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92.168.13.231\licitação\LICITAÇÃO 2024\ELETRÔNICO\PE xxx-418-24- Prestação de Serviços de manutenção gramado Estadio\Nova pasta\"/>
    </mc:Choice>
  </mc:AlternateContent>
  <bookViews>
    <workbookView xWindow="0" yWindow="0" windowWidth="20490" windowHeight="7755" tabRatio="500" firstSheet="1" activeTab="6"/>
  </bookViews>
  <sheets>
    <sheet name="ORÇAMENTO SINTÉTICO" sheetId="1" r:id="rId1"/>
    <sheet name="ORÇAMENTO ANALÍTICO " sheetId="2" r:id="rId2"/>
    <sheet name="MEMÓRIA DE CÁLCULO" sheetId="3" state="hidden" r:id="rId3"/>
    <sheet name="SINT TOTAL" sheetId="4" state="hidden" r:id="rId4"/>
    <sheet name="QCI" sheetId="5" state="hidden" r:id="rId5"/>
    <sheet name="CRONOGRAMA" sheetId="6" r:id="rId6"/>
    <sheet name="COMPOSIÇÃO DO BDI" sheetId="7" r:id="rId7"/>
    <sheet name="CRONOGRAMA 2" sheetId="8" state="hidden" r:id="rId8"/>
    <sheet name="COMPOSIÇÃO DO BDI 2" sheetId="9" state="hidden" r:id="rId9"/>
    <sheet name="COMPOSIÇÃO" sheetId="10" state="hidden" r:id="rId10"/>
    <sheet name="SINAPI-05-2022" sheetId="11" state="hidden" r:id="rId11"/>
    <sheet name="COMPOSIÇÃO (2)" sheetId="12" state="hidden" r:id="rId12"/>
    <sheet name="Sheet1" sheetId="13" state="hidden" r:id="rId13"/>
    <sheet name="planilhanull" sheetId="14" state="hidden" r:id="rId14"/>
    <sheet name="COMPOSIÇÃO (3)" sheetId="15"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 localSheetId="9">'[1]#ref'!#REF!</definedName>
    <definedName name="\0" localSheetId="11">'[1]#ref'!#REF!</definedName>
    <definedName name="\0" localSheetId="6">'[1]#ref'!#REF!</definedName>
    <definedName name="\0" localSheetId="8">'[1]#ref'!#REF!</definedName>
    <definedName name="\0" localSheetId="5">'[1]#ref'!#REF!</definedName>
    <definedName name="\0" localSheetId="7">'[1]#ref'!#REF!</definedName>
    <definedName name="\0" localSheetId="0">'[1]#ref'!#REF!</definedName>
    <definedName name="\0" localSheetId="4">'[1]#ref'!#REF!</definedName>
    <definedName name="\0" localSheetId="3">'[1]#ref'!#REF!</definedName>
    <definedName name="\0">'[1]#ref'!#REF!</definedName>
    <definedName name="\a" localSheetId="11">'[1]#ref'!#REF!</definedName>
    <definedName name="\a" localSheetId="6">'[1]#ref'!#REF!</definedName>
    <definedName name="\a" localSheetId="8">'[1]#ref'!#REF!</definedName>
    <definedName name="\a" localSheetId="5">'[1]#ref'!#REF!</definedName>
    <definedName name="\a" localSheetId="7">'[1]#ref'!#REF!</definedName>
    <definedName name="\a" localSheetId="0">'[1]#ref'!#REF!</definedName>
    <definedName name="\a" localSheetId="4">'[1]#ref'!#REF!</definedName>
    <definedName name="\a" localSheetId="3">'[1]#ref'!#REF!</definedName>
    <definedName name="\a">'[1]#ref'!#REF!</definedName>
    <definedName name="____est1" localSheetId="11">'[2]#REF'!#REF!</definedName>
    <definedName name="____est1" localSheetId="8">'[2]#REF'!#REF!</definedName>
    <definedName name="____est1" localSheetId="7">'[2]#REF'!#REF!</definedName>
    <definedName name="____est1" localSheetId="0">'[2]#REF'!#REF!</definedName>
    <definedName name="____est1">'[2]#REF'!#REF!</definedName>
    <definedName name="___est1" localSheetId="11">'[2]#REF'!#REF!</definedName>
    <definedName name="___est1" localSheetId="8">'[2]#REF'!#REF!</definedName>
    <definedName name="___est1" localSheetId="7">'[2]#REF'!#REF!</definedName>
    <definedName name="___est1" localSheetId="0">'[2]#REF'!#REF!</definedName>
    <definedName name="___est1">'[2]#REF'!#REF!</definedName>
    <definedName name="__est1" localSheetId="11">'[2]#REF'!#REF!</definedName>
    <definedName name="__est1" localSheetId="8">'[2]#REF'!#REF!</definedName>
    <definedName name="__est1" localSheetId="7">'[2]#REF'!#REF!</definedName>
    <definedName name="__est1" localSheetId="0">'[2]#REF'!#REF!</definedName>
    <definedName name="__est1">'[2]#REF'!#REF!</definedName>
    <definedName name="__xlnm__FilterDatabase" localSheetId="11">#REF!</definedName>
    <definedName name="__xlnm__FilterDatabase" localSheetId="8">#REF!</definedName>
    <definedName name="__xlnm__FilterDatabase" localSheetId="7">#REF!</definedName>
    <definedName name="__xlnm__FilterDatabase" localSheetId="0">#REF!</definedName>
    <definedName name="__xlnm__FilterDatabase">#REF!</definedName>
    <definedName name="__xlnm__FilterDatabase_1" localSheetId="11">#REF!</definedName>
    <definedName name="__xlnm__FilterDatabase_1" localSheetId="8">#REF!</definedName>
    <definedName name="__xlnm__FilterDatabase_1" localSheetId="7">#REF!</definedName>
    <definedName name="__xlnm__FilterDatabase_1" localSheetId="0">#REF!</definedName>
    <definedName name="__xlnm__FilterDatabase_1">#REF!</definedName>
    <definedName name="__xlnm_Print_Area" localSheetId="11">#REF!</definedName>
    <definedName name="__xlnm_Print_Area">#REF!</definedName>
    <definedName name="__xlnm_Print_Area_1" localSheetId="8">#REF!</definedName>
    <definedName name="__xlnm_Print_Area_1" localSheetId="7">#REF!</definedName>
    <definedName name="__xlnm_Print_Area_1" localSheetId="0">#REF!</definedName>
    <definedName name="__xlnm_Print_Area_1">#REF!</definedName>
    <definedName name="__xlnm_Print_Area_2" localSheetId="8">#REF!</definedName>
    <definedName name="__xlnm_Print_Area_2" localSheetId="7">#REF!</definedName>
    <definedName name="__xlnm_Print_Area_2" localSheetId="0">#REF!</definedName>
    <definedName name="__xlnm_Print_Area_2">#REF!</definedName>
    <definedName name="__xlnm_Print_Area_3" localSheetId="8">#REF!</definedName>
    <definedName name="__xlnm_Print_Area_3" localSheetId="7">#REF!</definedName>
    <definedName name="__xlnm_Print_Area_3" localSheetId="0">#REF!</definedName>
    <definedName name="__xlnm_Print_Area_3">#REF!</definedName>
    <definedName name="__xlnm_Print_Area_4">#REF!</definedName>
    <definedName name="_0" localSheetId="11">'[2]#REF'!#REF!</definedName>
    <definedName name="_0" localSheetId="8">'[2]#REF'!#REF!</definedName>
    <definedName name="_0" localSheetId="7">'[2]#REF'!#REF!</definedName>
    <definedName name="_0" localSheetId="2">'[2]#REF'!#REF!</definedName>
    <definedName name="_0" localSheetId="0">'[2]#REF'!#REF!</definedName>
    <definedName name="_0">'[2]#REF'!#REF!</definedName>
    <definedName name="_a" localSheetId="11">'[2]#REF'!#REF!</definedName>
    <definedName name="_a" localSheetId="8">'[2]#REF'!#REF!</definedName>
    <definedName name="_a" localSheetId="7">'[2]#REF'!#REF!</definedName>
    <definedName name="_a" localSheetId="2">'[2]#REF'!#REF!</definedName>
    <definedName name="_a" localSheetId="0">'[2]#REF'!#REF!</definedName>
    <definedName name="_a">'[2]#REF'!#REF!</definedName>
    <definedName name="_est1" localSheetId="9">'[2]#REF'!#REF!</definedName>
    <definedName name="_est1" localSheetId="11">'[2]#REF'!#REF!</definedName>
    <definedName name="_est1" localSheetId="6">'[1]#ref'!#REF!</definedName>
    <definedName name="_est1" localSheetId="8">'[1]#ref'!#REF!</definedName>
    <definedName name="_est1" localSheetId="5">'[1]#ref'!#REF!</definedName>
    <definedName name="_est1" localSheetId="7">'[1]#ref'!#REF!</definedName>
    <definedName name="_est1" localSheetId="2">'[2]#REF'!#REF!</definedName>
    <definedName name="_est1" localSheetId="0">'[1]#ref'!#REF!</definedName>
    <definedName name="_est1" localSheetId="4">'[1]#ref'!#REF!</definedName>
    <definedName name="_est1" localSheetId="3">'[1]#ref'!#REF!</definedName>
    <definedName name="_est1">'[1]#ref'!#REF!</definedName>
    <definedName name="_xlnm._FilterDatabase" localSheetId="13" hidden="1">planilhanull!$A$6:$E$7569</definedName>
    <definedName name="_xlnm._FilterDatabase" localSheetId="12" hidden="1">Sheet1!$A$2:$J$21824</definedName>
    <definedName name="_xlnm._FilterDatabase" localSheetId="10" hidden="1">'SINAPI-05-2022'!$A$6:$D$7298</definedName>
    <definedName name="_xlnm.Print_Area" localSheetId="9">COMPOSIÇÃO!$A$1:$F$16</definedName>
    <definedName name="_xlnm.Print_Area" localSheetId="11">'COMPOSIÇÃO (2)'!$A$1:$F$19</definedName>
    <definedName name="_xlnm.Print_Area" localSheetId="6">'COMPOSIÇÃO DO BDI'!$B$1:$I$45</definedName>
    <definedName name="_xlnm.Print_Area" localSheetId="8">'COMPOSIÇÃO DO BDI 2'!$B$1:$I$46</definedName>
    <definedName name="_xlnm.Print_Area" localSheetId="5">CRONOGRAMA!$B$1:$AV$33</definedName>
    <definedName name="_xlnm.Print_Area" localSheetId="7">'CRONOGRAMA 2'!$B$1:$AC$38</definedName>
    <definedName name="_xlnm.Print_Area" localSheetId="2">'MEMÓRIA DE CÁLCULO'!$A$1:$J$115</definedName>
    <definedName name="_xlnm.Print_Area" localSheetId="1">'ORÇAMENTO ANALÍTICO '!$B$1:$I$48</definedName>
    <definedName name="_xlnm.Print_Area" localSheetId="0">'ORÇAMENTO SINTÉTICO'!$B$1:$D$27</definedName>
    <definedName name="_xlnm.Print_Area" localSheetId="4">QCI!$B$1:$AA$45</definedName>
    <definedName name="_xlnm.Print_Area" localSheetId="3">'SINT TOTAL'!$B$1:$D$33</definedName>
    <definedName name="AreaTeste_1">"#REF!"</definedName>
    <definedName name="AreaTeste_2">"#REF!"</definedName>
    <definedName name="AreaTeste2">"#REF!"</definedName>
    <definedName name="AreaTeste2_1">"#REF!"</definedName>
    <definedName name="AreaTeste2_2">"#REF!"</definedName>
    <definedName name="_xlnm.Database">'[1]#ref'!$A$2:$C$9469</definedName>
    <definedName name="C_" localSheetId="9">'[2]#REF'!#REF!</definedName>
    <definedName name="C_" localSheetId="11">'[2]#REF'!#REF!</definedName>
    <definedName name="C_" localSheetId="2">'[2]#REF'!#REF!</definedName>
    <definedName name="C_">'[1]#ref'!#REF!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 localSheetId="9">CONCATENATE(#REF!," ",#REF!)</definedName>
    <definedName name="CONCATENAR" localSheetId="11">CONCATENATE(#REF!," ",#REF!)</definedName>
    <definedName name="CONCATENAR" localSheetId="8">CONCATENATE(#REF!," ",#REF!)</definedName>
    <definedName name="CONCATENAR" localSheetId="7">CONCATENATE(#REF!," ",#REF!)</definedName>
    <definedName name="CONCATENAR" localSheetId="0">CONCATENATE(#REF!," ",#REF!)</definedName>
    <definedName name="CONCATENAR">CONCATENATE(#REF!," ",#REF!)</definedName>
    <definedName name="d" localSheetId="9">'[2]#REF'!#REF!</definedName>
    <definedName name="d" localSheetId="11">'[2]#REF'!#REF!</definedName>
    <definedName name="d" localSheetId="2">'[2]#REF'!#REF!</definedName>
    <definedName name="d">'[1]#ref'!#REF!</definedName>
    <definedName name="DATABASE" localSheetId="9">#REF!</definedName>
    <definedName name="DATABASE" localSheetId="11">#REF!</definedName>
    <definedName name="DATABASE">#REF!</definedName>
    <definedName name="DATAEMISSAO" localSheetId="9">#REF!</definedName>
    <definedName name="DATAEMISSAO" localSheetId="11">#REF!</definedName>
    <definedName name="DATAEMISSAO">#REF!</definedName>
    <definedName name="DATART" localSheetId="9">#REF!</definedName>
    <definedName name="DATART" localSheetId="11">#REF!</definedName>
    <definedName name="DATART">#REF!</definedName>
    <definedName name="EMPRESAS">OFFSET([3]Cotações!$B$25,0,0):OFFSET([3]Cotações!$H$29,-1,0)</definedName>
    <definedName name="Excel_BuiltIn_Database">'[2]#REF'!$A$2:$C$9469</definedName>
    <definedName name="INDICES">[3]Cotações!$B$22:OFFSET([3]Cotações!$I$24,-1,0)</definedName>
    <definedName name="LOCALIDADE">#REF!</definedName>
    <definedName name="NCOMPOSICOES">0</definedName>
    <definedName name="NCOTACOES">0</definedName>
    <definedName name="NEMPRESAS">3</definedName>
    <definedName name="NINDICES">1</definedName>
    <definedName name="NRELATORIOS">COUNTA([3]Relatórios!$A$1:$A$65536)-2</definedName>
    <definedName name="NumerEmpresa">3</definedName>
    <definedName name="NumerIndice">1</definedName>
    <definedName name="SENHAGT">"PM2CAIXA"</definedName>
    <definedName name="_xlnm.Print_Titles" localSheetId="2">'MEMÓRIA DE CÁLCULO'!$1:$12</definedName>
    <definedName name="TOTAL1" localSheetId="9">'[2]#REF'!$H$96</definedName>
    <definedName name="TOTAL1" localSheetId="11">'[2]#REF'!$H$96</definedName>
    <definedName name="TOTAL1" localSheetId="2">'[2]#REF'!$H$96</definedName>
    <definedName name="TOTAL1">'[1]#ref'!$H$96</definedName>
    <definedName name="TOTAL10" localSheetId="9">'[2]#REF'!#REF!</definedName>
    <definedName name="TOTAL10" localSheetId="11">'[2]#REF'!#REF!</definedName>
    <definedName name="TOTAL10" localSheetId="2">'[2]#REF'!#REF!</definedName>
    <definedName name="TOTAL10">'[1]#ref'!#REF!</definedName>
    <definedName name="TOTAL11" localSheetId="9">'[2]#REF'!#REF!</definedName>
    <definedName name="TOTAL11" localSheetId="11">'[2]#REF'!#REF!</definedName>
    <definedName name="TOTAL11" localSheetId="2">'[2]#REF'!#REF!</definedName>
    <definedName name="TOTAL11">'[1]#ref'!#REF!</definedName>
    <definedName name="TOTAL12" localSheetId="9">'[2]#REF'!#REF!</definedName>
    <definedName name="TOTAL12" localSheetId="11">'[2]#REF'!#REF!</definedName>
    <definedName name="TOTAL12" localSheetId="2">'[2]#REF'!#REF!</definedName>
    <definedName name="TOTAL12">'[1]#ref'!#REF!</definedName>
    <definedName name="TOTAL13" localSheetId="9">'[2]#REF'!#REF!</definedName>
    <definedName name="TOTAL13" localSheetId="11">'[2]#REF'!#REF!</definedName>
    <definedName name="TOTAL13" localSheetId="2">'[2]#REF'!#REF!</definedName>
    <definedName name="TOTAL13">'[1]#ref'!#REF!</definedName>
    <definedName name="TOTAL14" localSheetId="9">'[2]#REF'!#REF!</definedName>
    <definedName name="TOTAL14" localSheetId="11">'[2]#REF'!#REF!</definedName>
    <definedName name="TOTAL14" localSheetId="2">'[2]#REF'!#REF!</definedName>
    <definedName name="TOTAL14">'[1]#ref'!#REF!</definedName>
    <definedName name="TOTAL15" localSheetId="9">'[2]#REF'!#REF!</definedName>
    <definedName name="TOTAL15" localSheetId="11">'[2]#REF'!#REF!</definedName>
    <definedName name="TOTAL15" localSheetId="2">'[2]#REF'!#REF!</definedName>
    <definedName name="TOTAL15">'[1]#ref'!#REF!</definedName>
    <definedName name="TOTAL16" localSheetId="9">'[2]#REF'!#REF!</definedName>
    <definedName name="TOTAL16" localSheetId="11">'[2]#REF'!#REF!</definedName>
    <definedName name="TOTAL16" localSheetId="2">'[2]#REF'!#REF!</definedName>
    <definedName name="TOTAL16">'[1]#ref'!#REF!</definedName>
    <definedName name="TOTAL17" localSheetId="9">'[2]#REF'!#REF!</definedName>
    <definedName name="TOTAL17" localSheetId="11">'[2]#REF'!#REF!</definedName>
    <definedName name="TOTAL17" localSheetId="2">'[2]#REF'!#REF!</definedName>
    <definedName name="TOTAL17">'[1]#ref'!#REF!</definedName>
    <definedName name="TOTAL18" localSheetId="9">'[2]#REF'!#REF!</definedName>
    <definedName name="TOTAL18" localSheetId="11">'[2]#REF'!#REF!</definedName>
    <definedName name="TOTAL18" localSheetId="2">'[2]#REF'!#REF!</definedName>
    <definedName name="TOTAL18">'[1]#ref'!#REF!</definedName>
    <definedName name="TOTAL19" localSheetId="9">'[2]#REF'!#REF!</definedName>
    <definedName name="TOTAL19" localSheetId="11">'[2]#REF'!#REF!</definedName>
    <definedName name="TOTAL19" localSheetId="2">'[2]#REF'!#REF!</definedName>
    <definedName name="TOTAL19">'[1]#ref'!#REF!</definedName>
    <definedName name="TOTAL1A" localSheetId="9">'[2]#REF'!$H$21</definedName>
    <definedName name="TOTAL1A" localSheetId="11">'[2]#REF'!$H$21</definedName>
    <definedName name="TOTAL1A" localSheetId="2">'[2]#REF'!$H$21</definedName>
    <definedName name="TOTAL1A">'[1]#ref'!$H$21</definedName>
    <definedName name="TOTAL1C" localSheetId="9">'[2]#REF'!$H$58</definedName>
    <definedName name="TOTAL1C" localSheetId="11">'[2]#REF'!$H$58</definedName>
    <definedName name="TOTAL1C" localSheetId="2">'[2]#REF'!$H$58</definedName>
    <definedName name="TOTAL1C">'[1]#ref'!$H$58</definedName>
    <definedName name="TOTAL2" localSheetId="9">'[2]#REF'!$K$96</definedName>
    <definedName name="TOTAL2" localSheetId="11">'[2]#REF'!$K$96</definedName>
    <definedName name="TOTAL2" localSheetId="2">'[2]#REF'!$K$96</definedName>
    <definedName name="TOTAL2">'[1]#ref'!$K$96</definedName>
    <definedName name="TOTAL2A" localSheetId="9">'[2]#REF'!$K$21</definedName>
    <definedName name="TOTAL2A" localSheetId="11">'[2]#REF'!$K$21</definedName>
    <definedName name="TOTAL2A" localSheetId="2">'[2]#REF'!$K$21</definedName>
    <definedName name="TOTAL2A">'[1]#ref'!$K$21</definedName>
    <definedName name="TOTAL3" localSheetId="9">'[2]#REF'!$O$96</definedName>
    <definedName name="TOTAL3" localSheetId="11">'[2]#REF'!$O$96</definedName>
    <definedName name="TOTAL3" localSheetId="2">'[2]#REF'!$O$96</definedName>
    <definedName name="TOTAL3">'[1]#ref'!$O$96</definedName>
    <definedName name="TOTAL3A" localSheetId="9">'[2]#REF'!$O$21</definedName>
    <definedName name="TOTAL3A" localSheetId="11">'[2]#REF'!$O$21</definedName>
    <definedName name="TOTAL3A" localSheetId="2">'[2]#REF'!$O$21</definedName>
    <definedName name="TOTAL3A">'[1]#ref'!$O$21</definedName>
    <definedName name="TOTAL4" localSheetId="9">'[2]#REF'!$U$96</definedName>
    <definedName name="TOTAL4" localSheetId="11">'[2]#REF'!$U$96</definedName>
    <definedName name="TOTAL4" localSheetId="2">'[2]#REF'!$U$96</definedName>
    <definedName name="TOTAL4">'[1]#ref'!$U$96</definedName>
    <definedName name="TOTAL4A" localSheetId="9">'[2]#REF'!$U$21</definedName>
    <definedName name="TOTAL4A" localSheetId="11">'[2]#REF'!$U$21</definedName>
    <definedName name="TOTAL4A" localSheetId="2">'[2]#REF'!$U$21</definedName>
    <definedName name="TOTAL4A">'[1]#ref'!$U$21</definedName>
    <definedName name="TOTAL5" localSheetId="9">'[2]#REF'!$Y$96</definedName>
    <definedName name="TOTAL5" localSheetId="11">'[2]#REF'!$Y$96</definedName>
    <definedName name="TOTAL5" localSheetId="2">'[2]#REF'!$Y$96</definedName>
    <definedName name="TOTAL5">'[1]#ref'!$Y$96</definedName>
    <definedName name="TOTAL5A" localSheetId="9">'[2]#REF'!$Y$21</definedName>
    <definedName name="TOTAL5A" localSheetId="11">'[2]#REF'!$Y$21</definedName>
    <definedName name="TOTAL5A" localSheetId="2">'[2]#REF'!$Y$21</definedName>
    <definedName name="TOTAL5A">'[1]#ref'!$Y$21</definedName>
    <definedName name="TOTAL6" localSheetId="9">'[2]#REF'!#REF!</definedName>
    <definedName name="TOTAL6" localSheetId="11">'[2]#REF'!#REF!</definedName>
    <definedName name="TOTAL6" localSheetId="2">'[2]#REF'!#REF!</definedName>
    <definedName name="TOTAL6">'[1]#ref'!#REF!</definedName>
    <definedName name="TOTAL6A" localSheetId="9">'[2]#REF'!#REF!</definedName>
    <definedName name="TOTAL6A" localSheetId="11">'[2]#REF'!#REF!</definedName>
    <definedName name="TOTAL6A" localSheetId="2">'[2]#REF'!#REF!</definedName>
    <definedName name="TOTAL6A">'[1]#ref'!#REF!</definedName>
    <definedName name="TOTAL7" localSheetId="9">'[2]#REF'!#REF!</definedName>
    <definedName name="TOTAL7" localSheetId="11">'[2]#REF'!#REF!</definedName>
    <definedName name="TOTAL7" localSheetId="2">'[2]#REF'!#REF!</definedName>
    <definedName name="TOTAL7">'[1]#ref'!#REF!</definedName>
    <definedName name="TOTAL7A" localSheetId="9">'[2]#REF'!#REF!</definedName>
    <definedName name="TOTAL7A" localSheetId="11">'[2]#REF'!#REF!</definedName>
    <definedName name="TOTAL7A" localSheetId="2">'[2]#REF'!#REF!</definedName>
    <definedName name="TOTAL7A">'[1]#ref'!#REF!</definedName>
    <definedName name="TOTAL7B" localSheetId="9">'[2]#REF'!#REF!</definedName>
    <definedName name="TOTAL7B" localSheetId="11">'[2]#REF'!#REF!</definedName>
    <definedName name="TOTAL7B" localSheetId="2">'[2]#REF'!#REF!</definedName>
    <definedName name="TOTAL7B">'[1]#ref'!#REF!</definedName>
    <definedName name="TOTAL7C" localSheetId="9">'[2]#REF'!#REF!</definedName>
    <definedName name="TOTAL7C" localSheetId="11">'[2]#REF'!#REF!</definedName>
    <definedName name="TOTAL7C" localSheetId="2">'[2]#REF'!#REF!</definedName>
    <definedName name="TOTAL7C">'[1]#ref'!#REF!</definedName>
    <definedName name="TOTAL7D" localSheetId="9">'[2]#REF'!#REF!</definedName>
    <definedName name="TOTAL7D" localSheetId="11">'[2]#REF'!#REF!</definedName>
    <definedName name="TOTAL7D" localSheetId="2">'[2]#REF'!#REF!</definedName>
    <definedName name="TOTAL7D">'[1]#ref'!#REF!</definedName>
    <definedName name="TOTAL7E" localSheetId="9">'[2]#REF'!#REF!</definedName>
    <definedName name="TOTAL7E" localSheetId="11">'[2]#REF'!#REF!</definedName>
    <definedName name="TOTAL7E" localSheetId="2">'[2]#REF'!#REF!</definedName>
    <definedName name="TOTAL7E">'[1]#ref'!#REF!</definedName>
    <definedName name="TOTAL7F" localSheetId="9">'[2]#REF'!#REF!</definedName>
    <definedName name="TOTAL7F" localSheetId="11">'[2]#REF'!#REF!</definedName>
    <definedName name="TOTAL7F" localSheetId="2">'[2]#REF'!#REF!</definedName>
    <definedName name="TOTAL7F">'[1]#ref'!#REF!</definedName>
    <definedName name="TOTAL7G" localSheetId="9">'[2]#REF'!#REF!</definedName>
    <definedName name="TOTAL7G" localSheetId="11">'[2]#REF'!#REF!</definedName>
    <definedName name="TOTAL7G" localSheetId="2">'[2]#REF'!#REF!</definedName>
    <definedName name="TOTAL7G">'[1]#ref'!#REF!</definedName>
    <definedName name="TOTAL7H" localSheetId="9">'[2]#REF'!#REF!</definedName>
    <definedName name="TOTAL7H" localSheetId="11">'[2]#REF'!#REF!</definedName>
    <definedName name="TOTAL7H" localSheetId="2">'[2]#REF'!#REF!</definedName>
    <definedName name="TOTAL7H">'[1]#ref'!#REF!</definedName>
    <definedName name="TOTAL7I" localSheetId="9">'[2]#REF'!#REF!</definedName>
    <definedName name="TOTAL7I" localSheetId="11">'[2]#REF'!#REF!</definedName>
    <definedName name="TOTAL7I" localSheetId="2">'[2]#REF'!#REF!</definedName>
    <definedName name="TOTAL7I">'[1]#ref'!#REF!</definedName>
    <definedName name="TOTAL7J" localSheetId="9">'[2]#REF'!#REF!</definedName>
    <definedName name="TOTAL7J" localSheetId="11">'[2]#REF'!#REF!</definedName>
    <definedName name="TOTAL7J" localSheetId="2">'[2]#REF'!#REF!</definedName>
    <definedName name="TOTAL7J">'[1]#ref'!#REF!</definedName>
    <definedName name="TOTAL7K" localSheetId="9">'[2]#REF'!#REF!</definedName>
    <definedName name="TOTAL7K" localSheetId="11">'[2]#REF'!#REF!</definedName>
    <definedName name="TOTAL7K" localSheetId="2">'[2]#REF'!#REF!</definedName>
    <definedName name="TOTAL7K">'[1]#ref'!#REF!</definedName>
    <definedName name="TOTAL7L" localSheetId="9">'[2]#REF'!#REF!</definedName>
    <definedName name="TOTAL7L" localSheetId="11">'[2]#REF'!#REF!</definedName>
    <definedName name="TOTAL7L" localSheetId="2">'[2]#REF'!#REF!</definedName>
    <definedName name="TOTAL7L">'[1]#ref'!#REF!</definedName>
    <definedName name="TOTAL7O" localSheetId="9">'[2]#REF'!#REF!</definedName>
    <definedName name="TOTAL7O" localSheetId="11">'[2]#REF'!#REF!</definedName>
    <definedName name="TOTAL7O" localSheetId="2">'[2]#REF'!#REF!</definedName>
    <definedName name="TOTAL7O">'[1]#ref'!#REF!</definedName>
    <definedName name="TOTAL7P" localSheetId="9">'[2]#REF'!#REF!</definedName>
    <definedName name="TOTAL7P" localSheetId="11">'[2]#REF'!#REF!</definedName>
    <definedName name="TOTAL7P" localSheetId="2">'[2]#REF'!#REF!</definedName>
    <definedName name="TOTAL7P">'[1]#ref'!#REF!</definedName>
    <definedName name="TOTAL7Q" localSheetId="9">'[2]#REF'!#REF!</definedName>
    <definedName name="TOTAL7Q" localSheetId="11">'[2]#REF'!#REF!</definedName>
    <definedName name="TOTAL7Q" localSheetId="2">'[2]#REF'!#REF!</definedName>
    <definedName name="TOTAL7Q">'[1]#ref'!#REF!</definedName>
    <definedName name="TOTAL7R" localSheetId="9">'[2]#REF'!#REF!</definedName>
    <definedName name="TOTAL7R" localSheetId="11">'[2]#REF'!#REF!</definedName>
    <definedName name="TOTAL7R" localSheetId="2">'[2]#REF'!#REF!</definedName>
    <definedName name="TOTAL7R">'[1]#ref'!#REF!</definedName>
    <definedName name="TOTAL8" localSheetId="9">'[2]#REF'!#REF!</definedName>
    <definedName name="TOTAL8" localSheetId="11">'[2]#REF'!#REF!</definedName>
    <definedName name="TOTAL8" localSheetId="2">'[2]#REF'!#REF!</definedName>
    <definedName name="TOTAL8">'[1]#ref'!#REF!</definedName>
    <definedName name="TOTAL8A" localSheetId="9">'[2]#REF'!#REF!</definedName>
    <definedName name="TOTAL8A" localSheetId="11">'[2]#REF'!#REF!</definedName>
    <definedName name="TOTAL8A" localSheetId="2">'[2]#REF'!#REF!</definedName>
    <definedName name="TOTAL8A">'[1]#ref'!#REF!</definedName>
    <definedName name="TOTAL8B" localSheetId="9">'[2]#REF'!#REF!</definedName>
    <definedName name="TOTAL8B" localSheetId="11">'[2]#REF'!#REF!</definedName>
    <definedName name="TOTAL8B" localSheetId="2">'[2]#REF'!#REF!</definedName>
    <definedName name="TOTAL8B">'[1]#ref'!#REF!</definedName>
    <definedName name="TOTAL8C" localSheetId="9">'[2]#REF'!#REF!</definedName>
    <definedName name="TOTAL8C" localSheetId="11">'[2]#REF'!#REF!</definedName>
    <definedName name="TOTAL8C" localSheetId="2">'[2]#REF'!#REF!</definedName>
    <definedName name="TOTAL8C">'[1]#ref'!#REF!</definedName>
    <definedName name="TOTAL8D" localSheetId="9">'[2]#REF'!#REF!</definedName>
    <definedName name="TOTAL8D" localSheetId="11">'[2]#REF'!#REF!</definedName>
    <definedName name="TOTAL8D" localSheetId="2">'[2]#REF'!#REF!</definedName>
    <definedName name="TOTAL8D">'[1]#ref'!#REF!</definedName>
    <definedName name="TOTAL8E" localSheetId="9">'[2]#REF'!#REF!</definedName>
    <definedName name="TOTAL8E" localSheetId="11">'[2]#REF'!#REF!</definedName>
    <definedName name="TOTAL8E" localSheetId="2">'[2]#REF'!#REF!</definedName>
    <definedName name="TOTAL8E">'[1]#ref'!#REF!</definedName>
    <definedName name="TOTAL8F" localSheetId="9">'[2]#REF'!#REF!</definedName>
    <definedName name="TOTAL8F" localSheetId="11">'[2]#REF'!#REF!</definedName>
    <definedName name="TOTAL8F" localSheetId="2">'[2]#REF'!#REF!</definedName>
    <definedName name="TOTAL8F">'[1]#ref'!#REF!</definedName>
    <definedName name="TOTAL8G" localSheetId="9">'[2]#REF'!#REF!</definedName>
    <definedName name="TOTAL8G" localSheetId="11">'[2]#REF'!#REF!</definedName>
    <definedName name="TOTAL8G" localSheetId="2">'[2]#REF'!#REF!</definedName>
    <definedName name="TOTAL8G">'[1]#ref'!#REF!</definedName>
    <definedName name="TOTAL8H" localSheetId="9">'[2]#REF'!#REF!</definedName>
    <definedName name="TOTAL8H" localSheetId="11">'[2]#REF'!#REF!</definedName>
    <definedName name="TOTAL8H" localSheetId="8">'[1]#ref'!#REF!</definedName>
    <definedName name="TOTAL8H" localSheetId="7">'[1]#ref'!#REF!</definedName>
    <definedName name="TOTAL8H" localSheetId="2">'[2]#REF'!#REF!</definedName>
    <definedName name="TOTAL8H" localSheetId="0">'[1]#ref'!#REF!</definedName>
    <definedName name="TOTAL8H">'[1]#ref'!#REF!</definedName>
    <definedName name="TOTAL8I" localSheetId="9">'[2]#REF'!#REF!</definedName>
    <definedName name="TOTAL8I" localSheetId="11">'[2]#REF'!#REF!</definedName>
    <definedName name="TOTAL8I" localSheetId="8">'[1]#ref'!#REF!</definedName>
    <definedName name="TOTAL8I" localSheetId="7">'[1]#ref'!#REF!</definedName>
    <definedName name="TOTAL8I" localSheetId="2">'[2]#REF'!#REF!</definedName>
    <definedName name="TOTAL8I" localSheetId="0">'[1]#ref'!#REF!</definedName>
    <definedName name="TOTAL8I">'[1]#ref'!#REF!</definedName>
    <definedName name="TOTAL8J" localSheetId="9">'[2]#REF'!#REF!</definedName>
    <definedName name="TOTAL8J" localSheetId="11">'[2]#REF'!#REF!</definedName>
    <definedName name="TOTAL8J" localSheetId="8">'[1]#ref'!#REF!</definedName>
    <definedName name="TOTAL8J" localSheetId="7">'[1]#ref'!#REF!</definedName>
    <definedName name="TOTAL8J" localSheetId="2">'[2]#REF'!#REF!</definedName>
    <definedName name="TOTAL8J" localSheetId="0">'[1]#ref'!#REF!</definedName>
    <definedName name="TOTAL8J">'[1]#ref'!#REF!</definedName>
    <definedName name="TOTAL8K" localSheetId="9">'[2]#REF'!#REF!</definedName>
    <definedName name="TOTAL8K" localSheetId="11">'[2]#REF'!#REF!</definedName>
    <definedName name="TOTAL8K" localSheetId="8">'[1]#ref'!#REF!</definedName>
    <definedName name="TOTAL8K" localSheetId="7">'[1]#ref'!#REF!</definedName>
    <definedName name="TOTAL8K" localSheetId="2">'[2]#REF'!#REF!</definedName>
    <definedName name="TOTAL8K" localSheetId="0">'[1]#ref'!#REF!</definedName>
    <definedName name="TOTAL8K">'[1]#ref'!#REF!</definedName>
    <definedName name="TOTAL8L" localSheetId="9">'[2]#REF'!#REF!</definedName>
    <definedName name="TOTAL8L" localSheetId="11">'[2]#REF'!#REF!</definedName>
    <definedName name="TOTAL8L" localSheetId="8">'[1]#ref'!#REF!</definedName>
    <definedName name="TOTAL8L" localSheetId="7">'[1]#ref'!#REF!</definedName>
    <definedName name="TOTAL8L" localSheetId="2">'[2]#REF'!#REF!</definedName>
    <definedName name="TOTAL8L" localSheetId="0">'[1]#ref'!#REF!</definedName>
    <definedName name="TOTAL8L">'[1]#ref'!#REF!</definedName>
    <definedName name="TOTAL8O" localSheetId="9">'[2]#REF'!#REF!</definedName>
    <definedName name="TOTAL8O" localSheetId="11">'[2]#REF'!#REF!</definedName>
    <definedName name="TOTAL8O" localSheetId="8">'[1]#ref'!#REF!</definedName>
    <definedName name="TOTAL8O" localSheetId="7">'[1]#ref'!#REF!</definedName>
    <definedName name="TOTAL8O" localSheetId="2">'[2]#REF'!#REF!</definedName>
    <definedName name="TOTAL8O" localSheetId="0">'[1]#ref'!#REF!</definedName>
    <definedName name="TOTAL8O">'[1]#ref'!#REF!</definedName>
    <definedName name="TOTAL8P" localSheetId="9">'[2]#REF'!#REF!</definedName>
    <definedName name="TOTAL8P" localSheetId="11">'[2]#REF'!#REF!</definedName>
    <definedName name="TOTAL8P" localSheetId="8">'[1]#ref'!#REF!</definedName>
    <definedName name="TOTAL8P" localSheetId="7">'[1]#ref'!#REF!</definedName>
    <definedName name="TOTAL8P" localSheetId="2">'[2]#REF'!#REF!</definedName>
    <definedName name="TOTAL8P" localSheetId="0">'[1]#ref'!#REF!</definedName>
    <definedName name="TOTAL8P">'[1]#ref'!#REF!</definedName>
    <definedName name="TOTAL8Q" localSheetId="9">'[2]#REF'!#REF!</definedName>
    <definedName name="TOTAL8Q" localSheetId="11">'[2]#REF'!#REF!</definedName>
    <definedName name="TOTAL8Q" localSheetId="8">'[1]#ref'!#REF!</definedName>
    <definedName name="TOTAL8Q" localSheetId="7">'[1]#ref'!#REF!</definedName>
    <definedName name="TOTAL8Q" localSheetId="2">'[2]#REF'!#REF!</definedName>
    <definedName name="TOTAL8Q" localSheetId="0">'[1]#ref'!#REF!</definedName>
    <definedName name="TOTAL8Q">'[1]#ref'!#REF!</definedName>
    <definedName name="TOTAL8R" localSheetId="9">'[2]#REF'!#REF!</definedName>
    <definedName name="TOTAL8R" localSheetId="11">'[2]#REF'!#REF!</definedName>
    <definedName name="TOTAL8R" localSheetId="8">'[1]#ref'!#REF!</definedName>
    <definedName name="TOTAL8R" localSheetId="7">'[1]#ref'!#REF!</definedName>
    <definedName name="TOTAL8R" localSheetId="2">'[2]#REF'!#REF!</definedName>
    <definedName name="TOTAL8R" localSheetId="0">'[1]#ref'!#REF!</definedName>
    <definedName name="TOTAL8R">'[1]#ref'!#REF!</definedName>
    <definedName name="TOTAL9" localSheetId="9">'[2]#REF'!#REF!</definedName>
    <definedName name="TOTAL9" localSheetId="11">'[2]#REF'!#REF!</definedName>
    <definedName name="TOTAL9" localSheetId="8">'[1]#ref'!#REF!</definedName>
    <definedName name="TOTAL9" localSheetId="7">'[1]#ref'!#REF!</definedName>
    <definedName name="TOTAL9" localSheetId="2">'[2]#REF'!#REF!</definedName>
    <definedName name="TOTAL9" localSheetId="0">'[1]#ref'!#REF!</definedName>
    <definedName name="TOTAL9">'[1]#ref'!#REF!</definedName>
    <definedName name="TOTALA" localSheetId="9">'[2]PLANILHA ATUALIZADA'!#REF!</definedName>
    <definedName name="TOTALA" localSheetId="11">'[2]PLANILHA ATUALIZADA'!#REF!</definedName>
    <definedName name="TOTALA" localSheetId="8">'[1]planilha atualizada'!#REF!</definedName>
    <definedName name="TOTALA" localSheetId="7">'[1]planilha atualizada'!#REF!</definedName>
    <definedName name="TOTALA" localSheetId="2">'[2]PLANILHA ATUALIZADA'!#REF!</definedName>
    <definedName name="TOTALA" localSheetId="0">'[1]planilha atualizada'!#REF!</definedName>
    <definedName name="TOTALA">'[1]planilha atualizada'!#REF!</definedName>
    <definedName name="TOTALB" localSheetId="9">'[2]PLANILHA ATUALIZADA'!#REF!</definedName>
    <definedName name="TOTALB" localSheetId="11">'[2]PLANILHA ATUALIZADA'!#REF!</definedName>
    <definedName name="TOTALB" localSheetId="8">'[1]planilha atualizada'!#REF!</definedName>
    <definedName name="TOTALB" localSheetId="7">'[1]planilha atualizada'!#REF!</definedName>
    <definedName name="TOTALB" localSheetId="2">'[2]PLANILHA ATUALIZADA'!#REF!</definedName>
    <definedName name="TOTALB" localSheetId="0">'[1]planilha atualizada'!#REF!</definedName>
    <definedName name="TOTALB">'[1]planilha atualizada'!#REF!</definedName>
    <definedName name="TOTALC" localSheetId="9">'[2]PLANILHA ATUALIZADA'!#REF!</definedName>
    <definedName name="TOTALC" localSheetId="11">'[2]PLANILHA ATUALIZADA'!#REF!</definedName>
    <definedName name="TOTALC" localSheetId="8">'[1]planilha atualizada'!#REF!</definedName>
    <definedName name="TOTALC" localSheetId="7">'[1]planilha atualizada'!#REF!</definedName>
    <definedName name="TOTALC" localSheetId="2">'[2]PLANILHA ATUALIZADA'!#REF!</definedName>
    <definedName name="TOTALC" localSheetId="0">'[1]planilha atualizada'!#REF!</definedName>
    <definedName name="TOTALC">'[1]planilha atualizada'!#REF!</definedName>
    <definedName name="TOTALD" localSheetId="9">'[2]PLANILHA ATUALIZADA'!#REF!</definedName>
    <definedName name="TOTALD" localSheetId="11">'[2]PLANILHA ATUALIZADA'!#REF!</definedName>
    <definedName name="TOTALD" localSheetId="8">'[1]planilha atualizada'!#REF!</definedName>
    <definedName name="TOTALD" localSheetId="7">'[1]planilha atualizada'!#REF!</definedName>
    <definedName name="TOTALD" localSheetId="2">'[2]PLANILHA ATUALIZADA'!#REF!</definedName>
    <definedName name="TOTALD" localSheetId="0">'[1]planilha atualizada'!#REF!</definedName>
    <definedName name="TOTALD">'[1]planilha atualizada'!#REF!</definedName>
    <definedName name="TOTALE" localSheetId="9">'[2]PLANILHA ATUALIZADA'!#REF!</definedName>
    <definedName name="TOTALE" localSheetId="11">'[2]PLANILHA ATUALIZADA'!#REF!</definedName>
    <definedName name="TOTALE" localSheetId="8">'[1]planilha atualizada'!#REF!</definedName>
    <definedName name="TOTALE" localSheetId="7">'[1]planilha atualizada'!#REF!</definedName>
    <definedName name="TOTALE" localSheetId="2">'[2]PLANILHA ATUALIZADA'!#REF!</definedName>
    <definedName name="TOTALE" localSheetId="0">'[1]planilha atualizada'!#REF!</definedName>
    <definedName name="TOTALE">'[1]planilha atualizada'!#REF!</definedName>
    <definedName name="TOTALF" localSheetId="9">'[2]PLANILHA ATUALIZADA'!#REF!</definedName>
    <definedName name="TOTALF" localSheetId="11">'[2]PLANILHA ATUALIZADA'!#REF!</definedName>
    <definedName name="TOTALF" localSheetId="8">'[1]planilha atualizada'!#REF!</definedName>
    <definedName name="TOTALF" localSheetId="7">'[1]planilha atualizada'!#REF!</definedName>
    <definedName name="TOTALF" localSheetId="2">'[2]PLANILHA ATUALIZADA'!#REF!</definedName>
    <definedName name="TOTALF" localSheetId="0">'[1]planilha atualizada'!#REF!</definedName>
    <definedName name="TOTALF">'[1]planilha atualizada'!#REF!</definedName>
    <definedName name="TOTALG" localSheetId="9">'[2]PLANILHA ATUALIZADA'!#REF!</definedName>
    <definedName name="TOTALG" localSheetId="11">'[2]PLANILHA ATUALIZADA'!#REF!</definedName>
    <definedName name="TOTALG" localSheetId="8">'[1]planilha atualizada'!#REF!</definedName>
    <definedName name="TOTALG" localSheetId="7">'[1]planilha atualizada'!#REF!</definedName>
    <definedName name="TOTALG" localSheetId="2">'[2]PLANILHA ATUALIZADA'!#REF!</definedName>
    <definedName name="TOTALG" localSheetId="0">'[1]planilha atualizada'!#REF!</definedName>
    <definedName name="TOTALG">'[1]planilha atualizada'!#REF!</definedName>
    <definedName name="TOTALH" localSheetId="9">'[2]PLANILHA ATUALIZADA'!#REF!</definedName>
    <definedName name="TOTALH" localSheetId="11">'[2]PLANILHA ATUALIZADA'!#REF!</definedName>
    <definedName name="TOTALH" localSheetId="8">'[1]planilha atualizada'!#REF!</definedName>
    <definedName name="TOTALH" localSheetId="7">'[1]planilha atualizada'!#REF!</definedName>
    <definedName name="TOTALH" localSheetId="2">'[2]PLANILHA ATUALIZADA'!#REF!</definedName>
    <definedName name="TOTALH" localSheetId="0">'[1]planilha atualizada'!#REF!</definedName>
    <definedName name="TOTALH">'[1]planilha atualizada'!#REF!</definedName>
    <definedName name="TOTALI" localSheetId="9">'[2]PLANILHA ATUALIZADA'!#REF!</definedName>
    <definedName name="TOTALI" localSheetId="11">'[2]PLANILHA ATUALIZADA'!#REF!</definedName>
    <definedName name="TOTALI" localSheetId="8">'[1]planilha atualizada'!#REF!</definedName>
    <definedName name="TOTALI" localSheetId="7">'[1]planilha atualizada'!#REF!</definedName>
    <definedName name="TOTALI" localSheetId="2">'[2]PLANILHA ATUALIZADA'!#REF!</definedName>
    <definedName name="TOTALI" localSheetId="0">'[1]planilha atualizada'!#REF!</definedName>
    <definedName name="TOTALI">'[1]planilha atualizada'!#REF!</definedName>
    <definedName name="TOTALJ" localSheetId="9">'[2]PLANILHA ATUALIZADA'!#REF!</definedName>
    <definedName name="TOTALJ" localSheetId="11">'[2]PLANILHA ATUALIZADA'!#REF!</definedName>
    <definedName name="TOTALJ" localSheetId="8">'[1]planilha atualizada'!#REF!</definedName>
    <definedName name="TOTALJ" localSheetId="7">'[1]planilha atualizada'!#REF!</definedName>
    <definedName name="TOTALJ" localSheetId="2">'[2]PLANILHA ATUALIZADA'!#REF!</definedName>
    <definedName name="TOTALJ" localSheetId="0">'[1]planilha atualizada'!#REF!</definedName>
    <definedName name="TOTALJ">'[1]planilha atualizada'!#REF!</definedName>
    <definedName name="TOTALK" localSheetId="9">'[2]PLANILHA ATUALIZADA'!#REF!</definedName>
    <definedName name="TOTALK" localSheetId="11">'[2]PLANILHA ATUALIZADA'!#REF!</definedName>
    <definedName name="TOTALK" localSheetId="8">'[1]planilha atualizada'!#REF!</definedName>
    <definedName name="TOTALK" localSheetId="7">'[1]planilha atualizada'!#REF!</definedName>
    <definedName name="TOTALK" localSheetId="2">'[2]PLANILHA ATUALIZADA'!#REF!</definedName>
    <definedName name="TOTALK" localSheetId="0">'[1]planilha atualizada'!#REF!</definedName>
    <definedName name="TOTALK">'[1]planilha atualizada'!#REF!</definedName>
    <definedName name="TOTALL" localSheetId="9">'[2]PLANILHA ATUALIZADA'!#REF!</definedName>
    <definedName name="TOTALL" localSheetId="11">'[2]PLANILHA ATUALIZADA'!#REF!</definedName>
    <definedName name="TOTALL" localSheetId="8">'[1]planilha atualizada'!#REF!</definedName>
    <definedName name="TOTALL" localSheetId="7">'[1]planilha atualizada'!#REF!</definedName>
    <definedName name="TOTALL" localSheetId="2">'[2]PLANILHA ATUALIZADA'!#REF!</definedName>
    <definedName name="TOTALL" localSheetId="0">'[1]planilha atualizada'!#REF!</definedName>
    <definedName name="TOTALL">'[1]planilha atualizada'!#REF!</definedName>
    <definedName name="TOTALO" localSheetId="9">'[2]PLANILHA ATUALIZADA'!#REF!</definedName>
    <definedName name="TOTALO" localSheetId="11">'[2]PLANILHA ATUALIZADA'!#REF!</definedName>
    <definedName name="TOTALO" localSheetId="8">'[1]planilha atualizada'!#REF!</definedName>
    <definedName name="TOTALO" localSheetId="7">'[1]planilha atualizada'!#REF!</definedName>
    <definedName name="TOTALO" localSheetId="2">'[2]PLANILHA ATUALIZADA'!#REF!</definedName>
    <definedName name="TOTALO" localSheetId="0">'[1]planilha atualizada'!#REF!</definedName>
    <definedName name="TOTALO">'[1]planilha atualizada'!#REF!</definedName>
    <definedName name="TOTALP" localSheetId="9">'[2]PLANILHA ATUALIZADA'!#REF!</definedName>
    <definedName name="TOTALP" localSheetId="11">'[2]PLANILHA ATUALIZADA'!#REF!</definedName>
    <definedName name="TOTALP" localSheetId="8">'[1]planilha atualizada'!#REF!</definedName>
    <definedName name="TOTALP" localSheetId="7">'[1]planilha atualizada'!#REF!</definedName>
    <definedName name="TOTALP" localSheetId="2">'[2]PLANILHA ATUALIZADA'!#REF!</definedName>
    <definedName name="TOTALP" localSheetId="0">'[1]planilha atualizada'!#REF!</definedName>
    <definedName name="TOTALP">'[1]planilha atualizada'!#REF!</definedName>
    <definedName name="TOTALQ" localSheetId="9">'[2]PLANILHA ATUALIZADA'!#REF!</definedName>
    <definedName name="TOTALQ" localSheetId="11">'[2]PLANILHA ATUALIZADA'!#REF!</definedName>
    <definedName name="TOTALQ" localSheetId="8">'[1]planilha atualizada'!#REF!</definedName>
    <definedName name="TOTALQ" localSheetId="7">'[1]planilha atualizada'!#REF!</definedName>
    <definedName name="TOTALQ" localSheetId="2">'[2]PLANILHA ATUALIZADA'!#REF!</definedName>
    <definedName name="TOTALQ" localSheetId="0">'[1]planilha atualizada'!#REF!</definedName>
    <definedName name="TOTALQ">'[1]planilha atualizada'!#REF!</definedName>
  </definedNames>
  <calcPr calcId="15251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G19" i="15" l="1"/>
  <c r="B21824" i="13"/>
  <c r="B21823" i="13"/>
  <c r="B21822" i="13"/>
  <c r="B21821" i="13"/>
  <c r="B21820" i="13"/>
  <c r="B21819" i="13"/>
  <c r="B21818" i="13"/>
  <c r="B21817" i="13"/>
  <c r="B21816" i="13"/>
  <c r="B21815" i="13"/>
  <c r="B21814" i="13"/>
  <c r="B21813" i="13"/>
  <c r="B21812" i="13"/>
  <c r="B21811" i="13"/>
  <c r="B21810" i="13"/>
  <c r="B21809" i="13"/>
  <c r="B21808" i="13"/>
  <c r="B21807" i="13"/>
  <c r="B21806" i="13"/>
  <c r="B21805" i="13"/>
  <c r="B21804" i="13"/>
  <c r="B21803" i="13"/>
  <c r="B21802" i="13"/>
  <c r="B21801" i="13"/>
  <c r="B21800" i="13"/>
  <c r="B21799" i="13"/>
  <c r="B21798" i="13"/>
  <c r="B21797" i="13"/>
  <c r="B21796" i="13"/>
  <c r="B21795" i="13"/>
  <c r="B21794" i="13"/>
  <c r="B21793" i="13"/>
  <c r="B21792" i="13"/>
  <c r="B21791" i="13"/>
  <c r="B21790" i="13"/>
  <c r="B21789" i="13"/>
  <c r="B21788" i="13"/>
  <c r="B21787" i="13"/>
  <c r="B21786" i="13"/>
  <c r="B21785" i="13"/>
  <c r="B21784" i="13"/>
  <c r="B21783" i="13"/>
  <c r="B21782" i="13"/>
  <c r="B21781" i="13"/>
  <c r="B21780" i="13"/>
  <c r="B21779" i="13"/>
  <c r="B21778" i="13"/>
  <c r="B21777" i="13"/>
  <c r="B21776" i="13"/>
  <c r="B21775" i="13"/>
  <c r="B21774" i="13"/>
  <c r="B21773" i="13"/>
  <c r="B21772" i="13"/>
  <c r="B21771" i="13"/>
  <c r="B21770" i="13"/>
  <c r="B21769" i="13"/>
  <c r="B21768" i="13"/>
  <c r="B21767" i="13"/>
  <c r="B21766" i="13"/>
  <c r="B21765" i="13"/>
  <c r="B21764" i="13"/>
  <c r="B21763" i="13"/>
  <c r="B21762" i="13"/>
  <c r="B21761" i="13"/>
  <c r="B21760" i="13"/>
  <c r="B21759" i="13"/>
  <c r="B21758" i="13"/>
  <c r="B21757" i="13"/>
  <c r="B21756" i="13"/>
  <c r="B21755" i="13"/>
  <c r="B21754" i="13"/>
  <c r="B21753" i="13"/>
  <c r="B21752" i="13"/>
  <c r="B21751" i="13"/>
  <c r="B21750" i="13"/>
  <c r="B21749" i="13"/>
  <c r="B21748" i="13"/>
  <c r="B21747" i="13"/>
  <c r="B21746" i="13"/>
  <c r="B21745" i="13"/>
  <c r="B21744" i="13"/>
  <c r="B21743" i="13"/>
  <c r="B21742" i="13"/>
  <c r="B21741" i="13"/>
  <c r="B21740" i="13"/>
  <c r="B21739" i="13"/>
  <c r="B21738" i="13"/>
  <c r="B21737" i="13"/>
  <c r="B21736" i="13"/>
  <c r="B21735" i="13"/>
  <c r="B21734" i="13"/>
  <c r="B21733" i="13"/>
  <c r="B21732" i="13"/>
  <c r="B21731" i="13"/>
  <c r="B21730" i="13"/>
  <c r="B21729" i="13"/>
  <c r="B21728" i="13"/>
  <c r="B21727" i="13"/>
  <c r="B21726" i="13"/>
  <c r="B21725" i="13"/>
  <c r="B21724" i="13"/>
  <c r="B21723" i="13"/>
  <c r="B21722" i="13"/>
  <c r="B21721" i="13"/>
  <c r="B21720" i="13"/>
  <c r="B21719" i="13"/>
  <c r="B21718" i="13"/>
  <c r="B21717" i="13"/>
  <c r="B21716" i="13"/>
  <c r="B21715" i="13"/>
  <c r="B21714" i="13"/>
  <c r="B21713" i="13"/>
  <c r="B21712" i="13"/>
  <c r="B21711" i="13"/>
  <c r="B21710" i="13"/>
  <c r="B21709" i="13"/>
  <c r="B21708" i="13"/>
  <c r="B21707" i="13"/>
  <c r="B21706" i="13"/>
  <c r="B21705" i="13"/>
  <c r="B21704" i="13"/>
  <c r="B21703" i="13"/>
  <c r="B21702" i="13"/>
  <c r="B21701" i="13"/>
  <c r="B21700" i="13"/>
  <c r="B21699" i="13"/>
  <c r="B21698" i="13"/>
  <c r="B21697" i="13"/>
  <c r="B21696" i="13"/>
  <c r="B21695" i="13"/>
  <c r="B21694" i="13"/>
  <c r="B21693" i="13"/>
  <c r="B21692" i="13"/>
  <c r="B21691" i="13"/>
  <c r="B21690" i="13"/>
  <c r="B21689" i="13"/>
  <c r="B21688" i="13"/>
  <c r="B21687" i="13"/>
  <c r="B21686" i="13"/>
  <c r="B21685" i="13"/>
  <c r="B21684" i="13"/>
  <c r="B21683" i="13"/>
  <c r="B21682" i="13"/>
  <c r="B21681" i="13"/>
  <c r="B21680" i="13"/>
  <c r="B21679" i="13"/>
  <c r="B21678" i="13"/>
  <c r="B21677" i="13"/>
  <c r="B21676" i="13"/>
  <c r="B21675" i="13"/>
  <c r="B21674" i="13"/>
  <c r="B21673" i="13"/>
  <c r="B21672" i="13"/>
  <c r="B21671" i="13"/>
  <c r="B21670" i="13"/>
  <c r="B21669" i="13"/>
  <c r="B21668" i="13"/>
  <c r="B21667" i="13"/>
  <c r="B21666" i="13"/>
  <c r="B21665" i="13"/>
  <c r="B21664" i="13"/>
  <c r="B21663" i="13"/>
  <c r="B21662" i="13"/>
  <c r="B21661" i="13"/>
  <c r="B21660" i="13"/>
  <c r="B21659" i="13"/>
  <c r="B21658" i="13"/>
  <c r="B21657" i="13"/>
  <c r="B21656" i="13"/>
  <c r="B21655" i="13"/>
  <c r="B21654" i="13"/>
  <c r="B21653" i="13"/>
  <c r="B21652" i="13"/>
  <c r="B21651" i="13"/>
  <c r="B21650" i="13"/>
  <c r="B21649" i="13"/>
  <c r="B21648" i="13"/>
  <c r="B21647" i="13"/>
  <c r="B21646" i="13"/>
  <c r="B21645" i="13"/>
  <c r="B21644" i="13"/>
  <c r="B21643" i="13"/>
  <c r="B21642" i="13"/>
  <c r="B21641" i="13"/>
  <c r="B21640" i="13"/>
  <c r="B21639" i="13"/>
  <c r="B21638" i="13"/>
  <c r="B21637" i="13"/>
  <c r="B21636" i="13"/>
  <c r="B21635" i="13"/>
  <c r="B21634" i="13"/>
  <c r="B21633" i="13"/>
  <c r="B21632" i="13"/>
  <c r="B21631" i="13"/>
  <c r="B21630" i="13"/>
  <c r="B21629" i="13"/>
  <c r="B21628" i="13"/>
  <c r="B21627" i="13"/>
  <c r="B21626" i="13"/>
  <c r="B21625" i="13"/>
  <c r="B21624" i="13"/>
  <c r="B21623" i="13"/>
  <c r="B21622" i="13"/>
  <c r="B21621" i="13"/>
  <c r="B21620" i="13"/>
  <c r="B21619" i="13"/>
  <c r="B21618" i="13"/>
  <c r="B21617" i="13"/>
  <c r="B21616" i="13"/>
  <c r="B21615" i="13"/>
  <c r="B21614" i="13"/>
  <c r="B21613" i="13"/>
  <c r="B21612" i="13"/>
  <c r="B21611" i="13"/>
  <c r="B21610" i="13"/>
  <c r="B21609" i="13"/>
  <c r="B21608" i="13"/>
  <c r="B21607" i="13"/>
  <c r="B21606" i="13"/>
  <c r="B21605" i="13"/>
  <c r="B21604" i="13"/>
  <c r="B21603" i="13"/>
  <c r="B21602" i="13"/>
  <c r="B21601" i="13"/>
  <c r="B21600" i="13"/>
  <c r="B21599" i="13"/>
  <c r="B21598" i="13"/>
  <c r="B21597" i="13"/>
  <c r="B21596" i="13"/>
  <c r="B21595" i="13"/>
  <c r="B21594" i="13"/>
  <c r="B21593" i="13"/>
  <c r="B21592" i="13"/>
  <c r="B21591" i="13"/>
  <c r="B21590" i="13"/>
  <c r="B21589" i="13"/>
  <c r="B21588" i="13"/>
  <c r="B21587" i="13"/>
  <c r="B21586" i="13"/>
  <c r="B21585" i="13"/>
  <c r="B21584" i="13"/>
  <c r="B21583" i="13"/>
  <c r="B21582" i="13"/>
  <c r="B21581" i="13"/>
  <c r="B21580" i="13"/>
  <c r="B21579" i="13"/>
  <c r="B21578" i="13"/>
  <c r="B21577" i="13"/>
  <c r="B21576" i="13"/>
  <c r="B21575" i="13"/>
  <c r="B21574" i="13"/>
  <c r="B21573" i="13"/>
  <c r="B21572" i="13"/>
  <c r="B21571" i="13"/>
  <c r="B21570" i="13"/>
  <c r="B21569" i="13"/>
  <c r="B21568" i="13"/>
  <c r="B21567" i="13"/>
  <c r="B21566" i="13"/>
  <c r="B21565" i="13"/>
  <c r="B21564" i="13"/>
  <c r="B21563" i="13"/>
  <c r="B21562" i="13"/>
  <c r="B21561" i="13"/>
  <c r="B21560" i="13"/>
  <c r="B21559" i="13"/>
  <c r="B21558" i="13"/>
  <c r="B21557" i="13"/>
  <c r="B21556" i="13"/>
  <c r="B21555" i="13"/>
  <c r="B21554" i="13"/>
  <c r="B21553" i="13"/>
  <c r="B21552" i="13"/>
  <c r="B21551" i="13"/>
  <c r="B21550" i="13"/>
  <c r="B21549" i="13"/>
  <c r="B21548" i="13"/>
  <c r="B21547" i="13"/>
  <c r="B21546" i="13"/>
  <c r="B21545" i="13"/>
  <c r="B21544" i="13"/>
  <c r="B21543" i="13"/>
  <c r="B21542" i="13"/>
  <c r="B21541" i="13"/>
  <c r="B21540" i="13"/>
  <c r="B21539" i="13"/>
  <c r="B21538" i="13"/>
  <c r="B21537" i="13"/>
  <c r="B21536" i="13"/>
  <c r="B21535" i="13"/>
  <c r="B21534" i="13"/>
  <c r="B21533" i="13"/>
  <c r="B21532" i="13"/>
  <c r="B21531" i="13"/>
  <c r="B21530" i="13"/>
  <c r="B21529" i="13"/>
  <c r="B21528" i="13"/>
  <c r="B21527" i="13"/>
  <c r="B21526" i="13"/>
  <c r="B21525" i="13"/>
  <c r="B21524" i="13"/>
  <c r="B21523" i="13"/>
  <c r="B21522" i="13"/>
  <c r="B21521" i="13"/>
  <c r="B21520" i="13"/>
  <c r="B21519" i="13"/>
  <c r="B21518" i="13"/>
  <c r="B21517" i="13"/>
  <c r="B21516" i="13"/>
  <c r="B21515" i="13"/>
  <c r="B21514" i="13"/>
  <c r="B21513" i="13"/>
  <c r="B21512" i="13"/>
  <c r="B21511" i="13"/>
  <c r="B21510" i="13"/>
  <c r="B21509" i="13"/>
  <c r="B21508" i="13"/>
  <c r="B21507" i="13"/>
  <c r="B21506" i="13"/>
  <c r="B21505" i="13"/>
  <c r="B21504" i="13"/>
  <c r="B21503" i="13"/>
  <c r="B21502" i="13"/>
  <c r="B21501" i="13"/>
  <c r="B21500" i="13"/>
  <c r="B21499" i="13"/>
  <c r="B21498" i="13"/>
  <c r="B21497" i="13"/>
  <c r="B21496" i="13"/>
  <c r="B21495" i="13"/>
  <c r="B21494" i="13"/>
  <c r="B21493" i="13"/>
  <c r="B21492" i="13"/>
  <c r="B21491" i="13"/>
  <c r="B21490" i="13"/>
  <c r="B21489" i="13"/>
  <c r="B21488" i="13"/>
  <c r="B21487" i="13"/>
  <c r="B21486" i="13"/>
  <c r="B21485" i="13"/>
  <c r="B21484" i="13"/>
  <c r="B21483" i="13"/>
  <c r="B21482" i="13"/>
  <c r="B21481" i="13"/>
  <c r="B21480" i="13"/>
  <c r="B21479" i="13"/>
  <c r="B21478" i="13"/>
  <c r="B21477" i="13"/>
  <c r="B21476" i="13"/>
  <c r="B21475" i="13"/>
  <c r="B21474" i="13"/>
  <c r="B21473" i="13"/>
  <c r="B21472" i="13"/>
  <c r="B21471" i="13"/>
  <c r="B21470" i="13"/>
  <c r="B21469" i="13"/>
  <c r="B21468" i="13"/>
  <c r="B21467" i="13"/>
  <c r="B21466" i="13"/>
  <c r="B21465" i="13"/>
  <c r="B21464" i="13"/>
  <c r="B21463" i="13"/>
  <c r="B21462" i="13"/>
  <c r="B21461" i="13"/>
  <c r="B21460" i="13"/>
  <c r="B21459" i="13"/>
  <c r="B21458" i="13"/>
  <c r="B21457" i="13"/>
  <c r="B21456" i="13"/>
  <c r="B21455" i="13"/>
  <c r="B21454" i="13"/>
  <c r="B21453" i="13"/>
  <c r="B21452" i="13"/>
  <c r="B21451" i="13"/>
  <c r="B21450" i="13"/>
  <c r="B21449" i="13"/>
  <c r="B21448" i="13"/>
  <c r="B21447" i="13"/>
  <c r="B21446" i="13"/>
  <c r="B21445" i="13"/>
  <c r="B21444" i="13"/>
  <c r="B21443" i="13"/>
  <c r="B21442" i="13"/>
  <c r="B21441" i="13"/>
  <c r="B21440" i="13"/>
  <c r="B21439" i="13"/>
  <c r="B21438" i="13"/>
  <c r="B21437" i="13"/>
  <c r="B21436" i="13"/>
  <c r="B21435" i="13"/>
  <c r="B21434" i="13"/>
  <c r="B21433" i="13"/>
  <c r="B21432" i="13"/>
  <c r="B21431" i="13"/>
  <c r="B21430" i="13"/>
  <c r="B21429" i="13"/>
  <c r="B21428" i="13"/>
  <c r="B21427" i="13"/>
  <c r="B21426" i="13"/>
  <c r="B21425" i="13"/>
  <c r="B21424" i="13"/>
  <c r="B21423" i="13"/>
  <c r="B21422" i="13"/>
  <c r="B21421" i="13"/>
  <c r="B21420" i="13"/>
  <c r="B21419" i="13"/>
  <c r="B21418" i="13"/>
  <c r="B21417" i="13"/>
  <c r="B21416" i="13"/>
  <c r="B21415" i="13"/>
  <c r="B21414" i="13"/>
  <c r="B21413" i="13"/>
  <c r="B21412" i="13"/>
  <c r="B21411" i="13"/>
  <c r="B21410" i="13"/>
  <c r="B21409" i="13"/>
  <c r="B21408" i="13"/>
  <c r="B21407" i="13"/>
  <c r="B21406" i="13"/>
  <c r="B21405" i="13"/>
  <c r="B21404" i="13"/>
  <c r="B21403" i="13"/>
  <c r="B21402" i="13"/>
  <c r="B21401" i="13"/>
  <c r="B21400" i="13"/>
  <c r="B21399" i="13"/>
  <c r="B21398" i="13"/>
  <c r="B21397" i="13"/>
  <c r="B21396" i="13"/>
  <c r="B21395" i="13"/>
  <c r="B21394" i="13"/>
  <c r="B21393" i="13"/>
  <c r="B21392" i="13"/>
  <c r="B21391" i="13"/>
  <c r="B21390" i="13"/>
  <c r="B21389" i="13"/>
  <c r="B21388" i="13"/>
  <c r="B21387" i="13"/>
  <c r="B21386" i="13"/>
  <c r="B21385" i="13"/>
  <c r="B21384" i="13"/>
  <c r="B21383" i="13"/>
  <c r="B21382" i="13"/>
  <c r="B21381" i="13"/>
  <c r="B21380" i="13"/>
  <c r="B21379" i="13"/>
  <c r="B21378" i="13"/>
  <c r="B21377" i="13"/>
  <c r="B21376" i="13"/>
  <c r="B21375" i="13"/>
  <c r="B21374" i="13"/>
  <c r="B21373" i="13"/>
  <c r="B21372" i="13"/>
  <c r="B21371" i="13"/>
  <c r="B21370" i="13"/>
  <c r="B21369" i="13"/>
  <c r="B21368" i="13"/>
  <c r="B21367" i="13"/>
  <c r="B21366" i="13"/>
  <c r="B21365" i="13"/>
  <c r="B21364" i="13"/>
  <c r="B21363" i="13"/>
  <c r="B21362" i="13"/>
  <c r="B21361" i="13"/>
  <c r="B21360" i="13"/>
  <c r="B21359" i="13"/>
  <c r="B21358" i="13"/>
  <c r="B21357" i="13"/>
  <c r="B21356" i="13"/>
  <c r="B21355" i="13"/>
  <c r="B21354" i="13"/>
  <c r="B21353" i="13"/>
  <c r="B21352" i="13"/>
  <c r="B21351" i="13"/>
  <c r="B21350" i="13"/>
  <c r="B21349" i="13"/>
  <c r="B21348" i="13"/>
  <c r="B21347" i="13"/>
  <c r="B21346" i="13"/>
  <c r="B21345" i="13"/>
  <c r="B21344" i="13"/>
  <c r="B21343" i="13"/>
  <c r="B21342" i="13"/>
  <c r="B21341" i="13"/>
  <c r="B21340" i="13"/>
  <c r="B21339" i="13"/>
  <c r="B21338" i="13"/>
  <c r="B21337" i="13"/>
  <c r="B21336" i="13"/>
  <c r="B21335" i="13"/>
  <c r="B21334" i="13"/>
  <c r="B21333" i="13"/>
  <c r="B21332" i="13"/>
  <c r="B21331" i="13"/>
  <c r="B21330" i="13"/>
  <c r="B21329" i="13"/>
  <c r="B21328" i="13"/>
  <c r="B21327" i="13"/>
  <c r="B21326" i="13"/>
  <c r="B21325" i="13"/>
  <c r="B21324" i="13"/>
  <c r="B21323" i="13"/>
  <c r="B21322" i="13"/>
  <c r="B21321" i="13"/>
  <c r="B21320" i="13"/>
  <c r="B21319" i="13"/>
  <c r="B21318" i="13"/>
  <c r="B21317" i="13"/>
  <c r="B21316" i="13"/>
  <c r="B21315" i="13"/>
  <c r="B21314" i="13"/>
  <c r="B21313" i="13"/>
  <c r="B21312" i="13"/>
  <c r="B21311" i="13"/>
  <c r="B21310" i="13"/>
  <c r="B21309" i="13"/>
  <c r="B21308" i="13"/>
  <c r="B21307" i="13"/>
  <c r="B21306" i="13"/>
  <c r="B21305" i="13"/>
  <c r="B21304" i="13"/>
  <c r="B21303" i="13"/>
  <c r="B21302" i="13"/>
  <c r="B21301" i="13"/>
  <c r="B21300" i="13"/>
  <c r="B21299" i="13"/>
  <c r="B21298" i="13"/>
  <c r="B21297" i="13"/>
  <c r="B21296" i="13"/>
  <c r="B21295" i="13"/>
  <c r="B21294" i="13"/>
  <c r="B21293" i="13"/>
  <c r="B21292" i="13"/>
  <c r="B21291" i="13"/>
  <c r="B21290" i="13"/>
  <c r="B21289" i="13"/>
  <c r="B21288" i="13"/>
  <c r="B21287" i="13"/>
  <c r="B21286" i="13"/>
  <c r="B21285" i="13"/>
  <c r="B21284" i="13"/>
  <c r="B21283" i="13"/>
  <c r="B21282" i="13"/>
  <c r="B21281" i="13"/>
  <c r="B21280" i="13"/>
  <c r="B21279" i="13"/>
  <c r="B21278" i="13"/>
  <c r="B21277" i="13"/>
  <c r="B21276" i="13"/>
  <c r="B21275" i="13"/>
  <c r="B21274" i="13"/>
  <c r="B21273" i="13"/>
  <c r="B21272" i="13"/>
  <c r="B21271" i="13"/>
  <c r="B21270" i="13"/>
  <c r="B21269" i="13"/>
  <c r="B21268" i="13"/>
  <c r="B21267" i="13"/>
  <c r="B21266" i="13"/>
  <c r="B21265" i="13"/>
  <c r="B21264" i="13"/>
  <c r="B21263" i="13"/>
  <c r="B21262" i="13"/>
  <c r="B21261" i="13"/>
  <c r="B21260" i="13"/>
  <c r="B21259" i="13"/>
  <c r="B21258" i="13"/>
  <c r="B21257" i="13"/>
  <c r="B21256" i="13"/>
  <c r="B21255" i="13"/>
  <c r="B21254" i="13"/>
  <c r="B21253" i="13"/>
  <c r="B21252" i="13"/>
  <c r="B21251" i="13"/>
  <c r="B21250" i="13"/>
  <c r="B21249" i="13"/>
  <c r="B21248" i="13"/>
  <c r="B21247" i="13"/>
  <c r="B21246" i="13"/>
  <c r="B21245" i="13"/>
  <c r="B21244" i="13"/>
  <c r="B21243" i="13"/>
  <c r="B21242" i="13"/>
  <c r="B21241" i="13"/>
  <c r="B21240" i="13"/>
  <c r="B21239" i="13"/>
  <c r="B21238" i="13"/>
  <c r="B21237" i="13"/>
  <c r="B21236" i="13"/>
  <c r="B21235" i="13"/>
  <c r="B21234" i="13"/>
  <c r="B21233" i="13"/>
  <c r="B21232" i="13"/>
  <c r="B21231" i="13"/>
  <c r="B21230" i="13"/>
  <c r="B21229" i="13"/>
  <c r="B21228" i="13"/>
  <c r="B21227" i="13"/>
  <c r="B21226" i="13"/>
  <c r="B21225" i="13"/>
  <c r="B21224" i="13"/>
  <c r="B21223" i="13"/>
  <c r="B21222" i="13"/>
  <c r="B21221" i="13"/>
  <c r="B21220" i="13"/>
  <c r="B21219" i="13"/>
  <c r="B21218" i="13"/>
  <c r="B21217" i="13"/>
  <c r="B21216" i="13"/>
  <c r="B21215" i="13"/>
  <c r="B21214" i="13"/>
  <c r="B21213" i="13"/>
  <c r="B21212" i="13"/>
  <c r="B21211" i="13"/>
  <c r="B21210" i="13"/>
  <c r="B21209" i="13"/>
  <c r="B21208" i="13"/>
  <c r="B21207" i="13"/>
  <c r="B21206" i="13"/>
  <c r="B21205" i="13"/>
  <c r="B21204" i="13"/>
  <c r="B21203" i="13"/>
  <c r="B21202" i="13"/>
  <c r="B21201" i="13"/>
  <c r="B21200" i="13"/>
  <c r="B21199" i="13"/>
  <c r="B21198" i="13"/>
  <c r="B21197" i="13"/>
  <c r="B21196" i="13"/>
  <c r="B21195" i="13"/>
  <c r="B21194" i="13"/>
  <c r="B21193" i="13"/>
  <c r="B21192" i="13"/>
  <c r="B21191" i="13"/>
  <c r="B21190" i="13"/>
  <c r="B21189" i="13"/>
  <c r="B21188" i="13"/>
  <c r="B21187" i="13"/>
  <c r="B21186" i="13"/>
  <c r="B21185" i="13"/>
  <c r="B21184" i="13"/>
  <c r="B21183" i="13"/>
  <c r="B21182" i="13"/>
  <c r="B21181" i="13"/>
  <c r="B21180" i="13"/>
  <c r="B21179" i="13"/>
  <c r="B21178" i="13"/>
  <c r="B21177" i="13"/>
  <c r="B21176" i="13"/>
  <c r="B21175" i="13"/>
  <c r="B21174" i="13"/>
  <c r="B21173" i="13"/>
  <c r="B21172" i="13"/>
  <c r="B21171" i="13"/>
  <c r="B21170" i="13"/>
  <c r="B21169" i="13"/>
  <c r="B21168" i="13"/>
  <c r="B21167" i="13"/>
  <c r="B21166" i="13"/>
  <c r="B21165" i="13"/>
  <c r="B21164" i="13"/>
  <c r="B21163" i="13"/>
  <c r="B21162" i="13"/>
  <c r="B21161" i="13"/>
  <c r="B21160" i="13"/>
  <c r="B21159" i="13"/>
  <c r="B21158" i="13"/>
  <c r="B21157" i="13"/>
  <c r="B21156" i="13"/>
  <c r="B21155" i="13"/>
  <c r="B21154" i="13"/>
  <c r="B21153" i="13"/>
  <c r="B21152" i="13"/>
  <c r="B21151" i="13"/>
  <c r="B21150" i="13"/>
  <c r="B21149" i="13"/>
  <c r="B21148" i="13"/>
  <c r="B21147" i="13"/>
  <c r="B21146" i="13"/>
  <c r="B21145" i="13"/>
  <c r="B21144" i="13"/>
  <c r="B21143" i="13"/>
  <c r="B21142" i="13"/>
  <c r="B21141" i="13"/>
  <c r="B21140" i="13"/>
  <c r="B21139" i="13"/>
  <c r="B21138" i="13"/>
  <c r="B21137" i="13"/>
  <c r="B21136" i="13"/>
  <c r="B21135" i="13"/>
  <c r="B21134" i="13"/>
  <c r="B21133" i="13"/>
  <c r="B21132" i="13"/>
  <c r="B21131" i="13"/>
  <c r="B21130" i="13"/>
  <c r="B21129" i="13"/>
  <c r="B21128" i="13"/>
  <c r="B21127" i="13"/>
  <c r="B21126" i="13"/>
  <c r="B21125" i="13"/>
  <c r="B21124" i="13"/>
  <c r="B21123" i="13"/>
  <c r="B21122" i="13"/>
  <c r="B21121" i="13"/>
  <c r="B21120" i="13"/>
  <c r="B21119" i="13"/>
  <c r="B21118" i="13"/>
  <c r="B21117" i="13"/>
  <c r="B21116" i="13"/>
  <c r="B21115" i="13"/>
  <c r="B21114" i="13"/>
  <c r="B21113" i="13"/>
  <c r="B21112" i="13"/>
  <c r="B21111" i="13"/>
  <c r="B21110" i="13"/>
  <c r="B21109" i="13"/>
  <c r="B21108" i="13"/>
  <c r="B21107" i="13"/>
  <c r="B21106" i="13"/>
  <c r="B21105" i="13"/>
  <c r="B21104" i="13"/>
  <c r="B21103" i="13"/>
  <c r="B21102" i="13"/>
  <c r="B21101" i="13"/>
  <c r="B21100" i="13"/>
  <c r="B21099" i="13"/>
  <c r="B21098" i="13"/>
  <c r="B21097" i="13"/>
  <c r="B21096" i="13"/>
  <c r="B21095" i="13"/>
  <c r="B21094" i="13"/>
  <c r="B21093" i="13"/>
  <c r="B21092" i="13"/>
  <c r="B21091" i="13"/>
  <c r="B21090" i="13"/>
  <c r="B21089" i="13"/>
  <c r="B21088" i="13"/>
  <c r="B21087" i="13"/>
  <c r="B21086" i="13"/>
  <c r="B21085" i="13"/>
  <c r="B21084" i="13"/>
  <c r="B21083" i="13"/>
  <c r="B21082" i="13"/>
  <c r="B21081" i="13"/>
  <c r="B21080" i="13"/>
  <c r="B21079" i="13"/>
  <c r="B21078" i="13"/>
  <c r="B21077" i="13"/>
  <c r="B21076" i="13"/>
  <c r="B21075" i="13"/>
  <c r="B21074" i="13"/>
  <c r="B21073" i="13"/>
  <c r="B21072" i="13"/>
  <c r="B21071" i="13"/>
  <c r="B21070" i="13"/>
  <c r="B21069" i="13"/>
  <c r="B21068" i="13"/>
  <c r="B21067" i="13"/>
  <c r="B21066" i="13"/>
  <c r="B21065" i="13"/>
  <c r="B21064" i="13"/>
  <c r="B21063" i="13"/>
  <c r="B21062" i="13"/>
  <c r="B21061" i="13"/>
  <c r="B21060" i="13"/>
  <c r="B21059" i="13"/>
  <c r="B21058" i="13"/>
  <c r="B21057" i="13"/>
  <c r="B21056" i="13"/>
  <c r="B21055" i="13"/>
  <c r="B21054" i="13"/>
  <c r="B21053" i="13"/>
  <c r="B21052" i="13"/>
  <c r="B21051" i="13"/>
  <c r="B21050" i="13"/>
  <c r="B21049" i="13"/>
  <c r="B21048" i="13"/>
  <c r="B21047" i="13"/>
  <c r="B21046" i="13"/>
  <c r="B21045" i="13"/>
  <c r="B21044" i="13"/>
  <c r="B21043" i="13"/>
  <c r="B21042" i="13"/>
  <c r="B21041" i="13"/>
  <c r="B21040" i="13"/>
  <c r="B21039" i="13"/>
  <c r="B21038" i="13"/>
  <c r="B21037" i="13"/>
  <c r="B21036" i="13"/>
  <c r="B21035" i="13"/>
  <c r="B21034" i="13"/>
  <c r="B21033" i="13"/>
  <c r="B21032" i="13"/>
  <c r="B21031" i="13"/>
  <c r="B21030" i="13"/>
  <c r="B21029" i="13"/>
  <c r="B21028" i="13"/>
  <c r="B21027" i="13"/>
  <c r="B21026" i="13"/>
  <c r="B21025" i="13"/>
  <c r="B21024" i="13"/>
  <c r="B21023" i="13"/>
  <c r="B21022" i="13"/>
  <c r="B21021" i="13"/>
  <c r="B21020" i="13"/>
  <c r="B21019" i="13"/>
  <c r="B21018" i="13"/>
  <c r="B21017" i="13"/>
  <c r="B21016" i="13"/>
  <c r="B21015" i="13"/>
  <c r="B21014" i="13"/>
  <c r="B21013" i="13"/>
  <c r="B21012" i="13"/>
  <c r="B21011" i="13"/>
  <c r="B21010" i="13"/>
  <c r="B21009" i="13"/>
  <c r="B21008" i="13"/>
  <c r="B21007" i="13"/>
  <c r="B21006" i="13"/>
  <c r="B21005" i="13"/>
  <c r="B21004" i="13"/>
  <c r="B21003" i="13"/>
  <c r="B21002" i="13"/>
  <c r="B21001" i="13"/>
  <c r="B21000" i="13"/>
  <c r="B20999" i="13"/>
  <c r="B20998" i="13"/>
  <c r="B20997" i="13"/>
  <c r="B20996" i="13"/>
  <c r="B20995" i="13"/>
  <c r="B20994" i="13"/>
  <c r="B20993" i="13"/>
  <c r="B20992" i="13"/>
  <c r="B20991" i="13"/>
  <c r="B20990" i="13"/>
  <c r="B20989" i="13"/>
  <c r="B20988" i="13"/>
  <c r="B20987" i="13"/>
  <c r="B20986" i="13"/>
  <c r="B20985" i="13"/>
  <c r="B20984" i="13"/>
  <c r="B20983" i="13"/>
  <c r="B20982" i="13"/>
  <c r="B20981" i="13"/>
  <c r="B20980" i="13"/>
  <c r="B20979" i="13"/>
  <c r="B20978" i="13"/>
  <c r="B20977" i="13"/>
  <c r="B20976" i="13"/>
  <c r="B20975" i="13"/>
  <c r="B20974" i="13"/>
  <c r="B20973" i="13"/>
  <c r="B20972" i="13"/>
  <c r="B20971" i="13"/>
  <c r="B20970" i="13"/>
  <c r="B20969" i="13"/>
  <c r="B20968" i="13"/>
  <c r="B20967" i="13"/>
  <c r="B20966" i="13"/>
  <c r="B20965" i="13"/>
  <c r="B20964" i="13"/>
  <c r="B20963" i="13"/>
  <c r="B20962" i="13"/>
  <c r="B20961" i="13"/>
  <c r="B20960" i="13"/>
  <c r="B20959" i="13"/>
  <c r="B20958" i="13"/>
  <c r="B20957" i="13"/>
  <c r="B20956" i="13"/>
  <c r="B20955" i="13"/>
  <c r="B20954" i="13"/>
  <c r="B20953" i="13"/>
  <c r="B20952" i="13"/>
  <c r="B20951" i="13"/>
  <c r="B20950" i="13"/>
  <c r="B20949" i="13"/>
  <c r="B20948" i="13"/>
  <c r="B20947" i="13"/>
  <c r="B20946" i="13"/>
  <c r="B20945" i="13"/>
  <c r="B20944" i="13"/>
  <c r="B20943" i="13"/>
  <c r="B20942" i="13"/>
  <c r="B20941" i="13"/>
  <c r="B20940" i="13"/>
  <c r="B20939" i="13"/>
  <c r="B20938" i="13"/>
  <c r="B20937" i="13"/>
  <c r="B20936" i="13"/>
  <c r="B20935" i="13"/>
  <c r="B20934" i="13"/>
  <c r="B20933" i="13"/>
  <c r="B20932" i="13"/>
  <c r="B20931" i="13"/>
  <c r="B20930" i="13"/>
  <c r="B20929" i="13"/>
  <c r="B20928" i="13"/>
  <c r="B20927" i="13"/>
  <c r="B20926" i="13"/>
  <c r="B20925" i="13"/>
  <c r="B20924" i="13"/>
  <c r="B20923" i="13"/>
  <c r="B20922" i="13"/>
  <c r="B20921" i="13"/>
  <c r="B20920" i="13"/>
  <c r="B20919" i="13"/>
  <c r="B20918" i="13"/>
  <c r="B20917" i="13"/>
  <c r="B20916" i="13"/>
  <c r="B20915" i="13"/>
  <c r="B20914" i="13"/>
  <c r="B20913" i="13"/>
  <c r="B20912" i="13"/>
  <c r="B20911" i="13"/>
  <c r="B20910" i="13"/>
  <c r="B20909" i="13"/>
  <c r="B20908" i="13"/>
  <c r="B20907" i="13"/>
  <c r="B20906" i="13"/>
  <c r="B20905" i="13"/>
  <c r="B20904" i="13"/>
  <c r="B20903" i="13"/>
  <c r="B20902" i="13"/>
  <c r="B20901" i="13"/>
  <c r="B20900" i="13"/>
  <c r="B20899" i="13"/>
  <c r="B20898" i="13"/>
  <c r="B20897" i="13"/>
  <c r="B20896" i="13"/>
  <c r="B20895" i="13"/>
  <c r="B20894" i="13"/>
  <c r="B20893" i="13"/>
  <c r="B20892" i="13"/>
  <c r="B20891" i="13"/>
  <c r="B20890" i="13"/>
  <c r="B20889" i="13"/>
  <c r="B20888" i="13"/>
  <c r="B20887" i="13"/>
  <c r="B20886" i="13"/>
  <c r="B20885" i="13"/>
  <c r="B20884" i="13"/>
  <c r="B20883" i="13"/>
  <c r="B20882" i="13"/>
  <c r="B20881" i="13"/>
  <c r="B20880" i="13"/>
  <c r="B20879" i="13"/>
  <c r="B20878" i="13"/>
  <c r="B20877" i="13"/>
  <c r="B20876" i="13"/>
  <c r="B20875" i="13"/>
  <c r="B20874" i="13"/>
  <c r="B20873" i="13"/>
  <c r="B20872" i="13"/>
  <c r="B20871" i="13"/>
  <c r="B20870" i="13"/>
  <c r="B20869" i="13"/>
  <c r="B20868" i="13"/>
  <c r="B20867" i="13"/>
  <c r="B20866" i="13"/>
  <c r="B20865" i="13"/>
  <c r="B20864" i="13"/>
  <c r="B20863" i="13"/>
  <c r="B20862" i="13"/>
  <c r="B20861" i="13"/>
  <c r="B20860" i="13"/>
  <c r="B20859" i="13"/>
  <c r="B20858" i="13"/>
  <c r="B20857" i="13"/>
  <c r="B20856" i="13"/>
  <c r="B20855" i="13"/>
  <c r="B20854" i="13"/>
  <c r="B20853" i="13"/>
  <c r="B20852" i="13"/>
  <c r="B20851" i="13"/>
  <c r="B20850" i="13"/>
  <c r="B20849" i="13"/>
  <c r="B20848" i="13"/>
  <c r="B20847" i="13"/>
  <c r="B20846" i="13"/>
  <c r="B20845" i="13"/>
  <c r="B20844" i="13"/>
  <c r="B20843" i="13"/>
  <c r="B20842" i="13"/>
  <c r="B20841" i="13"/>
  <c r="B20840" i="13"/>
  <c r="B20839" i="13"/>
  <c r="B20838" i="13"/>
  <c r="B20837" i="13"/>
  <c r="B20836" i="13"/>
  <c r="B20835" i="13"/>
  <c r="B20834" i="13"/>
  <c r="B20833" i="13"/>
  <c r="B20832" i="13"/>
  <c r="B20831" i="13"/>
  <c r="B20830" i="13"/>
  <c r="B20829" i="13"/>
  <c r="B20828" i="13"/>
  <c r="B20827" i="13"/>
  <c r="B20826" i="13"/>
  <c r="B20825" i="13"/>
  <c r="B20824" i="13"/>
  <c r="B20823" i="13"/>
  <c r="B20822" i="13"/>
  <c r="B20821" i="13"/>
  <c r="B20820" i="13"/>
  <c r="B20819" i="13"/>
  <c r="B20818" i="13"/>
  <c r="B20817" i="13"/>
  <c r="B20816" i="13"/>
  <c r="B20815" i="13"/>
  <c r="B20814" i="13"/>
  <c r="B20813" i="13"/>
  <c r="B20812" i="13"/>
  <c r="B20811" i="13"/>
  <c r="B20810" i="13"/>
  <c r="B20809" i="13"/>
  <c r="B20808" i="13"/>
  <c r="B20807" i="13"/>
  <c r="B20806" i="13"/>
  <c r="B20805" i="13"/>
  <c r="B20804" i="13"/>
  <c r="B20803" i="13"/>
  <c r="B20802" i="13"/>
  <c r="B20801" i="13"/>
  <c r="B20800" i="13"/>
  <c r="B20799" i="13"/>
  <c r="B20798" i="13"/>
  <c r="B20797" i="13"/>
  <c r="B20796" i="13"/>
  <c r="B20795" i="13"/>
  <c r="B20794" i="13"/>
  <c r="B20793" i="13"/>
  <c r="B20792" i="13"/>
  <c r="B20791" i="13"/>
  <c r="B20790" i="13"/>
  <c r="B20789" i="13"/>
  <c r="B20788" i="13"/>
  <c r="B20787" i="13"/>
  <c r="B20786" i="13"/>
  <c r="B20785" i="13"/>
  <c r="B20784" i="13"/>
  <c r="B20783" i="13"/>
  <c r="B20782" i="13"/>
  <c r="B20781" i="13"/>
  <c r="B20780" i="13"/>
  <c r="B20779" i="13"/>
  <c r="B20778" i="13"/>
  <c r="B20777" i="13"/>
  <c r="B20776" i="13"/>
  <c r="B20775" i="13"/>
  <c r="B20774" i="13"/>
  <c r="B20773" i="13"/>
  <c r="B20772" i="13"/>
  <c r="B20771" i="13"/>
  <c r="B20770" i="13"/>
  <c r="B20769" i="13"/>
  <c r="B20768" i="13"/>
  <c r="B20767" i="13"/>
  <c r="B20766" i="13"/>
  <c r="B20765" i="13"/>
  <c r="B20764" i="13"/>
  <c r="B20763" i="13"/>
  <c r="B20762" i="13"/>
  <c r="B20761" i="13"/>
  <c r="B20760" i="13"/>
  <c r="B20759" i="13"/>
  <c r="B20758" i="13"/>
  <c r="B20757" i="13"/>
  <c r="B20756" i="13"/>
  <c r="B20755" i="13"/>
  <c r="B20754" i="13"/>
  <c r="B20753" i="13"/>
  <c r="B20752" i="13"/>
  <c r="B20751" i="13"/>
  <c r="B20750" i="13"/>
  <c r="B20749" i="13"/>
  <c r="B20748" i="13"/>
  <c r="B20747" i="13"/>
  <c r="B20746" i="13"/>
  <c r="B20745" i="13"/>
  <c r="B20744" i="13"/>
  <c r="B20743" i="13"/>
  <c r="B20742" i="13"/>
  <c r="B20741" i="13"/>
  <c r="B20740" i="13"/>
  <c r="B20739" i="13"/>
  <c r="B20738" i="13"/>
  <c r="B20737" i="13"/>
  <c r="B20736" i="13"/>
  <c r="B20735" i="13"/>
  <c r="B20734" i="13"/>
  <c r="B20733" i="13"/>
  <c r="B20732" i="13"/>
  <c r="B20731" i="13"/>
  <c r="B20730" i="13"/>
  <c r="B20729" i="13"/>
  <c r="B20728" i="13"/>
  <c r="B20727" i="13"/>
  <c r="B20726" i="13"/>
  <c r="B20725" i="13"/>
  <c r="B20724" i="13"/>
  <c r="B20723" i="13"/>
  <c r="B20722" i="13"/>
  <c r="B20721" i="13"/>
  <c r="B20720" i="13"/>
  <c r="B20719" i="13"/>
  <c r="B20718" i="13"/>
  <c r="B20717" i="13"/>
  <c r="B20716" i="13"/>
  <c r="B20715" i="13"/>
  <c r="B20714" i="13"/>
  <c r="B20713" i="13"/>
  <c r="B20712" i="13"/>
  <c r="B20711" i="13"/>
  <c r="B20710" i="13"/>
  <c r="B20709" i="13"/>
  <c r="B20708" i="13"/>
  <c r="B20707" i="13"/>
  <c r="B20706" i="13"/>
  <c r="B20705" i="13"/>
  <c r="B20704" i="13"/>
  <c r="B20703" i="13"/>
  <c r="B20702" i="13"/>
  <c r="B20701" i="13"/>
  <c r="B20700" i="13"/>
  <c r="B20699" i="13"/>
  <c r="B20698" i="13"/>
  <c r="B20697" i="13"/>
  <c r="B20696" i="13"/>
  <c r="B20695" i="13"/>
  <c r="B20694" i="13"/>
  <c r="B20693" i="13"/>
  <c r="B20692" i="13"/>
  <c r="B20691" i="13"/>
  <c r="B20690" i="13"/>
  <c r="B20689" i="13"/>
  <c r="B20688" i="13"/>
  <c r="B20687" i="13"/>
  <c r="B20686" i="13"/>
  <c r="B20685" i="13"/>
  <c r="B20684" i="13"/>
  <c r="B20683" i="13"/>
  <c r="B20682" i="13"/>
  <c r="B20681" i="13"/>
  <c r="B20680" i="13"/>
  <c r="B20679" i="13"/>
  <c r="B20678" i="13"/>
  <c r="B20677" i="13"/>
  <c r="B20676" i="13"/>
  <c r="B20675" i="13"/>
  <c r="B20674" i="13"/>
  <c r="B20673" i="13"/>
  <c r="B20672" i="13"/>
  <c r="B20671" i="13"/>
  <c r="B20670" i="13"/>
  <c r="B20669" i="13"/>
  <c r="B20668" i="13"/>
  <c r="B20667" i="13"/>
  <c r="B20666" i="13"/>
  <c r="B20665" i="13"/>
  <c r="B20664" i="13"/>
  <c r="B20663" i="13"/>
  <c r="B20662" i="13"/>
  <c r="B20661" i="13"/>
  <c r="B20660" i="13"/>
  <c r="B20659" i="13"/>
  <c r="B20658" i="13"/>
  <c r="B20657" i="13"/>
  <c r="B20656" i="13"/>
  <c r="B20655" i="13"/>
  <c r="B20654" i="13"/>
  <c r="B20653" i="13"/>
  <c r="B20652" i="13"/>
  <c r="B20651" i="13"/>
  <c r="B20650" i="13"/>
  <c r="B20649" i="13"/>
  <c r="B20648" i="13"/>
  <c r="B20647" i="13"/>
  <c r="B20646" i="13"/>
  <c r="B20645" i="13"/>
  <c r="B20644" i="13"/>
  <c r="B20643" i="13"/>
  <c r="B20642" i="13"/>
  <c r="B20641" i="13"/>
  <c r="B20640" i="13"/>
  <c r="B20639" i="13"/>
  <c r="B20638" i="13"/>
  <c r="B20637" i="13"/>
  <c r="B20636" i="13"/>
  <c r="B20635" i="13"/>
  <c r="B20634" i="13"/>
  <c r="B20633" i="13"/>
  <c r="B20632" i="13"/>
  <c r="B20631" i="13"/>
  <c r="B20630" i="13"/>
  <c r="B20629" i="13"/>
  <c r="B20628" i="13"/>
  <c r="B20627" i="13"/>
  <c r="B20626" i="13"/>
  <c r="B20625" i="13"/>
  <c r="B20624" i="13"/>
  <c r="B20623" i="13"/>
  <c r="B20622" i="13"/>
  <c r="B20621" i="13"/>
  <c r="B20620" i="13"/>
  <c r="B20619" i="13"/>
  <c r="B20618" i="13"/>
  <c r="B20617" i="13"/>
  <c r="B20616" i="13"/>
  <c r="B20615" i="13"/>
  <c r="B20614" i="13"/>
  <c r="B20613" i="13"/>
  <c r="B20612" i="13"/>
  <c r="B20611" i="13"/>
  <c r="B20610" i="13"/>
  <c r="B20609" i="13"/>
  <c r="B20608" i="13"/>
  <c r="B20607" i="13"/>
  <c r="B20606" i="13"/>
  <c r="B20605" i="13"/>
  <c r="B20604" i="13"/>
  <c r="B20603" i="13"/>
  <c r="B20602" i="13"/>
  <c r="B20601" i="13"/>
  <c r="B20600" i="13"/>
  <c r="B20599" i="13"/>
  <c r="B20598" i="13"/>
  <c r="B20597" i="13"/>
  <c r="B20596" i="13"/>
  <c r="B20595" i="13"/>
  <c r="B20594" i="13"/>
  <c r="B20593" i="13"/>
  <c r="B20592" i="13"/>
  <c r="B20591" i="13"/>
  <c r="B20590" i="13"/>
  <c r="B20589" i="13"/>
  <c r="B20588" i="13"/>
  <c r="B20587" i="13"/>
  <c r="B20586" i="13"/>
  <c r="B20585" i="13"/>
  <c r="B20584" i="13"/>
  <c r="B20583" i="13"/>
  <c r="B20582" i="13"/>
  <c r="B20581" i="13"/>
  <c r="B20580" i="13"/>
  <c r="B20579" i="13"/>
  <c r="B20578" i="13"/>
  <c r="B20577" i="13"/>
  <c r="B20576" i="13"/>
  <c r="B20575" i="13"/>
  <c r="B20574" i="13"/>
  <c r="B20573" i="13"/>
  <c r="B20572" i="13"/>
  <c r="B20571" i="13"/>
  <c r="B20570" i="13"/>
  <c r="B20569" i="13"/>
  <c r="B20568" i="13"/>
  <c r="B20567" i="13"/>
  <c r="B20566" i="13"/>
  <c r="B20565" i="13"/>
  <c r="B20564" i="13"/>
  <c r="B20563" i="13"/>
  <c r="B20562" i="13"/>
  <c r="B20561" i="13"/>
  <c r="B20560" i="13"/>
  <c r="B20559" i="13"/>
  <c r="B20558" i="13"/>
  <c r="B20557" i="13"/>
  <c r="B20556" i="13"/>
  <c r="B20555" i="13"/>
  <c r="B20554" i="13"/>
  <c r="B20553" i="13"/>
  <c r="B20552" i="13"/>
  <c r="B20551" i="13"/>
  <c r="B20550" i="13"/>
  <c r="B20549" i="13"/>
  <c r="B20548" i="13"/>
  <c r="B20547" i="13"/>
  <c r="B20546" i="13"/>
  <c r="B20545" i="13"/>
  <c r="B20544" i="13"/>
  <c r="B20543" i="13"/>
  <c r="B20542" i="13"/>
  <c r="B20541" i="13"/>
  <c r="B20540" i="13"/>
  <c r="B20539" i="13"/>
  <c r="B20538" i="13"/>
  <c r="B20537" i="13"/>
  <c r="B20536" i="13"/>
  <c r="B20535" i="13"/>
  <c r="B20534" i="13"/>
  <c r="B20533" i="13"/>
  <c r="B20532" i="13"/>
  <c r="B20531" i="13"/>
  <c r="B20530" i="13"/>
  <c r="B20529" i="13"/>
  <c r="B20528" i="13"/>
  <c r="B20527" i="13"/>
  <c r="B20526" i="13"/>
  <c r="B20525" i="13"/>
  <c r="B20524" i="13"/>
  <c r="B20523" i="13"/>
  <c r="B20522" i="13"/>
  <c r="B20521" i="13"/>
  <c r="B20520" i="13"/>
  <c r="B20519" i="13"/>
  <c r="B20518" i="13"/>
  <c r="B20517" i="13"/>
  <c r="B20516" i="13"/>
  <c r="B20515" i="13"/>
  <c r="B20514" i="13"/>
  <c r="B20513" i="13"/>
  <c r="B20512" i="13"/>
  <c r="B20511" i="13"/>
  <c r="B20510" i="13"/>
  <c r="B20509" i="13"/>
  <c r="B20508" i="13"/>
  <c r="B20507" i="13"/>
  <c r="B20506" i="13"/>
  <c r="B20505" i="13"/>
  <c r="B20504" i="13"/>
  <c r="B20503" i="13"/>
  <c r="B20502" i="13"/>
  <c r="B20501" i="13"/>
  <c r="B20500" i="13"/>
  <c r="B20499" i="13"/>
  <c r="B20498" i="13"/>
  <c r="B20497" i="13"/>
  <c r="B20496" i="13"/>
  <c r="B20495" i="13"/>
  <c r="B20494" i="13"/>
  <c r="B20493" i="13"/>
  <c r="B20492" i="13"/>
  <c r="B20491" i="13"/>
  <c r="B20490" i="13"/>
  <c r="B20489" i="13"/>
  <c r="B20488" i="13"/>
  <c r="B20487" i="13"/>
  <c r="B20486" i="13"/>
  <c r="B20485" i="13"/>
  <c r="B20484" i="13"/>
  <c r="B20483" i="13"/>
  <c r="B20482" i="13"/>
  <c r="B20481" i="13"/>
  <c r="B20480" i="13"/>
  <c r="B20479" i="13"/>
  <c r="B20478" i="13"/>
  <c r="B20477" i="13"/>
  <c r="B20476" i="13"/>
  <c r="B20475" i="13"/>
  <c r="B20474" i="13"/>
  <c r="B20473" i="13"/>
  <c r="B20472" i="13"/>
  <c r="B20471" i="13"/>
  <c r="B20470" i="13"/>
  <c r="B20469" i="13"/>
  <c r="B20468" i="13"/>
  <c r="B20467" i="13"/>
  <c r="B20466" i="13"/>
  <c r="B20465" i="13"/>
  <c r="B20464" i="13"/>
  <c r="B20463" i="13"/>
  <c r="B20462" i="13"/>
  <c r="B20461" i="13"/>
  <c r="B20460" i="13"/>
  <c r="B20459" i="13"/>
  <c r="B20458" i="13"/>
  <c r="B20457" i="13"/>
  <c r="B20456" i="13"/>
  <c r="B20455" i="13"/>
  <c r="B20454" i="13"/>
  <c r="B20453" i="13"/>
  <c r="B20452" i="13"/>
  <c r="B20451" i="13"/>
  <c r="B20450" i="13"/>
  <c r="B20449" i="13"/>
  <c r="B20448" i="13"/>
  <c r="B20447" i="13"/>
  <c r="B20446" i="13"/>
  <c r="B20445" i="13"/>
  <c r="B20444" i="13"/>
  <c r="B20443" i="13"/>
  <c r="B20442" i="13"/>
  <c r="B20441" i="13"/>
  <c r="B20440" i="13"/>
  <c r="B20439" i="13"/>
  <c r="B20438" i="13"/>
  <c r="B20437" i="13"/>
  <c r="B20436" i="13"/>
  <c r="B20435" i="13"/>
  <c r="B20434" i="13"/>
  <c r="B20433" i="13"/>
  <c r="B20432" i="13"/>
  <c r="B20431" i="13"/>
  <c r="B20430" i="13"/>
  <c r="B20429" i="13"/>
  <c r="B20428" i="13"/>
  <c r="B20427" i="13"/>
  <c r="B20426" i="13"/>
  <c r="B20425" i="13"/>
  <c r="B20424" i="13"/>
  <c r="B20423" i="13"/>
  <c r="B20422" i="13"/>
  <c r="B20421" i="13"/>
  <c r="B20420" i="13"/>
  <c r="B20419" i="13"/>
  <c r="B20418" i="13"/>
  <c r="B20417" i="13"/>
  <c r="B20416" i="13"/>
  <c r="B20415" i="13"/>
  <c r="B20414" i="13"/>
  <c r="B20413" i="13"/>
  <c r="B20412" i="13"/>
  <c r="B20411" i="13"/>
  <c r="B20410" i="13"/>
  <c r="B20409" i="13"/>
  <c r="B20408" i="13"/>
  <c r="B20407" i="13"/>
  <c r="B20406" i="13"/>
  <c r="B20405" i="13"/>
  <c r="B20404" i="13"/>
  <c r="B20403" i="13"/>
  <c r="B20402" i="13"/>
  <c r="B20401" i="13"/>
  <c r="B20400" i="13"/>
  <c r="B20399" i="13"/>
  <c r="B20398" i="13"/>
  <c r="B20397" i="13"/>
  <c r="B20396" i="13"/>
  <c r="B20395" i="13"/>
  <c r="B20394" i="13"/>
  <c r="B20393" i="13"/>
  <c r="B20392" i="13"/>
  <c r="B20391" i="13"/>
  <c r="B20390" i="13"/>
  <c r="B20389" i="13"/>
  <c r="B20388" i="13"/>
  <c r="B20387" i="13"/>
  <c r="B20386" i="13"/>
  <c r="B20385" i="13"/>
  <c r="B20384" i="13"/>
  <c r="B20383" i="13"/>
  <c r="B20382" i="13"/>
  <c r="B20381" i="13"/>
  <c r="B20380" i="13"/>
  <c r="B20379" i="13"/>
  <c r="B20378" i="13"/>
  <c r="B20377" i="13"/>
  <c r="B20376" i="13"/>
  <c r="B20375" i="13"/>
  <c r="B20374" i="13"/>
  <c r="B20373" i="13"/>
  <c r="B20372" i="13"/>
  <c r="B20371" i="13"/>
  <c r="B20370" i="13"/>
  <c r="B20369" i="13"/>
  <c r="B20368" i="13"/>
  <c r="B20367" i="13"/>
  <c r="B20366" i="13"/>
  <c r="B20365" i="13"/>
  <c r="B20364" i="13"/>
  <c r="B20363" i="13"/>
  <c r="B20362" i="13"/>
  <c r="B20361" i="13"/>
  <c r="B20360" i="13"/>
  <c r="B20359" i="13"/>
  <c r="B20358" i="13"/>
  <c r="B20357" i="13"/>
  <c r="B20356" i="13"/>
  <c r="B20355" i="13"/>
  <c r="B20354" i="13"/>
  <c r="B20353" i="13"/>
  <c r="B20352" i="13"/>
  <c r="B20351" i="13"/>
  <c r="B20350" i="13"/>
  <c r="B20349" i="13"/>
  <c r="B20348" i="13"/>
  <c r="B20347" i="13"/>
  <c r="B20346" i="13"/>
  <c r="B20345" i="13"/>
  <c r="B20344" i="13"/>
  <c r="B20343" i="13"/>
  <c r="B20342" i="13"/>
  <c r="B20341" i="13"/>
  <c r="B20340" i="13"/>
  <c r="B20339" i="13"/>
  <c r="B20338" i="13"/>
  <c r="B20337" i="13"/>
  <c r="B20336" i="13"/>
  <c r="B20335" i="13"/>
  <c r="B20334" i="13"/>
  <c r="B20333" i="13"/>
  <c r="B20332" i="13"/>
  <c r="B20331" i="13"/>
  <c r="B20330" i="13"/>
  <c r="B20329" i="13"/>
  <c r="B20328" i="13"/>
  <c r="B20327" i="13"/>
  <c r="B20326" i="13"/>
  <c r="B20325" i="13"/>
  <c r="B20324" i="13"/>
  <c r="B20323" i="13"/>
  <c r="B20322" i="13"/>
  <c r="B20321" i="13"/>
  <c r="B20320" i="13"/>
  <c r="B20319" i="13"/>
  <c r="B20318" i="13"/>
  <c r="B20317" i="13"/>
  <c r="B20316" i="13"/>
  <c r="B20315" i="13"/>
  <c r="B20314" i="13"/>
  <c r="B20313" i="13"/>
  <c r="B20312" i="13"/>
  <c r="B20311" i="13"/>
  <c r="B20310" i="13"/>
  <c r="B20309" i="13"/>
  <c r="B20308" i="13"/>
  <c r="B20307" i="13"/>
  <c r="B20306" i="13"/>
  <c r="B20305" i="13"/>
  <c r="B20304" i="13"/>
  <c r="B20303" i="13"/>
  <c r="B20302" i="13"/>
  <c r="B20301" i="13"/>
  <c r="B20300" i="13"/>
  <c r="B20299" i="13"/>
  <c r="B20298" i="13"/>
  <c r="B20297" i="13"/>
  <c r="B20296" i="13"/>
  <c r="B20295" i="13"/>
  <c r="B20294" i="13"/>
  <c r="B20293" i="13"/>
  <c r="B20292" i="13"/>
  <c r="B20291" i="13"/>
  <c r="B20290" i="13"/>
  <c r="B20289" i="13"/>
  <c r="B20288" i="13"/>
  <c r="B20287" i="13"/>
  <c r="B20286" i="13"/>
  <c r="B20285" i="13"/>
  <c r="B20284" i="13"/>
  <c r="B20283" i="13"/>
  <c r="B20282" i="13"/>
  <c r="B20281" i="13"/>
  <c r="B20280" i="13"/>
  <c r="B20279" i="13"/>
  <c r="B20278" i="13"/>
  <c r="B20277" i="13"/>
  <c r="B20276" i="13"/>
  <c r="B20275" i="13"/>
  <c r="B20274" i="13"/>
  <c r="B20273" i="13"/>
  <c r="B20272" i="13"/>
  <c r="B20271" i="13"/>
  <c r="B20270" i="13"/>
  <c r="B20269" i="13"/>
  <c r="B20268" i="13"/>
  <c r="B20267" i="13"/>
  <c r="B20266" i="13"/>
  <c r="B20265" i="13"/>
  <c r="B20264" i="13"/>
  <c r="B20263" i="13"/>
  <c r="B20262" i="13"/>
  <c r="B20261" i="13"/>
  <c r="B20260" i="13"/>
  <c r="B20259" i="13"/>
  <c r="B20258" i="13"/>
  <c r="B20257" i="13"/>
  <c r="B20256" i="13"/>
  <c r="B20255" i="13"/>
  <c r="B20254" i="13"/>
  <c r="B20253" i="13"/>
  <c r="B20252" i="13"/>
  <c r="B20251" i="13"/>
  <c r="B20250" i="13"/>
  <c r="B20249" i="13"/>
  <c r="B20248" i="13"/>
  <c r="B20247" i="13"/>
  <c r="B20246" i="13"/>
  <c r="B20245" i="13"/>
  <c r="B20244" i="13"/>
  <c r="B20243" i="13"/>
  <c r="B20242" i="13"/>
  <c r="B20241" i="13"/>
  <c r="B20240" i="13"/>
  <c r="B20239" i="13"/>
  <c r="B20238" i="13"/>
  <c r="B20237" i="13"/>
  <c r="B20236" i="13"/>
  <c r="B20235" i="13"/>
  <c r="B20234" i="13"/>
  <c r="B20233" i="13"/>
  <c r="B20232" i="13"/>
  <c r="B20231" i="13"/>
  <c r="B20230" i="13"/>
  <c r="B20229" i="13"/>
  <c r="B20228" i="13"/>
  <c r="B20227" i="13"/>
  <c r="B20226" i="13"/>
  <c r="B20225" i="13"/>
  <c r="B20224" i="13"/>
  <c r="B20223" i="13"/>
  <c r="B20222" i="13"/>
  <c r="B20221" i="13"/>
  <c r="B20220" i="13"/>
  <c r="B20219" i="13"/>
  <c r="B20218" i="13"/>
  <c r="B20217" i="13"/>
  <c r="B20216" i="13"/>
  <c r="B20215" i="13"/>
  <c r="B20214" i="13"/>
  <c r="B20213" i="13"/>
  <c r="B20212" i="13"/>
  <c r="B20211" i="13"/>
  <c r="B20210" i="13"/>
  <c r="B20209" i="13"/>
  <c r="B20208" i="13"/>
  <c r="B20207" i="13"/>
  <c r="B20206" i="13"/>
  <c r="B20205" i="13"/>
  <c r="B20204" i="13"/>
  <c r="B20203" i="13"/>
  <c r="B20202" i="13"/>
  <c r="B20201" i="13"/>
  <c r="B20200" i="13"/>
  <c r="B20199" i="13"/>
  <c r="B20198" i="13"/>
  <c r="B20197" i="13"/>
  <c r="B20196" i="13"/>
  <c r="B20195" i="13"/>
  <c r="B20194" i="13"/>
  <c r="B20193" i="13"/>
  <c r="B20192" i="13"/>
  <c r="B20191" i="13"/>
  <c r="B20190" i="13"/>
  <c r="B20189" i="13"/>
  <c r="B20188" i="13"/>
  <c r="B20187" i="13"/>
  <c r="B20186" i="13"/>
  <c r="B20185" i="13"/>
  <c r="B20184" i="13"/>
  <c r="B20183" i="13"/>
  <c r="B20182" i="13"/>
  <c r="B20181" i="13"/>
  <c r="B20180" i="13"/>
  <c r="B20179" i="13"/>
  <c r="B20178" i="13"/>
  <c r="B20177" i="13"/>
  <c r="B20176" i="13"/>
  <c r="B20175" i="13"/>
  <c r="B20174" i="13"/>
  <c r="B20173" i="13"/>
  <c r="B20172" i="13"/>
  <c r="B20171" i="13"/>
  <c r="B20170" i="13"/>
  <c r="B20169" i="13"/>
  <c r="B20168" i="13"/>
  <c r="B20167" i="13"/>
  <c r="B20166" i="13"/>
  <c r="B20165" i="13"/>
  <c r="B20164" i="13"/>
  <c r="B20163" i="13"/>
  <c r="B20162" i="13"/>
  <c r="B20161" i="13"/>
  <c r="B20160" i="13"/>
  <c r="B20159" i="13"/>
  <c r="B20158" i="13"/>
  <c r="B20157" i="13"/>
  <c r="B20156" i="13"/>
  <c r="B20155" i="13"/>
  <c r="B20154" i="13"/>
  <c r="B20153" i="13"/>
  <c r="B20152" i="13"/>
  <c r="B20151" i="13"/>
  <c r="B20150" i="13"/>
  <c r="B20149" i="13"/>
  <c r="B20148" i="13"/>
  <c r="B20147" i="13"/>
  <c r="B20146" i="13"/>
  <c r="B20145" i="13"/>
  <c r="B20144" i="13"/>
  <c r="B20143" i="13"/>
  <c r="B20142" i="13"/>
  <c r="B20141" i="13"/>
  <c r="B20140" i="13"/>
  <c r="B20139" i="13"/>
  <c r="B20138" i="13"/>
  <c r="B20137" i="13"/>
  <c r="B20136" i="13"/>
  <c r="B20135" i="13"/>
  <c r="B20134" i="13"/>
  <c r="B20133" i="13"/>
  <c r="B20132" i="13"/>
  <c r="B20131" i="13"/>
  <c r="B20130" i="13"/>
  <c r="B20129" i="13"/>
  <c r="B20128" i="13"/>
  <c r="B20127" i="13"/>
  <c r="B20126" i="13"/>
  <c r="B20125" i="13"/>
  <c r="B20124" i="13"/>
  <c r="B20123" i="13"/>
  <c r="B20122" i="13"/>
  <c r="B20121" i="13"/>
  <c r="B20120" i="13"/>
  <c r="B20119" i="13"/>
  <c r="B20118" i="13"/>
  <c r="B20117" i="13"/>
  <c r="B20116" i="13"/>
  <c r="B20115" i="13"/>
  <c r="B20114" i="13"/>
  <c r="B20113" i="13"/>
  <c r="B20112" i="13"/>
  <c r="B20111" i="13"/>
  <c r="B20110" i="13"/>
  <c r="B20109" i="13"/>
  <c r="B20108" i="13"/>
  <c r="B20107" i="13"/>
  <c r="B20106" i="13"/>
  <c r="B20105" i="13"/>
  <c r="B20104" i="13"/>
  <c r="B20103" i="13"/>
  <c r="B20102" i="13"/>
  <c r="B20101" i="13"/>
  <c r="B20100" i="13"/>
  <c r="B20099" i="13"/>
  <c r="B20098" i="13"/>
  <c r="B20097" i="13"/>
  <c r="B20096" i="13"/>
  <c r="B20095" i="13"/>
  <c r="B20094" i="13"/>
  <c r="B20093" i="13"/>
  <c r="B20092" i="13"/>
  <c r="B20091" i="13"/>
  <c r="B20090" i="13"/>
  <c r="B20089" i="13"/>
  <c r="B20088" i="13"/>
  <c r="B20087" i="13"/>
  <c r="B20086" i="13"/>
  <c r="B20085" i="13"/>
  <c r="B20084" i="13"/>
  <c r="B20083" i="13"/>
  <c r="B20082" i="13"/>
  <c r="B20081" i="13"/>
  <c r="B20080" i="13"/>
  <c r="B20079" i="13"/>
  <c r="B20078" i="13"/>
  <c r="B20077" i="13"/>
  <c r="B20076" i="13"/>
  <c r="B20075" i="13"/>
  <c r="B20074" i="13"/>
  <c r="B20073" i="13"/>
  <c r="B20072" i="13"/>
  <c r="B20071" i="13"/>
  <c r="B20070" i="13"/>
  <c r="B20069" i="13"/>
  <c r="B20068" i="13"/>
  <c r="B20067" i="13"/>
  <c r="B20066" i="13"/>
  <c r="B20065" i="13"/>
  <c r="B20064" i="13"/>
  <c r="B20063" i="13"/>
  <c r="B20062" i="13"/>
  <c r="B20061" i="13"/>
  <c r="B20060" i="13"/>
  <c r="B20059" i="13"/>
  <c r="B20058" i="13"/>
  <c r="B20057" i="13"/>
  <c r="B20056" i="13"/>
  <c r="B20055" i="13"/>
  <c r="B20054" i="13"/>
  <c r="B20053" i="13"/>
  <c r="B20052" i="13"/>
  <c r="B20051" i="13"/>
  <c r="B20050" i="13"/>
  <c r="B20049" i="13"/>
  <c r="B20048" i="13"/>
  <c r="B20047" i="13"/>
  <c r="B20046" i="13"/>
  <c r="B20045" i="13"/>
  <c r="B20044" i="13"/>
  <c r="B20043" i="13"/>
  <c r="B20042" i="13"/>
  <c r="B20041" i="13"/>
  <c r="B20040" i="13"/>
  <c r="B20039" i="13"/>
  <c r="B20038" i="13"/>
  <c r="B20037" i="13"/>
  <c r="B20036" i="13"/>
  <c r="B20035" i="13"/>
  <c r="B20034" i="13"/>
  <c r="B20033" i="13"/>
  <c r="B20032" i="13"/>
  <c r="B20031" i="13"/>
  <c r="B20030" i="13"/>
  <c r="B20029" i="13"/>
  <c r="B20028" i="13"/>
  <c r="B20027" i="13"/>
  <c r="B20026" i="13"/>
  <c r="B20025" i="13"/>
  <c r="B20024" i="13"/>
  <c r="B20023" i="13"/>
  <c r="B20022" i="13"/>
  <c r="B20021" i="13"/>
  <c r="B20020" i="13"/>
  <c r="B20019" i="13"/>
  <c r="B20018" i="13"/>
  <c r="B20017" i="13"/>
  <c r="B20016" i="13"/>
  <c r="B20015" i="13"/>
  <c r="B20014" i="13"/>
  <c r="B20013" i="13"/>
  <c r="B20012" i="13"/>
  <c r="B20011" i="13"/>
  <c r="B20010" i="13"/>
  <c r="B20009" i="13"/>
  <c r="B20008" i="13"/>
  <c r="B20007" i="13"/>
  <c r="B20006" i="13"/>
  <c r="B20005" i="13"/>
  <c r="B20004" i="13"/>
  <c r="B20003" i="13"/>
  <c r="B20002" i="13"/>
  <c r="B20001" i="13"/>
  <c r="B20000" i="13"/>
  <c r="B19999" i="13"/>
  <c r="B19998" i="13"/>
  <c r="B19997" i="13"/>
  <c r="B19996" i="13"/>
  <c r="B19995" i="13"/>
  <c r="B19994" i="13"/>
  <c r="B19993" i="13"/>
  <c r="B19992" i="13"/>
  <c r="B19991" i="13"/>
  <c r="B19990" i="13"/>
  <c r="B19989" i="13"/>
  <c r="B19988" i="13"/>
  <c r="B19987" i="13"/>
  <c r="B19986" i="13"/>
  <c r="B19985" i="13"/>
  <c r="B19984" i="13"/>
  <c r="B19983" i="13"/>
  <c r="B19982" i="13"/>
  <c r="B19981" i="13"/>
  <c r="B19980" i="13"/>
  <c r="B19979" i="13"/>
  <c r="B19978" i="13"/>
  <c r="B19977" i="13"/>
  <c r="B19976" i="13"/>
  <c r="B19975" i="13"/>
  <c r="B19974" i="13"/>
  <c r="B19973" i="13"/>
  <c r="B19972" i="13"/>
  <c r="B19971" i="13"/>
  <c r="B19970" i="13"/>
  <c r="B19969" i="13"/>
  <c r="B19968" i="13"/>
  <c r="B19967" i="13"/>
  <c r="B19966" i="13"/>
  <c r="B19965" i="13"/>
  <c r="B19964" i="13"/>
  <c r="B19963" i="13"/>
  <c r="B19962" i="13"/>
  <c r="B19961" i="13"/>
  <c r="B19960" i="13"/>
  <c r="B19959" i="13"/>
  <c r="B19958" i="13"/>
  <c r="B19957" i="13"/>
  <c r="B19956" i="13"/>
  <c r="B19955" i="13"/>
  <c r="B19954" i="13"/>
  <c r="B19953" i="13"/>
  <c r="B19952" i="13"/>
  <c r="B19951" i="13"/>
  <c r="B19950" i="13"/>
  <c r="B19949" i="13"/>
  <c r="B19948" i="13"/>
  <c r="B19947" i="13"/>
  <c r="B19946" i="13"/>
  <c r="B19945" i="13"/>
  <c r="B19944" i="13"/>
  <c r="B19943" i="13"/>
  <c r="B19942" i="13"/>
  <c r="B19941" i="13"/>
  <c r="B19940" i="13"/>
  <c r="B19939" i="13"/>
  <c r="B19938" i="13"/>
  <c r="B19937" i="13"/>
  <c r="B19936" i="13"/>
  <c r="B19935" i="13"/>
  <c r="B19934" i="13"/>
  <c r="B19933" i="13"/>
  <c r="B19932" i="13"/>
  <c r="B19931" i="13"/>
  <c r="B19930" i="13"/>
  <c r="B19929" i="13"/>
  <c r="B19928" i="13"/>
  <c r="B19927" i="13"/>
  <c r="B19926" i="13"/>
  <c r="B19925" i="13"/>
  <c r="B19924" i="13"/>
  <c r="B19923" i="13"/>
  <c r="B19922" i="13"/>
  <c r="B19921" i="13"/>
  <c r="B19920" i="13"/>
  <c r="B19919" i="13"/>
  <c r="B19918" i="13"/>
  <c r="B19917" i="13"/>
  <c r="B19916" i="13"/>
  <c r="B19915" i="13"/>
  <c r="B19914" i="13"/>
  <c r="B19913" i="13"/>
  <c r="B19912" i="13"/>
  <c r="B19911" i="13"/>
  <c r="B19910" i="13"/>
  <c r="B19909" i="13"/>
  <c r="B19908" i="13"/>
  <c r="B19907" i="13"/>
  <c r="B19906" i="13"/>
  <c r="B19905" i="13"/>
  <c r="B19904" i="13"/>
  <c r="B19903" i="13"/>
  <c r="B19902" i="13"/>
  <c r="B19901" i="13"/>
  <c r="B19900" i="13"/>
  <c r="B19899" i="13"/>
  <c r="B19898" i="13"/>
  <c r="B19897" i="13"/>
  <c r="B19896" i="13"/>
  <c r="B19895" i="13"/>
  <c r="B19894" i="13"/>
  <c r="B19893" i="13"/>
  <c r="B19892" i="13"/>
  <c r="B19891" i="13"/>
  <c r="B19890" i="13"/>
  <c r="B19889" i="13"/>
  <c r="B19888" i="13"/>
  <c r="B19887" i="13"/>
  <c r="B19886" i="13"/>
  <c r="B19885" i="13"/>
  <c r="B19884" i="13"/>
  <c r="B19883" i="13"/>
  <c r="B19882" i="13"/>
  <c r="B19881" i="13"/>
  <c r="B19880" i="13"/>
  <c r="B19879" i="13"/>
  <c r="B19878" i="13"/>
  <c r="B19877" i="13"/>
  <c r="B19876" i="13"/>
  <c r="B19875" i="13"/>
  <c r="B19874" i="13"/>
  <c r="B19873" i="13"/>
  <c r="B19872" i="13"/>
  <c r="B19871" i="13"/>
  <c r="B19870" i="13"/>
  <c r="B19869" i="13"/>
  <c r="B19868" i="13"/>
  <c r="B19867" i="13"/>
  <c r="B19866" i="13"/>
  <c r="B19865" i="13"/>
  <c r="B19864" i="13"/>
  <c r="B19863" i="13"/>
  <c r="B19862" i="13"/>
  <c r="B19861" i="13"/>
  <c r="B19860" i="13"/>
  <c r="B19859" i="13"/>
  <c r="B19858" i="13"/>
  <c r="B19857" i="13"/>
  <c r="B19856" i="13"/>
  <c r="B19855" i="13"/>
  <c r="B19854" i="13"/>
  <c r="B19853" i="13"/>
  <c r="B19852" i="13"/>
  <c r="B19851" i="13"/>
  <c r="B19850" i="13"/>
  <c r="B19849" i="13"/>
  <c r="B19848" i="13"/>
  <c r="B19847" i="13"/>
  <c r="B19846" i="13"/>
  <c r="B19845" i="13"/>
  <c r="B19844" i="13"/>
  <c r="B19843" i="13"/>
  <c r="B19842" i="13"/>
  <c r="B19841" i="13"/>
  <c r="B19840" i="13"/>
  <c r="B19839" i="13"/>
  <c r="B19838" i="13"/>
  <c r="B19837" i="13"/>
  <c r="B19836" i="13"/>
  <c r="B19835" i="13"/>
  <c r="B19834" i="13"/>
  <c r="B19833" i="13"/>
  <c r="B19832" i="13"/>
  <c r="B19831" i="13"/>
  <c r="B19830" i="13"/>
  <c r="B19829" i="13"/>
  <c r="B19828" i="13"/>
  <c r="B19827" i="13"/>
  <c r="B19826" i="13"/>
  <c r="B19825" i="13"/>
  <c r="B19824" i="13"/>
  <c r="B19823" i="13"/>
  <c r="B19822" i="13"/>
  <c r="B19821" i="13"/>
  <c r="B19820" i="13"/>
  <c r="B19819" i="13"/>
  <c r="B19818" i="13"/>
  <c r="B19817" i="13"/>
  <c r="B19816" i="13"/>
  <c r="B19815" i="13"/>
  <c r="B19814" i="13"/>
  <c r="B19813" i="13"/>
  <c r="B19812" i="13"/>
  <c r="B19811" i="13"/>
  <c r="B19810" i="13"/>
  <c r="B19809" i="13"/>
  <c r="B19808" i="13"/>
  <c r="B19807" i="13"/>
  <c r="B19806" i="13"/>
  <c r="B19805" i="13"/>
  <c r="B19804" i="13"/>
  <c r="B19803" i="13"/>
  <c r="B19802" i="13"/>
  <c r="B19801" i="13"/>
  <c r="B19800" i="13"/>
  <c r="B19799" i="13"/>
  <c r="B19798" i="13"/>
  <c r="B19797" i="13"/>
  <c r="B19796" i="13"/>
  <c r="B19795" i="13"/>
  <c r="B19794" i="13"/>
  <c r="B19793" i="13"/>
  <c r="B19792" i="13"/>
  <c r="B19791" i="13"/>
  <c r="B19790" i="13"/>
  <c r="B19789" i="13"/>
  <c r="B19788" i="13"/>
  <c r="B19787" i="13"/>
  <c r="B19786" i="13"/>
  <c r="B19785" i="13"/>
  <c r="B19784" i="13"/>
  <c r="B19783" i="13"/>
  <c r="B19782" i="13"/>
  <c r="B19781" i="13"/>
  <c r="B19780" i="13"/>
  <c r="B19779" i="13"/>
  <c r="B19778" i="13"/>
  <c r="B19777" i="13"/>
  <c r="B19776" i="13"/>
  <c r="B19775" i="13"/>
  <c r="B19774" i="13"/>
  <c r="B19773" i="13"/>
  <c r="B19772" i="13"/>
  <c r="B19771" i="13"/>
  <c r="B19770" i="13"/>
  <c r="B19769" i="13"/>
  <c r="B19768" i="13"/>
  <c r="B19767" i="13"/>
  <c r="B19766" i="13"/>
  <c r="B19765" i="13"/>
  <c r="B19764" i="13"/>
  <c r="B19763" i="13"/>
  <c r="B19762" i="13"/>
  <c r="B19761" i="13"/>
  <c r="B19760" i="13"/>
  <c r="B19759" i="13"/>
  <c r="B19758" i="13"/>
  <c r="B19757" i="13"/>
  <c r="B19756" i="13"/>
  <c r="B19755" i="13"/>
  <c r="B19754" i="13"/>
  <c r="B19753" i="13"/>
  <c r="B19752" i="13"/>
  <c r="B19751" i="13"/>
  <c r="B19750" i="13"/>
  <c r="B19749" i="13"/>
  <c r="B19748" i="13"/>
  <c r="B19747" i="13"/>
  <c r="B19746" i="13"/>
  <c r="B19745" i="13"/>
  <c r="B19744" i="13"/>
  <c r="B19743" i="13"/>
  <c r="B19742" i="13"/>
  <c r="B19741" i="13"/>
  <c r="B19740" i="13"/>
  <c r="B19739" i="13"/>
  <c r="B19738" i="13"/>
  <c r="B19737" i="13"/>
  <c r="B19736" i="13"/>
  <c r="B19735" i="13"/>
  <c r="B19734" i="13"/>
  <c r="B19733" i="13"/>
  <c r="B19732" i="13"/>
  <c r="B19731" i="13"/>
  <c r="B19730" i="13"/>
  <c r="B19729" i="13"/>
  <c r="B19728" i="13"/>
  <c r="B19727" i="13"/>
  <c r="B19726" i="13"/>
  <c r="B19725" i="13"/>
  <c r="B19724" i="13"/>
  <c r="B19723" i="13"/>
  <c r="B19722" i="13"/>
  <c r="B19721" i="13"/>
  <c r="B19720" i="13"/>
  <c r="B19719" i="13"/>
  <c r="B19718" i="13"/>
  <c r="B19717" i="13"/>
  <c r="B19716" i="13"/>
  <c r="B19715" i="13"/>
  <c r="B19714" i="13"/>
  <c r="B19713" i="13"/>
  <c r="B19712" i="13"/>
  <c r="B19711" i="13"/>
  <c r="B19710" i="13"/>
  <c r="B19709" i="13"/>
  <c r="B19708" i="13"/>
  <c r="B19707" i="13"/>
  <c r="B19706" i="13"/>
  <c r="B19705" i="13"/>
  <c r="B19704" i="13"/>
  <c r="B19703" i="13"/>
  <c r="B19702" i="13"/>
  <c r="B19701" i="13"/>
  <c r="B19700" i="13"/>
  <c r="B19699" i="13"/>
  <c r="B19698" i="13"/>
  <c r="B19697" i="13"/>
  <c r="B19696" i="13"/>
  <c r="B19695" i="13"/>
  <c r="B19694" i="13"/>
  <c r="B19693" i="13"/>
  <c r="B19692" i="13"/>
  <c r="B19691" i="13"/>
  <c r="B19690" i="13"/>
  <c r="B19689" i="13"/>
  <c r="B19688" i="13"/>
  <c r="B19687" i="13"/>
  <c r="B19686" i="13"/>
  <c r="B19685" i="13"/>
  <c r="B19684" i="13"/>
  <c r="B19683" i="13"/>
  <c r="B19682" i="13"/>
  <c r="B19681" i="13"/>
  <c r="B19680" i="13"/>
  <c r="B19679" i="13"/>
  <c r="B19678" i="13"/>
  <c r="B19677" i="13"/>
  <c r="B19676" i="13"/>
  <c r="B19675" i="13"/>
  <c r="B19674" i="13"/>
  <c r="B19673" i="13"/>
  <c r="B19672" i="13"/>
  <c r="B19671" i="13"/>
  <c r="B19670" i="13"/>
  <c r="B19669" i="13"/>
  <c r="B19668" i="13"/>
  <c r="B19667" i="13"/>
  <c r="B19666" i="13"/>
  <c r="B19665" i="13"/>
  <c r="B19664" i="13"/>
  <c r="B19663" i="13"/>
  <c r="B19662" i="13"/>
  <c r="B19661" i="13"/>
  <c r="B19660" i="13"/>
  <c r="B19659" i="13"/>
  <c r="B19658" i="13"/>
  <c r="B19657" i="13"/>
  <c r="B19656" i="13"/>
  <c r="B19655" i="13"/>
  <c r="B19654" i="13"/>
  <c r="B19653" i="13"/>
  <c r="B19652" i="13"/>
  <c r="B19651" i="13"/>
  <c r="B19650" i="13"/>
  <c r="B19649" i="13"/>
  <c r="B19648" i="13"/>
  <c r="B19647" i="13"/>
  <c r="B19646" i="13"/>
  <c r="B19645" i="13"/>
  <c r="B19644" i="13"/>
  <c r="B19643" i="13"/>
  <c r="B19642" i="13"/>
  <c r="B19641" i="13"/>
  <c r="B19640" i="13"/>
  <c r="B19639" i="13"/>
  <c r="B19638" i="13"/>
  <c r="B19637" i="13"/>
  <c r="B19636" i="13"/>
  <c r="B19635" i="13"/>
  <c r="B19634" i="13"/>
  <c r="B19633" i="13"/>
  <c r="B19632" i="13"/>
  <c r="B19631" i="13"/>
  <c r="B19630" i="13"/>
  <c r="B19629" i="13"/>
  <c r="B19628" i="13"/>
  <c r="B19627" i="13"/>
  <c r="B19626" i="13"/>
  <c r="B19625" i="13"/>
  <c r="B19624" i="13"/>
  <c r="B19623" i="13"/>
  <c r="B19622" i="13"/>
  <c r="B19621" i="13"/>
  <c r="B19620" i="13"/>
  <c r="B19619" i="13"/>
  <c r="B19618" i="13"/>
  <c r="B19617" i="13"/>
  <c r="B19616" i="13"/>
  <c r="B19615" i="13"/>
  <c r="B19614" i="13"/>
  <c r="B19613" i="13"/>
  <c r="B19612" i="13"/>
  <c r="B19611" i="13"/>
  <c r="B19610" i="13"/>
  <c r="B19609" i="13"/>
  <c r="B19608" i="13"/>
  <c r="B19607" i="13"/>
  <c r="B19606" i="13"/>
  <c r="B19605" i="13"/>
  <c r="B19604" i="13"/>
  <c r="B19603" i="13"/>
  <c r="B19602" i="13"/>
  <c r="B19601" i="13"/>
  <c r="B19600" i="13"/>
  <c r="B19599" i="13"/>
  <c r="B19598" i="13"/>
  <c r="B19597" i="13"/>
  <c r="B19596" i="13"/>
  <c r="B19595" i="13"/>
  <c r="B19594" i="13"/>
  <c r="B19593" i="13"/>
  <c r="B19592" i="13"/>
  <c r="B19591" i="13"/>
  <c r="B19590" i="13"/>
  <c r="B19589" i="13"/>
  <c r="B19588" i="13"/>
  <c r="B19587" i="13"/>
  <c r="B19586" i="13"/>
  <c r="B19585" i="13"/>
  <c r="B19584" i="13"/>
  <c r="B19583" i="13"/>
  <c r="B19582" i="13"/>
  <c r="B19581" i="13"/>
  <c r="B19580" i="13"/>
  <c r="B19579" i="13"/>
  <c r="B19578" i="13"/>
  <c r="B19577" i="13"/>
  <c r="B19576" i="13"/>
  <c r="B19575" i="13"/>
  <c r="B19574" i="13"/>
  <c r="B19573" i="13"/>
  <c r="B19572" i="13"/>
  <c r="B19571" i="13"/>
  <c r="B19570" i="13"/>
  <c r="B19569" i="13"/>
  <c r="B19568" i="13"/>
  <c r="B19567" i="13"/>
  <c r="B19566" i="13"/>
  <c r="B19565" i="13"/>
  <c r="B19564" i="13"/>
  <c r="B19563" i="13"/>
  <c r="B19562" i="13"/>
  <c r="B19561" i="13"/>
  <c r="B19560" i="13"/>
  <c r="B19559" i="13"/>
  <c r="B19558" i="13"/>
  <c r="B19557" i="13"/>
  <c r="B19556" i="13"/>
  <c r="B19555" i="13"/>
  <c r="B19554" i="13"/>
  <c r="B19553" i="13"/>
  <c r="B19552" i="13"/>
  <c r="B19551" i="13"/>
  <c r="B19550" i="13"/>
  <c r="B19549" i="13"/>
  <c r="B19548" i="13"/>
  <c r="B19547" i="13"/>
  <c r="B19546" i="13"/>
  <c r="B19545" i="13"/>
  <c r="B19544" i="13"/>
  <c r="B19543" i="13"/>
  <c r="B19542" i="13"/>
  <c r="B19541" i="13"/>
  <c r="B19540" i="13"/>
  <c r="B19539" i="13"/>
  <c r="B19538" i="13"/>
  <c r="B19537" i="13"/>
  <c r="B19536" i="13"/>
  <c r="B19535" i="13"/>
  <c r="B19534" i="13"/>
  <c r="B19533" i="13"/>
  <c r="B19532" i="13"/>
  <c r="B19531" i="13"/>
  <c r="B19530" i="13"/>
  <c r="B19529" i="13"/>
  <c r="B19528" i="13"/>
  <c r="B19527" i="13"/>
  <c r="B19526" i="13"/>
  <c r="B19525" i="13"/>
  <c r="B19524" i="13"/>
  <c r="B19523" i="13"/>
  <c r="B19522" i="13"/>
  <c r="B19521" i="13"/>
  <c r="B19520" i="13"/>
  <c r="B19519" i="13"/>
  <c r="B19518" i="13"/>
  <c r="B19517" i="13"/>
  <c r="B19516" i="13"/>
  <c r="B19515" i="13"/>
  <c r="B19514" i="13"/>
  <c r="B19513" i="13"/>
  <c r="B19512" i="13"/>
  <c r="B19511" i="13"/>
  <c r="B19510" i="13"/>
  <c r="B19509" i="13"/>
  <c r="B19508" i="13"/>
  <c r="B19507" i="13"/>
  <c r="B19506" i="13"/>
  <c r="B19505" i="13"/>
  <c r="B19504" i="13"/>
  <c r="B19503" i="13"/>
  <c r="B19502" i="13"/>
  <c r="B19501" i="13"/>
  <c r="B19500" i="13"/>
  <c r="B19499" i="13"/>
  <c r="B19498" i="13"/>
  <c r="B19497" i="13"/>
  <c r="B19496" i="13"/>
  <c r="B19495" i="13"/>
  <c r="B19494" i="13"/>
  <c r="B19493" i="13"/>
  <c r="B19492" i="13"/>
  <c r="B19491" i="13"/>
  <c r="B19490" i="13"/>
  <c r="B19489" i="13"/>
  <c r="B19488" i="13"/>
  <c r="B19487" i="13"/>
  <c r="B19486" i="13"/>
  <c r="B19485" i="13"/>
  <c r="B19484" i="13"/>
  <c r="B19483" i="13"/>
  <c r="B19482" i="13"/>
  <c r="B19481" i="13"/>
  <c r="B19480" i="13"/>
  <c r="B19479" i="13"/>
  <c r="B19478" i="13"/>
  <c r="B19477" i="13"/>
  <c r="B19476" i="13"/>
  <c r="B19475" i="13"/>
  <c r="B19474" i="13"/>
  <c r="B19473" i="13"/>
  <c r="B19472" i="13"/>
  <c r="B19471" i="13"/>
  <c r="B19470" i="13"/>
  <c r="B19469" i="13"/>
  <c r="B19468" i="13"/>
  <c r="B19467" i="13"/>
  <c r="B19466" i="13"/>
  <c r="B19465" i="13"/>
  <c r="B19464" i="13"/>
  <c r="B19463" i="13"/>
  <c r="B19462" i="13"/>
  <c r="B19461" i="13"/>
  <c r="B19460" i="13"/>
  <c r="B19459" i="13"/>
  <c r="B19458" i="13"/>
  <c r="B19457" i="13"/>
  <c r="B19456" i="13"/>
  <c r="B19455" i="13"/>
  <c r="B19454" i="13"/>
  <c r="B19453" i="13"/>
  <c r="B19452" i="13"/>
  <c r="B19451" i="13"/>
  <c r="B19450" i="13"/>
  <c r="B19449" i="13"/>
  <c r="B19448" i="13"/>
  <c r="B19447" i="13"/>
  <c r="B19446" i="13"/>
  <c r="B19445" i="13"/>
  <c r="B19444" i="13"/>
  <c r="B19443" i="13"/>
  <c r="B19442" i="13"/>
  <c r="B19441" i="13"/>
  <c r="B19440" i="13"/>
  <c r="B19439" i="13"/>
  <c r="B19438" i="13"/>
  <c r="B19437" i="13"/>
  <c r="B19436" i="13"/>
  <c r="B19435" i="13"/>
  <c r="B19434" i="13"/>
  <c r="B19433" i="13"/>
  <c r="B19432" i="13"/>
  <c r="B19431" i="13"/>
  <c r="B19430" i="13"/>
  <c r="B19429" i="13"/>
  <c r="B19428" i="13"/>
  <c r="B19427" i="13"/>
  <c r="B19426" i="13"/>
  <c r="B19425" i="13"/>
  <c r="B19424" i="13"/>
  <c r="B19423" i="13"/>
  <c r="B19422" i="13"/>
  <c r="B19421" i="13"/>
  <c r="B19420" i="13"/>
  <c r="B19419" i="13"/>
  <c r="B19418" i="13"/>
  <c r="B19417" i="13"/>
  <c r="B19416" i="13"/>
  <c r="B19415" i="13"/>
  <c r="B19414" i="13"/>
  <c r="B19413" i="13"/>
  <c r="B19412" i="13"/>
  <c r="B19411" i="13"/>
  <c r="B19410" i="13"/>
  <c r="B19409" i="13"/>
  <c r="B19408" i="13"/>
  <c r="B19407" i="13"/>
  <c r="B19406" i="13"/>
  <c r="B19405" i="13"/>
  <c r="B19404" i="13"/>
  <c r="B19403" i="13"/>
  <c r="B19402" i="13"/>
  <c r="B19401" i="13"/>
  <c r="B19400" i="13"/>
  <c r="B19399" i="13"/>
  <c r="B19398" i="13"/>
  <c r="B19397" i="13"/>
  <c r="B19396" i="13"/>
  <c r="B19395" i="13"/>
  <c r="B19394" i="13"/>
  <c r="B19393" i="13"/>
  <c r="B19392" i="13"/>
  <c r="B19391" i="13"/>
  <c r="B19390" i="13"/>
  <c r="B19389" i="13"/>
  <c r="B19388" i="13"/>
  <c r="B19387" i="13"/>
  <c r="B19386" i="13"/>
  <c r="B19385" i="13"/>
  <c r="B19384" i="13"/>
  <c r="B19383" i="13"/>
  <c r="B19382" i="13"/>
  <c r="B19381" i="13"/>
  <c r="B19380" i="13"/>
  <c r="B19379" i="13"/>
  <c r="B19378" i="13"/>
  <c r="B19377" i="13"/>
  <c r="B19376" i="13"/>
  <c r="B19375" i="13"/>
  <c r="B19374" i="13"/>
  <c r="B19373" i="13"/>
  <c r="B19372" i="13"/>
  <c r="B19371" i="13"/>
  <c r="B19370" i="13"/>
  <c r="B19369" i="13"/>
  <c r="B19368" i="13"/>
  <c r="B19367" i="13"/>
  <c r="B19366" i="13"/>
  <c r="B19365" i="13"/>
  <c r="B19364" i="13"/>
  <c r="B19363" i="13"/>
  <c r="B19362" i="13"/>
  <c r="B19361" i="13"/>
  <c r="B19360" i="13"/>
  <c r="B19359" i="13"/>
  <c r="B19358" i="13"/>
  <c r="B19357" i="13"/>
  <c r="B19356" i="13"/>
  <c r="B19355" i="13"/>
  <c r="B19354" i="13"/>
  <c r="B19353" i="13"/>
  <c r="B19352" i="13"/>
  <c r="B19351" i="13"/>
  <c r="B19350" i="13"/>
  <c r="B19349" i="13"/>
  <c r="B19348" i="13"/>
  <c r="B19347" i="13"/>
  <c r="B19346" i="13"/>
  <c r="B19345" i="13"/>
  <c r="B19344" i="13"/>
  <c r="B19343" i="13"/>
  <c r="B19342" i="13"/>
  <c r="B19341" i="13"/>
  <c r="B19340" i="13"/>
  <c r="B19339" i="13"/>
  <c r="B19338" i="13"/>
  <c r="B19337" i="13"/>
  <c r="B19336" i="13"/>
  <c r="B19335" i="13"/>
  <c r="B19334" i="13"/>
  <c r="B19333" i="13"/>
  <c r="B19332" i="13"/>
  <c r="B19331" i="13"/>
  <c r="B19330" i="13"/>
  <c r="B19329" i="13"/>
  <c r="B19328" i="13"/>
  <c r="B19327" i="13"/>
  <c r="B19326" i="13"/>
  <c r="B19325" i="13"/>
  <c r="B19324" i="13"/>
  <c r="B19323" i="13"/>
  <c r="B19322" i="13"/>
  <c r="B19321" i="13"/>
  <c r="B19320" i="13"/>
  <c r="B19319" i="13"/>
  <c r="B19318" i="13"/>
  <c r="B19317" i="13"/>
  <c r="B19316" i="13"/>
  <c r="B19315" i="13"/>
  <c r="B19314" i="13"/>
  <c r="B19313" i="13"/>
  <c r="B19312" i="13"/>
  <c r="B19311" i="13"/>
  <c r="B19310" i="13"/>
  <c r="B19309" i="13"/>
  <c r="B19308" i="13"/>
  <c r="B19307" i="13"/>
  <c r="B19306" i="13"/>
  <c r="B19305" i="13"/>
  <c r="B19304" i="13"/>
  <c r="B19303" i="13"/>
  <c r="B19302" i="13"/>
  <c r="B19301" i="13"/>
  <c r="B19300" i="13"/>
  <c r="B19299" i="13"/>
  <c r="B19298" i="13"/>
  <c r="B19297" i="13"/>
  <c r="B19296" i="13"/>
  <c r="B19295" i="13"/>
  <c r="B19294" i="13"/>
  <c r="B19293" i="13"/>
  <c r="B19292" i="13"/>
  <c r="B19291" i="13"/>
  <c r="B19290" i="13"/>
  <c r="B19289" i="13"/>
  <c r="B19288" i="13"/>
  <c r="B19287" i="13"/>
  <c r="B19286" i="13"/>
  <c r="B19285" i="13"/>
  <c r="B19284" i="13"/>
  <c r="B19283" i="13"/>
  <c r="B19282" i="13"/>
  <c r="B19281" i="13"/>
  <c r="B19280" i="13"/>
  <c r="B19279" i="13"/>
  <c r="B19278" i="13"/>
  <c r="B19277" i="13"/>
  <c r="B19276" i="13"/>
  <c r="B19275" i="13"/>
  <c r="B19274" i="13"/>
  <c r="B19273" i="13"/>
  <c r="B19272" i="13"/>
  <c r="B19271" i="13"/>
  <c r="B19270" i="13"/>
  <c r="B19269" i="13"/>
  <c r="B19268" i="13"/>
  <c r="B19267" i="13"/>
  <c r="B19266" i="13"/>
  <c r="B19265" i="13"/>
  <c r="B19264" i="13"/>
  <c r="B19263" i="13"/>
  <c r="B19262" i="13"/>
  <c r="B19261" i="13"/>
  <c r="B19260" i="13"/>
  <c r="B19259" i="13"/>
  <c r="B19258" i="13"/>
  <c r="B19257" i="13"/>
  <c r="B19256" i="13"/>
  <c r="B19255" i="13"/>
  <c r="B19254" i="13"/>
  <c r="B19253" i="13"/>
  <c r="B19252" i="13"/>
  <c r="B19251" i="13"/>
  <c r="B19250" i="13"/>
  <c r="B19249" i="13"/>
  <c r="B19248" i="13"/>
  <c r="B19247" i="13"/>
  <c r="B19246" i="13"/>
  <c r="B19245" i="13"/>
  <c r="B19244" i="13"/>
  <c r="B19243" i="13"/>
  <c r="B19242" i="13"/>
  <c r="B19241" i="13"/>
  <c r="B19240" i="13"/>
  <c r="B19239" i="13"/>
  <c r="B19238" i="13"/>
  <c r="B19237" i="13"/>
  <c r="B19236" i="13"/>
  <c r="B19235" i="13"/>
  <c r="B19234" i="13"/>
  <c r="B19233" i="13"/>
  <c r="B19232" i="13"/>
  <c r="B19231" i="13"/>
  <c r="B19230" i="13"/>
  <c r="B19229" i="13"/>
  <c r="B19228" i="13"/>
  <c r="B19227" i="13"/>
  <c r="B19226" i="13"/>
  <c r="B19225" i="13"/>
  <c r="B19224" i="13"/>
  <c r="B19223" i="13"/>
  <c r="B19222" i="13"/>
  <c r="B19221" i="13"/>
  <c r="B19220" i="13"/>
  <c r="B19219" i="13"/>
  <c r="B19218" i="13"/>
  <c r="B19217" i="13"/>
  <c r="B19216" i="13"/>
  <c r="B19215" i="13"/>
  <c r="B19214" i="13"/>
  <c r="B19213" i="13"/>
  <c r="B19212" i="13"/>
  <c r="B19211" i="13"/>
  <c r="B19210" i="13"/>
  <c r="B19209" i="13"/>
  <c r="B19208" i="13"/>
  <c r="B19207" i="13"/>
  <c r="B19206" i="13"/>
  <c r="B19205" i="13"/>
  <c r="B19204" i="13"/>
  <c r="B19203" i="13"/>
  <c r="B19202" i="13"/>
  <c r="B19201" i="13"/>
  <c r="B19200" i="13"/>
  <c r="B19199" i="13"/>
  <c r="B19198" i="13"/>
  <c r="B19197" i="13"/>
  <c r="B19196" i="13"/>
  <c r="B19195" i="13"/>
  <c r="B19194" i="13"/>
  <c r="B19193" i="13"/>
  <c r="B19192" i="13"/>
  <c r="B19191" i="13"/>
  <c r="B19190" i="13"/>
  <c r="B19189" i="13"/>
  <c r="B19188" i="13"/>
  <c r="B19187" i="13"/>
  <c r="B19186" i="13"/>
  <c r="B19185" i="13"/>
  <c r="B19184" i="13"/>
  <c r="B19183" i="13"/>
  <c r="B19182" i="13"/>
  <c r="B19181" i="13"/>
  <c r="B19180" i="13"/>
  <c r="B19179" i="13"/>
  <c r="B19178" i="13"/>
  <c r="B19177" i="13"/>
  <c r="B19176" i="13"/>
  <c r="B19175" i="13"/>
  <c r="B19174" i="13"/>
  <c r="B19173" i="13"/>
  <c r="B19172" i="13"/>
  <c r="B19171" i="13"/>
  <c r="B19170" i="13"/>
  <c r="B19169" i="13"/>
  <c r="B19168" i="13"/>
  <c r="B19167" i="13"/>
  <c r="B19166" i="13"/>
  <c r="B19165" i="13"/>
  <c r="B19164" i="13"/>
  <c r="B19163" i="13"/>
  <c r="B19162" i="13"/>
  <c r="B19161" i="13"/>
  <c r="B19160" i="13"/>
  <c r="B19159" i="13"/>
  <c r="B19158" i="13"/>
  <c r="B19157" i="13"/>
  <c r="B19156" i="13"/>
  <c r="B19155" i="13"/>
  <c r="B19154" i="13"/>
  <c r="B19153" i="13"/>
  <c r="B19152" i="13"/>
  <c r="B19151" i="13"/>
  <c r="B19150" i="13"/>
  <c r="B19149" i="13"/>
  <c r="B19148" i="13"/>
  <c r="B19147" i="13"/>
  <c r="B19146" i="13"/>
  <c r="B19145" i="13"/>
  <c r="B19144" i="13"/>
  <c r="B19143" i="13"/>
  <c r="B19142" i="13"/>
  <c r="B19141" i="13"/>
  <c r="B19140" i="13"/>
  <c r="B19139" i="13"/>
  <c r="B19138" i="13"/>
  <c r="B19137" i="13"/>
  <c r="B19136" i="13"/>
  <c r="B19135" i="13"/>
  <c r="B19134" i="13"/>
  <c r="B19133" i="13"/>
  <c r="B19132" i="13"/>
  <c r="B19131" i="13"/>
  <c r="B19130" i="13"/>
  <c r="B19129" i="13"/>
  <c r="B19128" i="13"/>
  <c r="B19127" i="13"/>
  <c r="B19126" i="13"/>
  <c r="B19125" i="13"/>
  <c r="B19124" i="13"/>
  <c r="B19123" i="13"/>
  <c r="B19122" i="13"/>
  <c r="B19121" i="13"/>
  <c r="B19120" i="13"/>
  <c r="B19119" i="13"/>
  <c r="B19118" i="13"/>
  <c r="B19117" i="13"/>
  <c r="B19116" i="13"/>
  <c r="B19115" i="13"/>
  <c r="B19114" i="13"/>
  <c r="B19113" i="13"/>
  <c r="B19112" i="13"/>
  <c r="B19111" i="13"/>
  <c r="B19110" i="13"/>
  <c r="B19109" i="13"/>
  <c r="B19108" i="13"/>
  <c r="B19107" i="13"/>
  <c r="B19106" i="13"/>
  <c r="B19105" i="13"/>
  <c r="B19104" i="13"/>
  <c r="B19103" i="13"/>
  <c r="B19102" i="13"/>
  <c r="B19101" i="13"/>
  <c r="B19100" i="13"/>
  <c r="B19099" i="13"/>
  <c r="B19098" i="13"/>
  <c r="B19097" i="13"/>
  <c r="B19096" i="13"/>
  <c r="B19095" i="13"/>
  <c r="B19094" i="13"/>
  <c r="B19093" i="13"/>
  <c r="B19092" i="13"/>
  <c r="B19091" i="13"/>
  <c r="B19090" i="13"/>
  <c r="B19089" i="13"/>
  <c r="B19088" i="13"/>
  <c r="B19087" i="13"/>
  <c r="B19086" i="13"/>
  <c r="B19085" i="13"/>
  <c r="B19084" i="13"/>
  <c r="B19083" i="13"/>
  <c r="B19082" i="13"/>
  <c r="B19081" i="13"/>
  <c r="B19080" i="13"/>
  <c r="B19079" i="13"/>
  <c r="B19078" i="13"/>
  <c r="B19077" i="13"/>
  <c r="B19076" i="13"/>
  <c r="B19075" i="13"/>
  <c r="B19074" i="13"/>
  <c r="B19073" i="13"/>
  <c r="B19072" i="13"/>
  <c r="B19071" i="13"/>
  <c r="B19070" i="13"/>
  <c r="B19069" i="13"/>
  <c r="B19068" i="13"/>
  <c r="B19067" i="13"/>
  <c r="B19066" i="13"/>
  <c r="B19065" i="13"/>
  <c r="B19064" i="13"/>
  <c r="B19063" i="13"/>
  <c r="B19062" i="13"/>
  <c r="B19061" i="13"/>
  <c r="B19060" i="13"/>
  <c r="B19059" i="13"/>
  <c r="B19058" i="13"/>
  <c r="B19057" i="13"/>
  <c r="B19056" i="13"/>
  <c r="B19055" i="13"/>
  <c r="B19054" i="13"/>
  <c r="B19053" i="13"/>
  <c r="B19052" i="13"/>
  <c r="B19051" i="13"/>
  <c r="B19050" i="13"/>
  <c r="B19049" i="13"/>
  <c r="B19048" i="13"/>
  <c r="B19047" i="13"/>
  <c r="B19046" i="13"/>
  <c r="B19045" i="13"/>
  <c r="B19044" i="13"/>
  <c r="B19043" i="13"/>
  <c r="B19042" i="13"/>
  <c r="B19041" i="13"/>
  <c r="B19040" i="13"/>
  <c r="B19039" i="13"/>
  <c r="B19038" i="13"/>
  <c r="B19037" i="13"/>
  <c r="B19036" i="13"/>
  <c r="B19035" i="13"/>
  <c r="B19034" i="13"/>
  <c r="B19033" i="13"/>
  <c r="B19032" i="13"/>
  <c r="B19031" i="13"/>
  <c r="B19030" i="13"/>
  <c r="B19029" i="13"/>
  <c r="B19028" i="13"/>
  <c r="B19027" i="13"/>
  <c r="B19026" i="13"/>
  <c r="B19025" i="13"/>
  <c r="B19024" i="13"/>
  <c r="B19023" i="13"/>
  <c r="B19022" i="13"/>
  <c r="B19021" i="13"/>
  <c r="B19020" i="13"/>
  <c r="B19019" i="13"/>
  <c r="B19018" i="13"/>
  <c r="B19017" i="13"/>
  <c r="B19016" i="13"/>
  <c r="B19015" i="13"/>
  <c r="B19014" i="13"/>
  <c r="B19013" i="13"/>
  <c r="B19012" i="13"/>
  <c r="B19011" i="13"/>
  <c r="B19010" i="13"/>
  <c r="B19009" i="13"/>
  <c r="B19008" i="13"/>
  <c r="B19007" i="13"/>
  <c r="B19006" i="13"/>
  <c r="B19005" i="13"/>
  <c r="B19004" i="13"/>
  <c r="B19003" i="13"/>
  <c r="B19002" i="13"/>
  <c r="B19001" i="13"/>
  <c r="B19000" i="13"/>
  <c r="B18999" i="13"/>
  <c r="B18998" i="13"/>
  <c r="B18997" i="13"/>
  <c r="B18996" i="13"/>
  <c r="B18995" i="13"/>
  <c r="B18994" i="13"/>
  <c r="B18993" i="13"/>
  <c r="B18992" i="13"/>
  <c r="B18991" i="13"/>
  <c r="B18990" i="13"/>
  <c r="B18989" i="13"/>
  <c r="B18988" i="13"/>
  <c r="B18987" i="13"/>
  <c r="B18986" i="13"/>
  <c r="B18985" i="13"/>
  <c r="B18984" i="13"/>
  <c r="B18983" i="13"/>
  <c r="B18982" i="13"/>
  <c r="B18981" i="13"/>
  <c r="B18980" i="13"/>
  <c r="B18979" i="13"/>
  <c r="B18978" i="13"/>
  <c r="B18977" i="13"/>
  <c r="B18976" i="13"/>
  <c r="B18975" i="13"/>
  <c r="B18974" i="13"/>
  <c r="B18973" i="13"/>
  <c r="B18972" i="13"/>
  <c r="B18971" i="13"/>
  <c r="B18970" i="13"/>
  <c r="B18969" i="13"/>
  <c r="B18968" i="13"/>
  <c r="B18967" i="13"/>
  <c r="B18966" i="13"/>
  <c r="B18965" i="13"/>
  <c r="B18964" i="13"/>
  <c r="B18963" i="13"/>
  <c r="B18962" i="13"/>
  <c r="B18961" i="13"/>
  <c r="B18960" i="13"/>
  <c r="B18959" i="13"/>
  <c r="B18958" i="13"/>
  <c r="B18957" i="13"/>
  <c r="B18956" i="13"/>
  <c r="B18955" i="13"/>
  <c r="B18954" i="13"/>
  <c r="B18953" i="13"/>
  <c r="B18952" i="13"/>
  <c r="B18951" i="13"/>
  <c r="B18950" i="13"/>
  <c r="B18949" i="13"/>
  <c r="B18948" i="13"/>
  <c r="B18947" i="13"/>
  <c r="B18946" i="13"/>
  <c r="B18945" i="13"/>
  <c r="B18944" i="13"/>
  <c r="B18943" i="13"/>
  <c r="B18942" i="13"/>
  <c r="B18941" i="13"/>
  <c r="B18940" i="13"/>
  <c r="B18939" i="13"/>
  <c r="B18938" i="13"/>
  <c r="B18937" i="13"/>
  <c r="B18936" i="13"/>
  <c r="B18935" i="13"/>
  <c r="B18934" i="13"/>
  <c r="B18933" i="13"/>
  <c r="B18932" i="13"/>
  <c r="B18931" i="13"/>
  <c r="B18930" i="13"/>
  <c r="B18929" i="13"/>
  <c r="B18928" i="13"/>
  <c r="B18927" i="13"/>
  <c r="B18926" i="13"/>
  <c r="B18925" i="13"/>
  <c r="B18924" i="13"/>
  <c r="B18923" i="13"/>
  <c r="B18922" i="13"/>
  <c r="B18921" i="13"/>
  <c r="B18920" i="13"/>
  <c r="B18919" i="13"/>
  <c r="B18918" i="13"/>
  <c r="B18917" i="13"/>
  <c r="B18916" i="13"/>
  <c r="B18915" i="13"/>
  <c r="B18914" i="13"/>
  <c r="B18913" i="13"/>
  <c r="B18912" i="13"/>
  <c r="B18911" i="13"/>
  <c r="B18910" i="13"/>
  <c r="B18909" i="13"/>
  <c r="B18908" i="13"/>
  <c r="B18907" i="13"/>
  <c r="B18906" i="13"/>
  <c r="B18905" i="13"/>
  <c r="B18904" i="13"/>
  <c r="B18903" i="13"/>
  <c r="B18902" i="13"/>
  <c r="B18901" i="13"/>
  <c r="B18900" i="13"/>
  <c r="B18899" i="13"/>
  <c r="B18898" i="13"/>
  <c r="B18897" i="13"/>
  <c r="B18896" i="13"/>
  <c r="B18895" i="13"/>
  <c r="B18894" i="13"/>
  <c r="B18893" i="13"/>
  <c r="B18892" i="13"/>
  <c r="B18891" i="13"/>
  <c r="B18890" i="13"/>
  <c r="B18889" i="13"/>
  <c r="B18888" i="13"/>
  <c r="B18887" i="13"/>
  <c r="B18886" i="13"/>
  <c r="B18885" i="13"/>
  <c r="B18884" i="13"/>
  <c r="B18883" i="13"/>
  <c r="B18882" i="13"/>
  <c r="B18881" i="13"/>
  <c r="B18880" i="13"/>
  <c r="B18879" i="13"/>
  <c r="B18878" i="13"/>
  <c r="B18877" i="13"/>
  <c r="B18876" i="13"/>
  <c r="B18875" i="13"/>
  <c r="B18874" i="13"/>
  <c r="B18873" i="13"/>
  <c r="B18872" i="13"/>
  <c r="B18871" i="13"/>
  <c r="B18870" i="13"/>
  <c r="B18869" i="13"/>
  <c r="B18868" i="13"/>
  <c r="B18867" i="13"/>
  <c r="B18866" i="13"/>
  <c r="B18865" i="13"/>
  <c r="B18864" i="13"/>
  <c r="B18863" i="13"/>
  <c r="B18862" i="13"/>
  <c r="B18861" i="13"/>
  <c r="B18860" i="13"/>
  <c r="B18859" i="13"/>
  <c r="B18858" i="13"/>
  <c r="B18857" i="13"/>
  <c r="B18856" i="13"/>
  <c r="B18855" i="13"/>
  <c r="B18854" i="13"/>
  <c r="B18853" i="13"/>
  <c r="B18852" i="13"/>
  <c r="B18851" i="13"/>
  <c r="B18850" i="13"/>
  <c r="B18849" i="13"/>
  <c r="B18848" i="13"/>
  <c r="B18847" i="13"/>
  <c r="B18846" i="13"/>
  <c r="B18845" i="13"/>
  <c r="B18844" i="13"/>
  <c r="B18843" i="13"/>
  <c r="B18842" i="13"/>
  <c r="B18841" i="13"/>
  <c r="B18840" i="13"/>
  <c r="B18839" i="13"/>
  <c r="B18838" i="13"/>
  <c r="B18837" i="13"/>
  <c r="B18836" i="13"/>
  <c r="B18835" i="13"/>
  <c r="B18834" i="13"/>
  <c r="B18833" i="13"/>
  <c r="B18832" i="13"/>
  <c r="B18831" i="13"/>
  <c r="B18830" i="13"/>
  <c r="B18829" i="13"/>
  <c r="B18828" i="13"/>
  <c r="B18827" i="13"/>
  <c r="B18826" i="13"/>
  <c r="B18825" i="13"/>
  <c r="B18824" i="13"/>
  <c r="B18823" i="13"/>
  <c r="B18822" i="13"/>
  <c r="B18821" i="13"/>
  <c r="B18820" i="13"/>
  <c r="B18819" i="13"/>
  <c r="B18818" i="13"/>
  <c r="B18817" i="13"/>
  <c r="B18816" i="13"/>
  <c r="B18815" i="13"/>
  <c r="B18814" i="13"/>
  <c r="B18813" i="13"/>
  <c r="B18812" i="13"/>
  <c r="B18811" i="13"/>
  <c r="B18810" i="13"/>
  <c r="B18809" i="13"/>
  <c r="B18808" i="13"/>
  <c r="B18807" i="13"/>
  <c r="B18806" i="13"/>
  <c r="B18805" i="13"/>
  <c r="B18804" i="13"/>
  <c r="B18803" i="13"/>
  <c r="B18802" i="13"/>
  <c r="B18801" i="13"/>
  <c r="B18800" i="13"/>
  <c r="B18799" i="13"/>
  <c r="B18798" i="13"/>
  <c r="B18797" i="13"/>
  <c r="B18796" i="13"/>
  <c r="B18795" i="13"/>
  <c r="B18794" i="13"/>
  <c r="B18793" i="13"/>
  <c r="B18792" i="13"/>
  <c r="B18791" i="13"/>
  <c r="B18790" i="13"/>
  <c r="B18789" i="13"/>
  <c r="B18788" i="13"/>
  <c r="B18787" i="13"/>
  <c r="B18786" i="13"/>
  <c r="B18785" i="13"/>
  <c r="B18784" i="13"/>
  <c r="B18783" i="13"/>
  <c r="B18782" i="13"/>
  <c r="B18781" i="13"/>
  <c r="B18780" i="13"/>
  <c r="B18779" i="13"/>
  <c r="B18778" i="13"/>
  <c r="B18777" i="13"/>
  <c r="B18776" i="13"/>
  <c r="B18775" i="13"/>
  <c r="B18774" i="13"/>
  <c r="B18773" i="13"/>
  <c r="B18772" i="13"/>
  <c r="B18771" i="13"/>
  <c r="B18770" i="13"/>
  <c r="B18769" i="13"/>
  <c r="B18768" i="13"/>
  <c r="B18767" i="13"/>
  <c r="B18766" i="13"/>
  <c r="B18765" i="13"/>
  <c r="B18764" i="13"/>
  <c r="B18763" i="13"/>
  <c r="B18762" i="13"/>
  <c r="B18761" i="13"/>
  <c r="B18760" i="13"/>
  <c r="B18759" i="13"/>
  <c r="B18758" i="13"/>
  <c r="B18757" i="13"/>
  <c r="B18756" i="13"/>
  <c r="B18755" i="13"/>
  <c r="B18754" i="13"/>
  <c r="B18753" i="13"/>
  <c r="B18752" i="13"/>
  <c r="B18751" i="13"/>
  <c r="B18750" i="13"/>
  <c r="B18749" i="13"/>
  <c r="B18748" i="13"/>
  <c r="B18747" i="13"/>
  <c r="B18746" i="13"/>
  <c r="B18745" i="13"/>
  <c r="B18744" i="13"/>
  <c r="B18743" i="13"/>
  <c r="B18742" i="13"/>
  <c r="B18741" i="13"/>
  <c r="B18740" i="13"/>
  <c r="B18739" i="13"/>
  <c r="B18738" i="13"/>
  <c r="B18737" i="13"/>
  <c r="B18736" i="13"/>
  <c r="B18735" i="13"/>
  <c r="B18734" i="13"/>
  <c r="B18733" i="13"/>
  <c r="B18732" i="13"/>
  <c r="B18731" i="13"/>
  <c r="B18730" i="13"/>
  <c r="B18729" i="13"/>
  <c r="B18728" i="13"/>
  <c r="B18727" i="13"/>
  <c r="B18726" i="13"/>
  <c r="B18725" i="13"/>
  <c r="B18724" i="13"/>
  <c r="B18723" i="13"/>
  <c r="B18722" i="13"/>
  <c r="B18721" i="13"/>
  <c r="B18720" i="13"/>
  <c r="B18719" i="13"/>
  <c r="B18718" i="13"/>
  <c r="B18717" i="13"/>
  <c r="B18716" i="13"/>
  <c r="B18715" i="13"/>
  <c r="B18714" i="13"/>
  <c r="B18713" i="13"/>
  <c r="B18712" i="13"/>
  <c r="B18711" i="13"/>
  <c r="B18710" i="13"/>
  <c r="B18709" i="13"/>
  <c r="B18708" i="13"/>
  <c r="B18707" i="13"/>
  <c r="B18706" i="13"/>
  <c r="B18705" i="13"/>
  <c r="B18704" i="13"/>
  <c r="B18703" i="13"/>
  <c r="B18702" i="13"/>
  <c r="B18701" i="13"/>
  <c r="B18700" i="13"/>
  <c r="B18699" i="13"/>
  <c r="B18698" i="13"/>
  <c r="B18697" i="13"/>
  <c r="B18696" i="13"/>
  <c r="B18695" i="13"/>
  <c r="B18694" i="13"/>
  <c r="B18693" i="13"/>
  <c r="B18692" i="13"/>
  <c r="B18691" i="13"/>
  <c r="B18690" i="13"/>
  <c r="B18689" i="13"/>
  <c r="B18688" i="13"/>
  <c r="B18687" i="13"/>
  <c r="B18686" i="13"/>
  <c r="B18685" i="13"/>
  <c r="B18684" i="13"/>
  <c r="B18683" i="13"/>
  <c r="B18682" i="13"/>
  <c r="B18681" i="13"/>
  <c r="B18680" i="13"/>
  <c r="B18679" i="13"/>
  <c r="B18678" i="13"/>
  <c r="B18677" i="13"/>
  <c r="B18676" i="13"/>
  <c r="B18675" i="13"/>
  <c r="B18674" i="13"/>
  <c r="B18673" i="13"/>
  <c r="B18672" i="13"/>
  <c r="B18671" i="13"/>
  <c r="B18670" i="13"/>
  <c r="B18669" i="13"/>
  <c r="B18668" i="13"/>
  <c r="B18667" i="13"/>
  <c r="B18666" i="13"/>
  <c r="B18665" i="13"/>
  <c r="B18664" i="13"/>
  <c r="B18663" i="13"/>
  <c r="B18662" i="13"/>
  <c r="B18661" i="13"/>
  <c r="B18660" i="13"/>
  <c r="B18659" i="13"/>
  <c r="B18658" i="13"/>
  <c r="B18657" i="13"/>
  <c r="B18656" i="13"/>
  <c r="B18655" i="13"/>
  <c r="B18654" i="13"/>
  <c r="B18653" i="13"/>
  <c r="B18652" i="13"/>
  <c r="B18651" i="13"/>
  <c r="B18650" i="13"/>
  <c r="B18649" i="13"/>
  <c r="B18648" i="13"/>
  <c r="B18647" i="13"/>
  <c r="B18646" i="13"/>
  <c r="B18645" i="13"/>
  <c r="B18644" i="13"/>
  <c r="B18643" i="13"/>
  <c r="B18642" i="13"/>
  <c r="B18641" i="13"/>
  <c r="B18640" i="13"/>
  <c r="B18639" i="13"/>
  <c r="B18638" i="13"/>
  <c r="B18637" i="13"/>
  <c r="B18636" i="13"/>
  <c r="B18635" i="13"/>
  <c r="B18634" i="13"/>
  <c r="B18633" i="13"/>
  <c r="B18632" i="13"/>
  <c r="B18631" i="13"/>
  <c r="B18630" i="13"/>
  <c r="B18629" i="13"/>
  <c r="B18628" i="13"/>
  <c r="B18627" i="13"/>
  <c r="B18626" i="13"/>
  <c r="B18625" i="13"/>
  <c r="B18624" i="13"/>
  <c r="B18623" i="13"/>
  <c r="B18622" i="13"/>
  <c r="B18621" i="13"/>
  <c r="B18620" i="13"/>
  <c r="B18619" i="13"/>
  <c r="B18618" i="13"/>
  <c r="B18617" i="13"/>
  <c r="B18616" i="13"/>
  <c r="B18615" i="13"/>
  <c r="B18614" i="13"/>
  <c r="B18613" i="13"/>
  <c r="B18612" i="13"/>
  <c r="B18611" i="13"/>
  <c r="B18610" i="13"/>
  <c r="B18609" i="13"/>
  <c r="B18608" i="13"/>
  <c r="B18607" i="13"/>
  <c r="B18606" i="13"/>
  <c r="B18605" i="13"/>
  <c r="B18604" i="13"/>
  <c r="B18603" i="13"/>
  <c r="B18602" i="13"/>
  <c r="B18601" i="13"/>
  <c r="B18600" i="13"/>
  <c r="B18599" i="13"/>
  <c r="B18598" i="13"/>
  <c r="B18597" i="13"/>
  <c r="B18596" i="13"/>
  <c r="B18595" i="13"/>
  <c r="B18594" i="13"/>
  <c r="B18593" i="13"/>
  <c r="B18592" i="13"/>
  <c r="B18591" i="13"/>
  <c r="B18590" i="13"/>
  <c r="B18589" i="13"/>
  <c r="B18588" i="13"/>
  <c r="B18587" i="13"/>
  <c r="B18586" i="13"/>
  <c r="B18585" i="13"/>
  <c r="B18584" i="13"/>
  <c r="B18583" i="13"/>
  <c r="B18582" i="13"/>
  <c r="B18581" i="13"/>
  <c r="B18580" i="13"/>
  <c r="B18579" i="13"/>
  <c r="B18578" i="13"/>
  <c r="B18577" i="13"/>
  <c r="B18576" i="13"/>
  <c r="B18575" i="13"/>
  <c r="B18574" i="13"/>
  <c r="B18573" i="13"/>
  <c r="B18572" i="13"/>
  <c r="B18571" i="13"/>
  <c r="B18570" i="13"/>
  <c r="B18569" i="13"/>
  <c r="B18568" i="13"/>
  <c r="B18567" i="13"/>
  <c r="B18566" i="13"/>
  <c r="B18565" i="13"/>
  <c r="B18564" i="13"/>
  <c r="B18563" i="13"/>
  <c r="B18562" i="13"/>
  <c r="B18561" i="13"/>
  <c r="B18560" i="13"/>
  <c r="B18559" i="13"/>
  <c r="B18558" i="13"/>
  <c r="B18557" i="13"/>
  <c r="B18556" i="13"/>
  <c r="B18555" i="13"/>
  <c r="B18554" i="13"/>
  <c r="B18553" i="13"/>
  <c r="B18552" i="13"/>
  <c r="B18551" i="13"/>
  <c r="B18550" i="13"/>
  <c r="B18549" i="13"/>
  <c r="B18548" i="13"/>
  <c r="B18547" i="13"/>
  <c r="B18546" i="13"/>
  <c r="B18545" i="13"/>
  <c r="B18544" i="13"/>
  <c r="B18543" i="13"/>
  <c r="B18542" i="13"/>
  <c r="B18541" i="13"/>
  <c r="B18540" i="13"/>
  <c r="B18539" i="13"/>
  <c r="B18538" i="13"/>
  <c r="B18537" i="13"/>
  <c r="B18536" i="13"/>
  <c r="B18535" i="13"/>
  <c r="B18534" i="13"/>
  <c r="B18533" i="13"/>
  <c r="B18532" i="13"/>
  <c r="B18531" i="13"/>
  <c r="B18530" i="13"/>
  <c r="B18529" i="13"/>
  <c r="B18528" i="13"/>
  <c r="B18527" i="13"/>
  <c r="B18526" i="13"/>
  <c r="B18525" i="13"/>
  <c r="B18524" i="13"/>
  <c r="B18523" i="13"/>
  <c r="B18522" i="13"/>
  <c r="B18521" i="13"/>
  <c r="B18520" i="13"/>
  <c r="B18519" i="13"/>
  <c r="B18518" i="13"/>
  <c r="B18517" i="13"/>
  <c r="B18516" i="13"/>
  <c r="B18515" i="13"/>
  <c r="B18514" i="13"/>
  <c r="B18513" i="13"/>
  <c r="B18512" i="13"/>
  <c r="B18511" i="13"/>
  <c r="B18510" i="13"/>
  <c r="B18509" i="13"/>
  <c r="B18508" i="13"/>
  <c r="B18507" i="13"/>
  <c r="B18506" i="13"/>
  <c r="B18505" i="13"/>
  <c r="B18504" i="13"/>
  <c r="B18503" i="13"/>
  <c r="B18502" i="13"/>
  <c r="B18501" i="13"/>
  <c r="B18500" i="13"/>
  <c r="B18499" i="13"/>
  <c r="B18498" i="13"/>
  <c r="B18497" i="13"/>
  <c r="B18496" i="13"/>
  <c r="B18495" i="13"/>
  <c r="B18494" i="13"/>
  <c r="B18493" i="13"/>
  <c r="B18492" i="13"/>
  <c r="B18491" i="13"/>
  <c r="B18490" i="13"/>
  <c r="B18489" i="13"/>
  <c r="B18488" i="13"/>
  <c r="B18487" i="13"/>
  <c r="B18486" i="13"/>
  <c r="B18485" i="13"/>
  <c r="B18484" i="13"/>
  <c r="B18483" i="13"/>
  <c r="B18482" i="13"/>
  <c r="B18481" i="13"/>
  <c r="B18480" i="13"/>
  <c r="B18479" i="13"/>
  <c r="B18478" i="13"/>
  <c r="B18477" i="13"/>
  <c r="B18476" i="13"/>
  <c r="B18475" i="13"/>
  <c r="B18474" i="13"/>
  <c r="B18473" i="13"/>
  <c r="B18472" i="13"/>
  <c r="B18471" i="13"/>
  <c r="B18470" i="13"/>
  <c r="B18469" i="13"/>
  <c r="B18468" i="13"/>
  <c r="B18467" i="13"/>
  <c r="B18466" i="13"/>
  <c r="B18465" i="13"/>
  <c r="B18464" i="13"/>
  <c r="B18463" i="13"/>
  <c r="B18462" i="13"/>
  <c r="B18461" i="13"/>
  <c r="B18460" i="13"/>
  <c r="B18459" i="13"/>
  <c r="B18458" i="13"/>
  <c r="B18457" i="13"/>
  <c r="B18456" i="13"/>
  <c r="B18455" i="13"/>
  <c r="B18454" i="13"/>
  <c r="B18453" i="13"/>
  <c r="B18452" i="13"/>
  <c r="B18451" i="13"/>
  <c r="B18450" i="13"/>
  <c r="B18449" i="13"/>
  <c r="B18448" i="13"/>
  <c r="B18447" i="13"/>
  <c r="B18446" i="13"/>
  <c r="B18445" i="13"/>
  <c r="B18444" i="13"/>
  <c r="B18443" i="13"/>
  <c r="B18442" i="13"/>
  <c r="B18441" i="13"/>
  <c r="B18440" i="13"/>
  <c r="B18439" i="13"/>
  <c r="B18438" i="13"/>
  <c r="B18437" i="13"/>
  <c r="B18436" i="13"/>
  <c r="B18435" i="13"/>
  <c r="B18434" i="13"/>
  <c r="B18433" i="13"/>
  <c r="B18432" i="13"/>
  <c r="B18431" i="13"/>
  <c r="B18430" i="13"/>
  <c r="B18429" i="13"/>
  <c r="B18428" i="13"/>
  <c r="B18427" i="13"/>
  <c r="B18426" i="13"/>
  <c r="B18425" i="13"/>
  <c r="B18424" i="13"/>
  <c r="B18423" i="13"/>
  <c r="B18422" i="13"/>
  <c r="B18421" i="13"/>
  <c r="B18420" i="13"/>
  <c r="B18419" i="13"/>
  <c r="B18418" i="13"/>
  <c r="B18417" i="13"/>
  <c r="B18416" i="13"/>
  <c r="B18415" i="13"/>
  <c r="B18414" i="13"/>
  <c r="B18413" i="13"/>
  <c r="B18412" i="13"/>
  <c r="B18411" i="13"/>
  <c r="B18410" i="13"/>
  <c r="B18409" i="13"/>
  <c r="B18408" i="13"/>
  <c r="B18407" i="13"/>
  <c r="B18406" i="13"/>
  <c r="B18405" i="13"/>
  <c r="B18404" i="13"/>
  <c r="B18403" i="13"/>
  <c r="B18402" i="13"/>
  <c r="B18401" i="13"/>
  <c r="B18400" i="13"/>
  <c r="B18399" i="13"/>
  <c r="B18398" i="13"/>
  <c r="B18397" i="13"/>
  <c r="B18396" i="13"/>
  <c r="B18395" i="13"/>
  <c r="B18394" i="13"/>
  <c r="B18393" i="13"/>
  <c r="B18392" i="13"/>
  <c r="B18391" i="13"/>
  <c r="B18390" i="13"/>
  <c r="B18389" i="13"/>
  <c r="B18388" i="13"/>
  <c r="B18387" i="13"/>
  <c r="B18386" i="13"/>
  <c r="B18385" i="13"/>
  <c r="B18384" i="13"/>
  <c r="B18383" i="13"/>
  <c r="B18382" i="13"/>
  <c r="B18381" i="13"/>
  <c r="B18380" i="13"/>
  <c r="B18379" i="13"/>
  <c r="B18378" i="13"/>
  <c r="B18377" i="13"/>
  <c r="B18376" i="13"/>
  <c r="B18375" i="13"/>
  <c r="B18374" i="13"/>
  <c r="B18373" i="13"/>
  <c r="B18372" i="13"/>
  <c r="B18371" i="13"/>
  <c r="B18370" i="13"/>
  <c r="B18369" i="13"/>
  <c r="B18368" i="13"/>
  <c r="B18367" i="13"/>
  <c r="B18366" i="13"/>
  <c r="B18365" i="13"/>
  <c r="B18364" i="13"/>
  <c r="B18363" i="13"/>
  <c r="B18362" i="13"/>
  <c r="B18361" i="13"/>
  <c r="B18360" i="13"/>
  <c r="B18359" i="13"/>
  <c r="B18358" i="13"/>
  <c r="B18357" i="13"/>
  <c r="B18356" i="13"/>
  <c r="B18355" i="13"/>
  <c r="B18354" i="13"/>
  <c r="B18353" i="13"/>
  <c r="B18352" i="13"/>
  <c r="B18351" i="13"/>
  <c r="B18350" i="13"/>
  <c r="B18349" i="13"/>
  <c r="B18348" i="13"/>
  <c r="B18347" i="13"/>
  <c r="B18346" i="13"/>
  <c r="B18345" i="13"/>
  <c r="B18344" i="13"/>
  <c r="B18343" i="13"/>
  <c r="B18342" i="13"/>
  <c r="B18341" i="13"/>
  <c r="B18340" i="13"/>
  <c r="B18339" i="13"/>
  <c r="B18338" i="13"/>
  <c r="B18337" i="13"/>
  <c r="B18336" i="13"/>
  <c r="B18335" i="13"/>
  <c r="B18334" i="13"/>
  <c r="B18333" i="13"/>
  <c r="B18332" i="13"/>
  <c r="B18331" i="13"/>
  <c r="B18330" i="13"/>
  <c r="B18329" i="13"/>
  <c r="B18328" i="13"/>
  <c r="B18327" i="13"/>
  <c r="B18326" i="13"/>
  <c r="B18325" i="13"/>
  <c r="B18324" i="13"/>
  <c r="B18323" i="13"/>
  <c r="B18322" i="13"/>
  <c r="B18321" i="13"/>
  <c r="B18320" i="13"/>
  <c r="B18319" i="13"/>
  <c r="B18318" i="13"/>
  <c r="B18317" i="13"/>
  <c r="B18316" i="13"/>
  <c r="B18315" i="13"/>
  <c r="B18314" i="13"/>
  <c r="B18313" i="13"/>
  <c r="B18312" i="13"/>
  <c r="B18311" i="13"/>
  <c r="B18310" i="13"/>
  <c r="B18309" i="13"/>
  <c r="B18308" i="13"/>
  <c r="B18307" i="13"/>
  <c r="B18306" i="13"/>
  <c r="B18305" i="13"/>
  <c r="B18304" i="13"/>
  <c r="B18303" i="13"/>
  <c r="B18302" i="13"/>
  <c r="B18301" i="13"/>
  <c r="B18300" i="13"/>
  <c r="B18299" i="13"/>
  <c r="B18298" i="13"/>
  <c r="B18297" i="13"/>
  <c r="B18296" i="13"/>
  <c r="B18295" i="13"/>
  <c r="B18294" i="13"/>
  <c r="B18293" i="13"/>
  <c r="B18292" i="13"/>
  <c r="B18291" i="13"/>
  <c r="B18290" i="13"/>
  <c r="B18289" i="13"/>
  <c r="B18288" i="13"/>
  <c r="B18287" i="13"/>
  <c r="B18286" i="13"/>
  <c r="B18285" i="13"/>
  <c r="B18284" i="13"/>
  <c r="B18283" i="13"/>
  <c r="B18282" i="13"/>
  <c r="B18281" i="13"/>
  <c r="B18280" i="13"/>
  <c r="B18279" i="13"/>
  <c r="B18278" i="13"/>
  <c r="B18277" i="13"/>
  <c r="B18276" i="13"/>
  <c r="B18275" i="13"/>
  <c r="B18274" i="13"/>
  <c r="B18273" i="13"/>
  <c r="B18272" i="13"/>
  <c r="B18271" i="13"/>
  <c r="B18270" i="13"/>
  <c r="B18269" i="13"/>
  <c r="B18268" i="13"/>
  <c r="B18267" i="13"/>
  <c r="B18266" i="13"/>
  <c r="B18265" i="13"/>
  <c r="B18264" i="13"/>
  <c r="B18263" i="13"/>
  <c r="B18262" i="13"/>
  <c r="B18261" i="13"/>
  <c r="B18260" i="13"/>
  <c r="B18259" i="13"/>
  <c r="B18258" i="13"/>
  <c r="B18257" i="13"/>
  <c r="B18256" i="13"/>
  <c r="B18255" i="13"/>
  <c r="B18254" i="13"/>
  <c r="B18253" i="13"/>
  <c r="B18252" i="13"/>
  <c r="B18251" i="13"/>
  <c r="B18250" i="13"/>
  <c r="B18249" i="13"/>
  <c r="B18248" i="13"/>
  <c r="B18247" i="13"/>
  <c r="B18246" i="13"/>
  <c r="B18245" i="13"/>
  <c r="B18244" i="13"/>
  <c r="B18243" i="13"/>
  <c r="B18242" i="13"/>
  <c r="B18241" i="13"/>
  <c r="B18240" i="13"/>
  <c r="B18239" i="13"/>
  <c r="B18238" i="13"/>
  <c r="B18237" i="13"/>
  <c r="B18236" i="13"/>
  <c r="B18235" i="13"/>
  <c r="B18234" i="13"/>
  <c r="B18233" i="13"/>
  <c r="B18232" i="13"/>
  <c r="B18231" i="13"/>
  <c r="B18230" i="13"/>
  <c r="B18229" i="13"/>
  <c r="B18228" i="13"/>
  <c r="B18227" i="13"/>
  <c r="B18226" i="13"/>
  <c r="B18225" i="13"/>
  <c r="B18224" i="13"/>
  <c r="B18223" i="13"/>
  <c r="B18222" i="13"/>
  <c r="B18221" i="13"/>
  <c r="B18220" i="13"/>
  <c r="B18219" i="13"/>
  <c r="B18218" i="13"/>
  <c r="B18217" i="13"/>
  <c r="B18216" i="13"/>
  <c r="B18215" i="13"/>
  <c r="B18214" i="13"/>
  <c r="B18213" i="13"/>
  <c r="B18212" i="13"/>
  <c r="B18211" i="13"/>
  <c r="B18210" i="13"/>
  <c r="B18209" i="13"/>
  <c r="B18208" i="13"/>
  <c r="B18207" i="13"/>
  <c r="B18206" i="13"/>
  <c r="B18205" i="13"/>
  <c r="B18204" i="13"/>
  <c r="B18203" i="13"/>
  <c r="B18202" i="13"/>
  <c r="B18201" i="13"/>
  <c r="B18200" i="13"/>
  <c r="B18199" i="13"/>
  <c r="B18198" i="13"/>
  <c r="B18197" i="13"/>
  <c r="B18196" i="13"/>
  <c r="B18195" i="13"/>
  <c r="B18194" i="13"/>
  <c r="B18193" i="13"/>
  <c r="B18192" i="13"/>
  <c r="B18191" i="13"/>
  <c r="B18190" i="13"/>
  <c r="B18189" i="13"/>
  <c r="B18188" i="13"/>
  <c r="B18187" i="13"/>
  <c r="B18186" i="13"/>
  <c r="B18185" i="13"/>
  <c r="B18184" i="13"/>
  <c r="B18183" i="13"/>
  <c r="B18182" i="13"/>
  <c r="B18181" i="13"/>
  <c r="B18180" i="13"/>
  <c r="B18179" i="13"/>
  <c r="B18178" i="13"/>
  <c r="B18177" i="13"/>
  <c r="B18176" i="13"/>
  <c r="B18175" i="13"/>
  <c r="B18174" i="13"/>
  <c r="B18173" i="13"/>
  <c r="B18172" i="13"/>
  <c r="B18171" i="13"/>
  <c r="B18170" i="13"/>
  <c r="B18169" i="13"/>
  <c r="B18168" i="13"/>
  <c r="B18167" i="13"/>
  <c r="B18166" i="13"/>
  <c r="B18165" i="13"/>
  <c r="B18164" i="13"/>
  <c r="B18163" i="13"/>
  <c r="B18162" i="13"/>
  <c r="B18161" i="13"/>
  <c r="B18160" i="13"/>
  <c r="B18159" i="13"/>
  <c r="B18158" i="13"/>
  <c r="B18157" i="13"/>
  <c r="B18156" i="13"/>
  <c r="B18155" i="13"/>
  <c r="B18154" i="13"/>
  <c r="B18153" i="13"/>
  <c r="B18152" i="13"/>
  <c r="B18151" i="13"/>
  <c r="B18150" i="13"/>
  <c r="B18149" i="13"/>
  <c r="B18148" i="13"/>
  <c r="B18147" i="13"/>
  <c r="B18146" i="13"/>
  <c r="B18145" i="13"/>
  <c r="B18144" i="13"/>
  <c r="B18143" i="13"/>
  <c r="B18142" i="13"/>
  <c r="B18141" i="13"/>
  <c r="B18140" i="13"/>
  <c r="B18139" i="13"/>
  <c r="B18138" i="13"/>
  <c r="B18137" i="13"/>
  <c r="B18136" i="13"/>
  <c r="B18135" i="13"/>
  <c r="B18134" i="13"/>
  <c r="B18133" i="13"/>
  <c r="B18132" i="13"/>
  <c r="B18131" i="13"/>
  <c r="B18130" i="13"/>
  <c r="B18129" i="13"/>
  <c r="B18128" i="13"/>
  <c r="B18127" i="13"/>
  <c r="B18126" i="13"/>
  <c r="B18125" i="13"/>
  <c r="B18124" i="13"/>
  <c r="B18123" i="13"/>
  <c r="B18122" i="13"/>
  <c r="B18121" i="13"/>
  <c r="B18120" i="13"/>
  <c r="B18119" i="13"/>
  <c r="B18118" i="13"/>
  <c r="B18117" i="13"/>
  <c r="B18116" i="13"/>
  <c r="B18115" i="13"/>
  <c r="B18114" i="13"/>
  <c r="B18113" i="13"/>
  <c r="B18112" i="13"/>
  <c r="B18111" i="13"/>
  <c r="B18110" i="13"/>
  <c r="B18109" i="13"/>
  <c r="B18108" i="13"/>
  <c r="B18107" i="13"/>
  <c r="B18106" i="13"/>
  <c r="B18105" i="13"/>
  <c r="B18104" i="13"/>
  <c r="B18103" i="13"/>
  <c r="B18102" i="13"/>
  <c r="B18101" i="13"/>
  <c r="B18100" i="13"/>
  <c r="B18099" i="13"/>
  <c r="B18098" i="13"/>
  <c r="B18097" i="13"/>
  <c r="B18096" i="13"/>
  <c r="B18095" i="13"/>
  <c r="B18094" i="13"/>
  <c r="B18093" i="13"/>
  <c r="B18092" i="13"/>
  <c r="B18091" i="13"/>
  <c r="B18090" i="13"/>
  <c r="B18089" i="13"/>
  <c r="B18088" i="13"/>
  <c r="B18087" i="13"/>
  <c r="B18086" i="13"/>
  <c r="B18085" i="13"/>
  <c r="B18084" i="13"/>
  <c r="B18083" i="13"/>
  <c r="B18082" i="13"/>
  <c r="B18081" i="13"/>
  <c r="B18080" i="13"/>
  <c r="B18079" i="13"/>
  <c r="B18078" i="13"/>
  <c r="B18077" i="13"/>
  <c r="B18076" i="13"/>
  <c r="B18075" i="13"/>
  <c r="B18074" i="13"/>
  <c r="B18073" i="13"/>
  <c r="B18072" i="13"/>
  <c r="B18071" i="13"/>
  <c r="B18070" i="13"/>
  <c r="B18069" i="13"/>
  <c r="B18068" i="13"/>
  <c r="B18067" i="13"/>
  <c r="B18066" i="13"/>
  <c r="B18065" i="13"/>
  <c r="B18064" i="13"/>
  <c r="B18063" i="13"/>
  <c r="B18062" i="13"/>
  <c r="B18061" i="13"/>
  <c r="B18060" i="13"/>
  <c r="B18059" i="13"/>
  <c r="B18058" i="13"/>
  <c r="B18057" i="13"/>
  <c r="B18056" i="13"/>
  <c r="B18055" i="13"/>
  <c r="B18054" i="13"/>
  <c r="B18053" i="13"/>
  <c r="B18052" i="13"/>
  <c r="B18051" i="13"/>
  <c r="B18050" i="13"/>
  <c r="B18049" i="13"/>
  <c r="B18048" i="13"/>
  <c r="B18047" i="13"/>
  <c r="B18046" i="13"/>
  <c r="B18045" i="13"/>
  <c r="B18044" i="13"/>
  <c r="B18043" i="13"/>
  <c r="B18042" i="13"/>
  <c r="B18041" i="13"/>
  <c r="B18040" i="13"/>
  <c r="B18039" i="13"/>
  <c r="B18038" i="13"/>
  <c r="B18037" i="13"/>
  <c r="B18036" i="13"/>
  <c r="B18035" i="13"/>
  <c r="B18034" i="13"/>
  <c r="B18033" i="13"/>
  <c r="B18032" i="13"/>
  <c r="B18031" i="13"/>
  <c r="B18030" i="13"/>
  <c r="B18029" i="13"/>
  <c r="B18028" i="13"/>
  <c r="B18027" i="13"/>
  <c r="B18026" i="13"/>
  <c r="B18025" i="13"/>
  <c r="B18024" i="13"/>
  <c r="B18023" i="13"/>
  <c r="B18022" i="13"/>
  <c r="B18021" i="13"/>
  <c r="B18020" i="13"/>
  <c r="B18019" i="13"/>
  <c r="B18018" i="13"/>
  <c r="B18017" i="13"/>
  <c r="B18016" i="13"/>
  <c r="B18015" i="13"/>
  <c r="B18014" i="13"/>
  <c r="B18013" i="13"/>
  <c r="B18012" i="13"/>
  <c r="B18011" i="13"/>
  <c r="B18010" i="13"/>
  <c r="B18009" i="13"/>
  <c r="B18008" i="13"/>
  <c r="B18007" i="13"/>
  <c r="B18006" i="13"/>
  <c r="B18005" i="13"/>
  <c r="B18004" i="13"/>
  <c r="B18003" i="13"/>
  <c r="B18002" i="13"/>
  <c r="B18001" i="13"/>
  <c r="B18000" i="13"/>
  <c r="B17999" i="13"/>
  <c r="B17998" i="13"/>
  <c r="B17997" i="13"/>
  <c r="B17996" i="13"/>
  <c r="B17995" i="13"/>
  <c r="B17994" i="13"/>
  <c r="B17993" i="13"/>
  <c r="B17992" i="13"/>
  <c r="B17991" i="13"/>
  <c r="B17990" i="13"/>
  <c r="B17989" i="13"/>
  <c r="B17988" i="13"/>
  <c r="B17987" i="13"/>
  <c r="B17986" i="13"/>
  <c r="B17985" i="13"/>
  <c r="B17984" i="13"/>
  <c r="B17983" i="13"/>
  <c r="B17982" i="13"/>
  <c r="B17981" i="13"/>
  <c r="B17980" i="13"/>
  <c r="B17979" i="13"/>
  <c r="B17978" i="13"/>
  <c r="B17977" i="13"/>
  <c r="B17976" i="13"/>
  <c r="B17975" i="13"/>
  <c r="B17974" i="13"/>
  <c r="B17973" i="13"/>
  <c r="B17972" i="13"/>
  <c r="B17971" i="13"/>
  <c r="B17970" i="13"/>
  <c r="B17969" i="13"/>
  <c r="B17968" i="13"/>
  <c r="B17967" i="13"/>
  <c r="B17966" i="13"/>
  <c r="B17965" i="13"/>
  <c r="B17964" i="13"/>
  <c r="B17963" i="13"/>
  <c r="B17962" i="13"/>
  <c r="B17961" i="13"/>
  <c r="B17960" i="13"/>
  <c r="B17959" i="13"/>
  <c r="B17958" i="13"/>
  <c r="B17957" i="13"/>
  <c r="B17956" i="13"/>
  <c r="B17955" i="13"/>
  <c r="B17954" i="13"/>
  <c r="B17953" i="13"/>
  <c r="B17952" i="13"/>
  <c r="B17951" i="13"/>
  <c r="B17950" i="13"/>
  <c r="B17949" i="13"/>
  <c r="B17948" i="13"/>
  <c r="B17947" i="13"/>
  <c r="B17946" i="13"/>
  <c r="B17945" i="13"/>
  <c r="B17944" i="13"/>
  <c r="B17943" i="13"/>
  <c r="B17942" i="13"/>
  <c r="B17941" i="13"/>
  <c r="B17940" i="13"/>
  <c r="B17939" i="13"/>
  <c r="B17938" i="13"/>
  <c r="B17937" i="13"/>
  <c r="B17936" i="13"/>
  <c r="B17935" i="13"/>
  <c r="B17934" i="13"/>
  <c r="B17933" i="13"/>
  <c r="B17932" i="13"/>
  <c r="B17931" i="13"/>
  <c r="B17930" i="13"/>
  <c r="B17929" i="13"/>
  <c r="B17928" i="13"/>
  <c r="B17927" i="13"/>
  <c r="B17926" i="13"/>
  <c r="B17925" i="13"/>
  <c r="B17924" i="13"/>
  <c r="B17923" i="13"/>
  <c r="B17922" i="13"/>
  <c r="B17921" i="13"/>
  <c r="B17920" i="13"/>
  <c r="B17919" i="13"/>
  <c r="B17918" i="13"/>
  <c r="B17917" i="13"/>
  <c r="B17916" i="13"/>
  <c r="B17915" i="13"/>
  <c r="B17914" i="13"/>
  <c r="B17913" i="13"/>
  <c r="B17912" i="13"/>
  <c r="B17911" i="13"/>
  <c r="B17910" i="13"/>
  <c r="B17909" i="13"/>
  <c r="B17908" i="13"/>
  <c r="B17907" i="13"/>
  <c r="B17906" i="13"/>
  <c r="B17905" i="13"/>
  <c r="B17904" i="13"/>
  <c r="B17903" i="13"/>
  <c r="B17902" i="13"/>
  <c r="B17901" i="13"/>
  <c r="B17900" i="13"/>
  <c r="B17899" i="13"/>
  <c r="B17898" i="13"/>
  <c r="B17897" i="13"/>
  <c r="B17896" i="13"/>
  <c r="B17895" i="13"/>
  <c r="B17894" i="13"/>
  <c r="B17893" i="13"/>
  <c r="B17892" i="13"/>
  <c r="B17891" i="13"/>
  <c r="B17890" i="13"/>
  <c r="B17889" i="13"/>
  <c r="B17888" i="13"/>
  <c r="B17887" i="13"/>
  <c r="B17886" i="13"/>
  <c r="B17885" i="13"/>
  <c r="B17884" i="13"/>
  <c r="B17883" i="13"/>
  <c r="B17882" i="13"/>
  <c r="B17881" i="13"/>
  <c r="B17880" i="13"/>
  <c r="B17879" i="13"/>
  <c r="B17878" i="13"/>
  <c r="B17877" i="13"/>
  <c r="B17876" i="13"/>
  <c r="B17875" i="13"/>
  <c r="B17874" i="13"/>
  <c r="B17873" i="13"/>
  <c r="B17872" i="13"/>
  <c r="B17871" i="13"/>
  <c r="B17870" i="13"/>
  <c r="B17869" i="13"/>
  <c r="B17868" i="13"/>
  <c r="B17867" i="13"/>
  <c r="B17866" i="13"/>
  <c r="B17865" i="13"/>
  <c r="B17864" i="13"/>
  <c r="B17863" i="13"/>
  <c r="B17862" i="13"/>
  <c r="B17861" i="13"/>
  <c r="B17860" i="13"/>
  <c r="B17859" i="13"/>
  <c r="B17858" i="13"/>
  <c r="B17857" i="13"/>
  <c r="B17856" i="13"/>
  <c r="B17855" i="13"/>
  <c r="B17854" i="13"/>
  <c r="B17853" i="13"/>
  <c r="B17852" i="13"/>
  <c r="B17851" i="13"/>
  <c r="B17850" i="13"/>
  <c r="B17849" i="13"/>
  <c r="B17848" i="13"/>
  <c r="B17847" i="13"/>
  <c r="B17846" i="13"/>
  <c r="B17845" i="13"/>
  <c r="B17844" i="13"/>
  <c r="B17843" i="13"/>
  <c r="B17842" i="13"/>
  <c r="B17841" i="13"/>
  <c r="B17840" i="13"/>
  <c r="B17839" i="13"/>
  <c r="B17838" i="13"/>
  <c r="B17837" i="13"/>
  <c r="B17836" i="13"/>
  <c r="B17835" i="13"/>
  <c r="B17834" i="13"/>
  <c r="B17833" i="13"/>
  <c r="B17832" i="13"/>
  <c r="B17831" i="13"/>
  <c r="B17830" i="13"/>
  <c r="B17829" i="13"/>
  <c r="B17828" i="13"/>
  <c r="B17827" i="13"/>
  <c r="B17826" i="13"/>
  <c r="B17825" i="13"/>
  <c r="B17824" i="13"/>
  <c r="B17823" i="13"/>
  <c r="B17822" i="13"/>
  <c r="B17821" i="13"/>
  <c r="B17820" i="13"/>
  <c r="B17819" i="13"/>
  <c r="B17818" i="13"/>
  <c r="B17817" i="13"/>
  <c r="B17816" i="13"/>
  <c r="B17815" i="13"/>
  <c r="B17814" i="13"/>
  <c r="B17813" i="13"/>
  <c r="B17812" i="13"/>
  <c r="B17811" i="13"/>
  <c r="B17810" i="13"/>
  <c r="B17809" i="13"/>
  <c r="B17808" i="13"/>
  <c r="B17807" i="13"/>
  <c r="B17806" i="13"/>
  <c r="B17805" i="13"/>
  <c r="B17804" i="13"/>
  <c r="B17803" i="13"/>
  <c r="B17802" i="13"/>
  <c r="B17801" i="13"/>
  <c r="B17800" i="13"/>
  <c r="B17799" i="13"/>
  <c r="B17798" i="13"/>
  <c r="B17797" i="13"/>
  <c r="B17796" i="13"/>
  <c r="B17795" i="13"/>
  <c r="B17794" i="13"/>
  <c r="B17793" i="13"/>
  <c r="B17792" i="13"/>
  <c r="B17791" i="13"/>
  <c r="B17790" i="13"/>
  <c r="B17789" i="13"/>
  <c r="B17788" i="13"/>
  <c r="B17787" i="13"/>
  <c r="B17786" i="13"/>
  <c r="B17785" i="13"/>
  <c r="B17784" i="13"/>
  <c r="B17783" i="13"/>
  <c r="B17782" i="13"/>
  <c r="B17781" i="13"/>
  <c r="B17780" i="13"/>
  <c r="B17779" i="13"/>
  <c r="B17778" i="13"/>
  <c r="B17777" i="13"/>
  <c r="B17776" i="13"/>
  <c r="B17775" i="13"/>
  <c r="B17774" i="13"/>
  <c r="B17773" i="13"/>
  <c r="B17772" i="13"/>
  <c r="B17771" i="13"/>
  <c r="B17770" i="13"/>
  <c r="B17769" i="13"/>
  <c r="B17768" i="13"/>
  <c r="B17767" i="13"/>
  <c r="B17766" i="13"/>
  <c r="B17765" i="13"/>
  <c r="B17764" i="13"/>
  <c r="B17763" i="13"/>
  <c r="B17762" i="13"/>
  <c r="B17761" i="13"/>
  <c r="B17760" i="13"/>
  <c r="B17759" i="13"/>
  <c r="B17758" i="13"/>
  <c r="B17757" i="13"/>
  <c r="B17756" i="13"/>
  <c r="B17755" i="13"/>
  <c r="B17754" i="13"/>
  <c r="B17753" i="13"/>
  <c r="B17752" i="13"/>
  <c r="B17751" i="13"/>
  <c r="B17750" i="13"/>
  <c r="B17749" i="13"/>
  <c r="B17748" i="13"/>
  <c r="B17747" i="13"/>
  <c r="B17746" i="13"/>
  <c r="B17745" i="13"/>
  <c r="B17744" i="13"/>
  <c r="B17743" i="13"/>
  <c r="B17742" i="13"/>
  <c r="B17741" i="13"/>
  <c r="B17740" i="13"/>
  <c r="B17739" i="13"/>
  <c r="B17738" i="13"/>
  <c r="B17737" i="13"/>
  <c r="B17736" i="13"/>
  <c r="B17735" i="13"/>
  <c r="B17734" i="13"/>
  <c r="B17733" i="13"/>
  <c r="B17732" i="13"/>
  <c r="B17731" i="13"/>
  <c r="B17730" i="13"/>
  <c r="B17729" i="13"/>
  <c r="B17728" i="13"/>
  <c r="B17727" i="13"/>
  <c r="B17726" i="13"/>
  <c r="B17725" i="13"/>
  <c r="B17724" i="13"/>
  <c r="B17723" i="13"/>
  <c r="B17722" i="13"/>
  <c r="B17721" i="13"/>
  <c r="B17720" i="13"/>
  <c r="B17719" i="13"/>
  <c r="B17718" i="13"/>
  <c r="B17717" i="13"/>
  <c r="B17716" i="13"/>
  <c r="B17715" i="13"/>
  <c r="B17714" i="13"/>
  <c r="B17713" i="13"/>
  <c r="B17712" i="13"/>
  <c r="B17711" i="13"/>
  <c r="B17710" i="13"/>
  <c r="B17709" i="13"/>
  <c r="B17708" i="13"/>
  <c r="B17707" i="13"/>
  <c r="B17706" i="13"/>
  <c r="B17705" i="13"/>
  <c r="B17704" i="13"/>
  <c r="B17703" i="13"/>
  <c r="B17702" i="13"/>
  <c r="B17701" i="13"/>
  <c r="B17700" i="13"/>
  <c r="B17699" i="13"/>
  <c r="B17698" i="13"/>
  <c r="B17697" i="13"/>
  <c r="B17696" i="13"/>
  <c r="B17695" i="13"/>
  <c r="B17694" i="13"/>
  <c r="B17693" i="13"/>
  <c r="B17692" i="13"/>
  <c r="B17691" i="13"/>
  <c r="B17690" i="13"/>
  <c r="B17689" i="13"/>
  <c r="B17688" i="13"/>
  <c r="B17687" i="13"/>
  <c r="B17686" i="13"/>
  <c r="B17685" i="13"/>
  <c r="B17684" i="13"/>
  <c r="B17683" i="13"/>
  <c r="B17682" i="13"/>
  <c r="B17681" i="13"/>
  <c r="B17680" i="13"/>
  <c r="B17679" i="13"/>
  <c r="B17678" i="13"/>
  <c r="B17677" i="13"/>
  <c r="B17676" i="13"/>
  <c r="B17675" i="13"/>
  <c r="B17674" i="13"/>
  <c r="B17673" i="13"/>
  <c r="B17672" i="13"/>
  <c r="B17671" i="13"/>
  <c r="B17670" i="13"/>
  <c r="B17669" i="13"/>
  <c r="B17668" i="13"/>
  <c r="B17667" i="13"/>
  <c r="B17666" i="13"/>
  <c r="B17665" i="13"/>
  <c r="B17664" i="13"/>
  <c r="B17663" i="13"/>
  <c r="B17662" i="13"/>
  <c r="B17661" i="13"/>
  <c r="B17660" i="13"/>
  <c r="B17659" i="13"/>
  <c r="B17658" i="13"/>
  <c r="B17657" i="13"/>
  <c r="B17656" i="13"/>
  <c r="B17655" i="13"/>
  <c r="B17654" i="13"/>
  <c r="B17653" i="13"/>
  <c r="B17652" i="13"/>
  <c r="B17651" i="13"/>
  <c r="B17650" i="13"/>
  <c r="B17649" i="13"/>
  <c r="B17648" i="13"/>
  <c r="B17647" i="13"/>
  <c r="B17646" i="13"/>
  <c r="B17645" i="13"/>
  <c r="B17644" i="13"/>
  <c r="B17643" i="13"/>
  <c r="B17642" i="13"/>
  <c r="B17641" i="13"/>
  <c r="B17640" i="13"/>
  <c r="B17639" i="13"/>
  <c r="B17638" i="13"/>
  <c r="B17637" i="13"/>
  <c r="B17636" i="13"/>
  <c r="B17635" i="13"/>
  <c r="B17634" i="13"/>
  <c r="B17633" i="13"/>
  <c r="B17632" i="13"/>
  <c r="B17631" i="13"/>
  <c r="B17630" i="13"/>
  <c r="B17629" i="13"/>
  <c r="B17628" i="13"/>
  <c r="B17627" i="13"/>
  <c r="B17626" i="13"/>
  <c r="B17625" i="13"/>
  <c r="B17624" i="13"/>
  <c r="B17623" i="13"/>
  <c r="B17622" i="13"/>
  <c r="B17621" i="13"/>
  <c r="B17620" i="13"/>
  <c r="B17619" i="13"/>
  <c r="B17618" i="13"/>
  <c r="B17617" i="13"/>
  <c r="B17616" i="13"/>
  <c r="B17615" i="13"/>
  <c r="B17614" i="13"/>
  <c r="B17613" i="13"/>
  <c r="B17612" i="13"/>
  <c r="B17611" i="13"/>
  <c r="B17610" i="13"/>
  <c r="B17609" i="13"/>
  <c r="B17608" i="13"/>
  <c r="B17607" i="13"/>
  <c r="B17606" i="13"/>
  <c r="B17605" i="13"/>
  <c r="B17604" i="13"/>
  <c r="B17603" i="13"/>
  <c r="B17602" i="13"/>
  <c r="B17601" i="13"/>
  <c r="B17600" i="13"/>
  <c r="B17599" i="13"/>
  <c r="B17598" i="13"/>
  <c r="B17597" i="13"/>
  <c r="B17596" i="13"/>
  <c r="B17595" i="13"/>
  <c r="B17594" i="13"/>
  <c r="B17593" i="13"/>
  <c r="B17592" i="13"/>
  <c r="B17591" i="13"/>
  <c r="B17590" i="13"/>
  <c r="B17589" i="13"/>
  <c r="B17588" i="13"/>
  <c r="B17587" i="13"/>
  <c r="B17586" i="13"/>
  <c r="B17585" i="13"/>
  <c r="B17584" i="13"/>
  <c r="B17583" i="13"/>
  <c r="B17582" i="13"/>
  <c r="B17581" i="13"/>
  <c r="B17580" i="13"/>
  <c r="B17579" i="13"/>
  <c r="B17578" i="13"/>
  <c r="B17577" i="13"/>
  <c r="B17576" i="13"/>
  <c r="B17575" i="13"/>
  <c r="B17574" i="13"/>
  <c r="B17573" i="13"/>
  <c r="B17572" i="13"/>
  <c r="B17571" i="13"/>
  <c r="B17570" i="13"/>
  <c r="B17569" i="13"/>
  <c r="B17568" i="13"/>
  <c r="B17567" i="13"/>
  <c r="B17566" i="13"/>
  <c r="B17565" i="13"/>
  <c r="B17564" i="13"/>
  <c r="B17563" i="13"/>
  <c r="B17562" i="13"/>
  <c r="B17561" i="13"/>
  <c r="B17560" i="13"/>
  <c r="B17559" i="13"/>
  <c r="B17558" i="13"/>
  <c r="B17557" i="13"/>
  <c r="B17556" i="13"/>
  <c r="B17555" i="13"/>
  <c r="B17554" i="13"/>
  <c r="B17553" i="13"/>
  <c r="B17552" i="13"/>
  <c r="B17551" i="13"/>
  <c r="B17550" i="13"/>
  <c r="B17549" i="13"/>
  <c r="B17548" i="13"/>
  <c r="B17547" i="13"/>
  <c r="B17546" i="13"/>
  <c r="B17545" i="13"/>
  <c r="B17544" i="13"/>
  <c r="B17543" i="13"/>
  <c r="B17542" i="13"/>
  <c r="B17541" i="13"/>
  <c r="B17540" i="13"/>
  <c r="B17539" i="13"/>
  <c r="B17538" i="13"/>
  <c r="B17537" i="13"/>
  <c r="B17536" i="13"/>
  <c r="B17535" i="13"/>
  <c r="B17534" i="13"/>
  <c r="B17533" i="13"/>
  <c r="B17532" i="13"/>
  <c r="B17531" i="13"/>
  <c r="B17530" i="13"/>
  <c r="B17529" i="13"/>
  <c r="B17528" i="13"/>
  <c r="B17527" i="13"/>
  <c r="B17526" i="13"/>
  <c r="B17525" i="13"/>
  <c r="B17524" i="13"/>
  <c r="B17523" i="13"/>
  <c r="B17522" i="13"/>
  <c r="B17521" i="13"/>
  <c r="B17520" i="13"/>
  <c r="B17519" i="13"/>
  <c r="B17518" i="13"/>
  <c r="B17517" i="13"/>
  <c r="B17516" i="13"/>
  <c r="B17515" i="13"/>
  <c r="B17514" i="13"/>
  <c r="B17513" i="13"/>
  <c r="B17512" i="13"/>
  <c r="B17511" i="13"/>
  <c r="B17510" i="13"/>
  <c r="B17509" i="13"/>
  <c r="B17508" i="13"/>
  <c r="B17507" i="13"/>
  <c r="B17506" i="13"/>
  <c r="B17505" i="13"/>
  <c r="B17504" i="13"/>
  <c r="B17503" i="13"/>
  <c r="B17502" i="13"/>
  <c r="B17501" i="13"/>
  <c r="B17500" i="13"/>
  <c r="B17499" i="13"/>
  <c r="B17498" i="13"/>
  <c r="B17497" i="13"/>
  <c r="B17496" i="13"/>
  <c r="B17495" i="13"/>
  <c r="B17494" i="13"/>
  <c r="B17493" i="13"/>
  <c r="B17492" i="13"/>
  <c r="B17491" i="13"/>
  <c r="B17490" i="13"/>
  <c r="B17489" i="13"/>
  <c r="B17488" i="13"/>
  <c r="B17487" i="13"/>
  <c r="B17486" i="13"/>
  <c r="B17485" i="13"/>
  <c r="B17484" i="13"/>
  <c r="B17483" i="13"/>
  <c r="B17482" i="13"/>
  <c r="B17481" i="13"/>
  <c r="B17480" i="13"/>
  <c r="B17479" i="13"/>
  <c r="B17478" i="13"/>
  <c r="B17477" i="13"/>
  <c r="B17476" i="13"/>
  <c r="B17475" i="13"/>
  <c r="B17474" i="13"/>
  <c r="B17473" i="13"/>
  <c r="B17472" i="13"/>
  <c r="B17471" i="13"/>
  <c r="B17470" i="13"/>
  <c r="B17469" i="13"/>
  <c r="B17468" i="13"/>
  <c r="B17467" i="13"/>
  <c r="B17466" i="13"/>
  <c r="B17465" i="13"/>
  <c r="B17464" i="13"/>
  <c r="B17463" i="13"/>
  <c r="B17462" i="13"/>
  <c r="B17461" i="13"/>
  <c r="B17460" i="13"/>
  <c r="B17459" i="13"/>
  <c r="B17458" i="13"/>
  <c r="B17457" i="13"/>
  <c r="B17456" i="13"/>
  <c r="B17455" i="13"/>
  <c r="B17454" i="13"/>
  <c r="B17453" i="13"/>
  <c r="B17452" i="13"/>
  <c r="B17451" i="13"/>
  <c r="B17450" i="13"/>
  <c r="B17449" i="13"/>
  <c r="B17448" i="13"/>
  <c r="B17447" i="13"/>
  <c r="B17446" i="13"/>
  <c r="B17445" i="13"/>
  <c r="B17444" i="13"/>
  <c r="B17443" i="13"/>
  <c r="B17442" i="13"/>
  <c r="B17441" i="13"/>
  <c r="B17440" i="13"/>
  <c r="B17439" i="13"/>
  <c r="B17438" i="13"/>
  <c r="B17437" i="13"/>
  <c r="B17436" i="13"/>
  <c r="B17435" i="13"/>
  <c r="B17434" i="13"/>
  <c r="B17433" i="13"/>
  <c r="B17432" i="13"/>
  <c r="B17431" i="13"/>
  <c r="B17430" i="13"/>
  <c r="B17429" i="13"/>
  <c r="B17428" i="13"/>
  <c r="B17427" i="13"/>
  <c r="B17426" i="13"/>
  <c r="B17425" i="13"/>
  <c r="B17424" i="13"/>
  <c r="B17423" i="13"/>
  <c r="B17422" i="13"/>
  <c r="B17421" i="13"/>
  <c r="B17420" i="13"/>
  <c r="B17419" i="13"/>
  <c r="B17418" i="13"/>
  <c r="B17417" i="13"/>
  <c r="B17416" i="13"/>
  <c r="B17415" i="13"/>
  <c r="B17414" i="13"/>
  <c r="B17413" i="13"/>
  <c r="B17412" i="13"/>
  <c r="B17411" i="13"/>
  <c r="B17410" i="13"/>
  <c r="B17409" i="13"/>
  <c r="B17408" i="13"/>
  <c r="B17407" i="13"/>
  <c r="B17406" i="13"/>
  <c r="B17405" i="13"/>
  <c r="B17404" i="13"/>
  <c r="B17403" i="13"/>
  <c r="B17402" i="13"/>
  <c r="B17401" i="13"/>
  <c r="B17400" i="13"/>
  <c r="B17399" i="13"/>
  <c r="B17398" i="13"/>
  <c r="B17397" i="13"/>
  <c r="B17396" i="13"/>
  <c r="B17395" i="13"/>
  <c r="B17394" i="13"/>
  <c r="B17393" i="13"/>
  <c r="B17392" i="13"/>
  <c r="B17391" i="13"/>
  <c r="B17390" i="13"/>
  <c r="B17389" i="13"/>
  <c r="B17388" i="13"/>
  <c r="B17387" i="13"/>
  <c r="B17386" i="13"/>
  <c r="B17385" i="13"/>
  <c r="B17384" i="13"/>
  <c r="B17383" i="13"/>
  <c r="B17382" i="13"/>
  <c r="B17381" i="13"/>
  <c r="B17380" i="13"/>
  <c r="B17379" i="13"/>
  <c r="B17378" i="13"/>
  <c r="B17377" i="13"/>
  <c r="B17376" i="13"/>
  <c r="B17375" i="13"/>
  <c r="B17374" i="13"/>
  <c r="B17373" i="13"/>
  <c r="B17372" i="13"/>
  <c r="B17371" i="13"/>
  <c r="B17370" i="13"/>
  <c r="B17369" i="13"/>
  <c r="B17368" i="13"/>
  <c r="B17367" i="13"/>
  <c r="B17366" i="13"/>
  <c r="B17365" i="13"/>
  <c r="B17364" i="13"/>
  <c r="B17363" i="13"/>
  <c r="B17362" i="13"/>
  <c r="B17361" i="13"/>
  <c r="B17360" i="13"/>
  <c r="B17359" i="13"/>
  <c r="B17358" i="13"/>
  <c r="B17357" i="13"/>
  <c r="B17356" i="13"/>
  <c r="B17355" i="13"/>
  <c r="B17354" i="13"/>
  <c r="B17353" i="13"/>
  <c r="B17352" i="13"/>
  <c r="B17351" i="13"/>
  <c r="B17350" i="13"/>
  <c r="B17349" i="13"/>
  <c r="B17348" i="13"/>
  <c r="B17347" i="13"/>
  <c r="B17346" i="13"/>
  <c r="B17345" i="13"/>
  <c r="B17344" i="13"/>
  <c r="B17343" i="13"/>
  <c r="B17342" i="13"/>
  <c r="B17341" i="13"/>
  <c r="B17340" i="13"/>
  <c r="B17339" i="13"/>
  <c r="B17338" i="13"/>
  <c r="B17337" i="13"/>
  <c r="B17336" i="13"/>
  <c r="B17335" i="13"/>
  <c r="B17334" i="13"/>
  <c r="B17333" i="13"/>
  <c r="B17332" i="13"/>
  <c r="B17331" i="13"/>
  <c r="B17330" i="13"/>
  <c r="B17329" i="13"/>
  <c r="B17328" i="13"/>
  <c r="B17327" i="13"/>
  <c r="B17326" i="13"/>
  <c r="B17325" i="13"/>
  <c r="B17324" i="13"/>
  <c r="B17323" i="13"/>
  <c r="B17322" i="13"/>
  <c r="B17321" i="13"/>
  <c r="B17320" i="13"/>
  <c r="B17319" i="13"/>
  <c r="B17318" i="13"/>
  <c r="B17317" i="13"/>
  <c r="B17316" i="13"/>
  <c r="B17315" i="13"/>
  <c r="B17314" i="13"/>
  <c r="B17313" i="13"/>
  <c r="B17312" i="13"/>
  <c r="B17311" i="13"/>
  <c r="B17310" i="13"/>
  <c r="B17309" i="13"/>
  <c r="B17308" i="13"/>
  <c r="B17307" i="13"/>
  <c r="B17306" i="13"/>
  <c r="B17305" i="13"/>
  <c r="B17304" i="13"/>
  <c r="B17303" i="13"/>
  <c r="B17302" i="13"/>
  <c r="B17301" i="13"/>
  <c r="B17300" i="13"/>
  <c r="B17299" i="13"/>
  <c r="B17298" i="13"/>
  <c r="B17297" i="13"/>
  <c r="B17296" i="13"/>
  <c r="B17295" i="13"/>
  <c r="B17294" i="13"/>
  <c r="B17293" i="13"/>
  <c r="B17292" i="13"/>
  <c r="B17291" i="13"/>
  <c r="B17290" i="13"/>
  <c r="B17289" i="13"/>
  <c r="B17288" i="13"/>
  <c r="B17287" i="13"/>
  <c r="B17286" i="13"/>
  <c r="B17285" i="13"/>
  <c r="B17284" i="13"/>
  <c r="B17283" i="13"/>
  <c r="B17282" i="13"/>
  <c r="B17281" i="13"/>
  <c r="B17280" i="13"/>
  <c r="B17279" i="13"/>
  <c r="B17278" i="13"/>
  <c r="B17277" i="13"/>
  <c r="B17276" i="13"/>
  <c r="B17275" i="13"/>
  <c r="B17274" i="13"/>
  <c r="B17273" i="13"/>
  <c r="B17272" i="13"/>
  <c r="B17271" i="13"/>
  <c r="B17270" i="13"/>
  <c r="B17269" i="13"/>
  <c r="B17268" i="13"/>
  <c r="B17267" i="13"/>
  <c r="B17266" i="13"/>
  <c r="B17265" i="13"/>
  <c r="B17264" i="13"/>
  <c r="B17263" i="13"/>
  <c r="B17262" i="13"/>
  <c r="B17261" i="13"/>
  <c r="B17260" i="13"/>
  <c r="B17259" i="13"/>
  <c r="B17258" i="13"/>
  <c r="B17257" i="13"/>
  <c r="B17256" i="13"/>
  <c r="B17255" i="13"/>
  <c r="B17254" i="13"/>
  <c r="B17253" i="13"/>
  <c r="B17252" i="13"/>
  <c r="B17251" i="13"/>
  <c r="B17250" i="13"/>
  <c r="B17249" i="13"/>
  <c r="B17248" i="13"/>
  <c r="B17247" i="13"/>
  <c r="B17246" i="13"/>
  <c r="B17245" i="13"/>
  <c r="B17244" i="13"/>
  <c r="B17243" i="13"/>
  <c r="B17242" i="13"/>
  <c r="B17241" i="13"/>
  <c r="B17240" i="13"/>
  <c r="B17239" i="13"/>
  <c r="B17238" i="13"/>
  <c r="B17237" i="13"/>
  <c r="B17236" i="13"/>
  <c r="B17235" i="13"/>
  <c r="B17234" i="13"/>
  <c r="B17233" i="13"/>
  <c r="B17232" i="13"/>
  <c r="B17231" i="13"/>
  <c r="B17230" i="13"/>
  <c r="B17229" i="13"/>
  <c r="B17228" i="13"/>
  <c r="B17227" i="13"/>
  <c r="B17226" i="13"/>
  <c r="B17225" i="13"/>
  <c r="B17224" i="13"/>
  <c r="B17223" i="13"/>
  <c r="B17222" i="13"/>
  <c r="B17221" i="13"/>
  <c r="B17220" i="13"/>
  <c r="B17219" i="13"/>
  <c r="B17218" i="13"/>
  <c r="B17217" i="13"/>
  <c r="B17216" i="13"/>
  <c r="B17215" i="13"/>
  <c r="B17214" i="13"/>
  <c r="B17213" i="13"/>
  <c r="B17212" i="13"/>
  <c r="B17211" i="13"/>
  <c r="B17210" i="13"/>
  <c r="B17209" i="13"/>
  <c r="B17208" i="13"/>
  <c r="B17207" i="13"/>
  <c r="B17206" i="13"/>
  <c r="B17205" i="13"/>
  <c r="B17204" i="13"/>
  <c r="B17203" i="13"/>
  <c r="B17202" i="13"/>
  <c r="B17201" i="13"/>
  <c r="B17200" i="13"/>
  <c r="B17199" i="13"/>
  <c r="B17198" i="13"/>
  <c r="B17197" i="13"/>
  <c r="B17196" i="13"/>
  <c r="B17195" i="13"/>
  <c r="B17194" i="13"/>
  <c r="B17193" i="13"/>
  <c r="B17192" i="13"/>
  <c r="B17191" i="13"/>
  <c r="B17190" i="13"/>
  <c r="B17189" i="13"/>
  <c r="B17188" i="13"/>
  <c r="B17187" i="13"/>
  <c r="B17186" i="13"/>
  <c r="B17185" i="13"/>
  <c r="B17184" i="13"/>
  <c r="B17183" i="13"/>
  <c r="B17182" i="13"/>
  <c r="B17181" i="13"/>
  <c r="B17180" i="13"/>
  <c r="B17179" i="13"/>
  <c r="B17178" i="13"/>
  <c r="B17177" i="13"/>
  <c r="B17176" i="13"/>
  <c r="B17175" i="13"/>
  <c r="B17174" i="13"/>
  <c r="B17173" i="13"/>
  <c r="B17172" i="13"/>
  <c r="B17171" i="13"/>
  <c r="B17170" i="13"/>
  <c r="B17169" i="13"/>
  <c r="B17168" i="13"/>
  <c r="B17167" i="13"/>
  <c r="B17166" i="13"/>
  <c r="B17165" i="13"/>
  <c r="B17164" i="13"/>
  <c r="B17163" i="13"/>
  <c r="B17162" i="13"/>
  <c r="B17161" i="13"/>
  <c r="B17160" i="13"/>
  <c r="B17159" i="13"/>
  <c r="B17158" i="13"/>
  <c r="B17157" i="13"/>
  <c r="B17156" i="13"/>
  <c r="B17155" i="13"/>
  <c r="B17154" i="13"/>
  <c r="B17153" i="13"/>
  <c r="B17152" i="13"/>
  <c r="B17151" i="13"/>
  <c r="B17150" i="13"/>
  <c r="B17149" i="13"/>
  <c r="B17148" i="13"/>
  <c r="B17147" i="13"/>
  <c r="B17146" i="13"/>
  <c r="B17145" i="13"/>
  <c r="B17144" i="13"/>
  <c r="B17143" i="13"/>
  <c r="B17142" i="13"/>
  <c r="B17141" i="13"/>
  <c r="B17140" i="13"/>
  <c r="B17139" i="13"/>
  <c r="B17138" i="13"/>
  <c r="B17137" i="13"/>
  <c r="B17136" i="13"/>
  <c r="B17135" i="13"/>
  <c r="B17134" i="13"/>
  <c r="B17133" i="13"/>
  <c r="B17132" i="13"/>
  <c r="B17131" i="13"/>
  <c r="B17130" i="13"/>
  <c r="B17129" i="13"/>
  <c r="B17128" i="13"/>
  <c r="B17127" i="13"/>
  <c r="B17126" i="13"/>
  <c r="B17125" i="13"/>
  <c r="B17124" i="13"/>
  <c r="B17123" i="13"/>
  <c r="B17122" i="13"/>
  <c r="B17121" i="13"/>
  <c r="B17120" i="13"/>
  <c r="B17119" i="13"/>
  <c r="B17118" i="13"/>
  <c r="B17117" i="13"/>
  <c r="B17116" i="13"/>
  <c r="B17115" i="13"/>
  <c r="B17114" i="13"/>
  <c r="B17113" i="13"/>
  <c r="B17112" i="13"/>
  <c r="B17111" i="13"/>
  <c r="B17110" i="13"/>
  <c r="B17109" i="13"/>
  <c r="B17108" i="13"/>
  <c r="B17107" i="13"/>
  <c r="B17106" i="13"/>
  <c r="B17105" i="13"/>
  <c r="B17104" i="13"/>
  <c r="B17103" i="13"/>
  <c r="B17102" i="13"/>
  <c r="B17101" i="13"/>
  <c r="B17100" i="13"/>
  <c r="B17099" i="13"/>
  <c r="B17098" i="13"/>
  <c r="B17097" i="13"/>
  <c r="B17096" i="13"/>
  <c r="B17095" i="13"/>
  <c r="B17094" i="13"/>
  <c r="B17093" i="13"/>
  <c r="B17092" i="13"/>
  <c r="B17091" i="13"/>
  <c r="B17090" i="13"/>
  <c r="B17089" i="13"/>
  <c r="B17088" i="13"/>
  <c r="B17087" i="13"/>
  <c r="B17086" i="13"/>
  <c r="B17085" i="13"/>
  <c r="B17084" i="13"/>
  <c r="B17083" i="13"/>
  <c r="B17082" i="13"/>
  <c r="B17081" i="13"/>
  <c r="B17080" i="13"/>
  <c r="B17079" i="13"/>
  <c r="B17078" i="13"/>
  <c r="B17077" i="13"/>
  <c r="B17076" i="13"/>
  <c r="B17075" i="13"/>
  <c r="B17074" i="13"/>
  <c r="B17073" i="13"/>
  <c r="B17072" i="13"/>
  <c r="B17071" i="13"/>
  <c r="B17070" i="13"/>
  <c r="B17069" i="13"/>
  <c r="B17068" i="13"/>
  <c r="B17067" i="13"/>
  <c r="B17066" i="13"/>
  <c r="B17065" i="13"/>
  <c r="B17064" i="13"/>
  <c r="B17063" i="13"/>
  <c r="B17062" i="13"/>
  <c r="B17061" i="13"/>
  <c r="B17060" i="13"/>
  <c r="B17059" i="13"/>
  <c r="B17058" i="13"/>
  <c r="B17057" i="13"/>
  <c r="B17056" i="13"/>
  <c r="B17055" i="13"/>
  <c r="B17054" i="13"/>
  <c r="B17053" i="13"/>
  <c r="B17052" i="13"/>
  <c r="B17051" i="13"/>
  <c r="B17050" i="13"/>
  <c r="B17049" i="13"/>
  <c r="B17048" i="13"/>
  <c r="B17047" i="13"/>
  <c r="B17046" i="13"/>
  <c r="B17045" i="13"/>
  <c r="B17044" i="13"/>
  <c r="B17043" i="13"/>
  <c r="B17042" i="13"/>
  <c r="B17041" i="13"/>
  <c r="B17040" i="13"/>
  <c r="B17039" i="13"/>
  <c r="B17038" i="13"/>
  <c r="B17037" i="13"/>
  <c r="B17036" i="13"/>
  <c r="B17035" i="13"/>
  <c r="B17034" i="13"/>
  <c r="B17033" i="13"/>
  <c r="B17032" i="13"/>
  <c r="B17031" i="13"/>
  <c r="B17030" i="13"/>
  <c r="B17029" i="13"/>
  <c r="B17028" i="13"/>
  <c r="B17027" i="13"/>
  <c r="B17026" i="13"/>
  <c r="B17025" i="13"/>
  <c r="B17024" i="13"/>
  <c r="B17023" i="13"/>
  <c r="B17022" i="13"/>
  <c r="B17021" i="13"/>
  <c r="B17020" i="13"/>
  <c r="B17019" i="13"/>
  <c r="B17018" i="13"/>
  <c r="B17017" i="13"/>
  <c r="B17016" i="13"/>
  <c r="B17015" i="13"/>
  <c r="B17014" i="13"/>
  <c r="B17013" i="13"/>
  <c r="B17012" i="13"/>
  <c r="B17011" i="13"/>
  <c r="B17010" i="13"/>
  <c r="B17009" i="13"/>
  <c r="B17008" i="13"/>
  <c r="B17007" i="13"/>
  <c r="B17006" i="13"/>
  <c r="B17005" i="13"/>
  <c r="B17004" i="13"/>
  <c r="B17003" i="13"/>
  <c r="B17002" i="13"/>
  <c r="B17001" i="13"/>
  <c r="B17000" i="13"/>
  <c r="B16999" i="13"/>
  <c r="B16998" i="13"/>
  <c r="B16997" i="13"/>
  <c r="B16996" i="13"/>
  <c r="B16995" i="13"/>
  <c r="B16994" i="13"/>
  <c r="B16993" i="13"/>
  <c r="B16992" i="13"/>
  <c r="B16991" i="13"/>
  <c r="B16990" i="13"/>
  <c r="B16989" i="13"/>
  <c r="B16988" i="13"/>
  <c r="B16987" i="13"/>
  <c r="B16986" i="13"/>
  <c r="B16985" i="13"/>
  <c r="B16984" i="13"/>
  <c r="B16983" i="13"/>
  <c r="B16982" i="13"/>
  <c r="B16981" i="13"/>
  <c r="B16980" i="13"/>
  <c r="B16979" i="13"/>
  <c r="B16978" i="13"/>
  <c r="B16977" i="13"/>
  <c r="B16976" i="13"/>
  <c r="B16975" i="13"/>
  <c r="B16974" i="13"/>
  <c r="B16973" i="13"/>
  <c r="B16972" i="13"/>
  <c r="B16971" i="13"/>
  <c r="B16970" i="13"/>
  <c r="B16969" i="13"/>
  <c r="B16968" i="13"/>
  <c r="B16967" i="13"/>
  <c r="B16966" i="13"/>
  <c r="B16965" i="13"/>
  <c r="B16964" i="13"/>
  <c r="B16963" i="13"/>
  <c r="B16962" i="13"/>
  <c r="B16961" i="13"/>
  <c r="B16960" i="13"/>
  <c r="B16959" i="13"/>
  <c r="B16958" i="13"/>
  <c r="B16957" i="13"/>
  <c r="B16956" i="13"/>
  <c r="B16955" i="13"/>
  <c r="B16954" i="13"/>
  <c r="B16953" i="13"/>
  <c r="B16952" i="13"/>
  <c r="B16951" i="13"/>
  <c r="B16950" i="13"/>
  <c r="B16949" i="13"/>
  <c r="B16948" i="13"/>
  <c r="B16947" i="13"/>
  <c r="B16946" i="13"/>
  <c r="B16945" i="13"/>
  <c r="B16944" i="13"/>
  <c r="B16943" i="13"/>
  <c r="B16942" i="13"/>
  <c r="B16941" i="13"/>
  <c r="B16940" i="13"/>
  <c r="B16939" i="13"/>
  <c r="B16938" i="13"/>
  <c r="B16937" i="13"/>
  <c r="B16936" i="13"/>
  <c r="B16935" i="13"/>
  <c r="B16934" i="13"/>
  <c r="B16933" i="13"/>
  <c r="B16932" i="13"/>
  <c r="B16931" i="13"/>
  <c r="B16930" i="13"/>
  <c r="B16929" i="13"/>
  <c r="B16928" i="13"/>
  <c r="B16927" i="13"/>
  <c r="B16926" i="13"/>
  <c r="B16925" i="13"/>
  <c r="B16924" i="13"/>
  <c r="B16923" i="13"/>
  <c r="B16922" i="13"/>
  <c r="B16921" i="13"/>
  <c r="B16920" i="13"/>
  <c r="B16919" i="13"/>
  <c r="B16918" i="13"/>
  <c r="B16917" i="13"/>
  <c r="B16916" i="13"/>
  <c r="B16915" i="13"/>
  <c r="B16914" i="13"/>
  <c r="B16913" i="13"/>
  <c r="B16912" i="13"/>
  <c r="B16911" i="13"/>
  <c r="B16910" i="13"/>
  <c r="B16909" i="13"/>
  <c r="B16908" i="13"/>
  <c r="B16907" i="13"/>
  <c r="B16906" i="13"/>
  <c r="B16905" i="13"/>
  <c r="B16904" i="13"/>
  <c r="B16903" i="13"/>
  <c r="B16902" i="13"/>
  <c r="B16901" i="13"/>
  <c r="B16900" i="13"/>
  <c r="B16899" i="13"/>
  <c r="B16898" i="13"/>
  <c r="B16897" i="13"/>
  <c r="B16896" i="13"/>
  <c r="B16895" i="13"/>
  <c r="B16894" i="13"/>
  <c r="B16893" i="13"/>
  <c r="B16892" i="13"/>
  <c r="B16891" i="13"/>
  <c r="B16890" i="13"/>
  <c r="B16889" i="13"/>
  <c r="B16888" i="13"/>
  <c r="B16887" i="13"/>
  <c r="B16886" i="13"/>
  <c r="B16885" i="13"/>
  <c r="B16884" i="13"/>
  <c r="B16883" i="13"/>
  <c r="B16882" i="13"/>
  <c r="B16881" i="13"/>
  <c r="B16880" i="13"/>
  <c r="B16879" i="13"/>
  <c r="B16878" i="13"/>
  <c r="B16877" i="13"/>
  <c r="B16876" i="13"/>
  <c r="B16875" i="13"/>
  <c r="B16874" i="13"/>
  <c r="B16873" i="13"/>
  <c r="B16872" i="13"/>
  <c r="B16871" i="13"/>
  <c r="B16870" i="13"/>
  <c r="B16869" i="13"/>
  <c r="B16868" i="13"/>
  <c r="B16867" i="13"/>
  <c r="B16866" i="13"/>
  <c r="B16865" i="13"/>
  <c r="B16864" i="13"/>
  <c r="B16863" i="13"/>
  <c r="B16862" i="13"/>
  <c r="B16861" i="13"/>
  <c r="B16860" i="13"/>
  <c r="B16859" i="13"/>
  <c r="B16858" i="13"/>
  <c r="B16857" i="13"/>
  <c r="B16856" i="13"/>
  <c r="B16855" i="13"/>
  <c r="B16854" i="13"/>
  <c r="B16853" i="13"/>
  <c r="B16852" i="13"/>
  <c r="B16851" i="13"/>
  <c r="B16850" i="13"/>
  <c r="B16849" i="13"/>
  <c r="B16848" i="13"/>
  <c r="B16847" i="13"/>
  <c r="B16846" i="13"/>
  <c r="B16845" i="13"/>
  <c r="B16844" i="13"/>
  <c r="B16843" i="13"/>
  <c r="B16842" i="13"/>
  <c r="B16841" i="13"/>
  <c r="B16840" i="13"/>
  <c r="B16839" i="13"/>
  <c r="B16838" i="13"/>
  <c r="B16837" i="13"/>
  <c r="B16836" i="13"/>
  <c r="B16835" i="13"/>
  <c r="B16834" i="13"/>
  <c r="B16833" i="13"/>
  <c r="B16832" i="13"/>
  <c r="B16831" i="13"/>
  <c r="B16830" i="13"/>
  <c r="B16829" i="13"/>
  <c r="B16828" i="13"/>
  <c r="B16827" i="13"/>
  <c r="B16826" i="13"/>
  <c r="B16825" i="13"/>
  <c r="B16824" i="13"/>
  <c r="B16823" i="13"/>
  <c r="B16822" i="13"/>
  <c r="B16821" i="13"/>
  <c r="B16820" i="13"/>
  <c r="B16819" i="13"/>
  <c r="B16818" i="13"/>
  <c r="B16817" i="13"/>
  <c r="B16816" i="13"/>
  <c r="B16815" i="13"/>
  <c r="B16814" i="13"/>
  <c r="B16813" i="13"/>
  <c r="B16812" i="13"/>
  <c r="B16811" i="13"/>
  <c r="B16810" i="13"/>
  <c r="B16809" i="13"/>
  <c r="B16808" i="13"/>
  <c r="B16807" i="13"/>
  <c r="B16806" i="13"/>
  <c r="B16805" i="13"/>
  <c r="B16804" i="13"/>
  <c r="B16803" i="13"/>
  <c r="B16802" i="13"/>
  <c r="B16801" i="13"/>
  <c r="B16800" i="13"/>
  <c r="B16799" i="13"/>
  <c r="B16798" i="13"/>
  <c r="B16797" i="13"/>
  <c r="B16796" i="13"/>
  <c r="B16795" i="13"/>
  <c r="B16794" i="13"/>
  <c r="B16793" i="13"/>
  <c r="B16792" i="13"/>
  <c r="B16791" i="13"/>
  <c r="B16790" i="13"/>
  <c r="B16789" i="13"/>
  <c r="B16788" i="13"/>
  <c r="B16787" i="13"/>
  <c r="B16786" i="13"/>
  <c r="B16785" i="13"/>
  <c r="B16784" i="13"/>
  <c r="B16783" i="13"/>
  <c r="B16782" i="13"/>
  <c r="B16781" i="13"/>
  <c r="B16780" i="13"/>
  <c r="B16779" i="13"/>
  <c r="B16778" i="13"/>
  <c r="B16777" i="13"/>
  <c r="B16776" i="13"/>
  <c r="B16775" i="13"/>
  <c r="B16774" i="13"/>
  <c r="B16773" i="13"/>
  <c r="B16772" i="13"/>
  <c r="B16771" i="13"/>
  <c r="B16770" i="13"/>
  <c r="B16769" i="13"/>
  <c r="B16768" i="13"/>
  <c r="B16767" i="13"/>
  <c r="B16766" i="13"/>
  <c r="B16765" i="13"/>
  <c r="B16764" i="13"/>
  <c r="B16763" i="13"/>
  <c r="B16762" i="13"/>
  <c r="B16761" i="13"/>
  <c r="B16760" i="13"/>
  <c r="B16759" i="13"/>
  <c r="B16758" i="13"/>
  <c r="B16757" i="13"/>
  <c r="B16756" i="13"/>
  <c r="B16755" i="13"/>
  <c r="B16754" i="13"/>
  <c r="B16753" i="13"/>
  <c r="B16752" i="13"/>
  <c r="B16751" i="13"/>
  <c r="B16750" i="13"/>
  <c r="B16749" i="13"/>
  <c r="B16748" i="13"/>
  <c r="B16747" i="13"/>
  <c r="B16746" i="13"/>
  <c r="B16745" i="13"/>
  <c r="B16744" i="13"/>
  <c r="B16743" i="13"/>
  <c r="B16742" i="13"/>
  <c r="B16741" i="13"/>
  <c r="B16740" i="13"/>
  <c r="B16739" i="13"/>
  <c r="B16738" i="13"/>
  <c r="B16737" i="13"/>
  <c r="B16736" i="13"/>
  <c r="B16735" i="13"/>
  <c r="B16734" i="13"/>
  <c r="B16733" i="13"/>
  <c r="B16732" i="13"/>
  <c r="B16731" i="13"/>
  <c r="B16730" i="13"/>
  <c r="B16729" i="13"/>
  <c r="B16728" i="13"/>
  <c r="B16727" i="13"/>
  <c r="B16726" i="13"/>
  <c r="B16725" i="13"/>
  <c r="B16724" i="13"/>
  <c r="B16723" i="13"/>
  <c r="B16722" i="13"/>
  <c r="B16721" i="13"/>
  <c r="B16720" i="13"/>
  <c r="B16719" i="13"/>
  <c r="B16718" i="13"/>
  <c r="B16717" i="13"/>
  <c r="B16716" i="13"/>
  <c r="B16715" i="13"/>
  <c r="B16714" i="13"/>
  <c r="B16713" i="13"/>
  <c r="B16712" i="13"/>
  <c r="B16711" i="13"/>
  <c r="B16710" i="13"/>
  <c r="B16709" i="13"/>
  <c r="B16708" i="13"/>
  <c r="B16707" i="13"/>
  <c r="B16706" i="13"/>
  <c r="B16705" i="13"/>
  <c r="B16704" i="13"/>
  <c r="B16703" i="13"/>
  <c r="B16702" i="13"/>
  <c r="B16701" i="13"/>
  <c r="B16700" i="13"/>
  <c r="B16699" i="13"/>
  <c r="B16698" i="13"/>
  <c r="B16697" i="13"/>
  <c r="B16696" i="13"/>
  <c r="B16695" i="13"/>
  <c r="B16694" i="13"/>
  <c r="B16693" i="13"/>
  <c r="B16692" i="13"/>
  <c r="B16691" i="13"/>
  <c r="B16690" i="13"/>
  <c r="B16689" i="13"/>
  <c r="B16688" i="13"/>
  <c r="B16687" i="13"/>
  <c r="B16686" i="13"/>
  <c r="B16685" i="13"/>
  <c r="B16684" i="13"/>
  <c r="B16683" i="13"/>
  <c r="B16682" i="13"/>
  <c r="B16681" i="13"/>
  <c r="B16680" i="13"/>
  <c r="B16679" i="13"/>
  <c r="B16678" i="13"/>
  <c r="B16677" i="13"/>
  <c r="B16676" i="13"/>
  <c r="B16675" i="13"/>
  <c r="B16674" i="13"/>
  <c r="B16673" i="13"/>
  <c r="B16672" i="13"/>
  <c r="B16671" i="13"/>
  <c r="B16670" i="13"/>
  <c r="B16669" i="13"/>
  <c r="B16668" i="13"/>
  <c r="B16667" i="13"/>
  <c r="B16666" i="13"/>
  <c r="B16665" i="13"/>
  <c r="B16664" i="13"/>
  <c r="B16663" i="13"/>
  <c r="B16662" i="13"/>
  <c r="B16661" i="13"/>
  <c r="B16660" i="13"/>
  <c r="B16659" i="13"/>
  <c r="B16658" i="13"/>
  <c r="B16657" i="13"/>
  <c r="B16656" i="13"/>
  <c r="B16655" i="13"/>
  <c r="B16654" i="13"/>
  <c r="B16653" i="13"/>
  <c r="B16652" i="13"/>
  <c r="B16651" i="13"/>
  <c r="B16650" i="13"/>
  <c r="B16649" i="13"/>
  <c r="B16648" i="13"/>
  <c r="B16647" i="13"/>
  <c r="B16646" i="13"/>
  <c r="B16645" i="13"/>
  <c r="B16644" i="13"/>
  <c r="B16643" i="13"/>
  <c r="B16642" i="13"/>
  <c r="B16641" i="13"/>
  <c r="B16640" i="13"/>
  <c r="B16639" i="13"/>
  <c r="B16638" i="13"/>
  <c r="B16637" i="13"/>
  <c r="B16636" i="13"/>
  <c r="B16635" i="13"/>
  <c r="B16634" i="13"/>
  <c r="B16633" i="13"/>
  <c r="B16632" i="13"/>
  <c r="B16631" i="13"/>
  <c r="B16630" i="13"/>
  <c r="B16629" i="13"/>
  <c r="B16628" i="13"/>
  <c r="B16627" i="13"/>
  <c r="B16626" i="13"/>
  <c r="B16625" i="13"/>
  <c r="B16624" i="13"/>
  <c r="B16623" i="13"/>
  <c r="B16622" i="13"/>
  <c r="B16621" i="13"/>
  <c r="B16620" i="13"/>
  <c r="B16619" i="13"/>
  <c r="B16618" i="13"/>
  <c r="B16617" i="13"/>
  <c r="B16616" i="13"/>
  <c r="B16615" i="13"/>
  <c r="B16614" i="13"/>
  <c r="B16613" i="13"/>
  <c r="B16612" i="13"/>
  <c r="B16611" i="13"/>
  <c r="B16610" i="13"/>
  <c r="B16609" i="13"/>
  <c r="B16608" i="13"/>
  <c r="B16607" i="13"/>
  <c r="B16606" i="13"/>
  <c r="B16605" i="13"/>
  <c r="B16604" i="13"/>
  <c r="B16603" i="13"/>
  <c r="B16602" i="13"/>
  <c r="B16601" i="13"/>
  <c r="B16600" i="13"/>
  <c r="B16599" i="13"/>
  <c r="B16598" i="13"/>
  <c r="B16597" i="13"/>
  <c r="B16596" i="13"/>
  <c r="B16595" i="13"/>
  <c r="B16594" i="13"/>
  <c r="B16593" i="13"/>
  <c r="B16592" i="13"/>
  <c r="B16591" i="13"/>
  <c r="B16590" i="13"/>
  <c r="B16589" i="13"/>
  <c r="B16588" i="13"/>
  <c r="B16587" i="13"/>
  <c r="B16586" i="13"/>
  <c r="B16585" i="13"/>
  <c r="B16584" i="13"/>
  <c r="B16583" i="13"/>
  <c r="B16582" i="13"/>
  <c r="B16581" i="13"/>
  <c r="B16580" i="13"/>
  <c r="B16579" i="13"/>
  <c r="B16578" i="13"/>
  <c r="B16577" i="13"/>
  <c r="B16576" i="13"/>
  <c r="B16575" i="13"/>
  <c r="B16574" i="13"/>
  <c r="B16573" i="13"/>
  <c r="B16572" i="13"/>
  <c r="B16571" i="13"/>
  <c r="B16570" i="13"/>
  <c r="B16569" i="13"/>
  <c r="B16568" i="13"/>
  <c r="B16567" i="13"/>
  <c r="B16566" i="13"/>
  <c r="B16565" i="13"/>
  <c r="B16564" i="13"/>
  <c r="B16563" i="13"/>
  <c r="B16562" i="13"/>
  <c r="B16561" i="13"/>
  <c r="B16560" i="13"/>
  <c r="B16559" i="13"/>
  <c r="B16558" i="13"/>
  <c r="B16557" i="13"/>
  <c r="B16556" i="13"/>
  <c r="B16555" i="13"/>
  <c r="B16554" i="13"/>
  <c r="B16553" i="13"/>
  <c r="B16552" i="13"/>
  <c r="B16551" i="13"/>
  <c r="B16550" i="13"/>
  <c r="B16549" i="13"/>
  <c r="B16548" i="13"/>
  <c r="B16547" i="13"/>
  <c r="B16546" i="13"/>
  <c r="B16545" i="13"/>
  <c r="B16544" i="13"/>
  <c r="B16543" i="13"/>
  <c r="B16542" i="13"/>
  <c r="B16541" i="13"/>
  <c r="B16540" i="13"/>
  <c r="B16539" i="13"/>
  <c r="B16538" i="13"/>
  <c r="B16537" i="13"/>
  <c r="B16536" i="13"/>
  <c r="B16535" i="13"/>
  <c r="B16534" i="13"/>
  <c r="B16533" i="13"/>
  <c r="B16532" i="13"/>
  <c r="B16531" i="13"/>
  <c r="B16530" i="13"/>
  <c r="B16529" i="13"/>
  <c r="B16528" i="13"/>
  <c r="B16527" i="13"/>
  <c r="B16526" i="13"/>
  <c r="B16525" i="13"/>
  <c r="B16524" i="13"/>
  <c r="B16523" i="13"/>
  <c r="B16522" i="13"/>
  <c r="B16521" i="13"/>
  <c r="B16520" i="13"/>
  <c r="B16519" i="13"/>
  <c r="B16518" i="13"/>
  <c r="B16517" i="13"/>
  <c r="B16516" i="13"/>
  <c r="B16515" i="13"/>
  <c r="B16514" i="13"/>
  <c r="B16513" i="13"/>
  <c r="B16512" i="13"/>
  <c r="B16511" i="13"/>
  <c r="B16510" i="13"/>
  <c r="B16509" i="13"/>
  <c r="B16508" i="13"/>
  <c r="B16507" i="13"/>
  <c r="B16506" i="13"/>
  <c r="B16505" i="13"/>
  <c r="B16504" i="13"/>
  <c r="B16503" i="13"/>
  <c r="B16502" i="13"/>
  <c r="B16501" i="13"/>
  <c r="B16500" i="13"/>
  <c r="B16499" i="13"/>
  <c r="B16498" i="13"/>
  <c r="B16497" i="13"/>
  <c r="B16496" i="13"/>
  <c r="B16495" i="13"/>
  <c r="B16494" i="13"/>
  <c r="B16493" i="13"/>
  <c r="B16492" i="13"/>
  <c r="B16491" i="13"/>
  <c r="B16490" i="13"/>
  <c r="B16489" i="13"/>
  <c r="B16488" i="13"/>
  <c r="B16487" i="13"/>
  <c r="B16486" i="13"/>
  <c r="B16485" i="13"/>
  <c r="B16484" i="13"/>
  <c r="B16483" i="13"/>
  <c r="B16482" i="13"/>
  <c r="B16481" i="13"/>
  <c r="B16480" i="13"/>
  <c r="B16479" i="13"/>
  <c r="B16478" i="13"/>
  <c r="B16477" i="13"/>
  <c r="B16476" i="13"/>
  <c r="B16475" i="13"/>
  <c r="B16474" i="13"/>
  <c r="B16473" i="13"/>
  <c r="B16472" i="13"/>
  <c r="B16471" i="13"/>
  <c r="B16470" i="13"/>
  <c r="B16469" i="13"/>
  <c r="B16468" i="13"/>
  <c r="B16467" i="13"/>
  <c r="B16466" i="13"/>
  <c r="B16465" i="13"/>
  <c r="B16464" i="13"/>
  <c r="B16463" i="13"/>
  <c r="B16462" i="13"/>
  <c r="B16461" i="13"/>
  <c r="B16460" i="13"/>
  <c r="B16459" i="13"/>
  <c r="B16458" i="13"/>
  <c r="B16457" i="13"/>
  <c r="B16456" i="13"/>
  <c r="B16455" i="13"/>
  <c r="B16454" i="13"/>
  <c r="B16453" i="13"/>
  <c r="B16452" i="13"/>
  <c r="B16451" i="13"/>
  <c r="B16450" i="13"/>
  <c r="B16449" i="13"/>
  <c r="B16448" i="13"/>
  <c r="B16447" i="13"/>
  <c r="B16446" i="13"/>
  <c r="B16445" i="13"/>
  <c r="B16444" i="13"/>
  <c r="B16443" i="13"/>
  <c r="B16442" i="13"/>
  <c r="B16441" i="13"/>
  <c r="B16440" i="13"/>
  <c r="B16439" i="13"/>
  <c r="B16438" i="13"/>
  <c r="B16437" i="13"/>
  <c r="B16436" i="13"/>
  <c r="B16435" i="13"/>
  <c r="B16434" i="13"/>
  <c r="B16433" i="13"/>
  <c r="B16432" i="13"/>
  <c r="B16431" i="13"/>
  <c r="B16430" i="13"/>
  <c r="B16429" i="13"/>
  <c r="B16428" i="13"/>
  <c r="B16427" i="13"/>
  <c r="B16426" i="13"/>
  <c r="B16425" i="13"/>
  <c r="B16424" i="13"/>
  <c r="B16423" i="13"/>
  <c r="B16422" i="13"/>
  <c r="B16421" i="13"/>
  <c r="B16420" i="13"/>
  <c r="B16419" i="13"/>
  <c r="B16418" i="13"/>
  <c r="B16417" i="13"/>
  <c r="B16416" i="13"/>
  <c r="B16415" i="13"/>
  <c r="B16414" i="13"/>
  <c r="B16413" i="13"/>
  <c r="B16412" i="13"/>
  <c r="B16411" i="13"/>
  <c r="B16410" i="13"/>
  <c r="B16409" i="13"/>
  <c r="B16408" i="13"/>
  <c r="B16407" i="13"/>
  <c r="B16406" i="13"/>
  <c r="B16405" i="13"/>
  <c r="B16404" i="13"/>
  <c r="B16403" i="13"/>
  <c r="B16402" i="13"/>
  <c r="B16401" i="13"/>
  <c r="B16400" i="13"/>
  <c r="B16399" i="13"/>
  <c r="B16398" i="13"/>
  <c r="B16397" i="13"/>
  <c r="B16396" i="13"/>
  <c r="B16395" i="13"/>
  <c r="B16394" i="13"/>
  <c r="B16393" i="13"/>
  <c r="B16392" i="13"/>
  <c r="B16391" i="13"/>
  <c r="B16390" i="13"/>
  <c r="B16389" i="13"/>
  <c r="B16388" i="13"/>
  <c r="B16387" i="13"/>
  <c r="B16386" i="13"/>
  <c r="B16385" i="13"/>
  <c r="B16384" i="13"/>
  <c r="B16383" i="13"/>
  <c r="B16382" i="13"/>
  <c r="B16381" i="13"/>
  <c r="B16380" i="13"/>
  <c r="B16379" i="13"/>
  <c r="B16378" i="13"/>
  <c r="B16377" i="13"/>
  <c r="B16376" i="13"/>
  <c r="B16375" i="13"/>
  <c r="B16374" i="13"/>
  <c r="B16373" i="13"/>
  <c r="B16372" i="13"/>
  <c r="B16371" i="13"/>
  <c r="B16370" i="13"/>
  <c r="B16369" i="13"/>
  <c r="B16368" i="13"/>
  <c r="B16367" i="13"/>
  <c r="B16366" i="13"/>
  <c r="B16365" i="13"/>
  <c r="B16364" i="13"/>
  <c r="B16363" i="13"/>
  <c r="B16362" i="13"/>
  <c r="B16361" i="13"/>
  <c r="B16360" i="13"/>
  <c r="B16359" i="13"/>
  <c r="B16358" i="13"/>
  <c r="B16357" i="13"/>
  <c r="B16356" i="13"/>
  <c r="B16355" i="13"/>
  <c r="B16354" i="13"/>
  <c r="B16353" i="13"/>
  <c r="B16352" i="13"/>
  <c r="B16351" i="13"/>
  <c r="B16350" i="13"/>
  <c r="B16349" i="13"/>
  <c r="B16348" i="13"/>
  <c r="B16347" i="13"/>
  <c r="B16346" i="13"/>
  <c r="B16345" i="13"/>
  <c r="B16344" i="13"/>
  <c r="B16343" i="13"/>
  <c r="B16342" i="13"/>
  <c r="B16341" i="13"/>
  <c r="B16340" i="13"/>
  <c r="B16339" i="13"/>
  <c r="B16338" i="13"/>
  <c r="B16337" i="13"/>
  <c r="B16336" i="13"/>
  <c r="B16335" i="13"/>
  <c r="B16334" i="13"/>
  <c r="B16333" i="13"/>
  <c r="B16332" i="13"/>
  <c r="B16331" i="13"/>
  <c r="B16330" i="13"/>
  <c r="B16329" i="13"/>
  <c r="B16328" i="13"/>
  <c r="B16327" i="13"/>
  <c r="B16326" i="13"/>
  <c r="B16325" i="13"/>
  <c r="B16324" i="13"/>
  <c r="B16323" i="13"/>
  <c r="B16322" i="13"/>
  <c r="B16321" i="13"/>
  <c r="B16320" i="13"/>
  <c r="B16319" i="13"/>
  <c r="B16318" i="13"/>
  <c r="B16317" i="13"/>
  <c r="B16316" i="13"/>
  <c r="B16315" i="13"/>
  <c r="B16314" i="13"/>
  <c r="B16313" i="13"/>
  <c r="B16312" i="13"/>
  <c r="B16311" i="13"/>
  <c r="B16310" i="13"/>
  <c r="B16309" i="13"/>
  <c r="B16308" i="13"/>
  <c r="B16307" i="13"/>
  <c r="B16306" i="13"/>
  <c r="B16305" i="13"/>
  <c r="B16304" i="13"/>
  <c r="B16303" i="13"/>
  <c r="B16302" i="13"/>
  <c r="B16301" i="13"/>
  <c r="B16300" i="13"/>
  <c r="B16299" i="13"/>
  <c r="B16298" i="13"/>
  <c r="B16297" i="13"/>
  <c r="B16296" i="13"/>
  <c r="B16295" i="13"/>
  <c r="B16294" i="13"/>
  <c r="B16293" i="13"/>
  <c r="B16292" i="13"/>
  <c r="B16291" i="13"/>
  <c r="B16290" i="13"/>
  <c r="B16289" i="13"/>
  <c r="B16288" i="13"/>
  <c r="B16287" i="13"/>
  <c r="B16286" i="13"/>
  <c r="B16285" i="13"/>
  <c r="B16284" i="13"/>
  <c r="B16283" i="13"/>
  <c r="B16282" i="13"/>
  <c r="B16281" i="13"/>
  <c r="B16280" i="13"/>
  <c r="B16279" i="13"/>
  <c r="B16278" i="13"/>
  <c r="B16277" i="13"/>
  <c r="B16276" i="13"/>
  <c r="B16275" i="13"/>
  <c r="B16274" i="13"/>
  <c r="B16273" i="13"/>
  <c r="B16272" i="13"/>
  <c r="B16271" i="13"/>
  <c r="B16270" i="13"/>
  <c r="B16269" i="13"/>
  <c r="B16268" i="13"/>
  <c r="B16267" i="13"/>
  <c r="B16266" i="13"/>
  <c r="B16265" i="13"/>
  <c r="B16264" i="13"/>
  <c r="B16263" i="13"/>
  <c r="B16262" i="13"/>
  <c r="B16261" i="13"/>
  <c r="B16260" i="13"/>
  <c r="B16259" i="13"/>
  <c r="B16258" i="13"/>
  <c r="B16257" i="13"/>
  <c r="B16256" i="13"/>
  <c r="B16255" i="13"/>
  <c r="B16254" i="13"/>
  <c r="B16253" i="13"/>
  <c r="B16252" i="13"/>
  <c r="B16251" i="13"/>
  <c r="B16250" i="13"/>
  <c r="B16249" i="13"/>
  <c r="B16248" i="13"/>
  <c r="B16247" i="13"/>
  <c r="B16246" i="13"/>
  <c r="B16245" i="13"/>
  <c r="B16244" i="13"/>
  <c r="B16243" i="13"/>
  <c r="B16242" i="13"/>
  <c r="B16241" i="13"/>
  <c r="B16240" i="13"/>
  <c r="B16239" i="13"/>
  <c r="B16238" i="13"/>
  <c r="B16237" i="13"/>
  <c r="B16236" i="13"/>
  <c r="B16235" i="13"/>
  <c r="B16234" i="13"/>
  <c r="B16233" i="13"/>
  <c r="B16232" i="13"/>
  <c r="B16231" i="13"/>
  <c r="B16230" i="13"/>
  <c r="B16229" i="13"/>
  <c r="B16228" i="13"/>
  <c r="B16227" i="13"/>
  <c r="B16226" i="13"/>
  <c r="B16225" i="13"/>
  <c r="B16224" i="13"/>
  <c r="B16223" i="13"/>
  <c r="B16222" i="13"/>
  <c r="B16221" i="13"/>
  <c r="B16220" i="13"/>
  <c r="B16219" i="13"/>
  <c r="B16218" i="13"/>
  <c r="B16217" i="13"/>
  <c r="B16216" i="13"/>
  <c r="B16215" i="13"/>
  <c r="B16214" i="13"/>
  <c r="B16213" i="13"/>
  <c r="B16212" i="13"/>
  <c r="B16211" i="13"/>
  <c r="B16210" i="13"/>
  <c r="B16209" i="13"/>
  <c r="B16208" i="13"/>
  <c r="B16207" i="13"/>
  <c r="B16206" i="13"/>
  <c r="B16205" i="13"/>
  <c r="B16204" i="13"/>
  <c r="B16203" i="13"/>
  <c r="B16202" i="13"/>
  <c r="B16201" i="13"/>
  <c r="B16200" i="13"/>
  <c r="B16199" i="13"/>
  <c r="B16198" i="13"/>
  <c r="B16197" i="13"/>
  <c r="B16196" i="13"/>
  <c r="B16195" i="13"/>
  <c r="B16194" i="13"/>
  <c r="B16193" i="13"/>
  <c r="B16192" i="13"/>
  <c r="B16191" i="13"/>
  <c r="B16190" i="13"/>
  <c r="B16189" i="13"/>
  <c r="B16188" i="13"/>
  <c r="B16187" i="13"/>
  <c r="B16186" i="13"/>
  <c r="B16185" i="13"/>
  <c r="B16184" i="13"/>
  <c r="B16183" i="13"/>
  <c r="B16182" i="13"/>
  <c r="B16181" i="13"/>
  <c r="B16180" i="13"/>
  <c r="B16179" i="13"/>
  <c r="B16178" i="13"/>
  <c r="B16177" i="13"/>
  <c r="B16176" i="13"/>
  <c r="B16175" i="13"/>
  <c r="B16174" i="13"/>
  <c r="B16173" i="13"/>
  <c r="B16172" i="13"/>
  <c r="B16171" i="13"/>
  <c r="B16170" i="13"/>
  <c r="B16169" i="13"/>
  <c r="B16168" i="13"/>
  <c r="B16167" i="13"/>
  <c r="B16166" i="13"/>
  <c r="B16165" i="13"/>
  <c r="B16164" i="13"/>
  <c r="B16163" i="13"/>
  <c r="B16162" i="13"/>
  <c r="B16161" i="13"/>
  <c r="B16160" i="13"/>
  <c r="B16159" i="13"/>
  <c r="B16158" i="13"/>
  <c r="B16157" i="13"/>
  <c r="B16156" i="13"/>
  <c r="B16155" i="13"/>
  <c r="B16154" i="13"/>
  <c r="B16153" i="13"/>
  <c r="B16152" i="13"/>
  <c r="B16151" i="13"/>
  <c r="B16150" i="13"/>
  <c r="B16149" i="13"/>
  <c r="B16148" i="13"/>
  <c r="B16147" i="13"/>
  <c r="B16146" i="13"/>
  <c r="B16145" i="13"/>
  <c r="B16144" i="13"/>
  <c r="B16143" i="13"/>
  <c r="B16142" i="13"/>
  <c r="B16141" i="13"/>
  <c r="B16140" i="13"/>
  <c r="B16139" i="13"/>
  <c r="B16138" i="13"/>
  <c r="B16137" i="13"/>
  <c r="B16136" i="13"/>
  <c r="B16135" i="13"/>
  <c r="B16134" i="13"/>
  <c r="B16133" i="13"/>
  <c r="B16132" i="13"/>
  <c r="B16131" i="13"/>
  <c r="B16130" i="13"/>
  <c r="B16129" i="13"/>
  <c r="B16128" i="13"/>
  <c r="B16127" i="13"/>
  <c r="B16126" i="13"/>
  <c r="B16125" i="13"/>
  <c r="B16124" i="13"/>
  <c r="B16123" i="13"/>
  <c r="B16122" i="13"/>
  <c r="B16121" i="13"/>
  <c r="B16120" i="13"/>
  <c r="B16119" i="13"/>
  <c r="B16118" i="13"/>
  <c r="B16117" i="13"/>
  <c r="B16116" i="13"/>
  <c r="B16115" i="13"/>
  <c r="B16114" i="13"/>
  <c r="B16113" i="13"/>
  <c r="B16112" i="13"/>
  <c r="B16111" i="13"/>
  <c r="B16110" i="13"/>
  <c r="B16109" i="13"/>
  <c r="B16108" i="13"/>
  <c r="B16107" i="13"/>
  <c r="B16106" i="13"/>
  <c r="B16105" i="13"/>
  <c r="B16104" i="13"/>
  <c r="B16103" i="13"/>
  <c r="B16102" i="13"/>
  <c r="B16101" i="13"/>
  <c r="B16100" i="13"/>
  <c r="B16099" i="13"/>
  <c r="B16098" i="13"/>
  <c r="B16097" i="13"/>
  <c r="B16096" i="13"/>
  <c r="B16095" i="13"/>
  <c r="B16094" i="13"/>
  <c r="B16093" i="13"/>
  <c r="B16092" i="13"/>
  <c r="B16091" i="13"/>
  <c r="B16090" i="13"/>
  <c r="B16089" i="13"/>
  <c r="B16088" i="13"/>
  <c r="B16087" i="13"/>
  <c r="B16086" i="13"/>
  <c r="B16085" i="13"/>
  <c r="B16084" i="13"/>
  <c r="B16083" i="13"/>
  <c r="B16082" i="13"/>
  <c r="B16081" i="13"/>
  <c r="B16080" i="13"/>
  <c r="B16079" i="13"/>
  <c r="B16078" i="13"/>
  <c r="B16077" i="13"/>
  <c r="B16076" i="13"/>
  <c r="B16075" i="13"/>
  <c r="B16074" i="13"/>
  <c r="B16073" i="13"/>
  <c r="B16072" i="13"/>
  <c r="B16071" i="13"/>
  <c r="B16070" i="13"/>
  <c r="B16069" i="13"/>
  <c r="B16068" i="13"/>
  <c r="B16067" i="13"/>
  <c r="B16066" i="13"/>
  <c r="B16065" i="13"/>
  <c r="B16064" i="13"/>
  <c r="B16063" i="13"/>
  <c r="B16062" i="13"/>
  <c r="B16061" i="13"/>
  <c r="B16060" i="13"/>
  <c r="B16059" i="13"/>
  <c r="B16058" i="13"/>
  <c r="B16057" i="13"/>
  <c r="B16056" i="13"/>
  <c r="B16055" i="13"/>
  <c r="B16054" i="13"/>
  <c r="B16053" i="13"/>
  <c r="B16052" i="13"/>
  <c r="B16051" i="13"/>
  <c r="B16050" i="13"/>
  <c r="B16049" i="13"/>
  <c r="B16048" i="13"/>
  <c r="B16047" i="13"/>
  <c r="B16046" i="13"/>
  <c r="B16045" i="13"/>
  <c r="B16044" i="13"/>
  <c r="B16043" i="13"/>
  <c r="B16042" i="13"/>
  <c r="B16041" i="13"/>
  <c r="B16040" i="13"/>
  <c r="B16039" i="13"/>
  <c r="B16038" i="13"/>
  <c r="B16037" i="13"/>
  <c r="B16036" i="13"/>
  <c r="B16035" i="13"/>
  <c r="B16034" i="13"/>
  <c r="B16033" i="13"/>
  <c r="B16032" i="13"/>
  <c r="B16031" i="13"/>
  <c r="B16030" i="13"/>
  <c r="B16029" i="13"/>
  <c r="B16028" i="13"/>
  <c r="B16027" i="13"/>
  <c r="B16026" i="13"/>
  <c r="B16025" i="13"/>
  <c r="B16024" i="13"/>
  <c r="B16023" i="13"/>
  <c r="B16022" i="13"/>
  <c r="B16021" i="13"/>
  <c r="B16020" i="13"/>
  <c r="B16019" i="13"/>
  <c r="B16018" i="13"/>
  <c r="B16017" i="13"/>
  <c r="B16016" i="13"/>
  <c r="B16015" i="13"/>
  <c r="B16014" i="13"/>
  <c r="B16013" i="13"/>
  <c r="B16012" i="13"/>
  <c r="B16011" i="13"/>
  <c r="B16010" i="13"/>
  <c r="B16009" i="13"/>
  <c r="B16008" i="13"/>
  <c r="B16007" i="13"/>
  <c r="B16006" i="13"/>
  <c r="B16005" i="13"/>
  <c r="B16004" i="13"/>
  <c r="B16003" i="13"/>
  <c r="B16002" i="13"/>
  <c r="B16001" i="13"/>
  <c r="B16000" i="13"/>
  <c r="B15999" i="13"/>
  <c r="B15998" i="13"/>
  <c r="B15997" i="13"/>
  <c r="B15996" i="13"/>
  <c r="B15995" i="13"/>
  <c r="B15994" i="13"/>
  <c r="B15993" i="13"/>
  <c r="B15992" i="13"/>
  <c r="B15991" i="13"/>
  <c r="B15990" i="13"/>
  <c r="B15989" i="13"/>
  <c r="B15988" i="13"/>
  <c r="B15987" i="13"/>
  <c r="B15986" i="13"/>
  <c r="B15985" i="13"/>
  <c r="B15984" i="13"/>
  <c r="B15983" i="13"/>
  <c r="B15982" i="13"/>
  <c r="B15981" i="13"/>
  <c r="B15980" i="13"/>
  <c r="B15979" i="13"/>
  <c r="B15978" i="13"/>
  <c r="B15977" i="13"/>
  <c r="B15976" i="13"/>
  <c r="B15975" i="13"/>
  <c r="B15974" i="13"/>
  <c r="B15973" i="13"/>
  <c r="B15972" i="13"/>
  <c r="B15971" i="13"/>
  <c r="B15970" i="13"/>
  <c r="B15969" i="13"/>
  <c r="B15968" i="13"/>
  <c r="B15967" i="13"/>
  <c r="B15966" i="13"/>
  <c r="B15965" i="13"/>
  <c r="B15964" i="13"/>
  <c r="B15963" i="13"/>
  <c r="B15962" i="13"/>
  <c r="B15961" i="13"/>
  <c r="B15960" i="13"/>
  <c r="B15959" i="13"/>
  <c r="B15958" i="13"/>
  <c r="B15957" i="13"/>
  <c r="B15956" i="13"/>
  <c r="B15955" i="13"/>
  <c r="B15954" i="13"/>
  <c r="B15953" i="13"/>
  <c r="B15952" i="13"/>
  <c r="B15951" i="13"/>
  <c r="B15950" i="13"/>
  <c r="B15949" i="13"/>
  <c r="B15948" i="13"/>
  <c r="B15947" i="13"/>
  <c r="B15946" i="13"/>
  <c r="B15945" i="13"/>
  <c r="B15944" i="13"/>
  <c r="B15943" i="13"/>
  <c r="B15942" i="13"/>
  <c r="B15941" i="13"/>
  <c r="B15940" i="13"/>
  <c r="B15939" i="13"/>
  <c r="B15938" i="13"/>
  <c r="B15937" i="13"/>
  <c r="B15936" i="13"/>
  <c r="B15935" i="13"/>
  <c r="B15934" i="13"/>
  <c r="B15933" i="13"/>
  <c r="B15932" i="13"/>
  <c r="B15931" i="13"/>
  <c r="B15930" i="13"/>
  <c r="B15929" i="13"/>
  <c r="B15928" i="13"/>
  <c r="B15927" i="13"/>
  <c r="B15926" i="13"/>
  <c r="B15925" i="13"/>
  <c r="B15924" i="13"/>
  <c r="B15923" i="13"/>
  <c r="B15922" i="13"/>
  <c r="B15921" i="13"/>
  <c r="B15920" i="13"/>
  <c r="B15919" i="13"/>
  <c r="B15918" i="13"/>
  <c r="B15917" i="13"/>
  <c r="B15916" i="13"/>
  <c r="B15915" i="13"/>
  <c r="B15914" i="13"/>
  <c r="B15913" i="13"/>
  <c r="B15912" i="13"/>
  <c r="B15911" i="13"/>
  <c r="B15910" i="13"/>
  <c r="B15909" i="13"/>
  <c r="B15908" i="13"/>
  <c r="B15907" i="13"/>
  <c r="B15906" i="13"/>
  <c r="B15905" i="13"/>
  <c r="B15904" i="13"/>
  <c r="B15903" i="13"/>
  <c r="B15902" i="13"/>
  <c r="B15901" i="13"/>
  <c r="B15900" i="13"/>
  <c r="B15899" i="13"/>
  <c r="B15898" i="13"/>
  <c r="B15897" i="13"/>
  <c r="B15896" i="13"/>
  <c r="B15895" i="13"/>
  <c r="B15894" i="13"/>
  <c r="B15893" i="13"/>
  <c r="B15892" i="13"/>
  <c r="B15891" i="13"/>
  <c r="B15890" i="13"/>
  <c r="B15889" i="13"/>
  <c r="B15888" i="13"/>
  <c r="B15887" i="13"/>
  <c r="B15886" i="13"/>
  <c r="B15885" i="13"/>
  <c r="B15884" i="13"/>
  <c r="B15883" i="13"/>
  <c r="B15882" i="13"/>
  <c r="B15881" i="13"/>
  <c r="B15880" i="13"/>
  <c r="B15879" i="13"/>
  <c r="B15878" i="13"/>
  <c r="B15877" i="13"/>
  <c r="B15876" i="13"/>
  <c r="B15875" i="13"/>
  <c r="B15874" i="13"/>
  <c r="B15873" i="13"/>
  <c r="B15872" i="13"/>
  <c r="B15871" i="13"/>
  <c r="B15870" i="13"/>
  <c r="B15869" i="13"/>
  <c r="B15868" i="13"/>
  <c r="B15867" i="13"/>
  <c r="B15866" i="13"/>
  <c r="B15865" i="13"/>
  <c r="B15864" i="13"/>
  <c r="B15863" i="13"/>
  <c r="B15862" i="13"/>
  <c r="B15861" i="13"/>
  <c r="B15860" i="13"/>
  <c r="B15859" i="13"/>
  <c r="B15858" i="13"/>
  <c r="B15857" i="13"/>
  <c r="B15856" i="13"/>
  <c r="B15855" i="13"/>
  <c r="B15854" i="13"/>
  <c r="B15853" i="13"/>
  <c r="B15852" i="13"/>
  <c r="B15851" i="13"/>
  <c r="B15850" i="13"/>
  <c r="B15849" i="13"/>
  <c r="B15848" i="13"/>
  <c r="B15847" i="13"/>
  <c r="B15846" i="13"/>
  <c r="B15845" i="13"/>
  <c r="B15844" i="13"/>
  <c r="B15843" i="13"/>
  <c r="B15842" i="13"/>
  <c r="B15841" i="13"/>
  <c r="B15840" i="13"/>
  <c r="B15839" i="13"/>
  <c r="B15838" i="13"/>
  <c r="B15837" i="13"/>
  <c r="B15836" i="13"/>
  <c r="B15835" i="13"/>
  <c r="B15834" i="13"/>
  <c r="B15833" i="13"/>
  <c r="B15832" i="13"/>
  <c r="B15831" i="13"/>
  <c r="B15830" i="13"/>
  <c r="B15829" i="13"/>
  <c r="B15828" i="13"/>
  <c r="B15827" i="13"/>
  <c r="B15826" i="13"/>
  <c r="B15825" i="13"/>
  <c r="B15824" i="13"/>
  <c r="B15823" i="13"/>
  <c r="B15822" i="13"/>
  <c r="B15821" i="13"/>
  <c r="B15820" i="13"/>
  <c r="B15819" i="13"/>
  <c r="B15818" i="13"/>
  <c r="B15817" i="13"/>
  <c r="B15816" i="13"/>
  <c r="B15815" i="13"/>
  <c r="B15814" i="13"/>
  <c r="B15813" i="13"/>
  <c r="B15812" i="13"/>
  <c r="B15811" i="13"/>
  <c r="B15810" i="13"/>
  <c r="B15809" i="13"/>
  <c r="B15808" i="13"/>
  <c r="B15807" i="13"/>
  <c r="B15806" i="13"/>
  <c r="B15805" i="13"/>
  <c r="B15804" i="13"/>
  <c r="B15803" i="13"/>
  <c r="B15802" i="13"/>
  <c r="B15801" i="13"/>
  <c r="B15800" i="13"/>
  <c r="B15799" i="13"/>
  <c r="B15798" i="13"/>
  <c r="B15797" i="13"/>
  <c r="B15796" i="13"/>
  <c r="B15795" i="13"/>
  <c r="B15794" i="13"/>
  <c r="B15793" i="13"/>
  <c r="B15792" i="13"/>
  <c r="B15791" i="13"/>
  <c r="B15790" i="13"/>
  <c r="B15789" i="13"/>
  <c r="B15788" i="13"/>
  <c r="B15787" i="13"/>
  <c r="B15786" i="13"/>
  <c r="B15785" i="13"/>
  <c r="B15784" i="13"/>
  <c r="B15783" i="13"/>
  <c r="B15782" i="13"/>
  <c r="B15781" i="13"/>
  <c r="B15780" i="13"/>
  <c r="B15779" i="13"/>
  <c r="B15778" i="13"/>
  <c r="B15777" i="13"/>
  <c r="B15776" i="13"/>
  <c r="B15775" i="13"/>
  <c r="B15774" i="13"/>
  <c r="B15773" i="13"/>
  <c r="B15772" i="13"/>
  <c r="B15771" i="13"/>
  <c r="B15770" i="13"/>
  <c r="B15769" i="13"/>
  <c r="B15768" i="13"/>
  <c r="B15767" i="13"/>
  <c r="B15766" i="13"/>
  <c r="B15765" i="13"/>
  <c r="B15764" i="13"/>
  <c r="B15763" i="13"/>
  <c r="B15762" i="13"/>
  <c r="B15761" i="13"/>
  <c r="B15760" i="13"/>
  <c r="B15759" i="13"/>
  <c r="B15758" i="13"/>
  <c r="B15757" i="13"/>
  <c r="B15756" i="13"/>
  <c r="B15755" i="13"/>
  <c r="B15754" i="13"/>
  <c r="B15753" i="13"/>
  <c r="B15752" i="13"/>
  <c r="B15751" i="13"/>
  <c r="B15750" i="13"/>
  <c r="B15749" i="13"/>
  <c r="B15748" i="13"/>
  <c r="B15747" i="13"/>
  <c r="B15746" i="13"/>
  <c r="B15745" i="13"/>
  <c r="B15744" i="13"/>
  <c r="B15743" i="13"/>
  <c r="B15742" i="13"/>
  <c r="B15741" i="13"/>
  <c r="B15740" i="13"/>
  <c r="B15739" i="13"/>
  <c r="B15738" i="13"/>
  <c r="B15737" i="13"/>
  <c r="B15736" i="13"/>
  <c r="B15735" i="13"/>
  <c r="B15734" i="13"/>
  <c r="B15733" i="13"/>
  <c r="B15732" i="13"/>
  <c r="B15731" i="13"/>
  <c r="B15730" i="13"/>
  <c r="B15729" i="13"/>
  <c r="B15728" i="13"/>
  <c r="B15727" i="13"/>
  <c r="B15726" i="13"/>
  <c r="B15725" i="13"/>
  <c r="B15724" i="13"/>
  <c r="B15723" i="13"/>
  <c r="B15722" i="13"/>
  <c r="B15721" i="13"/>
  <c r="B15720" i="13"/>
  <c r="B15719" i="13"/>
  <c r="B15718" i="13"/>
  <c r="B15717" i="13"/>
  <c r="B15716" i="13"/>
  <c r="B15715" i="13"/>
  <c r="B15714" i="13"/>
  <c r="B15713" i="13"/>
  <c r="B15712" i="13"/>
  <c r="B15711" i="13"/>
  <c r="B15710" i="13"/>
  <c r="B15709" i="13"/>
  <c r="B15708" i="13"/>
  <c r="B15707" i="13"/>
  <c r="B15706" i="13"/>
  <c r="B15705" i="13"/>
  <c r="B15704" i="13"/>
  <c r="B15703" i="13"/>
  <c r="B15702" i="13"/>
  <c r="B15701" i="13"/>
  <c r="B15700" i="13"/>
  <c r="B15699" i="13"/>
  <c r="B15698" i="13"/>
  <c r="B15697" i="13"/>
  <c r="B15696" i="13"/>
  <c r="B15695" i="13"/>
  <c r="B15694" i="13"/>
  <c r="B15693" i="13"/>
  <c r="B15692" i="13"/>
  <c r="B15691" i="13"/>
  <c r="B15690" i="13"/>
  <c r="B15689" i="13"/>
  <c r="B15688" i="13"/>
  <c r="B15687" i="13"/>
  <c r="B15686" i="13"/>
  <c r="B15685" i="13"/>
  <c r="B15684" i="13"/>
  <c r="B15683" i="13"/>
  <c r="B15682" i="13"/>
  <c r="B15681" i="13"/>
  <c r="B15680" i="13"/>
  <c r="B15679" i="13"/>
  <c r="B15678" i="13"/>
  <c r="B15677" i="13"/>
  <c r="B15676" i="13"/>
  <c r="B15675" i="13"/>
  <c r="B15674" i="13"/>
  <c r="B15673" i="13"/>
  <c r="B15672" i="13"/>
  <c r="B15671" i="13"/>
  <c r="B15670" i="13"/>
  <c r="B15669" i="13"/>
  <c r="B15668" i="13"/>
  <c r="B15667" i="13"/>
  <c r="B15666" i="13"/>
  <c r="B15665" i="13"/>
  <c r="B15664" i="13"/>
  <c r="B15663" i="13"/>
  <c r="B15662" i="13"/>
  <c r="B15661" i="13"/>
  <c r="B15660" i="13"/>
  <c r="B15659" i="13"/>
  <c r="B15658" i="13"/>
  <c r="B15657" i="13"/>
  <c r="B15656" i="13"/>
  <c r="B15655" i="13"/>
  <c r="B15654" i="13"/>
  <c r="B15653" i="13"/>
  <c r="B15652" i="13"/>
  <c r="B15651" i="13"/>
  <c r="B15650" i="13"/>
  <c r="B15649" i="13"/>
  <c r="B15648" i="13"/>
  <c r="B15647" i="13"/>
  <c r="B15646" i="13"/>
  <c r="B15645" i="13"/>
  <c r="B15644" i="13"/>
  <c r="B15643" i="13"/>
  <c r="B15642" i="13"/>
  <c r="B15641" i="13"/>
  <c r="B15640" i="13"/>
  <c r="B15639" i="13"/>
  <c r="B15638" i="13"/>
  <c r="B15637" i="13"/>
  <c r="B15636" i="13"/>
  <c r="B15635" i="13"/>
  <c r="B15634" i="13"/>
  <c r="B15633" i="13"/>
  <c r="B15632" i="13"/>
  <c r="B15631" i="13"/>
  <c r="B15630" i="13"/>
  <c r="B15629" i="13"/>
  <c r="B15628" i="13"/>
  <c r="B15627" i="13"/>
  <c r="B15626" i="13"/>
  <c r="B15625" i="13"/>
  <c r="B15624" i="13"/>
  <c r="B15623" i="13"/>
  <c r="B15622" i="13"/>
  <c r="B15621" i="13"/>
  <c r="B15620" i="13"/>
  <c r="B15619" i="13"/>
  <c r="B15618" i="13"/>
  <c r="B15617" i="13"/>
  <c r="B15616" i="13"/>
  <c r="B15615" i="13"/>
  <c r="B15614" i="13"/>
  <c r="B15613" i="13"/>
  <c r="B15612" i="13"/>
  <c r="B15611" i="13"/>
  <c r="B15610" i="13"/>
  <c r="B15609" i="13"/>
  <c r="B15608" i="13"/>
  <c r="B15607" i="13"/>
  <c r="B15606" i="13"/>
  <c r="B15605" i="13"/>
  <c r="B15604" i="13"/>
  <c r="B15603" i="13"/>
  <c r="B15602" i="13"/>
  <c r="B15601" i="13"/>
  <c r="B15600" i="13"/>
  <c r="B15599" i="13"/>
  <c r="B15598" i="13"/>
  <c r="B15597" i="13"/>
  <c r="B15596" i="13"/>
  <c r="B15595" i="13"/>
  <c r="B15594" i="13"/>
  <c r="B15593" i="13"/>
  <c r="B15592" i="13"/>
  <c r="B15591" i="13"/>
  <c r="B15590" i="13"/>
  <c r="B15589" i="13"/>
  <c r="B15588" i="13"/>
  <c r="B15587" i="13"/>
  <c r="B15586" i="13"/>
  <c r="B15585" i="13"/>
  <c r="B15584" i="13"/>
  <c r="B15583" i="13"/>
  <c r="B15582" i="13"/>
  <c r="B15581" i="13"/>
  <c r="B15580" i="13"/>
  <c r="B15579" i="13"/>
  <c r="B15578" i="13"/>
  <c r="B15577" i="13"/>
  <c r="B15576" i="13"/>
  <c r="B15575" i="13"/>
  <c r="B15574" i="13"/>
  <c r="B15573" i="13"/>
  <c r="B15572" i="13"/>
  <c r="B15571" i="13"/>
  <c r="B15570" i="13"/>
  <c r="B15569" i="13"/>
  <c r="B15568" i="13"/>
  <c r="B15567" i="13"/>
  <c r="B15566" i="13"/>
  <c r="B15565" i="13"/>
  <c r="B15564" i="13"/>
  <c r="B15563" i="13"/>
  <c r="B15562" i="13"/>
  <c r="B15561" i="13"/>
  <c r="B15560" i="13"/>
  <c r="B15559" i="13"/>
  <c r="B15558" i="13"/>
  <c r="B15557" i="13"/>
  <c r="B15556" i="13"/>
  <c r="B15555" i="13"/>
  <c r="B15554" i="13"/>
  <c r="B15553" i="13"/>
  <c r="B15552" i="13"/>
  <c r="B15551" i="13"/>
  <c r="B15550" i="13"/>
  <c r="B15549" i="13"/>
  <c r="B15548" i="13"/>
  <c r="B15547" i="13"/>
  <c r="B15546" i="13"/>
  <c r="B15545" i="13"/>
  <c r="B15544" i="13"/>
  <c r="B15543" i="13"/>
  <c r="B15542" i="13"/>
  <c r="B15541" i="13"/>
  <c r="B15540" i="13"/>
  <c r="B15539" i="13"/>
  <c r="B15538" i="13"/>
  <c r="B15537" i="13"/>
  <c r="B15536" i="13"/>
  <c r="B15535" i="13"/>
  <c r="B15534" i="13"/>
  <c r="B15533" i="13"/>
  <c r="B15532" i="13"/>
  <c r="B15531" i="13"/>
  <c r="B15530" i="13"/>
  <c r="B15529" i="13"/>
  <c r="B15528" i="13"/>
  <c r="B15527" i="13"/>
  <c r="B15526" i="13"/>
  <c r="B15525" i="13"/>
  <c r="B15524" i="13"/>
  <c r="B15523" i="13"/>
  <c r="B15522" i="13"/>
  <c r="B15521" i="13"/>
  <c r="B15520" i="13"/>
  <c r="B15519" i="13"/>
  <c r="B15518" i="13"/>
  <c r="B15517" i="13"/>
  <c r="B15516" i="13"/>
  <c r="B15515" i="13"/>
  <c r="B15514" i="13"/>
  <c r="B15513" i="13"/>
  <c r="B15512" i="13"/>
  <c r="B15511" i="13"/>
  <c r="B15510" i="13"/>
  <c r="B15509" i="13"/>
  <c r="B15508" i="13"/>
  <c r="B15507" i="13"/>
  <c r="B15506" i="13"/>
  <c r="B15505" i="13"/>
  <c r="B15504" i="13"/>
  <c r="B15503" i="13"/>
  <c r="B15502" i="13"/>
  <c r="B15501" i="13"/>
  <c r="B15500" i="13"/>
  <c r="B15499" i="13"/>
  <c r="B15498" i="13"/>
  <c r="B15497" i="13"/>
  <c r="B15496" i="13"/>
  <c r="B15495" i="13"/>
  <c r="B15494" i="13"/>
  <c r="B15493" i="13"/>
  <c r="B15492" i="13"/>
  <c r="B15491" i="13"/>
  <c r="B15490" i="13"/>
  <c r="B15489" i="13"/>
  <c r="B15488" i="13"/>
  <c r="B15487" i="13"/>
  <c r="B15486" i="13"/>
  <c r="B15485" i="13"/>
  <c r="B15484" i="13"/>
  <c r="B15483" i="13"/>
  <c r="B15482" i="13"/>
  <c r="B15481" i="13"/>
  <c r="B15480" i="13"/>
  <c r="B15479" i="13"/>
  <c r="B15478" i="13"/>
  <c r="B15477" i="13"/>
  <c r="B15476" i="13"/>
  <c r="B15475" i="13"/>
  <c r="B15474" i="13"/>
  <c r="B15473" i="13"/>
  <c r="B15472" i="13"/>
  <c r="B15471" i="13"/>
  <c r="B15470" i="13"/>
  <c r="B15469" i="13"/>
  <c r="B15468" i="13"/>
  <c r="B15467" i="13"/>
  <c r="B15466" i="13"/>
  <c r="B15465" i="13"/>
  <c r="B15464" i="13"/>
  <c r="B15463" i="13"/>
  <c r="B15462" i="13"/>
  <c r="B15461" i="13"/>
  <c r="B15460" i="13"/>
  <c r="B15459" i="13"/>
  <c r="B15458" i="13"/>
  <c r="B15457" i="13"/>
  <c r="B15456" i="13"/>
  <c r="B15455" i="13"/>
  <c r="B15454" i="13"/>
  <c r="B15453" i="13"/>
  <c r="B15452" i="13"/>
  <c r="B15451" i="13"/>
  <c r="B15450" i="13"/>
  <c r="B15449" i="13"/>
  <c r="B15448" i="13"/>
  <c r="B15447" i="13"/>
  <c r="B15446" i="13"/>
  <c r="B15445" i="13"/>
  <c r="B15444" i="13"/>
  <c r="B15443" i="13"/>
  <c r="B15442" i="13"/>
  <c r="B15441" i="13"/>
  <c r="B15440" i="13"/>
  <c r="B15439" i="13"/>
  <c r="B15438" i="13"/>
  <c r="B15437" i="13"/>
  <c r="B15436" i="13"/>
  <c r="B15435" i="13"/>
  <c r="B15434" i="13"/>
  <c r="B15433" i="13"/>
  <c r="B15432" i="13"/>
  <c r="B15431" i="13"/>
  <c r="B15430" i="13"/>
  <c r="B15429" i="13"/>
  <c r="B15428" i="13"/>
  <c r="B15427" i="13"/>
  <c r="B15426" i="13"/>
  <c r="B15425" i="13"/>
  <c r="B15424" i="13"/>
  <c r="B15423" i="13"/>
  <c r="B15422" i="13"/>
  <c r="B15421" i="13"/>
  <c r="B15420" i="13"/>
  <c r="B15419" i="13"/>
  <c r="B15418" i="13"/>
  <c r="B15417" i="13"/>
  <c r="B15416" i="13"/>
  <c r="B15415" i="13"/>
  <c r="B15414" i="13"/>
  <c r="B15413" i="13"/>
  <c r="B15412" i="13"/>
  <c r="B15411" i="13"/>
  <c r="B15410" i="13"/>
  <c r="B15409" i="13"/>
  <c r="B15408" i="13"/>
  <c r="B15407" i="13"/>
  <c r="B15406" i="13"/>
  <c r="B15405" i="13"/>
  <c r="B15404" i="13"/>
  <c r="B15403" i="13"/>
  <c r="B15402" i="13"/>
  <c r="B15401" i="13"/>
  <c r="B15400" i="13"/>
  <c r="B15399" i="13"/>
  <c r="B15398" i="13"/>
  <c r="B15397" i="13"/>
  <c r="B15396" i="13"/>
  <c r="B15395" i="13"/>
  <c r="B15394" i="13"/>
  <c r="B15393" i="13"/>
  <c r="B15392" i="13"/>
  <c r="B15391" i="13"/>
  <c r="B15390" i="13"/>
  <c r="B15389" i="13"/>
  <c r="B15388" i="13"/>
  <c r="B15387" i="13"/>
  <c r="B15386" i="13"/>
  <c r="B15385" i="13"/>
  <c r="B15384" i="13"/>
  <c r="B15383" i="13"/>
  <c r="B15382" i="13"/>
  <c r="B15381" i="13"/>
  <c r="B15380" i="13"/>
  <c r="B15379" i="13"/>
  <c r="B15378" i="13"/>
  <c r="B15377" i="13"/>
  <c r="B15376" i="13"/>
  <c r="B15375" i="13"/>
  <c r="B15374" i="13"/>
  <c r="B15373" i="13"/>
  <c r="B15372" i="13"/>
  <c r="B15371" i="13"/>
  <c r="B15370" i="13"/>
  <c r="B15369" i="13"/>
  <c r="B15368" i="13"/>
  <c r="B15367" i="13"/>
  <c r="B15366" i="13"/>
  <c r="B15365" i="13"/>
  <c r="B15364" i="13"/>
  <c r="B15363" i="13"/>
  <c r="B15362" i="13"/>
  <c r="B15361" i="13"/>
  <c r="B15360" i="13"/>
  <c r="B15359" i="13"/>
  <c r="B15358" i="13"/>
  <c r="B15357" i="13"/>
  <c r="B15356" i="13"/>
  <c r="B15355" i="13"/>
  <c r="B15354" i="13"/>
  <c r="B15353" i="13"/>
  <c r="B15352" i="13"/>
  <c r="B15351" i="13"/>
  <c r="B15350" i="13"/>
  <c r="B15349" i="13"/>
  <c r="B15348" i="13"/>
  <c r="B15347" i="13"/>
  <c r="B15346" i="13"/>
  <c r="B15345" i="13"/>
  <c r="B15344" i="13"/>
  <c r="B15343" i="13"/>
  <c r="B15342" i="13"/>
  <c r="B15341" i="13"/>
  <c r="B15340" i="13"/>
  <c r="B15339" i="13"/>
  <c r="B15338" i="13"/>
  <c r="B15337" i="13"/>
  <c r="B15336" i="13"/>
  <c r="B15335" i="13"/>
  <c r="B15334" i="13"/>
  <c r="B15333" i="13"/>
  <c r="B15332" i="13"/>
  <c r="B15331" i="13"/>
  <c r="B15330" i="13"/>
  <c r="B15329" i="13"/>
  <c r="B15328" i="13"/>
  <c r="B15327" i="13"/>
  <c r="B15326" i="13"/>
  <c r="B15325" i="13"/>
  <c r="B15324" i="13"/>
  <c r="B15323" i="13"/>
  <c r="B15322" i="13"/>
  <c r="B15321" i="13"/>
  <c r="B15320" i="13"/>
  <c r="B15319" i="13"/>
  <c r="B15318" i="13"/>
  <c r="B15317" i="13"/>
  <c r="B15316" i="13"/>
  <c r="B15315" i="13"/>
  <c r="B15314" i="13"/>
  <c r="B15313" i="13"/>
  <c r="B15312" i="13"/>
  <c r="B15311" i="13"/>
  <c r="B15310" i="13"/>
  <c r="B15309" i="13"/>
  <c r="B15308" i="13"/>
  <c r="B15307" i="13"/>
  <c r="B15306" i="13"/>
  <c r="B15305" i="13"/>
  <c r="B15304" i="13"/>
  <c r="B15303" i="13"/>
  <c r="B15302" i="13"/>
  <c r="B15301" i="13"/>
  <c r="B15300" i="13"/>
  <c r="B15299" i="13"/>
  <c r="B15298" i="13"/>
  <c r="B15297" i="13"/>
  <c r="B15296" i="13"/>
  <c r="B15295" i="13"/>
  <c r="B15294" i="13"/>
  <c r="B15293" i="13"/>
  <c r="B15292" i="13"/>
  <c r="B15291" i="13"/>
  <c r="B15290" i="13"/>
  <c r="B15289" i="13"/>
  <c r="B15288" i="13"/>
  <c r="B15287" i="13"/>
  <c r="B15286" i="13"/>
  <c r="B15285" i="13"/>
  <c r="B15284" i="13"/>
  <c r="B15283" i="13"/>
  <c r="B15282" i="13"/>
  <c r="B15281" i="13"/>
  <c r="B15280" i="13"/>
  <c r="B15279" i="13"/>
  <c r="B15278" i="13"/>
  <c r="B15277" i="13"/>
  <c r="B15276" i="13"/>
  <c r="B15275" i="13"/>
  <c r="B15274" i="13"/>
  <c r="B15273" i="13"/>
  <c r="B15272" i="13"/>
  <c r="B15271" i="13"/>
  <c r="B15270" i="13"/>
  <c r="B15269" i="13"/>
  <c r="B15268" i="13"/>
  <c r="B15267" i="13"/>
  <c r="B15266" i="13"/>
  <c r="B15265" i="13"/>
  <c r="B15264" i="13"/>
  <c r="B15263" i="13"/>
  <c r="B15262" i="13"/>
  <c r="B15261" i="13"/>
  <c r="B15260" i="13"/>
  <c r="B15259" i="13"/>
  <c r="B15258" i="13"/>
  <c r="B15257" i="13"/>
  <c r="B15256" i="13"/>
  <c r="B15255" i="13"/>
  <c r="B15254" i="13"/>
  <c r="B15253" i="13"/>
  <c r="B15252" i="13"/>
  <c r="B15251" i="13"/>
  <c r="B15250" i="13"/>
  <c r="B15249" i="13"/>
  <c r="B15248" i="13"/>
  <c r="B15247" i="13"/>
  <c r="B15246" i="13"/>
  <c r="B15245" i="13"/>
  <c r="B15244" i="13"/>
  <c r="B15243" i="13"/>
  <c r="B15242" i="13"/>
  <c r="B15241" i="13"/>
  <c r="B15240" i="13"/>
  <c r="B15239" i="13"/>
  <c r="B15238" i="13"/>
  <c r="B15237" i="13"/>
  <c r="B15236" i="13"/>
  <c r="B15235" i="13"/>
  <c r="B15234" i="13"/>
  <c r="B15233" i="13"/>
  <c r="B15232" i="13"/>
  <c r="B15231" i="13"/>
  <c r="B15230" i="13"/>
  <c r="B15229" i="13"/>
  <c r="B15228" i="13"/>
  <c r="B15227" i="13"/>
  <c r="B15226" i="13"/>
  <c r="B15225" i="13"/>
  <c r="B15224" i="13"/>
  <c r="B15223" i="13"/>
  <c r="B15222" i="13"/>
  <c r="B15221" i="13"/>
  <c r="B15220" i="13"/>
  <c r="B15219" i="13"/>
  <c r="B15218" i="13"/>
  <c r="B15217" i="13"/>
  <c r="B15216" i="13"/>
  <c r="B15215" i="13"/>
  <c r="B15214" i="13"/>
  <c r="B15213" i="13"/>
  <c r="B15212" i="13"/>
  <c r="B15211" i="13"/>
  <c r="B15210" i="13"/>
  <c r="B15209" i="13"/>
  <c r="B15208" i="13"/>
  <c r="B15207" i="13"/>
  <c r="B15206" i="13"/>
  <c r="B15205" i="13"/>
  <c r="B15204" i="13"/>
  <c r="B15203" i="13"/>
  <c r="B15202" i="13"/>
  <c r="B15201" i="13"/>
  <c r="B15200" i="13"/>
  <c r="B15199" i="13"/>
  <c r="B15198" i="13"/>
  <c r="B15197" i="13"/>
  <c r="B15196" i="13"/>
  <c r="B15195" i="13"/>
  <c r="B15194" i="13"/>
  <c r="B15193" i="13"/>
  <c r="B15192" i="13"/>
  <c r="B15191" i="13"/>
  <c r="B15190" i="13"/>
  <c r="B15189" i="13"/>
  <c r="B15188" i="13"/>
  <c r="B15187" i="13"/>
  <c r="B15186" i="13"/>
  <c r="B15185" i="13"/>
  <c r="B15184" i="13"/>
  <c r="B15183" i="13"/>
  <c r="B15182" i="13"/>
  <c r="B15181" i="13"/>
  <c r="B15180" i="13"/>
  <c r="B15179" i="13"/>
  <c r="B15178" i="13"/>
  <c r="B15177" i="13"/>
  <c r="B15176" i="13"/>
  <c r="B15175" i="13"/>
  <c r="B15174" i="13"/>
  <c r="B15173" i="13"/>
  <c r="B15172" i="13"/>
  <c r="B15171" i="13"/>
  <c r="B15170" i="13"/>
  <c r="B15169" i="13"/>
  <c r="B15168" i="13"/>
  <c r="B15167" i="13"/>
  <c r="B15166" i="13"/>
  <c r="B15165" i="13"/>
  <c r="B15164" i="13"/>
  <c r="B15163" i="13"/>
  <c r="B15162" i="13"/>
  <c r="B15161" i="13"/>
  <c r="B15160" i="13"/>
  <c r="B15159" i="13"/>
  <c r="B15158" i="13"/>
  <c r="B15157" i="13"/>
  <c r="B15156" i="13"/>
  <c r="B15155" i="13"/>
  <c r="B15154" i="13"/>
  <c r="B15153" i="13"/>
  <c r="B15152" i="13"/>
  <c r="B15151" i="13"/>
  <c r="B15150" i="13"/>
  <c r="B15149" i="13"/>
  <c r="B15148" i="13"/>
  <c r="B15147" i="13"/>
  <c r="B15146" i="13"/>
  <c r="B15145" i="13"/>
  <c r="B15144" i="13"/>
  <c r="B15143" i="13"/>
  <c r="B15142" i="13"/>
  <c r="B15141" i="13"/>
  <c r="B15140" i="13"/>
  <c r="B15139" i="13"/>
  <c r="B15138" i="13"/>
  <c r="B15137" i="13"/>
  <c r="B15136" i="13"/>
  <c r="B15135" i="13"/>
  <c r="B15134" i="13"/>
  <c r="B15133" i="13"/>
  <c r="B15132" i="13"/>
  <c r="B15131" i="13"/>
  <c r="B15130" i="13"/>
  <c r="B15129" i="13"/>
  <c r="B15128" i="13"/>
  <c r="B15127" i="13"/>
  <c r="B15126" i="13"/>
  <c r="B15125" i="13"/>
  <c r="B15124" i="13"/>
  <c r="B15123" i="13"/>
  <c r="B15122" i="13"/>
  <c r="B15121" i="13"/>
  <c r="B15120" i="13"/>
  <c r="B15119" i="13"/>
  <c r="B15118" i="13"/>
  <c r="B15117" i="13"/>
  <c r="B15116" i="13"/>
  <c r="B15115" i="13"/>
  <c r="B15114" i="13"/>
  <c r="B15113" i="13"/>
  <c r="B15112" i="13"/>
  <c r="B15111" i="13"/>
  <c r="B15110" i="13"/>
  <c r="B15109" i="13"/>
  <c r="B15108" i="13"/>
  <c r="B15107" i="13"/>
  <c r="B15106" i="13"/>
  <c r="B15105" i="13"/>
  <c r="B15104" i="13"/>
  <c r="B15103" i="13"/>
  <c r="B15102" i="13"/>
  <c r="B15101" i="13"/>
  <c r="B15100" i="13"/>
  <c r="B15099" i="13"/>
  <c r="B15098" i="13"/>
  <c r="B15097" i="13"/>
  <c r="B15096" i="13"/>
  <c r="B15095" i="13"/>
  <c r="B15094" i="13"/>
  <c r="B15093" i="13"/>
  <c r="B15092" i="13"/>
  <c r="B15091" i="13"/>
  <c r="B15090" i="13"/>
  <c r="B15089" i="13"/>
  <c r="B15088" i="13"/>
  <c r="B15087" i="13"/>
  <c r="B15086" i="13"/>
  <c r="B15085" i="13"/>
  <c r="B15084" i="13"/>
  <c r="B15083" i="13"/>
  <c r="B15082" i="13"/>
  <c r="B15081" i="13"/>
  <c r="B15080" i="13"/>
  <c r="B15079" i="13"/>
  <c r="B15078" i="13"/>
  <c r="B15077" i="13"/>
  <c r="B15076" i="13"/>
  <c r="B15075" i="13"/>
  <c r="B15074" i="13"/>
  <c r="B15073" i="13"/>
  <c r="B15072" i="13"/>
  <c r="B15071" i="13"/>
  <c r="B15070" i="13"/>
  <c r="B15069" i="13"/>
  <c r="B15068" i="13"/>
  <c r="B15067" i="13"/>
  <c r="B15066" i="13"/>
  <c r="B15065" i="13"/>
  <c r="B15064" i="13"/>
  <c r="B15063" i="13"/>
  <c r="B15062" i="13"/>
  <c r="B15061" i="13"/>
  <c r="B15060" i="13"/>
  <c r="B15059" i="13"/>
  <c r="B15058" i="13"/>
  <c r="B15057" i="13"/>
  <c r="B15056" i="13"/>
  <c r="B15055" i="13"/>
  <c r="B15054" i="13"/>
  <c r="B15053" i="13"/>
  <c r="B15052" i="13"/>
  <c r="B15051" i="13"/>
  <c r="B15050" i="13"/>
  <c r="B15049" i="13"/>
  <c r="B15048" i="13"/>
  <c r="B15047" i="13"/>
  <c r="B15046" i="13"/>
  <c r="B15045" i="13"/>
  <c r="B15044" i="13"/>
  <c r="B15043" i="13"/>
  <c r="B15042" i="13"/>
  <c r="B15041" i="13"/>
  <c r="B15040" i="13"/>
  <c r="B15039" i="13"/>
  <c r="B15038" i="13"/>
  <c r="B15037" i="13"/>
  <c r="B15036" i="13"/>
  <c r="B15035" i="13"/>
  <c r="B15034" i="13"/>
  <c r="B15033" i="13"/>
  <c r="B15032" i="13"/>
  <c r="B15031" i="13"/>
  <c r="B15030" i="13"/>
  <c r="B15029" i="13"/>
  <c r="B15028" i="13"/>
  <c r="B15027" i="13"/>
  <c r="B15026" i="13"/>
  <c r="B15025" i="13"/>
  <c r="B15024" i="13"/>
  <c r="B15023" i="13"/>
  <c r="B15022" i="13"/>
  <c r="B15021" i="13"/>
  <c r="B15020" i="13"/>
  <c r="B15019" i="13"/>
  <c r="B15018" i="13"/>
  <c r="B15017" i="13"/>
  <c r="B15016" i="13"/>
  <c r="B15015" i="13"/>
  <c r="B15014" i="13"/>
  <c r="B15013" i="13"/>
  <c r="B15012" i="13"/>
  <c r="B15011" i="13"/>
  <c r="B15010" i="13"/>
  <c r="B15009" i="13"/>
  <c r="B15008" i="13"/>
  <c r="B15007" i="13"/>
  <c r="B15006" i="13"/>
  <c r="B15005" i="13"/>
  <c r="B15004" i="13"/>
  <c r="B15003" i="13"/>
  <c r="B15002" i="13"/>
  <c r="B15001" i="13"/>
  <c r="B15000" i="13"/>
  <c r="B14999" i="13"/>
  <c r="B14998" i="13"/>
  <c r="B14997" i="13"/>
  <c r="B14996" i="13"/>
  <c r="B14995" i="13"/>
  <c r="B14994" i="13"/>
  <c r="B14993" i="13"/>
  <c r="B14992" i="13"/>
  <c r="B14991" i="13"/>
  <c r="B14990" i="13"/>
  <c r="B14989" i="13"/>
  <c r="B14988" i="13"/>
  <c r="B14987" i="13"/>
  <c r="B14986" i="13"/>
  <c r="B14985" i="13"/>
  <c r="B14984" i="13"/>
  <c r="B14983" i="13"/>
  <c r="B14982" i="13"/>
  <c r="B14981" i="13"/>
  <c r="B14980" i="13"/>
  <c r="B14979" i="13"/>
  <c r="B14978" i="13"/>
  <c r="B14977" i="13"/>
  <c r="B14976" i="13"/>
  <c r="B14975" i="13"/>
  <c r="B14974" i="13"/>
  <c r="B14973" i="13"/>
  <c r="B14972" i="13"/>
  <c r="B14971" i="13"/>
  <c r="B14970" i="13"/>
  <c r="B14969" i="13"/>
  <c r="B14968" i="13"/>
  <c r="B14967" i="13"/>
  <c r="B14966" i="13"/>
  <c r="B14965" i="13"/>
  <c r="B14964" i="13"/>
  <c r="B14963" i="13"/>
  <c r="B14962" i="13"/>
  <c r="B14961" i="13"/>
  <c r="B14960" i="13"/>
  <c r="B14959" i="13"/>
  <c r="B14958" i="13"/>
  <c r="B14957" i="13"/>
  <c r="B14956" i="13"/>
  <c r="B14955" i="13"/>
  <c r="B14954" i="13"/>
  <c r="B14953" i="13"/>
  <c r="B14952" i="13"/>
  <c r="B14951" i="13"/>
  <c r="B14950" i="13"/>
  <c r="B14949" i="13"/>
  <c r="B14948" i="13"/>
  <c r="B14947" i="13"/>
  <c r="B14946" i="13"/>
  <c r="B14945" i="13"/>
  <c r="B14944" i="13"/>
  <c r="B14943" i="13"/>
  <c r="B14942" i="13"/>
  <c r="B14941" i="13"/>
  <c r="B14940" i="13"/>
  <c r="B14939" i="13"/>
  <c r="B14938" i="13"/>
  <c r="B14937" i="13"/>
  <c r="B14936" i="13"/>
  <c r="B14935" i="13"/>
  <c r="B14934" i="13"/>
  <c r="B14933" i="13"/>
  <c r="B14932" i="13"/>
  <c r="B14931" i="13"/>
  <c r="B14930" i="13"/>
  <c r="B14929" i="13"/>
  <c r="B14928" i="13"/>
  <c r="B14927" i="13"/>
  <c r="B14926" i="13"/>
  <c r="B14925" i="13"/>
  <c r="B14924" i="13"/>
  <c r="B14923" i="13"/>
  <c r="B14922" i="13"/>
  <c r="B14921" i="13"/>
  <c r="B14920" i="13"/>
  <c r="B14919" i="13"/>
  <c r="B14918" i="13"/>
  <c r="B14917" i="13"/>
  <c r="B14916" i="13"/>
  <c r="B14915" i="13"/>
  <c r="B14914" i="13"/>
  <c r="B14913" i="13"/>
  <c r="B14912" i="13"/>
  <c r="B14911" i="13"/>
  <c r="B14910" i="13"/>
  <c r="B14909" i="13"/>
  <c r="B14908" i="13"/>
  <c r="B14907" i="13"/>
  <c r="B14906" i="13"/>
  <c r="B14905" i="13"/>
  <c r="B14904" i="13"/>
  <c r="B14903" i="13"/>
  <c r="B14902" i="13"/>
  <c r="B14901" i="13"/>
  <c r="B14900" i="13"/>
  <c r="B14899" i="13"/>
  <c r="B14898" i="13"/>
  <c r="B14897" i="13"/>
  <c r="B14896" i="13"/>
  <c r="B14895" i="13"/>
  <c r="B14894" i="13"/>
  <c r="B14893" i="13"/>
  <c r="B14892" i="13"/>
  <c r="B14891" i="13"/>
  <c r="B14890" i="13"/>
  <c r="B14889" i="13"/>
  <c r="B14888" i="13"/>
  <c r="B14887" i="13"/>
  <c r="B14886" i="13"/>
  <c r="B14885" i="13"/>
  <c r="B14884" i="13"/>
  <c r="B14883" i="13"/>
  <c r="B14882" i="13"/>
  <c r="B14881" i="13"/>
  <c r="B14880" i="13"/>
  <c r="B14879" i="13"/>
  <c r="B14878" i="13"/>
  <c r="B14877" i="13"/>
  <c r="B14876" i="13"/>
  <c r="B14875" i="13"/>
  <c r="B14874" i="13"/>
  <c r="B14873" i="13"/>
  <c r="B14872" i="13"/>
  <c r="B14871" i="13"/>
  <c r="B14870" i="13"/>
  <c r="B14869" i="13"/>
  <c r="B14868" i="13"/>
  <c r="B14867" i="13"/>
  <c r="B14866" i="13"/>
  <c r="B14865" i="13"/>
  <c r="B14864" i="13"/>
  <c r="B14863" i="13"/>
  <c r="B14862" i="13"/>
  <c r="B14861" i="13"/>
  <c r="B14860" i="13"/>
  <c r="B14859" i="13"/>
  <c r="B14858" i="13"/>
  <c r="B14857" i="13"/>
  <c r="B14856" i="13"/>
  <c r="B14855" i="13"/>
  <c r="B14854" i="13"/>
  <c r="B14853" i="13"/>
  <c r="B14852" i="13"/>
  <c r="B14851" i="13"/>
  <c r="B14850" i="13"/>
  <c r="B14849" i="13"/>
  <c r="B14848" i="13"/>
  <c r="B14847" i="13"/>
  <c r="B14846" i="13"/>
  <c r="B14845" i="13"/>
  <c r="B14844" i="13"/>
  <c r="B14843" i="13"/>
  <c r="B14842" i="13"/>
  <c r="B14841" i="13"/>
  <c r="B14840" i="13"/>
  <c r="B14839" i="13"/>
  <c r="B14838" i="13"/>
  <c r="B14837" i="13"/>
  <c r="B14836" i="13"/>
  <c r="B14835" i="13"/>
  <c r="B14834" i="13"/>
  <c r="B14833" i="13"/>
  <c r="B14832" i="13"/>
  <c r="B14831" i="13"/>
  <c r="B14830" i="13"/>
  <c r="B14829" i="13"/>
  <c r="B14828" i="13"/>
  <c r="B14827" i="13"/>
  <c r="B14826" i="13"/>
  <c r="B14825" i="13"/>
  <c r="B14824" i="13"/>
  <c r="B14823" i="13"/>
  <c r="B14822" i="13"/>
  <c r="B14821" i="13"/>
  <c r="B14820" i="13"/>
  <c r="B14819" i="13"/>
  <c r="B14818" i="13"/>
  <c r="B14817" i="13"/>
  <c r="B14816" i="13"/>
  <c r="B14815" i="13"/>
  <c r="B14814" i="13"/>
  <c r="B14813" i="13"/>
  <c r="B14812" i="13"/>
  <c r="B14811" i="13"/>
  <c r="B14810" i="13"/>
  <c r="B14809" i="13"/>
  <c r="B14808" i="13"/>
  <c r="B14807" i="13"/>
  <c r="B14806" i="13"/>
  <c r="B14805" i="13"/>
  <c r="B14804" i="13"/>
  <c r="B14803" i="13"/>
  <c r="B14802" i="13"/>
  <c r="B14801" i="13"/>
  <c r="B14800" i="13"/>
  <c r="B14799" i="13"/>
  <c r="B14798" i="13"/>
  <c r="B14797" i="13"/>
  <c r="B14796" i="13"/>
  <c r="B14795" i="13"/>
  <c r="B14794" i="13"/>
  <c r="B14793" i="13"/>
  <c r="B14792" i="13"/>
  <c r="B14791" i="13"/>
  <c r="B14790" i="13"/>
  <c r="B14789" i="13"/>
  <c r="B14788" i="13"/>
  <c r="B14787" i="13"/>
  <c r="B14786" i="13"/>
  <c r="B14785" i="13"/>
  <c r="B14784" i="13"/>
  <c r="B14783" i="13"/>
  <c r="B14782" i="13"/>
  <c r="B14781" i="13"/>
  <c r="B14780" i="13"/>
  <c r="B14779" i="13"/>
  <c r="B14778" i="13"/>
  <c r="B14777" i="13"/>
  <c r="B14776" i="13"/>
  <c r="B14775" i="13"/>
  <c r="B14774" i="13"/>
  <c r="B14773" i="13"/>
  <c r="B14772" i="13"/>
  <c r="B14771" i="13"/>
  <c r="B14770" i="13"/>
  <c r="B14769" i="13"/>
  <c r="B14768" i="13"/>
  <c r="B14767" i="13"/>
  <c r="B14766" i="13"/>
  <c r="B14765" i="13"/>
  <c r="B14764" i="13"/>
  <c r="B14763" i="13"/>
  <c r="B14762" i="13"/>
  <c r="B14761" i="13"/>
  <c r="B14760" i="13"/>
  <c r="B14759" i="13"/>
  <c r="B14758" i="13"/>
  <c r="B14757" i="13"/>
  <c r="B14756" i="13"/>
  <c r="B14755" i="13"/>
  <c r="B14754" i="13"/>
  <c r="B14753" i="13"/>
  <c r="B14752" i="13"/>
  <c r="B14751" i="13"/>
  <c r="B14750" i="13"/>
  <c r="B14749" i="13"/>
  <c r="B14748" i="13"/>
  <c r="B14747" i="13"/>
  <c r="B14746" i="13"/>
  <c r="B14745" i="13"/>
  <c r="B14744" i="13"/>
  <c r="B14743" i="13"/>
  <c r="B14742" i="13"/>
  <c r="B14741" i="13"/>
  <c r="B14740" i="13"/>
  <c r="B14739" i="13"/>
  <c r="B14738" i="13"/>
  <c r="B14737" i="13"/>
  <c r="B14736" i="13"/>
  <c r="B14735" i="13"/>
  <c r="B14734" i="13"/>
  <c r="B14733" i="13"/>
  <c r="B14732" i="13"/>
  <c r="B14731" i="13"/>
  <c r="B14730" i="13"/>
  <c r="B14729" i="13"/>
  <c r="B14728" i="13"/>
  <c r="B14727" i="13"/>
  <c r="B14726" i="13"/>
  <c r="B14725" i="13"/>
  <c r="B14724" i="13"/>
  <c r="B14723" i="13"/>
  <c r="B14722" i="13"/>
  <c r="B14721" i="13"/>
  <c r="B14720" i="13"/>
  <c r="B14719" i="13"/>
  <c r="B14718" i="13"/>
  <c r="B14717" i="13"/>
  <c r="B14716" i="13"/>
  <c r="B14715" i="13"/>
  <c r="B14714" i="13"/>
  <c r="B14713" i="13"/>
  <c r="B14712" i="13"/>
  <c r="B14711" i="13"/>
  <c r="B14710" i="13"/>
  <c r="B14709" i="13"/>
  <c r="B14708" i="13"/>
  <c r="B14707" i="13"/>
  <c r="B14706" i="13"/>
  <c r="B14705" i="13"/>
  <c r="B14704" i="13"/>
  <c r="B14703" i="13"/>
  <c r="B14702" i="13"/>
  <c r="B14701" i="13"/>
  <c r="B14700" i="13"/>
  <c r="B14699" i="13"/>
  <c r="B14698" i="13"/>
  <c r="B14697" i="13"/>
  <c r="B14696" i="13"/>
  <c r="B14695" i="13"/>
  <c r="B14694" i="13"/>
  <c r="B14693" i="13"/>
  <c r="B14692" i="13"/>
  <c r="B14691" i="13"/>
  <c r="B14690" i="13"/>
  <c r="B14689" i="13"/>
  <c r="B14688" i="13"/>
  <c r="B14687" i="13"/>
  <c r="B14686" i="13"/>
  <c r="B14685" i="13"/>
  <c r="B14684" i="13"/>
  <c r="B14683" i="13"/>
  <c r="B14682" i="13"/>
  <c r="B14681" i="13"/>
  <c r="B14680" i="13"/>
  <c r="B14679" i="13"/>
  <c r="B14678" i="13"/>
  <c r="B14677" i="13"/>
  <c r="B14676" i="13"/>
  <c r="B14675" i="13"/>
  <c r="B14674" i="13"/>
  <c r="B14673" i="13"/>
  <c r="B14672" i="13"/>
  <c r="B14671" i="13"/>
  <c r="B14670" i="13"/>
  <c r="B14669" i="13"/>
  <c r="B14668" i="13"/>
  <c r="B14667" i="13"/>
  <c r="B14666" i="13"/>
  <c r="B14665" i="13"/>
  <c r="B14664" i="13"/>
  <c r="B14663" i="13"/>
  <c r="B14662" i="13"/>
  <c r="B14661" i="13"/>
  <c r="B14660" i="13"/>
  <c r="B14659" i="13"/>
  <c r="B14658" i="13"/>
  <c r="B14657" i="13"/>
  <c r="B14656" i="13"/>
  <c r="B14655" i="13"/>
  <c r="B14654" i="13"/>
  <c r="B14653" i="13"/>
  <c r="B14652" i="13"/>
  <c r="B14651" i="13"/>
  <c r="B14650" i="13"/>
  <c r="B14649" i="13"/>
  <c r="B14648" i="13"/>
  <c r="B14647" i="13"/>
  <c r="B14646" i="13"/>
  <c r="B14645" i="13"/>
  <c r="B14644" i="13"/>
  <c r="B14643" i="13"/>
  <c r="B14642" i="13"/>
  <c r="B14641" i="13"/>
  <c r="B14640" i="13"/>
  <c r="B14639" i="13"/>
  <c r="B14638" i="13"/>
  <c r="B14637" i="13"/>
  <c r="B14636" i="13"/>
  <c r="B14635" i="13"/>
  <c r="B14634" i="13"/>
  <c r="B14633" i="13"/>
  <c r="B14632" i="13"/>
  <c r="B14631" i="13"/>
  <c r="B14630" i="13"/>
  <c r="B14629" i="13"/>
  <c r="B14628" i="13"/>
  <c r="B14627" i="13"/>
  <c r="B14626" i="13"/>
  <c r="B14625" i="13"/>
  <c r="B14624" i="13"/>
  <c r="B14623" i="13"/>
  <c r="B14622" i="13"/>
  <c r="B14621" i="13"/>
  <c r="B14620" i="13"/>
  <c r="B14619" i="13"/>
  <c r="B14618" i="13"/>
  <c r="B14617" i="13"/>
  <c r="B14616" i="13"/>
  <c r="B14615" i="13"/>
  <c r="B14614" i="13"/>
  <c r="B14613" i="13"/>
  <c r="B14612" i="13"/>
  <c r="B14611" i="13"/>
  <c r="B14610" i="13"/>
  <c r="B14609" i="13"/>
  <c r="B14608" i="13"/>
  <c r="B14607" i="13"/>
  <c r="B14606" i="13"/>
  <c r="B14605" i="13"/>
  <c r="B14604" i="13"/>
  <c r="B14603" i="13"/>
  <c r="B14602" i="13"/>
  <c r="B14601" i="13"/>
  <c r="B14600" i="13"/>
  <c r="B14599" i="13"/>
  <c r="B14598" i="13"/>
  <c r="B14597" i="13"/>
  <c r="B14596" i="13"/>
  <c r="B14595" i="13"/>
  <c r="B14594" i="13"/>
  <c r="B14593" i="13"/>
  <c r="B14592" i="13"/>
  <c r="B14591" i="13"/>
  <c r="B14590" i="13"/>
  <c r="B14589" i="13"/>
  <c r="B14588" i="13"/>
  <c r="B14587" i="13"/>
  <c r="B14586" i="13"/>
  <c r="B14585" i="13"/>
  <c r="B14584" i="13"/>
  <c r="B14583" i="13"/>
  <c r="B14582" i="13"/>
  <c r="B14581" i="13"/>
  <c r="B14580" i="13"/>
  <c r="B14579" i="13"/>
  <c r="B14578" i="13"/>
  <c r="B14577" i="13"/>
  <c r="B14576" i="13"/>
  <c r="B14575" i="13"/>
  <c r="B14574" i="13"/>
  <c r="B14573" i="13"/>
  <c r="B14572" i="13"/>
  <c r="B14571" i="13"/>
  <c r="B14570" i="13"/>
  <c r="B14569" i="13"/>
  <c r="B14568" i="13"/>
  <c r="B14567" i="13"/>
  <c r="B14566" i="13"/>
  <c r="B14565" i="13"/>
  <c r="B14564" i="13"/>
  <c r="B14563" i="13"/>
  <c r="B14562" i="13"/>
  <c r="B14561" i="13"/>
  <c r="B14560" i="13"/>
  <c r="B14559" i="13"/>
  <c r="B14558" i="13"/>
  <c r="B14557" i="13"/>
  <c r="B14556" i="13"/>
  <c r="B14555" i="13"/>
  <c r="B14554" i="13"/>
  <c r="B14553" i="13"/>
  <c r="B14552" i="13"/>
  <c r="B14551" i="13"/>
  <c r="B14550" i="13"/>
  <c r="B14549" i="13"/>
  <c r="B14548" i="13"/>
  <c r="B14547" i="13"/>
  <c r="B14546" i="13"/>
  <c r="B14545" i="13"/>
  <c r="B14544" i="13"/>
  <c r="B14543" i="13"/>
  <c r="B14542" i="13"/>
  <c r="B14541" i="13"/>
  <c r="B14540" i="13"/>
  <c r="B14539" i="13"/>
  <c r="B14538" i="13"/>
  <c r="B14537" i="13"/>
  <c r="B14536" i="13"/>
  <c r="B14535" i="13"/>
  <c r="B14534" i="13"/>
  <c r="B14533" i="13"/>
  <c r="B14532" i="13"/>
  <c r="B14531" i="13"/>
  <c r="B14530" i="13"/>
  <c r="B14529" i="13"/>
  <c r="B14528" i="13"/>
  <c r="B14527" i="13"/>
  <c r="B14526" i="13"/>
  <c r="B14525" i="13"/>
  <c r="B14524" i="13"/>
  <c r="B14523" i="13"/>
  <c r="B14522" i="13"/>
  <c r="B14521" i="13"/>
  <c r="B14520" i="13"/>
  <c r="B14519" i="13"/>
  <c r="B14518" i="13"/>
  <c r="B14517" i="13"/>
  <c r="B14516" i="13"/>
  <c r="B14515" i="13"/>
  <c r="B14514" i="13"/>
  <c r="B14513" i="13"/>
  <c r="B14512" i="13"/>
  <c r="B14511" i="13"/>
  <c r="B14510" i="13"/>
  <c r="B14509" i="13"/>
  <c r="B14508" i="13"/>
  <c r="B14507" i="13"/>
  <c r="B14506" i="13"/>
  <c r="B14505" i="13"/>
  <c r="B14504" i="13"/>
  <c r="B14503" i="13"/>
  <c r="B14502" i="13"/>
  <c r="B14501" i="13"/>
  <c r="B14500" i="13"/>
  <c r="B14499" i="13"/>
  <c r="B14498" i="13"/>
  <c r="B14497" i="13"/>
  <c r="B14496" i="13"/>
  <c r="B14495" i="13"/>
  <c r="B14494" i="13"/>
  <c r="B14493" i="13"/>
  <c r="B14492" i="13"/>
  <c r="B14491" i="13"/>
  <c r="B14490" i="13"/>
  <c r="B14489" i="13"/>
  <c r="B14488" i="13"/>
  <c r="B14487" i="13"/>
  <c r="B14486" i="13"/>
  <c r="B14485" i="13"/>
  <c r="B14484" i="13"/>
  <c r="B14483" i="13"/>
  <c r="B14482" i="13"/>
  <c r="B14481" i="13"/>
  <c r="B14480" i="13"/>
  <c r="B14479" i="13"/>
  <c r="B14478" i="13"/>
  <c r="B14477" i="13"/>
  <c r="B14476" i="13"/>
  <c r="B14475" i="13"/>
  <c r="B14474" i="13"/>
  <c r="B14473" i="13"/>
  <c r="B14472" i="13"/>
  <c r="B14471" i="13"/>
  <c r="B14470" i="13"/>
  <c r="B14469" i="13"/>
  <c r="B14468" i="13"/>
  <c r="B14467" i="13"/>
  <c r="B14466" i="13"/>
  <c r="B14465" i="13"/>
  <c r="B14464" i="13"/>
  <c r="B14463" i="13"/>
  <c r="B14462" i="13"/>
  <c r="B14461" i="13"/>
  <c r="B14460" i="13"/>
  <c r="B14459" i="13"/>
  <c r="B14458" i="13"/>
  <c r="B14457" i="13"/>
  <c r="B14456" i="13"/>
  <c r="B14455" i="13"/>
  <c r="B14454" i="13"/>
  <c r="B14453" i="13"/>
  <c r="B14452" i="13"/>
  <c r="B14451" i="13"/>
  <c r="B14450" i="13"/>
  <c r="B14449" i="13"/>
  <c r="B14448" i="13"/>
  <c r="B14447" i="13"/>
  <c r="B14446" i="13"/>
  <c r="B14445" i="13"/>
  <c r="B14444" i="13"/>
  <c r="B14443" i="13"/>
  <c r="B14442" i="13"/>
  <c r="B14441" i="13"/>
  <c r="B14440" i="13"/>
  <c r="B14439" i="13"/>
  <c r="B14438" i="13"/>
  <c r="B14437" i="13"/>
  <c r="B14436" i="13"/>
  <c r="B14435" i="13"/>
  <c r="B14434" i="13"/>
  <c r="B14433" i="13"/>
  <c r="B14432" i="13"/>
  <c r="B14431" i="13"/>
  <c r="B14430" i="13"/>
  <c r="B14429" i="13"/>
  <c r="B14428" i="13"/>
  <c r="B14427" i="13"/>
  <c r="B14426" i="13"/>
  <c r="B14425" i="13"/>
  <c r="B14424" i="13"/>
  <c r="B14423" i="13"/>
  <c r="B14422" i="13"/>
  <c r="B14421" i="13"/>
  <c r="B14420" i="13"/>
  <c r="B14419" i="13"/>
  <c r="B14418" i="13"/>
  <c r="B14417" i="13"/>
  <c r="B14416" i="13"/>
  <c r="B14415" i="13"/>
  <c r="B14414" i="13"/>
  <c r="B14413" i="13"/>
  <c r="B14412" i="13"/>
  <c r="B14411" i="13"/>
  <c r="B14410" i="13"/>
  <c r="B14409" i="13"/>
  <c r="B14408" i="13"/>
  <c r="B14407" i="13"/>
  <c r="B14406" i="13"/>
  <c r="B14405" i="13"/>
  <c r="B14404" i="13"/>
  <c r="B14403" i="13"/>
  <c r="B14402" i="13"/>
  <c r="B14401" i="13"/>
  <c r="B14400" i="13"/>
  <c r="B14399" i="13"/>
  <c r="B14398" i="13"/>
  <c r="B14397" i="13"/>
  <c r="B14396" i="13"/>
  <c r="B14395" i="13"/>
  <c r="B14394" i="13"/>
  <c r="B14393" i="13"/>
  <c r="B14392" i="13"/>
  <c r="B14391" i="13"/>
  <c r="B14390" i="13"/>
  <c r="B14389" i="13"/>
  <c r="B14388" i="13"/>
  <c r="B14387" i="13"/>
  <c r="B14386" i="13"/>
  <c r="B14385" i="13"/>
  <c r="B14384" i="13"/>
  <c r="B14383" i="13"/>
  <c r="B14382" i="13"/>
  <c r="B14381" i="13"/>
  <c r="B14380" i="13"/>
  <c r="B14379" i="13"/>
  <c r="B14378" i="13"/>
  <c r="B14377" i="13"/>
  <c r="B14376" i="13"/>
  <c r="B14375" i="13"/>
  <c r="B14374" i="13"/>
  <c r="B14373" i="13"/>
  <c r="B14372" i="13"/>
  <c r="B14371" i="13"/>
  <c r="B14370" i="13"/>
  <c r="B14369" i="13"/>
  <c r="B14368" i="13"/>
  <c r="B14367" i="13"/>
  <c r="B14366" i="13"/>
  <c r="B14365" i="13"/>
  <c r="B14364" i="13"/>
  <c r="B14363" i="13"/>
  <c r="B14362" i="13"/>
  <c r="B14361" i="13"/>
  <c r="B14360" i="13"/>
  <c r="B14359" i="13"/>
  <c r="B14358" i="13"/>
  <c r="B14357" i="13"/>
  <c r="B14356" i="13"/>
  <c r="B14355" i="13"/>
  <c r="B14354" i="13"/>
  <c r="B14353" i="13"/>
  <c r="B14352" i="13"/>
  <c r="B14351" i="13"/>
  <c r="B14350" i="13"/>
  <c r="B14349" i="13"/>
  <c r="B14348" i="13"/>
  <c r="B14347" i="13"/>
  <c r="B14346" i="13"/>
  <c r="B14345" i="13"/>
  <c r="B14344" i="13"/>
  <c r="B14343" i="13"/>
  <c r="B14342" i="13"/>
  <c r="B14341" i="13"/>
  <c r="B14340" i="13"/>
  <c r="B14339" i="13"/>
  <c r="B14338" i="13"/>
  <c r="B14337" i="13"/>
  <c r="B14336" i="13"/>
  <c r="B14335" i="13"/>
  <c r="B14334" i="13"/>
  <c r="B14333" i="13"/>
  <c r="B14332" i="13"/>
  <c r="B14331" i="13"/>
  <c r="B14330" i="13"/>
  <c r="B14329" i="13"/>
  <c r="B14328" i="13"/>
  <c r="B14327" i="13"/>
  <c r="B14326" i="13"/>
  <c r="B14325" i="13"/>
  <c r="B14324" i="13"/>
  <c r="B14323" i="13"/>
  <c r="B14322" i="13"/>
  <c r="B14321" i="13"/>
  <c r="B14320" i="13"/>
  <c r="B14319" i="13"/>
  <c r="B14318" i="13"/>
  <c r="B14317" i="13"/>
  <c r="B14316" i="13"/>
  <c r="B14315" i="13"/>
  <c r="B14314" i="13"/>
  <c r="B14313" i="13"/>
  <c r="B14312" i="13"/>
  <c r="B14311" i="13"/>
  <c r="B14310" i="13"/>
  <c r="B14309" i="13"/>
  <c r="B14308" i="13"/>
  <c r="B14307" i="13"/>
  <c r="B14306" i="13"/>
  <c r="B14305" i="13"/>
  <c r="B14304" i="13"/>
  <c r="B14303" i="13"/>
  <c r="B14302" i="13"/>
  <c r="B14301" i="13"/>
  <c r="B14300" i="13"/>
  <c r="B14299" i="13"/>
  <c r="B14298" i="13"/>
  <c r="B14297" i="13"/>
  <c r="B14296" i="13"/>
  <c r="B14295" i="13"/>
  <c r="B14294" i="13"/>
  <c r="B14293" i="13"/>
  <c r="B14292" i="13"/>
  <c r="B14291" i="13"/>
  <c r="B14290" i="13"/>
  <c r="B14289" i="13"/>
  <c r="B14288" i="13"/>
  <c r="B14287" i="13"/>
  <c r="B14286" i="13"/>
  <c r="B14285" i="13"/>
  <c r="B14284" i="13"/>
  <c r="B14283" i="13"/>
  <c r="B14282" i="13"/>
  <c r="B14281" i="13"/>
  <c r="B14280" i="13"/>
  <c r="B14279" i="13"/>
  <c r="B14278" i="13"/>
  <c r="B14277" i="13"/>
  <c r="B14276" i="13"/>
  <c r="B14275" i="13"/>
  <c r="B14274" i="13"/>
  <c r="B14273" i="13"/>
  <c r="B14272" i="13"/>
  <c r="B14271" i="13"/>
  <c r="B14270" i="13"/>
  <c r="B14269" i="13"/>
  <c r="B14268" i="13"/>
  <c r="B14267" i="13"/>
  <c r="B14266" i="13"/>
  <c r="B14265" i="13"/>
  <c r="B14264" i="13"/>
  <c r="B14263" i="13"/>
  <c r="B14262" i="13"/>
  <c r="B14261" i="13"/>
  <c r="B14260" i="13"/>
  <c r="B14259" i="13"/>
  <c r="B14258" i="13"/>
  <c r="B14257" i="13"/>
  <c r="B14256" i="13"/>
  <c r="B14255" i="13"/>
  <c r="B14254" i="13"/>
  <c r="B14253" i="13"/>
  <c r="B14252" i="13"/>
  <c r="B14251" i="13"/>
  <c r="B14250" i="13"/>
  <c r="B14249" i="13"/>
  <c r="B14248" i="13"/>
  <c r="B14247" i="13"/>
  <c r="B14246" i="13"/>
  <c r="B14245" i="13"/>
  <c r="B14244" i="13"/>
  <c r="B14243" i="13"/>
  <c r="B14242" i="13"/>
  <c r="B14241" i="13"/>
  <c r="B14240" i="13"/>
  <c r="B14239" i="13"/>
  <c r="B14238" i="13"/>
  <c r="B14237" i="13"/>
  <c r="B14236" i="13"/>
  <c r="B14235" i="13"/>
  <c r="B14234" i="13"/>
  <c r="B14233" i="13"/>
  <c r="B14232" i="13"/>
  <c r="B14231" i="13"/>
  <c r="B14230" i="13"/>
  <c r="B14229" i="13"/>
  <c r="B14228" i="13"/>
  <c r="B14227" i="13"/>
  <c r="B14226" i="13"/>
  <c r="B14225" i="13"/>
  <c r="B14224" i="13"/>
  <c r="B14223" i="13"/>
  <c r="B14222" i="13"/>
  <c r="B14221" i="13"/>
  <c r="B14220" i="13"/>
  <c r="B14219" i="13"/>
  <c r="B14218" i="13"/>
  <c r="B14217" i="13"/>
  <c r="B14216" i="13"/>
  <c r="B14215" i="13"/>
  <c r="B14214" i="13"/>
  <c r="B14213" i="13"/>
  <c r="B14212" i="13"/>
  <c r="B14211" i="13"/>
  <c r="B14210" i="13"/>
  <c r="B14209" i="13"/>
  <c r="B14208" i="13"/>
  <c r="B14207" i="13"/>
  <c r="B14206" i="13"/>
  <c r="B14205" i="13"/>
  <c r="B14204" i="13"/>
  <c r="B14203" i="13"/>
  <c r="B14202" i="13"/>
  <c r="B14201" i="13"/>
  <c r="B14200" i="13"/>
  <c r="B14199" i="13"/>
  <c r="B14198" i="13"/>
  <c r="B14197" i="13"/>
  <c r="B14196" i="13"/>
  <c r="B14195" i="13"/>
  <c r="B14194" i="13"/>
  <c r="B14193" i="13"/>
  <c r="B14192" i="13"/>
  <c r="B14191" i="13"/>
  <c r="B14190" i="13"/>
  <c r="B14189" i="13"/>
  <c r="B14188" i="13"/>
  <c r="B14187" i="13"/>
  <c r="B14186" i="13"/>
  <c r="B14185" i="13"/>
  <c r="B14184" i="13"/>
  <c r="B14183" i="13"/>
  <c r="B14182" i="13"/>
  <c r="B14181" i="13"/>
  <c r="B14180" i="13"/>
  <c r="B14179" i="13"/>
  <c r="B14178" i="13"/>
  <c r="B14177" i="13"/>
  <c r="B14176" i="13"/>
  <c r="B14175" i="13"/>
  <c r="B14174" i="13"/>
  <c r="B14173" i="13"/>
  <c r="B14172" i="13"/>
  <c r="B14171" i="13"/>
  <c r="B14170" i="13"/>
  <c r="B14169" i="13"/>
  <c r="B14168" i="13"/>
  <c r="B14167" i="13"/>
  <c r="B14166" i="13"/>
  <c r="B14165" i="13"/>
  <c r="B14164" i="13"/>
  <c r="B14163" i="13"/>
  <c r="B14162" i="13"/>
  <c r="B14161" i="13"/>
  <c r="B14160" i="13"/>
  <c r="B14159" i="13"/>
  <c r="B14158" i="13"/>
  <c r="B14157" i="13"/>
  <c r="B14156" i="13"/>
  <c r="B14155" i="13"/>
  <c r="B14154" i="13"/>
  <c r="B14153" i="13"/>
  <c r="B14152" i="13"/>
  <c r="B14151" i="13"/>
  <c r="B14150" i="13"/>
  <c r="B14149" i="13"/>
  <c r="B14148" i="13"/>
  <c r="B14147" i="13"/>
  <c r="B14146" i="13"/>
  <c r="B14145" i="13"/>
  <c r="B14144" i="13"/>
  <c r="B14143" i="13"/>
  <c r="B14142" i="13"/>
  <c r="B14141" i="13"/>
  <c r="B14140" i="13"/>
  <c r="B14139" i="13"/>
  <c r="B14138" i="13"/>
  <c r="B14137" i="13"/>
  <c r="B14136" i="13"/>
  <c r="B14135" i="13"/>
  <c r="B14134" i="13"/>
  <c r="B14133" i="13"/>
  <c r="B14132" i="13"/>
  <c r="B14131" i="13"/>
  <c r="B14130" i="13"/>
  <c r="B14129" i="13"/>
  <c r="B14128" i="13"/>
  <c r="B14127" i="13"/>
  <c r="B14126" i="13"/>
  <c r="B14125" i="13"/>
  <c r="B14124" i="13"/>
  <c r="B14123" i="13"/>
  <c r="B14122" i="13"/>
  <c r="B14121" i="13"/>
  <c r="B14120" i="13"/>
  <c r="B14119" i="13"/>
  <c r="B14118" i="13"/>
  <c r="B14117" i="13"/>
  <c r="B14116" i="13"/>
  <c r="B14115" i="13"/>
  <c r="B14114" i="13"/>
  <c r="B14113" i="13"/>
  <c r="B14112" i="13"/>
  <c r="B14111" i="13"/>
  <c r="B14110" i="13"/>
  <c r="B14109" i="13"/>
  <c r="B14108" i="13"/>
  <c r="B14107" i="13"/>
  <c r="B14106" i="13"/>
  <c r="B14105" i="13"/>
  <c r="B14104" i="13"/>
  <c r="B14103" i="13"/>
  <c r="B14102" i="13"/>
  <c r="B14101" i="13"/>
  <c r="B14100" i="13"/>
  <c r="B14099" i="13"/>
  <c r="B14098" i="13"/>
  <c r="B14097" i="13"/>
  <c r="B14096" i="13"/>
  <c r="B14095" i="13"/>
  <c r="B14094" i="13"/>
  <c r="B14093" i="13"/>
  <c r="B14092" i="13"/>
  <c r="B14091" i="13"/>
  <c r="B14090" i="13"/>
  <c r="B14089" i="13"/>
  <c r="B14088" i="13"/>
  <c r="B14087" i="13"/>
  <c r="B14086" i="13"/>
  <c r="B14085" i="13"/>
  <c r="B14084" i="13"/>
  <c r="B14083" i="13"/>
  <c r="B14082" i="13"/>
  <c r="B14081" i="13"/>
  <c r="B14080" i="13"/>
  <c r="B14079" i="13"/>
  <c r="B14078" i="13"/>
  <c r="B14077" i="13"/>
  <c r="B14076" i="13"/>
  <c r="B14075" i="13"/>
  <c r="B14074" i="13"/>
  <c r="B14073" i="13"/>
  <c r="B14072" i="13"/>
  <c r="B14071" i="13"/>
  <c r="B14070" i="13"/>
  <c r="B14069" i="13"/>
  <c r="B14068" i="13"/>
  <c r="B14067" i="13"/>
  <c r="B14066" i="13"/>
  <c r="B14065" i="13"/>
  <c r="B14064" i="13"/>
  <c r="B14063" i="13"/>
  <c r="B14062" i="13"/>
  <c r="B14061" i="13"/>
  <c r="B14060" i="13"/>
  <c r="B14059" i="13"/>
  <c r="B14058" i="13"/>
  <c r="B14057" i="13"/>
  <c r="B14056" i="13"/>
  <c r="B14055" i="13"/>
  <c r="B14054" i="13"/>
  <c r="B14053" i="13"/>
  <c r="B14052" i="13"/>
  <c r="B14051" i="13"/>
  <c r="B14050" i="13"/>
  <c r="B14049" i="13"/>
  <c r="B14048" i="13"/>
  <c r="B14047" i="13"/>
  <c r="B14046" i="13"/>
  <c r="B14045" i="13"/>
  <c r="B14044" i="13"/>
  <c r="B14043" i="13"/>
  <c r="B14042" i="13"/>
  <c r="B14041" i="13"/>
  <c r="B14040" i="13"/>
  <c r="B14039" i="13"/>
  <c r="B14038" i="13"/>
  <c r="B14037" i="13"/>
  <c r="B14036" i="13"/>
  <c r="B14035" i="13"/>
  <c r="B14034" i="13"/>
  <c r="B14033" i="13"/>
  <c r="B14032" i="13"/>
  <c r="B14031" i="13"/>
  <c r="B14030" i="13"/>
  <c r="B14029" i="13"/>
  <c r="B14028" i="13"/>
  <c r="B14027" i="13"/>
  <c r="B14026" i="13"/>
  <c r="B14025" i="13"/>
  <c r="B14024" i="13"/>
  <c r="B14023" i="13"/>
  <c r="B14022" i="13"/>
  <c r="B14021" i="13"/>
  <c r="B14020" i="13"/>
  <c r="B14019" i="13"/>
  <c r="B14018" i="13"/>
  <c r="B14017" i="13"/>
  <c r="B14016" i="13"/>
  <c r="B14015" i="13"/>
  <c r="B14014" i="13"/>
  <c r="B14013" i="13"/>
  <c r="B14012" i="13"/>
  <c r="B14011" i="13"/>
  <c r="B14010" i="13"/>
  <c r="B14009" i="13"/>
  <c r="B14008" i="13"/>
  <c r="B14007" i="13"/>
  <c r="B14006" i="13"/>
  <c r="B14005" i="13"/>
  <c r="B14004" i="13"/>
  <c r="B14003" i="13"/>
  <c r="B14002" i="13"/>
  <c r="B14001" i="13"/>
  <c r="B14000" i="13"/>
  <c r="B13999" i="13"/>
  <c r="B13998" i="13"/>
  <c r="B13997" i="13"/>
  <c r="B13996" i="13"/>
  <c r="B13995" i="13"/>
  <c r="B13994" i="13"/>
  <c r="B13993" i="13"/>
  <c r="B13992" i="13"/>
  <c r="B13991" i="13"/>
  <c r="B13990" i="13"/>
  <c r="B13989" i="13"/>
  <c r="B13988" i="13"/>
  <c r="B13987" i="13"/>
  <c r="B13986" i="13"/>
  <c r="B13985" i="13"/>
  <c r="B13984" i="13"/>
  <c r="B13983" i="13"/>
  <c r="B13982" i="13"/>
  <c r="B13981" i="13"/>
  <c r="B13980" i="13"/>
  <c r="B13979" i="13"/>
  <c r="B13978" i="13"/>
  <c r="B13977" i="13"/>
  <c r="B13976" i="13"/>
  <c r="B13975" i="13"/>
  <c r="B13974" i="13"/>
  <c r="B13973" i="13"/>
  <c r="B13972" i="13"/>
  <c r="B13971" i="13"/>
  <c r="B13970" i="13"/>
  <c r="B13969" i="13"/>
  <c r="B13968" i="13"/>
  <c r="B13967" i="13"/>
  <c r="B13966" i="13"/>
  <c r="B13965" i="13"/>
  <c r="B13964" i="13"/>
  <c r="B13963" i="13"/>
  <c r="B13962" i="13"/>
  <c r="B13961" i="13"/>
  <c r="B13960" i="13"/>
  <c r="B13959" i="13"/>
  <c r="B13958" i="13"/>
  <c r="B13957" i="13"/>
  <c r="B13956" i="13"/>
  <c r="B13955" i="13"/>
  <c r="B13954" i="13"/>
  <c r="B13953" i="13"/>
  <c r="B13952" i="13"/>
  <c r="B13951" i="13"/>
  <c r="B13950" i="13"/>
  <c r="B13949" i="13"/>
  <c r="B13948" i="13"/>
  <c r="B13947" i="13"/>
  <c r="B13946" i="13"/>
  <c r="B13945" i="13"/>
  <c r="B13944" i="13"/>
  <c r="B13943" i="13"/>
  <c r="B13942" i="13"/>
  <c r="B13941" i="13"/>
  <c r="B13940" i="13"/>
  <c r="B13939" i="13"/>
  <c r="B13938" i="13"/>
  <c r="B13937" i="13"/>
  <c r="B13936" i="13"/>
  <c r="B13935" i="13"/>
  <c r="B13934" i="13"/>
  <c r="B13933" i="13"/>
  <c r="B13932" i="13"/>
  <c r="B13931" i="13"/>
  <c r="B13930" i="13"/>
  <c r="B13929" i="13"/>
  <c r="B13928" i="13"/>
  <c r="B13927" i="13"/>
  <c r="B13926" i="13"/>
  <c r="B13925" i="13"/>
  <c r="B13924" i="13"/>
  <c r="B13923" i="13"/>
  <c r="B13922" i="13"/>
  <c r="B13921" i="13"/>
  <c r="B13920" i="13"/>
  <c r="B13919" i="13"/>
  <c r="B13918" i="13"/>
  <c r="B13917" i="13"/>
  <c r="B13916" i="13"/>
  <c r="B13915" i="13"/>
  <c r="B13914" i="13"/>
  <c r="B13913" i="13"/>
  <c r="B13912" i="13"/>
  <c r="B13911" i="13"/>
  <c r="B13910" i="13"/>
  <c r="B13909" i="13"/>
  <c r="B13908" i="13"/>
  <c r="B13907" i="13"/>
  <c r="B13906" i="13"/>
  <c r="B13905" i="13"/>
  <c r="B13904" i="13"/>
  <c r="B13903" i="13"/>
  <c r="B13902" i="13"/>
  <c r="B13901" i="13"/>
  <c r="B13900" i="13"/>
  <c r="B13899" i="13"/>
  <c r="B13898" i="13"/>
  <c r="B13897" i="13"/>
  <c r="B13896" i="13"/>
  <c r="B13895" i="13"/>
  <c r="B13894" i="13"/>
  <c r="B13893" i="13"/>
  <c r="B13892" i="13"/>
  <c r="B13891" i="13"/>
  <c r="B13890" i="13"/>
  <c r="B13889" i="13"/>
  <c r="B13888" i="13"/>
  <c r="B13887" i="13"/>
  <c r="B13886" i="13"/>
  <c r="B13885" i="13"/>
  <c r="B13884" i="13"/>
  <c r="B13883" i="13"/>
  <c r="B13882" i="13"/>
  <c r="B13881" i="13"/>
  <c r="B13880" i="13"/>
  <c r="B13879" i="13"/>
  <c r="B13878" i="13"/>
  <c r="B13877" i="13"/>
  <c r="B13876" i="13"/>
  <c r="B13875" i="13"/>
  <c r="B13874" i="13"/>
  <c r="B13873" i="13"/>
  <c r="B13872" i="13"/>
  <c r="B13871" i="13"/>
  <c r="B13870" i="13"/>
  <c r="B13869" i="13"/>
  <c r="B13868" i="13"/>
  <c r="B13867" i="13"/>
  <c r="B13866" i="13"/>
  <c r="B13865" i="13"/>
  <c r="B13864" i="13"/>
  <c r="B13863" i="13"/>
  <c r="B13862" i="13"/>
  <c r="B13861" i="13"/>
  <c r="B13860" i="13"/>
  <c r="B13859" i="13"/>
  <c r="B13858" i="13"/>
  <c r="B13857" i="13"/>
  <c r="B13856" i="13"/>
  <c r="B13855" i="13"/>
  <c r="B13854" i="13"/>
  <c r="B13853" i="13"/>
  <c r="B13852" i="13"/>
  <c r="B13851" i="13"/>
  <c r="B13850" i="13"/>
  <c r="B13849" i="13"/>
  <c r="B13848" i="13"/>
  <c r="B13847" i="13"/>
  <c r="B13846" i="13"/>
  <c r="B13845" i="13"/>
  <c r="B13844" i="13"/>
  <c r="B13843" i="13"/>
  <c r="B13842" i="13"/>
  <c r="B13841" i="13"/>
  <c r="B13840" i="13"/>
  <c r="B13839" i="13"/>
  <c r="B13838" i="13"/>
  <c r="B13837" i="13"/>
  <c r="B13836" i="13"/>
  <c r="B13835" i="13"/>
  <c r="B13834" i="13"/>
  <c r="B13833" i="13"/>
  <c r="B13832" i="13"/>
  <c r="B13831" i="13"/>
  <c r="B13830" i="13"/>
  <c r="B13829" i="13"/>
  <c r="B13828" i="13"/>
  <c r="B13827" i="13"/>
  <c r="B13826" i="13"/>
  <c r="B13825" i="13"/>
  <c r="B13824" i="13"/>
  <c r="B13823" i="13"/>
  <c r="B13822" i="13"/>
  <c r="B13821" i="13"/>
  <c r="B13820" i="13"/>
  <c r="B13819" i="13"/>
  <c r="B13818" i="13"/>
  <c r="B13817" i="13"/>
  <c r="B13816" i="13"/>
  <c r="B13815" i="13"/>
  <c r="B13814" i="13"/>
  <c r="B13813" i="13"/>
  <c r="B13812" i="13"/>
  <c r="B13811" i="13"/>
  <c r="B13810" i="13"/>
  <c r="B13809" i="13"/>
  <c r="B13808" i="13"/>
  <c r="B13807" i="13"/>
  <c r="B13806" i="13"/>
  <c r="B13805" i="13"/>
  <c r="B13804" i="13"/>
  <c r="B13803" i="13"/>
  <c r="B13802" i="13"/>
  <c r="B13801" i="13"/>
  <c r="B13800" i="13"/>
  <c r="B13799" i="13"/>
  <c r="B13798" i="13"/>
  <c r="B13797" i="13"/>
  <c r="B13796" i="13"/>
  <c r="B13795" i="13"/>
  <c r="B13794" i="13"/>
  <c r="B13793" i="13"/>
  <c r="B13792" i="13"/>
  <c r="B13791" i="13"/>
  <c r="B13790" i="13"/>
  <c r="B13789" i="13"/>
  <c r="B13788" i="13"/>
  <c r="B13787" i="13"/>
  <c r="B13786" i="13"/>
  <c r="B13785" i="13"/>
  <c r="B13784" i="13"/>
  <c r="B13783" i="13"/>
  <c r="B13782" i="13"/>
  <c r="B13781" i="13"/>
  <c r="B13780" i="13"/>
  <c r="B13779" i="13"/>
  <c r="B13778" i="13"/>
  <c r="B13777" i="13"/>
  <c r="B13776" i="13"/>
  <c r="B13775" i="13"/>
  <c r="B13774" i="13"/>
  <c r="B13773" i="13"/>
  <c r="B13772" i="13"/>
  <c r="B13771" i="13"/>
  <c r="B13770" i="13"/>
  <c r="B13769" i="13"/>
  <c r="B13768" i="13"/>
  <c r="B13767" i="13"/>
  <c r="B13766" i="13"/>
  <c r="B13765" i="13"/>
  <c r="B13764" i="13"/>
  <c r="B13763" i="13"/>
  <c r="B13762" i="13"/>
  <c r="B13761" i="13"/>
  <c r="B13760" i="13"/>
  <c r="B13759" i="13"/>
  <c r="B13758" i="13"/>
  <c r="B13757" i="13"/>
  <c r="B13756" i="13"/>
  <c r="B13755" i="13"/>
  <c r="B13754" i="13"/>
  <c r="B13753" i="13"/>
  <c r="B13752" i="13"/>
  <c r="B13751" i="13"/>
  <c r="B13750" i="13"/>
  <c r="B13749" i="13"/>
  <c r="B13748" i="13"/>
  <c r="B13747" i="13"/>
  <c r="B13746" i="13"/>
  <c r="B13745" i="13"/>
  <c r="B13744" i="13"/>
  <c r="B13743" i="13"/>
  <c r="B13742" i="13"/>
  <c r="B13741" i="13"/>
  <c r="B13740" i="13"/>
  <c r="B13739" i="13"/>
  <c r="B13738" i="13"/>
  <c r="B13737" i="13"/>
  <c r="B13736" i="13"/>
  <c r="B13735" i="13"/>
  <c r="B13734" i="13"/>
  <c r="B13733" i="13"/>
  <c r="B13732" i="13"/>
  <c r="B13731" i="13"/>
  <c r="B13730" i="13"/>
  <c r="B13729" i="13"/>
  <c r="B13728" i="13"/>
  <c r="B13727" i="13"/>
  <c r="B13726" i="13"/>
  <c r="B13725" i="13"/>
  <c r="B13724" i="13"/>
  <c r="B13723" i="13"/>
  <c r="B13722" i="13"/>
  <c r="B13721" i="13"/>
  <c r="B13720" i="13"/>
  <c r="B13719" i="13"/>
  <c r="B13718" i="13"/>
  <c r="B13717" i="13"/>
  <c r="B13716" i="13"/>
  <c r="B13715" i="13"/>
  <c r="B13714" i="13"/>
  <c r="B13713" i="13"/>
  <c r="B13712" i="13"/>
  <c r="B13711" i="13"/>
  <c r="B13710" i="13"/>
  <c r="B13709" i="13"/>
  <c r="B13708" i="13"/>
  <c r="B13707" i="13"/>
  <c r="B13706" i="13"/>
  <c r="B13705" i="13"/>
  <c r="B13704" i="13"/>
  <c r="B13703" i="13"/>
  <c r="B13702" i="13"/>
  <c r="B13701" i="13"/>
  <c r="B13700" i="13"/>
  <c r="B13699" i="13"/>
  <c r="B13698" i="13"/>
  <c r="B13697" i="13"/>
  <c r="B13696" i="13"/>
  <c r="B13695" i="13"/>
  <c r="B13694" i="13"/>
  <c r="B13693" i="13"/>
  <c r="B13692" i="13"/>
  <c r="B13691" i="13"/>
  <c r="B13690" i="13"/>
  <c r="B13689" i="13"/>
  <c r="B13688" i="13"/>
  <c r="B13687" i="13"/>
  <c r="B13686" i="13"/>
  <c r="B13685" i="13"/>
  <c r="B13684" i="13"/>
  <c r="B13683" i="13"/>
  <c r="B13682" i="13"/>
  <c r="B13681" i="13"/>
  <c r="B13680" i="13"/>
  <c r="B13679" i="13"/>
  <c r="B13678" i="13"/>
  <c r="B13677" i="13"/>
  <c r="B13676" i="13"/>
  <c r="B13675" i="13"/>
  <c r="B13674" i="13"/>
  <c r="B13673" i="13"/>
  <c r="B13672" i="13"/>
  <c r="B13671" i="13"/>
  <c r="B13670" i="13"/>
  <c r="B13669" i="13"/>
  <c r="B13668" i="13"/>
  <c r="B13667" i="13"/>
  <c r="B13666" i="13"/>
  <c r="B13665" i="13"/>
  <c r="B13664" i="13"/>
  <c r="B13663" i="13"/>
  <c r="B13662" i="13"/>
  <c r="B13661" i="13"/>
  <c r="B13660" i="13"/>
  <c r="B13659" i="13"/>
  <c r="B13658" i="13"/>
  <c r="B13657" i="13"/>
  <c r="B13656" i="13"/>
  <c r="B13655" i="13"/>
  <c r="B13654" i="13"/>
  <c r="B13653" i="13"/>
  <c r="B13652" i="13"/>
  <c r="B13651" i="13"/>
  <c r="B13650" i="13"/>
  <c r="B13649" i="13"/>
  <c r="B13648" i="13"/>
  <c r="B13647" i="13"/>
  <c r="B13646" i="13"/>
  <c r="B13645" i="13"/>
  <c r="B13644" i="13"/>
  <c r="B13643" i="13"/>
  <c r="B13642" i="13"/>
  <c r="B13641" i="13"/>
  <c r="B13640" i="13"/>
  <c r="B13639" i="13"/>
  <c r="B13638" i="13"/>
  <c r="B13637" i="13"/>
  <c r="B13636" i="13"/>
  <c r="B13635" i="13"/>
  <c r="B13634" i="13"/>
  <c r="B13633" i="13"/>
  <c r="B13632" i="13"/>
  <c r="B13631" i="13"/>
  <c r="B13630" i="13"/>
  <c r="B13629" i="13"/>
  <c r="B13628" i="13"/>
  <c r="B13627" i="13"/>
  <c r="B13626" i="13"/>
  <c r="B13625" i="13"/>
  <c r="B13624" i="13"/>
  <c r="B13623" i="13"/>
  <c r="B13622" i="13"/>
  <c r="B13621" i="13"/>
  <c r="B13620" i="13"/>
  <c r="B13619" i="13"/>
  <c r="B13618" i="13"/>
  <c r="B13617" i="13"/>
  <c r="B13616" i="13"/>
  <c r="B13615" i="13"/>
  <c r="B13614" i="13"/>
  <c r="B13613" i="13"/>
  <c r="B13612" i="13"/>
  <c r="B13611" i="13"/>
  <c r="B13610" i="13"/>
  <c r="B13609" i="13"/>
  <c r="B13608" i="13"/>
  <c r="B13607" i="13"/>
  <c r="B13606" i="13"/>
  <c r="B13605" i="13"/>
  <c r="B13604" i="13"/>
  <c r="B13603" i="13"/>
  <c r="B13602" i="13"/>
  <c r="B13601" i="13"/>
  <c r="B13600" i="13"/>
  <c r="B13599" i="13"/>
  <c r="B13598" i="13"/>
  <c r="B13597" i="13"/>
  <c r="B13596" i="13"/>
  <c r="B13595" i="13"/>
  <c r="B13594" i="13"/>
  <c r="B13593" i="13"/>
  <c r="B13592" i="13"/>
  <c r="B13591" i="13"/>
  <c r="B13590" i="13"/>
  <c r="B13589" i="13"/>
  <c r="B13588" i="13"/>
  <c r="B13587" i="13"/>
  <c r="B13586" i="13"/>
  <c r="B13585" i="13"/>
  <c r="B13584" i="13"/>
  <c r="B13583" i="13"/>
  <c r="B13582" i="13"/>
  <c r="B13581" i="13"/>
  <c r="B13580" i="13"/>
  <c r="B13579" i="13"/>
  <c r="B13578" i="13"/>
  <c r="B13577" i="13"/>
  <c r="B13576" i="13"/>
  <c r="B13575" i="13"/>
  <c r="B13574" i="13"/>
  <c r="B13573" i="13"/>
  <c r="B13572" i="13"/>
  <c r="B13571" i="13"/>
  <c r="B13570" i="13"/>
  <c r="B13569" i="13"/>
  <c r="B13568" i="13"/>
  <c r="B13567" i="13"/>
  <c r="B13566" i="13"/>
  <c r="B13565" i="13"/>
  <c r="B13564" i="13"/>
  <c r="B13563" i="13"/>
  <c r="B13562" i="13"/>
  <c r="B13561" i="13"/>
  <c r="B13560" i="13"/>
  <c r="B13559" i="13"/>
  <c r="B13558" i="13"/>
  <c r="B13557" i="13"/>
  <c r="B13556" i="13"/>
  <c r="B13555" i="13"/>
  <c r="B13554" i="13"/>
  <c r="B13553" i="13"/>
  <c r="B13552" i="13"/>
  <c r="B13551" i="13"/>
  <c r="B13550" i="13"/>
  <c r="B13549" i="13"/>
  <c r="B13548" i="13"/>
  <c r="B13547" i="13"/>
  <c r="B13546" i="13"/>
  <c r="B13545" i="13"/>
  <c r="B13544" i="13"/>
  <c r="B13543" i="13"/>
  <c r="B13542" i="13"/>
  <c r="B13541" i="13"/>
  <c r="B13540" i="13"/>
  <c r="B13539" i="13"/>
  <c r="B13538" i="13"/>
  <c r="B13537" i="13"/>
  <c r="B13536" i="13"/>
  <c r="B13535" i="13"/>
  <c r="B13534" i="13"/>
  <c r="B13533" i="13"/>
  <c r="B13532" i="13"/>
  <c r="B13531" i="13"/>
  <c r="B13530" i="13"/>
  <c r="B13529" i="13"/>
  <c r="B13528" i="13"/>
  <c r="B13527" i="13"/>
  <c r="B13526" i="13"/>
  <c r="B13525" i="13"/>
  <c r="B13524" i="13"/>
  <c r="B13523" i="13"/>
  <c r="B13522" i="13"/>
  <c r="B13521" i="13"/>
  <c r="B13520" i="13"/>
  <c r="B13519" i="13"/>
  <c r="B13518" i="13"/>
  <c r="B13517" i="13"/>
  <c r="B13516" i="13"/>
  <c r="B13515" i="13"/>
  <c r="B13514" i="13"/>
  <c r="B13513" i="13"/>
  <c r="B13512" i="13"/>
  <c r="B13511" i="13"/>
  <c r="B13510" i="13"/>
  <c r="B13509" i="13"/>
  <c r="B13508" i="13"/>
  <c r="B13507" i="13"/>
  <c r="B13506" i="13"/>
  <c r="B13505" i="13"/>
  <c r="B13504" i="13"/>
  <c r="B13503" i="13"/>
  <c r="B13502" i="13"/>
  <c r="B13501" i="13"/>
  <c r="B13500" i="13"/>
  <c r="B13499" i="13"/>
  <c r="B13498" i="13"/>
  <c r="B13497" i="13"/>
  <c r="B13496" i="13"/>
  <c r="B13495" i="13"/>
  <c r="B13494" i="13"/>
  <c r="B13493" i="13"/>
  <c r="B13492" i="13"/>
  <c r="B13491" i="13"/>
  <c r="B13490" i="13"/>
  <c r="B13489" i="13"/>
  <c r="B13488" i="13"/>
  <c r="B13487" i="13"/>
  <c r="B13486" i="13"/>
  <c r="B13485" i="13"/>
  <c r="B13484" i="13"/>
  <c r="B13483" i="13"/>
  <c r="B13482" i="13"/>
  <c r="B13481" i="13"/>
  <c r="B13480" i="13"/>
  <c r="B13479" i="13"/>
  <c r="B13478" i="13"/>
  <c r="B13477" i="13"/>
  <c r="B13476" i="13"/>
  <c r="B13475" i="13"/>
  <c r="B13474" i="13"/>
  <c r="B13473" i="13"/>
  <c r="B13472" i="13"/>
  <c r="B13471" i="13"/>
  <c r="B13470" i="13"/>
  <c r="B13469" i="13"/>
  <c r="B13468" i="13"/>
  <c r="B13467" i="13"/>
  <c r="B13466" i="13"/>
  <c r="B13465" i="13"/>
  <c r="B13464" i="13"/>
  <c r="B13463" i="13"/>
  <c r="B13462" i="13"/>
  <c r="B13461" i="13"/>
  <c r="B13460" i="13"/>
  <c r="B13459" i="13"/>
  <c r="B13458" i="13"/>
  <c r="B13457" i="13"/>
  <c r="B13456" i="13"/>
  <c r="B13455" i="13"/>
  <c r="B13454" i="13"/>
  <c r="B13453" i="13"/>
  <c r="B13452" i="13"/>
  <c r="B13451" i="13"/>
  <c r="B13450" i="13"/>
  <c r="B13449" i="13"/>
  <c r="B13448" i="13"/>
  <c r="B13447" i="13"/>
  <c r="B13446" i="13"/>
  <c r="B13445" i="13"/>
  <c r="B13444" i="13"/>
  <c r="B13443" i="13"/>
  <c r="B13442" i="13"/>
  <c r="B13441" i="13"/>
  <c r="B13440" i="13"/>
  <c r="B13439" i="13"/>
  <c r="B13438" i="13"/>
  <c r="B13437" i="13"/>
  <c r="B13436" i="13"/>
  <c r="B13435" i="13"/>
  <c r="B13434" i="13"/>
  <c r="B13433" i="13"/>
  <c r="B13432" i="13"/>
  <c r="B13431" i="13"/>
  <c r="B13430" i="13"/>
  <c r="B13429" i="13"/>
  <c r="B13428" i="13"/>
  <c r="B13427" i="13"/>
  <c r="B13426" i="13"/>
  <c r="B13425" i="13"/>
  <c r="B13424" i="13"/>
  <c r="B13423" i="13"/>
  <c r="B13422" i="13"/>
  <c r="B13421" i="13"/>
  <c r="B13420" i="13"/>
  <c r="B13419" i="13"/>
  <c r="B13418" i="13"/>
  <c r="B13417" i="13"/>
  <c r="B13416" i="13"/>
  <c r="B13415" i="13"/>
  <c r="B13414" i="13"/>
  <c r="B13413" i="13"/>
  <c r="B13412" i="13"/>
  <c r="B13411" i="13"/>
  <c r="B13410" i="13"/>
  <c r="B13409" i="13"/>
  <c r="B13408" i="13"/>
  <c r="B13407" i="13"/>
  <c r="B13406" i="13"/>
  <c r="B13405" i="13"/>
  <c r="B13404" i="13"/>
  <c r="B13403" i="13"/>
  <c r="B13402" i="13"/>
  <c r="B13401" i="13"/>
  <c r="B13400" i="13"/>
  <c r="B13399" i="13"/>
  <c r="B13398" i="13"/>
  <c r="B13397" i="13"/>
  <c r="B13396" i="13"/>
  <c r="B13395" i="13"/>
  <c r="B13394" i="13"/>
  <c r="B13393" i="13"/>
  <c r="B13392" i="13"/>
  <c r="B13391" i="13"/>
  <c r="B13390" i="13"/>
  <c r="B13389" i="13"/>
  <c r="B13388" i="13"/>
  <c r="B13387" i="13"/>
  <c r="B13386" i="13"/>
  <c r="B13385" i="13"/>
  <c r="B13384" i="13"/>
  <c r="B13383" i="13"/>
  <c r="B13382" i="13"/>
  <c r="B13381" i="13"/>
  <c r="B13380" i="13"/>
  <c r="B13379" i="13"/>
  <c r="B13378" i="13"/>
  <c r="B13377" i="13"/>
  <c r="B13376" i="13"/>
  <c r="B13375" i="13"/>
  <c r="B13374" i="13"/>
  <c r="B13373" i="13"/>
  <c r="B13372" i="13"/>
  <c r="B13371" i="13"/>
  <c r="B13370" i="13"/>
  <c r="B13369" i="13"/>
  <c r="B13368" i="13"/>
  <c r="B13367" i="13"/>
  <c r="B13366" i="13"/>
  <c r="B13365" i="13"/>
  <c r="B13364" i="13"/>
  <c r="B13363" i="13"/>
  <c r="B13362" i="13"/>
  <c r="B13361" i="13"/>
  <c r="B13360" i="13"/>
  <c r="B13359" i="13"/>
  <c r="B13358" i="13"/>
  <c r="B13357" i="13"/>
  <c r="B13356" i="13"/>
  <c r="B13355" i="13"/>
  <c r="B13354" i="13"/>
  <c r="B13353" i="13"/>
  <c r="B13352" i="13"/>
  <c r="B13351" i="13"/>
  <c r="B13350" i="13"/>
  <c r="B13349" i="13"/>
  <c r="B13348" i="13"/>
  <c r="B13347" i="13"/>
  <c r="B13346" i="13"/>
  <c r="B13345" i="13"/>
  <c r="B13344" i="13"/>
  <c r="B13343" i="13"/>
  <c r="B13342" i="13"/>
  <c r="B13341" i="13"/>
  <c r="B13340" i="13"/>
  <c r="B13339" i="13"/>
  <c r="B13338" i="13"/>
  <c r="B13337" i="13"/>
  <c r="B13336" i="13"/>
  <c r="B13335" i="13"/>
  <c r="B13334" i="13"/>
  <c r="B13333" i="13"/>
  <c r="B13332" i="13"/>
  <c r="B13331" i="13"/>
  <c r="B13330" i="13"/>
  <c r="B13329" i="13"/>
  <c r="B13328" i="13"/>
  <c r="B13327" i="13"/>
  <c r="B13326" i="13"/>
  <c r="B13325" i="13"/>
  <c r="B13324" i="13"/>
  <c r="B13323" i="13"/>
  <c r="B13322" i="13"/>
  <c r="B13321" i="13"/>
  <c r="B13320" i="13"/>
  <c r="B13319" i="13"/>
  <c r="B13318" i="13"/>
  <c r="B13317" i="13"/>
  <c r="B13316" i="13"/>
  <c r="B13315" i="13"/>
  <c r="B13314" i="13"/>
  <c r="B13313" i="13"/>
  <c r="B13312" i="13"/>
  <c r="B13311" i="13"/>
  <c r="B13310" i="13"/>
  <c r="B13309" i="13"/>
  <c r="B13308" i="13"/>
  <c r="B13307" i="13"/>
  <c r="B13306" i="13"/>
  <c r="B13305" i="13"/>
  <c r="B13304" i="13"/>
  <c r="B13303" i="13"/>
  <c r="B13302" i="13"/>
  <c r="B13301" i="13"/>
  <c r="B13300" i="13"/>
  <c r="B13299" i="13"/>
  <c r="B13298" i="13"/>
  <c r="B13297" i="13"/>
  <c r="B13296" i="13"/>
  <c r="B13295" i="13"/>
  <c r="B13294" i="13"/>
  <c r="B13293" i="13"/>
  <c r="B13292" i="13"/>
  <c r="B13291" i="13"/>
  <c r="B13290" i="13"/>
  <c r="B13289" i="13"/>
  <c r="B13288" i="13"/>
  <c r="B13287" i="13"/>
  <c r="B13286" i="13"/>
  <c r="B13285" i="13"/>
  <c r="B13284" i="13"/>
  <c r="B13283" i="13"/>
  <c r="B13282" i="13"/>
  <c r="B13281" i="13"/>
  <c r="B13280" i="13"/>
  <c r="B13279" i="13"/>
  <c r="B13278" i="13"/>
  <c r="B13277" i="13"/>
  <c r="B13276" i="13"/>
  <c r="B13275" i="13"/>
  <c r="B13274" i="13"/>
  <c r="B13273" i="13"/>
  <c r="B13272" i="13"/>
  <c r="B13271" i="13"/>
  <c r="B13270" i="13"/>
  <c r="B13269" i="13"/>
  <c r="B13268" i="13"/>
  <c r="B13267" i="13"/>
  <c r="B13266" i="13"/>
  <c r="B13265" i="13"/>
  <c r="B13264" i="13"/>
  <c r="B13263" i="13"/>
  <c r="B13262" i="13"/>
  <c r="B13261" i="13"/>
  <c r="B13260" i="13"/>
  <c r="B13259" i="13"/>
  <c r="B13258" i="13"/>
  <c r="B13257" i="13"/>
  <c r="B13256" i="13"/>
  <c r="B13255" i="13"/>
  <c r="B13254" i="13"/>
  <c r="B13253" i="13"/>
  <c r="B13252" i="13"/>
  <c r="B13251" i="13"/>
  <c r="B13250" i="13"/>
  <c r="B13249" i="13"/>
  <c r="B13248" i="13"/>
  <c r="B13247" i="13"/>
  <c r="B13246" i="13"/>
  <c r="B13245" i="13"/>
  <c r="B13244" i="13"/>
  <c r="B13243" i="13"/>
  <c r="B13242" i="13"/>
  <c r="B13241" i="13"/>
  <c r="B13240" i="13"/>
  <c r="B13239" i="13"/>
  <c r="B13238" i="13"/>
  <c r="B13237" i="13"/>
  <c r="B13236" i="13"/>
  <c r="B13235" i="13"/>
  <c r="B13234" i="13"/>
  <c r="B13233" i="13"/>
  <c r="B13232" i="13"/>
  <c r="B13231" i="13"/>
  <c r="B13230" i="13"/>
  <c r="B13229" i="13"/>
  <c r="B13228" i="13"/>
  <c r="B13227" i="13"/>
  <c r="B13226" i="13"/>
  <c r="B13225" i="13"/>
  <c r="B13224" i="13"/>
  <c r="B13223" i="13"/>
  <c r="B13222" i="13"/>
  <c r="B13221" i="13"/>
  <c r="B13220" i="13"/>
  <c r="B13219" i="13"/>
  <c r="B13218" i="13"/>
  <c r="B13217" i="13"/>
  <c r="B13216" i="13"/>
  <c r="B13215" i="13"/>
  <c r="B13214" i="13"/>
  <c r="B13213" i="13"/>
  <c r="B13212" i="13"/>
  <c r="B13211" i="13"/>
  <c r="B13210" i="13"/>
  <c r="B13209" i="13"/>
  <c r="B13208" i="13"/>
  <c r="B13207" i="13"/>
  <c r="B13206" i="13"/>
  <c r="B13205" i="13"/>
  <c r="B13204" i="13"/>
  <c r="B13203" i="13"/>
  <c r="B13202" i="13"/>
  <c r="B13201" i="13"/>
  <c r="B13200" i="13"/>
  <c r="B13199" i="13"/>
  <c r="B13198" i="13"/>
  <c r="B13197" i="13"/>
  <c r="B13196" i="13"/>
  <c r="B13195" i="13"/>
  <c r="B13194" i="13"/>
  <c r="B13193" i="13"/>
  <c r="B13192" i="13"/>
  <c r="B13191" i="13"/>
  <c r="B13190" i="13"/>
  <c r="B13189" i="13"/>
  <c r="B13188" i="13"/>
  <c r="B13187" i="13"/>
  <c r="B13186" i="13"/>
  <c r="B13185" i="13"/>
  <c r="B13184" i="13"/>
  <c r="B13183" i="13"/>
  <c r="B13182" i="13"/>
  <c r="B13181" i="13"/>
  <c r="B13180" i="13"/>
  <c r="B13179" i="13"/>
  <c r="B13178" i="13"/>
  <c r="B13177" i="13"/>
  <c r="B13176" i="13"/>
  <c r="B13175" i="13"/>
  <c r="B13174" i="13"/>
  <c r="B13173" i="13"/>
  <c r="B13172" i="13"/>
  <c r="B13171" i="13"/>
  <c r="B13170" i="13"/>
  <c r="B13169" i="13"/>
  <c r="B13168" i="13"/>
  <c r="B13167" i="13"/>
  <c r="B13166" i="13"/>
  <c r="B13165" i="13"/>
  <c r="B13164" i="13"/>
  <c r="B13163" i="13"/>
  <c r="B13162" i="13"/>
  <c r="B13161" i="13"/>
  <c r="B13160" i="13"/>
  <c r="B13159" i="13"/>
  <c r="B13158" i="13"/>
  <c r="B13157" i="13"/>
  <c r="B13156" i="13"/>
  <c r="B13155" i="13"/>
  <c r="B13154" i="13"/>
  <c r="B13153" i="13"/>
  <c r="B13152" i="13"/>
  <c r="B13151" i="13"/>
  <c r="B13150" i="13"/>
  <c r="B13149" i="13"/>
  <c r="B13148" i="13"/>
  <c r="B13147" i="13"/>
  <c r="B13146" i="13"/>
  <c r="B13145" i="13"/>
  <c r="B13144" i="13"/>
  <c r="B13143" i="13"/>
  <c r="B13142" i="13"/>
  <c r="B13141" i="13"/>
  <c r="B13140" i="13"/>
  <c r="B13139" i="13"/>
  <c r="B13138" i="13"/>
  <c r="B13137" i="13"/>
  <c r="B13136" i="13"/>
  <c r="B13135" i="13"/>
  <c r="B13134" i="13"/>
  <c r="B13133" i="13"/>
  <c r="B13132" i="13"/>
  <c r="B13131" i="13"/>
  <c r="B13130" i="13"/>
  <c r="B13129" i="13"/>
  <c r="B13128" i="13"/>
  <c r="B13127" i="13"/>
  <c r="B13126" i="13"/>
  <c r="B13125" i="13"/>
  <c r="B13124" i="13"/>
  <c r="B13123" i="13"/>
  <c r="B13122" i="13"/>
  <c r="B13121" i="13"/>
  <c r="B13120" i="13"/>
  <c r="B13119" i="13"/>
  <c r="B13118" i="13"/>
  <c r="B13117" i="13"/>
  <c r="B13116" i="13"/>
  <c r="B13115" i="13"/>
  <c r="B13114" i="13"/>
  <c r="B13113" i="13"/>
  <c r="B13112" i="13"/>
  <c r="B13111" i="13"/>
  <c r="B13110" i="13"/>
  <c r="B13109" i="13"/>
  <c r="B13108" i="13"/>
  <c r="B13107" i="13"/>
  <c r="B13106" i="13"/>
  <c r="B13105" i="13"/>
  <c r="B13104" i="13"/>
  <c r="B13103" i="13"/>
  <c r="B13102" i="13"/>
  <c r="B13101" i="13"/>
  <c r="B13100" i="13"/>
  <c r="B13099" i="13"/>
  <c r="B13098" i="13"/>
  <c r="B13097" i="13"/>
  <c r="B13096" i="13"/>
  <c r="B13095" i="13"/>
  <c r="B13094" i="13"/>
  <c r="B13093" i="13"/>
  <c r="B13092" i="13"/>
  <c r="B13091" i="13"/>
  <c r="B13090" i="13"/>
  <c r="B13089" i="13"/>
  <c r="B13088" i="13"/>
  <c r="B13087" i="13"/>
  <c r="B13086" i="13"/>
  <c r="B13085" i="13"/>
  <c r="B13084" i="13"/>
  <c r="B13083" i="13"/>
  <c r="B13082" i="13"/>
  <c r="B13081" i="13"/>
  <c r="B13080" i="13"/>
  <c r="B13079" i="13"/>
  <c r="B13078" i="13"/>
  <c r="B13077" i="13"/>
  <c r="B13076" i="13"/>
  <c r="B13075" i="13"/>
  <c r="B13074" i="13"/>
  <c r="B13073" i="13"/>
  <c r="B13072" i="13"/>
  <c r="B13071" i="13"/>
  <c r="B13070" i="13"/>
  <c r="B13069" i="13"/>
  <c r="B13068" i="13"/>
  <c r="B13067" i="13"/>
  <c r="B13066" i="13"/>
  <c r="B13065" i="13"/>
  <c r="B13064" i="13"/>
  <c r="B13063" i="13"/>
  <c r="B13062" i="13"/>
  <c r="B13061" i="13"/>
  <c r="B13060" i="13"/>
  <c r="B13059" i="13"/>
  <c r="B13058" i="13"/>
  <c r="B13057" i="13"/>
  <c r="B13056" i="13"/>
  <c r="B13055" i="13"/>
  <c r="B13054" i="13"/>
  <c r="B13053" i="13"/>
  <c r="B13052" i="13"/>
  <c r="B13051" i="13"/>
  <c r="B13050" i="13"/>
  <c r="B13049" i="13"/>
  <c r="B13048" i="13"/>
  <c r="B13047" i="13"/>
  <c r="B13046" i="13"/>
  <c r="B13045" i="13"/>
  <c r="B13044" i="13"/>
  <c r="B13043" i="13"/>
  <c r="B13042" i="13"/>
  <c r="B13041" i="13"/>
  <c r="B13040" i="13"/>
  <c r="B13039" i="13"/>
  <c r="B13038" i="13"/>
  <c r="B13037" i="13"/>
  <c r="B13036" i="13"/>
  <c r="B13035" i="13"/>
  <c r="B13034" i="13"/>
  <c r="B13033" i="13"/>
  <c r="B13032" i="13"/>
  <c r="B13031" i="13"/>
  <c r="B13030" i="13"/>
  <c r="B13029" i="13"/>
  <c r="B13028" i="13"/>
  <c r="B13027" i="13"/>
  <c r="B13026" i="13"/>
  <c r="B13025" i="13"/>
  <c r="B13024" i="13"/>
  <c r="B13023" i="13"/>
  <c r="B13022" i="13"/>
  <c r="B13021" i="13"/>
  <c r="B13020" i="13"/>
  <c r="B13019" i="13"/>
  <c r="B13018" i="13"/>
  <c r="B13017" i="13"/>
  <c r="B13016" i="13"/>
  <c r="B13015" i="13"/>
  <c r="B13014" i="13"/>
  <c r="B13013" i="13"/>
  <c r="B13012" i="13"/>
  <c r="B13011" i="13"/>
  <c r="B13010" i="13"/>
  <c r="B13009" i="13"/>
  <c r="B13008" i="13"/>
  <c r="B13007" i="13"/>
  <c r="B13006" i="13"/>
  <c r="B13005" i="13"/>
  <c r="B13004" i="13"/>
  <c r="B13003" i="13"/>
  <c r="B13002" i="13"/>
  <c r="B13001" i="13"/>
  <c r="B13000" i="13"/>
  <c r="B12999" i="13"/>
  <c r="B12998" i="13"/>
  <c r="B12997" i="13"/>
  <c r="B12996" i="13"/>
  <c r="B12995" i="13"/>
  <c r="B12994" i="13"/>
  <c r="B12993" i="13"/>
  <c r="B12992" i="13"/>
  <c r="B12991" i="13"/>
  <c r="B12990" i="13"/>
  <c r="B12989" i="13"/>
  <c r="B12988" i="13"/>
  <c r="B12987" i="13"/>
  <c r="B12986" i="13"/>
  <c r="B12985" i="13"/>
  <c r="B12984" i="13"/>
  <c r="B12983" i="13"/>
  <c r="B12982" i="13"/>
  <c r="B12981" i="13"/>
  <c r="B12980" i="13"/>
  <c r="B12979" i="13"/>
  <c r="B12978" i="13"/>
  <c r="B12977" i="13"/>
  <c r="B12976" i="13"/>
  <c r="B12975" i="13"/>
  <c r="B12974" i="13"/>
  <c r="B12973" i="13"/>
  <c r="B12972" i="13"/>
  <c r="B12971" i="13"/>
  <c r="B12970" i="13"/>
  <c r="B12969" i="13"/>
  <c r="B12968" i="13"/>
  <c r="B12967" i="13"/>
  <c r="B12966" i="13"/>
  <c r="B12965" i="13"/>
  <c r="B12964" i="13"/>
  <c r="B12963" i="13"/>
  <c r="B12962" i="13"/>
  <c r="B12961" i="13"/>
  <c r="B12960" i="13"/>
  <c r="B12959" i="13"/>
  <c r="B12958" i="13"/>
  <c r="B12957" i="13"/>
  <c r="B12956" i="13"/>
  <c r="B12955" i="13"/>
  <c r="B12954" i="13"/>
  <c r="B12953" i="13"/>
  <c r="B12952" i="13"/>
  <c r="B12951" i="13"/>
  <c r="B12950" i="13"/>
  <c r="B12949" i="13"/>
  <c r="B12948" i="13"/>
  <c r="B12947" i="13"/>
  <c r="B12946" i="13"/>
  <c r="B12945" i="13"/>
  <c r="B12944" i="13"/>
  <c r="B12943" i="13"/>
  <c r="B12942" i="13"/>
  <c r="B12941" i="13"/>
  <c r="B12940" i="13"/>
  <c r="B12939" i="13"/>
  <c r="B12938" i="13"/>
  <c r="B12937" i="13"/>
  <c r="B12936" i="13"/>
  <c r="B12935" i="13"/>
  <c r="B12934" i="13"/>
  <c r="B12933" i="13"/>
  <c r="B12932" i="13"/>
  <c r="B12931" i="13"/>
  <c r="B12930" i="13"/>
  <c r="B12929" i="13"/>
  <c r="B12928" i="13"/>
  <c r="B12927" i="13"/>
  <c r="B12926" i="13"/>
  <c r="B12925" i="13"/>
  <c r="B12924" i="13"/>
  <c r="B12923" i="13"/>
  <c r="B12922" i="13"/>
  <c r="B12921" i="13"/>
  <c r="B12920" i="13"/>
  <c r="B12919" i="13"/>
  <c r="B12918" i="13"/>
  <c r="B12917" i="13"/>
  <c r="B12916" i="13"/>
  <c r="B12915" i="13"/>
  <c r="B12914" i="13"/>
  <c r="B12913" i="13"/>
  <c r="B12912" i="13"/>
  <c r="B12911" i="13"/>
  <c r="B12910" i="13"/>
  <c r="B12909" i="13"/>
  <c r="B12908" i="13"/>
  <c r="B12907" i="13"/>
  <c r="B12906" i="13"/>
  <c r="B12905" i="13"/>
  <c r="B12904" i="13"/>
  <c r="B12903" i="13"/>
  <c r="B12902" i="13"/>
  <c r="B12901" i="13"/>
  <c r="B12900" i="13"/>
  <c r="B12899" i="13"/>
  <c r="B12898" i="13"/>
  <c r="B12897" i="13"/>
  <c r="B12896" i="13"/>
  <c r="B12895" i="13"/>
  <c r="B12894" i="13"/>
  <c r="B12893" i="13"/>
  <c r="B12892" i="13"/>
  <c r="B12891" i="13"/>
  <c r="B12890" i="13"/>
  <c r="B12889" i="13"/>
  <c r="B12888" i="13"/>
  <c r="B12887" i="13"/>
  <c r="B12886" i="13"/>
  <c r="B12885" i="13"/>
  <c r="B12884" i="13"/>
  <c r="B12883" i="13"/>
  <c r="B12882" i="13"/>
  <c r="B12881" i="13"/>
  <c r="B12880" i="13"/>
  <c r="B12879" i="13"/>
  <c r="B12878" i="13"/>
  <c r="B12877" i="13"/>
  <c r="B12876" i="13"/>
  <c r="B12875" i="13"/>
  <c r="B12874" i="13"/>
  <c r="B12873" i="13"/>
  <c r="B12872" i="13"/>
  <c r="B12871" i="13"/>
  <c r="B12870" i="13"/>
  <c r="B12869" i="13"/>
  <c r="B12868" i="13"/>
  <c r="B12867" i="13"/>
  <c r="B12866" i="13"/>
  <c r="B12865" i="13"/>
  <c r="B12864" i="13"/>
  <c r="B12863" i="13"/>
  <c r="B12862" i="13"/>
  <c r="B12861" i="13"/>
  <c r="B12860" i="13"/>
  <c r="B12859" i="13"/>
  <c r="B12858" i="13"/>
  <c r="B12857" i="13"/>
  <c r="B12856" i="13"/>
  <c r="B12855" i="13"/>
  <c r="B12854" i="13"/>
  <c r="B12853" i="13"/>
  <c r="B12852" i="13"/>
  <c r="B12851" i="13"/>
  <c r="B12850" i="13"/>
  <c r="B12849" i="13"/>
  <c r="B12848" i="13"/>
  <c r="B12847" i="13"/>
  <c r="B12846" i="13"/>
  <c r="B12845" i="13"/>
  <c r="B12844" i="13"/>
  <c r="B12843" i="13"/>
  <c r="B12842" i="13"/>
  <c r="B12841" i="13"/>
  <c r="B12840" i="13"/>
  <c r="B12839" i="13"/>
  <c r="B12838" i="13"/>
  <c r="B12837" i="13"/>
  <c r="B12836" i="13"/>
  <c r="B12835" i="13"/>
  <c r="B12834" i="13"/>
  <c r="B12833" i="13"/>
  <c r="B12832" i="13"/>
  <c r="B12831" i="13"/>
  <c r="B12830" i="13"/>
  <c r="B12829" i="13"/>
  <c r="B12828" i="13"/>
  <c r="B12827" i="13"/>
  <c r="B12826" i="13"/>
  <c r="B12825" i="13"/>
  <c r="B12824" i="13"/>
  <c r="B12823" i="13"/>
  <c r="B12822" i="13"/>
  <c r="B12821" i="13"/>
  <c r="B12820" i="13"/>
  <c r="B12819" i="13"/>
  <c r="B12818" i="13"/>
  <c r="B12817" i="13"/>
  <c r="B12816" i="13"/>
  <c r="B12815" i="13"/>
  <c r="B12814" i="13"/>
  <c r="B12813" i="13"/>
  <c r="B12812" i="13"/>
  <c r="B12811" i="13"/>
  <c r="B12810" i="13"/>
  <c r="B12809" i="13"/>
  <c r="B12808" i="13"/>
  <c r="B12807" i="13"/>
  <c r="B12806" i="13"/>
  <c r="B12805" i="13"/>
  <c r="B12804" i="13"/>
  <c r="B12803" i="13"/>
  <c r="B12802" i="13"/>
  <c r="B12801" i="13"/>
  <c r="B12800" i="13"/>
  <c r="B12799" i="13"/>
  <c r="B12798" i="13"/>
  <c r="B12797" i="13"/>
  <c r="B12796" i="13"/>
  <c r="B12795" i="13"/>
  <c r="B12794" i="13"/>
  <c r="B12793" i="13"/>
  <c r="B12792" i="13"/>
  <c r="B12791" i="13"/>
  <c r="B12790" i="13"/>
  <c r="B12789" i="13"/>
  <c r="B12788" i="13"/>
  <c r="B12787" i="13"/>
  <c r="B12786" i="13"/>
  <c r="B12785" i="13"/>
  <c r="B12784" i="13"/>
  <c r="B12783" i="13"/>
  <c r="B12782" i="13"/>
  <c r="B12781" i="13"/>
  <c r="B12780" i="13"/>
  <c r="B12779" i="13"/>
  <c r="B12778" i="13"/>
  <c r="B12777" i="13"/>
  <c r="B12776" i="13"/>
  <c r="B12775" i="13"/>
  <c r="B12774" i="13"/>
  <c r="B12773" i="13"/>
  <c r="B12772" i="13"/>
  <c r="B12771" i="13"/>
  <c r="B12770" i="13"/>
  <c r="B12769" i="13"/>
  <c r="B12768" i="13"/>
  <c r="B12767" i="13"/>
  <c r="B12766" i="13"/>
  <c r="B12765" i="13"/>
  <c r="B12764" i="13"/>
  <c r="B12763" i="13"/>
  <c r="B12762" i="13"/>
  <c r="B12761" i="13"/>
  <c r="B12760" i="13"/>
  <c r="B12759" i="13"/>
  <c r="B12758" i="13"/>
  <c r="B12757" i="13"/>
  <c r="B12756" i="13"/>
  <c r="B12755" i="13"/>
  <c r="B12754" i="13"/>
  <c r="B12753" i="13"/>
  <c r="B12752" i="13"/>
  <c r="B12751" i="13"/>
  <c r="B12750" i="13"/>
  <c r="B12749" i="13"/>
  <c r="B12748" i="13"/>
  <c r="B12747" i="13"/>
  <c r="B12746" i="13"/>
  <c r="B12745" i="13"/>
  <c r="B12744" i="13"/>
  <c r="B12743" i="13"/>
  <c r="B12742" i="13"/>
  <c r="B12741" i="13"/>
  <c r="B12740" i="13"/>
  <c r="B12739" i="13"/>
  <c r="B12738" i="13"/>
  <c r="B12737" i="13"/>
  <c r="B12736" i="13"/>
  <c r="B12735" i="13"/>
  <c r="B12734" i="13"/>
  <c r="B12733" i="13"/>
  <c r="B12732" i="13"/>
  <c r="B12731" i="13"/>
  <c r="B12730" i="13"/>
  <c r="B12729" i="13"/>
  <c r="B12728" i="13"/>
  <c r="B12727" i="13"/>
  <c r="B12726" i="13"/>
  <c r="B12725" i="13"/>
  <c r="B12724" i="13"/>
  <c r="B12723" i="13"/>
  <c r="B12722" i="13"/>
  <c r="B12721" i="13"/>
  <c r="B12720" i="13"/>
  <c r="B12719" i="13"/>
  <c r="B12718" i="13"/>
  <c r="B12717" i="13"/>
  <c r="B12716" i="13"/>
  <c r="B12715" i="13"/>
  <c r="B12714" i="13"/>
  <c r="B12713" i="13"/>
  <c r="B12712" i="13"/>
  <c r="B12711" i="13"/>
  <c r="B12710" i="13"/>
  <c r="B12709" i="13"/>
  <c r="B12708" i="13"/>
  <c r="B12707" i="13"/>
  <c r="B12706" i="13"/>
  <c r="B12705" i="13"/>
  <c r="B12704" i="13"/>
  <c r="B12703" i="13"/>
  <c r="B12702" i="13"/>
  <c r="B12701" i="13"/>
  <c r="B12700" i="13"/>
  <c r="B12699" i="13"/>
  <c r="B12698" i="13"/>
  <c r="B12697" i="13"/>
  <c r="B12696" i="13"/>
  <c r="B12695" i="13"/>
  <c r="B12694" i="13"/>
  <c r="B12693" i="13"/>
  <c r="B12692" i="13"/>
  <c r="B12691" i="13"/>
  <c r="B12690" i="13"/>
  <c r="B12689" i="13"/>
  <c r="B12688" i="13"/>
  <c r="B12687" i="13"/>
  <c r="B12686" i="13"/>
  <c r="B12685" i="13"/>
  <c r="B12684" i="13"/>
  <c r="B12683" i="13"/>
  <c r="B12682" i="13"/>
  <c r="B12681" i="13"/>
  <c r="B12680" i="13"/>
  <c r="B12679" i="13"/>
  <c r="B12678" i="13"/>
  <c r="B12677" i="13"/>
  <c r="B12676" i="13"/>
  <c r="B12675" i="13"/>
  <c r="B12674" i="13"/>
  <c r="B12673" i="13"/>
  <c r="B12672" i="13"/>
  <c r="B12671" i="13"/>
  <c r="B12670" i="13"/>
  <c r="B12669" i="13"/>
  <c r="B12668" i="13"/>
  <c r="B12667" i="13"/>
  <c r="B12666" i="13"/>
  <c r="B12665" i="13"/>
  <c r="B12664" i="13"/>
  <c r="B12663" i="13"/>
  <c r="B12662" i="13"/>
  <c r="B12661" i="13"/>
  <c r="B12660" i="13"/>
  <c r="B12659" i="13"/>
  <c r="B12658" i="13"/>
  <c r="B12657" i="13"/>
  <c r="B12656" i="13"/>
  <c r="B12655" i="13"/>
  <c r="B12654" i="13"/>
  <c r="B12653" i="13"/>
  <c r="B12652" i="13"/>
  <c r="B12651" i="13"/>
  <c r="B12650" i="13"/>
  <c r="B12649" i="13"/>
  <c r="B12648" i="13"/>
  <c r="B12647" i="13"/>
  <c r="B12646" i="13"/>
  <c r="B12645" i="13"/>
  <c r="B12644" i="13"/>
  <c r="B12643" i="13"/>
  <c r="B12642" i="13"/>
  <c r="B12641" i="13"/>
  <c r="B12640" i="13"/>
  <c r="B12639" i="13"/>
  <c r="B12638" i="13"/>
  <c r="B12637" i="13"/>
  <c r="B12636" i="13"/>
  <c r="B12635" i="13"/>
  <c r="B12634" i="13"/>
  <c r="B12633" i="13"/>
  <c r="B12632" i="13"/>
  <c r="B12631" i="13"/>
  <c r="B12630" i="13"/>
  <c r="B12629" i="13"/>
  <c r="B12628" i="13"/>
  <c r="B12627" i="13"/>
  <c r="B12626" i="13"/>
  <c r="B12625" i="13"/>
  <c r="B12624" i="13"/>
  <c r="B12623" i="13"/>
  <c r="B12622" i="13"/>
  <c r="B12621" i="13"/>
  <c r="B12620" i="13"/>
  <c r="B12619" i="13"/>
  <c r="B12618" i="13"/>
  <c r="B12617" i="13"/>
  <c r="B12616" i="13"/>
  <c r="B12615" i="13"/>
  <c r="B12614" i="13"/>
  <c r="B12613" i="13"/>
  <c r="B12612" i="13"/>
  <c r="B12611" i="13"/>
  <c r="B12610" i="13"/>
  <c r="B12609" i="13"/>
  <c r="B12608" i="13"/>
  <c r="B12607" i="13"/>
  <c r="B12606" i="13"/>
  <c r="B12605" i="13"/>
  <c r="B12604" i="13"/>
  <c r="B12603" i="13"/>
  <c r="B12602" i="13"/>
  <c r="B12601" i="13"/>
  <c r="B12600" i="13"/>
  <c r="B12599" i="13"/>
  <c r="B12598" i="13"/>
  <c r="B12597" i="13"/>
  <c r="B12596" i="13"/>
  <c r="B12595" i="13"/>
  <c r="B12594" i="13"/>
  <c r="B12593" i="13"/>
  <c r="B12592" i="13"/>
  <c r="B12591" i="13"/>
  <c r="B12590" i="13"/>
  <c r="B12589" i="13"/>
  <c r="B12588" i="13"/>
  <c r="B12587" i="13"/>
  <c r="B12586" i="13"/>
  <c r="B12585" i="13"/>
  <c r="B12584" i="13"/>
  <c r="B12583" i="13"/>
  <c r="B12582" i="13"/>
  <c r="B12581" i="13"/>
  <c r="B12580" i="13"/>
  <c r="B12579" i="13"/>
  <c r="B12578" i="13"/>
  <c r="B12577" i="13"/>
  <c r="B12576" i="13"/>
  <c r="B12575" i="13"/>
  <c r="B12574" i="13"/>
  <c r="B12573" i="13"/>
  <c r="B12572" i="13"/>
  <c r="B12571" i="13"/>
  <c r="B12570" i="13"/>
  <c r="B12569" i="13"/>
  <c r="B12568" i="13"/>
  <c r="B12567" i="13"/>
  <c r="B12566" i="13"/>
  <c r="B12565" i="13"/>
  <c r="B12564" i="13"/>
  <c r="B12563" i="13"/>
  <c r="B12562" i="13"/>
  <c r="B12561" i="13"/>
  <c r="B12560" i="13"/>
  <c r="B12559" i="13"/>
  <c r="B12558" i="13"/>
  <c r="B12557" i="13"/>
  <c r="B12556" i="13"/>
  <c r="B12555" i="13"/>
  <c r="B12554" i="13"/>
  <c r="B12553" i="13"/>
  <c r="B12552" i="13"/>
  <c r="B12551" i="13"/>
  <c r="B12550" i="13"/>
  <c r="B12549" i="13"/>
  <c r="B12548" i="13"/>
  <c r="B12547" i="13"/>
  <c r="B12546" i="13"/>
  <c r="B12545" i="13"/>
  <c r="B12544" i="13"/>
  <c r="B12543" i="13"/>
  <c r="B12542" i="13"/>
  <c r="B12541" i="13"/>
  <c r="B12540" i="13"/>
  <c r="B12539" i="13"/>
  <c r="B12538" i="13"/>
  <c r="B12537" i="13"/>
  <c r="B12536" i="13"/>
  <c r="B12535" i="13"/>
  <c r="B12534" i="13"/>
  <c r="B12533" i="13"/>
  <c r="B12532" i="13"/>
  <c r="B12531" i="13"/>
  <c r="B12530" i="13"/>
  <c r="B12529" i="13"/>
  <c r="B12528" i="13"/>
  <c r="B12527" i="13"/>
  <c r="B12526" i="13"/>
  <c r="B12525" i="13"/>
  <c r="B12524" i="13"/>
  <c r="B12523" i="13"/>
  <c r="B12522" i="13"/>
  <c r="B12521" i="13"/>
  <c r="B12520" i="13"/>
  <c r="B12519" i="13"/>
  <c r="B12518" i="13"/>
  <c r="B12517" i="13"/>
  <c r="B12516" i="13"/>
  <c r="B12515" i="13"/>
  <c r="B12514" i="13"/>
  <c r="B12513" i="13"/>
  <c r="B12512" i="13"/>
  <c r="B12511" i="13"/>
  <c r="B12510" i="13"/>
  <c r="B12509" i="13"/>
  <c r="B12508" i="13"/>
  <c r="B12507" i="13"/>
  <c r="B12506" i="13"/>
  <c r="B12505" i="13"/>
  <c r="B12504" i="13"/>
  <c r="B12503" i="13"/>
  <c r="B12502" i="13"/>
  <c r="B12501" i="13"/>
  <c r="B12500" i="13"/>
  <c r="B12499" i="13"/>
  <c r="B12498" i="13"/>
  <c r="B12497" i="13"/>
  <c r="B12496" i="13"/>
  <c r="B12495" i="13"/>
  <c r="B12494" i="13"/>
  <c r="B12493" i="13"/>
  <c r="B12492" i="13"/>
  <c r="B12491" i="13"/>
  <c r="B12490" i="13"/>
  <c r="B12489" i="13"/>
  <c r="B12488" i="13"/>
  <c r="B12487" i="13"/>
  <c r="B12486" i="13"/>
  <c r="B12485" i="13"/>
  <c r="B12484" i="13"/>
  <c r="B12483" i="13"/>
  <c r="B12482" i="13"/>
  <c r="B12481" i="13"/>
  <c r="B12480" i="13"/>
  <c r="B12479" i="13"/>
  <c r="B12478" i="13"/>
  <c r="B12477" i="13"/>
  <c r="B12476" i="13"/>
  <c r="B12475" i="13"/>
  <c r="B12474" i="13"/>
  <c r="B12473" i="13"/>
  <c r="B12472" i="13"/>
  <c r="B12471" i="13"/>
  <c r="B12470" i="13"/>
  <c r="B12469" i="13"/>
  <c r="B12468" i="13"/>
  <c r="B12467" i="13"/>
  <c r="B12466" i="13"/>
  <c r="B12465" i="13"/>
  <c r="B12464" i="13"/>
  <c r="B12463" i="13"/>
  <c r="B12462" i="13"/>
  <c r="B12461" i="13"/>
  <c r="B12460" i="13"/>
  <c r="B12459" i="13"/>
  <c r="B12458" i="13"/>
  <c r="B12457" i="13"/>
  <c r="B12456" i="13"/>
  <c r="B12455" i="13"/>
  <c r="B12454" i="13"/>
  <c r="B12453" i="13"/>
  <c r="B12452" i="13"/>
  <c r="B12451" i="13"/>
  <c r="B12450" i="13"/>
  <c r="B12449" i="13"/>
  <c r="B12448" i="13"/>
  <c r="B12447" i="13"/>
  <c r="B12446" i="13"/>
  <c r="B12445" i="13"/>
  <c r="B12444" i="13"/>
  <c r="B12443" i="13"/>
  <c r="B12442" i="13"/>
  <c r="B12441" i="13"/>
  <c r="B12440" i="13"/>
  <c r="B12439" i="13"/>
  <c r="B12438" i="13"/>
  <c r="B12437" i="13"/>
  <c r="B12436" i="13"/>
  <c r="B12435" i="13"/>
  <c r="B12434" i="13"/>
  <c r="B12433" i="13"/>
  <c r="B12432" i="13"/>
  <c r="B12431" i="13"/>
  <c r="B12430" i="13"/>
  <c r="B12429" i="13"/>
  <c r="B12428" i="13"/>
  <c r="B12427" i="13"/>
  <c r="B12426" i="13"/>
  <c r="B12425" i="13"/>
  <c r="B12424" i="13"/>
  <c r="B12423" i="13"/>
  <c r="B12422" i="13"/>
  <c r="B12421" i="13"/>
  <c r="B12420" i="13"/>
  <c r="B12419" i="13"/>
  <c r="B12418" i="13"/>
  <c r="B12417" i="13"/>
  <c r="B12416" i="13"/>
  <c r="B12415" i="13"/>
  <c r="B12414" i="13"/>
  <c r="B12413" i="13"/>
  <c r="B12412" i="13"/>
  <c r="B12411" i="13"/>
  <c r="B12410" i="13"/>
  <c r="B12409" i="13"/>
  <c r="B12408" i="13"/>
  <c r="B12407" i="13"/>
  <c r="B12406" i="13"/>
  <c r="B12405" i="13"/>
  <c r="B12404" i="13"/>
  <c r="B12403" i="13"/>
  <c r="B12402" i="13"/>
  <c r="B12401" i="13"/>
  <c r="B12400" i="13"/>
  <c r="B12399" i="13"/>
  <c r="B12398" i="13"/>
  <c r="B12397" i="13"/>
  <c r="B12396" i="13"/>
  <c r="B12395" i="13"/>
  <c r="B12394" i="13"/>
  <c r="B12393" i="13"/>
  <c r="B12392" i="13"/>
  <c r="B12391" i="13"/>
  <c r="B12390" i="13"/>
  <c r="B12389" i="13"/>
  <c r="B12388" i="13"/>
  <c r="B12387" i="13"/>
  <c r="B12386" i="13"/>
  <c r="B12385" i="13"/>
  <c r="B12384" i="13"/>
  <c r="B12383" i="13"/>
  <c r="B12382" i="13"/>
  <c r="B12381" i="13"/>
  <c r="B12380" i="13"/>
  <c r="B12379" i="13"/>
  <c r="B12378" i="13"/>
  <c r="B12377" i="13"/>
  <c r="B12376" i="13"/>
  <c r="B12375" i="13"/>
  <c r="B12374" i="13"/>
  <c r="B12373" i="13"/>
  <c r="B12372" i="13"/>
  <c r="B12371" i="13"/>
  <c r="B12370" i="13"/>
  <c r="B12369" i="13"/>
  <c r="B12368" i="13"/>
  <c r="B12367" i="13"/>
  <c r="B12366" i="13"/>
  <c r="B12365" i="13"/>
  <c r="B12364" i="13"/>
  <c r="B12363" i="13"/>
  <c r="B12362" i="13"/>
  <c r="B12361" i="13"/>
  <c r="B12360" i="13"/>
  <c r="B12359" i="13"/>
  <c r="B12358" i="13"/>
  <c r="B12357" i="13"/>
  <c r="B12356" i="13"/>
  <c r="B12355" i="13"/>
  <c r="B12354" i="13"/>
  <c r="B12353" i="13"/>
  <c r="B12352" i="13"/>
  <c r="B12351" i="13"/>
  <c r="B12350" i="13"/>
  <c r="B12349" i="13"/>
  <c r="B12348" i="13"/>
  <c r="B12347" i="13"/>
  <c r="B12346" i="13"/>
  <c r="B12345" i="13"/>
  <c r="B12344" i="13"/>
  <c r="B12343" i="13"/>
  <c r="B12342" i="13"/>
  <c r="B12341" i="13"/>
  <c r="B12340" i="13"/>
  <c r="B12339" i="13"/>
  <c r="B12338" i="13"/>
  <c r="B12337" i="13"/>
  <c r="B12336" i="13"/>
  <c r="B12335" i="13"/>
  <c r="B12334" i="13"/>
  <c r="B12333" i="13"/>
  <c r="B12332" i="13"/>
  <c r="B12331" i="13"/>
  <c r="B12330" i="13"/>
  <c r="B12329" i="13"/>
  <c r="B12328" i="13"/>
  <c r="B12327" i="13"/>
  <c r="B12326" i="13"/>
  <c r="B12325" i="13"/>
  <c r="B12324" i="13"/>
  <c r="B12323" i="13"/>
  <c r="B12322" i="13"/>
  <c r="B12321" i="13"/>
  <c r="B12320" i="13"/>
  <c r="B12319" i="13"/>
  <c r="B12318" i="13"/>
  <c r="B12317" i="13"/>
  <c r="B12316" i="13"/>
  <c r="B12315" i="13"/>
  <c r="B12314" i="13"/>
  <c r="B12313" i="13"/>
  <c r="B12312" i="13"/>
  <c r="B12311" i="13"/>
  <c r="B12310" i="13"/>
  <c r="B12309" i="13"/>
  <c r="B12308" i="13"/>
  <c r="B12307" i="13"/>
  <c r="B12306" i="13"/>
  <c r="B12305" i="13"/>
  <c r="B12304" i="13"/>
  <c r="B12303" i="13"/>
  <c r="B12302" i="13"/>
  <c r="B12301" i="13"/>
  <c r="B12300" i="13"/>
  <c r="B12299" i="13"/>
  <c r="B12298" i="13"/>
  <c r="B12297" i="13"/>
  <c r="B12296" i="13"/>
  <c r="B12295" i="13"/>
  <c r="B12294" i="13"/>
  <c r="B12293" i="13"/>
  <c r="B12292" i="13"/>
  <c r="B12291" i="13"/>
  <c r="B12290" i="13"/>
  <c r="B12289" i="13"/>
  <c r="B12288" i="13"/>
  <c r="B12287" i="13"/>
  <c r="B12286" i="13"/>
  <c r="B12285" i="13"/>
  <c r="B12284" i="13"/>
  <c r="B12283" i="13"/>
  <c r="B12282" i="13"/>
  <c r="B12281" i="13"/>
  <c r="B12280" i="13"/>
  <c r="B12279" i="13"/>
  <c r="B12278" i="13"/>
  <c r="B12277" i="13"/>
  <c r="B12276" i="13"/>
  <c r="B12275" i="13"/>
  <c r="B12274" i="13"/>
  <c r="B12273" i="13"/>
  <c r="B12272" i="13"/>
  <c r="B12271" i="13"/>
  <c r="B12270" i="13"/>
  <c r="B12269" i="13"/>
  <c r="B12268" i="13"/>
  <c r="B12267" i="13"/>
  <c r="B12266" i="13"/>
  <c r="B12265" i="13"/>
  <c r="B12264" i="13"/>
  <c r="B12263" i="13"/>
  <c r="B12262" i="13"/>
  <c r="B12261" i="13"/>
  <c r="B12260" i="13"/>
  <c r="B12259" i="13"/>
  <c r="B12258" i="13"/>
  <c r="B12257" i="13"/>
  <c r="B12256" i="13"/>
  <c r="B12255" i="13"/>
  <c r="B12254" i="13"/>
  <c r="B12253" i="13"/>
  <c r="B12252" i="13"/>
  <c r="B12251" i="13"/>
  <c r="B12250" i="13"/>
  <c r="B12249" i="13"/>
  <c r="B12248" i="13"/>
  <c r="B12247" i="13"/>
  <c r="B12246" i="13"/>
  <c r="B12245" i="13"/>
  <c r="B12244" i="13"/>
  <c r="B12243" i="13"/>
  <c r="B12242" i="13"/>
  <c r="B12241" i="13"/>
  <c r="B12240" i="13"/>
  <c r="B12239" i="13"/>
  <c r="B12238" i="13"/>
  <c r="B12237" i="13"/>
  <c r="B12236" i="13"/>
  <c r="B12235" i="13"/>
  <c r="B12234" i="13"/>
  <c r="B12233" i="13"/>
  <c r="B12232" i="13"/>
  <c r="B12231" i="13"/>
  <c r="B12230" i="13"/>
  <c r="B12229" i="13"/>
  <c r="B12228" i="13"/>
  <c r="B12227" i="13"/>
  <c r="B12226" i="13"/>
  <c r="B12225" i="13"/>
  <c r="B12224" i="13"/>
  <c r="B12223" i="13"/>
  <c r="B12222" i="13"/>
  <c r="B12221" i="13"/>
  <c r="B12220" i="13"/>
  <c r="B12219" i="13"/>
  <c r="B12218" i="13"/>
  <c r="B12217" i="13"/>
  <c r="B12216" i="13"/>
  <c r="B12215" i="13"/>
  <c r="B12214" i="13"/>
  <c r="B12213" i="13"/>
  <c r="B12212" i="13"/>
  <c r="B12211" i="13"/>
  <c r="B12210" i="13"/>
  <c r="B12209" i="13"/>
  <c r="B12208" i="13"/>
  <c r="B12207" i="13"/>
  <c r="B12206" i="13"/>
  <c r="B12205" i="13"/>
  <c r="B12204" i="13"/>
  <c r="B12203" i="13"/>
  <c r="B12202" i="13"/>
  <c r="B12201" i="13"/>
  <c r="B12200" i="13"/>
  <c r="B12199" i="13"/>
  <c r="B12198" i="13"/>
  <c r="B12197" i="13"/>
  <c r="B12196" i="13"/>
  <c r="B12195" i="13"/>
  <c r="B12194" i="13"/>
  <c r="B12193" i="13"/>
  <c r="B12192" i="13"/>
  <c r="B12191" i="13"/>
  <c r="B12190" i="13"/>
  <c r="B12189" i="13"/>
  <c r="B12188" i="13"/>
  <c r="B12187" i="13"/>
  <c r="B12186" i="13"/>
  <c r="B12185" i="13"/>
  <c r="B12184" i="13"/>
  <c r="B12183" i="13"/>
  <c r="B12182" i="13"/>
  <c r="B12181" i="13"/>
  <c r="B12180" i="13"/>
  <c r="B12179" i="13"/>
  <c r="B12178" i="13"/>
  <c r="B12177" i="13"/>
  <c r="B12176" i="13"/>
  <c r="B12175" i="13"/>
  <c r="B12174" i="13"/>
  <c r="B12173" i="13"/>
  <c r="B12172" i="13"/>
  <c r="B12171" i="13"/>
  <c r="B12170" i="13"/>
  <c r="B12169" i="13"/>
  <c r="B12168" i="13"/>
  <c r="B12167" i="13"/>
  <c r="B12166" i="13"/>
  <c r="B12165" i="13"/>
  <c r="B12164" i="13"/>
  <c r="B12163" i="13"/>
  <c r="B12162" i="13"/>
  <c r="B12161" i="13"/>
  <c r="B12160" i="13"/>
  <c r="B12159" i="13"/>
  <c r="B12158" i="13"/>
  <c r="B12157" i="13"/>
  <c r="B12156" i="13"/>
  <c r="B12155" i="13"/>
  <c r="B12154" i="13"/>
  <c r="B12153" i="13"/>
  <c r="B12152" i="13"/>
  <c r="B12151" i="13"/>
  <c r="B12150" i="13"/>
  <c r="B12149" i="13"/>
  <c r="B12148" i="13"/>
  <c r="B12147" i="13"/>
  <c r="B12146" i="13"/>
  <c r="B12145" i="13"/>
  <c r="B12144" i="13"/>
  <c r="B12143" i="13"/>
  <c r="B12142" i="13"/>
  <c r="B12141" i="13"/>
  <c r="B12140" i="13"/>
  <c r="B12139" i="13"/>
  <c r="B12138" i="13"/>
  <c r="B12137" i="13"/>
  <c r="B12136" i="13"/>
  <c r="B12135" i="13"/>
  <c r="B12134" i="13"/>
  <c r="B12133" i="13"/>
  <c r="B12132" i="13"/>
  <c r="B12131" i="13"/>
  <c r="B12130" i="13"/>
  <c r="B12129" i="13"/>
  <c r="B12128" i="13"/>
  <c r="B12127" i="13"/>
  <c r="B12126" i="13"/>
  <c r="B12125" i="13"/>
  <c r="B12124" i="13"/>
  <c r="B12123" i="13"/>
  <c r="B12122" i="13"/>
  <c r="B12121" i="13"/>
  <c r="B12120" i="13"/>
  <c r="B12119" i="13"/>
  <c r="B12118" i="13"/>
  <c r="B12117" i="13"/>
  <c r="B12116" i="13"/>
  <c r="B12115" i="13"/>
  <c r="B12114" i="13"/>
  <c r="B12113" i="13"/>
  <c r="B12112" i="13"/>
  <c r="B12111" i="13"/>
  <c r="B12110" i="13"/>
  <c r="B12109" i="13"/>
  <c r="B12108" i="13"/>
  <c r="B12107" i="13"/>
  <c r="B12106" i="13"/>
  <c r="B12105" i="13"/>
  <c r="B12104" i="13"/>
  <c r="B12103" i="13"/>
  <c r="B12102" i="13"/>
  <c r="B12101" i="13"/>
  <c r="B12100" i="13"/>
  <c r="B12099" i="13"/>
  <c r="B12098" i="13"/>
  <c r="B12097" i="13"/>
  <c r="B12096" i="13"/>
  <c r="B12095" i="13"/>
  <c r="B12094" i="13"/>
  <c r="B12093" i="13"/>
  <c r="B12092" i="13"/>
  <c r="B12091" i="13"/>
  <c r="B12090" i="13"/>
  <c r="B12089" i="13"/>
  <c r="B12088" i="13"/>
  <c r="B12087" i="13"/>
  <c r="B12086" i="13"/>
  <c r="B12085" i="13"/>
  <c r="B12084" i="13"/>
  <c r="B12083" i="13"/>
  <c r="B12082" i="13"/>
  <c r="B12081" i="13"/>
  <c r="B12080" i="13"/>
  <c r="B12079" i="13"/>
  <c r="B12078" i="13"/>
  <c r="B12077" i="13"/>
  <c r="B12076" i="13"/>
  <c r="B12075" i="13"/>
  <c r="B12074" i="13"/>
  <c r="B12073" i="13"/>
  <c r="B12072" i="13"/>
  <c r="B12071" i="13"/>
  <c r="B12070" i="13"/>
  <c r="B12069" i="13"/>
  <c r="B12068" i="13"/>
  <c r="B12067" i="13"/>
  <c r="B12066" i="13"/>
  <c r="B12065" i="13"/>
  <c r="B12064" i="13"/>
  <c r="B12063" i="13"/>
  <c r="B12062" i="13"/>
  <c r="B12061" i="13"/>
  <c r="B12060" i="13"/>
  <c r="B12059" i="13"/>
  <c r="B12058" i="13"/>
  <c r="B12057" i="13"/>
  <c r="B12056" i="13"/>
  <c r="B12055" i="13"/>
  <c r="B12054" i="13"/>
  <c r="B12053" i="13"/>
  <c r="B12052" i="13"/>
  <c r="B12051" i="13"/>
  <c r="B12050" i="13"/>
  <c r="B12049" i="13"/>
  <c r="B12048" i="13"/>
  <c r="B12047" i="13"/>
  <c r="B12046" i="13"/>
  <c r="B12045" i="13"/>
  <c r="B12044" i="13"/>
  <c r="B12043" i="13"/>
  <c r="B12042" i="13"/>
  <c r="B12041" i="13"/>
  <c r="B12040" i="13"/>
  <c r="B12039" i="13"/>
  <c r="B12038" i="13"/>
  <c r="B12037" i="13"/>
  <c r="B12036" i="13"/>
  <c r="B12035" i="13"/>
  <c r="B12034" i="13"/>
  <c r="B12033" i="13"/>
  <c r="B12032" i="13"/>
  <c r="B12031" i="13"/>
  <c r="B12030" i="13"/>
  <c r="B12029" i="13"/>
  <c r="B12028" i="13"/>
  <c r="B12027" i="13"/>
  <c r="B12026" i="13"/>
  <c r="B12025" i="13"/>
  <c r="B12024" i="13"/>
  <c r="B12023" i="13"/>
  <c r="B12022" i="13"/>
  <c r="B12021" i="13"/>
  <c r="B12020" i="13"/>
  <c r="B12019" i="13"/>
  <c r="B12018" i="13"/>
  <c r="B12017" i="13"/>
  <c r="B12016" i="13"/>
  <c r="B12015" i="13"/>
  <c r="B12014" i="13"/>
  <c r="B12013" i="13"/>
  <c r="B12012" i="13"/>
  <c r="B12011" i="13"/>
  <c r="B12010" i="13"/>
  <c r="B12009" i="13"/>
  <c r="B12008" i="13"/>
  <c r="B12007" i="13"/>
  <c r="B12006" i="13"/>
  <c r="B12005" i="13"/>
  <c r="B12004" i="13"/>
  <c r="B12003" i="13"/>
  <c r="B12002" i="13"/>
  <c r="B12001" i="13"/>
  <c r="B12000" i="13"/>
  <c r="B11999" i="13"/>
  <c r="B11998" i="13"/>
  <c r="B11997" i="13"/>
  <c r="B11996" i="13"/>
  <c r="B11995" i="13"/>
  <c r="B11994" i="13"/>
  <c r="B11993" i="13"/>
  <c r="B11992" i="13"/>
  <c r="B11991" i="13"/>
  <c r="B11990" i="13"/>
  <c r="B11989" i="13"/>
  <c r="B11988" i="13"/>
  <c r="B11987" i="13"/>
  <c r="B11986" i="13"/>
  <c r="B11985" i="13"/>
  <c r="B11984" i="13"/>
  <c r="B11983" i="13"/>
  <c r="B11982" i="13"/>
  <c r="B11981" i="13"/>
  <c r="B11980" i="13"/>
  <c r="B11979" i="13"/>
  <c r="B11978" i="13"/>
  <c r="B11977" i="13"/>
  <c r="B11976" i="13"/>
  <c r="B11975" i="13"/>
  <c r="B11974" i="13"/>
  <c r="B11973" i="13"/>
  <c r="B11972" i="13"/>
  <c r="B11971" i="13"/>
  <c r="B11970" i="13"/>
  <c r="B11969" i="13"/>
  <c r="B11968" i="13"/>
  <c r="B11967" i="13"/>
  <c r="B11966" i="13"/>
  <c r="B11965" i="13"/>
  <c r="B11964" i="13"/>
  <c r="B11963" i="13"/>
  <c r="B11962" i="13"/>
  <c r="B11961" i="13"/>
  <c r="B11960" i="13"/>
  <c r="B11959" i="13"/>
  <c r="B11958" i="13"/>
  <c r="B11957" i="13"/>
  <c r="B11956" i="13"/>
  <c r="B11955" i="13"/>
  <c r="B11954" i="13"/>
  <c r="B11953" i="13"/>
  <c r="B11952" i="13"/>
  <c r="B11951" i="13"/>
  <c r="B11950" i="13"/>
  <c r="B11949" i="13"/>
  <c r="B11948" i="13"/>
  <c r="B11947" i="13"/>
  <c r="B11946" i="13"/>
  <c r="B11945" i="13"/>
  <c r="B11944" i="13"/>
  <c r="B11943" i="13"/>
  <c r="B11942" i="13"/>
  <c r="B11941" i="13"/>
  <c r="B11940" i="13"/>
  <c r="B11939" i="13"/>
  <c r="B11938" i="13"/>
  <c r="B11937" i="13"/>
  <c r="B11936" i="13"/>
  <c r="B11935" i="13"/>
  <c r="B11934" i="13"/>
  <c r="B11933" i="13"/>
  <c r="B11932" i="13"/>
  <c r="B11931" i="13"/>
  <c r="B11930" i="13"/>
  <c r="B11929" i="13"/>
  <c r="B11928" i="13"/>
  <c r="B11927" i="13"/>
  <c r="B11926" i="13"/>
  <c r="B11925" i="13"/>
  <c r="B11924" i="13"/>
  <c r="B11923" i="13"/>
  <c r="B11922" i="13"/>
  <c r="B11921" i="13"/>
  <c r="B11920" i="13"/>
  <c r="B11919" i="13"/>
  <c r="B11918" i="13"/>
  <c r="B11917" i="13"/>
  <c r="B11916" i="13"/>
  <c r="B11915" i="13"/>
  <c r="B11914" i="13"/>
  <c r="B11913" i="13"/>
  <c r="B11912" i="13"/>
  <c r="B11911" i="13"/>
  <c r="B11910" i="13"/>
  <c r="B11909" i="13"/>
  <c r="B11908" i="13"/>
  <c r="B11907" i="13"/>
  <c r="B11906" i="13"/>
  <c r="B11905" i="13"/>
  <c r="B11904" i="13"/>
  <c r="B11903" i="13"/>
  <c r="B11902" i="13"/>
  <c r="B11901" i="13"/>
  <c r="B11900" i="13"/>
  <c r="B11899" i="13"/>
  <c r="B11898" i="13"/>
  <c r="B11897" i="13"/>
  <c r="B11896" i="13"/>
  <c r="B11895" i="13"/>
  <c r="B11894" i="13"/>
  <c r="B11893" i="13"/>
  <c r="B11892" i="13"/>
  <c r="B11891" i="13"/>
  <c r="B11890" i="13"/>
  <c r="B11889" i="13"/>
  <c r="B11888" i="13"/>
  <c r="B11887" i="13"/>
  <c r="B11886" i="13"/>
  <c r="B11885" i="13"/>
  <c r="B11884" i="13"/>
  <c r="B11883" i="13"/>
  <c r="B11882" i="13"/>
  <c r="B11881" i="13"/>
  <c r="B11880" i="13"/>
  <c r="B11879" i="13"/>
  <c r="B11878" i="13"/>
  <c r="B11877" i="13"/>
  <c r="B11876" i="13"/>
  <c r="B11875" i="13"/>
  <c r="B11874" i="13"/>
  <c r="B11873" i="13"/>
  <c r="B11872" i="13"/>
  <c r="B11871" i="13"/>
  <c r="B11870" i="13"/>
  <c r="B11869" i="13"/>
  <c r="B11868" i="13"/>
  <c r="B11867" i="13"/>
  <c r="B11866" i="13"/>
  <c r="B11865" i="13"/>
  <c r="B11864" i="13"/>
  <c r="B11863" i="13"/>
  <c r="B11862" i="13"/>
  <c r="B11861" i="13"/>
  <c r="B11860" i="13"/>
  <c r="B11859" i="13"/>
  <c r="B11858" i="13"/>
  <c r="B11857" i="13"/>
  <c r="B11856" i="13"/>
  <c r="B11855" i="13"/>
  <c r="B11854" i="13"/>
  <c r="B11853" i="13"/>
  <c r="B11852" i="13"/>
  <c r="B11851" i="13"/>
  <c r="B11850" i="13"/>
  <c r="B11849" i="13"/>
  <c r="B11848" i="13"/>
  <c r="B11847" i="13"/>
  <c r="B11846" i="13"/>
  <c r="B11845" i="13"/>
  <c r="B11844" i="13"/>
  <c r="B11843" i="13"/>
  <c r="B11842" i="13"/>
  <c r="B11841" i="13"/>
  <c r="B11840" i="13"/>
  <c r="B11839" i="13"/>
  <c r="B11838" i="13"/>
  <c r="B11837" i="13"/>
  <c r="B11836" i="13"/>
  <c r="B11835" i="13"/>
  <c r="B11834" i="13"/>
  <c r="B11833" i="13"/>
  <c r="B11832" i="13"/>
  <c r="B11831" i="13"/>
  <c r="B11830" i="13"/>
  <c r="B11829" i="13"/>
  <c r="B11828" i="13"/>
  <c r="B11827" i="13"/>
  <c r="B11826" i="13"/>
  <c r="B11825" i="13"/>
  <c r="B11824" i="13"/>
  <c r="B11823" i="13"/>
  <c r="B11822" i="13"/>
  <c r="B11821" i="13"/>
  <c r="B11820" i="13"/>
  <c r="B11819" i="13"/>
  <c r="B11818" i="13"/>
  <c r="B11817" i="13"/>
  <c r="B11816" i="13"/>
  <c r="B11815" i="13"/>
  <c r="B11814" i="13"/>
  <c r="B11813" i="13"/>
  <c r="B11812" i="13"/>
  <c r="B11811" i="13"/>
  <c r="B11810" i="13"/>
  <c r="B11809" i="13"/>
  <c r="B11808" i="13"/>
  <c r="B11807" i="13"/>
  <c r="B11806" i="13"/>
  <c r="B11805" i="13"/>
  <c r="B11804" i="13"/>
  <c r="B11803" i="13"/>
  <c r="B11802" i="13"/>
  <c r="B11801" i="13"/>
  <c r="B11800" i="13"/>
  <c r="B11799" i="13"/>
  <c r="B11798" i="13"/>
  <c r="B11797" i="13"/>
  <c r="B11796" i="13"/>
  <c r="B11795" i="13"/>
  <c r="B11794" i="13"/>
  <c r="B11793" i="13"/>
  <c r="B11792" i="13"/>
  <c r="B11791" i="13"/>
  <c r="B11790" i="13"/>
  <c r="B11789" i="13"/>
  <c r="B11788" i="13"/>
  <c r="B11787" i="13"/>
  <c r="B11786" i="13"/>
  <c r="B11785" i="13"/>
  <c r="B11784" i="13"/>
  <c r="B11783" i="13"/>
  <c r="B11782" i="13"/>
  <c r="B11781" i="13"/>
  <c r="B11780" i="13"/>
  <c r="B11779" i="13"/>
  <c r="B11778" i="13"/>
  <c r="B11777" i="13"/>
  <c r="B11776" i="13"/>
  <c r="B11775" i="13"/>
  <c r="B11774" i="13"/>
  <c r="B11773" i="13"/>
  <c r="B11772" i="13"/>
  <c r="B11771" i="13"/>
  <c r="B11770" i="13"/>
  <c r="B11769" i="13"/>
  <c r="B11768" i="13"/>
  <c r="B11767" i="13"/>
  <c r="B11766" i="13"/>
  <c r="B11765" i="13"/>
  <c r="B11764" i="13"/>
  <c r="B11763" i="13"/>
  <c r="B11762" i="13"/>
  <c r="B11761" i="13"/>
  <c r="B11760" i="13"/>
  <c r="B11759" i="13"/>
  <c r="B11758" i="13"/>
  <c r="B11757" i="13"/>
  <c r="B11756" i="13"/>
  <c r="B11755" i="13"/>
  <c r="B11754" i="13"/>
  <c r="B11753" i="13"/>
  <c r="B11752" i="13"/>
  <c r="B11751" i="13"/>
  <c r="B11750" i="13"/>
  <c r="B11749" i="13"/>
  <c r="B11748" i="13"/>
  <c r="B11747" i="13"/>
  <c r="B11746" i="13"/>
  <c r="B11745" i="13"/>
  <c r="B11744" i="13"/>
  <c r="B11743" i="13"/>
  <c r="B11742" i="13"/>
  <c r="B11741" i="13"/>
  <c r="B11740" i="13"/>
  <c r="B11739" i="13"/>
  <c r="B11738" i="13"/>
  <c r="B11737" i="13"/>
  <c r="B11736" i="13"/>
  <c r="B11735" i="13"/>
  <c r="B11734" i="13"/>
  <c r="B11733" i="13"/>
  <c r="B11732" i="13"/>
  <c r="B11731" i="13"/>
  <c r="B11730" i="13"/>
  <c r="B11729" i="13"/>
  <c r="B11728" i="13"/>
  <c r="B11727" i="13"/>
  <c r="B11726" i="13"/>
  <c r="B11725" i="13"/>
  <c r="B11724" i="13"/>
  <c r="B11723" i="13"/>
  <c r="B11722" i="13"/>
  <c r="B11721" i="13"/>
  <c r="B11720" i="13"/>
  <c r="B11719" i="13"/>
  <c r="B11718" i="13"/>
  <c r="B11717" i="13"/>
  <c r="B11716" i="13"/>
  <c r="B11715" i="13"/>
  <c r="B11714" i="13"/>
  <c r="B11713" i="13"/>
  <c r="B11712" i="13"/>
  <c r="B11711" i="13"/>
  <c r="B11710" i="13"/>
  <c r="B11709" i="13"/>
  <c r="B11708" i="13"/>
  <c r="B11707" i="13"/>
  <c r="B11706" i="13"/>
  <c r="B11705" i="13"/>
  <c r="B11704" i="13"/>
  <c r="B11703" i="13"/>
  <c r="B11702" i="13"/>
  <c r="B11701" i="13"/>
  <c r="B11700" i="13"/>
  <c r="B11699" i="13"/>
  <c r="B11698" i="13"/>
  <c r="B11697" i="13"/>
  <c r="B11696" i="13"/>
  <c r="B11695" i="13"/>
  <c r="B11694" i="13"/>
  <c r="B11693" i="13"/>
  <c r="B11692" i="13"/>
  <c r="B11691" i="13"/>
  <c r="B11690" i="13"/>
  <c r="B11689" i="13"/>
  <c r="B11688" i="13"/>
  <c r="B11687" i="13"/>
  <c r="B11686" i="13"/>
  <c r="B11685" i="13"/>
  <c r="B11684" i="13"/>
  <c r="B11683" i="13"/>
  <c r="B11682" i="13"/>
  <c r="B11681" i="13"/>
  <c r="B11680" i="13"/>
  <c r="B11679" i="13"/>
  <c r="B11678" i="13"/>
  <c r="B11677" i="13"/>
  <c r="B11676" i="13"/>
  <c r="B11675" i="13"/>
  <c r="B11674" i="13"/>
  <c r="B11673" i="13"/>
  <c r="B11672" i="13"/>
  <c r="B11671" i="13"/>
  <c r="B11670" i="13"/>
  <c r="B11669" i="13"/>
  <c r="B11668" i="13"/>
  <c r="B11667" i="13"/>
  <c r="B11666" i="13"/>
  <c r="B11665" i="13"/>
  <c r="B11664" i="13"/>
  <c r="B11663" i="13"/>
  <c r="B11662" i="13"/>
  <c r="B11661" i="13"/>
  <c r="B11660" i="13"/>
  <c r="B11659" i="13"/>
  <c r="B11658" i="13"/>
  <c r="B11657" i="13"/>
  <c r="B11656" i="13"/>
  <c r="B11655" i="13"/>
  <c r="B11654" i="13"/>
  <c r="B11653" i="13"/>
  <c r="B11652" i="13"/>
  <c r="B11651" i="13"/>
  <c r="B11650" i="13"/>
  <c r="B11649" i="13"/>
  <c r="B11648" i="13"/>
  <c r="B11647" i="13"/>
  <c r="B11646" i="13"/>
  <c r="B11645" i="13"/>
  <c r="B11644" i="13"/>
  <c r="B11643" i="13"/>
  <c r="B11642" i="13"/>
  <c r="B11641" i="13"/>
  <c r="B11640" i="13"/>
  <c r="B11639" i="13"/>
  <c r="B11638" i="13"/>
  <c r="B11637" i="13"/>
  <c r="B11636" i="13"/>
  <c r="B11635" i="13"/>
  <c r="B11634" i="13"/>
  <c r="B11633" i="13"/>
  <c r="B11632" i="13"/>
  <c r="B11631" i="13"/>
  <c r="B11630" i="13"/>
  <c r="B11629" i="13"/>
  <c r="B11628" i="13"/>
  <c r="B11627" i="13"/>
  <c r="B11626" i="13"/>
  <c r="B11625" i="13"/>
  <c r="B11624" i="13"/>
  <c r="B11623" i="13"/>
  <c r="B11622" i="13"/>
  <c r="B11621" i="13"/>
  <c r="B11620" i="13"/>
  <c r="B11619" i="13"/>
  <c r="B11618" i="13"/>
  <c r="B11617" i="13"/>
  <c r="B11616" i="13"/>
  <c r="B11615" i="13"/>
  <c r="B11614" i="13"/>
  <c r="B11613" i="13"/>
  <c r="B11612" i="13"/>
  <c r="B11611" i="13"/>
  <c r="B11610" i="13"/>
  <c r="B11609" i="13"/>
  <c r="B11608" i="13"/>
  <c r="B11607" i="13"/>
  <c r="B11606" i="13"/>
  <c r="B11605" i="13"/>
  <c r="B11604" i="13"/>
  <c r="B11603" i="13"/>
  <c r="B11602" i="13"/>
  <c r="B11601" i="13"/>
  <c r="B11600" i="13"/>
  <c r="B11599" i="13"/>
  <c r="B11598" i="13"/>
  <c r="B11597" i="13"/>
  <c r="B11596" i="13"/>
  <c r="B11595" i="13"/>
  <c r="B11594" i="13"/>
  <c r="B11593" i="13"/>
  <c r="B11592" i="13"/>
  <c r="B11591" i="13"/>
  <c r="B11590" i="13"/>
  <c r="B11589" i="13"/>
  <c r="B11588" i="13"/>
  <c r="B11587" i="13"/>
  <c r="B11586" i="13"/>
  <c r="B11585" i="13"/>
  <c r="B11584" i="13"/>
  <c r="B11583" i="13"/>
  <c r="B11582" i="13"/>
  <c r="B11581" i="13"/>
  <c r="B11580" i="13"/>
  <c r="B11579" i="13"/>
  <c r="B11578" i="13"/>
  <c r="B11577" i="13"/>
  <c r="B11576" i="13"/>
  <c r="B11575" i="13"/>
  <c r="B11574" i="13"/>
  <c r="B11573" i="13"/>
  <c r="B11572" i="13"/>
  <c r="B11571" i="13"/>
  <c r="B11570" i="13"/>
  <c r="B11569" i="13"/>
  <c r="B11568" i="13"/>
  <c r="B11567" i="13"/>
  <c r="B11566" i="13"/>
  <c r="B11565" i="13"/>
  <c r="B11564" i="13"/>
  <c r="B11563" i="13"/>
  <c r="B11562" i="13"/>
  <c r="B11561" i="13"/>
  <c r="B11560" i="13"/>
  <c r="B11559" i="13"/>
  <c r="B11558" i="13"/>
  <c r="B11557" i="13"/>
  <c r="B11556" i="13"/>
  <c r="B11555" i="13"/>
  <c r="B11554" i="13"/>
  <c r="B11553" i="13"/>
  <c r="B11552" i="13"/>
  <c r="B11551" i="13"/>
  <c r="B11550" i="13"/>
  <c r="B11549" i="13"/>
  <c r="B11548" i="13"/>
  <c r="B11547" i="13"/>
  <c r="B11546" i="13"/>
  <c r="B11545" i="13"/>
  <c r="B11544" i="13"/>
  <c r="B11543" i="13"/>
  <c r="B11542" i="13"/>
  <c r="B11541" i="13"/>
  <c r="B11540" i="13"/>
  <c r="B11539" i="13"/>
  <c r="B11538" i="13"/>
  <c r="B11537" i="13"/>
  <c r="B11536" i="13"/>
  <c r="B11535" i="13"/>
  <c r="B11534" i="13"/>
  <c r="B11533" i="13"/>
  <c r="B11532" i="13"/>
  <c r="B11531" i="13"/>
  <c r="B11530" i="13"/>
  <c r="B11529" i="13"/>
  <c r="B11528" i="13"/>
  <c r="B11527" i="13"/>
  <c r="B11526" i="13"/>
  <c r="B11525" i="13"/>
  <c r="B11524" i="13"/>
  <c r="B11523" i="13"/>
  <c r="B11522" i="13"/>
  <c r="B11521" i="13"/>
  <c r="B11520" i="13"/>
  <c r="B11519" i="13"/>
  <c r="B11518" i="13"/>
  <c r="B11517" i="13"/>
  <c r="B11516" i="13"/>
  <c r="B11515" i="13"/>
  <c r="B11514" i="13"/>
  <c r="B11513" i="13"/>
  <c r="B11512" i="13"/>
  <c r="B11511" i="13"/>
  <c r="B11510" i="13"/>
  <c r="B11509" i="13"/>
  <c r="B11508" i="13"/>
  <c r="B11507" i="13"/>
  <c r="B11506" i="13"/>
  <c r="B11505" i="13"/>
  <c r="B11504" i="13"/>
  <c r="B11503" i="13"/>
  <c r="B11502" i="13"/>
  <c r="B11501" i="13"/>
  <c r="B11500" i="13"/>
  <c r="B11499" i="13"/>
  <c r="B11498" i="13"/>
  <c r="B11497" i="13"/>
  <c r="B11496" i="13"/>
  <c r="B11495" i="13"/>
  <c r="B11494" i="13"/>
  <c r="B11493" i="13"/>
  <c r="B11492" i="13"/>
  <c r="B11491" i="13"/>
  <c r="B11490" i="13"/>
  <c r="B11489" i="13"/>
  <c r="B11488" i="13"/>
  <c r="B11487" i="13"/>
  <c r="B11486" i="13"/>
  <c r="B11485" i="13"/>
  <c r="B11484" i="13"/>
  <c r="B11483" i="13"/>
  <c r="B11482" i="13"/>
  <c r="B11481" i="13"/>
  <c r="B11480" i="13"/>
  <c r="B11479" i="13"/>
  <c r="B11478" i="13"/>
  <c r="B11477" i="13"/>
  <c r="B11476" i="13"/>
  <c r="B11475" i="13"/>
  <c r="B11474" i="13"/>
  <c r="B11473" i="13"/>
  <c r="B11472" i="13"/>
  <c r="B11471" i="13"/>
  <c r="B11470" i="13"/>
  <c r="B11469" i="13"/>
  <c r="B11468" i="13"/>
  <c r="B11467" i="13"/>
  <c r="B11466" i="13"/>
  <c r="B11465" i="13"/>
  <c r="B11464" i="13"/>
  <c r="B11463" i="13"/>
  <c r="B11462" i="13"/>
  <c r="B11461" i="13"/>
  <c r="B11460" i="13"/>
  <c r="B11459" i="13"/>
  <c r="B11458" i="13"/>
  <c r="B11457" i="13"/>
  <c r="B11456" i="13"/>
  <c r="B11455" i="13"/>
  <c r="B11454" i="13"/>
  <c r="B11453" i="13"/>
  <c r="B11452" i="13"/>
  <c r="B11451" i="13"/>
  <c r="B11450" i="13"/>
  <c r="B11449" i="13"/>
  <c r="B11448" i="13"/>
  <c r="B11447" i="13"/>
  <c r="B11446" i="13"/>
  <c r="B11445" i="13"/>
  <c r="B11444" i="13"/>
  <c r="B11443" i="13"/>
  <c r="B11442" i="13"/>
  <c r="B11441" i="13"/>
  <c r="B11440" i="13"/>
  <c r="B11439" i="13"/>
  <c r="B11438" i="13"/>
  <c r="B11437" i="13"/>
  <c r="B11436" i="13"/>
  <c r="B11435" i="13"/>
  <c r="B11434" i="13"/>
  <c r="B11433" i="13"/>
  <c r="B11432" i="13"/>
  <c r="B11431" i="13"/>
  <c r="B11430" i="13"/>
  <c r="B11429" i="13"/>
  <c r="B11428" i="13"/>
  <c r="B11427" i="13"/>
  <c r="B11426" i="13"/>
  <c r="B11425" i="13"/>
  <c r="B11424" i="13"/>
  <c r="B11423" i="13"/>
  <c r="B11422" i="13"/>
  <c r="B11421" i="13"/>
  <c r="B11420" i="13"/>
  <c r="B11419" i="13"/>
  <c r="B11418" i="13"/>
  <c r="B11417" i="13"/>
  <c r="B11416" i="13"/>
  <c r="B11415" i="13"/>
  <c r="B11414" i="13"/>
  <c r="B11413" i="13"/>
  <c r="B11412" i="13"/>
  <c r="B11411" i="13"/>
  <c r="B11410" i="13"/>
  <c r="B11409" i="13"/>
  <c r="B11408" i="13"/>
  <c r="B11407" i="13"/>
  <c r="B11406" i="13"/>
  <c r="B11405" i="13"/>
  <c r="B11404" i="13"/>
  <c r="B11403" i="13"/>
  <c r="B11402" i="13"/>
  <c r="B11401" i="13"/>
  <c r="B11400" i="13"/>
  <c r="B11399" i="13"/>
  <c r="B11398" i="13"/>
  <c r="B11397" i="13"/>
  <c r="B11396" i="13"/>
  <c r="B11395" i="13"/>
  <c r="B11394" i="13"/>
  <c r="B11393" i="13"/>
  <c r="B11392" i="13"/>
  <c r="B11391" i="13"/>
  <c r="B11390" i="13"/>
  <c r="B11389" i="13"/>
  <c r="B11388" i="13"/>
  <c r="B11387" i="13"/>
  <c r="B11386" i="13"/>
  <c r="B11385" i="13"/>
  <c r="B11384" i="13"/>
  <c r="B11383" i="13"/>
  <c r="B11382" i="13"/>
  <c r="B11381" i="13"/>
  <c r="B11380" i="13"/>
  <c r="B11379" i="13"/>
  <c r="B11378" i="13"/>
  <c r="B11377" i="13"/>
  <c r="B11376" i="13"/>
  <c r="B11375" i="13"/>
  <c r="B11374" i="13"/>
  <c r="B11373" i="13"/>
  <c r="B11372" i="13"/>
  <c r="B11371" i="13"/>
  <c r="B11370" i="13"/>
  <c r="B11369" i="13"/>
  <c r="B11368" i="13"/>
  <c r="B11367" i="13"/>
  <c r="B11366" i="13"/>
  <c r="B11365" i="13"/>
  <c r="B11364" i="13"/>
  <c r="B11363" i="13"/>
  <c r="B11362" i="13"/>
  <c r="B11361" i="13"/>
  <c r="B11360" i="13"/>
  <c r="B11359" i="13"/>
  <c r="B11358" i="13"/>
  <c r="B11357" i="13"/>
  <c r="B11356" i="13"/>
  <c r="B11355" i="13"/>
  <c r="B11354" i="13"/>
  <c r="B11353" i="13"/>
  <c r="B11352" i="13"/>
  <c r="B11351" i="13"/>
  <c r="B11350" i="13"/>
  <c r="B11349" i="13"/>
  <c r="B11348" i="13"/>
  <c r="B11347" i="13"/>
  <c r="B11346" i="13"/>
  <c r="B11345" i="13"/>
  <c r="B11344" i="13"/>
  <c r="B11343" i="13"/>
  <c r="B11342" i="13"/>
  <c r="B11341" i="13"/>
  <c r="B11340" i="13"/>
  <c r="B11339" i="13"/>
  <c r="B11338" i="13"/>
  <c r="B11337" i="13"/>
  <c r="B11336" i="13"/>
  <c r="B11335" i="13"/>
  <c r="B11334" i="13"/>
  <c r="B11333" i="13"/>
  <c r="B11332" i="13"/>
  <c r="B11331" i="13"/>
  <c r="B11330" i="13"/>
  <c r="B11329" i="13"/>
  <c r="B11328" i="13"/>
  <c r="B11327" i="13"/>
  <c r="B11326" i="13"/>
  <c r="B11325" i="13"/>
  <c r="B11324" i="13"/>
  <c r="B11323" i="13"/>
  <c r="B11322" i="13"/>
  <c r="B11321" i="13"/>
  <c r="B11320" i="13"/>
  <c r="B11319" i="13"/>
  <c r="B11318" i="13"/>
  <c r="B11317" i="13"/>
  <c r="B11316" i="13"/>
  <c r="B11315" i="13"/>
  <c r="B11314" i="13"/>
  <c r="B11313" i="13"/>
  <c r="B11312" i="13"/>
  <c r="B11311" i="13"/>
  <c r="B11310" i="13"/>
  <c r="B11309" i="13"/>
  <c r="B11308" i="13"/>
  <c r="B11307" i="13"/>
  <c r="B11306" i="13"/>
  <c r="B11305" i="13"/>
  <c r="B11304" i="13"/>
  <c r="B11303" i="13"/>
  <c r="B11302" i="13"/>
  <c r="B11301" i="13"/>
  <c r="B11300" i="13"/>
  <c r="B11299" i="13"/>
  <c r="B11298" i="13"/>
  <c r="B11297" i="13"/>
  <c r="B11296" i="13"/>
  <c r="B11295" i="13"/>
  <c r="B11294" i="13"/>
  <c r="B11293" i="13"/>
  <c r="B11292" i="13"/>
  <c r="B11291" i="13"/>
  <c r="B11290" i="13"/>
  <c r="B11289" i="13"/>
  <c r="B11288" i="13"/>
  <c r="B11287" i="13"/>
  <c r="B11286" i="13"/>
  <c r="B11285" i="13"/>
  <c r="B11284" i="13"/>
  <c r="B11283" i="13"/>
  <c r="B11282" i="13"/>
  <c r="B11281" i="13"/>
  <c r="B11280" i="13"/>
  <c r="B11279" i="13"/>
  <c r="B11278" i="13"/>
  <c r="B11277" i="13"/>
  <c r="B11276" i="13"/>
  <c r="B11275" i="13"/>
  <c r="B11274" i="13"/>
  <c r="B11273" i="13"/>
  <c r="B11272" i="13"/>
  <c r="B11271" i="13"/>
  <c r="B11270" i="13"/>
  <c r="B11269" i="13"/>
  <c r="B11268" i="13"/>
  <c r="B11267" i="13"/>
  <c r="B11266" i="13"/>
  <c r="B11265" i="13"/>
  <c r="B11264" i="13"/>
  <c r="B11263" i="13"/>
  <c r="B11262" i="13"/>
  <c r="B11261" i="13"/>
  <c r="B11260" i="13"/>
  <c r="B11259" i="13"/>
  <c r="B11258" i="13"/>
  <c r="B11257" i="13"/>
  <c r="B11256" i="13"/>
  <c r="B11255" i="13"/>
  <c r="B11254" i="13"/>
  <c r="B11253" i="13"/>
  <c r="B11252" i="13"/>
  <c r="B11251" i="13"/>
  <c r="B11250" i="13"/>
  <c r="B11249" i="13"/>
  <c r="B11248" i="13"/>
  <c r="B11247" i="13"/>
  <c r="B11246" i="13"/>
  <c r="B11245" i="13"/>
  <c r="B11244" i="13"/>
  <c r="B11243" i="13"/>
  <c r="B11242" i="13"/>
  <c r="B11241" i="13"/>
  <c r="B11240" i="13"/>
  <c r="B11239" i="13"/>
  <c r="B11238" i="13"/>
  <c r="B11237" i="13"/>
  <c r="B11236" i="13"/>
  <c r="B11235" i="13"/>
  <c r="B11234" i="13"/>
  <c r="B11233" i="13"/>
  <c r="B11232" i="13"/>
  <c r="B11231" i="13"/>
  <c r="B11230" i="13"/>
  <c r="B11229" i="13"/>
  <c r="B11228" i="13"/>
  <c r="B11227" i="13"/>
  <c r="B11226" i="13"/>
  <c r="B11225" i="13"/>
  <c r="B11224" i="13"/>
  <c r="B11223" i="13"/>
  <c r="B11222" i="13"/>
  <c r="B11221" i="13"/>
  <c r="B11220" i="13"/>
  <c r="B11219" i="13"/>
  <c r="B11218" i="13"/>
  <c r="B11217" i="13"/>
  <c r="B11216" i="13"/>
  <c r="B11215" i="13"/>
  <c r="B11214" i="13"/>
  <c r="B11213" i="13"/>
  <c r="B11212" i="13"/>
  <c r="B11211" i="13"/>
  <c r="B11210" i="13"/>
  <c r="B11209" i="13"/>
  <c r="B11208" i="13"/>
  <c r="B11207" i="13"/>
  <c r="B11206" i="13"/>
  <c r="B11205" i="13"/>
  <c r="B11204" i="13"/>
  <c r="B11203" i="13"/>
  <c r="B11202" i="13"/>
  <c r="B11201" i="13"/>
  <c r="B11200" i="13"/>
  <c r="B11199" i="13"/>
  <c r="B11198" i="13"/>
  <c r="B11197" i="13"/>
  <c r="B11196" i="13"/>
  <c r="B11195" i="13"/>
  <c r="B11194" i="13"/>
  <c r="B11193" i="13"/>
  <c r="B11192" i="13"/>
  <c r="B11191" i="13"/>
  <c r="B11190" i="13"/>
  <c r="B11189" i="13"/>
  <c r="B11188" i="13"/>
  <c r="B11187" i="13"/>
  <c r="B11186" i="13"/>
  <c r="B11185" i="13"/>
  <c r="B11184" i="13"/>
  <c r="B11183" i="13"/>
  <c r="B11182" i="13"/>
  <c r="B11181" i="13"/>
  <c r="B11180" i="13"/>
  <c r="B11179" i="13"/>
  <c r="B11178" i="13"/>
  <c r="B11177" i="13"/>
  <c r="B11176" i="13"/>
  <c r="B11175" i="13"/>
  <c r="B11174" i="13"/>
  <c r="B11173" i="13"/>
  <c r="B11172" i="13"/>
  <c r="B11171" i="13"/>
  <c r="B11170" i="13"/>
  <c r="B11169" i="13"/>
  <c r="B11168" i="13"/>
  <c r="B11167" i="13"/>
  <c r="B11166" i="13"/>
  <c r="B11165" i="13"/>
  <c r="B11164" i="13"/>
  <c r="B11163" i="13"/>
  <c r="B11162" i="13"/>
  <c r="B11161" i="13"/>
  <c r="B11160" i="13"/>
  <c r="B11159" i="13"/>
  <c r="B11158" i="13"/>
  <c r="B11157" i="13"/>
  <c r="B11156" i="13"/>
  <c r="B11155" i="13"/>
  <c r="B11154" i="13"/>
  <c r="B11153" i="13"/>
  <c r="B11152" i="13"/>
  <c r="B11151" i="13"/>
  <c r="B11150" i="13"/>
  <c r="B11149" i="13"/>
  <c r="B11148" i="13"/>
  <c r="B11147" i="13"/>
  <c r="B11146" i="13"/>
  <c r="B11145" i="13"/>
  <c r="B11144" i="13"/>
  <c r="B11143" i="13"/>
  <c r="B11142" i="13"/>
  <c r="B11141" i="13"/>
  <c r="B11140" i="13"/>
  <c r="B11139" i="13"/>
  <c r="B11138" i="13"/>
  <c r="B11137" i="13"/>
  <c r="B11136" i="13"/>
  <c r="B11135" i="13"/>
  <c r="B11134" i="13"/>
  <c r="B11133" i="13"/>
  <c r="B11132" i="13"/>
  <c r="B11131" i="13"/>
  <c r="B11130" i="13"/>
  <c r="B11129" i="13"/>
  <c r="B11128" i="13"/>
  <c r="B11127" i="13"/>
  <c r="B11126" i="13"/>
  <c r="B11125" i="13"/>
  <c r="B11124" i="13"/>
  <c r="B11123" i="13"/>
  <c r="B11122" i="13"/>
  <c r="B11121" i="13"/>
  <c r="B11120" i="13"/>
  <c r="B11119" i="13"/>
  <c r="B11118" i="13"/>
  <c r="B11117" i="13"/>
  <c r="B11116" i="13"/>
  <c r="B11115" i="13"/>
  <c r="B11114" i="13"/>
  <c r="B11113" i="13"/>
  <c r="B11112" i="13"/>
  <c r="B11111" i="13"/>
  <c r="B11110" i="13"/>
  <c r="B11109" i="13"/>
  <c r="B11108" i="13"/>
  <c r="B11107" i="13"/>
  <c r="B11106" i="13"/>
  <c r="B11105" i="13"/>
  <c r="B11104" i="13"/>
  <c r="B11103" i="13"/>
  <c r="B11102" i="13"/>
  <c r="B11101" i="13"/>
  <c r="B11100" i="13"/>
  <c r="B11099" i="13"/>
  <c r="B11098" i="13"/>
  <c r="B11097" i="13"/>
  <c r="B11096" i="13"/>
  <c r="B11095" i="13"/>
  <c r="B11094" i="13"/>
  <c r="B11093" i="13"/>
  <c r="B11092" i="13"/>
  <c r="B11091" i="13"/>
  <c r="B11090" i="13"/>
  <c r="B11089" i="13"/>
  <c r="B11088" i="13"/>
  <c r="B11087" i="13"/>
  <c r="B11086" i="13"/>
  <c r="B11085" i="13"/>
  <c r="B11084" i="13"/>
  <c r="B11083" i="13"/>
  <c r="B11082" i="13"/>
  <c r="B11081" i="13"/>
  <c r="B11080" i="13"/>
  <c r="B11079" i="13"/>
  <c r="B11078" i="13"/>
  <c r="B11077" i="13"/>
  <c r="B11076" i="13"/>
  <c r="B11075" i="13"/>
  <c r="B11074" i="13"/>
  <c r="B11073" i="13"/>
  <c r="B11072" i="13"/>
  <c r="B11071" i="13"/>
  <c r="B11070" i="13"/>
  <c r="B11069" i="13"/>
  <c r="B11068" i="13"/>
  <c r="B11067" i="13"/>
  <c r="B11066" i="13"/>
  <c r="B11065" i="13"/>
  <c r="B11064" i="13"/>
  <c r="B11063" i="13"/>
  <c r="B11062" i="13"/>
  <c r="B11061" i="13"/>
  <c r="B11060" i="13"/>
  <c r="B11059" i="13"/>
  <c r="B11058" i="13"/>
  <c r="B11057" i="13"/>
  <c r="B11056" i="13"/>
  <c r="B11055" i="13"/>
  <c r="B11054" i="13"/>
  <c r="B11053" i="13"/>
  <c r="B11052" i="13"/>
  <c r="B11051" i="13"/>
  <c r="B11050" i="13"/>
  <c r="B11049" i="13"/>
  <c r="B11048" i="13"/>
  <c r="B11047" i="13"/>
  <c r="B11046" i="13"/>
  <c r="B11045" i="13"/>
  <c r="B11044" i="13"/>
  <c r="B11043" i="13"/>
  <c r="B11042" i="13"/>
  <c r="B11041" i="13"/>
  <c r="B11040" i="13"/>
  <c r="B11039" i="13"/>
  <c r="B11038" i="13"/>
  <c r="B11037" i="13"/>
  <c r="B11036" i="13"/>
  <c r="B11035" i="13"/>
  <c r="B11034" i="13"/>
  <c r="B11033" i="13"/>
  <c r="B11032" i="13"/>
  <c r="B11031" i="13"/>
  <c r="B11030" i="13"/>
  <c r="B11029" i="13"/>
  <c r="B11028" i="13"/>
  <c r="B11027" i="13"/>
  <c r="B11026" i="13"/>
  <c r="B11025" i="13"/>
  <c r="B11024" i="13"/>
  <c r="B11023" i="13"/>
  <c r="B11022" i="13"/>
  <c r="B11021" i="13"/>
  <c r="B11020" i="13"/>
  <c r="B11019" i="13"/>
  <c r="B11018" i="13"/>
  <c r="B11017" i="13"/>
  <c r="B11016" i="13"/>
  <c r="B11015" i="13"/>
  <c r="B11014" i="13"/>
  <c r="B11013" i="13"/>
  <c r="B11012" i="13"/>
  <c r="B11011" i="13"/>
  <c r="B11010" i="13"/>
  <c r="B11009" i="13"/>
  <c r="B11008" i="13"/>
  <c r="B11007" i="13"/>
  <c r="B11006" i="13"/>
  <c r="B11005" i="13"/>
  <c r="B11004" i="13"/>
  <c r="B11003" i="13"/>
  <c r="B11002" i="13"/>
  <c r="B11001" i="13"/>
  <c r="B11000" i="13"/>
  <c r="B10999" i="13"/>
  <c r="B10998" i="13"/>
  <c r="B10997" i="13"/>
  <c r="B10996" i="13"/>
  <c r="B10995" i="13"/>
  <c r="B10994" i="13"/>
  <c r="B10993" i="13"/>
  <c r="B10992" i="13"/>
  <c r="B10991" i="13"/>
  <c r="B10990" i="13"/>
  <c r="B10989" i="13"/>
  <c r="B10988" i="13"/>
  <c r="B10987" i="13"/>
  <c r="B10986" i="13"/>
  <c r="B10985" i="13"/>
  <c r="B10984" i="13"/>
  <c r="B10983" i="13"/>
  <c r="B10982" i="13"/>
  <c r="B10981" i="13"/>
  <c r="B10980" i="13"/>
  <c r="B10979" i="13"/>
  <c r="B10978" i="13"/>
  <c r="B10977" i="13"/>
  <c r="B10976" i="13"/>
  <c r="B10975" i="13"/>
  <c r="B10974" i="13"/>
  <c r="B10973" i="13"/>
  <c r="B10972" i="13"/>
  <c r="B10971" i="13"/>
  <c r="B10970" i="13"/>
  <c r="B10969" i="13"/>
  <c r="B10968" i="13"/>
  <c r="B10967" i="13"/>
  <c r="B10966" i="13"/>
  <c r="B10965" i="13"/>
  <c r="B10964" i="13"/>
  <c r="B10963" i="13"/>
  <c r="B10962" i="13"/>
  <c r="B10961" i="13"/>
  <c r="B10960" i="13"/>
  <c r="B10959" i="13"/>
  <c r="B10958" i="13"/>
  <c r="B10957" i="13"/>
  <c r="B10956" i="13"/>
  <c r="B10955" i="13"/>
  <c r="B10954" i="13"/>
  <c r="B10953" i="13"/>
  <c r="B10952" i="13"/>
  <c r="B10951" i="13"/>
  <c r="B10950" i="13"/>
  <c r="B10949" i="13"/>
  <c r="B10948" i="13"/>
  <c r="B10947" i="13"/>
  <c r="B10946" i="13"/>
  <c r="B10945" i="13"/>
  <c r="B10944" i="13"/>
  <c r="B10943" i="13"/>
  <c r="B10942" i="13"/>
  <c r="B10941" i="13"/>
  <c r="B10940" i="13"/>
  <c r="B10939" i="13"/>
  <c r="B10938" i="13"/>
  <c r="B10937" i="13"/>
  <c r="B10936" i="13"/>
  <c r="B10935" i="13"/>
  <c r="B10934" i="13"/>
  <c r="B10933" i="13"/>
  <c r="B10932" i="13"/>
  <c r="B10931" i="13"/>
  <c r="B10930" i="13"/>
  <c r="B10929" i="13"/>
  <c r="B10928" i="13"/>
  <c r="B10927" i="13"/>
  <c r="B10926" i="13"/>
  <c r="B10925" i="13"/>
  <c r="B10924" i="13"/>
  <c r="B10923" i="13"/>
  <c r="B10922" i="13"/>
  <c r="B10921" i="13"/>
  <c r="B10920" i="13"/>
  <c r="B10919" i="13"/>
  <c r="B10918" i="13"/>
  <c r="B10917" i="13"/>
  <c r="B10916" i="13"/>
  <c r="B10915" i="13"/>
  <c r="B10914" i="13"/>
  <c r="B10913" i="13"/>
  <c r="B10912" i="13"/>
  <c r="B10911" i="13"/>
  <c r="B10910" i="13"/>
  <c r="B10909" i="13"/>
  <c r="B10908" i="13"/>
  <c r="B10907" i="13"/>
  <c r="B10906" i="13"/>
  <c r="B10905" i="13"/>
  <c r="B10904" i="13"/>
  <c r="B10903" i="13"/>
  <c r="B10902" i="13"/>
  <c r="B10901" i="13"/>
  <c r="B10900" i="13"/>
  <c r="B10899" i="13"/>
  <c r="B10898" i="13"/>
  <c r="B10897" i="13"/>
  <c r="B10896" i="13"/>
  <c r="B10895" i="13"/>
  <c r="B10894" i="13"/>
  <c r="B10893" i="13"/>
  <c r="B10892" i="13"/>
  <c r="B10891" i="13"/>
  <c r="B10890" i="13"/>
  <c r="B10889" i="13"/>
  <c r="B10888" i="13"/>
  <c r="B10887" i="13"/>
  <c r="B10886" i="13"/>
  <c r="B10885" i="13"/>
  <c r="B10884" i="13"/>
  <c r="B10883" i="13"/>
  <c r="B10882" i="13"/>
  <c r="B10881" i="13"/>
  <c r="B10880" i="13"/>
  <c r="B10879" i="13"/>
  <c r="B10878" i="13"/>
  <c r="B10877" i="13"/>
  <c r="B10876" i="13"/>
  <c r="B10875" i="13"/>
  <c r="B10874" i="13"/>
  <c r="B10873" i="13"/>
  <c r="B10872" i="13"/>
  <c r="B10871" i="13"/>
  <c r="B10870" i="13"/>
  <c r="B10869" i="13"/>
  <c r="B10868" i="13"/>
  <c r="B10867" i="13"/>
  <c r="B10866" i="13"/>
  <c r="B10865" i="13"/>
  <c r="B10864" i="13"/>
  <c r="B10863" i="13"/>
  <c r="B10862" i="13"/>
  <c r="B10861" i="13"/>
  <c r="B10860" i="13"/>
  <c r="B10859" i="13"/>
  <c r="B10858" i="13"/>
  <c r="B10857" i="13"/>
  <c r="B10856" i="13"/>
  <c r="B10855" i="13"/>
  <c r="B10854" i="13"/>
  <c r="B10853" i="13"/>
  <c r="B10852" i="13"/>
  <c r="B10851" i="13"/>
  <c r="B10850" i="13"/>
  <c r="B10849" i="13"/>
  <c r="B10848" i="13"/>
  <c r="B10847" i="13"/>
  <c r="B10846" i="13"/>
  <c r="B10845" i="13"/>
  <c r="B10844" i="13"/>
  <c r="B10843" i="13"/>
  <c r="B10842" i="13"/>
  <c r="B10841" i="13"/>
  <c r="B10840" i="13"/>
  <c r="B10839" i="13"/>
  <c r="B10838" i="13"/>
  <c r="B10837" i="13"/>
  <c r="B10836" i="13"/>
  <c r="B10835" i="13"/>
  <c r="B10834" i="13"/>
  <c r="B10833" i="13"/>
  <c r="B10832" i="13"/>
  <c r="B10831" i="13"/>
  <c r="B10830" i="13"/>
  <c r="B10829" i="13"/>
  <c r="B10828" i="13"/>
  <c r="B10827" i="13"/>
  <c r="B10826" i="13"/>
  <c r="B10825" i="13"/>
  <c r="B10824" i="13"/>
  <c r="B10823" i="13"/>
  <c r="B10822" i="13"/>
  <c r="B10821" i="13"/>
  <c r="B10820" i="13"/>
  <c r="B10819" i="13"/>
  <c r="B10818" i="13"/>
  <c r="B10817" i="13"/>
  <c r="B10816" i="13"/>
  <c r="B10815" i="13"/>
  <c r="B10814" i="13"/>
  <c r="B10813" i="13"/>
  <c r="B10812" i="13"/>
  <c r="B10811" i="13"/>
  <c r="B10810" i="13"/>
  <c r="B10809" i="13"/>
  <c r="B10808" i="13"/>
  <c r="B10807" i="13"/>
  <c r="B10806" i="13"/>
  <c r="B10805" i="13"/>
  <c r="B10804" i="13"/>
  <c r="B10803" i="13"/>
  <c r="B10802" i="13"/>
  <c r="B10801" i="13"/>
  <c r="B10800" i="13"/>
  <c r="B10799" i="13"/>
  <c r="B10798" i="13"/>
  <c r="B10797" i="13"/>
  <c r="B10796" i="13"/>
  <c r="B10795" i="13"/>
  <c r="B10794" i="13"/>
  <c r="B10793" i="13"/>
  <c r="B10792" i="13"/>
  <c r="B10791" i="13"/>
  <c r="B10790" i="13"/>
  <c r="B10789" i="13"/>
  <c r="B10788" i="13"/>
  <c r="B10787" i="13"/>
  <c r="B10786" i="13"/>
  <c r="B10785" i="13"/>
  <c r="B10784" i="13"/>
  <c r="B10783" i="13"/>
  <c r="B10782" i="13"/>
  <c r="B10781" i="13"/>
  <c r="B10780" i="13"/>
  <c r="B10779" i="13"/>
  <c r="B10778" i="13"/>
  <c r="B10777" i="13"/>
  <c r="B10776" i="13"/>
  <c r="B10775" i="13"/>
  <c r="B10774" i="13"/>
  <c r="B10773" i="13"/>
  <c r="B10772" i="13"/>
  <c r="B10771" i="13"/>
  <c r="B10770" i="13"/>
  <c r="B10769" i="13"/>
  <c r="B10768" i="13"/>
  <c r="B10767" i="13"/>
  <c r="B10766" i="13"/>
  <c r="B10765" i="13"/>
  <c r="B10764" i="13"/>
  <c r="B10763" i="13"/>
  <c r="B10762" i="13"/>
  <c r="B10761" i="13"/>
  <c r="B10760" i="13"/>
  <c r="B10759" i="13"/>
  <c r="B10758" i="13"/>
  <c r="B10757" i="13"/>
  <c r="B10756" i="13"/>
  <c r="B10755" i="13"/>
  <c r="B10754" i="13"/>
  <c r="B10753" i="13"/>
  <c r="B10752" i="13"/>
  <c r="B10751" i="13"/>
  <c r="B10750" i="13"/>
  <c r="B10749" i="13"/>
  <c r="B10748" i="13"/>
  <c r="B10747" i="13"/>
  <c r="B10746" i="13"/>
  <c r="B10745" i="13"/>
  <c r="B10744" i="13"/>
  <c r="B10743" i="13"/>
  <c r="B10742" i="13"/>
  <c r="B10741" i="13"/>
  <c r="B10740" i="13"/>
  <c r="B10739" i="13"/>
  <c r="B10738" i="13"/>
  <c r="B10737" i="13"/>
  <c r="B10736" i="13"/>
  <c r="B10735" i="13"/>
  <c r="B10734" i="13"/>
  <c r="B10733" i="13"/>
  <c r="B10732" i="13"/>
  <c r="B10731" i="13"/>
  <c r="B10730" i="13"/>
  <c r="B10729" i="13"/>
  <c r="B10728" i="13"/>
  <c r="B10727" i="13"/>
  <c r="B10726" i="13"/>
  <c r="B10725" i="13"/>
  <c r="B10724" i="13"/>
  <c r="B10723" i="13"/>
  <c r="B10722" i="13"/>
  <c r="B10721" i="13"/>
  <c r="B10720" i="13"/>
  <c r="B10719" i="13"/>
  <c r="B10718" i="13"/>
  <c r="B10717" i="13"/>
  <c r="B10716" i="13"/>
  <c r="B10715" i="13"/>
  <c r="B10714" i="13"/>
  <c r="B10713" i="13"/>
  <c r="B10712" i="13"/>
  <c r="B10711" i="13"/>
  <c r="B10710" i="13"/>
  <c r="B10709" i="13"/>
  <c r="B10708" i="13"/>
  <c r="B10707" i="13"/>
  <c r="B10706" i="13"/>
  <c r="B10705" i="13"/>
  <c r="B10704" i="13"/>
  <c r="B10703" i="13"/>
  <c r="B10702" i="13"/>
  <c r="B10701" i="13"/>
  <c r="B10700" i="13"/>
  <c r="B10699" i="13"/>
  <c r="B10698" i="13"/>
  <c r="B10697" i="13"/>
  <c r="B10696" i="13"/>
  <c r="B10695" i="13"/>
  <c r="B10694" i="13"/>
  <c r="B10693" i="13"/>
  <c r="B10692" i="13"/>
  <c r="B10691" i="13"/>
  <c r="B10690" i="13"/>
  <c r="B10689" i="13"/>
  <c r="B10688" i="13"/>
  <c r="B10687" i="13"/>
  <c r="B10686" i="13"/>
  <c r="B10685" i="13"/>
  <c r="B10684" i="13"/>
  <c r="B10683" i="13"/>
  <c r="B10682" i="13"/>
  <c r="B10681" i="13"/>
  <c r="B10680" i="13"/>
  <c r="B10679" i="13"/>
  <c r="B10678" i="13"/>
  <c r="B10677" i="13"/>
  <c r="B10676" i="13"/>
  <c r="B10675" i="13"/>
  <c r="B10674" i="13"/>
  <c r="B10673" i="13"/>
  <c r="B10672" i="13"/>
  <c r="B10671" i="13"/>
  <c r="B10670" i="13"/>
  <c r="B10669" i="13"/>
  <c r="B10668" i="13"/>
  <c r="B10667" i="13"/>
  <c r="B10666" i="13"/>
  <c r="B10665" i="13"/>
  <c r="B10664" i="13"/>
  <c r="B10663" i="13"/>
  <c r="B10662" i="13"/>
  <c r="B10661" i="13"/>
  <c r="B10660" i="13"/>
  <c r="B10659" i="13"/>
  <c r="B10658" i="13"/>
  <c r="B10657" i="13"/>
  <c r="B10656" i="13"/>
  <c r="B10655" i="13"/>
  <c r="B10654" i="13"/>
  <c r="B10653" i="13"/>
  <c r="B10652" i="13"/>
  <c r="B10651" i="13"/>
  <c r="B10650" i="13"/>
  <c r="B10649" i="13"/>
  <c r="B10648" i="13"/>
  <c r="B10647" i="13"/>
  <c r="B10646" i="13"/>
  <c r="B10645" i="13"/>
  <c r="B10644" i="13"/>
  <c r="B10643" i="13"/>
  <c r="B10642" i="13"/>
  <c r="B10641" i="13"/>
  <c r="B10640" i="13"/>
  <c r="B10639" i="13"/>
  <c r="B10638" i="13"/>
  <c r="B10637" i="13"/>
  <c r="B10636" i="13"/>
  <c r="B10635" i="13"/>
  <c r="B10634" i="13"/>
  <c r="B10633" i="13"/>
  <c r="B10632" i="13"/>
  <c r="B10631" i="13"/>
  <c r="B10630" i="13"/>
  <c r="B10629" i="13"/>
  <c r="B10628" i="13"/>
  <c r="B10627" i="13"/>
  <c r="B10626" i="13"/>
  <c r="B10625" i="13"/>
  <c r="B10624" i="13"/>
  <c r="B10623" i="13"/>
  <c r="B10622" i="13"/>
  <c r="B10621" i="13"/>
  <c r="B10620" i="13"/>
  <c r="B10619" i="13"/>
  <c r="B10618" i="13"/>
  <c r="B10617" i="13"/>
  <c r="B10616" i="13"/>
  <c r="B10615" i="13"/>
  <c r="B10614" i="13"/>
  <c r="B10613" i="13"/>
  <c r="B10612" i="13"/>
  <c r="B10611" i="13"/>
  <c r="B10610" i="13"/>
  <c r="B10609" i="13"/>
  <c r="B10608" i="13"/>
  <c r="B10607" i="13"/>
  <c r="B10606" i="13"/>
  <c r="B10605" i="13"/>
  <c r="B10604" i="13"/>
  <c r="B10603" i="13"/>
  <c r="B10602" i="13"/>
  <c r="B10601" i="13"/>
  <c r="B10600" i="13"/>
  <c r="B10599" i="13"/>
  <c r="B10598" i="13"/>
  <c r="B10597" i="13"/>
  <c r="B10596" i="13"/>
  <c r="B10595" i="13"/>
  <c r="B10594" i="13"/>
  <c r="B10593" i="13"/>
  <c r="B10592" i="13"/>
  <c r="B10591" i="13"/>
  <c r="B10590" i="13"/>
  <c r="B10589" i="13"/>
  <c r="B10588" i="13"/>
  <c r="B10587" i="13"/>
  <c r="B10586" i="13"/>
  <c r="B10585" i="13"/>
  <c r="B10584" i="13"/>
  <c r="B10583" i="13"/>
  <c r="B10582" i="13"/>
  <c r="B10581" i="13"/>
  <c r="B10580" i="13"/>
  <c r="B10579" i="13"/>
  <c r="B10578" i="13"/>
  <c r="B10577" i="13"/>
  <c r="B10576" i="13"/>
  <c r="B10575" i="13"/>
  <c r="B10574" i="13"/>
  <c r="B10573" i="13"/>
  <c r="B10572" i="13"/>
  <c r="B10571" i="13"/>
  <c r="B10570" i="13"/>
  <c r="B10569" i="13"/>
  <c r="B10568" i="13"/>
  <c r="B10567" i="13"/>
  <c r="B10566" i="13"/>
  <c r="B10565" i="13"/>
  <c r="B10564" i="13"/>
  <c r="B10563" i="13"/>
  <c r="B10562" i="13"/>
  <c r="B10561" i="13"/>
  <c r="B10560" i="13"/>
  <c r="B10559" i="13"/>
  <c r="B10558" i="13"/>
  <c r="B10557" i="13"/>
  <c r="B10556" i="13"/>
  <c r="B10555" i="13"/>
  <c r="B10554" i="13"/>
  <c r="B10553" i="13"/>
  <c r="B10552" i="13"/>
  <c r="B10551" i="13"/>
  <c r="B10550" i="13"/>
  <c r="B10549" i="13"/>
  <c r="B10548" i="13"/>
  <c r="B10547" i="13"/>
  <c r="B10546" i="13"/>
  <c r="B10545" i="13"/>
  <c r="B10544" i="13"/>
  <c r="B10543" i="13"/>
  <c r="B10542" i="13"/>
  <c r="B10541" i="13"/>
  <c r="B10540" i="13"/>
  <c r="B10539" i="13"/>
  <c r="B10538" i="13"/>
  <c r="B10537" i="13"/>
  <c r="B10536" i="13"/>
  <c r="B10535" i="13"/>
  <c r="B10534" i="13"/>
  <c r="B10533" i="13"/>
  <c r="B10532" i="13"/>
  <c r="B10531" i="13"/>
  <c r="B10530" i="13"/>
  <c r="B10529" i="13"/>
  <c r="B10528" i="13"/>
  <c r="B10527" i="13"/>
  <c r="B10526" i="13"/>
  <c r="B10525" i="13"/>
  <c r="B10524" i="13"/>
  <c r="B10523" i="13"/>
  <c r="B10522" i="13"/>
  <c r="B10521" i="13"/>
  <c r="B10520" i="13"/>
  <c r="B10519" i="13"/>
  <c r="B10518" i="13"/>
  <c r="B10517" i="13"/>
  <c r="B10516" i="13"/>
  <c r="B10515" i="13"/>
  <c r="B10514" i="13"/>
  <c r="B10513" i="13"/>
  <c r="B10512" i="13"/>
  <c r="B10511" i="13"/>
  <c r="B10510" i="13"/>
  <c r="B10509" i="13"/>
  <c r="B10508" i="13"/>
  <c r="B10507" i="13"/>
  <c r="B10506" i="13"/>
  <c r="B10505" i="13"/>
  <c r="B10504" i="13"/>
  <c r="B10503" i="13"/>
  <c r="B10502" i="13"/>
  <c r="B10501" i="13"/>
  <c r="B10500" i="13"/>
  <c r="B10499" i="13"/>
  <c r="B10498" i="13"/>
  <c r="B10497" i="13"/>
  <c r="B10496" i="13"/>
  <c r="B10495" i="13"/>
  <c r="B10494" i="13"/>
  <c r="B10493" i="13"/>
  <c r="B10492" i="13"/>
  <c r="B10491" i="13"/>
  <c r="B10490" i="13"/>
  <c r="B10489" i="13"/>
  <c r="B10488" i="13"/>
  <c r="B10487" i="13"/>
  <c r="B10486" i="13"/>
  <c r="B10485" i="13"/>
  <c r="B10484" i="13"/>
  <c r="B10483" i="13"/>
  <c r="B10482" i="13"/>
  <c r="B10481" i="13"/>
  <c r="B10480" i="13"/>
  <c r="B10479" i="13"/>
  <c r="B10478" i="13"/>
  <c r="B10477" i="13"/>
  <c r="B10476" i="13"/>
  <c r="B10475" i="13"/>
  <c r="B10474" i="13"/>
  <c r="B10473" i="13"/>
  <c r="B10472" i="13"/>
  <c r="B10471" i="13"/>
  <c r="B10470" i="13"/>
  <c r="B10469" i="13"/>
  <c r="B10468" i="13"/>
  <c r="B10467" i="13"/>
  <c r="B10466" i="13"/>
  <c r="B10465" i="13"/>
  <c r="B10464" i="13"/>
  <c r="B10463" i="13"/>
  <c r="B10462" i="13"/>
  <c r="B10461" i="13"/>
  <c r="B10460" i="13"/>
  <c r="B10459" i="13"/>
  <c r="B10458" i="13"/>
  <c r="B10457" i="13"/>
  <c r="B10456" i="13"/>
  <c r="B10455" i="13"/>
  <c r="B10454" i="13"/>
  <c r="B10453" i="13"/>
  <c r="B10452" i="13"/>
  <c r="B10451" i="13"/>
  <c r="B10450" i="13"/>
  <c r="B10449" i="13"/>
  <c r="B10448" i="13"/>
  <c r="B10447" i="13"/>
  <c r="B10446" i="13"/>
  <c r="B10445" i="13"/>
  <c r="B10444" i="13"/>
  <c r="B10443" i="13"/>
  <c r="B10442" i="13"/>
  <c r="B10441" i="13"/>
  <c r="B10440" i="13"/>
  <c r="B10439" i="13"/>
  <c r="B10438" i="13"/>
  <c r="B10437" i="13"/>
  <c r="B10436" i="13"/>
  <c r="B10435" i="13"/>
  <c r="B10434" i="13"/>
  <c r="B10433" i="13"/>
  <c r="B10432" i="13"/>
  <c r="B10431" i="13"/>
  <c r="B10430" i="13"/>
  <c r="B10429" i="13"/>
  <c r="B10428" i="13"/>
  <c r="B10427" i="13"/>
  <c r="B10426" i="13"/>
  <c r="B10425" i="13"/>
  <c r="B10424" i="13"/>
  <c r="B10423" i="13"/>
  <c r="B10422" i="13"/>
  <c r="B10421" i="13"/>
  <c r="B10420" i="13"/>
  <c r="B10419" i="13"/>
  <c r="B10418" i="13"/>
  <c r="B10417" i="13"/>
  <c r="B10416" i="13"/>
  <c r="B10415" i="13"/>
  <c r="B10414" i="13"/>
  <c r="B10413" i="13"/>
  <c r="B10412" i="13"/>
  <c r="B10411" i="13"/>
  <c r="B10410" i="13"/>
  <c r="B10409" i="13"/>
  <c r="B10408" i="13"/>
  <c r="B10407" i="13"/>
  <c r="B10406" i="13"/>
  <c r="B10405" i="13"/>
  <c r="B10404" i="13"/>
  <c r="B10403" i="13"/>
  <c r="B10402" i="13"/>
  <c r="B10401" i="13"/>
  <c r="B10400" i="13"/>
  <c r="B10399" i="13"/>
  <c r="B10398" i="13"/>
  <c r="B10397" i="13"/>
  <c r="B10396" i="13"/>
  <c r="B10395" i="13"/>
  <c r="B10394" i="13"/>
  <c r="B10393" i="13"/>
  <c r="B10392" i="13"/>
  <c r="B10391" i="13"/>
  <c r="B10390" i="13"/>
  <c r="B10389" i="13"/>
  <c r="B10388" i="13"/>
  <c r="B10387" i="13"/>
  <c r="B10386" i="13"/>
  <c r="B10385" i="13"/>
  <c r="B10384" i="13"/>
  <c r="B10383" i="13"/>
  <c r="B10382" i="13"/>
  <c r="B10381" i="13"/>
  <c r="B10380" i="13"/>
  <c r="B10379" i="13"/>
  <c r="B10378" i="13"/>
  <c r="B10377" i="13"/>
  <c r="B10376" i="13"/>
  <c r="B10375" i="13"/>
  <c r="B10374" i="13"/>
  <c r="B10373" i="13"/>
  <c r="B10372" i="13"/>
  <c r="B10371" i="13"/>
  <c r="B10370" i="13"/>
  <c r="B10369" i="13"/>
  <c r="B10368" i="13"/>
  <c r="B10367" i="13"/>
  <c r="B10366" i="13"/>
  <c r="B10365" i="13"/>
  <c r="B10364" i="13"/>
  <c r="B10363" i="13"/>
  <c r="B10362" i="13"/>
  <c r="B10361" i="13"/>
  <c r="B10360" i="13"/>
  <c r="B10359" i="13"/>
  <c r="B10358" i="13"/>
  <c r="B10357" i="13"/>
  <c r="B10356" i="13"/>
  <c r="B10355" i="13"/>
  <c r="B10354" i="13"/>
  <c r="B10353" i="13"/>
  <c r="B10352" i="13"/>
  <c r="B10351" i="13"/>
  <c r="B10350" i="13"/>
  <c r="B10349" i="13"/>
  <c r="B10348" i="13"/>
  <c r="B10347" i="13"/>
  <c r="B10346" i="13"/>
  <c r="B10345" i="13"/>
  <c r="B10344" i="13"/>
  <c r="B10343" i="13"/>
  <c r="B10342" i="13"/>
  <c r="B10341" i="13"/>
  <c r="B10340" i="13"/>
  <c r="B10339" i="13"/>
  <c r="B10338" i="13"/>
  <c r="B10337" i="13"/>
  <c r="B10336" i="13"/>
  <c r="B10335" i="13"/>
  <c r="B10334" i="13"/>
  <c r="B10333" i="13"/>
  <c r="B10332" i="13"/>
  <c r="B10331" i="13"/>
  <c r="B10330" i="13"/>
  <c r="B10329" i="13"/>
  <c r="B10328" i="13"/>
  <c r="B10327" i="13"/>
  <c r="B10326" i="13"/>
  <c r="B10325" i="13"/>
  <c r="B10324" i="13"/>
  <c r="B10323" i="13"/>
  <c r="B10322" i="13"/>
  <c r="B10321" i="13"/>
  <c r="B10320" i="13"/>
  <c r="B10319" i="13"/>
  <c r="B10318" i="13"/>
  <c r="B10317" i="13"/>
  <c r="B10316" i="13"/>
  <c r="B10315" i="13"/>
  <c r="B10314" i="13"/>
  <c r="B10313" i="13"/>
  <c r="B10312" i="13"/>
  <c r="B10311" i="13"/>
  <c r="B10310" i="13"/>
  <c r="B10309" i="13"/>
  <c r="B10308" i="13"/>
  <c r="B10307" i="13"/>
  <c r="B10306" i="13"/>
  <c r="B10305" i="13"/>
  <c r="B10304" i="13"/>
  <c r="B10303" i="13"/>
  <c r="B10302" i="13"/>
  <c r="B10301" i="13"/>
  <c r="B10300" i="13"/>
  <c r="B10299" i="13"/>
  <c r="B10298" i="13"/>
  <c r="B10297" i="13"/>
  <c r="B10296" i="13"/>
  <c r="B10295" i="13"/>
  <c r="B10294" i="13"/>
  <c r="B10293" i="13"/>
  <c r="B10292" i="13"/>
  <c r="B10291" i="13"/>
  <c r="B10290" i="13"/>
  <c r="B10289" i="13"/>
  <c r="B10288" i="13"/>
  <c r="B10287" i="13"/>
  <c r="B10286" i="13"/>
  <c r="B10285" i="13"/>
  <c r="B10284" i="13"/>
  <c r="B10283" i="13"/>
  <c r="B10282" i="13"/>
  <c r="B10281" i="13"/>
  <c r="B10280" i="13"/>
  <c r="B10279" i="13"/>
  <c r="B10278" i="13"/>
  <c r="B10277" i="13"/>
  <c r="B10276" i="13"/>
  <c r="B10275" i="13"/>
  <c r="B10274" i="13"/>
  <c r="B10273" i="13"/>
  <c r="B10272" i="13"/>
  <c r="B10271" i="13"/>
  <c r="B10270" i="13"/>
  <c r="B10269" i="13"/>
  <c r="B10268" i="13"/>
  <c r="B10267" i="13"/>
  <c r="B10266" i="13"/>
  <c r="B10265" i="13"/>
  <c r="B10264" i="13"/>
  <c r="B10263" i="13"/>
  <c r="B10262" i="13"/>
  <c r="B10261" i="13"/>
  <c r="B10260" i="13"/>
  <c r="B10259" i="13"/>
  <c r="B10258" i="13"/>
  <c r="B10257" i="13"/>
  <c r="B10256" i="13"/>
  <c r="B10255" i="13"/>
  <c r="B10254" i="13"/>
  <c r="B10253" i="13"/>
  <c r="B10252" i="13"/>
  <c r="B10251" i="13"/>
  <c r="B10250" i="13"/>
  <c r="B10249" i="13"/>
  <c r="B10248" i="13"/>
  <c r="B10247" i="13"/>
  <c r="B10246" i="13"/>
  <c r="B10245" i="13"/>
  <c r="B10244" i="13"/>
  <c r="B10243" i="13"/>
  <c r="B10242" i="13"/>
  <c r="B10241" i="13"/>
  <c r="B10240" i="13"/>
  <c r="B10239" i="13"/>
  <c r="B10238" i="13"/>
  <c r="B10237" i="13"/>
  <c r="B10236" i="13"/>
  <c r="B10235" i="13"/>
  <c r="B10234" i="13"/>
  <c r="B10233" i="13"/>
  <c r="B10232" i="13"/>
  <c r="B10231" i="13"/>
  <c r="B10230" i="13"/>
  <c r="B10229" i="13"/>
  <c r="B10228" i="13"/>
  <c r="B10227" i="13"/>
  <c r="B10226" i="13"/>
  <c r="B10225" i="13"/>
  <c r="B10224" i="13"/>
  <c r="B10223" i="13"/>
  <c r="B10222" i="13"/>
  <c r="B10221" i="13"/>
  <c r="B10220" i="13"/>
  <c r="B10219" i="13"/>
  <c r="B10218" i="13"/>
  <c r="B10217" i="13"/>
  <c r="B10216" i="13"/>
  <c r="B10215" i="13"/>
  <c r="B10214" i="13"/>
  <c r="B10213" i="13"/>
  <c r="B10212" i="13"/>
  <c r="B10211" i="13"/>
  <c r="B10210" i="13"/>
  <c r="B10209" i="13"/>
  <c r="B10208" i="13"/>
  <c r="B10207" i="13"/>
  <c r="B10206" i="13"/>
  <c r="B10205" i="13"/>
  <c r="B10204" i="13"/>
  <c r="B10203" i="13"/>
  <c r="B10202" i="13"/>
  <c r="B10201" i="13"/>
  <c r="B10200" i="13"/>
  <c r="B10199" i="13"/>
  <c r="B10198" i="13"/>
  <c r="B10197" i="13"/>
  <c r="B10196" i="13"/>
  <c r="B10195" i="13"/>
  <c r="B10194" i="13"/>
  <c r="B10193" i="13"/>
  <c r="B10192" i="13"/>
  <c r="B10191" i="13"/>
  <c r="B10190" i="13"/>
  <c r="B10189" i="13"/>
  <c r="B10188" i="13"/>
  <c r="B10187" i="13"/>
  <c r="B10186" i="13"/>
  <c r="B10185" i="13"/>
  <c r="B10184" i="13"/>
  <c r="B10183" i="13"/>
  <c r="B10182" i="13"/>
  <c r="B10181" i="13"/>
  <c r="B10180" i="13"/>
  <c r="B10179" i="13"/>
  <c r="B10178" i="13"/>
  <c r="B10177" i="13"/>
  <c r="B10176" i="13"/>
  <c r="B10175" i="13"/>
  <c r="B10174" i="13"/>
  <c r="B10173" i="13"/>
  <c r="B10172" i="13"/>
  <c r="B10171" i="13"/>
  <c r="B10170" i="13"/>
  <c r="B10169" i="13"/>
  <c r="B10168" i="13"/>
  <c r="B10167" i="13"/>
  <c r="B10166" i="13"/>
  <c r="B10165" i="13"/>
  <c r="B10164" i="13"/>
  <c r="B10163" i="13"/>
  <c r="B10162" i="13"/>
  <c r="B10161" i="13"/>
  <c r="B10160" i="13"/>
  <c r="B10159" i="13"/>
  <c r="B10158" i="13"/>
  <c r="B10157" i="13"/>
  <c r="B10156" i="13"/>
  <c r="B10155" i="13"/>
  <c r="B10154" i="13"/>
  <c r="B10153" i="13"/>
  <c r="B10152" i="13"/>
  <c r="B10151" i="13"/>
  <c r="B10150" i="13"/>
  <c r="B10149" i="13"/>
  <c r="B10148" i="13"/>
  <c r="B10147" i="13"/>
  <c r="B10146" i="13"/>
  <c r="B10145" i="13"/>
  <c r="B10144" i="13"/>
  <c r="B10143" i="13"/>
  <c r="B10142" i="13"/>
  <c r="B10141" i="13"/>
  <c r="B10140" i="13"/>
  <c r="B10139" i="13"/>
  <c r="B10138" i="13"/>
  <c r="B10137" i="13"/>
  <c r="B10136" i="13"/>
  <c r="B10135" i="13"/>
  <c r="B10134" i="13"/>
  <c r="B10133" i="13"/>
  <c r="B10132" i="13"/>
  <c r="B10131" i="13"/>
  <c r="B10130" i="13"/>
  <c r="B10129" i="13"/>
  <c r="B10128" i="13"/>
  <c r="B10127" i="13"/>
  <c r="B10126" i="13"/>
  <c r="B10125" i="13"/>
  <c r="B10124" i="13"/>
  <c r="B10123" i="13"/>
  <c r="B10122" i="13"/>
  <c r="B10121" i="13"/>
  <c r="B10120" i="13"/>
  <c r="B10119" i="13"/>
  <c r="B10118" i="13"/>
  <c r="B10117" i="13"/>
  <c r="B10116" i="13"/>
  <c r="B10115" i="13"/>
  <c r="B10114" i="13"/>
  <c r="B10113" i="13"/>
  <c r="B10112" i="13"/>
  <c r="B10111" i="13"/>
  <c r="B10110" i="13"/>
  <c r="B10109" i="13"/>
  <c r="B10108" i="13"/>
  <c r="B10107" i="13"/>
  <c r="B10106" i="13"/>
  <c r="B10105" i="13"/>
  <c r="B10104" i="13"/>
  <c r="B10103" i="13"/>
  <c r="B10102" i="13"/>
  <c r="B10101" i="13"/>
  <c r="B10100" i="13"/>
  <c r="B10099" i="13"/>
  <c r="B10098" i="13"/>
  <c r="B10097" i="13"/>
  <c r="B10096" i="13"/>
  <c r="B10095" i="13"/>
  <c r="B10094" i="13"/>
  <c r="B10093" i="13"/>
  <c r="B10092" i="13"/>
  <c r="B10091" i="13"/>
  <c r="B10090" i="13"/>
  <c r="B10089" i="13"/>
  <c r="B10088" i="13"/>
  <c r="B10087" i="13"/>
  <c r="B10086" i="13"/>
  <c r="B10085" i="13"/>
  <c r="B10084" i="13"/>
  <c r="B10083" i="13"/>
  <c r="B10082" i="13"/>
  <c r="B10081" i="13"/>
  <c r="B10080" i="13"/>
  <c r="B10079" i="13"/>
  <c r="B10078" i="13"/>
  <c r="B10077" i="13"/>
  <c r="B10076" i="13"/>
  <c r="B10075" i="13"/>
  <c r="B10074" i="13"/>
  <c r="B10073" i="13"/>
  <c r="B10072" i="13"/>
  <c r="B10071" i="13"/>
  <c r="B10070" i="13"/>
  <c r="B10069" i="13"/>
  <c r="B10068" i="13"/>
  <c r="B10067" i="13"/>
  <c r="B10066" i="13"/>
  <c r="B10065" i="13"/>
  <c r="B10064" i="13"/>
  <c r="B10063" i="13"/>
  <c r="B10062" i="13"/>
  <c r="B10061" i="13"/>
  <c r="B10060" i="13"/>
  <c r="B10059" i="13"/>
  <c r="B10058" i="13"/>
  <c r="B10057" i="13"/>
  <c r="B10056" i="13"/>
  <c r="B10055" i="13"/>
  <c r="B10054" i="13"/>
  <c r="B10053" i="13"/>
  <c r="B10052" i="13"/>
  <c r="B10051" i="13"/>
  <c r="B10050" i="13"/>
  <c r="B10049" i="13"/>
  <c r="B10048" i="13"/>
  <c r="B10047" i="13"/>
  <c r="B10046" i="13"/>
  <c r="B10045" i="13"/>
  <c r="B10044" i="13"/>
  <c r="B10043" i="13"/>
  <c r="B10042" i="13"/>
  <c r="B10041" i="13"/>
  <c r="B10040" i="13"/>
  <c r="B10039" i="13"/>
  <c r="B10038" i="13"/>
  <c r="B10037" i="13"/>
  <c r="B10036" i="13"/>
  <c r="B10035" i="13"/>
  <c r="B10034" i="13"/>
  <c r="B10033" i="13"/>
  <c r="B10032" i="13"/>
  <c r="B10031" i="13"/>
  <c r="B10030" i="13"/>
  <c r="B10029" i="13"/>
  <c r="B10028" i="13"/>
  <c r="B10027" i="13"/>
  <c r="B10026" i="13"/>
  <c r="B10025" i="13"/>
  <c r="B10024" i="13"/>
  <c r="B10023" i="13"/>
  <c r="B10022" i="13"/>
  <c r="B10021" i="13"/>
  <c r="B10020" i="13"/>
  <c r="B10019" i="13"/>
  <c r="B10018" i="13"/>
  <c r="B10017" i="13"/>
  <c r="B10016" i="13"/>
  <c r="B10015" i="13"/>
  <c r="B10014" i="13"/>
  <c r="B10013" i="13"/>
  <c r="B10012" i="13"/>
  <c r="B10011" i="13"/>
  <c r="B10010" i="13"/>
  <c r="B10009" i="13"/>
  <c r="B10008" i="13"/>
  <c r="B10007" i="13"/>
  <c r="B10006" i="13"/>
  <c r="B10005" i="13"/>
  <c r="B10004" i="13"/>
  <c r="B10003" i="13"/>
  <c r="B10002" i="13"/>
  <c r="B10001" i="13"/>
  <c r="B10000" i="13"/>
  <c r="B9999" i="13"/>
  <c r="B9998" i="13"/>
  <c r="B9997" i="13"/>
  <c r="B9996" i="13"/>
  <c r="B9995" i="13"/>
  <c r="B9994" i="13"/>
  <c r="B9993" i="13"/>
  <c r="B9992" i="13"/>
  <c r="B9991" i="13"/>
  <c r="B9990" i="13"/>
  <c r="B9989" i="13"/>
  <c r="B9988" i="13"/>
  <c r="B9987" i="13"/>
  <c r="B9986" i="13"/>
  <c r="B9985" i="13"/>
  <c r="B9984" i="13"/>
  <c r="B9983" i="13"/>
  <c r="B9982" i="13"/>
  <c r="B9981" i="13"/>
  <c r="B9980" i="13"/>
  <c r="B9979" i="13"/>
  <c r="B9978" i="13"/>
  <c r="B9977" i="13"/>
  <c r="B9976" i="13"/>
  <c r="B9975" i="13"/>
  <c r="B9974" i="13"/>
  <c r="B9973" i="13"/>
  <c r="B9972" i="13"/>
  <c r="B9971" i="13"/>
  <c r="B9970" i="13"/>
  <c r="B9969" i="13"/>
  <c r="B9968" i="13"/>
  <c r="B9967" i="13"/>
  <c r="B9966" i="13"/>
  <c r="B9965" i="13"/>
  <c r="B9964" i="13"/>
  <c r="B9963" i="13"/>
  <c r="B9962" i="13"/>
  <c r="B9961" i="13"/>
  <c r="B9960" i="13"/>
  <c r="B9959" i="13"/>
  <c r="B9958" i="13"/>
  <c r="B9957" i="13"/>
  <c r="B9956" i="13"/>
  <c r="B9955" i="13"/>
  <c r="B9954" i="13"/>
  <c r="B9953" i="13"/>
  <c r="B9952" i="13"/>
  <c r="B9951" i="13"/>
  <c r="B9950" i="13"/>
  <c r="B9949" i="13"/>
  <c r="B9948" i="13"/>
  <c r="B9947" i="13"/>
  <c r="B9946" i="13"/>
  <c r="B9945" i="13"/>
  <c r="B9944" i="13"/>
  <c r="B9943" i="13"/>
  <c r="B9942" i="13"/>
  <c r="B9941" i="13"/>
  <c r="B9940" i="13"/>
  <c r="B9939" i="13"/>
  <c r="B9938" i="13"/>
  <c r="B9937" i="13"/>
  <c r="B9936" i="13"/>
  <c r="B9935" i="13"/>
  <c r="B9934" i="13"/>
  <c r="B9933" i="13"/>
  <c r="B9932" i="13"/>
  <c r="B9931" i="13"/>
  <c r="B9930" i="13"/>
  <c r="B9929" i="13"/>
  <c r="B9928" i="13"/>
  <c r="B9927" i="13"/>
  <c r="B9926" i="13"/>
  <c r="B9925" i="13"/>
  <c r="B9924" i="13"/>
  <c r="B9923" i="13"/>
  <c r="B9922" i="13"/>
  <c r="B9921" i="13"/>
  <c r="B9920" i="13"/>
  <c r="B9919" i="13"/>
  <c r="B9918" i="13"/>
  <c r="B9917" i="13"/>
  <c r="B9916" i="13"/>
  <c r="B9915" i="13"/>
  <c r="B9914" i="13"/>
  <c r="B9913" i="13"/>
  <c r="B9912" i="13"/>
  <c r="B9911" i="13"/>
  <c r="B9910" i="13"/>
  <c r="B9909" i="13"/>
  <c r="B9908" i="13"/>
  <c r="B9907" i="13"/>
  <c r="B9906" i="13"/>
  <c r="B9905" i="13"/>
  <c r="B9904" i="13"/>
  <c r="B9903" i="13"/>
  <c r="B9902" i="13"/>
  <c r="B9901" i="13"/>
  <c r="B9900" i="13"/>
  <c r="B9899" i="13"/>
  <c r="B9898" i="13"/>
  <c r="B9897" i="13"/>
  <c r="B9896" i="13"/>
  <c r="B9895" i="13"/>
  <c r="B9894" i="13"/>
  <c r="B9893" i="13"/>
  <c r="B9892" i="13"/>
  <c r="B9891" i="13"/>
  <c r="B9890" i="13"/>
  <c r="B9889" i="13"/>
  <c r="B9888" i="13"/>
  <c r="B9887" i="13"/>
  <c r="B9886" i="13"/>
  <c r="B9885" i="13"/>
  <c r="B9884" i="13"/>
  <c r="B9883" i="13"/>
  <c r="B9882" i="13"/>
  <c r="B9881" i="13"/>
  <c r="B9880" i="13"/>
  <c r="B9879" i="13"/>
  <c r="B9878" i="13"/>
  <c r="B9877" i="13"/>
  <c r="B9876" i="13"/>
  <c r="B9875" i="13"/>
  <c r="B9874" i="13"/>
  <c r="B9873" i="13"/>
  <c r="B9872" i="13"/>
  <c r="B9871" i="13"/>
  <c r="B9870" i="13"/>
  <c r="B9869" i="13"/>
  <c r="B9868" i="13"/>
  <c r="B9867" i="13"/>
  <c r="B9866" i="13"/>
  <c r="B9865" i="13"/>
  <c r="B9864" i="13"/>
  <c r="B9863" i="13"/>
  <c r="B9862" i="13"/>
  <c r="B9861" i="13"/>
  <c r="B9860" i="13"/>
  <c r="B9859" i="13"/>
  <c r="B9858" i="13"/>
  <c r="B9857" i="13"/>
  <c r="B9856" i="13"/>
  <c r="B9855" i="13"/>
  <c r="B9854" i="13"/>
  <c r="B9853" i="13"/>
  <c r="B9852" i="13"/>
  <c r="B9851" i="13"/>
  <c r="B9850" i="13"/>
  <c r="B9849" i="13"/>
  <c r="B9848" i="13"/>
  <c r="B9847" i="13"/>
  <c r="B9846" i="13"/>
  <c r="B9845" i="13"/>
  <c r="B9844" i="13"/>
  <c r="B9843" i="13"/>
  <c r="B9842" i="13"/>
  <c r="B9841" i="13"/>
  <c r="B9840" i="13"/>
  <c r="B9839" i="13"/>
  <c r="B9838" i="13"/>
  <c r="B9837" i="13"/>
  <c r="B9836" i="13"/>
  <c r="B9835" i="13"/>
  <c r="B9834" i="13"/>
  <c r="B9833" i="13"/>
  <c r="B9832" i="13"/>
  <c r="B9831" i="13"/>
  <c r="B9830" i="13"/>
  <c r="B9829" i="13"/>
  <c r="B9828" i="13"/>
  <c r="B9827" i="13"/>
  <c r="B9826" i="13"/>
  <c r="B9825" i="13"/>
  <c r="B9824" i="13"/>
  <c r="B9823" i="13"/>
  <c r="B9822" i="13"/>
  <c r="B9821" i="13"/>
  <c r="B9820" i="13"/>
  <c r="B9819" i="13"/>
  <c r="B9818" i="13"/>
  <c r="B9817" i="13"/>
  <c r="B9816" i="13"/>
  <c r="B9815" i="13"/>
  <c r="B9814" i="13"/>
  <c r="B9813" i="13"/>
  <c r="B9812" i="13"/>
  <c r="B9811" i="13"/>
  <c r="B9810" i="13"/>
  <c r="B9809" i="13"/>
  <c r="B9808" i="13"/>
  <c r="B9807" i="13"/>
  <c r="B9806" i="13"/>
  <c r="B9805" i="13"/>
  <c r="B9804" i="13"/>
  <c r="B9803" i="13"/>
  <c r="B9802" i="13"/>
  <c r="B9801" i="13"/>
  <c r="B9800" i="13"/>
  <c r="B9799" i="13"/>
  <c r="B9798" i="13"/>
  <c r="B9797" i="13"/>
  <c r="B9796" i="13"/>
  <c r="B9795" i="13"/>
  <c r="B9794" i="13"/>
  <c r="B9793" i="13"/>
  <c r="B9792" i="13"/>
  <c r="B9791" i="13"/>
  <c r="B9790" i="13"/>
  <c r="B9789" i="13"/>
  <c r="B9788" i="13"/>
  <c r="B9787" i="13"/>
  <c r="B9786" i="13"/>
  <c r="B9785" i="13"/>
  <c r="B9784" i="13"/>
  <c r="B9783" i="13"/>
  <c r="B9782" i="13"/>
  <c r="B9781" i="13"/>
  <c r="B9780" i="13"/>
  <c r="B9779" i="13"/>
  <c r="B9778" i="13"/>
  <c r="B9777" i="13"/>
  <c r="B9776" i="13"/>
  <c r="B9775" i="13"/>
  <c r="B9774" i="13"/>
  <c r="B9773" i="13"/>
  <c r="B9772" i="13"/>
  <c r="B9771" i="13"/>
  <c r="B9770" i="13"/>
  <c r="B9769" i="13"/>
  <c r="B9768" i="13"/>
  <c r="B9767" i="13"/>
  <c r="B9766" i="13"/>
  <c r="B9765" i="13"/>
  <c r="B9764" i="13"/>
  <c r="B9763" i="13"/>
  <c r="B9762" i="13"/>
  <c r="B9761" i="13"/>
  <c r="B9760" i="13"/>
  <c r="B9759" i="13"/>
  <c r="B9758" i="13"/>
  <c r="B9757" i="13"/>
  <c r="B9756" i="13"/>
  <c r="B9755" i="13"/>
  <c r="B9754" i="13"/>
  <c r="B9753" i="13"/>
  <c r="B9752" i="13"/>
  <c r="B9751" i="13"/>
  <c r="B9750" i="13"/>
  <c r="B9749" i="13"/>
  <c r="B9748" i="13"/>
  <c r="B9747" i="13"/>
  <c r="B9746" i="13"/>
  <c r="B9745" i="13"/>
  <c r="B9744" i="13"/>
  <c r="B9743" i="13"/>
  <c r="B9742" i="13"/>
  <c r="B9741" i="13"/>
  <c r="B9740" i="13"/>
  <c r="B9739" i="13"/>
  <c r="B9738" i="13"/>
  <c r="B9737" i="13"/>
  <c r="B9736" i="13"/>
  <c r="B9735" i="13"/>
  <c r="B9734" i="13"/>
  <c r="B9733" i="13"/>
  <c r="B9732" i="13"/>
  <c r="B9731" i="13"/>
  <c r="B9730" i="13"/>
  <c r="B9729" i="13"/>
  <c r="B9728" i="13"/>
  <c r="B9727" i="13"/>
  <c r="B9726" i="13"/>
  <c r="B9725" i="13"/>
  <c r="B9724" i="13"/>
  <c r="B9723" i="13"/>
  <c r="B9722" i="13"/>
  <c r="B9721" i="13"/>
  <c r="B9720" i="13"/>
  <c r="B9719" i="13"/>
  <c r="B9718" i="13"/>
  <c r="B9717" i="13"/>
  <c r="B9716" i="13"/>
  <c r="B9715" i="13"/>
  <c r="B9714" i="13"/>
  <c r="B9713" i="13"/>
  <c r="B9712" i="13"/>
  <c r="B9711" i="13"/>
  <c r="B9710" i="13"/>
  <c r="B9709" i="13"/>
  <c r="B9708" i="13"/>
  <c r="B9707" i="13"/>
  <c r="B9706" i="13"/>
  <c r="B9705" i="13"/>
  <c r="B9704" i="13"/>
  <c r="B9703" i="13"/>
  <c r="B9702" i="13"/>
  <c r="B9701" i="13"/>
  <c r="B9700" i="13"/>
  <c r="B9699" i="13"/>
  <c r="B9698" i="13"/>
  <c r="B9697" i="13"/>
  <c r="B9696" i="13"/>
  <c r="B9695" i="13"/>
  <c r="B9694" i="13"/>
  <c r="B9693" i="13"/>
  <c r="B9692" i="13"/>
  <c r="B9691" i="13"/>
  <c r="B9690" i="13"/>
  <c r="B9689" i="13"/>
  <c r="B9688" i="13"/>
  <c r="B9687" i="13"/>
  <c r="B9686" i="13"/>
  <c r="B9685" i="13"/>
  <c r="B9684" i="13"/>
  <c r="B9683" i="13"/>
  <c r="B9682" i="13"/>
  <c r="B9681" i="13"/>
  <c r="B9680" i="13"/>
  <c r="B9679" i="13"/>
  <c r="B9678" i="13"/>
  <c r="B9677" i="13"/>
  <c r="B9676" i="13"/>
  <c r="B9675" i="13"/>
  <c r="B9674" i="13"/>
  <c r="B9673" i="13"/>
  <c r="B9672" i="13"/>
  <c r="B9671" i="13"/>
  <c r="B9670" i="13"/>
  <c r="B9669" i="13"/>
  <c r="B9668" i="13"/>
  <c r="B9667" i="13"/>
  <c r="B9666" i="13"/>
  <c r="B9665" i="13"/>
  <c r="B9664" i="13"/>
  <c r="B9663" i="13"/>
  <c r="B9662" i="13"/>
  <c r="B9661" i="13"/>
  <c r="B9660" i="13"/>
  <c r="B9659" i="13"/>
  <c r="B9658" i="13"/>
  <c r="B9657" i="13"/>
  <c r="B9656" i="13"/>
  <c r="B9655" i="13"/>
  <c r="B9654" i="13"/>
  <c r="B9653" i="13"/>
  <c r="B9652" i="13"/>
  <c r="B9651" i="13"/>
  <c r="B9650" i="13"/>
  <c r="B9649" i="13"/>
  <c r="B9648" i="13"/>
  <c r="B9647" i="13"/>
  <c r="B9646" i="13"/>
  <c r="B9645" i="13"/>
  <c r="B9644" i="13"/>
  <c r="B9643" i="13"/>
  <c r="B9642" i="13"/>
  <c r="B9641" i="13"/>
  <c r="B9640" i="13"/>
  <c r="B9639" i="13"/>
  <c r="B9638" i="13"/>
  <c r="B9637" i="13"/>
  <c r="B9636" i="13"/>
  <c r="B9635" i="13"/>
  <c r="B9634" i="13"/>
  <c r="B9633" i="13"/>
  <c r="B9632" i="13"/>
  <c r="B9631" i="13"/>
  <c r="B9630" i="13"/>
  <c r="B9629" i="13"/>
  <c r="B9628" i="13"/>
  <c r="B9627" i="13"/>
  <c r="B9626" i="13"/>
  <c r="B9625" i="13"/>
  <c r="B9624" i="13"/>
  <c r="B9623" i="13"/>
  <c r="B9622" i="13"/>
  <c r="B9621" i="13"/>
  <c r="B9620" i="13"/>
  <c r="B9619" i="13"/>
  <c r="B9618" i="13"/>
  <c r="B9617" i="13"/>
  <c r="B9616" i="13"/>
  <c r="B9615" i="13"/>
  <c r="B9614" i="13"/>
  <c r="B9613" i="13"/>
  <c r="B9612" i="13"/>
  <c r="B9611" i="13"/>
  <c r="B9610" i="13"/>
  <c r="B9609" i="13"/>
  <c r="B9608" i="13"/>
  <c r="B9607" i="13"/>
  <c r="B9606" i="13"/>
  <c r="B9605" i="13"/>
  <c r="B9604" i="13"/>
  <c r="B9603" i="13"/>
  <c r="B9602" i="13"/>
  <c r="B9601" i="13"/>
  <c r="B9600" i="13"/>
  <c r="B9599" i="13"/>
  <c r="B9598" i="13"/>
  <c r="B9597" i="13"/>
  <c r="B9596" i="13"/>
  <c r="B9595" i="13"/>
  <c r="B9594" i="13"/>
  <c r="B9593" i="13"/>
  <c r="B9592" i="13"/>
  <c r="B9591" i="13"/>
  <c r="B9590" i="13"/>
  <c r="B9589" i="13"/>
  <c r="B9588" i="13"/>
  <c r="B9587" i="13"/>
  <c r="B9586" i="13"/>
  <c r="B9585" i="13"/>
  <c r="B9584" i="13"/>
  <c r="B9583" i="13"/>
  <c r="B9582" i="13"/>
  <c r="B9581" i="13"/>
  <c r="B9580" i="13"/>
  <c r="B9579" i="13"/>
  <c r="B9578" i="13"/>
  <c r="B9577" i="13"/>
  <c r="B9576" i="13"/>
  <c r="B9575" i="13"/>
  <c r="B9574" i="13"/>
  <c r="B9573" i="13"/>
  <c r="B9572" i="13"/>
  <c r="B9571" i="13"/>
  <c r="B9570" i="13"/>
  <c r="B9569" i="13"/>
  <c r="B9568" i="13"/>
  <c r="B9567" i="13"/>
  <c r="B9566" i="13"/>
  <c r="B9565" i="13"/>
  <c r="B9564" i="13"/>
  <c r="B9563" i="13"/>
  <c r="B9562" i="13"/>
  <c r="B9561" i="13"/>
  <c r="B9560" i="13"/>
  <c r="B9559" i="13"/>
  <c r="B9558" i="13"/>
  <c r="B9557" i="13"/>
  <c r="B9556" i="13"/>
  <c r="B9555" i="13"/>
  <c r="B9554" i="13"/>
  <c r="B9553" i="13"/>
  <c r="B9552" i="13"/>
  <c r="B9551" i="13"/>
  <c r="B9550" i="13"/>
  <c r="B9549" i="13"/>
  <c r="B9548" i="13"/>
  <c r="B9547" i="13"/>
  <c r="B9546" i="13"/>
  <c r="B9545" i="13"/>
  <c r="B9544" i="13"/>
  <c r="B9543" i="13"/>
  <c r="B9542" i="13"/>
  <c r="B9541" i="13"/>
  <c r="B9540" i="13"/>
  <c r="B9539" i="13"/>
  <c r="B9538" i="13"/>
  <c r="B9537" i="13"/>
  <c r="B9536" i="13"/>
  <c r="B9535" i="13"/>
  <c r="B9534" i="13"/>
  <c r="B9533" i="13"/>
  <c r="B9532" i="13"/>
  <c r="B9531" i="13"/>
  <c r="B9530" i="13"/>
  <c r="B9529" i="13"/>
  <c r="B9528" i="13"/>
  <c r="B9527" i="13"/>
  <c r="B9526" i="13"/>
  <c r="B9525" i="13"/>
  <c r="B9524" i="13"/>
  <c r="B9523" i="13"/>
  <c r="B9522" i="13"/>
  <c r="B9521" i="13"/>
  <c r="B9520" i="13"/>
  <c r="B9519" i="13"/>
  <c r="B9518" i="13"/>
  <c r="B9517" i="13"/>
  <c r="B9516" i="13"/>
  <c r="B9515" i="13"/>
  <c r="B9514" i="13"/>
  <c r="B9513" i="13"/>
  <c r="B9512" i="13"/>
  <c r="B9511" i="13"/>
  <c r="B9510" i="13"/>
  <c r="B9509" i="13"/>
  <c r="B9508" i="13"/>
  <c r="B9507" i="13"/>
  <c r="B9506" i="13"/>
  <c r="B9505" i="13"/>
  <c r="B9504" i="13"/>
  <c r="B9503" i="13"/>
  <c r="B9502" i="13"/>
  <c r="B9501" i="13"/>
  <c r="B9500" i="13"/>
  <c r="B9499" i="13"/>
  <c r="B9498" i="13"/>
  <c r="B9497" i="13"/>
  <c r="B9496" i="13"/>
  <c r="B9495" i="13"/>
  <c r="B9494" i="13"/>
  <c r="B9493" i="13"/>
  <c r="B9492" i="13"/>
  <c r="B9491" i="13"/>
  <c r="B9490" i="13"/>
  <c r="B9489" i="13"/>
  <c r="B9488" i="13"/>
  <c r="B9487" i="13"/>
  <c r="B9486" i="13"/>
  <c r="B9485" i="13"/>
  <c r="B9484" i="13"/>
  <c r="B9483" i="13"/>
  <c r="B9482" i="13"/>
  <c r="B9481" i="13"/>
  <c r="B9480" i="13"/>
  <c r="B9479" i="13"/>
  <c r="B9478" i="13"/>
  <c r="B9477" i="13"/>
  <c r="B9476" i="13"/>
  <c r="B9475" i="13"/>
  <c r="B9474" i="13"/>
  <c r="B9473" i="13"/>
  <c r="B9472" i="13"/>
  <c r="B9471" i="13"/>
  <c r="B9470" i="13"/>
  <c r="B9469" i="13"/>
  <c r="B9468" i="13"/>
  <c r="B9467" i="13"/>
  <c r="B9466" i="13"/>
  <c r="B9465" i="13"/>
  <c r="B9464" i="13"/>
  <c r="B9463" i="13"/>
  <c r="B9462" i="13"/>
  <c r="B9461" i="13"/>
  <c r="B9460" i="13"/>
  <c r="B9459" i="13"/>
  <c r="B9458" i="13"/>
  <c r="B9457" i="13"/>
  <c r="B9456" i="13"/>
  <c r="B9455" i="13"/>
  <c r="B9454" i="13"/>
  <c r="B9453" i="13"/>
  <c r="B9452" i="13"/>
  <c r="B9451" i="13"/>
  <c r="B9450" i="13"/>
  <c r="B9449" i="13"/>
  <c r="B9448" i="13"/>
  <c r="B9447" i="13"/>
  <c r="B9446" i="13"/>
  <c r="B9445" i="13"/>
  <c r="B9444" i="13"/>
  <c r="B9443" i="13"/>
  <c r="B9442" i="13"/>
  <c r="B9441" i="13"/>
  <c r="B9440" i="13"/>
  <c r="B9439" i="13"/>
  <c r="B9438" i="13"/>
  <c r="B9437" i="13"/>
  <c r="B9436" i="13"/>
  <c r="B9435" i="13"/>
  <c r="B9434" i="13"/>
  <c r="B9433" i="13"/>
  <c r="B9432" i="13"/>
  <c r="B9431" i="13"/>
  <c r="B9430" i="13"/>
  <c r="B9429" i="13"/>
  <c r="B9428" i="13"/>
  <c r="B9427" i="13"/>
  <c r="B9426" i="13"/>
  <c r="B9425" i="13"/>
  <c r="B9424" i="13"/>
  <c r="B9423" i="13"/>
  <c r="B9422" i="13"/>
  <c r="B9421" i="13"/>
  <c r="B9420" i="13"/>
  <c r="B9419" i="13"/>
  <c r="B9418" i="13"/>
  <c r="B9417" i="13"/>
  <c r="B9416" i="13"/>
  <c r="B9415" i="13"/>
  <c r="B9414" i="13"/>
  <c r="B9413" i="13"/>
  <c r="B9412" i="13"/>
  <c r="B9411" i="13"/>
  <c r="B9410" i="13"/>
  <c r="B9409" i="13"/>
  <c r="B9408" i="13"/>
  <c r="B9407" i="13"/>
  <c r="B9406" i="13"/>
  <c r="B9405" i="13"/>
  <c r="B9404" i="13"/>
  <c r="B9403" i="13"/>
  <c r="B9402" i="13"/>
  <c r="B9401" i="13"/>
  <c r="B9400" i="13"/>
  <c r="B9399" i="13"/>
  <c r="B9398" i="13"/>
  <c r="B9397" i="13"/>
  <c r="B9396" i="13"/>
  <c r="B9395" i="13"/>
  <c r="B9394" i="13"/>
  <c r="B9393" i="13"/>
  <c r="B9392" i="13"/>
  <c r="B9391" i="13"/>
  <c r="B9390" i="13"/>
  <c r="B9389" i="13"/>
  <c r="B9388" i="13"/>
  <c r="B9387" i="13"/>
  <c r="B9386" i="13"/>
  <c r="B9385" i="13"/>
  <c r="B9384" i="13"/>
  <c r="B9383" i="13"/>
  <c r="B9382" i="13"/>
  <c r="B9381" i="13"/>
  <c r="B9380" i="13"/>
  <c r="B9379" i="13"/>
  <c r="B9378" i="13"/>
  <c r="B9377" i="13"/>
  <c r="B9376" i="13"/>
  <c r="B9375" i="13"/>
  <c r="B9374" i="13"/>
  <c r="B9373" i="13"/>
  <c r="B9372" i="13"/>
  <c r="B9371" i="13"/>
  <c r="B9370" i="13"/>
  <c r="B9369" i="13"/>
  <c r="B9368" i="13"/>
  <c r="B9367" i="13"/>
  <c r="B9366" i="13"/>
  <c r="B9365" i="13"/>
  <c r="B9364" i="13"/>
  <c r="B9363" i="13"/>
  <c r="B9362" i="13"/>
  <c r="B9361" i="13"/>
  <c r="B9360" i="13"/>
  <c r="B9359" i="13"/>
  <c r="B9358" i="13"/>
  <c r="B9357" i="13"/>
  <c r="B9356" i="13"/>
  <c r="B9355" i="13"/>
  <c r="B9354" i="13"/>
  <c r="B9353" i="13"/>
  <c r="B9352" i="13"/>
  <c r="B9351" i="13"/>
  <c r="B9350" i="13"/>
  <c r="B9349" i="13"/>
  <c r="B9348" i="13"/>
  <c r="B9347" i="13"/>
  <c r="B9346" i="13"/>
  <c r="B9345" i="13"/>
  <c r="B9344" i="13"/>
  <c r="B9343" i="13"/>
  <c r="B9342" i="13"/>
  <c r="B9341" i="13"/>
  <c r="B9340" i="13"/>
  <c r="B9339" i="13"/>
  <c r="B9338" i="13"/>
  <c r="B9337" i="13"/>
  <c r="B9336" i="13"/>
  <c r="B9335" i="13"/>
  <c r="B9334" i="13"/>
  <c r="B9333" i="13"/>
  <c r="B9332" i="13"/>
  <c r="B9331" i="13"/>
  <c r="B9330" i="13"/>
  <c r="B9329" i="13"/>
  <c r="B9328" i="13"/>
  <c r="B9327" i="13"/>
  <c r="B9326" i="13"/>
  <c r="B9325" i="13"/>
  <c r="B9324" i="13"/>
  <c r="B9323" i="13"/>
  <c r="B9322" i="13"/>
  <c r="B9321" i="13"/>
  <c r="B9320" i="13"/>
  <c r="B9319" i="13"/>
  <c r="B9318" i="13"/>
  <c r="B9317" i="13"/>
  <c r="B9316" i="13"/>
  <c r="B9315" i="13"/>
  <c r="B9314" i="13"/>
  <c r="B9313" i="13"/>
  <c r="B9312" i="13"/>
  <c r="B9311" i="13"/>
  <c r="B9310" i="13"/>
  <c r="B9309" i="13"/>
  <c r="B9308" i="13"/>
  <c r="B9307" i="13"/>
  <c r="B9306" i="13"/>
  <c r="B9305" i="13"/>
  <c r="B9304" i="13"/>
  <c r="B9303" i="13"/>
  <c r="B9302" i="13"/>
  <c r="B9301" i="13"/>
  <c r="B9300" i="13"/>
  <c r="B9299" i="13"/>
  <c r="B9298" i="13"/>
  <c r="B9297" i="13"/>
  <c r="B9296" i="13"/>
  <c r="B9295" i="13"/>
  <c r="B9294" i="13"/>
  <c r="B9293" i="13"/>
  <c r="B9292" i="13"/>
  <c r="B9291" i="13"/>
  <c r="B9290" i="13"/>
  <c r="B9289" i="13"/>
  <c r="B9288" i="13"/>
  <c r="B9287" i="13"/>
  <c r="B9286" i="13"/>
  <c r="B9285" i="13"/>
  <c r="B9284" i="13"/>
  <c r="B9283" i="13"/>
  <c r="B9282" i="13"/>
  <c r="B9281" i="13"/>
  <c r="B9280" i="13"/>
  <c r="B9279" i="13"/>
  <c r="B9278" i="13"/>
  <c r="B9277" i="13"/>
  <c r="B9276" i="13"/>
  <c r="B9275" i="13"/>
  <c r="B9274" i="13"/>
  <c r="B9273" i="13"/>
  <c r="B9272" i="13"/>
  <c r="B9271" i="13"/>
  <c r="B9270" i="13"/>
  <c r="B9269" i="13"/>
  <c r="B9268" i="13"/>
  <c r="B9267" i="13"/>
  <c r="B9266" i="13"/>
  <c r="B9265" i="13"/>
  <c r="B9264" i="13"/>
  <c r="B9263" i="13"/>
  <c r="B9262" i="13"/>
  <c r="B9261" i="13"/>
  <c r="B9260" i="13"/>
  <c r="B9259" i="13"/>
  <c r="B9258" i="13"/>
  <c r="B9257" i="13"/>
  <c r="B9256" i="13"/>
  <c r="B9255" i="13"/>
  <c r="B9254" i="13"/>
  <c r="B9253" i="13"/>
  <c r="B9252" i="13"/>
  <c r="B9251" i="13"/>
  <c r="B9250" i="13"/>
  <c r="B9249" i="13"/>
  <c r="B9248" i="13"/>
  <c r="B9247" i="13"/>
  <c r="B9246" i="13"/>
  <c r="B9245" i="13"/>
  <c r="B9244" i="13"/>
  <c r="B9243" i="13"/>
  <c r="B9242" i="13"/>
  <c r="B9241" i="13"/>
  <c r="B9240" i="13"/>
  <c r="B9239" i="13"/>
  <c r="B9238" i="13"/>
  <c r="B9237" i="13"/>
  <c r="B9236" i="13"/>
  <c r="B9235" i="13"/>
  <c r="B9234" i="13"/>
  <c r="B9233" i="13"/>
  <c r="B9232" i="13"/>
  <c r="B9231" i="13"/>
  <c r="B9230" i="13"/>
  <c r="B9229" i="13"/>
  <c r="B9228" i="13"/>
  <c r="B9227" i="13"/>
  <c r="B9226" i="13"/>
  <c r="B9225" i="13"/>
  <c r="B9224" i="13"/>
  <c r="B9223" i="13"/>
  <c r="B9222" i="13"/>
  <c r="B9221" i="13"/>
  <c r="B9220" i="13"/>
  <c r="B9219" i="13"/>
  <c r="B9218" i="13"/>
  <c r="B9217" i="13"/>
  <c r="B9216" i="13"/>
  <c r="B9215" i="13"/>
  <c r="B9214" i="13"/>
  <c r="B9213" i="13"/>
  <c r="B9212" i="13"/>
  <c r="B9211" i="13"/>
  <c r="B9210" i="13"/>
  <c r="B9209" i="13"/>
  <c r="B9208" i="13"/>
  <c r="B9207" i="13"/>
  <c r="B9206" i="13"/>
  <c r="B9205" i="13"/>
  <c r="B9204" i="13"/>
  <c r="B9203" i="13"/>
  <c r="B9202" i="13"/>
  <c r="B9201" i="13"/>
  <c r="B9200" i="13"/>
  <c r="B9199" i="13"/>
  <c r="B9198" i="13"/>
  <c r="B9197" i="13"/>
  <c r="B9196" i="13"/>
  <c r="B9195" i="13"/>
  <c r="B9194" i="13"/>
  <c r="B9193" i="13"/>
  <c r="B9192" i="13"/>
  <c r="B9191" i="13"/>
  <c r="B9190" i="13"/>
  <c r="B9189" i="13"/>
  <c r="B9188" i="13"/>
  <c r="B9187" i="13"/>
  <c r="B9186" i="13"/>
  <c r="B9185" i="13"/>
  <c r="B9184" i="13"/>
  <c r="B9183" i="13"/>
  <c r="B9182" i="13"/>
  <c r="B9181" i="13"/>
  <c r="B9180" i="13"/>
  <c r="B9179" i="13"/>
  <c r="B9178" i="13"/>
  <c r="B9177" i="13"/>
  <c r="B9176" i="13"/>
  <c r="B9175" i="13"/>
  <c r="B9174" i="13"/>
  <c r="B9173" i="13"/>
  <c r="B9172" i="13"/>
  <c r="B9171" i="13"/>
  <c r="B9170" i="13"/>
  <c r="B9169" i="13"/>
  <c r="B9168" i="13"/>
  <c r="B9167" i="13"/>
  <c r="B9166" i="13"/>
  <c r="B9165" i="13"/>
  <c r="B9164" i="13"/>
  <c r="B9163" i="13"/>
  <c r="B9162" i="13"/>
  <c r="B9161" i="13"/>
  <c r="B9160" i="13"/>
  <c r="B9159" i="13"/>
  <c r="B9158" i="13"/>
  <c r="B9157" i="13"/>
  <c r="B9156" i="13"/>
  <c r="B9155" i="13"/>
  <c r="B9154" i="13"/>
  <c r="B9153" i="13"/>
  <c r="B9152" i="13"/>
  <c r="B9151" i="13"/>
  <c r="B9150" i="13"/>
  <c r="B9149" i="13"/>
  <c r="B9148" i="13"/>
  <c r="B9147" i="13"/>
  <c r="B9146" i="13"/>
  <c r="B9145" i="13"/>
  <c r="B9144" i="13"/>
  <c r="B9143" i="13"/>
  <c r="B9142" i="13"/>
  <c r="B9141" i="13"/>
  <c r="B9140" i="13"/>
  <c r="B9139" i="13"/>
  <c r="B9138" i="13"/>
  <c r="B9137" i="13"/>
  <c r="B9136" i="13"/>
  <c r="B9135" i="13"/>
  <c r="B9134" i="13"/>
  <c r="B9133" i="13"/>
  <c r="B9132" i="13"/>
  <c r="B9131" i="13"/>
  <c r="B9130" i="13"/>
  <c r="B9129" i="13"/>
  <c r="B9128" i="13"/>
  <c r="B9127" i="13"/>
  <c r="B9126" i="13"/>
  <c r="B9125" i="13"/>
  <c r="B9124" i="13"/>
  <c r="B9123" i="13"/>
  <c r="B9122" i="13"/>
  <c r="B9121" i="13"/>
  <c r="B9120" i="13"/>
  <c r="B9119" i="13"/>
  <c r="B9118" i="13"/>
  <c r="B9117" i="13"/>
  <c r="B9116" i="13"/>
  <c r="B9115" i="13"/>
  <c r="B9114" i="13"/>
  <c r="B9113" i="13"/>
  <c r="B9112" i="13"/>
  <c r="B9111" i="13"/>
  <c r="B9110" i="13"/>
  <c r="B9109" i="13"/>
  <c r="B9108" i="13"/>
  <c r="B9107" i="13"/>
  <c r="B9106" i="13"/>
  <c r="B9105" i="13"/>
  <c r="B9104" i="13"/>
  <c r="B9103" i="13"/>
  <c r="B9102" i="13"/>
  <c r="B9101" i="13"/>
  <c r="B9100" i="13"/>
  <c r="B9099" i="13"/>
  <c r="B9098" i="13"/>
  <c r="B9097" i="13"/>
  <c r="B9096" i="13"/>
  <c r="B9095" i="13"/>
  <c r="B9094" i="13"/>
  <c r="B9093" i="13"/>
  <c r="B9092" i="13"/>
  <c r="B9091" i="13"/>
  <c r="B9090" i="13"/>
  <c r="B9089" i="13"/>
  <c r="B9088" i="13"/>
  <c r="B9087" i="13"/>
  <c r="B9086" i="13"/>
  <c r="B9085" i="13"/>
  <c r="B9084" i="13"/>
  <c r="B9083" i="13"/>
  <c r="B9082" i="13"/>
  <c r="B9081" i="13"/>
  <c r="B9080" i="13"/>
  <c r="B9079" i="13"/>
  <c r="B9078" i="13"/>
  <c r="B9077" i="13"/>
  <c r="B9076" i="13"/>
  <c r="B9075" i="13"/>
  <c r="B9074" i="13"/>
  <c r="B9073" i="13"/>
  <c r="B9072" i="13"/>
  <c r="B9071" i="13"/>
  <c r="B9070" i="13"/>
  <c r="B9069" i="13"/>
  <c r="B9068" i="13"/>
  <c r="B9067" i="13"/>
  <c r="B9066" i="13"/>
  <c r="B9065" i="13"/>
  <c r="B9064" i="13"/>
  <c r="B9063" i="13"/>
  <c r="B9062" i="13"/>
  <c r="B9061" i="13"/>
  <c r="B9060" i="13"/>
  <c r="B9059" i="13"/>
  <c r="B9058" i="13"/>
  <c r="B9057" i="13"/>
  <c r="B9056" i="13"/>
  <c r="B9055" i="13"/>
  <c r="B9054" i="13"/>
  <c r="B9053" i="13"/>
  <c r="B9052" i="13"/>
  <c r="B9051" i="13"/>
  <c r="B9050" i="13"/>
  <c r="B9049" i="13"/>
  <c r="B9048" i="13"/>
  <c r="B9047" i="13"/>
  <c r="B9046" i="13"/>
  <c r="B9045" i="13"/>
  <c r="B9044" i="13"/>
  <c r="B9043" i="13"/>
  <c r="B9042" i="13"/>
  <c r="B9041" i="13"/>
  <c r="B9040" i="13"/>
  <c r="B9039" i="13"/>
  <c r="B9038" i="13"/>
  <c r="B9037" i="13"/>
  <c r="B9036" i="13"/>
  <c r="B9035" i="13"/>
  <c r="B9034" i="13"/>
  <c r="B9033" i="13"/>
  <c r="B9032" i="13"/>
  <c r="B9031" i="13"/>
  <c r="B9030" i="13"/>
  <c r="B9029" i="13"/>
  <c r="B9028" i="13"/>
  <c r="B9027" i="13"/>
  <c r="B9026" i="13"/>
  <c r="B9025" i="13"/>
  <c r="B9024" i="13"/>
  <c r="B9023" i="13"/>
  <c r="B9022" i="13"/>
  <c r="B9021" i="13"/>
  <c r="B9020" i="13"/>
  <c r="B9019" i="13"/>
  <c r="B9018" i="13"/>
  <c r="B9017" i="13"/>
  <c r="B9016" i="13"/>
  <c r="B9015" i="13"/>
  <c r="B9014" i="13"/>
  <c r="B9013" i="13"/>
  <c r="B9012" i="13"/>
  <c r="B9011" i="13"/>
  <c r="B9010" i="13"/>
  <c r="B9009" i="13"/>
  <c r="B9008" i="13"/>
  <c r="B9007" i="13"/>
  <c r="B9006" i="13"/>
  <c r="B9005" i="13"/>
  <c r="B9004" i="13"/>
  <c r="B9003" i="13"/>
  <c r="B9002" i="13"/>
  <c r="B9001" i="13"/>
  <c r="B9000" i="13"/>
  <c r="B8999" i="13"/>
  <c r="B8998" i="13"/>
  <c r="B8997" i="13"/>
  <c r="B8996" i="13"/>
  <c r="B8995" i="13"/>
  <c r="B8994" i="13"/>
  <c r="B8993" i="13"/>
  <c r="B8992" i="13"/>
  <c r="B8991" i="13"/>
  <c r="B8990" i="13"/>
  <c r="B8989" i="13"/>
  <c r="B8988" i="13"/>
  <c r="B8987" i="13"/>
  <c r="B8986" i="13"/>
  <c r="B8985" i="13"/>
  <c r="B8984" i="13"/>
  <c r="B8983" i="13"/>
  <c r="B8982" i="13"/>
  <c r="B8981" i="13"/>
  <c r="B8980" i="13"/>
  <c r="B8979" i="13"/>
  <c r="B8978" i="13"/>
  <c r="B8977" i="13"/>
  <c r="B8976" i="13"/>
  <c r="B8975" i="13"/>
  <c r="B8974" i="13"/>
  <c r="B8973" i="13"/>
  <c r="B8972" i="13"/>
  <c r="B8971" i="13"/>
  <c r="B8970" i="13"/>
  <c r="B8969" i="13"/>
  <c r="B8968" i="13"/>
  <c r="B8967" i="13"/>
  <c r="B8966" i="13"/>
  <c r="B8965" i="13"/>
  <c r="B8964" i="13"/>
  <c r="B8963" i="13"/>
  <c r="B8962" i="13"/>
  <c r="B8961" i="13"/>
  <c r="B8960" i="13"/>
  <c r="B8959" i="13"/>
  <c r="B8958" i="13"/>
  <c r="B8957" i="13"/>
  <c r="B8956" i="13"/>
  <c r="B8955" i="13"/>
  <c r="B8954" i="13"/>
  <c r="B8953" i="13"/>
  <c r="B8952" i="13"/>
  <c r="B8951" i="13"/>
  <c r="B8950" i="13"/>
  <c r="B8949" i="13"/>
  <c r="B8948" i="13"/>
  <c r="B8947" i="13"/>
  <c r="B8946" i="13"/>
  <c r="B8945" i="13"/>
  <c r="B8944" i="13"/>
  <c r="B8943" i="13"/>
  <c r="B8942" i="13"/>
  <c r="B8941" i="13"/>
  <c r="B8940" i="13"/>
  <c r="B8939" i="13"/>
  <c r="B8938" i="13"/>
  <c r="B8937" i="13"/>
  <c r="B8936" i="13"/>
  <c r="B8935" i="13"/>
  <c r="B8934" i="13"/>
  <c r="B8933" i="13"/>
  <c r="B8932" i="13"/>
  <c r="B8931" i="13"/>
  <c r="B8930" i="13"/>
  <c r="B8929" i="13"/>
  <c r="B8928" i="13"/>
  <c r="B8927" i="13"/>
  <c r="B8926" i="13"/>
  <c r="B8925" i="13"/>
  <c r="B8924" i="13"/>
  <c r="B8923" i="13"/>
  <c r="B8922" i="13"/>
  <c r="B8921" i="13"/>
  <c r="B8920" i="13"/>
  <c r="B8919" i="13"/>
  <c r="B8918" i="13"/>
  <c r="B8917" i="13"/>
  <c r="B8916" i="13"/>
  <c r="B8915" i="13"/>
  <c r="B8914" i="13"/>
  <c r="B8913" i="13"/>
  <c r="B8912" i="13"/>
  <c r="B8911" i="13"/>
  <c r="B8910" i="13"/>
  <c r="B8909" i="13"/>
  <c r="B8908" i="13"/>
  <c r="B8907" i="13"/>
  <c r="B8906" i="13"/>
  <c r="B8905" i="13"/>
  <c r="B8904" i="13"/>
  <c r="B8903" i="13"/>
  <c r="B8902" i="13"/>
  <c r="B8901" i="13"/>
  <c r="B8900" i="13"/>
  <c r="B8899" i="13"/>
  <c r="B8898" i="13"/>
  <c r="B8897" i="13"/>
  <c r="B8896" i="13"/>
  <c r="B8895" i="13"/>
  <c r="B8894" i="13"/>
  <c r="B8893" i="13"/>
  <c r="B8892" i="13"/>
  <c r="B8891" i="13"/>
  <c r="B8890" i="13"/>
  <c r="B8889" i="13"/>
  <c r="B8888" i="13"/>
  <c r="B8887" i="13"/>
  <c r="B8886" i="13"/>
  <c r="B8885" i="13"/>
  <c r="B8884" i="13"/>
  <c r="B8883" i="13"/>
  <c r="B8882" i="13"/>
  <c r="B8881" i="13"/>
  <c r="B8880" i="13"/>
  <c r="B8879" i="13"/>
  <c r="B8878" i="13"/>
  <c r="B8877" i="13"/>
  <c r="B8876" i="13"/>
  <c r="B8875" i="13"/>
  <c r="B8874" i="13"/>
  <c r="B8873" i="13"/>
  <c r="B8872" i="13"/>
  <c r="B8871" i="13"/>
  <c r="B8870" i="13"/>
  <c r="B8869" i="13"/>
  <c r="B8868" i="13"/>
  <c r="B8867" i="13"/>
  <c r="B8866" i="13"/>
  <c r="B8865" i="13"/>
  <c r="B8864" i="13"/>
  <c r="B8863" i="13"/>
  <c r="B8862" i="13"/>
  <c r="B8861" i="13"/>
  <c r="B8860" i="13"/>
  <c r="B8859" i="13"/>
  <c r="B8858" i="13"/>
  <c r="B8857" i="13"/>
  <c r="B8856" i="13"/>
  <c r="B8855" i="13"/>
  <c r="B8854" i="13"/>
  <c r="B8853" i="13"/>
  <c r="B8852" i="13"/>
  <c r="B8851" i="13"/>
  <c r="B8850" i="13"/>
  <c r="B8849" i="13"/>
  <c r="B8848" i="13"/>
  <c r="B8847" i="13"/>
  <c r="B8846" i="13"/>
  <c r="B8845" i="13"/>
  <c r="B8844" i="13"/>
  <c r="B8843" i="13"/>
  <c r="B8842" i="13"/>
  <c r="B8841" i="13"/>
  <c r="B8840" i="13"/>
  <c r="B8839" i="13"/>
  <c r="B8838" i="13"/>
  <c r="B8837" i="13"/>
  <c r="B8836" i="13"/>
  <c r="B8835" i="13"/>
  <c r="B8834" i="13"/>
  <c r="B8833" i="13"/>
  <c r="B8832" i="13"/>
  <c r="B8831" i="13"/>
  <c r="B8830" i="13"/>
  <c r="B8829" i="13"/>
  <c r="B8828" i="13"/>
  <c r="B8827" i="13"/>
  <c r="B8826" i="13"/>
  <c r="B8825" i="13"/>
  <c r="B8824" i="13"/>
  <c r="B8823" i="13"/>
  <c r="B8822" i="13"/>
  <c r="B8821" i="13"/>
  <c r="B8820" i="13"/>
  <c r="B8819" i="13"/>
  <c r="B8818" i="13"/>
  <c r="B8817" i="13"/>
  <c r="B8816" i="13"/>
  <c r="B8815" i="13"/>
  <c r="B8814" i="13"/>
  <c r="B8813" i="13"/>
  <c r="B8812" i="13"/>
  <c r="B8811" i="13"/>
  <c r="B8810" i="13"/>
  <c r="B8809" i="13"/>
  <c r="B8808" i="13"/>
  <c r="B8807" i="13"/>
  <c r="B8806" i="13"/>
  <c r="B8805" i="13"/>
  <c r="B8804" i="13"/>
  <c r="B8803" i="13"/>
  <c r="B8802" i="13"/>
  <c r="B8801" i="13"/>
  <c r="B8800" i="13"/>
  <c r="B8799" i="13"/>
  <c r="B8798" i="13"/>
  <c r="B8797" i="13"/>
  <c r="B8796" i="13"/>
  <c r="B8795" i="13"/>
  <c r="B8794" i="13"/>
  <c r="B8793" i="13"/>
  <c r="B8792" i="13"/>
  <c r="B8791" i="13"/>
  <c r="B8790" i="13"/>
  <c r="B8789" i="13"/>
  <c r="B8788" i="13"/>
  <c r="B8787" i="13"/>
  <c r="B8786" i="13"/>
  <c r="B8785" i="13"/>
  <c r="B8784" i="13"/>
  <c r="B8783" i="13"/>
  <c r="B8782" i="13"/>
  <c r="B8781" i="13"/>
  <c r="B8780" i="13"/>
  <c r="B8779" i="13"/>
  <c r="B8778" i="13"/>
  <c r="B8777" i="13"/>
  <c r="B8776" i="13"/>
  <c r="B8775" i="13"/>
  <c r="B8774" i="13"/>
  <c r="B8773" i="13"/>
  <c r="B8772" i="13"/>
  <c r="B8771" i="13"/>
  <c r="B8770" i="13"/>
  <c r="B8769" i="13"/>
  <c r="B8768" i="13"/>
  <c r="B8767" i="13"/>
  <c r="B8766" i="13"/>
  <c r="B8765" i="13"/>
  <c r="B8764" i="13"/>
  <c r="B8763" i="13"/>
  <c r="B8762" i="13"/>
  <c r="B8761" i="13"/>
  <c r="B8760" i="13"/>
  <c r="B8759" i="13"/>
  <c r="B8758" i="13"/>
  <c r="B8757" i="13"/>
  <c r="B8756" i="13"/>
  <c r="B8755" i="13"/>
  <c r="B8754" i="13"/>
  <c r="B8753" i="13"/>
  <c r="B8752" i="13"/>
  <c r="B8751" i="13"/>
  <c r="B8750" i="13"/>
  <c r="B8749" i="13"/>
  <c r="B8748" i="13"/>
  <c r="B8747" i="13"/>
  <c r="B8746" i="13"/>
  <c r="B8745" i="13"/>
  <c r="B8744" i="13"/>
  <c r="B8743" i="13"/>
  <c r="B8742" i="13"/>
  <c r="B8741" i="13"/>
  <c r="B8740" i="13"/>
  <c r="B8739" i="13"/>
  <c r="B8738" i="13"/>
  <c r="B8737" i="13"/>
  <c r="B8736" i="13"/>
  <c r="B8735" i="13"/>
  <c r="B8734" i="13"/>
  <c r="B8733" i="13"/>
  <c r="B8732" i="13"/>
  <c r="B8731" i="13"/>
  <c r="B8730" i="13"/>
  <c r="B8729" i="13"/>
  <c r="B8728" i="13"/>
  <c r="B8727" i="13"/>
  <c r="B8726" i="13"/>
  <c r="B8725" i="13"/>
  <c r="B8724" i="13"/>
  <c r="B8723" i="13"/>
  <c r="B8722" i="13"/>
  <c r="B8721" i="13"/>
  <c r="B8720" i="13"/>
  <c r="B8719" i="13"/>
  <c r="B8718" i="13"/>
  <c r="B8717" i="13"/>
  <c r="B8716" i="13"/>
  <c r="B8715" i="13"/>
  <c r="B8714" i="13"/>
  <c r="B8713" i="13"/>
  <c r="B8712" i="13"/>
  <c r="B8711" i="13"/>
  <c r="B8710" i="13"/>
  <c r="B8709" i="13"/>
  <c r="B8708" i="13"/>
  <c r="B8707" i="13"/>
  <c r="B8706" i="13"/>
  <c r="B8705" i="13"/>
  <c r="B8704" i="13"/>
  <c r="B8703" i="13"/>
  <c r="B8702" i="13"/>
  <c r="B8701" i="13"/>
  <c r="B8700" i="13"/>
  <c r="B8699" i="13"/>
  <c r="B8698" i="13"/>
  <c r="B8697" i="13"/>
  <c r="B8696" i="13"/>
  <c r="B8695" i="13"/>
  <c r="B8694" i="13"/>
  <c r="B8693" i="13"/>
  <c r="B8692" i="13"/>
  <c r="B8691" i="13"/>
  <c r="B8690" i="13"/>
  <c r="B8689" i="13"/>
  <c r="B8688" i="13"/>
  <c r="B8687" i="13"/>
  <c r="B8686" i="13"/>
  <c r="B8685" i="13"/>
  <c r="B8684" i="13"/>
  <c r="B8683" i="13"/>
  <c r="B8682" i="13"/>
  <c r="B8681" i="13"/>
  <c r="B8680" i="13"/>
  <c r="B8679" i="13"/>
  <c r="B8678" i="13"/>
  <c r="B8677" i="13"/>
  <c r="B8676" i="13"/>
  <c r="B8675" i="13"/>
  <c r="B8674" i="13"/>
  <c r="B8673" i="13"/>
  <c r="B8672" i="13"/>
  <c r="B8671" i="13"/>
  <c r="B8670" i="13"/>
  <c r="B8669" i="13"/>
  <c r="B8668" i="13"/>
  <c r="B8667" i="13"/>
  <c r="B8666" i="13"/>
  <c r="B8665" i="13"/>
  <c r="B8664" i="13"/>
  <c r="B8663" i="13"/>
  <c r="B8662" i="13"/>
  <c r="B8661" i="13"/>
  <c r="B8660" i="13"/>
  <c r="B8659" i="13"/>
  <c r="B8658" i="13"/>
  <c r="B8657" i="13"/>
  <c r="B8656" i="13"/>
  <c r="B8655" i="13"/>
  <c r="B8654" i="13"/>
  <c r="B8653" i="13"/>
  <c r="B8652" i="13"/>
  <c r="B8651" i="13"/>
  <c r="B8650" i="13"/>
  <c r="B8649" i="13"/>
  <c r="B8648" i="13"/>
  <c r="B8647" i="13"/>
  <c r="B8646" i="13"/>
  <c r="B8645" i="13"/>
  <c r="B8644" i="13"/>
  <c r="B8643" i="13"/>
  <c r="B8642" i="13"/>
  <c r="B8641" i="13"/>
  <c r="B8640" i="13"/>
  <c r="B8639" i="13"/>
  <c r="B8638" i="13"/>
  <c r="B8637" i="13"/>
  <c r="B8636" i="13"/>
  <c r="B8635" i="13"/>
  <c r="B8634" i="13"/>
  <c r="B8633" i="13"/>
  <c r="B8632" i="13"/>
  <c r="B8631" i="13"/>
  <c r="B8630" i="13"/>
  <c r="B8629" i="13"/>
  <c r="B8628" i="13"/>
  <c r="B8627" i="13"/>
  <c r="B8626" i="13"/>
  <c r="B8625" i="13"/>
  <c r="B8624" i="13"/>
  <c r="B8623" i="13"/>
  <c r="B8622" i="13"/>
  <c r="B8621" i="13"/>
  <c r="B8620" i="13"/>
  <c r="B8619" i="13"/>
  <c r="B8618" i="13"/>
  <c r="B8617" i="13"/>
  <c r="B8616" i="13"/>
  <c r="B8615" i="13"/>
  <c r="B8614" i="13"/>
  <c r="B8613" i="13"/>
  <c r="B8612" i="13"/>
  <c r="B8611" i="13"/>
  <c r="B8610" i="13"/>
  <c r="B8609" i="13"/>
  <c r="B8608" i="13"/>
  <c r="B8607" i="13"/>
  <c r="B8606" i="13"/>
  <c r="B8605" i="13"/>
  <c r="B8604" i="13"/>
  <c r="B8603" i="13"/>
  <c r="B8602" i="13"/>
  <c r="B8601" i="13"/>
  <c r="B8600" i="13"/>
  <c r="B8599" i="13"/>
  <c r="B8598" i="13"/>
  <c r="B8597" i="13"/>
  <c r="B8596" i="13"/>
  <c r="B8595" i="13"/>
  <c r="B8594" i="13"/>
  <c r="B8593" i="13"/>
  <c r="B8592" i="13"/>
  <c r="B8591" i="13"/>
  <c r="B8590" i="13"/>
  <c r="B8589" i="13"/>
  <c r="B8588" i="13"/>
  <c r="B8587" i="13"/>
  <c r="B8586" i="13"/>
  <c r="B8585" i="13"/>
  <c r="B8584" i="13"/>
  <c r="B8583" i="13"/>
  <c r="B8582" i="13"/>
  <c r="B8581" i="13"/>
  <c r="B8580" i="13"/>
  <c r="B8579" i="13"/>
  <c r="B8578" i="13"/>
  <c r="B8577" i="13"/>
  <c r="B8576" i="13"/>
  <c r="B8575" i="13"/>
  <c r="B8574" i="13"/>
  <c r="B8573" i="13"/>
  <c r="B8572" i="13"/>
  <c r="B8571" i="13"/>
  <c r="B8570" i="13"/>
  <c r="B8569" i="13"/>
  <c r="B8568" i="13"/>
  <c r="B8567" i="13"/>
  <c r="B8566" i="13"/>
  <c r="B8565" i="13"/>
  <c r="B8564" i="13"/>
  <c r="B8563" i="13"/>
  <c r="B8562" i="13"/>
  <c r="B8561" i="13"/>
  <c r="B8560" i="13"/>
  <c r="B8559" i="13"/>
  <c r="B8558" i="13"/>
  <c r="B8557" i="13"/>
  <c r="B8556" i="13"/>
  <c r="B8555" i="13"/>
  <c r="B8554" i="13"/>
  <c r="B8553" i="13"/>
  <c r="B8552" i="13"/>
  <c r="B8551" i="13"/>
  <c r="B8550" i="13"/>
  <c r="B8549" i="13"/>
  <c r="B8548" i="13"/>
  <c r="B8547" i="13"/>
  <c r="B8546" i="13"/>
  <c r="B8545" i="13"/>
  <c r="B8544" i="13"/>
  <c r="B8543" i="13"/>
  <c r="B8542" i="13"/>
  <c r="B8541" i="13"/>
  <c r="B8540" i="13"/>
  <c r="B8539" i="13"/>
  <c r="B8538" i="13"/>
  <c r="B8537" i="13"/>
  <c r="B8536" i="13"/>
  <c r="B8535" i="13"/>
  <c r="B8534" i="13"/>
  <c r="B8533" i="13"/>
  <c r="B8532" i="13"/>
  <c r="B8531" i="13"/>
  <c r="B8530" i="13"/>
  <c r="B8529" i="13"/>
  <c r="B8528" i="13"/>
  <c r="B8527" i="13"/>
  <c r="B8526" i="13"/>
  <c r="B8525" i="13"/>
  <c r="B8524" i="13"/>
  <c r="B8523" i="13"/>
  <c r="B8522" i="13"/>
  <c r="B8521" i="13"/>
  <c r="B8520" i="13"/>
  <c r="B8519" i="13"/>
  <c r="B8518" i="13"/>
  <c r="B8517" i="13"/>
  <c r="B8516" i="13"/>
  <c r="B8515" i="13"/>
  <c r="B8514" i="13"/>
  <c r="B8513" i="13"/>
  <c r="B8512" i="13"/>
  <c r="B8511" i="13"/>
  <c r="B8510" i="13"/>
  <c r="B8509" i="13"/>
  <c r="B8508" i="13"/>
  <c r="B8507" i="13"/>
  <c r="B8506" i="13"/>
  <c r="B8505" i="13"/>
  <c r="B8504" i="13"/>
  <c r="B8503" i="13"/>
  <c r="B8502" i="13"/>
  <c r="B8501" i="13"/>
  <c r="B8500" i="13"/>
  <c r="B8499" i="13"/>
  <c r="B8498" i="13"/>
  <c r="B8497" i="13"/>
  <c r="B8496" i="13"/>
  <c r="B8495" i="13"/>
  <c r="B8494" i="13"/>
  <c r="B8493" i="13"/>
  <c r="B8492" i="13"/>
  <c r="B8491" i="13"/>
  <c r="B8490" i="13"/>
  <c r="B8489" i="13"/>
  <c r="B8488" i="13"/>
  <c r="B8487" i="13"/>
  <c r="B8486" i="13"/>
  <c r="B8485" i="13"/>
  <c r="B8484" i="13"/>
  <c r="B8483" i="13"/>
  <c r="B8482" i="13"/>
  <c r="B8481" i="13"/>
  <c r="B8480" i="13"/>
  <c r="B8479" i="13"/>
  <c r="B8478" i="13"/>
  <c r="B8477" i="13"/>
  <c r="B8476" i="13"/>
  <c r="B8475" i="13"/>
  <c r="B8474" i="13"/>
  <c r="B8473" i="13"/>
  <c r="B8472" i="13"/>
  <c r="B8471" i="13"/>
  <c r="B8470" i="13"/>
  <c r="B8469" i="13"/>
  <c r="B8468" i="13"/>
  <c r="B8467" i="13"/>
  <c r="B8466" i="13"/>
  <c r="B8465" i="13"/>
  <c r="B8464" i="13"/>
  <c r="B8463" i="13"/>
  <c r="B8462" i="13"/>
  <c r="B8461" i="13"/>
  <c r="B8460" i="13"/>
  <c r="B8459" i="13"/>
  <c r="B8458" i="13"/>
  <c r="B8457" i="13"/>
  <c r="B8456" i="13"/>
  <c r="B8455" i="13"/>
  <c r="B8454" i="13"/>
  <c r="B8453" i="13"/>
  <c r="B8452" i="13"/>
  <c r="B8451" i="13"/>
  <c r="B8450" i="13"/>
  <c r="B8449" i="13"/>
  <c r="B8448" i="13"/>
  <c r="B8447" i="13"/>
  <c r="B8446" i="13"/>
  <c r="B8445" i="13"/>
  <c r="B8444" i="13"/>
  <c r="B8443" i="13"/>
  <c r="B8442" i="13"/>
  <c r="B8441" i="13"/>
  <c r="B8440" i="13"/>
  <c r="B8439" i="13"/>
  <c r="B8438" i="13"/>
  <c r="B8437" i="13"/>
  <c r="B8436" i="13"/>
  <c r="B8435" i="13"/>
  <c r="B8434" i="13"/>
  <c r="B8433" i="13"/>
  <c r="B8432" i="13"/>
  <c r="B8431" i="13"/>
  <c r="B8430" i="13"/>
  <c r="B8429" i="13"/>
  <c r="B8428" i="13"/>
  <c r="B8427" i="13"/>
  <c r="B8426" i="13"/>
  <c r="B8425" i="13"/>
  <c r="B8424" i="13"/>
  <c r="B8423" i="13"/>
  <c r="B8422" i="13"/>
  <c r="B8421" i="13"/>
  <c r="B8420" i="13"/>
  <c r="B8419" i="13"/>
  <c r="B8418" i="13"/>
  <c r="B8417" i="13"/>
  <c r="B8416" i="13"/>
  <c r="B8415" i="13"/>
  <c r="B8414" i="13"/>
  <c r="B8413" i="13"/>
  <c r="B8412" i="13"/>
  <c r="B8411" i="13"/>
  <c r="B8410" i="13"/>
  <c r="B8409" i="13"/>
  <c r="B8408" i="13"/>
  <c r="B8407" i="13"/>
  <c r="B8406" i="13"/>
  <c r="B8405" i="13"/>
  <c r="B8404" i="13"/>
  <c r="B8403" i="13"/>
  <c r="B8402" i="13"/>
  <c r="B8401" i="13"/>
  <c r="B8400" i="13"/>
  <c r="B8399" i="13"/>
  <c r="B8398" i="13"/>
  <c r="B8397" i="13"/>
  <c r="B8396" i="13"/>
  <c r="B8395" i="13"/>
  <c r="B8394" i="13"/>
  <c r="B8393" i="13"/>
  <c r="B8392" i="13"/>
  <c r="B8391" i="13"/>
  <c r="B8390" i="13"/>
  <c r="B8389" i="13"/>
  <c r="B8388" i="13"/>
  <c r="B8387" i="13"/>
  <c r="B8386" i="13"/>
  <c r="B8385" i="13"/>
  <c r="B8384" i="13"/>
  <c r="B8383" i="13"/>
  <c r="B8382" i="13"/>
  <c r="B8381" i="13"/>
  <c r="B8380" i="13"/>
  <c r="B8379" i="13"/>
  <c r="B8378" i="13"/>
  <c r="B8377" i="13"/>
  <c r="B8376" i="13"/>
  <c r="B8375" i="13"/>
  <c r="B8374" i="13"/>
  <c r="B8373" i="13"/>
  <c r="B8372" i="13"/>
  <c r="B8371" i="13"/>
  <c r="B8370" i="13"/>
  <c r="B8369" i="13"/>
  <c r="B8368" i="13"/>
  <c r="B8367" i="13"/>
  <c r="B8366" i="13"/>
  <c r="B8365" i="13"/>
  <c r="B8364" i="13"/>
  <c r="B8363" i="13"/>
  <c r="B8362" i="13"/>
  <c r="B8361" i="13"/>
  <c r="B8360" i="13"/>
  <c r="B8359" i="13"/>
  <c r="B8358" i="13"/>
  <c r="B8357" i="13"/>
  <c r="B8356" i="13"/>
  <c r="B8355" i="13"/>
  <c r="B8354" i="13"/>
  <c r="B8353" i="13"/>
  <c r="B8352" i="13"/>
  <c r="B8351" i="13"/>
  <c r="B8350" i="13"/>
  <c r="B8349" i="13"/>
  <c r="B8348" i="13"/>
  <c r="B8347" i="13"/>
  <c r="B8346" i="13"/>
  <c r="B8345" i="13"/>
  <c r="B8344" i="13"/>
  <c r="B8343" i="13"/>
  <c r="B8342" i="13"/>
  <c r="B8341" i="13"/>
  <c r="B8340" i="13"/>
  <c r="B8339" i="13"/>
  <c r="B8338" i="13"/>
  <c r="B8337" i="13"/>
  <c r="B8336" i="13"/>
  <c r="B8335" i="13"/>
  <c r="B8334" i="13"/>
  <c r="B8333" i="13"/>
  <c r="B8332" i="13"/>
  <c r="B8331" i="13"/>
  <c r="B8330" i="13"/>
  <c r="B8329" i="13"/>
  <c r="B8328" i="13"/>
  <c r="B8327" i="13"/>
  <c r="B8326" i="13"/>
  <c r="B8325" i="13"/>
  <c r="B8324" i="13"/>
  <c r="B8323" i="13"/>
  <c r="B8322" i="13"/>
  <c r="B8321" i="13"/>
  <c r="B8320" i="13"/>
  <c r="B8319" i="13"/>
  <c r="B8318" i="13"/>
  <c r="B8317" i="13"/>
  <c r="B8316" i="13"/>
  <c r="B8315" i="13"/>
  <c r="B8314" i="13"/>
  <c r="B8313" i="13"/>
  <c r="B8312" i="13"/>
  <c r="B8311" i="13"/>
  <c r="B8310" i="13"/>
  <c r="B8309" i="13"/>
  <c r="B8308" i="13"/>
  <c r="B8307" i="13"/>
  <c r="B8306" i="13"/>
  <c r="B8305" i="13"/>
  <c r="B8304" i="13"/>
  <c r="B8303" i="13"/>
  <c r="B8302" i="13"/>
  <c r="B8301" i="13"/>
  <c r="B8300" i="13"/>
  <c r="B8299" i="13"/>
  <c r="B8298" i="13"/>
  <c r="B8297" i="13"/>
  <c r="B8296" i="13"/>
  <c r="B8295" i="13"/>
  <c r="B8294" i="13"/>
  <c r="B8293" i="13"/>
  <c r="B8292" i="13"/>
  <c r="B8291" i="13"/>
  <c r="B8290" i="13"/>
  <c r="B8289" i="13"/>
  <c r="B8288" i="13"/>
  <c r="B8287" i="13"/>
  <c r="B8286" i="13"/>
  <c r="B8285" i="13"/>
  <c r="B8284" i="13"/>
  <c r="B8283" i="13"/>
  <c r="B8282" i="13"/>
  <c r="B8281" i="13"/>
  <c r="B8280" i="13"/>
  <c r="B8279" i="13"/>
  <c r="B8278" i="13"/>
  <c r="B8277" i="13"/>
  <c r="B8276" i="13"/>
  <c r="B8275" i="13"/>
  <c r="B8274" i="13"/>
  <c r="B8273" i="13"/>
  <c r="B8272" i="13"/>
  <c r="B8271" i="13"/>
  <c r="B8270" i="13"/>
  <c r="B8269" i="13"/>
  <c r="B8268" i="13"/>
  <c r="B8267" i="13"/>
  <c r="B8266" i="13"/>
  <c r="B8265" i="13"/>
  <c r="B8264" i="13"/>
  <c r="B8263" i="13"/>
  <c r="B8262" i="13"/>
  <c r="B8261" i="13"/>
  <c r="B8260" i="13"/>
  <c r="B8259" i="13"/>
  <c r="B8258" i="13"/>
  <c r="B8257" i="13"/>
  <c r="B8256" i="13"/>
  <c r="B8255" i="13"/>
  <c r="B8254" i="13"/>
  <c r="B8253" i="13"/>
  <c r="B8252" i="13"/>
  <c r="B8251" i="13"/>
  <c r="B8250" i="13"/>
  <c r="B8249" i="13"/>
  <c r="B8248" i="13"/>
  <c r="B8247" i="13"/>
  <c r="B8246" i="13"/>
  <c r="B8245" i="13"/>
  <c r="B8244" i="13"/>
  <c r="B8243" i="13"/>
  <c r="B8242" i="13"/>
  <c r="B8241" i="13"/>
  <c r="B8240" i="13"/>
  <c r="B8239" i="13"/>
  <c r="B8238" i="13"/>
  <c r="B8237" i="13"/>
  <c r="B8236" i="13"/>
  <c r="B8235" i="13"/>
  <c r="B8234" i="13"/>
  <c r="B8233" i="13"/>
  <c r="B8232" i="13"/>
  <c r="B8231" i="13"/>
  <c r="B8230" i="13"/>
  <c r="B8229" i="13"/>
  <c r="B8228" i="13"/>
  <c r="B8227" i="13"/>
  <c r="B8226" i="13"/>
  <c r="B8225" i="13"/>
  <c r="B8224" i="13"/>
  <c r="B8223" i="13"/>
  <c r="B8222" i="13"/>
  <c r="B8221" i="13"/>
  <c r="B8220" i="13"/>
  <c r="B8219" i="13"/>
  <c r="B8218" i="13"/>
  <c r="B8217" i="13"/>
  <c r="B8216" i="13"/>
  <c r="B8215" i="13"/>
  <c r="B8214" i="13"/>
  <c r="B8213" i="13"/>
  <c r="B8212" i="13"/>
  <c r="B8211" i="13"/>
  <c r="B8210" i="13"/>
  <c r="B8209" i="13"/>
  <c r="B8208" i="13"/>
  <c r="B8207" i="13"/>
  <c r="B8206" i="13"/>
  <c r="B8205" i="13"/>
  <c r="B8204" i="13"/>
  <c r="B8203" i="13"/>
  <c r="B8202" i="13"/>
  <c r="B8201" i="13"/>
  <c r="B8200" i="13"/>
  <c r="B8199" i="13"/>
  <c r="B8198" i="13"/>
  <c r="B8197" i="13"/>
  <c r="B8196" i="13"/>
  <c r="B8195" i="13"/>
  <c r="B8194" i="13"/>
  <c r="B8193" i="13"/>
  <c r="B8192" i="13"/>
  <c r="B8191" i="13"/>
  <c r="B8190" i="13"/>
  <c r="B8189" i="13"/>
  <c r="B8188" i="13"/>
  <c r="B8187" i="13"/>
  <c r="B8186" i="13"/>
  <c r="B8185" i="13"/>
  <c r="B8184" i="13"/>
  <c r="B8183" i="13"/>
  <c r="B8182" i="13"/>
  <c r="B8181" i="13"/>
  <c r="B8180" i="13"/>
  <c r="B8179" i="13"/>
  <c r="B8178" i="13"/>
  <c r="B8177" i="13"/>
  <c r="B8176" i="13"/>
  <c r="B8175" i="13"/>
  <c r="B8174" i="13"/>
  <c r="B8173" i="13"/>
  <c r="B8172" i="13"/>
  <c r="B8171" i="13"/>
  <c r="B8170" i="13"/>
  <c r="B8169" i="13"/>
  <c r="B8168" i="13"/>
  <c r="B8167" i="13"/>
  <c r="B8166" i="13"/>
  <c r="B8165" i="13"/>
  <c r="B8164" i="13"/>
  <c r="B8163" i="13"/>
  <c r="B8162" i="13"/>
  <c r="B8161" i="13"/>
  <c r="B8160" i="13"/>
  <c r="B8159" i="13"/>
  <c r="B8158" i="13"/>
  <c r="B8157" i="13"/>
  <c r="B8156" i="13"/>
  <c r="B8155" i="13"/>
  <c r="B8154" i="13"/>
  <c r="B8153" i="13"/>
  <c r="B8152" i="13"/>
  <c r="B8151" i="13"/>
  <c r="B8150" i="13"/>
  <c r="B8149" i="13"/>
  <c r="B8148" i="13"/>
  <c r="B8147" i="13"/>
  <c r="B8146" i="13"/>
  <c r="B8145" i="13"/>
  <c r="B8144" i="13"/>
  <c r="B8143" i="13"/>
  <c r="B8142" i="13"/>
  <c r="B8141" i="13"/>
  <c r="B8140" i="13"/>
  <c r="B8139" i="13"/>
  <c r="B8138" i="13"/>
  <c r="B8137" i="13"/>
  <c r="B8136" i="13"/>
  <c r="B8135" i="13"/>
  <c r="B8134" i="13"/>
  <c r="B8133" i="13"/>
  <c r="B8132" i="13"/>
  <c r="B8131" i="13"/>
  <c r="B8130" i="13"/>
  <c r="B8129" i="13"/>
  <c r="B8128" i="13"/>
  <c r="B8127" i="13"/>
  <c r="B8126" i="13"/>
  <c r="B8125" i="13"/>
  <c r="B8124" i="13"/>
  <c r="B8123" i="13"/>
  <c r="B8122" i="13"/>
  <c r="B8121" i="13"/>
  <c r="B8120" i="13"/>
  <c r="B8119" i="13"/>
  <c r="B8118" i="13"/>
  <c r="B8117" i="13"/>
  <c r="B8116" i="13"/>
  <c r="B8115" i="13"/>
  <c r="B8114" i="13"/>
  <c r="B8113" i="13"/>
  <c r="B8112" i="13"/>
  <c r="B8111" i="13"/>
  <c r="B8110" i="13"/>
  <c r="B8109" i="13"/>
  <c r="B8108" i="13"/>
  <c r="B8107" i="13"/>
  <c r="B8106" i="13"/>
  <c r="B8105" i="13"/>
  <c r="B8104" i="13"/>
  <c r="B8103" i="13"/>
  <c r="B8102" i="13"/>
  <c r="B8101" i="13"/>
  <c r="B8100" i="13"/>
  <c r="B8099" i="13"/>
  <c r="B8098" i="13"/>
  <c r="B8097" i="13"/>
  <c r="B8096" i="13"/>
  <c r="B8095" i="13"/>
  <c r="B8094" i="13"/>
  <c r="B8093" i="13"/>
  <c r="B8092" i="13"/>
  <c r="B8091" i="13"/>
  <c r="B8090" i="13"/>
  <c r="B8089" i="13"/>
  <c r="B8088" i="13"/>
  <c r="B8087" i="13"/>
  <c r="B8086" i="13"/>
  <c r="B8085" i="13"/>
  <c r="B8084" i="13"/>
  <c r="B8083" i="13"/>
  <c r="B8082" i="13"/>
  <c r="B8081" i="13"/>
  <c r="B8080" i="13"/>
  <c r="B8079" i="13"/>
  <c r="B8078" i="13"/>
  <c r="B8077" i="13"/>
  <c r="B8076" i="13"/>
  <c r="B8075" i="13"/>
  <c r="B8074" i="13"/>
  <c r="B8073" i="13"/>
  <c r="B8072" i="13"/>
  <c r="B8071" i="13"/>
  <c r="B8070" i="13"/>
  <c r="B8069" i="13"/>
  <c r="B8068" i="13"/>
  <c r="B8067" i="13"/>
  <c r="B8066" i="13"/>
  <c r="B8065" i="13"/>
  <c r="B8064" i="13"/>
  <c r="B8063" i="13"/>
  <c r="B8062" i="13"/>
  <c r="B8061" i="13"/>
  <c r="B8060" i="13"/>
  <c r="B8059" i="13"/>
  <c r="B8058" i="13"/>
  <c r="B8057" i="13"/>
  <c r="B8056" i="13"/>
  <c r="B8055" i="13"/>
  <c r="B8054" i="13"/>
  <c r="B8053" i="13"/>
  <c r="B8052" i="13"/>
  <c r="B8051" i="13"/>
  <c r="B8050" i="13"/>
  <c r="B8049" i="13"/>
  <c r="B8048" i="13"/>
  <c r="B8047" i="13"/>
  <c r="B8046" i="13"/>
  <c r="B8045" i="13"/>
  <c r="B8044" i="13"/>
  <c r="B8043" i="13"/>
  <c r="B8042" i="13"/>
  <c r="B8041" i="13"/>
  <c r="B8040" i="13"/>
  <c r="B8039" i="13"/>
  <c r="B8038" i="13"/>
  <c r="B8037" i="13"/>
  <c r="B8036" i="13"/>
  <c r="B8035" i="13"/>
  <c r="B8034" i="13"/>
  <c r="B8033" i="13"/>
  <c r="B8032" i="13"/>
  <c r="B8031" i="13"/>
  <c r="B8030" i="13"/>
  <c r="B8029" i="13"/>
  <c r="B8028" i="13"/>
  <c r="B8027" i="13"/>
  <c r="B8026" i="13"/>
  <c r="B8025" i="13"/>
  <c r="B8024" i="13"/>
  <c r="B8023" i="13"/>
  <c r="B8022" i="13"/>
  <c r="B8021" i="13"/>
  <c r="B8020" i="13"/>
  <c r="B8019" i="13"/>
  <c r="B8018" i="13"/>
  <c r="B8017" i="13"/>
  <c r="B8016" i="13"/>
  <c r="B8015" i="13"/>
  <c r="B8014" i="13"/>
  <c r="B8013" i="13"/>
  <c r="B8012" i="13"/>
  <c r="B8011" i="13"/>
  <c r="B8010" i="13"/>
  <c r="B8009" i="13"/>
  <c r="B8008" i="13"/>
  <c r="B8007" i="13"/>
  <c r="B8006" i="13"/>
  <c r="B8005" i="13"/>
  <c r="B8004" i="13"/>
  <c r="B8003" i="13"/>
  <c r="B8002" i="13"/>
  <c r="B8001" i="13"/>
  <c r="B8000" i="13"/>
  <c r="B7999" i="13"/>
  <c r="B7998" i="13"/>
  <c r="B7997" i="13"/>
  <c r="B7996" i="13"/>
  <c r="B7995" i="13"/>
  <c r="B7994" i="13"/>
  <c r="B7993" i="13"/>
  <c r="B7992" i="13"/>
  <c r="B7991" i="13"/>
  <c r="B7990" i="13"/>
  <c r="B7989" i="13"/>
  <c r="B7988" i="13"/>
  <c r="B7987" i="13"/>
  <c r="B7986" i="13"/>
  <c r="B7985" i="13"/>
  <c r="B7984" i="13"/>
  <c r="B7983" i="13"/>
  <c r="B7982" i="13"/>
  <c r="B7981" i="13"/>
  <c r="B7980" i="13"/>
  <c r="B7979" i="13"/>
  <c r="B7978" i="13"/>
  <c r="B7977" i="13"/>
  <c r="B7976" i="13"/>
  <c r="B7975" i="13"/>
  <c r="B7974" i="13"/>
  <c r="B7973" i="13"/>
  <c r="B7972" i="13"/>
  <c r="B7971" i="13"/>
  <c r="B7970" i="13"/>
  <c r="B7969" i="13"/>
  <c r="B7968" i="13"/>
  <c r="B7967" i="13"/>
  <c r="B7966" i="13"/>
  <c r="B7965" i="13"/>
  <c r="B7964" i="13"/>
  <c r="B7963" i="13"/>
  <c r="B7962" i="13"/>
  <c r="B7961" i="13"/>
  <c r="B7960" i="13"/>
  <c r="B7959" i="13"/>
  <c r="B7958" i="13"/>
  <c r="B7957" i="13"/>
  <c r="B7956" i="13"/>
  <c r="B7955" i="13"/>
  <c r="B7954" i="13"/>
  <c r="B7953" i="13"/>
  <c r="B7952" i="13"/>
  <c r="B7951" i="13"/>
  <c r="B7950" i="13"/>
  <c r="B7949" i="13"/>
  <c r="B7948" i="13"/>
  <c r="B7947" i="13"/>
  <c r="B7946" i="13"/>
  <c r="B7945" i="13"/>
  <c r="B7944" i="13"/>
  <c r="B7943" i="13"/>
  <c r="B7942" i="13"/>
  <c r="B7941" i="13"/>
  <c r="B7940" i="13"/>
  <c r="B7939" i="13"/>
  <c r="B7938" i="13"/>
  <c r="B7937" i="13"/>
  <c r="B7936" i="13"/>
  <c r="B7935" i="13"/>
  <c r="B7934" i="13"/>
  <c r="B7933" i="13"/>
  <c r="B7932" i="13"/>
  <c r="B7931" i="13"/>
  <c r="B7930" i="13"/>
  <c r="B7929" i="13"/>
  <c r="B7928" i="13"/>
  <c r="B7927" i="13"/>
  <c r="B7926" i="13"/>
  <c r="B7925" i="13"/>
  <c r="B7924" i="13"/>
  <c r="B7923" i="13"/>
  <c r="B7922" i="13"/>
  <c r="B7921" i="13"/>
  <c r="B7920" i="13"/>
  <c r="B7919" i="13"/>
  <c r="B7918" i="13"/>
  <c r="B7917" i="13"/>
  <c r="B7916" i="13"/>
  <c r="B7915" i="13"/>
  <c r="B7914" i="13"/>
  <c r="B7913" i="13"/>
  <c r="B7912" i="13"/>
  <c r="B7911" i="13"/>
  <c r="B7910" i="13"/>
  <c r="B7909" i="13"/>
  <c r="B7908" i="13"/>
  <c r="B7907" i="13"/>
  <c r="B7906" i="13"/>
  <c r="B7905" i="13"/>
  <c r="B7904" i="13"/>
  <c r="B7903" i="13"/>
  <c r="B7902" i="13"/>
  <c r="B7901" i="13"/>
  <c r="B7900" i="13"/>
  <c r="B7899" i="13"/>
  <c r="B7898" i="13"/>
  <c r="B7897" i="13"/>
  <c r="B7896" i="13"/>
  <c r="B7895" i="13"/>
  <c r="B7894" i="13"/>
  <c r="B7893" i="13"/>
  <c r="B7892" i="13"/>
  <c r="B7891" i="13"/>
  <c r="B7890" i="13"/>
  <c r="B7889" i="13"/>
  <c r="B7888" i="13"/>
  <c r="B7887" i="13"/>
  <c r="B7886" i="13"/>
  <c r="B7885" i="13"/>
  <c r="B7884" i="13"/>
  <c r="B7883" i="13"/>
  <c r="B7882" i="13"/>
  <c r="B7881" i="13"/>
  <c r="B7880" i="13"/>
  <c r="B7879" i="13"/>
  <c r="B7878" i="13"/>
  <c r="B7877" i="13"/>
  <c r="B7876" i="13"/>
  <c r="B7875" i="13"/>
  <c r="B7874" i="13"/>
  <c r="B7873" i="13"/>
  <c r="B7872" i="13"/>
  <c r="B7871" i="13"/>
  <c r="B7870" i="13"/>
  <c r="B7869" i="13"/>
  <c r="B7868" i="13"/>
  <c r="B7867" i="13"/>
  <c r="B7866" i="13"/>
  <c r="B7865" i="13"/>
  <c r="B7864" i="13"/>
  <c r="B7863" i="13"/>
  <c r="B7862" i="13"/>
  <c r="B7861" i="13"/>
  <c r="B7860" i="13"/>
  <c r="B7859" i="13"/>
  <c r="B7858" i="13"/>
  <c r="B7857" i="13"/>
  <c r="B7856" i="13"/>
  <c r="B7855" i="13"/>
  <c r="B7854" i="13"/>
  <c r="B7853" i="13"/>
  <c r="B7852" i="13"/>
  <c r="B7851" i="13"/>
  <c r="B7850" i="13"/>
  <c r="B7849" i="13"/>
  <c r="B7848" i="13"/>
  <c r="B7847" i="13"/>
  <c r="B7846" i="13"/>
  <c r="B7845" i="13"/>
  <c r="B7844" i="13"/>
  <c r="B7843" i="13"/>
  <c r="B7842" i="13"/>
  <c r="B7841" i="13"/>
  <c r="B7840" i="13"/>
  <c r="B7839" i="13"/>
  <c r="B7838" i="13"/>
  <c r="B7837" i="13"/>
  <c r="B7836" i="13"/>
  <c r="B7835" i="13"/>
  <c r="B7834" i="13"/>
  <c r="B7833" i="13"/>
  <c r="B7832" i="13"/>
  <c r="B7831" i="13"/>
  <c r="B7830" i="13"/>
  <c r="B7829" i="13"/>
  <c r="B7828" i="13"/>
  <c r="B7827" i="13"/>
  <c r="B7826" i="13"/>
  <c r="B7825" i="13"/>
  <c r="B7824" i="13"/>
  <c r="B7823" i="13"/>
  <c r="B7822" i="13"/>
  <c r="B7821" i="13"/>
  <c r="B7820" i="13"/>
  <c r="B7819" i="13"/>
  <c r="B7818" i="13"/>
  <c r="B7817" i="13"/>
  <c r="B7816" i="13"/>
  <c r="B7815" i="13"/>
  <c r="B7814" i="13"/>
  <c r="B7813" i="13"/>
  <c r="B7812" i="13"/>
  <c r="B7811" i="13"/>
  <c r="B7810" i="13"/>
  <c r="B7809" i="13"/>
  <c r="B7808" i="13"/>
  <c r="B7807" i="13"/>
  <c r="B7806" i="13"/>
  <c r="B7805" i="13"/>
  <c r="B7804" i="13"/>
  <c r="B7803" i="13"/>
  <c r="B7802" i="13"/>
  <c r="B7801" i="13"/>
  <c r="B7800" i="13"/>
  <c r="B7799" i="13"/>
  <c r="B7798" i="13"/>
  <c r="B7797" i="13"/>
  <c r="B7796" i="13"/>
  <c r="B7795" i="13"/>
  <c r="B7794" i="13"/>
  <c r="B7793" i="13"/>
  <c r="B7792" i="13"/>
  <c r="B7791" i="13"/>
  <c r="B7790" i="13"/>
  <c r="B7789" i="13"/>
  <c r="B7788" i="13"/>
  <c r="B7787" i="13"/>
  <c r="B7786" i="13"/>
  <c r="B7785" i="13"/>
  <c r="B7784" i="13"/>
  <c r="B7783" i="13"/>
  <c r="B7782" i="13"/>
  <c r="B7781" i="13"/>
  <c r="B7780" i="13"/>
  <c r="B7779" i="13"/>
  <c r="B7778" i="13"/>
  <c r="B7777" i="13"/>
  <c r="B7776" i="13"/>
  <c r="B7775" i="13"/>
  <c r="B7774" i="13"/>
  <c r="B7773" i="13"/>
  <c r="B7772" i="13"/>
  <c r="B7771" i="13"/>
  <c r="B7770" i="13"/>
  <c r="B7769" i="13"/>
  <c r="B7768" i="13"/>
  <c r="B7767" i="13"/>
  <c r="B7766" i="13"/>
  <c r="B7765" i="13"/>
  <c r="B7764" i="13"/>
  <c r="B7763" i="13"/>
  <c r="B7762" i="13"/>
  <c r="B7761" i="13"/>
  <c r="B7760" i="13"/>
  <c r="B7759" i="13"/>
  <c r="B7758" i="13"/>
  <c r="B7757" i="13"/>
  <c r="B7756" i="13"/>
  <c r="B7755" i="13"/>
  <c r="B7754" i="13"/>
  <c r="B7753" i="13"/>
  <c r="B7752" i="13"/>
  <c r="B7751" i="13"/>
  <c r="B7750" i="13"/>
  <c r="B7749" i="13"/>
  <c r="B7748" i="13"/>
  <c r="B7747" i="13"/>
  <c r="B7746" i="13"/>
  <c r="B7745" i="13"/>
  <c r="B7744" i="13"/>
  <c r="B7743" i="13"/>
  <c r="B7742" i="13"/>
  <c r="B7741" i="13"/>
  <c r="B7740" i="13"/>
  <c r="B7739" i="13"/>
  <c r="B7738" i="13"/>
  <c r="B7737" i="13"/>
  <c r="B7736" i="13"/>
  <c r="B7735" i="13"/>
  <c r="B7734" i="13"/>
  <c r="B7733" i="13"/>
  <c r="B7732" i="13"/>
  <c r="B7731" i="13"/>
  <c r="B7730" i="13"/>
  <c r="B7729" i="13"/>
  <c r="B7728" i="13"/>
  <c r="B7727" i="13"/>
  <c r="B7726" i="13"/>
  <c r="B7725" i="13"/>
  <c r="B7724" i="13"/>
  <c r="B7723" i="13"/>
  <c r="B7722" i="13"/>
  <c r="B7721" i="13"/>
  <c r="B7720" i="13"/>
  <c r="B7719" i="13"/>
  <c r="B7718" i="13"/>
  <c r="B7717" i="13"/>
  <c r="B7716" i="13"/>
  <c r="B7715" i="13"/>
  <c r="B7714" i="13"/>
  <c r="B7713" i="13"/>
  <c r="B7712" i="13"/>
  <c r="B7711" i="13"/>
  <c r="B7710" i="13"/>
  <c r="B7709" i="13"/>
  <c r="B7708" i="13"/>
  <c r="B7707" i="13"/>
  <c r="B7706" i="13"/>
  <c r="B7705" i="13"/>
  <c r="B7704" i="13"/>
  <c r="B7703" i="13"/>
  <c r="B7702" i="13"/>
  <c r="B7701" i="13"/>
  <c r="B7700" i="13"/>
  <c r="B7699" i="13"/>
  <c r="B7698" i="13"/>
  <c r="B7697" i="13"/>
  <c r="B7696" i="13"/>
  <c r="B7695" i="13"/>
  <c r="B7694" i="13"/>
  <c r="B7693" i="13"/>
  <c r="B7692" i="13"/>
  <c r="B7691" i="13"/>
  <c r="B7690" i="13"/>
  <c r="B7689" i="13"/>
  <c r="B7688" i="13"/>
  <c r="B7687" i="13"/>
  <c r="B7686" i="13"/>
  <c r="B7685" i="13"/>
  <c r="B7684" i="13"/>
  <c r="B7683" i="13"/>
  <c r="B7682" i="13"/>
  <c r="B7681" i="13"/>
  <c r="B7680" i="13"/>
  <c r="B7679" i="13"/>
  <c r="B7678" i="13"/>
  <c r="B7677" i="13"/>
  <c r="B7676" i="13"/>
  <c r="B7675" i="13"/>
  <c r="B7674" i="13"/>
  <c r="B7673" i="13"/>
  <c r="B7672" i="13"/>
  <c r="B7671" i="13"/>
  <c r="B7670" i="13"/>
  <c r="B7669" i="13"/>
  <c r="B7668" i="13"/>
  <c r="B7667" i="13"/>
  <c r="B7666" i="13"/>
  <c r="B7665" i="13"/>
  <c r="B7664" i="13"/>
  <c r="B7663" i="13"/>
  <c r="B7662" i="13"/>
  <c r="B7661" i="13"/>
  <c r="B7660" i="13"/>
  <c r="B7659" i="13"/>
  <c r="B7658" i="13"/>
  <c r="B7657" i="13"/>
  <c r="B7656" i="13"/>
  <c r="B7655" i="13"/>
  <c r="B7654" i="13"/>
  <c r="B7653" i="13"/>
  <c r="B7652" i="13"/>
  <c r="B7651" i="13"/>
  <c r="B7650" i="13"/>
  <c r="B7649" i="13"/>
  <c r="B7648" i="13"/>
  <c r="B7647" i="13"/>
  <c r="B7646" i="13"/>
  <c r="B7645" i="13"/>
  <c r="B7644" i="13"/>
  <c r="B7643" i="13"/>
  <c r="B7642" i="13"/>
  <c r="B7641" i="13"/>
  <c r="B7640" i="13"/>
  <c r="B7639" i="13"/>
  <c r="B7638" i="13"/>
  <c r="B7637" i="13"/>
  <c r="B7636" i="13"/>
  <c r="B7635" i="13"/>
  <c r="B7634" i="13"/>
  <c r="B7633" i="13"/>
  <c r="B7632" i="13"/>
  <c r="B7631" i="13"/>
  <c r="B7630" i="13"/>
  <c r="B7629" i="13"/>
  <c r="B7628" i="13"/>
  <c r="B7627" i="13"/>
  <c r="B7626" i="13"/>
  <c r="B7625" i="13"/>
  <c r="B7624" i="13"/>
  <c r="B7623" i="13"/>
  <c r="B7622" i="13"/>
  <c r="B7621" i="13"/>
  <c r="B7620" i="13"/>
  <c r="B7619" i="13"/>
  <c r="B7618" i="13"/>
  <c r="B7617" i="13"/>
  <c r="B7616" i="13"/>
  <c r="B7615" i="13"/>
  <c r="B7614" i="13"/>
  <c r="B7613" i="13"/>
  <c r="B7612" i="13"/>
  <c r="B7611" i="13"/>
  <c r="B7610" i="13"/>
  <c r="B7609" i="13"/>
  <c r="B7608" i="13"/>
  <c r="B7607" i="13"/>
  <c r="B7606" i="13"/>
  <c r="B7605" i="13"/>
  <c r="B7604" i="13"/>
  <c r="B7603" i="13"/>
  <c r="B7602" i="13"/>
  <c r="B7601" i="13"/>
  <c r="B7600" i="13"/>
  <c r="B7599" i="13"/>
  <c r="B7598" i="13"/>
  <c r="B7597" i="13"/>
  <c r="B7596" i="13"/>
  <c r="B7595" i="13"/>
  <c r="B7594" i="13"/>
  <c r="B7593" i="13"/>
  <c r="B7592" i="13"/>
  <c r="B7591" i="13"/>
  <c r="B7590" i="13"/>
  <c r="B7589" i="13"/>
  <c r="B7588" i="13"/>
  <c r="B7587" i="13"/>
  <c r="B7586" i="13"/>
  <c r="B7585" i="13"/>
  <c r="B7584" i="13"/>
  <c r="B7583" i="13"/>
  <c r="B7582" i="13"/>
  <c r="B7581" i="13"/>
  <c r="B7580" i="13"/>
  <c r="B7579" i="13"/>
  <c r="B7578" i="13"/>
  <c r="B7577" i="13"/>
  <c r="B7576" i="13"/>
  <c r="B7575" i="13"/>
  <c r="B7574" i="13"/>
  <c r="B7573" i="13"/>
  <c r="B7572" i="13"/>
  <c r="B7571" i="13"/>
  <c r="B7570" i="13"/>
  <c r="B7569" i="13"/>
  <c r="B7568" i="13"/>
  <c r="B7567" i="13"/>
  <c r="B7566" i="13"/>
  <c r="B7565" i="13"/>
  <c r="B7564" i="13"/>
  <c r="B7563" i="13"/>
  <c r="B7562" i="13"/>
  <c r="B7561" i="13"/>
  <c r="B7560" i="13"/>
  <c r="B7559" i="13"/>
  <c r="B7558" i="13"/>
  <c r="B7557" i="13"/>
  <c r="B7556" i="13"/>
  <c r="B7555" i="13"/>
  <c r="B7554" i="13"/>
  <c r="B7553" i="13"/>
  <c r="B7552" i="13"/>
  <c r="B7551" i="13"/>
  <c r="B7550" i="13"/>
  <c r="B7549" i="13"/>
  <c r="B7548" i="13"/>
  <c r="B7547" i="13"/>
  <c r="B7546" i="13"/>
  <c r="B7545" i="13"/>
  <c r="B7544" i="13"/>
  <c r="B7543" i="13"/>
  <c r="B7542" i="13"/>
  <c r="B7541" i="13"/>
  <c r="B7540" i="13"/>
  <c r="B7539" i="13"/>
  <c r="B7538" i="13"/>
  <c r="B7537" i="13"/>
  <c r="B7536" i="13"/>
  <c r="B7535" i="13"/>
  <c r="B7534" i="13"/>
  <c r="B7533" i="13"/>
  <c r="B7532" i="13"/>
  <c r="B7531" i="13"/>
  <c r="B7530" i="13"/>
  <c r="B7529" i="13"/>
  <c r="B7528" i="13"/>
  <c r="B7527" i="13"/>
  <c r="B7526" i="13"/>
  <c r="B7525" i="13"/>
  <c r="B7524" i="13"/>
  <c r="B7523" i="13"/>
  <c r="B7522" i="13"/>
  <c r="B7521" i="13"/>
  <c r="B7520" i="13"/>
  <c r="B7519" i="13"/>
  <c r="B7518" i="13"/>
  <c r="B7517" i="13"/>
  <c r="B7516" i="13"/>
  <c r="B7515" i="13"/>
  <c r="B7514" i="13"/>
  <c r="B7513" i="13"/>
  <c r="B7512" i="13"/>
  <c r="B7511" i="13"/>
  <c r="B7510" i="13"/>
  <c r="B7509" i="13"/>
  <c r="B7508" i="13"/>
  <c r="B7507" i="13"/>
  <c r="B7506" i="13"/>
  <c r="B7505" i="13"/>
  <c r="B7504" i="13"/>
  <c r="B7503" i="13"/>
  <c r="B7502" i="13"/>
  <c r="B7501" i="13"/>
  <c r="B7500" i="13"/>
  <c r="B7499" i="13"/>
  <c r="B7498" i="13"/>
  <c r="B7497" i="13"/>
  <c r="B7496" i="13"/>
  <c r="B7495" i="13"/>
  <c r="B7494" i="13"/>
  <c r="B7493" i="13"/>
  <c r="B7492" i="13"/>
  <c r="B7491" i="13"/>
  <c r="B7490" i="13"/>
  <c r="B7489" i="13"/>
  <c r="B7488" i="13"/>
  <c r="B7487" i="13"/>
  <c r="B7486" i="13"/>
  <c r="B7485" i="13"/>
  <c r="B7484" i="13"/>
  <c r="B7483" i="13"/>
  <c r="B7482" i="13"/>
  <c r="B7481" i="13"/>
  <c r="B7480" i="13"/>
  <c r="B7479" i="13"/>
  <c r="B7478" i="13"/>
  <c r="B7477" i="13"/>
  <c r="B7476" i="13"/>
  <c r="B7475" i="13"/>
  <c r="B7474" i="13"/>
  <c r="B7473" i="13"/>
  <c r="B7472" i="13"/>
  <c r="B7471" i="13"/>
  <c r="B7470" i="13"/>
  <c r="B7469" i="13"/>
  <c r="B7468" i="13"/>
  <c r="B7467" i="13"/>
  <c r="B7466" i="13"/>
  <c r="B7465" i="13"/>
  <c r="B7464" i="13"/>
  <c r="B7463" i="13"/>
  <c r="B7462" i="13"/>
  <c r="B7461" i="13"/>
  <c r="B7460" i="13"/>
  <c r="B7459" i="13"/>
  <c r="B7458" i="13"/>
  <c r="B7457" i="13"/>
  <c r="B7456" i="13"/>
  <c r="B7455" i="13"/>
  <c r="B7454" i="13"/>
  <c r="B7453" i="13"/>
  <c r="B7452" i="13"/>
  <c r="B7451" i="13"/>
  <c r="B7450" i="13"/>
  <c r="B7449" i="13"/>
  <c r="B7448" i="13"/>
  <c r="B7447" i="13"/>
  <c r="B7446" i="13"/>
  <c r="B7445" i="13"/>
  <c r="B7444" i="13"/>
  <c r="B7443" i="13"/>
  <c r="B7442" i="13"/>
  <c r="B7441" i="13"/>
  <c r="B7440" i="13"/>
  <c r="B7439" i="13"/>
  <c r="B7438" i="13"/>
  <c r="B7437" i="13"/>
  <c r="B7436" i="13"/>
  <c r="B7435" i="13"/>
  <c r="B7434" i="13"/>
  <c r="B7433" i="13"/>
  <c r="B7432" i="13"/>
  <c r="B7431" i="13"/>
  <c r="B7430" i="13"/>
  <c r="B7429" i="13"/>
  <c r="B7428" i="13"/>
  <c r="B7427" i="13"/>
  <c r="B7426" i="13"/>
  <c r="B7425" i="13"/>
  <c r="B7424" i="13"/>
  <c r="B7423" i="13"/>
  <c r="B7422" i="13"/>
  <c r="B7421" i="13"/>
  <c r="B7420" i="13"/>
  <c r="B7419" i="13"/>
  <c r="B7418" i="13"/>
  <c r="B7417" i="13"/>
  <c r="B7416" i="13"/>
  <c r="B7415" i="13"/>
  <c r="B7414" i="13"/>
  <c r="B7413" i="13"/>
  <c r="B7412" i="13"/>
  <c r="B7411" i="13"/>
  <c r="B7410" i="13"/>
  <c r="B7409" i="13"/>
  <c r="B7408" i="13"/>
  <c r="B7407" i="13"/>
  <c r="B7406" i="13"/>
  <c r="B7405" i="13"/>
  <c r="B7404" i="13"/>
  <c r="B7403" i="13"/>
  <c r="B7402" i="13"/>
  <c r="B7401" i="13"/>
  <c r="B7400" i="13"/>
  <c r="B7399" i="13"/>
  <c r="B7398" i="13"/>
  <c r="B7397" i="13"/>
  <c r="B7396" i="13"/>
  <c r="B7395" i="13"/>
  <c r="B7394" i="13"/>
  <c r="B7393" i="13"/>
  <c r="B7392" i="13"/>
  <c r="B7391" i="13"/>
  <c r="B7390" i="13"/>
  <c r="B7389" i="13"/>
  <c r="B7388" i="13"/>
  <c r="B7387" i="13"/>
  <c r="B7386" i="13"/>
  <c r="B7385" i="13"/>
  <c r="B7384" i="13"/>
  <c r="B7383" i="13"/>
  <c r="B7382" i="13"/>
  <c r="B7381" i="13"/>
  <c r="B7380" i="13"/>
  <c r="B7379" i="13"/>
  <c r="B7378" i="13"/>
  <c r="B7377" i="13"/>
  <c r="B7376" i="13"/>
  <c r="B7375" i="13"/>
  <c r="B7374" i="13"/>
  <c r="B7373" i="13"/>
  <c r="B7372" i="13"/>
  <c r="B7371" i="13"/>
  <c r="B7370" i="13"/>
  <c r="B7369" i="13"/>
  <c r="B7368" i="13"/>
  <c r="B7367" i="13"/>
  <c r="B7366" i="13"/>
  <c r="B7365" i="13"/>
  <c r="B7364" i="13"/>
  <c r="B7363" i="13"/>
  <c r="B7362" i="13"/>
  <c r="B7361" i="13"/>
  <c r="B7360" i="13"/>
  <c r="B7359" i="13"/>
  <c r="B7358" i="13"/>
  <c r="B7357" i="13"/>
  <c r="B7356" i="13"/>
  <c r="B7355" i="13"/>
  <c r="B7354" i="13"/>
  <c r="B7353" i="13"/>
  <c r="B7352" i="13"/>
  <c r="B7351" i="13"/>
  <c r="B7350" i="13"/>
  <c r="B7349" i="13"/>
  <c r="B7348" i="13"/>
  <c r="B7347" i="13"/>
  <c r="B7346" i="13"/>
  <c r="B7345" i="13"/>
  <c r="B7344" i="13"/>
  <c r="B7343" i="13"/>
  <c r="B7342" i="13"/>
  <c r="B7341" i="13"/>
  <c r="B7340" i="13"/>
  <c r="B7339" i="13"/>
  <c r="B7338" i="13"/>
  <c r="B7337" i="13"/>
  <c r="B7336" i="13"/>
  <c r="B7335" i="13"/>
  <c r="B7334" i="13"/>
  <c r="B7333" i="13"/>
  <c r="B7332" i="13"/>
  <c r="B7331" i="13"/>
  <c r="B7330" i="13"/>
  <c r="B7329" i="13"/>
  <c r="B7328" i="13"/>
  <c r="B7327" i="13"/>
  <c r="B7326" i="13"/>
  <c r="B7325" i="13"/>
  <c r="B7324" i="13"/>
  <c r="B7323" i="13"/>
  <c r="B7322" i="13"/>
  <c r="B7321" i="13"/>
  <c r="B7320" i="13"/>
  <c r="B7319" i="13"/>
  <c r="B7318" i="13"/>
  <c r="B7317" i="13"/>
  <c r="B7316" i="13"/>
  <c r="B7315" i="13"/>
  <c r="B7314" i="13"/>
  <c r="B7313" i="13"/>
  <c r="B7312" i="13"/>
  <c r="B7311" i="13"/>
  <c r="B7310" i="13"/>
  <c r="B7309" i="13"/>
  <c r="B7308" i="13"/>
  <c r="B7307" i="13"/>
  <c r="B7306" i="13"/>
  <c r="B7305" i="13"/>
  <c r="B7304" i="13"/>
  <c r="B7303" i="13"/>
  <c r="B7302" i="13"/>
  <c r="B7301" i="13"/>
  <c r="B7300" i="13"/>
  <c r="B7299" i="13"/>
  <c r="B7298" i="13"/>
  <c r="B7297" i="13"/>
  <c r="B7296" i="13"/>
  <c r="B7295" i="13"/>
  <c r="B7294" i="13"/>
  <c r="B7293" i="13"/>
  <c r="B7292" i="13"/>
  <c r="B7291" i="13"/>
  <c r="B7290" i="13"/>
  <c r="B7289" i="13"/>
  <c r="B7288" i="13"/>
  <c r="B7287" i="13"/>
  <c r="B7286" i="13"/>
  <c r="B7285" i="13"/>
  <c r="B7284" i="13"/>
  <c r="B7283" i="13"/>
  <c r="B7282" i="13"/>
  <c r="B7281" i="13"/>
  <c r="B7280" i="13"/>
  <c r="B7279" i="13"/>
  <c r="B7278" i="13"/>
  <c r="B7277" i="13"/>
  <c r="B7276" i="13"/>
  <c r="B7275" i="13"/>
  <c r="B7274" i="13"/>
  <c r="B7273" i="13"/>
  <c r="B7272" i="13"/>
  <c r="B7271" i="13"/>
  <c r="B7270" i="13"/>
  <c r="B7269" i="13"/>
  <c r="B7268" i="13"/>
  <c r="B7267" i="13"/>
  <c r="B7266" i="13"/>
  <c r="B7265" i="13"/>
  <c r="B7264" i="13"/>
  <c r="B7263" i="13"/>
  <c r="B7262" i="13"/>
  <c r="B7261" i="13"/>
  <c r="B7260" i="13"/>
  <c r="B7259" i="13"/>
  <c r="B7258" i="13"/>
  <c r="B7257" i="13"/>
  <c r="B7256" i="13"/>
  <c r="B7255" i="13"/>
  <c r="B7254" i="13"/>
  <c r="B7253" i="13"/>
  <c r="B7252" i="13"/>
  <c r="B7251" i="13"/>
  <c r="B7250" i="13"/>
  <c r="B7249" i="13"/>
  <c r="B7248" i="13"/>
  <c r="B7247" i="13"/>
  <c r="B7246" i="13"/>
  <c r="B7245" i="13"/>
  <c r="B7244" i="13"/>
  <c r="B7243" i="13"/>
  <c r="B7242" i="13"/>
  <c r="B7241" i="13"/>
  <c r="B7240" i="13"/>
  <c r="B7239" i="13"/>
  <c r="B7238" i="13"/>
  <c r="B7237" i="13"/>
  <c r="B7236" i="13"/>
  <c r="B7235" i="13"/>
  <c r="B7234" i="13"/>
  <c r="B7233" i="13"/>
  <c r="B7232" i="13"/>
  <c r="B7231" i="13"/>
  <c r="B7230" i="13"/>
  <c r="B7229" i="13"/>
  <c r="B7228" i="13"/>
  <c r="B7227" i="13"/>
  <c r="B7226" i="13"/>
  <c r="B7225" i="13"/>
  <c r="B7224" i="13"/>
  <c r="B7223" i="13"/>
  <c r="B7222" i="13"/>
  <c r="B7221" i="13"/>
  <c r="B7220" i="13"/>
  <c r="B7219" i="13"/>
  <c r="B7218" i="13"/>
  <c r="B7217" i="13"/>
  <c r="B7216" i="13"/>
  <c r="B7215" i="13"/>
  <c r="B7214" i="13"/>
  <c r="B7213" i="13"/>
  <c r="B7212" i="13"/>
  <c r="B7211" i="13"/>
  <c r="B7210" i="13"/>
  <c r="B7209" i="13"/>
  <c r="B7208" i="13"/>
  <c r="B7207" i="13"/>
  <c r="B7206" i="13"/>
  <c r="B7205" i="13"/>
  <c r="B7204" i="13"/>
  <c r="B7203" i="13"/>
  <c r="B7202" i="13"/>
  <c r="B7201" i="13"/>
  <c r="B7200" i="13"/>
  <c r="B7199" i="13"/>
  <c r="B7198" i="13"/>
  <c r="B7197" i="13"/>
  <c r="B7196" i="13"/>
  <c r="B7195" i="13"/>
  <c r="B7194" i="13"/>
  <c r="B7193" i="13"/>
  <c r="B7192" i="13"/>
  <c r="B7191" i="13"/>
  <c r="B7190" i="13"/>
  <c r="B7189" i="13"/>
  <c r="B7188" i="13"/>
  <c r="B7187" i="13"/>
  <c r="B7186" i="13"/>
  <c r="B7185" i="13"/>
  <c r="B7184" i="13"/>
  <c r="B7183" i="13"/>
  <c r="B7182" i="13"/>
  <c r="B7181" i="13"/>
  <c r="B7180" i="13"/>
  <c r="B7179" i="13"/>
  <c r="B7178" i="13"/>
  <c r="B7177" i="13"/>
  <c r="B7176" i="13"/>
  <c r="B7175" i="13"/>
  <c r="B7174" i="13"/>
  <c r="B7173" i="13"/>
  <c r="B7172" i="13"/>
  <c r="B7171" i="13"/>
  <c r="B7170" i="13"/>
  <c r="B7169" i="13"/>
  <c r="B7168" i="13"/>
  <c r="B7167" i="13"/>
  <c r="B7166" i="13"/>
  <c r="B7165" i="13"/>
  <c r="B7164" i="13"/>
  <c r="B7163" i="13"/>
  <c r="B7162" i="13"/>
  <c r="B7161" i="13"/>
  <c r="B7160" i="13"/>
  <c r="B7159" i="13"/>
  <c r="B7158" i="13"/>
  <c r="B7157" i="13"/>
  <c r="B7156" i="13"/>
  <c r="B7155" i="13"/>
  <c r="B7154" i="13"/>
  <c r="B7153" i="13"/>
  <c r="B7152" i="13"/>
  <c r="B7151" i="13"/>
  <c r="B7150" i="13"/>
  <c r="B7149" i="13"/>
  <c r="B7148" i="13"/>
  <c r="B7147" i="13"/>
  <c r="B7146" i="13"/>
  <c r="B7145" i="13"/>
  <c r="B7144" i="13"/>
  <c r="B7143" i="13"/>
  <c r="B7142" i="13"/>
  <c r="B7141" i="13"/>
  <c r="B7140" i="13"/>
  <c r="B7139" i="13"/>
  <c r="B7138" i="13"/>
  <c r="B7137" i="13"/>
  <c r="B7136" i="13"/>
  <c r="B7135" i="13"/>
  <c r="B7134" i="13"/>
  <c r="B7133" i="13"/>
  <c r="B7132" i="13"/>
  <c r="B7131" i="13"/>
  <c r="B7130" i="13"/>
  <c r="B7129" i="13"/>
  <c r="B7128" i="13"/>
  <c r="B7127" i="13"/>
  <c r="B7126" i="13"/>
  <c r="B7125" i="13"/>
  <c r="B7124" i="13"/>
  <c r="B7123" i="13"/>
  <c r="B7122" i="13"/>
  <c r="B7121" i="13"/>
  <c r="B7120" i="13"/>
  <c r="B7119" i="13"/>
  <c r="B7118" i="13"/>
  <c r="B7117" i="13"/>
  <c r="B7116" i="13"/>
  <c r="B7115" i="13"/>
  <c r="B7114" i="13"/>
  <c r="B7113" i="13"/>
  <c r="B7112" i="13"/>
  <c r="B7111" i="13"/>
  <c r="B7110" i="13"/>
  <c r="B7109" i="13"/>
  <c r="B7108" i="13"/>
  <c r="B7107" i="13"/>
  <c r="B7106" i="13"/>
  <c r="B7105" i="13"/>
  <c r="B7104" i="13"/>
  <c r="B7103" i="13"/>
  <c r="B7102" i="13"/>
  <c r="B7101" i="13"/>
  <c r="B7100" i="13"/>
  <c r="B7099" i="13"/>
  <c r="B7098" i="13"/>
  <c r="B7097" i="13"/>
  <c r="B7096" i="13"/>
  <c r="B7095" i="13"/>
  <c r="B7094" i="13"/>
  <c r="B7093" i="13"/>
  <c r="B7092" i="13"/>
  <c r="B7091" i="13"/>
  <c r="B7090" i="13"/>
  <c r="B7089" i="13"/>
  <c r="B7088" i="13"/>
  <c r="B7087" i="13"/>
  <c r="B7086" i="13"/>
  <c r="B7085" i="13"/>
  <c r="B7084" i="13"/>
  <c r="B7083" i="13"/>
  <c r="B7082" i="13"/>
  <c r="B7081" i="13"/>
  <c r="B7080" i="13"/>
  <c r="B7079" i="13"/>
  <c r="B7078" i="13"/>
  <c r="B7077" i="13"/>
  <c r="B7076" i="13"/>
  <c r="B7075" i="13"/>
  <c r="B7074" i="13"/>
  <c r="B7073" i="13"/>
  <c r="B7072" i="13"/>
  <c r="B7071" i="13"/>
  <c r="B7070" i="13"/>
  <c r="B7069" i="13"/>
  <c r="B7068" i="13"/>
  <c r="B7067" i="13"/>
  <c r="B7066" i="13"/>
  <c r="B7065" i="13"/>
  <c r="B7064" i="13"/>
  <c r="B7063" i="13"/>
  <c r="B7062" i="13"/>
  <c r="B7061" i="13"/>
  <c r="B7060" i="13"/>
  <c r="B7059" i="13"/>
  <c r="B7058" i="13"/>
  <c r="B7057" i="13"/>
  <c r="B7056" i="13"/>
  <c r="B7055" i="13"/>
  <c r="B7054" i="13"/>
  <c r="B7053" i="13"/>
  <c r="B7052" i="13"/>
  <c r="B7051" i="13"/>
  <c r="B7050" i="13"/>
  <c r="B7049" i="13"/>
  <c r="B7048" i="13"/>
  <c r="B7047" i="13"/>
  <c r="B7046" i="13"/>
  <c r="B7045" i="13"/>
  <c r="B7044" i="13"/>
  <c r="B7043" i="13"/>
  <c r="B7042" i="13"/>
  <c r="B7041" i="13"/>
  <c r="B7040" i="13"/>
  <c r="B7039" i="13"/>
  <c r="B7038" i="13"/>
  <c r="B7037" i="13"/>
  <c r="B7036" i="13"/>
  <c r="B7035" i="13"/>
  <c r="B7034" i="13"/>
  <c r="B7033" i="13"/>
  <c r="B7032" i="13"/>
  <c r="B7031" i="13"/>
  <c r="B7030" i="13"/>
  <c r="B7029" i="13"/>
  <c r="B7028" i="13"/>
  <c r="B7027" i="13"/>
  <c r="B7026" i="13"/>
  <c r="B7025" i="13"/>
  <c r="B7024" i="13"/>
  <c r="B7023" i="13"/>
  <c r="B7022" i="13"/>
  <c r="B7021" i="13"/>
  <c r="B7020" i="13"/>
  <c r="B7019" i="13"/>
  <c r="B7018" i="13"/>
  <c r="B7017" i="13"/>
  <c r="B7016" i="13"/>
  <c r="B7015" i="13"/>
  <c r="B7014" i="13"/>
  <c r="B7013" i="13"/>
  <c r="B7012" i="13"/>
  <c r="B7011" i="13"/>
  <c r="B7010" i="13"/>
  <c r="B7009" i="13"/>
  <c r="B7008" i="13"/>
  <c r="B7007" i="13"/>
  <c r="B7006" i="13"/>
  <c r="B7005" i="13"/>
  <c r="B7004" i="13"/>
  <c r="B7003" i="13"/>
  <c r="B7002" i="13"/>
  <c r="B7001" i="13"/>
  <c r="B7000" i="13"/>
  <c r="B6999" i="13"/>
  <c r="B6998" i="13"/>
  <c r="B6997" i="13"/>
  <c r="B6996" i="13"/>
  <c r="B6995" i="13"/>
  <c r="B6994" i="13"/>
  <c r="B6993" i="13"/>
  <c r="B6992" i="13"/>
  <c r="B6991" i="13"/>
  <c r="B6990" i="13"/>
  <c r="B6989" i="13"/>
  <c r="B6988" i="13"/>
  <c r="B6987" i="13"/>
  <c r="B6986" i="13"/>
  <c r="B6985" i="13"/>
  <c r="B6984" i="13"/>
  <c r="B6983" i="13"/>
  <c r="B6982" i="13"/>
  <c r="B6981" i="13"/>
  <c r="B6980" i="13"/>
  <c r="B6979" i="13"/>
  <c r="B6978" i="13"/>
  <c r="B6977" i="13"/>
  <c r="B6976" i="13"/>
  <c r="B6975" i="13"/>
  <c r="B6974" i="13"/>
  <c r="B6973" i="13"/>
  <c r="B6972" i="13"/>
  <c r="B6971" i="13"/>
  <c r="B6970" i="13"/>
  <c r="B6969" i="13"/>
  <c r="B6968" i="13"/>
  <c r="B6967" i="13"/>
  <c r="B6966" i="13"/>
  <c r="B6965" i="13"/>
  <c r="B6964" i="13"/>
  <c r="B6963" i="13"/>
  <c r="B6962" i="13"/>
  <c r="B6961" i="13"/>
  <c r="B6960" i="13"/>
  <c r="B6959" i="13"/>
  <c r="B6958" i="13"/>
  <c r="B6957" i="13"/>
  <c r="B6956" i="13"/>
  <c r="B6955" i="13"/>
  <c r="B6954" i="13"/>
  <c r="B6953" i="13"/>
  <c r="B6952" i="13"/>
  <c r="B6951" i="13"/>
  <c r="B6950" i="13"/>
  <c r="B6949" i="13"/>
  <c r="B6948" i="13"/>
  <c r="B6947" i="13"/>
  <c r="B6946" i="13"/>
  <c r="B6945" i="13"/>
  <c r="B6944" i="13"/>
  <c r="B6943" i="13"/>
  <c r="B6942" i="13"/>
  <c r="B6941" i="13"/>
  <c r="B6940" i="13"/>
  <c r="B6939" i="13"/>
  <c r="B6938" i="13"/>
  <c r="B6937" i="13"/>
  <c r="B6936" i="13"/>
  <c r="B6935" i="13"/>
  <c r="B6934" i="13"/>
  <c r="B6933" i="13"/>
  <c r="B6932" i="13"/>
  <c r="B6931" i="13"/>
  <c r="B6930" i="13"/>
  <c r="B6929" i="13"/>
  <c r="B6928" i="13"/>
  <c r="B6927" i="13"/>
  <c r="B6926" i="13"/>
  <c r="B6925" i="13"/>
  <c r="B6924" i="13"/>
  <c r="B6923" i="13"/>
  <c r="B6922" i="13"/>
  <c r="B6921" i="13"/>
  <c r="B6920" i="13"/>
  <c r="B6919" i="13"/>
  <c r="B6918" i="13"/>
  <c r="B6917" i="13"/>
  <c r="B6916" i="13"/>
  <c r="B6915" i="13"/>
  <c r="B6914" i="13"/>
  <c r="B6913" i="13"/>
  <c r="B6912" i="13"/>
  <c r="B6911" i="13"/>
  <c r="B6910" i="13"/>
  <c r="B6909" i="13"/>
  <c r="B6908" i="13"/>
  <c r="B6907" i="13"/>
  <c r="B6906" i="13"/>
  <c r="B6905" i="13"/>
  <c r="B6904" i="13"/>
  <c r="B6903" i="13"/>
  <c r="B6902" i="13"/>
  <c r="B6901" i="13"/>
  <c r="B6900" i="13"/>
  <c r="B6899" i="13"/>
  <c r="B6898" i="13"/>
  <c r="B6897" i="13"/>
  <c r="B6896" i="13"/>
  <c r="B6895" i="13"/>
  <c r="B6894" i="13"/>
  <c r="B6893" i="13"/>
  <c r="B6892" i="13"/>
  <c r="B6891" i="13"/>
  <c r="B6890" i="13"/>
  <c r="B6889" i="13"/>
  <c r="B6888" i="13"/>
  <c r="B6887" i="13"/>
  <c r="B6886" i="13"/>
  <c r="B6885" i="13"/>
  <c r="B6884" i="13"/>
  <c r="B6883" i="13"/>
  <c r="B6882" i="13"/>
  <c r="B6881" i="13"/>
  <c r="B6880" i="13"/>
  <c r="B6879" i="13"/>
  <c r="B6878" i="13"/>
  <c r="B6877" i="13"/>
  <c r="B6876" i="13"/>
  <c r="B6875" i="13"/>
  <c r="B6874" i="13"/>
  <c r="B6873" i="13"/>
  <c r="B6872" i="13"/>
  <c r="B6871" i="13"/>
  <c r="B6870" i="13"/>
  <c r="B6869" i="13"/>
  <c r="B6868" i="13"/>
  <c r="B6867" i="13"/>
  <c r="B6866" i="13"/>
  <c r="B6865" i="13"/>
  <c r="B6864" i="13"/>
  <c r="B6863" i="13"/>
  <c r="B6862" i="13"/>
  <c r="B6861" i="13"/>
  <c r="B6860" i="13"/>
  <c r="B6859" i="13"/>
  <c r="B6858" i="13"/>
  <c r="B6857" i="13"/>
  <c r="B6856" i="13"/>
  <c r="B6855" i="13"/>
  <c r="B6854" i="13"/>
  <c r="B6853" i="13"/>
  <c r="B6852" i="13"/>
  <c r="B6851" i="13"/>
  <c r="B6850" i="13"/>
  <c r="B6849" i="13"/>
  <c r="B6848" i="13"/>
  <c r="B6847" i="13"/>
  <c r="B6846" i="13"/>
  <c r="B6845" i="13"/>
  <c r="B6844" i="13"/>
  <c r="B6843" i="13"/>
  <c r="B6842" i="13"/>
  <c r="B6841" i="13"/>
  <c r="B6840" i="13"/>
  <c r="B6839" i="13"/>
  <c r="B6838" i="13"/>
  <c r="B6837" i="13"/>
  <c r="B6836" i="13"/>
  <c r="B6835" i="13"/>
  <c r="B6834" i="13"/>
  <c r="B6833" i="13"/>
  <c r="B6832" i="13"/>
  <c r="B6831" i="13"/>
  <c r="B6830" i="13"/>
  <c r="B6829" i="13"/>
  <c r="B6828" i="13"/>
  <c r="B6827" i="13"/>
  <c r="B6826" i="13"/>
  <c r="B6825" i="13"/>
  <c r="B6824" i="13"/>
  <c r="B6823" i="13"/>
  <c r="B6822" i="13"/>
  <c r="B6821" i="13"/>
  <c r="B6820" i="13"/>
  <c r="B6819" i="13"/>
  <c r="B6818" i="13"/>
  <c r="B6817" i="13"/>
  <c r="B6816" i="13"/>
  <c r="B6815" i="13"/>
  <c r="B6814" i="13"/>
  <c r="B6813" i="13"/>
  <c r="B6812" i="13"/>
  <c r="B6811" i="13"/>
  <c r="B6810" i="13"/>
  <c r="B6809" i="13"/>
  <c r="B6808" i="13"/>
  <c r="B6807" i="13"/>
  <c r="B6806" i="13"/>
  <c r="B6805" i="13"/>
  <c r="B6804" i="13"/>
  <c r="B6803" i="13"/>
  <c r="B6802" i="13"/>
  <c r="B6801" i="13"/>
  <c r="B6800" i="13"/>
  <c r="B6799" i="13"/>
  <c r="B6798" i="13"/>
  <c r="B6797" i="13"/>
  <c r="B6796" i="13"/>
  <c r="B6795" i="13"/>
  <c r="B6794" i="13"/>
  <c r="B6793" i="13"/>
  <c r="B6792" i="13"/>
  <c r="B6791" i="13"/>
  <c r="B6790" i="13"/>
  <c r="B6789" i="13"/>
  <c r="B6788" i="13"/>
  <c r="B6787" i="13"/>
  <c r="B6786" i="13"/>
  <c r="B6785" i="13"/>
  <c r="B6784" i="13"/>
  <c r="B6783" i="13"/>
  <c r="B6782" i="13"/>
  <c r="B6781" i="13"/>
  <c r="B6780" i="13"/>
  <c r="B6779" i="13"/>
  <c r="B6778" i="13"/>
  <c r="B6777" i="13"/>
  <c r="B6776" i="13"/>
  <c r="B6775" i="13"/>
  <c r="B6774" i="13"/>
  <c r="B6773" i="13"/>
  <c r="B6772" i="13"/>
  <c r="B6771" i="13"/>
  <c r="B6770" i="13"/>
  <c r="B6769" i="13"/>
  <c r="B6768" i="13"/>
  <c r="B6767" i="13"/>
  <c r="B6766" i="13"/>
  <c r="B6765" i="13"/>
  <c r="B6764" i="13"/>
  <c r="B6763" i="13"/>
  <c r="B6762" i="13"/>
  <c r="B6761" i="13"/>
  <c r="B6760" i="13"/>
  <c r="B6759" i="13"/>
  <c r="B6758" i="13"/>
  <c r="B6757" i="13"/>
  <c r="B6756" i="13"/>
  <c r="B6755" i="13"/>
  <c r="B6754" i="13"/>
  <c r="B6753" i="13"/>
  <c r="B6752" i="13"/>
  <c r="B6751" i="13"/>
  <c r="B6750" i="13"/>
  <c r="B6749" i="13"/>
  <c r="B6748" i="13"/>
  <c r="B6747" i="13"/>
  <c r="B6746" i="13"/>
  <c r="B6745" i="13"/>
  <c r="B6744" i="13"/>
  <c r="B6743" i="13"/>
  <c r="B6742" i="13"/>
  <c r="B6741" i="13"/>
  <c r="B6740" i="13"/>
  <c r="B6739" i="13"/>
  <c r="B6738" i="13"/>
  <c r="B6737" i="13"/>
  <c r="B6736" i="13"/>
  <c r="B6735" i="13"/>
  <c r="B6734" i="13"/>
  <c r="B6733" i="13"/>
  <c r="B6732" i="13"/>
  <c r="B6731" i="13"/>
  <c r="B6730" i="13"/>
  <c r="B6729" i="13"/>
  <c r="B6728" i="13"/>
  <c r="B6727" i="13"/>
  <c r="B6726" i="13"/>
  <c r="B6725" i="13"/>
  <c r="B6724" i="13"/>
  <c r="B6723" i="13"/>
  <c r="B6722" i="13"/>
  <c r="B6721" i="13"/>
  <c r="B6720" i="13"/>
  <c r="B6719" i="13"/>
  <c r="B6718" i="13"/>
  <c r="B6717" i="13"/>
  <c r="B6716" i="13"/>
  <c r="B6715" i="13"/>
  <c r="B6714" i="13"/>
  <c r="B6713" i="13"/>
  <c r="B6712" i="13"/>
  <c r="B6711" i="13"/>
  <c r="B6710" i="13"/>
  <c r="B6709" i="13"/>
  <c r="B6708" i="13"/>
  <c r="B6707" i="13"/>
  <c r="B6706" i="13"/>
  <c r="B6705" i="13"/>
  <c r="B6704" i="13"/>
  <c r="B6703" i="13"/>
  <c r="B6702" i="13"/>
  <c r="B6701" i="13"/>
  <c r="B6700" i="13"/>
  <c r="B6699" i="13"/>
  <c r="B6698" i="13"/>
  <c r="B6697" i="13"/>
  <c r="B6696" i="13"/>
  <c r="B6695" i="13"/>
  <c r="B6694" i="13"/>
  <c r="B6693" i="13"/>
  <c r="B6692" i="13"/>
  <c r="B6691" i="13"/>
  <c r="B6690" i="13"/>
  <c r="B6689" i="13"/>
  <c r="B6688" i="13"/>
  <c r="B6687" i="13"/>
  <c r="B6686" i="13"/>
  <c r="B6685" i="13"/>
  <c r="B6684" i="13"/>
  <c r="B6683" i="13"/>
  <c r="B6682" i="13"/>
  <c r="B6681" i="13"/>
  <c r="B6680" i="13"/>
  <c r="B6679" i="13"/>
  <c r="B6678" i="13"/>
  <c r="B6677" i="13"/>
  <c r="B6676" i="13"/>
  <c r="B6675" i="13"/>
  <c r="B6674" i="13"/>
  <c r="B6673" i="13"/>
  <c r="B6672" i="13"/>
  <c r="B6671" i="13"/>
  <c r="B6670" i="13"/>
  <c r="B6669" i="13"/>
  <c r="B6668" i="13"/>
  <c r="B6667" i="13"/>
  <c r="B6666" i="13"/>
  <c r="B6665" i="13"/>
  <c r="B6664" i="13"/>
  <c r="B6663" i="13"/>
  <c r="B6662" i="13"/>
  <c r="B6661" i="13"/>
  <c r="B6660" i="13"/>
  <c r="B6659" i="13"/>
  <c r="B6658" i="13"/>
  <c r="B6657" i="13"/>
  <c r="B6656" i="13"/>
  <c r="B6655" i="13"/>
  <c r="B6654" i="13"/>
  <c r="B6653" i="13"/>
  <c r="B6652" i="13"/>
  <c r="B6651" i="13"/>
  <c r="B6650" i="13"/>
  <c r="B6649" i="13"/>
  <c r="B6648" i="13"/>
  <c r="B6647" i="13"/>
  <c r="B6646" i="13"/>
  <c r="B6645" i="13"/>
  <c r="B6644" i="13"/>
  <c r="B6643" i="13"/>
  <c r="B6642" i="13"/>
  <c r="B6641" i="13"/>
  <c r="B6640" i="13"/>
  <c r="B6639" i="13"/>
  <c r="B6638" i="13"/>
  <c r="B6637" i="13"/>
  <c r="B6636" i="13"/>
  <c r="B6635" i="13"/>
  <c r="B6634" i="13"/>
  <c r="B6633" i="13"/>
  <c r="B6632" i="13"/>
  <c r="B6631" i="13"/>
  <c r="B6630" i="13"/>
  <c r="B6629" i="13"/>
  <c r="B6628" i="13"/>
  <c r="B6627" i="13"/>
  <c r="B6626" i="13"/>
  <c r="B6625" i="13"/>
  <c r="B6624" i="13"/>
  <c r="B6623" i="13"/>
  <c r="B6622" i="13"/>
  <c r="B6621" i="13"/>
  <c r="B6620" i="13"/>
  <c r="B6619" i="13"/>
  <c r="B6618" i="13"/>
  <c r="B6617" i="13"/>
  <c r="B6616" i="13"/>
  <c r="B6615" i="13"/>
  <c r="B6614" i="13"/>
  <c r="B6613" i="13"/>
  <c r="B6612" i="13"/>
  <c r="B6611" i="13"/>
  <c r="B6610" i="13"/>
  <c r="B6609" i="13"/>
  <c r="B6608" i="13"/>
  <c r="B6607" i="13"/>
  <c r="B6606" i="13"/>
  <c r="B6605" i="13"/>
  <c r="B6604" i="13"/>
  <c r="B6603" i="13"/>
  <c r="B6602" i="13"/>
  <c r="B6601" i="13"/>
  <c r="B6600" i="13"/>
  <c r="B6599" i="13"/>
  <c r="B6598" i="13"/>
  <c r="B6597" i="13"/>
  <c r="B6596" i="13"/>
  <c r="B6595" i="13"/>
  <c r="B6594" i="13"/>
  <c r="B6593" i="13"/>
  <c r="B6592" i="13"/>
  <c r="B6591" i="13"/>
  <c r="B6590" i="13"/>
  <c r="B6589" i="13"/>
  <c r="B6588" i="13"/>
  <c r="B6587" i="13"/>
  <c r="B6586" i="13"/>
  <c r="B6585" i="13"/>
  <c r="B6584" i="13"/>
  <c r="B6583" i="13"/>
  <c r="B6582" i="13"/>
  <c r="B6581" i="13"/>
  <c r="B6580" i="13"/>
  <c r="B6579" i="13"/>
  <c r="B6578" i="13"/>
  <c r="B6577" i="13"/>
  <c r="B6576" i="13"/>
  <c r="B6575" i="13"/>
  <c r="B6574" i="13"/>
  <c r="B6573" i="13"/>
  <c r="B6572" i="13"/>
  <c r="B6571" i="13"/>
  <c r="B6570" i="13"/>
  <c r="B6569" i="13"/>
  <c r="B6568" i="13"/>
  <c r="B6567" i="13"/>
  <c r="B6566" i="13"/>
  <c r="B6565" i="13"/>
  <c r="B6564" i="13"/>
  <c r="B6563" i="13"/>
  <c r="B6562" i="13"/>
  <c r="B6561" i="13"/>
  <c r="B6560" i="13"/>
  <c r="B6559" i="13"/>
  <c r="B6558" i="13"/>
  <c r="B6557" i="13"/>
  <c r="B6556" i="13"/>
  <c r="B6555" i="13"/>
  <c r="B6554" i="13"/>
  <c r="B6553" i="13"/>
  <c r="B6552" i="13"/>
  <c r="B6551" i="13"/>
  <c r="B6550" i="13"/>
  <c r="B6549" i="13"/>
  <c r="B6548" i="13"/>
  <c r="B6547" i="13"/>
  <c r="B6546" i="13"/>
  <c r="B6545" i="13"/>
  <c r="B6544" i="13"/>
  <c r="B6543" i="13"/>
  <c r="B6542" i="13"/>
  <c r="B6541" i="13"/>
  <c r="B6540" i="13"/>
  <c r="B6539" i="13"/>
  <c r="B6538" i="13"/>
  <c r="B6537" i="13"/>
  <c r="B6536" i="13"/>
  <c r="B6535" i="13"/>
  <c r="B6534" i="13"/>
  <c r="B6533" i="13"/>
  <c r="B6532" i="13"/>
  <c r="B6531" i="13"/>
  <c r="B6530" i="13"/>
  <c r="B6529" i="13"/>
  <c r="B6528" i="13"/>
  <c r="B6527" i="13"/>
  <c r="B6526" i="13"/>
  <c r="B6525" i="13"/>
  <c r="B6524" i="13"/>
  <c r="B6523" i="13"/>
  <c r="B6522" i="13"/>
  <c r="B6521" i="13"/>
  <c r="B6520" i="13"/>
  <c r="B6519" i="13"/>
  <c r="B6518" i="13"/>
  <c r="B6517" i="13"/>
  <c r="B6516" i="13"/>
  <c r="B6515" i="13"/>
  <c r="B6514" i="13"/>
  <c r="B6513" i="13"/>
  <c r="B6512" i="13"/>
  <c r="B6511" i="13"/>
  <c r="B6510" i="13"/>
  <c r="B6509" i="13"/>
  <c r="B6508" i="13"/>
  <c r="B6507" i="13"/>
  <c r="B6506" i="13"/>
  <c r="B6505" i="13"/>
  <c r="B6504" i="13"/>
  <c r="B6503" i="13"/>
  <c r="B6502" i="13"/>
  <c r="B6501" i="13"/>
  <c r="B6500" i="13"/>
  <c r="B6499" i="13"/>
  <c r="B6498" i="13"/>
  <c r="B6497" i="13"/>
  <c r="B6496" i="13"/>
  <c r="B6495" i="13"/>
  <c r="B6494" i="13"/>
  <c r="B6493" i="13"/>
  <c r="B6492" i="13"/>
  <c r="B6491" i="13"/>
  <c r="B6490" i="13"/>
  <c r="B6489" i="13"/>
  <c r="B6488" i="13"/>
  <c r="B6487" i="13"/>
  <c r="B6486" i="13"/>
  <c r="B6485" i="13"/>
  <c r="B6484" i="13"/>
  <c r="B6483" i="13"/>
  <c r="B6482" i="13"/>
  <c r="B6481" i="13"/>
  <c r="B6480" i="13"/>
  <c r="B6479" i="13"/>
  <c r="B6478" i="13"/>
  <c r="B6477" i="13"/>
  <c r="B6476" i="13"/>
  <c r="B6475" i="13"/>
  <c r="B6474" i="13"/>
  <c r="B6473" i="13"/>
  <c r="B6472" i="13"/>
  <c r="B6471" i="13"/>
  <c r="B6470" i="13"/>
  <c r="B6469" i="13"/>
  <c r="B6468" i="13"/>
  <c r="B6467" i="13"/>
  <c r="B6466" i="13"/>
  <c r="B6465" i="13"/>
  <c r="B6464" i="13"/>
  <c r="B6463" i="13"/>
  <c r="B6462" i="13"/>
  <c r="B6461" i="13"/>
  <c r="B6460" i="13"/>
  <c r="B6459" i="13"/>
  <c r="B6458" i="13"/>
  <c r="B6457" i="13"/>
  <c r="B6456" i="13"/>
  <c r="B6455" i="13"/>
  <c r="B6454" i="13"/>
  <c r="B6453" i="13"/>
  <c r="B6452" i="13"/>
  <c r="B6451" i="13"/>
  <c r="B6450" i="13"/>
  <c r="B6449" i="13"/>
  <c r="B6448" i="13"/>
  <c r="B6447" i="13"/>
  <c r="B6446" i="13"/>
  <c r="B6445" i="13"/>
  <c r="B6444" i="13"/>
  <c r="B6443" i="13"/>
  <c r="B6442" i="13"/>
  <c r="B6441" i="13"/>
  <c r="B6440" i="13"/>
  <c r="B6439" i="13"/>
  <c r="B6438" i="13"/>
  <c r="B6437" i="13"/>
  <c r="B6436" i="13"/>
  <c r="B6435" i="13"/>
  <c r="B6434" i="13"/>
  <c r="B6433" i="13"/>
  <c r="B6432" i="13"/>
  <c r="B6431" i="13"/>
  <c r="B6430" i="13"/>
  <c r="B6429" i="13"/>
  <c r="B6428" i="13"/>
  <c r="B6427" i="13"/>
  <c r="B6426" i="13"/>
  <c r="B6425" i="13"/>
  <c r="B6424" i="13"/>
  <c r="B6423" i="13"/>
  <c r="B6422" i="13"/>
  <c r="B6421" i="13"/>
  <c r="B6420" i="13"/>
  <c r="B6419" i="13"/>
  <c r="B6418" i="13"/>
  <c r="B6417" i="13"/>
  <c r="B6416" i="13"/>
  <c r="B6415" i="13"/>
  <c r="B6414" i="13"/>
  <c r="B6413" i="13"/>
  <c r="B6412" i="13"/>
  <c r="B6411" i="13"/>
  <c r="B6410" i="13"/>
  <c r="B6409" i="13"/>
  <c r="B6408" i="13"/>
  <c r="B6407" i="13"/>
  <c r="B6406" i="13"/>
  <c r="B6405" i="13"/>
  <c r="B6404" i="13"/>
  <c r="B6403" i="13"/>
  <c r="B6402" i="13"/>
  <c r="B6401" i="13"/>
  <c r="B6400" i="13"/>
  <c r="B6399" i="13"/>
  <c r="B6398" i="13"/>
  <c r="B6397" i="13"/>
  <c r="B6396" i="13"/>
  <c r="B6395" i="13"/>
  <c r="B6394" i="13"/>
  <c r="B6393" i="13"/>
  <c r="B6392" i="13"/>
  <c r="B6391" i="13"/>
  <c r="B6390" i="13"/>
  <c r="B6389" i="13"/>
  <c r="B6388" i="13"/>
  <c r="B6387" i="13"/>
  <c r="B6386" i="13"/>
  <c r="B6385" i="13"/>
  <c r="B6384" i="13"/>
  <c r="B6383" i="13"/>
  <c r="B6382" i="13"/>
  <c r="B6381" i="13"/>
  <c r="B6380" i="13"/>
  <c r="B6379" i="13"/>
  <c r="B6378" i="13"/>
  <c r="B6377" i="13"/>
  <c r="B6376" i="13"/>
  <c r="B6375" i="13"/>
  <c r="B6374" i="13"/>
  <c r="B6373" i="13"/>
  <c r="B6372" i="13"/>
  <c r="B6371" i="13"/>
  <c r="B6370" i="13"/>
  <c r="B6369" i="13"/>
  <c r="B6368" i="13"/>
  <c r="B6367" i="13"/>
  <c r="B6366" i="13"/>
  <c r="B6365" i="13"/>
  <c r="B6364" i="13"/>
  <c r="B6363" i="13"/>
  <c r="B6362" i="13"/>
  <c r="B6361" i="13"/>
  <c r="B6360" i="13"/>
  <c r="B6359" i="13"/>
  <c r="B6358" i="13"/>
  <c r="B6357" i="13"/>
  <c r="B6356" i="13"/>
  <c r="B6355" i="13"/>
  <c r="B6354" i="13"/>
  <c r="B6353" i="13"/>
  <c r="B6352" i="13"/>
  <c r="B6351" i="13"/>
  <c r="B6350" i="13"/>
  <c r="B6349" i="13"/>
  <c r="B6348" i="13"/>
  <c r="B6347" i="13"/>
  <c r="B6346" i="13"/>
  <c r="B6345" i="13"/>
  <c r="B6344" i="13"/>
  <c r="B6343" i="13"/>
  <c r="B6342" i="13"/>
  <c r="B6341" i="13"/>
  <c r="B6340" i="13"/>
  <c r="B6339" i="13"/>
  <c r="B6338" i="13"/>
  <c r="B6337" i="13"/>
  <c r="B6336" i="13"/>
  <c r="B6335" i="13"/>
  <c r="B6334" i="13"/>
  <c r="B6333" i="13"/>
  <c r="B6332" i="13"/>
  <c r="B6331" i="13"/>
  <c r="B6330" i="13"/>
  <c r="B6329" i="13"/>
  <c r="B6328" i="13"/>
  <c r="B6327" i="13"/>
  <c r="B6326" i="13"/>
  <c r="B6325" i="13"/>
  <c r="B6324" i="13"/>
  <c r="B6323" i="13"/>
  <c r="B6322" i="13"/>
  <c r="B6321" i="13"/>
  <c r="B6320" i="13"/>
  <c r="B6319" i="13"/>
  <c r="B6318" i="13"/>
  <c r="B6317" i="13"/>
  <c r="B6316" i="13"/>
  <c r="B6315" i="13"/>
  <c r="B6314" i="13"/>
  <c r="B6313" i="13"/>
  <c r="B6312" i="13"/>
  <c r="B6311" i="13"/>
  <c r="B6310" i="13"/>
  <c r="B6309" i="13"/>
  <c r="B6308" i="13"/>
  <c r="B6307" i="13"/>
  <c r="B6306" i="13"/>
  <c r="B6305" i="13"/>
  <c r="B6304" i="13"/>
  <c r="B6303" i="13"/>
  <c r="B6302" i="13"/>
  <c r="B6301" i="13"/>
  <c r="B6300" i="13"/>
  <c r="B6299" i="13"/>
  <c r="B6298" i="13"/>
  <c r="B6297" i="13"/>
  <c r="B6296" i="13"/>
  <c r="B6295" i="13"/>
  <c r="B6294" i="13"/>
  <c r="B6293" i="13"/>
  <c r="B6292" i="13"/>
  <c r="B6291" i="13"/>
  <c r="B6290" i="13"/>
  <c r="B6289" i="13"/>
  <c r="B6288" i="13"/>
  <c r="B6287" i="13"/>
  <c r="B6286" i="13"/>
  <c r="B6285" i="13"/>
  <c r="B6284" i="13"/>
  <c r="B6283" i="13"/>
  <c r="B6282" i="13"/>
  <c r="B6281" i="13"/>
  <c r="B6280" i="13"/>
  <c r="B6279" i="13"/>
  <c r="B6278" i="13"/>
  <c r="B6277" i="13"/>
  <c r="B6276" i="13"/>
  <c r="B6275" i="13"/>
  <c r="B6274" i="13"/>
  <c r="B6273" i="13"/>
  <c r="B6272" i="13"/>
  <c r="B6271" i="13"/>
  <c r="B6270" i="13"/>
  <c r="B6269" i="13"/>
  <c r="B6268" i="13"/>
  <c r="B6267" i="13"/>
  <c r="B6266" i="13"/>
  <c r="B6265" i="13"/>
  <c r="B6264" i="13"/>
  <c r="B6263" i="13"/>
  <c r="B6262" i="13"/>
  <c r="B6261" i="13"/>
  <c r="B6260" i="13"/>
  <c r="B6259" i="13"/>
  <c r="B6258" i="13"/>
  <c r="B6257" i="13"/>
  <c r="B6256" i="13"/>
  <c r="B6255" i="13"/>
  <c r="B6254" i="13"/>
  <c r="B6253" i="13"/>
  <c r="B6252" i="13"/>
  <c r="B6251" i="13"/>
  <c r="B6250" i="13"/>
  <c r="B6249" i="13"/>
  <c r="B6248" i="13"/>
  <c r="B6247" i="13"/>
  <c r="B6246" i="13"/>
  <c r="B6245" i="13"/>
  <c r="B6244" i="13"/>
  <c r="B6243" i="13"/>
  <c r="B6242" i="13"/>
  <c r="B6241" i="13"/>
  <c r="B6240" i="13"/>
  <c r="B6239" i="13"/>
  <c r="B6238" i="13"/>
  <c r="B6237" i="13"/>
  <c r="B6236" i="13"/>
  <c r="B6235" i="13"/>
  <c r="B6234" i="13"/>
  <c r="B6233" i="13"/>
  <c r="B6232" i="13"/>
  <c r="B6231" i="13"/>
  <c r="B6230" i="13"/>
  <c r="B6229" i="13"/>
  <c r="B6228" i="13"/>
  <c r="B6227" i="13"/>
  <c r="B6226" i="13"/>
  <c r="B6225" i="13"/>
  <c r="B6224" i="13"/>
  <c r="B6223" i="13"/>
  <c r="B6222" i="13"/>
  <c r="B6221" i="13"/>
  <c r="B6220" i="13"/>
  <c r="B6219" i="13"/>
  <c r="B6218" i="13"/>
  <c r="B6217" i="13"/>
  <c r="B6216" i="13"/>
  <c r="B6215" i="13"/>
  <c r="B6214" i="13"/>
  <c r="B6213" i="13"/>
  <c r="B6212" i="13"/>
  <c r="B6211" i="13"/>
  <c r="B6210" i="13"/>
  <c r="B6209" i="13"/>
  <c r="B6208" i="13"/>
  <c r="B6207" i="13"/>
  <c r="B6206" i="13"/>
  <c r="B6205" i="13"/>
  <c r="B6204" i="13"/>
  <c r="B6203" i="13"/>
  <c r="B6202" i="13"/>
  <c r="B6201" i="13"/>
  <c r="B6200" i="13"/>
  <c r="B6199" i="13"/>
  <c r="B6198" i="13"/>
  <c r="B6197" i="13"/>
  <c r="B6196" i="13"/>
  <c r="B6195" i="13"/>
  <c r="B6194" i="13"/>
  <c r="B6193" i="13"/>
  <c r="B6192" i="13"/>
  <c r="B6191" i="13"/>
  <c r="B6190" i="13"/>
  <c r="B6189" i="13"/>
  <c r="B6188" i="13"/>
  <c r="B6187" i="13"/>
  <c r="B6186" i="13"/>
  <c r="B6185" i="13"/>
  <c r="B6184" i="13"/>
  <c r="B6183" i="13"/>
  <c r="B6182" i="13"/>
  <c r="B6181" i="13"/>
  <c r="B6180" i="13"/>
  <c r="B6179" i="13"/>
  <c r="B6178" i="13"/>
  <c r="B6177" i="13"/>
  <c r="B6176" i="13"/>
  <c r="B6175" i="13"/>
  <c r="B6174" i="13"/>
  <c r="B6173" i="13"/>
  <c r="B6172" i="13"/>
  <c r="B6171" i="13"/>
  <c r="B6170" i="13"/>
  <c r="B6169" i="13"/>
  <c r="B6168" i="13"/>
  <c r="B6167" i="13"/>
  <c r="B6166" i="13"/>
  <c r="B6165" i="13"/>
  <c r="B6164" i="13"/>
  <c r="B6163" i="13"/>
  <c r="B6162" i="13"/>
  <c r="B6161" i="13"/>
  <c r="B6160" i="13"/>
  <c r="B6159" i="13"/>
  <c r="B6158" i="13"/>
  <c r="B6157" i="13"/>
  <c r="B6156" i="13"/>
  <c r="B6155" i="13"/>
  <c r="B6154" i="13"/>
  <c r="B6153" i="13"/>
  <c r="B6152" i="13"/>
  <c r="B6151" i="13"/>
  <c r="B6150" i="13"/>
  <c r="B6149" i="13"/>
  <c r="B6148" i="13"/>
  <c r="B6147" i="13"/>
  <c r="B6146" i="13"/>
  <c r="B6145" i="13"/>
  <c r="B6144" i="13"/>
  <c r="B6143" i="13"/>
  <c r="B6142" i="13"/>
  <c r="B6141" i="13"/>
  <c r="B6140" i="13"/>
  <c r="B6139" i="13"/>
  <c r="B6138" i="13"/>
  <c r="B6137" i="13"/>
  <c r="B6136" i="13"/>
  <c r="B6135" i="13"/>
  <c r="B6134" i="13"/>
  <c r="B6133" i="13"/>
  <c r="B6132" i="13"/>
  <c r="B6131" i="13"/>
  <c r="B6130" i="13"/>
  <c r="B6129" i="13"/>
  <c r="B6128" i="13"/>
  <c r="B6127" i="13"/>
  <c r="B6126" i="13"/>
  <c r="B6125" i="13"/>
  <c r="B6124" i="13"/>
  <c r="B6123" i="13"/>
  <c r="B6122" i="13"/>
  <c r="B6121" i="13"/>
  <c r="B6120" i="13"/>
  <c r="B6119" i="13"/>
  <c r="B6118" i="13"/>
  <c r="B6117" i="13"/>
  <c r="B6116" i="13"/>
  <c r="B6115" i="13"/>
  <c r="B6114" i="13"/>
  <c r="B6113" i="13"/>
  <c r="B6112" i="13"/>
  <c r="B6111" i="13"/>
  <c r="B6110" i="13"/>
  <c r="B6109" i="13"/>
  <c r="B6108" i="13"/>
  <c r="B6107" i="13"/>
  <c r="B6106" i="13"/>
  <c r="B6105" i="13"/>
  <c r="B6104" i="13"/>
  <c r="B6103" i="13"/>
  <c r="B6102" i="13"/>
  <c r="B6101" i="13"/>
  <c r="B6100" i="13"/>
  <c r="B6099" i="13"/>
  <c r="B6098" i="13"/>
  <c r="B6097" i="13"/>
  <c r="B6096" i="13"/>
  <c r="B6095" i="13"/>
  <c r="B6094" i="13"/>
  <c r="B6093" i="13"/>
  <c r="B6092" i="13"/>
  <c r="B6091" i="13"/>
  <c r="B6090" i="13"/>
  <c r="B6089" i="13"/>
  <c r="B6088" i="13"/>
  <c r="B6087" i="13"/>
  <c r="B6086" i="13"/>
  <c r="B6085" i="13"/>
  <c r="B6084" i="13"/>
  <c r="B6083" i="13"/>
  <c r="B6082" i="13"/>
  <c r="B6081" i="13"/>
  <c r="B6080" i="13"/>
  <c r="B6079" i="13"/>
  <c r="B6078" i="13"/>
  <c r="B6077" i="13"/>
  <c r="B6076" i="13"/>
  <c r="B6075" i="13"/>
  <c r="B6074" i="13"/>
  <c r="B6073" i="13"/>
  <c r="B6072" i="13"/>
  <c r="B6071" i="13"/>
  <c r="B6070" i="13"/>
  <c r="B6069" i="13"/>
  <c r="B6068" i="13"/>
  <c r="B6067" i="13"/>
  <c r="B6066" i="13"/>
  <c r="B6065" i="13"/>
  <c r="B6064" i="13"/>
  <c r="B6063" i="13"/>
  <c r="B6062" i="13"/>
  <c r="B6061" i="13"/>
  <c r="B6060" i="13"/>
  <c r="B6059" i="13"/>
  <c r="B6058" i="13"/>
  <c r="B6057" i="13"/>
  <c r="B6056" i="13"/>
  <c r="B6055" i="13"/>
  <c r="B6054" i="13"/>
  <c r="B6053" i="13"/>
  <c r="B6052" i="13"/>
  <c r="B6051" i="13"/>
  <c r="B6050" i="13"/>
  <c r="B6049" i="13"/>
  <c r="B6048" i="13"/>
  <c r="B6047" i="13"/>
  <c r="B6046" i="13"/>
  <c r="B6045" i="13"/>
  <c r="B6044" i="13"/>
  <c r="B6043" i="13"/>
  <c r="B6042" i="13"/>
  <c r="B6041" i="13"/>
  <c r="B6040" i="13"/>
  <c r="B6039" i="13"/>
  <c r="B6038" i="13"/>
  <c r="B6037" i="13"/>
  <c r="B6036" i="13"/>
  <c r="B6035" i="13"/>
  <c r="B6034" i="13"/>
  <c r="B6033" i="13"/>
  <c r="B6032" i="13"/>
  <c r="B6031" i="13"/>
  <c r="B6030" i="13"/>
  <c r="B6029" i="13"/>
  <c r="B6028" i="13"/>
  <c r="B6027" i="13"/>
  <c r="B6026" i="13"/>
  <c r="B6025" i="13"/>
  <c r="B6024" i="13"/>
  <c r="B6023" i="13"/>
  <c r="B6022" i="13"/>
  <c r="B6021" i="13"/>
  <c r="B6020" i="13"/>
  <c r="B6019" i="13"/>
  <c r="B6018" i="13"/>
  <c r="B6017" i="13"/>
  <c r="B6016" i="13"/>
  <c r="B6015" i="13"/>
  <c r="B6014" i="13"/>
  <c r="B6013" i="13"/>
  <c r="B6012" i="13"/>
  <c r="B6011" i="13"/>
  <c r="B6010" i="13"/>
  <c r="B6009" i="13"/>
  <c r="B6008" i="13"/>
  <c r="B6007" i="13"/>
  <c r="B6006" i="13"/>
  <c r="B6005" i="13"/>
  <c r="B6004" i="13"/>
  <c r="B6003" i="13"/>
  <c r="B6002" i="13"/>
  <c r="B6001" i="13"/>
  <c r="B6000" i="13"/>
  <c r="B5999" i="13"/>
  <c r="B5998" i="13"/>
  <c r="B5997" i="13"/>
  <c r="B5996" i="13"/>
  <c r="B5995" i="13"/>
  <c r="B5994" i="13"/>
  <c r="B5993" i="13"/>
  <c r="B5992" i="13"/>
  <c r="B5991" i="13"/>
  <c r="B5990" i="13"/>
  <c r="B5989" i="13"/>
  <c r="B5988" i="13"/>
  <c r="B5987" i="13"/>
  <c r="B5986" i="13"/>
  <c r="B5985" i="13"/>
  <c r="B5984" i="13"/>
  <c r="B5983" i="13"/>
  <c r="B5982" i="13"/>
  <c r="B5981" i="13"/>
  <c r="B5980" i="13"/>
  <c r="B5979" i="13"/>
  <c r="B5978" i="13"/>
  <c r="B5977" i="13"/>
  <c r="B5976" i="13"/>
  <c r="B5975" i="13"/>
  <c r="B5974" i="13"/>
  <c r="B5973" i="13"/>
  <c r="B5972" i="13"/>
  <c r="B5971" i="13"/>
  <c r="B5970" i="13"/>
  <c r="B5969" i="13"/>
  <c r="B5968" i="13"/>
  <c r="B5967" i="13"/>
  <c r="B5966" i="13"/>
  <c r="B5965" i="13"/>
  <c r="B5964" i="13"/>
  <c r="B5963" i="13"/>
  <c r="B5962" i="13"/>
  <c r="B5961" i="13"/>
  <c r="B5960" i="13"/>
  <c r="B5959" i="13"/>
  <c r="B5958" i="13"/>
  <c r="B5957" i="13"/>
  <c r="B5956" i="13"/>
  <c r="B5955" i="13"/>
  <c r="B5954" i="13"/>
  <c r="B5953" i="13"/>
  <c r="B5952" i="13"/>
  <c r="B5951" i="13"/>
  <c r="B5950" i="13"/>
  <c r="B5949" i="13"/>
  <c r="B5948" i="13"/>
  <c r="B5947" i="13"/>
  <c r="B5946" i="13"/>
  <c r="B5945" i="13"/>
  <c r="B5944" i="13"/>
  <c r="B5943" i="13"/>
  <c r="B5942" i="13"/>
  <c r="B5941" i="13"/>
  <c r="B5940" i="13"/>
  <c r="B5939" i="13"/>
  <c r="B5938" i="13"/>
  <c r="B5937" i="13"/>
  <c r="B5936" i="13"/>
  <c r="B5935" i="13"/>
  <c r="B5934" i="13"/>
  <c r="B5933" i="13"/>
  <c r="B5932" i="13"/>
  <c r="B5931" i="13"/>
  <c r="B5930" i="13"/>
  <c r="B5929" i="13"/>
  <c r="B5928" i="13"/>
  <c r="B5927" i="13"/>
  <c r="B5926" i="13"/>
  <c r="B5925" i="13"/>
  <c r="B5924" i="13"/>
  <c r="B5923" i="13"/>
  <c r="B5922" i="13"/>
  <c r="B5921" i="13"/>
  <c r="B5920" i="13"/>
  <c r="B5919" i="13"/>
  <c r="B5918" i="13"/>
  <c r="B5917" i="13"/>
  <c r="B5916" i="13"/>
  <c r="B5915" i="13"/>
  <c r="B5914" i="13"/>
  <c r="B5913" i="13"/>
  <c r="B5912" i="13"/>
  <c r="B5911" i="13"/>
  <c r="B5910" i="13"/>
  <c r="B5909" i="13"/>
  <c r="B5908" i="13"/>
  <c r="B5907" i="13"/>
  <c r="B5906" i="13"/>
  <c r="B5905" i="13"/>
  <c r="B5904" i="13"/>
  <c r="B5903" i="13"/>
  <c r="B5902" i="13"/>
  <c r="B5901" i="13"/>
  <c r="B5900" i="13"/>
  <c r="B5899" i="13"/>
  <c r="B5898" i="13"/>
  <c r="B5897" i="13"/>
  <c r="B5896" i="13"/>
  <c r="B5895" i="13"/>
  <c r="B5894" i="13"/>
  <c r="B5893" i="13"/>
  <c r="B5892" i="13"/>
  <c r="B5891" i="13"/>
  <c r="B5890" i="13"/>
  <c r="B5889" i="13"/>
  <c r="B5888" i="13"/>
  <c r="B5887" i="13"/>
  <c r="B5886" i="13"/>
  <c r="B5885" i="13"/>
  <c r="B5884" i="13"/>
  <c r="B5883" i="13"/>
  <c r="B5882" i="13"/>
  <c r="B5881" i="13"/>
  <c r="B5880" i="13"/>
  <c r="B5879" i="13"/>
  <c r="B5878" i="13"/>
  <c r="B5877" i="13"/>
  <c r="B5876" i="13"/>
  <c r="B5875" i="13"/>
  <c r="B5874" i="13"/>
  <c r="B5873" i="13"/>
  <c r="B5872" i="13"/>
  <c r="B5871" i="13"/>
  <c r="B5870" i="13"/>
  <c r="B5869" i="13"/>
  <c r="B5868" i="13"/>
  <c r="B5867" i="13"/>
  <c r="B5866" i="13"/>
  <c r="B5865" i="13"/>
  <c r="B5864" i="13"/>
  <c r="B5863" i="13"/>
  <c r="B5862" i="13"/>
  <c r="B5861" i="13"/>
  <c r="B5860" i="13"/>
  <c r="B5859" i="13"/>
  <c r="B5858" i="13"/>
  <c r="B5857" i="13"/>
  <c r="B5856" i="13"/>
  <c r="B5855" i="13"/>
  <c r="B5854" i="13"/>
  <c r="B5853" i="13"/>
  <c r="B5852" i="13"/>
  <c r="B5851" i="13"/>
  <c r="B5850" i="13"/>
  <c r="B5849" i="13"/>
  <c r="B5848" i="13"/>
  <c r="B5847" i="13"/>
  <c r="B5846" i="13"/>
  <c r="B5845" i="13"/>
  <c r="B5844" i="13"/>
  <c r="B5843" i="13"/>
  <c r="B5842" i="13"/>
  <c r="B5841" i="13"/>
  <c r="B5840" i="13"/>
  <c r="B5839" i="13"/>
  <c r="B5838" i="13"/>
  <c r="B5837" i="13"/>
  <c r="B5836" i="13"/>
  <c r="B5835" i="13"/>
  <c r="B5834" i="13"/>
  <c r="B5833" i="13"/>
  <c r="B5832" i="13"/>
  <c r="B5831" i="13"/>
  <c r="B5830" i="13"/>
  <c r="B5829" i="13"/>
  <c r="B5828" i="13"/>
  <c r="B5827" i="13"/>
  <c r="B5826" i="13"/>
  <c r="B5825" i="13"/>
  <c r="B5824" i="13"/>
  <c r="B5823" i="13"/>
  <c r="B5822" i="13"/>
  <c r="B5821" i="13"/>
  <c r="B5820" i="13"/>
  <c r="B5819" i="13"/>
  <c r="B5818" i="13"/>
  <c r="B5817" i="13"/>
  <c r="B5816" i="13"/>
  <c r="B5815" i="13"/>
  <c r="B5814" i="13"/>
  <c r="B5813" i="13"/>
  <c r="B5812" i="13"/>
  <c r="B5811" i="13"/>
  <c r="B5810" i="13"/>
  <c r="B5809" i="13"/>
  <c r="B5808" i="13"/>
  <c r="B5807" i="13"/>
  <c r="B5806" i="13"/>
  <c r="B5805" i="13"/>
  <c r="B5804" i="13"/>
  <c r="B5803" i="13"/>
  <c r="B5802" i="13"/>
  <c r="B5801" i="13"/>
  <c r="B5800" i="13"/>
  <c r="B5799" i="13"/>
  <c r="B5798" i="13"/>
  <c r="B5797" i="13"/>
  <c r="B5796" i="13"/>
  <c r="B5795" i="13"/>
  <c r="B5794" i="13"/>
  <c r="B5793" i="13"/>
  <c r="B5792" i="13"/>
  <c r="B5791" i="13"/>
  <c r="B5790" i="13"/>
  <c r="B5789" i="13"/>
  <c r="B5788" i="13"/>
  <c r="B5787" i="13"/>
  <c r="B5786" i="13"/>
  <c r="B5785" i="13"/>
  <c r="B5784" i="13"/>
  <c r="B5783" i="13"/>
  <c r="B5782" i="13"/>
  <c r="B5781" i="13"/>
  <c r="B5780" i="13"/>
  <c r="B5779" i="13"/>
  <c r="B5778" i="13"/>
  <c r="B5777" i="13"/>
  <c r="B5776" i="13"/>
  <c r="B5775" i="13"/>
  <c r="B5774" i="13"/>
  <c r="B5773" i="13"/>
  <c r="B5772" i="13"/>
  <c r="B5771" i="13"/>
  <c r="B5770" i="13"/>
  <c r="B5769" i="13"/>
  <c r="B5768" i="13"/>
  <c r="B5767" i="13"/>
  <c r="B5766" i="13"/>
  <c r="B5765" i="13"/>
  <c r="B5764" i="13"/>
  <c r="B5763" i="13"/>
  <c r="B5762" i="13"/>
  <c r="B5761" i="13"/>
  <c r="B5760" i="13"/>
  <c r="B5759" i="13"/>
  <c r="B5758" i="13"/>
  <c r="B5757" i="13"/>
  <c r="B5756" i="13"/>
  <c r="B5755" i="13"/>
  <c r="B5754" i="13"/>
  <c r="B5753" i="13"/>
  <c r="B5752" i="13"/>
  <c r="B5751" i="13"/>
  <c r="B5750" i="13"/>
  <c r="B5749" i="13"/>
  <c r="B5748" i="13"/>
  <c r="B5747" i="13"/>
  <c r="B5746" i="13"/>
  <c r="B5745" i="13"/>
  <c r="B5744" i="13"/>
  <c r="B5743" i="13"/>
  <c r="B5742" i="13"/>
  <c r="B5741" i="13"/>
  <c r="B5740" i="13"/>
  <c r="B5739" i="13"/>
  <c r="B5738" i="13"/>
  <c r="B5737" i="13"/>
  <c r="B5736" i="13"/>
  <c r="B5735" i="13"/>
  <c r="B5734" i="13"/>
  <c r="B5733" i="13"/>
  <c r="B5732" i="13"/>
  <c r="B5731" i="13"/>
  <c r="B5730" i="13"/>
  <c r="B5729" i="13"/>
  <c r="B5728" i="13"/>
  <c r="B5727" i="13"/>
  <c r="B5726" i="13"/>
  <c r="B5725" i="13"/>
  <c r="B5724" i="13"/>
  <c r="B5723" i="13"/>
  <c r="B5722" i="13"/>
  <c r="B5721" i="13"/>
  <c r="B5720" i="13"/>
  <c r="B5719" i="13"/>
  <c r="B5718" i="13"/>
  <c r="B5717" i="13"/>
  <c r="B5716" i="13"/>
  <c r="B5715" i="13"/>
  <c r="B5714" i="13"/>
  <c r="B5713" i="13"/>
  <c r="B5712" i="13"/>
  <c r="B5711" i="13"/>
  <c r="B5710" i="13"/>
  <c r="B5709" i="13"/>
  <c r="B5708" i="13"/>
  <c r="B5707" i="13"/>
  <c r="B5706" i="13"/>
  <c r="B5705" i="13"/>
  <c r="B5704" i="13"/>
  <c r="B5703" i="13"/>
  <c r="B5702" i="13"/>
  <c r="B5701" i="13"/>
  <c r="B5700" i="13"/>
  <c r="B5699" i="13"/>
  <c r="B5698" i="13"/>
  <c r="B5697" i="13"/>
  <c r="B5696" i="13"/>
  <c r="B5695" i="13"/>
  <c r="B5694" i="13"/>
  <c r="B5693" i="13"/>
  <c r="B5692" i="13"/>
  <c r="B5691" i="13"/>
  <c r="B5690" i="13"/>
  <c r="B5689" i="13"/>
  <c r="B5688" i="13"/>
  <c r="B5687" i="13"/>
  <c r="B5686" i="13"/>
  <c r="B5685" i="13"/>
  <c r="B5684" i="13"/>
  <c r="B5683" i="13"/>
  <c r="B5682" i="13"/>
  <c r="B5681" i="13"/>
  <c r="B5680" i="13"/>
  <c r="B5679" i="13"/>
  <c r="B5678" i="13"/>
  <c r="B5677" i="13"/>
  <c r="B5676" i="13"/>
  <c r="B5675" i="13"/>
  <c r="B5674" i="13"/>
  <c r="B5673" i="13"/>
  <c r="B5672" i="13"/>
  <c r="B5671" i="13"/>
  <c r="B5670" i="13"/>
  <c r="B5669" i="13"/>
  <c r="B5668" i="13"/>
  <c r="B5667" i="13"/>
  <c r="B5666" i="13"/>
  <c r="B5665" i="13"/>
  <c r="B5664" i="13"/>
  <c r="B5663" i="13"/>
  <c r="B5662" i="13"/>
  <c r="B5661" i="13"/>
  <c r="B5660" i="13"/>
  <c r="B5659" i="13"/>
  <c r="B5658" i="13"/>
  <c r="B5657" i="13"/>
  <c r="B5656" i="13"/>
  <c r="B5655" i="13"/>
  <c r="B5654" i="13"/>
  <c r="B5653" i="13"/>
  <c r="B5652" i="13"/>
  <c r="B5651" i="13"/>
  <c r="B5650" i="13"/>
  <c r="B5649" i="13"/>
  <c r="B5648" i="13"/>
  <c r="B5647" i="13"/>
  <c r="B5646" i="13"/>
  <c r="B5645" i="13"/>
  <c r="B5644" i="13"/>
  <c r="B5643" i="13"/>
  <c r="B5642" i="13"/>
  <c r="B5641" i="13"/>
  <c r="B5640" i="13"/>
  <c r="B5639" i="13"/>
  <c r="B5638" i="13"/>
  <c r="B5637" i="13"/>
  <c r="B5636" i="13"/>
  <c r="B5635" i="13"/>
  <c r="B5634" i="13"/>
  <c r="B5633" i="13"/>
  <c r="B5632" i="13"/>
  <c r="B5631" i="13"/>
  <c r="B5630" i="13"/>
  <c r="B5629" i="13"/>
  <c r="B5628" i="13"/>
  <c r="B5627" i="13"/>
  <c r="B5626" i="13"/>
  <c r="B5625" i="13"/>
  <c r="B5624" i="13"/>
  <c r="B5623" i="13"/>
  <c r="B5622" i="13"/>
  <c r="B5621" i="13"/>
  <c r="B5620" i="13"/>
  <c r="B5619" i="13"/>
  <c r="B5618" i="13"/>
  <c r="B5617" i="13"/>
  <c r="B5616" i="13"/>
  <c r="B5615" i="13"/>
  <c r="B5614" i="13"/>
  <c r="B5613" i="13"/>
  <c r="B5612" i="13"/>
  <c r="B5611" i="13"/>
  <c r="B5610" i="13"/>
  <c r="B5609" i="13"/>
  <c r="B5608" i="13"/>
  <c r="B5607" i="13"/>
  <c r="B5606" i="13"/>
  <c r="B5605" i="13"/>
  <c r="B5604" i="13"/>
  <c r="B5603" i="13"/>
  <c r="B5602" i="13"/>
  <c r="B5601" i="13"/>
  <c r="B5600" i="13"/>
  <c r="B5599" i="13"/>
  <c r="B5598" i="13"/>
  <c r="B5597" i="13"/>
  <c r="B5596" i="13"/>
  <c r="B5595" i="13"/>
  <c r="B5594" i="13"/>
  <c r="B5593" i="13"/>
  <c r="B5592" i="13"/>
  <c r="B5591" i="13"/>
  <c r="B5590" i="13"/>
  <c r="B5589" i="13"/>
  <c r="B5588" i="13"/>
  <c r="B5587" i="13"/>
  <c r="B5586" i="13"/>
  <c r="B5585" i="13"/>
  <c r="B5584" i="13"/>
  <c r="B5583" i="13"/>
  <c r="B5582" i="13"/>
  <c r="B5581" i="13"/>
  <c r="B5580" i="13"/>
  <c r="B5579" i="13"/>
  <c r="B5578" i="13"/>
  <c r="B5577" i="13"/>
  <c r="B5576" i="13"/>
  <c r="B5575" i="13"/>
  <c r="B5574" i="13"/>
  <c r="B5573" i="13"/>
  <c r="B5572" i="13"/>
  <c r="B5571" i="13"/>
  <c r="B5570" i="13"/>
  <c r="B5569" i="13"/>
  <c r="B5568" i="13"/>
  <c r="B5567" i="13"/>
  <c r="B5566" i="13"/>
  <c r="B5565" i="13"/>
  <c r="B5564" i="13"/>
  <c r="B5563" i="13"/>
  <c r="B5562" i="13"/>
  <c r="B5561" i="13"/>
  <c r="B5560" i="13"/>
  <c r="B5559" i="13"/>
  <c r="B5558" i="13"/>
  <c r="B5557" i="13"/>
  <c r="B5556" i="13"/>
  <c r="B5555" i="13"/>
  <c r="B5554" i="13"/>
  <c r="B5553" i="13"/>
  <c r="B5552" i="13"/>
  <c r="B5551" i="13"/>
  <c r="B5550" i="13"/>
  <c r="B5549" i="13"/>
  <c r="B5548" i="13"/>
  <c r="B5547" i="13"/>
  <c r="B5546" i="13"/>
  <c r="B5545" i="13"/>
  <c r="B5544" i="13"/>
  <c r="B5543" i="13"/>
  <c r="B5542" i="13"/>
  <c r="B5541" i="13"/>
  <c r="B5540" i="13"/>
  <c r="B5539" i="13"/>
  <c r="B5538" i="13"/>
  <c r="B5537" i="13"/>
  <c r="B5536" i="13"/>
  <c r="B5535" i="13"/>
  <c r="B5534" i="13"/>
  <c r="B5533" i="13"/>
  <c r="B5532" i="13"/>
  <c r="B5531" i="13"/>
  <c r="B5530" i="13"/>
  <c r="B5529" i="13"/>
  <c r="B5528" i="13"/>
  <c r="B5527" i="13"/>
  <c r="B5526" i="13"/>
  <c r="B5525" i="13"/>
  <c r="B5524" i="13"/>
  <c r="B5523" i="13"/>
  <c r="B5522" i="13"/>
  <c r="B5521" i="13"/>
  <c r="B5520" i="13"/>
  <c r="B5519" i="13"/>
  <c r="B5518" i="13"/>
  <c r="B5517" i="13"/>
  <c r="B5516" i="13"/>
  <c r="B5515" i="13"/>
  <c r="B5514" i="13"/>
  <c r="B5513" i="13"/>
  <c r="B5512" i="13"/>
  <c r="B5511" i="13"/>
  <c r="B5510" i="13"/>
  <c r="B5509" i="13"/>
  <c r="B5508" i="13"/>
  <c r="B5507" i="13"/>
  <c r="B5506" i="13"/>
  <c r="B5505" i="13"/>
  <c r="B5504" i="13"/>
  <c r="B5503" i="13"/>
  <c r="B5502" i="13"/>
  <c r="B5501" i="13"/>
  <c r="B5500" i="13"/>
  <c r="B5499" i="13"/>
  <c r="B5498" i="13"/>
  <c r="B5497" i="13"/>
  <c r="B5496" i="13"/>
  <c r="B5495" i="13"/>
  <c r="B5494" i="13"/>
  <c r="B5493" i="13"/>
  <c r="B5492" i="13"/>
  <c r="B5491" i="13"/>
  <c r="B5490" i="13"/>
  <c r="B5489" i="13"/>
  <c r="B5488" i="13"/>
  <c r="B5487" i="13"/>
  <c r="B5486" i="13"/>
  <c r="B5485" i="13"/>
  <c r="B5484" i="13"/>
  <c r="B5483" i="13"/>
  <c r="B5482" i="13"/>
  <c r="B5481" i="13"/>
  <c r="B5480" i="13"/>
  <c r="B5479" i="13"/>
  <c r="B5478" i="13"/>
  <c r="B5477" i="13"/>
  <c r="B5476" i="13"/>
  <c r="B5475" i="13"/>
  <c r="B5474" i="13"/>
  <c r="B5473" i="13"/>
  <c r="B5472" i="13"/>
  <c r="B5471" i="13"/>
  <c r="B5470" i="13"/>
  <c r="B5469" i="13"/>
  <c r="B5468" i="13"/>
  <c r="B5467" i="13"/>
  <c r="B5466" i="13"/>
  <c r="B5465" i="13"/>
  <c r="B5464" i="13"/>
  <c r="B5463" i="13"/>
  <c r="B5462" i="13"/>
  <c r="B5461" i="13"/>
  <c r="B5460" i="13"/>
  <c r="B5459" i="13"/>
  <c r="B5458" i="13"/>
  <c r="B5457" i="13"/>
  <c r="B5456" i="13"/>
  <c r="B5455" i="13"/>
  <c r="B5454" i="13"/>
  <c r="B5453" i="13"/>
  <c r="B5452" i="13"/>
  <c r="B5451" i="13"/>
  <c r="B5450" i="13"/>
  <c r="B5449" i="13"/>
  <c r="B5448" i="13"/>
  <c r="B5447" i="13"/>
  <c r="B5446" i="13"/>
  <c r="B5445" i="13"/>
  <c r="B5444" i="13"/>
  <c r="B5443" i="13"/>
  <c r="B5442" i="13"/>
  <c r="B5441" i="13"/>
  <c r="B5440" i="13"/>
  <c r="B5439" i="13"/>
  <c r="B5438" i="13"/>
  <c r="B5437" i="13"/>
  <c r="B5436" i="13"/>
  <c r="B5435" i="13"/>
  <c r="B5434" i="13"/>
  <c r="B5433" i="13"/>
  <c r="B5432" i="13"/>
  <c r="B5431" i="13"/>
  <c r="B5430" i="13"/>
  <c r="B5429" i="13"/>
  <c r="B5428" i="13"/>
  <c r="B5427" i="13"/>
  <c r="B5426" i="13"/>
  <c r="B5425" i="13"/>
  <c r="B5424" i="13"/>
  <c r="B5423" i="13"/>
  <c r="B5422" i="13"/>
  <c r="B5421" i="13"/>
  <c r="B5420" i="13"/>
  <c r="B5419" i="13"/>
  <c r="B5418" i="13"/>
  <c r="B5417" i="13"/>
  <c r="B5416" i="13"/>
  <c r="B5415" i="13"/>
  <c r="B5414" i="13"/>
  <c r="B5413" i="13"/>
  <c r="B5412" i="13"/>
  <c r="B5411" i="13"/>
  <c r="B5410" i="13"/>
  <c r="B5409" i="13"/>
  <c r="B5408" i="13"/>
  <c r="B5407" i="13"/>
  <c r="B5406" i="13"/>
  <c r="B5405" i="13"/>
  <c r="B5404" i="13"/>
  <c r="B5403" i="13"/>
  <c r="B5402" i="13"/>
  <c r="B5401" i="13"/>
  <c r="B5400" i="13"/>
  <c r="B5399" i="13"/>
  <c r="B5398" i="13"/>
  <c r="B5397" i="13"/>
  <c r="B5396" i="13"/>
  <c r="B5395" i="13"/>
  <c r="B5394" i="13"/>
  <c r="B5393" i="13"/>
  <c r="B5392" i="13"/>
  <c r="B5391" i="13"/>
  <c r="B5390" i="13"/>
  <c r="B5389" i="13"/>
  <c r="B5388" i="13"/>
  <c r="B5387" i="13"/>
  <c r="B5386" i="13"/>
  <c r="B5385" i="13"/>
  <c r="B5384" i="13"/>
  <c r="B5383" i="13"/>
  <c r="B5382" i="13"/>
  <c r="B5381" i="13"/>
  <c r="B5380" i="13"/>
  <c r="B5379" i="13"/>
  <c r="B5378" i="13"/>
  <c r="B5377" i="13"/>
  <c r="B5376" i="13"/>
  <c r="B5375" i="13"/>
  <c r="B5374" i="13"/>
  <c r="B5373" i="13"/>
  <c r="B5372" i="13"/>
  <c r="B5371" i="13"/>
  <c r="B5370" i="13"/>
  <c r="B5369" i="13"/>
  <c r="B5368" i="13"/>
  <c r="B5367" i="13"/>
  <c r="B5366" i="13"/>
  <c r="B5365" i="13"/>
  <c r="B5364" i="13"/>
  <c r="B5363" i="13"/>
  <c r="B5362" i="13"/>
  <c r="B5361" i="13"/>
  <c r="B5360" i="13"/>
  <c r="B5359" i="13"/>
  <c r="B5358" i="13"/>
  <c r="B5357" i="13"/>
  <c r="B5356" i="13"/>
  <c r="B5355" i="13"/>
  <c r="B5354" i="13"/>
  <c r="B5353" i="13"/>
  <c r="B5352" i="13"/>
  <c r="B5351" i="13"/>
  <c r="B5350" i="13"/>
  <c r="B5349" i="13"/>
  <c r="B5348" i="13"/>
  <c r="B5347" i="13"/>
  <c r="B5346" i="13"/>
  <c r="B5345" i="13"/>
  <c r="B5344" i="13"/>
  <c r="B5343" i="13"/>
  <c r="B5342" i="13"/>
  <c r="B5341" i="13"/>
  <c r="B5340" i="13"/>
  <c r="B5339" i="13"/>
  <c r="B5338" i="13"/>
  <c r="B5337" i="13"/>
  <c r="B5336" i="13"/>
  <c r="B5335" i="13"/>
  <c r="B5334" i="13"/>
  <c r="B5333" i="13"/>
  <c r="B5332" i="13"/>
  <c r="B5331" i="13"/>
  <c r="B5330" i="13"/>
  <c r="B5329" i="13"/>
  <c r="B5328" i="13"/>
  <c r="B5327" i="13"/>
  <c r="B5326" i="13"/>
  <c r="B5325" i="13"/>
  <c r="B5324" i="13"/>
  <c r="B5323" i="13"/>
  <c r="B5322" i="13"/>
  <c r="B5321" i="13"/>
  <c r="B5320" i="13"/>
  <c r="B5319" i="13"/>
  <c r="B5318" i="13"/>
  <c r="B5317" i="13"/>
  <c r="B5316" i="13"/>
  <c r="B5315" i="13"/>
  <c r="B5314" i="13"/>
  <c r="B5313" i="13"/>
  <c r="B5312" i="13"/>
  <c r="B5311" i="13"/>
  <c r="B5310" i="13"/>
  <c r="B5309" i="13"/>
  <c r="B5308" i="13"/>
  <c r="B5307" i="13"/>
  <c r="B5306" i="13"/>
  <c r="B5305" i="13"/>
  <c r="B5304" i="13"/>
  <c r="B5303" i="13"/>
  <c r="B5302" i="13"/>
  <c r="B5301" i="13"/>
  <c r="B5300" i="13"/>
  <c r="B5299" i="13"/>
  <c r="B5298" i="13"/>
  <c r="B5297" i="13"/>
  <c r="B5296" i="13"/>
  <c r="B5295" i="13"/>
  <c r="B5294" i="13"/>
  <c r="B5293" i="13"/>
  <c r="B5292" i="13"/>
  <c r="B5291" i="13"/>
  <c r="B5290" i="13"/>
  <c r="B5289" i="13"/>
  <c r="B5288" i="13"/>
  <c r="B5287" i="13"/>
  <c r="B5286" i="13"/>
  <c r="B5285" i="13"/>
  <c r="B5284" i="13"/>
  <c r="B5283" i="13"/>
  <c r="B5282" i="13"/>
  <c r="B5281" i="13"/>
  <c r="B5280" i="13"/>
  <c r="B5279" i="13"/>
  <c r="B5278" i="13"/>
  <c r="B5277" i="13"/>
  <c r="B5276" i="13"/>
  <c r="B5275" i="13"/>
  <c r="B5274" i="13"/>
  <c r="B5273" i="13"/>
  <c r="B5272" i="13"/>
  <c r="B5271" i="13"/>
  <c r="B5270" i="13"/>
  <c r="B5269" i="13"/>
  <c r="B5268" i="13"/>
  <c r="B5267" i="13"/>
  <c r="B5266" i="13"/>
  <c r="B5265" i="13"/>
  <c r="B5264" i="13"/>
  <c r="B5263" i="13"/>
  <c r="B5262" i="13"/>
  <c r="B5261" i="13"/>
  <c r="B5260" i="13"/>
  <c r="B5259" i="13"/>
  <c r="B5258" i="13"/>
  <c r="B5257" i="13"/>
  <c r="B5256" i="13"/>
  <c r="B5255" i="13"/>
  <c r="B5254" i="13"/>
  <c r="B5253" i="13"/>
  <c r="B5252" i="13"/>
  <c r="B5251" i="13"/>
  <c r="B5250" i="13"/>
  <c r="B5249" i="13"/>
  <c r="B5248" i="13"/>
  <c r="B5247" i="13"/>
  <c r="B5246" i="13"/>
  <c r="B5245" i="13"/>
  <c r="B5244" i="13"/>
  <c r="B5243" i="13"/>
  <c r="B5242" i="13"/>
  <c r="B5241" i="13"/>
  <c r="B5240" i="13"/>
  <c r="B5239" i="13"/>
  <c r="B5238" i="13"/>
  <c r="B5237" i="13"/>
  <c r="B5236" i="13"/>
  <c r="B5235" i="13"/>
  <c r="B5234" i="13"/>
  <c r="B5233" i="13"/>
  <c r="B5232" i="13"/>
  <c r="B5231" i="13"/>
  <c r="B5230" i="13"/>
  <c r="B5229" i="13"/>
  <c r="B5228" i="13"/>
  <c r="B5227" i="13"/>
  <c r="B5226" i="13"/>
  <c r="B5225" i="13"/>
  <c r="B5224" i="13"/>
  <c r="B5223" i="13"/>
  <c r="B5222" i="13"/>
  <c r="B5221" i="13"/>
  <c r="B5220" i="13"/>
  <c r="B5219" i="13"/>
  <c r="B5218" i="13"/>
  <c r="B5217" i="13"/>
  <c r="B5216" i="13"/>
  <c r="B5215" i="13"/>
  <c r="B5214" i="13"/>
  <c r="B5213" i="13"/>
  <c r="B5212" i="13"/>
  <c r="B5211" i="13"/>
  <c r="B5210" i="13"/>
  <c r="B5209" i="13"/>
  <c r="B5208" i="13"/>
  <c r="B5207" i="13"/>
  <c r="B5206" i="13"/>
  <c r="B5205" i="13"/>
  <c r="B5204" i="13"/>
  <c r="B5203" i="13"/>
  <c r="B5202" i="13"/>
  <c r="B5201" i="13"/>
  <c r="B5200" i="13"/>
  <c r="B5199" i="13"/>
  <c r="B5198" i="13"/>
  <c r="B5197" i="13"/>
  <c r="B5196" i="13"/>
  <c r="B5195" i="13"/>
  <c r="B5194" i="13"/>
  <c r="B5193" i="13"/>
  <c r="B5192" i="13"/>
  <c r="B5191" i="13"/>
  <c r="B5190" i="13"/>
  <c r="B5189" i="13"/>
  <c r="B5188" i="13"/>
  <c r="B5187" i="13"/>
  <c r="B5186" i="13"/>
  <c r="B5185" i="13"/>
  <c r="B5184" i="13"/>
  <c r="B5183" i="13"/>
  <c r="B5182" i="13"/>
  <c r="B5181" i="13"/>
  <c r="B5180" i="13"/>
  <c r="B5179" i="13"/>
  <c r="B5178" i="13"/>
  <c r="B5177" i="13"/>
  <c r="B5176" i="13"/>
  <c r="B5175" i="13"/>
  <c r="B5174" i="13"/>
  <c r="B5173" i="13"/>
  <c r="B5172" i="13"/>
  <c r="B5171" i="13"/>
  <c r="B5170" i="13"/>
  <c r="B5169" i="13"/>
  <c r="B5168" i="13"/>
  <c r="B5167" i="13"/>
  <c r="B5166" i="13"/>
  <c r="B5165" i="13"/>
  <c r="B5164" i="13"/>
  <c r="B5163" i="13"/>
  <c r="B5162" i="13"/>
  <c r="B5161" i="13"/>
  <c r="B5160" i="13"/>
  <c r="B5159" i="13"/>
  <c r="B5158" i="13"/>
  <c r="B5157" i="13"/>
  <c r="B5156" i="13"/>
  <c r="B5155" i="13"/>
  <c r="B5154" i="13"/>
  <c r="B5153" i="13"/>
  <c r="B5152" i="13"/>
  <c r="B5151" i="13"/>
  <c r="B5150" i="13"/>
  <c r="B5149" i="13"/>
  <c r="B5148" i="13"/>
  <c r="B5147" i="13"/>
  <c r="B5146" i="13"/>
  <c r="B5145" i="13"/>
  <c r="B5144" i="13"/>
  <c r="B5143" i="13"/>
  <c r="B5142" i="13"/>
  <c r="B5141" i="13"/>
  <c r="B5140" i="13"/>
  <c r="B5139" i="13"/>
  <c r="B5138" i="13"/>
  <c r="B5137" i="13"/>
  <c r="B5136" i="13"/>
  <c r="B5135" i="13"/>
  <c r="B5134" i="13"/>
  <c r="B5133" i="13"/>
  <c r="B5132" i="13"/>
  <c r="B5131" i="13"/>
  <c r="B5130" i="13"/>
  <c r="B5129" i="13"/>
  <c r="B5128" i="13"/>
  <c r="B5127" i="13"/>
  <c r="B5126" i="13"/>
  <c r="B5125" i="13"/>
  <c r="B5124" i="13"/>
  <c r="B5123" i="13"/>
  <c r="B5122" i="13"/>
  <c r="B5121" i="13"/>
  <c r="B5120" i="13"/>
  <c r="B5119" i="13"/>
  <c r="B5118" i="13"/>
  <c r="B5117" i="13"/>
  <c r="B5116" i="13"/>
  <c r="B5115" i="13"/>
  <c r="B5114" i="13"/>
  <c r="B5113" i="13"/>
  <c r="B5112" i="13"/>
  <c r="B5111" i="13"/>
  <c r="B5110" i="13"/>
  <c r="B5109" i="13"/>
  <c r="B5108" i="13"/>
  <c r="B5107" i="13"/>
  <c r="B5106" i="13"/>
  <c r="B5105" i="13"/>
  <c r="B5104" i="13"/>
  <c r="B5103" i="13"/>
  <c r="B5102" i="13"/>
  <c r="B5101" i="13"/>
  <c r="B5100" i="13"/>
  <c r="B5099" i="13"/>
  <c r="B5098" i="13"/>
  <c r="B5097" i="13"/>
  <c r="B5096" i="13"/>
  <c r="B5095" i="13"/>
  <c r="B5094" i="13"/>
  <c r="B5093" i="13"/>
  <c r="B5092" i="13"/>
  <c r="B5091" i="13"/>
  <c r="B5090" i="13"/>
  <c r="B5089" i="13"/>
  <c r="B5088" i="13"/>
  <c r="B5087" i="13"/>
  <c r="B5086" i="13"/>
  <c r="B5085" i="13"/>
  <c r="B5084" i="13"/>
  <c r="B5083" i="13"/>
  <c r="B5082" i="13"/>
  <c r="B5081" i="13"/>
  <c r="B5080" i="13"/>
  <c r="B5079" i="13"/>
  <c r="B5078" i="13"/>
  <c r="B5077" i="13"/>
  <c r="B5076" i="13"/>
  <c r="B5075" i="13"/>
  <c r="B5074" i="13"/>
  <c r="B5073" i="13"/>
  <c r="B5072" i="13"/>
  <c r="B5071" i="13"/>
  <c r="B5070" i="13"/>
  <c r="B5069" i="13"/>
  <c r="B5068" i="13"/>
  <c r="B5067" i="13"/>
  <c r="B5066" i="13"/>
  <c r="B5065" i="13"/>
  <c r="B5064" i="13"/>
  <c r="B5063" i="13"/>
  <c r="B5062" i="13"/>
  <c r="B5061" i="13"/>
  <c r="B5060" i="13"/>
  <c r="B5059" i="13"/>
  <c r="B5058" i="13"/>
  <c r="B5057" i="13"/>
  <c r="B5056" i="13"/>
  <c r="B5055" i="13"/>
  <c r="B5054" i="13"/>
  <c r="B5053" i="13"/>
  <c r="B5052" i="13"/>
  <c r="B5051" i="13"/>
  <c r="B5050" i="13"/>
  <c r="B5049" i="13"/>
  <c r="B5048" i="13"/>
  <c r="B5047" i="13"/>
  <c r="B5046" i="13"/>
  <c r="B5045" i="13"/>
  <c r="B5044" i="13"/>
  <c r="B5043" i="13"/>
  <c r="B5042" i="13"/>
  <c r="B5041" i="13"/>
  <c r="B5040" i="13"/>
  <c r="B5039" i="13"/>
  <c r="B5038" i="13"/>
  <c r="B5037" i="13"/>
  <c r="B5036" i="13"/>
  <c r="B5035" i="13"/>
  <c r="B5034" i="13"/>
  <c r="B5033" i="13"/>
  <c r="B5032" i="13"/>
  <c r="B5031" i="13"/>
  <c r="B5030" i="13"/>
  <c r="B5029" i="13"/>
  <c r="B5028" i="13"/>
  <c r="B5027" i="13"/>
  <c r="B5026" i="13"/>
  <c r="B5025" i="13"/>
  <c r="B5024" i="13"/>
  <c r="B5023" i="13"/>
  <c r="B5022" i="13"/>
  <c r="B5021" i="13"/>
  <c r="B5020" i="13"/>
  <c r="B5019" i="13"/>
  <c r="B5018" i="13"/>
  <c r="B5017" i="13"/>
  <c r="B5016" i="13"/>
  <c r="B5015" i="13"/>
  <c r="B5014" i="13"/>
  <c r="B5013" i="13"/>
  <c r="B5012" i="13"/>
  <c r="B5011" i="13"/>
  <c r="B5010" i="13"/>
  <c r="B5009" i="13"/>
  <c r="B5008" i="13"/>
  <c r="B5007" i="13"/>
  <c r="B5006" i="13"/>
  <c r="B5005" i="13"/>
  <c r="B5004" i="13"/>
  <c r="B5003" i="13"/>
  <c r="B5002" i="13"/>
  <c r="B5001" i="13"/>
  <c r="B5000" i="13"/>
  <c r="B4999" i="13"/>
  <c r="B4998" i="13"/>
  <c r="B4997" i="13"/>
  <c r="B4996" i="13"/>
  <c r="B4995" i="13"/>
  <c r="B4994" i="13"/>
  <c r="B4993" i="13"/>
  <c r="B4992" i="13"/>
  <c r="B4991" i="13"/>
  <c r="B4990" i="13"/>
  <c r="B4989" i="13"/>
  <c r="B4988" i="13"/>
  <c r="B4987" i="13"/>
  <c r="B4986" i="13"/>
  <c r="B4985" i="13"/>
  <c r="B4984" i="13"/>
  <c r="B4983" i="13"/>
  <c r="B4982" i="13"/>
  <c r="B4981" i="13"/>
  <c r="B4980" i="13"/>
  <c r="B4979" i="13"/>
  <c r="B4978" i="13"/>
  <c r="B4977" i="13"/>
  <c r="B4976" i="13"/>
  <c r="B4975" i="13"/>
  <c r="B4974" i="13"/>
  <c r="B4973" i="13"/>
  <c r="B4972" i="13"/>
  <c r="B4971" i="13"/>
  <c r="B4970" i="13"/>
  <c r="B4969" i="13"/>
  <c r="B4968" i="13"/>
  <c r="B4967" i="13"/>
  <c r="B4966" i="13"/>
  <c r="B4965" i="13"/>
  <c r="B4964" i="13"/>
  <c r="B4963" i="13"/>
  <c r="B4962" i="13"/>
  <c r="B4961" i="13"/>
  <c r="B4960" i="13"/>
  <c r="B4959" i="13"/>
  <c r="B4958" i="13"/>
  <c r="B4957" i="13"/>
  <c r="B4956" i="13"/>
  <c r="B4955" i="13"/>
  <c r="B4954" i="13"/>
  <c r="B4953" i="13"/>
  <c r="B4952" i="13"/>
  <c r="B4951" i="13"/>
  <c r="B4950" i="13"/>
  <c r="B4949" i="13"/>
  <c r="B4948" i="13"/>
  <c r="B4947" i="13"/>
  <c r="B4946" i="13"/>
  <c r="B4945" i="13"/>
  <c r="B4944" i="13"/>
  <c r="B4943" i="13"/>
  <c r="B4942" i="13"/>
  <c r="B4941" i="13"/>
  <c r="B4940" i="13"/>
  <c r="B4939" i="13"/>
  <c r="B4938" i="13"/>
  <c r="B4937" i="13"/>
  <c r="B4936" i="13"/>
  <c r="B4935" i="13"/>
  <c r="B4934" i="13"/>
  <c r="B4933" i="13"/>
  <c r="B4932" i="13"/>
  <c r="B4931" i="13"/>
  <c r="B4930" i="13"/>
  <c r="B4929" i="13"/>
  <c r="B4928" i="13"/>
  <c r="B4927" i="13"/>
  <c r="B4926" i="13"/>
  <c r="B4925" i="13"/>
  <c r="B4924" i="13"/>
  <c r="B4923" i="13"/>
  <c r="B4922" i="13"/>
  <c r="B4921" i="13"/>
  <c r="B4920" i="13"/>
  <c r="B4919" i="13"/>
  <c r="B4918" i="13"/>
  <c r="B4917" i="13"/>
  <c r="B4916" i="13"/>
  <c r="B4915" i="13"/>
  <c r="B4914" i="13"/>
  <c r="B4913" i="13"/>
  <c r="B4912" i="13"/>
  <c r="B4911" i="13"/>
  <c r="B4910" i="13"/>
  <c r="B4909" i="13"/>
  <c r="B4908" i="13"/>
  <c r="B4907" i="13"/>
  <c r="B4906" i="13"/>
  <c r="B4905" i="13"/>
  <c r="B4904" i="13"/>
  <c r="B4903" i="13"/>
  <c r="B4902" i="13"/>
  <c r="B4901" i="13"/>
  <c r="B4900" i="13"/>
  <c r="B4899" i="13"/>
  <c r="B4898" i="13"/>
  <c r="B4897" i="13"/>
  <c r="B4896" i="13"/>
  <c r="B4895" i="13"/>
  <c r="B4894" i="13"/>
  <c r="B4893" i="13"/>
  <c r="B4892" i="13"/>
  <c r="B4891" i="13"/>
  <c r="B4890" i="13"/>
  <c r="B4889" i="13"/>
  <c r="B4888" i="13"/>
  <c r="B4887" i="13"/>
  <c r="B4886" i="13"/>
  <c r="B4885" i="13"/>
  <c r="B4884" i="13"/>
  <c r="B4883" i="13"/>
  <c r="B4882" i="13"/>
  <c r="B4881" i="13"/>
  <c r="B4880" i="13"/>
  <c r="B4879" i="13"/>
  <c r="B4878" i="13"/>
  <c r="B4877" i="13"/>
  <c r="B4876" i="13"/>
  <c r="B4875" i="13"/>
  <c r="B4874" i="13"/>
  <c r="B4873" i="13"/>
  <c r="B4872" i="13"/>
  <c r="B4871" i="13"/>
  <c r="B4870" i="13"/>
  <c r="B4869" i="13"/>
  <c r="B4868" i="13"/>
  <c r="B4867" i="13"/>
  <c r="B4866" i="13"/>
  <c r="B4865" i="13"/>
  <c r="B4864" i="13"/>
  <c r="B4863" i="13"/>
  <c r="B4862" i="13"/>
  <c r="B4861" i="13"/>
  <c r="B4860" i="13"/>
  <c r="B4859" i="13"/>
  <c r="B4858" i="13"/>
  <c r="B4857" i="13"/>
  <c r="B4856" i="13"/>
  <c r="B4855" i="13"/>
  <c r="B4854" i="13"/>
  <c r="B4853" i="13"/>
  <c r="B4852" i="13"/>
  <c r="B4851" i="13"/>
  <c r="B4850" i="13"/>
  <c r="B4849" i="13"/>
  <c r="B4848" i="13"/>
  <c r="B4847" i="13"/>
  <c r="B4846" i="13"/>
  <c r="B4845" i="13"/>
  <c r="B4844" i="13"/>
  <c r="B4843" i="13"/>
  <c r="B4842" i="13"/>
  <c r="B4841" i="13"/>
  <c r="B4840" i="13"/>
  <c r="B4839" i="13"/>
  <c r="B4838" i="13"/>
  <c r="B4837" i="13"/>
  <c r="B4836" i="13"/>
  <c r="B4835" i="13"/>
  <c r="B4834" i="13"/>
  <c r="B4833" i="13"/>
  <c r="B4832" i="13"/>
  <c r="B4831" i="13"/>
  <c r="B4830" i="13"/>
  <c r="B4829" i="13"/>
  <c r="B4828" i="13"/>
  <c r="B4827" i="13"/>
  <c r="B4826" i="13"/>
  <c r="B4825" i="13"/>
  <c r="B4824" i="13"/>
  <c r="B4823" i="13"/>
  <c r="B4822" i="13"/>
  <c r="B4821" i="13"/>
  <c r="B4820" i="13"/>
  <c r="B4819" i="13"/>
  <c r="B4818" i="13"/>
  <c r="B4817" i="13"/>
  <c r="B4816" i="13"/>
  <c r="B4815" i="13"/>
  <c r="B4814" i="13"/>
  <c r="B4813" i="13"/>
  <c r="B4812" i="13"/>
  <c r="B4811" i="13"/>
  <c r="B4810" i="13"/>
  <c r="B4809" i="13"/>
  <c r="B4808" i="13"/>
  <c r="B4807" i="13"/>
  <c r="B4806" i="13"/>
  <c r="B4805" i="13"/>
  <c r="B4804" i="13"/>
  <c r="B4803" i="13"/>
  <c r="B4802" i="13"/>
  <c r="B4801" i="13"/>
  <c r="B4800" i="13"/>
  <c r="B4799" i="13"/>
  <c r="B4798" i="13"/>
  <c r="B4797" i="13"/>
  <c r="B4796" i="13"/>
  <c r="B4795" i="13"/>
  <c r="B4794" i="13"/>
  <c r="B4793" i="13"/>
  <c r="B4792" i="13"/>
  <c r="B4791" i="13"/>
  <c r="B4790" i="13"/>
  <c r="B4789" i="13"/>
  <c r="B4788" i="13"/>
  <c r="B4787" i="13"/>
  <c r="B4786" i="13"/>
  <c r="B4785" i="13"/>
  <c r="B4784" i="13"/>
  <c r="B4783" i="13"/>
  <c r="B4782" i="13"/>
  <c r="B4781" i="13"/>
  <c r="B4780" i="13"/>
  <c r="B4779" i="13"/>
  <c r="B4778" i="13"/>
  <c r="B4777" i="13"/>
  <c r="B4776" i="13"/>
  <c r="B4775" i="13"/>
  <c r="B4774" i="13"/>
  <c r="B4773" i="13"/>
  <c r="B4772" i="13"/>
  <c r="B4771" i="13"/>
  <c r="B4770" i="13"/>
  <c r="B4769" i="13"/>
  <c r="B4768" i="13"/>
  <c r="B4767" i="13"/>
  <c r="B4766" i="13"/>
  <c r="B4765" i="13"/>
  <c r="B4764" i="13"/>
  <c r="B4763" i="13"/>
  <c r="B4762" i="13"/>
  <c r="B4761" i="13"/>
  <c r="B4760" i="13"/>
  <c r="B4759" i="13"/>
  <c r="B4758" i="13"/>
  <c r="B4757" i="13"/>
  <c r="B4756" i="13"/>
  <c r="B4755" i="13"/>
  <c r="B4754" i="13"/>
  <c r="B4753" i="13"/>
  <c r="B4752" i="13"/>
  <c r="B4751" i="13"/>
  <c r="B4750" i="13"/>
  <c r="B4749" i="13"/>
  <c r="B4748" i="13"/>
  <c r="B4747" i="13"/>
  <c r="B4746" i="13"/>
  <c r="B4745" i="13"/>
  <c r="B4744" i="13"/>
  <c r="B4743" i="13"/>
  <c r="B4742" i="13"/>
  <c r="B4741" i="13"/>
  <c r="B4740" i="13"/>
  <c r="B4739" i="13"/>
  <c r="B4738" i="13"/>
  <c r="B4737" i="13"/>
  <c r="B4736" i="13"/>
  <c r="B4735" i="13"/>
  <c r="B4734" i="13"/>
  <c r="B4733" i="13"/>
  <c r="B4732" i="13"/>
  <c r="B4731" i="13"/>
  <c r="B4730" i="13"/>
  <c r="B4729" i="13"/>
  <c r="B4728" i="13"/>
  <c r="B4727" i="13"/>
  <c r="B4726" i="13"/>
  <c r="B4725" i="13"/>
  <c r="B4724" i="13"/>
  <c r="B4723" i="13"/>
  <c r="B4722" i="13"/>
  <c r="B4721" i="13"/>
  <c r="B4720" i="13"/>
  <c r="B4719" i="13"/>
  <c r="B4718" i="13"/>
  <c r="B4717" i="13"/>
  <c r="B4716" i="13"/>
  <c r="B4715" i="13"/>
  <c r="B4714" i="13"/>
  <c r="B4713" i="13"/>
  <c r="B4712" i="13"/>
  <c r="B4711" i="13"/>
  <c r="B4710" i="13"/>
  <c r="B4709" i="13"/>
  <c r="B4708" i="13"/>
  <c r="B4707" i="13"/>
  <c r="B4706" i="13"/>
  <c r="B4705" i="13"/>
  <c r="B4704" i="13"/>
  <c r="B4703" i="13"/>
  <c r="B4702" i="13"/>
  <c r="B4701" i="13"/>
  <c r="B4700" i="13"/>
  <c r="B4699" i="13"/>
  <c r="B4698" i="13"/>
  <c r="B4697" i="13"/>
  <c r="B4696" i="13"/>
  <c r="B4695" i="13"/>
  <c r="B4694" i="13"/>
  <c r="B4693" i="13"/>
  <c r="B4692" i="13"/>
  <c r="B4691" i="13"/>
  <c r="B4690" i="13"/>
  <c r="B4689" i="13"/>
  <c r="B4688" i="13"/>
  <c r="B4687" i="13"/>
  <c r="B4686" i="13"/>
  <c r="B4685" i="13"/>
  <c r="B4684" i="13"/>
  <c r="B4683" i="13"/>
  <c r="B4682" i="13"/>
  <c r="B4681" i="13"/>
  <c r="B4680" i="13"/>
  <c r="B4679" i="13"/>
  <c r="B4678" i="13"/>
  <c r="B4677" i="13"/>
  <c r="B4676" i="13"/>
  <c r="B4675" i="13"/>
  <c r="B4674" i="13"/>
  <c r="B4673" i="13"/>
  <c r="B4672" i="13"/>
  <c r="B4671" i="13"/>
  <c r="B4670" i="13"/>
  <c r="B4669" i="13"/>
  <c r="B4668" i="13"/>
  <c r="B4667" i="13"/>
  <c r="B4666" i="13"/>
  <c r="B4665" i="13"/>
  <c r="B4664" i="13"/>
  <c r="B4663" i="13"/>
  <c r="B4662" i="13"/>
  <c r="B4661" i="13"/>
  <c r="B4660" i="13"/>
  <c r="B4659" i="13"/>
  <c r="B4658" i="13"/>
  <c r="B4657" i="13"/>
  <c r="B4656" i="13"/>
  <c r="B4655" i="13"/>
  <c r="B4654" i="13"/>
  <c r="B4653" i="13"/>
  <c r="B4652" i="13"/>
  <c r="B4651" i="13"/>
  <c r="B4650" i="13"/>
  <c r="B4649" i="13"/>
  <c r="B4648" i="13"/>
  <c r="B4647" i="13"/>
  <c r="B4646" i="13"/>
  <c r="B4645" i="13"/>
  <c r="B4644" i="13"/>
  <c r="B4643" i="13"/>
  <c r="B4642" i="13"/>
  <c r="B4641" i="13"/>
  <c r="B4640" i="13"/>
  <c r="B4639" i="13"/>
  <c r="B4638" i="13"/>
  <c r="B4637" i="13"/>
  <c r="B4636" i="13"/>
  <c r="B4635" i="13"/>
  <c r="B4634" i="13"/>
  <c r="B4633" i="13"/>
  <c r="B4632" i="13"/>
  <c r="B4631" i="13"/>
  <c r="B4630" i="13"/>
  <c r="B4629" i="13"/>
  <c r="B4628" i="13"/>
  <c r="B4627" i="13"/>
  <c r="B4626" i="13"/>
  <c r="B4625" i="13"/>
  <c r="B4624" i="13"/>
  <c r="B4623" i="13"/>
  <c r="B4622" i="13"/>
  <c r="B4621" i="13"/>
  <c r="B4620" i="13"/>
  <c r="B4619" i="13"/>
  <c r="B4618" i="13"/>
  <c r="B4617" i="13"/>
  <c r="B4616" i="13"/>
  <c r="B4615" i="13"/>
  <c r="B4614" i="13"/>
  <c r="B4613" i="13"/>
  <c r="B4612" i="13"/>
  <c r="B4611" i="13"/>
  <c r="B4610" i="13"/>
  <c r="B4609" i="13"/>
  <c r="B4608" i="13"/>
  <c r="B4607" i="13"/>
  <c r="B4606" i="13"/>
  <c r="B4605" i="13"/>
  <c r="B4604" i="13"/>
  <c r="B4603" i="13"/>
  <c r="B4602" i="13"/>
  <c r="B4601" i="13"/>
  <c r="B4600" i="13"/>
  <c r="B4599" i="13"/>
  <c r="B4598" i="13"/>
  <c r="B4597" i="13"/>
  <c r="B4596" i="13"/>
  <c r="B4595" i="13"/>
  <c r="B4594" i="13"/>
  <c r="B4593" i="13"/>
  <c r="B4592" i="13"/>
  <c r="B4591" i="13"/>
  <c r="B4590" i="13"/>
  <c r="B4589" i="13"/>
  <c r="B4588" i="13"/>
  <c r="B4587" i="13"/>
  <c r="B4586" i="13"/>
  <c r="B4585" i="13"/>
  <c r="B4584" i="13"/>
  <c r="B4583" i="13"/>
  <c r="B4582" i="13"/>
  <c r="B4581" i="13"/>
  <c r="B4580" i="13"/>
  <c r="B4579" i="13"/>
  <c r="B4578" i="13"/>
  <c r="B4577" i="13"/>
  <c r="B4576" i="13"/>
  <c r="B4575" i="13"/>
  <c r="B4574" i="13"/>
  <c r="B4573" i="13"/>
  <c r="B4572" i="13"/>
  <c r="B4571" i="13"/>
  <c r="B4570" i="13"/>
  <c r="B4569" i="13"/>
  <c r="B4568" i="13"/>
  <c r="B4567" i="13"/>
  <c r="B4566" i="13"/>
  <c r="B4565" i="13"/>
  <c r="B4564" i="13"/>
  <c r="B4563" i="13"/>
  <c r="B4562" i="13"/>
  <c r="B4561" i="13"/>
  <c r="B4560" i="13"/>
  <c r="B4559" i="13"/>
  <c r="B4558" i="13"/>
  <c r="B4557" i="13"/>
  <c r="B4556" i="13"/>
  <c r="B4555" i="13"/>
  <c r="B4554" i="13"/>
  <c r="B4553" i="13"/>
  <c r="B4552" i="13"/>
  <c r="B4551" i="13"/>
  <c r="B4550" i="13"/>
  <c r="B4549" i="13"/>
  <c r="B4548" i="13"/>
  <c r="B4547" i="13"/>
  <c r="B4546" i="13"/>
  <c r="B4545" i="13"/>
  <c r="B4544" i="13"/>
  <c r="B4543" i="13"/>
  <c r="B4542" i="13"/>
  <c r="B4541" i="13"/>
  <c r="B4540" i="13"/>
  <c r="B4539" i="13"/>
  <c r="B4538" i="13"/>
  <c r="B4537" i="13"/>
  <c r="B4536" i="13"/>
  <c r="B4535" i="13"/>
  <c r="B4534" i="13"/>
  <c r="B4533" i="13"/>
  <c r="B4532" i="13"/>
  <c r="B4531" i="13"/>
  <c r="B4530" i="13"/>
  <c r="B4529" i="13"/>
  <c r="B4528" i="13"/>
  <c r="B4527" i="13"/>
  <c r="B4526" i="13"/>
  <c r="B4525" i="13"/>
  <c r="B4524" i="13"/>
  <c r="B4523" i="13"/>
  <c r="B4522" i="13"/>
  <c r="B4521" i="13"/>
  <c r="B4520" i="13"/>
  <c r="B4519" i="13"/>
  <c r="B4518" i="13"/>
  <c r="B4517" i="13"/>
  <c r="B4516" i="13"/>
  <c r="B4515" i="13"/>
  <c r="B4514" i="13"/>
  <c r="B4513" i="13"/>
  <c r="B4512" i="13"/>
  <c r="B4511" i="13"/>
  <c r="B4510" i="13"/>
  <c r="B4509" i="13"/>
  <c r="B4508" i="13"/>
  <c r="B4507" i="13"/>
  <c r="B4506" i="13"/>
  <c r="B4505" i="13"/>
  <c r="B4504" i="13"/>
  <c r="B4503" i="13"/>
  <c r="B4502" i="13"/>
  <c r="B4501" i="13"/>
  <c r="B4500" i="13"/>
  <c r="B4499" i="13"/>
  <c r="B4498" i="13"/>
  <c r="B4497" i="13"/>
  <c r="B4496" i="13"/>
  <c r="B4495" i="13"/>
  <c r="B4494" i="13"/>
  <c r="B4493" i="13"/>
  <c r="B4492" i="13"/>
  <c r="B4491" i="13"/>
  <c r="B4490" i="13"/>
  <c r="B4489" i="13"/>
  <c r="B4488" i="13"/>
  <c r="B4487" i="13"/>
  <c r="B4486" i="13"/>
  <c r="B4485" i="13"/>
  <c r="B4484" i="13"/>
  <c r="B4483" i="13"/>
  <c r="B4482" i="13"/>
  <c r="B4481" i="13"/>
  <c r="B4480" i="13"/>
  <c r="B4479" i="13"/>
  <c r="B4478" i="13"/>
  <c r="B4477" i="13"/>
  <c r="B4476" i="13"/>
  <c r="B4475" i="13"/>
  <c r="B4474" i="13"/>
  <c r="B4473" i="13"/>
  <c r="B4472" i="13"/>
  <c r="B4471" i="13"/>
  <c r="B4470" i="13"/>
  <c r="B4469" i="13"/>
  <c r="B4468" i="13"/>
  <c r="B4467" i="13"/>
  <c r="B4466" i="13"/>
  <c r="B4465" i="13"/>
  <c r="B4464" i="13"/>
  <c r="B4463" i="13"/>
  <c r="B4462" i="13"/>
  <c r="B4461" i="13"/>
  <c r="B4460" i="13"/>
  <c r="B4459" i="13"/>
  <c r="B4458" i="13"/>
  <c r="B4457" i="13"/>
  <c r="B4456" i="13"/>
  <c r="B4455" i="13"/>
  <c r="B4454" i="13"/>
  <c r="B4453" i="13"/>
  <c r="B4452" i="13"/>
  <c r="B4451" i="13"/>
  <c r="B4450" i="13"/>
  <c r="B4449" i="13"/>
  <c r="B4448" i="13"/>
  <c r="B4447" i="13"/>
  <c r="B4446" i="13"/>
  <c r="B4445" i="13"/>
  <c r="B4444" i="13"/>
  <c r="B4443" i="13"/>
  <c r="B4442" i="13"/>
  <c r="B4441" i="13"/>
  <c r="B4440" i="13"/>
  <c r="B4439" i="13"/>
  <c r="B4438" i="13"/>
  <c r="B4437" i="13"/>
  <c r="B4436" i="13"/>
  <c r="B4435" i="13"/>
  <c r="B4434" i="13"/>
  <c r="B4433" i="13"/>
  <c r="B4432" i="13"/>
  <c r="B4431" i="13"/>
  <c r="B4430" i="13"/>
  <c r="B4429" i="13"/>
  <c r="B4428" i="13"/>
  <c r="B4427" i="13"/>
  <c r="B4426" i="13"/>
  <c r="B4425" i="13"/>
  <c r="B4424" i="13"/>
  <c r="B4423" i="13"/>
  <c r="B4422" i="13"/>
  <c r="B4421" i="13"/>
  <c r="B4420" i="13"/>
  <c r="B4419" i="13"/>
  <c r="B4418" i="13"/>
  <c r="B4417" i="13"/>
  <c r="B4416" i="13"/>
  <c r="B4415" i="13"/>
  <c r="B4414" i="13"/>
  <c r="B4413" i="13"/>
  <c r="B4412" i="13"/>
  <c r="B4411" i="13"/>
  <c r="B4410" i="13"/>
  <c r="B4409" i="13"/>
  <c r="B4408" i="13"/>
  <c r="B4407" i="13"/>
  <c r="B4406" i="13"/>
  <c r="B4405" i="13"/>
  <c r="B4404" i="13"/>
  <c r="B4403" i="13"/>
  <c r="B4402" i="13"/>
  <c r="B4401" i="13"/>
  <c r="B4400" i="13"/>
  <c r="B4399" i="13"/>
  <c r="B4398" i="13"/>
  <c r="B4397" i="13"/>
  <c r="B4396" i="13"/>
  <c r="B4395" i="13"/>
  <c r="B4394" i="13"/>
  <c r="B4393" i="13"/>
  <c r="B4392" i="13"/>
  <c r="B4391" i="13"/>
  <c r="B4390" i="13"/>
  <c r="B4389" i="13"/>
  <c r="B4388" i="13"/>
  <c r="B4387" i="13"/>
  <c r="B4386" i="13"/>
  <c r="B4385" i="13"/>
  <c r="B4384" i="13"/>
  <c r="B4383" i="13"/>
  <c r="B4382" i="13"/>
  <c r="B4381" i="13"/>
  <c r="B4380" i="13"/>
  <c r="B4379" i="13"/>
  <c r="B4378" i="13"/>
  <c r="B4377" i="13"/>
  <c r="B4376" i="13"/>
  <c r="B4375" i="13"/>
  <c r="B4374" i="13"/>
  <c r="B4373" i="13"/>
  <c r="B4372" i="13"/>
  <c r="B4371" i="13"/>
  <c r="B4370" i="13"/>
  <c r="B4369" i="13"/>
  <c r="B4368" i="13"/>
  <c r="B4367" i="13"/>
  <c r="B4366" i="13"/>
  <c r="B4365" i="13"/>
  <c r="B4364" i="13"/>
  <c r="B4363" i="13"/>
  <c r="B4362" i="13"/>
  <c r="B4361" i="13"/>
  <c r="B4360" i="13"/>
  <c r="B4359" i="13"/>
  <c r="B4358" i="13"/>
  <c r="B4357" i="13"/>
  <c r="B4356" i="13"/>
  <c r="B4355" i="13"/>
  <c r="B4354" i="13"/>
  <c r="B4353" i="13"/>
  <c r="B4352" i="13"/>
  <c r="B4351" i="13"/>
  <c r="B4350" i="13"/>
  <c r="B4349" i="13"/>
  <c r="B4348" i="13"/>
  <c r="B4347" i="13"/>
  <c r="B4346" i="13"/>
  <c r="B4345" i="13"/>
  <c r="B4344" i="13"/>
  <c r="B4343" i="13"/>
  <c r="B4342" i="13"/>
  <c r="B4341" i="13"/>
  <c r="B4340" i="13"/>
  <c r="B4339" i="13"/>
  <c r="B4338" i="13"/>
  <c r="B4337" i="13"/>
  <c r="B4336" i="13"/>
  <c r="B4335" i="13"/>
  <c r="B4334" i="13"/>
  <c r="B4333" i="13"/>
  <c r="B4332" i="13"/>
  <c r="B4331" i="13"/>
  <c r="B4330" i="13"/>
  <c r="B4329" i="13"/>
  <c r="B4328" i="13"/>
  <c r="B4327" i="13"/>
  <c r="B4326" i="13"/>
  <c r="B4325" i="13"/>
  <c r="B4324" i="13"/>
  <c r="B4323" i="13"/>
  <c r="B4322" i="13"/>
  <c r="B4321" i="13"/>
  <c r="B4320" i="13"/>
  <c r="B4319" i="13"/>
  <c r="B4318" i="13"/>
  <c r="B4317" i="13"/>
  <c r="B4316" i="13"/>
  <c r="B4315" i="13"/>
  <c r="B4314" i="13"/>
  <c r="B4313" i="13"/>
  <c r="B4312" i="13"/>
  <c r="B4311" i="13"/>
  <c r="B4310" i="13"/>
  <c r="B4309" i="13"/>
  <c r="B4308" i="13"/>
  <c r="B4307" i="13"/>
  <c r="B4306" i="13"/>
  <c r="B4305" i="13"/>
  <c r="B4304" i="13"/>
  <c r="B4303" i="13"/>
  <c r="B4302" i="13"/>
  <c r="B4301" i="13"/>
  <c r="B4300" i="13"/>
  <c r="B4299" i="13"/>
  <c r="B4298" i="13"/>
  <c r="B4297" i="13"/>
  <c r="B4296" i="13"/>
  <c r="B4295" i="13"/>
  <c r="B4294" i="13"/>
  <c r="B4293" i="13"/>
  <c r="B4292" i="13"/>
  <c r="B4291" i="13"/>
  <c r="B4290" i="13"/>
  <c r="B4289" i="13"/>
  <c r="B4288" i="13"/>
  <c r="B4287" i="13"/>
  <c r="B4286" i="13"/>
  <c r="B4285" i="13"/>
  <c r="B4284" i="13"/>
  <c r="B4283" i="13"/>
  <c r="B4282" i="13"/>
  <c r="B4281" i="13"/>
  <c r="B4280" i="13"/>
  <c r="B4279" i="13"/>
  <c r="B4278" i="13"/>
  <c r="B4277" i="13"/>
  <c r="B4276" i="13"/>
  <c r="B4275" i="13"/>
  <c r="B4274" i="13"/>
  <c r="B4273" i="13"/>
  <c r="B4272" i="13"/>
  <c r="B4271" i="13"/>
  <c r="B4270" i="13"/>
  <c r="B4269" i="13"/>
  <c r="B4268" i="13"/>
  <c r="B4267" i="13"/>
  <c r="B4266" i="13"/>
  <c r="B4265" i="13"/>
  <c r="B4264" i="13"/>
  <c r="B4263" i="13"/>
  <c r="B4262" i="13"/>
  <c r="B4261" i="13"/>
  <c r="B4260" i="13"/>
  <c r="B4259" i="13"/>
  <c r="B4258" i="13"/>
  <c r="B4257" i="13"/>
  <c r="B4256" i="13"/>
  <c r="B4255" i="13"/>
  <c r="B4254" i="13"/>
  <c r="B4253" i="13"/>
  <c r="B4252" i="13"/>
  <c r="B4251" i="13"/>
  <c r="B4250" i="13"/>
  <c r="B4249" i="13"/>
  <c r="B4248" i="13"/>
  <c r="B4247" i="13"/>
  <c r="B4246" i="13"/>
  <c r="B4245" i="13"/>
  <c r="B4244" i="13"/>
  <c r="B4243" i="13"/>
  <c r="B4242" i="13"/>
  <c r="B4241" i="13"/>
  <c r="B4240" i="13"/>
  <c r="B4239" i="13"/>
  <c r="B4238" i="13"/>
  <c r="B4237" i="13"/>
  <c r="B4236" i="13"/>
  <c r="B4235" i="13"/>
  <c r="B4234" i="13"/>
  <c r="B4233" i="13"/>
  <c r="B4232" i="13"/>
  <c r="B4231" i="13"/>
  <c r="B4230" i="13"/>
  <c r="B4229" i="13"/>
  <c r="B4228" i="13"/>
  <c r="B4227" i="13"/>
  <c r="B4226" i="13"/>
  <c r="B4225" i="13"/>
  <c r="B4224" i="13"/>
  <c r="B4223" i="13"/>
  <c r="B4222" i="13"/>
  <c r="B4221" i="13"/>
  <c r="B4220" i="13"/>
  <c r="B4219" i="13"/>
  <c r="B4218" i="13"/>
  <c r="B4217" i="13"/>
  <c r="B4216" i="13"/>
  <c r="B4215" i="13"/>
  <c r="B4214" i="13"/>
  <c r="B4213" i="13"/>
  <c r="B4212" i="13"/>
  <c r="B4211" i="13"/>
  <c r="B4210" i="13"/>
  <c r="B4209" i="13"/>
  <c r="B4208" i="13"/>
  <c r="B4207" i="13"/>
  <c r="B4206" i="13"/>
  <c r="B4205" i="13"/>
  <c r="B4204" i="13"/>
  <c r="B4203" i="13"/>
  <c r="B4202" i="13"/>
  <c r="B4201" i="13"/>
  <c r="B4200" i="13"/>
  <c r="B4199" i="13"/>
  <c r="B4198" i="13"/>
  <c r="B4197" i="13"/>
  <c r="B4196" i="13"/>
  <c r="B4195" i="13"/>
  <c r="B4194" i="13"/>
  <c r="B4193" i="13"/>
  <c r="B4192" i="13"/>
  <c r="B4191" i="13"/>
  <c r="B4190" i="13"/>
  <c r="B4189" i="13"/>
  <c r="B4188" i="13"/>
  <c r="B4187" i="13"/>
  <c r="B4186" i="13"/>
  <c r="B4185" i="13"/>
  <c r="B4184" i="13"/>
  <c r="B4183" i="13"/>
  <c r="B4182" i="13"/>
  <c r="B4181" i="13"/>
  <c r="B4180" i="13"/>
  <c r="B4179" i="13"/>
  <c r="B4178" i="13"/>
  <c r="B4177" i="13"/>
  <c r="B4176" i="13"/>
  <c r="B4175" i="13"/>
  <c r="B4174" i="13"/>
  <c r="B4173" i="13"/>
  <c r="B4172" i="13"/>
  <c r="B4171" i="13"/>
  <c r="B4170" i="13"/>
  <c r="B4169" i="13"/>
  <c r="B4168" i="13"/>
  <c r="B4167" i="13"/>
  <c r="B4166" i="13"/>
  <c r="B4165" i="13"/>
  <c r="B4164" i="13"/>
  <c r="B4163" i="13"/>
  <c r="B4162" i="13"/>
  <c r="B4161" i="13"/>
  <c r="B4160" i="13"/>
  <c r="B4159" i="13"/>
  <c r="B4158" i="13"/>
  <c r="B4157" i="13"/>
  <c r="B4156" i="13"/>
  <c r="B4155" i="13"/>
  <c r="B4154" i="13"/>
  <c r="B4153" i="13"/>
  <c r="B4152" i="13"/>
  <c r="B4151" i="13"/>
  <c r="B4150" i="13"/>
  <c r="B4149" i="13"/>
  <c r="B4148" i="13"/>
  <c r="B4147" i="13"/>
  <c r="B4146" i="13"/>
  <c r="B4145" i="13"/>
  <c r="B4144" i="13"/>
  <c r="B4143" i="13"/>
  <c r="B4142" i="13"/>
  <c r="B4141" i="13"/>
  <c r="B4140" i="13"/>
  <c r="B4139" i="13"/>
  <c r="B4138" i="13"/>
  <c r="B4137" i="13"/>
  <c r="B4136" i="13"/>
  <c r="B4135" i="13"/>
  <c r="B4134" i="13"/>
  <c r="B4133" i="13"/>
  <c r="B4132" i="13"/>
  <c r="B4131" i="13"/>
  <c r="B4130" i="13"/>
  <c r="B4129" i="13"/>
  <c r="B4128" i="13"/>
  <c r="B4127" i="13"/>
  <c r="B4126" i="13"/>
  <c r="B4125" i="13"/>
  <c r="B4124" i="13"/>
  <c r="B4123" i="13"/>
  <c r="B4122" i="13"/>
  <c r="B4121" i="13"/>
  <c r="B4120" i="13"/>
  <c r="B4119" i="13"/>
  <c r="B4118" i="13"/>
  <c r="B4117" i="13"/>
  <c r="B4116" i="13"/>
  <c r="B4115" i="13"/>
  <c r="B4114" i="13"/>
  <c r="B4113" i="13"/>
  <c r="B4112" i="13"/>
  <c r="B4111" i="13"/>
  <c r="B4110" i="13"/>
  <c r="B4109" i="13"/>
  <c r="B4108" i="13"/>
  <c r="B4107" i="13"/>
  <c r="B4106" i="13"/>
  <c r="B4105" i="13"/>
  <c r="B4104" i="13"/>
  <c r="B4103" i="13"/>
  <c r="B4102" i="13"/>
  <c r="B4101" i="13"/>
  <c r="B4100" i="13"/>
  <c r="B4099" i="13"/>
  <c r="B4098" i="13"/>
  <c r="B4097" i="13"/>
  <c r="B4096" i="13"/>
  <c r="B4095" i="13"/>
  <c r="B4094" i="13"/>
  <c r="B4093" i="13"/>
  <c r="B4092" i="13"/>
  <c r="B4091" i="13"/>
  <c r="B4090" i="13"/>
  <c r="B4089" i="13"/>
  <c r="B4088" i="13"/>
  <c r="B4087" i="13"/>
  <c r="B4086" i="13"/>
  <c r="B4085" i="13"/>
  <c r="B4084" i="13"/>
  <c r="B4083" i="13"/>
  <c r="B4082" i="13"/>
  <c r="B4081" i="13"/>
  <c r="B4080" i="13"/>
  <c r="B4079" i="13"/>
  <c r="B4078" i="13"/>
  <c r="B4077" i="13"/>
  <c r="B4076" i="13"/>
  <c r="B4075" i="13"/>
  <c r="B4074" i="13"/>
  <c r="B4073" i="13"/>
  <c r="B4072" i="13"/>
  <c r="B4071" i="13"/>
  <c r="B4070" i="13"/>
  <c r="B4069" i="13"/>
  <c r="B4068" i="13"/>
  <c r="B4067" i="13"/>
  <c r="B4066" i="13"/>
  <c r="B4065" i="13"/>
  <c r="B4064" i="13"/>
  <c r="B4063" i="13"/>
  <c r="B4062" i="13"/>
  <c r="B4061" i="13"/>
  <c r="B4060" i="13"/>
  <c r="B4059" i="13"/>
  <c r="B4058" i="13"/>
  <c r="B4057" i="13"/>
  <c r="B4056" i="13"/>
  <c r="B4055" i="13"/>
  <c r="B4054" i="13"/>
  <c r="B4053" i="13"/>
  <c r="B4052" i="13"/>
  <c r="B4051" i="13"/>
  <c r="B4050" i="13"/>
  <c r="B4049" i="13"/>
  <c r="B4048" i="13"/>
  <c r="B4047" i="13"/>
  <c r="B4046" i="13"/>
  <c r="B4045" i="13"/>
  <c r="B4044" i="13"/>
  <c r="B4043" i="13"/>
  <c r="B4042" i="13"/>
  <c r="B4041" i="13"/>
  <c r="B4040" i="13"/>
  <c r="B4039" i="13"/>
  <c r="B4038" i="13"/>
  <c r="B4037" i="13"/>
  <c r="B4036" i="13"/>
  <c r="B4035" i="13"/>
  <c r="B4034" i="13"/>
  <c r="B4033" i="13"/>
  <c r="B4032" i="13"/>
  <c r="B4031" i="13"/>
  <c r="B4030" i="13"/>
  <c r="B4029" i="13"/>
  <c r="B4028" i="13"/>
  <c r="B4027" i="13"/>
  <c r="B4026" i="13"/>
  <c r="B4025" i="13"/>
  <c r="B4024" i="13"/>
  <c r="B4023" i="13"/>
  <c r="B4022" i="13"/>
  <c r="B4021" i="13"/>
  <c r="B4020" i="13"/>
  <c r="B4019" i="13"/>
  <c r="B4018" i="13"/>
  <c r="B4017" i="13"/>
  <c r="B4016" i="13"/>
  <c r="B4015" i="13"/>
  <c r="B4014" i="13"/>
  <c r="B4013" i="13"/>
  <c r="B4012" i="13"/>
  <c r="B4011" i="13"/>
  <c r="B4010" i="13"/>
  <c r="B4009" i="13"/>
  <c r="B4008" i="13"/>
  <c r="B4007" i="13"/>
  <c r="B4006" i="13"/>
  <c r="B4005" i="13"/>
  <c r="B4004" i="13"/>
  <c r="B4003" i="13"/>
  <c r="B4002" i="13"/>
  <c r="B4001" i="13"/>
  <c r="B4000" i="13"/>
  <c r="B3999" i="13"/>
  <c r="B3998" i="13"/>
  <c r="B3997" i="13"/>
  <c r="B3996" i="13"/>
  <c r="B3995" i="13"/>
  <c r="B3994" i="13"/>
  <c r="B3993" i="13"/>
  <c r="B3992" i="13"/>
  <c r="B3991" i="13"/>
  <c r="B3990" i="13"/>
  <c r="B3989" i="13"/>
  <c r="B3988" i="13"/>
  <c r="B3987" i="13"/>
  <c r="B3986" i="13"/>
  <c r="B3985" i="13"/>
  <c r="B3984" i="13"/>
  <c r="B3983" i="13"/>
  <c r="B3982" i="13"/>
  <c r="B3981" i="13"/>
  <c r="B3980" i="13"/>
  <c r="B3979" i="13"/>
  <c r="B3978" i="13"/>
  <c r="B3977" i="13"/>
  <c r="B3976" i="13"/>
  <c r="B3975" i="13"/>
  <c r="B3974" i="13"/>
  <c r="B3973" i="13"/>
  <c r="B3972" i="13"/>
  <c r="B3971" i="13"/>
  <c r="B3970" i="13"/>
  <c r="B3969" i="13"/>
  <c r="B3968" i="13"/>
  <c r="B3967" i="13"/>
  <c r="B3966" i="13"/>
  <c r="B3965" i="13"/>
  <c r="B3964" i="13"/>
  <c r="B3963" i="13"/>
  <c r="B3962" i="13"/>
  <c r="B3961" i="13"/>
  <c r="B3960" i="13"/>
  <c r="B3959" i="13"/>
  <c r="B3958" i="13"/>
  <c r="B3957" i="13"/>
  <c r="B3956" i="13"/>
  <c r="B3955" i="13"/>
  <c r="B3954" i="13"/>
  <c r="B3953" i="13"/>
  <c r="B3952" i="13"/>
  <c r="B3951" i="13"/>
  <c r="B3950" i="13"/>
  <c r="B3949" i="13"/>
  <c r="B3948" i="13"/>
  <c r="B3947" i="13"/>
  <c r="B3946" i="13"/>
  <c r="B3945" i="13"/>
  <c r="B3944" i="13"/>
  <c r="B3943" i="13"/>
  <c r="B3942" i="13"/>
  <c r="B3941" i="13"/>
  <c r="B3940" i="13"/>
  <c r="B3939" i="13"/>
  <c r="B3938" i="13"/>
  <c r="B3937" i="13"/>
  <c r="B3936" i="13"/>
  <c r="B3935" i="13"/>
  <c r="B3934" i="13"/>
  <c r="B3933" i="13"/>
  <c r="B3932" i="13"/>
  <c r="B3931" i="13"/>
  <c r="B3930" i="13"/>
  <c r="B3929" i="13"/>
  <c r="B3928" i="13"/>
  <c r="B3927" i="13"/>
  <c r="B3926" i="13"/>
  <c r="B3925" i="13"/>
  <c r="B3924" i="13"/>
  <c r="B3923" i="13"/>
  <c r="B3922" i="13"/>
  <c r="B3921" i="13"/>
  <c r="B3920" i="13"/>
  <c r="B3919" i="13"/>
  <c r="B3918" i="13"/>
  <c r="B3917" i="13"/>
  <c r="B3916" i="13"/>
  <c r="B3915" i="13"/>
  <c r="B3914" i="13"/>
  <c r="B3913" i="13"/>
  <c r="B3912" i="13"/>
  <c r="B3911" i="13"/>
  <c r="B3910" i="13"/>
  <c r="B3909" i="13"/>
  <c r="B3908" i="13"/>
  <c r="B3907" i="13"/>
  <c r="B3906" i="13"/>
  <c r="B3905" i="13"/>
  <c r="B3904" i="13"/>
  <c r="B3903" i="13"/>
  <c r="B3902" i="13"/>
  <c r="B3901" i="13"/>
  <c r="B3900" i="13"/>
  <c r="B3899" i="13"/>
  <c r="B3898" i="13"/>
  <c r="B3897" i="13"/>
  <c r="B3896" i="13"/>
  <c r="B3895" i="13"/>
  <c r="B3894" i="13"/>
  <c r="B3893" i="13"/>
  <c r="B3892" i="13"/>
  <c r="B3891" i="13"/>
  <c r="B3890" i="13"/>
  <c r="B3889" i="13"/>
  <c r="B3888" i="13"/>
  <c r="B3887" i="13"/>
  <c r="B3886" i="13"/>
  <c r="B3885" i="13"/>
  <c r="B3884" i="13"/>
  <c r="B3883" i="13"/>
  <c r="B3882" i="13"/>
  <c r="B3881" i="13"/>
  <c r="B3880" i="13"/>
  <c r="B3879" i="13"/>
  <c r="B3878" i="13"/>
  <c r="B3877" i="13"/>
  <c r="B3876" i="13"/>
  <c r="B3875" i="13"/>
  <c r="B3874" i="13"/>
  <c r="B3873" i="13"/>
  <c r="B3872" i="13"/>
  <c r="B3871" i="13"/>
  <c r="B3870" i="13"/>
  <c r="B3869" i="13"/>
  <c r="B3868" i="13"/>
  <c r="B3867" i="13"/>
  <c r="B3866" i="13"/>
  <c r="B3865" i="13"/>
  <c r="B3864" i="13"/>
  <c r="B3863" i="13"/>
  <c r="B3862" i="13"/>
  <c r="B3861" i="13"/>
  <c r="B3860" i="13"/>
  <c r="B3859" i="13"/>
  <c r="B3858" i="13"/>
  <c r="B3857" i="13"/>
  <c r="B3856" i="13"/>
  <c r="B3855" i="13"/>
  <c r="B3854" i="13"/>
  <c r="B3853" i="13"/>
  <c r="B3852" i="13"/>
  <c r="B3851" i="13"/>
  <c r="B3850" i="13"/>
  <c r="B3849" i="13"/>
  <c r="B3848" i="13"/>
  <c r="B3847" i="13"/>
  <c r="B3846" i="13"/>
  <c r="B3845" i="13"/>
  <c r="B3844" i="13"/>
  <c r="B3843" i="13"/>
  <c r="B3842" i="13"/>
  <c r="B3841" i="13"/>
  <c r="B3840" i="13"/>
  <c r="B3839" i="13"/>
  <c r="B3838" i="13"/>
  <c r="B3837" i="13"/>
  <c r="B3836" i="13"/>
  <c r="B3835" i="13"/>
  <c r="B3834" i="13"/>
  <c r="B3833" i="13"/>
  <c r="B3832" i="13"/>
  <c r="B3831" i="13"/>
  <c r="B3830" i="13"/>
  <c r="B3829" i="13"/>
  <c r="B3828" i="13"/>
  <c r="B3827" i="13"/>
  <c r="B3826" i="13"/>
  <c r="B3825" i="13"/>
  <c r="B3824" i="13"/>
  <c r="B3823" i="13"/>
  <c r="B3822" i="13"/>
  <c r="B3821" i="13"/>
  <c r="B3820" i="13"/>
  <c r="B3819" i="13"/>
  <c r="B3818" i="13"/>
  <c r="B3817" i="13"/>
  <c r="B3816" i="13"/>
  <c r="B3815" i="13"/>
  <c r="B3814" i="13"/>
  <c r="B3813" i="13"/>
  <c r="B3812" i="13"/>
  <c r="B3811" i="13"/>
  <c r="B3810" i="13"/>
  <c r="B3809" i="13"/>
  <c r="B3808" i="13"/>
  <c r="B3807" i="13"/>
  <c r="B3806" i="13"/>
  <c r="B3805" i="13"/>
  <c r="B3804" i="13"/>
  <c r="B3803" i="13"/>
  <c r="B3802" i="13"/>
  <c r="B3801" i="13"/>
  <c r="B3800" i="13"/>
  <c r="B3799" i="13"/>
  <c r="B3798" i="13"/>
  <c r="B3797" i="13"/>
  <c r="B3796" i="13"/>
  <c r="B3795" i="13"/>
  <c r="B3794" i="13"/>
  <c r="B3793" i="13"/>
  <c r="B3792" i="13"/>
  <c r="B3791" i="13"/>
  <c r="B3790" i="13"/>
  <c r="B3789" i="13"/>
  <c r="B3788" i="13"/>
  <c r="B3787" i="13"/>
  <c r="B3786" i="13"/>
  <c r="B3785" i="13"/>
  <c r="B3784" i="13"/>
  <c r="B3783" i="13"/>
  <c r="B3782" i="13"/>
  <c r="B3781" i="13"/>
  <c r="B3780" i="13"/>
  <c r="B3779" i="13"/>
  <c r="B3778" i="13"/>
  <c r="B3777" i="13"/>
  <c r="B3776" i="13"/>
  <c r="B3775" i="13"/>
  <c r="B3774" i="13"/>
  <c r="B3773" i="13"/>
  <c r="B3772" i="13"/>
  <c r="B3771" i="13"/>
  <c r="B3770" i="13"/>
  <c r="B3769" i="13"/>
  <c r="B3768" i="13"/>
  <c r="B3767" i="13"/>
  <c r="B3766" i="13"/>
  <c r="B3765" i="13"/>
  <c r="B3764" i="13"/>
  <c r="B3763" i="13"/>
  <c r="B3762" i="13"/>
  <c r="B3761" i="13"/>
  <c r="B3760" i="13"/>
  <c r="B3759" i="13"/>
  <c r="B3758" i="13"/>
  <c r="B3757" i="13"/>
  <c r="B3756" i="13"/>
  <c r="B3755" i="13"/>
  <c r="B3754" i="13"/>
  <c r="B3753" i="13"/>
  <c r="B3752" i="13"/>
  <c r="B3751" i="13"/>
  <c r="B3750" i="13"/>
  <c r="B3749" i="13"/>
  <c r="B3748" i="13"/>
  <c r="B3747" i="13"/>
  <c r="B3746" i="13"/>
  <c r="B3745" i="13"/>
  <c r="B3744" i="13"/>
  <c r="B3743" i="13"/>
  <c r="B3742" i="13"/>
  <c r="B3741" i="13"/>
  <c r="B3740" i="13"/>
  <c r="B3739" i="13"/>
  <c r="B3738" i="13"/>
  <c r="B3737" i="13"/>
  <c r="B3736" i="13"/>
  <c r="B3735" i="13"/>
  <c r="B3734" i="13"/>
  <c r="B3733" i="13"/>
  <c r="B3732" i="13"/>
  <c r="B3731" i="13"/>
  <c r="B3730" i="13"/>
  <c r="B3729" i="13"/>
  <c r="B3728" i="13"/>
  <c r="B3727" i="13"/>
  <c r="B3726" i="13"/>
  <c r="B3725" i="13"/>
  <c r="B3724" i="13"/>
  <c r="B3723" i="13"/>
  <c r="B3722" i="13"/>
  <c r="B3721" i="13"/>
  <c r="B3720" i="13"/>
  <c r="B3719" i="13"/>
  <c r="B3718" i="13"/>
  <c r="B3717" i="13"/>
  <c r="B3716" i="13"/>
  <c r="B3715" i="13"/>
  <c r="B3714" i="13"/>
  <c r="B3713" i="13"/>
  <c r="B3712" i="13"/>
  <c r="B3711" i="13"/>
  <c r="B3710" i="13"/>
  <c r="B3709" i="13"/>
  <c r="B3708" i="13"/>
  <c r="B3707" i="13"/>
  <c r="B3706" i="13"/>
  <c r="B3705" i="13"/>
  <c r="B3704" i="13"/>
  <c r="B3703" i="13"/>
  <c r="B3702" i="13"/>
  <c r="B3701" i="13"/>
  <c r="B3700" i="13"/>
  <c r="B3699" i="13"/>
  <c r="B3698" i="13"/>
  <c r="B3697" i="13"/>
  <c r="B3696" i="13"/>
  <c r="B3695" i="13"/>
  <c r="B3694" i="13"/>
  <c r="B3693" i="13"/>
  <c r="B3692" i="13"/>
  <c r="B3691" i="13"/>
  <c r="B3690" i="13"/>
  <c r="B3689" i="13"/>
  <c r="B3688" i="13"/>
  <c r="B3687" i="13"/>
  <c r="B3686" i="13"/>
  <c r="B3685" i="13"/>
  <c r="B3684" i="13"/>
  <c r="B3683" i="13"/>
  <c r="B3682" i="13"/>
  <c r="B3681" i="13"/>
  <c r="B3680" i="13"/>
  <c r="B3679" i="13"/>
  <c r="B3678" i="13"/>
  <c r="B3677" i="13"/>
  <c r="B3676" i="13"/>
  <c r="B3675" i="13"/>
  <c r="B3674" i="13"/>
  <c r="B3673" i="13"/>
  <c r="B3672" i="13"/>
  <c r="B3671" i="13"/>
  <c r="B3670" i="13"/>
  <c r="B3669" i="13"/>
  <c r="B3668" i="13"/>
  <c r="B3667" i="13"/>
  <c r="B3666" i="13"/>
  <c r="B3665" i="13"/>
  <c r="B3664" i="13"/>
  <c r="B3663" i="13"/>
  <c r="B3662" i="13"/>
  <c r="B3661" i="13"/>
  <c r="B3660" i="13"/>
  <c r="B3659" i="13"/>
  <c r="B3658" i="13"/>
  <c r="B3657" i="13"/>
  <c r="B3656" i="13"/>
  <c r="B3655" i="13"/>
  <c r="B3654" i="13"/>
  <c r="B3653" i="13"/>
  <c r="B3652" i="13"/>
  <c r="B3651" i="13"/>
  <c r="B3650" i="13"/>
  <c r="B3649" i="13"/>
  <c r="B3648" i="13"/>
  <c r="B3647" i="13"/>
  <c r="B3646" i="13"/>
  <c r="B3645" i="13"/>
  <c r="B3644" i="13"/>
  <c r="B3643" i="13"/>
  <c r="B3642" i="13"/>
  <c r="B3641" i="13"/>
  <c r="B3640" i="13"/>
  <c r="B3639" i="13"/>
  <c r="B3638" i="13"/>
  <c r="B3637" i="13"/>
  <c r="B3636" i="13"/>
  <c r="B3635" i="13"/>
  <c r="B3634" i="13"/>
  <c r="B3633" i="13"/>
  <c r="B3632" i="13"/>
  <c r="B3631" i="13"/>
  <c r="B3630" i="13"/>
  <c r="B3629" i="13"/>
  <c r="B3628" i="13"/>
  <c r="B3627" i="13"/>
  <c r="B3626" i="13"/>
  <c r="B3625" i="13"/>
  <c r="B3624" i="13"/>
  <c r="B3623" i="13"/>
  <c r="B3622" i="13"/>
  <c r="B3621" i="13"/>
  <c r="B3620" i="13"/>
  <c r="B3619" i="13"/>
  <c r="B3618" i="13"/>
  <c r="B3617" i="13"/>
  <c r="B3616" i="13"/>
  <c r="B3615" i="13"/>
  <c r="B3614" i="13"/>
  <c r="B3613" i="13"/>
  <c r="B3612" i="13"/>
  <c r="B3611" i="13"/>
  <c r="B3610" i="13"/>
  <c r="B3609" i="13"/>
  <c r="B3608" i="13"/>
  <c r="B3607" i="13"/>
  <c r="B3606" i="13"/>
  <c r="B3605" i="13"/>
  <c r="B3604" i="13"/>
  <c r="B3603" i="13"/>
  <c r="B3602" i="13"/>
  <c r="B3601" i="13"/>
  <c r="B3600" i="13"/>
  <c r="B3599" i="13"/>
  <c r="B3598" i="13"/>
  <c r="B3597" i="13"/>
  <c r="B3596" i="13"/>
  <c r="B3595" i="13"/>
  <c r="B3594" i="13"/>
  <c r="B3593" i="13"/>
  <c r="B3592" i="13"/>
  <c r="B3591" i="13"/>
  <c r="B3590" i="13"/>
  <c r="B3589" i="13"/>
  <c r="B3588" i="13"/>
  <c r="B3587" i="13"/>
  <c r="B3586" i="13"/>
  <c r="B3585" i="13"/>
  <c r="B3584" i="13"/>
  <c r="B3583" i="13"/>
  <c r="B3582" i="13"/>
  <c r="B3581" i="13"/>
  <c r="B3580" i="13"/>
  <c r="B3579" i="13"/>
  <c r="B3578" i="13"/>
  <c r="B3577" i="13"/>
  <c r="B3576" i="13"/>
  <c r="B3575" i="13"/>
  <c r="B3574" i="13"/>
  <c r="B3573" i="13"/>
  <c r="B3572" i="13"/>
  <c r="B3571" i="13"/>
  <c r="B3570" i="13"/>
  <c r="B3569" i="13"/>
  <c r="B3568" i="13"/>
  <c r="B3567" i="13"/>
  <c r="B3566" i="13"/>
  <c r="B3565" i="13"/>
  <c r="B3564" i="13"/>
  <c r="B3563" i="13"/>
  <c r="B3562" i="13"/>
  <c r="B3561" i="13"/>
  <c r="B3560" i="13"/>
  <c r="B3559" i="13"/>
  <c r="B3558" i="13"/>
  <c r="B3557" i="13"/>
  <c r="B3556" i="13"/>
  <c r="B3555" i="13"/>
  <c r="B3554" i="13"/>
  <c r="B3553" i="13"/>
  <c r="B3552" i="13"/>
  <c r="B3551" i="13"/>
  <c r="B3550" i="13"/>
  <c r="B3549" i="13"/>
  <c r="B3548" i="13"/>
  <c r="B3547" i="13"/>
  <c r="B3546" i="13"/>
  <c r="B3545" i="13"/>
  <c r="B3544" i="13"/>
  <c r="B3543" i="13"/>
  <c r="B3542" i="13"/>
  <c r="B3541" i="13"/>
  <c r="B3540" i="13"/>
  <c r="B3539" i="13"/>
  <c r="B3538" i="13"/>
  <c r="B3537" i="13"/>
  <c r="B3536" i="13"/>
  <c r="B3535" i="13"/>
  <c r="B3534" i="13"/>
  <c r="B3533" i="13"/>
  <c r="B3532" i="13"/>
  <c r="B3531" i="13"/>
  <c r="B3530" i="13"/>
  <c r="B3529" i="13"/>
  <c r="B3528" i="13"/>
  <c r="B3527" i="13"/>
  <c r="B3526" i="13"/>
  <c r="B3525" i="13"/>
  <c r="B3524" i="13"/>
  <c r="B3523" i="13"/>
  <c r="B3522" i="13"/>
  <c r="B3521" i="13"/>
  <c r="B3520" i="13"/>
  <c r="B3519" i="13"/>
  <c r="B3518" i="13"/>
  <c r="B3517" i="13"/>
  <c r="B3516" i="13"/>
  <c r="B3515" i="13"/>
  <c r="B3514" i="13"/>
  <c r="B3513" i="13"/>
  <c r="B3512" i="13"/>
  <c r="B3511" i="13"/>
  <c r="B3510" i="13"/>
  <c r="B3509" i="13"/>
  <c r="B3508" i="13"/>
  <c r="B3507" i="13"/>
  <c r="B3506" i="13"/>
  <c r="B3505" i="13"/>
  <c r="B3504" i="13"/>
  <c r="B3503" i="13"/>
  <c r="B3502" i="13"/>
  <c r="B3501" i="13"/>
  <c r="B3500" i="13"/>
  <c r="B3499" i="13"/>
  <c r="B3498" i="13"/>
  <c r="B3497" i="13"/>
  <c r="B3496" i="13"/>
  <c r="B3495" i="13"/>
  <c r="B3494" i="13"/>
  <c r="B3493" i="13"/>
  <c r="B3492" i="13"/>
  <c r="B3491" i="13"/>
  <c r="B3490" i="13"/>
  <c r="B3489" i="13"/>
  <c r="B3488" i="13"/>
  <c r="B3487" i="13"/>
  <c r="B3486" i="13"/>
  <c r="B3485" i="13"/>
  <c r="B3484" i="13"/>
  <c r="B3483" i="13"/>
  <c r="B3482" i="13"/>
  <c r="B3481" i="13"/>
  <c r="B3480" i="13"/>
  <c r="B3479" i="13"/>
  <c r="B3478" i="13"/>
  <c r="B3477" i="13"/>
  <c r="B3476" i="13"/>
  <c r="B3475" i="13"/>
  <c r="B3474" i="13"/>
  <c r="B3473" i="13"/>
  <c r="B3472" i="13"/>
  <c r="B3471" i="13"/>
  <c r="B3470" i="13"/>
  <c r="B3469" i="13"/>
  <c r="B3468" i="13"/>
  <c r="B3467" i="13"/>
  <c r="B3466" i="13"/>
  <c r="B3465" i="13"/>
  <c r="B3464" i="13"/>
  <c r="B3463" i="13"/>
  <c r="B3462" i="13"/>
  <c r="B3461" i="13"/>
  <c r="B3460" i="13"/>
  <c r="B3459" i="13"/>
  <c r="B3458" i="13"/>
  <c r="B3457" i="13"/>
  <c r="B3456" i="13"/>
  <c r="B3455" i="13"/>
  <c r="B3454" i="13"/>
  <c r="B3453" i="13"/>
  <c r="B3452" i="13"/>
  <c r="B3451" i="13"/>
  <c r="B3450" i="13"/>
  <c r="B3449" i="13"/>
  <c r="B3448" i="13"/>
  <c r="B3447" i="13"/>
  <c r="B3446" i="13"/>
  <c r="B3445" i="13"/>
  <c r="B3444" i="13"/>
  <c r="B3443" i="13"/>
  <c r="B3442" i="13"/>
  <c r="B3441" i="13"/>
  <c r="B3440" i="13"/>
  <c r="B3439" i="13"/>
  <c r="B3438" i="13"/>
  <c r="B3437" i="13"/>
  <c r="B3436" i="13"/>
  <c r="B3435" i="13"/>
  <c r="B3434" i="13"/>
  <c r="B3433" i="13"/>
  <c r="B3432" i="13"/>
  <c r="B3431" i="13"/>
  <c r="B3430" i="13"/>
  <c r="B3429" i="13"/>
  <c r="B3428" i="13"/>
  <c r="B3427" i="13"/>
  <c r="B3426" i="13"/>
  <c r="B3425" i="13"/>
  <c r="B3424" i="13"/>
  <c r="B3423" i="13"/>
  <c r="B3422" i="13"/>
  <c r="B3421" i="13"/>
  <c r="B3420" i="13"/>
  <c r="B3419" i="13"/>
  <c r="B3418" i="13"/>
  <c r="B3417" i="13"/>
  <c r="B3416" i="13"/>
  <c r="B3415" i="13"/>
  <c r="B3414" i="13"/>
  <c r="B3413" i="13"/>
  <c r="B3412" i="13"/>
  <c r="B3411" i="13"/>
  <c r="B3410" i="13"/>
  <c r="B3409" i="13"/>
  <c r="B3408" i="13"/>
  <c r="B3407" i="13"/>
  <c r="B3406" i="13"/>
  <c r="B3405" i="13"/>
  <c r="B3404" i="13"/>
  <c r="B3403" i="13"/>
  <c r="B3402" i="13"/>
  <c r="B3401" i="13"/>
  <c r="B3400" i="13"/>
  <c r="B3399" i="13"/>
  <c r="B3398" i="13"/>
  <c r="B3397" i="13"/>
  <c r="B3396" i="13"/>
  <c r="B3395" i="13"/>
  <c r="B3394" i="13"/>
  <c r="B3393" i="13"/>
  <c r="B3392" i="13"/>
  <c r="B3391" i="13"/>
  <c r="B3390" i="13"/>
  <c r="B3389" i="13"/>
  <c r="B3388" i="13"/>
  <c r="B3387" i="13"/>
  <c r="B3386" i="13"/>
  <c r="B3385" i="13"/>
  <c r="B3384" i="13"/>
  <c r="B3383" i="13"/>
  <c r="B3382" i="13"/>
  <c r="B3381" i="13"/>
  <c r="B3380" i="13"/>
  <c r="B3379" i="13"/>
  <c r="B3378" i="13"/>
  <c r="B3377" i="13"/>
  <c r="B3376" i="13"/>
  <c r="B3375" i="13"/>
  <c r="B3374" i="13"/>
  <c r="B3373" i="13"/>
  <c r="B3372" i="13"/>
  <c r="B3371" i="13"/>
  <c r="B3370" i="13"/>
  <c r="B3369" i="13"/>
  <c r="B3368" i="13"/>
  <c r="B3367" i="13"/>
  <c r="B3366" i="13"/>
  <c r="B3365" i="13"/>
  <c r="B3364" i="13"/>
  <c r="B3363" i="13"/>
  <c r="B3362" i="13"/>
  <c r="B3361" i="13"/>
  <c r="B3360" i="13"/>
  <c r="B3359" i="13"/>
  <c r="B3358" i="13"/>
  <c r="B3357" i="13"/>
  <c r="B3356" i="13"/>
  <c r="B3355" i="13"/>
  <c r="B3354" i="13"/>
  <c r="B3353" i="13"/>
  <c r="B3352" i="13"/>
  <c r="B3351" i="13"/>
  <c r="B3350" i="13"/>
  <c r="B3349" i="13"/>
  <c r="B3348" i="13"/>
  <c r="B3347" i="13"/>
  <c r="B3346" i="13"/>
  <c r="B3345" i="13"/>
  <c r="B3344" i="13"/>
  <c r="B3343" i="13"/>
  <c r="B3342" i="13"/>
  <c r="B3341" i="13"/>
  <c r="B3340" i="13"/>
  <c r="B3339" i="13"/>
  <c r="B3338" i="13"/>
  <c r="B3337" i="13"/>
  <c r="B3336" i="13"/>
  <c r="B3335" i="13"/>
  <c r="B3334" i="13"/>
  <c r="B3333" i="13"/>
  <c r="B3332" i="13"/>
  <c r="B3331" i="13"/>
  <c r="B3330" i="13"/>
  <c r="B3329" i="13"/>
  <c r="B3328" i="13"/>
  <c r="B3327" i="13"/>
  <c r="B3326" i="13"/>
  <c r="B3325" i="13"/>
  <c r="B3324" i="13"/>
  <c r="B3323" i="13"/>
  <c r="B3322" i="13"/>
  <c r="B3321" i="13"/>
  <c r="B3320" i="13"/>
  <c r="B3319" i="13"/>
  <c r="B3318" i="13"/>
  <c r="B3317" i="13"/>
  <c r="B3316" i="13"/>
  <c r="B3315" i="13"/>
  <c r="B3314" i="13"/>
  <c r="B3313" i="13"/>
  <c r="B3312" i="13"/>
  <c r="B3311" i="13"/>
  <c r="B3310" i="13"/>
  <c r="B3309" i="13"/>
  <c r="B3308" i="13"/>
  <c r="B3307" i="13"/>
  <c r="B3306" i="13"/>
  <c r="B3305" i="13"/>
  <c r="B3304" i="13"/>
  <c r="B3303" i="13"/>
  <c r="B3302" i="13"/>
  <c r="B3301" i="13"/>
  <c r="B3300" i="13"/>
  <c r="B3299" i="13"/>
  <c r="B3298" i="13"/>
  <c r="B3297" i="13"/>
  <c r="B3296" i="13"/>
  <c r="B3295" i="13"/>
  <c r="B3294" i="13"/>
  <c r="B3293" i="13"/>
  <c r="B3292" i="13"/>
  <c r="B3291" i="13"/>
  <c r="B3290" i="13"/>
  <c r="B3289" i="13"/>
  <c r="B3288" i="13"/>
  <c r="B3287" i="13"/>
  <c r="B3286" i="13"/>
  <c r="B3285" i="13"/>
  <c r="B3284" i="13"/>
  <c r="B3283" i="13"/>
  <c r="B3282" i="13"/>
  <c r="B3281" i="13"/>
  <c r="B3280" i="13"/>
  <c r="B3279" i="13"/>
  <c r="B3278" i="13"/>
  <c r="B3277" i="13"/>
  <c r="B3276" i="13"/>
  <c r="B3275" i="13"/>
  <c r="B3274" i="13"/>
  <c r="B3273" i="13"/>
  <c r="B3272" i="13"/>
  <c r="B3271" i="13"/>
  <c r="B3270" i="13"/>
  <c r="B3269" i="13"/>
  <c r="B3268" i="13"/>
  <c r="B3267" i="13"/>
  <c r="B3266" i="13"/>
  <c r="B3265" i="13"/>
  <c r="B3264" i="13"/>
  <c r="B3263" i="13"/>
  <c r="B3262" i="13"/>
  <c r="B3261" i="13"/>
  <c r="B3260" i="13"/>
  <c r="B3259" i="13"/>
  <c r="B3258" i="13"/>
  <c r="B3257" i="13"/>
  <c r="B3256" i="13"/>
  <c r="B3255" i="13"/>
  <c r="B3254" i="13"/>
  <c r="B3253" i="13"/>
  <c r="B3252" i="13"/>
  <c r="B3251" i="13"/>
  <c r="B3250" i="13"/>
  <c r="B3249" i="13"/>
  <c r="B3248" i="13"/>
  <c r="B3247" i="13"/>
  <c r="B3246" i="13"/>
  <c r="B3245" i="13"/>
  <c r="B3244" i="13"/>
  <c r="B3243" i="13"/>
  <c r="B3242" i="13"/>
  <c r="B3241" i="13"/>
  <c r="B3240" i="13"/>
  <c r="B3239" i="13"/>
  <c r="B3238" i="13"/>
  <c r="B3237" i="13"/>
  <c r="B3236" i="13"/>
  <c r="B3235" i="13"/>
  <c r="B3234" i="13"/>
  <c r="B3233" i="13"/>
  <c r="B3232" i="13"/>
  <c r="B3231" i="13"/>
  <c r="B3230" i="13"/>
  <c r="B3229" i="13"/>
  <c r="B3228" i="13"/>
  <c r="B3227" i="13"/>
  <c r="B3226" i="13"/>
  <c r="B3225" i="13"/>
  <c r="B3224" i="13"/>
  <c r="B3223" i="13"/>
  <c r="B3222" i="13"/>
  <c r="B3221" i="13"/>
  <c r="B3220" i="13"/>
  <c r="B3219" i="13"/>
  <c r="B3218" i="13"/>
  <c r="B3217" i="13"/>
  <c r="B3216" i="13"/>
  <c r="B3215" i="13"/>
  <c r="B3214" i="13"/>
  <c r="B3213" i="13"/>
  <c r="B3212" i="13"/>
  <c r="B3211" i="13"/>
  <c r="B3210" i="13"/>
  <c r="B3209" i="13"/>
  <c r="B3208" i="13"/>
  <c r="B3207" i="13"/>
  <c r="B3206" i="13"/>
  <c r="B3205" i="13"/>
  <c r="B3204" i="13"/>
  <c r="B3203" i="13"/>
  <c r="B3202" i="13"/>
  <c r="B3201" i="13"/>
  <c r="B3200" i="13"/>
  <c r="B3199" i="13"/>
  <c r="B3198" i="13"/>
  <c r="B3197" i="13"/>
  <c r="B3196" i="13"/>
  <c r="B3195" i="13"/>
  <c r="B3194" i="13"/>
  <c r="B3193" i="13"/>
  <c r="B3192" i="13"/>
  <c r="B3191" i="13"/>
  <c r="B3190" i="13"/>
  <c r="B3189" i="13"/>
  <c r="B3188" i="13"/>
  <c r="B3187" i="13"/>
  <c r="B3186" i="13"/>
  <c r="B3185" i="13"/>
  <c r="B3184" i="13"/>
  <c r="B3183" i="13"/>
  <c r="B3182" i="13"/>
  <c r="B3181" i="13"/>
  <c r="B3180" i="13"/>
  <c r="B3179" i="13"/>
  <c r="B3178" i="13"/>
  <c r="B3177" i="13"/>
  <c r="B3176" i="13"/>
  <c r="B3175" i="13"/>
  <c r="B3174" i="13"/>
  <c r="B3173" i="13"/>
  <c r="B3172" i="13"/>
  <c r="B3171" i="13"/>
  <c r="B3170" i="13"/>
  <c r="B3169" i="13"/>
  <c r="B3168" i="13"/>
  <c r="B3167" i="13"/>
  <c r="B3166" i="13"/>
  <c r="B3165" i="13"/>
  <c r="B3164" i="13"/>
  <c r="B3163" i="13"/>
  <c r="B3162" i="13"/>
  <c r="B3161" i="13"/>
  <c r="B3160" i="13"/>
  <c r="B3159" i="13"/>
  <c r="B3158" i="13"/>
  <c r="B3157" i="13"/>
  <c r="B3156" i="13"/>
  <c r="B3155" i="13"/>
  <c r="B3154" i="13"/>
  <c r="B3153" i="13"/>
  <c r="B3152" i="13"/>
  <c r="B3151" i="13"/>
  <c r="B3150" i="13"/>
  <c r="B3149" i="13"/>
  <c r="B3148" i="13"/>
  <c r="B3147" i="13"/>
  <c r="B3146" i="13"/>
  <c r="B3145" i="13"/>
  <c r="B3144" i="13"/>
  <c r="B3143" i="13"/>
  <c r="B3142" i="13"/>
  <c r="B3141" i="13"/>
  <c r="B3140" i="13"/>
  <c r="B3139" i="13"/>
  <c r="B3138" i="13"/>
  <c r="B3137" i="13"/>
  <c r="B3136" i="13"/>
  <c r="B3135" i="13"/>
  <c r="B3134" i="13"/>
  <c r="B3133" i="13"/>
  <c r="B3132" i="13"/>
  <c r="B3131" i="13"/>
  <c r="B3130" i="13"/>
  <c r="B3129" i="13"/>
  <c r="B3128" i="13"/>
  <c r="B3127" i="13"/>
  <c r="B3126" i="13"/>
  <c r="B3125" i="13"/>
  <c r="B3124" i="13"/>
  <c r="B3123" i="13"/>
  <c r="B3122" i="13"/>
  <c r="B3121" i="13"/>
  <c r="B3120" i="13"/>
  <c r="B3119" i="13"/>
  <c r="B3118" i="13"/>
  <c r="B3117" i="13"/>
  <c r="B3116" i="13"/>
  <c r="B3115" i="13"/>
  <c r="B3114" i="13"/>
  <c r="B3113" i="13"/>
  <c r="B3112" i="13"/>
  <c r="B3111" i="13"/>
  <c r="B3110" i="13"/>
  <c r="B3109" i="13"/>
  <c r="B3108" i="13"/>
  <c r="B3107" i="13"/>
  <c r="B3106" i="13"/>
  <c r="B3105" i="13"/>
  <c r="B3104" i="13"/>
  <c r="B3103" i="13"/>
  <c r="B3102" i="13"/>
  <c r="B3101" i="13"/>
  <c r="B3100" i="13"/>
  <c r="B3099" i="13"/>
  <c r="B3098" i="13"/>
  <c r="B3097" i="13"/>
  <c r="B3096" i="13"/>
  <c r="B3095" i="13"/>
  <c r="B3094" i="13"/>
  <c r="B3093" i="13"/>
  <c r="B3092" i="13"/>
  <c r="B3091" i="13"/>
  <c r="B3090" i="13"/>
  <c r="B3089" i="13"/>
  <c r="B3088" i="13"/>
  <c r="B3087" i="13"/>
  <c r="B3086" i="13"/>
  <c r="B3085" i="13"/>
  <c r="B3084" i="13"/>
  <c r="B3083" i="13"/>
  <c r="B3082" i="13"/>
  <c r="B3081" i="13"/>
  <c r="B3080" i="13"/>
  <c r="B3079" i="13"/>
  <c r="B3078" i="13"/>
  <c r="B3077" i="13"/>
  <c r="B3076" i="13"/>
  <c r="B3075" i="13"/>
  <c r="B3074" i="13"/>
  <c r="B3073" i="13"/>
  <c r="B3072" i="13"/>
  <c r="B3071" i="13"/>
  <c r="B3070" i="13"/>
  <c r="B3069" i="13"/>
  <c r="B3068" i="13"/>
  <c r="B3067" i="13"/>
  <c r="B3066" i="13"/>
  <c r="B3065" i="13"/>
  <c r="B3064" i="13"/>
  <c r="B3063" i="13"/>
  <c r="B3062" i="13"/>
  <c r="B3061" i="13"/>
  <c r="B3060" i="13"/>
  <c r="B3059" i="13"/>
  <c r="B3058" i="13"/>
  <c r="B3057" i="13"/>
  <c r="B3056" i="13"/>
  <c r="B3055" i="13"/>
  <c r="B3054" i="13"/>
  <c r="B3053" i="13"/>
  <c r="B3052" i="13"/>
  <c r="B3051" i="13"/>
  <c r="B3050" i="13"/>
  <c r="B3049" i="13"/>
  <c r="B3048" i="13"/>
  <c r="B3047" i="13"/>
  <c r="B3046" i="13"/>
  <c r="B3045" i="13"/>
  <c r="B3044" i="13"/>
  <c r="B3043" i="13"/>
  <c r="B3042" i="13"/>
  <c r="B3041" i="13"/>
  <c r="B3040" i="13"/>
  <c r="B3039" i="13"/>
  <c r="B3038" i="13"/>
  <c r="B3037" i="13"/>
  <c r="B3036" i="13"/>
  <c r="B3035" i="13"/>
  <c r="B3034" i="13"/>
  <c r="B3033" i="13"/>
  <c r="B3032" i="13"/>
  <c r="B3031" i="13"/>
  <c r="B3030" i="13"/>
  <c r="B3029" i="13"/>
  <c r="B3028" i="13"/>
  <c r="B3027" i="13"/>
  <c r="B3026" i="13"/>
  <c r="B3025" i="13"/>
  <c r="B3024" i="13"/>
  <c r="B3023" i="13"/>
  <c r="B3022" i="13"/>
  <c r="B3021" i="13"/>
  <c r="B3020" i="13"/>
  <c r="B3019" i="13"/>
  <c r="B3018" i="13"/>
  <c r="B3017" i="13"/>
  <c r="B3016" i="13"/>
  <c r="B3015" i="13"/>
  <c r="B3014" i="13"/>
  <c r="B3013" i="13"/>
  <c r="B3012" i="13"/>
  <c r="B3011" i="13"/>
  <c r="B3010" i="13"/>
  <c r="B3009" i="13"/>
  <c r="B3008" i="13"/>
  <c r="B3007" i="13"/>
  <c r="B3006" i="13"/>
  <c r="B3005" i="13"/>
  <c r="B3004" i="13"/>
  <c r="B3003" i="13"/>
  <c r="B3002" i="13"/>
  <c r="B3001" i="13"/>
  <c r="B3000" i="13"/>
  <c r="B2999" i="13"/>
  <c r="B2998" i="13"/>
  <c r="B2997" i="13"/>
  <c r="B2996" i="13"/>
  <c r="B2995" i="13"/>
  <c r="B2994" i="13"/>
  <c r="B2993" i="13"/>
  <c r="B2992" i="13"/>
  <c r="B2991" i="13"/>
  <c r="B2990" i="13"/>
  <c r="B2989" i="13"/>
  <c r="B2988" i="13"/>
  <c r="B2987" i="13"/>
  <c r="B2986" i="13"/>
  <c r="B2985" i="13"/>
  <c r="B2984" i="13"/>
  <c r="B2983" i="13"/>
  <c r="B2982" i="13"/>
  <c r="B2981" i="13"/>
  <c r="B2980" i="13"/>
  <c r="B2979" i="13"/>
  <c r="B2978" i="13"/>
  <c r="B2977" i="13"/>
  <c r="B2976" i="13"/>
  <c r="B2975" i="13"/>
  <c r="B2974" i="13"/>
  <c r="B2973" i="13"/>
  <c r="B2972" i="13"/>
  <c r="B2971" i="13"/>
  <c r="B2970" i="13"/>
  <c r="B2969" i="13"/>
  <c r="B2968" i="13"/>
  <c r="B2967" i="13"/>
  <c r="B2966" i="13"/>
  <c r="B2965" i="13"/>
  <c r="B2964" i="13"/>
  <c r="B2963" i="13"/>
  <c r="B2962" i="13"/>
  <c r="B2961" i="13"/>
  <c r="B2960" i="13"/>
  <c r="B2959" i="13"/>
  <c r="B2958" i="13"/>
  <c r="B2957" i="13"/>
  <c r="B2956" i="13"/>
  <c r="B2955" i="13"/>
  <c r="B2954" i="13"/>
  <c r="B2953" i="13"/>
  <c r="B2952" i="13"/>
  <c r="B2951" i="13"/>
  <c r="B2950" i="13"/>
  <c r="B2949" i="13"/>
  <c r="B2948" i="13"/>
  <c r="B2947" i="13"/>
  <c r="B2946" i="13"/>
  <c r="B2945" i="13"/>
  <c r="B2944" i="13"/>
  <c r="B2943" i="13"/>
  <c r="B2942" i="13"/>
  <c r="B2941" i="13"/>
  <c r="B2940" i="13"/>
  <c r="B2939" i="13"/>
  <c r="B2938" i="13"/>
  <c r="B2937" i="13"/>
  <c r="B2936" i="13"/>
  <c r="B2935" i="13"/>
  <c r="B2934" i="13"/>
  <c r="B2933" i="13"/>
  <c r="B2932" i="13"/>
  <c r="B2931" i="13"/>
  <c r="B2930" i="13"/>
  <c r="B2929" i="13"/>
  <c r="B2928" i="13"/>
  <c r="B2927" i="13"/>
  <c r="B2926" i="13"/>
  <c r="B2925" i="13"/>
  <c r="B2924" i="13"/>
  <c r="B2923" i="13"/>
  <c r="B2922" i="13"/>
  <c r="B2921" i="13"/>
  <c r="B2920" i="13"/>
  <c r="B2919" i="13"/>
  <c r="B2918" i="13"/>
  <c r="B2917" i="13"/>
  <c r="B2916" i="13"/>
  <c r="B2915" i="13"/>
  <c r="B2914" i="13"/>
  <c r="B2913" i="13"/>
  <c r="B2912" i="13"/>
  <c r="B2911" i="13"/>
  <c r="B2910" i="13"/>
  <c r="B2909" i="13"/>
  <c r="B2908" i="13"/>
  <c r="B2907" i="13"/>
  <c r="B2906" i="13"/>
  <c r="B2905" i="13"/>
  <c r="B2904" i="13"/>
  <c r="B2903" i="13"/>
  <c r="B2902" i="13"/>
  <c r="B2901" i="13"/>
  <c r="B2900" i="13"/>
  <c r="B2899" i="13"/>
  <c r="B2898" i="13"/>
  <c r="B2897" i="13"/>
  <c r="B2896" i="13"/>
  <c r="B2895" i="13"/>
  <c r="B2894" i="13"/>
  <c r="B2893" i="13"/>
  <c r="B2892" i="13"/>
  <c r="B2891" i="13"/>
  <c r="B2890" i="13"/>
  <c r="B2889" i="13"/>
  <c r="B2888" i="13"/>
  <c r="B2887" i="13"/>
  <c r="B2886" i="13"/>
  <c r="B2885" i="13"/>
  <c r="B2884" i="13"/>
  <c r="B2883" i="13"/>
  <c r="B2882" i="13"/>
  <c r="B2881" i="13"/>
  <c r="B2880" i="13"/>
  <c r="B2879" i="13"/>
  <c r="B2878" i="13"/>
  <c r="B2877" i="13"/>
  <c r="B2876" i="13"/>
  <c r="B2875" i="13"/>
  <c r="B2874" i="13"/>
  <c r="B2873" i="13"/>
  <c r="B2872" i="13"/>
  <c r="B2871" i="13"/>
  <c r="B2870" i="13"/>
  <c r="B2869" i="13"/>
  <c r="B2868" i="13"/>
  <c r="B2867" i="13"/>
  <c r="B2866" i="13"/>
  <c r="B2865" i="13"/>
  <c r="B2864" i="13"/>
  <c r="B2863" i="13"/>
  <c r="B2862" i="13"/>
  <c r="B2861" i="13"/>
  <c r="B2860" i="13"/>
  <c r="B2859" i="13"/>
  <c r="B2858" i="13"/>
  <c r="B2857" i="13"/>
  <c r="B2856" i="13"/>
  <c r="B2855" i="13"/>
  <c r="B2854" i="13"/>
  <c r="B2853" i="13"/>
  <c r="B2852" i="13"/>
  <c r="B2851" i="13"/>
  <c r="B2850" i="13"/>
  <c r="B2849" i="13"/>
  <c r="B2848" i="13"/>
  <c r="B2847" i="13"/>
  <c r="B2846" i="13"/>
  <c r="B2845" i="13"/>
  <c r="B2844" i="13"/>
  <c r="B2843" i="13"/>
  <c r="B2842" i="13"/>
  <c r="B2841" i="13"/>
  <c r="B2840" i="13"/>
  <c r="B2839" i="13"/>
  <c r="B2838" i="13"/>
  <c r="B2837" i="13"/>
  <c r="B2836" i="13"/>
  <c r="B2835" i="13"/>
  <c r="B2834" i="13"/>
  <c r="B2833" i="13"/>
  <c r="B2832" i="13"/>
  <c r="B2831" i="13"/>
  <c r="B2830" i="13"/>
  <c r="B2829" i="13"/>
  <c r="B2828" i="13"/>
  <c r="B2827" i="13"/>
  <c r="B2826" i="13"/>
  <c r="B2825" i="13"/>
  <c r="B2824" i="13"/>
  <c r="B2823" i="13"/>
  <c r="B2822" i="13"/>
  <c r="B2821" i="13"/>
  <c r="B2820" i="13"/>
  <c r="B2819" i="13"/>
  <c r="B2818" i="13"/>
  <c r="B2817" i="13"/>
  <c r="B2816" i="13"/>
  <c r="B2815" i="13"/>
  <c r="B2814" i="13"/>
  <c r="B2813" i="13"/>
  <c r="B2812" i="13"/>
  <c r="B2811" i="13"/>
  <c r="B2810" i="13"/>
  <c r="B2809" i="13"/>
  <c r="B2808" i="13"/>
  <c r="B2807" i="13"/>
  <c r="B2806" i="13"/>
  <c r="B2805" i="13"/>
  <c r="B2804" i="13"/>
  <c r="B2803" i="13"/>
  <c r="B2802" i="13"/>
  <c r="B2801" i="13"/>
  <c r="B2800" i="13"/>
  <c r="B2799" i="13"/>
  <c r="B2798" i="13"/>
  <c r="B2797" i="13"/>
  <c r="B2796" i="13"/>
  <c r="B2795" i="13"/>
  <c r="B2794" i="13"/>
  <c r="B2793" i="13"/>
  <c r="B2792" i="13"/>
  <c r="B2791" i="13"/>
  <c r="B2790" i="13"/>
  <c r="B2789" i="13"/>
  <c r="B2788" i="13"/>
  <c r="B2787" i="13"/>
  <c r="B2786" i="13"/>
  <c r="B2785" i="13"/>
  <c r="B2784" i="13"/>
  <c r="B2783" i="13"/>
  <c r="B2782" i="13"/>
  <c r="B2781" i="13"/>
  <c r="B2780" i="13"/>
  <c r="B2779" i="13"/>
  <c r="B2778" i="13"/>
  <c r="B2777" i="13"/>
  <c r="B2776" i="13"/>
  <c r="B2775" i="13"/>
  <c r="B2774" i="13"/>
  <c r="B2773" i="13"/>
  <c r="B2772" i="13"/>
  <c r="B2771" i="13"/>
  <c r="B2770" i="13"/>
  <c r="B2769" i="13"/>
  <c r="B2768" i="13"/>
  <c r="B2767" i="13"/>
  <c r="B2766" i="13"/>
  <c r="B2765" i="13"/>
  <c r="B2764" i="13"/>
  <c r="B2763" i="13"/>
  <c r="B2762" i="13"/>
  <c r="B2761" i="13"/>
  <c r="B2760" i="13"/>
  <c r="B2759" i="13"/>
  <c r="B2758" i="13"/>
  <c r="B2757" i="13"/>
  <c r="B2756" i="13"/>
  <c r="B2755" i="13"/>
  <c r="B2754" i="13"/>
  <c r="B2753" i="13"/>
  <c r="B2752" i="13"/>
  <c r="B2751" i="13"/>
  <c r="B2750" i="13"/>
  <c r="B2749" i="13"/>
  <c r="B2748" i="13"/>
  <c r="B2747" i="13"/>
  <c r="B2746" i="13"/>
  <c r="B2745" i="13"/>
  <c r="B2744" i="13"/>
  <c r="B2743" i="13"/>
  <c r="B2742" i="13"/>
  <c r="B2741" i="13"/>
  <c r="B2740" i="13"/>
  <c r="B2739" i="13"/>
  <c r="B2738" i="13"/>
  <c r="B2737" i="13"/>
  <c r="B2736" i="13"/>
  <c r="B2735" i="13"/>
  <c r="B2734" i="13"/>
  <c r="B2733" i="13"/>
  <c r="B2732" i="13"/>
  <c r="B2731" i="13"/>
  <c r="B2730" i="13"/>
  <c r="B2729" i="13"/>
  <c r="B2728" i="13"/>
  <c r="B2727" i="13"/>
  <c r="B2726" i="13"/>
  <c r="B2725" i="13"/>
  <c r="B2724" i="13"/>
  <c r="B2723" i="13"/>
  <c r="B2722" i="13"/>
  <c r="B2721" i="13"/>
  <c r="B2720" i="13"/>
  <c r="B2719" i="13"/>
  <c r="B2718" i="13"/>
  <c r="B2717" i="13"/>
  <c r="B2716" i="13"/>
  <c r="B2715" i="13"/>
  <c r="B2714" i="13"/>
  <c r="B2713" i="13"/>
  <c r="B2712" i="13"/>
  <c r="B2711" i="13"/>
  <c r="B2710" i="13"/>
  <c r="B2709" i="13"/>
  <c r="B2708" i="13"/>
  <c r="B2707" i="13"/>
  <c r="B2706" i="13"/>
  <c r="B2705" i="13"/>
  <c r="B2704" i="13"/>
  <c r="B2703" i="13"/>
  <c r="B2702" i="13"/>
  <c r="B2701" i="13"/>
  <c r="B2700" i="13"/>
  <c r="B2699" i="13"/>
  <c r="B2698" i="13"/>
  <c r="B2697" i="13"/>
  <c r="B2696" i="13"/>
  <c r="B2695" i="13"/>
  <c r="B2694" i="13"/>
  <c r="B2693" i="13"/>
  <c r="B2692" i="13"/>
  <c r="B2691" i="13"/>
  <c r="B2690" i="13"/>
  <c r="B2689" i="13"/>
  <c r="B2688" i="13"/>
  <c r="B2687" i="13"/>
  <c r="B2686" i="13"/>
  <c r="B2685" i="13"/>
  <c r="B2684" i="13"/>
  <c r="B2683" i="13"/>
  <c r="B2682" i="13"/>
  <c r="B2681" i="13"/>
  <c r="B2680" i="13"/>
  <c r="B2679" i="13"/>
  <c r="B2678" i="13"/>
  <c r="B2677" i="13"/>
  <c r="B2676" i="13"/>
  <c r="B2675" i="13"/>
  <c r="B2674" i="13"/>
  <c r="B2673" i="13"/>
  <c r="B2672" i="13"/>
  <c r="B2671" i="13"/>
  <c r="B2670" i="13"/>
  <c r="B2669" i="13"/>
  <c r="B2668" i="13"/>
  <c r="B2667" i="13"/>
  <c r="B2666" i="13"/>
  <c r="B2665" i="13"/>
  <c r="B2664" i="13"/>
  <c r="B2663" i="13"/>
  <c r="B2662" i="13"/>
  <c r="B2661" i="13"/>
  <c r="B2660" i="13"/>
  <c r="B2659" i="13"/>
  <c r="B2658" i="13"/>
  <c r="B2657" i="13"/>
  <c r="B2656" i="13"/>
  <c r="B2655" i="13"/>
  <c r="B2654" i="13"/>
  <c r="B2653" i="13"/>
  <c r="B2652" i="13"/>
  <c r="B2651" i="13"/>
  <c r="B2650" i="13"/>
  <c r="B2649" i="13"/>
  <c r="B2648" i="13"/>
  <c r="B2647" i="13"/>
  <c r="B2646" i="13"/>
  <c r="B2645" i="13"/>
  <c r="B2644" i="13"/>
  <c r="B2643" i="13"/>
  <c r="B2642" i="13"/>
  <c r="B2641" i="13"/>
  <c r="B2640" i="13"/>
  <c r="B2639" i="13"/>
  <c r="B2638" i="13"/>
  <c r="B2637" i="13"/>
  <c r="B2636" i="13"/>
  <c r="B2635" i="13"/>
  <c r="B2634" i="13"/>
  <c r="B2633" i="13"/>
  <c r="B2632" i="13"/>
  <c r="B2631" i="13"/>
  <c r="B2630" i="13"/>
  <c r="B2629" i="13"/>
  <c r="B2628" i="13"/>
  <c r="B2627" i="13"/>
  <c r="B2626" i="13"/>
  <c r="B2625" i="13"/>
  <c r="B2624" i="13"/>
  <c r="B2623" i="13"/>
  <c r="B2622" i="13"/>
  <c r="B2621" i="13"/>
  <c r="B2620" i="13"/>
  <c r="B2619" i="13"/>
  <c r="B2618" i="13"/>
  <c r="B2617" i="13"/>
  <c r="B2616" i="13"/>
  <c r="B2615" i="13"/>
  <c r="B2614" i="13"/>
  <c r="B2613" i="13"/>
  <c r="B2612" i="13"/>
  <c r="B2611" i="13"/>
  <c r="B2610" i="13"/>
  <c r="B2609" i="13"/>
  <c r="B2608" i="13"/>
  <c r="B2607" i="13"/>
  <c r="B2606" i="13"/>
  <c r="B2605" i="13"/>
  <c r="B2604" i="13"/>
  <c r="B2603" i="13"/>
  <c r="B2602" i="13"/>
  <c r="B2601" i="13"/>
  <c r="B2600" i="13"/>
  <c r="B2599" i="13"/>
  <c r="B2598" i="13"/>
  <c r="B2597" i="13"/>
  <c r="B2596" i="13"/>
  <c r="B2595" i="13"/>
  <c r="B2594" i="13"/>
  <c r="B2593" i="13"/>
  <c r="B2592" i="13"/>
  <c r="B2591" i="13"/>
  <c r="B2590" i="13"/>
  <c r="B2589" i="13"/>
  <c r="B2588" i="13"/>
  <c r="B2587" i="13"/>
  <c r="B2586" i="13"/>
  <c r="B2585" i="13"/>
  <c r="B2584" i="13"/>
  <c r="B2583" i="13"/>
  <c r="B2582" i="13"/>
  <c r="B2581" i="13"/>
  <c r="B2580" i="13"/>
  <c r="B2579" i="13"/>
  <c r="B2578" i="13"/>
  <c r="B2577" i="13"/>
  <c r="B2576" i="13"/>
  <c r="B2575" i="13"/>
  <c r="B2574" i="13"/>
  <c r="B2573" i="13"/>
  <c r="B2572" i="13"/>
  <c r="B2571" i="13"/>
  <c r="B2570" i="13"/>
  <c r="B2569" i="13"/>
  <c r="B2568" i="13"/>
  <c r="B2567" i="13"/>
  <c r="B2566" i="13"/>
  <c r="B2565" i="13"/>
  <c r="B2564" i="13"/>
  <c r="B2563" i="13"/>
  <c r="B2562" i="13"/>
  <c r="B2561" i="13"/>
  <c r="B2560" i="13"/>
  <c r="B2559" i="13"/>
  <c r="B2558" i="13"/>
  <c r="B2557" i="13"/>
  <c r="B2556" i="13"/>
  <c r="B2555" i="13"/>
  <c r="B2554" i="13"/>
  <c r="B2553" i="13"/>
  <c r="B2552" i="13"/>
  <c r="B2551" i="13"/>
  <c r="B2550" i="13"/>
  <c r="B2549" i="13"/>
  <c r="B2548" i="13"/>
  <c r="B2547" i="13"/>
  <c r="B2546" i="13"/>
  <c r="B2545" i="13"/>
  <c r="B2544" i="13"/>
  <c r="B2543" i="13"/>
  <c r="B2542" i="13"/>
  <c r="B2541" i="13"/>
  <c r="B2540" i="13"/>
  <c r="B2539" i="13"/>
  <c r="B2538" i="13"/>
  <c r="B2537" i="13"/>
  <c r="B2536" i="13"/>
  <c r="B2535" i="13"/>
  <c r="B2534" i="13"/>
  <c r="B2533" i="13"/>
  <c r="B2532" i="13"/>
  <c r="B2531" i="13"/>
  <c r="B2530" i="13"/>
  <c r="B2529" i="13"/>
  <c r="B2528" i="13"/>
  <c r="B2527" i="13"/>
  <c r="B2526" i="13"/>
  <c r="B2525" i="13"/>
  <c r="B2524" i="13"/>
  <c r="B2523" i="13"/>
  <c r="B2522" i="13"/>
  <c r="B2521" i="13"/>
  <c r="B2520" i="13"/>
  <c r="B2519" i="13"/>
  <c r="B2518" i="13"/>
  <c r="B2517" i="13"/>
  <c r="B2516" i="13"/>
  <c r="B2515" i="13"/>
  <c r="B2514" i="13"/>
  <c r="B2513" i="13"/>
  <c r="B2512" i="13"/>
  <c r="B2511" i="13"/>
  <c r="B2510" i="13"/>
  <c r="B2509" i="13"/>
  <c r="B2508" i="13"/>
  <c r="B2507" i="13"/>
  <c r="B2506" i="13"/>
  <c r="B2505" i="13"/>
  <c r="B2504" i="13"/>
  <c r="B2503" i="13"/>
  <c r="B2502" i="13"/>
  <c r="B2501" i="13"/>
  <c r="B2500" i="13"/>
  <c r="B2499" i="13"/>
  <c r="B2498" i="13"/>
  <c r="B2497" i="13"/>
  <c r="B2496" i="13"/>
  <c r="B2495" i="13"/>
  <c r="B2494" i="13"/>
  <c r="B2493" i="13"/>
  <c r="B2492" i="13"/>
  <c r="B2491" i="13"/>
  <c r="B2490" i="13"/>
  <c r="B2489" i="13"/>
  <c r="B2488" i="13"/>
  <c r="B2487" i="13"/>
  <c r="B2486" i="13"/>
  <c r="B2485" i="13"/>
  <c r="B2484" i="13"/>
  <c r="B2483" i="13"/>
  <c r="B2482" i="13"/>
  <c r="B2481" i="13"/>
  <c r="B2480" i="13"/>
  <c r="B2479" i="13"/>
  <c r="B2478" i="13"/>
  <c r="B2477" i="13"/>
  <c r="B2476" i="13"/>
  <c r="B2475" i="13"/>
  <c r="B2474" i="13"/>
  <c r="B2473" i="13"/>
  <c r="B2472" i="13"/>
  <c r="B2471" i="13"/>
  <c r="B2470" i="13"/>
  <c r="B2469" i="13"/>
  <c r="B2468" i="13"/>
  <c r="B2467" i="13"/>
  <c r="B2466" i="13"/>
  <c r="B2465" i="13"/>
  <c r="B2464" i="13"/>
  <c r="B2463" i="13"/>
  <c r="B2462" i="13"/>
  <c r="B2461" i="13"/>
  <c r="B2460" i="13"/>
  <c r="B2459" i="13"/>
  <c r="B2458" i="13"/>
  <c r="B2457" i="13"/>
  <c r="B2456" i="13"/>
  <c r="B2455" i="13"/>
  <c r="B2454" i="13"/>
  <c r="B2453" i="13"/>
  <c r="B2452" i="13"/>
  <c r="B2451" i="13"/>
  <c r="B2450" i="13"/>
  <c r="B2449" i="13"/>
  <c r="B2448" i="13"/>
  <c r="B2447" i="13"/>
  <c r="B2446" i="13"/>
  <c r="B2445" i="13"/>
  <c r="B2444" i="13"/>
  <c r="B2443" i="13"/>
  <c r="B2442" i="13"/>
  <c r="B2441" i="13"/>
  <c r="B2440" i="13"/>
  <c r="B2439" i="13"/>
  <c r="B2438" i="13"/>
  <c r="B2437" i="13"/>
  <c r="B2436" i="13"/>
  <c r="B2435" i="13"/>
  <c r="B2434" i="13"/>
  <c r="B2433" i="13"/>
  <c r="B2432" i="13"/>
  <c r="B2431" i="13"/>
  <c r="B2430" i="13"/>
  <c r="B2429" i="13"/>
  <c r="B2428" i="13"/>
  <c r="B2427" i="13"/>
  <c r="B2426" i="13"/>
  <c r="B2425" i="13"/>
  <c r="B2424" i="13"/>
  <c r="B2423" i="13"/>
  <c r="B2422" i="13"/>
  <c r="B2421" i="13"/>
  <c r="B2420" i="13"/>
  <c r="B2419" i="13"/>
  <c r="B2418" i="13"/>
  <c r="B2417" i="13"/>
  <c r="B2416" i="13"/>
  <c r="B2415" i="13"/>
  <c r="B2414" i="13"/>
  <c r="B2413" i="13"/>
  <c r="B2412" i="13"/>
  <c r="B2411" i="13"/>
  <c r="B2410" i="13"/>
  <c r="B2409" i="13"/>
  <c r="B2408" i="13"/>
  <c r="B2407" i="13"/>
  <c r="B2406" i="13"/>
  <c r="B2405" i="13"/>
  <c r="B2404" i="13"/>
  <c r="B2403" i="13"/>
  <c r="B2402" i="13"/>
  <c r="B2401" i="13"/>
  <c r="B2400" i="13"/>
  <c r="B2399" i="13"/>
  <c r="B2398" i="13"/>
  <c r="B2397" i="13"/>
  <c r="B2396" i="13"/>
  <c r="B2395" i="13"/>
  <c r="B2394" i="13"/>
  <c r="B2393" i="13"/>
  <c r="B2392" i="13"/>
  <c r="B2391" i="13"/>
  <c r="B2390" i="13"/>
  <c r="B2389" i="13"/>
  <c r="B2388" i="13"/>
  <c r="B2387" i="13"/>
  <c r="B2386" i="13"/>
  <c r="B2385" i="13"/>
  <c r="B2384" i="13"/>
  <c r="B2383" i="13"/>
  <c r="B2382" i="13"/>
  <c r="B2381" i="13"/>
  <c r="B2380" i="13"/>
  <c r="B2379" i="13"/>
  <c r="B2378" i="13"/>
  <c r="B2377" i="13"/>
  <c r="B2376" i="13"/>
  <c r="B2375" i="13"/>
  <c r="B2374" i="13"/>
  <c r="B2373" i="13"/>
  <c r="B2372" i="13"/>
  <c r="B2371" i="13"/>
  <c r="B2370" i="13"/>
  <c r="B2369" i="13"/>
  <c r="B2368" i="13"/>
  <c r="B2367" i="13"/>
  <c r="B2366" i="13"/>
  <c r="B2365" i="13"/>
  <c r="B2364" i="13"/>
  <c r="B2363" i="13"/>
  <c r="B2362" i="13"/>
  <c r="B2361" i="13"/>
  <c r="B2360" i="13"/>
  <c r="B2359" i="13"/>
  <c r="B2358" i="13"/>
  <c r="B2357" i="13"/>
  <c r="B2356" i="13"/>
  <c r="B2355" i="13"/>
  <c r="B2354" i="13"/>
  <c r="B2353" i="13"/>
  <c r="B2352" i="13"/>
  <c r="B2351" i="13"/>
  <c r="B2350" i="13"/>
  <c r="B2349" i="13"/>
  <c r="B2348" i="13"/>
  <c r="B2347" i="13"/>
  <c r="B2346" i="13"/>
  <c r="B2345" i="13"/>
  <c r="B2344" i="13"/>
  <c r="B2343" i="13"/>
  <c r="B2342" i="13"/>
  <c r="B2341" i="13"/>
  <c r="B2340" i="13"/>
  <c r="B2339" i="13"/>
  <c r="B2338" i="13"/>
  <c r="B2337" i="13"/>
  <c r="B2336" i="13"/>
  <c r="B2335" i="13"/>
  <c r="B2334" i="13"/>
  <c r="B2333" i="13"/>
  <c r="B2332" i="13"/>
  <c r="B2331" i="13"/>
  <c r="B2330" i="13"/>
  <c r="B2329" i="13"/>
  <c r="B2328" i="13"/>
  <c r="B2327" i="13"/>
  <c r="B2326" i="13"/>
  <c r="B2325" i="13"/>
  <c r="B2324" i="13"/>
  <c r="B2323" i="13"/>
  <c r="B2322" i="13"/>
  <c r="B2321" i="13"/>
  <c r="B2320" i="13"/>
  <c r="B2319" i="13"/>
  <c r="B2318" i="13"/>
  <c r="B2317" i="13"/>
  <c r="B2316" i="13"/>
  <c r="B2315" i="13"/>
  <c r="B2314" i="13"/>
  <c r="B2313" i="13"/>
  <c r="B2312" i="13"/>
  <c r="B2311" i="13"/>
  <c r="B2310" i="13"/>
  <c r="B2309" i="13"/>
  <c r="B2308" i="13"/>
  <c r="B2307" i="13"/>
  <c r="B2306" i="13"/>
  <c r="B2305" i="13"/>
  <c r="B2304" i="13"/>
  <c r="B2303" i="13"/>
  <c r="B2302" i="13"/>
  <c r="B2301" i="13"/>
  <c r="B2300" i="13"/>
  <c r="B2299" i="13"/>
  <c r="B2298" i="13"/>
  <c r="B2297" i="13"/>
  <c r="B2296" i="13"/>
  <c r="B2295" i="13"/>
  <c r="B2294" i="13"/>
  <c r="B2293" i="13"/>
  <c r="B2292" i="13"/>
  <c r="B2291" i="13"/>
  <c r="B2290" i="13"/>
  <c r="B2289" i="13"/>
  <c r="B2288" i="13"/>
  <c r="B2287" i="13"/>
  <c r="B2286" i="13"/>
  <c r="B2285" i="13"/>
  <c r="B2284" i="13"/>
  <c r="B2283" i="13"/>
  <c r="B2282" i="13"/>
  <c r="B2281" i="13"/>
  <c r="B2280" i="13"/>
  <c r="B2279" i="13"/>
  <c r="B2278" i="13"/>
  <c r="B2277" i="13"/>
  <c r="B2276" i="13"/>
  <c r="B2275" i="13"/>
  <c r="B2274" i="13"/>
  <c r="B2273" i="13"/>
  <c r="B2272" i="13"/>
  <c r="B2271" i="13"/>
  <c r="B2270" i="13"/>
  <c r="B2269" i="13"/>
  <c r="B2268" i="13"/>
  <c r="B2267" i="13"/>
  <c r="B2266" i="13"/>
  <c r="B2265" i="13"/>
  <c r="B2264" i="13"/>
  <c r="B2263" i="13"/>
  <c r="B2262" i="13"/>
  <c r="B2261" i="13"/>
  <c r="B2260" i="13"/>
  <c r="B2259" i="13"/>
  <c r="B2258" i="13"/>
  <c r="B2257" i="13"/>
  <c r="B2256" i="13"/>
  <c r="B2255" i="13"/>
  <c r="B2254" i="13"/>
  <c r="B2253" i="13"/>
  <c r="B2252" i="13"/>
  <c r="B2251" i="13"/>
  <c r="B2250" i="13"/>
  <c r="B2249" i="13"/>
  <c r="B2248" i="13"/>
  <c r="B2247" i="13"/>
  <c r="B2246" i="13"/>
  <c r="B2245" i="13"/>
  <c r="B2244" i="13"/>
  <c r="B2243" i="13"/>
  <c r="B2242" i="13"/>
  <c r="B2241" i="13"/>
  <c r="B2240" i="13"/>
  <c r="B2239" i="13"/>
  <c r="B2238" i="13"/>
  <c r="B2237" i="13"/>
  <c r="B2236" i="13"/>
  <c r="B2235" i="13"/>
  <c r="B2234" i="13"/>
  <c r="B2233" i="13"/>
  <c r="B2232" i="13"/>
  <c r="B2231" i="13"/>
  <c r="B2230" i="13"/>
  <c r="B2229" i="13"/>
  <c r="B2228" i="13"/>
  <c r="B2227" i="13"/>
  <c r="B2226" i="13"/>
  <c r="B2225" i="13"/>
  <c r="B2224" i="13"/>
  <c r="B2223" i="13"/>
  <c r="B2222" i="13"/>
  <c r="B2221" i="13"/>
  <c r="B2220" i="13"/>
  <c r="B2219" i="13"/>
  <c r="B2218" i="13"/>
  <c r="B2217" i="13"/>
  <c r="B2216" i="13"/>
  <c r="B2215" i="13"/>
  <c r="B2214" i="13"/>
  <c r="B2213" i="13"/>
  <c r="B2212" i="13"/>
  <c r="B2211" i="13"/>
  <c r="B2210" i="13"/>
  <c r="B2209" i="13"/>
  <c r="B2208" i="13"/>
  <c r="B2207" i="13"/>
  <c r="B2206" i="13"/>
  <c r="B2205" i="13"/>
  <c r="B2204" i="13"/>
  <c r="B2203" i="13"/>
  <c r="B2202" i="13"/>
  <c r="B2201" i="13"/>
  <c r="B2200" i="13"/>
  <c r="B2199" i="13"/>
  <c r="B2198" i="13"/>
  <c r="B2197" i="13"/>
  <c r="B2196" i="13"/>
  <c r="B2195" i="13"/>
  <c r="B2194" i="13"/>
  <c r="B2193" i="13"/>
  <c r="B2192" i="13"/>
  <c r="B2191" i="13"/>
  <c r="B2190" i="13"/>
  <c r="B2189" i="13"/>
  <c r="B2188" i="13"/>
  <c r="B2187" i="13"/>
  <c r="B2186" i="13"/>
  <c r="B2185" i="13"/>
  <c r="B2184" i="13"/>
  <c r="B2183" i="13"/>
  <c r="B2182" i="13"/>
  <c r="B2181" i="13"/>
  <c r="B2180" i="13"/>
  <c r="B2179" i="13"/>
  <c r="B2178" i="13"/>
  <c r="B2177" i="13"/>
  <c r="B2176" i="13"/>
  <c r="B2175" i="13"/>
  <c r="B2174" i="13"/>
  <c r="B2173" i="13"/>
  <c r="B2172" i="13"/>
  <c r="B2171" i="13"/>
  <c r="B2170" i="13"/>
  <c r="B2169" i="13"/>
  <c r="B2168" i="13"/>
  <c r="B2167" i="13"/>
  <c r="B2166" i="13"/>
  <c r="B2165" i="13"/>
  <c r="B2164" i="13"/>
  <c r="B2163" i="13"/>
  <c r="B2162" i="13"/>
  <c r="B2161" i="13"/>
  <c r="B2160" i="13"/>
  <c r="B2159" i="13"/>
  <c r="B2158" i="13"/>
  <c r="B2157" i="13"/>
  <c r="B2156" i="13"/>
  <c r="B2155" i="13"/>
  <c r="B2154" i="13"/>
  <c r="B2153" i="13"/>
  <c r="B2152" i="13"/>
  <c r="B2151" i="13"/>
  <c r="B2150" i="13"/>
  <c r="B2149" i="13"/>
  <c r="B2148" i="13"/>
  <c r="B2147" i="13"/>
  <c r="B2146" i="13"/>
  <c r="B2145" i="13"/>
  <c r="B2144" i="13"/>
  <c r="B2143" i="13"/>
  <c r="B2142" i="13"/>
  <c r="B2141" i="13"/>
  <c r="B2140" i="13"/>
  <c r="B2139" i="13"/>
  <c r="B2138" i="13"/>
  <c r="B2137" i="13"/>
  <c r="B2136" i="13"/>
  <c r="B2135" i="13"/>
  <c r="B2134" i="13"/>
  <c r="B2133" i="13"/>
  <c r="B2132" i="13"/>
  <c r="B2131" i="13"/>
  <c r="B2130" i="13"/>
  <c r="B2129" i="13"/>
  <c r="B2128" i="13"/>
  <c r="B2127" i="13"/>
  <c r="B2126" i="13"/>
  <c r="B2125" i="13"/>
  <c r="B2124" i="13"/>
  <c r="B2123" i="13"/>
  <c r="B2122" i="13"/>
  <c r="B2121" i="13"/>
  <c r="B2120" i="13"/>
  <c r="B2119" i="13"/>
  <c r="B2118" i="13"/>
  <c r="B2117" i="13"/>
  <c r="B2116" i="13"/>
  <c r="B2115" i="13"/>
  <c r="B2114" i="13"/>
  <c r="B2113" i="13"/>
  <c r="B2112" i="13"/>
  <c r="B2111" i="13"/>
  <c r="B2110" i="13"/>
  <c r="B2109" i="13"/>
  <c r="B2108" i="13"/>
  <c r="B2107" i="13"/>
  <c r="B2106" i="13"/>
  <c r="B2105" i="13"/>
  <c r="B2104" i="13"/>
  <c r="B2103" i="13"/>
  <c r="B2102" i="13"/>
  <c r="B2101" i="13"/>
  <c r="B2100" i="13"/>
  <c r="B2099" i="13"/>
  <c r="B2098" i="13"/>
  <c r="B2097" i="13"/>
  <c r="B2096" i="13"/>
  <c r="B2095" i="13"/>
  <c r="B2094" i="13"/>
  <c r="B2093" i="13"/>
  <c r="B2092" i="13"/>
  <c r="B2091" i="13"/>
  <c r="B2090" i="13"/>
  <c r="B2089" i="13"/>
  <c r="B2088" i="13"/>
  <c r="B2087" i="13"/>
  <c r="B2086" i="13"/>
  <c r="B2085" i="13"/>
  <c r="B2084" i="13"/>
  <c r="B2083" i="13"/>
  <c r="B2082" i="13"/>
  <c r="B2081" i="13"/>
  <c r="B2080" i="13"/>
  <c r="B2079" i="13"/>
  <c r="B2078" i="13"/>
  <c r="B2077" i="13"/>
  <c r="B2076" i="13"/>
  <c r="B2075" i="13"/>
  <c r="B2074" i="13"/>
  <c r="B2073" i="13"/>
  <c r="B2072" i="13"/>
  <c r="B2071" i="13"/>
  <c r="B2070" i="13"/>
  <c r="B2069" i="13"/>
  <c r="B2068" i="13"/>
  <c r="B2067" i="13"/>
  <c r="B2066" i="13"/>
  <c r="B2065" i="13"/>
  <c r="B2064" i="13"/>
  <c r="B2063" i="13"/>
  <c r="B2062" i="13"/>
  <c r="B2061" i="13"/>
  <c r="B2060" i="13"/>
  <c r="B2059" i="13"/>
  <c r="B2058" i="13"/>
  <c r="B2057" i="13"/>
  <c r="B2056" i="13"/>
  <c r="B2055" i="13"/>
  <c r="B2054" i="13"/>
  <c r="B2053" i="13"/>
  <c r="B2052" i="13"/>
  <c r="B2051" i="13"/>
  <c r="B2050" i="13"/>
  <c r="B2049" i="13"/>
  <c r="B2048" i="13"/>
  <c r="B2047" i="13"/>
  <c r="B2046" i="13"/>
  <c r="B2045" i="13"/>
  <c r="B2044" i="13"/>
  <c r="B2043" i="13"/>
  <c r="B2042" i="13"/>
  <c r="B2041" i="13"/>
  <c r="B2040" i="13"/>
  <c r="B2039" i="13"/>
  <c r="B2038" i="13"/>
  <c r="B2037" i="13"/>
  <c r="B2036" i="13"/>
  <c r="B2035" i="13"/>
  <c r="B2034" i="13"/>
  <c r="B2033" i="13"/>
  <c r="B2032" i="13"/>
  <c r="B2031" i="13"/>
  <c r="B2030" i="13"/>
  <c r="B2029" i="13"/>
  <c r="B2028" i="13"/>
  <c r="B2027" i="13"/>
  <c r="B2026" i="13"/>
  <c r="B2025" i="13"/>
  <c r="B2024" i="13"/>
  <c r="B2023" i="13"/>
  <c r="B2022" i="13"/>
  <c r="B2021" i="13"/>
  <c r="B2020" i="13"/>
  <c r="B2019" i="13"/>
  <c r="B2018" i="13"/>
  <c r="B2017" i="13"/>
  <c r="B2016" i="13"/>
  <c r="B2015" i="13"/>
  <c r="B2014" i="13"/>
  <c r="B2013" i="13"/>
  <c r="B2012" i="13"/>
  <c r="B2011" i="13"/>
  <c r="B2010" i="13"/>
  <c r="B2009" i="13"/>
  <c r="B2008" i="13"/>
  <c r="B2007" i="13"/>
  <c r="B2006" i="13"/>
  <c r="B2005" i="13"/>
  <c r="B2004" i="13"/>
  <c r="B2003" i="13"/>
  <c r="B2002" i="13"/>
  <c r="B2001" i="13"/>
  <c r="B2000" i="13"/>
  <c r="B1999" i="13"/>
  <c r="B1998" i="13"/>
  <c r="B1997" i="13"/>
  <c r="B1996" i="13"/>
  <c r="B1995" i="13"/>
  <c r="B1994" i="13"/>
  <c r="B1993" i="13"/>
  <c r="B1992" i="13"/>
  <c r="B1991" i="13"/>
  <c r="B1990" i="13"/>
  <c r="B1989" i="13"/>
  <c r="B1988" i="13"/>
  <c r="B1987" i="13"/>
  <c r="B1986" i="13"/>
  <c r="B1985" i="13"/>
  <c r="B1984" i="13"/>
  <c r="B1983" i="13"/>
  <c r="B1982" i="13"/>
  <c r="B1981" i="13"/>
  <c r="B1980" i="13"/>
  <c r="B1979" i="13"/>
  <c r="B1978" i="13"/>
  <c r="B1977" i="13"/>
  <c r="B1976" i="13"/>
  <c r="B1975" i="13"/>
  <c r="B1974" i="13"/>
  <c r="B1973" i="13"/>
  <c r="B1972" i="13"/>
  <c r="B1971" i="13"/>
  <c r="B1970" i="13"/>
  <c r="B1969" i="13"/>
  <c r="B1968" i="13"/>
  <c r="B1967" i="13"/>
  <c r="B1966" i="13"/>
  <c r="B1965" i="13"/>
  <c r="B1964" i="13"/>
  <c r="B1963" i="13"/>
  <c r="B1962" i="13"/>
  <c r="B1961" i="13"/>
  <c r="B1960" i="13"/>
  <c r="B1959" i="13"/>
  <c r="B1958" i="13"/>
  <c r="B1957" i="13"/>
  <c r="B1956" i="13"/>
  <c r="B1955" i="13"/>
  <c r="B1954" i="13"/>
  <c r="B1953" i="13"/>
  <c r="B1952" i="13"/>
  <c r="B1951" i="13"/>
  <c r="B1950" i="13"/>
  <c r="B1949" i="13"/>
  <c r="B1948" i="13"/>
  <c r="B1947" i="13"/>
  <c r="B1946" i="13"/>
  <c r="B1945" i="13"/>
  <c r="B1944" i="13"/>
  <c r="B1943" i="13"/>
  <c r="B1942" i="13"/>
  <c r="B1941" i="13"/>
  <c r="B1940" i="13"/>
  <c r="B1939" i="13"/>
  <c r="B1938" i="13"/>
  <c r="B1937" i="13"/>
  <c r="B1936" i="13"/>
  <c r="B1935" i="13"/>
  <c r="B1934" i="13"/>
  <c r="B1933" i="13"/>
  <c r="B1932" i="13"/>
  <c r="B1931" i="13"/>
  <c r="B1930" i="13"/>
  <c r="B1929" i="13"/>
  <c r="B1928" i="13"/>
  <c r="B1927" i="13"/>
  <c r="B1926" i="13"/>
  <c r="B1925" i="13"/>
  <c r="B1924" i="13"/>
  <c r="B1923" i="13"/>
  <c r="B1922" i="13"/>
  <c r="B1921" i="13"/>
  <c r="B1920" i="13"/>
  <c r="B1919" i="13"/>
  <c r="B1918" i="13"/>
  <c r="B1917" i="13"/>
  <c r="B1916" i="13"/>
  <c r="B1915" i="13"/>
  <c r="B1914" i="13"/>
  <c r="B1913" i="13"/>
  <c r="B1912" i="13"/>
  <c r="B1911" i="13"/>
  <c r="B1910" i="13"/>
  <c r="B1909" i="13"/>
  <c r="B1908" i="13"/>
  <c r="B1907" i="13"/>
  <c r="B1906" i="13"/>
  <c r="B1905" i="13"/>
  <c r="B1904" i="13"/>
  <c r="B1903" i="13"/>
  <c r="B1902" i="13"/>
  <c r="B1901" i="13"/>
  <c r="B1900" i="13"/>
  <c r="B1899" i="13"/>
  <c r="B1898" i="13"/>
  <c r="B1897" i="13"/>
  <c r="B1896" i="13"/>
  <c r="B1895" i="13"/>
  <c r="B1894" i="13"/>
  <c r="B1893" i="13"/>
  <c r="B1892" i="13"/>
  <c r="B1891" i="13"/>
  <c r="B1890" i="13"/>
  <c r="B1889" i="13"/>
  <c r="B1888" i="13"/>
  <c r="B1887" i="13"/>
  <c r="B1886" i="13"/>
  <c r="B1885" i="13"/>
  <c r="B1884" i="13"/>
  <c r="B1883" i="13"/>
  <c r="B1882" i="13"/>
  <c r="B1881" i="13"/>
  <c r="B1880" i="13"/>
  <c r="B1879" i="13"/>
  <c r="B1878" i="13"/>
  <c r="B1877" i="13"/>
  <c r="B1876" i="13"/>
  <c r="B1875" i="13"/>
  <c r="B1874" i="13"/>
  <c r="B1873" i="13"/>
  <c r="B1872" i="13"/>
  <c r="B1871" i="13"/>
  <c r="B1870" i="13"/>
  <c r="B1869" i="13"/>
  <c r="B1868" i="13"/>
  <c r="B1867" i="13"/>
  <c r="B1866" i="13"/>
  <c r="B1865" i="13"/>
  <c r="B1864" i="13"/>
  <c r="B1863" i="13"/>
  <c r="B1862" i="13"/>
  <c r="B1861" i="13"/>
  <c r="B1860" i="13"/>
  <c r="B1859" i="13"/>
  <c r="B1858" i="13"/>
  <c r="B1857" i="13"/>
  <c r="B1856" i="13"/>
  <c r="B1855" i="13"/>
  <c r="B1854" i="13"/>
  <c r="B1853" i="13"/>
  <c r="B1852" i="13"/>
  <c r="B1851" i="13"/>
  <c r="B1850" i="13"/>
  <c r="B1849" i="13"/>
  <c r="B1848" i="13"/>
  <c r="B1847" i="13"/>
  <c r="B1846" i="13"/>
  <c r="B1845" i="13"/>
  <c r="B1844" i="13"/>
  <c r="B1843" i="13"/>
  <c r="B1842" i="13"/>
  <c r="B1841" i="13"/>
  <c r="B1840" i="13"/>
  <c r="B1839" i="13"/>
  <c r="B1838" i="13"/>
  <c r="B1837" i="13"/>
  <c r="B1836" i="13"/>
  <c r="B1835" i="13"/>
  <c r="B1834" i="13"/>
  <c r="B1833" i="13"/>
  <c r="B1832" i="13"/>
  <c r="B1831" i="13"/>
  <c r="B1830" i="13"/>
  <c r="B1829" i="13"/>
  <c r="B1828" i="13"/>
  <c r="B1827" i="13"/>
  <c r="B1826" i="13"/>
  <c r="B1825" i="13"/>
  <c r="B1824" i="13"/>
  <c r="B1823" i="13"/>
  <c r="B1822" i="13"/>
  <c r="B1821" i="13"/>
  <c r="B1820" i="13"/>
  <c r="B1819" i="13"/>
  <c r="B1818" i="13"/>
  <c r="B1817" i="13"/>
  <c r="B1816" i="13"/>
  <c r="B1815" i="13"/>
  <c r="B1814" i="13"/>
  <c r="B1813" i="13"/>
  <c r="B1812" i="13"/>
  <c r="B1811" i="13"/>
  <c r="B1810" i="13"/>
  <c r="B1809" i="13"/>
  <c r="B1808" i="13"/>
  <c r="B1807" i="13"/>
  <c r="B1806" i="13"/>
  <c r="B1805" i="13"/>
  <c r="B1804" i="13"/>
  <c r="B1803" i="13"/>
  <c r="B1802" i="13"/>
  <c r="B1801" i="13"/>
  <c r="B1800" i="13"/>
  <c r="B1799" i="13"/>
  <c r="B1798" i="13"/>
  <c r="B1797" i="13"/>
  <c r="B1796" i="13"/>
  <c r="B1795" i="13"/>
  <c r="B1794" i="13"/>
  <c r="B1793" i="13"/>
  <c r="B1792" i="13"/>
  <c r="B1791" i="13"/>
  <c r="B1790" i="13"/>
  <c r="B1789" i="13"/>
  <c r="B1788" i="13"/>
  <c r="B1787" i="13"/>
  <c r="B1786" i="13"/>
  <c r="B1785" i="13"/>
  <c r="B1784" i="13"/>
  <c r="B1783" i="13"/>
  <c r="B1782" i="13"/>
  <c r="B1781" i="13"/>
  <c r="B1780" i="13"/>
  <c r="B1779" i="13"/>
  <c r="B1778" i="13"/>
  <c r="B1777" i="13"/>
  <c r="B1776" i="13"/>
  <c r="B1775" i="13"/>
  <c r="B1774" i="13"/>
  <c r="B1773" i="13"/>
  <c r="B1772" i="13"/>
  <c r="B1771" i="13"/>
  <c r="B1770" i="13"/>
  <c r="B1769" i="13"/>
  <c r="B1768" i="13"/>
  <c r="B1767" i="13"/>
  <c r="B1766" i="13"/>
  <c r="B1765" i="13"/>
  <c r="B1764" i="13"/>
  <c r="B1763" i="13"/>
  <c r="B1762" i="13"/>
  <c r="B1761" i="13"/>
  <c r="B1760" i="13"/>
  <c r="B1759" i="13"/>
  <c r="B1758" i="13"/>
  <c r="B1757" i="13"/>
  <c r="B1756" i="13"/>
  <c r="B1755" i="13"/>
  <c r="B1754" i="13"/>
  <c r="B1753" i="13"/>
  <c r="B1752" i="13"/>
  <c r="B1751" i="13"/>
  <c r="B1750" i="13"/>
  <c r="B1749" i="13"/>
  <c r="B1748" i="13"/>
  <c r="B1747" i="13"/>
  <c r="B1746" i="13"/>
  <c r="B1745" i="13"/>
  <c r="B1744" i="13"/>
  <c r="B1743" i="13"/>
  <c r="B1742" i="13"/>
  <c r="B1741" i="13"/>
  <c r="B1740" i="13"/>
  <c r="B1739" i="13"/>
  <c r="B1738" i="13"/>
  <c r="B1737" i="13"/>
  <c r="B1736" i="13"/>
  <c r="B1735" i="13"/>
  <c r="B1734" i="13"/>
  <c r="B1733" i="13"/>
  <c r="B1732" i="13"/>
  <c r="B1731" i="13"/>
  <c r="B1730" i="13"/>
  <c r="B1729" i="13"/>
  <c r="B1728" i="13"/>
  <c r="B1727" i="13"/>
  <c r="B1726" i="13"/>
  <c r="B1725" i="13"/>
  <c r="B1724" i="13"/>
  <c r="B1723" i="13"/>
  <c r="B1722" i="13"/>
  <c r="B1721" i="13"/>
  <c r="B1720" i="13"/>
  <c r="B1719" i="13"/>
  <c r="B1718" i="13"/>
  <c r="B1717" i="13"/>
  <c r="B1716" i="13"/>
  <c r="B1715" i="13"/>
  <c r="B1714" i="13"/>
  <c r="B1713" i="13"/>
  <c r="B1712" i="13"/>
  <c r="B1711" i="13"/>
  <c r="B1710" i="13"/>
  <c r="B1709" i="13"/>
  <c r="B1708" i="13"/>
  <c r="B1707" i="13"/>
  <c r="B1706" i="13"/>
  <c r="B1705" i="13"/>
  <c r="B1704" i="13"/>
  <c r="B1703" i="13"/>
  <c r="B1702" i="13"/>
  <c r="B1701" i="13"/>
  <c r="B1700" i="13"/>
  <c r="B1699" i="13"/>
  <c r="B1698" i="13"/>
  <c r="B1697" i="13"/>
  <c r="B1696" i="13"/>
  <c r="B1695" i="13"/>
  <c r="B1694" i="13"/>
  <c r="B1693" i="13"/>
  <c r="B1692" i="13"/>
  <c r="B1691" i="13"/>
  <c r="B1690" i="13"/>
  <c r="B1689" i="13"/>
  <c r="B1688" i="13"/>
  <c r="B1687" i="13"/>
  <c r="B1686" i="13"/>
  <c r="B1685" i="13"/>
  <c r="B1684" i="13"/>
  <c r="B1683" i="13"/>
  <c r="B1682" i="13"/>
  <c r="B1681" i="13"/>
  <c r="B1680" i="13"/>
  <c r="B1679" i="13"/>
  <c r="B1678" i="13"/>
  <c r="B1677" i="13"/>
  <c r="B1676" i="13"/>
  <c r="B1675" i="13"/>
  <c r="B1674" i="13"/>
  <c r="B1673" i="13"/>
  <c r="B1672" i="13"/>
  <c r="B1671" i="13"/>
  <c r="B1670" i="13"/>
  <c r="B1669" i="13"/>
  <c r="B1668" i="13"/>
  <c r="B1667" i="13"/>
  <c r="B1666" i="13"/>
  <c r="B1665" i="13"/>
  <c r="B1664" i="13"/>
  <c r="B1663" i="13"/>
  <c r="B1662" i="13"/>
  <c r="B1661" i="13"/>
  <c r="B1660" i="13"/>
  <c r="B1659" i="13"/>
  <c r="B1658" i="13"/>
  <c r="B1657" i="13"/>
  <c r="B1656" i="13"/>
  <c r="B1655" i="13"/>
  <c r="B1654" i="13"/>
  <c r="B1653" i="13"/>
  <c r="B1652" i="13"/>
  <c r="B1651" i="13"/>
  <c r="B1650" i="13"/>
  <c r="B1649" i="13"/>
  <c r="B1648" i="13"/>
  <c r="B1647" i="13"/>
  <c r="B1646" i="13"/>
  <c r="B1645" i="13"/>
  <c r="B1644" i="13"/>
  <c r="B1643" i="13"/>
  <c r="B1642" i="13"/>
  <c r="B1641" i="13"/>
  <c r="B1640" i="13"/>
  <c r="B1639" i="13"/>
  <c r="B1638" i="13"/>
  <c r="B1637" i="13"/>
  <c r="B1636" i="13"/>
  <c r="B1635" i="13"/>
  <c r="B1634" i="13"/>
  <c r="B1633" i="13"/>
  <c r="B1632" i="13"/>
  <c r="B1631" i="13"/>
  <c r="B1630" i="13"/>
  <c r="B1629" i="13"/>
  <c r="B1628" i="13"/>
  <c r="B1627" i="13"/>
  <c r="B1626" i="13"/>
  <c r="B1625" i="13"/>
  <c r="B1624" i="13"/>
  <c r="B1623" i="13"/>
  <c r="B1622" i="13"/>
  <c r="B1621" i="13"/>
  <c r="B1620" i="13"/>
  <c r="B1619" i="13"/>
  <c r="B1618" i="13"/>
  <c r="B1617" i="13"/>
  <c r="B1616" i="13"/>
  <c r="B1615" i="13"/>
  <c r="B1614" i="13"/>
  <c r="B1613" i="13"/>
  <c r="B1612" i="13"/>
  <c r="B1611" i="13"/>
  <c r="B1610" i="13"/>
  <c r="B1609" i="13"/>
  <c r="B1608" i="13"/>
  <c r="B1607" i="13"/>
  <c r="B1606" i="13"/>
  <c r="B1605" i="13"/>
  <c r="B1604" i="13"/>
  <c r="B1603" i="13"/>
  <c r="B1602" i="13"/>
  <c r="B1601" i="13"/>
  <c r="B1600" i="13"/>
  <c r="B1599" i="13"/>
  <c r="B1598" i="13"/>
  <c r="B1597" i="13"/>
  <c r="B1596" i="13"/>
  <c r="B1595" i="13"/>
  <c r="B1594" i="13"/>
  <c r="B1593" i="13"/>
  <c r="B1592" i="13"/>
  <c r="B1591" i="13"/>
  <c r="B1590" i="13"/>
  <c r="B1589" i="13"/>
  <c r="B1588" i="13"/>
  <c r="B1587" i="13"/>
  <c r="B1586" i="13"/>
  <c r="B1585" i="13"/>
  <c r="B1584" i="13"/>
  <c r="B1583" i="13"/>
  <c r="B1582" i="13"/>
  <c r="B1581" i="13"/>
  <c r="B1580" i="13"/>
  <c r="B1579" i="13"/>
  <c r="B1578" i="13"/>
  <c r="B1577" i="13"/>
  <c r="B1576" i="13"/>
  <c r="B1575" i="13"/>
  <c r="B1574" i="13"/>
  <c r="B1573" i="13"/>
  <c r="B1572" i="13"/>
  <c r="B1571" i="13"/>
  <c r="B1570" i="13"/>
  <c r="B1569" i="13"/>
  <c r="B1568" i="13"/>
  <c r="B1567" i="13"/>
  <c r="B1566" i="13"/>
  <c r="B1565" i="13"/>
  <c r="B1564" i="13"/>
  <c r="B1563" i="13"/>
  <c r="B1562" i="13"/>
  <c r="B1561" i="13"/>
  <c r="B1560" i="13"/>
  <c r="B1559" i="13"/>
  <c r="B1558" i="13"/>
  <c r="B1557" i="13"/>
  <c r="B1556" i="13"/>
  <c r="B1555" i="13"/>
  <c r="B1554" i="13"/>
  <c r="B1553" i="13"/>
  <c r="B1552" i="13"/>
  <c r="B1551" i="13"/>
  <c r="B1550" i="13"/>
  <c r="B1549" i="13"/>
  <c r="B1548" i="13"/>
  <c r="B1547" i="13"/>
  <c r="B1546" i="13"/>
  <c r="B1545" i="13"/>
  <c r="B1544" i="13"/>
  <c r="B1543" i="13"/>
  <c r="B1542" i="13"/>
  <c r="B1541" i="13"/>
  <c r="B1540" i="13"/>
  <c r="B1539" i="13"/>
  <c r="B1538" i="13"/>
  <c r="B1537" i="13"/>
  <c r="B1536" i="13"/>
  <c r="B1535" i="13"/>
  <c r="B1534" i="13"/>
  <c r="B1533" i="13"/>
  <c r="B1532" i="13"/>
  <c r="B1531" i="13"/>
  <c r="B1530" i="13"/>
  <c r="B1529" i="13"/>
  <c r="B1528" i="13"/>
  <c r="B1527" i="13"/>
  <c r="B1526" i="13"/>
  <c r="B1525" i="13"/>
  <c r="B1524" i="13"/>
  <c r="B1523" i="13"/>
  <c r="B1522" i="13"/>
  <c r="B1521" i="13"/>
  <c r="B1520" i="13"/>
  <c r="B1519" i="13"/>
  <c r="B1518" i="13"/>
  <c r="B1517" i="13"/>
  <c r="B1516" i="13"/>
  <c r="B1515" i="13"/>
  <c r="B1514" i="13"/>
  <c r="B1513" i="13"/>
  <c r="B1512" i="13"/>
  <c r="B1511" i="13"/>
  <c r="B1510" i="13"/>
  <c r="B1509" i="13"/>
  <c r="B1508" i="13"/>
  <c r="B1507" i="13"/>
  <c r="B1506" i="13"/>
  <c r="B1505" i="13"/>
  <c r="B1504" i="13"/>
  <c r="B1503" i="13"/>
  <c r="B1502" i="13"/>
  <c r="B1501" i="13"/>
  <c r="B1500" i="13"/>
  <c r="B1499" i="13"/>
  <c r="B1498" i="13"/>
  <c r="B1497" i="13"/>
  <c r="B1496" i="13"/>
  <c r="B1495" i="13"/>
  <c r="B1494" i="13"/>
  <c r="B1493" i="13"/>
  <c r="B1492" i="13"/>
  <c r="B1491" i="13"/>
  <c r="B1490" i="13"/>
  <c r="B1489" i="13"/>
  <c r="B1488" i="13"/>
  <c r="B1487" i="13"/>
  <c r="B1486" i="13"/>
  <c r="B1485" i="13"/>
  <c r="B1484" i="13"/>
  <c r="B1483" i="13"/>
  <c r="B1482" i="13"/>
  <c r="B1481" i="13"/>
  <c r="B1480" i="13"/>
  <c r="B1479" i="13"/>
  <c r="B1478" i="13"/>
  <c r="B1477" i="13"/>
  <c r="B1476" i="13"/>
  <c r="B1475" i="13"/>
  <c r="B1474" i="13"/>
  <c r="B1473" i="13"/>
  <c r="B1472" i="13"/>
  <c r="B1471" i="13"/>
  <c r="B1470" i="13"/>
  <c r="B1469" i="13"/>
  <c r="B1468" i="13"/>
  <c r="B1467" i="13"/>
  <c r="B1466" i="13"/>
  <c r="B1465" i="13"/>
  <c r="B1464" i="13"/>
  <c r="B1463" i="13"/>
  <c r="B1462" i="13"/>
  <c r="B1461" i="13"/>
  <c r="B1460" i="13"/>
  <c r="B1459" i="13"/>
  <c r="B1458" i="13"/>
  <c r="B1457" i="13"/>
  <c r="B1456" i="13"/>
  <c r="B1455" i="13"/>
  <c r="B1454" i="13"/>
  <c r="B1453" i="13"/>
  <c r="B1452" i="13"/>
  <c r="B1451" i="13"/>
  <c r="B1450" i="13"/>
  <c r="B1449" i="13"/>
  <c r="B1448" i="13"/>
  <c r="B1447" i="13"/>
  <c r="B1446" i="13"/>
  <c r="B1445" i="13"/>
  <c r="B1444" i="13"/>
  <c r="B1443" i="13"/>
  <c r="B1442" i="13"/>
  <c r="B1441" i="13"/>
  <c r="B1440" i="13"/>
  <c r="B1439" i="13"/>
  <c r="B1438" i="13"/>
  <c r="B1437" i="13"/>
  <c r="B1436" i="13"/>
  <c r="B1435" i="13"/>
  <c r="B1434" i="13"/>
  <c r="B1433" i="13"/>
  <c r="B1432" i="13"/>
  <c r="B1431" i="13"/>
  <c r="B1430" i="13"/>
  <c r="B1429" i="13"/>
  <c r="B1428" i="13"/>
  <c r="B1427" i="13"/>
  <c r="B1426" i="13"/>
  <c r="B1425" i="13"/>
  <c r="B1424" i="13"/>
  <c r="B1423" i="13"/>
  <c r="B1422" i="13"/>
  <c r="B1421" i="13"/>
  <c r="B1420" i="13"/>
  <c r="B1419" i="13"/>
  <c r="B1418" i="13"/>
  <c r="B1417" i="13"/>
  <c r="B1416" i="13"/>
  <c r="B1415" i="13"/>
  <c r="B1414" i="13"/>
  <c r="B1413" i="13"/>
  <c r="B1412" i="13"/>
  <c r="B1411" i="13"/>
  <c r="B1410" i="13"/>
  <c r="B1409" i="13"/>
  <c r="B1408" i="13"/>
  <c r="B1407" i="13"/>
  <c r="B1406" i="13"/>
  <c r="B1405" i="13"/>
  <c r="B1404" i="13"/>
  <c r="B1403" i="13"/>
  <c r="B1402" i="13"/>
  <c r="B1401" i="13"/>
  <c r="B1400" i="13"/>
  <c r="B1399" i="13"/>
  <c r="B1398" i="13"/>
  <c r="B1397" i="13"/>
  <c r="B1396" i="13"/>
  <c r="B1395" i="13"/>
  <c r="B1394" i="13"/>
  <c r="B1393" i="13"/>
  <c r="B1392" i="13"/>
  <c r="B1391" i="13"/>
  <c r="B1390" i="13"/>
  <c r="B1389" i="13"/>
  <c r="B1388" i="13"/>
  <c r="B1387" i="13"/>
  <c r="B1386" i="13"/>
  <c r="B1385" i="13"/>
  <c r="B1384" i="13"/>
  <c r="B1383" i="13"/>
  <c r="B1382" i="13"/>
  <c r="B1381" i="13"/>
  <c r="B1380" i="13"/>
  <c r="B1379" i="13"/>
  <c r="B1378" i="13"/>
  <c r="B1377" i="13"/>
  <c r="B1376" i="13"/>
  <c r="B1375" i="13"/>
  <c r="B1374" i="13"/>
  <c r="B1373" i="13"/>
  <c r="B1372" i="13"/>
  <c r="B1371" i="13"/>
  <c r="B1370" i="13"/>
  <c r="B1369" i="13"/>
  <c r="B1368" i="13"/>
  <c r="B1367" i="13"/>
  <c r="B1366" i="13"/>
  <c r="B1365" i="13"/>
  <c r="B1364" i="13"/>
  <c r="B1363" i="13"/>
  <c r="B1362" i="13"/>
  <c r="B1361" i="13"/>
  <c r="B1360" i="13"/>
  <c r="B1359" i="13"/>
  <c r="B1358" i="13"/>
  <c r="B1357" i="13"/>
  <c r="B1356" i="13"/>
  <c r="B1355" i="13"/>
  <c r="B1354" i="13"/>
  <c r="B1353" i="13"/>
  <c r="B1352" i="13"/>
  <c r="B1351" i="13"/>
  <c r="B1350" i="13"/>
  <c r="B1349" i="13"/>
  <c r="B1348" i="13"/>
  <c r="B1347" i="13"/>
  <c r="B1346" i="13"/>
  <c r="B1345" i="13"/>
  <c r="B1344" i="13"/>
  <c r="B1343" i="13"/>
  <c r="B1342" i="13"/>
  <c r="B1341" i="13"/>
  <c r="B1340" i="13"/>
  <c r="B1339" i="13"/>
  <c r="B1338" i="13"/>
  <c r="B1337" i="13"/>
  <c r="B1336" i="13"/>
  <c r="B1335" i="13"/>
  <c r="B1334" i="13"/>
  <c r="B1333" i="13"/>
  <c r="B1332" i="13"/>
  <c r="B1331" i="13"/>
  <c r="B1330" i="13"/>
  <c r="B1329" i="13"/>
  <c r="B1328" i="13"/>
  <c r="B1327" i="13"/>
  <c r="B1326" i="13"/>
  <c r="B1325" i="13"/>
  <c r="B1324" i="13"/>
  <c r="B1323" i="13"/>
  <c r="B1322" i="13"/>
  <c r="B1321" i="13"/>
  <c r="B1320" i="13"/>
  <c r="B1319" i="13"/>
  <c r="B1318" i="13"/>
  <c r="B1317" i="13"/>
  <c r="B1316" i="13"/>
  <c r="B1315" i="13"/>
  <c r="B1314" i="13"/>
  <c r="B1313" i="13"/>
  <c r="B1312" i="13"/>
  <c r="B1311" i="13"/>
  <c r="B1310" i="13"/>
  <c r="B1309" i="13"/>
  <c r="B1308" i="13"/>
  <c r="B1307" i="13"/>
  <c r="B1306" i="13"/>
  <c r="B1305" i="13"/>
  <c r="B1304" i="13"/>
  <c r="B1303" i="13"/>
  <c r="B1302" i="13"/>
  <c r="B1301" i="13"/>
  <c r="B1300" i="13"/>
  <c r="B1299" i="13"/>
  <c r="B1298" i="13"/>
  <c r="B1297" i="13"/>
  <c r="B1296" i="13"/>
  <c r="B1295" i="13"/>
  <c r="B1294" i="13"/>
  <c r="B1293" i="13"/>
  <c r="B1292" i="13"/>
  <c r="B1291" i="13"/>
  <c r="B1290" i="13"/>
  <c r="B1289" i="13"/>
  <c r="B1288" i="13"/>
  <c r="B1287" i="13"/>
  <c r="B1286" i="13"/>
  <c r="B1285" i="13"/>
  <c r="B1284" i="13"/>
  <c r="B1283" i="13"/>
  <c r="B1282" i="13"/>
  <c r="B1281" i="13"/>
  <c r="B1280" i="13"/>
  <c r="B1279" i="13"/>
  <c r="B1278" i="13"/>
  <c r="B1277" i="13"/>
  <c r="B1276" i="13"/>
  <c r="B1275" i="13"/>
  <c r="B1274" i="13"/>
  <c r="B1273" i="13"/>
  <c r="B1272" i="13"/>
  <c r="B1271" i="13"/>
  <c r="B1270" i="13"/>
  <c r="B1269" i="13"/>
  <c r="B1268" i="13"/>
  <c r="B1267" i="13"/>
  <c r="B1266" i="13"/>
  <c r="B1265" i="13"/>
  <c r="B1264" i="13"/>
  <c r="B1263" i="13"/>
  <c r="B1262" i="13"/>
  <c r="B1261" i="13"/>
  <c r="B1260" i="13"/>
  <c r="B1259" i="13"/>
  <c r="B1258" i="13"/>
  <c r="B1257" i="13"/>
  <c r="B1256" i="13"/>
  <c r="B1255" i="13"/>
  <c r="B1254" i="13"/>
  <c r="B1253" i="13"/>
  <c r="B1252" i="13"/>
  <c r="B1251" i="13"/>
  <c r="B1250" i="13"/>
  <c r="B1249" i="13"/>
  <c r="B1248" i="13"/>
  <c r="B1247" i="13"/>
  <c r="B1246" i="13"/>
  <c r="B1245" i="13"/>
  <c r="B1244" i="13"/>
  <c r="B1243" i="13"/>
  <c r="B1242" i="13"/>
  <c r="B1241" i="13"/>
  <c r="B1240" i="13"/>
  <c r="B1239" i="13"/>
  <c r="B1238" i="13"/>
  <c r="B1237" i="13"/>
  <c r="B1236" i="13"/>
  <c r="B1235" i="13"/>
  <c r="B1234" i="13"/>
  <c r="B1233" i="13"/>
  <c r="B1232" i="13"/>
  <c r="B1231" i="13"/>
  <c r="B1230" i="13"/>
  <c r="B1229" i="13"/>
  <c r="B1228" i="13"/>
  <c r="B1227" i="13"/>
  <c r="B1226" i="13"/>
  <c r="B1225" i="13"/>
  <c r="B1224" i="13"/>
  <c r="B1223" i="13"/>
  <c r="B1222" i="13"/>
  <c r="B1221" i="13"/>
  <c r="B1220" i="13"/>
  <c r="B1219" i="13"/>
  <c r="B1218" i="13"/>
  <c r="B1217" i="13"/>
  <c r="B1216" i="13"/>
  <c r="B1215" i="13"/>
  <c r="B1214" i="13"/>
  <c r="B1213" i="13"/>
  <c r="B1212" i="13"/>
  <c r="B1211" i="13"/>
  <c r="B1210" i="13"/>
  <c r="B1209" i="13"/>
  <c r="B1208" i="13"/>
  <c r="B1207" i="13"/>
  <c r="B1206" i="13"/>
  <c r="B1205" i="13"/>
  <c r="B1204" i="13"/>
  <c r="B1203" i="13"/>
  <c r="B1202" i="13"/>
  <c r="B1201" i="13"/>
  <c r="B1200" i="13"/>
  <c r="B1199" i="13"/>
  <c r="B1198" i="13"/>
  <c r="B1197" i="13"/>
  <c r="B1196" i="13"/>
  <c r="B1195" i="13"/>
  <c r="B1194" i="13"/>
  <c r="B1193" i="13"/>
  <c r="B1192" i="13"/>
  <c r="B1191" i="13"/>
  <c r="B1190" i="13"/>
  <c r="B1189" i="13"/>
  <c r="B1188" i="13"/>
  <c r="B1187" i="13"/>
  <c r="B1186" i="13"/>
  <c r="B1185" i="13"/>
  <c r="B1184" i="13"/>
  <c r="B1183" i="13"/>
  <c r="B1182" i="13"/>
  <c r="B1181" i="13"/>
  <c r="B1180" i="13"/>
  <c r="B1179" i="13"/>
  <c r="B1178" i="13"/>
  <c r="B1177" i="13"/>
  <c r="B1176" i="13"/>
  <c r="B1175" i="13"/>
  <c r="B1174" i="13"/>
  <c r="B1173" i="13"/>
  <c r="B1172" i="13"/>
  <c r="B1171" i="13"/>
  <c r="B1170" i="13"/>
  <c r="B1169" i="13"/>
  <c r="B1168" i="13"/>
  <c r="B1167" i="13"/>
  <c r="B1166" i="13"/>
  <c r="B1165" i="13"/>
  <c r="B1164" i="13"/>
  <c r="B1163" i="13"/>
  <c r="B1162" i="13"/>
  <c r="B1161" i="13"/>
  <c r="B1160" i="13"/>
  <c r="B1159" i="13"/>
  <c r="B1158" i="13"/>
  <c r="B1157" i="13"/>
  <c r="B1156" i="13"/>
  <c r="B1155" i="13"/>
  <c r="B1154" i="13"/>
  <c r="B1153" i="13"/>
  <c r="B1152" i="13"/>
  <c r="B1151" i="13"/>
  <c r="B1150" i="13"/>
  <c r="B1149" i="13"/>
  <c r="B1148" i="13"/>
  <c r="B1147" i="13"/>
  <c r="B1146" i="13"/>
  <c r="B1145" i="13"/>
  <c r="B1144" i="13"/>
  <c r="B1143" i="13"/>
  <c r="B1142" i="13"/>
  <c r="B1141" i="13"/>
  <c r="B1140" i="13"/>
  <c r="B1139" i="13"/>
  <c r="B1138" i="13"/>
  <c r="B1137" i="13"/>
  <c r="B1136" i="13"/>
  <c r="B1135" i="13"/>
  <c r="B1134" i="13"/>
  <c r="B1133" i="13"/>
  <c r="B1132" i="13"/>
  <c r="B1131" i="13"/>
  <c r="B1130" i="13"/>
  <c r="B1129" i="13"/>
  <c r="B1128" i="13"/>
  <c r="B1127" i="13"/>
  <c r="B1126" i="13"/>
  <c r="B1125" i="13"/>
  <c r="B1124" i="13"/>
  <c r="B1123" i="13"/>
  <c r="B1122" i="13"/>
  <c r="B1121" i="13"/>
  <c r="B1120" i="13"/>
  <c r="B1119" i="13"/>
  <c r="B1118" i="13"/>
  <c r="B1117" i="13"/>
  <c r="B1116" i="13"/>
  <c r="B1115" i="13"/>
  <c r="B1114" i="13"/>
  <c r="B1113" i="13"/>
  <c r="B1112" i="13"/>
  <c r="B1111" i="13"/>
  <c r="B1110" i="13"/>
  <c r="B1109" i="13"/>
  <c r="B1108" i="13"/>
  <c r="B1107" i="13"/>
  <c r="B1106" i="13"/>
  <c r="B1105" i="13"/>
  <c r="B1104" i="13"/>
  <c r="B1103" i="13"/>
  <c r="B1102" i="13"/>
  <c r="B1101" i="13"/>
  <c r="B1100" i="13"/>
  <c r="B1099" i="13"/>
  <c r="B1098" i="13"/>
  <c r="B1097" i="13"/>
  <c r="B1096" i="13"/>
  <c r="B1095" i="13"/>
  <c r="B1094" i="13"/>
  <c r="B1093" i="13"/>
  <c r="B1092" i="13"/>
  <c r="B1091" i="13"/>
  <c r="B1090" i="13"/>
  <c r="B1089" i="13"/>
  <c r="B1088" i="13"/>
  <c r="B1087" i="13"/>
  <c r="B1086" i="13"/>
  <c r="B1085" i="13"/>
  <c r="B1084" i="13"/>
  <c r="B1083" i="13"/>
  <c r="B1082" i="13"/>
  <c r="B1081" i="13"/>
  <c r="B1080" i="13"/>
  <c r="B1079" i="13"/>
  <c r="B1078" i="13"/>
  <c r="B1077" i="13"/>
  <c r="B1076" i="13"/>
  <c r="B1075" i="13"/>
  <c r="B1074" i="13"/>
  <c r="B1073" i="13"/>
  <c r="B1072" i="13"/>
  <c r="B1071" i="13"/>
  <c r="B1070" i="13"/>
  <c r="B1069" i="13"/>
  <c r="B1068" i="13"/>
  <c r="B1067" i="13"/>
  <c r="B1066" i="13"/>
  <c r="B1065" i="13"/>
  <c r="B1064" i="13"/>
  <c r="B1063" i="13"/>
  <c r="B1062" i="13"/>
  <c r="B1061" i="13"/>
  <c r="B1060" i="13"/>
  <c r="B1059" i="13"/>
  <c r="B1058" i="13"/>
  <c r="B1057" i="13"/>
  <c r="B1056" i="13"/>
  <c r="B1055" i="13"/>
  <c r="B1054" i="13"/>
  <c r="B1053" i="13"/>
  <c r="B1052" i="13"/>
  <c r="B1051" i="13"/>
  <c r="B1050" i="13"/>
  <c r="B1049" i="13"/>
  <c r="B1048" i="13"/>
  <c r="B1047" i="13"/>
  <c r="B1046" i="13"/>
  <c r="B1045" i="13"/>
  <c r="B1044" i="13"/>
  <c r="B1043" i="13"/>
  <c r="B1042" i="13"/>
  <c r="B1041" i="13"/>
  <c r="B1040" i="13"/>
  <c r="B1039" i="13"/>
  <c r="B1038" i="13"/>
  <c r="B1037" i="13"/>
  <c r="B1036" i="13"/>
  <c r="B1035" i="13"/>
  <c r="B1034" i="13"/>
  <c r="B1033" i="13"/>
  <c r="B1032" i="13"/>
  <c r="B1031" i="13"/>
  <c r="B1030" i="13"/>
  <c r="B1029" i="13"/>
  <c r="B1028" i="13"/>
  <c r="B1027" i="13"/>
  <c r="B1026" i="13"/>
  <c r="B1025" i="13"/>
  <c r="B1024" i="13"/>
  <c r="B1023" i="13"/>
  <c r="B1022" i="13"/>
  <c r="B1021" i="13"/>
  <c r="B1020" i="13"/>
  <c r="B1019" i="13"/>
  <c r="B1018" i="13"/>
  <c r="B1017" i="13"/>
  <c r="B1016" i="13"/>
  <c r="B1015" i="13"/>
  <c r="B1014" i="13"/>
  <c r="B1013" i="13"/>
  <c r="B1012" i="13"/>
  <c r="B1011" i="13"/>
  <c r="B1010" i="13"/>
  <c r="B1009" i="13"/>
  <c r="B1008" i="13"/>
  <c r="B1007" i="13"/>
  <c r="B1006" i="13"/>
  <c r="B1005" i="13"/>
  <c r="B1004" i="13"/>
  <c r="B1003" i="13"/>
  <c r="B1002" i="13"/>
  <c r="B1001" i="13"/>
  <c r="B1000" i="13"/>
  <c r="B999" i="13"/>
  <c r="B998" i="13"/>
  <c r="B997" i="13"/>
  <c r="B996" i="13"/>
  <c r="B995" i="13"/>
  <c r="B994" i="13"/>
  <c r="B993" i="13"/>
  <c r="B992" i="13"/>
  <c r="B991" i="13"/>
  <c r="B990" i="13"/>
  <c r="B989" i="13"/>
  <c r="B988" i="13"/>
  <c r="B987" i="13"/>
  <c r="B986" i="13"/>
  <c r="B985" i="13"/>
  <c r="B984" i="13"/>
  <c r="B983" i="13"/>
  <c r="B982" i="13"/>
  <c r="B981" i="13"/>
  <c r="B980" i="13"/>
  <c r="B979" i="13"/>
  <c r="B978" i="13"/>
  <c r="B977" i="13"/>
  <c r="B976" i="13"/>
  <c r="B975" i="13"/>
  <c r="B974" i="13"/>
  <c r="B973" i="13"/>
  <c r="B972" i="13"/>
  <c r="B971" i="13"/>
  <c r="B970" i="13"/>
  <c r="B969" i="13"/>
  <c r="B968" i="13"/>
  <c r="B967" i="13"/>
  <c r="B966" i="13"/>
  <c r="B965" i="13"/>
  <c r="B964" i="13"/>
  <c r="B963" i="13"/>
  <c r="B962" i="13"/>
  <c r="B961" i="13"/>
  <c r="B960" i="13"/>
  <c r="B959" i="13"/>
  <c r="B958" i="13"/>
  <c r="B957" i="13"/>
  <c r="B956" i="13"/>
  <c r="B955" i="13"/>
  <c r="B954" i="13"/>
  <c r="B953" i="13"/>
  <c r="B952" i="13"/>
  <c r="B951" i="13"/>
  <c r="B950" i="13"/>
  <c r="B949" i="13"/>
  <c r="B948" i="13"/>
  <c r="B947" i="13"/>
  <c r="B946" i="13"/>
  <c r="B945" i="13"/>
  <c r="B944" i="13"/>
  <c r="B943" i="13"/>
  <c r="B942" i="13"/>
  <c r="B941" i="13"/>
  <c r="B940" i="13"/>
  <c r="B939" i="13"/>
  <c r="B938" i="13"/>
  <c r="B937" i="13"/>
  <c r="B936" i="13"/>
  <c r="B935" i="13"/>
  <c r="B934" i="13"/>
  <c r="B933" i="13"/>
  <c r="B932" i="13"/>
  <c r="B931" i="13"/>
  <c r="B930" i="13"/>
  <c r="B929" i="13"/>
  <c r="B928" i="13"/>
  <c r="B927" i="13"/>
  <c r="B926" i="13"/>
  <c r="B925" i="13"/>
  <c r="B924" i="13"/>
  <c r="B923" i="13"/>
  <c r="B922" i="13"/>
  <c r="B921" i="13"/>
  <c r="B920" i="13"/>
  <c r="B919" i="13"/>
  <c r="B918" i="13"/>
  <c r="B917" i="13"/>
  <c r="B916" i="13"/>
  <c r="B915" i="13"/>
  <c r="B914" i="13"/>
  <c r="B913" i="13"/>
  <c r="B912" i="13"/>
  <c r="B911" i="13"/>
  <c r="B910" i="13"/>
  <c r="B909" i="13"/>
  <c r="B908" i="13"/>
  <c r="B907" i="13"/>
  <c r="B906" i="13"/>
  <c r="B905" i="13"/>
  <c r="B904" i="13"/>
  <c r="B903" i="13"/>
  <c r="B902" i="13"/>
  <c r="B901" i="13"/>
  <c r="B900" i="13"/>
  <c r="B899" i="13"/>
  <c r="B898" i="13"/>
  <c r="B897" i="13"/>
  <c r="B896" i="13"/>
  <c r="B895" i="13"/>
  <c r="B894" i="13"/>
  <c r="B893" i="13"/>
  <c r="B892" i="13"/>
  <c r="B891" i="13"/>
  <c r="B890" i="13"/>
  <c r="B889" i="13"/>
  <c r="B888" i="13"/>
  <c r="B887" i="13"/>
  <c r="B886" i="13"/>
  <c r="B885" i="13"/>
  <c r="B884" i="13"/>
  <c r="B883" i="13"/>
  <c r="B882" i="13"/>
  <c r="B881" i="13"/>
  <c r="B880" i="13"/>
  <c r="B879" i="13"/>
  <c r="B878" i="13"/>
  <c r="B877" i="13"/>
  <c r="B876" i="13"/>
  <c r="B875" i="13"/>
  <c r="B874" i="13"/>
  <c r="B873" i="13"/>
  <c r="B872" i="13"/>
  <c r="B871" i="13"/>
  <c r="B870" i="13"/>
  <c r="B869" i="13"/>
  <c r="B868" i="13"/>
  <c r="B867" i="13"/>
  <c r="B866" i="13"/>
  <c r="B865" i="13"/>
  <c r="B864" i="13"/>
  <c r="B863" i="13"/>
  <c r="B862" i="13"/>
  <c r="B861" i="13"/>
  <c r="B860" i="13"/>
  <c r="B859" i="13"/>
  <c r="B858" i="13"/>
  <c r="B857" i="13"/>
  <c r="B856" i="13"/>
  <c r="B855" i="13"/>
  <c r="B854" i="13"/>
  <c r="B853" i="13"/>
  <c r="B852" i="13"/>
  <c r="B851" i="13"/>
  <c r="B850" i="13"/>
  <c r="B849" i="13"/>
  <c r="B848" i="13"/>
  <c r="B847" i="13"/>
  <c r="B846" i="13"/>
  <c r="B845" i="13"/>
  <c r="B844" i="13"/>
  <c r="B843" i="13"/>
  <c r="B842" i="13"/>
  <c r="B841" i="13"/>
  <c r="B840" i="13"/>
  <c r="B839" i="13"/>
  <c r="B838" i="13"/>
  <c r="B837" i="13"/>
  <c r="B836" i="13"/>
  <c r="B835" i="13"/>
  <c r="B834" i="13"/>
  <c r="B833" i="13"/>
  <c r="B832" i="13"/>
  <c r="B831" i="13"/>
  <c r="B830" i="13"/>
  <c r="B829" i="13"/>
  <c r="B828" i="13"/>
  <c r="B827" i="13"/>
  <c r="B826" i="13"/>
  <c r="B825" i="13"/>
  <c r="B824" i="13"/>
  <c r="B823" i="13"/>
  <c r="B822" i="13"/>
  <c r="B821" i="13"/>
  <c r="B820" i="13"/>
  <c r="B819" i="13"/>
  <c r="B818" i="13"/>
  <c r="B817" i="13"/>
  <c r="B816" i="13"/>
  <c r="B815" i="13"/>
  <c r="B814" i="13"/>
  <c r="B813" i="13"/>
  <c r="B812" i="13"/>
  <c r="B811" i="13"/>
  <c r="B810" i="13"/>
  <c r="B809" i="13"/>
  <c r="B808" i="13"/>
  <c r="B807" i="13"/>
  <c r="B806" i="13"/>
  <c r="B805" i="13"/>
  <c r="B804" i="13"/>
  <c r="B803" i="13"/>
  <c r="B802" i="13"/>
  <c r="B801" i="13"/>
  <c r="B800" i="13"/>
  <c r="B799" i="13"/>
  <c r="B798" i="13"/>
  <c r="B797" i="13"/>
  <c r="B796" i="13"/>
  <c r="B795" i="13"/>
  <c r="B794" i="13"/>
  <c r="B793" i="13"/>
  <c r="B792" i="13"/>
  <c r="B791" i="13"/>
  <c r="B790" i="13"/>
  <c r="B789" i="13"/>
  <c r="B788" i="13"/>
  <c r="B787" i="13"/>
  <c r="B786" i="13"/>
  <c r="B785" i="13"/>
  <c r="B784" i="13"/>
  <c r="B783" i="13"/>
  <c r="B782" i="13"/>
  <c r="B781" i="13"/>
  <c r="B780" i="13"/>
  <c r="B779" i="13"/>
  <c r="B778" i="13"/>
  <c r="B777" i="13"/>
  <c r="B776" i="13"/>
  <c r="B775" i="13"/>
  <c r="B774" i="13"/>
  <c r="B773" i="13"/>
  <c r="B772" i="13"/>
  <c r="B771" i="13"/>
  <c r="B770" i="13"/>
  <c r="B769" i="13"/>
  <c r="B768" i="13"/>
  <c r="B767" i="13"/>
  <c r="B766" i="13"/>
  <c r="B765" i="13"/>
  <c r="B764" i="13"/>
  <c r="B763" i="13"/>
  <c r="B762" i="13"/>
  <c r="B761" i="13"/>
  <c r="B760" i="13"/>
  <c r="B759" i="13"/>
  <c r="B758" i="13"/>
  <c r="B757" i="13"/>
  <c r="B756" i="13"/>
  <c r="B755" i="13"/>
  <c r="B754" i="13"/>
  <c r="B753" i="13"/>
  <c r="B752" i="13"/>
  <c r="B751" i="13"/>
  <c r="B750" i="13"/>
  <c r="B749" i="13"/>
  <c r="B748" i="13"/>
  <c r="B747" i="13"/>
  <c r="B746" i="13"/>
  <c r="B745" i="13"/>
  <c r="B744" i="13"/>
  <c r="B743" i="13"/>
  <c r="B742" i="13"/>
  <c r="B741" i="13"/>
  <c r="B740" i="13"/>
  <c r="B739" i="13"/>
  <c r="B738" i="13"/>
  <c r="B737" i="13"/>
  <c r="B736" i="13"/>
  <c r="B735" i="13"/>
  <c r="B734" i="13"/>
  <c r="B733" i="13"/>
  <c r="B732" i="13"/>
  <c r="B731" i="13"/>
  <c r="B730" i="13"/>
  <c r="B729" i="13"/>
  <c r="B728" i="13"/>
  <c r="B727" i="13"/>
  <c r="B726" i="13"/>
  <c r="B725" i="13"/>
  <c r="B724" i="13"/>
  <c r="B723" i="13"/>
  <c r="B722" i="13"/>
  <c r="B721" i="13"/>
  <c r="B720" i="13"/>
  <c r="B719" i="13"/>
  <c r="B718" i="13"/>
  <c r="B717" i="13"/>
  <c r="B716" i="13"/>
  <c r="B715" i="13"/>
  <c r="B714" i="13"/>
  <c r="B713" i="13"/>
  <c r="B712" i="13"/>
  <c r="B711" i="13"/>
  <c r="B710" i="13"/>
  <c r="B709" i="13"/>
  <c r="B708" i="13"/>
  <c r="B707" i="13"/>
  <c r="B706" i="13"/>
  <c r="B705" i="13"/>
  <c r="B704" i="13"/>
  <c r="B703" i="13"/>
  <c r="B702" i="13"/>
  <c r="B701" i="13"/>
  <c r="B700" i="13"/>
  <c r="B699" i="13"/>
  <c r="B698" i="13"/>
  <c r="B697" i="13"/>
  <c r="B696" i="13"/>
  <c r="B695" i="13"/>
  <c r="B694" i="13"/>
  <c r="B693" i="13"/>
  <c r="B692" i="13"/>
  <c r="B691" i="13"/>
  <c r="B690" i="13"/>
  <c r="B689" i="13"/>
  <c r="B688" i="13"/>
  <c r="B687" i="13"/>
  <c r="B686" i="13"/>
  <c r="B685" i="13"/>
  <c r="B684" i="13"/>
  <c r="B683" i="13"/>
  <c r="B682" i="13"/>
  <c r="B681" i="13"/>
  <c r="B680" i="13"/>
  <c r="B679" i="13"/>
  <c r="B678" i="13"/>
  <c r="B677" i="13"/>
  <c r="B676" i="13"/>
  <c r="B675" i="13"/>
  <c r="B674" i="13"/>
  <c r="B673" i="13"/>
  <c r="B672" i="13"/>
  <c r="B671" i="13"/>
  <c r="B670" i="13"/>
  <c r="B669" i="13"/>
  <c r="B668" i="13"/>
  <c r="B667" i="13"/>
  <c r="B666" i="13"/>
  <c r="B665" i="13"/>
  <c r="B664" i="13"/>
  <c r="B663" i="13"/>
  <c r="B662" i="13"/>
  <c r="B661" i="13"/>
  <c r="B660" i="13"/>
  <c r="B659" i="13"/>
  <c r="B658" i="13"/>
  <c r="B657" i="13"/>
  <c r="B656" i="13"/>
  <c r="B655" i="13"/>
  <c r="B654" i="13"/>
  <c r="B653" i="13"/>
  <c r="B652" i="13"/>
  <c r="B651" i="13"/>
  <c r="B650" i="13"/>
  <c r="B649" i="13"/>
  <c r="B648" i="13"/>
  <c r="B647" i="13"/>
  <c r="B646" i="13"/>
  <c r="B645" i="13"/>
  <c r="B644" i="13"/>
  <c r="B643" i="13"/>
  <c r="B642" i="13"/>
  <c r="B641" i="13"/>
  <c r="B640" i="13"/>
  <c r="B639" i="13"/>
  <c r="B638" i="13"/>
  <c r="B637" i="13"/>
  <c r="B636" i="13"/>
  <c r="B635" i="13"/>
  <c r="B634" i="13"/>
  <c r="B633" i="13"/>
  <c r="B632" i="13"/>
  <c r="B631" i="13"/>
  <c r="B630" i="13"/>
  <c r="B629" i="13"/>
  <c r="B628" i="13"/>
  <c r="B627" i="13"/>
  <c r="B626" i="13"/>
  <c r="B625" i="13"/>
  <c r="B624" i="13"/>
  <c r="B623" i="13"/>
  <c r="B622" i="13"/>
  <c r="B621" i="13"/>
  <c r="B620" i="13"/>
  <c r="B619" i="13"/>
  <c r="B618" i="13"/>
  <c r="B617" i="13"/>
  <c r="B616" i="13"/>
  <c r="B615" i="13"/>
  <c r="B614" i="13"/>
  <c r="B613" i="13"/>
  <c r="B612" i="13"/>
  <c r="B611" i="13"/>
  <c r="B610" i="13"/>
  <c r="B609" i="13"/>
  <c r="B608" i="13"/>
  <c r="B607" i="13"/>
  <c r="B606" i="13"/>
  <c r="B605" i="13"/>
  <c r="B604" i="13"/>
  <c r="B603" i="13"/>
  <c r="B602" i="13"/>
  <c r="B601" i="13"/>
  <c r="B600" i="13"/>
  <c r="B599" i="13"/>
  <c r="B598" i="13"/>
  <c r="B597" i="13"/>
  <c r="B596" i="13"/>
  <c r="B595" i="13"/>
  <c r="B594" i="13"/>
  <c r="B593" i="13"/>
  <c r="B592" i="13"/>
  <c r="B591" i="13"/>
  <c r="B590" i="13"/>
  <c r="B589" i="13"/>
  <c r="B588" i="13"/>
  <c r="B587" i="13"/>
  <c r="B586" i="13"/>
  <c r="B585" i="13"/>
  <c r="B584" i="13"/>
  <c r="B583" i="13"/>
  <c r="B582" i="13"/>
  <c r="B581" i="13"/>
  <c r="B580" i="13"/>
  <c r="B579" i="13"/>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4" i="13"/>
  <c r="B483" i="13"/>
  <c r="B482" i="13"/>
  <c r="B481" i="13"/>
  <c r="B480" i="13"/>
  <c r="B479" i="13"/>
  <c r="B478" i="13"/>
  <c r="B477" i="13"/>
  <c r="B476"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5" i="13"/>
  <c r="B424" i="13"/>
  <c r="B423" i="13"/>
  <c r="B422" i="13"/>
  <c r="B421" i="13"/>
  <c r="B420" i="13"/>
  <c r="B419" i="13"/>
  <c r="B418" i="13"/>
  <c r="B417" i="13"/>
  <c r="B416" i="13"/>
  <c r="B415" i="13"/>
  <c r="B414" i="13"/>
  <c r="B413" i="13"/>
  <c r="B412" i="13"/>
  <c r="B411" i="13"/>
  <c r="B410" i="13"/>
  <c r="B409" i="13"/>
  <c r="B408" i="13"/>
  <c r="B407" i="13"/>
  <c r="B406" i="13"/>
  <c r="B405" i="13"/>
  <c r="B404" i="13"/>
  <c r="B403" i="13"/>
  <c r="B402" i="13"/>
  <c r="B401" i="13"/>
  <c r="B400" i="13"/>
  <c r="B399" i="13"/>
  <c r="B398" i="13"/>
  <c r="B397" i="13"/>
  <c r="B396" i="13"/>
  <c r="B395" i="13"/>
  <c r="B394" i="13"/>
  <c r="B393" i="13"/>
  <c r="B392" i="13"/>
  <c r="B391" i="13"/>
  <c r="B390" i="13"/>
  <c r="B389" i="13"/>
  <c r="B388" i="13"/>
  <c r="B387" i="13"/>
  <c r="B386" i="13"/>
  <c r="B385" i="13"/>
  <c r="B384" i="13"/>
  <c r="B383" i="13"/>
  <c r="B382" i="13"/>
  <c r="B381" i="13"/>
  <c r="B380" i="13"/>
  <c r="B379" i="13"/>
  <c r="B378" i="13"/>
  <c r="B377" i="13"/>
  <c r="B376" i="13"/>
  <c r="B375" i="13"/>
  <c r="B374" i="13"/>
  <c r="B373" i="13"/>
  <c r="B372" i="13"/>
  <c r="B371" i="13"/>
  <c r="B370" i="13"/>
  <c r="B369" i="13"/>
  <c r="B368" i="13"/>
  <c r="B367" i="13"/>
  <c r="B366" i="13"/>
  <c r="B365" i="13"/>
  <c r="B364" i="13"/>
  <c r="B363" i="13"/>
  <c r="B362" i="13"/>
  <c r="B361" i="13"/>
  <c r="B360" i="13"/>
  <c r="B359" i="13"/>
  <c r="B358" i="13"/>
  <c r="B357" i="13"/>
  <c r="B356" i="13"/>
  <c r="B355" i="13"/>
  <c r="B354" i="13"/>
  <c r="B353" i="13"/>
  <c r="B352" i="13"/>
  <c r="B351" i="13"/>
  <c r="B350" i="13"/>
  <c r="B349" i="13"/>
  <c r="B348" i="13"/>
  <c r="B347" i="13"/>
  <c r="B346" i="13"/>
  <c r="B345" i="13"/>
  <c r="B344" i="13"/>
  <c r="B343" i="13"/>
  <c r="B342" i="13"/>
  <c r="B341" i="13"/>
  <c r="B340" i="13"/>
  <c r="B339" i="13"/>
  <c r="B338" i="13"/>
  <c r="B337" i="13"/>
  <c r="B3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E12" i="12"/>
  <c r="F12" i="12" s="1"/>
  <c r="H13" i="12" s="1"/>
  <c r="C12" i="12"/>
  <c r="B12" i="12"/>
  <c r="F5" i="12"/>
  <c r="H13" i="10"/>
  <c r="E14" i="10" s="1"/>
  <c r="F14" i="10" s="1"/>
  <c r="F13" i="10"/>
  <c r="F12" i="10"/>
  <c r="F5" i="10"/>
  <c r="F2" i="10"/>
  <c r="I30" i="9"/>
  <c r="I23" i="9"/>
  <c r="I19" i="9"/>
  <c r="I15" i="9"/>
  <c r="B6" i="9"/>
  <c r="B4" i="9"/>
  <c r="B2" i="9"/>
  <c r="B35" i="8"/>
  <c r="F28" i="8"/>
  <c r="C28" i="8"/>
  <c r="X27" i="8"/>
  <c r="AA27" i="8" s="1"/>
  <c r="T27" i="8"/>
  <c r="P27" i="8"/>
  <c r="L27" i="8"/>
  <c r="K27" i="8"/>
  <c r="O27" i="8" s="1"/>
  <c r="S27" i="8" s="1"/>
  <c r="W27" i="8" s="1"/>
  <c r="AF27" i="8" s="1"/>
  <c r="F27" i="8"/>
  <c r="C27" i="8"/>
  <c r="F26" i="8"/>
  <c r="C26" i="8"/>
  <c r="AE25" i="8"/>
  <c r="AA25" i="8"/>
  <c r="X25" i="8"/>
  <c r="T25" i="8"/>
  <c r="P25" i="8"/>
  <c r="O25" i="8"/>
  <c r="S25" i="8" s="1"/>
  <c r="W25" i="8" s="1"/>
  <c r="L25" i="8"/>
  <c r="K25" i="8"/>
  <c r="F25" i="8"/>
  <c r="C25" i="8"/>
  <c r="P24" i="8"/>
  <c r="S24" i="8" s="1"/>
  <c r="O24" i="8"/>
  <c r="K24" i="8"/>
  <c r="F24" i="8"/>
  <c r="C24" i="8"/>
  <c r="K23" i="8"/>
  <c r="F23" i="8"/>
  <c r="C23" i="8"/>
  <c r="P22" i="8"/>
  <c r="K22" i="8"/>
  <c r="O22" i="8" s="1"/>
  <c r="S22" i="8" s="1"/>
  <c r="W22" i="8" s="1"/>
  <c r="AA21" i="8"/>
  <c r="AE21" i="8" s="1"/>
  <c r="P21" i="8"/>
  <c r="L21" i="8"/>
  <c r="H21" i="8"/>
  <c r="K21" i="8" s="1"/>
  <c r="O21" i="8" s="1"/>
  <c r="S21" i="8" s="1"/>
  <c r="W21" i="8" s="1"/>
  <c r="AA19" i="8"/>
  <c r="AE19" i="8" s="1"/>
  <c r="K19" i="8"/>
  <c r="O19" i="8" s="1"/>
  <c r="L18" i="8"/>
  <c r="T17" i="8"/>
  <c r="O17" i="8"/>
  <c r="H17" i="8"/>
  <c r="K17" i="8" s="1"/>
  <c r="AA16" i="8"/>
  <c r="AE16" i="8" s="1"/>
  <c r="P16" i="8"/>
  <c r="AA15" i="8"/>
  <c r="AE15" i="8" s="1"/>
  <c r="AA14" i="8"/>
  <c r="AE14" i="8" s="1"/>
  <c r="AB13" i="8"/>
  <c r="X13" i="8"/>
  <c r="L13" i="8"/>
  <c r="T13" i="8" s="1"/>
  <c r="B9" i="8"/>
  <c r="B8" i="8"/>
  <c r="L5" i="8"/>
  <c r="D5" i="8"/>
  <c r="AE2" i="8"/>
  <c r="I29" i="7"/>
  <c r="I22" i="7"/>
  <c r="I18" i="7"/>
  <c r="I14" i="7"/>
  <c r="I1" i="7"/>
  <c r="B30" i="6"/>
  <c r="T23" i="6"/>
  <c r="S23" i="6"/>
  <c r="W23" i="6" s="1"/>
  <c r="AA23" i="6" s="1"/>
  <c r="AE23" i="6" s="1"/>
  <c r="AI23" i="6" s="1"/>
  <c r="AM23" i="6" s="1"/>
  <c r="AO23" i="6" s="1"/>
  <c r="AQ23" i="6" s="1"/>
  <c r="AS23" i="6" s="1"/>
  <c r="AU23" i="6" s="1"/>
  <c r="O23" i="6"/>
  <c r="K23" i="6"/>
  <c r="P13" i="6"/>
  <c r="T13" i="6" s="1"/>
  <c r="X13" i="6" s="1"/>
  <c r="AB13" i="6" s="1"/>
  <c r="AF13" i="6" s="1"/>
  <c r="AJ13" i="6" s="1"/>
  <c r="AN13" i="6" s="1"/>
  <c r="AP13" i="6" s="1"/>
  <c r="AR13" i="6" s="1"/>
  <c r="AT13" i="6" s="1"/>
  <c r="L13" i="6"/>
  <c r="B8" i="6"/>
  <c r="L5" i="6"/>
  <c r="D5" i="6"/>
  <c r="T31" i="5"/>
  <c r="Q31" i="5"/>
  <c r="P31" i="5"/>
  <c r="Y30" i="5"/>
  <c r="U30" i="5"/>
  <c r="O30" i="5"/>
  <c r="C30" i="5"/>
  <c r="Y29" i="5"/>
  <c r="U29" i="5"/>
  <c r="C29" i="5"/>
  <c r="Y28" i="5"/>
  <c r="O28" i="5" s="1"/>
  <c r="U28" i="5"/>
  <c r="C28" i="5"/>
  <c r="Y27" i="5"/>
  <c r="U27" i="5"/>
  <c r="S27" i="5"/>
  <c r="O27" i="5"/>
  <c r="C27" i="5"/>
  <c r="Y26" i="5"/>
  <c r="U26" i="5"/>
  <c r="O26" i="5"/>
  <c r="S26" i="5" s="1"/>
  <c r="C26" i="5"/>
  <c r="Y25" i="5"/>
  <c r="U25" i="5"/>
  <c r="O25" i="5"/>
  <c r="S25" i="5" s="1"/>
  <c r="C25" i="5"/>
  <c r="Y24" i="5"/>
  <c r="U24" i="5"/>
  <c r="O24" i="5"/>
  <c r="S24" i="5" s="1"/>
  <c r="C24" i="5"/>
  <c r="AB23" i="5"/>
  <c r="Y23" i="5"/>
  <c r="U23" i="5"/>
  <c r="O23" i="5"/>
  <c r="S23" i="5" s="1"/>
  <c r="C23" i="5"/>
  <c r="AC22" i="5"/>
  <c r="Y22" i="5"/>
  <c r="U22" i="5"/>
  <c r="O22" i="5"/>
  <c r="S22" i="5" s="1"/>
  <c r="C22" i="5"/>
  <c r="AC21" i="5"/>
  <c r="Y21" i="5"/>
  <c r="U21" i="5"/>
  <c r="O21" i="5"/>
  <c r="S21" i="5" s="1"/>
  <c r="C21" i="5"/>
  <c r="Y20" i="5"/>
  <c r="U20" i="5"/>
  <c r="O20" i="5"/>
  <c r="C20" i="5"/>
  <c r="Y19" i="5"/>
  <c r="U19" i="5"/>
  <c r="C19" i="5"/>
  <c r="Y18" i="5"/>
  <c r="O18" i="5" s="1"/>
  <c r="U18" i="5"/>
  <c r="C18" i="5"/>
  <c r="Y17" i="5"/>
  <c r="U17" i="5"/>
  <c r="C17" i="5"/>
  <c r="Y16" i="5"/>
  <c r="U16" i="5"/>
  <c r="O16" i="5"/>
  <c r="S16" i="5" s="1"/>
  <c r="C16" i="5"/>
  <c r="U15" i="5"/>
  <c r="C15" i="5"/>
  <c r="O13" i="5"/>
  <c r="B5" i="5"/>
  <c r="D28" i="4"/>
  <c r="C28" i="4"/>
  <c r="D27" i="4"/>
  <c r="C27" i="4"/>
  <c r="D26" i="4"/>
  <c r="C26" i="4"/>
  <c r="D25" i="4"/>
  <c r="C25" i="4"/>
  <c r="D24" i="4"/>
  <c r="D23" i="4"/>
  <c r="C23" i="4"/>
  <c r="D22" i="4"/>
  <c r="C22" i="4"/>
  <c r="D21" i="4"/>
  <c r="C21" i="4"/>
  <c r="D20" i="4"/>
  <c r="C20" i="4"/>
  <c r="D19" i="4"/>
  <c r="C19" i="4"/>
  <c r="D18" i="4"/>
  <c r="C18" i="4"/>
  <c r="D17" i="4"/>
  <c r="C17" i="4"/>
  <c r="D16" i="4"/>
  <c r="C16" i="4"/>
  <c r="D15" i="4"/>
  <c r="C15" i="4"/>
  <c r="D14" i="4"/>
  <c r="C14" i="4"/>
  <c r="C13" i="4"/>
  <c r="B9" i="4"/>
  <c r="B6" i="4"/>
  <c r="F110" i="3"/>
  <c r="G110" i="3" s="1"/>
  <c r="C103" i="3" s="1"/>
  <c r="I108" i="3"/>
  <c r="C108" i="3"/>
  <c r="G107" i="3"/>
  <c r="C104" i="3"/>
  <c r="F91" i="3"/>
  <c r="F90" i="3"/>
  <c r="F89" i="3"/>
  <c r="F88" i="3"/>
  <c r="F87" i="3"/>
  <c r="F86" i="3"/>
  <c r="J84" i="3" s="1"/>
  <c r="F41" i="2" s="1"/>
  <c r="I42" i="2" s="1"/>
  <c r="G80" i="3"/>
  <c r="J78" i="3" s="1"/>
  <c r="F38" i="2" s="1"/>
  <c r="E80" i="3"/>
  <c r="G77" i="3"/>
  <c r="J75" i="3" s="1"/>
  <c r="F37" i="2" s="1"/>
  <c r="F71" i="3"/>
  <c r="J69" i="3"/>
  <c r="B69" i="3"/>
  <c r="G67" i="3"/>
  <c r="J65" i="3" s="1"/>
  <c r="G61" i="3"/>
  <c r="J58" i="3"/>
  <c r="G55" i="3"/>
  <c r="H55" i="3" s="1"/>
  <c r="J53" i="3" s="1"/>
  <c r="F27" i="2" s="1"/>
  <c r="I53" i="3"/>
  <c r="B53" i="3"/>
  <c r="G51" i="3"/>
  <c r="J49" i="3" s="1"/>
  <c r="C49" i="3"/>
  <c r="B49" i="3"/>
  <c r="B43" i="3"/>
  <c r="E40" i="3"/>
  <c r="F40" i="3" s="1"/>
  <c r="J38" i="3"/>
  <c r="K37" i="3" s="1"/>
  <c r="C38" i="3"/>
  <c r="B38" i="3"/>
  <c r="F24" i="3"/>
  <c r="C31" i="3" s="1"/>
  <c r="G31" i="3" s="1"/>
  <c r="B33" i="3" s="1"/>
  <c r="E33" i="3" s="1"/>
  <c r="F33" i="3" s="1"/>
  <c r="H33" i="3" s="1"/>
  <c r="J28" i="3" s="1"/>
  <c r="F17" i="2" s="1"/>
  <c r="E24" i="3"/>
  <c r="F19" i="3"/>
  <c r="J16" i="3" s="1"/>
  <c r="F15" i="2" s="1"/>
  <c r="E19" i="3"/>
  <c r="C16" i="3"/>
  <c r="B16" i="3"/>
  <c r="I16" i="3" s="1"/>
  <c r="J10" i="3"/>
  <c r="J9" i="3"/>
  <c r="J8" i="3"/>
  <c r="A6" i="3"/>
  <c r="A4" i="3"/>
  <c r="A2" i="3"/>
  <c r="H62" i="2"/>
  <c r="H65" i="2" s="1"/>
  <c r="H68" i="2" s="1"/>
  <c r="F44" i="2"/>
  <c r="E38" i="2"/>
  <c r="I78" i="3" s="1"/>
  <c r="D38" i="2"/>
  <c r="C78" i="3" s="1"/>
  <c r="I35" i="2"/>
  <c r="F34" i="2"/>
  <c r="F28" i="2"/>
  <c r="E28" i="2"/>
  <c r="I58" i="3" s="1"/>
  <c r="D28" i="2"/>
  <c r="C58" i="3" s="1"/>
  <c r="E27" i="2"/>
  <c r="D27" i="2"/>
  <c r="C53" i="3" s="1"/>
  <c r="F23" i="2"/>
  <c r="E23" i="2"/>
  <c r="I43" i="3" s="1"/>
  <c r="D23" i="2"/>
  <c r="C43" i="3" s="1"/>
  <c r="P15" i="8"/>
  <c r="P30" i="8" s="1"/>
  <c r="F20" i="2"/>
  <c r="I21" i="2" s="1"/>
  <c r="E15" i="2"/>
  <c r="D15" i="2"/>
  <c r="C23" i="1"/>
  <c r="C22" i="1"/>
  <c r="C21" i="1"/>
  <c r="C20" i="1"/>
  <c r="C19" i="8" s="1"/>
  <c r="C19" i="1"/>
  <c r="C18" i="6" s="1"/>
  <c r="C18" i="1"/>
  <c r="C17" i="6" s="1"/>
  <c r="C17" i="1"/>
  <c r="C16" i="8" s="1"/>
  <c r="C16" i="1"/>
  <c r="C15" i="8" s="1"/>
  <c r="C15" i="1"/>
  <c r="C14" i="6" s="1"/>
  <c r="D11" i="1"/>
  <c r="D10" i="1"/>
  <c r="D9" i="1"/>
  <c r="B7" i="1"/>
  <c r="B5" i="1"/>
  <c r="B3" i="1"/>
  <c r="I42" i="7" l="1"/>
  <c r="F102" i="3"/>
  <c r="I45" i="2"/>
  <c r="F21" i="8"/>
  <c r="AF21" i="8" s="1"/>
  <c r="F21" i="6"/>
  <c r="F31" i="2"/>
  <c r="K64" i="3"/>
  <c r="I24" i="2"/>
  <c r="H16" i="8"/>
  <c r="K16" i="8" s="1"/>
  <c r="O16" i="8" s="1"/>
  <c r="S16" i="8" s="1"/>
  <c r="W16" i="8" s="1"/>
  <c r="AB27" i="8"/>
  <c r="AE27" i="8" s="1"/>
  <c r="T19" i="8"/>
  <c r="P19" i="8"/>
  <c r="S19" i="8" s="1"/>
  <c r="W19" i="8" s="1"/>
  <c r="K42" i="3"/>
  <c r="F26" i="2"/>
  <c r="S17" i="5"/>
  <c r="F15" i="8"/>
  <c r="F15" i="6"/>
  <c r="I39" i="2"/>
  <c r="H15" i="8"/>
  <c r="K15" i="8" s="1"/>
  <c r="X23" i="8"/>
  <c r="AA23" i="8" s="1"/>
  <c r="AE23" i="8" s="1"/>
  <c r="L23" i="8"/>
  <c r="O23" i="8" s="1"/>
  <c r="AF25" i="8"/>
  <c r="X26" i="8"/>
  <c r="AA26" i="8" s="1"/>
  <c r="L26" i="8"/>
  <c r="H26" i="8"/>
  <c r="K26" i="8" s="1"/>
  <c r="O26" i="8" s="1"/>
  <c r="S26" i="8" s="1"/>
  <c r="W26" i="8" s="1"/>
  <c r="AB26" i="8"/>
  <c r="AB30" i="8" s="1"/>
  <c r="J21" i="3"/>
  <c r="F16" i="2" s="1"/>
  <c r="O19" i="5"/>
  <c r="S19" i="5" s="1"/>
  <c r="S30" i="5"/>
  <c r="P13" i="8"/>
  <c r="C17" i="8"/>
  <c r="C21" i="6"/>
  <c r="C21" i="8"/>
  <c r="C22" i="8"/>
  <c r="C22" i="6"/>
  <c r="S18" i="5"/>
  <c r="C15" i="6"/>
  <c r="L15" i="8"/>
  <c r="T24" i="8"/>
  <c r="W24" i="8" s="1"/>
  <c r="AF24" i="8" s="1"/>
  <c r="AF26" i="8"/>
  <c r="O17" i="5"/>
  <c r="O29" i="5"/>
  <c r="S29" i="5" s="1"/>
  <c r="T15" i="8"/>
  <c r="P23" i="8"/>
  <c r="X24" i="8"/>
  <c r="AA24" i="8" s="1"/>
  <c r="AE24" i="8" s="1"/>
  <c r="P26" i="8"/>
  <c r="P40" i="8"/>
  <c r="S28" i="5"/>
  <c r="C19" i="6"/>
  <c r="C14" i="8"/>
  <c r="C18" i="8"/>
  <c r="F15" i="10"/>
  <c r="C20" i="8"/>
  <c r="C20" i="6"/>
  <c r="S20" i="5"/>
  <c r="C16" i="6"/>
  <c r="T23" i="8"/>
  <c r="T26" i="8"/>
  <c r="I43" i="9"/>
  <c r="K7" i="2" s="1"/>
  <c r="O15" i="8" l="1"/>
  <c r="S15" i="8" s="1"/>
  <c r="W15" i="8" s="1"/>
  <c r="AF15" i="8" s="1"/>
  <c r="P20" i="8"/>
  <c r="L20" i="8"/>
  <c r="H20" i="8"/>
  <c r="K20" i="8" s="1"/>
  <c r="O20" i="8" s="1"/>
  <c r="S20" i="8" s="1"/>
  <c r="W20" i="8" s="1"/>
  <c r="Y15" i="5"/>
  <c r="D13" i="4"/>
  <c r="D31" i="4" s="1"/>
  <c r="G32" i="4" s="1"/>
  <c r="T40" i="8"/>
  <c r="T30" i="8"/>
  <c r="L40" i="8"/>
  <c r="L30" i="8"/>
  <c r="P17" i="8"/>
  <c r="S17" i="8" s="1"/>
  <c r="W17" i="8" s="1"/>
  <c r="I29" i="2"/>
  <c r="AE26" i="8"/>
  <c r="I18" i="2"/>
  <c r="AF21" i="6"/>
  <c r="AP21" i="6"/>
  <c r="P21" i="6"/>
  <c r="AR21" i="6"/>
  <c r="X21" i="6"/>
  <c r="AN21" i="6"/>
  <c r="T21" i="6"/>
  <c r="AJ21" i="6"/>
  <c r="L21" i="6"/>
  <c r="AT21" i="6"/>
  <c r="AB21" i="6"/>
  <c r="H21" i="6"/>
  <c r="K21" i="6" s="1"/>
  <c r="H18" i="8"/>
  <c r="K18" i="8" s="1"/>
  <c r="O18" i="8" s="1"/>
  <c r="S18" i="8" s="1"/>
  <c r="W18" i="8" s="1"/>
  <c r="I32" i="2"/>
  <c r="F20" i="8"/>
  <c r="F20" i="6"/>
  <c r="K13" i="3"/>
  <c r="K111" i="3" s="1"/>
  <c r="S23" i="8"/>
  <c r="W23" i="8" s="1"/>
  <c r="AF23" i="8" s="1"/>
  <c r="AJ15" i="6"/>
  <c r="H15" i="6"/>
  <c r="K15" i="6" s="1"/>
  <c r="AR15" i="6"/>
  <c r="T15" i="6"/>
  <c r="AF15" i="6"/>
  <c r="L15" i="6"/>
  <c r="AT15" i="6"/>
  <c r="AB15" i="6"/>
  <c r="AP15" i="6"/>
  <c r="X15" i="6"/>
  <c r="AN15" i="6"/>
  <c r="P15" i="6"/>
  <c r="F19" i="8"/>
  <c r="AF19" i="8" s="1"/>
  <c r="F19" i="6"/>
  <c r="H19" i="6" s="1"/>
  <c r="K19" i="6" s="1"/>
  <c r="O19" i="6" s="1"/>
  <c r="S19" i="6" s="1"/>
  <c r="W19" i="6" s="1"/>
  <c r="AA19" i="6" s="1"/>
  <c r="AE19" i="6" s="1"/>
  <c r="AI19" i="6" s="1"/>
  <c r="AM19" i="6" s="1"/>
  <c r="AO19" i="6" s="1"/>
  <c r="AQ19" i="6" s="1"/>
  <c r="AS19" i="6" s="1"/>
  <c r="AU19" i="6" s="1"/>
  <c r="AW19" i="6" s="1"/>
  <c r="F18" i="6" l="1"/>
  <c r="F18" i="8"/>
  <c r="Y31" i="5"/>
  <c r="AB24" i="5" s="1"/>
  <c r="O15" i="5"/>
  <c r="O31" i="5" s="1"/>
  <c r="R31" i="5" s="1"/>
  <c r="O21" i="6"/>
  <c r="S21" i="6" s="1"/>
  <c r="W21" i="6" s="1"/>
  <c r="AA21" i="6" s="1"/>
  <c r="AE21" i="6" s="1"/>
  <c r="AI21" i="6" s="1"/>
  <c r="AM21" i="6" s="1"/>
  <c r="AO21" i="6" s="1"/>
  <c r="AQ21" i="6" s="1"/>
  <c r="AS21" i="6" s="1"/>
  <c r="AU21" i="6" s="1"/>
  <c r="AW21" i="6" s="1"/>
  <c r="H14" i="8"/>
  <c r="I46" i="2"/>
  <c r="AP20" i="6"/>
  <c r="P20" i="6"/>
  <c r="AB20" i="6"/>
  <c r="AJ20" i="6"/>
  <c r="L20" i="6"/>
  <c r="AT20" i="6"/>
  <c r="AF20" i="6"/>
  <c r="H20" i="6"/>
  <c r="K20" i="6" s="1"/>
  <c r="O20" i="6" s="1"/>
  <c r="S20" i="6" s="1"/>
  <c r="W20" i="6" s="1"/>
  <c r="AR20" i="6"/>
  <c r="X20" i="6"/>
  <c r="AN20" i="6"/>
  <c r="T20" i="6"/>
  <c r="F22" i="8"/>
  <c r="F22" i="6"/>
  <c r="AF20" i="8"/>
  <c r="X20" i="8"/>
  <c r="AA20" i="8" s="1"/>
  <c r="AE20" i="8" s="1"/>
  <c r="F17" i="6"/>
  <c r="F17" i="8"/>
  <c r="O15" i="6"/>
  <c r="S15" i="6" s="1"/>
  <c r="W15" i="6" s="1"/>
  <c r="AA15" i="6" s="1"/>
  <c r="AE15" i="6" s="1"/>
  <c r="AI15" i="6" s="1"/>
  <c r="AM15" i="6" s="1"/>
  <c r="AO15" i="6" s="1"/>
  <c r="AQ15" i="6" s="1"/>
  <c r="AS15" i="6" s="1"/>
  <c r="AU15" i="6" s="1"/>
  <c r="AW15" i="6" s="1"/>
  <c r="F16" i="8"/>
  <c r="AF16" i="8" s="1"/>
  <c r="F16" i="6"/>
  <c r="H16" i="6" s="1"/>
  <c r="K16" i="6" s="1"/>
  <c r="O16" i="6" s="1"/>
  <c r="S16" i="6" s="1"/>
  <c r="W16" i="6" s="1"/>
  <c r="AA16" i="6" s="1"/>
  <c r="AE16" i="6" s="1"/>
  <c r="AI16" i="6" s="1"/>
  <c r="AM16" i="6" s="1"/>
  <c r="AO16" i="6" s="1"/>
  <c r="AQ16" i="6" s="1"/>
  <c r="AS16" i="6" s="1"/>
  <c r="AU16" i="6" s="1"/>
  <c r="AW16" i="6" s="1"/>
  <c r="AA20" i="6" l="1"/>
  <c r="AE20" i="6"/>
  <c r="AI20" i="6" s="1"/>
  <c r="AM20" i="6" s="1"/>
  <c r="AO20" i="6" s="1"/>
  <c r="AQ20" i="6" s="1"/>
  <c r="AS20" i="6" s="1"/>
  <c r="AU20" i="6" s="1"/>
  <c r="AW20" i="6" s="1"/>
  <c r="S15" i="5"/>
  <c r="S31" i="5" s="1"/>
  <c r="U31" i="5" s="1"/>
  <c r="H40" i="8"/>
  <c r="K14" i="8"/>
  <c r="O14" i="8" s="1"/>
  <c r="S14" i="8" s="1"/>
  <c r="W14" i="8" s="1"/>
  <c r="H30" i="8"/>
  <c r="AT18" i="6"/>
  <c r="AN18" i="6"/>
  <c r="AB18" i="6"/>
  <c r="P18" i="6"/>
  <c r="AR18" i="6"/>
  <c r="T18" i="6"/>
  <c r="AF18" i="6"/>
  <c r="AJ18" i="6"/>
  <c r="L18" i="6"/>
  <c r="H18" i="6"/>
  <c r="K18" i="6" s="1"/>
  <c r="O18" i="6" s="1"/>
  <c r="S18" i="6" s="1"/>
  <c r="AP18" i="6"/>
  <c r="X18" i="6"/>
  <c r="AR17" i="6"/>
  <c r="AJ17" i="6"/>
  <c r="X17" i="6"/>
  <c r="L17" i="6"/>
  <c r="AF17" i="6"/>
  <c r="AP17" i="6"/>
  <c r="P17" i="6"/>
  <c r="AT17" i="6"/>
  <c r="AB17" i="6"/>
  <c r="H17" i="6"/>
  <c r="K17" i="6" s="1"/>
  <c r="O17" i="6" s="1"/>
  <c r="S17" i="6" s="1"/>
  <c r="AN17" i="6"/>
  <c r="T17" i="6"/>
  <c r="X22" i="8"/>
  <c r="AA22" i="8" s="1"/>
  <c r="AE22" i="8" s="1"/>
  <c r="AF22" i="8"/>
  <c r="I49" i="2"/>
  <c r="K46" i="2"/>
  <c r="K115" i="3" s="1"/>
  <c r="X17" i="8"/>
  <c r="AF17" i="8"/>
  <c r="F14" i="8"/>
  <c r="D25" i="1"/>
  <c r="F14" i="6"/>
  <c r="AF18" i="8"/>
  <c r="X18" i="8"/>
  <c r="AA18" i="8" s="1"/>
  <c r="AE18" i="8" s="1"/>
  <c r="AA17" i="8" l="1"/>
  <c r="AE17" i="8" s="1"/>
  <c r="X30" i="8"/>
  <c r="W18" i="6"/>
  <c r="AA18" i="6" s="1"/>
  <c r="AE18" i="6" s="1"/>
  <c r="AI18" i="6" s="1"/>
  <c r="AM18" i="6" s="1"/>
  <c r="AO18" i="6" s="1"/>
  <c r="AQ18" i="6" s="1"/>
  <c r="AS18" i="6" s="1"/>
  <c r="AU18" i="6" s="1"/>
  <c r="AW18" i="6" s="1"/>
  <c r="H41" i="8"/>
  <c r="F30" i="8"/>
  <c r="H29" i="8" s="1"/>
  <c r="K29" i="8" s="1"/>
  <c r="AF14" i="8"/>
  <c r="F40" i="8"/>
  <c r="K30" i="8"/>
  <c r="O30" i="8" s="1"/>
  <c r="S30" i="8" s="1"/>
  <c r="W30" i="8" s="1"/>
  <c r="W17" i="6"/>
  <c r="AA17" i="6" s="1"/>
  <c r="AE17" i="6" s="1"/>
  <c r="AI17" i="6" s="1"/>
  <c r="AM17" i="6" s="1"/>
  <c r="AO17" i="6" s="1"/>
  <c r="AQ17" i="6" s="1"/>
  <c r="AS17" i="6" s="1"/>
  <c r="AU17" i="6" s="1"/>
  <c r="AW17" i="6" s="1"/>
  <c r="F37" i="6"/>
  <c r="AR14" i="6"/>
  <c r="AJ14" i="6"/>
  <c r="X14" i="6"/>
  <c r="L14" i="6"/>
  <c r="F25" i="6"/>
  <c r="AT14" i="6"/>
  <c r="AF14" i="6"/>
  <c r="P14" i="6"/>
  <c r="AP14" i="6"/>
  <c r="AB14" i="6"/>
  <c r="H14" i="6"/>
  <c r="AN14" i="6"/>
  <c r="T14" i="6"/>
  <c r="AN37" i="6" l="1"/>
  <c r="AN38" i="6" s="1"/>
  <c r="AN22" i="6" s="1"/>
  <c r="AN25" i="6" s="1"/>
  <c r="AN24" i="6" s="1"/>
  <c r="L37" i="6"/>
  <c r="L38" i="6" s="1"/>
  <c r="L22" i="6" s="1"/>
  <c r="L25" i="6"/>
  <c r="L24" i="6" s="1"/>
  <c r="AP37" i="6"/>
  <c r="AP38" i="6" s="1"/>
  <c r="AP22" i="6" s="1"/>
  <c r="AP25" i="6" s="1"/>
  <c r="AP24" i="6" s="1"/>
  <c r="AA30" i="8"/>
  <c r="AE30" i="8" s="1"/>
  <c r="X29" i="8"/>
  <c r="AA29" i="8" s="1"/>
  <c r="P37" i="6"/>
  <c r="P38" i="6" s="1"/>
  <c r="P22" i="6" s="1"/>
  <c r="P25" i="6" s="1"/>
  <c r="P24" i="6" s="1"/>
  <c r="AJ37" i="6"/>
  <c r="AJ38" i="6" s="1"/>
  <c r="AJ22" i="6" s="1"/>
  <c r="AJ25" i="6"/>
  <c r="AJ24" i="6" s="1"/>
  <c r="T37" i="6"/>
  <c r="T38" i="6" s="1"/>
  <c r="T22" i="6" s="1"/>
  <c r="T25" i="6" s="1"/>
  <c r="T24" i="6" s="1"/>
  <c r="AF37" i="6"/>
  <c r="AF38" i="6" s="1"/>
  <c r="AF22" i="6" s="1"/>
  <c r="AF25" i="6" s="1"/>
  <c r="AF24" i="6" s="1"/>
  <c r="AR37" i="6"/>
  <c r="AR38" i="6" s="1"/>
  <c r="AR22" i="6" s="1"/>
  <c r="AR25" i="6"/>
  <c r="AR24" i="6" s="1"/>
  <c r="AT37" i="6"/>
  <c r="AT38" i="6" s="1"/>
  <c r="AT22" i="6" s="1"/>
  <c r="AT25" i="6"/>
  <c r="AT24" i="6" s="1"/>
  <c r="G24" i="8"/>
  <c r="G18" i="8"/>
  <c r="AF30" i="8"/>
  <c r="G27" i="8"/>
  <c r="G23" i="8"/>
  <c r="G17" i="8"/>
  <c r="G22" i="8"/>
  <c r="G15" i="8"/>
  <c r="G30" i="8"/>
  <c r="G21" i="8"/>
  <c r="G26" i="8"/>
  <c r="G25" i="8"/>
  <c r="G16" i="8"/>
  <c r="G20" i="8"/>
  <c r="G19" i="8"/>
  <c r="G14" i="8"/>
  <c r="P29" i="8"/>
  <c r="AB29" i="8"/>
  <c r="L29" i="8"/>
  <c r="O29" i="8" s="1"/>
  <c r="T29" i="8"/>
  <c r="H37" i="6"/>
  <c r="H38" i="6" s="1"/>
  <c r="K14" i="6"/>
  <c r="O14" i="6" s="1"/>
  <c r="S14" i="6" s="1"/>
  <c r="W14" i="6" s="1"/>
  <c r="AA14" i="6" s="1"/>
  <c r="AE14" i="6" s="1"/>
  <c r="AI14" i="6" s="1"/>
  <c r="AM14" i="6" s="1"/>
  <c r="AO14" i="6" s="1"/>
  <c r="AQ14" i="6" s="1"/>
  <c r="AS14" i="6" s="1"/>
  <c r="AU14" i="6" s="1"/>
  <c r="AW14" i="6" s="1"/>
  <c r="G22" i="6"/>
  <c r="G15" i="6"/>
  <c r="G19" i="6"/>
  <c r="G18" i="6"/>
  <c r="G16" i="6"/>
  <c r="G21" i="6"/>
  <c r="G17" i="6"/>
  <c r="G20" i="6"/>
  <c r="G14" i="6"/>
  <c r="G25" i="6"/>
  <c r="G23" i="6"/>
  <c r="H28" i="8"/>
  <c r="K28" i="8" s="1"/>
  <c r="AB37" i="6"/>
  <c r="AB38" i="6" s="1"/>
  <c r="AB22" i="6" s="1"/>
  <c r="AB25" i="6"/>
  <c r="AB24" i="6" s="1"/>
  <c r="X37" i="6"/>
  <c r="X38" i="6" s="1"/>
  <c r="X22" i="6" s="1"/>
  <c r="X25" i="6"/>
  <c r="X24" i="6" s="1"/>
  <c r="P41" i="8"/>
  <c r="P28" i="8" s="1"/>
  <c r="T41" i="8"/>
  <c r="T28" i="8" s="1"/>
  <c r="L41" i="8"/>
  <c r="L28" i="8" s="1"/>
  <c r="S29" i="8" l="1"/>
  <c r="W29" i="8" s="1"/>
  <c r="L48" i="8"/>
  <c r="O28" i="8"/>
  <c r="S28" i="8" s="1"/>
  <c r="W28" i="8" s="1"/>
  <c r="AF28" i="8" s="1"/>
  <c r="AU37" i="6"/>
  <c r="H22" i="6"/>
  <c r="AE29" i="8"/>
  <c r="K22" i="6" l="1"/>
  <c r="O22" i="6" s="1"/>
  <c r="S22" i="6" s="1"/>
  <c r="W22" i="6" s="1"/>
  <c r="AA22" i="6" s="1"/>
  <c r="AE22" i="6" s="1"/>
  <c r="AI22" i="6" s="1"/>
  <c r="AM22" i="6" s="1"/>
  <c r="AO22" i="6" s="1"/>
  <c r="AQ22" i="6" s="1"/>
  <c r="AS22" i="6" s="1"/>
  <c r="AU22" i="6" s="1"/>
  <c r="AW22" i="6" s="1"/>
  <c r="H25" i="6"/>
  <c r="H24" i="6" l="1"/>
  <c r="K24" i="6" s="1"/>
  <c r="O24" i="6" s="1"/>
  <c r="S24" i="6" s="1"/>
  <c r="W24" i="6" s="1"/>
  <c r="AA24" i="6" s="1"/>
  <c r="AE24" i="6" s="1"/>
  <c r="AI24" i="6" s="1"/>
  <c r="AM24" i="6" s="1"/>
  <c r="AO24" i="6" s="1"/>
  <c r="AQ24" i="6" s="1"/>
  <c r="AS24" i="6" s="1"/>
  <c r="AU24" i="6" s="1"/>
  <c r="K25" i="6"/>
  <c r="O25" i="6" s="1"/>
  <c r="S25" i="6" s="1"/>
  <c r="W25" i="6" s="1"/>
  <c r="AA25" i="6" s="1"/>
  <c r="AE25" i="6" s="1"/>
  <c r="AI25" i="6" s="1"/>
  <c r="AM25" i="6" s="1"/>
  <c r="AO25" i="6" s="1"/>
  <c r="AQ25" i="6" s="1"/>
  <c r="AS25" i="6" s="1"/>
  <c r="AU25" i="6" s="1"/>
</calcChain>
</file>

<file path=xl/sharedStrings.xml><?xml version="1.0" encoding="utf-8"?>
<sst xmlns="http://schemas.openxmlformats.org/spreadsheetml/2006/main" count="177524" uniqueCount="71291">
  <si>
    <t>ITEM</t>
  </si>
  <si>
    <t>DESCRIÇÃO</t>
  </si>
  <si>
    <t>TOTAL</t>
  </si>
  <si>
    <t>ok</t>
  </si>
  <si>
    <t>TOTAL GERAL</t>
  </si>
  <si>
    <t>SECRETARIA MUNICIPAL DE OBRAS</t>
  </si>
  <si>
    <t>OBRA: ESTÁDIO MUNICIPAL ALZIRÃO (EMPRESA ESPECIALIZADA)</t>
  </si>
  <si>
    <t>ORÇAMENTO: MANUNTENÇÃO PREVENTIVA E CORRETIVA DO GRAMADO-PROC.2577/2019</t>
  </si>
  <si>
    <t>BDI</t>
  </si>
  <si>
    <t>Local: Rua DR. MESQUITA, 340-CENTRO-ITABORAÍ - CEP 24800-000</t>
  </si>
  <si>
    <t>BDI = 28,82 % (DESONERADO)</t>
  </si>
  <si>
    <t>Data base = fevereiro/2024</t>
  </si>
  <si>
    <t>Base: EMOP/SINAPI/SCO</t>
  </si>
  <si>
    <t>CÓDIGO</t>
  </si>
  <si>
    <t>UN</t>
  </si>
  <si>
    <t>QUANT</t>
  </si>
  <si>
    <t>UNITÁRIO</t>
  </si>
  <si>
    <t>CUSTO</t>
  </si>
  <si>
    <t>SEM BDI</t>
  </si>
  <si>
    <t>UNIT + BDI</t>
  </si>
  <si>
    <t>01</t>
  </si>
  <si>
    <t xml:space="preserve">REVOLVIMENTO E DESTORROAMENTO DA CAMADA DE SOLO </t>
  </si>
  <si>
    <t>1.1</t>
  </si>
  <si>
    <t>98519</t>
  </si>
  <si>
    <t>1.2</t>
  </si>
  <si>
    <t xml:space="preserve">MT 14.15.0050 </t>
  </si>
  <si>
    <t>Preparo de solo ate 30cm de profundidade, compreedendo escavacao e acerto manuais e compactacao mecanica com remocao ate 20m</t>
  </si>
  <si>
    <t>M2</t>
  </si>
  <si>
    <t>1.3</t>
  </si>
  <si>
    <t>TC 04.10.0050</t>
  </si>
  <si>
    <t>Transporte horizontal de material a granel em carrinho de mao, inclusive carga a pa</t>
  </si>
  <si>
    <t>t.dam</t>
  </si>
  <si>
    <t>SUBTOTAL</t>
  </si>
  <si>
    <t>02</t>
  </si>
  <si>
    <t xml:space="preserve">REPOSIÇÃO TOTAL DO CAMPO GRAMA ESMERALDA </t>
  </si>
  <si>
    <t>2.1</t>
  </si>
  <si>
    <t xml:space="preserve">PJ 04.10.0112 </t>
  </si>
  <si>
    <t>Plantio de grama, tipo Zoizia Japonica, inclusive fornecimento</t>
  </si>
  <si>
    <t>OK</t>
  </si>
  <si>
    <t>03</t>
  </si>
  <si>
    <t xml:space="preserve">AMOSTRAS DE SOLO </t>
  </si>
  <si>
    <t>3.1</t>
  </si>
  <si>
    <t>01.001.0060-A</t>
  </si>
  <si>
    <t>substituindo o item 74022/39 sinapi 08-2019</t>
  </si>
  <si>
    <t>04</t>
  </si>
  <si>
    <t xml:space="preserve">ADUBAÇÃO GRANULAR E FOLIAR </t>
  </si>
  <si>
    <t>4.1</t>
  </si>
  <si>
    <t xml:space="preserve">PJ 19.05.0053 </t>
  </si>
  <si>
    <t>Adubacao quimica com formula completa (NPK-04-14-08), em gramados (1 vez por ano)</t>
  </si>
  <si>
    <t>ha</t>
  </si>
  <si>
    <t>4.2</t>
  </si>
  <si>
    <t>09.006.0030-A</t>
  </si>
  <si>
    <t>4.3</t>
  </si>
  <si>
    <t>09.006.0015-A</t>
  </si>
  <si>
    <t>05</t>
  </si>
  <si>
    <t xml:space="preserve">CORTE DE GRAMA E VARREDURA </t>
  </si>
  <si>
    <t>5.1</t>
  </si>
  <si>
    <t xml:space="preserve">PJ 19.05.0380 </t>
  </si>
  <si>
    <t>Corte de grama com maquinas motorizadas, inclusive varredura e recolhimento de residuos</t>
  </si>
  <si>
    <t>06</t>
  </si>
  <si>
    <t xml:space="preserve">CALAGEM </t>
  </si>
  <si>
    <t>6.1</t>
  </si>
  <si>
    <t xml:space="preserve">PJ 19.05.0250 </t>
  </si>
  <si>
    <t>Calagem de gramados (1 vez por ano)</t>
  </si>
  <si>
    <t>07</t>
  </si>
  <si>
    <t>CONTROLE DE PRAGA, DOENÇAS E ERVAS DANINHAS</t>
  </si>
  <si>
    <t>10</t>
  </si>
  <si>
    <t>7.1</t>
  </si>
  <si>
    <t xml:space="preserve">PJ 19.05.0150 </t>
  </si>
  <si>
    <t>Arrancamento de ervas daninhas pela raiz, em area gramada</t>
  </si>
  <si>
    <t>7.2</t>
  </si>
  <si>
    <t>09.006.0007-A</t>
  </si>
  <si>
    <t>08</t>
  </si>
  <si>
    <t xml:space="preserve">MARCAÇÕES DE LINHAS </t>
  </si>
  <si>
    <t>8.1</t>
  </si>
  <si>
    <t xml:space="preserve">PT 04.45.0040 </t>
  </si>
  <si>
    <t>Marcacao de quadra de esporte com tinta latex a base de resina acrilica e pigmentos minerais, Viwacril Acrilico Piso ou similar, considerando a limpeza da superficie e 2 demaos de acabamento, medida pela area efetiva de pintura.(desonerado)</t>
  </si>
  <si>
    <t>09</t>
  </si>
  <si>
    <t xml:space="preserve">ADMISTRAÇÃO </t>
  </si>
  <si>
    <t xml:space="preserve">ADMINSTRAÇÃO DA OBRA </t>
  </si>
  <si>
    <t>UR</t>
  </si>
  <si>
    <t xml:space="preserve">ADMISNATRAÇÃO </t>
  </si>
  <si>
    <t>88316</t>
  </si>
  <si>
    <t>DESCRIÇÃO DO SERVIÇO</t>
  </si>
  <si>
    <t>UNID.</t>
  </si>
  <si>
    <t>QUANT.</t>
  </si>
  <si>
    <t>extensão(m)</t>
  </si>
  <si>
    <t>Largura(m)</t>
  </si>
  <si>
    <t>área (m2)</t>
  </si>
  <si>
    <t xml:space="preserve">t.dam </t>
  </si>
  <si>
    <t>àrea (m2)</t>
  </si>
  <si>
    <t>x</t>
  </si>
  <si>
    <t>e(m)=</t>
  </si>
  <si>
    <t>volume (m3)</t>
  </si>
  <si>
    <t>Volume(m3)</t>
  </si>
  <si>
    <t xml:space="preserve">empolamento </t>
  </si>
  <si>
    <t>p.e(kg/m3)=</t>
  </si>
  <si>
    <t>massa(kg)=</t>
  </si>
  <si>
    <t xml:space="preserve">toneladas </t>
  </si>
  <si>
    <t>dam</t>
  </si>
  <si>
    <t xml:space="preserve">total </t>
  </si>
  <si>
    <t xml:space="preserve">02 - REPOSIÇÃO TOTAL DO CAMPO GRAMA ESMERALDA </t>
  </si>
  <si>
    <t>03- AMOSTRAS DE SOLO</t>
  </si>
  <si>
    <t xml:space="preserve"> TRANSPORTES</t>
  </si>
  <si>
    <t xml:space="preserve">quantidade de ensaios </t>
  </si>
  <si>
    <t xml:space="preserve">4 unidades </t>
  </si>
  <si>
    <r>
      <rPr>
        <b/>
        <sz val="8"/>
        <rFont val="Arial"/>
        <family val="2"/>
        <charset val="1"/>
      </rPr>
      <t>obs</t>
    </r>
    <r>
      <rPr>
        <sz val="8"/>
        <rFont val="Arial"/>
        <family val="2"/>
        <charset val="1"/>
      </rPr>
      <t>: com coleta de 20 a 40 amostras</t>
    </r>
  </si>
  <si>
    <t xml:space="preserve">04- ADUBAÇÃO GRANULAR E FOLIAR </t>
  </si>
  <si>
    <t xml:space="preserve">HA </t>
  </si>
  <si>
    <t>largura(m)</t>
  </si>
  <si>
    <t xml:space="preserve">hectare </t>
  </si>
  <si>
    <t>Total</t>
  </si>
  <si>
    <t>espessura</t>
  </si>
  <si>
    <t>=</t>
  </si>
  <si>
    <t>volume(m3)</t>
  </si>
  <si>
    <t>quantidade</t>
  </si>
  <si>
    <t>total (ha)</t>
  </si>
  <si>
    <t xml:space="preserve">05 - CORTE DE GRAMA E VARREDURA </t>
  </si>
  <si>
    <t>1x/semana /    mês</t>
  </si>
  <si>
    <t xml:space="preserve">06- COLAGEM </t>
  </si>
  <si>
    <t>07- CONTROLE DE PRAGA, DOENÇAS E ERVAS DANINHAS</t>
  </si>
  <si>
    <t>TELEFONE</t>
  </si>
  <si>
    <t xml:space="preserve">4x/ano </t>
  </si>
  <si>
    <t>total (m2)</t>
  </si>
  <si>
    <t>área</t>
  </si>
  <si>
    <t xml:space="preserve">08-  </t>
  </si>
  <si>
    <t>INCÊNDIO</t>
  </si>
  <si>
    <t xml:space="preserve">ambiente </t>
  </si>
  <si>
    <t xml:space="preserve">extensão </t>
  </si>
  <si>
    <t xml:space="preserve">quantidade </t>
  </si>
  <si>
    <t xml:space="preserve">linha longitudinal </t>
  </si>
  <si>
    <t xml:space="preserve">linha tranversal </t>
  </si>
  <si>
    <t xml:space="preserve">grande área </t>
  </si>
  <si>
    <t xml:space="preserve">pequena área </t>
  </si>
  <si>
    <t>meia lua</t>
  </si>
  <si>
    <t xml:space="preserve">circulo central </t>
  </si>
  <si>
    <t xml:space="preserve">09- ADMINISTRAÇÃO </t>
  </si>
  <si>
    <t xml:space="preserve">ADMINISTRAÇÃO </t>
  </si>
  <si>
    <t xml:space="preserve">administração local da obra </t>
  </si>
  <si>
    <t xml:space="preserve">ur </t>
  </si>
  <si>
    <t xml:space="preserve">Somatório Mão de obra </t>
  </si>
  <si>
    <t>9.1</t>
  </si>
  <si>
    <t>01.050.0704-A</t>
  </si>
  <si>
    <t>H</t>
  </si>
  <si>
    <t xml:space="preserve">horas </t>
  </si>
  <si>
    <t xml:space="preserve">dias úteis </t>
  </si>
  <si>
    <t xml:space="preserve">meses </t>
  </si>
  <si>
    <t xml:space="preserve">preço unitário </t>
  </si>
  <si>
    <t xml:space="preserve">subtotal </t>
  </si>
  <si>
    <t>1</t>
  </si>
  <si>
    <t>9.2</t>
  </si>
  <si>
    <t>2</t>
  </si>
  <si>
    <t>ADMINISTRAÇÃO</t>
  </si>
  <si>
    <t>PRAÇA MARIO COIMBRA - PARQUE INDUSTRIAL - BAIRRO BOA ESPERANÇA - ITABORAÍ/RJ</t>
  </si>
  <si>
    <t>CT 1004.846-43/2013</t>
  </si>
  <si>
    <t>ORÇAMENTO  SINTÉTICO</t>
  </si>
  <si>
    <t>3</t>
  </si>
  <si>
    <t>4</t>
  </si>
  <si>
    <t>5</t>
  </si>
  <si>
    <t>6</t>
  </si>
  <si>
    <t>7</t>
  </si>
  <si>
    <t>8</t>
  </si>
  <si>
    <t>9</t>
  </si>
  <si>
    <t>11</t>
  </si>
  <si>
    <t>12</t>
  </si>
  <si>
    <t>INSTALAÇÕES ELÉTRICAS</t>
  </si>
  <si>
    <t>13</t>
  </si>
  <si>
    <t>14</t>
  </si>
  <si>
    <t>15</t>
  </si>
  <si>
    <t>16</t>
  </si>
  <si>
    <t>Grau de Sigilo</t>
  </si>
  <si>
    <t>QCI - Quadro de Composição do Investimento</t>
  </si>
  <si>
    <t>#00</t>
  </si>
  <si>
    <t>Proponente/Tomador</t>
  </si>
  <si>
    <t>Município/UF</t>
  </si>
  <si>
    <t>Empreendimento ( nome/apelido)</t>
  </si>
  <si>
    <t>Aprovação  (data)</t>
  </si>
  <si>
    <t>PREFEITURA MINICIPAL DE ITABORAÍ</t>
  </si>
  <si>
    <t>ITABORAÍ</t>
  </si>
  <si>
    <t>IMPLANTAÇÃO DE INFRAESTRUTURA ESPORTIVA</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</si>
  <si>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</si>
  <si>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</si>
  <si>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</si>
  <si>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</si>
  <si>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</si>
  <si>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</si>
  <si>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</si>
  <si>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</si>
  <si>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</si>
  <si>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</si>
  <si>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</si>
  <si>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</si>
  <si>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</si>
  <si>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</si>
  <si>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</si>
  <si>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</si>
  <si>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</si>
  <si>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</si>
  <si>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</si>
  <si>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</si>
  <si>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</si>
  <si>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</si>
  <si>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</si>
  <si>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</si>
  <si>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</si>
  <si>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</si>
  <si>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</si>
  <si>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</si>
  <si>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</si>
  <si>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</si>
  <si>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</si>
  <si>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</si>
  <si>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</si>
  <si>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Nº do CT</t>
  </si>
  <si>
    <t>Prefeitura Municipal de Itaboraí</t>
  </si>
  <si>
    <t>Parcela  (n.º)</t>
  </si>
  <si>
    <t>Fim vigência (data)</t>
  </si>
  <si>
    <t>Mês Cronog</t>
  </si>
  <si>
    <t xml:space="preserve">Valor </t>
  </si>
  <si>
    <t>Peso</t>
  </si>
  <si>
    <t>MÊS 1</t>
  </si>
  <si>
    <t>MÊS  2</t>
  </si>
  <si>
    <t>MÊS  3</t>
  </si>
  <si>
    <t>MÊS  4</t>
  </si>
  <si>
    <t>MÊS  5</t>
  </si>
  <si>
    <t>MÊS  6</t>
  </si>
  <si>
    <t>MÊS  7</t>
  </si>
  <si>
    <t>MÊS  8</t>
  </si>
  <si>
    <t>Parcela 9</t>
  </si>
  <si>
    <t>Parcela 10</t>
  </si>
  <si>
    <t>Parcela 11</t>
  </si>
  <si>
    <t>Parcela 12</t>
  </si>
  <si>
    <t>SIMPLES</t>
  </si>
  <si>
    <t>ACUM</t>
  </si>
  <si>
    <t>Total (%):</t>
  </si>
  <si>
    <t>Total (R$):</t>
  </si>
  <si>
    <t>PREFEITURA MUNICIPAL DE ITABORAÍ</t>
  </si>
  <si>
    <t>X . Taxa representativa das DESPESAS INDIRETAS, exceto tributos e despesas financeiras</t>
  </si>
  <si>
    <t>TIPO</t>
  </si>
  <si>
    <r>
      <rPr>
        <sz val="8"/>
        <rFont val="Arial"/>
        <family val="2"/>
        <charset val="1"/>
      </rPr>
      <t xml:space="preserve">ALÍQUOTA </t>
    </r>
    <r>
      <rPr>
        <b/>
        <sz val="8"/>
        <rFont val="Arial"/>
        <family val="2"/>
        <charset val="1"/>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</si>
  <si>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</si>
  <si>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</si>
  <si>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</si>
  <si>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</si>
  <si>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</si>
  <si>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</si>
  <si>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</si>
  <si>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</si>
  <si>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</si>
  <si>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</si>
  <si>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</si>
  <si>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</si>
  <si>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</si>
  <si>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</si>
  <si>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</si>
  <si>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</si>
  <si>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</si>
  <si>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</si>
  <si>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</si>
  <si>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</si>
  <si>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rPr>
        <sz val="10"/>
        <rFont val="Wingdings"/>
        <charset val="2"/>
      </rPr>
      <t>ç</t>
    </r>
    <r>
      <rPr>
        <sz val="8"/>
        <rFont val="Arial"/>
        <family val="2"/>
        <charset val="1"/>
      </rPr>
      <t xml:space="preserve">  Fórmula do BDI</t>
    </r>
  </si>
  <si>
    <t>( 1 - I )</t>
  </si>
  <si>
    <r>
      <rPr>
        <b/>
        <sz val="10"/>
        <rFont val="Arial"/>
        <family val="2"/>
        <charset val="1"/>
      </rPr>
      <t xml:space="preserve">X </t>
    </r>
    <r>
      <rPr>
        <sz val="10"/>
        <rFont val="Arial"/>
        <family val="2"/>
        <charset val="1"/>
      </rPr>
      <t xml:space="preserve">é a Taxa somatória das </t>
    </r>
    <r>
      <rPr>
        <b/>
        <sz val="10"/>
        <rFont val="Arial"/>
        <family val="2"/>
        <charset val="1"/>
      </rPr>
      <t>DESPESAS INDIRETAS</t>
    </r>
    <r>
      <rPr>
        <sz val="10"/>
        <rFont val="Arial"/>
        <family val="2"/>
        <charset val="1"/>
      </rPr>
      <t>, exceto tributos e despesas financeiras;</t>
    </r>
  </si>
  <si>
    <r>
      <rPr>
        <b/>
        <sz val="10"/>
        <rFont val="Arial"/>
        <family val="2"/>
        <charset val="1"/>
      </rPr>
      <t xml:space="preserve">Y </t>
    </r>
    <r>
      <rPr>
        <sz val="10"/>
        <rFont val="Arial"/>
        <family val="2"/>
        <charset val="1"/>
      </rPr>
      <t xml:space="preserve">é a Taxa representativa das </t>
    </r>
    <r>
      <rPr>
        <b/>
        <sz val="10"/>
        <rFont val="Arial"/>
        <family val="2"/>
        <charset val="1"/>
      </rPr>
      <t>DESPESAS FINANCEIRAS</t>
    </r>
    <r>
      <rPr>
        <sz val="10"/>
        <rFont val="Arial"/>
        <family val="2"/>
        <charset val="1"/>
      </rPr>
      <t>;</t>
    </r>
  </si>
  <si>
    <r>
      <rPr>
        <b/>
        <sz val="10"/>
        <rFont val="Arial"/>
        <family val="2"/>
        <charset val="1"/>
      </rPr>
      <t xml:space="preserve">Z </t>
    </r>
    <r>
      <rPr>
        <sz val="10"/>
        <rFont val="Arial"/>
        <family val="2"/>
        <charset val="1"/>
      </rPr>
      <t xml:space="preserve">é a Taxa representativa do </t>
    </r>
    <r>
      <rPr>
        <b/>
        <sz val="10"/>
        <rFont val="Arial"/>
        <family val="2"/>
        <charset val="1"/>
      </rPr>
      <t>LUCRO</t>
    </r>
    <r>
      <rPr>
        <sz val="10"/>
        <rFont val="Arial"/>
        <family val="2"/>
        <charset val="1"/>
      </rPr>
      <t>;</t>
    </r>
  </si>
  <si>
    <r>
      <rPr>
        <b/>
        <sz val="10"/>
        <rFont val="Arial"/>
        <family val="2"/>
        <charset val="1"/>
      </rPr>
      <t xml:space="preserve">I </t>
    </r>
    <r>
      <rPr>
        <sz val="10"/>
        <rFont val="Arial"/>
        <family val="2"/>
        <charset val="1"/>
      </rPr>
      <t xml:space="preserve">é a Taxa representativa dos </t>
    </r>
    <r>
      <rPr>
        <b/>
        <sz val="10"/>
        <rFont val="Arial"/>
        <family val="2"/>
        <charset val="1"/>
      </rPr>
      <t>IMPOSTOS</t>
    </r>
    <r>
      <rPr>
        <sz val="10"/>
        <rFont val="Arial"/>
        <family val="2"/>
        <charset val="1"/>
      </rPr>
      <t>.</t>
    </r>
  </si>
  <si>
    <r>
      <rPr>
        <b/>
        <sz val="10"/>
        <rFont val="Arial"/>
        <family val="2"/>
        <charset val="1"/>
      </rPr>
      <t xml:space="preserve">B.D.I      </t>
    </r>
    <r>
      <rPr>
        <b/>
        <sz val="8"/>
        <rFont val="Arial"/>
        <family val="2"/>
        <charset val="1"/>
      </rPr>
      <t xml:space="preserve">     </t>
    </r>
    <r>
      <rPr>
        <b/>
        <sz val="8"/>
        <rFont val="Wingdings"/>
        <charset val="2"/>
      </rPr>
      <t>è</t>
    </r>
  </si>
  <si>
    <t>ANEXO V- CRONOGRAMA FÍSICO - FINANCEIRO</t>
  </si>
  <si>
    <t>Parcela 1</t>
  </si>
  <si>
    <t>Parcela 2</t>
  </si>
  <si>
    <t>Parcela 3</t>
  </si>
  <si>
    <t>Parcela 4</t>
  </si>
  <si>
    <t>Parcela 5</t>
  </si>
  <si>
    <t>Parcela 6</t>
  </si>
  <si>
    <t>ANEXO VI- COMPOSIÇÃO   DO   B.D.I  -  COM DESONERAÇÃO - Lei 12.844/13</t>
  </si>
  <si>
    <t xml:space="preserve">SECRETARIA DE OBRAS </t>
  </si>
  <si>
    <t>COMPOSIÇÕES DE SERVIÇOS</t>
  </si>
  <si>
    <t xml:space="preserve">EXECUÇÃO DE BIT NO PAINEL DE FACHADA </t>
  </si>
  <si>
    <t xml:space="preserve">CÓDIGO </t>
  </si>
  <si>
    <t>UNID</t>
  </si>
  <si>
    <t xml:space="preserve"> SINAPI</t>
  </si>
  <si>
    <t>PARCIAL</t>
  </si>
  <si>
    <t>PEDREIRO</t>
  </si>
  <si>
    <t>AJUDANTE DE PEDREIRO</t>
  </si>
  <si>
    <t>DESGASTE DE FERRAMENTAS E EPI</t>
  </si>
  <si>
    <t>M</t>
  </si>
  <si>
    <t>NOTAS:</t>
  </si>
  <si>
    <t xml:space="preserve">1. FONTE DE PREÇOS UNITÁRIOS - INSUMOS SINAPI / RJ </t>
  </si>
  <si>
    <t>PCI.817.01 - CUSTO DE COMPOSIÇÕES - SINTÉTICO                                               DATA DE EMISSÃO: 17/06/2022 23:53:31            DATA DE RT: 15/06/2022</t>
  </si>
  <si>
    <t>ENCARGOS SOCIAIS DESONERADOS: 84,56%(HORA)   47,28%(MÊS)</t>
  </si>
  <si>
    <t>ABRANGÊNCIA : NACIONAL                                              LOCALIDADE  : RIO DE JANEIRO                                                                                                      DATA DE PREÇO   : 05/2022 REFERÊNCIA COLETA : MEDIANO</t>
  </si>
  <si>
    <t>CODIGO  DA COMPOSICAO</t>
  </si>
  <si>
    <t>DESCRICAO DA COMPOSICAO</t>
  </si>
  <si>
    <t>UNIDADE</t>
  </si>
  <si>
    <t>CUSTO TOTAL</t>
  </si>
  <si>
    <t>97141</t>
  </si>
  <si>
    <t>ASSENTAMENTO DE TUBO DE FERRO FUNDIDO PARA REDE DE ÁGUA, DN 80 MM, JUNTA ELÁSTICA, INSTALADO EM LOCAL COM NÍVEL ALTO DE INTERFERÊNCIAS (NÃO INCLUI FORNECIMENTO). AF_11/2017</t>
  </si>
  <si>
    <t>9,03</t>
  </si>
  <si>
    <t>97142</t>
  </si>
  <si>
    <t>ASSENTAMENTO DE TUBO DE FERRO FUNDIDO PARA REDE DE ÁGUA, DN 100 MM, JUNTA ELÁSTICA, INSTALADO EM LOCAL COM NÍVEL ALTO DE INTERFERÊNCIAS (NÃO INCLUI FORNECIMENTO). AF_11/2017</t>
  </si>
  <si>
    <t>10,07</t>
  </si>
  <si>
    <t>97143</t>
  </si>
  <si>
    <t>ASSENTAMENTO DE TUBO DE FERRO FUNDIDO PARA REDE DE ÁGUA, DN 150 MM, JUNTA ELÁSTICA, INSTALADO EM LOCAL COM NÍVEL ALTO DE INTERFERÊNCIAS (NÃO INCLUI FORNECIMENTO). AF_11/2017</t>
  </si>
  <si>
    <t>12,69</t>
  </si>
  <si>
    <t>97144</t>
  </si>
  <si>
    <t>ASSENTAMENTO DE TUBO DE FERRO FUNDIDO PARA REDE DE ÁGUA, DN 200 MM, JUNTA ELÁSTICA, INSTALADO EM LOCAL COM NÍVEL ALTO DE INTERFERÊNCIAS (NÃO INCLUI FORNECIMENTO). AF_11/2017</t>
  </si>
  <si>
    <t>15,29</t>
  </si>
  <si>
    <t>97145</t>
  </si>
  <si>
    <t>ASSENTAMENTO DE TUBO DE FERRO FUNDIDO PARA REDE DE ÁGUA, DN 250 MM, JUNTA ELÁSTICA, INSTALADO EM LOCAL COM NÍVEL ALTO DE INTERFERÊNCIAS (NÃO INCLUI FORNECIMENTO). AF_11/2017</t>
  </si>
  <si>
    <t>17,92</t>
  </si>
  <si>
    <t>97146</t>
  </si>
  <si>
    <t>ASSENTAMENTO DE TUBO DE FERRO FUNDIDO PARA REDE DE ÁGUA, DN 300 MM, JUNTA ELÁSTICA, INSTALADO EM LOCAL COM NÍVEL ALTO DE INTERFERÊNCIAS (NÃO INCLUI FORNECIMENTO). AF_11/2017</t>
  </si>
  <si>
    <t>20,56</t>
  </si>
  <si>
    <t>97147</t>
  </si>
  <si>
    <t>ASSENTAMENTO DE TUBO DE FERRO FUNDIDO PARA REDE DE ÁGUA, DN 350 MM, JUNTA ELÁSTICA, INSTALADO EM LOCAL COM NÍVEL ALTO DE INTERFERÊNCIAS (NÃO INCLUI FORNECIMENTO). AF_11/2017</t>
  </si>
  <si>
    <t>23,18</t>
  </si>
  <si>
    <t>97148</t>
  </si>
  <si>
    <t>ASSENTAMENTO DE TUBO DE FERRO FUNDIDO PARA REDE DE ÁGUA, DN 400 MM, JUNTA ELÁSTICA, INSTALADO EM LOCAL COM NÍVEL ALTO DE INTERFERÊNCIAS (NÃO INCLUI FORNECIMENTO). AF_11/2017</t>
  </si>
  <si>
    <t>25,82</t>
  </si>
  <si>
    <t>97149</t>
  </si>
  <si>
    <t>ASSENTAMENTO DE TUBO DE FERRO FUNDIDO PARA REDE DE ÁGUA, DN 450 MM, JUNTA ELÁSTICA, INSTALADO EM LOCAL COM NÍVEL ALTO DE INTERFERÊNCIAS (NÃO INCLUI FORNECIMENTO). AF_11/2017</t>
  </si>
  <si>
    <t>28,48</t>
  </si>
  <si>
    <t>97150</t>
  </si>
  <si>
    <t>ASSENTAMENTO DE TUBO DE FERRO FUNDIDO PARA REDE DE ÁGUA, DN 500 MM, JUNTA ELÁSTICA, INSTALADO EM LOCAL COM NÍVEL ALTO DE INTERFERÊNCIAS (NÃO INCLUI FORNECIMENTO). AF_11/2017</t>
  </si>
  <si>
    <t>35,88</t>
  </si>
  <si>
    <t>97151</t>
  </si>
  <si>
    <t>ASSENTAMENTO DE TUBO DE FERRO FUNDIDO PARA REDE DE ÁGUA, DN 600 MM, JUNTA ELÁSTICA, INSTALADO EM LOCAL COM NÍVEL ALTO DE INTERFERÊNCIAS (NÃO INCLUI FORNECIMENTO). AF_11/2017</t>
  </si>
  <si>
    <t>41,88</t>
  </si>
  <si>
    <t>97152</t>
  </si>
  <si>
    <t>ASSENTAMENTO DE TUBO DE FERRO FUNDIDO PARA REDE DE ÁGUA, DN 700 MM, JUNTA ELÁSTICA, INSTALADO EM LOCAL COM NÍVEL ALTO DE INTERFERÊNCIAS (NÃO INCLUI FORNECIMENTO). AF_11/2017</t>
  </si>
  <si>
    <t>47,56</t>
  </si>
  <si>
    <t>97153</t>
  </si>
  <si>
    <t>ASSENTAMENTO DE TUBO DE FERRO FUNDIDO PARA REDE DE ÁGUA, DN 800 MM, JUNTA ELÁSTICA, INSTALADO EM LOCAL COM NÍVEL ALTO DE INTERFERÊNCIAS (NÃO INCLUI FORNECIMENTO). AF_11/2017</t>
  </si>
  <si>
    <t>53,44</t>
  </si>
  <si>
    <t>97154</t>
  </si>
  <si>
    <t>ASSENTAMENTO DE TUBO DE FERRO FUNDIDO PARA REDE DE ÁGUA, DN 900 MM, JUNTA ELÁSTICA, INSTALADO EM LOCAL COM NÍVEL ALTO DE INTERFERÊNCIAS (NÃO INCLUI FORNECIMENTO). AF_11/2017</t>
  </si>
  <si>
    <t>59,35</t>
  </si>
  <si>
    <t>97155</t>
  </si>
  <si>
    <t>ASSENTAMENTO DE TUBO DE FERRO FUNDIDO PARA REDE DE ÁGUA, DN 1000 MM, JUNTA ELÁSTICA, INSTALADO EM LOCAL COM NÍVEL ALTO DE INTERFERÊNCIAS (NÃO INCLUI FORNECIMENTO). AF_11/2017</t>
  </si>
  <si>
    <t>65,26</t>
  </si>
  <si>
    <t>97156</t>
  </si>
  <si>
    <t>ASSENTAMENTO DE TUBO DE FERRO FUNDIDO PARA REDE DE ÁGUA, DN 1200 MM, JUNTA ELÁSTICA, INSTALADO EM LOCAL COM NÍVEL ALTO DE INTERFERÊNCIAS (NÃO INCLUI FORNECIMENTO). AF_11/2017</t>
  </si>
  <si>
    <t>77,60</t>
  </si>
  <si>
    <t>97157</t>
  </si>
  <si>
    <t>ASSENTAMENTO DE TUBO DE FERRO FUNDIDO PARA REDE DE ÁGUA, DN 80 MM, JUNTA ELÁSTICA, INSTALADO EM LOCAL COM NÍVEL BAIXO DE INTERFERÊNCIAS (NÃO INCLUI FORNECIMENTO). AF_11/2017</t>
  </si>
  <si>
    <t>5,50</t>
  </si>
  <si>
    <t>97158</t>
  </si>
  <si>
    <t>ASSENTAMENTO DE TUBO DE FERRO FUNDIDO PARA REDE DE ÁGUA, DN 100 MM, JUNTA ELÁSTICA, INSTALADO EM LOCAL COM NÍVEL BAIXO DE INTERFERÊNCIAS (NÃO INCLUI FORNECIMENTO). AF_11/2017</t>
  </si>
  <si>
    <t>6,15</t>
  </si>
  <si>
    <t>97159</t>
  </si>
  <si>
    <t>ASSENTAMENTO DE TUBO DE FERRO FUNDIDO PARA REDE DE ÁGUA, DN 150 MM, JUNTA ELÁSTICA, INSTALADO EM LOCAL COM NÍVEL BAIXO DE INTERFERÊNCIAS (NÃO INCLUI FORNECIMENTO). AF_11/2017</t>
  </si>
  <si>
    <t>7,76</t>
  </si>
  <si>
    <t>97160</t>
  </si>
  <si>
    <t>ASSENTAMENTO DE TUBO DE FERRO FUNDIDO PARA REDE DE ÁGUA, DN 200 MM, JUNTA ELÁSTICA, INSTALADO EM LOCAL COM NÍVEL BAIXO DE INTERFERÊNCIAS (NÃO INCLUI FORNECIMENTO). AF_11/2017</t>
  </si>
  <si>
    <t>9,33</t>
  </si>
  <si>
    <t>97161</t>
  </si>
  <si>
    <t>ASSENTAMENTO DE TUBO DE FERRO FUNDIDO PARA REDE DE ÁGUA, DN 250 MM, JUNTA ELÁSTICA, INSTALADO EM LOCAL COM NÍVEL BAIXO DE INTERFERÊNCIAS (NÃO INCLUI FORNECIMENTO). AF_11/2017</t>
  </si>
  <si>
    <t>10,97</t>
  </si>
  <si>
    <t>97162</t>
  </si>
  <si>
    <t>ASSENTAMENTO DE TUBO DE FERRO FUNDIDO PARA REDE DE ÁGUA, DN 300 MM, JUNTA ELÁSTICA, INSTALADO EM LOCAL COM NÍVEL BAIXO DE INTERFERÊNCIAS (NÃO INCLUI FORNECIMENTO). AF_11/2017</t>
  </si>
  <si>
    <t>12,58</t>
  </si>
  <si>
    <t>97163</t>
  </si>
  <si>
    <t>ASSENTAMENTO DE TUBO DE FERRO FUNDIDO PARA REDE DE ÁGUA, DN 350 MM, JUNTA ELÁSTICA, INSTALADO EM LOCAL COM NÍVEL BAIXO DE INTERFERÊNCIAS (NÃO INCLUI FORNECIMENTO). AF_11/2017</t>
  </si>
  <si>
    <t>14,22</t>
  </si>
  <si>
    <t>97164</t>
  </si>
  <si>
    <t>ASSENTAMENTO DE TUBO DE FERRO FUNDIDO PARA REDE DE ÁGUA, DN 400 MM, JUNTA ELÁSTICA, INSTALADO EM LOCAL COM NÍVEL BAIXO DE INTERFERÊNCIAS (NÃO INCLUI FORNECIMENTO). AF_11/2017</t>
  </si>
  <si>
    <t>15,82</t>
  </si>
  <si>
    <t>97165</t>
  </si>
  <si>
    <t>ASSENTAMENTO DE TUBO DE FERRO FUNDIDO PARA REDE DE ÁGUA, DN 450 MM, JUNTA ELÁSTICA, INSTALADO EM LOCAL COM NÍVEL BAIXO DE INTERFERÊNCIAS (NÃO INCLUI FORNECIMENTO). AF_11/2017</t>
  </si>
  <si>
    <t>17,49</t>
  </si>
  <si>
    <t>97166</t>
  </si>
  <si>
    <t>ASSENTAMENTO DE TUBO DE FERRO FUNDIDO PARA REDE DE ÁGUA, DN 500 MM, JUNTA ELÁSTICA, INSTALADO EM LOCAL COM NÍVEL BAIXO DE INTERFERÊNCIAS (NÃO INCLUI FORNECIMENTO). AF_11/2017</t>
  </si>
  <si>
    <t>22,02</t>
  </si>
  <si>
    <t>97167</t>
  </si>
  <si>
    <t>ASSENTAMENTO DE TUBO DE FERRO FUNDIDO PARA REDE DE ÁGUA, DN 600 MM, JUNTA ELÁSTICA, INSTALADO EM LOCAL COM NÍVEL BAIXO DE INTERFERÊNCIAS (NÃO INCLUI FORNECIMENTO). AF_11/2017</t>
  </si>
  <si>
    <t>25,75</t>
  </si>
  <si>
    <t>97168</t>
  </si>
  <si>
    <t>ASSENTAMENTO DE TUBO DE FERRO FUNDIDO PARA REDE DE ÁGUA, DN 700 MM, JUNTA ELÁSTICA, INSTALADO EM LOCAL COM NÍVEL BAIXO DE INTERFERÊNCIAS (NÃO INCLUI FORNECIMENTO). AF_11/2017</t>
  </si>
  <si>
    <t>29,16</t>
  </si>
  <si>
    <t>97169</t>
  </si>
  <si>
    <t>ASSENTAMENTO DE TUBO DE FERRO FUNDIDO PARA REDE DE ÁGUA, DN 800 MM, JUNTA ELÁSTICA, INSTALADO EM LOCAL COM NÍVEL BAIXO DE INTERFERÊNCIAS (NÃO INCLUI FORNECIMENTO). AF_11/2017</t>
  </si>
  <si>
    <t>32,75</t>
  </si>
  <si>
    <t>97170</t>
  </si>
  <si>
    <t>ASSENTAMENTO DE TUBO DE FERRO FUNDIDO PARA REDE DE ÁGUA, DN 900 MM, JUNTA ELÁSTICA, INSTALADO EM LOCAL COM NÍVEL BAIXO DE INTERFERÊNCIAS (NÃO INCLUI FORNECIMENTO). AF_11/2017</t>
  </si>
  <si>
    <t>36,38</t>
  </si>
  <si>
    <t>97171</t>
  </si>
  <si>
    <t>ASSENTAMENTO DE TUBO DE FERRO FUNDIDO PARA REDE DE ÁGUA, DN 1000 MM, JUNTA ELÁSTICA, INSTALADO EM LOCAL COM NÍVEL BAIXO DE INTERFERÊNCIAS (NÃO INCLUI FORNECIMENTO). AF_11/2017</t>
  </si>
  <si>
    <t>40,03</t>
  </si>
  <si>
    <t>97172</t>
  </si>
  <si>
    <t>ASSENTAMENTO DE TUBO DE FERRO FUNDIDO PARA REDE DE ÁGUA, DN 1200 MM, JUNTA ELÁSTICA, INSTALADO EM LOCAL COM NÍVEL BAIXO DE INTERFERÊNCIAS (NÃO INCLUI FORNECIMENTO). AF_11/2017</t>
  </si>
  <si>
    <t>47,81</t>
  </si>
  <si>
    <t>97173</t>
  </si>
  <si>
    <t>ASSENTAMENTO DE TUBO DE AÇO CARBONO PARA REDE DE ÁGUA, DN 600 MM (24), JUNTA SOLDADA, INSTALADO EM LOCAL COM NÍVEL ALTO DE INTERFERÊNCIAS (NÃO INCLUI FORNECIMENTO). AF_11/2017</t>
  </si>
  <si>
    <t>43,12</t>
  </si>
  <si>
    <t>97174</t>
  </si>
  <si>
    <t>ASSENTAMENTO DE TUBO DE AÇO CARBONO PARA REDE DE ÁGUA, DN 700 MM (28), JUNTA SOLDADA, INSTALADO EM LOCAL COM NÍVEL ALTO DE INTERFERÊNCIAS (NÃO INCLUI FORNECIMENTO). AF_11/2017</t>
  </si>
  <si>
    <t>49,91</t>
  </si>
  <si>
    <t>97175</t>
  </si>
  <si>
    <t>ASSENTAMENTO DE TUBO DE AÇO CARBONO PARA REDE DE ÁGUA, DN 800 MM (32), JUNTA SOLDADA, INSTALADO EM LOCAL COM NÍVEL ALTO DE INTERFERÊNCIAS (NÃO INCLUI FORNECIMENTO). AF_11/2017</t>
  </si>
  <si>
    <t>56,71</t>
  </si>
  <si>
    <t>97176</t>
  </si>
  <si>
    <t>ASSENTAMENTO DE TUBO DE AÇO CARBONO PARA REDE DE ÁGUA, DN 900 MM (36), JUNTA SOLDADA, INSTALADO EM LOCAL COM NÍVEL ALTO DE INTERFERÊNCIAS (NÃO INCLUI FORNECIMENTO). AF_11/2017</t>
  </si>
  <si>
    <t>63,51</t>
  </si>
  <si>
    <t>97177</t>
  </si>
  <si>
    <t>ASSENTAMENTO DE TUBO DE AÇO CARBONO PARA REDE DE ÁGUA, DN 1000 MM (40) OU DN 1100 MM (44), JUNTA SOLDADA, INSTALADO EM LOCAL COM NÍVEL ALTO DE INTERFERÊNCIAS (NÃO INCLUI FORNECIMENTO). AF_11/2017</t>
  </si>
  <si>
    <t>77,12</t>
  </si>
  <si>
    <t>97178</t>
  </si>
  <si>
    <t>ASSENTAMENTO DE TUBO DE AÇO CARBONO PARA REDE DE ÁGUA, DN 1200 MM (48) OU DN 1300 MM (52), JUNTA SOLDADA, INSTALADO EM LOCAL COM NÍVEL ALTO DE INTERFERÊNCIAS (NÃO INCLUI FORNECIMENTO). AF_11/2017</t>
  </si>
  <si>
    <t>90,71</t>
  </si>
  <si>
    <t>97179</t>
  </si>
  <si>
    <t>ASSENTAMENTO DE TUBO DE AÇO CARBONO PARA REDE DE ÁGUA, DN 1400 MM (56'') OU DN 1500 MM (60), JUNTA SOLDADA, INSTALADO EM LOCAL COM NÍVEL ALTO DE INTERFERÊNCIAS (NÃO INCLUI FORNECIMENTO). AF_11/2017</t>
  </si>
  <si>
    <t>104,31</t>
  </si>
  <si>
    <t>97180</t>
  </si>
  <si>
    <t>ASSENTAMENTO DE TUBO DE AÇO CARBONO PARA REDE DE ÁGUA, DN 1600 MM (64) OU DN 1700 MM (68), JUNTA SOLDADA, INSTALADO EM LOCAL COM NÍVEL ALTO DE INTERFERÊNCIAS (NÃO INCLUI FORNECIMENTO). AF_11/2017</t>
  </si>
  <si>
    <t>117,92</t>
  </si>
  <si>
    <t>97181</t>
  </si>
  <si>
    <t>ASSENTAMENTO DE TUBO DE AÇO CARBONO PARA REDE DE ÁGUA, DN 1800 MM (72) OU DN 1900 MM (76), JUNTA SOLDADA, INSTALADO EM LOCAL COM NÍVEL ALTO DE INTERFERÊNCIAS (NÃO INCLUI FORNECIMENTO). AF_11/2017</t>
  </si>
  <si>
    <t>136,14</t>
  </si>
  <si>
    <t>97182</t>
  </si>
  <si>
    <t>ASSENTAMENTO DE TUBO DE AÇO CARBONO PARA REDE DE ÁGUA, DN 2000 MM (80) OU DN 2100 MM (84), JUNTA SOLDADA, INSTALADO EM LOCAL COM NÍVEL ALTO DE INTERFERÊNCIAS (NÃO INCLUI FORNECIMENTO). AF_11/2017</t>
  </si>
  <si>
    <t>150,25</t>
  </si>
  <si>
    <t>97183</t>
  </si>
  <si>
    <t>ASSENTAMENTO DE TUBO DE AÇO CARBONO PARA REDE DE ÁGUA, DN 600 MM (24), JUNTA SOLDADA, INSTALADO EM LOCAL COM NÍVEL BAIXO DE INTERFERÊNCIAS (NÃO INCLUI FORNECIMENTO). AF_11/2017</t>
  </si>
  <si>
    <t>35,75</t>
  </si>
  <si>
    <t>97184</t>
  </si>
  <si>
    <t>ASSENTAMENTO DE TUBO DE AÇO CARBONO PARA REDE DE ÁGUA, DN 700 MM (28), JUNTA SOLDADA, INSTALADO EM LOCAL COM NÍVEL BAIXO DE INTERFERÊNCIAS (NÃO INCLUI FORNECIMENTO). AF_11/2017</t>
  </si>
  <si>
    <t>41,48</t>
  </si>
  <si>
    <t>97185</t>
  </si>
  <si>
    <t>ASSENTAMENTO DE TUBO DE AÇO CARBONO PARA REDE DE ÁGUA, DN 800 MM (32), JUNTA SOLDADA, INSTALADO EM LOCAL COM NÍVEL BAIXO DE INTERFERÊNCIAS (NÃO INCLUI FORNECIMENTO). AF_11/2017</t>
  </si>
  <si>
    <t>47,20</t>
  </si>
  <si>
    <t>97186</t>
  </si>
  <si>
    <t>ASSENTAMENTO DE TUBO DE AÇO CARBONO PARA REDE DE ÁGUA, DN 900 MM (36), JUNTA SOLDADA, INSTALADO EM LOCAL COM NÍVEL BAIXO DE INTERFERÊNCIAS (NÃO INCLUI FORNECIMENTO). AF_11/2017</t>
  </si>
  <si>
    <t>52,93</t>
  </si>
  <si>
    <t>97187</t>
  </si>
  <si>
    <t>ASSENTAMENTO DE TUBO DE AÇO CARBONO PARA REDE DE ÁGUA, DN 1000 MM (40  ) OU DN 1100 MM (44  ), JUNTA SOLDADA, INSTALADO EM LOCAL COM NÍVEL BAIXO DE INTERFERÊNCIAS (NÃO INCLUI FORNECIMENTO). AF_11/2017</t>
  </si>
  <si>
    <t>64,39</t>
  </si>
  <si>
    <t>97188</t>
  </si>
  <si>
    <t>ASSENTAMENTO DE TUBO DE AÇO CARBONO PARA REDE DE ÁGUA, DN 1200 MM (48) OU DN 1300 MM (52), JUNTA SOLDADA, INSTALADO EM LOCAL COM NÍVEL BAIXO DE INTERFERÊNCIAS (NÃO INCLUI FORNECIMENTO). AF_11/2017</t>
  </si>
  <si>
    <t>75,85</t>
  </si>
  <si>
    <t>97189</t>
  </si>
  <si>
    <t>ASSENTAMENTO DE TUBO DE AÇO CARBONO PARA REDE DE ÁGUA, DN 1400 MM (56'') OU DN 1500 MM (60), JUNTA SOLDADA, INSTALADO EM LOCAL COM NÍVEL BAIXO DE INTERFERÊNCIAS (NÃO INCLUI FORNECIMENTO). AF_11/2017</t>
  </si>
  <si>
    <t>87,29</t>
  </si>
  <si>
    <t>97190</t>
  </si>
  <si>
    <t>ASSENTAMENTO DE TUBO DE AÇO CARBONO PARA REDE DE ÁGUA, DN 1600 MM (64) OU DN 1700 MM (68), JUNTA SOLDADA, INSTALADO EM LOCAL COM NÍVEL BAIXO DE INTERFERÊNCIAS (NÃO INCLUI FORNECIMENTO). AF_11/2017</t>
  </si>
  <si>
    <t>98,74</t>
  </si>
  <si>
    <t>97191</t>
  </si>
  <si>
    <t>ASSENTAMENTO DE TUBO DE AÇO CARBONO PARA REDE DE ÁGUA, DN 1800 MM (72) OU DN 1900 MM (76), JUNTA SOLDADA, INSTALADO EM LOCAL COM NÍVEL BAIXO DE INTERFERÊNCIAS (NÃO INCLUI FORNECIMENTO). AF_11/2017</t>
  </si>
  <si>
    <t>113,68</t>
  </si>
  <si>
    <t>97192</t>
  </si>
  <si>
    <t>ASSENTAMENTO DE TUBO DE AÇO CARBONO PARA REDE DE ÁGUA, DN 2000 MM (80) OU DN 2100 MM (84), JUNTA SOLDADA, INSTALADO EM LOCAL COM NÍVEL BAIXO DE INTERFERÊNCIAS (NÃO INCLUI FORNECIMENTO). AF_11/2017</t>
  </si>
  <si>
    <t>125,51</t>
  </si>
  <si>
    <t>90694</t>
  </si>
  <si>
    <t>TUBO DE PVC PARA REDE COLETORA DE ESGOTO DE PAREDE MACIÇA, DN 100 MM, JUNTA ELÁSTICA - FORNECIMENTO E ASSENTAMENTO. AF_01/2021</t>
  </si>
  <si>
    <t>48,56</t>
  </si>
  <si>
    <t>90695</t>
  </si>
  <si>
    <t>TUBO DE PVC PARA REDE COLETORA DE ESGOTO DE PAREDE MACIÇA, DN 150 MM, JUNTA ELÁSTICA  - FORNECIMENTO E ASSENTAMENTO. AF_01/2021</t>
  </si>
  <si>
    <t>100,74</t>
  </si>
  <si>
    <t>90696</t>
  </si>
  <si>
    <t>TUBO DE PVC PARA REDE COLETORA DE ESGOTO DE PAREDE MACIÇA, DN 200 MM, JUNTA ELÁSTICA - FORNECIMENTO E ASSENTAMENTO. AF_01/2021</t>
  </si>
  <si>
    <t>149,50</t>
  </si>
  <si>
    <t>90697</t>
  </si>
  <si>
    <t>TUBO DE PVC PARA REDE COLETORA DE ESGOTO DE PAREDE MACIÇA, DN 250 MM, JUNTA ELÁSTICA  - FORNECIMENTO E ASSENTAMENTO. AF_01/2021</t>
  </si>
  <si>
    <t>251,69</t>
  </si>
  <si>
    <t>90698</t>
  </si>
  <si>
    <t>TUBO DE PVC PARA REDE COLETORA DE ESGOTO DE PAREDE MACIÇA, DN 300 MM, JUNTA ELÁSTICA,  FORNECIMENTO E ASSENTAMENTO. AF_01/2021</t>
  </si>
  <si>
    <t>403,28</t>
  </si>
  <si>
    <t>90699</t>
  </si>
  <si>
    <t>TUBO DE PVC PARA REDE COLETORA DE ESGOTO DE PAREDE MACIÇA, DN 350 MM, JUNTA ELÁSTICA  - FORNECIMENTO E ASSENTAMENTO. AF_01/2021</t>
  </si>
  <si>
    <t>498,53</t>
  </si>
  <si>
    <t>90700</t>
  </si>
  <si>
    <t>TUBO DE PVC PARA REDE COLETORA DE ESGOTO DE PAREDE MACIÇA, DN 400 MM, JUNTA ELÁSTICA  FORNECIMENTO E ASSENTAMENTO. AF_01/2021</t>
  </si>
  <si>
    <t>645,63</t>
  </si>
  <si>
    <t>90701</t>
  </si>
  <si>
    <t>TUBO DE PVC CORRUGADO DE DUPLA PAREDE PARA REDE COLETORA DE ESGOTO, DN 150 MM, JUNTA ELÁSTICA - FORNECIMENTO E ASSENTAMENTO. AF_01/2021</t>
  </si>
  <si>
    <t>82,02</t>
  </si>
  <si>
    <t>90702</t>
  </si>
  <si>
    <t>TUBO DE PVC CORRUGADO DE DUPLA PAREDE PARA REDE COLETORA DE ESGOTO, DN 200 MM, JUNTA ELÁSTICA - FORNECIMENTO E ASSENTAMENTO. AF_01/2021</t>
  </si>
  <si>
    <t>131,21</t>
  </si>
  <si>
    <t>90703</t>
  </si>
  <si>
    <t>TUBO DE PVC CORRUGADO DE DUPLA PAREDE PARA REDE COLETORA DE ESGOTO, DN 250 MM, JUNTA ELÁSTICA - FORNECIMENTO E ASSENTAMENTO. AF_01/2021</t>
  </si>
  <si>
    <t>216,70</t>
  </si>
  <si>
    <t>90704</t>
  </si>
  <si>
    <t>TUBO DE PVC CORRUGADO DE DUPLA PAREDE PARA REDE COLETORA DE ESGOTO, DN 300 MM, JUNTA ELÁSTICA - FORNECIMENTO E ASSENTAMENTO. AF_01/2021</t>
  </si>
  <si>
    <t>307,23</t>
  </si>
  <si>
    <t>90705</t>
  </si>
  <si>
    <t>TUBO DE PVC CORRUGADO DE DUPLA PAREDE PARA REDE COLETORA DE ESGOTO, DN 350 MM, JUNTA ELÁSTICA - FORNECIMENTO E ASSENTAMENTO. AF_01/2021</t>
  </si>
  <si>
    <t>417,94</t>
  </si>
  <si>
    <t>90706</t>
  </si>
  <si>
    <t>TUBO DE PVC CORRUGADO DE DUPLA PAREDE PARA REDE COLETORA DE ESGOTO, DN 400 MM, JUNTA ELÁSTICA - FORNECIMENTO E ASSENTAMENTO. AF_01/2021</t>
  </si>
  <si>
    <t>489,35</t>
  </si>
  <si>
    <t>90708</t>
  </si>
  <si>
    <t>TUBO DE PEAD CORRUGADO DE DUPLA PAREDE PARA REDE COLETORA DE ESGOTO, DN 600 MM, JUNTA ELÁSTICA INTEGRADA - FORNECIMENTO E ASSENTAMENTO. AF_01/2021</t>
  </si>
  <si>
    <t>1.079,13</t>
  </si>
  <si>
    <t>90724</t>
  </si>
  <si>
    <t>JUNTA ARGAMASSADA ENTRE TUBO DN 100 MM E O POÇO DE VISITA/ CAIXA DE CONCRETO OU ALVENARIA EM REDES DE ESGOTO. AF_01/2021</t>
  </si>
  <si>
    <t>27,09</t>
  </si>
  <si>
    <t>90725</t>
  </si>
  <si>
    <t>JUNTA ARGAMASSADA ENTRE TUBO DN 150 MM E O POÇO DE VISITA/ CAIXA DE CONCRETO OU ALVENARIA EM REDES DE ESGOTO. AF_01/2021</t>
  </si>
  <si>
    <t>33,28</t>
  </si>
  <si>
    <t>90726</t>
  </si>
  <si>
    <t>JUNTA ARGAMASSADA ENTRE TUBO DN 200 MM E O POÇO/ CAIXA DE CONCRETO OU ALVENARIA EM REDES DE ESGOTO. AF_01/2021</t>
  </si>
  <si>
    <t>39,54</t>
  </si>
  <si>
    <t>90727</t>
  </si>
  <si>
    <t>JUNTA ARGAMASSADA ENTRE TUBO DN 250 MM E O POÇO DE VISITA/ CAIXA DE CONCRETO OU ALVENARIA EM REDES DE ESGOTO. AF_01/2021</t>
  </si>
  <si>
    <t>45,73</t>
  </si>
  <si>
    <t>90728</t>
  </si>
  <si>
    <t>JUNTA ARGAMASSADA ENTRE TUBO DN 300 MM E O POÇO DE VISITA/ CAIXA DE CONCRETO OU ALVENARIA EM REDES DE ESGOTO. AF_01/2021</t>
  </si>
  <si>
    <t>51,93</t>
  </si>
  <si>
    <t>90729</t>
  </si>
  <si>
    <t>JUNTA ARGAMASSADA ENTRE TUBO DN 350 MM E O POÇO DE VISITA/ CAIXA DE CONCRETO OU ALVENARIA EM REDES DE ESGOTO. AF_01/2021</t>
  </si>
  <si>
    <t>58,13</t>
  </si>
  <si>
    <t>90730</t>
  </si>
  <si>
    <t>JUNTA ARGAMASSADA ENTRE TUBO DN 400 MM E O POÇO DE VISITA/ CAIXA DE CONCRETO OU ALVENARIA EM REDES DE ESGOTO. AF_01/2021</t>
  </si>
  <si>
    <t>64,33</t>
  </si>
  <si>
    <t>90731</t>
  </si>
  <si>
    <t>JUNTA ARGAMASSADA ENTRE TUBO DN 450 MM E O POÇO DE VISITA/ CAIXA DE CONCRETO OU ALVENARIA EM REDES DE ESGOTO. AF_01/2021</t>
  </si>
  <si>
    <t>70,52</t>
  </si>
  <si>
    <t>90732</t>
  </si>
  <si>
    <t>JUNTA ARGAMASSADA ENTRE TUBO DN 600 MM E O POÇO DE VISITA/ CAIXA DE CONCRETO OU ALVENARIA EM REDES DE ESGOTO. AF_01/2021</t>
  </si>
  <si>
    <t>89,11</t>
  </si>
  <si>
    <t>90733</t>
  </si>
  <si>
    <t>ASSENTAMENTO DE TUBO DE PVC PARA REDE COLETORA DE ESGOTO DE PAREDE MACIÇA, DN 100 MM, JUNTA ELÁSTICA (NÃO INCLUI FORNECIMENTO). AF_01/2021</t>
  </si>
  <si>
    <t>3,85</t>
  </si>
  <si>
    <t>90734</t>
  </si>
  <si>
    <t>ASSENTAMENTO DE TUBO DE PVC PARA REDE COLETORA DE ESGOTO DE PAREDE MACIÇA, DN 150 MM, JUNTA ELÁSTICA,  (NÃO INCLUI FORNECIMENTO). AF_01/2021</t>
  </si>
  <si>
    <t>4,57</t>
  </si>
  <si>
    <t>90735</t>
  </si>
  <si>
    <t>ASSENTAMENTO DE TUBO DE PVC PARA REDE COLETORA DE ESGOTO DE PAREDE MACIÇA, DN 200 MM, JUNTA ELÁSTICA (NÃO INCLUI FORNECIMENTO). AF_01/2021</t>
  </si>
  <si>
    <t>5,27</t>
  </si>
  <si>
    <t>90736</t>
  </si>
  <si>
    <t>ASSENTAMENTO DE TUBO DE PVC PARA REDE COLETORA DE ESGOTO DE PAREDE MACIÇA, DN 250 MM, JUNTA ELÁSTICA (NÃO INCLUI FORNECIMENTO). AF_01/2021</t>
  </si>
  <si>
    <t>5,99</t>
  </si>
  <si>
    <t>90737</t>
  </si>
  <si>
    <t>ASSENTAMENTO DE TUBO DE PVC PARA REDE COLETORA DE ESGOTO DE PAREDE MACIÇA, DN 300 MM, JUNTA ELÁSTICA  (NÃO INCLUI FORNECIMENTO). AF_01/2021</t>
  </si>
  <si>
    <t>6,70</t>
  </si>
  <si>
    <t>90738</t>
  </si>
  <si>
    <t>ASSENTAMENTO DE TUBO DE PVC PARA REDE COLETORA DE ESGOTO DE PAREDE MACIÇA, DN 350 MM, JUNTA ELÁSTICA (NÃO INCLUI FORNECIMENTO). AF_01/2021</t>
  </si>
  <si>
    <t>7,41</t>
  </si>
  <si>
    <t>90739</t>
  </si>
  <si>
    <t>ASSENTAMENTO DE TUBO DE PVC PARA REDE COLETORA DE ESGOTO DE PAREDE MACIÇA, DN 400 MM, JUNTA ELÁSTICA (NÃO INCLUI FORNECIMENTO). AF_01/2021</t>
  </si>
  <si>
    <t>9,65</t>
  </si>
  <si>
    <t>90740</t>
  </si>
  <si>
    <t>ASSENTAMENTO DE TUBO DE PVC CORRUGADO DE DUPLA PAREDE PARA REDE COLETORA DE ESGOTO, DN 150 MM, JUNTA ELÁSTICA (NÃO INCLUI FORNECIMENTO). AF_01/2021</t>
  </si>
  <si>
    <t>5,09</t>
  </si>
  <si>
    <t>90741</t>
  </si>
  <si>
    <t>ASSENTAMENTO DE TUBO DE PVC CORRUGADO DE DUPLA PAREDE PARA REDE COLETORA DE ESGOTO, DN 200 MM, JUNTA ELÁSTICA (NÃO INCLUI FORNECIMENTO). AF_01/2021</t>
  </si>
  <si>
    <t>5,80</t>
  </si>
  <si>
    <t>90742</t>
  </si>
  <si>
    <t>ASSENTAMENTO DE TUBO DE PVC CORRUGADO DE DUPLA PAREDE PARA REDE COLETORA DE ESGOTO, DN 250 MM, JUNTA ELÁSTICA (NÃO INCLUI FORNECIMENTO). AF_01/2021</t>
  </si>
  <si>
    <t>6,51</t>
  </si>
  <si>
    <t>90743</t>
  </si>
  <si>
    <t>ASSENTAMENTO DE TUBO DE PVC CORRUGADO DE DUPLA PAREDE PARA REDE COLETORA DE ESGOTO, DN 300 MM, JUNTA ELÁSTICA (NÃO INCLUI FORNECIMENTO). AF_01/2021</t>
  </si>
  <si>
    <t>7,22</t>
  </si>
  <si>
    <t>90744</t>
  </si>
  <si>
    <t>ASSENTAMENTO DE TUBO DE PVC CORRUGADO DE DUPLA PAREDE PARA REDE COLETORA DE ESGOTO, DN 350 MM, JUNTA ELÁSTICA (NÃO INCLUI FORNECIMENTO). AF_01/2021</t>
  </si>
  <si>
    <t>7,94</t>
  </si>
  <si>
    <t>90745</t>
  </si>
  <si>
    <t>ASSENTAMENTO DE TUBO DE PVC CORRUGADO DE DUPLA PAREDE PARA REDE COLETORA DE ESGOTO, DN 400 MM, JUNTA ELÁSTICA  (NÃO INCLUI FORNECIMENTO). AF_01/2021</t>
  </si>
  <si>
    <t>10,77</t>
  </si>
  <si>
    <t>90746</t>
  </si>
  <si>
    <t>ASSENTAMENTO DE TUBO DE PEAD CORRUGADO DE DUPLA PAREDE PARA REDE COLETORA DE ESGOTO, DN 450 MM, JUNTA ELÁSTICA INTEGRADA (NÃO INCLUI FORNECIMENTO). AF_01/2021</t>
  </si>
  <si>
    <t>4,17</t>
  </si>
  <si>
    <t>90747</t>
  </si>
  <si>
    <t>ASSENTAMENTO DE TUBO DE PEAD CORRUGADO DE DUPLA PAREDE PARA REDE COLETORA DE ESGOTO, DN 600 MM, JUNTA ELÁSTICA INTEGRADA (NÃO INCLUI FORNECIMENTO). AF_01/2021</t>
  </si>
  <si>
    <t>17,99</t>
  </si>
  <si>
    <t>94869</t>
  </si>
  <si>
    <t>TUBO DE PEAD CORRUGADO DE DUPLA PAREDE PARA REDE COLETORA DE ESGOTO, DN 250 MM, JUNTA ELÁSTICA INTEGRADA - FORNECIMENTO E ASSENTAMENTO. AF_01/2021</t>
  </si>
  <si>
    <t>190,88</t>
  </si>
  <si>
    <t>94870</t>
  </si>
  <si>
    <t>ASSENTAMENTO DE TUBO DE PEAD CORRUGADO DE DUPLA PAREDE PARA REDE COLETORA DE ESGOTO, DN 250 MM, JUNTA ELÁSTICA INTEGRADA (NÃO INCLUI FORNECIMENTO). AF_01/2021</t>
  </si>
  <si>
    <t>2,20</t>
  </si>
  <si>
    <t>94871</t>
  </si>
  <si>
    <t>TUBO DE PEAD CORRUGADO DE DUPLA PAREDE PARA REDE COLETORA DE ESGOTO, DN 300 MM, JUNTA ELÁSTICA INTEGRADA - FORNECIMENTO E ASSENTAMENTO. AF_01/2021</t>
  </si>
  <si>
    <t>298,70</t>
  </si>
  <si>
    <t>94872</t>
  </si>
  <si>
    <t>ASSENTAMENTO DE TUBO DE PEAD CORRUGADO DE DUPLA PAREDE PARA REDE COLETORA DE ESGOTO, DN 300 MM, JUNTA ELÁSTICA INTEGRADA  (NÃO INCLUI FORNECIMENTO). AF_01/2021</t>
  </si>
  <si>
    <t>3,09</t>
  </si>
  <si>
    <t>94875</t>
  </si>
  <si>
    <t>TUBO DE PEAD CORRUGADO DE DUPLA PAREDE PARA REDE COLETORA DE ESGOTO, DN 800 MM, JUNTA ELÁSTICA INTEGRADA - FORNECIMENTO E ASSENTAMENTO. AF_01/2021</t>
  </si>
  <si>
    <t>1.752,93</t>
  </si>
  <si>
    <t>94876</t>
  </si>
  <si>
    <t>ASSENTAMENTO DE TUBO DE PEAD CORRUGADO DE DUPLA PAREDE PARA REDE COLETORA DE ESGOTO, DN 800 MM, JUNTA ELÁSTICA INTEGRADA  (NÃO INCLUI FORNECIMENTO). AF_01/2021</t>
  </si>
  <si>
    <t>30,49</t>
  </si>
  <si>
    <t>94878</t>
  </si>
  <si>
    <t>ASSENTAMENTO DE TUBO DE PEAD CORRUGADO DE DUPLA PAREDE PARA REDE COLETORA DE ESGOTO, DN 900 MM, JUNTA ELÁSTICA INTEGRADA (NÃO INCLUI FORNECIMENTO). AF_01/2021</t>
  </si>
  <si>
    <t>35,23</t>
  </si>
  <si>
    <t>94879</t>
  </si>
  <si>
    <t>TUBO DE PEAD CORRUGADO DE DUPLA PAREDE PARA REDE COLETORA DE ESGOTO, DN 1000 MM, JUNTA ELÁSTICA INTEGRADA - FORNECIMENTO E ASSENTAMENTO. AF_01/2021</t>
  </si>
  <si>
    <t>2.699,05</t>
  </si>
  <si>
    <t>94880</t>
  </si>
  <si>
    <t>ASSENTAMENTO DE TUBO DE PEAD CORRUGADO DE DUPLA PAREDE PARA REDE COLETORA DE ESGOTO, DN 1000 MM, JUNTA ELÁSTICA INTEGRADA (NÃO INCLUI FORNECIMENTO). AF_01/2021</t>
  </si>
  <si>
    <t>45,66</t>
  </si>
  <si>
    <t>94881</t>
  </si>
  <si>
    <t>TUBO DE PEAD CORRUGADO DE DUPLA PAREDE PARA REDE COLETORA DE ESGOTO, DN 1200 MM, JUNTA ELÁSTICA INTEGRADA - FORNECIMENTO E ASSENTAMENTO. AF_01/2021</t>
  </si>
  <si>
    <t>3.720,09</t>
  </si>
  <si>
    <t>94882</t>
  </si>
  <si>
    <t>ASSENTAMENTO DE TUBO DE PEAD CORRUGADO DE DUPLA PAREDE PARA REDE COLETORA DE ESGOTO, DN 1200 MM, JUNTA ELÁSTICA INTEGRADA (NÃO INCLUI FORNECIMENTO). AF_01/2021</t>
  </si>
  <si>
    <t>52,95</t>
  </si>
  <si>
    <t>94884</t>
  </si>
  <si>
    <t>ASSENTAMENTO DE TUBO DE PEAD CORRUGADO DE DUPLA PAREDE PARA REDE COLETORA DE ESGOTO, DN 1500 MM, JUNTA ELÁSTICA INTEGRADA (NÃO INCLUI FORNECIMENTO). AF_01/2021</t>
  </si>
  <si>
    <t>67,72</t>
  </si>
  <si>
    <t>97121</t>
  </si>
  <si>
    <t>ASSENTAMENTO DE TUBO DE PVC PBA PARA REDE DE ÁGUA, DN 50 MM, JUNTA ELÁSTICA INTEGRADA, INSTALADO EM LOCAL COM NÍVEL ALTO DE INTERFERÊNCIAS (NÃO INCLUI FORNECIMENTO). AF_11/2017</t>
  </si>
  <si>
    <t>2,31</t>
  </si>
  <si>
    <t>97122</t>
  </si>
  <si>
    <t>ASSENTAMENTO DE TUBO DE PVC PBA PARA REDE DE ÁGUA, DN 75 MM, JUNTA ELÁSTICA INTEGRADA, INSTALADO EM LOCAL COM NÍVEL ALTO DE INTERFERÊNCIAS (NÃO INCLUI FORNECIMENTO). AF_11/2017</t>
  </si>
  <si>
    <t>3,21</t>
  </si>
  <si>
    <t>97123</t>
  </si>
  <si>
    <t>ASSENTAMENTO DE TUBO DE PVC PBA PARA REDE DE ÁGUA, DN 100 MM, JUNTA ELÁSTICA INTEGRADA, INSTALADO EM LOCAL COM NÍVEL ALTO DE INTERFERÊNCIAS (NÃO INCLUI FORNECIMENTO). AF_11/2017</t>
  </si>
  <si>
    <t>4,08</t>
  </si>
  <si>
    <t>97124</t>
  </si>
  <si>
    <t>ASSENTAMENTO DE TUBO DE PVC PBA PARA REDE DE ÁGUA, DN 50 MM, JUNTA ELÁSTICA INTEGRADA, INSTALADO EM LOCAL COM NÍVEL BAIXO DE INTERFERÊNCIAS (NÃO INCLUI FORNECIMENTO). AF_11/2017</t>
  </si>
  <si>
    <t>1,02</t>
  </si>
  <si>
    <t>97125</t>
  </si>
  <si>
    <t>ASSENTAMENTO DE TUBO DE PVC PBA PARA REDE DE ÁGUA, DN 75 MM, JUNTA ELÁSTICA INTEGRADA, INSTALADO EM LOCAL COM NÍVEL BAIXO DE INTERFERÊNCIAS (NÃO INCLUI FORNECIMENTO). AF_11/2017</t>
  </si>
  <si>
    <t>1,45</t>
  </si>
  <si>
    <t>97126</t>
  </si>
  <si>
    <t>ASSENTAMENTO DE TUBO DE PVC PBA PARA REDE DE ÁGUA, DN 100 MM, JUNTA ELÁSTICA INTEGRADA, INSTALADO EM LOCAL COM NÍVEL BAIXO DE INTERFERÊNCIAS (NÃO INCLUI FORNECIMENTO). AF_11/2017</t>
  </si>
  <si>
    <t>1,86</t>
  </si>
  <si>
    <t>102264</t>
  </si>
  <si>
    <t>TUBO DE PVC BRANCO PARA REDE COLETORA DE ESGOTO CONDOMINIAL DE PAREDE MACIÇA, DN 100 MM, JUNTA ELÁSTICA - FORNECIMENTO E ASSENTAMENTO. AF_01/2021</t>
  </si>
  <si>
    <t>22,37</t>
  </si>
  <si>
    <t>102265</t>
  </si>
  <si>
    <t>JUNTA ARGAMASSADA ENTRE TUBO DN 800 MM E O POÇO DE VISITA/ CAIXA DE CONCRETO OU ALVENARIA EM REDES DE ESGOTO. AF_01/2021</t>
  </si>
  <si>
    <t>113,89</t>
  </si>
  <si>
    <t>102266</t>
  </si>
  <si>
    <t>JUNTA ARGAMASSADA ENTRE TUBO DN 900 MM E O POÇO DE VISITA/ CAIXA DE CONCRETO OU ALVENARIA EM REDES DE ESGOTO. AF_01/2021</t>
  </si>
  <si>
    <t>126,28</t>
  </si>
  <si>
    <t>102267</t>
  </si>
  <si>
    <t>JUNTA ARGAMASSADA ENTRE TUBO DN 1000 MM E O POÇO DE VISITA/ CAIXA DE CONCRETO OU ALVENARIA EM REDES DE ESGOTO. AF_01/2021</t>
  </si>
  <si>
    <t>144,93</t>
  </si>
  <si>
    <t>102268</t>
  </si>
  <si>
    <t>JUNTA ARGAMASSADA ENTRE TUBO DN 1200 MM E O POÇO DE VISITA/ CAIXA DE CONCRETO OU ALVENARIA EM REDES DE ESGOTO. AF_01/2021</t>
  </si>
  <si>
    <t>163,51</t>
  </si>
  <si>
    <t>102269</t>
  </si>
  <si>
    <t>JUNTA ARGAMASSADA ENTRE TUBO DN 1500 MM E O POÇO DE VISITA/ CAIXA DE CONCRETO OU ALVENARIA EM REDES DE ESGOTO. AF_01/2021</t>
  </si>
  <si>
    <t>200,69</t>
  </si>
  <si>
    <t>92833</t>
  </si>
  <si>
    <t>TUBO DE CONCRETO PARA REDES COLETORAS DE ESGOTO SANITÁRIO, DIÂMETRO DE 300 MM, JUNTA ELÁSTICA, INSTALADO EM LOCAL COM BAIXO NÍVEL DE INTERFERÊNCIAS - FORNECIMENTO E ASSENTAMENTO. AF_12/2015</t>
  </si>
  <si>
    <t>171,71</t>
  </si>
  <si>
    <t>92834</t>
  </si>
  <si>
    <t>ASSENTAMENTO DE TUBO DE CONCRETO PARA REDES COLETORAS DE ESGOTO SANITÁRIO, DIÂMETRO DE 300 MM, JUNTA ELÁSTICA, INSTALADO EM LOCAL COM BAIXO NÍVEL DE INTERFERÊNCIAS (NÃO INCLUI FORNECIMENTO). AF_12/2015</t>
  </si>
  <si>
    <t>9,69</t>
  </si>
  <si>
    <t>92835</t>
  </si>
  <si>
    <t>TUBO DE CONCRETO PARA REDES COLETORAS DE ESGOTO SANITÁRIO, DIÂMETRO DE 400 MM, JUNTA ELÁSTICA, INSTALADO EM LOCAL COM BAIXO NÍVEL DE INTERFERÊNCIAS - FORNECIMENTO E ASSENTAMENTO. AF_12/2015</t>
  </si>
  <si>
    <t>180,95</t>
  </si>
  <si>
    <t>92836</t>
  </si>
  <si>
    <t>ASSENTAMENTO DE TUBO DE CONCRETO PARA REDES COLETORAS DE ESGOTO SANITÁRIO, DIÂMETRO DE 400 MM, JUNTA ELÁSTICA, INSTALADO EM LOCAL COM BAIXO NÍVEL DE INTERFERÊNCIAS (NÃO INCLUI FORNECIMENTO). AF_12/2015</t>
  </si>
  <si>
    <t>12,37</t>
  </si>
  <si>
    <t>92837</t>
  </si>
  <si>
    <t>TUBO DE CONCRETO PARA REDES COLETORAS DE ESGOTO SANITÁRIO, DIÂMETRO DE 500 MM, JUNTA ELÁSTICA, INSTALADO EM LOCAL COM BAIXO NÍVEL DE INTERFERÊNCIAS - FORNECIMENTO E ASSENTAMENTO. AF_12/2015</t>
  </si>
  <si>
    <t>315,47</t>
  </si>
  <si>
    <t>92838</t>
  </si>
  <si>
    <t>ASSENTAMENTO DE TUBO DE CONCRETO PARA REDES COLETORAS DE ESGOTO SANITÁRIO, DIÂMETRO DE 500 MM, JUNTA ELÁSTICA, INSTALADO EM LOCAL COM BAIXO NÍVEL DE INTERFERÊNCIAS (NÃO INCLUI FORNECIMENTO). AF_12/2015</t>
  </si>
  <si>
    <t>14,85</t>
  </si>
  <si>
    <t>92839</t>
  </si>
  <si>
    <t>TUBO DE CONCRETO PARA REDES COLETORAS DE ESGOTO SANITÁRIO, DIÂMETRO DE 600 MM, JUNTA ELÁSTICA, INSTALADO EM LOCAL COM BAIXO NÍVEL DE INTERFERÊNCIAS - FORNECIMENTO E ASSENTAMENTO. AF_12/2015</t>
  </si>
  <si>
    <t>385,64</t>
  </si>
  <si>
    <t>92840</t>
  </si>
  <si>
    <t>ASSENTAMENTO DE TUBO DE CONCRETO PARA REDES COLETORAS DE ESGOTO SANITÁRIO, DIÂMETRO DE 600 MM, JUNTA ELÁSTICA, INSTALADO EM LOCAL COM BAIXO NÍVEL DE INTERFERÊNCIAS (NÃO INCLUI FORNECIMENTO). AF_12/2015</t>
  </si>
  <si>
    <t>17,60</t>
  </si>
  <si>
    <t>92841</t>
  </si>
  <si>
    <t>TUBO DE CONCRETO PARA REDES COLETORAS DE ESGOTO SANITÁRIO, DIÂMETRO DE 700 MM, JUNTA ELÁSTICA, INSTALADO EM LOCAL COM BAIXO NÍVEL DE INTERFERÊNCIAS - FORNECIMENTO E ASSENTAMENTO. AF_12/2015</t>
  </si>
  <si>
    <t>502,20</t>
  </si>
  <si>
    <t>92842</t>
  </si>
  <si>
    <t>ASSENTAMENTO DE TUBO DE CONCRETO PARA REDES COLETORAS DE ESGOTO SANITÁRIO, DIÂMETRO DE 700 MM, JUNTA ELÁSTICA, INSTALADO EM LOCAL COM BAIXO NÍVEL DE INTERFERÊNCIAS (NÃO INCLUI FORNECIMENTO). AF_12/2015</t>
  </si>
  <si>
    <t>20,09</t>
  </si>
  <si>
    <t>92843</t>
  </si>
  <si>
    <t>TUBO DE CONCRETO PARA REDES COLETORAS DE ESGOTO SANITÁRIO, DIÂMETRO DE 800 MM, JUNTA ELÁSTICA, INSTALADO EM LOCAL COM BAIXO NÍVEL DE INTERFERÊNCIAS - FORNECIMENTO E ASSENTAMENTO. AF_12/2015</t>
  </si>
  <si>
    <t>522,53</t>
  </si>
  <si>
    <t>92844</t>
  </si>
  <si>
    <t>ASSENTAMENTO DE TUBO DE CONCRETO PARA REDES COLETORAS DE ESGOTO SANITÁRIO, DIÂMETRO DE 800 MM, JUNTA ELÁSTICA, INSTALADO EM LOCAL COM BAIXO NÍVEL DE INTERFERÊNCIAS (NÃO INCLUI FORNECIMENTO). AF_12/2015</t>
  </si>
  <si>
    <t>22,83</t>
  </si>
  <si>
    <t>92845</t>
  </si>
  <si>
    <t>TUBO DE CONCRETO PARA REDES COLETORAS DE ESGOTO SANITÁRIO, DIÂMETRO DE 900 MM, JUNTA ELÁSTICA, INSTALADO EM LOCAL COM BAIXO NÍVEL DE INTERFERÊNCIAS - FORNECIMENTO E ASSENTAMENTO. AF_12/2015</t>
  </si>
  <si>
    <t>768,49</t>
  </si>
  <si>
    <t>92846</t>
  </si>
  <si>
    <t>ASSENTAMENTO DE TUBO DE CONCRETO PARA REDES COLETORAS DE ESGOTO SANITÁRIO, DIÂMETRO DE 900 MM, JUNTA ELÁSTICA, INSTALADO EM LOCAL COM BAIXO NÍVEL DE INTERFERÊNCIAS (NÃO INCLUI FORNECIMENTO). AF_12/2015</t>
  </si>
  <si>
    <t>25,30</t>
  </si>
  <si>
    <t>92847</t>
  </si>
  <si>
    <t>TUBO DE CONCRETO PARA REDES COLETORAS DE ESGOTO SANITÁRIO, DIÂMETRO DE 1000 MM, JUNTA ELÁSTICA, INSTALADO EM LOCAL COM BAIXO NÍVEL DE INTERFERÊNCIAS - FORNECIMENTO E ASSENTAMENTO. AF_12/2015</t>
  </si>
  <si>
    <t>793,20</t>
  </si>
  <si>
    <t>92848</t>
  </si>
  <si>
    <t>ASSENTAMENTO DE TUBO DE CONCRETO PARA REDES COLETORAS DE ESGOTO SANITÁRIO, DIÂMETRO DE 1000 MM, JUNTA ELÁSTICA, INSTALADO EM LOCAL COM BAIXO NÍVEL DE INTERFERÊNCIAS (NÃO INCLUI FORNECIMENTO). AF_12/2015</t>
  </si>
  <si>
    <t>28,07</t>
  </si>
  <si>
    <t>92849</t>
  </si>
  <si>
    <t>TUBO DE CONCRETO PARA REDES COLETORAS DE ESGOTO SANITÁRIO, DIÂMETRO DE 300 MM, JUNTA ELÁSTICA, INSTALADO EM LOCAL COM ALTO NÍVEL DE INTERFERÊNCIAS - FORNECIMENTO E ASSENTAMENTO. AF_12/2015</t>
  </si>
  <si>
    <t>180,35</t>
  </si>
  <si>
    <t>92850</t>
  </si>
  <si>
    <t>ASSENTAMENTO DE TUBO DE CONCRETO PARA REDES COLETORAS DE ESGOTO SANITÁRIO, DIÂMETRO DE 300 MM, JUNTA ELÁSTICA, INSTALADO EM LOCAL COM ALTO NÍVEL DE INTERFERÊNCIAS (NÃO INCLUI FORNECIMENTO). AF_12/2015</t>
  </si>
  <si>
    <t>18,33</t>
  </si>
  <si>
    <t>92851</t>
  </si>
  <si>
    <t>TUBO DE CONCRETO PARA REDES COLETORAS DE ESGOTO SANITÁRIO, DIÂMETRO DE 400 MM, JUNTA ELÁSTICA, INSTALADO EM LOCAL COM ALTO NÍVEL DE INTERFERÊNCIAS - FORNECIMENTO E ASSENTAMENTO. AF_12/2015</t>
  </si>
  <si>
    <t>191,72</t>
  </si>
  <si>
    <t>92852</t>
  </si>
  <si>
    <t>ASSENTAMENTO DE TUBO DE CONCRETO PARA REDES COLETORAS DE ESGOTO SANITÁRIO, DIÂMETRO DE 400 MM, JUNTA ELÁSTICA, INSTALADO EM LOCAL COM ALTO NÍVEL DE INTERFERÊNCIAS (NÃO INCLUI FORNECIMENTO). AF_12/2015</t>
  </si>
  <si>
    <t>23,14</t>
  </si>
  <si>
    <t>92853</t>
  </si>
  <si>
    <t>TUBO DE CONCRETO PARA REDES COLETORAS DE ESGOTO SANITÁRIO, DIÂMETRO DE 500 MM, JUNTA ELÁSTICA, INSTALADO EM LOCAL COM ALTO NÍVEL DE INTERFERÊNCIAS - FORNECIMENTO E ASSENTAMENTO. AF_12/2015</t>
  </si>
  <si>
    <t>328,79</t>
  </si>
  <si>
    <t>92854</t>
  </si>
  <si>
    <t>ASSENTAMENTO DE TUBO DE CONCRETO PARA REDES COLETORAS DE ESGOTO SANITÁRIO, DIÂMETRO DE 500 MM, JUNTA ELÁSTICA, INSTALADO EM LOCAL COM ALTO NÍVEL DE INTERFERÊNCIAS (NÃO INCLUI FORNECIMENTO). AF_12/2015</t>
  </si>
  <si>
    <t>28,17</t>
  </si>
  <si>
    <t>92855</t>
  </si>
  <si>
    <t>TUBO DE CONCRETO PARA REDES COLETORAS DE ESGOTO SANITÁRIO, DIÂMETRO DE 600 MM, JUNTA ELÁSTICA, INSTALADO EM LOCAL COM ALTO NÍVEL DE INTERFERÊNCIAS - FORNECIMENTO E ASSENTAMENTO. AF_12/2015</t>
  </si>
  <si>
    <t>401,25</t>
  </si>
  <si>
    <t>92856</t>
  </si>
  <si>
    <t>ASSENTAMENTO DE TUBO DE CONCRETO PARA REDES COLETORAS DE ESGOTO SANITÁRIO, DIÂMETRO DE 600 MM, JUNTA ELÁSTICA, INSTALADO EM LOCAL COM ALTO NÍVEL DE INTERFERÊNCIAS (NÃO INCLUI FORNECIMENTO). AF_12/2015</t>
  </si>
  <si>
    <t>33,21</t>
  </si>
  <si>
    <t>92857</t>
  </si>
  <si>
    <t>TUBO DE CONCRETO PARA REDES COLETORAS DE ESGOTO SANITÁRIO, DIÂMETRO DE 700 MM, JUNTA ELÁSTICA, INSTALADO EM LOCAL COM ALTO NÍVEL DE INTERFERÊNCIAS - FORNECIMENTO E ASSENTAMENTO. AF_12/2015</t>
  </si>
  <si>
    <t>520,11</t>
  </si>
  <si>
    <t>92858</t>
  </si>
  <si>
    <t>ASSENTAMENTO DE TUBO DE CONCRETO PARA REDES COLETORAS DE ESGOTO SANITÁRIO, DIÂMETRO DE 700 MM, JUNTA ELÁSTICA, INSTALADO EM LOCAL COM ALTO NÍVEL DE INTERFERÊNCIAS (NÃO INCLUI FORNECIMENTO). AF_12/2015</t>
  </si>
  <si>
    <t>38,00</t>
  </si>
  <si>
    <t>92859</t>
  </si>
  <si>
    <t>TUBO DE CONCRETO PARA REDES COLETORAS DE ESGOTO SANITÁRIO, DIÂMETRO DE 800 MM, JUNTA ELÁSTICA, INSTALADO EM LOCAL COM ALTO NÍVEL DE INTERFERÊNCIAS - FORNECIMENTO E ASSENTAMENTO. AF_12/2015</t>
  </si>
  <si>
    <t>542,83</t>
  </si>
  <si>
    <t>92860</t>
  </si>
  <si>
    <t>ASSENTAMENTO DE TUBO DE CONCRETO PARA REDES COLETORAS DE ESGOTO SANITÁRIO, DIÂMETRO DE 800 MM, JUNTA ELÁSTICA, INSTALADO EM LOCAL COM ALTO NÍVEL DE INTERFERÊNCIAS (NÃO INCLUI FORNECIMENTO). AF_12/2015</t>
  </si>
  <si>
    <t>43,13</t>
  </si>
  <si>
    <t>92861</t>
  </si>
  <si>
    <t>TUBO DE CONCRETO PARA REDES COLETORAS DE ESGOTO SANITÁRIO, DIÂMETRO DE 900 MM, JUNTA ELÁSTICA, INSTALADO EM LOCAL COM ALTO NÍVEL DE INTERFERÊNCIAS - FORNECIMENTO E ASSENTAMENTO. AF_12/2015</t>
  </si>
  <si>
    <t>791,35</t>
  </si>
  <si>
    <t>92862</t>
  </si>
  <si>
    <t>ASSENTAMENTO DE TUBO DE CONCRETO PARA REDES COLETORAS DE ESGOTO SANITÁRIO, DIÂMETRO DE 900 MM, JUNTA ELÁSTICA, INSTALADO EM LOCAL COM ALTO NÍVEL DE INTERFERÊNCIAS (NÃO INCLUI FORNECIMENTO). AF_12/2015</t>
  </si>
  <si>
    <t>48,16</t>
  </si>
  <si>
    <t>92863</t>
  </si>
  <si>
    <t>TUBO DE CONCRETO PARA REDES COLETORAS DE ESGOTO SANITÁRIO, DIÂMETRO DE 1000 MM, JUNTA ELÁSTICA, INSTALADO EM LOCAL COM ALTO NÍVEL DE INTERFERÊNCIAS - FORNECIMENTO E ASSENTAMENTO. AF_12/2015</t>
  </si>
  <si>
    <t>818,32</t>
  </si>
  <si>
    <t>92864</t>
  </si>
  <si>
    <t>ASSENTAMENTO DE TUBO DE CONCRETO PARA REDES COLETORAS DE ESGOTO SANITÁRIO, DIÂMETRO DE 1000 MM, JUNTA ELÁSTICA, INSTALADO EM LOCAL COM ALTO NÍVEL DE INTERFERÊNCIAS (NÃO INCLUI FORNECIMENTO). AF_12/2015</t>
  </si>
  <si>
    <t>53,19</t>
  </si>
  <si>
    <t>92210</t>
  </si>
  <si>
    <t>TUBO DE CONCRETO PARA REDES COLETORAS DE ÁGUAS PLUVIAIS, DIÂMETRO DE 400 MM, JUNTA RÍGIDA, INSTALADO EM LOCAL COM BAIXO NÍVEL DE INTERFERÊNCIAS - FORNECIMENTO E ASSENTAMENTO. AF_12/2015</t>
  </si>
  <si>
    <t>148,88</t>
  </si>
  <si>
    <t>92211</t>
  </si>
  <si>
    <t>TUBO DE CONCRETO PARA REDES COLETORAS DE ÁGUAS PLUVIAIS, DIÂMETRO DE 500 MM, JUNTA RÍGIDA, INSTALADO EM LOCAL COM BAIXO NÍVEL DE INTERFERÊNCIAS - FORNECIMENTO E ASSENTAMENTO. AF_12/2015</t>
  </si>
  <si>
    <t>179,09</t>
  </si>
  <si>
    <t>92212</t>
  </si>
  <si>
    <t>TUBO DE CONCRETO PARA REDES COLETORAS DE ÁGUAS PLUVIAIS, DIÂMETRO DE 600 MM, JUNTA RÍGIDA, INSTALADO EM LOCAL COM BAIXO NÍVEL DE INTERFERÊNCIAS - FORNECIMENTO E ASSENTAMENTO. AF_12/2015</t>
  </si>
  <si>
    <t>260,80</t>
  </si>
  <si>
    <t>92213</t>
  </si>
  <si>
    <t>TUBO DE CONCRETO PARA REDES COLETORAS DE ÁGUAS PLUVIAIS, DIÂMETRO DE 700 MM, JUNTA RÍGIDA, INSTALADO EM LOCAL COM BAIXO NÍVEL DE INTERFERÊNCIAS - FORNECIMENTO E ASSENTAMENTO. AF_12/2015</t>
  </si>
  <si>
    <t>338,82</t>
  </si>
  <si>
    <t>92214</t>
  </si>
  <si>
    <t>TUBO DE CONCRETO PARA REDES COLETORAS DE ÁGUAS PLUVIAIS, DIÂMETRO DE 800 MM, JUNTA RÍGIDA, INSTALADO EM LOCAL COM BAIXO NÍVEL DE INTERFERÊNCIAS - FORNECIMENTO E ASSENTAMENTO. AF_12/2015</t>
  </si>
  <si>
    <t>407,50</t>
  </si>
  <si>
    <t>92215</t>
  </si>
  <si>
    <t>TUBO DE CONCRETO PARA REDES COLETORAS DE ÁGUAS PLUVIAIS, DIÂMETRO DE 900 MM, JUNTA RÍGIDA, INSTALADO EM LOCAL COM BAIXO NÍVEL DE INTERFERÊNCIAS - FORNECIMENTO E ASSENTAMENTO. AF_12/2015</t>
  </si>
  <si>
    <t>467,23</t>
  </si>
  <si>
    <t>92216</t>
  </si>
  <si>
    <t>TUBO DE CONCRETO PARA REDES COLETORAS DE ÁGUAS PLUVIAIS, DIÂMETRO DE 1000 MM, JUNTA RÍGIDA, INSTALADO EM LOCAL COM BAIXO NÍVEL DE INTERFERÊNCIAS - FORNECIMENTO E ASSENTAMENTO. AF_12/2015</t>
  </si>
  <si>
    <t>491,00</t>
  </si>
  <si>
    <t>92219</t>
  </si>
  <si>
    <t>TUBO DE CONCRETO PARA REDES COLETORAS DE ÁGUAS PLUVIAIS, DIÂMETRO DE 400 MM, JUNTA RÍGIDA, INSTALADO EM LOCAL COM ALTO NÍVEL DE INTERFERÊNCIAS - FORNECIMENTO E ASSENTAMENTO. AF_12/2015</t>
  </si>
  <si>
    <t>159,64</t>
  </si>
  <si>
    <t>92220</t>
  </si>
  <si>
    <t>TUBO DE CONCRETO PARA REDES COLETORAS DE ÁGUAS PLUVIAIS, DIÂMETRO DE 500 MM, JUNTA RÍGIDA, INSTALADO EM LOCAL COM ALTO NÍVEL DE INTERFERÊNCIAS - FORNECIMENTO E ASSENTAMENTO. AF_12/2015</t>
  </si>
  <si>
    <t>192,41</t>
  </si>
  <si>
    <t>92221</t>
  </si>
  <si>
    <t>TUBO DE CONCRETO PARA REDES COLETORAS DE ÁGUAS PLUVIAIS, DIÂMETRO DE 600 MM, JUNTA RÍGIDA, INSTALADO EM LOCAL COM ALTO NÍVEL DE INTERFERÊNCIAS - FORNECIMENTO E ASSENTAMENTO. AF_12/2015</t>
  </si>
  <si>
    <t>276,42</t>
  </si>
  <si>
    <t>92222</t>
  </si>
  <si>
    <t>TUBO DE CONCRETO PARA REDES COLETORAS DE ÁGUAS PLUVIAIS, DIÂMETRO DE 700 MM, JUNTA RÍGIDA, INSTALADO EM LOCAL COM ALTO NÍVEL DE INTERFERÊNCIAS - FORNECIMENTO E ASSENTAMENTO. AF_12/2015</t>
  </si>
  <si>
    <t>356,97</t>
  </si>
  <si>
    <t>92223</t>
  </si>
  <si>
    <t>TUBO DE CONCRETO PARA REDES COLETORAS DE ÁGUAS PLUVIAIS, DIÂMETRO DE 800 MM, JUNTA RÍGIDA, INSTALADO EM LOCAL COM ALTO NÍVEL DE INTERFERÊNCIAS - FORNECIMENTO E ASSENTAMENTO. AF_12/2015</t>
  </si>
  <si>
    <t>427,81</t>
  </si>
  <si>
    <t>92224</t>
  </si>
  <si>
    <t>TUBO DE CONCRETO PARA REDES COLETORAS DE ÁGUAS PLUVIAIS, DIÂMETRO DE 900 MM, JUNTA RÍGIDA, INSTALADO EM LOCAL COM ALTO NÍVEL DE INTERFERÊNCIAS - FORNECIMENTO E ASSENTAMENTO. AF_12/2015</t>
  </si>
  <si>
    <t>489,78</t>
  </si>
  <si>
    <t>92226</t>
  </si>
  <si>
    <t>TUBO DE CONCRETO PARA REDES COLETORAS DE ÁGUAS PLUVIAIS, DIÂMETRO DE 1000 MM, JUNTA RÍGIDA, INSTALADO EM LOCAL COM ALTO NÍVEL DE INTERFERÊNCIAS - FORNECIMENTO E ASSENTAMENTO. AF_12/2015</t>
  </si>
  <si>
    <t>516,22</t>
  </si>
  <si>
    <t>92808</t>
  </si>
  <si>
    <t>ASSENTAMENTO DE TUBO DE CONCRETO PARA REDES COLETORAS DE ÁGUAS PLUVIAIS, DIÂMETRO DE 300 MM, JUNTA RÍGIDA, INSTALADO EM LOCAL COM BAIXO NÍVEL DE INTERFERÊNCIAS (NÃO INCLUI FORNECIMENTO). AF_12/2015</t>
  </si>
  <si>
    <t>43,51</t>
  </si>
  <si>
    <t>92809</t>
  </si>
  <si>
    <t>ASSENTAMENTO DE TUBO DE CONCRETO PARA REDES COLETORAS DE ÁGUAS PLUVIAIS, DIÂMETRO DE 400 MM, JUNTA RÍGIDA, INSTALADO EM LOCAL COM BAIXO NÍVEL DE INTERFERÊNCIAS (NÃO INCLUI FORNECIMENTO). AF_12/2015</t>
  </si>
  <si>
    <t>55,73</t>
  </si>
  <si>
    <t>92810</t>
  </si>
  <si>
    <t>ASSENTAMENTO DE TUBO DE CONCRETO PARA REDES COLETORAS DE ÁGUAS PLUVIAIS, DIÂMETRO DE 500 MM, JUNTA RÍGIDA, INSTALADO EM LOCAL COM BAIXO NÍVEL DE INTERFERÊNCIAS (NÃO INCLUI FORNECIMENTO). AF_12/2015</t>
  </si>
  <si>
    <t>67,77</t>
  </si>
  <si>
    <t>92811</t>
  </si>
  <si>
    <t>ASSENTAMENTO DE TUBO DE CONCRETO PARA REDES COLETORAS DE ÁGUAS PLUVIAIS, DIÂMETRO DE 600 MM, JUNTA RÍGIDA, INSTALADO EM LOCAL COM BAIXO NÍVEL DE INTERFERÊNCIAS (NÃO INCLUI FORNECIMENTO). AF_12/2015</t>
  </si>
  <si>
    <t>80,55</t>
  </si>
  <si>
    <t>92812</t>
  </si>
  <si>
    <t>ASSENTAMENTO DE TUBO DE CONCRETO PARA REDES COLETORAS DE ÁGUAS PLUVIAIS, DIÂMETRO DE 700 MM, JUNTA RÍGIDA, INSTALADO EM LOCAL COM BAIXO NÍVEL DE INTERFERÊNCIAS (NÃO INCLUI FORNECIMENTO). AF_12/2015</t>
  </si>
  <si>
    <t>93,15</t>
  </si>
  <si>
    <t>92813</t>
  </si>
  <si>
    <t>ASSENTAMENTO DE TUBO DE CONCRETO PARA REDES COLETORAS DE ÁGUAS PLUVIAIS, DIÂMETRO DE 800 MM, JUNTA RÍGIDA, INSTALADO EM LOCAL COM BAIXO NÍVEL DE INTERFERÊNCIAS (NÃO INCLUI FORNECIMENTO). AF_12/2015</t>
  </si>
  <si>
    <t>107,60</t>
  </si>
  <si>
    <t>92814</t>
  </si>
  <si>
    <t>ASSENTAMENTO DE TUBO DE CONCRETO PARA REDES COLETORAS DE ÁGUAS PLUVIAIS, DIÂMETRO DE 900 MM, JUNTA RÍGIDA, INSTALADO EM LOCAL COM BAIXO NÍVEL DE INTERFERÊNCIAS (NÃO INCLUI FORNECIMENTO). AF_12/2015</t>
  </si>
  <si>
    <t>122,65</t>
  </si>
  <si>
    <t>92815</t>
  </si>
  <si>
    <t>ASSENTAMENTO DE TUBO DE CONCRETO PARA REDES COLETORAS DE ÁGUAS PLUVIAIS, DIÂMETRO DE 1000 MM, JUNTA RÍGIDA, INSTALADO EM LOCAL COM BAIXO NÍVEL DE INTERFERÊNCIAS (NÃO INCLUI FORNECIMENTO). AF_12/2015</t>
  </si>
  <si>
    <t>139,60</t>
  </si>
  <si>
    <t>92816</t>
  </si>
  <si>
    <t>TUBO DE CONCRETO PARA REDES COLETORAS DE ÁGUAS PLUVIAIS, DIÂMETRO DE 1200 MM, JUNTA RÍGIDA, INSTALADO EM LOCAL COM BAIXO NÍVEL DE INTERFERÊNCIAS - FORNECIMENTO E ASSENTAMENTO. AF_12/2015</t>
  </si>
  <si>
    <t>699,52</t>
  </si>
  <si>
    <t>92817</t>
  </si>
  <si>
    <t>ASSENTAMENTO DE TUBO DE CONCRETO PARA REDES COLETORAS DE ÁGUAS PLUVIAIS, DIÂMETRO DE 1200 MM, JUNTA RÍGIDA, INSTALADO EM LOCAL COM BAIXO NÍVEL DE INTERFERÊNCIAS (NÃO INCLUI FORNECIMENTO). AF_12/2015</t>
  </si>
  <si>
    <t>174,69</t>
  </si>
  <si>
    <t>92818</t>
  </si>
  <si>
    <t>TUBO DE CONCRETO PARA REDES COLETORAS DE ÁGUAS PLUVIAIS, DIÂMETRO DE 1500 MM, JUNTA RÍGIDA, INSTALADO EM LOCAL COM BAIXO NÍVEL DE INTERFERÊNCIAS - FORNECIMENTO E ASSENTAMENTO. AF_12/2015</t>
  </si>
  <si>
    <t>995,50</t>
  </si>
  <si>
    <t>92819</t>
  </si>
  <si>
    <t>ASSENTAMENTO DE TUBO DE CONCRETO PARA REDES COLETORAS DE ÁGUAS PLUVIAIS, DIÂMETRO DE 1500 MM, JUNTA RÍGIDA, INSTALADO EM LOCAL COM BAIXO NÍVEL DE INTERFERÊNCIAS (NÃO INCLUI FORNECIMENTO). AF_12/2015</t>
  </si>
  <si>
    <t>235,13</t>
  </si>
  <si>
    <t>92820</t>
  </si>
  <si>
    <t>ASSENTAMENTO DE TUBO DE CONCRETO PARA REDES COLETORAS DE ÁGUAS PLUVIAIS, DIÂMETRO DE 300 MM, JUNTA RÍGIDA, INSTALADO EM LOCAL COM ALTO NÍVEL DE INTERFERÊNCIAS (NÃO INCLUI FORNECIMENTO). AF_12/2015</t>
  </si>
  <si>
    <t>51,94</t>
  </si>
  <si>
    <t>92821</t>
  </si>
  <si>
    <t>ASSENTAMENTO DE TUBO DE CONCRETO PARA REDES COLETORAS DE ÁGUAS PLUVIAIS, DIÂMETRO DE 400 MM, JUNTA RÍGIDA, INSTALADO EM LOCAL COM ALTO NÍVEL DE INTERFERÊNCIAS (NÃO INCLUI FORNECIMENTO). AF_12/2015</t>
  </si>
  <si>
    <t>66,49</t>
  </si>
  <si>
    <t>92822</t>
  </si>
  <si>
    <t>ASSENTAMENTO DE TUBO DE CONCRETO PARA REDES COLETORAS DE ÁGUAS PLUVIAIS, DIÂMETRO DE 500 MM, JUNTA RÍGIDA, INSTALADO EM LOCAL COM ALTO NÍVEL DE INTERFERÊNCIAS (NÃO INCLUI FORNECIMENTO). AF_12/2015</t>
  </si>
  <si>
    <t>81,09</t>
  </si>
  <si>
    <t>92824</t>
  </si>
  <si>
    <t>ASSENTAMENTO DE TUBO DE CONCRETO PARA REDES COLETORAS DE ÁGUAS PLUVIAIS, DIÂMETRO DE 600 MM, JUNTA RÍGIDA, INSTALADO EM LOCAL COM ALTO NÍVEL DE INTERFERÊNCIAS (NÃO INCLUI FORNECIMENTO). AF_12/2015</t>
  </si>
  <si>
    <t>96,17</t>
  </si>
  <si>
    <t>92825</t>
  </si>
  <si>
    <t>ASSENTAMENTO DE TUBO DE CONCRETO PARA REDES COLETORAS DE ÁGUAS PLUVIAIS, DIÂMETRO DE 700 MM, JUNTA RÍGIDA, INSTALADO EM LOCAL COM ALTO NÍVEL DE INTERFERÊNCIAS (NÃO INCLUI FORNECIMENTO). AF_12/2015</t>
  </si>
  <si>
    <t>111,30</t>
  </si>
  <si>
    <t>92826</t>
  </si>
  <si>
    <t>ASSENTAMENTO DE TUBO DE CONCRETO PARA REDES COLETORAS DE ÁGUAS PLUVIAIS, DIÂMETRO DE 800 MM, JUNTA RÍGIDA, INSTALADO EM LOCAL COM ALTO NÍVEL DE INTERFERÊNCIAS (NÃO INCLUI FORNECIMENTO). AF_12/2015</t>
  </si>
  <si>
    <t>127,91</t>
  </si>
  <si>
    <t>92827</t>
  </si>
  <si>
    <t>ASSENTAMENTO DE TUBO DE CONCRETO PARA REDES COLETORAS DE ÁGUAS PLUVIAIS, DIÂMETRO DE 900 MM, JUNTA RÍGIDA, INSTALADO EM LOCAL COM ALTO NÍVEL DE INTERFERÊNCIAS (NÃO INCLUI FORNECIMENTO). AF_12/2015</t>
  </si>
  <si>
    <t>145,20</t>
  </si>
  <si>
    <t>92828</t>
  </si>
  <si>
    <t>ASSENTAMENTO DE TUBO DE CONCRETO PARA REDES COLETORAS DE ÁGUAS PLUVIAIS, DIÂMETRO DE 1000 MM, JUNTA RÍGIDA, INSTALADO EM LOCAL COM ALTO NÍVEL DE INTERFERÊNCIAS (NÃO INCLUI FORNECIMENTO). AF_12/2015</t>
  </si>
  <si>
    <t>164,82</t>
  </si>
  <si>
    <t>92829</t>
  </si>
  <si>
    <t>TUBO DE CONCRETO PARA REDES COLETORAS DE ÁGUAS PLUVIAIS, DIÂMETRO DE 1200 MM, JUNTA RÍGIDA, INSTALADO EM LOCAL COM ALTO NÍVEL DE INTERFERÊNCIAS - FORNECIMENTO E ASSENTAMENTO. AF_12/2015</t>
  </si>
  <si>
    <t>729,30</t>
  </si>
  <si>
    <t>92830</t>
  </si>
  <si>
    <t>ASSENTAMENTO DE TUBO DE CONCRETO PARA REDES COLETORAS DE ÁGUAS PLUVIAIS, DIÂMETRO DE 1200 MM, JUNTA RÍGIDA, INSTALADO EM LOCAL COM ALTO NÍVEL DE INTERFERÊNCIAS (NÃO INCLUI FORNECIMENTO). AF_12/2015</t>
  </si>
  <si>
    <t>204,47</t>
  </si>
  <si>
    <t>92831</t>
  </si>
  <si>
    <t>TUBO DE CONCRETO PARA REDES COLETORAS DE ÁGUAS PLUVIAIS, DIÂMETRO DE 1500 MM, JUNTA RÍGIDA, INSTALADO EM LOCAL COM ALTO NÍVEL DE INTERFERÊNCIAS - FORNECIMENTO E ASSENTAMENTO. AF_12/2015</t>
  </si>
  <si>
    <t>1.032,18</t>
  </si>
  <si>
    <t>92832</t>
  </si>
  <si>
    <t>ASSENTAMENTO DE TUBO DE CONCRETO PARA REDES COLETORAS DE ÁGUAS PLUVIAIS, DIÂMETRO DE 1500 MM, JUNTA RÍGIDA, INSTALADO EM LOCAL COM ALTO NÍVEL DE INTERFERÊNCIAS (NÃO INCLUI FORNECIMENTO). AF_12/2015</t>
  </si>
  <si>
    <t>271,81</t>
  </si>
  <si>
    <t>95565</t>
  </si>
  <si>
    <t>TUBO DE CONCRETO PARA REDES COLETORAS DE ÁGUAS PLUVIAIS, DIÂMETRO DE 300MM, JUNTA RÍGIDA, INSTALADO EM LOCAL COM BAIXO NÍVEL DE INTERFERÊNCIAS - FORNECIMENTO E ASSENTAMENTO. AF_12/2015</t>
  </si>
  <si>
    <t>126,05</t>
  </si>
  <si>
    <t>95566</t>
  </si>
  <si>
    <t>TUBO DE CONCRETO PARA REDES COLETORAS DE ÁGUAS PLUVIAIS, DIÂMETRO DE 300MM, JUNTA RÍGIDA, INSTALADO EM LOCAL COM ALTO NÍVEL DE INTERFERÊNCIAS - FORNECIMENTO E ASSENTAMENTO. AF_12/2015</t>
  </si>
  <si>
    <t>134,48</t>
  </si>
  <si>
    <t>95567</t>
  </si>
  <si>
    <t>TUBO DE CONCRETO (SIMPLES) PARA REDES COLETORAS DE ÁGUAS PLUVIAIS, DIÂMETRO DE 300 MM, JUNTA RÍGIDA, INSTALADO EM LOCAL COM BAIXO NÍVEL DE INTERFERÊNCIAS - FORNECIMENTO E ASSENTAMENTO. AF_12/2015</t>
  </si>
  <si>
    <t>105,31</t>
  </si>
  <si>
    <t>95568</t>
  </si>
  <si>
    <t>TUBO DE CONCRETO (SIMPLES) PARA REDES COLETORAS DE ÁGUAS PLUVIAIS, DIÂMETRO DE 400 MM, JUNTA RÍGIDA, INSTALADO EM LOCAL COM BAIXO NÍVEL DE INTERFERÊNCIAS - FORNECIMENTO E ASSENTAMENTO. AF_12/2015</t>
  </si>
  <si>
    <t>128,75</t>
  </si>
  <si>
    <t>95569</t>
  </si>
  <si>
    <t>TUBO DE CONCRETO (SIMPLES) PARA REDES COLETORAS DE ÁGUAS PLUVIAIS, DIÂMETRO DE 500 MM, JUNTA RÍGIDA, INSTALADO EM LOCAL COM BAIXO NÍVEL DE INTERFERÊNCIAS - FORNECIMENTO E ASSENTAMENTO. AF_12/2015</t>
  </si>
  <si>
    <t>176,45</t>
  </si>
  <si>
    <t>95570</t>
  </si>
  <si>
    <t>TUBO DE CONCRETO (SIMPLES) PARA REDES COLETORAS DE ÁGUAS PLUVIAIS, DIÂMETRO DE 300 MM, JUNTA RÍGIDA, INSTALADO EM LOCAL COM ALTO NÍVEL DE INTERFERÊNCIAS - FORNECIMENTO E ASSENTAMENTO. AF_12/2015</t>
  </si>
  <si>
    <t>113,74</t>
  </si>
  <si>
    <t>95571</t>
  </si>
  <si>
    <t>TUBO DE CONCRETO (SIMPLES) PARA REDES COLETORAS DE ÁGUAS PLUVIAIS, DIÂMETRO DE 400 MM, JUNTA RÍGIDA, INSTALADO EM LOCAL COM ALTO NÍVEL DE INTERFERÊNCIAS - FORNECIMENTO E ASSENTAMENTO. AF_12/2015</t>
  </si>
  <si>
    <t>139,51</t>
  </si>
  <si>
    <t>95572</t>
  </si>
  <si>
    <t>TUBO DE CONCRETO (SIMPLES) PARA REDES COLETORAS DE ÁGUAS PLUVIAIS, DIÂMETRO DE 500 MM, JUNTA RÍGIDA, INSTALADO EM LOCAL COM ALTO NÍVEL DE INTERFERÊNCIAS - FORNECIMENTO E ASSENTAMENTO. AF_12/2015</t>
  </si>
  <si>
    <t>189,77</t>
  </si>
  <si>
    <t>97127</t>
  </si>
  <si>
    <t>ASSENTAMENTO DE TUBO DE PVC DEFOFO OU PRFV OU RPVC PARA REDE DE ÁGUA, DN 150 MM, JUNTA ELÁSTICA INTEGRADA, INSTALADO EM LOCAL COM NÍVEL ALTO DE INTERFERÊNCIAS (NÃO INCLUI FORNECIMENTO). AF_11/2017</t>
  </si>
  <si>
    <t>5,84</t>
  </si>
  <si>
    <t>97128</t>
  </si>
  <si>
    <t>ASSENTAMENTO DE TUBO DE PVC DEFOFO OU PRFV OU RPVC PARA REDE DE ÁGUA, DN 200 MM, JUNTA ELÁSTICA INTEGRADA, INSTALADO EM LOCAL COM NÍVEL ALTO DE INTERFERÊNCIAS (NÃO INCLUI FORNECIMENTO). AF_11/2017</t>
  </si>
  <si>
    <t>11,27</t>
  </si>
  <si>
    <t>97129</t>
  </si>
  <si>
    <t>ASSENTAMENTO DE TUBO DE PVC DEFOFO OU PRFV OU RPVC PARA REDE DE ÁGUA, DN 250 MM, JUNTA ELÁSTICA INTEGRADA, INSTALADO EM LOCAL COM NÍVEL ALTO DE INTERFERÊNCIAS (NÃO INCLUI FORNECIMENTO). AF_11/2017</t>
  </si>
  <si>
    <t>13,86</t>
  </si>
  <si>
    <t>97130</t>
  </si>
  <si>
    <t>ASSENTAMENTO DE TUBO DE PVC DEFOFO OU PRFV OU RPVC PARA REDE DE ÁGUA, DN 300 MM, JUNTA ELÁSTICA INTEGRADA, INSTALADO EM LOCAL COM NÍVEL ALTO DE INTERFERÊNCIAS (NÃO INCLUI FORNECIMENTO). AF_11/2017</t>
  </si>
  <si>
    <t>16,46</t>
  </si>
  <si>
    <t>97131</t>
  </si>
  <si>
    <t>ASSENTAMENTO DE TUBO DE PVC DEFOFO OU PRFV OU RPVC PARA REDE DE ÁGUA, DN 350 MM, JUNTA ELÁSTICA INTEGRADA, INSTALADO EM LOCAL COM NÍVEL ALTO DE INTERFERÊNCIAS (NÃO INCLUI FORNECIMENTO). AF_11/2017</t>
  </si>
  <si>
    <t>19,02</t>
  </si>
  <si>
    <t>97132</t>
  </si>
  <si>
    <t>ASSENTAMENTO DE TUBO DE PVC DEFOFO OU PRFV OU RPVC PARA REDE DE ÁGUA, DN 400 MM, JUNTA ELÁSTICA INTEGRADA, INSTALADO EM LOCAL COM NÍVEL ALTO DE INTERFERÊNCIAS (NÃO INCLUI FORNECIMENTO). AF_11/2017</t>
  </si>
  <si>
    <t>21,60</t>
  </si>
  <si>
    <t>97133</t>
  </si>
  <si>
    <t>ASSENTAMENTO DE TUBO DE PVC DEFOFO OU PRFV OU RPVC PARA REDE DE ÁGUA, DN 500 MM, JUNTA ELÁSTICA INTEGRADA, INSTALADO EM LOCAL COM NÍVEL ALTO DE INTERFERÊNCIAS (NÃO INCLUI FORNECIMENTO). AF_11/2017</t>
  </si>
  <si>
    <t>26,78</t>
  </si>
  <si>
    <t>97134</t>
  </si>
  <si>
    <t>ASSENTAMENTO DE TUBO DE PVC DEFOFO OU PRFV OU RPVC PARA REDE DE ÁGUA, DN 150 MM, JUNTA ELÁSTICA INTEGRADA, INSTALADO EM LOCAL COM NÍVEL BAIXO DE INTERFERÊNCIAS (NÃO INCLUI FORNECIMENTO). AF_11/2017</t>
  </si>
  <si>
    <t>2,68</t>
  </si>
  <si>
    <t>97135</t>
  </si>
  <si>
    <t>ASSENTAMENTO DE TUBO DE PVC DEFOFO OU PRFV OU RPVC PARA REDE DE ÁGUA, DN 200 MM, JUNTA ELÁSTICA INTEGRADA, INSTALADO EM LOCAL COM NÍVEL BAIXO DE INTERFERÊNCIAS (NÃO INCLUI FORNECIMENTO). AF_11/2017</t>
  </si>
  <si>
    <t>5,70</t>
  </si>
  <si>
    <t>97136</t>
  </si>
  <si>
    <t>ASSENTAMENTO DE TUBO DE PVC DEFOFO OU PRFV OU RPVC PARA REDE DE ÁGUA, DN 250 MM, JUNTA ELÁSTICA INTEGRADA, INSTALADO EM LOCAL COM NÍVEL BAIXO DE INTERFERÊNCIAS (NÃO INCLUI FORNECIMENTO). AF_11/2017</t>
  </si>
  <si>
    <t>7,03</t>
  </si>
  <si>
    <t>97137</t>
  </si>
  <si>
    <t>ASSENTAMENTO DE TUBO DE PVC DEFOFO OU PRFV OU RPVC PARA REDE DE ÁGUA, DN 300 MM, JUNTA ELÁSTICA INTEGRADA, INSTALADO EM LOCAL COM NÍVEL BAIXO DE INTERFERÊNCIAS (NÃO INCLUI FORNECIMENTO). AF_11/2017</t>
  </si>
  <si>
    <t>8,34</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</si>
  <si>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</si>
  <si>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</si>
  <si>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</si>
  <si>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</si>
  <si>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10,95</t>
  </si>
  <si>
    <t>97140</t>
  </si>
  <si>
    <t>ASSENTAMENTO DE TUBO DE PVC DEFOFO OU PRFV OU RPVC PARA REDE DE ÁGUA, DN 500 MM, JUNTA ELÁSTICA INTEGRADA, INSTALADO EM LOCAL COM NÍVEL BAIXO DE INTERFERÊNCIAS (NÃO INCLUI FORNECIMENTO). AF_11/2017</t>
  </si>
  <si>
    <t>13,58</t>
  </si>
  <si>
    <t>103089</t>
  </si>
  <si>
    <t>ASSENTAMENTO DE TUBO DE FERRO FUNDIDO PARA REDE DE ÁGUA, DN 80 MM, JUNTA FLANGEADA (NÃO INCLUI O FORNECIMENTO). AF_09/2021</t>
  </si>
  <si>
    <t>10,74</t>
  </si>
  <si>
    <t>103090</t>
  </si>
  <si>
    <t>ASSENTAMENTO DE TUBO DE FERRO FUNDIDO PARA REDE DE ÁGUA, DN 100 MM, JUNTA FLANGEADA (NÃO INCLUI O FORNECIMENTO). AF_09/2021</t>
  </si>
  <si>
    <t>12,86</t>
  </si>
  <si>
    <t>103091</t>
  </si>
  <si>
    <t>ASSENTAMENTO DE TUBO DE FERRO FUNDIDO PARA REDE DE ÁGUA, DN 150 MM, JUNTA FLANGEADA (NÃO INCLUI O FORNECIMENTO). AF_09/2021</t>
  </si>
  <si>
    <t>18,12</t>
  </si>
  <si>
    <t>103092</t>
  </si>
  <si>
    <t>ASSENTAMENTO DE TUBO DE FERRO FUNDIDO PARA REDE DE ÁGUA, DN 200 MM, JUNTA FLANGEADA (NÃO INCLUI O FORNECIMENTO). AF_09/2021</t>
  </si>
  <si>
    <t>23,39</t>
  </si>
  <si>
    <t>103093</t>
  </si>
  <si>
    <t>ASSENTAMENTO DE TUBO DE FERRO FUNDIDO PARA REDE DE ÁGUA, DN 250 MM, JUNTA FLANGEADA (NÃO INCLUI O FORNECIMENTO). AF_09/2021</t>
  </si>
  <si>
    <t>35,77</t>
  </si>
  <si>
    <t>103094</t>
  </si>
  <si>
    <t>ASSENTAMENTO DE TUBO DE FERRO FUNDIDO PARA REDE DE ÁGUA, DN 300 MM, JUNTA FLANGEADA (NÃO INCLUI O FORNECIMENTO). AF_09/2021</t>
  </si>
  <si>
    <t>41,06</t>
  </si>
  <si>
    <t>103095</t>
  </si>
  <si>
    <t>ASSENTAMENTO DE TUBO DE FERRO FUNDIDO PARA REDE DE ÁGUA, DN 350 MM, JUNTA FLANGEADA (NÃO INCLUI O FORNECIMENTO). AF_09/2021</t>
  </si>
  <si>
    <t>53,41</t>
  </si>
  <si>
    <t>103096</t>
  </si>
  <si>
    <t>ASSENTAMENTO DE TUBO DE FERRO FUNDIDO PARA REDE DE ÁGUA, DN 400 MM, JUNTA FLANGEADA (NÃO INCLUI O FORNECIMENTO). AF_09/2021</t>
  </si>
  <si>
    <t>58,71</t>
  </si>
  <si>
    <t>103097</t>
  </si>
  <si>
    <t>ASSENTAMENTO DE TUBO DE FERRO FUNDIDO PARA REDE DE ÁGUA, DN 450 MM, JUNTA FLANGEADA (NÃO INCLUI O FORNECIMENTO). AF_09/2021</t>
  </si>
  <si>
    <t>71,06</t>
  </si>
  <si>
    <t>103098</t>
  </si>
  <si>
    <t>ASSENTAMENTO DE TUBO DE FERRO FUNDIDO PARA REDE DE ÁGUA, DN 500 MM, JUNTA FLANGEADA (NÃO INCLUI O FORNECIMENTO). AF_09/2021</t>
  </si>
  <si>
    <t>76,35</t>
  </si>
  <si>
    <t>103099</t>
  </si>
  <si>
    <t>ASSENTAMENTO DE TUBO DE FERRO FUNDIDO PARA REDE DE ÁGUA, DN 600 MM, JUNTA FLANGEADA (NÃO INCLUI O FORNECIMENTO). AF_09/2021</t>
  </si>
  <si>
    <t>86,89</t>
  </si>
  <si>
    <t>103100</t>
  </si>
  <si>
    <t>ASSENTAMENTO DE TUBO DE FERRO FUNDIDO PARA REDE DE ÁGUA, DN 700 MM, JUNTA FLANGEADA (NÃO INCLUI O FORNECIMENTO). AF_09/2021</t>
  </si>
  <si>
    <t>92,76</t>
  </si>
  <si>
    <t>103101</t>
  </si>
  <si>
    <t>ASSENTAMENTO DE TUBO DE FERRO FUNDIDO PARA REDE DE ÁGUA, DN 800 MM, JUNTA FLANGEADA (NÃO INCLUI O FORNECIMENTO). AF_09/2021</t>
  </si>
  <si>
    <t>102,21</t>
  </si>
  <si>
    <t>103102</t>
  </si>
  <si>
    <t>ASSENTAMENTO DE TUBO DE FERRO FUNDIDO PARA REDE DE ÁGUA, DN 900 MM, JUNTA FLANGEADA (NÃO INCLUI O FORNECIMENTO). AF_09/2021</t>
  </si>
  <si>
    <t>117,71</t>
  </si>
  <si>
    <t>103103</t>
  </si>
  <si>
    <t>ASSENTAMENTO DE TUBO DE FERRO FUNDIDO PARA REDE DE ÁGUA, DN 1000 MM, JUNTA FLANGEADA (NÃO INCLUI O FORNECIMENTO). AF_09/2021</t>
  </si>
  <si>
    <t>127,14</t>
  </si>
  <si>
    <t>103104</t>
  </si>
  <si>
    <t>ASSENTAMENTO DE TUBO DE FERRO FUNDIDO PARA REDE DE ÁGUA, DN 1200 MM, JUNTA FLANGEADA (NÃO INCLUI O FORNECIMENTO). AF_09/2021</t>
  </si>
  <si>
    <t>152,07</t>
  </si>
  <si>
    <t>103105</t>
  </si>
  <si>
    <t>ASSENTAMENTO DE CONEXÃO COM 2 ACESSOS, FERRO FUNDIDO PARA REDE DE ÁGUA, DN  80 MM, JUNTA FLANGEADA (NÃO INCLUI O FORNECIMENTO). AF_09/2021</t>
  </si>
  <si>
    <t>44,37</t>
  </si>
  <si>
    <t>103106</t>
  </si>
  <si>
    <t>ASSENTAMENTO DE CONEXÃO COM 2 ACESSOS, FERRO FUNDIDO PARA REDE DE ÁGUA, DN  100 MM, JUNTA FLANGEADA (NÃO INCLUI O FORNECIMENTO). AF_09/2021</t>
  </si>
  <si>
    <t>53,14</t>
  </si>
  <si>
    <t>103107</t>
  </si>
  <si>
    <t>ASSENTAMENTO DE CONEXÃO COM 2 ACESSOS, FERRO FUNDIDO PARA REDE DE ÁGUA, DN  150 MM, JUNTA FLANGEADA (NÃO INCLUI O FORNECIMENTO). AF_09/2021</t>
  </si>
  <si>
    <t>75,08</t>
  </si>
  <si>
    <t>103108</t>
  </si>
  <si>
    <t>ASSENTAMENTO DE CONEXÃO COM 2 ACESSOS, FERRO FUNDIDO PARA REDE DE ÁGUA, DN  200 MM, JUNTA FLANGEADA (NÃO INCLUI O FORNECIMENTO). AF_09/2021</t>
  </si>
  <si>
    <t>97,00</t>
  </si>
  <si>
    <t>103109</t>
  </si>
  <si>
    <t>ASSENTAMENTO DE CONEXÃO COM 2 ACESSOS, FERRO FUNDIDO PARA REDE DE ÁGUA, DN  250 MM, JUNTA FLANGEADA (NÃO INCLUI O FORNECIMENTO). AF_09/2021</t>
  </si>
  <si>
    <t>160,12</t>
  </si>
  <si>
    <t>103110</t>
  </si>
  <si>
    <t>ASSENTAMENTO DE CONEXÃO COM 2 ACESSOS, FERRO FUNDIDO PARA REDE DE ÁGUA, DN  300 MM, JUNTA FLANGEADA (NÃO INCLUI O FORNECIMENTO). AF_09/2021</t>
  </si>
  <si>
    <t>182,05</t>
  </si>
  <si>
    <t>103111</t>
  </si>
  <si>
    <t>ASSENTAMENTO DE CONEXÃO COM 2 ACESSOS, FERRO FUNDIDO PARA REDE DE ÁGUA, DN  350 MM, JUNTA FLANGEADA (NÃO INCLUI O FORNECIMENTO). AF_09/2021</t>
  </si>
  <si>
    <t>245,17</t>
  </si>
  <si>
    <t>103112</t>
  </si>
  <si>
    <t>ASSENTAMENTO DE CONEXÃO COM 2 ACESSOS, FERRO FUNDIDO PARA REDE DE ÁGUA, DN  400 MM, JUNTA FLANGEADA (NÃO INCLUI O FORNECIMENTO). AF_09/2021</t>
  </si>
  <si>
    <t>267,09</t>
  </si>
  <si>
    <t>103113</t>
  </si>
  <si>
    <t>ASSENTAMENTO DE CONEXÃO COM 2 ACESSOS, FERRO FUNDIDO PARA REDE DE ÁGUA, DN  450 MM, JUNTA FLANGEADA (NÃO INCLUI O FORNECIMENTO). AF_09/2021</t>
  </si>
  <si>
    <t>330,22</t>
  </si>
  <si>
    <t>103114</t>
  </si>
  <si>
    <t>ASSENTAMENTO DE CONEXÃO COM 2 ACESSOS, FERRO FUNDIDO PARA REDE DE ÁGUA, DN  500 MM, JUNTA FLANGEADA (NÃO INCLUI O FORNECIMENTO). AF_09/2021</t>
  </si>
  <si>
    <t>352,14</t>
  </si>
  <si>
    <t>103115</t>
  </si>
  <si>
    <t>ASSENTAMENTO DE CONEXÃO COM 2 ACESSOS, FERRO FUNDIDO PARA REDE DE ÁGUA, DN  600 MM, JUNTA FLANGEADA (NÃO INCLUI O FORNECIMENTO). AF_09/2021</t>
  </si>
  <si>
    <t>395,98</t>
  </si>
  <si>
    <t>103116</t>
  </si>
  <si>
    <t>ASSENTAMENTO DE CONEXÃO COM 2 ACESSOS, FERRO FUNDIDO PARA REDE DE ÁGUA, DN  700 MM, JUNTA FLANGEADA (NÃO INCLUI O FORNECIMENTO). AF_09/2021</t>
  </si>
  <si>
    <t>481,03</t>
  </si>
  <si>
    <t>103117</t>
  </si>
  <si>
    <t>ASSENTAMENTO DE CONEXÃO COM 2 ACESSOS, FERRO FUNDIDO PARA REDE DE ÁGUA, DN  800 MM, JUNTA FLANGEADA (NÃO INCLUI O FORNECIMENTO). AF_09/2021</t>
  </si>
  <si>
    <t>524,88</t>
  </si>
  <si>
    <t>103118</t>
  </si>
  <si>
    <t>ASSENTAMENTO DE CONEXÃO COM 2 ACESSOS, FERRO FUNDIDO PARA REDE DE ÁGUA, DN  900 MM, JUNTA FLANGEADA (NÃO INCLUI O FORNECIMENTO). AF_09/2021</t>
  </si>
  <si>
    <t>609,93</t>
  </si>
  <si>
    <t>103119</t>
  </si>
  <si>
    <t>ASSENTAMENTO DE CONEXÃO COM 2 ACESSOS, FERRO FUNDIDO PARA REDE DE ÁGUA, DN  1000 MM, JUNTA FLANGEADA (NÃO INCLUI O FORNECIMENTO). AF_09/2021</t>
  </si>
  <si>
    <t>653,77</t>
  </si>
  <si>
    <t>103120</t>
  </si>
  <si>
    <t>ASSENTAMENTO DE CONEXÃO COM 2 ACESSOS, FERRO FUNDIDO PARA REDE DE ÁGUA, DN  1200 MM, JUNTA FLANGEADA (NÃO INCLUI O FORNECIMENTO). AF_09/2021</t>
  </si>
  <si>
    <t>782,68</t>
  </si>
  <si>
    <t>103121</t>
  </si>
  <si>
    <t>ASSENTAMENTO DE CONEXÃO COM 3 ACESSOS, FERRO FUNDIDO PARA REDE DE ÁGUA, DN  80 MM, JUNTA FLANGEADA (NÃO INCLUI O FORNECIMENTO). AF_09/2021</t>
  </si>
  <si>
    <t>58,57</t>
  </si>
  <si>
    <t>103122</t>
  </si>
  <si>
    <t>ASSENTAMENTO DE CONEXÃO COM 3 ACESSOS, FERRO FUNDIDO PARA REDE DE ÁGUA, DN  100 MM, JUNTA FLANGEADA (NÃO INCLUI O FORNECIMENTO). AF_09/2021</t>
  </si>
  <si>
    <t>71,73</t>
  </si>
  <si>
    <t>103123</t>
  </si>
  <si>
    <t>ASSENTAMENTO DE CONEXÃO COM 3 ACESSOS, FERRO FUNDIDO PARA REDE DE ÁGUA, DN  150 MM, JUNTA FLANGEADA (NÃO INCLUI O FORNECIMENTO). AF_09/2021</t>
  </si>
  <si>
    <t>104,62</t>
  </si>
  <si>
    <t>103124</t>
  </si>
  <si>
    <t>ASSENTAMENTO DE CONEXÃO COM 3 ACESSOS, FERRO FUNDIDO PARA REDE DE ÁGUA, DN  200 MM, JUNTA FLANGEADA (NÃO INCLUI O FORNECIMENTO). AF_09/2021</t>
  </si>
  <si>
    <t>137,50</t>
  </si>
  <si>
    <t>103125</t>
  </si>
  <si>
    <t>ASSENTAMENTO DE CONEXÃO COM 3 ACESSOS, FERRO FUNDIDO PARA REDE DE ÁGUA, DN  250 MM, JUNTA FLANGEADA (NÃO INCLUI O FORNECIMENTO). AF_09/2021</t>
  </si>
  <si>
    <t>232,21</t>
  </si>
  <si>
    <t>103126</t>
  </si>
  <si>
    <t>ASSENTAMENTO DE CONEXÃO COM 3 ACESSOS, FERRO FUNDIDO PARA REDE DE ÁGUA, DN  300 MM, JUNTA FLANGEADA (NÃO INCLUI O FORNECIMENTO). AF_09/2021</t>
  </si>
  <si>
    <t>265,08</t>
  </si>
  <si>
    <t>103127</t>
  </si>
  <si>
    <t>ASSENTAMENTO DE CONEXÃO COM 3 ACESSOS, FERRO FUNDIDO PARA REDE DE ÁGUA, DN  350 MM, JUNTA FLANGEADA (NÃO INCLUI O FORNECIMENTO). AF_09/2021</t>
  </si>
  <si>
    <t>359,77</t>
  </si>
  <si>
    <t>103128</t>
  </si>
  <si>
    <t>ASSENTAMENTO DE CONEXÃO COM 3 ACESSOS, FERRO FUNDIDO PARA REDE DE ÁGUA, DN  400 MM, JUNTA FLANGEADA (NÃO INCLUI O FORNECIMENTO). AF_09/2021</t>
  </si>
  <si>
    <t>392,64</t>
  </si>
  <si>
    <t>103129</t>
  </si>
  <si>
    <t>ASSENTAMENTO DE CONEXÃO COM 3 ACESSOS, FERRO FUNDIDO PARA REDE DE ÁGUA, DN  450 MM, JUNTA FLANGEADA (NÃO INCLUI O FORNECIMENTO). AF_09/2021</t>
  </si>
  <si>
    <t>487,34</t>
  </si>
  <si>
    <t>103130</t>
  </si>
  <si>
    <t>ASSENTAMENTO DE CONEXÃO COM 3 ACESSOS, FERRO FUNDIDO PARA REDE DE ÁGUA, DN  500 MM, JUNTA FLANGEADA (NÃO INCLUI O FORNECIMENTO). AF_09/2021</t>
  </si>
  <si>
    <t>520,21</t>
  </si>
  <si>
    <t>103131</t>
  </si>
  <si>
    <t>ASSENTAMENTO DE CONEXÃO COM 3 ACESSOS, FERRO FUNDIDO PARA REDE DE ÁGUA, DN  600 MM, JUNTA FLANGEADA (NÃO INCLUI O FORNECIMENTO). AF_09/2021</t>
  </si>
  <si>
    <t>585,98</t>
  </si>
  <si>
    <t>103132</t>
  </si>
  <si>
    <t>ASSENTAMENTO DE CONEXÃO COM 3 ACESSOS, FERRO FUNDIDO PARA REDE DE ÁGUA, DN  700 MM, JUNTA FLANGEADA (NÃO INCLUI O FORNECIMENTO). AF_09/2021</t>
  </si>
  <si>
    <t>713,55</t>
  </si>
  <si>
    <t>103133</t>
  </si>
  <si>
    <t>ASSENTAMENTO DE CONEXÃO COM 3 ACESSOS, FERRO FUNDIDO PARA REDE DE ÁGUA, DN  800 MM, JUNTA FLANGEADA (NÃO INCLUI O FORNECIMENTO). AF_09/2021</t>
  </si>
  <si>
    <t>779,33</t>
  </si>
  <si>
    <t>103134</t>
  </si>
  <si>
    <t>ASSENTAMENTO DE CONEXÃO COM 3 ACESSOS, FERRO FUNDIDO PARA REDE DE ÁGUA, DN  900 MM, JUNTA FLANGEADA (NÃO INCLUI O FORNECIMENTO). AF_09/2021</t>
  </si>
  <si>
    <t>906,90</t>
  </si>
  <si>
    <t>103135</t>
  </si>
  <si>
    <t>ASSENTAMENTO DE CONEXÃO COM 3 ACESSOS, FERRO FUNDIDO PARA REDE DE ÁGUA, DN  1000 MM, JUNTA FLANGEADA (NÃO INCLUI O FORNECIMENTO). AF_09/2021</t>
  </si>
  <si>
    <t>972,68</t>
  </si>
  <si>
    <t>103136</t>
  </si>
  <si>
    <t>ASSENTAMENTO DE CONEXÃO COM 3 ACESSOS, FERRO FUNDIDO PARA REDE DE ÁGUA, DN  1200 MM, JUNTA FLANGEADA (NÃO INCLUI O FORNECIMENTO). AF_09/2021</t>
  </si>
  <si>
    <t>1.166,01</t>
  </si>
  <si>
    <t>103137</t>
  </si>
  <si>
    <t>ASSENTAMENTO DE CONEXÃO COM 1 ACESSO, FERRO FUNDIDO PARA REDE DE ÁGUA, DN  80 MM, JUNTA FLANGEADA (NÃO INCLUI O FORNECIMENTO). AF_09/2021</t>
  </si>
  <si>
    <t>30,19</t>
  </si>
  <si>
    <t>103138</t>
  </si>
  <si>
    <t>ASSENTAMENTO DE CONEXÃO COM 1 ACESSO, FERRO FUNDIDO PARA REDE DE ÁGUA, DN  100 MM, JUNTA FLANGEADA (NÃO INCLUI O FORNECIMENTO). AF_09/2021</t>
  </si>
  <si>
    <t>34,57</t>
  </si>
  <si>
    <t>103139</t>
  </si>
  <si>
    <t>ASSENTAMENTO DE CONEXÃO COM 1 ACESSO, FERRO FUNDIDO PARA REDE DE ÁGUA, DN  150 MM, JUNTA FLANGEADA (NÃO INCLUI O FORNECIMENTO). AF_09/2021</t>
  </si>
  <si>
    <t>45,55</t>
  </si>
  <si>
    <t>103140</t>
  </si>
  <si>
    <t>ASSENTAMENTO DE CONEXÃO COM 1 ACESSO, FERRO FUNDIDO PARA REDE DE ÁGUA, DN  200 MM, JUNTA FLANGEADA (NÃO INCLUI O FORNECIMENTO). AF_09/2021</t>
  </si>
  <si>
    <t>56,50</t>
  </si>
  <si>
    <t>103141</t>
  </si>
  <si>
    <t>ASSENTAMENTO DE CONEXÃO COM 1 ACESSO, FERRO FUNDIDO PARA REDE DE ÁGUA, DN  250 MM, JUNTA FLANGEADA (NÃO INCLUI O FORNECIMENTO). AF_09/2021</t>
  </si>
  <si>
    <t>88,06</t>
  </si>
  <si>
    <t>103142</t>
  </si>
  <si>
    <t>ASSENTAMENTO DE CONEXÃO COM 1 ACESSO, FERRO FUNDIDO PARA REDE DE ÁGUA, DN  300 MM, JUNTA FLANGEADA (NÃO INCLUI O FORNECIMENTO). AF_09/2021</t>
  </si>
  <si>
    <t>99,02</t>
  </si>
  <si>
    <t>103143</t>
  </si>
  <si>
    <t>ASSENTAMENTO DE CONEXÃO COM 1 ACESSO, FERRO FUNDIDO PARA REDE DE ÁGUA, DN  350 MM, JUNTA FLANGEADA (NÃO INCLUI O FORNECIMENTO). AF_09/2021</t>
  </si>
  <si>
    <t>130,58</t>
  </si>
  <si>
    <t>103144</t>
  </si>
  <si>
    <t>ASSENTAMENTO DE CONEXÃO COM 1 ACESSO, FERRO FUNDIDO PARA REDE DE ÁGUA, DN  400 MM, JUNTA FLANGEADA (NÃO INCLUI O FORNECIMENTO). AF_09/2021</t>
  </si>
  <si>
    <t>141,54</t>
  </si>
  <si>
    <t>103145</t>
  </si>
  <si>
    <t>ASSENTAMENTO DE CONEXÃO COM 1 ACESSO, FERRO FUNDIDO PARA REDE DE ÁGUA, DN  450 MM, JUNTA FLANGEADA (NÃO INCLUI O FORNECIMENTO). AF_09/2021</t>
  </si>
  <si>
    <t>173,12</t>
  </si>
  <si>
    <t>103146</t>
  </si>
  <si>
    <t>ASSENTAMENTO DE CONEXÃO COM 1 ACESSO, FERRO FUNDIDO PARA REDE DE ÁGUA, DN  500 MM, JUNTA FLANGEADA (NÃO INCLUI O FORNECIMENTO). AF_09/2021</t>
  </si>
  <si>
    <t>184,06</t>
  </si>
  <si>
    <t>103147</t>
  </si>
  <si>
    <t>ASSENTAMENTO DE CONEXÃO COM 1 ACESSO, FERRO FUNDIDO PARA REDE DE ÁGUA, DN  600 MM, JUNTA FLANGEADA (NÃO INCLUI O FORNECIMENTO). AF_09/2021</t>
  </si>
  <si>
    <t>206,00</t>
  </si>
  <si>
    <t>103148</t>
  </si>
  <si>
    <t>ASSENTAMENTO DE CONEXÃO COM 1 ACESSO, FERRO FUNDIDO PARA REDE DE ÁGUA, DN  700 MM, JUNTA FLANGEADA (NÃO INCLUI O FORNECIMENTO). AF_09/2021</t>
  </si>
  <si>
    <t>248,51</t>
  </si>
  <si>
    <t>103149</t>
  </si>
  <si>
    <t>ASSENTAMENTO DE CONEXÃO COM 1 ACESSO, FERRO FUNDIDO PARA REDE DE ÁGUA, DN  800 MM, JUNTA FLANGEADA (NÃO INCLUI O FORNECIMENTO). AF_09/2021</t>
  </si>
  <si>
    <t>270,43</t>
  </si>
  <si>
    <t>103150</t>
  </si>
  <si>
    <t>ASSENTAMENTO DE CONEXÃO COM 1 ACESSO, FERRO FUNDIDO PARA REDE DE ÁGUA, DN  900 MM, JUNTA FLANGEADA (NÃO INCLUI O FORNECIMENTO). AF_09/2021</t>
  </si>
  <si>
    <t>312,90</t>
  </si>
  <si>
    <t>103151</t>
  </si>
  <si>
    <t>ASSENTAMENTO DE CONEXÃO COM 1 ACESSO, FERRO FUNDIDO PARA REDE DE ÁGUA, DN  1000 MM, JUNTA FLANGEADA (NÃO INCLUI O FORNECIMENTO). AF_09/2021</t>
  </si>
  <si>
    <t>334,89</t>
  </si>
  <si>
    <t>103152</t>
  </si>
  <si>
    <t>ASSENTAMENTO DE CONEXÃO COM 1 ACESSO, FERRO FUNDIDO PARA REDE DE ÁGUA, DN  1200 MM, JUNTA FLANGEADA (NÃO INCLUI O FORNECIMENTO). AF_09/2021</t>
  </si>
  <si>
    <t>399,33</t>
  </si>
  <si>
    <t>103372</t>
  </si>
  <si>
    <t>TUBO PEAD LISO PARA REDE DE ÁGUA OU ESGOTO, DIÂMETRO DE 20 MM, JUNTA SOLDADA (NÃO INCLUI A EXECUÇÃO DE SOLDA) - FORNECIMENTO E ASSENTAMENTO. AF_12/2021</t>
  </si>
  <si>
    <t>5,95</t>
  </si>
  <si>
    <t>103373</t>
  </si>
  <si>
    <t>TUBO PEAD LISO PARA REDE DE ÁGUA OU ESGOTO, DIÂMETRO DE 32 MM, JUNTA SOLDADA (NÃO INCLUI A EXECUÇÃO DE SOLDA) - FORNECIMENTO E ASSENTAMENTO. AF_12/2021</t>
  </si>
  <si>
    <t>11,66</t>
  </si>
  <si>
    <t>103376</t>
  </si>
  <si>
    <t>TUBO PEAD LISO PARA REDE DE ÁGUA OU ESGOTO, DIÂMETRO DE 110 MM, JUNTA SOLDADA (NÃO INCLUI A EXECUÇÃO DE SOLDA) - FORNECIMENTO E ASSENTAMENTO. AF_12/2021</t>
  </si>
  <si>
    <t>138,88</t>
  </si>
  <si>
    <t>103377</t>
  </si>
  <si>
    <t>TUBO PEAD LISO PARA REDE DE ÁGUA OU ESGOTO, DIÂMETRO DE 160 MM, JUNTA SOLDADA (NÃO INCLUI A EXECUÇÃO DE SOLDA) - FORNECIMENTO E ASSENTAMENTO. AF_12/2021</t>
  </si>
  <si>
    <t>1.320,29</t>
  </si>
  <si>
    <t>103379</t>
  </si>
  <si>
    <t>TUBO PEAD LISO PARA REDE DE ÁGUA OU ESGOTO, DIÂMETRO DE 200 MM, JUNTA SOLDADA (NÃO INCLUI A EXECUÇÃO DE SOLDA) - FORNECIMENTO E ASSENTAMENTO. AF_12/2021</t>
  </si>
  <si>
    <t>462,63</t>
  </si>
  <si>
    <t>103383</t>
  </si>
  <si>
    <t>TUBO PEAD LISO PARA REDE DE ÁGUA OU ESGOTO, DIÂMETRO DE 315 MM, JUNTA SOLDADA (NÃO INCLUI A EXECUÇÃO DE SOLDA) - FORNECIMENTO E ASSENTAMENTO. AF_12/2021</t>
  </si>
  <si>
    <t>1.132,96</t>
  </si>
  <si>
    <t>103385</t>
  </si>
  <si>
    <t>TUBO PEAD LISO PARA REDE DE ÁGUA OU ESGOTO, DIÂMETRO DE 400 MM, JUNTA SOLDADA (NÃO INCLUI A EXECUÇÃO DE SOLDA) - FORNECIMENTO E ASSENTAMENTO. AF_12/2021</t>
  </si>
  <si>
    <t>1.826,46</t>
  </si>
  <si>
    <t>103387</t>
  </si>
  <si>
    <t>TUBO PEAD LISO PARA REDE DE ÁGUA OU ESGOTO, DIÂMETRO DE 500 MM, JUNTA SOLDADA (NÃO INCLUI A EXECUÇÃO DE SOLDA) - FORNECIMENTO E ASSENTAMENTO. AF_12/2021</t>
  </si>
  <si>
    <t>3.204,56</t>
  </si>
  <si>
    <t>103389</t>
  </si>
  <si>
    <t>TUBO PEAD LISO PARA REDE DE ÁGUA OU ESGOTO, DIÂMETRO DE 630 MM, JUNTA SOLDADA (NÃO INCLUI A EXECUÇÃO DE SOLDA) - FORNECIMENTO E ASSENTAMENTO. AF_12/2021</t>
  </si>
  <si>
    <t>4.765,76</t>
  </si>
  <si>
    <t>103391</t>
  </si>
  <si>
    <t>TUBO PEAD LISO PARA REDE DE ÁGUA OU ESGOTO, DIÂMETRO DE 800 MM, JUNTA SOLDADA (NÃO INCLUI A EXECUÇÃO DE SOLDA) - FORNECIMENTO E ASSENTAMENTO. AF_12/2021</t>
  </si>
  <si>
    <t>3.136,34</t>
  </si>
  <si>
    <t>103392</t>
  </si>
  <si>
    <t>TUBO PEAD LISO PARA REDE DE ÁGUA OU ESGOTO, DIÂMETRO DE 900 MM, JUNTA SOLDADA (NÃO INCLUI A EXECUÇÃO DE SOLDA) - FORNECIMENTO E ASSENTAMENTO. AF_12/2021</t>
  </si>
  <si>
    <t>5.129,04</t>
  </si>
  <si>
    <t>103393</t>
  </si>
  <si>
    <t>TUBO PEAD LISO PARA REDE DE ÁGUA OU ESGOTO, DIÂMETRO DE 1000 MM, JUNTA SOLDADA (NÃO INCLUI A EXECUÇÃO DE SOLDA) - FORNECIMENTO E ASSENTAMENTO. AF_12/2021</t>
  </si>
  <si>
    <t>5.656,78</t>
  </si>
  <si>
    <t>103394</t>
  </si>
  <si>
    <t>TUBO PEAD LISO PARA REDE DE ÁGUA OU ESGOTO, DIÂMETRO DE 1200 MM, JUNTA SOLDADA (NÃO INCLUI A EXECUÇÃO DE SOLDA) - FORNECIMENTO E ASSENTAMENTO. AF_12/2021</t>
  </si>
  <si>
    <t>4.188,44</t>
  </si>
  <si>
    <t>103395</t>
  </si>
  <si>
    <t>TUBO PEAD LISO PARA REDE DE ÁGUA OU ESGOTO, DIÂMETRO DE 1400 MM, JUNTA SOLDADA (NÃO INCLUI A EXECUÇÃO DE SOLDA) - FORNECIMENTO E ASSENTAMENTO. AF_12/2021</t>
  </si>
  <si>
    <t>2.077,58</t>
  </si>
  <si>
    <t>103396</t>
  </si>
  <si>
    <t>TUBO PEAD LISO PARA REDE DE ÁGUA OU ESGOTO, DIÂMETRO DE 1600 MM, JUNTA SOLDADA (NÃO INCLUI A EXECUÇÃO DE SOLDA) - FORNECIMENTO E ASSENTAMENTO. AF_12/2021</t>
  </si>
  <si>
    <t>1.399,40</t>
  </si>
  <si>
    <t>103397</t>
  </si>
  <si>
    <t>ASSENTAMENTO DE CONEXÃO COM 2 ACESSOS, EM PEAD LISO PARA REDE DE ÁGUA OU ESGOTO, DIÂMETRO DE 20 MM, JUNTA SOLDADA (NÃO INCLUI O FORNECIMENTO E EXECUÇÃO DE SOLDA). AF_12/2021</t>
  </si>
  <si>
    <t>4,24</t>
  </si>
  <si>
    <t>103398</t>
  </si>
  <si>
    <t>ASSENTAMENTO DE CONEXÃO COM 2 ACESSOS, EM PEAD LISO PARA REDE DE ÁGUA OU ESGOTO, DIÂMETRO DE 32 MM, JUNTA SOLDADA (NÃO INCLUI O FORNECIMENTO E EXECUÇÃO DE SOLDA). AF_12/2021</t>
  </si>
  <si>
    <t>6,80</t>
  </si>
  <si>
    <t>103399</t>
  </si>
  <si>
    <t>ASSENTAMENTO DE CONEXÃO COM 2 ACESSOS, EM PEAD LISO PARA REDE DE ÁGUA OU ESGOTO, DIÂMETRO DE 63 MM, JUNTA SOLDADA (NÃO INCLUI O FORNECIMENTO E EXECUÇÃO DE SOLDA). AF_12/2021</t>
  </si>
  <si>
    <t>13,40</t>
  </si>
  <si>
    <t>103400</t>
  </si>
  <si>
    <t>ASSENTAMENTO DE CONEXÃO COM 2 ACESSOS, EM PEAD LISO PARA REDE DE ÁGUA OU ESGOTO, DIÂMETRO DE 90 MM, JUNTA SOLDADA (NÃO INCLUI O FORNECIMENTO E EXECUÇÃO DE SOLDA). AF_12/2021</t>
  </si>
  <si>
    <t>19,14</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</si>
  <si>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</si>
  <si>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</si>
  <si>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</si>
  <si>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</si>
  <si>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34,04</t>
  </si>
  <si>
    <t>103403</t>
  </si>
  <si>
    <t>ASSENTAMENTO DE CONEXÃO COM 2 ACESSOS, EM PEAD LISO PARA REDE DE ÁGUA OU ESGOTO, DIÂMETRO DE 180 MM, JUNTA SOLDADA (NÃO INCLUI O FORNECIMENTO E EXECUÇÃO DE SOLDA). AF_12/2021</t>
  </si>
  <si>
    <t>38,29</t>
  </si>
  <si>
    <t>103404</t>
  </si>
  <si>
    <t>ASSENTAMENTO DE CONEXÃO COM 2 ACESSOS, EM PEAD LISO PARA REDE DE ÁGUA OU ESGOTO, DIÂMETRO DE 200 MM, JUNTA SOLDADA (NÃO INCLUI O FORNECIMENTO E EXECUÇÃO DE SOLDA). AF_12/2021</t>
  </si>
  <si>
    <t>42,55</t>
  </si>
  <si>
    <t>103405</t>
  </si>
  <si>
    <t>ASSENTAMENTO DE CONEXÃO COM 2 ACESSOS, EM PEAD LISO PARA REDE DE ÁGUA OU ESGOTO, DIÂMETRO DE 225 MM, JUNTA SOLDADA (NÃO INCLUI O FORNECIMENTO E EXECUÇÃO DE SOLDA). AF_12/2021</t>
  </si>
  <si>
    <t>47,87</t>
  </si>
  <si>
    <t>103406</t>
  </si>
  <si>
    <t>ASSENTAMENTO DE CONEXÃO COM 2 ACESSOS, EM PEAD LISO PARA REDE DE ÁGUA OU ESGOTO, DIÂMETRO DE 250 MM, JUNTA SOLDADA (NÃO INCLUI O FORNECIMENTO E EXECUÇÃO DE SOLDA). AF_12/2021</t>
  </si>
  <si>
    <t>53,18</t>
  </si>
  <si>
    <t>103407</t>
  </si>
  <si>
    <t>ASSENTAMENTO DE CONEXÃO COM 2 ACESSOS, EM PEAD LISO PARA REDE DE ÁGUA OU ESGOTO, DIÂMETRO DE 280 MM, JUNTA SOLDADA (NÃO INCLUI O FORNECIMENTO E EXECUÇÃO DE SOLDA). AF_12/2021</t>
  </si>
  <si>
    <t>59,57</t>
  </si>
  <si>
    <t>103408</t>
  </si>
  <si>
    <t>ASSENTAMENTO DE CONEXÃO COM 2 ACESSOS, EM PEAD LISO PARA REDE DE ÁGUA OU ESGOTO, DIÂMETRO DE 315 MM, JUNTA SOLDADA (NÃO INCLUI O FORNECIMENTO E EXECUÇÃO DE SOLDA). AF_12/2021</t>
  </si>
  <si>
    <t>67,02</t>
  </si>
  <si>
    <t>103409</t>
  </si>
  <si>
    <t>ASSENTAMENTO DE CONEXÃO COM 2 ACESSOS, EM PEAD LISO PARA REDE DE ÁGUA OU ESGOTO, DIÂMETRO DE 355 MM, JUNTA SOLDADA (NÃO INCLUI O FORNECIMENTO E EXECUÇÃO DE SOLDA). AF_12/2021</t>
  </si>
  <si>
    <t>75,53</t>
  </si>
  <si>
    <t>103410</t>
  </si>
  <si>
    <t>ASSENTAMENTO DE CONEXÃO COM 2 ACESSOS, EM PEAD LISO PARA REDE DE ÁGUA OU ESGOTO, DIÂMETRO DE 400 MM, JUNTA SOLDADA (NÃO INCLUI O FORNECIMENTO E EXECUÇÃO DE SOLDA). AF_12/2021</t>
  </si>
  <si>
    <t>85,10</t>
  </si>
  <si>
    <t>103411</t>
  </si>
  <si>
    <t>ASSENTAMENTO DE CONEXÃO COM 3 ACESSOS, EM PEAD LISO PARA REDE DE ÁGUA OU ESGOTO, DIÂMETRO DE 20 MM, JUNTA SOLDADA (NÃO INCLUI O FORNECIMENTO E EXECUÇÃO DE SOLDA). AF_12/2021</t>
  </si>
  <si>
    <t>8,50</t>
  </si>
  <si>
    <t>103412</t>
  </si>
  <si>
    <t>ASSENTAMENTO DE CONEXÃO COM 3 ACESSOS, EM PEAD LISO PARA REDE DE ÁGUA OU ESGOTO, DIÂMETRO DE 32 MM, JUNTA SOLDADA (NÃO INCLUI O FORNECIMENTO E EXECUÇÃO DE SOLDA). AF_12/2021</t>
  </si>
  <si>
    <t>13,61</t>
  </si>
  <si>
    <t>103413</t>
  </si>
  <si>
    <t>ASSENTAMENTO DE CONEXÃO COM 3 ACESSOS, EM PEAD LISO PARA REDE DE ÁGUA OU ESGOTO, DIÂMETRO DE 63 MM, JUNTA SOLDADA (NÃO INCLUI O FORNECIMENTO E EXECUÇÃO DE SOLDA). AF_12/2021</t>
  </si>
  <si>
    <t>26,80</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</si>
  <si>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</si>
  <si>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</si>
  <si>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</si>
  <si>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</si>
  <si>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46,80</t>
  </si>
  <si>
    <t>103416</t>
  </si>
  <si>
    <t>ASSENTAMENTO DE CONEXÃO COM 3 ACESSOS, EM PEAD LISO PARA REDE DE ÁGUA OU ESGOTO, DIÂMETRO DE 160 MM, JUNTA SOLDADA (NÃO INCLUI O FORNECIMENTO E EXECUÇÃO DE SOLDA). AF_12/2021</t>
  </si>
  <si>
    <t>68,08</t>
  </si>
  <si>
    <t>103417</t>
  </si>
  <si>
    <t>ASSENTAMENTO DE CONEXÃO COM 3 ACESSOS, EM PEAD LISO PARA REDE DE ÁGUA OU ESGOTO, DIÂMETRO DE 180 MM, JUNTA SOLDADA (NÃO INCLUI O FORNECIMENTO E EXECUÇÃO DE SOLDA). AF_12/2021</t>
  </si>
  <si>
    <t>76,59</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</si>
  <si>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</si>
  <si>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</si>
  <si>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</si>
  <si>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</si>
  <si>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95,75</t>
  </si>
  <si>
    <t>103420</t>
  </si>
  <si>
    <t>ASSENTAMENTO DE CONEXÃO COM 3 ACESSOS, EM PEAD LISO PARA REDE DE ÁGUA OU ESGOTO, DIÂMETRO DE 250 MM, JUNTA SOLDADA (NÃO INCLUI O FORNECIMENTO E EXECUÇÃO DE SOLDA). AF_12/2021</t>
  </si>
  <si>
    <t>106,38</t>
  </si>
  <si>
    <t>103421</t>
  </si>
  <si>
    <t>ASSENTAMENTO DE CONEXÃO COM 3 ACESSOS, EM PEAD LISO PARA REDE DE ÁGUA OU ESGOTO, DIÂMETRO DE 280 MM, JUNTA SOLDADA (NÃO INCLUI O FORNECIMENTO E EXECUÇÃO DE SOLDA). AF_12/2021</t>
  </si>
  <si>
    <t>119,15</t>
  </si>
  <si>
    <t>103422</t>
  </si>
  <si>
    <t>ASSENTAMENTO DE CONEXÃO COM 3 ACESSOS, EM PEAD LISO PARA REDE DE ÁGUA OU ESGOTO, DIÂMETRO DE 315 MM, JUNTA SOLDADA (NÃO INCLUI O FORNECIMENTO E EXECUÇÃO DE SOLDA). AF_12/2021</t>
  </si>
  <si>
    <t>134,05</t>
  </si>
  <si>
    <t>103423</t>
  </si>
  <si>
    <t>ASSENTAMENTO DE CONEXÃO COM 3 ACESSOS, EM PEAD LISO PARA REDE DE ÁGUA OU ESGOTO, DIÂMETRO DE 355 MM, JUNTA SOLDADA (NÃO INCLUI O FORNECIMENTO E EXECUÇÃO DE SOLDA). AF_12/2021</t>
  </si>
  <si>
    <t>151,07</t>
  </si>
  <si>
    <t>103424</t>
  </si>
  <si>
    <t>ASSENTAMENTO DE CONEXÃO COM 3 ACESSOS, EM PEAD LISO PARA REDE DE ÁGUA OU ESGOTO, DIÂMETRO DE 400 MM, JUNTA SOLDADA (NÃO INCLUI O FORNECIMENTO E EXECUÇÃO DE SOLDA). AF_12/2021</t>
  </si>
  <si>
    <t>170,22</t>
  </si>
  <si>
    <t>103425</t>
  </si>
  <si>
    <t>LUVA, EM PEAD LISO PARA REDE DE ÁGUA OU ESGOTO, DIÂMETRO DE 20 MM, JUNTA SOLDADA POR ELETROFUSÃO (NÃO INCLUI A EXECUÇÃO DE SOLDA). AF_12/2021</t>
  </si>
  <si>
    <t>17,18</t>
  </si>
  <si>
    <t>103426</t>
  </si>
  <si>
    <t>LUVA, EM PEAD LISO PARA REDE DE ÁGUA OU ESGOTO, DIÂMETRO DE 32 MM, JUNTA SOLDADA POR ELETROFUSÃO (NÃO INCLUI A EXECUÇÃO DE SOLDA). AF_12/2021</t>
  </si>
  <si>
    <t>20,75</t>
  </si>
  <si>
    <t>103427</t>
  </si>
  <si>
    <t>LUVA, EM PEAD LISO PARA REDE DE ÁGUA OU ESGOTO, DIÂMETRO DE 63 MM, JUNTA SOLDADA POR ELETROFUSÃO (NÃO INCLUI A EXECUÇÃO DE SOLDA). AF_12/2021</t>
  </si>
  <si>
    <t>41,56</t>
  </si>
  <si>
    <t>103428</t>
  </si>
  <si>
    <t>LUVA, EM PEAD LISO PARA REDE DE ÁGUA OU ESGOTO, DIÂMETRO DE 200 MM, JUNTA SOLDADA POR ELETROFUSÃO (NÃO INCLUI A EXECUÇÃO DE SOLDA). AF_12/2021</t>
  </si>
  <si>
    <t>274,05</t>
  </si>
  <si>
    <t>103429</t>
  </si>
  <si>
    <t>LUVA, EM PEAD LISO PARA REDE DE ÁGUA OU ESGOTO, DIÂMETRO DE 400 MM, JUNTA SOLDADA POR ELETROFUSÃO (NÃO INCLUI A EXECUÇÃO DE SOLDA). AF_12/2021</t>
  </si>
  <si>
    <t>3.012,53</t>
  </si>
  <si>
    <t>103430</t>
  </si>
  <si>
    <t>COTOVELO 45 GRAUS, EM PEAD LISO PARA REDE DE ÁGUA OU ESGOTO, DIÂMETRO DE 32 MM, JUNTA SOLDADA POR ELETROFUSÃO (NÃO INCLUI A EXECUÇÃO DE SOLDA). AF_12/2021</t>
  </si>
  <si>
    <t>36,77</t>
  </si>
  <si>
    <t>103431</t>
  </si>
  <si>
    <t>COTOVELO 45 GRAUS, EM PEAD LISO PARA REDE DE ÁGUA OU ESGOTO, DIÂMETRO DE 63 MM, JUNTA SOLDADA POR ELETROFUSÃO (NÃO INCLUI A EXECUÇÃO DE SOLDA). AF_12/2021</t>
  </si>
  <si>
    <t>64,55</t>
  </si>
  <si>
    <t>103432</t>
  </si>
  <si>
    <t>COTOVELO 45 GRAUS, EM PEAD LISO PARA REDE DE ÁGUA OU ESGOTO, DIÂMETRO DE 200 MM, JUNTA SOLDADA POR ELETROFUSÃO (NÃO INCLUI A EXECUÇÃO DE SOLDA). AF_12/2021</t>
  </si>
  <si>
    <t>1.709,79</t>
  </si>
  <si>
    <t>103433</t>
  </si>
  <si>
    <t>COTOVELO 90 GRAUS, EM PEAD LISO PARA REDE DE ÁGUA OU ESGOTO, DIÂMETRO DE 20 MM, JUNTA SOLDADA POR ELETROFUSÃO (NÃO INCLUI A EXECUÇÃO DE SOLDA). AF_12/2021</t>
  </si>
  <si>
    <t>36,20</t>
  </si>
  <si>
    <t>103434</t>
  </si>
  <si>
    <t>COTOVELO 90 GRAUS, EM PEAD LISO PARA REDE DE ÁGUA OU ESGOTO, DIÂMETRO DE 32 MM, JUNTA SOLDADA POR ELETROFUSÃO (NÃO INCLUI A EXECUÇÃO DE SOLDA). AF_12/2021</t>
  </si>
  <si>
    <t>50,15</t>
  </si>
  <si>
    <t>103435</t>
  </si>
  <si>
    <t>COTOVELO 90 GRAUS, EM PEAD LISO PARA REDE DE ÁGUA OU ESGOTO, DIÂMETRO DE 63 MM, JUNTA SOLDADA POR ELETROFUSÃO (NÃO INCLUI A EXECUÇÃO DE SOLDA). AF_12/2021</t>
  </si>
  <si>
    <t>93,36</t>
  </si>
  <si>
    <t>103436</t>
  </si>
  <si>
    <t>COTOVELO 90 GRAUS, POLIETILENO DE ALTA DENSIDADE (PEAD) PARA REDE DE ÁGUA OU ESGOTO, DIÂMETRO DE 200 MM, JUNTA SOLDADA POR ELETROFUSÃO (NÃO INCLUI A EXECUÇÃO DE SOLDA). AF_12/2021</t>
  </si>
  <si>
    <t>2.420,26</t>
  </si>
  <si>
    <t>103437</t>
  </si>
  <si>
    <t>TÊ DE SERVIÇO, EM PEAD LISO PARA REDE DE ÁGUA OU ESGOTO, DIÂMETRO DE 63 X 20 MM, JUNTA SOLDADA POR ELETROFUSÃO (NÃO INCLUI A EXECUÇÃO DE SOLDA). AF_12/2021</t>
  </si>
  <si>
    <t>193,63</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</si>
  <si>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</si>
  <si>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</si>
  <si>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</si>
  <si>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</si>
  <si>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227,73</t>
  </si>
  <si>
    <t>103440</t>
  </si>
  <si>
    <t>TÊ DE SERVIÇO, EM PEAD LISO PARA REDE DE ÁGUA OU ESGOTO, DIÂMETRO DE 200 X 20 MM, JUNTA SOLDADA POR ELETROFUSÃO (NÃO INCLUI A EXECUÇÃO DE SOLDA). AF_12/2021</t>
  </si>
  <si>
    <t>438,29</t>
  </si>
  <si>
    <t>103441</t>
  </si>
  <si>
    <t>TÊ DE SERVIÇO, EM PEAD LISO PARA REDE DE ÁGUA OU ESGOTO, DIÂMETRO DE 200 X 32 MM, JUNTA SOLDADA POR ELETROFUSÃO (NÃO INCLUI A EXECUÇÃO DE SOLDA). AF_12/2021</t>
  </si>
  <si>
    <t>443,82</t>
  </si>
  <si>
    <t>103442</t>
  </si>
  <si>
    <t>TÊ DE SERVIÇO, EM PEAD LISO PARA REDE DE ÁGUA OU ESGOTO, DIÂMETRO DE 200 X 63 MM, JUNTA SOLDADA POR ELETROFUSÃO (NÃO INCLUI A EXECUÇÃO DE SOLDA). AF_12/2021</t>
  </si>
  <si>
    <t>577,14</t>
  </si>
  <si>
    <t>93206</t>
  </si>
  <si>
    <t>EXECUÇÃO DE ESCRITÓRIO EM CANTEIRO DE OBRA EM ALVENARIA, NÃO INCLUSO MOBILIÁRIO E EQUIPAMENTOS. AF_02/2016</t>
  </si>
  <si>
    <t>1.221,75</t>
  </si>
  <si>
    <t>93207</t>
  </si>
  <si>
    <t>EXECUÇÃO DE ESCRITÓRIO EM CANTEIRO DE OBRA EM CHAPA DE MADEIRA COMPENSADA, NÃO INCLUSO MOBILIÁRIO E EQUIPAMENTOS. AF_02/2016</t>
  </si>
  <si>
    <t>1.223,15</t>
  </si>
  <si>
    <t>93208</t>
  </si>
  <si>
    <t>EXECUÇÃO DE ALMOXARIFADO EM CANTEIRO DE OBRA EM CHAPA DE MADEIRA COMPENSADA, INCLUSO PRATELEIRAS. AF_02/2016</t>
  </si>
  <si>
    <t>984,84</t>
  </si>
  <si>
    <t>93209</t>
  </si>
  <si>
    <t>EXECUÇÃO DE ALMOXARIFADO EM CANTEIRO DE OBRA EM ALVENARIA, INCLUSO PRATELEIRAS. AF_02/2016</t>
  </si>
  <si>
    <t>1.005,03</t>
  </si>
  <si>
    <t>93210</t>
  </si>
  <si>
    <t>EXECUÇÃO DE REFEITÓRIO EM CANTEIRO DE OBRA EM CHAPA DE MADEIRA COMPENSADA, NÃO INCLUSO MOBILIÁRIO E EQUIPAMENTOS. AF_02/2016</t>
  </si>
  <si>
    <t>628,45</t>
  </si>
  <si>
    <t>93211</t>
  </si>
  <si>
    <t>EXECUÇÃO DE REFEITÓRIO EM CANTEIRO DE OBRA EM ALVENARIA, NÃO INCLUSO MOBILIÁRIO E EQUIPAMENTOS. AF_02/2016</t>
  </si>
  <si>
    <t>619,25</t>
  </si>
  <si>
    <t>93212</t>
  </si>
  <si>
    <t>EXECUÇÃO DE SANITÁRIO E VESTIÁRIO EM CANTEIRO DE OBRA EM CHAPA DE MADEIRA COMPENSADA, NÃO INCLUSO MOBILIÁRIO. AF_02/2016</t>
  </si>
  <si>
    <t>1.074,23</t>
  </si>
  <si>
    <t>93213</t>
  </si>
  <si>
    <t>EXECUÇÃO DE SANITÁRIO E VESTIÁRIO EM CANTEIRO DE OBRA EM ALVENARIA, NÃO INCLUSO MOBILIÁRIO. AF_02/2016</t>
  </si>
  <si>
    <t>1.067,12</t>
  </si>
  <si>
    <t>93214</t>
  </si>
  <si>
    <t>EXECUÇÃO DE RESERVATÓRIO ELEVADO DE ÁGUA (1000 LITROS) EM CANTEIRO DE OBRA, APOIADO EM ESTRUTURA DE MADEIRA. AF_02/2016</t>
  </si>
  <si>
    <t>6.762,69</t>
  </si>
  <si>
    <t>93243</t>
  </si>
  <si>
    <t>EXECUÇÃO DE RESERVATÓRIO ELEVADO DE ÁGUA (2000 LITROS) EM CANTEIRO DE OBRA, APOIADO EM ESTRUTURA DE MADEIRA. AF_02/2016</t>
  </si>
  <si>
    <t>10.361,61</t>
  </si>
  <si>
    <t>93582</t>
  </si>
  <si>
    <t>EXECUÇÃO DE CENTRAL DE ARMADURA EM CANTEIRO DE OBRA, NÃO INCLUSO MOBILIÁRIO E EQUIPAMENTOS. AF_04/2016</t>
  </si>
  <si>
    <t>306,07</t>
  </si>
  <si>
    <t>93583</t>
  </si>
  <si>
    <t>EXECUÇÃO DE CENTRAL DE FÔRMAS, PRODUÇÃO DE ARGAMASSA OU CONCRETO EM CANTEIRO DE OBRA, NÃO INCLUSO MOBILIÁRIO E EQUIPAMENTOS. AF_04/2016</t>
  </si>
  <si>
    <t>490,53</t>
  </si>
  <si>
    <t>93584</t>
  </si>
  <si>
    <t>EXECUÇÃO DE DEPÓSITO EM CANTEIRO DE OBRA EM CHAPA DE MADEIRA COMPENSADA, NÃO INCLUSO MOBILIÁRIO. AF_04/2016</t>
  </si>
  <si>
    <t>990,20</t>
  </si>
  <si>
    <t>93585</t>
  </si>
  <si>
    <t>EXECUÇÃO DE GUARITA EM CANTEIRO DE OBRA EM CHAPA DE MADEIRA COMPENSADA, NÃO INCLUSO MOBILIÁRIO. AF_04/2016</t>
  </si>
  <si>
    <t>1.349,03</t>
  </si>
  <si>
    <t>98441</t>
  </si>
  <si>
    <t>PAREDE DE MADEIRA COMPENSADA PARA CONSTRUÇÃO TEMPORÁRIA EM CHAPA SIMPLES, EXTERNA, COM ÁREA LÍQUIDA MAIOR OU IGUAL A 6 M², SEM VÃO. AF_05/2018</t>
  </si>
  <si>
    <t>165,52</t>
  </si>
  <si>
    <t>98442</t>
  </si>
  <si>
    <t>PAREDE DE MADEIRA COMPENSADA PARA CONSTRUÇÃO TEMPORÁRIA EM CHAPA SIMPLES, EXTERNA, COM ÁREA LÍQUIDA MENOR QUE 6 M², SEM VÃO. AF_05/2018</t>
  </si>
  <si>
    <t>168,99</t>
  </si>
  <si>
    <t>98443</t>
  </si>
  <si>
    <t>PAREDE DE MADEIRA COMPENSADA PARA CONSTRUÇÃO TEMPORÁRIA EM CHAPA SIMPLES, INTERNA, COM ÁREA LÍQUIDA MAIOR OU IGUAL A 6 M², SEM VÃO. AF_05/2018</t>
  </si>
  <si>
    <t>144,84</t>
  </si>
  <si>
    <t>98444</t>
  </si>
  <si>
    <t>PAREDE DE MADEIRA COMPENSADA PARA CONSTRUÇÃO TEMPORÁRIA EM CHAPA SIMPLES, INTERNA, COM ÁREA LÍQUIDA MENOR QUE 6 M², SEM VÃO. AF_05/2018</t>
  </si>
  <si>
    <t>147,32</t>
  </si>
  <si>
    <t>98445</t>
  </si>
  <si>
    <t>PAREDE DE MADEIRA COMPENSADA PARA CONSTRUÇÃO TEMPORÁRIA EM CHAPA SIMPLES, EXTERNA, COM ÁREA LÍQUIDA MAIOR OU IGUAL A 6 M², COM VÃO. AF_05/2018</t>
  </si>
  <si>
    <t>200,72</t>
  </si>
  <si>
    <t>98446</t>
  </si>
  <si>
    <t>PAREDE DE MADEIRA COMPENSADA PARA CONSTRUÇÃO TEMPORÁRIA EM CHAPA SIMPLES, EXTERNA, COM ÁREA LÍQUIDA MENOR QUE 6 M², COM VÃO. AF_05/2018</t>
  </si>
  <si>
    <t>258,82</t>
  </si>
  <si>
    <t>98447</t>
  </si>
  <si>
    <t>PAREDE DE MADEIRA COMPENSADA PARA CONSTRUÇÃO TEMPORÁRIA EM CHAPA SIMPLES, INTERNA, COM ÁREA LÍQUIDA MAIOR OU IGUAL A 6 M², COM VÃO. AF_05/2018</t>
  </si>
  <si>
    <t>171,87</t>
  </si>
  <si>
    <t>98448</t>
  </si>
  <si>
    <t>PAREDE DE MADEIRA COMPENSADA PARA CONSTRUÇÃO TEMPORÁRIA EM CHAPA SIMPLES, INTERNA, COM ÁREA LÍQUIDA MENOR QUE 6 M², COM VÃO. AF_05/2018</t>
  </si>
  <si>
    <t>217,31</t>
  </si>
  <si>
    <t>98449</t>
  </si>
  <si>
    <t>PAREDE DE MADEIRA COMPENSADA PARA CONSTRUÇÃO TEMPORÁRIA EM CHAPA DUPLA, EXTERNA, COM ÁREA LÍQUIDA MAIOR OU IGUAL A 6 M², SEM VÃO. AF_05/2018</t>
  </si>
  <si>
    <t>206,60</t>
  </si>
  <si>
    <t>98450</t>
  </si>
  <si>
    <t>PAREDE DE MADEIRA COMPENSADA PARA CONSTRUÇÃO TEMPORÁRIA EM CHAPA DUPLA, EXTERNA, COM ÁREA LÍQUIDA MENOR QUE 6 M², SEM VÃO. AF_05/2018</t>
  </si>
  <si>
    <t>211,67</t>
  </si>
  <si>
    <t>98451</t>
  </si>
  <si>
    <t>PAREDE DE MADEIRA COMPENSADA PARA CONSTRUÇÃO TEMPORÁRIA EM CHAPA DUPLA, INTERNA, COM ÁREA LÍQUIDA MAIOR OU IGUAL A 6 M², SEM VÃO. AF_05/2018</t>
  </si>
  <si>
    <t>182,93</t>
  </si>
  <si>
    <t>98452</t>
  </si>
  <si>
    <t>PAREDE DE MADEIRA COMPENSADA PARA CONSTRUÇÃO TEMPORÁRIA EM CHAPA DUPLA, INTERNA, COM ÁREA LÍQUIDA MENOR QUE 6 M², SEM VÃO. AF_05/2018</t>
  </si>
  <si>
    <t>186,00</t>
  </si>
  <si>
    <t>98453</t>
  </si>
  <si>
    <t>PAREDE DE MADEIRA COMPENSADA PARA CONSTRUÇÃO TEMPORÁRIA EM CHAPA DUPLA, EXTERNA, COM ÁREA LÍQUIDA MAIOR OU IGUAL A QUE 6 M², COM VÃO. AF_05/2018</t>
  </si>
  <si>
    <t>247,85</t>
  </si>
  <si>
    <t>98454</t>
  </si>
  <si>
    <t>PAREDE DE MADEIRA COMPENSADA PARA CONSTRUÇÃO TEMPORÁRIA EM CHAPA DUPLA, EXTERNA, COM ÁREA LÍQUIDA MENOR QUE 6 M², COM VÃO. AF_05/2018</t>
  </si>
  <si>
    <t>320,59</t>
  </si>
  <si>
    <t>98455</t>
  </si>
  <si>
    <t>PAREDE DE MADEIRA COMPENSADA PARA CONSTRUÇÃO TEMPORÁRIA EM CHAPA DUPLA, INTERNA, COM ÁREA LÍQUIDA MAIOR OU IGUAL A 6 M², COM VÃO. AF_05/2018</t>
  </si>
  <si>
    <t>216,00</t>
  </si>
  <si>
    <t>98456</t>
  </si>
  <si>
    <t>PAREDE DE MADEIRA COMPENSADA PARA CONSTRUÇÃO TEMPORÁRIA EM CHAPA DUPLA, INTERNA, COM ÁREA LÍQUIDA MENOR QUE 6 M², COM VÃO. AF_05/2018</t>
  </si>
  <si>
    <t>275,08</t>
  </si>
  <si>
    <t>98458</t>
  </si>
  <si>
    <t>TAPUME COM COMPENSADO DE MADEIRA. AF_05/2018</t>
  </si>
  <si>
    <t>159,50</t>
  </si>
  <si>
    <t>98459</t>
  </si>
  <si>
    <t>TAPUME COM TELHA METÁLICA. AF_05/2018</t>
  </si>
  <si>
    <t>139,19</t>
  </si>
  <si>
    <t>98460</t>
  </si>
  <si>
    <t>PISO PARA CONSTRUÇÃO TEMPORÁRIA EM MADEIRA, SEM REAPROVEITAMENTO. AF_05/2018</t>
  </si>
  <si>
    <t>192,83</t>
  </si>
  <si>
    <t>98461</t>
  </si>
  <si>
    <t>ESTRUTURA DE MADEIRA PROVISÓRIA PARA SUPORTE DE CAIXA D ÁGUA ELEVADA DE 1000 LITROS. AF_05/2018_P</t>
  </si>
  <si>
    <t>5.904,00</t>
  </si>
  <si>
    <t>98462</t>
  </si>
  <si>
    <t>ESTRUTURA DE MADEIRA PROVISÓRIA PARA SUPORTE DE CAIXA D ÁGUA ELEVADA DE 3000 LITROS. AF_05/2018_P</t>
  </si>
  <si>
    <t>8.920,93</t>
  </si>
  <si>
    <t>5631</t>
  </si>
  <si>
    <t>ESCAVADEIRA HIDRÁULICA SOBRE ESTEIRAS, CAÇAMBA 0,80 M3, PESO OPERACIONAL 17 T, POTENCIA BRUTA 111 HP - CHP DIURNO. AF_06/2014</t>
  </si>
  <si>
    <t>CHP</t>
  </si>
  <si>
    <t>215,67</t>
  </si>
  <si>
    <t>5678</t>
  </si>
  <si>
    <t>RETROESCAVADEIRA SOBRE RODAS COM CARREGADEIRA, TRAÇÃO 4X4, POTÊNCIA LÍQ. 88 HP, CAÇAMBA CARREG. CAP. MÍN. 1 M3, CAÇAMBA RETRO CAP. 0,26 M3, PESO OPERACIONAL MÍN. 6.674 KG, PROFUNDIDADE ESCAVAÇÃO MÁX. 4,37 M - CHP DIURNO. AF_06/2014</t>
  </si>
  <si>
    <t>146,31</t>
  </si>
  <si>
    <t>5680</t>
  </si>
  <si>
    <t>RETROESCAVADEIRA SOBRE RODAS COM CARREGADEIRA, TRAÇÃO 4X2, POTÊNCIA LÍQ. 79 HP, CAÇAMBA CARREG. CAP. MÍN. 1 M3, CAÇAMBA RETRO CAP. 0,20 M3, PESO OPERACIONAL MÍN. 6.570 KG, PROFUNDIDADE ESCAVAÇÃO MÁX. 4,37 M - CHP DIURNO. AF_06/2014</t>
  </si>
  <si>
    <t>134,12</t>
  </si>
  <si>
    <t>5684</t>
  </si>
  <si>
    <t>ROLO COMPACTADOR VIBRATÓRIO DE UM CILINDRO AÇO LISO, POTÊNCIA 80 HP, PESO OPERACIONAL MÁXIMO 8,1 T, IMPACTO DINÂMICO 16,15 / 9,5 T, LARGURA DE TRABALHO 1,68 M - CHP DIURNO. AF_06/2014</t>
  </si>
  <si>
    <t>166,75</t>
  </si>
  <si>
    <t>5689</t>
  </si>
  <si>
    <t>GRADE DE DISCO CONTROLE REMOTO REBOCÁVEL, COM 24 DISCOS 24 X 6 MM COM PNEUS PARA TRANSPORTE - CHP DIURNO. AF_06/2014</t>
  </si>
  <si>
    <t>6,08</t>
  </si>
  <si>
    <t>5795</t>
  </si>
  <si>
    <t>MARTELETE OU ROMPEDOR PNEUMÁTICO MANUAL, 28 KG, COM SILENCIADOR - CHP DIURNO. AF_07/2016</t>
  </si>
  <si>
    <t>30,82</t>
  </si>
  <si>
    <t>5811</t>
  </si>
  <si>
    <t>CAMINHÃO BASCULANTE 6 M3, PESO BRUTO TOTAL 16.000 KG, CARGA ÚTIL MÁXIMA 13.071 KG, DISTÂNCIA ENTRE EIXOS 4,80 M, POTÊNCIA 230 CV INCLUSIVE CAÇAMBA METÁLICA - CHP DIURNO. AF_06/2014</t>
  </si>
  <si>
    <t>197,62</t>
  </si>
  <si>
    <t>5823</t>
  </si>
  <si>
    <t>USINA DE CONCRETO FIXA, CAPACIDADE NOMINAL DE 90 A 120 M3/H, SEM SILO - CHP DIURNO. AF_07/2016</t>
  </si>
  <si>
    <t>214,40</t>
  </si>
  <si>
    <t>5824</t>
  </si>
  <si>
    <t>CAMINHÃO TOCO, PBT 16.000 KG, CARGA ÚTIL MÁX. 10.685 KG, DIST. ENTRE EIXOS 4,8 M, POTÊNCIA 189 CV, INCLUSIVE CARROCERIA FIXA ABERTA DE MADEIRA P/ TRANSPORTE GERAL DE CARGA SECA, DIMEN. APROX. 2,5 X 7,00 X 0,50 M - CHP DIURNO. AF_06/2014</t>
  </si>
  <si>
    <t>212,56</t>
  </si>
  <si>
    <t>5835</t>
  </si>
  <si>
    <t>VIBROACABADORA DE ASFALTO SOBRE ESTEIRAS, LARGURA DE PAVIMENTAÇÃO 1,90 M A 5,30 M, POTÊNCIA 105 HP CAPACIDADE 450 T/H - CHP DIURNO. AF_11/2014</t>
  </si>
  <si>
    <t>407,74</t>
  </si>
  <si>
    <t>5839</t>
  </si>
  <si>
    <t>VASSOURA MECÂNICA REBOCÁVEL COM ESCOVA CILÍNDRICA, LARGURA ÚTIL DE VARRIMENTO DE 2,44 M - CHP DIURNO. AF_06/2014</t>
  </si>
  <si>
    <t>9,14</t>
  </si>
  <si>
    <t>5843</t>
  </si>
  <si>
    <t>TRATOR DE PNEUS, POTÊNCIA 122 CV, TRAÇÃO 4X4, PESO COM LASTRO DE 4.510 KG - CHP DIURNO. AF_06/2014</t>
  </si>
  <si>
    <t>170,16</t>
  </si>
  <si>
    <t>5847</t>
  </si>
  <si>
    <t>TRATOR DE ESTEIRAS, POTÊNCIA 170 HP, PESO OPERACIONAL 19 T, CAÇAMBA 5,2 M3 - CHP DIURNO. AF_06/2014</t>
  </si>
  <si>
    <t>271,61</t>
  </si>
  <si>
    <t>5851</t>
  </si>
  <si>
    <t>TRATOR DE ESTEIRAS, POTÊNCIA 150 HP, PESO OPERACIONAL 16,7 T, COM RODA MOTRIZ ELEVADA E LÂMINA 3,18 M3 - CHP DIURNO. AF_06/2014</t>
  </si>
  <si>
    <t>258,43</t>
  </si>
  <si>
    <t>5855</t>
  </si>
  <si>
    <t>TRATOR DE ESTEIRAS, POTÊNCIA 347 HP, PESO OPERACIONAL 38,5 T, COM LÂMINA 8,70 M3 - CHP DIURNO. AF_06/2014</t>
  </si>
  <si>
    <t>677,07</t>
  </si>
  <si>
    <t>5863</t>
  </si>
  <si>
    <t>ROLO COMPACTADOR VIBRATÓRIO REBOCÁVEL, CILINDRO DE AÇO LISO, POTÊNCIA DE TRAÇÃO DE 65 CV, PESO 4,7 T, IMPACTO DINÂMICO 18,3 T, LARGURA DE TRABALHO 1,67 M - CHP DIURNO. AF_02/2016</t>
  </si>
  <si>
    <t>22,44</t>
  </si>
  <si>
    <t>5867</t>
  </si>
  <si>
    <t>ROLO COMPACTADOR VIBRATÓRIO TANDEM AÇO LISO, POTÊNCIA 58 HP, PESO SEM/COM LASTRO 6,5 / 9,4 T, LARGURA DE TRABALHO 1,2 M - CHP DIURNO. AF_06/2014</t>
  </si>
  <si>
    <t>165,56</t>
  </si>
  <si>
    <t>5875</t>
  </si>
  <si>
    <t>RETROESCAVADEIRA SOBRE RODAS COM CARREGADEIRA, TRAÇÃO 4X4, POTÊNCIA LÍQ. 72 HP, CAÇAMBA CARREG. CAP. MÍN. 0,79 M3, CAÇAMBA RETRO CAP. 0,18 M3, PESO OPERACIONAL MÍN. 7.140 KG, PROFUNDIDADE ESCAVAÇÃO MÁX. 4,50 M - CHP DIURNO. AF_06/2014</t>
  </si>
  <si>
    <t>133,94</t>
  </si>
  <si>
    <t>5879</t>
  </si>
  <si>
    <t>ROLO COMPACTADOR VIBRATÓRIO PÉ DE CARNEIRO, OPERADO POR CONTROLE REMOTO, POTÊNCIA 12,5 KW, PESO OPERACIONAL 1,675 T, LARGURA DE TRABALHO 0,85 M - CHP DIURNO. AF_02/2016</t>
  </si>
  <si>
    <t>143,65</t>
  </si>
  <si>
    <t>5882</t>
  </si>
  <si>
    <t>USINA DE LAMA ASFÁLTICA, PROD 30 A 50 T/H, SILO DE AGREGADO 7 M3, RESERVATÓRIOS PARA EMULSÃO E ÁGUA DE 2,3 M3 CADA, MISTURADOR TIPO PUG MILL A SER MONTADO SOBRE CAMINHÃO - CHP DIURNO. AF_10/2014</t>
  </si>
  <si>
    <t>129,28</t>
  </si>
  <si>
    <t>5890</t>
  </si>
  <si>
    <t>CAMINHÃO TOCO, PESO BRUTO TOTAL 14.300 KG, CARGA ÚTIL MÁXIMA 9590 KG, DISTÂNCIA ENTRE EIXOS 4,76 M, POTÊNCIA 185 CV (NÃO INCLUI CARROCERIA) - CHP DIURNO. AF_06/2014</t>
  </si>
  <si>
    <t>200,86</t>
  </si>
  <si>
    <t>5894</t>
  </si>
  <si>
    <t>CAMINHÃO TOCO, PESO BRUTO TOTAL 16.000 KG, CARGA ÚTIL MÁXIMA DE 10.685 KG, DISTÂNCIA ENTRE EIXOS 4,80 M, POTÊNCIA 189 CV EXCLUSIVE CARROCERIA - CHP DIURNO. AF_06/2014</t>
  </si>
  <si>
    <t>208,17</t>
  </si>
  <si>
    <t>5901</t>
  </si>
  <si>
    <t>CAMINHÃO PIPA 10.000 L TRUCADO, PESO BRUTO TOTAL 23.000 KG, CARGA ÚTIL MÁXIMA 15.935 KG, DISTÂNCIA ENTRE EIXOS 4,8 M, POTÊNCIA 230 CV, INCLUSIVE TANQUE DE AÇO PARA TRANSPORTE DE ÁGUA - CHP DIURNO. AF_06/2014</t>
  </si>
  <si>
    <t>318,26</t>
  </si>
  <si>
    <t>5909</t>
  </si>
  <si>
    <t>ESPARGIDOR DE ASFALTO PRESSURIZADO COM TANQUE DE 2500 L, REBOCÁVEL COM MOTOR A GASOLINA POTÊNCIA 3,4 HP - CHP DIURNO. AF_07/2014</t>
  </si>
  <si>
    <t>36,16</t>
  </si>
  <si>
    <t>5921</t>
  </si>
  <si>
    <t>GRADE DE DISCO REBOCÁVEL COM 20 DISCOS 24" X 6 MM COM PNEUS PARA TRANSPORTE - CHP DIURNO. AF_06/2014</t>
  </si>
  <si>
    <t>4,76</t>
  </si>
  <si>
    <t>5928</t>
  </si>
  <si>
    <t>GUINDAUTO HIDRÁULICO, CAPACIDADE MÁXIMA DE CARGA 6200 KG, MOMENTO MÁXIMO DE CARGA 11,7 TM, ALCANCE MÁXIMO HORIZONTAL 9,70 M, INCLUSIVE CAMINHÃO TOCO PBT 16.000 KG, POTÊNCIA DE 189 CV - CHP DIURNO. AF_06/2014</t>
  </si>
  <si>
    <t>266,39</t>
  </si>
  <si>
    <t>5932</t>
  </si>
  <si>
    <t>MOTONIVELADORA POTÊNCIA BÁSICA LÍQUIDA (PRIMEIRA MARCHA) 125 HP, PESO BRUTO 13032 KG, LARGURA DA LÂMINA DE 3,7 M - CHP DIURNO. AF_06/2014</t>
  </si>
  <si>
    <t>295,58</t>
  </si>
  <si>
    <t>5940</t>
  </si>
  <si>
    <t>PÁ CARREGADEIRA SOBRE RODAS, POTÊNCIA LÍQUIDA 128 HP, CAPACIDADE DA CAÇAMBA 1,7 A 2,8 M3, PESO OPERACIONAL 11632 KG - CHP DIURNO. AF_06/2014</t>
  </si>
  <si>
    <t>191,42</t>
  </si>
  <si>
    <t>5944</t>
  </si>
  <si>
    <t>PÁ CARREGADEIRA SOBRE RODAS, POTÊNCIA 197 HP, CAPACIDADE DA CAÇAMBA 2,5 A 3,5 M3, PESO OPERACIONAL 18338 KG - CHP DIURNO. AF_06/2014</t>
  </si>
  <si>
    <t>233,45</t>
  </si>
  <si>
    <t>5953</t>
  </si>
  <si>
    <t>COMPRESSOR DE AR REBOCÁVEL, VAZÃO 189 PCM, PRESSÃO EFETIVA DE TRABALHO 102 PSI, MOTOR DIESEL, POTÊNCIA 63 CV - CHP DIURNO. AF_06/2015</t>
  </si>
  <si>
    <t>62,82</t>
  </si>
  <si>
    <t>6259</t>
  </si>
  <si>
    <t>CAMINHÃO PIPA 6.000 L, PESO BRUTO TOTAL 13.000 KG, DISTÂNCIA ENTRE EIXOS 4,80 M, POTÊNCIA 189 CV INCLUSIVE TANQUE DE AÇO PARA TRANSPORTE DE ÁGUA, CAPACIDADE 6 M3 - CHP DIURNO. AF_06/2014</t>
  </si>
  <si>
    <t>258,57</t>
  </si>
  <si>
    <t>6879</t>
  </si>
  <si>
    <t>ROLO COMPACTADOR DE PNEUS ESTÁTICO, PRESSÃO VARIÁVEL, POTÊNCIA 111 HP, PESO SEM/COM LASTRO 9,5 / 26 T, LARGURA DE TRABALHO 1,90 M - CHP DIURNO. AF_07/2014</t>
  </si>
  <si>
    <t>216,75</t>
  </si>
  <si>
    <t>7030</t>
  </si>
  <si>
    <t>TANQUE DE ASFALTO ESTACIONÁRIO COM SERPENTINA, CAPACIDADE 30.000 L - CHP DIURNO. AF_06/2014</t>
  </si>
  <si>
    <t>296,70</t>
  </si>
  <si>
    <t>7042</t>
  </si>
  <si>
    <t>MOTOBOMBA TRASH (PARA ÁGUA SUJA) AUTO ESCORVANTE, MOTOR GASOLINA DE 6,41 HP, DIÂMETROS DE SUCÇÃO X RECALQUE: 3" X 3", HM/Q = 10 MCA / 60 M3/H A 23 MCA / 0 M3/H - CHP DIURNO. AF_10/2014</t>
  </si>
  <si>
    <t>32,30</t>
  </si>
  <si>
    <t>7049</t>
  </si>
  <si>
    <t>ROLO COMPACTADOR PE DE CARNEIRO VIBRATORIO, POTENCIA 125 HP, PESO OPERACIONAL SEM/COM LASTRO 11,95 / 13,30 T, IMPACTO DINAMICO 38,5 / 22,5 T, LARGURA DE TRABALHO 2,15 M - CHP DIURNO. AF_06/2014</t>
  </si>
  <si>
    <t>231,28</t>
  </si>
  <si>
    <t>67826</t>
  </si>
  <si>
    <t>CAMINHÃO BASCULANTE 6 M3 TOCO, PESO BRUTO TOTAL 16.000 KG, CARGA ÚTIL MÁXIMA 11.130 KG, DISTÂNCIA ENTRE EIXOS 5,36 M, POTÊNCIA 185 CV, INCLUSIVE CAÇAMBA METÁLICA - CHP DIURNO. AF_06/2014</t>
  </si>
  <si>
    <t>177,55</t>
  </si>
  <si>
    <t>73417</t>
  </si>
  <si>
    <t>GRUPO GERADOR ESTACIONÁRIO, MOTOR DIESEL POTÊNCIA 170 KVA - CHP DIURNO. AF_02/2016</t>
  </si>
  <si>
    <t>210,39</t>
  </si>
  <si>
    <t>73436</t>
  </si>
  <si>
    <t>ROLO COMPACTADOR VIBRATÓRIO PÉ DE CARNEIRO PARA SOLOS, POTÊNCIA 80 HP, PESO OPERACIONAL SEM/COM LASTRO 7,4 / 8,8 T, LARGURA DE TRABALHO 1,68 M - CHP DIURNO. AF_02/2016</t>
  </si>
  <si>
    <t>227,06</t>
  </si>
  <si>
    <t>73467</t>
  </si>
  <si>
    <t>CAMINHÃO TOCO, PBT 14.300 KG, CARGA ÚTIL MÁX. 9.710 KG, DIST. ENTRE EIXOS 3,56 M, POTÊNCIA 185 CV, INCLUSIVE CARROCERIA FIXA ABERTA DE MADEIRA P/ TRANSPORTE GERAL DE CARGA SECA, DIMEN. APROX. 2,50 X 6,50 X 0,50 M - CHP DIURNO. AF_06/2014</t>
  </si>
  <si>
    <t>168,66</t>
  </si>
  <si>
    <t>73536</t>
  </si>
  <si>
    <t>MOTOBOMBA CENTRÍFUGA, MOTOR A GASOLINA, POTÊNCIA 5,42 HP, BOCAIS 1 1/2" X 1", DIÂMETRO ROTOR 143 MM HM/Q = 6 MCA / 16,8 M3/H A 38 MCA / 6,6 M3/H - CHP DIURNO. AF_06/2014</t>
  </si>
  <si>
    <t>27,34</t>
  </si>
  <si>
    <t>83362</t>
  </si>
  <si>
    <t>ESPARGIDOR DE ASFALTO PRESSURIZADO, TANQUE 6 M3 COM ISOLAÇÃO TÉRMICA, AQUECIDO COM 2 MAÇARICOS, COM BARRA ESPARGIDORA 3,60 M, MONTADO SOBRE CAMINHÃO  TOCO, PBT 14.300 KG, POTÊNCIA 185 CV - CHP DIURNO. AF_08/2015</t>
  </si>
  <si>
    <t>268,05</t>
  </si>
  <si>
    <t>83765</t>
  </si>
  <si>
    <t>GRUPO DE SOLDAGEM COM GERADOR A DIESEL 60 CV PARA SOLDA ELÉTRICA, SOBRE 04 RODAS, COM MOTOR 4 CILINDROS 600 A - CHP DIURNO. AF_02/2016</t>
  </si>
  <si>
    <t>104,14</t>
  </si>
  <si>
    <t>87445</t>
  </si>
  <si>
    <t>BETONEIRA CAPACIDADE NOMINAL 400 L, CAPACIDADE DE MISTURA 310 L, MOTOR A DIESEL POTÊNCIA 5,0 HP, SEM CARREGADOR - CHP DIURNO. AF_06/2014</t>
  </si>
  <si>
    <t>5,58</t>
  </si>
  <si>
    <t>88386</t>
  </si>
  <si>
    <t>MISTURADOR DE ARGAMASSA, EIXO HORIZONTAL, CAPACIDADE DE MISTURA 300 KG, MOTOR ELÉTRICO POTÊNCIA 5 CV - CHP DIURNO. AF_06/2014</t>
  </si>
  <si>
    <t>5,08</t>
  </si>
  <si>
    <t>88393</t>
  </si>
  <si>
    <t>MISTURADOR DE ARGAMASSA, EIXO HORIZONTAL, CAPACIDADE DE MISTURA 600 KG, MOTOR ELÉTRICO POTÊNCIA 7,5 CV - CHP DIURNO. AF_06/2014</t>
  </si>
  <si>
    <t>7,07</t>
  </si>
  <si>
    <t>88399</t>
  </si>
  <si>
    <t>MISTURADOR DE ARGAMASSA, EIXO HORIZONTAL, CAPACIDADE DE MISTURA 160 KG, MOTOR ELÉTRICO POTÊNCIA 3 CV - CHP DIURNO. AF_06/2014</t>
  </si>
  <si>
    <t>3,62</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</si>
  <si>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</si>
  <si>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</si>
  <si>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</si>
  <si>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</si>
  <si>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16,03</t>
  </si>
  <si>
    <t>88830</t>
  </si>
  <si>
    <t>BETONEIRA CAPACIDADE NOMINAL DE 400 L, CAPACIDADE DE MISTURA 280 L, MOTOR ELÉTRICO TRIFÁSICO POTÊNCIA DE 2 CV, SEM CARREGADOR - CHP DIURNO. AF_10/2014</t>
  </si>
  <si>
    <t>1,98</t>
  </si>
  <si>
    <t>88843</t>
  </si>
  <si>
    <t>TRATOR DE ESTEIRAS, POTÊNCIA 125 HP, PESO OPERACIONAL 12,9 T, COM LÂMINA 2,7 M3 - CHP DIURNO. AF_10/2014</t>
  </si>
  <si>
    <t>217,19</t>
  </si>
  <si>
    <t>88907</t>
  </si>
  <si>
    <t>ESCAVADEIRA HIDRÁULICA SOBRE ESTEIRAS, CAÇAMBA 1,20 M3, PESO OPERACIONAL 21 T, POTÊNCIA BRUTA 155 HP - CHP DIURNO. AF_06/2014</t>
  </si>
  <si>
    <t>256,71</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</si>
  <si>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</si>
  <si>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</si>
  <si>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</si>
  <si>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</si>
  <si>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275,19</t>
  </si>
  <si>
    <t>89032</t>
  </si>
  <si>
    <t>TRATOR DE ESTEIRAS, POTÊNCIA 100 HP, PESO OPERACIONAL 9,4 T, COM LÂMINA 2,19 M3 - CHP DIURNO. AF_06/2014</t>
  </si>
  <si>
    <t>195,26</t>
  </si>
  <si>
    <t>89035</t>
  </si>
  <si>
    <t>TRATOR DE PNEUS, POTÊNCIA 85 CV, TRAÇÃO 4X4, PESO COM LASTRO DE 4.675 KG - CHP DIURNO. AF_06/2014</t>
  </si>
  <si>
    <t>128,89</t>
  </si>
  <si>
    <t>89225</t>
  </si>
  <si>
    <t>BETONEIRA CAPACIDADE NOMINAL DE 600 L, CAPACIDADE DE MISTURA 360 L, MOTOR ELÉTRICO TRIFÁSICO POTÊNCIA DE 4 CV, SEM CARREGADOR - CHP DIURNO. AF_11/2014</t>
  </si>
  <si>
    <t>5,31</t>
  </si>
  <si>
    <t>89234</t>
  </si>
  <si>
    <t>FRESADORA DE ASFALTO A FRIO SOBRE RODAS, LARGURA FRESAGEM DE 1,0 M, POTÊNCIA 208 HP - CHP DIURNO. AF_11/2014</t>
  </si>
  <si>
    <t>626,08</t>
  </si>
  <si>
    <t>89242</t>
  </si>
  <si>
    <t>FRESADORA DE ASFALTO A FRIO SOBRE RODAS, LARGURA FRESAGEM DE 2,0 M, POTÊNCIA 550 HP - CHP DIURNO. AF_11/2014</t>
  </si>
  <si>
    <t>1.479,27</t>
  </si>
  <si>
    <t>89250</t>
  </si>
  <si>
    <t>RECICLADORA DE ASFALTO A FRIO SOBRE RODAS, LARGURA FRESAGEM DE 2,0 M, POTÊNCIA 422 HP - CHP DIURNO. AF_11/2014</t>
  </si>
  <si>
    <t>1.281,25</t>
  </si>
  <si>
    <t>89257</t>
  </si>
  <si>
    <t>VIBROACABADORA DE ASFALTO SOBRE ESTEIRAS, LARGURA DE PAVIMENTAÇÃO 2,13 M A 4,55 M, POTÊNCIA 100 HP CAPACIDADE 400 T/H - CHP DIURNO. AF_11/2014</t>
  </si>
  <si>
    <t>352,82</t>
  </si>
  <si>
    <t>89272</t>
  </si>
  <si>
    <t>GUINDASTE HIDRÁULICO AUTOPROPELIDO, COM LANÇA TELESCÓPICA 28,80 M, CAPACIDADE MÁXIMA 30 T, POTÊNCIA 97 KW, TRAÇÃO 4 X 4 - CHP DIURNO. AF_11/2014</t>
  </si>
  <si>
    <t>197,78</t>
  </si>
  <si>
    <t>89278</t>
  </si>
  <si>
    <t>BETONEIRA CAPACIDADE NOMINAL DE 600 L, CAPACIDADE DE MISTURA 440 L, MOTOR A DIESEL POTÊNCIA 10 HP, COM CARREGADOR - CHP DIURNO. AF_11/2014</t>
  </si>
  <si>
    <t>12,72</t>
  </si>
  <si>
    <t>89843</t>
  </si>
  <si>
    <t>BATE-ESTACAS POR GRAVIDADE, POTÊNCIA DE 160 HP, PESO DO MARTELO ATÉ 3 TONELADAS - CHP DIURNO. AF_11/2014</t>
  </si>
  <si>
    <t>219,49</t>
  </si>
  <si>
    <t>89876</t>
  </si>
  <si>
    <t>CAMINHÃO BASCULANTE 14 M3, COM CAVALO MECÂNICO DE CAPACIDADE MÁXIMA DE TRAÇÃO COMBINADO DE 36000 KG, POTÊNCIA 286 CV, INCLUSIVE SEMIREBOQUE COM CAÇAMBA METÁLICA - CHP DIURNO. AF_12/2014</t>
  </si>
  <si>
    <t>321,15</t>
  </si>
  <si>
    <t>89883</t>
  </si>
  <si>
    <t>CAMINHÃO BASCULANTE 18 M3, COM CAVALO MECÂNICO DE CAPACIDADE MÁXIMA DE TRAÇÃO COMBINADO DE 45000 KG, POTÊNCIA 330 CV, INCLUSIVE SEMIREBOQUE COM CAÇAMBA METÁLICA - CHP DIURNO. AF_12/2014</t>
  </si>
  <si>
    <t>358,72</t>
  </si>
  <si>
    <t>90586</t>
  </si>
  <si>
    <t>VIBRADOR DE IMERSÃO, DIÂMETRO DE PONTEIRA 45MM, MOTOR ELÉTRICO TRIFÁSICO POTÊNCIA DE 2 CV - CHP DIURNO. AF_06/2015</t>
  </si>
  <si>
    <t>1,51</t>
  </si>
  <si>
    <t>90625</t>
  </si>
  <si>
    <t>PERFURATRIZ MANUAL, TORQUE MÁXIMO 83 N.M, POTÊNCIA 5 CV, COM DIÂMETRO MÁXIMO 4" - CHP DIURNO. AF_06/2015</t>
  </si>
  <si>
    <t>7,26</t>
  </si>
  <si>
    <t>90631</t>
  </si>
  <si>
    <t>PERFURATRIZ SOBRE ESTEIRA, TORQUE MÁXIMO 600 KGF, PESO MÉDIO 1000 KG, POTÊNCIA 20 HP, DIÂMETRO MÁXIMO 10" - CHP DIURNO. AF_06/2015</t>
  </si>
  <si>
    <t>147,21</t>
  </si>
  <si>
    <t>90637</t>
  </si>
  <si>
    <t>MISTURADOR DUPLO HORIZONTAL DE ALTA TURBULÊNCIA, CAPACIDADE / VOLUME 2 X 500 LITROS, MOTORES ELÉTRICOS MÍNIMO 5 CV CADA, PARA NATA CIMENTO, ARGAMASSA E OUTROS - CHP DIURNO. AF_06/2015</t>
  </si>
  <si>
    <t>14,83</t>
  </si>
  <si>
    <t>90643</t>
  </si>
  <si>
    <t>BOMBA TRIPLEX, PARA INJEÇÃO DE NATA DE CIMENTO, VAZÃO MÁXIMA DE 100 LITROS/MINUTO, PRESSÃO MÁXIMA DE 70 BAR - CHP DIURNO. AF_06/2015</t>
  </si>
  <si>
    <t>26,05</t>
  </si>
  <si>
    <t>90650</t>
  </si>
  <si>
    <t>BOMBA CENTRÍFUGA MONOESTÁGIO COM MOTOR ELÉTRICO MONOFÁSICO, POTÊNCIA 15 HP, DIÂMETRO DO ROTOR 173 MM, HM/Q = 30 MCA / 90 M3/H A 45 MCA / 55 M3/H - CHP DIURNO. AF_06/2015</t>
  </si>
  <si>
    <t>12,07</t>
  </si>
  <si>
    <t>90656</t>
  </si>
  <si>
    <t>BOMBA DE PROJEÇÃO DE CONCRETO SECO, POTÊNCIA 10 CV, VAZÃO 3 M3/H - CHP DIURNO. AF_06/2015</t>
  </si>
  <si>
    <t>14,72</t>
  </si>
  <si>
    <t>90662</t>
  </si>
  <si>
    <t>BOMBA DE PROJEÇÃO DE CONCRETO SECO, POTÊNCIA 10 CV, VAZÃO 6 M3/H - CHP DIURNO. AF_06/2015</t>
  </si>
  <si>
    <t>15,28</t>
  </si>
  <si>
    <t>90668</t>
  </si>
  <si>
    <t>PROJETOR PNEUMÁTICO DE ARGAMASSA PARA CHAPISCO E REBOCO COM RECIPIENTE ACOPLADO, TIPO CANEQUINHA, COM COMPRESSOR DE AR REBOCÁVEL VAZÃO 89 PCM E MOTOR DIESEL DE 20 CV - CHP DIURNO. AF_06/2015</t>
  </si>
  <si>
    <t>30,45</t>
  </si>
  <si>
    <t>90674</t>
  </si>
  <si>
    <t>PERFURATRIZ COM TORRE METÁLICA PARA EXECUÇÃO DE ESTACA HÉLICE CONTÍNUA, PROFUNDIDADE MÁXIMA DE 30 M, DIÂMETRO MÁXIMO DE 800 MM, POTÊNCIA INSTALADA DE 268 HP, MESA ROTATIVA COM TORQUE MÁXIMO DE 170 KNM - CHP DIURNO. AF_06/2015</t>
  </si>
  <si>
    <t>689,80</t>
  </si>
  <si>
    <t>90680</t>
  </si>
  <si>
    <t>PERFURATRIZ HIDRÁULICA SOBRE CAMINHÃO COM TRADO CURTO ACOPLADO, PROFUNDIDADE MÁXIMA DE 20 M, DIÂMETRO MÁXIMO DE 1500 MM, POTÊNCIA INSTALADA DE 137 HP, MESA ROTATIVA COM TORQUE MÁXIMO DE 30 KNM - CHP DIURNO. AF_06/2015</t>
  </si>
  <si>
    <t>403,70</t>
  </si>
  <si>
    <t>90686</t>
  </si>
  <si>
    <t>MANIPULADOR TELESCÓPICO, POTÊNCIA DE 85 HP, CAPACIDADE DE CARGA DE 3.500 KG, ALTURA MÁXIMA DE ELEVAÇÃO DE 12,3 M - CHP DIURNO. AF_06/2015</t>
  </si>
  <si>
    <t>160,37</t>
  </si>
  <si>
    <t>90692</t>
  </si>
  <si>
    <t>MINICARREGADEIRA SOBRE RODAS, POTÊNCIA LÍQUIDA DE 47 HP, CAPACIDADE NOMINAL DE OPERAÇÃO DE 646 KG - CHP DIURNO. AF_06/2015</t>
  </si>
  <si>
    <t>118,22</t>
  </si>
  <si>
    <t>90964</t>
  </si>
  <si>
    <t>COMPRESSOR DE AR REBOCÁVEL, VAZÃO 89 PCM, PRESSÃO EFETIVA DE TRABALHO 102 PSI, MOTOR DIESEL, POTÊNCIA 20 CV - CHP DIURNO. AF_06/2015</t>
  </si>
  <si>
    <t>30,40</t>
  </si>
  <si>
    <t>90972</t>
  </si>
  <si>
    <t>COMPRESSOR DE AR REBOCAVEL, VAZÃO 250 PCM, PRESSAO DE TRABALHO 102 PSI, MOTOR A DIESEL POTÊNCIA 81 CV - CHP DIURNO. AF_06/2015</t>
  </si>
  <si>
    <t>81,33</t>
  </si>
  <si>
    <t>90979</t>
  </si>
  <si>
    <t>COMPRESSOR DE AR REBOCÁVEL, VAZÃO 748 PCM, PRESSÃO EFETIVA DE TRABALHO 102 PSI, MOTOR DIESEL, POTÊNCIA 210 CV - CHP DIURNO. AF_06/2015</t>
  </si>
  <si>
    <t>210,27</t>
  </si>
  <si>
    <t>90991</t>
  </si>
  <si>
    <t>ESCAVADEIRA HIDRÁULICA SOBRE ESTEIRAS, CAÇAMBA 0,80 M3, PESO OPERACIONAL 17,8 T, POTÊNCIA LÍQUIDA 110 HP - CHP DIURNO. AF_10/2014</t>
  </si>
  <si>
    <t>209,85</t>
  </si>
  <si>
    <t>90999</t>
  </si>
  <si>
    <t>COMPRESSOR DE AR REBOCAVEL, VAZÃO 400 PCM, PRESSAO DE TRABALHO 102 PSI, MOTOR A DIESEL POTÊNCIA 110 CV - CHP DIURNO. AF_06/2015</t>
  </si>
  <si>
    <t>108,09</t>
  </si>
  <si>
    <t>91031</t>
  </si>
  <si>
    <t>CAMINHÃO TRUCADO (C/ TERCEIRO EIXO) ELETRÔNICO - POTÊNCIA 231CV - PBT = 22000KG - DIST. ENTRE EIXOS 5170 MM - INCLUI CARROCERIA FIXA ABERTA DE MADEIRA - CHP DIURNO. AF_06/2015</t>
  </si>
  <si>
    <t>255,94</t>
  </si>
  <si>
    <t>91277</t>
  </si>
  <si>
    <t>PLACA VIBRATÓRIA REVERSÍVEL COM MOTOR 4 TEMPOS A GASOLINA, FORÇA CENTRÍFUGA DE 25 KN (2500 KGF), POTÊNCIA 5,5 CV - CHP DIURNO. AF_08/2015</t>
  </si>
  <si>
    <t>12,48</t>
  </si>
  <si>
    <t>91283</t>
  </si>
  <si>
    <t>CORTADORA DE PISO COM MOTOR 4 TEMPOS A GASOLINA, POTÊNCIA DE 13 HP, COM DISCO DE CORTE DIAMANTADO SEGMENTADO PARA CONCRETO, DIÂMETRO DE 350 MM, FURO DE 1" (14 X 1") - CHP DIURNO. AF_08/2015</t>
  </si>
  <si>
    <t>13,12</t>
  </si>
  <si>
    <t>91386</t>
  </si>
  <si>
    <t>CAMINHÃO BASCULANTE 10 M3, TRUCADO CABINE SIMPLES, PESO BRUTO TOTAL 23.000 KG, CARGA ÚTIL MÁXIMA 15.935 KG, DISTÂNCIA ENTRE EIXOS 4,80 M, POTÊNCIA 230 CV INCLUSIVE CAÇAMBA METÁLICA - CHP DIURNO. AF_06/2014</t>
  </si>
  <si>
    <t>261,33</t>
  </si>
  <si>
    <t>91533</t>
  </si>
  <si>
    <t>COMPACTADOR DE SOLOS DE PERCUSSÃO (SOQUETE) COM MOTOR A GASOLINA 4 TEMPOS, POTÊNCIA 4 CV - CHP DIURNO. AF_08/2015</t>
  </si>
  <si>
    <t>41,13</t>
  </si>
  <si>
    <t>91634</t>
  </si>
  <si>
    <t>GUINDAUTO HIDRÁULICO, CAPACIDADE MÁXIMA DE CARGA 6500 KG, MOMENTO MÁXIMO DE CARGA 5,8 TM, ALCANCE MÁXIMO HORIZONTAL 7,60 M, INCLUSIVE CAMINHÃO TOCO PBT 9.700 KG, POTÊNCIA DE 160 CV - CHP DIURNO. AF_08/2015</t>
  </si>
  <si>
    <t>225,28</t>
  </si>
  <si>
    <t>91645</t>
  </si>
  <si>
    <t>CAMINHÃO DE TRANSPORTE DE MATERIAL ASFÁLTICO 30.000 L, COM CAVALO MECÂNICO DE CAPACIDADE MÁXIMA DE TRAÇÃO COMBINADO DE 66.000 KG, POTÊNCIA 360 CV, INCLUSIVE TANQUE DE ASFALTO COM SERPENTINA - CHP DIURNO. AF_08/2015</t>
  </si>
  <si>
    <t>468,49</t>
  </si>
  <si>
    <t>91692</t>
  </si>
  <si>
    <t>SERRA CIRCULAR DE BANCADA COM MOTOR ELÉTRICO POTÊNCIA DE 5HP, COM COIFA PARA DISCO 10" - CHP DIURNO. AF_08/2015</t>
  </si>
  <si>
    <t>32,87</t>
  </si>
  <si>
    <t>92043</t>
  </si>
  <si>
    <t>DISTRIBUIDOR DE AGREGADOS REBOCAVEL, CAPACIDADE 1,9 M³, LARGURA DE TRABALHO 3,66 M - CHP DIURNO. AF_11/2015</t>
  </si>
  <si>
    <t>13,57</t>
  </si>
  <si>
    <t>92106</t>
  </si>
  <si>
    <t>CAMINHÃO PARA EQUIPAMENTO DE LIMPEZA A SUCÇÃO, COM CAMINHÃO TRUCADO DE PESO BRUTO TOTAL 23000 KG, CARGA ÚTIL MÁXIMA 15935 KG, DISTÂNCIA ENTRE EIXOS 4,80 M, POTÊNCIA 230 CV, INCLUSIVE LIMPADORA A SUCÇÃO, TANQUE 12000 L - CHP DIURNO. AF_11/2015</t>
  </si>
  <si>
    <t>341,09</t>
  </si>
  <si>
    <t>92112</t>
  </si>
  <si>
    <t>PENEIRA ROTATIVA COM MOTOR ELÉTRICO TRIFÁSICO DE 2 CV, CILINDRO DE 1 M X 0,60 M, COM FUROS DE 3,17 MM - CHP DIURNO. AF_11/2015</t>
  </si>
  <si>
    <t>2,96</t>
  </si>
  <si>
    <t>92118</t>
  </si>
  <si>
    <t>DOSADOR DE AREIA, CAPACIDADE DE 26 LITROS - CHP DIURNO. AF_11/2015</t>
  </si>
  <si>
    <t>0,22</t>
  </si>
  <si>
    <t>92138</t>
  </si>
  <si>
    <t>CAMINHONETE COM MOTOR A DIESEL, POTÊNCIA 180 CV, CABINE DUPLA, 4X4 - CHP DIURNO. AF_11/2015</t>
  </si>
  <si>
    <t>90,24</t>
  </si>
  <si>
    <t>92145</t>
  </si>
  <si>
    <t>CAMINHONETE CABINE SIMPLES COM MOTOR 1.6 FLEX, CÂMBIO MANUAL, POTÊNCIA 101/104 CV, 2 PORTAS - CHP DIURNO. AF_11/2015</t>
  </si>
  <si>
    <t>84,04</t>
  </si>
  <si>
    <t>92242</t>
  </si>
  <si>
    <t>CAMINHÃO DE TRANSPORTE DE MATERIAL ASFÁLTICO 20.000 L, COM CAVALO MECÂNICO DE CAPACIDADE MÁXIMA DE TRAÇÃO COMBINADO DE 45.000 KG, POTÊNCIA 330 CV, INCLUSIVE TANQUE DE ASFALTO COM MAÇARICO - CHP DIURNO. AF_12/2015</t>
  </si>
  <si>
    <t>413,78</t>
  </si>
  <si>
    <t>92716</t>
  </si>
  <si>
    <t>APARELHO PARA CORTE E SOLDA OXI-ACETILENO SOBRE RODAS, INCLUSIVE CILINDROS E MAÇARICOS - CHP DIURNO. AF_12/2015</t>
  </si>
  <si>
    <t>21,86</t>
  </si>
  <si>
    <t>92960</t>
  </si>
  <si>
    <t>MÁQUINA EXTRUSORA DE CONCRETO PARA GUIAS E SARJETAS, MOTOR A DIESEL, POTÊNCIA 14 CV - CHP DIURNO. AF_12/2015</t>
  </si>
  <si>
    <t>20,30</t>
  </si>
  <si>
    <t>92966</t>
  </si>
  <si>
    <t>MARTELO PERFURADOR PNEUMÁTICO MANUAL, HASTE 25 X 75 MM, 21 KG - CHP DIURNO. AF_12/2015</t>
  </si>
  <si>
    <t>30,92</t>
  </si>
  <si>
    <t>93224</t>
  </si>
  <si>
    <t>PERFURATRIZ COM TORRE METÁLICA PARA EXECUÇÃO DE ESTACA HÉLICE CONTÍNUA, PROFUNDIDADE MÁXIMA DE 32 M, DIÂMETRO MÁXIMO DE 1000 MM, POTÊNCIA INSTALADA DE 350 HP, MESA ROTATIVA COM TORQUE MÁXIMO DE 263 KNM - CHP DIURNO. AF_01/2016</t>
  </si>
  <si>
    <t>1.022,11</t>
  </si>
  <si>
    <t>93233</t>
  </si>
  <si>
    <t>BETONEIRA CAPACIDADE NOMINAL 400 L, CAPACIDADE DE MISTURA 310 L, MOTOR A GASOLINA POTÊNCIA 5,5 HP, SEM CARREGADOR - CHP DIURNO. AF_02/2016</t>
  </si>
  <si>
    <t>11,84</t>
  </si>
  <si>
    <t>93272</t>
  </si>
  <si>
    <t>GRUA ASCENSIONAL, LANCA DE 30 M, CAPACIDADE DE 1,0 T A 30 M, ALTURA ATE 39 M - CHP DIURNO. AF_03/2016</t>
  </si>
  <si>
    <t>133,88</t>
  </si>
  <si>
    <t>93281</t>
  </si>
  <si>
    <t>GUINCHO ELÉTRICO DE COLUNA, CAPACIDADE 400 KG, COM MOTO FREIO, MOTOR TRIFÁSICO DE 1,25 CV - CHP DIURNO. AF_03/2016</t>
  </si>
  <si>
    <t>32,17</t>
  </si>
  <si>
    <t>93287</t>
  </si>
  <si>
    <t>GUINDASTE HIDRÁULICO AUTOPROPELIDO, COM LANÇA TELESCÓPICA 40 M, CAPACIDADE MÁXIMA 60 T, POTÊNCIA 260 KW - CHP DIURNO. AF_03/2016</t>
  </si>
  <si>
    <t>303,87</t>
  </si>
  <si>
    <t>93402</t>
  </si>
  <si>
    <t>GUINDAUTO HIDRÁULICO, CAPACIDADE MÁXIMA DE CARGA 3300 KG, MOMENTO MÁXIMO DE CARGA 5,8 TM, ALCANCE MÁXIMO HORIZONTAL 7,60 M, INCLUSIVE CAMINHÃO TOCO PBT 16.000 KG, POTÊNCIA DE 189 CV - CHP DIURNO. AF_03/2016</t>
  </si>
  <si>
    <t>261,32</t>
  </si>
  <si>
    <t>93408</t>
  </si>
  <si>
    <t>MÁQUINA JATO DE PRESSAO PORTÁTIL, CAMARA DE 1 SAIDA, CAPACIDADE 280 L, DIAMETRO 670 MM, BICO DE JATO CURTO VENTURI DE 5/16'' , MANGUEIRA DE 1'' COM COMPRESSOR DE AR REBOCÁVEL 189 PCM E MOTOR DIESEL 63 CV - CHP DIURNO. AF_03/2016</t>
  </si>
  <si>
    <t>95,84</t>
  </si>
  <si>
    <t>93415</t>
  </si>
  <si>
    <t>GERADOR PORTÁTIL MONOFÁSICO, POTÊNCIA 5500 VA, MOTOR A GASOLINA, POTÊNCIA DO MOTOR 13 CV - CHP DIURNO. AF_03/2016</t>
  </si>
  <si>
    <t>20,08</t>
  </si>
  <si>
    <t>93421</t>
  </si>
  <si>
    <t>GRUPO GERADOR REBOCÁVEL, POTÊNCIA 66 KVA, MOTOR A DIESEL - CHP DIURNO. AF_03/2016</t>
  </si>
  <si>
    <t>82,91</t>
  </si>
  <si>
    <t>93427</t>
  </si>
  <si>
    <t>GRUPO GERADOR ESTACIONÁRIO, POTÊNCIA 150 KVA, MOTOR A DIESEL- CHP DIURNO. AF_03/2016</t>
  </si>
  <si>
    <t>190,21</t>
  </si>
  <si>
    <t>93433</t>
  </si>
  <si>
    <t>USINA DE MISTURA ASFÁLTICA À QUENTE, TIPO CONTRA FLUXO, PROD 40 A 80 TON/HORA - CHP DIURNO. AF_03/2016</t>
  </si>
  <si>
    <t>3.627,12</t>
  </si>
  <si>
    <t>93439</t>
  </si>
  <si>
    <t>USINA DE ASFALTO À FRIO, CAPACIDADE DE 40 A 60 TON/HORA, ELÉTRICA POTÊNCIA 30 CV - CHP DIURNO. AF_03/2016</t>
  </si>
  <si>
    <t>163,16</t>
  </si>
  <si>
    <t>95121</t>
  </si>
  <si>
    <t>USINA MISTURADORA DE SOLOS, CAPACIDADE DE 200 A 500 TON/H, POTENCIA 75KW - CHP DIURNO. AF_07/2016</t>
  </si>
  <si>
    <t>332,54</t>
  </si>
  <si>
    <t>95127</t>
  </si>
  <si>
    <t>DISTRIBUIDOR DE AGREGADOS AUTOPROPELIDO, CAP 3 M3, A DIESEL, POTÊNCIA 176CV - CHP DIURNO. AF_07/2016</t>
  </si>
  <si>
    <t>238,95</t>
  </si>
  <si>
    <t>95133</t>
  </si>
  <si>
    <t>MÁQUINA DEMARCADORA DE FAIXA DE TRÁFEGO À FRIO, AUTOPROPELIDA, POTÊNCIA 38 HP - CHP DIURNO. AF_07/2016</t>
  </si>
  <si>
    <t>187,73</t>
  </si>
  <si>
    <t>95139</t>
  </si>
  <si>
    <t>TALHA MANUAL DE CORRENTE, CAPACIDADE DE 2 TON. COM ELEVAÇÃO DE 3 M - CHP DIURNO. AF_07/2016</t>
  </si>
  <si>
    <t>0,05</t>
  </si>
  <si>
    <t>95212</t>
  </si>
  <si>
    <t>GRUA ASCENCIONAL, LANCA DE 42 M, CAPACIDADE DE 1,5 T A 30 M, ALTURA ATE 39 M - CHP DIURNO. AF_08/2016</t>
  </si>
  <si>
    <t>146,26</t>
  </si>
  <si>
    <t>95258</t>
  </si>
  <si>
    <t>MARTELO DEMOLIDOR PNEUMÁTICO MANUAL, 32 KG - CHP DIURNO. AF_09/2016</t>
  </si>
  <si>
    <t>30,50</t>
  </si>
  <si>
    <t>95264</t>
  </si>
  <si>
    <t>COMPACTADOR DE SOLOS DE PERCUSÃO (SOQUETE) COM MOTOR A GASOLINA, POTÊNCIA 3 CV - CHP DIURNO. AF_09/2016</t>
  </si>
  <si>
    <t>7,96</t>
  </si>
  <si>
    <t>95270</t>
  </si>
  <si>
    <t>RÉGUA VIBRATÓRIA DUPLA PARA CONCRETO, PESO DE 60KG, COMPRIMENTO 4 M, COM MOTOR A GASOLINA, POTÊNCIA 5,5 HP - CHP DIURNO. AF_09/2016</t>
  </si>
  <si>
    <t>12,21</t>
  </si>
  <si>
    <t>95276</t>
  </si>
  <si>
    <t>POLIDORA DE PISO (POLITRIZ), PESO DE 100KG, DIÂMETRO 450 MM, MOTOR ELÉTRICO, POTÊNCIA 4 HP - CHP DIURNO. AF_09/2016</t>
  </si>
  <si>
    <t>3,59</t>
  </si>
  <si>
    <t>95282</t>
  </si>
  <si>
    <t>DESEMPENADEIRA DE CONCRETO, PESO DE 75KG, 4 PÁS, MOTOR A GASOLINA, POTÊNCIA 5,5 HP - CHP DIURNO. AF_09/2016</t>
  </si>
  <si>
    <t>12,40</t>
  </si>
  <si>
    <t>95620</t>
  </si>
  <si>
    <t>PERFURATRIZ PNEUMATICA MANUAL DE PESO MEDIO, MARTELETE, 18KG, COMPRIMENTO MÁXIMO DE CURSO DE 6 M, DIAMETRO DO PISTAO DE 5,5 CM - CHP DIURNO. AF_11/2016</t>
  </si>
  <si>
    <t>30,03</t>
  </si>
  <si>
    <t>95631</t>
  </si>
  <si>
    <t>ROLO COMPACTADOR VIBRATORIO TANDEM, ACO LISO, POTENCIA 125 HP, PESO SEM/COM LASTRO 10,20/11,65 T, LARGURA DE TRABALHO 1,73 M - CHP DIURNO. AF_11/2016</t>
  </si>
  <si>
    <t>239,45</t>
  </si>
  <si>
    <t>95702</t>
  </si>
  <si>
    <t>PERFURATRIZ MANUAL, TORQUE MAXIMO 55 KGF.M, POTENCIA 5 CV, COM DIAMETRO MAXIMO 8 1/2" - CHP DIURNO. AF_11/2016</t>
  </si>
  <si>
    <t>43,29</t>
  </si>
  <si>
    <t>95708</t>
  </si>
  <si>
    <t>PERFURATRIZ SOBRE ESTEIRA, TORQUE MÁXIMO 600 KGF, POTÊNCIA ENTRE 50 E 60 HP, DIÂMETRO MÁXIMO 10 - CHP DIURNO. AF_11/2016</t>
  </si>
  <si>
    <t>145,28</t>
  </si>
  <si>
    <t>95714</t>
  </si>
  <si>
    <t>ESCAVADEIRA HIDRAULICA SOBRE ESTEIRA, COM GARRA GIRATORIA DE MANDIBULAS, PESO OPERACIONAL ENTRE 22,00 E 25,50 TON, POTENCIA LIQUIDA ENTRE 150 E 160 HP - CHP DIURNO. AF_11/2016</t>
  </si>
  <si>
    <t>263,44</t>
  </si>
  <si>
    <t>95720</t>
  </si>
  <si>
    <t>ESCAVADEIRA HIDRAULICA SOBRE ESTEIRA, EQUIPADA COM CLAMSHELL, COM CAPACIDADE DA CAÇAMBA ENTRE 1,20 E 1,50 M3, PESO OPERACIONAL ENTRE 20,00 E 22,00 TON, POTENCIA LIQUIDA ENTRE 150 E 160 HP - CHP DIURNO. AF_11/2016</t>
  </si>
  <si>
    <t>258,53</t>
  </si>
  <si>
    <t>95872</t>
  </si>
  <si>
    <t>GRUPO GERADOR COM CARENAGEM, MOTOR DIESEL POTÊNCIA STANDART ENTRE 250 E 260 KVA - CHP DIURNO. AF_12/2016</t>
  </si>
  <si>
    <t>322,85</t>
  </si>
  <si>
    <t>96013</t>
  </si>
  <si>
    <t>TRATOR DE PNEUS COM POTÊNCIA DE 122 CV, TRAÇÃO 4X4, COM VASSOURA MECÂNICA ACOPLADA - CHP DIURNO. AF_02/2017</t>
  </si>
  <si>
    <t>178,30</t>
  </si>
  <si>
    <t>96020</t>
  </si>
  <si>
    <t>TRATOR DE PNEUS COM POTÊNCIA DE 122 CV, TRAÇÃO 4X4, COM GRADE DE DISCOS ACOPLADA - CHP DIURNO. AF_02/2017</t>
  </si>
  <si>
    <t>177,84</t>
  </si>
  <si>
    <t>96028</t>
  </si>
  <si>
    <t>TRATOR DE PNEUS COM POTÊNCIA DE 85 CV, TRAÇÃO 4X4, COM GRADE DE DISCOS ACOPLADA - CHP DIURNO. AF_02/2017</t>
  </si>
  <si>
    <t>136,57</t>
  </si>
  <si>
    <t>96035</t>
  </si>
  <si>
    <t>CAMINHÃO BASCULANTE 10 M3, TRUCADO, POTÊNCIA 230 CV, INCLUSIVE CAÇAMBA METÁLICA, COM DISTRIBUIDOR DE AGREGADOS ACOPLADO - CHP DIURNO. AF_02/2017</t>
  </si>
  <si>
    <t>271,88</t>
  </si>
  <si>
    <t>96157</t>
  </si>
  <si>
    <t>TRATOR DE PNEUS COM POTÊNCIA DE 85 CV, TRAÇÃO 4X4, COM VASSOURA MECÂNICA ACOPLADA - CHP DIURNO. AF_03/2017</t>
  </si>
  <si>
    <t>137,03</t>
  </si>
  <si>
    <t>96158</t>
  </si>
  <si>
    <t>MINICARREGADEIRA SOBRE RODAS POTENCIA 47HP CAPACIDADE OPERACAO 646 KG, COM VASSOURA MECÂNICA ACOPLADA - CHP DIURNO. AF_03/2017</t>
  </si>
  <si>
    <t>131,10</t>
  </si>
  <si>
    <t>96245</t>
  </si>
  <si>
    <t>MINIESCAVADEIRA SOBRE ESTEIRAS, POTENCIA LIQUIDA DE *30* HP, PESO OPERACIONAL DE *3.500* KG - CHP DIURNO. AF_04/2017</t>
  </si>
  <si>
    <t>97,65</t>
  </si>
  <si>
    <t>96463</t>
  </si>
  <si>
    <t>ROLO COMPACTADOR DE PNEUS, ESTATICO, PRESSAO VARIAVEL, POTENCIA 110 HP, PESO SEM/COM LASTRO 10,8/27 T, LARGURA DE ROLAGEM 2,30 M - CHP DIURNO. AF_06/2017</t>
  </si>
  <si>
    <t>223,22</t>
  </si>
  <si>
    <t>98764</t>
  </si>
  <si>
    <t>INVERSOR DE SOLDA MONOFÁSICO DE 160 A, POTÊNCIA DE 5400 W, TENSÃO DE 220 V, PARA SOLDA COM ELETRODOS DE 2,0 A 4,0 MM E PROCESSO TIG - CHP DIURNO. AF_06/2018</t>
  </si>
  <si>
    <t>5,11</t>
  </si>
  <si>
    <t>99833</t>
  </si>
  <si>
    <t>LAVADORA DE ALTA PRESSAO (LAVA-JATO) PARA AGUA FRIA, PRESSAO DE OPERACAO ENTRE 1400 E 1900 LIB/POL2, VAZAO MAXIMA ENTRE 400 E 700 L/H - CHP DIURNO. AF_04/2019</t>
  </si>
  <si>
    <t>5,15</t>
  </si>
  <si>
    <t>100641</t>
  </si>
  <si>
    <t>USINA DE MISTURA ASFÁLTICA À QUENTE, TIPO CONTRA FLUXO, PROD 100 A 140 TON/HORA - CHP DIURNO. AF_12/2019</t>
  </si>
  <si>
    <t>663,50</t>
  </si>
  <si>
    <t>100647</t>
  </si>
  <si>
    <t>USINA DE ASFALTO, TIPO GRAVIMÉTRICA, PROD 150 TON/HORA - CHP DIURNO. AF_12/2019</t>
  </si>
  <si>
    <t>1.393,18</t>
  </si>
  <si>
    <t>102275</t>
  </si>
  <si>
    <t>MARTELO DEMOLIDOR ELÉTRICO, COM POTÊNCIA DE 2.000 W, 1.000 IMPACTOS POR MINUTO, PESO DE 30 KG - CHP DIURNO. AF_01/2021</t>
  </si>
  <si>
    <t>31,01</t>
  </si>
  <si>
    <t>104091</t>
  </si>
  <si>
    <t>TERMOFUSORA PARA TUBOS E CONEXÕES EM PPR COM DIÂMETROS DE 20 A 63 MM, POTÊNCIA DE 800 W, TENSAO 220 V - CHP DIURNO. AF_05/2022</t>
  </si>
  <si>
    <t>0,91</t>
  </si>
  <si>
    <t>104097</t>
  </si>
  <si>
    <t>TERMOFUSORA PARA TUBOS E CONEXÕES EM PPR COM DIÂMETROS DE 75 A 110 MM, POTÊNCIA DE *1100* W, TENSÃO 220 V - CHP DIURNO. AF_05/2022</t>
  </si>
  <si>
    <t>1,28</t>
  </si>
  <si>
    <t>5632</t>
  </si>
  <si>
    <t>ESCAVADEIRA HIDRÁULICA SOBRE ESTEIRAS, CAÇAMBA 0,80 M3, PESO OPERACIONAL 17 T, POTENCIA BRUTA 111 HP - CHI DIURNO. AF_06/2014</t>
  </si>
  <si>
    <t>CHI</t>
  </si>
  <si>
    <t>85,04</t>
  </si>
  <si>
    <t>5679</t>
  </si>
  <si>
    <t>RETROESCAVADEIRA SOBRE RODAS COM CARREGADEIRA, TRAÇÃO 4X4, POTÊNCIA LÍQ. 88 HP, CAÇAMBA CARREG. CAP. MÍN. 1 M3, CAÇAMBA RETRO CAP. 0,26 M3, PESO OPERACIONAL MÍN. 6.674 KG, PROFUNDIDADE ESCAVAÇÃO MÁX. 4,37 M - CHI DIURNO. AF_06/2014</t>
  </si>
  <si>
    <t>59,13</t>
  </si>
  <si>
    <t>5681</t>
  </si>
  <si>
    <t>RETROESCAVADEIRA SOBRE RODAS COM CARREGADEIRA, TRAÇÃO 4X2, POTÊNCIA LÍQ. 79 HP, CAÇAMBA CARREG. CAP. MÍN. 1 M3, CAÇAMBA RETRO CAP. 0,20 M3, PESO OPERACIONAL MÍN. 6.570 KG, PROFUNDIDADE ESCAVAÇÃO MÁX. 4,37 M - CHI DIURNO. AF_06/2014</t>
  </si>
  <si>
    <t>56,09</t>
  </si>
  <si>
    <t>5685</t>
  </si>
  <si>
    <t>ROLO COMPACTADOR VIBRATÓRIO DE UM CILINDRO AÇO LISO, POTÊNCIA 80 HP, PESO OPERACIONAL MÁXIMO 8,1 T, IMPACTO DINÂMICO 16,15 / 9,5 T, LARGURA DE TRABALHO 1,68 M - CHI DIURNO. AF_06/2014</t>
  </si>
  <si>
    <t>64,12</t>
  </si>
  <si>
    <t>5690</t>
  </si>
  <si>
    <t>GRADE DE DISCO CONTROLE REMOTO REBOCÁVEL, COM 24 DISCOS 24 X 6 MM COM PNEUS PARA TRANSPORTE - CHI DIURNO. AF_06/2014</t>
  </si>
  <si>
    <t>3,78</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</si>
  <si>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</si>
  <si>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</si>
  <si>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</si>
  <si>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</si>
  <si>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50,93</t>
  </si>
  <si>
    <t>5829</t>
  </si>
  <si>
    <t>USINA DE CONCRETO FIXA, CAPACIDADE NOMINAL DE 90 A 120 M3/H, SEM SILO - CHI DIURNO. AF_07/2016</t>
  </si>
  <si>
    <t>153,70</t>
  </si>
  <si>
    <t>5837</t>
  </si>
  <si>
    <t>VIBROACABADORA DE ASFALTO SOBRE ESTEIRAS, LARGURA DE PAVIMENTAÇÃO 1,90 M A 5,30 M, POTÊNCIA 105 HP CAPACIDADE 450 T/H - CHI DIURNO. AF_11/2014</t>
  </si>
  <si>
    <t>148,18</t>
  </si>
  <si>
    <t>5841</t>
  </si>
  <si>
    <t>VASSOURA MECÂNICA REBOCÁVEL COM ESCOVA CILÍNDRICA, LARGURA ÚTIL DE VARRIMENTO DE 2,44 M - CHI DIURNO. AF_06/2014</t>
  </si>
  <si>
    <t>4,35</t>
  </si>
  <si>
    <t>5845</t>
  </si>
  <si>
    <t>TRATOR DE PNEUS, POTÊNCIA 122 CV, TRAÇÃO 4X4, PESO COM LASTRO DE 4.510 KG - CHI DIURNO. AF_06/2014</t>
  </si>
  <si>
    <t>46,63</t>
  </si>
  <si>
    <t>5849</t>
  </si>
  <si>
    <t>TRATOR DE ESTEIRAS, POTÊNCIA 170 HP, PESO OPERACIONAL 19 T, CAÇAMBA 5,2 M3 - CHI DIURNO. AF_06/2014</t>
  </si>
  <si>
    <t>80,22</t>
  </si>
  <si>
    <t>5853</t>
  </si>
  <si>
    <t>TRATOR DE ESTEIRAS, POTÊNCIA 150 HP, PESO OPERACIONAL 16,7 T, COM RODA MOTRIZ ELEVADA E LÂMINA 3,18 M3 - CHI DIURNO. AF_06/2014</t>
  </si>
  <si>
    <t>80,53</t>
  </si>
  <si>
    <t>5857</t>
  </si>
  <si>
    <t>TRATOR DE ESTEIRAS, POTÊNCIA 347 HP, PESO OPERACIONAL 38,5 T, COM LÂMINA 8,70 M3 - CHI DIURNO. AF_06/2014</t>
  </si>
  <si>
    <t>194,96</t>
  </si>
  <si>
    <t>5865</t>
  </si>
  <si>
    <t>ROLO COMPACTADOR VIBRATÓRIO REBOCÁVEL, CILINDRO DE AÇO LISO, POTÊNCIA DE TRAÇÃO DE 65 CV, PESO 4,7 T, IMPACTO DINÂMICO 18,3 T, LARGURA DE TRABALHO 1,67 M - CHI DIURNO. AF_02/2016</t>
  </si>
  <si>
    <t>10,69</t>
  </si>
  <si>
    <t>5869</t>
  </si>
  <si>
    <t>ROLO COMPACTADOR VIBRATÓRIO TANDEM AÇO LISO, POTÊNCIA 58 HP, PESO SEM/COM LASTRO 6,5 / 9,4 T, LARGURA DE TRABALHO 1,2 M - CHI DIURNO. AF_06/2014</t>
  </si>
  <si>
    <t>72,19</t>
  </si>
  <si>
    <t>5877</t>
  </si>
  <si>
    <t>RETROESCAVADEIRA SOBRE RODAS COM CARREGADEIRA, TRAÇÃO 4X4, POTÊNCIA LÍQ. 72 HP, CAÇAMBA CARREG. CAP. MÍN. 0,79 M3, CAÇAMBA RETRO CAP. 0,18 M3, PESO OPERACIONAL MÍN. 7.140 KG, PROFUNDIDADE ESCAVAÇÃO MÁX. 4,50 M - CHI DIURNO. AF_06/2014</t>
  </si>
  <si>
    <t>58,17</t>
  </si>
  <si>
    <t>5881</t>
  </si>
  <si>
    <t>ROLO COMPACTADOR VIBRATÓRIO PÉ DE CARNEIRO, OPERADO POR CONTROLE REMOTO, POTÊNCIA 12,5 KW, PESO OPERACIONAL 1,675 T, LARGURA DE TRABALHO 0,85 M - CHI DIURNO. AF_02/2016</t>
  </si>
  <si>
    <t>77,10</t>
  </si>
  <si>
    <t>5884</t>
  </si>
  <si>
    <t>USINA DE LAMA ASFÁLTICA, PROD 30 A 50 T/H, SILO DE AGREGADO 7 M3, RESERVATÓRIOS PARA EMULSÃO E ÁGUA DE 2,3 M3 CADA, MISTURADOR TIPO PUG MILL A SER MONTADO SOBRE CAMINHÃO - CHI DIURNO. AF_10/2014</t>
  </si>
  <si>
    <t>52,26</t>
  </si>
  <si>
    <t>5892</t>
  </si>
  <si>
    <t>CAMINHÃO TOCO, PESO BRUTO TOTAL 14.300 KG, CARGA ÚTIL MÁXIMA 9590 KG, DISTÂNCIA ENTRE EIXOS 4,76 M, POTÊNCIA 185 CV (NÃO INCLUI CARROCERIA) - CHI DIURNO. AF_06/2014</t>
  </si>
  <si>
    <t>46,81</t>
  </si>
  <si>
    <t>5896</t>
  </si>
  <si>
    <t>CAMINHÃO TOCO, PESO BRUTO TOTAL 16.000 KG, CARGA ÚTIL MÁXIMA DE 10.685 KG, DISTÂNCIA ENTRE EIXOS 4,80 M, POTÊNCIA 189 CV EXCLUSIVE CARROCERIA - CHI DIURNO. AF_06/2014</t>
  </si>
  <si>
    <t>48,75</t>
  </si>
  <si>
    <t>5903</t>
  </si>
  <si>
    <t>CAMINHÃO PIPA 10.000 L TRUCADO, PESO BRUTO TOTAL 23.000 KG, CARGA ÚTIL MÁXIMA 15.935 KG, DISTÂNCIA ENTRE EIXOS 4,8 M, POTÊNCIA 230 CV, INCLUSIVE TANQUE DE AÇO PARA TRANSPORTE DE ÁGUA - CHI DIURNO. AF_06/2014</t>
  </si>
  <si>
    <t>60,42</t>
  </si>
  <si>
    <t>5911</t>
  </si>
  <si>
    <t>ESPARGIDOR DE ASFALTO PRESSURIZADO COM TANQUE DE 2500 L, REBOCÁVEL COM MOTOR A GASOLINA POTÊNCIA 3,4 HP - CHI DIURNO. AF_07/2014</t>
  </si>
  <si>
    <t>27,39</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</si>
  <si>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</si>
  <si>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</si>
  <si>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</si>
  <si>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</si>
  <si>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51,76</t>
  </si>
  <si>
    <t>5934</t>
  </si>
  <si>
    <t>MOTONIVELADORA POTÊNCIA BÁSICA LÍQUIDA (PRIMEIRA MARCHA) 125 HP, PESO BRUTO 13032 KG, LARGURA DA LÂMINA DE 3,7 M - CHI DIURNO. AF_06/2014</t>
  </si>
  <si>
    <t>105,82</t>
  </si>
  <si>
    <t>5942</t>
  </si>
  <si>
    <t>PÁ CARREGADEIRA SOBRE RODAS, POTÊNCIA LÍQUIDA 128 HP, CAPACIDADE DA CAÇAMBA 1,7 A 2,8 M3, PESO OPERACIONAL 11632 KG - CHI DIURNO. AF_06/2014</t>
  </si>
  <si>
    <t>73,27</t>
  </si>
  <si>
    <t>5946</t>
  </si>
  <si>
    <t>PÁ CARREGADEIRA SOBRE RODAS, POTÊNCIA 197 HP, CAPACIDADE DA CAÇAMBA 2,5 A 3,5 M3, PESO OPERACIONAL 18338 KG - CHI DIURNO. AF_06/2014</t>
  </si>
  <si>
    <t>89,80</t>
  </si>
  <si>
    <t>5952</t>
  </si>
  <si>
    <t>MARTELETE OU ROMPEDOR PNEUMÁTICO MANUAL, 28 KG, COM SILENCIADOR - CHI DIURNO. AF_07/2016</t>
  </si>
  <si>
    <t>29,28</t>
  </si>
  <si>
    <t>5954</t>
  </si>
  <si>
    <t>COMPRESSOR DE AR REBOCÁVEL, VAZÃO 189 PCM, PRESSÃO EFETIVA DE TRABALHO 102 PSI, MOTOR DIESEL, POTÊNCIA 63 CV - CHI DIURNO. AF_06/2015</t>
  </si>
  <si>
    <t>4,89</t>
  </si>
  <si>
    <t>5961</t>
  </si>
  <si>
    <t>CAMINHÃO BASCULANTE 6 M3, PESO BRUTO TOTAL 16.000 KG, CARGA ÚTIL MÁXIMA 13.071 KG, DISTÂNCIA ENTRE EIXOS 4,80 M, POTÊNCIA 230 CV INCLUSIVE CAÇAMBA METÁLICA - CHI DIURNO. AF_06/2014</t>
  </si>
  <si>
    <t>51,14</t>
  </si>
  <si>
    <t>6260</t>
  </si>
  <si>
    <t>CAMINHÃO PIPA 6.000 L, PESO BRUTO TOTAL 13.000 KG, DISTÂNCIA ENTRE EIXOS 4,80 M, POTÊNCIA 189 CV INCLUSIVE TANQUE DE AÇO PARA TRANSPORTE DE ÁGUA, CAPACIDADE 6 M3 - CHI DIURNO. AF_06/2014</t>
  </si>
  <si>
    <t>51,17</t>
  </si>
  <si>
    <t>6880</t>
  </si>
  <si>
    <t>ROLO COMPACTADOR DE PNEUS ESTÁTICO, PRESSÃO VARIÁVEL, POTÊNCIA 111 HP, PESO SEM/COM LASTRO 9,5 / 26 T, LARGURA DE TRABALHO 1,90 M - CHI DIURNO. AF_07/2014</t>
  </si>
  <si>
    <t>84,06</t>
  </si>
  <si>
    <t>7031</t>
  </si>
  <si>
    <t>TANQUE DE ASFALTO ESTACIONÁRIO COM SERPENTINA, CAPACIDADE 30.000 L - CHI DIURNO. AF_06/2014</t>
  </si>
  <si>
    <t>6,30</t>
  </si>
  <si>
    <t>7043</t>
  </si>
  <si>
    <t>MOTOBOMBA TRASH (PARA ÁGUA SUJA) AUTO ESCORVANTE, MOTOR GASOLINA DE 6,41 HP, DIÂMETROS DE SUCÇÃO X RECALQUE: 3" X 3", HM/Q = 10 MCA / 60 M3/H A 23 MCA / 0 M3/H - CHI DIURNO. AF_10/2014</t>
  </si>
  <si>
    <t>0,28</t>
  </si>
  <si>
    <t>7050</t>
  </si>
  <si>
    <t>ROLO COMPACTADOR PE DE CARNEIRO VIBRATORIO, POTENCIA 125 HP, PESO OPERACIONAL SEM/COM LASTRO 11,95 / 13,30 T, IMPACTO DINAMICO 38,5 / 22,5 T, LARGURA DE TRABALHO 2,15 M - CHI DIURNO. AF_06/2014</t>
  </si>
  <si>
    <t>77,79</t>
  </si>
  <si>
    <t>67827</t>
  </si>
  <si>
    <t>CAMINHÃO BASCULANTE 6 M3 TOCO, PESO BRUTO TOTAL 16.000 KG, CARGA ÚTIL MÁXIMA 11.130 KG, DISTÂNCIA ENTRE EIXOS 5,36 M, POTÊNCIA 185 CV, INCLUSIVE CAÇAMBA METÁLICA - CHI DIURNO. AF_06/2014</t>
  </si>
  <si>
    <t>52,02</t>
  </si>
  <si>
    <t>73395</t>
  </si>
  <si>
    <t>GRUPO GERADOR ESTACIONÁRIO, MOTOR DIESEL POTÊNCIA 170 KVA - CHI DIURNO. AF_02/2016</t>
  </si>
  <si>
    <t>7,37</t>
  </si>
  <si>
    <t>83766</t>
  </si>
  <si>
    <t>GRUPO DE SOLDAGEM COM GERADOR A DIESEL 60 CV PARA SOLDA ELÉTRICA, SOBRE 04 RODAS, COM MOTOR 4 CILINDROS 600 A - CHI DIURNO. AF_02/2016</t>
  </si>
  <si>
    <t>40,75</t>
  </si>
  <si>
    <t>84013</t>
  </si>
  <si>
    <t>ESCAVADEIRA HIDRÁULICA SOBRE ESTEIRAS, CAÇAMBA 0,80 M3, PESO OPERACIONAL 17,8 T, POTÊNCIA LÍQUIDA 110 HP - CHI DIURNO. AF_10/2014</t>
  </si>
  <si>
    <t>82,59</t>
  </si>
  <si>
    <t>87446</t>
  </si>
  <si>
    <t>BETONEIRA CAPACIDADE NOMINAL 400 L, CAPACIDADE DE MISTURA 310 L, MOTOR A DIESEL POTÊNCIA 5,0 HP, SEM CARREGADOR - CHI DIURNO. AF_06/2014</t>
  </si>
  <si>
    <t>0,43</t>
  </si>
  <si>
    <t>88392</t>
  </si>
  <si>
    <t>MISTURADOR DE ARGAMASSA, EIXO HORIZONTAL, CAPACIDADE DE MISTURA 300 KG, MOTOR ELÉTRICO POTÊNCIA 5 CV - CHI DIURNO. AF_06/2014</t>
  </si>
  <si>
    <t>0,86</t>
  </si>
  <si>
    <t>88398</t>
  </si>
  <si>
    <t>MISTURADOR DE ARGAMASSA, EIXO HORIZONTAL, CAPACIDADE DE MISTURA 600 KG, MOTOR ELÉTRICO POTÊNCIA 7,5 CV - CHI DIURNO. AF_06/2014</t>
  </si>
  <si>
    <t>1,01</t>
  </si>
  <si>
    <t>88404</t>
  </si>
  <si>
    <t>MISTURADOR DE ARGAMASSA, EIXO HORIZONTAL, CAPACIDADE DE MISTURA 160 KG, MOTOR ELÉTRICO POTÊNCIA 3 CV - CHI DIURNO. AF_06/2014</t>
  </si>
  <si>
    <t>0,80</t>
  </si>
  <si>
    <t>88430</t>
  </si>
  <si>
    <t>PROJETOR DE ARGAMASSA, CAPACIDADE DE PROJEÇÃO 1,5 M3/H, ALCANCE DE 30 ATÉ 60 M, MOTOR ELÉTRICO POTÊNCIA 7,5 HP - CHI DIURNO. AF_06/2014</t>
  </si>
  <si>
    <t>5,30</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</si>
  <si>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</si>
  <si>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</si>
  <si>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</si>
  <si>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</si>
  <si>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0,32</t>
  </si>
  <si>
    <t>88844</t>
  </si>
  <si>
    <t>TRATOR DE ESTEIRAS, POTÊNCIA 125 HP, PESO OPERACIONAL 12,9 T, COM LÂMINA 2,7 M3 - CHI DIURNO. AF_10/2014</t>
  </si>
  <si>
    <t>70,83</t>
  </si>
  <si>
    <t>88908</t>
  </si>
  <si>
    <t>ESCAVADEIRA HIDRÁULICA SOBRE ESTEIRAS, CAÇAMBA 1,20 M3, PESO OPERACIONAL 21 T, POTÊNCIA BRUTA 155 HP - CHI DIURNO. AF_06/2014</t>
  </si>
  <si>
    <t>91,05</t>
  </si>
  <si>
    <t>89022</t>
  </si>
  <si>
    <t>BOMBA SUBMERSÍVEL ELÉTRICA TRIFÁSICA, POTÊNCIA 2,96 HP, Ø ROTOR 144 MM SEMI-ABERTO, BOCAL DE SAÍDA Ø 2, HM/Q = 2 MCA / 38,8 M3/H A 28 MCA / 5 M3/H - CHI DIURNO. AF_06/2014</t>
  </si>
  <si>
    <t>0,31</t>
  </si>
  <si>
    <t>89027</t>
  </si>
  <si>
    <t>TANQUE DE ASFALTO ESTACIONÁRIO COM MAÇARICO, CAPACIDADE 20.000 L - CHI DIURNO. AF_06/2014</t>
  </si>
  <si>
    <t>5,12</t>
  </si>
  <si>
    <t>89031</t>
  </si>
  <si>
    <t>TRATOR DE ESTEIRAS, POTÊNCIA 100 HP, PESO OPERACIONAL 9,4 T, COM LÂMINA 2,19 M3 - CHI DIURNO. AF_06/2014</t>
  </si>
  <si>
    <t>69,02</t>
  </si>
  <si>
    <t>89036</t>
  </si>
  <si>
    <t>TRATOR DE PNEUS, POTÊNCIA 85 CV, TRAÇÃO 4X4, PESO COM LASTRO DE 4.675 KG - CHI DIURNO. AF_06/2014</t>
  </si>
  <si>
    <t>42,25</t>
  </si>
  <si>
    <t>89218</t>
  </si>
  <si>
    <t>BATE-ESTACAS POR GRAVIDADE, POTÊNCIA DE 160 HP, PESO DO MARTELO ATÉ 3 TONELADAS - CHI DIURNO. AF_11/2014</t>
  </si>
  <si>
    <t>91,18</t>
  </si>
  <si>
    <t>89226</t>
  </si>
  <si>
    <t>BETONEIRA CAPACIDADE NOMINAL DE 600 L, CAPACIDADE DE MISTURA 360 L, MOTOR ELÉTRICO TRIFÁSICO POTÊNCIA DE 4 CV, SEM CARREGADOR - CHI DIURNO. AF_11/2014</t>
  </si>
  <si>
    <t>1,32</t>
  </si>
  <si>
    <t>89235</t>
  </si>
  <si>
    <t>FRESADORA DE ASFALTO A FRIO SOBRE RODAS, LARGURA FRESAGEM DE 1,0 M, POTÊNCIA 208 HP - CHI DIURNO. AF_11/2014</t>
  </si>
  <si>
    <t>191,65</t>
  </si>
  <si>
    <t>89243</t>
  </si>
  <si>
    <t>FRESADORA DE ASFALTO A FRIO SOBRE RODAS, LARGURA FRESAGEM DE 2,0 M, POTÊNCIA 550 HP - CHI DIURNO. AF_11/2014</t>
  </si>
  <si>
    <t>406,96</t>
  </si>
  <si>
    <t>89251</t>
  </si>
  <si>
    <t>RECICLADORA DE ASFALTO A FRIO SOBRE RODAS, LARGURA FRESAGEM DE 2,0 M, POTÊNCIA 422 HP - CHI DIURNO. AF_11/2014</t>
  </si>
  <si>
    <t>357,62</t>
  </si>
  <si>
    <t>89258</t>
  </si>
  <si>
    <t>VIBROACABADORA DE ASFALTO SOBRE ESTEIRAS, LARGURA DE PAVIMENTAÇÃO 2,13 M A 4,55 M, POTÊNCIA 100 HP, CAPACIDADE 400 T/H - CHI DIURNO. AF_11/2014</t>
  </si>
  <si>
    <t>126,93</t>
  </si>
  <si>
    <t>89273</t>
  </si>
  <si>
    <t>GUINDASTE HIDRÁULICO AUTOPROPELIDO, COM LANÇA TELESCÓPICA 28,80 M, CAPACIDADE MÁXIMA 30 T, POTÊNCIA 97 KW, TRAÇÃO 4 X 4 - CHI DIURNO. AF_11/2014</t>
  </si>
  <si>
    <t>91,51</t>
  </si>
  <si>
    <t>89279</t>
  </si>
  <si>
    <t>BETONEIRA CAPACIDADE NOMINAL DE 600 L, CAPACIDADE DE MISTURA 440 L, MOTOR A DIESEL POTÊNCIA 10 HP, COM CARREGADOR - CHI DIURNO. AF_11/2014</t>
  </si>
  <si>
    <t>1,60</t>
  </si>
  <si>
    <t>89877</t>
  </si>
  <si>
    <t>CAMINHÃO BASCULANTE 14 M3, COM CAVALO MECÂNICO DE CAPACIDADE MÁXIMA DE TRAÇÃO COMBINADO DE 36000 KG, POTÊNCIA 286 CV, INCLUSIVE SEMIREBOQUE COM CAÇAMBA METÁLICA - CHI DIURNO. AF_12/2014</t>
  </si>
  <si>
    <t>69,19</t>
  </si>
  <si>
    <t>89884</t>
  </si>
  <si>
    <t>CAMINHÃO BASCULANTE 18 M3, COM CAVALO MECÂNICO DE CAPACIDADE MÁXIMA DE TRAÇÃO COMBINADO DE 45000 KG, POTÊNCIA 330 CV, INCLUSIVE SEMIREBOQUE COM CAÇAMBA METÁLICA - CHI DIURNO. AF_12/2014</t>
  </si>
  <si>
    <t>72,57</t>
  </si>
  <si>
    <t>90587</t>
  </si>
  <si>
    <t>VIBRADOR DE IMERSÃO, DIÂMETRO DE PONTEIRA 45MM, MOTOR ELÉTRICO TRIFÁSICO POTÊNCIA DE 2 CV - CHI DIURNO. AF_06/2015</t>
  </si>
  <si>
    <t>0,56</t>
  </si>
  <si>
    <t>90626</t>
  </si>
  <si>
    <t>PERFURATRIZ MANUAL, TORQUE MÁXIMO 83 N.M, POTÊNCIA 5 CV, COM DIÂMETRO MÁXIMO 4" - CHI DIURNO. AF_06/2015</t>
  </si>
  <si>
    <t>1,83</t>
  </si>
  <si>
    <t>90632</t>
  </si>
  <si>
    <t>PERFURATRIZ SOBRE ESTEIRA, TORQUE MÁXIMO 600 KGF, PESO MÉDIO 1000 KG, POTÊNCIA 20 HP, DIÂMETRO MÁXIMO 10" - CHI DIURNO. AF_06/2015</t>
  </si>
  <si>
    <t>85,70</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</si>
  <si>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</si>
  <si>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</si>
  <si>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</si>
  <si>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</si>
  <si>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6,09</t>
  </si>
  <si>
    <t>90651</t>
  </si>
  <si>
    <t>BOMBA CENTRÍFUGA MONOESTÁGIO COM MOTOR ELÉTRICO MONOFÁSICO, POTÊNCIA 15 HP, DIÂMETRO DO ROTOR 173 MM, HM/Q = 30 MCA / 90 M3/H A 45 MCA / 55 M3/H - CHI DIURNO. AF_06/2015</t>
  </si>
  <si>
    <t>0,81</t>
  </si>
  <si>
    <t>90657</t>
  </si>
  <si>
    <t>BOMBA DE PROJEÇÃO DE CONCRETO SECO, POTÊNCIA 10 CV, VAZÃO 3 M3/H - CHI DIURNO. AF_06/2015</t>
  </si>
  <si>
    <t>3,96</t>
  </si>
  <si>
    <t>90663</t>
  </si>
  <si>
    <t>BOMBA DE PROJEÇÃO DE CONCRETO SECO, POTÊNCIA 10 CV, VAZÃO 6 M3/H - CHI DIURNO. AF_06/2015</t>
  </si>
  <si>
    <t>4,25</t>
  </si>
  <si>
    <t>90669</t>
  </si>
  <si>
    <t>PROJETOR PNEUMÁTICO DE ARGAMASSA PARA CHAPISCO E REBOCO COM RECIPIENTE ACOPLADO, TIPO CANEQUINHA, COM COMPRESSOR DE AR REBOCÁVEL VAZÃO 89 PCM E MOTOR DIESEL DE 20 CV - CHI DIURNO. AF_06/2015</t>
  </si>
  <si>
    <t>6,57</t>
  </si>
  <si>
    <t>90675</t>
  </si>
  <si>
    <t>PERFURATRIZ COM TORRE METÁLICA PARA EXECUÇÃO DE ESTACA HÉLICE CONTÍNUA, PROFUNDIDADE MÁXIMA DE 30 M, DIÂMETRO MÁXIMO DE 800 MM, POTÊNCIA INSTALADA DE 268 HP, MESA ROTATIVA COM TORQUE MÁXIMO DE 170 KNM - CHI DIURNO. AF_06/2015</t>
  </si>
  <si>
    <t>281,50</t>
  </si>
  <si>
    <t>90681</t>
  </si>
  <si>
    <t>PERFURATRIZ HIDRÁULICA SOBRE CAMINHÃO COM TRADO CURTO ACOPLADO, PROFUNDIDADE MÁXIMA DE 20 M, DIÂMETRO MÁXIMO DE 1500 MM, POTÊNCIA INSTALADA DE 137 HP, MESA ROTATIVA COM TORQUE MÁXIMO DE 30 KNM - CHI DIURNO. AF_06/2015</t>
  </si>
  <si>
    <t>161,50</t>
  </si>
  <si>
    <t>90687</t>
  </si>
  <si>
    <t>MANIPULADOR TELESCÓPICO, POTÊNCIA DE 85 HP, CAPACIDADE DE CARGA DE 3.500 KG, ALTURA MÁXIMA DE ELEVAÇÃO DE 12,3 M - CHI DIURNO. AF_06/2015</t>
  </si>
  <si>
    <t>64,11</t>
  </si>
  <si>
    <t>90693</t>
  </si>
  <si>
    <t>MINICARREGADEIRA SOBRE RODAS, POTÊNCIA LÍQUIDA DE 47 HP, CAPACIDADE NOMINAL DE OPERAÇÃO DE 646 KG - CHI DIURNO. AF_06/2015</t>
  </si>
  <si>
    <t>50,80</t>
  </si>
  <si>
    <t>90965</t>
  </si>
  <si>
    <t>COMPRESSOR DE AR REBOCÁVEL, VAZÃO 89 PCM, PRESSÃO EFETIVA DE TRABALHO 102 PSI, MOTOR DIESEL, POTÊNCIA 20 CV - CHI DIURNO. AF_06/2015</t>
  </si>
  <si>
    <t>6,54</t>
  </si>
  <si>
    <t>90973</t>
  </si>
  <si>
    <t>COMPRESSOR DE AR REBOCAVEL, VAZÃO 250 PCM, PRESSAO DE TRABALHO 102 PSI, MOTOR A DIESEL POTÊNCIA 81 CV - CHI DIURNO. AF_06/2015</t>
  </si>
  <si>
    <t>6,56</t>
  </si>
  <si>
    <t>90982</t>
  </si>
  <si>
    <t>COMPRESSOR DE AR REBOCÁVEL, VAZÃO 748 PCM, PRESSÃO EFETIVA DE TRABALHO 102 PSI, MOTOR DIESEL, POTÊNCIA 210 CV - CHI DIURNO. AF_06/2015</t>
  </si>
  <si>
    <t>16,67</t>
  </si>
  <si>
    <t>91001</t>
  </si>
  <si>
    <t>COMPRESSOR DE AR REBOCAVEL, VAZÃO 400 PCM, PRESSAO DE TRABALHO 102 PSI, MOTOR A DIESEL POTÊNCIA 110 CV - CHI DIURNO. AF_06/2015</t>
  </si>
  <si>
    <t>7,77</t>
  </si>
  <si>
    <t>91032</t>
  </si>
  <si>
    <t>CAMINHÃO TRUCADO (C/ TERCEIRO EIXO) ELETRÔNICO - POTÊNCIA 231CV - PBT = 22000KG - DIST. ENTRE EIXOS 5170 MM - INCLUI CARROCERIA FIXA ABERTA DE MADEIRA - CHI DIURNO. AF_06/2015</t>
  </si>
  <si>
    <t>55,01</t>
  </si>
  <si>
    <t>91278</t>
  </si>
  <si>
    <t>PLACA VIBRATÓRIA REVERSÍVEL COM MOTOR 4 TEMPOS A GASOLINA, FORÇA CENTRÍFUGA DE 25 KN (2500 KGF), POTÊNCIA 5,5 CV - CHI DIURNO. AF_08/2015</t>
  </si>
  <si>
    <t>0,58</t>
  </si>
  <si>
    <t>91285</t>
  </si>
  <si>
    <t>CORTADORA DE PISO COM MOTOR 4 TEMPOS A GASOLINA, POTÊNCIA DE 13 HP, COM DISCO DE CORTE DIAMANTADO SEGMENTADO PARA CONCRETO, DIÂMETRO DE 350 MM, FURO DE 1" (14 X 1") - CHI DIURNO. AF_08/2015</t>
  </si>
  <si>
    <t>0,84</t>
  </si>
  <si>
    <t>91387</t>
  </si>
  <si>
    <t>CAMINHÃO BASCULANTE 10 M3, TRUCADO CABINE SIMPLES, PESO BRUTO TOTAL 23.000 KG, CARGA ÚTIL MÁXIMA 15.935 KG, DISTÂNCIA ENTRE EIXOS 4,80 M, POTÊNCIA 230 CV INCLUSIVE CAÇAMBA METÁLICA - CHI DIURNO. AF_06/2014</t>
  </si>
  <si>
    <t>59,15</t>
  </si>
  <si>
    <t>91395</t>
  </si>
  <si>
    <t>CAMINHÃO TOCO, PBT 14.300 KG, CARGA ÚTIL MÁX. 9.710 KG, DIST. ENTRE EIXOS 3,56 M, POTÊNCIA 185 CV, INCLUSIVE CARROCERIA FIXA ABERTA DE MADEIRA P/ TRANSPORTE GERAL DE CARGA SECA, DIMEN. APROX. 2,50 X 6,50 X 0,50 M - CHI DIURNO. AF_06/2014</t>
  </si>
  <si>
    <t>48,84</t>
  </si>
  <si>
    <t>91486</t>
  </si>
  <si>
    <t>ESPARGIDOR DE ASFALTO PRESSURIZADO, TANQUE 6 M3 COM ISOLAÇÃO TÉRMICA, AQUECIDO COM 2 MAÇARICOS, COM BARRA ESPARGIDORA 3,60 M, MONTADO SOBRE CAMINHÃO  TOCO, PBT 14.300 KG, POTÊNCIA 185 CV - CHI DIURNO. AF_08/2015</t>
  </si>
  <si>
    <t>57,97</t>
  </si>
  <si>
    <t>91534</t>
  </si>
  <si>
    <t>COMPACTADOR DE SOLOS DE PERCUSSÃO (SOQUETE) COM MOTOR A GASOLINA 4 TEMPOS, POTÊNCIA 4 CV - CHI DIURNO. AF_08/2015</t>
  </si>
  <si>
    <t>32,13</t>
  </si>
  <si>
    <t>91635</t>
  </si>
  <si>
    <t>GUINDAUTO HIDRÁULICO, CAPACIDADE MÁXIMA DE CARGA 6500 KG, MOMENTO MÁXIMO DE CARGA 5,8 TM, ALCANCE MÁXIMO HORIZONTAL 7,60 M, INCLUSIVE CAMINHÃO TOCO PBT 9.700 KG, POTÊNCIA DE 160 CV - CHI DIURNO. AF_08/2015</t>
  </si>
  <si>
    <t>45,44</t>
  </si>
  <si>
    <t>91646</t>
  </si>
  <si>
    <t>CAMINHÃO DE TRANSPORTE DE MATERIAL ASFÁLTICO 30.000 L, COM CAVALO MECÂNICO DE CAPACIDADE MÁXIMA DE TRAÇÃO COMBINADO DE 66.000 KG, POTÊNCIA 360 CV, INCLUSIVE TANQUE DE ASFALTO COM SERPENTINA - CHI DIURNO. AF_08/2015</t>
  </si>
  <si>
    <t>76,85</t>
  </si>
  <si>
    <t>91693</t>
  </si>
  <si>
    <t>SERRA CIRCULAR DE BANCADA COM MOTOR ELÉTRICO POTÊNCIA DE 5HP, COM COIFA PARA DISCO 10" - CHI DIURNO. AF_08/2015</t>
  </si>
  <si>
    <t>31,35</t>
  </si>
  <si>
    <t>92044</t>
  </si>
  <si>
    <t>DISTRIBUIDOR DE AGREGADOS REBOCAVEL, CAPACIDADE 1,9 M³, LARGURA DE TRABALHO 3,66 M - CHI DIURNO. AF_11/2015</t>
  </si>
  <si>
    <t>7,73</t>
  </si>
  <si>
    <t>92107</t>
  </si>
  <si>
    <t>CAMINHÃO PARA EQUIPAMENTO DE LIMPEZA A SUCÇÃO COM CAMINHÃO TRUCADO DE PESO BRUTO TOTAL 23000 KG, CARGA ÚTIL MÁXIMA 15935 KG, DISTÂNCIA ENTRE EIXOS 4,80 M, POTÊNCIA 230 CV, INCLUSIVE LIMPADORA A SUCÇÃO, TANQUE 12000 L - CHI DIURNO. AF_11/2015</t>
  </si>
  <si>
    <t>71,78</t>
  </si>
  <si>
    <t>92113</t>
  </si>
  <si>
    <t>PENEIRA ROTATIVA COM MOTOR ELÉTRICO TRIFÁSICO DE 2 CV, CILINDRO DE 1 M X 0,60 M, COM FUROS DE 3,17 MM - CHI DIURNO. AF_11/2015</t>
  </si>
  <si>
    <t>0,95</t>
  </si>
  <si>
    <t>92119</t>
  </si>
  <si>
    <t>DOSADOR DE AREIA, CAPACIDADE DE 26 LITROS - CHI DIURNO. AF_11/2015</t>
  </si>
  <si>
    <t>0,10</t>
  </si>
  <si>
    <t>92139</t>
  </si>
  <si>
    <t>CAMINHONETE COM MOTOR A DIESEL, POTÊNCIA 180 CV, CABINE DUPLA, 4X4 - CHI DIURNO. AF_11/2015</t>
  </si>
  <si>
    <t>35,99</t>
  </si>
  <si>
    <t>92146</t>
  </si>
  <si>
    <t>CAMINHONETE CABINE SIMPLES COM MOTOR 1.6 FLEX, CÂMBIO MANUAL, POTÊNCIA 101/104 CV, 2 PORTAS - CHI DIURNO. AF_11/2015</t>
  </si>
  <si>
    <t>26,25</t>
  </si>
  <si>
    <t>92243</t>
  </si>
  <si>
    <t>CAMINHÃO DE TRANSPORTE DE MATERIAL ASFÁLTICO 20.000 L, COM CAVALO MECÂNICO DE CAPACIDADE MÁXIMA DE TRAÇÃO COMBINADO DE 45.000 KG, POTÊNCIA 330 CV, INCLUSIVE TANQUE DE ASFALTO COM MAÇARICO - CHI DIURNO. AF_12/2015</t>
  </si>
  <si>
    <t>65,31</t>
  </si>
  <si>
    <t>92717</t>
  </si>
  <si>
    <t>APARELHO PARA CORTE E SOLDA OXI-ACETILENO SOBRE RODAS, INCLUSIVE CILINDROS E MAÇARICOS - CHI DIURNO. AF_12/2015</t>
  </si>
  <si>
    <t>0,21</t>
  </si>
  <si>
    <t>92961</t>
  </si>
  <si>
    <t>MÁQUINA EXTRUSORA DE CONCRETO PARA GUIAS E SARJETAS, MOTOR A DIESEL, POTÊNCIA 14 CV - CHI DIURNO. AF_12/2015</t>
  </si>
  <si>
    <t>5,04</t>
  </si>
  <si>
    <t>92967</t>
  </si>
  <si>
    <t>MARTELO PERFURADOR PNEUMÁTICO MANUAL, HASTE 25 X 75 MM, 21 KG - CHI DIURNO. AF_12/2015</t>
  </si>
  <si>
    <t>29,33</t>
  </si>
  <si>
    <t>93225</t>
  </si>
  <si>
    <t>PERFURATRIZ COM TORRE METÁLICA PARA EXECUÇÃO DE ESTACA HÉLICE CONTÍNUA, PROFUNDIDADE MÁXIMA DE 32 M, DIÂMETRO MÁXIMO DE 1000 MM, POTÊNCIA INSTALADA DE 350 HP, MESA ROTATIVA COM TORQUE MÁXIMO DE 263 KNM - CHI DIURNO. AF_01/2016</t>
  </si>
  <si>
    <t>420,38</t>
  </si>
  <si>
    <t>93234</t>
  </si>
  <si>
    <t>BETONEIRA CAPACIDADE NOMINAL 400 L, CAPACIDADE DE MISTURA 310 L, MOTOR A GASOLINA POTÊNCIA 5,5 HP, SEM CARREGADOR - CHI DIURNO. AF_02/2016</t>
  </si>
  <si>
    <t>0,40</t>
  </si>
  <si>
    <t>93244</t>
  </si>
  <si>
    <t>ROLO COMPACTADOR VIBRATÓRIO PÉ DE CARNEIRO PARA SOLOS, POTÊNCIA 80 HP, PESO OPERACIONAL SEM/COM LASTRO 7,4 / 8,8 T, LARGURA DE TRABALHO 1,68 M - CHI DIURNO. AF_02/2016</t>
  </si>
  <si>
    <t>65,52</t>
  </si>
  <si>
    <t>93274</t>
  </si>
  <si>
    <t>GRUA ASCENSIONAL, LANÇA DE 30 M, CAPACIDADE DE 1,0 T A 30 M, ALTURA ATÉ 39 M - CHI DIURNO. AF_03/2016</t>
  </si>
  <si>
    <t>77,77</t>
  </si>
  <si>
    <t>93282</t>
  </si>
  <si>
    <t>GUINCHO ELÉTRICO DE COLUNA, CAPACIDADE 400 KG, COM MOTO FREIO, MOTOR TRIFÁSICO DE 1,25 CV - CHI DIURNO. AF_03/2016</t>
  </si>
  <si>
    <t>31,04</t>
  </si>
  <si>
    <t>93288</t>
  </si>
  <si>
    <t>GUINDASTE HIDRÁULICO AUTOPROPELIDO, COM LANÇA TELESCÓPICA 40 M, CAPACIDADE MÁXIMA 60 T, POTÊNCIA 260 KW - CHI DIURNO. AF_03/2016</t>
  </si>
  <si>
    <t>147,66</t>
  </si>
  <si>
    <t>93403</t>
  </si>
  <si>
    <t>GUINDAUTO HIDRÁULICO, CAPACIDADE MÁXIMA DE CARGA 3300 KG, MOMENTO MÁXIMO DE CARGA 5,8 TM, ALCANCE MÁXIMO HORIZONTAL 7,60 M, INCLUSIVE CAMINHÃO TOCO PBT 16.000 KG, POTÊNCIA DE 189 CV - CHI DIURNO. AF_03/2016</t>
  </si>
  <si>
    <t>49,23</t>
  </si>
  <si>
    <t>93409</t>
  </si>
  <si>
    <t>MÁQUINA JATO DE PRESSAO PORTÁTIL, CAMARA DE 1 SAIDA, CAPACIDADE 280 L, DIAMETRO 670 MM, BICO DE JATO CURTO VENTURI DE 5/16'' , MANGUEIRA DE 1'' COM COMPRESSOR DE AR REBOCÁVEL 189 PCM E MOTOR DIESEL 63 CV - CHI DIURNO. AF_03/2016</t>
  </si>
  <si>
    <t>35,79</t>
  </si>
  <si>
    <t>93416</t>
  </si>
  <si>
    <t>GERADOR PORTÁTIL MONOFÁSICO, POTÊNCIA 5500 VA, MOTOR A GASOLINA, POTÊNCIA DO MOTOR 13 CV - CHI DIURNO. AF_03/2016</t>
  </si>
  <si>
    <t>0,35</t>
  </si>
  <si>
    <t>93422</t>
  </si>
  <si>
    <t>GRUPO GERADOR REBOCÁVEL, POTÊNCIA 66 KVA, MOTOR A DIESEL - CHI DIURNO. AF_03/2016</t>
  </si>
  <si>
    <t>4,63</t>
  </si>
  <si>
    <t>93428</t>
  </si>
  <si>
    <t>GRUPO GERADOR ESTACIONÁRIO, POTÊNCIA 150 KVA, MOTOR A DIESEL- CHI DIURNO. AF_03/2016</t>
  </si>
  <si>
    <t>93434</t>
  </si>
  <si>
    <t>USINA DE MISTURA ASFÁLTICA À QUENTE, TIPO CONTRA FLUXO, PROD 40 A 80 TON/HORA - CHI DIURNO. AF_03/2016</t>
  </si>
  <si>
    <t>247,41</t>
  </si>
  <si>
    <t>93440</t>
  </si>
  <si>
    <t>USINA DE ASFALTO À FRIO, CAPACIDADE DE 40 A 60 TON/HORA, ELÉTRICA POTÊNCIA 30 CV - CHI DIURNO. AF_03/2016</t>
  </si>
  <si>
    <t>123,91</t>
  </si>
  <si>
    <t>95122</t>
  </si>
  <si>
    <t>USINA MISTURADORA DE SOLOS, CAPACIDADE DE 200 A 500 TON/H, POTENCIA 75KW - CHI DIURNO. AF_07/2016</t>
  </si>
  <si>
    <t>192,25</t>
  </si>
  <si>
    <t>95128</t>
  </si>
  <si>
    <t>DISTRIBUIDOR DE AGREGADOS AUTOPROPELIDO, CAP 3 M3, A DIESEL, POTÊNCIA 176CV - CHI DIURNO. AF_07/2016</t>
  </si>
  <si>
    <t>53,65</t>
  </si>
  <si>
    <t>95140</t>
  </si>
  <si>
    <t>TALHA MANUAL DE CORRENTE, CAPACIDADE DE 2 TON. COM ELEVAÇÃO DE 3 M - CHI DIURNO. AF_07/2016</t>
  </si>
  <si>
    <t>0,03</t>
  </si>
  <si>
    <t>95213</t>
  </si>
  <si>
    <t>GRUA ASCENCIONAL, LANÇA DE 42 M, CAPACIDADE DE 1,5 T A 30 M, ALTURA ATÉ 39 M - CHI DIURNO. AF_08/2016</t>
  </si>
  <si>
    <t>84,03</t>
  </si>
  <si>
    <t>95259</t>
  </si>
  <si>
    <t>MARTELO DEMOLIDOR PNEUMÁTICO MANUAL, 32 KG - CHI DIURNO. AF_09/2016</t>
  </si>
  <si>
    <t>29,13</t>
  </si>
  <si>
    <t>95265</t>
  </si>
  <si>
    <t>COMPACTADOR DE SOLOS DE PERCUSÃO (SOQUETE) COM MOTOR A GASOLINA, POTÊNCIA 3 CV - CHI DIURNO. AF_09/2016</t>
  </si>
  <si>
    <t>0,73</t>
  </si>
  <si>
    <t>95271</t>
  </si>
  <si>
    <t>RÉGUA VIBRATÓRIA DUPLA PARA CONCRETO, PESO DE 60KG, COMPRIMENTO 4 M, COM MOTOR A GASOLINA, POTÊNCIA 5,5 HP - CHI DIURNO. AF_09/2016</t>
  </si>
  <si>
    <t>0,50</t>
  </si>
  <si>
    <t>95277</t>
  </si>
  <si>
    <t>POLIDORA DE PISO (POLITRIZ), PESO DE 100KG, DIÂMETRO 450 MM, MOTOR ELÉTRICO, POTÊNCIA 4 HP - CHI DIURNO. AF_09/2016</t>
  </si>
  <si>
    <t>95283</t>
  </si>
  <si>
    <t>DESEMPENADEIRA DE CONCRETO, PESO DE 75KG, 4 PÁS, MOTOR A GASOLINA, POTÊNCIA 5,5 HP - CHI DIURNO. AF_09/2016</t>
  </si>
  <si>
    <t>0,60</t>
  </si>
  <si>
    <t>95621</t>
  </si>
  <si>
    <t>PERFURATRIZ PNEUMATICA MANUAL DE PESO MEDIO, MARTELETE, 18KG, COMPRIMENTO MÁXIMO DE CURSO DE 6 M, DIAMETRO DO PISTAO DE 5,5 CM - CHI DIURNO. AF_11/2016</t>
  </si>
  <si>
    <t>28,91</t>
  </si>
  <si>
    <t>95632</t>
  </si>
  <si>
    <t>ROLO COMPACTADOR VIBRATORIO TANDEM, ACO LISO, POTENCIA 125 HP, PESO SEM/COM LASTRO 10,20/11,65 T, LARGURA DE TRABALHO 1,73 M - CHI DIURNO. AF_11/2016</t>
  </si>
  <si>
    <t>81,69</t>
  </si>
  <si>
    <t>95703</t>
  </si>
  <si>
    <t>PERFURATRIZ MANUAL, TORQUE MAXIMO 55 KGF.M, POTENCIA 5 CV, COM DIAMETRO MAXIMO 8 1/2" - CHI DIURNO. AF_11/2016</t>
  </si>
  <si>
    <t>35,35</t>
  </si>
  <si>
    <t>95709</t>
  </si>
  <si>
    <t>PERFURATRIZ SOBRE ESTEIRA, TORQUE MÁXIMO 600 KGF, POTÊNCIA ENTRE 50 E 60 HP, DIÂMETRO MÁXIMO 10 - CHI DIURNO. AF_11/2016</t>
  </si>
  <si>
    <t>83,44</t>
  </si>
  <si>
    <t>95715</t>
  </si>
  <si>
    <t>ESCAVADEIRA HIDRAULICA SOBRE ESTEIRA, COM GARRA GIRATORIA DE MANDIBULAS, PESO OPERACIONAL ENTRE 22,00 E 25,50 TON, POTENCIA LIQUIDA ENTRE 150 E 160 HP - CHI DIURNO. AF_11/2016</t>
  </si>
  <si>
    <t>94,25</t>
  </si>
  <si>
    <t>95721</t>
  </si>
  <si>
    <t>ESCAVADEIRA HIDRAULICA SOBRE ESTEIRA, EQUIPADA COM CLAMSHELL, COM CAPACIDADE DA CAÇAMBA ENTRE 1,20 E 1,50 M3, PESO OPERACIONAL ENTRE 20,00 E 22,00 TON, POTENCIA LIQUIDA ENTRE 150 E 160 HP - CHI DIURNO. AF_11/2016</t>
  </si>
  <si>
    <t>91,91</t>
  </si>
  <si>
    <t>95873</t>
  </si>
  <si>
    <t>GRUPO GERADOR COM CARENAGEM, MOTOR DIESEL POTÊNCIA STANDART ENTRE 250 E 260 KVA - CHI DIURNO. AF_12/2016</t>
  </si>
  <si>
    <t>10,50</t>
  </si>
  <si>
    <t>96014</t>
  </si>
  <si>
    <t>TRATOR DE PNEUS COM POTÊNCIA DE 122 CV, TRAÇÃO 4X4, COM VASSOURA MECÂNICA ACOPLADA - CHI DIURNO. AF_02/2017</t>
  </si>
  <si>
    <t>50,78</t>
  </si>
  <si>
    <t>96021</t>
  </si>
  <si>
    <t>TRATOR DE PNEUS COM POTÊNCIA DE 122 CV, TRAÇÃO 4X4, COM GRADE DE DISCOS ACOPLADA - CHI DIURNO. AF_02/2017</t>
  </si>
  <si>
    <t>50,54</t>
  </si>
  <si>
    <t>96029</t>
  </si>
  <si>
    <t>TRATOR DE PNEUS COM POTÊNCIA DE 85 CV, TRAÇÃO 4X4, COM GRADE DE DISCOS ACOPLADA - CHI DIURNO. AF_02/2017</t>
  </si>
  <si>
    <t>46,16</t>
  </si>
  <si>
    <t>96036</t>
  </si>
  <si>
    <t>CAMINHÃO BASCULANTE 10 M3, TRUCADO, POTÊNCIA 230 CV, INCLUSIVE CAÇAMBA METÁLICA, COM DISTRIBUIDOR DE AGREGADOS ACOPLADO - CHI DIURNO. AF_02/2017</t>
  </si>
  <si>
    <t>64,84</t>
  </si>
  <si>
    <t>96155</t>
  </si>
  <si>
    <t>TRATOR DE PNEUS COM POTÊNCIA DE 85 CV, TRAÇÃO 4X4, COM VASSOURA MECÂNICA ACOPLADA - CHI DIURNO. AF_02/2017</t>
  </si>
  <si>
    <t>46,40</t>
  </si>
  <si>
    <t>96156</t>
  </si>
  <si>
    <t>MINICARREGADEIRA SOBRE RODAS POTENCIA 47HP CAPACIDADE OPERACAO 646 KG, COM VASSOURA MECÂNICA ACOPLADA - CHI DIURNO. AF_03/2017</t>
  </si>
  <si>
    <t>56,83</t>
  </si>
  <si>
    <t>96159</t>
  </si>
  <si>
    <t>MÁQUINA DEMARCADORA DE FAIXA DE TRÁFEGO À FRIO, AUTOPROPELIDA, POTÊNCIA 38 HP - CHI DIURNO. AF_07/2016</t>
  </si>
  <si>
    <t>90,78</t>
  </si>
  <si>
    <t>96246</t>
  </si>
  <si>
    <t>MINIESCAVADEIRA SOBRE ESTEIRAS, POTENCIA LIQUIDA DE *30* HP, PESO OPERACIONAL DE *3.500* KG - CHI DIURNO. AF_04/2017</t>
  </si>
  <si>
    <t>53,82</t>
  </si>
  <si>
    <t>96464</t>
  </si>
  <si>
    <t>ROLO COMPACTADOR DE PNEUS, ESTATICO, PRESSAO VARIAVEL, POTENCIA 110 HP, PESO SEM/COM LASTRO 10,8/27 T, LARGURA DE ROLAGEM 2,30 M - CHI DIURNO. AF_06/2017</t>
  </si>
  <si>
    <t>87,46</t>
  </si>
  <si>
    <t>98765</t>
  </si>
  <si>
    <t>INVERSOR DE SOLDA MONOFÁSICO DE 160 A, POTÊNCIA DE 5400 W, TENSÃO DE 220 V, PARA SOLDA COM ELETRODOS DE 2,0 A 4,0 MM E PROCESSO TIG - CHI DIURNO. AF_06/2018</t>
  </si>
  <si>
    <t>0,07</t>
  </si>
  <si>
    <t>99834</t>
  </si>
  <si>
    <t>LAVADORA DE ALTA PRESSAO (LAVA-JATO) PARA AGUA FRIA, PRESSAO DE OPERACAO ENTRE 1400 E 1900 LIB/POL2, VAZAO MAXIMA ENTRE 400 E 700 L/H - CHI DIURNO. AF_04/2019</t>
  </si>
  <si>
    <t>0,17</t>
  </si>
  <si>
    <t>100642</t>
  </si>
  <si>
    <t>USINA DE MISTURA ASFÁLTICA À QUENTE, TIPO CONTRA FLUXO, PROD 100 A 140 TON/HORA - CHI DIURNO. AF_12/2019</t>
  </si>
  <si>
    <t>187,69</t>
  </si>
  <si>
    <t>100648</t>
  </si>
  <si>
    <t>USINA DE ASFALTO, TIPO GRAVIMÉTRICA, PROD 150 TON/HORA - CHI DIURNO. AF_12/2019</t>
  </si>
  <si>
    <t>449,95</t>
  </si>
  <si>
    <t>102274</t>
  </si>
  <si>
    <t>MARTELO DEMOLIDOR ELÉTRICO, COM POTÊNCIA DE 2.000 W, 1.000 IMPACTOS POR MINUTO, PESO DE 30 KG -  CHI DIURNO. AF_01/2021</t>
  </si>
  <si>
    <t>28,51</t>
  </si>
  <si>
    <t>104092</t>
  </si>
  <si>
    <t>TERMOFUSORA PARA TUBOS E CONEXÕES EM PPR COM DIÂMETROS DE 20 A 63 MM, POTÊNCIA DE 800 W, TENSAO 220 V - CHI DIURNO. AF_05/2022</t>
  </si>
  <si>
    <t>0,11</t>
  </si>
  <si>
    <t>104098</t>
  </si>
  <si>
    <t>TERMOFUSORA PARA TUBOS E CONEXÕES EM PPR COM DIÂMETROS DE 75 A 110 MM, POTÊNCIA DE *1100* W, TENSÃO 220 V - CHI DIURNO. AF_05/2022</t>
  </si>
  <si>
    <t>5089</t>
  </si>
  <si>
    <t>ROLO COMPACTADOR VIBRATÓRIO PÉ DE CARNEIRO PARA SOLOS, POTÊNCIA 80 HP, PESO OPERACIONAL SEM/COM LASTRO 7,4 / 8,8 T, LARGURA DE TRABALHO 1,68 M - MANUTENÇÃO. AF_02/2016</t>
  </si>
  <si>
    <t>40,49</t>
  </si>
  <si>
    <t>5627</t>
  </si>
  <si>
    <t>ESCAVADEIRA HIDRÁULICA SOBRE ESTEIRAS, CAÇAMBA 0,80 M3, PESO OPERACIONAL 17 T, POTENCIA BRUTA 111 HP - DEPRECIAÇÃO. AF_06/2014</t>
  </si>
  <si>
    <t>47,04</t>
  </si>
  <si>
    <t>5628</t>
  </si>
  <si>
    <t>ESCAVADEIRA HIDRÁULICA SOBRE ESTEIRAS, CAÇAMBA 0,80 M3, PESO OPERACIONAL 17 T, POTENCIA BRUTA 111 HP - JUROS. AF_06/2014</t>
  </si>
  <si>
    <t>6,38</t>
  </si>
  <si>
    <t>5629</t>
  </si>
  <si>
    <t>ESCAVADEIRA HIDRÁULICA SOBRE ESTEIRAS, CAÇAMBA 0,80 M3, PESO OPERACIONAL 17 T, POTENCIA BRUTA 111 HP - MANUTENÇÃO. AF_06/2014</t>
  </si>
  <si>
    <t>58,80</t>
  </si>
  <si>
    <t>5630</t>
  </si>
  <si>
    <t>ESCAVADEIRA HIDRÁULICA SOBRE ESTEIRAS, CAÇAMBA 0,80 M3, PESO OPERACIONAL 17 T, POTENCIA BRUTA 111 HP - MATERIAIS NA OPERAÇÃO. AF_06/2014</t>
  </si>
  <si>
    <t>71,83</t>
  </si>
  <si>
    <t>5658</t>
  </si>
  <si>
    <t>GRADE DE DISCO CONTROLE REMOTO REBOCÁVEL, COM 24 DISCOS 24 X 6 MM COM PNEUS PARA TRANSPORTE - MANUTENÇÃO. AF_06/2014</t>
  </si>
  <si>
    <t>2,30</t>
  </si>
  <si>
    <t>5664</t>
  </si>
  <si>
    <t>RETROESCAVADEIRA SOBRE RODAS COM CARREGADEIRA, TRAÇÃO 4X4, POTÊNCIA LÍQ. 88 HP, CAÇAMBA CARREG. CAP. MÍN. 1 M3, CAÇAMBA RETRO CAP. 0,26 M3, PESO OPERACIONAL MÍN. 6.674 KG, PROFUNDIDADE ESCAVAÇÃO MÁX. 4,37 M - MANUTENÇÃO. AF_06/2014</t>
  </si>
  <si>
    <t>30,29</t>
  </si>
  <si>
    <t>5667</t>
  </si>
  <si>
    <t>RETROESCAVADEIRA SOBRE RODAS COM CARREGADEIRA, TRAÇÃO 4X2, POTÊNCIA LÍQ. 79 HP, CAÇAMBA CARREG. CAP. MÍN. 1 M3, CAÇAMBA RETRO CAP. 0,20 M3, PESO OPERACIONAL MÍN. 6.570 KG, PROFUNDIDADE ESCAVAÇÃO MÁX. 4,37 M - MANUTENÇÃO. AF_06/2014</t>
  </si>
  <si>
    <t>26,94</t>
  </si>
  <si>
    <t>5668</t>
  </si>
  <si>
    <t>RETROESCAVADEIRA SOBRE RODAS COM CARREGADEIRA, TRAÇÃO 4X2, POTÊNCIA LÍQ. 79 HP, CAÇAMBA CARREG. CAP. MÍN. 1 M3, CAÇAMBA RETRO CAP. 0,20 M3, PESO OPERACIONAL MÍN. 6.570 KG, PROFUNDIDADE ESCAVAÇÃO MÁX. 4,37 M - MATERIAIS NA OPERAÇÃO. AF_06/2014</t>
  </si>
  <si>
    <t>51,09</t>
  </si>
  <si>
    <t>5674</t>
  </si>
  <si>
    <t>ROLO COMPACTADOR VIBRATÓRIO DE UM CILINDRO AÇO LISO, POTÊNCIA 80 HP, PESO OPERACIONAL MÁXIMO 8,1 T, IMPACTO DINÂMICO 16,15 / 9,5 T, LARGURA DE TRABALHO 1,68 M - MANUTENÇÃO. AF_06/2014</t>
  </si>
  <si>
    <t>38,94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</si>
  <si>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</si>
  <si>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</si>
  <si>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</si>
  <si>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</si>
  <si>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26,90</t>
  </si>
  <si>
    <t>5695</t>
  </si>
  <si>
    <t>CAMINHÃO BASCULANTE 6 M3, PESO BRUTO TOTAL 16.000 KG, CARGA ÚTIL MÁXIMA 13.071 KG, DISTÂNCIA ENTRE EIXOS 4,80 M, POTÊNCIA 230 CV INCLUSIVE CAÇAMBA METÁLICA - MANUTENÇÃO. AF_06/2014</t>
  </si>
  <si>
    <t>33,56</t>
  </si>
  <si>
    <t>5703</t>
  </si>
  <si>
    <t>USINA DE CONCRETO FIXA, CAPACIDADE NOMINAL DE 90 A 120 M3/H, SEM SILO - MATERIAIS NA OPERAÇÃO. AF_07/2016</t>
  </si>
  <si>
    <t>25,70</t>
  </si>
  <si>
    <t>5705</t>
  </si>
  <si>
    <t>CAMINHÃO TOCO, PBT 16.000 KG, CARGA ÚTIL MÁX. 10.685 KG, DIST. ENTRE EIXOS 4,8 M, POTÊNCIA 189 CV, INCLUSIVE CARROCERIA FIXA ABERTA DE MADEIRA P/ TRANSPORTE GERAL DE CARGA SECA, DIMEN. APROX. 2,5 X 7,00 X 0,50 M - MANUTENÇÃO. AF_06/2014</t>
  </si>
  <si>
    <t>31,77</t>
  </si>
  <si>
    <t>5707</t>
  </si>
  <si>
    <t>USINA MISTURADORA DE SOLOS, CAPACIDADE DE 200 A 500 TON/H, POTENCIA 75KW - MANUTENÇÃO. AF_07/2016</t>
  </si>
  <si>
    <t>71,44</t>
  </si>
  <si>
    <t>5710</t>
  </si>
  <si>
    <t>VIBROACABADORA DE ASFALTO SOBRE ESTEIRAS, LARGURA DE PAVIMENTAÇÃO 1,90 M A 5,30 M, POTÊNCIA 105 HP CAPACIDADE 450 T/H - MANUTENÇÃO. AF_11/2014</t>
  </si>
  <si>
    <t>160,32</t>
  </si>
  <si>
    <t>5711</t>
  </si>
  <si>
    <t>VIBROACABADORA DE ASFALTO SOBRE ESTEIRAS, LARGURA DE PAVIMENTAÇÃO 1,90 M A 5,30 M, POTÊNCIA 105 HP CAPACIDADE 450 T/H - MATERIAIS NA OPERAÇÃO. AF_11/2014</t>
  </si>
  <si>
    <t>99,24</t>
  </si>
  <si>
    <t>5714</t>
  </si>
  <si>
    <t>TRATOR DE PNEUS, POTÊNCIA 85 CV, TRAÇÃO 4X4, PESO COM LASTRO DE 4.675 KG - MANUTENÇÃO. AF_06/2014</t>
  </si>
  <si>
    <t>11,54</t>
  </si>
  <si>
    <t>5715</t>
  </si>
  <si>
    <t>TRATOR DE PNEUS, POTÊNCIA 85 CV, TRAÇÃO 4X4, PESO COM LASTRO DE 4.675 KG - MATERIAIS NA OPERAÇÃO. AF_06/2014</t>
  </si>
  <si>
    <t>75,10</t>
  </si>
  <si>
    <t>5718</t>
  </si>
  <si>
    <t>TRATOR DE ESTEIRAS, POTÊNCIA 170 HP, PESO OPERACIONAL 19 T, CAÇAMBA 5,2 M3 - MATERIAIS NA OPERAÇÃO. AF_06/2014</t>
  </si>
  <si>
    <t>118,45</t>
  </si>
  <si>
    <t>5721</t>
  </si>
  <si>
    <t>TRATOR DE ESTEIRAS, POTÊNCIA 150 HP, PESO OPERACIONAL 16,7 T, COM RODA MOTRIZ ELEVADA E LÂMINA 3,18 M3 - MATERIAIS NA OPERAÇÃO. AF_06/2014</t>
  </si>
  <si>
    <t>104,51</t>
  </si>
  <si>
    <t>5722</t>
  </si>
  <si>
    <t>TRATOR DE ESTEIRAS, POTÊNCIA 347 HP, PESO OPERACIONAL 38,5 T, COM LÂMINA 8,70 M3 - MATERIAIS NA OPERAÇÃO. AF_06/2014</t>
  </si>
  <si>
    <t>241,72</t>
  </si>
  <si>
    <t>5724</t>
  </si>
  <si>
    <t>TRATOR DE ESTEIRAS, POTÊNCIA 100 HP, PESO OPERACIONAL 9,4 T, COM LÂMINA 2,19 M3 - MANUTENÇÃO. AF_06/2014</t>
  </si>
  <si>
    <t>56,61</t>
  </si>
  <si>
    <t>5727</t>
  </si>
  <si>
    <t>ROLO COMPACTADOR VIBRATÓRIO REBOCÁVEL, CILINDRO DE AÇO LISO, POTÊNCIA DE TRAÇÃO DE 65 CV, PESO 4,7 T, IMPACTO DINÂMICO 18,3 T, LARGURA DE TRABALHO 1,67 M - MANUTENÇÃO. AF_02/2016</t>
  </si>
  <si>
    <t>11,75</t>
  </si>
  <si>
    <t>5729</t>
  </si>
  <si>
    <t>ROLO COMPACTADOR VIBRATÓRIO TANDEM AÇO LISO, POTÊNCIA 58 HP, PESO SEM/COM LASTRO 6,5 / 9,4 T, LARGURA DE TRABALHO 1,2 M - MANUTENÇÃO. AF_06/2014</t>
  </si>
  <si>
    <t>47,82</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</si>
  <si>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</si>
  <si>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</si>
  <si>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</si>
  <si>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</si>
  <si>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29,22</t>
  </si>
  <si>
    <t>5736</t>
  </si>
  <si>
    <t>RETROESCAVADEIRA SOBRE RODAS COM CARREGADEIRA, TRAÇÃO 4X4, POTÊNCIA LÍQ. 72 HP, CAÇAMBA CARREG. CAP. MÍN. 0,79 M3, CAÇAMBA RETRO CAP. 0,18 M3, PESO OPERACIONAL MÍN. 7.140 KG, PROFUNDIDADE ESCAVAÇÃO MÁX. 4,50 M - MATERIAIS NA OPERAÇÃO. AF_06/2014</t>
  </si>
  <si>
    <t>46,55</t>
  </si>
  <si>
    <t>5738</t>
  </si>
  <si>
    <t>ROLO COMPACTADOR VIBRATÓRIO PÉ DE CARNEIRO, OPERADO POR CONTROLE REMOTO, POTÊNCIA 12,5 KW, PESO OPERACIONAL 1,675 T, LARGURA DE TRABALHO 0,85 M - DEPRECIAÇÃO. AF_02/2016</t>
  </si>
  <si>
    <t>42,52</t>
  </si>
  <si>
    <t>5739</t>
  </si>
  <si>
    <t>ROLO COMPACTADOR VIBRATÓRIO PÉ DE CARNEIRO, OPERADO POR CONTROLE REMOTO, POTÊNCIA 12,5 KW, PESO OPERACIONAL 1,675 T, LARGURA DE TRABALHO 0,85 M - MANUTENÇÃO. AF_02/2016</t>
  </si>
  <si>
    <t>53,21</t>
  </si>
  <si>
    <t>5741</t>
  </si>
  <si>
    <t>USINA DE LAMA ASFÁLTICA, PROD 30 A 50 T/H, SILO DE AGREGADO 7 M3, RESERVATÓRIOS PARA EMULSÃO E ÁGUA DE 2,3 M3 CADA, MISTURADOR TIPO PUG MILL A SER MONTADO SOBRE CAMINHÃO - MANUTENÇÃO. AF_10/2014</t>
  </si>
  <si>
    <t>46,28</t>
  </si>
  <si>
    <t>5742</t>
  </si>
  <si>
    <t>USINA DE LAMA ASFÁLTICA, PROD 30 A 50 T/H, SILO DE AGREGADO 7 M3, RESERVATÓRIOS PARA EMULSÃO E ÁGUA DE 2,3 M3 CADA, MISTURADOR TIPO PUG MILL A SER MONTADO SOBRE CAMINHÃO - MATERIAIS NA OPERAÇÃO. AF_10/2014</t>
  </si>
  <si>
    <t>30,74</t>
  </si>
  <si>
    <t>5747</t>
  </si>
  <si>
    <t>CAMINHÃO PIPA 6.000 L, PESO BRUTO TOTAL 13.000 KG, DISTÂNCIA ENTRE EIXOS 4,80 M, POTÊNCIA 189 CV INCLUSIVE TANQUE DE AÇO PARA TRANSPORTE DE ÁGUA, CAPACIDADE 6 M3 - MATERIAIS NA OPERAÇÃO. AF_06/2014</t>
  </si>
  <si>
    <t>176,28</t>
  </si>
  <si>
    <t>5751</t>
  </si>
  <si>
    <t>CAMINHÃO TOCO, PESO BRUTO TOTAL 14.300 KG, CARGA ÚTIL MÁXIMA 9590 KG, DISTÂNCIA ENTRE EIXOS 4,76 M, POTÊNCIA 185 CV (NÃO INCLUI CARROCERIA) - MANUTENÇÃO. AF_06/2014</t>
  </si>
  <si>
    <t>26,92</t>
  </si>
  <si>
    <t>5754</t>
  </si>
  <si>
    <t>CAMINHÃO TOCO, PESO BRUTO TOTAL 16.000 KG, CARGA ÚTIL MÁXIMA DE 10.685 KG, DISTÂNCIA ENTRE EIXOS 4,80 M, POTÊNCIA 189 CV EXCLUSIVE CARROCERIA - MANUTENÇÃO. AF_06/2014</t>
  </si>
  <si>
    <t>29,56</t>
  </si>
  <si>
    <t>5763</t>
  </si>
  <si>
    <t>CAMINHÃO PIPA 10.000 L TRUCADO, PESO BRUTO TOTAL 23.000 KG, CARGA ÚTIL MÁXIMA 15.935 KG, DISTÂNCIA ENTRE EIXOS 4,8 M, POTÊNCIA 230 CV, INCLUSIVE TANQUE DE AÇO PARA TRANSPORTE DE ÁGUA - MANUTENÇÃO. AF_06/2014</t>
  </si>
  <si>
    <t>43,34</t>
  </si>
  <si>
    <t>5765</t>
  </si>
  <si>
    <t>ESPARGIDOR DE ASFALTO PRESSURIZADO COM TANQUE DE 2500 L, REBOCÁVEL COM MOTOR A GASOLINA POTÊNCIA 3,4 HP - MANUTENÇÃO. AF_07/2014</t>
  </si>
  <si>
    <t>5,02</t>
  </si>
  <si>
    <t>5766</t>
  </si>
  <si>
    <t>ESPARGIDOR DE ASFALTO PRESSURIZADO COM TANQUE DE 2500 L, REBOCÁVEL COM MOTOR A GASOLINA POTÊNCIA 3,4 HP - MATERIAIS NA OPERAÇÃO. AF_07/2014</t>
  </si>
  <si>
    <t>3,75</t>
  </si>
  <si>
    <t>5779</t>
  </si>
  <si>
    <t>MOTONIVELADORA POTÊNCIA BÁSICA LÍQUIDA (PRIMEIRA MARCHA) 125 HP, PESO BRUTO 13032 KG, LARGURA DA LÂMINA DE 3,7 M - MANUTENÇÃO. AF_06/2014</t>
  </si>
  <si>
    <t>96,45</t>
  </si>
  <si>
    <t>5787</t>
  </si>
  <si>
    <t>PÁ CARREGADEIRA SOBRE RODAS, POTÊNCIA 197 HP, CAPACIDADE DA CAÇAMBA 2,5 A 3,5 M3, PESO OPERACIONAL 18338 KG - MATERIAIS NA OPERAÇÃO. AF_06/2014</t>
  </si>
  <si>
    <t>78,43</t>
  </si>
  <si>
    <t>5797</t>
  </si>
  <si>
    <t>COMPRESSOR DE AR REBOCÁVEL, VAZÃO 189 PCM, PRESSÃO EFETIVA DE TRABALHO 102 PSI, MOTOR DIESEL, POTÊNCIA 63 CV - MANUTENÇÃO. AF_06/2015</t>
  </si>
  <si>
    <t>5,38</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</si>
  <si>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</si>
  <si>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</si>
  <si>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</si>
  <si>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</si>
  <si>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5,44</t>
  </si>
  <si>
    <t>7033</t>
  </si>
  <si>
    <t>TANQUE DE ASFALTO ESTACIONÁRIO COM SERPENTINA, CAPACIDADE 30.000 L - JUROS. AF_06/2014</t>
  </si>
  <si>
    <t>7034</t>
  </si>
  <si>
    <t>TANQUE DE ASFALTO ESTACIONÁRIO COM SERPENTINA, CAPACIDADE 30.000 L - MANUTENÇÃO. AF_06/2014</t>
  </si>
  <si>
    <t>4,53</t>
  </si>
  <si>
    <t>7035</t>
  </si>
  <si>
    <t>TANQUE DE ASFALTO ESTACIONÁRIO COM SERPENTINA, CAPACIDADE 30.000 L - MATERIAIS NA OPERAÇÃO. AF_06/2014</t>
  </si>
  <si>
    <t>285,87</t>
  </si>
  <si>
    <t>7038</t>
  </si>
  <si>
    <t>ROLO COMPACTADOR DE PNEUS ESTÁTICO, PRESSÃO VARIÁVEL, POTÊNCIA 111 HP, PESO SEM/COM LASTRO 9,5 / 26 T, LARGURA DE TRABALHO 1,90 M - DEPRECIAÇÃO. AF_07/2014</t>
  </si>
  <si>
    <t>48,63</t>
  </si>
  <si>
    <t>7039</t>
  </si>
  <si>
    <t>ROLO COMPACTADOR DE PNEUS ESTÁTICO, PRESSÃO VARIÁVEL, POTÊNCIA 111 HP, PESO SEM/COM LASTRO 9,5 / 26 T, LARGURA DE TRABALHO 1,90 M - JUROS. AF_07/2014</t>
  </si>
  <si>
    <t>6,75</t>
  </si>
  <si>
    <t>7040</t>
  </si>
  <si>
    <t>ROLO COMPACTADOR DE PNEUS ESTÁTICO, PRESSÃO VARIÁVEL, POTÊNCIA 111 HP, PESO SEM/COM LASTRO 9,5 / 26 T, LARGURA DE TRABALHO 1,90 M - MANUTENÇÃO. AF_07/2014</t>
  </si>
  <si>
    <t>60,86</t>
  </si>
  <si>
    <t>7044</t>
  </si>
  <si>
    <t>MOTOBOMBA TRASH (PARA ÁGUA SUJA) AUTO ESCORVANTE, MOTOR GASOLINA DE 6,41 HP, DIÂMETROS DE SUCÇÃO X RECALQUE: 3" X 3", HM/Q = 10 MCA / 60 M3/H A 23 MCA / 0 M3/H - DEPRECIAÇÃO. AF_10/2014</t>
  </si>
  <si>
    <t>0,25</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</si>
  <si>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</si>
  <si>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</si>
  <si>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</si>
  <si>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</si>
  <si>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</si>
  <si>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</si>
  <si>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31,74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</si>
  <si>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</si>
  <si>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</si>
  <si>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</si>
  <si>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</si>
  <si>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5,98</t>
  </si>
  <si>
    <t>7053</t>
  </si>
  <si>
    <t>ROLO COMPACTADOR PE DE CARNEIRO VIBRATORIO, POTENCIA 125 HP, PESO OPERACIONAL SEM/COM LASTRO 11,95 / 13,30 T, IMPACTO DINAMICO 38,5 / 22,5 T, LARGURA DE TRABALHO 2,15 M - MANUTENÇÃO. AF_06/2014</t>
  </si>
  <si>
    <t>53,98</t>
  </si>
  <si>
    <t>7054</t>
  </si>
  <si>
    <t>ROLO COMPACTADOR PE DE CARNEIRO VIBRATORIO, POTENCIA 125 HP, PESO OPERACIONAL SEM/COM LASTRO 11,95 / 13,30 T, IMPACTO DINAMICO 38,5 / 22,5 T, LARGURA DE TRABALHO 2,15 M - MATERIAIS NA OPERAÇÃO. AF_06/2014</t>
  </si>
  <si>
    <t>99,51</t>
  </si>
  <si>
    <t>7058</t>
  </si>
  <si>
    <t>CAMINHÃO BASCULANTE 6 M3 TOCO, PESO BRUTO TOTAL 16.000 KG, CARGA ÚTIL MÁXIMA 11.130 KG, DISTÂNCIA ENTRE EIXOS 5,36 M, POTÊNCIA 185 CV, INCLUSIVE CAÇAMBA METÁLICA - DEPRECIAÇÃO. AF_06/2014</t>
  </si>
  <si>
    <t>19,40</t>
  </si>
  <si>
    <t>7059</t>
  </si>
  <si>
    <t>CAMINHÃO BASCULANTE 6 M3 TOCO, PESO BRUTO TOTAL 16.000 KG, CARGA ÚTIL MÁXIMA 11.130 KG, DISTÂNCIA ENTRE EIXOS 5,36 M, POTÊNCIA 185 CV, INCLUSIVE CAÇAMBA METÁLICA - JUROS. AF_06/2014</t>
  </si>
  <si>
    <t>3,76</t>
  </si>
  <si>
    <t>7060</t>
  </si>
  <si>
    <t>CAMINHÃO BASCULANTE 6 M3 TOCO, PESO BRUTO TOTAL 16.000 KG, CARGA ÚTIL MÁXIMA 11.130 KG, DISTÂNCIA ENTRE EIXOS 5,36 M, POTÊNCIA 185 CV, INCLUSIVE CAÇAMBA METÁLICA - MANUTENÇÃO. AF_06/2014</t>
  </si>
  <si>
    <t>34,69</t>
  </si>
  <si>
    <t>7061</t>
  </si>
  <si>
    <t>CAMINHÃO BASCULANTE 6 M3 TOCO, PESO BRUTO TOTAL 16.000 KG, CARGA ÚTIL MÁXIMA 11.130 KG, DISTÂNCIA ENTRE EIXOS 5,36 M, POTÊNCIA 185 CV, INCLUSIVE CAÇAMBA METÁLICA - MATERIAIS NA OPERAÇÃO. AF_06/2014</t>
  </si>
  <si>
    <t>90,84</t>
  </si>
  <si>
    <t>7063</t>
  </si>
  <si>
    <t>TRATOR DE PNEUS, POTÊNCIA 122 CV, TRAÇÃO 4X4, PESO COM LASTRO DE 4.510 KG - DEPRECIAÇÃO. AF_06/2014</t>
  </si>
  <si>
    <t>14,40</t>
  </si>
  <si>
    <t>7064</t>
  </si>
  <si>
    <t>TRATOR DE PNEUS, POTÊNCIA 122 CV, TRAÇÃO 4X4, PESO COM LASTRO DE 4.510 KG - JUROS. AF_06/2014</t>
  </si>
  <si>
    <t>1,99</t>
  </si>
  <si>
    <t>7065</t>
  </si>
  <si>
    <t>TRATOR DE PNEUS, POTÊNCIA 122 CV, TRAÇÃO 4X4, PESO COM LASTRO DE 4.510 KG - MANUTENÇÃO. AF_06/2014</t>
  </si>
  <si>
    <t>15,75</t>
  </si>
  <si>
    <t>7066</t>
  </si>
  <si>
    <t>TRATOR DE PNEUS, POTÊNCIA 122 CV, TRAÇÃO 4X4, PESO COM LASTRO DE 4.510 KG - MATERIAIS NA OPERAÇÃO. AF_06/2014</t>
  </si>
  <si>
    <t>107,78</t>
  </si>
  <si>
    <t>53786</t>
  </si>
  <si>
    <t>RETROESCAVADEIRA SOBRE RODAS COM CARREGADEIRA, TRAÇÃO 4X4, POTÊNCIA LÍQ. 88 HP, CAÇAMBA CARREG. CAP. MÍN. 1 M3, CAÇAMBA RETRO CAP. 0,26 M3, PESO OPERACIONAL MÍN. 6.674 KG, PROFUNDIDADE ESCAVAÇÃO MÁX. 4,37 M - MATERIAIS NA OPERAÇÃO. AF_06/2014</t>
  </si>
  <si>
    <t>56,89</t>
  </si>
  <si>
    <t>53788</t>
  </si>
  <si>
    <t>ROLO COMPACTADOR VIBRATÓRIO DE UM CILINDRO AÇO LISO, POTÊNCIA 80 HP, PESO OPERACIONAL MÁXIMO 8,1 T, IMPACTO DINÂMICO 16,15 / 9,5 T, LARGURA DE TRABALHO 1,68 M - MATERIAIS NA OPERAÇÃO. AF_06/2014</t>
  </si>
  <si>
    <t>63,69</t>
  </si>
  <si>
    <t>53792</t>
  </si>
  <si>
    <t>CAMINHÃO BASCULANTE 6 M3, PESO BRUTO TOTAL 16.000 KG, CARGA ÚTIL MÁXIMA 13.071 KG, DISTÂNCIA ENTRE EIXOS 4,80 M, POTÊNCIA 230 CV INCLUSIVE CAÇAMBA METÁLICA - MATERIAIS NA OPERAÇÃO. AF_06/2014</t>
  </si>
  <si>
    <t>112,92</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</si>
  <si>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</si>
  <si>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</si>
  <si>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</si>
  <si>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</si>
  <si>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</si>
  <si>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129,86</t>
  </si>
  <si>
    <t>53804</t>
  </si>
  <si>
    <t>VASSOURA MECÂNICA REBOCÁVEL COM ESCOVA CILÍNDRICA, LARGURA ÚTIL DE VARRIMENTO DE 2,44 M - MANUTENÇÃO. AF_06/2014</t>
  </si>
  <si>
    <t>4,79</t>
  </si>
  <si>
    <t>53806</t>
  </si>
  <si>
    <t>TRATOR DE ESTEIRAS, POTÊNCIA 170 HP, PESO OPERACIONAL 19 T, CAÇAMBA 5,2 M3 - MANUTENÇÃO. AF_06/2014</t>
  </si>
  <si>
    <t>72,94</t>
  </si>
  <si>
    <t>53810</t>
  </si>
  <si>
    <t>TRATOR DE ESTEIRAS, POTÊNCIA 150 HP, PESO OPERACIONAL 16,7 T, COM RODA MOTRIZ ELEVADA E LÂMINA 3,18 M3 - MANUTENÇÃO. AF_06/2014</t>
  </si>
  <si>
    <t>73,39</t>
  </si>
  <si>
    <t>53814</t>
  </si>
  <si>
    <t>TRATOR DE ESTEIRAS, POTÊNCIA 347 HP, PESO OPERACIONAL 38,5 T, COM LÂMINA 8,70 M3 - MANUTENÇÃO. AF_06/2014</t>
  </si>
  <si>
    <t>240,39</t>
  </si>
  <si>
    <t>53817</t>
  </si>
  <si>
    <t>TRATOR DE ESTEIRAS, POTÊNCIA 100 HP, PESO OPERACIONAL 9,4 T, COM LÂMINA 2,19 M3 - MATERIAIS NA OPERAÇÃO. AF_06/2014</t>
  </si>
  <si>
    <t>69,63</t>
  </si>
  <si>
    <t>53818</t>
  </si>
  <si>
    <t>ROLO COMPACTADOR VIBRATÓRIO REBOCÁVEL, CILINDRO DE AÇO LISO, POTÊNCIA DE TRAÇÃO DE 65 CV, PESO 4,7 T, IMPACTO DINÂMICO 18,3 T, LARGURA DE TRABALHO 1,67 M - DEPRECIAÇÃO. AF_02/2016</t>
  </si>
  <si>
    <t>9,39</t>
  </si>
  <si>
    <t>53827</t>
  </si>
  <si>
    <t>CAMINHÃO TOCO, PESO BRUTO TOTAL 14.300 KG, CARGA ÚTIL MÁXIMA 9590 KG, DISTÂNCIA ENTRE EIXOS 4,76 M, POTÊNCIA 185 CV (NÃO INCLUI CARROCERIA) - MATERIAIS NA OPERAÇÃO. AF_06/2014</t>
  </si>
  <si>
    <t>127,13</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</si>
  <si>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</si>
  <si>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</si>
  <si>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</si>
  <si>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</si>
  <si>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214,50</t>
  </si>
  <si>
    <t>53840</t>
  </si>
  <si>
    <t>GRADE DE DISCO REBOCÁVEL COM 20 DISCOS 24" X 6 MM COM PNEUS PARA TRANSPORTE - DEPRECIAÇÃO. AF_06/2014</t>
  </si>
  <si>
    <t>2,60</t>
  </si>
  <si>
    <t>53841</t>
  </si>
  <si>
    <t>GRADE DE DISCO REBOCÁVEL COM 20 DISCOS 24" X 6 MM COM PNEUS PARA TRANSPORTE - MANUTENÇÃO. AF_06/2014</t>
  </si>
  <si>
    <t>1,80</t>
  </si>
  <si>
    <t>53849</t>
  </si>
  <si>
    <t>MOTONIVELADORA POTÊNCIA BÁSICA LÍQUIDA (PRIMEIRA MARCHA) 125 HP, PESO BRUTO 13032 KG, LARGURA DA LÂMINA DE 3,7 M - MATERIAIS NA OPERAÇÃO. AF_06/2014</t>
  </si>
  <si>
    <t>93,31</t>
  </si>
  <si>
    <t>53857</t>
  </si>
  <si>
    <t>PÁ CARREGADEIRA SOBRE RODAS, POTÊNCIA LÍQUIDA 128 HP, CAPACIDADE DA CAÇAMBA 1,7 A 2,8 M3, PESO OPERACIONAL 11632 KG - MANUTENÇÃO. AF_06/2014</t>
  </si>
  <si>
    <t>67,20</t>
  </si>
  <si>
    <t>53858</t>
  </si>
  <si>
    <t>PÁ CARREGADEIRA SOBRE RODAS, POTÊNCIA LÍQUIDA 128 HP, CAPACIDADE DA CAÇAMBA 1,7 A 2,8 M3, PESO OPERACIONAL 11632 KG - MATERIAIS NA OPERAÇÃO. AF_06/2014</t>
  </si>
  <si>
    <t>50,95</t>
  </si>
  <si>
    <t>53861</t>
  </si>
  <si>
    <t>PÁ CARREGADEIRA SOBRE RODAS, POTÊNCIA 197 HP, CAPACIDADE DA CAÇAMBA 2,5 A 3,5 M3, PESO OPERACIONAL 18338 KG - MANUTENÇÃO. AF_06/2014</t>
  </si>
  <si>
    <t>65,22</t>
  </si>
  <si>
    <t>53863</t>
  </si>
  <si>
    <t>MARTELETE OU ROMPEDOR PNEUMÁTICO MANUAL, 28 KG, COM SILENCIADOR - MANUTENÇÃO. AF_07/2016</t>
  </si>
  <si>
    <t>1,54</t>
  </si>
  <si>
    <t>53865</t>
  </si>
  <si>
    <t>COMPRESSOR DE AR REBOCÁVEL, VAZÃO 189 PCM, PRESSÃO EFETIVA DE TRABALHO 102 PSI, MOTOR DIESEL, POTÊNCIA 63 CV - MATERIAIS NA OPERAÇÃO. AF_06/2015</t>
  </si>
  <si>
    <t>52,55</t>
  </si>
  <si>
    <t>53866</t>
  </si>
  <si>
    <t>BOMBA SUBMERSÍVEL ELÉTRICA TRIFÁSICA, POTÊNCIA 2,96 HP, Ø ROTOR 144 MM SEMI-ABERTO, BOCAL DE SAÍDA Ø 2, HM/Q = 2 MCA / 38,8 M3/H A 28 MCA / 5 M3/H - MATERIAIS NA OPERAÇÃO. AF_06/2014</t>
  </si>
  <si>
    <t>2,06</t>
  </si>
  <si>
    <t>53882</t>
  </si>
  <si>
    <t>CAMINHÃO PIPA 6.000 L, PESO BRUTO TOTAL 13.000 KG, DISTÂNCIA ENTRE EIXOS 4,80 M, POTÊNCIA 189 CV INCLUSIVE TANQUE DE AÇO PARA TRANSPORTE DE ÁGUA, CAPACIDADE 6 M3 - MANUTENÇÃO. AF_06/2014</t>
  </si>
  <si>
    <t>31,12</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</si>
  <si>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</si>
  <si>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</si>
  <si>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</si>
  <si>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</si>
  <si>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6,25</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</si>
  <si>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</si>
  <si>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</si>
  <si>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</si>
  <si>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</si>
  <si>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32,35</t>
  </si>
  <si>
    <t>73311</t>
  </si>
  <si>
    <t>GRUPO GERADOR ESTACIONÁRIO, MOTOR DIESEL POTÊNCIA 170 KVA - MATERIAIS NA OPERAÇÃO. AF_02/2016</t>
  </si>
  <si>
    <t>198,56</t>
  </si>
  <si>
    <t>73313</t>
  </si>
  <si>
    <t>ROLO COMPACTADOR VIBRATÓRIO PÉ DE CARNEIRO PARA SOLOS, POTÊNCIA 80 HP, PESO OPERACIONAL SEM/COM LASTRO 7,4 / 8,8 T, LARGURA DE TRABALHO 1,68 M - JUROS. AF_02/2016</t>
  </si>
  <si>
    <t>4,49</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</si>
  <si>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</si>
  <si>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</si>
  <si>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</si>
  <si>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</si>
  <si>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28,98</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</si>
  <si>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</si>
  <si>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</si>
  <si>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</si>
  <si>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</si>
  <si>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37,53</t>
  </si>
  <si>
    <t>83761</t>
  </si>
  <si>
    <t>GRUPO DE SOLDAGEM COM GERADOR A DIESEL 60 CV PARA SOLDA ELÉTRICA, SOBRE 04 RODAS, COM MOTOR 4 CILINDROS 600 A - DEPRECIAÇÃO. AF_02/2016</t>
  </si>
  <si>
    <t>8,33</t>
  </si>
  <si>
    <t>83762</t>
  </si>
  <si>
    <t>GRUPO DE SOLDAGEM COM GERADOR A DIESEL 60 CV PARA SOLDA ELÉTRICA, SOBRE 04 RODAS, COM MOTOR 4 CILINDROS 600 A - MANUTENÇÃO. AF_02/2016</t>
  </si>
  <si>
    <t>7,43</t>
  </si>
  <si>
    <t>83763</t>
  </si>
  <si>
    <t>GRUPO DE SOLDAGEM COM GERADOR A DIESEL 60 CV PARA SOLDA ELÉTRICA, SOBRE 04 RODAS, COM MOTOR 4 CILINDROS 600 A - MATERIAIS NA OPERAÇÃO. AF_02/2016</t>
  </si>
  <si>
    <t>55,96</t>
  </si>
  <si>
    <t>83764</t>
  </si>
  <si>
    <t>GRUPO DE SOLDAGEM COM GERADOR A DIESEL 60 CV PARA SOLDA ELÉTRICA, SOBRE 04 RODAS, COM MOTOR 4 CILINDROS 600 A - JUROS. AF_02/2016</t>
  </si>
  <si>
    <t>1,50</t>
  </si>
  <si>
    <t>87026</t>
  </si>
  <si>
    <t>GRADE DE DISCO REBOCÁVEL COM 20 DISCOS 24" X 6 MM COM PNEUS PARA TRANSPORTE - JUROS. AF_06/2014</t>
  </si>
  <si>
    <t>0,36</t>
  </si>
  <si>
    <t>87441</t>
  </si>
  <si>
    <t>BETONEIRA CAPACIDADE NOMINAL 400 L, CAPACIDADE DE MISTURA 310 L, MOTOR A DIESEL POTÊNCIA 5,0 CV, SEM CARREGADOR - DEPRECIAÇÃO. AF_06/2014</t>
  </si>
  <si>
    <t>0,39</t>
  </si>
  <si>
    <t>87442</t>
  </si>
  <si>
    <t>BETONEIRA CAPACIDADE NOMINAL 400 L, CAPACIDADE DE MISTURA 310 L, MOTOR A DIESEL POTÊNCIA 5,0 CV, SEM CARREGADOR - JUROS. AF_06/2014</t>
  </si>
  <si>
    <t>0,04</t>
  </si>
  <si>
    <t>87443</t>
  </si>
  <si>
    <t>BETONEIRA CAPACIDADE NOMINAL 400 L, CAPACIDADE DE MISTURA 310 L, MOTOR A DIESEL POTÊNCIA 5,0 CV, SEM CARREGADOR - MANUTENÇÃO. AF_06/2014</t>
  </si>
  <si>
    <t>0,49</t>
  </si>
  <si>
    <t>87444</t>
  </si>
  <si>
    <t>BETONEIRA CAPACIDADE NOMINAL 400 L, CAPACIDADE DE MISTURA 310 L, MOTOR A DIESEL POTÊNCIA 5,0 CV, SEM CARREGADOR - MATERIAIS NA OPERAÇÃO. AF_06/2014</t>
  </si>
  <si>
    <t>4,66</t>
  </si>
  <si>
    <t>88387</t>
  </si>
  <si>
    <t>MISTURADOR DE ARGAMASSA, EIXO HORIZONTAL, CAPACIDADE DE MISTURA 300 KG, MOTOR ELÉTRICO POTÊNCIA 5 CV - DEPRECIAÇÃO. AF_06/2014</t>
  </si>
  <si>
    <t>0,77</t>
  </si>
  <si>
    <t>88389</t>
  </si>
  <si>
    <t>MISTURADOR DE ARGAMASSA, EIXO HORIZONTAL, CAPACIDADE DE MISTURA 300 KG, MOTOR ELÉTRICO POTÊNCIA 5 CV - JUROS. AF_06/2014</t>
  </si>
  <si>
    <t>0,09</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</si>
  <si>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</si>
  <si>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</si>
  <si>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</si>
  <si>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</si>
  <si>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3,38</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</si>
  <si>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</si>
  <si>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</si>
  <si>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</si>
  <si>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</si>
  <si>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</si>
  <si>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</si>
  <si>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1,00</t>
  </si>
  <si>
    <t>88397</t>
  </si>
  <si>
    <t>MISTURADOR DE ARGAMASSA, EIXO HORIZONTAL, CAPACIDADE DE MISTURA 600 KG, MOTOR ELÉTRICO POTÊNCIA 7,5 CV - MATERIAIS NA OPERAÇÃO. AF_06/2014</t>
  </si>
  <si>
    <t>5,06</t>
  </si>
  <si>
    <t>88400</t>
  </si>
  <si>
    <t>MISTURADOR DE ARGAMASSA, EIXO HORIZONTAL, CAPACIDADE DE MISTURA 160 KG, MOTOR ELÉTRICO POTÊNCIA 3 CV - DEPRECIAÇÃO. AF_06/2014</t>
  </si>
  <si>
    <t>0,72</t>
  </si>
  <si>
    <t>88401</t>
  </si>
  <si>
    <t>MISTURADOR DE ARGAMASSA, EIXO HORIZONTAL, CAPACIDADE DE MISTURA 160 KG, MOTOR ELÉTRICO POTÊNCIA 3 CV - JUROS. AF_06/2014</t>
  </si>
  <si>
    <t>0,08</t>
  </si>
  <si>
    <t>88402</t>
  </si>
  <si>
    <t>MISTURADOR DE ARGAMASSA, EIXO HORIZONTAL, CAPACIDADE DE MISTURA 160 KG, MOTOR ELÉTRICO POTÊNCIA 3 CV - MANUTENÇÃO. AF_06/2014</t>
  </si>
  <si>
    <t>0,79</t>
  </si>
  <si>
    <t>88403</t>
  </si>
  <si>
    <t>MISTURADOR DE ARGAMASSA, EIXO HORIZONTAL, CAPACIDADE DE MISTURA 160 KG, MOTOR ELÉTRICO POTÊNCIA 3 CV - MATERIAIS NA OPERAÇÃO. AF_06/2014</t>
  </si>
  <si>
    <t>2,03</t>
  </si>
  <si>
    <t>88419</t>
  </si>
  <si>
    <t>PROJETOR DE ARGAMASSA, CAPACIDADE DE PROJEÇÃO 1,5 M3/H, ALCANCE DE 30 ATÉ 60 M, MOTOR ELÉTRICO POTÊNCIA 7,5 HP - DEPRECIAÇÃO. AF_06/2014</t>
  </si>
  <si>
    <t>4,74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</si>
  <si>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</si>
  <si>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</si>
  <si>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</si>
  <si>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</si>
  <si>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5,93</t>
  </si>
  <si>
    <t>88427</t>
  </si>
  <si>
    <t>PROJETOR DE ARGAMASSA, CAPACIDADE DE PROJEÇÃO 1,5 M3/H, ALCANCE DE 30 ATÉ 60 M, MOTOR ELÉTRICO POTÊNCIA 7,5 HP - MATERIAIS NA OPERAÇÃO. AF_06/2014</t>
  </si>
  <si>
    <t>1,14</t>
  </si>
  <si>
    <t>88434</t>
  </si>
  <si>
    <t>PROJETOR DE ARGAMASSA, CAPACIDADE DE PROJEÇÃO 2 M3/H, ALCANCE ATÉ 50 M, MOTOR ELÉTRICO POTÊNCIA 7,5 HP - DEPRECIAÇÃO. AF_06/2014</t>
  </si>
  <si>
    <t>6,29</t>
  </si>
  <si>
    <t>88435</t>
  </si>
  <si>
    <t>PROJETOR DE ARGAMASSA, CAPACIDADE DE PROJEÇÃO 2 M3/H, ALCANCE ATÉ 50 M, MOTOR ELÉTRICO POTÊNCIA 7,5 HP - JUROS. AF_06/2014</t>
  </si>
  <si>
    <t>0,74</t>
  </si>
  <si>
    <t>88436</t>
  </si>
  <si>
    <t>PROJETOR DE ARGAMASSA, CAPACIDADE DE PROJEÇÃO 2 M3/H, ALCANCE ATÉ 50 M, MOTOR ELÉTRICO POTÊNCIA 7,5 HP - MANUTENÇÃO. AF_06/2014</t>
  </si>
  <si>
    <t>7,86</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</si>
  <si>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</si>
  <si>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</si>
  <si>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</si>
  <si>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</si>
  <si>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4,29</t>
  </si>
  <si>
    <t>88570</t>
  </si>
  <si>
    <t>ESPARGIDOR DE ASFALTO PRESSURIZADO COM TANQUE DE 2500 L, REBOCÁVEL COM MOTOR A GASOLINA POTÊNCIA 3,4 HP - JUROS. AF_07/2014</t>
  </si>
  <si>
    <t>0,71</t>
  </si>
  <si>
    <t>88826</t>
  </si>
  <si>
    <t>BETONEIRA CAPACIDADE NOMINAL DE 400 L, CAPACIDADE DE MISTURA 280 L, MOTOR ELÉTRICO TRIFÁSICO POTÊNCIA DE 2 CV, SEM CARREGADOR - DEPRECIAÇÃO. AF_10/2014</t>
  </si>
  <si>
    <t>0,29</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</si>
  <si>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</si>
  <si>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</si>
  <si>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</si>
  <si>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</si>
  <si>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</si>
  <si>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</si>
  <si>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1,35</t>
  </si>
  <si>
    <t>88832</t>
  </si>
  <si>
    <t>ESCAVADEIRA HIDRÁULICA SOBRE ESTEIRAS, CAÇAMBA 0,80 M3, PESO OPERACIONAL 17,8 T, POTÊNCIA LÍQUIDA 110 HP - DEPRECIAÇÃO. AF_10/2014</t>
  </si>
  <si>
    <t>44,88</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</si>
  <si>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</si>
  <si>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</si>
  <si>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</si>
  <si>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</si>
  <si>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56,10</t>
  </si>
  <si>
    <t>88836</t>
  </si>
  <si>
    <t>ESCAVADEIRA HIDRÁULICA SOBRE ESTEIRAS, CAÇAMBA 0,80 M3, PESO OPERACIONAL 17,8 T, POTÊNCIA LÍQUIDA 110 HP - MATERIAIS NA OPERAÇÃO. AF_10/2014</t>
  </si>
  <si>
    <t>71,16</t>
  </si>
  <si>
    <t>88839</t>
  </si>
  <si>
    <t>TRATOR DE ESTEIRAS, POTÊNCIA 125 HP, PESO OPERACIONAL 12,9 T, COM LÂMINA 2,7 M3 - DEPRECIAÇÃO. AF_10/2014</t>
  </si>
  <si>
    <t>33,14</t>
  </si>
  <si>
    <t>88840</t>
  </si>
  <si>
    <t>TRATOR DE ESTEIRAS, POTÊNCIA 125 HP, PESO OPERACIONAL 12,9 T, COM LÂMINA 2,7 M3 - JUROS. AF_10/2014</t>
  </si>
  <si>
    <t>7,45</t>
  </si>
  <si>
    <t>88841</t>
  </si>
  <si>
    <t>TRATOR DE ESTEIRAS, POTÊNCIA 125 HP, PESO OPERACIONAL 12,9 T, COM LÂMINA 2,7 M3 - MANUTENÇÃO. AF_10/2014</t>
  </si>
  <si>
    <t>59,25</t>
  </si>
  <si>
    <t>88842</t>
  </si>
  <si>
    <t>TRATOR DE ESTEIRAS, POTÊNCIA 125 HP, PESO OPERACIONAL 12,9 T, COM LÂMINA 2,7 M3 - MATERIAIS NA OPERAÇÃO. AF_10/2014</t>
  </si>
  <si>
    <t>87,11</t>
  </si>
  <si>
    <t>88847</t>
  </si>
  <si>
    <t>USINA DE LAMA ASFÁLTICA, PROD 30 A 50 T/H, SILO DE AGREGADO 7 M3, RESERVATÓRIOS PARA EMULSÃO E ÁGUA DE 2,3 M3 CADA, MISTURADOR TIPO PUG MILL A SER MONTADO SOBRE CAMINHÃO - DEPRECIAÇÃO. AF_10/2014</t>
  </si>
  <si>
    <t>24,69</t>
  </si>
  <si>
    <t>88848</t>
  </si>
  <si>
    <t>USINA DE LAMA ASFÁLTICA, PROD 30 A 50 T/H, SILO DE AGREGADO 7 M3, RESERVATÓRIOS PARA EMULSÃO E ÁGUA DE 2,3 M3 CADA, MISTURADOR TIPO PUG MILL A SER MONTADO SOBRE CAMINHÃO - JUROS. AF_10/2014</t>
  </si>
  <si>
    <t>5,18</t>
  </si>
  <si>
    <t>88853</t>
  </si>
  <si>
    <t>MOTOBOMBA CENTRÍFUGA, MOTOR A GASOLINA, POTÊNCIA 5,42 HP, BOCAIS 1 1/2" X 1", DIÂMETRO ROTOR 143 MM HM/Q = 6 MCA / 16,8 M3/H A 38 MCA / 6,6 M3/H - DEPRECIAÇÃO. AF_06/2014</t>
  </si>
  <si>
    <t>0,20</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</si>
  <si>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</si>
  <si>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</si>
  <si>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</si>
  <si>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</si>
  <si>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</si>
  <si>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3,32</t>
  </si>
  <si>
    <t>88856</t>
  </si>
  <si>
    <t>GRADE DE DISCO CONTROLE REMOTO REBOCÁVEL, COM 24 DISCOS 24 X 6 MM COM PNEUS PARA TRANSPORTE - JUROS. AF_06/2014</t>
  </si>
  <si>
    <t>0,46</t>
  </si>
  <si>
    <t>88857</t>
  </si>
  <si>
    <t>RETROESCAVADEIRA SOBRE RODAS COM CARREGADEIRA, TRAÇÃO 4X4, POTÊNCIA LÍQ. 88 HP, CAÇAMBA CARREG. CAP. MÍN. 1 M3, CAÇAMBA RETRO CAP. 0,26 M3, PESO OPERACIONAL MÍN. 6.674 KG, PROFUNDIDADE ESCAVAÇÃO MÁX. 4,37 M - DEPRECIAÇÃO. AF_06/2014</t>
  </si>
  <si>
    <t>24,23</t>
  </si>
  <si>
    <t>88858</t>
  </si>
  <si>
    <t>RETROESCAVADEIRA SOBRE RODAS COM CARREGADEIRA, TRAÇÃO 4X4, POTÊNCIA LÍQ. 88 HP, CAÇAMBA CARREG. CAP. MÍN. 1 M3, CAÇAMBA RETRO CAP. 0,26 M3, PESO OPERACIONAL MÍN. 6.674 KG, PROFUNDIDADE ESCAVAÇÃO MÁX. 4,37 M - JUROS. AF_06/2014</t>
  </si>
  <si>
    <t>3,28</t>
  </si>
  <si>
    <t>88859</t>
  </si>
  <si>
    <t>RETROESCAVADEIRA SOBRE RODAS COM CARREGADEIRA, TRAÇÃO 4X2, POTÊNCIA LÍQ. 79 HP, CAÇAMBA CARREG. CAP. MÍN. 1 M3, CAÇAMBA RETRO CAP. 0,20 M3, PESO OPERACIONAL MÍN. 6.570 KG, PROFUNDIDADE ESCAVAÇÃO MÁX. 4,37 M - DEPRECIAÇÃO. AF_06/2014</t>
  </si>
  <si>
    <t>21,55</t>
  </si>
  <si>
    <t>88860</t>
  </si>
  <si>
    <t>RETROESCAVADEIRA SOBRE RODAS COM CARREGADEIRA, TRAÇÃO 4X2, POTÊNCIA LÍQ. 79 HP, CAÇAMBA CARREG. CAP. MÍN. 1 M3, CAÇAMBA RETRO CAP. 0,20 M3, PESO OPERACIONAL MÍN. 6.570 KG, PROFUNDIDADE ESCAVAÇÃO MÁX. 4,37 M - JUROS. AF_06/2014</t>
  </si>
  <si>
    <t>2,92</t>
  </si>
  <si>
    <t>88900</t>
  </si>
  <si>
    <t>ESCAVADEIRA HIDRÁULICA SOBRE ESTEIRAS, CAÇAMBA 1,20 M3, PESO OPERACIONAL 21 T, POTÊNCIA BRUTA 155 HP - DEPRECIAÇÃO. AF_06/2014</t>
  </si>
  <si>
    <t>52,33</t>
  </si>
  <si>
    <t>88902</t>
  </si>
  <si>
    <t>ESCAVADEIRA HIDRÁULICA SOBRE ESTEIRAS, CAÇAMBA 1,20 M3, PESO OPERACIONAL 21 T, POTÊNCIA BRUTA 155 HP - JUROS. AF_06/2014</t>
  </si>
  <si>
    <t>7,10</t>
  </si>
  <si>
    <t>88903</t>
  </si>
  <si>
    <t>ESCAVADEIRA HIDRÁULICA SOBRE ESTEIRAS, CAÇAMBA 1,20 M3, PESO OPERACIONAL 21 T, POTÊNCIA BRUTA 155 HP - MANUTENÇÃO. AF_06/2014</t>
  </si>
  <si>
    <t>65,41</t>
  </si>
  <si>
    <t>88904</t>
  </si>
  <si>
    <t>ESCAVADEIRA HIDRÁULICA SOBRE ESTEIRAS, CAÇAMBA 1,20 M3, PESO OPERACIONAL 21 T, POTÊNCIA BRUTA 155 HP - MATERIAIS NA OPERAÇÃO. AF_06/2014</t>
  </si>
  <si>
    <t>100,25</t>
  </si>
  <si>
    <t>89009</t>
  </si>
  <si>
    <t>TRATOR DE ESTEIRAS, POTÊNCIA 150 HP, PESO OPERACIONAL 16,7 T, COM RODA MOTRIZ ELEVADA E LÂMINA 3,18 M3 - DEPRECIAÇÃO. AF_06/2014</t>
  </si>
  <si>
    <t>41,05</t>
  </si>
  <si>
    <t>89010</t>
  </si>
  <si>
    <t>TRATOR DE ESTEIRAS, POTÊNCIA 150 HP, PESO OPERACIONAL 16,7 T, COM RODA MOTRIZ ELEVADA E LÂMINA 3,18 M3 - JUROS. AF_06/2014</t>
  </si>
  <si>
    <t>9,24</t>
  </si>
  <si>
    <t>89011</t>
  </si>
  <si>
    <t>RETROESCAVADEIRA SOBRE RODAS COM CARREGADEIRA, TRAÇÃO 4X4, POTÊNCIA LÍQ. 72 HP, CAÇAMBA CARREG. CAP. MÍN. 0,79 M3, CAÇAMBA RETRO CAP. 0,18 M3, PESO OPERACIONAL MÍN. 7.140 KG, PROFUNDIDADE ESCAVAÇÃO MÁX. 4,50 M - DEPRECIAÇÃO. AF_06/2014</t>
  </si>
  <si>
    <t>23,38</t>
  </si>
  <si>
    <t>89012</t>
  </si>
  <si>
    <t>RETROESCAVADEIRA SOBRE RODAS COM CARREGADEIRA, TRAÇÃO 4X4, POTÊNCIA LÍQ. 72 HP, CAÇAMBA CARREG. CAP. MÍN. 0,79 M3, CAÇAMBA RETRO CAP. 0,18 M3, PESO OPERACIONAL MÍN. 7.140 KG, PROFUNDIDADE ESCAVAÇÃO MÁX. 4,50 M - JUROS. AF_06/2014</t>
  </si>
  <si>
    <t>3,17</t>
  </si>
  <si>
    <t>89013</t>
  </si>
  <si>
    <t>TRATOR DE ESTEIRAS, POTÊNCIA 347 HP, PESO OPERACIONAL 38,5 T, COM LÂMINA 8,70 M3 - DEPRECIAÇÃO. AF_06/2014</t>
  </si>
  <si>
    <t>134,46</t>
  </si>
  <si>
    <t>89014</t>
  </si>
  <si>
    <t>TRATOR DE ESTEIRAS, POTÊNCIA 347 HP, PESO OPERACIONAL 38,5 T, COM LÂMINA 8,70 M3 - JUROS. AF_06/2014</t>
  </si>
  <si>
    <t>30,26</t>
  </si>
  <si>
    <t>89015</t>
  </si>
  <si>
    <t>VASSOURA MECÂNICA REBOCÁVEL COM ESCOVA CILÍNDRICA, LARGURA ÚTIL DE VARRIMENTO DE 2,44 M - DEPRECIAÇÃO. AF_06/2014</t>
  </si>
  <si>
    <t>3,83</t>
  </si>
  <si>
    <t>89016</t>
  </si>
  <si>
    <t>VASSOURA MECÂNICA REBOCÁVEL COM ESCOVA CILÍNDRICA, LARGURA ÚTIL DE VARRIMENTO DE 2,44 M - JUROS. AF_06/2014</t>
  </si>
  <si>
    <t>0,52</t>
  </si>
  <si>
    <t>89017</t>
  </si>
  <si>
    <t>TRATOR DE ESTEIRAS, POTÊNCIA 170 HP, PESO OPERACIONAL 19 T, CAÇAMBA 5,2 M3 - DEPRECIAÇÃO. AF_06/2014</t>
  </si>
  <si>
    <t>40,80</t>
  </si>
  <si>
    <t>89018</t>
  </si>
  <si>
    <t>TRATOR DE ESTEIRAS, POTÊNCIA 170 HP, PESO OPERACIONAL 19 T, CAÇAMBA 5,2 M3 - JUROS. AF_06/2014</t>
  </si>
  <si>
    <t>9,18</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</si>
  <si>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</si>
  <si>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</si>
  <si>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</si>
  <si>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</si>
  <si>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</si>
  <si>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</si>
  <si>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4,42</t>
  </si>
  <si>
    <t>89024</t>
  </si>
  <si>
    <t>TANQUE DE ASFALTO ESTACIONÁRIO COM MAÇARICO, CAPACIDADE 20.000 L - JUROS. AF_06/2014</t>
  </si>
  <si>
    <t>0,70</t>
  </si>
  <si>
    <t>89025</t>
  </si>
  <si>
    <t>TANQUE DE ASFALTO ESTACIONÁRIO COM MAÇARICO, CAPACIDADE 20.000 L - MANUTENÇÃO. AF_06/2014</t>
  </si>
  <si>
    <t>3,68</t>
  </si>
  <si>
    <t>89026</t>
  </si>
  <si>
    <t>TANQUE DE ASFALTO ESTACIONÁRIO COM MAÇARICO, CAPACIDADE 20.000 L - MATERIAIS NA OPERAÇÃO. AF_06/2014</t>
  </si>
  <si>
    <t>89029</t>
  </si>
  <si>
    <t>TRATOR DE ESTEIRAS, POTÊNCIA 100 HP, PESO OPERACIONAL 9,4 T, COM LÂMINA 2,19 M3 - DEPRECIAÇÃO. AF_06/2014</t>
  </si>
  <si>
    <t>31,66</t>
  </si>
  <si>
    <t>89030</t>
  </si>
  <si>
    <t>TRATOR DE ESTEIRAS, POTÊNCIA 100 HP, PESO OPERACIONAL 9,4 T, COM LÂMINA 2,19 M3 - JUROS. AF_06/2014</t>
  </si>
  <si>
    <t>7,12</t>
  </si>
  <si>
    <t>89033</t>
  </si>
  <si>
    <t>TRATOR DE PNEUS, POTÊNCIA 85 CV, TRAÇÃO 4X4, PESO COM LASTRO DE 4.675 KG - DEPRECIAÇÃO. AF_06/2014</t>
  </si>
  <si>
    <t>10,55</t>
  </si>
  <si>
    <t>89034</t>
  </si>
  <si>
    <t>TRATOR DE PNEUS, POTÊNCIA 85 CV, TRAÇÃO 4X4, PESO COM LASTRO DE 4.675 KG - JUROS. AF_06/2014</t>
  </si>
  <si>
    <t>1,46</t>
  </si>
  <si>
    <t>89128</t>
  </si>
  <si>
    <t>PÁ CARREGADEIRA SOBRE RODAS, POTÊNCIA LÍQUIDA 128 HP, CAPACIDADE DA CAÇAMBA 1,7 A 2,8 M3, PESO OPERACIONAL 11632 KG - DEPRECIAÇÃO. AF_06/2014</t>
  </si>
  <si>
    <t>37,63</t>
  </si>
  <si>
    <t>89129</t>
  </si>
  <si>
    <t>PÁ CARREGADEIRA SOBRE RODAS, POTÊNCIA LÍQUIDA 128 HP, CAPACIDADE DA CAÇAMBA 1,7 A 2,8 M3, PESO OPERACIONAL 11632 KG - JUROS. AF_06/2014</t>
  </si>
  <si>
    <t>5,10</t>
  </si>
  <si>
    <t>89130</t>
  </si>
  <si>
    <t>PÁ CARREGADEIRA SOBRE RODAS, POTÊNCIA 197 HP, CAPACIDADE DA CAÇAMBA 2,5 A 3,5 M3, PESO OPERACIONAL 18338 KG - DEPRECIAÇÃO. AF_06/2014</t>
  </si>
  <si>
    <t>52,18</t>
  </si>
  <si>
    <t>89131</t>
  </si>
  <si>
    <t>PÁ CARREGADEIRA SOBRE RODAS, POTÊNCIA 197 HP, CAPACIDADE DA CAÇAMBA 2,5 A 3,5 M3, PESO OPERACIONAL 18338 KG - JUROS. AF_06/2014</t>
  </si>
  <si>
    <t>7,08</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</si>
  <si>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</si>
  <si>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</si>
  <si>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</si>
  <si>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</si>
  <si>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4,32</t>
  </si>
  <si>
    <t>89212</t>
  </si>
  <si>
    <t>BATE-ESTACAS POR GRAVIDADE, POTÊNCIA DE 160 HP, PESO DO MARTELO ATÉ 3 TONELADAS - DEPRECIAÇÃO. AF_11/2014</t>
  </si>
  <si>
    <t>26,42</t>
  </si>
  <si>
    <t>89213</t>
  </si>
  <si>
    <t>BATE-ESTACAS POR GRAVIDADE, POTÊNCIA DE 160 HP, PESO DO MARTELO ATÉ 3 TONELADAS - JUROS. AF_11/2014</t>
  </si>
  <si>
    <t>4,16</t>
  </si>
  <si>
    <t>89214</t>
  </si>
  <si>
    <t>BATE-ESTACAS POR GRAVIDADE, POTÊNCIA DE 160 HP, PESO DO MARTELO ATÉ 3 TONELADAS - MANUTENÇÃO. AF_11/2014</t>
  </si>
  <si>
    <t>24,80</t>
  </si>
  <si>
    <t>89215</t>
  </si>
  <si>
    <t>BATE-ESTACAS POR GRAVIDADE, POTÊNCIA DE 160 HP, PESO DO MARTELO ATÉ 3 TONELADAS - MATERIAIS NA OPERAÇÃO. AF_11/2014</t>
  </si>
  <si>
    <t>103,51</t>
  </si>
  <si>
    <t>89221</t>
  </si>
  <si>
    <t>BETONEIRA CAPACIDADE NOMINAL DE 600 L, CAPACIDADE DE MISTURA 360 L, MOTOR ELÉTRICO TRIFÁSICO POTÊNCIA DE 4 CV, SEM CARREGADOR - DEPRECIAÇÃO. AF_11/2014</t>
  </si>
  <si>
    <t>1,18</t>
  </si>
  <si>
    <t>89222</t>
  </si>
  <si>
    <t>BETONEIRA CAPACIDADE NOMINAL DE 600 L, CAPACIDADE DE MISTURA 360 L, MOTOR ELÉTRICO TRIFÁSICO POTÊNCIA DE 4 CV, SEM CARREGADOR - JUROS. AF_11/2014</t>
  </si>
  <si>
    <t>0,14</t>
  </si>
  <si>
    <t>89223</t>
  </si>
  <si>
    <t>BETONEIRA CAPACIDADE NOMINAL DE 600 L, CAPACIDADE DE MISTURA 360 L, MOTOR ELÉTRICO TRIFÁSICO POTÊNCIA DE 4 CV, SEM CARREGADOR - MANUTENÇÃO. AF_11/2014</t>
  </si>
  <si>
    <t>1,29</t>
  </si>
  <si>
    <t>89224</t>
  </si>
  <si>
    <t>BETONEIRA CAPACIDADE NOMINAL DE 600 L, CAPACIDADE DE MISTURA 360 L, MOTOR ELÉTRICO TRIFÁSICO POTÊNCIA DE 4 CV, SEM CARREGADOR - MATERIAIS NA OPERAÇÃO. AF_11/2014</t>
  </si>
  <si>
    <t>2,70</t>
  </si>
  <si>
    <t>89228</t>
  </si>
  <si>
    <t>MOTONIVELADORA POTÊNCIA BÁSICA LÍQUIDA (PRIMEIRA MARCHA) 125 HP, PESO BRUTO 13032 KG, LARGURA DA LÂMINA DE 3,7 M - DEPRECIAÇÃO. AF_06/2014</t>
  </si>
  <si>
    <t>60,00</t>
  </si>
  <si>
    <t>89229</t>
  </si>
  <si>
    <t>MOTONIVELADORA POTÊNCIA BÁSICA LÍQUIDA (PRIMEIRA MARCHA) 125 HP, PESO BRUTO 13032 KG, LARGURA DA LÂMINA DE 3,7 M - JUROS. AF_06/2014</t>
  </si>
  <si>
    <t>10,80</t>
  </si>
  <si>
    <t>89230</t>
  </si>
  <si>
    <t>FRESADORA DE ASFALTO A FRIO SOBRE RODAS, LARGURA FRESAGEM DE 1,0 M, POTÊNCIA 208 HP - DEPRECIAÇÃO. AF_11/2014</t>
  </si>
  <si>
    <t>139,11</t>
  </si>
  <si>
    <t>89231</t>
  </si>
  <si>
    <t>FRESADORA DE ASFALTO A FRIO SOBRE RODAS, LARGURA FRESAGEM DE 1,0 M, POTÊNCIA 208 HP - JUROS. AF_11/2014</t>
  </si>
  <si>
    <t>22,04</t>
  </si>
  <si>
    <t>89232</t>
  </si>
  <si>
    <t>FRESADORA DE ASFALTO A FRIO SOBRE RODAS, LARGURA FRESAGEM DE 1,0 M, POTÊNCIA 208 HP - MANUTENÇÃO. AF_11/2014</t>
  </si>
  <si>
    <t>248,14</t>
  </si>
  <si>
    <t>89233</t>
  </si>
  <si>
    <t>FRESADORA DE ASFALTO A FRIO SOBRE RODAS, LARGURA FRESAGEM DE 1,0 M, POTÊNCIA 208 HP - MATERIAIS NA OPERAÇÃO. AF_11/2014</t>
  </si>
  <si>
    <t>186,29</t>
  </si>
  <si>
    <t>89236</t>
  </si>
  <si>
    <t>FRESADORA DE ASFALTO A FRIO SOBRE RODAS, LARGURA FRESAGEM DE 2,0 M, POTÊNCIA 550 HP - DEPRECIAÇÃO. AF_11/2014</t>
  </si>
  <si>
    <t>324,97</t>
  </si>
  <si>
    <t>89237</t>
  </si>
  <si>
    <t>FRESADORA DE ASFALTO A FRIO SOBRE RODAS, LARGURA FRESAGEM DE 2,0 M, POTÊNCIA 550 HP - JUROS. AF_11/2014</t>
  </si>
  <si>
    <t>51,49</t>
  </si>
  <si>
    <t>89238</t>
  </si>
  <si>
    <t>FRESADORA DE ASFALTO A FRIO SOBRE RODAS, LARGURA FRESAGEM DE 2,0 M, POTÊNCIA 550 HP - MANUTENÇÃO. AF_11/2014</t>
  </si>
  <si>
    <t>579,67</t>
  </si>
  <si>
    <t>89239</t>
  </si>
  <si>
    <t>FRESADORA DE ASFALTO A FRIO SOBRE RODAS, LARGURA FRESAGEM DE 2,0 M, POTÊNCIA 550 HP - MATERIAIS NA OPERAÇÃO. AF_11/2014</t>
  </si>
  <si>
    <t>492,64</t>
  </si>
  <si>
    <t>89240</t>
  </si>
  <si>
    <t>VIBROACABADORA DE ASFALTO SOBRE ESTEIRAS, LARGURA DE PAVIMENTAÇÃO 1,90 M A 5,30 M, POTÊNCIA 105 HP CAPACIDADE 450 T/H - DEPRECIAÇÃO. AF_11/2014</t>
  </si>
  <si>
    <t>99,73</t>
  </si>
  <si>
    <t>89241</t>
  </si>
  <si>
    <t>VIBROACABADORA DE ASFALTO SOBRE ESTEIRAS, LARGURA DE PAVIMENTAÇÃO 1,90 M A 5,30 M, POTÊNCIA 105 HP CAPACIDADE 450 T/H - JUROS. AF_11/2014</t>
  </si>
  <si>
    <t>17,95</t>
  </si>
  <si>
    <t>89246</t>
  </si>
  <si>
    <t>RECICLADORA DE ASFALTO A FRIO SOBRE RODAS, LARGURA FRESAGEM DE 2,0 M, POTÊNCIA 422 HP - DEPRECIAÇÃO. AF_11/2014</t>
  </si>
  <si>
    <t>282,38</t>
  </si>
  <si>
    <t>89247</t>
  </si>
  <si>
    <t>RECICLADORA DE ASFALTO A FRIO SOBRE RODAS, LARGURA FRESAGEM DE 2,0 M, POTÊNCIA 422 HP - JUROS. AF_11/2014</t>
  </si>
  <si>
    <t>44,74</t>
  </si>
  <si>
    <t>89248</t>
  </si>
  <si>
    <t>RECICLADORA DE ASFALTO A FRIO SOBRE RODAS, LARGURA FRESAGEM DE 2,0 M, POTÊNCIA 422 HP - MANUTENÇÃO. AF_11/2014</t>
  </si>
  <si>
    <t>503,69</t>
  </si>
  <si>
    <t>89249</t>
  </si>
  <si>
    <t>RECICLADORA DE ASFALTO A FRIO SOBRE RODAS, LARGURA FRESAGEM DE 2,0 M, POTÊNCIA 422 HP - MATERIAIS NA OPERAÇÃO. AF_11/2014</t>
  </si>
  <si>
    <t>419,94</t>
  </si>
  <si>
    <t>89253</t>
  </si>
  <si>
    <t>VIBROACABADORA DE ASFALTO SOBRE ESTEIRAS, LARGURA DE PAVIMENTAÇÃO 2,13 M A 4,55 M, POTÊNCIA 100 HP, CAPACIDADE 400 T/H - DEPRECIAÇÃO. AF_11/2014</t>
  </si>
  <si>
    <t>81,72</t>
  </si>
  <si>
    <t>89254</t>
  </si>
  <si>
    <t>VIBROACABADORA DE ASFALTO SOBRE ESTEIRAS, LARGURA DE PAVIMENTAÇÃO 2,13 M A 4,55 M, POTÊNCIA 100 HP, CAPACIDADE 400 T/H - JUROS. AF_11/2014</t>
  </si>
  <si>
    <t>14,71</t>
  </si>
  <si>
    <t>89255</t>
  </si>
  <si>
    <t>VIBROACABADORA DE ASFALTO SOBRE ESTEIRAS, LARGURA DE PAVIMENTAÇÃO 2,13 M A 4,55 M, POTÊNCIA 100 HP, CAPACIDADE 400 T/H - MANUTENÇÃO. AF_11/2014</t>
  </si>
  <si>
    <t>131,38</t>
  </si>
  <si>
    <t>89256</t>
  </si>
  <si>
    <t>VIBROACABADORA DE ASFALTO SOBRE ESTEIRAS, LARGURA DE PAVIMENTAÇÃO 2,13 M A 4,55 M, POTÊNCIA 100 HP, CAPACIDADE 400 T/H - MATERIAIS NA OPERAÇÃO. AF_11/2014</t>
  </si>
  <si>
    <t>94,51</t>
  </si>
  <si>
    <t>89259</t>
  </si>
  <si>
    <t>GUINDAUTO HIDRÁULICO, CAPACIDADE MÁXIMA DE CARGA 6200 KG, MOMENTO MÁXIMO DE CARGA 11,7 TM, ALCANCE MÁXIMO HORIZONTAL 9,70 M, INCLUSIVE CAMINHÃO TOCO PBT 16.000 KG, POTÊNCIA DE 189 CV - DEPRECIAÇÃO. AF_06/2014</t>
  </si>
  <si>
    <t>22,79</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</si>
  <si>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</si>
  <si>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</si>
  <si>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</si>
  <si>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</si>
  <si>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38,35</t>
  </si>
  <si>
    <t>89264</t>
  </si>
  <si>
    <t>CAMINHÃO TOCO, PBT 16.000 KG, CARGA ÚTIL MÁX. 10.685 KG, DIST. ENTRE EIXOS 4,8 M, POTÊNCIA 189 CV, INCLUSIVE CARROCERIA FIXA ABERTA DE MADEIRA P/ TRANSPORTE GERAL DE CARGA SECA, DIMEN. APROX. 2,5 X 7,00 X 0,50 M - DEPRECIAÇÃO. AF_06/2014</t>
  </si>
  <si>
    <t>17,53</t>
  </si>
  <si>
    <t>89265</t>
  </si>
  <si>
    <t>CAMINHÃO TOCO, PBT 16.000 KG, CARGA ÚTIL MÁX. 10.685 KG, DIST. ENTRE EIXOS 4,8 M, POTÊNCIA 189 CV, INCLUSIVE CARROCERIA FIXA ABERTA DE MADEIRA P/ TRANSPORTE GERAL DE CARGA SECA, DIMEN. APROX. 2,5 X 7,00 X 0,50 M - JUROS. AF_06/2014</t>
  </si>
  <si>
    <t>3,54</t>
  </si>
  <si>
    <t>89266</t>
  </si>
  <si>
    <t>CAMINHÃO TOCO, PBT 16.000 KG, CARGA ÚTIL MÁX. 10.685 KG, DIST. ENTRE EIXOS 4,8 M, POTÊNCIA 189 CV, INCLUSIVE CARROCERIA FIXA ABERTA DE MADEIRA P/ TRANSPORTE GERAL DE CARGA SECA, DIMEN. APROX. 2,5 X 7,00 X 0,50 M - IMPOSTOS E SEGUROS. AF_06/2014</t>
  </si>
  <si>
    <t>2,80</t>
  </si>
  <si>
    <t>89267</t>
  </si>
  <si>
    <t>GUINDASTE HIDRÁULICO AUTOPROPELIDO, COM LANÇA TELESCÓPICA 28,80 M, CAPACIDADE MÁXIMA 30 T, POTÊNCIA 97 KW, TRAÇÃO 4 X 4 - DEPRECIAÇÃO. AF_11/2014</t>
  </si>
  <si>
    <t>45,99</t>
  </si>
  <si>
    <t>89268</t>
  </si>
  <si>
    <t>GUINDASTE HIDRÁULICO AUTOPROPELIDO, COM LANÇA TELESCÓPICA 28,80 M, CAPACIDADE MÁXIMA 30 T, POTÊNCIA 97 KW, TRAÇÃO 4 X 4 - JUROS. AF_11/2014</t>
  </si>
  <si>
    <t>8,27</t>
  </si>
  <si>
    <t>89269</t>
  </si>
  <si>
    <t>GUINDASTE HIDRÁULICO AUTOPROPELIDO, COM LANÇA TELESCÓPICA 28,80 M, CAPACIDADE MÁXIMA 30 T, POTÊNCIA 97 KW, TRAÇÃO 4 X 4 - IMPOSTOS E SEGUROS. AF_11/2014</t>
  </si>
  <si>
    <t>6,55</t>
  </si>
  <si>
    <t>89270</t>
  </si>
  <si>
    <t>GUINDASTE HIDRÁULICO AUTOPROPELIDO, COM LANÇA TELESCÓPICA 28,80 M, CAPACIDADE MÁXIMA 30 T, POTÊNCIA 97 KW, TRAÇÃO 4 X 4 - MANUTENÇÃO. AF_11/2014</t>
  </si>
  <si>
    <t>73,93</t>
  </si>
  <si>
    <t>89271</t>
  </si>
  <si>
    <t>GUINDASTE HIDRÁULICO AUTOPROPELIDO, COM LANÇA TELESCÓPICA 28,80 M, CAPACIDADE MÁXIMA 30 T, POTÊNCIA 97 KW, TRAÇÃO 4 X 4 - MATERIAIS NA OPERAÇÃO. AF_11/2014</t>
  </si>
  <si>
    <t>32,34</t>
  </si>
  <si>
    <t>89274</t>
  </si>
  <si>
    <t>BETONEIRA CAPACIDADE NOMINAL DE 600 L, CAPACIDADE DE MISTURA 440 L, MOTOR A DIESEL POTÊNCIA 10 CV, COM CARREGADOR - DEPRECIAÇÃO. AF_11/2014</t>
  </si>
  <si>
    <t>1,43</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</si>
  <si>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</si>
  <si>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</si>
  <si>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</si>
  <si>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</si>
  <si>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1,79</t>
  </si>
  <si>
    <t>89277</t>
  </si>
  <si>
    <t>BETONEIRA CAPACIDADE NOMINAL DE 600 L, CAPACIDADE DE MISTURA 440 L, MOTOR A DIESEL POTÊNCIA 10 CV, COM CARREGADOR - MATERIAIS NA OPERAÇÃO. AF_11/2014</t>
  </si>
  <si>
    <t>89280</t>
  </si>
  <si>
    <t>ROLO COMPACTADOR VIBRATÓRIO TANDEM AÇO LISO, POTÊNCIA 58 HP, PESO SEM/COM LASTRO 6,5 / 9,4 T, LARGURA DE TRABALHO 1,2 M - DEPRECIAÇÃO. AF_06/2014</t>
  </si>
  <si>
    <t>38,21</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</si>
  <si>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</si>
  <si>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</si>
  <si>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</si>
  <si>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</si>
  <si>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33,08</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</si>
  <si>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</si>
  <si>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</si>
  <si>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</si>
  <si>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</si>
  <si>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</si>
  <si>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</si>
  <si>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55,40</t>
  </si>
  <si>
    <t>89874</t>
  </si>
  <si>
    <t>CAMINHÃO BASCULANTE 14 M3, COM CAVALO MECÂNICO DE CAPACIDADE MÁXIMA DE TRAÇÃO COMBINADO DE 36000 KG, POTÊNCIA 286 CV, INCLUSIVE SEMIREBOQUE COM CAÇAMBA METÁLICA - MATERIAIS NA OPERAÇÃO. AF_12/2014</t>
  </si>
  <si>
    <t>196,56</t>
  </si>
  <si>
    <t>89878</t>
  </si>
  <si>
    <t>CAMINHÃO BASCULANTE 18 M3, COM CAVALO MECÂNICO DE CAPACIDADE MÁXIMA DE TRAÇÃO COMBINADO DE 45000 KG, POTÊNCIA 330 CV, INCLUSIVE SEMIREBOQUE COM CAÇAMBA METÁLICA - DEPRECIAÇÃO. AF_12/2014</t>
  </si>
  <si>
    <t>35,83</t>
  </si>
  <si>
    <t>89879</t>
  </si>
  <si>
    <t>CAMINHÃO BASCULANTE 18 M3, COM CAVALO MECÂNICO DE CAPACIDADE MÁXIMA DE TRAÇÃO COMBINADO DE 45000 KG, POTÊNCIA 330 CV, INCLUSIVE SEMIREBOQUE COM CAÇAMBA METÁLICA - JUROS. AF_12/2014</t>
  </si>
  <si>
    <t>6,06</t>
  </si>
  <si>
    <t>89880</t>
  </si>
  <si>
    <t>CAMINHÃO BASCULANTE 18 M3, COM CAVALO MECÂNICO DE CAPACIDADE MÁXIMA DE TRAÇÃO COMBINADO DE 45000 KG, POTÊNCIA 330 CV, INCLUSIVE SEMIREBOQUE COM CAÇAMBA METÁLICA - IMPOSTOS E SEGUROS. AF_12/2014</t>
  </si>
  <si>
    <t>4,80</t>
  </si>
  <si>
    <t>89881</t>
  </si>
  <si>
    <t>CAMINHÃO BASCULANTE 18 M3, COM CAVALO MECÂNICO DE CAPACIDADE MÁXIMA DE TRAÇÃO COMBINADO DE 45000 KG, POTÊNCIA 330 CV, INCLUSIVE SEMIREBOQUE COM CAÇAMBA METÁLICA - MANUTENÇÃO. AF_12/2014</t>
  </si>
  <si>
    <t>59,37</t>
  </si>
  <si>
    <t>89882</t>
  </si>
  <si>
    <t>CAMINHÃO BASCULANTE 18 M3, COM CAVALO MECÂNICO DE CAPACIDADE MÁXIMA DE TRAÇÃO COMBINADO DE 45000 KG, POTÊNCIA 330 CV, INCLUSIVE SEMIREBOQUE COM CAÇAMBA METÁLICA - MATERIAIS NA OPERAÇÃO. AF_12/2014</t>
  </si>
  <si>
    <t>226,78</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</si>
  <si>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</si>
  <si>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</si>
  <si>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</si>
  <si>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</si>
  <si>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0,06</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</si>
  <si>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</si>
  <si>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</si>
  <si>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</si>
  <si>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</si>
  <si>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</si>
  <si>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</si>
  <si>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1,64</t>
  </si>
  <si>
    <t>90622</t>
  </si>
  <si>
    <t>PERFURATRIZ MANUAL, TORQUE MÁXIMO 83 N.M, POTÊNCIA 5 CV, COM DIÂMETRO MÁXIMO 4" - JUROS. AF_06/2015</t>
  </si>
  <si>
    <t>0,19</t>
  </si>
  <si>
    <t>90623</t>
  </si>
  <si>
    <t>PERFURATRIZ MANUAL, TORQUE MÁXIMO 83 N.M, POTÊNCIA 5 CV, COM DIÂMETRO MÁXIMO 4" - MANUTENÇÃO. AF_06/2015</t>
  </si>
  <si>
    <t>2,05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</si>
  <si>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</si>
  <si>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</si>
  <si>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</si>
  <si>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</si>
  <si>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47,88</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</si>
  <si>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</si>
  <si>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</si>
  <si>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</si>
  <si>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</si>
  <si>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59,91</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</si>
  <si>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</si>
  <si>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</si>
  <si>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</si>
  <si>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</si>
  <si>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3,65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</si>
  <si>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</si>
  <si>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</si>
  <si>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</si>
  <si>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</si>
  <si>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3,99</t>
  </si>
  <si>
    <t>90636</t>
  </si>
  <si>
    <t>MISTURADOR DUPLO HORIZONTAL DE ALTA TURBULÊNCIA, CAPACIDADE / VOLUME 2 X 500 LITROS, MOTORES ELÉTRICOS MÍNIMO 5 CV CADA, PARA NATA CIMENTO, ARGAMASSA E OUTROS - MATERIAIS NA OPERAÇÃO. AF_06/2015</t>
  </si>
  <si>
    <t>6,76</t>
  </si>
  <si>
    <t>90639</t>
  </si>
  <si>
    <t>BOMBA TRIPLEX, PARA INJEÇÃO DE NATA DE CIMENTO, VAZÃO MÁXIMA DE 100 LITROS/MINUTO, PRESSÃO MÁXIMA DE 70 BAR - DEPRECIAÇÃO. AF_06/2015</t>
  </si>
  <si>
    <t>5,45</t>
  </si>
  <si>
    <t>90640</t>
  </si>
  <si>
    <t>BOMBA TRIPLEX, PARA INJEÇÃO DE NATA DE CIMENTO, VAZÃO MÁXIMA DE 100 LITROS/MINUTO, PRESSÃO MÁXIMA DE 70 BAR - JUROS. AF_06/2015</t>
  </si>
  <si>
    <t>0,64</t>
  </si>
  <si>
    <t>90641</t>
  </si>
  <si>
    <t>BOMBA TRIPLEX, PARA INJEÇÃO DE NATA DE CIMENTO, VAZÃO MÁXIMA DE 100 LITROS/MINUTO, PRESSÃO MÁXIMA DE 70 BAR - MANUTENÇÃO. AF_06/2015</t>
  </si>
  <si>
    <t>5,96</t>
  </si>
  <si>
    <t>90642</t>
  </si>
  <si>
    <t>BOMBA TRIPLEX, PARA INJEÇÃO DE NATA DE CIMENTO, VAZÃO MÁXIMA DE 100 LITROS/MINUTO, PRESSÃO MÁXIMA DE 70 BAR - MATERIAIS NA OPERAÇÃO. AF_06/2015</t>
  </si>
  <si>
    <t>14,00</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</si>
  <si>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</si>
  <si>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</si>
  <si>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</si>
  <si>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</si>
  <si>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</si>
  <si>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</si>
  <si>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</si>
  <si>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</si>
  <si>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10,46</t>
  </si>
  <si>
    <t>90652</t>
  </si>
  <si>
    <t>BOMBA DE PROJEÇÃO DE CONCRETO SECO, POTÊNCIA 10 CV, VAZÃO 3 M3/H - DEPRECIAÇÃO. AF_06/2015</t>
  </si>
  <si>
    <t>90653</t>
  </si>
  <si>
    <t>BOMBA DE PROJEÇÃO DE CONCRETO SECO, POTÊNCIA 10 CV, VAZÃO 3 M3/H - JUROS. AF_06/2015</t>
  </si>
  <si>
    <t>0,42</t>
  </si>
  <si>
    <t>90654</t>
  </si>
  <si>
    <t>BOMBA DE PROJEÇÃO DE CONCRETO SECO, POTÊNCIA 10 CV, VAZÃO 3 M3/H - MANUTENÇÃO. AF_06/2015</t>
  </si>
  <si>
    <t>3,88</t>
  </si>
  <si>
    <t>90655</t>
  </si>
  <si>
    <t>BOMBA DE PROJEÇÃO DE CONCRETO SECO, POTÊNCIA 10 CV, VAZÃO 3 M3/H - MATERIAIS NA OPERAÇÃO. AF_06/2015</t>
  </si>
  <si>
    <t>6,88</t>
  </si>
  <si>
    <t>90658</t>
  </si>
  <si>
    <t>BOMBA DE PROJEÇÃO DE CONCRETO SECO, POTÊNCIA 10 CV, VAZÃO 6 M3/H - DEPRECIAÇÃO. AF_06/2015</t>
  </si>
  <si>
    <t>3,80</t>
  </si>
  <si>
    <t>90659</t>
  </si>
  <si>
    <t>BOMBA DE PROJEÇÃO DE CONCRETO SECO, POTÊNCIA 10 CV, VAZÃO 6 M3/H - JUROS. AF_06/2015</t>
  </si>
  <si>
    <t>0,45</t>
  </si>
  <si>
    <t>90660</t>
  </si>
  <si>
    <t>BOMBA DE PROJEÇÃO DE CONCRETO SECO, POTÊNCIA 10 CV, VAZÃO 6 M3/H - MANUTENÇÃO. AF_06/2015</t>
  </si>
  <si>
    <t>4,15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</si>
  <si>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</si>
  <si>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</si>
  <si>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</si>
  <si>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</si>
  <si>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5,78</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</si>
  <si>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</si>
  <si>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</si>
  <si>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</si>
  <si>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</si>
  <si>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7,21</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</si>
  <si>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</si>
  <si>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</si>
  <si>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</si>
  <si>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</si>
  <si>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219,73</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</si>
  <si>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</si>
  <si>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</si>
  <si>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</si>
  <si>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</si>
  <si>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274,97</t>
  </si>
  <si>
    <t>90673</t>
  </si>
  <si>
    <t>PERFURATRIZ COM TORRE METÁLICA PARA EXECUÇÃO DE ESTACA HÉLICE CONTÍNUA, PROFUNDIDADE MÁXIMA DE 30 M, DIÂMETRO MÁXIMO DE 800 MM, POTÊNCIA INSTALADA DE 268 HP, MESA ROTATIVA COM TORQUE MÁXIMO DE 170 KNM - MATERIAIS NA OPERAÇÃO. AF_06/2015</t>
  </si>
  <si>
    <t>133,33</t>
  </si>
  <si>
    <t>90676</t>
  </si>
  <si>
    <t>PERFURATRIZ HIDRÁULICA SOBRE CAMINHÃO COM TRADO CURTO ACOPLADO, PROFUNDIDADE MÁXIMA DE 20 M, DIÂMETRO MÁXIMO DE 1500 MM, POTÊNCIA INSTALADA DE 137 HP, MESA ROTATIVA COM TORQUE MÁXIMO DE 30 KNM - DEPRECIAÇÃO. AF_06/2015</t>
  </si>
  <si>
    <t>102,44</t>
  </si>
  <si>
    <t>90677</t>
  </si>
  <si>
    <t>PERFURATRIZ HIDRÁULICA SOBRE CAMINHÃO COM TRADO CURTO ACOPLADO, PROFUNDIDADE MÁXIMA DE 20 M, DIÂMETRO MÁXIMO DE 1500 MM, POTÊNCIA INSTALADA DE 137 HP, MESA ROTATIVA COM TORQUE MÁXIMO DE 30 KNM - JUROS. AF_06/2015</t>
  </si>
  <si>
    <t>15,56</t>
  </si>
  <si>
    <t>90678</t>
  </si>
  <si>
    <t>PERFURATRIZ HIDRÁULICA SOBRE CAMINHÃO COM TRADO CURTO ACOPLADO, PROFUNDIDADE MÁXIMA DE 20 M, DIÂMETRO MÁXIMO DE 1500 MM, POTÊNCIA INSTALADA DE 137 HP, MESA ROTATIVA COM TORQUE MÁXIMO DE 30 KNM - MANUTENÇÃO. AF_06/2015</t>
  </si>
  <si>
    <t>139,95</t>
  </si>
  <si>
    <t>90679</t>
  </si>
  <si>
    <t>PERFURATRIZ HIDRÁULICA SOBRE CAMINHÃO COM TRADO CURTO ACOPLADO, PROFUNDIDADE MÁXIMA DE 20 M, DIÂMETRO MÁXIMO DE 1500 MM, POTÊNCIA INSTALADA DE 137 HP, MESA ROTATIVA COM TORQUE MÁXIMO DE 30 KNM - MATERIAIS NA OPERAÇÃO. AF_06/2015</t>
  </si>
  <si>
    <t>102,25</t>
  </si>
  <si>
    <t>90682</t>
  </si>
  <si>
    <t>MANIPULADOR TELESCÓPICO, POTÊNCIA DE 85 HP, CAPACIDADE DE CARGA DE 3.500 KG, ALTURA MÁXIMA DE ELEVAÇÃO DE 12,3 M - DEPRECIAÇÃO. AF_06/2015</t>
  </si>
  <si>
    <t>30,01</t>
  </si>
  <si>
    <t>90683</t>
  </si>
  <si>
    <t>MANIPULADOR TELESCÓPICO, POTÊNCIA DE 85 HP, CAPACIDADE DE CARGA DE 3.500 KG, ALTURA MÁXIMA DE ELEVAÇÃO DE 12,3 M - JUROS. AF_06/2015</t>
  </si>
  <si>
    <t>3,56</t>
  </si>
  <si>
    <t>90684</t>
  </si>
  <si>
    <t>MANIPULADOR TELESCÓPICO, POTÊNCIA DE 85 HP, CAPACIDADE DE CARGA DE 3.500 KG, ALTURA MÁXIMA DE ELEVAÇÃO DE 12,3 M - MANUTENÇÃO. AF_06/2015</t>
  </si>
  <si>
    <t>32,83</t>
  </si>
  <si>
    <t>90685</t>
  </si>
  <si>
    <t>MANIPULADOR TELESCÓPICO, POTÊNCIA DE 85 HP, CAPACIDADE DE CARGA DE 3.500 KG, ALTURA MÁXIMA DE ELEVAÇÃO DE 12,3 M - MATERIAIS NA OPERAÇÃO. AF_06/2015</t>
  </si>
  <si>
    <t>63,43</t>
  </si>
  <si>
    <t>90688</t>
  </si>
  <si>
    <t>MINICARREGADEIRA SOBRE RODAS, POTÊNCIA LÍQUIDA DE 47 HP, CAPACIDADE NOMINAL DE OPERAÇÃO DE 646 KG - DEPRECIAÇÃO. AF_06/2015</t>
  </si>
  <si>
    <t>18,40</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</si>
  <si>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</si>
  <si>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</si>
  <si>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</si>
  <si>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</si>
  <si>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23,00</t>
  </si>
  <si>
    <t>90691</t>
  </si>
  <si>
    <t>MINICARREGADEIRA SOBRE RODAS, POTÊNCIA LÍQUIDA DE 47 HP, CAPACIDADE NOMINAL DE OPERAÇÃO DE 646 KG - MATERIAIS NA OPERAÇÃO. AF_06/2015</t>
  </si>
  <si>
    <t>44,42</t>
  </si>
  <si>
    <t>90957</t>
  </si>
  <si>
    <t>COMPRESSOR DE AR REBOCÁVEL, VAZÃO 189 PCM, PRESSÃO EFETIVA DE TRABALHO 102 PSI, MOTOR DIESEL, POTÊNCIA 63 CV - DEPRECIAÇÃO. AF_06/2015</t>
  </si>
  <si>
    <t>4,30</t>
  </si>
  <si>
    <t>90958</t>
  </si>
  <si>
    <t>COMPRESSOR DE AR REBOCÁVEL, VAZÃO 189 PCM, PRESSÃO EFETIVA DE TRABALHO 102 PSI, MOTOR DIESEL, POTÊNCIA 63 CV - JUROS. AF_06/2015</t>
  </si>
  <si>
    <t>0,59</t>
  </si>
  <si>
    <t>90960</t>
  </si>
  <si>
    <t>COMPRESSOR DE AR REBOCÁVEL, VAZÃO 89 PCM, PRESSÃO EFETIVA DE TRABALHO 102 PSI, MOTOR DIESEL, POTÊNCIA 20 CV - DEPRECIAÇÃO. AF_06/2015</t>
  </si>
  <si>
    <t>5,75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</si>
  <si>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</si>
  <si>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</si>
  <si>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</si>
  <si>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</si>
  <si>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7,19</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</si>
  <si>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</si>
  <si>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</si>
  <si>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</si>
  <si>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</si>
  <si>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5,76</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</si>
  <si>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</si>
  <si>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</si>
  <si>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</si>
  <si>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</si>
  <si>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</si>
  <si>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</si>
  <si>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67,56</t>
  </si>
  <si>
    <t>90975</t>
  </si>
  <si>
    <t>COMPRESSOR DE AR REBOCÁVEL, VAZÃO 748 PCM, PRESSÃO EFETIVA DE TRABALHO 102 PSI, MOTOR DIESEL, POTÊNCIA 210 CV - DEPRECIAÇÃO. AF_06/2015</t>
  </si>
  <si>
    <t>14,64</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</si>
  <si>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</si>
  <si>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</si>
  <si>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</si>
  <si>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</si>
  <si>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18,32</t>
  </si>
  <si>
    <t>90978</t>
  </si>
  <si>
    <t>COMPRESSOR DE AR REBOCÁVEL, VAZÃO 748 PCM, PRESSÃO EFETIVA DE TRABALHO 102 PSI, MOTOR DIESEL, POTÊNCIA 210 CV - MATERIAIS NA OPERAÇÃO. AF_06/2015</t>
  </si>
  <si>
    <t>175,28</t>
  </si>
  <si>
    <t>90992</t>
  </si>
  <si>
    <t>COMPRESSOR DE AR REBOCAVEL, VAZÃO 400 PCM, PRESSAO DE TRABALHO 102 PSI, MOTOR A DIESEL POTÊNCIA 110 CV - DEPRECIAÇÃO. AF_06/2015</t>
  </si>
  <si>
    <t>6,83</t>
  </si>
  <si>
    <t>90993</t>
  </si>
  <si>
    <t>COMPRESSOR DE AR REBOCAVEL, VAZÃO 400 PCM, PRESSAO DE TRABALHO 102 PSI, MOTOR A DIESEL POTÊNCIA 110 CV - JUROS. AF_06/2015</t>
  </si>
  <si>
    <t>0,94</t>
  </si>
  <si>
    <t>90994</t>
  </si>
  <si>
    <t>COMPRESSOR DE AR REBOCAVEL, VAZÃO 400 PCM, PRESSAO DE TRABALHO 102 PSI, MOTOR A DIESEL POTÊNCIA 110 CV - MANUTENÇÃO. AF_06/2015</t>
  </si>
  <si>
    <t>8,55</t>
  </si>
  <si>
    <t>90995</t>
  </si>
  <si>
    <t>COMPRESSOR DE AR REBOCAVEL, VAZÃO 400 PCM, PRESSAO DE TRABALHO 102 PSI, MOTOR A DIESEL POTÊNCIA 110 CV - MATERIAIS NA OPERAÇÃO. AF_06/2015</t>
  </si>
  <si>
    <t>91,77</t>
  </si>
  <si>
    <t>91021</t>
  </si>
  <si>
    <t>PERFURATRIZ HIDRÁULICA SOBRE CAMINHÃO COM TRADO CURTO ACOPLADO, PROFUNDIDADE MÁXIMA DE 20 M, DIÂMETRO MÁXIMO DE 1500 MM, POTÊNCIA INSTALADA DE 137 HP, MESA ROTATIVA COM TORQUE MÁXIMO DE 30 KNM - IMPOSTOS E SEGUROS. AF_06/2015</t>
  </si>
  <si>
    <t>12,23</t>
  </si>
  <si>
    <t>91026</t>
  </si>
  <si>
    <t>CAMINHÃO TRUCADO (C/ TERCEIRO EIXO) ELETRÔNICO - POTÊNCIA 231CV - PBT = 22000KG - DIST. ENTRE EIXOS 5170 MM - INCLUI CARROCERIA FIXA ABERTA DE MADEIRA - DEPRECIAÇÃO. AF_06/2015</t>
  </si>
  <si>
    <t>20,49</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</si>
  <si>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</si>
  <si>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</si>
  <si>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</si>
  <si>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</si>
  <si>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3,30</t>
  </si>
  <si>
    <t>91029</t>
  </si>
  <si>
    <t>CAMINHÃO TRUCADO (C/ TERCEIRO EIXO) ELETRÔNICO - POTÊNCIA 231CV - PBT = 22000KG - DIST. ENTRE EIXOS 5170 MM - INCLUI CARROCERIA FIXA ABERTA DE MADEIRA - MANUTENÇÃO. AF_06/2015</t>
  </si>
  <si>
    <t>37,39</t>
  </si>
  <si>
    <t>91030</t>
  </si>
  <si>
    <t>CAMINHÃO TRUCADO (C/ TERCEIRO EIXO) ELETRÔNICO - POTÊNCIA 231CV - PBT = 22000KG - DIST. ENTRE EIXOS 5170 MM - INCLUI CARROCERIA FIXA ABERTA DE MADEIRA - MATERIAIS NA OPERAÇÃO. AF_06/2015</t>
  </si>
  <si>
    <t>163,54</t>
  </si>
  <si>
    <t>91273</t>
  </si>
  <si>
    <t>PLACA VIBRATÓRIA REVERSÍVEL COM MOTOR 4 TEMPOS A GASOLINA, FORÇA CENTRÍFUGA DE 25 KN (2500 KGF), POTÊNCIA 5,5 CV - DEPRECIAÇÃO. AF_08/2015</t>
  </si>
  <si>
    <t>0,51</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</si>
  <si>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</si>
  <si>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</si>
  <si>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</si>
  <si>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</si>
  <si>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</si>
  <si>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</si>
  <si>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11,26</t>
  </si>
  <si>
    <t>91279</t>
  </si>
  <si>
    <t>CORTADORA DE PISO COM MOTOR 4 TEMPOS A GASOLINA, POTÊNCIA DE 13 HP, COM DISCO DE CORTE DIAMANTADO SEGMENTADO PARA CONCRETO, DIÂMETRO DE 350 MM, FURO DE 1" (14 X 1") - DEPRECIAÇÃO. AF_08/2015</t>
  </si>
  <si>
    <t>0,76</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</si>
  <si>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</si>
  <si>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</si>
  <si>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</si>
  <si>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</si>
  <si>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</si>
  <si>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</si>
  <si>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11,33</t>
  </si>
  <si>
    <t>91354</t>
  </si>
  <si>
    <t>CAMINHÃO TOCO, PESO BRUTO TOTAL 14.300 KG, CARGA ÚTIL MÁXIMA 9590 KG, DISTÂNCIA ENTRE EIXOS 4,76 M, POTÊNCIA 185 CV (NÃO INCLUI CARROCERIA) - DEPRECIAÇÃO. AF_06/2014</t>
  </si>
  <si>
    <t>14,36</t>
  </si>
  <si>
    <t>91355</t>
  </si>
  <si>
    <t>CAMINHÃO TOCO, PESO BRUTO TOTAL 14.300 KG, CARGA ÚTIL MÁXIMA 9590 KG, DISTÂNCIA ENTRE EIXOS 4,76 M, POTÊNCIA 185 CV (NÃO INCLUI CARROCERIA) - JUROS. AF_06/2014</t>
  </si>
  <si>
    <t>3,01</t>
  </si>
  <si>
    <t>91356</t>
  </si>
  <si>
    <t>CAMINHÃO TOCO, PESO BRUTO TOTAL 14.300 KG, CARGA ÚTIL MÁXIMA 9590 KG, DISTÂNCIA ENTRE EIXOS 4,76 M, POTÊNCIA 185 CV (NÃO INCLUI CARROCERIA) - IMPOSTOS E SEGUROS. AF_06/2014</t>
  </si>
  <si>
    <t>2,38</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</si>
  <si>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</si>
  <si>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</si>
  <si>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</si>
  <si>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</si>
  <si>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3,44</t>
  </si>
  <si>
    <t>91361</t>
  </si>
  <si>
    <t>CAMINHÃO PIPA 6.000 L, PESO BRUTO TOTAL 13.000 KG, DISTÂNCIA ENTRE EIXOS 4,80 M, POTÊNCIA 189 CV INCLUSIVE TANQUE DE AÇO PARA TRANSPORTE DE ÁGUA, CAPACIDADE 6 M3 - IMPOSTOS E SEGUROS. AF_06/2014</t>
  </si>
  <si>
    <t>2,72</t>
  </si>
  <si>
    <t>91367</t>
  </si>
  <si>
    <t>CAMINHÃO BASCULANTE 6 M3, PESO BRUTO TOTAL 16.000 KG, CARGA ÚTIL MÁXIMA 13.071 KG, DISTÂNCIA ENTRE EIXOS 4,80 M, POTÊNCIA 230 CV INCLUSIVE CAÇAMBA METÁLICA - DEPRECIAÇÃO. AF_06/2014</t>
  </si>
  <si>
    <t>18,77</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</si>
  <si>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</si>
  <si>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</si>
  <si>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</si>
  <si>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</si>
  <si>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2,87</t>
  </si>
  <si>
    <t>91375</t>
  </si>
  <si>
    <t>CAMINHÃO TOCO, PESO BRUTO TOTAL 16.000 KG, CARGA ÚTIL MÁXIMA DE 10.685 KG, DISTÂNCIA ENTRE EIXOS 4,80 M, POTÊNCIA 189 CV EXCLUSIVE CARROCERIA - DEPRECIAÇÃO. AF_06/2014</t>
  </si>
  <si>
    <t>15,76</t>
  </si>
  <si>
    <t>91376</t>
  </si>
  <si>
    <t>CAMINHÃO TOCO, PESO BRUTO TOTAL 16.000 KG, CARGA ÚTIL MÁXIMA DE 10.685 KG, DISTÂNCIA ENTRE EIXOS 4,80 M, POTÊNCIA 189 CV EXCLUSIVE CARROCERIA - JUROS. AF_06/2014</t>
  </si>
  <si>
    <t>3,31</t>
  </si>
  <si>
    <t>91377</t>
  </si>
  <si>
    <t>CAMINHÃO TOCO, PESO BRUTO TOTAL 16.000 KG, CARGA ÚTIL MÁXIMA DE 10.685 KG, DISTÂNCIA ENTRE EIXOS 4,80 M, POTÊNCIA 189 CV EXCLUSIVE CARROCERIA - IMPOSTOS E SEGUROS. AF_06/2014</t>
  </si>
  <si>
    <t>2,62</t>
  </si>
  <si>
    <t>91380</t>
  </si>
  <si>
    <t>CAMINHÃO BASCULANTE 10 M3, TRUCADO CABINE SIMPLES, PESO BRUTO TOTAL 23.000 KG, CARGA ÚTIL MÁXIMA 15.935 KG, DISTÂNCIA ENTRE EIXOS 4,80 M, POTÊNCIA 230 CV INCLUSIVE CAÇAMBA METÁLICA - DEPRECIAÇÃO. AF_06/2014</t>
  </si>
  <si>
    <t>24,72</t>
  </si>
  <si>
    <t>91381</t>
  </si>
  <si>
    <t>CAMINHÃO BASCULANTE 10 M3, TRUCADO CABINE SIMPLES, PESO BRUTO TOTAL 23.000 KG, CARGA ÚTIL MÁXIMA 15.935 KG, DISTÂNCIA ENTRE EIXOS 4,80 M, POTÊNCIA 230 CV INCLUSIVE CAÇAMBA METÁLICA - JUROS. AF_06/2014</t>
  </si>
  <si>
    <t>4,77</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</si>
  <si>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</si>
  <si>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</si>
  <si>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</si>
  <si>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</si>
  <si>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44,11</t>
  </si>
  <si>
    <t>91384</t>
  </si>
  <si>
    <t>CAMINHÃO BASCULANTE 10 M3, TRUCADO CABINE SIMPLES, PESO BRUTO TOTAL 23.000 KG, CARGA ÚTIL MÁXIMA 15.935 KG, DISTÂNCIA ENTRE EIXOS 4,80 M, POTÊNCIA 230 CV INCLUSIVE CAÇAMBA METÁLICA - MATERIAIS NA OPERAÇÃO. AF_06/2014</t>
  </si>
  <si>
    <t>158,07</t>
  </si>
  <si>
    <t>91390</t>
  </si>
  <si>
    <t>CAMINHÃO TOCO, PBT 14.300 KG, CARGA ÚTIL MÁX. 9.710 KG, DIST. ENTRE EIXOS 3,56 M, POTÊNCIA 185 CV, INCLUSIVE CARROCERIA FIXA ABERTA DE MADEIRA P/ TRANSPORTE GERAL DE CARGA SECA, DIMEN. APROX. 2,50 X 6,50 X 0,50 M - DEPRECIAÇÃO. AF_06/2014</t>
  </si>
  <si>
    <t>16,01</t>
  </si>
  <si>
    <t>91391</t>
  </si>
  <si>
    <t>CAMINHÃO TOCO, PBT 14.300 KG, CARGA ÚTIL MÁX. 9.710 KG, DIST. ENTRE EIXOS 3,56 M, POTÊNCIA 185 CV, INCLUSIVE CARROCERIA FIXA ABERTA DE MADEIRA P/ TRANSPORTE GERAL DE CARGA SECA, DIMEN. APROX. 2,50 X 6,50 X 0,50 M - JUROS. AF_06/2014</t>
  </si>
  <si>
    <t>3,22</t>
  </si>
  <si>
    <t>91392</t>
  </si>
  <si>
    <t>CAMINHÃO TOCO, PBT 14.300 KG, CARGA ÚTIL MÁX. 9.710 KG, DIST. ENTRE EIXOS 3,56 M, POTÊNCIA 185 CV, INCLUSIVE CARROCERIA FIXA ABERTA DE MADEIRA P/ TRANSPORTE GERAL DE CARGA SECA, DIMEN. APROX. 2,50 X 6,50 X 0,50 M - IMPOSTOS E SEGUROS. AF_06/2014</t>
  </si>
  <si>
    <t>2,55</t>
  </si>
  <si>
    <t>91396</t>
  </si>
  <si>
    <t>CAMINHÃO PIPA 10.000 L TRUCADO, PESO BRUTO TOTAL 23.000 KG, CARGA ÚTIL MÁXIMA 15.935 KG, DISTÂNCIA ENTRE EIXOS 4,8 M, POTÊNCIA 230 CV, INCLUSIVE TANQUE DE AÇO PARA TRANSPORTE DE ÁGUA - DEPRECIAÇÃO. AF_06/2014</t>
  </si>
  <si>
    <t>24,74</t>
  </si>
  <si>
    <t>91397</t>
  </si>
  <si>
    <t>CAMINHÃO PIPA 10.000 L TRUCADO, PESO BRUTO TOTAL 23.000 KG, CARGA ÚTIL MÁXIMA 15.935 KG, DISTÂNCIA ENTRE EIXOS 4,8 M, POTÊNCIA 230 CV, INCLUSIVE TANQUE DE AÇO PARA TRANSPORTE DE ÁGUA - JUROS. AF_06/2014</t>
  </si>
  <si>
    <t>4,81</t>
  </si>
  <si>
    <t>91398</t>
  </si>
  <si>
    <t>CAMINHÃO PIPA 10.000 L TRUCADO, PESO BRUTO TOTAL 23.000 KG, CARGA ÚTIL MÁXIMA 15.935 KG, DISTÂNCIA ENTRE EIXOS 4,8 M, POTÊNCIA 230 CV, INCLUSIVE TANQUE DE AÇO PARA TRANSPORTE DE ÁGUA - IMPOSTOS E SEGUROS. AF_06/2014</t>
  </si>
  <si>
    <t>3,81</t>
  </si>
  <si>
    <t>91402</t>
  </si>
  <si>
    <t>CAMINHÃO BASCULANTE 6 M3 TOCO, PESO BRUTO TOTAL 16.000 KG, CARGA ÚTIL MÁXIMA 11.130 KG, DISTÂNCIA ENTRE EIXOS 5,36 M, POTÊNCIA 185 CV, INCLUSIVE CAÇAMBA METÁLICA - IMPOSTOS E SEGUROS. AF_06/2014</t>
  </si>
  <si>
    <t>2,98</t>
  </si>
  <si>
    <t>91466</t>
  </si>
  <si>
    <t>GUINDAUTO HIDRÁULICO, CAPACIDADE MÁXIMA DE CARGA 6200 KG, MOMENTO MÁXIMO DE CARGA 11,7 TM, ALCANCE MÁXIMO HORIZONTAL 9,70 M, INCLUSIVE CAMINHÃO TOCO PBT 16.000 KG, POTÊNCIA DE 189 CV - IMPOSTOS E SEGUROS. AF_08/2015</t>
  </si>
  <si>
    <t>3,36</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</si>
  <si>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</si>
  <si>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</si>
  <si>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</si>
  <si>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</si>
  <si>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22,84</t>
  </si>
  <si>
    <t>91469</t>
  </si>
  <si>
    <t>ESPARGIDOR DE ASFALTO PRESSURIZADO, TANQUE 6 M3 COM ISOLAÇÃO TÉRMICA, AQUECIDO COM 2 MAÇARICOS, COM BARRA ESPARGIDORA 3,60 M, MONTADO SOBRE CAMINHÃO  TOCO, PBT 14.300 KG, POTÊNCIA 185 CV - JUROS. AF_08/2015</t>
  </si>
  <si>
    <t>4,50</t>
  </si>
  <si>
    <t>91484</t>
  </si>
  <si>
    <t>ESPARGIDOR DE ASFALTO PRESSURIZADO, TANQUE 6 M3 COM ISOLAÇÃO TÉRMICA, AQUECIDO COM 2 MAÇARICOS, COM BARRA ESPARGIDORA 3,60 M, MONTADO SOBRE CAMINHÃO  TOCO, PBT 14.300 KG, POTÊNCIA 185 CV - IMPOSTOS E SEGUROS. AF_08/2015</t>
  </si>
  <si>
    <t>3,57</t>
  </si>
  <si>
    <t>91485</t>
  </si>
  <si>
    <t>ESPARGIDOR DE ASFALTO PRESSURIZADO, TANQUE 6 M3 COM ISOLAÇÃO TÉRMICA, AQUECIDO COM 2 MAÇARICOS, COM BARRA ESPARGIDORA 3,60 M, MONTADO SOBRE CAMINHÃO  TOCO, PBT 14.300 KG, POTÊNCIA 185 CV - MATERIAIS NA OPERAÇÃO. AF_08/2015</t>
  </si>
  <si>
    <t>172,55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</si>
  <si>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</si>
  <si>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</si>
  <si>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</si>
  <si>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</si>
  <si>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</si>
  <si>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</si>
  <si>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</si>
  <si>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</si>
  <si>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8,05</t>
  </si>
  <si>
    <t>91629</t>
  </si>
  <si>
    <t>GUINDAUTO HIDRÁULICO, CAPACIDADE MÁXIMA DE CARGA 6500 KG, MOMENTO MÁXIMO DE CARGA 5,8 TM, ALCANCE MÁXIMO HORIZONTAL 7,60 M, INCLUSIVE CAMINHÃO TOCO PBT 9.700 KG, POTÊNCIA DE 160 CV - DEPRECIAÇÃO. AF_08/2015</t>
  </si>
  <si>
    <t>18,00</t>
  </si>
  <si>
    <t>91630</t>
  </si>
  <si>
    <t>GUINDAUTO HIDRÁULICO, CAPACIDADE MÁXIMA DE CARGA 6500 KG, MOMENTO MÁXIMO DE CARGA 5,8 TM, ALCANCE MÁXIMO HORIZONTAL 7,60 M, INCLUSIVE CAMINHÃO TOCO PBT 9.700 KG, POTÊNCIA DE 160 CV - JUROS. AF_08/2015</t>
  </si>
  <si>
    <t>3,39</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</si>
  <si>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</si>
  <si>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</si>
  <si>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</si>
  <si>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</si>
  <si>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30,64</t>
  </si>
  <si>
    <t>91633</t>
  </si>
  <si>
    <t>GUINDAUTO HIDRÁULICO, CAPACIDADE MÁXIMA DE CARGA 6500 KG, MOMENTO MÁXIMO DE CARGA 5,8 TM, ALCANCE MÁXIMO HORIZONTAL 7,60 M, INCLUSIVE CAMINHÃO TOCO PBT 9.700 KG, POTÊNCIA DE 160 CV - MATERIAIS NA OPERAÇÃO. AF_08/2015</t>
  </si>
  <si>
    <t>149,20</t>
  </si>
  <si>
    <t>91640</t>
  </si>
  <si>
    <t>CAMINHÃO DE TRANSPORTE DE MATERIAL ASFÁLTICO 30.000 L, COM CAVALO MECÂNICO DE CAPACIDADE MÁXIMA DE TRAÇÃO COMBINADO DE 66.000 KG, POTÊNCIA 360 CV, INCLUSIVE TANQUE DE ASFALTO COM SERPENTINA - DEPRECIAÇÃO. AF_08/2015</t>
  </si>
  <si>
    <t>31,42</t>
  </si>
  <si>
    <t>91641</t>
  </si>
  <si>
    <t>CAMINHÃO DE TRANSPORTE DE MATERIAL ASFÁLTICO 30.000 L, COM CAVALO MECÂNICO DE CAPACIDADE MÁXIMA DE TRAÇÃO COMBINADO DE 66.000 KG, POTÊNCIA 360 CV, INCLUSIVE TANQUE DE ASFALTO COM SERPENTINA - JUROS. AF_08/2015</t>
  </si>
  <si>
    <t>6,41</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</si>
  <si>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</si>
  <si>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</si>
  <si>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</si>
  <si>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</si>
  <si>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55,88</t>
  </si>
  <si>
    <t>91644</t>
  </si>
  <si>
    <t>CAMINHÃO DE TRANSPORTE DE MATERIAL ASFÁLTICO 30.000 L, COM CAVALO MECÂNICO DE CAPACIDADE MÁXIMA DE TRAÇÃO COMBINADO DE 66.000 KG, POTÊNCIA 360 CV, INCLUSIVE TANQUE DE ASFALTO COM SERPENTINA - MATERIAIS NA OPERAÇÃO. AF_08/2015</t>
  </si>
  <si>
    <t>335,76</t>
  </si>
  <si>
    <t>91688</t>
  </si>
  <si>
    <t>SERRA CIRCULAR DE BANCADA COM MOTOR ELÉTRICO POTÊNCIA DE 5HP, COM COIFA PARA DISCO 10" - DEPRECIAÇÃO. AF_08/2015</t>
  </si>
  <si>
    <t>91689</t>
  </si>
  <si>
    <t>SERRA CIRCULAR DE BANCADA COM MOTOR ELÉTRICO POTÊNCIA DE 5HP, COM COIFA PARA DISCO 10" - JUROS. AF_08/2015</t>
  </si>
  <si>
    <t>0,00</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</si>
  <si>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</si>
  <si>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</si>
  <si>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</si>
  <si>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</si>
  <si>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</si>
  <si>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</si>
  <si>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7,00</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</si>
  <si>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</si>
  <si>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</si>
  <si>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</si>
  <si>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</si>
  <si>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</si>
  <si>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</si>
  <si>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33,92</t>
  </si>
  <si>
    <t>92102</t>
  </si>
  <si>
    <t>CAMINHÃO PARA EQUIPAMENTO DE LIMPEZA A SUCÇÃO COM CAMINHÃO TRUCADO DE PESO BRUTO TOTAL 23000 KG, CARGA ÚTIL MÁXIMA 15935 KG, DISTÂNCIA ENTRE EIXOS 4,80 M, POTÊNCIA 230 CV, INCLUSIVE LIMPADORA A SUCÇÃO, TANQUE 12000 L - JUROS. AF_11/2015</t>
  </si>
  <si>
    <t>6,03</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</si>
  <si>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</si>
  <si>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</si>
  <si>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</si>
  <si>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</si>
  <si>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54,81</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</si>
  <si>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</si>
  <si>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</si>
  <si>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</si>
  <si>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</si>
  <si>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0,85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</si>
  <si>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</si>
  <si>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</si>
  <si>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</si>
  <si>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</si>
  <si>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0,66</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</si>
  <si>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</si>
  <si>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</si>
  <si>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</si>
  <si>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</si>
  <si>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</si>
  <si>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</si>
  <si>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0,01</t>
  </si>
  <si>
    <t>92116</t>
  </si>
  <si>
    <t>DOSADOR DE AREIA, CAPACIDADE DE 26 LITROS - MANUTENÇÃO. AF_11/2015</t>
  </si>
  <si>
    <t>0,12</t>
  </si>
  <si>
    <t>92133</t>
  </si>
  <si>
    <t>CAMINHONETE COM MOTOR A DIESEL, POTÊNCIA 180 CV, CABINE DUPLA, 4X4 - DEPRECIAÇÃO. AF_11/2015</t>
  </si>
  <si>
    <t>11,97</t>
  </si>
  <si>
    <t>92134</t>
  </si>
  <si>
    <t>CAMINHONETE COM MOTOR A DIESEL, POTÊNCIA 180 CV, CABINE DUPLA, 4X4 - JUROS. AF_11/2015</t>
  </si>
  <si>
    <t>1,89</t>
  </si>
  <si>
    <t>92135</t>
  </si>
  <si>
    <t>CAMINHONETE COM MOTOR A DIESEL, POTÊNCIA 180 CV, CABINE DUPLA, 4X4 - IMPOSTOS E SEGUROS. AF_11/2015</t>
  </si>
  <si>
    <t>1,49</t>
  </si>
  <si>
    <t>92136</t>
  </si>
  <si>
    <t>CAMINHONETE COM MOTOR A DIESEL, POTÊNCIA 180 CV, CABINE DUPLA, 4X4 - MANUTENÇÃO. AF_11/2015</t>
  </si>
  <si>
    <t>14,97</t>
  </si>
  <si>
    <t>92137</t>
  </si>
  <si>
    <t>CAMINHONETE COM MOTOR A DIESEL, POTÊNCIA 180 CV, CABINE DUPLA, 4X4 - MATERIAIS NA OPERAÇÃO. AF_11/2015</t>
  </si>
  <si>
    <t>39,28</t>
  </si>
  <si>
    <t>92140</t>
  </si>
  <si>
    <t>CAMINHONETE CABINE SIMPLES COM MOTOR 1.6 FLEX, CÂMBIO MANUAL, POTÊNCIA 101/104 CV, 2 PORTAS - DEPRECIAÇÃO. AF_11/2015</t>
  </si>
  <si>
    <t>4,38</t>
  </si>
  <si>
    <t>92141</t>
  </si>
  <si>
    <t>CAMINHONETE CABINE SIMPLES COM MOTOR 1.6 FLEX, CÂMBIO MANUAL, POTÊNCIA 101/104 CV, 2 PORTAS - JUROS. AF_11/2015</t>
  </si>
  <si>
    <t>0,69</t>
  </si>
  <si>
    <t>92142</t>
  </si>
  <si>
    <t>CAMINHONETE CABINE SIMPLES COM MOTOR 1.6 FLEX, CÂMBIO MANUAL, POTÊNCIA 101/104 CV, 2 PORTAS - IMPOSTOS E SEGUROS. AF_11/2015</t>
  </si>
  <si>
    <t>0,54</t>
  </si>
  <si>
    <t>92143</t>
  </si>
  <si>
    <t>CAMINHONETE CABINE SIMPLES COM MOTOR 1.6 FLEX, CÂMBIO MANUAL, POTÊNCIA 101/104 CV, 2 PORTAS - MANUTENÇÃO. AF_11/2015</t>
  </si>
  <si>
    <t>5,48</t>
  </si>
  <si>
    <t>92144</t>
  </si>
  <si>
    <t>CAMINHONETE CABINE SIMPLES COM MOTOR 1.6 FLEX, CÂMBIO MANUAL, POTÊNCIA 101/104 CV, 2 PORTAS - MATERIAIS NA OPERAÇÃO. AF_11/2015</t>
  </si>
  <si>
    <t>52,31</t>
  </si>
  <si>
    <t>92237</t>
  </si>
  <si>
    <t>CAMINHÃO DE TRANSPORTE DE MATERIAL ASFÁLTICO 20.000 L, COM CAVALO MECÂNICO DE CAPACIDADE MÁXIMA DE TRAÇÃO COMBINADO DE 45.000 KG, POTÊNCIA 330 CV, INCLUSIVE TANQUE DE ASFALTO COM MAÇARICO - DEPRECIAÇÃO. AF_12/2015</t>
  </si>
  <si>
    <t>22,99</t>
  </si>
  <si>
    <t>92238</t>
  </si>
  <si>
    <t>CAMINHÃO DE TRANSPORTE DE MATERIAL ASFÁLTICO 20.000 L, COM CAVALO MECÂNICO DE CAPACIDADE MÁXIMA DE TRAÇÃO COMBINADO DE 45.000 KG, POTÊNCIA 330 CV, INCLUSIVE TANQUE DE ASFALTO COM MAÇARICO - JUROS. AF_12/2015</t>
  </si>
  <si>
    <t>4,68</t>
  </si>
  <si>
    <t>92239</t>
  </si>
  <si>
    <t>CAMINHÃO DE TRANSPORTE DE MATERIAL ASFÁLTICO 20.000 L, COM CAVALO MECÂNICO DE CAPACIDADE MÁXIMA DE TRAÇÃO COMBINADO DE 45.000 KG, POTÊNCIA 330 CV, INCLUSIVE TANQUE DE ASFALTO COM MAÇARICO - IMPOSTOS E SEGUROS. AF_12/2015</t>
  </si>
  <si>
    <t>3,71</t>
  </si>
  <si>
    <t>92240</t>
  </si>
  <si>
    <t>CAMINHÃO DE TRANSPORTE DE MATERIAL ASFÁLTICO 20.000 L, COM CAVALO MECÂNICO DE CAPACIDADE MÁXIMA DE TRAÇÃO COMBINADO DE 45.000 KG, POTÊNCIA 330 CV, INCLUSIVE TANQUE DE ASFALTO COM MAÇARICO - MANUTENÇÃO. AF_12/2015</t>
  </si>
  <si>
    <t>40,65</t>
  </si>
  <si>
    <t>92241</t>
  </si>
  <si>
    <t>CAMINHÃO DE TRANSPORTE DE MATERIAL ASFÁLTICO 20.000 L, COM CAVALO MECÂNICO DE CAPACIDADE MÁXIMA DE TRAÇÃO COMBINADO DE 45.000 KG, POTÊNCIA 330 CV, INCLUSIVE TANQUE DE ASFALTO COM MAÇARICO - MATERIAIS NA OPERAÇÃO. AF_12/2015</t>
  </si>
  <si>
    <t>307,82</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</si>
  <si>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</si>
  <si>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</si>
  <si>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</si>
  <si>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</si>
  <si>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</si>
  <si>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</si>
  <si>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0,24</t>
  </si>
  <si>
    <t>92715</t>
  </si>
  <si>
    <t>APARELHO PARA CORTE E SOLDA OXI-ACETILENO SOBRE RODAS, INCLUSIVE CILINDROS E MAÇARICOS - MATERIAIS NA OPERAÇÃO. AF_12/2015</t>
  </si>
  <si>
    <t>21,41</t>
  </si>
  <si>
    <t>92956</t>
  </si>
  <si>
    <t>MÁQUINA EXTRUSORA DE CONCRETO PARA GUIAS E SARJETAS, MOTOR A DIESEL, POTÊNCIA 14 CV - DEPRECIAÇÃO. AF_12/2015</t>
  </si>
  <si>
    <t>4,51</t>
  </si>
  <si>
    <t>92957</t>
  </si>
  <si>
    <t>MÁQUINA EXTRUSORA DE CONCRETO PARA GUIAS E SARJETAS, MOTOR A DIESEL, POTÊNCIA 14 CV - JUROS. AF_12/2015</t>
  </si>
  <si>
    <t>0,53</t>
  </si>
  <si>
    <t>92958</t>
  </si>
  <si>
    <t>MÁQUINA EXTRUSORA DE CONCRETO PARA GUIAS E SARJETAS, MOTOR A DIESEL, POTÊNCIA 14 CV - MANUTENÇÃO. AF_12/2015</t>
  </si>
  <si>
    <t>4,93</t>
  </si>
  <si>
    <t>92959</t>
  </si>
  <si>
    <t>MÁQUINA EXTRUSORA DE CONCRETO PARA GUIAS E SARJETAS, MOTOR A DIESEL, POTÊNCIA 14 CV - MATERIAIS NA OPERAÇÃO. AF_12/2015</t>
  </si>
  <si>
    <t>10,33</t>
  </si>
  <si>
    <t>92963</t>
  </si>
  <si>
    <t>MARTELO PERFURADOR PNEUMÁTICO MANUAL, HASTE 25 X 75 MM, 21 KG - DEPRECIAÇÃO. AF_12/2015</t>
  </si>
  <si>
    <t>1,27</t>
  </si>
  <si>
    <t>92964</t>
  </si>
  <si>
    <t>MARTELO PERFURADOR PNEUMÁTICO MANUAL, HASTE 25 X 75 MM, 21 KG - JUROS. AF_12/2015</t>
  </si>
  <si>
    <t>0,15</t>
  </si>
  <si>
    <t>92965</t>
  </si>
  <si>
    <t>MARTELO PERFURADOR PNEUMÁTICO MANUAL, HASTE 25 X 75 MM, 21 KG - MANUTENÇÃO. AF_12/2015</t>
  </si>
  <si>
    <t>1,59</t>
  </si>
  <si>
    <t>93220</t>
  </si>
  <si>
    <t>PERFURATRIZ COM TORRE METÁLICA PARA EXECUÇÃO DE ESTACA HÉLICE CONTÍNUA, PROFUNDIDADE MÁXIMA DE 32 M, DIÂMETRO MÁXIMO DE 1000 MM, POTÊNCIA INSTALADA DE 350 HP, MESA ROTATIVA COM TORQUE MÁXIMO DE 263 KNM - DEPRECIAÇÃO. AF_01/2016</t>
  </si>
  <si>
    <t>341,68</t>
  </si>
  <si>
    <t>93221</t>
  </si>
  <si>
    <t>PERFURATRIZ COM TORRE METÁLICA PARA EXECUÇÃO DE ESTACA HÉLICE CONTÍNUA, PROFUNDIDADE MÁXIMA DE 32 M, DIÂMETRO MÁXIMO DE 1000 MM, POTÊNCIA INSTALADA DE 350 HP, MESA ROTATIVA COM TORQUE MÁXIMO DE 263 KNM - JUROS. AF_01/2016</t>
  </si>
  <si>
    <t>47,43</t>
  </si>
  <si>
    <t>93222</t>
  </si>
  <si>
    <t>PERFURATRIZ COM TORRE METÁLICA PARA EXECUÇÃO DE ESTACA HÉLICE CONTÍNUA, PROFUNDIDADE MÁXIMA DE 32 M, DIÂMETRO MÁXIMO DE 1000 MM, POTÊNCIA INSTALADA DE 350 HP, MESA ROTATIVA COM TORQUE MÁXIMO DE 263 KNM - MANUTENÇÃO. AF_01/2016</t>
  </si>
  <si>
    <t>427,58</t>
  </si>
  <si>
    <t>93223</t>
  </si>
  <si>
    <t>PERFURATRIZ COM TORRE METÁLICA PARA EXECUÇÃO DE ESTACA HÉLICE CONTÍNUA, PROFUNDIDADE MÁXIMA DE 32 M, DIÂMETRO MÁXIMO DE 1000 MM, POTÊNCIA INSTALADA DE 350 HP, MESA ROTATIVA COM TORQUE MÁXIMO DE 263 KNM  MATERIAIS NA OPERAÇÃO. AF_01/2016</t>
  </si>
  <si>
    <t>174,15</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</si>
  <si>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</si>
  <si>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</si>
  <si>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</si>
  <si>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</si>
  <si>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</si>
  <si>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</si>
  <si>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0,34</t>
  </si>
  <si>
    <t>93232</t>
  </si>
  <si>
    <t>BETONEIRA CAPACIDADE NOMINAL 400 L, CAPACIDADE DE MISTURA 310 L, MOTOR A GASOLINA POTÊNCIA 5,5 CV, SEM CARREGADOR - MATERIAIS NA OPERAÇÃO. AF_02/2016</t>
  </si>
  <si>
    <t>11,10</t>
  </si>
  <si>
    <t>93235</t>
  </si>
  <si>
    <t>GRUPO GERADOR ESTACIONÁRIO, MOTOR DIESEL POTÊNCIA 170 KVA - JUROS. AF_02/2016</t>
  </si>
  <si>
    <t>1,12</t>
  </si>
  <si>
    <t>93238</t>
  </si>
  <si>
    <t>ROLO COMPACTADOR VIBRATÓRIO REBOCÁVEL, CILINDRO DE AÇO LISO, POTÊNCIA DE TRAÇÃO DE 65 CV, PESO 4,7 T, IMPACTO DINÂMICO 18,3 T, LARGURA DE TRABALHO 1,67 M - JUROS. AF_02/2016</t>
  </si>
  <si>
    <t>1,30</t>
  </si>
  <si>
    <t>93239</t>
  </si>
  <si>
    <t>ROLO COMPACTADOR VIBRATÓRIO PÉ DE CARNEIRO, OPERADO POR CONTROLE REMOTO, POTÊNCIA 12,5 KW, PESO OPERACIONAL 1,675 T, LARGURA DE TRABALHO 0,85 M - JUROS. AF_02/2016</t>
  </si>
  <si>
    <t>5,90</t>
  </si>
  <si>
    <t>93240</t>
  </si>
  <si>
    <t>ROLO COMPACTADOR VIBRATÓRIO PÉ DE CARNEIRO, OPERADO POR CONTROLE REMOTO, POTÊNCIA 12,5 KW, PESO OPERACIONAL 1,675 T, LARGURA DE TRABALHO 0,85 M - MATERIAIS NA OPERAÇÃO. AF_02/2016</t>
  </si>
  <si>
    <t>13,34</t>
  </si>
  <si>
    <t>93267</t>
  </si>
  <si>
    <t>GRUA ASCENCIONAL, LANÇA DE 30 M, CAPACIDADE DE 1,0 T A 30 M, ALTURA ATÉ 39 M  DEPRECIAÇÃO. AF_03/2016</t>
  </si>
  <si>
    <t>42,08</t>
  </si>
  <si>
    <t>93269</t>
  </si>
  <si>
    <t>GRUA ASCENCIONAL, LANÇA DE 30 M, CAPACIDADE DE 1,0 T A 30 M, ALTURA ATÉ 39 M   JUROS. AF_03/2016</t>
  </si>
  <si>
    <t>4,99</t>
  </si>
  <si>
    <t>93270</t>
  </si>
  <si>
    <t>GRUA ASCENCIONAL, LANÇA DE 30 M, CAPACIDADE DE 1,0 T A 30 M, ALTURA ATÉ 39 M   MANUTENÇÃO. AF_03/2016</t>
  </si>
  <si>
    <t>46,02</t>
  </si>
  <si>
    <t>93271</t>
  </si>
  <si>
    <t>GRUA ASCENCIONAL, LANÇA DE 30 M, CAPACIDADE DE 1,0 T A 30 M, ALTURA ATÉ 39 M   MATERIAIS NA OPERAÇÃO. AF_03/2016</t>
  </si>
  <si>
    <t>10,09</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</si>
  <si>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</si>
  <si>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</si>
  <si>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</si>
  <si>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</si>
  <si>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</si>
  <si>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</si>
  <si>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</si>
  <si>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</si>
  <si>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</si>
  <si>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</si>
  <si>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88,44</t>
  </si>
  <si>
    <t>93284</t>
  </si>
  <si>
    <t>GUINDASTE HIDRÁULICO AUTOPROPELIDO, COM LANÇA TELESCÓPICA 40 M, CAPACIDADE MÁXIMA 60 T, POTÊNCIA 260 KW - JUROS. AF_03/2016</t>
  </si>
  <si>
    <t>15,92</t>
  </si>
  <si>
    <t>93285</t>
  </si>
  <si>
    <t>GUINDASTE HIDRÁULICO AUTOPROPELIDO, COM LANÇA TELESCÓPICA 40 M, CAPACIDADE MÁXIMA 60 T, POTÊNCIA 260 KW - MANUTENÇÃO. AF_03/2016</t>
  </si>
  <si>
    <t>142,17</t>
  </si>
  <si>
    <t>93286</t>
  </si>
  <si>
    <t>GUINDASTE HIDRÁULICO AUTOPROPELIDO, COM LANÇA TELESCÓPICA 40 M, CAPACIDADE MÁXIMA 60 T, POTÊNCIA 260 KW - MATERIAIS NA OPERAÇÃO. AF_03/2016</t>
  </si>
  <si>
    <t>14,04</t>
  </si>
  <si>
    <t>93296</t>
  </si>
  <si>
    <t>GUINDASTE HIDRÁULICO AUTOPROPELIDO, COM LANÇA TELESCÓPICA 40 M, CAPACIDADE MÁXIMA 60 T, POTÊNCIA 260 KW - IMPOSTOS E SEGUROS. AF_03/2016</t>
  </si>
  <si>
    <t>12,60</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</si>
  <si>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</si>
  <si>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</si>
  <si>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</si>
  <si>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</si>
  <si>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3,97</t>
  </si>
  <si>
    <t>93399</t>
  </si>
  <si>
    <t>GUINDAUTO HIDRÁULICO, CAPACIDADE MÁXIMA DE CARGA 3300 KG, MOMENTO MÁXIMO DE CARGA 5,8 TM, ALCANCE MÁXIMO HORIZONTAL 7,60 M, INCLUSIVE CAMINHÃO TOCO PBT 16.000 KG, POTÊNCIA DE 189 CV  IMPOSTOS E SEGUROS. AF_03/2016</t>
  </si>
  <si>
    <t>3,14</t>
  </si>
  <si>
    <t>93400</t>
  </si>
  <si>
    <t>GUINDAUTO HIDRÁULICO, CAPACIDADE MÁXIMA DE CARGA 3300 KG, MOMENTO MÁXIMO DE CARGA 5,8 TM, ALCANCE MÁXIMO HORIZONTAL 7,60 M, INCLUSIVE CAMINHÃO TOCO PBT 16.000 KG, POTÊNCIA DE 189 CV - MANUTENÇÃO. AF_03/2016</t>
  </si>
  <si>
    <t>35,81</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</si>
  <si>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</si>
  <si>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</si>
  <si>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</si>
  <si>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</si>
  <si>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6,00</t>
  </si>
  <si>
    <t>93405</t>
  </si>
  <si>
    <t>MÁQUINA JATO DE PRESSAO PORTÁTIL, CAMARA DE 1 SAIDA, CAPACIDADE 280 L, DIAMETRO 670 MM, BICO DE JATO CURTO VENTURI DE 5/16'' , MANGUEIRA DE 1'' COM COMPRESSOR DE AR REBOCÁVEL 189 PCM E MOTOR DIESEL 63 CV - JUROS. AF_03/2016</t>
  </si>
  <si>
    <t>0,82</t>
  </si>
  <si>
    <t>93406</t>
  </si>
  <si>
    <t>MÁQUINA JATO DE PRESSAO PORTÁTIL, CAMARA DE 1 SAIDA, CAPACIDADE 280 L, DIAMETRO 670 MM, BICO DE JATO CURTO VENTURI DE 5/16'' , MANGUEIRA DE 1'' COM COMPRESSOR DE AR REBOCÁVEL 189 PCM E MOTOR DIESEL 63 CV - MANUTENÇÃO. AF_03/2016</t>
  </si>
  <si>
    <t>7,50</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</si>
  <si>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</si>
  <si>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</si>
  <si>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</si>
  <si>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</si>
  <si>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0,30</t>
  </si>
  <si>
    <t>93412</t>
  </si>
  <si>
    <t>GERADOR PORTÁTIL MONOFÁSICO, POTÊNCIA 5500 VA, MOTOR A GASOLINA, POTÊNCIA DO MOTOR 13 CV - JUROS. AF_03/2016</t>
  </si>
  <si>
    <t>93413</t>
  </si>
  <si>
    <t>GERADOR PORTÁTIL MONOFÁSICO, POTÊNCIA 5500 VA, MOTOR A GASOLINA, POTÊNCIA DO MOTOR 13 CV - MANUTENÇÃO. AF_03/2016</t>
  </si>
  <si>
    <t>0,26</t>
  </si>
  <si>
    <t>93414</t>
  </si>
  <si>
    <t>GERADOR PORTÁTIL MONOFÁSICO, POTÊNCIA 5500 VA, MOTOR A GASOLINA, POTÊNCIA DO MOTOR 13 CV - MATERIAIS NA OPERAÇÃO. AF_03/2016</t>
  </si>
  <si>
    <t>19,47</t>
  </si>
  <si>
    <t>93417</t>
  </si>
  <si>
    <t>GRUPO GERADOR REBOCÁVEL, POTÊNCIA 66 KVA, MOTOR A DIESEL - DEPRECIAÇÃO. AF_03/2016</t>
  </si>
  <si>
    <t>3,93</t>
  </si>
  <si>
    <t>93418</t>
  </si>
  <si>
    <t>GRUPO GERADOR REBOCÁVEL, POTÊNCIA 66 KVA, MOTOR A DIESEL - JUROS. AF_03/2016</t>
  </si>
  <si>
    <t>93419</t>
  </si>
  <si>
    <t>GRUPO GERADOR REBOCÁVEL, POTÊNCIA 66 KVA, MOTOR A DIESEL - MANUTENÇÃO. AF_03/2016</t>
  </si>
  <si>
    <t>3,51</t>
  </si>
  <si>
    <t>93420</t>
  </si>
  <si>
    <t>GRUPO GERADOR REBOCÁVEL, POTÊNCIA 66 KVA, MOTOR A DIESEL - MATERIAIS NA OPERAÇÃO. AF_03/2016</t>
  </si>
  <si>
    <t>74,77</t>
  </si>
  <si>
    <t>93423</t>
  </si>
  <si>
    <t>GRUPO GERADOR ESTACIONÁRIO, POTÊNCIA 150 KVA, MOTOR A DIESEL- DEPRECIAÇÃO. AF_03/2016</t>
  </si>
  <si>
    <t>5,56</t>
  </si>
  <si>
    <t>93424</t>
  </si>
  <si>
    <t>GRUPO GERADOR ESTACIONÁRIO, POTÊNCIA 150 KVA, MOTOR A DIESEL- JUROS. AF_03/2016</t>
  </si>
  <si>
    <t>93425</t>
  </si>
  <si>
    <t>GRUPO GERADOR ESTACIONÁRIO, POTÊNCIA 150 KVA, MOTOR A DIESEL- MANUTENÇÃO. AF_03/2016</t>
  </si>
  <si>
    <t>4,97</t>
  </si>
  <si>
    <t>93426</t>
  </si>
  <si>
    <t>GRUPO GERADOR ESTACIONÁRIO, POTÊNCIA 150 KVA, MOTOR A DIESEL- MATERIAIS NA OPERAÇÃO. AF_03/2016</t>
  </si>
  <si>
    <t>178,68</t>
  </si>
  <si>
    <t>93429</t>
  </si>
  <si>
    <t>USINA DE MISTURA ASFÁLTICA À QUENTE, TIPO CONTRA FLUXO, PROD 40 A 80 TON/HORA - DEPRECIAÇÃO. AF_03/2016</t>
  </si>
  <si>
    <t>110,80</t>
  </si>
  <si>
    <t>93430</t>
  </si>
  <si>
    <t>USINA DE MISTURA ASFÁLTICA À QUENTE, TIPO CONTRA FLUXO, PROD 40 A 80 TON/HORA - JUROS. AF_03/2016</t>
  </si>
  <si>
    <t>19,94</t>
  </si>
  <si>
    <t>93431</t>
  </si>
  <si>
    <t>USINA DE MISTURA ASFÁLTICA À QUENTE, TIPO CONTRA FLUXO, PROD 40 A 80 TON/HORA - MANUTENÇÃO. AF_03/2016</t>
  </si>
  <si>
    <t>178,11</t>
  </si>
  <si>
    <t>93432</t>
  </si>
  <si>
    <t>USINA DE MISTURA ASFÁLTICA À QUENTE, TIPO CONTRA FLUXO, PROD 40 A 80 TON/HORA - MATERIAIS NA OPERAÇÃO. AF_03/2016</t>
  </si>
  <si>
    <t>3.201,60</t>
  </si>
  <si>
    <t>93435</t>
  </si>
  <si>
    <t>USINA DE ASFALTO À FRIO, CAPACIDADE DE 40 A 60 TON/HORA, ELÉTRICA POTÊNCIA 30 CV - DEPRECIAÇÃO. AF_03/2016</t>
  </si>
  <si>
    <t>93436</t>
  </si>
  <si>
    <t>USINA DE ASFALTO À FRIO, CAPACIDADE DE 40 A 60 TON/HORA, ELÉTRICA POTÊNCIA 30 CV - JUROS. AF_03/2016</t>
  </si>
  <si>
    <t>1,25</t>
  </si>
  <si>
    <t>93437</t>
  </si>
  <si>
    <t>USINA DE ASFALTO À FRIO, CAPACIDADE DE 40 A 60 TON/HORA, ELÉTRICA POTÊNCIA 30 CV - MANUTENÇÃO. AF_03/2016</t>
  </si>
  <si>
    <t>11,24</t>
  </si>
  <si>
    <t>93438</t>
  </si>
  <si>
    <t>USINA DE ASFALTO À FRIO, CAPACIDADE DE 40 A 60 TON/HORA, ELÉTRICA POTÊNCIA 30 CV - MATERIAIS NA OPERAÇÃO. AF_03/2016</t>
  </si>
  <si>
    <t>28,01</t>
  </si>
  <si>
    <t>95114</t>
  </si>
  <si>
    <t>MARTELETE OU ROMPEDOR PNEUMÁTICO MANUAL, 28 KG, COM SILENCIADOR - DEPRECIAÇÃO. AF_07/2016</t>
  </si>
  <si>
    <t>1,23</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</si>
  <si>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</si>
  <si>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</si>
  <si>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</si>
  <si>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</si>
  <si>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</si>
  <si>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</si>
  <si>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</si>
  <si>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</si>
  <si>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</si>
  <si>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65,30</t>
  </si>
  <si>
    <t>95119</t>
  </si>
  <si>
    <t>USINA MISTURADORA DE SOLOS, CAPACIDADE DE 200 A 500 TON/H, POTENCIA 75KW - JUROS. AF_07/2016</t>
  </si>
  <si>
    <t>10,28</t>
  </si>
  <si>
    <t>95120</t>
  </si>
  <si>
    <t>USINA MISTURADORA DE SOLOS, CAPACIDADE DE 200 A 500 TON/H, POTENCIA 75KW - MATERIAIS NA OPERAÇÃO. AF_07/2016</t>
  </si>
  <si>
    <t>68,85</t>
  </si>
  <si>
    <t>95123</t>
  </si>
  <si>
    <t>DISTRIBUIDOR DE AGREGADOS AUTOPROPELIDO, CAP 3 M3, A DIESEL, POTÊNCIA 176CV - DEPRECIAÇÃO. AF_07/2016</t>
  </si>
  <si>
    <t>19,34</t>
  </si>
  <si>
    <t>95124</t>
  </si>
  <si>
    <t>DISTRIBUIDOR DE AGREGADOS AUTOPROPELIDO, C/AP 3 M3, A DIESEL, POTÊNCIA 176CV - JUROS. AF_07/2016</t>
  </si>
  <si>
    <t>3,04</t>
  </si>
  <si>
    <t>95125</t>
  </si>
  <si>
    <t>DISTRIBUIDOR DE AGREGADOS AUTOPROPELIDO, CAP 3 M3, A DIESEL, POTÊNCIA 176CV - MANUTENÇÃO. AF_07/2016</t>
  </si>
  <si>
    <t>21,16</t>
  </si>
  <si>
    <t>95126</t>
  </si>
  <si>
    <t>DISTRIBUIDOR DE AGREGADOS AUTOPROPELIDO, CAP 3 M3, A DIESEL, POTÊNCIA 176CV  MATERIAIS NA OPERAÇÃO. AF_07/2016</t>
  </si>
  <si>
    <t>164,14</t>
  </si>
  <si>
    <t>95129</t>
  </si>
  <si>
    <t>MÁQUINA DEMARCADORA DE FAIXA DE TRÁFEGO À FRIO, AUTOPROPELIDA, POTÊNCIA 38 HP - DEPRECIAÇÃO. AF_07/2016</t>
  </si>
  <si>
    <t>51,82</t>
  </si>
  <si>
    <t>95130</t>
  </si>
  <si>
    <t>MÁQUINA DEMARCADORA DE FAIXA DE TRÁFEGO À FRIO, AUTOPROPELIDA, POTÊNCIA 38 HP - JUROS. AF_07/2016</t>
  </si>
  <si>
    <t>9,60</t>
  </si>
  <si>
    <t>95131</t>
  </si>
  <si>
    <t>MÁQUINA DEMARCADORA DE FAIXA DE TRÁFEGO À FRIO, AUTOPROPELIDA, POTÊNCIA 38 HP - MANUTENÇÃO. AF_07/2016</t>
  </si>
  <si>
    <t>61,00</t>
  </si>
  <si>
    <t>95132</t>
  </si>
  <si>
    <t>MÁQUINA DEMARCADORA DE FAIXA DE TRÁFEGO À FRIO, AUTOPROPELIDA, POTÊNCIA 38 HP - MATERIAIS NA OPERAÇÃO. AF_07/2016</t>
  </si>
  <si>
    <t>35,95</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</si>
  <si>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</si>
  <si>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</si>
  <si>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</si>
  <si>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</si>
  <si>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</si>
  <si>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</si>
  <si>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</si>
  <si>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</si>
  <si>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47,67</t>
  </si>
  <si>
    <t>95209</t>
  </si>
  <si>
    <t>GRUA ASCENCIONAL, LANCA DE 42 M, CAPACIDADE DE 1,5 T A 30 M, ALTURA ATE 39 M  JUROS. AF_08/2016</t>
  </si>
  <si>
    <t>5,66</t>
  </si>
  <si>
    <t>95210</t>
  </si>
  <si>
    <t>GRUA ASCENCIONAL, LANCA DE 42 M, CAPACIDADE DE 1,5 T A 30 M, ALTURA ATE 39 M  MANUTENÇÃO. AF_08/2016</t>
  </si>
  <si>
    <t>52,14</t>
  </si>
  <si>
    <t>95211</t>
  </si>
  <si>
    <t>GRUA ASCENCIONAL, LANCA DE 42 M, CAPACIDADE DE 1,5 T A 30 M, ALTURA ATE 39 M  MATERIAIS NA OPERAÇÃO. AF_08/2016</t>
  </si>
  <si>
    <t>95217</t>
  </si>
  <si>
    <t>PULVERIZADOR DE TINTA ELÉTRICO/MÁQUINA DE PINTURA AIRLESS, VAZÃO 2 L/MIN - MATERIAIS NA OPERAÇÃO. AF_08/2016</t>
  </si>
  <si>
    <t>0,68</t>
  </si>
  <si>
    <t>95255</t>
  </si>
  <si>
    <t>MARTELO DEMOLIDOR PNEUMÁTICO MANUAL, 32 KG - DEPRECIAÇÃO. AF_09/2016</t>
  </si>
  <si>
    <t>1,09</t>
  </si>
  <si>
    <t>95256</t>
  </si>
  <si>
    <t>MARTELO DEMOLIDOR PNEUMÁTICO MANUAL, 32 KG - JUROS. AF_09/2016</t>
  </si>
  <si>
    <t>0,13</t>
  </si>
  <si>
    <t>95257</t>
  </si>
  <si>
    <t>MARTELO DEMOLIDOR PNEUMÁTICO MANUAL, 32 KG - MANUTENÇÃO. AF_09/2016</t>
  </si>
  <si>
    <t>1,37</t>
  </si>
  <si>
    <t>95260</t>
  </si>
  <si>
    <t>COMPACTADOR DE SOLOS DE PERCUSÃO (SOQUETE) COM MOTOR A GASOLINA, POTÊNCIA 3 CV - DEPRECIAÇÃO. AF_09/2016</t>
  </si>
  <si>
    <t>0,61</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</si>
  <si>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</si>
  <si>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</si>
  <si>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</si>
  <si>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</si>
  <si>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</si>
  <si>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</si>
  <si>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</si>
  <si>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</si>
  <si>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</si>
  <si>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</si>
  <si>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</si>
  <si>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</si>
  <si>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</si>
  <si>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</si>
  <si>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</si>
  <si>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</si>
  <si>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</si>
  <si>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</si>
  <si>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</si>
  <si>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</si>
  <si>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</si>
  <si>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</si>
  <si>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2,74</t>
  </si>
  <si>
    <t>95278</t>
  </si>
  <si>
    <t>DESEMPENADEIRA DE CONCRETO, PESO DE 75KG, 4 PÁS, MOTOR A GASOLINA, POTÊNCIA 5,5 HP - DEPRECIAÇÃO. AF_09/2016</t>
  </si>
  <si>
    <t>0,55</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</si>
  <si>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</si>
  <si>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</si>
  <si>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</si>
  <si>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</si>
  <si>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</si>
  <si>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</si>
  <si>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</si>
  <si>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</si>
  <si>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0,90</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</si>
  <si>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</si>
  <si>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</si>
  <si>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</si>
  <si>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</si>
  <si>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</si>
  <si>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</si>
  <si>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</si>
  <si>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</si>
  <si>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6,46</t>
  </si>
  <si>
    <t>95629</t>
  </si>
  <si>
    <t>ROLO COMPACTADOR VIBRATORIO TANDEM, ACO LISO, POTENCIA 125 HP, PESO SEM/COM LASTRO 10,20/11,65 T, LARGURA DE TRABALHO 1,73 M - MANUTENÇÃO. AF_11/2016</t>
  </si>
  <si>
    <t>58,25</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</si>
  <si>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</si>
  <si>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</si>
  <si>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</si>
  <si>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</si>
  <si>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</si>
  <si>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</si>
  <si>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</si>
  <si>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</si>
  <si>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4,56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</si>
  <si>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</si>
  <si>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</si>
  <si>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</si>
  <si>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</si>
  <si>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45,89</t>
  </si>
  <si>
    <t>95705</t>
  </si>
  <si>
    <t>PERFURATRIZ SOBRE ESTEIRA, TORQUE MÁXIMO 600 KGF, POTÊNCIA ENTRE 50 E 60 HP, DIÂMETRO MÁXIMO 10 - JUROS. AF_11/2016</t>
  </si>
  <si>
    <t>6,28</t>
  </si>
  <si>
    <t>95706</t>
  </si>
  <si>
    <t>PERFURATRIZ SOBRE ESTEIRA, TORQUE MÁXIMO 600 KGF, POTÊNCIA ENTRE 50 E 60 HP, DIÂMETRO MÁXIMO 10 - MANUTENÇÃO. AF_11/2016</t>
  </si>
  <si>
    <t>57,42</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</si>
  <si>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</si>
  <si>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</si>
  <si>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</si>
  <si>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</si>
  <si>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55,15</t>
  </si>
  <si>
    <t>95711</t>
  </si>
  <si>
    <t>ESCAVADEIRA HIDRAULICA SOBRE ESTEIRA, COM GARRA GIRATORIA DE MANDIBULAS, PESO OPERACIONAL ENTRE 22,00 E 25,50 TON, POTENCIA LIQUIDA ENTRE 150 E 160 HP - JUROS. AF_11/2016</t>
  </si>
  <si>
    <t>7,48</t>
  </si>
  <si>
    <t>95712</t>
  </si>
  <si>
    <t>ESCAVADEIRA HIDRAULICA SOBRE ESTEIRA, COM GARRA GIRATORIA DE MANDIBULAS, PESO OPERACIONAL ENTRE 22,00 E 25,50 TON, POTENCIA LIQUIDA ENTRE 150 E 160 HP - MANUTENÇÃO. AF_11/2016</t>
  </si>
  <si>
    <t>68,94</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</si>
  <si>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</si>
  <si>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</si>
  <si>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</si>
  <si>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</si>
  <si>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53,09</t>
  </si>
  <si>
    <t>95717</t>
  </si>
  <si>
    <t>ESCAVADEIRA HIDRAULICA SOBRE ESTEIRA, EQUIPADA COM CLAMSHELL, COM CAPACIDADE DA CAÇAMBA ENTRE 1,20 E 1,50 M3, PESO OPERACIONAL ENTRE 20,00 E 22,00 TON, POTENCIA LIQUIDA ENTRE 150 E 160 HP - JUROS. AF_11/2016</t>
  </si>
  <si>
    <t>7,20</t>
  </si>
  <si>
    <t>95718</t>
  </si>
  <si>
    <t>ESCAVADEIRA HIDRAULICA SOBRE ESTEIRA, EQUIPADA COM CLAMSHELL, COM CAPACIDADE DA CAÇAMBA ENTRE 1,20 E 1,50 M3, PESO OPERACIONAL ENTRE 20,00 E 22,00 TON, POTENCIA LIQUIDA ENTRE 150 E 160 HP - MANUTENÇÃO. AF_11/2016</t>
  </si>
  <si>
    <t>66,37</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</si>
  <si>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</si>
  <si>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</si>
  <si>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</si>
  <si>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</si>
  <si>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</si>
  <si>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</si>
  <si>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</si>
  <si>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</si>
  <si>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304,41</t>
  </si>
  <si>
    <t>95874</t>
  </si>
  <si>
    <t>GRUPO GERADOR COM CARENAGEM, MOTOR DIESEL POTÊNCIA STANDART ENTRE 250 E 260 KVA - DEPRECIAÇÃO. AF_12/2016</t>
  </si>
  <si>
    <t>8,90</t>
  </si>
  <si>
    <t>96008</t>
  </si>
  <si>
    <t>TRATOR DE PNEUS COM POTÊNCIA DE 122 CV, TRAÇÃO 4X4, COM VASSOURA MECÂNICA ACOPLADA - DEPRECIAÇÃO. AF_02/2017</t>
  </si>
  <si>
    <t>18,05</t>
  </si>
  <si>
    <t>96009</t>
  </si>
  <si>
    <t>TRATOR DE PNEUS COM POTÊNCIA DE 122 CV, TRAÇÃO 4X4, COM VASSOURA MECÂNICA ACOPLADA - JUROS. AF_02/2017</t>
  </si>
  <si>
    <t>2,49</t>
  </si>
  <si>
    <t>96011</t>
  </si>
  <si>
    <t>TRATOR DE PNEUS COM POTÊNCIA DE 122 CV, TRAÇÃO 4X4, COM VASSOURA MECÂNICA ACOPLADA - MANUTENÇÃO. AF_02/2017</t>
  </si>
  <si>
    <t>19,74</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</si>
  <si>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</si>
  <si>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</si>
  <si>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</si>
  <si>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</si>
  <si>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17,84</t>
  </si>
  <si>
    <t>96016</t>
  </si>
  <si>
    <t>TRATOR DE PNEUS COM POTÊNCIA DE 122 CV, TRAÇÃO 4X4, COM GRADE DE DISCOS ACOPLADA - JUROS. AF_02/2017</t>
  </si>
  <si>
    <t>2,46</t>
  </si>
  <si>
    <t>96018</t>
  </si>
  <si>
    <t>TRATOR DE PNEUS COM POTÊNCIA DE 122 CV, TRAÇÃO 4X4, COM GRADE DE DISCOS ACOPLADA - MANUTENÇÃO. AF_02/2017</t>
  </si>
  <si>
    <t>19,52</t>
  </si>
  <si>
    <t>96019</t>
  </si>
  <si>
    <t>TRATOR DE PNEUS COM POTÊNCIA DE 122 CV, TRAÇÃO 4X4, COM GRADE DE DISCOS ACOPLADA - MATERIAIS NA OPERAÇÃO. AF_02/2017</t>
  </si>
  <si>
    <t>96023</t>
  </si>
  <si>
    <t>TRATOR DE PNEUS COM POTÊNCIA DE 85 CV, TRAÇÃO 4X4, COM GRADE DE DISCOS ACOPLADA - DEPRECIAÇÃO. AF_02/2017</t>
  </si>
  <si>
    <t>13,99</t>
  </si>
  <si>
    <t>96024</t>
  </si>
  <si>
    <t>TRATOR DE PNEUS COM POTÊNCIA DE 85 CV, TRAÇÃO 4X4, COM GRADE DE DISCOS ACOPLADA - JUROS. AF_02/2017</t>
  </si>
  <si>
    <t>1,93</t>
  </si>
  <si>
    <t>96026</t>
  </si>
  <si>
    <t>TRATOR DE PNEUS COM POTÊNCIA DE 85 CV, TRAÇÃO 4X4, COM GRADE DE DISCOS ACOPLADA - MANUTENÇÃO. AF_02/2017</t>
  </si>
  <si>
    <t>15,31</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</si>
  <si>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</si>
  <si>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</si>
  <si>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</si>
  <si>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</si>
  <si>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</si>
  <si>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</si>
  <si>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5,47</t>
  </si>
  <si>
    <t>96032</t>
  </si>
  <si>
    <t>CAMINHÃO BASCULANTE 10 M3, TRUCADO, POTÊNCIA 230 CV, INCLUSIVE CAÇAMBA METÁLICA, COM DISTRIBUIDOR DE AGREGADOS ACOPLADO - IMPOSTOS E SEGUROS. AF_02/2017</t>
  </si>
  <si>
    <t>4,33</t>
  </si>
  <si>
    <t>96033</t>
  </si>
  <si>
    <t>CAMINHÃO BASCULANTE 10 M3, TRUCADO, POTÊNCIA 230 CV, INCLUSIVE CAÇAMBA METÁLICA, COM DISTRIBUIDOR DE AGREGADOS ACOPLADO - MANUTENÇÃO. AF_02/2017</t>
  </si>
  <si>
    <t>48,97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</si>
  <si>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</si>
  <si>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</si>
  <si>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</si>
  <si>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</si>
  <si>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14,20</t>
  </si>
  <si>
    <t>96054</t>
  </si>
  <si>
    <t>MINICARREGADEIRA SOBRE RODAS POTENCIA 47HP CAPACIDADE OPERACAO 646 KG, COM VASSOURA MECÂNICA ACOPLADA - DEPRECIAÇÃO. AF_03/2017</t>
  </si>
  <si>
    <t>23,88</t>
  </si>
  <si>
    <t>96055</t>
  </si>
  <si>
    <t>TRATOR DE PNEUS COM POTÊNCIA DE 85 CV, TRAÇÃO 4X4, COM VASSOURA MECÂNICA ACOPLADA - JUROS. AF_03/2017</t>
  </si>
  <si>
    <t>1,96</t>
  </si>
  <si>
    <t>96056</t>
  </si>
  <si>
    <t>TRATOR DE PNEUS COM POTÊNCIA DE 85 CV, TRAÇÃO 4X4, COM VASSOURA MECÂNICA ACOPLADA - MANUTENÇÃO. AF_03/2017</t>
  </si>
  <si>
    <t>15,53</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</si>
  <si>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</si>
  <si>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</si>
  <si>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</si>
  <si>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</si>
  <si>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2,41</t>
  </si>
  <si>
    <t>96061</t>
  </si>
  <si>
    <t>MINICARREGADEIRA SOBRE RODAS POTENCIA 47HP CAPACIDADE OPERACAO 646 KG, COM VASSOURA MECÂNICA ACOPLADA - MANUTENÇÃO. AF_03/2017</t>
  </si>
  <si>
    <t>29,85</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</si>
  <si>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</si>
  <si>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</si>
  <si>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</si>
  <si>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</si>
  <si>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19,55</t>
  </si>
  <si>
    <t>96242</t>
  </si>
  <si>
    <t>MINIESCAVADEIRA SOBRE ESTEIRAS, POTENCIA LIQUIDA DE *30* HP, PESO OPERACIONAL DE *3.500* KG - JUROS. AF_04/2017</t>
  </si>
  <si>
    <t>2,65</t>
  </si>
  <si>
    <t>96243</t>
  </si>
  <si>
    <t>MINIESCAVADEIRA SOBRE ESTEIRAS, POTENCIA LIQUIDA DE *30* HP, PESO OPERACIONAL DE *3.500* KG - MANUTENCAO. AF_04/2017</t>
  </si>
  <si>
    <t>24,43</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</si>
  <si>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</si>
  <si>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</si>
  <si>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</si>
  <si>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</si>
  <si>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54,76</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</si>
  <si>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</si>
  <si>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</si>
  <si>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</si>
  <si>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</si>
  <si>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64,60</t>
  </si>
  <si>
    <t>96459</t>
  </si>
  <si>
    <t>ROLO COMPACTADOR DE PNEUS, ESTATICO, PRESSAO VARIAVEL, POTENCIA 110 HP, PESO SEM/COM LASTRO 10,8/27 T, LARGURA DE ROLAGEM 2,30 M - JUROS. AF_06/2017</t>
  </si>
  <si>
    <t>7,16</t>
  </si>
  <si>
    <t>96460</t>
  </si>
  <si>
    <t>ROLO COMPACTADOR DE PNEUS, ESTATICO, PRESSAO VARIAVEL, POTENCIA 110 HP, PESO SEM/COM LASTRO 10,8/27 T, LARGURA DE ROLAGEM 2,30 M - DEPRECIAÇÃO. AF_06/2017</t>
  </si>
  <si>
    <t>51,62</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</si>
  <si>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</si>
  <si>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</si>
  <si>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</si>
  <si>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</si>
  <si>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</si>
  <si>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</si>
  <si>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</si>
  <si>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</si>
  <si>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4,95</t>
  </si>
  <si>
    <t>99829</t>
  </si>
  <si>
    <t>LAVADORA DE ALTA PRESSAO (LAVA-JATO) PARA AGUA FRIA, PRESSAO DE OPERACAO ENTRE 1400 E 1900 LIB/POL2, VAZAO MAXIMA ENTRE 400 E 700 L/H - DEPRECIAÇÃO. AF_04/2019</t>
  </si>
  <si>
    <t>0,16</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</si>
  <si>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</si>
  <si>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</si>
  <si>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</si>
  <si>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</si>
  <si>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</si>
  <si>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</si>
  <si>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</si>
  <si>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</si>
  <si>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136,09</t>
  </si>
  <si>
    <t>100638</t>
  </si>
  <si>
    <t>USINA DE MISTURA ASFÁLTICA À QUENTE, TIPO CONTRA FLUXO, PROD 100 A 140 TON/HORA - JUROS. AF_12/2019</t>
  </si>
  <si>
    <t>24,49</t>
  </si>
  <si>
    <t>100639</t>
  </si>
  <si>
    <t>USINA DE MISTURA ASFÁLTICA À QUENTE, TIPO CONTRA FLUXO, PROD 100 A 140 TON/HORA - MANUTENÇÃO. AF_12/2019</t>
  </si>
  <si>
    <t>218,77</t>
  </si>
  <si>
    <t>100640</t>
  </si>
  <si>
    <t>USINA DE MISTURA ASFÁLTICA À QUENTE, TIPO CONTRA FLUXO, PROD 100 A 140 TON/HORA - MATERIAIS NA OPERAÇÃO. AF_12/2019</t>
  </si>
  <si>
    <t>257,04</t>
  </si>
  <si>
    <t>100643</t>
  </si>
  <si>
    <t>USINA DE ASFALTO, TIPO GRAVIMÉTRICA, PROD 150 TON/HORA - DEPRECIAÇÃO. AF_12/2019</t>
  </si>
  <si>
    <t>358,34</t>
  </si>
  <si>
    <t>100644</t>
  </si>
  <si>
    <t>USINA DE ASFALTO, TIPO GRAVIMÉTRICA, PROD 150 TON/HORA - JUROS. AF_12/2019</t>
  </si>
  <si>
    <t>64,50</t>
  </si>
  <si>
    <t>100645</t>
  </si>
  <si>
    <t>USINA DE ASFALTO, TIPO GRAVIMÉTRICA, PROD 150 TON/HORA - MANUTENÇÃO. AF_12/2019</t>
  </si>
  <si>
    <t>576,03</t>
  </si>
  <si>
    <t>100646</t>
  </si>
  <si>
    <t>USINA DE ASFALTO, TIPO GRAVIMÉTRICA, PROD 150 TON/HORA - MATERIAIS NA OPERAÇÃO. AF_12/2019</t>
  </si>
  <si>
    <t>367,20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</si>
  <si>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</si>
  <si>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</si>
  <si>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</si>
  <si>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</si>
  <si>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</si>
  <si>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</si>
  <si>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0,67</t>
  </si>
  <si>
    <t>102273</t>
  </si>
  <si>
    <t>MARTELO DEMOLIDOR ELÉTRICO, COM POTÊNCIA DE 2.000 W, 1.000 IMPACTOS POR MINUTO, PESO DE 30 KG - MATERIAIS NA OPERAÇÃO. AF_01/2021</t>
  </si>
  <si>
    <t>102809</t>
  </si>
  <si>
    <t>CALDEIRA A GÁS COM TERMOSTATO, CAPACIDADE 100 LITROS - MATERIAIS NA OPERAÇÃO. AF_04/2019</t>
  </si>
  <si>
    <t>16,51</t>
  </si>
  <si>
    <t>102815</t>
  </si>
  <si>
    <t>CENTRAL DE LAMA BENTONÍTICA (DEPÓSITO DE BENTONITA, MISTURADOR DE ALTA TURBULÊNCIA, SILOS DE ARMAZENAMENTO DE LAMA E ÁGUA, LABORATÓRIO DE CONTROLE DE QUALIDADE DA LAMA) - MATERIAIS NA OPERAÇÃO. AF_04/2019</t>
  </si>
  <si>
    <t>3,67</t>
  </si>
  <si>
    <t>102826</t>
  </si>
  <si>
    <t>CONJUNTO MACACO E BOMBA HIDRÁULICA PARA PROTENSAO DE CORDOALHAS, ESFORÇO MAXIMO DE 115 TONELADAS - MATERIAIS NA OPERAÇÃO. AF_04/2019</t>
  </si>
  <si>
    <t>6,89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</si>
  <si>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</si>
  <si>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</si>
  <si>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</si>
  <si>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</si>
  <si>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150,07</t>
  </si>
  <si>
    <t>102849</t>
  </si>
  <si>
    <t>GUINDASTE SOBRE ESTEIRAS, COM LANÇA TRELIÇADA 40 M, CAPACIDADE MÁXIMA 75 T - MATERIAIS NA OPERAÇÃO. AF_04/2019</t>
  </si>
  <si>
    <t>73,37</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</si>
  <si>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</si>
  <si>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</si>
  <si>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</si>
  <si>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</si>
  <si>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</si>
  <si>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</si>
  <si>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</si>
  <si>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</si>
  <si>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</si>
  <si>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</si>
  <si>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200,10</t>
  </si>
  <si>
    <t>102885</t>
  </si>
  <si>
    <t>PLATAFORMA ELEVATÓRIA - MATERIAIS NA OPERAÇÃO. AF_04/2019</t>
  </si>
  <si>
    <t>1,38</t>
  </si>
  <si>
    <t>102891</t>
  </si>
  <si>
    <t>PÓRTICO ROLANTE MONOVIGA, PERFIL I, 4 PERNAS, CAPACIDADE 5 T  - MATERIAIS NA OPERAÇÃO. AF_04/2019</t>
  </si>
  <si>
    <t>102895</t>
  </si>
  <si>
    <t>ESCAVADEIRA HIDRÁULICA SOBRE ESTEIRA, PESO OPERACIONAL ENTRE 22,00 E 23,50 T, POTÊNCIA NOMINAL 139 HP, COM MARTELO ROMPEDOR HIDRÁULICO 1700 KG - JUROS. AF_04/2019</t>
  </si>
  <si>
    <t>7,56</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</si>
  <si>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</si>
  <si>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</si>
  <si>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</si>
  <si>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</si>
  <si>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13,00</t>
  </si>
  <si>
    <t>102909</t>
  </si>
  <si>
    <t>UNIDADE DOSADORA AIRLESS TIPO HOT SPRAY - MATERIAIS NA OPERAÇÃO. AF_04/2019</t>
  </si>
  <si>
    <t>105,57</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</si>
  <si>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</si>
  <si>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</si>
  <si>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</si>
  <si>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</si>
  <si>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</si>
  <si>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</si>
  <si>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</si>
  <si>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</si>
  <si>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</si>
  <si>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</si>
  <si>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</si>
  <si>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</si>
  <si>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</si>
  <si>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</si>
  <si>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</si>
  <si>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</si>
  <si>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</si>
  <si>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</si>
  <si>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</si>
  <si>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</si>
  <si>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3,33</t>
  </si>
  <si>
    <t>103156</t>
  </si>
  <si>
    <t>MÁQUINA PARA SOLDA POR ELETROFUSÃO PARA TUBOS DE POLIETILENO DE ALTA DENSIDADE (PEAD) COM DIÂMETRO EXTERNO DE 20 A 800 MM, POTÊNCIA ENTRE 2750 E 3000 W - MATERIAIS NA OPERAÇÃO. AF_10/2021</t>
  </si>
  <si>
    <t>2,57</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</si>
  <si>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</si>
  <si>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</si>
  <si>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</si>
  <si>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</si>
  <si>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</si>
  <si>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</si>
  <si>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</si>
  <si>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</si>
  <si>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21,11</t>
  </si>
  <si>
    <t>103223</t>
  </si>
  <si>
    <t>PERFURATRIZ PARA FURO DIRECIONAL HORIZONTAL (HDD) COM CAPACIDADE ATÉ 89 KN, POTÊNCIA 24,8 HP A 80 HP (INCLUSO FERRAMENTAS E LOCALIZADOR) - MATERIAIS NA OPERAÇÃO. AF_11/2021</t>
  </si>
  <si>
    <t>39,08</t>
  </si>
  <si>
    <t>103229</t>
  </si>
  <si>
    <t>PERFURATRIZ PARA FURO DIRECIONAL HORIZONTAL (HDD) COM CAPACIDADE DE 90 KN A 200 KN, POTÊNCIA 100 HP A 160 HP (INCLUSO FERRAMENTAS E LOCALIZADOR) - MATERIAIS NA OPERAÇÃO. AF_11/2021</t>
  </si>
  <si>
    <t>97,04</t>
  </si>
  <si>
    <t>103235</t>
  </si>
  <si>
    <t>PERFURATRIZ PARA FURO DIRECIONAL HORIZONTAL (HDD) COM CAPACIDADE DE 201 KN A 560 KN, POTÊNCIA 200 HP A 260 HP (INCLUSO FERRAMENTAS E LOCALIZADOR) - MATERIAIS NA OPERAÇÃO. AF_11/2021</t>
  </si>
  <si>
    <t>171,68</t>
  </si>
  <si>
    <t>103241</t>
  </si>
  <si>
    <t>MISTURADOR PARA PREPARO DE LAMA ESTABILIZANTE COM CAPACIDADE DE *4000* L, COM BOMBA CENTRÍFUGA 5,5 HP A 23,07 HP, PARA SISTEMA DE FURO DIRECIONAL - MATERIAIS NA OPERAÇÃO. AF_11/2021</t>
  </si>
  <si>
    <t>9,78</t>
  </si>
  <si>
    <t>103660</t>
  </si>
  <si>
    <t>VARREDEIRA DE GRAMA SINTÉTICA A GASOLINA, 2,4 CV, 4 TEMPOS - MATERIAIS NA OPERAÇÃO. AF_02/2022</t>
  </si>
  <si>
    <t>11,73</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</si>
  <si>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</si>
  <si>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</si>
  <si>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</si>
  <si>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</si>
  <si>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</si>
  <si>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</si>
  <si>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1,65</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</si>
  <si>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</si>
  <si>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</si>
  <si>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</si>
  <si>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</si>
  <si>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</si>
  <si>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</si>
  <si>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</si>
  <si>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</si>
  <si>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</si>
  <si>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</si>
  <si>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</si>
  <si>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</si>
  <si>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</si>
  <si>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</si>
  <si>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</si>
  <si>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</si>
  <si>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</si>
  <si>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</si>
  <si>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92259</t>
  </si>
  <si>
    <t>INSTALAÇÃO DE TESOURA (INTEIRA OU MEIA), BIAPOIADA, EM MADEIRA NÃO APARELHADA, PARA VÃOS MAIORES OU IGUAIS A 3,0 M E MENORES QUE 6,0 M, INCLUSO IÇAMENTO. AF_07/2019</t>
  </si>
  <si>
    <t>521,41</t>
  </si>
  <si>
    <t>92260</t>
  </si>
  <si>
    <t>INSTALAÇÃO DE TESOURA (INTEIRA OU MEIA), BIAPOIADA, EM MADEIRA NÃO APARELHADA, PARA VÃOS MAIORES OU IGUAIS A 6,0 M E MENORES QUE 8,0 M, INCLUSO IÇAMENTO. AF_07/2019</t>
  </si>
  <si>
    <t>588,27</t>
  </si>
  <si>
    <t>92261</t>
  </si>
  <si>
    <t>INSTALAÇÃO DE TESOURA (INTEIRA OU MEIA), BIAPOIADA, EM MADEIRA NÃO APARELHADA, PARA VÃOS MAIORES OU IGUAIS A 8,0 M E MENORES QUE 10,0 M, INCLUSO IÇAMENTO. AF_07/2019</t>
  </si>
  <si>
    <t>653,09</t>
  </si>
  <si>
    <t>92262</t>
  </si>
  <si>
    <t>INSTALAÇÃO DE TESOURA (INTEIRA OU MEIA), BIAPOIADA, EM MADEIRA NÃO APARELHADA, PARA VÃOS MAIORES OU IGUAIS A 10,0 M E MENORES QUE 12,0 M, INCLUSO IÇAMENTO. AF_07/2019</t>
  </si>
  <si>
    <t>757,44</t>
  </si>
  <si>
    <t>92539</t>
  </si>
  <si>
    <t>TRAMA DE MADEIRA COMPOSTA POR RIPAS, CAIBROS E TERÇAS PARA TELHADOS DE ATÉ 2 ÁGUAS PARA TELHA DE ENCAIXE DE CERÂMICA OU DE CONCRETO, INCLUSO TRANSPORTE VERTICAL. AF_07/2019</t>
  </si>
  <si>
    <t>90,02</t>
  </si>
  <si>
    <t>92540</t>
  </si>
  <si>
    <t>TRAMA DE MADEIRA COMPOSTA POR RIPAS, CAIBROS E TERÇAS PARA TELHADOS DE MAIS QUE 2 ÁGUAS PARA TELHA DE ENCAIXE DE CERÂMICA OU DE CONCRETO, INCLUSO TRANSPORTE VERTICAL. AF_07/2019</t>
  </si>
  <si>
    <t>100,06</t>
  </si>
  <si>
    <t>92541</t>
  </si>
  <si>
    <t>TRAMA DE MADEIRA COMPOSTA POR RIPAS, CAIBROS E TERÇAS PARA TELHADOS DE ATÉ 2 ÁGUAS PARA TELHA CERÂMICA CAPA-CANAL, INCLUSO TRANSPORTE VERTICAL. AF_07/2019</t>
  </si>
  <si>
    <t>97,14</t>
  </si>
  <si>
    <t>92542</t>
  </si>
  <si>
    <t>TRAMA DE MADEIRA COMPOSTA POR RIPAS, CAIBROS E TERÇAS PARA TELHADOS DE MAIS QUE 2 ÁGUAS PARA TELHA CERÂMICA CAPA-CANAL, INCLUSO TRANSPORTE VERTICAL. AF_07/2019</t>
  </si>
  <si>
    <t>117,11</t>
  </si>
  <si>
    <t>92543</t>
  </si>
  <si>
    <t>TRAMA DE MADEIRA COMPOSTA POR TERÇAS PARA TELHADOS DE ATÉ 2 ÁGUAS PARA TELHA ONDULADA DE FIBROCIMENTO, METÁLICA, PLÁSTICA OU TERMOACÚSTICA, INCLUSO TRANSPORTE VERTICAL. AF_07/2019</t>
  </si>
  <si>
    <t>27,19</t>
  </si>
  <si>
    <t>92544</t>
  </si>
  <si>
    <t>TRAMA DE MADEIRA COMPOSTA POR TERÇAS PARA TELHADOS DE ATÉ 2 ÁGUAS PARA TELHA ESTRUTURAL DE FIBROCIMENTO, INCLUSO TRANSPORTE VERTICAL. AF_07/2019</t>
  </si>
  <si>
    <t>21,64</t>
  </si>
  <si>
    <t>92545</t>
  </si>
  <si>
    <t>FABRICAÇÃO E INSTALAÇÃO DE TESOURA INTEIRA EM MADEIRA NÃO APARELHADA, VÃO DE 3 M, PARA TELHA CERÂMICA OU DE CONCRETO, INCLUSO IÇAMENTO. AF_07/2019</t>
  </si>
  <si>
    <t>1.149,64</t>
  </si>
  <si>
    <t>92546</t>
  </si>
  <si>
    <t>FABRICAÇÃO E INSTALAÇÃO DE TESOURA INTEIRA EM MADEIRA NÃO APARELHADA, VÃO DE 4 M, PARA TELHA CERÂMICA OU DE CONCRETO, INCLUSO IÇAMENTO. AF_07/2019</t>
  </si>
  <si>
    <t>1.412,24</t>
  </si>
  <si>
    <t>92547</t>
  </si>
  <si>
    <t>FABRICAÇÃO E INSTALAÇÃO DE TESOURA INTEIRA EM MADEIRA NÃO APARELHADA, VÃO DE 5 M, PARA TELHA CERÂMICA OU DE CONCRETO, INCLUSO IÇAMENTO. AF_07/2019</t>
  </si>
  <si>
    <t>1.498,93</t>
  </si>
  <si>
    <t>92548</t>
  </si>
  <si>
    <t>FABRICAÇÃO E INSTALAÇÃO DE TESOURA INTEIRA EM MADEIRA NÃO APARELHADA, VÃO DE 6 M, PARA TELHA CERÂMICA OU DE CONCRETO, INCLUSO IÇAMENTO. AF_07/2019</t>
  </si>
  <si>
    <t>1.669,28</t>
  </si>
  <si>
    <t>92549</t>
  </si>
  <si>
    <t>FABRICAÇÃO E INSTALAÇÃO DE TESOURA INTEIRA EM MADEIRA NÃO APARELHADA, VÃO DE 7 M, PARA TELHA CERÂMICA OU DE CONCRETO, INCLUSO IÇAMENTO. AF_07/2019</t>
  </si>
  <si>
    <t>2.078,21</t>
  </si>
  <si>
    <t>92550</t>
  </si>
  <si>
    <t>FABRICAÇÃO E INSTALAÇÃO DE TESOURA INTEIRA EM MADEIRA NÃO APARELHADA, VÃO DE 8 M, PARA TELHA CERÂMICA OU DE CONCRETO, INCLUSO IÇAMENTO. AF_07/2019</t>
  </si>
  <si>
    <t>2.585,94</t>
  </si>
  <si>
    <t>92551</t>
  </si>
  <si>
    <t>FABRICAÇÃO E INSTALAÇÃO DE TESOURA INTEIRA EM MADEIRA NÃO APARELHADA, VÃO DE 9 M, PARA TELHA CERÂMICA OU DE CONCRETO, INCLUSO IÇAMENTO. AF_07/2019</t>
  </si>
  <si>
    <t>2.697,26</t>
  </si>
  <si>
    <t>92552</t>
  </si>
  <si>
    <t>FABRICAÇÃO E INSTALAÇÃO DE TESOURA INTEIRA EM MADEIRA NÃO APARELHADA, VÃO DE 10 M, PARA TELHA CERÂMICA OU DE CONCRETO, INCLUSO IÇAMENTO. AF_07/2019</t>
  </si>
  <si>
    <t>2.929,73</t>
  </si>
  <si>
    <t>92553</t>
  </si>
  <si>
    <t>FABRICAÇÃO E INSTALAÇÃO DE TESOURA INTEIRA EM MADEIRA NÃO APARELHADA, VÃO DE 11 M, PARA TELHA CERÂMICA OU DE CONCRETO, INCLUSO IÇAMENTO. AF_07/2019</t>
  </si>
  <si>
    <t>3.350,84</t>
  </si>
  <si>
    <t>92554</t>
  </si>
  <si>
    <t>FABRICAÇÃO E INSTALAÇÃO DE TESOURA INTEIRA EM MADEIRA NÃO APARELHADA, VÃO DE 12 M, PARA TELHA CERÂMICA OU DE CONCRETO, INCLUSO IÇAMENTO. AF_07/2019</t>
  </si>
  <si>
    <t>3.478,42</t>
  </si>
  <si>
    <t>92555</t>
  </si>
  <si>
    <t>FABRICAÇÃO E INSTALAÇÃO DE TESOURA INTEIRA EM MADEIRA NÃO APARELHADA, VÃO DE 3 M, PARA TELHA ONDULADA DE FIBROCIMENTO, METÁLICA, PLÁSTICA OU TERMOACÚSTICA, INCLUSO IÇAMENTO. AF_07/2019</t>
  </si>
  <si>
    <t>1.132,84</t>
  </si>
  <si>
    <t>92556</t>
  </si>
  <si>
    <t>FABRICAÇÃO E INSTALAÇÃO DE TESOURA INTEIRA EM MADEIRA NÃO APARELHADA, VÃO DE 4 M, PARA TELHA ONDULADA DE FIBROCIMENTO, METÁLICA, PLÁSTICA OU TERMOACÚSTICA, INCLUSO IÇAMENTO. AF_07/2019</t>
  </si>
  <si>
    <t>1.382,80</t>
  </si>
  <si>
    <t>92557</t>
  </si>
  <si>
    <t>FABRICAÇÃO E INSTALAÇÃO DE TESOURA INTEIRA EM MADEIRA NÃO APARELHADA, VÃO DE 5 M, PARA TELHA ONDULADA DE FIBROCIMENTO, METÁLICA, PLÁSTICA OU TERMOACÚSTICA, INCLUSO IÇAMENTO. AF_07/2019</t>
  </si>
  <si>
    <t>1.469,48</t>
  </si>
  <si>
    <t>92558</t>
  </si>
  <si>
    <t>FABRICAÇÃO E INSTALAÇÃO DE TESOURA INTEIRA EM MADEIRA NÃO APARELHADA, VÃO DE 6 M, PARA TELHA ONDULADA DE FIBROCIMENTO, METÁLICA, PLÁSTICA OU TERMOACÚSTICA, INCLUSO IÇAMENTO. AF_07/2019</t>
  </si>
  <si>
    <t>1.652,47</t>
  </si>
  <si>
    <t>92559</t>
  </si>
  <si>
    <t>FABRICAÇÃO E INSTALAÇÃO DE TESOURA INTEIRA EM MADEIRA NÃO APARELHADA, VÃO DE 7 M, PARA TELHA ONDULADA DE FIBROCIMENTO, METÁLICA, PLÁSTICA OU TERMOACÚSTICA, INCLUSO IÇAMENTO. AF_07/2019</t>
  </si>
  <si>
    <t>2.046,92</t>
  </si>
  <si>
    <t>92560</t>
  </si>
  <si>
    <t>FABRICAÇÃO E INSTALAÇÃO DE TESOURA INTEIRA EM MADEIRA NÃO APARELHADA, VÃO DE 8 M, PARA TELHA ONDULADA DE FIBROCIMENTO, METÁLICA, PLÁSTICA OU TERMOACÚSTICA, INCLUSO IÇAMENTO. AF_07/2019</t>
  </si>
  <si>
    <t>2.543,33</t>
  </si>
  <si>
    <t>92561</t>
  </si>
  <si>
    <t>FABRICAÇÃO E INSTALAÇÃO DE TESOURA INTEIRA EM MADEIRA NÃO APARELHADA, VÃO DE 9 M, PARA TELHA ONDULADA DE FIBROCIMENTO, METÁLICA, PLÁSTICA OU TERMOACÚSTICA, INCLUSO IÇAMENTO. AF_07/2019</t>
  </si>
  <si>
    <t>2.655,80</t>
  </si>
  <si>
    <t>92562</t>
  </si>
  <si>
    <t>FABRICAÇÃO E INSTALAÇÃO DE TESOURA INTEIRA EM MADEIRA NÃO APARELHADA, VÃO DE 10 M, PARA TELHA ONDULADA DE FIBROCIMENTO, METÁLICA, PLÁSTICA OU TERMOACÚSTICA, INCLUSO IÇAMENTO. AF_07/2019</t>
  </si>
  <si>
    <t>2.858,83</t>
  </si>
  <si>
    <t>92563</t>
  </si>
  <si>
    <t>FABRICAÇÃO E INSTALAÇÃO DE TESOURA INTEIRA EM MADEIRA NÃO APARELHADA, VÃO DE 11 M, PARA TELHA ONDULADA DE FIBROCIMENTO, METÁLICA, PLÁSTICA OU TERMOACÚSTICA, INCLUSO IÇAMENTO. AF_07/2019</t>
  </si>
  <si>
    <t>3.267,94</t>
  </si>
  <si>
    <t>92564</t>
  </si>
  <si>
    <t>FABRICAÇÃO E INSTALAÇÃO DE TESOURA INTEIRA EM MADEIRA NÃO APARELHADA, VÃO DE 12 M, PARA TELHA ONDULADA DE FIBROCIMENTO, METÁLICA, PLÁSTICA OU TERMOACÚSTICA, INCLUSO IÇAMENTO. AF_07/2019</t>
  </si>
  <si>
    <t>3.376,88</t>
  </si>
  <si>
    <t>92565</t>
  </si>
  <si>
    <t>FABRICAÇÃO E INSTALAÇÃO DE ESTRUTURA PONTALETADA DE MADEIRA NÃO APARELHADA PARA TELHADOS COM ATÉ 2 ÁGUAS E PARA TELHA CERÂMICA OU DE CONCRETO, INCLUSO TRANSPORTE VERTICAL. AF_12/2015</t>
  </si>
  <si>
    <t>44,20</t>
  </si>
  <si>
    <t>92566</t>
  </si>
  <si>
    <t>FABRICAÇÃO E INSTALAÇÃO DE ESTRUTURA PONTALETADA DE MADEIRA NÃO APARELHADA PARA TELHADOS COM ATÉ 2 ÁGUAS E PARA TELHA ONDULADA DE FIBROCIMENTO, METÁLICA, PLÁSTICA OU TERMOACÚSTICA, INCLUSO TRANSPORTE VERTICAL. AF_12/2015</t>
  </si>
  <si>
    <t>27,77</t>
  </si>
  <si>
    <t>92567</t>
  </si>
  <si>
    <t>FABRICAÇÃO E INSTALAÇÃO DE ESTRUTURA PONTALETADA DE MADEIRA NÃO APARELHADA PARA TELHADOS COM MAIS QUE 2 ÁGUAS E PARA TELHA CERÂMICA OU DE CONCRETO, INCLUSO TRANSPORTE VERTICAL. AF_12/2015</t>
  </si>
  <si>
    <t>40,01</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</si>
  <si>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</si>
  <si>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</si>
  <si>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</si>
  <si>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</si>
  <si>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57,66</t>
  </si>
  <si>
    <t>100381</t>
  </si>
  <si>
    <t>FABRICAÇÃO E INSTALAÇÃO DE PONTALETES DE MADEIRA NÃO APARELHADA PARA TELHADOS COM ATÉ 2 ÁGUAS E COM TELHA CERÂMICA OU DE CONCRETO EM EDIFÍCIO INSTITUCIONAL TÉRREO, INCLUSO TRANSPORTE VERTICAL. AF_07/2019</t>
  </si>
  <si>
    <t>64,23</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</si>
  <si>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</si>
  <si>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</si>
  <si>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29,99</t>
  </si>
  <si>
    <t>100384</t>
  </si>
  <si>
    <t>FABRICAÇÃO E INSTALAÇÃO DE PONTALETES DE MADEIRA NÃO APARELHADA PARA TELHADOS COM ATÉ 2 ÁGUAS E COM TELHA ONDULADA DE FIBROCIMENTO, ALUMÍNIO OU PLÁSTICA EM EDIFÍCIO INSTITUCIONAL TÉRREO, INCLUSO TRANSPORTE VERTICAL. AF_07/2019</t>
  </si>
  <si>
    <t>31,37</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</si>
  <si>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</si>
  <si>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</si>
  <si>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</si>
  <si>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</si>
  <si>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50,79</t>
  </si>
  <si>
    <t>100387</t>
  </si>
  <si>
    <t>FABRICAÇÃO E INSTALAÇÃO DE PONTALETES DE MADEIRA NÃO APARELHADA PARA TELHADOS COM MAIS QUE 2 ÁGUAS E COM TELHA CERÂMICA OU DE CONCRETO EM EDIFÍCIO INSTITUCIONAL TÉRREO, INCLUSO TRANSPORTE VERTICAL. AF_07/2019</t>
  </si>
  <si>
    <t>61,95</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</si>
  <si>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</si>
  <si>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</si>
  <si>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</si>
  <si>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</si>
  <si>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19,35</t>
  </si>
  <si>
    <t>100390</t>
  </si>
  <si>
    <t>RETIRADA E RECOLOCAÇÃO DE RIPA EM TELHADOS DE MAIS DE 2 ÁGUAS COM TELHA CERÂMICA OU DE CONCRETO DE ENCAIXE, INCLUSO TRANSPORTE VERTICAL. AF_07/2019</t>
  </si>
  <si>
    <t>25,97</t>
  </si>
  <si>
    <t>100391</t>
  </si>
  <si>
    <t>RETIRADA E RECOLOCAÇÃO DE CAIBRO EM TELHADOS DE MAIS DE 2 ÁGUAS COM TELHA CERÂMICA OU DE CONCRETO DE ENCAIXE, INCLUSO TRANSPORTE VERTICAL. AF_07/2019</t>
  </si>
  <si>
    <t>21,84</t>
  </si>
  <si>
    <t>100392</t>
  </si>
  <si>
    <t>RETIRADA E RECOLOCAÇÃO DE RIPA EM TELHADOS DE ATÉ 2 ÁGUAS COM TELHA CERÂMICA CAPA-CANAL, INCLUSO TRANSPORTE VERTICAL. AF_07/2019</t>
  </si>
  <si>
    <t>17,36</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</si>
  <si>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</si>
  <si>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</si>
  <si>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</si>
  <si>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</si>
  <si>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20,47</t>
  </si>
  <si>
    <t>100395</t>
  </si>
  <si>
    <t>RETIRADA E RECOLOCAÇÃO DE CAIBRO EM TELHADOS DE MAIS DE 2 ÁGUAS COM TELHA CERÂMICA CAPA-CANAL, INCLUSO TRANSPORTE VERTICAL. AF_07/2019</t>
  </si>
  <si>
    <t>25,98</t>
  </si>
  <si>
    <t>94189</t>
  </si>
  <si>
    <t>TELHAMENTO COM TELHA DE CONCRETO DE ENCAIXE, COM ATÉ 2 ÁGUAS, INCLUSO TRANSPORTE VERTICAL. AF_07/2019</t>
  </si>
  <si>
    <t>35,47</t>
  </si>
  <si>
    <t>94192</t>
  </si>
  <si>
    <t>TELHAMENTO COM TELHA DE CONCRETO DE ENCAIXE, COM MAIS DE 2 ÁGUAS, INCLUSO TRANSPORTE VERTICAL. AF_07/2019</t>
  </si>
  <si>
    <t>38,19</t>
  </si>
  <si>
    <t>94195</t>
  </si>
  <si>
    <t>TELHAMENTO COM TELHA CERÂMICA DE ENCAIXE, TIPO PORTUGUESA, COM ATÉ 2 ÁGUAS, INCLUSO TRANSPORTE VERTICAL. AF_07/2019</t>
  </si>
  <si>
    <t>54,82</t>
  </si>
  <si>
    <t>94198</t>
  </si>
  <si>
    <t>TELHAMENTO COM TELHA CERÂMICA DE ENCAIXE, TIPO PORTUGUESA, COM MAIS DE 2 ÁGUAS, INCLUSO TRANSPORTE VERTICAL. AF_07/2019</t>
  </si>
  <si>
    <t>58,40</t>
  </si>
  <si>
    <t>94201</t>
  </si>
  <si>
    <t>TELHAMENTO COM TELHA CERÂMICA CAPA-CANAL, TIPO COLONIAL, COM ATÉ 2 ÁGUAS, INCLUSO TRANSPORTE VERTICAL. AF_07/2019</t>
  </si>
  <si>
    <t>77,15</t>
  </si>
  <si>
    <t>94204</t>
  </si>
  <si>
    <t>TELHAMENTO COM TELHA CERÂMICA CAPA-CANAL, TIPO COLONIAL, COM MAIS DE 2 ÁGUAS, INCLUSO TRANSPORTE VERTICAL. AF_07/2019</t>
  </si>
  <si>
    <t>83,24</t>
  </si>
  <si>
    <t>94224</t>
  </si>
  <si>
    <t>EMBOÇAMENTO COM ARGAMASSA TRAÇO 1:2:9 (CIMENTO, CAL E AREIA). AF_07/2019</t>
  </si>
  <si>
    <t>26,41</t>
  </si>
  <si>
    <t>94226</t>
  </si>
  <si>
    <t>SUBCOBERTURA COM MANTA PLÁSTICA REVESTIDA POR PELÍCULA DE ALUMÍNO, INCLUSO TRANSPORTE VERTICAL. AF_07/2019</t>
  </si>
  <si>
    <t>94232</t>
  </si>
  <si>
    <t>AMARRAÇÃO DE TELHAS CERÂMICAS OU DE CONCRETO. AF_07/2019</t>
  </si>
  <si>
    <t>3,03</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</si>
  <si>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</si>
  <si>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</si>
  <si>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</si>
  <si>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</si>
  <si>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</si>
  <si>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</si>
  <si>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</si>
  <si>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</si>
  <si>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</si>
  <si>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</si>
  <si>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</si>
  <si>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</si>
  <si>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</si>
  <si>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</si>
  <si>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</si>
  <si>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</si>
  <si>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</si>
  <si>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</si>
  <si>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49,21</t>
  </si>
  <si>
    <t>94210</t>
  </si>
  <si>
    <t>TELHAMENTO COM TELHA ONDULADA DE FIBROCIMENTO E = 6 MM, COM RECOBRIMENTO LATERAL DE 1 1/4 DE ONDA PARA TELHADO COM INCLINAÇÃO MÁXIMA DE 10°, COM ATÉ 2 ÁGUAS, INCLUSO IÇAMENTO. AF_07/2019</t>
  </si>
  <si>
    <t>52,22</t>
  </si>
  <si>
    <t>94218</t>
  </si>
  <si>
    <t>TELHAMENTO COM TELHA ESTRUTURAL DE FIBROCIMENTO E= 8 MM, COM ATÉ 2 ÁGUAS, INCLUSO IÇAMENTO. AF_07/2019_P</t>
  </si>
  <si>
    <t>125,19</t>
  </si>
  <si>
    <t>94213</t>
  </si>
  <si>
    <t>TELHAMENTO COM TELHA DE AÇO/ALUMÍNIO E = 0,5 MM, COM ATÉ 2 ÁGUAS, INCLUSO IÇAMENTO. AF_07/2019</t>
  </si>
  <si>
    <t>96,98</t>
  </si>
  <si>
    <t>94216</t>
  </si>
  <si>
    <t>TELHAMENTO COM TELHA METÁLICA TERMOACÚSTICA E = 30 MM, COM ATÉ 2 ÁGUAS, INCLUSO IÇAMENTO. AF_07/2019</t>
  </si>
  <si>
    <t>284,68</t>
  </si>
  <si>
    <t>94219</t>
  </si>
  <si>
    <t>CUMEEIRA E ESPIGÃO PARA TELHA CERÂMICA EMBOÇADA COM ARGAMASSA TRAÇO 1:2:9 (CIMENTO, CAL E AREIA), PARA TELHADOS COM MAIS DE 2 ÁGUAS, INCLUSO TRANSPORTE VERTICAL. AF_07/2019</t>
  </si>
  <si>
    <t>39,98</t>
  </si>
  <si>
    <t>94220</t>
  </si>
  <si>
    <t>CUMEEIRA E ESPIGÃO PARA TELHA DE CONCRETO EMBOÇADA COM ARGAMASSA TRAÇO 1:2:9 (CIMENTO, CAL E AREIA), PARA TELHADOS COM MAIS DE 2 ÁGUAS, INCLUSO TRANSPORTE VERTICAL. AF_07/2019</t>
  </si>
  <si>
    <t>50,60</t>
  </si>
  <si>
    <t>94221</t>
  </si>
  <si>
    <t>CUMEEIRA PARA TELHA CERÂMICA EMBOÇADA COM ARGAMASSA TRAÇO 1:2:9 (CIMENTO, CAL E AREIA) PARA TELHADOS COM ATÉ 2 ÁGUAS, INCLUSO TRANSPORTE VERTICAL. AF_07/2019</t>
  </si>
  <si>
    <t>32,90</t>
  </si>
  <si>
    <t>94222</t>
  </si>
  <si>
    <t>CUMEEIRA PARA TELHA DE CONCRETO EMBOÇADA COM ARGAMASSA TRAÇO 1:2:9 (CIMENTO, CAL E AREIA) PARA TELHADOS COM ATÉ 2 ÁGUAS, INCLUSO TRANSPORTE VERTICAL. AF_07/2019</t>
  </si>
  <si>
    <t>43,52</t>
  </si>
  <si>
    <t>94223</t>
  </si>
  <si>
    <t>CUMEEIRA PARA TELHA DE FIBROCIMENTO ONDULADA E = 6 MM, INCLUSO ACESSÓRIOS DE FIXAÇÃO E IÇAMENTO. AF_07/2019</t>
  </si>
  <si>
    <t>85,52</t>
  </si>
  <si>
    <t>94451</t>
  </si>
  <si>
    <t>CUMEEIRA PARA TELHA DE FIBROCIMENTO ESTRUTURAL E = 6 MM, INCLUSO ACESSÓRIOS DE FIXAÇÃO E IÇAMENTO. AF_07/2019</t>
  </si>
  <si>
    <t>95,12</t>
  </si>
  <si>
    <t>100325</t>
  </si>
  <si>
    <t>CUMEEIRA SHED PARA TELHA ONDULADA DE FIBROCIMENTO, E = 6 MM, INCLUSO ACESSÓRIOS DE FIXAÇÃO E IÇAMENTO. AF_07/2019</t>
  </si>
  <si>
    <t>92,46</t>
  </si>
  <si>
    <t>100327</t>
  </si>
  <si>
    <t>RUFO EXTERNO/INTERNO EM CHAPA DE AÇO GALVANIZADO NÚMERO 26, CORTE DE 33 CM, INCLUSO IÇAMENTO. AF_07/2019</t>
  </si>
  <si>
    <t>70,31</t>
  </si>
  <si>
    <t>100328</t>
  </si>
  <si>
    <t>RETIRADA E RECOLOCAÇÃO DE  TELHA CERÂMICA DE ENCAIXE, COM ATÉ DUAS ÁGUAS, INCLUSO IÇAMENTO. AF_07/2019</t>
  </si>
  <si>
    <t>17,94</t>
  </si>
  <si>
    <t>100329</t>
  </si>
  <si>
    <t>RETIRADA E RECOLOCAÇÃO DE  TELHA CERÂMICA DE ENCAIXE, COM MAIS DE DUAS ÁGUAS, INCLUSO IÇAMENTO. AF_07/2019</t>
  </si>
  <si>
    <t>21,53</t>
  </si>
  <si>
    <t>100330</t>
  </si>
  <si>
    <t>RETIRADA E RECOLOCAÇÃO DE  TELHA CERÂMICA CAPA-CANAL, COM ATÉ DUAS ÁGUAS, INCLUSO IÇAMENTO. AF_07/2019</t>
  </si>
  <si>
    <t>24,35</t>
  </si>
  <si>
    <t>100331</t>
  </si>
  <si>
    <t>RETIRADA E RECOLOCAÇÃO DE  TELHA CERÂMICA CAPA-CANAL, COM MAIS DE DUAS ÁGUAS, INCLUSO IÇAMENTO. AF_07/2019</t>
  </si>
  <si>
    <t>30,47</t>
  </si>
  <si>
    <t>100434</t>
  </si>
  <si>
    <t>CALHA DE BEIRAL, SEMICIRCULAR DE PVC, DIAMETRO 125 MM, INCLUINDO CABECEIRAS, EMENDAS, BOCAIS, SUPORTES E VEDAÇÕES, EXCLUINDO CONDUTORES, INCLUSO TRANSPORTE VERTICAL. AF_07/2019</t>
  </si>
  <si>
    <t>71,33</t>
  </si>
  <si>
    <t>100435</t>
  </si>
  <si>
    <t>RUFO EM FIBROCIMENTO PARA TELHA ONDULADA E = 6 MM, ABA DE 26 CM, INCLUSO TRANSPORTE VERTICAL, EXCETO CONTRARRUFO. AF_07/2019</t>
  </si>
  <si>
    <t>63,80</t>
  </si>
  <si>
    <t>94227</t>
  </si>
  <si>
    <t>CALHA EM CHAPA DE AÇO GALVANIZADO NÚMERO 24, DESENVOLVIMENTO DE 33 CM, INCLUSO TRANSPORTE VERTICAL. AF_07/2019</t>
  </si>
  <si>
    <t>78,67</t>
  </si>
  <si>
    <t>94228</t>
  </si>
  <si>
    <t>CALHA EM CHAPA DE AÇO GALVANIZADO NÚMERO 24, DESENVOLVIMENTO DE 50 CM, INCLUSO TRANSPORTE VERTICAL. AF_07/2019</t>
  </si>
  <si>
    <t>106,91</t>
  </si>
  <si>
    <t>94229</t>
  </si>
  <si>
    <t>CALHA EM CHAPA DE AÇO GALVANIZADO NÚMERO 24, DESENVOLVIMENTO DE 100 CM, INCLUSO TRANSPORTE VERTICAL. AF_07/2019</t>
  </si>
  <si>
    <t>207,16</t>
  </si>
  <si>
    <t>94231</t>
  </si>
  <si>
    <t>RUFO EM CHAPA DE AÇO GALVANIZADO NÚMERO 24, CORTE DE 25 CM, INCLUSO TRANSPORTE VERTICAL. AF_07/2019</t>
  </si>
  <si>
    <t>62,10</t>
  </si>
  <si>
    <t>94449</t>
  </si>
  <si>
    <t>TELHAMENTO COM TELHA ONDULADA DE FIBRA DE VIDRO E = 0,6 MM, PARA TELHADO COM INCLINAÇÃO MAIOR QUE 10°, COM ATÉ 2 ÁGUAS, INCLUSO IÇAMENTO. AF_07/2019</t>
  </si>
  <si>
    <t>70,56</t>
  </si>
  <si>
    <t>92255</t>
  </si>
  <si>
    <t>INSTALAÇÃO DE TESOURA (INTEIRA OU MEIA), EM AÇO, PARA VÃOS MAIORES OU IGUAIS A 3,0 M E MENORES QUE 6,0 M, INCLUSO IÇAMENTO. AF_07/2019</t>
  </si>
  <si>
    <t>202,86</t>
  </si>
  <si>
    <t>92256</t>
  </si>
  <si>
    <t>INSTALAÇÃO DE TESOURA (INTEIRA OU MEIA), EM AÇO, PARA VÃOS MAIORES OU IGUAIS A 6,0 M E MENORES QUE 8,0 M, INCLUSO IÇAMENTO. AF_07/2019</t>
  </si>
  <si>
    <t>252,50</t>
  </si>
  <si>
    <t>92257</t>
  </si>
  <si>
    <t>INSTALAÇÃO DE TESOURA (INTEIRA OU MEIA), EM AÇO, PARA VÃOS MAIORES OU IGUAIS A 8,0 M E MENORES QUE 10,0 M, INCLUSO IÇAMENTO. AF_07/2019</t>
  </si>
  <si>
    <t>301,54</t>
  </si>
  <si>
    <t>92258</t>
  </si>
  <si>
    <t>INSTALAÇÃO DE TESOURA (INTEIRA OU MEIA), EM AÇO, PARA VÃOS MAIORES OU IGUAIS A 10,0 M E MENORES QUE 12,0 M, INCLUSO IÇAMENTO. AF_07/2019</t>
  </si>
  <si>
    <t>380,41</t>
  </si>
  <si>
    <t>92568</t>
  </si>
  <si>
    <t>TRAMA DE AÇO COMPOSTA POR RIPAS, CAIBROS E TERÇAS PARA TELHADOS DE ATÉ 2 ÁGUAS PARA TELHA DE ENCAIXE DE CERÂMICA OU DE CONCRETO, INCLUSO TRANSPORTE VERTICAL. AF_07/2019</t>
  </si>
  <si>
    <t>154,49</t>
  </si>
  <si>
    <t>92569</t>
  </si>
  <si>
    <t>TRAMA DE AÇO COMPOSTA POR RIPAS E CAIBROS PARA TELHADOS DE ATÉ 2 ÁGUAS PARA TELHA DE ENCAIXE DE CERÂMICA OU DE CONCRETO, INCLUSO TRANSPORTE VERTICAL. AF_07/2019</t>
  </si>
  <si>
    <t>86,19</t>
  </si>
  <si>
    <t>92570</t>
  </si>
  <si>
    <t>TRAMA DE AÇO COMPOSTA POR RIPAS PARA TELHADOS DE ATÉ 2 ÁGUAS PARA TELHA DE ENCAIXE DE CERÂMICA OU DE CONCRETO, INCLUSO TRANSPORTE VERTICAL. AF_07/2019</t>
  </si>
  <si>
    <t>54,70</t>
  </si>
  <si>
    <t>92571</t>
  </si>
  <si>
    <t>TRAMA DE AÇO COMPOSTA POR RIPAS, CAIBROS E TERÇAS PARA TELHADOS DE MAIS DE 2 ÁGUAS PARA TELHA DE ENCAIXE DE CERÂMICA OU DE CONCRETO, INCLUSO TRANSPORTE VERTICAL. AF_07/2019</t>
  </si>
  <si>
    <t>164,16</t>
  </si>
  <si>
    <t>92572</t>
  </si>
  <si>
    <t>TRAMA DE AÇO COMPOSTA POR RIPAS E CAIBROS PARA TELHADOS DE MAIS DE 2 ÁGUAS PARA TELHA DE ENCAIXE DE CERÂMICA OU DE CONCRETO, INCLUSO TRANSPORTE VERTICAL. AF_07/2019</t>
  </si>
  <si>
    <t>98,56</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</si>
  <si>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</si>
  <si>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</si>
  <si>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</si>
  <si>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</si>
  <si>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156,98</t>
  </si>
  <si>
    <t>92575</t>
  </si>
  <si>
    <t>TRAMA DE AÇO COMPOSTA POR RIPAS E CAIBROS PARA TELHADOS DE ATÉ 2 ÁGUAS PARA TELHA CERÂMICA CAPA-CANAL, INCLUSO TRANSPORTE VERTICAL. AF_07/2019</t>
  </si>
  <si>
    <t>78,91</t>
  </si>
  <si>
    <t>92576</t>
  </si>
  <si>
    <t>TRAMA DE AÇO COMPOSTA POR RIPAS PARA TELHADOS DE ATÉ 2 ÁGUAS PARA TELHA CERÂMICA CAPA-CANAL, INCLUSO TRANSPORTE VERTICAL. AF_07/2019</t>
  </si>
  <si>
    <t>43,30</t>
  </si>
  <si>
    <t>92577</t>
  </si>
  <si>
    <t>TRAMA DE AÇO COMPOSTA POR RIPAS, CAIBROS E TERÇAS PARA TELHADOS DE MAIS DE 2 ÁGUAS PARA TELHA CERÂMICA CAPA-CANAL, INCLUSO TRANSPORTE VERTICAL. AF_07/2019</t>
  </si>
  <si>
    <t>167,18</t>
  </si>
  <si>
    <t>92578</t>
  </si>
  <si>
    <t>TRAMA DE AÇO COMPOSTA POR RIPAS E CAIBROS PARA TELHADOS DE MAIS DE 2 ÁGUAS PARA TELHA CERÂMICA CAPA-CANAL, INCLUSO TRANSPORTE VERTICAL. AF_07/2019</t>
  </si>
  <si>
    <t>84,59</t>
  </si>
  <si>
    <t>92579</t>
  </si>
  <si>
    <t>TRAMA DE AÇO COMPOSTA POR RIPAS PARA TELHADOS DE MAIS DE 2 ÁGUAS PARA TELHA CERÂMICA CAPA-CANAL, INCLUSO TRANSPORTE VERTICAL. AF_07/2019</t>
  </si>
  <si>
    <t>46,57</t>
  </si>
  <si>
    <t>92580</t>
  </si>
  <si>
    <t>TRAMA DE AÇO COMPOSTA POR TERÇAS PARA TELHADOS DE ATÉ 2 ÁGUAS PARA TELHA ONDULADA DE FIBROCIMENTO, METÁLICA, PLÁSTICA OU TERMOACÚSTICA, INCLUSO TRANSPORTE VERTICAL. AF_07/2019</t>
  </si>
  <si>
    <t>57,92</t>
  </si>
  <si>
    <t>92581</t>
  </si>
  <si>
    <t>TRAMA DE AÇO COMPOSTA POR TERÇAS PARA TELHADOS DE ATÉ 2 ÁGUAS PARA TELHA ESTRUTURAL DE FIBROCIMENTO, INCLUSO TRANSPORTE VERTICAL. AF_07/2019</t>
  </si>
  <si>
    <t>60,43</t>
  </si>
  <si>
    <t>92582</t>
  </si>
  <si>
    <t>FABRICAÇÃO E INSTALAÇÃO DE TESOURA INTEIRA EM AÇO, VÃO DE 3 M, PARA TELHA CERÂMICA OU DE CONCRETO, INCLUSO IÇAMENTO. AF_12/2015</t>
  </si>
  <si>
    <t>829,71</t>
  </si>
  <si>
    <t>92584</t>
  </si>
  <si>
    <t>FABRICAÇÃO E INSTALAÇÃO DE TESOURA INTEIRA EM AÇO, VÃO DE 4 M, PARA TELHA CERÂMICA OU DE CONCRETO, INCLUSO IÇAMENTO. AF_12/2015</t>
  </si>
  <si>
    <t>975,85</t>
  </si>
  <si>
    <t>92586</t>
  </si>
  <si>
    <t>FABRICAÇÃO E INSTALAÇÃO DE TESOURA INTEIRA EM AÇO, VÃO DE 5 M, PARA TELHA CERÂMICA OU DE CONCRETO, INCLUSO IÇAMENTO. AF_12/2015</t>
  </si>
  <si>
    <t>1.121,98</t>
  </si>
  <si>
    <t>92588</t>
  </si>
  <si>
    <t>FABRICAÇÃO E INSTALAÇÃO DE TESOURA INTEIRA EM AÇO, VÃO DE 6 M, PARA TELHA CERÂMICA OU DE CONCRETO, INCLUSO IÇAMENTO. AF_12/2015</t>
  </si>
  <si>
    <t>1.422,62</t>
  </si>
  <si>
    <t>92590</t>
  </si>
  <si>
    <t>FABRICAÇÃO E INSTALAÇÃO DE TESOURA INTEIRA EM AÇO, VÃO DE 7 M, PARA TELHA CERÂMICA OU DE CONCRETO, INCLUSO IÇAMENTO. AF_12/2015</t>
  </si>
  <si>
    <t>1.568,76</t>
  </si>
  <si>
    <t>92592</t>
  </si>
  <si>
    <t>FABRICAÇÃO E INSTALAÇÃO DE TESOURA INTEIRA EM AÇO, VÃO DE 8 M, PARA TELHA CERÂMICA OU DE CONCRETO, INCLUSO IÇAMENTO. AF_12/2015</t>
  </si>
  <si>
    <t>1.763,93</t>
  </si>
  <si>
    <t>92593</t>
  </si>
  <si>
    <t>(COMPOSIÇÃO REPRESENTATIVA) FABRICAÇÃO E INSTALAÇÃO DE TESOURA INTEIRA EM AÇO, PARA VÃOS DE 3 A 12 M E PARA QUALQUER TIPO DE TELHA, INCLUSO IÇAMENTO. AF_12/2015</t>
  </si>
  <si>
    <t>KG</t>
  </si>
  <si>
    <t>92594</t>
  </si>
  <si>
    <t>FABRICAÇÃO E INSTALAÇÃO DE TESOURA INTEIRA EM AÇO, VÃO DE 9 M, PARA TELHA CERÂMICA OU DE CONCRETO, INCLUSO IÇAMENTO. AF_12/2015</t>
  </si>
  <si>
    <t>2.051,90</t>
  </si>
  <si>
    <t>92596</t>
  </si>
  <si>
    <t>FABRICAÇÃO E INSTALAÇÃO DE TESOURA INTEIRA EM AÇO, VÃO DE 10 M, PARA TELHA CERÂMICA OU DE CONCRETO, INCLUSO IÇAMENTO. AF_12/2015</t>
  </si>
  <si>
    <t>2.283,17</t>
  </si>
  <si>
    <t>92598</t>
  </si>
  <si>
    <t>FABRICAÇÃO E INSTALAÇÃO DE TESOURA INTEIRA EM AÇO, VÃO DE 11 M, PARA TELHA CERÂMICA OU DE CONCRETO, INCLUSO IÇAMENTO. AF_12/2015</t>
  </si>
  <si>
    <t>2.429,29</t>
  </si>
  <si>
    <t>92600</t>
  </si>
  <si>
    <t>FABRICAÇÃO E INSTALAÇÃO DE TESOURA INTEIRA EM AÇO, VÃO DE 12 M, PARA TELHA CERÂMICA OU DE CONCRETO, INCLUSO IÇAMENTO. AF_12/2015</t>
  </si>
  <si>
    <t>2.612,40</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</si>
  <si>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</si>
  <si>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</si>
  <si>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</si>
  <si>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</si>
  <si>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938,88</t>
  </si>
  <si>
    <t>92606</t>
  </si>
  <si>
    <t>FABRICAÇÃO E INSTALAÇÃO DE TESOURA INTEIRA EM AÇO, VÃO DE 5 M, PARA TELHA ONDULADA DE FIBROCIMENTO, METÁLICA, PLÁSTICA OU TERMOACÚSTICA, INCLUSO IÇAMENTO. AF_12/2015</t>
  </si>
  <si>
    <t>1.085,01</t>
  </si>
  <si>
    <t>92608</t>
  </si>
  <si>
    <t>FABRICAÇÃO E INSTALAÇÃO DE TESOURA INTEIRA EM AÇO, VÃO DE 6 M, PARA TELHA ONDULADA DE FIBROCIMENTO, METÁLICA, PLÁSTICA OU TERMOACÚSTICA, INCLUSO IÇAMENTO. AF_12/2015</t>
  </si>
  <si>
    <t>1.348,69</t>
  </si>
  <si>
    <t>92610</t>
  </si>
  <si>
    <t>FABRICAÇÃO E INSTALAÇÃO DE TESOURA INTEIRA EM AÇO, VÃO DE 7 M, PARA TELHA ONDULADA DE FIBROCIMENTO, METÁLICA, PLÁSTICA OU TERMOACÚSTICA, INCLUSO IÇAMENTO. AF_12/2015</t>
  </si>
  <si>
    <t>1.494,83</t>
  </si>
  <si>
    <t>92612</t>
  </si>
  <si>
    <t>FABRICAÇÃO E INSTALAÇÃO DE TESOURA INTEIRA EM AÇO, VÃO DE 8 M, PARA TELHA ONDULADA DE FIBROCIMENTO, METÁLICA, PLÁSTICA OU TERMOACÚSTICA, INCLUSO IÇAMENTO, INCLUSO IÇAMENTO. AF_12/2015</t>
  </si>
  <si>
    <t>1.689,99</t>
  </si>
  <si>
    <t>92614</t>
  </si>
  <si>
    <t>FABRICAÇÃO E INSTALAÇÃO DE TESOURA INTEIRA EM AÇO, VÃO DE 9 M, PARA TELHA ONDULADA DE FIBROCIMENTO, METÁLICA, PLÁSTICA OU TERMOACÚSTICA, INCLUSO IÇAMENTO. AF_12/2015</t>
  </si>
  <si>
    <t>1.904,04</t>
  </si>
  <si>
    <t>92616</t>
  </si>
  <si>
    <t>FABRICAÇÃO E INSTALAÇÃO DE TESOURA INTEIRA EM AÇO, VÃO DE 10 M, PARA TELHA ONDULADA DE FIBROCIMENTO, METÁLICA, PLÁSTICA OU TERMOACÚSTICA, INCLUSO IÇAMENTO. AF_12/2015</t>
  </si>
  <si>
    <t>2.172,27</t>
  </si>
  <si>
    <t>92618</t>
  </si>
  <si>
    <t>FABRICAÇÃO E INSTALAÇÃO DE TESOURA INTEIRA EM AÇO, VÃO DE 11 M, PARA TELHA ONDULADA DE FIBROCIMENTO, METÁLICA, PLÁSTICA OU TERMOACÚSTICA, INCLUSO IÇAMENTO. AF_12/2015</t>
  </si>
  <si>
    <t>2.318,40</t>
  </si>
  <si>
    <t>92620</t>
  </si>
  <si>
    <t>FABRICAÇÃO E INSTALAÇÃO DE TESOURA INTEIRA EM AÇO, VÃO DE 12 M, PARA TELHA ONDULADA DE FIBROCIMENTO, METÁLICA, PLÁSTICA OU TERMOACÚSTICA, INCLUSO IÇAMENTO. AF_12/2015</t>
  </si>
  <si>
    <t>2.464,53</t>
  </si>
  <si>
    <t>100357</t>
  </si>
  <si>
    <t>FABRICAÇÃO E INSTALAÇÃO DE MEIA TESOURA DE MADEIRA NÃO APARELHADA, COM VÃO DE 3 M, PARA TELHA CERÂMICA OU DE CONCRETO, INCLUSO IÇAMENTO. AF_07/2019</t>
  </si>
  <si>
    <t>1.196,50</t>
  </si>
  <si>
    <t>100358</t>
  </si>
  <si>
    <t>FABRICAÇÃO E INSTALAÇÃO DE MEIA TESOURA DE MADEIRA NÃO APARELHADA, COM VÃO DE 4 M, PARA TELHA CERÂMICA OU DE CONCRETO, INCLUSO IÇAMENTO. AF_07/2019</t>
  </si>
  <si>
    <t>1.611,37</t>
  </si>
  <si>
    <t>100359</t>
  </si>
  <si>
    <t>FABRICAÇÃO E INSTALAÇÃO DE MEIA TESOURA DE MADEIRA NÃO APARELHADA, COM VÃO DE 5 M, PARA TELHA CERÂMICA OU DE CONCRETO, INCLUSO IÇAMENTO. AF_07/2019</t>
  </si>
  <si>
    <t>1.699,81</t>
  </si>
  <si>
    <t>100360</t>
  </si>
  <si>
    <t>FABRICAÇÃO E INSTALAÇÃO DE MEIA TESOURA DE MADEIRA NÃO APARELHADA, COM VÃO DE 6 M, PARA TELHA CERÂMICA OU DE CONCRETO, INCLUSO IÇAMENTO. AF_07/2019</t>
  </si>
  <si>
    <t>1.887,56</t>
  </si>
  <si>
    <t>100361</t>
  </si>
  <si>
    <t>FABRICAÇÃO E INSTALAÇÃO DE MEIA TESOURA DE MADEIRA NÃO APARELHADA, COM VÃO DE 7 M, PARA TELHA CERÂMICA OU DE CONCRETO, INCLUSO IÇAMENTO. AF_07/2019</t>
  </si>
  <si>
    <t>2.339,69</t>
  </si>
  <si>
    <t>100362</t>
  </si>
  <si>
    <t>FABRICAÇÃO E INSTALAÇÃO DE MEIA TESOURA DE MADEIRA NÃO APARELHADA, COM VÃO DE 8 M, PARA TELHA CERÂMICA OU DE CONCRETO, INCLUSO IÇAMENTO. AF_07/2019</t>
  </si>
  <si>
    <t>3.171,68</t>
  </si>
  <si>
    <t>100363</t>
  </si>
  <si>
    <t>FABRICAÇÃO E INSTALAÇÃO DE MEIA TESOURA DE MADEIRA NÃO APARELHADA, COM VÃO DE 9 M, PARA TELHA CERÂMICA OU DE CONCRETO, INCLUSO IÇAMENTO. AF_07/2019</t>
  </si>
  <si>
    <t>3.280,52</t>
  </si>
  <si>
    <t>100364</t>
  </si>
  <si>
    <t>FABRICAÇÃO E INSTALAÇÃO DE MEIA TESOURA DE MADEIRA NÃO APARELHADA, COM VÃO DE 10 M, PARA TELHA CERÂMICA OU DE CONCRETO, INCLUSO IÇAMENTO. AF_07/2019</t>
  </si>
  <si>
    <t>3.559,28</t>
  </si>
  <si>
    <t>100365</t>
  </si>
  <si>
    <t>FABRICAÇÃO E INSTALAÇÃO DE MEIA TESOURA DE MADEIRA NÃO APARELHADA, COM VÃO DE 11 M, PARA TELHA CERÂMICA OU DE CONCRETO, INCLUSO IÇAMENTO. AF_07/2019</t>
  </si>
  <si>
    <t>4.077,45</t>
  </si>
  <si>
    <t>100366</t>
  </si>
  <si>
    <t>FABRICAÇÃO E INSTALAÇÃO DE MEIA TESOURA DE MADEIRA NÃO APARELHADA, COM VÃO DE 12 M, PARA TELHA CERÂMICA OU DE CONCRETO, INCLUSO IÇAMENTO. AF_07/2019</t>
  </si>
  <si>
    <t>4.367,17</t>
  </si>
  <si>
    <t>100367</t>
  </si>
  <si>
    <t>FABRICAÇÃO E INSTALAÇÃO DE MEIA TESOURA DE MADEIRA NÃO APARELHADA, COM VÃO DE 3 M, PARA TELHA ONDULADA DE FIBROCIMENTO, ALUMÍNIO, PLÁSTICA OU TERMOACÚSTICA, INCLUSO IÇAMENTO. AF_07/2019</t>
  </si>
  <si>
    <t>1.162,89</t>
  </si>
  <si>
    <t>100368</t>
  </si>
  <si>
    <t>FABRICAÇÃO E INSTALAÇÃO DE MEIA TESOURA DE MADEIRA NÃO APARELHADA, COM VÃO DE 4 M, PARA TELHA ONDULADA DE FIBROCIMENTO, ALUMÍNIO, PLÁSTICA OU TERMOACÚSTICA, INCLUSO IÇAMENTO. AF_07/2019</t>
  </si>
  <si>
    <t>1.569,91</t>
  </si>
  <si>
    <t>100369</t>
  </si>
  <si>
    <t>FABRICAÇÃO E INSTALAÇÃO DE MEIA TESOURA DE MADEIRA NÃO APARELHADA, COM VÃO DE 5 M, PARA TELHA ONDULADA DE FIBROCIMENTO, ALUMÍNIO, PLÁSTICA OU TERMOACÚSTICA, INCLUSO IÇAMENTO. AF_07/2019</t>
  </si>
  <si>
    <t>1.658,36</t>
  </si>
  <si>
    <t>100370</t>
  </si>
  <si>
    <t>FABRICAÇÃO E INSTALAÇÃO DE MEIA TESOURA DE MADEIRA NÃO APARELHADA, COM VÃO DE 6 M, PARA TELHA ONDULADA DE FIBROCIMENTO, ALUMÍNIO, PLÁSTICA OU TERMOACÚSTICA, INCLUSO IÇAMENTO. AF_07/2019</t>
  </si>
  <si>
    <t>1.974,56</t>
  </si>
  <si>
    <t>100371</t>
  </si>
  <si>
    <t>FABRICAÇÃO E INSTALAÇÃO DE MEIA TESOURA DE MADEIRA NÃO APARELHADA, COM VÃO DE 7 M, PARA TELHA ONDULADA DE FIBROCIMENTO, ALUMÍNIO, PLÁSTICA OU TERMOACÚSTICA, INCLUSO IÇAMENTO. AF_07/2019</t>
  </si>
  <si>
    <t>2.229,15</t>
  </si>
  <si>
    <t>100372</t>
  </si>
  <si>
    <t>FABRICAÇÃO E INSTALAÇÃO DE MEIA TESOURA DE MADEIRA NÃO APARELHADA, COM VÃO DE 8 M, PARA TELHA ONDULADA DE FIBROCIMENTO, ALUMÍNIO, PLÁSTICA OU TERMOACÚSTICA, INCLUSO IÇAMENTO. AF_07/2019</t>
  </si>
  <si>
    <t>2.982,26</t>
  </si>
  <si>
    <t>100373</t>
  </si>
  <si>
    <t>FABRICAÇÃO E INSTALAÇÃO DE MEIA TESOURA DE MADEIRA NÃO APARELHADA, COM VÃO DE 9 M, PARA TELHA ONDULADA DE FIBROCIMENTO, ALUMÍNIO, PLÁSTICA OU TERMOACÚSTICA, INCLUSO IÇAMENTO. AF_07/2019</t>
  </si>
  <si>
    <t>3.089,34</t>
  </si>
  <si>
    <t>100374</t>
  </si>
  <si>
    <t>FABRICAÇÃO E INSTALAÇÃO DE MEIA TESOURA DE MADEIRA NÃO APARELHADA, COM VÃO DE 10 M, PARA TELHA ONDULADA DE FIBROCIMENTO, ALUMÍNIO, PLÁSTICA OU TERMOACÚSTICA, INCLUSO IÇAMENTO. AF_07/2019</t>
  </si>
  <si>
    <t>3.306,77</t>
  </si>
  <si>
    <t>100375</t>
  </si>
  <si>
    <t>FABRICAÇÃO E INSTALAÇÃO DE MEIA TESOURA DE MADEIRA NÃO APARELHADA, COM VÃO DE 11 M, PARA TELHA ONDULADA DE FIBROCIMENTO, ALUMÍNIO, PLÁSTICA OU TERMOACÚSTICA, INCLUSO IÇAMENTO. AF_07/2019</t>
  </si>
  <si>
    <t>3.702,00</t>
  </si>
  <si>
    <t>100376</t>
  </si>
  <si>
    <t>FABRICAÇÃO E INSTALAÇÃO DE MEIA TESOURA DE MADEIRA NÃO APARELHADA, COM VÃO DE 12 M, PARA TELHA ONDULADA DE FIBROCIMENTO, ALUMÍNIO, PLÁSTICA OU TERMOACÚSTICA, INCLUSO IÇAMENTO. AF_07/2019</t>
  </si>
  <si>
    <t>3.621,40</t>
  </si>
  <si>
    <t>100377</t>
  </si>
  <si>
    <t>FABRICAÇÃO E INSTALAÇÃO DE TESOURA (INTEIRA OU MEIA) EM AÇO, VÃOS MAIORES OU IGUAIS A 3,0 M E MENORES OU IGUAL A 6,0 M, INCLUSO IÇAMENTO. AF_07/2019</t>
  </si>
  <si>
    <t>13,88</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</si>
  <si>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</si>
  <si>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</si>
  <si>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</si>
  <si>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</si>
  <si>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</si>
  <si>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</si>
  <si>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721,65</t>
  </si>
  <si>
    <t>102661</t>
  </si>
  <si>
    <t>DRENO SUBSUPERFICIAL (SEÇÃO 0,40 X 0,40 M), COM TUBO DE PEAD CORRUGADO PERFURADO, DN 100 MM, ENCHIMENTO COM AREIA. AF_07/2021</t>
  </si>
  <si>
    <t>32,63</t>
  </si>
  <si>
    <t>102663</t>
  </si>
  <si>
    <t>DRENO SUBSUPERFICIAL (SEÇÃO 0,40 X 0,40 M), COM TUBO DE CONCRETO SIMPLES POROSO, DN 200 MM, ENCHIMENTO COM AREIA. AF_07/2021</t>
  </si>
  <si>
    <t>61,43</t>
  </si>
  <si>
    <t>102664</t>
  </si>
  <si>
    <t>DRENO SUBSUPERFICIAL (SEÇÃO 0,40 X 0,40 M), CEGO, ENCHIMENTO DE BRITA, ENVOLVIDO COM MANTA GEOTÊXTIL. AF_07/2021</t>
  </si>
  <si>
    <t>41,34</t>
  </si>
  <si>
    <t>102665</t>
  </si>
  <si>
    <t>DRENO SUBSUPERFICIAL (SEÇÃO 0,40 X 0,40 M), CEGO, ENCHIMENTO DE BRITA. AF_07/2021</t>
  </si>
  <si>
    <t>20,03</t>
  </si>
  <si>
    <t>102666</t>
  </si>
  <si>
    <t>DRENO SUBSUPERFICIAL (SEÇÃO 0,40 X 0,40 M), COM TUBO DE PEAD CORRUGADO PERFURADO, DN 100 MM, ENCHIMENTO COM BRITA, ENVOLVIDO COM MANTA GEOTÊXTIL. AF_07/2021</t>
  </si>
  <si>
    <t>52,65</t>
  </si>
  <si>
    <t>102669</t>
  </si>
  <si>
    <t>DRENO SUBSUPERFICIAL (SEÇÃO 0,40 X 0,40 M), COM TUBO DE CONCRETO SIMPLES POROSO, DN 200 MM, ENCHIMENTO COM BRITA, ENVOLVIDO COM MANTA GEOTÊXTIL. AF_07/2021</t>
  </si>
  <si>
    <t>81,63</t>
  </si>
  <si>
    <t>102670</t>
  </si>
  <si>
    <t>DRENO PROFUNDO (SEÇÃO 0,50 X 1,50 M), COM TUBO DE PEAD CORRUGADO PERFURADO, DN 100 MM, ENCHIMENTO COM AREIA, COM SELO DE ARGILA. AF_07/2021</t>
  </si>
  <si>
    <t>94,42</t>
  </si>
  <si>
    <t>102673</t>
  </si>
  <si>
    <t>DRENO PROFUNDO (SEÇÃO 0,50 X 1,50 M), COM TUBO DE CONCRETO SIMPLES POROSO, DN 200 MM, ENCHIMENTO COM AREIA, COM SELO DE ARGILA. AF_07/2021</t>
  </si>
  <si>
    <t>149,61</t>
  </si>
  <si>
    <t>102674</t>
  </si>
  <si>
    <t>DRENO PROFUNDO (SEÇÃO 0,50 X 1,50 M), COM TUBO DE PEAD CORRUGADO PERFURADO, DN 100 MM, ENCHIMENTO COM AREIA. AF_07/2021</t>
  </si>
  <si>
    <t>100,01</t>
  </si>
  <si>
    <t>102677</t>
  </si>
  <si>
    <t>DRENO PROFUNDO (SEÇÃO 0,50 X 1,50 M), COM TUBO DE CONCRETO SIMPLES POROSO, DN 200 MM, ENCHIMENTO COM AREIA. AF_07/2021</t>
  </si>
  <si>
    <t>134,55</t>
  </si>
  <si>
    <t>102678</t>
  </si>
  <si>
    <t>DRENO PROFUNDO (SEÇÃO 0,50 X 1,50 M), CEGO, ENCHIMENTO DE BRITA, ENVOLVIDO COM MANTA GEOTÊXTIL, COM SELO DE ARGILA. AF_07/2021</t>
  </si>
  <si>
    <t>118,03</t>
  </si>
  <si>
    <t>102679</t>
  </si>
  <si>
    <t>DRENO PROFUNDO (SEÇÃO 0,50 X 1,50 M), CEGO, ENCHIMENTO DE BRITA, ENVOLVIDO COM MANTA GEOTÊXTIL. AF_07/2021</t>
  </si>
  <si>
    <t>123,96</t>
  </si>
  <si>
    <t>102680</t>
  </si>
  <si>
    <t>DRENO PROFUNDO (SEÇÃO 0,50 X 1,50 M), COM TUBO DE PEAD CORRUGADO PERFURADO, DN 100 MM, ENCHIMENTO COM BRITA, ENVOLVIDO COM MANTA GEOTÊXTIL, COM SELO DE ARGILA. AF_07/2021</t>
  </si>
  <si>
    <t>130,53</t>
  </si>
  <si>
    <t>102683</t>
  </si>
  <si>
    <t>DRENO PROFUNDO (SEÇÃO 0,50 X 1,50 M), COM TUBO DE CONCRETO SIMPLES POROSO, DN 200 MM, ENCHIMENTO COM BRITA, ENVOLVIDO COM MANTA GEOTÊXTIL, COM SELO DE ARGILA. AF_07/2021</t>
  </si>
  <si>
    <t>169,32</t>
  </si>
  <si>
    <t>102684</t>
  </si>
  <si>
    <t>DRENO PROFUNDO (SEÇÃO 0,50 X 1,50 M), COM TUBO DE PEAD CORRUGADO PERFURADO, DN 100 MM, ENCHIMENTO COM BRITA, ENVOLVIDO COM MANTA GEOTÊXTIL. AF_07/2021</t>
  </si>
  <si>
    <t>136,45</t>
  </si>
  <si>
    <t>102687</t>
  </si>
  <si>
    <t>DRENO PROFUNDO (SEÇÃO 0,50 X 1,50 M), COM TUBO DE CONCRETO SIMPLES POROSO, DN 200 MM, ENCHIMENTO COM BRITA, ENVOLVIDO COM MANTA GEOTÊXTIL. AF_07/2021</t>
  </si>
  <si>
    <t>171,20</t>
  </si>
  <si>
    <t>102688</t>
  </si>
  <si>
    <t>DRENO ESPINHA DE PEIXE (SEÇÃO (0,40 X 0,40 M), COM TUBO DE PEAD CORRUGADO PERFURADO, DN 100 MM, ENCHIMENTO COM AREIA, INCLUSIVE CONEXÕES. AF_07/2021</t>
  </si>
  <si>
    <t>38,81</t>
  </si>
  <si>
    <t>102690</t>
  </si>
  <si>
    <t>DRENO ESPINHA DE PEIXE (SEÇÃO (0,40 X 0,40 M), COM TUBO DE PEAD CORRUGADO PERFURADO, DN 100 MM, ENCHIMENTO COM BRITA, ENVOLVIDO COM MANTA GEOTÊXTIL, INCLUSIVE CONEXÕES. AF_07/2021</t>
  </si>
  <si>
    <t>58,82</t>
  </si>
  <si>
    <t>102694</t>
  </si>
  <si>
    <t>DRENO ESPINHA DE PEIXE (SEÇÃO (0,50 X 0,80 M), COM TUBO DE PEAD CORRUGADO PERFURADO, DN 100 MM, ENCHIMENTO COM AREIA, INCLUSIVE CONEXÕES. AF_07/2021</t>
  </si>
  <si>
    <t>69,69</t>
  </si>
  <si>
    <t>102697</t>
  </si>
  <si>
    <t>DRENO ESPINHA DE PEIXE (SEÇÃO (0,50 X 0,80 M), COM TUBO DE PEAD CORRUGADO PERFURADO, DN 100 MM, ENCHIMENTO COM BRITA, ENVOLVIDO COM MANTA GEOTÊXTIL, INCLUSIVE CONEXÕES. AF_07/2021</t>
  </si>
  <si>
    <t>95,60</t>
  </si>
  <si>
    <t>102704</t>
  </si>
  <si>
    <t>TUBO DE PEAD CORRUGADO PERFURADO, DN 100 MM, PARA DRENO - FORNECIMENTO E ASSENTAMENTO. AF_07/2021</t>
  </si>
  <si>
    <t>11,86</t>
  </si>
  <si>
    <t>102706</t>
  </si>
  <si>
    <t>TUBO DE PVC CORRUGADO FLEXÍVEL PERFURADO, DN 100 MM, PARA DRENO - FORNECIMENTO E ASSENTAMENTO. AF_07/2021</t>
  </si>
  <si>
    <t>13,68</t>
  </si>
  <si>
    <t>102707</t>
  </si>
  <si>
    <t>TUBO DE CONCRETO SIMPLES POROSO, DN 200 MM, PARA DRENO - FORNECIMENTO E ASSENTAMENTO. AF_07/2021</t>
  </si>
  <si>
    <t>44,00</t>
  </si>
  <si>
    <t>102708</t>
  </si>
  <si>
    <t>LUVA DE PVC, SÉRIE NORMAL, PARA ESGOTO PREDIAL, DN 100 MM, INSTALADA EM DRENO  - FORNECIMENTO E INSTALAÇÃO. AF_07/2021</t>
  </si>
  <si>
    <t>25,46</t>
  </si>
  <si>
    <t>102710</t>
  </si>
  <si>
    <t>JUNÇÃO SIMPLES DE PVC, 45 GRAUS, SÉRIE NORMAL, PARA ESGOTO PREDIAL, DN 100 MM, INSTALADA EM DRENO - FORNECIMENTO E INSTALAÇÃO. AF_07/2021</t>
  </si>
  <si>
    <t>61,14</t>
  </si>
  <si>
    <t>102711</t>
  </si>
  <si>
    <t>JUNÇÃO DUPLA DE PVC, SÉRIE NORMAL, PARA ESGOTO PREDIAL, DN 100 X 100 X 100 MM, INSTALADA EM DRENO  - FORNECIMENTO E INSTALAÇÃO. AF_07/2021</t>
  </si>
  <si>
    <t>81,38</t>
  </si>
  <si>
    <t>102712</t>
  </si>
  <si>
    <t>GEOTÊXTIL NÃO TECIDO 100% POLIÉSTER, RESISTÊNCIA A TRAÇÃO DE 9 KN/M (RT - 9), INSTALADO EM DRENO - FORNECIMENTO E INSTALAÇÃO. AF_07/2021</t>
  </si>
  <si>
    <t>8,32</t>
  </si>
  <si>
    <t>102713</t>
  </si>
  <si>
    <t>GEOTÊXTIL NÃO TECIDO 100% POLIÉSTER, RESISTÊNCIA A TRAÇÃO DE 14 KN/M (RT - 14), INSTALADO EM DRENO - FORNECIMENTO E INSTALAÇÃO. AF_07/2021</t>
  </si>
  <si>
    <t>11,42</t>
  </si>
  <si>
    <t>102715</t>
  </si>
  <si>
    <t>GEOTÊXTIL NÃO TECIDO 100% POLIÉSTER, RESISTÊNCIA A TRAÇÃO DE 26 KN/M (RT - 26), INSTALADO EM DRENO - FORNECIMENTO E INSTALAÇÃO. AF_07/2021</t>
  </si>
  <si>
    <t>22,53</t>
  </si>
  <si>
    <t>102716</t>
  </si>
  <si>
    <t>ENCHIMENTO DE AREIA PARA DRENO, LANÇAMENTO MECANIZADO. AF_07/2021</t>
  </si>
  <si>
    <t>M3</t>
  </si>
  <si>
    <t>115,17</t>
  </si>
  <si>
    <t>102717</t>
  </si>
  <si>
    <t>ENCHIMENTO DE BRITA PARA DRENO, LANÇAMENTO MECANIZADO. AF_07/2021</t>
  </si>
  <si>
    <t>106,69</t>
  </si>
  <si>
    <t>102718</t>
  </si>
  <si>
    <t>ENCHIMENTO DE AREIA PARA DRENO, LANÇAMENTO MANUAL. AF_07/2021</t>
  </si>
  <si>
    <t>126,42</t>
  </si>
  <si>
    <t>102719</t>
  </si>
  <si>
    <t>ENCHIMENTO DE BRITA PARA DRENO, LANÇAMENTO MANUAL. AF_07/2021</t>
  </si>
  <si>
    <t>117,94</t>
  </si>
  <si>
    <t>102722</t>
  </si>
  <si>
    <t>DRENO EM MURO DE CONTENÇÃO, EXECUTADO NO PÉ DO MURO, COM TUBO DE PEAD CORRUGADO FLEXÍVEL PERFURADO, ENCHIMENTO COM BRITA, ENVOLVIDO COM MANTA GEOTÊXTIL. AF_07/2021</t>
  </si>
  <si>
    <t>50,20</t>
  </si>
  <si>
    <t>102723</t>
  </si>
  <si>
    <t>DRENO EM MURO DE CONTENÇÃO, EXECUTADO NO PÉ DO MURO, COM TUBO DE PVC CORRUGADO FLEXÍVEL PERFURADO, ENCHIMENTO COM BRITA, ENVOLVIDO COM MANTA GEOTÊXTIL. AF_07/2021</t>
  </si>
  <si>
    <t>50,73</t>
  </si>
  <si>
    <t>102724</t>
  </si>
  <si>
    <t>DRENO BARBACÃ, DN 100 MM, COM MATERIAL DRENANTE. AF_07/2021</t>
  </si>
  <si>
    <t>102725</t>
  </si>
  <si>
    <t>DRENO BARBACÃ, DN 75 MM, COM MATERIAL DRENANTE. AF_07/2021</t>
  </si>
  <si>
    <t>28,34</t>
  </si>
  <si>
    <t>102726</t>
  </si>
  <si>
    <t>DRENO BARBACÃ, DN 50 MM, COM MATERIAL DRENANTE. AF_07/2021</t>
  </si>
  <si>
    <t>25,79</t>
  </si>
  <si>
    <t>103653</t>
  </si>
  <si>
    <t>GEOTÊXTIL NÃO TECIDO 100% POLIÉSTER, RESISTÊNCIA A TRAÇÃO DE 31 KN/M (RT-31), INSTALADO EM DRENO - FORNECIMENTO E INSTALAÇÃO. AF_07/2021</t>
  </si>
  <si>
    <t>92743</t>
  </si>
  <si>
    <t>MURO DE GABIÃO, ENCHIMENTO COM PEDRA DE MÃO TIPO RACHÃO, DE GRAVIDADE, COM GAIOLAS DE COMPRIMENTO IGUAL A 2 M, PARA MUROS COM ALTURA MENOR OU IGUAL A 4 M  FORNECIMENTO E EXECUÇÃO. AF_12/2015</t>
  </si>
  <si>
    <t>698,73</t>
  </si>
  <si>
    <t>92744</t>
  </si>
  <si>
    <t>MURO DE GABIÃO, ENCHIMENTO COM PEDRA DE MÃO TIPO RACHÃO, DE GRAVIDADE, COM GAIOLAS DE COMPRIMENTO IGUAL A 5 M, PARA MUROS COM ALTURA MENOR OU IGUAL A 4 M  FORNECIMENTO E EXECUÇÃO. AF_12/2015</t>
  </si>
  <si>
    <t>675,30</t>
  </si>
  <si>
    <t>92745</t>
  </si>
  <si>
    <t>MURO DE GABIÃO, ENCHIMENTO COM PEDRA DE MÃO TIPO RACHÃO, DE GRAVIDADE, COM GAIOLAS DE COMPRIMENTO IGUAL A 2 M, PARA MUROS COM ALTURA MAIOR QUE 4 M E MENOR OU IGUAL A 6 M  FORNECIMENTO E EXECUÇÃO. AF_12/2015</t>
  </si>
  <si>
    <t>879,84</t>
  </si>
  <si>
    <t>92746</t>
  </si>
  <si>
    <t>MURO DE GABIÃO, ENCHIMENTO COM PEDRA DE MÃO TIPO RACHÃO, DE GRAVIDADE, COM GAIOLAS DE COMPRIMENTO IGUAL A 5 M, PARA MUROS COM ALTURA MAIOR QUE 4 M E MENOR OU IGUAL A 6 M   FORNECIMENTO E EXECUÇÃO. AF_12/2015</t>
  </si>
  <si>
    <t>808,60</t>
  </si>
  <si>
    <t>92747</t>
  </si>
  <si>
    <t>MURO DE GABIÃO, ENCHIMENTO COM PEDRA DE MÃO TIPO RACHÃO, DE GRAVIDADE, COM GAIOLAS DE COMPRIMENTO IGUAL A 2 M, PARA MUROS COM ALTURA MAIOR QUE 6 M E MENOR OU IGUAL A 10 M   FORNECIMENTO E EXECUÇÃO. AF_12/2015</t>
  </si>
  <si>
    <t>983,03</t>
  </si>
  <si>
    <t>92748</t>
  </si>
  <si>
    <t>MURO DE GABIÃO, ENCHIMENTO COM PEDRA DE MÃO TIPO RACHÃO, DE GRAVIDADE, COM GAIOLAS DE COMPRIMENTO IGUAL A 5 M, PARA MUROS COM ALTURA MAIOR QUE 6 M E MENOR OU IGUAL A 10 M FORNECIMENTO E EXECUÇÃO. AF_12/2015</t>
  </si>
  <si>
    <t>884,99</t>
  </si>
  <si>
    <t>92749</t>
  </si>
  <si>
    <t>MURO DE GABIÃO, ENCHIMENTO COM PEDRA DE MÃO TIPO RACHÃO, COM SOLO REFORÇADO, PARA MUROS COM ALTURA MENOR OU IGUAL A 4 M   FORNECIMENTO E EXECUÇÃO. AF_12/2015</t>
  </si>
  <si>
    <t>1.026,04</t>
  </si>
  <si>
    <t>92750</t>
  </si>
  <si>
    <t>MURO DE GABIÃO, ENCHIMENTO COM PEDRA DE MÃO TIPO RACHÃO, COM SOLO REFORÇADO, PARA MUROS COM ALTURA MAIOR QUE 4 M E MENOR OU IGUAL A 12 M   FORNECIMENTO E EXECUÇÃO. AF_12/2015</t>
  </si>
  <si>
    <t>1.806,61</t>
  </si>
  <si>
    <t>92751</t>
  </si>
  <si>
    <t>MURO DE GABIÃO, ENCHIMENTO COM PEDRA DE MÃO TIPO RACHÃO, COM SOLO REFORÇADO, PARA MUROS COM ALTURA MAIOR QUE 12 M E MENOR OU IGUAL A 20 M    FORNECIMENTO E EXECUÇÃO. AF_12/2015</t>
  </si>
  <si>
    <t>2.260,52</t>
  </si>
  <si>
    <t>92752</t>
  </si>
  <si>
    <t>MURO DE GABIÃO, ENCHIMENTO COM PEDRA DE MÃO TIPO RACHÃO, COM SOLO REFORÇADO, PARA MUROS COM ALTURA MAIOR QUE 20 M E MENOR OU IGUAL A 28 M   FORNECIMENTO E EXECUÇÃO. AF_12/2015</t>
  </si>
  <si>
    <t>2.712,76</t>
  </si>
  <si>
    <t>92753</t>
  </si>
  <si>
    <t>MURO DE GABIÃO, ENCHIMENTO COM RESÍDUO DE CONSTRUÇÃO E DEMOLIÇÃO, DE GRAVIDADE, COM GAIOLA TRAPEZOIDAL DE COMPRIMENTO IGUAL A 2 M, PARA MUROS COM ALTURA MENOR OU IGUAL A 2 M   FORNECIMENTO E EXECUÇÃO. AF_12/2015</t>
  </si>
  <si>
    <t>690,08</t>
  </si>
  <si>
    <t>92754</t>
  </si>
  <si>
    <t>MURO DE GABIÃO, ENCHIMENTO COM RESÍDUO DE CONSTRUÇÃO E DEMOLIÇÃO, DE GRAVIDADE, COM GAIOLA TRAPEZOIDAL DE COMPRIMENTO IGUAL A 2 M, PARA MUROS COM ALTURA MAIOR QUE 2 M E MENOR OU IGUAL A 4 M    FORNECIMENTO E EXECUÇÃO. AF_12/2015</t>
  </si>
  <si>
    <t>629,58</t>
  </si>
  <si>
    <t>92755</t>
  </si>
  <si>
    <t>PROTEÇÃO SUPERFICIAL DE CANAL EM GABIÃO TIPO COLCHÃO, ALTURA DE 17 CENTÍMETROS, ENCHIMENTO COM PEDRA DE MÃO TIPO RACHÃO - FORNECIMENTO E EXECUÇÃO. AF_12/2015</t>
  </si>
  <si>
    <t>264,48</t>
  </si>
  <si>
    <t>92756</t>
  </si>
  <si>
    <t>PROTEÇÃO SUPERFICIAL DE CANAL EM GABIÃO TIPO COLCHÃO, ALTURA DE 23 CENTÍMETROS, ENCHIMENTO COM PEDRA DE MÃO TIPO RACHÃO - FORNECIMENTO E EXECUÇÃO. AF_12/2015</t>
  </si>
  <si>
    <t>298,35</t>
  </si>
  <si>
    <t>92757</t>
  </si>
  <si>
    <t>PROTEÇÃO SUPERFICIAL DE CANAL EM GABIÃO TIPO COLCHÃO, ALTURA DE 30 CENTÍMETROS, ENCHIMENTO COM PEDRA DE MÃO TIPO RACHÃO - FORNECIMENTO E EXECUÇÃO. AF_12/2015</t>
  </si>
  <si>
    <t>339,66</t>
  </si>
  <si>
    <t>92758</t>
  </si>
  <si>
    <t>PROTEÇÃO SUPERFICIAL DE CANAL EM GABIÃO TIPO SACO, DIÂMETRO DE 65 CENTÍMETROS, ENCHIMENTO MANUAL COM PEDRA DE MÃO TIPO RACHÃO - FORNECIMENTO E EXECUÇÃO. AF_12/2015</t>
  </si>
  <si>
    <t>807,49</t>
  </si>
  <si>
    <t>91069</t>
  </si>
  <si>
    <t>EXECUÇÃO DE REVESTIMENTO DE CONCRETO PROJETADO COM ESPESSURA DE 7 CM, ARMADO COM TELA, INCLINAÇÃO MENOR QUE 90°, APLICAÇÃO CONTÍNUA, UTILIZANDO EQUIPAMENTO DE PROJEÇÃO COM 6 M³/H DE CAPACIDADE. AF_01/2016</t>
  </si>
  <si>
    <t>118,93</t>
  </si>
  <si>
    <t>91070</t>
  </si>
  <si>
    <t>EXECUÇÃO DE REVESTIMENTO DE CONCRETO PROJETADO COM ESPESSURA DE 10 CM, ARMADO COM TELA, INCLINAÇÃO MENOR QUE 90°, APLICAÇÃO CONTÍNUA, UTILIZANDO EQUIPAMENTO DE PROJEÇÃO COM 6 M³/H DE CAPACIDADE. AF_01/2016</t>
  </si>
  <si>
    <t>130,11</t>
  </si>
  <si>
    <t>91071</t>
  </si>
  <si>
    <t>EXECUÇÃO DE REVESTIMENTO DE CONCRETO PROJETADO COM ESPESSURA DE 7 CM, ARMADO COM TELA, INCLINAÇÃO DE 90°, APLICAÇÃO CONTÍNUA, UTILIZANDO EQUIPAMENTO DE PROJEÇÃO COM 6 M³/H DE CAPACIDADE. AF_01/2016</t>
  </si>
  <si>
    <t>167,43</t>
  </si>
  <si>
    <t>91072</t>
  </si>
  <si>
    <t>EXECUÇÃO DE REVESTIMENTO DE CONCRETO PROJETADO COM ESPESSURA DE 10 CM, ARMADO COM TELA, INCLINAÇÃO DE 90°, APLICAÇÃO CONTÍNUA, UTILIZANDO EQUIPAMENTO DE PROJEÇÃO COM 6 M³/H DE CAPACIDADE. AF_01/2016</t>
  </si>
  <si>
    <t>178,59</t>
  </si>
  <si>
    <t>91073</t>
  </si>
  <si>
    <t>EXECUÇÃO DE REVESTIMENTO DE CONCRETO PROJETADO COM ESPESSURA DE 7 CM, ARMADO COM TELA, INCLINAÇÃO MENOR QUE 90°, APLICAÇÃO CONTÍNUA, UTILIZANDO EQUIPAMENTO DE PROJEÇÃO COM 3 M³/H DE CAPACIDADE. AF_01/2016</t>
  </si>
  <si>
    <t>136,08</t>
  </si>
  <si>
    <t>91074</t>
  </si>
  <si>
    <t>EXECUÇÃO DE REVESTIMENTO DE CONCRETO PROJETADO COM ESPESSURA DE 10 CM, ARMADO COM TELA, INCLINAÇÃO MENOR QUE 90°, APLICAÇÃO CONTÍNUA, UTILIZANDO EQUIPAMENTO DE PROJEÇÃO COM 3 M³/H DE CAPACIDADE. AF_01/2016</t>
  </si>
  <si>
    <t>149,07</t>
  </si>
  <si>
    <t>91075</t>
  </si>
  <si>
    <t>EXECUÇÃO DE REVESTIMENTO DE CONCRETO PROJETADO COM ESPESSURA DE 7 CM, ARMADO COM TELA, INCLINAÇÃO DE 90°, APLICAÇÃO CONTÍNUA, UTILIZANDO EQUIPAMENTO DE PROJEÇÃO COM 3 M³/H DE CAPACIDADE. AF_01/2016</t>
  </si>
  <si>
    <t>187,47</t>
  </si>
  <si>
    <t>91076</t>
  </si>
  <si>
    <t>EXECUÇÃO DE REVESTIMENTO DE CONCRETO PROJETADO COM ESPESSURA DE 10 CM, ARMADO COM TELA, INCLINAÇÃO DE 90°, APLICAÇÃO CONTÍNUA, UTILIZANDO EQUIPAMENTO DE PROJEÇÃO COM 3 M³/H DE CAPACIDADE. AF_01/2016</t>
  </si>
  <si>
    <t>200,45</t>
  </si>
  <si>
    <t>91077</t>
  </si>
  <si>
    <t>EXECUÇÃO DE REVESTIMENTO DE CONCRETO PROJETADO COM ESPESSURA DE 7 CM, ARMADO COM FIBRAS DE AÇO, INCLINAÇÃO MENOR QUE 90°, APLICAÇÃO CONTÍNUA, UTILIZANDO EQUIPAMENTO DE PROJEÇÃO COM 6 M³/H DE CAPACIDADE. AF_01/2016</t>
  </si>
  <si>
    <t>145,63</t>
  </si>
  <si>
    <t>91078</t>
  </si>
  <si>
    <t>EXECUÇÃO DE REVESTIMENTO DE CONCRETO PROJETADO COM ESPESSURA DE 10 CM, ARMADO COM FIBRAS DE AÇO, INCLINAÇÃO MENOR QUE 90°, APLICAÇÃO CONTÍNUA, UTILIZANDO EQUIPAMENTO DE PROJEÇÃO COM 6 M³/H DE CAPACIDADE. AF_01/2016</t>
  </si>
  <si>
    <t>170,79</t>
  </si>
  <si>
    <t>91079</t>
  </si>
  <si>
    <t>EXECUÇÃO DE REVESTIMENTO DE CONCRETO PROJETADO COM ESPESSURA DE 7 CM, ARMADO COM FIBRAS DE AÇO, INCLINAÇÃO DE 90°, APLICAÇÃO CONTÍNUA, UTILIZANDO EQUIPAMENTO DE PROJEÇÃO COM 6 M³/H DE CAPACIDADE. AF_01/2016</t>
  </si>
  <si>
    <t>152,46</t>
  </si>
  <si>
    <t>91080</t>
  </si>
  <si>
    <t>EXECUÇÃO DE REVESTIMENTO DE CONCRETO PROJETADO COM ESPESSURA DE 10 CM, ARMADO COM FIBRAS DE AÇO, INCLINAÇÃO DE 90°, APLICAÇÃO CONTÍNUA, UTILIZANDO EQUIPAMENTO DE PROJEÇÃO COM 6 M³/H DE CAPACIDADE. AF_01/2016</t>
  </si>
  <si>
    <t>177,36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</si>
  <si>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</si>
  <si>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</si>
  <si>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</si>
  <si>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</si>
  <si>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191,54</t>
  </si>
  <si>
    <t>91083</t>
  </si>
  <si>
    <t>EXECUÇÃO DE REVESTIMENTO DE CONCRETO PROJETADO COM ESPESSURA DE 7 CM, ARMADO COM FIBRAS DE AÇO, INCLINAÇÃO DE 90°, APLICAÇÃO CONTÍNUA, UTILIZANDO EQUIPAMENTO DE PROJEÇÃO COM 3 M³/H DE CAPACIDADE. AF_01/2016</t>
  </si>
  <si>
    <t>176,76</t>
  </si>
  <si>
    <t>91084</t>
  </si>
  <si>
    <t>EXECUÇÃO DE REVESTIMENTO DE CONCRETO PROJETADO COM ESPESSURA DE 10 CM, ARMADO COM FIBRAS DE AÇO, INCLINAÇÃO DE 90°, APLICAÇÃO CONTÍNUA, UTILIZANDO EQUIPAMENTO DE PROJEÇÃO COM 3 M³/H DE CAPACIDADE. AF_01/2016</t>
  </si>
  <si>
    <t>203,15</t>
  </si>
  <si>
    <t>91086</t>
  </si>
  <si>
    <t>EXECUÇÃO DE REVESTIMENTO DE CONCRETO PROJETADO COM ESPESSURA DE 7 CM, ARMADO COM TELA, INCLINAÇÃO MENOR QUE 90°, APLICAÇÃO DESCONTÍNUA, UTILIZANDO EQUIPAMENTO DE PROJEÇÃO COM 6 M³/H DE CAPACIDADE. AF_01/2016</t>
  </si>
  <si>
    <t>131,72</t>
  </si>
  <si>
    <t>91087</t>
  </si>
  <si>
    <t>EXECUÇÃO DE REVESTIMENTO DE CONCRETO PROJETADO COM ESPESSURA DE 10 CM, ARMADO COM TELA, INCLINAÇÃO MENOR QUE 90°, APLICAÇÃO DESCONTÍNUA, UTILIZANDO EQUIPAMENTO DE PROJEÇÃO COM 6 M³/H DE CAPACIDADE. AF_01/2016</t>
  </si>
  <si>
    <t>143,35</t>
  </si>
  <si>
    <t>91088</t>
  </si>
  <si>
    <t>EXECUÇÃO DE REVESTIMENTO DE CONCRETO PROJETADO COM ESPESSURA DE 7 CM, ARMADO COM TELA, INCLINAÇÃO DE 90°, APLICAÇÃO DESCONTÍNUA, UTILIZANDO EQUIPAMENTO DE PROJEÇÃO COM 6 M³/H DE CAPACIDADE. AF_01/2016</t>
  </si>
  <si>
    <t>181,88</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</si>
  <si>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</si>
  <si>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</si>
  <si>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</si>
  <si>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</si>
  <si>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146,53</t>
  </si>
  <si>
    <t>91091</t>
  </si>
  <si>
    <t>EXECUÇÃO DE REVESTIMENTO DE CONCRETO PROJETADO COM ESPESSURA DE 10 CM, ARMADO COM TELA, INCLINAÇÃO MENOR QUE 90°, APLICAÇÃO DESCONTÍNUA, UTILIZANDO EQUIPAMENTO DE PROJEÇÃO COM 3 M³/H DE CAPACIDADE. AF_01/2016</t>
  </si>
  <si>
    <t>160,13</t>
  </si>
  <si>
    <t>91092</t>
  </si>
  <si>
    <t>EXECUÇÃO DE REVESTIMENTO DE CONCRETO PROJETADO COM ESPESSURA DE 7 CM, ARMADO COM TELA, INCLINAÇÃO DE 90°, APLICAÇÃO DESCONTÍNUA, UTILIZANDO EQUIPAMENTO DE PROJEÇÃO COM 3 M³/H DE CAPACIDADE. AF_01/2016</t>
  </si>
  <si>
    <t>198,96</t>
  </si>
  <si>
    <t>91093</t>
  </si>
  <si>
    <t>EXECUÇÃO DE REVESTIMENTO DE CONCRETO PROJETADO COM ESPESSURA DE 10 CM, ARMADO COM TELA, INCLINAÇÃO DE 90°, APLICAÇÃO DESCONTÍNUA, UTILIZANDO EQUIPAMENTO DE PROJEÇÃO COM 3 M³/H DE CAPACIDADE. AF_01/2016</t>
  </si>
  <si>
    <t>212,92</t>
  </si>
  <si>
    <t>91094</t>
  </si>
  <si>
    <t>EXECUÇÃO DE REVESTIMENTO DE CONCRETO PROJETADO COM ESPESSURA DE 7 CM, ARMADO COM FIBRAS DE AÇO, INCLINAÇÃO MENOR QUE 90°, APLICAÇÃO DESCONTÍNUA, UTILIZANDO EQUIPAMENTO DE PROJEÇÃO COM 6 M³/H DE CAPACIDADE. AF_01/2016</t>
  </si>
  <si>
    <t>153,26</t>
  </si>
  <si>
    <t>91095</t>
  </si>
  <si>
    <t>EXECUÇÃO DE REVESTIMENTO DE CONCRETO PROJETADO COM ESPESSURA DE 10 CM, ARMADO COM FIBRAS DE AÇO, INCLINAÇÃO MENOR QUE 90°, APLICAÇÃO DESCONTÍNUA, UTILIZANDO EQUIPAMENTO DE PROJEÇÃO COM 6 M³/H DE CAPACIDADE. AF_01/2016</t>
  </si>
  <si>
    <t>178,94</t>
  </si>
  <si>
    <t>91096</t>
  </si>
  <si>
    <t>EXECUÇÃO DE REVESTIMENTO DE CONCRETO PROJETADO COM ESPESSURA DE 7 CM, ARMADO COM FIBRAS DE AÇO, INCLINAÇÃO DE 90°, APLICAÇÃO DESCONTÍNUA, UTILIZANDO EQUIPAMENTO DE PROJEÇÃO COM 6 M³/H DE CAPACIDADE. AF_01/2016</t>
  </si>
  <si>
    <t>156,55</t>
  </si>
  <si>
    <t>91097</t>
  </si>
  <si>
    <t>EXECUÇÃO DE REVESTIMENTO DE CONCRETO PROJETADO COM ESPESSURA DE 10 CM, ARMADO COM FIBRAS DE AÇO, INCLINAÇÃO DE 90°, APLICAÇÃO DESCONTÍNUA, UTILIZANDO EQUIPAMENTO DE PROJEÇÃO COM 6 M³/H DE CAPACIDADE. AF_01/2016</t>
  </si>
  <si>
    <t>181,97</t>
  </si>
  <si>
    <t>91098</t>
  </si>
  <si>
    <t>EXECUÇÃO DE REVESTIMENTO DE CONCRETO PROJETADO COM ESPESSURA DE 7 CM, ARMADO COM FIBRAS DE AÇO, INCLINAÇÃO MENOR QUE 90°, APLICAÇÃO DESCONTÍNUA, UTILIZANDO EQUIPAMENTO DE PROJEÇÃO COM 3 M³/H DE CAPACIDADE. AF_01/2016</t>
  </si>
  <si>
    <t>172,26</t>
  </si>
  <si>
    <t>91099</t>
  </si>
  <si>
    <t>EXECUÇÃO DE REVESTIMENTO DE CONCRETO PROJETADO COM ESPESSURA DE 10 CM, ARMADO COM FIBRAS DE AÇO, INCLINAÇÃO MENOR QUE 90°, APLICAÇÃO DESCONTÍNUA, UTILIZANDO EQUIPAMENTO DE PROJEÇÃO COM 3 M³/H DE CAPACIDADE. AF_01/2016</t>
  </si>
  <si>
    <t>199,63</t>
  </si>
  <si>
    <t>91100</t>
  </si>
  <si>
    <t>EXECUÇÃO DE REVESTIMENTO DE CONCRETO PROJETADO COM ESPESSURA DE 7 CM, ARMADO COM FIBRAS DE AÇO, INCLINAÇÃO DE 90°, APLICAÇÃO DESCONTÍNUA, UTILIZANDO EQUIPAMENTO DE PROJEÇÃO COM 3 M³/H DE CAPACIDADE. AF_01/2016</t>
  </si>
  <si>
    <t>181,58</t>
  </si>
  <si>
    <t>91101</t>
  </si>
  <si>
    <t>EXECUÇÃO DE REVESTIMENTO DE CONCRETO PROJETADO COM ESPESSURA DE 10 CM, ARMADO COM FIBRAS DE AÇO, INCLINAÇÃO DE 90°, APLICAÇÃO DESCONTÍNUA, UTILIZANDO EQUIPAMENTO DE PROJEÇÃO COM 3 M³/H DE CAPACIDADE. AF_01/2016</t>
  </si>
  <si>
    <t>208,76</t>
  </si>
  <si>
    <t>93952</t>
  </si>
  <si>
    <t>EXECUÇÃO DE GRAMPO PARA SOLO GRAMPEADO COM COMPRIMENTO MENOR OU IGUAL A 4 M, DIÂMETRO DE 10 CM, PERFURAÇÃO COM EQUIPAMENTO MANUAL E ARMADURA COM DIÂMETRO DE 16 MM. AF_05/2016</t>
  </si>
  <si>
    <t>233,83</t>
  </si>
  <si>
    <t>93953</t>
  </si>
  <si>
    <t>EXECUÇÃO DE GRAMPO PARA SOLO GRAMPEADO COM COMPRIMENTO MAIOR QUE 4 M E MENOR OU IGUAL A 6 M, DIÂMETRO DE 10 CM, PERFURAÇÃO COM EQUIPAMENTO MANUAL E ARMADURA COM DIÂMETRO DE 16 MM. AF_05/2016</t>
  </si>
  <si>
    <t>217,24</t>
  </si>
  <si>
    <t>93954</t>
  </si>
  <si>
    <t>EXECUÇÃO DE GRAMPO PARA SOLO GRAMPEADO COM COMPRIMENTO MAIOR QUE 6 M E MENOR OU IGUAL A 8 M, DIÂMETRO DE 10 CM, PERFURAÇÃO COM EQUIPAMENTO MANUAL E ARMADURA COM DIÂMETRO DE 16 MM. AF_05/2016</t>
  </si>
  <si>
    <t>207,25</t>
  </si>
  <si>
    <t>93955</t>
  </si>
  <si>
    <t>EXECUÇÃO DE GRAMPO PARA SOLO GRAMPEADO COM COMPRIMENTO MAIOR QUE 8 M E MENOR OU IGUAL A 10 M, DIÂMETRO DE 10 CM, PERFURAÇÃO COM EQUIPAMENTO MANUAL E ARMADURA COM DIÂMETRO DE 16 MM. AF_05/2016</t>
  </si>
  <si>
    <t>200,18</t>
  </si>
  <si>
    <t>93956</t>
  </si>
  <si>
    <t>EXECUÇÃO DE GRAMPO PARA SOLO GRAMPEADO COM COMPRIMENTO MAIOR QUE 10 M, DIÂMETRO DE 10 CM, PERFURAÇÃO COM EQUIPAMENTO MANUAL E ARMADURA COM DIÂMETRO DE 16 MM. AF_05/2016</t>
  </si>
  <si>
    <t>194,59</t>
  </si>
  <si>
    <t>93957</t>
  </si>
  <si>
    <t>EXECUÇÃO DE GRAMPO PARA SOLO GRAMPEADO COM COMPRIMENTO MENOR OU IGUAL A 4 M, DIÂMETRO DE 10 CM, PERFURAÇÃO COM EQUIPAMENTO MANUAL E ARMADURA COM DIÂMETRO DE 20 MM. AF_05/2016</t>
  </si>
  <si>
    <t>250,28</t>
  </si>
  <si>
    <t>93958</t>
  </si>
  <si>
    <t>EXECUÇÃO DE GRAMPO PARA SOLO GRAMPEADO COM COMPRIMENTO MAIOR QUE 4 M E MENOR OU IGUAL A 6 M, DIÂMETRO DE 10 CM, PERFURAÇÃO COM EQUIPAMENTO MANUAL E ARMADURA COM DIÂMETRO DE 20 MM. AF_05/2016</t>
  </si>
  <si>
    <t>232,69</t>
  </si>
  <si>
    <t>93959</t>
  </si>
  <si>
    <t>EXECUÇÃO DE GRAMPO PARA SOLO GRAMPEADO COM COMPRIMENTO MAIOR QUE 6 M E MENOR OU IGUAL A 8 M, DIÂMETRO DE 10 CM, PERFURAÇÃO COM EQUIPAMENTO MANUAL E ARMADURA COM DIÂMETRO DE 20 MM. AF_05/2016</t>
  </si>
  <si>
    <t>222,22</t>
  </si>
  <si>
    <t>93960</t>
  </si>
  <si>
    <t>EXECUÇÃO DE GRAMPO PARA SOLO GRAMPEADO COM COMPRIMENTO MAIOR QUE 8 M E MENOR OU IGUAL A 10 M, DIÂMETRO DE 10 CM, PERFURAÇÃO COM EQUIPAMENTO MANUAL E ARMADURA COM DIÂMETRO DE 20 MM. AF_05/2016</t>
  </si>
  <si>
    <t>214,84</t>
  </si>
  <si>
    <t>93961</t>
  </si>
  <si>
    <t>EXECUÇÃO DE GRAMPO PARA SOLO GRAMPEADO COM COMPRIMENTO MAIOR QUE 10 M, DIÂMETRO DE 10 CM, PERFURAÇÃO COM EQUIPAMENTO MANUAL E ARMADURA COM DIÂMETRO DE 20 MM. AF_05/2016</t>
  </si>
  <si>
    <t>209,07</t>
  </si>
  <si>
    <t>93962</t>
  </si>
  <si>
    <t>EXECUÇÃO DE GRAMPO PARA SOLO GRAMPEADO COM COMPRIMENTO MENOR OU IGUAL A 4 M, DIÂMETRO DE 7 CM, PERFURAÇÃO COM EQUIPAMENTO MANUAL E ARMADURA COM DIÂMETRO DE 16 MM. AF_05/2016</t>
  </si>
  <si>
    <t>221,89</t>
  </si>
  <si>
    <t>93963</t>
  </si>
  <si>
    <t>EXECUÇÃO DE GRAMPO PARA SOLO GRAMPEADO COM COMPRIMENTO MAIOR QUE 4 E MENOR OU IGUAL A 6 M, DIÂMETRO DE 7 CM, PERFURAÇÃO COM EQUIPAMENTO MANUAL E ARMADURA COM DIÂMETRO DE 16 MM. AF_05/2016</t>
  </si>
  <si>
    <t>205,32</t>
  </si>
  <si>
    <t>93964</t>
  </si>
  <si>
    <t>EXECUÇÃO DE GRAMPO PARA SOLO GRAMPEADO COM COMPRIMENTO MAIOR QUE 6 M E MENOR OU IGUAL A 8 M, DIÂMETRO DE 7 CM, PERFURAÇÃO COM EQUIPAMENTO MANUAL E ARMADURA COM DIÂMETRO DE 16 MM. AF_05/2016</t>
  </si>
  <si>
    <t>195,39</t>
  </si>
  <si>
    <t>93965</t>
  </si>
  <si>
    <t>EXECUÇÃO DE GRAMPO PARA SOLO GRAMPEADO COM COMPRIMENTO MAIOR QUE 8 M E MENOR OU IGUAL A 10 M, DIÂMETRO DE 7 CM, PERFURAÇÃO COM EQUIPAMENTO MANUAL E ARMADURA COM DIÂMETRO DE 16 MM. AF_05/2016</t>
  </si>
  <si>
    <t>185,22</t>
  </si>
  <si>
    <t>93966</t>
  </si>
  <si>
    <t>EXECUÇÃO DE GRAMPO PARA SOLO GRAMPEADO COM COMPRIMENTO MAIOR QUE 10 M, DIÂMETRO DE 7 CM, PERFURAÇÃO COM EQUIPAMENTO MANUAL E ARMADURA COM DIÂMETRO DE 16 MM. AF_05/2016</t>
  </si>
  <si>
    <t>182,82</t>
  </si>
  <si>
    <t>93967</t>
  </si>
  <si>
    <t>EXECUÇÃO DE GRAMPO PARA SOLO GRAMPEADO COM COMPRIMENTO MENOR OU IGUAL A 4 M, DIÂMETRO DE 7 CM, PERFURAÇÃO COM EQUIPAMENTO MANUAL E ARMADURA COM DIÂMETRO DE 20 MM. AF_05/2016</t>
  </si>
  <si>
    <t>238,34</t>
  </si>
  <si>
    <t>93968</t>
  </si>
  <si>
    <t>EXECUÇÃO DE GRAMPO PARA SOLO GRAMPEADO COM COMPRIMENTO MAIOR QUE 4 E MENOR OU IGUAL A 6 M, DIÂMETRO DE 7 CM, PERFURAÇÃO COM EQUIPAMENTO MANUAL E ARMADURA COM DIÂMETRO DE 20 MM. AF_05/2016</t>
  </si>
  <si>
    <t>220,81</t>
  </si>
  <si>
    <t>93969</t>
  </si>
  <si>
    <t>EXECUÇÃO DE GRAMPO PARA SOLO GRAMPEADO COM COMPRIMENTO MAIOR QUE 6 M E MENOR OU IGUAL A 8 M, DIÂMETRO DE 7 CM, PERFURAÇÃO COM EQUIPAMENTO MANUAL E ARMADURA COM DIÂMETRO DE 20 MM. AF_05/2016</t>
  </si>
  <si>
    <t>210,35</t>
  </si>
  <si>
    <t>93970</t>
  </si>
  <si>
    <t>EXECUÇÃO DE GRAMPO PARA SOLO GRAMPEADO COM COMPRIMENTO MAIOR QUE 8 MENOR OU IGUAL A 10 M, DIÂMETRO DE 7 CM, PERFURAÇÃO COM EQUIPAMENTO MANUAL E ARMADURA COM DIÂMETRO DE 20 MM. AF_05/2016</t>
  </si>
  <si>
    <t>203,03</t>
  </si>
  <si>
    <t>93971</t>
  </si>
  <si>
    <t>EXECUÇÃO DE GRAMPO PARA SOLO GRAMPEADO COM COMPRIMENTO MAIOR QUE 10 M, DIÂMETRO DE 7 CM, PERFURAÇÃO COM EQUIPAMENTO MANUAL E ARMADURA COM DIÂMETRO DE 20 MM. AF_05/2016</t>
  </si>
  <si>
    <t>191,29</t>
  </si>
  <si>
    <t>95108</t>
  </si>
  <si>
    <t>EXECUÇÃO DE PROTEÇÃO DA CABEÇA DO TIRANTE COM USO DE FÔRMAS EM CHAPA COMPENSADA PLASTIFICADA DE MADEIRA E CONCRETO FCK =15 MPA. AF_07/2016</t>
  </si>
  <si>
    <t>32,31</t>
  </si>
  <si>
    <t>100332</t>
  </si>
  <si>
    <t>CONTENÇÃO EM PERFIL PRANCHADO COM PRANCHÃO DE MADEIRA, PERFIS ESPAÇADOS A 1,5 M PARA 1 SUBSOLO. AF_07/2019</t>
  </si>
  <si>
    <t>989,62</t>
  </si>
  <si>
    <t>100333</t>
  </si>
  <si>
    <t>CONTENÇÃO EM PERFIL PRANCHADO COM PRANCHÃO DE MADEIRA, PERFIS ESPAÇADOS A 1,5 M PARA 2 OU MAIS SUBSOLOS. AF_07/2019</t>
  </si>
  <si>
    <t>598,96</t>
  </si>
  <si>
    <t>100334</t>
  </si>
  <si>
    <t>CONTENÇÃO EM PERFIL PRANCHADO COM PRANCHÃO DE MADEIRA, PERFIS ESPAÇADOS A 2 M PARA 1 SUBSOLO. AF_07/2019</t>
  </si>
  <si>
    <t>778,10</t>
  </si>
  <si>
    <t>100335</t>
  </si>
  <si>
    <t>CONTENÇÃO EM PERFIL PRANCHADO COM PRANCHÃO DE MADEIRA, PERFIS ESPAÇADOS A 2 M PARA 2 OU MAIS SUBSOLOS. AF_07/2019</t>
  </si>
  <si>
    <t>485,10</t>
  </si>
  <si>
    <t>100341</t>
  </si>
  <si>
    <t>FABRICAÇÃO, MONTAGEM E DESMONTAGEM DE FÔRMA PARA CORTINA DE CONTENÇÃO, EM CHAPA DE MADEIRA COMPENSADA PLASTIFICADA, E = 18 MM, 10 UTILIZAÇÕES. AF_07/2019</t>
  </si>
  <si>
    <t>38,28</t>
  </si>
  <si>
    <t>100342</t>
  </si>
  <si>
    <t>ARMAÇÃO DE CORTINA DE CONTENÇÃO EM CONCRETO ARMADO, COM AÇO CA-50 DE 6,3 MM - MONTAGEM. AF_07/2019</t>
  </si>
  <si>
    <t>17,76</t>
  </si>
  <si>
    <t>100343</t>
  </si>
  <si>
    <t>ARMAÇÃO DE CORTINA DE CONTENÇÃO EM CONCRETO ARMADO, COM AÇO CA-50 DE 8 MM - MONTAGEM. AF_07/2019</t>
  </si>
  <si>
    <t>16,78</t>
  </si>
  <si>
    <t>100344</t>
  </si>
  <si>
    <t>ARMAÇÃO DE CORTINA DE CONTENÇÃO EM CONCRETO ARMADO, COM AÇO CA-50 DE 10 MM - MONTAGEM. AF_07/2019</t>
  </si>
  <si>
    <t>15,06</t>
  </si>
  <si>
    <t>100345</t>
  </si>
  <si>
    <t>ARMAÇÃO DE CORTINA DE CONTENÇÃO EM CONCRETO ARMADO, COM AÇO CA-50 DE 12,5 MM - MONTAGEM. AF_07/2019</t>
  </si>
  <si>
    <t>12,78</t>
  </si>
  <si>
    <t>100346</t>
  </si>
  <si>
    <t>ARMAÇÃO DE CORTINA DE CONTENÇÃO EM CONCRETO ARMADO, COM AÇO CA-50 DE 16 MM - MONTAGEM. AF_07/2019</t>
  </si>
  <si>
    <t>12,17</t>
  </si>
  <si>
    <t>100347</t>
  </si>
  <si>
    <t>ARMAÇÃO DE CORTINA DE CONTENÇÃO EM CONCRETO ARMADO, COM AÇO CA-50 DE 20 MM - MONTAGEM. AF_07/2019</t>
  </si>
  <si>
    <t>13,70</t>
  </si>
  <si>
    <t>100348</t>
  </si>
  <si>
    <t>ARMAÇÃO DE CORTINA DE CONTENÇÃO EM CONCRETO ARMADO, COM AÇO CA-50 DE 25 MM - MONTAGEM. AF_07/2019</t>
  </si>
  <si>
    <t>13,41</t>
  </si>
  <si>
    <t>100349</t>
  </si>
  <si>
    <t>CONCRETAGEM DE CORTINA DE CONTENÇÃO, ATRAVÉS DE BOMBA   LANÇAMENTO, ADENSAMENTO E ACABAMENTO. AF_07/2019</t>
  </si>
  <si>
    <t>461,58</t>
  </si>
  <si>
    <t>102989</t>
  </si>
  <si>
    <t>CANALETA MEIA CANA PRÉ-MOLDADA DE CONCRETO (D = 20 CM) - FORNECIMENTO E INSTALAÇÃO. AF_08/2021</t>
  </si>
  <si>
    <t>37,89</t>
  </si>
  <si>
    <t>102990</t>
  </si>
  <si>
    <t>CANALETA MEIA CANA PRÉ-MOLDADA DE CONCRETO (D = 30 CM) - FORNECIMENTO E INSTALAÇÃO. AF_08/2021</t>
  </si>
  <si>
    <t>45,98</t>
  </si>
  <si>
    <t>102991</t>
  </si>
  <si>
    <t>CANALETA MEIA CANA PRÉ-MOLDADA DE CONCRETO (D = 40 CM) - FORNECIMENTO E INSTALAÇÃO. AF_08/2021</t>
  </si>
  <si>
    <t>59,52</t>
  </si>
  <si>
    <t>102992</t>
  </si>
  <si>
    <t>CANALETA MEIA CANA PRÉ-MOLDADA DE CONCRETO (D = 50 CM) - FORNECIMENTO E INSTALAÇÃO. AF_08/2021</t>
  </si>
  <si>
    <t>87,12</t>
  </si>
  <si>
    <t>102993</t>
  </si>
  <si>
    <t>CANALETA MEIA CANA PRÉ-MOLDADA DE CONCRETO (D = 60 CM) - FORNECIMENTO E INSTALAÇÃO. AF_08/2021</t>
  </si>
  <si>
    <t>113,51</t>
  </si>
  <si>
    <t>102994</t>
  </si>
  <si>
    <t>CANALETA MEIA CANA PRÉ-MOLDADA DE CONCRETO (D = 80 CM) - FORNECIMENTO E INSTALAÇÃO. AF_08/2021</t>
  </si>
  <si>
    <t>192,46</t>
  </si>
  <si>
    <t>102995</t>
  </si>
  <si>
    <t>EXECUÇÃO DE CANALETA DE CONCRETO MOLDADO IN LOCO, ESPESSURA DE 0,07 M, GEOMETRIA TRAPEZOIDAL (DIMENSÕES INTERNAS: B=0,6 M; B=0,147 M; H=0,2 M). AF_08/2021</t>
  </si>
  <si>
    <t>46,59</t>
  </si>
  <si>
    <t>102996</t>
  </si>
  <si>
    <t>EXECUÇÃO DE CANALETA DE CONCRETO MOLDADO IN LOCO, ESPESSURA DE 0,07 M, GEOMETRIA TRAPEZOIDAL (DIMENSÕES INTERNAS: B=0,9 M; B=0,246 M; H=0,3 M). AF_08/2021</t>
  </si>
  <si>
    <t>65,75</t>
  </si>
  <si>
    <t>102997</t>
  </si>
  <si>
    <t>EXECUÇÃO DE CANALETA DE CONCRETO MOLDADO IN LOCO, ESPESSURA DE 0,08 M, GEOMETRIA TRAPEZOIDAL (DIMENSÕES INTERNAS: B=1M; B=0,5 M; H=0,25 M). AF_08/2021</t>
  </si>
  <si>
    <t>86,91</t>
  </si>
  <si>
    <t>102998</t>
  </si>
  <si>
    <t>EXECUÇÃO DE CANALETA DE CONCRETO MOLDADO IN LOCO, ESPESSURA DE 0,08 M, GEOMETRIA TRAPEZOIDAL (DIMENSÕES INTERNAS: B=1,074 M; B=0,534 M; H=0,27 M). AF_08/2021</t>
  </si>
  <si>
    <t>83,43</t>
  </si>
  <si>
    <t>102999</t>
  </si>
  <si>
    <t>EXECUÇÃO DE CANALETA DE CONCRETO MOLDADO IN LOCO, ESPESSURA DE 0,08 M, GEOMETRIA TRAPEZOIDAL (DIMENSÕES INTERNAS: B=1,4 M; B=0,7 M; H=0,35 M). AF_08/2021</t>
  </si>
  <si>
    <t>105,48</t>
  </si>
  <si>
    <t>103000</t>
  </si>
  <si>
    <t>EXECUÇÃO DE CANALETA DE CONCRETO MOLDADO IN LOCO, ESPESSURA DE 0,08 M, GEOMETRIA TRAPEZOIDAL (DIMENSÕES INTERNAS: B=1,474 M; B=0,934 M; H=0,27 M). AF_08/2021</t>
  </si>
  <si>
    <t>105,91</t>
  </si>
  <si>
    <t>103001</t>
  </si>
  <si>
    <t>GRELHA DE FERRO FUNDIDO SIMPLES COM REQUADRO, 150 X 1000 MM, ASSENTADA COM ARGAMASSA 1 : 3 CIMENTO: AREIA - FORNECIMENTO E INSTALAÇÃO. AF_08/2021</t>
  </si>
  <si>
    <t>212,05</t>
  </si>
  <si>
    <t>103002</t>
  </si>
  <si>
    <t>GRELHA DE FERRO FUNDIDO SIMPLES COM REQUADRO, 200 X 1000 MM, ASSENTADA COM ARGAMASSA 1 : 3 CIMENTO: AREIA - FORNECIMENTO E INSTALAÇÃO. AF_08/2021</t>
  </si>
  <si>
    <t>263,52</t>
  </si>
  <si>
    <t>103003</t>
  </si>
  <si>
    <t>GRELHA DE FERRO FUNDIDO SIMPLES COM REQUADRO, 300 X 1000 MM, ASSENTADA COM ARGAMASSA 1 : 3 CIMENTO: AREIA - FORNECIMENTO E INSTALAÇÃO. AF_08/2021</t>
  </si>
  <si>
    <t>366,53</t>
  </si>
  <si>
    <t>103005</t>
  </si>
  <si>
    <t>CAIXA COM GRELHA RETANGULAR DE FERRO FUNDIDO, EM ALVENARIA COM TIJOLOS CERÂMICOS MACIÇOS, DIMENSÕES INTERNAS: 0,15 X 1,00 X 0,3 M. AF_08/2021</t>
  </si>
  <si>
    <t>588,66</t>
  </si>
  <si>
    <t>103006</t>
  </si>
  <si>
    <t>CAIXA COM GRELHA RETANGULAR DE FERRO FUNDIDO, EM ALVENARIA COM TIJOLOS CERÂMICOS MACIÇOS, DIMENSÕES INTERNAS: 0,20 X 1,00 X 0,4 M. AF_08/2021</t>
  </si>
  <si>
    <t>806,55</t>
  </si>
  <si>
    <t>103007</t>
  </si>
  <si>
    <t>CAIXA COM GRELHA RETANGULAR DE FERRO FUNDIDO, EM ALVENARIA COM TIJOLOS CERÂMICOS MACIÇOS, DIMENSÕES INTERNAS: 0,30 X 1,00 X 0,5 M. AF_08/2021</t>
  </si>
  <si>
    <t>1.066,55</t>
  </si>
  <si>
    <t>97933</t>
  </si>
  <si>
    <t>CAIXA COM GRELHA SIMPLES RETANGULAR, EM CONCRETO PRÉ-MOLDADO, DIMENSÕES INTERNAS: 0,6X1,0X1,0 M. AF_12/2020</t>
  </si>
  <si>
    <t>840,27</t>
  </si>
  <si>
    <t>97934</t>
  </si>
  <si>
    <t>CAIXA COM GRELHA DUPLA RETANGULAR, EM CONCRETO PRÉ-MOLDADO, DIMENSÕES INTERNAS: 0,5X2,2X1,0 M. AF_12/2020</t>
  </si>
  <si>
    <t>2.175,69</t>
  </si>
  <si>
    <t>97935</t>
  </si>
  <si>
    <t>CAIXA PARA BOCA DE LOBO SIMPLES RETANGULAR, EM CONCRETO PRÉ-MOLDADO, DIMENSÕES INTERNAS: 0,6X1,0X1,2 M. AF_12/2020</t>
  </si>
  <si>
    <t>766,01</t>
  </si>
  <si>
    <t>97936</t>
  </si>
  <si>
    <t>CAIXA PARA BOCA DE LOBO DUPLA RETANGULAR, EM CONCRETO PRÉ-MOLDADO, DIMENSÕES INTERNAS: 0,6X2,2X1,2 M. AF_12/2020</t>
  </si>
  <si>
    <t>2.054,22</t>
  </si>
  <si>
    <t>97947</t>
  </si>
  <si>
    <t>CAIXA COM GRELHA SIMPLES RETANGULAR, EM ALVENARIA COM TIJOLOS CERÂMICOS MACIÇOS, DIMENSÕES INTERNAS: 0,5X1X1 M. AF_12/2020</t>
  </si>
  <si>
    <t>1.759,54</t>
  </si>
  <si>
    <t>97948</t>
  </si>
  <si>
    <t>CAIXA COM GRELHA DUPLA RETANGULAR, EM ALVENARIA COM TIJOLOS CERÂMICOS MACIÇOS, DIMENSÕES INTERNAS: 0,5X2,2X1 M. AF_12/2020</t>
  </si>
  <si>
    <t>3.212,95</t>
  </si>
  <si>
    <t>97949</t>
  </si>
  <si>
    <t>CAIXA PARA BOCA DE LOBO SIMPLES RETANGULAR, EM ALVENARIA COM TIJOLOS CERÂMICOS MACIÇOS, DIMENSÕES INTERNAS: 0,6X1X1,2 M. AF_12/2020</t>
  </si>
  <si>
    <t>1.891,36</t>
  </si>
  <si>
    <t>97950</t>
  </si>
  <si>
    <t>CAIXA PARA BOCA DE LOBO DUPLA RETANGULAR, EM ALVENARIA COM TIJOLOS CERÂMICOS MACIÇOS, DIMENSÕES INTERNAS: 0,6X2,2X1,2 M. AF_12/2020</t>
  </si>
  <si>
    <t>3.313,19</t>
  </si>
  <si>
    <t>97951</t>
  </si>
  <si>
    <t>CAIXA PARA BOCA DE LOBO COMBINADA COM GRELHA RETANGULAR, EM ALVENARIA COM TIJOLOS CERÂMICOS MACIÇOS, DIMENSÕES INTERNAS: 1,3X1X1,2 M. AF_12/2020</t>
  </si>
  <si>
    <t>2.888,36</t>
  </si>
  <si>
    <t>97952</t>
  </si>
  <si>
    <t>CAIXA PARA BOCA DE LOBO DUPLA COMBINADA COM GRELHA RETANGULAR, EM ALVENARIA COM TIJOLOS CERÂMICOS MACIÇOS, DIMENSÕES INTERNAS: 1,3X2,2X1,2 M. AF_12/2020</t>
  </si>
  <si>
    <t>4.940,72</t>
  </si>
  <si>
    <t>97953</t>
  </si>
  <si>
    <t>CAIXA COM GRELHA SIMPLES RETANGULAR, EM ALVENARIA COM BLOCOS DE CONCRETO, DIMENSÕES INTERNAS: 0,5X1X1 M. AF_12/2020</t>
  </si>
  <si>
    <t>1.200,27</t>
  </si>
  <si>
    <t>97955</t>
  </si>
  <si>
    <t>CAIXA COM GRELHA DUPLA RETANGULAR, EM ALVENARIA COM BLOCOS DE CONCRETO, DIMENSÕES INTERNAS: 0,5X2,2X1 M. AF_12/2020</t>
  </si>
  <si>
    <t>2.600,39</t>
  </si>
  <si>
    <t>97956</t>
  </si>
  <si>
    <t>CAIXA PARA BOCA DE LOBO SIMPLES RETANGULAR, EM ALVENARIA COM BLOCOS DE CONCRETO, DIMENSÕES INTERNAS: 0,6X1X1,2 M. AF_12/2020</t>
  </si>
  <si>
    <t>1.368,04</t>
  </si>
  <si>
    <t>97957</t>
  </si>
  <si>
    <t>CAIXA PARA BOCA DE LOBO DUPLA RETANGULAR, EM ALVENARIA COM BLOCOS DE CONCRETO, DIMENSÕES INTERNAS: 0,6X2,2X1,2 M. AF_12/2020</t>
  </si>
  <si>
    <t>2.474,29</t>
  </si>
  <si>
    <t>97961</t>
  </si>
  <si>
    <t>CAIXA PARA BOCA DE LOBO COMBINADA COM GRELHA RETANGULAR, EM ALVENARIA COM BLOCOS DE CONCRETO, DIMENSÕES INTERNAS: 1,3X1X1,2 M. AF_12/2020</t>
  </si>
  <si>
    <t>2.151,52</t>
  </si>
  <si>
    <t>97973</t>
  </si>
  <si>
    <t>CAIXA PARA BOCA DE LOBO DUPLA COMBINADA COM GRELHA RETANGULAR, EM ALVENARIA COM BLOCOS DE CONCRETO, DIMENSÕES INTERNAS: 1,3X2,2X1,2 M. AF_12/2020</t>
  </si>
  <si>
    <t>4.039,77</t>
  </si>
  <si>
    <t>97974</t>
  </si>
  <si>
    <t>POÇO DE INSPEÇÃO CIRCULAR PARA ESGOTO, EM CONCRETO PRÉ-MOLDADO, DIÂMETRO INTERNO = 0,60 M, PROFUNDIDADE = 0,90 M, EXCLUINDO TAMPÃO. AF_12/2020</t>
  </si>
  <si>
    <t>434,60</t>
  </si>
  <si>
    <t>97975</t>
  </si>
  <si>
    <t>POÇO DE INSPEÇÃO CIRCULAR PARA ESGOTO, EM CONCRETO PRÉ-MOLDADO, DIÂMETRO INTERNO = 0,60 M, PROFUNDIDADE = 1,40 M, EXCLUINDO TAMPÃO. AF_12/2020</t>
  </si>
  <si>
    <t>551,92</t>
  </si>
  <si>
    <t>97976</t>
  </si>
  <si>
    <t>POÇO DE INSPEÇÃO CIRCULAR PARA ESGOTO, EM ALVENARIA COM TIJOLOS CERÂMICOS MACIÇOS, DIÂMETRO INTERNO = 0,60 M, PROFUNDIDADE = 0,95 M, EXCLUINDO TAMPÃO. AF_12/2020</t>
  </si>
  <si>
    <t>1.163,84</t>
  </si>
  <si>
    <t>97977</t>
  </si>
  <si>
    <t>POÇO DE INSPEÇÃO CIRCULAR PARA ESGOTO, EM ALVENARIA COM TIJOLOS CERÂMICOS MACIÇOS, DIÂMETRO INTERNO = 0,60 M, PROFUNDIDADE = 1,45 M, EXCLUINDO TAMPÃO. AF_12/2020</t>
  </si>
  <si>
    <t>1.662,98</t>
  </si>
  <si>
    <t>97978</t>
  </si>
  <si>
    <t>BASE PARA POÇO DE VISITA CIRCULAR PARA ESGOTO, EM CONCRETO PRÉ-MOLDADO, DIÂMETRO INTERNO = 0,80 M, PROFUNDIDADE = 1,35 M, EXCLUINDO TAMPÃO. AF_12/2020</t>
  </si>
  <si>
    <t>878,40</t>
  </si>
  <si>
    <t>97980</t>
  </si>
  <si>
    <t>BASE PARA POÇO DE VISITA CIRCULAR PARA  ESGOTO, EM ALVENARIA COM TIJOLOS CERÂMICOS MACIÇOS, DIÂMETRO INTERNO = 0,80 M, PROFUNDIDADE = 1,40 M, EXCLUINDO TAMPÃO. AF_12/2020</t>
  </si>
  <si>
    <t>2.147,52</t>
  </si>
  <si>
    <t>97981</t>
  </si>
  <si>
    <t>ACRÉSCIMO PARA POÇO DE VISITA CIRCULAR PARA ESGOTO, EM ALVENARIA COM TIJOLOS CERÂMICOS MACIÇOS, DIÂMETRO INTERNO = 0,8 M. AF_12/2020</t>
  </si>
  <si>
    <t>1.240,66</t>
  </si>
  <si>
    <t>97983</t>
  </si>
  <si>
    <t>ACRÉSCIMO PARA POÇO DE VISITA CIRCULAR PARA ESGOTO, EM CONCRETO PRÉ-MOLDADO, DIÂMETRO INTERNO = 1 M. AF_12/2020</t>
  </si>
  <si>
    <t>413,07</t>
  </si>
  <si>
    <t>97985</t>
  </si>
  <si>
    <t>ACRÉSCIMO PARA POÇO DE VISITA CIRCULAR PARA  ESGOTO, EM ALVENARIA COM TIJOLOS CERÂMICOS MACIÇOS, DIÂMETRO INTERNO = 1 M. AF_12/2020</t>
  </si>
  <si>
    <t>1.503,65</t>
  </si>
  <si>
    <t>97987</t>
  </si>
  <si>
    <t>ACRÉSCIMO PARA POÇO DE VISITA CIRCULAR PARA ESGOTO, EM CONCRETO PRÉ-MOLDADO, DIÂMETRO INTERNO = 1,2 M. AF_12/2020</t>
  </si>
  <si>
    <t>547,11</t>
  </si>
  <si>
    <t>97988</t>
  </si>
  <si>
    <t>BASE PARA POÇO DE VISITA CIRCULAR PARA  ESGOTO, EM ALVENARIA COM TIJOLOS CERÂMICOS MACIÇOS, DIÂMETRO INTERNO = 1,20 M, PROFUNDIDADE = 1,40 M, EXCLUINDO TAMPÃO. AF_12/2020</t>
  </si>
  <si>
    <t>3.164,64</t>
  </si>
  <si>
    <t>97989</t>
  </si>
  <si>
    <t>ACRÉSCIMO PARA POÇO DE VISITA CIRCULAR PARA ESGOTO, EM ALVENARIA COM TIJOLOS CERÂMICOS MACIÇOS, DIÂMETRO INTERNO = 1,2 M. AF_12/2020</t>
  </si>
  <si>
    <t>1.766,58</t>
  </si>
  <si>
    <t>97991</t>
  </si>
  <si>
    <t>ACRÉSCIMO PARA POÇO DE VISITA CIRCULAR PARA  ESGOTO, EM CONCRETO PRÉ-MOLDADO, DIÂMETRO INTERNO = 1,5 M. AF_12/2020</t>
  </si>
  <si>
    <t>748,17</t>
  </si>
  <si>
    <t>97992</t>
  </si>
  <si>
    <t>BASE PARA POÇO DE VISITA CIRCULAR PARA ESGOTO, EM ALVENARIA COM TIJOLOS CERÂMICOS MACIÇOS, DIÂMETRO INTERNO = 1,50 M, PROFUNDIDADE = 1,40 M, EXCLUINDO TAMPÃO. AF_12/2020</t>
  </si>
  <si>
    <t>4.067,42</t>
  </si>
  <si>
    <t>97993</t>
  </si>
  <si>
    <t>ACRÉSCIMO PARA POÇO DE VISITA CIRCULAR PARA  ESGOTO, EM ALVENARIA COM TIJOLOS CERÂMICOS MACIÇOS, DIÂMETRO INTERNO = 1,5 M. AF_12/2020</t>
  </si>
  <si>
    <t>2.161,09</t>
  </si>
  <si>
    <t>97994</t>
  </si>
  <si>
    <t>BASE PARA POÇO DE VISITA RETANGULAR PARA  ESGOTO, EM ALVENARIA COM BLOCOS DE CONCRETO, DIMENSÕES INTERNAS = 1X1 M, PROFUNDIDADE = 1,40 M, EXCLUINDO TAMPÃO. AF_12/2020</t>
  </si>
  <si>
    <t>2.546,92</t>
  </si>
  <si>
    <t>97995</t>
  </si>
  <si>
    <t>ACRÉSCIMO PARA POÇO DE VISITA RETANGULAR PARA ESGOTO, EM ALVENARIA COM BLOCOS DE CONCRETO, DIMENSÕES INTERNAS = 1X1 M. AF_12/2020</t>
  </si>
  <si>
    <t>1.240,85</t>
  </si>
  <si>
    <t>97996</t>
  </si>
  <si>
    <t>BASE PARA POÇO DE VISITA RETANGULAR PARA ESGOTO, EM ALVENARIA COM BLOCOS DE CONCRETO, DIMENSÕES INTERNAS = 1X1,5 M, PROFUNDIDADE = 1,40 M, EXCLUINDO TAMPÃO. AF_12/2020</t>
  </si>
  <si>
    <t>3.221,44</t>
  </si>
  <si>
    <t>97997</t>
  </si>
  <si>
    <t>ACRÉSCIMO PARA POÇO DE VISITA RETANGULAR PARA ESGOTO, EM ALVENARIA COM BLOCOS DE CONCRETO, DIMENSÕES INTERNAS = 1X1,5 M. AF_12/2020</t>
  </si>
  <si>
    <t>1.482,44</t>
  </si>
  <si>
    <t>97999</t>
  </si>
  <si>
    <t>ACRÉSCIMO PARA POÇO DE VISITA RETANGULAR PARA ESGOTO, EM ALVENARIA COM BLOCOS DE CONCRETO, DIMENSÕES INTERNAS = 1X2 M. AF_12/2020</t>
  </si>
  <si>
    <t>1.724,10</t>
  </si>
  <si>
    <t>98001</t>
  </si>
  <si>
    <t>ACRÉSCIMO PARA POÇO DE VISITA RETANGULAR PARA ESGOTO, EM ALVENARIA COM BLOCOS DE CONCRETO, DIMENSÕES INTERNAS = 1X2,5 M. AF_12/2020</t>
  </si>
  <si>
    <t>1.965,70</t>
  </si>
  <si>
    <t>98002</t>
  </si>
  <si>
    <t>BASE PARA POÇO DE VISITA RETANGULAR PARA ESGOTO, EM ALVENARIA COM BLOCOS DE CONCRETO, DIMENSÕES INTERNAS = 1X3 M, PROFUNDIDADE = 1,40 M, EXCLUINDO TAMPÃO. AF_12/2020</t>
  </si>
  <si>
    <t>5.280,32</t>
  </si>
  <si>
    <t>98003</t>
  </si>
  <si>
    <t>ACRÉSCIMO PARA POÇO DE VISITA RETANGULAR PARA ESGOTO, EM ALVENARIA COM BLOCOS DE CONCRETO, DIMENSÕES INTERNAS = 1X3 M. AF_12/2020</t>
  </si>
  <si>
    <t>2.207,35</t>
  </si>
  <si>
    <t>98005</t>
  </si>
  <si>
    <t>ACRÉSCIMO PARA POÇO DE VISITA RETANGULAR PARA ESGOTO, EM ALVENARIA COM BLOCOS DE CONCRETO, DIMENSÕES INTERNAS = 1X3,5 M. AF_12/2020</t>
  </si>
  <si>
    <t>2.449,00</t>
  </si>
  <si>
    <t>98006</t>
  </si>
  <si>
    <t>BASE PARA POÇO DE VISITA RETANGULAR PARA ESGOTO, EM ALVENARIA COM BLOCOS DE CONCRETO, DIMENSÕES INTERNAS = 1X4 M, PROFUNDIDADE = 1,40 M, EXCLUINDO TAMPÃO. AF_12/2020</t>
  </si>
  <si>
    <t>6.638,27</t>
  </si>
  <si>
    <t>98007</t>
  </si>
  <si>
    <t>ACRÉSCIMO PARA POÇO DE VISITA RETANGULAR PARA ESGOTO, EM ALVENARIA COM BLOCOS DE CONCRETO, DIMENSÕES INTERNAS = 1X4 M. AF_12/2020</t>
  </si>
  <si>
    <t>2.690,61</t>
  </si>
  <si>
    <t>98008</t>
  </si>
  <si>
    <t>BASE PARA POÇO DE VISITA RETANGULAR PARA ESGOTO, EM ALVENARIA COM BLOCOS DE CONCRETO, DIMENSÕES INTERNAS = 1,5X1,5 M, PROFUNDIDADE = 1,45 M, EXCLUINDO TAMPÃO . AF_12/2020</t>
  </si>
  <si>
    <t>3.986,81</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</si>
  <si>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</si>
  <si>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</si>
  <si>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</si>
  <si>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t>
  </si>
  <si>
    <t>4.866,10</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</si>
  <si>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</si>
  <si>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</si>
  <si>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</si>
  <si>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t>
  </si>
  <si>
    <t>5.717,26</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</si>
  <si>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</si>
  <si>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</si>
  <si>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</si>
  <si>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t>
  </si>
  <si>
    <t>6.568,32</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</si>
  <si>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</si>
  <si>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</si>
  <si>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</si>
  <si>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t>
  </si>
  <si>
    <t>7.419,57</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</si>
  <si>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</si>
  <si>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</si>
  <si>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</si>
  <si>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t>
  </si>
  <si>
    <t>8.270,70</t>
  </si>
  <si>
    <t>98019</t>
  </si>
  <si>
    <t>ACRÉSCIMO PARA POÇO DE VISITA RETANGULAR PARA ESGOTO, EM ALVENARIA COM BLOCOS DE CONCRETO, DIMENSÕES INTERNAS = 1,5X4 M. AF_12/2020</t>
  </si>
  <si>
    <t>2.953,67</t>
  </si>
  <si>
    <t>98020</t>
  </si>
  <si>
    <t>BASE PARA POÇO DE VISITA RETANGULAR PARA ESGOTO, EM ALVENARIA COM BLOCOS DE CONCRETO, DIMENSÕES INTERNAS = 2X2 M, PROFUNDIDADE = 1,40 M, EXCLUINDO TAMPÃO. AF_12/2020</t>
  </si>
  <si>
    <t>5.872,67</t>
  </si>
  <si>
    <t>98021</t>
  </si>
  <si>
    <t>ACRÉSCIMO PARA POÇO DE VISITA RETANGULAR PARA ESGOTO, EM ALVENARIA COM BLOCOS DE CONCRETO, DIMENSÕES INTERNAS = 2X2 M. AF_12/2020</t>
  </si>
  <si>
    <t>2.228,79</t>
  </si>
  <si>
    <t>98022</t>
  </si>
  <si>
    <t>BASE PARA POÇO DE VISITA RETANGULAR PARA ESGOTO, EM ALVENARIA COM BLOCOS DE CONCRETO, DIMENSÕES INTERNAS = 2X2,5 M, PROFUNDIDADE = 1,40 M, EXCLUINDO TAMPÃO. AF_12/2020</t>
  </si>
  <si>
    <t>6.883,59</t>
  </si>
  <si>
    <t>98023</t>
  </si>
  <si>
    <t>ACRÉSCIMO PARA POÇO DE VISITA RETANGULAR PARA ESGOTO, EM ALVENARIA COM BLOCOS DE CONCRETO, DIMENSÕES INTERNAS = 2X2,5 M. AF_12/2020</t>
  </si>
  <si>
    <t>2.470,40</t>
  </si>
  <si>
    <t>98024</t>
  </si>
  <si>
    <t>BASE PARA POÇO DE VISITA RETANGULAR PARA ESGOTO, EM ALVENARIA COM BLOCOS DE CONCRETO, DIMENSÕES INTERNAS = 2X3 M, PROFUNDIDADE = 1,40 M, EXCLUINDO TAMPÃO. AF_12/2020</t>
  </si>
  <si>
    <t>7.956,76</t>
  </si>
  <si>
    <t>98025</t>
  </si>
  <si>
    <t>ACRÉSCIMO PARA POÇO DE VISITA RETANGULAR PARA ESGOTO, EM ALVENARIA COM BLOCOS DE CONCRETO, DIMENSÕES INTERNAS = 2X3 M. AF_12/2020</t>
  </si>
  <si>
    <t>2.712,05</t>
  </si>
  <si>
    <t>98026</t>
  </si>
  <si>
    <t>BASE PARA POÇO DE VISITA RETANGULAR PARA ESGOTO, EM ALVENARIA COM BLOCOS DE CONCRETO, DIMENSÕES INTERNAS = 2X3,5 M, PROFUNDIDADE = 1,40 M, EXCLUINDO TAMPÃO. AF_12/2020</t>
  </si>
  <si>
    <t>8.975,54</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</si>
  <si>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</si>
  <si>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</si>
  <si>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</si>
  <si>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t>
  </si>
  <si>
    <t>9.994,40</t>
  </si>
  <si>
    <t>98029</t>
  </si>
  <si>
    <t>ACRÉSCIMO PARA POÇO DE VISITA RETANGULAR PARA ESGOTO, EM ALVENARIA COM BLOCOS DE CONCRETO, DIMENSÕES INTERNAS = 2X4 M. AF_12/2020</t>
  </si>
  <si>
    <t>3.199,70</t>
  </si>
  <si>
    <t>98030</t>
  </si>
  <si>
    <t>BASE PARA POÇO DE VISITA RETANGULAR PARA ESGOTO, EM ALVENARIA COM BLOCOS DE CONCRETO, DIMENSÕES INTERNAS = 2,5X2,5 M, PROFUNDIDADE = 1,40 M, EXCLUINDO TAMPÃO. AF_12/2020</t>
  </si>
  <si>
    <t>8.129,43</t>
  </si>
  <si>
    <t>98031</t>
  </si>
  <si>
    <t>ACRÉSCIMO PARA POÇO DE VISITA RETANGULAR PARA ESGOTO, EM ALVENARIA COM BLOCOS DE CONCRETO, DIMENSÕES INTERNAS = 2,5X2,5 M. AF_12/2020</t>
  </si>
  <si>
    <t>2.716,53</t>
  </si>
  <si>
    <t>98032</t>
  </si>
  <si>
    <t>BASE PARA POÇO DE VISITA RETANGULAR PARA ESGOTO, EM ALVENARIA COM BLOCOS DE CONCRETO, DIMENSÕES INTERNAS = 2,5X3 M, PROFUNDIDADE = 1,40 M, EXCLUINDO TAMPÃO. AF_12/2020</t>
  </si>
  <si>
    <t>9.352,55</t>
  </si>
  <si>
    <t>98033</t>
  </si>
  <si>
    <t>ACRÉSCIMO PARA POÇO DE VISITA RETANGULAR PARA ESGOTO, EM ALVENARIA COM BLOCOS DE CONCRETO, DIMENSÕES INTERNAS = 2,5X3 M. AF_12/2020</t>
  </si>
  <si>
    <t>2.958,14</t>
  </si>
  <si>
    <t>98034</t>
  </si>
  <si>
    <t>BASE PARA POÇO DE VISITA RETANGULAR PARA ESGOTO, EM ALVENARIA COM BLOCOS DE CONCRETO, DIMENSÕES INTERNAS = 2,5X3,5 M, PROFUNDIDADE = 1,40 M, EXCLUINDO TAMPÃO. AF_12/2020</t>
  </si>
  <si>
    <t>10.575,66</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</si>
  <si>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</si>
  <si>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</si>
  <si>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</si>
  <si>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t>
  </si>
  <si>
    <t>11.798,81</t>
  </si>
  <si>
    <t>98037</t>
  </si>
  <si>
    <t>ACRÉSCIMO PARA POÇO DE VISITA RETANGULAR PARA ESGOTO, EM ALVENARIA COM BLOCOS DE CONCRETO, DIMENSÕES INTERNAS = 2,5X4 M. AF_12/2020</t>
  </si>
  <si>
    <t>3.445,77</t>
  </si>
  <si>
    <t>98038</t>
  </si>
  <si>
    <t>BASE PARA POÇO DE VISITA RETANGULAR PARA ESGOTO, EM ALVENARIA COM BLOCOS DE CONCRETO, DIMENSÕES INTERNAS = 3X3 M, PROFUNDIDADE = 1,40 M, EXCLUINDO TAMPÃO. AF_12/2020</t>
  </si>
  <si>
    <t>10.794,05</t>
  </si>
  <si>
    <t>98039</t>
  </si>
  <si>
    <t>ACRÉSCIMO PARA POÇO DE VISITA RETANGULAR PARA ESGOTO, EM ALVENARIA COM BLOCOS DE CONCRETO, DIMENSÕES INTERNAS = 3X3 M. AF_12/2020</t>
  </si>
  <si>
    <t>3.204,17</t>
  </si>
  <si>
    <t>98040</t>
  </si>
  <si>
    <t>BASE PARA POÇO DE VISITA RETANGULAR PARA ESGOTO, EM ALVENARIA COM BLOCOS DE CONCRETO, DIMENSÕES INTERNAS = 3X3,5 M, PROFUNDIDADE = 1,40 M, EXCLUINDO TAMPÃO. AF_12/2020</t>
  </si>
  <si>
    <t>12.198,68</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</si>
  <si>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</si>
  <si>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</si>
  <si>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</si>
  <si>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t>
  </si>
  <si>
    <t>13.603,34</t>
  </si>
  <si>
    <t>98043</t>
  </si>
  <si>
    <t>ACRÉSCIMO PARA POÇO DE VISITA RETANGULAR PARA ESGOTO, EM ALVENARIA COM BLOCOS DE CONCRETO, DIMENSÕES INTERNAS = 3X4 M. AF_12/2020</t>
  </si>
  <si>
    <t>3.691,89</t>
  </si>
  <si>
    <t>98044</t>
  </si>
  <si>
    <t>BASE PARA POÇO DE VISITA RETANGULAR PARA ESGOTO, EM ALVENARIA COM BLOCOS DE CONCRETO, DIMENSÕES INTERNAS = 3,5X3,5 M, PROFUNDIDADE = 1,40 M, EXCLUINDO TAMPÃO. AF_12/2020</t>
  </si>
  <si>
    <t>13.821,78</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</si>
  <si>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</si>
  <si>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</si>
  <si>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</si>
  <si>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t>
  </si>
  <si>
    <t>15.407,82</t>
  </si>
  <si>
    <t>98047</t>
  </si>
  <si>
    <t>ACRÉSCIMO PARA POÇO DE VISITA RETANGULAR PARA ESGOTO, EM ALVENARIA COM BLOCOS DE CONCRETO, DIMENSÕES INTERNAS = 3,5X4 M. AF_12/2020</t>
  </si>
  <si>
    <t>3.937,96</t>
  </si>
  <si>
    <t>98048</t>
  </si>
  <si>
    <t>BASE PARA POÇO DE VISITA RETANGULAR PARA ESGOTO, EM ALVENARIA COM BLOCOS DE CONCRETO, DIMENSÕES INTERNAS = 4X4 M, PROFUNDIDADE = 1,45 M, EXCLUINDO TAMPÃO. AF_12/2020</t>
  </si>
  <si>
    <t>17.212,34</t>
  </si>
  <si>
    <t>98049</t>
  </si>
  <si>
    <t>ACRÉSCIMO PARA POÇO DE VISITA RETANGULAR PARA ESGOTO, EM ALVENARIA COM BLOCOS DE CONCRETO, DIMENSÕES INTERNAS = 4X4 M. AF_12/2020</t>
  </si>
  <si>
    <t>4.140,34</t>
  </si>
  <si>
    <t>98050</t>
  </si>
  <si>
    <t>CHAMINÉ CIRCULAR PARA POÇO DE VISITA PARA ESGOTO, EM CONCRETO PRÉ-MOLDADO, DIÂMETRO INTERNO = 0,6 M. AF_12/2020</t>
  </si>
  <si>
    <t>227,71</t>
  </si>
  <si>
    <t>98051</t>
  </si>
  <si>
    <t>CHAMINÉ CIRCULAR PARA POÇO DE VISITA PARA ESGOTO, EM ALVENARIA COM TIJOLOS CERÂMICOS MACIÇOS, DIÂMETRO INTERNO = 0,6 M. AF_12/2020</t>
  </si>
  <si>
    <t>983,18</t>
  </si>
  <si>
    <t>98405</t>
  </si>
  <si>
    <t>BASE PARA POÇO DE VISITA CIRCULAR PARA  ESGOTO, EM ALVENARIA COM TIJOLOS CERÂMICOS MACIÇOS, DIÂMETRO INTERNO = 1,0 M, PROFUNDIDADE = 1,40 M, EXCLUINDO TAMPÃO. AF_12/2020</t>
  </si>
  <si>
    <t>2.656,20</t>
  </si>
  <si>
    <t>98406</t>
  </si>
  <si>
    <t>BASE PARA POÇO DE VISITA RETANGULAR PARA ESGOTO, EM ALVENARIA COM BLOCOS DE CONCRETO, DIMENSÕES INTERNAS = 1X3,5 M, PROFUNDIDADE = 1,40 M, EXCLUINDO TAMPÃO. AF_12/2020</t>
  </si>
  <si>
    <t>5.959,27</t>
  </si>
  <si>
    <t>98407</t>
  </si>
  <si>
    <t>BASE PARA POÇO DE VISITA RETANGULAR PARA ESGOTO, EM ALVENARIA COM BLOCOS DE CONCRETO, DIMENSÕES INTERNAS = 1X2 M, PROFUNDIDADE = 1,40 M, EXCLUINDO TAMPÃO. AF_12/2020</t>
  </si>
  <si>
    <t>3.895,89</t>
  </si>
  <si>
    <t>98408</t>
  </si>
  <si>
    <t>BASE PARA POÇO DE VISITA RETANGULAR PARA ESGOTO, EM ALVENARIA COM BLOCOS DE CONCRETO, DIMENSÕES INTERNAS = 1X2,5 M, PROFUNDIDADE = 1,40 M, EXCLUINDO TAMPÃO. AF_12/2020</t>
  </si>
  <si>
    <t>4.570,40</t>
  </si>
  <si>
    <t>98409</t>
  </si>
  <si>
    <t>ACRÉSCIMO PARA POÇO DE VISITA CIRCULAR PARA ESGOTO, EM CONCRETO PRÉ-MOLDADO, DIÂMETRO INTERNO = 0,8 M. AF_12/2020</t>
  </si>
  <si>
    <t>314,30</t>
  </si>
  <si>
    <t>98410</t>
  </si>
  <si>
    <t>BASE PARA POÇO DE VISITA CIRCULAR PARA ESGOTO, EM CONCRETO PRÉ-MOLDADO, DIÂMETRO INTERNO = 1,0 M, PROFUNDIDADE = 1,35 M, EXCLUINDO TAMPÃO. AF_12/2020</t>
  </si>
  <si>
    <t>1.135,88</t>
  </si>
  <si>
    <t>99240</t>
  </si>
  <si>
    <t>ACRÉSCIMO PARA POÇO DE VISITA CIRCULAR PARA DRENAGEM, EM CONCRETO PRÉ-MOLDADO, DIÂMETRO INTERNO = 1,2 M. AF_12/2020</t>
  </si>
  <si>
    <t>544,02</t>
  </si>
  <si>
    <t>99241</t>
  </si>
  <si>
    <t>ACRÉSCIMO PARA POÇO DE VISITA RETANGULAR PARA DRENAGEM, EM ALVENARIA COM BLOCOS DE CONCRETO, DIMENSÕES INTERNAS = 1,5X1,5 M. AF_12/2020</t>
  </si>
  <si>
    <t>1.659,20</t>
  </si>
  <si>
    <t>99242</t>
  </si>
  <si>
    <t>BASE PARA POÇO DE VISITA CIRCULAR PARA DRENAGEM, EM ALVENARIA COM TIJOLOS CERÂMICOS MACIÇOS, DIÂMETRO INTERNO = 1,2 M, PROFUNDIDADE = 1,40 M, EXCLUINDO TAMPÃO. AF_12/2020</t>
  </si>
  <si>
    <t>3.076,40</t>
  </si>
  <si>
    <t>99243</t>
  </si>
  <si>
    <t>ACRÉSCIMO PARA POÇO DE VISITA CIRCULAR PARA DRENAGEM, EM ALVENARIA COM TIJOLOS CERÂMICOS MACIÇOS, DIÂMETRO INTERNO = 1,2 M. AF_12/2020</t>
  </si>
  <si>
    <t>1.683,01</t>
  </si>
  <si>
    <t>99244</t>
  </si>
  <si>
    <t>BASE PARA POÇO DE VISITA RETANGULAR PARA DRENAGEM, EM ALVENARIA COM BLOCOS DE CONCRETO, DIMENSÕES INTERNAS = 1,5X2 M, PROFUNDIDADE = 1,40 M, EXCLUINDO TAMPÃO. AF_12/2020</t>
  </si>
  <si>
    <t>4.760,08</t>
  </si>
  <si>
    <t>99246</t>
  </si>
  <si>
    <t>ACRÉSCIMO PARA POÇO DE VISITA CIRCULAR PARA DRENAGEM, EM CONCRETO PRÉ-MOLDADO, DIÂMETRO INTERNO = 1,5 M. AF_12/2020</t>
  </si>
  <si>
    <t>743,94</t>
  </si>
  <si>
    <t>99247</t>
  </si>
  <si>
    <t>ACRÉSCIMO PARA POÇO DE VISITA RETANGULAR PARA DRENAGEM, EM ALVENARIA COM BLOCOS DE CONCRETO, DIMENSÕES INTERNAS = 1,5X2 M. AF_12/2020</t>
  </si>
  <si>
    <t>1.891,27</t>
  </si>
  <si>
    <t>99248</t>
  </si>
  <si>
    <t>BASE PARA POÇO DE VISITA CIRCULAR PARA DRENAGEM, EM ALVENARIA COM TIJOLOS CERÂMICOS MACIÇOS, DIÂMETRO INTERNO = 1,50 M, PROFUNDIDADE = 1,40 M, EXCLUINDO TAMPÃO. AF_12/2020</t>
  </si>
  <si>
    <t>3.960,92</t>
  </si>
  <si>
    <t>99249</t>
  </si>
  <si>
    <t>ACRÉSCIMO PARA POÇO DE VISITA CIRCULAR PARA DRENAGEM, EM ALVENARIA COM TIJOLOS CERÂMICOS MACIÇOS, DIÂMETRO INTERNO = 1,5 M. AF_12/2020</t>
  </si>
  <si>
    <t>2.064,51</t>
  </si>
  <si>
    <t>99252</t>
  </si>
  <si>
    <t>BASE PARA POÇO DE VISITA RETANGULAR PARA DRENAGEM, EM ALVENARIA COM BLOCOS DE CONCRETO, DIMENSÕES INTERNAS = 1X1 M, PROFUNDIDADE = 1,40 M, EXCLUINDO TAMPÃO. AF_12/2020</t>
  </si>
  <si>
    <t>2.491,66</t>
  </si>
  <si>
    <t>99254</t>
  </si>
  <si>
    <t>ACRÉSCIMO PARA POÇO DE VISITA RETANGULAR PARA DRENAGEM, EM ALVENARIA COM BLOCOS DE CONCRETO, DIMENSÕES INTERNAS = 1X1 M. AF_12/2020</t>
  </si>
  <si>
    <t>1.195,04</t>
  </si>
  <si>
    <t>99256</t>
  </si>
  <si>
    <t>BASE PARA POÇO DE VISITA RETANGULAR PARA DRENAGEM, EM ALVENARIA COM BLOCOS DE CONCRETO, DIMENSÕES INTERNAS = 1,5X2,5 M, PROFUNDIDADE = 1,40 M, EXCLUINDO TAMPÃO. AF_12/2020</t>
  </si>
  <si>
    <t>5.592,13</t>
  </si>
  <si>
    <t>99259</t>
  </si>
  <si>
    <t>BASE PARA POÇO DE VISITA RETANGULAR PARA DRENAGEM, EM ALVENARIA COM BLOCOS DE CONCRETO, DIMENSÕES INTERNAS = 1X1,5 M, PROFUNDIDADE = 1,40 M, EXCLUINDO TAMPÃO. AF_12/2020</t>
  </si>
  <si>
    <t>3.150,92</t>
  </si>
  <si>
    <t>99261</t>
  </si>
  <si>
    <t>ACRÉSCIMO PARA POÇO DE VISITA RETANGULAR PARA DRENAGEM, EM ALVENARIA COM BLOCOS DE CONCRETO, DIMENSÕES INTERNAS = 1X1,5 M. AF_12/2020</t>
  </si>
  <si>
    <t>1.427,10</t>
  </si>
  <si>
    <t>99263</t>
  </si>
  <si>
    <t>ACRÉSCIMO PARA POÇO DE VISITA RETANGULAR PARA DRENAGEM, EM ALVENARIA COM BLOCOS DE CONCRETO, DIMENSÕES INTERNAS = 1,5X2,5 M. AF_12/2020</t>
  </si>
  <si>
    <t>2.123,37</t>
  </si>
  <si>
    <t>99265</t>
  </si>
  <si>
    <t>BASE PARA POÇO DE VISITA RETANGULAR PARA DRENAGEM, EM ALVENARIA COM BLOCOS DE CONCRETO, DIMENSÕES INTERNAS = 1X2 M, PROFUNDIDADE = 1,40 M, EXCLUINDO TAMPÃO. AF_12/2020</t>
  </si>
  <si>
    <t>3.810,13</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</si>
  <si>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</si>
  <si>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</si>
  <si>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</si>
  <si>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t>
  </si>
  <si>
    <t>4.469,38</t>
  </si>
  <si>
    <t>99268</t>
  </si>
  <si>
    <t>POÇO DE INSPEÇÃO CIRCULAR PARA DRENAGEM, EM CONCRETO PRÉ-MOLDADO, DIÂMETRO INTERNO = 0,60 M, PROFUNDIDADE = 0,90 M, EXCLUINDO TAMPÃO. AF_12/2020</t>
  </si>
  <si>
    <t>430,65</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</si>
  <si>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</si>
  <si>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</si>
  <si>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</si>
  <si>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t>
  </si>
  <si>
    <t>547,30</t>
  </si>
  <si>
    <t>99271</t>
  </si>
  <si>
    <t>BASE PARA POÇO DE VISITA RETANGULAR PARA DRENAGEM, EM ALVENARIA COM BLOCOS DE CONCRETO, DIMENSÕES INTERNAS = 1,5X3 M, PROFUNDIDADE = 1,40 M, EXCLUINDO TAMPÃO. AF_12/2020</t>
  </si>
  <si>
    <t>6.424,06</t>
  </si>
  <si>
    <t>99272</t>
  </si>
  <si>
    <t>POÇO DE INSPEÇÃO CIRCULAR PARA DRENAGEM, EM ALVENARIA COM TIJOLOS CERÂMICOS MACIÇOS, DIÂMETRO INTERNO = 0,60 M, PROFUNDIDADE = 0,95 M, EXCLUINDO TAMPÃO. AF_12/2020</t>
  </si>
  <si>
    <t>1.124,12</t>
  </si>
  <si>
    <t>99273</t>
  </si>
  <si>
    <t>POÇO DE INSPEÇÃO CIRCULAR PARA DRENAGEM, EM ALVENARIA COM TIJOLOS CERÂMICOS MACIÇOS, DIÂMETRO INTERNO = 0,60 M, PROFUNDIDADE = 1,45 M, EXCLUINDO TAMPÃO. AF_12/2020</t>
  </si>
  <si>
    <t>1.592,57</t>
  </si>
  <si>
    <t>99274</t>
  </si>
  <si>
    <t>BASE PARA POÇO DE VISITA RETANGULAR PARA DRENAGEM, EM ALVENARIA COM BLOCOS DE CONCRETO, DIMENSÕES INTERNAS = 1X3 M, PROFUNDIDADE = 1,40 M, EXCLUINDO TAMPÃO. AF_12/2020</t>
  </si>
  <si>
    <t>5.164,05</t>
  </si>
  <si>
    <t>99275</t>
  </si>
  <si>
    <t>BASE PARA POÇO DE VISITA CIRCULAR PARA DRENAGEM, EM CONCRETO PRÉ-MOLDADO, DIÂMETRO INTERNO = 0,80 M, PROFUNDIDADE = 1,35 M, EXCLUINDO TAMPÃO. AF_12/2020</t>
  </si>
  <si>
    <t>870,65</t>
  </si>
  <si>
    <t>99276</t>
  </si>
  <si>
    <t>ACRÉSCIMO PARA POÇO DE VISITA RETANGULAR PARA DRENAGEM, EM ALVENARIA COM BLOCOS DE CONCRETO, DIMENSÕES INTERNAS = 1,5X3 M. AF_12/2020</t>
  </si>
  <si>
    <t>2.355,48</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</si>
  <si>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</si>
  <si>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</si>
  <si>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</si>
  <si>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</si>
  <si>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312,42</t>
  </si>
  <si>
    <t>99279</t>
  </si>
  <si>
    <t>BASE PARA POÇO DE VISITA RETANGULAR PARA DRENAGEM, EM ALVENARIA COM BLOCOS DE CONCRETO, DIMENSÕES INTERNAS = 1X3,5 M, PROFUNDIDADE = 1,40 M, EXCLUINDO TAMPÃO. AF_12/2020</t>
  </si>
  <si>
    <t>5.827,75</t>
  </si>
  <si>
    <t>99280</t>
  </si>
  <si>
    <t>BASE PARA POÇO DE VISITA CIRCULAR PARA DRENAGEM, EM ALVENARIA COM TIJOLOS CERÂMICOS MACIÇOS, DIÂMETRO INTERNO = 0,80 M, PROFUNDIDADE = 1,40 M, EXCLUINDO TAMPÃO. AF_12/2020</t>
  </si>
  <si>
    <t>2.077,92</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</si>
  <si>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</si>
  <si>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</si>
  <si>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</si>
  <si>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</si>
  <si>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2.609,99</t>
  </si>
  <si>
    <t>99283</t>
  </si>
  <si>
    <t>ACRÉSCIMO PARA POÇO DE VISITA CIRCULAR PARA DRENAGEM, EM ALVENARIA COM TIJOLOS CERÂMICOS MACIÇOS, DIÂMETRO INTERNO = 0,8 M. AF_12/2020</t>
  </si>
  <si>
    <t>1.174,42</t>
  </si>
  <si>
    <t>99284</t>
  </si>
  <si>
    <t>BASE PARA POÇO DE VISITA RETANGULAR PARA DRENAGEM, EM ALVENARIA COM BLOCOS DE CONCRETO, DIMENSÕES INTERNAS = 1,5X3,5 M, PROFUNDIDADE = 1,40 M, EXCLUINDO TAMPÃO. AF_12/2020</t>
  </si>
  <si>
    <t>7.256,18</t>
  </si>
  <si>
    <t>99285</t>
  </si>
  <si>
    <t>BASE PARA POÇO DE VISITA CIRCULAR PARA DRENAGEM, EM CONCRETO PRÉ-MOLDADO, DIÂMETRO INTERNO = 1,0 M, PROFUNDIDADE = 1,35 M, EXCLUINDO TAMPÃO. AF_05/2018</t>
  </si>
  <si>
    <t>1.189,36</t>
  </si>
  <si>
    <t>99286</t>
  </si>
  <si>
    <t>BASE PARA POÇO DE VISITA RETANGULAR PARA DRENAGEM, EM ALVENARIA COM BLOCOS DE CONCRETO, DIMENSÕES INTERNAS = 1X4 M, PROFUNDIDADE = 1,40 M, EXCLUINDO TAMPÃO. AF_12/2020</t>
  </si>
  <si>
    <t>6.491,50</t>
  </si>
  <si>
    <t>99287</t>
  </si>
  <si>
    <t>BASE PARA POÇO DE VISITA RETANGULAR PARA DRENAGEM, EM ALVENARIA COM BLOCOS DE CONCRETO, DIMENSÕES INTERNAS = 2,5X3 M, PROFUNDIDADE = 1,40 M, EXCLUINDO TAMPÃO. AF_12/2020</t>
  </si>
  <si>
    <t>9.144,61</t>
  </si>
  <si>
    <t>99288</t>
  </si>
  <si>
    <t>ACRÉSCIMO PARA POÇO DE VISITA CIRCULAR PARA DRENAGEM, EM CONCRETO PRÉ-MOLDADO, DIÂMETRO INTERNO = 1 M. AF_12/2020</t>
  </si>
  <si>
    <t>410,60</t>
  </si>
  <si>
    <t>99289</t>
  </si>
  <si>
    <t>ACRÉSCIMO PARA POÇO DE VISITA RETANGULAR PARA DRENAGEM, EM ALVENARIA COM BLOCOS DE CONCRETO, DIMENSÕES INTERNAS = 1X4 M. AF_12/2020</t>
  </si>
  <si>
    <t>2.587,55</t>
  </si>
  <si>
    <t>99290</t>
  </si>
  <si>
    <t>BASE PARA POÇO DE VISITA RETANGULAR PARA DRENAGEM, EM ALVENARIA COM BLOCOS DE CONCRETO, DIMENSÕES INTERNAS = 1,5X1,5 M, PROFUNDIDADE = 1,40 M, EXCLUINDO TAMPÃO. AF_12/2020</t>
  </si>
  <si>
    <t>3.899,91</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</si>
  <si>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</si>
  <si>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</si>
  <si>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</si>
  <si>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t>
  </si>
  <si>
    <t>2.576,85</t>
  </si>
  <si>
    <t>99293</t>
  </si>
  <si>
    <t>ACRÉSCIMO PARA POÇO DE VISITA CIRCULAR PARA DRENAGEM, EM ALVENARIA COM TIJOLOS CERÂMICOS MACIÇOS, DIÂMETRO INTERNO = 1 M. AF_12/2020</t>
  </si>
  <si>
    <t>1.428,74</t>
  </si>
  <si>
    <t>99294</t>
  </si>
  <si>
    <t>BASE PARA POÇO DE VISITA RETANGULAR PARA DRENAGEM, EM ALVENARIA COM BLOCOS DE CONCRETO, DIMENSÕES INTERNAS = 1,5X4 M, PROFUNDIDADE = 1,40 M, EXCLUINDO TAMPÃO. AF_12/2020</t>
  </si>
  <si>
    <t>8.088,20</t>
  </si>
  <si>
    <t>99296</t>
  </si>
  <si>
    <t>ACRÉSCIMO PARA POÇO DE VISITA RETANGULAR PARA DRENAGEM, EM ALVENARIA COM BLOCOS DE CONCRETO, DIMENSÕES INTERNAS = 2,5X3 M. AF_12/2020</t>
  </si>
  <si>
    <t>2.842,07</t>
  </si>
  <si>
    <t>99297</t>
  </si>
  <si>
    <t>ACRÉSCIMO PARA POÇO DE VISITA RETANGULAR PARA DRENAGEM, EM ALVENARIA COM BLOCOS DE CONCRETO, DIMENSÕES INTERNAS = 1,5X4 M. AF_12/2020</t>
  </si>
  <si>
    <t>2.838,19</t>
  </si>
  <si>
    <t>99298</t>
  </si>
  <si>
    <t>BASE PARA POÇO DE VISITA RETANGULAR PARA DRENAGEM, EM ALVENARIA COM BLOCOS DE CONCRETO, DIMENSÕES INTERNAS = 2,5X3,5 M, PROFUNDIDADE = 1,40 M, EXCLUINDO TAMPÃO. AF_12/2020</t>
  </si>
  <si>
    <t>10.339,78</t>
  </si>
  <si>
    <t>99299</t>
  </si>
  <si>
    <t>ACRÉSCIMO PARA POÇO DE VISITA RETANGULAR PARA DRENAGEM, EM ALVENARIA COM BLOCOS DE CONCRETO, DIMENSÕES INTERNAS = 2,5X3,5 M. AF_12/2020</t>
  </si>
  <si>
    <t>3.074,07</t>
  </si>
  <si>
    <t>99300</t>
  </si>
  <si>
    <t>BASE PARA POÇO DE VISITA RETANGULAR PARA DRENAGEM, EM ALVENARIA COM BLOCOS DE CONCRETO, DIMENSÕES INTERNAS = 2,5X4 M, PROFUNDIDADE = 1,40 M, EXCLUINDO TAMPÃO. AF_12/2020</t>
  </si>
  <si>
    <t>11.535,00</t>
  </si>
  <si>
    <t>99301</t>
  </si>
  <si>
    <t>BASE PARA POÇO DE VISITA RETANGULAR PARA DRENAGEM, EM ALVENARIA COM BLOCOS DE CONCRETO, DIMENSÕES INTERNAS = 2X2 M, PROFUNDIDADE = 1,40 M, EXCLUINDO TAMPÃO. AF_12/2020</t>
  </si>
  <si>
    <t>5.743,52</t>
  </si>
  <si>
    <t>99302</t>
  </si>
  <si>
    <t>ACRÉSCIMO PARA POÇO DE VISITA RETANGULAR PARA DRENAGEM, EM ALVENARIA COM BLOCOS DE CONCRETO, DIMENSÕES INTERNAS = 2,5X4 M. AF_12/2020</t>
  </si>
  <si>
    <t>3.310,01</t>
  </si>
  <si>
    <t>99303</t>
  </si>
  <si>
    <t>BASE PARA POÇO DE VISITA RETANGULAR PARA DRENAGEM, EM ALVENARIA COM BLOCOS DE CONCRETO, DIMENSÕES INTERNAS = 3X3 M, PROFUNDIDADE = 1,40 M, EXCLUINDO TAMPÃO. AF_12/2020</t>
  </si>
  <si>
    <t>10.552,83</t>
  </si>
  <si>
    <t>99304</t>
  </si>
  <si>
    <t>ACRÉSCIMO PARA POÇO DE VISITA RETANGULAR PARA DRENAGEM, EM ALVENARIA COM BLOCOS DE CONCRETO, DIMENSÕES INTERNAS = 3X3 M. AF_12/2020</t>
  </si>
  <si>
    <t>3.077,95</t>
  </si>
  <si>
    <t>99305</t>
  </si>
  <si>
    <t>BASE PARA POÇO DE VISITA RETANGULAR PARA DRENAGEM, EM ALVENARIA COM BLOCOS DE CONCRETO, DIMENSÕES INTERNAS = 3X3,5 M, PROFUNDIDADE = 1,40 M, EXCLUINDO TAMPÃO. AF_12/2020</t>
  </si>
  <si>
    <t>11.925,45</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</si>
  <si>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</si>
  <si>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</si>
  <si>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</si>
  <si>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</si>
  <si>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2.141,94</t>
  </si>
  <si>
    <t>99308</t>
  </si>
  <si>
    <t>BASE PARA POÇO DE VISITA RETANGULAR PARA DRENAGEM, EM ALVENARIA COM BLOCOS DE CONCRETO, DIMENSÕES INTERNAS = 3X4 M, PROFUNDIDADE = 1,40 M, EXCLUINDO TAMPÃO. AF_12/2020</t>
  </si>
  <si>
    <t>13.298,09</t>
  </si>
  <si>
    <t>99309</t>
  </si>
  <si>
    <t>ACRÉSCIMO PARA POÇO DE VISITA RETANGULAR PARA DRENAGEM, EM ALVENARIA COM BLOCOS DE CONCRETO, DIMENSÕES INTERNAS = 3X4 M. AF_12/2020</t>
  </si>
  <si>
    <t>3.545,98</t>
  </si>
  <si>
    <t>99310</t>
  </si>
  <si>
    <t>BASE PARA POÇO DE VISITA RETANGULAR PARA DRENAGEM, EM ALVENARIA COM BLOCOS DE CONCRETO, DIMENSÕES INTERNAS = 3,5X3,5 M, PROFUNDIDADE = 1,40 M, EXCLUINDO TAMPÃO. AF_12/2020</t>
  </si>
  <si>
    <t>13.511,18</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</si>
  <si>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</si>
  <si>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</si>
  <si>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</si>
  <si>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t>
  </si>
  <si>
    <t>6.731,92</t>
  </si>
  <si>
    <t>99313</t>
  </si>
  <si>
    <t>BASE PARA POÇO DE VISITA RETANGULAR PARA DRENAGEM, EM ALVENARIA COM BLOCOS DE CONCRETO, DIMENSÕES INTERNAS = 3,5X4 M, PROFUNDIDADE = 1,40 M, EXCLUINDO TAMPÃO. AF_12/2020</t>
  </si>
  <si>
    <t>15.061,15</t>
  </si>
  <si>
    <t>99314</t>
  </si>
  <si>
    <t>ACRÉSCIMO PARA POÇO DE VISITA RETANGULAR PARA DRENAGEM, EM ALVENARIA COM BLOCOS DE CONCRETO, DIMENSÕES INTERNAS = 3,5X4 M. AF_12/2020</t>
  </si>
  <si>
    <t>3.781,92</t>
  </si>
  <si>
    <t>99315</t>
  </si>
  <si>
    <t>BASE PARA POÇO DE VISITA RETANGULAR PARA DRENAGEM, EM ALVENARIA COM BLOCOS DE CONCRETO, DIMENSÕES INTERNAS = 4X4 M, PROFUNDIDADE = 1,40 M, EXCLUINDO TAMPÃO. AF_12/2020</t>
  </si>
  <si>
    <t>16.824,25</t>
  </si>
  <si>
    <t>99317</t>
  </si>
  <si>
    <t>ACRÉSCIMO PARA POÇO DE VISITA RETANGULAR PARA DRENAGEM, EM ALVENARIA COM BLOCOS DE CONCRETO, DIMENSÕES INTERNAS = 2X2,5 M. AF_12/2020</t>
  </si>
  <si>
    <t>2.374,01</t>
  </si>
  <si>
    <t>99318</t>
  </si>
  <si>
    <t>CHAMINÉ CIRCULAR PARA POÇO DE VISITA PARA DRENAGEM, EM CONCRETO PRÉ-MOLDADO, DIÂMETRO INTERNO = 0,6 M. AF_12/2020</t>
  </si>
  <si>
    <t>226,87</t>
  </si>
  <si>
    <t>99319</t>
  </si>
  <si>
    <t>CHAMINÉ CIRCULAR PARA POÇO DE VISITA PARA DRENAGEM, EM ALVENARIA COM TIJOLOS CERÂMICOS MACIÇOS, DIÂMETRO INTERNO = 0,6 M. AF_12/2020</t>
  </si>
  <si>
    <t>927,77</t>
  </si>
  <si>
    <t>99320</t>
  </si>
  <si>
    <t>BASE PARA POÇO DE VISITA RETANGULAR PARA DRENAGEM, EM ALVENARIA COM BLOCOS DE CONCRETO, DIMENSÕES INTERNAS = 2X3 M, PROFUNDIDADE = 1,40 M, EXCLUINDO TAMPÃO. AF_12/2020</t>
  </si>
  <si>
    <t>7.782,56</t>
  </si>
  <si>
    <t>99321</t>
  </si>
  <si>
    <t>ACRÉSCIMO PARA POÇO DE VISITA RETANGULAR PARA DRENAGEM, EM ALVENARIA COM BLOCOS DE CONCRETO, DIMENSÕES INTERNAS = 2X3 M. AF_12/2020</t>
  </si>
  <si>
    <t>2.606,11</t>
  </si>
  <si>
    <t>99322</t>
  </si>
  <si>
    <t>BASE PARA POÇO DE VISITA RETANGULAR PARA DRENAGEM, EM ALVENARIA COM BLOCOS DE CONCRETO, DIMENSÕES INTERNAS = 2X3,5 M, PROFUNDIDADE = 1,40 M, EXCLUINDO TAMPÃO. AF_12/2020</t>
  </si>
  <si>
    <t>8.778,82</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</si>
  <si>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</si>
  <si>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</si>
  <si>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</si>
  <si>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t>
  </si>
  <si>
    <t>9.775,15</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</si>
  <si>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</si>
  <si>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</si>
  <si>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</si>
  <si>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t>
  </si>
  <si>
    <t>7.949,43</t>
  </si>
  <si>
    <t>99327</t>
  </si>
  <si>
    <t>ACRÉSCIMO PARA POÇO DE VISITA RETANGULAR PARA DRENAGEM, EM ALVENARIA COM BLOCOS DE CONCRETO, DIMENSÕES INTERNAS = 4X4 M. AF_12/2020</t>
  </si>
  <si>
    <t>3.980,01</t>
  </si>
  <si>
    <t>101800</t>
  </si>
  <si>
    <t>CAIXA COM GRELHA RETANGULAR DE FERRO FUNDIDO, EM ALVENARIA COM TIJOLOS CERÂMICOS MACIÇOS, DIMENSÕES INTERNAS: 0,30 X 1,00 X 1,00. AF_12/2020</t>
  </si>
  <si>
    <t>1.529,89</t>
  </si>
  <si>
    <t>101801</t>
  </si>
  <si>
    <t>CAIXA COM GRELHA RETANGULAR DE FERRO FUNDIDO, EM ALVENARIA COM BLOCOS DE CONCRETO, DIMENSÕES INTERNAS: 0,30 X 1,00 X 1,00. AF_12/2020</t>
  </si>
  <si>
    <t>982,08</t>
  </si>
  <si>
    <t>101806</t>
  </si>
  <si>
    <t>CAIXA ENTERRADA DISTRIBUIDORA DE VAZÃO (SUMIDOUROS MÚLTIPLOS), RETANGULAR, EM ALVENARIA COM TIJOLOS MACIÇOS, DIMENSÕES INTERNAS: 0,60 X 0,60 X 0,50 M. AF_12/2020</t>
  </si>
  <si>
    <t>561,27</t>
  </si>
  <si>
    <t>101807</t>
  </si>
  <si>
    <t>CAIXA ENTERRADA DISTRIBUIDORA DE VAZÃO (SUMIDOUROS MÚLTIPLOS), RETANGULAR, EM ALVENARIA COM BLOCOS DE CONCRETO, DIMENSÕES INTERNAS: 0,60 X 0,60 X 0,50 M. AF_12/2020</t>
  </si>
  <si>
    <t>479,99</t>
  </si>
  <si>
    <t>101808</t>
  </si>
  <si>
    <t>CAIXA ENTERRADA DISTRIBUIDORA DE VAZÃO (SUMIDOUROS MÚLTIPLOS), RETANGULAR, EM CONCRETO PRÉ-MOLDADO, DIMENSÕES INTERNAS: 0,60 X 0,60 X 0,50 M. AF_12/2020</t>
  </si>
  <si>
    <t>441,19</t>
  </si>
  <si>
    <t>101809</t>
  </si>
  <si>
    <t>BASE PARA POCO DE VISITA RETANGULAR PARA ESGOTO E DRENAGEM, EM CONCRETO ESTRUTURAL, DIMENSÕES INTERNAS DE 90X150 M, PROFUNDIDADE DE 1,25 M, EXCLUINDO TAMPÃO. AF_12/2020</t>
  </si>
  <si>
    <t>2.914,51</t>
  </si>
  <si>
    <t>102139</t>
  </si>
  <si>
    <t>BASE PARA POÇO DE VISITA CIRCULAR PARA  ESGOTO, EM CONCRETO PRÉ-MOLDADO, DIÂMETRO INTERNO = 1,20 M, PROFUNDIDADE = 1,60 M, EXCLUINDO TAMPÃO. AF_12/2020</t>
  </si>
  <si>
    <t>1.566,43</t>
  </si>
  <si>
    <t>102141</t>
  </si>
  <si>
    <t>BASE PARA POÇO DE VISITA CIRCULAR PARA  ESGOTO, EM CONCRETO PRÉ-MOLDADO, DIÂMETRO INTERNO = 1,50 M, PROFUNDIDADE = 1,35 M, EXCLUINDO TAMPÃO. AF_12/2020</t>
  </si>
  <si>
    <t>2.424,43</t>
  </si>
  <si>
    <t>102142</t>
  </si>
  <si>
    <t>BASE PARA POÇO DE VISITA CIRCULAR PARA DRENAGEM, EM CONCRETO PRÉ-MOLDADO, DIÂMETRO INTERNO = 1,50 M, PROFUNDIDADE = 1,35 M, EXCLUINDO TAMPÃO. AF_12/2020</t>
  </si>
  <si>
    <t>2.389,42</t>
  </si>
  <si>
    <t>102457</t>
  </si>
  <si>
    <t>BASE PARA POÇO DE VISITA CIRCULAR PARA DRENAGEM, EM CONCRETO PRÉ-MOLDADO, DIÂMETRO INTERNO = 1,20 M, PROFUNDIDADE = 1,60 M, EXCLUINDO TAMPÃO. AF_05/2021</t>
  </si>
  <si>
    <t>1.512,46</t>
  </si>
  <si>
    <t>94263</t>
  </si>
  <si>
    <t>GUIA (MEIO-FIO) CONCRETO, MOLDADA  IN LOCO  EM TRECHO RETO COM EXTRUSORA, 13 CM BASE X 22 CM ALTURA. AF_06/2016</t>
  </si>
  <si>
    <t>30,57</t>
  </si>
  <si>
    <t>94264</t>
  </si>
  <si>
    <t>GUIA (MEIO-FIO) CONCRETO, MOLDADA  IN LOCO  EM TRECHO CURVO COM EXTRUSORA, 13 CM BASE X 22 CM ALTURA. AF_06/2016</t>
  </si>
  <si>
    <t>34,42</t>
  </si>
  <si>
    <t>94265</t>
  </si>
  <si>
    <t>GUIA (MEIO-FIO) CONCRETO, MOLDADA  IN LOCO  EM TRECHO RETO COM EXTRUSORA, 15 CM BASE X 30 CM ALTURA. AF_06/2016</t>
  </si>
  <si>
    <t>38,69</t>
  </si>
  <si>
    <t>94266</t>
  </si>
  <si>
    <t>GUIA (MEIO-FIO) CONCRETO, MOLDADA  IN LOCO  EM TRECHO CURVO COM EXTRUSORA, 15 CM BASE X 30 CM ALTURA. AF_06/2016</t>
  </si>
  <si>
    <t>43,10</t>
  </si>
  <si>
    <t>94267</t>
  </si>
  <si>
    <t>GUIA (MEIO-FIO) E SARJETA CONJUGADOS DE CONCRETO, MOLDADA  IN LOCO  EM TRECHO RETO COM EXTRUSORA, 45 CM BASE (15 CM BASE DA GUIA + 30 CM BASE DA SARJETA) X 22 CM ALTURA. AF_06/2016</t>
  </si>
  <si>
    <t>45,29</t>
  </si>
  <si>
    <t>94268</t>
  </si>
  <si>
    <t>GUIA (MEIO-FIO) E SARJETA CONJUGADOS DE CONCRETO, MOLDADA  IN LOCO  EM TRECHO CURVO COM EXTRUSORA, 45 CM BASE (15 CM BASE DA GUIA + 30 CM BASE DA SARJETA) X 22 CM ALTURA. AF_06/2016</t>
  </si>
  <si>
    <t>50,13</t>
  </si>
  <si>
    <t>94269</t>
  </si>
  <si>
    <t>GUIA (MEIO-FIO) E SARJETA CONJUGADOS DE CONCRETO, MOLDADA  IN LOCO  EM TRECHO RETO COM EXTRUSORA, 60 CM BASE (15 CM BASE DA GUIA + 45 CM BASE DA SARJETA) X 26 CM ALTURA. AF_06/2016</t>
  </si>
  <si>
    <t>63,22</t>
  </si>
  <si>
    <t>94270</t>
  </si>
  <si>
    <t>GUIA (MEIO-FIO) E SARJETA CONJUGADOS DE CONCRETO, MOLDADA IN LOCO  EM TRECHO CURVO COM EXTRUSORA, 60 CM BASE (15 CM BASE DA GUIA + 45 CM BASE DA SARJETA) X 26 CM ALTURA. AF_06/2016</t>
  </si>
  <si>
    <t>70,01</t>
  </si>
  <si>
    <t>94271</t>
  </si>
  <si>
    <t>GUIA (MEIO-FIO) E SARJETA CONJUGADOS DE CONCRETO, MOLDADA  IN LOCO  EM TRECHO RETO COM EXTRUSORA, 65 CM BASE (15 CM BASE DA GUIA + 50 CM BASE DA SARJETA) X 26 CM ALTURA. AF_06/2016</t>
  </si>
  <si>
    <t>76,93</t>
  </si>
  <si>
    <t>94272</t>
  </si>
  <si>
    <t>GUIA (MEIO-FIO) E SARJETA CONJUGADOS DE CONCRETO, MOLDADA  IN LOCO  EM TRECHO CURVO COM EXTRUSORA, 65 CM BASE (15 CM BASE DA GUIA + 50 CM BASE DA SARJETA) X 26 CM ALTURA. AF_06/2016</t>
  </si>
  <si>
    <t>85,93</t>
  </si>
  <si>
    <t>94273</t>
  </si>
  <si>
    <t>ASSENTAMENTO DE GUIA (MEIO-FIO) EM TRECHO RETO, CONFECCIONADA EM CONCRETO PRÉ-FABRICADO, DIMENSÕES 100X15X13X30 CM (COMPRIMENTO X BASE INFERIOR X BASE SUPERIOR X ALTURA), PARA VIAS URBANAS (USO VIÁRIO). AF_06/2016</t>
  </si>
  <si>
    <t>58,81</t>
  </si>
  <si>
    <t>94274</t>
  </si>
  <si>
    <t>ASSENTAMENTO DE GUIA (MEIO-FIO) EM TRECHO CURVO, CONFECCIONADA EM CONCRETO PRÉ-FABRICADO, DIMENSÕES 100X15X13X30 CM (COMPRIMENTO X BASE INFERIOR X BASE SUPERIOR X ALTURA), PARA VIAS URBANAS (USO VIÁRIO). AF_06/2016</t>
  </si>
  <si>
    <t>63,33</t>
  </si>
  <si>
    <t>94275</t>
  </si>
  <si>
    <t>ASSENTAMENTO DE GUIA (MEIO-FIO) EM TRECHO RETO, CONFECCIONADA EM CONCRETO PRÉ-FABRICADO, DIMENSÕES 100X15X13X20 CM (COMPRIMENTO X BASE INFERIOR X BASE SUPERIOR X ALTURA), PARA URBANIZAÇÃO INTERNA DE EMPREENDIMENTOS. AF_06/2016_P</t>
  </si>
  <si>
    <t>56,53</t>
  </si>
  <si>
    <t>94276</t>
  </si>
  <si>
    <t>ASSENTAMENTO DE GUIA (MEIO-FIO) EM TRECHO CURVO, CONFECCIONADA EM CONCRETO PRÉ-FABRICADO, DIMENSÕES 100X15X13X20 CM (COMPRIMENTO X BASE INFERIOR X BASE SUPERIOR X ALTURA), PARA URBANIZAÇÃO INTERNA DE EMPREENDIMENTOS. AF_06/2016_P</t>
  </si>
  <si>
    <t>61,04</t>
  </si>
  <si>
    <t>94277</t>
  </si>
  <si>
    <t>ASSENTAMENTO DE GUIA (MEIO-FIO) EM TRECHO RETO, CONFECCIONADA EM CONCRETO PRÉ-FABRICADO, DIMENSÕES 80X08X08X25 CM (COMPRIMENTO X BASE INFERIOR X BASE SUPERIOR X ALTURA), PARA URBANIZAÇÃO INTERNA DE EMPREENDIMENTOS. AF_06/2016</t>
  </si>
  <si>
    <t>46,72</t>
  </si>
  <si>
    <t>94278</t>
  </si>
  <si>
    <t>ASSENTAMENTO DE GUIA (MEIO-FIO) EM TRECHO CURVO, CONFECCIONADA EM CONCRETO PRÉ-FABRICADO, DIMENSÕES 80X08X08X25 CM (COMPRIMENTO X BASE INFERIOR X BASE SUPERIOR X ALTURA), PARA URBANIZAÇÃO INTERNA DE EMPREENDIMENTOS. AF_06/2016</t>
  </si>
  <si>
    <t>51,24</t>
  </si>
  <si>
    <t>94279</t>
  </si>
  <si>
    <t>ASSENTAMENTO DE GUIA (MEIO-FIO) EM TRECHO RETO, CONFECCIONADA EM CONCRETO PRÉ-FABRICADO, DIMENSÕES 39X6,5X6,5X19 CM (COMPRIMENTO X BASE INFERIOR X BASE SUPERIOR X ALTURA), PARA DELIMITAÇÃO DE JARDINS, PRAÇAS OU PASSEIOS. AF_05/2016</t>
  </si>
  <si>
    <t>54,31</t>
  </si>
  <si>
    <t>94280</t>
  </si>
  <si>
    <t>ASSENTAMENTO DE GUIA (MEIO-FIO) EM TRECHO CURVO, CONFECCIONADA EM CONCRETO PRÉ-FABRICADO, DIMENSÕES 39X6,5X6,5X19 CM (COMPRIMENTO X BASE INFERIOR X BASE SUPERIOR X ALTURA), PARA DELIMITAÇÃO DE JARDINS, PRAÇAS OU PASSEIOS. AF_05/2016</t>
  </si>
  <si>
    <t>58,83</t>
  </si>
  <si>
    <t>94281</t>
  </si>
  <si>
    <t>EXECUÇÃO DE SARJETA DE CONCRETO USINADO, MOLDADA  IN LOCO  EM TRECHO RETO, 30 CM BASE X 15 CM ALTURA. AF_06/2016</t>
  </si>
  <si>
    <t>49,78</t>
  </si>
  <si>
    <t>94282</t>
  </si>
  <si>
    <t>EXECUÇÃO DE SARJETA DE CONCRETO USINADO, MOLDADA  IN LOCO  EM TRECHO CURVO, 30 CM BASE X 15 CM ALTURA. AF_06/2016</t>
  </si>
  <si>
    <t>63,53</t>
  </si>
  <si>
    <t>94283</t>
  </si>
  <si>
    <t>EXECUÇÃO DE SARJETA DE CONCRETO USINADO, MOLDADA  IN LOCO  EM TRECHO RETO, 45 CM BASE X 15 CM ALTURA. AF_06/2016</t>
  </si>
  <si>
    <t>61,99</t>
  </si>
  <si>
    <t>94284</t>
  </si>
  <si>
    <t>EXECUÇÃO DE SARJETA DE CONCRETO USINADO, MOLDADA  IN LOCO  EM TRECHO CURVO, 45 CM BASE X 15 CM ALTURA. AF_06/2016</t>
  </si>
  <si>
    <t>75,75</t>
  </si>
  <si>
    <t>94285</t>
  </si>
  <si>
    <t>EXECUÇÃO DE SARJETA DE CONCRETO USINADO, MOLDADA  IN LOCO  EM TRECHO RETO, 60 CM BASE X 15 CM ALTURA. AF_06/2016</t>
  </si>
  <si>
    <t>73,55</t>
  </si>
  <si>
    <t>94286</t>
  </si>
  <si>
    <t>EXECUÇÃO DE SARJETA DE CONCRETO USINADO, MOLDADA  IN LOCO  EM TRECHO CURVO, 60 CM BASE X 15 CM ALTURA. AF_06/2016</t>
  </si>
  <si>
    <t>87,31</t>
  </si>
  <si>
    <t>94287</t>
  </si>
  <si>
    <t>EXECUÇÃO DE SARJETA DE CONCRETO USINADO, MOLDADA  IN LOCO  EM TRECHO RETO, 30 CM BASE X 10 CM ALTURA. AF_06/2016</t>
  </si>
  <si>
    <t>39,70</t>
  </si>
  <si>
    <t>94288</t>
  </si>
  <si>
    <t>EXECUÇÃO DE SARJETA DE CONCRETO USINADO, MOLDADA  IN LOCO  EM TRECHO CURVO, 30 CM BASE X 10 CM ALTURA. AF_06/2016</t>
  </si>
  <si>
    <t>51,74</t>
  </si>
  <si>
    <t>94289</t>
  </si>
  <si>
    <t>EXECUÇÃO DE SARJETA DE CONCRETO USINADO, MOLDADA  IN LOCO  EM TRECHO RETO, 45 CM BASE X 10 CM ALTURA. AF_06/2016</t>
  </si>
  <si>
    <t>48,61</t>
  </si>
  <si>
    <t>94290</t>
  </si>
  <si>
    <t>EXECUÇÃO DE SARJETA DE CONCRETO USINADO, MOLDADA  IN LOCO  EM TRECHO CURVO, 45 CM BASE X 10 CM ALTURA. AF_06/2016</t>
  </si>
  <si>
    <t>60,63</t>
  </si>
  <si>
    <t>94291</t>
  </si>
  <si>
    <t>EXECUÇÃO DE SARJETA DE CONCRETO USINADO, MOLDADA  IN LOCO  EM TRECHO RETO, 60 CM BASE X 10 CM ALTURA. AF_06/2016</t>
  </si>
  <si>
    <t>94292</t>
  </si>
  <si>
    <t>EXECUÇÃO DE SARJETA DE CONCRETO USINADO, MOLDADA  IN LOCO  EM TRECHO CURVO, 60 CM BASE X 10 CM ALTURA. AF_06/2016</t>
  </si>
  <si>
    <t>68,93</t>
  </si>
  <si>
    <t>94293</t>
  </si>
  <si>
    <t>EXECUÇÃO DE SARJETÃO DE CONCRETO USINADO, MOLDADA  IN LOCO  EM TRECHO RETO, 100 CM BASE X 20 CM ALTURA. AF_06/2016</t>
  </si>
  <si>
    <t>142,66</t>
  </si>
  <si>
    <t>94294</t>
  </si>
  <si>
    <t>EXECUÇÃO DE ESCORAS DE CONCRETO PARA CONTENÇÃO DE GUIAS PRÉ-FABRICADAS. AF_06/2016</t>
  </si>
  <si>
    <t>8,01</t>
  </si>
  <si>
    <t>102727</t>
  </si>
  <si>
    <t>FABRICAÇÃO, MONTAGEM E DESMONTAGEM DE FÔRMA PARA BOCA PARA BUEIRO, EM CHAPA DE MADEIRA COMPENSADA RESINADA, E = 17 MM, 2 UTILIZAÇÕES. AF_07/2021</t>
  </si>
  <si>
    <t>97,81</t>
  </si>
  <si>
    <t>102728</t>
  </si>
  <si>
    <t>ARMAÇÃO DE MURO ALA E MURO TESTA UTILIZANDO AÇO CA-50 DE 6,3 MM - MONTAGEM. AF_07/2021</t>
  </si>
  <si>
    <t>18,17</t>
  </si>
  <si>
    <t>102729</t>
  </si>
  <si>
    <t>ARMAÇÃO DE MURO ALA E MURO TESTA UTILIZANDO AÇO CA-50 DE 8 MM - MONTAGEM. AF_07/2021</t>
  </si>
  <si>
    <t>17,08</t>
  </si>
  <si>
    <t>102730</t>
  </si>
  <si>
    <t>ARMAÇÃO DE MURO ALA E MURO TESTA UTILIZANDO AÇO CA-50 DE 10 MM - MONTAGEM. AF_07/2021</t>
  </si>
  <si>
    <t>102731</t>
  </si>
  <si>
    <t>ARMAÇÃO DE MURO ALA E MURO TESTA UTILIZANDO AÇO CA-50 DE 12,5 MM - MONTAGEM. AF_07/2021</t>
  </si>
  <si>
    <t>12,92</t>
  </si>
  <si>
    <t>102732</t>
  </si>
  <si>
    <t>ARMAÇÃO DE MURO ALA E MURO TESTA UTILIZANDO AÇO CA-50 DE 16 MM - MONTAGEM. AF_07/2021</t>
  </si>
  <si>
    <t>12,28</t>
  </si>
  <si>
    <t>102733</t>
  </si>
  <si>
    <t>ARMAÇÃO DE MURO ALA E MURO TESTA UTILIZANDO AÇO CA-50 DE 20 MM - MONTAGEM. AF_07/2021</t>
  </si>
  <si>
    <t>13,76</t>
  </si>
  <si>
    <t>102734</t>
  </si>
  <si>
    <t>ARMAÇÃO DE SOLEIRA UTILIZANDO AÇO CA-50 DE 6,3 MM - MONTAGEM. AF_07/2021</t>
  </si>
  <si>
    <t>16,88</t>
  </si>
  <si>
    <t>102735</t>
  </si>
  <si>
    <t>ARMAÇÃO DE SOLEIRA UTILIZANDO AÇO CA-50 DE 8 MM - MONTAGEM. AF_07/2021</t>
  </si>
  <si>
    <t>16,07</t>
  </si>
  <si>
    <t>102736</t>
  </si>
  <si>
    <t>CONCRETAGEM DE BOCA PARA BUEIRO, FCK = 20 MPA, COM USO DE BOMBA - LANÇAMENTO, ADENSAMENTO E ACABAMENTO. AF_07/2021</t>
  </si>
  <si>
    <t>452,48</t>
  </si>
  <si>
    <t>102737</t>
  </si>
  <si>
    <t>BOCA PARA BUEIRO SIMPLES TUBULAR D = 40 CM EM CONCRETO, ALAS COM ESCONSIDADE DE 0°, INCLUINDO FÔRMAS E MATERIAIS. AF_07/2021</t>
  </si>
  <si>
    <t>1.086,48</t>
  </si>
  <si>
    <t>102738</t>
  </si>
  <si>
    <t>BOCA PARA BUEIRO SIMPLES TUBULAR D = 60 CM EM CONCRETO, ALAS COM ESCONSIDADE DE 0°, INCLUINDO FÔRMAS E MATERIAIS. AF_07/2021</t>
  </si>
  <si>
    <t>2.228,94</t>
  </si>
  <si>
    <t>102739</t>
  </si>
  <si>
    <t>BOCA PARA BUEIRO SIMPLES TUBULAR D = 80 CM EM CONCRETO, ALAS COM ESCONSIDADE DE 0°, INCLUINDO FÔRMAS E MATERIAIS. AF_07/2021</t>
  </si>
  <si>
    <t>3.741,02</t>
  </si>
  <si>
    <t>102740</t>
  </si>
  <si>
    <t>BOCA PARA BUEIRO SIMPLES TUBULAR D = 100 CM EM CONCRETO, ALAS COM ESCONSIDADE DE 0°, INCLUINDO FÔRMAS E MATERIAIS. AF_07/2021</t>
  </si>
  <si>
    <t>5.615,71</t>
  </si>
  <si>
    <t>102741</t>
  </si>
  <si>
    <t>BOCA PARA BUEIRO SIMPLES TUBULAR D = 120 CM EM CONCRETO, ALAS COM ESCONSIDADE DE 0°, INCLUINDO FÔRMAS E MATERIAIS. AF_07/2021</t>
  </si>
  <si>
    <t>7.891,27</t>
  </si>
  <si>
    <t>102742</t>
  </si>
  <si>
    <t>BOCA PARA BUEIRO SIMPLES TUBULAR D = 150 CM EM CONCRETO, ALAS COM ESCONSIDADE DE 0°, INCLUINDO FÔRMAS E MATERIAIS. AF_07/2021</t>
  </si>
  <si>
    <t>13.677,07</t>
  </si>
  <si>
    <t>102743</t>
  </si>
  <si>
    <t>BOCA PARA BUEIRO DUPLO TUBULAR D = 80 CM EM CONCRETO, ALAS COM ESCONSIDADE DE 0°, INCLUINDO FÔRMAS E MATERIAIS. AF_07/2021</t>
  </si>
  <si>
    <t>4.517,20</t>
  </si>
  <si>
    <t>102744</t>
  </si>
  <si>
    <t>BOCA PARA BUEIRO DUPLO TUBULAR D = 100 CM EM CONCRETO, ALAS COM ESCONSIDADE DE 0°, INCLUINDO FÔRMAS E MATERIAIS. AF_07/2021</t>
  </si>
  <si>
    <t>6.778,68</t>
  </si>
  <si>
    <t>102745</t>
  </si>
  <si>
    <t>BOCA PARA BUEIRO DUPLO TUBULAR D = 120 CM EM CONCRETO, ALAS COM ESCONSIDADE DE 0°, INCLUINDO FÔRMAS E MATERIAIS. AF_07/2021</t>
  </si>
  <si>
    <t>9.540,40</t>
  </si>
  <si>
    <t>102746</t>
  </si>
  <si>
    <t>BOCA PARA BUEIRO DUPLO TUBULAR D = 150 CM EM CONCRETO, ALAS COM ESCONSIDADE DE 0°, INCLUINDO FÔRMAS E MATERIAIS. AF_07/2021</t>
  </si>
  <si>
    <t>16.555,88</t>
  </si>
  <si>
    <t>102747</t>
  </si>
  <si>
    <t>BOCA PARA BUEIRO TRIPLO TUBULAR D = 100 CM EM CONCRETO, ALAS COM ESCONSIDADE DE 0°, INCLUINDO FÔRMAS E MATERIAIS. AF_07/2021</t>
  </si>
  <si>
    <t>8.405,42</t>
  </si>
  <si>
    <t>102748</t>
  </si>
  <si>
    <t>BOCA PARA BUEIRO TRIPLO TUBULAR D = 120 CM EM CONCRETO, ALAS COM ESCONSIDADE DE 0°, INCLUINDO FÔRMAS E MATERIAIS. AF_07/2021</t>
  </si>
  <si>
    <t>11.778,50</t>
  </si>
  <si>
    <t>102749</t>
  </si>
  <si>
    <t>BOCA PARA BUEIRO TRIPLO TUBULAR D = 150 CM EM CONCRETO, ALAS COM ESCONSIDADE DE 0°, INCLUINDO FÔRMAS E MATERIAIS. AF_07/2021</t>
  </si>
  <si>
    <t>20.240,59</t>
  </si>
  <si>
    <t>102750</t>
  </si>
  <si>
    <t>BOCA PARA BUEIRO SIMPLES TUBULAR D = 60 CM EM CONCRETO, ALAS COM ESCONSIDADE DE 30°, INCLUINDO FÔRMAS E MATERIAIS. AF_07/2021</t>
  </si>
  <si>
    <t>2.720,25</t>
  </si>
  <si>
    <t>102751</t>
  </si>
  <si>
    <t>BOCA PARA BUEIRO SIMPLES TUBULAR D = 80 CM EM CONCRETO, ALAS COM ESCONSIDADE DE 30°, INCLUINDO FÔRMAS E MATERIAIS. AF_07/2021</t>
  </si>
  <si>
    <t>4.741,99</t>
  </si>
  <si>
    <t>102752</t>
  </si>
  <si>
    <t>BOCA PARA BUEIRO SIMPLES TUBULAR D = 100 CM EM CONCRETO, ALAS COM ESCONSIDADE DE 30°, INCLUINDO FÔRMAS E MATERIAIS. AF_07/2021</t>
  </si>
  <si>
    <t>7.572,49</t>
  </si>
  <si>
    <t>102753</t>
  </si>
  <si>
    <t>BOCA PARA BUEIRO SIMPLES TUBULAR D = 120 CM EM CONCRETO, ALAS COM ESCONSIDADE DE 30°, INCLUINDO FÔRMAS E MATERIAIS. AF_07/2021</t>
  </si>
  <si>
    <t>11.233,07</t>
  </si>
  <si>
    <t>102754</t>
  </si>
  <si>
    <t>BOCA PARA BUEIRO SIMPLES TUBULAR D = 150 CM EM CONCRETO, ALAS COM ESCONSIDADE DE 30°, INCLUINDO FÔRMAS E MATERIAIS. AF_07/2021</t>
  </si>
  <si>
    <t>21.370,27</t>
  </si>
  <si>
    <t>102755</t>
  </si>
  <si>
    <t>BOCA PARA BUEIRO DUPLO TUBULAR D = 100 CM EM CONCRETO, ALAS COM ESCONSIDADE DE 30°, INCLUINDO FÔRMAS E MATERIAIS. AF_07/2021</t>
  </si>
  <si>
    <t>10.568,57</t>
  </si>
  <si>
    <t>102756</t>
  </si>
  <si>
    <t>BOCA PARA BUEIRO DUPLO TUBULAR D = 120 CM EM CONCRETO, ALAS COM ESCONSIDADE DE 30°, INCLUINDO FÔRMAS E MATERIAIS. AF_07/2021</t>
  </si>
  <si>
    <t>15.728,87</t>
  </si>
  <si>
    <t>102757</t>
  </si>
  <si>
    <t>BOCA PARA BUEIRO DUPLO TUBULAR D = 150 CM EM CONCRETO, ALAS COM ESCONSIDADE DE 30°, INCLUINDO FÔRMAS E MATERIAIS. AF_07/2021</t>
  </si>
  <si>
    <t>29.281,09</t>
  </si>
  <si>
    <t>102758</t>
  </si>
  <si>
    <t>BOCA PARA BUEIRO TRIPLO TUBULAR D = 100 CM EM CONCRETO, ALAS COM ESCONSIDADE DE 30°, INCLUINDO FÔRMAS E MATERIAIS. AF_07/2021</t>
  </si>
  <si>
    <t>13.579,96</t>
  </si>
  <si>
    <t>102759</t>
  </si>
  <si>
    <t>BOCA PARA BUEIRO TRIPLO TUBULAR D = 120 CM EM CONCRETO, ALAS COM ESCONSIDADE DE 30°, INCLUINDO FÔRMAS E MATERIAIS. AF_07/2021</t>
  </si>
  <si>
    <t>20.248,00</t>
  </si>
  <si>
    <t>102760</t>
  </si>
  <si>
    <t>BOCA PARA BUEIRO TRIPLO TUBULAR D = 150 CM EM CONCRETO, ALAS COM ESCONSIDADE DE 30°, INCLUINDO FÔRMAS E MATERIAIS. AF_07/2021</t>
  </si>
  <si>
    <t>37.346,49</t>
  </si>
  <si>
    <t>102761</t>
  </si>
  <si>
    <t>BOCA PARA BUEIRO SIMPLES CELULAR 150 X 150 CM EM CONCRETO, ALAS COM ESCONSIDADE DE 30°, INCLUINDO FÔRMAS E MATERIAIS. AF_07/2021</t>
  </si>
  <si>
    <t>12.962,79</t>
  </si>
  <si>
    <t>102762</t>
  </si>
  <si>
    <t>BOCA PARA BUEIRO SIMPLES CELULAR 200 X 200 CM EM CONCRETO, ALAS COM ESCONSIDADE DE 30°, INCLUINDO FÔRMAS E MATERIAIS. AF_07/2021</t>
  </si>
  <si>
    <t>19.999,65</t>
  </si>
  <si>
    <t>102763</t>
  </si>
  <si>
    <t>BOCA PARA BUEIRO SIMPLES CELULAR 250 X 250 CM EM CONCRETO, ALAS COM ESCONSIDADE DE 30°, INCLUINDO FÔRMAS E MATERIAIS. AF_07/2021</t>
  </si>
  <si>
    <t>27.908,20</t>
  </si>
  <si>
    <t>102764</t>
  </si>
  <si>
    <t>BOCA PARA BUEIRO SIMPLES CELULAR 300 X 300 CM EM CONCRETO, ALAS COM ESCONSIDADE DE 30°, INCLUINDO FÔRMAS E MATERIAIS. AF_07/2021</t>
  </si>
  <si>
    <t>39.439,59</t>
  </si>
  <si>
    <t>102765</t>
  </si>
  <si>
    <t>BOCA PARA BUEIRO DUPLO CELULAR 150 X 150 CM EM CONCRETO, ALAS COM ESCONSIDADE DE 30°, INCLUINDO FÔRMAS E MATERIAIS. AF_07/2021</t>
  </si>
  <si>
    <t>16.020,23</t>
  </si>
  <si>
    <t>102766</t>
  </si>
  <si>
    <t>BOCA PARA BUEIRO DUPLO CELULAR 200 X 200 CM EM CONCRETO, ALAS COM ESCONSIDADE DE 30°, INCLUINDO FÔRMAS E MATERIAIS. AF_07/2021</t>
  </si>
  <si>
    <t>24.126,48</t>
  </si>
  <si>
    <t>102767</t>
  </si>
  <si>
    <t>BOCA PARA BUEIRO DUPLO CELULAR 250 X 250 CM EM CONCRETO, ALAS COM ESCONSIDADE DE 30°, INCLUINDO FÔRMAS E MATERIAIS. AF_07/2021</t>
  </si>
  <si>
    <t>34.001,28</t>
  </si>
  <si>
    <t>102768</t>
  </si>
  <si>
    <t>BOCA PARA BUEIRO DUPLO CELULAR 300 X 300 CM EM CONCRETO, ALAS COM ESCONSIDADE DE 30°, INCLUINDO FÔRMAS E MATERIAIS. AF_07/2021</t>
  </si>
  <si>
    <t>47.668,79</t>
  </si>
  <si>
    <t>102769</t>
  </si>
  <si>
    <t>BOCA PARA BUEIRO TRIPLO CELULAR 150 X 150 CM EM CONCRETO, ALAS COM ESCONSIDADE DE 30°, INCLUINDO FÔRMAS E MATERIAIS. AF_07/2021</t>
  </si>
  <si>
    <t>18.426,34</t>
  </si>
  <si>
    <t>102770</t>
  </si>
  <si>
    <t>BOCA PARA BUEIRO TRIPLO CELULAR 200 X 200 CM EM CONCRETO, ALAS COM ESCONSIDADE DE 30°, INCLUINDO FÔRMAS E MATERIAIS. AF_07/2021</t>
  </si>
  <si>
    <t>28.320,64</t>
  </si>
  <si>
    <t>102771</t>
  </si>
  <si>
    <t>BOCA PARA BUEIRO TRIPLO CELULAR 250 X 250 CM EM CONCRETO, ALAS COM ESCONSIDADE DE 30°, INCLUINDO FÔRMAS E MATERIAIS. AF_07/2021</t>
  </si>
  <si>
    <t>39.884,88</t>
  </si>
  <si>
    <t>102772</t>
  </si>
  <si>
    <t>BOCA PARA BUEIRO TRIPLO CELULAR 300 X 300 CM EM CONCRETO, ALAS COM ESCONSIDADE DE 30°, INCLUINDO FÔRMAS E MATERIAIS. AF_07/2021</t>
  </si>
  <si>
    <t>56.526,60</t>
  </si>
  <si>
    <t>102773</t>
  </si>
  <si>
    <t>BOCA PARA BUEIRO SIMPLES TUBULAR D = 40 CM EM GABIÃO, ALAS COM ESCONSIDADE DE 45°, INCLUINDO FÔRMAS E MATERIAIS. AF_07/2021</t>
  </si>
  <si>
    <t>8.573,34</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</si>
  <si>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</si>
  <si>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</si>
  <si>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</si>
  <si>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</si>
  <si>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12.765,72</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</si>
  <si>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</si>
  <si>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</si>
  <si>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</si>
  <si>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</si>
  <si>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19.301,62</t>
  </si>
  <si>
    <t>102778</t>
  </si>
  <si>
    <t>BOCA PARA BUEIRO SIMPLES TUBULAR D = 150 CM EM GABIÃO, ALAS COM ESCONSIDADE DE 45°, INCLUINDO FÔRMAS E MATERIAIS. AF_07/2021</t>
  </si>
  <si>
    <t>29.283,37</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</si>
  <si>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</si>
  <si>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</si>
  <si>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</si>
  <si>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</si>
  <si>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9.868,77</t>
  </si>
  <si>
    <t>102781</t>
  </si>
  <si>
    <t>BOCA PARA BUEIRO DUPLO TUBULAR D = 80 CM EM GABIÃO, ALAS COM ESCONSIDADE DE 45°, INCLUINDO FÔRMAS E MATERIAIS. AF_07/2021</t>
  </si>
  <si>
    <t>14.585,19</t>
  </si>
  <si>
    <t>102782</t>
  </si>
  <si>
    <t>BOCA PARA BUEIRO DUPLO TUBULAR D = 100 CM EM GABIÃO, ALAS COM ESCONSIDADE DE 45°, INCLUINDO FÔRMAS E MATERIAIS. AF_07/2021</t>
  </si>
  <si>
    <t>16.310,95</t>
  </si>
  <si>
    <t>102783</t>
  </si>
  <si>
    <t>BOCA PARA BUEIRO DUPLO TUBULAR D = 120 CM EM GABIÃO, ALAS COM ESCONSIDADE DE 45°, INCLUINDO FÔRMAS E MATERIAIS. AF_07/2021</t>
  </si>
  <si>
    <t>21.551,43</t>
  </si>
  <si>
    <t>102784</t>
  </si>
  <si>
    <t>BOCA PARA BUEIRO DUPLO TUBULAR D = 150 CM EM GABIÃO, ALAS COM ESCONSIDADE DE 45°, INCLUINDO FÔRMAS E MATERIAIS. AF_07/2021</t>
  </si>
  <si>
    <t>34.274,25</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</si>
  <si>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</si>
  <si>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</si>
  <si>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</si>
  <si>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</si>
  <si>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11.070,48</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</si>
  <si>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</si>
  <si>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</si>
  <si>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</si>
  <si>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</si>
  <si>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18.019,13</t>
  </si>
  <si>
    <t>102789</t>
  </si>
  <si>
    <t>BOCA PARA BUEIRO TRIPLO TUBULAR D = 120 CM EM GABIÃO, ALAS COM ESCONSIDADE DE 45°, INCLUINDO FÔRMAS E MATERIAIS. AF_07/2021</t>
  </si>
  <si>
    <t>23.695,80</t>
  </si>
  <si>
    <t>102790</t>
  </si>
  <si>
    <t>BOCA PARA BUEIRO TRIPLO TUBULAR D = 150 CM EM GABIÃO, ALAS COM ESCONSIDADE DE 45°, INCLUINDO FÔRMAS E MATERIAIS. AF_07/2021</t>
  </si>
  <si>
    <t>39.558,00</t>
  </si>
  <si>
    <t>102791</t>
  </si>
  <si>
    <t>BOCA PARA BUEIRO SIMPLES CELULAR 150 X 150 CM EM GABIÃO, ALAS COM ESCONSIDADE DE 45°, INCLUINDO FÔRMAS E MATERIAIS. AF_07/2021</t>
  </si>
  <si>
    <t>31.381,65</t>
  </si>
  <si>
    <t>102792</t>
  </si>
  <si>
    <t>BOCA PARA BUEIRO SIMPLES CELULAR 200 X 200 CM EM GABIÃO, ALAS COM ESCONSIDADE DE 45°, INCLUINDO FÔRMAS E MATERIAIS. AF_07/2021</t>
  </si>
  <si>
    <t>51.205,23</t>
  </si>
  <si>
    <t>102793</t>
  </si>
  <si>
    <t>BOCA PARA BUEIRO SIMPLES CELULAR 250 X 250 CM EM GABIÃO, ALAS COM ESCONSIDADE DE 45°, INCLUINDO FÔRMAS E MATERIAIS. AF_07/2021</t>
  </si>
  <si>
    <t>69.251,58</t>
  </si>
  <si>
    <t>102794</t>
  </si>
  <si>
    <t>BOCA PARA BUEIRO SIMPLES CELULAR 300 X 300 CM EM GABIÃO, ALAS COM ESCONSIDADE DE 45°, INCLUINDO FÔRMAS E MATERIAIS. AF_07/2021</t>
  </si>
  <si>
    <t>99.231,68</t>
  </si>
  <si>
    <t>102795</t>
  </si>
  <si>
    <t>BOCA PARA BUEIRO DUPLO CELULAR 150 X 150 CM EM GABIÃO, ALAS COM ESCONSIDADE DE 45°, INCLUINDO FÔRMAS E MATERIAIS. AF_07/2021</t>
  </si>
  <si>
    <t>33.509,40</t>
  </si>
  <si>
    <t>102796</t>
  </si>
  <si>
    <t>BOCA PARA BUEIRO DUPLO CELULAR 200 X 200 CM EM GABIÃO, ALAS COM ESCONSIDADE DE 45°, INCLUINDO FÔRMAS E MATERIAIS. AF_07/2021</t>
  </si>
  <si>
    <t>54.232,19</t>
  </si>
  <si>
    <t>102797</t>
  </si>
  <si>
    <t>BOCA PARA BUEIRO DUPLO CELULAR 250 X 250 CM EM GABIÃO, ALAS COM ESCONSIDADE DE 45°, INCLUINDO FÔRMAS E MATERIAIS. AF_07/2021</t>
  </si>
  <si>
    <t>77.053,35</t>
  </si>
  <si>
    <t>102798</t>
  </si>
  <si>
    <t>BOCA PARA BUEIRO DUPLO CELULAR 300 X 300 CM EM GABIÃO, ALAS COM ESCONSIDADE DE 45°, INCLUINDO FÔRMAS E MATERIAIS. AF_07/2021</t>
  </si>
  <si>
    <t>94.327,17</t>
  </si>
  <si>
    <t>102799</t>
  </si>
  <si>
    <t>BOCA PARA BUEIRO TRIPLO CELULAR 150 X 150 CM EM GABIÃO, ALAS COM ESCONSIDADE DE 45°, INCLUINDO FÔRMAS E MATERIAIS. AF_07/2021</t>
  </si>
  <si>
    <t>34.208,13</t>
  </si>
  <si>
    <t>102800</t>
  </si>
  <si>
    <t>BOCA PARA BUEIRO TRIPLO CELULAR 200 X 200 CM EM GABIÃO, ALAS COM ESCONSIDADE DE 45°, INCLUINDO FÔRMAS E MATERIAIS. AF_07/2021</t>
  </si>
  <si>
    <t>59.541,73</t>
  </si>
  <si>
    <t>102801</t>
  </si>
  <si>
    <t>BOCA PARA BUEIRO TRIPLO CELULAR 250 X 250 CM EM GABIÃO, ALAS COM ESCONSIDADE DE 45°, INCLUINDO FÔRMAS E MATERIAIS. AF_07/2021</t>
  </si>
  <si>
    <t>83.588,04</t>
  </si>
  <si>
    <t>102802</t>
  </si>
  <si>
    <t>BOCA PARA BUEIRO TRIPLO CELULAR 300 X 300 CM EM GABIÃO, ALAS COM ESCONSIDADE DE 45°, INCLUINDO FÔRMAS E MATERIAIS. AF_07/2021</t>
  </si>
  <si>
    <t>100.253,26</t>
  </si>
  <si>
    <t>101570</t>
  </si>
  <si>
    <t>ESCORAMENTO DE VALA, TIPO PONTALETEAMENTO, COM PROFUNDIDADE DE 0 A 1,5 M, LARGURA MENOR QUE 1,5 M. AF_08/2020</t>
  </si>
  <si>
    <t>25,09</t>
  </si>
  <si>
    <t>101571</t>
  </si>
  <si>
    <t>ESCORAMENTO DE VALA, TIPO PONTALETEAMENTO, COM PROFUNDIDADE DE 0 A 1,5 M, LARGURA MAIOR OU IGUAL A 1,5 M E MENOR QUE 2,5 M. AF_08/2020</t>
  </si>
  <si>
    <t>33,85</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</si>
  <si>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</si>
  <si>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</si>
  <si>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</si>
  <si>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</si>
  <si>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28,50</t>
  </si>
  <si>
    <t>101574</t>
  </si>
  <si>
    <t>ESCORAMENTO DE VALA, TIPO PONTALETEAMENTO, COM PROFUNDIDADE DE 3,0 A 4,5 M, LARGURA MENOR QUE 1,5 M. AF_08/2020</t>
  </si>
  <si>
    <t>15,23</t>
  </si>
  <si>
    <t>101575</t>
  </si>
  <si>
    <t>ESCORAMENTO DE VALA, TIPO PONTALETEAMENTO, COM PROFUNDIDADE DE 3,0 A 4,5 M, LARGURA MAIOR OU IGUAL A 1,5 M E MENOR QUE 2,5 M. AF_08/2020</t>
  </si>
  <si>
    <t>24,15</t>
  </si>
  <si>
    <t>101576</t>
  </si>
  <si>
    <t>ESCORAMENTO DE VALA, TIPO DESCONTÍNUO, COM PROFUNDIDADE DE 0 A 1,5 M, LARGURA MENOR QUE 1,5 M. AF_08/2020</t>
  </si>
  <si>
    <t>45,67</t>
  </si>
  <si>
    <t>101577</t>
  </si>
  <si>
    <t>ESCORAMENTO DE VALA, TIPO DESCONTÍNUO, COM PROFUNDIDADE DE 0 A 1,5 M, LARGURA MAIOR OU IGUAL A 1,5 M E MENOR QUE 2,5 M. AF_08/2020</t>
  </si>
  <si>
    <t>56,90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</si>
  <si>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</si>
  <si>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</si>
  <si>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</si>
  <si>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</si>
  <si>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49,12</t>
  </si>
  <si>
    <t>101580</t>
  </si>
  <si>
    <t>ESCORAMENTO DE VALA, TIPO DESCONTÍNUO, COM PROFUNDIDADE DE 3,0 A 4,5 M, LARGURA MENOR QUE 1,5 M. AF_08/2020</t>
  </si>
  <si>
    <t>33,89</t>
  </si>
  <si>
    <t>101581</t>
  </si>
  <si>
    <t>ESCORAMENTO DE VALA, TIPO DESCONTÍNUO, COM PROFUNDIDADE DE 3,0 A 4,5 M, LARGURA MAIOR OU IGUAL A 1,5 E MENOR QUE 2,5 M. AF_08/2020</t>
  </si>
  <si>
    <t>45,26</t>
  </si>
  <si>
    <t>101582</t>
  </si>
  <si>
    <t>ESCORAMENTO DE VALA, TIPO CONTÍNUO, COM PROFUNDIDADE DE 0 A 1,5 M, LARGURA MENOR QUE 1,5 M. AF_08/2020</t>
  </si>
  <si>
    <t>75,18</t>
  </si>
  <si>
    <t>101583</t>
  </si>
  <si>
    <t>ESCORAMENTO DE VALA, TIPO CONTÍNUO, COM PROFUNDIDADE DE 0 A 1,5 M, LARGURA MAIOR OU IGUAL A 1,5 M E MENOR QUE 2,5 M. AF_08/2020</t>
  </si>
  <si>
    <t>92,69</t>
  </si>
  <si>
    <t>101584</t>
  </si>
  <si>
    <t>ESCORAMENTO DE VALA, TIPO CONTÍNUO, COM PROFUNDIDADE DE 1,5 M A 3,0 M, LARGURA MENOR QUE 1,5 M. AF_08/2020</t>
  </si>
  <si>
    <t>62,02</t>
  </si>
  <si>
    <t>101585</t>
  </si>
  <si>
    <t>ESCORAMENTO DE VALA, TIPO CONTÍNUO, COM PROFUNDIDADE DE 1,5 A 3,0 M, LARGURA MAIOR OU IGUAL A 1,5 M E MENOR QUE 2,5 M. AF_08/2020</t>
  </si>
  <si>
    <t>79,54</t>
  </si>
  <si>
    <t>101586</t>
  </si>
  <si>
    <t>ESCORAMENTO DE VALA, TIPO CONTÍNUO, COM PROFUNDIDADE DE 3,0 A 4,5 M, LARGURA MENOR QUE 1,5 M. AF_08/2020</t>
  </si>
  <si>
    <t>54,12</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</si>
  <si>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</si>
  <si>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</si>
  <si>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</si>
  <si>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</si>
  <si>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95,05</t>
  </si>
  <si>
    <t>101589</t>
  </si>
  <si>
    <t>ESCORAMENTO DE VALA,TIPO CONTÍNUO COM PERFIL METÁLICO "U", COM PROFUNDIDADE DE 0 A 1,5 M, LARGURA MAIOR OU IGUAL A 1,5 E MENOR QUE 2,5 M. AF_08/2020</t>
  </si>
  <si>
    <t>138,16</t>
  </si>
  <si>
    <t>101590</t>
  </si>
  <si>
    <t>ESCORAMENTO DE VALA, TIPO CONTÍNUO COM PERFIL METÁLICO "U", COM PROFUNDIDADE DE 1,5 A 3,0 M, LARGURA MENOR QUE 1,5 M. AF_08/2020</t>
  </si>
  <si>
    <t>72,12</t>
  </si>
  <si>
    <t>101591</t>
  </si>
  <si>
    <t>ESCORAMENTO DE VALA, TIPO CONTÍNUO COM PERFIL METÁLICO "U", COM PROFUNDIDADE DE 1,5 A 3,0 M, LARGURA MAIOR OU IGUAL 1,5 M E MENOR QUE 2,5 M. AF_08/2020</t>
  </si>
  <si>
    <t>115,23</t>
  </si>
  <si>
    <t>101592</t>
  </si>
  <si>
    <t>ESCORAMENTO DE VALA, TIPO CONTÍNUO COM PERFIL METÁLICO "U", COM PROFUNDIDADE DE 3,0 A 4,5 M, LARGURA MENOR QUE 1,5 M. AF_08/2020</t>
  </si>
  <si>
    <t>51,08</t>
  </si>
  <si>
    <t>101593</t>
  </si>
  <si>
    <t>ESCORAMENTO DE VALA, TIPO CONTÍNUO COM PERFIL METÁLICO "U", COM PROFUNDIDADE DE 3,0 A 4,5 M, LARGURA MAIOR OU IGUAL A 1,5 M E MENOR QUE 2,5 M. AF_08/2020</t>
  </si>
  <si>
    <t>94,31</t>
  </si>
  <si>
    <t>101600</t>
  </si>
  <si>
    <t>ESCORAMENTO DE VALA, TIPO BLINDAGEM, COM PROFUNDIDADE DE 0 A 1,5 M, LARGURA MENOR QUE 1,5 M - EXECUÇÃO, NÃO INCLUI MATERIAL. AF_08/2020</t>
  </si>
  <si>
    <t>17,69</t>
  </si>
  <si>
    <t>101601</t>
  </si>
  <si>
    <t>ESCORAMENTO DE VALA, TIPO BLINDAGEM COM PROFUNDIDADE DE 0 A 1,5 M, LARGURA MAIOR OU IGUAL A 1,5 M E MENOR QUE 2,5 M - EXECUÇÃO, NÃO INCLUI MATERIAL. AF_08/2020</t>
  </si>
  <si>
    <t>26,17</t>
  </si>
  <si>
    <t>101602</t>
  </si>
  <si>
    <t>ESCORAMENTO DE VALA, TIPO BLINDAGEM, COM PROFUNDIDADE DE 1,5 A 3,0 M, LARGURA MENOR QUE 1,5 M - EXECUÇÃO, NÃO INCLUI MATERIAL. AF_08/2020</t>
  </si>
  <si>
    <t>13,11</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</si>
  <si>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</si>
  <si>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</si>
  <si>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</si>
  <si>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</si>
  <si>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8,58</t>
  </si>
  <si>
    <t>101605</t>
  </si>
  <si>
    <t>ESCORAMENTO DE VALA, TIPO BLINDAGEM, COM PROFUNDIDADE DE 3,0 A 4,5 M, LARGURA MAIOR OU IGUAL A 1,5 M E MENOR QUE 2,5 M - EXECUÇÃO, NÃO INCLUI MATERIAL. AF_08/2020</t>
  </si>
  <si>
    <t>17,07</t>
  </si>
  <si>
    <t>90788</t>
  </si>
  <si>
    <t>KIT DE PORTA-PRONTA DE MADEIRA EM ACABAMENTO MELAMÍNICO BRANCO, FOLHA LEVE OU MÉDIA, 60X210CM, EXCLUSIVE FECHADURA, FIXAÇÃO COM PREENCHIMENTO PARCIAL DE ESPUMA EXPANSIVA - FORNECIMENTO E INSTALAÇÃO. AF_12/2019</t>
  </si>
  <si>
    <t>813,03</t>
  </si>
  <si>
    <t>90789</t>
  </si>
  <si>
    <t>KIT DE PORTA-PRONTA DE MADEIRA EM ACABAMENTO MELAMÍNICO BRANCO, FOLHA LEVE OU MÉDIA, 70X210CM, EXCLUSIVE FECHADURA, FIXAÇÃO COM PREENCHIMENTO PARCIAL DE ESPUMA EXPANSIVA - FORNECIMENTO E INSTALAÇÃO. AF_12/2019</t>
  </si>
  <si>
    <t>815,00</t>
  </si>
  <si>
    <t>90790</t>
  </si>
  <si>
    <t>KIT DE PORTA-PRONTA DE MADEIRA EM ACABAMENTO MELAMÍNICO BRANCO, FOLHA LEVE OU MÉDIA, 80X210CM, EXCLUSIVE FECHADURA, FIXAÇÃO COM PREENCHIMENTO PARCIAL DE ESPUMA EXPANSIVA - FORNECIMENTO E INSTALAÇÃO. AF_12/2019</t>
  </si>
  <si>
    <t>840,73</t>
  </si>
  <si>
    <t>90791</t>
  </si>
  <si>
    <t>KIT DE PORTA-PRONTA DE MADEIRA EM ACABAMENTO MELAMÍNICO BRANCO, FOLHA PESADA OU SUPERPESADA, 80X210CM, FIXAÇÃO COM PREENCHIMENTO PARCIAL DE ESPUMA EXPANSIVA - FORNECIMENTO E INSTALAÇÃO. AF_12/2019</t>
  </si>
  <si>
    <t>985,63</t>
  </si>
  <si>
    <t>90793</t>
  </si>
  <si>
    <t>KIT DE PORTA-PRONTA DE MADEIRA EM ACABAMENTO MELAMÍNICO BRANCO, FOLHA PESADA OU SUPERPESADA, 90X210CM, FIXAÇÃO COM PREENCHIMENTO TOTAL DE ESPUMA EXPANSIVA - FORNECIMENTO E INSTALAÇÃO. AF_12/2019</t>
  </si>
  <si>
    <t>1.046,75</t>
  </si>
  <si>
    <t>90794</t>
  </si>
  <si>
    <t>KIT DE PORTA-PRONTA DE MADEIRA EM ACABAMENTO MELAMÍNICO BRANCO, FOLHA LEVE OU MÉDIA, E BATENTE METÁLICO, 60X210CM, FIXAÇÃO COM ARGAMASSA - FORNECIMENTO E INSTALAÇÃO. AF_12/2019</t>
  </si>
  <si>
    <t>703,39</t>
  </si>
  <si>
    <t>90795</t>
  </si>
  <si>
    <t>KIT DE PORTA-PRONTA DE MADEIRA EM ACABAMENTO MELAMÍNICO BRANCO, FOLHA LEVE OU MÉDIA, E BATENTE METÁLICO, 70X210CM, FIXAÇÃO COM ARGAMASSA - FORNECIMENTO E INSTALAÇÃO. AF_12/2019</t>
  </si>
  <si>
    <t>711,22</t>
  </si>
  <si>
    <t>90796</t>
  </si>
  <si>
    <t>KIT DE PORTA-PRONTA DE MADEIRA EM ACABAMENTO MELAMÍNICO BRANCO, FOLHA LEVE OU MÉDIA, E BATENTE METÁLICO, 80X210CM, FIXAÇÃO COM ARGAMASSA - FORNECIMENTO E INSTALAÇÃO. AF_12/2019</t>
  </si>
  <si>
    <t>719,07</t>
  </si>
  <si>
    <t>90797</t>
  </si>
  <si>
    <t>KIT DE PORTA-PRONTA DE MADEIRA EM ACABAMENTO MELAMÍNICO BRANCO, FOLHA LEVE OU MÉDIA, E BATENTE METÁLICO, 90X210CM, FIXAÇÃO COM ARGAMASSA - FORNECIMENTO E INSTALAÇÃO. AF_12/2019</t>
  </si>
  <si>
    <t>726,90</t>
  </si>
  <si>
    <t>90798</t>
  </si>
  <si>
    <t>KIT DE PORTA-PRONTA DE MADEIRA EM ACABAMENTO MELAMÍNICO BRANCO, FOLHA PESADA OU SUPERPESADA, E BATENTE METÁLICO, 80X210CM, FIXAÇÃO COM ARGAMASSA - FORNECIMENTO E INSTALAÇÃO. AF_12/2019</t>
  </si>
  <si>
    <t>1.050,86</t>
  </si>
  <si>
    <t>90799</t>
  </si>
  <si>
    <t>KIT DE PORTA-PRONTA DE MADEIRA EM ACABAMENTO MELAMÍNICO BRANCO, FOLHA PESADA OU SUPERPESADA, E BATENTE METÁLICO, 90X210CM, FIXAÇÃO COM ARGAMASSA - FORNECIMENTO E INSTALAÇÃO. AF_12/2019</t>
  </si>
  <si>
    <t>1.085,16</t>
  </si>
  <si>
    <t>90801</t>
  </si>
  <si>
    <t>BATENTE PARA PORTA DE MADEIRA, PADRÃO MÉDIO - FORNECIMENTO E MONTAGEM. AF_12/2019</t>
  </si>
  <si>
    <t>351,20</t>
  </si>
  <si>
    <t>90806</t>
  </si>
  <si>
    <t>BATENTE PARA PORTA DE MADEIRA, FIXAÇÃO COM ARGAMASSA, PADRÃO MÉDIO - FORNECIMENTO E INSTALAÇÃO. AF_12/2019</t>
  </si>
  <si>
    <t>447,00</t>
  </si>
  <si>
    <t>90820</t>
  </si>
  <si>
    <t>PORTA DE MADEIRA PARA PINTURA, SEMI-OCA (LEVE OU MÉDIA), 60X210CM, ESPESSURA DE 3,5CM, INCLUSO DOBRADIÇAS - FORNECIMENTO E INSTALAÇÃO. AF_12/2019</t>
  </si>
  <si>
    <t>340,94</t>
  </si>
  <si>
    <t>90821</t>
  </si>
  <si>
    <t>PORTA DE MADEIRA PARA PINTURA, SEMI-OCA (LEVE OU MÉDIA), 70X210CM, ESPESSURA DE 3,5CM, INCLUSO DOBRADIÇAS - FORNECIMENTO E INSTALAÇÃO. AF_12/2019</t>
  </si>
  <si>
    <t>348,13</t>
  </si>
  <si>
    <t>90822</t>
  </si>
  <si>
    <t>PORTA DE MADEIRA PARA PINTURA, SEMI-OCA (LEVE OU MÉDIA), 80X210CM, ESPESSURA DE 3,5CM, INCLUSO DOBRADIÇAS - FORNECIMENTO E INSTALAÇÃO. AF_12/2019</t>
  </si>
  <si>
    <t>372,05</t>
  </si>
  <si>
    <t>90823</t>
  </si>
  <si>
    <t>PORTA DE MADEIRA PARA PINTURA, SEMI-OCA (LEVE OU MÉDIA), 90X210CM, ESPESSURA DE 3,5CM, INCLUSO DOBRADIÇAS - FORNECIMENTO E INSTALAÇÃO. AF_12/2019</t>
  </si>
  <si>
    <t>450,95</t>
  </si>
  <si>
    <t>90824</t>
  </si>
  <si>
    <t>PORTA DE MADEIRA PARA PINTURA, SEMI-OCA (PESADA OU SUPERPESADA), 80X210CM, ESPESSURA DE 3,5CM, INCLUSO DOBRADIÇAS - FORNECIMENTO E INSTALAÇÃO. AF_12/2019</t>
  </si>
  <si>
    <t>633,96</t>
  </si>
  <si>
    <t>90825</t>
  </si>
  <si>
    <t>PORTA DE MADEIRA, MACIÇA (PESADA OU SUPERPESADA), 90X210CM, ESPESSURA DE 3,5CM, INCLUSO DOBRADIÇAS - FORNECIMENTO E INSTALAÇÃO. AF_12/2019</t>
  </si>
  <si>
    <t>703,21</t>
  </si>
  <si>
    <t>90830</t>
  </si>
  <si>
    <t>FECHADURA DE EMBUTIR COM CILINDRO, EXTERNA, COMPLETA, ACABAMENTO PADRÃO MÉDIO, INCLUSO EXECUÇÃO DE FURO - FORNECIMENTO E INSTALAÇÃO. AF_12/2019</t>
  </si>
  <si>
    <t>205,16</t>
  </si>
  <si>
    <t>90831</t>
  </si>
  <si>
    <t>FECHADURA DE EMBUTIR PARA PORTA DE BANHEIRO, COMPLETA, ACABAMENTO PADRÃO MÉDIO, INCLUSO EXECUÇÃO DE FURO - FORNECIMENTO E INSTALAÇÃO. AF_12/2019</t>
  </si>
  <si>
    <t>180,15</t>
  </si>
  <si>
    <t>90841</t>
  </si>
  <si>
    <t>KIT DE PORTA DE MADEIRA PARA PINTURA, SEMI-OCA (LEVE OU MÉDIA), PADRÃO MÉDIO, 60X210CM, ESPESSURA DE 3,5CM, ITENS INCLUSOS: DOBRADIÇAS, MONTAGEM E INSTALAÇÃO DO BATENTE, FECHADURA COM EXECUÇÃO DO FURO - FORNECIMENTO E INSTALAÇÃO. AF_12/2019</t>
  </si>
  <si>
    <t>1.093,08</t>
  </si>
  <si>
    <t>90842</t>
  </si>
  <si>
    <t>KIT DE PORTA DE MADEIRA PARA PINTURA, SEMI-OCA (LEVE OU MÉDIA), PADRÃO MÉDIO, 70X210CM, ESPESSURA DE 3,5CM, ITENS INCLUSOS: DOBRADIÇAS, MONTAGEM E INSTALAÇÃO DO BATENTE, FECHADURA COM EXECUÇÃO DO FURO - FORNECIMENTO E INSTALAÇÃO. AF_12/2019</t>
  </si>
  <si>
    <t>1.102,87</t>
  </si>
  <si>
    <t>90843</t>
  </si>
  <si>
    <t>KIT DE PORTA DE MADEIRA PARA PINTURA, SEMI-OCA (LEVE OU MÉDIA), PADRÃO MÉDIO, 80X210CM, ESPESSURA DE 3,5CM, ITENS INCLUSOS: DOBRADIÇAS, MONTAGEM E INSTALAÇÃO DO BATENTE, FECHADURA COM EXECUÇÃO DO FURO - FORNECIMENTO E INSTALAÇÃO. AF_12/2019</t>
  </si>
  <si>
    <t>1.154,41</t>
  </si>
  <si>
    <t>90844</t>
  </si>
  <si>
    <t>KIT DE PORTA DE MADEIRA PARA PINTURA, SEMI-OCA (LEVE OU MÉDIA), PADRÃO MÉDIO, 90X210CM, ESPESSURA DE 3,5CM, ITENS INCLUSOS: DOBRADIÇAS, MONTAGEM E INSTALAÇÃO DO BATENTE, FECHADURA COM EXECUÇÃO DO FURO - FORNECIMENTO E INSTALAÇÃO. AF_12/2019</t>
  </si>
  <si>
    <t>1.235,91</t>
  </si>
  <si>
    <t>90845</t>
  </si>
  <si>
    <t>KIT DE PORTA DE MADEIRA PARA PINTURA, SEMI-OCA (PESADA OU SUPERPESADA), PADRÃO MÉDIO, 80X210CM, ESPESSURA DE 3,5CM, ITENS INCLUSOS: DOBRADIÇAS, MONTAGEM E INSTALAÇÃO DO BATENTE, FECHADURA COM EXECUÇÃO DO FURO - FORNECIMENTO E INSTALAÇÃO. AF_12/2019</t>
  </si>
  <si>
    <t>1.416,32</t>
  </si>
  <si>
    <t>90846</t>
  </si>
  <si>
    <t>KIT DE PORTA DE MADEIRA PARA PINTURA, SEMI-OCA (PESADA OU SUPERPESADA), PADRÃO MÉDIO, 90X210CM, ESPESSURA DE 3,5CM, ITENS INCLUSOS: DOBRADIÇAS, MONTAGEM E INSTALAÇÃO DO BATENTE, FECHADURA COM EXECUÇÃO DO FURO - FORNECIMENTO E INSTALAÇÃO. AF_12/2019</t>
  </si>
  <si>
    <t>1.488,17</t>
  </si>
  <si>
    <t>90847</t>
  </si>
  <si>
    <t>KIT DE PORTA DE MADEIRA PARA PINTURA, SEMI-OCA (LEVE OU MÉDIA), PADRÃO MÉDIO, 60X210CM, ESPESSURA DE 3,5CM, ITENS INCLUSOS: DOBRADIÇAS, MONTAGEM E INSTALAÇÃO DO BATENTE, SEM FECHADURA - FORNECIMENTO E INSTALAÇÃO. AF_12/2019</t>
  </si>
  <si>
    <t>912,93</t>
  </si>
  <si>
    <t>90848</t>
  </si>
  <si>
    <t>KIT DE PORTA DE MADEIRA PARA PINTURA, SEMI-OCA (LEVE OU MÉDIA), PADRÃO MÉDIO, 70X210CM, ESPESSURA DE 3,5CM, ITENS INCLUSOS: DOBRADIÇAS, MONTAGEM E INSTALAÇÃO DO BATENTE, SEM FECHADURA - FORNECIMENTO E INSTALAÇÃO. AF_12/2019</t>
  </si>
  <si>
    <t>922,72</t>
  </si>
  <si>
    <t>90849</t>
  </si>
  <si>
    <t>KIT DE PORTA DE MADEIRA PARA PINTURA, SEMI-OCA (LEVE OU MÉDIA), PADRÃO MÉDIO, 80X210CM, ESPESSURA DE 3,5CM, ITENS INCLUSOS: DOBRADIÇAS, MONTAGEM E INSTALAÇÃO DO BATENTE, SEM FECHADURA - FORNECIMENTO E INSTALAÇÃO. AF_12/2019</t>
  </si>
  <si>
    <t>949,25</t>
  </si>
  <si>
    <t>90850</t>
  </si>
  <si>
    <t>KIT DE PORTA DE MADEIRA PARA PINTURA, SEMI-OCA (LEVE OU MÉDIA), PADRÃO MÉDIO, 90X210CM, ESPESSURA DE 3,5CM, ITENS INCLUSOS: DOBRADIÇAS, MONTAGEM E INSTALAÇÃO DO BATENTE, SEM FECHADURA - FORNECIMENTO E INSTALAÇÃO. AF_12/2019</t>
  </si>
  <si>
    <t>1.030,75</t>
  </si>
  <si>
    <t>90851</t>
  </si>
  <si>
    <t>KIT DE PORTA DE MADEIRA PARA PINTURA, SEMI-OCA (PESADA OU SUPERPESADA), PADRÃO MÉDIO, 80X210CM, ESPESSURA DE 3,5CM, ITENS INCLUSOS: DOBRADIÇAS, MONTAGEM E INSTALAÇÃO DO BATENTE, SEM FECHADURA - FORNECIMENTO E INSTALAÇÃO. AF_12/2019</t>
  </si>
  <si>
    <t>1.211,16</t>
  </si>
  <si>
    <t>90852</t>
  </si>
  <si>
    <t>KIT DE PORTA DE MADEIRA PARA PINTURA, SEMI-OCA (PESADA OU SUPERPESADA), PADRÃO MÉDIO, 90X210CM, ESPESSURA DE 3,5CM, ITENS INCLUSOS: DOBRADIÇAS, MONTAGEM E INSTALAÇÃO DO BATENTE, SEM FECHADURA - FORNECIMENTO E INSTALAÇÃO. AF_12/2019</t>
  </si>
  <si>
    <t>1.283,01</t>
  </si>
  <si>
    <t>91009</t>
  </si>
  <si>
    <t>PORTA DE MADEIRA PARA VERNIZ, SEMI-OCA (LEVE OU MÉDIA), 60X210CM, ESPESSURA DE 3,5CM, INCLUSO DOBRADIÇAS - FORNECIMENTO E INSTALAÇÃO. AF_12/2019</t>
  </si>
  <si>
    <t>351,95</t>
  </si>
  <si>
    <t>91010</t>
  </si>
  <si>
    <t>PORTA DE MADEIRA PARA VERNIZ, SEMI-OCA (LEVE OU MÉDIA), 70X210CM, ESPESSURA DE 3,5CM, INCLUSO DOBRADIÇAS - FORNECIMENTO E INSTALAÇÃO. AF_12/2019</t>
  </si>
  <si>
    <t>359,66</t>
  </si>
  <si>
    <t>91011</t>
  </si>
  <si>
    <t>PORTA DE MADEIRA PARA VERNIZ, SEMI-OCA (LEVE OU MÉDIA), 80X210CM, ESPESSURA DE 3,5CM, INCLUSO DOBRADIÇAS - FORNECIMENTO E INSTALAÇÃO. AF_12/2019</t>
  </si>
  <si>
    <t>416,74</t>
  </si>
  <si>
    <t>91012</t>
  </si>
  <si>
    <t>PORTA DE MADEIRA PARA VERNIZ, SEMI-OCA (LEVE OU MÉDIA), 90X210CM, ESPESSURA DE 3,5CM, INCLUSO DOBRADIÇAS - FORNECIMENTO E INSTALAÇÃO. AF_12/2019</t>
  </si>
  <si>
    <t>460,70</t>
  </si>
  <si>
    <t>91013</t>
  </si>
  <si>
    <t>KIT DE PORTA DE MADEIRA PARA VERNIZ, SEMI-OCA (LEVE OU MÉDIA), PADRÃO MÉDIO, 60X210CM, ESPESSURA DE 3,5CM, ITENS INCLUSOS: DOBRADIÇAS, MONTAGEM E INSTALAÇÃO DO BATENTE, SEM FECHADURA - FORNECIMENTO E INSTALAÇÃO. AF_12/2019</t>
  </si>
  <si>
    <t>923,94</t>
  </si>
  <si>
    <t>91014</t>
  </si>
  <si>
    <t>KIT DE PORTA DE MADEIRA PARA VERNIZ, SEMI-OCA (LEVE OU MÉDIA), PADRÃO MÉDIO, 70X210CM, ESPESSURA DE 3,5CM, ITENS INCLUSOS: DOBRADIÇAS, MONTAGEM E INSTALAÇÃO DO BATENTE, SEM FECHADURA - FORNECIMENTO E INSTALAÇÃO. AF_12/2019</t>
  </si>
  <si>
    <t>934,25</t>
  </si>
  <si>
    <t>91015</t>
  </si>
  <si>
    <t>KIT DE PORTA DE MADEIRA PARA VERNIZ, SEMI-OCA (LEVE OU MÉDIA), PADRÃO MÉDIO, 80X210CM, ESPESSURA DE 3,5CM, ITENS INCLUSOS: DOBRADIÇAS, MONTAGEM E INSTALAÇÃO DO BATENTE, SEM FECHADURA - FORNECIMENTO E INSTALAÇÃO. AF_12/2019</t>
  </si>
  <si>
    <t>993,94</t>
  </si>
  <si>
    <t>91016</t>
  </si>
  <si>
    <t>KIT DE PORTA DE MADEIRA PARA VERNIZ, SEMI-OCA (LEVE OU MÉDIA), PADRÃO MÉDIO, 90X210CM, ESPESSURA DE 3,5CM, ITENS INCLUSOS: DOBRADIÇAS, MONTAGEM E INSTALAÇÃO DO BATENTE, SEM FECHADURA - FORNECIMENTO E INSTALAÇÃO. AF_12/2019</t>
  </si>
  <si>
    <t>1.040,50</t>
  </si>
  <si>
    <t>91287</t>
  </si>
  <si>
    <t>BATENTE PARA PORTA DE MADEIRA, PADRÃO POPULAR - FORNECIMENTO E MONTAGEM. AF_12/2019</t>
  </si>
  <si>
    <t>260,83</t>
  </si>
  <si>
    <t>91292</t>
  </si>
  <si>
    <t>BATENTE PARA PORTA DE MADEIRA, FIXAÇÃO COM ARGAMASSA, PADRÃO POPULAR. FORNECIMENTO E INSTALAÇÃO. AF_12/2019</t>
  </si>
  <si>
    <t>356,63</t>
  </si>
  <si>
    <t>91295</t>
  </si>
  <si>
    <t>PORTA DE MADEIRA FRISADA, SEMI-OCA (LEVE OU MÉDIA), 60X210CM, ESPESSURA DE 3CM, INCLUSO DOBRADIÇAS - FORNECIMENTO E INSTALAÇÃO. AF_12/2019</t>
  </si>
  <si>
    <t>361,48</t>
  </si>
  <si>
    <t>91296</t>
  </si>
  <si>
    <t>PORTA DE MADEIRA FRISADA, SEMI-OCA (LEVE OU MÉDIA), 70X210CM, ESPESSURA DE 3CM, INCLUSO DOBRADIÇAS - FORNECIMENTO E INSTALAÇÃO. AF_12/2019</t>
  </si>
  <si>
    <t>386,29</t>
  </si>
  <si>
    <t>91297</t>
  </si>
  <si>
    <t>PORTA DE MADEIRA FRISADA, SEMI-OCA (LEVE OU MÉDIA), 80X210CM, ESPESSURA DE 3,5CM, INCLUSO DOBRADIÇAS - FORNECIMENTO E INSTALAÇÃO. AF_12/2019</t>
  </si>
  <si>
    <t>423,09</t>
  </si>
  <si>
    <t>91298</t>
  </si>
  <si>
    <t>PORTA DE MADEIRA TIPO VENEZIANA, 80X210CM, ESPESSURA DE 3CM, INCLUSO DOBRADIÇAS - FORNECIMENTO E INSTALAÇÃO. AF_12/2019</t>
  </si>
  <si>
    <t>908,06</t>
  </si>
  <si>
    <t>91299</t>
  </si>
  <si>
    <t>PORTA DE MADEIRA, TIPO MEXICANA, MACIÇA (PESADA OU SUPERPESADA), 80X210CM, ESPESSURA DE 3,5CM, INCLUSO DOBRADIÇAS - FORNECIMENTO E INSTALAÇÃO. AF_12/2019</t>
  </si>
  <si>
    <t>1.264,13</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</si>
  <si>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</si>
  <si>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</si>
  <si>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</si>
  <si>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</si>
  <si>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124,29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</si>
  <si>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</si>
  <si>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</si>
  <si>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</si>
  <si>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</si>
  <si>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105,44</t>
  </si>
  <si>
    <t>91312</t>
  </si>
  <si>
    <t>KIT DE PORTA DE MADEIRA PARA PINTURA, SEMI-OCA (LEVE OU MÉDIA), PADRÃO POPULAR, 60X210CM, ESPESSURA DE 3,5CM, ITENS INCLUSOS: DOBRADIÇAS, MONTAGEM E INSTALAÇÃO DO BATENTE, FECHADURA COM EXECUÇÃO DO FURO - FORNECIMENTO E INSTALAÇÃO. AF_12/2019</t>
  </si>
  <si>
    <t>907,78</t>
  </si>
  <si>
    <t>91313</t>
  </si>
  <si>
    <t>KIT DE PORTA DE MADEIRA PARA PINTURA, SEMI-OCA (LEVE OU MÉDIA), PADRÃO POPULAR, 70X210CM, ESPESSURA DE 3,5CM, ITENS INCLUSOS: DOBRADIÇAS, MONTAGEM E INSTALAÇÃO DO BATENTE, FECHADURA COM EXECUÇÃO DO FURO - FORNECIMENTO E INSTALAÇÃO. AF_12/2019</t>
  </si>
  <si>
    <t>897,91</t>
  </si>
  <si>
    <t>91314</t>
  </si>
  <si>
    <t>KIT DE PORTA DE MADEIRA PARA PINTURA, SEMI-OCA (LEVE OU MÉDIA), PADRÃO POPULAR, 80X210CM, ESPESSURA DE 3,5CM, ITENS INCLUSOS: DOBRADIÇAS, MONTAGEM E INSTALAÇÃO DO BATENTE, FECHADURA COM EXECUÇÃO DO FURO - FORNECIMENTO E INSTALAÇÃO. AF_12/2019</t>
  </si>
  <si>
    <t>942,14</t>
  </si>
  <si>
    <t>91315</t>
  </si>
  <si>
    <t>KIT DE PORTA DE MADEIRA PARA PINTURA, SEMI-OCA (LEVE OU MÉDIA), PADRÃO POPULAR, 90X210CM, ESPESSURA DE 3,5CM, ITENS INCLUSOS: DOBRADIÇAS, MONTAGEM E INSTALAÇÃO DO BATENTE, FECHADURA COM EXECUÇÃO DO FURO - FORNECIMENTO E INSTALAÇÃO. AF_12/2019</t>
  </si>
  <si>
    <t>1.022,83</t>
  </si>
  <si>
    <t>91316</t>
  </si>
  <si>
    <t>KIT DE PORTA DE MADEIRA PARA PINTURA, SEMI-OCA (PESADA OU SUPERPESADA), PADRÃO POPULAR, 80X210CM, ESPESSURA DE 3,5CM, ITENS INCLUSOS: DOBRADIÇAS, MONTAGEM E INSTALAÇÃO DO BATENTE, FECHADURA COM EXECUÇÃO DO FURO - FORNECIMENTO E INSTALAÇÃO. AF_12/2019</t>
  </si>
  <si>
    <t>1.204,05</t>
  </si>
  <si>
    <t>91317</t>
  </si>
  <si>
    <t>KIT DE PORTA DE MADEIRA PARA PINTURA, SEMI-OCA (PESADA OU SUPERPESADA), PADRÃO POPULAR, 90X210CM, ESPESSURA DE 3,5CM, ITENS INCLUSOS: DOBRADIÇAS, MONTAGEM E INSTALAÇÃO DO BATENTE, FECHADURA COM EXECUÇÃO DO FURO - FORNECIMENTO E INSTALAÇÃO. AF_12/2019</t>
  </si>
  <si>
    <t>1.275,09</t>
  </si>
  <si>
    <t>91318</t>
  </si>
  <si>
    <t>KIT DE PORTA DE MADEIRA PARA PINTURA, SEMI-OCA (LEVE OU MÉDIA), PADRÃO POPULAR, 60X210CM, ESPESSURA DE 3,5CM, ITENS INCLUSOS: DOBRADIÇAS, MONTAGEM E INSTALAÇÃO DO BATENTE, SEM FECHADURA - FORNECIMENTO E INSTALAÇÃO. AF_12/2019</t>
  </si>
  <si>
    <t>783,49</t>
  </si>
  <si>
    <t>91319</t>
  </si>
  <si>
    <t>KIT DE PORTA DE MADEIRA PARA PINTURA, SEMI-OCA (LEVE OU MÉDIA), PADRÃO POPULAR, 70X210CM, ESPESSURA DE 3,5CM, ITENS INCLUSOS: DOBRADIÇAS, MONTAGEM E INSTALAÇÃO DO BATENTE, SEM FECHADURA - FORNECIMENTO E INSTALAÇÃO. AF_12/2019</t>
  </si>
  <si>
    <t>792,47</t>
  </si>
  <si>
    <t>91320</t>
  </si>
  <si>
    <t>KIT DE PORTA DE MADEIRA PARA PINTURA, SEMI-OCA (LEVE OU MÉDIA), PADRÃO POPULAR, 80X210CM, ESPESSURA DE 3,5CM, ITENS INCLUSOS: DOBRADIÇAS, MONTAGEM E INSTALAÇÃO DO BATENTE, SEM FECHADURA - FORNECIMENTO E INSTALAÇÃO. AF_12/2019</t>
  </si>
  <si>
    <t>818,18</t>
  </si>
  <si>
    <t>91321</t>
  </si>
  <si>
    <t>KIT DE PORTA DE MADEIRA PARA PINTURA, SEMI-OCA (LEVE OU MÉDIA), PADRÃO POPULAR, 90X210CM, ESPESSURA DE 3,5CM, ITENS INCLUSOS: DOBRADIÇAS, MONTAGEM E INSTALAÇÃO DO BATENTE, SEM FECHADURA - FORNECIMENTO E INSTALAÇÃO. AF_12/2019</t>
  </si>
  <si>
    <t>898,87</t>
  </si>
  <si>
    <t>91322</t>
  </si>
  <si>
    <t>KIT DE PORTA DE MADEIRA PARA PINTURA, SEMI-OCA (PESADA OU SUPERPESADA), PADRÃO POPULAR, 80X210CM, ESPESSURA DE 3,5CM, ITENS INCLUSOS: DOBRADIÇAS, MONTAGEM E INSTALAÇÃO DO BATENTE, SEM FECHADURA - FORNECIMENTO E INSTALAÇÃO. AF_12/2019</t>
  </si>
  <si>
    <t>1.080,09</t>
  </si>
  <si>
    <t>91323</t>
  </si>
  <si>
    <t>KIT DE PORTA DE MADEIRA PARA PINTURA, SEMI-OCA (PESADA OU SUPERPESADA), PADRÃO POPULAR, 90X210CM, ESPESSURA DE 3,5CM, ITENS INCLUSOS: DOBRADIÇAS, MONTAGEM E INSTALAÇÃO DO BATENTE, SEM FECHADURA - FORNECIMENTO E INSTALAÇÃO. AF_12/2019</t>
  </si>
  <si>
    <t>1.151,13</t>
  </si>
  <si>
    <t>91324</t>
  </si>
  <si>
    <t>KIT DE PORTA DE MADEIRA PARA VERNIZ, SEMI-OCA (LEVE OU MÉDIA), PADRÃO POPULAR, 60X210CM, ESPESSURA DE 3,5CM, ITENS INCLUSOS: DOBRADIÇAS, MONTAGEM E INSTALAÇÃO DO BATENTE, SEM FECHADURA - FORNECIMENTO E INSTALAÇÃO. AF_12/2019</t>
  </si>
  <si>
    <t>794,50</t>
  </si>
  <si>
    <t>91325</t>
  </si>
  <si>
    <t>KIT DE PORTA DE MADEIRA PARA VERNIZ, SEMI-OCA (LEVE OU MÉDIA), PADRÃO POPULAR, 70X210CM, ESPESSURA DE 3,5CM, ITENS INCLUSOS: DOBRADIÇAS, MONTAGEM E INSTALAÇÃO DO BATENTE, SEM FECHADURA - FORNECIMENTO E INSTALAÇÃO. AF_12/2019</t>
  </si>
  <si>
    <t>804,00</t>
  </si>
  <si>
    <t>91326</t>
  </si>
  <si>
    <t>KIT DE PORTA DE MADEIRA PARA VERNIZ, SEMI-OCA (LEVE OU MÉDIA), PADRÃO POPULAR, 80X210CM, ESPESSURA DE 3,5CM, ITENS INCLUSOS: DOBRADIÇAS, MONTAGEM E INSTALAÇÃO DO BATENTE, SEM FECHADURA - FORNECIMENTO E INSTALAÇÃO. AF_12/2019</t>
  </si>
  <si>
    <t>862,87</t>
  </si>
  <si>
    <t>91327</t>
  </si>
  <si>
    <t>KIT DE PORTA DE MADEIRA PARA VERNIZ, SEMI-OCA (LEVE OU MÉDIA), PADRÃO POPULAR, 90X210CM, ESPESSURA DE 3,5CM, ITENS INCLUSOS: DOBRADIÇAS, MONTAGEM E INSTALAÇÃO DO BATENTE, SEM FECHADURA - FORNECIMENTO E INSTALAÇÃO. AF_12/2019</t>
  </si>
  <si>
    <t>908,62</t>
  </si>
  <si>
    <t>91328</t>
  </si>
  <si>
    <t>KIT DE PORTA DE MADEIRA FRISADA, SEMI-OCA (LEVE OU MÉDIA), PADRÃO MÉDIO 60X210CM, ESPESSURA DE 3CM, ITENS INCLUSOS: DOBRADIÇAS, MONTAGEM E INSTALAÇÃO DO BATENTE, SEM FECHADURA - FORNECIMENTO E INSTALAÇÃO. AF_12/2019</t>
  </si>
  <si>
    <t>933,47</t>
  </si>
  <si>
    <t>91329</t>
  </si>
  <si>
    <t>KIT DE PORTA DE MADEIRA FRISADA, SEMI-OCA (LEVE OU MÉDIA), PADRÃO POPULAR, 60X210CM, ESPESSURA DE 3CM, ITENS INCLUSOS: DOBRADIÇAS, MONTAGEM E INSTALAÇÃO DO BATENTE, SEM FECHADURA - FORNECIMENTO E INSTALAÇÃO. AF_12/2019</t>
  </si>
  <si>
    <t>804,03</t>
  </si>
  <si>
    <t>91330</t>
  </si>
  <si>
    <t>KIT DE PORTA DE MADEIRA FRISADA, SEMI-OCA (LEVE OU MÉDIA), PADRÃO MÉDIO, 70X210CM, ESPESSURA DE 3CM, ITENS INCLUSOS: DOBRADIÇAS, MONTAGEM E INSTALAÇÃO DO BATENTE, SEM FECHADURA - FORNECIMENTO E INSTALAÇÃO. AF_12/2019</t>
  </si>
  <si>
    <t>960,88</t>
  </si>
  <si>
    <t>91331</t>
  </si>
  <si>
    <t>KIT DE PORTA DE MADEIRA FRISADA, SEMI-OCA (LEVE OU MÉDIA), PADRÃO POPULAR, 70X210CM, ESPESSURA DE 3CM, ITENS INCLUSOS: DOBRADIÇAS, MONTAGEM E INSTALAÇÃO DO BATENTE, SEM FECHADURA - FORNECIMENTO E INSTALAÇÃO. AF_12/2019</t>
  </si>
  <si>
    <t>830,63</t>
  </si>
  <si>
    <t>91332</t>
  </si>
  <si>
    <t>KIT DE PORTA DE MADEIRA FRISADA, SEMI-OCA (LEVE OU MÉDIA), PADRÃO MÉDIO, 80X210CM, ESPESSURA DE 3,5CM, ITENS INCLUSOS: DOBRADIÇAS, MONTAGEM E INSTALAÇÃO DO BATENTE, SEM FECHADURA - FORNECIMENTO E INSTALAÇÃO. AF_12/2019</t>
  </si>
  <si>
    <t>1.000,29</t>
  </si>
  <si>
    <t>91333</t>
  </si>
  <si>
    <t>KIT DE PORTA DE MADEIRA FRISADA, SEMI-OCA (LEVE OU MÉDIA), PADRÃO POPULAR, 80X210CM, ESPESSURA DE 3,5CM, ITENS INCLUSOS: DOBRADIÇAS, MONTAGEM E INSTALAÇÃO DO BATENTE, SEM FECHADURA - FORNECIMENTO E INSTALAÇÃO. AF_12/2019</t>
  </si>
  <si>
    <t>869,22</t>
  </si>
  <si>
    <t>91334</t>
  </si>
  <si>
    <t>KIT DE PORTA DE MADEIRA TIPO VENEZIANA, PADRÃO MÉDIO, 80X210CM, ESPESSURA DE 3CM, ITENS INCLUSOS: DOBRADIÇAS, MONTAGEM E INSTALAÇÃO DO BATENTE, SEM FECHADURA - FORNECIMENTO E INSTALAÇÃO. AF_12/2019</t>
  </si>
  <si>
    <t>1.485,26</t>
  </si>
  <si>
    <t>91335</t>
  </si>
  <si>
    <t>KIT DE PORTA DE MADEIRA TIPO VENEZIANA, PADRÃO POPULAR, 80X210CM, ESPESSURA DE 3CM, ITENS INCLUSOS: DOBRADIÇAS, MONTAGEM E INSTALAÇÃO DO BATENTE, SEM FECHADURA - FORNECIMENTO E INSTALAÇÃO. AF_12/2019</t>
  </si>
  <si>
    <t>1.354,19</t>
  </si>
  <si>
    <t>91336</t>
  </si>
  <si>
    <t>KIT DE PORTA DE MADEIRA TIPO MEXICANA, MACIÇA (PESADA OU SUPERPESADA), PADRÃO MÉDIO, 80X210CM, ESPESSURA DE 3CM, ITENS INCLUSOS: DOBRADIÇAS, MONTAGEM E INSTALAÇÃO DO BATENTE, SEM FECHADURA - FORNECIMENTO E INSTALAÇÃO. AF_12/2019</t>
  </si>
  <si>
    <t>1.841,33</t>
  </si>
  <si>
    <t>91337</t>
  </si>
  <si>
    <t>KIT DE PORTA DE MADEIRA TIPO MEXICANA, MACIÇA (PESADA OU SUPERPESADA), PADRÃO POPULAR, 80X210CM, ESPESSURA DE 3CM, ITENS INCLUSOS: DOBRADIÇAS, MONTAGEM E INSTALAÇÃO DO BATENTE, SEM FECHADURA - FORNECIMENTO E INSTALAÇÃO. AF_12/2019</t>
  </si>
  <si>
    <t>1.710,26</t>
  </si>
  <si>
    <t>100659</t>
  </si>
  <si>
    <t>ALIZAR DE 5X1,5CM PARA PORTA FIXADO COM PREGOS, PADRÃO MÉDIO - FORNECIMENTO E INSTALAÇÃO. AF_12/2019</t>
  </si>
  <si>
    <t>13,02</t>
  </si>
  <si>
    <t>100660</t>
  </si>
  <si>
    <t>ALIZAR DE 5X1,5CM PARA PORTA FIXADO COM PREGOS, PADRÃO POPULAR - FORNECIMENTO E INSTALAÇÃO. AF_12/2019</t>
  </si>
  <si>
    <t>8,95</t>
  </si>
  <si>
    <t>100675</t>
  </si>
  <si>
    <t>KIT DE PORTA-PRONTA DE MADEIRA EM ACABAMENTO MELAMÍNICO BRANCO, FOLHA LEVE OU MÉDIA, 90X210, EXCLUSIVE FECHADURA, FIXAÇÃO COM PREENCHIMENTO TOTAL DE ESPUMA EXPANSIVA - FORNECIMENTO E INSTALAÇÃO. AF_12/2019</t>
  </si>
  <si>
    <t>932,60</t>
  </si>
  <si>
    <t>100676</t>
  </si>
  <si>
    <t>BATENTE PARA PORTA COM BANDEIRA, FIXAÇÃO COM PARAFUSO E BUCHA. AF_12/2019</t>
  </si>
  <si>
    <t>216,09</t>
  </si>
  <si>
    <t>100678</t>
  </si>
  <si>
    <t>KIT DE PORTA DE MADEIRA PARA VERNIZ, SEMI-OCA (LEVE OU MÉDIA), PADRÃO MÉDIO, 60X210CM, ESPESSURA DE 3,5CM, ITENS INCLUSOS: DOBRADIÇAS, MONTAGEM E INSTALAÇÃO DE BATENTE, FECHADURA COM EXECUÇÃO DO FURO - FORNECIMENTO E INSTALAÇÃO. AF_12/2019</t>
  </si>
  <si>
    <t>1.104,09</t>
  </si>
  <si>
    <t>100679</t>
  </si>
  <si>
    <t>KIT DE PORTA DE MADEIRA PARA VERNIZ, SEMI-OCA (LEVE OU MÉDIA), PADRÃO POPULAR, 60X210CM, ESPESSURA DE 3,5CM, ITENS INCLUSOS: DOBRADIÇAS, MONTAGEM E INSTALAÇÃO DE BATENTE, FECHADURA COM EXECUÇÃO DO FURO - FORNECIMENTO E INSTALAÇÃO. AF_12/2019</t>
  </si>
  <si>
    <t>918,79</t>
  </si>
  <si>
    <t>100680</t>
  </si>
  <si>
    <t>KIT DE PORTA DE MADEIRA PARA VERNIZ, SEMI-OCA (LEVE OU MÉDIA), PADRÃO MÉDIO, 70X210CM, ESPESSURA DE 3,5CM, ITENS INCLUSOS: DOBRADIÇAS, MONTAGEM E INSTALAÇÃO DE BATENTE, FECHADURA COM EXECUÇÃO DO FURO - FORNECIMENTO E INSTALAÇÃO. AF_12/2019</t>
  </si>
  <si>
    <t>1.114,40</t>
  </si>
  <si>
    <t>100681</t>
  </si>
  <si>
    <t>KIT DE PORTA DE MADEIRA FRISADA, SEMI-OCA (LEVE OU MÉDIA), PADRÃO MÉDIO, 70X210CM, ESPESSURA DE 3CM, ITENS INCLUSOS: DOBRADIÇAS, MONTAGEM E INSTALAÇÃO DE BATENTE, FECHADURA COM EXECUÇÃO DO FURO - FORNECIMENTO E INSTALAÇÃO. AF_12/2019</t>
  </si>
  <si>
    <t>1.141,03</t>
  </si>
  <si>
    <t>100682</t>
  </si>
  <si>
    <t>KIT DE PORTA DE MADEIRA FRISADA, SEMI-OCA (LEVE OU MÉDIA), PADRÃO POPULAR, 70X210CM, ESPESSURA DE 3CM, ITENS INCLUSOS: DOBRADIÇAS, MONTAGEM E INSTALAÇÃO DE BATENTE, FECHADURA COM EXECUÇÃO DO FURO - FORNECIMENTO E INSTALAÇÃO. AF_12/2019</t>
  </si>
  <si>
    <t>936,07</t>
  </si>
  <si>
    <t>100683</t>
  </si>
  <si>
    <t>KIT DE PORTA DE MADEIRA PARA VERNIZ, SEMI-OCA (LEVE OU MÉDIA), PADRÃO MÉDIO, 80X210CM, ESPESSURA DE 3,5CM, ITENS INCLUSOS: DOBRADIÇAS, MONTAGEM E INSTALAÇÃO DE BATENTE, FECHADURA COM EXECUÇÃO DO FURO - FORNECIMENTO E INSTALAÇÃO. AF_12/2019</t>
  </si>
  <si>
    <t>1.199,10</t>
  </si>
  <si>
    <t>100684</t>
  </si>
  <si>
    <t>KIT DE PORTA DE MADEIRA PARA VERNIZ, SEMI-OCA (LEVE OU MÉDIA), PADRÃO POPULAR, 80X210CM, ESPESSURA DE 3,5CM, ITENS INCLUSOS: DOBRADIÇAS, MONTAGEM E INSTALAÇÃO DE BATENTE, FECHADURA COM EXECUÇÃO DO FURO - FORNECIMENTO E INSTALAÇÃO. AF_12/2019</t>
  </si>
  <si>
    <t>986,83</t>
  </si>
  <si>
    <t>100685</t>
  </si>
  <si>
    <t>KIT DE PORTA DE MADEIRA PARA VERNIZ, SEMI-OCA (LEVE OU MÉDIA), PADRÃO MÉDIO, 90X210CM, ESPESSURA DE 3,5CM, ITENS INCLUSOS: DOBRADIÇAS, MONTAGEM E INSTALAÇÃO DE BATENTE, FECHADURA COM EXECUÇÃO DO FURO - FORNECIMENTO E INSTALAÇÃO. AF_12/2019</t>
  </si>
  <si>
    <t>1.245,66</t>
  </si>
  <si>
    <t>100686</t>
  </si>
  <si>
    <t>KIT DE PORTA DE MADEIRA PARA VERNIZ, SEMI-OCA (LEVE OU MÉDIA), PADRÃO POPULAR, 90X210CM, ESPESSURA DE 3CM, ITENS INCLUSOS: DOBRADIÇAS, MONTAGEM E INSTALAÇÃO DE BATENTE, FECHADURA COM EXECUÇÃO DO FURO - FORNECIMENTO E INSTALAÇÃO. AF_12/2019</t>
  </si>
  <si>
    <t>1.032,58</t>
  </si>
  <si>
    <t>100687</t>
  </si>
  <si>
    <t>KIT DE PORTA DE MADEIRA FRISADA, SEMI-OCA (LEVE OU MÉDIA), PADRÃO MÉDIO, 60X210CM, ESPESSURA DE 3,5CM, ITENS INCLUSOS: DOBRADIÇAS, MONTAGEM E INSTALAÇÃO DE BATENTE, FECHADURA COM EXECUÇÃO DO FURO - FORNECIMENTO E INSTALAÇÃO. AF_12/2019</t>
  </si>
  <si>
    <t>1.113,62</t>
  </si>
  <si>
    <t>100688</t>
  </si>
  <si>
    <t>KIT DE PORTA DE MADEIRA FRISADA, SEMI-OCA (LEVE OU MÉDIA), PADRÃO POPULAR, 60X210CM, ESPESSURA DE 3CM, ITENS INCLUSOS: DOBRADIÇAS, MONTAGEM E INSTALAÇÃO DE BATENTE, FECHADURA COM EXECUÇÃO DO FURO - FORNECIMENTO E INSTALAÇÃO. AF_12/2019</t>
  </si>
  <si>
    <t>928,32</t>
  </si>
  <si>
    <t>100689</t>
  </si>
  <si>
    <t>KIT DE PORTA DE MADEIRA FRISADA, SEMI-OCA (LEVE OU MÉDIA), PADRÃO MÉDIO, 80X210CM, ESPESSURA DE 3,5CM, ITENS INCLUSOS: DOBRADIÇAS, MONTAGEM E INSTALAÇÃO DE BATENTE, FECHADURA COM EXECUÇÃO DO FURO - FORNECIMENTO E INSTALAÇÃO. AF_12/2019</t>
  </si>
  <si>
    <t>1.205,45</t>
  </si>
  <si>
    <t>100690</t>
  </si>
  <si>
    <t>KIT DE PORTA DE MADEIRA FRISADA, SEMI-OCA (LEVE OU MÉDIA), PADRÃO POPULAR, 80X210CM, ESPESSURA DE 3,5CM, ITENS INCLUSOS: DOBRADIÇAS, MONTAGEM E INSTALAÇÃO DE BATENTE, FECHADURA COM EXECUÇÃO DO FURO - FORNECIMENTO E INSTALAÇÃO. AF_12/2019</t>
  </si>
  <si>
    <t>993,18</t>
  </si>
  <si>
    <t>100691</t>
  </si>
  <si>
    <t>KIT DE PORTA DE MADEIRA TIPO VENEZIANA, 80X210CM (ESPESSURA DE 3CM), PADRÃO MÉDIO, ITENS INCLUSOS: DOBRADIÇAS, MONTAGEM E INSTALAÇÃO DE BATENTE, FECHADURA COM EXECUÇÃO DO FURO - FORNECIMENTO E INSTALAÇÃO. AF_12/2019</t>
  </si>
  <si>
    <t>1.690,42</t>
  </si>
  <si>
    <t>100692</t>
  </si>
  <si>
    <t>KIT DE PORTA DE MADEIRA TIPO VENEZIANA, 80X210CM (ESPESSURA DE 3CM), PADRÃO POPULAR, ITENS INCLUSOS: DOBRADIÇAS, MONTAGEM E INSTALAÇÃO DE BATENTE, FECHADURA COM EXECUÇÃO DO FURO - FORNECIMENTO E INSTALAÇÃO. AF_12/2019</t>
  </si>
  <si>
    <t>1.478,15</t>
  </si>
  <si>
    <t>100693</t>
  </si>
  <si>
    <t>KIT DE PORTA DE MADEIRA TIPO MEXICANA, MACIÇA (PESADA OU SUPERPESADA), PADRÃO MÉDIO, 80X210CM, ESPESSURA DE 3,5CM, ITENS INCLUSOS: DOBRADIÇAS, MONTAGEM E INSTALAÇÃO DE BATENTE, FECHADURA COM EXECUÇÃO DO FURO - FORNECIMENTO E INSTALAÇÃO. AF_12/2019</t>
  </si>
  <si>
    <t>2.046,49</t>
  </si>
  <si>
    <t>100694</t>
  </si>
  <si>
    <t>KIT DE PORTA DE MADEIRA TIPO MEXICANA, MACIÇA (PESADA OU SUPERPESADA), PADRÃO POPULAR, 80X210CM, ESPESSURA DE 3,5CM, ITENS INCLUSOS: DOBRADIÇAS, MONTAGEM E INSTALAÇÃO DE BATENTE, FECHADURA COM EXECUÇÃO DO FURO - FORNECIMENTO E INSTALAÇÃO. AF_12/2019</t>
  </si>
  <si>
    <t>1.834,22</t>
  </si>
  <si>
    <t>100695</t>
  </si>
  <si>
    <t>RECOLOCAÇÃO DE FOLHAS DE PORTA DE MADEIRA LEVE OU MÉDIA DE 60CM DE LARGURA, CONSIDERANDO REAPROVEITAMENTO DO MATERIAL. AF_12/2019</t>
  </si>
  <si>
    <t>66,18</t>
  </si>
  <si>
    <t>100696</t>
  </si>
  <si>
    <t>RECOLOCAÇÃO DE FOLHAS DE PORTA DE MADEIRA LEVE OU MÉDIA DE 70CM DE LARGURA, CONSIDERANDO REAPROVEITAMENTO DO MATERIAL. AF_12/2019</t>
  </si>
  <si>
    <t>73,56</t>
  </si>
  <si>
    <t>100697</t>
  </si>
  <si>
    <t>RECOLOCAÇÃO DE FOLHAS DE PORTA DE MADEIRA LEVE OU MÉDIA DE 80CM DE LARGURA, CONSIDERANDO REAPROVEITAMENTO DO MATERIAL. AF_12/2019</t>
  </si>
  <si>
    <t>80,99</t>
  </si>
  <si>
    <t>100698</t>
  </si>
  <si>
    <t>RECOLOCAÇÃO DE FOLHAS DE PORTA DE MADEIRA LEVE OU MÉDIA DE 90CM DE LARGURA, CONSIDERANDO REAPROVEITAMENTO DO MATERIAL. AF_12/2019</t>
  </si>
  <si>
    <t>88,40</t>
  </si>
  <si>
    <t>100699</t>
  </si>
  <si>
    <t>RECOLOCAÇÃO DE FOLHAS DE PORTA DE MADEIRA PESADA OU SUPERPESADA DE 80CM DE LARGURA, CONSIDERANDO REAPROVEITAMENTO DO MATERIAL. AF_12/2019</t>
  </si>
  <si>
    <t>105,47</t>
  </si>
  <si>
    <t>100700</t>
  </si>
  <si>
    <t>PORTA DE MADEIRA COMPENSADA LISA PARA PINTURA, 120X210X3,5CM, 2 FOLHAS, INCLUSO ADUELA 2A, ALIZAR 2A E DOBRADIÇAS. AF_12/2019</t>
  </si>
  <si>
    <t>885,20</t>
  </si>
  <si>
    <t>100712</t>
  </si>
  <si>
    <t>KIT DE PORTA DE MADEIRA PARA VERNIZ, SEMI-OCA (LEVE OU MÉDIA), PADRÃO POPULAR, 70X210CM, ESPESSURA DE 3,5CM, ITENS INCLUSOS: DOBRADIÇAS, MONTAGEM E INSTALAÇÃO DE BATENTE, FECHADURA COM EXECUÇÃO DO FURO - FORNECIMENTO E INSTALAÇÃO. AF_12/2019</t>
  </si>
  <si>
    <t>909,44</t>
  </si>
  <si>
    <t>100665</t>
  </si>
  <si>
    <t>JANELA DE MADEIRA - CEDRINHO/ANGELIM OU EQUIVALENTE DA REGIÃO - DE ABRIR COM 4 FOLHAS (2 VENEZIANAS E 2 GUILHOTINAS PARA VIDRO), COM BATENTE, ALIZAR E FERRAGENS. EXCLUSIVE VIDROS, ACABAMENTO E CONTRAMARCO. FORNECIMENTO E INSTALAÇÃO. AF_12/2019</t>
  </si>
  <si>
    <t>1.074,80</t>
  </si>
  <si>
    <t>100666</t>
  </si>
  <si>
    <t>JANELA DE MADEIRA (PINUS/EUCALIPTO OU EQUIV.) DE ABRIR COM 4 FOLHAS (2 VENEZIANAS E 2 GUILHOTINAS PARA VIDRO), COM BATENTE, ALIZAR E FERRAGENS. EXCLUSIVE VIDROS, ACABAMENTO E CONTRAMARCO. FORNECIMENTO E INSTALAÇÃO. AF_12/2019</t>
  </si>
  <si>
    <t>849,66</t>
  </si>
  <si>
    <t>100667</t>
  </si>
  <si>
    <t>JANELA DE MADEIRA (IMBUIA/CEDRO OU EQUIV.) DE ABRIR COM 4 FOLHAS (2 VENEZIANAS E 2 GUILHOTINAS PARA VIDRO), COM BATENTE, ALIZAR E FERRAGENS. EXCLUSIVE VIDROS, ACABAMENTO E CONTRAMARCO. FORNECIMENTO E INSTALAÇÃO. AF_12/2019</t>
  </si>
  <si>
    <t>1.393,08</t>
  </si>
  <si>
    <t>100668</t>
  </si>
  <si>
    <t>JANELA DE MADEIRA (CEDRINHO/ANGELIM OU EQUIV.) TIPO MAXIM-AR, PARA VIDRO, COM BATENTE, ALIZAR E FERRAGENS. EXCLUSIVE VIDRO, ACABAMENTO E CONTRAMARCO. FORNECIMENTO E INSTALAÇÃO. AF_12/2019</t>
  </si>
  <si>
    <t>1.668,60</t>
  </si>
  <si>
    <t>100669</t>
  </si>
  <si>
    <t>JANELA DE MADEIRA (PINUS/EUCALIPTO OU EQUIV.) TIPO BASCULANTE COM 2 FOLHAS PARA VIDRO, COM BATENTE, ALIZAR E FERRAGENS. EXCLUSIVE VIDROS, ACABAMENTO E CONTRAMARCO. FORNECIMENTO E INSTALAÇÃO. AF_12/2019</t>
  </si>
  <si>
    <t>1.005,75</t>
  </si>
  <si>
    <t>100670</t>
  </si>
  <si>
    <t>JANELA DE MADEIRA (CEDRINHO/ANGELIM OU EQUIV.) DE CORRER COM 6 FOLHAS (2 VENEZ. FIXAS, 2 VENEZ. DE CORRER E 2 DE CORRER PARA VIDRO), COM BATENTE, ALIZAR E FERRAGENS. EXCLUSIVE VIDROS, ACABAMENTO E CONTRAMARCO. FORNECIMENTO E INSTALAÇÃO. AF_12/2019</t>
  </si>
  <si>
    <t>1.346,24</t>
  </si>
  <si>
    <t>100671</t>
  </si>
  <si>
    <t>JANELA DE MADEIRA (IMBUIA/CEDRO OU EQUIV) DE CORRER COM 6 FOLHAS (2 VENEZIANAS FIXAS, 2 VENEZIANAS DE CORRER E 2 DE CORRER PARA VIDRO), COM BATENTE, ALIZAR E FERRAGENS. EXCLUSIVE VIDROS, ACABAMENTO E CONTRAMARCO. FORNECIMENTO E INSTALAÇÃO. AF_12/2019</t>
  </si>
  <si>
    <t>1.669,88</t>
  </si>
  <si>
    <t>100672</t>
  </si>
  <si>
    <t>JANELA DE MADEIRA (PINUS/EUCALIPTO OU EQUIV.) DE CORRER COM 6 FOLHAS (2 VENEZ. FIXAS, 2 VENEZ. DE CORRER E 2 DE CORRER PARA VIDRO), COM BATENTE, ALIZAR E FERRAGENS. EXCLUSIVE VIDROS, ACABAMENTO E CONTRAMARCO. FORNECIMENTO EINSTALAÇÃO. AF_12/2019</t>
  </si>
  <si>
    <t>1.079,59</t>
  </si>
  <si>
    <t>100701</t>
  </si>
  <si>
    <t>PORTA DE FERRO, DE ABRIR, TIPO GRADE COM CHAPA, COM GUARNIÇÕES. AF_12/2019</t>
  </si>
  <si>
    <t>581,12</t>
  </si>
  <si>
    <t>94559</t>
  </si>
  <si>
    <t>JANELA DE AÇO TIPO BASCULANTE PARA VIDROS, COM BATENTE, FERRAGENS E PINTURA ANTICORROSIVA. EXCLUSIVE VIDROS, ACABAMENTO, ALIZAR E CONTRAMARCO. FORNECIMENTO E INSTALAÇÃO. AF_12/2019</t>
  </si>
  <si>
    <t>829,15</t>
  </si>
  <si>
    <t>94562</t>
  </si>
  <si>
    <t>JANELA DE AÇO DE CORRER COM 4 FOLHAS PARA VIDRO, COM BATENTE, FERRAGENS E PINTURA ANTICORROSIVA. EXCLUSIVE VIDROS, ALIZAR E CONTRAMARCO. FORNECIMENTO E INSTALAÇÃO. AF_12/2019</t>
  </si>
  <si>
    <t>790,42</t>
  </si>
  <si>
    <t>94587</t>
  </si>
  <si>
    <t>CONTRAMARCO DE AÇO, FIXAÇÃO COM ARGAMASSA - FORNECIMENTO E INSTALAÇÃO. AF_12/2019</t>
  </si>
  <si>
    <t>73,33</t>
  </si>
  <si>
    <t>94588</t>
  </si>
  <si>
    <t>CONTRAMARCO DE AÇO, FIXAÇÃO COM PARAFUSO - FORNECIMENTO E INSTALAÇÃO. AF_12/2019</t>
  </si>
  <si>
    <t>64,51</t>
  </si>
  <si>
    <t>99837</t>
  </si>
  <si>
    <t>GUARDA-CORPO DE AÇO GALVANIZADO DE 1,10M, MONTANTES TUBULARES DE 1.1/4" ESPAÇADOS DE 1,20M, TRAVESSA SUPERIOR DE 1.1/2", GRADIL FORMADO POR TUBOS HORIZONTAIS DE 1" E VERTICAIS DE 3/4", FIXADO COM CHUMBADOR MECÂNICO. AF_04/2019_P</t>
  </si>
  <si>
    <t>706,22</t>
  </si>
  <si>
    <t>99839</t>
  </si>
  <si>
    <t>GUARDA-CORPO DE AÇO GALVANIZADO DE 1,10M DE ALTURA, MONTANTES TUBULARES DE 1.1/2 ESPAÇADOS DE 1,20M, TRAVESSA SUPERIOR DE 2, GRADIL FORMADO POR BARRAS CHATAS EM FERRO DE 32X4,8MM, FIXADO COM CHUMBADOR MECÂNICO. AF_04/2019_P</t>
  </si>
  <si>
    <t>574,00</t>
  </si>
  <si>
    <t>99841</t>
  </si>
  <si>
    <t>GUARDA-CORPO PANORÂMICO COM PERFIS DE ALUMÍNIO E VIDRO LAMINADO 8 MM, FIXADO COM CHUMBADOR MECÂNICO. AF_04/2019_P</t>
  </si>
  <si>
    <t>1.004,04</t>
  </si>
  <si>
    <t>99855</t>
  </si>
  <si>
    <t>CORRIMÃO SIMPLES, DIÂMETRO EXTERNO = 1 1/2", EM AÇO GALVANIZADO. AF_04/2019_P</t>
  </si>
  <si>
    <t>128,00</t>
  </si>
  <si>
    <t>99857</t>
  </si>
  <si>
    <t>CORRIMÃO SIMPLES, DIÂMETRO EXTERNO = 1 1/2", EM ALUMÍNIO. AF_04/2019_P</t>
  </si>
  <si>
    <t>96,15</t>
  </si>
  <si>
    <t>99861</t>
  </si>
  <si>
    <t>GRADIL EM FERRO FIXADO EM VÃOS DE JANELAS, FORMADO POR BARRAS CHATAS DE 25X4,8 MM. AF_04/2019</t>
  </si>
  <si>
    <t>690,44</t>
  </si>
  <si>
    <t>99862</t>
  </si>
  <si>
    <t>GRADIL EM ALUMÍNIO FIXADO EM VÃOS DE JANELAS, FORMADO POR TUBOS DE 3/4". AF_04/2019</t>
  </si>
  <si>
    <t>632,04</t>
  </si>
  <si>
    <t>90838</t>
  </si>
  <si>
    <t>PORTA CORTA-FOGO 90X210X4CM - FORNECIMENTO E INSTALAÇÃO. AF_12/2019</t>
  </si>
  <si>
    <t>1.473,84</t>
  </si>
  <si>
    <t>91338</t>
  </si>
  <si>
    <t>PORTA DE ALUMÍNIO DE ABRIR COM LAMBRI, COM GUARNIÇÃO, FIXAÇÃO COM PARAFUSOS - FORNECIMENTO E INSTALAÇÃO. AF_12/2019</t>
  </si>
  <si>
    <t>839,82</t>
  </si>
  <si>
    <t>91341</t>
  </si>
  <si>
    <t>PORTA EM ALUMÍNIO DE ABRIR TIPO VENEZIANA COM GUARNIÇÃO, FIXAÇÃO COM PARAFUSOS - FORNECIMENTO E INSTALAÇÃO. AF_12/2019</t>
  </si>
  <si>
    <t>668,31</t>
  </si>
  <si>
    <t>94805</t>
  </si>
  <si>
    <t>PORTA DE ALUMÍNIO DE ABRIR PARA VIDRO SEM GUARNIÇÃO, 87X210CM, FIXAÇÃO COM PARAFUSOS, INCLUSIVE VIDROS - FORNECIMENTO E INSTALAÇÃO. AF_12/2019</t>
  </si>
  <si>
    <t>772,36</t>
  </si>
  <si>
    <t>94806</t>
  </si>
  <si>
    <t>PORTA EM AÇO DE ABRIR PARA VIDRO SEM GUARNIÇÃO, 87X210CM, FIXAÇÃO COM PARAFUSOS, EXCLUSIVE VIDROS - FORNECIMENTO E INSTALAÇÃO. AF_12/2019</t>
  </si>
  <si>
    <t>683,18</t>
  </si>
  <si>
    <t>94807</t>
  </si>
  <si>
    <t>PORTA EM AÇO DE ABRIR TIPO VENEZIANA SEM GUARNIÇÃO, 87X210CM, FIXAÇÃO COM PARAFUSOS - FORNECIMENTO E INSTALAÇÃO. AF_12/2019</t>
  </si>
  <si>
    <t>623,44</t>
  </si>
  <si>
    <t>100702</t>
  </si>
  <si>
    <t>PORTA DE CORRER DE ALUMÍNIO, COM DUAS FOLHAS PARA VIDRO, INCLUSO VIDRO LISO INCOLOR, FECHADURA E PUXADOR, SEM ALIZAR. AF_12/2019</t>
  </si>
  <si>
    <t>450,54</t>
  </si>
  <si>
    <t>102188</t>
  </si>
  <si>
    <t>MOLA HIDRAULICA DE PISO PARA PORTA DE VIDRO TEMPERADO. AF_01/2021</t>
  </si>
  <si>
    <t>1.116,66</t>
  </si>
  <si>
    <t>102189</t>
  </si>
  <si>
    <t>JOGO DE FERRAGENS CROMADAS PARA PORTA DE VIDRO TEMPERADO, UMA FOLHA COMPOSTO DE DOBRADICAS SUPERIOR E INFERIOR, TRINCO, FECHADURA, CONTRA FECHADURA COM CAPUCHINHO SEM MOLA E PUXADOR. AF_01/2021</t>
  </si>
  <si>
    <t>286,71</t>
  </si>
  <si>
    <t>100703</t>
  </si>
  <si>
    <t>PUXADOR CENTRAL PARA ESQUADRIA DE MADEIRA. AF_12/2019</t>
  </si>
  <si>
    <t>37,21</t>
  </si>
  <si>
    <t>100704</t>
  </si>
  <si>
    <t>PORTA CADEADO ZINCADO OXIDADO PRETO COM CADEADO DE AÇO INOX, LARGURA DE *50* MM. AF_12/2019</t>
  </si>
  <si>
    <t>79,08</t>
  </si>
  <si>
    <t>100705</t>
  </si>
  <si>
    <t>TARJETA TIPO LIVRE/OCUPADO PARA PORTA DE BANHEIRO. AF_12/2019</t>
  </si>
  <si>
    <t>90,75</t>
  </si>
  <si>
    <t>100706</t>
  </si>
  <si>
    <t>CREMONA EM LATÃO CROMADO OU POLIDO, COMPLETA. AF_12/2019</t>
  </si>
  <si>
    <t>100707</t>
  </si>
  <si>
    <t>FECHO DE EMBUTIR TIPO UNHA 22CM. AF_12/2019</t>
  </si>
  <si>
    <t>167,28</t>
  </si>
  <si>
    <t>100708</t>
  </si>
  <si>
    <t>FECHO DE EMBUTIR TIPO UNHA 40CM. AF_12/2019</t>
  </si>
  <si>
    <t>209,63</t>
  </si>
  <si>
    <t>100709</t>
  </si>
  <si>
    <t>DOBRADIÇA EM AÇO/FERRO, 3" X 21/2", E=1,9 A 2MM, SEN ANEL, CROMADO OU ZINCADO, TAMPA BOLA, COM PARAFUSOS. AF_12/2019</t>
  </si>
  <si>
    <t>53,76</t>
  </si>
  <si>
    <t>100710</t>
  </si>
  <si>
    <t>DOBRADIÇA TIPO VAI E VEM EM LATÃO POLIDO 3". AF_12/2019</t>
  </si>
  <si>
    <t>136,36</t>
  </si>
  <si>
    <t>102151</t>
  </si>
  <si>
    <t>INSTALAÇÃO DE VIDRO LISO INCOLOR, E = 3 MM, EM ESQUADRIA DE MADEIRA, FIXADO COM BAGUETE. AF_01/2021</t>
  </si>
  <si>
    <t>137,20</t>
  </si>
  <si>
    <t>102152</t>
  </si>
  <si>
    <t>INSTALAÇÃO DE VIDRO LISO, E = 4 MM, EM ESQUADRIA DE MADEIRA, FIXADO COM BAGUETE. AF_01/2021</t>
  </si>
  <si>
    <t>168,59</t>
  </si>
  <si>
    <t>102153</t>
  </si>
  <si>
    <t>INSTALAÇÃO DE VIDRO LISO FUME, E = 4 MM, EM ESQUADRIA DE MADEIRA, FIXADO COM BAGUETE. AF_01/2021</t>
  </si>
  <si>
    <t>210,46</t>
  </si>
  <si>
    <t>102154</t>
  </si>
  <si>
    <t>INSTALAÇÃO DE VIDRO LISO INCOLOR, E = 5 MM, EM ESQUADRIA DE MADEIRA, FIXADO COM BAGUETE. AF_01/2021</t>
  </si>
  <si>
    <t>181,09</t>
  </si>
  <si>
    <t>102155</t>
  </si>
  <si>
    <t>INSTALAÇÃO DE VIDRO LISO FUME, E = 5 MM, EM ESQUADRIA DE MADEIRA, FIXADO COM BAGUETE. AF_01/2021</t>
  </si>
  <si>
    <t>215,32</t>
  </si>
  <si>
    <t>102156</t>
  </si>
  <si>
    <t>INSTALAÇÃO DE VIDRO LISO INCOLOR, E = 6 MM, EM ESQUADRIA DE MADEIRA, FIXADO COM BAGUETE. AF_01/2021</t>
  </si>
  <si>
    <t>204,42</t>
  </si>
  <si>
    <t>102157</t>
  </si>
  <si>
    <t>INSTALAÇÃO DE VIDRO LISO FUME, E = 6 MM, EM ESQUADRIA DE MADEIRA, FIXADO COM BAGUETE. AF_01/2021</t>
  </si>
  <si>
    <t>277,69</t>
  </si>
  <si>
    <t>102158</t>
  </si>
  <si>
    <t>INSTALAÇÃO DE VIDRO LISO INCOLOR, E = 8 MM, EM ESQUADRIA DE MADEIRA, FIXADO COM BAGUETE. AF_01/2021</t>
  </si>
  <si>
    <t>279,24</t>
  </si>
  <si>
    <t>102159</t>
  </si>
  <si>
    <t>INSTALAÇÃO DE VIDRO LISO INCOLOR, E = 10 MM, EM ESQUADRIA DE MADEIRA, FIXADO COM BAGUETE. AF_01/2021</t>
  </si>
  <si>
    <t>331,21</t>
  </si>
  <si>
    <t>102160</t>
  </si>
  <si>
    <t>INSTALAÇÃO DE VIDRO IMPRESSO, E = 4 MM, EM ESQUADRIA DE MADEIRA, FIXADO COM BAGUETE. AF_01/2021</t>
  </si>
  <si>
    <t>102161</t>
  </si>
  <si>
    <t>INSTALAÇÃO DE VIDRO LISO INCOLOR, E = 3 MM, EM ESQUADRIA DE ALUMÍNIO OU PVC, FIXADO COM BAGUETE. AF_01/2021_P</t>
  </si>
  <si>
    <t>228,34</t>
  </si>
  <si>
    <t>102162</t>
  </si>
  <si>
    <t>INSTALAÇÃO DE VIDRO LISO INCOLOR, E = 4 MM, EM ESQUADRIA DE ALUMÍNIO OU PVC, FIXADO COM BAGUETE. AF_01/2021_P</t>
  </si>
  <si>
    <t>259,73</t>
  </si>
  <si>
    <t>102163</t>
  </si>
  <si>
    <t>INSTALAÇÃO DE VIDRO LISO FUME, E = 4 MM, EM ESQUADRIA DE ALUMÍNIO OU PVC, FIXADO COM BAGUETE. AF_01/2021_P</t>
  </si>
  <si>
    <t>301,60</t>
  </si>
  <si>
    <t>102164</t>
  </si>
  <si>
    <t>INSTALAÇÃO DE VIDRO LISO INCOLOR, E = 5 MM, EM ESQUADRIA DE ALUMÍNIO OU PVC, FIXADO COM BAGUETE. AF_01/2021_P</t>
  </si>
  <si>
    <t>255,48</t>
  </si>
  <si>
    <t>102165</t>
  </si>
  <si>
    <t>INSTALAÇÃO DE VIDRO LISO FUME, E = 5 MM, EM ESQUADRIA DE ALUMÍNIO OU PVC, FIXADO COM BAGUETE. AF_01/2021_P</t>
  </si>
  <si>
    <t>289,71</t>
  </si>
  <si>
    <t>102166</t>
  </si>
  <si>
    <t>INSTALAÇÃO DE VIDRO LISO INCOLOR, E = 6 MM, EM ESQUADRIA DE ALUMÍNIO OU PVC, FIXADO COM BAGUETE. AF_01/2021_P</t>
  </si>
  <si>
    <t>262,01</t>
  </si>
  <si>
    <t>102167</t>
  </si>
  <si>
    <t>INSTALAÇÃO DE VIDRO LISO FUME, E = 6 MM, EM ESQUADRIA DE ALUMÍNIO OU PVC, FIXADO COM BAGUETE. AF_01/2021_P</t>
  </si>
  <si>
    <t>335,28</t>
  </si>
  <si>
    <t>102168</t>
  </si>
  <si>
    <t>INSTALAÇÃO DE VIDRO LISO INCOLOR, E = 8 MM, EM ESQUADRIA DE ALUMÍNIO OU PVC, FIXADO COM BAGUETE. AF_01/2021_P</t>
  </si>
  <si>
    <t>321,92</t>
  </si>
  <si>
    <t>102169</t>
  </si>
  <si>
    <t>INSTALAÇÃO DE VIDRO LISO INCOLOR, E = 10 MM, EM ESQUADRIA DE ALUMÍNIO OU PVC, FIXADO COM BAGUETE. AF_01/2021_P</t>
  </si>
  <si>
    <t>368,38</t>
  </si>
  <si>
    <t>102170</t>
  </si>
  <si>
    <t>INSTALAÇÃO DE VIDRO IMPRESSO, E = 4 MM, EM ESQUADRIA DE ALUMÍNIO OU PVC, FIXADO COM BAGUETE. AF_01/2021_P</t>
  </si>
  <si>
    <t>238,80</t>
  </si>
  <si>
    <t>102171</t>
  </si>
  <si>
    <t>INSTALAÇÃO DE VIDRO ARAMADO, E = 6 MM, EM ESQUADRIA DE ALUMÍNIO OU PVC, FIXADO COM BAGUETE. AF_01/2021_P</t>
  </si>
  <si>
    <t>422,94</t>
  </si>
  <si>
    <t>102172</t>
  </si>
  <si>
    <t>INSTALAÇÃO DE VIDRO ARAMADO, E = 7 MM, EM ESQUADRIA DE ALUMÍNIO OU PVC, FIXADO COM BAGUETE. AF_01/2021_P</t>
  </si>
  <si>
    <t>408,54</t>
  </si>
  <si>
    <t>102176</t>
  </si>
  <si>
    <t>INSTALAÇÃO DE VIDRO LAMINADO, E = 8 MM (4+4), ENCAIXADO EM PERFIL U. AF_01/2021_P</t>
  </si>
  <si>
    <t>771,42</t>
  </si>
  <si>
    <t>102177</t>
  </si>
  <si>
    <t>INSTALAÇÃO DE VIDRO LAMINADO, E = 12 MM (4+4+4), ENCAIXADO EM PERFIL U. AF_01/2021_P</t>
  </si>
  <si>
    <t>1.511,95</t>
  </si>
  <si>
    <t>102178</t>
  </si>
  <si>
    <t>INSTALAÇÃO DE VIDRO LAMINADO, E = 15 MM (5+5+5), ENCAIXADO EM PERFIL U. AF_01/2021_P</t>
  </si>
  <si>
    <t>1.727,54</t>
  </si>
  <si>
    <t>102179</t>
  </si>
  <si>
    <t>INSTALAÇÃO DE VIDRO TEMPERADO, E = 6 MM, ENCAIXADO EM PERFIL U. AF_01/2021_P</t>
  </si>
  <si>
    <t>362,01</t>
  </si>
  <si>
    <t>102180</t>
  </si>
  <si>
    <t>INSTALAÇÃO DE VIDRO TEMPERADO, E = 8 MM, ENCAIXADO EM PERFIL U. AF_01/2021_P</t>
  </si>
  <si>
    <t>419,17</t>
  </si>
  <si>
    <t>102181</t>
  </si>
  <si>
    <t>INSTALAÇÃO DE VIDRO TEMPERADO, E = 10 MM, ENCAIXADO EM PERFIL U. AF_01/2021_P</t>
  </si>
  <si>
    <t>496,47</t>
  </si>
  <si>
    <t>102182</t>
  </si>
  <si>
    <t>PORTA PIVOTANTE DE VIDRO TEMPERADO, 90X210 CM, ESPESSURA 10 MM, INCLUSIVE ACESSÓRIOS. AF_01/2021</t>
  </si>
  <si>
    <t>1.061,39</t>
  </si>
  <si>
    <t>102183</t>
  </si>
  <si>
    <t>PORTA PIVOTANTE DE VIDRO TEMPERADO, 2 FOLHAS DE 90X210 CM, ESPESSURA DE 10MM, INCLUSIVE ACESSÓRIOS. AF_01/2021</t>
  </si>
  <si>
    <t>2.135,10</t>
  </si>
  <si>
    <t>102184</t>
  </si>
  <si>
    <t>PORTA DE ABRIR COM MOLA HIDRÁULICA, EM VIDRO TEMPERADO, 90X210 CM, ESPESSURA 10 MM, INCLUSIVE ACESSÓRIOS. AF_01/2021</t>
  </si>
  <si>
    <t>2.155,14</t>
  </si>
  <si>
    <t>102185</t>
  </si>
  <si>
    <t>PORTA DE ABRIR COM MOLA HIDRÁULICA, EM VIDRO TEMPERADO, 2 FOLHAS DE 90X210 CM, ESPESSURA DD 10MM, INCLUSIVE ACESSÓRIOS. AF_01/2021</t>
  </si>
  <si>
    <t>4.322,27</t>
  </si>
  <si>
    <t>102190</t>
  </si>
  <si>
    <t>REMOÇÃO DE VIDRO LISO COMUM DE ESQUADRIA COM BAGUETE DE MADEIRA. AF_01/2021</t>
  </si>
  <si>
    <t>18,93</t>
  </si>
  <si>
    <t>102191</t>
  </si>
  <si>
    <t>REMOÇÃO DE VIDRO LISO COMUM DE ESQUADRIA COM BAGUETE DE ALUMÍNIO OU PVC. AF_01/2021</t>
  </si>
  <si>
    <t>102192</t>
  </si>
  <si>
    <t>REMOÇÃO DE VIDRO TEMPERADO FIXADO EM PERFIL U. AF_01/2021</t>
  </si>
  <si>
    <t>16,42</t>
  </si>
  <si>
    <t>94569</t>
  </si>
  <si>
    <t>JANELA DE ALUMÍNIO TIPO MAXIM-AR, COM VIDROS, BATENTE E FERRAGENS. EXCLUSIVE ALIZAR, ACABAMENTO E CONTRAMARCO. FORNECIMENTO E INSTALAÇÃO. AF_12/2019</t>
  </si>
  <si>
    <t>817,23</t>
  </si>
  <si>
    <t>94570</t>
  </si>
  <si>
    <t>JANELA DE ALUMÍNIO DE CORRER COM 2 FOLHAS PARA VIDROS, COM VIDROS, BATENTE, ACABAMENTO COM ACETATO OU BRILHANTE E FERRAGENS. EXCLUSIVE ALIZAR E CONTRAMARCO. FORNECIMENTO E INSTALAÇÃO. AF_12/2019</t>
  </si>
  <si>
    <t>425,53</t>
  </si>
  <si>
    <t>94572</t>
  </si>
  <si>
    <t>JANELA DE ALUMÍNIO DE CORRER COM 3 FOLHAS (2 VENEZIANAS E 1 PARA VIDRO), COM VIDROS, BATENTE E FERRAGENS. EXCLUSIVE ACABAMENTO, ALIZAR E CONTRAMARCO. FORNECIMENTO E INSTALAÇÃO. AF_12/2019</t>
  </si>
  <si>
    <t>608,48</t>
  </si>
  <si>
    <t>94573</t>
  </si>
  <si>
    <t>JANELA DE ALUMÍNIO DE CORRER COM 4 FOLHAS PARA VIDROS, COM VIDROS, BATENTE, ACABAMENTO COM ACETATO OU BRILHANTE E FERRAGENS. EXCLUSIVE ALIZAR E CONTRAMARCO. FORNECIMENTO E INSTALAÇÃO. AF_12/2019</t>
  </si>
  <si>
    <t>492,01</t>
  </si>
  <si>
    <t>94580</t>
  </si>
  <si>
    <t>JANELA DE ALUMÍNIO DE CORRER COM 6 FOLHAS (2 VENEZIANAS FIXAS, 2 VENEZIANAS DE CORRER E 2 PARA VIDRO), COM VIDROS, BATENTE, ACABAMENTO COM ACETATO OU BRILHANTE E FERRAGENS. EXCLUSIVE ALIZAR E CONTRAMARCO. FORNECIMENTO E INSTALAÇÃO. AF_12/2019</t>
  </si>
  <si>
    <t>676,44</t>
  </si>
  <si>
    <t>94589</t>
  </si>
  <si>
    <t>CONTRAMARCO DE ALUMÍNIO, FIXAÇÃO COM ARGAMASSA - FORNECIMENTO E INSTALAÇÃO. AF_12/2019</t>
  </si>
  <si>
    <t>23,83</t>
  </si>
  <si>
    <t>94590</t>
  </si>
  <si>
    <t>CONTRAMARCO DE ALUMÍNIO, FIXAÇÃO COM PARAFUSO - FORNECIMENTO E INSTALAÇÃO. AF_12/2019</t>
  </si>
  <si>
    <t>19,63</t>
  </si>
  <si>
    <t>100674</t>
  </si>
  <si>
    <t>JANELA FIXA DE ALUMÍNIO PARA VIDRO, COM VIDRO, BATENTE E FERRAGENS. EXCLUSIVE ACABAMENTO, ALIZAR E CONTRAMARCO. FORNECIMENTO E INSTALAÇÃO. AF_12/2019</t>
  </si>
  <si>
    <t>894,94</t>
  </si>
  <si>
    <t>101096</t>
  </si>
  <si>
    <t>TUBULÃO A CÉU ABERTO, DIÂMETRO DO FUSTE DE 70CM, ESCAVAÇÃO MANUAL, SEM ALARGAMENTO DE BASE, CONCRETO FEITO EM OBRA E LANÇADO COM JERICA. AF_05/2020</t>
  </si>
  <si>
    <t>1.186,80</t>
  </si>
  <si>
    <t>101097</t>
  </si>
  <si>
    <t>TUBULÃO A CÉU ABERTO, DIÂMETRO DO FUSTE DE 80CM, ESCAVAÇÃO MANUAL, SEM ALARGAMENTO DE BASE, CONCRETO FEITO EM OBRA E LANÇADO COM JERICA. AF_05/2020</t>
  </si>
  <si>
    <t>1.123,25</t>
  </si>
  <si>
    <t>101098</t>
  </si>
  <si>
    <t>TUBULÃO A CÉU ABERTO, DIÂMETRO DO FUSTE DE 100CM, ESCAVAÇÃO MANUAL, SEM ALARGAMENTO DE BASE, CONCRETO FEITO EM OBRA E LANÇADO COM JERICA. AF_05/2020</t>
  </si>
  <si>
    <t>1.045,53</t>
  </si>
  <si>
    <t>101099</t>
  </si>
  <si>
    <t>TUBULÃO A CÉU ABERTO, DIÂMETRO DO FUSTE DE 120CM, ESCAVAÇÃO MANUAL, SEM ALARGAMENTO DE BASE, CONCRETO FEITO EM OBRA E LANÇADO COM JERICA. AF_05/2020</t>
  </si>
  <si>
    <t>952,49</t>
  </si>
  <si>
    <t>101100</t>
  </si>
  <si>
    <t>TUBULÃO A CÉU ABERTO, DIÂMETRO DO FUSTE DE 70CM, ESCAVAÇÃO MECÂNICA, SEM ALARGAMENTO DE BASE, CONCRETO FEITO EM OBRA E LANÇADO COM JERICA. AF_05/2020</t>
  </si>
  <si>
    <t>859,35</t>
  </si>
  <si>
    <t>101101</t>
  </si>
  <si>
    <t>TUBULÃO A CÉU ABERTO, DIÂMETRO DO FUSTE DE 80CM, ESCAVAÇÃO MECÂNICA, SEM ALARGAMENTO DE BASE, CONCRETO FEITO EM OBRA E LANÇADO COM JERICA. AF_05/2020</t>
  </si>
  <si>
    <t>840,48</t>
  </si>
  <si>
    <t>101102</t>
  </si>
  <si>
    <t>TUBULÃO A CÉU ABERTO, DIÂMETRO DO FUSTE DE 100CM, ESCAVAÇÃO MECÂNICA, SEM ALARGAMENTO DE BASE, CONCRETO FEITO EM OBRA E LANÇADO COM JERICA. AF_05/2020</t>
  </si>
  <si>
    <t>824,38</t>
  </si>
  <si>
    <t>101103</t>
  </si>
  <si>
    <t>TUBULÃO A CÉU ABERTO, DIÂMETRO DO FUSTE DE 120CM, ESCAVAÇÃO MECÂNICA, SEM ALARGAMENTO DE BASE, CONCRETO FEITO EM OBRA E LANÇADO COM JERICA. AF_05/2020</t>
  </si>
  <si>
    <t>771,39</t>
  </si>
  <si>
    <t>101104</t>
  </si>
  <si>
    <t>TUBULÃO A CÉU ABERTO, DIÂMETRO DO FUSTE DE 70CM, ESCAVAÇÃO MANUAL, SEM ALARGAMENTO DE BASE, CONCRETO USINADO E LANÇADO COM BOMBA OU DIRETAMENTE DO CAMINHÃO. AF_05/2020</t>
  </si>
  <si>
    <t>1.115,33</t>
  </si>
  <si>
    <t>101105</t>
  </si>
  <si>
    <t>TUBULÃO A CÉU ABERTO, DIÂMETRO DO FUSTE DE 80CM, ESCAVAÇÃO MANUAL, SEM ALARGAMENTO DE BASE, CONCRETO USINADO E LANÇADO COM BOMBA OU DIRETAMENTE DO CAMINHÃO. AF_05/2020</t>
  </si>
  <si>
    <t>1.053,15</t>
  </si>
  <si>
    <t>101106</t>
  </si>
  <si>
    <t>TUBULÃO A CÉU ABERTO, DIÂMETRO DO FUSTE DE 100CM, ESCAVAÇÃO MANUAL, SEM ALARGAMENTO DE BASE, CONCRETO USINADO E LANÇADO COM BOMBA OU DIRETAMENTE DO CAMINHÃO. AF_05/2020</t>
  </si>
  <si>
    <t>977,97</t>
  </si>
  <si>
    <t>101107</t>
  </si>
  <si>
    <t>TUBULÃO A CÉU ABERTO, DIÂMETRO DO FUSTE DE 120CM, ESCAVAÇÃO MANUAL, SEM ALARGAMENTO DE BASE, CONCRETO USINADO E LANÇADO COM BOMBA OU DIRETAMENTE DO CAMINHÃO. AF_05/2020</t>
  </si>
  <si>
    <t>887,71</t>
  </si>
  <si>
    <t>101108</t>
  </si>
  <si>
    <t>TUBULÃO A CÉU ABERTO, DIÂMETRO DO FUSTE DE 70CM, ESCAVAÇÃO MECÂNICA, SEM ALARGAMENTO DE BASE, CONCRETO USINADO E LANÇADO COM BOMBA OU DIRETAMENTE DO CAMINHÃO. AF_05/2020</t>
  </si>
  <si>
    <t>782,46</t>
  </si>
  <si>
    <t>101109</t>
  </si>
  <si>
    <t>TUBULÃO A CÉU ABERTO, DIÂMETRO DO FUSTE DE 80CM, ESCAVAÇÃO MECÂNICA, SEM ALARGAMENTO DE BASE, CONCRETO USINADO E LANÇADO COM BOMBA OU DIRETAMENTE DO CAMINHÃO. AF_05/2020</t>
  </si>
  <si>
    <t>765,25</t>
  </si>
  <si>
    <t>101110</t>
  </si>
  <si>
    <t>TUBULÃO A CÉU ABERTO, DIÂMETRO DO FUSTE DE 100CM, ESCAVAÇÃO MECÂNICA, SEM ALARGAMENTO DE BASE, CONCRETO USINADO E LANÇADO COM BOMBA OU DIRETAMENTE DO CAMINHÃO. AF_05/2020</t>
  </si>
  <si>
    <t>752,31</t>
  </si>
  <si>
    <t>101111</t>
  </si>
  <si>
    <t>TUBULÃO A CÉU ABERTO, DIÂMETRO DO FUSTE DE 120CM, ESCAVAÇÃO MECÂNICA, SEM ALARGAMENTO DE BASE, CONCRETO USINADO E LANÇADO COM BOMBA OU DIRETAMENTE DO CAMINHÃO. AF_05/2020</t>
  </si>
  <si>
    <t>702,71</t>
  </si>
  <si>
    <t>101112</t>
  </si>
  <si>
    <t>ALARGAMENTO DE BASE DE TUBULÃO A CÉU ABERTO, ESCAVAÇÃO MANUAL, CONCRETO FEITO EM OBRA E LANÇADO COM JERICA. AF_05/2020</t>
  </si>
  <si>
    <t>792,10</t>
  </si>
  <si>
    <t>101113</t>
  </si>
  <si>
    <t>ALARGAMENTO DE BASE DE TUBULÃO A CÉU ABERTO, ESCAVAÇÃO MANUAL, CONCRETO USINADO E LANÇADO COM BOMBA OU DIRETAMENTE DO CAMINHÃO. AF_05/2020</t>
  </si>
  <si>
    <t>724,20</t>
  </si>
  <si>
    <t>95601</t>
  </si>
  <si>
    <t>ARRASAMENTO MECANICO DE ESTACA DE CONCRETO ARMADO, DIAMETROS DE ATÉ 40 CM. AF_05/2021</t>
  </si>
  <si>
    <t>18,87</t>
  </si>
  <si>
    <t>95602</t>
  </si>
  <si>
    <t>ARRASAMENTO MECANICO DE ESTACA DE CONCRETO ARMADO, DIAMETROS DE 41 CM A 60 CM. AF_05/2021</t>
  </si>
  <si>
    <t>30,20</t>
  </si>
  <si>
    <t>95603</t>
  </si>
  <si>
    <t>ARRASAMENTO MECANICO DE ESTACA DE CONCRETO ARMADO, DIAMETROS DE 61 CM A 80 CM. AF_05/2021</t>
  </si>
  <si>
    <t>51,52</t>
  </si>
  <si>
    <t>95604</t>
  </si>
  <si>
    <t>ARRASAMENTO MECANICO DE ESTACA DE CONCRETO ARMADO, DIAMETROS DE 81 CM A 100 CM. AF_05/2021</t>
  </si>
  <si>
    <t>79,96</t>
  </si>
  <si>
    <t>95605</t>
  </si>
  <si>
    <t>ARRASAMENTO MECANICO DE ESTACA DE CONCRETO ARMADO, DIAMETROS DE 101 CM A 150 CM. AF_05/2021</t>
  </si>
  <si>
    <t>146,83</t>
  </si>
  <si>
    <t>95607</t>
  </si>
  <si>
    <t>ARRASAMENTO DE ESTACA METÁLICA, PERFIL LAMINADO TIPO  I  FAMÍLIA 250. AF_05/2021</t>
  </si>
  <si>
    <t>15,32</t>
  </si>
  <si>
    <t>95608</t>
  </si>
  <si>
    <t>ARRASAMENTO MECÂNICO DE ESTACA METÁLICA, PERFIL LAMINADO TIPO  H - FAMÍLIA 250. AF_05/2021</t>
  </si>
  <si>
    <t>22,24</t>
  </si>
  <si>
    <t>95609</t>
  </si>
  <si>
    <t>ARRASAMENTO MECÂNICO DE ESTACA METÁLICA, PERFIL LAMINADO TIPO  H - FAMÍLIA 310. AF_05/2021</t>
  </si>
  <si>
    <t>28,21</t>
  </si>
  <si>
    <t>100651</t>
  </si>
  <si>
    <t>ESTACA HÉLICE CONTÍNUA, DIÂMETRO DE 30 CM, INCLUSO CONCRETO FCK=30MPA E ARMADURA MÍNIMA (EXCLUSIVE MOBILIZAÇÃO, DESMOBILIZAÇÃO E BOMBEAMENTO). AF_12/2019</t>
  </si>
  <si>
    <t>121,54</t>
  </si>
  <si>
    <t>100652</t>
  </si>
  <si>
    <t>ESTACA HÉLICE CONTÍNUA , DIÂMETRO DE 50 CM, INCLUSO CONCRETO FCK=30MPA E ARMADURA MÍNIMA (EXCLUSIVE MOBILIZAÇÃO, DESMOBILIZAÇÃO E BOMBEAMENTO). AF_12/2019</t>
  </si>
  <si>
    <t>219,42</t>
  </si>
  <si>
    <t>100653</t>
  </si>
  <si>
    <t>ESTACA HÉLICE CONTÍNUA, DIÂMETRO DE 70 CM, INCLUSO CONCRETO FCK=30MPA E ARMADURA MÍNIMA (EXCLUSIVE MOBILIZAÇÃO, DESMOBILIZAÇÃO E BOMBEAMENTO). AF_12/2019</t>
  </si>
  <si>
    <t>356,94</t>
  </si>
  <si>
    <t>100654</t>
  </si>
  <si>
    <t>ESTACA HÉLICE CONTÍNUA, DIÂMETRO DE 80 CM, INCLUSO CONCRETO FCK=30MPA E ARMADURA MÍNIMA (EXCLUSIVE MOBILIZAÇÃO, DESMOBILIZAÇÃO E BOMBEAMENTO). AF_12/2019.</t>
  </si>
  <si>
    <t>497,33</t>
  </si>
  <si>
    <t>100655</t>
  </si>
  <si>
    <t>ESTACA HÉLICE CONTÍNUA, DIÂMETRO DE 90 CM, INCLUSO CONCRETO FCK=30MPA E ARMADURA MÍNIMA (EXCLUSIVE MOBILIZAÇÃO, DESMOBILIZAÇÃO E BOMBEAMENTO). AF_12/2019.</t>
  </si>
  <si>
    <t>565,65</t>
  </si>
  <si>
    <t>100656</t>
  </si>
  <si>
    <t>ESTACA PRÉ-MOLDADA DE CONCRETO, SEÇÃO QUADRADA, CAPACIDADE DE 25 TONELADAS, INCLUSO EMENDA (EXCLUSIVE MOBILIZAÇÃO E DESMOBILIZAÇÃO). AF_12/2019</t>
  </si>
  <si>
    <t>111,29</t>
  </si>
  <si>
    <t>100657</t>
  </si>
  <si>
    <t>ESTACA PRÉ-MOLDADA DE CONCRETO SEÇÃO QUADRADA, CAPACIDADE DE 50 TONELADAS, INCLUSO EMENDA (EXCLUSIVE MOBILIZAÇÃO E DESMOBILIZAÇÃO). AF_12/2019</t>
  </si>
  <si>
    <t>143,40</t>
  </si>
  <si>
    <t>100658</t>
  </si>
  <si>
    <t>ESTACA PRÉ-MOLDADA DE CONCRETO CENTRIFUGADO, SEÇÃO CIRCULAR, CAPACIDADE DE 100 TONELADAS, INCLUSO EMENDA (EXCLUSIVE MOBILIZAÇÃO E DESMOBILIZAÇÃO). AF_12/2019</t>
  </si>
  <si>
    <t>328,53</t>
  </si>
  <si>
    <t>100889</t>
  </si>
  <si>
    <t>ESTACA METÁLICA PARA FUNDAÇÃO, UTILIZANDO PERFIL LAMINADO HP250X62 (EXCLUSIVE MOBILIZAÇÃO E DESMOBILIZAÇÃO). AF_01/2020</t>
  </si>
  <si>
    <t>16,17</t>
  </si>
  <si>
    <t>100890</t>
  </si>
  <si>
    <t>ESTACA METÁLICA PARA FUNDAÇÃO, UTILIZANDO PERFIL LAMINADO HP310X79 (EXCLUSIVE MOBILIZAÇÃO E DESMOBILIZAÇÃO). AF_01/2020</t>
  </si>
  <si>
    <t>15,97</t>
  </si>
  <si>
    <t>100892</t>
  </si>
  <si>
    <t>ESTACA METÁLICA PARA CONTENÇÃO, UTILIZANDO PERFIL LAMINADO W250X32,7 (EXCLUSIVE MOBILIZAÇÃO E DESMOBILIZAÇÃO). AF_01/2020</t>
  </si>
  <si>
    <t>15,36</t>
  </si>
  <si>
    <t>100893</t>
  </si>
  <si>
    <t>ESTACA METÁLICA PARA CONTENÇÃO, UTILIZANDO PERFIL LAMINADO W250X38,5 (EXCLUSIVE MOBILIZAÇÃO E DESMOBILIZAÇÃO). AF_01/2020</t>
  </si>
  <si>
    <t>15,18</t>
  </si>
  <si>
    <t>100894</t>
  </si>
  <si>
    <t>ESTACA METÁLICA PARA CONTENÇÃO, UTILIZANDO PERFIL LAMINADO W250X44,8 (EXCLUSIVE MOBILIZAÇÃO E DESMOBILIZAÇÃO). AF_01/2020</t>
  </si>
  <si>
    <t>15,05</t>
  </si>
  <si>
    <t>100896</t>
  </si>
  <si>
    <t>ESTACA ESCAVADA MECANICAMENTE, SEM FLUIDO ESTABILIZANTE, COM 25CM DE DIÂMETRO, CONCRETO LANÇADO POR CAMINHÃO BETONEIRA (EXCLUSIVE MOBILIZAÇÃO E DESMOBILIZAÇÃO). AF_01/2020</t>
  </si>
  <si>
    <t>54,21</t>
  </si>
  <si>
    <t>100897</t>
  </si>
  <si>
    <t>ESTACA ESCAVADA MECANICAMENTE, SEM FLUIDO ESTABILIZANTE, COM 40CM DE DIÂMETRO, CONCRETO LANÇADO POR CAMINHÃO BETONEIRA (EXCLUSIVE MOBILIZAÇÃO E DESMOBILIZAÇÃO). AF_01/2020</t>
  </si>
  <si>
    <t>99,69</t>
  </si>
  <si>
    <t>100898</t>
  </si>
  <si>
    <t>ESTACA ESCAVADA MECANICAMENTE, SEM FLUIDO ESTABILIZANTE, COM 60CM DE DIÂMETRO, CONCRETO LANÇADO POR CAMINHÃO BETONEIRA (EXCLUSIVE MOBILIZAÇÃO E DESMOBILIZAÇÃO). AF_01/2020</t>
  </si>
  <si>
    <t>184,83</t>
  </si>
  <si>
    <t>100899</t>
  </si>
  <si>
    <t>ESTACA ESCAVADA MECANICAMENTE, SEM FLUIDO ESTABILIZANTE, COM 25CM DE DIÂMETRO, CONCRETO LANÇADO MANUALMENTE (EXCLUSIVE MOBILIZAÇÃO E DESMOBILIZAÇÃO). AF_01/2020</t>
  </si>
  <si>
    <t>80,12</t>
  </si>
  <si>
    <t>100900</t>
  </si>
  <si>
    <t>ESTACA ESCAVADA MECANICAMENTE, SEM FLUIDO ESTABILIZANTE, COM 60CM DE DIÂMETRO, CONCRETO LANÇADO POR BOMBA LANÇA (EXCLUSIVE MOBILIZAÇÃO E DESMOBILIZAÇÃO). AF_01/2020</t>
  </si>
  <si>
    <t>210,28</t>
  </si>
  <si>
    <t>101173</t>
  </si>
  <si>
    <t>ESTACA BROCA DE CONCRETO, DIÂMETRO DE 20CM, ESCAVAÇÃO MANUAL COM TRADO CONCHA, COM ARMADURA DE ARRANQUE. AF_05/2020</t>
  </si>
  <si>
    <t>61,57</t>
  </si>
  <si>
    <t>101174</t>
  </si>
  <si>
    <t>ESTACA BROCA DE CONCRETO, DIÂMETRO DE 25CM, ESCAVAÇÃO MANUAL COM TRADO CONCHA, COM ARMADURA DE ARRANQUE. AF_05/2020</t>
  </si>
  <si>
    <t>84,94</t>
  </si>
  <si>
    <t>101175</t>
  </si>
  <si>
    <t>ESTACA BROCA DE CONCRETO, DIÂMETRO DE 30CM, ESCAVAÇÃO MANUAL COM TRADO CONCHA, COM ARMADURA DE ARRANQUE. AF_05/2020</t>
  </si>
  <si>
    <t>115,80</t>
  </si>
  <si>
    <t>101176</t>
  </si>
  <si>
    <t>ESTACA BROCA DE CONCRETO, DIÂMETRO DE 30CM, ESCAVAÇÃO MANUAL COM TRADO CONCHA, INTEIRAMENTE ARMADA. AF_05/2020</t>
  </si>
  <si>
    <t>149,49</t>
  </si>
  <si>
    <t>102521</t>
  </si>
  <si>
    <t>ARRASAMENTO MECÂNICO DE ESTACA BARRETE DE CONCRETO ARMADO, SEÇÃO DE 0,40 X 2,50 M. AF_05/2021</t>
  </si>
  <si>
    <t>121,12</t>
  </si>
  <si>
    <t>102522</t>
  </si>
  <si>
    <t>ARRASAMENTO MECÂNICO DE ESTACA BARRETE DE CONCRETO ARMADO, SEÇÃO DE 0,60 X 2,50 M. AF_05/2021</t>
  </si>
  <si>
    <t>177,69</t>
  </si>
  <si>
    <t>102523</t>
  </si>
  <si>
    <t>ARRASAMENTO MECÂNICO DE ESTACA BARRETE DE CONCRETO ARMADO, SEÇÃO DE 0,80 X 2,50 M. AF_05/2021</t>
  </si>
  <si>
    <t>234,26</t>
  </si>
  <si>
    <t>95240</t>
  </si>
  <si>
    <t>LASTRO DE CONCRETO MAGRO, APLICADO EM PISOS, LAJES SOBRE SOLO OU RADIERS, ESPESSURA DE 3 CM. AF_07/2016</t>
  </si>
  <si>
    <t>16,43</t>
  </si>
  <si>
    <t>95241</t>
  </si>
  <si>
    <t>LASTRO DE CONCRETO MAGRO, APLICADO EM PISOS, LAJES SOBRE SOLO OU RADIERS, ESPESSURA DE 5 CM. AF_07/2016</t>
  </si>
  <si>
    <t>27,40</t>
  </si>
  <si>
    <t>96616</t>
  </si>
  <si>
    <t>LASTRO DE CONCRETO MAGRO, APLICADO EM BLOCOS DE COROAMENTO OU SAPATAS. AF_08/2017</t>
  </si>
  <si>
    <t>574,99</t>
  </si>
  <si>
    <t>96617</t>
  </si>
  <si>
    <t>LASTRO DE CONCRETO MAGRO, APLICADO EM BLOCOS DE COROAMENTO OU SAPATAS, ESPESSURA DE 3 CM. AF_08/2017</t>
  </si>
  <si>
    <t>17,23</t>
  </si>
  <si>
    <t>96619</t>
  </si>
  <si>
    <t>LASTRO DE CONCRETO MAGRO, APLICADO EM BLOCOS DE COROAMENTO OU SAPATAS, ESPESSURA DE 5 CM. AF_08/2017</t>
  </si>
  <si>
    <t>28,74</t>
  </si>
  <si>
    <t>96620</t>
  </si>
  <si>
    <t>LASTRO DE CONCRETO MAGRO, APLICADO EM PISOS, LAJES SOBRE SOLO OU RADIERS. AF_08/2017</t>
  </si>
  <si>
    <t>548,28</t>
  </si>
  <si>
    <t>96621</t>
  </si>
  <si>
    <t>LASTRO COM MATERIAL GRANULAR, APLICAÇÃO EM BLOCOS DE COROAMENTO, ESPESSURA DE *5 CM*. AF_08/2017</t>
  </si>
  <si>
    <t>207,14</t>
  </si>
  <si>
    <t>96622</t>
  </si>
  <si>
    <t>LASTRO COM MATERIAL GRANULAR, APLICADO EM PISOS OU LAJES SOBRE SOLO, ESPESSURA DE *5 CM*. AF_08/2017</t>
  </si>
  <si>
    <t>128,49</t>
  </si>
  <si>
    <t>96623</t>
  </si>
  <si>
    <t>LASTRO COM MATERIAL GRANULAR, APLICADO EM BLOCOS DE COROAMENTO, ESPESSURA DE *10 CM*. AF_08/2017</t>
  </si>
  <si>
    <t>188,86</t>
  </si>
  <si>
    <t>96624</t>
  </si>
  <si>
    <t>LASTRO COM MATERIAL GRANULAR (PEDRA BRITADA N.2), APLICADO EM PISOS OU LAJES SOBRE SOLO, ESPESSURA DE *10 CM*. AF_08/2017</t>
  </si>
  <si>
    <t>122,04</t>
  </si>
  <si>
    <t>97082</t>
  </si>
  <si>
    <t>ESCAVAÇÃO MANUAL DE VIGA DE BORDA PARA RADIER. AF_09/2021</t>
  </si>
  <si>
    <t>65,02</t>
  </si>
  <si>
    <t>97083</t>
  </si>
  <si>
    <t>COMPACTAÇÃO MECÂNICA DE SOLO PARA EXECUÇÃO DE RADIER, PISO DE CONCRETO OU LAJE SOBRE SOLO, COM COMPACTADOR DE SOLOS A PERCUSSÃO. AF_09/2021</t>
  </si>
  <si>
    <t>3,48</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</si>
  <si>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</si>
  <si>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</si>
  <si>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</si>
  <si>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</si>
  <si>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137,45</t>
  </si>
  <si>
    <t>97087</t>
  </si>
  <si>
    <t>CAMADA SEPARADORA PARA EXECUÇÃO DE RADIER, PISO DE CONCRETO OU LAJE SOBRE SOLO, EM LONA PLÁSTICA. AF_09/2021</t>
  </si>
  <si>
    <t>2,85</t>
  </si>
  <si>
    <t>97088</t>
  </si>
  <si>
    <t>ARMAÇÃO PARA EXECUÇÃO DE RADIER, PISO DE CONCRETO OU LAJE SOBRE SOLO, COM USO DE TELA Q-92. AF_09/2021</t>
  </si>
  <si>
    <t>22,33</t>
  </si>
  <si>
    <t>97089</t>
  </si>
  <si>
    <t>ARMAÇÃO PARA EXECUÇÃO DE RADIER, PISO DE CONCRETO OU LAJE SOBRE SOLO, COM USO DE TELA Q-113. AF_09/2021</t>
  </si>
  <si>
    <t>20,41</t>
  </si>
  <si>
    <t>97090</t>
  </si>
  <si>
    <t>ARMAÇÃO PARA EXECUÇÃO DE RADIER, PISO DE CONCRETO OU LAJE SOBRE SOLO, COM USO DE TELA Q-138. AF_09/2021</t>
  </si>
  <si>
    <t>20,06</t>
  </si>
  <si>
    <t>97091</t>
  </si>
  <si>
    <t>ARMAÇÃO PARA EXECUÇÃO DE RADIER, PISO DE CONCRETO OU LAJE SOBRE SOLO, COM USO DE TELA Q-159. AF_09/2021</t>
  </si>
  <si>
    <t>19,46</t>
  </si>
  <si>
    <t>97092</t>
  </si>
  <si>
    <t>ARMAÇÃO PARA EXECUÇÃO DE RADIER, PISO DE CONCRETO OU LAJE SOBRE SOLO, COM USO DE TELA Q-196. AF_09/2021</t>
  </si>
  <si>
    <t>18,85</t>
  </si>
  <si>
    <t>97093</t>
  </si>
  <si>
    <t>ARMAÇÃO PARA EXECUÇÃO DE RADIER, PISO DE CONCRETO OU LAJE SOBRE SOLO, COM USO DE TELA Q-283. AF_09/2021</t>
  </si>
  <si>
    <t>97096</t>
  </si>
  <si>
    <t>CONCRETAGEM DE RADIER, PISO DE CONCRETO OU LAJE SOBRE SOLO, FCK 30 MPA - LANÇAMENTO, ADENSAMENTO E ACABAMENTO. AF_09/2021</t>
  </si>
  <si>
    <t>434,74</t>
  </si>
  <si>
    <t>97097</t>
  </si>
  <si>
    <t>ACABAMENTO POLIDO PARA PISO DE CONCRETO ARMADO OU LAJE SOBRE SOLO DE ALTA RESISTÊNCIA. AF_09/2021</t>
  </si>
  <si>
    <t>34,41</t>
  </si>
  <si>
    <t>97101</t>
  </si>
  <si>
    <t>EXECUÇÃO DE RADIER, ESPESSURA DE 10 CM, FCK = 30 MPA, COM USO DE FORMAS EM MADEIRA SERRADA. AF_09/2021</t>
  </si>
  <si>
    <t>164,62</t>
  </si>
  <si>
    <t>97102</t>
  </si>
  <si>
    <t>EXECUÇÃO DE RADIER, ESPESSURA DE 15 CM, FCK = 30 MPA, COM USO DE FORMAS EM MADEIRA SERRADA. AF_09/2021</t>
  </si>
  <si>
    <t>203,90</t>
  </si>
  <si>
    <t>97103</t>
  </si>
  <si>
    <t>EXECUÇÃO DE RADIER, ESPESSURA DE 20 CM, FCK = 30 MPA, COM USO DE FORMAS EM MADEIRA SERRADA. AF_09/2021</t>
  </si>
  <si>
    <t>238,20</t>
  </si>
  <si>
    <t>100322</t>
  </si>
  <si>
    <t>LASTRO COM MATERIAL GRANULAR (PEDRA BRITADA N.3), APLICADO EM PISOS OU LAJES SOBRE SOLO, ESPESSURA DE *10 CM*. AF_07/2019</t>
  </si>
  <si>
    <t>116,92</t>
  </si>
  <si>
    <t>100323</t>
  </si>
  <si>
    <t>LASTRO COM MATERIAL GRANULAR (AREIA MÉDIA), APLICADO EM PISOS OU LAJES SOBRE SOLO, ESPESSURA DE *10 CM*. AF_07/2019</t>
  </si>
  <si>
    <t>129,55</t>
  </si>
  <si>
    <t>100324</t>
  </si>
  <si>
    <t>LASTRO COM MATERIAL GRANULAR (PEDRA BRITADA N.1 E PEDRA BRITADA N.2), APLICADO EM PISOS OU LAJES SOBRE SOLO, ESPESSURA DE *10 CM*. AF_07/2019</t>
  </si>
  <si>
    <t>121,80</t>
  </si>
  <si>
    <t>103072</t>
  </si>
  <si>
    <t>EXECUÇÃO DE RADIER, ESPESSURA DE 25 CM, FCK = 30 MPA, COM USO DE FORMAS EM MADEIRA SERRADA. AF_09/2021</t>
  </si>
  <si>
    <t>281,86</t>
  </si>
  <si>
    <t>103073</t>
  </si>
  <si>
    <t>EXECUÇÃO DE RADIER, ESPESSURA DE 30 CM, FCK = 30 MPA, COM USO DE FORMAS EM MADEIRA SERRADA. AF_09/2021</t>
  </si>
  <si>
    <t>347,60</t>
  </si>
  <si>
    <t>103074</t>
  </si>
  <si>
    <t>EXECUÇÃO DE PISO DE CONCRETO, SEM ACABAMENTO SUPERFICIAL, ESPESSURA DE 15 CM, FCK = 30 MPA, COM USO DE FORMAS EM MADEIRA SERRADA. AF_09/2021</t>
  </si>
  <si>
    <t>156,10</t>
  </si>
  <si>
    <t>103075</t>
  </si>
  <si>
    <t>EXECUÇÃO DE PISO DE CONCRETO, COM ACABAMENTO SUPERFICIAL, ESPESSURA DE 15 CM, FCK = 30 MPA, COM USO DE FORMAS EM MADEIRA SERRADA. AF_09/2021</t>
  </si>
  <si>
    <t>190,51</t>
  </si>
  <si>
    <t>103076</t>
  </si>
  <si>
    <t>EXECUÇÃO DE LAJE SOBRE SOLO, ESPESSURA DE 10 CM, FCK = 30 MPA, COM USO DE FORMAS EM MADEIRA SERRADA. AF_09/2021</t>
  </si>
  <si>
    <t>146,46</t>
  </si>
  <si>
    <t>103077</t>
  </si>
  <si>
    <t>EXECUÇÃO DE LAJE SOBRE SOLO, ESPESSURA DE 15 CM, FCK = 30 MPA, COM USO DE FORMAS EM MADEIRA SERRADA. AF_09/2021</t>
  </si>
  <si>
    <t>185,74</t>
  </si>
  <si>
    <t>103078</t>
  </si>
  <si>
    <t>EXECUÇÃO DE LAJE SOBRE SOLO, ESPESSURA DE 20 CM, FCK = 30 MPA, COM USO DE FORMAS EM MADEIRA SERRADA. AF_09/2021</t>
  </si>
  <si>
    <t>220,03</t>
  </si>
  <si>
    <t>103079</t>
  </si>
  <si>
    <t>EXECUÇÃO DE LAJE SOBRE SOLO, ESPESSURA DE 25 CM, FCK = 30 MPA, COM USO DE FORMAS EM MADEIRA SERRADA. AF_09/2021</t>
  </si>
  <si>
    <t>263,69</t>
  </si>
  <si>
    <t>103080</t>
  </si>
  <si>
    <t>EXECUÇÃO DE LAJE SOBRE SOLO, ESPESSURA DE 30 CM, FCK = 30 MPA, COM USO DE FORMAS EM MADEIRA SERRADA. AF_09/2021</t>
  </si>
  <si>
    <t>329,44</t>
  </si>
  <si>
    <t>92263</t>
  </si>
  <si>
    <t>FABRICAÇÃO DE FÔRMA PARA PILARES E ESTRUTURAS SIMILARES, EM CHAPA DE MADEIRA COMPENSADA RESINADA, E = 17 MM. AF_09/2020</t>
  </si>
  <si>
    <t>169,78</t>
  </si>
  <si>
    <t>92264</t>
  </si>
  <si>
    <t>FABRICAÇÃO DE FÔRMA PARA PILARES E ESTRUTURAS SIMILARES, EM CHAPA DE MADEIRA COMPENSADA PLASTIFICADA, E = 18 MM. AF_09/2020</t>
  </si>
  <si>
    <t>218,38</t>
  </si>
  <si>
    <t>92265</t>
  </si>
  <si>
    <t>FABRICAÇÃO DE FÔRMA PARA VIGAS, EM CHAPA DE MADEIRA COMPENSADA RESINADA, E = 17 MM. AF_09/2020</t>
  </si>
  <si>
    <t>124,74</t>
  </si>
  <si>
    <t>92266</t>
  </si>
  <si>
    <t>FABRICAÇÃO DE FÔRMA PARA VIGAS, EM CHAPA DE MADEIRA COMPENSADA PLASTIFICADA, E = 18 MM. AF_09/2020</t>
  </si>
  <si>
    <t>166,42</t>
  </si>
  <si>
    <t>92267</t>
  </si>
  <si>
    <t>FABRICAÇÃO DE FÔRMA PARA LAJES, EM CHAPA DE MADEIRA COMPENSADA RESINADA, E = 17 MM. AF_09/2020</t>
  </si>
  <si>
    <t>56,15</t>
  </si>
  <si>
    <t>92268</t>
  </si>
  <si>
    <t>FABRICAÇÃO DE FÔRMA PARA LAJES, EM CHAPA DE MADEIRA COMPENSADA PLASTIFICADA, E = 18 MM. AF_09/2020</t>
  </si>
  <si>
    <t>94,34</t>
  </si>
  <si>
    <t>92269</t>
  </si>
  <si>
    <t>FABRICAÇÃO DE FÔRMA PARA PILARES E ESTRUTURAS SIMILARES, EM MADEIRA SERRADA, E=25 MM. AF_09/2020</t>
  </si>
  <si>
    <t>257,18</t>
  </si>
  <si>
    <t>92270</t>
  </si>
  <si>
    <t>FABRICAÇÃO DE FÔRMA PARA VIGAS, COM MADEIRA SERRADA, E = 25 MM. AF_09/2020</t>
  </si>
  <si>
    <t>196,35</t>
  </si>
  <si>
    <t>92271</t>
  </si>
  <si>
    <t>FABRICAÇÃO DE FÔRMA PARA LAJES, EM MADEIRA SERRADA, E=25 MM. AF_09/2020</t>
  </si>
  <si>
    <t>126,87</t>
  </si>
  <si>
    <t>92272</t>
  </si>
  <si>
    <t>FABRICAÇÃO DE ESCORAS DE VIGA DO TIPO GARFO, EM MADEIRA. AF_09/2020</t>
  </si>
  <si>
    <t>38,15</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</si>
  <si>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</si>
  <si>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</si>
  <si>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</si>
  <si>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</si>
  <si>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361,01</t>
  </si>
  <si>
    <t>92411</t>
  </si>
  <si>
    <t>MONTAGEM E DESMONTAGEM DE FÔRMA DE PILARES RETANGULARES E ESTRUTURAS SIMILARES, PÉ-DIREITO SIMPLES, EM MADEIRA SERRADA, 2 UTILIZAÇÕES. AF_09/2020</t>
  </si>
  <si>
    <t>223,51</t>
  </si>
  <si>
    <t>92413</t>
  </si>
  <si>
    <t>MONTAGEM E DESMONTAGEM DE FÔRMA DE PILARES RETANGULARES E ESTRUTURAS SIMILARES, PÉ-DIREITO SIMPLES, EM MADEIRA SERRADA, 4 UTILIZAÇÕES. AF_09/2020</t>
  </si>
  <si>
    <t>138,01</t>
  </si>
  <si>
    <t>92415</t>
  </si>
  <si>
    <t>MONTAGEM E DESMONTAGEM DE FÔRMA DE PILARES RETANGULARES E ESTRUTURAS SIMILARES, PÉ-DIREITO SIMPLES, EM CHAPA DE MADEIRA COMPENSADA RESINADA, 2 UTILIZAÇÕES. AF_09/2020</t>
  </si>
  <si>
    <t>140,47</t>
  </si>
  <si>
    <t>92417</t>
  </si>
  <si>
    <t>MONTAGEM E DESMONTAGEM DE FÔRMA DE PILARES RETANGULARES E ESTRUTURAS SIMILARES, PÉ-DIREITO DUPLO, EM CHAPA DE MADEIRA COMPENSADA RESINADA, 2 UTILIZAÇÕES. AF_09/2020</t>
  </si>
  <si>
    <t>164,00</t>
  </si>
  <si>
    <t>92419</t>
  </si>
  <si>
    <t>MONTAGEM E DESMONTAGEM DE FÔRMA DE PILARES RETANGULARES E ESTRUTURAS SIMILARES, PÉ-DIREITO SIMPLES, EM CHAPA DE MADEIRA COMPENSADA RESINADA, 4 UTILIZAÇÕES. AF_09/2020</t>
  </si>
  <si>
    <t>87,62</t>
  </si>
  <si>
    <t>92421</t>
  </si>
  <si>
    <t>MONTAGEM E DESMONTAGEM DE FÔRMA DE PILARES RETANGULARES E ESTRUTURAS SIMILARES, PÉ-DIREITO DUPLO, EM CHAPA DE MADEIRA COMPENSADA RESINADA, 4 UTILIZAÇÕES. AF_09/2020</t>
  </si>
  <si>
    <t>105,67</t>
  </si>
  <si>
    <t>92423</t>
  </si>
  <si>
    <t>MONTAGEM E DESMONTAGEM DE FÔRMA DE PILARES RETANGULARES E ESTRUTURAS SIMILARES, PÉ-DIREITO SIMPLES, EM CHAPA DE MADEIRA COMPENSADA RESINADA, 6 UTILIZAÇÕES. AF_09/2020</t>
  </si>
  <si>
    <t>71,19</t>
  </si>
  <si>
    <t>92425</t>
  </si>
  <si>
    <t>MONTAGEM E DESMONTAGEM DE FÔRMA DE PILARES RETANGULARES E ESTRUTURAS SIMILARES, PÉ-DIREITO DUPLO, EM CHAPA DE MADEIRA COMPENSADA RESINADA, 6 UTILIZAÇÕES. AF_09/2020</t>
  </si>
  <si>
    <t>86,88</t>
  </si>
  <si>
    <t>92427</t>
  </si>
  <si>
    <t>MONTAGEM E DESMONTAGEM DE FÔRMA DE PILARES RETANGULARES E ESTRUTURAS SIMILARES, PÉ-DIREITO SIMPLES, EM CHAPA DE MADEIRA COMPENSADA RESINADA, 8 UTILIZAÇÕES. AF_09/2020</t>
  </si>
  <si>
    <t>62,88</t>
  </si>
  <si>
    <t>92429</t>
  </si>
  <si>
    <t>MONTAGEM E DESMONTAGEM DE FÔRMA DE PILARES RETANGULARES E ESTRUTURAS SIMILARES, PÉ-DIREITO DUPLO, EM CHAPA DE MADEIRA COMPENSADA RESINADA, 8 UTILIZAÇÕES. AF_09/2020</t>
  </si>
  <si>
    <t>77,42</t>
  </si>
  <si>
    <t>92431</t>
  </si>
  <si>
    <t>MONTAGEM E DESMONTAGEM DE FÔRMA DE PILARES RETANGULARES E ESTRUTURAS SIMILARES, PÉ-DIREITO SIMPLES, EM CHAPA DE MADEIRA COMPENSADA PLASTIFICADA, 10 UTILIZAÇÕES. AF_09/2020</t>
  </si>
  <si>
    <t>59,20</t>
  </si>
  <si>
    <t>92433</t>
  </si>
  <si>
    <t>MONTAGEM E DESMONTAGEM DE FÔRMA DE PILARES RETANGULARES E ESTRUTURAS SIMILARES, PÉ-DIREITO DUPLO, EM CHAPA DE MADEIRA COMPENSADA PLASTIFICADA, 10 UTILIZAÇÕES. AF_09/2020</t>
  </si>
  <si>
    <t>73,02</t>
  </si>
  <si>
    <t>92435</t>
  </si>
  <si>
    <t>MONTAGEM E DESMONTAGEM DE FÔRMA DE PILARES RETANGULARES E ESTRUTURAS SIMILARES, PÉ-DIREITO SIMPLES, EM CHAPA DE MADEIRA COMPENSADA PLASTIFICADA, 12 UTILIZAÇÕES. AF_09/2020</t>
  </si>
  <si>
    <t>56,07</t>
  </si>
  <si>
    <t>92437</t>
  </si>
  <si>
    <t>MONTAGEM E DESMONTAGEM DE FÔRMA DE PILARES RETANGULARES E ESTRUTURAS SIMILARES, PÉ-DIREITO DUPLO, EM CHAPA DE MADEIRA COMPENSADA PLASTIFICADA, 12 UTILIZAÇÕES. AF_09/2020</t>
  </si>
  <si>
    <t>69,41</t>
  </si>
  <si>
    <t>92439</t>
  </si>
  <si>
    <t>MONTAGEM E DESMONTAGEM DE FÔRMA DE PILARES RETANGULARES E ESTRUTURAS SIMILARES, PÉ-DIREITO SIMPLES, EM CHAPA DE MADEIRA COMPENSADA PLASTIFICADA, 14 UTILIZAÇÕES. AF_09/2020</t>
  </si>
  <si>
    <t>53,81</t>
  </si>
  <si>
    <t>92441</t>
  </si>
  <si>
    <t>MONTAGEM E DESMONTAGEM DE FÔRMA DE PILARES RETANGULARES E ESTRUTURAS SIMILARES, PÉ-DIREITO DUPLO, EM CHAPA DE MADEIRA COMPENSADA PLASTIFICADA, 14 UTILIZAÇÕES. AF_09/2020</t>
  </si>
  <si>
    <t>66,82</t>
  </si>
  <si>
    <t>92443</t>
  </si>
  <si>
    <t>MONTAGEM E DESMONTAGEM DE FÔRMA DE PILARES RETANGULARES E ESTRUTURAS SIMILARES, PÉ-DIREITO SIMPLES, EM CHAPA DE MADEIRA COMPENSADA PLASTIFICADA, 18 UTILIZAÇÕES. AF_09/2020</t>
  </si>
  <si>
    <t>48,95</t>
  </si>
  <si>
    <t>92445</t>
  </si>
  <si>
    <t>MONTAGEM E DESMONTAGEM DE FÔRMA DE PILARES RETANGULARES E ESTRUTURAS SIMILARES, PÉ-DIREITO DUPLO, EM CHAPA DE MADEIRA COMPENSADA PLASTIFICADA, 18 UTILIZAÇÕES. AF_09/2020</t>
  </si>
  <si>
    <t>61,50</t>
  </si>
  <si>
    <t>92446</t>
  </si>
  <si>
    <t>MONTAGEM E DESMONTAGEM DE FÔRMA DE VIGA, ESCORAMENTO COM PONTALETE DE MADEIRA, PÉ-DIREITO SIMPLES, EM MADEIRA SERRADA, 1 UTILIZAÇÃO. AF_09/2020</t>
  </si>
  <si>
    <t>329,24</t>
  </si>
  <si>
    <t>92447</t>
  </si>
  <si>
    <t>MONTAGEM E DESMONTAGEM DE FÔRMA DE VIGA, ESCORAMENTO COM PONTALETE DE MADEIRA, PÉ-DIREITO SIMPLES, EM MADEIRA SERRADA, 2 UTILIZAÇÕES. AF_09/2020</t>
  </si>
  <si>
    <t>226,74</t>
  </si>
  <si>
    <t>92448</t>
  </si>
  <si>
    <t>MONTAGEM E DESMONTAGEM DE FÔRMA DE VIGA, ESCORAMENTO COM PONTALETE DE MADEIRA, PÉ-DIREITO SIMPLES, EM MADEIRA SERRADA, 4 UTILIZAÇÕES. AF_09/2020</t>
  </si>
  <si>
    <t>175,45</t>
  </si>
  <si>
    <t>92449</t>
  </si>
  <si>
    <t>MONTAGEM E DESMONTAGEM DE FÔRMA DE VIGA, ESCORAMENTO COM GARFO DE MADEIRA, PÉ-DIREITO DUPLO, EM CHAPA DE MADEIRA RESINADA, 2 UTILIZAÇÕES. AF_09/2020</t>
  </si>
  <si>
    <t>286,83</t>
  </si>
  <si>
    <t>92450</t>
  </si>
  <si>
    <t>MONTAGEM E DESMONTAGEM DE FÔRMA DE VIGA, ESCORAMENTO METÁLICO, PÉ-DIREITO DUPLO, EM CHAPA DE MADEIRA RESINADA, 2 UTILIZAÇÕES. AF_09/2020</t>
  </si>
  <si>
    <t>330,05</t>
  </si>
  <si>
    <t>92451</t>
  </si>
  <si>
    <t>MONTAGEM E DESMONTAGEM DE FÔRMA DE VIGA, ESCORAMENTO COM GARFO DE MADEIRA, PÉ-DIREITO SIMPLES, EM CHAPA DE MADEIRA RESINADA, 2 UTILIZAÇÕES. AF_09/2020</t>
  </si>
  <si>
    <t>195,16</t>
  </si>
  <si>
    <t>92452</t>
  </si>
  <si>
    <t>MONTAGEM E DESMONTAGEM DE FÔRMA DE VIGA, ESCORAMENTO METÁLICO, PÉ-DIREITO SIMPLES, EM CHAPA DE MADEIRA RESINADA, 2 UTILIZAÇÕES. AF_09/2020</t>
  </si>
  <si>
    <t>167,98</t>
  </si>
  <si>
    <t>92453</t>
  </si>
  <si>
    <t>MONTAGEM E DESMONTAGEM DE FÔRMA DE VIGA, ESCORAMENTO COM GARFO DE MADEIRA, PÉ-DIREITO DUPLO, EM CHAPA DE MADEIRA RESINADA, 4 UTILIZAÇÕES. AF_09/2020</t>
  </si>
  <si>
    <t>245,52</t>
  </si>
  <si>
    <t>92454</t>
  </si>
  <si>
    <t>MONTAGEM E DESMONTAGEM DE FÔRMA DE VIGA, ESCORAMENTO METÁLICO, PÉ-DIREITO DUPLO, EM CHAPA DE MADEIRA RESINADA, 4 UTILIZAÇÕES. AF_09/2020</t>
  </si>
  <si>
    <t>298,48</t>
  </si>
  <si>
    <t>92455</t>
  </si>
  <si>
    <t>MONTAGEM E DESMONTAGEM DE FÔRMA DE VIGA, ESCORAMENTO COM GARFO DE MADEIRA, PÉ-DIREITO SIMPLES, EM CHAPA DE MADEIRA RESINADA, 4 UTILIZAÇÕES. AF_09/2020</t>
  </si>
  <si>
    <t>160,00</t>
  </si>
  <si>
    <t>92456</t>
  </si>
  <si>
    <t>MONTAGEM E DESMONTAGEM DE FÔRMA DE VIGA, ESCORAMENTO METÁLICO, PÉ-DIREITO SIMPLES, EM CHAPA DE MADEIRA RESINADA, 4 UTILIZAÇÕES. AF_09/2020</t>
  </si>
  <si>
    <t>136,13</t>
  </si>
  <si>
    <t>92457</t>
  </si>
  <si>
    <t>MONTAGEM E DESMONTAGEM DE FÔRMA DE VIGA, ESCORAMENTO COM GARFO DE MADEIRA, PÉ-DIREITO DUPLO, EM CHAPA DE MADEIRA RESINADA, 6 UTILIZAÇÕES. AF_09/2020</t>
  </si>
  <si>
    <t>213,57</t>
  </si>
  <si>
    <t>92458</t>
  </si>
  <si>
    <t>MONTAGEM E DESMONTAGEM DE FÔRMA DE VIGA, ESCORAMENTO METÁLICO, PÉ-DIREITO DUPLO, EM CHAPA DE MADEIRA RESINADA, 6 UTILIZAÇÕES. AF_12/2015</t>
  </si>
  <si>
    <t>278,53</t>
  </si>
  <si>
    <t>92459</t>
  </si>
  <si>
    <t>MONTAGEM E DESMONTAGEM DE FÔRMA DE VIGA, ESCORAMENTO COM GARFO DE MADEIRA, PÉ-DIREITO SIMPLES, EM CHAPA DE MADEIRA RESINADA, 6 UTILIZAÇÕES. AF_09/2020</t>
  </si>
  <si>
    <t>136,07</t>
  </si>
  <si>
    <t>92460</t>
  </si>
  <si>
    <t>MONTAGEM E DESMONTAGEM DE FÔRMA DE VIGA, ESCORAMENTO METÁLICO, PÉ-DIREITO SIMPLES, EM CHAPA DE MADEIRA RESINADA, 6 UTILIZAÇÕES. AF_09/2020</t>
  </si>
  <si>
    <t>111,00</t>
  </si>
  <si>
    <t>92461</t>
  </si>
  <si>
    <t>MONTAGEM E DESMONTAGEM DE FÔRMA DE VIGA, ESCORAMENTO COM GARFO DE MADEIRA, PÉ-DIREITO DUPLO, EM CHAPA DE MADEIRA RESINADA, 8 UTILIZAÇÕES. AF_09/2020</t>
  </si>
  <si>
    <t>197,25</t>
  </si>
  <si>
    <t>92462</t>
  </si>
  <si>
    <t>MONTAGEM E DESMONTAGEM DE FÔRMA DE VIGA, ESCORAMENTO METÁLICO, PÉ-DIREITO DUPLO, EM CHAPA DE MADEIRA RESINADA, 8 UTILIZAÇÕES. AF_09/2020</t>
  </si>
  <si>
    <t>265,97</t>
  </si>
  <si>
    <t>92463</t>
  </si>
  <si>
    <t>MONTAGEM E DESMONTAGEM DE FÔRMA DE VIGA, ESCORAMENTO COM GARFO DE MADEIRA, PÉ-DIREITO SIMPLES, EM CHAPA DE MADEIRA RESINADA, 8 UTILIZAÇÕES. AF_09/2020</t>
  </si>
  <si>
    <t>123,47</t>
  </si>
  <si>
    <t>92464</t>
  </si>
  <si>
    <t>MONTAGEM E DESMONTAGEM DE FÔRMA DE VIGA, ESCORAMENTO METÁLICO, PÉ-DIREITO SIMPLES, EM CHAPA DE MADEIRA RESINADA, 8 UTILIZAÇÕES. AF_09/2020</t>
  </si>
  <si>
    <t>104,39</t>
  </si>
  <si>
    <t>92465</t>
  </si>
  <si>
    <t>MONTAGEM E DESMONTAGEM DE FÔRMA DE VIGA, ESCORAMENTO COM GARFO DE MADEIRA, PÉ-DIREITO DUPLO, EM CHAPA DE MADEIRA PLASTIFICADA, 10 UTILIZAÇÕES. AF_09/2020</t>
  </si>
  <si>
    <t>158,12</t>
  </si>
  <si>
    <t>92466</t>
  </si>
  <si>
    <t>MONTAGEM E DESMONTAGEM DE FÔRMA DE VIGA, ESCORAMENTO METÁLICO, PÉ-DIREITO DUPLO, EM CHAPA DE MADEIRA PLASTIFICADA, 10 UTILIZAÇÕES. AF_09/2020</t>
  </si>
  <si>
    <t>259,41</t>
  </si>
  <si>
    <t>92467</t>
  </si>
  <si>
    <t>MONTAGEM E DESMONTAGEM DE FÔRMA DE VIGA, ESCORAMENTO COM GARFO DE MADEIRA, PÉ-DIREITO SIMPLES, EM CHAPA DE MADEIRA PLASTIFICADA, 10 UTILIZAÇÕES. AF_09/2020</t>
  </si>
  <si>
    <t>102,34</t>
  </si>
  <si>
    <t>92468</t>
  </si>
  <si>
    <t>MONTAGEM E DESMONTAGEM DE FÔRMA DE VIGA, ESCORAMENTO METÁLICO, PÉ-DIREITO SIMPLES, EM CHAPA DE MADEIRA PLASTIFICADA, 10 UTILIZAÇÕES. AF_09/2020</t>
  </si>
  <si>
    <t>98,22</t>
  </si>
  <si>
    <t>92469</t>
  </si>
  <si>
    <t>MONTAGEM E DESMONTAGEM DE FÔRMA DE VIGA, ESCORAMENTO COM GARFO DE MADEIRA, PÉ-DIREITO DUPLO, EM CHAPA DE MADEIRA PLASTIFICADA, 12 UTILIZAÇÕES. AF_09/2020</t>
  </si>
  <si>
    <t>144,15</t>
  </si>
  <si>
    <t>92470</t>
  </si>
  <si>
    <t>MONTAGEM E DESMONTAGEM DE FÔRMA DE VIGA, ESCORAMENTO METÁLICO, PÉ-DIREITO DUPLO, EM CHAPA DE MADEIRA PLASTIFICADA, 12 UTILIZAÇÕES. AF_09/2020</t>
  </si>
  <si>
    <t>252,39</t>
  </si>
  <si>
    <t>92471</t>
  </si>
  <si>
    <t>MONTAGEM E DESMONTAGEM DE FÔRMA DE VIGA, ESCORAMENTO COM GARFO DE MADEIRA, PÉ-DIREITO SIMPLES, EM CHAPA DE MADEIRA PLASTIFICADA, 12 UTILIZAÇÕES. AF_09/2020</t>
  </si>
  <si>
    <t>93,44</t>
  </si>
  <si>
    <t>92472</t>
  </si>
  <si>
    <t>MONTAGEM E DESMONTAGEM DE FÔRMA DE VIGA, ESCORAMENTO METÁLICO, PÉ-DIREITO SIMPLES, EM CHAPA DE MADEIRA PLASTIFICADA, 12 UTILIZAÇÕES. AF_09/2020</t>
  </si>
  <si>
    <t>92,05</t>
  </si>
  <si>
    <t>92473</t>
  </si>
  <si>
    <t>MONTAGEM E DESMONTAGEM DE FÔRMA DE VIGA, ESCORAMENTO COM GARFO DE MADEIRA, PÉ-DIREITO DUPLO, EM CHAPA DE MADEIRA PLASTIFICADA, 14 UTILIZAÇÕES. AF_09/2020</t>
  </si>
  <si>
    <t>132,84</t>
  </si>
  <si>
    <t>92474</t>
  </si>
  <si>
    <t>MONTAGEM E DESMONTAGEM DE FÔRMA DE VIGA, ESCORAMENTO METÁLICO, PÉ-DIREITO DUPLO, EM CHAPA DE MADEIRA PLASTIFICADA, 14 UTILIZAÇÕES. AF_09/2020</t>
  </si>
  <si>
    <t>246,33</t>
  </si>
  <si>
    <t>92475</t>
  </si>
  <si>
    <t>MONTAGEM E DESMONTAGEM DE FÔRMA DE VIGA, ESCORAMENTO COM GARFO DE MADEIRA, PÉ-DIREITO SIMPLES, EM CHAPA DE MADEIRA PLASTIFICADA, 14 UTILIZAÇÕES. AF_09/2020</t>
  </si>
  <si>
    <t>86,22</t>
  </si>
  <si>
    <t>92476</t>
  </si>
  <si>
    <t>MONTAGEM E DESMONTAGEM DE FÔRMA DE VIGA, ESCORAMENTO METÁLICO, PÉ-DIREITO SIMPLES, EM CHAPA DE MADEIRA PLASTIFICADA, 14 UTILIZAÇÕES. AF_09/2020</t>
  </si>
  <si>
    <t>86,82</t>
  </si>
  <si>
    <t>92477</t>
  </si>
  <si>
    <t>MONTAGEM E DESMONTAGEM DE FÔRMA DE VIGA, ESCORAMENTO COM GARFO DE MADEIRA, PÉ-DIREITO DUPLO, EM CHAPA DE MADEIRA PLASTIFICADA, 18 UTILIZAÇÕES. AF_09/2020</t>
  </si>
  <si>
    <t>108,68</t>
  </si>
  <si>
    <t>92478</t>
  </si>
  <si>
    <t>MONTAGEM E DESMONTAGEM DE FÔRMA DE VIGA, ESCORAMENTO METÁLICO, PÉ-DIREITO DUPLO, EM CHAPA DE MADEIRA PLASTIFICADA, 18 UTILIZAÇÕES. AF_09/2020</t>
  </si>
  <si>
    <t>234,38</t>
  </si>
  <si>
    <t>92479</t>
  </si>
  <si>
    <t>MONTAGEM E DESMONTAGEM DE FÔRMA DE VIGA, ESCORAMENTO COM GARFO DE MADEIRA, PÉ-DIREITO SIMPLES, EM CHAPA DE MADEIRA PLASTIFICADA, 18 UTILIZAÇÕES. AF_09/2020</t>
  </si>
  <si>
    <t>70,76</t>
  </si>
  <si>
    <t>92480</t>
  </si>
  <si>
    <t>MONTAGEM E DESMONTAGEM DE FÔRMA DE VIGA, ESCORAMENTO METÁLICO, PÉ-DIREITO SIMPLES, EM CHAPA DE MADEIRA PLASTIFICADA, 18 UTILIZAÇÕES. AF_09/2020</t>
  </si>
  <si>
    <t>76,33</t>
  </si>
  <si>
    <t>92482</t>
  </si>
  <si>
    <t>MONTAGEM E DESMONTAGEM DE FÔRMA DE LAJE MACIÇA, PÉ-DIREITO SIMPLES, EM MADEIRA SERRADA, 1 UTILIZAÇÃO. AF_09/2020</t>
  </si>
  <si>
    <t>367,52</t>
  </si>
  <si>
    <t>92484</t>
  </si>
  <si>
    <t>MONTAGEM E DESMONTAGEM DE FÔRMA DE LAJE MACIÇA, PÉ-DIREITO SIMPLES, EM MADEIRA SERRADA, 2 UTILIZAÇÕES. AF_09/2020</t>
  </si>
  <si>
    <t>250,69</t>
  </si>
  <si>
    <t>92486</t>
  </si>
  <si>
    <t>MONTAGEM E DESMONTAGEM DE FÔRMA DE LAJE MACIÇA, PÉ-DIREITO SIMPLES, EM MADEIRA SERRADA, 4 UTILIZAÇÕES. AF_09/2020</t>
  </si>
  <si>
    <t>176,88</t>
  </si>
  <si>
    <t>92488</t>
  </si>
  <si>
    <t>MONTAGEM E DESMONTAGEM DE FÔRMA DE LAJE NERVURADA COM CUBETA E ASSOALHO, PÉ-DIREITO DUPLO, EM CHAPA DE MADEIRA COMPENSADA RESINADA, 8 UTILIZAÇÕES. AF_09/2020</t>
  </si>
  <si>
    <t>119,31</t>
  </si>
  <si>
    <t>92490</t>
  </si>
  <si>
    <t>MONTAGEM E DESMONTAGEM DE FÔRMA DE LAJE NERVURADA COM CUBETA E ASSOALHO, PÉ-DIREITO SIMPLES, EM CHAPA DE MADEIRA COMPENSADA RESINADA, 8 UTILIZAÇÕES. AF_09/2020</t>
  </si>
  <si>
    <t>73,79</t>
  </si>
  <si>
    <t>92492</t>
  </si>
  <si>
    <t>MONTAGEM E DESMONTAGEM DE FÔRMA DE LAJE NERVURADA COM CUBETA E ASSOALHO, PÉ-DIREITO DUPLO, EM CHAPA DE MADEIRA COMPENSADA RESINADA, 10 UTILIZAÇÕES. AF_09/2020</t>
  </si>
  <si>
    <t>113,49</t>
  </si>
  <si>
    <t>92494</t>
  </si>
  <si>
    <t>MONTAGEM E DESMONTAGEM DE FÔRMA DE LAJE NERVURADA COM CUBETA E ASSOALHO, PÉ-DIREITO SIMPLES, EM CHAPA DE MADEIRA COMPENSADA RESINADA, 10 UTILIZAÇÕES. AF_09/2020</t>
  </si>
  <si>
    <t>69,09</t>
  </si>
  <si>
    <t>92496</t>
  </si>
  <si>
    <t>MONTAGEM E DESMONTAGEM DE FÔRMA DE LAJE NERVURADA COM CUBETA E ASSOALHO, PÉ-DIREITO DUPLO, EM CHAPA DE MADEIRA COMPENSADA RESINADA, 12 UTILIZAÇÕES. AF_09/2020</t>
  </si>
  <si>
    <t>108,64</t>
  </si>
  <si>
    <t>92498</t>
  </si>
  <si>
    <t>MONTAGEM E DESMONTAGEM DE FÔRMA DE LAJE NERVURADA COM CUBETA E ASSOALHO, PÉ-DIREITO SIMPLES, EM CHAPA DE MADEIRA COMPENSADA RESINADA, 12 UTILIZAÇÕES. AF_09/2020</t>
  </si>
  <si>
    <t>65,20</t>
  </si>
  <si>
    <t>92500</t>
  </si>
  <si>
    <t>MONTAGEM E DESMONTAGEM DE FÔRMA DE LAJE NERVURADA COM CUBETA E ASSOALHO, PÉ-DIREITO DUPLO, EM CHAPA DE MADEIRA COMPENSADA RESINADA, 14 UTILIZAÇÕES. AF_09/2020</t>
  </si>
  <si>
    <t>104,77</t>
  </si>
  <si>
    <t>92502</t>
  </si>
  <si>
    <t>MONTAGEM E DESMONTAGEM DE FÔRMA DE LAJE NERVURADA COM CUBETA E ASSOALHO, PÉ-DIREITO SIMPLES, EM CHAPA DE MADEIRA COMPENSADA RESINADA, 14 UTILIZAÇÕES. AF_09/2020</t>
  </si>
  <si>
    <t>62,26</t>
  </si>
  <si>
    <t>92504</t>
  </si>
  <si>
    <t>MONTAGEM E DESMONTAGEM DE FÔRMA DE LAJE NERVURADA COM CUBETA E ASSOALHO, PÉ-DIREITO DUPLO, EM CHAPA DE MADEIRA COMPENSADA RESINADA, 18 UTILIZAÇÕES. AF_09/2020</t>
  </si>
  <si>
    <t>66,31</t>
  </si>
  <si>
    <t>92506</t>
  </si>
  <si>
    <t>MONTAGEM E DESMONTAGEM DE FÔRMA DE LAJE NERVURADA COM CUBETA E ASSOALHO, PÉ-DIREITO SIMPLES, EM CHAPA DE MADEIRA COMPENSADA RESINADA, 18 UTILIZAÇÕES. AF_09/2020</t>
  </si>
  <si>
    <t>56,81</t>
  </si>
  <si>
    <t>92508</t>
  </si>
  <si>
    <t>MONTAGEM E DESMONTAGEM DE FÔRMA DE LAJE MACIÇA, PÉ-DIREITO DUPLO, EM CHAPA DE MADEIRA COMPENSADA RESINADA, 2 UTILIZAÇÕES. AF_09/2020</t>
  </si>
  <si>
    <t>116,41</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</si>
  <si>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</si>
  <si>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</si>
  <si>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</si>
  <si>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</si>
  <si>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100,26</t>
  </si>
  <si>
    <t>92514</t>
  </si>
  <si>
    <t>MONTAGEM E DESMONTAGEM DE FÔRMA DE LAJE MACIÇA, PÉ-DIREITO SIMPLES, EM CHAPA DE MADEIRA COMPENSADA RESINADA, 4 UTILIZAÇÕES. AF_09/2020</t>
  </si>
  <si>
    <t>54,00</t>
  </si>
  <si>
    <t>92515</t>
  </si>
  <si>
    <t>MONTAGEM E DESMONTAGEM DE FÔRMA DE LAJE MACIÇA, PÉ-DIREITO DUPLO, EM CHAPA DE MADEIRA COMPENSADA RESINADA, 6 UTILIZAÇÕES. AF_09/2020</t>
  </si>
  <si>
    <t>92,18</t>
  </si>
  <si>
    <t>92518</t>
  </si>
  <si>
    <t>MONTAGEM E DESMONTAGEM DE FÔRMA DE LAJE MACIÇA, PÉ-DIREITO SIMPLES, EM CHAPA DE MADEIRA COMPENSADA RESINADA, 6 UTILIZAÇÕES. AF_09/2020</t>
  </si>
  <si>
    <t>47,07</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</si>
  <si>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</si>
  <si>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</si>
  <si>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</si>
  <si>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</si>
  <si>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42,82</t>
  </si>
  <si>
    <t>92524</t>
  </si>
  <si>
    <t>MONTAGEM E DESMONTAGEM DE FÔRMA DE LAJE MACIÇA, PÉ-DIREITO DUPLO, EM CHAPA DE MADEIRA COMPENSADA PLASTIFICADA, 10 UTILIZAÇÕES. AF_09/2020</t>
  </si>
  <si>
    <t>86,45</t>
  </si>
  <si>
    <t>92526</t>
  </si>
  <si>
    <t>MONTAGEM E DESMONTAGEM DE FÔRMA DE LAJE MACIÇA, PÉ-DIREITO SIMPLES, EM CHAPA DE MADEIRA COMPENSADA PLASTIFICADA, 10 UTILIZAÇÕES. AF_09/2020</t>
  </si>
  <si>
    <t>43,36</t>
  </si>
  <si>
    <t>92528</t>
  </si>
  <si>
    <t>MONTAGEM E DESMONTAGEM DE FÔRMA DE LAJE MACIÇA, PÉ-DIREITO DUPLO, EM CHAPA DE MADEIRA COMPENSADA PLASTIFICADA, 12 UTILIZAÇÕES. AF_09/2020</t>
  </si>
  <si>
    <t>82,98</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</si>
  <si>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</si>
  <si>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</si>
  <si>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</si>
  <si>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</si>
  <si>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80,01</t>
  </si>
  <si>
    <t>92534</t>
  </si>
  <si>
    <t>MONTAGEM E DESMONTAGEM DE FÔRMA DE LAJE MACIÇA, PÉ-DIREITO SIMPLES, EM CHAPA DE MADEIRA COMPENSADA PLASTIFICADA, 14 UTILIZAÇÕES. AF_09/2020</t>
  </si>
  <si>
    <t>38,65</t>
  </si>
  <si>
    <t>92536</t>
  </si>
  <si>
    <t>MONTAGEM E DESMONTAGEM DE FÔRMA DE LAJE MACIÇA, PÉ-DIREITO DUPLO, EM CHAPA DE MADEIRA COMPENSADA PLASTIFICADA, 18 UTILIZAÇÕES. AF_09/2020</t>
  </si>
  <si>
    <t>74,24</t>
  </si>
  <si>
    <t>92538</t>
  </si>
  <si>
    <t>MONTAGEM E DESMONTAGEM DE FÔRMA DE LAJE MACIÇA, PÉ-DIREITO SIMPLES, EM CHAPA DE MADEIRA COMPENSADA PLASTIFICADA, 18 UTILIZAÇÕES. AF_09/2020</t>
  </si>
  <si>
    <t>34,33</t>
  </si>
  <si>
    <t>96252</t>
  </si>
  <si>
    <t>FABRICAÇÃO DE FÔRMA PARA PILARES CIRCULARES, EM CHAPA DE MADEIRA COMPENSADA RESINADA. AF_06/2017</t>
  </si>
  <si>
    <t>263,51</t>
  </si>
  <si>
    <t>96257</t>
  </si>
  <si>
    <t>MONTAGEM E DESMONTAGEM DE FÔRMA DE PILARES CIRCULARES, COM ÁREA MÉDIA DAS SEÇÕES MENOR OU IGUAL A 0,28 M², PÉ-DIREITO SIMPLES, EM MADEIRA, 2 UTILIZAÇÕES. AF_06/2017</t>
  </si>
  <si>
    <t>213,35</t>
  </si>
  <si>
    <t>96258</t>
  </si>
  <si>
    <t>MONTAGEM E DESMONTAGEM DE FÔRMA DE PILARES CIRCULARES, COM ÁREA MÉDIA DAS SEÇÕES MAIOR QUE 0,28 M², PÉ-DIREITO SIMPLES, EM MADEIRA, 2 UTILIZAÇÕES. AF_06/2017</t>
  </si>
  <si>
    <t>200,42</t>
  </si>
  <si>
    <t>96259</t>
  </si>
  <si>
    <t>MONTAGEM E DESMONTAGEM DE FÔRMA DE PILARES CIRCULARES, COM ÁREA MÉDIA DAS SEÇÕES MENOR OU IGUAL A 0,28 M², PÉ-DIREITO DUPLO, EM MADEIRA, 2 UTILIZAÇÕES. AF_06/2017</t>
  </si>
  <si>
    <t>238,32</t>
  </si>
  <si>
    <t>96529</t>
  </si>
  <si>
    <t>FABRICAÇÃO, MONTAGEM E DESMONTAGEM DE FÔRMA PARA SAPATA, EM MADEIRA SERRADA, E=25 MM, 1 UTILIZAÇÃO. AF_06/2017</t>
  </si>
  <si>
    <t>380,72</t>
  </si>
  <si>
    <t>96530</t>
  </si>
  <si>
    <t>FABRICAÇÃO, MONTAGEM E DESMONTAGEM DE FÔRMA PARA VIGA BALDRAME, EM MADEIRA SERRADA, E=25 MM, 1 UTILIZAÇÃO. AF_06/2017</t>
  </si>
  <si>
    <t>211,13</t>
  </si>
  <si>
    <t>96531</t>
  </si>
  <si>
    <t>FABRICAÇÃO, MONTAGEM E DESMONTAGEM DE FÔRMA PARA BLOCO DE COROAMENTO, EM MADEIRA SERRADA, E=25 MM, 2 UTILIZAÇÕES. AF_06/2017</t>
  </si>
  <si>
    <t>144,24</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</si>
  <si>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</si>
  <si>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</si>
  <si>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</si>
  <si>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</si>
  <si>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</si>
  <si>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</si>
  <si>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98,61</t>
  </si>
  <si>
    <t>96535</t>
  </si>
  <si>
    <t>FABRICAÇÃO, MONTAGEM E DESMONTAGEM DE FÔRMA PARA SAPATA, EM MADEIRA SERRADA, E=25 MM, 4 UTILIZAÇÕES. AF_06/2017</t>
  </si>
  <si>
    <t>163,98</t>
  </si>
  <si>
    <t>96536</t>
  </si>
  <si>
    <t>FABRICAÇÃO, MONTAGEM E DESMONTAGEM DE FÔRMA PARA VIGA BALDRAME, EM MADEIRA SERRADA, E=25 MM, 4 UTILIZAÇÕES. AF_06/2017</t>
  </si>
  <si>
    <t>85,49</t>
  </si>
  <si>
    <t>96537</t>
  </si>
  <si>
    <t>FABRICAÇÃO, MONTAGEM E DESMONTAGEM DE FÔRMA PARA BLOCO DE COROAMENTO, EM CHAPA DE MADEIRA COMPENSADA RESINADA, E=17 MM, 2 UTILIZAÇÕES. AF_06/2017</t>
  </si>
  <si>
    <t>205,92</t>
  </si>
  <si>
    <t>96538</t>
  </si>
  <si>
    <t>FABRICAÇÃO, MONTAGEM E DESMONTAGEM DE FÔRMA PARA SAPATA, EM CHAPA DE MADEIRA COMPENSADA RESINADA, E=17 MM, 2 UTILIZAÇÕES. AF_06/2017</t>
  </si>
  <si>
    <t>285,55</t>
  </si>
  <si>
    <t>96539</t>
  </si>
  <si>
    <t>FABRICAÇÃO, MONTAGEM E DESMONTAGEM DE FÔRMA PARA VIGA BALDRAME, EM CHAPA DE MADEIRA COMPENSADA RESINADA, E=17 MM, 2 UTILIZAÇÕES. AF_06/2017</t>
  </si>
  <si>
    <t>129,99</t>
  </si>
  <si>
    <t>96540</t>
  </si>
  <si>
    <t>FABRICAÇÃO, MONTAGEM E DESMONTAGEM DE FÔRMA PARA BLOCO DE COROAMENTO, EM CHAPA DE MADEIRA COMPENSADA RESINADA, E=17 MM, 4 UTILIZAÇÕES. AF_06/2017</t>
  </si>
  <si>
    <t>142,05</t>
  </si>
  <si>
    <t>96541</t>
  </si>
  <si>
    <t>FABRICAÇÃO, MONTAGEM E DESMONTAGEM DE FÔRMA PARA SAPATA, EM CHAPA DE MADEIRA COMPENSADA RESINADA, E=17 MM, 4 UTILIZAÇÕES. AF_06/2017</t>
  </si>
  <si>
    <t>201,04</t>
  </si>
  <si>
    <t>96542</t>
  </si>
  <si>
    <t>FABRICAÇÃO, MONTAGEM E DESMONTAGEM DE FÔRMA PARA VIGA BALDRAME, EM CHAPA DE MADEIRA COMPENSADA RESINADA, E=17 MM, 4 UTILIZAÇÕES. AF_06/2017</t>
  </si>
  <si>
    <t>96,84</t>
  </si>
  <si>
    <t>96543</t>
  </si>
  <si>
    <t>ARMAÇÃO DE BLOCO, VIGA BALDRAME E SAPATA UTILIZANDO AÇO CA-60 DE 5 MM - MONTAGEM. AF_06/2017</t>
  </si>
  <si>
    <t>21,21</t>
  </si>
  <si>
    <t>97747</t>
  </si>
  <si>
    <t>MONTAGEM E DESMONTAGEM DE FÔRMA DE PILARES CIRCULARES, COM ÁREA MÉDIA DAS SEÇÕES MAIOR QUE 0,28 M², PÉ-DIREITO DUPLO, EM MADEIRA, 2 UTILIZAÇÕES.  AF_06/2017</t>
  </si>
  <si>
    <t>221,95</t>
  </si>
  <si>
    <t>101791</t>
  </si>
  <si>
    <t>FABRICAÇÃO DE ESCORAS DO TIPO PONTALETE, EM MADEIRA, PARA PÉ-DIREITO DUPLO. AF_09/2020</t>
  </si>
  <si>
    <t>26,20</t>
  </si>
  <si>
    <t>101792</t>
  </si>
  <si>
    <t>ESCORAMENTO DE FÔRMAS DE LAJE EM MADEIRA NÃO APARELHADA, PÉ-DIREITO SIMPLES, INCLUSO TRAVAMENTO, 4 UTILIZAÇÕES. AF_09/2020</t>
  </si>
  <si>
    <t>17,64</t>
  </si>
  <si>
    <t>101793</t>
  </si>
  <si>
    <t>ESCORAMENTO DE FÔRMAS DE LAJE EM MADEIRA NÃO APARELHADA, PÉ-DIREITO DUPLO, INCLUSO TRAVAMENTO, 4 UTILIZAÇÕES. AF_09/2020</t>
  </si>
  <si>
    <t>26,38</t>
  </si>
  <si>
    <t>101969</t>
  </si>
  <si>
    <t>FABRICAÇÃO DE FÔRMA PARA ESCADAS, COM 2 LANCES EM "U" E LAJE PLANA, EM CHAPA DE MADEIRA COMPENSADA PLASTIFICADA, E=18 MM. AF_11/2020</t>
  </si>
  <si>
    <t>197,29</t>
  </si>
  <si>
    <t>101971</t>
  </si>
  <si>
    <t>FABRICAÇÃO DE FÔRMA PARA ESCADAS, COM 2 LANCES EM "U" E LAJE PLANA, EM CHAPA DE MADEIRA COMPENSADA RESINADA, E= 17 MM. AF_11/2020</t>
  </si>
  <si>
    <t>153,72</t>
  </si>
  <si>
    <t>101973</t>
  </si>
  <si>
    <t>FABRICAÇÃO DE FÔRMA PARA ESCADAS, COM 2 LANCES EM "U" E LAJE PLANA, EM MADEIRA SERRADA, E=25 MM. AF_11/2020</t>
  </si>
  <si>
    <t>239,15</t>
  </si>
  <si>
    <t>101974</t>
  </si>
  <si>
    <t>MONTAGEM E DESMONTAGEM DE FÔRMA PARA ESCADAS, COM 2 LANCES EM "U" E LAJE PLANA, EM MADEIRA SERRADA, 1 UTILIZAÇÃO. AF_11/2020</t>
  </si>
  <si>
    <t>526,42</t>
  </si>
  <si>
    <t>101975</t>
  </si>
  <si>
    <t>MONTAGEM E DESMONTAGEM DE FÔRMA PARA ESCADAS, COM 2 LANCES EM "U"  E LAJE PLANA, EM MADEIRA SERRADA, 2 UTILIZAÇÕES. AF_11/2020</t>
  </si>
  <si>
    <t>448,83</t>
  </si>
  <si>
    <t>101977</t>
  </si>
  <si>
    <t>MONTAGEM E DESMONTAGEM DE FÔRMA PARA ESCADAS, COM 2 LANCES EM "U" E LAJE PLANA, EM CHAPA DE MADEIRA COMPENSADA RESINADA, 2 UTILIZAÇÕES. AF_11/2020</t>
  </si>
  <si>
    <t>299,18</t>
  </si>
  <si>
    <t>101980</t>
  </si>
  <si>
    <t>MONTAGEM E DESMONTAGEM DE FÔRMA PARA ESCADAS, COM 2 LANCES EM "U" E LAJE PLANA, EM CHAPA DE MADEIRA COMPENSADA RESINADA, 4 UTILIZAÇÕES. AF_11/2020</t>
  </si>
  <si>
    <t>269,07</t>
  </si>
  <si>
    <t>101981</t>
  </si>
  <si>
    <t>MONTAGEM E DESMONTAGEM DE FÔRMA PARA ESCADAS, COM 2 LANCES EM "U" E LAJE PLANA, EM CHAPA DE MADEIRA COMPENSADA PLASTIFICADA, 6 UTILIZAÇÕES. AF_11/2020</t>
  </si>
  <si>
    <t>229,94</t>
  </si>
  <si>
    <t>101982</t>
  </si>
  <si>
    <t>MONTAGEM E DESMONTAGEM DE FÔRMA PARA ESCADAS, COM 2 LANCES EM "U" E LAJE PLANA, EM CHAPA DE MADEIRA COMPENSADA PLASTIFICADA, 8 UTILIZAÇÕES. AF_11/2020</t>
  </si>
  <si>
    <t>202,62</t>
  </si>
  <si>
    <t>101983</t>
  </si>
  <si>
    <t>MONTAGEM E DESMONTAGEM DE FÔRMA PARA ESCADAS, COM 2 LANCES EM "U" E LAJE PLANA, EM CHAPA DE MADEIRA COMPENSADA PLASTIFICADA, 10 UTILIZAÇÕES. AF_11/2020</t>
  </si>
  <si>
    <t>185,44</t>
  </si>
  <si>
    <t>101985</t>
  </si>
  <si>
    <t>FABRICAÇÃO DE FÔRMA PARA ESCADAS, COM 2 LANCES EM "U" E LAJE CASCATA, EM CHAPA DE MADEIRA COMPENSADA PLASTIFICADA, E=18 MM. AF_11/2020</t>
  </si>
  <si>
    <t>207,18</t>
  </si>
  <si>
    <t>101986</t>
  </si>
  <si>
    <t>FABRICAÇÃO DE FÔRMA PARA ESCADAS, COM 2 LANCES EM "U" E LAJE CASCATA, EM CHAPA DE MADEIRA COMPENSADA RESINADA, E= 17 MM. AF_11/2020</t>
  </si>
  <si>
    <t>151,79</t>
  </si>
  <si>
    <t>101987</t>
  </si>
  <si>
    <t>FABRICAÇÃO DE FÔRMA PARA ESCADAS, COM 2 LANCES EM "U" E LAJE CASCATA, EM MADEIRA SERRADA, E=25 MM. AF_11/2020</t>
  </si>
  <si>
    <t>282,99</t>
  </si>
  <si>
    <t>101988</t>
  </si>
  <si>
    <t>FABRICAÇÃO DE FÔRMA PARA ESCADAS, COM 2 LANCES EM "L" E LAJE PLANA, EM CHAPA DE MADEIRA COMPENSADA PLASTIFICADA, E=18 MM. AF_11/2020</t>
  </si>
  <si>
    <t>205,05</t>
  </si>
  <si>
    <t>101989</t>
  </si>
  <si>
    <t>FABRICAÇÃO DE FÔRMA PARA ESCADAS, COM 2 LANCES EM "L" E LAJE PLANA, EM CHAPA DE MADEIRA COMPENSADA RESINADA, E= 17 MM. AF_11/2020</t>
  </si>
  <si>
    <t>162,02</t>
  </si>
  <si>
    <t>101990</t>
  </si>
  <si>
    <t>FABRICAÇÃO DE FÔRMA PARA ESCADAS, COM 2 LANCES EM "L" E LAJE PLANA, EM MADEIRA SERRADA, E=25 MM. AF_11/2020</t>
  </si>
  <si>
    <t>257,39</t>
  </si>
  <si>
    <t>101991</t>
  </si>
  <si>
    <t>FABRICAÇÃO DE FÔRMA PARA ESCADAS, COM 2 LANCES EM "L" E LAJE CASCATA, EM CHAPA DE MADEIRA COMPENSADA PLASTIFICADA, E=18 MM. AF_11/2020</t>
  </si>
  <si>
    <t>207,56</t>
  </si>
  <si>
    <t>101992</t>
  </si>
  <si>
    <t>FABRICAÇÃO DE FÔRMA PARA ESCADAS, COM 2 LANCES EM "L" E LAJE CASCATA, EM CHAPA DE MADEIRA COMPENSADA RESINADA, E= 17 MM. AF_11/2020</t>
  </si>
  <si>
    <t>154,61</t>
  </si>
  <si>
    <t>101993</t>
  </si>
  <si>
    <t>FABRICAÇÃO DE FÔRMA PARA ESCADAS, COM 2 LANCES EM "L" E LAJE CASCATA, EM MADEIRA SERRADA, E=25 MM. AF_11/2020</t>
  </si>
  <si>
    <t>332,77</t>
  </si>
  <si>
    <t>101994</t>
  </si>
  <si>
    <t>FABRICAÇÃO DE FÔRMA PARA ESCADAS, COM 1 LANCE E LAJE PLANA, EM CHAPA DE MADEIRA COMPENSADA PLASTIFICADA, E=18 MM. AF_11/2020</t>
  </si>
  <si>
    <t>217,53</t>
  </si>
  <si>
    <t>101995</t>
  </si>
  <si>
    <t>FABRICAÇÃO DE FÔRMA PARA ESCADAS, COM 1 LANCE E LAJE PLANA, EM CHAPA DE MADEIRA COMPENSADA RESINADA, E= 17 MM. AF_11/2020</t>
  </si>
  <si>
    <t>169,24</t>
  </si>
  <si>
    <t>101996</t>
  </si>
  <si>
    <t>FABRICAÇÃO DE FÔRMA PARA ESCADAS, COM 1 LANCE E LAJE PLANA, EM MADEIRA SERRADA, E=25 MM. AF_11/2020</t>
  </si>
  <si>
    <t>277,02</t>
  </si>
  <si>
    <t>101997</t>
  </si>
  <si>
    <t>FABRICAÇÃO DE FÔRMA PARA ESCADAS, COM 1 LANCE E LAJE CASCATA, EM CHAPA DE MADEIRA COMPENSADA PLASTIFICADA, E=18 MM. AF_11/2020</t>
  </si>
  <si>
    <t>207,38</t>
  </si>
  <si>
    <t>101998</t>
  </si>
  <si>
    <t>FABRICAÇÃO DE FÔRMA PARA ESCADAS, COM 1 LANCE E LAJE CASCATA, EM CHAPA DE MADEIRA COMPENSADA RESINADA, E= 17 MM. AF_11/2020</t>
  </si>
  <si>
    <t>153,23</t>
  </si>
  <si>
    <t>101999</t>
  </si>
  <si>
    <t>FABRICAÇÃO DE FÔRMA PARA ESCADAS, COM 1 LANCE E LAJE CASCATA, EM MADEIRA SERRADA, E=25 MM. AF_11/2020</t>
  </si>
  <si>
    <t>356,82</t>
  </si>
  <si>
    <t>102000</t>
  </si>
  <si>
    <t>MONTAGEM E DESMONTAGEM DE FÔRMA PARA ESCADAS, COM 2 LANCES EM "U" E LAJE CASCATA, EM MADEIRA SERRADA, 1 UTILIZAÇÃO. AF_11/2020</t>
  </si>
  <si>
    <t>542,75</t>
  </si>
  <si>
    <t>102001</t>
  </si>
  <si>
    <t>MONTAGEM E DESMONTAGEM DE FÔRMA PARA ESCADAS, COM 2 LANCES EM "U" E LAJE CASCATA, EM MADEIRA SERRADA, 2 UTILIZAÇÕES. AF_11/2020</t>
  </si>
  <si>
    <t>469,07</t>
  </si>
  <si>
    <t>102002</t>
  </si>
  <si>
    <t>MONTAGEM E DESMONTAGEM DE FÔRMA PARA ESCADAS, COM 2 LANCES EM "U" E LAJE CASCATA, EM CHAPA DE MADEIRA COMPENSADA RESINADA, 2 UTILIZAÇÕES. AF_11/2020</t>
  </si>
  <si>
    <t>296,77</t>
  </si>
  <si>
    <t>102003</t>
  </si>
  <si>
    <t>MONTAGEM E DESMONTAGEM DE FÔRMA PARA ESCADAS, COM 2 LANCES EM "U" E LAJE CASCATA, EM CHAPA DE MADEIRA COMPENSADA RESINADA, 4 UTILIZAÇÕES. AF_11/2020</t>
  </si>
  <si>
    <t>267,98</t>
  </si>
  <si>
    <t>102004</t>
  </si>
  <si>
    <t>MONTAGEM E DESMONTAGEM DE FÔRMA PARA ESCADAS, COM 2 LANCES EM "U" E LAJE CASCATA, EM CHAPA DE MADEIRA COMPENSADA PLASTIFICADA, 6 UTILIZAÇÕES. AF_11/2020</t>
  </si>
  <si>
    <t>234,19</t>
  </si>
  <si>
    <t>102005</t>
  </si>
  <si>
    <t>MONTAGEM E DESMONTAGEM DE FÔRMA PARA ESCADAS, COM 2 LANCES EM "U" E LAJE CASCATA, EM CHAPA DE MADEIRA COMPENSADA PLASTIFICADA, 8 UTILIZAÇÕES. AF_11/2020</t>
  </si>
  <si>
    <t>205,78</t>
  </si>
  <si>
    <t>102006</t>
  </si>
  <si>
    <t>MONTAGEM E DESMONTAGEM DE FÔRMA PARA ESCADAS, COM 2 LANCES EM "U" E LAJE CASCATA, EM CHAPA DE MADEIRA COMPENSADA PLASTIFICADA, 10 UTILIZAÇÕES. AF_11/2020</t>
  </si>
  <si>
    <t>187,91</t>
  </si>
  <si>
    <t>102007</t>
  </si>
  <si>
    <t>MONTAGEM E DESMONTAGEM DE FÔRMA PARA ESCADAS, COM 2 LANCES EM "L" E LAJE PLANA, EM MADEIRA SERRADA, 1 UTILIZAÇÃO. AF_11/2020</t>
  </si>
  <si>
    <t>522,93</t>
  </si>
  <si>
    <t>102008</t>
  </si>
  <si>
    <t>MONTAGEM E DESMONTAGEM DE FÔRMA PARA ESCADAS, COM 2 LANCES EM "L" E LAJE PLANA, EM MADEIRA SERRADA, 2 UTILIZAÇÕES. AF_11/2020</t>
  </si>
  <si>
    <t>437,86</t>
  </si>
  <si>
    <t>102009</t>
  </si>
  <si>
    <t>MONTAGEM E DESMONTAGEM DE FÔRMA PARA ESCADAS, COM 2 LANCES EM "L" E LAJE PLANA, EM CHAPA DE MADEIRA COMPENSADA RESINADA, 2 UTILIZAÇÕES. AF_11/2020</t>
  </si>
  <si>
    <t>302,57</t>
  </si>
  <si>
    <t>102010</t>
  </si>
  <si>
    <t>MONTAGEM E DESMONTAGEM DE FÔRMA PARA ESCADAS, COM 2 LANCES EM "L" E LAJE PLANA, EM CHAPA DE MADEIRA COMPENSADA RESINADA, 4 UTILIZAÇÕES. AF_11/2020</t>
  </si>
  <si>
    <t>270,23</t>
  </si>
  <si>
    <t>102011</t>
  </si>
  <si>
    <t>MONTAGEM E DESMONTAGEM DE FÔRMA PARA ESCADAS, COM 2 LANCES EM "L" E LAJE PLANA, EM CHAPA DE MADEIRA COMPENSADA PLASTIFICADA, 6 UTILIZAÇÕES. AF_11/2020</t>
  </si>
  <si>
    <t>228,73</t>
  </si>
  <si>
    <t>102012</t>
  </si>
  <si>
    <t>MONTAGEM E DESMONTAGEM DE FÔRMA PARA ESCADAS, COM 2 LANCES EM "L" E LAJE PLANA, EM CHAPA DE MADEIRA COMPENSADA PLASTIFICADA, 8 UTILIZAÇÕES. AF_11/2020</t>
  </si>
  <si>
    <t>200,56</t>
  </si>
  <si>
    <t>102013</t>
  </si>
  <si>
    <t>MONTAGEM E DESMONTAGEM DE FÔRMA PARA ESCADAS, COM 2 LANCES EM "L" E LAJE PLANA, EM CHAPA DE MADEIRA COMPENSADA PLASTIFICADA, 10 UTILIZAÇÕES. AF_11/2020</t>
  </si>
  <si>
    <t>184,88</t>
  </si>
  <si>
    <t>102014</t>
  </si>
  <si>
    <t>MONTAGEM E DESMONTAGEM DE FÔRMA PARA ESCADAS, COM 2 LANCES EM "L" E LAJE CASCATA, EM MADEIRA SERRADA, 1 UTILIZAÇÃO. AF_11/2020</t>
  </si>
  <si>
    <t>592,70</t>
  </si>
  <si>
    <t>102015</t>
  </si>
  <si>
    <t>MONTAGEM E DESMONTAGEM DE FÔRMA PARA ESCADAS, COM 2 LANCES EM "L" E LAJE CASCATA, EM MADEIRA SERRADA, 2 UTILIZAÇÕES. AF_11/2020</t>
  </si>
  <si>
    <t>497,56</t>
  </si>
  <si>
    <t>102016</t>
  </si>
  <si>
    <t>MONTAGEM E DESMONTAGEM DE FÔRMA PARA ESCADAS, COM 2 LANCES EM "L" E LAJE CASCATA, EM CHAPA DE MADEIRA COMPENSADA RESINADA, 2 UTILIZAÇÕES. AF_11/2020</t>
  </si>
  <si>
    <t>295,92</t>
  </si>
  <si>
    <t>102017</t>
  </si>
  <si>
    <t>MONTAGEM E DESMONTAGEM DE FÔRMA PARA ESCADAS, COM 2 LANCES EM "L" E LAJE CASCATA, EM CHAPA DE MADEIRA COMPENSADA RESINADA, 4 UTILIZAÇÕES. AF_11/2020</t>
  </si>
  <si>
    <t>265,31</t>
  </si>
  <si>
    <t>102036</t>
  </si>
  <si>
    <t>MONTAGEM E DESMONTAGEM DE FÔRMA PARA ESCADAS, COM 2 LANCES EM "L" E LAJE CASCATA, EM CHAPA DE MADEIRA COMPENSADA PLASTIFICADA, 6 UTILIZAÇÕES. AF_11/2020</t>
  </si>
  <si>
    <t>229,58</t>
  </si>
  <si>
    <t>102037</t>
  </si>
  <si>
    <t>MONTAGEM E DESMONTAGEM DE FÔRMA PARA ESCADAS, COM 2 LANCES EM "L" E LAJE CASCATA, EM CHAPA DE MADEIRA COMPENSADA PLASTIFICADA, 8 UTILIZAÇÕES. AF_11/2020</t>
  </si>
  <si>
    <t>201,13</t>
  </si>
  <si>
    <t>102038</t>
  </si>
  <si>
    <t>MONTAGEM E DESMONTAGEM DE FÔRMA PARA ESCADAS, COM 2 LANCES EM "L" E LAJE CASCATA, EM CHAPA DE MADEIRA COMPENSADA PLASTIFICADA, 10 UTILIZAÇÕES. AF_11/2020</t>
  </si>
  <si>
    <t>185,30</t>
  </si>
  <si>
    <t>102039</t>
  </si>
  <si>
    <t>MONTAGEM E DESMONTAGEM DE FÔRMA PARA ESCADAS, COM 1 LANCE E LAJE PLANA, EM MADEIRA SERRADA, 1 UTILIZAÇÃO. AF_11/2020</t>
  </si>
  <si>
    <t>546,91</t>
  </si>
  <si>
    <t>102040</t>
  </si>
  <si>
    <t>MONTAGEM E DESMONTAGEM DE FÔRMA PARA ESCADAS, COM 1 LANCE E LAJE PLANA, EM MADEIRA SERRADA, 2 UTILIZAÇÕES. AF_11/2020</t>
  </si>
  <si>
    <t>456,41</t>
  </si>
  <si>
    <t>102041</t>
  </si>
  <si>
    <t>MONTAGEM E DESMONTAGEM DE FÔRMA PARA ESCADAS, COM 1 LANCE E LAJE PLANA, EM CHAPA DE MADEIRA COMPENSADA RESINADA, 2 UTILIZAÇÕES. AF_11/2020</t>
  </si>
  <si>
    <t>304,71</t>
  </si>
  <si>
    <t>102042</t>
  </si>
  <si>
    <t>MONTAGEM E DESMONTAGEM DE FÔRMA PARA ESCADAS, COM 1 LANCE E LAJE PLANA, EM CHAPA DE MADEIRA COMPENSADA RESINADA, 4 UTILIZAÇÕES. AF_11/2020</t>
  </si>
  <si>
    <t>270,03</t>
  </si>
  <si>
    <t>102043</t>
  </si>
  <si>
    <t>MONTAGEM E DESMONTAGEM DE FÔRMA PARA ESCADAS, COM 1 LANCE E LAJE PLANA, EM CHAPA DE MADEIRA COMPENSADA PLASTIFICADA, 6 UTILIZAÇÕES. AF_11/2020</t>
  </si>
  <si>
    <t>229,71</t>
  </si>
  <si>
    <t>102044</t>
  </si>
  <si>
    <t>MONTAGEM E DESMONTAGEM DE FÔRMA PARA ESCADAS, COM 1 LANCE E LAJE PLANA, EM CHAPA DE MADEIRA COMPENSADA PLASTIFICADA, 8 UTILIZAÇÕES. AF_11/2020</t>
  </si>
  <si>
    <t>202,34</t>
  </si>
  <si>
    <t>102045</t>
  </si>
  <si>
    <t>MONTAGEM E DESMONTAGEM DE FÔRMA PARA ESCADAS, COM 1 LANCE E LAJE PLANA, EM CHAPA DE MADEIRA COMPENSADA PLASTIFICADA, 10 UTILIZAÇÕES. AF_11/2020</t>
  </si>
  <si>
    <t>185,92</t>
  </si>
  <si>
    <t>102046</t>
  </si>
  <si>
    <t>MONTAGEM E DESMONTAGEM DE FÔRMA PARA ESCADAS, COM 1 LANCE E LAJE CASCATA, EM MADEIRA SERRADA, 1 UTILIZAÇÃO. AF_11/2020</t>
  </si>
  <si>
    <t>605,59</t>
  </si>
  <si>
    <t>102047</t>
  </si>
  <si>
    <t>MONTAGEM E DESMONTAGEM DE FÔRMA PARA ESCADAS, COM 1 LANCE E LAJE CASCATA, EM MADEIRA SERRADA, 2 UTILIZAÇÕES. AF_11/2020</t>
  </si>
  <si>
    <t>517,72</t>
  </si>
  <si>
    <t>102048</t>
  </si>
  <si>
    <t>MONTAGEM E DESMONTAGEM DE FÔRMA PARA ESCADAS, COM 1 LANCE E LAJE CASCATA, EM CHAPA DE MADEIRA COMPENSADA RESINADA, 2 UTILIZAÇÕES. AF_11/2020</t>
  </si>
  <si>
    <t>291,13</t>
  </si>
  <si>
    <t>102049</t>
  </si>
  <si>
    <t>MONTAGEM E DESMONTAGEM DE FÔRMA PARA ESCADAS, COM 1 LANCE E LAJE CASCATA, EM CHAPA DE MADEIRA COMPENSADA RESINADA, 4 UTILIZAÇÕES. AF_11/2020</t>
  </si>
  <si>
    <t>258,01</t>
  </si>
  <si>
    <t>102050</t>
  </si>
  <si>
    <t>MONTAGEM E DESMONTAGEM DE FÔRMA PARA ESCADAS, COM 1 LANCE E LAJE CASCATA, EM CHAPA DE MADEIRA COMPENSADA PLASTIFICADA, 6 UTILIZAÇÕES. AF_11/2020</t>
  </si>
  <si>
    <t>224,42</t>
  </si>
  <si>
    <t>102051</t>
  </si>
  <si>
    <t>MONTAGEM E DESMONTAGEM DE FÔRMA PARA ESCADAS, COM 1 LANCE E LAJE CASCATA, EM CHAPA DE MADEIRA COMPENSADA PLASTIFICADA, 8 UTILIZAÇÕES. AF_11/2020</t>
  </si>
  <si>
    <t>195,99</t>
  </si>
  <si>
    <t>102052</t>
  </si>
  <si>
    <t>MONTAGEM E DESMONTAGEM DE FÔRMA PARA ESCADAS, COM 1 LANCE E LAJE CASCATA, EM CHAPA DE MADEIRA COMPENSADA PLASTIFICADA, 10 UTILIZAÇÕES. AF_11/2020</t>
  </si>
  <si>
    <t>180,18</t>
  </si>
  <si>
    <t>102059</t>
  </si>
  <si>
    <t>MONTAGEM E DESMONTAGEM DE FÔRMA PARA ESCADA DUPLA COM 2 LANCES EM "X" E LAJE PLANA, EM MADEIRA SERRADA, 1 UTILIZAÇÃO. AF_11/2020</t>
  </si>
  <si>
    <t>510,91</t>
  </si>
  <si>
    <t>102060</t>
  </si>
  <si>
    <t>MONTAGEM E DESMONTAGEM DE FÔRMA PARA ESCADA DUPLA COM 2 LANCES EM "X" E LAJE PLANA, EM MADEIRA SERRADA, 2 UTILIZAÇÕES. AF_11/2020</t>
  </si>
  <si>
    <t>430,21</t>
  </si>
  <si>
    <t>102061</t>
  </si>
  <si>
    <t>MONTAGEM E DESMONTAGEM DE FÔRMA PARA ESCADA DUPLA COM 2 LANCES EM "X" E LAJE PLANA, EM CHAPA DE MADEIRA COMPENSADA RESINADA, 2 UTILIZAÇÕES. AF_11/2020</t>
  </si>
  <si>
    <t>280,25</t>
  </si>
  <si>
    <t>102062</t>
  </si>
  <si>
    <t>MONTAGEM E DESMONTAGEM DE FÔRMA PARA ESCADA DUPLA COM 2 LANCES EM "X" E LAJE PLANA, EM CHAPA DE MADEIRA COMPENSADA RESINADA, 4 UTILIZAÇÕES. AF_11/2020</t>
  </si>
  <si>
    <t>253,35</t>
  </si>
  <si>
    <t>102063</t>
  </si>
  <si>
    <t>MONTAGEM E DESMONTAGEM DE FÔRMA PARA ESCADA DUPLA COM 2 LANCES EM "X" E LAJE PLANA, EM CHAPA DE MADEIRA COMPENSADA PLASTIFICADA, 6 UTILIZAÇÕES. AF_11/2020</t>
  </si>
  <si>
    <t>214,39</t>
  </si>
  <si>
    <t>102064</t>
  </si>
  <si>
    <t>MONTAGEM E DESMONTAGEM DE FÔRMA PARA ESCADA DUPLA COM 2 LANCES EM "X" E LAJE PLANA, EM CHAPA DE MADEIRA COMPENSADA PLASTIFICADA, 8 UTILIZAÇÕES. AF_11/2020</t>
  </si>
  <si>
    <t>186,73</t>
  </si>
  <si>
    <t>102065</t>
  </si>
  <si>
    <t>MONTAGEM E DESMONTAGEM DE FÔRMA PARA ESCADA DUPLA COM 2 LANCES EM "X" E LAJE PLANA, EM CHAPA DE MADEIRA COMPENSADA PLASTIFICADA, 10 UTILIZAÇÕES. AF_11/2020</t>
  </si>
  <si>
    <t>171,40</t>
  </si>
  <si>
    <t>102066</t>
  </si>
  <si>
    <t>MONTAGEM E DESMONTAGEM DE FÔRMA PARA ESCADA DUPLA COM 2 LANCES EM "X" E LAJE CASCATA, EM MADEIRA SERRADA, 1 UTILIZAÇÃO. AF_11/2020</t>
  </si>
  <si>
    <t>536,89</t>
  </si>
  <si>
    <t>102067</t>
  </si>
  <si>
    <t>MONTAGEM E DESMONTAGEM DE FÔRMA PARA ESCADA DUPLA COM 2 LANCES EM "X" E LAJE CASCATA, EM MADEIRA SERRADA, 2 UTILIZAÇÕES. AF_11/2020</t>
  </si>
  <si>
    <t>461,28</t>
  </si>
  <si>
    <t>102068</t>
  </si>
  <si>
    <t>MONTAGEM E DESMONTAGEM DE FÔRMA PARA ESCADA DUPLA COM 2 LANCES EM "X" E LAJE CASCATA, EM CHAPA DE MADEIRA COMPENSADA RESINADA, 2 UTILIZAÇÕES. AF_11/2020</t>
  </si>
  <si>
    <t>264,12</t>
  </si>
  <si>
    <t>102069</t>
  </si>
  <si>
    <t>MONTAGEM E DESMONTAGEM DE FÔRMA PARA ESCADA DUPLA COM 2 LANCES EM "X" E LAJE CASCATA, EM CHAPA DE MADEIRA COMPENSADA RESINADA, 4 UTILIZAÇÕES. AF_11/2020</t>
  </si>
  <si>
    <t>238,99</t>
  </si>
  <si>
    <t>102070</t>
  </si>
  <si>
    <t>MONTAGEM E DESMONTAGEM DE FÔRMA PARA ESCADA DUPLA COM 2 LANCES EM "X" E LAJE CASCATA, EM CHAPA DE MADEIRA COMPENSADA PLASTIFICADA, 6 UTILIZAÇÕES. AF_11/2020</t>
  </si>
  <si>
    <t>207,31</t>
  </si>
  <si>
    <t>102071</t>
  </si>
  <si>
    <t>MONTAGEM E DESMONTAGEM DE FÔRMA PARA ESCADA DUPLA COM 2 LANCES EM "X" E LAJE CASCATA, EM CHAPA DE MADEIRA COMPENSADA PLASTIFICADA, 8 UTILIZAÇÕES. AF_11/2020</t>
  </si>
  <si>
    <t>180,94</t>
  </si>
  <si>
    <t>102072</t>
  </si>
  <si>
    <t>MONTAGEM E DESMONTAGEM DE FÔRMA PARA ESCADA DUPLA COM 2 LANCES EM "X" E LAJE CASCATA, EM CHAPA DE MADEIRA COMPENSADA PLASTIFICADA, 10 UTILIZAÇÕES. AF_11/2020</t>
  </si>
  <si>
    <t>170,64</t>
  </si>
  <si>
    <t>102073</t>
  </si>
  <si>
    <t>ESCADA EM CONCRETO ARMADO MOLDADO IN LOCO, FCK 20 MPA, COM 1 LANCE E LAJE PLANA, FÔRMA EM CHAPA DE MADEIRA COMPENSADA RESINADA. AF_11/2020</t>
  </si>
  <si>
    <t>3.598,38</t>
  </si>
  <si>
    <t>102074</t>
  </si>
  <si>
    <t>ESCADA EM CONCRETO ARMADO MOLDADO IN LOCO, FCK 20 MPA, COM 2 LANCES EM "U" E LAJE PLANA, FÔRMA EM CHAPA DE MADEIRA COMPENSADA RESINADA. AF_11/2020</t>
  </si>
  <si>
    <t>4.434,37</t>
  </si>
  <si>
    <t>102075</t>
  </si>
  <si>
    <t>ESCADA EM CONCRETO ARMADO MOLDADO IN LOCO, FCK 20 MPA, COM 2 LANCES EM "L" E LAJE PLANA, FÔRMA EM CHAPA DE MADEIRA COMPENSADA RESINADA. AF_11/2020</t>
  </si>
  <si>
    <t>4.688,14</t>
  </si>
  <si>
    <t>102076</t>
  </si>
  <si>
    <t>ESCADA EM CONCRETO ARMADO MOLDADO IN LOCO, FCK 20 MPA, COM 2 LANCES EM "X" E LAJE PLANA, FÔRMA EM CHAPA DE MADEIRA COMPENSADA RESINADA. AF_11/2020</t>
  </si>
  <si>
    <t>4.795,97</t>
  </si>
  <si>
    <t>102077</t>
  </si>
  <si>
    <t>ESCADA EM CONCRETO ARMADO MOLDADO IN LOCO, FCK 20 MPA, COM 1 LANCE E LAJE CASCATA, FÔRMA EM CHAPA DE MADEIRA COMPENSADA RESINADA. AF_11/2020</t>
  </si>
  <si>
    <t>5.288,69</t>
  </si>
  <si>
    <t>102078</t>
  </si>
  <si>
    <t>ESCADA EM CONCRETO ARMADO MOLDADO IN LOCO, FCK 20 MPA, COM 2 LANCES EM "U" E LAJE CASCATA, FÔRMA EM CHAPA DE MADEIRA COMPENSADA RESINADA. AF_11/2020</t>
  </si>
  <si>
    <t>5.325,49</t>
  </si>
  <si>
    <t>102079</t>
  </si>
  <si>
    <t>ESCADA EM CONCRETO ARMADO MOLDADO IN LOCO, FCK 20 MPA, COM 2 LANCES EM "L" E LAJE CASCATA, FÔRMA EM CHAPA DE MADEIRA COMPENSADA RESINADA. AF_11/2020</t>
  </si>
  <si>
    <t>5.165,74</t>
  </si>
  <si>
    <t>102080</t>
  </si>
  <si>
    <t>ESCADA EM CONCRETO ARMADO MOLDADO IN LOCO, FCK 20 MPA, COM 2 LANCES EM "X" E LAJE CASCATA, FÔRMA EM CHAPA DE MADEIRA COMPENSADA RESINADA. AF_11/2020</t>
  </si>
  <si>
    <t>4.549,74</t>
  </si>
  <si>
    <t>102086</t>
  </si>
  <si>
    <t>FABRICAÇÃO DE FÔRMA PARA ESCADA DUPLA COM 2 LANCES EM "X" E LAJE PLANA, EM CHAPA DE MADEIRA COMPENSADA PLASTIFICADA, E=18 MM. AF_11/2020</t>
  </si>
  <si>
    <t>208,57</t>
  </si>
  <si>
    <t>102087</t>
  </si>
  <si>
    <t>FABRICAÇÃO DE FÔRMA PARA ESCADA DUPLA COM 2 LANCES EM "X" E LAJE PLANA, EM CHAPA DE MADEIRA COMPENSADA RESINADA, E= 17 MM. AF_11/2020</t>
  </si>
  <si>
    <t>163,40</t>
  </si>
  <si>
    <t>102088</t>
  </si>
  <si>
    <t>FABRICAÇÃO DE FÔRMA PARA ESCADA DUPLA COM 2 LANCES EM X E LAJE PLANA, EM MADEIRA SERRADA, E=25 MM. AF_11/2020</t>
  </si>
  <si>
    <t>257,57</t>
  </si>
  <si>
    <t>102089</t>
  </si>
  <si>
    <t>FABRICAÇÃO DE FÔRMA PARA ESCADA DUPLA COM 2 LANCES EM "X" E LAJE CASCATA, EM CHAPA DE MADEIRA COMPENSADA PLASTIFICADA, E=18 MM. AF_11/2020</t>
  </si>
  <si>
    <t>196,82</t>
  </si>
  <si>
    <t>102090</t>
  </si>
  <si>
    <t>FABRICAÇÃO DE FÔRMA PARA ESCADA DUPLA COM 2 LANCES EM "X" E LAJE CASCATA, EM CHAPA DE MADEIRA COMPENSADA RESINADA, E= 17 MM. AF_11/2020</t>
  </si>
  <si>
    <t>145,57</t>
  </si>
  <si>
    <t>102091</t>
  </si>
  <si>
    <t>FABRICAÇÃO DE FÔRMA PARA ESCADA DUPLA COM 2 LANCES EM X E LAJE CASCATA, EM MADEIRA SERRADA, E=25 MM. AF_11/2020</t>
  </si>
  <si>
    <t>301,26</t>
  </si>
  <si>
    <t>103760</t>
  </si>
  <si>
    <t>MONTAGEM E DESMONTAGEM DE FÔRMA DE LAJE MACIÇA, PÉ-DIREITO SIMPLES, EM CHAPA DE MADEIRA COMPENSADA RESINADA E CIMBRAMENTO DE MADEIRA, 2 UTILIZAÇÕES. AF_03/2022</t>
  </si>
  <si>
    <t>126,82</t>
  </si>
  <si>
    <t>103761</t>
  </si>
  <si>
    <t>MONTAGEM E DESMONTAGEM DE FÔRMA DE LAJE MACIÇA, PÉ-DIREITO SIMPLES, EM CHAPA DE MADEIRA COMPENSADA RESINADA E CIMBRAMENTO DE MADEIRA, 4 UTILIZAÇÕES. AF_03/2022</t>
  </si>
  <si>
    <t>84,85</t>
  </si>
  <si>
    <t>103762</t>
  </si>
  <si>
    <t>MONTAGEM E DESMONTAGEM DE FÔRMA DE LAJE MACIÇA, PÉ-DIREITO SIMPLES, EM CHAPA DE MADEIRA COMPENSADA RESINADA E CIMBRAMENTO DE MADEIRA, 6 UTILIZAÇÕES. AF_03/2022</t>
  </si>
  <si>
    <t>72,38</t>
  </si>
  <si>
    <t>103763</t>
  </si>
  <si>
    <t>MONTAGEM E DESMONTAGEM DE FÔRMA DE LAJE MACIÇA, PÉ-DIREITO SIMPLES, EM CHAPA DE MADEIRA COMPENSADA RESINADA E CIMBRAMENTO DE MADEIRA, 8 UTILIZAÇÕES. AF_03/2022</t>
  </si>
  <si>
    <t>63,65</t>
  </si>
  <si>
    <t>89996</t>
  </si>
  <si>
    <t>ARMAÇÃO VERTICAL DE ALVENARIA ESTRUTURAL; DIÂMETRO DE 10,0 MM. AF_09/2021</t>
  </si>
  <si>
    <t>13,37</t>
  </si>
  <si>
    <t>89997</t>
  </si>
  <si>
    <t>ARMAÇÃO VERTICAL DE ALVENARIA ESTRUTURAL; DIÂMETRO DE 12,5 MM. AF_09/2021</t>
  </si>
  <si>
    <t>11,00</t>
  </si>
  <si>
    <t>89998</t>
  </si>
  <si>
    <t>ARMAÇÃO DE CINTA DE ALVENARIA ESTRUTURAL; DIÂMETRO DE 10,0 MM. AF_09/2021</t>
  </si>
  <si>
    <t>12,84</t>
  </si>
  <si>
    <t>89999</t>
  </si>
  <si>
    <t>ARMAÇÃO DE VERGA E CONTRAVERGA DE ALVENARIA ESTRUTURAL; DIÂMETRO DE 8,0 MM. AF_09/2021</t>
  </si>
  <si>
    <t>19,03</t>
  </si>
  <si>
    <t>90000</t>
  </si>
  <si>
    <t>ARMAÇÃO DE VERGA E CONTRAVERGA DE ALVENARIA ESTRUTURAL; DIÂMETRO DE 10,0 MM. AF_09/2021</t>
  </si>
  <si>
    <t>15,63</t>
  </si>
  <si>
    <t>91593</t>
  </si>
  <si>
    <t>ARMAÇÃO DO SISTEMA DE PAREDES DE CONCRETO, EXECUTADA EM PAREDES DE EDIFICAÇÕES DE MÚLTIPLOS PAVIMENTOS, TELA Q-138. AF_06/2019</t>
  </si>
  <si>
    <t>14,02</t>
  </si>
  <si>
    <t>91594</t>
  </si>
  <si>
    <t>ARMAÇÃO DO SISTEMA DE PAREDES DE CONCRETO, EXECUTADA EM PAREDES DE EDIFICAÇÕES TÉRREAS OU DE MÚLTIPLOS PAVIMENTOS, TELA Q-92. AF_06/2019</t>
  </si>
  <si>
    <t>14,46</t>
  </si>
  <si>
    <t>91595</t>
  </si>
  <si>
    <t>ARMAÇÃO DO SISTEMA DE PAREDES DE CONCRETO, EXECUTADA EM PAREDES DE EDIFICAÇÕES TÉRREAS, TELA Q-61. AF_06/2019</t>
  </si>
  <si>
    <t>15,16</t>
  </si>
  <si>
    <t>91596</t>
  </si>
  <si>
    <t>ARMAÇÃO DO SISTEMA DE PAREDES DE CONCRETO, EXECUTADA COMO ARMADURA POSITIVA DE LAJES, TELA Q-138. AF_06/2019</t>
  </si>
  <si>
    <t>91597</t>
  </si>
  <si>
    <t>ARMAÇÃO DO SISTEMA DE PAREDES DE CONCRETO, EXECUTADA COMO ARMADURA NEGATIVA DE LAJES, TELA T-196. AF_06/2019</t>
  </si>
  <si>
    <t>10,14</t>
  </si>
  <si>
    <t>91598</t>
  </si>
  <si>
    <t>ARMAÇÃO DO SISTEMA DE PAREDES DE CONCRETO, EXECUTADA COMO ARMADURA POSITIVA DE LAJES, TELA Q-113. AF_06/2019</t>
  </si>
  <si>
    <t>14,03</t>
  </si>
  <si>
    <t>91599</t>
  </si>
  <si>
    <t>ARMAÇÃO DO SISTEMA DE PAREDES DE CONCRETO, EXECUTADA COMO ARMADURA NEGATIVA DE LAJES, TELA L-159. AF_06/2019</t>
  </si>
  <si>
    <t>91600</t>
  </si>
  <si>
    <t>ARMAÇÃO DO SISTEMA DE PAREDES DE CONCRETO, EXECUTADA EM PLATIBANDAS, TELA Q-92. AF_06/2019</t>
  </si>
  <si>
    <t>17,01</t>
  </si>
  <si>
    <t>91601</t>
  </si>
  <si>
    <t>ARMAÇÃO DO SISTEMA DE PAREDES DE CONCRETO, EXECUTADA COMO REFORÇO, VERGALHÃO DE 6,3 MM DE DIÂMETRO. AF_06/2019</t>
  </si>
  <si>
    <t>91602</t>
  </si>
  <si>
    <t>ARMAÇÃO DO SISTEMA DE PAREDES DE CONCRETO, EXECUTADA COMO REFORÇO, VERGALHÃO DE 8,0 MM DE DIÂMETRO. AF_06/2019</t>
  </si>
  <si>
    <t>14,62</t>
  </si>
  <si>
    <t>91603</t>
  </si>
  <si>
    <t>ARMAÇÃO DO SISTEMA DE PAREDES DE CONCRETO, EXECUTADA COMO REFORÇO, VERGALHÃO DE 10,0 MM DE DIÂMETRO. AF_06/2019</t>
  </si>
  <si>
    <t>13,81</t>
  </si>
  <si>
    <t>92759</t>
  </si>
  <si>
    <t>ARMAÇÃO DE PILAR OU VIGA DE UMA ESTRUTURA CONVENCIONAL DE CONCRETO ARMADO EM UM EDIFÍCIO DE MÚLTIPLOS PAVIMENTOS UTILIZANDO AÇO CA-60 DE 5,0 MM - MONTAGEM. AF_12/2015</t>
  </si>
  <si>
    <t>18,14</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</si>
  <si>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</si>
  <si>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</si>
  <si>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</si>
  <si>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</si>
  <si>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16,48</t>
  </si>
  <si>
    <t>92762</t>
  </si>
  <si>
    <t>ARMAÇÃO DE PILAR OU VIGA DE UMA ESTRUTURA CONVENCIONAL DE CONCRETO ARMADO EM UM EDIFÍCIO DE MÚLTIPLOS PAVIMENTOS UTILIZANDO AÇO CA-50 DE 10,0 MM - MONTAGEM. AF_12/2015</t>
  </si>
  <si>
    <t>14,84</t>
  </si>
  <si>
    <t>92763</t>
  </si>
  <si>
    <t>ARMAÇÃO DE PILAR OU VIGA DE UMA ESTRUTURA CONVENCIONAL DE CONCRETO ARMADO EM UM EDIFÍCIO DE MÚLTIPLOS PAVIMENTOS UTILIZANDO AÇO CA-50 DE 12,5 MM - MONTAGEM. AF_12/2015</t>
  </si>
  <si>
    <t>12,59</t>
  </si>
  <si>
    <t>92764</t>
  </si>
  <si>
    <t>ARMAÇÃO DE PILAR OU VIGA DE UMA ESTRUTURA CONVENCIONAL DE CONCRETO ARMADO EM UM EDIFÍCIO DE MÚLTIPLOS PAVIMENTOS UTILIZANDO AÇO CA-50 DE 16,0 MM - MONTAGEM. AF_12/2015</t>
  </si>
  <si>
    <t>12,06</t>
  </si>
  <si>
    <t>92765</t>
  </si>
  <si>
    <t>ARMAÇÃO DE PILAR OU VIGA DE UMA ESTRUTURA CONVENCIONAL DE CONCRETO ARMADO EM UM EDIFÍCIO DE MÚLTIPLOS PAVIMENTOS UTILIZANDO AÇO CA-50 DE 20,0 MM - MONTAGEM. AF_12/2015</t>
  </si>
  <si>
    <t>13,62</t>
  </si>
  <si>
    <t>92766</t>
  </si>
  <si>
    <t>ARMAÇÃO DE PILAR OU VIGA DE UMA ESTRUTURA CONVENCIONAL DE CONCRETO ARMADO EM UM EDIFÍCIO DE MÚLTIPLOS PAVIMENTOS UTILIZANDO AÇO CA-50 DE 25,0 MM - MONTAGEM. AF_12/2015</t>
  </si>
  <si>
    <t>13,35</t>
  </si>
  <si>
    <t>92767</t>
  </si>
  <si>
    <t>ARMAÇÃO DE LAJE DE UMA ESTRUTURA CONVENCIONAL DE CONCRETO ARMADO EM UM EDIFÍCIO DE MÚLTIPLOS PAVIMENTOS UTILIZANDO AÇO CA-60 DE 4,2 MM - MONTAGEM. AF_12/2015</t>
  </si>
  <si>
    <t>18,39</t>
  </si>
  <si>
    <t>92768</t>
  </si>
  <si>
    <t>ARMAÇÃO DE LAJE DE UMA ESTRUTURA CONVENCIONAL DE CONCRETO ARMADO EM UM EDIFÍCIO DE MÚLTIPLOS PAVIMENTOS UTILIZANDO AÇO CA-60 DE 5,0 MM - MONTAGEM. AF_12/2015</t>
  </si>
  <si>
    <t>16,57</t>
  </si>
  <si>
    <t>92769</t>
  </si>
  <si>
    <t>ARMAÇÃO DE LAJE DE UMA ESTRUTURA CONVENCIONAL DE CONCRETO ARMADO EM UM EDIFÍCIO DE MÚLTIPLOS PAVIMENTOS UTILIZANDO AÇO CA-50 DE 6,3 MM - MONTAGEM. AF_12/2015</t>
  </si>
  <si>
    <t>16,15</t>
  </si>
  <si>
    <t>92770</t>
  </si>
  <si>
    <t>ARMAÇÃO DE LAJE DE UMA ESTRUTURA CONVENCIONAL DE CONCRETO ARMADO EM UM EDIFÍCIO DE MÚLTIPLOS PAVIMENTOS UTILIZANDO AÇO CA-50 DE 8,0 MM - MONTAGEM. AF_12/2015</t>
  </si>
  <si>
    <t>15,57</t>
  </si>
  <si>
    <t>92771</t>
  </si>
  <si>
    <t>ARMAÇÃO DE LAJE DE UMA ESTRUTURA CONVENCIONAL DE CONCRETO ARMADO EM UM EDIFÍCIO DE MÚLTIPLOS PAVIMENTOS UTILIZANDO AÇO CA-50 DE 10,0 MM - MONTAGEM. AF_12/2015</t>
  </si>
  <si>
    <t>14,12</t>
  </si>
  <si>
    <t>92772</t>
  </si>
  <si>
    <t>ARMAÇÃO DE LAJE DE UMA ESTRUTURA CONVENCIONAL DE CONCRETO ARMADO EM UM EDIFÍCIO DE MÚLTIPLOS PAVIMENTOS UTILIZANDO AÇO CA-50 DE 12,5 MM - MONTAGEM. AF_12/2015</t>
  </si>
  <si>
    <t>12,04</t>
  </si>
  <si>
    <t>92773</t>
  </si>
  <si>
    <t>ARMAÇÃO DE LAJE DE UMA ESTRUTURA CONVENCIONAL DE CONCRETO ARMADO EM UM EDIFÍCIO DE MÚLTIPLOS PAVIMENTOS UTILIZANDO AÇO CA-50 DE 16,0 MM - MONTAGEM. AF_12/2015</t>
  </si>
  <si>
    <t>11,65</t>
  </si>
  <si>
    <t>92774</t>
  </si>
  <si>
    <t>ARMAÇÃO DE LAJE DE UMA ESTRUTURA CONVENCIONAL DE CONCRETO ARMADO EM UM EDIFÍCIO DE MÚLTIPLOS PAVIMENTOS UTILIZANDO AÇO CA-50 DE 20,0 MM - MONTAGEM. AF_12/2015</t>
  </si>
  <si>
    <t>13,33</t>
  </si>
  <si>
    <t>92775</t>
  </si>
  <si>
    <t>ARMAÇÃO DE PILAR OU VIGA DE UMA ESTRUTURA CONVENCIONAL DE CONCRETO ARMADO EM UMA EDIFICAÇÃO TÉRREA OU SOBRADO UTILIZANDO AÇO CA-60 DE 5,0 MM - MONTAGEM. AF_12/2015</t>
  </si>
  <si>
    <t>21,28</t>
  </si>
  <si>
    <t>92776</t>
  </si>
  <si>
    <t>ARMAÇÃO DE PILAR OU VIGA DE UMA ESTRUTURA CONVENCIONAL DE CONCRETO ARMADO EM UMA EDIFICAÇÃO TÉRREA OU SOBRADO UTILIZANDO AÇO CA-50 DE 6,3 MM - MONTAGEM. AF_12/2015</t>
  </si>
  <si>
    <t>19,76</t>
  </si>
  <si>
    <t>92777</t>
  </si>
  <si>
    <t>ARMAÇÃO DE PILAR OU VIGA DE UMA ESTRUTURA CONVENCIONAL DE CONCRETO ARMADO EM UMA EDIFICAÇÃO TÉRREA OU SOBRADO UTILIZANDO AÇO CA-50 DE 8,0 MM - MONTAGEM. AF_12/2015</t>
  </si>
  <si>
    <t>18,27</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</si>
  <si>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</si>
  <si>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</si>
  <si>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</si>
  <si>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</si>
  <si>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</si>
  <si>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</si>
  <si>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</si>
  <si>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</si>
  <si>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14,06</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</si>
  <si>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</si>
  <si>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</si>
  <si>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</si>
  <si>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</si>
  <si>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21,04</t>
  </si>
  <si>
    <t>92784</t>
  </si>
  <si>
    <t>ARMAÇÃO DE LAJE DE UMA ESTRUTURA CONVENCIONAL DE CONCRETO ARMADO EM UMA EDIFICAÇÃO TÉRREA OU SOBRADO UTILIZANDO AÇO CA-60 DE 5,0 MM - MONTAGEM. AF_12/2015</t>
  </si>
  <si>
    <t>18,73</t>
  </si>
  <si>
    <t>92785</t>
  </si>
  <si>
    <t>ARMAÇÃO DE LAJE DE UMA ESTRUTURA CONVENCIONAL DE CONCRETO ARMADO EM UMA EDIFICAÇÃO TÉRREA OU SOBRADO UTILIZANDO AÇO CA-50 DE 6,3 MM - MONTAGEM. AF_12/2015</t>
  </si>
  <si>
    <t>17,78</t>
  </si>
  <si>
    <t>92786</t>
  </si>
  <si>
    <t>ARMAÇÃO DE LAJE DE UMA ESTRUTURA CONVENCIONAL DE CONCRETO ARMADO EM UMA EDIFICAÇÃO TÉRREA OU SOBRADO UTILIZANDO AÇO CA-50 DE 8,0 MM - MONTAGEM. AF_12/2015</t>
  </si>
  <si>
    <t>16,77</t>
  </si>
  <si>
    <t>92787</t>
  </si>
  <si>
    <t>ARMAÇÃO DE LAJE DE UMA ESTRUTURA CONVENCIONAL DE CONCRETO ARMADO EM UMA EDIFICAÇÃO TÉRREA OU SOBRADO UTILIZANDO AÇO CA-50 DE 10,0 MM - MONTAGEM. AF_12/2015</t>
  </si>
  <si>
    <t>14,99</t>
  </si>
  <si>
    <t>92788</t>
  </si>
  <si>
    <t>ARMAÇÃO DE LAJE DE UMA ESTRUTURA CONVENCIONAL DE CONCRETO ARMADO EM UMA EDIFICAÇÃO TÉRREA OU SOBRADO UTILIZANDO AÇO CA-50 DE 12,5 MM - MONTAGEM. AF_12/2015</t>
  </si>
  <si>
    <t>12,67</t>
  </si>
  <si>
    <t>92789</t>
  </si>
  <si>
    <t>ARMAÇÃO DE LAJE DE UMA ESTRUTURA CONVENCIONAL DE CONCRETO ARMADO EM UMA EDIFICAÇÃO TÉRREA OU SOBRADO UTILIZANDO AÇO CA-50 DE 16,0 MM - MONTAGEM. AF_12/2015</t>
  </si>
  <si>
    <t>12,05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</si>
  <si>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</si>
  <si>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</si>
  <si>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</si>
  <si>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</si>
  <si>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13,26</t>
  </si>
  <si>
    <t>92792</t>
  </si>
  <si>
    <t>CORTE E DOBRA DE AÇO CA-50, DIÂMETRO DE 6,3 MM, UTILIZADO EM ESTRUTURAS DIVERSAS, EXCETO LAJES. AF_12/2015</t>
  </si>
  <si>
    <t>13,45</t>
  </si>
  <si>
    <t>92793</t>
  </si>
  <si>
    <t>CORTE E DOBRA DE AÇO CA-50, DIÂMETRO DE 8,0 MM, UTILIZADO EM ESTRUTURAS DIVERSAS, EXCETO LAJES. AF_12/2015</t>
  </si>
  <si>
    <t>92794</t>
  </si>
  <si>
    <t>CORTE E DOBRA DE AÇO CA-50, DIÂMETRO DE 10,0 MM, UTILIZADO EM ESTRUTURAS DIVERSAS, EXCETO LAJES. AF_12/2015</t>
  </si>
  <si>
    <t>12,33</t>
  </si>
  <si>
    <t>92795</t>
  </si>
  <si>
    <t>CORTE E DOBRA DE AÇO CA-50, DIÂMETRO DE 12,5 MM, UTILIZADO EM ESTRUTURAS DIVERSAS, EXCETO LAJES. AF_12/2015</t>
  </si>
  <si>
    <t>10,57</t>
  </si>
  <si>
    <t>92796</t>
  </si>
  <si>
    <t>CORTE E DOBRA DE AÇO CA-50, DIÂMETRO DE 16,0 MM, UTILIZADO EM ESTRUTURAS DIVERSAS, EXCETO LAJES. AF_12/2015</t>
  </si>
  <si>
    <t>92797</t>
  </si>
  <si>
    <t>CORTE E DOBRA DE AÇO CA-50, DIÂMETRO DE 20,0 MM, UTILIZADO EM ESTRUTURAS DIVERSAS, EXCETO LAJES. AF_12/2015</t>
  </si>
  <si>
    <t>12,32</t>
  </si>
  <si>
    <t>92798</t>
  </si>
  <si>
    <t>CORTE E DOBRA DE AÇO CA-50, DIÂMETRO DE 25,0 MM, UTILIZADO EM ESTRUTURAS DIVERSAS, EXCETO LAJES. AF_12/2015</t>
  </si>
  <si>
    <t>12,30</t>
  </si>
  <si>
    <t>92799</t>
  </si>
  <si>
    <t>CORTE E DOBRA DE AÇO CA-60, DIÂMETRO DE 4,2 MM, UTILIZADO EM LAJE. AF_12/2015</t>
  </si>
  <si>
    <t>13,77</t>
  </si>
  <si>
    <t>92800</t>
  </si>
  <si>
    <t>CORTE E DOBRA DE AÇO CA-60, DIÂMETRO DE 5,0 MM, UTILIZADO EM LAJE. AF_12/2015</t>
  </si>
  <si>
    <t>92801</t>
  </si>
  <si>
    <t>CORTE E DOBRA DE AÇO CA-50, DIÂMETRO DE 6,3 MM, UTILIZADO EM LAJE. AF_12/2015</t>
  </si>
  <si>
    <t>13,10</t>
  </si>
  <si>
    <t>92802</t>
  </si>
  <si>
    <t>CORTE E DOBRA DE AÇO CA-50, DIÂMETRO DE 8,0 MM, UTILIZADO EM LAJE. AF_12/2015</t>
  </si>
  <si>
    <t>13,18</t>
  </si>
  <si>
    <t>92803</t>
  </si>
  <si>
    <t>CORTE E DOBRA DE AÇO CA-50, DIÂMETRO DE 10,0 MM, UTILIZADO EM LAJE. AF_12/2015</t>
  </si>
  <si>
    <t>12,22</t>
  </si>
  <si>
    <t>92804</t>
  </si>
  <si>
    <t>CORTE E DOBRA DE AÇO CA-50, DIÂMETRO DE 12,5 MM, UTILIZADO EM LAJE. AF_12/2015</t>
  </si>
  <si>
    <t>92805</t>
  </si>
  <si>
    <t>CORTE E DOBRA DE AÇO CA-50, DIÂMETRO DE 16,0 MM, UTILIZADO EM LAJE. AF_12/2015</t>
  </si>
  <si>
    <t>10,42</t>
  </si>
  <si>
    <t>92806</t>
  </si>
  <si>
    <t>CORTE E DOBRA DE AÇO CA-50, DIÂMETRO DE 20,0 MM, UTILIZADO EM LAJE. AF_12/2015</t>
  </si>
  <si>
    <t>92875</t>
  </si>
  <si>
    <t>CORTE E DOBRA DE AÇO CA-25, DIÂMETRO DE 6,3 MM. AF_12/2015</t>
  </si>
  <si>
    <t>12,36</t>
  </si>
  <si>
    <t>92876</t>
  </si>
  <si>
    <t>CORTE E DOBRA DE AÇO CA-25, DIÂMETRO DE 8,0 MM. AF_12/2015</t>
  </si>
  <si>
    <t>12,16</t>
  </si>
  <si>
    <t>92877</t>
  </si>
  <si>
    <t>CORTE E DOBRA DE AÇO CA-25, DIÂMETRO DE 10,0 MM. AF_12/2015</t>
  </si>
  <si>
    <t>13,22</t>
  </si>
  <si>
    <t>92878</t>
  </si>
  <si>
    <t>CORTE E DOBRA DE AÇO CA-25, DIÂMETRO DE 12,5 MM. AF_12/2015</t>
  </si>
  <si>
    <t>13,06</t>
  </si>
  <si>
    <t>92879</t>
  </si>
  <si>
    <t>CORTE E DOBRA DE AÇO CA-25, DIÂMETRO DE 16,0 MM. AF_12/2015</t>
  </si>
  <si>
    <t>12,95</t>
  </si>
  <si>
    <t>92880</t>
  </si>
  <si>
    <t>CORTE E DOBRA DE AÇO CA-25, DIÂMETRO DE 20,0 MM. AF_12/2015</t>
  </si>
  <si>
    <t>13,25</t>
  </si>
  <si>
    <t>92881</t>
  </si>
  <si>
    <t>CORTE E DOBRA DE AÇO CA-25, DIÂMETRO DE 25,0 MM. AF_12/2015</t>
  </si>
  <si>
    <t>13,23</t>
  </si>
  <si>
    <t>92882</t>
  </si>
  <si>
    <t>ARMAÇÃO UTILIZANDO AÇO CA-25 DE 6,3 MM - MONTAGEM. AF_12/2015</t>
  </si>
  <si>
    <t>16,27</t>
  </si>
  <si>
    <t>92883</t>
  </si>
  <si>
    <t>ARMAÇÃO UTILIZANDO AÇO CA-25 DE 8,0 MM - MONTAGEM. AF_12/2015</t>
  </si>
  <si>
    <t>15,27</t>
  </si>
  <si>
    <t>92884</t>
  </si>
  <si>
    <t>ARMAÇÃO UTILIZANDO AÇO CA-25 DE 10,0 MM - MONTAGEM. AF_12/2015</t>
  </si>
  <si>
    <t>15,73</t>
  </si>
  <si>
    <t>92885</t>
  </si>
  <si>
    <t>ARMAÇÃO UTILIZANDO AÇO CA-25 DE 12,5 MM - MONTAGEM. AF_12/2015</t>
  </si>
  <si>
    <t>15,08</t>
  </si>
  <si>
    <t>92886</t>
  </si>
  <si>
    <t>ARMAÇÃO UTILIZANDO AÇO CA-25 DE 16,0 MM - MONTAGEM. AF_12/2015</t>
  </si>
  <si>
    <t>14,55</t>
  </si>
  <si>
    <t>92887</t>
  </si>
  <si>
    <t>ARMAÇÃO UTILIZANDO AÇO CA-25 DE 20,0 MM - MONTAGEM. AF_12/2015</t>
  </si>
  <si>
    <t>92888</t>
  </si>
  <si>
    <t>ARMAÇÃO UTILIZANDO AÇO CA-25 DE 25,0 MM - MONTAGEM. AF_12/2015</t>
  </si>
  <si>
    <t>14,28</t>
  </si>
  <si>
    <t>92915</t>
  </si>
  <si>
    <t>ARMAÇÃO DE ESTRUTURAS DE CONCRETO ARMADO, EXCETO VIGAS, PILARES, LAJES E FUNDAÇÕES, UTILIZANDO AÇO CA-60 DE 5,0 MM - MONTAGEM. AF_12/2015</t>
  </si>
  <si>
    <t>19,71</t>
  </si>
  <si>
    <t>92916</t>
  </si>
  <si>
    <t>ARMAÇÃO DE ESTRUTURAS DE CONCRETO ARMADO, EXCETO VIGAS, PILARES, LAJES E FUNDAÇÕES, UTILIZANDO AÇO CA-50 DE 6,3 MM - MONTAGEM. AF_12/2015</t>
  </si>
  <si>
    <t>18,56</t>
  </si>
  <si>
    <t>92917</t>
  </si>
  <si>
    <t>ARMAÇÃO DE ESTRUTURAS DE CONCRETO ARMADO, EXCETO VIGAS, PILARES, LAJES E FUNDAÇÕES, UTILIZANDO AÇO CA-50 DE 8,0 MM - MONTAGEM. AF_12/2015</t>
  </si>
  <si>
    <t>17,37</t>
  </si>
  <si>
    <t>92919</t>
  </si>
  <si>
    <t>ARMAÇÃO DE ESTRUTURAS DE CONCRETO ARMADO, EXCETO VIGAS, PILARES, LAJES E FUNDAÇÕES, UTILIZANDO AÇO CA-50 DE 10,0 MM - MONTAGEM. AF_12/2015</t>
  </si>
  <si>
    <t>15,50</t>
  </si>
  <si>
    <t>92921</t>
  </si>
  <si>
    <t>ARMAÇÃO DE ESTRUTURAS DE CONCRETO ARMADO, EXCETO VIGAS, PILARES, LAJES E FUNDAÇÕES, UTILIZANDO AÇO CA-50 DE 12,5 MM - MONTAGEM. AF_12/2015</t>
  </si>
  <si>
    <t>13,08</t>
  </si>
  <si>
    <t>92922</t>
  </si>
  <si>
    <t>ARMAÇÃO DE ESTRUTURAS DE CONCRETO ARMADO, EXCETO VIGAS, PILARES, LAJES E FUNDAÇÕES, UTILIZANDO AÇO CA-50 DE 16,0 MM - MONTAGEM. AF_12/2015</t>
  </si>
  <si>
    <t>12,39</t>
  </si>
  <si>
    <t>92923</t>
  </si>
  <si>
    <t>ARMAÇÃO DE ESTRUTURAS DE CONCRETO ARMADO, EXCETO VIGAS, PILARES, LAJES E FUNDAÇÕES, UTILIZANDO AÇO CA-50 DE 20,0 MM - MONTAGEM. AF_12/2015</t>
  </si>
  <si>
    <t>13,83</t>
  </si>
  <si>
    <t>92924</t>
  </si>
  <si>
    <t>ARMAÇÃO DE ESTRUTURAS DE CONCRETO ARMADO, EXCETO VIGAS, PILARES, LAJES E FUNDAÇÕES, UTILIZANDO AÇO CA-50 DE 25,0 MM - MONTAGEM. AF_12/2015</t>
  </si>
  <si>
    <t>13,49</t>
  </si>
  <si>
    <t>95445</t>
  </si>
  <si>
    <t>CORTE E DOBRA DE AÇO CA-60, DIÂMETRO DE 5,0 MM, UTILIZADO EM ESTRIBO CONTÍNUO HELICOIDAL. AF_09/2021</t>
  </si>
  <si>
    <t>11,61</t>
  </si>
  <si>
    <t>95446</t>
  </si>
  <si>
    <t>CORTE E DOBRA DE AÇO CA-50, DIÂMETRO DE 6,3 MM, UTILIZADO EM ESTRIBO CONTÍNUO HELICOIDAL. AF_09/2021</t>
  </si>
  <si>
    <t>12,54</t>
  </si>
  <si>
    <t>95448</t>
  </si>
  <si>
    <t>CORTE E DOBRA DE AÇO CA-50, DIÂMERO DE 32 MM, UTILIZADO EM ESTRUTURAS DIVERSAS, EXCETO LAJE. AF_10/2016</t>
  </si>
  <si>
    <t>13,51</t>
  </si>
  <si>
    <t>95576</t>
  </si>
  <si>
    <t>MONTAGEM DE ARMADURA DE ESTACAS, DIÂMETRO = 8,0 MM. AF_09/2021</t>
  </si>
  <si>
    <t>95577</t>
  </si>
  <si>
    <t>MONTAGEM DE ARMADURA DE ESTACAS, DIÂMETRO = 10,0 MM. AF_09/2021</t>
  </si>
  <si>
    <t>13,90</t>
  </si>
  <si>
    <t>95578</t>
  </si>
  <si>
    <t>MONTAGEM DE ARMADURA DE ESTACAS, DIÂMETRO = 12,5 MM. AF_09/2021</t>
  </si>
  <si>
    <t>11,70</t>
  </si>
  <si>
    <t>95579</t>
  </si>
  <si>
    <t>MONTAGEM DE ARMADURA DE ESTACAS, DIÂMETRO = 16,0 MM. AF_09/2021</t>
  </si>
  <si>
    <t>11,39</t>
  </si>
  <si>
    <t>95580</t>
  </si>
  <si>
    <t>MONTAGEM DE ARMADURA DE ESTACAS, DIÂMETRO = 20,0 MM. AF_09/2021</t>
  </si>
  <si>
    <t>95581</t>
  </si>
  <si>
    <t>MONTAGEM DE ARMADURA DE ESTACAS, DIÂMETRO = 25,0 MM. AF_09/2021</t>
  </si>
  <si>
    <t>13,14</t>
  </si>
  <si>
    <t>95582</t>
  </si>
  <si>
    <t>MONTAGEM DE ARMADURA DE ESTACAS, DIÂMETRO = 32,0 MM. AF_09/2021</t>
  </si>
  <si>
    <t>14,34</t>
  </si>
  <si>
    <t>95583</t>
  </si>
  <si>
    <t>MONTAGEM DE ARMADURA TRANSVERSAL DE ESTACAS DE SEÇÃO CIRCULAR, DIÂMETRO = 5,0 MM. AF_09/2021</t>
  </si>
  <si>
    <t>17,50</t>
  </si>
  <si>
    <t>95584</t>
  </si>
  <si>
    <t>MONTAGEM DE ARMADURA TRANSVERSAL DE ESTACAS DE SEÇÃO CIRCULAR, DIÂMETRO = 6,30 MM. AF_09/2021</t>
  </si>
  <si>
    <t>16,47</t>
  </si>
  <si>
    <t>95592</t>
  </si>
  <si>
    <t>MONTAGEM DE ARMADURA TRANVERSAL DE ESTACAS DE SEÇÃO RETANGULAR, DIÂMETRO = 5,0 MM. AF_09/2021</t>
  </si>
  <si>
    <t>19,15</t>
  </si>
  <si>
    <t>95593</t>
  </si>
  <si>
    <t>MONTAGEM DE ARMADURA TRANSVERSAL DE ESTACAS DE SEÇÃO RETANGULAR, DIÂMETRO = 6,30 MM. AF_09/2021</t>
  </si>
  <si>
    <t>17,38</t>
  </si>
  <si>
    <t>95943</t>
  </si>
  <si>
    <t>ARMAÇÃO DE ESCADA, DE UMA ESTRUTURA CONVENCIONAL DE CONCRETO ARMADO UTILIZANDO AÇO CA-60 DE 5,0 MM - MONTAGEM. AF_11/2020</t>
  </si>
  <si>
    <t>25,05</t>
  </si>
  <si>
    <t>95944</t>
  </si>
  <si>
    <t>ARMAÇÃO DE ESCADA, DE UMA ESTRUTURA CONVENCIONAL DE CONCRETO ARMADO UTILIZANDO AÇO CA-50 DE 6,3 MM - MONTAGEM. AF_11/2020</t>
  </si>
  <si>
    <t>23,27</t>
  </si>
  <si>
    <t>95945</t>
  </si>
  <si>
    <t>ARMAÇÃO DE ESCADA, DE UMA ESTRUTURA CONVENCIONAL DE CONCRETO ARMADO UTILIZANDO AÇO CA-50 DE 8,0 MM - MONTAGEM. AF_11/2020</t>
  </si>
  <si>
    <t>19,51</t>
  </si>
  <si>
    <t>95946</t>
  </si>
  <si>
    <t>ARMAÇÃO DE ESCADA, DE UMA ESTRUTURA CONVENCIONAL DE CONCRETO ARMADO UTILIZANDO AÇO CA-50 DE 10,0 MM - MONTAGEM. AF_11/2020</t>
  </si>
  <si>
    <t>15,98</t>
  </si>
  <si>
    <t>95947</t>
  </si>
  <si>
    <t>ARMAÇÃO DE ESCADA, DE UMA ESTRUTURA CONVENCIONAL DE CONCRETO ARMADO UTILIZANDO AÇO CA-50 DE 12,5 MM - MONTAGEM. AF_11/2020</t>
  </si>
  <si>
    <t>12,62</t>
  </si>
  <si>
    <t>95948</t>
  </si>
  <si>
    <t>ARMAÇÃO DE ESCADA, DE UMA ESTRUTURA CONVENCIONAL DE CONCRETO ARMADO UTILIZANDO AÇO CA-50 DE 16,0 MM - MONTAGEM. AF_11/2020</t>
  </si>
  <si>
    <t>11,41</t>
  </si>
  <si>
    <t>96544</t>
  </si>
  <si>
    <t>ARMAÇÃO DE BLOCO, VIGA BALDRAME OU SAPATA UTILIZANDO AÇO CA-50 DE 6,3 MM - MONTAGEM. AF_06/2017</t>
  </si>
  <si>
    <t>96545</t>
  </si>
  <si>
    <t>ARMAÇÃO DE BLOCO, VIGA BALDRAME OU SAPATA UTILIZANDO AÇO CA-50 DE 8 MM - MONTAGEM. AF_06/2017</t>
  </si>
  <si>
    <t>18,29</t>
  </si>
  <si>
    <t>96546</t>
  </si>
  <si>
    <t>ARMAÇÃO DE BLOCO, VIGA BALDRAME OU SAPATA UTILIZANDO AÇO CA-50 DE 10 MM - MONTAGEM. AF_06/2017</t>
  </si>
  <si>
    <t>96547</t>
  </si>
  <si>
    <t>ARMAÇÃO DE BLOCO, VIGA BALDRAME OU SAPATA UTILIZANDO AÇO CA-50 DE 12,5 MM - MONTAGEM. AF_06/2017</t>
  </si>
  <si>
    <t>13,73</t>
  </si>
  <si>
    <t>96548</t>
  </si>
  <si>
    <t>ARMAÇÃO DE BLOCO, VIGA BALDRAME OU SAPATA UTILIZANDO AÇO CA-50 DE 16 MM - MONTAGEM. AF_06/2017</t>
  </si>
  <si>
    <t>12,96</t>
  </si>
  <si>
    <t>96549</t>
  </si>
  <si>
    <t>ARMAÇÃO DE BLOCO, VIGA BALDRAME OU SAPATA UTILIZANDO AÇO CA-50 DE 20 MM - MONTAGEM. AF_06/2017</t>
  </si>
  <si>
    <t>14,35</t>
  </si>
  <si>
    <t>96550</t>
  </si>
  <si>
    <t>ARMAÇÃO DE BLOCO, VIGA BALDRAME OU SAPATA UTILIZANDO AÇO CA-50 DE 25 MM - MONTAGEM. AF_06/2017</t>
  </si>
  <si>
    <t>13,96</t>
  </si>
  <si>
    <t>100064</t>
  </si>
  <si>
    <t>ARMAÇÃO DO SISTEMA DE PAREDES DE CONCRETO, EXECUTADA COMO ARMADURA POSITIVA DE LAJES, TELA Q-159. AF_06/2019</t>
  </si>
  <si>
    <t>14,31</t>
  </si>
  <si>
    <t>100066</t>
  </si>
  <si>
    <t>ARMAÇÃO DO SISTEMA DE PAREDES DE CONCRETO, EXECUTADA COMO ARMADURA POSITIVA DE LAJES, TELA Q-196. AF_06/2019</t>
  </si>
  <si>
    <t>14,24</t>
  </si>
  <si>
    <t>100067</t>
  </si>
  <si>
    <t>ARMAÇÃO DO SISTEMA DE PAREDES DE CONCRETO, EXECUTADA COMO REFORÇO, VERGALHÃO DE 5,0 MM DE DIÂMETRO. AF_06/2019</t>
  </si>
  <si>
    <t>15,00</t>
  </si>
  <si>
    <t>100068</t>
  </si>
  <si>
    <t>ARMAÇÃO DO SISTEMA DE PAREDES DE CONCRETO, EXECUTADA COMO REFORÇO, VERGALHÃO DE 12,5 MM DE DIÂMETRO. AF_06/2019</t>
  </si>
  <si>
    <t>102920</t>
  </si>
  <si>
    <t>ARMAÇÃO DE CINTA DE ALVENARIA ESTRUTURAL; DIÂMETRO DE 12,5 MM. AF_09/2021</t>
  </si>
  <si>
    <t>10,66</t>
  </si>
  <si>
    <t>102921</t>
  </si>
  <si>
    <t>ARMAÇÃO VERTICAL DE ALVENARIA ESTRUTURAL; DIÂMETRO DE 16,0 MM. AF_09/2021</t>
  </si>
  <si>
    <t>10,35</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</si>
  <si>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</si>
  <si>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</si>
  <si>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</si>
  <si>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</si>
  <si>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</si>
  <si>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</si>
  <si>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12,45</t>
  </si>
  <si>
    <t>89993</t>
  </si>
  <si>
    <t>GRAUTEAMENTO VERTICAL EM ALVENARIA ESTRUTURAL. AF_09/2021</t>
  </si>
  <si>
    <t>914,73</t>
  </si>
  <si>
    <t>89994</t>
  </si>
  <si>
    <t>GRAUTEAMENTO DE CINTA INTERMEDIÁRIA OU DE CONTRAVERGA EM ALVENARIA ESTRUTURAL. AF_09/2021</t>
  </si>
  <si>
    <t>765,33</t>
  </si>
  <si>
    <t>89995</t>
  </si>
  <si>
    <t>GRAUTEAMENTO DE CINTA SUPERIOR OU DE VERGA EM ALVENARIA ESTRUTURAL. AF_09/2021</t>
  </si>
  <si>
    <t>876,51</t>
  </si>
  <si>
    <t>90278</t>
  </si>
  <si>
    <t>GRAUTE FGK=15 MPA; TRAÇO 1:0,04:2,2:2,5 (EM MASSA SECA DE CIMENTO/CAL/AREIA GROSSA/BRITA 0) - PREPARO MECÂNICO COM BETONEIRA 400 L. AF_09/2021</t>
  </si>
  <si>
    <t>417,88</t>
  </si>
  <si>
    <t>90279</t>
  </si>
  <si>
    <t>GRAUTE FGK=20 MPA; TRAÇO 1:0,04:1,8:2,1 (EM MASSA SECA DE CIMENTO/ CAL/ AREIA GROSSA/ BRITA 0) - PREPARO MECÂNICO COM BETONEIRA 400 L. AF_09/2021</t>
  </si>
  <si>
    <t>461,76</t>
  </si>
  <si>
    <t>90280</t>
  </si>
  <si>
    <t>GRAUTE FGK=25 MPA; TRAÇO 1:0,02:1,3:1,6 (EM MASSA SECA DE CIMENTO/ CAL/ AREIA GROSSA/ BRITA 0) - PREPARO MECÂNICO COM BETONEIRA 400 L. AF_09/2021</t>
  </si>
  <si>
    <t>508,00</t>
  </si>
  <si>
    <t>90281</t>
  </si>
  <si>
    <t>GRAUTE FGK=30 MPA; TRAÇO 1:0,02:0,9:1,2 (EM MASSA SECA DE CIMENTO/ CAL/ AREIA GROSSA/ BRITA 0) - PREPARO MECÂNICO COM BETONEIRA 400 L. AF_09/2021</t>
  </si>
  <si>
    <t>586,44</t>
  </si>
  <si>
    <t>90282</t>
  </si>
  <si>
    <t>GRAUTE FGK=15 MPA; TRAÇO 1:2,2:2,5:0,3 (EM MASSA SECA DE CIMENTO/ AREIA GROSSA/ BRITA 0/ ADITIVO) - PREPARO MECÂNICO COM BETONEIRA 400 L. AF_09/2021</t>
  </si>
  <si>
    <t>405,71</t>
  </si>
  <si>
    <t>90283</t>
  </si>
  <si>
    <t>GRAUTE FGK=20 MPA; TRAÇO 1:1,8:2,1:0,4 (EM MASSA SECA DE CIMENTO/ AREIA GROSSA/ BRITA 0/ ADITIVO) - PREPARO MECÂNICO COM BETONEIRA 400 L. AF_09/2021</t>
  </si>
  <si>
    <t>449,23</t>
  </si>
  <si>
    <t>90284</t>
  </si>
  <si>
    <t>GRAUTE FGK=25 MPA; TRAÇO 1:1,3:1,6:0,4 (EM MASSA SECA DE CIMENTO/ AREIA GROSSA/ BRITA 0/ ADITIVO) - PREPARO MECÂNICO COM BETONEIRA 400 L. AF_09/2021</t>
  </si>
  <si>
    <t>499,63</t>
  </si>
  <si>
    <t>90285</t>
  </si>
  <si>
    <t>GRAUTE FGK=30 MPA; TRAÇO 1:0,9:1,2:0,6 (EM MASSA SECA DE CIMENTO/ AREIA GROSSA/ BRITA 0/ ADITIVO) - PREPARO MECÂNICO COM BETONEIRA 400 L. AF_09/2021</t>
  </si>
  <si>
    <t>582,87</t>
  </si>
  <si>
    <t>94962</t>
  </si>
  <si>
    <t>CONCRETO MAGRO PARA LASTRO, TRAÇO 1:4,5:4,5 (EM MASSA SECA DE CIMENTO/ AREIA MÉDIA/ BRITA 1) - PREPARO MECÂNICO COM BETONEIRA 400 L. AF_05/2021</t>
  </si>
  <si>
    <t>323,98</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</si>
  <si>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</si>
  <si>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</si>
  <si>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</si>
  <si>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</si>
  <si>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390,62</t>
  </si>
  <si>
    <t>94965</t>
  </si>
  <si>
    <t>CONCRETO FCK = 25MPA, TRAÇO 1:2,3:2,7 (EM MASSA SECA DE CIMENTO/ AREIA MÉDIA/ BRITA 1) - PREPARO MECÂNICO COM BETONEIRA 400 L. AF_05/2021</t>
  </si>
  <si>
    <t>402,83</t>
  </si>
  <si>
    <t>94966</t>
  </si>
  <si>
    <t>CONCRETO FCK = 30MPA, TRAÇO 1:2,1:2,5 (EM MASSA SECA DE CIMENTO/ AREIA MÉDIA/ BRITA 1) - PREPARO MECÂNICO COM BETONEIRA 400 L. AF_05/2021</t>
  </si>
  <si>
    <t>415,77</t>
  </si>
  <si>
    <t>94967</t>
  </si>
  <si>
    <t>CONCRETO FCK = 40MPA, TRAÇO 1:1,6:1,9 (EM MASSA SECA DE CIMENTO/ AREIA MÉDIA/ BRITA 1) - PREPARO MECÂNICO COM BETONEIRA 400 L. AF_05/2021</t>
  </si>
  <si>
    <t>473,36</t>
  </si>
  <si>
    <t>94968</t>
  </si>
  <si>
    <t>CONCRETO MAGRO PARA LASTRO, TRAÇO 1:4,5:4,5 (EM MASSA SECA DE CIMENTO/ AREIA MÉDIA/ BRITA 1) - PREPARO MECÂNICO COM BETONEIRA 600 L. AF_05/2021</t>
  </si>
  <si>
    <t>319,33</t>
  </si>
  <si>
    <t>94969</t>
  </si>
  <si>
    <t>CONCRETO FCK = 15MPA, TRAÇO 1:3,4:3,5 (EM MASSA SECA DE CIMENTO/ AREIA MÉDIA/ BRITA 1) - PREPARO MECÂNICO COM BETONEIRA 600 L. AF_05/2021</t>
  </si>
  <si>
    <t>349,26</t>
  </si>
  <si>
    <t>94970</t>
  </si>
  <si>
    <t>CONCRETO FCK = 20MPA, TRAÇO 1:2,7:3 (EM MASSA SECA DE CIMENTO/ AREIA MÉDIA/ BRITA 1) - PREPARO MECÂNICO COM BETONEIRA 600 L. AF_05/2021</t>
  </si>
  <si>
    <t>375,66</t>
  </si>
  <si>
    <t>94971</t>
  </si>
  <si>
    <t>CONCRETO FCK = 25MPA, TRAÇO 1:2,3:2,7 (EM MASSA SECA DE CIMENTO/ AREIA MÉDIA/ BRITA 1) - PREPARO MECÂNICO COM BETONEIRA 600 L. AF_05/2021</t>
  </si>
  <si>
    <t>394,66</t>
  </si>
  <si>
    <t>94972</t>
  </si>
  <si>
    <t>CONCRETO FCK = 30MPA, TRAÇO 1:2,1:2,5 (EM MASSA SECA DE CIMENTO/ AREIA MÉDIA/ BRITA 1) - PREPARO MECÂNICO COM BETONEIRA 600 L. AF_05/2021</t>
  </si>
  <si>
    <t>407,61</t>
  </si>
  <si>
    <t>94973</t>
  </si>
  <si>
    <t>CONCRETO FCK = 40MPA, TRAÇO 1:1,6:1,9 (EM MASSA SECA DE CIMENTO/ AREIA MÉDIA/ BRITA 1) - PREPARO MECÂNICO COM BETONEIRA 600 L. AF_05/2021</t>
  </si>
  <si>
    <t>462,92</t>
  </si>
  <si>
    <t>94974</t>
  </si>
  <si>
    <t>CONCRETO MAGRO PARA LASTRO, TRAÇO 1:4,5:4,5 (EM MASSA SECA DE CIMENTO/ AREIA MÉDIA/ BRITA 1) - PREPARO MANUAL. AF_05/2021</t>
  </si>
  <si>
    <t>381,95</t>
  </si>
  <si>
    <t>94975</t>
  </si>
  <si>
    <t>CONCRETO FCK = 15MPA, TRAÇO 1:3,4:3,5 (EM MASSA SECA DE CIMENTO/ AREIA MÉDIA/ BRITA 1) - PREPARO MANUAL. AF_05/2021</t>
  </si>
  <si>
    <t>410,90</t>
  </si>
  <si>
    <t>96555</t>
  </si>
  <si>
    <t>CONCRETAGEM DE BLOCOS DE COROAMENTO E VIGAS BALDRAME, FCK 30 MPA, COM USO DE JERICA  LANÇAMENTO, ADENSAMENTO E ACABAMENTO. AF_06/2017</t>
  </si>
  <si>
    <t>592,27</t>
  </si>
  <si>
    <t>96556</t>
  </si>
  <si>
    <t>CONCRETAGEM DE SAPATAS, FCK 30 MPA, COM USO DE JERICA  LANÇAMENTO, ADENSAMENTO E ACABAMENTO. AF_06/2017</t>
  </si>
  <si>
    <t>683,03</t>
  </si>
  <si>
    <t>96557</t>
  </si>
  <si>
    <t>CONCRETAGEM DE BLOCOS DE COROAMENTO E VIGAS BALDRAMES, FCK 30 MPA, COM USO DE BOMBA  LANÇAMENTO, ADENSAMENTO E ACABAMENTO. AF_06/2017</t>
  </si>
  <si>
    <t>471,56</t>
  </si>
  <si>
    <t>96558</t>
  </si>
  <si>
    <t>CONCRETAGEM DE SAPATAS, FCK 30 MPA, COM USO DE BOMBA  LANÇAMENTO, ADENSAMENTO E ACABAMENTO. AF_11/2016</t>
  </si>
  <si>
    <t>479,70</t>
  </si>
  <si>
    <t>99235</t>
  </si>
  <si>
    <t>CONCRETAGEM DE EDIFICAÇÕES (PAREDES E LAJES) FEITAS COM SISTEMA DE FÔRMAS MANUSEÁVEIS, COM CONCRETO USINADO AUTOADENSÁVEL FCK 25 MPA - LANÇAMENTO E ACABAMENTO. AF_10/2021</t>
  </si>
  <si>
    <t>455,62</t>
  </si>
  <si>
    <t>99431</t>
  </si>
  <si>
    <t>CONCRETAGEM DE LAJES EM EDIFICAÇÕES UNIFAMILIARES FEITAS COM SISTEMA DE FÔRMAS MANUSEÁVEIS, COM CONCRETO USINADO BOMBEÁVEL FCK 25 MPA - LANÇAMENTO, ADENSAMENTO E ACABAMENTO (EXCLUSIVE BOMBA LANÇA). AF_10/2021</t>
  </si>
  <si>
    <t>475,47</t>
  </si>
  <si>
    <t>99432</t>
  </si>
  <si>
    <t>CONCRETAGEM DE PAREDES EM EDIFICAÇÕES UNIFAMILIARES FEITAS COM SISTEMA DE FÔRMAS MANUSEÁVEIS, COM CONCRETO USINADO BOMBEÁVEL FCK 25 MPA - LANÇAMENTO, ADENSAMENTO E ACABAMENTO (EXCLUSIVE BOMBA LANÇA). AF_10/2021</t>
  </si>
  <si>
    <t>461,26</t>
  </si>
  <si>
    <t>99433</t>
  </si>
  <si>
    <t>CONCRETAGEM DE PLATIBANDA EM EDIFICAÇÕES UNIFAMILIARES FEITAS COM SISTEMA DE FÔRMAS MANUSEÁVEIS, COM CONCRETO USINADO BOMBEÁVEL FCK 25 MPA, - LANÇAMENTO, ADENSAMENTO E ACABAMENTO (EXCLUSIVE BOMBA LANÇA). AF_10/2021</t>
  </si>
  <si>
    <t>504,81</t>
  </si>
  <si>
    <t>99434</t>
  </si>
  <si>
    <t>CONCRETAGEM DE LAJES EM EDIFICAÇÕES MULTIFAMILIARES FEITAS COM SISTEMA DE FÔRMAS MANUSEÁVEIS, COM CONCRETO USINADO BOMBEÁVEL FCK 25 MPA - LANÇAMENTO, ADENSAMENTO E ACABAMENTO (EXCLUSIVE BOMBA LANÇA). AF_10/2021</t>
  </si>
  <si>
    <t>479,85</t>
  </si>
  <si>
    <t>99435</t>
  </si>
  <si>
    <t>CONCRETAGEM DE PAREDES EM EDIFICAÇÕES MULTIFAMILIARES FEITAS COM SISTEMA DE FÔRMAS MANUSEÁVEIS, COM CONCRETO USINADO BOMBEÁVEL FCK 25 MPA - LANÇAMENTO, ADENSAMENTO E ACABAMENTO (EXCLUSIVE BOMBA LANÇA). AF_10/2021</t>
  </si>
  <si>
    <t>464,26</t>
  </si>
  <si>
    <t>99436</t>
  </si>
  <si>
    <t>CONCRETAGEM DE PLATIBANDA EM EDIFICAÇÕES MULTIFAMILIARES FEITAS COM SISTEMA DE FÔRMAS MANUSEÁVEIS, COM CONCRETO USINADO BOMBEÁVEL FCK 25 MPA - LANÇAMENTO, ADENSAMENTO E ACABAMENTO (EXCLUSIVE BOMBA LANÇA). AF_10/2021</t>
  </si>
  <si>
    <t>527,65</t>
  </si>
  <si>
    <t>99437</t>
  </si>
  <si>
    <t>CONCRETAGEM DE PLATIBANDA EM EDIFICAÇÕES UNIFAMILIARES FEITAS COM SISTEMA DE FÔRMAS MANUSEÁVEIS, COM CONCRETO USINADO AUTOADENSÁVEL FCK 25 MPA - LANÇAMENTO E ACABAMENTO. AF_10/2021</t>
  </si>
  <si>
    <t>484,40</t>
  </si>
  <si>
    <t>99438</t>
  </si>
  <si>
    <t>CONCRETAGEM DE PLATIBANDA EM EDIFICAÇÕES MULTIFAMILIARES FEITAS COM SISTEMA DE FÔRMAS MANUSEÁVEIS, COM CONCRETO USINADO AUTOADENSÁVEL FCK 25 MPA - LANÇAMENTO E ACABAMENTO. AF_10/2021</t>
  </si>
  <si>
    <t>490,68</t>
  </si>
  <si>
    <t>99439</t>
  </si>
  <si>
    <t>CONCRETAGEM DE EDIFICAÇÕES (PAREDES E LAJES) FEITAS COM SISTEMA DE FÔRMAS MANUSEÁVEIS, COM CONCRETO USINADO BOMBEÁVEL FCK 25 MPA - LANÇAMENTO, ADENSAMENTO E ACABAMENTO (EXCLUSIVE BOMBA LANÇA). AF_10/2021</t>
  </si>
  <si>
    <t>468,68</t>
  </si>
  <si>
    <t>102473</t>
  </si>
  <si>
    <t>CONCRETO MAGRO PARA LASTRO, TRAÇO 1:4,5:4,5 (EM MASSA SECA DE CIMENTO/ AREIA MÉDIA/ SEIXO ROLADO) - PREPARO MECÂNICO COM BETONEIRA 400 L. AF_05/2021</t>
  </si>
  <si>
    <t>432,84</t>
  </si>
  <si>
    <t>102474</t>
  </si>
  <si>
    <t>CONCRETO FCK = 15MPA, TRAÇO 1:3,4:3,4 (EM MASSA SECA DE CIMENTO/ AREIA MÉDIA/ SEIXO ROLADO) - PREPARO MECÂNICO COM BETONEIRA 400 L. AF_05/2021</t>
  </si>
  <si>
    <t>463,55</t>
  </si>
  <si>
    <t>102475</t>
  </si>
  <si>
    <t>CONCRETO FCK = 20MPA, TRAÇO 1:2,6:2,9 (EM MASSA SECA DE CIMENTO/ AREIA MÉDIA/ SEIXO ROLADO) - PREPARO MECÂNICO COM BETONEIRA 400 L. AF_05/2021</t>
  </si>
  <si>
    <t>501,36</t>
  </si>
  <si>
    <t>102476</t>
  </si>
  <si>
    <t>CONCRETO FCK = 25MPA, TRAÇO 1:2,2:2,5 (EM MASSA SECA DE CIMENTO/ AREIA MÉDIA/ SEIXO ROLADO) - PREPARO MECÂNICO COM BETONEIRA 400 L. AF_05/2021</t>
  </si>
  <si>
    <t>511,96</t>
  </si>
  <si>
    <t>102477</t>
  </si>
  <si>
    <t>CONCRETO FCK = 30MPA, TRAÇO 1:1,9:2,3 (EM MASSA SECA DE CIMENTO/ AREIA MÉDIA/ SEIXO ROLADO) - PREPARO MECÂNICO COM BETONEIRA 400 L. AF_05/2021</t>
  </si>
  <si>
    <t>542,07</t>
  </si>
  <si>
    <t>102478</t>
  </si>
  <si>
    <t>CONCRETO FCK = 40MPA, TRAÇO 1:1,4:1,8 (EM MASSA SECA DE CIMENTO/ AREIA MÉDIA/ SEIXO ROLADO) - PREPARO MECÂNICO COM BETONEIRA 400 L. AF_05/2021</t>
  </si>
  <si>
    <t>580,53</t>
  </si>
  <si>
    <t>102479</t>
  </si>
  <si>
    <t>CONCRETO MAGRO PARA LASTRO, TRAÇO 1:4,5:4,5 (EM MASSA SECA DE CIMENTO/ AREIA MÉDIA/ SEIXO ROLADO) - PREPARO MECÂNICO COM BETONEIRA 600 L. AF_05/2021</t>
  </si>
  <si>
    <t>428,52</t>
  </si>
  <si>
    <t>102480</t>
  </si>
  <si>
    <t>CONCRETO FCK = 15MPA, TRAÇO 1:3,4:3,4 (EM MASSA SECA DE CIMENTO/ AREIA MÉDIA/ SEIXO ROLADO) - PREPARO MECÂNICO COM BETONEIRA 600 L. AF_05/2021</t>
  </si>
  <si>
    <t>456,17</t>
  </si>
  <si>
    <t>102481</t>
  </si>
  <si>
    <t>CONCRETO FCK = 20MPA, TRAÇO 1:2,6:2,9 (EM MASSA SECA DE CIMENTO/ AREIA MÉDIA/ SEIXO ROLADO) - PREPARO MECÂNICO COM BETONEIRA 600 L. AF_05/2021</t>
  </si>
  <si>
    <t>486,63</t>
  </si>
  <si>
    <t>102482</t>
  </si>
  <si>
    <t>CONCRETO FCK = 25MPA, TRAÇO 1:2,2:2,5 (EM MASSA SECA DE CIMENTO/ AREIA MÉDIA/ SEIXO ROLADO) - PREPARO MECÂNICO COM BETONEIRA 600 L. AF_05/2021</t>
  </si>
  <si>
    <t>507,72</t>
  </si>
  <si>
    <t>102483</t>
  </si>
  <si>
    <t>CONCRETO FCK = 30MPA, TRAÇO 1:1,9:2,3 (EM MASSA SECA DE CIMENTO/ AREIA MÉDIA/ SEIXO ROLADO) - PREPARO MECÂNICO COM BETONEIRA 600 L. AF_05/2021</t>
  </si>
  <si>
    <t>532,78</t>
  </si>
  <si>
    <t>102484</t>
  </si>
  <si>
    <t>CONCRETO FCK = 40MPA, TRAÇO 1:1,4:1,8 (EM MASSA SECA DE CIMENTO/ AREIA MÉDIA/ SEIXO ROLADO) - PREPARO MECÂNICO COM BETONEIRA 600 L. AF_05/2021</t>
  </si>
  <si>
    <t>578,41</t>
  </si>
  <si>
    <t>102485</t>
  </si>
  <si>
    <t>CONCRETO MAGRO PARA LASTRO, TRAÇO 1:4,5:4,5 (EM MASSA SECA DE CIMENTO/ AREIA MÉDIA/ SEIXO ROLADO) - PREPARO MANUAL. AF_05/2021</t>
  </si>
  <si>
    <t>492,70</t>
  </si>
  <si>
    <t>102486</t>
  </si>
  <si>
    <t>CONCRETO FCK = 15MPA, TRAÇO 1:3,4:3,4 (EM MASSA SECA DE CIMENTO/ AREIA MÉDIA/ SEIXO ROLADO) - PREPARO MANUAL. AF_05/2021</t>
  </si>
  <si>
    <t>517,96</t>
  </si>
  <si>
    <t>102487</t>
  </si>
  <si>
    <t>CONCRETO CICLÓPICO FCK = 15MPA, 30% PEDRA DE MÃO EM VOLUME REAL, INCLUSIVE LANÇAMENTO. AF_05/2021</t>
  </si>
  <si>
    <t>512,09</t>
  </si>
  <si>
    <t>103183</t>
  </si>
  <si>
    <t>CONCRETAGEM DE ESCADAS EM EDIFICAÇÕES MULTIFAMILIARES FEITAS COM SISTEMA DE FÔRMAS MANUSEÁVEIS - CONCRETO USINADO BOMBEÁVEL, FCK 25 MPA - LANÇAMENTO, ADENSAMENTO E ACABAMENTO (EXCLUSIVE BOMBA LANÇA). AF_10/2021</t>
  </si>
  <si>
    <t>511,85</t>
  </si>
  <si>
    <t>103184</t>
  </si>
  <si>
    <t>CONCRETAGEM DE ESCADAS EM EDIFICAÇÕES MULTIFAMILIARES FEITAS COM SISTEMA DE FÔRMAS MANUSEÁVEIS - CONCRETO USINADO AUTOADENSÁVEL, FCK 25 MPA - LANÇAMENTO, ADENSAMENTO E ACABAMENTO. AF_10/2021</t>
  </si>
  <si>
    <t>468,31</t>
  </si>
  <si>
    <t>103669</t>
  </si>
  <si>
    <t>CONCRETAGEM DE PILARES, FCK = 25 MPA,  COM USO DE BALDES - LANÇAMENTO, ADENSAMENTO E ACABAMENTO. AF_02/2022</t>
  </si>
  <si>
    <t>749,58</t>
  </si>
  <si>
    <t>103670</t>
  </si>
  <si>
    <t>LANÇAMENTO COM USO DE BALDES, ADENSAMENTO E ACABAMENTO DE CONCRETO EM ESTRUTURAS. AF_02/2022</t>
  </si>
  <si>
    <t>306,36</t>
  </si>
  <si>
    <t>103671</t>
  </si>
  <si>
    <t>CONCRETAGEM DE PILARES, FCK = 25 MPA, COM USO DE GRUA - LANÇAMENTO, ADENSAMENTO E ACABAMENTO. AF_02/2022</t>
  </si>
  <si>
    <t>492,88</t>
  </si>
  <si>
    <t>103672</t>
  </si>
  <si>
    <t>CONCRETAGEM DE PILARES, FCK = 25 MPA, COM USO DE BOMBA - LANÇAMENTO, ADENSAMENTO E ACABAMENTO. AF_02/2022</t>
  </si>
  <si>
    <t>460,67</t>
  </si>
  <si>
    <t>103673</t>
  </si>
  <si>
    <t>LANÇAMENTO COM USO DE BOMBA, ADENSAMENTO E ACABAMENTO DE CONCRETO EM ESTRUTURAS. AF_02/2022</t>
  </si>
  <si>
    <t>42,96</t>
  </si>
  <si>
    <t>103674</t>
  </si>
  <si>
    <t>CONCRETAGEM DE VIGAS E LAJES, FCK=25 MPA, PARA LAJES PREMOLDADAS COM USO DE BOMBA - LANÇAMENTO, ADENSAMENTO E ACABAMENTO. AF_02/2022</t>
  </si>
  <si>
    <t>481,74</t>
  </si>
  <si>
    <t>103675</t>
  </si>
  <si>
    <t>CONCRETAGEM DE VIGAS E LAJES, FCK=25 MPA, PARA LAJES MACIÇAS OU NERVURADAS COM USO DE BOMBA - LANÇAMENTO, ADENSAMENTO E ACABAMENTO. AF_02/2022</t>
  </si>
  <si>
    <t>461,32</t>
  </si>
  <si>
    <t>103676</t>
  </si>
  <si>
    <t>CONCRETAGEM DE VIGAS E LAJES, FCK=25 MPA, PARA LAJES PREMOLDADAS COM JERICAS EM ELEVADOR DE CABO EM EDIFICAÇÃO DE MULTIPAVIMENTOS ATÉ 16 ANDARES - LANÇAMENTO, ADENSAMENTO E ACABAMENTO. AF_02/2022</t>
  </si>
  <si>
    <t>807,20</t>
  </si>
  <si>
    <t>103677</t>
  </si>
  <si>
    <t>CONCRETAGEM DE VIGAS E LAJES, FCK=25 MPA, PARA LAJES MACIÇAS OU NERVURADAS COM JERICAS EM ELEVADOR DE CABO EM EDIFICAÇÃO DE MULTIPAVIMENTOS ATÉ 16 ANDARES  - LANÇAMENTO, ADENSAMENTO E ACABAMENTO. AF_02/2022</t>
  </si>
  <si>
    <t>631,88</t>
  </si>
  <si>
    <t>103678</t>
  </si>
  <si>
    <t>CONCRETAGEM DE VIGAS E LAJES, FCK=25 MPA, PARA LAJES PREMOLDADAS COM JERICAS EM CREMALHEIRA EM EDIFICAÇÃO DE MULTIPAVIMENTOS ATÉ 16 ANDARES  - LANÇAMENTO, ADENSAMENTO E ACABAMENTO. AF_02/2022</t>
  </si>
  <si>
    <t>709,10</t>
  </si>
  <si>
    <t>103679</t>
  </si>
  <si>
    <t>CONCRETAGEM DE VIGAS E LAJES, FCK=25 MPA, PARA LAJES MACIÇAS OU NERVURADAS COM JERICAS EM CREMALHEIRA EM EDIFICAÇÃO DE MULTIPAVIMENTOS ATÉ 16 ANDARES - LANÇAMENTO, ADENSAMENTO E ACABAMENTO. AF_02/2022</t>
  </si>
  <si>
    <t>588,33</t>
  </si>
  <si>
    <t>103680</t>
  </si>
  <si>
    <t>CONCRETAGEM DE VIGAS E LAJES, FCK=25 MPA, PARA LAJES PREMOLDADAS COM GRUA DE CAÇAMBA DE 350 L EM EDIFICAÇÃO DE MULTIPAVIMENTOS ATÉ 16 ANDARES - LANÇAMENTO, ADENSAMENTO E ACABAMENTO. AF_02/2022</t>
  </si>
  <si>
    <t>637,66</t>
  </si>
  <si>
    <t>103681</t>
  </si>
  <si>
    <t>CONCRETAGEM DE VIGAS E LAJES, FCK=25 MPA, PARA LAJES MACIÇAS OU NERVURADAS COM GRUA DE CAÇAMBA DE 500 L EM EDIFICAÇÃO DE MULTIPAVIMENTOS ATÉ 16 ANDARES - LANÇAMENTO, ADENSAMENTO E ACABAMENTO. AF_02/2022</t>
  </si>
  <si>
    <t>519,76</t>
  </si>
  <si>
    <t>103682</t>
  </si>
  <si>
    <t>CONCRETAGEM DE VIGAS E LAJES, FCK=25 MPA, PARA QUALQUER TIPO DE LAJE COM BALDES EM EDIFICAÇÃO TÉRREA - LANÇAMENTO, ADENSAMENTO E ACABAMENTO. AF_02/2022</t>
  </si>
  <si>
    <t>767,72</t>
  </si>
  <si>
    <t>103683</t>
  </si>
  <si>
    <t>CONCRETAGEM DE VIGAS E LAJES, FCK=25 MPA, PARA QUALQUER TIPO DE LAJE COM BALDES EM EDIFICAÇÃO DE MULTIPAVIMENTOS ATÉ 04 ANDARES - LANÇAMENTO, ADENSAMENTO E ACABAMENTO. AF_02/2022</t>
  </si>
  <si>
    <t>1.064,83</t>
  </si>
  <si>
    <t>103684</t>
  </si>
  <si>
    <t>CONCRETAGEM DE RESERVATÓRIOS, FCK=25 MPA, COM USO DE BOMBA - LANÇAMENTO, ADENSAMENTO E ACABAMENTO. AF_02/2022</t>
  </si>
  <si>
    <t>478,96</t>
  </si>
  <si>
    <t>103685</t>
  </si>
  <si>
    <t>CONCRETAGEM DE MURETAS, FCK=25 MPA, COM USO DE BOMBA - LANÇAMENTO, ADENSAMENTO E ACABAMENTO. AF_02/2022</t>
  </si>
  <si>
    <t>466,02</t>
  </si>
  <si>
    <t>103686</t>
  </si>
  <si>
    <t>CONCRETAGEM DE ESCADAS, FCK=25 MPA, COM USO DE BOMBA - LANÇAMENTO, ADENSAMENTO E ACABAMENTO. AF_02/2022</t>
  </si>
  <si>
    <t>528,20</t>
  </si>
  <si>
    <t>103687</t>
  </si>
  <si>
    <t>CONCRETAGEM DE PILARES, FCK=25 MPA, COM USO DE JERICAS EM ELEVADOR DE CABO - LANÇAMENTO, ADENSAMENTO E ACABAMENTO. AF_02/2022</t>
  </si>
  <si>
    <t>876,48</t>
  </si>
  <si>
    <t>103688</t>
  </si>
  <si>
    <t>CONCRETAGEM DE PILARES, FCK=25 MPA, COM USO DE JERICAS EM CREMALHEIRA - LANÇAMENTO, ADENSAMENTO E ACABAMENTO. AF_02/2022</t>
  </si>
  <si>
    <t>625,27</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</si>
  <si>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</si>
  <si>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</si>
  <si>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</si>
  <si>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</si>
  <si>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183,45</t>
  </si>
  <si>
    <t>101165</t>
  </si>
  <si>
    <t>ALVENARIA DE EMBASAMENTO COM BLOCO ESTRUTURAL DE CONCRETO, DE 14X19X29CM E ARGAMASSA DE ASSENTAMENTO COM PREPARO EM BETONEIRA. AF_05/2020</t>
  </si>
  <si>
    <t>887,22</t>
  </si>
  <si>
    <t>101166</t>
  </si>
  <si>
    <t>ALVENARIA DE EMBASAMENTO COM BLOCO ESTRUTURAL DE CERÂMICA, DE 14X19X29CM E ARGAMASSA DE ASSENTAMENTO COM PREPARO EM BETONEIRA. AF_05/2020</t>
  </si>
  <si>
    <t>740,36</t>
  </si>
  <si>
    <t>98575</t>
  </si>
  <si>
    <t>TRATAMENTO DE JUNTA DE DILATAÇÃO, COM TARUGO DE POLIETILENO E SELANTE PU, INCLUSO PREENCHIMENTO COM ESPUMA EXPANSIVA PU. AF_06/2018</t>
  </si>
  <si>
    <t>106,97</t>
  </si>
  <si>
    <t>98576</t>
  </si>
  <si>
    <t>TRATAMENTO DE JUNTA DE DILATAÇÃO COM MANTA ASFÁLTICA ADERIDA COM MAÇARICO. AF_06/2018</t>
  </si>
  <si>
    <t>21,00</t>
  </si>
  <si>
    <t>98577</t>
  </si>
  <si>
    <t>TRATAMENTO DE JUNTA SERRADA, COM TARUGO DE POLIETILENO E SELANTE À BASE DE SILICONE. AF_06/2018</t>
  </si>
  <si>
    <t>48,23</t>
  </si>
  <si>
    <t>93182</t>
  </si>
  <si>
    <t>VERGA PRÉ-MOLDADA PARA JANELAS COM ATÉ 1,5 M DE VÃO. AF_03/2016</t>
  </si>
  <si>
    <t>93183</t>
  </si>
  <si>
    <t>VERGA PRÉ-MOLDADA PARA JANELAS COM MAIS DE 1,5 M DE VÃO. AF_03/2016</t>
  </si>
  <si>
    <t>68,47</t>
  </si>
  <si>
    <t>93184</t>
  </si>
  <si>
    <t>VERGA PRÉ-MOLDADA PARA PORTAS COM ATÉ 1,5 M DE VÃO. AF_03/2016</t>
  </si>
  <si>
    <t>39,85</t>
  </si>
  <si>
    <t>93185</t>
  </si>
  <si>
    <t>VERGA PRÉ-MOLDADA PARA PORTAS COM MAIS DE 1,5 M DE VÃO. AF_03/2016</t>
  </si>
  <si>
    <t>67,42</t>
  </si>
  <si>
    <t>93186</t>
  </si>
  <si>
    <t>VERGA MOLDADA IN LOCO EM CONCRETO PARA JANELAS COM ATÉ 1,5 M DE VÃO. AF_03/2016</t>
  </si>
  <si>
    <t>101,17</t>
  </si>
  <si>
    <t>93187</t>
  </si>
  <si>
    <t>VERGA MOLDADA IN LOCO EM CONCRETO PARA JANELAS COM MAIS DE 1,5 M DE VÃO. AF_03/2016</t>
  </si>
  <si>
    <t>115,51</t>
  </si>
  <si>
    <t>93188</t>
  </si>
  <si>
    <t>VERGA MOLDADA IN LOCO EM CONCRETO PARA PORTAS COM ATÉ 1,5 M DE VÃO. AF_03/2016</t>
  </si>
  <si>
    <t>94,14</t>
  </si>
  <si>
    <t>93189</t>
  </si>
  <si>
    <t>VERGA MOLDADA IN LOCO EM CONCRETO PARA PORTAS COM MAIS DE 1,5 M DE VÃO. AF_03/2016</t>
  </si>
  <si>
    <t>93190</t>
  </si>
  <si>
    <t>VERGA MOLDADA IN LOCO COM UTILIZAÇÃO DE BLOCOS CANALETA PARA JANELAS COM ATÉ 1,5 M DE VÃO. AF_03/2016</t>
  </si>
  <si>
    <t>46,23</t>
  </si>
  <si>
    <t>93191</t>
  </si>
  <si>
    <t>VERGA MOLDADA IN LOCO COM UTILIZAÇÃO DE BLOCOS CANALETA PARA JANELAS COM MAIS DE 1,5 M DE VÃO. AF_03/2016</t>
  </si>
  <si>
    <t>48,62</t>
  </si>
  <si>
    <t>93192</t>
  </si>
  <si>
    <t>VERGA MOLDADA IN LOCO COM UTILIZAÇÃO DE BLOCOS CANALETA PARA PORTAS COM ATÉ 1,5 M DE VÃO. AF_03/2016</t>
  </si>
  <si>
    <t>93193</t>
  </si>
  <si>
    <t>VERGA MOLDADA IN LOCO COM UTILIZAÇÃO DE BLOCOS CANALETA PARA PORTAS COM MAIS DE 1,5 M DE VÃO. AF_03/2016</t>
  </si>
  <si>
    <t>49,69</t>
  </si>
  <si>
    <t>93194</t>
  </si>
  <si>
    <t>CONTRAVERGA PRÉ-MOLDADA PARA VÃOS DE ATÉ 1,5 M DE COMPRIMENTO. AF_03/2016</t>
  </si>
  <si>
    <t>52,48</t>
  </si>
  <si>
    <t>93195</t>
  </si>
  <si>
    <t>CONTRAVERGA PRÉ-MOLDADA PARA VÃOS DE MAIS DE 1,5 M DE COMPRIMENTO. AF_03/2016</t>
  </si>
  <si>
    <t>63,72</t>
  </si>
  <si>
    <t>93196</t>
  </si>
  <si>
    <t>CONTRAVERGA MOLDADA IN LOCO EM CONCRETO PARA VÃOS DE ATÉ 1,5 M DE COMPRIMENTO. AF_03/2016</t>
  </si>
  <si>
    <t>98,28</t>
  </si>
  <si>
    <t>93197</t>
  </si>
  <si>
    <t>CONTRAVERGA MOLDADA IN LOCO EM CONCRETO PARA VÃOS DE MAIS DE 1,5 M DE COMPRIMENTO. AF_03/2016</t>
  </si>
  <si>
    <t>109,74</t>
  </si>
  <si>
    <t>93198</t>
  </si>
  <si>
    <t>CONTRAVERGA MOLDADA IN LOCO COM UTILIZAÇÃO DE BLOCOS CANALETA PARA VÃOS DE ATÉ 1,5 M DE COMPRIMENTO. AF_03/2016</t>
  </si>
  <si>
    <t>39,39</t>
  </si>
  <si>
    <t>93199</t>
  </si>
  <si>
    <t>CONTRAVERGA MOLDADA IN LOCO COM UTILIZAÇÃO DE BLOCOS CANALETA PARA VÃOS DE MAIS DE 1,5 M DE COMPRIMENTO. AF_03/2016</t>
  </si>
  <si>
    <t>38,75</t>
  </si>
  <si>
    <t>93200</t>
  </si>
  <si>
    <t>FIXAÇÃO (ENCUNHAMENTO) DE ALVENARIA DE VEDAÇÃO COM ARGAMASSA APLICADA COM BISNAGA. AF_03/2016</t>
  </si>
  <si>
    <t>3,11</t>
  </si>
  <si>
    <t>93201</t>
  </si>
  <si>
    <t>FIXAÇÃO (ENCUNHAMENTO) DE ALVENARIA DE VEDAÇÃO COM ARGAMASSA APLICADA COM COLHER. AF_03/2016</t>
  </si>
  <si>
    <t>6,62</t>
  </si>
  <si>
    <t>93202</t>
  </si>
  <si>
    <t>FIXAÇÃO (ENCUNHAMENTO) DE ALVENARIA DE VEDAÇÃO COM TIJOLO MACIÇO. AF_03/2016</t>
  </si>
  <si>
    <t>29,53</t>
  </si>
  <si>
    <t>93203</t>
  </si>
  <si>
    <t>FIXAÇÃO (ENCUNHAMENTO) DE ALVENARIA DE VEDAÇÃO COM ESPUMA DE POLIURETANO EXPANSIVA. AF_03/2016</t>
  </si>
  <si>
    <t>17,52</t>
  </si>
  <si>
    <t>93204</t>
  </si>
  <si>
    <t>CINTA DE AMARRAÇÃO DE ALVENARIA MOLDADA IN LOCO EM CONCRETO. AF_03/2016</t>
  </si>
  <si>
    <t>93205</t>
  </si>
  <si>
    <t>CINTA DE AMARRAÇÃO DE ALVENARIA MOLDADA IN LOCO COM UTILIZAÇÃO DE BLOCOS CANALETA. AF_03/2016</t>
  </si>
  <si>
    <t>38,82</t>
  </si>
  <si>
    <t>95952</t>
  </si>
  <si>
    <t>(COMPOSIÇÃO REPRESENTATIVA) EXECUÇÃO DE ESTRUTURAS DE CONCRETO ARMADO CONVENCIONAL, PARA EDIFICAÇÃO HABITACIONAL MULTIFAMILIAR (PRÉDIO), FCK = 25 MPA. AF_01/2017</t>
  </si>
  <si>
    <t>2.318,49</t>
  </si>
  <si>
    <t>95953</t>
  </si>
  <si>
    <t>(COMPOSIÇÃO REPRESENTATIVA) EXECUÇÃO DE ESTRUTURAS DE CONCRETO ARMADO, PARA EDIFICAÇÃO HABITACIONAL UNIFAMILIAR COM DOIS PAVIMENTOS (CASA ISOLADA), FCK = 25 MPA. AF_01/2017</t>
  </si>
  <si>
    <t>3.894,12</t>
  </si>
  <si>
    <t>95954</t>
  </si>
  <si>
    <t>(COMPOSIÇÃO REPRESENTATIVA) EXECUÇÃO DE ESTRUTURAS DE CONCRETO ARMADO, PARA EDIFICAÇÃO HABITACIONAL UNIFAMILIAR COM DOIS PAVIMENTOS (CASA EM EMPREENDIMENTOS), FCK = 25 MPA. AF_01/2017</t>
  </si>
  <si>
    <t>2.750,82</t>
  </si>
  <si>
    <t>95955</t>
  </si>
  <si>
    <t>(COMPOSIÇÃO REPRESENTATIVA) EXECUÇÃO DE ESTRUTURAS DE CONCRETO ARMADO, PARA EDIFICAÇÃO HABITACIONAL UNIFAMILIAR TÉRREA (CASA ISOLADA), FCK = 25 MPA. AF_01/2017</t>
  </si>
  <si>
    <t>3.461,96</t>
  </si>
  <si>
    <t>95956</t>
  </si>
  <si>
    <t>(COMPOSIÇÃO REPRESENTATIVA) EXECUÇÃO DE ESTRUTURAS DE CONCRETO ARMADO, PARA EDIFICAÇÃO HABITACIONAL UNIFAMILIAR TÉRREA (CASA EM EMPREENDIMENTOS), FCK = 25 MPA. AF_01/2017</t>
  </si>
  <si>
    <t>2.702,53</t>
  </si>
  <si>
    <t>95957</t>
  </si>
  <si>
    <t>(COMPOSIÇÃO REPRESENTATIVA) EXECUÇÃO DE ESTRUTURAS DE CONCRETO ARMADO, PARA EDIFICAÇÃO INSTITUCIONAL TÉRREA, FCK = 25 MPA. AF_01/2017</t>
  </si>
  <si>
    <t>3.501,63</t>
  </si>
  <si>
    <t>95969</t>
  </si>
  <si>
    <t>(COMPOSIÇÃO REPRESENTATIVA) EXECUÇÃO DE ESCADA EM CONCRETO ARMADO, MOLDADA IN LOCO, FCK = 25 MPA. AF_02/2017</t>
  </si>
  <si>
    <t>3.309,62</t>
  </si>
  <si>
    <t>97733</t>
  </si>
  <si>
    <t>PEÇA RETANGULAR PRÉ-MOLDADA, VOLUME DE CONCRETO DE ATÉ 10 LITROS, TAXA DE AÇO APROXIMADA DE 30KG/M³. AF_01/2018</t>
  </si>
  <si>
    <t>3.569,40</t>
  </si>
  <si>
    <t>97734</t>
  </si>
  <si>
    <t>PEÇA RETANGULAR PRÉ-MOLDADA, VOLUME DE CONCRETO DE 10 A 30 LITROS, TAXA DE AÇO APROXIMADA DE 30KG/M³. AF_01/2018</t>
  </si>
  <si>
    <t>3.055,35</t>
  </si>
  <si>
    <t>97735</t>
  </si>
  <si>
    <t>PEÇA RETANGULAR PRÉ-MOLDADA, VOLUME DE CONCRETO DE 30 A 100 LITROS, TAXA DE AÇO APROXIMADA DE 30KG/M³. AF_01/2018</t>
  </si>
  <si>
    <t>2.513,31</t>
  </si>
  <si>
    <t>97736</t>
  </si>
  <si>
    <t>PEÇA RETANGULAR PRÉ-MOLDADA, VOLUME DE CONCRETO ACIMA DE 100 LITROS, TAXA DE AÇO APROXIMADA DE 30KG/M³. AF_01/2018</t>
  </si>
  <si>
    <t>1.541,03</t>
  </si>
  <si>
    <t>97737</t>
  </si>
  <si>
    <t>PEÇA RETANGULAR PRÉ-MOLDADA, VOLUME DE CONCRETO DE 30 A 70 LITROS , TAXA DE AÇO APROXIMADA DE 70KG/M³. AF_01/2018</t>
  </si>
  <si>
    <t>3.598,26</t>
  </si>
  <si>
    <t>97738</t>
  </si>
  <si>
    <t>PEÇA CIRCULAR PRÉ-MOLDADA, VOLUME DE CONCRETO DE 10 A 30 LITROS, TAXA DE FIBRA DE POLIPROPILENO APROXIMADA DE 6 KG/M³. AF_01/2018_P</t>
  </si>
  <si>
    <t>5.219,62</t>
  </si>
  <si>
    <t>97739</t>
  </si>
  <si>
    <t>PEÇA CIRCULAR PRÉ-MOLDADA, VOLUME DE CONCRETO DE 30 A 100 LITROS, TAXA DE AÇO APROXIMADA DE 30KG/M³. AF_01/2018</t>
  </si>
  <si>
    <t>2.963,41</t>
  </si>
  <si>
    <t>97740</t>
  </si>
  <si>
    <t>PEÇA CIRCULAR PRÉ-MOLDADA, VOLUME DE CONCRETO ACIMA DE 100 LITROS, TAXA DE AÇO APROXIMADA DE 30KG/M³. AF_01/2018</t>
  </si>
  <si>
    <t>2.135,04</t>
  </si>
  <si>
    <t>98615</t>
  </si>
  <si>
    <t>CONTENÇÃO EM CORTINA COM ESTACAS ESPAÇADAS COM 30 CM DE DIÂMETRO E PROFUNDIDADE MENOR OU IGUAL A 10 M. AF_06/2018</t>
  </si>
  <si>
    <t>123,66</t>
  </si>
  <si>
    <t>98616</t>
  </si>
  <si>
    <t>CONTENÇÃO EM CORTINA COM ESTACAS ESPAÇADAS COM 30 CM DE DIÂMETRO E PROFUNDIDADE MAIOR QUE 10 M E MENOR OU IGUAL A 15 M. AF_06/2018</t>
  </si>
  <si>
    <t>92,29</t>
  </si>
  <si>
    <t>98617</t>
  </si>
  <si>
    <t>CONTENÇÃO EM CORTINA COM ESTACAS ESPAÇADAS COM 30 CM DE DIÂMETRO E PROFUNDIDADE MAIOR QUE 15 M. AF_06/2018</t>
  </si>
  <si>
    <t>83,74</t>
  </si>
  <si>
    <t>98618</t>
  </si>
  <si>
    <t>CONTENÇÃO EM CORTINA COM ESTACAS ESPAÇADAS COM 40 CM DE DIÂMETRO E PROFUNDIDADE MENOR OU IGUAL A 10 M. AF_06/2018</t>
  </si>
  <si>
    <t>115,76</t>
  </si>
  <si>
    <t>98619</t>
  </si>
  <si>
    <t>CONTENÇÃO EM CORTINA COM ESTACAS ESPAÇADAS COM 40 CM DE DIÂMETRO E PROFUNDIDADE MAIOR QUE 10 M E MENOR OU IGUAL A 15 M. AF_06/2018</t>
  </si>
  <si>
    <t>102,83</t>
  </si>
  <si>
    <t>98620</t>
  </si>
  <si>
    <t>CONTENÇÃO EM CORTINA COM ESTACAS ESPAÇADAS COM 40 CM DE DIÂMETRO E PROFUNDIDADE MAIOR QUE 15 M. AF_06/2018</t>
  </si>
  <si>
    <t>96,32</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</si>
  <si>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</si>
  <si>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</si>
  <si>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</si>
  <si>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</si>
  <si>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117,62</t>
  </si>
  <si>
    <t>98623</t>
  </si>
  <si>
    <t>CONTENÇÃO EM CORTINA COM ESTACAS ESPAÇADAS COM 50 CM DE DIÂMETRO E PROFUNDIDADE MAIOR QUE 15 M. AF_06/2018</t>
  </si>
  <si>
    <t>112,35</t>
  </si>
  <si>
    <t>98624</t>
  </si>
  <si>
    <t>CONTENÇÃO EM CORTINA COM ESTACAS ESPAÇADAS COM 60 CM DE DIÂMETRO E PROFUNDIDADE MENOR OU IGUAL A 10 M. AF_06/2018</t>
  </si>
  <si>
    <t>141,97</t>
  </si>
  <si>
    <t>98625</t>
  </si>
  <si>
    <t>CONTENÇÃO EM CORTINA COM ESTACAS ESPAÇADAS COM 60 CM DE DIÂMETRO E PROFUNDIDADE MAIOR QUE 10 M E MENOR OU IGUAL A 15 M. AF_06/2018</t>
  </si>
  <si>
    <t>133,24</t>
  </si>
  <si>
    <t>98626</t>
  </si>
  <si>
    <t>CONTENÇÃO EM CORTINA COM ESTACAS ESPAÇADAS COM 60 CM DE DIÂMETRO E PROFUNDIDADE MAIOR QUE 15 M. AF_06/2018</t>
  </si>
  <si>
    <t>128,76</t>
  </si>
  <si>
    <t>98655</t>
  </si>
  <si>
    <t>EXECUÇÃO DE MURETA GUIA PARA CONTENÇÃO/ FUNDAÇÃO COM 30 CM DE ESPESSURA. AF_06/2018</t>
  </si>
  <si>
    <t>675,54</t>
  </si>
  <si>
    <t>98656</t>
  </si>
  <si>
    <t>EXECUÇÃO DE MURETA GUIA PARA CONTENÇÃO/ FUNDAÇÃO COM 40 CM DE ESPESSURA. AF_06/2018</t>
  </si>
  <si>
    <t>685,48</t>
  </si>
  <si>
    <t>98657</t>
  </si>
  <si>
    <t>EXECUÇÃO DE MURETA GUIA PARA CONTENÇÃO/ FUNDAÇÃO COM 50 CM DE ESPESSURA. AF_06/2018</t>
  </si>
  <si>
    <t>695,42</t>
  </si>
  <si>
    <t>98658</t>
  </si>
  <si>
    <t>EXECUÇÃO DE MURETA GUIA PARA CONTENÇÃO/ FUNDAÇÃO COM 60 CM DE ESPESSURA. AF_06/2018</t>
  </si>
  <si>
    <t>705,35</t>
  </si>
  <si>
    <t>98659</t>
  </si>
  <si>
    <t>EXECUÇÃO DE MURETA GUIA PARA CONTENÇÃO/ FUNDAÇÃO COM 80 CM DE ESPESSURA. AF_06/2018</t>
  </si>
  <si>
    <t>725,24</t>
  </si>
  <si>
    <t>98746</t>
  </si>
  <si>
    <t>SOLDA DE TOPO EM CHAPA/PERFIL/TUBO DE AÇO CHANFRADO, ESPESSURA=1/4''. AF_06/2018</t>
  </si>
  <si>
    <t>79,97</t>
  </si>
  <si>
    <t>98749</t>
  </si>
  <si>
    <t>SOLDA DE TOPO EM CHAPA/PERFIL/TUBO DE AÇO CHANFRADO, ESPESSURA=5/16''. AF_06/2018</t>
  </si>
  <si>
    <t>97,97</t>
  </si>
  <si>
    <t>98750</t>
  </si>
  <si>
    <t>SOLDA DE TOPO EM CHAPA/PERFIL/TUBO DE AÇO CHANFRADO, ESPESSURA=3/8''. AF_06/2018</t>
  </si>
  <si>
    <t>119,95</t>
  </si>
  <si>
    <t>98751</t>
  </si>
  <si>
    <t>SOLDA DE TOPO EM CHAPA/PERFIL/TUBO DE AÇO CHANFRADO, ESPESSURA=1/2''. AF_06/2018</t>
  </si>
  <si>
    <t>177,46</t>
  </si>
  <si>
    <t>98752</t>
  </si>
  <si>
    <t>SOLDA DE TOPO EM CHAPA/PERFIL/TUBO DE AÇO CHANFRADO, ESPESSURA=5/8''. AF_06/2018</t>
  </si>
  <si>
    <t>247,04</t>
  </si>
  <si>
    <t>98753</t>
  </si>
  <si>
    <t>SOLDA DE TOPO EM CHAPA/PERFIL/TUBO DE AÇO CHANFRADO, ESPESSURA=3/4''. AF_06/2018</t>
  </si>
  <si>
    <t>333,83</t>
  </si>
  <si>
    <t>100763</t>
  </si>
  <si>
    <t>VIGA METÁLICA EM PERFIL LAMINADO OU SOLDADO EM AÇO ESTRUTURAL, COM CONEXÕES PARAFUSADAS, INCLUSOS MÃO DE OBRA, TRANSPORTE E IÇAMENTO UTILIZANDO GUINDASTE - FORNECIMENTO E INSTALAÇÃO. AF_01/2020_P</t>
  </si>
  <si>
    <t>17,24</t>
  </si>
  <si>
    <t>100764</t>
  </si>
  <si>
    <t>VIGA METÁLICA EM PERFIL LAMINADO OU SOLDADO EM AÇO ESTRUTURAL, COM CONEXÕES SOLDADAS, INCLUSOS MÃO DE OBRA, TRANSPORTE E IÇAMENTO UTILIZANDO GUINDASTE - FORNECIMENTO E INSTALAÇÃO. AF_01/2020_P</t>
  </si>
  <si>
    <t>17,14</t>
  </si>
  <si>
    <t>100765</t>
  </si>
  <si>
    <t>PILAR METÁLICO PERFIL LAMINADO/SOLDADO EM AÇO ESTRUTURAL, COM CONEXÕES PARAFUSADAS, INCLUSOS MÃO DE OBRA, TRANSPORTE E IÇAMENTO UTILIZANDO GUINDASTE - FORNECIMENTO E INSTALAÇÃO. AF_01/2020_P</t>
  </si>
  <si>
    <t>16,66</t>
  </si>
  <si>
    <t>100766</t>
  </si>
  <si>
    <t>PILAR METÁLICO PERFIL LAMINADO OU SOLDADO EM AÇO ESTRUTURAL, COM CONEXÕES SOLDADAS, INCLUSOS MÃO DE OBRA, TRANSPORTE E IÇAMENTO UTILIZANDO GUINDASTE - FORNECIMENTO E INSTALAÇÃO. AF_01/2020_P</t>
  </si>
  <si>
    <t>17,03</t>
  </si>
  <si>
    <t>100767</t>
  </si>
  <si>
    <t>CONTRAVENTAMENTO COM CANTONEIRAS DE AÇO, ABAS IGUAIS, COM CONEXÕES PARAFUSADAS, INCLUSOS MÃO DE OBRA, TRANSPORTE E IÇAMENTO UTILIZANDO TALHA MANUAL, PARA EDIFÍCIOS DE ATÉ 2 PAVIMENTOS - FORNECIMENTO E INSTALAÇÃO. AF_01/2020_P</t>
  </si>
  <si>
    <t>17,93</t>
  </si>
  <si>
    <t>100768</t>
  </si>
  <si>
    <t>CONTRAVENTAMENTO COM CANTONEIRAS DE AÇO, ABAS IGUAIS, COM CONEXÕES SOLDADAS, INCLUSOS MÃO DE OBRA, TRANSPORTE E IÇAMENTO UTILIZANDO TALHA MANUAL, PARA EDIFÍCIOS DE ATÉ 2 PAVIMENTOS - FORNECIMENTO E INSTALAÇÃO. AF_01/2020_P</t>
  </si>
  <si>
    <t>26,69</t>
  </si>
  <si>
    <t>100769</t>
  </si>
  <si>
    <t>CONTRAVENTAMENTO COM CANTONEIRAS DE AÇO, ABAS IGUAIS, COM CONEXÕES PARAFUSADAS, INCLUSOS MÃO DE OBRA, TRANSPORTE E IÇAMENTO UTILIZANDO GUINDASTE, PARA EDIFÍCIOS DE 3 A 5 PAVIMENTOS - FORNECIMENTO E INSTALAÇÃO. AF_01/2020_P</t>
  </si>
  <si>
    <t>22,67</t>
  </si>
  <si>
    <t>100770</t>
  </si>
  <si>
    <t>CONTRAVENTAMENTO COM CANTONEIRAS DE AÇO, ABAS IGUAIS, COM CONEXÕES SOLDADAS, INCLUSOS MÃO DE OBRA, TRANSPORTE E IÇAMENTO UTILIZANDO GUINDASTE, PARA EDIFÍCIOS DE 3 A 5 PAVIMENTOS - FORNECIMENTO E INSTALAÇÃO. AF_01/2020_P</t>
  </si>
  <si>
    <t>22,09</t>
  </si>
  <si>
    <t>100771</t>
  </si>
  <si>
    <t>CONTRAVENTAMENTO COM CANTONEIRAS DE AÇO, ABAS IGUAIS, COM CONEXÕES PARAFUSADAS, INCLUSOS MÃO DE OBRA, TRANSPORTE E IÇAMENTO UTILIZANDO GRUA, PARA EDIFÍCIOS DE 6 A 10 PAVIMENTOS - FORNECIMENTO E INSTALAÇÃO. AF_01/2020_P</t>
  </si>
  <si>
    <t>29,50</t>
  </si>
  <si>
    <t>100772</t>
  </si>
  <si>
    <t>CONTRAVENTAMENTO COM CANTONEIRAS DE AÇO, ABAS IGUAIS, COM CONEXÕES SOLDADAS, INCLUSOS MÃO DE OBRA, TRANSPORTE E IÇAMENTO UTILIZANDO GRUA, PARA EDIFÍCIOS DE 6 A 10 PAVIMENTOS - FORNECIMENTO E INSTALAÇÃO. AF_01/2020_P</t>
  </si>
  <si>
    <t>100773</t>
  </si>
  <si>
    <t>ESTRUTURA TRELIÇADA DE COBERTURA, TIPO ARCO, COM LIGAÇÕES SOLDADAS, INCLUSOS PERFIS METÁLICOS, CHAPAS METÁLICAS, MÃO DE OBRA E TRANSPORTE COM GUINDASTE - FORNECIMENTO E INSTALAÇÃO. AF_01/2020_P</t>
  </si>
  <si>
    <t>21,23</t>
  </si>
  <si>
    <t>100774</t>
  </si>
  <si>
    <t>ESTRUTURA TRELIÇADA DE COBERTURA, TIPO SHED, COM LIGAÇÕES SOLDADAS, INCLUSOS PERFIS METÁLICOS, CHAPAS METÁLICAS, MÃO DE OBRA E TRANSPORTE COM GUINDASTE - FORNECIMENTO E INSTALAÇÃO. AF_01/2020_P</t>
  </si>
  <si>
    <t>12,94</t>
  </si>
  <si>
    <t>100775</t>
  </si>
  <si>
    <t>ESTRUTURA TRELIÇADA DE COBERTURA, TIPO FINK, COM LIGAÇÕES SOLDADAS, INCLUSOS PERFIS METÁLICOS, CHAPAS METÁLICAS, MÃO DE OBRA E TRANSPORTE COM GUINDASTE - FORNECIMENTO E INSTALAÇÃO. AF_01/2020_P</t>
  </si>
  <si>
    <t>15,14</t>
  </si>
  <si>
    <t>100776</t>
  </si>
  <si>
    <t>ESTRUTURA TRELIÇADA DE COBERTURA, TIPO ARCO, COM LIGAÇÕES PARAFUSADAS, INCLUSOS PERFIS METÁLICOS, CHAPAS METÁLICAS, MÃO DE OBRA E TRANSPORTE COM GUINDASTE - FORNECIMENTO E INSTALAÇÃO. AF_01/2020_P</t>
  </si>
  <si>
    <t>21,39</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</si>
  <si>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</si>
  <si>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</si>
  <si>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</si>
  <si>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</si>
  <si>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11,18</t>
  </si>
  <si>
    <t>98560</t>
  </si>
  <si>
    <t>IMPERMEABILIZAÇÃO DE PISO COM ARGAMASSA DE CIMENTO E AREIA, COM ADITIVO IMPERMEABILIZANTE, E = 2CM. AF_06/2018</t>
  </si>
  <si>
    <t>98561</t>
  </si>
  <si>
    <t>IMPERMEABILIZAÇÃO DE PAREDES COM ARGAMASSA DE CIMENTO E AREIA, COM ADITIVO IMPERMEABILIZANTE, E = 2CM. AF_06/2018</t>
  </si>
  <si>
    <t>43,70</t>
  </si>
  <si>
    <t>98562</t>
  </si>
  <si>
    <t>IMPERMEABILIZAÇÃO DE FLOREIRA OU VIGA BALDRAME COM ARGAMASSA DE CIMENTO E AREIA, COM ADITIVO IMPERMEABILIZANTE, E = 2 CM. AF_06/2018</t>
  </si>
  <si>
    <t>41,31</t>
  </si>
  <si>
    <t>98555</t>
  </si>
  <si>
    <t>IMPERMEABILIZAÇÃO DE SUPERFÍCIE COM ARGAMASSA POLIMÉRICA / MEMBRANA ACRÍLICA, 3 DEMÃOS. AF_06/2018</t>
  </si>
  <si>
    <t>27,08</t>
  </si>
  <si>
    <t>98556</t>
  </si>
  <si>
    <t>IMPERMEABILIZAÇÃO DE SUPERFÍCIE COM ARGAMASSA POLIMÉRICA / MEMBRANA ACRÍLICA, 4 DEMÃOS, REFORÇADA COM VÉU DE POLIÉSTER (MAV). AF_06/2018</t>
  </si>
  <si>
    <t>50,68</t>
  </si>
  <si>
    <t>98558</t>
  </si>
  <si>
    <t>TRATAMENTO DE RALO OU PONTO EMERGENTE COM ARGAMASSA POLIMÉRICA / MEMBRANA ACRÍLICA REFORÇADO COM VÉU DE POLIÉSTER (MAV). AF_06/2018</t>
  </si>
  <si>
    <t>7,71</t>
  </si>
  <si>
    <t>98559</t>
  </si>
  <si>
    <t>TRATAMENTO DE RODAPÉ COM VÉU DE POLIÉSTER. AF_06/2018</t>
  </si>
  <si>
    <t>4,61</t>
  </si>
  <si>
    <t>98546</t>
  </si>
  <si>
    <t>IMPERMEABILIZAÇÃO DE SUPERFÍCIE COM MANTA ASFÁLTICA, UMA CAMADA, INCLUSIVE APLICAÇÃO DE PRIMER ASFÁLTICO, E=3MM. AF_06/2018</t>
  </si>
  <si>
    <t>102,14</t>
  </si>
  <si>
    <t>98547</t>
  </si>
  <si>
    <t>IMPERMEABILIZAÇÃO DE SUPERFÍCIE COM MANTA ASFÁLTICA, DUAS CAMADAS, INCLUSIVE APLICAÇÃO DE PRIMER ASFÁLTICO, E=3MM E E=4MM. AF_06/2018</t>
  </si>
  <si>
    <t>189,31</t>
  </si>
  <si>
    <t>98553</t>
  </si>
  <si>
    <t>IMPERMEABILIZAÇÃO DE SUPERFÍCIE COM MEMBRANA À BASE DE POLIURETANO, 2 DEMÃOS. AF_06/2018</t>
  </si>
  <si>
    <t>123,38</t>
  </si>
  <si>
    <t>98554</t>
  </si>
  <si>
    <t>IMPERMEABILIZAÇÃO DE SUPERFÍCIE COM MEMBRANA À BASE DE RESINA ACRÍLICA, 3 DEMÃOS. AF_06/2018</t>
  </si>
  <si>
    <t>44,12</t>
  </si>
  <si>
    <t>98557</t>
  </si>
  <si>
    <t>IMPERMEABILIZAÇÃO DE SUPERFÍCIE COM EMULSÃO ASFÁLTICA, 2 DEMÃOS AF_06/2018</t>
  </si>
  <si>
    <t>41,22</t>
  </si>
  <si>
    <t>98563</t>
  </si>
  <si>
    <t>PROTEÇÃO MECÂNICA DE SUPERFÍCIE HORIZONTAL COM ARGAMASSA DE CIMENTO E AREIA, TRAÇO 1:3, E=2CM. AF_06/2018</t>
  </si>
  <si>
    <t>98564</t>
  </si>
  <si>
    <t>PROTEÇÃO MECÂNICA DE SUPERFÍCIE VERTICAL COM ARGAMASSA DE CIMENTO E AREIA, TRAÇO 1:3, E=2CM. AF_06/2018</t>
  </si>
  <si>
    <t>53,00</t>
  </si>
  <si>
    <t>98565</t>
  </si>
  <si>
    <t>PROTEÇÃO MECÂNICA DE SUPERFICIE HORIZONTAL COM ARGAMASSA DE CIMENTO E AREIA, TRAÇO 1:3, E=3CM. AF_06/2018</t>
  </si>
  <si>
    <t>47,86</t>
  </si>
  <si>
    <t>98566</t>
  </si>
  <si>
    <t>PROTEÇÃO MECÂNICA DE SUPERFÍCIE VERTICAL COM ARGAMASSA DE CIMENTO E AREIA, TRAÇO 1:3, E=3CM. AF_06/2018</t>
  </si>
  <si>
    <t>67,78</t>
  </si>
  <si>
    <t>98567</t>
  </si>
  <si>
    <t>PROTEÇÃO MECÂNICA DE SUPERFICIE HORIZONTAL COM ARGAMASSA DE CIMENTO E AREIA, TRAÇO 1:3, E=4CM. AF_06/2018</t>
  </si>
  <si>
    <t>61,98</t>
  </si>
  <si>
    <t>98568</t>
  </si>
  <si>
    <t>PROTEÇÃO MECÂNICA DE SUPERFÍCIE VERTICAL COM ARGAMASSA DE CIMENTO E AREIA, TRAÇO 1:3, E=4CM. AF_06/2018</t>
  </si>
  <si>
    <t>81,87</t>
  </si>
  <si>
    <t>98569</t>
  </si>
  <si>
    <t>PROTEÇÃO MECÂNICA DE SUPERFICIE HORIZONTAL COM ARGAMASSA DE CIMENTO E AREIA, TRAÇO 1:3, E=5CM. AF_06/2018</t>
  </si>
  <si>
    <t>76,72</t>
  </si>
  <si>
    <t>98570</t>
  </si>
  <si>
    <t>PROTEÇÃO MECÂNICA DE SUPERFÍCIE VERTICAL COM ARGAMASSA DE CIMENTO E AREIA, TRAÇO 1:3, E=5CM. AF_06/2018</t>
  </si>
  <si>
    <t>96,67</t>
  </si>
  <si>
    <t>98571</t>
  </si>
  <si>
    <t>PROTEÇÃO MECÂNICA DE SUPERFICIE HORIZONTAL COM CONCRETO 15 MPA, E=4CM. AF_06/2018</t>
  </si>
  <si>
    <t>37,36</t>
  </si>
  <si>
    <t>98572</t>
  </si>
  <si>
    <t>PROTEÇÃO MECÂNICA DE SUPERFICIE HORIZONTAL COM CONCRETO 15 MPA, E=5CM. AF_06/2018</t>
  </si>
  <si>
    <t>46,14</t>
  </si>
  <si>
    <t>98573</t>
  </si>
  <si>
    <t>PROTEÇÃO MECÂNICA DE SUPERFÍCIE VERTICAL COM CONCRETO 15 MPA, E=5CM. AF_06/2018</t>
  </si>
  <si>
    <t>65,63</t>
  </si>
  <si>
    <t>91831</t>
  </si>
  <si>
    <t>ELETRODUTO FLEXÍVEL CORRUGADO, PVC, DN 20 MM (1/2"), PARA CIRCUITOS TERMINAIS, INSTALADO EM FORRO - FORNECIMENTO E INSTALAÇÃO. AF_12/2015</t>
  </si>
  <si>
    <t>8,37</t>
  </si>
  <si>
    <t>91833</t>
  </si>
  <si>
    <t>ELETRODUTO FLEXÍVEL CORRUGADO REFORÇADO, PVC, DN 20 MM (1/2"), PARA CIRCUITOS TERMINAIS, INSTALADO EM FORRO - FORNECIMENTO E INSTALAÇÃO. AF_12/2015</t>
  </si>
  <si>
    <t>8,86</t>
  </si>
  <si>
    <t>91834</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</si>
  <si>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</si>
  <si>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</si>
  <si>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</si>
  <si>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10,59</t>
  </si>
  <si>
    <t>91836</t>
  </si>
  <si>
    <t>ELETRODUTO FLEXÍVEL CORRUGADO, PVC, DN 32 MM (1"), PARA CIRCUITOS TERMINAIS, INSTALADO EM FORRO - FORNECIMENTO E INSTALAÇÃO. AF_12/2015</t>
  </si>
  <si>
    <t>12,08</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</si>
  <si>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</si>
  <si>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</si>
  <si>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</si>
  <si>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</si>
  <si>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</si>
  <si>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</si>
  <si>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15,71</t>
  </si>
  <si>
    <t>91841</t>
  </si>
  <si>
    <t>ELETRODUTO FLEXÍVEL LISO, PEAD, DN 40 MM (1 1/4"), PARA CIRCUITOS TERMINAIS, INSTALADO EM FORRO - FORNECIMENTO E INSTALAÇÃO. AF_12/2015</t>
  </si>
  <si>
    <t>91842</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</si>
  <si>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</si>
  <si>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</si>
  <si>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</si>
  <si>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6,47</t>
  </si>
  <si>
    <t>91844</t>
  </si>
  <si>
    <t>ELETRODUTO FLEXÍVEL CORRUGADO, PVC, DN 25 MM (3/4"), PARA CIRCUITOS TERMINAIS, INSTALADO EM LAJE - FORNECIMENTO E INSTALAÇÃO. AF_12/2015</t>
  </si>
  <si>
    <t>6,94</t>
  </si>
  <si>
    <t>91845</t>
  </si>
  <si>
    <t>ELETRODUTO FLEXÍVEL CORRUGADO REFORÇADO, PVC, DN 25 MM (3/4"), PARA CIRCUITOS TERMINAIS, INSTALADO EM LAJE - FORNECIMENTO E INSTALAÇÃO. AF_12/2015</t>
  </si>
  <si>
    <t>8,20</t>
  </si>
  <si>
    <t>91846</t>
  </si>
  <si>
    <t>ELETRODUTO FLEXÍVEL CORRUGADO, PVC, DN 32 MM (1"), PARA CIRCUITOS TERMINAIS, INSTALADO EM LAJE - FORNECIMENTO E INSTALAÇÃO. AF_12/2015</t>
  </si>
  <si>
    <t>9,70</t>
  </si>
  <si>
    <t>91847</t>
  </si>
  <si>
    <t>ELETRODUTO FLEXÍVEL CORRUGADO REFORÇADO, PVC, DN 32 MM (1"), PARA CIRCUITOS TERMINAIS, INSTALADO EM LAJE - FORNECIMENTO E INSTALAÇÃO. AF_12/2015</t>
  </si>
  <si>
    <t>12,61</t>
  </si>
  <si>
    <t>91849</t>
  </si>
  <si>
    <t>ELETRODUTO FLEXÍVEL LISO, PEAD, DN 32 MM (1"), PARA CIRCUITOS TERMINAIS, INSTALADO EM LAJE - FORNECIMENTO E INSTALAÇÃO. AF_12/2015</t>
  </si>
  <si>
    <t>9,92</t>
  </si>
  <si>
    <t>91850</t>
  </si>
  <si>
    <t>ELETRODUTO FLEXÍVEL CORRUGADO, PEAD, DN 40 MM (1 1/4"), PARA CIRCUITOS TERMINAIS, INSTALADO EM LAJE - FORNECIMENTO E INSTALAÇÃO. AF_12/2015</t>
  </si>
  <si>
    <t>13,39</t>
  </si>
  <si>
    <t>91851</t>
  </si>
  <si>
    <t>ELETRODUTO FLEXÍVEL LISO, PEAD, DN 40 MM (1 1/4"), PARA CIRCUITOS TERMINAIS, INSTALADO EM LAJE - FORNECIMENTO E INSTALAÇÃO. AF_12/2015</t>
  </si>
  <si>
    <t>91852</t>
  </si>
  <si>
    <t>ELETRODUTO FLEXÍVEL CORRUGADO, PVC, DN 20 MM (1/2"), PARA CIRCUITOS TERMINAIS, INSTALADO EM PAREDE - FORNECIMENTO E INSTALAÇÃO. AF_12/2015</t>
  </si>
  <si>
    <t>8,73</t>
  </si>
  <si>
    <t>91853</t>
  </si>
  <si>
    <t>ELETRODUTO FLEXÍVEL CORRUGADO REFORÇADO, PVC, DN 20 MM (1/2"), PARA CIRCUITOS TERMINAIS, INSTALADO EM PAREDE - FORNECIMENTO E INSTALAÇÃO. AF_12/2015</t>
  </si>
  <si>
    <t>9,19</t>
  </si>
  <si>
    <t>91854</t>
  </si>
  <si>
    <t>ELETRODUTO FLEXÍVEL CORRUGADO, PVC, DN 25 MM (3/4"), PARA CIRCUITOS TERMINAIS, INSTALADO EM PAREDE - FORNECIMENTO E INSTALAÇÃO. AF_12/2015</t>
  </si>
  <si>
    <t>9,68</t>
  </si>
  <si>
    <t>91855</t>
  </si>
  <si>
    <t>ELETRODUTO FLEXÍVEL CORRUGADO REFORÇADO, PVC, DN 25 MM (3/4"), PARA CIRCUITOS TERMINAIS, INSTALADO EM PAREDE - FORNECIMENTO E INSTALAÇÃO. AF_12/2015</t>
  </si>
  <si>
    <t>10,84</t>
  </si>
  <si>
    <t>91856</t>
  </si>
  <si>
    <t>ELETRODUTO FLEXÍVEL CORRUGADO, PVC, DN 32 MM (1"),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</si>
  <si>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</si>
  <si>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</si>
  <si>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</si>
  <si>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</si>
  <si>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12,50</t>
  </si>
  <si>
    <t>91860</t>
  </si>
  <si>
    <t>ELETRODUTO FLEXÍVEL CORRUGADO, PEAD, DN 40 MM (1 1/4"), PARA CIRCUITOS TERMINAIS, INSTALADO EM PAREDE - FORNECIMENTO E INSTALAÇÃO. AF_12/2015</t>
  </si>
  <si>
    <t>15,80</t>
  </si>
  <si>
    <t>91861</t>
  </si>
  <si>
    <t>ELETRODUTO FLEXÍVEL LISO, PEAD, DN 40 MM (1 1/4"), PARA CIRCUITOS TERMINAIS, INSTALADO EM PAREDE - FORNECIMENTO E INSTALAÇÃO. AF_12/2015</t>
  </si>
  <si>
    <t>14,87</t>
  </si>
  <si>
    <t>91862</t>
  </si>
  <si>
    <t>ELETRODUTO RÍGIDO ROSCÁVEL, PVC, DN 20 MM (1/2"), PARA CIRCUITOS TERMINAIS, INSTALADO EM FORRO - FORNECIMENTO E INSTALAÇÃO. AF_12/2015</t>
  </si>
  <si>
    <t>10,06</t>
  </si>
  <si>
    <t>91863</t>
  </si>
  <si>
    <t>ELETRODUTO RÍGIDO ROSCÁVEL, PVC, DN 25 MM (3/4"), PARA CIRCUITOS TERMINAIS, INSTALADO EM FORRO - FORNECIMENTO E INSTALAÇÃO. AF_12/2015</t>
  </si>
  <si>
    <t>11,77</t>
  </si>
  <si>
    <t>91864</t>
  </si>
  <si>
    <t>ELETRODUTO RÍGIDO ROSCÁVEL, PVC, DN 32 MM (1"), PARA CIRCUITOS TERMINAIS, INSTALADO EM FORRO - FORNECIMENTO E INSTALAÇÃO. AF_12/2015</t>
  </si>
  <si>
    <t>15,38</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</si>
  <si>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</si>
  <si>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</si>
  <si>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</si>
  <si>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</si>
  <si>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7,82</t>
  </si>
  <si>
    <t>91867</t>
  </si>
  <si>
    <t>ELETRODUTO RÍGIDO ROSCÁVEL, PVC, DN 25 MM (3/4"), PARA CIRCUITOS TERMINAIS, INSTALADO EM LAJE - FORNECIMENTO E INSTALAÇÃO. AF_12/2015</t>
  </si>
  <si>
    <t>9,54</t>
  </si>
  <si>
    <t>91868</t>
  </si>
  <si>
    <t>ELETRODUTO RÍGIDO ROSCÁVEL, PVC, DN 32 MM (1"), PARA CIRCUITOS TERMINAIS, INSTALADO EM LAJE - FORNECIMENTO E INSTALAÇÃO. AF_12/2015</t>
  </si>
  <si>
    <t>13,16</t>
  </si>
  <si>
    <t>91869</t>
  </si>
  <si>
    <t>ELETRODUTO RÍGIDO ROSCÁVEL, PVC, DN 40 MM (1 1/4"), PARA CIRCUITOS TERMINAIS, INSTALADO EM LAJE - FORNECIMENTO E INSTALAÇÃO. AF_12/2015</t>
  </si>
  <si>
    <t>16,80</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</si>
  <si>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</si>
  <si>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</si>
  <si>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</si>
  <si>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</si>
  <si>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13,03</t>
  </si>
  <si>
    <t>91872</t>
  </si>
  <si>
    <t>ELETRODUTO RÍGIDO ROSCÁVEL, PVC, DN 32 MM (1"), PARA CIRCUITOS TERMINAIS, INSTALADO EM PAREDE - FORNECIMENTO E INSTALAÇÃO. AF_12/2015</t>
  </si>
  <si>
    <t>16,64</t>
  </si>
  <si>
    <t>91873</t>
  </si>
  <si>
    <t>ELETRODUTO RÍGIDO ROSCÁVEL, PVC, DN 40 MM (1 1/4"), PARA CIRCUITOS TERMINAIS, INSTALADO EM PAREDE - FORNECIMENTO E INSTALAÇÃO. AF_12/2015</t>
  </si>
  <si>
    <t>20,22</t>
  </si>
  <si>
    <t>93008</t>
  </si>
  <si>
    <t>ELETRODUTO RÍGIDO ROSCÁVEL, PVC, DN 50 MM (1 1/2"), PARA REDE ENTERRADA DE DISTRIBUIÇÃO DE ENERGIA ELÉTRICA - FORNECIMENTO E INSTALAÇÃO. AF_12/2021</t>
  </si>
  <si>
    <t>16,21</t>
  </si>
  <si>
    <t>93009</t>
  </si>
  <si>
    <t>ELETRODUTO RÍGIDO ROSCÁVEL, PVC, DN 60 MM (2"), PARA REDE ENTERRADA DE DISTRIBUIÇÃO DE ENERGIA ELÉTRICA - FORNECIMENTO E INSTALAÇÃO. AF_12/2021</t>
  </si>
  <si>
    <t>23,69</t>
  </si>
  <si>
    <t>93010</t>
  </si>
  <si>
    <t>ELETRODUTO RÍGIDO ROSCÁVEL, PVC, DN 75 MM (2 1/2"), PARA REDE ENTERRADA DE DISTRIBUIÇÃO DE ENERGIA ELÉTRICA - FORNECIMENTO E INSTALAÇÃO. AF_12/2021</t>
  </si>
  <si>
    <t>32,80</t>
  </si>
  <si>
    <t>93011</t>
  </si>
  <si>
    <t>ELETRODUTO RÍGIDO ROSCÁVEL, PVC, DN 85 MM (3"), PARA REDE ENTERRADA DE DISTRIBUIÇÃO DE ENERGIA ELÉTRICA - FORNECIMENTO E INSTALAÇÃO. AF_12/2021</t>
  </si>
  <si>
    <t>39,97</t>
  </si>
  <si>
    <t>93012</t>
  </si>
  <si>
    <t>ELETRODUTO RÍGIDO ROSCÁVEL, PVC, DN 110 MM (4"), PARA REDE ENTERRADA DE DISTRIBUIÇÃO DE ENERGIA ELÉTRICA - FORNECIMENTO E INSTALAÇÃO. AF_12/2021</t>
  </si>
  <si>
    <t>60,05</t>
  </si>
  <si>
    <t>95726</t>
  </si>
  <si>
    <t>ELETRODUTO RÍGIDO SOLDÁVEL, PVC, DN 20 MM (½"), APARENTE, INSTALADO EM TETO - FORNECIMENTO E INSTALAÇÃO. AF_11/2016</t>
  </si>
  <si>
    <t>95727</t>
  </si>
  <si>
    <t>ELETRODUTO RÍGIDO SOLDÁVEL, PVC, DN 25 MM (3/4"), APARENTE, INSTALADO EM TETO - FORNECIMENTO E INSTALAÇÃO. AF_11/2016</t>
  </si>
  <si>
    <t>95728</t>
  </si>
  <si>
    <t>ELETRODUTO RÍGIDO SOLDÁVEL, PVC, DN 32 MM (1"), APARENTE, INSTALADO EM TETO - FORNECIMENTO E INSTALAÇÃO. AF_11/2016</t>
  </si>
  <si>
    <t>9,84</t>
  </si>
  <si>
    <t>95729</t>
  </si>
  <si>
    <t>ELETRODUTO RÍGIDO SOLDÁVEL, PVC, DN 20 MM (½"), APARENTE, INSTALADO EM PAREDE - FORNECIMENTO E INSTALAÇÃO. AF_11/2016</t>
  </si>
  <si>
    <t>9,16</t>
  </si>
  <si>
    <t>95730</t>
  </si>
  <si>
    <t>ELETRODUTO RÍGIDO SOLDÁVEL, PVC, DN 25 MM (3/4"), APARENTE, INSTALADO EM PAREDE - FORNECIMENTO E INSTALAÇÃO. AF_11/2016</t>
  </si>
  <si>
    <t>10,08</t>
  </si>
  <si>
    <t>95731</t>
  </si>
  <si>
    <t>ELETRODUTO RÍGIDO SOLDÁVEL, PVC, DN 32 MM (1"), APARENTE, INSTALADO EM PAREDE - FORNECIMENTO E INSTALAÇÃO. AF_11/2016</t>
  </si>
  <si>
    <t>95732</t>
  </si>
  <si>
    <t>LUVA PARA ELETRODUTO, PVC, SOLDÁVEL, DN 20 MM (1/2), APARENTE, INSTALADA EM TETO - FORNECIMENTO E INSTALAÇÃO. AF_11/2016_P</t>
  </si>
  <si>
    <t>4,60</t>
  </si>
  <si>
    <t>95745</t>
  </si>
  <si>
    <t>ELETRODUTO DE AÇO GALVANIZADO, CLASSE LEVE, DN 20 MM (3/4), APARENTE, INSTALADO EM TETO - FORNECIMENTO E INSTALAÇÃO. AF_11/2016_P</t>
  </si>
  <si>
    <t>24,86</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</si>
  <si>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</si>
  <si>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</si>
  <si>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</si>
  <si>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</si>
  <si>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51,43</t>
  </si>
  <si>
    <t>95748</t>
  </si>
  <si>
    <t>ELETRODUTO DE AÇO GALVANIZADO, CLASSE SEMI PESADO, DN 40 MM (1 1/2 ), APARENTE, INSTALADO EM TETO - FORNECIMENTO E INSTALAÇÃO. AF_11/2016_P</t>
  </si>
  <si>
    <t>55,44</t>
  </si>
  <si>
    <t>95749</t>
  </si>
  <si>
    <t>ELETRODUTO DE AÇO GALVANIZADO, CLASSE LEVE, DN 20 MM (3/4), APARENTE, INSTALADO EM PAREDE - FORNECIMENTO E INSTALAÇÃO. AF_11/2016_P</t>
  </si>
  <si>
    <t>32,06</t>
  </si>
  <si>
    <t>95750</t>
  </si>
  <si>
    <t>ELETRODUTO DE AÇO GALVANIZADO, CLASSE LEVE, DN 25 MM (1), APARENTE, INSTALADO EM PAREDE - FORNECIMENTO E INSTALAÇÃO. AF_11/2016_P</t>
  </si>
  <si>
    <t>37,95</t>
  </si>
  <si>
    <t>95751</t>
  </si>
  <si>
    <t>ELETRODUTO DE AÇO GALVANIZADO, CLASSE SEMI PESADO, DN 32 MM (1 1/4), APARENTE, INSTALADO EM PAREDE - FORNECIMENTO E INSTALAÇÃO. AF_11/2016_P</t>
  </si>
  <si>
    <t>58,24</t>
  </si>
  <si>
    <t>95752</t>
  </si>
  <si>
    <t>ELETRODUTO DE AÇO GALVANIZADO, CLASSE SEMI PESADO, DN 40 MM (1 1/2  ), APARENTE, INSTALADO EM PAREDE - FORNECIMENTO E INSTALAÇÃO. AF_11/2016_P</t>
  </si>
  <si>
    <t>62,01</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</si>
  <si>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</si>
  <si>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</si>
  <si>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</si>
  <si>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</si>
  <si>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15,66</t>
  </si>
  <si>
    <t>97669</t>
  </si>
  <si>
    <t>ELETRODUTO FLEXÍVEL CORRUGADO, PEAD, DN 90 (3"), PARA REDE ENTERRADA DE DISTRIBUIÇÃO DE ENERGIA ELÉTRICA - FORNECIMENTO E INSTALAÇÃO. AF_12/2021</t>
  </si>
  <si>
    <t>22,92</t>
  </si>
  <si>
    <t>97670</t>
  </si>
  <si>
    <t>ELETRODUTO FLEXÍVEL CORRUGADO, PEAD, DN 100 (4"), PARA REDE ENTERRADA DE DISTRIBUIÇÃO DE ENERGIA ELÉTRICA - FORNECIMENTO E INSTALAÇÃO. AF_12/2021</t>
  </si>
  <si>
    <t>29,93</t>
  </si>
  <si>
    <t>91874</t>
  </si>
  <si>
    <t>LUVA PARA ELETRODUTO, PVC, ROSCÁVEL, DN 20 MM (1/2"), PARA CIRCUITOS TERMINAIS, INSTALADA EM FORRO - FORNECIMENTO E INSTALAÇÃO. AF_12/2015</t>
  </si>
  <si>
    <t>5,05</t>
  </si>
  <si>
    <t>91875</t>
  </si>
  <si>
    <t>LUVA PARA ELETRODUTO, PVC, ROSCÁVEL, DN 25 MM (3/4"), PARA CIRCUITOS TERMINAIS, INSTALADA EM FORRO - FORNECIMENTO E INSTALAÇÃO. AF_12/2015</t>
  </si>
  <si>
    <t>6,65</t>
  </si>
  <si>
    <t>91876</t>
  </si>
  <si>
    <t>LUVA PARA ELETRODUTO, PVC, ROSCÁVEL, DN 32 MM (1"), PARA CIRCUITOS TERMINAIS, INSTALADA EM FORRO - FORNECIMENTO E INSTALAÇÃO. AF_12/2015</t>
  </si>
  <si>
    <t>8,74</t>
  </si>
  <si>
    <t>91877</t>
  </si>
  <si>
    <t>LUVA PARA ELETRODUTO, PVC, ROSCÁVEL, DN 40 MM (1 1/4"), PARA CIRCUITOS TERMINAIS, INSTALADA EM FORRO - FORNECIMENTO E INSTALAÇÃO. AF_12/2015</t>
  </si>
  <si>
    <t>11,52</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</si>
  <si>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</si>
  <si>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</si>
  <si>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</si>
  <si>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</si>
  <si>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8,11</t>
  </si>
  <si>
    <t>91880</t>
  </si>
  <si>
    <t>LUVA PARA ELETRODUTO, PVC, ROSCÁVEL, DN 32 MM (1"), PARA CIRCUITOS TERMINAIS, INSTALADA EM LAJE - FORNECIMENTO E INSTALAÇÃO. AF_12/2015</t>
  </si>
  <si>
    <t>10,25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</si>
  <si>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</si>
  <si>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</si>
  <si>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</si>
  <si>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</si>
  <si>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8,17</t>
  </si>
  <si>
    <t>91884</t>
  </si>
  <si>
    <t>LUVA PARA ELETRODUTO, PVC, ROSCÁVEL, DN 25 MM (3/4"), PARA CIRCUITOS TERMINAIS, INSTALADA EM PAREDE - FORNECIMENTO E INSTALAÇÃO. AF_12/2015</t>
  </si>
  <si>
    <t>9,35</t>
  </si>
  <si>
    <t>91885</t>
  </si>
  <si>
    <t>LUVA PARA ELETRODUTO, PVC, ROSCÁVEL, DN 32 MM (1"), PARA CIRCUITOS TERMINAIS, INSTALADA EM PAREDE - FORNECIMENTO E INSTALAÇÃO. AF_12/2015</t>
  </si>
  <si>
    <t>10,98</t>
  </si>
  <si>
    <t>91886</t>
  </si>
  <si>
    <t>LUVA PARA ELETRODUTO, PVC, ROSCÁVEL, DN 40 MM (1 1/4"), PARA CIRCUITOS TERMINAIS, INSTALADA EM PAREDE - FORNECIMENTO E INSTALAÇÃO. AF_12/2015</t>
  </si>
  <si>
    <t>13,19</t>
  </si>
  <si>
    <t>91887</t>
  </si>
  <si>
    <t>CURVA 90 GRAUS PARA ELETRODUTO, PVC, ROSCÁVEL, DN 20 MM (1/2"), PARA CIRCUITOS TERMINAIS, INSTALADA EM FORRO - FORNECIMENTO E INSTALAÇÃO. AF_12/2015</t>
  </si>
  <si>
    <t>8,99</t>
  </si>
  <si>
    <t>91889</t>
  </si>
  <si>
    <t>CURVA 180 GRAUS PARA ELETRODUTO, PVC, ROSCÁVEL, DN 20 MM (1/2"), PARA CIRCUITOS TERMINAIS, INSTALADA EM FORRO - FORNECIMENTO E INSTALAÇÃO. AF_12/2015</t>
  </si>
  <si>
    <t>8,72</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</si>
  <si>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</si>
  <si>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</si>
  <si>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</si>
  <si>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</si>
  <si>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12,65</t>
  </si>
  <si>
    <t>91893</t>
  </si>
  <si>
    <t>CURVA 90 GRAUS PARA ELETRODUTO, PVC, ROSCÁVEL, DN 32 MM (1"), PARA CIRCUITOS TERMINAIS, INSTALADA EM FORRO - FORNECIMENTO E INSTALAÇÃO. AF_12/2015</t>
  </si>
  <si>
    <t>14,70</t>
  </si>
  <si>
    <t>91895</t>
  </si>
  <si>
    <t>CURVA 180 GRAUS PARA ELETRODUTO, PVC, ROSCÁVEL, DN 32 MM (1"), PARA CIRCUITOS TERMINAIS, INSTALADA EM FORRO - FORNECIMENTO E INSTALAÇÃO. AF_12/2015</t>
  </si>
  <si>
    <t>16,54</t>
  </si>
  <si>
    <t>91896</t>
  </si>
  <si>
    <t>CURVA 90 GRAUS PARA ELETRODUTO, PVC, ROSCÁVEL, DN 40 MM (1 1/4"), PARA CIRCUITOS TERMINAIS, INSTALADA EM FORRO - FORNECIMENTO E INSTALAÇÃO. AF_12/2015</t>
  </si>
  <si>
    <t>18,04</t>
  </si>
  <si>
    <t>91898</t>
  </si>
  <si>
    <t>CURVA 180 GRAUS PARA ELETRODUTO, PVC, ROSCÁVEL, DN 40 MM (1 1/4"), PARA CIRCUITOS TERMINAIS, INSTALADA EM FORRO - FORNECIMENTO E INSTALAÇÃO. AF_12/2015</t>
  </si>
  <si>
    <t>20,01</t>
  </si>
  <si>
    <t>91899</t>
  </si>
  <si>
    <t>CURVA 90 GRAUS PARA ELETRODUTO, PVC, ROSCÁVEL, DN 20 MM (1/2"), PARA CIRCUITOS TERMINAIS, INSTALADA EM LAJE - FORNECIMENTO E INSTALAÇÃO. AF_12/2015</t>
  </si>
  <si>
    <t>11,17</t>
  </si>
  <si>
    <t>91901</t>
  </si>
  <si>
    <t>CURVA 180 GRAUS PARA ELETRODUTO, PVC, ROSCÁVEL, DN 20 MM (1/2"), PARA CIRCUITOS TERMINAIS, INSTALADA EM LAJE - FORNECIMENTO E INSTALAÇÃO. AF_12/2015</t>
  </si>
  <si>
    <t>10,90</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</si>
  <si>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</si>
  <si>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</si>
  <si>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</si>
  <si>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</si>
  <si>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</si>
  <si>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</si>
  <si>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</si>
  <si>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</si>
  <si>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18,72</t>
  </si>
  <si>
    <t>91908</t>
  </si>
  <si>
    <t>CURVA 90 GRAUS PARA ELETRODUTO, PVC, ROSCÁVEL, DN 40 MM (1 1/4"), PARA CIRCUITOS TERMINAIS, INSTALADA EM LAJE - FORNECIMENTO E INSTALAÇÃO. AF_12/2015</t>
  </si>
  <si>
    <t>20,28</t>
  </si>
  <si>
    <t>91910</t>
  </si>
  <si>
    <t>CURVA 180 GRAUS PARA ELETRODUTO, PVC, ROSCÁVEL, DN 40 MM (1 1/4"), PARA CIRCUITOS TERMINAIS, INSTALADA EM LAJE - FORNECIMENTO E INSTALAÇÃO. AF_12/2015</t>
  </si>
  <si>
    <t>22,25</t>
  </si>
  <si>
    <t>91911</t>
  </si>
  <si>
    <t>CURVA 90 GRAUS PARA ELETRODUTO, PVC, ROSCÁVEL, DN 20 MM (1/2"), PARA CIRCUITOS TERMINAIS, INSTALADA EM PAREDE - FORNECIMENTO E INSTALAÇÃO. AF_12/2015</t>
  </si>
  <si>
    <t>13,67</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</si>
  <si>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</si>
  <si>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</si>
  <si>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</si>
  <si>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</si>
  <si>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14,94</t>
  </si>
  <si>
    <t>91916</t>
  </si>
  <si>
    <t>CURVA 180 GRAUS PARA ELETRODUTO, PVC, ROSCÁVEL, DN 25 MM (3/4"), PARA CIRCUITOS TERMINAIS, INSTALADA EM PAREDE - FORNECIMENTO E INSTALAÇÃO. AF_12/2015</t>
  </si>
  <si>
    <t>16,75</t>
  </si>
  <si>
    <t>91917</t>
  </si>
  <si>
    <t>CURVA 90 GRAUS PARA ELETRODUTO, PVC, ROSCÁVEL, DN 32 MM (1"), PARA CIRCUITOS TERMINAIS, INSTALADA EM PAREDE - FORNECIMENTO E INSTALAÇÃO. AF_12/2015</t>
  </si>
  <si>
    <t>18,02</t>
  </si>
  <si>
    <t>91919</t>
  </si>
  <si>
    <t>CURVA 180 GRAUS PARA ELETRODUTO, PVC, ROSCÁVEL, DN 32 MM (1), PARA CIRCUITOS TERMINAIS, INSTALADA EM PAREDE - FORNECIMENTO E INSTALAÇÃO. AF_12/2015</t>
  </si>
  <si>
    <t>19,86</t>
  </si>
  <si>
    <t>91920</t>
  </si>
  <si>
    <t>CURVA 90 GRAUS PARA ELETRODUTO, PVC, ROSCÁVEL, DN 40 MM (1 1/4"), PARA CIRCUITOS TERMINAIS, INSTALADA EM PAREDE - FORNECIMENTO E INSTALAÇÃO. AF_12/2015</t>
  </si>
  <si>
    <t>20,54</t>
  </si>
  <si>
    <t>91922</t>
  </si>
  <si>
    <t>CURVA 180 GRAUS PARA ELETRODUTO, PVC, ROSCÁVEL, DN 40 MM (1 1/4"), PARA CIRCUITOS TERMINAIS, INSTALADA EM PAREDE - FORNECIMENTO E INSTALAÇÃO. AF_12/2015</t>
  </si>
  <si>
    <t>22,51</t>
  </si>
  <si>
    <t>93013</t>
  </si>
  <si>
    <t>LUVA PARA ELETRODUTO, PVC, ROSCÁVEL, DN 50 MM (1 1/2"), PARA REDE ENTERRADA DE DISTRIBUIÇÃO DE ENERGIA ELÉTRICA - FORNECIMENTO E INSTALAÇÃO. AF_12/2021</t>
  </si>
  <si>
    <t>14,92</t>
  </si>
  <si>
    <t>93014</t>
  </si>
  <si>
    <t>LUVA PARA ELETRODUTO, PVC, ROSCÁVEL, DN 60 MM (2"), PARA REDE ENTERRADA DE DISTRIBUIÇÃO DE ENERGIA ELÉTRICA - FORNECIMENTO E INSTALAÇÃO. AF_12/2021</t>
  </si>
  <si>
    <t>18,13</t>
  </si>
  <si>
    <t>93015</t>
  </si>
  <si>
    <t>LUVA PARA ELETRODUTO, PVC, ROSCÁVEL, DN 75 MM (2 1/2"), PARA REDE ENTERRADA DE DISTRIBUIÇÃO DE ENERGIA ELÉTRICA - FORNECIMENTO E INSTALAÇÃO. AF_12/2021</t>
  </si>
  <si>
    <t>26,56</t>
  </si>
  <si>
    <t>93016</t>
  </si>
  <si>
    <t>LUVA PARA ELETRODUTO, PVC, ROSCÁVEL, DN 85 MM (3"), PARA REDE ENTERRADA DE DISTRIBUIÇÃO DE ENERGIA ELÉTRICA - FORNECIMENTO E INSTALAÇÃO. AF_12/2021</t>
  </si>
  <si>
    <t>31,92</t>
  </si>
  <si>
    <t>93017</t>
  </si>
  <si>
    <t>LUVA PARA ELETRODUTO, PVC, ROSCÁVEL, DN 110 MM (4"), PARA REDE ENTERRADA DE DISTRIBUIÇÃO DE ENERGIA ELÉTRICA - FORNECIMENTO E INSTALAÇÃO. AF_12/2021</t>
  </si>
  <si>
    <t>46,99</t>
  </si>
  <si>
    <t>93018</t>
  </si>
  <si>
    <t>CURVA 90 GRAUS PARA ELETRODUTO, PVC, ROSCÁVEL, DN 50 MM (1 1/2"), PARA REDE ENTERRADA DE DISTRIBUIÇÃO DE ENERGIA ELÉTRICA - FORNECIMENTO E INSTALAÇÃO. AF_12/2021</t>
  </si>
  <si>
    <t>22,73</t>
  </si>
  <si>
    <t>93020</t>
  </si>
  <si>
    <t>CURVA 90 GRAUS PARA ELETRODUTO, PVC, ROSCÁVEL, DN 60 MM (2"), PARA REDE ENTERRADA DE DISTRIBUIÇÃO DE ENERGIA ELÉTRICA - FORNECIMENTO E INSTALAÇÃO. AF_12/2021</t>
  </si>
  <si>
    <t>28,62</t>
  </si>
  <si>
    <t>93022</t>
  </si>
  <si>
    <t>CURVA 90 GRAUS PARA ELETRODUTO, PVC, ROSCÁVEL, DN 75 MM (2 1/2"), PARA REDE ENTERRADA DE DISTRIBUIÇÃO DE ENERGIA ELÉTRICA - FORNECIMENTO E INSTALAÇÃO. AF_12/2021</t>
  </si>
  <si>
    <t>45,77</t>
  </si>
  <si>
    <t>93024</t>
  </si>
  <si>
    <t>CURVA 90 GRAUS PARA ELETRODUTO, PVC, ROSCÁVEL, DN 85 MM (3"), PARA REDE ENTERRADA DE DISTRIBUIÇÃO DE ENERGIA ELÉTRICA - FORNECIMENTO E INSTALAÇÃO. AF_12/2021</t>
  </si>
  <si>
    <t>48,43</t>
  </si>
  <si>
    <t>93026</t>
  </si>
  <si>
    <t>CURVA 90 GRAUS PARA ELETRODUTO, PVC, ROSCÁVEL, DN 110 MM (4"), PARA REDE ENTERRADA DE DISTRIBUIÇÃO DE ENERGIA ELÉTRICA - FORNECIMENTO E INSTALAÇÃO. AF_12/2021</t>
  </si>
  <si>
    <t>76,94</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</si>
  <si>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</si>
  <si>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</si>
  <si>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</si>
  <si>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</si>
  <si>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</si>
  <si>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</si>
  <si>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6,91</t>
  </si>
  <si>
    <t>95736</t>
  </si>
  <si>
    <t>LUVA PARA ELETRODUTO, PVC, SOLDÁVEL, DN 25 MM (3/4), APARENTE, INSTALADA EM PAREDE - FORNECIMENTO E INSTALAÇÃO. AF_11/2016_P</t>
  </si>
  <si>
    <t>8,03</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</si>
  <si>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</si>
  <si>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</si>
  <si>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</si>
  <si>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</si>
  <si>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</si>
  <si>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</si>
  <si>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10,01</t>
  </si>
  <si>
    <t>95755</t>
  </si>
  <si>
    <t>LUVA DE EMENDA PARA ELETRODUTO, AÇO GALVANIZADO, DN 32 MM (1 1/4''), APARENTE, INSTALADA EM TETO - FORNECIMENTO E INSTALAÇÃO. AF_11/2016_P</t>
  </si>
  <si>
    <t>14,48</t>
  </si>
  <si>
    <t>95756</t>
  </si>
  <si>
    <t>LUVA DE EMENDA PARA ELETRODUTO, AÇO GALVANIZADO, DN 40 MM (1 1/2''), APARENTE, INSTALADA EM TETO - FORNECIMENTO E INSTALAÇÃO. AF_11/2016_P</t>
  </si>
  <si>
    <t>19,31</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</si>
  <si>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</si>
  <si>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</si>
  <si>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</si>
  <si>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</si>
  <si>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13,53</t>
  </si>
  <si>
    <t>95759</t>
  </si>
  <si>
    <t>LUVA DE EMENDA PARA ELETRODUTO, AÇO GALVANIZADO, DN 32 MM (1 1/4''), APARENTE, INSTALADA EM PAREDE - FORNECIMENTO E INSTALAÇÃO. AF_11/2016_P</t>
  </si>
  <si>
    <t>17,34</t>
  </si>
  <si>
    <t>95760</t>
  </si>
  <si>
    <t>LUVA DE EMENDA PARA ELETRODUTO, AÇO GALVANIZADO, DN 40 MM (1 1/2''), APARENTE, INSTALADA EM PAREDE - FORNECIMENTO E INSTALAÇÃO. AF_11/2016_P</t>
  </si>
  <si>
    <t>21,42</t>
  </si>
  <si>
    <t>97559</t>
  </si>
  <si>
    <t>CURVA 135 GRAUS PARA ELETRODUTO, PVC, ROSCÁVEL, DN 25 MM (3/4), PARA CIRCUITOS TERMINAIS, INSTALADA EM FORRO - FORNECIMENTO E INSTALAÇÃO. AF_12/2015</t>
  </si>
  <si>
    <t>10,64</t>
  </si>
  <si>
    <t>97562</t>
  </si>
  <si>
    <t>CURVA 135 GRAUS PARA ELETRODUTO, PVC, ROSCÁVEL, DN 25 MM (3/4), PARA CIRCUITOS TERMINAIS, INSTALADA EM LAJE - FORNECIMENTO E INSTALAÇÃO. AF_12/2015</t>
  </si>
  <si>
    <t>12,82</t>
  </si>
  <si>
    <t>97564</t>
  </si>
  <si>
    <t>CURVA 135 GRAUS PARA ELETRODUTO, PVC, ROSCÁVEL, DN 25 MM (3/4), PARA CIRCUITOS TERMINAIS, INSTALADA EM PAREDE - FORNECIMENTO E INSTALAÇÃO. AF_12/2015</t>
  </si>
  <si>
    <t>14,74</t>
  </si>
  <si>
    <t>91924</t>
  </si>
  <si>
    <t>CABO DE COBRE FLEXÍVEL ISOLADO, 1,5 MM², ANTI-CHAMA 450/750 V, PARA CIRCUITOS TERMINAIS - FORNECIMENTO E INSTALAÇÃO. AF_12/2015</t>
  </si>
  <si>
    <t>2,89</t>
  </si>
  <si>
    <t>91925</t>
  </si>
  <si>
    <t>CABO DE COBRE FLEXÍVEL ISOLADO, 1,5 MM², ANTI-CHAMA 0,6/1,0 KV, PARA CIRCUITOS TERMINAIS - FORNECIMENTO E INSTALAÇÃO. AF_12/2015</t>
  </si>
  <si>
    <t>4,01</t>
  </si>
  <si>
    <t>91926</t>
  </si>
  <si>
    <t>CABO DE COBRE FLEXÍVEL ISOLADO, 2,5 MM², ANTI-CHAMA 450/750 V, PARA CIRCUITOS TERMINAIS - FORNECIMENTO E INSTALAÇÃO. AF_12/2015</t>
  </si>
  <si>
    <t>4,14</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</si>
  <si>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</si>
  <si>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</si>
  <si>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</si>
  <si>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</si>
  <si>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6,66</t>
  </si>
  <si>
    <t>91929</t>
  </si>
  <si>
    <t>CABO DE COBRE FLEXÍVEL ISOLADO, 4 MM², ANTI-CHAMA 0,6/1,0 KV, PARA CIRCUITOS TERMINAIS - FORNECIMENTO E INSTALAÇÃO. AF_12/2015</t>
  </si>
  <si>
    <t>7,51</t>
  </si>
  <si>
    <t>91930</t>
  </si>
  <si>
    <t>CABO DE COBRE FLEXÍVEL ISOLADO, 6 MM², ANTI-CHAMA 450/750 V, PARA CIRCUITOS TERMINAIS - FORNECIMENTO E INSTALAÇÃO. AF_12/2015</t>
  </si>
  <si>
    <t>9,08</t>
  </si>
  <si>
    <t>91931</t>
  </si>
  <si>
    <t>CABO DE COBRE FLEXÍVEL ISOLADO, 6 MM², ANTI-CHAMA 0,6/1,0 KV, PARA CIRCUITOS TERMINAIS - FORNECIMENTO E INSTALAÇÃO. AF_12/2015</t>
  </si>
  <si>
    <t>10,12</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</si>
  <si>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</si>
  <si>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</si>
  <si>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</si>
  <si>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</si>
  <si>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15,86</t>
  </si>
  <si>
    <t>91934</t>
  </si>
  <si>
    <t>CABO DE COBRE FLEXÍVEL ISOLADO, 16 MM², ANTI-CHAMA 450/750 V, PARA CIRCUITOS TERMINAIS - FORNECIMENTO E INSTALAÇÃO. AF_12/2015</t>
  </si>
  <si>
    <t>22,70</t>
  </si>
  <si>
    <t>91935</t>
  </si>
  <si>
    <t>CABO DE COBRE FLEXÍVEL ISOLADO, 16 MM², ANTI-CHAMA 0,6/1,0 KV, PARA CIRCUITOS TERMINAIS - FORNECIMENTO E INSTALAÇÃO. AF_12/2015</t>
  </si>
  <si>
    <t>24,11</t>
  </si>
  <si>
    <t>92979</t>
  </si>
  <si>
    <t>CABO DE COBRE FLEXÍVEL ISOLADO, 10 MM², ANTI-CHAMA 450/750 V, PARA DISTRIBUIÇÃO - FORNECIMENTO E INSTALAÇÃO. AF_12/2015</t>
  </si>
  <si>
    <t>9,86</t>
  </si>
  <si>
    <t>92980</t>
  </si>
  <si>
    <t>CABO DE COBRE FLEXÍVEL ISOLADO, 10 MM², ANTI-CHAMA 0,6/1,0 KV, PARA DISTRIBUIÇÃO - FORNECIMENTO E INSTALAÇÃO. AF_12/2015</t>
  </si>
  <si>
    <t>10,71</t>
  </si>
  <si>
    <t>92981</t>
  </si>
  <si>
    <t>CABO DE COBRE FLEXÍVEL ISOLADO, 16 MM², ANTI-CHAMA 450/750 V, PARA DISTRIBUIÇÃO - FORNECIMENTO E INSTALAÇÃO. AF_12/2015</t>
  </si>
  <si>
    <t>15,12</t>
  </si>
  <si>
    <t>92982</t>
  </si>
  <si>
    <t>CABO DE COBRE FLEXÍVEL ISOLADO, 16 MM², ANTI-CHAMA 0,6/1,0 KV, PARA DISTRIBUIÇÃO - FORNECIMENTO E INSTALAÇÃO. AF_12/2015</t>
  </si>
  <si>
    <t>16,35</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</si>
  <si>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</si>
  <si>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</si>
  <si>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</si>
  <si>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</si>
  <si>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36,03</t>
  </si>
  <si>
    <t>92988</t>
  </si>
  <si>
    <t>CABO DE COBRE FLEXÍVEL ISOLADO, 50 MM², ANTI-CHAMA 0,6/1,0 KV, PARA REDE ENTERRADA DE DISTRIBUIÇÃO DE ENERGIA ELÉTRICA - FORNECIMENTO E INSTALAÇÃO. AF_12/2021</t>
  </si>
  <si>
    <t>50,50</t>
  </si>
  <si>
    <t>92990</t>
  </si>
  <si>
    <t>CABO DE COBRE FLEXÍVEL ISOLADO, 70 MM², ANTI-CHAMA 0,6/1,0 KV, PARA REDE ENTERRADA DE DISTRIBUIÇÃO DE ENERGIA ELÉTRICA - FORNECIMENTO E INSTALAÇÃO. AF_12/2021</t>
  </si>
  <si>
    <t>69,18</t>
  </si>
  <si>
    <t>92992</t>
  </si>
  <si>
    <t>CABO DE COBRE FLEXÍVEL ISOLADO, 95 MM², ANTI-CHAMA 0,6/1,0 KV, PARA REDE ENTERRADA DE DISTRIBUIÇÃO DE ENERGIA ELÉTRICA - FORNECIMENTO E INSTALAÇÃO. AF_12/2021</t>
  </si>
  <si>
    <t>91,31</t>
  </si>
  <si>
    <t>92994</t>
  </si>
  <si>
    <t>CABO DE COBRE FLEXÍVEL ISOLADO, 120 MM², ANTI-CHAMA 0,6/1,0 KV, PARA REDE ENTERRADA DE DISTRIBUIÇÃO DE ENERGIA ELÉTRICA - FORNECIMENTO E INSTALAÇÃO. AF_12/2021</t>
  </si>
  <si>
    <t>118,08</t>
  </si>
  <si>
    <t>92996</t>
  </si>
  <si>
    <t>CABO DE COBRE FLEXÍVEL ISOLADO, 150 MM², ANTI-CHAMA 0,6/1,0 KV, PARA REDE ENTERRADA DE DISTRIBUIÇÃO DE ENERGIA ELÉTRICA - FORNECIMENTO E INSTALAÇÃO. AF_12/2021</t>
  </si>
  <si>
    <t>145,88</t>
  </si>
  <si>
    <t>92998</t>
  </si>
  <si>
    <t>CABO DE COBRE FLEXÍVEL ISOLADO, 185 MM², ANTI-CHAMA 0,6/1,0 KV, PARA REDE ENTERRADA DE DISTRIBUIÇÃO DE ENERGIA ELÉTRICA - FORNECIMENTO E INSTALAÇÃO. AF_12/2021</t>
  </si>
  <si>
    <t>178,41</t>
  </si>
  <si>
    <t>93000</t>
  </si>
  <si>
    <t>CABO DE COBRE FLEXÍVEL ISOLADO, 240 MM², ANTI-CHAMA 0,6/1,0 KV, PARA REDE ENTERRADA DE DISTRIBUIÇÃO DE ENERGIA ELÉTRICA - FORNECIMENTO E INSTALAÇÃO. AF_12/2021</t>
  </si>
  <si>
    <t>234,10</t>
  </si>
  <si>
    <t>93002</t>
  </si>
  <si>
    <t>CABO DE COBRE FLEXÍVEL ISOLADO, 300 MM², ANTI-CHAMA 0,6/1,0 KV, PARA REDE ENTERRADA DE DISTRIBUIÇÃO DE ENERGIA ELÉTRICA - FORNECIMENTO E INSTALAÇÃO. AF_12/2021</t>
  </si>
  <si>
    <t>292,42</t>
  </si>
  <si>
    <t>101884</t>
  </si>
  <si>
    <t>CABO DE COBRE ISOLADO, 10 MM², ANTI-CHAMA 450/750 V, INSTALADO EM ELETROCALHA OU PERFILADO - FORNECIMENTO E INSTALAÇÃO. AF_10/2020</t>
  </si>
  <si>
    <t>9,58</t>
  </si>
  <si>
    <t>101885</t>
  </si>
  <si>
    <t>CABO DE COBRE ISOLADO, 10 MM², ANTI-CHAMA 0,6/1 KV, INSTALADO EM ELETROCALHA OU PERFILADO - FORNECIMENTO E INSTALAÇÃO. AF_10/2020</t>
  </si>
  <si>
    <t>10,43</t>
  </si>
  <si>
    <t>101886</t>
  </si>
  <si>
    <t>CABO DE COBRE ISOLADO, 16 MM², ANTI-CHAMA 450/750 V, INSTALADO EM ELETROCALHA OU PERFILADO - FORNECIMENTO E INSTALAÇÃO. AF_10/2020</t>
  </si>
  <si>
    <t>14,81</t>
  </si>
  <si>
    <t>101887</t>
  </si>
  <si>
    <t>CABO DE COBRE ISOLADO, 16 MM², ANTI-CHAMA 0,6/1 KV, INSTALADO EM ELETROCALHA OU PERFILADO - FORNECIMENTO E INSTALAÇÃO. AF_10/2020</t>
  </si>
  <si>
    <t>16,04</t>
  </si>
  <si>
    <t>101888</t>
  </si>
  <si>
    <t>CABO DE COBRE ISOLADO, 25 MM², ANTI-CHAMA 450/750 V, INSTALADO EM ELETROCALHA OU PERFILADO - FORNECIMENTO E INSTALAÇÃO. AF_10/2020</t>
  </si>
  <si>
    <t>23,74</t>
  </si>
  <si>
    <t>101889</t>
  </si>
  <si>
    <t>CABO DE COBRE ISOLADO, 25 MM², ANTI-CHAMA 0,6/1 KV, INSTALADO EM ELETROCALHA OU PERFILADO - FORNECIMENTO E INSTALAÇÃO. AF_10/2020</t>
  </si>
  <si>
    <t>91936</t>
  </si>
  <si>
    <t>CAIXA OCTOGONAL 4" X 4", PVC, INSTALADA EM LAJE - FORNECIMENTO E INSTALAÇÃO. AF_12/2015</t>
  </si>
  <si>
    <t>91937</t>
  </si>
  <si>
    <t>CAIXA OCTOGONAL 3" X 3", PVC, INSTALADA EM LAJE - FORNECIMENTO E INSTALAÇÃO. AF_12/2015</t>
  </si>
  <si>
    <t>11,34</t>
  </si>
  <si>
    <t>91939</t>
  </si>
  <si>
    <t>CAIXA RETANGULAR 4" X 2" ALTA (2,00 M DO PISO), PVC, INSTALADA EM PAREDE - FORNECIMENTO E INSTALAÇÃO. AF_12/2015</t>
  </si>
  <si>
    <t>29,66</t>
  </si>
  <si>
    <t>91940</t>
  </si>
  <si>
    <t>CAIXA RETANGULAR 4" X 2" MÉDIA (1,30 M DO PISO), PVC, INSTALADA EM PAREDE - FORNECIMENTO E INSTALAÇÃO. AF_12/2015</t>
  </si>
  <si>
    <t>15,51</t>
  </si>
  <si>
    <t>91941</t>
  </si>
  <si>
    <t>CAIXA RETANGULAR 4" X 2" BAIXA (0,30 M DO PISO), PVC, INSTALADA EM PAREDE - FORNECIMENTO E INSTALAÇÃO. AF_12/2015</t>
  </si>
  <si>
    <t>10,20</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</si>
  <si>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</si>
  <si>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</si>
  <si>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</si>
  <si>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</si>
  <si>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</si>
  <si>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</si>
  <si>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13,63</t>
  </si>
  <si>
    <t>92865</t>
  </si>
  <si>
    <t>CAIXA OCTOGONAL 4" X 4", METÁLICA, INSTALADA EM LAJE - FORNECIMENTO E INSTALAÇÃO. AF_12/2015</t>
  </si>
  <si>
    <t>11,67</t>
  </si>
  <si>
    <t>92866</t>
  </si>
  <si>
    <t>CAIXA SEXTAVADA 3" X 3", METÁLICA, INSTALADA EM LAJE - FORNECIMENTO E INSTALAÇÃO. AF_12/2015</t>
  </si>
  <si>
    <t>9,37</t>
  </si>
  <si>
    <t>92867</t>
  </si>
  <si>
    <t>CAIXA RETANGULAR 4" X 2" ALTA (2,00 M DO PISO), METÁLICA, INSTALADA EM PAREDE - FORNECIMENTO E INSTALAÇÃO. AF_12/2015</t>
  </si>
  <si>
    <t>29,48</t>
  </si>
  <si>
    <t>92868</t>
  </si>
  <si>
    <t>CAIXA RETANGULAR 4" X 2" MÉDIA (1,30 M DO PISO), METÁLICA, INSTALADA EM PAREDE - FORNECIMENTO E INSTALAÇÃO. AF_12/2015</t>
  </si>
  <si>
    <t>15,33</t>
  </si>
  <si>
    <t>92869</t>
  </si>
  <si>
    <t>CAIXA RETANGULAR 4" X 2" BAIXA (0,30 M DO PISO), METÁLICA, INSTALADA EM PAREDE - FORNECIMENTO E INSTALAÇÃO. AF_12/2015</t>
  </si>
  <si>
    <t>10,02</t>
  </si>
  <si>
    <t>92870</t>
  </si>
  <si>
    <t>CAIXA RETANGULAR 4" X 4" ALTA (2,00 M DO PISO), METÁLICA, INSTALADA EM PAREDE - FORNECIMENTO E INSTALAÇÃO. AF_12/2015</t>
  </si>
  <si>
    <t>35,89</t>
  </si>
  <si>
    <t>92871</t>
  </si>
  <si>
    <t>CAIXA RETANGULAR 4" X 4" MÉDIA (1,30 M DO PISO), METÁLICA, INSTALADA EM PAREDE - FORNECIMENTO E INSTALAÇÃO. AF_12/2015</t>
  </si>
  <si>
    <t>19,61</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</si>
  <si>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</si>
  <si>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</si>
  <si>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</si>
  <si>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</si>
  <si>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29,73</t>
  </si>
  <si>
    <t>95778</t>
  </si>
  <si>
    <t>CONDULETE DE ALUMÍNIO, TIPO C, PARA ELETRODUTO DE AÇO GALVANIZADO DN 20 MM (3/4''), APARENTE - FORNECIMENTO E INSTALAÇÃO. AF_11/2016_P</t>
  </si>
  <si>
    <t>30,42</t>
  </si>
  <si>
    <t>95779</t>
  </si>
  <si>
    <t>CONDULETE DE ALUMÍNIO, TIPO E, PARA ELETRODUTO DE AÇO GALVANIZADO DN 20 MM (3/4''), APARENTE - FORNECIMENTO E INSTALAÇÃO. AF_11/2016_P</t>
  </si>
  <si>
    <t>28,11</t>
  </si>
  <si>
    <t>95780</t>
  </si>
  <si>
    <t>CONDULETE DE ALUMÍNIO, TIPO B, PARA ELETRODUTO DE AÇO GALVANIZADO DN 25 MM (1''), APARENTE - FORNECIMENTO E INSTALAÇÃO. AF_11/2016_P</t>
  </si>
  <si>
    <t>33,65</t>
  </si>
  <si>
    <t>95781</t>
  </si>
  <si>
    <t>CONDULETE DE ALUMÍNIO, TIPO C, PARA ELETRODUTO DE AÇO GALVANIZADO DN 25 MM (1''), APARENTE - FORNECIMENTO E INSTALAÇÃO. AF_11/2016_P</t>
  </si>
  <si>
    <t>34,17</t>
  </si>
  <si>
    <t>95782</t>
  </si>
  <si>
    <t>CONDULETE DE ALUMÍNIO, TIPO E, ELETRODUTO DE AÇO GALVANIZADO DN 25 MM (1''), APARENTE - FORNECIMENTO E INSTALAÇÃO. AF_11/2016_P</t>
  </si>
  <si>
    <t>35,51</t>
  </si>
  <si>
    <t>95785</t>
  </si>
  <si>
    <t>CONDULETE DE ALUMÍNIO, TIPO E, PARA ELETRODUTO DE AÇO GALVANIZADO DN 32 MM (1 1/4''), APARENTE - FORNECIMENTO E INSTALAÇÃO. AF_11/2016_P</t>
  </si>
  <si>
    <t>40,25</t>
  </si>
  <si>
    <t>95787</t>
  </si>
  <si>
    <t>CONDULETE DE ALUMÍNIO, TIPO LR, PARA ELETRODUTO DE AÇO GALVANIZADO DN 20 MM (3/4''), APARENTE - FORNECIMENTO E INSTALAÇÃO. AF_11/2016_P</t>
  </si>
  <si>
    <t>30,17</t>
  </si>
  <si>
    <t>95789</t>
  </si>
  <si>
    <t>CONDULETE DE ALUMÍNIO, TIPO LR, PARA ELETRODUTO DE AÇO GALVANIZADO DN 25 MM (1''), APARENTE - FORNECIMENTO E INSTALAÇÃO. AF_11/2016_P</t>
  </si>
  <si>
    <t>37,08</t>
  </si>
  <si>
    <t>95791</t>
  </si>
  <si>
    <t>CONDULETE DE ALUMÍNIO, TIPO LR, PARA ELETRODUTO DE AÇO GALVANIZADO DN 32 MM (1 1/4''), APARENTE - FORNECIMENTO E INSTALAÇÃO. AF_11/2016_P</t>
  </si>
  <si>
    <t>47,39</t>
  </si>
  <si>
    <t>95795</t>
  </si>
  <si>
    <t>CONDULETE DE ALUMÍNIO, TIPO T, PARA ELETRODUTO DE AÇO GALVANIZADO DN 20 MM (3/4''), APARENTE - FORNECIMENTO E INSTALAÇÃO. AF_11/2016_P</t>
  </si>
  <si>
    <t>34,85</t>
  </si>
  <si>
    <t>95796</t>
  </si>
  <si>
    <t>CONDULETE DE ALUMÍNIO, TIPO T, PARA ELETRODUTO DE AÇO GALVANIZADO DN 25 MM (1''), APARENTE - FORNECIMENTO E INSTALAÇÃO. AF_11/2016_P</t>
  </si>
  <si>
    <t>43,65</t>
  </si>
  <si>
    <t>95797</t>
  </si>
  <si>
    <t>CONDULETE DE ALUMÍNIO, TIPO T, PARA ELETRODUTO DE AÇO GALVANIZADO DN 32 MM (1 1/4''), APARENTE - FORNECIMENTO E INSTALAÇÃO. AF_11/2016_P</t>
  </si>
  <si>
    <t>55,11</t>
  </si>
  <si>
    <t>95801</t>
  </si>
  <si>
    <t>CONDULETE DE ALUMÍNIO, TIPO X, PARA ELETRODUTO DE AÇO GALVANIZADO DN 20 MM (3/4''), APARENTE - FORNECIMENTO E INSTALAÇÃO. AF_11/2016_P</t>
  </si>
  <si>
    <t>41,72</t>
  </si>
  <si>
    <t>95802</t>
  </si>
  <si>
    <t>CONDULETE DE ALUMÍNIO, TIPO X, PARA ELETRODUTO DE AÇO GALVANIZADO DN 25 MM (1''), APARENTE - FORNECIMENTO E INSTALAÇÃO. AF_11/2016_P</t>
  </si>
  <si>
    <t>46,49</t>
  </si>
  <si>
    <t>95803</t>
  </si>
  <si>
    <t>CONDULETE DE ALUMÍNIO, TIPO X, PARA ELETRODUTO DE AÇO GALVANIZADO DN 32 MM (1 1/4''), APARENTE - FORNECIMENTO E INSTALAÇÃO. AF_11/2016_P</t>
  </si>
  <si>
    <t>61,15</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</si>
  <si>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</si>
  <si>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</si>
  <si>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</si>
  <si>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</si>
  <si>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24,59</t>
  </si>
  <si>
    <t>95806</t>
  </si>
  <si>
    <t>CONDULETE DE PVC, TIPO B, PARA ELETRODUTO DE PVC SOLDÁVEL DN 32 MM (1''), APARENTE - FORNECIMENTO E INSTALAÇÃO. AF_11/2016</t>
  </si>
  <si>
    <t>25,35</t>
  </si>
  <si>
    <t>95807</t>
  </si>
  <si>
    <t>CONDULETE DE PVC, TIPO LL, PARA ELETRODUTO DE PVC SOLDÁVEL DN 20 MM (1/2''), APARENTE - FORNECIMENTO E INSTALAÇÃO. AF_11/2016</t>
  </si>
  <si>
    <t>28,10</t>
  </si>
  <si>
    <t>95808</t>
  </si>
  <si>
    <t>CONDULETE DE PVC, TIPO LL, PARA ELETRODUTO DE PVC SOLDÁVEL DN 25 MM (3/4''), APARENTE - FORNECIMENTO E INSTALAÇÃO. AF_11/2016</t>
  </si>
  <si>
    <t>28,83</t>
  </si>
  <si>
    <t>95809</t>
  </si>
  <si>
    <t>CONDULETE DE PVC, TIPO LL, PARA ELETRODUTO DE PVC SOLDÁVEL DN 32 MM (1''), APARENTE - FORNECIMENTO E INSTALAÇÃO. AF_11/2016</t>
  </si>
  <si>
    <t>31,53</t>
  </si>
  <si>
    <t>95810</t>
  </si>
  <si>
    <t>CONDULETE DE PVC, TIPO LB, PARA ELETRODUTO DE PVC SOLDÁVEL DN 20 MM (1/2''), APARENTE - FORNECIMENTO E INSTALAÇÃO. AF_11/2016</t>
  </si>
  <si>
    <t>14,32</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</si>
  <si>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</si>
  <si>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</si>
  <si>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</si>
  <si>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</si>
  <si>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17,75</t>
  </si>
  <si>
    <t>95813</t>
  </si>
  <si>
    <t>CONDULETE DE PVC, TIPO TB, PARA ELETRODUTO DE PVC SOLDÁVEL DN 20 MM (1/2''), APARENTE - FORNECIMENTO E INSTALAÇÃO. AF_11/2016</t>
  </si>
  <si>
    <t>17,47</t>
  </si>
  <si>
    <t>95814</t>
  </si>
  <si>
    <t>CONDULETE DE PVC, TIPO TB, PARA ELETRODUTO DE PVC SOLDÁVEL DN 25 MM (3/4''), APARENTE - FORNECIMENTO E INSTALAÇÃO. AF_11/2016</t>
  </si>
  <si>
    <t>18,57</t>
  </si>
  <si>
    <t>95815</t>
  </si>
  <si>
    <t>CONDULETE DE PVC, TIPO TB, PARA ELETRODUTO DE PVC SOLDÁVEL DN 32 MM (1''), APARENTE - FORNECIMENTO E INSTALAÇÃO. AF_11/2016</t>
  </si>
  <si>
    <t>23,68</t>
  </si>
  <si>
    <t>95816</t>
  </si>
  <si>
    <t>CONDULETE DE PVC, TIPO X, PARA ELETRODUTO DE PVC SOLDÁVEL DN 20 MM (1/2''), APARENTE - FORNECIMENTO E INSTALAÇÃO. AF_11/2016</t>
  </si>
  <si>
    <t>34,62</t>
  </si>
  <si>
    <t>95817</t>
  </si>
  <si>
    <t>CONDULETE DE PVC, TIPO X, PARA ELETRODUTO DE PVC SOLDÁVEL DN 25 MM (3/4''), APARENTE - FORNECIMENTO E INSTALAÇÃO. AF_11/2016</t>
  </si>
  <si>
    <t>35,68</t>
  </si>
  <si>
    <t>95818</t>
  </si>
  <si>
    <t>CONDULETE DE PVC, TIPO X, PARA ELETRODUTO DE PVC SOLDÁVEL DN 32 MM (1''), APARENTE - FORNECIMENTO E INSTALAÇÃO. AF_11/2016</t>
  </si>
  <si>
    <t>42,54</t>
  </si>
  <si>
    <t>97881</t>
  </si>
  <si>
    <t>CAIXA ENTERRADA ELÉTRICA RETANGULAR, EM CONCRETO PRÉ-MOLDADO, FUNDO COM BRITA, DIMENSÕES INTERNAS: 0,3X0,3X0,3 M. AF_12/2020</t>
  </si>
  <si>
    <t>113,11</t>
  </si>
  <si>
    <t>97882</t>
  </si>
  <si>
    <t>CAIXA ENTERRADA ELÉTRICA RETANGULAR, EM CONCRETO PRÉ-MOLDADO, FUNDO COM BRITA, DIMENSÕES INTERNAS: 0,4X0,4X0,4 M. AF_12/2020</t>
  </si>
  <si>
    <t>175,97</t>
  </si>
  <si>
    <t>97883</t>
  </si>
  <si>
    <t>CAIXA ENTERRADA ELÉTRICA RETANGULAR, EM CONCRETO PRÉ-MOLDADO, FUNDO COM BRITA, DIMENSÕES INTERNAS: 0,6X0,6X0,5 M. AF_12/2020</t>
  </si>
  <si>
    <t>340,19</t>
  </si>
  <si>
    <t>97884</t>
  </si>
  <si>
    <t>CAIXA ENTERRADA ELÉTRICA RETANGULAR, EM CONCRETO PRÉ-MOLDADO, FUNDO COM BRITA, DIMENSÕES INTERNAS: 0,8X0,8X0,5 M. AF_12/2020</t>
  </si>
  <si>
    <t>660,67</t>
  </si>
  <si>
    <t>97885</t>
  </si>
  <si>
    <t>CAIXA ENTERRADA ELÉTRICA RETANGULAR, EM CONCRETO PRÉ-MOLDADO, FUNDO COM BRITA, DIMENSÕES INTERNAS: 1X1X0,5 M. AF_12/2020</t>
  </si>
  <si>
    <t>1.011,88</t>
  </si>
  <si>
    <t>97886</t>
  </si>
  <si>
    <t>CAIXA ENTERRADA ELÉTRICA RETANGULAR, EM ALVENARIA COM TIJOLOS CERÂMICOS MACIÇOS, FUNDO COM BRITA, DIMENSÕES INTERNAS: 0,3X0,3X0,3 M. AF_12/2020</t>
  </si>
  <si>
    <t>172,14</t>
  </si>
  <si>
    <t>97887</t>
  </si>
  <si>
    <t>CAIXA ENTERRADA ELÉTRICA RETANGULAR, EM ALVENARIA COM TIJOLOS CERÂMICOS MACIÇOS, FUNDO COM BRITA, DIMENSÕES INTERNAS: 0,4X0,4X0,4 M. AF_12/2020</t>
  </si>
  <si>
    <t>271,57</t>
  </si>
  <si>
    <t>97888</t>
  </si>
  <si>
    <t>CAIXA ENTERRADA ELÉTRICA RETANGULAR, EM ALVENARIA COM TIJOLOS CERÂMICOS MACIÇOS, FUNDO COM BRITA, DIMENSÕES INTERNAS: 0,6X0,6X0,6 M. AF_12/2020</t>
  </si>
  <si>
    <t>525,21</t>
  </si>
  <si>
    <t>97889</t>
  </si>
  <si>
    <t>CAIXA ENTERRADA ELÉTRICA RETANGULAR, EM ALVENARIA COM TIJOLOS CERÂMICOS MACIÇOS, FUNDO COM BRITA, DIMENSÕES INTERNAS: 0,8X0,8X0,6 M. AF_12/2020</t>
  </si>
  <si>
    <t>710,74</t>
  </si>
  <si>
    <t>97890</t>
  </si>
  <si>
    <t>CAIXA ENTERRADA ELÉTRICA RETANGULAR, EM ALVENARIA COM TIJOLOS CERÂMICOS MACIÇOS, FUNDO COM BRITA, DIMENSÕES INTERNAS: 1X1X0,6 M. AF_12/2020</t>
  </si>
  <si>
    <t>806,00</t>
  </si>
  <si>
    <t>97891</t>
  </si>
  <si>
    <t>CAIXA ENTERRADA ELÉTRICA RETANGULAR, EM ALVENARIA COM BLOCOS DE CONCRETO, FUNDO COM BRITA, DIMENSÕES INTERNAS: 0,4X0,4X0,4 M. AF_12/2020</t>
  </si>
  <si>
    <t>195,75</t>
  </si>
  <si>
    <t>97892</t>
  </si>
  <si>
    <t>CAIXA ENTERRADA ELÉTRICA RETANGULAR, EM ALVENARIA COM BLOCOS DE CONCRETO, FUNDO COM BRITA, DIMENSÕES INTERNAS: 0,6X0,6X0,6 M. AF_12/2020</t>
  </si>
  <si>
    <t>364,88</t>
  </si>
  <si>
    <t>97893</t>
  </si>
  <si>
    <t>CAIXA ENTERRADA ELÉTRICA RETANGULAR, EM ALVENARIA COM BLOCOS DE CONCRETO, FUNDO COM BRITA, DIMENSÕES INTERNAS: 0,8X0,8X0,6 M. AF_12/2020</t>
  </si>
  <si>
    <t>506,28</t>
  </si>
  <si>
    <t>97894</t>
  </si>
  <si>
    <t>CAIXA ENTERRADA ELÉTRICA RETANGULAR, EM ALVENARIA COM BLOCOS DE CONCRETO, FUNDO COM BRITA, DIMENSÕES INTERNAS: 1X1X0,6 M. AF_12/2020</t>
  </si>
  <si>
    <t>558,23</t>
  </si>
  <si>
    <t>93653</t>
  </si>
  <si>
    <t>DISJUNTOR MONOPOLAR TIPO DIN, CORRENTE NOMINAL DE 10A - FORNECIMENTO E INSTALAÇÃO. AF_10/2020</t>
  </si>
  <si>
    <t>11,08</t>
  </si>
  <si>
    <t>93654</t>
  </si>
  <si>
    <t>DISJUNTOR MONOPOLAR TIPO DIN, CORRENTE NOMINAL DE 16A - FORNECIMENTO E INSTALAÇÃO. AF_10/2020</t>
  </si>
  <si>
    <t>11,72</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</si>
  <si>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</si>
  <si>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</si>
  <si>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</si>
  <si>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</si>
  <si>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</si>
  <si>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</si>
  <si>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14,56</t>
  </si>
  <si>
    <t>93658</t>
  </si>
  <si>
    <t>DISJUNTOR MONOPOLAR TIPO DIN, CORRENTE NOMINAL DE 40A - FORNECIMENTO E INSTALAÇÃO. AF_10/2020</t>
  </si>
  <si>
    <t>20,95</t>
  </si>
  <si>
    <t>93659</t>
  </si>
  <si>
    <t>DISJUNTOR MONOPOLAR TIPO DIN, CORRENTE NOMINAL DE 50A - FORNECIMENTO E INSTALAÇÃO. AF_10/2020</t>
  </si>
  <si>
    <t>24,07</t>
  </si>
  <si>
    <t>93660</t>
  </si>
  <si>
    <t>DISJUNTOR BIPOLAR TIPO DIN, CORRENTE NOMINAL DE 10A - FORNECIMENTO E INSTALAÇÃO. AF_10/2020</t>
  </si>
  <si>
    <t>52,91</t>
  </si>
  <si>
    <t>93661</t>
  </si>
  <si>
    <t>DISJUNTOR BIPOLAR TIPO DIN, CORRENTE NOMINAL DE 16A - FORNECIMENTO E INSTALAÇÃO. AF_10/2020</t>
  </si>
  <si>
    <t>54,20</t>
  </si>
  <si>
    <t>93662</t>
  </si>
  <si>
    <t>DISJUNTOR BIPOLAR TIPO DIN, CORRENTE NOMINAL DE 20A - FORNECIMENTO E INSTALAÇÃO. AF_10/2020</t>
  </si>
  <si>
    <t>56,76</t>
  </si>
  <si>
    <t>93663</t>
  </si>
  <si>
    <t>DISJUNTOR BIPOLAR TIPO DIN, CORRENTE NOMINAL DE 25A - FORNECIMENTO E INSTALAÇÃO. AF_10/2020</t>
  </si>
  <si>
    <t>93664</t>
  </si>
  <si>
    <t>DISJUNTOR BIPOLAR TIPO DIN, CORRENTE NOMINAL DE 32A - FORNECIMENTO E INSTALAÇÃO. AF_10/2020</t>
  </si>
  <si>
    <t>59,87</t>
  </si>
  <si>
    <t>93665</t>
  </si>
  <si>
    <t>DISJUNTOR BIPOLAR TIPO DIN, CORRENTE NOMINAL DE 40A - FORNECIMENTO E INSTALAÇÃO. AF_10/2020</t>
  </si>
  <si>
    <t>63,99</t>
  </si>
  <si>
    <t>93666</t>
  </si>
  <si>
    <t>DISJUNTOR BIPOLAR TIPO DIN, CORRENTE NOMINAL DE 50A - FORNECIMENTO E INSTALAÇÃO. AF_10/2020</t>
  </si>
  <si>
    <t>70,24</t>
  </si>
  <si>
    <t>93667</t>
  </si>
  <si>
    <t>DISJUNTOR TRIPOLAR TIPO DIN, CORRENTE NOMINAL DE 10A - FORNECIMENTO E INSTALAÇÃO. AF_10/2020</t>
  </si>
  <si>
    <t>66,40</t>
  </si>
  <si>
    <t>93668</t>
  </si>
  <si>
    <t>DISJUNTOR TRIPOLAR TIPO DIN, CORRENTE NOMINAL DE 16A - FORNECIMENTO E INSTALAÇÃO. AF_10/2020</t>
  </si>
  <si>
    <t>68,33</t>
  </si>
  <si>
    <t>93669</t>
  </si>
  <si>
    <t>DISJUNTOR TRIPOLAR TIPO DIN, CORRENTE NOMINAL DE 20A - FORNECIMENTO E INSTALAÇÃO. AF_10/2020</t>
  </si>
  <si>
    <t>72,18</t>
  </si>
  <si>
    <t>93670</t>
  </si>
  <si>
    <t>DISJUNTOR TRIPOLAR TIPO DIN, CORRENTE NOMINAL DE 25A - FORNECIMENTO E INSTALAÇÃO. AF_10/2020</t>
  </si>
  <si>
    <t>93671</t>
  </si>
  <si>
    <t>DISJUNTOR TRIPOLAR TIPO DIN, CORRENTE NOMINAL DE 32A - FORNECIMENTO E INSTALAÇÃO. AF_10/2020</t>
  </si>
  <si>
    <t>76,83</t>
  </si>
  <si>
    <t>93672</t>
  </si>
  <si>
    <t>DISJUNTOR TRIPOLAR TIPO DIN, CORRENTE NOMINAL DE 40A - FORNECIMENTO E INSTALAÇÃO. AF_10/2020</t>
  </si>
  <si>
    <t>84,10</t>
  </si>
  <si>
    <t>93673</t>
  </si>
  <si>
    <t>DISJUNTOR TRIPOLAR TIPO DIN, CORRENTE NOMINAL DE 50A - FORNECIMENTO E INSTALAÇÃO. AF_10/2020</t>
  </si>
  <si>
    <t>93,48</t>
  </si>
  <si>
    <t>97359</t>
  </si>
  <si>
    <t>QUADRO DE MEDIÇÃO GERAL DE ENERGIA COM 8 MEDIDORES - FORNECIMENTO E INSTALAÇÃO. AF_10/2020</t>
  </si>
  <si>
    <t>3.165,27</t>
  </si>
  <si>
    <t>97360</t>
  </si>
  <si>
    <t>QUADRO DE MEDIÇÃO GERAL DE ENERGIA COM 12 MEDIDORES - FORNECIMENTO E INSTALAÇÃO. AF_10/2020</t>
  </si>
  <si>
    <t>6.086,65</t>
  </si>
  <si>
    <t>97361</t>
  </si>
  <si>
    <t>QUADRO DE MEDIÇÃO GERAL DE ENERGIA COM 16 MEDIDORES - FORNECIMENTO E INSTALAÇÃO. AF_10/2020</t>
  </si>
  <si>
    <t>8.115,54</t>
  </si>
  <si>
    <t>97362</t>
  </si>
  <si>
    <t>QUADRO DE MEDIÇÃO GERAL DE ENERGIA PARA BARRAMENTO BLINDADO COM 4 MEDIDORES - FORNECIMENTO E INSTALAÇÃO. AF_10/2020</t>
  </si>
  <si>
    <t>2.285,38</t>
  </si>
  <si>
    <t>101875</t>
  </si>
  <si>
    <t>QUADRO DE DISTRIBUIÇÃO DE ENERGIA EM CHAPA DE AÇO GALVANIZADO, DE EMBUTIR, COM BARRAMENTO TRIFÁSICO, PARA 12 DISJUNTORES DIN 100A - FORNECIMENTO E INSTALAÇÃO. AF_10/2020</t>
  </si>
  <si>
    <t>486,42</t>
  </si>
  <si>
    <t>101876</t>
  </si>
  <si>
    <t>QUADRO DE DISTRIBUIÇÃO DE ENERGIA EM PVC, DE EMBUTIR, SEM BARRAMENTO, PARA 6 DISJUNTORES - FORNECIMENTO E INSTALAÇÃO. AF_10/2020</t>
  </si>
  <si>
    <t>73,51</t>
  </si>
  <si>
    <t>101877</t>
  </si>
  <si>
    <t>QUADRO DE DISTRIBUIÇÃO DE ENERGIA EM PVC, DE EMBUTIR, SEM BARRAMENTO, PARA 3 DISJUNTORES - FORNECIMENTO E INSTALAÇÃO. AF_10/2020</t>
  </si>
  <si>
    <t>51,33</t>
  </si>
  <si>
    <t>101878</t>
  </si>
  <si>
    <t>QUADRO DE DISTRIBUIÇÃO DE ENERGIA EM CHAPA DE AÇO GALVANIZADO, DE SOBREPOR, COM BARRAMENTO TRIFÁSICO, PARA 18 DISJUNTORES DIN 100A - FORNECIMENTO E INSTALAÇÃO. AF_10/2020</t>
  </si>
  <si>
    <t>668,16</t>
  </si>
  <si>
    <t>101879</t>
  </si>
  <si>
    <t>QUADRO DE DISTRIBUIÇÃO DE ENERGIA EM CHAPA DE AÇO GALVANIZADO, DE EMBUTIR, COM BARRAMENTO TRIFÁSICO, PARA 24 DISJUNTORES DIN 100A - FORNECIMENTO E INSTALAÇÃO. AF_10/2020</t>
  </si>
  <si>
    <t>705,54</t>
  </si>
  <si>
    <t>101880</t>
  </si>
  <si>
    <t>QUADRO DE DISTRIBUIÇÃO DE ENERGIA EM CHAPA DE AÇO GALVANIZADO, DE EMBUTIR, COM BARRAMENTO TRIFÁSICO, PARA 30 DISJUNTORES DIN 150A - FORNECIMENTO E INSTALAÇÃO. AF_10/2020</t>
  </si>
  <si>
    <t>811,88</t>
  </si>
  <si>
    <t>101881</t>
  </si>
  <si>
    <t>QUADRO DE DISTRIBUIÇÃO DE ENERGIA EM CHAPA DE AÇO GALVANIZADO, DE EMBUTIR, COM BARRAMENTO TRIFÁSICO, PARA 40 DISJUNTORES DIN 100A - FORNECIMENTO E INSTALAÇÃO. AF_10/2020</t>
  </si>
  <si>
    <t>1.170,35</t>
  </si>
  <si>
    <t>101882</t>
  </si>
  <si>
    <t>QUADRO DE DISTRIBUIÇÃO DE ENERGIA EM CHAPA DE AÇO GALVANIZADO, DE EMBUTIR, COM BARRAMENTO TRIFÁSICO, PARA 30 DISJUNTORES DIN 225A - FORNECIMENTO E INSTALAÇÃO. AF_10/2020</t>
  </si>
  <si>
    <t>1.664,35</t>
  </si>
  <si>
    <t>101883</t>
  </si>
  <si>
    <t>QUADRO DE DISTRIBUIÇÃO DE ENERGIA EM CHAPA DE AÇO GALVANIZADO, DE EMBUTIR, COM BARRAMENTO TRIFÁSICO, PARA 18 DISJUNTORES DIN 100A - FORNECIMENTO E INSTALAÇÃO. AF_10/2020</t>
  </si>
  <si>
    <t>672,47</t>
  </si>
  <si>
    <t>101890</t>
  </si>
  <si>
    <t>DISJUNTOR MONOPOLAR TIPO NEMA, CORRENTE NOMINAL DE 10 ATÉ 30A - FORNECIMENTO E INSTALAÇÃO. AF_10/2020</t>
  </si>
  <si>
    <t>15,43</t>
  </si>
  <si>
    <t>101891</t>
  </si>
  <si>
    <t>DISJUNTOR MONOPOLAR TIPO NEMA, CORRENTE NOMINAL DE 35 ATÉ 50A - FORNECIMENTO E INSTALAÇÃO. AF_10/2020</t>
  </si>
  <si>
    <t>26,64</t>
  </si>
  <si>
    <t>101892</t>
  </si>
  <si>
    <t>DISJUNTOR BIPOLAR TIPO NEMA, CORRENTE NOMINAL DE 10 ATÉ 50A - FORNECIMENTO E INSTALAÇÃO. AF_10/2020</t>
  </si>
  <si>
    <t>66,96</t>
  </si>
  <si>
    <t>101893</t>
  </si>
  <si>
    <t>DISJUNTOR TRIPOLAR TIPO NEMA, CORRENTE NOMINAL DE 10 ATÉ 50A - FORNECIMENTO E INSTALAÇÃO. AF_10/2020</t>
  </si>
  <si>
    <t>85,94</t>
  </si>
  <si>
    <t>101894</t>
  </si>
  <si>
    <t>DISJUNTOR TRIPOLAR TIPO NEMA, CORRENTE NOMINAL DE 60 ATÉ 100A - FORNECIMENTO E INSTALAÇÃO. AF_10/2020</t>
  </si>
  <si>
    <t>150,06</t>
  </si>
  <si>
    <t>101895</t>
  </si>
  <si>
    <t>DISJUNTOR TERMOMAGNÉTICO TRIPOLAR , CORRENTE NOMINAL DE 125A - FORNECIMENTO E INSTALAÇÃO. AF_10/2020</t>
  </si>
  <si>
    <t>400,96</t>
  </si>
  <si>
    <t>101896</t>
  </si>
  <si>
    <t>DISJUNTOR TERMOMAGNÉTICO TRIPOLAR , CORRENTE NOMINAL DE 200A - FORNECIMENTO E INSTALAÇÃO. AF_10/2020</t>
  </si>
  <si>
    <t>596,68</t>
  </si>
  <si>
    <t>101897</t>
  </si>
  <si>
    <t>DISJUNTOR TERMOMAGNÉTICO TRIPOLAR , CORRENTE NOMINAL DE 250A - FORNECIMENTO E INSTALAÇÃO. AF_10/2020</t>
  </si>
  <si>
    <t>946,00</t>
  </si>
  <si>
    <t>101898</t>
  </si>
  <si>
    <t>DISJUNTOR TERMOMAGNÉTICO TRIPOLAR , CORRENTE NOMINAL DE 400A - FORNECIMENTO E INSTALAÇÃO. AF_10/2020</t>
  </si>
  <si>
    <t>1.260,39</t>
  </si>
  <si>
    <t>101899</t>
  </si>
  <si>
    <t>DISJUNTOR TERMOMAGNÉTICO TRIPOLAR , CORRENTE NOMINAL DE 600A - FORNECIMENTO E INSTALAÇÃO. AF_10/2020</t>
  </si>
  <si>
    <t>2.008,20</t>
  </si>
  <si>
    <t>101900</t>
  </si>
  <si>
    <t>DISJUNTOR BAIXA TENSÃO TRIPOLAR A SECO  800A/600V - FORNECIMENTO E INSTALAÇÃO. AF_10/2020</t>
  </si>
  <si>
    <t>4.174,19</t>
  </si>
  <si>
    <t>101901</t>
  </si>
  <si>
    <t>CONTATOR TRIPOLAR I NOMINAL 12A - FORNECIMENTO E INSTALAÇÃO. AF_10/2020</t>
  </si>
  <si>
    <t>183,68</t>
  </si>
  <si>
    <t>101902</t>
  </si>
  <si>
    <t>CONTATOR TRIPOLAR I NOMINAL 22A - FORNECIMENTO E INSTALAÇÃO. AF_10/2020</t>
  </si>
  <si>
    <t>226,71</t>
  </si>
  <si>
    <t>101903</t>
  </si>
  <si>
    <t>CONTATOR TRIPOLAR I NOMINAL 38A - FORNECIMENTO E INSTALAÇÃO. AF_10/2020</t>
  </si>
  <si>
    <t>473,65</t>
  </si>
  <si>
    <t>101904</t>
  </si>
  <si>
    <t>CONTATOR TRIPOLAR I NOMIMAL 95A - FORNECIMENTO E INSTALAÇÃO. AF_10/2020</t>
  </si>
  <si>
    <t>1.751,01</t>
  </si>
  <si>
    <t>101938</t>
  </si>
  <si>
    <t>CAIXA DE PROTEÇÃO PARA MEDIDOR MONOFÁSICO DE EMBUTIR - FORNECIMENTO E INSTALAÇÃO. AF_10/2020</t>
  </si>
  <si>
    <t>98,40</t>
  </si>
  <si>
    <t>101946</t>
  </si>
  <si>
    <t>QUADRO DE MEDIÇÃO GERAL DE ENERGIA PARA 1 MEDIDOR DE SOBREPOR - FORNECIMENTO E INSTALAÇÃO. AF_10/2020</t>
  </si>
  <si>
    <t>152,50</t>
  </si>
  <si>
    <t>91945</t>
  </si>
  <si>
    <t>SUPORTE PARAFUSADO COM PLACA DE ENCAIXE 4" X 2" ALTO (2,00 M DO PISO) PARA PONTO ELÉTRICO - FORNECIMENTO E INSTALAÇÃO. AF_12/2015</t>
  </si>
  <si>
    <t>9,57</t>
  </si>
  <si>
    <t>91946</t>
  </si>
  <si>
    <t>SUPORTE PARAFUSADO COM PLACA DE ENCAIXE 4" X 2" MÉDIO (1,30 M DO PISO) PARA PONTO ELÉTRICO - FORNECIMENTO E INSTALAÇÃO. AF_12/2015</t>
  </si>
  <si>
    <t>7,92</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</si>
  <si>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</si>
  <si>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</si>
  <si>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</si>
  <si>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</si>
  <si>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14,49</t>
  </si>
  <si>
    <t>91950</t>
  </si>
  <si>
    <t>SUPORTE PARAFUSADO COM PLACA DE ENCAIXE 4" X 4" MÉDIO (1,30 M DO PISO) PARA PONTO ELÉTRICO - FORNECIMENTO E INSTALAÇÃO. AF_12/2015</t>
  </si>
  <si>
    <t>12,49</t>
  </si>
  <si>
    <t>91951</t>
  </si>
  <si>
    <t>SUPORTE PARAFUSADO COM PLACA DE ENCAIXE 4" X 4" BAIXO (0,30 M DO PISO) PARA PONTO ELÉTRICO - FORNECIMENTO E INSTALAÇÃO. AF_12/2015</t>
  </si>
  <si>
    <t>11,30</t>
  </si>
  <si>
    <t>91952</t>
  </si>
  <si>
    <t>INTERRUPTOR SIMPLES (1 MÓDULO), 10A/250V, SEM SUPORTE E SEM PLACA - FORNECIMENTO E INSTALAÇÃO. AF_12/2015</t>
  </si>
  <si>
    <t>18,51</t>
  </si>
  <si>
    <t>91953</t>
  </si>
  <si>
    <t>INTERRUPTOR SIMPLES (1 MÓDULO), 10A/250V, INCLUINDO SUPORTE E PLACA - FORNECIMENTO E INSTALAÇÃO. AF_12/2015</t>
  </si>
  <si>
    <t>26,43</t>
  </si>
  <si>
    <t>91954</t>
  </si>
  <si>
    <t>INTERRUPTOR PARALELO (1 MÓDULO), 10A/250V, SEM SUPORTE E SEM PLACA - FORNECIMENTO E INSTALAÇÃO. AF_12/2015</t>
  </si>
  <si>
    <t>24,91</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</si>
  <si>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</si>
  <si>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</si>
  <si>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</si>
  <si>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</si>
  <si>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40,26</t>
  </si>
  <si>
    <t>91957</t>
  </si>
  <si>
    <t>INTERRUPTOR SIMPLES (1 MÓDULO) COM INTERRUPTOR PARALELO (1 MÓDULO), 10A/250V, INCLUINDO SUPORTE E PLACA - FORNECIMENTO E INSTALAÇÃO. AF_12/2015</t>
  </si>
  <si>
    <t>48,18</t>
  </si>
  <si>
    <t>91958</t>
  </si>
  <si>
    <t>INTERRUPTOR SIMPLES (2 MÓDULOS), 10A/250V, SEM SUPORTE E SEM PLACA - FORNECIMENTO E INSTALAÇÃO. AF_12/2015</t>
  </si>
  <si>
    <t>91959</t>
  </si>
  <si>
    <t>INTERRUPTOR SIMPLES (2 MÓDULOS), 10A/250V, INCLUINDO SUPORTE E PLACA - FORNECIMENTO E INSTALAÇÃO. AF_12/2015</t>
  </si>
  <si>
    <t>41,84</t>
  </si>
  <si>
    <t>91960</t>
  </si>
  <si>
    <t>INTERRUPTOR PARALELO (2 MÓDULOS), 10A/250V, SEM SUPORTE E SEM PLACA - FORNECIMENTO E INSTALAÇÃO. AF_12/2015</t>
  </si>
  <si>
    <t>46,64</t>
  </si>
  <si>
    <t>91961</t>
  </si>
  <si>
    <t>INTERRUPTOR PARALELO (2 MÓDULOS), 10A/250V, INCLUINDO SUPORTE E PLACA - FORNECIMENTO E INSTALAÇÃO. AF_12/2015</t>
  </si>
  <si>
    <t>54,56</t>
  </si>
  <si>
    <t>91962</t>
  </si>
  <si>
    <t>INTERRUPTOR SIMPLES (1 MÓDULO) COM INTERRUPTOR PARALELO (2 MÓDULOS), 10A/250V, SEM SUPORTE E SEM PLACA - FORNECIMENTO E INSTALAÇÃO. AF_12/2015</t>
  </si>
  <si>
    <t>62,05</t>
  </si>
  <si>
    <t>91963</t>
  </si>
  <si>
    <t>INTERRUPTOR SIMPLES (1 MÓDULO) COM INTERRUPTOR PARALELO (2 MÓDULOS), 10A/250V, INCLUINDO SUPORTE E PLACA - FORNECIMENTO E INSTALAÇÃO. AF_12/2015</t>
  </si>
  <si>
    <t>69,97</t>
  </si>
  <si>
    <t>91964</t>
  </si>
  <si>
    <t>INTERRUPTOR SIMPLES (2 MÓDULOS) COM INTERRUPTOR PARALELO (1 MÓDULO), 10A/250V, SEM SUPORTE E SEM PLACA - FORNECIMENTO E INSTALAÇÃO. AF_12/2015</t>
  </si>
  <si>
    <t>55,67</t>
  </si>
  <si>
    <t>91965</t>
  </si>
  <si>
    <t>INTERRUPTOR SIMPLES (2 MÓDULOS) COM INTERRUPTOR PARALELO (1 MÓDULO), 10A/250V, INCLUINDO SUPORTE E PLACA - FORNECIMENTO E INSTALAÇÃO. AF_12/2015</t>
  </si>
  <si>
    <t>63,59</t>
  </si>
  <si>
    <t>91966</t>
  </si>
  <si>
    <t>INTERRUPTOR SIMPLES (3 MÓDULOS), 10A/250V, SEM SUPORTE E SEM PLACA - FORNECIMENTO E INSTALAÇÃO. AF_12/2015</t>
  </si>
  <si>
    <t>49,33</t>
  </si>
  <si>
    <t>91967</t>
  </si>
  <si>
    <t>INTERRUPTOR SIMPLES (3 MÓDULOS), 10A/250V, INCLUINDO SUPORTE E PLACA - FORNECIMENTO E INSTALAÇÃO. AF_12/2015</t>
  </si>
  <si>
    <t>57,25</t>
  </si>
  <si>
    <t>91968</t>
  </si>
  <si>
    <t>INTERRUPTOR PARALELO (3 MÓDULOS), 10A/250V, SEM SUPORTE E SEM PLACA - FORNECIMENTO E INSTALAÇÃO. AF_12/2015</t>
  </si>
  <si>
    <t>68,39</t>
  </si>
  <si>
    <t>91969</t>
  </si>
  <si>
    <t>INTERRUPTOR PARALELO (3 MÓDULOS), 10A/250V, INCLUINDO SUPORTE E PLACA - FORNECIMENTO E INSTALAÇÃO. AF_12/2015</t>
  </si>
  <si>
    <t>76,31</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</si>
  <si>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</si>
  <si>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</si>
  <si>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</si>
  <si>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</si>
  <si>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83,93</t>
  </si>
  <si>
    <t>91972</t>
  </si>
  <si>
    <t>INTERRUPTOR SIMPLES (2 MÓDULOS) COM INTERRUPTOR PARALELO (2 MÓDULOS), 10A/250V, SEM SUPORTE E SEM PLACA - FORNECIMENTO E INSTALAÇÃO. AF_12/2015</t>
  </si>
  <si>
    <t>77,83</t>
  </si>
  <si>
    <t>91973</t>
  </si>
  <si>
    <t>INTERRUPTOR SIMPLES (2 MÓDULOS) COM INTERRUPTOR PARALELO (2 MÓDULOS), 10A/250V, INCLUINDO SUPORTE E PLACA - FORNECIMENTO E INSTALAÇÃO. AF_12/2015</t>
  </si>
  <si>
    <t>90,32</t>
  </si>
  <si>
    <t>91974</t>
  </si>
  <si>
    <t>INTERRUPTOR SIMPLES (4 MÓDULOS), 10A/250V, SEM SUPORTE E SEM PLACA - FORNECIMENTO E INSTALAÇÃO. AF_12/2015</t>
  </si>
  <si>
    <t>65,05</t>
  </si>
  <si>
    <t>91975</t>
  </si>
  <si>
    <t>INTERRUPTOR SIMPLES (4 MÓDULOS), 10A/250V, INCLUINDO SUPORTE E PLACA - FORNECIMENTO E INSTALAÇÃO. AF_12/2015</t>
  </si>
  <si>
    <t>77,54</t>
  </si>
  <si>
    <t>91976</t>
  </si>
  <si>
    <t>INTERRUPTOR SIMPLES (6 MÓDULOS), 10A/250V, SEM SUPORTE E SEM PLACA - FORNECIMENTO E INSTALAÇÃO. AF_12/2015</t>
  </si>
  <si>
    <t>95,98</t>
  </si>
  <si>
    <t>91977</t>
  </si>
  <si>
    <t>INTERRUPTOR SIMPLES (6 MÓDULOS), 10A/250V, INCLUINDO SUPORTE E PLACA - FORNECIMENTO E INSTALAÇÃO. AF_12/2015</t>
  </si>
  <si>
    <t>108,47</t>
  </si>
  <si>
    <t>91978</t>
  </si>
  <si>
    <t>INTERRUPTOR INTERMEDIÁRIO (1 MÓDULO), 10A/250V, SEM SUPORTE E SEM PLACA - FORNECIMENTO E INSTALAÇÃO. AF_09/2017</t>
  </si>
  <si>
    <t>39,17</t>
  </si>
  <si>
    <t>91979</t>
  </si>
  <si>
    <t>INTERRUPTOR INTERMEDIÁRIO (1 MÓDULO), 10A/250V, INCLUINDO SUPORTE E PLACA - FORNECIMENTO E INSTALAÇÃO. AF_09/2017</t>
  </si>
  <si>
    <t>47,09</t>
  </si>
  <si>
    <t>91980</t>
  </si>
  <si>
    <t>INTERRUPTOR BIPOLAR (1 MÓDULO), 10A/250V, SEM SUPORTE E SEM PLACA - FORNECIMENTO E INSTALAÇÃO. AF_09/2017</t>
  </si>
  <si>
    <t>37,97</t>
  </si>
  <si>
    <t>91981</t>
  </si>
  <si>
    <t>INTERRUPTOR BIPOLAR (1 MÓDULO), 10A/250V, INCLUINDO SUPORTE E PLACA - FORNECIMENTO E INSTALAÇÃO. AF_09/2017</t>
  </si>
  <si>
    <t>91982</t>
  </si>
  <si>
    <t>DIMMER ROTATIVO (1 MÓDULO), 220V/600W, SEM SUPORTE E SEM PLACA - FORNECIMENTO E INSTALAÇÃO. AF_09/2017</t>
  </si>
  <si>
    <t>87,76</t>
  </si>
  <si>
    <t>91983</t>
  </si>
  <si>
    <t>DIMMER ROTATIVO (1 MÓDULO), 220V/600W, INCLUINDO SUPORTE E PLACA - FORNECIMENTO E INSTALAÇÃO. AF_09/2017</t>
  </si>
  <si>
    <t>95,68</t>
  </si>
  <si>
    <t>91984</t>
  </si>
  <si>
    <t>INTERRUPTOR PULSADOR CAMPAINHA (1 MÓDULO), 10A/250V, SEM SUPORTE E SEM PLACA - FORNECIMENTO E INSTALAÇÃO. AF_09/2017</t>
  </si>
  <si>
    <t>17,40</t>
  </si>
  <si>
    <t>91985</t>
  </si>
  <si>
    <t>INTERRUPTOR PULSADOR CAMPAINHA (1 MÓDULO), 10A/250V, INCLUINDO SUPORTE E PLACA - FORNECIMENTO E INSTALAÇÃO. AF_09/2017</t>
  </si>
  <si>
    <t>25,32</t>
  </si>
  <si>
    <t>91986</t>
  </si>
  <si>
    <t>CAMPAINHA CIGARRA (1 MÓDULO), 10A/250V, SEM SUPORTE E SEM PLACA - FORNECIMENTO E INSTALAÇÃO. AF_09/2017</t>
  </si>
  <si>
    <t>36,55</t>
  </si>
  <si>
    <t>91987</t>
  </si>
  <si>
    <t>CAMPAINHA CIGARRA (1 MÓDULO), 10A/250V, INCLUINDO SUPORTE E PLACA - FORNECIMENTO E INSTALAÇÃO. AF_09/2017</t>
  </si>
  <si>
    <t>44,47</t>
  </si>
  <si>
    <t>91988</t>
  </si>
  <si>
    <t>INTERRUPTOR PULSADOR MINUTERIA (1 MÓDULO), 10A/250V, SEM SUPORTE E SEM PLACA - FORNECIMENTO E INSTALAÇÃO. AF_09/2017</t>
  </si>
  <si>
    <t>21,43</t>
  </si>
  <si>
    <t>91989</t>
  </si>
  <si>
    <t>INTERRUPTOR PULSADOR MINUTERIA (1 MÓDULO), 10A/250V, INCLUINDO SUPORTE E PLACA - FORNECIMENTO E INSTALAÇÃO. AF_09/2017</t>
  </si>
  <si>
    <t>29,35</t>
  </si>
  <si>
    <t>91990</t>
  </si>
  <si>
    <t>TOMADA ALTA DE EMBUTIR (1 MÓDULO), 2P+T 10 A, SEM SUPORTE E SEM PLACA - FORNECIMENTO E INSTALAÇÃO. AF_12/2015</t>
  </si>
  <si>
    <t>91991</t>
  </si>
  <si>
    <t>TOMADA ALTA DE EMBUTIR (1 MÓDULO), 2P+T 20 A, SEM SUPORTE E SEM PLACA - FORNECIMENTO E INSTALAÇÃO. AF_12/2015</t>
  </si>
  <si>
    <t>35,73</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</si>
  <si>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</si>
  <si>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</si>
  <si>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</si>
  <si>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</si>
  <si>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</si>
  <si>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</si>
  <si>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23,79</t>
  </si>
  <si>
    <t>91995</t>
  </si>
  <si>
    <t>TOMADA MÉDIA DE EMBUTIR (1 MÓDULO), 2P+T 20 A, SEM SUPORTE E SEM PLACA - FORNECIMENTO E INSTALAÇÃO. AF_12/2015</t>
  </si>
  <si>
    <t>25,96</t>
  </si>
  <si>
    <t>91996</t>
  </si>
  <si>
    <t>TOMADA MÉDIA DE EMBUTIR (1 MÓDULO), 2P+T 10 A, INCLUINDO SUPORTE E PLACA - FORNECIMENTO E INSTALAÇÃO. AF_12/2015</t>
  </si>
  <si>
    <t>31,71</t>
  </si>
  <si>
    <t>91997</t>
  </si>
  <si>
    <t>TOMADA MÉDIA DE EMBUTIR (1 MÓDULO), 2P+T 20 A, INCLUINDO SUPORTE E PLACA - FORNECIMENTO E INSTALAÇÃO. AF_12/2015</t>
  </si>
  <si>
    <t>33,88</t>
  </si>
  <si>
    <t>91998</t>
  </si>
  <si>
    <t>TOMADA BAIXA DE EMBUTIR (1 MÓDULO), 2P+T 10 A, SEM SUPORTE E SEM PLACA - FORNECIMENTO E INSTALAÇÃO. AF_12/2015</t>
  </si>
  <si>
    <t>19,99</t>
  </si>
  <si>
    <t>91999</t>
  </si>
  <si>
    <t>TOMADA BAIXA DE EMBUTIR (1 MÓDULO), 2P+T 20 A, SEM SUPORTE E SEM PLACA - FORNECIMENTO E INSTALAÇÃO. AF_12/2015</t>
  </si>
  <si>
    <t>22,16</t>
  </si>
  <si>
    <t>92000</t>
  </si>
  <si>
    <t>TOMADA BAIXA DE EMBUTIR (1 MÓDULO), 2P+T 10 A, INCLUINDO SUPORTE E PLACA - FORNECIMENTO E INSTALAÇÃO. AF_12/2015</t>
  </si>
  <si>
    <t>27,91</t>
  </si>
  <si>
    <t>92001</t>
  </si>
  <si>
    <t>TOMADA BAIXA DE EMBUTIR (1 MÓDULO), 2P+T 20 A, INCLUINDO SUPORTE E PLACA - FORNECIMENTO E INSTALAÇÃO. AF_12/2015</t>
  </si>
  <si>
    <t>30,08</t>
  </si>
  <si>
    <t>92002</t>
  </si>
  <si>
    <t>TOMADA MÉDIA DE EMBUTIR (2 MÓDULOS), 2P+T 10 A, SEM SUPORTE E SEM PLACA - FORNECIMENTO E INSTALAÇÃO. AF_12/2015</t>
  </si>
  <si>
    <t>44,40</t>
  </si>
  <si>
    <t>92003</t>
  </si>
  <si>
    <t>TOMADA MÉDIA DE EMBUTIR (2 MÓDULOS), 2P+T 20 A, SEM SUPORTE E SEM PLACA - FORNECIMENTO E INSTALAÇÃO. AF_12/2015</t>
  </si>
  <si>
    <t>48,74</t>
  </si>
  <si>
    <t>92004</t>
  </si>
  <si>
    <t>TOMADA MÉDIA DE EMBUTIR (2 MÓDULOS), 2P+T 10 A, INCLUINDO SUPORTE E PLACA - FORNECIMENTO E INSTALAÇÃO. AF_12/2015</t>
  </si>
  <si>
    <t>52,32</t>
  </si>
  <si>
    <t>92005</t>
  </si>
  <si>
    <t>TOMADA MÉDIA DE EMBUTIR (2 MÓDULOS), 2P+T 20 A, INCLUINDO SUPORTE E PLACA - FORNECIMENTO E INSTALAÇÃO. AF_12/2015</t>
  </si>
  <si>
    <t>56,66</t>
  </si>
  <si>
    <t>92006</t>
  </si>
  <si>
    <t>TOMADA BAIXA DE EMBUTIR (2 MÓDULOS), 2P+T 10 A, SEM SUPORTE E SEM PLACA - FORNECIMENTO E INSTALAÇÃO. AF_12/2015</t>
  </si>
  <si>
    <t>36,81</t>
  </si>
  <si>
    <t>92007</t>
  </si>
  <si>
    <t>TOMADA BAIXA DE EMBUTIR (2 MÓDULOS), 2P+T 20 A, SEM SUPORTE E SEM PLACA - FORNECIMENTO E INSTALAÇÃO. AF_12/2015</t>
  </si>
  <si>
    <t>41,15</t>
  </si>
  <si>
    <t>92008</t>
  </si>
  <si>
    <t>TOMADA BAIXA DE EMBUTIR (2 MÓDULOS), 2P+T 10 A, INCLUINDO SUPORTE E PLACA - FORNECIMENTO E INSTALAÇÃO. AF_12/2015</t>
  </si>
  <si>
    <t>44,73</t>
  </si>
  <si>
    <t>92009</t>
  </si>
  <si>
    <t>TOMADA BAIXA DE EMBUTIR (2 MÓDULOS), 2P+T 20 A, INCLUINDO SUPORTE E PLACA - FORNECIMENTO E INSTALAÇÃO. AF_12/2015</t>
  </si>
  <si>
    <t>49,07</t>
  </si>
  <si>
    <t>92010</t>
  </si>
  <si>
    <t>TOMADA MÉDIA DE EMBUTIR (3 MÓDULOS), 2P+T 10 A, SEM SUPORTE E SEM PLACA - FORNECIMENTO E INSTALAÇÃO. AF_12/2015</t>
  </si>
  <si>
    <t>65,03</t>
  </si>
  <si>
    <t>92011</t>
  </si>
  <si>
    <t>TOMADA MÉDIA DE EMBUTIR (3 MÓDULOS), 2P+T 20 A, SEM SUPORTE E SEM PLACA - FORNECIMENTO E INSTALAÇÃO. AF_12/2015</t>
  </si>
  <si>
    <t>71,54</t>
  </si>
  <si>
    <t>92012</t>
  </si>
  <si>
    <t>TOMADA MÉDIA DE EMBUTIR (3 MÓDULOS), 2P+T 10 A, INCLUINDO SUPORTE E PLACA - FORNECIMENTO E INSTALAÇÃO. AF_12/2015</t>
  </si>
  <si>
    <t>72,95</t>
  </si>
  <si>
    <t>92013</t>
  </si>
  <si>
    <t>TOMADA MÉDIA DE EMBUTIR (3 MÓDULOS), 2P+T 20 A, INCLUINDO SUPORTE E PLACA - FORNECIMENTO E INSTALAÇÃO. AF_12/2015</t>
  </si>
  <si>
    <t>79,46</t>
  </si>
  <si>
    <t>92014</t>
  </si>
  <si>
    <t>TOMADA BAIXA DE EMBUTIR (3 MÓDULOS), 2P+T 10 A, SEM SUPORTE E SEM PLACA - FORNECIMENTO E INSTALAÇÃO. AF_12/2015</t>
  </si>
  <si>
    <t>53,64</t>
  </si>
  <si>
    <t>92015</t>
  </si>
  <si>
    <t>TOMADA BAIXA DE EMBUTIR (3 MÓDULOS), 2P+T 20 A, SEM SUPORTE E SEM PLACA - FORNECIMENTO E INSTALAÇÃO. AF_12/2015</t>
  </si>
  <si>
    <t>60,15</t>
  </si>
  <si>
    <t>92016</t>
  </si>
  <si>
    <t>TOMADA BAIXA DE EMBUTIR (3 MÓDULOS), 2P+T 10 A, INCLUINDO SUPORTE E PLACA - FORNECIMENTO E INSTALAÇÃO. AF_12/2015</t>
  </si>
  <si>
    <t>61,56</t>
  </si>
  <si>
    <t>92017</t>
  </si>
  <si>
    <t>TOMADA BAIXA DE EMBUTIR (3 MÓDULOS), 2P+T 20 A, INCLUINDO SUPORTE E PLACA - FORNECIMENTO E INSTALAÇÃO. AF_12/2015</t>
  </si>
  <si>
    <t>68,07</t>
  </si>
  <si>
    <t>92018</t>
  </si>
  <si>
    <t>TOMADA BAIXA DE EMBUTIR (4 MÓDULOS), 2P+T 10 A, SEM SUPORTE E SEM PLACA - FORNECIMENTO E INSTALAÇÃO. AF_12/2015</t>
  </si>
  <si>
    <t>70,99</t>
  </si>
  <si>
    <t>92019</t>
  </si>
  <si>
    <t>TOMADA BAIXA DE EMBUTIR (4 MÓDULOS), 2P+T 10 A, INCLUINDO SUPORTE E PLACA - FORNECIMENTO E INSTALAÇÃO. AF_12/2015</t>
  </si>
  <si>
    <t>83,48</t>
  </si>
  <si>
    <t>92020</t>
  </si>
  <si>
    <t>TOMADA BAIXA DE EMBUTIR (6 MÓDULOS), 2P+T 10 A, SEM SUPORTE E SEM PLACA - FORNECIMENTO E INSTALAÇÃO. AF_12/2015</t>
  </si>
  <si>
    <t>104,90</t>
  </si>
  <si>
    <t>92021</t>
  </si>
  <si>
    <t>TOMADA BAIXA DE EMBUTIR (6 MÓDULOS), 2P+T 10 A, INCLUINDO SUPORTE E PLACA - FORNECIMENTO E INSTALAÇÃO. AF_12/2015</t>
  </si>
  <si>
    <t>117,39</t>
  </si>
  <si>
    <t>92022</t>
  </si>
  <si>
    <t>INTERRUPTOR SIMPLES (1 MÓDULO) COM 1 TOMADA DE EMBUTIR 2P+T 10 A,  SEM SUPORTE E SEM PLACA - FORNECIMENTO E INSTALAÇÃO. AF_12/2015</t>
  </si>
  <si>
    <t>39,14</t>
  </si>
  <si>
    <t>92023</t>
  </si>
  <si>
    <t>INTERRUPTOR SIMPLES (1 MÓDULO) COM 1 TOMADA DE EMBUTIR 2P+T 10 A,  INCLUINDO SUPORTE E PLACA - FORNECIMENTO E INSTALAÇÃO. AF_12/2015</t>
  </si>
  <si>
    <t>47,06</t>
  </si>
  <si>
    <t>92024</t>
  </si>
  <si>
    <t>INTERRUPTOR SIMPLES (1 MÓDULO) COM 2 TOMADAS DE EMBUTIR 2P+T 10 A,  SEM SUPORTE E SEM PLACA - FORNECIMENTO E INSTALAÇÃO. AF_12/2015</t>
  </si>
  <si>
    <t>59,81</t>
  </si>
  <si>
    <t>92025</t>
  </si>
  <si>
    <t>INTERRUPTOR SIMPLES (1 MÓDULO) COM 2 TOMADAS DE EMBUTIR 2P+T 10 A,  INCLUINDO SUPORTE E PLACA - FORNECIMENTO E INSTALAÇÃO. AF_12/2015</t>
  </si>
  <si>
    <t>67,73</t>
  </si>
  <si>
    <t>92026</t>
  </si>
  <si>
    <t>INTERRUPTOR SIMPLES (2 MÓDULOS) COM 1 TOMADA DE EMBUTIR 2P+T 10 A,  SEM SUPORTE E SEM PLACA - FORNECIMENTO E INSTALAÇÃO. AF_12/2015</t>
  </si>
  <si>
    <t>54,55</t>
  </si>
  <si>
    <t>92027</t>
  </si>
  <si>
    <t>INTERRUPTOR SIMPLES (2 MÓDULOS) COM 1 TOMADA DE EMBUTIR 2P+T 10 A,  INCLUINDO SUPORTE E PLACA - FORNECIMENTO E INSTALAÇÃO. AF_12/2015</t>
  </si>
  <si>
    <t>62,47</t>
  </si>
  <si>
    <t>92028</t>
  </si>
  <si>
    <t>INTERRUPTOR PARALELO (1 MÓDULO) COM 1 TOMADA DE EMBUTIR 2P+T 10 A,  SEM SUPORTE E SEM PLACA - FORNECIMENTO E INSTALAÇÃO. AF_12/2015</t>
  </si>
  <si>
    <t>45,52</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</si>
  <si>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</si>
  <si>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</si>
  <si>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</si>
  <si>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</si>
  <si>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66,15</t>
  </si>
  <si>
    <t>92031</t>
  </si>
  <si>
    <t>INTERRUPTOR PARALELO (1 MÓDULO) COM 2 TOMADAS DE EMBUTIR 2P+T 10 A,  INCLUINDO SUPORTE E PLACA - FORNECIMENTO E INSTALAÇÃO. AF_12/2015</t>
  </si>
  <si>
    <t>74,07</t>
  </si>
  <si>
    <t>92032</t>
  </si>
  <si>
    <t>INTERRUPTOR PARALELO (2 MÓDULOS) COM 1 TOMADA DE EMBUTIR 2P+T 10 A,  SEM SUPORTE E SEM PLACA - FORNECIMENTO E INSTALAÇÃO. AF_12/2015</t>
  </si>
  <si>
    <t>67,27</t>
  </si>
  <si>
    <t>92033</t>
  </si>
  <si>
    <t>INTERRUPTOR PARALELO (2 MÓDULOS) COM 1 TOMADA DE EMBUTIR 2P+T 10 A,  INCLUINDO SUPORTE E PLACA - FORNECIMENTO E INSTALAÇÃO. AF_12/2015</t>
  </si>
  <si>
    <t>75,19</t>
  </si>
  <si>
    <t>92034</t>
  </si>
  <si>
    <t>INTERRUPTOR SIMPLES (1 MÓDULO), INTERRUPTOR PARALELO (1 MÓDULO) E 1 TOMADA DE EMBUTIR 2P+T 10 A,  SEM SUPORTE E SEM PLACA - FORNECIMENTO E INSTALAÇÃO. AF_12/2015</t>
  </si>
  <si>
    <t>60,93</t>
  </si>
  <si>
    <t>92035</t>
  </si>
  <si>
    <t>INTERRUPTOR SIMPLES (1 MÓDULO), INTERRUPTOR PARALELO (1 MÓDULO) E 1 TOMADA DE EMBUTIR 2P+T 10 A,  INCLUINDO SUPORTE E PLACA - FORNECIMENTO E INSTALAÇÃO. AF_12/2015</t>
  </si>
  <si>
    <t>97583</t>
  </si>
  <si>
    <t>LUMINÁRIA TIPO CALHA, DE SOBREPOR, COM 1 LÂMPADA TUBULAR FLUORESCENTE DE 18 W, COM REATOR DE PARTIDA RÁPIDA - FORNECIMENTO E INSTALAÇÃO. AF_02/2020</t>
  </si>
  <si>
    <t>120,42</t>
  </si>
  <si>
    <t>97584</t>
  </si>
  <si>
    <t>LUMINÁRIA TIPO CALHA, DE SOBREPOR, COM 1 LÂMPADA TUBULAR FLUORESCENTE DE 36 W, COM REATOR DE PARTIDA RÁPIDA - FORNECIMENTO E INSTALAÇÃO. AF_02/2020</t>
  </si>
  <si>
    <t>171,03</t>
  </si>
  <si>
    <t>97585</t>
  </si>
  <si>
    <t>LUMINÁRIA TIPO CALHA, DE SOBREPOR, COM 2 LÂMPADAS TUBULARES FLUORESCENTES DE 18 W, COM REATOR DE PARTIDA RÁPIDA - FORNECIMENTO E INSTALAÇÃO. AF_02/2020</t>
  </si>
  <si>
    <t>163,41</t>
  </si>
  <si>
    <t>97586</t>
  </si>
  <si>
    <t>LUMINÁRIA TIPO CALHA, DE SOBREPOR, COM 2 LÂMPADAS TUBULARES FLUORESCENTES DE 36 W, COM REATOR DE PARTIDA RÁPIDA - FORNECIMENTO E INSTALAÇÃO. AF_02/2020</t>
  </si>
  <si>
    <t>224,53</t>
  </si>
  <si>
    <t>97587</t>
  </si>
  <si>
    <t>LUMINÁRIA TIPO CALHA, DE EMBUTIR, COM 2 LÂMPADAS FLUORESCENTES DE 14 W, COM REATOR DE PARTIDA RÁPIDA - FORNECIMENTO E INSTALAÇÃO. AF_02/2020</t>
  </si>
  <si>
    <t>416,81</t>
  </si>
  <si>
    <t>97589</t>
  </si>
  <si>
    <t>LUMINÁRIA TIPO PLAFON EM PLÁSTICO, DE SOBREPOR, COM 1 LÂMPADA FLUORESCENTE DE 15 W, SEM REATOR - FORNECIMENTO E INSTALAÇÃO. AF_02/2020</t>
  </si>
  <si>
    <t>45,64</t>
  </si>
  <si>
    <t>97590</t>
  </si>
  <si>
    <t>LUMINÁRIA TIPO PLAFON REDONDO COM VIDRO FOSCO, DE SOBREPOR, COM 1 LÂMPADA FLUORESCENTE DE 15 W, SEM REATOR - FORNECIMENTO E INSTALAÇÃO. AF_02/2020</t>
  </si>
  <si>
    <t>130,09</t>
  </si>
  <si>
    <t>97591</t>
  </si>
  <si>
    <t>LUMINÁRIA TIPO PLAFON REDONDO COM VIDRO FOSCO, DE SOBREPOR, COM 2 LÂMPADAS FLUORESCENTES DE 15 W, SEM REATOR - FORNECIMENTO E INSTALAÇÃO. AF_02/2020</t>
  </si>
  <si>
    <t>166,12</t>
  </si>
  <si>
    <t>97593</t>
  </si>
  <si>
    <t>LUMINÁRIA TIPO SPOT, DE SOBREPOR, COM 1 LÂMPADA FLUORESCENTE DE 15 W, SEM REATOR - FORNECIMENTO E INSTALAÇÃO. AF_02/2020</t>
  </si>
  <si>
    <t>196,36</t>
  </si>
  <si>
    <t>97594</t>
  </si>
  <si>
    <t>LUMINÁRIA TIPO SPOT, DE SOBREPOR, COM 2 LÂMPADAS FLUORESCENTES DE 15 W, SEM REATOR - FORNECIMENTO E INSTALAÇÃO. AF_02/2020</t>
  </si>
  <si>
    <t>168,92</t>
  </si>
  <si>
    <t>97595</t>
  </si>
  <si>
    <t>SENSOR DE PRESENÇA COM FOTOCÉLULA, FIXAÇÃO EM PAREDE - FORNECIMENTO E INSTALAÇÃO. AF_02/2020</t>
  </si>
  <si>
    <t>141,17</t>
  </si>
  <si>
    <t>97596</t>
  </si>
  <si>
    <t>SENSOR DE PRESENÇA SEM FOTOCÉLULA, FIXAÇÃO EM PAREDE - FORNECIMENTO E INSTALAÇÃO. AF_02/2020</t>
  </si>
  <si>
    <t>95,54</t>
  </si>
  <si>
    <t>97597</t>
  </si>
  <si>
    <t>SENSOR DE PRESENÇA COM FOTOCÉLULA, FIXAÇÃO EM TETO - FORNECIMENTO E INSTALAÇÃO. AF_02/2020</t>
  </si>
  <si>
    <t>97,61</t>
  </si>
  <si>
    <t>97598</t>
  </si>
  <si>
    <t>SENSOR DE PRESENÇA SEM FOTOCÉLULA, FIXAÇÃO EM TETO - FORNECIMENTO E INSTALAÇÃO. AF_02/2020</t>
  </si>
  <si>
    <t>91,78</t>
  </si>
  <si>
    <t>97599</t>
  </si>
  <si>
    <t>LUMINÁRIA DE EMERGÊNCIA, COM 30 LÂMPADAS LED DE 2 W, SEM REATOR - FORNECIMENTO E INSTALAÇÃO. AF_02/2020</t>
  </si>
  <si>
    <t>97609</t>
  </si>
  <si>
    <t>LÂMPADA COMPACTA DE LED 6 W, BASE E27 - FORNECIMENTO E INSTALAÇÃO. AF_02/2020</t>
  </si>
  <si>
    <t>18,88</t>
  </si>
  <si>
    <t>97610</t>
  </si>
  <si>
    <t>LÂMPADA COMPACTA DE LED 10 W, BASE E27 - FORNECIMENTO E INSTALAÇÃO. AF_02/2020</t>
  </si>
  <si>
    <t>20,05</t>
  </si>
  <si>
    <t>97611</t>
  </si>
  <si>
    <t>LÂMPADA COMPACTA FLUORESCENTE DE 15 W, BASE E27 - FORNECIMENTO E INSTALAÇÃO. AF_02/2020</t>
  </si>
  <si>
    <t>26,28</t>
  </si>
  <si>
    <t>97612</t>
  </si>
  <si>
    <t>LÂMPADA COMPACTA FLUORESCENTE DE 20 W, BASE E27 - FORNECIMENTO E INSTALAÇÃO. AF_02/2020</t>
  </si>
  <si>
    <t>28,41</t>
  </si>
  <si>
    <t>97613</t>
  </si>
  <si>
    <t>LÂMPADA COMPACTA DE VAPOR MERCURIO 125 W, BASE E27 - FORNECIMENTO E INSTALAÇÃO. AF_02/2020</t>
  </si>
  <si>
    <t>35,50</t>
  </si>
  <si>
    <t>97614</t>
  </si>
  <si>
    <t>LÂMPADA COMPACTA DE VAPOR METÁLICO OVOIDE 150 W, BASE E27 - FORNECIMENTO E INSTALAÇÃO. AF_02/2020</t>
  </si>
  <si>
    <t>61,08</t>
  </si>
  <si>
    <t>97615</t>
  </si>
  <si>
    <t>LÂMPADA TUBULAR FLUORESCENTE T8 DE 16/18 W, BASE G13 - FORNECIMENTO E INSTALAÇÃO. AF_02/2020_P</t>
  </si>
  <si>
    <t>71,93</t>
  </si>
  <si>
    <t>97616</t>
  </si>
  <si>
    <t>LÂMPADA TUBULAR FLUORESCENTE T8 DE 32/36 W, BASE G13 - FORNECIMENTO E INSTALAÇÃO. AF_02/2020_P</t>
  </si>
  <si>
    <t>83,38</t>
  </si>
  <si>
    <t>97617</t>
  </si>
  <si>
    <t>LÂMPADA TUBULAR FLUORESCENTE T10 DE 20/40 W, BASE G13 - FORNECIMENTO E INSTALAÇÃO. AF_02/2020_P</t>
  </si>
  <si>
    <t>83,05</t>
  </si>
  <si>
    <t>97618</t>
  </si>
  <si>
    <t>LÂMPADA TUBULAR FLUORESCENTE T5 DE 14 W, BASE G13 - FORNECIMENTO E INSTALAÇÃO. AF_02/2020_P</t>
  </si>
  <si>
    <t>74,93</t>
  </si>
  <si>
    <t>100902</t>
  </si>
  <si>
    <t>LÂMPADA TUBULAR LED DE 9/10 W, BASE G13 - FORNECIMENTO E INSTALAÇÃO. AF_02/2020_P</t>
  </si>
  <si>
    <t>100903</t>
  </si>
  <si>
    <t>LÂMPADA TUBULAR LED DE 18/20 W, BASE G13 - FORNECIMENTO E INSTALAÇÃO. AF_02/2020_P</t>
  </si>
  <si>
    <t>36,17</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</si>
  <si>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</si>
  <si>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</si>
  <si>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</si>
  <si>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</si>
  <si>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326,81</t>
  </si>
  <si>
    <t>100906</t>
  </si>
  <si>
    <t>LUMINÁRIA DUPLA TIPO CALHA, DE SOBREPOR, COM 4 LÂMPADAS TUBULARES FLUORESCENTES DE 36 W, COM REATORES DE PARTIDA RÁPIDA -FORNECIMENTO E INSTALAÇÃO. AF_02/2020</t>
  </si>
  <si>
    <t>449,05</t>
  </si>
  <si>
    <t>100919</t>
  </si>
  <si>
    <t>LÂMPADA FLUORESCENTE ESPIRAL BRANCA 45 W, BASE E27 - FORNECIMENTO E INSTALAÇÃO. AF_02/2020</t>
  </si>
  <si>
    <t>69,44</t>
  </si>
  <si>
    <t>100920</t>
  </si>
  <si>
    <t>LÂMPADA FLUORESCENTE ESPIRAL BRANCA 65 W, BASE E27 - FORNECIMENTO E INSTALAÇÃO. AF_02/2020</t>
  </si>
  <si>
    <t>116,62</t>
  </si>
  <si>
    <t>100921</t>
  </si>
  <si>
    <t>REATOR DE PARTIDA RÁPIDA PARA LÂMPADA FLUORESCENTE 2X40W - FORNECIMENTO E INSTALAÇÃO. AF_02/2020</t>
  </si>
  <si>
    <t>85,80</t>
  </si>
  <si>
    <t>100922</t>
  </si>
  <si>
    <t>REATOR DE PARTIDA RÁPIDA PARA LÂMPADA FLUORESCENTE 1X20W - FORNECIMENTO E INSTALAÇÃO. AF_02/2020</t>
  </si>
  <si>
    <t>100923</t>
  </si>
  <si>
    <t>REATOR DE PARTIDA RÁPIDA PARA LÂMPADA FLUORESCENTE 1X40W - FORNECIMENTO E INSTALAÇÃO. AF_02/2020</t>
  </si>
  <si>
    <t>72,86</t>
  </si>
  <si>
    <t>103782</t>
  </si>
  <si>
    <t>LUMINÁRIA TIPO PLAFON CIRCULAR, DE SOBREPOR, COM LED DE 12/13 W - FORNECIMENTO E INSTALAÇÃO. AF_03/2022</t>
  </si>
  <si>
    <t>39,67</t>
  </si>
  <si>
    <t>101489</t>
  </si>
  <si>
    <t>ENTRADA DE ENERGIA ELÉTRICA, AÉREA, MONOFÁSICA, COM CAIXA DE SOBREPOR, CABO DE 10 MM2 E DISJUNTOR DIN 50A (NÃO INCLUSO O POSTE DE CONCRETO). AF_07/2020_P</t>
  </si>
  <si>
    <t>1.524,94</t>
  </si>
  <si>
    <t>101490</t>
  </si>
  <si>
    <t>ENTRADA DE ENERGIA ELÉTRICA, AÉREA, MONOFÁSICA, COM CAIXA DE SOBREPOR, CABO DE 16 MM2 E DISJUNTOR DIN 50A (NÃO INCLUSO O POSTE DE CONCRETO). AF_07/2020_P</t>
  </si>
  <si>
    <t>1.615,69</t>
  </si>
  <si>
    <t>101491</t>
  </si>
  <si>
    <t>ENTRADA DE ENERGIA ELÉTRICA, AÉREA, MONOFÁSICA, COM CAIXA DE SOBREPOR, CABO DE 25 MM2 E DISJUNTOR DIN 50A (NÃO INCLUSO O POSTE DE CONCRETO). AF_07/2020_P</t>
  </si>
  <si>
    <t>1.644,07</t>
  </si>
  <si>
    <t>101492</t>
  </si>
  <si>
    <t>ENTRADA DE ENERGIA ELÉTRICA, AÉREA, MONOFÁSICA, COM CAIXA DE SOBREPOR, CABO DE 35 MM2 E DISJUNTOR DIN 50A (NÃO INCLUSO O POSTE DE CONCRETO). AF_07/2020_P</t>
  </si>
  <si>
    <t>1.775,85</t>
  </si>
  <si>
    <t>101493</t>
  </si>
  <si>
    <t>ENTRADA DE ENERGIA ELÉTRICA, AÉREA, MONOFÁSICA, COM CAIXA DE EMBUTIR, CABO DE 10 MM2 E DISJUNTOR DIN 50A (NÃO INCLUSO O POSTE DE CONCRETO). AF_07/2020_P</t>
  </si>
  <si>
    <t>1.508,57</t>
  </si>
  <si>
    <t>101494</t>
  </si>
  <si>
    <t>ENTRADA DE ENERGIA ELÉTRICA, AÉREA, MONOFÁSICA, COM CAIXA DE EMBUTIR, CABO DE 16 MM2 E DISJUNTOR DIN 50A (NÃO INCLUSO O POSTE DE CONCRETO). AF_07/2020_P</t>
  </si>
  <si>
    <t>1.599,32</t>
  </si>
  <si>
    <t>101495</t>
  </si>
  <si>
    <t>ENTRADA DE ENERGIA ELÉTRICA, AÉREA, MONOFÁSICA, COM CAIXA DE EMBUTIR, CABO DE 25 MM2 E DISJUNTOR DIN 50A (NÃO INCLUSO O POSTE DE CONCRETO). AF_07/2020_P</t>
  </si>
  <si>
    <t>1.627,70</t>
  </si>
  <si>
    <t>101496</t>
  </si>
  <si>
    <t>ENTRADA DE ENERGIA ELÉTRICA, AÉREA, MONOFÁSICA, COM CAIXA DE EMBUTIR, CABO DE 35 MM2 E DISJUNTOR DIN 50A (NÃO INCLUSO O POSTE DE CONCRETO). AF_07/2020_P</t>
  </si>
  <si>
    <t>1.759,48</t>
  </si>
  <si>
    <t>101497</t>
  </si>
  <si>
    <t>ENTRADA DE ENERGIA ELÉTRICA, AÉREA, BIFÁSICA, COM CAIXA DE SOBREPOR, CABO DE 10 MM2 E DISJUNTOR DIN 50A (NÃO INCLUSO O POSTE DE CONCRETO). AF_07/2020_P</t>
  </si>
  <si>
    <t>1.760,19</t>
  </si>
  <si>
    <t>101498</t>
  </si>
  <si>
    <t>ENTRADA DE ENERGIA ELÉTRICA, AÉREA, BIFÁSICA, COM CAIXA DE SOBREPOR, CABO DE 16 MM2 E DISJUNTOR DIN 50A (NÃO INCLUSO O POSTE DE CONCRETO). AF_07/2020_P</t>
  </si>
  <si>
    <t>1.897,56</t>
  </si>
  <si>
    <t>101499</t>
  </si>
  <si>
    <t>ENTRADA DE ENERGIA ELÉTRICA, AÉREA, BIFÁSICA, COM CAIXA DE SOBREPOR, CABO DE 25 MM2 E DISJUNTOR DIN 50A (NÃO INCLUSO O POSTE DE CONCRETO). AF_07/2020_P</t>
  </si>
  <si>
    <t>1.940,51</t>
  </si>
  <si>
    <t>101500</t>
  </si>
  <si>
    <t>ENTRADA DE ENERGIA ELÉTRICA, AÉREA, BIFÁSICA, COM CAIXA DE SOBREPOR, CABO DE 35 MM2 E DISJUNTOR DIN 50A (NÃO INCLUSO O POSTE DE CONCRETO). AF_07/2020_P</t>
  </si>
  <si>
    <t>2.125,06</t>
  </si>
  <si>
    <t>101501</t>
  </si>
  <si>
    <t>ENTRADA DE ENERGIA ELÉTRICA, AÉREA, BIFÁSICA, COM CAIXA DE EMBUTIR, CABO DE 10 MM2 E DISJUNTOR DIN 50A (NÃO INCLUSO O POSTE DE CONCRETO). AF_07/2020_P</t>
  </si>
  <si>
    <t>1.751,20</t>
  </si>
  <si>
    <t>101502</t>
  </si>
  <si>
    <t>ENTRADA DE ENERGIA ELÉTRICA, AÉREA, BIFÁSICA, COM CAIXA DE EMBUTIR, CABO DE 16 MM2 E DISJUNTOR DIN 50A (NÃO INCLUSO O POSTE DE CONCRETO). AF_07/2020_P</t>
  </si>
  <si>
    <t>1.888,57</t>
  </si>
  <si>
    <t>101503</t>
  </si>
  <si>
    <t>ENTRADA DE ENERGIA ELÉTRICA, AÉREA, BIFÁSICA, COM CAIXA DE EMBUTIR, CABO DE 25 MM2 E DISJUNTOR DIN 50A (NÃO INCLUSO O POSTE DE CONCRETO). AF_07/2020_P</t>
  </si>
  <si>
    <t>1.931,52</t>
  </si>
  <si>
    <t>101504</t>
  </si>
  <si>
    <t>ENTRADA DE ENERGIA ELÉTRICA, AÉREA, BIFÁSICA, COM CAIXA DE EMBUTIR, CABO DE 35 MM2 E DISJUNTOR DIN 50A (NÃO INCLUSO O POSTE DE CONCRETO). AF_07/2020_P</t>
  </si>
  <si>
    <t>2.116,07</t>
  </si>
  <si>
    <t>101505</t>
  </si>
  <si>
    <t>ENTRADA DE ENERGIA ELÉTRICA, AÉREA, TRIFÁSICA, COM CAIXA DE SOBREPOR, CABO DE 10 MM2 E DISJUNTOR DIN 50A (NÃO INCLUSO O POSTE DE CONCRETO). AF_07/2020_P</t>
  </si>
  <si>
    <t>1.871,46</t>
  </si>
  <si>
    <t>101506</t>
  </si>
  <si>
    <t>ENTRADA DE ENERGIA ELÉTRICA, AÉREA, TRIFÁSICA, COM CAIXA DE SOBREPOR, CABO DE 16 MM2 E DISJUNTOR DIN 50A (NÃO INCLUSO O POSTE DE CONCRETO). AF_07/2020_P</t>
  </si>
  <si>
    <t>2.054,61</t>
  </si>
  <si>
    <t>101507</t>
  </si>
  <si>
    <t>ENTRADA DE ENERGIA ELÉTRICA, AÉREA, TRIFÁSICA, COM CAIXA DE SOBREPOR, CABO DE 25 MM2 E DISJUNTOR DIN 50A (NÃO INCLUSO O POSTE DE CONCRETO). AF_07/2020_P</t>
  </si>
  <si>
    <t>2.111,88</t>
  </si>
  <si>
    <t>101508</t>
  </si>
  <si>
    <t>ENTRADA DE ENERGIA ELÉTRICA, AÉREA, TRIFÁSICA, COM CAIXA DE SOBREPOR, CABO DE 35 MM2 E DISJUNTOR DIN 50A (NÃO INCLUSO O POSTE DE CONCRETO). AF_07/2020_P</t>
  </si>
  <si>
    <t>2.348,27</t>
  </si>
  <si>
    <t>101509</t>
  </si>
  <si>
    <t>ENTRADA DE ENERGIA ELÉTRICA, AÉREA, TRIFÁSICA, COM CAIXA DE EMBUTIR, CABO DE 10 MM2 E DISJUNTOR DIN 50A (NÃO INCLUSO O POSTE DE CONCRETO). AF_07/2020</t>
  </si>
  <si>
    <t>2.032,02</t>
  </si>
  <si>
    <t>101510</t>
  </si>
  <si>
    <t>ENTRADA DE ENERGIA ELÉTRICA, AÉREA, TRIFÁSICA, COM CAIXA DE EMBUTIR, CABO DE 16 MM2 E DISJUNTOR DIN 50A (NÃO INCLUSO O POSTE DE CONCRETO). AF_07/2020</t>
  </si>
  <si>
    <t>2.215,17</t>
  </si>
  <si>
    <t>101511</t>
  </si>
  <si>
    <t>ENTRADA DE ENERGIA ELÉTRICA, AÉREA, TRIFÁSICA, COM CAIXA DE EMBUTIR, CABO DE 25 MM2 E DISJUNTOR DIN 50A (NÃO INCLUSO O POSTE DE CONCRETO). AF_07/2020</t>
  </si>
  <si>
    <t>2.272,44</t>
  </si>
  <si>
    <t>101512</t>
  </si>
  <si>
    <t>ENTRADA DE ENERGIA ELÉTRICA, AÉREA, TRIFÁSICA, COM CAIXA DE EMBUTIR, CABO DE 35 MM2 E DISJUNTOR DIN 50A (NÃO INCLUSO O POSTE DE CONCRETO). AF_07/2020</t>
  </si>
  <si>
    <t>2.508,83</t>
  </si>
  <si>
    <t>101513</t>
  </si>
  <si>
    <t>ENTRADA DE ENERGIA ELÉTRICA, SUBTERRÂNEA, MONOFÁSICA, COM CAIXA DE SOBREPOR, CABO DE 10 MM2 E DISJUNTOR DIN 50A (NÃO INCLUSA MURETA DE ALVENARIA). AF_07/2020_P</t>
  </si>
  <si>
    <t>829,20</t>
  </si>
  <si>
    <t>101514</t>
  </si>
  <si>
    <t>ENTRADA DE ENERGIA ELÉTRICA, SUBTERRÂNEA, MONOFÁSICA, COM CAIXA DE SOBREPOR, CABO DE 16 MM2 E DISJUNTOR DIN 50A (NÃO INCLUSA MURETA DE ALVENARIA). AF_07/2020_P</t>
  </si>
  <si>
    <t>938,10</t>
  </si>
  <si>
    <t>101515</t>
  </si>
  <si>
    <t>ENTRADA DE ENERGIA ELÉTRICA, SUBTERRÂNEA, MONOFÁSICA, COM CAIXA DE SOBREPOR, CABO DE 25 MM2 E DISJUNTOR DIN 50A (NÃO INCLUSA MURETA DE ALVENARIA). AF_07/2020_P</t>
  </si>
  <si>
    <t>972,15</t>
  </si>
  <si>
    <t>101516</t>
  </si>
  <si>
    <t>ENTRADA DE ENERGIA ELÉTRICA, SUBTERRÂNEA, MONOFÁSICA, COM CAIXA DE SOBREPOR, CABO DE 35 MM2 E DISJUNTOR DIN 50A (NÃO INCLUSA MURETA DE ALVENARIA). AF_07/2020_P</t>
  </si>
  <si>
    <t>1.095,44</t>
  </si>
  <si>
    <t>101517</t>
  </si>
  <si>
    <t>ENTRADA DE ENERGIA ELÉTRICA, SUBTERRÂNEA, MONOFÁSICA, COM CAIXA DE EMBUTIR, CABO DE 10 MM2 E DISJUNTOR DIN 50A (NÃO INCLUSA MURETA DE ALVENARIA). AF_07/2020_P</t>
  </si>
  <si>
    <t>812,83</t>
  </si>
  <si>
    <t>101518</t>
  </si>
  <si>
    <t>ENTRADA DE ENERGIA ELÉTRICA, SUBTERRÂNEA, MONOFÁSICA, COM CAIXA DE EMBUTIR, CABO DE 16 MM2 E DISJUNTOR DIN 50A (NÃO INCLUSA MURETA DE ALVENARIA). AF_07/2020_P</t>
  </si>
  <si>
    <t>921,73</t>
  </si>
  <si>
    <t>101519</t>
  </si>
  <si>
    <t>ENTRADA DE ENERGIA ELÉTRICA, SUBTERRÂNEA, MONOFÁSICA, COM CAIXA DE EMBUTIR, CABO DE 25 MM2 E DISJUNTOR DIN 50A (NÃO INCLUSA MURETA DE ALVENARIA). AF_07/2020_P</t>
  </si>
  <si>
    <t>955,78</t>
  </si>
  <si>
    <t>101520</t>
  </si>
  <si>
    <t>ENTRADA DE ENERGIA ELÉTRICA, SUBTERRÂNEA, MONOFÁSICA, COM CAIXA DE EMBUTIR, CABO DE 35 MM2 E DISJUNTOR DIN 50A (NÃO INCLUSA MURETA DE ALVENARIA). AF_07/2020_P</t>
  </si>
  <si>
    <t>1.079,07</t>
  </si>
  <si>
    <t>101521</t>
  </si>
  <si>
    <t>ENTRADA DE ENERGIA ELÉTRICA, SUBTERRÂNEA, BIFÁSICA, COM CAIXA DE SOBREPOR, CABO DE 10 MM2 E DISJUNTOR DIN 50A (NÃO INCLUSA MURETA DE ALVENARIA). AF_07/2020_P</t>
  </si>
  <si>
    <t>1.079,52</t>
  </si>
  <si>
    <t>101522</t>
  </si>
  <si>
    <t>ENTRADA DE ENERGIA ELÉTRICA, SUBTERRÂNEA, BIFÁSICA, COM CAIXA DE SOBREPOR, CABO DE 16 MM2 E DISJUNTOR DIN 50A (NÃO INCLUSA MURETA DE ALVENARIA). AF_07/2020_P</t>
  </si>
  <si>
    <t>1.242,87</t>
  </si>
  <si>
    <t>101523</t>
  </si>
  <si>
    <t>ENTRADA DE ENERGIA ELÉTRICA, SUBTERRÂNEA, BIFÁSICA, COM CAIXA DE SOBREPOR, CABO DE 25 MM2 E DISJUNTOR DIN 50A (NÃO INCLUSA MURETA DE ALVENARIA). AF_07/2020_P</t>
  </si>
  <si>
    <t>1.293,96</t>
  </si>
  <si>
    <t>101524</t>
  </si>
  <si>
    <t>ENTRADA DE ENERGIA ELÉTRICA, SUBTERRÂNEA, BIFÁSICA, COM CAIXA DE SOBREPOR, CABO DE 35 MM2 E DISJUNTOR DIN 50A (NÃO INCLUSA MURETA DE ALVENARIA). AF_07/2020_P</t>
  </si>
  <si>
    <t>1.478,89</t>
  </si>
  <si>
    <t>101525</t>
  </si>
  <si>
    <t>ENTRADA DE ENERGIA ELÉTRICA, SUBTERRÂNEA, BIFÁSICA, COM CAIXA DE EMBUTIR, CABO DE 10 MM2 E DISJUNTOR DIN 50A (NÃO INCLUSA MURETA DE ALVENARIA). AF_07/2020_P</t>
  </si>
  <si>
    <t>1.070,53</t>
  </si>
  <si>
    <t>101526</t>
  </si>
  <si>
    <t>ENTRADA DE ENERGIA ELÉTRICA, SUBTERRÂNEA, BIFÁSICA, COM CAIXA DE EMBUTIR, CABO DE 16 MM2 E DISJUNTOR DIN 50A (NÃO INCLUSA MURETA DE ALVENARIA). AF_07/2020_P</t>
  </si>
  <si>
    <t>1.233,88</t>
  </si>
  <si>
    <t>101527</t>
  </si>
  <si>
    <t>ENTRADA DE ENERGIA ELÉTRICA, SUBTERRÂNEA, BIFÁSICA, COM CAIXA DE EMBUTIR, CABO DE 25 MM2 E DISJUNTOR DIN 50A (NÃO INCLUSA MURETA DE ALVENARIA). AF_07/2020_P</t>
  </si>
  <si>
    <t>1.284,97</t>
  </si>
  <si>
    <t>101528</t>
  </si>
  <si>
    <t>ENTRADA DE ENERGIA ELÉTRICA, SUBTERRÂNEA, BIFÁSICA, COM CAIXA DE EMBUTIR, CABO DE 35 MM2 E DISJUNTOR DIN 50A (NÃO INCLUSA MURETA DE ALVENARIA). AF_07/2020_P</t>
  </si>
  <si>
    <t>1.469,90</t>
  </si>
  <si>
    <t>101529</t>
  </si>
  <si>
    <t>ENTRADA DE ENERGIA ELÉTRICA, SUBTERRÂNEA, TRIFÁSICA, COM CAIXA DE SOBREPOR, CABO DE 10 MM2 E DISJUNTOR DIN 50A (NÃO INCLUSA MURETA DE ALVENARIA). AF_07/2020_P</t>
  </si>
  <si>
    <t>1.207,44</t>
  </si>
  <si>
    <t>101530</t>
  </si>
  <si>
    <t>ENTRADA DE ENERGIA ELÉTRICA, SUBTERRÂNEA, TRIFÁSICA, COM CAIXA DE SOBREPOR, CABO DE 16 MM2 E DISJUNTOR DIN 50A (NÃO INCLUSA MURETA DE ALVENARIA). AF_07/2020_P</t>
  </si>
  <si>
    <t>1.425,24</t>
  </si>
  <si>
    <t>101531</t>
  </si>
  <si>
    <t>ENTRADA DE ENERGIA ELÉTRICA, SUBTERRÂNEA, TRIFÁSICA, COM CAIXA DE SOBREPOR, CABO DE 25 MM2 E DISJUNTOR DIN 50A (NÃO INCLUSA MURETA DE ALVENARIA). AF_07/2020_P</t>
  </si>
  <si>
    <t>1.493,35</t>
  </si>
  <si>
    <t>101532</t>
  </si>
  <si>
    <t>ENTRADA DE ENERGIA ELÉTRICA, SUBTERRÂNEA, TRIFÁSICA, COM CAIXA DE SOBREPOR, CABO DE 35 MM2 E DISJUNTOR DIN 50A (NÃO INCLUSA MURETA DE ALVENARIA). AF_07/2020_P</t>
  </si>
  <si>
    <t>1.739,93</t>
  </si>
  <si>
    <t>101533</t>
  </si>
  <si>
    <t>ENTRADA DE ENERGIA ELÉTRICA, SUBTERRÂNEA, TRIFÁSICA, COM CAIXA DE EMBUTIR, CABO DE 10 MM2 E DISJUNTOR DIN 50A (NÃO INCLUSA MURETA DE ALVENARIA). AF_07/2020</t>
  </si>
  <si>
    <t>1.368,00</t>
  </si>
  <si>
    <t>101534</t>
  </si>
  <si>
    <t>ENTRADA DE ENERGIA ELÉTRICA, SUBTERRÂNEA, TRIFÁSICA, COM CAIXA DE EMBUTIR, CABO DE 16 MM2 E DISJUNTOR DIN 50A (NÃO INCLUSA MURETA DE ALVENARIA). AF_07/2020</t>
  </si>
  <si>
    <t>1.585,80</t>
  </si>
  <si>
    <t>101535</t>
  </si>
  <si>
    <t>ENTRADA DE ENERGIA ELÉTRICA, SUBTERRÂNEA, TRIFÁSICA, COM CAIXA DE EMBUTIR, CABO DE 25 MM2 E DISJUNTOR DIN 50A (NÃO INCLUSA MURETA DE ALVENARIA). AF_07/2020</t>
  </si>
  <si>
    <t>1.653,91</t>
  </si>
  <si>
    <t>101536</t>
  </si>
  <si>
    <t>ENTRADA DE ENERGIA ELÉTRICA, SUBTERRÂNEA, TRIFÁSICA, COM CAIXA DE EMBUTIR, CABO DE 35 MM2 E DISJUNTOR DIN 50A (NÃO INCLUSA MURETA DE ALVENARIA). AF_07/2020</t>
  </si>
  <si>
    <t>1.900,49</t>
  </si>
  <si>
    <t>101537</t>
  </si>
  <si>
    <t>APARELHO SINALIZADOR DE SAÍDA DE GARAGEM, COM CÉLULA FOTOELÉTRICA - FORNECIMENTO E INSTALAÇÃO. AF_07/2020</t>
  </si>
  <si>
    <t>139,79</t>
  </si>
  <si>
    <t>101538</t>
  </si>
  <si>
    <t>ARMAÇÃO SECUNDÁRIA, COM 1 ESTRIBO E 1 ISOLADOR - FORNECIMENTO E INSTALAÇÃO. AF_07/2020</t>
  </si>
  <si>
    <t>62,85</t>
  </si>
  <si>
    <t>101539</t>
  </si>
  <si>
    <t>ARMAÇÃO SECUNDÁRIA, COM 2 ESTRIBOS E 2 ISOLADORES - FORNECIMENTO E INSTALAÇÃO. AF_07/2020</t>
  </si>
  <si>
    <t>101,21</t>
  </si>
  <si>
    <t>101540</t>
  </si>
  <si>
    <t>ARMAÇÃO SECUNDÁRIA, COM 3 ESTRIBOS E 3 ISOLADORES - FORNECIMENTO E INSTALAÇÃO. AF_07/2020</t>
  </si>
  <si>
    <t>173,61</t>
  </si>
  <si>
    <t>101541</t>
  </si>
  <si>
    <t>ARMAÇÃO SECUNDÁRIA, COM 4 ESTRIBOS E 4 ISOLADORES - FORNECIMENTO E INSTALAÇÃO. AF_07/2020</t>
  </si>
  <si>
    <t>225,73</t>
  </si>
  <si>
    <t>101542</t>
  </si>
  <si>
    <t>ARMAÇÃO SECUNDÁRIA, COM 1 ESTRIBO, SEM ISOLADOR - FORNECIMENTO E INSTALAÇÃO. AF_07/2020</t>
  </si>
  <si>
    <t>46,58</t>
  </si>
  <si>
    <t>101543</t>
  </si>
  <si>
    <t>ARMAÇÃO SECUNDÁRIA, COM 2 ESTRIBOS, SEM ISOLADOR - FORNECIMENTO E INSTALAÇÃO. AF_07/2020</t>
  </si>
  <si>
    <t>81,31</t>
  </si>
  <si>
    <t>101544</t>
  </si>
  <si>
    <t>ARMAÇÃO SECUNDÁRIA, COM 3 ESTRIBOS, SEM ISOLADOR - FORNECIMENTO E INSTALAÇÃO. AF_07/2020</t>
  </si>
  <si>
    <t>131,42</t>
  </si>
  <si>
    <t>101545</t>
  </si>
  <si>
    <t>ARMAÇÃO SECUNDÁRIA, COM 4 ESTRIBOS, SEM ISOLADOR - FORNECIMENTO E INSTALAÇÃO. AF_07/2020</t>
  </si>
  <si>
    <t>193,06</t>
  </si>
  <si>
    <t>101546</t>
  </si>
  <si>
    <t>ISOLADOR, TIPO PINO, PARA TENSÃO 15 KV - FORNECIMENTO E INSTALAÇÃO. AF_07/2020</t>
  </si>
  <si>
    <t>101547</t>
  </si>
  <si>
    <t>ISOLADOR, TIPO DISCO, PARA TENSÃO 15 KV - FORNECIMENTO E INSTALAÇÃO. AF_07/2020</t>
  </si>
  <si>
    <t>99,93</t>
  </si>
  <si>
    <t>101548</t>
  </si>
  <si>
    <t>ISOLADOR, TIPO ROLDANA, PARA BAIXA TENSÃO - FORNECIMENTO E INSTALAÇÃO. AF_07/2020</t>
  </si>
  <si>
    <t>7,93</t>
  </si>
  <si>
    <t>101549</t>
  </si>
  <si>
    <t>GRAMPO PARALELO METÁLICO, PARA REDES AÉREAS DE DISTRIBUIÇÃO DE ENERGIA ELÉTRICA DE BAIXA TENSÃO - FORNECIMENTO E INSTALAÇÃO. AF_07/2020</t>
  </si>
  <si>
    <t>18,58</t>
  </si>
  <si>
    <t>101553</t>
  </si>
  <si>
    <t>ALÇA PREFORMADA DE DISTRIBUIÇÃO, EM  AÇO GALVANIZADO, AWG 1 - FORNECIMENTO E INSTALAÇÃO. AF_07/2020</t>
  </si>
  <si>
    <t>22,41</t>
  </si>
  <si>
    <t>101554</t>
  </si>
  <si>
    <t>ALÇA PREFORMADA DE DISTRIBUIÇÃO, EM  AÇO GALVANIZADO, AWG 2 - FORNECIMENTO E INSTALAÇÃO. AF_07/2020</t>
  </si>
  <si>
    <t>15,46</t>
  </si>
  <si>
    <t>101555</t>
  </si>
  <si>
    <t>ALÇA PREFORMADA DE DISTRIBUIÇÃO, EM  AÇO GALVANIZADO, AWG 4 - FORNECIMENTO E INSTALAÇÃO. AF_07/2020</t>
  </si>
  <si>
    <t>9,12</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</si>
  <si>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</si>
  <si>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</si>
  <si>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</si>
  <si>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</si>
  <si>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10,38</t>
  </si>
  <si>
    <t>101561</t>
  </si>
  <si>
    <t>CABO DE COBRE FLEXÍVEL ISOLADO, 16 MM², 0,6/1,0 KV, PARA REDE AÉREA DE DISTRIBUIÇÃO DE ENERGIA ELÉTRICA DE BAIXA TENSÃO - FORNECIMENTO E INSTALAÇÃO. AF_07/2020</t>
  </si>
  <si>
    <t>15,87</t>
  </si>
  <si>
    <t>101562</t>
  </si>
  <si>
    <t>CABO DE COBRE FLEXÍVEL ISOLADO, 25 MM², 0,6/1,0 KV, PARA REDE AÉREA DE DISTRIBUIÇÃO DE ENERGIA ELÉTRICA DE BAIXA TENSÃO - FORNECIMENTO E INSTALAÇÃO. AF_07/2020</t>
  </si>
  <si>
    <t>24,13</t>
  </si>
  <si>
    <t>101563</t>
  </si>
  <si>
    <t>CABO DE COBRE FLEXÍVEL ISOLADO, 35 MM², 0,6/1,0 KV, PARA REDE AÉREA DE DISTRIBUIÇÃO DE ENERGIA ELÉTRICA DE BAIXA TENSÃO - FORNECIMENTO E INSTALAÇÃO. AF_07/2020</t>
  </si>
  <si>
    <t>33,23</t>
  </si>
  <si>
    <t>101564</t>
  </si>
  <si>
    <t>CABO DE COBRE FLEXÍVEL ISOLADO, 50 MM², 0,6/1,0 KV, PARA REDE AÉREA DE DISTRIBUIÇÃO DE ENERGIA ELÉTRICA DE BAIXA TENSÃO - FORNECIMENTO E INSTALAÇÃO. AF_07/2020</t>
  </si>
  <si>
    <t>47,34</t>
  </si>
  <si>
    <t>101565</t>
  </si>
  <si>
    <t>CABO DE COBRE FLEXÍVEL ISOLADO, 70 MM², 0,6/1,0 KV, PARA REDE AÉREA DE DISTRIBUIÇÃO DE ENERGIA ELÉTRICA DE BAIXA TENSÃO - FORNECIMENTO E INSTALAÇÃO. AF_07/2020</t>
  </si>
  <si>
    <t>65,55</t>
  </si>
  <si>
    <t>101567</t>
  </si>
  <si>
    <t>CABO DE COBRE FLEXÍVEL ISOLADO, 95 MM², 0,6/1,0 KV, PARA REDE AÉREA DE DISTRIBUIÇÃO DE ENERGIA ELÉTRICA DE BAIXA TENSÃO - FORNECIMENTO E INSTALAÇÃO. AF_07/2020</t>
  </si>
  <si>
    <t>87,06</t>
  </si>
  <si>
    <t>101568</t>
  </si>
  <si>
    <t>CABO DE COBRE FLEXÍVEL ISOLADO, 120 MM², 0,6/1,0 KV, PARA REDE AÉREA DE DISTRIBUIÇÃO DE ENERGIA ELÉTRICA DE BAIXA TENSÃO - FORNECIMENTO E INSTALAÇÃO. AF_07/2020</t>
  </si>
  <si>
    <t>113,31</t>
  </si>
  <si>
    <t>101626</t>
  </si>
  <si>
    <t>REATOR PARA LÂMPADA VAPOR DE MERCÚRIO 400 W, USO EXTERNO - FORNECIMENTO E INSTALAÇÃO. AF_08/2020</t>
  </si>
  <si>
    <t>245,62</t>
  </si>
  <si>
    <t>101627</t>
  </si>
  <si>
    <t>REATOR PARA LÂMPADA VAPOR DE SÓDIO 250 W, USO EXTERNO - FORNECIMENTO E INSTALAÇÃO. AF_08/2020</t>
  </si>
  <si>
    <t>384,02</t>
  </si>
  <si>
    <t>101628</t>
  </si>
  <si>
    <t>REATOR PARA LÂMPADA VAPOR DE MERCÚRIO 125 W, USO EXTERNO - FORNECIMENTO E INSTALAÇÃO. AF_08/2020</t>
  </si>
  <si>
    <t>181,60</t>
  </si>
  <si>
    <t>101629</t>
  </si>
  <si>
    <t>REATOR PARA LÂMPADA VAPOR DE MERCÚRIO 250 W, USO EXTERNO - FORNECIMENTO E INSTALAÇÃO. AF_08/2020</t>
  </si>
  <si>
    <t>214,57</t>
  </si>
  <si>
    <t>101630</t>
  </si>
  <si>
    <t>SUBSTITUIÇÃO DE REATOR PARA ILUMINAÇÃO PÚBLICA (NÃO INCLUI FORNECIMENTO). AF_08/2020</t>
  </si>
  <si>
    <t>78,03</t>
  </si>
  <si>
    <t>101631</t>
  </si>
  <si>
    <t>IGNITOR PARA PARTIDA LÂMPADA VAPOR SÓDIO / VAPOR METÁLICO ATÉ 400 W - FORNECIMENTO E INSTALAÇÃO. AF_08/2020</t>
  </si>
  <si>
    <t>24,57</t>
  </si>
  <si>
    <t>101632</t>
  </si>
  <si>
    <t>RELÉ FOTOELÉTRICO PARA COMANDO DE ILUMINAÇÃO EXTERNA 1000 W - FORNECIMENTO E INSTALAÇÃO. AF_08/2020</t>
  </si>
  <si>
    <t>55,17</t>
  </si>
  <si>
    <t>101633</t>
  </si>
  <si>
    <t>SUBSTITUIÇÃO DE RELÉ FOTOELÉTRICO PARA COMANDO DE ILUMINAÇÃO EXTERNA 1000 W - FORNECIMENTO E INSTALAÇÃO. AF_08/2020</t>
  </si>
  <si>
    <t>119,65</t>
  </si>
  <si>
    <t>101636</t>
  </si>
  <si>
    <t>BRAÇO PARA ILUMINAÇÃO PÚBLICA, EM TUBO DE AÇO GALVANIZADO, COMPRIMENTO DE 1,50 M, PARA FIXAÇÃO EM POSTE DE CONCRETO - FORNECIMENTO E INSTALAÇÃO. AF_08/2020</t>
  </si>
  <si>
    <t>173,92</t>
  </si>
  <si>
    <t>101637</t>
  </si>
  <si>
    <t>BRAÇO PARA ILUMINAÇÃO PÚBLICA, EM TUBO DE AÇO GALVANIZADO, COMPRIMENTO DE 1,50 M, PARA FIXAÇÃO EM POSTE METÁLICO - FORNECIMENTO E INSTALAÇÃO. AF_08/2020</t>
  </si>
  <si>
    <t>167,60</t>
  </si>
  <si>
    <t>101640</t>
  </si>
  <si>
    <t>LÂMPADA VAPOR METÁLICO 400 W - FORNECIMENTO E INSTALAÇÃO. AF_08/2020</t>
  </si>
  <si>
    <t>99,12</t>
  </si>
  <si>
    <t>101641</t>
  </si>
  <si>
    <t>LÂMPADA VAPOR METÁLICO 150 W - FORNECIMENTO E INSTALAÇÃO. AF_08/2020</t>
  </si>
  <si>
    <t>51,35</t>
  </si>
  <si>
    <t>101642</t>
  </si>
  <si>
    <t>LÂMPADA VAPOR DE MERCÚRIO 125 W - FORNECIMENTO E INSTALAÇÃO. AF_08/2020</t>
  </si>
  <si>
    <t>25,77</t>
  </si>
  <si>
    <t>101643</t>
  </si>
  <si>
    <t>LÂMPADA VAPOR DE MERCÚRIO 250 W - FORNECIMENTO E INSTALAÇÃO. AF_08/2020</t>
  </si>
  <si>
    <t>44,82</t>
  </si>
  <si>
    <t>101644</t>
  </si>
  <si>
    <t>LÂMPADA VAPOR DE MERCÚRIO 400 W - FORNECIMENTO E INSTALAÇÃO. AF_08/2020</t>
  </si>
  <si>
    <t>60,65</t>
  </si>
  <si>
    <t>101645</t>
  </si>
  <si>
    <t>LÂMPADA MISTA 160 W - FORNECIMENTO E INSTALAÇÃO. AF_08/2020</t>
  </si>
  <si>
    <t>28,72</t>
  </si>
  <si>
    <t>101646</t>
  </si>
  <si>
    <t>LÂMPADA MISTA 250 W - FORNECIMENTO E INSTALAÇÃO. AF_08/2020</t>
  </si>
  <si>
    <t>38,13</t>
  </si>
  <si>
    <t>101647</t>
  </si>
  <si>
    <t>LÂMPADA MISTA 500 W - FORNECIMENTO E INSTALAÇÃO. AF_08/2020</t>
  </si>
  <si>
    <t>70,02</t>
  </si>
  <si>
    <t>101648</t>
  </si>
  <si>
    <t>LÂMPADA VAPOR DE SÓDIO 150 W - FORNECIMENTO E INSTALAÇÃO. AF_08/2020</t>
  </si>
  <si>
    <t>54,16</t>
  </si>
  <si>
    <t>101649</t>
  </si>
  <si>
    <t>LÂMPADA VAPOR DE SÓDIO 250 W - FORNECIMENTO E INSTALAÇÃO. AF_08/2020</t>
  </si>
  <si>
    <t>62,41</t>
  </si>
  <si>
    <t>101650</t>
  </si>
  <si>
    <t>LÂMPADA VAPOR DE SÓDIO 400 W - FORNECIMENTO E INSTALAÇÃO. AF_08/2020</t>
  </si>
  <si>
    <t>72,53</t>
  </si>
  <si>
    <t>101651</t>
  </si>
  <si>
    <t>SUBSTITUIÇÃO DE LÂMPADA PARA ILUMINAÇÃO PÚBLICA (NÃO INCLUI FORNECIMENTO). AF_08/2020</t>
  </si>
  <si>
    <t>66,64</t>
  </si>
  <si>
    <t>101652</t>
  </si>
  <si>
    <t>LUMINÁRIA FECHADA, PARA ILUMINAÇÃO PÚBLICA, PARA LÂMPADA DE VAPOR - FORNECIMENTO E INSTALAÇÃO (EXCLUSIVE LÂMPADA E REATOR). AF_08/2020</t>
  </si>
  <si>
    <t>701,19</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</si>
  <si>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</si>
  <si>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</si>
  <si>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343,76</t>
  </si>
  <si>
    <t>101654</t>
  </si>
  <si>
    <t>LUMINÁRIA DE LED PARA ILUMINAÇÃO PÚBLICA, DE 33 W ATÉ 50 W - FORNECIMENTO E INSTALAÇÃO. AF_08/2020</t>
  </si>
  <si>
    <t>305,44</t>
  </si>
  <si>
    <t>101655</t>
  </si>
  <si>
    <t>LUMINÁRIA DE LED PARA ILUMINAÇÃO PÚBLICA, DE 51 W ATÉ 67 W - FORNECIMENTO E INSTALAÇÃO. AF_08/2020</t>
  </si>
  <si>
    <t>499,30</t>
  </si>
  <si>
    <t>101656</t>
  </si>
  <si>
    <t>LUMINÁRIA DE LED PARA ILUMINAÇÃO PÚBLICA, DE 68 W ATÉ 97 W - FORNECIMENTO E INSTALAÇÃO. AF_08/2020</t>
  </si>
  <si>
    <t>544,57</t>
  </si>
  <si>
    <t>101657</t>
  </si>
  <si>
    <t>LUMINÁRIA DE LED PARA ILUMINAÇÃO PÚBLICA, DE 98 W ATÉ 137 W - FORNECIMENTO E INSTALAÇÃO. AF_08/2020</t>
  </si>
  <si>
    <t>640,99</t>
  </si>
  <si>
    <t>101658</t>
  </si>
  <si>
    <t>LUMINÁRIA DE LED PARA ILUMINAÇÃO PÚBLICA, DE 138 W ATÉ 180 W - FORNECIMENTO E INSTALAÇÃO. AF_08/2020</t>
  </si>
  <si>
    <t>839,25</t>
  </si>
  <si>
    <t>101659</t>
  </si>
  <si>
    <t>LUMINÁRIA DE LED PARA ILUMINAÇÃO PÚBLICA, DE 181 W ATÉ 239 W - FORNECIMENTO E INSTALAÇÃO. AF_08/2020</t>
  </si>
  <si>
    <t>962,56</t>
  </si>
  <si>
    <t>101660</t>
  </si>
  <si>
    <t>LUMINÁRIA DE LED PARA ILUMINAÇÃO PÚBLICA, DE 240 W ATÉ 350 W - FORNECIMENTO E INSTALAÇÃO. AF_08/2020</t>
  </si>
  <si>
    <t>1.544,66</t>
  </si>
  <si>
    <t>101661</t>
  </si>
  <si>
    <t>SUBSTITUIÇÃO DE LUMINÁRIA DE VAPOR DE MERCÚRIO/VAPOR DE SÓDIO POR LUMINÁRIA DE LED PARA ILUMINAÇÃO PÚBLICA (NÃO INCLUI FORNECIMENTO). AF_08/2020</t>
  </si>
  <si>
    <t>118,12</t>
  </si>
  <si>
    <t>101662</t>
  </si>
  <si>
    <t>LUMINÁRIA FECHADA PARA ILUMINAÇÃO PÚBLICA, COM REATOR DE PARTIDA RÁPIDA, COM LÂMPADA VAPOR DE MERCÚRIO 250 W - FORNECIMENTO E INSTALAÇÃO. AF_08/2020</t>
  </si>
  <si>
    <t>960,60</t>
  </si>
  <si>
    <t>101663</t>
  </si>
  <si>
    <t>ABRAÇADEIRA DE FIXAÇÃO DE BRAÇOS DE LUMINÁRIAS DE 2" - FORNECIMENTO E INSTALAÇÃO. AF_08/2020</t>
  </si>
  <si>
    <t>30,37</t>
  </si>
  <si>
    <t>101664</t>
  </si>
  <si>
    <t>ABRAÇADEIRA DE FIXAÇÃO DE BRAÇOS DE LUMINÁRIAS DE 3" - FORNECIMENTO E INSTALAÇÃO. AF_08/2020</t>
  </si>
  <si>
    <t>32,01</t>
  </si>
  <si>
    <t>101665</t>
  </si>
  <si>
    <t>ABRAÇADEIRA DE FIXAÇÃO DE BRAÇOS DE LUMINÁRIAS DE 4" - FORNECIMENTO E INSTALAÇÃO. AF_08/2020</t>
  </si>
  <si>
    <t>101666</t>
  </si>
  <si>
    <t>REFLETOR RETANGULAR FECHADO, COM LÂMPADA VAPOR METÁLICO 400 W - FORNECIMENTO E INSTALAÇÃO. AF_08/2020</t>
  </si>
  <si>
    <t>528,79</t>
  </si>
  <si>
    <t>102085</t>
  </si>
  <si>
    <t>LUMINÁRIA ESTANQUE COM PROTEÇÃO CONTRA ÁGUA, POEIRA OU IMPACTOS - FORNECIMENTO E INSTALAÇÃO. AF_08/2020</t>
  </si>
  <si>
    <t>277,23</t>
  </si>
  <si>
    <t>100578</t>
  </si>
  <si>
    <t>ASSENTAMENTO DE POSTE DE CONCRETO COM COMPRIMENTO NOMINAL DE 9 M, CARGA NOMINAL MENOR OU IGUAL A 1000 DAN, ENGASTAMENTO SIMPLES COM 1,5 M DE SOLO (NÃO INCLUI FORNECIMENTO). AF_11/2019</t>
  </si>
  <si>
    <t>561,16</t>
  </si>
  <si>
    <t>100579</t>
  </si>
  <si>
    <t>ASSENTAMENTO DE POSTE DE CONCRETO COM COMPRIMENTO NOMINAL DE 10 M, CARGA NOMINAL MENOR OU IGUAL A 1000 DAN, ENGASTAMENTO SIMPLES COM 1,6 M DE SOLO (NÃO INCLUI FORNECIMENTO). AF_11/2019</t>
  </si>
  <si>
    <t>616,46</t>
  </si>
  <si>
    <t>100580</t>
  </si>
  <si>
    <t>ASSENTAMENTO DE POSTE DE CONCRETO COM COMPRIMENTO NOMINAL DE 10 M, CARGA NOMINAL MAIOR QUE 1000 DAN, ENGASTAMENTO SIMPLES COM 1,6 M DE SOLO (NÃO INCLUI FORNECIMENTO). AF_11/2019</t>
  </si>
  <si>
    <t>666,25</t>
  </si>
  <si>
    <t>100581</t>
  </si>
  <si>
    <t>ASSENTAMENTO DE POSTE DE CONCRETO COM COMPRIMENTO NOMINAL DE 10,5 M, CARGA NOMINAL MENOR OU IGUAL A 1000 DAN, ENGASTAMENTO SIMPLES COM 1,65 M DE SOLO (NÃO INCLUI FORNECIMENTO). AF_11/2019</t>
  </si>
  <si>
    <t>643,89</t>
  </si>
  <si>
    <t>100582</t>
  </si>
  <si>
    <t>ASSENTAMENTO DE POSTE DE CONCRETO COM COMPRIMENTO NOMINAL DE 10,5 M, CARGA NOMINAL MAIOR QUE 1000 DAN, ENGASTAMENTO SIMPLES COM 1,65 M DE SOLO (NÃO INCLUI FORNECIMENTO). AF_11/2019</t>
  </si>
  <si>
    <t>733,60</t>
  </si>
  <si>
    <t>100583</t>
  </si>
  <si>
    <t>ASSENTAMENTO DE POSTE DE CONCRETO COM COMPRIMENTO NOMINAL DE 11 M, CARGA NOMINAL MENOR OU IGUAL A 1000 DAN, ENGASTAMENTO SIMPLES COM 1,7 M DE SOLO (NÃO INCLUI FORNECIMENTO). AF_11/2019</t>
  </si>
  <si>
    <t>672,98</t>
  </si>
  <si>
    <t>100584</t>
  </si>
  <si>
    <t>ASSENTAMENTO DE POSTE DE CONCRETO COM COMPRIMENTO NOMINAL DE 11 M, CARGA NOMINAL MAIOR QUE 1000 DAN, ENGASTAMENTO SIMPLES COM 1,7 M DE SOLO (NÃO INCLUI FORNECIMENTO). AF_11/2019</t>
  </si>
  <si>
    <t>726,92</t>
  </si>
  <si>
    <t>100585</t>
  </si>
  <si>
    <t>ASSENTAMENTO DE POSTE DE CONCRETO COM COMPRIMENTO NOMINAL DE 12 M, CARGA NOMINAL MENOR OU IGUAL A 1000 DAN, ENGASTAMENTO SIMPLES COM 1,8 M DE SOLO (NÃO INCLUI FORNECIMENTO). AF_11/2019</t>
  </si>
  <si>
    <t>729,73</t>
  </si>
  <si>
    <t>100586</t>
  </si>
  <si>
    <t>ASSENTAMENTO DE POSTE DE CONCRETO COM COMPRIMENTO NOMINAL DE 12 M, CARGA NOMINAL MAIOR QUE 1000 DAN, ENGASTAMENTO SIMPLES COM 1,8 M DE SOLO (NÃO INCLUI FORNECIMENTO). AF_11/2019</t>
  </si>
  <si>
    <t>815,72</t>
  </si>
  <si>
    <t>100587</t>
  </si>
  <si>
    <t>ASSENTAMENTO DE POSTE DE CONCRETO COM COMPRIMENTO NOMINAL DE 13 M, CARGA NOMINAL MENOR OU IGUAL A 1000 DAN, ENGASTAMENTO SIMPLES COM 1,9 M DE SOLO (NÃO INCLUI FORNECIMENTO). AF_11/2019</t>
  </si>
  <si>
    <t>788,17</t>
  </si>
  <si>
    <t>100588</t>
  </si>
  <si>
    <t>ASSENTAMENTO DE POSTE DE CONCRETO COM COMPRIMENTO NOMINAL DE 13 M, CARGA NOMINAL MAIOR QUE 1000 DAN, ENGASTAMENTO SIMPLES COM 1,9 M DE SOLO (NÃO INCLUI FORNECIMENTO). AF_11/2019</t>
  </si>
  <si>
    <t>855,01</t>
  </si>
  <si>
    <t>100589</t>
  </si>
  <si>
    <t>ASSENTAMENTO DE POSTE DE CONCRETO COM COMPRIMENTO NOMINAL DE 13,5 M, CARGA NOMINAL MENOR OU IGUAL A 1000 DAN, ENGASTAMENTO SIMPLES COM 1,95 M DE SOLO (NÃO INCLUI FORNECIMENTO). AF_11/2019</t>
  </si>
  <si>
    <t>863,69</t>
  </si>
  <si>
    <t>100590</t>
  </si>
  <si>
    <t>ASSENTAMENTO DE POSTE DE CONCRETO COM COMPRIMENTO NOMINAL DE 13,5 M, CARGA NOMINAL MAIOR QUE 1000 DAN, ENGASTAMENTO SIMPLES COM 1,95 M DE SOLO (NÃO INCLUI FORNECIMENTO). AF_11/2019</t>
  </si>
  <si>
    <t>929,71</t>
  </si>
  <si>
    <t>100591</t>
  </si>
  <si>
    <t>ASSENTAMENTO DE POSTE DE CONCRETO COM COMPRIMENTO NOMINAL DE 14 M, CARGA NOMINAL MENOR OU IGUAL A 1000 DAN, ENGASTAMENTO SIMPLES COM 2 M DE SOLO (NÃO INCLUI FORNECIMENTO). AF_11/2019</t>
  </si>
  <si>
    <t>864,17</t>
  </si>
  <si>
    <t>100592</t>
  </si>
  <si>
    <t>ASSENTAMENTO DE POSTE DE CONCRETO COM COMPRIMENTO NOMINAL DE 14 M, CARGA NOMINAL MAIOR QUE 1000 DAN, ENGASTAMENTO SIMPLES COM 2 M DE SOLO (NÃO INCLUI FORNECIMENTO). AF_11/2019</t>
  </si>
  <si>
    <t>918,89</t>
  </si>
  <si>
    <t>100593</t>
  </si>
  <si>
    <t>ASSENTAMENTO DE POSTE DE CONCRETO COM COMPRIMENTO NOMINAL DE 15 M, CARGA NOMINAL MENOR OU IGUAL A 1000 DAN, ENGASTAMENTO SIMPLES COM 2,1 M DE SOLO (NÃO INCLUI FORNECIMENTO). AF_11/2019</t>
  </si>
  <si>
    <t>925,62</t>
  </si>
  <si>
    <t>100594</t>
  </si>
  <si>
    <t>ASSENTAMENTO DE POSTE DE CONCRETO COM COMPRIMENTO NOMINAL DE 15 M, CARGA NOMINAL MAIOR QUE 1000 DAN, ENGASTAMENTO SIMPLES COM 2,1 M DE SOLO (NÃO INCLUI FORNECIMENTO). AF_11/2019</t>
  </si>
  <si>
    <t>1.018,42</t>
  </si>
  <si>
    <t>100595</t>
  </si>
  <si>
    <t>ASSENTAMENTO DE POSTE DE CONCRETO COM COMPRIMENTO NOMINAL DE 18 M, CARGA NOMINAL MENOR OU IGUAL A 1000 DAN, ENGASTAMENTO SIMPLES COM 2,4 M DE SOLO (NÃO INCLUI FORNECIMENTO). AF_11/2019</t>
  </si>
  <si>
    <t>1.109,94</t>
  </si>
  <si>
    <t>100596</t>
  </si>
  <si>
    <t>ASSENTAMENTO DE POSTE DE CONCRETO COM COMPRIMENTO NOMINAL DE 18 M, CARGA NOMINAL MAIOR QUE 1000 DAN, ENGASTAMENTO SIMPLES COM 2,4 M DE SOLO (NÃO INCLUI FORNECIMENTO). AF_11/2019</t>
  </si>
  <si>
    <t>1.235,17</t>
  </si>
  <si>
    <t>100597</t>
  </si>
  <si>
    <t>ASSENTAMENTO DE POSTE DE CONCRETO COM COMPRIMENTO NOMINAL DE 20 M, CARGA NOMINAL MENOR OU IGUAL A 1000 DAN, ENGASTAMENTO SIMPLES COM 2,6 M DE SOLO (NÃO INCLUI FORNECIMENTO). AF_11/2019</t>
  </si>
  <si>
    <t>1.275,40</t>
  </si>
  <si>
    <t>100598</t>
  </si>
  <si>
    <t>ASSENTAMENTO DE POSTE DE CONCRETO COM COMPRIMENTO NOMINAL DE 20 M, CARGA NOMINAL MAIOR QUE 1000, ENGASTAMENTO SIMPLES COM 2,6 M DE SOLO (NÃO INCLUI FORNECIMENTO). AF_11/2019</t>
  </si>
  <si>
    <t>1.378,66</t>
  </si>
  <si>
    <t>100599</t>
  </si>
  <si>
    <t>ASSENTAMENTO DE POSTE DE CONCRETO COM COMPRIMENTO NOMINAL DE 9 M, CARGA NOMINAL DE 150 DAN, ENGASTAMENTO BASE CONCRETADA COM 1 M DE CONCRETO E 0,5 M DE SOLO (NÃO INCLUI FORNECIMENTO). AF_11/2019</t>
  </si>
  <si>
    <t>571,51</t>
  </si>
  <si>
    <t>100600</t>
  </si>
  <si>
    <t>ASSENTAMENTO DE POSTE DE CONCRETO COM COMPRIMENTO NOMINAL DE 9 M, CARGA NOMINAL DE 300 DAN, ENGASTAMENTO BASE CONCRETADA COM 1 M DE CONCRETO E 0,5 M DE SOLO (NÃO INCLUI FORNECIMENTO). AF_11/2019</t>
  </si>
  <si>
    <t>658,22</t>
  </si>
  <si>
    <t>100601</t>
  </si>
  <si>
    <t>ASSENTAMENTO DE POSTE DE CONCRETO COM COMPRIMENTO NOMINAL DE 9 M, CARGA NOMINAL DE 400 DAN, ENGASTAMENTO BASE CONCRETADA COM 1 M DE CONCRETO E 0,5 M DE SOLO (NÃO INCLUI FORNECIMENTO). AF_11/2019</t>
  </si>
  <si>
    <t>802,90</t>
  </si>
  <si>
    <t>100602</t>
  </si>
  <si>
    <t>ASSENTAMENTO DE POSTE DE CONCRETO COM COMPRIMENTO NOMINAL DE 9 M, CARGA NOMINAL DE 600 DAN, ENGASTAMENTO BASE CONCRETADA COM 1 M DE CONCRETO E 0,5 M DE SOLO (NÃO INCLUI FORNECIMENTO). AF_11/2019</t>
  </si>
  <si>
    <t>983,39</t>
  </si>
  <si>
    <t>100603</t>
  </si>
  <si>
    <t>ASSENTAMENTO DE POSTE DE CONCRETO COM COMPRIMENTO NOMINAL DE 9 M, CARGA NOMINAL DE 1000 DAN, ENGASTAMENTO BASE CONCRETADA COM 1 M DE CONCRETO E 0,5 M DE SOLO (NÃO INCLUI FORNECIMENTO). AF_11/2019</t>
  </si>
  <si>
    <t>1.448,37</t>
  </si>
  <si>
    <t>100604</t>
  </si>
  <si>
    <t>ASSENTAMENTO DE POSTE DE CONCRETO COM COMPRIMENTO NOMINAL DE 10 M, CARGA NOMINAL DE 300 DAN, ENGASTAMENTO BASE CONCRETADA COM 1 M DE CONCRETO E 0,6 M DE SOLO (NÃO INCLUI FORNECIMENTO). AF_11/2019</t>
  </si>
  <si>
    <t>704,81</t>
  </si>
  <si>
    <t>100605</t>
  </si>
  <si>
    <t>ASSENTAMENTO DE POSTE DE CONCRETO COM COMPRIMENTO NOMINAL DE 10 M, CARGA NOMINAL DE 600 DAN, ENGASTAMENTO BASE CONCRETADA COM 1 M DE CONCRETO E 0,6 M DE SOLO (NÃO INCLUI FORNECIMENTO). AF_11/2019</t>
  </si>
  <si>
    <t>1.039,08</t>
  </si>
  <si>
    <t>100606</t>
  </si>
  <si>
    <t>ASSENTAMENTO DE POSTE DE CONCRETO COM COMPRIMENTO NOMINAL DE 10 M, CARGA NOMINAL DE 1000 DAN, ENGASTAMENTO BASE CONCRETADA COM 1 M DE CONCRETO E 0,6 M DE SOLO (NÃO INCLUI FORNECIMENTO). AF_11/2019</t>
  </si>
  <si>
    <t>1.515,85</t>
  </si>
  <si>
    <t>100607</t>
  </si>
  <si>
    <t>ASSENTAMENTO DE POSTE DE CONCRETO COM COMPRIMENTO NOMINAL DE 10,5 M, CARGA NOMINAL DE 300 DAN, ENGASTAMENTO BASE CONCRETADA COM 1 M DE CONCRETO E 0,65 M DE SOLO (NÃO INCLUI FORNECIMENTO). AF_11/2019</t>
  </si>
  <si>
    <t>727,28</t>
  </si>
  <si>
    <t>100608</t>
  </si>
  <si>
    <t>ASSENTAMENTO DE POSTE DE CONCRETO COM COMPRIMENTO NOMINAL DE 10,5 M, CARGA NOMINAL DE 600 DAN, ENGASTAMENTO BASE CONCRETADA COM 1 M DE CONCRETO E 0,65 M DE SOLO (NÃO INCLUI FORNECIMENTO). AF_11/2019</t>
  </si>
  <si>
    <t>1.066,60</t>
  </si>
  <si>
    <t>100609</t>
  </si>
  <si>
    <t>ASSENTAMENTO DE POSTE DE CONCRETO COM COMPRIMENTO NOMINAL DE 10,5 M, CARGA NOMINAL DE 1000 DAN, ENGASTAMENTO BASE CONCRETADA COM 1 M DE CONCRETO E 0,65 M DE SOLO (NÃO INCLUI FORNECIMENTO). AF_11/2019</t>
  </si>
  <si>
    <t>1.551,57</t>
  </si>
  <si>
    <t>100610</t>
  </si>
  <si>
    <t>ASSENTAMENTO DE POSTE DE CONCRETO COM COMPRIMENTO NOMINAL DE 11 M, CARGA NOMINAL DE 300 DAN, ENGASTAMENTO BASE CONCRETADA COM 1 M DE CONCRETO E 0,7 M DE SOLO (NÃO INCLUI FORNECIMENTO). AF_11/2019</t>
  </si>
  <si>
    <t>749,70</t>
  </si>
  <si>
    <t>100611</t>
  </si>
  <si>
    <t>ASSENTAMENTO DE POSTE DE CONCRETO COM COMPRIMENTO NOMINAL DE 11 M, CARGA NOMINAL DE 400 DAN, ENGASTAMENTO BASE CONCRETADA COM 1 M DE CONCRETO E 0,7 M DE SOLO (NÃO INCLUI FORNECIMENTO). AF_11/2019</t>
  </si>
  <si>
    <t>902,44</t>
  </si>
  <si>
    <t>100612</t>
  </si>
  <si>
    <t>ASSENTAMENTO DE POSTE DE CONCRETO COM COMPRIMENTO NOMINAL DE 11 M, CARGA NOMINAL DE 600 DAN, ENGASTAMENTO BASE CONCRETADA COM 1 M DE CONCRETO E 0,7 M DE SOLO (NÃO INCLUI FORNECIMENTO). AF_11/2019</t>
  </si>
  <si>
    <t>1.093,77</t>
  </si>
  <si>
    <t>100613</t>
  </si>
  <si>
    <t>ASSENTAMENTO DE POSTE DE CONCRETO COM COMPRIMENTO NOMINAL DE 11 M, CARGA NOMINAL DE 1000 DAN, ENGASTAMENTO BASE CONCRETADA COM 1 M DE CONCRETO E 0,7 M DE SOLO (NÃO INCLUI FORNECIMENTO). AF_11/2019</t>
  </si>
  <si>
    <t>1.586,65</t>
  </si>
  <si>
    <t>100614</t>
  </si>
  <si>
    <t>ASSENTAMENTO DE POSTE DE CONCRETO COM COMPRIMENTO NOMINAL DE 12 M, CARGA NOMINAL DE 400 DAN, ENGASTAMENTO BASE CONCRETADA COM 1 M DE CONCRETO E 0,8 M DE SOLO (NÃO INCLUI FORNECIMENTO). AF_11/2019</t>
  </si>
  <si>
    <t>951,55</t>
  </si>
  <si>
    <t>100615</t>
  </si>
  <si>
    <t>ASSENTAMENTO DE POSTE DE CONCRETO COM COMPRIMENTO NOMINAL DE 12 M, CARGA NOMINAL DE 600 DAN, ENGASTAMENTO BASE CONCRETADA COM 1 M DE CONCRETO E 0,8 M DE SOLO (NÃO INCLUI FORNECIMENTO). AF_11/2019</t>
  </si>
  <si>
    <t>1.147,80</t>
  </si>
  <si>
    <t>100616</t>
  </si>
  <si>
    <t>ASSENTAMENTO DE POSTE DE CONCRETO COM COMPRIMENTO NOMINAL DE 12 M, CARGA NOMINAL DE 1000 DAN, ENGASTAMENTO BASE CONCRETADA COM 1 M DE CONCRETO E 0,8 M DE SOLO (NÃO INCLUI FORNECIMENTO). AF_11/2019</t>
  </si>
  <si>
    <t>1.659,88</t>
  </si>
  <si>
    <t>100617</t>
  </si>
  <si>
    <t>ASSENTAMENTO DE POSTE DE CONCRETO COM COMPRIMENTO NOMINAL DE 13 M, CARGA NOMINAL DE 600 DAN, ENGASTAMENTO BASE CONCRETADA COM 1 M DE CONCRETO E 0,9 M DE SOLO (NÃO INCLUI FORNECIMENTO). AF_11/2019</t>
  </si>
  <si>
    <t>1.201,71</t>
  </si>
  <si>
    <t>100618</t>
  </si>
  <si>
    <t>ASSENTAMENTO DE POSTE DE CONCRETO COM COMPRIMENTO NOMINAL DE 13 M, CARGA NOMINAL DE 1000 DAN, ENGASTAMENTO BASE CONCRETADA COM 1 M DE CONCRETO E 0,9 M DE SOLO - SOMENTE INSTALAÇÃO, SEM FORNECIMENTO. AF_11/2019</t>
  </si>
  <si>
    <t>1.736,63</t>
  </si>
  <si>
    <t>100619</t>
  </si>
  <si>
    <t>POSTE DECORATIVO PARA JARDIM EM AÇO TUBULAR, H = *2,5* M, SEM LUMINÁRIA - FORNECIMENTO E INSTALAÇÃO. AF_11/2019</t>
  </si>
  <si>
    <t>695,90</t>
  </si>
  <si>
    <t>100620</t>
  </si>
  <si>
    <t>POSTE DE AÇO CONICO CONTÍNUO CURVO SIMPLES, FLANGEADO, H=9M, INCLUSIVE LUMINÁRIA, SEM LÂMPADA - FORNECIMENTO E INSTALACAO. AF_11/2019</t>
  </si>
  <si>
    <t>4.451,89</t>
  </si>
  <si>
    <t>100621</t>
  </si>
  <si>
    <t>POSTE DE AÇO CONICO CONTÍNUO CURVO DUPLO, FLANGEADO, H=9M, INCLUSIVE LUMINÁRIAS, SEM LÂMPADAS - FORNECIMENTO E INSTALACAO. AF_11/2019</t>
  </si>
  <si>
    <t>5.018,12</t>
  </si>
  <si>
    <t>100622</t>
  </si>
  <si>
    <t>POSTE DE AÇO CONICO CONTÍNUO CURVO SIMPLES, ENGASTADO, H=9M, INCLUSIVE LUMINÁRIA, SEM LÂMPADA - FORNECIMENTO E INSTALACAO. AF_11/2019</t>
  </si>
  <si>
    <t>2.970,18</t>
  </si>
  <si>
    <t>100623</t>
  </si>
  <si>
    <t>POSTE DE AÇO CONICO CONTÍNUO CURVO DUPLO, ENGASTADO, H=9M, INCLUSIVE LUMINÁRIAS, SEM LÂMPADAS - FORNECIMENTO E INSTALACAO. AF_11/2019</t>
  </si>
  <si>
    <t>3.210,19</t>
  </si>
  <si>
    <t>97600</t>
  </si>
  <si>
    <t>REFLETOR EM ALUMÍNIO, DE SUPORTE E ALÇA, COM 1 LÂMPADA VAPOR DE MERCÚRIO DE 125 W, COM REATOR ALTO FATOR DE POTÊNCIA - FORNECIMENTO E INSTALAÇÃO. AF_02/2020</t>
  </si>
  <si>
    <t>365,20</t>
  </si>
  <si>
    <t>97601</t>
  </si>
  <si>
    <t>REFLETOR EM ALUMÍNIO, DE SUPORTE E ALÇA, COM LÂMPADA VAPOR DE MERCÚRIO DE 250 W, COM REATOR ALTO FATOR DE POTÊNCIA - FORNECIMENTO E INSTALAÇÃO. AF_02/2020</t>
  </si>
  <si>
    <t>384,25</t>
  </si>
  <si>
    <t>97605</t>
  </si>
  <si>
    <t>LUMINÁRIA ARANDELA TIPO MEIA LUA, DE SOBREPOR, COM 1 LÂMPADA LED DE 6 W, SEM REATOR - FORNECIMENTO E INSTALAÇÃO. AF_02/2020</t>
  </si>
  <si>
    <t>125,46</t>
  </si>
  <si>
    <t>97606</t>
  </si>
  <si>
    <t>LUMINÁRIA ARANDELA TIPO MEIA LUA, DE SOBREPOR, COM 1 LÂMPADA FLUORESCENTE DE 15 W, SEM REATOR - FORNECIMENTO E INSTALAÇÃO. AF_02/2020</t>
  </si>
  <si>
    <t>132,86</t>
  </si>
  <si>
    <t>97607</t>
  </si>
  <si>
    <t>LUMINÁRIA ARANDELA TIPO TARTARUGA, DE SOBREPOR, COM 1 LÂMPADA LED DE 6 W, SEM REATOR - FORNECIMENTO E INSTALAÇÃO. AF_02/2020</t>
  </si>
  <si>
    <t>152,17</t>
  </si>
  <si>
    <t>97608</t>
  </si>
  <si>
    <t>LUMINÁRIA ARANDELA TIPO TARTARUGA, COM GRADE, DE SOBREPOR, COM 1 LÂMPADA FLUORESCENTE DE 15 W, SEM REATOR - FORNECIMENTO E INSTALAÇÃO. AF_02/2020</t>
  </si>
  <si>
    <t>159,57</t>
  </si>
  <si>
    <t>102102</t>
  </si>
  <si>
    <t>TRANSFORMADOR DE DISTRIBUIÇÃO, 30 KVA, TRIFÁSICO, 60 HZ, CLASSE 15 KV, IMERSO EM ÓLEO MINERAL, INSTALAÇÃO EM POSTE (NÃO INCLUSO SUPORTE) - FORNECIMENTO E INSTALAÇÃO. AF_12/2020</t>
  </si>
  <si>
    <t>9.889,14</t>
  </si>
  <si>
    <t>102103</t>
  </si>
  <si>
    <t>TRANSFORMADOR DE DISTRIBUIÇÃO, 45 KVA, TRIFÁSICO, 60 HZ, CLASSE 15 KV, IMERSO EM ÓLEO MINERAL, INSTALAÇÃO EM POSTE (NÃO INCLUSO SUPORTE) - FORNECIMENTO E INSTALAÇÃO. AF_12/2020</t>
  </si>
  <si>
    <t>11.001,13</t>
  </si>
  <si>
    <t>102104</t>
  </si>
  <si>
    <t>TRANSFORMADOR DE DISTRIBUIÇÃO, 75 KVA, TRIFÁSICO, 60 HZ, CLASSE 15 KV, IMERSO EM ÓLEO MINERAL, INSTALAÇÃO EM POSTE (NÃO INCLUSO SUPORTE) - FORNECIMENTO E INSTALAÇÃO. AF_12/2020</t>
  </si>
  <si>
    <t>14.100,39</t>
  </si>
  <si>
    <t>102105</t>
  </si>
  <si>
    <t>TRANSFORMADOR DE DISTRIBUIÇÃO, 112,5 KVA, TRIFÁSICO, 60 HZ, CLASSE 15 KV, IMERSO EM ÓLEO MINERAL, INSTALAÇÃO EM POSTE (NÃO INCLUSO SUPORTE) - FORNECIMENTO E INSTALAÇÃO. AF_12/2020</t>
  </si>
  <si>
    <t>17.320,55</t>
  </si>
  <si>
    <t>102106</t>
  </si>
  <si>
    <t>TRANSFORMADOR DE DISTRIBUIÇÃO, 150 KVA, TRIFÁSICO, 60 HZ, CLASSE 15 KV, IMERSO EM ÓLEO MINERAL, INSTALAÇÃO EM POSTE (NÃO INCLUSO SUPORTE) - FORNECIMENTO E INSTALAÇÃO. AF_12/2020</t>
  </si>
  <si>
    <t>21.714,14</t>
  </si>
  <si>
    <t>102107</t>
  </si>
  <si>
    <t>TRANSFORMADOR DE DISTRIBUIÇÃO, 225 KVA, TRIFÁSICO, 60 HZ, CLASSE 15 KV, IMERSO EM ÓLEO MINERAL, INSTALAÇÃO EM POSTE (NÃO INCLUSO SUPORTE) - FORNECIMENTO E INSTALAÇÃO. AF_12/2020</t>
  </si>
  <si>
    <t>30.282,75</t>
  </si>
  <si>
    <t>102108</t>
  </si>
  <si>
    <t>TRANSFORMADOR DE DISTRIBUIÇÃO, 300 KVA, TRIFÁSICO, 60 HZ, CLASSE 15 KV, IMERSO EM ÓLEO MINERAL, INSTALAÇÃO EM POSTE (NÃO INCLUSO SUPORTE) - FORNECIMENTO E INSTALAÇÃO. AF_12/2020</t>
  </si>
  <si>
    <t>35.257,54</t>
  </si>
  <si>
    <t>102109</t>
  </si>
  <si>
    <t>SUPORTE PARA TRANSFORMADOR EM POSTE DE CONCRETO CIRCULAR - FORNECIMENTO E INSTALAÇÃO. AF_12/2020</t>
  </si>
  <si>
    <t>82,35</t>
  </si>
  <si>
    <t>102110</t>
  </si>
  <si>
    <t>SUPORTE PARA TRANSFORMADOR EM POSTE DE CONCRETO DUPLO T - FORNECIMENTO E INSTALAÇÃO. AF_12/2020</t>
  </si>
  <si>
    <t>281,63</t>
  </si>
  <si>
    <t>103654</t>
  </si>
  <si>
    <t>TRANSFORMADOR DE DISTRIBUIÇÃO, 500KVA, TRIFÁSICO, 60 HZ, CLASSE 15 KV, IMERSO EM ÓLEO MINERAL, INSTALAÇÃO EM SOLO (NÃO INCLUSO ABRIGO) - FORNECIMENTO E INSTALAÇÃO. AF_02/2022</t>
  </si>
  <si>
    <t>57.051,43</t>
  </si>
  <si>
    <t>103655</t>
  </si>
  <si>
    <t>TRANSFORMADOR DE DISTRIBUIÇÃO, 750 KVA, TRIFÁSICO, 60 HZ, CLASSE 15 KV, IMERSO EM ÓLEO MINERAL, INSTALAÇÃO EM SOLO (NÃO INCLUSO ABRIGO) - FORNECIMENTO E INSTALAÇÃO. AF_02/2022</t>
  </si>
  <si>
    <t>78.144,08</t>
  </si>
  <si>
    <t>103656</t>
  </si>
  <si>
    <t>TRANSFORMADOR DE DISTRIBUIÇÃO, 1000 KVA, TRIFÁSICO, 60 HZ, CLASSE 15 KV, IMERSO EM ÓLEO MINERAL, INSTALAÇÃO EM SOLO (NÃO INCLUSO ABRIGO) - FORNECIMENTO E INSTALAÇÃO. AF_02/2022</t>
  </si>
  <si>
    <t>109.242,94</t>
  </si>
  <si>
    <t>93128</t>
  </si>
  <si>
    <t>PONTO DE ILUMINAÇÃO RESIDENCIAL INCLUINDO INTERRUPTOR SIMPLES, CAIXA ELÉTRICA, ELETRODUTO, CABO, RASGO, QUEBRA E CHUMBAMENTO (EXCLUINDO LUMINÁRIA E LÂMPADA). AF_01/2016</t>
  </si>
  <si>
    <t>151,46</t>
  </si>
  <si>
    <t>93137</t>
  </si>
  <si>
    <t>PONTO DE ILUMINAÇÃO RESIDENCIAL INCLUINDO INTERRUPTOR SIMPLES (2 MÓDULOS), CAIXA ELÉTRICA, ELETRODUTO, CABO, RASGO, QUEBRA E CHUMBAMENTO (EXCLUINDO LUMINÁRIA E LÂMPADA). AF_01/2016</t>
  </si>
  <si>
    <t>179,01</t>
  </si>
  <si>
    <t>93138</t>
  </si>
  <si>
    <t>PONTO DE ILUMINAÇÃO RESIDENCIAL INCLUINDO INTERRUPTOR PARALELO, CAIXA ELÉTRICA, ELETRODUTO, CABO, RASGO, QUEBRA E CHUMBAMENTO (EXCLUINDO LUMINÁRIA E LÂMPADA). AF_01/2016</t>
  </si>
  <si>
    <t>170,00</t>
  </si>
  <si>
    <t>93139</t>
  </si>
  <si>
    <t>PONTO DE ILUMINAÇÃO RESIDENCIAL INCLUINDO INTERRUPTOR PARALELO (2 MÓDULOS), CAIXA ELÉTRICA, ELETRODUTO, CABO, RASGO, QUEBRA E CHUMBAMENTO (EXCLUINDO LUMINÁRIA E LÂMPADA). AF_01/2016</t>
  </si>
  <si>
    <t>216,01</t>
  </si>
  <si>
    <t>93140</t>
  </si>
  <si>
    <t>PONTO DE ILUMINAÇÃO RESIDENCIAL INCLUINDO INTERRUPTOR SIMPLES CONJUGADO COM PARALELO, CAIXA ELÉTRICA, ELETRODUTO, CABO, RASGO, QUEBRA E CHUMBAMENTO (EXCLUINDO LUMINÁRIA E LÂMPADA). AF_01/2016</t>
  </si>
  <si>
    <t>203,56</t>
  </si>
  <si>
    <t>93141</t>
  </si>
  <si>
    <t>PONTO DE TOMADA RESIDENCIAL INCLUINDO TOMADA 10A/250V, CAIXA ELÉTRICA, ELETRODUTO, CABO, RASGO, QUEBRA E CHUMBAMENTO. AF_01/2016</t>
  </si>
  <si>
    <t>184,63</t>
  </si>
  <si>
    <t>93142</t>
  </si>
  <si>
    <t>PONTO DE TOMADA RESIDENCIAL INCLUINDO TOMADA (2 MÓDULOS) 10A/250V, CAIXA ELÉTRICA, ELETRODUTO, CABO, RASGO, QUEBRA E CHUMBAMENTO. AF_01/2016</t>
  </si>
  <si>
    <t>205,24</t>
  </si>
  <si>
    <t>93143</t>
  </si>
  <si>
    <t>PONTO DE TOMADA RESIDENCIAL INCLUINDO TOMADA 20A/250V, CAIXA ELÉTRICA, ELETRODUTO, CABO, RASGO, QUEBRA E CHUMBAMENTO. AF_01/2016</t>
  </si>
  <si>
    <t>186,80</t>
  </si>
  <si>
    <t>93144</t>
  </si>
  <si>
    <t>PONTO DE UTILIZAÇÃO DE EQUIPAMENTOS ELÉTRICOS, RESIDENCIAL, INCLUINDO SUPORTE E PLACA, CAIXA ELÉTRICA, ELETRODUTO, CABO, RASGO, QUEBRA E CHUMBAMENTO. AF_01/2016</t>
  </si>
  <si>
    <t>242,17</t>
  </si>
  <si>
    <t>93145</t>
  </si>
  <si>
    <t>PONTO DE ILUMINAÇÃO E TOMADA, RESIDENCIAL, INCLUINDO INTERRUPTOR SIMPLES E TOMADA 10A/250V, CAIXA ELÉTRICA, ELETRODUTO, CABO, RASGO, QUEBRA E CHUMBAMENTO (EXCLUINDO LUMINÁRIA E LÂMPADA). AF_01/2016</t>
  </si>
  <si>
    <t>224,25</t>
  </si>
  <si>
    <t>93146</t>
  </si>
  <si>
    <t>PONTO DE ILUMINAÇÃO E TOMADA, RESIDENCIAL, INCLUINDO INTERRUPTOR PARALELO E TOMADA 10A/250V, CAIXA ELÉTRICA, ELETRODUTO, CABO, RASGO, QUEBRA E CHUMBAMENTO (EXCLUINDO LUMINÁRIA E LÂMPADA). AF_01/2016</t>
  </si>
  <si>
    <t>242,77</t>
  </si>
  <si>
    <t>93147</t>
  </si>
  <si>
    <t>PONTO DE ILUMINAÇÃO E TOMADA, RESIDENCIAL, INCLUINDO INTERRUPTOR SIMPLES, INTERRUPTOR PARALELO E TOMADA 10A/250V, CAIXA ELÉTRICA, ELETRODUTO, CABO, RASGO, QUEBRA E CHUMBAMENTO (EXCLUINDO LUMINÁRIA E LÂMPADA). AF_01/2016</t>
  </si>
  <si>
    <t>276,39</t>
  </si>
  <si>
    <t>96971</t>
  </si>
  <si>
    <t>CORDOALHA DE COBRE NU 16 MM², NÃO ENTERRADA, COM ISOLADOR - FORNECIMENTO E INSTALAÇÃO. AF_12/2017</t>
  </si>
  <si>
    <t>39,58</t>
  </si>
  <si>
    <t>96972</t>
  </si>
  <si>
    <t>CORDOALHA DE COBRE NU 25 MM², NÃO ENTERRADA, COM ISOLADOR - FORNECIMENTO E INSTALAÇÃO. AF_12/2017</t>
  </si>
  <si>
    <t>96973</t>
  </si>
  <si>
    <t>CORDOALHA DE COBRE NU 35 MM², NÃO ENTERRADA, COM ISOLADOR - FORNECIMENTO E INSTALAÇÃO. AF_12/2017</t>
  </si>
  <si>
    <t>72,42</t>
  </si>
  <si>
    <t>96974</t>
  </si>
  <si>
    <t>CORDOALHA DE COBRE NU 50 MM², NÃO ENTERRADA, COM ISOLADOR - FORNECIMENTO E INSTALAÇÃO. AF_12/2017</t>
  </si>
  <si>
    <t>94,36</t>
  </si>
  <si>
    <t>96975</t>
  </si>
  <si>
    <t>CORDOALHA DE COBRE NU 70 MM², NÃO ENTERRADA, COM ISOLADOR - FORNECIMENTO E INSTALAÇÃO. AF_12/2017</t>
  </si>
  <si>
    <t>96976</t>
  </si>
  <si>
    <t>CORDOALHA DE COBRE NU 95 MM², NÃO ENTERRADA, COM ISOLADOR - FORNECIMENTO E INSTALAÇÃO. AF_12/2017</t>
  </si>
  <si>
    <t>164,66</t>
  </si>
  <si>
    <t>96977</t>
  </si>
  <si>
    <t>CORDOALHA DE COBRE NU 50 MM², ENTERRADA, SEM ISOLADOR - FORNECIMENTO E INSTALAÇÃO. AF_12/2017</t>
  </si>
  <si>
    <t>69,40</t>
  </si>
  <si>
    <t>96978</t>
  </si>
  <si>
    <t>CORDOALHA DE COBRE NU 70 MM², ENTERRADA, SEM ISOLADOR - FORNECIMENTO E INSTALAÇÃO. AF_12/2017</t>
  </si>
  <si>
    <t>97,42</t>
  </si>
  <si>
    <t>96979</t>
  </si>
  <si>
    <t>CORDOALHA DE COBRE NU 95 MM², ENTERRADA, SEM ISOLADOR - FORNECIMENTO E INSTALAÇÃO. AF_12/2017</t>
  </si>
  <si>
    <t>136,70</t>
  </si>
  <si>
    <t>96984</t>
  </si>
  <si>
    <t>ELETRODUTO PVC 40MM (1 ¼ ) PARA SPDA - FORNECIMENTO E INSTALAÇÃO. AF_12/2017</t>
  </si>
  <si>
    <t>60,28</t>
  </si>
  <si>
    <t>96985</t>
  </si>
  <si>
    <t>HASTE DE ATERRAMENTO 5/8  PARA SPDA - FORNECIMENTO E INSTALAÇÃO. AF_12/2017</t>
  </si>
  <si>
    <t>76,67</t>
  </si>
  <si>
    <t>96986</t>
  </si>
  <si>
    <t>HASTE DE ATERRAMENTO 3/4  PARA SPDA - FORNECIMENTO E INSTALAÇÃO. AF_12/2017</t>
  </si>
  <si>
    <t>114,53</t>
  </si>
  <si>
    <t>96987</t>
  </si>
  <si>
    <t>BASE METÁLICA PARA MASTRO 1 ½  PARA SPDA - FORNECIMENTO E INSTALAÇÃO. AF_12/2017</t>
  </si>
  <si>
    <t>118,31</t>
  </si>
  <si>
    <t>96988</t>
  </si>
  <si>
    <t>MASTRO 1 ½  PARA SPDA - FORNECIMENTO E INSTALAÇÃO. AF_12/2017</t>
  </si>
  <si>
    <t>183,80</t>
  </si>
  <si>
    <t>96989</t>
  </si>
  <si>
    <t>CAPTOR TIPO FRANKLIN PARA SPDA - FORNECIMENTO E INSTALAÇÃO. AF_12/2017</t>
  </si>
  <si>
    <t>153,82</t>
  </si>
  <si>
    <t>98463</t>
  </si>
  <si>
    <t>SUPORTE ISOLADOR PARA CORDOALHA DE COBRE - FORNECIMENTO E INSTALAÇÃO. AF_12/2017</t>
  </si>
  <si>
    <t>25,78</t>
  </si>
  <si>
    <t>103490</t>
  </si>
  <si>
    <t>PLACA DE CONCRETO PRÉ-MOLDADO COMO PROTEÇÃO MECÂNICA ADICIONAL NO REATERRO PARA REDE ENTERRADA DE DISTRIBUIÇÃO DE ENERGIA ELÉTRICA - FORNECIMENTO E INSTALAÇÃO. AF_12/2021</t>
  </si>
  <si>
    <t>3.214,19</t>
  </si>
  <si>
    <t>103491</t>
  </si>
  <si>
    <t>CONCRETAGEM COMO PROTEÇÃO MECÂNICA ADICIONAL NO REATERRO PARA REDE ENTERRADA DE DISTRIBUIÇÃO DE ENERGIA ELÉTRICA - FORNECIMENTO E INSTALAÇÃO. AF_12/2021</t>
  </si>
  <si>
    <t>743,34</t>
  </si>
  <si>
    <t>96765</t>
  </si>
  <si>
    <t>ABRIGO PARA HIDRANTE, 90X60X17CM, COM REGISTRO GLOBO ANGULAR 45 GRAUS 2 1/2", ADAPTADOR STORZ 2 1/2", MANGUEIRA DE INCÊNDIO 20M, REDUÇÃO 2 1/2" X 1 1/2" E ESGUICHO EM LATÃO 1 1/2" - FORNECIMENTO E INSTALAÇÃO. AF_10/2020</t>
  </si>
  <si>
    <t>1.366,03</t>
  </si>
  <si>
    <t>101905</t>
  </si>
  <si>
    <t>EXTINTOR DE INCÊNDIO PORTÁTIL COM CARGA DE ÁGUA PRESSURIZADA DE 10 L, CLASSE A - FORNECIMENTO E INSTALAÇÃO. AF_10/2020_P</t>
  </si>
  <si>
    <t>243,59</t>
  </si>
  <si>
    <t>101906</t>
  </si>
  <si>
    <t>EXTINTOR DE INCÊNDIO PORTÁTIL COM CARGA DE CO2 DE 4 KG, CLASSE BC - FORNECIMENTO E INSTALAÇÃO. AF_10/2020_P</t>
  </si>
  <si>
    <t>717,14</t>
  </si>
  <si>
    <t>101907</t>
  </si>
  <si>
    <t>EXTINTOR DE INCÊNDIO PORTÁTIL COM CARGA DE CO2 DE 6 KG, CLASSE BC - FORNECIMENTO E INSTALAÇÃO. AF_10/2020_P</t>
  </si>
  <si>
    <t>774,84</t>
  </si>
  <si>
    <t>101908</t>
  </si>
  <si>
    <t>EXTINTOR DE INCÊNDIO PORTÁTIL COM CARGA DE PQS DE 4 KG, CLASSE BC - FORNECIMENTO E INSTALAÇÃO. AF_10/2020_P</t>
  </si>
  <si>
    <t>236,37</t>
  </si>
  <si>
    <t>101909</t>
  </si>
  <si>
    <t>EXTINTOR DE INCÊNDIO PORTÁTIL COM CARGA DE PQS DE 6 KG, CLASSE BC - FORNECIMENTO E INSTALAÇÃO. AF_10/2020_P</t>
  </si>
  <si>
    <t>274,84</t>
  </si>
  <si>
    <t>101910</t>
  </si>
  <si>
    <t>EXTINTOR DE INCÊNDIO PORTÁTIL COM CARGA DE PQS DE 8 KG, CLASSE BC - FORNECIMENTO E INSTALAÇÃO. AF_10/2020_P</t>
  </si>
  <si>
    <t>322,91</t>
  </si>
  <si>
    <t>101911</t>
  </si>
  <si>
    <t>EXTINTOR DE INCÊNDIO PORTÁTIL COM CARGA DE PQS DE 12 KG, CLASSE BC - FORNECIMENTO E INSTALAÇÃO. AF_10/2020_P</t>
  </si>
  <si>
    <t>370,99</t>
  </si>
  <si>
    <t>101912</t>
  </si>
  <si>
    <t>ABRIGO PARA HIDRANTE, 75X45X17CM, COM REGISTRO GLOBO ANGULAR 45 GRAUS 2 1/2", ADAPTADOR STORZ 2 1/2", MANGUEIRA DE INCÊNDIO 15M 2 1/2" E ESGUICHO EM LATÃO 2 1/2" - FORNECIMENTO E INSTALAÇÃO. AF_10/2020</t>
  </si>
  <si>
    <t>1.707,76</t>
  </si>
  <si>
    <t>101913</t>
  </si>
  <si>
    <t>CAIXA DE INCÊNDIO 45X75X17CM - FORNECIMENTO E INSTALAÇÃO. AF_10/2020</t>
  </si>
  <si>
    <t>501,39</t>
  </si>
  <si>
    <t>101914</t>
  </si>
  <si>
    <t>CAIXA DE INCÊNDIO 60X90X17CM - FORNECIMENTO E INSTALAÇÃO. AF_10/2020</t>
  </si>
  <si>
    <t>426,99</t>
  </si>
  <si>
    <t>101915</t>
  </si>
  <si>
    <t>CONJUNTO DE MANGUEIRA PARA COMBATE A INCÊNDIO EM FIBRA DE POLIESTER PURA, COM 1.1/2", REVESTIDA INTERNAMENTE, COMPRIMENTO DE 15M - FORNECIMENTO E INSTALAÇÃO. AF_10/2020</t>
  </si>
  <si>
    <t>310,11</t>
  </si>
  <si>
    <t>101916</t>
  </si>
  <si>
    <t>HIDRANTE SUBTERRÂNEO PREDIAL (COM CURVA LONGA E CAIXA), DN 75 MM - FORNECIMENTO E INSTALAÇÃO. AF_10/2020</t>
  </si>
  <si>
    <t>3.307,95</t>
  </si>
  <si>
    <t>101917</t>
  </si>
  <si>
    <t>MANÔMETRO 0 A 200 PSI (0 A 14 KGF/CM2), D = 50MM - FORNECIMENTO E INSTALAÇÃO. AF_10/2020</t>
  </si>
  <si>
    <t>149,52</t>
  </si>
  <si>
    <t>98261</t>
  </si>
  <si>
    <t>CABO TELEFÔNICO CCI-50 1 PAR, INSTALADO EM ENTRADA DE EDIFICAÇÃO - FORNECIMENTO E INSTALAÇÃO. AF_11/2019</t>
  </si>
  <si>
    <t>3,94</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</si>
  <si>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</si>
  <si>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</si>
  <si>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</si>
  <si>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</si>
  <si>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5,00</t>
  </si>
  <si>
    <t>98264</t>
  </si>
  <si>
    <t>CABO TELEFÔNICO CCI-50 4 PARES, SEM BLINDAGEM, INSTALADO EM ENTRADA DE EDIFICAÇÃO - FORNECIMENTO E INSTALAÇÃO. AF_11/2019</t>
  </si>
  <si>
    <t>5,91</t>
  </si>
  <si>
    <t>98265</t>
  </si>
  <si>
    <t>CABO TELEFÔNICO CCI-50 5 PARES, SEM BLINDAGEM, INSTALADO EM ENTRADA DE EDIFICAÇÃO - FORNECIMENTO E INSTALAÇÃO. AF_11/2019</t>
  </si>
  <si>
    <t>6,52</t>
  </si>
  <si>
    <t>98266</t>
  </si>
  <si>
    <t>CABO TELEFÔNICO CCI-50 6 PARES, SEM BLINDAGEM, INSTALADO EM ENTRADA DE EDIFICAÇÃO - FORNECIMENTO E INSTALAÇÃO. AF_11/2019</t>
  </si>
  <si>
    <t>7,34</t>
  </si>
  <si>
    <t>98267</t>
  </si>
  <si>
    <t>CABO TELEFÔNICO CI-50 10 PARES INSTALADO EM ENTRADA DE EDIFICAÇÃO - FORNECIMENTO E INSTALAÇÃO. AF_11/2019</t>
  </si>
  <si>
    <t>11,46</t>
  </si>
  <si>
    <t>98268</t>
  </si>
  <si>
    <t>CABO TELEFÔNICO CI-50 20 PARES INSTALADO EM ENTRADA DE EDIFICAÇÃO - FORNECIMENTO E INSTALAÇÃO. AF_11/2019</t>
  </si>
  <si>
    <t>18,11</t>
  </si>
  <si>
    <t>98269</t>
  </si>
  <si>
    <t>CABO TELEFÔNICO CI-50 30 PARES INSTALADO EM ENTRADA DE EDIFICAÇÃO - FORNECIMENTO E INSTALAÇÃO. AF_11/2019</t>
  </si>
  <si>
    <t>24,53</t>
  </si>
  <si>
    <t>98270</t>
  </si>
  <si>
    <t>CABO TELEFÔNICO CI-50 50 PARES INSTALADO EM ENTRADA DE EDIFICAÇÃO - FORNECIMENTO E INSTALAÇÃO. AF_11/2019</t>
  </si>
  <si>
    <t>36,66</t>
  </si>
  <si>
    <t>98271</t>
  </si>
  <si>
    <t>CABO TELEFÔNICO CI-50 75 PARES INSTALADO EM ENTRADA DE EDIFICAÇÃO - FORNECIMENTO E INSTALAÇÃO. AF_11/2019</t>
  </si>
  <si>
    <t>51,26</t>
  </si>
  <si>
    <t>98272</t>
  </si>
  <si>
    <t>CABO TELEFÔNICO CI-50 200 PARES INSTALADO EM ENTRADA DE EDIFICAÇÃO - FORNECIMENTO E INSTALAÇÃO. AF_11/2019</t>
  </si>
  <si>
    <t>116,64</t>
  </si>
  <si>
    <t>98273</t>
  </si>
  <si>
    <t>CABO TELEFÔNICO CCI-50 4 PARES, SEM BLINDAGEM, INSTALADO EM PRUMADA - FORNECIMENTO E INSTALAÇÃO. AF_11/2019</t>
  </si>
  <si>
    <t>2,77</t>
  </si>
  <si>
    <t>98274</t>
  </si>
  <si>
    <t>CABO TELEFÔNICO CCI-50 5 PARES, SEM BLINDAGEM, INSTALADO EM PRUMADA - FORNECIMENTO E INSTALAÇÃO. AF_11/2019</t>
  </si>
  <si>
    <t>98275</t>
  </si>
  <si>
    <t>CABO TELEFÔNICO CCI-50 6 PARES, SEM BLINDAGEM, INSTALADO EM PRUMADA - FORNECIMENTO E INSTALAÇÃO. AF_11/2019</t>
  </si>
  <si>
    <t>4,20</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</si>
  <si>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</si>
  <si>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</si>
  <si>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</si>
  <si>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</si>
  <si>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</si>
  <si>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</si>
  <si>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</si>
  <si>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</si>
  <si>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33,52</t>
  </si>
  <si>
    <t>98280</t>
  </si>
  <si>
    <t>CABO TELEFÔNICO CCI-50 1 PAR, SEM BLINDAGEM, INSTALADO EM DISTRIBUIÇÃO DE EDIFICAÇÃO RESIDENCIAL - FORNECIMENTO E INSTALAÇÃO. AF_11/2019</t>
  </si>
  <si>
    <t>7,97</t>
  </si>
  <si>
    <t>98281</t>
  </si>
  <si>
    <t>CABO TELEFÔNICO CCI-50 2 PARES, SEM BLINDAGEM, INSTALADO EM DISTRIBUIÇÃO DE EDIFICAÇÃO RESIDENCIAL - FORNECIMENTO E INSTALAÇÃO. AF_11/2019</t>
  </si>
  <si>
    <t>8,82</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</si>
  <si>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</si>
  <si>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</si>
  <si>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</si>
  <si>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</si>
  <si>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9,94</t>
  </si>
  <si>
    <t>98284</t>
  </si>
  <si>
    <t>CABO TELEFÔNICO CCI-50 5 PARES, SEM BLINDAGEM, INSTALADO EM DISTRIBUIÇÃO DE EDIFICAÇÃO RESIDENCIAL - FORNECIMENTO E INSTALAÇÃO. AF_11/2019</t>
  </si>
  <si>
    <t>10,54</t>
  </si>
  <si>
    <t>98285</t>
  </si>
  <si>
    <t>CABO TELEFÔNICO CCI-50 6 PARES, SEM BLINDAGEM, INSTALADO EM DISTRIBUIÇÃO DE EDIFICAÇÃO RESIDENCIAL - FORNECIMENTO E INSTALAÇÃO. AF_11/2019</t>
  </si>
  <si>
    <t>11,37</t>
  </si>
  <si>
    <t>98286</t>
  </si>
  <si>
    <t>CABO TELEFÔNICO CI-50 10 PARES INSTALADO EM DISTRIBUIÇÃO DE EDIFICAÇÃO RESIDENCIAL - FORNECIMENTO E INSTALAÇÃO. AF_11/2019</t>
  </si>
  <si>
    <t>15,49</t>
  </si>
  <si>
    <t>98287</t>
  </si>
  <si>
    <t>CABO TELEFÔNICO CCI-50 1 PAR, SEM BLINDAGEM, INSTALADO EM DISTRIBUIÇÃO DE EDIFICAÇÃO INSTITUCIONAL - FORNECIMENTO E INSTALAÇÃO. AF_11/2019</t>
  </si>
  <si>
    <t>1,52</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</si>
  <si>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</si>
  <si>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</si>
  <si>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</si>
  <si>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</si>
  <si>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2,59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</si>
  <si>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</si>
  <si>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</si>
  <si>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</si>
  <si>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</si>
  <si>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4,09</t>
  </si>
  <si>
    <t>98292</t>
  </si>
  <si>
    <t>CABO TELEFÔNICO CCI-50 6 PARES, SEM BLINDAGEM, INSTALADO EM DISTRIBUIÇÃO DE EDIFICAÇÃO INSTITUCIONAL - FORNECIMENTO E INSTALAÇÃO. AF_11/2019</t>
  </si>
  <si>
    <t>4,92</t>
  </si>
  <si>
    <t>98293</t>
  </si>
  <si>
    <t>CABO TELEFÔNICO CI-50 10 PARES INSTALADO EM DISTRIBUIÇÃO DE EDIFICAÇÃO INSTITUCIONAL - FORNECIMENTO E INSTALAÇÃO. AF_11/2019</t>
  </si>
  <si>
    <t>9,04</t>
  </si>
  <si>
    <t>98400</t>
  </si>
  <si>
    <t>CABO TELEFÔNICO CTP-APL-50 10 PARES INSTALADO EM ENTRADA DE EDIFICAÇÃO - FORNECIMENTO E INSTALAÇÃO. AF_11/2019</t>
  </si>
  <si>
    <t>13,92</t>
  </si>
  <si>
    <t>98401</t>
  </si>
  <si>
    <t>CABO TELEFÔNICO CTP-APL-50 20 PARES INSTALADO EM ENTRADA DE EDIFICAÇÃO - FORNECIMENTO E INSTALAÇÃO. AF_11/2019</t>
  </si>
  <si>
    <t>98402</t>
  </si>
  <si>
    <t>CABO TELEFÔNICO CTP-APL-50 30 PARES INSTALADO EM ENTRADA DE EDIFICAÇÃO - FORNECIMENTO E INSTALAÇÃO. AF_11/2019</t>
  </si>
  <si>
    <t>25,07</t>
  </si>
  <si>
    <t>100556</t>
  </si>
  <si>
    <t>CAIXA DE PASSAGEM PARA TELEFONE 15X15X10CM (SOBREPOR), FORNECIMENTO E INSTALACAO. AF_11/2019</t>
  </si>
  <si>
    <t>46,53</t>
  </si>
  <si>
    <t>100557</t>
  </si>
  <si>
    <t>CAIXA DE PASSAGEM PARA TELEFONE 80X80X15CM (SOBREPOR) FORNECIMENTO E INSTALACAO. AF_11/2019</t>
  </si>
  <si>
    <t>587,27</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</si>
  <si>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</si>
  <si>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</si>
  <si>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</si>
  <si>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</si>
  <si>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230,85</t>
  </si>
  <si>
    <t>100562</t>
  </si>
  <si>
    <t>QUADRO DE DISTRIBUICAO PARA TELEFONE N.4, 60X60X12CM EM CHAPA METALICA, DE EMBUTIR, SEM ACESSORIOS, PADRAO TELEBRAS, FORNECIMENTO E INSTALAÇÃO. AF_11/2019</t>
  </si>
  <si>
    <t>357,34</t>
  </si>
  <si>
    <t>100563</t>
  </si>
  <si>
    <t>QUADRO DE DISTRIBUIÇÃO PARA TELEFONE N.5, 80X80X12CM EM CHAPA METALICA, SEM ACESSORIOS, PADRAO TELEBRAS, FORNECIMENTO E INSTALAÇÃO. AF_11/2019</t>
  </si>
  <si>
    <t>514,93</t>
  </si>
  <si>
    <t>101795</t>
  </si>
  <si>
    <t>CAIXA ENTERRADA PARA INSTALAÇÕES TELEFÔNICAS TIPO R1, EM ALVENARIA COM BLOCOS DE CONCRETO, DIMENSÕES INTERNAS: 0,35X0,60X0,60 M, EXCLUINDO TAMPÃO. AF_12/2020</t>
  </si>
  <si>
    <t>549,72</t>
  </si>
  <si>
    <t>101798</t>
  </si>
  <si>
    <t>TAMPA PARA CAIXA TIPO R1, EM FERRO FUNDIDO, DIMENSÕES INTERNAS: 0,40 X 0,60 M - FORNECIMENTO E INSTALAÇÃO. AF_12/2020</t>
  </si>
  <si>
    <t>329,74</t>
  </si>
  <si>
    <t>101799</t>
  </si>
  <si>
    <t>TAMPA PARA CAIXA TIPO R2 E R3, EM FERRO FUNDIDO, DIMENSÕES INTERNAS: 0,55 X 1,10 M - FORNECIMENTO E INSTALAÇÃO. AF_12/2020</t>
  </si>
  <si>
    <t>793,71</t>
  </si>
  <si>
    <t>98397</t>
  </si>
  <si>
    <t>PINTURA ANTICORROSIVA DE DUTO METÁLICO. AF_04/2018</t>
  </si>
  <si>
    <t>13,44</t>
  </si>
  <si>
    <t>103244</t>
  </si>
  <si>
    <t>AR CONDICIONADO SPLIT INVERTER, HI-WALL (PAREDE), 9000 BTU/H, CICLO FRIO - FORNECIMENTO E INSTALAÇÃO. AF_11/2021_P</t>
  </si>
  <si>
    <t>2.154,37</t>
  </si>
  <si>
    <t>103245</t>
  </si>
  <si>
    <t>AR CONDICIONADO SPLIT ON/OFF, HI-WALL (PAREDE), 9000 BTUS/H, CICLO FRIO - FORNECIMENTO E INSTALAÇÃO. AF_11/2021_P</t>
  </si>
  <si>
    <t>1.703,12</t>
  </si>
  <si>
    <t>103246</t>
  </si>
  <si>
    <t>AR CONDICIONADO SPLIT ON/OFF, HI-WALL (PAREDE), 9000 BTUS/H, CICLO QUENTE/FRIO - FORNECIMENTO E INSTALAÇÃO. AF_11/2021_P</t>
  </si>
  <si>
    <t>1.855,73</t>
  </si>
  <si>
    <t>103247</t>
  </si>
  <si>
    <t>AR CONDICIONADO SPLIT INVERTER, HI-WALL (PAREDE), 12000 BTU/H, CICLO FRIO - FORNECIMENTO E INSTALAÇÃO. AF_11/2021_P</t>
  </si>
  <si>
    <t>2.389,08</t>
  </si>
  <si>
    <t>103248</t>
  </si>
  <si>
    <t>AR CONDICIONADO SPLIT ON/OFF, HI-WALL (PAREDE), 12000 BTUS/H, CICLO FRIO - FORNECIMENTO E INSTALAÇÃO. AF_11/2021_P</t>
  </si>
  <si>
    <t>1.955,65</t>
  </si>
  <si>
    <t>103249</t>
  </si>
  <si>
    <t>AR CONDICIONADO SPLIT ON/OFF, HI-WALL (PAREDE), 12000 BTUS/H, CICLO QUENTE/FRIO - FORNECIMENTO E INSTALAÇÃO. AF_11/2021_P</t>
  </si>
  <si>
    <t>2.099,67</t>
  </si>
  <si>
    <t>103250</t>
  </si>
  <si>
    <t>AR CONDICIONADO SPLIT INVERTER, HI-WALL (PAREDE), 18000 BTU/H, CICLO FRIO - FORNECIMENTO E INSTALAÇÃO. AF_11/2021_P</t>
  </si>
  <si>
    <t>3.462,04</t>
  </si>
  <si>
    <t>103251</t>
  </si>
  <si>
    <t>AR CONDICIONADO SPLIT ON/OFF, HI-WALL (PAREDE), 18000 BTUS/H, CICLO FRIO - FORNECIMENTO E INSTALAÇÃO. AF_11/2021_P</t>
  </si>
  <si>
    <t>2.738,14</t>
  </si>
  <si>
    <t>103252</t>
  </si>
  <si>
    <t>AR CONDICIONADO SPLIT ON/OFF, HI-WALL (PAREDE), 18000 BTUS/H, CICLO QUENTE/FRIO - FORNECIMENTO E INSTALAÇÃO. AF_11/2021_P</t>
  </si>
  <si>
    <t>3.030,07</t>
  </si>
  <si>
    <t>103253</t>
  </si>
  <si>
    <t>AR CONDICIONADO SPLIT INVERTER, HI-WALL (PAREDE), 24000 BTU/H, CICLO FRIO - FORNECIMENTO E INSTALAÇÃO. AF_11/2021_P</t>
  </si>
  <si>
    <t>4.712,69</t>
  </si>
  <si>
    <t>103254</t>
  </si>
  <si>
    <t>AR CONDICIONADO SPLIT ON/OFF, HI-WALL (PAREDE), 24000 BTUS/H, CICLO FRIO - FORNECIMENTO E INSTALAÇÃO. AF_11/2021_P</t>
  </si>
  <si>
    <t>3.529,20</t>
  </si>
  <si>
    <t>103255</t>
  </si>
  <si>
    <t>AR CONDICIONADO SPLIT ON/OFF, HI-WALL (PAREDE), 24000 BTUS/H, CICLO QUENTE/FRIO - FORNECIMENTO E INSTALAÇÃO. AF_11/2021_P</t>
  </si>
  <si>
    <t>3.946,76</t>
  </si>
  <si>
    <t>103256</t>
  </si>
  <si>
    <t>AR CONDICIONADO SPLIT INVERTER, PISO TETO, 18000 BTU/H, CICLO FRIO - FORNECIMENTO E INSTALAÇÃO. AF_11/2021_P</t>
  </si>
  <si>
    <t>8.739,74</t>
  </si>
  <si>
    <t>103257</t>
  </si>
  <si>
    <t>AR CONDICIONADO SPLIT ON/OFF, PISO TETO, 18.000 BTU/H, CICLO FRIO - FORNECIMENTO E INSTALAÇÃO. AF_11/2021_P</t>
  </si>
  <si>
    <t>4.999,85</t>
  </si>
  <si>
    <t>103258</t>
  </si>
  <si>
    <t>AR CONDICIONADO SPLIT INVERTER, PISO TETO, 24000 BTU/H, CICLO FRIO - FORNECIMENTO E INSTALAÇÃO. AF_11/2021_P</t>
  </si>
  <si>
    <t>9.768,14</t>
  </si>
  <si>
    <t>103259</t>
  </si>
  <si>
    <t>AR CONDICIONADO SPLIT ON/OFF, PISO TETO, 24.000 BTU/H, CICLO FRIO - FORNECIMENTO E INSTALAÇÃO. AF_11/2021_P</t>
  </si>
  <si>
    <t>5.274,63</t>
  </si>
  <si>
    <t>103260</t>
  </si>
  <si>
    <t>AR CONDICIONADO SPLIT INVERTER, PISO TETO, 24000 BTU/H, QUENTE/FRIO - FORNECIMENTO E INSTALAÇÃO. AF_11/2021_P</t>
  </si>
  <si>
    <t>5.417,63</t>
  </si>
  <si>
    <t>103261</t>
  </si>
  <si>
    <t>AR CONDICIONADO SPLIT INVERTER, PISO TETO, 36000 BTU/H, CICLO FRIO - FORNECIMENTO E INSTALAÇÃO. AF_11/2021_P</t>
  </si>
  <si>
    <t>11.016,92</t>
  </si>
  <si>
    <t>103262</t>
  </si>
  <si>
    <t>AR CONDICIONADO SPLIT ON/OFF, PISO TETO, 36.000 BTU/H, CICLO FRIO - FORNECIMENTO E INSTALAÇÃO. AF_11/2021_P</t>
  </si>
  <si>
    <t>6.922,73</t>
  </si>
  <si>
    <t>103263</t>
  </si>
  <si>
    <t>AR CONDICIONADO SPLIT INVERTER, PISO TETO, 48000 BTU/H, CICLO FRIO - FORNECIMENTO E INSTALAÇÃO. AF_11/2021_P</t>
  </si>
  <si>
    <t>15.257,93</t>
  </si>
  <si>
    <t>103264</t>
  </si>
  <si>
    <t>AR CONDICIONADO SPLIT ON/OFF, PISO TETO, 48.000 BTU/H, CICLO FRIO - FORNECIMENTO E INSTALAÇÃO. AF_11/2021_P</t>
  </si>
  <si>
    <t>8.554,57</t>
  </si>
  <si>
    <t>103265</t>
  </si>
  <si>
    <t>AR CONDICIONADO SPLIT INVERTER, PISO TETO, APRESENTANDO ENTRE 54000 E 58000 BTU/H, CICLO FRIO - FORNECIMENTO E INSTALAÇÃO. AF_11/2021_P</t>
  </si>
  <si>
    <t>18.395,64</t>
  </si>
  <si>
    <t>103266</t>
  </si>
  <si>
    <t>AR CONDICIONADO SPLIT ON/OFF, PISO TETO, 60.000 BTU/H, CICLO FRIO - FORNECIMENTO E INSTALAÇÃO. AF_11/2021_P</t>
  </si>
  <si>
    <t>9.554,48</t>
  </si>
  <si>
    <t>103267</t>
  </si>
  <si>
    <t>AR CONDICIONADO SPLIT ON/OFF, CASSETE (TETO), FRIO 4 VIAS 18000 BTU/H - FORNECIMENTO E INSTALAÇÃO. AF_11/2021_P</t>
  </si>
  <si>
    <t>5.469,66</t>
  </si>
  <si>
    <t>103268</t>
  </si>
  <si>
    <t>AR CONDICIONADO SPLIT ON/OFF, CASSETE (TETO), 18000 BTU/H, CICLO QUENTE/FRIO - FORNECIMENTO E INSTALAÇÃO. AF_11/2021_P</t>
  </si>
  <si>
    <t>6.488,16</t>
  </si>
  <si>
    <t>103269</t>
  </si>
  <si>
    <t>AR CONDICIONADO SPLIT ON/OFF, CASSETE (TETO), FRIO 4 VIAS 24000 BTU/H - FORNECIMENTO E INSTALAÇÃO. AF_11/2021_P</t>
  </si>
  <si>
    <t>6.717,40</t>
  </si>
  <si>
    <t>103270</t>
  </si>
  <si>
    <t>AR CONDICIONADO SPLIT ON/OFF, CASSETE (TETO), 24000 BTU/H, CICLO QUENTE/FRIO - FORNECIMENTO E INSTALAÇÃO. AF_11/2021_P</t>
  </si>
  <si>
    <t>6.971,84</t>
  </si>
  <si>
    <t>103271</t>
  </si>
  <si>
    <t>AR CONDICIONADO SPLIT ON/OFF, CASSETE (TETO), FRIO 4 VIAS 36000 BTU/H - FORNECIMENTO E INSTALAÇÃO. AF_11/2021_P</t>
  </si>
  <si>
    <t>9.868,24</t>
  </si>
  <si>
    <t>103272</t>
  </si>
  <si>
    <t>AR CONDICIONADO SPLIT ON/OFF, CASSETE (TETO), 36000 BTU/H, CICLO QUENTE/FRIO - FORNECIMENTO E INSTALAÇÃO. AF_11/2021_P</t>
  </si>
  <si>
    <t>10.191,80</t>
  </si>
  <si>
    <t>103273</t>
  </si>
  <si>
    <t>AR CONDICIONADO SPLIT ON/OFF, CASSETE (TETO), FRIO 4 VIAS 48000 BTU/H - FORNECIMENTO E INSTALAÇÃO. AF_11/2021_P</t>
  </si>
  <si>
    <t>10.452,74</t>
  </si>
  <si>
    <t>103274</t>
  </si>
  <si>
    <t>AR CONDICIONADO SPLIT ON/OFF, CASSETE (TETO), 48000 BTU/H, CICLO QUENTE/FRIO - FORNECIMENTO E INSTALAÇÃO. AF_11/2021_P</t>
  </si>
  <si>
    <t>11.974,48</t>
  </si>
  <si>
    <t>103275</t>
  </si>
  <si>
    <t>AR CONDICIONADO SPLIT ON/OFF, CASSETE (TETO), FRIO 4 VIAS 60000 BTU/H - FORNECIMENTO E INSTALAÇÃO. AF_11/2021_P</t>
  </si>
  <si>
    <t>11.912,35</t>
  </si>
  <si>
    <t>103276</t>
  </si>
  <si>
    <t>AR CONDICIONADO SPLIT ON/OFF, CASSETE (TETO), 60000 BTU/H, CICLO QUENTE/FRIO - FORNECIMENTO E INSTALAÇÃO. AF_11/2021_P</t>
  </si>
  <si>
    <t>12.500,91</t>
  </si>
  <si>
    <t>103277</t>
  </si>
  <si>
    <t>AR CONDICIONADO SPLITÃO 10 TR - FORNECIMENTO E INSTALAÇÃO. AF_11/2021_P</t>
  </si>
  <si>
    <t>23.068,22</t>
  </si>
  <si>
    <t>103278</t>
  </si>
  <si>
    <t>AR CONDICIONADO SPLITÃO 15 TR - FORNECIMENTO E INSTALAÇÃO. AF_11/2021_P</t>
  </si>
  <si>
    <t>29.534,56</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</si>
  <si>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</si>
  <si>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</si>
  <si>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</si>
  <si>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</si>
  <si>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36,67</t>
  </si>
  <si>
    <t>103290</t>
  </si>
  <si>
    <t>TUBO EM COBRE FLEXÍVEL, DN 3/8", COM ISOLAMENTO, INSTALADO EM FORRO, PARA RAMAL DE ALIMENTAÇÃO DE AR CONDICIONADO, INCLUSO FIXADOR. AF_11/2021</t>
  </si>
  <si>
    <t>60,12</t>
  </si>
  <si>
    <t>103291</t>
  </si>
  <si>
    <t>TUBO EM COBRE FLEXÍVEL, DN 1/2", COM ISOLAMENTO, INSTALADO EM FORRO, PARA RAMAL DE ALIMENTAÇÃO DE AR CONDICIONADO, INCLUSO FIXADOR. AF_11/2021</t>
  </si>
  <si>
    <t>74,74</t>
  </si>
  <si>
    <t>103292</t>
  </si>
  <si>
    <t>TUBO EM COBRE FLEXÍVEL, DN 5/8", COM ISOLAMENTO, INSTALADO EM FORRO, PARA RAMAL DE ALIMENTAÇÃO DE AR CONDICIONADO, INCLUSO FIXADOR. AF_11/2021</t>
  </si>
  <si>
    <t>90,42</t>
  </si>
  <si>
    <t>101936</t>
  </si>
  <si>
    <t>INSTALAÇÃO DE TUBOS E CONEXÕES, EM AÇO/FERRO GALVANIZADO, PARA O CENTRO DE MEDIÇÃO DE GÁS DE EDIFÍCIO RESIDENCIAL, COM 4 PAVIMENTOS, 16 UNIDADES HABITACIONAIS, DN 32 (1 1/4) - FORNECIMENTO E INSTALAÇÃO. AF_10/2020</t>
  </si>
  <si>
    <t>7.704,57</t>
  </si>
  <si>
    <t>101937</t>
  </si>
  <si>
    <t>INSTALAÇÃO DE TUBOS E CONEXÕES, EM AÇO/FERRO GALVANIZADO, PARA O CENTRO DE MEDIÇÃO DE GÁS DE EDIFÍCIO RESIDENCIAL, COM 4 PAVIMENTOS, 16 UNIDADES HABITACIONAIS, DN 50 (2) - FORNECIMENTO E INSTALAÇÃO. AF_10/2020</t>
  </si>
  <si>
    <t>14.110,85</t>
  </si>
  <si>
    <t>98294</t>
  </si>
  <si>
    <t>CABO ELETRÔNICO CATEGORIA 5E, INSTALADO EM EDIFICAÇÃO RESIDENCIAL - FORNECIMENTO E INSTALAÇÃO. AF_11/2019</t>
  </si>
  <si>
    <t>6,79</t>
  </si>
  <si>
    <t>98295</t>
  </si>
  <si>
    <t>CABO ELETRÔNICO CATEGORIA 5E, INSTALADO EM EDIFICAÇÃO INSTITUCIONAL - FORNECIMENTO E INSTALAÇÃO. AF_11/2019</t>
  </si>
  <si>
    <t>6,05</t>
  </si>
  <si>
    <t>98296</t>
  </si>
  <si>
    <t>CABO ELETRÔNICO CATEGORIA 6, INSTALADO EM EDIFICAÇÃO RESIDENCIAL - FORNECIMENTO E INSTALAÇÃO. AF_11/2019</t>
  </si>
  <si>
    <t>3,73</t>
  </si>
  <si>
    <t>98297</t>
  </si>
  <si>
    <t>CABO ELETRÔNICO CATEGORIA 6, INSTALADO EM EDIFICAÇÃO INSTITUCIONAL - FORNECIMENTO E INSTALAÇÃO. AF_11/2019</t>
  </si>
  <si>
    <t>2,56</t>
  </si>
  <si>
    <t>98301</t>
  </si>
  <si>
    <t>PATCH PANEL 24 PORTAS, CATEGORIA 5E - FORNECIMENTO E INSTALAÇÃO. AF_11/2019</t>
  </si>
  <si>
    <t>562,36</t>
  </si>
  <si>
    <t>98302</t>
  </si>
  <si>
    <t>PATCH PANEL 24 PORTAS, CATEGORIA 6 - FORNECIMENTO E INSTALAÇÃO. AF_11/2019</t>
  </si>
  <si>
    <t>965,10</t>
  </si>
  <si>
    <t>98304</t>
  </si>
  <si>
    <t>PATCH PANEL 48 PORTAS, CATEGORIA 6 - FORNECIMENTO E INSTALAÇÃO. AF_11/2019</t>
  </si>
  <si>
    <t>2.906,03</t>
  </si>
  <si>
    <t>98307</t>
  </si>
  <si>
    <t>TOMADA DE REDE RJ45 - FORNECIMENTO E INSTALAÇÃO. AF_11/2019</t>
  </si>
  <si>
    <t>46,26</t>
  </si>
  <si>
    <t>98308</t>
  </si>
  <si>
    <t>TOMADA PARA TELEFONE RJ11 - FORNECIMENTO E INSTALAÇÃO. AF_11/2019</t>
  </si>
  <si>
    <t>30,85</t>
  </si>
  <si>
    <t>98593</t>
  </si>
  <si>
    <t>PATCH PANEL 48 PORTAS, CATEGORIA 5E - FORNECIMENTO E INSTALAÇÃO. AF_11/2019</t>
  </si>
  <si>
    <t>2.084,83</t>
  </si>
  <si>
    <t>89355</t>
  </si>
  <si>
    <t>TUBO, PVC, SOLDÁVEL, DN 20MM, INSTALADO EM RAMAL OU SUB-RAMAL DE ÁGUA - FORNECIMENTO E INSTALAÇÃO. AF_12/2014</t>
  </si>
  <si>
    <t>89356</t>
  </si>
  <si>
    <t>TUBO, PVC, SOLDÁVEL, DN 25MM, INSTALADO EM RAMAL OU SUB-RAMAL DE ÁGUA - FORNECIMENTO E INSTALAÇÃO. AF_12/2014</t>
  </si>
  <si>
    <t>24,00</t>
  </si>
  <si>
    <t>89357</t>
  </si>
  <si>
    <t>TUBO, PVC, SOLDÁVEL, DN 32MM, INSTALADO EM RAMAL OU SUB-RAMAL DE ÁGUA - FORNECIMENTO E INSTALAÇÃO. AF_12/2014</t>
  </si>
  <si>
    <t>34,12</t>
  </si>
  <si>
    <t>89401</t>
  </si>
  <si>
    <t>TUBO, PVC, SOLDÁVEL, DN 20MM, INSTALADO EM RAMAL DE DISTRIBUIÇÃO DE ÁGUA - FORNECIMENTO E INSTALAÇÃO. AF_12/2014</t>
  </si>
  <si>
    <t>89402</t>
  </si>
  <si>
    <t>TUBO, PVC, SOLDÁVEL, DN 25MM, INSTALADO EM RAMAL DE DISTRIBUIÇÃO DE ÁGUA - FORNECIMENTO E INSTALAÇÃO. AF_12/2014</t>
  </si>
  <si>
    <t>10,96</t>
  </si>
  <si>
    <t>89403</t>
  </si>
  <si>
    <t>TUBO, PVC, SOLDÁVEL, DN 32MM, INSTALADO EM RAMAL DE DISTRIBUIÇÃO DE ÁGUA - FORNECIMENTO E INSTALAÇÃO. AF_12/2014</t>
  </si>
  <si>
    <t>18,53</t>
  </si>
  <si>
    <t>89446</t>
  </si>
  <si>
    <t>TUBO, PVC, SOLDÁVEL, DN 25MM, INSTALADO EM PRUMADA DE ÁGUA - FORNECIMENTO E INSTALAÇÃO. AF_12/2014</t>
  </si>
  <si>
    <t>6,02</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</si>
  <si>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</si>
  <si>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</si>
  <si>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</si>
  <si>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</si>
  <si>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</si>
  <si>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</si>
  <si>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</si>
  <si>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</si>
  <si>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</si>
  <si>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</si>
  <si>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57,36</t>
  </si>
  <si>
    <t>89452</t>
  </si>
  <si>
    <t>TUBO, PVC, SOLDÁVEL, DN 85MM, INSTALADO EM PRUMADA DE ÁGUA - FORNECIMENTO E INSTALAÇÃO. AF_12/2014</t>
  </si>
  <si>
    <t>71,40</t>
  </si>
  <si>
    <t>89508</t>
  </si>
  <si>
    <t>TUBO PVC, SÉRIE R, ÁGUA PLUVIAL, DN 40 MM, FORNECIDO E INSTALADO EM RAMAL DE ENCAMINHAMENTO. AF_12/2014</t>
  </si>
  <si>
    <t>89509</t>
  </si>
  <si>
    <t>TUBO PVC, SÉRIE R, ÁGUA PLUVIAL, DN 50 MM, FORNECIDO E INSTALADO EM RAMAL DE ENCAMINHAMENTO. AF_12/2014</t>
  </si>
  <si>
    <t>31,85</t>
  </si>
  <si>
    <t>89511</t>
  </si>
  <si>
    <t>TUBO PVC, SÉRIE R, ÁGUA PLUVIAL, DN 75 MM, FORNECIDO E INSTALADO EM RAMAL DE ENCAMINHAMENTO. AF_12/2014</t>
  </si>
  <si>
    <t>89512</t>
  </si>
  <si>
    <t>TUBO PVC, SÉRIE R, ÁGUA PLUVIAL, DN 100 MM, FORNECIDO E INSTALADO EM RAMAL DE ENCAMINHAMENTO. AF_12/2014</t>
  </si>
  <si>
    <t>74,68</t>
  </si>
  <si>
    <t>89576</t>
  </si>
  <si>
    <t>TUBO PVC, SÉRIE R, ÁGUA PLUVIAL, DN 75 MM, FORNECIDO E INSTALADO EM CONDUTORES VERTICAIS DE ÁGUAS PLUVIAIS. AF_12/2014</t>
  </si>
  <si>
    <t>28,61</t>
  </si>
  <si>
    <t>89578</t>
  </si>
  <si>
    <t>TUBO PVC, SÉRIE R, ÁGUA PLUVIAL, DN 100 MM, FORNECIDO E INSTALADO EM CONDUTORES VERTICAIS DE ÁGUAS PLUVIAIS. AF_12/2014</t>
  </si>
  <si>
    <t>49,37</t>
  </si>
  <si>
    <t>89580</t>
  </si>
  <si>
    <t>TUBO PVC, SÉRIE R, ÁGUA PLUVIAL, DN 150 MM, FORNECIDO E INSTALADO EM CONDUTORES VERTICAIS DE ÁGUAS PLUVIAIS. AF_12/2014</t>
  </si>
  <si>
    <t>97,32</t>
  </si>
  <si>
    <t>89633</t>
  </si>
  <si>
    <t>TUBO, CPVC, SOLDÁVEL, DN 15MM, INSTALADO EM RAMAL OU SUB-RAMAL DE ÁGUA - FORNECIMENTO E INSTALAÇÃO. AF_12/2014</t>
  </si>
  <si>
    <t>89634</t>
  </si>
  <si>
    <t>TUBO, CPVC, SOLDÁVEL, DN 22MM, INSTALADO EM RAMAL OU SUB-RAMAL DE ÁGUA - FORNECIMENTO E INSTALAÇÃO. AF_12/2014</t>
  </si>
  <si>
    <t>38,89</t>
  </si>
  <si>
    <t>89635</t>
  </si>
  <si>
    <t>TUBO, CPVC, SOLDÁVEL, DN 28MM, INSTALADO EM RAMAL OU SUB-RAMAL DE ÁGUA - FORNECIMENTO E INSTALAÇÃO. AF_12/2014</t>
  </si>
  <si>
    <t>55,20</t>
  </si>
  <si>
    <t>89636</t>
  </si>
  <si>
    <t>TUBO, CPVC, SOLDÁVEL, DN 35MM, INSTALADO EM RAMAL OU SUB-RAMAL DE ÁGUA  FORNECIMENTO E INSTALAÇÃO. AF_12/2014</t>
  </si>
  <si>
    <t>67,13</t>
  </si>
  <si>
    <t>89711</t>
  </si>
  <si>
    <t>TUBO PVC, SERIE NORMAL, ESGOTO PREDIAL, DN 40 MM, FORNECIDO E INSTALADO EM RAMAL DE DESCARGA OU RAMAL DE ESGOTO SANITÁRIO. AF_12/2014</t>
  </si>
  <si>
    <t>21,57</t>
  </si>
  <si>
    <t>89712</t>
  </si>
  <si>
    <t>TUBO PVC, SERIE NORMAL, ESGOTO PREDIAL, DN 50 MM, FORNECIDO E INSTALADO EM RAMAL DE DESCARGA OU RAMAL DE ESGOTO SANITÁRIO. AF_12/2014</t>
  </si>
  <si>
    <t>32,29</t>
  </si>
  <si>
    <t>89713</t>
  </si>
  <si>
    <t>TUBO PVC, SERIE NORMAL, ESGOTO PREDIAL, DN 75 MM, FORNECIDO E INSTALADO EM RAMAL DE DESCARGA OU RAMAL DE ESGOTO SANITÁRIO. AF_12/2014</t>
  </si>
  <si>
    <t>49,20</t>
  </si>
  <si>
    <t>89714</t>
  </si>
  <si>
    <t>TUBO PVC, SERIE NORMAL, ESGOTO PREDIAL, DN 100 MM, FORNECIDO E INSTALADO EM RAMAL DE DESCARGA OU RAMAL DE ESGOTO SANITÁRIO. AF_12/2014</t>
  </si>
  <si>
    <t>63,03</t>
  </si>
  <si>
    <t>89716</t>
  </si>
  <si>
    <t>TUBO, CPVC, SOLDÁVEL, DN 22MM, INSTALADO EM RAMAL DE DISTRIBUIÇÃO DE ÁGUA - FORNECIMENTO E INSTALAÇÃO. AF_12/2014</t>
  </si>
  <si>
    <t>27,03</t>
  </si>
  <si>
    <t>89717</t>
  </si>
  <si>
    <t>TUBO, CPVC, SOLDÁVEL, DN 28MM, INSTALADO EM RAMAL DE DISTRIBUIÇÃO DE ÁGUA - FORNECIMENTO E INSTALAÇÃO. AF_12/2014</t>
  </si>
  <si>
    <t>41,23</t>
  </si>
  <si>
    <t>89770</t>
  </si>
  <si>
    <t>TUBO, CPVC, SOLDÁVEL, DN 35MM, INSTALADO EM PRUMADA DE ÁGUA  FORNECIMENTO E INSTALAÇÃO. AF_12/2014</t>
  </si>
  <si>
    <t>44,51</t>
  </si>
  <si>
    <t>89771</t>
  </si>
  <si>
    <t>TUBO, CPVC, SOLDÁVEL, DN 42MM, INSTALADO EM PRUMADA DE ÁGUA  FORNECIMENTO E INSTALAÇÃO. AF_12/2014</t>
  </si>
  <si>
    <t>60,82</t>
  </si>
  <si>
    <t>89773</t>
  </si>
  <si>
    <t>TUBO, CPVC, SOLDÁVEL, DN 73MM, INSTALADO EM PRUMADA DE ÁGUA  FORNECIMENTO E INSTALAÇÃO. AF_12/2014</t>
  </si>
  <si>
    <t>141,57</t>
  </si>
  <si>
    <t>89775</t>
  </si>
  <si>
    <t>TUBO, CPVC, SOLDÁVEL, DN 89MM, INSTALADO EM PRUMADA DE ÁGUA  FORNECIMENTO E INSTALAÇÃO. AF_12/2014</t>
  </si>
  <si>
    <t>223,55</t>
  </si>
  <si>
    <t>89798</t>
  </si>
  <si>
    <t>TUBO PVC, SERIE NORMAL, ESGOTO PREDIAL, DN 50 MM, FORNECIDO E INSTALADO EM PRUMADA DE ESGOTO SANITÁRIO OU VENTILAÇÃO. AF_12/2014</t>
  </si>
  <si>
    <t>13,93</t>
  </si>
  <si>
    <t>89799</t>
  </si>
  <si>
    <t>TUBO PVC, SERIE NORMAL, ESGOTO PREDIAL, DN 75 MM, FORNECIDO E INSTALADO EM PRUMADA DE ESGOTO SANITÁRIO OU VENTILAÇÃO. AF_12/2014</t>
  </si>
  <si>
    <t>22,75</t>
  </si>
  <si>
    <t>89800</t>
  </si>
  <si>
    <t>TUBO PVC, SERIE NORMAL, ESGOTO PREDIAL, DN 100 MM, FORNECIDO E INSTALADO EM PRUMADA DE ESGOTO SANITÁRIO OU VENTILAÇÃO. AF_12/2014</t>
  </si>
  <si>
    <t>28,14</t>
  </si>
  <si>
    <t>89848</t>
  </si>
  <si>
    <t>TUBO PVC, SERIE NORMAL, ESGOTO PREDIAL, DN 100 MM, FORNECIDO E INSTALADO EM SUBCOLETOR AÉREO DE ESGOTO SANITÁRIO. AF_12/2014</t>
  </si>
  <si>
    <t>34,21</t>
  </si>
  <si>
    <t>89849</t>
  </si>
  <si>
    <t>TUBO PVC, SERIE NORMAL, ESGOTO PREDIAL, DN 150 MM, FORNECIDO E INSTALADO EM SUBCOLETOR AÉREO DE ESGOTO SANITÁRIO. AF_12/2014</t>
  </si>
  <si>
    <t>67,29</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</si>
  <si>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</si>
  <si>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</si>
  <si>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</si>
  <si>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</si>
  <si>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48,45</t>
  </si>
  <si>
    <t>91785</t>
  </si>
  <si>
    <t>(COMPOSIÇÃO REPRESENTATIVA) DO SERVIÇO DE INSTALAÇÃO DE TUBOS DE PVC, SOLDÁVEL, ÁGUA FRIA, DN 25 MM (INSTALADO EM RAMAL, SUB-RAMAL, RAMAL DE DISTRIBUIÇÃO OU PRUMADA), INCLUSIVE CONEXÕES, CORTES E FIXAÇÕES, PARA PRÉDIOS. AF_10/2015</t>
  </si>
  <si>
    <t>47,85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</si>
  <si>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</si>
  <si>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</si>
  <si>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</si>
  <si>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</si>
  <si>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38,62</t>
  </si>
  <si>
    <t>91788</t>
  </si>
  <si>
    <t>(COMPOSIÇÃO REPRESENTATIVA) DO SERVIÇO DE INSTALAÇÃO DE TUBOS DE PVC, SOLDÁVEL, ÁGUA FRIA, DN 50 MM (INSTALADO EM PRUMADA), INCLUSIVE CONEXÕES, CORTES E FIXAÇÕES, PARA PRÉDIOS. AF_10/2015</t>
  </si>
  <si>
    <t>49,10</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</si>
  <si>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</si>
  <si>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</si>
  <si>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</si>
  <si>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</si>
  <si>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77,57</t>
  </si>
  <si>
    <t>91791</t>
  </si>
  <si>
    <t>(COMPOSIÇÃO REPRESENTATIVA) DO SERVIÇO DE INSTALAÇÃO DE TUBOS DE PVC, SÉRIE R, ÁGUA PLUVIAL, DN 150 MM (INSTALADO EM CONDUTORES VERTICAIS), INCLUSIVE CONEXÕES, CORTES E FIXAÇÕES, PARA PRÉDIOS. AF_10/2015</t>
  </si>
  <si>
    <t>103,48</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</si>
  <si>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</si>
  <si>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</si>
  <si>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</si>
  <si>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</si>
  <si>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95,57</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</si>
  <si>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</si>
  <si>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</si>
  <si>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</si>
  <si>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</si>
  <si>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76,19</t>
  </si>
  <si>
    <t>91796</t>
  </si>
  <si>
    <t>(COMPOSIÇÃO REPRESENTATIVA) DO SERVIÇO DE INSTALAÇÃO DE TUBO DE PVC, SÉRIE NORMAL, ESGOTO PREDIAL, DN 150 MM (INSTALADO EM SUB-COLETOR AÉREO), INCLUSIVE CONEXÕES, CORTES E FIXAÇÕES, PARA PRÉDIOS. AF_10/2015</t>
  </si>
  <si>
    <t>82,52</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</si>
  <si>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</si>
  <si>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</si>
  <si>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</si>
  <si>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</si>
  <si>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82,04</t>
  </si>
  <si>
    <t>92277</t>
  </si>
  <si>
    <t>TUBO EM COBRE RÍGIDO, DN 35 MM, CLASSE E, SEM ISOLAMENTO, INSTALADO EM PRUMADA DE HIDRÁULICA PREDIAL - FORNECIMENTO E INSTALAÇÃO. AF_04/2022</t>
  </si>
  <si>
    <t>118,61</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</si>
  <si>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</si>
  <si>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</si>
  <si>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</si>
  <si>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</si>
  <si>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</si>
  <si>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</si>
  <si>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324,22</t>
  </si>
  <si>
    <t>92281</t>
  </si>
  <si>
    <t>TUBO EM COBRE RÍGIDO, DN 22 MM, CLASSE E, COM ISOLAMENTO, INSTALADO EM PRUMADA DE HIDRÁULICA PREDIAL - FORNECIMENTO E INSTALAÇÃO. AF_04/2022</t>
  </si>
  <si>
    <t>163,23</t>
  </si>
  <si>
    <t>92282</t>
  </si>
  <si>
    <t>TUBO EM COBRE RÍGIDO, DN 28 MM, CLASSE E, COM ISOLAMENTO, INSTALADO EM PRUMADA DE HIDRÁULICA PREDIAL - FORNECIMENTO E INSTALAÇÃO. AF_04/2022</t>
  </si>
  <si>
    <t>184,71</t>
  </si>
  <si>
    <t>92283</t>
  </si>
  <si>
    <t>TUBO EM COBRE RÍGIDO, DN 35 MM, CLASSE E, COM ISOLAMENTO, INSTALADO EM PRUMADA DE HIDRÁULICA PREDIAL - FORNECIMENTO E INSTALAÇÃO. AF_04/2022</t>
  </si>
  <si>
    <t>248,43</t>
  </si>
  <si>
    <t>92284</t>
  </si>
  <si>
    <t>TUBO EM COBRE RÍGIDO, DN 42 MM, CLASSE E, COM ISOLAMENTO, INSTALADO EM PRUMADA DE HIDRÁULICA PREDIAL - FORNECIMENTO E INSTALAÇÃO. AF_04/2022</t>
  </si>
  <si>
    <t>307,65</t>
  </si>
  <si>
    <t>92285</t>
  </si>
  <si>
    <t>TUBO EM COBRE RÍGIDO, DN 54 MM, CLASSE E, COM ISOLAMENTO, INSTALADO EM PRUMADA DE HIDRÁULICA PREDIAL - FORNECIMENTO E INSTALAÇÃO. AF_04/2022</t>
  </si>
  <si>
    <t>407,78</t>
  </si>
  <si>
    <t>92286</t>
  </si>
  <si>
    <t>TUBO EM COBRE RÍGIDO, DN 66 MM, CLASSE E, COM ISOLAMENTO, INSTALADO EM PRUMADA DE HIDRÁULICA PREDIAL - FORNECIMENTO E INSTALAÇÃO. AF_04/2022</t>
  </si>
  <si>
    <t>503,63</t>
  </si>
  <si>
    <t>92305</t>
  </si>
  <si>
    <t>TUBO EM COBRE RÍGIDO, DN 15 MM, CLASSE E, SEM ISOLAMENTO, INSTALADO EM RAMAL DE DISTRIBUIÇÃO DE HIDRÁULICA PREDIAL - FORNECIMENTO E INSTALAÇÃO. AF_04/2022</t>
  </si>
  <si>
    <t>43,09</t>
  </si>
  <si>
    <t>92306</t>
  </si>
  <si>
    <t>TUBO EM COBRE RÍGIDO, DN 22 MM, CLASSE E, SEM ISOLAMENTO, INSTALADO EM RAMAL DE DISTRIBUIÇÃO DE HIDRÁULICA PREDIAL - FORNECIMENTO E INSTALAÇÃO. AF_04/2022</t>
  </si>
  <si>
    <t>70,27</t>
  </si>
  <si>
    <t>92307</t>
  </si>
  <si>
    <t>TUBO EM COBRE RÍGIDO, DN 28 MM, CLASSE E, SEM ISOLAMENTO, INSTALADO EM RAMAL DE DISTRIBUIÇÃO DE HIDRÁULICA PREDIAL - FORNECIMENTO E INSTALAÇÃO. AF_04/2022</t>
  </si>
  <si>
    <t>87,96</t>
  </si>
  <si>
    <t>92308</t>
  </si>
  <si>
    <t>TUBO EM COBRE RÍGIDO, DN 15 MM, CLASSE E, COM ISOLAMENTO, INSTALADO EM RAMAL DE DISTRIBUIÇÃO DE HIDRÁULICA PREDIAL - FORNECIMENTO E INSTALAÇÃO. AF_04/2022</t>
  </si>
  <si>
    <t>66,71</t>
  </si>
  <si>
    <t>92309</t>
  </si>
  <si>
    <t>TUBO EM COBRE RÍGIDO, DN 22 MM, CLASSE E, COM ISOLAMENTO, INSTALADO EM RAMAL DE DISTRIBUIÇÃO DE HIDRÁULICA PREDIAL - FORNECIMENTO E INSTALAÇÃO. AF_04/2022</t>
  </si>
  <si>
    <t>171,73</t>
  </si>
  <si>
    <t>92310</t>
  </si>
  <si>
    <t>TUBO EM COBRE RÍGIDO, DN 28 MM, CLASSE E, COM ISOLAMENTO, INSTALADO EM RAMAL DE DISTRIBUIÇÃO DE HIDRÁULICA PREDIAL - FORNECIMENTO E INSTALAÇÃO. AF_04/2022</t>
  </si>
  <si>
    <t>193,46</t>
  </si>
  <si>
    <t>92320</t>
  </si>
  <si>
    <t>TUBO EM COBRE RÍGIDO, DN 15 MM, CLASSE E, SEM ISOLAMENTO, INSTALADO EM RAMAL E SUB-RAMAL DE HIDRÁULICA PREDIAL - FORNECIMENTO E INSTALAÇÃO. AF_04/2022</t>
  </si>
  <si>
    <t>54,73</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</si>
  <si>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</si>
  <si>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</si>
  <si>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</si>
  <si>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</si>
  <si>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</si>
  <si>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</si>
  <si>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75,57</t>
  </si>
  <si>
    <t>92324</t>
  </si>
  <si>
    <t>TUBO EM COBRE RÍGIDO, DN 22 MM, CLASSE E, COM ISOLAMENTO, INSTALADO EM RAMAL E SUB-RAMAL DE HIDRÁULICA PREDIAL - FORNECIMENTO E INSTALAÇÃO. AF_04/2022</t>
  </si>
  <si>
    <t>188,99</t>
  </si>
  <si>
    <t>92325</t>
  </si>
  <si>
    <t>TUBO EM COBRE RÍGIDO, DN 28 MM, CLASSE E, COM ISOLAMENTO, INSTALADO EM RAMAL E SUB-RAMAL DE HIDRÁULICA PREDIAL - FORNECIMENTO E INSTALAÇÃO. AF_04/2022</t>
  </si>
  <si>
    <t>217,94</t>
  </si>
  <si>
    <t>92335</t>
  </si>
  <si>
    <t>TUBO DE AÇO GALVANIZADO COM COSTURA, CLASSE MÉDIA, CONEXÃO RANHURADA, DN 50 (2"), INSTALADO EM PRUMADAS - FORNECIMENTO E INSTALAÇÃO. AF_10/2020</t>
  </si>
  <si>
    <t>118,01</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</si>
  <si>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</si>
  <si>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</si>
  <si>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</si>
  <si>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</si>
  <si>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192,20</t>
  </si>
  <si>
    <t>92338</t>
  </si>
  <si>
    <t>TUBO DE AÇO PRETO SEM COSTURA, CONEXÃO SOLDADA, DN 50 (2"), INSTALADO EM PRUMADAS - FORNECIMENTO E INSTALAÇÃO. AF_10/2020</t>
  </si>
  <si>
    <t>131,99</t>
  </si>
  <si>
    <t>92339</t>
  </si>
  <si>
    <t>TUBO DE AÇO PRETO SEM COSTURA, CONEXÃO SOLDADA, DN 65 (2 1/2"), INSTALADO EM PRUMADAS - FORNECIMENTO E INSTALAÇÃO. AF_10/2020</t>
  </si>
  <si>
    <t>198,16</t>
  </si>
  <si>
    <t>92341</t>
  </si>
  <si>
    <t>TUBO DE AÇO GALVANIZADO COM COSTURA, CLASSE MÉDIA, DN 50 (2"), CONEXÃO ROSQUEADA, INSTALADO EM PRUMADAS - FORNECIMENTO E INSTALAÇÃO. AF_10/2020</t>
  </si>
  <si>
    <t>128,69</t>
  </si>
  <si>
    <t>92342</t>
  </si>
  <si>
    <t>TUBO DE AÇO GALVANIZADO COM COSTURA, CLASSE MÉDIA, DN 65 (2 1/2"), CONEXÃO ROSQUEADA, INSTALADO EM PRUMADAS - FORNECIMENTO E INSTALAÇÃO. AF_10/2020</t>
  </si>
  <si>
    <t>156,03</t>
  </si>
  <si>
    <t>92343</t>
  </si>
  <si>
    <t>TUBO DE AÇO GALVANIZADO COM COSTURA, CLASSE MÉDIA, DN 80 (3"), CONEXÃO ROSQUEADA, INSTALADO EM PRUMADAS - FORNECIMENTO E INSTALAÇÃO. AF_10/2020</t>
  </si>
  <si>
    <t>203,06</t>
  </si>
  <si>
    <t>92359</t>
  </si>
  <si>
    <t>TUBO DE AÇO PRETO SEM COSTURA, CONEXÃO SOLDADA, DN 25 (1"), INSTALADO EM REDE DE ALIMENTAÇÃO PARA HIDRANTE - FORNECIMENTO E INSTALAÇÃO. AF_10/2020</t>
  </si>
  <si>
    <t>60,58</t>
  </si>
  <si>
    <t>92360</t>
  </si>
  <si>
    <t>TUBO DE AÇO PRETO SEM COSTURA, CONEXÃO SOLDADA, DN 32 (1 1/4"), INSTALADO EM REDE DE ALIMENTAÇÃO PARA HIDRANTE - FORNECIMENTO E INSTALAÇÃO. AF_10/2020</t>
  </si>
  <si>
    <t>80,94</t>
  </si>
  <si>
    <t>92361</t>
  </si>
  <si>
    <t>TUBO DE AÇO PRETO SEM COSTURA, CONEXÃO SOLDADA, DN 50 (2"), INSTALADO EM REDE DE ALIMENTAÇÃO PARA HIDRANTE - FORNECIMENTO E INSTALAÇÃO. AF_10/2020</t>
  </si>
  <si>
    <t>109,42</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</si>
  <si>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</si>
  <si>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</si>
  <si>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</si>
  <si>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</si>
  <si>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71,42</t>
  </si>
  <si>
    <t>92365</t>
  </si>
  <si>
    <t>TUBO DE AÇO GALVANIZADO COM COSTURA, CLASSE MÉDIA, DN 40 (1 1/2"), CONEXÃO ROSQUEADA, INSTALADO EM REDE DE ALIMENTAÇÃO PARA HIDRANTE - FORNECIMENTO E INSTALAÇÃO. AF_10/2020</t>
  </si>
  <si>
    <t>82,32</t>
  </si>
  <si>
    <t>92366</t>
  </si>
  <si>
    <t>TUBO DE AÇO GALVANIZADO COM COSTURA, CLASSE MÉDIA, DN 50 (2"), CONEXÃO ROSQUEADA, INSTALADO EM REDE DE ALIMENTAÇÃO PARA HIDRANTE - FORNECIMENTO E INSTALAÇÃO. AF_10/2020</t>
  </si>
  <si>
    <t>115,47</t>
  </si>
  <si>
    <t>92367</t>
  </si>
  <si>
    <t>TUBO DE AÇO GALVANIZADO COM COSTURA, CLASSE MÉDIA, DN 65 (2 1/2"), CONEXÃO ROSQUEADA, INSTALADO EM REDE DE ALIMENTAÇÃO PARA HIDRANTE - FORNECIMENTO E INSTALAÇÃO. AF_10/2020</t>
  </si>
  <si>
    <t>142,21</t>
  </si>
  <si>
    <t>92368</t>
  </si>
  <si>
    <t>TUBO DE AÇO GALVANIZADO COM COSTURA, CLASSE MÉDIA, DN 80 (3"), CONEXÃO ROSQUEADA, INSTALADO EM REDE DE ALIMENTAÇÃO PARA HIDRANTE - FORNECIMENTO E INSTALAÇÃO. AF_10/2020</t>
  </si>
  <si>
    <t>188,68</t>
  </si>
  <si>
    <t>92645</t>
  </si>
  <si>
    <t>TUBO DE AÇO PRETO SEM COSTURA, CONEXÃO SOLDADA, DN 25 (1"), INSTALADO EM REDE DE ALIMENTAÇÃO PARA SPRINKLER - FORNECIMENTO E INSTALAÇÃO. AF_10/2020</t>
  </si>
  <si>
    <t>64,64</t>
  </si>
  <si>
    <t>92646</t>
  </si>
  <si>
    <t>TUBO DE AÇO PRETO SEM COSTURA, CONEXÃO SOLDADA, DN 32 (1 1/4"), INSTALADO EM REDE DE ALIMENTAÇÃO PARA SPRINKLER - FORNECIMENTO E INSTALAÇÃO. AF_10/2020</t>
  </si>
  <si>
    <t>85,00</t>
  </si>
  <si>
    <t>92648</t>
  </si>
  <si>
    <t>TUBO DE AÇO PRETO SEM COSTURA, CONEXÃO SOLDADA, DN 40 (1 1/2"), INSTALADO EM REDE DE ALIMENTAÇÃO PARA SPRINKLER - FORNECIMENTO E INSTALAÇÃO. AF_10/2020</t>
  </si>
  <si>
    <t>93,09</t>
  </si>
  <si>
    <t>92649</t>
  </si>
  <si>
    <t>TUBO DE AÇO PRETO SEM COSTURA, CONEXÃO SOLDADA, DN 50 (2"), INSTALADO EM REDE DE ALIMENTAÇÃO PARA SPRINKLER - FORNECIMENTO E INSTALAÇÃO. AF_10/2020</t>
  </si>
  <si>
    <t>113,48</t>
  </si>
  <si>
    <t>92650</t>
  </si>
  <si>
    <t>TUBO DE AÇO PRETO SEM COSTURA, CONEXÃO SOLDADA, DN 65 (2 1/2"), INSTALADO EM REDE DE ALIMENTAÇÃO PARA SPRINKLER - FORNECIMENTO E INSTALAÇÃO. AF_10/2020</t>
  </si>
  <si>
    <t>178,76</t>
  </si>
  <si>
    <t>92652</t>
  </si>
  <si>
    <t>TUBO DE AÇO GALVANIZADO COM COSTURA, CLASSE MÉDIA, CONEXÃO ROSQUEADA, DN 32 (1 1/4"), INSTALADO EM REDE DE ALIMENTAÇÃO PARA SPRINKLER - FORNECIMENTO E INSTALAÇÃO. AF_10/2020</t>
  </si>
  <si>
    <t>76,30</t>
  </si>
  <si>
    <t>92653</t>
  </si>
  <si>
    <t>TUBO DE AÇO GALVANIZADO COM COSTURA, CLASSE MÉDIA, CONEXÃO ROSQUEADA, DN 40 (1 1/2"), INSTALADO EM REDE DE ALIMENTAÇÃO PARA SPRINKLER - FORNECIMENTO E INSTALAÇÃO. AF_10/2020</t>
  </si>
  <si>
    <t>87,26</t>
  </si>
  <si>
    <t>92654</t>
  </si>
  <si>
    <t>TUBO DE AÇO GALVANIZADO COM COSTURA, CLASSE MÉDIA, CONEXÃO ROSQUEADA, DN 50 (2"), INSTALADO EM REDE DE ALIMENTAÇÃO PARA SPRINKLER - FORNECIMENTO E INSTALAÇÃO. AF_10/2020</t>
  </si>
  <si>
    <t>120,39</t>
  </si>
  <si>
    <t>92655</t>
  </si>
  <si>
    <t>TUBO DE AÇO GALVANIZADO COM COSTURA, CLASSE MÉDIA, CONEXÃO ROSQUEADA, DN 65 (2 1/2"), INSTALADO EM REDE DE ALIMENTAÇÃO PARA SPRINKLER - FORNECIMENTO E INSTALAÇÃO. AF_10/2020</t>
  </si>
  <si>
    <t>147,24</t>
  </si>
  <si>
    <t>92656</t>
  </si>
  <si>
    <t>TUBO DE AÇO GALVANIZADO COM COSTURA, CLASSE MÉDIA, CONEXÃO ROSQUEADA, DN 80 (3"), INSTALADO EM REDE DE ALIMENTAÇÃO PARA SPRINKLER - FORNECIMENTO E INSTALAÇÃO. AF_10/2020</t>
  </si>
  <si>
    <t>193,71</t>
  </si>
  <si>
    <t>92687</t>
  </si>
  <si>
    <t>TUBO DE AÇO GALVANIZADO COM COSTURA, CLASSE MÉDIA, CONEXÃO ROSQUEADA, DN 15 (1/2"), INSTALADO EM RAMAIS E SUB-RAMAIS DE GÁS - FORNECIMENTO E INSTALAÇÃO. AF_10/2020</t>
  </si>
  <si>
    <t>35,08</t>
  </si>
  <si>
    <t>92688</t>
  </si>
  <si>
    <t>TUBO DE AÇO GALVANIZADO COM COSTURA, CLASSE MÉDIA, CONEXÃO ROSQUEADA, DN 20 (3/4"), INSTALADO EM RAMAIS E SUB-RAMAIS DE GÁS - FORNECIMENTO E INSTALAÇÃO. AF_10/2020</t>
  </si>
  <si>
    <t>48,30</t>
  </si>
  <si>
    <t>92689</t>
  </si>
  <si>
    <t>TUBO DE AÇO PRETO SEM COSTURA, CLASSE MÉDIA, CONEXÃO SOLDADA, DN 15 (1/2"), INSTALADO EM RAMAIS E SUB-RAMAIS DE GÁS - FORNECIMENTO E INSTALAÇÃO. AF_10/2020</t>
  </si>
  <si>
    <t>46,06</t>
  </si>
  <si>
    <t>92690</t>
  </si>
  <si>
    <t>TUBO DE AÇO PRETO SEM COSTURA, CLASSE MÉDIA, CONEXÃO SOLDADA, DN 20 (3/4"), INSTALADO EM RAMAIS E SUB-RAMAIS DE GÁS - FORNECIMENTO E INSTALAÇÃO. AF_10/2020</t>
  </si>
  <si>
    <t>66,13</t>
  </si>
  <si>
    <t>92691</t>
  </si>
  <si>
    <t>TUBO DE AÇO PRETO SEM COSTURA, CLASSE MÉDIA, CONEXÃO SOLDADA, DN 25 (1"), INSTALADO EM RAMAIS  E SUB-RAMAIS DE GÁS - FORNECIMENTO E INSTALAÇÃO. AF_10/2020</t>
  </si>
  <si>
    <t>87,54</t>
  </si>
  <si>
    <t>94462</t>
  </si>
  <si>
    <t>TUBO DE AÇO GALVANIZADO COM COSTURA, CLASSE MÉDIA, DN 50 (2), CONEXÃO ROSQUEADA, INSTALADO EM RESERVAÇÃO DE ÁGUA DE EDIFICAÇÃO QUE POSSUA RESERVATÓRIO DE FIBRA/FIBROCIMENTO  FORNECIMENTO E INSTALAÇÃO. AF_06/2016</t>
  </si>
  <si>
    <t>125,66</t>
  </si>
  <si>
    <t>94463</t>
  </si>
  <si>
    <t>TUBO DE AÇO GALVANIZADO COM COSTURA, CLASSE MÉDIA, DN 65 (2 1/2), CONEXÃO ROSQUEADA, INSTALADO EM RESERVAÇÃO DE ÁGUA DE EDIFICAÇÃO QUE POSSUA RESERVATÓRIO DE FIBRA/FIBROCIMENTO  FORNECIMENTO E INSTALAÇÃO. AF_06/2016</t>
  </si>
  <si>
    <t>148,92</t>
  </si>
  <si>
    <t>94464</t>
  </si>
  <si>
    <t>TUBO DE AÇO GALVANIZADO COM COSTURA, CLASSE MÉDIA, DN 80 (3), CONEXÃO ROSQUEADA, INSTALADO EM RESERVAÇÃO DE ÁGUA DE EDIFICAÇÃO QUE POSSUA RESERVATÓRIO DE FIBRA/FIBROCIMENTO  FORNECIMENTO E INSTALAÇÃO. AF_06/2016</t>
  </si>
  <si>
    <t>211,25</t>
  </si>
  <si>
    <t>94602</t>
  </si>
  <si>
    <t>TUBO EM COBRE RÍGIDO, DN 54 MM, CLASSE E, SEM ISOLAMENTO, INSTALADO EM RESERVAÇÃO DE ÁGUA DE EDIFICAÇÃO QUE POSSUA RESERVATÓRIO DE FIBRA/FIBROCIMENTO  FORNECIMENTO E INSTALAÇÃO. AF_06/2016</t>
  </si>
  <si>
    <t>243,97</t>
  </si>
  <si>
    <t>94603</t>
  </si>
  <si>
    <t>TUBO EM COBRE RÍGIDO, DN 66 MM, CLASSE E, SEM ISOLAMENTO, INSTALADO EM RESERVAÇÃO DE ÁGUA DE EDIFICAÇÃO QUE POSSUA RESERVATÓRIO DE FIBRA/FIBROCIMENTO  FORNECIMENTO E INSTALAÇÃO. AF_06/2016</t>
  </si>
  <si>
    <t>329,71</t>
  </si>
  <si>
    <t>94604</t>
  </si>
  <si>
    <t>TUBO EM COBRE RÍGIDO, DN 79 MM, CLASSE E, SEM ISOLAMENTO, INSTALADO EM RESERVAÇÃO DE ÁGUA DE EDIFICAÇÃO QUE POSSUA RESERVATÓRIO DE FIBRA/FIBROCIMENTO  FORNECIMENTO E INSTALAÇÃO. AF_06/2016</t>
  </si>
  <si>
    <t>451,99</t>
  </si>
  <si>
    <t>94605</t>
  </si>
  <si>
    <t>TUBO EM COBRE RÍGIDO, DN 104 MM, CLASSE E, SEM ISOLAMENTO, INSTALADO EM RESERVAÇÃO DE ÁGUA DE EDIFICAÇÃO QUE POSSUA RESERVATÓRIO DE FIBRA/FIBROCIMENTO  FORNECIMENTO E INSTALAÇÃO. AF_06/2016</t>
  </si>
  <si>
    <t>648,77</t>
  </si>
  <si>
    <t>94648</t>
  </si>
  <si>
    <t>TUBO, PVC, SOLDÁVEL, DN  25 MM, INSTALADO EM RESERVAÇÃO DE ÁGUA DE EDIFICAÇÃO QUE POSSUA RESERVATÓRIO DE FIBRA/FIBROCIMENTO   FORNECIMENTO E INSTALAÇÃO. AF_06/2016</t>
  </si>
  <si>
    <t>11,80</t>
  </si>
  <si>
    <t>94649</t>
  </si>
  <si>
    <t>TUBO, PVC, SOLDÁVEL, DN 32 MM, INSTALADO EM RESERVAÇÃO DE ÁGUA DE EDIFICAÇÃO QUE POSSUA RESERVATÓRIO DE FIBRA/FIBROCIMENTO   FORNECIMENTO E INSTALAÇÃO. AF_06/2016</t>
  </si>
  <si>
    <t>18,19</t>
  </si>
  <si>
    <t>94650</t>
  </si>
  <si>
    <t>TUBO, PVC, SOLDÁVEL, DN 40 MM, INSTALADO EM RESERVAÇÃO DE ÁGUA DE EDIFICAÇÃO QUE POSSUA RESERVATÓRIO DE FIBRA/FIBROCIMENTO   FORNECIMENTO E INSTALAÇÃO. AF_06/2016</t>
  </si>
  <si>
    <t>26,02</t>
  </si>
  <si>
    <t>94651</t>
  </si>
  <si>
    <t>TUBO, PVC, SOLDÁVEL, DN 50 MM, INSTALADO EM RESERVAÇÃO DE ÁGUA DE EDIFICAÇÃO QUE POSSUA RESERVATÓRIO DE FIBRA/FIBROCIMENTO   FORNECIMENTO E INSTALAÇÃO. AF_06/2016</t>
  </si>
  <si>
    <t>28,42</t>
  </si>
  <si>
    <t>94652</t>
  </si>
  <si>
    <t>TUBO, PVC, SOLDÁVEL, DN 60 MM, INSTALADO EM RESERVAÇÃO DE ÁGUA DE EDIFICAÇÃO QUE POSSUA RESERVATÓRIO DE FIBRA/FIBROCIMENTO   FORNECIMENTO E INSTALAÇÃO. AF_06/2016</t>
  </si>
  <si>
    <t>46,25</t>
  </si>
  <si>
    <t>94653</t>
  </si>
  <si>
    <t>TUBO, PVC, SOLDÁVEL, DN 75 MM, INSTALADO EM RESERVAÇÃO DE ÁGUA DE EDIFICAÇÃO QUE POSSUA RESERVATÓRIO DE FIBRA/FIBROCIMENTO   FORNECIMENTO E INSTALAÇÃO. AF_06/2016</t>
  </si>
  <si>
    <t>67,05</t>
  </si>
  <si>
    <t>94654</t>
  </si>
  <si>
    <t>TUBO, PVC, SOLDÁVEL, DN 85 MM, INSTALADO EM RESERVAÇÃO DE ÁGUA DE EDIFICAÇÃO QUE POSSUA RESERVATÓRIO DE FIBRA/FIBROCIMENTO   FORNECIMENTO E INSTALAÇÃO. AF_06/2016</t>
  </si>
  <si>
    <t>88,37</t>
  </si>
  <si>
    <t>94655</t>
  </si>
  <si>
    <t>TUBO, PVC, SOLDÁVEL, DN 110 MM, INSTALADO EM RESERVAÇÃO DE ÁGUA DE EDIFICAÇÃO QUE POSSUA RESERVATÓRIO DE FIBRA/FIBROCIMENTO   FORNECIMENTO E INSTALAÇÃO. AF_06/2016</t>
  </si>
  <si>
    <t>125,41</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</si>
  <si>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</si>
  <si>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</si>
  <si>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</si>
  <si>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</si>
  <si>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40,21</t>
  </si>
  <si>
    <t>94718</t>
  </si>
  <si>
    <t>TUBO, CPVC, SOLDÁVEL, DN 35 MM, INSTALADO EM RESERVAÇÃO DE ÁGUA DE EDIFICAÇÃO QUE POSSUA RESERVATÓRIO DE FIBRA/FIBROCIMENTO  FORNECIMENTO E INSTALAÇÃO. AF_06/2016</t>
  </si>
  <si>
    <t>49,74</t>
  </si>
  <si>
    <t>94719</t>
  </si>
  <si>
    <t>TUBO, CPVC, SOLDÁVEL, DN 42 MM, INSTALADO EM RESERVAÇÃO DE ÁGUA DE EDIFICAÇÃO QUE POSSUA RESERVATÓRIO DE FIBRA/FIBROCIMENTO  FORNECIMENTO E INSTALAÇÃO. AF_06/2016</t>
  </si>
  <si>
    <t>65,12</t>
  </si>
  <si>
    <t>94720</t>
  </si>
  <si>
    <t>TUBO, CPVC, SOLDÁVEL, DN 54 MM, INSTALADO EM RESERVAÇÃO DE ÁGUA DE EDIFICAÇÃO QUE POSSUA RESERVATÓRIO DE FIBRA/FIBROCIMENTO  FORNECIMENTO E INSTALAÇÃO. AF_06/2016</t>
  </si>
  <si>
    <t>98,32</t>
  </si>
  <si>
    <t>94721</t>
  </si>
  <si>
    <t>TUBO, CPVC, SOLDÁVEL, DN 73 MM, INSTALADO EM RESERVAÇÃO DE ÁGUA DE EDIFICAÇÃO QUE POSSUA RESERVATÓRIO DE FIBRA/FIBROCIMENTO  FORNECIMENTO E INSTALAÇÃO. AF_06/2016</t>
  </si>
  <si>
    <t>143,39</t>
  </si>
  <si>
    <t>94722</t>
  </si>
  <si>
    <t>TUBO, CPVC, SOLDÁVEL, DN 89 MM, INSTALADO EM RESERVAÇÃO DE ÁGUA DE EDIFICAÇÃO QUE POSSUA RESERVATÓRIO DE FIBRA/FIBROCIMENTO  FORNECIMENTO E INSTALAÇÃO. AF_06/2016</t>
  </si>
  <si>
    <t>249,98</t>
  </si>
  <si>
    <t>95697</t>
  </si>
  <si>
    <t>TUBO DE AÇO PRETO SEM COSTURA, CONEXÃO SOLDADA, DN 40 (1 1/2"), INSTALADO EM REDE DE ALIMENTAÇÃO PARA HIDRANTE - FORNECIMENTO E INSTALAÇÃO. AF_10/2020</t>
  </si>
  <si>
    <t>89,04</t>
  </si>
  <si>
    <t>96635</t>
  </si>
  <si>
    <t>TUBO, PPR, DN 25, CLASSE PN 20,  INSTALADO EM RAMAL OU SUB-RAMAL DE ÁGUA  FORNECIMENTO E INSTALAÇÃO. AF_06/2015</t>
  </si>
  <si>
    <t>34,20</t>
  </si>
  <si>
    <t>96636</t>
  </si>
  <si>
    <t>TUBO, PPR, DN 25, CLASSE PN 25 INSTALADO EM RAMAL OU SUB-RAMAL DE ÁGUA  FORNECIMENTO E INSTALAÇÃO. AF_06/2015</t>
  </si>
  <si>
    <t>36,01</t>
  </si>
  <si>
    <t>96644</t>
  </si>
  <si>
    <t>TUBO, PPR, DN 25, CLASSE PN 20,  INSTALADO EM RAMAL DE DISTRIBUIÇÃO DE ÁGUA  FORNECIMENTO E INSTALAÇÃO. AF_06/2015</t>
  </si>
  <si>
    <t>23,10</t>
  </si>
  <si>
    <t>96645</t>
  </si>
  <si>
    <t>TUBO, PPR, DN 32, CLASSE PN 12,  INSTALADO EM RAMAL DE DISTRIBUIÇÃO DE ÁGUA  FORNECIMENTO E INSTALAÇÃO. AF_06/2015</t>
  </si>
  <si>
    <t>29,81</t>
  </si>
  <si>
    <t>96646</t>
  </si>
  <si>
    <t>TUBO, PPR, DN 40, CLASSE PN 12,  INSTALADO EM RAMAL DE DISTRIBUIÇÃO DE ÁGUA  FORNECIMENTO E INSTALAÇÃO. AF_06/2015</t>
  </si>
  <si>
    <t>46,15</t>
  </si>
  <si>
    <t>96647</t>
  </si>
  <si>
    <t>TUBO, PPR, DN 25, CLASSE PN 25,  INSTALADO EM RAMAL DE DISTRIBUIÇÃO DE ÁGUA  FORNECIMENTO E INSTALAÇÃO. AF_06/2015</t>
  </si>
  <si>
    <t>21,08</t>
  </si>
  <si>
    <t>96648</t>
  </si>
  <si>
    <t>TUBO, PPR, DN 32, CLASSE PN 25,  INSTALADO EM RAMAL DE DISTRIBUIÇÃO DE ÁGUA  FORNECIMENTO E INSTALAÇÃO. AF_06/2015</t>
  </si>
  <si>
    <t>38,04</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</si>
  <si>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</si>
  <si>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</si>
  <si>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</si>
  <si>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</si>
  <si>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</si>
  <si>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</si>
  <si>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19,11</t>
  </si>
  <si>
    <t>96670</t>
  </si>
  <si>
    <t>TUBO, PPR, DN 40, CLASSE PN 12,  INSTALADO EM PRUMADA DE ÁGUA  FORNECIMENTO E INSTALAÇÃO. AF_06/2015</t>
  </si>
  <si>
    <t>29,02</t>
  </si>
  <si>
    <t>96671</t>
  </si>
  <si>
    <t>TUBO, PPR, DN 50, CLASSE PN 12,  INSTALADO EM PRUMADA DE ÁGUA  FORNECIMENTO E INSTALAÇÃO. AF_06/2015</t>
  </si>
  <si>
    <t>38,78</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</si>
  <si>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</si>
  <si>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</si>
  <si>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</si>
  <si>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</si>
  <si>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</si>
  <si>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</si>
  <si>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130,84</t>
  </si>
  <si>
    <t>96675</t>
  </si>
  <si>
    <t>TUBO, PPR, DN 110, CLASSE PN 12,  INSTALADO EM PRUMADA DE ÁGUA  FORNECIMENTO E INSTALAÇÃO. AF_06/2015</t>
  </si>
  <si>
    <t>227,85</t>
  </si>
  <si>
    <t>96676</t>
  </si>
  <si>
    <t>TUBO, PPR, DN 25, CLASSE PN 25,  INSTALADO EM PRUMADA DE ÁGUA  FORNECIMENTO E INSTALAÇÃO. AF_06/2015</t>
  </si>
  <si>
    <t>96677</t>
  </si>
  <si>
    <t>TUBO, PPR, DN 32, CLASSE PN 25,  INSTALADO EM PRUMADA DE ÁGUA  FORNECIMENTO E INSTALAÇÃO. AF_06/2015</t>
  </si>
  <si>
    <t>25,28</t>
  </si>
  <si>
    <t>96678</t>
  </si>
  <si>
    <t>TUBO, PPR, DN 40, CLASSE PN 25,  INSTALADO EM PRUMADA DE ÁGUA  FORNECIMENTO E INSTALAÇÃO. AF_06/2015</t>
  </si>
  <si>
    <t>35,12</t>
  </si>
  <si>
    <t>96679</t>
  </si>
  <si>
    <t>TUBO, PPR, DN 50, CLASSE PN 25,  INSTALADO EM PRUMADA DE ÁGUA  FORNECIMENTO E INSTALAÇÃO. AF_06/2015</t>
  </si>
  <si>
    <t>96680</t>
  </si>
  <si>
    <t>TUBO, PPR, DN 63, CLASSE PN 25,  INSTALADO EM PRUMADA DE ÁGUA  FORNECIMENTO E INSTALAÇÃO. AF_06/2015</t>
  </si>
  <si>
    <t>68,91</t>
  </si>
  <si>
    <t>96681</t>
  </si>
  <si>
    <t>TUBO, PPR, DN 75, CLASSE PN 25,  INSTALADO EM PRUMADA DE ÁGUA  FORNECIMENTO E INSTALAÇÃO. AF_06/2015</t>
  </si>
  <si>
    <t>129,06</t>
  </si>
  <si>
    <t>96682</t>
  </si>
  <si>
    <t>TUBO, PPR, DN 90, CLASSE PN 25,  INSTALADO EM PRUMADA DE ÁGUA  FORNECIMENTO E INSTALAÇÃO. AF_06/2015</t>
  </si>
  <si>
    <t>190,43</t>
  </si>
  <si>
    <t>96683</t>
  </si>
  <si>
    <t>TUBO, PPR, DN 110, CLASSE PN 25,  INSTALADO EM PRUMADA DE ÁGUA  FORNECIMENTO E INSTALAÇÃO. AF_06/2015</t>
  </si>
  <si>
    <t>260,47</t>
  </si>
  <si>
    <t>96718</t>
  </si>
  <si>
    <t>TUBO, PPR, DN 20, CLASSE PN 20,  INSTALADO EM RESERVAÇÃO DE ÁGUA DE EDIFICAÇÃO QUE POSSUA RESERVATÓRIO DE FIBRA/FIBROCIMENTO  FORNECIMENTO E INSTALAÇÃO. AF_06/2016</t>
  </si>
  <si>
    <t>10,16</t>
  </si>
  <si>
    <t>96719</t>
  </si>
  <si>
    <t>TUBO, PPR, DN 25, CLASSE PN 20,  INSTALADO EM RESERVAÇÃO DE ÁGUA DE EDIFICAÇÃO QUE POSSUA RESERVATÓRIO DE FIBRA/FIBROCIMENTO  FORNECIMENTO E INSTALAÇÃO. AF_06/2016</t>
  </si>
  <si>
    <t>19,91</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</si>
  <si>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</si>
  <si>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</si>
  <si>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</si>
  <si>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</si>
  <si>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32,88</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</si>
  <si>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</si>
  <si>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</si>
  <si>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</si>
  <si>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</si>
  <si>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59,89</t>
  </si>
  <si>
    <t>96724</t>
  </si>
  <si>
    <t>TUBO, PPR, DN 75, CLASSE PN 12,  INSTALADO EM RESERVAÇÃO DE ÁGUA DE EDIFICAÇÃO QUE POSSUA RESERVATÓRIO DE FIBRA/FIBROCIMENTO  FORNECIMENTO E INSTALAÇÃO. AF_06/2016</t>
  </si>
  <si>
    <t>97,76</t>
  </si>
  <si>
    <t>96725</t>
  </si>
  <si>
    <t>TUBO, PPR, DN 90, CLASSE PN 12,  INSTALADO EM RESERVAÇÃO DE ÁGUA DE EDIFICAÇÃO QUE POSSUA RESERVATÓRIO DE FIBRA/FIBROCIMENTO  FORNECIMENTO E INSTALAÇÃO. AF_06/2016</t>
  </si>
  <si>
    <t>129,35</t>
  </si>
  <si>
    <t>96726</t>
  </si>
  <si>
    <t>TUBO, PPR, DN 110, CLASSE PN 12,  INSTALADO EM RESERVAÇÃO DE ÁGUA DE EDIFICAÇÃO QUE POSSUA RESERVATÓRIO DE FIBRA/FIBROCIMENTO  FORNECIMENTO E INSTALAÇÃO. AF_06/2016</t>
  </si>
  <si>
    <t>211,06</t>
  </si>
  <si>
    <t>96727</t>
  </si>
  <si>
    <t>TUBO, PPR, DN 20, CLASSE PN 25,  INSTALADO EM RESERVAÇÃO DE ÁGUA DE EDIFICAÇÃO QUE POSSUA RESERVATÓRIO DE FIBRA/FIBROCIMENTO  FORNECIMENTO E INSTALAÇÃO. AF_06/2016</t>
  </si>
  <si>
    <t>17,00</t>
  </si>
  <si>
    <t>96728</t>
  </si>
  <si>
    <t>TUBO, PPR, DN 25, CLASSE PN 25,  INSTALADO EM RESERVAÇÃO DE ÁGUA DE EDIFICAÇÃO QUE POSSUA RESERVATÓRIO DE FIBRA/FIBROCIMENTO  FORNECIMENTO E INSTALAÇÃO. AF_06/2016</t>
  </si>
  <si>
    <t>20,51</t>
  </si>
  <si>
    <t>96729</t>
  </si>
  <si>
    <t>TUBO, PPR, DN 32, CLASSE PN 25,  INSTALADO EM RESERVAÇÃO DE ÁGUA DE EDIFICAÇÃO QUE POSSUA RESERVATÓRIO DE FIBRA/FIBROCIMENTO  FORNECIMENTO E INSTALAÇÃO. AF_06/2016</t>
  </si>
  <si>
    <t>31,26</t>
  </si>
  <si>
    <t>96730</t>
  </si>
  <si>
    <t>TUBO, PPR, DN 40, CLASSE PN 25,  INSTALADO EM RESERVAÇÃO DE ÁGUA DE EDIFICAÇÃO QUE POSSUA RESERVATÓRIO DE FIBRA/FIBROCIMENTO  FORNECIMENTO E INSTALAÇÃO. AF_06/2016</t>
  </si>
  <si>
    <t>39,75</t>
  </si>
  <si>
    <t>96731</t>
  </si>
  <si>
    <t>TUBO, PPR, DN 50, CLASSE PN 25,  INSTALADO EM RESERVAÇÃO DE ÁGUA DE EDIFICAÇÃO QUE POSSUA RESERVATÓRIO DE FIBRA/FIBROCIMENTO  FORNECIMENTO E INSTALAÇÃO. AF_06/2016</t>
  </si>
  <si>
    <t>58,09</t>
  </si>
  <si>
    <t>96732</t>
  </si>
  <si>
    <t>TUBO, PPR, DN 63, CLASSE PN 25,  INSTALADO EM RESERVAÇÃO DE ÁGUA DE EDIFICAÇÃO QUE POSSUA RESERVATÓRIO DE FIBRA/FIBROCIMENTO  FORNECIMENTO E INSTALAÇÃO. AF_06/2016</t>
  </si>
  <si>
    <t>72,45</t>
  </si>
  <si>
    <t>96733</t>
  </si>
  <si>
    <t>TUBO, PPR, DN 75, CLASSE PN 25,  INSTALADO EM RESERVAÇÃO DE ÁGUA DE EDIFICAÇÃO QUE POSSUA RESERVATÓRIO DE FIBRA/FIBROCIMENTO  FORNECIMENTO E INSTALAÇÃO. AF_06/2016</t>
  </si>
  <si>
    <t>133,29</t>
  </si>
  <si>
    <t>96734</t>
  </si>
  <si>
    <t>TUBO, PPR, DN 90, CLASSE PN 25,  INSTALADO EM RESERVAÇÃO DE ÁGUA DE EDIFICAÇÃO QUE POSSUA RESERVATÓRIO DE FIBRA/FIBROCIMENTO  FORNECIMENTO E INSTALAÇÃO. AF_06/2016</t>
  </si>
  <si>
    <t>186,21</t>
  </si>
  <si>
    <t>96735</t>
  </si>
  <si>
    <t>TUBO, PPR, DN 110, CLASSE PN 25,  INSTALADO EM RESERVAÇÃO DE ÁGUA DE EDIFICAÇÃO QUE POSSUA RESERVATÓRIO DE FIBRA/FIBROCIMENTO  FORNECIMENTO E INSTALAÇÃO. AF_06/2016</t>
  </si>
  <si>
    <t>242,11</t>
  </si>
  <si>
    <t>96794</t>
  </si>
  <si>
    <t>TUBO, PEX, MONOCAMADA, DN 16, INSTALADO EM RAMAL OU SUB-RAMAL DE ÁGUA  FORNECIMENTO E INSTALAÇÃO. AF_06/2015</t>
  </si>
  <si>
    <t>9,46</t>
  </si>
  <si>
    <t>96795</t>
  </si>
  <si>
    <t>TUBO, PEX, MONOCAMADA, DN 20, INSTALADO EM RAMAL OU SUB-RAMAL DE ÁGUA  FORNECIMENTO E INSTALAÇÃO. AF_06/2015</t>
  </si>
  <si>
    <t>12,02</t>
  </si>
  <si>
    <t>96796</t>
  </si>
  <si>
    <t>TUBO, PEX, MONOCAMADA, DN 25, INSTALADO EM RAMAL OU SUB-RAMAL DE ÁGUA  FORNECIMENTO E INSTALAÇÃO. AF_06/2015</t>
  </si>
  <si>
    <t>96797</t>
  </si>
  <si>
    <t>TUBO, PEX, MONOCAMADA, DN 32, INSTALADO EM RAMAL OU SUB-RAMAL DE ÁGUA  FORNECIMENTO E INSTALAÇÃO. AF_06/2015</t>
  </si>
  <si>
    <t>25,29</t>
  </si>
  <si>
    <t>96798</t>
  </si>
  <si>
    <t>TUBO, PEX, MONOCAMADA, DN 16, INSTALADO EM RAMAL DE DISTRIBUIÇÃO DE ÁGUA  FORNECIMENTO E INSTALAÇÃO. AF_06/2015</t>
  </si>
  <si>
    <t>9,62</t>
  </si>
  <si>
    <t>96799</t>
  </si>
  <si>
    <t>TUBO, PEX, MONOCAMADA, DN 20, INSTALADO EM RAMAL DE DISTRIBUIÇÃO DE ÁGUA  FORNECIMENTO E INSTALAÇÃO. AF_06/2015</t>
  </si>
  <si>
    <t>12,89</t>
  </si>
  <si>
    <t>96800</t>
  </si>
  <si>
    <t>TUBO, PEX, MONOCAMADA, DN 25, INSTALADO EM RAMAL DE DISTRIBUIÇÃO DE ÁGUA  FORNECIMENTO E INSTALAÇÃO. AF_06/2015</t>
  </si>
  <si>
    <t>18,59</t>
  </si>
  <si>
    <t>96801</t>
  </si>
  <si>
    <t>TUBO, PEX, MONOCAMADA, DN 32, INSTALADO EM RAMAL DE DISTRIBUIÇÃO DE ÁGUA  FORNECIMENTO E INSTALAÇÃO. AF_06/2015</t>
  </si>
  <si>
    <t>28,38</t>
  </si>
  <si>
    <t>97327</t>
  </si>
  <si>
    <t>TUBO EM COBRE FLEXÍVEL, DN 1/4, COM ISOLAMENTO, INSTALADO EM RAMAL DE ALIMENTAÇÃO DE AR CONDICIONADO COM CONDENSADORA INDIVIDUAL   FORNECIMENTO E INSTALAÇÃO. AF_12/2015</t>
  </si>
  <si>
    <t>32,60</t>
  </si>
  <si>
    <t>97328</t>
  </si>
  <si>
    <t>TUBO EM COBRE FLEXÍVEL, DN 3/8", COM ISOLAMENTO, INSTALADO EM RAMAL DE ALIMENTAÇÃO DE AR CONDICIONADO COM CONDENSADORA INDIVIDUAL  FORNECIMENTO E INSTALAÇÃO. AF_12/2015</t>
  </si>
  <si>
    <t>56,00</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</si>
  <si>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</si>
  <si>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</si>
  <si>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</si>
  <si>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</si>
  <si>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86,15</t>
  </si>
  <si>
    <t>97331</t>
  </si>
  <si>
    <t>TUBO EM COBRE FLEXÍVEL, DN 1/4", COM ISOLAMENTO, INSTALADO EM RAMAL DE ALIMENTAÇÃO DE AR CONDICIONADO COM CONDENSADORA CENTRAL  FORNECIMENTO E INSTALAÇÃO. AF_12/2015</t>
  </si>
  <si>
    <t>32,95</t>
  </si>
  <si>
    <t>97332</t>
  </si>
  <si>
    <t>TUBO EM COBRE FLEXÍVEL, DN 3/8", COM ISOLAMENTO, INSTALADO EM RAMAL DE ALIMENTAÇÃO DE AR CONDICIONADO COM CONDENSADORA CENTRAL  FORNECIMENTO E INSTALAÇÃO. AF_12/2015</t>
  </si>
  <si>
    <t>56,40</t>
  </si>
  <si>
    <t>97333</t>
  </si>
  <si>
    <t>TUBO EM COBRE FLEXÍVEL, DN 1/2", COM ISOLAMENTO, INSTALADO EM RAMAL DE ALIMENTAÇÃO DE AR CONDICIONADO COM CONDENSADORA CENTRAL  FORNECIMENTO E INSTALAÇÃO. AF_12/2015</t>
  </si>
  <si>
    <t>71,02</t>
  </si>
  <si>
    <t>97334</t>
  </si>
  <si>
    <t>TUBO EM COBRE FLEXÍVEL, DN 5/8, COM ISOLAMENTO, INSTALADO EM RAMAL DE ALIMENTAÇÃO DE AR CONDICIONADO COM CONDENSADORA CENTRAL   FORNECIMENTO E INSTALAÇÃO. AF_12/2015</t>
  </si>
  <si>
    <t>86,70</t>
  </si>
  <si>
    <t>97335</t>
  </si>
  <si>
    <t>TUBO EM COBRE RÍGIDO, DN 22 MM, CLASSE A, SEM ISOLAMENTO, INSTALADO EM PRUMADA DE GÁS COMBUSTÍVEL - FORNECIMENTO E INSTALAÇÃO. AF_04/2022</t>
  </si>
  <si>
    <t>93,07</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</si>
  <si>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</si>
  <si>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</si>
  <si>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</si>
  <si>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</si>
  <si>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178,21</t>
  </si>
  <si>
    <t>97338</t>
  </si>
  <si>
    <t>TUBO EM COBRE RÍGIDO, DN 42 MM, CLASSE A, SEM ISOLAMENTO, INSTALADO EM PRUMADA DE GÁS COMBUSTÍVEL - FORNECIMENTO E INSTALAÇÃO. AF_04/2022</t>
  </si>
  <si>
    <t>214,42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</si>
  <si>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</si>
  <si>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</si>
  <si>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</si>
  <si>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</si>
  <si>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232,13</t>
  </si>
  <si>
    <t>97347</t>
  </si>
  <si>
    <t>TUBO EM COBRE RÍGIDO, DN 22 MM, CLASSE I, SEM ISOLAMENTO, INSTALADO EM PRUMADA  FORNECIMENTO E INSTALAÇÃO. AF_12/2015</t>
  </si>
  <si>
    <t>112,16</t>
  </si>
  <si>
    <t>97348</t>
  </si>
  <si>
    <t>TUBO EM COBRE RÍGIDO, DN 28 MM, CLASSE I, SEM ISOLAMENTO, INSTALADO EM PRUMADA  FORNECIMENTO E INSTALAÇÃO. AF_12/2015</t>
  </si>
  <si>
    <t>154,96</t>
  </si>
  <si>
    <t>97349</t>
  </si>
  <si>
    <t>TUBO EM COBRE RÍGIDO, DN 35 MM, CLASSE I, SEM ISOLAMENTO, INSTALADO EM PRUMADA  FORNECIMENTO E INSTALAÇÃO. AF_12/2015</t>
  </si>
  <si>
    <t>223,37</t>
  </si>
  <si>
    <t>97350</t>
  </si>
  <si>
    <t>TUBO EM COBRE RÍGIDO, DN 42 MM, CLASSE I, SEM ISOLAMENTO, INSTALADO EM PRUMADA  FORNECIMENTO E INSTALAÇÃO. AF_12/2015</t>
  </si>
  <si>
    <t>271,23</t>
  </si>
  <si>
    <t>97351</t>
  </si>
  <si>
    <t>TUBO EM COBRE RÍGIDO, DN 54 MM, CLASSE I, SEM ISOLAMENTO, INSTALADO EM PRUMADA  FORNECIMENTO E INSTALAÇÃO. AF_12/2015</t>
  </si>
  <si>
    <t>375,05</t>
  </si>
  <si>
    <t>97352</t>
  </si>
  <si>
    <t>TUBO EM COBRE RÍGIDO, DN 66 MM, CLASSE I, SEM ISOLAMENTO, INSTALADO EM PRUMADA  FORNECIMENTO E INSTALAÇÃO. AF_12/2015</t>
  </si>
  <si>
    <t>486,05</t>
  </si>
  <si>
    <t>97353</t>
  </si>
  <si>
    <t>TUBO EM COBRE RÍGIDO, DN 15 MM, CLASSE I, SEM ISOLAMENTO, INSTALADO EM RAMAL DE DISTRIBUIÇÃO  FORNECIMENTO E INSTALAÇÃO. AF_12/2015</t>
  </si>
  <si>
    <t>73,65</t>
  </si>
  <si>
    <t>97354</t>
  </si>
  <si>
    <t>TUBO EM COBRE RÍGIDO, DN 22 MM, CLASSE I, SEM ISOLAMENTO, INSTALADO EM RAMAL DE DISTRIBUIÇÃO FORNECIMENTO E INSTALAÇÃO. AF_12/2015</t>
  </si>
  <si>
    <t>117,04</t>
  </si>
  <si>
    <t>97355</t>
  </si>
  <si>
    <t>TUBO EM COBRE RÍGIDO, DN 28 MM, CLASSE I, SEM ISOLAMENTO, INSTALADO EM RAMAL DE DISTRIBUIÇÃO FORNECIMENTO E INSTALAÇÃO. AF_12/2015</t>
  </si>
  <si>
    <t>160,18</t>
  </si>
  <si>
    <t>97356</t>
  </si>
  <si>
    <t>TUBO EM COBRE RÍGIDO, DN 15 MM, CLASSE I, SEM ISOLAMENTO, INSTALADO EM RAMAL E SUB-RAMAL  FORNECIMENTO E INSTALAÇÃO. AF_12/2015</t>
  </si>
  <si>
    <t>84,35</t>
  </si>
  <si>
    <t>97357</t>
  </si>
  <si>
    <t>TUBO EM COBRE RÍGIDO, DN 22 MM, CLASSE I, SEM ISOLAMENTO, INSTALADO EM RAMAL E SUB-RAMAL  FORNECIMENTO E INSTALAÇÃO. AF_12/2015</t>
  </si>
  <si>
    <t>135,43</t>
  </si>
  <si>
    <t>97358</t>
  </si>
  <si>
    <t>TUBO EM COBRE RÍGIDO, DN 28 MM, CLASSE I, SEM ISOLAMENTO, INSTALADO EM RAMAL E SUB-RAMAL  FORNECIMENTO E INSTALAÇÃO. AF_12/2015</t>
  </si>
  <si>
    <t>185,25</t>
  </si>
  <si>
    <t>97498</t>
  </si>
  <si>
    <t>TUBO DE AÇO GALVANIZADO COM COSTURA, CLASSE MÉDIA, DN 25 (1"), CONEXÃO ROSQUEADA, INSTALADO EM REDE DE ALIMENTAÇÃO PARA HIDRANTE - FORNECIMENTO E INSTALAÇÃO. AF_10/2020</t>
  </si>
  <si>
    <t>57,74</t>
  </si>
  <si>
    <t>97535</t>
  </si>
  <si>
    <t>TUBO DE AÇO GALVANIZADO COM COSTURA, CLASSE MÉDIA, CONEXÃO ROSQUEADA, DN 25 (1"), INSTALADO EM REDE DE ALIMENTAÇÃO PARA SPRINKLER - FORNECIMENTO E INSTALAÇÃO. AF_10/2020</t>
  </si>
  <si>
    <t>62,61</t>
  </si>
  <si>
    <t>97536</t>
  </si>
  <si>
    <t>TUBO DE AÇO GALVANIZADO COM COSTURA, CLASSE MÉDIA, CONEXÃO ROSQUEADA, DN 25 (1"), INSTALADO EM RAMAIS  E SUB-RAMAIS DE GÁS - FORNECIMENTO E INSTALAÇÃO. AF_10/2020</t>
  </si>
  <si>
    <t>73,82</t>
  </si>
  <si>
    <t>100788</t>
  </si>
  <si>
    <t>KIT CAVALETE PARA GÁS - SEM MEDIDOR OU REGULADOR - ENTRADA INDIVIDUAL PRINCIPAL, EM AÇO GALVANIZADO DN 15 E 25 MM (1/2" E 1") - FORNECIMENTO E INSTALAÇÃO. AF_01/2020</t>
  </si>
  <si>
    <t>612,76</t>
  </si>
  <si>
    <t>100791</t>
  </si>
  <si>
    <t>TUBO, PEX, MULTICAMADA, DN 16, INSTALADO EM IMPLANTAÇÃO DE INSTALAÇÕES DE GÁS - FORNECIMENTO E INSTALAÇÃO. AF_01/2020</t>
  </si>
  <si>
    <t>19,81</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</si>
  <si>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</si>
  <si>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</si>
  <si>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</si>
  <si>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</si>
  <si>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</si>
  <si>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</si>
  <si>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51,56</t>
  </si>
  <si>
    <t>100799</t>
  </si>
  <si>
    <t>TUBO, PEX, MULTICAMADA, COM TUBO LUVA, DN 16, INSTALADO EM IMPLANTAÇÃO DE INSTALAÇÕES DE GÁS - FORNECIMENTO E INSTALAÇÃO. AF_01/2020</t>
  </si>
  <si>
    <t>20,31</t>
  </si>
  <si>
    <t>100800</t>
  </si>
  <si>
    <t>TUBO, PEX, MULTICAMADA, COM TUBO LUVA, DN 20, INSTALADO EM IMPLANTAÇÃO DE INSTALAÇÕES DE GÁS - FORNECIMENTO E INSTALAÇÃO. AF_01/2020</t>
  </si>
  <si>
    <t>29,41</t>
  </si>
  <si>
    <t>100801</t>
  </si>
  <si>
    <t>TUBO, PEX, MULTICAMADA, COM TUBO LUVA, DN 26, INSTALADO EM IMPLANTAÇÃO DE INSTALAÇÕES DE GÁS - FORNECIMENTO E INSTALAÇÃO. AF_01/2020</t>
  </si>
  <si>
    <t>38,79</t>
  </si>
  <si>
    <t>100802</t>
  </si>
  <si>
    <t>TUBO, PEX, MULTICAMADA, COM TUBO LUVA, DN 32, INSTALADO EM IMPLANTAÇÃO DE INSTALAÇÕES DE GÁS - FORNECIMENTO E INSTALAÇÃO. AF_01/2020</t>
  </si>
  <si>
    <t>52,06</t>
  </si>
  <si>
    <t>100803</t>
  </si>
  <si>
    <t>TUBO, PEX, MULTICAMADA, DN 16, INSTALADO EM RAMAL INTERNO DE INSTALAÇÕES DE GÁS - FORNECIMENTO E INSTALAÇÃO. AF_01/2020</t>
  </si>
  <si>
    <t>18,79</t>
  </si>
  <si>
    <t>100804</t>
  </si>
  <si>
    <t>TUBO, PEX, MULTICAMADA, DN 20, INSTALADO EM RAMAL INTERNO DE INSTALAÇÕES DE GÁS - FORNECIMENTO E INSTALAÇÃO. AF_01/2020</t>
  </si>
  <si>
    <t>27,70</t>
  </si>
  <si>
    <t>100805</t>
  </si>
  <si>
    <t>TUBO, PEX, MULTICAMADA, DN 26, INSTALADO EM RAMAL INTERNO DE INSTALAÇÕES DE GÁS - FORNECIMENTO E INSTALAÇÃO. AF_01/2020</t>
  </si>
  <si>
    <t>36,84</t>
  </si>
  <si>
    <t>100806</t>
  </si>
  <si>
    <t>TUBO, PEX, MULTICAMADA, DN 32, INSTALADO EM RAMAL INTERNO DE INSTALAÇÕES DE GÁS - FORNECIMENTO E INSTALAÇÃO. AF_01/2020</t>
  </si>
  <si>
    <t>49,79</t>
  </si>
  <si>
    <t>100807</t>
  </si>
  <si>
    <t>TUBO, PEX, MULTICAMADA, COM TUBO LUVA, DN 16, INSTALADO EM RAMAL INTERNO DE INSTALAÇÕES DE GÁS - FORNECIMENTO E INSTALAÇÃO. AF_01/2020</t>
  </si>
  <si>
    <t>26,11</t>
  </si>
  <si>
    <t>100808</t>
  </si>
  <si>
    <t>TUBO, PEX, MULTICAMADA, COM TUBO LUVA, DN 20, INSTALADO EM RAMAL INTERNO DE INSTALAÇÕES DE GÁS - FORNECIMENTO E INSTALAÇÃO. AF_01/2020</t>
  </si>
  <si>
    <t>36,28</t>
  </si>
  <si>
    <t>100809</t>
  </si>
  <si>
    <t>TUBO, PEX, MULTICAMADA, COM TUBO LUVA, DN 26, INSTALADO EM RAMAL INTERNO DE INSTALAÇÕES DE GÁS - FORNECIMENTO E INSTALAÇÃO. AF_01/2020</t>
  </si>
  <si>
    <t>47,02</t>
  </si>
  <si>
    <t>100810</t>
  </si>
  <si>
    <t>TUBO, PEX, MULTICAMADA, COM TUBO LUVA, DN 32, INSTALADO EM RAMAL INTERNO DE INSTALAÇÕES DE GÁS - FORNECIMENTO E INSTALAÇÃO. AF_01/2020</t>
  </si>
  <si>
    <t>62,18</t>
  </si>
  <si>
    <t>101918</t>
  </si>
  <si>
    <t>TUBO DE AÇO GALVANIZADO COM COSTURA, CLASSE MÉDIA, DN 100 (4"), CONEXÃO ROSQUEADA, INSTALADO EM PRUMADAS - FORNECIMENTO E INSTALAÇÃO. AF_10/2020</t>
  </si>
  <si>
    <t>272,01</t>
  </si>
  <si>
    <t>101919</t>
  </si>
  <si>
    <t>UNIÃO, EM FERRO GALVANIZADO, 4", CONEXÃO ROSQUEADA, INSTALADO EM PRUMADAS - FORNECIMENTO E INSTALAÇÃO. AF_10/2020</t>
  </si>
  <si>
    <t>471,30</t>
  </si>
  <si>
    <t>101920</t>
  </si>
  <si>
    <t>LUVA, EM FERRO GALVANIZADO, 4", CONEXÃO ROSQUEADA, INSTALADO EM PRUMADAS - FORNECIMENTO E INSTALAÇÃO. AF_10/2020</t>
  </si>
  <si>
    <t>221,20</t>
  </si>
  <si>
    <t>101921</t>
  </si>
  <si>
    <t>LUVA DE REDUÇÃO, EM FERRO GALVANIZADO, 4" X 2 1/2", CONEXÃO ROSQUEADA, INSTALADO EM PRUMADAS - FORNECIMENTO E INSTALAÇÃO. AF_10/2020</t>
  </si>
  <si>
    <t>253,40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</si>
  <si>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</si>
  <si>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</si>
  <si>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</si>
  <si>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</si>
  <si>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</si>
  <si>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</si>
  <si>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207,73</t>
  </si>
  <si>
    <t>101925</t>
  </si>
  <si>
    <t>JOELHO 90°, EM FERRO GALVANIZADO, 4", CONEXÃO ROSQUEADA, INSTALADO EM PRUMADAS - FORNECIMENTO E INSTALAÇÃO. AF_10/2020</t>
  </si>
  <si>
    <t>348,76</t>
  </si>
  <si>
    <t>101926</t>
  </si>
  <si>
    <t>TÊ, EM FERRO GALVANIZADO, 4", CONEXÃO ROSQUEADA, INSTALADO EM PRUMADAS - FORNECIMENTO E INSTALAÇÃO. AF_10/2020</t>
  </si>
  <si>
    <t>449,13</t>
  </si>
  <si>
    <t>101927</t>
  </si>
  <si>
    <t>TUBO DE AÇO GALVANIZADO COM COSTURA, CLASSE MÉDIA, DN 100 (4"), CONEXÃO ROSQUEADA, INSTALADO EM REDE DE ALIMENTAÇÃO PARA HIDRANTE - FORNECIMENTO E INSTALAÇÃO. AF_10/2020</t>
  </si>
  <si>
    <t>256,81</t>
  </si>
  <si>
    <t>101928</t>
  </si>
  <si>
    <t>UNIÃO, EM FERRO GALVANIZADO, 4", CONEXÃO ROSQUEADA, INSTALADO EM REDE DE ALIMENTAÇÃO PARA HIDRANTE - FORNECIMENTO E INSTALAÇÃO. AF_10/2020</t>
  </si>
  <si>
    <t>477,11</t>
  </si>
  <si>
    <t>101929</t>
  </si>
  <si>
    <t>LUVA, EM FERRO GALVANIZADO, 4", CONEXÃO ROSQUEADA, INSTALADO EM REDE DE ALIMENTAÇÃO PARA HIDRANTE - FORNECIMENTO E INSTALAÇÃO. AF_10/2020</t>
  </si>
  <si>
    <t>227,01</t>
  </si>
  <si>
    <t>101930</t>
  </si>
  <si>
    <t>LUVA DE REDUÇÃO, EM FERRO GALVANIZADO, 4" X 2 1/2", CONEXÃO ROSQUEADA, INSTALADO EM REDE DE ALIMENTAÇÃO PARA HIDRANTE - FORNECIMENTO E INSTALAÇÃO. AF_10/2020</t>
  </si>
  <si>
    <t>259,21</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</si>
  <si>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</si>
  <si>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</si>
  <si>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</si>
  <si>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</si>
  <si>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</si>
  <si>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</si>
  <si>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213,54</t>
  </si>
  <si>
    <t>101934</t>
  </si>
  <si>
    <t>JOELHO 90°, EM FERRO GALVANIZADO, 4", CONEXÃO ROSQUEADA, INSTALADO EM REDE DE ALIMENTAÇÃO PARA HIDRANTE - FORNECIMENTO E INSTALAÇÃO. AF_10/2020</t>
  </si>
  <si>
    <t>357,49</t>
  </si>
  <si>
    <t>101935</t>
  </si>
  <si>
    <t>TÊ, EM FERRO GALVANIZADO, 4", CONEXÃO ROSQUEADA, INSTALADO EM REDE DE ALIMENTAÇÃO PARA HIDRANTE - FORNECIMENTO E INSTALAÇÃO. AF_10/2020</t>
  </si>
  <si>
    <t>460,77</t>
  </si>
  <si>
    <t>103802</t>
  </si>
  <si>
    <t>TUBO EM COBRE RÍGIDO, DN 15 MM, CLASSE E, SEM ISOLAMENTO, INSTALADO EM RAMAL E SUB-RAMAL DE GÁS COMBUSTÍVEL - FORNECIMENTO E INSTALAÇÃO. AF_04/2022</t>
  </si>
  <si>
    <t>45,32</t>
  </si>
  <si>
    <t>103803</t>
  </si>
  <si>
    <t>TUBO EM COBRE RÍGIDO, DN 22 MM, CLASSE E, SEM ISOLAMENTO, INSTALADO EM RAMAL E SUB-RAMAL DE GÁS COMBUSTÍVEL - FORNECIMENTO E INSTALAÇÃO. AF_04/2022</t>
  </si>
  <si>
    <t>77,91</t>
  </si>
  <si>
    <t>103804</t>
  </si>
  <si>
    <t>TUBO EM COBRE RÍGIDO, DN 28 MM, CLASSE E, SEM ISOLAMENTO, INSTALADO EM RAMAL E SUB-RAMAL DE GÁS COMBUSTÍVEL - FORNECIMENTO E INSTALAÇÃO. AF_04/2022</t>
  </si>
  <si>
    <t>94,71</t>
  </si>
  <si>
    <t>103835</t>
  </si>
  <si>
    <t>TUBO EM COBRE RÍGIDO, DN 15 MM, CLASSE A, SEM ISOLAMENTO, INSTALADO EM RAMAL E SUB-RAMAL DE GÁS MEDICINAL - FORNECIMENTO E INSTALAÇÃO. AF_04/2022</t>
  </si>
  <si>
    <t>70,77</t>
  </si>
  <si>
    <t>103836</t>
  </si>
  <si>
    <t>TUBO EM COBRE RÍGIDO, DN 22 MM, CLASSE A, SEM ISOLAMENTO, INSTALADO EM RAMAL E SUB-RAMAL DE GÁS MEDICINAL - FORNECIMENTO E INSTALAÇÃO. AF_04/2022</t>
  </si>
  <si>
    <t>110,34</t>
  </si>
  <si>
    <t>103837</t>
  </si>
  <si>
    <t>TUBO EM COBRE RÍGIDO, DN 28 MM, CLASSE A, SEM ISOLAMENTO, INSTALADO EM RAMAL E SUB-RAMAL DE GÁS MEDICINAL - FORNECIMENTO E INSTALAÇÃO. AF_04/2022</t>
  </si>
  <si>
    <t>139,25</t>
  </si>
  <si>
    <t>103868</t>
  </si>
  <si>
    <t>TUBO EM COBRE RÍGIDO, DN 15 MM, CLASSE E, SEM ISOLAMENTO, INSTALADO EM RAMAL E SUB-RAMAL DE AQUECIMENTO SOLAR - FORNECIMENTO E INSTALAÇÃO. AF_04/2022</t>
  </si>
  <si>
    <t>55,37</t>
  </si>
  <si>
    <t>103869</t>
  </si>
  <si>
    <t>TUBO EM COBRE RÍGIDO, DN 22 MM, CLASSE E, SEM ISOLAMENTO, INSTALADO EM RAMAL E SUB-RAMAL DE AQUECIMENTO SOLAR - FORNECIMENTO E INSTALAÇÃO. AF_04/2022</t>
  </si>
  <si>
    <t>84,95</t>
  </si>
  <si>
    <t>103870</t>
  </si>
  <si>
    <t>TUBO EM COBRE RÍGIDO, DN 28 MM, CLASSE E, SEM ISOLAMENTO, INSTALADO EM RAMAL E SUB-RAMAL DE AQUECIMENTO SOLAR - FORNECIMENTO E INSTALAÇÃO. AF_04/2022</t>
  </si>
  <si>
    <t>104,72</t>
  </si>
  <si>
    <t>103871</t>
  </si>
  <si>
    <t>TUBO EM COBRE RÍGIDO, DN 15 MM, CLASSE E, COM ISOLAMENTO, INSTALADO EM RAMAL E SUB-RAMAL DE AQUECIMENTO SOLAR - FORNECIMENTO E INSTALAÇÃO. AF_04/2022</t>
  </si>
  <si>
    <t>76,08</t>
  </si>
  <si>
    <t>103872</t>
  </si>
  <si>
    <t>TUBO EM COBRE RÍGIDO, DN 22 MM, CLASSE E, COM ISOLAMENTO, INSTALADO EM RAMAL E SUB-RAMAL DE AQUECIMENTO SOLAR - FORNECIMENTO E INSTALAÇÃO. AF_04/2022</t>
  </si>
  <si>
    <t>183,50</t>
  </si>
  <si>
    <t>103873</t>
  </si>
  <si>
    <t>TUBO EM COBRE RÍGIDO, DN 28 MM, CLASSE E, COM ISOLAMENTO, INSTALADO EM RAMAL E SUB-RAMAL DE AQUECIMENTO SOLAR - FORNECIMENTO E INSTALAÇÃO. AF_04/2022</t>
  </si>
  <si>
    <t>207,30</t>
  </si>
  <si>
    <t>89358</t>
  </si>
  <si>
    <t>JOELHO 90 GRAUS, PVC, SOLDÁVEL, DN 20MM, INSTALADO EM RAMAL OU SUB-RAMAL DE ÁGUA - FORNECIMENTO E INSTALAÇÃO. AF_12/2014</t>
  </si>
  <si>
    <t>8,21</t>
  </si>
  <si>
    <t>89359</t>
  </si>
  <si>
    <t>JOELHO 45 GRAUS, PVC, SOLDÁVEL, DN 20MM, INSTALADO EM RAMAL OU SUB-RAMAL DE ÁGUA - FORNECIMENTO E INSTALAÇÃO. AF_12/2014</t>
  </si>
  <si>
    <t>8,68</t>
  </si>
  <si>
    <t>89360</t>
  </si>
  <si>
    <t>CURVA 90 GRAUS, PVC, SOLDÁVEL, DN 20MM, INSTALADO EM RAMAL OU SUB-RAMAL DE ÁGUA - FORNECIMENTO E INSTALAÇÃO. AF_12/2014</t>
  </si>
  <si>
    <t>10,67</t>
  </si>
  <si>
    <t>89361</t>
  </si>
  <si>
    <t>CURVA 45 GRAUS, PVC, SOLDÁVEL, DN 20MM, INSTALADO EM RAMAL OU SUB-RAMAL DE ÁGUA - FORNECIMENTO E INSTALAÇÃO. AF_12/2014</t>
  </si>
  <si>
    <t>9,89</t>
  </si>
  <si>
    <t>89362</t>
  </si>
  <si>
    <t>JOELHO 90 GRAUS, PVC, SOLDÁVEL, DN 25MM, INSTALADO EM RAMAL OU SUB-RAMAL DE ÁGUA - FORNECIMENTO E INSTALAÇÃO. AF_12/2014</t>
  </si>
  <si>
    <t>9,82</t>
  </si>
  <si>
    <t>89363</t>
  </si>
  <si>
    <t>JOELHO 45 GRAUS, PVC, SOLDÁVEL, DN 25MM, INSTALADO EM RAMAL OU SUB-RAMAL DE ÁGUA - FORNECIMENTO E INSTALAÇÃO. AF_12/2014</t>
  </si>
  <si>
    <t>10,83</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</si>
  <si>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</si>
  <si>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</si>
  <si>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</si>
  <si>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</si>
  <si>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11,99</t>
  </si>
  <si>
    <t>89366</t>
  </si>
  <si>
    <t>JOELHO 90 GRAUS COM BUCHA DE LATÃO, PVC, SOLDÁVEL, DN 25MM, X 3/4 INSTALADO EM RAMAL OU SUB-RAMAL DE ÁGUA - FORNECIMENTO E INSTALAÇÃO. AF_12/2014</t>
  </si>
  <si>
    <t>18,45</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</si>
  <si>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</si>
  <si>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</si>
  <si>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</si>
  <si>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</si>
  <si>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</si>
  <si>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</si>
  <si>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19,98</t>
  </si>
  <si>
    <t>89370</t>
  </si>
  <si>
    <t>CURVA 45 GRAUS, PVC, SOLDÁVEL, DN 32MM, INSTALADO EM RAMAL OU SUB-RAMAL DE ÁGUA - FORNECIMENTO E INSTALAÇÃO. AF_12/2014</t>
  </si>
  <si>
    <t>89371</t>
  </si>
  <si>
    <t>LUVA, PVC, SOLDÁVEL, DN 20MM, INSTALADO EM RAMAL OU SUB-RAMAL DE ÁGUA - FORNECIMENTO E INSTALAÇÃO. AF_12/2014</t>
  </si>
  <si>
    <t>6,21</t>
  </si>
  <si>
    <t>89372</t>
  </si>
  <si>
    <t>LUVA DE CORRER, PVC, SOLDÁVEL, DN 20MM, INSTALADO EM RAMAL OU SUB-RAMAL DE ÁGUA - FORNECIMENTO E INSTALAÇÃO. AF_12/2014</t>
  </si>
  <si>
    <t>15,58</t>
  </si>
  <si>
    <t>89373</t>
  </si>
  <si>
    <t>LUVA DE REDUÇÃO, PVC, SOLDÁVEL, DN 25MM X 20MM, INSTALADO EM RAMAL OU SUB-RAMAL DE ÁGUA - FORNECIMENTO E INSTALAÇÃO. AF_12/2014</t>
  </si>
  <si>
    <t>7,06</t>
  </si>
  <si>
    <t>89374</t>
  </si>
  <si>
    <t>LUVA COM BUCHA DE LATÃO, PVC, SOLDÁVEL, DN 20MM X 1/2, INSTALADO EM RAMAL OU SUB-RAMAL DE ÁGUA - FORNECIMENTO E INSTALAÇÃO. AF_12/2014</t>
  </si>
  <si>
    <t>12,14</t>
  </si>
  <si>
    <t>89375</t>
  </si>
  <si>
    <t>UNIÃO, PVC, SOLDÁVEL, DN 20MM, INSTALADO EM RAMAL OU SUB-RAMAL DE ÁGUA - FORNECIMENTO E INSTALAÇÃO. AF_12/2014</t>
  </si>
  <si>
    <t>15,21</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</si>
  <si>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</si>
  <si>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</si>
  <si>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</si>
  <si>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</si>
  <si>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</si>
  <si>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</si>
  <si>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</si>
  <si>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</si>
  <si>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</si>
  <si>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</si>
  <si>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11,21</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</si>
  <si>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</si>
  <si>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</si>
  <si>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</si>
  <si>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</si>
  <si>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</si>
  <si>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</si>
  <si>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7,49</t>
  </si>
  <si>
    <t>89384</t>
  </si>
  <si>
    <t>CURVA DE TRANSPOSIÇÃO, PVC, SOLDÁVEL, DN 25MM, INSTALADO EM RAMAL OU SUB-RAMAL DE ÁGUA   FORNECIMENTO E INSTALAÇÃO. AF_12/2014</t>
  </si>
  <si>
    <t>15,48</t>
  </si>
  <si>
    <t>89385</t>
  </si>
  <si>
    <t>LUVA SOLDÁVEL E COM ROSCA, PVC, SOLDÁVEL, DN 25MM X 3/4, INSTALADO EM RAMAL OU SUB-RAMAL DE ÁGUA - FORNECIMENTO E INSTALAÇÃO. AF_12/2014</t>
  </si>
  <si>
    <t>8,49</t>
  </si>
  <si>
    <t>89386</t>
  </si>
  <si>
    <t>LUVA, PVC, SOLDÁVEL, DN 32MM, INSTALADO EM RAMAL OU SUB-RAMAL DE ÁGUA - FORNECIMENTO E INSTALAÇÃO. AF_12/2014</t>
  </si>
  <si>
    <t>10,26</t>
  </si>
  <si>
    <t>89387</t>
  </si>
  <si>
    <t>LUVA DE CORRER, PVC, SOLDÁVEL, DN 32MM, INSTALADO EM RAMAL OU SUB-RAMAL DE ÁGUA   FORNECIMENTO E INSTALAÇÃO. AF_12/2014</t>
  </si>
  <si>
    <t>40,07</t>
  </si>
  <si>
    <t>89389</t>
  </si>
  <si>
    <t>LUVA SOLDÁVEL E COM ROSCA, PVC, SOLDÁVEL, DN 32MM X 1, INSTALADO EM RAMAL OU SUB-RAMAL DE ÁGUA - FORNECIMENTO E INSTALAÇÃO. AF_12/2014</t>
  </si>
  <si>
    <t>14,78</t>
  </si>
  <si>
    <t>89390</t>
  </si>
  <si>
    <t>UNIÃO, PVC, SOLDÁVEL, DN 32MM, INSTALADO EM RAMAL OU SUB-RAMAL DE ÁGUA - FORNECIMENTO E INSTALAÇÃO. AF_12/2014</t>
  </si>
  <si>
    <t>27,07</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</si>
  <si>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</si>
  <si>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</si>
  <si>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</si>
  <si>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</si>
  <si>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32,20</t>
  </si>
  <si>
    <t>89393</t>
  </si>
  <si>
    <t>TE, PVC, SOLDÁVEL, DN 20MM, INSTALADO EM RAMAL OU SUB-RAMAL DE ÁGUA - FORNECIMENTO E INSTALAÇÃO. AF_12/2014</t>
  </si>
  <si>
    <t>11,47</t>
  </si>
  <si>
    <t>89394</t>
  </si>
  <si>
    <t>TÊ COM BUCHA DE LATÃO NA BOLSA CENTRAL, PVC, SOLDÁVEL, DN 20MM X 1/2, INSTALADO EM RAMAL OU SUB-RAMAL DE ÁGUA - FORNECIMENTO E INSTALAÇÃO. AF_12/2014</t>
  </si>
  <si>
    <t>23,17</t>
  </si>
  <si>
    <t>89395</t>
  </si>
  <si>
    <t>TE, PVC, SOLDÁVEL, DN 25MM, INSTALADO EM RAMAL OU SUB-RAMAL DE ÁGUA - FORNECIMENTO E INSTALAÇÃO. AF_12/2014</t>
  </si>
  <si>
    <t>13,69</t>
  </si>
  <si>
    <t>89396</t>
  </si>
  <si>
    <t>TÊ COM BUCHA DE LATÃO NA BOLSA CENTRAL, PVC, SOLDÁVEL, DN 25MM X 1/2, INSTALADO EM RAMAL OU SUB-RAMAL DE ÁGUA - FORNECIMENTO E INSTALAÇÃO. AF_12/2014</t>
  </si>
  <si>
    <t>23,71</t>
  </si>
  <si>
    <t>89397</t>
  </si>
  <si>
    <t>TÊ DE REDUÇÃO, PVC, SOLDÁVEL, DN 25MM X 20MM, INSTALADO EM RAMAL OU SUB-RAMAL DE ÁGUA - FORNECIMENTO E INSTALAÇÃO. AF_12/2014</t>
  </si>
  <si>
    <t>16,37</t>
  </si>
  <si>
    <t>89398</t>
  </si>
  <si>
    <t>TE, PVC, SOLDÁVEL, DN 32MM, INSTALADO EM RAMAL OU SUB-RAMAL DE ÁGUA - FORNECIMENTO E INSTALAÇÃO. AF_12/2014</t>
  </si>
  <si>
    <t>20,12</t>
  </si>
  <si>
    <t>89399</t>
  </si>
  <si>
    <t>TÊ COM BUCHA DE LATÃO NA BOLSA CENTRAL, PVC, SOLDÁVEL, DN 32MM X 3/4, INSTALADO EM RAMAL OU SUB-RAMAL DE ÁGUA - FORNECIMENTO E INSTALAÇÃO. AF_12/2014</t>
  </si>
  <si>
    <t>37,11</t>
  </si>
  <si>
    <t>89400</t>
  </si>
  <si>
    <t>TÊ DE REDUÇÃO, PVC, SOLDÁVEL, DN 32MM X 25MM, INSTALADO EM RAMAL OU SUB-RAMAL DE ÁGUA - FORNECIMENTO E INSTALAÇÃO. AF_12/2014</t>
  </si>
  <si>
    <t>22,77</t>
  </si>
  <si>
    <t>89404</t>
  </si>
  <si>
    <t>JOELHO 90 GRAUS, PVC, SOLDÁVEL, DN 20MM, INSTALADO EM RAMAL DE DISTRIBUIÇÃO DE ÁGUA - FORNECIMENTO E INSTALAÇÃO. AF_12/2014</t>
  </si>
  <si>
    <t>5,57</t>
  </si>
  <si>
    <t>89405</t>
  </si>
  <si>
    <t>JOELHO 45 GRAUS, PVC, SOLDÁVEL, DN 20MM, INSTALADO EM RAMAL DE DISTRIBUIÇÃO DE ÁGUA - FORNECIMENTO E INSTALAÇÃO. AF_12/2014</t>
  </si>
  <si>
    <t>6,04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</si>
  <si>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</si>
  <si>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</si>
  <si>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</si>
  <si>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</si>
  <si>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7,25</t>
  </si>
  <si>
    <t>89408</t>
  </si>
  <si>
    <t>JOELHO 90 GRAUS, PVC, SOLDÁVEL, DN 25MM, INSTALADO EM RAMAL DE DISTRIBUIÇÃO DE ÁGUA - FORNECIMENTO E INSTALAÇÃO. AF_12/2014</t>
  </si>
  <si>
    <t>6,77</t>
  </si>
  <si>
    <t>89409</t>
  </si>
  <si>
    <t>JOELHO 45 GRAUS, PVC, SOLDÁVEL, DN 25MM, INSTALADO EM RAMAL DE DISTRIBUIÇÃO DE ÁGUA - FORNECIMENTO E INSTALAÇÃO. AF_12/2014</t>
  </si>
  <si>
    <t>7,78</t>
  </si>
  <si>
    <t>89410</t>
  </si>
  <si>
    <t>CURVA 90 GRAUS, PVC, SOLDÁVEL, DN 25MM, INSTALADO EM RAMAL DE DISTRIBUIÇÃO DE ÁGUA - FORNECIMENTO E INSTALAÇÃO. AF_12/2014</t>
  </si>
  <si>
    <t>9,87</t>
  </si>
  <si>
    <t>89411</t>
  </si>
  <si>
    <t>CURVA 45 GRAUS, PVC, SOLDÁVEL, DN 25MM, INSTALADO EM RAMAL DE DISTRIBUIÇÃO DE ÁGUA - FORNECIMENTO E INSTALAÇÃO. AF_12/2014</t>
  </si>
  <si>
    <t>8,94</t>
  </si>
  <si>
    <t>89412</t>
  </si>
  <si>
    <t>JOELHO 90 GRAUS, PVC, SOLDÁVEL, DN 25MM, X 3/4 INSTALADO EM RAMAL DE DISTRIBUIÇÃO DE ÁGUA - FORNECIMENTO E INSTALAÇÃO. AF_12/2014</t>
  </si>
  <si>
    <t>10,22</t>
  </si>
  <si>
    <t>89413</t>
  </si>
  <si>
    <t>JOELHO 90 GRAUS, PVC, SOLDÁVEL, DN 32MM, INSTALADO EM RAMAL DE DISTRIBUIÇÃO DE ÁGUA - FORNECIMENTO E INSTALAÇÃO. AF_12/2014</t>
  </si>
  <si>
    <t>9,95</t>
  </si>
  <si>
    <t>89414</t>
  </si>
  <si>
    <t>JOELHO 45 GRAUS, PVC, SOLDÁVEL, DN 32MM, INSTALADO EM RAMAL DE DISTRIBUIÇÃO DE ÁGUA - FORNECIMENTO E INSTALAÇÃO. AF_12/2014</t>
  </si>
  <si>
    <t>12,79</t>
  </si>
  <si>
    <t>89415</t>
  </si>
  <si>
    <t>CURVA 90 GRAUS, PVC, SOLDÁVEL, DN 32MM, INSTALADO EM RAMAL DE DISTRIBUIÇÃO DE ÁGUA - FORNECIMENTO E INSTALAÇÃO. AF_12/2014</t>
  </si>
  <si>
    <t>16,31</t>
  </si>
  <si>
    <t>89416</t>
  </si>
  <si>
    <t>CURVA 45 GRAUS, PVC, SOLDÁVEL, DN 32MM, INSTALADO EM RAMAL DE DISTRIBUIÇÃO DE ÁGUA - FORNECIMENTO E INSTALAÇÃO. AF_12/2014</t>
  </si>
  <si>
    <t>12,19</t>
  </si>
  <si>
    <t>89417</t>
  </si>
  <si>
    <t>LUVA, PVC, SOLDÁVEL, DN 20MM, INSTALADO EM RAMAL DE DISTRIBUIÇÃO DE ÁGUA - FORNECIMENTO E INSTALAÇÃO. AF_12/2014</t>
  </si>
  <si>
    <t>4,46</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</si>
  <si>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</si>
  <si>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</si>
  <si>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</si>
  <si>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</si>
  <si>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89421</t>
  </si>
  <si>
    <t>UNIÃO, PVC, SOLDÁVEL, DN 20MM, INSTALADO EM RAMAL DE DISTRIBUIÇÃO DE ÁGUA - FORNECIMENTO E INSTALAÇÃO. AF_12/2014</t>
  </si>
  <si>
    <t>13,46</t>
  </si>
  <si>
    <t>89423</t>
  </si>
  <si>
    <t>CURVA DE TRANSPOSIÇÃO, PVC, SOLDÁVEL, DN 20MM, INSTALADO EM RAMAL DE DISTRIBUIÇÃO DE ÁGUA   FORNECIMENTO E INSTALAÇÃO. AF_12/2014</t>
  </si>
  <si>
    <t>9,56</t>
  </si>
  <si>
    <t>89424</t>
  </si>
  <si>
    <t>LUVA, PVC, SOLDÁVEL, DN 25MM, INSTALADO EM RAMAL DE DISTRIBUIÇÃO DE ÁGUA - FORNECIMENTO E INSTALAÇÃO. AF_12/2014</t>
  </si>
  <si>
    <t>5,33</t>
  </si>
  <si>
    <t>89425</t>
  </si>
  <si>
    <t>LUVA DE CORRER, PVC, SOLDÁVEL, DN 25MM, INSTALADO EM RAMAL DE DISTRIBUIÇÃO DE ÁGUA - FORNECIMENTO E INSTALAÇÃO. AF_12/2014</t>
  </si>
  <si>
    <t>17,82</t>
  </si>
  <si>
    <t>89426</t>
  </si>
  <si>
    <t>LUVA DE REDUÇÃO, PVC, SOLDÁVEL, DN 32MM X 25MM, INSTALADO EM RAMAL DE DISTRIBUIÇÃO DE ÁGUA - FORNECIMENTO E INSTALAÇÃO. AF_12/2014</t>
  </si>
  <si>
    <t>9,17</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</si>
  <si>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</si>
  <si>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</si>
  <si>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</si>
  <si>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</si>
  <si>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16,09</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</si>
  <si>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</si>
  <si>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</si>
  <si>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</si>
  <si>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</si>
  <si>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</si>
  <si>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</si>
  <si>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7,80</t>
  </si>
  <si>
    <t>89432</t>
  </si>
  <si>
    <t>LUVA DE CORRER, PVC, SOLDÁVEL, DN 32MM, INSTALADO EM RAMAL DE DISTRIBUIÇÃO DE ÁGUA   FORNECIMENTO E INSTALAÇÃO. AF_12/2014</t>
  </si>
  <si>
    <t>37,61</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</si>
  <si>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</si>
  <si>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</si>
  <si>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</si>
  <si>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</si>
  <si>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</si>
  <si>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</si>
  <si>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24,61</t>
  </si>
  <si>
    <t>89436</t>
  </si>
  <si>
    <t>ADAPTADOR CURTO COM BOLSA E ROSCA PARA REGISTRO, PVC, SOLDÁVEL, DN 32MM X 1, INSTALADO EM RAMAL DE DISTRIBUIÇÃO DE ÁGUA - FORNECIMENTO E INSTALAÇÃO. AF_12/2014</t>
  </si>
  <si>
    <t>7,66</t>
  </si>
  <si>
    <t>89437</t>
  </si>
  <si>
    <t>CURVA DE TRANSPOSIÇÃO, PVC, SOLDÁVEL, DN 32MM, INSTALADO EM RAMAL DE DISTRIBUIÇÃO DE ÁGUA   FORNECIMENTO E INSTALAÇÃO. AF_12/2014</t>
  </si>
  <si>
    <t>29,74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</si>
  <si>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</si>
  <si>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</si>
  <si>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</si>
  <si>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</si>
  <si>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10,62</t>
  </si>
  <si>
    <t>89440</t>
  </si>
  <si>
    <t>TE, PVC, SOLDÁVEL, DN 25MM, INSTALADO EM RAMAL DE DISTRIBUIÇÃO DE ÁGUA - FORNECIMENTO E INSTALAÇÃO. AF_12/2014</t>
  </si>
  <si>
    <t>9,61</t>
  </si>
  <si>
    <t>89442</t>
  </si>
  <si>
    <t>TÊ DE REDUÇÃO, PVC, SOLDÁVEL, DN 25MM X 20MM, INSTALADO EM RAMAL DE DISTRIBUIÇÃO DE ÁGUA - FORNECIMENTO E INSTALAÇÃO. AF_12/2014</t>
  </si>
  <si>
    <t>12,29</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</si>
  <si>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</si>
  <si>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</si>
  <si>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</si>
  <si>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</si>
  <si>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32,26</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</si>
  <si>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</si>
  <si>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</si>
  <si>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</si>
  <si>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</si>
  <si>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5,22</t>
  </si>
  <si>
    <t>89485</t>
  </si>
  <si>
    <t>JOELHO 45 GRAUS, PVC, SOLDÁVEL, DN 25MM, INSTALADO EM PRUMADA DE ÁGUA - FORNECIMENTO E INSTALAÇÃO. AF_12/2014</t>
  </si>
  <si>
    <t>6,23</t>
  </si>
  <si>
    <t>89489</t>
  </si>
  <si>
    <t>CURVA 90 GRAUS, PVC, SOLDÁVEL, DN 25MM, INSTALADO EM PRUMADA DE ÁGUA - FORNECIMENTO E INSTALAÇÃO. AF_12/2014</t>
  </si>
  <si>
    <t>89490</t>
  </si>
  <si>
    <t>CURVA 45 GRAUS, PVC, SOLDÁVEL, DN 25MM, INSTALADO EM PRUMADA DE ÁGUA - FORNECIMENTO E INSTALAÇÃO. AF_12/2014</t>
  </si>
  <si>
    <t>7,39</t>
  </si>
  <si>
    <t>89492</t>
  </si>
  <si>
    <t>JOELHO 90 GRAUS, PVC, SOLDÁVEL, DN 32MM, INSTALADO EM PRUMADA DE ÁGUA - FORNECIMENTO E INSTALAÇÃO. AF_12/2014</t>
  </si>
  <si>
    <t>89493</t>
  </si>
  <si>
    <t>JOELHO 45 GRAUS, PVC, SOLDÁVEL, DN 32MM, INSTALADO EM PRUMADA DE ÁGUA - FORNECIMENTO E INSTALAÇÃO. AF_12/2014</t>
  </si>
  <si>
    <t>11,05</t>
  </si>
  <si>
    <t>89494</t>
  </si>
  <si>
    <t>CURVA 90 GRAUS, PVC, SOLDÁVEL, DN 32MM, INSTALADO EM PRUMADA DE ÁGUA - FORNECIMENTO E INSTALAÇÃO. AF_12/2014</t>
  </si>
  <si>
    <t>14,57</t>
  </si>
  <si>
    <t>89496</t>
  </si>
  <si>
    <t>CURVA 45 GRAUS, PVC, SOLDÁVEL, DN 32MM, INSTALADO EM PRUMADA DE ÁGUA - FORNECIMENTO E INSTALAÇÃO. AF_12/2014</t>
  </si>
  <si>
    <t>10,45</t>
  </si>
  <si>
    <t>89497</t>
  </si>
  <si>
    <t>JOELHO 90 GRAUS, PVC, SOLDÁVEL, DN 40MM, INSTALADO EM PRUMADA DE ÁGUA - FORNECIMENTO E INSTALAÇÃO. AF_12/2014</t>
  </si>
  <si>
    <t>13,48</t>
  </si>
  <si>
    <t>89498</t>
  </si>
  <si>
    <t>JOELHO 45 GRAUS, PVC, SOLDÁVEL, DN 40MM, INSTALADO EM PRUMADA DE ÁGUA - FORNECIMENTO E INSTALAÇÃO. AF_12/2014</t>
  </si>
  <si>
    <t>89499</t>
  </si>
  <si>
    <t>CURVA 90 GRAUS, PVC, SOLDÁVEL, DN 40MM, INSTALADO EM PRUMADA DE ÁGUA - FORNECIMENTO E INSTALAÇÃO. AF_12/2014</t>
  </si>
  <si>
    <t>23,05</t>
  </si>
  <si>
    <t>89500</t>
  </si>
  <si>
    <t>CURVA 45 GRAUS, PVC, SOLDÁVEL, DN 40MM, INSTALADO EM PRUMADA DE ÁGUA - FORNECIMENTO E INSTALAÇÃO. AF_12/2014</t>
  </si>
  <si>
    <t>15,03</t>
  </si>
  <si>
    <t>89501</t>
  </si>
  <si>
    <t>JOELHO 90 GRAUS, PVC, SOLDÁVEL, DN 50MM, INSTALADO EM PRUMADA DE ÁGUA - FORNECIMENTO E INSTALAÇÃO. AF_12/2014</t>
  </si>
  <si>
    <t>16,14</t>
  </si>
  <si>
    <t>89502</t>
  </si>
  <si>
    <t>JOELHO 45 GRAUS, PVC, SOLDÁVEL, DN 50MM, INSTALADO EM PRUMADA DE ÁGUA - FORNECIMENTO E INSTALAÇÃO. AF_12/2014</t>
  </si>
  <si>
    <t>18,49</t>
  </si>
  <si>
    <t>89503</t>
  </si>
  <si>
    <t>CURVA 90 GRAUS, PVC, SOLDÁVEL, DN 50MM, INSTALADO EM PRUMADA DE ÁGUA - FORNECIMENTO E INSTALAÇÃO. AF_12/2014</t>
  </si>
  <si>
    <t>28,75</t>
  </si>
  <si>
    <t>89504</t>
  </si>
  <si>
    <t>CURVA 45 GRAUS, PVC, SOLDÁVEL, DN 50MM, INSTALADO EM PRUMADA DE ÁGUA - FORNECIMENTO E INSTALAÇÃO. AF_12/2014</t>
  </si>
  <si>
    <t>25,03</t>
  </si>
  <si>
    <t>89505</t>
  </si>
  <si>
    <t>JOELHO 90 GRAUS, PVC, SOLDÁVEL, DN 60MM, INSTALADO EM PRUMADA DE ÁGUA - FORNECIMENTO E INSTALAÇÃO. AF_12/2014</t>
  </si>
  <si>
    <t>43,14</t>
  </si>
  <si>
    <t>89506</t>
  </si>
  <si>
    <t>JOELHO 45 GRAUS, PVC, SOLDÁVEL, DN 60MM, INSTALADO EM PRUMADA DE ÁGUA - FORNECIMENTO E INSTALAÇÃO. AF_12/2014</t>
  </si>
  <si>
    <t>89507</t>
  </si>
  <si>
    <t>CURVA 90 GRAUS, PVC, SOLDÁVEL, DN 60MM, INSTALADO EM PRUMADA DE ÁGUA - FORNECIMENTO E INSTALAÇÃO. AF_12/2014</t>
  </si>
  <si>
    <t>60,41</t>
  </si>
  <si>
    <t>89510</t>
  </si>
  <si>
    <t>CURVA 45 GRAUS, PVC, SOLDÁVEL, DN 60MM, INSTALADO EM PRUMADA DE ÁGUA - FORNECIMENTO E INSTALAÇÃO. AF_12/2014</t>
  </si>
  <si>
    <t>39,00</t>
  </si>
  <si>
    <t>89513</t>
  </si>
  <si>
    <t>JOELHO 90 GRAUS, PVC, SOLDÁVEL, DN 75MM, INSTALADO EM PRUMADA DE ÁGUA - FORNECIMENTO E INSTALAÇÃO. AF_12/2014</t>
  </si>
  <si>
    <t>136,60</t>
  </si>
  <si>
    <t>89514</t>
  </si>
  <si>
    <t>JOELHO 90 GRAUS, PVC, SERIE R, ÁGUA PLUVIAL, DN 40 MM, JUNTA SOLDÁVEL, FORNECIDO E INSTALADO EM RAMAL DE ENCAMINHAMENTO. AF_12/2014</t>
  </si>
  <si>
    <t>11,31</t>
  </si>
  <si>
    <t>89515</t>
  </si>
  <si>
    <t>JOELHO 45 GRAUS, PVC, SOLDÁVEL, DN 75MM, INSTALADO EM PRUMADA DE ÁGUA - FORNECIMENTO E INSTALAÇÃO. AF_12/2014</t>
  </si>
  <si>
    <t>102,49</t>
  </si>
  <si>
    <t>89516</t>
  </si>
  <si>
    <t>JOELHO 45 GRAUS, PVC, SERIE R, ÁGUA PLUVIAL, DN 40 MM, JUNTA SOLDÁVEL, FORNECIDO E INSTALADO EM RAMAL DE ENCAMINHAMENTO. AF_12/2014</t>
  </si>
  <si>
    <t>9,81</t>
  </si>
  <si>
    <t>89517</t>
  </si>
  <si>
    <t>CURVA 90 GRAUS, PVC, SOLDÁVEL, DN 75MM, INSTALADO EM PRUMADA DE ÁGUA - FORNECIMENTO E INSTALAÇÃO. AF_12/2014</t>
  </si>
  <si>
    <t>85,90</t>
  </si>
  <si>
    <t>89518</t>
  </si>
  <si>
    <t>JOELHO 90 GRAUS, PVC, SERIE R, ÁGUA PLUVIAL, DN 50 MM, JUNTA ELÁSTICA, FORNECIDO E INSTALADO EM RAMAL DE ENCAMINHAMENTO. AF_12/2014</t>
  </si>
  <si>
    <t>16,82</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</si>
  <si>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</si>
  <si>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</si>
  <si>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</si>
  <si>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</si>
  <si>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</si>
  <si>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</si>
  <si>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161,07</t>
  </si>
  <si>
    <t>89522</t>
  </si>
  <si>
    <t>JOELHO 90 GRAUS, PVC, SERIE R, ÁGUA PLUVIAL, DN 75 MM, JUNTA ELÁSTICA, FORNECIDO E INSTALADO EM RAMAL DE ENCAMINHAMENTO. AF_12/2014</t>
  </si>
  <si>
    <t>32,09</t>
  </si>
  <si>
    <t>89523</t>
  </si>
  <si>
    <t>JOELHO 45 GRAUS, PVC, SOLDÁVEL, DN 85MM, INSTALADO EM PRUMADA DE ÁGUA - FORNECIMENTO E INSTALAÇÃO. AF_12/2014</t>
  </si>
  <si>
    <t>120,90</t>
  </si>
  <si>
    <t>89524</t>
  </si>
  <si>
    <t>JOELHO 45 GRAUS, PVC, SERIE R, ÁGUA PLUVIAL, DN 75 MM, JUNTA ELÁSTICA, FORNECIDO E INSTALADO EM RAMAL DE ENCAMINHAMENTO. AF_12/2014</t>
  </si>
  <si>
    <t>28,32</t>
  </si>
  <si>
    <t>89525</t>
  </si>
  <si>
    <t>CURVA 90 GRAUS, PVC, SOLDÁVEL, DN 85MM, INSTALADO EM PRUMADA DE ÁGUA - FORNECIMENTO E INSTALAÇÃO. AF_12/2014</t>
  </si>
  <si>
    <t>118,86</t>
  </si>
  <si>
    <t>89526</t>
  </si>
  <si>
    <t>CURVA 87 GRAUS E 30 MINUTOS, PVC, SERIE R, ÁGUA PLUVIAL, DN 75 MM, JUNTA ELÁSTICA, FORNECIDO E INSTALADO EM RAMAL DE ENCAMINHAMENTO. AF_12/2014</t>
  </si>
  <si>
    <t>42,06</t>
  </si>
  <si>
    <t>89527</t>
  </si>
  <si>
    <t>CURVA 45 GRAUS, PVC, SOLDÁVEL, DN 85MM, INSTALADO EM PRUMADA DE ÁGUA - FORNECIMENTO E INSTALAÇÃO. AF_12/2014</t>
  </si>
  <si>
    <t>90,68</t>
  </si>
  <si>
    <t>89528</t>
  </si>
  <si>
    <t>LUVA, PVC, SOLDÁVEL, DN 25MM, INSTALADO EM PRUMADA DE ÁGUA - FORNECIMENTO E INSTALAÇÃO. AF_12/2014</t>
  </si>
  <si>
    <t>4,28</t>
  </si>
  <si>
    <t>89529</t>
  </si>
  <si>
    <t>JOELHO 90 GRAUS, PVC, SERIE R, ÁGUA PLUVIAL, DN 100 MM, JUNTA ELÁSTICA, FORNECIDO E INSTALADO EM RAMAL DE ENCAMINHAMENTO. AF_12/2014</t>
  </si>
  <si>
    <t>47,79</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</si>
  <si>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</si>
  <si>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</si>
  <si>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</si>
  <si>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</si>
  <si>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</si>
  <si>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</si>
  <si>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8,12</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</si>
  <si>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</si>
  <si>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</si>
  <si>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</si>
  <si>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</si>
  <si>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15,04</t>
  </si>
  <si>
    <t>89539</t>
  </si>
  <si>
    <t>CURVAR 45 GRAUS, PVC, SERIE R, ÁGUA PLUVIAL, DN 100 MM, JUNTA ELÁSTICA, FORNECIDO E INSTALADO EM RAMAL DE ENCAMINHAMENTO. AF_12/2014</t>
  </si>
  <si>
    <t>41,18</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</si>
  <si>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</si>
  <si>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</si>
  <si>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</si>
  <si>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</si>
  <si>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</si>
  <si>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</si>
  <si>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36,47</t>
  </si>
  <si>
    <t>89544</t>
  </si>
  <si>
    <t>LUVA SIMPLES, PVC, SERIE R, ÁGUA PLUVIAL, DN 40 MM, JUNTA SOLDÁVEL, FORNECIDO E INSTALADO EM RAMAL DE ENCAMINHAMENTO. AF_12/2014</t>
  </si>
  <si>
    <t>9,98</t>
  </si>
  <si>
    <t>89545</t>
  </si>
  <si>
    <t>LUVA SIMPLES, PVC, SERIE R, ÁGUA PLUVIAL, DN 50 MM, JUNTA ELÁSTICA, FORNECIDO E INSTALADO EM RAMAL DE ENCAMINHAMENTO. AF_12/2014</t>
  </si>
  <si>
    <t>15,40</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</si>
  <si>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</si>
  <si>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</si>
  <si>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</si>
  <si>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</si>
  <si>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21,59</t>
  </si>
  <si>
    <t>89548</t>
  </si>
  <si>
    <t>LUVA DE CORRER, PVC, SERIE R, ÁGUA PLUVIAL, DN 75 MM, JUNTA ELÁSTICA, FORNECIDO E INSTALADO EM RAMAL DE ENCAMINHAMENTO. AF_12/2014</t>
  </si>
  <si>
    <t>23,47</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</si>
  <si>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</si>
  <si>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</si>
  <si>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</si>
  <si>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</si>
  <si>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42,17</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</si>
  <si>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</si>
  <si>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</si>
  <si>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</si>
  <si>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</si>
  <si>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</si>
  <si>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</si>
  <si>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</si>
  <si>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</si>
  <si>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26,63</t>
  </si>
  <si>
    <t>89555</t>
  </si>
  <si>
    <t>CURVA DE TRANSPOSIÇÃO, PVC, SOLDÁVEL, DN 32MM, INSTALADO EM PRUMADA DE ÁGUA   FORNECIMENTO E INSTALAÇÃO. AF_12/2014</t>
  </si>
  <si>
    <t>28,60</t>
  </si>
  <si>
    <t>89556</t>
  </si>
  <si>
    <t>LUVA DE CORRER, PVC, SERIE R, ÁGUA PLUVIAL, DN 100 MM, JUNTA ELÁSTICA, FORNECIDO E INSTALADO EM RAMAL DE ENCAMINHAMENTO. AF_12/2014</t>
  </si>
  <si>
    <t>39,46</t>
  </si>
  <si>
    <t>89557</t>
  </si>
  <si>
    <t>REDUÇÃO EXCÊNTRICA, PVC, SERIE R, ÁGUA PLUVIAL, DN 100 X 75 MM, JUNTA ELÁSTICA, FORNECIDO E INSTALADO EM RAMAL DE ENCAMINHAMENTO. AF_12/2014</t>
  </si>
  <si>
    <t>31,03</t>
  </si>
  <si>
    <t>89558</t>
  </si>
  <si>
    <t>LUVA, PVC, SOLDÁVEL, DN 40MM, INSTALADO EM PRUMADA DE ÁGUA - FORNECIMENTO E INSTALAÇÃO. AF_12/2014</t>
  </si>
  <si>
    <t>10,29</t>
  </si>
  <si>
    <t>89559</t>
  </si>
  <si>
    <t>TÊ DE INSPEÇÃO, PVC, SERIE R, ÁGUA PLUVIAL, DN 100 MM, JUNTA ELÁSTICA, FORNECIDO E INSTALADO EM RAMAL DE ENCAMINHAMENTO. AF_12/2014</t>
  </si>
  <si>
    <t>70,04</t>
  </si>
  <si>
    <t>89561</t>
  </si>
  <si>
    <t>JUNÇÃO SIMPLES, PVC, SERIE R, ÁGUA PLUVIAL, DN 40 MM, JUNTA SOLDÁVEL, FORNECIDO E INSTALADO EM RAMAL DE ENCAMINHAMENTO. AF_12/2014</t>
  </si>
  <si>
    <t>14,58</t>
  </si>
  <si>
    <t>89562</t>
  </si>
  <si>
    <t>LUVA DE REDUÇÃO, PVC, SOLDÁVEL, DN 40MM X 32MM, INSTALADO EM PRUMADA DE ÁGUA - FORNECIMENTO E INSTALAÇÃO. AF_12/2014</t>
  </si>
  <si>
    <t>11,02</t>
  </si>
  <si>
    <t>89563</t>
  </si>
  <si>
    <t>JUNÇÃO SIMPLES, PVC, SERIE R, ÁGUA PLUVIAL, DN 50 MM, JUNTA ELÁSTICA, FORNECIDO E INSTALADO EM RAMAL DE ENCAMINHAMENTO. AF_12/2014</t>
  </si>
  <si>
    <t>25,50</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</si>
  <si>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</si>
  <si>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</si>
  <si>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</si>
  <si>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</si>
  <si>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58,37</t>
  </si>
  <si>
    <t>89566</t>
  </si>
  <si>
    <t>TÊ, PVC, SERIE R, ÁGUA PLUVIAL, DN 75 MM, JUNTA ELÁSTICA, FORNECIDO E INSTALADO EM RAMAL DE ENCAMINHAMENTO. AF_12/2014</t>
  </si>
  <si>
    <t>50,24</t>
  </si>
  <si>
    <t>89567</t>
  </si>
  <si>
    <t>JUNÇÃO SIMPLES, PVC, SERIE R, ÁGUA PLUVIAL, DN 100 X 100 MM, JUNTA ELÁSTICA, FORNECIDO E INSTALADO EM RAMAL DE ENCAMINHAMENTO. AF_12/2014</t>
  </si>
  <si>
    <t>86,75</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</si>
  <si>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</si>
  <si>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</si>
  <si>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</si>
  <si>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</si>
  <si>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81,96</t>
  </si>
  <si>
    <t>89570</t>
  </si>
  <si>
    <t>ADAPTADOR CURTO COM BOLSA E ROSCA PARA REGISTRO, PVC, SOLDÁVEL, DN 40MM X 1.1/2, INSTALADO EM PRUMADA DE ÁGUA - FORNECIMENTO E INSTALAÇÃO. AF_12/2014</t>
  </si>
  <si>
    <t>14,43</t>
  </si>
  <si>
    <t>89571</t>
  </si>
  <si>
    <t>TÊ, PVC, SERIE R, ÁGUA PLUVIAL, DN 100 X 100 MM, JUNTA ELÁSTICA, FORNECIDO E INSTALADO EM RAMAL DE ENCAMINHAMENTO. AF_12/2014</t>
  </si>
  <si>
    <t>79,62</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</si>
  <si>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</si>
  <si>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</si>
  <si>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</si>
  <si>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</si>
  <si>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72,30</t>
  </si>
  <si>
    <t>89574</t>
  </si>
  <si>
    <t>JUNÇÃO DUPLA, PVC, SERIE R, ÁGUA PLUVIAL, DN 100 X 100 X 100 MM, JUNTA ELÁSTICA, FORNECIDO E INSTALADO EM RAMAL DE ENCAMINHAMENTO. AF_12/2014</t>
  </si>
  <si>
    <t>142,06</t>
  </si>
  <si>
    <t>89575</t>
  </si>
  <si>
    <t>LUVA, PVC, SOLDÁVEL, DN 50MM, INSTALADO EM PRUMADA DE ÁGUA - FORNECIMENTO E INSTALAÇÃO. AF_12/2014</t>
  </si>
  <si>
    <t>89577</t>
  </si>
  <si>
    <t>LUVA DE CORRER, PVC, SOLDÁVEL, DN 50MM, INSTALADO EM PRUMADA DE ÁGUA - FORNECIMENTO E INSTALAÇÃO. AF_12/2014</t>
  </si>
  <si>
    <t>43,64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</si>
  <si>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</si>
  <si>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</si>
  <si>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</si>
  <si>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</si>
  <si>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30,09</t>
  </si>
  <si>
    <t>89582</t>
  </si>
  <si>
    <t>JOELHO 45 GRAUS, PVC, SERIE R, ÁGUA PLUVIAL, DN 75 MM, JUNTA ELÁSTICA, FORNECIDO E INSTALADO EM CONDUTORES VERTICAIS DE ÁGUAS PLUVIAIS. AF_12/2014</t>
  </si>
  <si>
    <t>26,32</t>
  </si>
  <si>
    <t>89583</t>
  </si>
  <si>
    <t>CURVA 87 GRAUS E 30 MINUTOS, PVC, SERIE R, ÁGUA PLUVIAL, DN 75 MM, JUNTA ELÁSTICA, FORNECIDO E INSTALADO EM CONDUTORES VERTICAIS DE ÁGUAS PLUVIAIS. AF_12/2014</t>
  </si>
  <si>
    <t>40,06</t>
  </si>
  <si>
    <t>89584</t>
  </si>
  <si>
    <t>JOELHO 90 GRAUS, PVC, SERIE R, ÁGUA PLUVIAL, DN 100 MM, JUNTA ELÁSTICA, FORNECIDO E INSTALADO EM CONDUTORES VERTICAIS DE ÁGUAS PLUVIAIS. AF_12/2014</t>
  </si>
  <si>
    <t>45,78</t>
  </si>
  <si>
    <t>89585</t>
  </si>
  <si>
    <t>JOELHO 45 GRAUS, PVC, SERIE R, ÁGUA PLUVIAL, DN 100 MM, JUNTA ELÁSTICA, FORNECIDO E INSTALADO EM CONDUTORES VERTICAIS DE ÁGUAS PLUVIAIS. AF_12/2014</t>
  </si>
  <si>
    <t>36,61</t>
  </si>
  <si>
    <t>89587</t>
  </si>
  <si>
    <t>CURVA 87 GRAUS E 30 MINUTOS, PVC, SERIE R, ÁGUA PLUVIAL, DN 100 MM, JUNTA ELÁSTICA, FORNECIDO E INSTALADO EM CONDUTORES VERTICAIS DE ÁGUAS PLUVIAIS. AF_12/2014</t>
  </si>
  <si>
    <t>60,17</t>
  </si>
  <si>
    <t>89589</t>
  </si>
  <si>
    <t>CURVAR 45 GRAUS,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</si>
  <si>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</si>
  <si>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</si>
  <si>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144,28</t>
  </si>
  <si>
    <t>89591</t>
  </si>
  <si>
    <t>JOELHO 45 GRAUS, PVC, SERIE R, ÁGUA PLUVIAL, DN 150 MM, JUNTA ELÁSTICA, FORNECIDO E INSTALADO EM CONDUTORES VERTICAIS DE ÁGUAS PLUVIAIS. AF_12/2014</t>
  </si>
  <si>
    <t>117,95</t>
  </si>
  <si>
    <t>89592</t>
  </si>
  <si>
    <t>CURVA 87 GRAUS E 30 MINUTOS, PVC, SERIE R, ÁGUA PLUVIAL, DN 150 MM, JUNTA ELÁSTICA, FORNECIDO E INSTALADO EM CONDUTORES VERTICAIS DE ÁGUAS PLUVIAIS. AF_12/2014</t>
  </si>
  <si>
    <t>194,53</t>
  </si>
  <si>
    <t>89593</t>
  </si>
  <si>
    <t>LUVA COM ROSCA, PVC, SOLDÁVEL, DN 50MM X 1.1/2, INSTALADO EM PRUMADA DE ÁGUA - FORNECIMENTO E INSTALAÇÃO. AF_12/2014</t>
  </si>
  <si>
    <t>39,41</t>
  </si>
  <si>
    <t>89594</t>
  </si>
  <si>
    <t>UNIÃO, PVC, SOLDÁVEL, DN 50MM, INSTALADO EM PRUMADA DE ÁGUA - FORNECIMENTO E INSTALAÇÃO. AF_12/2014</t>
  </si>
  <si>
    <t>47,75</t>
  </si>
  <si>
    <t>89595</t>
  </si>
  <si>
    <t>ADAPTADOR CURTO COM BOLSA E ROSCA PARA REGISTRO, PVC, SOLDÁVEL, DN 50MM X 1.1/4, INSTALADO EM PRUMADA DE ÁGUA - FORNECIMENTO E INSTALAÇÃO. AF_12/2014</t>
  </si>
  <si>
    <t>17,67</t>
  </si>
  <si>
    <t>89596</t>
  </si>
  <si>
    <t>ADAPTADOR CURTO COM BOLSA E ROSCA PARA REGISTRO, PVC, SOLDÁVEL, DN 50MM X 1.1/2, INSTALADO EM PRUMADA DE ÁGUA - FORNECIMENTO E INSTALAÇÃO. AF_12/2014</t>
  </si>
  <si>
    <t>12,76</t>
  </si>
  <si>
    <t>89597</t>
  </si>
  <si>
    <t>LUVA, PVC, SOLDÁVEL, DN 60MM, INSTALADO EM PRUMADA DE ÁGUA - FORNECIMENTO E INSTALAÇÃO. AF_12/2014</t>
  </si>
  <si>
    <t>24,58</t>
  </si>
  <si>
    <t>89598</t>
  </si>
  <si>
    <t>LUVA DE CORRER, PVC, SOLDÁVEL, DN 60MM, INSTALADO EM PRUMADA DE ÁGUA   FORNECIMENTO E INSTALAÇÃO. AF_12/2014</t>
  </si>
  <si>
    <t>66,08</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</si>
  <si>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</si>
  <si>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</si>
  <si>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</si>
  <si>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</si>
  <si>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21,97</t>
  </si>
  <si>
    <t>89605</t>
  </si>
  <si>
    <t>LUVA DE REDUÇÃO, PVC, SOLDÁVEL, DN 60MM X 50MM, INSTALADO EM PRUMADA DE ÁGUA - FORNECIMENTO E INSTALAÇÃO. AF_12/2014</t>
  </si>
  <si>
    <t>23,97</t>
  </si>
  <si>
    <t>89609</t>
  </si>
  <si>
    <t>UNIÃO, PVC, SOLDÁVEL, DN 60MM, INSTALADO EM PRUMADA DE ÁGUA - FORNECIMENTO E INSTALAÇÃO. AF_12/2014</t>
  </si>
  <si>
    <t>111,51</t>
  </si>
  <si>
    <t>89610</t>
  </si>
  <si>
    <t>ADAPTADOR CURTO COM BOLSA E ROSCA PARA REGISTRO, PVC, SOLDÁVEL, DN 60MM X 2, INSTALADO EM PRUMADA DE ÁGUA - FORNECIMENTO E INSTALAÇÃO. AF_12/2014</t>
  </si>
  <si>
    <t>24,60</t>
  </si>
  <si>
    <t>89611</t>
  </si>
  <si>
    <t>LUVA, PVC, SOLDÁVEL, DN 75MM, INSTALADO EM PRUMADA DE ÁGUA - FORNECIMENTO E INSTALAÇÃO. AF_12/2014</t>
  </si>
  <si>
    <t>40,41</t>
  </si>
  <si>
    <t>89612</t>
  </si>
  <si>
    <t>UNIÃO, PVC, SOLDÁVEL, DN 75MM, INSTALADO EM PRUMADA DE ÁGUA - FORNECIMENTO E INSTALAÇÃO. AF_12/2014</t>
  </si>
  <si>
    <t>220,23</t>
  </si>
  <si>
    <t>89613</t>
  </si>
  <si>
    <t>ADAPTADOR CURTO COM BOLSA E ROSCA PARA REGISTRO, PVC, SOLDÁVEL, DN 75MM X 2.1/2, INSTALADO EM PRUMADA DE ÁGUA - FORNECIMENTO E INSTALAÇÃO. AF_12/2014</t>
  </si>
  <si>
    <t>35,91</t>
  </si>
  <si>
    <t>89614</t>
  </si>
  <si>
    <t>LUVA, PVC, SOLDÁVEL, DN 85MM, INSTALADO EM PRUMADA DE ÁGUA - FORNECIMENTO E INSTALAÇÃO. AF_12/2014</t>
  </si>
  <si>
    <t>77,87</t>
  </si>
  <si>
    <t>89615</t>
  </si>
  <si>
    <t>UNIÃO, PVC, SOLDÁVEL, DN 85MM, INSTALADO EM PRUMADA DE ÁGUA - FORNECIMENTO E INSTALAÇÃO. AF_12/2014</t>
  </si>
  <si>
    <t>333,64</t>
  </si>
  <si>
    <t>89616</t>
  </si>
  <si>
    <t>ADAPTADOR CURTO COM BOLSA E ROSCA PARA REGISTRO, PVC, SOLDÁVEL, DN 85MM X 3, INSTALADO EM PRUMADA DE ÁGUA - FORNECIMENTO E INSTALAÇÃO. AF_12/2014</t>
  </si>
  <si>
    <t>52,63</t>
  </si>
  <si>
    <t>89617</t>
  </si>
  <si>
    <t>TE, PVC, SOLDÁVEL, DN 25MM, INSTALADO EM PRUMADA DE ÁGUA - FORNECIMENTO E INSTALAÇÃO. AF_12/2014</t>
  </si>
  <si>
    <t>7,55</t>
  </si>
  <si>
    <t>89620</t>
  </si>
  <si>
    <t>TE, PVC, SOLDÁVEL, DN 32MM, INSTALADO EM PRUMADA DE ÁGUA - FORNECIMENTO E INSTALAÇÃO. AF_12/2014</t>
  </si>
  <si>
    <t>89622</t>
  </si>
  <si>
    <t>TÊ DE REDUÇÃO, PVC, SOLDÁVEL, DN 32MM X 25MM, INSTALADO EM PRUMADA DE ÁGUA - FORNECIMENTO E INSTALAÇÃO. AF_12/2014</t>
  </si>
  <si>
    <t>15,61</t>
  </si>
  <si>
    <t>89623</t>
  </si>
  <si>
    <t>TE, PVC, SOLDÁVEL, DN 40MM, INSTALADO EM PRUMADA DE ÁGUA - FORNECIMENTO E INSTALAÇÃO. AF_12/2014</t>
  </si>
  <si>
    <t>21,18</t>
  </si>
  <si>
    <t>89624</t>
  </si>
  <si>
    <t>TÊ DE REDUÇÃO, PVC, SOLDÁVEL, DN 40MM X 32MM, INSTALADO EM PRUMADA DE ÁGUA - FORNECIMENTO E INSTALAÇÃO. AF_12/2014</t>
  </si>
  <si>
    <t>22,52</t>
  </si>
  <si>
    <t>89625</t>
  </si>
  <si>
    <t>TE, PVC, SOLDÁVEL, DN 50MM, INSTALADO EM PRUMADA DE ÁGUA - FORNECIMENTO E INSTALAÇÃO. AF_12/2014</t>
  </si>
  <si>
    <t>25,51</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</si>
  <si>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</si>
  <si>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</si>
  <si>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</si>
  <si>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</si>
  <si>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23,96</t>
  </si>
  <si>
    <t>89628</t>
  </si>
  <si>
    <t>TE, PVC, SOLDÁVEL, DN 60MM, INSTALADO EM PRUMADA DE ÁGUA - FORNECIMENTO E INSTALAÇÃO. AF_12/2014</t>
  </si>
  <si>
    <t>55,04</t>
  </si>
  <si>
    <t>89629</t>
  </si>
  <si>
    <t>TE, PVC, SOLDÁVEL, DN 75MM, INSTALADO EM PRUMADA DE ÁGUA - FORNECIMENTO E INSTALAÇÃO. AF_12/2014</t>
  </si>
  <si>
    <t>101,70</t>
  </si>
  <si>
    <t>89630</t>
  </si>
  <si>
    <t>TE DE REDUÇÃO, PVC, SOLDÁVEL, DN 75MM X 50MM, INSTALADO EM PRUMADA DE ÁGUA - FORNECIMENTO E INSTALAÇÃO. AF_12/2014</t>
  </si>
  <si>
    <t>87,67</t>
  </si>
  <si>
    <t>89631</t>
  </si>
  <si>
    <t>TE, PVC, SOLDÁVEL, DN 85MM, INSTALADO EM PRUMADA DE ÁGUA - FORNECIMENTO E INSTALAÇÃO. AF_12/2014</t>
  </si>
  <si>
    <t>155,94</t>
  </si>
  <si>
    <t>89632</t>
  </si>
  <si>
    <t>TE DE REDUÇÃO, PVC, SOLDÁVEL, DN 85MM X 60MM, INSTALADO EM PRUMADA DE ÁGUA - FORNECIMENTO E INSTALAÇÃO. AF_12/2014</t>
  </si>
  <si>
    <t>127,23</t>
  </si>
  <si>
    <t>89637</t>
  </si>
  <si>
    <t>JOELHO 90 GRAUS, CPVC, SOLDÁVEL, DN 15MM, INSTALADO EM RAMAL OU SUB-RAMAL DE ÁGUA - FORNECIMENTO E INSTALAÇÃO. AF_12/2014</t>
  </si>
  <si>
    <t>11,94</t>
  </si>
  <si>
    <t>89638</t>
  </si>
  <si>
    <t>JOELHO 45 GRAUS, CPVC, SOLDÁVEL, DN 15MM, INSTALADO EM RAMAL OU SUB-RAMAL DE ÁGUA - FORNECIMENTO E INSTALAÇÃO. AF_12/2014</t>
  </si>
  <si>
    <t>13,36</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</si>
  <si>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</si>
  <si>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</si>
  <si>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</si>
  <si>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</si>
  <si>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22,40</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</si>
  <si>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</si>
  <si>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</si>
  <si>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</si>
  <si>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</si>
  <si>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19,75</t>
  </si>
  <si>
    <t>89643</t>
  </si>
  <si>
    <t>CURVA 90 GRAUS, CPVC, SOLDÁVEL, DN 22MM, INSTALADO EM RAMAL OU SUB-RAMAL DE ÁGUA - FORNECIMENTO E INSTALAÇÃO. AF_12/2014</t>
  </si>
  <si>
    <t>20,66</t>
  </si>
  <si>
    <t>89644</t>
  </si>
  <si>
    <t>JOELHO DE TRANSIÇÃO, 90 GRAUS, CPVC, SOLDÁVEL, DN 22MM X 1/2", INSTALADO EM RAMAL OU SUB-RAMAL DE ÁGUA - FORNECIMENTO E INSTALAÇÃO. AF_12/2014</t>
  </si>
  <si>
    <t>33,58</t>
  </si>
  <si>
    <t>89645</t>
  </si>
  <si>
    <t>JOELHO DE TRANSIÇÃO, 90 GRAUS, CPVC, SOLDÁVEL, DN 22MM X 3/4", INSTALADO EM RAMAL OU SUB-RAMAL DE ÁGUA - FORNECIMENTO E INSTALAÇÃO. AF_12/2014</t>
  </si>
  <si>
    <t>37,62</t>
  </si>
  <si>
    <t>89646</t>
  </si>
  <si>
    <t>JOELHO 90 GRAUS, CPVC, SOLDÁVEL, DN 28MM, INSTALADO EM RAMAL OU SUB-RAMAL DE ÁGUA - FORNECIMENTO E INSTALAÇÃO. AF_12/2014</t>
  </si>
  <si>
    <t>27,00</t>
  </si>
  <si>
    <t>89647</t>
  </si>
  <si>
    <t>JOELHO 45 GRAUS, CPVC, SOLDÁVEL, DN 28MM, INSTALADO EM RAMAL OU SUB-RAMAL DE ÁGUA  FORNECIMENTO E INSTALAÇÃO. AF_12/2014</t>
  </si>
  <si>
    <t>26,37</t>
  </si>
  <si>
    <t>89648</t>
  </si>
  <si>
    <t>CURVA 90 GRAUS, CPVC, SOLDÁVEL, DN 28MM, INSTALADO EM RAMAL OU SUB-RAMAL DE ÁGUA  FORNECIMENTO E INSTALAÇÃO. AF_12/2014</t>
  </si>
  <si>
    <t>29,30</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</si>
  <si>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</si>
  <si>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</si>
  <si>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</si>
  <si>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</si>
  <si>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</si>
  <si>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</si>
  <si>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</si>
  <si>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</si>
  <si>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14,60</t>
  </si>
  <si>
    <t>89653</t>
  </si>
  <si>
    <t>LUVA DE TRANSIÇÃO, CPVC, SOLDÁVEL, DN15MM X 1/2", INSTALADO EM RAMAL OU SUB-RAMAL DE ÁGUA - FORNECIMENTO E INSTALAÇÃO. AF_12/2014</t>
  </si>
  <si>
    <t>24,24</t>
  </si>
  <si>
    <t>89654</t>
  </si>
  <si>
    <t>UNIÃO, CPVC, SOLDÁVEL, DN15MM, INSTALADO EM RAMAL OU SUB-RAMAL DE ÁGUA  FORNECIMENTO E INSTALAÇÃO. AF_12/2014</t>
  </si>
  <si>
    <t>23,60</t>
  </si>
  <si>
    <t>89655</t>
  </si>
  <si>
    <t>CONECTOR, CPVC, SOLDÁVEL, DN 15MM X 1/2, INSTALADO EM RAMAL OU SUB-RAMAL DE ÁGUA  FORNECIMENTO E INSTALAÇÃO. AF_12/2014</t>
  </si>
  <si>
    <t>35,38</t>
  </si>
  <si>
    <t>89656</t>
  </si>
  <si>
    <t>ADAPTADOR, CPVC, SOLDÁVEL, DN15MM, INSTALADO EM RAMAL OU SUB-RAMAL DE ÁGUA  FORNECIMENTO E INSTALAÇÃO. AF_12/2014</t>
  </si>
  <si>
    <t>15,60</t>
  </si>
  <si>
    <t>89657</t>
  </si>
  <si>
    <t>CURVA DE TRANSPOSIÇÃO, CPVC, SOLDÁVEL, DN15MM, INSTALADO EM RAMAL OU SUB-RAMAL DE ÁGUA  FORNECIMENTO E INSTALAÇÃO. AF_12/2014</t>
  </si>
  <si>
    <t>15,91</t>
  </si>
  <si>
    <t>89658</t>
  </si>
  <si>
    <t>LUVA, CPVC, SOLDÁVEL, DN 22MM, INSTALADO EM RAMAL OU SUB-RAMAL DE ÁGUA  FORNECIMENTO E INSTALAÇÃO. AF_12/2014</t>
  </si>
  <si>
    <t>89659</t>
  </si>
  <si>
    <t>LUVA DE CORRER, CPVC, SOLDÁVEL, DN 22MM, INSTALADO EM RAMAL OU SUB-RAMAL DE ÁGUA  FORNECIMENTO E INSTALAÇÃO. AF_12/2014</t>
  </si>
  <si>
    <t>21,20</t>
  </si>
  <si>
    <t>89660</t>
  </si>
  <si>
    <t>LUVA DE TRANSIÇÃO, CPVC, SOLDÁVEL, DN22MM X 25MM, INSTALADO EM RAMAL OU SUB-RAMAL DE ÁGUA - FORNECIMENTO E INSTALAÇÃO. AF_12/2014</t>
  </si>
  <si>
    <t>10,78</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</si>
  <si>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</si>
  <si>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</si>
  <si>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</si>
  <si>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</si>
  <si>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</si>
  <si>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</si>
  <si>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</si>
  <si>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</si>
  <si>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</si>
  <si>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</si>
  <si>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</si>
  <si>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</si>
  <si>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40,67</t>
  </si>
  <si>
    <t>89668</t>
  </si>
  <si>
    <t>CONECTOR, CPVC, SOLDÁVEL, DN22MM X 3/4", INSTALADO EM RAMAL OU SUB-RAMAL DE ÁGUA - FORNECIMENTO E INSTALAÇÃO. AF_12/2014</t>
  </si>
  <si>
    <t>41,82</t>
  </si>
  <si>
    <t>89669</t>
  </si>
  <si>
    <t>LUVA SIMPLES, PVC, SERIE R, ÁGUA PLUVIAL, DN 100 MM, JUNTA ELÁSTICA, FORNECIDO E INSTALADO EM CONDUTORES VERTICAIS DE ÁGUAS PLUVIAIS. AF_12/2014</t>
  </si>
  <si>
    <t>25,37</t>
  </si>
  <si>
    <t>89670</t>
  </si>
  <si>
    <t>LUVA, CPVC, SOLDÁVEL, DN 28MM, INSTALADO EM RAMAL OU SUB-RAMAL DE ÁGUA  FORNECIMENTO E INSTALAÇÃO. AF_12/2014</t>
  </si>
  <si>
    <t>17,46</t>
  </si>
  <si>
    <t>89671</t>
  </si>
  <si>
    <t>LUVA DE CORRER, PVC, SERIE R, ÁGUA PLUVIAL, DN 100 MM, JUNTA ELÁSTICA, FORNECIDO E INSTALADO EM CONDUTORES VERTICAIS DE ÁGUAS PLUVIAIS. AF_12/2014</t>
  </si>
  <si>
    <t>38,20</t>
  </si>
  <si>
    <t>89672</t>
  </si>
  <si>
    <t>LUVA DE CORRER, CPVC, SOLDÁVEL, DN 28MM, INSTALADO EM RAMAL OU SUB-RAMAL DE ÁGUA  FORNECIMENTO E INSTALAÇÃO. AF_12/2014</t>
  </si>
  <si>
    <t>28,44</t>
  </si>
  <si>
    <t>89673</t>
  </si>
  <si>
    <t>REDUÇÃO EXCÊNTRICA, PVC, SERIE R, ÁGUA PLUVIAL, DN 100 X 75 MM, JUNTA ELÁSTICA, FORNECIDO E INSTALADO EM CONDUTORES VERTICAIS DE ÁGUAS PLUVIAIS. AF_12/2014</t>
  </si>
  <si>
    <t>29,77</t>
  </si>
  <si>
    <t>89674</t>
  </si>
  <si>
    <t>UNIÃO, CPVC, SOLDÁVEL, DN28MM, INSTALADO EM RAMAL OU SUB-RAMAL DE ÁGUA  FORNECIMENTO E INSTALAÇÃO. AF_12/2014</t>
  </si>
  <si>
    <t>42,44</t>
  </si>
  <si>
    <t>89675</t>
  </si>
  <si>
    <t>TÊ DE INSPEÇÃO, PVC, SERIE R, ÁGUA PLUVIAL, DN 100 MM, JUNTA ELÁSTICA, FORNECIDO E INSTALADO EM CONDUTORES VERTICAIS DE ÁGUAS PLUVIAIS. AF_12/2014</t>
  </si>
  <si>
    <t>68,78</t>
  </si>
  <si>
    <t>89676</t>
  </si>
  <si>
    <t>CONECTOR, CPVC, SOLDÁVEL, DN 28MM X 1, INSTALADO EM RAMAL OU SUB-RAMAL DE ÁGUA  FORNECIMENTO E INSTALAÇÃO. AF_12/2014</t>
  </si>
  <si>
    <t>65,27</t>
  </si>
  <si>
    <t>89677</t>
  </si>
  <si>
    <t>LUVA SIMPLES, PVC, SERIE R, ÁGUA PLUVIAL, DN 150 MM, JUNTA ELÁSTICA, FORNECIDO E INSTALADO EM CONDUTORES VERTICAIS DE ÁGUAS PLUVIAIS. AF_12/2014</t>
  </si>
  <si>
    <t>72,64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</si>
  <si>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</si>
  <si>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</si>
  <si>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</si>
  <si>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</si>
  <si>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118,43</t>
  </si>
  <si>
    <t>89680</t>
  </si>
  <si>
    <t>LUVA, CPVC, SOLDÁVEL, DN 35MM, INSTALADO EM RAMAL OU SUB-RAMAL DE ÁGUA  FORNECIMENTO E INSTALAÇÃO. AF_12/2014</t>
  </si>
  <si>
    <t>27,74</t>
  </si>
  <si>
    <t>89681</t>
  </si>
  <si>
    <t>REDUÇÃO EXCÊNTRICA, PVC, SERIE R, ÁGUA PLUVIAL, DN 150 X 100 MM, JUNTA ELÁSTICA, FORNECIDO E INSTALADO EM CONDUTORES VERTICAIS DE ÁGUAS PLUVIAIS. AF_12/2014</t>
  </si>
  <si>
    <t>80,75</t>
  </si>
  <si>
    <t>89682</t>
  </si>
  <si>
    <t>LUVA DE CORRER, CPVC, SOLDÁVEL, DN 35MM, INSTALADO EM RAMAL OU SUB-RAMAL DE ÁGUA  FORNECIMENTO E INSTALAÇÃO. AF_12/2014</t>
  </si>
  <si>
    <t>44,15</t>
  </si>
  <si>
    <t>89683</t>
  </si>
  <si>
    <t>TÊ DE INSPEÇÃO, PVC, SERIE R, ÁGUA PLUVIAL, DN 150 X 100 MM, JUNTA ELÁSTICA, FORNECIDO E INSTALADO EM CONDUTORES VERTICAIS DE ÁGUAS PLUVIAIS. AF_12/2014</t>
  </si>
  <si>
    <t>305,18</t>
  </si>
  <si>
    <t>89684</t>
  </si>
  <si>
    <t>UNIÃO, CPVC, SOLDÁVEL, DN35MM, INSTALADO EM RAMAL OU SUB-RAMAL DE ÁGUA  FORNECIMENTO E INSTALAÇÃO. AF_12/2014</t>
  </si>
  <si>
    <t>61,75</t>
  </si>
  <si>
    <t>89685</t>
  </si>
  <si>
    <t>JUNÇÃO SIMPLES, PVC, SERIE R, ÁGUA PLUVIAL, DN 75 X 75 MM, JUNTA ELÁSTICA, FORNECIDO E INSTALADO EM CONDUTORES VERTICAIS DE ÁGUAS PLUVIAIS. AF_12/2014</t>
  </si>
  <si>
    <t>55,60</t>
  </si>
  <si>
    <t>89686</t>
  </si>
  <si>
    <t>CONECTOR, CPVC, SOLDÁVEL, DN 35MM X 1 1/4, INSTALADO EM RAMAL OU SUB-RAMAL DE ÁGUA  FORNECIMENTO E INSTALAÇÃO. AF_12/2014</t>
  </si>
  <si>
    <t>235,85</t>
  </si>
  <si>
    <t>89687</t>
  </si>
  <si>
    <t>TÊ, PVC, SERIE R, ÁGUA PLUVIAL, DN 75 X 75 MM, JUNTA ELÁSTICA, FORNECIDO E INSTALADO EM CONDUTORES VERTICAIS DE ÁGUAS PLUVIAIS. AF_12/2014</t>
  </si>
  <si>
    <t>47,47</t>
  </si>
  <si>
    <t>89689</t>
  </si>
  <si>
    <t>BUCHA DE REDUÇÃO, CPVC, SOLDÁVEL, DN35MM X 28MM, INSTALADO EM RAMAL OU SUB-RAMAL DE ÁGUA  FORNECIMENTO E INSTALAÇÃO. AF_12/2014</t>
  </si>
  <si>
    <t>47,68</t>
  </si>
  <si>
    <t>89690</t>
  </si>
  <si>
    <t>JUNÇÃO SIMPLES, PVC, SERIE R, ÁGUA PLUVIAL, DN 100 X 100 MM, JUNTA ELÁSTICA, FORNECIDO E INSTALADO EM CONDUTORES VERTICAIS DE ÁGUAS PLUVIAIS. AF_12/2014</t>
  </si>
  <si>
    <t>83,98</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</si>
  <si>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</si>
  <si>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</si>
  <si>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</si>
  <si>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</si>
  <si>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79,19</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</si>
  <si>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</si>
  <si>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</si>
  <si>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</si>
  <si>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</si>
  <si>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26,12</t>
  </si>
  <si>
    <t>89695</t>
  </si>
  <si>
    <t>TÊ MISTURADOR, CPVC, SOLDÁVEL, DN15MM, INSTALADO EM RAMAL OU SUB-RAMAL DE ÁGUA  FORNECIMENTO E INSTALAÇÃO. AF_12/2014</t>
  </si>
  <si>
    <t>24,10</t>
  </si>
  <si>
    <t>89696</t>
  </si>
  <si>
    <t>TÊ, PVC, SERIE R, ÁGUA PLUVIAL, DN 100 X 75 MM, JUNTA ELÁSTICA, FORNECIDO E INSTALADO EM CONDUTORES VERTICAIS DE ÁGUAS PLUVIAIS. AF_12/2014</t>
  </si>
  <si>
    <t>69,53</t>
  </si>
  <si>
    <t>89697</t>
  </si>
  <si>
    <t>TE, CPVC, SOLDÁVEL, DN 22MM, INSTALADO EM RAMAL OU SUB-RAMAL DE ÁGUA - FORNECIMENTO E INSTALAÇÃO. AF_12/2014</t>
  </si>
  <si>
    <t>17,81</t>
  </si>
  <si>
    <t>89698</t>
  </si>
  <si>
    <t>JUNÇÃO SIMPLES, PVC, SERIE R, ÁGUA PLUVIAL, DN 150 X 150 MM, JUNTA ELÁSTICA, FORNECIDO E INSTALADO EM CONDUTORES VERTICAIS DE ÁGUAS PLUVIAIS. AF_12/2014</t>
  </si>
  <si>
    <t>247,15</t>
  </si>
  <si>
    <t>89699</t>
  </si>
  <si>
    <t>JUNÇÃO SIMPLES, PVC, SERIE R, ÁGUA PLUVIAL, DN 150 X 100 MM, JUNTA ELÁSTICA, FORNECIDO E INSTALADO EM CONDUTORES VERTICAIS DE ÁGUAS PLUVIAIS. AF_12/2014</t>
  </si>
  <si>
    <t>212,64</t>
  </si>
  <si>
    <t>89700</t>
  </si>
  <si>
    <t>TE DE TRANSIÇÃO, CPVC, SOLDÁVEL, DN 22MM X 1/2, INSTALADO EM RAMAL OU SUB-RAMAL DE ÁGUA  FORNECIMENTO E INSTALAÇÃO. AF_12/2014</t>
  </si>
  <si>
    <t>27,01</t>
  </si>
  <si>
    <t>89701</t>
  </si>
  <si>
    <t>TÊ, PVC, SERIE R, ÁGUA PLUVIAL, DN 150 X 150 MM, JUNTA ELÁSTICA, FORNECIDO E INSTALADO EM CONDUTORES VERTICAIS DE ÁGUAS PLUVIAIS. AF_12/2014</t>
  </si>
  <si>
    <t>191,28</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</si>
  <si>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</si>
  <si>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</si>
  <si>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</si>
  <si>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</si>
  <si>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64,35</t>
  </si>
  <si>
    <t>89704</t>
  </si>
  <si>
    <t>TÊ, PVC, SERIE R, ÁGUA PLUVIAL, DN 150 X 100 MM, JUNTA ELÁSTICA, FORNECIDO E INSTALADO EM CONDUTORES VERTICAIS DE ÁGUAS PLUVIAIS. AF_12/2014</t>
  </si>
  <si>
    <t>132,53</t>
  </si>
  <si>
    <t>89705</t>
  </si>
  <si>
    <t>TÊ, CPVC, SOLDÁVEL, DN28MM, INSTALADO EM RAMAL OU SUB-RAMAL DE ÁGUA   FORNECIMENTO E INSTALAÇÃO. AF_12/2014</t>
  </si>
  <si>
    <t>32,14</t>
  </si>
  <si>
    <t>89706</t>
  </si>
  <si>
    <t>TÊ, CPVC, SOLDÁVEL, DN35MM, INSTALADO EM RAMAL OU SUB-RAMAL DE ÁGUA  FORNECIMENTO E INSTALAÇÃO. AF_12/2014</t>
  </si>
  <si>
    <t>72,07</t>
  </si>
  <si>
    <t>89718</t>
  </si>
  <si>
    <t>TUBO, CPVC, SOLDÁVEL, DN 35MM, INSTALADO EM RAMAL DE DISTRIBUIÇÃO DE ÁGUA   FORNECIMENTO E INSTALAÇÃO. AF_12/2014</t>
  </si>
  <si>
    <t>50,70</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</si>
  <si>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</si>
  <si>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</si>
  <si>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</si>
  <si>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</si>
  <si>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16,94</t>
  </si>
  <si>
    <t>89721</t>
  </si>
  <si>
    <t>CURVA 90 GRAUS, CPVC, SOLDÁVEL, DN 22MM, INSTALADO EM RAMAL DE DISTRIBUIÇÃO DE ÁGUA - FORNECIMENTO E INSTALAÇÃO. AF_12/2014</t>
  </si>
  <si>
    <t>17,85</t>
  </si>
  <si>
    <t>89723</t>
  </si>
  <si>
    <t>JOELHO 90 GRAUS, CPVC, SOLDÁVEL, DN 28MM, INSTALADO EM RAMAL DE DISTRIBUIÇÃO DE ÁGUA   FORNECIMENTO E INSTALAÇÃO. AF_12/2014</t>
  </si>
  <si>
    <t>23,73</t>
  </si>
  <si>
    <t>89724</t>
  </si>
  <si>
    <t>JOELHO 90 GRAUS, PVC, SERIE NORMAL, ESGOTO PREDIAL, DN 40 MM, JUNTA SOLDÁVEL, FORNECIDO E INSTALADO EM RAMAL DE DESCARGA OU RAMAL DE ESGOTO SANITÁRIO. AF_12/2014</t>
  </si>
  <si>
    <t>11,25</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</si>
  <si>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</si>
  <si>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</si>
  <si>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</si>
  <si>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</si>
  <si>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8,28</t>
  </si>
  <si>
    <t>89727</t>
  </si>
  <si>
    <t>CURVA 90 GRAUS, CPVC, SOLDÁVEL, DN 28MM, INSTALADO EM RAMAL DE DISTRIBUIÇÃO DE ÁGUA   FORNECIMENTO E INSTALAÇÃO. AF_12/2014</t>
  </si>
  <si>
    <t>26,03</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</si>
  <si>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</si>
  <si>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</si>
  <si>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</si>
  <si>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</si>
  <si>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36,39</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</si>
  <si>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</si>
  <si>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</si>
  <si>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</si>
  <si>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</si>
  <si>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12,20</t>
  </si>
  <si>
    <t>89732</t>
  </si>
  <si>
    <t>JOELHO 45 GRAUS, PVC, SERIE NORMAL, ESGOTO PREDIAL, DN 50 MM, JUNTA ELÁSTICA, FORNECIDO E INSTALADO EM RAMAL DE DESCARGA OU RAMAL DE ESGOTO SANITÁRIO. AF_12/2014</t>
  </si>
  <si>
    <t>12,91</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</si>
  <si>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</si>
  <si>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</si>
  <si>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</si>
  <si>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</si>
  <si>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</si>
  <si>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</si>
  <si>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21,63</t>
  </si>
  <si>
    <t>89736</t>
  </si>
  <si>
    <t>LUVA, CPVC, SOLDÁVEL, DN 22MM, INSTALADO EM RAMAL DE DISTRIBUIÇÃO DE ÁGUA   FORNECIMENTO E INSTALAÇÃO. AF_12/2014</t>
  </si>
  <si>
    <t>9,75</t>
  </si>
  <si>
    <t>89737</t>
  </si>
  <si>
    <t>JOELHO 90 GRAUS, PVC, SERIE NORMAL, ESGOTO PREDIAL, DN 75 MM, JUNTA ELÁSTICA, FORNECIDO E INSTALADO EM RAMAL DE DESCARGA OU RAMAL DE ESGOTO SANITÁRIO. AF_12/2014</t>
  </si>
  <si>
    <t>21,15</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</si>
  <si>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</si>
  <si>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</si>
  <si>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</si>
  <si>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</si>
  <si>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</si>
  <si>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</si>
  <si>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8,92</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</si>
  <si>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</si>
  <si>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</si>
  <si>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</si>
  <si>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</si>
  <si>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35,49</t>
  </si>
  <si>
    <t>89743</t>
  </si>
  <si>
    <t>CURVA LONGA 90 GRAUS, PVC, SERIE NORMAL, ESGOTO PREDIAL, DN 75 MM, JUNTA ELÁSTICA, FORNECIDO E INSTALADO EM RAMAL DE DESCARGA OU RAMAL DE ESGOTO SANITÁRIO. AF_12/2014</t>
  </si>
  <si>
    <t>49,88</t>
  </si>
  <si>
    <t>89744</t>
  </si>
  <si>
    <t>JOELHO 90 GRAUS, PVC, SERIE NORMAL, ESGOTO PREDIAL, DN 100 MM, JUNTA ELÁSTICA, FORNECIDO E INSTALADO EM RAMAL DE DESCARGA OU RAMAL DE ESGOTO SANITÁRIO. AF_12/2014</t>
  </si>
  <si>
    <t>27,36</t>
  </si>
  <si>
    <t>89746</t>
  </si>
  <si>
    <t>JOELHO 45 GRAUS, PVC, SERIE NORMAL, ESGOTO PREDIAL, DN 100 MM, JUNTA ELÁSTICA, FORNECIDO E INSTALADO EM RAMAL DE DESCARGA OU RAMAL DE ESGOTO SANITÁRIO. AF_12/2014</t>
  </si>
  <si>
    <t>27,30</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</si>
  <si>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</si>
  <si>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</si>
  <si>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</si>
  <si>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</si>
  <si>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</si>
  <si>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</si>
  <si>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</si>
  <si>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</si>
  <si>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70,63</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</si>
  <si>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</si>
  <si>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</si>
  <si>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</si>
  <si>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</si>
  <si>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</si>
  <si>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</si>
  <si>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18,52</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</si>
  <si>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</si>
  <si>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</si>
  <si>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</si>
  <si>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</si>
  <si>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26,29</t>
  </si>
  <si>
    <t>89757</t>
  </si>
  <si>
    <t>UNIÃO, CPVC, SOLDÁVEL, DN 28MM, INSTALADO EM RAMAL DE DISTRIBUIÇÃO DE ÁGUA   FORNECIMENTO E INSTALAÇÃO. AF_12/2014</t>
  </si>
  <si>
    <t>40,29</t>
  </si>
  <si>
    <t>89758</t>
  </si>
  <si>
    <t>CONECTOR, CPVC, SOLDÁVEL, DN 28MM X 1 , INSTALADO EM RAMAL DE DISTRIBUIÇÃO DE ÁGUA   FORNECIMENTO E INSTALAÇÃO. AF_12/2014</t>
  </si>
  <si>
    <t>63,12</t>
  </si>
  <si>
    <t>89759</t>
  </si>
  <si>
    <t>BUCHA DE REDUÇÃO, CPVC, SOLDÁVEL, DN 28MM X 22MM, INSTALADO EM RAMAL DE DISTRIBUIÇÃO DE ÁGUA - FORNECIMENTO E INSTALAÇÃO. AF_12/2014</t>
  </si>
  <si>
    <t>10,44</t>
  </si>
  <si>
    <t>89760</t>
  </si>
  <si>
    <t>LUVA, CPVC, SOLDÁVEL, DN 35MM, INSTALADO EM RAMAL DE DISTRIBUIÇÃO DE ÁGUA - FORNECIMENTO E INSTALAÇÃO. AF_12/2014</t>
  </si>
  <si>
    <t>25,17</t>
  </si>
  <si>
    <t>89761</t>
  </si>
  <si>
    <t>LUVA DE CORRER, CPVC, SOLDÁVEL, DN 35MM, INSTALADO EM RAMAL DE DISTRIBUIÇÃO DE ÁGUA - FORNECIMENTO E INSTALAÇÃO. AF_12/2014</t>
  </si>
  <si>
    <t>41,58</t>
  </si>
  <si>
    <t>89762</t>
  </si>
  <si>
    <t>UNIÃO, CPVC, SOLDÁVEL, DN35MM, INSTALADO EM RAMAL DE DISTRIBUIÇÃO DE ÁGUA - FORNECIMENTO E INSTALAÇÃO. AF_12/2014</t>
  </si>
  <si>
    <t>59,18</t>
  </si>
  <si>
    <t>89763</t>
  </si>
  <si>
    <t>CONECTOR, CPVC, SOLDÁVEL, DN 35MM X 1 1/4 , INSTALADO EM RAMAL DE DISTRIBUIÇÃO DE ÁGUA - FORNECIMENTO E INSTALAÇÃO. AF_12/2014</t>
  </si>
  <si>
    <t>233,28</t>
  </si>
  <si>
    <t>89764</t>
  </si>
  <si>
    <t>BUCHA DE REDUÇÃO, CPVC, SOLDÁVEL, DN35MM X 28MM, INSTALADO EM RAMAL DE DISTRIBUIÇÃO DE ÁGUA - FORNECIMENTO E INSTALAÇÃO. AF_12/2014</t>
  </si>
  <si>
    <t>45,11</t>
  </si>
  <si>
    <t>89765</t>
  </si>
  <si>
    <t>TE, CPVC, SOLDÁVEL, DN 22MM, INSTALADO EM RAMAL DE DISTRIBUIÇÃO DE ÁGUA - FORNECIMENTO E INSTALAÇÃO. AF_12/2014</t>
  </si>
  <si>
    <t>18,36</t>
  </si>
  <si>
    <t>89767</t>
  </si>
  <si>
    <t>TÊ MISTURADOR, CPVC, SOLDÁVEL, DN 22MM, INSTALADO EM RAMAL DE DISTRIBUIÇÃO DE ÁGUA - FORNECIMENTO E INSTALAÇÃO. AF_12/2014</t>
  </si>
  <si>
    <t>27,56</t>
  </si>
  <si>
    <t>89768</t>
  </si>
  <si>
    <t>TÊ, CPVC, SOLDÁVEL, DN 28MM, INSTALADO EM RAMAL DE DISTRIBUIÇÃO DE ÁGUA - FORNECIMENTO E INSTALAÇÃO. AF_12/2014</t>
  </si>
  <si>
    <t>89769</t>
  </si>
  <si>
    <t>TÊ, CPVC, SOLDÁVEL, DN35MM, INSTALADO EM RAMAL DE DISTRIBUIÇÃO DE ÁGUA - FORNECIMENTO E INSTALAÇÃO. AF_12/2014</t>
  </si>
  <si>
    <t>66,89</t>
  </si>
  <si>
    <t>89772</t>
  </si>
  <si>
    <t>TUBO, CPVC, SOLDÁVEL, DN 54MM, INSTALADO EM PRUMADA DE ÁGUA  FORNECIMENTO E INSTALAÇÃO. AF_12/2014</t>
  </si>
  <si>
    <t>92,38</t>
  </si>
  <si>
    <t>89774</t>
  </si>
  <si>
    <t>LUVA SIMPLES, PVC, SERIE NORMAL, ESGOTO PREDIAL, DN 75 MM, JUNTA ELÁSTICA, FORNECIDO E INSTALADO EM RAMAL DE DESCARGA OU RAMAL DE ESGOTO SANITÁRIO. AF_12/2014</t>
  </si>
  <si>
    <t>16,92</t>
  </si>
  <si>
    <t>89776</t>
  </si>
  <si>
    <t>LUVA DE CORRER, PVC, SERIE NORMAL, ESGOTO PREDIAL, DN 75 MM, JUNTA ELÁSTICA, FORNECIDO E INSTALADO EM RAMAL DE DESCARGA OU RAMAL DE ESGOTO SANITÁRIO. AF_12/2014</t>
  </si>
  <si>
    <t>23,42</t>
  </si>
  <si>
    <t>89777</t>
  </si>
  <si>
    <t>JOELHO 90 GRAUS, CPVC, SOLDÁVEL, DN 35MM, INSTALADO EM PRUMADA DE ÁGUA  FORNECIMENTO E INSTALAÇÃO. AF_12/2014</t>
  </si>
  <si>
    <t>34,63</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</si>
  <si>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</si>
  <si>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</si>
  <si>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</si>
  <si>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</si>
  <si>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33,11</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</si>
  <si>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</si>
  <si>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</si>
  <si>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</si>
  <si>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</si>
  <si>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</si>
  <si>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</si>
  <si>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</si>
  <si>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</si>
  <si>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</si>
  <si>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</si>
  <si>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</si>
  <si>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</si>
  <si>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24,26</t>
  </si>
  <si>
    <t>89786</t>
  </si>
  <si>
    <t>TE, PVC, SERIE NORMAL, ESGOTO PREDIAL, DN 75 X 75 MM, JUNTA ELÁSTICA, FORNECIDO E INSTALADO EM RAMAL DE DESCARGA OU RAMAL DE ESGOTO SANITÁRIO. AF_12/2014</t>
  </si>
  <si>
    <t>37,05</t>
  </si>
  <si>
    <t>89787</t>
  </si>
  <si>
    <t>JOELHO 45 GRAUS, CPVC, SOLDÁVEL, DN 42MM, INSTALADO EM PRUMADA DE ÁGUA  FORNECIMENTO E INSTALAÇÃO. AF_12/2014</t>
  </si>
  <si>
    <t>89788</t>
  </si>
  <si>
    <t>JOELHO 90 GRAUS, CPVC, SOLDÁVEL, DN 54MM, INSTALADO EM PRUMADA DE ÁGUA  FORNECIMENTO E INSTALAÇÃO. AF_12/2014</t>
  </si>
  <si>
    <t>101,63</t>
  </si>
  <si>
    <t>89789</t>
  </si>
  <si>
    <t>JOELHO 45 GRAUS, CPVC, SOLDÁVEL, DN 54MM, INSTALADO EM PRUMADA DE ÁGUA  FORNECIMENTO E INSTALAÇÃO. AF_12/2014</t>
  </si>
  <si>
    <t>103,25</t>
  </si>
  <si>
    <t>89790</t>
  </si>
  <si>
    <t>JOELHO 90 GRAUS, CPVC, SOLDÁVEL, DN 73MM, INSTALADO EM PRUMADA DE ÁGUA  FORNECIMENTO E INSTALAÇÃO. AF_12/2014</t>
  </si>
  <si>
    <t>252,59</t>
  </si>
  <si>
    <t>89791</t>
  </si>
  <si>
    <t>JOELHO 45 GRAUS, CPVC, SOLDÁVEL, DN 73MM, INSTALADO EM PRUMADA DE ÁGUA  FORNECIMENTO E INSTALAÇÃO. AF_12/2014</t>
  </si>
  <si>
    <t>258,54</t>
  </si>
  <si>
    <t>89792</t>
  </si>
  <si>
    <t>JOELHO 90 GRAUS, CPVC, SOLDÁVEL, DN 89MM, INSTALADO EM PRUMADA DE ÁGUA  FORNECIMENTO E INSTALAÇÃO. AF_12/2014</t>
  </si>
  <si>
    <t>297,20</t>
  </si>
  <si>
    <t>89793</t>
  </si>
  <si>
    <t>JOELHO 45 GRAUS, CPVC, SOLDÁVEL, DN 89MM, INSTALADO EM PRUMADA DE ÁGUA  FORNECIMENTO E INSTALAÇÃO. AF_12/2014</t>
  </si>
  <si>
    <t>305,21</t>
  </si>
  <si>
    <t>89794</t>
  </si>
  <si>
    <t>LUVA, CPVC, SOLDÁVEL, DN 35MM, INSTALADO EM PRUMADA DE ÁGUA  FORNECIMENTO E INSTALAÇÃO. AF_12/2014</t>
  </si>
  <si>
    <t>24,02</t>
  </si>
  <si>
    <t>89795</t>
  </si>
  <si>
    <t>JUNÇÃO SIMPLES, PVC, SERIE NORMAL, ESGOTO PREDIAL, DN 75 X 75 MM, JUNTA ELÁSTICA, FORNECIDO E INSTALADO EM RAMAL DE DESCARGA OU RAMAL DE ESGOTO SANITÁRIO. AF_12/2014</t>
  </si>
  <si>
    <t>39,79</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</si>
  <si>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</si>
  <si>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</si>
  <si>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</si>
  <si>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</si>
  <si>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51,89</t>
  </si>
  <si>
    <t>89801</t>
  </si>
  <si>
    <t>JOELHO 90 GRAUS, PVC, SERIE NORMAL, ESGOTO PREDIAL, DN 50 MM, JUNTA ELÁSTICA, FORNECIDO E INSTALADO EM PRUMADA DE ESGOTO SANITÁRIO OU VENTILAÇÃO. AF_12/2014</t>
  </si>
  <si>
    <t>7,68</t>
  </si>
  <si>
    <t>89802</t>
  </si>
  <si>
    <t>JOELHO 45 GRAUS, PVC, SERIE NORMAL, ESGOTO PREDIAL, DN 50 MM, JUNTA ELÁSTICA, FORNECIDO E INSTALADO EM PRUMADA DE ESGOTO SANITÁRIO OU VENTILAÇÃO. AF_12/2014</t>
  </si>
  <si>
    <t>8,39</t>
  </si>
  <si>
    <t>89803</t>
  </si>
  <si>
    <t>CURVA CURTA 90 GRAUS, PVC, SERIE NORMAL, ESGOTO PREDIAL, DN 50 MM, JUNTA ELÁSTICA, FORNECIDO E INSTALADO EM PRUMADA DE ESGOTO SANITÁRIO OU VENTILAÇÃO. AF_12/2014</t>
  </si>
  <si>
    <t>15,95</t>
  </si>
  <si>
    <t>89804</t>
  </si>
  <si>
    <t>CURVA LONGA 90 GRAUS, PVC, SERIE NORMAL, ESGOTO PREDIAL, DN 50 MM, JUNTA ELÁSTICA, FORNECIDO E INSTALADO EM PRUMADA DE ESGOTO SANITÁRIO OU VENTILAÇÃO. AF_12/2014</t>
  </si>
  <si>
    <t>17,11</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</si>
  <si>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</si>
  <si>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</si>
  <si>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</si>
  <si>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</si>
  <si>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</si>
  <si>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</si>
  <si>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29,97</t>
  </si>
  <si>
    <t>89808</t>
  </si>
  <si>
    <t>CURVA LONGA 90 GRAUS, PVC, SERIE NORMAL, ESGOTO PREDIAL, DN 75 MM, JUNTA ELÁSTICA, FORNECIDO E INSTALADO EM PRUMADA DE ESGOTO SANITÁRIO OU VENTILAÇÃO. AF_12/2014</t>
  </si>
  <si>
    <t>44,36</t>
  </si>
  <si>
    <t>89809</t>
  </si>
  <si>
    <t>JOELHO 90 GRAUS, PVC, SERIE NORMAL, ESGOTO PREDIAL, DN 100 MM, JUNTA ELÁSTICA, FORNECIDO E INSTALADO EM PRUMADA DE ESGOTO SANITÁRIO OU VENTILAÇÃO. AF_12/2014</t>
  </si>
  <si>
    <t>20,82</t>
  </si>
  <si>
    <t>89810</t>
  </si>
  <si>
    <t>JOELHO 45 GRAUS, PVC, SERIE NORMAL, ESGOTO PREDIAL, DN 100 MM, JUNTA ELÁSTICA, FORNECIDO E INSTALADO EM PRUMADA DE ESGOTO SANITÁRIO OU VENTILAÇÃO. AF_12/2014</t>
  </si>
  <si>
    <t>20,76</t>
  </si>
  <si>
    <t>89811</t>
  </si>
  <si>
    <t>CURVA CURTA 90 GRAUS, PVC, SERIE NORMAL, ESGOTO PREDIAL, DN 100 MM, JUNTA ELÁSTICA, FORNECIDO E INSTALADO EM PRUMADA DE ESGOTO SANITÁRIO OU VENTILAÇÃO. AF_12/2014</t>
  </si>
  <si>
    <t>36,42</t>
  </si>
  <si>
    <t>89812</t>
  </si>
  <si>
    <t>CURVA LONGA 90 GRAUS, PVC, SERIE NORMAL, ESGOTO PREDIAL, DN 100 MM, JUNTA ELÁSTICA, FORNECIDO E INSTALADO EM PRUMADA DE ESGOTO SANITÁRIO OU VENTILAÇÃO. AF_12/2014</t>
  </si>
  <si>
    <t>64,09</t>
  </si>
  <si>
    <t>89813</t>
  </si>
  <si>
    <t>LUVA SIMPLES, PVC, SERIE NORMAL, ESGOTO PREDIAL, DN 50 MM, JUNTA ELÁSTICA, FORNECIDO E INSTALADO EM PRUMADA DE ESGOTO SANITÁRIO OU VENTILAÇÃO. AF_12/2014</t>
  </si>
  <si>
    <t>7,61</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</si>
  <si>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</si>
  <si>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</si>
  <si>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</si>
  <si>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</si>
  <si>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40,43</t>
  </si>
  <si>
    <t>89816</t>
  </si>
  <si>
    <t>UNIÃO, CPVC, SOLDÁVEL, DN35MM, INSTALADO EM PRUMADA DE ÁGUA  FORNECIMENTO E INSTALAÇÃO. AF_12/2014</t>
  </si>
  <si>
    <t>58,03</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</si>
  <si>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</si>
  <si>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</si>
  <si>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</si>
  <si>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</si>
  <si>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</si>
  <si>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</si>
  <si>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89821</t>
  </si>
  <si>
    <t>LUVA SIMPLES, PVC, SERIE NORMAL, ESGOTO PREDIAL, DN 100 MM, JUNTA ELÁSTICA, FORNECIDO E INSTALADO EM PRUMADA DE ESGOTO SANITÁRIO OU VENTILAÇÃO. AF_12/2014</t>
  </si>
  <si>
    <t>16,56</t>
  </si>
  <si>
    <t>89822</t>
  </si>
  <si>
    <t>LUVA, CPVC, SOLDÁVEL, DN 42MM, INSTALADO EM PRUMADA DE ÁGUA  FORNECIMENTO E INSTALAÇÃO. AF_12/2014</t>
  </si>
  <si>
    <t>31,57</t>
  </si>
  <si>
    <t>89823</t>
  </si>
  <si>
    <t>LUVA DE CORRER, PVC, SERIE NORMAL, ESGOTO PREDIAL, DN 100 MM, JUNTA ELÁSTICA, FORNECIDO E INSTALADO EM PRUMADA DE ESGOTO SANITÁRIO OU VENTILAÇÃO. AF_12/2014</t>
  </si>
  <si>
    <t>28,59</t>
  </si>
  <si>
    <t>89824</t>
  </si>
  <si>
    <t>LUVA DE CORRER, CPVC, SOLDÁVEL, DN 42MM, INSTALADO EM PRUMADA DE ÁGUA  FORNECIMENTO E INSTALAÇÃO. AF_12/2014</t>
  </si>
  <si>
    <t>54,96</t>
  </si>
  <si>
    <t>89825</t>
  </si>
  <si>
    <t>TE, PVC, SERIE NORMAL, ESGOTO PREDIAL, DN 50 X 50 MM, JUNTA ELÁSTICA, FORNECIDO E INSTALADO EM PRUMADA DE ESGOTO SANITÁRIO OU VENTILAÇÃO. AF_12/2014</t>
  </si>
  <si>
    <t>16,73</t>
  </si>
  <si>
    <t>89826</t>
  </si>
  <si>
    <t>LUVA DE TRANSIÇÃO, CPVC, SOLDÁVEL, DN42MM X 1.1/2, INSTALADO EM PRUMADA DE ÁGUA  FORNECIMENTO E INSTALAÇÃO. AF_12/2014</t>
  </si>
  <si>
    <t>237,03</t>
  </si>
  <si>
    <t>89827</t>
  </si>
  <si>
    <t>JUNÇÃO SIMPLES, PVC, SERIE NORMAL, ESGOTO PREDIAL, DN 50 X 50 MM, JUNTA ELÁSTICA, FORNECIDO E INSTALADO EM PRUMADA DE ESGOTO SANITÁRIO OU VENTILAÇÃO. AF_12/2014</t>
  </si>
  <si>
    <t>18,74</t>
  </si>
  <si>
    <t>89828</t>
  </si>
  <si>
    <t>UNIÃO, CPVC, SOLDÁVEL, DN42MM, INSTALADO EM PRUMADA DE ÁGUA  FORNECIMENTO E INSTALAÇÃO. AF_12/2014</t>
  </si>
  <si>
    <t>83,82</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</si>
  <si>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</si>
  <si>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</si>
  <si>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</si>
  <si>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</si>
  <si>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</si>
  <si>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</si>
  <si>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283,44</t>
  </si>
  <si>
    <t>89832</t>
  </si>
  <si>
    <t>BUCHA DE REDUÇÃO, CPVC, SOLDÁVEL, DN 42MM X 22MM, INSTALADO EM RAMAL DE DISTRIBUIÇÃO DE ÁGUA - FORNECIMENTO E INSTALAÇÃO. AF_12/2014</t>
  </si>
  <si>
    <t>57,62</t>
  </si>
  <si>
    <t>89833</t>
  </si>
  <si>
    <t>TE, PVC, SERIE NORMAL, ESGOTO PREDIAL, DN 100 X 100 MM, JUNTA ELÁSTICA, FORNECIDO E INSTALADO EM PRUMADA DE ESGOTO SANITÁRIO OU VENTILAÇÃO. AF_12/2014</t>
  </si>
  <si>
    <t>36,90</t>
  </si>
  <si>
    <t>89834</t>
  </si>
  <si>
    <t>JUNÇÃO SIMPLES, PVC, SERIE NORMAL, ESGOTO PREDIAL, DN 100 X 100 MM, JUNTA ELÁSTICA, FORNECIDO E INSTALADO EM PRUMADA DE ESGOTO SANITÁRIO OU VENTILAÇÃO. AF_12/2014</t>
  </si>
  <si>
    <t>43,35</t>
  </si>
  <si>
    <t>89835</t>
  </si>
  <si>
    <t>LUVA, CPVC, SOLDÁVEL, DN 54MM, INSTALADO EM PRUMADA DE ÁGUA  FORNECIMENTO E INSTALAÇÃO. AF_12/2014</t>
  </si>
  <si>
    <t>56,74</t>
  </si>
  <si>
    <t>89836</t>
  </si>
  <si>
    <t>LUVA DE TRANSIÇÃO, CPVC, SOLDÁVEL, DN 54MM X 2, INSTALADO EM PRUMADA DE ÁGUA  FORNECIMENTO E INSTALAÇÃO. AF_12/2014</t>
  </si>
  <si>
    <t>383,05</t>
  </si>
  <si>
    <t>89837</t>
  </si>
  <si>
    <t>UNIÃO, CPVC, SOLDÁVEL, DN 54MM, INSTALADO EM PRUMADA DE ÁGUA  FORNECIMENTO E INSTALAÇÃO. AF_12/2014</t>
  </si>
  <si>
    <t>190,64</t>
  </si>
  <si>
    <t>89838</t>
  </si>
  <si>
    <t>LUVA, CPVC, SOLDÁVEL, DN 73MM, INSTALADO EM PRUMADA DE ÁGUA  FORNECIMENTO E INSTALAÇÃO. AF_12/2014</t>
  </si>
  <si>
    <t>208,09</t>
  </si>
  <si>
    <t>89839</t>
  </si>
  <si>
    <t>UNIÃO, CPVC, SOLDÁVEL, DN 73MM, INSTALADO EM PRUMADA DE ÁGUA  FORNECIMENTO E INSTALAÇÃO. AF_12/2014</t>
  </si>
  <si>
    <t>276,31</t>
  </si>
  <si>
    <t>89840</t>
  </si>
  <si>
    <t>LUVA, CPVC, SOLDÁVEL, DN 89MM, INSTALADO EM PRUMADA DE ÁGUA  FORNECIMENTO E INSTALAÇÃO. AF_12/2014</t>
  </si>
  <si>
    <t>240,42</t>
  </si>
  <si>
    <t>89841</t>
  </si>
  <si>
    <t>UNIÃO, CPVC, SOLDÁVEL, DN 89MM, INSTALADO EM PRUMADA DE ÁGUA  FORNECIMENTO E INSTALAÇÃO. AF_12/2014</t>
  </si>
  <si>
    <t>405,83</t>
  </si>
  <si>
    <t>89842</t>
  </si>
  <si>
    <t>TÊ, CPVC, SOLDÁVEL, DN 35MM, INSTALADO EM PRUMADA DE ÁGUA  FORNECIMENTO E INSTALAÇÃO. AF_12/2014</t>
  </si>
  <si>
    <t>64,58</t>
  </si>
  <si>
    <t>89844</t>
  </si>
  <si>
    <t>TE, CPVC, SOLDÁVEL, DN  42MM, INSTALADO EM PRUMADA DE ÁGUA  FORNECIMENTO E INSTALAÇÃO. AF_12/2014</t>
  </si>
  <si>
    <t>82,38</t>
  </si>
  <si>
    <t>89845</t>
  </si>
  <si>
    <t>TÊ, CPVC, SOLDÁVEL, DN 54 MM, INSTALADO EM PRUMADA DE ÁGUA  FORNECIMENTO E INSTALAÇÃO. AF_12/2014</t>
  </si>
  <si>
    <t>128,18</t>
  </si>
  <si>
    <t>89846</t>
  </si>
  <si>
    <t>TÊ, CPVC, SOLDÁVEL, DN 73MM, INSTALADO EM PRUMADA DE ÁGUA  FORNECIMENTO E INSTALAÇÃO. AF_12/2014</t>
  </si>
  <si>
    <t>289,87</t>
  </si>
  <si>
    <t>89847</t>
  </si>
  <si>
    <t>TÊ, CPVC, SOLDÁVEL, DN 89MM, INSTALADO EM PRUMADA DE ÁGUA  FORNECIMENTO E INSTALAÇÃO. AF_12/2014</t>
  </si>
  <si>
    <t>356,62</t>
  </si>
  <si>
    <t>89850</t>
  </si>
  <si>
    <t>JOELHO 90 GRAUS, PVC, SERIE NORMAL, ESGOTO PREDIAL, DN 100 MM, JUNTA ELÁSTICA, FORNECIDO E INSTALADO EM SUBCOLETOR AÉREO DE ESGOTO SANITÁRIO. AF_12/2014</t>
  </si>
  <si>
    <t>26,85</t>
  </si>
  <si>
    <t>89851</t>
  </si>
  <si>
    <t>JOELHO 45 GRAUS, PVC, SERIE NORMAL, ESGOTO PREDIAL, DN 100 MM, JUNTA ELÁSTICA, FORNECIDO E INSTALADO EM SUBCOLETOR AÉREO DE ESGOTO SANITÁRIO. AF_12/2014</t>
  </si>
  <si>
    <t>26,79</t>
  </si>
  <si>
    <t>89852</t>
  </si>
  <si>
    <t>CURVA CURTA 90 GRAUS, PVC, SERIE NORMAL, ESGOTO PREDIAL, DN 100 MM, JUNTA ELÁSTICA, FORNECIDO E INSTALADO EM SUBCOLETOR AÉREO DE ESGOTO SANITÁRIO. AF_12/2014</t>
  </si>
  <si>
    <t>42,45</t>
  </si>
  <si>
    <t>89853</t>
  </si>
  <si>
    <t>CURVA LONGA 90 GRAUS, PVC, SERIE NORMAL, ESGOTO PREDIAL, DN 100 MM, JUNTA ELÁSTICA, FORNECIDO E INSTALADO EM SUBCOLETOR AÉREO DE ESGOTO SANITÁRIO. AF_12/2014</t>
  </si>
  <si>
    <t>70,12</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</si>
  <si>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</si>
  <si>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</si>
  <si>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</si>
  <si>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</si>
  <si>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96,25</t>
  </si>
  <si>
    <t>89856</t>
  </si>
  <si>
    <t>LUVA SIMPLES, PVC, SERIE NORMAL, ESGOTO PREDIAL, DN 100 MM, JUNTA ELÁSTICA, FORNECIDO E INSTALADO EM SUBCOLETOR AÉREO DE ESGOTO SANITÁRIO. AF_12/2014</t>
  </si>
  <si>
    <t>20,58</t>
  </si>
  <si>
    <t>89857</t>
  </si>
  <si>
    <t>LUVA DE CORRER, PVC, SERIE NORMAL, ESGOTO PREDIAL, DN 100 MM, JUNTA ELÁSTICA, FORNECIDO E INSTALADO EM SUBCOLETOR AÉREO DE ESGOTO SANITÁRIO. AF_12/2014</t>
  </si>
  <si>
    <t>32,61</t>
  </si>
  <si>
    <t>89859</t>
  </si>
  <si>
    <t>LUVA DE CORRER, PVC, SERIE NORMAL, ESGOTO PREDIAL, DN 150 MM, JUNTA ELÁSTICA, FORNECIDO E INSTALADO EM SUBCOLETOR AÉREO DE ESGOTO SANITÁRIO. AF_12/2014</t>
  </si>
  <si>
    <t>120,73</t>
  </si>
  <si>
    <t>89860</t>
  </si>
  <si>
    <t>TE, PVC, SERIE NORMAL, ESGOTO PREDIAL, DN 100 X 100 MM, JUNTA ELÁSTICA, FORNECIDO E INSTALADO EM SUBCOLETOR AÉREO DE ESGOTO SANITÁRIO. AF_12/2014</t>
  </si>
  <si>
    <t>44,94</t>
  </si>
  <si>
    <t>89861</t>
  </si>
  <si>
    <t>JUNÇÃO SIMPLES, PVC, SERIE NORMAL, ESGOTO PREDIAL, DN 100 X 100 MM, JUNTA ELÁSTICA, FORNECIDO E INSTALADO EM SUBCOLETOR AÉREO DE ESGOTO SANITÁRIO. AF_12/2014</t>
  </si>
  <si>
    <t>51,39</t>
  </si>
  <si>
    <t>89862</t>
  </si>
  <si>
    <t>TE, PVC, SERIE NORMAL, ESGOTO PREDIAL, DN 150 X 150 MM, JUNTA ELÁSTICA, FORNECIDO E INSTALADO EM SUBCOLETOR AÉREO DE ESGOTO SANITÁRIO. AF_12/2014</t>
  </si>
  <si>
    <t>97,98</t>
  </si>
  <si>
    <t>89863</t>
  </si>
  <si>
    <t>JUNÇÃO SIMPLES, PVC, SERIE NORMAL, ESGOTO PREDIAL, DN 150 X 150 MM, JUNTA ELÁSTICA, FORNECIDO E INSTALADO EM SUBCOLETOR AÉREO DE ESGOTO SANITÁRIO. AF_12/2014</t>
  </si>
  <si>
    <t>205,68</t>
  </si>
  <si>
    <t>89866</t>
  </si>
  <si>
    <t>JOELHO 90 GRAUS, PVC, SOLDÁVEL, DN 25MM, INSTALADO EM DRENO DE AR-CONDICIONADO - FORNECIMENTO E INSTALAÇÃO. AF_12/2014</t>
  </si>
  <si>
    <t>5,74</t>
  </si>
  <si>
    <t>89867</t>
  </si>
  <si>
    <t>JOELHO 45 GRAUS, PVC, SOLDÁVEL, DN 25MM, INSTALADO EM DRENO DE AR-CONDICIONADO - FORNECIMENTO E INSTALAÇÃO. AF_12/2014</t>
  </si>
  <si>
    <t>89868</t>
  </si>
  <si>
    <t>LUVA, PVC, SOLDÁVEL, DN 25MM, INSTALADO EM DRENO DE AR-CONDICIONADO - FORNECIMENTO E INSTALAÇÃO. AF_12/2014</t>
  </si>
  <si>
    <t>4,31</t>
  </si>
  <si>
    <t>89869</t>
  </si>
  <si>
    <t>TE, PVC, SOLDÁVEL, DN 25MM, INSTALADO EM DRENO DE AR-CONDICIONADO - FORNECIMENTO E INSTALAÇÃO. AF_12/2014</t>
  </si>
  <si>
    <t>9,28</t>
  </si>
  <si>
    <t>89979</t>
  </si>
  <si>
    <t>LUVA COM BUCHA DE LATÃO, PVC, SOLDÁVEL, DN 32MM X 1 , INSTALADO EM RAMAL OU SUB-RAMAL DE ÁGUA   FORNECIMENTO E INSTALAÇÃO. AF_12/2014</t>
  </si>
  <si>
    <t>32,04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</si>
  <si>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</si>
  <si>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</si>
  <si>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</si>
  <si>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</si>
  <si>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16,95</t>
  </si>
  <si>
    <t>90374</t>
  </si>
  <si>
    <t>TÊ COM BUCHA DE LATÃO NA BOLSA CENTRAL, PVC, SOLDÁVEL, DN 25MM X 3/4, INSTALADO EM RAMAL OU SUB-RAMAL DE ÁGUA - FORNECIMENTO E INSTALAÇÃO. AF_03/2015</t>
  </si>
  <si>
    <t>26,62</t>
  </si>
  <si>
    <t>92287</t>
  </si>
  <si>
    <t>COTOVELO EM COBRE, DN 22 MM, 90 GRAUS, SEM ANEL DE SOLDA, INSTALADO EM PRUMADA DE HIDRÁULICA PREDIAL - FORNECIMENTO E INSTALAÇÃO. AF_04/2022</t>
  </si>
  <si>
    <t>19,67</t>
  </si>
  <si>
    <t>92288</t>
  </si>
  <si>
    <t>COTOVELO EM COBRE, DN 28 MM, 90 GRAUS, SEM ANEL DE SOLDA, INSTALADO EM PRUMADA DE HIDRÁULICA PREDIAL - FORNECIMENTO E INSTALAÇÃO. AF_04/2022</t>
  </si>
  <si>
    <t>31,19</t>
  </si>
  <si>
    <t>92289</t>
  </si>
  <si>
    <t>COTOVELO EM COBRE, DN 35 MM, 90 GRAUS, SEM ANEL DE SOLDA, INSTALADO EM PRUMADA DE HIDRÁULICA PREDIAL - FORNECIMENTO E INSTALAÇÃO. AF_04/2022</t>
  </si>
  <si>
    <t>55,74</t>
  </si>
  <si>
    <t>92290</t>
  </si>
  <si>
    <t>COTOVELO EM COBRE, DN 42 MM, 90 GRAUS, SEM ANEL DE SOLDA, INSTALADO EM PRUMADA DE HIDRÁULICA PREDIAL - FORNECIMENTO E INSTALAÇÃO. AF_04/2022</t>
  </si>
  <si>
    <t>84,81</t>
  </si>
  <si>
    <t>92291</t>
  </si>
  <si>
    <t>COTOVELO EM COBRE, DN 54 MM, 90 GRAUS, SEM ANEL DE SOLDA, INSTALADO EM PRUMADA DE HIDRÁULICA PREDIAL - FORNECIMENTO E INSTALAÇÃO. AF_04/2022</t>
  </si>
  <si>
    <t>131,73</t>
  </si>
  <si>
    <t>92292</t>
  </si>
  <si>
    <t>COTOVELO EM COBRE, DN 66 MM, 90 GRAUS, SEM ANEL DE SOLDA, INSTALADO EM PRUMADA DE HIDRÁULICA PREDIAL - FORNECIMENTO E INSTALAÇÃO. AF_04/2022</t>
  </si>
  <si>
    <t>411,36</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</si>
  <si>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</si>
  <si>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</si>
  <si>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</si>
  <si>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</si>
  <si>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18,94</t>
  </si>
  <si>
    <t>92295</t>
  </si>
  <si>
    <t>LUVA EM COBRE, DN 35 MM, SEM ANEL DE SOLDA, INSTALADO EM PRUMADA DE HIDRÁULICA PREDIAL - FORNECIMENTO E INSTALAÇÃO. AF_04/2022</t>
  </si>
  <si>
    <t>36,12</t>
  </si>
  <si>
    <t>92296</t>
  </si>
  <si>
    <t>LUVA EM COBRE, DN 42 MM, SEM ANEL DE SOLDA, INSTALADO EM PRUMADA DE HIDRÁULICA PREDIAL - FORNECIMENTO E INSTALAÇÃO. AF_04/2022</t>
  </si>
  <si>
    <t>47,96</t>
  </si>
  <si>
    <t>92297</t>
  </si>
  <si>
    <t>LUVA EM COBRE, DN 54 MM, SEM ANEL DE SOLDA, INSTALADO EM PRUMADA DE HIDRÁULICA PREDIAL - FORNECIMENTO E INSTALAÇÃO. AF_04/2022</t>
  </si>
  <si>
    <t>74,63</t>
  </si>
  <si>
    <t>92298</t>
  </si>
  <si>
    <t>LUVA EM COBRE, DN 66 MM, SEM ANEL DE SOLDA, INSTALADO EM PRUMADA DE HIDRÁULICA PREDIAL - FORNECIMENTO E INSTALAÇÃO. AF_04/2022</t>
  </si>
  <si>
    <t>211,57</t>
  </si>
  <si>
    <t>92299</t>
  </si>
  <si>
    <t>TE EM COBRE, DN 22 MM, SEM ANEL DE SOLDA, INSTALADO EM PRUMADA DE HIDRÁULICA PREDIAL - FORNECIMENTO E INSTALAÇÃO. AF_04/2022</t>
  </si>
  <si>
    <t>25,85</t>
  </si>
  <si>
    <t>92300</t>
  </si>
  <si>
    <t>TE EM COBRE, DN 28 MM, SEM ANEL DE SOLDA, INSTALADO EM PRUMADA DE HIDRÁULICA PREDIAL - FORNECIMENTO E INSTALAÇÃO. AF_04/2022</t>
  </si>
  <si>
    <t>39,61</t>
  </si>
  <si>
    <t>92301</t>
  </si>
  <si>
    <t>TE EM COBRE, DN 35 MM, SEM ANEL DE SOLDA, INSTALADO EM PRUMADA DE HIDRÁULICA PREDIAL - FORNECIMENTO E INSTALAÇÃO. AF_04/2022</t>
  </si>
  <si>
    <t>79,25</t>
  </si>
  <si>
    <t>92302</t>
  </si>
  <si>
    <t>TE EM COBRE, DN 42 MM, SEM ANEL DE SOLDA, INSTALADO EM PRUMADA DE HIDRÁULICA PREDIAL - FORNECIMENTO E INSTALAÇÃO. AF_04/2022</t>
  </si>
  <si>
    <t>104,88</t>
  </si>
  <si>
    <t>92303</t>
  </si>
  <si>
    <t>TE EM COBRE, DN 54 MM, SEM ANEL DE SOLDA, INSTALADO EM PRUMADA DE HIDRÁULICA PREDIAL - FORNECIMENTO E INSTALAÇÃO. AF_04/2022</t>
  </si>
  <si>
    <t>193,50</t>
  </si>
  <si>
    <t>92304</t>
  </si>
  <si>
    <t>TE EM COBRE, DN 66 MM, SEM ANEL DE SOLDA, INSTALADO EM PRUMADA DE HIDRÁULICA PREDIAL - FORNECIMENTO E INSTALAÇÃO. AF_04/2022</t>
  </si>
  <si>
    <t>505,57</t>
  </si>
  <si>
    <t>92311</t>
  </si>
  <si>
    <t>COTOVELO EM COBRE, DN 15 MM, 90 GRAUS, SEM ANEL DE SOLDA, INSTALADO EM RAMAL DE DISTRIBUIÇÃO  FORNECIMENTO E INSTALAÇÃO. AF_12/2015</t>
  </si>
  <si>
    <t>14,08</t>
  </si>
  <si>
    <t>92312</t>
  </si>
  <si>
    <t>COTOVELO EM COBRE, DN 22 MM, 90 GRAUS, SEM ANEL DE SOLDA, INSTALADO EM RAMAL DE DISTRIBUIÇÃO DE HIDRÁULICA PREDIAL - FORNECIMENTO E INSTALAÇÃO. AF_04/2022</t>
  </si>
  <si>
    <t>23,90</t>
  </si>
  <si>
    <t>92313</t>
  </si>
  <si>
    <t>COTOVELO EM COBRE, DN 28 MM, 90 GRAUS, SEM ANEL DE SOLDA, INSTALADO EM RAMAL DE DISTRIBUIÇÃO DE HIDRÁULICA PREDIAL - FORNECIMENTO E INSTALAÇÃO. AF_04/2022</t>
  </si>
  <si>
    <t>35,10</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</si>
  <si>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</si>
  <si>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</si>
  <si>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</si>
  <si>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</si>
  <si>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</si>
  <si>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</si>
  <si>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</si>
  <si>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</si>
  <si>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19,72</t>
  </si>
  <si>
    <t>92318</t>
  </si>
  <si>
    <t>TE EM COBRE, DN 22 MM, SEM ANEL DE SOLDA, INSTALADO EM RAMAL DE DISTRIBUIÇÃO DE HIDRÁULICA PREDIAL - FORNECIMENTO E INSTALAÇÃO. AF_04/2022</t>
  </si>
  <si>
    <t>31,50</t>
  </si>
  <si>
    <t>92319</t>
  </si>
  <si>
    <t>TE EM COBRE, DN 28 MM, SEM ANEL DE SOLDA, INSTALADO EM RAMAL DE DISTRIBUIÇÃO DE HIDRÁULICA PREDIAL - FORNECIMENTO E INSTALAÇÃO. AF_04/2022</t>
  </si>
  <si>
    <t>44,83</t>
  </si>
  <si>
    <t>92326</t>
  </si>
  <si>
    <t>COTOVELO EM COBRE, DN 15 MM, 90 GRAUS, SEM ANEL DE SOLDA, INSTALADO EM RAMAL E SUB-RAMAL DE HIDRÁULICA PREDIAL - FORNECIMENTO E INSTALAÇÃO. AF_04/2022</t>
  </si>
  <si>
    <t>14,77</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</si>
  <si>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</si>
  <si>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</si>
  <si>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</si>
  <si>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</si>
  <si>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40,69</t>
  </si>
  <si>
    <t>92329</t>
  </si>
  <si>
    <t>LUVA EM COBRE, DN 15 MM, SEM ANEL DE SOLDA, INSTALADO EM RAMAL E SUB-RAMAL DE HIDRÁULICA PREDIAL - FORNECIMENTO E INSTALAÇÃO. AF_04/2022</t>
  </si>
  <si>
    <t>9,55</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</si>
  <si>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</si>
  <si>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</si>
  <si>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</si>
  <si>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</si>
  <si>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25,31</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</si>
  <si>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</si>
  <si>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</si>
  <si>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</si>
  <si>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</si>
  <si>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35,69</t>
  </si>
  <si>
    <t>92334</t>
  </si>
  <si>
    <t>TE EM COBRE, DN 28 MM, SEM ANEL DE SOLDA, INSTALADO EM RAMAL E SUB-RAMAL DE HIDRÁULICA PREDIAL - FORNECIMENTO E INSTALAÇÃO. AF_04/2022</t>
  </si>
  <si>
    <t>52,30</t>
  </si>
  <si>
    <t>92344</t>
  </si>
  <si>
    <t>NIPLE, EM FERRO GALVANIZADO, DN 50 (2"), CONEXÃO ROSQUEADA, INSTALADO EM PRUMADAS - FORNECIMENTO E INSTALAÇÃO. AF_10/2020</t>
  </si>
  <si>
    <t>73,99</t>
  </si>
  <si>
    <t>92345</t>
  </si>
  <si>
    <t>LUVA, EM FERRO GALVANIZADO, DN 50 (2"), CONEXÃO ROSQUEADA, INSTALADO EM PRUMADAS - FORNECIMENTO E INSTALAÇÃO. AF_10/2020</t>
  </si>
  <si>
    <t>73,96</t>
  </si>
  <si>
    <t>92346</t>
  </si>
  <si>
    <t>NIPLE, EM FERRO GALVANIZADO, DN 65 (2 1/2"), CONEXÃO ROSQUEADA, INSTALADO EM PRUMADAS - FORNECIMENTO E INSTALAÇÃO. AF_10/2020</t>
  </si>
  <si>
    <t>98,77</t>
  </si>
  <si>
    <t>92347</t>
  </si>
  <si>
    <t>LUVA, EM FERRO GALVANIZADO, DN 65 (2 1/2"), CONEXÃO ROSQUEADA, INSTALADO EM PRUMADAS - FORNECIMENTO E INSTALAÇÃO. AF_10/2020</t>
  </si>
  <si>
    <t>110,77</t>
  </si>
  <si>
    <t>92348</t>
  </si>
  <si>
    <t>NIPLE, EM FERRO GALVANIZADO, DN 80 (3"), CONEXÃO ROSQUEADA, INSTALADO EM PRUMADAS - FORNECIMENTO E INSTALAÇÃO. AF_10/2020</t>
  </si>
  <si>
    <t>141,07</t>
  </si>
  <si>
    <t>92349</t>
  </si>
  <si>
    <t>LUVA, EM FERRO GALVANIZADO, DN 80 (3"), CONEXÃO ROSQUEADA, INSTALADO EM PRUMADAS - FORNECIMENTO E INSTALAÇÃO. AF_10/2020</t>
  </si>
  <si>
    <t>151,75</t>
  </si>
  <si>
    <t>92350</t>
  </si>
  <si>
    <t>JOELHO 45 GRAUS, EM FERRO GALVANIZADO, DN 50 (2"), CONEXÃO ROSQUEADA, INSTALADO EM PRUMADAS - FORNECIMENTO E INSTALAÇÃO. AF_10/2020</t>
  </si>
  <si>
    <t>110,08</t>
  </si>
  <si>
    <t>92351</t>
  </si>
  <si>
    <t>JOELHO 90 GRAUS, EM FERRO GALVANIZADO, DN 50 (2"), CONEXÃO ROSQUEADA, INSTALADO EM PRUMADAS - FORNECIMENTO E INSTALAÇÃO. AF_10/2020</t>
  </si>
  <si>
    <t>107,40</t>
  </si>
  <si>
    <t>92352</t>
  </si>
  <si>
    <t>JOELHO 45 GRAUS, EM FERRO GALVANIZADO, DN 65 (2 1/2"), CONEXÃO ROSQUEADA, INSTALADO EM PRUMADAS - FORNECIMENTO E INSTALAÇÃO. AF_10/2020</t>
  </si>
  <si>
    <t>171,33</t>
  </si>
  <si>
    <t>92353</t>
  </si>
  <si>
    <t>JOELHO 90 GRAUS, EM FERRO GALVANIZADO, DN 65 (2 1/2"), CONEXÃO ROSQUEADA, INSTALADO EM PRUMADAS - FORNECIMENTO E INSTALAÇÃO. AF_10/2020</t>
  </si>
  <si>
    <t>159,58</t>
  </si>
  <si>
    <t>92354</t>
  </si>
  <si>
    <t>JOELHO 45 GRAUS, EM FERRO GALVANIZADO, DN 80 (3"), CONEXÃO ROSQUEADA, INSTALADO EM PRUMADAS - FORNECIMENTO E INSTALAÇÃO. AF_10/2020</t>
  </si>
  <si>
    <t>230,14</t>
  </si>
  <si>
    <t>92355</t>
  </si>
  <si>
    <t>JOELHO 90 GRAUS, EM FERRO GALVANIZADO, DN 80 (3"), CONEXÃO ROSQUEADA, INSTALADO EM PRUMADAS - FORNECIMENTO E INSTALAÇÃO. AF_10/2020</t>
  </si>
  <si>
    <t>207,50</t>
  </si>
  <si>
    <t>92356</t>
  </si>
  <si>
    <t>TÊ, EM FERRO GALVANIZADO, DN 50 (2"), CONEXÃO ROSQUEADA, INSTALADO EM PRUMADAS - FORNECIMENTO E INSTALAÇÃO. AF_10/2020</t>
  </si>
  <si>
    <t>143,10</t>
  </si>
  <si>
    <t>92357</t>
  </si>
  <si>
    <t>TÊ, EM FERRO GALVANIZADO, DN 65 (2 1/2"), CONEXÃO ROSQUEADA, INSTALADO EM PRUMADAS - FORNECIMENTO E INSTALAÇÃO. AF_10/2020</t>
  </si>
  <si>
    <t>218,65</t>
  </si>
  <si>
    <t>92358</t>
  </si>
  <si>
    <t>TÊ, EM FERRO GALVANIZADO, DN 80 (3"), CONEXÃO ROSQUEADA, INSTALADO EM PRUMADAS - FORNECIMENTO E INSTALAÇÃO. AF_10/2020</t>
  </si>
  <si>
    <t>274,44</t>
  </si>
  <si>
    <t>92369</t>
  </si>
  <si>
    <t>NIPLE, EM FERRO GALVANIZADO, DN 25 (1"), CONEXÃO ROSQUEADA, INSTALADO EM REDE DE ALIMENTAÇÃO PARA HIDRANTE - FORNECIMENTO E INSTALAÇÃO. AF_10/2020</t>
  </si>
  <si>
    <t>38,38</t>
  </si>
  <si>
    <t>92370</t>
  </si>
  <si>
    <t>LUVA, EM FERRO GALVANIZADO, DN 25 (1"), CONEXÃO ROSQUEADA, INSTALADO EM REDE DE ALIMENTAÇÃO PARA HIDRANTE - FORNECIMENTO E INSTALAÇÃO. AF_10/2020</t>
  </si>
  <si>
    <t>40,54</t>
  </si>
  <si>
    <t>92371</t>
  </si>
  <si>
    <t>NIPLE, EM FERRO GALVANIZADO, DN 32 (1 1/4"), CONEXÃO ROSQUEADA, INSTALADO EM REDE DE ALIMENTAÇÃO PARA HIDRANTE - FORNECIMENTO E INSTALAÇÃO. AF_10/2020</t>
  </si>
  <si>
    <t>47,01</t>
  </si>
  <si>
    <t>92372</t>
  </si>
  <si>
    <t>LUVA, EM FERRO GALVANIZADO, DN 32 (1 1/4"), CONEXÃO ROSQUEADA, INSTALADO EM REDE DE ALIMENTAÇÃO PARA HIDRANTE - FORNECIMENTO E INSTALAÇÃO. AF_10/2020</t>
  </si>
  <si>
    <t>49,02</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</si>
  <si>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</si>
  <si>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</si>
  <si>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</si>
  <si>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</si>
  <si>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56,46</t>
  </si>
  <si>
    <t>92375</t>
  </si>
  <si>
    <t>NIPLE, EM FERRO GALVANIZADO, DN 50 (2"), CONEXÃO ROSQUEADA, INSTALADO EM REDE DE ALIMENTAÇÃO PARA HIDRANTE - FORNECIMENTO E INSTALAÇÃO. AF_10/2020</t>
  </si>
  <si>
    <t>73,94</t>
  </si>
  <si>
    <t>92376</t>
  </si>
  <si>
    <t>LUVA, EM FERRO GALVANIZADO, DN 50 (2"), CONEXÃO ROSQUEADA, INSTALADO EM REDE DE ALIMENTAÇÃO PARA HIDRANTE - FORNECIMENTO E INSTALAÇÃO. AF_10/2020</t>
  </si>
  <si>
    <t>73,91</t>
  </si>
  <si>
    <t>92377</t>
  </si>
  <si>
    <t>NIPLE, EM FERRO GALVANIZADO, DN 65 (2 1/2"), CONEXÃO ROSQUEADA, INSTALADO EM REDE DE ALIMENTAÇÃO PARA HIDRANTE - FORNECIMENTO E INSTALAÇÃO. AF_10/2020</t>
  </si>
  <si>
    <t>100,48</t>
  </si>
  <si>
    <t>92378</t>
  </si>
  <si>
    <t>LUVA, EM FERRO GALVANIZADO, DN 65 (2 1/2"), CONEXÃO ROSQUEADA, INSTALADO EM REDE DE ALIMENTAÇÃO PARA HIDRANTE - FORNECIMENTO E INSTALAÇÃO. AF_10/2020</t>
  </si>
  <si>
    <t>112,48</t>
  </si>
  <si>
    <t>92379</t>
  </si>
  <si>
    <t>NIPLE, EM FERRO GALVANIZADO, DN 80 (3"), CONEXÃO ROSQUEADA, INSTALADO EM REDE DE ALIMENTAÇÃO PARA HIDRANTE - FORNECIMENTO E INSTALAÇÃO. AF_10/2020</t>
  </si>
  <si>
    <t>144,58</t>
  </si>
  <si>
    <t>92380</t>
  </si>
  <si>
    <t>LUVA, EM FERRO GALVANIZADO, DN 80 (3"), CONEXÃO ROSQUEADA, INSTALADO EM REDE DE ALIMENTAÇÃO PARA HIDRANTE - FORNECIMENTO E INSTALAÇÃO. AF_10/2020</t>
  </si>
  <si>
    <t>155,26</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</si>
  <si>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</si>
  <si>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</si>
  <si>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</si>
  <si>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</si>
  <si>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55,39</t>
  </si>
  <si>
    <t>92383</t>
  </si>
  <si>
    <t>JOELHO 45 GRAUS, EM FERRO GALVANIZADO, DN 32 (1 1/4"), CONEXÃO ROSQUEADA, INSTALADO EM REDE DE ALIMENTAÇÃO PARA HIDRANTE - FORNECIMENTO E INSTALAÇÃO. AF_10/2020</t>
  </si>
  <si>
    <t>74,72</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</si>
  <si>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</si>
  <si>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</si>
  <si>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</si>
  <si>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</si>
  <si>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86,13</t>
  </si>
  <si>
    <t>92386</t>
  </si>
  <si>
    <t>JOELHO 90 GRAUS, EM FERRO GALVANIZADO, DN 40 (1 1/2"), CONEXÃO ROSQUEADA, INSTALADO EM REDE DE ALIMENTAÇÃO PARA HIDRANTE - FORNECIMENTO E INSTALAÇÃO. AF_10/2020</t>
  </si>
  <si>
    <t>82,20</t>
  </si>
  <si>
    <t>92387</t>
  </si>
  <si>
    <t>JOELHO 45 GRAUS, EM FERRO GALVANIZADO, DN 50 (2"), CONEXÃO ROSQUEADA, INSTALADO EM REDE DE ALIMENTAÇÃO PARA HIDRANTE - FORNECIMENTO E INSTALAÇÃO. AF_10/2020</t>
  </si>
  <si>
    <t>109,97</t>
  </si>
  <si>
    <t>92388</t>
  </si>
  <si>
    <t>JOELHO 90 GRAUS, EM FERRO GALVANIZADO, DN 50 (2"), CONEXÃO ROSQUEADA, INSTALADO EM REDE DE ALIMENTAÇÃO PARA HIDRANTE - FORNECIMENTO E INSTALAÇÃO. AF_10/2020</t>
  </si>
  <si>
    <t>107,29</t>
  </si>
  <si>
    <t>92389</t>
  </si>
  <si>
    <t>JOELHO 45 GRAUS, EM FERRO GALVANIZADO, DN 65 (2 1/2"), CONEXÃO ROSQUEADA, INSTALADO EM REDE DE ALIMENTAÇÃO PARA HIDRANTE - FORNECIMENTO E INSTALAÇÃO. AF_10/2020</t>
  </si>
  <si>
    <t>173,94</t>
  </si>
  <si>
    <t>92390</t>
  </si>
  <si>
    <t>JOELHO 90 GRAUS, EM FERRO GALVANIZADO, DN 65 (2 1/2"), CONEXÃO ROSQUEADA, INSTALADO EM REDE DE ALIMENTAÇÃO PARA HIDRANTE - FORNECIMENTO E INSTALAÇÃO. AF_10/2020</t>
  </si>
  <si>
    <t>162,19</t>
  </si>
  <si>
    <t>92635</t>
  </si>
  <si>
    <t>JOELHO 45 GRAUS, EM FERRO GALVANIZADO, CONEXÃO ROSQUEADA, DN 80 (3"), INSTALADO EM REDE DE ALIMENTAÇÃO PARA HIDRANTE - FORNECIMENTO E INSTALAÇÃO. AF_10/2020</t>
  </si>
  <si>
    <t>235,42</t>
  </si>
  <si>
    <t>92636</t>
  </si>
  <si>
    <t>JOELHO 90 GRAUS, EM FERRO GALVANIZADO, CONEXÃO ROSQUEADA, DN 80 (3"), INSTALADO EM REDE DE ALIMENTAÇÃO PARA HIDRANTE - FORNECIMENTO E INSTALAÇÃO. AF_10/2020</t>
  </si>
  <si>
    <t>212,78</t>
  </si>
  <si>
    <t>92637</t>
  </si>
  <si>
    <t>TÊ, EM FERRO GALVANIZADO, CONEXÃO ROSQUEADA, DN 25 (1"), INSTALADO EM REDE DE ALIMENTAÇÃO PARA HIDRANTE - FORNECIMENTO E INSTALAÇÃO. AF_10/2020</t>
  </si>
  <si>
    <t>74,91</t>
  </si>
  <si>
    <t>92638</t>
  </si>
  <si>
    <t>TÊ, EM FERRO GALVANIZADO, CONEXÃO ROSQUEADA, DN 32 (1 1/4"), INSTALADO EM REDE DE ALIMENTAÇÃO PARA HIDRANTE - FORNECIMENTO E INSTALAÇÃO. AF_10/2020</t>
  </si>
  <si>
    <t>92,70</t>
  </si>
  <si>
    <t>92639</t>
  </si>
  <si>
    <t>TÊ, EM FERRO GALVANIZADO, CONEXÃO ROSQUEADA, DN 40 (1 1/2"), INSTALADO EM REDE DE ALIMENTAÇÃO PARA HIDRANTE - FORNECIMENTO E INSTALAÇÃO. AF_10/2020</t>
  </si>
  <si>
    <t>108,04</t>
  </si>
  <si>
    <t>92640</t>
  </si>
  <si>
    <t>TÊ, EM FERRO GALVANIZADO, CONEXÃO ROSQUEADA, DN 50 (2"), INSTALADO EM REDE DE ALIMENTAÇÃO PARA HIDRANTE - FORNECIMENTO E INSTALAÇÃO. AF_10/2020</t>
  </si>
  <si>
    <t>142,95</t>
  </si>
  <si>
    <t>92642</t>
  </si>
  <si>
    <t>TÊ, EM FERRO GALVANIZADO, CONEXÃO ROSQUEADA, DN 65 (2 1/2"), INSTALADO EM REDE DE ALIMENTAÇÃO PARA HIDRANTE - FORNECIMENTO E INSTALAÇÃO. AF_10/2020</t>
  </si>
  <si>
    <t>222,06</t>
  </si>
  <si>
    <t>92644</t>
  </si>
  <si>
    <t>TÊ, EM FERRO GALVANIZADO, CONEXÃO ROSQUEADA, DN 80 (3"), INSTALADO EM REDE DE ALIMENTAÇÃO PARA HIDRANTE - FORNECIMENTO E INSTALAÇÃO. AF_10/2020</t>
  </si>
  <si>
    <t>281,47</t>
  </si>
  <si>
    <t>92657</t>
  </si>
  <si>
    <t>NIPLE, EM FERRO GALVANIZADO, CONEXÃO ROSQUEADA, DN 25 (1"), INSTALADO EM REDE DE ALIMENTAÇÃO PARA SPRINKLER - FORNECIMENTO E INSTALAÇÃO. AF_10/2020</t>
  </si>
  <si>
    <t>28,88</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</si>
  <si>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</si>
  <si>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</si>
  <si>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</si>
  <si>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</si>
  <si>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36,21</t>
  </si>
  <si>
    <t>92660</t>
  </si>
  <si>
    <t>LUVA, EM FERRO GALVANIZADO, CONEXÃO ROSQUEADA, DN 32 (1 1/4"), INSTALADO EM REDE DE ALIMENTAÇÃO PARA SPRINKLER - FORNECIMENTO E INSTALAÇÃO. AF_10/2020</t>
  </si>
  <si>
    <t>38,22</t>
  </si>
  <si>
    <t>92661</t>
  </si>
  <si>
    <t>NIPLE, EM FERRO GALVANIZADO, CONEXÃO ROSQUEADA, DN 40 (1 1/2"), INSTALADO EM REDE DE ALIMENTAÇÃO PARA SPRINKLER - FORNECIMENTO E INSTALAÇÃO. AF_10/2020</t>
  </si>
  <si>
    <t>43,77</t>
  </si>
  <si>
    <t>92662</t>
  </si>
  <si>
    <t>LUVA, EM FERRO GALVANIZADO, CONEXÃO ROSQUEADA, DN 40 (1 1/2"), INSTALADO EM REDE DE ALIMENTAÇÃO PARA SPRINKLER - FORNECIMENTO E INSTALAÇÃO. AF_10/2020</t>
  </si>
  <si>
    <t>44,16</t>
  </si>
  <si>
    <t>92663</t>
  </si>
  <si>
    <t>NIPLE, EM FERRO GALVANIZADO, CONEXÃO ROSQUEADA, DN 50 (2"), INSTALADO EM REDE DE ALIMENTAÇÃO PARA SPRINKLER - FORNECIMENTO E INSTALAÇÃO. AF_10/2020</t>
  </si>
  <si>
    <t>59,78</t>
  </si>
  <si>
    <t>92664</t>
  </si>
  <si>
    <t>LUVA, EM FERRO GALVANIZADO, CONEXÃO ROSQUEADA, DN 50 (2"), INSTALADO EM REDE DE ALIMENTAÇÃO PARA SPRINKLER - FORNECIMENTO E INSTALAÇÃO. AF_10/2020</t>
  </si>
  <si>
    <t>59,75</t>
  </si>
  <si>
    <t>92665</t>
  </si>
  <si>
    <t>NIPLE, EM FERRO GALVANIZADO, CONEXÃO ROSQUEADA, DN 65 (2 1/2"), INSTALADO EM REDE DE ALIMENTAÇÃO PARA SPRINKLER - FORNECIMENTO E INSTALAÇÃO. AF_10/2020</t>
  </si>
  <si>
    <t>83,49</t>
  </si>
  <si>
    <t>92666</t>
  </si>
  <si>
    <t>LUVA, EM FERRO GALVANIZADO, CONEXÃO ROSQUEADA, DN 65 (2 1/2"), INSTALADO EM REDE DE ALIMENTAÇÃO PARA SPRINKLER - FORNECIMENTO E INSTALAÇÃO. AF_10/2020</t>
  </si>
  <si>
    <t>95,49</t>
  </si>
  <si>
    <t>92667</t>
  </si>
  <si>
    <t>NIPLE, EM FERRO GALVANIZADO, CONEXÃO ROSQUEADA, DN 80 (3"), INSTALADO EM REDE DE ALIMENTAÇÃO PARA SPRINKLER - FORNECIMENTO E INSTALAÇÃO. AF_10/2020</t>
  </si>
  <si>
    <t>124,84</t>
  </si>
  <si>
    <t>92668</t>
  </si>
  <si>
    <t>LUVA, EM FERRO GALVANIZADO, CONEXÃO ROSQUEADA, DN 80 (3"), INSTALADO EM REDE DE ALIMENTAÇÃO PARA SPRINKLER - FORNECIMENTO E INSTALAÇÃO. AF_10/2020</t>
  </si>
  <si>
    <t>135,52</t>
  </si>
  <si>
    <t>92669</t>
  </si>
  <si>
    <t>JOELHO 45 GRAUS, EM FERRO GALVANIZADO, CONEXÃO ROSQUEADA, DN 25 (1"), INSTALADO EM REDE DE ALIMENTAÇÃO PARA SPRINKLER - FORNECIMENTO E INSTALAÇÃO. AF_10/2020</t>
  </si>
  <si>
    <t>43,98</t>
  </si>
  <si>
    <t>92670</t>
  </si>
  <si>
    <t>JOELHO 90 GRAUS, EM FERRO GALVANIZADO, CONEXÃO ROSQUEADA, DN 25 (1"), INSTALADO EM REDE DE ALIMENTAÇÃO PARA SPRINKLER - FORNECIMENTO E INSTALAÇÃO. AF_10/2020</t>
  </si>
  <si>
    <t>41,12</t>
  </si>
  <si>
    <t>92671</t>
  </si>
  <si>
    <t>JOELHO 45 GRAUS, EM FERRO GALVANIZADO, CONEXÃO ROSQUEADA, DN 32 (1 1/4"), INSTALADO EM REDE DE ALIMENTAÇÃO PARA SPRINKLER - FORNECIMENTO E INSTALAÇÃO. AF_10/2020</t>
  </si>
  <si>
    <t>58,54</t>
  </si>
  <si>
    <t>92672</t>
  </si>
  <si>
    <t>JOELHO 90 GRAUS, EM FERRO GALVANIZADO, CONEXÃO ROSQUEADA, DN 32 (1 1/4"), INSTALADO EM REDE DE ALIMENTAÇÃO PARA SPRINKLER - FORNECIMENTO E INSTALAÇÃO. AF_10/2020</t>
  </si>
  <si>
    <t>52,84</t>
  </si>
  <si>
    <t>92673</t>
  </si>
  <si>
    <t>JOELHO 45 GRAUS, EM FERRO GALVANIZADO, CONEXÃO ROSQUEADA, DN 40 (1 1/2"), INSTALADO EM REDE DE ALIMENTAÇÃO PARA SPRINKLER - FORNECIMENTO E INSTALAÇÃO. AF_10/2020</t>
  </si>
  <si>
    <t>67,70</t>
  </si>
  <si>
    <t>92674</t>
  </si>
  <si>
    <t>JOELHO 90 GRAUS, EM FERRO GALVANIZADO, CONEXÃO ROSQUEADA, DN 40 (1 1/2"), INSTALADO EM REDE DE ALIMENTAÇÃO PARA SPRINKLER - FORNECIMENTO E INSTALAÇÃO. AF_10/2020</t>
  </si>
  <si>
    <t>63,77</t>
  </si>
  <si>
    <t>92675</t>
  </si>
  <si>
    <t>JOELHO 45 GRAUS, EM FERRO GALVANIZADO, CONEXÃO ROSQUEADA, DN 50 (2"), INSTALADO EM REDE DE ALIMENTAÇÃO PARA SPRINKLER - FORNECIMENTO E INSTALAÇÃO. AF_10/2020</t>
  </si>
  <si>
    <t>88,77</t>
  </si>
  <si>
    <t>92676</t>
  </si>
  <si>
    <t>JOELHO 90 GRAUS, EM FERRO GALVANIZADO, CONEXÃO ROSQUEADA, DN 50 (2"), INSTALADO EM REDE DE ALIMENTAÇÃO PARA SPRINKLER - FORNECIMENTO E INSTALAÇÃO. AF_10/2020</t>
  </si>
  <si>
    <t>86,09</t>
  </si>
  <si>
    <t>92677</t>
  </si>
  <si>
    <t>JOELHO 45 GRAUS, EM FERRO GALVANIZADO, CONEXÃO ROSQUEADA, DN 65 (2 1/2"), INSTALADO EM REDE DE ALIMENTAÇÃO PARA SPRINKLER - FORNECIMENTO E INSTALAÇÃO. AF_10/2020</t>
  </si>
  <si>
    <t>148,52</t>
  </si>
  <si>
    <t>92678</t>
  </si>
  <si>
    <t>JOELHO 90 GRAUS, EM FERRO GALVANIZADO, CONEXÃO ROSQUEADA, DN 65 (2 1/2"), INSTALADO EM REDE DE ALIMENTAÇÃO PARA SPRINKLER - FORNECIMENTO E INSTALAÇÃO. AF_10/2020</t>
  </si>
  <si>
    <t>136,77</t>
  </si>
  <si>
    <t>92679</t>
  </si>
  <si>
    <t>JOELHO 45 GRAUS, EM FERRO GALVANIZADO, CONEXÃO ROSQUEADA, DN 80 (3"), INSTALADO EM REDE DE ALIMENTAÇÃO PARA SPRINKLER - FORNECIMENTO E INSTALAÇÃO. AF_10/2020</t>
  </si>
  <si>
    <t>205,83</t>
  </si>
  <si>
    <t>92680</t>
  </si>
  <si>
    <t>JOELHO 90 GRAUS, EM FERRO GALVANIZADO, CONEXÃO ROSQUEADA, DN 80 (3"), INSTALADO EM REDE DE ALIMENTAÇÃO PARA SPRINKLER - FORNECIMENTO E INSTALAÇÃO. AF_10/2020</t>
  </si>
  <si>
    <t>183,19</t>
  </si>
  <si>
    <t>92681</t>
  </si>
  <si>
    <t>TÊ, EM FERRO GALVANIZADO, CONEXÃO ROSQUEADA, DN 25 (1"), INSTALADO EM REDE DE ALIMENTAÇÃO PARA SPRINKLER - FORNECIMENTO E INSTALAÇÃO. AF_10/2020</t>
  </si>
  <si>
    <t>55,87</t>
  </si>
  <si>
    <t>92682</t>
  </si>
  <si>
    <t>TÊ, EM FERRO GALVANIZADO, CONEXÃO ROSQUEADA, DN 32 (1 1/4"), INSTALADO EM REDE DE ALIMENTAÇÃO PARA SPRINKLER - FORNECIMENTO E INSTALAÇÃO. AF_10/2020</t>
  </si>
  <si>
    <t>71,05</t>
  </si>
  <si>
    <t>92683</t>
  </si>
  <si>
    <t>TÊ, EM FERRO GALVANIZADO, CONEXÃO ROSQUEADA, DN 40 (1 1/2"), INSTALADO EM REDE DE ALIMENTAÇÃO PARA SPRINKLER - FORNECIMENTO E INSTALAÇÃO. AF_10/2020</t>
  </si>
  <si>
    <t>83,46</t>
  </si>
  <si>
    <t>92684</t>
  </si>
  <si>
    <t>TÊ, EM FERRO GALVANIZADO, CONEXÃO ROSQUEADA, DN 50 (2"), INSTALADO EM REDE DE ALIMENTAÇÃO PARA SPRINKLER - FORNECIMENTO E INSTALAÇÃO. AF_10/2020</t>
  </si>
  <si>
    <t>114,67</t>
  </si>
  <si>
    <t>92685</t>
  </si>
  <si>
    <t>TÊ, EM FERRO GALVANIZADO, CONEXÃO ROSQUEADA, DN 65 (2 1/2"), INSTALADO EM REDE DE ALIMENTAÇÃO PARA SPRINKLER - FORNECIMENTO E INSTALAÇÃO. AF_10/2020</t>
  </si>
  <si>
    <t>188,19</t>
  </si>
  <si>
    <t>92686</t>
  </si>
  <si>
    <t>TÊ, EM FERRO GALVANIZADO, CONEXÃO ROSQUEADA, DN 80 (3"), INSTALADO EM REDE DE ALIMENTAÇÃO PARA SPRINKLER - FORNECIMENTO E INSTALAÇÃO. AF_10/2020</t>
  </si>
  <si>
    <t>241,98</t>
  </si>
  <si>
    <t>92692</t>
  </si>
  <si>
    <t>NIPLE, EM FERRO GALVANIZADO, CONEXÃO ROSQUEADA, DN 15 (1/2"), INSTALADO EM RAMAIS E SUB-RAMAIS DE GÁS - FORNECIMENTO E INSTALAÇÃO. AF_10/2020</t>
  </si>
  <si>
    <t>15,45</t>
  </si>
  <si>
    <t>92693</t>
  </si>
  <si>
    <t>LUVA, EM FERRO GALVANIZADO, CONEXÃO ROSQUEADA, DN 15 (1/2"), INSTALADO EM RAMAIS E SUB-RAMAIS DE GÁS - FORNECIMENTO E INSTALAÇÃO. AF_10/2020</t>
  </si>
  <si>
    <t>15,93</t>
  </si>
  <si>
    <t>92694</t>
  </si>
  <si>
    <t>NIPLE, EM FERRO GALVANIZADO, CONEXÃO ROSQUEADA, DN 20 (3/4"), INSTALADO EM RAMAIS E SUB-RAMAIS DE GÁS - FORNECIMENTO E INSTALAÇÃO. AF_10/2020</t>
  </si>
  <si>
    <t>24,30</t>
  </si>
  <si>
    <t>92695</t>
  </si>
  <si>
    <t>LUVA, EM FERRO GALVANIZADO, CONEXÃO ROSQUEADA, DN 20 (3/4"), INSTALADO EM RAMAIS E SUB-RAMAIS DE GÁS - FORNECIMENTO E INSTALAÇÃO. AF_10/2020</t>
  </si>
  <si>
    <t>24,78</t>
  </si>
  <si>
    <t>92696</t>
  </si>
  <si>
    <t>NIPLE, EM FERRO GALVANIZADO, CONEXÃO ROSQUEADA, DN 25 (1"), INSTALADO EM RAMAIS E SUB-RAMAIS DE GÁS - FORNECIMENTO E INSTALAÇÃO. AF_10/2020</t>
  </si>
  <si>
    <t>37,98</t>
  </si>
  <si>
    <t>92697</t>
  </si>
  <si>
    <t>LUVA, EM FERRO GALVANIZADO, CONEXÃO ROSQUEADA, DN 25 (1"), INSTALADO EM RAMAIS E SUB-RAMAIS DE GÁS - FORNECIMENTO E INSTALAÇÃO. AF_10/2020</t>
  </si>
  <si>
    <t>40,14</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</si>
  <si>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</si>
  <si>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</si>
  <si>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</si>
  <si>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</si>
  <si>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</si>
  <si>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</si>
  <si>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37,04</t>
  </si>
  <si>
    <t>92701</t>
  </si>
  <si>
    <t>JOELHO 90 GRAUS, EM FERRO GALVANIZADO, CONEXÃO ROSQUEADA, DN 20 (3/4"), INSTALADO EM RAMAIS E SUB-RAMAIS DE GÁS - FORNECIMENTO E INSTALAÇÃO. AF_10/2020</t>
  </si>
  <si>
    <t>34,71</t>
  </si>
  <si>
    <t>92702</t>
  </si>
  <si>
    <t>JOELHO 45 GRAUS, EM FERRO GALVANIZADO, CONEXÃO ROSQUEADA, DN 25 (1"), INSTALADO EM RAMAIS E SUB-RAMAIS DE GÁS - FORNECIMENTO E INSTALAÇÃO. AF_10/2020</t>
  </si>
  <si>
    <t>57,71</t>
  </si>
  <si>
    <t>92703</t>
  </si>
  <si>
    <t>JOELHO 90 GRAUS, EM FERRO GALVANIZADO, CONEXÃO ROSQUEADA, DN 25 (1"), INSTALADO EM RAMAIS E SUB-RAMAIS DE GÁS - FORNECIMENTO E INSTALAÇÃO. AF_10/2020</t>
  </si>
  <si>
    <t>54,85</t>
  </si>
  <si>
    <t>92704</t>
  </si>
  <si>
    <t>TÊ, EM FERRO GALVANIZADO, CONEXÃO ROSQUEADA, DN 15 (1/2"), INSTALADO EM RAMAIS E SUB-RAMAIS DE GÁS - FORNECIMENTO E INSTALAÇÃO. AF_10/2020</t>
  </si>
  <si>
    <t>28,65</t>
  </si>
  <si>
    <t>92705</t>
  </si>
  <si>
    <t>TÊ, EM FERRO GALVANIZADO, CONEXÃO ROSQUEADA, DN 20 (3/4"), INSTALADO EM RAMAIS E SUB-RAMAIS DE GÁS - FORNECIMENTO E INSTALAÇÃO. AF_10/2020</t>
  </si>
  <si>
    <t>45,81</t>
  </si>
  <si>
    <t>92706</t>
  </si>
  <si>
    <t>TÊ, EM FERRO GALVANIZADO, CONEXÃO ROSQUEADA, DN 25 (1"), INSTALADO EM RAMAIS E SUB-RAMAIS DE GÁS - FORNECIMENTO E INSTALAÇÃO. AF_10/2020</t>
  </si>
  <si>
    <t>74,16</t>
  </si>
  <si>
    <t>92889</t>
  </si>
  <si>
    <t>UNIÃO, EM FERRO GALVANIZADO, DN 50 (2"), CONEXÃO ROSQUEADA, INSTALADO EM PRUMADAS - FORNECIMENTO E INSTALAÇÃO. AF_10/2020</t>
  </si>
  <si>
    <t>151,92</t>
  </si>
  <si>
    <t>92890</t>
  </si>
  <si>
    <t>UNIÃO, EM FERRO GALVANIZADO, DN 65 (2 1/2"), CONEXÃO ROSQUEADA, INSTALADO EM PRUMADAS - FORNECIMENTO E INSTALAÇÃO. AF_10/2020</t>
  </si>
  <si>
    <t>232,79</t>
  </si>
  <si>
    <t>92891</t>
  </si>
  <si>
    <t>UNIÃO, EM FERRO GALVANIZADO, DN 80 (3"), CONEXÃO ROSQUEADA, INSTALADO EM PRUMADAS - FORNECIMENTO E INSTALAÇÃO. AF_10/2020</t>
  </si>
  <si>
    <t>343,84</t>
  </si>
  <si>
    <t>92892</t>
  </si>
  <si>
    <t>UNIÃO, EM FERRO GALVANIZADO, DN 25 (1"), CONEXÃO ROSQUEADA, INSTALADO EM REDE DE ALIMENTAÇÃO PARA HIDRANTE - FORNECIMENTO E INSTALAÇÃO. AF_10/2020</t>
  </si>
  <si>
    <t>63,74</t>
  </si>
  <si>
    <t>92893</t>
  </si>
  <si>
    <t>UNIÃO, EM FERRO GALVANIZADO, DN 32 (1 1/4"), CONEXÃO ROSQUEADA, INSTALADO EM REDE DE ALIMENTAÇÃO PARA HIDRANTE - FORNECIMENTO E INSTALAÇÃO. AF_10/2020</t>
  </si>
  <si>
    <t>92,15</t>
  </si>
  <si>
    <t>92894</t>
  </si>
  <si>
    <t>UNIÃO, EM FERRO GALVANIZADO, DN 40 (1 1/2"), CONEXÃO ROSQUEADA, INSTALADO EM REDE DE ALIMENTAÇÃO PARA HIDRANTE - FORNECIMENTO E INSTALAÇÃO. AF_10/2020</t>
  </si>
  <si>
    <t>110,58</t>
  </si>
  <si>
    <t>92895</t>
  </si>
  <si>
    <t>UNIÃO, EM FERRO GALVANIZADO, DN 50 (2"), CONEXÃO ROSQUEADA, INSTALADO EM REDE DE ALIMENTAÇÃO PARA HIDRANTE - FORNECIMENTO E INSTALAÇÃO. AF_10/2020</t>
  </si>
  <si>
    <t>151,87</t>
  </si>
  <si>
    <t>92896</t>
  </si>
  <si>
    <t>UNIÃO, EM FERRO GALVANIZADO, DN 65 (2 1/2"), CONEXÃO ROSQUEADA, INSTALADO EM REDE DE ALIMENTAÇÃO PARA HIDRANTE - FORNECIMENTO E INSTALAÇÃO. AF_10/2020</t>
  </si>
  <si>
    <t>234,50</t>
  </si>
  <si>
    <t>92897</t>
  </si>
  <si>
    <t>UNIÃO, EM FERRO GALVANIZADO, DN 80 (3"), CONEXÃO ROSQUEADA, INSTALADO EM REDE DE ALIMENTAÇÃO PARA HIDRANTE - FORNECIMENTO E INSTALAÇÃO. AF_10/2020</t>
  </si>
  <si>
    <t>347,35</t>
  </si>
  <si>
    <t>92898</t>
  </si>
  <si>
    <t>UNIÃO, EM FERRO GALVANIZADO, CONEXÃO ROSQUEADA, DN 25 (1"), INSTALADO EM REDE DE ALIMENTAÇÃO PARA SPRINKLER - FORNECIMENTO E INSTALAÇÃO. AF_10/2020</t>
  </si>
  <si>
    <t>54,24</t>
  </si>
  <si>
    <t>92899</t>
  </si>
  <si>
    <t>UNIÃO, EM FERRO GALVANIZADO, CONEXÃO ROSQUEADA, DN 32 (1 1/4"), INSTALADO EM REDE DE ALIMENTAÇÃO PARA SPRINKLER - FORNECIMENTO E INSTALAÇÃO. AF_10/2020</t>
  </si>
  <si>
    <t>81,35</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</si>
  <si>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</si>
  <si>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</si>
  <si>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</si>
  <si>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</si>
  <si>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137,71</t>
  </si>
  <si>
    <t>92902</t>
  </si>
  <si>
    <t>UNIÃO, EM FERRO GALVANIZADO, CONEXÃO ROSQUEADA, DN 65 (2 1/2"), INSTALADO EM REDE DE ALIMENTAÇÃO PARA SPRINKLER - FORNECIMENTO E INSTALAÇÃO. AF_10/2020</t>
  </si>
  <si>
    <t>217,51</t>
  </si>
  <si>
    <t>92903</t>
  </si>
  <si>
    <t>UNIÃO, EM FERRO GALVANIZADO, CONEXÃO ROSQUEADA, DN 80 (3"), INSTALADO EM REDE DE ALIMENTAÇÃO PARA SPRINKLER - FORNECIMENTO E INSTALAÇÃO. AF_10/2020</t>
  </si>
  <si>
    <t>327,61</t>
  </si>
  <si>
    <t>92904</t>
  </si>
  <si>
    <t>UNIÃO, EM FERRO GALVANIZADO, CONEXÃO ROSQUEADA, DN 15 (1/2"), INSTALADO EM RAMAIS E SUB-RAMAIS DE GÁS - FORNECIMENTO E INSTALAÇÃO. AF_10/2020</t>
  </si>
  <si>
    <t>37,22</t>
  </si>
  <si>
    <t>92905</t>
  </si>
  <si>
    <t>UNIÃO, EM FERRO GALVANIZADO, CONEXÃO ROSQUEADA, DN 20 (3/4"), INSTALADO EM RAMAIS E SUB-RAMAIS DE GÁS - FORNECIMENTO E INSTALAÇÃO. AF_10/2020</t>
  </si>
  <si>
    <t>52,72</t>
  </si>
  <si>
    <t>92906</t>
  </si>
  <si>
    <t>UNIÃO, EM FERRO GALVANIZADO, CONEXÃO ROSQUEADA, DN 25 (1"), INSTALADO EM RAMAIS E SUB-RAMAIS DE GÁS - FORNECIMENTO E INSTALAÇÃO. AF_10/2020</t>
  </si>
  <si>
    <t>63,34</t>
  </si>
  <si>
    <t>92907</t>
  </si>
  <si>
    <t>LUVA DE REDUÇÃO, EM FERRO GALVANIZADO, 2" X 1 1/2", CONEXÃO ROSQUEADA, INSTALADO EM PRUMADAS - FORNECIMENTO E INSTALAÇÃO. AF_10/2020</t>
  </si>
  <si>
    <t>78,49</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</si>
  <si>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</si>
  <si>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</si>
  <si>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</si>
  <si>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</si>
  <si>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</si>
  <si>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</si>
  <si>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115,84</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</si>
  <si>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</si>
  <si>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</si>
  <si>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</si>
  <si>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</si>
  <si>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157,70</t>
  </si>
  <si>
    <t>92913</t>
  </si>
  <si>
    <t>LUVA DE REDUÇÃO, EM FERRO GALVANIZADO, 3" X 2 1/2", CONEXÃO ROSQUEADA, INSTALADO EM PRUMADAS - FORNECIMENTO E INSTALAÇÃO. AF_10/2020</t>
  </si>
  <si>
    <t>160,61</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</si>
  <si>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</si>
  <si>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</si>
  <si>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</si>
  <si>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</si>
  <si>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40,36</t>
  </si>
  <si>
    <t>92920</t>
  </si>
  <si>
    <t>LUVA DE REDUÇÃO, EM FERRO GALVANIZADO, 1" X 3/4", CONEXÃO ROSQUEADA, INSTALADO EM REDE DE ALIMENTAÇÃO PARA HIDRANTE - FORNECIMENTO E INSTALAÇÃO. AF_10/2020</t>
  </si>
  <si>
    <t>40,66</t>
  </si>
  <si>
    <t>92925</t>
  </si>
  <si>
    <t>LUVA DE REDUÇÃO, EM FERRO GALVANIZADO, 1 1/4" X 1", CONEXÃO ROSQUEADA, INSTALADO EM REDE DE ALIMENTAÇÃO PARA HIDRANTE - FORNECIMENTO E INSTALAÇÃO. AF_10/2020</t>
  </si>
  <si>
    <t>50,63</t>
  </si>
  <si>
    <t>92926</t>
  </si>
  <si>
    <t>LUVA DE REDUÇÃO, EM FERRO GALVANIZADO, 1 1/4" X 1/2", CONEXÃO ROSQUEADA, INSTALADO EM REDE DE ALIMENTAÇÃO PARA HIDRANTE - FORNECIMENTO E INSTALAÇÃO. AF_10/2020</t>
  </si>
  <si>
    <t>50,61</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</si>
  <si>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</si>
  <si>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</si>
  <si>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</si>
  <si>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</si>
  <si>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58,12</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</si>
  <si>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</si>
  <si>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</si>
  <si>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</si>
  <si>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</si>
  <si>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</si>
  <si>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</si>
  <si>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78,44</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</si>
  <si>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</si>
  <si>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</si>
  <si>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</si>
  <si>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</si>
  <si>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</si>
  <si>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</si>
  <si>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117,55</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</si>
  <si>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</si>
  <si>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</si>
  <si>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</si>
  <si>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</si>
  <si>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164,12</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</si>
  <si>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</si>
  <si>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</si>
  <si>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</si>
  <si>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</si>
  <si>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30,86</t>
  </si>
  <si>
    <t>92939</t>
  </si>
  <si>
    <t>LUVA DE REDUÇÃO, EM FERRO GALVANIZADO, 1" X 3/4", CONEXÃO ROSQUEADA, INSTALADO EM REDE DE ALIMENTAÇÃO PARA SPRINKLER - FORNECIMENTO E INSTALAÇÃO. AF_10/2020</t>
  </si>
  <si>
    <t>31,16</t>
  </si>
  <si>
    <t>92940</t>
  </si>
  <si>
    <t>LUVA DE REDUÇÃO, EM FERRO GALVANIZADO, 1 1/4" X 1", CONEXÃO ROSQUEADA, INSTALADO EM REDE DE ALIMENTAÇÃO PARA SPRINKLER - FORNECIMENTO E INSTALAÇÃO. AF_10/2020</t>
  </si>
  <si>
    <t>39,83</t>
  </si>
  <si>
    <t>92941</t>
  </si>
  <si>
    <t>LUVA DE REDUÇÃO, EM FERRO GALVANIZADO, 1 1/4" X 1/2", CONEXÃO ROSQUEADA, INSTALADO EM REDE DE ALIMENTAÇÃO PARA SPRINKLER - FORNECIMENTO E INSTALAÇÃO. AF_10/2020</t>
  </si>
  <si>
    <t>39,81</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</si>
  <si>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</si>
  <si>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</si>
  <si>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</si>
  <si>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</si>
  <si>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45,82</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</si>
  <si>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</si>
  <si>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</si>
  <si>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</si>
  <si>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</si>
  <si>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</si>
  <si>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</si>
  <si>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64,28</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</si>
  <si>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</si>
  <si>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</si>
  <si>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</si>
  <si>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</si>
  <si>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</si>
  <si>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</si>
  <si>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100,56</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</si>
  <si>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</si>
  <si>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</si>
  <si>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</si>
  <si>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</si>
  <si>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144,38</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</si>
  <si>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</si>
  <si>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</si>
  <si>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</si>
  <si>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</si>
  <si>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26,34</t>
  </si>
  <si>
    <t>93050</t>
  </si>
  <si>
    <t>LUVA PASSANTE EM COBRE, DN 22 MM, SEM ANEL DE SOLDA, INSTALADO EM PRUMADA DE HIDRÁULICA PREDIAL - FORNECIMENTO E INSTALAÇÃO. AF_04/2022</t>
  </si>
  <si>
    <t>12,63</t>
  </si>
  <si>
    <t>93052</t>
  </si>
  <si>
    <t>JUNTA DE EXPANSÃO EM COBRE, DN 22 MM, PONTA X PONTA, INSTALADO EM PRUMADA DE HIDRÁULICA PREDIAL - FORNECIMENTO E INSTALAÇÃO. AF_04/2022</t>
  </si>
  <si>
    <t>600,77</t>
  </si>
  <si>
    <t>93054</t>
  </si>
  <si>
    <t>CONECTOR EM BRONZE/LATÃO, DN 22 MM X 3/4", SEM ANEL DE SOLDA, BOLSA X ROSCA F, INSTALADO EM PRUMADA DE HIDRÁULICA PREDIAL - FORNECIMENTO E INSTALAÇÃO. AF_04/2022</t>
  </si>
  <si>
    <t>25,34</t>
  </si>
  <si>
    <t>93055</t>
  </si>
  <si>
    <t>CURVA DE TRANSPOSIÇÃO EM BRONZE/LATÃO, DN 22 MM, SEM ANEL DE SOLDA, BOLSA X BOLSA, INSTALADO EM PRUMADA DE HIDRÁULICA PREDIAL - FORNECIMENTO E INSTALAÇÃO. AF_04/2022</t>
  </si>
  <si>
    <t>51,58</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</si>
  <si>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</si>
  <si>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</si>
  <si>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</si>
  <si>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</si>
  <si>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15,72</t>
  </si>
  <si>
    <t>93058</t>
  </si>
  <si>
    <t>JUNTA DE EXPANSÃO EM COBRE, DN 28 MM, PONTA X PONTA, INSTALADO EM PRUMADA DE HIDRÁULICA PREDIAL - FORNECIMENTO E INSTALAÇÃO. AF_04/2022</t>
  </si>
  <si>
    <t>660,83</t>
  </si>
  <si>
    <t>93059</t>
  </si>
  <si>
    <t>CONECTOR EM BRONZE/LATÃO, DN 28 MM X 1/2", SEM ANEL DE SOLDA, BOLSA X ROSCA F, INSTALADO EM PRUMADA DE HIDRÁULICA PREDIAL - FORNECIMENTO E INSTALAÇÃO. AF_04/2022</t>
  </si>
  <si>
    <t>33,34</t>
  </si>
  <si>
    <t>93060</t>
  </si>
  <si>
    <t>CURVA DE TRANSPOSIÇÃO EM BRONZE/LATÃO, DN 28 MM, SEM ANEL DE SOLDA, BOLSA X BOLSA, INSTALADO EM PRUMADA DE HIDRÁULICA PREDIAL - FORNECIMENTO E INSTALAÇÃO. AF_04/2022</t>
  </si>
  <si>
    <t>90,56</t>
  </si>
  <si>
    <t>93061</t>
  </si>
  <si>
    <t>LUVA PASSANTE EM COBRE, DN 35 MM, SEM ANEL DE SOLDA, INSTALADO EM PRUMADA DE HIDRÁULICA PREDIAL - FORNECIMENTO E INSTALAÇÃO. AF_04/2022</t>
  </si>
  <si>
    <t>36,27</t>
  </si>
  <si>
    <t>93062</t>
  </si>
  <si>
    <t>BUCHA DE REDUÇÃO EM COBRE, DN 35 MM X 28 MM, SEM ANEL DE SOLDA, PONTA X BOLSA, INSTALADO EM PRUMADA DE HIDRÁULICA PREDIAL - FORNECIMENTO E INSTALAÇÃO. AF_04/2022</t>
  </si>
  <si>
    <t>30,55</t>
  </si>
  <si>
    <t>93063</t>
  </si>
  <si>
    <t>JUNTA DE EXPANSÃO EM BRONZE/LATÃO, DN 35 MM, PONTA X PONTA, INSTALADO EM PRUMADA DE HIDRÁULICA PREDIAL - FORNECIMENTO E INSTALAÇÃO. AF_04/2022</t>
  </si>
  <si>
    <t>757,22</t>
  </si>
  <si>
    <t>93064</t>
  </si>
  <si>
    <t>LUVA PASSANTE EM COBRE, DN 42 MM, SEM ANEL DE SOLDA, INSTALADO EM PRUMADA DE HIDRÁULICA PREDIAL - FORNECIMENTO E INSTALAÇÃO. AF_04/2022</t>
  </si>
  <si>
    <t>55,90</t>
  </si>
  <si>
    <t>93065</t>
  </si>
  <si>
    <t>BUCHA DE REDUÇÃO EM COBRE, DN 42 MM X 35 MM, SEM ANEL DE SOLDA, PONTA X BOLSA, INSTALADO EM PRUMADA DE HIDRÁULICA PREDIAL - FORNECIMENTO E INSTALAÇÃO. AF_04/2022</t>
  </si>
  <si>
    <t>50,17</t>
  </si>
  <si>
    <t>93066</t>
  </si>
  <si>
    <t>JUNTA DE EXPANSÃO EM BRONZE/LATÃO, DN 42 MM, PONTA X PONTA, INSTALADO EM PRUMADA DE HIDRÁULICA PREDIAL - FORNECIMENTO E INSTALAÇÃO. AF_04/2022</t>
  </si>
  <si>
    <t>950,31</t>
  </si>
  <si>
    <t>93067</t>
  </si>
  <si>
    <t>LUVA PASSANTE EM COBRE, DN 54 MM, SEM ANEL DE SOLDA, INSTALADO EM PRUMADA DE HIDRÁULICA PREDIAL - FORNECIMENTO E INSTALAÇÃO. AF_04/2022</t>
  </si>
  <si>
    <t>83,28</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</si>
  <si>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</si>
  <si>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</si>
  <si>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</si>
  <si>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</si>
  <si>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1.317,34</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</si>
  <si>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</si>
  <si>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</si>
  <si>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</si>
  <si>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</si>
  <si>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194,52</t>
  </si>
  <si>
    <t>93072</t>
  </si>
  <si>
    <t>JUNTA DE EXPANSÃO EM BRONZE/LATÃO, DN 66 MM, PONTA X PONTA, INSTALADO EM PRUMADA DE HIDRÁULICA PREDIAL - FORNECIMENTO E INSTALAÇÃO. AF_04/2022</t>
  </si>
  <si>
    <t>1.738,64</t>
  </si>
  <si>
    <t>93074</t>
  </si>
  <si>
    <t>CURVA EM COBRE, DN 15 MM, 45 GRAUS, SEM ANEL DE SOLDA, BOLSA X BOLSA, INSTALADO EM RAMAL DE DISTRIBUIÇÃO DE HIDRÁULICA PREDIAL - FORNECIMENTO E INSTALAÇÃO. AF_04/2022</t>
  </si>
  <si>
    <t>14,50</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</si>
  <si>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</si>
  <si>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</si>
  <si>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</si>
  <si>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</si>
  <si>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23,57</t>
  </si>
  <si>
    <t>93077</t>
  </si>
  <si>
    <t>COTOVELO EM BRONZE/LATÃO, DN 22 MM X 1/2", 90 GRAUS, SEM ANEL DE SOLDA, BOLSA X ROSCA F, INSTALADO EM RAMAL DE DISTRIBUIÇÃO DE HIDRÁULICA PREDIAL - FORNECIMENTO E INSTALAÇÃO. AF_04/2022</t>
  </si>
  <si>
    <t>31,38</t>
  </si>
  <si>
    <t>93078</t>
  </si>
  <si>
    <t>COTOVELO EM BRONZE/LATÃO, DN 22 MM X 3/4", 90 GRAUS, SEM ANEL DE SOLDA, BOLSA X ROSCA F, INSTALADO EM RAMAL DE DISTRIBUIÇÃO DE HIDRÁULICA PREDIAL - FORNECIMENTO E INSTALAÇÃO. AF_04/2022</t>
  </si>
  <si>
    <t>35,31</t>
  </si>
  <si>
    <t>93079</t>
  </si>
  <si>
    <t>CURVA EM COBRE, DN 28 MM, 45 GRAUS, SEM ANEL DE SOLDA, BOLSA X BOLSA, INSTALADO EM RAMAL DE DISTRIBUIÇÃO DE HIDRÁULICA PREDIAL - FORNECIMENTO E INSTALAÇÃO. AF_04/2022</t>
  </si>
  <si>
    <t>33,05</t>
  </si>
  <si>
    <t>93080</t>
  </si>
  <si>
    <t>LUVA PASSANTE EM COBRE, DN 15 MM, SEM ANEL DE SOLDA, INSTALADO EM RAMAL DE DISTRIBUIÇÃO DE HIDRÁULICA PREDIAL - FORNECIMENTO E INSTALAÇÃO. AF_04/2022</t>
  </si>
  <si>
    <t>9,41</t>
  </si>
  <si>
    <t>93081</t>
  </si>
  <si>
    <t>CONECTOR EM BRONZE/LATÃO, DN 15 MM X 1/2", SEM ANEL DE SOLDA, BOLSA X ROSCA F, INSTALADO EM RAMAL DE DISTRIBUIÇÃO DE HIDRÁULICA PREDIAL - FORNECIMENTO E INSTALAÇÃO. AF_04/2022</t>
  </si>
  <si>
    <t>20,89</t>
  </si>
  <si>
    <t>93082</t>
  </si>
  <si>
    <t>CURVA DE TRANSPOSIÇÃO EM BRONZE/LATÃO, DN 15 MM, SEM ANEL DE SOLDA, BOLSA X BOLSA, INSTALADO EM RAMAL DE DISTRIBUIÇÃO DE HIDRÁULICA PREDIAL - FORNECIMENTO E INSTALAÇÃO. AF_04/2022</t>
  </si>
  <si>
    <t>27,13</t>
  </si>
  <si>
    <t>93083</t>
  </si>
  <si>
    <t>JUNTA DE EXPANSÃO EM COBRE, DN 15 MM, PONTA X PONTA, INSTALADO EM RAMAL DE DISTRIBUIÇÃO DE HIDRÁULICA PREDIAL - FORNECIMENTO E INSTALAÇÃO. AF_04/2022</t>
  </si>
  <si>
    <t>519,92</t>
  </si>
  <si>
    <t>93084</t>
  </si>
  <si>
    <t>LUVA PASSANTE EM COBRE, DN 22 MM, SEM ANEL DE SOLDA, INSTALADO EM RAMAL DE DISTRIBUIÇÃO DE HIDRÁULICA PREDIAL - FORNECIMENTO E INSTALAÇÃO. AF_04/2022</t>
  </si>
  <si>
    <t>93085</t>
  </si>
  <si>
    <t>BUCHA DE REDUÇÃO EM COBRE, DN 22 MM X 15 MM, SEM ANEL DE SOLDA, PONTA X BOLSA, INSTALADO EM RAMAL DE DISTRIBUIÇÃO DE HIDRÁULICA PREDIAL - FORNECIMENTO E INSTALAÇÃO. AF_04/2022</t>
  </si>
  <si>
    <t>16,36</t>
  </si>
  <si>
    <t>93086</t>
  </si>
  <si>
    <t>JUNTA DE EXPANSÃO EM COBRE, DN 22 MM, PONTA X PONTA, INSTALADO EM RAMAL DE DISTRIBUIÇÃO DE HIDRÁULICA PREDIAL - FORNECIMENTO E INSTALAÇÃO. AF_04/2022</t>
  </si>
  <si>
    <t>603,59</t>
  </si>
  <si>
    <t>93087</t>
  </si>
  <si>
    <t>CONECTOR EM BRONZE/LATÃO, DN 22 MM X 1/2", SEM ANEL DE SOLDA, BOLSA X ROSCA F, INSTALADO EM RAMAL DE DISTRIBUIÇÃO DE HIDRÁULICA PREDIAL - FORNECIMENTO E INSTALAÇÃO. AF_04/2022</t>
  </si>
  <si>
    <t>21,85</t>
  </si>
  <si>
    <t>93088</t>
  </si>
  <si>
    <t>CONECTOR EM BRONZE/LATÃO, DN 22 MM X 3/4", SEM ANEL DE SOLDA, BOLSA X ROSCA F, INSTALADO EM RAMAL DE DISTRIBUIÇÃO DE HIDRÁULICA PREDIAL - FORNECIMENTO E INSTALAÇÃO. AF_04/2022</t>
  </si>
  <si>
    <t>27,11</t>
  </si>
  <si>
    <t>93089</t>
  </si>
  <si>
    <t>CURVA DE TRANSPOSIÇÃO EM BRONZE/LATÃO, DN 22 MM, SEM ANEL DE SOLDA, BOLSA X BOLSA, INSTALADO EM RAMAL DE DISTRIBUIÇÃO DE HIDRÁULICA PREDIAL - FORNECIMENTO E INSTALAÇÃO. AF_04/2022</t>
  </si>
  <si>
    <t>54,40</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</si>
  <si>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</si>
  <si>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</si>
  <si>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</si>
  <si>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</si>
  <si>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18,44</t>
  </si>
  <si>
    <t>93092</t>
  </si>
  <si>
    <t>JUNTA DE EXPANSÃO EM COBRE, DN 28 MM, PONTA X PONTA, INSTALADO EM RAMAL DE DISTRIBUIÇÃO DE HIDRÁULICA PREDIAL - FORNECIMENTO E INSTALAÇÃO. AF_04/2022</t>
  </si>
  <si>
    <t>663,46</t>
  </si>
  <si>
    <t>93093</t>
  </si>
  <si>
    <t>CONECTOR EM BRONZE/LATÃO, DN 28 MM X 1/2", SEM ANEL DE SOLDA, BOLSA X ROSCA F, INSTALADO EM RAMAL DE DISTRIBUIÇÃO DE HIDRÁULICA PREDIAL - FORNECIMENTO E INSTALAÇÃO. AF_04/2022</t>
  </si>
  <si>
    <t>34,64</t>
  </si>
  <si>
    <t>93094</t>
  </si>
  <si>
    <t>CURVA DE TRANSPOSIÇÃO EM BRONZE/LATÃO, DN 28 MM, SEM ANEL DE SOLDA, BOLSA X BOLSA, INSTALADO EM RAMAL DE DISTRIBUIÇÃO DE HIDRÁULICA PREDIAL - FORNECIMENTO E INSTALAÇÃO. AF_04/2022</t>
  </si>
  <si>
    <t>93,19</t>
  </si>
  <si>
    <t>93097</t>
  </si>
  <si>
    <t>CURVA EM COBRE, DN 15 MM, 45 GRAUS, SEM ANEL DE SOLDA, BOLSA X BOLSA, INSTALADO EM RAMAL E SUB-RAMAL DE HIDRÁULICA PREDIAL - FORNECIMENTO E INSTALAÇÃO. AF_04/2022</t>
  </si>
  <si>
    <t>14,75</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</si>
  <si>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</si>
  <si>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</si>
  <si>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</si>
  <si>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</si>
  <si>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26,70</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</si>
  <si>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</si>
  <si>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</si>
  <si>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</si>
  <si>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</si>
  <si>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36,89</t>
  </si>
  <si>
    <t>93102</t>
  </si>
  <si>
    <t>CURVA EM COBRE, DN 28 MM, 45 GRAUS, SEM ANEL DE SOLDA, BOLSA X BOLSA, INSTALADO EM RAMAL E SUB-RAMAL DE HIDRÁULICA PREDIAL - FORNECIMENTO E INSTALAÇÃO. AF_04/2022</t>
  </si>
  <si>
    <t>38,64</t>
  </si>
  <si>
    <t>93103</t>
  </si>
  <si>
    <t>LUVA PASSANTE EM COBRE, DN 15 MM, SEM ANEL DE SOLDA, INSTALADO EM RAMAL E SUB-RAMAL DE HIDRÁULICA PREDIAL - FORNECIMENTO E INSTALAÇÃO. AF_04/2022</t>
  </si>
  <si>
    <t>9,59</t>
  </si>
  <si>
    <t>93104</t>
  </si>
  <si>
    <t>CONECTOR EM BRONZE/LATÃO, DN 15 MM X 1/2", SEM ANEL DE SOLDA, BOLSA X ROSCA F, INSTALADO EM RAMAL E SUB-RAMAL DE HIDRÁULICA PREDIAL - FORNECIMENTO E INSTALAÇÃO. AF_04/2022</t>
  </si>
  <si>
    <t>20,98</t>
  </si>
  <si>
    <t>93105</t>
  </si>
  <si>
    <t>CURVA DE TRANSPOSIÇÃO EM BRONZE/LATÃO, DN 15 MM, SEM ANEL DE SOLDA, BOLSA X BOLSA, INSTALADO EM RAMAL E SUB-RAMAL DE HIDRÁULICA PREDIAL - FORNECIMENTO E INSTALAÇÃO. AF_04/2022</t>
  </si>
  <si>
    <t>27,31</t>
  </si>
  <si>
    <t>93106</t>
  </si>
  <si>
    <t>JUNTA DE EXPANSÃO EM COBRE, DN 15 MM, PONTA X PONTA, INSTALADO EM RAMAL E SUB-RAMAL DE HIDRÁULICA PREDIAL - FORNECIMENTO E INSTALAÇÃO. AF_04/2022</t>
  </si>
  <si>
    <t>520,10</t>
  </si>
  <si>
    <t>93107</t>
  </si>
  <si>
    <t>LUVA PASSANTE EM COBRE, DN 22 MM, SEM ANEL DE SOLDA, INSTALADO EM RAMAL E SUB-RAMAL DE HIDRÁULICA PREDIAL - FORNECIMENTO E INSTALAÇÃO. AF_04/2022</t>
  </si>
  <si>
    <t>17,56</t>
  </si>
  <si>
    <t>93108</t>
  </si>
  <si>
    <t>BUCHA DE REDUÇÃO EM COBRE, DN 22 MM X 15 MM, SEM ANEL DE SOLDA, PONTA X BOLSA, INSTALADO EM RAMAL E SUB-RAMAL DE HIDRÁULICA PREDIAL - FORNECIMENTO E INSTALAÇÃO. AF_04/2022</t>
  </si>
  <si>
    <t>14,80</t>
  </si>
  <si>
    <t>93109</t>
  </si>
  <si>
    <t>JUNTA DE EXPANSÃO EM COBRE, DN 22 MM, PONTA X PONTA, INSTALADO EM RAMAL E SUB-RAMAL DE HIDRÁULICA PREDIAL - FORNECIMENTO E INSTALAÇÃO. AF_04/2022</t>
  </si>
  <si>
    <t>605,70</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</si>
  <si>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</si>
  <si>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</si>
  <si>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</si>
  <si>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</si>
  <si>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27,80</t>
  </si>
  <si>
    <t>93112</t>
  </si>
  <si>
    <t>CURVA DE TRANSPOSIÇÃO EM BRONZE/LATÃO, DN 22 MM, SEM ANEL DE SOLDA, BOLSA X BOLSA, INSTALADO EM RAMAL E SUB-RAMAL DE HIDRÁULICA PREDIAL - FORNECIMENTO E INSTALAÇÃO. AF_04/2022</t>
  </si>
  <si>
    <t>56,51</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</si>
  <si>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</si>
  <si>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</si>
  <si>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</si>
  <si>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</si>
  <si>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36,52</t>
  </si>
  <si>
    <t>93115</t>
  </si>
  <si>
    <t>CURVA DE TRANSPOSIÇÃO EM BRONZE/LATÃO, DN 28 MM, SEM ANEL DE SOLDA, BOLSA X BOLSA, INSTALADO EM RAMAL E SUB-RAMAL DE HIDRÁULICA PREDIAL - FORNECIMENTO E INSTALAÇÃO. AF_04/2022</t>
  </si>
  <si>
    <t>96,93</t>
  </si>
  <si>
    <t>93116</t>
  </si>
  <si>
    <t>JUNTA DE EXPANSÃO EM COBRE, DN 28 MM, PONTA X PONTA, INSTALADO EM RAMAL E SUB-RAMAL DE HIDRÁULICA PREDIAL - FORNECIMENTO E INSTALAÇÃO. AF_04/2022</t>
  </si>
  <si>
    <t>667,20</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</si>
  <si>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</si>
  <si>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</si>
  <si>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</si>
  <si>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</si>
  <si>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97,54</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</si>
  <si>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</si>
  <si>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</si>
  <si>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</si>
  <si>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</si>
  <si>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29,27</t>
  </si>
  <si>
    <t>93121</t>
  </si>
  <si>
    <t>COTOVELO EM BRONZE/LATÃO, DN 22 MM X 3/4", 90 GRAUS, SEM ANEL DE SOLDA, BOLSA X ROSCA F, INSTALADO EM PRUMADA DE HIDRÁULICA PREDIAL - FORNECIMENTO E INSTALAÇÃO. AF_04/2022</t>
  </si>
  <si>
    <t>33,20</t>
  </si>
  <si>
    <t>93122</t>
  </si>
  <si>
    <t>CURVA EM COBRE, DN 28 MM, 45 GRAUS, SEM ANEL DE SOLDA, BOLSA X BOLSA, INSTALADO EM PRUMADA DE HIDRÁULICA PREDIAL - FORNECIMENTO E INSTALAÇÃO. AF_04/2022</t>
  </si>
  <si>
    <t>29,14</t>
  </si>
  <si>
    <t>93123</t>
  </si>
  <si>
    <t>CURVA EM COBRE, DN 35 MM, 45 GRAUS, SEM ANEL DE SOLDA, BOLSA X BOLSA, INSTALADO EM PRUMADA DE HIDRÁULICA PREDIAL -  FORNECIMENTO E INSTALAÇÃO. AF_04/2022</t>
  </si>
  <si>
    <t>65,79</t>
  </si>
  <si>
    <t>93124</t>
  </si>
  <si>
    <t>CURVA EM COBRE, DN 42 MM, 45 GRAUS, SEM ANEL DE SOLDA, BOLSA X BOLSA, INSTALADO EM PRUMADA DE HIDRÁULICA PREDIAL - FORNECIMENTO E INSTALAÇÃO. AF_04/2022</t>
  </si>
  <si>
    <t>103,67</t>
  </si>
  <si>
    <t>93125</t>
  </si>
  <si>
    <t>CURVA EM COBRE, DN 54 MM, 45 GRAUS, SEM ANEL DE SOLDA, BOLSA X BOLSA, INSTALADO EM PRUMADA DE HIDRÁULICA PREDIAL - FORNECIMENTO E INSTALAÇÃO. AF_04/2022</t>
  </si>
  <si>
    <t>152,62</t>
  </si>
  <si>
    <t>93126</t>
  </si>
  <si>
    <t>CURVA EM COBRE, DN 66 MM, 45 GRAUS, SEM ANEL DE SOLDA, BOLSA X BOLSA, INSTALADO EM PRUMADA DE HIDRÁULICA PREDIAL - FORNECIMENTO E INSTALAÇÃO. AF_04/2022</t>
  </si>
  <si>
    <t>338,71</t>
  </si>
  <si>
    <t>93133</t>
  </si>
  <si>
    <t>BUCHA DE REDUÇÃO EM COBRE, DN 28 MM X 22 MM, SEM ANEL DE SOLDA, INSTALADO EM RAMAL E SUB-RAMAL DE HIDRÁULICA PREDIAL - FORNECIMENTO E INSTALAÇÃO. AF_04/2022</t>
  </si>
  <si>
    <t>21,37</t>
  </si>
  <si>
    <t>94465</t>
  </si>
  <si>
    <t>LUVA, EM FERRO GALVANIZADO, CONEXÃO ROSQUEADA, DN 50 (2), INSTALADO EM RESERVAÇÃO DE ÁGUA DE EDIFICAÇÃO QUE POSSUA RESERVATÓRIO DE FIBRA/FIBROCIMENTO  FORNECIMENTO E INSTALAÇÃO. AF_06/2016</t>
  </si>
  <si>
    <t>58,95</t>
  </si>
  <si>
    <t>94466</t>
  </si>
  <si>
    <t>NIPLE, EM FERRO GALVANIZADO, CONEXÃO ROSQUEADA, DN 50 (2), INSTALADO EM RESERVAÇÃO DE ÁGUA DE EDIFICAÇÃO QUE POSSUA RESERVATÓRIO DE FIBRA/FIBROCIMENTO  FORNECIMENTO E INSTALAÇÃO. AF_06/2016</t>
  </si>
  <si>
    <t>58,98</t>
  </si>
  <si>
    <t>94467</t>
  </si>
  <si>
    <t>LUVA, EM FERRO GALVANIZADO, CONEXÃO ROSQUEADA, DN 65 (2 1/2), INSTALADO EM RESERVAÇÃO DE ÁGUA DE EDIFICAÇÃO QUE POSSUA RESERVATÓRIO DE FIBRA/FIBROCIMENTO  FORNECIMENTO E INSTALAÇÃO. AF_06/2016</t>
  </si>
  <si>
    <t>92,77</t>
  </si>
  <si>
    <t>94468</t>
  </si>
  <si>
    <t>NIPLE, EM FERRO GALVANIZADO, CONEXÃO ROSQUEADA, DN 65 (2 1/2), INSTALADO EM RESERVAÇÃO DE ÁGUA DE EDIFICAÇÃO QUE POSSUA RESERVATÓRIO DE FIBRA/FIBROCIMENTO  FORNECIMENTO E INSTALAÇÃO. AF_06/2016</t>
  </si>
  <si>
    <t>80,77</t>
  </si>
  <si>
    <t>94469</t>
  </si>
  <si>
    <t>LUVA, EM FERRO GALVANIZADO, CONEXÃO ROSQUEADA, DN 80 (3), INSTALADO EM RESERVAÇÃO DE ÁGUA DE EDIFICAÇÃO QUE POSSUA RESERVATÓRIO DE FIBRA/FIBROCIMENTO  FORNECIMENTO E INSTALAÇÃO. AF_06/2016</t>
  </si>
  <si>
    <t>135,35</t>
  </si>
  <si>
    <t>94470</t>
  </si>
  <si>
    <t>NIPLE, EM FERRO GALVANIZADO, CONEXÃO ROSQUEADA, DN 80 (3), INSTALADO EM RESERVAÇÃO DE ÁGUA DE EDIFICAÇÃO QUE POSSUA RESERVATÓRIO DE FIBRA/FIBROCIMENTO  FORNECIMENTO E INSTALAÇÃO. AF_06/2016</t>
  </si>
  <si>
    <t>124,67</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</si>
  <si>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</si>
  <si>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</si>
  <si>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</si>
  <si>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</si>
  <si>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</si>
  <si>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</si>
  <si>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132,74</t>
  </si>
  <si>
    <t>94474</t>
  </si>
  <si>
    <t>COTOVELO 45 GRAUS, EM FERRO GALVANIZADO, CONEXÃO ROSQUEADA, DN 65 (2 1/2), INSTALADO EM RESERVAÇÃO DE ÁGUA DE EDIFICAÇÃO QUE POSSUA RESERVATÓRIO DE FIBRA/FIBROCIMENTO  FORNECIMENTO E INSTALAÇÃO. AF_06/2016</t>
  </si>
  <si>
    <t>144,49</t>
  </si>
  <si>
    <t>94475</t>
  </si>
  <si>
    <t>COTOVELO 90 GRAUS, EM FERRO GALVANIZADO, CONEXÃO ROSQUEADA, DN 80 (3), INSTALADO EM RESERVAÇÃO DE ÁGUA DE EDIFICAÇÃO QUE POSSUA RESERVATÓRIO DE FIBRA/FIBROCIMENTO  FORNECIMENTO E INSTALAÇÃO. AF_06/2016</t>
  </si>
  <si>
    <t>182,96</t>
  </si>
  <si>
    <t>94476</t>
  </si>
  <si>
    <t>COTOVELO 45 GRAUS, EM FERRO GALVANIZADO, CONEXÃO ROSQUEADA, DN 80 (3), INSTALADO EM RESERVAÇÃO DE ÁGUA DE EDIFICAÇÃO QUE POSSUA RESERVATÓRIO DE FIBRA/FIBROCIMENTO  FORNECIMENTO E INSTALAÇÃO. AF_06/2016</t>
  </si>
  <si>
    <t>205,60</t>
  </si>
  <si>
    <t>94477</t>
  </si>
  <si>
    <t>TÊ, EM FERRO GALVANIZADO, CONEXÃO ROSQUEADA, DN 50 (2), INSTALADO EM RESERVAÇÃO DE ÁGUA DE EDIFICAÇÃO QUE POSSUA RESERVATÓRIO DE FIBRA/FIBROCIMENTO  FORNECIMENTO E INSTALAÇÃO. AF_06/2016</t>
  </si>
  <si>
    <t>113,01</t>
  </si>
  <si>
    <t>94478</t>
  </si>
  <si>
    <t>TÊ, EM FERRO GALVANIZADO, CONEXÃO ROSQUEADA, DN 65 (2 1/2), INSTALADO EM RESERVAÇÃO DE ÁGUA DE EDIFICAÇÃO QUE POSSUA RESERVATÓRIO DE FIBRA/FIBROCIMENTO  FORNECIMENTO E INSTALAÇÃO. AF_06/2016</t>
  </si>
  <si>
    <t>182,67</t>
  </si>
  <si>
    <t>94479</t>
  </si>
  <si>
    <t>TÊ, EM FERRO GALVANIZADO, CONEXÃO ROSQUEADA, DN 80 (3), INSTALADO EM RESERVAÇÃO DE ÁGUA DE EDIFICAÇÃO QUE POSSUA RESERVATÓRIO DE FIBRA/FIBROCIMENTO  FORNECIMENTO E INSTALAÇÃO. AF_06/2016</t>
  </si>
  <si>
    <t>241,53</t>
  </si>
  <si>
    <t>94606</t>
  </si>
  <si>
    <t>LUVA EM COBRE, DN 54 MM, SEM ANEL DE SOLDA, INSTALADO EM RESERVAÇÃO DE ÁGUA DE EDIFICAÇÃO QUE POSSUA RESERVATÓRIO DE FIBRA/FIBROCIMENTO  FORNECIMENTO E INSTALAÇÃO. AF_06/2016</t>
  </si>
  <si>
    <t>90,13</t>
  </si>
  <si>
    <t>94608</t>
  </si>
  <si>
    <t>LUVA EM COBRE, DN 66 MM, SEM ANEL DE SOLDA, INSTALADO EM RESERVAÇÃO DE ÁGUA DE EDIFICAÇÃO QUE POSSUA RESERVATÓRIO DE FIBRA/FIBROCIMENTO  FORNECIMENTO E INSTALAÇÃO. AF_06/2016</t>
  </si>
  <si>
    <t>223,23</t>
  </si>
  <si>
    <t>94610</t>
  </si>
  <si>
    <t>LUVA EM COBRE, DN 79 MM, SEM ANEL DE SOLDA, INSTALADO EM RESERVAÇÃO DE ÁGUA DE EDIFICAÇÃO QUE POSSUA RESERVATÓRIO DE FIBRA/FIBROCIMENTO  FORNECIMENTO E INSTALAÇÃO. AF_06/2016</t>
  </si>
  <si>
    <t>332,08</t>
  </si>
  <si>
    <t>94612</t>
  </si>
  <si>
    <t>LUVA DE COBRE, DN 104 MM, SEM ANEL DE SOLDA, INSTALADO EM RESERVAÇÃO DE ÁGUA DE EDIFICAÇÃO QUE POSSUA RESERVATÓRIO DE FIBRA/FIBROCIMENTO  FORNECIMENTO E INSTALAÇÃO. AF_06/2016</t>
  </si>
  <si>
    <t>466,45</t>
  </si>
  <si>
    <t>94614</t>
  </si>
  <si>
    <t>COTOVELO EM COBRE, DN 54 MM, 90 GRAUS, SEM ANEL DE SOLDA, INSTALADO EM RESERVAÇÃO DE ÁGUA DE EDIFICAÇÃO QUE POSSUA RESERVATÓRIO DE FIBRA/FIBROCIMENTO  FORNECIMENTO E INSTALAÇÃO. AF_06/2016</t>
  </si>
  <si>
    <t>152,67</t>
  </si>
  <si>
    <t>94615</t>
  </si>
  <si>
    <t>CURVA EM COBRE, DN 54 MM, 45 GRAUS, SEM ANEL DE SOLDA, BOLSA X BOLSA, INSTALADO EM RESERVAÇÃO DE ÁGUA DE EDIFICAÇÃO QUE POSSUA RESERVATÓRIO DE FIBRA/FIBROCIMENTO  FORNECIMENTO E INSTALAÇÃO. AF_06/2016</t>
  </si>
  <si>
    <t>173,56</t>
  </si>
  <si>
    <t>94616</t>
  </si>
  <si>
    <t>COTOVELO EM COBRE, DN 66 MM, 90 GRAUS, SEM ANEL DE SOLDA, INSTALADO EM RESERVAÇÃO DE ÁGUA DE EDIFICAÇÃO QUE POSSUA RESERVATÓRIO DE FIBRA/FIBROCIMENTO  FORNECIMENTO E INSTALAÇÃO. AF_06/2016</t>
  </si>
  <si>
    <t>427,28</t>
  </si>
  <si>
    <t>94617</t>
  </si>
  <si>
    <t>CURVA EM COBRE, DN 66 MM, 45 GRAUS, SEM ANEL DE SOLDA, BOLSA X BOLSA, INSTALADO EM RESERVAÇÃO DE ÁGUA DE EDIFICAÇÃO QUE POSSUA RESERVATÓRIO DE FIBRA/FIBROCIMENTO  FORNECIMENTO E INSTALAÇÃO. AF_06/2016</t>
  </si>
  <si>
    <t>354,63</t>
  </si>
  <si>
    <t>94618</t>
  </si>
  <si>
    <t>COTOVELO EM COBRE, DN 79 MM, 90 GRAUS, SEM ANEL DE SOLDA, INSTALADO EM RESERVAÇÃO DE ÁGUA DE EDIFICAÇÃO QUE POSSUA RESERVATÓRIO DE FIBRA/FIBROCIMENTO  FORNECIMENTO E INSTALAÇÃO. AF_06/2016</t>
  </si>
  <si>
    <t>419,44</t>
  </si>
  <si>
    <t>94620</t>
  </si>
  <si>
    <t>COTOVELO EM COBRE, DN 104 MM, 90 GRAUS, SEM ANEL DE SOLDA, INSTALADO EM RESERVAÇÃO DE ÁGUA DE EDIFICAÇÃO QUE POSSUA RESERVATÓRIO DE FIBRA/FIBROCIMENTO  FORNECIMENTO E INSTALAÇÃO. AF_06/2016</t>
  </si>
  <si>
    <t>962,86</t>
  </si>
  <si>
    <t>94622</t>
  </si>
  <si>
    <t>TE EM COBRE, DN 54 MM, SEM ANEL DE SOLDA, INSTALADO EM RESERVAÇÃO DE ÁGUA DE EDIFICAÇÃO QUE POSSUA RESERVATÓRIO DE FIBRA/FIBROCIMENTO  FORNECIMENTO E INSTALAÇÃO. AF_06/2016</t>
  </si>
  <si>
    <t>223,58</t>
  </si>
  <si>
    <t>94623</t>
  </si>
  <si>
    <t>TE EM COBRE, DN 66 MM, SEM ANEL DE SOLDA, INSTALADO EM RESERVAÇÃO DE ÁGUA DE EDIFICAÇÃO QUE POSSUA RESERVATÓRIO DE FIBRA/FIBROCIMENTO  FORNECIMENTO E INSTALAÇÃO. AF_06/2016</t>
  </si>
  <si>
    <t>529,03</t>
  </si>
  <si>
    <t>94624</t>
  </si>
  <si>
    <t>TE EM COBRE, DN 79 MM, SEM ANEL DE SOLDA, INSTALADO EM RESERVAÇÃO DE ÁGUA DE EDIFICAÇÃO QUE POSSUA RESERVATÓRIO DE FIBRA/FIBROCIMENTO  FORNECIMENTO E INSTALAÇÃO. AF_06/2016</t>
  </si>
  <si>
    <t>806,05</t>
  </si>
  <si>
    <t>94625</t>
  </si>
  <si>
    <t>TE EM COBRE, DN 104 MM, SEM ANEL DE SOLDA, INSTALADO EM RESERVAÇÃO DE ÁGUA DE EDIFICAÇÃO QUE POSSUA RESERVATÓRIO DE FIBRA/FIBROCIMENTO  FORNECIMENTO E INSTALAÇÃO. AF_06/2016</t>
  </si>
  <si>
    <t>1.680,10</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</si>
  <si>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</si>
  <si>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</si>
  <si>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</si>
  <si>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</si>
  <si>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</si>
  <si>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</si>
  <si>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</si>
  <si>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</si>
  <si>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8,42</t>
  </si>
  <si>
    <t>94660</t>
  </si>
  <si>
    <t>ADAPTADOR CURTO COM BOLSA E ROSCA PARA REGISTRO, PVC, SOLDÁVEL, DN 40 MM X 1 1/4 , INSTALADO EM RESERVAÇÃO DE ÁGUA DE EDIFICAÇÃO QUE POSSUA RESERVATÓRIO DE FIBRA/FIBROCIMENTO   FORNECIMENTO E INSTALAÇÃO. AF_06/2016</t>
  </si>
  <si>
    <t>13,65</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</si>
  <si>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</si>
  <si>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</si>
  <si>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</si>
  <si>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</si>
  <si>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14,90</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</si>
  <si>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</si>
  <si>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</si>
  <si>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</si>
  <si>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</si>
  <si>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32,51</t>
  </si>
  <si>
    <t>94665</t>
  </si>
  <si>
    <t>LUVA, PVC, SOLDÁVEL, DN 60 MM, INSTALADO EM RESERVAÇÃO DE ÁGUA DE EDIFICAÇÃO QUE POSSUA RESERVATÓRIO DE FIBRA/FIBROCIMENTO   FORNECIMENTO E INSTALAÇÃO. AF_06/2016</t>
  </si>
  <si>
    <t>32,49</t>
  </si>
  <si>
    <t>94666</t>
  </si>
  <si>
    <t>ADAPTADOR CURTO COM BOLSA E ROSCA PARA REGISTRO, PVC, SOLDÁVEL, DN 75 MM X 2 1/2 , INSTALADO EM RESERVAÇÃO DE ÁGUA DE EDIFICAÇÃO QUE POSSUA RESERVATÓRIO DE FIBRA/FIBROCIMENTO   FORNECIMENTO E INSTALAÇÃO. AF_06/2016</t>
  </si>
  <si>
    <t>39,73</t>
  </si>
  <si>
    <t>94667</t>
  </si>
  <si>
    <t>LUVA, PVC, SOLDÁVEL, DN 75 MM, INSTALADO EM RESERVAÇÃO DE ÁGUA DE EDIFICAÇÃO QUE POSSUA RESERVATÓRIO DE FIBRA/FIBROCIMENTO   FORNECIMENTO E INSTALAÇÃO. AF_06/2016</t>
  </si>
  <si>
    <t>44,23</t>
  </si>
  <si>
    <t>94668</t>
  </si>
  <si>
    <t>ADAPTADOR CURTO COM BOLSA E ROSCA PARA REGISTRO, PVC, SOLDÁVEL, DN 85 MM X 3 , INSTALADO EM RESERVAÇÃO DE ÁGUA DE EDIFICAÇÃO QUE POSSUA RESERVATÓRIO DE FIBRA/FIBROCIMENTO   FORNECIMENTO E INSTALAÇÃO. AF_06/2016</t>
  </si>
  <si>
    <t>67,95</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</si>
  <si>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</si>
  <si>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</si>
  <si>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</si>
  <si>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</si>
  <si>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</si>
  <si>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</si>
  <si>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132,50</t>
  </si>
  <si>
    <t>94672</t>
  </si>
  <si>
    <t>JOELHO 90 GRAUS COM BUCHA DE LATÃO, PVC, SOLDÁVEL, DN  25 MM, X 3/4 INSTALADO EM RESERVAÇÃO DE ÁGUA DE EDIFICAÇÃO QUE POSSUA RESERVATÓRIO DE FIBRA/FIBROCIMENTO   FORNECIMENTO E INSTALAÇÃO. AF_06/2016</t>
  </si>
  <si>
    <t>12,31</t>
  </si>
  <si>
    <t>94673</t>
  </si>
  <si>
    <t>CURVA 90 GRAUS, PVC, SOLDÁVEL, DN  25 MM, INSTALADO EM RESERVAÇÃO DE ÁGUA DE EDIFICAÇÃO QUE POSSUA RESERVATÓRIO DE FIBRA/FIBROCIMENTO   FORNECIMENTO E INSTALAÇÃO. AF_06/2016</t>
  </si>
  <si>
    <t>11,96</t>
  </si>
  <si>
    <t>94674</t>
  </si>
  <si>
    <t>JOELHO 90 GRAUS, PVC, SOLDÁVEL, DN 32 MM INSTALADO EM RESERVAÇÃO DE ÁGUA DE EDIFICAÇÃO QUE POSSUA RESERVATÓRIO DE FIBRA/FIBROCIMENTO   FORNECIMENTO E INSTALAÇÃO. AF_06/2016</t>
  </si>
  <si>
    <t>10,79</t>
  </si>
  <si>
    <t>94675</t>
  </si>
  <si>
    <t>CURVA 90 GRAUS, PVC, SOLDÁVEL, DN 32 MM, INSTALADO EM RESERVAÇÃO DE ÁGUA DE EDIFICAÇÃO QUE POSSUA RESERVATÓRIO DE FIBRA/FIBROCIMENTO   FORNECIMENTO E INSTALAÇÃO. AF_06/2016</t>
  </si>
  <si>
    <t>17,15</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</si>
  <si>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</si>
  <si>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</si>
  <si>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</si>
  <si>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</si>
  <si>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28,36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</si>
  <si>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</si>
  <si>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</si>
  <si>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</si>
  <si>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</si>
  <si>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31,96</t>
  </si>
  <si>
    <t>94680</t>
  </si>
  <si>
    <t>JOELHO 90 GRAUS, PVC, SOLDÁVEL, DN 60 MM INSTALADO EM RESERVAÇÃO DE ÁGUA DE EDIFICAÇÃO QUE POSSUA RESERVATÓRIO DE FIBRA/FIBROCIMENTO   FORNECIMENTO E INSTALAÇÃO. AF_06/2016</t>
  </si>
  <si>
    <t>53,52</t>
  </si>
  <si>
    <t>94681</t>
  </si>
  <si>
    <t>CURVA 90 GRAUS, PVC, SOLDÁVEL, DN 60 MM, INSTALADO EM RESERVAÇÃO DE ÁGUA DE EDIFICAÇÃO QUE POSSUA RESERVATÓRIO DE FIBRA/FIBROCIMENTO   FORNECIMENTO E INSTALAÇÃO. AF_06/2016</t>
  </si>
  <si>
    <t>70,79</t>
  </si>
  <si>
    <t>94682</t>
  </si>
  <si>
    <t>JOELHO 90 GRAUS, PVC, SOLDÁVEL, DN 75 MM INSTALADO EM RESERVAÇÃO DE ÁGUA DE EDIFICAÇÃO QUE POSSUA RESERVATÓRIO DE FIBRA/FIBROCIMENTO   FORNECIMENTO E INSTALAÇÃO. AF_06/2016</t>
  </si>
  <si>
    <t>142,38</t>
  </si>
  <si>
    <t>94683</t>
  </si>
  <si>
    <t>CURVA 90 GRAUS, PVC, SOLDÁVEL, DN 75 MM, INSTALADO EM RESERVAÇÃO DE ÁGUA DE EDIFICAÇÃO QUE POSSUA RESERVATÓRIO DE FIBRA/FIBROCIMENTO   FORNECIMENTO E INSTALAÇÃO. AF_06/2016</t>
  </si>
  <si>
    <t>91,68</t>
  </si>
  <si>
    <t>94684</t>
  </si>
  <si>
    <t>JOELHO 90 GRAUS, PVC, SOLDÁVEL, DN 85 MM INSTALADO EM RESERVAÇÃO DE ÁGUA DE EDIFICAÇÃO QUE POSSUA RESERVATÓRIO DE FIBRA/FIBROCIMENTO   FORNECIMENTO E INSTALAÇÃO. AF_06/2016</t>
  </si>
  <si>
    <t>181,59</t>
  </si>
  <si>
    <t>94685</t>
  </si>
  <si>
    <t>CURVA 90 GRAUS, PVC, SOLDÁVEL, DN 85 MM, INSTALADO EM RESERVAÇÃO DE ÁGUA DE EDIFICAÇÃO QUE POSSUA RESERVATÓRIO DE FIBRA/FIBROCIMENTO   FORNECIMENTO E INSTALAÇÃO. AF_06/2016</t>
  </si>
  <si>
    <t>139,38</t>
  </si>
  <si>
    <t>94686</t>
  </si>
  <si>
    <t>JOELHO 90 GRAUS, PVC, SOLDÁVEL, DN 110 MM INSTALADO EM RESERVAÇÃO DE ÁGUA DE EDIFICAÇÃO QUE POSSUA RESERVATÓRIO DE FIBRA/FIBROCIMENTO   FORNECIMENTO E INSTALAÇÃO. AF_06/2016</t>
  </si>
  <si>
    <t>340,70</t>
  </si>
  <si>
    <t>94687</t>
  </si>
  <si>
    <t>CURVA 90 GRAUS, PVC, SOLDÁVEL, DN 110 MM, INSTALADO EM RESERVAÇÃO DE ÁGUA DE EDIFICAÇÃO QUE POSSUA RESERVATÓRIO DE FIBRA/FIBROCIMENTO   FORNECIMENTO E INSTALAÇÃO. AF_06/2016</t>
  </si>
  <si>
    <t>277,08</t>
  </si>
  <si>
    <t>94688</t>
  </si>
  <si>
    <t>TÊ, PVC, SOLDÁVEL, DN  25 MM INSTALADO EM RESERVAÇÃO DE ÁGUA DE EDIFICAÇÃO QUE POSSUA RESERVATÓRIO DE FIBRA/FIBROCIMENTO   FORNECIMENTO E INSTALAÇÃO. AF_06/2016</t>
  </si>
  <si>
    <t>12,35</t>
  </si>
  <si>
    <t>94689</t>
  </si>
  <si>
    <t>TÊ COM BUCHA DE LATÃO NA BOLSA CENTRAL, PVC, SOLDÁVEL, DN  25 MM X 3/4 , INSTALADO EM RESERVAÇÃO DE ÁGUA DE EDIFICAÇÃO QUE POSSUA RESERVATÓRIO DE FIBRA/FIBROCIMENTO   FORNECIMENTO E INSTALAÇÃO. AF_06/2016</t>
  </si>
  <si>
    <t>16,93</t>
  </si>
  <si>
    <t>94690</t>
  </si>
  <si>
    <t>TÊ, PVC, SOLDÁVEL, DN 32 MM INSTALADO EM RESERVAÇÃO DE ÁGUA DE EDIFICAÇÃO QUE POSSUA RESERVATÓRIO DE FIBRA/FIBROCIMENTO   FORNECIMENTO E INSTALAÇÃO. AF_06/2016</t>
  </si>
  <si>
    <t>16,18</t>
  </si>
  <si>
    <t>94691</t>
  </si>
  <si>
    <t>TÊ DE REDUÇÃO, PVC, SOLDÁVEL, DN 32 MM X  25 MM, INSTALADO EM RESERVAÇÃO DE ÁGUA DE EDIFICAÇÃO QUE POSSUA RESERVATÓRIO DE FIBRA/FIBROCIMENTO   FORNECIMENTO E INSTALAÇÃO. AF_06/2016</t>
  </si>
  <si>
    <t>18,83</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</si>
  <si>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</si>
  <si>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</si>
  <si>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</si>
  <si>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</si>
  <si>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29,76</t>
  </si>
  <si>
    <t>94694</t>
  </si>
  <si>
    <t>TÊ, PVC, SOLDÁVEL, DN 50 MM INSTALADO EM RESERVAÇÃO DE ÁGUA DE EDIFICAÇÃO QUE POSSUA RESERVATÓRIO DE FIBRA/FIBROCIMENTO   FORNECIMENTO E INSTALAÇÃO. AF_06/2016</t>
  </si>
  <si>
    <t>29,84</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</si>
  <si>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</si>
  <si>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</si>
  <si>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</si>
  <si>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</si>
  <si>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69,57</t>
  </si>
  <si>
    <t>94697</t>
  </si>
  <si>
    <t>TÊ, PVC, SOLDÁVEL, DN 75 MM INSTALADO EM RESERVAÇÃO DE ÁGUA DE EDIFICAÇÃO QUE POSSUA RESERVATÓRIO DE FIBRA/FIBROCIMENTO   FORNECIMENTO E INSTALAÇÃO. AF_06/2016</t>
  </si>
  <si>
    <t>109,48</t>
  </si>
  <si>
    <t>94698</t>
  </si>
  <si>
    <t>TÊ DE REDUÇÃO, PVC, SOLDÁVEL, DN 75 MM X 50 MM, INSTALADO EM RESERVAÇÃO DE ÁGUA DE EDIFICAÇÃO QUE POSSUA RESERVATÓRIO DE FIBRA/FIBROCIMENTO   FORNECIMENTO E INSTALAÇÃO. AF_06/2016</t>
  </si>
  <si>
    <t>95,45</t>
  </si>
  <si>
    <t>94699</t>
  </si>
  <si>
    <t>TÊ, PVC, SOLDÁVEL, DN 85 MM INSTALADO EM RESERVAÇÃO DE ÁGUA DE EDIFICAÇÃO QUE POSSUA RESERVATÓRIO DE FIBRA/FIBROCIMENTO   FORNECIMENTO E INSTALAÇÃO. AF_06/2016</t>
  </si>
  <si>
    <t>184,11</t>
  </si>
  <si>
    <t>94700</t>
  </si>
  <si>
    <t>TÊ DE REDUÇÃO, PVC, SOLDÁVEL, DN 85 MM X 60 MM, INSTALADO EM RESERVAÇÃO DE ÁGUA DE EDIFICAÇÃO QUE POSSUA RESERVATÓRIO DE FIBRA/FIBROCIMENTO   FORNECIMENTO E INSTALAÇÃO. AF_06/2016</t>
  </si>
  <si>
    <t>155,40</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</si>
  <si>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</si>
  <si>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</si>
  <si>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</si>
  <si>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</si>
  <si>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260,50</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</si>
  <si>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</si>
  <si>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</si>
  <si>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</si>
  <si>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</si>
  <si>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</si>
  <si>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</si>
  <si>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34,77</t>
  </si>
  <si>
    <t>94706</t>
  </si>
  <si>
    <t>ADAPTADOR COM FLANGE E ANEL DE VEDAÇÃO, PVC, SOLDÁVEL, DN 50 MM X 1 1/2 , INSTALADO EM RESERVAÇÃO DE ÁGUA DE EDIFICAÇÃO QUE POSSUA RESERVATÓRIO DE FIBRA/FIBROCIMENTO   FORNECIMENTO E INSTALAÇÃO. AF_06/2016</t>
  </si>
  <si>
    <t>49,77</t>
  </si>
  <si>
    <t>94707</t>
  </si>
  <si>
    <t>ADAPTADOR COM FLANGE E ANEL DE VEDAÇÃO, PVC, SOLDÁVEL, DN 60 MM X 2 , INSTALADO EM RESERVAÇÃO DE ÁGUA DE EDIFICAÇÃO QUE POSSUA RESERVATÓRIO DE FIBRA/FIBROCIMENTO   FORNECIMENTO E INSTALAÇÃO. AF_06/2016</t>
  </si>
  <si>
    <t>62,15</t>
  </si>
  <si>
    <t>94708</t>
  </si>
  <si>
    <t>ADAPTADOR COM FLANGES LIVRES, PVC, SOLDÁVEL, DN  25 MM X 3/4 , INSTALADO EM RESERVAÇÃO DE ÁGUA DE EDIFICAÇÃO QUE POSSUA RESERVATÓRIO DE FIBRA/FIBROCIMENTO   FORNECIMENTO E INSTALAÇÃO. AF_06/2016</t>
  </si>
  <si>
    <t>30,32</t>
  </si>
  <si>
    <t>94709</t>
  </si>
  <si>
    <t>ADAPTADOR COM FLANGES LIVRES, PVC, SOLDÁVEL, DN 32 MM X 1 , INSTALADO EM RESERVAÇÃO DE ÁGUA DE EDIFICAÇÃO QUE POSSUA RESERVATÓRIO DE FIBRA/FIBROCIMENTO   FORNECIMENTO E INSTALAÇÃO. AF_06/2016</t>
  </si>
  <si>
    <t>39,11</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</si>
  <si>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</si>
  <si>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</si>
  <si>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</si>
  <si>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</si>
  <si>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72,22</t>
  </si>
  <si>
    <t>94712</t>
  </si>
  <si>
    <t>ADAPTADOR COM FLANGES LIVRES, PVC, SOLDÁVEL, DN 60 MM X 2 , INSTALADO EM RESERVAÇÃO DE ÁGUA DE EDIFICAÇÃO QUE POSSUA RESERVATÓRIO DE FIBRA/FIBROCIMENTO   FORNECIMENTO E INSTALAÇÃO. AF_06/2016</t>
  </si>
  <si>
    <t>97,26</t>
  </si>
  <si>
    <t>94713</t>
  </si>
  <si>
    <t>ADAPTADOR COM FLANGES LIVRES, PVC, SOLDÁVEL, DN 75 MM X 2 1/2 , INSTALADO EM RESERVAÇÃO DE ÁGUA DE EDIFICAÇÃO QUE POSSUA RESERVATÓRIO DE FIBRA/FIBROCIMENTO   FORNECIMENTO E INSTALAÇÃO. AF_06/2016</t>
  </si>
  <si>
    <t>256,16</t>
  </si>
  <si>
    <t>94714</t>
  </si>
  <si>
    <t>ADAPTADOR COM FLANGES LIVRES, PVC, SOLDÁVEL, DN 85 MM X 3 , INSTALADO EM RESERVAÇÃO DE ÁGUA DE EDIFICAÇÃO QUE POSSUA RESERVATÓRIO DE FIBRA/FIBROCIMENTO   FORNECIMENTO E INSTALAÇÃO. AF_06/2016</t>
  </si>
  <si>
    <t>347,78</t>
  </si>
  <si>
    <t>94715</t>
  </si>
  <si>
    <t>ADAPTADOR COM FLANGES LIVRES, PVC, SOLDÁVEL, DN 110 MM X 4 , INSTALADO EM RESERVAÇÃO DE ÁGUA DE EDIFICAÇÃO QUE POSSUA RESERVATÓRIO DE FIBRA/FIBROCIMENTO   FORNECIMENTO E INSTALAÇÃO. AF_06/2016</t>
  </si>
  <si>
    <t>480,65</t>
  </si>
  <si>
    <t>94724</t>
  </si>
  <si>
    <t>CONECTOR, CPVC, SOLDÁVEL, DN 22 MM X 3/4, INSTALADO EM RESERVAÇÃO DE ÁGUA DE EDIFICAÇÃO QUE POSSUA RESERVATÓRIO DE FIBRA/FIBROCIMENTO  FORNECIMENTO E INSTALAÇÃO. AF_06/2016</t>
  </si>
  <si>
    <t>38,45</t>
  </si>
  <si>
    <t>94725</t>
  </si>
  <si>
    <t>LUVA, CPVC, SOLDÁVEL, DN 22 MM, INSTALADO EM RESERVAÇÃO DE ÁGUA DE EDIFICAÇÃO QUE POSSUA RESERVATÓRIO DE FIBRA/FIBROCIMENTO  FORNECIMENTO E INSTALAÇÃO. AF_06/2016</t>
  </si>
  <si>
    <t>8,24</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</si>
  <si>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</si>
  <si>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</si>
  <si>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</si>
  <si>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</si>
  <si>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12,24</t>
  </si>
  <si>
    <t>94728</t>
  </si>
  <si>
    <t>CONECTOR, CPVC, SOLDÁVEL, DN 35 MM X 1 1/4, INSTALADO EM RESERVAÇÃO DE ÁGUA DE EDIFICAÇÃO QUE POSSUA RESERVATÓRIO DE FIBRA/FIBROCIMENTO  FORNECIMENTO E INSTALAÇÃO. AF_06/2016</t>
  </si>
  <si>
    <t>230,23</t>
  </si>
  <si>
    <t>94729</t>
  </si>
  <si>
    <t>LUVA, CPVC, SOLDÁVEL, DN 35 MM, INSTALADO EM RESERVAÇÃO DE ÁGUA DE EDIFICAÇÃO QUE POSSUA RESERVATÓRIO DE FIBRA/FIBROCIMENTO  FORNECIMENTO E INSTALAÇÃO. AF_06/2016</t>
  </si>
  <si>
    <t>22,12</t>
  </si>
  <si>
    <t>94730</t>
  </si>
  <si>
    <t>CONECTOR, CPVC, SOLDÁVEL, DN 42 MM X 1 1/2, INSTALADO EM RESERVAÇÃO DE ÁGUA DE EDIFICAÇÃO QUE POSSUA RESERVATÓRIO DE FIBRA/FIBROCIMENTO  FORNECIMENTO E INSTALAÇÃO. AF_06/2016</t>
  </si>
  <si>
    <t>280,05</t>
  </si>
  <si>
    <t>94731</t>
  </si>
  <si>
    <t>LUVA, CPVC, SOLDÁVEL, DN 42 MM, INSTALADO EM RESERVAÇÃO DE ÁGUA DE EDIFICAÇÃO QUE POSSUA RESERVATÓRIO DE FIBRA/FIBROCIMENTO  FORNECIMENTO E INSTALAÇÃO. AF_06/2016</t>
  </si>
  <si>
    <t>28,18</t>
  </si>
  <si>
    <t>94733</t>
  </si>
  <si>
    <t>LUVA, CPVC, SOLDÁVEL, DN 54 MM, INSTALADO EM RESERVAÇÃO DE ÁGUA DE EDIFICAÇÃO QUE POSSUA RESERVATÓRIO DE FIBRA/FIBROCIMENTO  FORNECIMENTO E INSTALAÇÃO. AF_06/2016</t>
  </si>
  <si>
    <t>55,09</t>
  </si>
  <si>
    <t>94737</t>
  </si>
  <si>
    <t>LUVA, CPVC, SOLDÁVEL, DN 89 MM, INSTALADO EM RESERVAÇÃO DE ÁGUA DE EDIFICAÇÃO QUE POSSUA RESERVATÓRIO DE FIBRA/FIBROCIMENTO  FORNECIMENTO E INSTALAÇÃO. AF_06/2016</t>
  </si>
  <si>
    <t>236,89</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</si>
  <si>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</si>
  <si>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</si>
  <si>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</si>
  <si>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</si>
  <si>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16,84</t>
  </si>
  <si>
    <t>94742</t>
  </si>
  <si>
    <t>JOELHO 90 GRAUS, CPVC, SOLDÁVEL, DN 28 MM, INSTALADO EM RESERVAÇÃO DE ÁGUA DE EDIFICAÇÃO QUE POSSUA RESERVATÓRIO DE FIBRA/FIBROCIMENTO  FORNECIMENTO E INSTALAÇÃO. AF_06/2016</t>
  </si>
  <si>
    <t>20,92</t>
  </si>
  <si>
    <t>94743</t>
  </si>
  <si>
    <t>CURVA 90 GRAUS, CPVC, SOLDÁVEL, DN 28 MM, INSTALADO EM RESERVAÇÃO DE ÁGUA DE EDIFICAÇÃO QUE POSSUA RESERVATÓRIO DE FIBRA/FIBROCIMENTO  FORNECIMENTO E INSTALAÇÃO. AF_06/2016</t>
  </si>
  <si>
    <t>23,22</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</si>
  <si>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</si>
  <si>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</si>
  <si>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</si>
  <si>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</si>
  <si>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</si>
  <si>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</si>
  <si>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102,29</t>
  </si>
  <si>
    <t>94750</t>
  </si>
  <si>
    <t>JOELHO 90 GRAUS, CPVC, SOLDÁVEL, DN 73 MM, INSTALADO EM RESERVAÇÃO DE ÁGUA DE EDIFICAÇÃO QUE POSSUA RESERVATÓRIO DE FIBRA/FIBROCIMENTO  FORNECIMENTO E INSTALAÇÃO. AF_06/2016</t>
  </si>
  <si>
    <t>247,76</t>
  </si>
  <si>
    <t>94752</t>
  </si>
  <si>
    <t>JOELHO 90 GRAUS, CPVC, SOLDÁVEL, DN 89 MM, INSTALADO EM RESERVAÇÃO DE ÁGUA DE EDIFICAÇÃO QUE POSSUA RESERVATÓRIO DE FIBRA/FIBROCIMENTO  FORNECIMENTO E INSTALAÇÃO. AF_06/2016</t>
  </si>
  <si>
    <t>299,29</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</si>
  <si>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</si>
  <si>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</si>
  <si>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</si>
  <si>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</si>
  <si>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23,44</t>
  </si>
  <si>
    <t>94758</t>
  </si>
  <si>
    <t>TE, CPVC, SOLDÁVEL, DN 35 MM, INSTALADO EM RESERVAÇÃO DE ÁGUA DE EDIFICAÇÃO QUE POSSUA RESERVATÓRIO DE FIBRA/FIBROCIMENTO  FORNECIMENTO E INSTALAÇÃO. AF_06/2016</t>
  </si>
  <si>
    <t>62,73</t>
  </si>
  <si>
    <t>94759</t>
  </si>
  <si>
    <t>TE, CPVC, SOLDÁVEL, DN 42 MM, INSTALADO EM RESERVAÇÃO DE ÁGUA DE EDIFICAÇÃO QUE POSSUA RESERVATÓRIO DE FIBRA/FIBROCIMENTO  FORNECIMENTO E INSTALAÇÃO. AF_06/2016</t>
  </si>
  <si>
    <t>78,07</t>
  </si>
  <si>
    <t>94760</t>
  </si>
  <si>
    <t>TE, CPVC, SOLDÁVEL, DN 54 MM, INSTALADO EM RESERVAÇÃO DE ÁGUA DE EDIFICAÇÃO QUE POSSUA RESERVATÓRIO DE FIBRA/FIBROCIMENTO  FORNECIMENTO E INSTALAÇÃO. AF_06/2016</t>
  </si>
  <si>
    <t>128,02</t>
  </si>
  <si>
    <t>94761</t>
  </si>
  <si>
    <t>TE, CPVC, SOLDÁVEL, DN 73 MM, INSTALADO EM RESERVAÇÃO DE ÁGUA DE EDIFICAÇÃO QUE POSSUA RESERVATÓRIO DE FIBRA/FIBROCIMENTO  FORNECIMENTO E INSTALAÇÃO. AF_06/2016</t>
  </si>
  <si>
    <t>281,78</t>
  </si>
  <si>
    <t>94762</t>
  </si>
  <si>
    <t>TE, CPVC, SOLDÁVEL, DN 89 MM, INSTALADO EM RESERVAÇÃO DE ÁGUA DE EDIFICAÇÃO QUE POSSUA RESERVATÓRIO DE FIBRA/FIBROCIMENTO  FORNECIMENTO E INSTALAÇÃO. AF_06/2016</t>
  </si>
  <si>
    <t>357,03</t>
  </si>
  <si>
    <t>94783</t>
  </si>
  <si>
    <t>ADAPTADOR COM FLANGE E ANEL DE VEDAÇÃO, PVC, SOLDÁVEL, DN  20 MM X 1/2 , INSTALADO EM RESERVAÇÃO DE ÁGUA DE EDIFICAÇÃO QUE POSSUA RESERVATÓRIO DE FIBRA/FIBROCIMENTO   FORNECIMENTO E INSTALAÇÃO. AF_06/2016</t>
  </si>
  <si>
    <t>21,76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</si>
  <si>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</si>
  <si>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</si>
  <si>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</si>
  <si>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</si>
  <si>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52,19</t>
  </si>
  <si>
    <t>94787</t>
  </si>
  <si>
    <t>ADAPTADOR COM FLANGES LIVRES, PVC, SOLDÁVEL LONGO, DN 50 MM X 1 1/2 , INSTALADO EM RESERVAÇÃO DE ÁGUA DE EDIFICAÇÃO QUE POSSUA RESERVATÓRIO DE FIBRA/FIBROCIMENTO   FORNECIMENTO E INSTALAÇÃO. AF_06/2016</t>
  </si>
  <si>
    <t>68,92</t>
  </si>
  <si>
    <t>94788</t>
  </si>
  <si>
    <t>ADAPTADOR COM FLANGES LIVRES, PVC, SOLDÁVEL LONGO, DN 60 MM X 2 , INSTALADO EM RESERVAÇÃO DE ÁGUA DE EDIFICAÇÃO QUE POSSUA RESERVATÓRIO DE FIBRA/FIBROCIMENTO   FORNECIMENTO E INSTALAÇÃO. AF_06/2016</t>
  </si>
  <si>
    <t>100,24</t>
  </si>
  <si>
    <t>94789</t>
  </si>
  <si>
    <t>ADAPTADOR COM FLANGES LIVRES, PVC, SOLDÁVEL LONGO, DN 75 MM X 2 1/2 , INSTALADO EM RESERVAÇÃO DE ÁGUA DE EDIFICAÇÃO QUE POSSUA RESERVATÓRIO DE FIBRA/FIBROCIMENTO   FORNECIMENTO E INSTALAÇÃO. AF_06/2016</t>
  </si>
  <si>
    <t>317,57</t>
  </si>
  <si>
    <t>94790</t>
  </si>
  <si>
    <t>ADAPTADOR COM FLANGES LIVRES, PVC, SOLDÁVEL LONGO, DN 85 MM X 3 , INSTALADO EM RESERVAÇÃO DE ÁGUA DE EDIFICAÇÃO QUE POSSUA RESERVATÓRIO DE FIBRA/FIBROCIMENTO   FORNECIMENTO E INSTALAÇÃO. AF_06/2016</t>
  </si>
  <si>
    <t>367,55</t>
  </si>
  <si>
    <t>94791</t>
  </si>
  <si>
    <t>ADAPTADOR COM FLANGES LIVRES, PVC, SOLDÁVEL LONGO, DN 110 MM X 4 , INSTALADO EM RESERVAÇÃO DE ÁGUA DE EDIFICAÇÃO QUE POSSUA RESERVATÓRIO DE FIBRA/FIBROCIMENTO   FORNECIMENTO E INSTALAÇÃO. AF_06/2016</t>
  </si>
  <si>
    <t>515,45</t>
  </si>
  <si>
    <t>94863</t>
  </si>
  <si>
    <t>LUVA, CPVC, SOLDÁVEL, DN 73 MM, INSTALADO EM RESERVAÇÃO DE ÁGUA DE EDIFICAÇÃO QUE POSSUA RESERVATÓRIO DE FIBRA/FIBROCIMENTO  FORNECIMENTO E INSTALAÇÃO. AF_06/2016</t>
  </si>
  <si>
    <t>203,62</t>
  </si>
  <si>
    <t>95141</t>
  </si>
  <si>
    <t>ADAPTADOR COM FLANGES LIVRES, PVC, SOLDÁVEL LONGO, DN  25 MM X 3/4 , INSTALADO EM RESERVAÇÃO DE ÁGUA DE EDIFICAÇÃO QUE POSSUA RESERVATÓRIO DE FIBRA/FIBROCIMENTO    FORNECIMENTO E INSTALAÇÃO. AF_06/2016</t>
  </si>
  <si>
    <t>37,03</t>
  </si>
  <si>
    <t>95237</t>
  </si>
  <si>
    <t>LUVA COM BUCHA DE LATÃO, PVC, SOLDÁVEL, DN 32MM X 1 , INSTALADO EM RAMAL DE DISTRIBUIÇÃO DE ÁGUA   FORNECIMENTO E INSTALAÇÃO. AF_12/2014</t>
  </si>
  <si>
    <t>29,58</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</si>
  <si>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</si>
  <si>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</si>
  <si>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</si>
  <si>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</si>
  <si>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77,72</t>
  </si>
  <si>
    <t>95695</t>
  </si>
  <si>
    <t>CURVA 90 GRAUS, PVC, SERIE R, ÁGUA PLUVIAL, DN 100 MM, JUNTA ELÁSTICA, FORNECIDO E INSTALADO EM CONDUTORES VERTICAIS DE ÁGUAS PLUVIAIS. AF_12/2014</t>
  </si>
  <si>
    <t>75,71</t>
  </si>
  <si>
    <t>95696</t>
  </si>
  <si>
    <t>SPRINKLER TIPO PENDENTE, 68 °C, UNIÃO POR ROSCA DN 15 (1/2") - FORNECIMENTO E INSTALAÇÃO. AF_10/2020</t>
  </si>
  <si>
    <t>44,26</t>
  </si>
  <si>
    <t>96637</t>
  </si>
  <si>
    <t>JOELHO 90 GRAUS, PPR, DN 25 MM, CLASSE PN 25, INSTALADO EM RAMAL OU SUB-RAMAL DE ÁGUA  FORNECIMENTO E INSTALAÇÃO . AF_06/2015</t>
  </si>
  <si>
    <t>15,42</t>
  </si>
  <si>
    <t>96638</t>
  </si>
  <si>
    <t>JOELHO 45 GRAUS, PPR, DN 25 MM, CLASSE PN 25, INSTALADO EM RAMAL OU SUB-RAMAL DE ÁGUA  FORNECIMENTO E INSTALAÇÃO . AF_06/2015</t>
  </si>
  <si>
    <t>14,76</t>
  </si>
  <si>
    <t>96639</t>
  </si>
  <si>
    <t>LUVA, PPR, DN 25 MM, CLASSE PN 25, INSTALADO EM RAMAL OU SUB-RAMAL DE ÁGUA  FORNECIMENTO E INSTALAÇÃO . AF_06/2015</t>
  </si>
  <si>
    <t>10,82</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</si>
  <si>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</si>
  <si>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</si>
  <si>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</si>
  <si>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</si>
  <si>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22,59</t>
  </si>
  <si>
    <t>96642</t>
  </si>
  <si>
    <t>TÊ NORMAL, PPR, DN 25 MM, CLASSE PN 25, INSTALADO EM RAMAL OU SUB-RAMAL DE ÁGUA  FORNECIMENTO E INSTALAÇÃO . AF_06/2015</t>
  </si>
  <si>
    <t>20,39</t>
  </si>
  <si>
    <t>96643</t>
  </si>
  <si>
    <t>TÊ MISTURADOR, PPR, 25 X 3/4'' , CLASSE PN 25, INSTALADO EM RAMAL OU SUB-RAMAL DE ÁGUA  FORNECIMENTO E INSTALAÇÃO . AF_06/2015</t>
  </si>
  <si>
    <t>58,74</t>
  </si>
  <si>
    <t>96650</t>
  </si>
  <si>
    <t>JOELHO 90 GRAUS, PPR, DN 25 MM, CLASSE PN 25, INSTALADO EM RAMAL DE DISTRIBUIÇÃO  FORNECIMENTO E INSTALAÇÃO . AF_06/2015</t>
  </si>
  <si>
    <t>11,60</t>
  </si>
  <si>
    <t>96651</t>
  </si>
  <si>
    <t>JOELHO 45 GRAUS, PPR, DN 25 MM, CLASSE PN 25, INSTALADO EM RAMAL DE DISTRIBUIÇÃO DE ÁGUA  FORNECIMENTO E INSTALAÇÃO . AF_06/2015</t>
  </si>
  <si>
    <t>10,94</t>
  </si>
  <si>
    <t>96652</t>
  </si>
  <si>
    <t>JOELHO 90 GRAUS, PPR, DN 32 MM, CLASSE PN 25, INSTALADO EM RAMAL DE DISTRIBUIÇÃO  FORNECIMENTO E INSTALAÇÃO . AF_06/2015</t>
  </si>
  <si>
    <t>21,93</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</si>
  <si>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</si>
  <si>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</si>
  <si>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</si>
  <si>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</si>
  <si>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36,49</t>
  </si>
  <si>
    <t>96655</t>
  </si>
  <si>
    <t>JOELHO 45 GRAUS, PPR, DN 40 MM, CLASSE PN 25, INSTALADO EM RAMAL DE DISTRIBUIÇÃO DE ÁGUA  FORNECIMENTO E INSTALAÇÃO . AF_06/2015</t>
  </si>
  <si>
    <t>35,78</t>
  </si>
  <si>
    <t>96656</t>
  </si>
  <si>
    <t>LUVA, PPR, DN 25 MM, CLASSE PN 25, INSTALADO EM RAMAL DE DISTRIBUIÇÃO DE ÁGUA  FORNECIMENTO E INSTALAÇÃO . AF_06/2015</t>
  </si>
  <si>
    <t>8,30</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</si>
  <si>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</si>
  <si>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</si>
  <si>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</si>
  <si>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</si>
  <si>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20,07</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</si>
  <si>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</si>
  <si>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</si>
  <si>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</si>
  <si>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</si>
  <si>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45,40</t>
  </si>
  <si>
    <t>96661</t>
  </si>
  <si>
    <t>CONECTOR FÊMEA, PPR, 32 X 3/4'', CLASSE PN 25, INSTALADO EM RAMAL DE DISTRIBUIÇÃO DE ÁGUA   FORNECIMENTO E INSTALAÇÃO . AF_06/2015</t>
  </si>
  <si>
    <t>35,34</t>
  </si>
  <si>
    <t>96662</t>
  </si>
  <si>
    <t>BUCHA DE REDUÇÃO, PPR, 32 X 25, CLASSE PN 25, INSTALADO EM RAMAL DE DISTRIBUIÇÃO DE ÁGUA  FORNECIMENTO E INSTALAÇÃO . AF_06/2015</t>
  </si>
  <si>
    <t>15,19</t>
  </si>
  <si>
    <t>96663</t>
  </si>
  <si>
    <t>LUVA, PPR, DN 40 MM, CLASSE PN 25, INSTALADO EM RAMAL DE DISTRIBUIÇÃO DE ÁGUA  FORNECIMENTO E INSTALAÇÃO. AF_06/2015</t>
  </si>
  <si>
    <t>27,24</t>
  </si>
  <si>
    <t>96664</t>
  </si>
  <si>
    <t>BUCHA DE REDUÇÃO, PPR, 40 X 25, CLASSE PN 25, INSTALADO EM RAMAL DE DISTRIBUIÇÃO DE ÁGUA  FORNECIMENTO E INSTALAÇÃO . AF_06/2015</t>
  </si>
  <si>
    <t>29,39</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</si>
  <si>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</si>
  <si>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</si>
  <si>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</si>
  <si>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</si>
  <si>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29,40</t>
  </si>
  <si>
    <t>96667</t>
  </si>
  <si>
    <t>TÊ NORMAL, PPR, DN 40 MM, CLASSE PN 25, INSTALADO EM RAMAL DE DISTRIBUIÇÃO DE ÁGUA  FORNECIMENTO E INSTALAÇÃO . AF_06/2015</t>
  </si>
  <si>
    <t>51,64</t>
  </si>
  <si>
    <t>96684</t>
  </si>
  <si>
    <t>JOELHO 90 GRAUS, PPR, DN 25 MM, CLASSE PN 25, INSTALADO EM PRUMADA DE ÁGUA  FORNECIMENTO E INSTALAÇÃO . AF_06/2015</t>
  </si>
  <si>
    <t>5,87</t>
  </si>
  <si>
    <t>96685</t>
  </si>
  <si>
    <t>JOELHO 45 GRAUS, PPR, DN 25 MM, CLASSE PN 25, INSTALADO EM PRUMADA DE ÁGUA  FORNECIMENTO E INSTALAÇÃO . AF_06/2015</t>
  </si>
  <si>
    <t>5,21</t>
  </si>
  <si>
    <t>96686</t>
  </si>
  <si>
    <t>JOELHO 90 GRAUS, PPR, DN 32 MM, CLASSE PN 25, INSTALADO EM PRUMADA DE ÁGUA  FORNECIMENTO E INSTALAÇÃO . AF_06/2015</t>
  </si>
  <si>
    <t>8,81</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</si>
  <si>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</si>
  <si>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</si>
  <si>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</si>
  <si>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</si>
  <si>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</si>
  <si>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</si>
  <si>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</si>
  <si>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</si>
  <si>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</si>
  <si>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</si>
  <si>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29,70</t>
  </si>
  <si>
    <t>96692</t>
  </si>
  <si>
    <t>JOELHO 90 GRAUS, PPR, DN 63 MM, CLASSE PN 25, INSTALADO EM PRUMADA DE ÁGUA  FORNECIMENTO E INSTALAÇÃO . AF_06/2015</t>
  </si>
  <si>
    <t>43,40</t>
  </si>
  <si>
    <t>96693</t>
  </si>
  <si>
    <t>JOELHO 45 GRAUS, PPR, DN 63 MM, CLASSE PN 25, INSTALADO EM PRUMADA DE ÁGUA  FORNECIMENTO E INSTALAÇÃO . AF_06/2015</t>
  </si>
  <si>
    <t>40,99</t>
  </si>
  <si>
    <t>96694</t>
  </si>
  <si>
    <t>JOELHO 90 GRAUS, PPR, DN 75 MM, CLASSE PN 25, INSTALADO EM PRUMADA DE ÁGUA  FORNECIMENTO E INSTALAÇÃO . AF_06/2015</t>
  </si>
  <si>
    <t>96,96</t>
  </si>
  <si>
    <t>96695</t>
  </si>
  <si>
    <t>JOELHO 45 GRAUS, PPR, DN 75 MM, CLASSE PN 25, INSTALADO EM PRUMADA DE ÁGUA  FORNECIMENTO E INSTALAÇÃO . AF_06/2015</t>
  </si>
  <si>
    <t>94,13</t>
  </si>
  <si>
    <t>96696</t>
  </si>
  <si>
    <t>JOELHO 90 GRAUS, PPR, DN 90 MM, CLASSE PN 25, INSTALADO EM PRUMADA DE ÁGUA  FORNECIMENTO E INSTALAÇÃO . AF_06/2015</t>
  </si>
  <si>
    <t>146,20</t>
  </si>
  <si>
    <t>96697</t>
  </si>
  <si>
    <t>JOELHO 90 GRAUS, PPR, DN 110 MM, CLASSE PN 25, INSTALADO EM PRUMADA DE ÁGUA  FORNECIMENTO E INSTALAÇÃO . AF_06/2015</t>
  </si>
  <si>
    <t>218,79</t>
  </si>
  <si>
    <t>96698</t>
  </si>
  <si>
    <t>LUVA, PPR, DN 25 MM, CLASSE PN 25, INSTALADO EM PRUMADA DE ÁGUA  FORNECIMENTO E INSTALAÇÃO . AF_06/2015</t>
  </si>
  <si>
    <t>96699</t>
  </si>
  <si>
    <t>CONECTOR MACHO, PPR, 25 X 1/2'', CLASSE PN 25, INSTALADO EM PRUMADA DE ÁGUA   FORNECIMENTO E INSTALAÇÃO . AF_06/2015</t>
  </si>
  <si>
    <t>22,81</t>
  </si>
  <si>
    <t>96700</t>
  </si>
  <si>
    <t>CONECTOR FÊMEA, PPR, 25 X 1/2'', CLASSE PN 25, INSTALADO EM PRUMADA DE ÁGUA   FORNECIMENTO E INSTALAÇÃO . AF_06/2015</t>
  </si>
  <si>
    <t>16,26</t>
  </si>
  <si>
    <t>96701</t>
  </si>
  <si>
    <t>LUVA, PPR, DN 32 MM, CLASSE PN 25, INSTALADO EM PRUMADA DE ÁGUA  FORNECIMENTO E INSTALAÇÃO. AF_06/2015</t>
  </si>
  <si>
    <t>6,12</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</si>
  <si>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</si>
  <si>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</si>
  <si>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</si>
  <si>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</si>
  <si>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</si>
  <si>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</si>
  <si>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</si>
  <si>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</si>
  <si>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19,69</t>
  </si>
  <si>
    <t>96706</t>
  </si>
  <si>
    <t>LUVA, PPR, DN 63 MM, CLASSE PN 25, INSTALADO EM PRUMADA DE ÁGUA  FORNECIMENTO E INSTALAÇÃO. AF_06/2015</t>
  </si>
  <si>
    <t>29,55</t>
  </si>
  <si>
    <t>96707</t>
  </si>
  <si>
    <t>LUVA, PPR, DN 75 MM, CLASSE PN 25, INSTALADO EM PRUMADA DE ÁGUA  FORNECIMENTO E INSTALAÇÃO. AF_06/2015</t>
  </si>
  <si>
    <t>62,24</t>
  </si>
  <si>
    <t>96708</t>
  </si>
  <si>
    <t>LUVA, PPR, DN 90 MM, CLASSE PN 25, INSTALADO EM PRUMADA DE ÁGUA  FORNECIMENTO E INSTALAÇÃO. AF_06/2015</t>
  </si>
  <si>
    <t>98,44</t>
  </si>
  <si>
    <t>96709</t>
  </si>
  <si>
    <t>LUVA, PPR, DN 110 MM, CLASSE PN 25, INSTALADO EM PRUMADA DE ÁGUA  FORNECIMENTO E INSTALAÇÃO. AF_06/2015</t>
  </si>
  <si>
    <t>155,75</t>
  </si>
  <si>
    <t>96710</t>
  </si>
  <si>
    <t>TÊ NORMAL, PPR, DN 25 MM, CLASSE PN 25, INSTALADO EM PRUMADA DE ÁGUA  FORNECIMENTO E INSTALAÇÃO . AF_06/2015</t>
  </si>
  <si>
    <t>7,67</t>
  </si>
  <si>
    <t>96711</t>
  </si>
  <si>
    <t>TÊ NORMAL, PPR, DN 32 MM, CLASSE PN 25, INSTALADO EM PRUMADA DE ÁGUA  FORNECIMENTO E INSTALAÇÃO . AF_06/2015</t>
  </si>
  <si>
    <t>96712</t>
  </si>
  <si>
    <t>TÊ NORMAL, PPR, DN 40 MM, CLASSE PN 25, INSTALADO EM PRUMADA DE ÁGUA  FORNECIMENTO E INSTALAÇÃO . AF_06/2015</t>
  </si>
  <si>
    <t>23,30</t>
  </si>
  <si>
    <t>96713</t>
  </si>
  <si>
    <t>TÊ NORMAL, PPR, DN 50 MM, CLASSE PN 25, INSTALADO EM PRUMADA DE ÁGUA  FORNECIMENTO E INSTALAÇÃO . AF_06/2015</t>
  </si>
  <si>
    <t>32,22</t>
  </si>
  <si>
    <t>96714</t>
  </si>
  <si>
    <t>TÊ NORMAL, PPR, DN 63 MM, CLASSE PN 25, INSTALADO EM PRUMADA DE ÁGUA  FORNECIMENTO E INSTALAÇÃO . AF_06/2015</t>
  </si>
  <si>
    <t>54,61</t>
  </si>
  <si>
    <t>96715</t>
  </si>
  <si>
    <t>TÊ NORMAL, PPR, DN 75 MM, CLASSE PN 25, INSTALADO EM PRUMADA DE ÁGUA  FORNECIMENTO E INSTALAÇÃO . AF_06/2015</t>
  </si>
  <si>
    <t>103,71</t>
  </si>
  <si>
    <t>96716</t>
  </si>
  <si>
    <t>TÊ NORMAL, PPR, DN 90 MM, CLASSE PN 25, INSTALADO EM PRUMADA DE ÁGUA  FORNECIMENTO E INSTALAÇÃO . AF_06/2015</t>
  </si>
  <si>
    <t>96717</t>
  </si>
  <si>
    <t>TÊ NORMAL, PPR, DN 110 MM, CLASSE PN 25, INSTALADO EM PRUMADA DE ÁGUA  FORNECIMENTO E INSTALAÇÃO . AF_06/2015</t>
  </si>
  <si>
    <t>246,12</t>
  </si>
  <si>
    <t>96736</t>
  </si>
  <si>
    <t>LUVA, PPR, DN 20 MM, CLASSE PN 25, INSTALADO EM RESERVAÇÃO DE ÁGUA DE EDIFICAÇÃO QUE POSSUA RESERVATÓRIO DE FIBRA/FIBROCIMENTO  FORNECIMENTO E INSTALAÇÃO. AF_06/2016</t>
  </si>
  <si>
    <t>6,26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</si>
  <si>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</si>
  <si>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</si>
  <si>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</si>
  <si>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</si>
  <si>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25,58</t>
  </si>
  <si>
    <t>96739</t>
  </si>
  <si>
    <t>LUVA, PPR, DN 32 MM, CLASSE PN 25, INSTALADO EM RESERVAÇÃO DE ÁGUA DE EDIFICAÇÃO QUE POSSUA RESERVATÓRIO DE FIBRA/FIBROCIMENTO  FORNECIMENTO E INSTALAÇÃO. AF_06/2016</t>
  </si>
  <si>
    <t>9,38</t>
  </si>
  <si>
    <t>96740</t>
  </si>
  <si>
    <t>CONECTOR MACHO, PPR, 32 X 3/4'', CLASSE PN 25,  INSTALADO EM RESERVAÇÃO DE ÁGUA DE EDIFICAÇÃO QUE POSSUA RESERVATÓRIO DE FIBRA/FIBROCIMENTO   FORNECIMENTO E INSTALAÇÃO. AF_06/2016</t>
  </si>
  <si>
    <t>39,93</t>
  </si>
  <si>
    <t>96741</t>
  </si>
  <si>
    <t>LUVA, PPR, DN 40 MM, CLASSE PN 25, INSTALADO EM RESERVAÇÃO DE ÁGUA DE EDIFICAÇÃO QUE POSSUA RESERVATÓRIO DE FIBRA/FIBROCIMENTO  FORNECIMENTO E INSTALAÇÃO. AF_06/2016</t>
  </si>
  <si>
    <t>15,34</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</si>
  <si>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</si>
  <si>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</si>
  <si>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</si>
  <si>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</si>
  <si>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30,52</t>
  </si>
  <si>
    <t>96744</t>
  </si>
  <si>
    <t>LUVA, PPR, DN 75 MM, CLASSE PN 25, INSTALADO EM RESERVAÇÃO DE ÁGUA DE EDIFICAÇÃO QUE POSSUA RESERVATÓRIO DE FIBRA/FIBROCIMENTO  FORNECIMENTO E INSTALAÇÃO. AF_06/2016</t>
  </si>
  <si>
    <t>65,76</t>
  </si>
  <si>
    <t>96745</t>
  </si>
  <si>
    <t>LUVA, PPR, DN 90 MM, CLASSE PN 25, INSTALADO EM RESERVAÇÃO DE ÁGUA DE EDIFICAÇÃO QUE POSSUA RESERVATÓRIO DE FIBRA/FIBROCIMENTO  FORNECIMENTO E INSTALAÇÃO. AF_06/2016</t>
  </si>
  <si>
    <t>97,59</t>
  </si>
  <si>
    <t>96746</t>
  </si>
  <si>
    <t>LUVA, PPR, DN 110 MM, CLASSE PN 25, INSTALADO EM RESERVAÇÃO DE ÁGUA DE EDIFICAÇÃO QUE POSSUA RESERVATÓRIO DE FIBRA/FIBROCIMENTO  FORNECIMENTO E INSTALAÇÃO. AF_06/2016</t>
  </si>
  <si>
    <t>155,70</t>
  </si>
  <si>
    <t>96747</t>
  </si>
  <si>
    <t>JOELHO 90 GRAUS, PPR, DN 20 MM, CLASSE PN 25,  INSTALADO EM RESERVAÇÃO DE ÁGUA DE EDIFICAÇÃO QUE POSSUA RESERVATÓRIO DE FIBRA/FIBROCIMENTO  FORNECIMENTO E INSTALAÇÃO. AF_06/2016</t>
  </si>
  <si>
    <t>8,78</t>
  </si>
  <si>
    <t>96748</t>
  </si>
  <si>
    <t>JOELHO 90 GRAUS, PPR, DN 25 MM, CLASSE PN 25,  INSTALADO EM RESERVAÇÃO DE ÁGUA DE EDIFICAÇÃO QUE POSSUA RESERVATÓRIO DE FIBRA/FIBROCIMENTO  FORNECIMENTO E INSTALAÇÃO. AF_06/2016</t>
  </si>
  <si>
    <t>10,04</t>
  </si>
  <si>
    <t>96749</t>
  </si>
  <si>
    <t>JOELHO 90 GRAUS, PPR, DN 32 MM, CLASSE PN 25,  INSTALADO EM RESERVAÇÃO DE ÁGUA DE EDIFICAÇÃO QUE POSSUA RESERVATÓRIO DE FIBRA/FIBROCIMENTO  FORNECIMENTO E INSTALAÇÃO. AF_06/2016</t>
  </si>
  <si>
    <t>13,74</t>
  </si>
  <si>
    <t>96750</t>
  </si>
  <si>
    <t>JOELHO 90 GRAUS, PPR, DN 40 MM, CLASSE PN 25,  INSTALADO EM RESERVAÇÃO DE ÁGUA DE EDIFICAÇÃO QUE POSSUA RESERVATÓRIO DE FIBRA/FIBROCIMENTO  FORNECIMENTO E INSTALAÇÃO. AF_06/2016</t>
  </si>
  <si>
    <t>18,65</t>
  </si>
  <si>
    <t>96751</t>
  </si>
  <si>
    <t>JOELHO 90 GRAUS, PPR, DN 50 MM, CLASSE PN 25,  INSTALADO EM RESERVAÇÃO DE ÁGUA DE EDIFICAÇÃO QUE POSSUA RESERVATÓRIO DE FIBRA/FIBROCIMENTO  FORNECIMENTO E INSTALAÇÃO. AF_06/2016</t>
  </si>
  <si>
    <t>34,06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</si>
  <si>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</si>
  <si>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</si>
  <si>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</si>
  <si>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</si>
  <si>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102,24</t>
  </si>
  <si>
    <t>96754</t>
  </si>
  <si>
    <t>JOELHO 90 GRAUS, PPR, DN 90 MM, CLASSE PN 25,  INSTALADO EM RESERVAÇÃO DE ÁGUA DE EDIFICAÇÃO QUE POSSUA RESERVATÓRIO DE FIBRA/FIBROCIMENTO  FORNECIMENTO E INSTALAÇÃO. AF_06/2016</t>
  </si>
  <si>
    <t>144,90</t>
  </si>
  <si>
    <t>96755</t>
  </si>
  <si>
    <t>JOELHO 90 GRAUS, PPR, DN 110 MM, CLASSE PN 25,  INSTALADO EM RESERVAÇÃO DE ÁGUA DE EDIFICAÇÃO QUE POSSUA RESERVATÓRIO DE FIBRA/FIBROCIMENTO  FORNECIMENTO E INSTALAÇÃO. AF_06/2016</t>
  </si>
  <si>
    <t>218,74</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</si>
  <si>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</si>
  <si>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</si>
  <si>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</si>
  <si>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</si>
  <si>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15,81</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</si>
  <si>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</si>
  <si>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</si>
  <si>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</si>
  <si>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</si>
  <si>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27,82</t>
  </si>
  <si>
    <t>96760</t>
  </si>
  <si>
    <t>TÊ, PPR, DN 50 MM, CLASSE PN 25,  INSTALADO EM RESERVAÇÃO DE ÁGUA DE EDIFICAÇÃO QUE POSSUA RESERVATÓRIO DE FIBRA/FIBROCIMENTO  FORNECIMENTO E INSTALAÇÃO. AF_06/2016</t>
  </si>
  <si>
    <t>39,31</t>
  </si>
  <si>
    <t>96761</t>
  </si>
  <si>
    <t>TÊ, PPR, DN 63 MM, CLASSE PN 25,  INSTALADO EM RESERVAÇÃO DE ÁGUA DE EDIFICAÇÃO QUE POSSUA RESERVATÓRIO DE FIBRA/FIBROCIMENTO  FORNECIMENTO E INSTALAÇÃO. AF_06/2016</t>
  </si>
  <si>
    <t>56,52</t>
  </si>
  <si>
    <t>96762</t>
  </si>
  <si>
    <t>TÊ, PPR, DN 75 MM, CLASSE PN 25,  INSTALADO EM RESERVAÇÃO DE ÁGUA DE EDIFICAÇÃO QUE POSSUA RESERVATÓRIO DE FIBRA/FIBROCIMENTO  FORNECIMENTO E INSTALAÇÃO. AF_06/2016</t>
  </si>
  <si>
    <t>110,70</t>
  </si>
  <si>
    <t>96763</t>
  </si>
  <si>
    <t>TÊ, PPR, DN 90 MM, CLASSE PN 25,  INSTALADO EM RESERVAÇÃO DE ÁGUA DE EDIFICAÇÃO QUE POSSUA RESERVATÓRIO DE FIBRA/FIBROCIMENTO  FORNECIMENTO E INSTALAÇÃO. AF_06/2016</t>
  </si>
  <si>
    <t>154,27</t>
  </si>
  <si>
    <t>96764</t>
  </si>
  <si>
    <t>TÊ, PPR, DN 110 MM, CLASSE PN 25,  INSTALADO EM RESERVAÇÃO DE ÁGUA DE EDIFICAÇÃO QUE POSSUA RESERVATÓRIO DE FIBRA/FIBROCIMENTO  FORNECIMENTO E INSTALAÇÃO. AF_06/2016</t>
  </si>
  <si>
    <t>246,02</t>
  </si>
  <si>
    <t>96802</t>
  </si>
  <si>
    <t>KIT CHASSI PEX, PRÉ-FABRICADO, PARA CHUVEIRO COM REGISTROS DE PRESSÃO E CONEXÕES POR CRIMPAGEM  FORNECIMENTO E INSTALAÇÃO. AF_06/2015</t>
  </si>
  <si>
    <t>235,08</t>
  </si>
  <si>
    <t>96803</t>
  </si>
  <si>
    <t>KIT CHASSI PEX, PRÉ-FABRICADO, PARA COZINHA COM CUBA SIMPLES E CONEXÕES POR CRIMPAGEM  FORNECIMENTO E INSTALAÇÃO. AF_06/2015</t>
  </si>
  <si>
    <t>121,62</t>
  </si>
  <si>
    <t>96804</t>
  </si>
  <si>
    <t>KIT CHASSI PEX, PRÉ-FABRICADO, PARA ÁREA DE SERVIÇO COM TANQUE E MÁQUINA DE LAVAR ROUPA, E CONEXÕES POR CRIMPAGEM  FORNECIMENTO E INSTALAÇÃO. AF_06/2015</t>
  </si>
  <si>
    <t>220,14</t>
  </si>
  <si>
    <t>96805</t>
  </si>
  <si>
    <t>KIT CHASSI PEX, PRÉ-FABRICADO, PARA CHUVEIRO COM REGISTROS DE PRESSÃO E CONEXÕES POR ANEL DESLIZANTE  FORNECIMENTO E INSTALAÇÃO. AF_06/2015</t>
  </si>
  <si>
    <t>244,46</t>
  </si>
  <si>
    <t>96806</t>
  </si>
  <si>
    <t>KIT CHASSI PEX, PRÉ-FABRICADO, PARA COZINHA COM CUBA SIMPLES E CONEXÕES POR ANEL DESLIZANTE  FORNECIMENTO E INSTALAÇÃO. AF_06/2015</t>
  </si>
  <si>
    <t>120,56</t>
  </si>
  <si>
    <t>96807</t>
  </si>
  <si>
    <t>KIT CHASSI PEX, PRÉ-FABRICADO, PARA ÁREA DE SERVIÇO COM TANQUE E MÁQUINA DE LAVAR ROUPA, E CONEXÕES POR ANEL DESLIZANTE  FORNECIMENTO E INSTALAÇÃO. AF_06/2015</t>
  </si>
  <si>
    <t>202,58</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</si>
  <si>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</si>
  <si>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</si>
  <si>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</si>
  <si>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</si>
  <si>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</si>
  <si>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</si>
  <si>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14,67</t>
  </si>
  <si>
    <t>96811</t>
  </si>
  <si>
    <t>UNIÃO METÁLICA PARA INSTALAÇÕES EM PEX, DN 20 MM, FIXAÇÃO DAS CONEXÕES POR ANEL DESLIZANTE  FORNECIMENTO E INSTALAÇÃO . AF_06/2015</t>
  </si>
  <si>
    <t>15,89</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</si>
  <si>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</si>
  <si>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</si>
  <si>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</si>
  <si>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</si>
  <si>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17,44</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</si>
  <si>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</si>
  <si>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</si>
  <si>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</si>
  <si>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</si>
  <si>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24,52</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</si>
  <si>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</si>
  <si>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</si>
  <si>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</si>
  <si>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</si>
  <si>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23,07</t>
  </si>
  <si>
    <t>96818</t>
  </si>
  <si>
    <t>UNIÃO DE REDUÇÃO, METÁLICA, PEX, DN 25 X 16 MM, CONEXÃO POR ANEL DESLIZANTE  FORNECIMENTO E INSTALAÇÃO. AF_06/2015</t>
  </si>
  <si>
    <t>21,61</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</si>
  <si>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</si>
  <si>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</si>
  <si>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</si>
  <si>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</si>
  <si>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</si>
  <si>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</si>
  <si>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</si>
  <si>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</si>
  <si>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</si>
  <si>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</si>
  <si>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13,79</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</si>
  <si>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</si>
  <si>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</si>
  <si>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</si>
  <si>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</si>
  <si>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20,53</t>
  </si>
  <si>
    <t>96826</t>
  </si>
  <si>
    <t>LUVA PARA INSTALAÇÕES EM PEX, DN 20 MM, CONEXÃO POR CRIMPAGEM   FORNECIMENTO E INSTALAÇÃO. AF_06/2015</t>
  </si>
  <si>
    <t>18,91</t>
  </si>
  <si>
    <t>96827</t>
  </si>
  <si>
    <t>CONEXÃO FIXA, ROSCA FÊMEA, PARA INSTALAÇÕES EM PEX, DN 20MM X 1/2", CONEXÃO POR CRIMPAGEM  FORNECIMENTO E INSTALAÇÃO. AF_06/2015</t>
  </si>
  <si>
    <t>19,58</t>
  </si>
  <si>
    <t>96828</t>
  </si>
  <si>
    <t>CONEXÃO FIXA, ROSCA FÊMEA, PARA INSTALAÇÕES EM PEX, DN 20MM X 3/4", CONEXÃO POR CRIMPAGEM  FORNECIMENTO E INSTALAÇÃO. AF_06/2015</t>
  </si>
  <si>
    <t>24,27</t>
  </si>
  <si>
    <t>96829</t>
  </si>
  <si>
    <t>LUVA DE REDUÇÃO PARA INSTALAÇÕES EM PEX, DN 20 X 16 MM, CONEXÃO POR CRIMPAGEM  FORNECIMENTO E INSTALAÇÃO. AF_06/2015</t>
  </si>
  <si>
    <t>18,89</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</si>
  <si>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</si>
  <si>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</si>
  <si>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</si>
  <si>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</si>
  <si>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22,39</t>
  </si>
  <si>
    <t>96832</t>
  </si>
  <si>
    <t>CONEXÃO FIXA, ROSCA FÊMEA, PARA INSTALAÇÕES EM PEX, DN 25MM X 3/4", CONEXÃO POR CRIMPAGEM  FORNECIMENTO E INSTALAÇÃO. AF_06/2015</t>
  </si>
  <si>
    <t>25,65</t>
  </si>
  <si>
    <t>96833</t>
  </si>
  <si>
    <t>LUVA DE REDUÇÃO PARA INSTALAÇÕES EM PEX, DN 25 X 16 MM, CONEXÃO POR CRIMPAGEM  FORNECIMENTO E INSTALAÇÃO. AF_06/2015</t>
  </si>
  <si>
    <t>96834</t>
  </si>
  <si>
    <t>LUVA PARA INSTALAÇÕES EM PEX, DN 32 MM, CONEXÃO POR CRIMPAGEM  FORNECIMENTO E INSTALAÇÃO . AF_06/2015</t>
  </si>
  <si>
    <t>39,21</t>
  </si>
  <si>
    <t>96835</t>
  </si>
  <si>
    <t>CONEXÃO FIXA, ROSCA FÊMEA, PARA INSTALAÇÕES EM PEX, DN 32 MM X 3/4", CONEXÃO POR CRIMPAGEM  FORNECIMENTO E INSTALAÇÃO. AF_06/2015</t>
  </si>
  <si>
    <t>34,14</t>
  </si>
  <si>
    <t>96836</t>
  </si>
  <si>
    <t>LUVA DE REDUÇÃO PARA INSTALAÇÕES EM PEX, DN 32 X 25 MM, CONEXÃO POR CRIMPAGEM  FORNECIMENTO E INSTALAÇÃO. AF_06/2015</t>
  </si>
  <si>
    <t>36,24</t>
  </si>
  <si>
    <t>96837</t>
  </si>
  <si>
    <t>JOELHO 90 GRAUS, METÁLICO, PARA INSTALAÇÕES EM PEX, DN 16 MM, CONEXÃO POR ANEL DESLIZANTE   FORNECIMENTO E INSTALAÇÃO. AF_06/2015</t>
  </si>
  <si>
    <t>20,71</t>
  </si>
  <si>
    <t>96838</t>
  </si>
  <si>
    <t>JOELHO 90 GRAUS, ROSCA FÊMEA TERMINAL, METÁLICO, PARA INSTALAÇÕES EM PEX, DN 16MM X 1/2", CONEXÃO POR ANEL DESLIZANTE  FORNECIMENTO E INSTALAÇÃO. AF_06/2015</t>
  </si>
  <si>
    <t>19,19</t>
  </si>
  <si>
    <t>96839</t>
  </si>
  <si>
    <t>JOELHO, ROSCA FÊMEA, COM BASE FIXA, METÁLICO, PARA INSTALAÇÕES EM PEX, DN 16MM X 1/2", CONEXÃO POR ANEL DESLIZANTE  FORNECIMENTO E INSTALAÇÃO. AF_06/2015</t>
  </si>
  <si>
    <t>18,92</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</si>
  <si>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</si>
  <si>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</si>
  <si>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</si>
  <si>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</si>
  <si>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21,51</t>
  </si>
  <si>
    <t>96842</t>
  </si>
  <si>
    <t>JOELHO 90 GRAUS, ROSCA FÊMEA TERMINAL, METÁLICO, PARA INSTALAÇÕES EM PEX, DN 20 MM X 3/4", CONEXÃO POR ANEL DESLIZANTE  FORNECIMENTO E INSTALAÇÃO. AF_06/2015</t>
  </si>
  <si>
    <t>26,72</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</si>
  <si>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</si>
  <si>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</si>
  <si>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</si>
  <si>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</si>
  <si>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34,29</t>
  </si>
  <si>
    <t>96845</t>
  </si>
  <si>
    <t>JOELHO 90 GRAUS, METÁLICO, PARA INSTALAÇÕES EM PEX, DN 25 MM, CONEXÃO POR ANEL DESLIZANTE   FORNECIMENTO E INSTALAÇÃO. AF_06/2015</t>
  </si>
  <si>
    <t>37,01</t>
  </si>
  <si>
    <t>96846</t>
  </si>
  <si>
    <t>JOELHO 90 GRAUS, ROSCA FÊMEA TERMINAL, METÁLICO, PARA INSTALAÇÕES EM PEX, DN 25 MM X 3/4", CONEXÃO POR ANEL DESLIZANTE  FORNECIMENTO E INSTALAÇÃO. AF_06/2015</t>
  </si>
  <si>
    <t>29,75</t>
  </si>
  <si>
    <t>96847</t>
  </si>
  <si>
    <t>JOELHO ROSCA FÊMEA, COM BASE FIXA, METÁLICO, PARA INSTALAÇÕES EM PEX, DN 25MM X 3/4", CONEXÃO POR ANEL DESLIZANTE  FORNECIMENTO E INSTALAÇÃO. AF_06/2015</t>
  </si>
  <si>
    <t>32,41</t>
  </si>
  <si>
    <t>96848</t>
  </si>
  <si>
    <t>JOELHO 90 GRAUS, METÁLICO, PARA INSTALAÇÕES EM PEX, DN 32 MM, CONEXÃO POR ANEL DESLIZANTE  FORNECIMENTO E INSTALAÇÃO . AF_06/2015</t>
  </si>
  <si>
    <t>47,80</t>
  </si>
  <si>
    <t>96849</t>
  </si>
  <si>
    <t>JOELHO 90 GRAUS, PARA INSTALAÇÕES EM PEX, DN 16 MM, CONEXÃO POR CRIMPAGEM   FORNECIMENTO E INSTALAÇÃO. AF_06/2015</t>
  </si>
  <si>
    <t>17,63</t>
  </si>
  <si>
    <t>96850</t>
  </si>
  <si>
    <t>JOELHO 90 GRAUS, ROSCA FÊMEA TERMINAL, PARA INSTALAÇÕES EM PEX, DN 16MM X 1/2", CONEXÃO POR CRIMPAGEM  FORNECIMENTO E INSTALAÇÃO. AF_06/2015</t>
  </si>
  <si>
    <t>20,35</t>
  </si>
  <si>
    <t>96851</t>
  </si>
  <si>
    <t>JOELHO 90 GRAUS, ROSCA FÊMEA TERMINAL, PARA INSTALAÇÕES EM PEX, DN 16MM X 3/4", CONEXÃO POR CRIMPAGEM  FORNECIMENTO E INSTALAÇÃO. AF_06/2015</t>
  </si>
  <si>
    <t>26,44</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</si>
  <si>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</si>
  <si>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</si>
  <si>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</si>
  <si>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</si>
  <si>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25,88</t>
  </si>
  <si>
    <t>96854</t>
  </si>
  <si>
    <t>JOELHO 90 GRAUS, ROSCA FÊMEA TERMINAL, PARA INSTALAÇÕES EM PEX, DN 20MM X 3/4", CONEXÃO POR CRIMPAGEM  FORNECIMENTO E INSTALAÇÃO. AF_06/2015</t>
  </si>
  <si>
    <t>30,59</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</si>
  <si>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</si>
  <si>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</si>
  <si>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</si>
  <si>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</si>
  <si>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29,12</t>
  </si>
  <si>
    <t>96857</t>
  </si>
  <si>
    <t>JOELHO 90 GRAUS, ROSCA FÊMEA TERMINAL, PARA INSTALAÇÕES EM PEX, DN 25MM X 1, CONEXÃO POR CRIMPAGEM  FORNECIMENTO E INSTALAÇÃO. AF_06/2015</t>
  </si>
  <si>
    <t>45,05</t>
  </si>
  <si>
    <t>96858</t>
  </si>
  <si>
    <t>JOELHO 90 GRAUS, PARA INSTALAÇÕES EM PEX, DN 32 MM, CONEXÃO POR CRIMPAGEM   FORNECIMENTO E INSTALAÇÃO. AF_06/2015</t>
  </si>
  <si>
    <t>46,05</t>
  </si>
  <si>
    <t>96859</t>
  </si>
  <si>
    <t>JOELHO 90 GRAUS, ROSCA FÊMEA TERMINAL, PARA INSTALAÇÕES EM PEX, DN 32 MM X 1", CONEXÃO POR CRIMPAGEM  FORNECIMENTO E INSTALAÇÃO. AF_06/2015</t>
  </si>
  <si>
    <t>56,39</t>
  </si>
  <si>
    <t>96860</t>
  </si>
  <si>
    <t>TÊ, METÁLICO, PARA INSTALAÇÕES EM PEX, DN 16 MM, CONEXÃO POR ANEL DESLIZANTE  FORNECIMENTO E INSTALAÇÃO. AF_06/2015</t>
  </si>
  <si>
    <t>24,39</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</si>
  <si>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</si>
  <si>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</si>
  <si>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</si>
  <si>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</si>
  <si>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29,34</t>
  </si>
  <si>
    <t>96863</t>
  </si>
  <si>
    <t>TÊ, ROSCA FÊMEA, METÁLICO, PARA INSTALAÇÕES EM PEX, DN 20 MM X ½, CONEXÃO POR ANEL DESLIZANTE   FORNECIMENTO E INSTALAÇÃO. AF_06/2015</t>
  </si>
  <si>
    <t>29,06</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</si>
  <si>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</si>
  <si>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</si>
  <si>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</si>
  <si>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</si>
  <si>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43,89</t>
  </si>
  <si>
    <t>96866</t>
  </si>
  <si>
    <t>TÊ, METÁLICO, PARA INSTALAÇÕES EM PEX, DN 32 MM, CONEXÃO POR ANEL DESLIZANTE  FORNECIMENTO E INSTALAÇÃO. AF_06/2015</t>
  </si>
  <si>
    <t>58,47</t>
  </si>
  <si>
    <t>96867</t>
  </si>
  <si>
    <t>TÊ, ROSCA MACHO, METÁLICO, PARA INSTALAÇÕES EM PEX, DN 32 MM X 1", CONEXÃO POR ANEL DESLIZANTE  FORNECIMENTO E INSTALAÇÃO. AF_06/2015</t>
  </si>
  <si>
    <t>67,16</t>
  </si>
  <si>
    <t>96868</t>
  </si>
  <si>
    <t>TÊ, PARA INSTALAÇÕES EM PEX, DN 16 MM, CONEXÃO POR CRIMPAGEM  FORNECIMENTO E INSTALAÇÃO. AF_06/2015</t>
  </si>
  <si>
    <t>26,97</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</si>
  <si>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</si>
  <si>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</si>
  <si>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</si>
  <si>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</si>
  <si>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</si>
  <si>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</si>
  <si>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71,63</t>
  </si>
  <si>
    <t>96872</t>
  </si>
  <si>
    <t>DISTRIBUIDOR 2 SAÍDAS, METÁLICO, PARA INSTALAÇÕES EM PEX, ENTRADA DE 3/4" X 2 SAÍDAS DE 1/2", CONEXÃO POR ANEL DESLIZANTE  FORNECIMENTO E INSTALAÇÃO. AF_06/2015</t>
  </si>
  <si>
    <t>68,03</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</si>
  <si>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</si>
  <si>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</si>
  <si>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</si>
  <si>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</si>
  <si>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83,45</t>
  </si>
  <si>
    <t>96875</t>
  </si>
  <si>
    <t>DISTRIBUIDOR 3 SAÍDAS, METÁLICO, PARA INSTALAÇÕES EM PEX, ENTRADA DE 1 X 3 SAÍDAS DE 1/2, CONEXÃO POR ANEL DESLIZANTE   FORNECIMENTO E INSTALAÇÃO. AF_06/2015</t>
  </si>
  <si>
    <t>98,86</t>
  </si>
  <si>
    <t>96876</t>
  </si>
  <si>
    <t>DISTRIBUIDOR 2 SAÍDAS, PARA INSTALAÇÕES EM PEX, ENTRADA DE 32 MM X 2 SAÍDAS DE 16 MM, CONEXÃO POR CRIMPAGEM FORNECIMENTO E INSTALAÇÃO. AF_06/2015</t>
  </si>
  <si>
    <t>173,98</t>
  </si>
  <si>
    <t>96877</t>
  </si>
  <si>
    <t>DISTRIBUIDOR 2 SAÍDAS, PARA INSTALAÇÕES EM PEX, ENTRADA DE 32 MM X 2 SAÍDAS DE 20 MM, CONEXÃO POR CRIMPAGEM  FORNECIMENTO E INSTALAÇÃO. AF_06/2015</t>
  </si>
  <si>
    <t>185,17</t>
  </si>
  <si>
    <t>96878</t>
  </si>
  <si>
    <t>DISTRIBUIDOR 2 SAÍDAS, PARA INSTALAÇÕES EM PEX, ENTRADA DE 32 MM X 2 SAÍDAS DE 25 MM, CONEXÃO POR CRIMPAGEM  FORNECIMENTO E INSTALAÇÃO. AF_06/2015</t>
  </si>
  <si>
    <t>187,25</t>
  </si>
  <si>
    <t>96879</t>
  </si>
  <si>
    <t>DISTRIBUIDOR 3 SAÍDAS, PARA INSTALAÇÕES EM PEX, ENTRADA DE 32 MM X 3 SAÍDAS DE 16 MM, CONEXÃO POR CRIMPAGEM  FORNECIMENTO E INSTALAÇÃO. AF_06/2015</t>
  </si>
  <si>
    <t>189,38</t>
  </si>
  <si>
    <t>96880</t>
  </si>
  <si>
    <t>DISTRIBUIDOR 3 SAÍDAS, PARA INSTALAÇÕES EM PEX, ENTRADA DE 32 MM X 3 SAÍDAS DE 20 MM, CONEXÃO POR CRIMPAGEM  FORNECIMENTO E INSTALAÇÃO. AF_06/2015</t>
  </si>
  <si>
    <t>214,43</t>
  </si>
  <si>
    <t>96881</t>
  </si>
  <si>
    <t>DISTRIBUIDOR 3 SAÍDAS, PARA INSTALAÇÕES EM PEX, ENTRADA DE 32 MM X 3 SAÍDAS DE 25 MM, CONEXÃO POR CRIMPAGEM  FORNECIMENTO E INSTALAÇÃO. AF_06/2015</t>
  </si>
  <si>
    <t>225,78</t>
  </si>
  <si>
    <t>97425</t>
  </si>
  <si>
    <t>FLANGE EM AÇO, DN 15 MM X 1/2'', INSTALADO EM RESERVAÇÃO DE ÁGUA DE EDIFICAÇÃO QUE POSSUA RESERVATÓRIO DE FIBRA/FIBROCIMENTO - FORNECIMENTO E INSTALAÇÃO. AF_06/2016</t>
  </si>
  <si>
    <t>34,87</t>
  </si>
  <si>
    <t>97426</t>
  </si>
  <si>
    <t>FLANGE EM AÇO, DN 20 MM X 3/4'', INSTALADO EM RESERVAÇÃO DE ÁGUA DE EDIFICAÇÃO QUE POSSUA RESERVATÓRIO DE FIBRA/FIBROCIMENTO - FORNECIMENTO E INSTALAÇÃO. AF_06/2016</t>
  </si>
  <si>
    <t>42,74</t>
  </si>
  <si>
    <t>97427</t>
  </si>
  <si>
    <t>FLANGE EM AÇO, DN 25 MM X 1'', INSTALADO EM RESERVAÇÃO DE ÁGUA DE EDIFICAÇÃO QUE POSSUA RESERVATÓRIO DE FIBRA/FIBROCIMENTO - FORNECIMENTO E INSTALAÇÃO. AF_06/2016</t>
  </si>
  <si>
    <t>48,68</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</si>
  <si>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</si>
  <si>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</si>
  <si>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</si>
  <si>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</si>
  <si>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75,17</t>
  </si>
  <si>
    <t>97430</t>
  </si>
  <si>
    <t>ACOPLAMENTO RÍGIDO EM AÇO, CONEXÃO RANHURADA, DN 50 (2"), INSTALADO EM PRUMADAS - FORNECIMENTO E INSTALAÇÃO. AF_10/2020</t>
  </si>
  <si>
    <t>46,93</t>
  </si>
  <si>
    <t>97431</t>
  </si>
  <si>
    <t>ACOPLAMENTO RÍGIDO EM AÇO, CONEXÃO RANHURADA, DN 65 (2 1/2"), INSTALADO EM PRUMADAS - FORNECIMENTO E INSTALAÇÃO. AF_10/2020</t>
  </si>
  <si>
    <t>52,21</t>
  </si>
  <si>
    <t>97432</t>
  </si>
  <si>
    <t>ACOPLAMENTO RÍGIDO EM AÇO, CONEXÃO RANHURADA, DN 80 (3"), INSTALADO EM PRUMADAS - FORNECIMENTO E INSTALAÇÃO. AF_10/2020</t>
  </si>
  <si>
    <t>58,88</t>
  </si>
  <si>
    <t>97433</t>
  </si>
  <si>
    <t>CURVA 45 GRAUS, EM AÇO, CONEXÃO RANHURADA, DN 50 (2"), INSTALADO EM PRUMADAS - FORNECIMENTO E INSTALAÇÃO. AF_10/2020</t>
  </si>
  <si>
    <t>110,03</t>
  </si>
  <si>
    <t>97434</t>
  </si>
  <si>
    <t>CURVA 90 GRAUS, EM AÇO, CONEXÃO RANHURADA, DN 50 (2"), INSTALADO EM PRUMADAS - FORNECIMENTO E INSTALAÇÃO. AF_10/2020</t>
  </si>
  <si>
    <t>112,20</t>
  </si>
  <si>
    <t>97435</t>
  </si>
  <si>
    <t>CURVA 45 GRAUS, EM AÇO, CONEXÃO RANHURADA, DN 65 (2 1/2"), INSTALADO EM PRUMADAS - FORNECIMENTO E INSTALAÇÃO. AF_10/2020</t>
  </si>
  <si>
    <t>128,81</t>
  </si>
  <si>
    <t>97436</t>
  </si>
  <si>
    <t>CURVA 90 GRAUS, EM AÇO, CONEXÃO RANHURADA, DN 65 (2 1/2"), INSTALADO EM PRUMADAS - FORNECIMENTO E INSTALAÇÃO. AF_10/2020</t>
  </si>
  <si>
    <t>132,98</t>
  </si>
  <si>
    <t>97437</t>
  </si>
  <si>
    <t>CURVA 45 GRAUS, EM AÇO, CONEXÃO RANHURADA, DN 80 (3), INSTALADO EM PRUMADAS - FORNECIMENTO E INSTALAÇÃO. AF_10/2020</t>
  </si>
  <si>
    <t>147,46</t>
  </si>
  <si>
    <t>97438</t>
  </si>
  <si>
    <t>CURVA 90 GRAUS, EM AÇO, CONEXÃO RANHURADA, DN 80 (3"), INSTALADO EM PRUMADAS - FORNECIMENTO E INSTALAÇÃO. AF_10/2020</t>
  </si>
  <si>
    <t>151,93</t>
  </si>
  <si>
    <t>97439</t>
  </si>
  <si>
    <t>TÊ, EM AÇO, CONEXÃO RANHURADA, DN 50 (2"), INSTALADO EM PRUMADAS - FORNECIMENTO E INSTALAÇÃO. AF_10/2020</t>
  </si>
  <si>
    <t>167,52</t>
  </si>
  <si>
    <t>97440</t>
  </si>
  <si>
    <t>TÊ, EM AÇO, CONEXÃO RANHURADA, DN 65 (2 1/2"), INSTALADO EM PRUMADAS - FORNECIMENTO E INSTALAÇÃO. AF_10/2020</t>
  </si>
  <si>
    <t>201,18</t>
  </si>
  <si>
    <t>97442</t>
  </si>
  <si>
    <t>TÊ, EM AÇO, CONEXÃO RANHURADA, DN 80 (3"), INSTALADO EM PRUMADAS - FORNECIMENTO E INSTALAÇÃO. AF_10/2020</t>
  </si>
  <si>
    <t>221,99</t>
  </si>
  <si>
    <t>97443</t>
  </si>
  <si>
    <t>LUVA, EM AÇO, CONEXÃO SOLDADA, DN 50 (2"), INSTALADO EM PRUMADAS - FORNECIMENTO E INSTALAÇÃO. AF_10/2020</t>
  </si>
  <si>
    <t>121,46</t>
  </si>
  <si>
    <t>97444</t>
  </si>
  <si>
    <t>LUVA COM REDUÇÃO, EM AÇO, CONEXÃO SOLDADA, DN 50 X 40 MM (2  X 1 1/2"), INSTALADO EM PRUMADAS - FORNECIMENTO E INSTALAÇÃO. AF_10/2020</t>
  </si>
  <si>
    <t>143,54</t>
  </si>
  <si>
    <t>97446</t>
  </si>
  <si>
    <t>LUVA, EM AÇO, CONEXÃO SOLDADA, DN 65 (2 1/2"), INSTALADO EM PRUMADAS - FORNECIMENTO E INSTALAÇÃO. AF_10/2020</t>
  </si>
  <si>
    <t>250,67</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</si>
  <si>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</si>
  <si>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</si>
  <si>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</si>
  <si>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</si>
  <si>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267,07</t>
  </si>
  <si>
    <t>97450</t>
  </si>
  <si>
    <t>LUVA COM REDUÇÃO, EM AÇO, CONEXÃO SOLDADA, DN 80 X 65 MM (3" X 2 1/2"), INSTALADO EM PRUMADAS - FORNECIMENTO E INSTALAÇÃO. AF_10/2020</t>
  </si>
  <si>
    <t>327,22</t>
  </si>
  <si>
    <t>97452</t>
  </si>
  <si>
    <t>CURVA 45 GRAUS, EM AÇO, CONEXÃO SOLDADA, DN 50 (2"), INSTALADO EM PRUMADAS - FORNECIMENTO E INSTALAÇÃO. AF_10/2020</t>
  </si>
  <si>
    <t>200,04</t>
  </si>
  <si>
    <t>97453</t>
  </si>
  <si>
    <t>CURVA 90 GRAUS, EM AÇO, CONEXÃO SOLDADA, DN 50 (2"), INSTALADO EM PRUMADAS - FORNECIMENTO E INSTALAÇÃO. AF_10/2020</t>
  </si>
  <si>
    <t>212,65</t>
  </si>
  <si>
    <t>97454</t>
  </si>
  <si>
    <t>CURVA 45 GRAUS, EM AÇO, CONEXÃO SOLDADA, DN 65 (2 1/2"), INSTALADO EM PRUMADAS - FORNECIMENTO E INSTALAÇÃO. AF_10/2020</t>
  </si>
  <si>
    <t>343,74</t>
  </si>
  <si>
    <t>97455</t>
  </si>
  <si>
    <t>CURVA 90 GRAUS, EM AÇO, CONEXÃO SOLDADA, DN 65 (2 1/2"), INSTALADO EM PRUMADAS - FORNECIMENTO E INSTALAÇÃO. AF_10/2020</t>
  </si>
  <si>
    <t>363,91</t>
  </si>
  <si>
    <t>97456</t>
  </si>
  <si>
    <t>CURVA 45 GRAUS, EM AÇO, CONEXÃO SOLDADA, DN 80 (3"), INSTALADO EM PRUMADAS - FORNECIMENTO E INSTALAÇÃO. AF_10/2020</t>
  </si>
  <si>
    <t>784,86</t>
  </si>
  <si>
    <t>97457</t>
  </si>
  <si>
    <t>CURVA 90 GRAUS, EM AÇO, CONEXÃO SOLDADA, DN 80 (3"), INSTALADO EM PRUMADAS - FORNECIMENTO E INSTALAÇÃO. AF_10/2020</t>
  </si>
  <si>
    <t>694,40</t>
  </si>
  <si>
    <t>97458</t>
  </si>
  <si>
    <t>TÊ, EM AÇO, CONEXÃO SOLDADA, DN 50 (2"), INSTALADO EM PRUMADAS - FORNECIMENTO E INSTALAÇÃO. AF_10/2020</t>
  </si>
  <si>
    <t>317,45</t>
  </si>
  <si>
    <t>97459</t>
  </si>
  <si>
    <t>TÊ, EM AÇO, CONEXÃO SOLDADA, DN 65 (2 1/2"), INSTALADO EM PRUMADAS - FORNECIMENTO E INSTALAÇÃO. AF_10/2020</t>
  </si>
  <si>
    <t>549,04</t>
  </si>
  <si>
    <t>97460</t>
  </si>
  <si>
    <t>TÊ, EM AÇO, CONEXÃO SOLDADA, DN 80 (3"), INSTALADO EM PRUMADAS - FORNECIMENTO E INSTALAÇÃO. AF_10/2020</t>
  </si>
  <si>
    <t>847,10</t>
  </si>
  <si>
    <t>97461</t>
  </si>
  <si>
    <t>LUVA, EM AÇO, CONEXÃO SOLDADA, DN 25 (1"), INSTALADO EM REDE DE ALIMENTAÇÃO PARA HIDRANTE - FORNECIMENTO E INSTALAÇÃO. AF_10/2020</t>
  </si>
  <si>
    <t>38,44</t>
  </si>
  <si>
    <t>97462</t>
  </si>
  <si>
    <t>LUVA COM REDUÇÃO, EM AÇO, CONEXÃO SOLDADA, DN 25 X 20 MM (1  X 3/4"), INSTALADO EM REDE DE ALIMENTAÇÃO PARA HIDRANTE - FORNECIMENTO E INSTALAÇÃO. AF_10/2020</t>
  </si>
  <si>
    <t>31,97</t>
  </si>
  <si>
    <t>97464</t>
  </si>
  <si>
    <t>LUVA, EM AÇO, CONEXÃO SOLDADA, DN 32 (1 1/4"), INSTALADO EM REDE DE ALIMENTAÇÃO PARA HIDRANTE - FORNECIMENTO E INSTALAÇÃO. AF_10/2020</t>
  </si>
  <si>
    <t>55,50</t>
  </si>
  <si>
    <t>97465</t>
  </si>
  <si>
    <t>LUVA COM REDUÇÃO, EM AÇO, CONEXÃO SOLDADA, DN 32 X 25 MM (1 1/4"  X 1"), INSTALADO EM REDE DE ALIMENTAÇÃO PARA HIDRANTE - FORNECIMENTO E INSTALAÇÃO. AF_10/2020</t>
  </si>
  <si>
    <t>66,41</t>
  </si>
  <si>
    <t>97467</t>
  </si>
  <si>
    <t>LUVA, EM AÇO, CONEXÃO SOLDADA, DN 40 (1 1/2"), INSTALADO EM REDE DE ALIMENTAÇÃO PARA HIDRANTE - FORNECIMENTO E INSTALAÇÃO. AF_10/2020</t>
  </si>
  <si>
    <t>70,43</t>
  </si>
  <si>
    <t>97468</t>
  </si>
  <si>
    <t>LUVA COM REDUÇÃO, EM AÇO, CONEXÃO SOLDADA, DN 40  X 32 MM (1 1/2" X 1 1/4"), INSTALADO EM REDE DE ALIMENTAÇÃO PARA HIDRANTE - FORNECIMENTO E INSTALAÇÃO. AF_10/2020</t>
  </si>
  <si>
    <t>84,40</t>
  </si>
  <si>
    <t>97470</t>
  </si>
  <si>
    <t>LUVA, EM AÇO, CONEXÃO SOLDADA, DN 50 (2"), INSTALADO EM REDE DE ALIMENTAÇÃO PARA HIDRANTE - FORNECIMENTO E INSTALAÇÃO. AF_10/2020</t>
  </si>
  <si>
    <t>104,34</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</si>
  <si>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</si>
  <si>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</si>
  <si>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</si>
  <si>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</si>
  <si>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191,82</t>
  </si>
  <si>
    <t>97475</t>
  </si>
  <si>
    <t>LUVA COM REDUÇÃO, EM AÇO, CONEXÃO SOLDADA, DN 65 X 50 MM (2 1/2" X 2"), INSTALADO EM REDE DE ALIMENTAÇÃO PARA HIDRANTE - FORNECIMENTO E INSTALAÇÃO. AF_10/2020</t>
  </si>
  <si>
    <t>236,47</t>
  </si>
  <si>
    <t>97477</t>
  </si>
  <si>
    <t>LUVA, EM AÇO, CONEXÃO SOLDADA, DN 80 (3"), INSTALADO EM REDE DE ALIMENTAÇÃO PARA HIDRANTE - FORNECIMENTO E INSTALAÇÃO. AF_10/2020</t>
  </si>
  <si>
    <t>255,78</t>
  </si>
  <si>
    <t>97478</t>
  </si>
  <si>
    <t>LUVA COM REDUÇÃO, EM AÇO, CONEXÃO SOLDADA, DN 80 X 65 MM (3" X 2 1/2"), INSTALADO EM REDE DE ALIMENTAÇÃO PARA HIDRANTE - FORNECIMENTO E INSTALAÇÃO. AF_10/2020</t>
  </si>
  <si>
    <t>315,93</t>
  </si>
  <si>
    <t>97479</t>
  </si>
  <si>
    <t>CURVA 45 GRAUS, EM AÇO, CONEXÃO SOLDADA, DN 25 (1"), INSTALADO EM REDE DE ALIMENTAÇÃO PARA HIDRANTE - FORNECIMENTO E INSTALAÇÃO. AF_10/2020</t>
  </si>
  <si>
    <t>61,96</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</si>
  <si>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</si>
  <si>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</si>
  <si>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</si>
  <si>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</si>
  <si>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</si>
  <si>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</si>
  <si>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</si>
  <si>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</si>
  <si>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126,26</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</si>
  <si>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</si>
  <si>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</si>
  <si>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</si>
  <si>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</si>
  <si>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174,39</t>
  </si>
  <si>
    <t>97486</t>
  </si>
  <si>
    <t>CURVA 90 GRAUS, EM AÇO, CONEXÃO SOLDADA, DN 50 (2"), INSTALADO EM REDE DE ALIMENTAÇÃO PARA HIDRANTE - FORNECIMENTO E INSTALAÇÃO. AF_10/2020</t>
  </si>
  <si>
    <t>187,00</t>
  </si>
  <si>
    <t>97487</t>
  </si>
  <si>
    <t>CURVA 45 GRAUS, EM AÇO, CONEXÃO SOLDADA, DN 65 (2 1/2"), INSTALADO EM REDE DE ALIMENTAÇÃO PARA HIDRANTE - FORNECIMENTO E INSTALAÇÃO. AF_10/2020</t>
  </si>
  <si>
    <t>322,47</t>
  </si>
  <si>
    <t>97488</t>
  </si>
  <si>
    <t>CURVA 90 GRAUS, EM AÇO, CONEXÃO SOLDADA, DN 65 (2 1/2"), INSTALADO EM REDE DE ALIMENTAÇÃO PARA HIDRANTE - FORNECIMENTO E INSTALAÇÃO. AF_10/2020</t>
  </si>
  <si>
    <t>342,64</t>
  </si>
  <si>
    <t>97489</t>
  </si>
  <si>
    <t>CURVA 45 GRAUS, EM AÇO, CONEXÃO SOLDADA, DN 80 (3"), INSTALADO EM REDE DE ALIMENTAÇÃO PARA HIDRANTE - FORNECIMENTO E INSTALAÇÃO. AF_10/2020</t>
  </si>
  <si>
    <t>767,89</t>
  </si>
  <si>
    <t>97490</t>
  </si>
  <si>
    <t>CURVA 90 GRAUS, EM AÇO, CONEXÃO SOLDADA, DN 80 (3"), INSTALADO EM REDE DE ALIMENTAÇÃO PARA HIDRANTE - FORNECIMENTO E INSTALAÇÃO. AF_10/2020</t>
  </si>
  <si>
    <t>677,43</t>
  </si>
  <si>
    <t>97491</t>
  </si>
  <si>
    <t>TÊ, EM AÇO, CONEXÃO SOLDADA, DN 25 (1"), INSTALADO EM REDE DE ALIMENTAÇÃO PARA HIDRANTE - FORNECIMENTO E INSTALAÇÃO. AF_10/2020</t>
  </si>
  <si>
    <t>96,03</t>
  </si>
  <si>
    <t>97492</t>
  </si>
  <si>
    <t>TÊ, EM AÇO, CONEXÃO SOLDADA, DN 32 (1 1/4"), INSTALADO EM REDE DE ALIMENTAÇÃO PARA HIDRANTE - FORNECIMENTO E INSTALAÇÃO. AF_10/2020</t>
  </si>
  <si>
    <t>141,16</t>
  </si>
  <si>
    <t>97493</t>
  </si>
  <si>
    <t>TÊ, EM AÇO, CONEXÃO SOLDADA, DN 40 (1 1/2"), INSTALADO EM REDE DE ALIMENTAÇÃO PARA HIDRANTE - FORNECIMENTO E INSTALAÇÃO. AF_10/2020</t>
  </si>
  <si>
    <t>182,08</t>
  </si>
  <si>
    <t>97494</t>
  </si>
  <si>
    <t>TÊ, EM AÇO, CONEXÃO SOLDADA, DN 50 (2"), INSTALADO EM REDE DE ALIMENTAÇÃO PARA HIDRANTE - FORNECIMENTO E INSTALAÇÃO. AF_10/2020</t>
  </si>
  <si>
    <t>283,20</t>
  </si>
  <si>
    <t>97495</t>
  </si>
  <si>
    <t>TÊ, EM AÇO, CONEXÃO SOLDADA, DN 65 (2 1/2"), INSTALADO EM REDE DE ALIMENTAÇÃO PARA HIDRANTE - FORNECIMENTO E INSTALAÇÃO. AF_10/2020</t>
  </si>
  <si>
    <t>520,62</t>
  </si>
  <si>
    <t>97496</t>
  </si>
  <si>
    <t>TÊ, EM AÇO, CONEXÃO SOLDADA, DN 80 (3"), INSTALADO EM REDE DE ALIMENTAÇÃO PARA HIDRANTE - FORNECIMENTO E INSTALAÇÃO. AF_10/2020</t>
  </si>
  <si>
    <t>824,53</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</si>
  <si>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</si>
  <si>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</si>
  <si>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</si>
  <si>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</si>
  <si>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29,21</t>
  </si>
  <si>
    <t>97502</t>
  </si>
  <si>
    <t>LUVA, EM AÇO, CONEXÃO SOLDADA, DN 32 (1 1/4"), INSTALADO EM REDE DE ALIMENTAÇÃO PARA SPRINKLER - FORNECIMENTO E INSTALAÇÃO. AF_10/2020</t>
  </si>
  <si>
    <t>50,39</t>
  </si>
  <si>
    <t>97503</t>
  </si>
  <si>
    <t>LUVA COM REDUÇÃO, EM AÇO, CONEXÃO SOLDADA, DN 32 X 25 MM (1 1/4"  X 1"), INSTALADO EM REDE DE ALIMENTAÇÃO PARA SPRINKLER - FORNECIMENTO E INSTALAÇÃO. AF_10/2020</t>
  </si>
  <si>
    <t>61,54</t>
  </si>
  <si>
    <t>97505</t>
  </si>
  <si>
    <t>LUVA, EM AÇO, CONEXÃO SOLDADA, DN 40 (1 1/2"), INSTALADO EM REDE DE ALIMENTAÇÃO PARA SPRINKLER - FORNECIMENTO E INSTALAÇÃO. AF_10/2020</t>
  </si>
  <si>
    <t>63,20</t>
  </si>
  <si>
    <t>97506</t>
  </si>
  <si>
    <t>LUVA COM REDUÇÃO, EM AÇO, CONEXÃO SOLDADA, DN 40  X 32 MM (1 1/2" X 1 1/4"), INSTALADO EM REDE DE ALIMENTAÇÃO PARA SPRINKLER - FORNECIMENTO E INSTALAÇÃO. AF_10/2020</t>
  </si>
  <si>
    <t>77,17</t>
  </si>
  <si>
    <t>97508</t>
  </si>
  <si>
    <t>LUVA, EM AÇO, CONEXÃO SOLDADA, DN 50 (2"), INSTALADO EM REDE DE ALIMENTAÇÃO PARA SPRINKLER - FORNECIMENTO E INSTALAÇÃO. AF_10/2020</t>
  </si>
  <si>
    <t>94,11</t>
  </si>
  <si>
    <t>97509</t>
  </si>
  <si>
    <t>LUVA COM REDUÇÃO, EM AÇO, CONEXÃO SOLDADA, DN 50 X 40 MM (2" X 1 1/2"), INSTALADO EM REDE DE ALIMENTAÇÃO PARA SPRINKLER - FORNECIMENTO E INSTALAÇÃO. AF_10/2020</t>
  </si>
  <si>
    <t>116,19</t>
  </si>
  <si>
    <t>97511</t>
  </si>
  <si>
    <t>LUVA, EM AÇO, CONEXÃO SOLDADA, DN 65 (2 1/2"), INSTALADO EM REDE DE ALIMENTAÇÃO PARA SPRINKLER - FORNECIMENTO E INSTALAÇÃO. AF_10/2020</t>
  </si>
  <si>
    <t>177,14</t>
  </si>
  <si>
    <t>97512</t>
  </si>
  <si>
    <t>LUVA COM REDUÇÃO, EM AÇO, CONEXÃO SOLDADA, DN 65 X 50 MM (2 1/2" X 2"), INSTALADO EM REDE DE ALIMENTAÇÃO PARA SPRINKLER - FORNECIMENTO E INSTALAÇÃO. AF_10/2020</t>
  </si>
  <si>
    <t>221,79</t>
  </si>
  <si>
    <t>97514</t>
  </si>
  <si>
    <t>LUVA, EM AÇO, CONEXÃO SOLDADA, DN 80 (3"), INSTALADO EM REDE DE ALIMENTAÇÃO PARA SPRINKLER - FORNECIMENTO E INSTALAÇÃO. AF_10/2020</t>
  </si>
  <si>
    <t>236,46</t>
  </si>
  <si>
    <t>97515</t>
  </si>
  <si>
    <t>LUVA COM REDUÇÃO, EM AÇO, CONEXÃO SOLDADA, DN 80 X 65 MM (3" X 2 1/2"), INSTALADO EM REDE DE ALIMENTAÇÃO PARA SPRINKLER - FORNECIMENTO E INSTALAÇÃO. AF_10/2020</t>
  </si>
  <si>
    <t>296,61</t>
  </si>
  <si>
    <t>97517</t>
  </si>
  <si>
    <t>CURVA 45 GRAUS, EM AÇO, CONEXÃO SOLDADA, DN 25 (1"), INSTALADO EM REDE DE ALIMENTAÇÃO PARA SPRINKLER - FORNECIMENTO E INSTALAÇÃO. AF_10/2020</t>
  </si>
  <si>
    <t>57,82</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</si>
  <si>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</si>
  <si>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</si>
  <si>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</si>
  <si>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</si>
  <si>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82,71</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</si>
  <si>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</si>
  <si>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</si>
  <si>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</si>
  <si>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</si>
  <si>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115,38</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</si>
  <si>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</si>
  <si>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</si>
  <si>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</si>
  <si>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</si>
  <si>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159,05</t>
  </si>
  <si>
    <t>97524</t>
  </si>
  <si>
    <t>CURVA 90 GRAUS, EM AÇO, CONEXÃO SOLDADA, DN 50 (2"), INSTALADO EM REDE DE ALIMENTAÇÃO PARA SPRINKLER - FORNECIMENTO E INSTALAÇÃO. AF_10/2020</t>
  </si>
  <si>
    <t>171,66</t>
  </si>
  <si>
    <t>97525</t>
  </si>
  <si>
    <t>CURVA 45 GRAUS, EM AÇO, CONEXÃO SOLDADA, DN 65 (2 1/2"), INSTALADO EM REDE DE ALIMENTAÇÃO PARA SPRINKLER - FORNECIMENTO E INSTALAÇÃO. AF_10/2020</t>
  </si>
  <si>
    <t>300,30</t>
  </si>
  <si>
    <t>97526</t>
  </si>
  <si>
    <t>CURVA 90 GRAUS, EM AÇO, CONEXÃO SOLDADA, DN 65 (2 1/2"), INSTALADO EM REDE DE ALIMENTAÇÃO PARA SPRINKLER - FORNECIMENTO E INSTALAÇÃO. AF_10/2020</t>
  </si>
  <si>
    <t>320,47</t>
  </si>
  <si>
    <t>97527</t>
  </si>
  <si>
    <t>CURVA 45 GRAUS, EM AÇO, CONEXÃO SOLDADA, DN 80 (3"), INSTALADO EM REDE DE ALIMENTAÇÃO PARA SPRINKLER - FORNECIMENTO E INSTALAÇÃO. AF_10/2020</t>
  </si>
  <si>
    <t>738,99</t>
  </si>
  <si>
    <t>97528</t>
  </si>
  <si>
    <t>CURVA 90 GRAUS, EM AÇO, CONEXÃO SOLDADA, DN 80 (3"), INSTALADO EM REDE DE ALIMENTAÇÃO PARA SPRINKLER - FORNECIMENTO E INSTALAÇÃO. AF_10/2020</t>
  </si>
  <si>
    <t>648,53</t>
  </si>
  <si>
    <t>97529</t>
  </si>
  <si>
    <t>TÊ, EM AÇO, CONEXÃO SOLDADA, DN 25 (1"), INSTALADO EM REDE DE ALIMENTAÇÃO PARA SPRINKLER - FORNECIMENTO E INSTALAÇÃO. AF_10/2020</t>
  </si>
  <si>
    <t>90,59</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</si>
  <si>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</si>
  <si>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</si>
  <si>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</si>
  <si>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</si>
  <si>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167,54</t>
  </si>
  <si>
    <t>97532</t>
  </si>
  <si>
    <t>TÊ, EM AÇO, CONEXÃO SOLDADA, DN 50 (2"), INSTALADO EM REDE DE ALIMENTAÇÃO PARA SPRINKLER - FORNECIMENTO E INSTALAÇÃO. AF_10/2020</t>
  </si>
  <si>
    <t>262,75</t>
  </si>
  <si>
    <t>97533</t>
  </si>
  <si>
    <t>TÊ, EM AÇO, CONEXÃO SOLDADA, DN 65 (2 1/2"), INSTALADO EM REDE DE ALIMENTAÇÃO PARA SPRINKLER - FORNECIMENTO E INSTALAÇÃO. AF_10/2020</t>
  </si>
  <si>
    <t>495,46</t>
  </si>
  <si>
    <t>97534</t>
  </si>
  <si>
    <t>TÊ, EM AÇO, CONEXÃO SOLDADA, DN 80 (3"), INSTALADO EM REDE DE ALIMENTAÇÃO PARA SPRINKLER - FORNECIMENTO E INSTALAÇÃO. AF_10/2020</t>
  </si>
  <si>
    <t>785,97</t>
  </si>
  <si>
    <t>97537</t>
  </si>
  <si>
    <t>LUVA, EM AÇO, CONEXÃO SOLDADA, DN 15 (1/2"), INSTALADO EM RAMAIS E SUB-RAMAIS DE GÁS - FORNECIMENTO E INSTALAÇÃO. AF_10/2020</t>
  </si>
  <si>
    <t>26,55</t>
  </si>
  <si>
    <t>97540</t>
  </si>
  <si>
    <t>LUVA, EM AÇO, CONEXÃO SOLDADA, DN 20 (3/4"), INSTALADO EM RAMAIS E SUB-RAMAIS DE GÁS - FORNECIMENTO E INSTALAÇÃO. AF_10/2020</t>
  </si>
  <si>
    <t>35,42</t>
  </si>
  <si>
    <t>97541</t>
  </si>
  <si>
    <t>LUVA COM REDUÇÃO, EM AÇO, CONEXÃO SOLDADA, DN 20 X 15 MM (3/4" X 1/2"), INSTALADO EM RAMAIS E SUB-RAMAIS DE GÁS - FORNECIMENTO E INSTALAÇÃO. AF_10/2020</t>
  </si>
  <si>
    <t>30,05</t>
  </si>
  <si>
    <t>97543</t>
  </si>
  <si>
    <t>LUVA, EM AÇO, CONEXÃO SOLDADA, DN 25 (1"), INSTALADO EM RAMAIS E SUB-RAMAIS DE GÁS - FORNECIMENTO E INSTALAÇÃO. AF_10/2020</t>
  </si>
  <si>
    <t>57,20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</si>
  <si>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</si>
  <si>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</si>
  <si>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</si>
  <si>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</si>
  <si>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37,02</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</si>
  <si>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</si>
  <si>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</si>
  <si>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</si>
  <si>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</si>
  <si>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54,62</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</si>
  <si>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</si>
  <si>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</si>
  <si>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</si>
  <si>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</si>
  <si>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</si>
  <si>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</si>
  <si>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</si>
  <si>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</si>
  <si>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54,08</t>
  </si>
  <si>
    <t>97553</t>
  </si>
  <si>
    <t>TÊ, EM AÇO, CONEXÃO SOLDADA, DN 20 (3/4"), INSTALADO EM RAMAIS E SUB-RAMAIS DE GÁS - FORNECIMENTO E INSTALAÇÃO. AF_10/2020</t>
  </si>
  <si>
    <t>77,53</t>
  </si>
  <si>
    <t>97554</t>
  </si>
  <si>
    <t>TÊ, EM AÇO, CONEXÃO SOLDADA, DN 25 (1"), INSTALADO EM RAMAIS E SUB-RAMAIS DE GÁS - FORNECIMENTO E INSTALAÇÃO. AF_10/2020</t>
  </si>
  <si>
    <t>133,69</t>
  </si>
  <si>
    <t>98602</t>
  </si>
  <si>
    <t>CONECTOR EM BRONZE/LATÃO, DN 22 MM X 1/2", SEM ANEL DE SOLDA, BOLSA X ROSCA F, INSTALADO EM PRUMADA DE HIDRÁULICA PREDIAL - FORNECIMENTO E INSTALAÇÃO. AF_04/2022</t>
  </si>
  <si>
    <t>20,44</t>
  </si>
  <si>
    <t>103805</t>
  </si>
  <si>
    <t>COTOVELO EM COBRE, DN 15 MM, 90 GRAUS, SEM ANEL DE SOLDA, INSTALADO EM RAMAL E SUB-RAMAL DE GÁS COMBUSTÍVEL - FORNECIMENTO E INSTALAÇÃO. AF_04/2022</t>
  </si>
  <si>
    <t>19,28</t>
  </si>
  <si>
    <t>103806</t>
  </si>
  <si>
    <t>CURVA EM COBRE, DN 15 MM, 45 GRAUS, SEM ANEL DE SOLDA, BOLSA X BOLSA, INSTALADO EM RAMAL E SUB-RAMAL DE GÁS COMBUSTÍVEL - FORNECIMENTO E INSTALAÇÃO. AF_04/2022</t>
  </si>
  <si>
    <t>19,24</t>
  </si>
  <si>
    <t>103807</t>
  </si>
  <si>
    <t>COTOVELO EM BRONZE/LATÃO, DN 15 MM X 1/2, 90 GRAUS, SEM ANEL DE SOLDA, BOLSA X ROSCA F, INSTALADO EM RAMAL E SUB-RAMAL DE GÁS COMBUSTÍVEL - FORNECIMENTO E INSTALAÇÃO. AF_04/2022</t>
  </si>
  <si>
    <t>24,40</t>
  </si>
  <si>
    <t>103808</t>
  </si>
  <si>
    <t>COTOVELO EM COBRE, DN 22 MM, 90 GRAUS, SEM ANEL DE SOLDA, INSTALADO EM RAMAL E SUB-RAMAL DE GÁS COMBUSTÍVEL - FORNECIMENTO E INSTALAÇÃO. AF_04/2022</t>
  </si>
  <si>
    <t>36,32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</si>
  <si>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</si>
  <si>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</si>
  <si>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</si>
  <si>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</si>
  <si>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37,59</t>
  </si>
  <si>
    <t>103811</t>
  </si>
  <si>
    <t>COTOVELO EM BRONZE/LATÃO, DN 22 MM X 3/4, 90 GRAUS, SEM ANEL DE SOLDA, BOLSA X ROSCA F, INSTALADO EM RAMAL E SUB-RAMAL DE GÁS COMBUSTÍVEL - FORNECIMENTO E INSTALAÇÃO. AF_04/2022</t>
  </si>
  <si>
    <t>41,53</t>
  </si>
  <si>
    <t>103812</t>
  </si>
  <si>
    <t>COTOVELO EM COBRE, DN 28 MM, 90 GRAUS, SEM ANEL DE SOLDA, INSTALADO EM RAMAL E SUB-RAMAL DE GÁS COMBUSTÍVEL - FORNECIMENTO E INSTALAÇÃO. AF_04/2022</t>
  </si>
  <si>
    <t>54,09</t>
  </si>
  <si>
    <t>103813</t>
  </si>
  <si>
    <t>CURVA EM COBRE, DN 28 MM, 45 GRAUS, SEM ANEL DE SOLDA, BOLSA X BOLSA, INSTALADO EM RAMAL E SUB-RAMAL DE GÁS COMBUSTÍVEL - FORNECIMENTO E INSTALAÇÃO. AF_04/2022</t>
  </si>
  <si>
    <t>52,04</t>
  </si>
  <si>
    <t>103814</t>
  </si>
  <si>
    <t>LUVA EM COBRE, DN 15 MM, SEM ANEL DE SOLDA, INSTALADO EM RAMAL E SUB-RAMAL DE GÁS COMBUSTÍVEL - FORNECIMENTO E INSTALAÇÃO. AF_04/2022</t>
  </si>
  <si>
    <t>12,57</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</si>
  <si>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</si>
  <si>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</si>
  <si>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</si>
  <si>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</si>
  <si>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30,33</t>
  </si>
  <si>
    <t>103817</t>
  </si>
  <si>
    <t>JUNTA DE EXPANSÃO EM COBRE, DN 15 MM, PONTA X PONTA, INSTALADO EM RAMAL E SUB-RAMAL DE GÁS COMBUSTÍVEL - FORNECIMENTO E INSTALAÇÃO. AF_04/2022</t>
  </si>
  <si>
    <t>523,12</t>
  </si>
  <si>
    <t>103818</t>
  </si>
  <si>
    <t>CONECTOR EM BRONZE/LATÃO, DN 15 MM X 1/2, SEM ANEL DE SOLDA, BOLSA X ROSCA F, INSTALADO EM RAMAL E SUB-RAMAL DE GÁS COMBUSTÍVEL - FORNECIMENTO E INSTALAÇÃO. AF_04/2022</t>
  </si>
  <si>
    <t>22,49</t>
  </si>
  <si>
    <t>103819</t>
  </si>
  <si>
    <t>LUVA EM COBRE, DN 22 MM, SEM ANEL DE SOLDA, INSTALADO EM RAMAL E SUB-RAMAL DE GÁS COMBUSTÍVEL - FORNECIMENTO E INSTALAÇÃO. AF_04/2022</t>
  </si>
  <si>
    <t>22,27</t>
  </si>
  <si>
    <t>103820</t>
  </si>
  <si>
    <t>LUVA PASSANTE EM COBRE, DN 22 MM, SEM ANEL DE SOLDA, INSTALADO EM RAMAL E SUB-RAMAL DE GÁS COMBUSTÍVEL - FORNECIMENTO E INSTALAÇÃO. AF_04/2022</t>
  </si>
  <si>
    <t>23,80</t>
  </si>
  <si>
    <t>103821</t>
  </si>
  <si>
    <t>JUNTA DE EXPANSÃO EM COBRE, DN 22 MM, PONTA X PONTA, INSTALADO EM RAMAL E SUB-RAMAL DE GÁS COMBUSTÍVEL - FORNECIMENTO E INSTALAÇÃO. AF_04/2022</t>
  </si>
  <si>
    <t>611,94</t>
  </si>
  <si>
    <t>103822</t>
  </si>
  <si>
    <t>CURVA DE TRANSPOSIÇÃO EM BRONZE/LATÃO, DN 22 MM, SEM ANEL DE SOLDA, BOLSA X BOLSA, INSTALADO EM RAMAL E SUB-RAMAL DE GÁS COMBUSTÍVEL - FORNECIMENTO E INSTALAÇÃO. AF_04/2022</t>
  </si>
  <si>
    <t>62,75</t>
  </si>
  <si>
    <t>103823</t>
  </si>
  <si>
    <t>BUCHA DE REDUÇÃO EM COBRE, DN 22 MM X 15 MM, SEM ANEL DE SOLDA, PONTA X BOLSA, INSTALADO EM RAMAL E SUB-RAMAL DE GÁS COMBUSTÍVEL - FORNECIMENTO E INSTALAÇÃO. AF_04/2022</t>
  </si>
  <si>
    <t>19,42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</si>
  <si>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</si>
  <si>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</si>
  <si>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</si>
  <si>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</si>
  <si>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</si>
  <si>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</si>
  <si>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33,76</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</si>
  <si>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</si>
  <si>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</si>
  <si>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</si>
  <si>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</si>
  <si>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105,38</t>
  </si>
  <si>
    <t>103829</t>
  </si>
  <si>
    <t>JUNTA DE EXPANSÃO EM COBRE, DN 28 MM, PONTA X PONTA, INSTALADO EM RAMAL E SUB-RAMAL DE GÁS COMBUSTÍVEL - FORNECIMENTO E INSTALAÇÃO. AF_04/2022</t>
  </si>
  <si>
    <t>675,65</t>
  </si>
  <si>
    <t>103830</t>
  </si>
  <si>
    <t>CONECTOR EM BRONZE/LATÃO, DN 28 MM X 1/2, SEM ANEL DE SOLDA, BOLSA X ROSCA F, INSTALADO EM RAMAL E SUB-RAMAL DE GÁS COMBUSTÍVEL - FORNECIMENTO E INSTALAÇÃO. AF_04/2022</t>
  </si>
  <si>
    <t>40,74</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</si>
  <si>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</si>
  <si>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</si>
  <si>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</si>
  <si>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</si>
  <si>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26,07</t>
  </si>
  <si>
    <t>103833</t>
  </si>
  <si>
    <t>TE EM COBRE, DN 22 MM, SEM ANEL DE SOLDA, INSTALADO EM RAMAL E SUB-RAMAL DE GÁS COMBUSTÍVEL - FORNECIMENTO E INSTALAÇÃO. AF_04/2022</t>
  </si>
  <si>
    <t>48,09</t>
  </si>
  <si>
    <t>103834</t>
  </si>
  <si>
    <t>TÊ EM COBRE, DN 28 MM, SEM ANEL DE SOLDA, INSTALADO EM RAMAL E SUB-RAMAL DE GÁS COMBUSTÍVEL - FORNECIMENTO E INSTALAÇÃO. AF_04/2022</t>
  </si>
  <si>
    <t>70,20</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</si>
  <si>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</si>
  <si>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</si>
  <si>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</si>
  <si>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</si>
  <si>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</si>
  <si>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</si>
  <si>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24,04</t>
  </si>
  <si>
    <t>103841</t>
  </si>
  <si>
    <t>COTOVELO EM COBRE, DN 22 MM, 90 GRAUS, SEM ANEL DE SOLDA, INSTALADO EM RAMAL E SUB-RAMAL DE GÁS MEDICINAL - FORNECIMENTO E INSTALAÇÃO. AF_04/2022</t>
  </si>
  <si>
    <t>30,62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</si>
  <si>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</si>
  <si>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</si>
  <si>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</si>
  <si>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</si>
  <si>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34,76</t>
  </si>
  <si>
    <t>103844</t>
  </si>
  <si>
    <t>COTOVELO EM BRONZE/LATÃO, DN 22 MM X 3/4, 90 GRAUS, SEM ANEL DE SOLDA, BOLSA X ROSCA F, INSTALADO EM RAMAL E SUB-RAMAL DE GÁS MEDICINAL - FORNECIMENTO E INSTALAÇÃO. AF_04/2022</t>
  </si>
  <si>
    <t>38,68</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</si>
  <si>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</si>
  <si>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</si>
  <si>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</si>
  <si>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</si>
  <si>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42,10</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</si>
  <si>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</si>
  <si>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</si>
  <si>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</si>
  <si>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</si>
  <si>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12,12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</si>
  <si>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</si>
  <si>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</si>
  <si>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</si>
  <si>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</si>
  <si>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522,63</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</si>
  <si>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</si>
  <si>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</si>
  <si>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</si>
  <si>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</si>
  <si>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</si>
  <si>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</si>
  <si>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19,97</t>
  </si>
  <si>
    <t>103854</t>
  </si>
  <si>
    <t>JUNTA DE EXPANSÃO EM COBRE, DN 22 MM, PONTA X PONTA, INSTALADO EM RAMAL E SUB-RAMAL DE GÁS MEDICINAL - FORNECIMENTO E INSTALAÇÃO. AF_04/2022</t>
  </si>
  <si>
    <t>608,11</t>
  </si>
  <si>
    <t>103855</t>
  </si>
  <si>
    <t>CURVA DE TRANSPOSIÇÃO EM BRONZE/LATÃO, DN 22 MM, SEM ANEL DE SOLDA, BOLSA X BOLSA, INSTALADO EM RAMAL E SUB-RAMAL DE GÁS MEDICINAL - FORNECIMENTO E INSTALAÇÃO. AF_04/2022</t>
  </si>
  <si>
    <t>58,92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</si>
  <si>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</si>
  <si>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</si>
  <si>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</si>
  <si>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</si>
  <si>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24,12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</si>
  <si>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</si>
  <si>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</si>
  <si>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</si>
  <si>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</si>
  <si>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27,64</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</si>
  <si>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</si>
  <si>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</si>
  <si>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</si>
  <si>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</si>
  <si>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99,26</t>
  </si>
  <si>
    <t>103862</t>
  </si>
  <si>
    <t>JUNTA DE EXPANSÃO EM COBRE, DN 28 MM, PONTA X PONTA, INSTALADO EM RAMAL E SUB-RAMAL DE GÁS MEDICINAL - FORNECIMENTO E INSTALAÇÃO. AF_04/2022</t>
  </si>
  <si>
    <t>669,53</t>
  </si>
  <si>
    <t>103863</t>
  </si>
  <si>
    <t>CONECTOR EM BRONZE/LATÃO, DN 28 MM X 1/2", SEM ANEL DE SOLDA, BOLSA X ROSCA F, INSTALADO EM RAMAL E SUB-RAMAL DE GÁS MEDICINAL - FORNECIMENTO E INSTALAÇÃO. AF_04/2022</t>
  </si>
  <si>
    <t>37,68</t>
  </si>
  <si>
    <t>103864</t>
  </si>
  <si>
    <t>BUCHA DE REDUÇÃO EM COBRE, DN 28 MM X 22 MM, SEM ANEL DE SOLDA, INSTALADO EM RAMAL E SUB-RAMAL DE GÁS MEDICINAL - FORNECIMENTO E INSTALAÇÃO. AF_04/2022</t>
  </si>
  <si>
    <t>23,85</t>
  </si>
  <si>
    <t>103865</t>
  </si>
  <si>
    <t>TÊ EM COBRE, DN 15 MM, SEM ANEL DE SOLDA, INSTALADO EM RAMAL E SUB-RAMAL DE GÁS MEDICINAL - FORNECIMENTO E INSTALAÇÃO. AF_04/2022</t>
  </si>
  <si>
    <t>25,10</t>
  </si>
  <si>
    <t>103866</t>
  </si>
  <si>
    <t>TÊ EM COBRE, DN 22 MM, SEM ANEL DE SOLDA, INSTALADO EM RAMAL E SUB-RAMAL DE GÁS MEDICINAL - FORNECIMENTO E INSTALAÇÃO. AF_04/2022</t>
  </si>
  <si>
    <t>40,50</t>
  </si>
  <si>
    <t>103867</t>
  </si>
  <si>
    <t>TÊ EM COBRE, DN 28 MM, SEM ANEL DE SOLDA, INSTALADO EM RAMAL E SUB-RAMAL DE GÁS MEDICINAL - FORNECIMENTO E INSTALAÇÃO. AF_04/2022</t>
  </si>
  <si>
    <t>56,93</t>
  </si>
  <si>
    <t>103874</t>
  </si>
  <si>
    <t>COTOVELO EM COBRE, DN 15 MM, 90 GRAUS, SEM ANEL DE SOLDA, INSTALADO EM RAMAL E SUB-RAMAL DE AQUECIMENTO SOLAR - FORNECIMENTO E INSTALAÇÃO. AF_04/2022</t>
  </si>
  <si>
    <t>19,36</t>
  </si>
  <si>
    <t>103875</t>
  </si>
  <si>
    <t>CURVA EM COBRE, DN 15 MM, 45 GRAUS, SEM ANEL DE SOLDA, BOLSA X BOLSA, INSTALADO EM RAMAL E SUB-RAMAL DE AQUECIMENTO SOLAR - FORNECIMENTO E INSTALAÇÃO. AF_04/2022</t>
  </si>
  <si>
    <t>19,32</t>
  </si>
  <si>
    <t>103876</t>
  </si>
  <si>
    <t>COTOVELO EM BRONZE/LATÃO, DN 15 MM X 1/2", 90 GRAUS, SEM ANEL DE SOLDA, BOLSA X ROSCA F, INSTALADO EM RAMAL E SUB-RAMAL DE AQUECIMENTO SOLAR - FORNECIMENTO E INSTALAÇÃO. AF_04/2022</t>
  </si>
  <si>
    <t>24,44</t>
  </si>
  <si>
    <t>103877</t>
  </si>
  <si>
    <t>COTOVELO EM COBRE, DN 22 MM, 90 GRAUS, SEM ANEL DE SOLDA, INSTALADO EM RAMAL E SUB-RAMAL DE AQUECIMENTO SOLAR - FORNECIMENTO E INSTALAÇÃO. AF_04/2022</t>
  </si>
  <si>
    <t>29,80</t>
  </si>
  <si>
    <t>103878</t>
  </si>
  <si>
    <t>CURVA EM COBRE, DN 22 MM, 45 GRAUS, SEM ANEL DE SOLDA, BOLSA X BOLSA, INSTALADO EM RAMAL E SUB-RAMAL DE AQUECIMENTO SOLAR - FORNECIMENTO E INSTALAÇÃO. AF_04/2022</t>
  </si>
  <si>
    <t>29,47</t>
  </si>
  <si>
    <t>103879</t>
  </si>
  <si>
    <t>COTOVELO EM BRONZE/LATÃO, DN 22 MM X 1/2", 90 GRAUS, SEM ANEL DE SOLDA, BOLSA X ROSCA F, INSTALADO EM RAMAL E SUB-RAMAL DE AQUECIMENTO SOLAR - FORNECIMENTO E INSTALAÇÃO. AF_04/2022</t>
  </si>
  <si>
    <t>34,34</t>
  </si>
  <si>
    <t>103880</t>
  </si>
  <si>
    <t>COTOVELO EM BRONZE/LATÃO, DN 22 MM X 3/4", 90 GRAUS, SEM ANEL DE SOLDA, BOLSA X ROSCA F, INSTALADO EM RAMAL E SUB-RAMAL DE AQUECIMENTO SOLAR - FORNECIMENTO E INSTALAÇÃO. AF_04/2022</t>
  </si>
  <si>
    <t>38,27</t>
  </si>
  <si>
    <t>103881</t>
  </si>
  <si>
    <t>COTOVELO EM COBRE, DN 28 MM, 90 GRAUS, SEM ANEL DE SOLDA, INSTALADO EM RAMAL E SUB-RAMAL DE AQUECIMENTO SOLAR - FORNECIMENTO E INSTALAÇÃO. AF_04/2022</t>
  </si>
  <si>
    <t>41,93</t>
  </si>
  <si>
    <t>103882</t>
  </si>
  <si>
    <t>CURVA EM COBRE, DN 28 MM, 45 GRAUS, SEM ANEL DE SOLDA, BOLSA X BOLSA, INSTALADO EM RAMAL E SUB-RAMAL DE AQUECIMENTO SOLAR - FORNECIMENTO E INSTALAÇÃO. AF_04/2022</t>
  </si>
  <si>
    <t>39,88</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</si>
  <si>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</si>
  <si>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</si>
  <si>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</si>
  <si>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</si>
  <si>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</si>
  <si>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</si>
  <si>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30,35</t>
  </si>
  <si>
    <t>103886</t>
  </si>
  <si>
    <t>JUNTA DE EXPANSÃO EM COBRE, DN 15 MM, PONTA X PONTA, INSTALADO EM RAMAL E SUB-RAMAL DE AQUECIMENTO SOLAR - FORNECIMENTO E INSTALAÇÃO. AF_04/2022</t>
  </si>
  <si>
    <t>523,14</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</si>
  <si>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</si>
  <si>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</si>
  <si>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</si>
  <si>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</si>
  <si>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17,87</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</si>
  <si>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</si>
  <si>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</si>
  <si>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</si>
  <si>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</si>
  <si>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607,54</t>
  </si>
  <si>
    <t>103891</t>
  </si>
  <si>
    <t>CURVA DE TRANSPOSIÇÃO EM BRONZE/LATÃO, DN 22 MM, SEM ANEL DE SOLDA, BOLSA X BOLSA, INSTALADO EM RAMAL E SUB-RAMAL DE AQUECIMENTO SOLAR - FORNECIMENTO E INSTALAÇÃO. AF_04/2022</t>
  </si>
  <si>
    <t>58,35</t>
  </si>
  <si>
    <t>103892</t>
  </si>
  <si>
    <t>BUCHA DE REDUÇÃO EM COBRE, DN 22 MM X 15 MM, SEM ANEL DE SOLDA, PONTA X BOLSA, INSTALADO EM RAMAL E SUB-RAMAL DE AQUECIMENTO SOLAR - FORNECIMENTO E INSTALAÇÃO. AF_04/2022</t>
  </si>
  <si>
    <t>17,42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</si>
  <si>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</si>
  <si>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</si>
  <si>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</si>
  <si>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</si>
  <si>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28,73</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</si>
  <si>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</si>
  <si>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</si>
  <si>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</si>
  <si>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</si>
  <si>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</si>
  <si>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</si>
  <si>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97,74</t>
  </si>
  <si>
    <t>103898</t>
  </si>
  <si>
    <t>JUNTA DE EXPANSÃO EM COBRE, DN 28 MM, PONTA X PONTA, INSTALADO EM RAMAL E SUB-RAMAL DE AQUECIMENTO SOLAR - FORNECIMENTO E INSTALAÇÃO. AF_04/2022</t>
  </si>
  <si>
    <t>668,01</t>
  </si>
  <si>
    <t>103899</t>
  </si>
  <si>
    <t>CONECTOR EM BRONZE/LATÃO, DN 28 MM X 1/2", SEM ANEL DE SOLDA, BOLSA X ROSCA F, INSTALADO EM RAMAL E SUB-RAMAL DE AQUECIMENTO SOLAR - FORNECIMENTO E INSTALAÇÃO. AF_04/2022</t>
  </si>
  <si>
    <t>36,93</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</si>
  <si>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</si>
  <si>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</si>
  <si>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</si>
  <si>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</si>
  <si>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26,14</t>
  </si>
  <si>
    <t>103902</t>
  </si>
  <si>
    <t>TÊ EM COBRE, DN 22 MM, SEM ANEL DE SOLDA, INSTALADO EM RAMAL E SUB-RAMAL DE AQUECIMENTO SOLAR - FORNECIMENTO E INSTALAÇÃO. AF_04/2022</t>
  </si>
  <si>
    <t>39,37</t>
  </si>
  <si>
    <t>103903</t>
  </si>
  <si>
    <t>TÊ EM COBRE, DN 28 MM, SEM ANEL DE SOLDA, INSTALADO EM RAMAL E SUB-RAMAL DE AQUECIMENTO SOLAR - FORNECIMENTO E INSTALAÇÃO. AF_04/2022</t>
  </si>
  <si>
    <t>53,94</t>
  </si>
  <si>
    <t>97895</t>
  </si>
  <si>
    <t>CAIXA ENTERRADA HIDRÁULICA RETANGULAR, EM CONCRETO PRÉ-MOLDADO, DIMENSÕES INTERNAS: 0,3X0,3X0,3 M. AF_12/2020</t>
  </si>
  <si>
    <t>97896</t>
  </si>
  <si>
    <t>CAIXA ENTERRADA HIDRÁULICA RETANGULAR, EM CONCRETO PRÉ-MOLDADO, DIMENSÕES INTERNAS: 0,4X0,4X0,4 M. AF_12/2020</t>
  </si>
  <si>
    <t>262,43</t>
  </si>
  <si>
    <t>97897</t>
  </si>
  <si>
    <t>CAIXA ENTERRADA HIDRÁULICA RETANGULAR, EM CONCRETO PRÉ-MOLDADO, DIMENSÕES INTERNAS: 0,6X0,6X0,5 M. AF_12/2020</t>
  </si>
  <si>
    <t>342,10</t>
  </si>
  <si>
    <t>97898</t>
  </si>
  <si>
    <t>CAIXA ENTERRADA HIDRÁULICA RETANGULAR, EM CONCRETO PRÉ-MOLDADO, DIMENSÕES INTERNAS: 0,8X0,8X0,5 M. AF_12/2020</t>
  </si>
  <si>
    <t>695,39</t>
  </si>
  <si>
    <t>97900</t>
  </si>
  <si>
    <t>CAIXA ENTERRADA HIDRÁULICA RETANGULAR EM ALVENARIA COM TIJOLOS CERÂMICOS MACIÇOS, DIMENSÕES INTERNAS: 0,3X0,3X0,3 M PARA REDE DE ESGOTO. AF_12/2020</t>
  </si>
  <si>
    <t>190,65</t>
  </si>
  <si>
    <t>97901</t>
  </si>
  <si>
    <t>CAIXA ENTERRADA HIDRÁULICA RETANGULAR EM ALVENARIA COM TIJOLOS CERÂMICOS MACIÇOS, DIMENSÕES INTERNAS: 0,4X0,4X0,4 M PARA REDE DE ESGOTO. AF_12/2020</t>
  </si>
  <si>
    <t>299,38</t>
  </si>
  <si>
    <t>97902</t>
  </si>
  <si>
    <t>CAIXA ENTERRADA HIDRÁULICA RETANGULAR EM ALVENARIA COM TIJOLOS CERÂMICOS MACIÇOS, DIMENSÕES INTERNAS: 0,6X0,6X0,6 M PARA REDE DE ESGOTO. AF_12/2020</t>
  </si>
  <si>
    <t>581,41</t>
  </si>
  <si>
    <t>97903</t>
  </si>
  <si>
    <t>CAIXA ENTERRADA HIDRÁULICA RETANGULAR EM ALVENARIA COM TIJOLOS CERÂMICOS MACIÇOS, DIMENSÕES INTERNAS: 0,8X0,8X0,6 M PARA REDE DE ESGOTO. AF_12/2020</t>
  </si>
  <si>
    <t>804,88</t>
  </si>
  <si>
    <t>97904</t>
  </si>
  <si>
    <t>CAIXA ENTERRADA HIDRÁULICA RETANGULAR EM ALVENARIA COM TIJOLOS CERÂMICOS MACIÇOS, DIMENSÕES INTERNAS: 1X1X0,6 M PARA REDE DE ESGOTO. AF_12/2020</t>
  </si>
  <si>
    <t>942,43</t>
  </si>
  <si>
    <t>97905</t>
  </si>
  <si>
    <t>CAIXA ENTERRADA HIDRÁULICA RETANGULAR, EM ALVENARIA COM BLOCOS DE CONCRETO, DIMENSÕES INTERNAS: 0,4X0,4X0,4 M PARA REDE DE ESGOTO. AF_12/2020</t>
  </si>
  <si>
    <t>230,41</t>
  </si>
  <si>
    <t>97906</t>
  </si>
  <si>
    <t>CAIXA ENTERRADA HIDRÁULICA RETANGULAR, EM ALVENARIA COM BLOCOS DE CONCRETO, DIMENSÕES INTERNAS: 0,6X0,6X0,6 M PARA REDE DE ESGOTO. AF_12/2020</t>
  </si>
  <si>
    <t>424,55</t>
  </si>
  <si>
    <t>97907</t>
  </si>
  <si>
    <t>CAIXA ENTERRADA HIDRÁULICA RETANGULAR, EM ALVENARIA COM BLOCOS DE CONCRETO, DIMENSÕES INTERNAS: 0,8X0,8X0,6 M PARA REDE DE ESGOTO. AF_12/2020</t>
  </si>
  <si>
    <t>604,72</t>
  </si>
  <si>
    <t>97908</t>
  </si>
  <si>
    <t>CAIXA ENTERRADA HIDRÁULICA RETANGULAR, EM ALVENARIA COM BLOCOS DE CONCRETO, DIMENSÕES INTERNAS: 1X1X0,6 M PARA REDE DE ESGOTO. AF_12/2020</t>
  </si>
  <si>
    <t>705,59</t>
  </si>
  <si>
    <t>98102</t>
  </si>
  <si>
    <t>CAIXA DE GORDURA SIMPLES, CIRCULAR, EM CONCRETO PRÉ-MOLDADO, DIÂMETRO INTERNO = 0,4 M, ALTURA INTERNA = 0,4 M. AF_12/2020</t>
  </si>
  <si>
    <t>135,22</t>
  </si>
  <si>
    <t>98104</t>
  </si>
  <si>
    <t>CAIXA DE GORDURA SIMPLES (CAPACIDADE: 36L), RETANGULAR, EM ALVENARIA COM TIJOLOS CERÂMICOS MACIÇOS, DIMENSÕES INTERNAS = 0,2X0,4 M, ALTURA INTERNA = 0,8 M. AF_12/2020</t>
  </si>
  <si>
    <t>381,65</t>
  </si>
  <si>
    <t>98105</t>
  </si>
  <si>
    <t>CAIXA DE GORDURA DUPLA (CAPACIDADE: 126 L), RETANGULAR, EM ALVENARIA COM TIJOLOS CERÂMICOS MACIÇOS, DIMENSÕES INTERNAS = 0,4X0,7 M, ALTURA INTERNA = 0,8 M. AF_12/2020</t>
  </si>
  <si>
    <t>660,38</t>
  </si>
  <si>
    <t>98106</t>
  </si>
  <si>
    <t>CAIXA DE GORDURA ESPECIAL (CAPACIDADE: 312 L - PARA ATÉ 146 PESSOAS SERVIDAS NO PICO), RETANGULAR, EM ALVENARIA COM TIJOLOS CERÂMICOS MACIÇOS, DIMENSÕES INTERNAS = 0,4X1,2 M, ALTURA INTERNA = 1 M. AF_12/2020</t>
  </si>
  <si>
    <t>1.089,67</t>
  </si>
  <si>
    <t>98107</t>
  </si>
  <si>
    <t>CAIXA DE GORDURA SIMPLES (CAPACIDADE: 36 L), RETANGULAR, EM ALVENARIA COM BLOCOS DE CONCRETO, DIMENSÕES INTERNAS = 0,2X0,4 M, ALTURA INTERNA = 0,8 M. AF_12/2020</t>
  </si>
  <si>
    <t>260,05</t>
  </si>
  <si>
    <t>98108</t>
  </si>
  <si>
    <t>CAIXA DE GORDURA DUPLA (CAPACIDADE: 126 L), RETANGULAR, EM ALVENARIA COM BLOCOS DE CONCRETO, DIMENSÕES INTERNAS = 0,4X0,7 M, ALTURA INTERNA = 0,8 M. AF_12/2020</t>
  </si>
  <si>
    <t>464,14</t>
  </si>
  <si>
    <t>99250</t>
  </si>
  <si>
    <t>CAIXA ENTERRADA HIDRÁULICA RETANGULAR EM ALVENARIA COM TIJOLOS CERÂMICOS MACIÇOS, DIMENSÕES INTERNAS: 0,3X0,3X0,3 M PARA REDE DE DRENAGEM. AF_12/2020</t>
  </si>
  <si>
    <t>186,56</t>
  </si>
  <si>
    <t>99251</t>
  </si>
  <si>
    <t>CAIXA ENTERRADA HIDRÁULICA RETANGULAR EM ALVENARIA COM TIJOLOS CERÂMICOS MACIÇOS, DIMENSÕES INTERNAS: 0,4X0,4X0,4 M PARA REDE DE DRENAGEM. AF_12/2020</t>
  </si>
  <si>
    <t>292,37</t>
  </si>
  <si>
    <t>99253</t>
  </si>
  <si>
    <t>CAIXA ENTERRADA HIDRÁULICA RETANGULAR EM ALVENARIA COM TIJOLOS CERÂMICOS MACIÇOS, DIMENSÕES INTERNAS: 0,6X0,6X0,6 M PARA REDE DE DRENAGEM. AF_12/2020</t>
  </si>
  <si>
    <t>565,66</t>
  </si>
  <si>
    <t>99255</t>
  </si>
  <si>
    <t>CAIXA ENTERRADA HIDRÁULICA RETANGULAR EM ALVENARIA COM TIJOLOS CERÂMICOS MACIÇOS, DIMENSÕES INTERNAS: 0,8X0,8X0,6 M PARA REDE DE DRENAGEM. AF_12/2020</t>
  </si>
  <si>
    <t>783,29</t>
  </si>
  <si>
    <t>99257</t>
  </si>
  <si>
    <t>CAIXA ENTERRADA HIDRÁULICA RETANGULAR EM ALVENARIA COM TIJOLOS CERÂMICOS MACIÇOS, DIMENSÕES INTERNAS: 1X1X0,6 M PARA REDE DE DRENAGEM. AF_12/2020</t>
  </si>
  <si>
    <t>914,51</t>
  </si>
  <si>
    <t>99258</t>
  </si>
  <si>
    <t>CAIXA ENTERRADA HIDRÁULICA RETANGULAR, EM ALVENARIA COM BLOCOS DE CONCRETO, DIMENSÕES INTERNAS: 0,4X0,4X0,4 M PARA REDE DE DRENAGEM. AF_12/2020</t>
  </si>
  <si>
    <t>225,96</t>
  </si>
  <si>
    <t>99260</t>
  </si>
  <si>
    <t>CAIXA ENTERRADA HIDRÁULICA RETANGULAR, EM ALVENARIA COM BLOCOS DE CONCRETO, DIMENSÕES INTERNAS: 0,6X0,6X0,6 M PARA REDE DE DRENAGEM. AF_12/2020</t>
  </si>
  <si>
    <t>414,64</t>
  </si>
  <si>
    <t>99262</t>
  </si>
  <si>
    <t>CAIXA ENTERRADA HIDRÁULICA RETANGULAR, EM ALVENARIA COM BLOCOS DE CONCRETO, DIMENSÕES INTERNAS: 0,8X0,8X0,6 M PARA REDE DE DRENAGEM. AF_12/2020</t>
  </si>
  <si>
    <t>590,57</t>
  </si>
  <si>
    <t>99264</t>
  </si>
  <si>
    <t>CAIXA ENTERRADA HIDRÁULICA RETANGULAR, EM ALVENARIA COM BLOCOS DE CONCRETO, DIMENSÕES INTERNAS: 1X1X0,6 M PARA REDE DE DRENAGEM. AF_12/2020</t>
  </si>
  <si>
    <t>686,47</t>
  </si>
  <si>
    <t>102587</t>
  </si>
  <si>
    <t>FURO EM CAIXA D'ÁGUA COM ESPESSURA DE 2 ATÉ 5 MM E DIÂMETRO DE 15 MM. AF_06/2021</t>
  </si>
  <si>
    <t>3,50</t>
  </si>
  <si>
    <t>102588</t>
  </si>
  <si>
    <t>FURO EM CAIXA D'ÁGUA COM ESPESSURA DE 6 ATÉ 8 MM E DIÂMETRO DE 15 MM. AF_06/2021</t>
  </si>
  <si>
    <t>102589</t>
  </si>
  <si>
    <t>FURO EM CAIXA D'ÁGUA COM ESPESSURA DE 2 ATÉ 5 MM E DIÂMETRO DE 20 MM. AF_06/2021</t>
  </si>
  <si>
    <t>3,90</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</si>
  <si>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</si>
  <si>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</si>
  <si>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</si>
  <si>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</si>
  <si>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</si>
  <si>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</si>
  <si>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</si>
  <si>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</si>
  <si>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4,85</t>
  </si>
  <si>
    <t>102594</t>
  </si>
  <si>
    <t>FURO EM CAIXA D'ÁGUA COM ESPESSURA DE 6 ATÉ 8 MM E DIÂMETRO DE 32 MM. AF_06/2021</t>
  </si>
  <si>
    <t>6,42</t>
  </si>
  <si>
    <t>102595</t>
  </si>
  <si>
    <t>FURO EM CAIXA D'ÁGUA COM ESPESSURA DE 2 ATÉ 5 MM E DIÂMETRO DE 40 MM. AF_06/2021</t>
  </si>
  <si>
    <t>102596</t>
  </si>
  <si>
    <t>FURO EM CAIXA D'ÁGUA COM ESPESSURA DE 6 ATÉ 8 MM E DIÂMETRO DE 40 MM. AF_06/2021</t>
  </si>
  <si>
    <t>7,05</t>
  </si>
  <si>
    <t>102597</t>
  </si>
  <si>
    <t>FURO EM CAIXA D'ÁGUA COM ESPESSURA DE 2 ATÉ 5 MM E DIÂMETRO DE 50 MM. AF_06/2021</t>
  </si>
  <si>
    <t>6,27</t>
  </si>
  <si>
    <t>102598</t>
  </si>
  <si>
    <t>FURO EM CAIXA D'ÁGUA COM ESPESSURA DE 6 ATÉ 8 MM E DIÂMETRO DE 50 MM. AF_06/2021</t>
  </si>
  <si>
    <t>7,84</t>
  </si>
  <si>
    <t>102599</t>
  </si>
  <si>
    <t>FURO EM CAIXA D'ÁGUA COM ESPESSURA DE 2 ATÉ 5 MM E DIÂMETRO DE 60 MM. AF_06/2021</t>
  </si>
  <si>
    <t>102600</t>
  </si>
  <si>
    <t>FURO EM CAIXA D'ÁGUA COM ESPESSURA DE 6 ATÉ 8 MM E DIÂMETRO DE 60 MM. AF_06/2021</t>
  </si>
  <si>
    <t>8,64</t>
  </si>
  <si>
    <t>102601</t>
  </si>
  <si>
    <t>FURO EM CAIXA D'ÁGUA COM ESPESSURA DE 2 ATÉ 5 MM E DIÂMETRO DE 75 MM. AF_06/2021</t>
  </si>
  <si>
    <t>8,26</t>
  </si>
  <si>
    <t>102602</t>
  </si>
  <si>
    <t>FURO EM CAIXA D'ÁGUA COM ESPESSURA DE 6 ATÉ 8 MM E DIÂMETRO DE 75 MM. AF_06/2021</t>
  </si>
  <si>
    <t>102603</t>
  </si>
  <si>
    <t>FURO EM CAIXA D'ÁGUA COM ESPESSURA DE 2 ATÉ 5 MM E DIÂMETRO DE 100 MM. AF_06/2021</t>
  </si>
  <si>
    <t>10,24</t>
  </si>
  <si>
    <t>102604</t>
  </si>
  <si>
    <t>FURO EM CAIXA D'ÁGUA COM ESPESSURA DE 6 ATÉ 8 MM E DIÂMETRO DE 100 MM. AF_06/2021</t>
  </si>
  <si>
    <t>11,81</t>
  </si>
  <si>
    <t>102605</t>
  </si>
  <si>
    <t>CAIXA D´ÁGUA EM POLIETILENO, 500 LITROS - FORNECIMENTO E INSTALAÇÃO. AF_06/2021</t>
  </si>
  <si>
    <t>260,77</t>
  </si>
  <si>
    <t>102606</t>
  </si>
  <si>
    <t>CAIXA D´ÁGUA EM POLIETILENO, 750 LITROS - FORNECIMENTO E INSTALAÇÃO. AF_06/2021</t>
  </si>
  <si>
    <t>444,65</t>
  </si>
  <si>
    <t>102607</t>
  </si>
  <si>
    <t>CAIXA D´ÁGUA EM POLIETILENO, 1000 LITROS - FORNECIMENTO E INSTALAÇÃO. AF_06/2021</t>
  </si>
  <si>
    <t>452,58</t>
  </si>
  <si>
    <t>102608</t>
  </si>
  <si>
    <t>CAIXA D´ÁGUA EM POLIETILENO, 1500 LITROS - FORNECIMENTO E INSTALAÇÃO. AF_06/2021</t>
  </si>
  <si>
    <t>913,87</t>
  </si>
  <si>
    <t>102609</t>
  </si>
  <si>
    <t>CAIXA D´ÁGUA EM POLIETILENO, 2000 LITROS - FORNECIMENTO E INSTALAÇÃO. AF_06/2021</t>
  </si>
  <si>
    <t>1.028,68</t>
  </si>
  <si>
    <t>102611</t>
  </si>
  <si>
    <t>CAIXA D´ÁGUA EM POLIÉSTER REFORÇADO COM FIBRA DE VIDRO, 500 LITROS - FORNECIMENTO E INSTALAÇÃO. AF_06/2021</t>
  </si>
  <si>
    <t>449,78</t>
  </si>
  <si>
    <t>102613</t>
  </si>
  <si>
    <t>CAIXA D´ÁGUA EM POLIÉSTER REFORÇADO COM FIBRA DE VIDRO, 1000 LITROS - FORNECIMENTO E INSTALAÇÃO. AF_06/2021</t>
  </si>
  <si>
    <t>617,93</t>
  </si>
  <si>
    <t>102614</t>
  </si>
  <si>
    <t>CAIXA D´ÁGUA EM POLIÉSTER REFORÇADO COM FIBRA DE VIDRO, 1500 LITROS - FORNECIMENTO E INSTALAÇÃO. AF_06/2021</t>
  </si>
  <si>
    <t>999,98</t>
  </si>
  <si>
    <t>102615</t>
  </si>
  <si>
    <t>CAIXA D´ÁGUA EM POLIÉSTER REFORÇADO COM FIBRA DE VIDRO, 2000 LITROS - FORNECIMENTO E INSTALAÇÃO. AF_06/2021</t>
  </si>
  <si>
    <t>1.288,67</t>
  </si>
  <si>
    <t>102617</t>
  </si>
  <si>
    <t>CAIXA D´ÁGUA EM POLIÉSTER REFORÇADO COM FIBRA DE VIDRO, 5000 LITROS - FORNECIMENTO E INSTALAÇÃO. AF_06/2021</t>
  </si>
  <si>
    <t>3.345,56</t>
  </si>
  <si>
    <t>102619</t>
  </si>
  <si>
    <t>CAIXA D´ÁGUA EM POLIÉSTER REFORÇADO COM FIBRA DE VIDRO, 10000 LITROS - FORNECIMENTO E INSTALAÇÃO. AF_06/2021</t>
  </si>
  <si>
    <t>6.397,15</t>
  </si>
  <si>
    <t>102622</t>
  </si>
  <si>
    <t>CAIXA D´ÁGUA EM POLIETILENO, 500 LITROS (INCLUSOS TUBOS, CONEXÕES E TORNEIRA DE BÓIA) - FORNECIMENTO E INSTALAÇÃO. AF_06/2021</t>
  </si>
  <si>
    <t>692,75</t>
  </si>
  <si>
    <t>102623</t>
  </si>
  <si>
    <t>CAIXA D´ÁGUA EM POLIETILENO, 1000 LITROS (INCLUSOS TUBOS, CONEXÕES E TORNEIRA DE BÓIA) - FORNECIMENTO E INSTALAÇÃO. AF_06/2021</t>
  </si>
  <si>
    <t>947,46</t>
  </si>
  <si>
    <t>89482</t>
  </si>
  <si>
    <t>CAIXA SIFONADA, PVC, DN 100 X 100 X 50 MM, FORNECIDA E INSTALADA EM RAMAIS DE ENCAMINHAMENTO DE ÁGUA PLUVIAL. AF_12/2014</t>
  </si>
  <si>
    <t>45,91</t>
  </si>
  <si>
    <t>89491</t>
  </si>
  <si>
    <t>CAIXA SIFONADA, PVC, DN 150 X 185 X 75 MM, FORNECIDA E INSTALADA EM RAMAIS DE ENCAMINHAMENTO DE ÁGUA PLUVIAL. AF_12/2014</t>
  </si>
  <si>
    <t>111,24</t>
  </si>
  <si>
    <t>89495</t>
  </si>
  <si>
    <t>RALO SIFONADO, PVC, DN 100 X 40 MM, JUNTA SOLDÁVEL, FORNECIDO E INSTALADO EM RAMAIS DE ENCAMINHAMENTO DE ÁGUA PLUVIAL. AF_12/2014</t>
  </si>
  <si>
    <t>19,08</t>
  </si>
  <si>
    <t>89707</t>
  </si>
  <si>
    <t>CAIXA SIFONADA, PVC, DN 100 X 100 X 50 MM, JUNTA ELÁSTICA, FORNECIDA E INSTALADA EM RAMAL DE DESCARGA OU EM RAMAL DE ESGOTO SANITÁRIO. AF_12/2014</t>
  </si>
  <si>
    <t>51,06</t>
  </si>
  <si>
    <t>89708</t>
  </si>
  <si>
    <t>CAIXA SIFONADA, PVC, DN 150 X 185 X 75 MM, JUNTA ELÁSTICA, FORNECIDA E INSTALADA EM RAMAL DE DESCARGA OU EM RAMAL DE ESGOTO SANITÁRIO. AF_12/2014</t>
  </si>
  <si>
    <t>119,54</t>
  </si>
  <si>
    <t>89709</t>
  </si>
  <si>
    <t>RALO SIFONADO, PVC, DN 100 X 40 MM, JUNTA SOLDÁVEL, FORNECIDO E INSTALADO EM RAMAL DE DESCARGA OU EM RAMAL DE ESGOTO SANITÁRIO. AF_12/2014</t>
  </si>
  <si>
    <t>20,84</t>
  </si>
  <si>
    <t>89710</t>
  </si>
  <si>
    <t>RALO SECO, PVC, DN 100 X 40 MM, JUNTA SOLDÁVEL, FORNECIDO E INSTALADO EM RAMAL DE DESCARGA OU EM RAMAL DE ESGOTO SANITÁRIO. AF_12/2014</t>
  </si>
  <si>
    <t>86872</t>
  </si>
  <si>
    <t>TANQUE DE LOUÇA BRANCA COM COLUNA, 30L OU EQUIVALENTE - FORNECIMENTO E INSTALAÇÃO. AF_01/2020</t>
  </si>
  <si>
    <t>814,94</t>
  </si>
  <si>
    <t>86874</t>
  </si>
  <si>
    <t>TANQUE DE LOUÇA BRANCA SUSPENSO, 18L OU EQUIVALENTE - FORNECIMENTO E INSTALAÇÃO. AF_01/2020</t>
  </si>
  <si>
    <t>570,31</t>
  </si>
  <si>
    <t>86875</t>
  </si>
  <si>
    <t>TANQUE DE MÁRMORE SINTÉTICO COM COLUNA, 22L OU EQUIVALENTE   FORNECIMENTO E INSTALAÇÃO. AF_01/2020</t>
  </si>
  <si>
    <t>585,45</t>
  </si>
  <si>
    <t>86876</t>
  </si>
  <si>
    <t>TANQUE DE MÁRMORE SINTÉTICO SUSPENSO, 22L OU EQUIVALENTE - FORNECIMENTO E INSTALAÇÃO. AF_01/2020</t>
  </si>
  <si>
    <t>338,39</t>
  </si>
  <si>
    <t>86877</t>
  </si>
  <si>
    <t>VÁLVULA EM METAL CROMADO 1.1/2 X 1.1/2 PARA TANQUE OU LAVATÓRIO, COM OU SEM LADRÃO - FORNECIMENTO E INSTALAÇÃO. AF_01/2020</t>
  </si>
  <si>
    <t>86878</t>
  </si>
  <si>
    <t>VÁLVULA EM METAL CROMADO TIPO AMERICANA 3.1/2 X 1.1/2 PARA PIA - FORNECIMENTO E INSTALAÇÃO. AF_01/2020</t>
  </si>
  <si>
    <t>63,50</t>
  </si>
  <si>
    <t>86879</t>
  </si>
  <si>
    <t>VÁLVULA EM PLÁSTICO 1 PARA PIA, TANQUE OU LAVATÓRIO, COM OU SEM LADRÃO - FORNECIMENTO E INSTALAÇÃO. AF_01/2020</t>
  </si>
  <si>
    <t>9,40</t>
  </si>
  <si>
    <t>86880</t>
  </si>
  <si>
    <t>VÁLVULA EM PLÁSTICO CROMADO TIPO AMERICANA 3.1/2 X 1.1/2 SEM ADAPTADOR PARA PIA - FORNECIMENTO E INSTALAÇÃO. AF_01/2020</t>
  </si>
  <si>
    <t>86881</t>
  </si>
  <si>
    <t>SIFÃO DO TIPO GARRAFA EM METAL CROMADO 1 X 1.1/2 - FORNECIMENTO E INSTALAÇÃO. AF_01/2020</t>
  </si>
  <si>
    <t>86882</t>
  </si>
  <si>
    <t>SIFÃO DO TIPO GARRAFA/COPO EM PVC 1.1/4  X 1.1/2 - FORNECIMENTO E INSTALAÇÃO. AF_01/2020</t>
  </si>
  <si>
    <t>29,95</t>
  </si>
  <si>
    <t>86883</t>
  </si>
  <si>
    <t>SIFÃO DO TIPO FLEXÍVEL EM PVC 1  X 1.1/2  - FORNECIMENTO E INSTALAÇÃO. AF_01/2020</t>
  </si>
  <si>
    <t>86884</t>
  </si>
  <si>
    <t>ENGATE FLEXÍVEL EM PLÁSTICO BRANCO, 1/2 X 30CM - FORNECIMENTO E INSTALAÇÃO. AF_01/2020</t>
  </si>
  <si>
    <t>11,63</t>
  </si>
  <si>
    <t>86885</t>
  </si>
  <si>
    <t>ENGATE FLEXÍVEL EM PLÁSTICO BRANCO, 1/2 X 40CM - FORNECIMENTO E INSTALAÇÃO. AF_01/2020</t>
  </si>
  <si>
    <t>86886</t>
  </si>
  <si>
    <t>ENGATE FLEXÍVEL EM INOX, 1/2  X 30CM - FORNECIMENTO E INSTALAÇÃO. AF_01/2020</t>
  </si>
  <si>
    <t>43,83</t>
  </si>
  <si>
    <t>86887</t>
  </si>
  <si>
    <t>ENGATE FLEXÍVEL EM INOX, 1/2  X 40CM - FORNECIMENTO E INSTALAÇÃO. AF_01/2020</t>
  </si>
  <si>
    <t>86888</t>
  </si>
  <si>
    <t>VASO SANITÁRIO SIFONADO COM CAIXA ACOPLADA LOUÇA BRANCA - FORNECIMENTO E INSTALAÇÃO. AF_01/2020</t>
  </si>
  <si>
    <t>549,00</t>
  </si>
  <si>
    <t>86889</t>
  </si>
  <si>
    <t>BANCADA DE GRANITO CINZA POLIDO, DE 1,50 X 0,60 M, PARA PIA DE COZINHA - FORNECIMENTO E INSTALAÇÃO. AF_01/2020</t>
  </si>
  <si>
    <t>782,91</t>
  </si>
  <si>
    <t>86893</t>
  </si>
  <si>
    <t>BANCADA DE MÁRMORE BRANCO POLIDO, DE 1,50 X 0,60 M, PARA PIA DE COZINHA - FORNECIMENTO E INSTALAÇÃO. AF_01/2020</t>
  </si>
  <si>
    <t>561,30</t>
  </si>
  <si>
    <t>86894</t>
  </si>
  <si>
    <t>BANCADA DE MÁRMORE SINTÉTICO, DE 120 X 60CM, COM CUBA INTEGRADA - FORNECIMENTO E INSTALAÇÃO. AF_01/2020</t>
  </si>
  <si>
    <t>316,79</t>
  </si>
  <si>
    <t>86895</t>
  </si>
  <si>
    <t>BANCADA DE GRANITO CINZA POLIDO, DE 0,50 X 0,60 M, PARA LAVATÓRIO - FORNECIMENTO E INSTALAÇÃO. AF_01/2020</t>
  </si>
  <si>
    <t>374,55</t>
  </si>
  <si>
    <t>86899</t>
  </si>
  <si>
    <t>BANCADA DE MÁRMORE BRANCO POLIDO, DE 0,50 X 0,60 M, PARA LAVATÓRIO - FORNECIMENTO E INSTALAÇÃO. AF_01/2020</t>
  </si>
  <si>
    <t>291,42</t>
  </si>
  <si>
    <t>86900</t>
  </si>
  <si>
    <t>CUBA DE EMBUTIR RETANGULAR DE AÇO INOXIDÁVEL, 46 X 30 X 12 CM - FORNECIMENTO E INSTALAÇÃO. AF_01/2020</t>
  </si>
  <si>
    <t>211,62</t>
  </si>
  <si>
    <t>86901</t>
  </si>
  <si>
    <t>CUBA DE EMBUTIR OVAL EM LOUÇA BRANCA, 35 X 50CM OU EQUIVALENTE - FORNECIMENTO E INSTALAÇÃO. AF_01/2020</t>
  </si>
  <si>
    <t>158,44</t>
  </si>
  <si>
    <t>86902</t>
  </si>
  <si>
    <t>LAVATÓRIO LOUÇA BRANCA COM COLUNA, *44 X 35,5* CM, PADRÃO POPULAR - FORNECIMENTO E INSTALAÇÃO. AF_01/2020</t>
  </si>
  <si>
    <t>369,29</t>
  </si>
  <si>
    <t>86903</t>
  </si>
  <si>
    <t>LAVATÓRIO LOUÇA BRANCA COM COLUNA, 45 X 55CM OU EQUIVALENTE, PADRÃO MÉDIO - FORNECIMENTO E INSTALAÇÃO. AF_01/2020</t>
  </si>
  <si>
    <t>412,95</t>
  </si>
  <si>
    <t>86904</t>
  </si>
  <si>
    <t>LAVATÓRIO LOUÇA BRANCA SUSPENSO, 29,5 X 39CM OU EQUIVALENTE, PADRÃO POPULAR - FORNECIMENTO E INSTALAÇÃO. AF_01/2020</t>
  </si>
  <si>
    <t>169,94</t>
  </si>
  <si>
    <t>86905</t>
  </si>
  <si>
    <t>APARELHO MISTURADOR DE MESA PARA LAVATÓRIO, PADRÃO MÉDIO - FORNECIMENTO E INSTALAÇÃO. AF_01/2020</t>
  </si>
  <si>
    <t>281,87</t>
  </si>
  <si>
    <t>86906</t>
  </si>
  <si>
    <t>TORNEIRA CROMADA DE MESA, 1/2 OU 3/4, PARA LAVATÓRIO, PADRÃO POPULAR - FORNECIMENTO E INSTALAÇÃO. AF_01/2020</t>
  </si>
  <si>
    <t>52,27</t>
  </si>
  <si>
    <t>86908</t>
  </si>
  <si>
    <t>APARELHO MISTURADOR DE MESA PARA PIA DE COZINHA, PADRÃO MÉDIO - FORNECIMENTO E INSTALAÇÃO. AF_01/2020</t>
  </si>
  <si>
    <t>333,42</t>
  </si>
  <si>
    <t>86909</t>
  </si>
  <si>
    <t>TORNEIRA CROMADA TUBO MÓVEL, DE MESA, 1/2 OU 3/4, PARA PIA DE COZINHA, PADRÃO ALTO - FORNECIMENTO E INSTALAÇÃO. AF_01/2020</t>
  </si>
  <si>
    <t>90,77</t>
  </si>
  <si>
    <t>86910</t>
  </si>
  <si>
    <t>TORNEIRA CROMADA TUBO MÓVEL, DE PAREDE, 1/2 OU 3/4, PARA PIA DE COZINHA, PADRÃO MÉDIO - FORNECIMENTO E INSTALAÇÃO. AF_01/2020</t>
  </si>
  <si>
    <t>88,76</t>
  </si>
  <si>
    <t>86911</t>
  </si>
  <si>
    <t>TORNEIRA CROMADA LONGA, DE PAREDE, 1/2 OU 3/4, PARA PIA DE COZINHA, PADRÃO POPULAR - FORNECIMENTO E INSTALAÇÃO. AF_01/2020</t>
  </si>
  <si>
    <t>61,22</t>
  </si>
  <si>
    <t>86913</t>
  </si>
  <si>
    <t>TORNEIRA CROMADA 1/2 OU 3/4 PARA TANQUE, PADRÃO POPULAR - FORNECIMENTO E INSTALAÇÃO. AF_01/2020</t>
  </si>
  <si>
    <t>39,34</t>
  </si>
  <si>
    <t>86914</t>
  </si>
  <si>
    <t>TORNEIRA CROMADA 1/2 OU 3/4 PARA TANQUE, PADRÃO MÉDIO - FORNECIMENTO E INSTALAÇÃO. AF_01/2020</t>
  </si>
  <si>
    <t>86915</t>
  </si>
  <si>
    <t>TORNEIRA CROMADA DE MESA, 1/2 OU 3/4, PARA LAVATÓRIO, PADRÃO MÉDIO - FORNECIMENTO E INSTALAÇÃO. AF_01/2020</t>
  </si>
  <si>
    <t>98,95</t>
  </si>
  <si>
    <t>86916</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</si>
  <si>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</si>
  <si>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</si>
  <si>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</si>
  <si>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959,95</t>
  </si>
  <si>
    <t>86920</t>
  </si>
  <si>
    <t>TANQUE DE LOUÇA BRANCA COM COLUNA, 30L OU EQUIVALENTE, INCLUSO SIFÃO FLEXÍVEL EM PVC, VÁLVULA PLÁSTICA E TORNEIRA DE METAL CROMADO PADRÃO POPULAR - FORNECIMENTO E INSTALAÇÃO. AF_01/2020</t>
  </si>
  <si>
    <t>880,69</t>
  </si>
  <si>
    <t>86921</t>
  </si>
  <si>
    <t>TANQUE DE LOUÇA BRANCA COM COLUNA, 30L OU EQUIVALENTE, INCLUSO SIFÃO FLEXÍVEL EM PVC, VÁLVULA PLÁSTICA E TORNEIRA DE PLÁSTICO - FORNECIMENTO E INSTALAÇÃO. AF_01/2020</t>
  </si>
  <si>
    <t>882,93</t>
  </si>
  <si>
    <t>86922</t>
  </si>
  <si>
    <t>TANQUE DE LOUÇA BRANCA SUSPENSO, 18L OU EQUIVALENTE, INCLUSO SIFÃO TIPO GARRAFA EM METAL CROMADO, VÁLVULA METÁLICA E TORNEIRA DE METAL CROMADO PADRÃO MÉDIO - FORNECIMENTO E INSTALAÇÃO. AF_01/2020</t>
  </si>
  <si>
    <t>875,77</t>
  </si>
  <si>
    <t>86923</t>
  </si>
  <si>
    <t>TANQUE DE LOUÇA BRANCA SUSPENSO, 18L OU EQUIVALENTE, INCLUSO SIFÃO TIPO GARRAFA EM PVC, VÁLVULA PLÁSTICA E TORNEIRA DE METAL CROMADO PADRÃO POPULAR - FORNECIMENTO E INSTALAÇÃO. AF_01/2020</t>
  </si>
  <si>
    <t>649,00</t>
  </si>
  <si>
    <t>86924</t>
  </si>
  <si>
    <t>TANQUE DE LOUÇA BRANCA SUSPENSO, 18L OU EQUIVALENTE, INCLUSO SIFÃO TIPO GARRAFA EM PVC, VÁLVULA PLÁSTICA E TORNEIRA DE PLÁSTICO - FORNECIMENTO E INSTALAÇÃO. AF_01/2020</t>
  </si>
  <si>
    <t>651,24</t>
  </si>
  <si>
    <t>86925</t>
  </si>
  <si>
    <t>TANQUE DE MÁRMORE SINTÉTICO COM COLUNA, 22L OU EQUIVALENTE, INCLUSO SIFÃO FLEXÍVEL EM PVC, VÁLVULA PLÁSTICA E TORNEIRA DE METAL CROMADO PADRÃO POPULAR - FORNECIMENTO E INSTALAÇÃO. AF_01/2020</t>
  </si>
  <si>
    <t>651,20</t>
  </si>
  <si>
    <t>86926</t>
  </si>
  <si>
    <t>TANQUE DE MÁRMORE SINTÉTICO COM COLUNA, 22L OU EQUIVALENTE, INCLUSO SIFÃO FLEXÍVEL EM PVC, VÁLVULA PLÁSTICA E TORNEIRA DE PLÁSTICO - FORNECIMENTO E INSTALAÇÃO. AF_01/2020</t>
  </si>
  <si>
    <t>653,44</t>
  </si>
  <si>
    <t>86927</t>
  </si>
  <si>
    <t>TANQUE DE MÁRMORE SINTÉTICO SUSPENSO, 22L OU EQUIVALENTE, INCLUSO SIFÃO TIPO GARRAFA EM PVC, VÁLVULA PLÁSTICA E TORNEIRA DE METAL CROMADO PADRÃO POPULAR - FORNEC. E INSTALAÇÃO. AF_01/2020</t>
  </si>
  <si>
    <t>417,08</t>
  </si>
  <si>
    <t>86928</t>
  </si>
  <si>
    <t>TANQUE DE MÁRMORE SINTÉTICO SUSPENSO, 22L OU EQUIVALENTE, INCLUSO SIFÃO TIPO GARRAFA EM PVC, VÁLVULA PLÁSTICA E TORNEIRA DE PLÁSTICO - FORNECIMENTO E INSTALAÇÃO. AF_01/2020</t>
  </si>
  <si>
    <t>419,32</t>
  </si>
  <si>
    <t>86929</t>
  </si>
  <si>
    <t>TANQUE DE MÁRMORE SINTÉTICO SUSPENSO, 22L OU EQUIVALENTE, INCLUSO SIFÃO FLEXÍVEL EM PVC, VÁLVULA PLÁSTICA E TORNEIRA DE METAL CROMADO PADRÃO POPULAR - FORNECIMENTO E INSTALAÇÃO. AF_01/2020</t>
  </si>
  <si>
    <t>404,14</t>
  </si>
  <si>
    <t>86930</t>
  </si>
  <si>
    <t>TANQUE DE MÁRMORE SINTÉTICO SUSPENSO, 22L OU EQUIVALENTE, INCLUSO SIFÃO FLEXÍVEL EM PVC, VÁLVULA PLÁSTICA E TORNEIRA DE PLÁSTICO - FORNECIMENTO E INSTALAÇÃO. AF_01/2020</t>
  </si>
  <si>
    <t>406,38</t>
  </si>
  <si>
    <t>86931</t>
  </si>
  <si>
    <t>VASO SANITÁRIO SIFONADO COM CAIXA ACOPLADA LOUÇA BRANCA, INCLUSO ENGATE FLEXÍVEL EM PLÁSTICO BRANCO, 1/2  X 40CM - FORNECIMENTO E INSTALAÇÃO. AF_01/2020</t>
  </si>
  <si>
    <t>562,51</t>
  </si>
  <si>
    <t>86932</t>
  </si>
  <si>
    <t>VASO SANITÁRIO SIFONADO COM CAIXA ACOPLADA LOUÇA BRANCA - PADRÃO MÉDIO, INCLUSO ENGATE FLEXÍVEL EM METAL CROMADO, 1/2  X 40CM - FORNECIMENTO E INSTALAÇÃO. AF_01/2020</t>
  </si>
  <si>
    <t>596,47</t>
  </si>
  <si>
    <t>86933</t>
  </si>
  <si>
    <t>BANCADA DE MÁRMORE SINTÉTICO 120 X 60CM, COM CUBA INTEGRADA, INCLUSO SIFÃO TIPO GARRAFA EM PVC, VÁLVULA EM PLÁSTICO CROMADO TIPO AMERICANA E TORNEIRA CROMADA LONGA, DE PAREDE, PADRÃO POPULAR - FORNECIMENTO E INSTALAÇÃO. AF_01/2020</t>
  </si>
  <si>
    <t>437,26</t>
  </si>
  <si>
    <t>86934</t>
  </si>
  <si>
    <t>BANCADA DE MÁRMORE SINTÉTICO 120 X 60CM, COM CUBA INTEGRADA, INCLUSO SIFÃO TIPO FLEXÍVEL EM PVC, VÁLVULA EM PLÁSTICO CROMADO TIPO AMERICANA E TORNEIRA CROMADA LONGA, DE PAREDE, PADRÃO POPULAR - FORNECIMENTO E INSTALAÇÃO. AF_01/2020</t>
  </si>
  <si>
    <t>424,32</t>
  </si>
  <si>
    <t>86935</t>
  </si>
  <si>
    <t>CUBA DE EMBUTIR DE AÇO INOXIDÁVEL MÉDIA, INCLUSO VÁLVULA TIPO AMERICANA EM METAL CROMADO E SIFÃO FLEXÍVEL EM PVC - FORNECIMENTO E INSTALAÇÃO. AF_01/2020</t>
  </si>
  <si>
    <t>292,13</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</si>
  <si>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</si>
  <si>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</si>
  <si>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</si>
  <si>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</si>
  <si>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234,43</t>
  </si>
  <si>
    <t>86938</t>
  </si>
  <si>
    <t>CUBA DE EMBUTIR OVAL EM LOUÇA BRANCA, 35 X 50CM OU EQUIVALENTE, INCLUSO VÁLVULA E SIFÃO TIPO GARRAFA EM METAL CROMADO - FORNECIMENTO E INSTALAÇÃO. AF_01/2020</t>
  </si>
  <si>
    <t>394,88</t>
  </si>
  <si>
    <t>86939</t>
  </si>
  <si>
    <t>LAVATÓRIO LOUÇA BRANCA COM COLUNA, *44 X 35,5* CM, PADRÃO POPULAR, INCLUSO SIFÃO FLEXÍVEL EM PVC, VÁLVULA E ENGATE FLEXÍVEL 30CM EM PLÁSTICO E COM TORNEIRA CROMADA PADRÃO POPULAR - FORNECIMENTO E INSTALAÇÃO. AF_01/2020</t>
  </si>
  <si>
    <t>459,60</t>
  </si>
  <si>
    <t>86940</t>
  </si>
  <si>
    <t>LAVATÓRIO LOUÇA BRANCA COM COLUNA, 45 X 55CM OU EQUIVALENTE, PADRÃO MÉDIO, INCLUSO SIFÃO TIPO GARRAFA, VÁLVULA E ENGATE FLEXÍVEL DE 40CM EM METAL CROMADO, COM APARELHO MISTURADOR PADRÃO MÉDIO - FORNECIMENTO E INSTALAÇÃO. AF_01/2020</t>
  </si>
  <si>
    <t>1.026,20</t>
  </si>
  <si>
    <t>86941</t>
  </si>
  <si>
    <t>LAVATÓRIO LOUÇA BRANCA COM COLUNA, 45 X 55CM OU EQUIVALENTE, PADRÃO MÉDIO, INCLUSO SIFÃO TIPO GARRAFA, VÁLVULA E ENGATE FLEXÍVEL DE 40CM EM METAL CROMADO, COM TORNEIRA CROMADA DE MESA, PADRÃO MÉDIO - FORNECIMENTO E INSTALAÇÃO. AF_01/2020</t>
  </si>
  <si>
    <t>795,81</t>
  </si>
  <si>
    <t>86942</t>
  </si>
  <si>
    <t>LAVATÓRIO LOUÇA BRANCA SUSPENSO, 29,5 X 39CM OU EQUIVALENTE, PADRÃO POPULAR, INCLUSO SIFÃO TIPO GARRAFA EM PVC, VÁLVULA E ENGATE FLEXÍVEL 30CM EM PLÁSTICO E TORNEIRA CROMADA DE MESA, PADRÃO POPULAR - FORNECIMENTO E INSTALAÇÃO. AF_01/2020</t>
  </si>
  <si>
    <t>273,19</t>
  </si>
  <si>
    <t>86943</t>
  </si>
  <si>
    <t>LAVATÓRIO LOUÇA BRANCA SUSPENSO, 29,5 X 39CM OU EQUIVALENTE, PADRÃO POPULAR, INCLUSO SIFÃO FLEXÍVEL EM PVC, VÁLVULA E ENGATE FLEXÍVEL 30CM EM PLÁSTICO E TORNEIRA CROMADA DE MESA, PADRÃO POPULAR - FORNECIMENTO E INSTALAÇÃO. AF_01/2020</t>
  </si>
  <si>
    <t>260,25</t>
  </si>
  <si>
    <t>86947</t>
  </si>
  <si>
    <t>BANCADA MÁRMORE BRANCO, 50 X 60 CM, INCLUSO CUBA DE EMBUTIR OVAL EM LOUÇA BRANCA 35 X 50 CM, VÁLVULA, SIFÃO TIPO GARRAFA E ENGATE FLEXÍVEL 40 CM EM METAL CROMADO E APARELHO MISTURADOR DE MESA, PADRÃO MÉDIO - FORNEC. E INSTALAÇÃO. AF_01/2020</t>
  </si>
  <si>
    <t>1.063,11</t>
  </si>
  <si>
    <t>93396</t>
  </si>
  <si>
    <t>BANCADA GRANITO CINZA,  50 X 60 CM, INCL. CUBA DE EMBUTIR OVAL LOUÇA BRANCA 35 X 50 CM, VÁLVULA METAL CROMADO, SIFÃO FLEXÍVEL PVC, ENGATE 30 CM FLEXÍVEL PLÁSTICO E TORNEIRA CROMADA DE MESA, PADRÃO POPULAR - FORNEC. E INSTALAÇÃO. AF_01/2020</t>
  </si>
  <si>
    <t>672,88</t>
  </si>
  <si>
    <t>93441</t>
  </si>
  <si>
    <t>BANCADA GRANITO CINZA  150 X 60 CM, COM CUBA DE EMBUTIR DE AÇO, VÁLVULA AMERICANA EM METAL, SIFÃO FLEXÍVEL EM PVC, ENGATE FLEXÍVEL 30 CM, TORNEIRA CROMADA LONGA, DE PAREDE, 1/2 OU 3/4, P/ COZINHA, PADRÃO POPULAR - FORNEC. E INSTALAÇÃO. AF_01/2020</t>
  </si>
  <si>
    <t>1.147,89</t>
  </si>
  <si>
    <t>93442</t>
  </si>
  <si>
    <t>BANCADA MÁRMORE BRANCO 150 X 60 CM, COM CUBA DE EMBUTIR DE AÇO, VÁLVULA AMERICANA E SIFÃO TIPO GARRAFA EM METAL , ENGATE FLEXÍVEL 30 CM, TORNEIRA CROMADA, DE MESA, 1/2 OU 3/4, PARA PIA COZINHA, PADRÃO ALTO - FORNEC. E INSTALAÇÃO. AF_01/2020</t>
  </si>
  <si>
    <t>1.116,28</t>
  </si>
  <si>
    <t>95469</t>
  </si>
  <si>
    <t>VASO SANITARIO SIFONADO CONVENCIONAL COM  LOUÇA BRANCA - FORNECIMENTO E INSTALAÇÃO. AF_01/2020</t>
  </si>
  <si>
    <t>339,79</t>
  </si>
  <si>
    <t>95470</t>
  </si>
  <si>
    <t>VASO SANITARIO SIFONADO CONVENCIONAL COM LOUÇA BRANCA, INCLUSO CONJUNTO DE LIGAÇÃO PARA BACIA SANITÁRIA AJUSTÁVEL - FORNECIMENTO E INSTALAÇÃO. AF_10/2016</t>
  </si>
  <si>
    <t>350,47</t>
  </si>
  <si>
    <t>95471</t>
  </si>
  <si>
    <t>VASO SANITARIO SIFONADO CONVENCIONAL PARA PCD SEM FURO FRONTAL COM  LOUÇA BRANCA SEM ASSENTO -  FORNECIMENTO E INSTALAÇÃO. AF_01/2020</t>
  </si>
  <si>
    <t>854,96</t>
  </si>
  <si>
    <t>95472</t>
  </si>
  <si>
    <t>VASO SANITARIO SIFONADO CONVENCIONAL PARA PCD SEM FURO FRONTAL COM LOUÇA BRANCA SEM ASSENTO, INCLUSO CONJUNTO DE LIGAÇÃO PARA BACIA SANITÁRIA AJUSTÁVEL - FORNECIMENTO E INSTALAÇÃO. AF_01/2020</t>
  </si>
  <si>
    <t>865,64</t>
  </si>
  <si>
    <t>95542</t>
  </si>
  <si>
    <t>PORTA TOALHA ROSTO EM METAL CROMADO, TIPO ARGOLA, INCLUSO FIXAÇÃO. AF_01/2020</t>
  </si>
  <si>
    <t>57,10</t>
  </si>
  <si>
    <t>95543</t>
  </si>
  <si>
    <t>PORTA TOALHA BANHO EM METAL CROMADO, TIPO BARRA, INCLUSO FIXAÇÃO. AF_01/2020</t>
  </si>
  <si>
    <t>93,77</t>
  </si>
  <si>
    <t>95544</t>
  </si>
  <si>
    <t>PAPELEIRA DE PAREDE EM METAL CROMADO SEM TAMPA, INCLUSO FIXAÇÃO. AF_01/2020</t>
  </si>
  <si>
    <t>71,36</t>
  </si>
  <si>
    <t>95545</t>
  </si>
  <si>
    <t>SABONETEIRA DE PAREDE EM METAL CROMADO, INCLUSO FIXAÇÃO. AF_01/2020</t>
  </si>
  <si>
    <t>69,84</t>
  </si>
  <si>
    <t>95546</t>
  </si>
  <si>
    <t>KIT DE ACESSORIOS PARA BANHEIRO EM METAL CROMADO, 5 PECAS, INCLUSO FIXAÇÃO. AF_01/2020</t>
  </si>
  <si>
    <t>220,96</t>
  </si>
  <si>
    <t>95547</t>
  </si>
  <si>
    <t>SABONETEIRA PLASTICA TIPO DISPENSER PARA SABONETE LIQUIDO COM RESERVATORIO 800 A 1500 ML, INCLUSO FIXAÇÃO. AF_01/2020</t>
  </si>
  <si>
    <t>100848</t>
  </si>
  <si>
    <t>VASO SANITÁRIO INFANTIL LOUÇA BRANCA - FORNECIMENTO E INSTALACAO. AF_01/2020</t>
  </si>
  <si>
    <t>618,74</t>
  </si>
  <si>
    <t>100849</t>
  </si>
  <si>
    <t>ASSENTO SANITÁRIO CONVENCIONAL - FORNECIMENTO E INSTALACAO. AF_01/2020</t>
  </si>
  <si>
    <t>36,71</t>
  </si>
  <si>
    <t>100851</t>
  </si>
  <si>
    <t>ASSENTO SANITÁRIO INFANTIL - FORNECIMENTO E INSTALACAO. AF_01/2020</t>
  </si>
  <si>
    <t>72,13</t>
  </si>
  <si>
    <t>100852</t>
  </si>
  <si>
    <t>CUBA DE EMBUTIR RETANGULAR DE AÇO INOXIDÁVEL, 56 X 33 X 12 CM - FORNECIMENTO E INSTALAÇÃO. AF_01/2020</t>
  </si>
  <si>
    <t>232,08</t>
  </si>
  <si>
    <t>100853</t>
  </si>
  <si>
    <t>TORNEIRA CROMADA DE MESA PARA LAVATORIO, TIPO MONOCOMANDO. AF_01/2020</t>
  </si>
  <si>
    <t>100854</t>
  </si>
  <si>
    <t>TORNEIRA CROMADA DE MESA PARA LAVATÓRIO COM SENSOR DE PRESENCA. AF_01/2020</t>
  </si>
  <si>
    <t>1.230,96</t>
  </si>
  <si>
    <t>100855</t>
  </si>
  <si>
    <t>SABONETEIRA DE PAREDE EM PLASTICO ABS COM ACABAMENTO CROMADO E ACRILICO, INCLUSO FIXAÇÃO. AF_01/2020</t>
  </si>
  <si>
    <t>100856</t>
  </si>
  <si>
    <t>MANOPLA E CANOPLA CROMADA  FORNECIMENTO E INSTALAÇÃO. AF_01/2020</t>
  </si>
  <si>
    <t>27,10</t>
  </si>
  <si>
    <t>100857</t>
  </si>
  <si>
    <t>ACABAMENTO MONOCOMANDO PARA CHUVEIRO  FORNECIMENTO E INSTALAÇÃO. AF_01/2020</t>
  </si>
  <si>
    <t>362,70</t>
  </si>
  <si>
    <t>100858</t>
  </si>
  <si>
    <t>MICTÓRIO SIFONADO LOUÇA BRANCA  PADRÃO MÉDIO  FORNECIMENTO E INSTALAÇÃO. AF_01/2020</t>
  </si>
  <si>
    <t>711,57</t>
  </si>
  <si>
    <t>100859</t>
  </si>
  <si>
    <t>MICTÓRIO SIFONADO LOUÇA BRANCA PARA ENTRADA DE ÁGUA EMBUTIDA  PADRÃO ALTO  FORNECIMENTO E INSTALAÇÃO. AF_01/2020</t>
  </si>
  <si>
    <t>1.118,02</t>
  </si>
  <si>
    <t>100860</t>
  </si>
  <si>
    <t>CHUVEIRO ELÉTRICO COMUM CORPO PLÁSTICO, TIPO DUCHA  FORNECIMENTO E INSTALAÇÃO. AF_01/2020</t>
  </si>
  <si>
    <t>89,51</t>
  </si>
  <si>
    <t>100861</t>
  </si>
  <si>
    <t>SUPORTE MÃO FRANCESA EM AÇO, ABAS IGUAIS 30 CM, CAPACIDADE MINIMA 60 KG, BRANCO - FORNECIMENTO E INSTALAÇÃO. AF_01/2020</t>
  </si>
  <si>
    <t>39,47</t>
  </si>
  <si>
    <t>100862</t>
  </si>
  <si>
    <t>SUPORTE MÃO FRANCESA EM ACO, ABAS IGUAIS 40 CM, CAPACIDADE MINIMA 70 KG, BRANCO - FORNECIMENTO E INSTALAÇÃO. AF_01/2020</t>
  </si>
  <si>
    <t>43,76</t>
  </si>
  <si>
    <t>100863</t>
  </si>
  <si>
    <t>BARRA DE APOIO EM "L", EM ACO INOX POLIDO 70 X 70 CM, FIXADA NA PAREDE - FORNECIMENTO E INSTALACAO. AF_01/2020</t>
  </si>
  <si>
    <t>570,42</t>
  </si>
  <si>
    <t>100864</t>
  </si>
  <si>
    <t>BARRA DE APOIO EM "L", EM ACO INOX POLIDO 80 X 80 CM, FIXADA NA PAREDE - FORNECIMENTO E INSTALACAO. AF_01/2020</t>
  </si>
  <si>
    <t>615,13</t>
  </si>
  <si>
    <t>100865</t>
  </si>
  <si>
    <t>BARRA DE APOIO LATERAL ARTICULADA, COM TRAVA, EM ACO INOX POLIDO, FIXADA NA PAREDE - FORNECIMENTO E INSTALAÇÃO. AF_01/2020</t>
  </si>
  <si>
    <t>494,96</t>
  </si>
  <si>
    <t>100866</t>
  </si>
  <si>
    <t>BARRA DE APOIO RETA, EM ACO INOX POLIDO, COMPRIMENTO 60CM, FIXADA NA PAREDE - FORNECIMENTO E INSTALAÇÃO. AF_01/2020</t>
  </si>
  <si>
    <t>311,72</t>
  </si>
  <si>
    <t>100867</t>
  </si>
  <si>
    <t>BARRA DE APOIO RETA, EM ACO INOX POLIDO, COMPRIMENTO 70 CM,  FIXADA NA PAREDE - FORNECIMENTO E INSTALAÇÃO. AF_01/2020</t>
  </si>
  <si>
    <t>326,47</t>
  </si>
  <si>
    <t>100868</t>
  </si>
  <si>
    <t>BARRA DE APOIO RETA, EM ACO INOX POLIDO, COMPRIMENTO 80 CM,  FIXADA NA PAREDE - FORNECIMENTO E INSTALAÇÃO. AF_01/2020</t>
  </si>
  <si>
    <t>336,28</t>
  </si>
  <si>
    <t>100869</t>
  </si>
  <si>
    <t>BARRA DE APOIO RETA, EM ACO INOX POLIDO, COMPRIMENTO 90 CM,  FIXADA NA PAREDE - FORNECIMENTO E INSTALAÇÃO. AF_01/2020</t>
  </si>
  <si>
    <t>343,80</t>
  </si>
  <si>
    <t>100870</t>
  </si>
  <si>
    <t>BARRA DE APOIO RETA, EM ALUMINIO, COMPRIMENTO 60 CM,  FIXADA NA PAREDE - FORNECIMENTO E INSTALAÇÃO. AF_01/2020</t>
  </si>
  <si>
    <t>314,66</t>
  </si>
  <si>
    <t>100871</t>
  </si>
  <si>
    <t>BARRA DE APOIO RETA, EM ALUMINIO, COMPRIMENTO 70 CM,  FIXADA NA PAREDE - FORNECIMENTO E INSTALAÇÃO. AF_01/2020</t>
  </si>
  <si>
    <t>334,64</t>
  </si>
  <si>
    <t>100872</t>
  </si>
  <si>
    <t>BARRA DE APOIO RETA, EM ALUMINIO, COMPRIMENTO 80 CM,  FIXADA NA PAREDE - FORNECIMENTO E INSTALAÇÃO. AF_01/2020</t>
  </si>
  <si>
    <t>347,40</t>
  </si>
  <si>
    <t>100873</t>
  </si>
  <si>
    <t>BARRA DE APOIO RETA, EM ALUMINIO, COMPRIMENTO 90 CM,  FIXADA NA PAREDE - FORNECIMENTO E INSTALAÇÃO. AF_01/2020</t>
  </si>
  <si>
    <t>355,37</t>
  </si>
  <si>
    <t>100874</t>
  </si>
  <si>
    <t>PUXADOR PARA PCD, FIXADO NA PORTA - FORNECIMENTO E INSTALAÇÃO. AF_01/2020</t>
  </si>
  <si>
    <t>100875</t>
  </si>
  <si>
    <t>BANCO ARTICULADO, EM ACO INOX, PARA PCD, FIXADO NA PAREDE - FORNECIMENTO E INSTALAÇÃO. AF_01/2020</t>
  </si>
  <si>
    <t>921,55</t>
  </si>
  <si>
    <t>100878</t>
  </si>
  <si>
    <t>VASO SANITÁRIO SIFONADO COM CAIXA ACOPLADA, LOUÇA BRANCA - PADRÃO ALTO - FORNECIMENTO E INSTALAÇÃO. AF_01/2020</t>
  </si>
  <si>
    <t>732,25</t>
  </si>
  <si>
    <t>98052</t>
  </si>
  <si>
    <t>TANQUE SÉPTICO CIRCULAR, EM CONCRETO PRÉ-MOLDADO, DIÂMETRO INTERNO = 1,10 M, ALTURA INTERNA = 2,50 M, VOLUME ÚTIL: 2138,2 L (PARA 5 CONTRIBUINTES). AF_12/2020</t>
  </si>
  <si>
    <t>1.676,69</t>
  </si>
  <si>
    <t>98053</t>
  </si>
  <si>
    <t>TANQUE SÉPTICO CIRCULAR, EM CONCRETO PRÉ-MOLDADO, DIÂMETRO INTERNO = 1,40 M, ALTURA INTERNA = 2,50 M, VOLUME ÚTIL: 3463,6 L (PARA 13 CONTRIBUINTES). AF_12/2020</t>
  </si>
  <si>
    <t>2.301,26</t>
  </si>
  <si>
    <t>98054</t>
  </si>
  <si>
    <t>TANQUE SÉPTICO CIRCULAR, EM CONCRETO PRÉ-MOLDADO, DIÂMETRO INTERNO = 1,88 M, ALTURA INTERNA = 2,50 M, VOLUME ÚTIL: 6245,8 L (PARA 32 CONTRIBUINTES). AF_12/2020</t>
  </si>
  <si>
    <t>3.679,74</t>
  </si>
  <si>
    <t>98055</t>
  </si>
  <si>
    <t>TANQUE SÉPTICO CIRCULAR, EM CONCRETO PRÉ-MOLDADO, DIÂMETRO INTERNO = 2,38 M, ALTURA INTERNA = 2,50 M, VOLUME ÚTIL: 10009,8 L (PARA 69 CONTRIBUINTES). AF_12/2020</t>
  </si>
  <si>
    <t>5.014,00</t>
  </si>
  <si>
    <t>98056</t>
  </si>
  <si>
    <t>TANQUE SÉPTICO CIRCULAR, EM CONCRETO PRÉ-MOLDADO, DIÂMETRO INTERNO = 2,38 M, ALTURA INTERNA = 3,0 M, VOLUME ÚTIL: 12234,2 L (PARA 86 CONTRIBUINTES). AF_12/2020</t>
  </si>
  <si>
    <t>5.816,59</t>
  </si>
  <si>
    <t>98057</t>
  </si>
  <si>
    <t>TANQUE SÉPTICO CIRCULAR, EM CONCRETO PRÉ-MOLDADO, DIÂMETRO INTERNO = 2,88 M, ALTURA INTERNA = 2,50 M, VOLUME ÚTIL: 14657,4 L (PARA 105 CONTRIBUINTES). AF_12/2020</t>
  </si>
  <si>
    <t>6.955,93</t>
  </si>
  <si>
    <t>98058</t>
  </si>
  <si>
    <t>FILTRO ANAERÓBIO CIRCULAR, EM CONCRETO PRÉ-MOLDADO, DIÂMETRO INTERNO = 1,10 M, ALTURA INTERNA = 1,50 M, VOLUME ÚTIL: 1140,4 L (PARA 5 CONTRIBUINTES). AF_12/2020</t>
  </si>
  <si>
    <t>1.481,14</t>
  </si>
  <si>
    <t>98059</t>
  </si>
  <si>
    <t>FILTRO ANAERÓBIO CIRCULAR, EM CONCRETO PRÉ-MOLDADO, DIÂMETRO INTERNO = 1,88 M, ALTURA INTERNA = 1,50 M, VOLUME ÚTIL: 3331,1 L (PARA 19 CONTRIBUINTES). AF_12/2020</t>
  </si>
  <si>
    <t>3.142,08</t>
  </si>
  <si>
    <t>98060</t>
  </si>
  <si>
    <t>FILTRO ANAERÓBIO CIRCULAR, EM CONCRETO PRÉ-MOLDADO, DIÂMETRO INTERNO = 2,38 M, ALTURA INTERNA = 1,50 M, VOLUME ÚTIL: 5338,6 L (PARA 34 CONTRIBUINTES). AF_12/2020</t>
  </si>
  <si>
    <t>4.411,58</t>
  </si>
  <si>
    <t>98061</t>
  </si>
  <si>
    <t>FILTRO ANAERÓBIO CIRCULAR, EM CONCRETO PRÉ-MOLDADO, DIÂMETRO INTERNO = 2,88 M, ALTURA INTERNA = 1,50 M, VOLUME ÚTIL: 7817,3 L (PARA 75 CONTRIBUINTES). AF_12/2020</t>
  </si>
  <si>
    <t>6.153,26</t>
  </si>
  <si>
    <t>98062</t>
  </si>
  <si>
    <t>SUMIDOURO CIRCULAR, EM CONCRETO PRÉ-MOLDADO, DIÂMETRO INTERNO = 1,88 M, ALTURA INTERNA = 2,00 M, ÁREA DE INFILTRAÇÃO: 13,1 M² (PARA 5 CONTRIBUINTES). AF_12/2020</t>
  </si>
  <si>
    <t>2.489,85</t>
  </si>
  <si>
    <t>98063</t>
  </si>
  <si>
    <t>SUMIDOURO CIRCULAR, EM CONCRETO PRÉ-MOLDADO, DIÂMETRO INTERNO = 2,38 M, ALTURA INTERNA = 2,50 M, ÁREA DE INFILTRAÇÃO: 21,3 M² (PARA 8 CONTRIBUINTES). AF_12/2020</t>
  </si>
  <si>
    <t>3.793,38</t>
  </si>
  <si>
    <t>98064</t>
  </si>
  <si>
    <t>SUMIDOURO CIRCULAR, EM CONCRETO PRÉ-MOLDADO, DIÂMETRO INTERNO = 2,38 M, ALTURA INTERNA = 3,0 M, ÁREA DE INFILTRAÇÃO: 25 M² (PARA 10 CONTRIBUINTES). AF_12/2020</t>
  </si>
  <si>
    <t>4.352,97</t>
  </si>
  <si>
    <t>98065</t>
  </si>
  <si>
    <t>SUMIDOURO CIRCULAR, EM CONCRETO PRÉ-MOLDADO, DIÂMETRO INTERNO = 2,88 M, ALTURA INTERNA = 3,0 M, ÁREA DE INFILTRAÇÃO: 31,4 M² (PARA 12 CONTRIBUINTES). AF_12/2020</t>
  </si>
  <si>
    <t>6.036,88</t>
  </si>
  <si>
    <t>98066</t>
  </si>
  <si>
    <t>TANQUE SÉPTICO RETANGULAR, EM ALVENARIA COM TIJOLOS CERÂMICOS MACIÇOS, DIMENSÕES INTERNAS: 1,0 X 2,0 X 1,4 M, VOLUME ÚTIL: 2000 L (PARA 5 CONTRIBUINTES). AF_12/2020</t>
  </si>
  <si>
    <t>4.863,92</t>
  </si>
  <si>
    <t>98067</t>
  </si>
  <si>
    <t>TANQUE SÉPTICO RETANGULAR, EM ALVENARIA COM TIJOLOS CERÂMICOS MACIÇOS, DIMENSÕES INTERNAS: 1,2 X 2,4 X 1,6 M, VOLUME ÚTIL: 3456 L (PARA 13 CONTRIBUINTES). AF_12/2020</t>
  </si>
  <si>
    <t>6.481,03</t>
  </si>
  <si>
    <t>98068</t>
  </si>
  <si>
    <t>TANQUE SÉPTICO RETANGULAR, EM ALVENARIA COM TIJOLOS CERÂMICOS MACIÇOS, DIMENSÕES INTERNAS: 1,4 X 3,2 X 1,8 M, VOLUME ÚTIL: 6272 L (PARA 32 CONTRIBUINTES). AF_12/2020</t>
  </si>
  <si>
    <t>9.149,17</t>
  </si>
  <si>
    <t>98069</t>
  </si>
  <si>
    <t>TANQUE SÉPTICO RETANGULAR, EM ALVENARIA COM TIJOLOS CERÂMICOS MACIÇOS, DIMENSÕES INTERNAS: 1,6 X 4,4 X 1,8 M, VOLUME ÚTIL: 9856 L (PARA 68 CONTRIBUINTES). AF_12/2020</t>
  </si>
  <si>
    <t>12.285,75</t>
  </si>
  <si>
    <t>98070</t>
  </si>
  <si>
    <t>TANQUE SÉPTICO RETANGULAR, EM ALVENARIA COM TIJOLOS CERÂMICOS MACIÇOS, DIMENSÕES INTERNAS: 1,6 X 4,8 X 2,0 M, VOLUME ÚTIL: 12288 L (PARA 86 CONTRIBUINTES). AF_12/2020</t>
  </si>
  <si>
    <t>14.043,87</t>
  </si>
  <si>
    <t>98071</t>
  </si>
  <si>
    <t>TANQUE SÉPTICO RETANGULAR, EM ALVENARIA COM TIJOLOS CERÂMICOS MACIÇOS, DIMENSÕES INTERNAS: 1,6 X 4,6 X 2,4 M, VOLUME ÚTIL: 14720 L (PARA 105 CONTRIBUINTES). AF_12/2020</t>
  </si>
  <si>
    <t>15.341,14</t>
  </si>
  <si>
    <t>98072</t>
  </si>
  <si>
    <t>FILTRO ANAERÓBIO RETANGULAR, EM ALVENARIA COM TIJOLOS CERÂMICOS MACIÇOS, DIMENSÕES INTERNAS: 0,8 X 1,2 X 1,67 M, VOLUME ÚTIL: 1152 L (PARA 5 CONTRIBUINTES). AF_12/2020</t>
  </si>
  <si>
    <t>4.069,83</t>
  </si>
  <si>
    <t>98073</t>
  </si>
  <si>
    <t>FILTRO ANAERÓBIO RETANGULAR, EM ALVENARIA COM TIJOLOS CERÂMICOS MACIÇOS, DIMENSÕES INTERNAS: 1,2 X 1,8 X 1,67 M, VOLUME ÚTIL: 2592 L (PARA 13 CONTRIBUINTES). AF_12/2020</t>
  </si>
  <si>
    <t>6.351,18</t>
  </si>
  <si>
    <t>98074</t>
  </si>
  <si>
    <t>FILTRO ANAERÓBIO RETANGULAR, EM ALVENARIA COM TIJOLOS CERÂMICOS MACIÇOS, DIMENSÕES INTERNAS: 1,4 X 3,0 X 1,67 M, VOLUME ÚTIL: 5040 L (PARA 32 CONTRIBUINTES). AF_12/2020</t>
  </si>
  <si>
    <t>9.838,21</t>
  </si>
  <si>
    <t>98075</t>
  </si>
  <si>
    <t>FILTRO ANAERÓBIO RETANGULAR, EM ALVENARIA COM TIJOLOS CERÂMICOS MACIÇOS, DIMENSÕES INTERNAS: 1,4 X 4,2 X 1,67 M, VOLUME ÚTIL: 7056 L (PARA 67 CONTRIBUINTES). AF_12/2020</t>
  </si>
  <si>
    <t>12.779,54</t>
  </si>
  <si>
    <t>98076</t>
  </si>
  <si>
    <t>FILTRO ANAERÓBIO RETANGULAR, EM ALVENARIA COM TIJOLOS CERÂMICOS MACIÇOS, DIMENSÕES INTERNAS: 1,6 X 4,6 X 1,67 M, VOLUME ÚTIL: 8832 L (PARA 84 CONTRIBUINTES). AF_12/2020</t>
  </si>
  <si>
    <t>14.714,47</t>
  </si>
  <si>
    <t>98077</t>
  </si>
  <si>
    <t>FILTRO ANAERÓBIO RETANGULAR, EM ALVENARIA COM TIJOLOS CERÂMICOS MACIÇOS, DIMENSÕES INTERNAS: 1,6 X 5,6 X 1,67 M, VOLUME ÚTIL: 10752 L (PARA 103 CONTRIBUINTES). AF_12/2020</t>
  </si>
  <si>
    <t>17.313,93</t>
  </si>
  <si>
    <t>98078</t>
  </si>
  <si>
    <t>SUMIDOURO RETANGULAR, EM ALVENARIA COM TIJOLOS CERÂMICOS MACIÇOS, DIMENSÕES INTERNAS: 0,8 X 1,4 X 3,0 M, ÁREA DE INFILTRAÇÃO: 13,2 M² (PARA 5 CONTRIBUINTES). AF_12/2020</t>
  </si>
  <si>
    <t>4.629,77</t>
  </si>
  <si>
    <t>98079</t>
  </si>
  <si>
    <t>SUMIDOURO RETANGULAR, EM ALVENARIA COM TIJOLOS CERÂMICOS MACIÇOS, DIMENSÕES INTERNAS: 1,0 X 3,0 X 3,0 M, ÁREA DE INFILTRAÇÃO: 25 M² (PARA 10 CONTRIBUINTES). AF_12/2020</t>
  </si>
  <si>
    <t>8.082,97</t>
  </si>
  <si>
    <t>98080</t>
  </si>
  <si>
    <t>SUMIDOURO RETANGULAR, EM ALVENARIA COM TIJOLOS CERÂMICOS MACIÇOS, DIMENSÕES INTERNAS: 1,6 X 3,4 X 3,0 M, ÁREA DE INFILTRAÇÃO: 32,9 M² (PARA 13 CONTRIBUINTES). AF_12/2020</t>
  </si>
  <si>
    <t>10.348,36</t>
  </si>
  <si>
    <t>98081</t>
  </si>
  <si>
    <t>SUMIDOURO RETANGULAR, EM ALVENARIA COM TIJOLOS CERÂMICOS MACIÇOS, DIMENSÕES INTERNAS: 1,6 X 5,8 X 3,0 M, ÁREA DE INFILTRAÇÃO: 50 M² (PARA 20 CONTRIBUINTES). AF_12/2020</t>
  </si>
  <si>
    <t>15.295,66</t>
  </si>
  <si>
    <t>98082</t>
  </si>
  <si>
    <t>TANQUE SÉPTICO RETANGULAR, EM ALVENARIA COM BLOCOS DE CONCRETO, DIMENSÕES INTERNAS: 1,0 X 2,0 X 1,4 M, VOLUME ÚTIL: 2000 L (PARA 5 CONTRIBUINTES). AF_12/2020</t>
  </si>
  <si>
    <t>3.530,40</t>
  </si>
  <si>
    <t>98083</t>
  </si>
  <si>
    <t>TANQUE SÉPTICO RETANGULAR, EM ALVENARIA COM BLOCOS DE CONCRETO, DIMENSÕES INTERNAS: 1,2 X 2,4 X 1,6 M, VOLUME ÚTIL: 3456 L (PARA 13 CONTRIBUINTES). AF_12/2020</t>
  </si>
  <si>
    <t>4.647,89</t>
  </si>
  <si>
    <t>98084</t>
  </si>
  <si>
    <t>TANQUE SÉPTICO RETANGULAR, EM ALVENARIA COM BLOCOS DE CONCRETO, DIMENSÕES INTERNAS: 1,4 X 3,2 X 1,8 M, VOLUME ÚTIL: 6272 L (PARA 32 CONTRIBUINTES). AF_12/2020</t>
  </si>
  <si>
    <t>6.512,75</t>
  </si>
  <si>
    <t>98085</t>
  </si>
  <si>
    <t>TANQUE SÉPTICO RETANGULAR, EM ALVENARIA COM BLOCOS DE CONCRETO, DIMENSÕES INTERNAS: 1,6 X 4,4 X 1,8 M, VOLUME ÚTIL: 9856 L (PARA 68 CONTRIBUINTES). AF_12/2020</t>
  </si>
  <si>
    <t>8.859,41</t>
  </si>
  <si>
    <t>98086</t>
  </si>
  <si>
    <t>TANQUE SÉPTICO RETANGULAR, EM ALVENARIA COM BLOCOS DE CONCRETO, DIMENSÕES INTERNAS: 1,6 X 4,8 X 2,0 M, VOLUME ÚTIL: 12288 L (PARA 86 CONTRIBUINTES). AF_12/2020</t>
  </si>
  <si>
    <t>9.971,53</t>
  </si>
  <si>
    <t>98087</t>
  </si>
  <si>
    <t>TANQUE SÉPTICO RETANGULAR, EM ALVENARIA COM BLOCOS DE CONCRETO, DIMENSÕES INTERNAS: 1,6 X 4,6 X 2,4 M, VOLUME ÚTIL: 14720 L (PARA 105 CONTRIBUINTES). AF_12/2020</t>
  </si>
  <si>
    <t>10.579,80</t>
  </si>
  <si>
    <t>98088</t>
  </si>
  <si>
    <t>FILTRO ANAERÓBIO RETANGULAR, EM ALVENARIA COM BLOCOS DE CONCRETO, DIMENSÕES INTERNAS: 0,8 X 1,2 X 1,67 M, VOLUME ÚTIL: 1152 L (PARA 5 CONTRIBUINTES). AF_12/2020</t>
  </si>
  <si>
    <t>3.043,28</t>
  </si>
  <si>
    <t>98089</t>
  </si>
  <si>
    <t>FILTRO ANAERÓBIO RETANGULAR, EM ALVENARIA COM BLOCOS DE CONCRETO, DIMENSÕES INTERNAS: 1,2 X 1,8 X 1,67 M, VOLUME ÚTIL: 2592 L (PARA 13 CONTRIBUINTES). AF_12/2020</t>
  </si>
  <si>
    <t>4.825,42</t>
  </si>
  <si>
    <t>98090</t>
  </si>
  <si>
    <t>FILTRO ANAERÓBIO RETANGULAR, EM ALVENARIA COM BLOCOS DE CONCRETO, DIMENSÕES INTERNAS: 1,4 X 3,0 X 1,67 M, VOLUME ÚTIL: 5040 L (PARA 32 CONTRIBUINTES). AF_12/2020</t>
  </si>
  <si>
    <t>7.597,48</t>
  </si>
  <si>
    <t>98091</t>
  </si>
  <si>
    <t>FILTRO ANAERÓBIO RETANGULAR, EM ALVENARIA COM BLOCOS DE CONCRETO, DIMENSÕES INTERNAS: 1,4 X 4,2 X 1,67 M, VOLUME ÚTIL: 7056 L (PARA 67 CONTRIBUINTES). AF_12/2020</t>
  </si>
  <si>
    <t>9.931,48</t>
  </si>
  <si>
    <t>98092</t>
  </si>
  <si>
    <t>FILTRO ANAERÓBIO RETANGULAR, EM ALVENARIA COM BLOCOS DE CONCRETO, DIMENSÕES INTERNAS: 1,6 X 4,6 X 1,67 M, VOLUME ÚTIL: 8832 L (PARA 84 CONTRIBUINTES). AF_12/2020</t>
  </si>
  <si>
    <t>11.550,09</t>
  </si>
  <si>
    <t>98093</t>
  </si>
  <si>
    <t>FILTRO ANAERÓBIO RETANGULAR, EM ALVENARIA COM BLOCOS DE CONCRETO, DIMENSÕES INTERNAS: 1,6 X 5,6 X 1,67 M, VOLUME ÚTIL: 10752 L (PARA 103 CONTRIBUINTES). AF_12/2020</t>
  </si>
  <si>
    <t>13.639,18</t>
  </si>
  <si>
    <t>98094</t>
  </si>
  <si>
    <t>SUMIDOURO RETANGULAR, EM ALVENARIA COM BLOCOS DE CONCRETO, DIMENSÕES INTERNAS: 0,8 X 1,4 X 3,0 M, ÁREA DE INFILTRAÇÃO: 13,2 M² (PARA 5 CONTRIBUINTES). AF_12/2020</t>
  </si>
  <si>
    <t>2.455,01</t>
  </si>
  <si>
    <t>98099</t>
  </si>
  <si>
    <t>SUMIDOURO RETANGULAR, EM ALVENARIA COM BLOCOS DE CONCRETO, DIMENSÕES INTERNAS: 1,0 X 3,0 X 3,0 M, ÁREA DE INFILTRAÇÃO: 25 M² (PARA 10 CONTRIBUINTES). AF_12/2020</t>
  </si>
  <si>
    <t>4.191,61</t>
  </si>
  <si>
    <t>98100</t>
  </si>
  <si>
    <t>SUMIDOURO RETANGULAR, EM ALVENARIA COM BLOCOS DE CONCRETO, DIMENSÕES INTERNAS: 1,6 X 3,4 X 3,0 M, ÁREA DE INFILTRAÇÃO: 32,9 M² (PARA 13 CONTRIBUINTES). . AF_12/2020</t>
  </si>
  <si>
    <t>5.503,30</t>
  </si>
  <si>
    <t>98101</t>
  </si>
  <si>
    <t>SUMIDOURO RETANGULAR, EM ALVENARIA COM BLOCOS DE CONCRETO, DIMENSÕES INTERNAS: 1,6 X 5,8 X 3,0 M, ÁREA DE INFILTRAÇÃO: 50 M² (PARA 20 CONTRIBUINTES). . AF_12/2020</t>
  </si>
  <si>
    <t>8.139,77</t>
  </si>
  <si>
    <t>98109</t>
  </si>
  <si>
    <t>CAIXA DE GORDURA ESPECIAL (CAPACIDADE: 312 L - PARA ATÉ 146 PESSOAS SERVIDAS NO PICO), RETANGULAR, EM ALVENARIA COM BLOCOS DE CONCRETO, DIMENSÕES INTERNAS = 0,4X1,2 M, ALTURA INTERNA = 1 M. AF_12/2020</t>
  </si>
  <si>
    <t>750,07</t>
  </si>
  <si>
    <t>98110</t>
  </si>
  <si>
    <t>CAIXA DE GORDURA PEQUENA (CAPACIDADE: 19 L), CIRCULAR, EM PVC, DIÂMETRO INTERNO= 0,3 M. AF_12/2020</t>
  </si>
  <si>
    <t>529,43</t>
  </si>
  <si>
    <t>98111</t>
  </si>
  <si>
    <t>CAIXA DE INSPEÇÃO PARA ATERRAMENTO, CIRCULAR, EM POLIETILENO, DIÂMETRO INTERNO = 0,3 M. AF_12/2020</t>
  </si>
  <si>
    <t>68,56</t>
  </si>
  <si>
    <t>98112</t>
  </si>
  <si>
    <t>TIL (TUBO DE INSPEÇÃO E LIMPEZA) CONDOMINIAL PARA ESGOTO, EM PVC, DN 100 X 100 MM. AF_12/2020</t>
  </si>
  <si>
    <t>93,75</t>
  </si>
  <si>
    <t>98114</t>
  </si>
  <si>
    <t>TAMPA CIRCULAR PARA ESGOTO E DRENAGEM, EM FERRO FUNDIDO, DIÂMETRO INTERNO = 0,6 M. AF_12/2020</t>
  </si>
  <si>
    <t>613,71</t>
  </si>
  <si>
    <t>98115</t>
  </si>
  <si>
    <t>TAMPA CIRCULAR PARA ESGOTO E DRENAGEM, EM CONCRETO PRÉ-MOLDADO, DIÂMETRO INTERNO = 0,60 M E ALTURA = 0,10 M. AF_12/2020</t>
  </si>
  <si>
    <t>101,41</t>
  </si>
  <si>
    <t>89957</t>
  </si>
  <si>
    <t>PONTO DE CONSUMO TERMINAL DE ÁGUA FRIA (SUBRAMAL) COM TUBULAÇÃO DE PVC, DN 25 MM, INSTALADO EM RAMAL DE ÁGUA, INCLUSOS RASGO E CHUMBAMENTO EM ALVENARIA. AF_12/2014</t>
  </si>
  <si>
    <t>152,69</t>
  </si>
  <si>
    <t>89959</t>
  </si>
  <si>
    <t>PONTO DE CONSUMO TERMINAL DE ÁGUA QUENTE (SUBRAMAL) COM TUBULAÇÃO DE CPVC, DN 22 MM, INSTALADO EM RAMAL DE ÁGUA, INCLUSOS RASGO E CHUMBAMENTO EM ALVENARIA. AF_12/2014</t>
  </si>
  <si>
    <t>262,44</t>
  </si>
  <si>
    <t>89349</t>
  </si>
  <si>
    <t>REGISTRO DE PRESSÃO BRUTO, LATÃO, ROSCÁVEL, 1/2" - FORNECIMENTO E INSTALAÇÃO. AF_08/2021</t>
  </si>
  <si>
    <t>17,19</t>
  </si>
  <si>
    <t>89351</t>
  </si>
  <si>
    <t>REGISTRO DE PRESSÃO BRUTO, LATÃO,  ROSCÁVEL, 3/4'' - FORNECIMENTO E INSTALAÇÃO. AF_08/2021</t>
  </si>
  <si>
    <t>21,75</t>
  </si>
  <si>
    <t>89352</t>
  </si>
  <si>
    <t>REGISTRO DE GAVETA BRUTO, LATÃO, ROSCÁVEL, 1/2" - FORNECIMENTO E INSTALAÇÃO. AF_08/2021</t>
  </si>
  <si>
    <t>22,74</t>
  </si>
  <si>
    <t>89353</t>
  </si>
  <si>
    <t>REGISTRO DE GAVETA BRUTO, LATÃO, ROSCÁVEL, 3/4" - FORNECIMENTO E INSTALAÇÃO. AF_08/2021</t>
  </si>
  <si>
    <t>25,72</t>
  </si>
  <si>
    <t>89354</t>
  </si>
  <si>
    <t>MISTURADOR MONOCOMANDO PARA CHUVEIRO, BASE BRUTA E ACABAMENTO CROMADO - FORNECIMENTO E INSTALAÇÃO. AF_08/2021</t>
  </si>
  <si>
    <t>382,09</t>
  </si>
  <si>
    <t>89969</t>
  </si>
  <si>
    <t>KIT DE REGISTRO DE PRESSÃO BRUTO DE LATÃO ½", INCLUSIVE CONEXÕES,  ROSCÁVEL, INSTALADO EM RAMAL DE ÁGUA FRIA - FORNECIMENTO E INSTALAÇÃO. AF_12/2014</t>
  </si>
  <si>
    <t>35,63</t>
  </si>
  <si>
    <t>89970</t>
  </si>
  <si>
    <t>KIT DE REGISTRO DE PRESSÃO BRUTO DE LATÃO ¾", INCLUSIVE CONEXÕES, ROSCÁVEL, INSTALADO EM RAMAL DE ÁGUA FRIA - FORNECIMENTO E INSTALAÇÃO. AF_12/2014</t>
  </si>
  <si>
    <t>37,73</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</si>
  <si>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</si>
  <si>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</si>
  <si>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</si>
  <si>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</si>
  <si>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40,70</t>
  </si>
  <si>
    <t>89973</t>
  </si>
  <si>
    <t>KIT DE MISTURADOR BASE BRUTA DE LATÃO ¾" MONOCOMANDO PARA CHUVEIRO, INCLUSIVE CONEXÕES, INSTALADO EM RAMAL DE ÁGUA - FORNECIMENTO E INSTALAÇÃO. AF_12/2014</t>
  </si>
  <si>
    <t>650,74</t>
  </si>
  <si>
    <t>89974</t>
  </si>
  <si>
    <t>KIT DE TÊ MISTURADOR EM CPVC ¾" COM DUPLO COMANDO PARA CHUVEIRO, INCLUSIVE CONEXÕES, INSTALADO EM RAMAL DE ÁGUA - FORNECIMENTO E INSTALAÇÃO. AF_12/2014</t>
  </si>
  <si>
    <t>334,68</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</si>
  <si>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</si>
  <si>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</si>
  <si>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</si>
  <si>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</si>
  <si>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57,43</t>
  </si>
  <si>
    <t>89986</t>
  </si>
  <si>
    <t>REGISTRO DE GAVETA BRUTO, LATÃO, ROSCÁVEL, 1/2", COM ACABAMENTO E CANOPLA CROMADOS - FORNECIMENTO E INSTALAÇÃO. AF_08/2021</t>
  </si>
  <si>
    <t>52,70</t>
  </si>
  <si>
    <t>89987</t>
  </si>
  <si>
    <t>REGISTRO DE GAVETA BRUTO, LATÃO, ROSCÁVEL, 3/4", COM ACABAMENTO E CANOPLA CROMADOS - FORNECIMENTO E INSTALAÇÃO. AF_08/2021</t>
  </si>
  <si>
    <t>60,22</t>
  </si>
  <si>
    <t>90371</t>
  </si>
  <si>
    <t>REGISTRO DE ESFERA, PVC, ROSCÁVEL, COM VOLANTE, 3/4" - FORNECIMENTO E INSTALAÇÃO. AF_08/2021</t>
  </si>
  <si>
    <t>94489</t>
  </si>
  <si>
    <t>REGISTRO DE ESFERA, PVC, SOLDÁVEL, COM VOLANTE, DN  25 MM - FORNECIMENTO E INSTALAÇÃO. AF_08/2021</t>
  </si>
  <si>
    <t>39,71</t>
  </si>
  <si>
    <t>94490</t>
  </si>
  <si>
    <t>REGISTRO DE ESFERA, PVC, SOLDÁVEL, COM VOLANTE, DN  32 MM - FORNECIMENTO E INSTALAÇÃO. AF_08/2021</t>
  </si>
  <si>
    <t>59,63</t>
  </si>
  <si>
    <t>94491</t>
  </si>
  <si>
    <t>REGISTRO DE ESFERA, PVC, SOLDÁVEL, COM VOLANTE, DN  40 MM - FORNECIMENTO E INSTALAÇÃO. AF_08/2021</t>
  </si>
  <si>
    <t>81,02</t>
  </si>
  <si>
    <t>94492</t>
  </si>
  <si>
    <t>REGISTRO DE ESFERA, PVC, SOLDÁVEL, COM VOLANTE, DN  50 MM - FORNECIMENTO E INSTALAÇÃO. AF_08/2021</t>
  </si>
  <si>
    <t>94493</t>
  </si>
  <si>
    <t>REGISTRO DE ESFERA, PVC, SOLDÁVEL, COM VOLANTE, DN  60 MM - FORNECIMENTO E INSTALAÇÃO. AF_08/2021</t>
  </si>
  <si>
    <t>152,78</t>
  </si>
  <si>
    <t>94495</t>
  </si>
  <si>
    <t>REGISTRO DE GAVETA BRUTO, LATÃO, ROSCÁVEL, 1" - FORNECIMENTO E INSTALAÇÃO. AF_08/2021</t>
  </si>
  <si>
    <t>39,30</t>
  </si>
  <si>
    <t>94496</t>
  </si>
  <si>
    <t>REGISTRO DE GAVETA BRUTO, LATÃO, ROSCÁVEL, 1 1/4" - FORNECIMENTO E INSTALAÇÃO. AF_08/2021</t>
  </si>
  <si>
    <t>53,54</t>
  </si>
  <si>
    <t>94497</t>
  </si>
  <si>
    <t>REGISTRO DE GAVETA BRUTO, LATÃO, ROSCÁVEL, 1 1/2" - FORNECIMENTO E INSTALAÇÃO. AF_08/2021</t>
  </si>
  <si>
    <t>67,99</t>
  </si>
  <si>
    <t>94498</t>
  </si>
  <si>
    <t>REGISTRO DE GAVETA BRUTO, LATÃO, ROSCÁVEL, 2" - FORNECIMENTO E INSTALAÇÃO. AF_08/2021</t>
  </si>
  <si>
    <t>94499</t>
  </si>
  <si>
    <t>REGISTRO DE GAVETA BRUTO, LATÃO, ROSCÁVEL, 2 1/2" - FORNECIMENTO E INSTALAÇÃO. AF_08/2021</t>
  </si>
  <si>
    <t>180,75</t>
  </si>
  <si>
    <t>94500</t>
  </si>
  <si>
    <t>REGISTRO DE GAVETA BRUTO, LATÃO, ROSCÁVEL, 3" - FORNECIMENTO E INSTALAÇÃO. AF_08/2021</t>
  </si>
  <si>
    <t>219,78</t>
  </si>
  <si>
    <t>94501</t>
  </si>
  <si>
    <t>REGISTRO DE GAVETA BRUTO, LATÃO, ROSCÁVEL, 4" - FORNECIMENTO E INSTALAÇÃO. AF_08/2021</t>
  </si>
  <si>
    <t>434,31</t>
  </si>
  <si>
    <t>94792</t>
  </si>
  <si>
    <t>REGISTRO DE GAVETA BRUTO, LATÃO, ROSCÁVEL, 1", COM ACABAMENTO E CANOPLA CROMADOS - FORNECIMENTO E INSTALAÇÃO. AF_08/2021</t>
  </si>
  <si>
    <t>73,16</t>
  </si>
  <si>
    <t>94793</t>
  </si>
  <si>
    <t>REGISTRO DE GAVETA BRUTO, LATÃO, ROSCÁVEL, 1 1/4", COM ACABAMENTO E CANOPLA CROMADOS - FORNECIMENTO E INSTALAÇÃO. AF_08/2021</t>
  </si>
  <si>
    <t>99,31</t>
  </si>
  <si>
    <t>94794</t>
  </si>
  <si>
    <t>REGISTRO DE GAVETA BRUTO, LATÃO, ROSCÁVEL, 1 1/2", COM ACABAMENTO E CANOPLA CROMADOS - FORNECIMENTO E INSTALAÇÃO. AF_08/2021</t>
  </si>
  <si>
    <t>106,23</t>
  </si>
  <si>
    <t>94795</t>
  </si>
  <si>
    <t>TORNEIRA DE BOIA PARA CAIXA D'ÁGUA, ROSCÁVEL, 1/2" - FORNECIMENTO E INSTALAÇÃO. AF_08/2021</t>
  </si>
  <si>
    <t>94796</t>
  </si>
  <si>
    <t>TORNEIRA DE BOIA PARA CAIXA D'ÁGUA, ROSCÁVEL, 3/4" - FORNECIMENTO E INSTALAÇÃO. AF_08/2021</t>
  </si>
  <si>
    <t>80,09</t>
  </si>
  <si>
    <t>94797</t>
  </si>
  <si>
    <t>TORNEIRA DE BOIA PARA CAIXA D'ÁGUA, ROSCÁVEL, 1" - FORNECIMENTO E INSTALAÇÃO. AF_08/2021</t>
  </si>
  <si>
    <t>171,51</t>
  </si>
  <si>
    <t>94798</t>
  </si>
  <si>
    <t>TORNEIRA DE BOIA PARA CAIXA D'ÁGUA, ROSCÁVEL, 1 1/4" - FORNECIMENTO E INSTALAÇÃO. AF_08/2021</t>
  </si>
  <si>
    <t>287,67</t>
  </si>
  <si>
    <t>94799</t>
  </si>
  <si>
    <t>TORNEIRA DE BOIA PARA CAIXA D'ÁGUA, ROSCÁVEL, 1 1/2" - FORNECIMENTO E INSTALAÇÃO. AF_08/2021</t>
  </si>
  <si>
    <t>352,10</t>
  </si>
  <si>
    <t>94800</t>
  </si>
  <si>
    <t>TORNEIRA DE BOIA PARA CAIXA D'ÁGUA, ROSCÁVEL, 2" - FORNECIMENTO E INSTALAÇÃO. AF_08/2021</t>
  </si>
  <si>
    <t>451,93</t>
  </si>
  <si>
    <t>95248</t>
  </si>
  <si>
    <t>VÁLVULA DE ESFERA BRUTA, BRONZE, ROSCÁVEL, 1/2" - FORNECIMENTO E INSTALAÇÃO. AF_08/2021</t>
  </si>
  <si>
    <t>32,24</t>
  </si>
  <si>
    <t>95249</t>
  </si>
  <si>
    <t>VÁLVULA DE ESFERA BRUTA, BRONZE, ROSCÁVEL, 3/4'' - FORNECIMENTO E INSTALAÇÃO. AF_08/2021</t>
  </si>
  <si>
    <t>38,58</t>
  </si>
  <si>
    <t>95250</t>
  </si>
  <si>
    <t>VÁLVULA DE ESFERA BRUTA, BRONZE, ROSCÁVEL, 1'' - FORNECIMENTO E INSTALAÇÃO. AF_08/2021</t>
  </si>
  <si>
    <t>52,08</t>
  </si>
  <si>
    <t>95251</t>
  </si>
  <si>
    <t>VÁLVULA DE ESFERA BRUTA, BRONZE, ROSCÁVEL, 1 1/4'' - FORNECIMENTO E INSTALAÇÃO. AF_08/2021</t>
  </si>
  <si>
    <t>76,63</t>
  </si>
  <si>
    <t>95252</t>
  </si>
  <si>
    <t>VÁLVULA DE ESFERA BRUTA, BRONZE, ROSCÁVEL, 1 1/2'' - FORNECIMENTO E INSTALAÇÃO. AF_08/2021</t>
  </si>
  <si>
    <t>93,33</t>
  </si>
  <si>
    <t>95253</t>
  </si>
  <si>
    <t>VÁLVULA DE ESFERA BRUTA, BRONZE, ROSCÁVEL, 2'' - FORNECIMENTO E INSTALAÇÃO. AF_08/2021</t>
  </si>
  <si>
    <t>140,52</t>
  </si>
  <si>
    <t>99619</t>
  </si>
  <si>
    <t>VÁLVULA DE RETENÇÃO HORIZONTAL, DE BRONZE, ROSCÁVEL, 3/4" - FORNECIMENTO E INSTALAÇÃO. AF_08/2021</t>
  </si>
  <si>
    <t>55,03</t>
  </si>
  <si>
    <t>99620</t>
  </si>
  <si>
    <t>VÁLVULA DE RETENÇÃO HORIZONTAL, DE BRONZE, ROSCÁVEL, 1" - FORNECIMENTO E INSTALAÇÃO. AF_08/2021</t>
  </si>
  <si>
    <t>99621</t>
  </si>
  <si>
    <t>VÁLVULA DE RETENÇÃO HORIZONTAL, DE BRONZE, ROSCÁVEL, 1 1/4" - FORNECIMENTO E INSTALAÇÃO. AF_08/2021</t>
  </si>
  <si>
    <t>110,83</t>
  </si>
  <si>
    <t>99622</t>
  </si>
  <si>
    <t>VÁLVULA DE RETENÇÃO HORIZONTAL, DE BRONZE, ROSCÁVEL, 1 1/2"  - FORNECIMENTO E INSTALAÇÃO. AF_08/2021</t>
  </si>
  <si>
    <t>125,74</t>
  </si>
  <si>
    <t>99623</t>
  </si>
  <si>
    <t>VÁLVULA DE RETENÇÃO HORIZONTAL, DE BRONZE, ROSCÁVEL, 2"  - FORNECIMENTO E INSTALAÇÃO. AF_08/2021</t>
  </si>
  <si>
    <t>174,67</t>
  </si>
  <si>
    <t>99624</t>
  </si>
  <si>
    <t>VÁLVULA DE RETENÇÃO HORIZONTAL, DE BRONZE, ROSCÁVEL, 2 1/2" - FORNECIMENTO E INSTALAÇÃO. AF_08/2021</t>
  </si>
  <si>
    <t>248,18</t>
  </si>
  <si>
    <t>99625</t>
  </si>
  <si>
    <t>VÁLVULA DE RETENÇÃO HORIZONTAL, DE BRONZE, ROSCÁVEL, 3" - FORNECIMENTO E INSTALAÇÃO. AF_08/2021</t>
  </si>
  <si>
    <t>339,78</t>
  </si>
  <si>
    <t>99626</t>
  </si>
  <si>
    <t>VÁLVULA DE RETENÇÃO HORIZONTAL, DE BRONZE, ROSCÁVEL, 4" - FORNECIMENTO E INSTALAÇÃO. AF_08/2021</t>
  </si>
  <si>
    <t>518,81</t>
  </si>
  <si>
    <t>99627</t>
  </si>
  <si>
    <t>VÁLVULA DE RETENÇÃO VERTICAL, DE BRONZE, ROSCÁVEL, 1/2" - FORNECIMENTO E INSTALAÇÃO. AF_08/2021</t>
  </si>
  <si>
    <t>33,37</t>
  </si>
  <si>
    <t>99628</t>
  </si>
  <si>
    <t>VÁLVULA DE RETENÇÃO VERTICAL, DE BRONZE, ROSCÁVEL, 3/4" - FORNECIMENTO E INSTALAÇÃO. AF_08/2021</t>
  </si>
  <si>
    <t>37,30</t>
  </si>
  <si>
    <t>99629</t>
  </si>
  <si>
    <t>VÁLVULA DE RETENÇÃO VERTICAL, DE BRONZE, ROSCÁVEL, 1" - FORNECIMENTO E INSTALAÇÃO. AF_08/2021</t>
  </si>
  <si>
    <t>42,19</t>
  </si>
  <si>
    <t>99630</t>
  </si>
  <si>
    <t>VÁLVULA DE RETENÇÃO VERTICAL, DE BRONZE, ROSCÁVEL, 1 1/4" - FORNECIMENTO E INSTALAÇÃO. AF_08/2021</t>
  </si>
  <si>
    <t>62,23</t>
  </si>
  <si>
    <t>99631</t>
  </si>
  <si>
    <t>VÁLVULA DE RETENÇÃO VERTICAL, DE BRONZE, ROSCÁVEL, 1 1/2" - FORNECIMENTO E INSTALAÇÃO. AF_08/2021</t>
  </si>
  <si>
    <t>73,22</t>
  </si>
  <si>
    <t>99632</t>
  </si>
  <si>
    <t>VÁLVULA DE RETENÇÃO VERTICAL, DE BRONZE, ROSCÁVEL, 2" - FORNECIMENTO E INSTALAÇÃO. AF_08/2021</t>
  </si>
  <si>
    <t>104,44</t>
  </si>
  <si>
    <t>99633</t>
  </si>
  <si>
    <t>VÁLVULA DE RETENÇÃO VERTICAL, DE BRONZE, ROSCÁVEL, 3" - FORNECIMENTO E INSTALAÇÃO. AF_08/2021</t>
  </si>
  <si>
    <t>219,63</t>
  </si>
  <si>
    <t>99634</t>
  </si>
  <si>
    <t>VÁLVULA DE RETENÇÃO VERTICAL, DE BRONZE, ROSCÁVEL, 4" - FORNECIMENTO E INSTALAÇÃO. AF_08/2021</t>
  </si>
  <si>
    <t>367,64</t>
  </si>
  <si>
    <t>99635</t>
  </si>
  <si>
    <t>VÁLVULA DE DESCARGA METÁLICA, BASE 1 1/2", ACABAMENTO METALICO CROMADO - FORNECIMENTO E INSTALAÇÃO. AF_08/2021</t>
  </si>
  <si>
    <t>299,76</t>
  </si>
  <si>
    <t>103008</t>
  </si>
  <si>
    <t>VÁLVULA DE RETENÇÃO HORIZONTAL, DE BRONZE, ROSCÁVEL, 1/2" - FORNECIMENTO E INSTALAÇÃO. AF_08/2021</t>
  </si>
  <si>
    <t>44,45</t>
  </si>
  <si>
    <t>103009</t>
  </si>
  <si>
    <t>VÁLVULA DE RETENÇÃO VERTICAL, DE BRONZE, ROSCÁVEL, 2 1/2" - FORNECIMENTO E INSTALAÇÃO. AF_08/2021</t>
  </si>
  <si>
    <t>162,77</t>
  </si>
  <si>
    <t>103010</t>
  </si>
  <si>
    <t>VÁLVULA DE RETENÇÃO, DE BRONZE, PÉ COM CRIVOS, ROSCÁVEL, 3/4" - FORNECIMENTO E INSTALAÇÃO. AF_08/2021</t>
  </si>
  <si>
    <t>33,71</t>
  </si>
  <si>
    <t>103011</t>
  </si>
  <si>
    <t>VÁLVULA DE RETENÇÃO, DE BRONZE, PÉ COM CRIVOS, ROSCÁVEL, 1" - FORNECIMENTO E INSTALAÇÃO. AF_08/2021</t>
  </si>
  <si>
    <t>103012</t>
  </si>
  <si>
    <t>VÁLVULA DE RETENÇÃO, DE BRONZE, PÉ COM CRIVOS, ROSCÁVEL, 1 1/4" - FORNECIMENTO E INSTALAÇÃO. AF_08/2021</t>
  </si>
  <si>
    <t>59,40</t>
  </si>
  <si>
    <t>103013</t>
  </si>
  <si>
    <t>VÁLVULA DE RETENÇÃO, DE BRONZE, PÉ COM CRIVOS, ROSCÁVEL, 1 1/2" - FORNECIMENTO E INSTALAÇÃO. AF_08/2021</t>
  </si>
  <si>
    <t>64,59</t>
  </si>
  <si>
    <t>103014</t>
  </si>
  <si>
    <t>VÁLVULA DE RETENÇÃO, DE BRONZE, PÉ COM CRIVOS, ROSCÁVEL, 2" - FORNECIMENTO E INSTALAÇÃO. AF_08/2021</t>
  </si>
  <si>
    <t>96,33</t>
  </si>
  <si>
    <t>103015</t>
  </si>
  <si>
    <t>VÁLVULA DE RETENÇÃO, DE BRONZE, PÉ COM CRIVOS, ROSCÁVEL, 2 1/2" - FORNECIMENTO E INSTALAÇÃO. AF_08/2021</t>
  </si>
  <si>
    <t>168,26</t>
  </si>
  <si>
    <t>103016</t>
  </si>
  <si>
    <t>VÁLVULA DE RETENÇÃO, DE BRONZE, PÉ COM CRIVOS, ROSCÁVEL, 3" - FORNECIMENTO E INSTALAÇÃO. AF_08/2021</t>
  </si>
  <si>
    <t>229,28</t>
  </si>
  <si>
    <t>103017</t>
  </si>
  <si>
    <t>VÁLVULA DE RETENÇÃO, DE BRONZE, PÉ COM CRIVOS, ROSCÁVEL, 4" - FORNECIMENTO E INSTALAÇÃO. AF_08/2021</t>
  </si>
  <si>
    <t>396,42</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</si>
  <si>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</si>
  <si>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</si>
  <si>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</si>
  <si>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</si>
  <si>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211,18</t>
  </si>
  <si>
    <t>103029</t>
  </si>
  <si>
    <t>REGISTRO OU REGULADOR DE GÁS DE COZINHA - FORNECIMENTO E INSTALAÇÃO. AF_08/2021</t>
  </si>
  <si>
    <t>29,04</t>
  </si>
  <si>
    <t>103036</t>
  </si>
  <si>
    <t>REGISTRO DE ESFERA, PVC, ROSCÁVEL, COM VOLANTE, 1/2" - FORNECIMENTO E INSTALAÇÃO. AF_08/2021</t>
  </si>
  <si>
    <t>31,60</t>
  </si>
  <si>
    <t>103037</t>
  </si>
  <si>
    <t>REGISTRO DE ESFERA, PVC, ROSCÁVEL, COM VOLANTE, 1" - FORNECIMENTO E INSTALAÇÃO. AF_08/2021</t>
  </si>
  <si>
    <t>62,16</t>
  </si>
  <si>
    <t>103038</t>
  </si>
  <si>
    <t>REGISTRO DE ESFERA, PVC, ROSCÁVEL, COM VOLANTE, 1 1/4" - FORNECIMENTO E INSTALAÇÃO. AF_08/2021</t>
  </si>
  <si>
    <t>83,19</t>
  </si>
  <si>
    <t>103039</t>
  </si>
  <si>
    <t>REGISTRO DE ESFERA, PVC, ROSCÁVEL, COM VOLANTE, 1 1/2" - FORNECIMENTO E INSTALAÇÃO. AF_08/2021</t>
  </si>
  <si>
    <t>89,93</t>
  </si>
  <si>
    <t>103040</t>
  </si>
  <si>
    <t>REGISTRO DE ESFERA, PVC, ROSCÁVEL, COM VOLANTE, 2" - FORNECIMENTO E INSTALAÇÃO. AF_08/2021</t>
  </si>
  <si>
    <t>134,40</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</si>
  <si>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</si>
  <si>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</si>
  <si>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</si>
  <si>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</si>
  <si>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</si>
  <si>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</si>
  <si>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30,38</t>
  </si>
  <si>
    <t>103044</t>
  </si>
  <si>
    <t>REGISTRO DE ESFERA, PVC, ROSCÁVEL, COM CABEÇA QUADRADA, 3/4" - FORNECIMENTO E INSTALAÇÃO. AF_08/2021</t>
  </si>
  <si>
    <t>103045</t>
  </si>
  <si>
    <t>REGISTRO DE PRESSÃO, PVC, ROSCÁVEL, VOLANTE SIMPLES, 1/2" - FORNECIMENTO E INSTALAÇÃO. AF_08/2021</t>
  </si>
  <si>
    <t>12,34</t>
  </si>
  <si>
    <t>103046</t>
  </si>
  <si>
    <t>REGISTRO DE PRESSÃO, PVC, ROSCÁVEL, VOLANTE SIMPLES, 3/4" - FORNECIMENTO E INSTALAÇÃO. AF_08/2021</t>
  </si>
  <si>
    <t>30,27</t>
  </si>
  <si>
    <t>103047</t>
  </si>
  <si>
    <t>REGISTRO DE ESFERA, PVC, SOLDÁVEL, COM VOLANTE, DN  20 MM - FORNECIMENTO E INSTALAÇÃO. AF_08/2021</t>
  </si>
  <si>
    <t>31,95</t>
  </si>
  <si>
    <t>103048</t>
  </si>
  <si>
    <t>REGISTRO DE PRESSÃO, PVC, SOLDÁVEL, VOLANTE SIMPLES, DN  20 MM - FORNECIMENTO E INSTALAÇÃO. AF_08/2021</t>
  </si>
  <si>
    <t>23,59</t>
  </si>
  <si>
    <t>103049</t>
  </si>
  <si>
    <t>REGISTRO DE PRESSÃO, PVC, SOLDÁVEL, VOLANTE SIMPLES, DN  25 MM - FORNECIMENTO E INSTALAÇÃO. AF_08/2021</t>
  </si>
  <si>
    <t>103050</t>
  </si>
  <si>
    <t>SUBSTITUIÇÃO DE REGISTRO OU VÁLVULA, ROSCÁVEL, DN  20 MM. AF_08/2021</t>
  </si>
  <si>
    <t>26,48</t>
  </si>
  <si>
    <t>103051</t>
  </si>
  <si>
    <t>SUBSTITUIÇÃO DE REGISTRO OU VÁLVULA, ROSCÁVEL, DN  25 MM. AF_08/2021</t>
  </si>
  <si>
    <t>103052</t>
  </si>
  <si>
    <t>SUBSTITUIÇÃO DE REGISTRO OU VÁLVULA, ROSCÁVEL, DN  32 MM. AF_08/2021</t>
  </si>
  <si>
    <t>44,25</t>
  </si>
  <si>
    <t>95634</t>
  </si>
  <si>
    <t>KIT CAVALETE PARA MEDIÇÃO DE ÁGUA - ENTRADA PRINCIPAL, EM PVC SOLDÁVEL DN 20 (½")   FORNECIMENTO E INSTALAÇÃO (EXCLUSIVE HIDRÔMETRO). AF_11/2016</t>
  </si>
  <si>
    <t>188,49</t>
  </si>
  <si>
    <t>95635</t>
  </si>
  <si>
    <t>KIT CAVALETE PARA MEDIÇÃO DE ÁGUA - ENTRADA PRINCIPAL, EM PVC SOLDÁVEL DN 25 (¾")   FORNECIMENTO E INSTALAÇÃO (EXCLUSIVE HIDRÔMETRO). AF_11/2016</t>
  </si>
  <si>
    <t>202,88</t>
  </si>
  <si>
    <t>95636</t>
  </si>
  <si>
    <t>KIT CAVALETE PARA MEDIÇÃO DE ÁGUA - ENTRADA PRINCIPAL, EM AÇO GALVANIZADO DN 25 (1 )   FORNECIMENTO E INSTALAÇÃO (EXCLUSIVE HIDRÔMETRO). AF_11/2016</t>
  </si>
  <si>
    <t>378,72</t>
  </si>
  <si>
    <t>95637</t>
  </si>
  <si>
    <t>KIT CAVALETE PARA MEDIÇÃO DE ÁGUA - ENTRADA PRINCIPAL, EM AÇO GALVANIZADO DN 32 (1 ¼)  FORNECIMENTO E INSTALAÇÃO (EXCLUSIVE HIDRÔMETRO). AF_11/2016</t>
  </si>
  <si>
    <t>589,94</t>
  </si>
  <si>
    <t>95638</t>
  </si>
  <si>
    <t>KIT CAVALETE PARA MEDIÇÃO DE ÁGUA - ENTRADA PRINCIPAL, EM AÇO GALVANIZADO DN 40 (1 ½)  FORNECIMENTO E INSTALAÇÃO (EXCLUSIVE HIDRÔMETRO). AF_11/2016</t>
  </si>
  <si>
    <t>717,29</t>
  </si>
  <si>
    <t>95639</t>
  </si>
  <si>
    <t>KIT CAVALETE PARA MEDIÇÃO DE ÁGUA - ENTRADA PRINCIPAL, EM AÇO GALVANIZADO DN 50 (2)  FORNECIMENTO E INSTALAÇÃO (EXCLUSIVE HIDRÔMETRO). AF_11/2016</t>
  </si>
  <si>
    <t>923,64</t>
  </si>
  <si>
    <t>95641</t>
  </si>
  <si>
    <t>KIT CAVALETE PARA MEDIÇÃO DE ÁGUA - ENTRADA INDIVIDUALIZADA, EM PVC DN 25 (¾), PARA 2 MEDIDORES  FORNECIMENTO E INSTALAÇÃO (EXCLUSIVE HIDRÔMETRO). AF_11/2016</t>
  </si>
  <si>
    <t>303,32</t>
  </si>
  <si>
    <t>95642</t>
  </si>
  <si>
    <t>KIT CAVALETE PARA MEDIÇÃO DE ÁGUA - ENTRADA INDIVIDUALIZADA, EM PVC DN 25 (¾), PARA 3 MEDIDORES  FORNECIMENTO E INSTALAÇÃO (EXCLUSIVE HIDRÔMETRO). AF_11/2016</t>
  </si>
  <si>
    <t>447,55</t>
  </si>
  <si>
    <t>95643</t>
  </si>
  <si>
    <t>KIT CAVALETE PARA MEDIÇÃO DE ÁGUA - ENTRADA INDIVIDUALIZADA, EM PVC DN 25 (¾), PARA 4 MEDIDORES  FORNECIMENTO E INSTALAÇÃO (EXCLUSIVE HIDRÔMETRO). AF_11/2016</t>
  </si>
  <si>
    <t>584,59</t>
  </si>
  <si>
    <t>95644</t>
  </si>
  <si>
    <t>KIT CAVALETE PARA MEDIÇÃO DE ÁGUA - ENTRADA INDIVIDUALIZADA, EM PVC DN 32 (1), PARA 1 MEDIDOR  FORNECIMENTO E INSTALAÇÃO (EXCLUSIVE HIDRÔMETRO). AF_11/2016</t>
  </si>
  <si>
    <t>220,80</t>
  </si>
  <si>
    <t>95645</t>
  </si>
  <si>
    <t>KIT CAVALETE PARA MEDIÇÃO DE ÁGUA - ENTRADA INDIVIDUALIZADA, EM PVC DN 32 (1), PARA 2 MEDIDORES  FORNECIMENTO E INSTALAÇÃO (EXCLUSIVE HIDRÔMETRO). AF_11/2016</t>
  </si>
  <si>
    <t>400,65</t>
  </si>
  <si>
    <t>95646</t>
  </si>
  <si>
    <t>KIT CAVALETE PARA MEDIÇÃO DE ÁGUA - ENTRADA INDIVIDUALIZADA, EM PVC DN 32 (1), PARA 3 MEDIDORES  FORNECIMENTO E INSTALAÇÃO (EXCLUSIVE HIDRÔMETRO). AF_11/2016</t>
  </si>
  <si>
    <t>596,55</t>
  </si>
  <si>
    <t>95647</t>
  </si>
  <si>
    <t>KIT CAVALETE PARA MEDIÇÃO DE ÁGUA - ENTRADA INDIVIDUALIZADA, EM PVC DN 32 (1), PARA 4 MEDIDORES  FORNECIMENTO E INSTALAÇÃO (EXCLUSIVE HIDRÔMETRO). AF_11/2016</t>
  </si>
  <si>
    <t>780,84</t>
  </si>
  <si>
    <t>95673</t>
  </si>
  <si>
    <t>HIDRÔMETRO DN 20 (½), 1,5 M³/H  FORNECIMENTO E INSTALAÇÃO. AF_11/2016</t>
  </si>
  <si>
    <t>95674</t>
  </si>
  <si>
    <t>HIDRÔMETRO DN 20 (½), 3,0 M³/H  FORNECIMENTO E INSTALAÇÃO. AF_11/2016</t>
  </si>
  <si>
    <t>226,88</t>
  </si>
  <si>
    <t>95675</t>
  </si>
  <si>
    <t>HIDRÔMETRO DN 25 (¾ ), 5,0 M³/H FORNECIMENTO E INSTALAÇÃO. AF_11/2016</t>
  </si>
  <si>
    <t>277,96</t>
  </si>
  <si>
    <t>95676</t>
  </si>
  <si>
    <t>CAIXA EM CONCRETO PRÉ-MOLDADO PARA ABRIGO DE HIDRÔMETRO COM DN 20 (½)  FORNECIMENTO E INSTALAÇÃO. AF_11/2016</t>
  </si>
  <si>
    <t>100,58</t>
  </si>
  <si>
    <t>97741</t>
  </si>
  <si>
    <t>KIT CAVALETE PARA MEDIÇÃO DE ÁGUA - ENTRADA INDIVIDUALIZADA, EM PVC DN 25 (¾), PARA 1 MEDIDOR  FORNECIMENTO E INSTALAÇÃO (EXCLUSIVE HIDRÔMETRO). AF_11/2016</t>
  </si>
  <si>
    <t>171,54</t>
  </si>
  <si>
    <t>90436</t>
  </si>
  <si>
    <t>FURO EM ALVENARIA PARA DIÂMETROS MENORES OU IGUAIS A 40 MM. AF_05/2015</t>
  </si>
  <si>
    <t>15,35</t>
  </si>
  <si>
    <t>90437</t>
  </si>
  <si>
    <t>FURO EM ALVENARIA PARA DIÂMETROS MAIORES QUE 40 MM E MENORES OU IGUAIS A 75 MM. AF_05/2015</t>
  </si>
  <si>
    <t>37,32</t>
  </si>
  <si>
    <t>90438</t>
  </si>
  <si>
    <t>FURO EM ALVENARIA PARA DIÂMETROS MAIORES QUE 75 MM. AF_05/2015</t>
  </si>
  <si>
    <t>53,49</t>
  </si>
  <si>
    <t>90439</t>
  </si>
  <si>
    <t>FURO EM CONCRETO PARA DIÂMETROS MENORES OU IGUAIS A 40 MM. AF_05/2015</t>
  </si>
  <si>
    <t>71,34</t>
  </si>
  <si>
    <t>90440</t>
  </si>
  <si>
    <t>FURO EM CONCRETO PARA DIÂMETROS MAIORES QUE 40 MM E MENORES OU IGUAIS A 75 MM. AF_05/2015</t>
  </si>
  <si>
    <t>114,24</t>
  </si>
  <si>
    <t>90441</t>
  </si>
  <si>
    <t>FURO EM CONCRETO PARA DIÂMETROS MAIORES QUE 75 MM. AF_05/2015</t>
  </si>
  <si>
    <t>145,91</t>
  </si>
  <si>
    <t>90443</t>
  </si>
  <si>
    <t>RASGO EM ALVENARIA PARA RAMAIS/ DISTRIBUIÇÃO COM DIAMETROS MENORES OU IGUAIS A 40 MM. AF_05/2015</t>
  </si>
  <si>
    <t>13,95</t>
  </si>
  <si>
    <t>90444</t>
  </si>
  <si>
    <t>RASGO EM CONTRAPISO PARA RAMAIS/ DISTRIBUIÇÃO COM DIÂMETROS MENORES OU IGUAIS A 40 MM. AF_05/2015</t>
  </si>
  <si>
    <t>30,61</t>
  </si>
  <si>
    <t>90445</t>
  </si>
  <si>
    <t>RASGO EM CONTRAPISO PARA RAMAIS/ DISTRIBUIÇÃO COM DIÂMETROS MAIORES QUE 40 MM E MENORES OU IGUAIS A 75 MM. AF_05/2015</t>
  </si>
  <si>
    <t>32,67</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</si>
  <si>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</si>
  <si>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</si>
  <si>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</si>
  <si>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</si>
  <si>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</si>
  <si>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</si>
  <si>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4,58</t>
  </si>
  <si>
    <t>90452</t>
  </si>
  <si>
    <t>PASSANTE TIPO PEÇA EM POLIESTIRENO PARA ABERTURA PARA PASSAGEM DE MAIS DE 1 TUBO, FIXADO EM LAJE. AF_05/2015</t>
  </si>
  <si>
    <t>16,89</t>
  </si>
  <si>
    <t>90453</t>
  </si>
  <si>
    <t>PASSANTE TIPO TUBO DE DIÂMETRO MENOR OU IGUAL A 40 MM, FIXADO EM LAJE. AF_05/2015</t>
  </si>
  <si>
    <t>3,08</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</si>
  <si>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</si>
  <si>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</si>
  <si>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</si>
  <si>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</si>
  <si>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</si>
  <si>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</si>
  <si>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</si>
  <si>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</si>
  <si>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</si>
  <si>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</si>
  <si>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29,00</t>
  </si>
  <si>
    <t>90459</t>
  </si>
  <si>
    <t>QUEBRA EM ALVENARIA PARA INSTALAÇÃO DE ABRIGO PARA MANGUEIRAS (90X60 CM). AF_05/2015</t>
  </si>
  <si>
    <t>40,89</t>
  </si>
  <si>
    <t>90460</t>
  </si>
  <si>
    <t>SUPORTE PARA ATÉ 3 TUBOS HORIZONTAIS, ESPAÇADO A CADA 1 M, EM PERFILADO DE SEÇÃO 38X76 MM, POR METRO DE TUBULAÇÃO FIXADA. AF_05/2015</t>
  </si>
  <si>
    <t>12,00</t>
  </si>
  <si>
    <t>90461</t>
  </si>
  <si>
    <t>SUPORTE PARA MAIS DE 3 TUBOS HORIZONTAIS, ESPAÇADO A CADA 1 M, EM PERFILADO DE SEÇÃO 38X76 MM, POR METRO DE TUBULAÇÃO FIXADA. AF_05/2015</t>
  </si>
  <si>
    <t>7,74</t>
  </si>
  <si>
    <t>90462</t>
  </si>
  <si>
    <t>SUPORTE PARA ATÉ 3 TUBOS VERTICAIS, ESPAÇADO A CADA 3 M, EM PERFILADO DE SEÇÃO 38X38 MM, POR METRO DE TUBULAÇÃO FIXADA. AF_05/2015</t>
  </si>
  <si>
    <t>1,66</t>
  </si>
  <si>
    <t>90463</t>
  </si>
  <si>
    <t>SUPORTE PARA MAIS DE 3 TUBOS VERTICAIS, ESPAÇADO A CADA 3 M, EM PERFILADO DE SEÇÃO 38X38 MM, POR METRO DE TUBULAÇÃO FIXADA. AF_05/2015</t>
  </si>
  <si>
    <t>1,44</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</si>
  <si>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</si>
  <si>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</si>
  <si>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</si>
  <si>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</si>
  <si>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</si>
  <si>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</si>
  <si>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</si>
  <si>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</si>
  <si>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</si>
  <si>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</si>
  <si>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</si>
  <si>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</si>
  <si>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3,72</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</si>
  <si>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</si>
  <si>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</si>
  <si>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</si>
  <si>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</si>
  <si>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9,79</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</si>
  <si>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</si>
  <si>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</si>
  <si>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</si>
  <si>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</si>
  <si>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</si>
  <si>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</si>
  <si>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</si>
  <si>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</si>
  <si>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</si>
  <si>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</si>
  <si>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1,68</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</si>
  <si>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</si>
  <si>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</si>
  <si>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</si>
  <si>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</si>
  <si>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5,39</t>
  </si>
  <si>
    <t>91176</t>
  </si>
  <si>
    <t>FIXAÇÃO DE TUBOS HORIZONTAIS DE PPR DIÂMETROS MENORES OU IGUAIS A 40 MM COM ABRAÇADEIRA METÁLICA RÍGIDA TIPO  D  1/2" , FIXADA DIRETAMENTE NA LAJE. AF_05/2015</t>
  </si>
  <si>
    <t>30,58</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</si>
  <si>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</si>
  <si>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</si>
  <si>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</si>
  <si>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</si>
  <si>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16,58</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</si>
  <si>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</si>
  <si>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</si>
  <si>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</si>
  <si>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</si>
  <si>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</si>
  <si>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</si>
  <si>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7,91</t>
  </si>
  <si>
    <t>91182</t>
  </si>
  <si>
    <t>FIXAÇÃO DE TUBOS HORIZONTAIS DE PPR DIÂMETROS MENORES OU IGUAIS A 40 MM COM ABRAÇADEIRA METÁLICA FLEXÍVEL 18 MM, FIXADA DIRETAMENTE NA LAJE. AF_05/2015</t>
  </si>
  <si>
    <t>31,21</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</si>
  <si>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</si>
  <si>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</si>
  <si>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</si>
  <si>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</si>
  <si>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</si>
  <si>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</si>
  <si>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8,00</t>
  </si>
  <si>
    <t>91186</t>
  </si>
  <si>
    <t>FIXAÇÃO DE TUBOS HORIZONTAIS DE PVC, CPVC OU COBRE DIÂMETROS MAIORES QUE 40 MM E MENORES OU IGUAIS A 75 MM COM ABRAÇADEIRA METÁLICA FLEXÍVEL 18 MM, FIXADA DIRETAMENTE NA LAJE. AF_05/2015</t>
  </si>
  <si>
    <t>6,49</t>
  </si>
  <si>
    <t>91187</t>
  </si>
  <si>
    <t>FIXAÇÃO DE TUBOS HORIZONTAIS DE PVC, CPVC OU COBRE DIÂMETROS MAIORES QUE 75 MM COM ABRAÇADEIRA METÁLICA FLEXÍVEL 18 MM, FIXADA DIRETAMENTE NA LAJE. AF_05/2015</t>
  </si>
  <si>
    <t>7,42</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</si>
  <si>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</si>
  <si>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</si>
  <si>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</si>
  <si>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</si>
  <si>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51,44</t>
  </si>
  <si>
    <t>91190</t>
  </si>
  <si>
    <t>CHUMBAMENTO PONTUAL EM PASSAGEM DE TUBO COM DIÂMETRO MENOR OU IGUAL A 40 MM. AF_05/2015</t>
  </si>
  <si>
    <t>91191</t>
  </si>
  <si>
    <t>CHUMBAMENTO PONTUAL EM PASSAGEM DE TUBO COM DIÂMETROS ENTRE 40 MM E 75 MM. AF_05/2015</t>
  </si>
  <si>
    <t>5,64</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</si>
  <si>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</si>
  <si>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</si>
  <si>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</si>
  <si>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</si>
  <si>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</si>
  <si>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</si>
  <si>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2.539,04</t>
  </si>
  <si>
    <t>94481</t>
  </si>
  <si>
    <t>CONJUNTO HIDRÁULICO PARA INSTALAÇÃO DE BOMBA EM AÇO ROSCÁVEL, DN SUCÇÃO 50 (2) E DN RECALQUE 40 (1 1/2), PARA EDIFICAÇÃO ENTRE 8 E 12 PAVIMENTOS  FORNECIMENTO E INSTALAÇÃO. AF_06/2016</t>
  </si>
  <si>
    <t>1.829,98</t>
  </si>
  <si>
    <t>94482</t>
  </si>
  <si>
    <t>CONJUNTO HIDRÁULICO PARA INSTALAÇÃO DE BOMBA EM AÇO ROSCÁVEL, DN SUCÇÃO 40 (1 1/2) E DN RECALQUE 32 (1 1/4), PARA EDIFICAÇÃO ENTRE 4 E 8 PAVIMENTOS  FORNECIMENTO E INSTALAÇÃO. AF_06/2016</t>
  </si>
  <si>
    <t>1.449,26</t>
  </si>
  <si>
    <t>94483</t>
  </si>
  <si>
    <t>CONJUNTO HIDRÁULICO PARA INSTALAÇÃO DE BOMBA EM AÇO ROSCÁVEL, DN SUCÇÃO 32 (1 1/4) E DN RECALQUE 25 (1), PARA EDIFICAÇÃO ATÉ 4 PAVIMENTOS  FORNECIMENTO E INSTALAÇÃO. AF_06/2016</t>
  </si>
  <si>
    <t>1.225,46</t>
  </si>
  <si>
    <t>95541</t>
  </si>
  <si>
    <t>FIXAÇÃO UTILIZANDO PARAFUSO E BUCHA DE NYLON, SOMENTE MÃO DE OBRA. AF_10/2016</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</si>
  <si>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</si>
  <si>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</si>
  <si>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</si>
  <si>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</si>
  <si>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22,34</t>
  </si>
  <si>
    <t>96561</t>
  </si>
  <si>
    <t>SUPORTE PARA DUTO EM CHAPA GALVANIZADA BITOLA 22, ESPAÇADO A CADA 1 M, EM PERFILADO DE SEÇÃO 38X76 MM, POR ÁREA DE DUTO FIXADO. AF_07/2017</t>
  </si>
  <si>
    <t>16,38</t>
  </si>
  <si>
    <t>96562</t>
  </si>
  <si>
    <t>SUPORTE PARA ELETROCALHA LISA OU PERFURADA EM AÇO GALVANIZADO, LARGURA 200 OU 400 MM E ALTURA 50 MM, ESPAÇADO A CADA 1,5 M, EM PERFILADO DE SEÇÃO 38X76 MM, POR METRO DE ELETRECOLHA FIXADA. AF_07/2017</t>
  </si>
  <si>
    <t>20,81</t>
  </si>
  <si>
    <t>96563</t>
  </si>
  <si>
    <t>SUPORTE PARA ELETROCALHA LISA OU PERFURADA EM AÇO GALVANIZADO, LARGURA 500 OU 800 MM E ALTURA 50 MM, ESPAÇADO A CADA 1,5 M, EM PERFILADO DE SEÇÃO 38X76 MM, POR METRO DE ELETROCALHA FIXADA. AF_07/2017</t>
  </si>
  <si>
    <t>26,16</t>
  </si>
  <si>
    <t>101802</t>
  </si>
  <si>
    <t>CAIXA ENTERRADA RETENTORA DE AREIA RETANGULAR, EM ALVENARIA COM BLOCOS DE CONCRETO, DIMENSÕES INTERNAS: 1,00 X 1,00 X 1,20 M, EXCLUINDO TAMPÃO. AF_12/2020</t>
  </si>
  <si>
    <t>1.591,03</t>
  </si>
  <si>
    <t>101803</t>
  </si>
  <si>
    <t>CAIXA ENTERRADA SEPARADORA DE ÓLEO RETANGULAR, EM ALVENARIA COM BLOCOS DE CONCRETO, DIMENSÕES INTERNAS: 0,6 X 0,6 X 1,00 M, EXCLUINDO TAMPÃO. AF_12/2020</t>
  </si>
  <si>
    <t>1.022,01</t>
  </si>
  <si>
    <t>101804</t>
  </si>
  <si>
    <t>CAIXA ENTERRADA SEPARADORA DE ÓLEO RETANGULAR, EM ALVENARIA COM BLOCOS DE CONCRETO, DIMENSÕES INTERNAS: 0,8 X 0,8 X 1,00 M, EXCLUINDO TAMPÃO. AF_12/2020</t>
  </si>
  <si>
    <t>1.280,07</t>
  </si>
  <si>
    <t>101805</t>
  </si>
  <si>
    <t>CAIXA ENTERRADA SEPARADORA DE ÓLEO RETANGULAR, EM ALVENARIA COM BLOCOS DE CONCRETO, DIMENSÕES INTERNAS: 1,00 X 1,00 X 1,00 M, EXCLUINDO TAMPÃO. AF_12/2020</t>
  </si>
  <si>
    <t>1.631,85</t>
  </si>
  <si>
    <t>102111</t>
  </si>
  <si>
    <t>BOMBA CENTRÍFUGA, MONOFÁSICA, 0,5 CV OU 0,49 HP, HM 6 A 20 M, Q 1,2 A 8,3 M3/H - FORNECIMENTO E INSTALAÇÃO. AF_12/2020</t>
  </si>
  <si>
    <t>912,10</t>
  </si>
  <si>
    <t>102112</t>
  </si>
  <si>
    <t>BOMBA CENTRÍFUGA, MONOFÁSICA, 0,5 CV OU 0,49 HP, HM 6 A 20 M, Q 1,2 A 8,3 M3/H (NÃO INCLUI O FORNECIMENTO DA BOMBA). AF_12/2020</t>
  </si>
  <si>
    <t>141,98</t>
  </si>
  <si>
    <t>102113</t>
  </si>
  <si>
    <t>BOMBA CENTRÍFUGA, TRIFÁSICA, 1 CV OU 0,99 HP, HM 14 A 40 M, Q 0,6 A 8,4 M3/H - FORNECIMENTO E INSTALAÇÃO. AF_12/2020</t>
  </si>
  <si>
    <t>1.443,76</t>
  </si>
  <si>
    <t>102114</t>
  </si>
  <si>
    <t>BOMBA CENTRÍFUGA, TRIFÁSICA, 1 CV OU 0,99 HP, HM 14 A 40 M, Q 0,6 A 8,4 M3/H (NÃO INCLUI O FORNECIMENTO DA BOMBA). AF_12/2020</t>
  </si>
  <si>
    <t>145,59</t>
  </si>
  <si>
    <t>102115</t>
  </si>
  <si>
    <t>BOMBA CENTRÍFUGA, TRIFÁSICA, 1,5 CV OU 1,48 HP, HM 10 A 70 M, Q 1,8 A 5,3 M3/H - FORNECIMENTO E INSTALAÇÃO. AF_12/2020</t>
  </si>
  <si>
    <t>2.513,98</t>
  </si>
  <si>
    <t>102116</t>
  </si>
  <si>
    <t>BOMBA CENTRÍFUGA, TRIFÁSICA, 1,5 CV OU 1,48 HP, HM 10 A 24 M, Q 6,1 A 21,9 M3/H - FORNECIMENTO E INSTALAÇÃO. AF_12/2020</t>
  </si>
  <si>
    <t>1.541,62</t>
  </si>
  <si>
    <t>102117</t>
  </si>
  <si>
    <t>BOMBA CENTRÍFUGA, TRIFÁSICA, 1,5 CV OU 1,48 HP (NÃO INCLUI O FORNECIMENTO DA BOMBA). AF_12/2020</t>
  </si>
  <si>
    <t>149,99</t>
  </si>
  <si>
    <t>102118</t>
  </si>
  <si>
    <t>BOMBA CENTRÍFUGA, TRIFÁSICA, 3 CV OU 2,96 HP, HM 34 A 40 M, Q 8,6 A 14,8 M3/H - FORNECIMENTO E INSTALAÇÃO. AF_12/2020</t>
  </si>
  <si>
    <t>2.095,54</t>
  </si>
  <si>
    <t>102119</t>
  </si>
  <si>
    <t>BOMBA CENTRÍFUGA, TRIFÁSICA, 3 CV OU 2,96 HP, HM 34 A 40 M, Q 8,6 A 14,8 M3/H (NÃO INCLUI O FORNECIMENTO DA BOMBA). AF_12/2020</t>
  </si>
  <si>
    <t>153,78</t>
  </si>
  <si>
    <t>102121</t>
  </si>
  <si>
    <t>MOTO BOMBA HORIZONTAL ATÉ 10 CV, HM 75 A 80 M, Q 25,4 A 48 (NÃO INCLUI O FORNECIMENTO DA BOMBA). AF_12/2020</t>
  </si>
  <si>
    <t>193,34</t>
  </si>
  <si>
    <t>102122</t>
  </si>
  <si>
    <t>BOMBA CENTRÍFUGA, TRIFÁSICA, 10 CV OU 9,86 HP, HM 85 A 140 M, Q 4,2 A 14,9 M3/H - FORNECIMENTO E INSTALAÇÃO. AF_12/2020</t>
  </si>
  <si>
    <t>7.052,93</t>
  </si>
  <si>
    <t>102123</t>
  </si>
  <si>
    <t>BOMBA CENTRÍFUGA, TRIFÁSICA, 10 CV OU 9,86 HP, HM 85 A 140 M, Q 4,2 A 14,9 M3/H (NÃO INCLUI O FORNECIMENTO DA BOMBA). AF_12/2020</t>
  </si>
  <si>
    <t>204,61</t>
  </si>
  <si>
    <t>102136</t>
  </si>
  <si>
    <t>INSTALAÇÃO DE QUADRO ELÉTRICO PARA BOMBAS TRIFÁSICAS ATÉ 25 CV (NÃO INCLUI O FORNECIMENTO DO QUADRO). AF_12/2020</t>
  </si>
  <si>
    <t>73,77</t>
  </si>
  <si>
    <t>102137</t>
  </si>
  <si>
    <t>CHAVE DE BOIA AUTOMÁTICA SUPERIOR/INFERIOR 15A/250V - FORNECIMENTO E INSTALAÇÃO. AF_12/2020</t>
  </si>
  <si>
    <t>70,90</t>
  </si>
  <si>
    <t>102138</t>
  </si>
  <si>
    <t>MOTO BOMBA HORIZONTAL DE 12,5 A 25 CV, HM 140 M (NÃO INCLUI O FORNECIMENTO DA BOMBA). AF_12/2020</t>
  </si>
  <si>
    <t>222,96</t>
  </si>
  <si>
    <t>103517</t>
  </si>
  <si>
    <t>AQUECEDOR SOLAR COMPACTO, KIT PARA 1 COLETOR SOLAR EM VIDRO TEMPERADO E SERPENTINA EM TUBO DE COBRE COM SUPORTE, RESERVATÓRIO, FIXAÇÕES E TUBOS - FORNECIMENTO E INSTALAÇÃO. AF_12/2021</t>
  </si>
  <si>
    <t>3.478,44</t>
  </si>
  <si>
    <t>103519</t>
  </si>
  <si>
    <t>BLOCO CONCRETADO NO LOCAL, 20X20X15CM, PARA BASE DE FIXAÇÃO DA ESTRUTURA SOLAR PARA LAJE DE CONCRETO - FORNECIMENTO E INSTALAÇÃO. AF_12/2021</t>
  </si>
  <si>
    <t>10,11</t>
  </si>
  <si>
    <t>103520</t>
  </si>
  <si>
    <t>RESERVATÓRIO TÉRMICO/BOILER SOLAR EM AÇO INOX 400 L COM 2 PLACAS COLETORAS EM VIDRO TEMPERADO COM SERPENTINA EM TUBO DE COBRE 2 X 1 M - FORNECIMENTO E INSTALAÇÃO. AF_12/2021</t>
  </si>
  <si>
    <t>5.735,32</t>
  </si>
  <si>
    <t>103521</t>
  </si>
  <si>
    <t>RESERVATÓRIO TÉRMICO/BOILER SOLAR EM AÇO INOX 600 L COM 3 PLACAS COLETORAS EM VIDRO TEMPERADO COM SERPENTINA EM TUBO DE COBRE 2 X 1 M - FORNECIMENTO E INSTALAÇÃO. AF_12/2021</t>
  </si>
  <si>
    <t>7.615,31</t>
  </si>
  <si>
    <t>103522</t>
  </si>
  <si>
    <t>RESERVATÓRIO TÉRMICO/BOILER SOLAR EM AÇO INOX 800 L COM 4 PLACAS COLETORAS EM VIDRO TEMPERADO COM SERPENTINA EM TUBO DE COBRE 2 X 1 M - FORNECIMENTO E INSTALAÇÃO. AF_12/2021</t>
  </si>
  <si>
    <t>7.622,90</t>
  </si>
  <si>
    <t>103523</t>
  </si>
  <si>
    <t>RESERVATÓRIO TÉRMICO/BOILER SOLAR EM AÇO INOX 1000 L COM 5 PLACAS COLETORAS EM VIDRO TEMPERADO COM SERPENTINA EM TUBO DE COBRE 2 X 1 M - FORNECIMENTO E INSTALAÇÃO. AF_12/2021</t>
  </si>
  <si>
    <t>11.498,19</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</si>
  <si>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</si>
  <si>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</si>
  <si>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1.303,48</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</si>
  <si>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</si>
  <si>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</si>
  <si>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1.066,50</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</si>
  <si>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</si>
  <si>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</si>
  <si>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830,82</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</si>
  <si>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</si>
  <si>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</si>
  <si>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600,35</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</si>
  <si>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</si>
  <si>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</si>
  <si>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910,96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</si>
  <si>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</si>
  <si>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</si>
  <si>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757,11</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</si>
  <si>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</si>
  <si>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</si>
  <si>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602,28</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</si>
  <si>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</si>
  <si>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</si>
  <si>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450,30</t>
  </si>
  <si>
    <t>96520</t>
  </si>
  <si>
    <t>ESCAVAÇÃO MECANIZADA PARA BLOCO DE COROAMENTO OU SAPATA COM RETROESCAVADEIRA (SEM ESCAVAÇÃO PARA COLOCAÇÃO DE FÔRMAS). AF_06/2017</t>
  </si>
  <si>
    <t>105,35</t>
  </si>
  <si>
    <t>96521</t>
  </si>
  <si>
    <t>ESCAVAÇÃO MECANIZADA PARA BLOCO DE COROAMENTO OU SAPATA COM RETROESCAVADEIRA (INCLUINDO ESCAVAÇÃO PARA COLOCAÇÃO DE FÔRMAS). AF_06/2017</t>
  </si>
  <si>
    <t>45,43</t>
  </si>
  <si>
    <t>96522</t>
  </si>
  <si>
    <t>ESCAVAÇÃO MANUAL PARA BLOCO DE COROAMENTO OU SAPATA (SEM ESCAVAÇÃO PARA COLOCAÇÃO DE FÔRMAS). AF_06/2017</t>
  </si>
  <si>
    <t>159,83</t>
  </si>
  <si>
    <t>96523</t>
  </si>
  <si>
    <t>ESCAVAÇÃO MANUAL PARA BLOCO DE COROAMENTO OU SAPATA (INCLUINDO ESCAVAÇÃO PARA COLOCAÇÃO DE FÔRMAS). AF_06/2017</t>
  </si>
  <si>
    <t>102,08</t>
  </si>
  <si>
    <t>96524</t>
  </si>
  <si>
    <t>ESCAVAÇÃO MECANIZADA PARA VIGA BALDRAME COM MINI-ESCAVADEIRA (SEM ESCAVAÇÃO PARA COLOCAÇÃO DE FÔRMAS). AF_06/2017</t>
  </si>
  <si>
    <t>190,49</t>
  </si>
  <si>
    <t>96525</t>
  </si>
  <si>
    <t>ESCAVAÇÃO MECANIZADA PARA VIGA BALDRAME COM MINI-ESCAVADEIRA (INCLUINDO ESCAVAÇÃO PARA COLOCAÇÃO DE FÔRMAS). AF_06/2017</t>
  </si>
  <si>
    <t>41,00</t>
  </si>
  <si>
    <t>96526</t>
  </si>
  <si>
    <t>ESCAVAÇÃO MANUAL DE VALA PARA VIGA BALDRAME (SEM ESCAVAÇÃO PARA COLOCAÇÃO DE FÔRMAS). AF_06/2017</t>
  </si>
  <si>
    <t>322,63</t>
  </si>
  <si>
    <t>96527</t>
  </si>
  <si>
    <t>ESCAVAÇÃO MANUAL DE VALA PARA VIGA BALDRAME (INCLUINDO ESCAVAÇÃO PARA COLOCAÇÃO DE FÔRMAS). AF_06/2017</t>
  </si>
  <si>
    <t>134,03</t>
  </si>
  <si>
    <t>96528</t>
  </si>
  <si>
    <t>FABRICAÇÃO, MONTAGEM E DESMONTAGEM DE FÔRMA PARA BLOCO DE COROAMENTO, EM MADEIRA SERRADA, E=25 MM, 1 UTILIZAÇÃO. AF_06/2017</t>
  </si>
  <si>
    <t>231,70</t>
  </si>
  <si>
    <t>101114</t>
  </si>
  <si>
    <t>ESCAVAÇÃO HORIZONTAL EM SOLO DE 1A CATEGORIA COM TRATOR DE ESTEIRAS (100HP/LÂMINA: 2,19M3). AF_07/2020</t>
  </si>
  <si>
    <t>4,27</t>
  </si>
  <si>
    <t>101115</t>
  </si>
  <si>
    <t>ESCAVAÇÃO HORIZONTAL EM SOLO DE 1A CATEGORIA COM TRATOR DE ESTEIRAS (150HP/LÂMINA: 3,18M3). AF_07/2020</t>
  </si>
  <si>
    <t>3,58</t>
  </si>
  <si>
    <t>101116</t>
  </si>
  <si>
    <t>ESCAVAÇÃO HORIZONTAL EM SOLO DE 1A CATEGORIA COM TRATOR DE ESTEIRAS (170HP/LÂMINA: 5,20M3). AF_07/2020</t>
  </si>
  <si>
    <t>2,24</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</si>
  <si>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</si>
  <si>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</si>
  <si>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</si>
  <si>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</si>
  <si>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</si>
  <si>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</si>
  <si>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8,15</t>
  </si>
  <si>
    <t>101120</t>
  </si>
  <si>
    <t>ESCAVAÇÃO HORIZONTAL, INCLUINDO ESCARIFICAÇÃO EM SOLO DE 2A CATEGORIA COM TRATOR DE ESTEIRAS (150HP/LÂMINA: 3,18M3). AF_07/2020</t>
  </si>
  <si>
    <t>6,87</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</si>
  <si>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</si>
  <si>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</si>
  <si>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</si>
  <si>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</si>
  <si>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5,88</t>
  </si>
  <si>
    <t>101123</t>
  </si>
  <si>
    <t>ESCAVAÇÃO HORIZONTAL, INCLUINDO ESCARIFICAÇÃO EM SOLO DE 2A CATEGORIA COM TRATOR DE ESTEIRAS (125HP/LÂMINA: 2,70M3). AF_07/2020</t>
  </si>
  <si>
    <t>7,04</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</si>
  <si>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</si>
  <si>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</si>
  <si>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</si>
  <si>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</si>
  <si>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13,98</t>
  </si>
  <si>
    <t>101126</t>
  </si>
  <si>
    <t>ESCAVAÇÃO HORIZONTAL, INCLUINDO CARGA E DESCARGA EM SOLO DE 1A CATEGORIA COM TRATOR DE ESTEIRAS (170HP/LÂMINA: 5,20M3). AF_07/2020</t>
  </si>
  <si>
    <t>12,64</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</si>
  <si>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</si>
  <si>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</si>
  <si>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</si>
  <si>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</si>
  <si>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</si>
  <si>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</si>
  <si>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18,96</t>
  </si>
  <si>
    <t>101130</t>
  </si>
  <si>
    <t>ESCAVAÇÃO HORIZONTAL, INCLUINDO ESCARIFICAÇÃO, CARGA E DESCARGA EM SOLO DE 2A CATEGORIA COM TRATOR DE ESTEIRAS (150HP/LÂMINA: 3,18M3). AF_07/2020</t>
  </si>
  <si>
    <t>17,68</t>
  </si>
  <si>
    <t>101131</t>
  </si>
  <si>
    <t>ESCAVAÇÃO HORIZONTAL, INCLUINDO ESCARIFICAÇÃO, CARGA E DESCARGA EM SOLO DE 2A CATEGORIA COM TRATOR DE ESTEIRAS (170HP/LÂMINA: 5,20M3). AF_07/2020</t>
  </si>
  <si>
    <t>15,10</t>
  </si>
  <si>
    <t>101132</t>
  </si>
  <si>
    <t>ESCAVAÇÃO HORIZONTAL, INCLUINDO ESCARIFICAÇÃO, CARGA E DESCARGA EM SOLO DE 2A CATEGORIA COM TRATOR DE ESTEIRAS (347HP/LÂMINA: 8,70M3). AF_07/2020</t>
  </si>
  <si>
    <t>16,69</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</si>
  <si>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</si>
  <si>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</si>
  <si>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</si>
  <si>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</si>
  <si>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</si>
  <si>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</si>
  <si>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</si>
  <si>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</si>
  <si>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13,28</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</si>
  <si>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</si>
  <si>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</si>
  <si>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</si>
  <si>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</si>
  <si>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</si>
  <si>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</si>
  <si>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</si>
  <si>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</si>
  <si>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18,35</t>
  </si>
  <si>
    <t>101141</t>
  </si>
  <si>
    <t>ESCAVAÇÃO HORIZONTAL, INCLUINDO ESCARIFICAÇÃO, CARGA, DESCARGA E TRANSPORTE EM SOLO DE 2A CATEGORIA COM TRATOR DE ESTEIRAS (170HP/LÂMINA: 5,20M3) E CAMINHÃO BASCULANTE DE 10M3, DMT ATÉ 200M. AF_07/2020</t>
  </si>
  <si>
    <t>15,77</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</si>
  <si>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</si>
  <si>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</si>
  <si>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</si>
  <si>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</si>
  <si>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</si>
  <si>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</si>
  <si>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15,30</t>
  </si>
  <si>
    <t>101145</t>
  </si>
  <si>
    <t>ESCAVAÇÃO HORIZONTAL, INCLUINDO CARGA, DESCARGA E TRANSPORTE EM SOLO DE 1A CATEGORIA COM TRATOR DE ESTEIRAS (150HP/LÂMINA: 3,18M3) E CAMINHÃO BASCULANTE DE 14M3, DMT ATÉ 200M. AF_07/2020</t>
  </si>
  <si>
    <t>14,61</t>
  </si>
  <si>
    <t>101146</t>
  </si>
  <si>
    <t>ESCAVAÇÃO HORIZONTAL, INCLUINDO CARGA, DESCARGA E TRANSPORTE EM SOLO DE 1A CATEGORIA COM TRATOR DE ESTEIRAS (170HP/LÂMINA: 5,20M3) E CAMINHÃO BASCULANTE DE 14M3, DMT ATÉ 200M. AF_07/2020</t>
  </si>
  <si>
    <t>13,27</t>
  </si>
  <si>
    <t>101147</t>
  </si>
  <si>
    <t>ESCAVAÇÃO HORIZONTAL, INCLUINDO CARGA, DESCARGA E TRANSPORTE EM SOLO DE 1A CATEGORIA COM TRATOR DE ESTEIRAS (347HP/LÂMINA: 8,70M3) E CAMINHÃO BASCULANTE DE 14M3, DMT ATÉ 200M. AF_07/2020</t>
  </si>
  <si>
    <t>14,11</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</si>
  <si>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</si>
  <si>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</si>
  <si>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</si>
  <si>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</si>
  <si>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</si>
  <si>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</si>
  <si>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</si>
  <si>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</si>
  <si>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</si>
  <si>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</si>
  <si>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</si>
  <si>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</si>
  <si>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</si>
  <si>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</si>
  <si>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</si>
  <si>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</si>
  <si>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10,73</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</si>
  <si>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</si>
  <si>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</si>
  <si>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10,36</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</si>
  <si>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</si>
  <si>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</si>
  <si>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</si>
  <si>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</si>
  <si>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</si>
  <si>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</si>
  <si>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18,42</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</si>
  <si>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</si>
  <si>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</si>
  <si>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</si>
  <si>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</si>
  <si>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23,84</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</si>
  <si>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</si>
  <si>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</si>
  <si>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28,90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</si>
  <si>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</si>
  <si>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</si>
  <si>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</si>
  <si>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</si>
  <si>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</si>
  <si>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</si>
  <si>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20,11</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</si>
  <si>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</si>
  <si>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</si>
  <si>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</si>
  <si>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</si>
  <si>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25,95</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</si>
  <si>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</si>
  <si>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</si>
  <si>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16,13</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</si>
  <si>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</si>
  <si>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</si>
  <si>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</si>
  <si>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</si>
  <si>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19,87</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</si>
  <si>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</si>
  <si>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</si>
  <si>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22,05</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</si>
  <si>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</si>
  <si>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</si>
  <si>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27,62</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</si>
  <si>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</si>
  <si>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</si>
  <si>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14,86</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</si>
  <si>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</si>
  <si>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</si>
  <si>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</si>
  <si>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</si>
  <si>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18,20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</si>
  <si>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</si>
  <si>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</si>
  <si>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19,50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</si>
  <si>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</si>
  <si>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</si>
  <si>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</si>
  <si>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</si>
  <si>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10,76</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</si>
  <si>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</si>
  <si>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</si>
  <si>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</si>
  <si>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</si>
  <si>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</si>
  <si>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</si>
  <si>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8,59</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</si>
  <si>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</si>
  <si>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</si>
  <si>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16,70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</si>
  <si>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</si>
  <si>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</si>
  <si>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</si>
  <si>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</si>
  <si>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20,52</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</si>
  <si>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</si>
  <si>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</si>
  <si>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21,96</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</si>
  <si>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</si>
  <si>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</si>
  <si>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</si>
  <si>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</si>
  <si>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</si>
  <si>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</si>
  <si>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</si>
  <si>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</si>
  <si>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</si>
  <si>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</si>
  <si>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</si>
  <si>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</si>
  <si>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</si>
  <si>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</si>
  <si>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</si>
  <si>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</si>
  <si>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</si>
  <si>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</si>
  <si>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</si>
  <si>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</si>
  <si>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</si>
  <si>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</si>
  <si>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</si>
  <si>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</si>
  <si>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13,59</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</si>
  <si>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</si>
  <si>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</si>
  <si>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</si>
  <si>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</si>
  <si>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17,21</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</si>
  <si>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</si>
  <si>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</si>
  <si>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18,67</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</si>
  <si>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</si>
  <si>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</si>
  <si>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23,50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</si>
  <si>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</si>
  <si>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</si>
  <si>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12,44</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</si>
  <si>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</si>
  <si>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</si>
  <si>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</si>
  <si>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</si>
  <si>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19,16</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</si>
  <si>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</si>
  <si>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</si>
  <si>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20,27</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</si>
  <si>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</si>
  <si>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</si>
  <si>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</si>
  <si>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</si>
  <si>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26,01</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</si>
  <si>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</si>
  <si>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</si>
  <si>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32,47</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</si>
  <si>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</si>
  <si>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</si>
  <si>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18,15</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</si>
  <si>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</si>
  <si>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</si>
  <si>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19,23</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</si>
  <si>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</si>
  <si>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</si>
  <si>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</si>
  <si>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</si>
  <si>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</si>
  <si>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</si>
  <si>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30,68</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</si>
  <si>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</si>
  <si>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</si>
  <si>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</si>
  <si>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</si>
  <si>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</si>
  <si>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</si>
  <si>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</si>
  <si>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</si>
  <si>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19,39</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</si>
  <si>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</si>
  <si>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</si>
  <si>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22,46</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</si>
  <si>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</si>
  <si>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</si>
  <si>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24,87</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</si>
  <si>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</si>
  <si>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</si>
  <si>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31,05</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</si>
  <si>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</si>
  <si>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</si>
  <si>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</si>
  <si>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</si>
  <si>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</si>
  <si>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</si>
  <si>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</si>
  <si>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</si>
  <si>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23,61</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</si>
  <si>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</si>
  <si>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</si>
  <si>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30,10</t>
  </si>
  <si>
    <t>102354</t>
  </si>
  <si>
    <t>DESMONTE DE MATERIAL DE 3ª CATEGORIA (BLOCOS DE ROCHAS OU MATACOS), COM MARTELETE PNEUMÁTICO MANUAL  EXCLUSIVE CARGA E TRANSPORTE. AF_03/2021</t>
  </si>
  <si>
    <t>165,64</t>
  </si>
  <si>
    <t>102355</t>
  </si>
  <si>
    <t>DESMONTE DE MATERIAL DE 3ª CATEGORIA (BLOCOS DE ROCHAS OU MATACOS), EM VALA, COM MARTELETE PNEUMÁTICO MANUAL   EXCLUSIVE RETIRADA, CARGA E TRANSPORTE. AF_03/2021</t>
  </si>
  <si>
    <t>194,37</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</si>
  <si>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</si>
  <si>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</si>
  <si>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</si>
  <si>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</si>
  <si>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34,78</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</si>
  <si>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</si>
  <si>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</si>
  <si>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</si>
  <si>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</si>
  <si>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</si>
  <si>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</si>
  <si>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</si>
  <si>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</si>
  <si>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</si>
  <si>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</si>
  <si>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9,36</t>
  </si>
  <si>
    <t>90091</t>
  </si>
  <si>
    <t>ESCAVAÇÃO MECANIZADA DE VALA COM PROF. ATÉ 1,5 M (MÉDIA MONTANTE E JUSANTE/UMA COMPOSIÇÃO POR TRECHO), ESCAVADEIRA (0,8 M3), LARG. DE 1,5 M A 2,5 M, EM SOLO DE 1A CATEGORIA, LOCAIS COM BAIXO NÍVEL DE INTERFERÊNCIA. AF_02/2021</t>
  </si>
  <si>
    <t>6,17</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</si>
  <si>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</si>
  <si>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</si>
  <si>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</si>
  <si>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</si>
  <si>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5,77</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</si>
  <si>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</si>
  <si>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</si>
  <si>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</si>
  <si>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</si>
  <si>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</si>
  <si>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</si>
  <si>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15,69</t>
  </si>
  <si>
    <t>90100</t>
  </si>
  <si>
    <t>ESCAVAÇÃO MECANIZADA DE VALA COM PROF. ATÉ 1,5 M (MÉDIA MONTANTE E JUSANTE/UMA COMPOSIÇÃO POR TRECHO), RETROESCAV. (0,26 M3), LARG. DE 0,8 M A 1,5 M, EM SOLO DE 1A CATEGORIA, EM LOCAIS COM ALTO NÍVEL DE INTERFERÊNCIA. AF_02/2021</t>
  </si>
  <si>
    <t>13,32</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</si>
  <si>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</si>
  <si>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</si>
  <si>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</si>
  <si>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</si>
  <si>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</si>
  <si>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</si>
  <si>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8,65</t>
  </si>
  <si>
    <t>90106</t>
  </si>
  <si>
    <t>ESCAVAÇÃO MECANIZADA DE VALA COM PROFUNDIDADE ATÉ 1,5 M (MÉDIA MONTANTE E JUSANTE/UMA COMPOSIÇÃO POR TRECHO), RETROESCAV. (0,26 M3), LARGURA DE 0,8 M A 1,5 M, EM SOLO DE 1A CATEGORIA, LOCAIS COM BAIXO NÍVEL DE INTERFERÊNCIA. AF_02/2021</t>
  </si>
  <si>
    <t>7,35</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</si>
  <si>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</si>
  <si>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</si>
  <si>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</si>
  <si>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</si>
  <si>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6,60</t>
  </si>
  <si>
    <t>93358</t>
  </si>
  <si>
    <t>ESCAVAÇÃO MANUAL DE VALA COM PROFUNDIDADE MENOR OU IGUAL A 1,30 M. AF_02/2021</t>
  </si>
  <si>
    <t>88,57</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</si>
  <si>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</si>
  <si>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</si>
  <si>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</si>
  <si>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</si>
  <si>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10,13</t>
  </si>
  <si>
    <t>102278</t>
  </si>
  <si>
    <t>ESCAVAÇÃO MECANIZADA DE VALA COM PROF. MAIOR QUE 1,50 M ATÉ 3,0 M (MÉDIA MONTANTE E JUSANTE/UMA COMPOSIÇÃO POR TRECHO), ESCAVADEIRA (1,2 M3), LARG. DE 1,5 M A 2,5 M, EM SOLO DE 1A CATEGORIA, EM LOCAIS COM ALTO NÍVEL DE INTERFERÊNCIA. AF_02/2021</t>
  </si>
  <si>
    <t>9,96</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</si>
  <si>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</si>
  <si>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</si>
  <si>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</si>
  <si>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</si>
  <si>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5,59</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</si>
  <si>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</si>
  <si>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</si>
  <si>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</si>
  <si>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</si>
  <si>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14,25</t>
  </si>
  <si>
    <t>102283</t>
  </si>
  <si>
    <t>ESCAVAÇÃO MECANIZADA DE VALA COM PROF. ATÉ 1,5 M (MÉDIA MONTANTE E JUSANTE/UMA COMPOSIÇÃO POR TRECHO), ESCAVADEIRA (0,8 M3), LARG. DE 1,5 M A 2,5 M, EM SOLO MOLE, EM LOCAIS COM ALTO NÍVEL DE INTERFERÊNCIA. AF_02/2021</t>
  </si>
  <si>
    <t>12,66</t>
  </si>
  <si>
    <t>102284</t>
  </si>
  <si>
    <t>ESCAVAÇÃO MECANIZADA DE VALA COM PROF. MAIOR QUE 1,5 M ATÉ 3,0 M (MÉDIA MONTANTE E JUSANTE/UMA COMPOSIÇÃO POR TRECHO), ESCAVADEIRA (0,8 M3), LARGURA ATÉ 1,5 M, EM SOLO MOLE, EM LOCAIS COM ALTO NÍVEL DE INTERFERÊNCIA. AF_02/2021</t>
  </si>
  <si>
    <t>12,26</t>
  </si>
  <si>
    <t>102285</t>
  </si>
  <si>
    <t>ESCAVAÇÃO MECANIZADA DE VALA COM PROF. MAIOR QUE 3,0 M ATÉ 4,5 M (MÉDIA MONTANTE E JUSANTE/UMA COMPOSIÇÃO POR TRECHO), ESCAVADEIRA (0,8 M3), LARG. MENOR QUE 1,5 M, EM SOLO  MOLE, EM LOCAIS COM ALTO NÍVEL DE INTERFERÊNCIA. AF_02/2021</t>
  </si>
  <si>
    <t>11,59</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</si>
  <si>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</si>
  <si>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</si>
  <si>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</si>
  <si>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</si>
  <si>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11,09</t>
  </si>
  <si>
    <t>102288</t>
  </si>
  <si>
    <t>ESCAVAÇÃO MECANIZADA DE VALA COM PROF. DE 3,0 M ATÉ 4,5 M (MÉDIA MONTANTE E JUSANTE/UMA COMPOSIÇÃO POR TRECHO), ESCAVADEIRA (1,2 M3), LARG. DE 1,5 M A 2,5 M, EM SOLO MOLE, EM LOCAIS COM ALTO NÍVEL DE INTERFERÊNCIA. AF_02/2021</t>
  </si>
  <si>
    <t>10,65</t>
  </si>
  <si>
    <t>102289</t>
  </si>
  <si>
    <t>ESCAVAÇÃO MECANIZADA DE VALA COM PROF. MAIOR QUE 4,5 M ATÉ 6,0 M (MÉDIA MONTANTE E JUSANTE/UMA COMPOSIÇÃO POR TRECHO), ESCAVADEIRA (1,2 M3), LARG. DE 1,5 M A 2,5 M, EM SOLO MOLE, EM LOCAIS COM ALTO NÍVEL DE INTERFERÊNCIA. AF_02/2021</t>
  </si>
  <si>
    <t>10,39</t>
  </si>
  <si>
    <t>102290</t>
  </si>
  <si>
    <t>ESCAVAÇÃO MECANIZADA DE VALA COM PROF. ATÉ 1,5 M (MÉDIA MONTANTE E JUSANTE/UMA COMPOSIÇÃO POR TRECHO), ESCAVADEIRA (0,8 M3),LARG. MENOR QUE 1,5 M, EM SOLO MOLE, LOCAIS COM BAIXO NÍVEL DE INTERFERÊNCIA. AF_02/2021</t>
  </si>
  <si>
    <t>7,85</t>
  </si>
  <si>
    <t>102291</t>
  </si>
  <si>
    <t>ESCAVAÇÃO MECANIZADA DE VALA COM PROF. ATÉ 1,5 M (MÉDIA MONTANTE E JUSANTE/UMA COMPOSIÇÃO POR TRECHO), ESCAVADEIRA (0,8 M3), LARG. DE 1,5 M A 2,5 M, EM SOLO MOLE, LOCAIS COM BAIXO NÍVEL DE INTERFERÊNCIA. AF_02/2021</t>
  </si>
  <si>
    <t>6,98</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</si>
  <si>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</si>
  <si>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</si>
  <si>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</si>
  <si>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</si>
  <si>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</si>
  <si>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</si>
  <si>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</si>
  <si>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</si>
  <si>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</si>
  <si>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</si>
  <si>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5,86</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</si>
  <si>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</si>
  <si>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</si>
  <si>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</si>
  <si>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</si>
  <si>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17,43</t>
  </si>
  <si>
    <t>102299</t>
  </si>
  <si>
    <t>ESCAVAÇÃO MECANIZADA DE VALA COM PROF. ATÉ 1,5 M (MÉDIA MONTANTE E JUSANTE/UMA COMPOSIÇÃO POR TRECHO), RETROESCAV. (0,26 M3), LARG. DE 0,8 M A 1,5 M, EM SOLO MOLE, EM LOCAIS COM ALTO NÍVEL DE INTERFERÊNCIA. AF_02/2021</t>
  </si>
  <si>
    <t>14,82</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</si>
  <si>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</si>
  <si>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</si>
  <si>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</si>
  <si>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</si>
  <si>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13,29</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</si>
  <si>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</si>
  <si>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</si>
  <si>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</si>
  <si>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</si>
  <si>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8,16</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</si>
  <si>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</si>
  <si>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</si>
  <si>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</si>
  <si>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</si>
  <si>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</si>
  <si>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</si>
  <si>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16,05</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</si>
  <si>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</si>
  <si>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</si>
  <si>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</si>
  <si>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</si>
  <si>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13,82</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</si>
  <si>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</si>
  <si>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</si>
  <si>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</si>
  <si>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</si>
  <si>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</si>
  <si>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</si>
  <si>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12,46</t>
  </si>
  <si>
    <t>102312</t>
  </si>
  <si>
    <t>ESCAVAÇÃO MECANIZADA DE VALA COM PROF. DE 3,0 M ATÉ 4,5 M (MÉDIA MONTANTE E JUSANTE/UMA COMPOSIÇÃO POR TRECHO), ESCAVADEIRA (1,2 M3), LARG. DE 1,5 M A 2,5 M, EM SOLO DE 2A CATEGORIA, EM LOCAIS COM ALTO NÍVEL DE INTERFERÊNCIA. AF_02/2021</t>
  </si>
  <si>
    <t>11,98</t>
  </si>
  <si>
    <t>102313</t>
  </si>
  <si>
    <t>ESCAVAÇÃO MECANIZADA DE VALA COM PROF. MAIOR QUE 4,5 M ATÉ 6,0 M (MÉDIA MONTANTE E JUSANTE/UMA COMPOSIÇÃO POR TRECHO), ESCAVADEIRA (1,2 M3), LARG. DE 1,5 M A 2,5 M, EM SOLO DE 2A CATEGORIA, EM LOCAIS COM ALTO NÍVEL DE INTERFERÊNCIA. AF_02/2021</t>
  </si>
  <si>
    <t>11,71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</si>
  <si>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</si>
  <si>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</si>
  <si>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</si>
  <si>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</si>
  <si>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</si>
  <si>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</si>
  <si>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</si>
  <si>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</si>
  <si>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</si>
  <si>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</si>
  <si>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7,01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</si>
  <si>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</si>
  <si>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</si>
  <si>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</si>
  <si>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</si>
  <si>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6,59</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</si>
  <si>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</si>
  <si>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</si>
  <si>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</si>
  <si>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</si>
  <si>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</si>
  <si>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</si>
  <si>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16,65</t>
  </si>
  <si>
    <t>102324</t>
  </si>
  <si>
    <t>ESCAVAÇÃO MECANIZADA DE VALA COM PROF. MAIOR QUE 1,5 M ATÉ 3,0 M (MÉDIA MONTANTE E JUSANTE/UMA COMPOSIÇÃO POR TRECHO), RETROESCAV. (0,26 M3), LARG. MENOR QUE 0,8 M, EM SOLO DE 2A CATEGORIA, EM LOCAIS COM ALTO NÍVEL DE INTERFERÊNCIA. AF_02/2021</t>
  </si>
  <si>
    <t>16,45</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</si>
  <si>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</si>
  <si>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</si>
  <si>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</si>
  <si>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</si>
  <si>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</si>
  <si>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</si>
  <si>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</si>
  <si>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</si>
  <si>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</si>
  <si>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</si>
  <si>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</si>
  <si>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ATERRO MECANIZADO DE VALA COM ESCAVADEIRA HIDRÁULICA (CAPACIDADE DA CAÇAMBA: 0,8 M³ / POTÊNCIA: 111 HP), LARGURA DE 1,5 A 2,5 M, PROFUNDIDADE ATÉ 1,5 M, COM SOLO ARGILO-ARENOSO. AF_05/2016</t>
  </si>
  <si>
    <t>69,92</t>
  </si>
  <si>
    <t>94305</t>
  </si>
  <si>
    <t>ATERRO MECANIZADO DE VALA COM ESCAVADEIRA HIDRÁULICA (CAPACIDADE DA CAÇAMBA: 0,8 M³ / POTÊNCIA: 111 HP), LARGURA ATÉ 1,5 M, PROFUNDIDADE DE 1,5 A 3,0 M, COM SOLO ARGILO-ARENOSO. AF_05/2016</t>
  </si>
  <si>
    <t>65,56</t>
  </si>
  <si>
    <t>94306</t>
  </si>
  <si>
    <t>ATERRO MECANIZADO DE VALA COM ESCAVADEIRA HIDRÁULICA (CAPACIDADE DA CAÇAMBA: 0,8 M³ / POTÊNCIA: 111 HP), LARGURA DE 1,5 A 2,5 M, PROFUNDIDADE DE 1,5 A 3,0 M, COM SOLO ARGILO-ARENOSO. AF_05/2016</t>
  </si>
  <si>
    <t>60,03</t>
  </si>
  <si>
    <t>94307</t>
  </si>
  <si>
    <t>ATERRO MECANIZADO DE VALA COM ESCAVADEIRA HIDRÁULICA (CAPACIDADE DA CAÇAMBA: 0,8 M³ / POTÊNCIA: 111 HP), LARGURA ATÉ 1,5 M, PROFUNDIDADE DE 3,0 A 4,5 M, COM SOLO ARGILO-ARENOSO. AF_05/2016</t>
  </si>
  <si>
    <t>61,29</t>
  </si>
  <si>
    <t>94308</t>
  </si>
  <si>
    <t>ATERRO MECANIZADO DE VALA COM ESCAVADEIRA HIDRÁULICA (CAPACIDADE DA CAÇAMBA: 0,8 M³ / POTÊNCIA: 111 HP), LARGURA DE 1,5 A 2,5 M, PROFUNDIDADE DE 3,0 A 4,5 M, COM SOLO ARGILO-ARENOSO. AF_05/2016</t>
  </si>
  <si>
    <t>57,95</t>
  </si>
  <si>
    <t>94309</t>
  </si>
  <si>
    <t>ATERRO MECANIZADO DE VALA COM ESCAVADEIRA HIDRÁULICA (CAPACIDADE DA CAÇAMBA: 0,8 M³ / POTÊNCIA: 111 HP), LARGURA ATÉ 1,5 M, PROFUNDIDADE DE 4,5 A 6,0 M, COM SOLO ARGILO-ARENOSO. AF_05/2016</t>
  </si>
  <si>
    <t>59,45</t>
  </si>
  <si>
    <t>94310</t>
  </si>
  <si>
    <t>ATERRO MECANIZADO DE VALA COM ESCAVADEIRA HIDRÁULICA (CAPACIDADE DA CAÇAMBA: 0,8 M³ / POTÊNCIA: 111 HP), LARGURA DE 1,5 A 2,5 M, PROFUNDIDADE DE 4,5 A 6,0 M, COM SOLO ARGILO-ARENOSO. AF_05/2016</t>
  </si>
  <si>
    <t>56,92</t>
  </si>
  <si>
    <t>94315</t>
  </si>
  <si>
    <t>ATERRO MECANIZADO DE VALA COM RETROESCAVADEIRA (CAPACIDADE DA CAÇAMBA DA RETRO: 0,26 M³ / POTÊNCIA: 88 HP), LARGURA ATÉ 0,8 M, PROFUNDIDADE ATÉ 1,5 M, COM SOLO ARGILO-ARENOSO. AF_05/2016</t>
  </si>
  <si>
    <t>79,20</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</si>
  <si>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</si>
  <si>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</si>
  <si>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</si>
  <si>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</si>
  <si>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</si>
  <si>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</si>
  <si>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58,52</t>
  </si>
  <si>
    <t>94319</t>
  </si>
  <si>
    <t>ATERRO MANUAL DE VALAS COM SOLO ARGILO-ARENOSO E COMPACTAÇÃO MECANIZADA. AF_05/2016</t>
  </si>
  <si>
    <t>83,61</t>
  </si>
  <si>
    <t>94327</t>
  </si>
  <si>
    <t>ATERRO MECANIZADO DE VALA COM ESCAVADEIRA HIDRÁULICA (CAPACIDADE DA CAÇAMBA: 0,8 M³ / POTÊNCIA: 111 HP), LARGURA DE 1,5 A 2,5 M, PROFUNDIDADE ATÉ 1,5 M, COM AREIA PARA ATERRO. AF_05/2016</t>
  </si>
  <si>
    <t>73,58</t>
  </si>
  <si>
    <t>94328</t>
  </si>
  <si>
    <t>ATERRO MECANIZADO DE VALA COM ESCAVADEIRA HIDRÁULICA (CAPACIDADE DA CAÇAMBA: 0,8 M³ / POTÊNCIA: 111 HP), LARGURA ATÉ 1,5 M, PROFUNDIDADE DE 1,5 A 3,0 M, COM AREIA PARA ATERRO. AF_05/2016</t>
  </si>
  <si>
    <t>69,22</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</si>
  <si>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</si>
  <si>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</si>
  <si>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</si>
  <si>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</si>
  <si>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64,95</t>
  </si>
  <si>
    <t>94331</t>
  </si>
  <si>
    <t>ATERRO MECANIZADO DE VALA COM ESCAVADEIRA HIDRÁULICA (CAPACIDADE DA CAÇAMBA: 0,8 M³ / POTÊNCIA: 111 HP), LARGURA DE 1,5 A 2,5 M, PROFUNDIDADE DE 3,0 A 4,5 M, COM AREIA PARA ATERRO. AF_05/2016</t>
  </si>
  <si>
    <t>61,61</t>
  </si>
  <si>
    <t>94332</t>
  </si>
  <si>
    <t>ATERRO MECANIZADO DE VALA COM ESCAVADEIRA HIDRÁULICA (CAPACIDADE DA CAÇAMBA: 0,8 M³ / POTÊNCIA: 111 HP), LARGURA ATÉ 1,5 M, PROFUNDIDADE DE 4,5 A 6,0 M, COM AREIA PARA ATERRO. AF_05/2016</t>
  </si>
  <si>
    <t>63,11</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</si>
  <si>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</si>
  <si>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</si>
  <si>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</si>
  <si>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</si>
  <si>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82,86</t>
  </si>
  <si>
    <t>94339</t>
  </si>
  <si>
    <t>ATERRO MECANIZADO DE VALA COM RETROESCAVADEIRA (CAPACIDADE DA CAÇAMBA DA RETRO: 0,26 M³ / POTÊNCIA: 88 HP), LARGURA DE 0,8 A 1,5 M, PROFUNDIDADE ATÉ 1,5 M, COM AREIA PARA ATERRO. AF_05/2016</t>
  </si>
  <si>
    <t>72,59</t>
  </si>
  <si>
    <t>94340</t>
  </si>
  <si>
    <t>ATERRO MECANIZADO DE VALA COM RETROESCAVADEIRA (CAPACIDADE DA CAÇAMBA DA RETRO: 0,26 M³ / POTÊNCIA: 88 HP), LARGURA ATÉ 0,8 M, PROFUNDIDADE DE 1,5 A 3,0 M, COM AREIA PARA ATERRO. AF_05/2016</t>
  </si>
  <si>
    <t>68,05</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</si>
  <si>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</si>
  <si>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</si>
  <si>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</si>
  <si>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</si>
  <si>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87,27</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</si>
  <si>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</si>
  <si>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</si>
  <si>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</si>
  <si>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</si>
  <si>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</si>
  <si>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</si>
  <si>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</si>
  <si>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</si>
  <si>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</si>
  <si>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</si>
  <si>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14,18</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</si>
  <si>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</si>
  <si>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</si>
  <si>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</si>
  <si>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</si>
  <si>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</si>
  <si>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</si>
  <si>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</si>
  <si>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</si>
  <si>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11,07</t>
  </si>
  <si>
    <t>93367</t>
  </si>
  <si>
    <t>REATERRO MECANIZADO DE VALA COM ESCAVADEIRA HIDRÁULICA (CAPACIDADE DA CAÇAMBA: 0,8 M³ / POTÊNCIA: 111 HP), LARGURA DE 1,5 A 2,5 M, PROFUNDIDADE ATÉ 1,5 M, COM SOLO DE 1ª CATEGORIA EM LOCAIS COM BAIXO NÍVEL DE INTERFERÊNCIA. AF_04/2016</t>
  </si>
  <si>
    <t>22,54</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</si>
  <si>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</si>
  <si>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</si>
  <si>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</si>
  <si>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</si>
  <si>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</si>
  <si>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</si>
  <si>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</si>
  <si>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</si>
  <si>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</si>
  <si>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</si>
  <si>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12,09</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</si>
  <si>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</si>
  <si>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</si>
  <si>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</si>
  <si>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</si>
  <si>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</si>
  <si>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</si>
  <si>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22,08</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</si>
  <si>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</si>
  <si>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</si>
  <si>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</si>
  <si>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</si>
  <si>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11,87</t>
  </si>
  <si>
    <t>93378</t>
  </si>
  <si>
    <t>REATERRO MECANIZADO DE VALA COM RETROESCAVADEIRA (CAPACIDADE DA CAÇAMBA DA RETRO: 0,26 M³ / POTÊNCIA: 88 HP), LARGURA ATÉ 0,8 M, PROFUNDIDADE ATÉ 1,5 M, COM SOLO DE 1ª CATEGORIA EM LOCAIS COM BAIXO NÍVEL DE INTERFERÊNCIA. AF_04/2016</t>
  </si>
  <si>
    <t>26,93</t>
  </si>
  <si>
    <t>93379</t>
  </si>
  <si>
    <t>REATERRO MECANIZADO DE VALA COM RETROESCAVADEIRA (CAPACIDADE DA CAÇAMBA DA RETRO: 0,26 M³ / POTÊNCIA: 88 HP), LARGURA DE 0,8 A 1,5 M, PROFUNDIDADE ATÉ 1,5 M, COM SOLO DE 1ª CATEGORIA EM LOCAIS COM BAIXO NÍVEL DE INTERFERÊNCIA. AF_04/2016</t>
  </si>
  <si>
    <t>20,79</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</si>
  <si>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</si>
  <si>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</si>
  <si>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</si>
  <si>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</si>
  <si>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11,16</t>
  </si>
  <si>
    <t>93382</t>
  </si>
  <si>
    <t>REATERRO MANUAL DE VALAS COM COMPACTAÇÃO MECANIZADA. AF_04/2016</t>
  </si>
  <si>
    <t>36,25</t>
  </si>
  <si>
    <t>96995</t>
  </si>
  <si>
    <t>REATERRO MANUAL APILOADO COM SOQUETE. AF_10/2017</t>
  </si>
  <si>
    <t>53,70</t>
  </si>
  <si>
    <t>97916</t>
  </si>
  <si>
    <t>TRANSPORTE COM CAMINHÃO BASCULANTE DE 6 M³, EM VIA URBANA EM LEITO NATURAL (UNIDADE: TXKM). AF_07/2020</t>
  </si>
  <si>
    <t>TXKM</t>
  </si>
  <si>
    <t>2,33</t>
  </si>
  <si>
    <t>97917</t>
  </si>
  <si>
    <t>TRANSPORTE COM CAMINHÃO BASCULANTE DE 6 M³, EM VIA URBANA EM REVESTIMENTO PRIMÁRIO (UNIDADE: TXKM). AF_07/2020</t>
  </si>
  <si>
    <t>2,01</t>
  </si>
  <si>
    <t>97918</t>
  </si>
  <si>
    <t>TRANSPORTE COM CAMINHÃO BASCULANTE DE 6 M³, EM VIA URBANA PAVIMENTADA, DMT ATÉ 30 KM (UNIDADE: TXKM). AF_07/2020</t>
  </si>
  <si>
    <t>1,85</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</si>
  <si>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</si>
  <si>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</si>
  <si>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</si>
  <si>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</si>
  <si>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</si>
  <si>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</si>
  <si>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3,24</t>
  </si>
  <si>
    <t>101618</t>
  </si>
  <si>
    <t>PREPARO DE FUNDO DE VALA COM LARGURA MENOR QUE 1,5 M, COM CAMADA DE AREIA, LANÇAMENTO MANUAL. AF_08/2020</t>
  </si>
  <si>
    <t>220,15</t>
  </si>
  <si>
    <t>101619</t>
  </si>
  <si>
    <t>PREPARO DE FUNDO DE VALA COM LARGURA MENOR QUE 1,5 M, COM CAMADA DE BRITA, LANÇAMENTO MANUAL. AF_08/2020</t>
  </si>
  <si>
    <t>254,31</t>
  </si>
  <si>
    <t>101620</t>
  </si>
  <si>
    <t>PREPARO DE FUNDO DE VALA COM LARGURA MAIOR OU IGUAL A 1,5 M E MENOR QUE 2,5 M, COM CAMADA DE AREIA, LANÇAMENTO MANUAL. AF_08/2020</t>
  </si>
  <si>
    <t>193,54</t>
  </si>
  <si>
    <t>101621</t>
  </si>
  <si>
    <t>PREPARO DE FUNDO DE VALA COM LARGURA MAIOR OU IGUAL A 1,5 M E MENOR QUE 2,5 M, COM CAMADA DE BRITA, LANÇAMENTO MANUAL. AF_08/2020</t>
  </si>
  <si>
    <t>227,70</t>
  </si>
  <si>
    <t>101622</t>
  </si>
  <si>
    <t>PREPARO DE FUNDO DE VALA COM LARGURA MENOR QUE 1,5 M, COM CAMADA DE AREIA, LANÇAMENTO MECANIZADO. AF_08/2020</t>
  </si>
  <si>
    <t>101623</t>
  </si>
  <si>
    <t>PREPARO DE FUNDO DE VALA COM LARGURA MENOR QUE 1,5 M, COM CAMADA DE BRITA, LANÇAMENTO MECANIZADO. AF_08/2020</t>
  </si>
  <si>
    <t>213,44</t>
  </si>
  <si>
    <t>101624</t>
  </si>
  <si>
    <t>PREPARO DE FUNDO DE VALA COM LARGURA MAIOR OU IGUAL A 1,5 M E MENOR QUE 2,5 M, COM CAMADA DE BRITA, LANÇAMENTO MECANIZADO. AF_08/2020</t>
  </si>
  <si>
    <t>167,55</t>
  </si>
  <si>
    <t>101625</t>
  </si>
  <si>
    <t>PREPARO DE FUNDO DE VALA COM LARGURA MAIOR OU IGUAL A 1,5 M E MENOR QUE 2,5 M, COM CAMADA DE AREIA, LANÇAMENTO MECANIZADO. AF_08/2020</t>
  </si>
  <si>
    <t>146,85</t>
  </si>
  <si>
    <t>95606</t>
  </si>
  <si>
    <t>UMIDIFICAÇÃO DE MATERIAL PARA VALAS COM CAMINHÃO PIPA 10000L. AF_11/2016</t>
  </si>
  <si>
    <t>2,28</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</si>
  <si>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</si>
  <si>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</si>
  <si>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</si>
  <si>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</si>
  <si>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65,54</t>
  </si>
  <si>
    <t>103323</t>
  </si>
  <si>
    <t>ALVENARIA DE VEDAÇÃO DE BLOCOS CERÂMICOS FURADOS NA VERTICAL DE 9X19X39 CM (ESPESSURA 9 CM) E ARGAMASSA DE ASSENTAMENTO COM PREPARO MANUAL. AF_12/2021</t>
  </si>
  <si>
    <t>66,88</t>
  </si>
  <si>
    <t>103324</t>
  </si>
  <si>
    <t>ALVENARIA DE VEDAÇÃO DE BLOCOS CERÂMICOS FURADOS NA VERTICAL DE 14X19X39 CM (ESPESSURA 14 CM) E ARGAMASSA DE ASSENTAMENTO COM PREPARO EM BETONEIRA. AF_12/2021</t>
  </si>
  <si>
    <t>87,53</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</si>
  <si>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</si>
  <si>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</si>
  <si>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</si>
  <si>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</si>
  <si>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106,01</t>
  </si>
  <si>
    <t>103327</t>
  </si>
  <si>
    <t>ALVENARIA DE VEDAÇÃO DE BLOCOS CERÂMICOS FURADOS NA VERTICAL DE 19X19X39 CM (ESPESSURA 19 CM) E ARGAMASSA DE ASSENTAMENTO COM PREPARO MANUAL. AF_12/2021</t>
  </si>
  <si>
    <t>107,79</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</si>
  <si>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</si>
  <si>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</si>
  <si>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</si>
  <si>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</si>
  <si>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99,49</t>
  </si>
  <si>
    <t>103330</t>
  </si>
  <si>
    <t>ALVENARIA DE VEDAÇÃO DE BLOCOS CERÂMICOS FURADOS NA HORIZONTAL DE 11,5X19X19 CM (ESPESSURA 11,5 CM) E ARGAMASSA DE ASSENTAMENTO COM PREPARO EM BETONEIRA. AF_12/2021</t>
  </si>
  <si>
    <t>92,73</t>
  </si>
  <si>
    <t>103331</t>
  </si>
  <si>
    <t>ALVENARIA DE VEDAÇÃO DE BLOCOS CERÂMICOS FURADOS NA HORIZONTAL DE 11,5X19X19 CM (ESPESSURA 11,5 CM) E ARGAMASSA DE ASSENTAMENTO COM PREPARO MANUAL. AF_12/2021</t>
  </si>
  <si>
    <t>93,99</t>
  </si>
  <si>
    <t>103332</t>
  </si>
  <si>
    <t>ALVENARIA DE VEDAÇÃO DE BLOCOS CERÂMICOS FURADOS NA HORIZONTAL DE 9X14X19 CM (ESPESSURA 9 CM) E ARGAMASSA DE ASSENTAMENTO COM PREPARO EM BETONEIRA. AF_12/2021</t>
  </si>
  <si>
    <t>129,04</t>
  </si>
  <si>
    <t>103333</t>
  </si>
  <si>
    <t>ALVENARIA DE VEDAÇÃO DE BLOCOS CERÂMICOS FURADOS NA HORIZONTAL DE 9X14X19 CM (ESPESSURA 9 CM) E ARGAMASSA DE ASSENTAMENTO COM PREPARO MANUAL. AF_12/2021</t>
  </si>
  <si>
    <t>130,39</t>
  </si>
  <si>
    <t>103334</t>
  </si>
  <si>
    <t>ALVENARIA DE VEDAÇÃO DE BLOCOS CERÂMICOS FURADOS NA HORIZONTAL DE 14X9X19 CM (ESPESSURA 14 CM, BLOCO DEITADO) E ARGAMASSA DE ASSENTAMENTO COM PREPARO EM BETONEIRA. AF_12/2021</t>
  </si>
  <si>
    <t>157,92</t>
  </si>
  <si>
    <t>103335</t>
  </si>
  <si>
    <t>ALVENARIA DE VEDAÇÃO DE BLOCOS CERÂMICOS FURADOS NA HORIZONTAL DE 14X9X19 CM (ESPESSURA 14 CM, BLOCO DEITADO) E ARGAMASSA DE ASSENTAMENTO COM PREPARO MANUAL. AF_12/2021</t>
  </si>
  <si>
    <t>160,27</t>
  </si>
  <si>
    <t>103350</t>
  </si>
  <si>
    <t>ALVENARIA DE VEDAÇÃO DE BLOCOS CERÂMICOS FURADOS NA HORIZONTAL DE 9X9X19 CM (ESPESSURA 9 CM) E ARGAMASSA DE ASSENTAMENTO COM PREPARO EM BETONEIRA. AF_12/2021</t>
  </si>
  <si>
    <t>195,61</t>
  </si>
  <si>
    <t>103351</t>
  </si>
  <si>
    <t>ALVENARIA DE VEDAÇÃO DE BLOCOS CERÂMICOS FURADOS NA HORIZONTAL DE 9X9X19 CM (ESPESSURA 9 CM) E ARGAMASSA DE ASSENTAMENTO COM PREPARO MANUAL. AF_12/2021</t>
  </si>
  <si>
    <t>197,33</t>
  </si>
  <si>
    <t>103356</t>
  </si>
  <si>
    <t>ALVENARIA DE VEDAÇÃO DE BLOCOS CERÂMICOS FURADOS NA HORIZONTAL DE 9X19X29 CM (ESPESSURA 9 CM) E ARGAMASSA DE ASSENTAMENTO COM PREPARO EM BETONEIRA. AF_12/2021</t>
  </si>
  <si>
    <t>62,28</t>
  </si>
  <si>
    <t>103357</t>
  </si>
  <si>
    <t>ALVENARIA DE VEDAÇÃO DE BLOCOS CERÂMICOS FURADOS NA HORIZONTAL DE 9X19X29 CM (ESPESSURA 9 CM) E ARGAMASSA DE ASSENTAMENTO COM PREPARO MANUAL. AF_12/2021</t>
  </si>
  <si>
    <t>63,27</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</si>
  <si>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</si>
  <si>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</si>
  <si>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</si>
  <si>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</si>
  <si>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87,66</t>
  </si>
  <si>
    <t>89284</t>
  </si>
  <si>
    <t>ALVENARIA ESTRUTURAL DE BLOCOS CERÂMICOS 14X19X39, (ESPESSURA DE 14 CM), PARA PAREDES COM ÁREA LÍQUIDA MAIOR OU IGUAL QUE 6M², SEM VÃOS, UTILIZANDO PALHETA E ARGAMASSA DE ASSENTAMENTO COM PREPARO EM BETONEIRA. AF_12/2014</t>
  </si>
  <si>
    <t>78,90</t>
  </si>
  <si>
    <t>89285</t>
  </si>
  <si>
    <t>ALVENARIA ESTRUTURAL DE BLOCOS CERÂMICOS 14X19X39, (ESPESSURA DE 14 CM), PARA PAREDES COM ÁREA LÍQUIDA MAIOR OU IGUAL QUE 6M², SEM VÃOS, UTILIZANDO PALHETA E ARGAMASSA DE ASSENTAMENTO COM PREPARO MANUAL. AF_12/2014</t>
  </si>
  <si>
    <t>80,41</t>
  </si>
  <si>
    <t>89286</t>
  </si>
  <si>
    <t>ALVENARIA ESTRUTURAL DE BLOCOS CERÂMICOS 14X19X39, (ESPESSURA DE 14 CM), PARA PAREDES COM ÁREA LÍQUIDA MENOR QUE 6M², COM VÃOS, UTILIZANDO PALHETA E ARGAMASSA DE ASSENTAMENTO COM PREPARO EM BETONEIRA. AF_12/2014</t>
  </si>
  <si>
    <t>91,99</t>
  </si>
  <si>
    <t>89287</t>
  </si>
  <si>
    <t>ALVENARIA ESTRUTURAL DE BLOCOS CERÂMICOS 14X19X39, (ESPESSURA DE 14 CM), PARA PAREDES COM ÁREA LÍQUIDA MENOR QUE 6M², COM VÃOS, UTILIZANDO PALHETA E ARGAMASSA DE ASSENTAMENTO COM PREPARO MANUAL. AF_12/2014</t>
  </si>
  <si>
    <t>93,50</t>
  </si>
  <si>
    <t>89288</t>
  </si>
  <si>
    <t>ALVENARIA ESTRUTURAL DE BLOCOS CERÂMICOS 14X19X39, (ESPESSURA DE 14 CM), PARA PAREDES COM ÁREA LÍQUIDA MAIOR OU IGUAL A 6M², COM VÃOS, UTILIZANDO PALHETA E ARGAMASSA DE ASSENTAMENTO COM PREPARO EM BETONEIRA. AF_12/2014</t>
  </si>
  <si>
    <t>82,14</t>
  </si>
  <si>
    <t>89289</t>
  </si>
  <si>
    <t>ALVENARIA ESTRUTURAL DE BLOCOS CERÂMICOS 14X19X39, (ESPESSURA DE 14 CM), PARA PAREDES COM ÁREA LÍQUIDA MAIOR OU IGUAL A 6M², COM VÃOS, UTILIZANDO PALHETA E ARGAMASSA DE ASSENTAMENTO COM PREPARO MANUAL. AF_12/2014</t>
  </si>
  <si>
    <t>83,65</t>
  </si>
  <si>
    <t>89290</t>
  </si>
  <si>
    <t>ALVENARIA ESTRUTURAL DE BLOCOS CERÂMICOS 14X19X29, (ESPESSURA DE 14 CM), PARA PAREDES COM ÁREA LÍQUIDA MENOR QUE 6M², SEM VÃOS, UTILIZANDO PALHETA E ARGAMASSA DE ASSENTAMENTO COM PREPARO EM BETONEIRA. AF_12/2014</t>
  </si>
  <si>
    <t>98,11</t>
  </si>
  <si>
    <t>89291</t>
  </si>
  <si>
    <t>ALVENARIA ESTRUTURAL DE BLOCOS CERÂMICOS 14X19X29, (ESPESSURA DE 14 CM), PARA PAREDES COM ÁREA LÍQUIDA MENOR QUE 6M², SEM VÃOS, UTILIZANDO PALHETA E ARGAMASSA DE ASSENTAMENTO COM PREPARO MANUAL. AF_12/2014</t>
  </si>
  <si>
    <t>99,78</t>
  </si>
  <si>
    <t>89292</t>
  </si>
  <si>
    <t>ALVENARIA ESTRUTURAL DE BLOCOS CERÂMICOS 14X19X29, (ESPESSURA DE 14 CM), PARA PAREDES COM ÁREA LÍQUIDA MAIOR OU IGUAL A 6M², SEM VÃOS, UTILIZANDO PALHETA E ARGAMASSA DE ASSENTAMENTO COM PREPARO EM BETONEIRA. AF_12/2014</t>
  </si>
  <si>
    <t>90,82</t>
  </si>
  <si>
    <t>89293</t>
  </si>
  <si>
    <t>ALVENARIA ESTRUTURAL DE BLOCOS CERÂMICOS 14X19X29, (ESPESSURA DE 14 CM), PARA PAREDES COM ÁREA LÍQUIDA MAIOR OU IGUAL A 6M2, SEM VÃOS, UTILIZANDO PALHETA E ARGAMASSA DE ASSENTAMENTO COM PREPARO MANUAL. AF_12/2014</t>
  </si>
  <si>
    <t>92,49</t>
  </si>
  <si>
    <t>89294</t>
  </si>
  <si>
    <t>ALVENARIA ESTRUTURAL DE BLOCOS CERÂMICOS 14X19X29, (ESPESSURA DE 14 CM), PARA PAREDES COM ÁREA LÍQUIDA MENOR QUE 6M², COM VÃOS, UTILIZANDO PALHETA E ARGAMASSA DE ASSENTAMENTO COM PREPARO EM BETONEIRA. AF_12/2014</t>
  </si>
  <si>
    <t>106,50</t>
  </si>
  <si>
    <t>89295</t>
  </si>
  <si>
    <t>ALVENARIA ESTRUTURAL DE BLOCOS CERÂMICOS 14X19X29, (ESPESSURA DE 14 CM), PARA PAREDES COM ÁREA LÍQUIDA MENOR QUE 6M², COM VÃOS, UTILIZANDO PALHETA E ARGAMASSA DE ASSENTAMENTO COM PREPARO MANUAL. AF_12/2014</t>
  </si>
  <si>
    <t>108,17</t>
  </si>
  <si>
    <t>89296</t>
  </si>
  <si>
    <t>ALVENARIA ESTRUTURAL DE BLOCOS CERÂMICOS 14X19X29, (ESPESSURA DE 14 CM), PARA PAREDES COM ÁREA LÍQUIDA MAIOR OU IGUAL A 6M², COM VÃOS, UTILIZANDO PALHETA E ARGAMASSA DE ASSENTAMENTO COM PREPARO EM BETONEIRA. AF_12/2014</t>
  </si>
  <si>
    <t>95,34</t>
  </si>
  <si>
    <t>89297</t>
  </si>
  <si>
    <t>ALVENARIA ESTRUTURAL DE BLOCOS CERÂMICOS 14X19X29, (ESPESSURA DE 14 CM), PARA PAREDES COM ÁREA LÍQUIDA MAIOR OU IGUAL A 6M², COM VÃOS, UTILIZANDO PALHETA E ARGAMASSA DE ASSENTAMENTO COM PREPARO MANUAL. AF_12/2014</t>
  </si>
  <si>
    <t>97,01</t>
  </si>
  <si>
    <t>89298</t>
  </si>
  <si>
    <t>ALVENARIA ESTRUTURAL DE BLOCOS CERÂMICOS 14X19X39, (ESPESSURA DE 14 CM), PARA PAREDES COM ÁREA LÍQUIDA MENOR QUE 6M², SEM VÃOS, UTILIZANDO COLHER DE PEDREIRO E ARGAMASSA DE ASSENTAMENTO COM PREPARO EM BETONEIRA. AF_12/2014</t>
  </si>
  <si>
    <t>100,20</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</si>
  <si>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</si>
  <si>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</si>
  <si>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</si>
  <si>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</si>
  <si>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92,95</t>
  </si>
  <si>
    <t>89301</t>
  </si>
  <si>
    <t>ALVENARIA ESTRUTURAL DE BLOCOS CERÂMICOS 14X19X39, (ESPESSURA DE 14 CM), PARA PAREDES COM ÁREA LÍQUIDA MAIOR OU IGUAL A 6M², SEM VÃOS, UTILIZANDO COLHER DE PEDREIRO E ARGAMASSA DE ASSENTAMENTO COM PREPARO MANUAL. AF_12/2014</t>
  </si>
  <si>
    <t>95,09</t>
  </si>
  <si>
    <t>89302</t>
  </si>
  <si>
    <t>ALVENARIA ESTRUTURAL DE BLOCOS CERÂMICOS 14X19X39, (ESPESSURA DE 14 CM), PARA PAREDES COM ÁREA LÍQUIDA MENOR QUE 6M², COM VÃOS, UTILIZANDO COLHER DE PEDREIRO E ARGAMASSA DE ASSENTAMENTO COM PREPARO EM BETONEIRA. AF_12/2014</t>
  </si>
  <si>
    <t>110,21</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</si>
  <si>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</si>
  <si>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</si>
  <si>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</si>
  <si>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</si>
  <si>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98,78</t>
  </si>
  <si>
    <t>89305</t>
  </si>
  <si>
    <t>ALVENARIA ESTRUTURAL DE BLOCOS CERÂMICOS 14X19X39, (ESPESSURA DE 14 CM), PARA PAREDES COM ÁREA LÍQUIDA MAIOR OU IGUAL A 6M², COM VÃOS, UTILIZANDO COLHER DE PEDREIRO E ARGAMASSA DE ASSENTAMENTO COM PREPARO MANUAL. AF_12/2014</t>
  </si>
  <si>
    <t>100,92</t>
  </si>
  <si>
    <t>89306</t>
  </si>
  <si>
    <t>ALVENARIA ESTRUTURAL DE BLOCOS CERÂMICOS 14X19X29, (ESPESSURA DE 14 CM), PARA PAREDES COM ÁREA LÍQUIDA MENOR QUE 6M², SEM VÃOS, UTILIZANDO COLHER DE PEDREIRO E ARGAMASSA DE ASSENTAMENTO COM PREPARO EM BETONEIRA. AF_12/2014</t>
  </si>
  <si>
    <t>112,46</t>
  </si>
  <si>
    <t>89307</t>
  </si>
  <si>
    <t>ALVENARIA ESTRUTURAL DE BLOCOS CERÂMICOS 14X19X29, (ESPESSURA DE 14 CM), PARA PAREDES COM ÁREA LÍQUIDA MENOR QUE 6M², SEM VÃOS, UTILIZANDO COLHER DE PEDREIRO E ARGAMASSA DE ASSENTAMENTO COM PREPARO MANUAL. AF_12/2014</t>
  </si>
  <si>
    <t>114,84</t>
  </si>
  <si>
    <t>89308</t>
  </si>
  <si>
    <t>ALVENARIA ESTRUTURAL DE BLOCOS CERÂMICOS 14X19X29, (ESPESSURA DE 14 CM), PARA PAREDES COM ÁREA LÍQUIDA MAIOR OU IGUAL A 6M², SEM VÃOS, UTILIZANDO COLHER DE PEDREIRO E ARGAMASSA DE ASSENTAMENTO COM PREPARO EM BETONEIRA. AF_12/2014</t>
  </si>
  <si>
    <t>105,18</t>
  </si>
  <si>
    <t>89309</t>
  </si>
  <si>
    <t>ALVENARIA ESTRUTURAL DE BLOCOS CERÂMICOS 14X19X29, (ESPESSURA DE 14 CM), PARA PAREDES COM ÁREA LÍQUIDA MAIOR OU IGUAL A 6M², SEM VÃOS, UTILIZANDO COLHER DE PEDREIRO E ARGAMASSA DE ASSENTAMENTO COM PREPARO MANUAL. AF_12/2014</t>
  </si>
  <si>
    <t>107,56</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</si>
  <si>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</si>
  <si>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</si>
  <si>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</si>
  <si>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</si>
  <si>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130,38</t>
  </si>
  <si>
    <t>89312</t>
  </si>
  <si>
    <t>ALVENARIA ESTRUTURAL DE BLOCOS CERÂMICOS 14X19X29, (ESPESSURA DE 14 CM), PARA PAREDES COM ÁREA LÍQUIDA MAIOR OU IGUAL A 6M², COM VÃOS, UTILIZANDO COLHER DE PEDREIRO E ARGAMASSA DE ASSENTAMENTO COM PREPARO EM BETONEIRA. AF_12/2014</t>
  </si>
  <si>
    <t>112,29</t>
  </si>
  <si>
    <t>89313</t>
  </si>
  <si>
    <t>ALVENARIA ESTRUTURAL DE BLOCOS CERÂMICOS 14X19X29, (ESPESSURA DE 14 CM), PARA PAREDES COM ÁREA LÍQUIDA MAIOR OU IGUAL A 6M², COM VÃOS, UTILIZANDO COLHER DE PEDREIRO E ARGAMASSA DE ASSENTAMENTO COM PREPARO MANUAL. AF_12/2014</t>
  </si>
  <si>
    <t>101157</t>
  </si>
  <si>
    <t>ALVENARIA DE VEDAÇÃO DE BLOCOS DE GESSO DE 7X50X66CM (ESPESSURA 7CM). AF_05/2020</t>
  </si>
  <si>
    <t>60,61</t>
  </si>
  <si>
    <t>101158</t>
  </si>
  <si>
    <t>ALVENARIA DE VEDAÇÃO DE BLOCOS DE GESSO DE 10X50X66CM (ESPESSURA 10CM). AF_05/2020</t>
  </si>
  <si>
    <t>78,98</t>
  </si>
  <si>
    <t>101162</t>
  </si>
  <si>
    <t>ALVENARIA DE VEDAÇÃO COM ELEMENTO VAZADO DE CERÂMICA (COBOGÓ) DE 7X20X20CM E ARGAMASSA DE ASSENTAMENTO COM PREPARO EM BETONEIRA. AF_05/2020</t>
  </si>
  <si>
    <t>171,53</t>
  </si>
  <si>
    <t>103316</t>
  </si>
  <si>
    <t>ALVENARIA DE VEDAÇÃO DE BLOCOS VAZADOS DE CONCRETO DE 9X19X39 CM (ESPESSURA 9 CM) E ARGAMASSA DE ASSENTAMENTO COM PREPARO EM BETONEIRA. AF_12/2021</t>
  </si>
  <si>
    <t>69,00</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</si>
  <si>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</si>
  <si>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</si>
  <si>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</si>
  <si>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</si>
  <si>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89,95</t>
  </si>
  <si>
    <t>103319</t>
  </si>
  <si>
    <t>ALVENARIA DE VEDAÇÃO DE BLOCOS VAZADOS DE CONCRETO DE 14X19X39 CM (ESPESSURA 14 CM) E ARGAMASSA DE ASSENTAMENTO COM PREPARO MANUAL. AF_12/2021</t>
  </si>
  <si>
    <t>91,26</t>
  </si>
  <si>
    <t>103320</t>
  </si>
  <si>
    <t>ALVENARIA DE VEDAÇÃO DE BLOCOS VAZADOS DE CONCRETO DE 19X19X39 CM (ESPESSURA 19 CM) E ARGAMASSA DE ASSENTAMENTO COM PREPARO EM BETONEIRA. AF_12/2021</t>
  </si>
  <si>
    <t>108,05</t>
  </si>
  <si>
    <t>103321</t>
  </si>
  <si>
    <t>ALVENARIA DE VEDAÇÃO DE BLOCOS VAZADOS DE CONCRETO DE 19X19X39 CM (ESPESSURA 19 CM) E ARGAMASSA DE ASSENTAMENTO COM PREPARO MANUAL. AF_12/2021</t>
  </si>
  <si>
    <t>109,70</t>
  </si>
  <si>
    <t>103336</t>
  </si>
  <si>
    <t>ALVENARIA DE VEDAÇÃO DE BLOCOS  VAZADOS DE CONCRETO APARENTE DE 9X19X39 CM (ESPESSURA 9 CM) E ARGAMASSA DE ASSENTAMENTO COM PREPARO EM BETONEIRA. AF_12/2021</t>
  </si>
  <si>
    <t>78,38</t>
  </si>
  <si>
    <t>103337</t>
  </si>
  <si>
    <t>ALVENARIA DE VEDAÇÃO DE BLOCOS  VAZADOS DE CONCRETO APARENTE DE 9X19X39 CM (ESPESSURA 9 CM) E ARGAMASSA DE ASSENTAMENTO COM PREPARO MANUAL. AF_12/2021</t>
  </si>
  <si>
    <t>79,50</t>
  </si>
  <si>
    <t>103338</t>
  </si>
  <si>
    <t>ALVENARIA DE VEDAÇÃO DE BLOCOS  VAZADOS DE CONCRETO APARENTE DE 14X19X39 CM (ESPESSURA 14 CM) E ARGAMASSA DE ASSENTAMENTO COM PREPARO EM BETONEIRA. AF_12/2021</t>
  </si>
  <si>
    <t>103,45</t>
  </si>
  <si>
    <t>103339</t>
  </si>
  <si>
    <t>ALVENARIA DE VEDAÇÃO DE BLOCOS  VAZADOS DE CONCRETO APARENTE DE 14X19X39 CM (ESPESSURA 14 CM) E ARGAMASSA DE ASSENTAMENTO COM PREPARO MANUAL. AF_12/2021</t>
  </si>
  <si>
    <t>104,76</t>
  </si>
  <si>
    <t>103340</t>
  </si>
  <si>
    <t>ALVENARIA DE VEDAÇÃO DE BLOCOS  VAZADOS DE CONCRETO APARENTE DE 19X19X39 CM (ESPESSURA 19 CM) E ARGAMASSA DE ASSENTAMENTO COM PREPARO EM BETONEIRA. AF_12/2021</t>
  </si>
  <si>
    <t>124,90</t>
  </si>
  <si>
    <t>103341</t>
  </si>
  <si>
    <t>ALVENARIA DE VEDAÇÃO DE BLOCOS  VAZADOS DE CONCRETO APARENTE DE 19X19X39 CM (ESPESSURA 19 CM) E ARGAMASSA DE ASSENTAMENTO COM PREPARO MANUAL. AF_12/2021</t>
  </si>
  <si>
    <t>126,55</t>
  </si>
  <si>
    <t>103342</t>
  </si>
  <si>
    <t>ALVENARIA DE VEDAÇÃO DE BLOCOS  VAZADOS DE CONCRETO DE 14X19X29 CM (ESPESSURA 14 CM) E ARGAMASSA DE ASSENTAMENTO COM PREPARO EM BETONEIRA. AF_12/2021</t>
  </si>
  <si>
    <t>104,73</t>
  </si>
  <si>
    <t>103343</t>
  </si>
  <si>
    <t>ALVENARIA DE VEDAÇÃO DE BLOCOS  VAZADOS DE CONCRETO DE 14X19X29 CM (ESPESSURA 14 CM) E ARGAMASSA DE ASSENTAMENTO COM PREPARO MANUAL. AF_12/2021</t>
  </si>
  <si>
    <t>106,18</t>
  </si>
  <si>
    <t>89453</t>
  </si>
  <si>
    <t>ALVENARIA DE BLOCOS DE CONCRETO ESTRUTURAL 14X19X39 CM, (ESPESSURA 14 CM), FBK = 4,5 MPA, PARA PAREDES COM ÁREA LÍQUIDA MENOR QUE 6M², SEM VÃOS, UTILIZANDO PALHETA. AF_12/2014</t>
  </si>
  <si>
    <t>79,91</t>
  </si>
  <si>
    <t>89454</t>
  </si>
  <si>
    <t>ALVENARIA DE BLOCOS DE CONCRETO ESTRUTURAL 14X19X39 CM, (ESPESSURA 14 CM), FBK = 4,5 MPA, PARA PAREDES COM ÁREA LÍQUIDA MAIOR OU IGUAL A 6M², SEM VÃOS, UTILIZANDO PALHETA. AF_12/2014</t>
  </si>
  <si>
    <t>75,72</t>
  </si>
  <si>
    <t>89455</t>
  </si>
  <si>
    <t>ALVENARIA DE BLOCOS DE CONCRETO ESTRUTURAL 14X19X39 CM, (ESPESSURA 14 CM) FBK = 14,0 MPA, PARA PAREDES COM ÁREA LÍQUIDA MENOR QUE 6M², SEM VÃOS, UTILIZANDO PALHETA. AF_12/2014</t>
  </si>
  <si>
    <t>98,34</t>
  </si>
  <si>
    <t>89456</t>
  </si>
  <si>
    <t>ALVENARIA DE BLOCOS DE CONCRETO ESTRUTURAL 14X19X39 CM, (ESPESSURA 14 CM) FBK = 14,0 MPA, PARA PAREDES COM ÁREA LÍQUIDA MAIOR OU IGUAL A 6M², SEM VÃOS, UTILIZANDO PALHETA. AF_12/2014</t>
  </si>
  <si>
    <t>93,56</t>
  </si>
  <si>
    <t>89457</t>
  </si>
  <si>
    <t>ALVENARIA DE BLOCOS DE CONCRETO ESTRUTURAL 14X19X39 CM, (ESPESSURA 14 CM), FBK = 4,5 MPA, PARA PAREDES COM ÁREA LÍQUIDA MENOR QUE 6M², COM VÃOS, UTILIZANDO PALHETA. AF_12/2014</t>
  </si>
  <si>
    <t>84,89</t>
  </si>
  <si>
    <t>89458</t>
  </si>
  <si>
    <t>ALVENARIA DE BLOCOS DE CONCRETO ESTRUTURAL 14X19X39 CM, (ESPESSURA 14 CM), FBK = 4,5 MPA, PARA PAREDES COM ÁREA LÍQUIDA MAIOR OU IGUAL A 6M², COM VÃOS, UTILIZANDO PALHETA. AF_12/2014</t>
  </si>
  <si>
    <t>78,58</t>
  </si>
  <si>
    <t>89459</t>
  </si>
  <si>
    <t>ALVENARIA DE BLOCOS DE CONCRETO ESTRUTURAL 14X19X39 CM, (ESPESSURA 14 CM) FBK = 14,0 MPA, PARA PAREDES COM ÁREA LÍQUIDA MENOR QUE 6M², COM VÃOS, UTILIZANDO PALHETA. AF_12/2014</t>
  </si>
  <si>
    <t>103,80</t>
  </si>
  <si>
    <t>89460</t>
  </si>
  <si>
    <t>ALVENARIA DE BLOCOS DE CONCRETO ESTRUTURAL 14X19X39 CM, (ESPESSURA 14 CM) FBK = 14,0 MPA, PARA PAREDES COM ÁREA LÍQUIDA MAIOR OU IGUAL A 6M², COM VÃOS, UTILIZANDO PALHETA. AF_12/2014</t>
  </si>
  <si>
    <t>96,86</t>
  </si>
  <si>
    <t>89462</t>
  </si>
  <si>
    <t>ALVENARIA DE BLOCOS DE CONCRETO ESTRUTURAL 14X19X29 CM, (ESPESSURA 14 CM), FBK = 4,5 MPA, PARA PAREDES COM ÁREA LÍQUIDA MENOR QUE 6M², SEM VÃOS, UTILIZANDO PALHETA. AF_12/2014</t>
  </si>
  <si>
    <t>95,64</t>
  </si>
  <si>
    <t>89463</t>
  </si>
  <si>
    <t>ALVENARIA DE BLOCOS DE CONCRETO ESTRUTURAL 14X19X29 CM, (ESPESSURA 14 CM), FBK = 4,5 MPA, PARA PAREDES COM ÁREA LÍQUIDA MAIOR OU IGUAL A 6M², SEM VÃOS, UTILIZANDO PALHETA. AF_12/2014</t>
  </si>
  <si>
    <t>91,40</t>
  </si>
  <si>
    <t>89464</t>
  </si>
  <si>
    <t>ALVENARIA DE BLOCOS DE CONCRETO ESTRUTURAL 14X19X29 CM, (ESPESSURA 14 CM) FBK = 14,0 MPA, PARA PAREDES COM ÁREA LÍQUIDA MENOR QUE 6M², SEM VÃOS, UTILIZANDO PALHETA. AF_12/2014</t>
  </si>
  <si>
    <t>114,22</t>
  </si>
  <si>
    <t>89465</t>
  </si>
  <si>
    <t>ALVENARIA DE BLOCOS DE CONCRETO ESTRUTURAL 14X19X29 CM, (ESPESSURA 14 CM) FBK = 14,0 MPA, PARA PAREDES COM ÁREA LÍQUIDA MAIOR OU IGUAL A 6M², SEM VÃOS, UTILIZANDO PALHETA. AF_12/2014</t>
  </si>
  <si>
    <t>109,57</t>
  </si>
  <si>
    <t>89466</t>
  </si>
  <si>
    <t>ALVENARIA DE BLOCOS DE CONCRETO ESTRUTURAL 14X19X29 CM, (ESPESSURA 14 CM), FBK = 4,5 MPA, PARA PAREDES COM ÁREA LÍQUIDA MENOR QUE 6M², COM VÃOS, UTILIZANDO PALHETA. AF_12/2014</t>
  </si>
  <si>
    <t>102,48</t>
  </si>
  <si>
    <t>89467</t>
  </si>
  <si>
    <t>ALVENARIA DE BLOCOS DE CONCRETO ESTRUTURAL 14X19X29 CM, (ESPESSURA 14 CM), FBK = 4,5 MPA, PARA PAREDES COM ÁREA LÍQUIDA MAIOR OU IGUAL A 6M², COM VÃOS, UTILIZANDO PALHETA. AF_12/2014</t>
  </si>
  <si>
    <t>95,39</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</si>
  <si>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</si>
  <si>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</si>
  <si>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</si>
  <si>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</si>
  <si>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113,93</t>
  </si>
  <si>
    <t>89470</t>
  </si>
  <si>
    <t>ALVENARIA DE BLOCOS DE CONCRETO ESTRUTURAL 14X19X39 CM, (ESPESSURA 14 CM), FBK = 4,5 MPA, PARA PAREDES COM ÁREA LÍQUIDA MENOR QUE 6M², SEM VÃOS, UTILIZANDO COLHER DE PEDREIRO. AF_12/2014</t>
  </si>
  <si>
    <t>96,24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</si>
  <si>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</si>
  <si>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</si>
  <si>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</si>
  <si>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</si>
  <si>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114,31</t>
  </si>
  <si>
    <t>89473</t>
  </si>
  <si>
    <t>ALVENARIA DE BLOCOS DE CONCRETO ESTRUTURAL 14X19X39 CM, (ESPESSURA 14 CM) FBK = 14,0 MPA, PARA PAREDES COM ÁREA LÍQUIDA MAIOR OU IGUAL A 6M², SEM VÃOS, UTILIZANDO COLHER DE PEDREIRO. AF_12/2014</t>
  </si>
  <si>
    <t>109,81</t>
  </si>
  <si>
    <t>89474</t>
  </si>
  <si>
    <t>ALVENARIA DE BLOCOS DE CONCRETO ESTRUTURAL 14X19X39 CM, (ESPESSURA 14 CM), FBK = 4,5 MPA, PARA PAREDES COM ÁREA LÍQUIDA MENOR QUE 6M², COM VÃOS, UTILIZANDO COLHER DE PEDREIRO. AF_12/2014</t>
  </si>
  <si>
    <t>105,84</t>
  </si>
  <si>
    <t>89475</t>
  </si>
  <si>
    <t>ALVENARIA DE BLOCOS DE CONCRETO ESTRUTURAL 14X19X39 CM, (ESPESSURA 14 CM), FBK = 4,5 MPA, PARA PAREDES COM ÁREA LÍQUIDA MAIOR OU IGUAL A 6M², COM VÃOS, UTILIZANDO COLHER DE PEDREIRO. AF_12/2014</t>
  </si>
  <si>
    <t>97,45</t>
  </si>
  <si>
    <t>89476</t>
  </si>
  <si>
    <t>ALVENARIA DE BLOCOS DE CONCRETO ESTRUTURAL 14X19X39 CM, (ESPESSURA 14 CM) FBK = 14,0 MPA, PARA PAREDES COM ÁREA LÍQUIDA MENOR QUE 6M², COM VÃOS, UTILIZANDO COLHER DE PEDREIRO. AF_12/2014</t>
  </si>
  <si>
    <t>124,68</t>
  </si>
  <si>
    <t>89477</t>
  </si>
  <si>
    <t>ALVENARIA DE BLOCOS DE CONCRETO ESTRUTURAL 14X19X39 CM, (ESPESSURA 14 CM) FBK = 14,0 MPA, PARA PAREDES COM ÁREA LÍQUIDA MAIOR OU IGUAL A 6M², COM VÃOS, UTILIZANDO COLHER DE PEDREIRO. AF_12/2014</t>
  </si>
  <si>
    <t>115,95</t>
  </si>
  <si>
    <t>89478</t>
  </si>
  <si>
    <t>ALVENARIA DE BLOCOS DE CONCRETO ESTRUTURAL 14X19X29 CM, (ESPESSURA 14 CM), FBK = 4,5 MPA, PARA PAREDES COM ÁREA LÍQUIDA MENOR QUE 6M², SEM VÃOS, UTILIZANDO COLHER DE PEDREIRO. AF_12/2014</t>
  </si>
  <si>
    <t>112,26</t>
  </si>
  <si>
    <t>89479</t>
  </si>
  <si>
    <t>ALVENARIA DE BLOCOS DE CONCRETO ESTRUTURAL 14X19X29 CM, (ESPESSURA 14 CM), FBK = 4,5 MPA, PARA PAREDES COM ÁREA LÍQUIDA MAIOR OU IGUAL A 6M², SEM VÃOS, UTILIZANDO COLHER DE PEDREIRO. AF_12/2014</t>
  </si>
  <si>
    <t>108,02</t>
  </si>
  <si>
    <t>89480</t>
  </si>
  <si>
    <t>ALVENARIA DE BLOCOS DE CONCRETO ESTRUTURAL 14X19X29 CM, (ESPESSURA 14 CM) FBK = 14,0 MPA, PARA PAREDES COM ÁREA LÍQUIDA MENOR QUE 6M², SEM VÃOS, UTILIZANDO COLHER DE PEDREIRO. AF_12/2014</t>
  </si>
  <si>
    <t>130,48</t>
  </si>
  <si>
    <t>89483</t>
  </si>
  <si>
    <t>ALVENARIA DE BLOCOS DE CONCRETO ESTRUTURAL 14X19X29 CM, (ESPESSURA 14 CM) FBK = 14,0 MPA, PARA PAREDES COM ÁREA LÍQUIDA MAIOR OU IGUAL A 6M², SEM VÃOS, UTILIZANDO COLHER DE PEDREIRO. AF_12/2014</t>
  </si>
  <si>
    <t>126,11</t>
  </si>
  <si>
    <t>89484</t>
  </si>
  <si>
    <t>ALVENARIA DE BLOCOS DE CONCRETO ESTRUTURAL 14X19X29 CM, (ESPESSURA 14 CM), FBK = 4,5 MPA, PARA PAREDES COM ÁREA LÍQUIDA MENOR QUE 6M², COM VÃOS, UTILIZANDO COLHER DE PEDREIRO. AF_12/2014</t>
  </si>
  <si>
    <t>123,73</t>
  </si>
  <si>
    <t>89486</t>
  </si>
  <si>
    <t>ALVENARIA DE BLOCOS DE CONCRETO ESTRUTURAL 14X19X29 CM, (ESPESSURA 14 CM), FBK = 4,5 MPA, PARA PAREDES COM ÁREA LÍQUIDA MAIOR OU IGUAL A 6M², COM VÃOS, UTILIZANDO COLHER DE PEDREIRO. AF_12/2014</t>
  </si>
  <si>
    <t>114,82</t>
  </si>
  <si>
    <t>89487</t>
  </si>
  <si>
    <t>ALVENARIA DE BLOCOS DE CONCRETO ESTRUTURAL 14X19X29 CM, (ESPESSURA 14 CM) FBK = 14,0 MPA, PARA PAREDES COM ÁREA LÍQUIDA MENOR QUE 6M², COM VÃOS, UTILIZANDO COLHER DE PEDREIRO. AF_12/2014</t>
  </si>
  <si>
    <t>142,62</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</si>
  <si>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</si>
  <si>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</si>
  <si>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</si>
  <si>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</si>
  <si>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79,64</t>
  </si>
  <si>
    <t>91816</t>
  </si>
  <si>
    <t>COMPOSIÇÃO REPRESENTATIVA DE SERVIÇOS DE ALVENARIA DE BLOCOS DE CONCRETO ESTRUTURAL 14X19X29 CM, (ESPESSURA 14 CM), FBK = 4,5 MPA, UTILIZANDO PALHETA, PARA EDIFICAÇÃO HABITACIONAL. AF_10/2015</t>
  </si>
  <si>
    <t>95,99</t>
  </si>
  <si>
    <t>101161</t>
  </si>
  <si>
    <t>ALVENARIA DE VEDAÇÃO COM ELEMENTO VAZADO DE CONCRETO (COBOGÓ) DE 7X50X50CM E ARGAMASSA DE ASSENTAMENTO COM PREPARO EM BETONEIRA. AF_05/2020</t>
  </si>
  <si>
    <t>201,65</t>
  </si>
  <si>
    <t>101163</t>
  </si>
  <si>
    <t>ALVENARIA DE VEDAÇÃO COM BLOCO DE VIDRO VAZADO, TIPO VENEZIANA, DE 6X20X20CM E ARGAMASSA DE ASSENTAMENTO COM PREPARO EM BETONEIRA. AF_05/2020</t>
  </si>
  <si>
    <t>732,51</t>
  </si>
  <si>
    <t>101164</t>
  </si>
  <si>
    <t>ALVENARIA DE VEDAÇÃO COM BLOCO DE VIDRO, TIPO CANELADO, DE 8X19X19CM E ARGAMASSA DE ASSENTAMENTO COM PREPARO EM BETONEIRA. AF_05/2020</t>
  </si>
  <si>
    <t>742,78</t>
  </si>
  <si>
    <t>96358</t>
  </si>
  <si>
    <t>PAREDE COM PLACAS DE GESSO ACARTONADO (DRYWALL), PARA USO INTERNO, COM DUAS FACES SIMPLES E ESTRUTURA METÁLICA COM GUIAS SIMPLES, SEM VÃOS. AF_06/2017_P</t>
  </si>
  <si>
    <t>98,67</t>
  </si>
  <si>
    <t>96359</t>
  </si>
  <si>
    <t>PAREDE COM PLACAS DE GESSO ACARTONADO (DRYWALL), PARA USO INTERNO, COM DUAS FACES SIMPLES E ESTRUTURA METÁLICA COM GUIAS SIMPLES, COM VÃOS AF_06/2017_P</t>
  </si>
  <si>
    <t>113,24</t>
  </si>
  <si>
    <t>96360</t>
  </si>
  <si>
    <t>PAREDE COM PLACAS DE GESSO ACARTONADO (DRYWALL), PARA USO INTERNO, COM DUAS FACES SIMPLES E ESTRUTURA METÁLICA COM GUIAS DUPLAS, SEM VÃOS. AF_06/2017_P</t>
  </si>
  <si>
    <t>135,94</t>
  </si>
  <si>
    <t>96361</t>
  </si>
  <si>
    <t>PAREDE COM PLACAS DE GESSO ACARTONADO (DRYWALL), PARA USO INTERNO, COM DUAS FACES SIMPLES E ESTRUTURA METÁLICA COM GUIAS DUPLAS, COM VÃOS. AF_06/2017_P</t>
  </si>
  <si>
    <t>164,35</t>
  </si>
  <si>
    <t>96362</t>
  </si>
  <si>
    <t>PAREDE COM PLACAS DE GESSO ACARTONADO (DRYWALL), PARA USO INTERNO, COM UMA FACE SIMPLES E OUTRA FACE DUPLA E ESTRUTURA METÁLICA COM GUIAS SIMPLES, SEM VÃOS. AF_06/2017_P</t>
  </si>
  <si>
    <t>125,48</t>
  </si>
  <si>
    <t>96363</t>
  </si>
  <si>
    <t>PAREDE COM PLACAS DE GESSO ACARTONADO (DRYWALL), PARA USO INTERNO, COM UMA FACE SIMPLES E OUTRA FACE DUPLA E ESTRUTURA METÁLICA COM GUIAS SIMPLES, COM VÃOS. AF_06/2017_P</t>
  </si>
  <si>
    <t>140,53</t>
  </si>
  <si>
    <t>96364</t>
  </si>
  <si>
    <t>PAREDE COM PLACAS DE GESSO ACARTONADO (DRYWALL), PARA USO INTERNO COM UMA FACE SIMPLES E OUTRA FACE DUPLA E ESTRUTURA METÁLICA COM GUIAS DUPLAS, SEM VÃOS. AF_06/2017_P</t>
  </si>
  <si>
    <t>162,74</t>
  </si>
  <si>
    <t>96365</t>
  </si>
  <si>
    <t>PAREDE COM PLACAS DE GESSO ACARTONADO (DRYWALL), PARA USO INTERNO, COM UMA FACE SIMPLES E OUTRA FACE DUPLA E   ESTRUTURA METÁLICA COM GUIAS DUPLAS, COM VÃOS. AF_06/2017_P</t>
  </si>
  <si>
    <t>191,62</t>
  </si>
  <si>
    <t>96366</t>
  </si>
  <si>
    <t>PAREDE COM PLACAS DE GESSO ACARTONADO (DRYWALL), PARA USO INTERNO, COM DUAS FACES DUPLAS E ESTRUTURA METÁLICA COM GUIAS SIMPLES, SEM VÃOS. AF_06/2017_P</t>
  </si>
  <si>
    <t>152,30</t>
  </si>
  <si>
    <t>96367</t>
  </si>
  <si>
    <t>PAREDE COM PLACAS DE GESSO ACARTONADO (DRYWALL), PARA USO INTERNO, COM DUAS FACES DUPLAS E ESTRUTURA METÁLICA COM GUIAS SIMPLES, COM VÃOS. AF_06/2017_P</t>
  </si>
  <si>
    <t>167,79</t>
  </si>
  <si>
    <t>96368</t>
  </si>
  <si>
    <t>PAREDE COM PLACAS DE GESSO ACARTONADO (DRYWALL), PARA USO INTERNO COM DUAS FACES DUPLAS E ESTRUTURA METÁLICA COM GUIAS DUPLAS, SEM VÃOS. AF_06/2017</t>
  </si>
  <si>
    <t>189,56</t>
  </si>
  <si>
    <t>96369</t>
  </si>
  <si>
    <t>PAREDE COM PLACAS DE GESSO ACARTONADO (DRYWALL), PARA USO INTERNO, COM DUAS FACES DUPLAS E ESTRUTURA METÁLICA COM GUIAS DUPLAS, COM VÃOS. AF_06/2017_P</t>
  </si>
  <si>
    <t>218,89</t>
  </si>
  <si>
    <t>96370</t>
  </si>
  <si>
    <t>PAREDE COM PLACAS DE GESSO ACARTONADO (DRYWALL), PARA USO INTERNO, COM UMA FACE SIMPLES E ESTRUTURA METÁLICA COM GUIAS SIMPLES, SEM VÃOS. AF_06/2017_P</t>
  </si>
  <si>
    <t>68,70</t>
  </si>
  <si>
    <t>96371</t>
  </si>
  <si>
    <t>PAREDE COM PLACAS DE GESSO ACARTONADO (DRYWALL), PARA USO INTERNO, COM UMA FACE SIMPLES E ESTRUTURA METÁLICA COM GUIAS SIMPLES, COM VÃOS. AF_06/2017_P</t>
  </si>
  <si>
    <t>83,01</t>
  </si>
  <si>
    <t>96373</t>
  </si>
  <si>
    <t>INSTALAÇÃO DE REFORÇO METÁLICO EM PAREDE DRYWALL. AF_06/2017</t>
  </si>
  <si>
    <t>96374</t>
  </si>
  <si>
    <t>INSTALAÇÃO DE REFORÇO DE MADEIRA EM PAREDE DRYWALL. AF_06/2017</t>
  </si>
  <si>
    <t>35,55</t>
  </si>
  <si>
    <t>102235</t>
  </si>
  <si>
    <t>DIVISÓRIA FIXA EM VIDRO TEMPERADO 10 MM, SEM ABERTURA. AF_01/2021</t>
  </si>
  <si>
    <t>472,98</t>
  </si>
  <si>
    <t>102253</t>
  </si>
  <si>
    <t>DIVISORIA SANITÁRIA, TIPO CABINE, EM GRANITO CINZA POLIDO, ESP = 3CM, ASSENTADO COM ARGAMASSA COLANTE AC III-E, EXCLUSIVE FERRAGENS. AF_01/2021</t>
  </si>
  <si>
    <t>863,76</t>
  </si>
  <si>
    <t>102254</t>
  </si>
  <si>
    <t>DIVISORIA SANITÁRIA, TIPO CABINE, EM MÁRMORE BRANCO POLIDO, ESP = 3CM, ASSENTADO COM ARGAMASSA COLANTE AC III-E, EXCLUSIVE FERRAGENS. AF_01/2021</t>
  </si>
  <si>
    <t>677,38</t>
  </si>
  <si>
    <t>102255</t>
  </si>
  <si>
    <t>TAPA VISTA DE MICTÓRIO EM GRANITO CINZA POLIDO, ESP = 3CM, ASSENTADO COM ARGAMASSA COLANTE AC III-E . AF_01/2021</t>
  </si>
  <si>
    <t>893,19</t>
  </si>
  <si>
    <t>102256</t>
  </si>
  <si>
    <t>TAPA VISTA DE MICTÓRIO EM MÁRMORE BRANCO POLIDO, ESP = 3CM, ASSENTADO COM ARGAMASSA COLANTE AC III-E . AF_01/2021</t>
  </si>
  <si>
    <t>819,14</t>
  </si>
  <si>
    <t>102257</t>
  </si>
  <si>
    <t>DIVISORIA SANITÁRIA, TIPO CABINE, EM PAINEL DE GRANILITE, ESP = 3CM, ASSENTADO COM ARGAMASSA COLANTE AC III-E, EXCLUSIVE FERRAGENS. AF_01/2021</t>
  </si>
  <si>
    <t>282,66</t>
  </si>
  <si>
    <t>102258</t>
  </si>
  <si>
    <t>TAPA VISTA DE MICTÓRIO EM PAINEL DE GRANILITE, ESP = 3CM, ASSENTADO COM ARGAMASSA COLANTE AC III-E . AF_01/2021</t>
  </si>
  <si>
    <t>332,05</t>
  </si>
  <si>
    <t>101154</t>
  </si>
  <si>
    <t>ALVENARIA DE VEDAÇÃO DE BLOCOS DE CONCRETO CELULAR DE 10X30X60CM (ESPESSURA 10CM) E ARGAMASSA DE ASSENTAMENTO COM PREPARO EM BETONEIRA. AF_05/2020</t>
  </si>
  <si>
    <t>142,41</t>
  </si>
  <si>
    <t>101155</t>
  </si>
  <si>
    <t>ALVENARIA DE VEDAÇÃO DE BLOCOS DE CONCRETO CELULAR DE 15X30X60CM (ESPESSURA 15CM) E ARGAMASSA DE ASSENTAMENTO COM PREPARO EM BETONEIRA. AF_05/2020</t>
  </si>
  <si>
    <t>201,35</t>
  </si>
  <si>
    <t>101156</t>
  </si>
  <si>
    <t>ALVENARIA DE VEDAÇÃO DE BLOCOS DE CONCRETO CELULAR DE 20X30X60CM (ESPESSURA 20CM) E ARGAMASSA DE ASSENTAMENTO COM PREPARO EM BETONEIRA. AF_05/2020</t>
  </si>
  <si>
    <t>297,39</t>
  </si>
  <si>
    <t>101810</t>
  </si>
  <si>
    <t>EXECUÇÃO DE TAPA BURACO COM APLICAÇÃO DE CONCRETO ASFÁLTICO (USINAGEM PRÓPRIA) E PINTURA DE LIGAÇÃO. AF_12/2020</t>
  </si>
  <si>
    <t>1.681,74</t>
  </si>
  <si>
    <t>101811</t>
  </si>
  <si>
    <t>EXECUÇÃO DE TAPA BURACO COM APLICAÇÃO DE PRÉ MISTURADO A FRIO (USINAGEM PRÓPRIA) E PINTURA DE LIGAÇÃO. AF_12/2020</t>
  </si>
  <si>
    <t>1.434,74</t>
  </si>
  <si>
    <t>101812</t>
  </si>
  <si>
    <t>RECOMPOSIÇÃO DE REVESTIMENTO EM CONCRETO ASFÁLTICO (USINAGEM PRÓPRIA), PARA O FECHAMENTO DE VALAS - INCLUSO DEMOLIÇÃO DO PAVIMENTO. AF_12/2020</t>
  </si>
  <si>
    <t>1.830,89</t>
  </si>
  <si>
    <t>101813</t>
  </si>
  <si>
    <t>RECOMPOSIÇÃO DE REVESTIMENTO EM PRÉ MISTURADO A FRIO (USINAGEM PRÓPRIA), PARA FECHAMENTO DE VALAS - INCLUSO DEMOLIÇÃO DO PAVIMENTO. AF_12/2020</t>
  </si>
  <si>
    <t>1.583,89</t>
  </si>
  <si>
    <t>101814</t>
  </si>
  <si>
    <t>RECOMPOSIÇÃO DE PAVIMENTOS EM PEDRA POLIÉDRICA, REJUNTAMENTO COM PÓ DE PEDRA, COM REAPROVEITAMENTO DAS PEDRAS POLIÉDRICAS PARA O FECHAMENTO DE VALAS - INCLUSO RETIRADA E COLOCAÇÃO DO MATERIAL. AF_12/2020</t>
  </si>
  <si>
    <t>44,08</t>
  </si>
  <si>
    <t>101815</t>
  </si>
  <si>
    <t>RECOMPOSIÇÃO DE PAVIMENTO EM PEDRAS POLIÉDRICAS, REJUNTAMENTO COM PEDRISCO E EMULSÃO ASFÁLTICA COM REAPROVEITAMENTO DAS PEDRAS POLIÉDRICAS, PARA O FECHAMENTO DE VALAS - INCLUSO RETIRADA E COLOCAÇÃO DO MATERIAL. AF_12/2020</t>
  </si>
  <si>
    <t>85,27</t>
  </si>
  <si>
    <t>101816</t>
  </si>
  <si>
    <t>RECOMPOSIÇÃO DE PAVIMENTO EM PEDRAS POLIÉDRICAS, REJUNTAMENTO COM ARGAMASSA, COM REAPROVEITAMENTO DAS PEDRAS POLIÉDRICAS, PARA O FECHAMENTO DE VALAS - INCLUSO RETIRADA E COLOCAÇÃO DO MATERIAL. AF_12/2020</t>
  </si>
  <si>
    <t>65,53</t>
  </si>
  <si>
    <t>101817</t>
  </si>
  <si>
    <t>RECOMPOSIÇÃO DE PAVIMENTO EM PARALELEPÍPEDOS, REJUNTAMENTO COM PÓ DE PEDRA, COM REAPROVEITAMENTO DOS PARALELEPÍPEDOS, PARA O FECHAMENTO DE VALAS - INCLUSO RETIRADA E COLOCAÇÃO DO MATERIAL. AF_12/2020</t>
  </si>
  <si>
    <t>101818</t>
  </si>
  <si>
    <t>RECOMPOSIÇÃO DE PAVIMENTO EM PARALELEPÍPEDOS, REJUNTAMENTO COM PEDRISCO E EMULSÃO ASFÁLTICA, COM REAPROVEITAMENTO DOS PARALELEPÍPEDOS, PARA O FECHAMENTO DE VALAS - INCLUSO RETIRADA E COLOCAÇÃO DO MATERIAL. AF_12/2020</t>
  </si>
  <si>
    <t>69,87</t>
  </si>
  <si>
    <t>101819</t>
  </si>
  <si>
    <t>RECOMPOSIÇÃO DE PAVIMENTO EM PARALELEPÍPEDOS, REJUNTAMENTO COM ARGAMASSA, COM REAPROVEITAMENTO DOS PARALELEPÍPEDOS, PARA O FECHAMENTO DE VALAS - INCLUSO RETIRADA E COLOCAÇÃO DO MATERIAL. AF_12/2020</t>
  </si>
  <si>
    <t>61,64</t>
  </si>
  <si>
    <t>101820</t>
  </si>
  <si>
    <t>RECOMPOSIÇÃO DE PAVIMENTO EM PISO INTERTRAVADO SEXTAVADO, COM REAPROVEITAMENTO DOS BLOCOS SEXTAVADO, PARA O FECHAMENTO DE VALAS - INCLUSO RETIRADA E COLOCAÇÃO DO MATERIAL. AF_12/2020</t>
  </si>
  <si>
    <t>41,71</t>
  </si>
  <si>
    <t>101822</t>
  </si>
  <si>
    <t>RECOMPOSIÇÃO DE BASE E OU SUB-BASE PARA REMENDO PROFUNDO DE SOLOS DE COMPORTAMENTO LATERÍTICO (ARENOSO) - INCLUSO RETIRADA E COLOCAÇÃO DO MATERIAL. AF_12/2020</t>
  </si>
  <si>
    <t>129,61</t>
  </si>
  <si>
    <t>101823</t>
  </si>
  <si>
    <t>RECOMPOSIÇÃO DE BASE E OU SUB-BASE PARA REMENDO PROFUNDO DE SOLO MELHORADO COM CIMENTO (TEOR DE 2%) - INCLUSO RETIRADA E COLOCAÇÃO DO MATERIAL. AF_12/2020</t>
  </si>
  <si>
    <t>157,55</t>
  </si>
  <si>
    <t>101824</t>
  </si>
  <si>
    <t>RECOMPOSIÇÃO DE BASE E OU SUB-BASE PARA REMENDO PROFUNDO DE SOLO MELHORADO COM CIMENTO (TEOR DE 4%) - INCLUSO RETIRADA E COLOCAÇÃO DO MATERIAL. AF_12/2020</t>
  </si>
  <si>
    <t>183,56</t>
  </si>
  <si>
    <t>101825</t>
  </si>
  <si>
    <t>RECOMPOSIÇÃO DE BASE E OU SUB-BASE PARA REMENDO PROFUNDO DE SOLO COM CIMENTO (TEOR DE 6%) - INCLUSO RETIRADA E COLOCAÇÃO DO MATERIAL. AF_12/2020</t>
  </si>
  <si>
    <t>208,87</t>
  </si>
  <si>
    <t>101826</t>
  </si>
  <si>
    <t>RECOMPOSIÇÃO DE BASE E OU SUB-BASE PARA REMENDO PROFUNDO DE SOLO COM CIMENTO (TEOR DE 8%) - INCLUSO RETIRADA E COLOCAÇÃO DO MATERIAL. AF_12/2020</t>
  </si>
  <si>
    <t>233,84</t>
  </si>
  <si>
    <t>101827</t>
  </si>
  <si>
    <t>RECOMPOSIÇÃO DE BASE E OU SUB-BASE PARA REMENDO PROFUNDO DE SOLO BRITA (40/60) - INCLUSO RETIRADA E COLOCAÇÃO DO MATERIAL. AF_12/2020</t>
  </si>
  <si>
    <t>191,16</t>
  </si>
  <si>
    <t>101828</t>
  </si>
  <si>
    <t>RECOMPOSIÇÃO DE BASE E OU SUB-BASE PARA REMENDO PROFUNDO DE SOLO BRITA (50/50) - INCLUSO RETIRADA E COLOCAÇÃO DO MATERIAL. AF_12/2020</t>
  </si>
  <si>
    <t>180,91</t>
  </si>
  <si>
    <t>101829</t>
  </si>
  <si>
    <t>RECOMPOSIÇÃO DE BASE E OU SUB-BASE PARA REMENDO PROFUNDO DE SOLO BRITA (40/60) COM CIMENTO (TEOR DE 4%) - INCLUSO RETIRADA E COLOCAÇÃO DO MATERIAL. AF_12/2020</t>
  </si>
  <si>
    <t>242,65</t>
  </si>
  <si>
    <t>101830</t>
  </si>
  <si>
    <t>RECOMPOSIÇÃO DE BASE E OU SUB-BASE PARA REMENDO PROFUNDO DE SOLO BRITA (40/60) COM CIMENTO (TEOR DE 6%) - INCLUSO RETIRADA E COLOCAÇÃO DO MATERIAL. AF_12/2020</t>
  </si>
  <si>
    <t>266,73</t>
  </si>
  <si>
    <t>101831</t>
  </si>
  <si>
    <t>RECOMPOSIÇÃO DE BASE E OU SUB-BASE PARA REMENDO PROFUNDO DE SOLO BRITA (40/60) COM CIMENTO (TEOR DE 8%) - INCLUSO RETIRADA E COLOCAÇÃO DO MATERIAL. AF_12/2020</t>
  </si>
  <si>
    <t>290,48</t>
  </si>
  <si>
    <t>101832</t>
  </si>
  <si>
    <t>RECOMPOSIÇÃO DE BASE E OU SUB-BASE PARA REMENDO PROFUNDO DE SOLO BRITA (50/50) COM CIMENTO (TEOR DE 4%) - INCLUSO RETIRADA E COLOCAÇÃO DO MATERIAL. AF_12/2020</t>
  </si>
  <si>
    <t>232,81</t>
  </si>
  <si>
    <t>101833</t>
  </si>
  <si>
    <t>RECOMPOSIÇÃO DE BASE E OU SUB-BASE PARA REMENDO PROFUNDO DE SOLO BRITA (50/50) COM CIMENTO (TEOR DE 6%) - INCLUSO RETIRADA E COLOCAÇÃO DO MATERIAL. AF_12/2020</t>
  </si>
  <si>
    <t>257,09</t>
  </si>
  <si>
    <t>101834</t>
  </si>
  <si>
    <t>RECOMPOSIÇÃO DE BASE E OU SUB-BASE PARA REMENDO PROFUNDO DE SOLO BRITA (50/50) COM CIMENTO (TEOR DE 8%) - INCLUSO RETIRADA E COLOCAÇÃO DO MATERIAL. AF_12/2020</t>
  </si>
  <si>
    <t>281,04</t>
  </si>
  <si>
    <t>101835</t>
  </si>
  <si>
    <t>RECOMPOSIÇÃO DE BASE E OU SUB-BASE PARA REMENDO PROFUNDO DE BRITA GRADUADA SIMPLES - INCLUSO RETIRADA E COLOCAÇÃO DO MATERIAL. AF_12/2020</t>
  </si>
  <si>
    <t>249,90</t>
  </si>
  <si>
    <t>101836</t>
  </si>
  <si>
    <t>RECOMPOSIÇÃO DE BASE E OU SUB-BASE PARA FECHAMENTO DE VALAS DE SOLOS DE COMPORTAMENTO LATERÍTICO (ARENOSO) - INCLUSO RETIRADA E COLOCAÇÃO DO MATERIAL. AF_12/2020</t>
  </si>
  <si>
    <t>26,09</t>
  </si>
  <si>
    <t>101837</t>
  </si>
  <si>
    <t>RECOMPOSIÇÃO DE BASE E OU SUB-BASE PARA FECHAMENTO DE VALAS DE SOLO MELHORADO COM CIMENTO (TEOR DE 2%) - INCLUSO RETIRADA E COLOCAÇÃO DO MATERIAL. AF_12/2020</t>
  </si>
  <si>
    <t>54,03</t>
  </si>
  <si>
    <t>101838</t>
  </si>
  <si>
    <t>RECOMPOSIÇÃO DE BASE E OU SUB-BASE PARA FECHAMENTO DE VALAS DE SOLO MELHORADO COM CIMENTO (TEOR DE 4%) - INCLUSO RETIRADA E COLOCAÇÃO DO MATERIAL. AF_12/2020</t>
  </si>
  <si>
    <t>80,04</t>
  </si>
  <si>
    <t>101839</t>
  </si>
  <si>
    <t>RECOMPOSIÇÃO DE BASE E OU SUB-BASE PARA FECHAMENTO DE VALAS DE SOLO COM CIMENTO (TEOR DE 6%) - INCLUSO RETIRADA E COLOCAÇÃO DO MATERIAL. AF_12/2020</t>
  </si>
  <si>
    <t>105,34</t>
  </si>
  <si>
    <t>101840</t>
  </si>
  <si>
    <t>RECOMPOSIÇÃO DE BASE E OU SUB-BASE PARA FECHAMENTO DE VALAS DE SOLO COM CIMENTO (TEOR DE 8%) - INCLUSO RETIRADA E COLOCAÇÃO DO MATERIAL. AF_12/2020</t>
  </si>
  <si>
    <t>175,72</t>
  </si>
  <si>
    <t>101841</t>
  </si>
  <si>
    <t>RECOMPOSIÇÃO DE BASE E OU SUB-BASE PARA FECHAMENTO DE VALAS DE SOLO BRITA (40/60) - INCLUSO RETIRADA E COLOCAÇÃO DO MATERIAL. AF_12/2020</t>
  </si>
  <si>
    <t>87,64</t>
  </si>
  <si>
    <t>101842</t>
  </si>
  <si>
    <t>RECOMPOSIÇÃO DE BASE E OU SUB-BASE PARA FECHAMENTO DE VALAS DE SOLO BRITA (50/50) - INCLUSO RETIRADA E COLOCAÇÃO DO MATERIAL. AF_12/2020</t>
  </si>
  <si>
    <t>77,39</t>
  </si>
  <si>
    <t>101843</t>
  </si>
  <si>
    <t>RECOMPOSIÇÃO DE BASE E OU SUB-BASE PARA FECHAMENTO DE VALAS DE SOLO BRITA (40/60) COM CIMENTO (TEOR DE 4%) - INCLUSO RETIRADA E COLOCAÇÃO DO MATERIAL. AF_12/2020</t>
  </si>
  <si>
    <t>139,13</t>
  </si>
  <si>
    <t>101844</t>
  </si>
  <si>
    <t>RECOMPOSIÇÃO DE BASE E OU SUB-BASE PARA FECHAMENTO DE VALAS DE SOLO BRITA (40/60) COM CIMENTO (TEOR DE 6%) - INCLUSO RETIRADA E COLOCAÇÃO DO MATERIAL. AF_12/2020</t>
  </si>
  <si>
    <t>163,21</t>
  </si>
  <si>
    <t>101845</t>
  </si>
  <si>
    <t>RECOMPOSIÇÃO DE BASE E OU SUB-BASE PARA FECHAMENTO DE VALAS DE SOLO BRITA (40/60) COM CIMENTO (TEOR DE 8%) - INCLUSO RETIRADA E COLOCAÇÃO DO MATERIAL. AF_12/2020</t>
  </si>
  <si>
    <t>186,96</t>
  </si>
  <si>
    <t>101846</t>
  </si>
  <si>
    <t>RECOMPOSIÇÃO DE BASE E OU SUB-BASE PARA FECHAMENTO DE VALAS DE SOLO BRITA (50/50) COM CIMENTO (TEOR DE 4%) - INCLUSO RETIRADA E COLOCAÇÃO DO MATERIAL. AF_12/2020</t>
  </si>
  <si>
    <t>129,29</t>
  </si>
  <si>
    <t>101847</t>
  </si>
  <si>
    <t>RECOMPOSIÇÃO DE BASE E OU SUB-BASE PARA FECHAMENTO DE VALAS DE SOLO BRITA (50/50) COM CIMENTO (TEOR DE 6%) - INCLUSO RETIRADA E COLOCAÇÃO DO MATERIAL. AF_12/2020</t>
  </si>
  <si>
    <t>153,57</t>
  </si>
  <si>
    <t>101848</t>
  </si>
  <si>
    <t>RECOMPOSIÇÃO DE BASE E OU SUB-BASE PARA FECHAMENTO DE VALAS DE SOLO BRITA (50/50) COM CIMENTO (TEOR DE 8%) - INCLUSO RETIRADA E COLOCAÇÃO DO MATERIAL. AF_12/2020</t>
  </si>
  <si>
    <t>177,52</t>
  </si>
  <si>
    <t>101849</t>
  </si>
  <si>
    <t>RECOMPOSIÇÃO DE BASE E OU SUB-BASE PARA FECHAMENTO DE VALAS DE BRITA GRADUADA SIMPLES - INCLUSO RETIRADA E COLOCAÇÃO DO MATERIAL. AF_12/2020</t>
  </si>
  <si>
    <t>146,38</t>
  </si>
  <si>
    <t>101850</t>
  </si>
  <si>
    <t>REASSENTAMENTO DE PARALELEPÍPEDOS, REJUNTAMENTO COM PÓ DE PEDRA, COM REAPROVEITAMENTO DOS PARALELEPÍPEDOS - INCLUSO RETIRADA E COLOCAÇÃO DO MATERIAL. AF_12/2020</t>
  </si>
  <si>
    <t>101851</t>
  </si>
  <si>
    <t>REASSENTAMENTO DE PARALELEPÍPEDOS, REJUNTAMENTO COM PEDRISCO E EMULSÃO ASFÁLTICA, COM REAPROVEITAMENTO DOS PARALELEPÍPEDOS - INCLUSO RETIRADA E COLOCAÇÃO DO MATERIAL. AF_12/2020_P</t>
  </si>
  <si>
    <t>151,02</t>
  </si>
  <si>
    <t>101852</t>
  </si>
  <si>
    <t>REASSENTAMENTO DE PARALELEPÍPEDOS, REJUNTAMENTO COM ARGAMASSA, COM REAPROVEITAMENTO DOS PARALELEPÍPEDOS - INCLUSO RETIRADA E COLOCAÇÃO DO MATERIAL. AF_12/2020</t>
  </si>
  <si>
    <t>72,01</t>
  </si>
  <si>
    <t>101853</t>
  </si>
  <si>
    <t>REASSENTAMENTO DE PEDRAS POLIÉDRICAS, REJUNTAMENTO COM PÓ DE PEDRA, COM REAPROVEITAMENTO DAS PEDRAS POLIÉDRICAS - INCLUSO RETIRADA E COLOCAÇÃO DO MATERIAL.  AF_12/2020</t>
  </si>
  <si>
    <t>51,95</t>
  </si>
  <si>
    <t>101854</t>
  </si>
  <si>
    <t>REASSENTAMENTO DE PEDRAS POLIÉDRICAS, REJUNTAMENTO COM PEDRISCO E EMULSÃO ASFÁLTICA, COM REAPROVEITAMENTO DAS PEDRAS POLIÉDRICAS - INCLUSO RETIRADA E COLOCAÇÃO DO MATERIAL. AF_12/2020_P</t>
  </si>
  <si>
    <t>152,12</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</si>
  <si>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</si>
  <si>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</si>
  <si>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</si>
  <si>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</si>
  <si>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25,76</t>
  </si>
  <si>
    <t>101857</t>
  </si>
  <si>
    <t>REASSENTAMENTO DE BLOCOS SEXTAVADO PARA PISO INTERTRAVADO, ESPESSURA DE 6 CM, EM CALÇADA, COM REAPROVEITAMENTO DOS BLOCOS SEXTAVADOS - INCLUSO RETIRADA E COLOCAÇÃO DO MATERIAL. AF_12/2020</t>
  </si>
  <si>
    <t>32,73</t>
  </si>
  <si>
    <t>101858</t>
  </si>
  <si>
    <t>REASSENTAMENTO DE BLOCOS SEXTAVADO PARA PISO INTERTRAVADO, ESPESSURA DE 6 CM, EM VIA/ESTACIONAMENTO, COM REAPROVEITAMENTO DOS BLOCOS SEXTAVADO - INCLUSO RETIRADA E COLOCAÇÃO DO MATERIAL. AF_12/2020</t>
  </si>
  <si>
    <t>26,35</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</si>
  <si>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</si>
  <si>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</si>
  <si>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</si>
  <si>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</si>
  <si>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34,05</t>
  </si>
  <si>
    <t>101861</t>
  </si>
  <si>
    <t>REASSENTAMENTO DE BLOCOS RETANGULAR PARA PISO INTERTRAVADO, ESPESSURA DE 4  CM, EM CALÇADA, COM REAPROVEITAMENTO DOS BLOCOS RETANGULAR - INCLUSO RETIRADA E COLOCAÇÃO DO MATERIAL. AF_12/2020</t>
  </si>
  <si>
    <t>31,70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</si>
  <si>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</si>
  <si>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</si>
  <si>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</si>
  <si>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</si>
  <si>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26,76</t>
  </si>
  <si>
    <t>101864</t>
  </si>
  <si>
    <t>REASSENTAMENTO DE BLOCOS RETANGULAR PARA PISO INTERTRAVADO, ESPESSURA DE 8 CM, EM VIA/ESTACIONAMENTO, COM REAPROVEITAMENTO DOS BLOCOS RETANGULAR - INCLUSO RETIRADA E COLOCAÇÃO DO MATERIAL. AF_12/2020</t>
  </si>
  <si>
    <t>31,46</t>
  </si>
  <si>
    <t>101865</t>
  </si>
  <si>
    <t>REASSENTAMENTO DE BLOCOS RETANGULAR PARA PISO INTERTRAVADO, ESPESSURA DE 10 CM, EM VIA/ESTACIONAMENTO, COM REAPROVEITAMENTO DOS BLOCOS RETANGULAR - INCLUSO RETIRADA E COLOCAÇÃO DO MATERIAL. AF_12/2020</t>
  </si>
  <si>
    <t>36,18</t>
  </si>
  <si>
    <t>101866</t>
  </si>
  <si>
    <t>REASSENTAMENTO DE BLOCOS 16 FACES PARA PISO INTERTRAVADO, ESPESSURA DE 4  CM, EM CALÇADA, COM REAPROVEITAMENTO DOS BLOCOS 16 FACES - INCLUSO RETIRADA E COLOCAÇÃO DO MATERIAL. AF_12/2020</t>
  </si>
  <si>
    <t>31,94</t>
  </si>
  <si>
    <t>101867</t>
  </si>
  <si>
    <t>REASSENTAMENTO DE BLOCOS 16 FACES PARA PISO INTERTRAVADO, ESPESSURA DE 6 CM, EM CALÇADA, COM REAPROVEITAMENTO DOS BLOCOS 16 FACES - INCLUSO RETIRADA E COLOCAÇÃO DO MATERIAL. AF_12/2020</t>
  </si>
  <si>
    <t>36,64</t>
  </si>
  <si>
    <t>101868</t>
  </si>
  <si>
    <t>REASSENTAMENTO DE BLOCOS 16 FACES PARA PISO INTERTRAVADO, ESPESSURA DE 6 CM, EM VIA/ESTACIONAMENTO, COM REAPROVEITAMENTO DOS BLOCOS 16 FACES - INCLUSO RETIRADA E COLOCAÇÃO DO MATERIAL. AF_12/2020</t>
  </si>
  <si>
    <t>28,66</t>
  </si>
  <si>
    <t>101869</t>
  </si>
  <si>
    <t>REASSENTAMENTO DE BLOCOS 16 FACES PARA PISO INTERTRAVADO, ESPESSURA DE 8 CM, EM VIA/ESTACIONAMENTO, COM REAPROVEITAMENTO DOS BLOCOS 16 FACES - INCLUSO RETIRADA E COLOCAÇÃO DO MATERIAL. AF_12/2020</t>
  </si>
  <si>
    <t>33,36</t>
  </si>
  <si>
    <t>101870</t>
  </si>
  <si>
    <t>REASSENTAMENTO DE BLOCOS 16 FACES PARA PISO INTERTRAVADO, ESPESSURA DE 10 CM, EM VIA/ESTACIONAMENTO, COM REAPROVEITAMENTO DOS BLOCOS 16 FACES - INCLUSO RETIRADA E COLOCAÇÃO DO MATERIAL. AF_12/2020</t>
  </si>
  <si>
    <t>38,06</t>
  </si>
  <si>
    <t>102096</t>
  </si>
  <si>
    <t>EXECUÇÃO DE TAPA BURACO COM APLICAÇÃO DE CONCRETO ASFÁLTICO (AQUISIÇÃO EM USINA) E PINTURA DE LIGAÇÃO. AF_12/2020</t>
  </si>
  <si>
    <t>1.786,82</t>
  </si>
  <si>
    <t>102098</t>
  </si>
  <si>
    <t>RECOMPOSIÇÃO DE REVESTIMENTO EM CONCRETO ASFÁLTICO (AQUISIÇÃO EM USINA), PARA O FECHAMENTO DE VALAS - INCLUSO DEMOLIÇÃO DO PAVIMENTO. AF_12/2020</t>
  </si>
  <si>
    <t>1.935,97</t>
  </si>
  <si>
    <t>102101</t>
  </si>
  <si>
    <t>EXECUÇÃO DE PINTURA DE LIGAÇÃO COM EMULSÃO ASFÁLTICA RR-2C, PARA O FECHAMENTO DE VALAS. AF_12/2020</t>
  </si>
  <si>
    <t>102988</t>
  </si>
  <si>
    <t>RECOMPOSIÇÃO DE PAVIMENTO EM PISO INTERTRAVADO, COM REAPROVEITAMENTO DOS BLOCOS INTERTRAVADOS, PARA FECHAMENTO DE VALAS - INCLUSO RETIRADA E COLOCAÇÃO DO MATERIAL. AF_12/2020</t>
  </si>
  <si>
    <t>56,11</t>
  </si>
  <si>
    <t>100576</t>
  </si>
  <si>
    <t>REGULARIZAÇÃO E COMPACTAÇÃO DE SUBLEITO DE SOLO  PREDOMINANTEMENTE ARGILOSO. AF_11/2019</t>
  </si>
  <si>
    <t>100577</t>
  </si>
  <si>
    <t>REGULARIZAÇÃO E COMPACTAÇÃO DE SUBLEITO DE SOLO PREDOMINANTEMENTE ARENOSO. AF_11/2019</t>
  </si>
  <si>
    <t>1,21</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</si>
  <si>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</si>
  <si>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</si>
  <si>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</si>
  <si>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</si>
  <si>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45,41</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</si>
  <si>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</si>
  <si>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</si>
  <si>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</si>
  <si>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</si>
  <si>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95,47</t>
  </si>
  <si>
    <t>96392</t>
  </si>
  <si>
    <t>EXECUÇÃO E COMPACTAÇÃO DE BASE E OU SUB BASE PARA PAVIMENTAÇÃO DE SOLO (PREDOMINANTEMENTE ARENOSO) COM CIMENTO (TEOR DE 8%) - EXCLUSIVE SOLO, ESCAVAÇÃO, CARGA E TRANSPORTE. AF_11/2019</t>
  </si>
  <si>
    <t>120,45</t>
  </si>
  <si>
    <t>96396</t>
  </si>
  <si>
    <t>EXECUÇÃO E COMPACTAÇÃO DE BASE E OU SUB BASE PARA PAVIMENTAÇÃO DE BRITA GRADUADA SIMPLES - EXCLUSIVE CARGA E TRANSPORTE. AF_11/2019</t>
  </si>
  <si>
    <t>133,96</t>
  </si>
  <si>
    <t>96397</t>
  </si>
  <si>
    <t>EXECUÇÃO E COMPACTAÇÃO DE BASE E OU SUB BASE PARA PAVIMENTAÇÃO DE BRITA GRADUADA SIMPLES TRATADA COM CIMENTO - EXCLUSIVE CARGA E TRANSPORTE. AF_11/2019</t>
  </si>
  <si>
    <t>184,37</t>
  </si>
  <si>
    <t>96398</t>
  </si>
  <si>
    <t>EXECUÇÃO E COMPACTAÇÃO DE BASE E OU SUB BASE PARA PAVIMENTAÇÃO DE CONCRETO COMPACTADO COM ROLO - EXCLUSIVE CARGA E TRANSPORTE. AF_11/2019</t>
  </si>
  <si>
    <t>250,91</t>
  </si>
  <si>
    <t>96399</t>
  </si>
  <si>
    <t>EXECUÇÃO E COMPACTAÇÃO DE BASE E OU SUB BASE PARA PAVIMENTAÇÃO DE PEDRA RACHÃO  - EXCLUSIVE CARGA E TRANSPORTE. AF_11/2019</t>
  </si>
  <si>
    <t>92,10</t>
  </si>
  <si>
    <t>96400</t>
  </si>
  <si>
    <t>EXECUÇÃO E COMPACTAÇÃO DE BASE E OU SUB BASE PARA PAVIMENTAÇÃO DE MACADAME SECO - EXCLUSIVE CARGA E TRANSPORTE. AF_11/2019</t>
  </si>
  <si>
    <t>121,48</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</si>
  <si>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</si>
  <si>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</si>
  <si>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</si>
  <si>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</si>
  <si>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84,76</t>
  </si>
  <si>
    <t>100565</t>
  </si>
  <si>
    <t>EXECUÇÃO E COMPACTAÇÃO DE BASE E OU SUB-BASE PARA PAVIMENTAÇÃO DE SOLO (PREDOMINANTEMENTE ARENOSO) BRITA - 50/50 - EXCLUSIVE SOLO, ESCAVAÇÃO, CARGA E TRANSPORTE. AF_11/2019</t>
  </si>
  <si>
    <t>74,54</t>
  </si>
  <si>
    <t>100566</t>
  </si>
  <si>
    <t>EXECUÇÃO E COMPACTAÇÃO DE BASE E OU SUB-BASE PARA PAVIMENTAÇÃO DE SOLO (PREDOMINANTEMENTE ARENOSO) BRITA - 40/60 COM CIMENTO (TEOR DE 4%) - EXCLUSIVE SOLO, ESCAVAÇÃO, CARGA E TRANSPORTE. AF_11/2019</t>
  </si>
  <si>
    <t>136,25</t>
  </si>
  <si>
    <t>100567</t>
  </si>
  <si>
    <t>EXECUÇÃO E COMPACTAÇÃO DE BASE E OU SUB-BASE PARA PAVIMENTAÇÃO DE SOLO (PREDOMINANTEMENTE ARENOSO) BRITA - 40/60 COM CIMENTO (TEOR DE 6%) - EXCLUSIVE SOLO, ESCAVAÇÃO, CARGA E TRANSPORTE. AF_11/2019</t>
  </si>
  <si>
    <t>160,36</t>
  </si>
  <si>
    <t>100568</t>
  </si>
  <si>
    <t>EXECUÇÃO E COMPACTAÇÃO DE BASE E OU SUB-BASE PARA PAVIMENTAÇÃO DE SOLO (PREDOMINANTEMENTE ARENOSO) BRITA - 40/60 COM CIMENTO (TEOR DE 8%) - EXCLUSIVE SOLO, ESCAVAÇÃO, CARGA E TRANSPORTE. AF_11/2019</t>
  </si>
  <si>
    <t>184,08</t>
  </si>
  <si>
    <t>100569</t>
  </si>
  <si>
    <t>EXECUÇÃO E COMPACTAÇÃO DE BASE E OU SUB-BASE PARA PAVIMENTAÇÃO DE SOLO (PREDOMINANTEMENTE ARENOSO) BRITA - 50/50 COM CIMENTO (TEOR DE 4%)  - EXCLUSIVE SOLO, ESCAVAÇÃO, CARGA E TRANSPORTE. AF_11/2019</t>
  </si>
  <si>
    <t>126,40</t>
  </si>
  <si>
    <t>100570</t>
  </si>
  <si>
    <t>EXECUÇÃO E COMPACTAÇÃO DE BASE E OU SUB-BASE PARA PAVIMENTAÇÃO DE SOLO (PREDOMINANTEMENTE ARENOSO) BRITA - 50/50 COM CIMENTO (TEOR DE 6%) - EXCLUSIVE SOLO, ESCAVAÇÃO, CARGA E TRANSPORTE. AF_11/2019</t>
  </si>
  <si>
    <t>153,09</t>
  </si>
  <si>
    <t>100571</t>
  </si>
  <si>
    <t>EXECUÇÃO E COMPACTAÇÃO DE BASE E OU SUB-BASE PARA PAVIMENTAÇÃO DE SOLO (PREDOMINANTEMENTE ARENOSO) BRITA - 50/50 COM CIMENTO (TEOR DE 8%) - EXCLUSIVE SOLO, ESCAVAÇÃO, CARGA E TRANSPORTE. AF_11/2019</t>
  </si>
  <si>
    <t>174,68</t>
  </si>
  <si>
    <t>100572</t>
  </si>
  <si>
    <t>EXECUÇÃO E COMPACTAÇÃO DE BASE E OU SUB-BASE PARA PAVIMENTAÇÃO DE SOLO (PREDOMINANTEMENTE ARGILOSO) BRITA - 40/60 - EXCLUSIVE SOLO, ESCAVAÇÃO, CARGA E TRANSPORTE. AF_11/2019</t>
  </si>
  <si>
    <t>90,40</t>
  </si>
  <si>
    <t>100573</t>
  </si>
  <si>
    <t>EXECUÇÃO E COMPACTAÇÃO DE BASE E OU SUB-BASE PARA PAVIMENTAÇÃO DE SOLO (PREDOMINANTEMENTE ARGILOSO) BRITA - 50/50 - EXCLUSIVE SOLO, ESCAVAÇÃO, CARGA E TRANSPORTE. AF_11/2019</t>
  </si>
  <si>
    <t>80,18</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</si>
  <si>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</si>
  <si>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</si>
  <si>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</si>
  <si>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</si>
  <si>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</si>
  <si>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</si>
  <si>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28,78</t>
  </si>
  <si>
    <t>101768</t>
  </si>
  <si>
    <t>EXECUÇÃO E COMPACTAÇÃO DE BASE E OU SUB BASE PARA PAVIMENTAÇÃO DE SOLO ESTABILIZADO GRANULOMETRICAMENTE SEM MISTURA DE SOLOS - EXCLUSIVE SOLO, ESCAVAÇÃO, CARGA E TRANSPORTE. AF_11/2019</t>
  </si>
  <si>
    <t>44,90</t>
  </si>
  <si>
    <t>92391</t>
  </si>
  <si>
    <t>EXECUÇÃO DE PAVIMENTO EM PISO INTERTRAVADO, COM BLOCO PISOGRAMA DE 35 X 25 CM, ESPESSURA 6 CM. AF_12/2015</t>
  </si>
  <si>
    <t>61,19</t>
  </si>
  <si>
    <t>92392</t>
  </si>
  <si>
    <t>EXECUÇÃO DE PAVIMENTO EM PISO INTERTRAVADO, COM BLOCO PISOGRAMA DE 35 X 25 CM, ESPESSURA 8 CM. AF_12/2015</t>
  </si>
  <si>
    <t>92393</t>
  </si>
  <si>
    <t>EXECUÇÃO DE PAVIMENTO EM PISO INTERTRAVADO, COM BLOCO SEXTAVADO DE 25 X 25 CM, ESPESSURA 6 CM. AF_12/2015</t>
  </si>
  <si>
    <t>61,10</t>
  </si>
  <si>
    <t>92394</t>
  </si>
  <si>
    <t>EXECUÇÃO DE PAVIMENTO EM PISO INTERTRAVADO, COM BLOCO SEXTAVADO DE 25 X 25 CM, ESPESSURA 8 CM. AF_12/2015</t>
  </si>
  <si>
    <t>76,96</t>
  </si>
  <si>
    <t>92395</t>
  </si>
  <si>
    <t>EXECUÇÃO DE PAVIMENTO EM PISO INTERTRAVADO, COM BLOCO SEXTAVADO DE 25 X 25 CM, ESPESSURA 10 CM. AF_12/2015</t>
  </si>
  <si>
    <t>94,17</t>
  </si>
  <si>
    <t>92396</t>
  </si>
  <si>
    <t>EXECUÇÃO DE PASSEIO EM PISO INTERTRAVADO, COM BLOCO RETANGULAR COR NATURAL DE 20 X 10 CM, ESPESSURA 6 CM. AF_12/2015</t>
  </si>
  <si>
    <t>76,42</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</si>
  <si>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</si>
  <si>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</si>
  <si>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</si>
  <si>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</si>
  <si>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79,29</t>
  </si>
  <si>
    <t>92399</t>
  </si>
  <si>
    <t>EXECUÇÃO DE VIA EM PISO INTERTRAVADO, COM BLOCO RETANGULAR COR NATURAL DE 20 X 10 CM, ESPESSURA 8 CM. AF_12/2015</t>
  </si>
  <si>
    <t>80,89</t>
  </si>
  <si>
    <t>92400</t>
  </si>
  <si>
    <t>EXECUÇÃO DE PÁTIO/ESTACIONAMENTO EM PISO INTERTRAVADO, COM BLOCO RETANGULAR DE 20 X 10 CM, ESPESSURA 10 CM. AF_12/2015</t>
  </si>
  <si>
    <t>95,14</t>
  </si>
  <si>
    <t>92401</t>
  </si>
  <si>
    <t>EXECUÇÃO DE VIA EM PISO INTERTRAVADO, COM BLOCO RETANGULAR DE 20 X 10 CM, ESPESSURA 10 CM. AF_12/2015</t>
  </si>
  <si>
    <t>96,85</t>
  </si>
  <si>
    <t>92402</t>
  </si>
  <si>
    <t>EXECUÇÃO DE PASSEIO EM PISO INTERTRAVADO, COM BLOCO 16 FACES DE 22 X 11 CM, ESPESSURA 6 CM. AF_12/2015</t>
  </si>
  <si>
    <t>78,55</t>
  </si>
  <si>
    <t>92403</t>
  </si>
  <si>
    <t>EXECUÇÃO DE PÁTIO/ESTACIONAMENTO EM PISO INTERTRAVADO, COM BLOCO 16 FACES DE 22 X 11 CM, ESPESSURA 6 CM. AF_12/2015</t>
  </si>
  <si>
    <t>63,62</t>
  </si>
  <si>
    <t>92404</t>
  </si>
  <si>
    <t>EXECUÇÃO DE PÁTIO/ESTACIONAMENTO EM PISO INTERTRAVADO, COM BLOCO 16 FACES DE 22 X 11 CM, ESPESSURA 8 CM. AF_12/2015</t>
  </si>
  <si>
    <t>81,28</t>
  </si>
  <si>
    <t>92405</t>
  </si>
  <si>
    <t>EXECUÇÃO DE VIA EM PISO INTERTRAVADO, COM BLOCO 16 FACES DE 22 X 11 CM, ESPESSURA 8 CM. AF_12/2015</t>
  </si>
  <si>
    <t>82,84</t>
  </si>
  <si>
    <t>92406</t>
  </si>
  <si>
    <t>EXECUÇÃO DE PÁTIO/ESTACIONAMENTO EM PISO INTERTRAVADO, COM BLOCO 16 FACES DE 22 X 11 CM, ESPESSURA 10 CM. AF_12/2015</t>
  </si>
  <si>
    <t>97,15</t>
  </si>
  <si>
    <t>92407</t>
  </si>
  <si>
    <t>EXECUÇÃO DE VIA EM PISO INTERTRAVADO, COM BLOCO 16 FACES DE 22 X 11 CM, ESPESSURA 10 CM. AF_12/2015</t>
  </si>
  <si>
    <t>98,83</t>
  </si>
  <si>
    <t>93679</t>
  </si>
  <si>
    <t>EXECUÇÃO DE PASSEIO EM PISO INTERTRAVADO, COM BLOCO RETANGULAR COLORIDO DE 20 X 10 CM, ESPESSURA 6 CM. AF_12/2015</t>
  </si>
  <si>
    <t>84,44</t>
  </si>
  <si>
    <t>93680</t>
  </si>
  <si>
    <t>EXECUÇÃO DE PÁTIO/ESTACIONAMENTO EM PISO INTERTRAVADO, COM BLOCO RETANGULAR COLORIDO DE 20 X 10 CM, ESPESSURA 6 CM. AF_12/2015</t>
  </si>
  <si>
    <t>69,32</t>
  </si>
  <si>
    <t>93681</t>
  </si>
  <si>
    <t>EXECUÇÃO DE PÁTIO/ESTACIONAMENTO EM PISO INTERTRAVADO, COM BLOCO RETANGULAR COLORIDO DE 20 X 10 CM, ESPESSURA 8 CM. AF_12/2015</t>
  </si>
  <si>
    <t>85,43</t>
  </si>
  <si>
    <t>93682</t>
  </si>
  <si>
    <t>EXECUÇÃO DE VIA EM PISO INTERTRAVADO, COM BLOCO RETANGULAR COLORIDO DE 20 X 10 CM, ESPESSURA 8 CM. AF_12/2015</t>
  </si>
  <si>
    <t>87,09</t>
  </si>
  <si>
    <t>97104</t>
  </si>
  <si>
    <t>EXECUÇÃO DE PAVIMENTO DE CONCRETO SIMPLES (PCS), FCK = 40 MPA, ESPESSURA DE 15,0 CM. AF_04/2022</t>
  </si>
  <si>
    <t>108,86</t>
  </si>
  <si>
    <t>97105</t>
  </si>
  <si>
    <t>EXECUÇÃO DE PAVIMENTO DE CONCRETO SIMPLES (PCS), FCK = 40 MPA, ESPESSURA DE 17,5 CM. AF_04/2022</t>
  </si>
  <si>
    <t>121,85</t>
  </si>
  <si>
    <t>97106</t>
  </si>
  <si>
    <t>EXECUÇÃO DE PAVIMENTO DE CONCRETO SIMPLES (PCS), FCK = 40 MPA, ESPESSURA DE 20,0 CM. AF_04/2022</t>
  </si>
  <si>
    <t>133,86</t>
  </si>
  <si>
    <t>97107</t>
  </si>
  <si>
    <t>EXECUÇÃO DE PAVIMENTO DE CONCRETO SIMPLES (PCS), FCK = 40 MPA, ESPESSURA DE 22,5 CM. AF_04/2022</t>
  </si>
  <si>
    <t>154,11</t>
  </si>
  <si>
    <t>97108</t>
  </si>
  <si>
    <t>EXECUÇÃO DE PAVIMENTO DE CONCRETO SIMPLES (PCS), FCK = 40 MPA, ESPESSURA DE 25,0 CM. AF_04/2022</t>
  </si>
  <si>
    <t>178,97</t>
  </si>
  <si>
    <t>97109</t>
  </si>
  <si>
    <t>EXECUÇÃO DE PAVIMENTO DE CONCRETO SIMPLES (PCS), FCK = 40 MPA, ESPESSURA DE 27,5 CM. AF_04/2022</t>
  </si>
  <si>
    <t>198,57</t>
  </si>
  <si>
    <t>97111</t>
  </si>
  <si>
    <t>EXECUÇÃO DE PAVIMENTO DE CONCRETO ARMADO (PCA), FCK = 30 MPA, ESPESSURA DE 15,0 CM. AF_04/2022</t>
  </si>
  <si>
    <t>274,46</t>
  </si>
  <si>
    <t>97112</t>
  </si>
  <si>
    <t>EXECUÇÃO DE PAVIMENTO DE CONCRETO ARMADO (PCA), FCK = 30 MPA, ESPESSURA DE 17,5 CM. AF_04/2022</t>
  </si>
  <si>
    <t>224,41</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</si>
  <si>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</si>
  <si>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</si>
  <si>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</si>
  <si>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</si>
  <si>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</si>
  <si>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</si>
  <si>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48,96</t>
  </si>
  <si>
    <t>97116</t>
  </si>
  <si>
    <t>BARRAS DE TRANSFERÊNCIA, AÇO CA-25 DE 16,0 MM, PARA EXECUÇÃO DE PAVIMENTO DE CONCRETO  FORNECIMENTO E INSTALAÇÃO. AF_04/2022</t>
  </si>
  <si>
    <t>27,35</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</si>
  <si>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</si>
  <si>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</si>
  <si>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</si>
  <si>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</si>
  <si>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20,78</t>
  </si>
  <si>
    <t>97119</t>
  </si>
  <si>
    <t>BARRAS DE TRANSFERÊNCIA, AÇO CA-25 DE 32,0 MM, PARA EXECUÇÃO DE PAVIMENTO DE CONCRETO  FORNECIMENTO E INSTALAÇÃO. AF_04/2022</t>
  </si>
  <si>
    <t>19,10</t>
  </si>
  <si>
    <t>97120</t>
  </si>
  <si>
    <t>BARRAS DE LIGAÇÃO, AÇO CA-50 DE 10 MM, PARA EXECUÇÃO DE PAVIMENTO DE CONCRETO  FORNECIMENTO E INSTALAÇÃO. AF_04/2022</t>
  </si>
  <si>
    <t>97802</t>
  </si>
  <si>
    <t>PAVIMENTO COM TRATAMENTO SUPERFICIAL SIMPLES, COM EMULSÃO ASFÁLTICA RR-2C. AF_01/2020</t>
  </si>
  <si>
    <t>97803</t>
  </si>
  <si>
    <t>PAVIMENTO COM TRATAMENTO SUPERFICIAL SIMPLES, COM EMULSÃO ASFÁLTICA RR-2C, COM BANHO DILUÍDO. AF_01/2020</t>
  </si>
  <si>
    <t>97805</t>
  </si>
  <si>
    <t>PAVIMENTO COM TRATAMENTO SUPERFICIAL DUPLO, COM EMULSÃO ASFÁLTICA RR-2C. AF_01/2020</t>
  </si>
  <si>
    <t>97806</t>
  </si>
  <si>
    <t>PAVIMENTO COM TRATAMENTO SUPERFICIAL DUPLO, COM EMULSÃO ASFÁLTICA RR-2C, COM BANHO DILUÍDO. AF_01/2020</t>
  </si>
  <si>
    <t>23,32</t>
  </si>
  <si>
    <t>97807</t>
  </si>
  <si>
    <t>PAVIMENTO COM TRATAMENTO SUPERFICIAL DUPLO, COM EMULSÃO ASFÁLTICA RR-2C, COM CAPA SELANTE. AF_01/2020</t>
  </si>
  <si>
    <t>26,51</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</si>
  <si>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</si>
  <si>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</si>
  <si>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</si>
  <si>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</si>
  <si>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</si>
  <si>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</si>
  <si>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26,73</t>
  </si>
  <si>
    <t>101167</t>
  </si>
  <si>
    <t>EXECUÇÃO DE PAVIMENTO EM PARALELEPÍPEDOS, REJUNTAMENTO COM PÓ DE PEDRA. AF_05/2020</t>
  </si>
  <si>
    <t>126,54</t>
  </si>
  <si>
    <t>101168</t>
  </si>
  <si>
    <t>EXECUÇÃO DE PAVIMENTO EM PARALELEPÍPEDOS, REJUNTAMENTO COM PEDRISCO E EMULSÃO ASFÁLTICA. AF_05/2020_P</t>
  </si>
  <si>
    <t>184,42</t>
  </si>
  <si>
    <t>101169</t>
  </si>
  <si>
    <t>EXECUÇÃO DE PAVIMENTO EM PARALELEPÍPEDOS, REJUNTAMENTO COM ARGAMASSA TRAÇO 1:3 (CIMENTO E AREIA). AF_05/2020</t>
  </si>
  <si>
    <t>139,46</t>
  </si>
  <si>
    <t>101170</t>
  </si>
  <si>
    <t>EXECUÇÃO DE PAVIMENTO EM PEDRAS POLIÉDRICAS, REJUNTAMENTO COM PÓ DE PEDRA. AF_05/2020</t>
  </si>
  <si>
    <t>41,01</t>
  </si>
  <si>
    <t>101171</t>
  </si>
  <si>
    <t>EXECUÇÃO DE PAVIMENTO EM PEDRAS POLIÉDRICAS, REJUNTAMENTO COM PEDRISCO E EMULSÃO ASFÁLTICA. AF_05/2020_P</t>
  </si>
  <si>
    <t>112,55</t>
  </si>
  <si>
    <t>101172</t>
  </si>
  <si>
    <t>EXECUÇÃO DE PAVIMENTO EM PEDRAS POLIÉDRICAS, REJUNTAMENTO COM ARGAMASSA TRAÇO 1:3 (CIMENTO E AREIA). AF_05/2020</t>
  </si>
  <si>
    <t>62,96</t>
  </si>
  <si>
    <t>103904</t>
  </si>
  <si>
    <t>EXECUÇÃO DE PAVIMENTO DE CONCRETO SIMPLES (PCS), FCK = 35 MPA, ESPESSURA DE 15,0 CM. AF_04/2022</t>
  </si>
  <si>
    <t>106,30</t>
  </si>
  <si>
    <t>103905</t>
  </si>
  <si>
    <t>EXECUÇÃO DE PAVIMENTO DE CONCRETO SIMPLES (PCS), FCK = 35 MPA, ESPESSURA DE 16,0 CM. AF_04/2022</t>
  </si>
  <si>
    <t>111,85</t>
  </si>
  <si>
    <t>103906</t>
  </si>
  <si>
    <t>EXECUÇÃO DE PAVIMENTO DE CONCRETO SIMPLES (PCS), FCK = 40 MPA, ESPESSURA DE 16,0 CM. AF_04/2022</t>
  </si>
  <si>
    <t>135,55</t>
  </si>
  <si>
    <t>103907</t>
  </si>
  <si>
    <t>EXECUÇÃO DE PAVIMENTO DE CONCRETO SIMPLES (PCS), FCK = 35 MPA, ESPESSURA DE 17,5 CM. AF_04/2022</t>
  </si>
  <si>
    <t>103908</t>
  </si>
  <si>
    <t>EXECUÇÃO PAVIMENTO DE CONCRETO SIMPLES (PCS), FCK = 35 MPA, ESPESSURA DE 20,0 CM. AF_04/2022</t>
  </si>
  <si>
    <t>130,45</t>
  </si>
  <si>
    <t>103909</t>
  </si>
  <si>
    <t>EXECUÇÃO PAVIMENTO DE CONCRETO SIMPLES (PCS), FCK = 35 MPA, ESPESSURA DE 22,5 CM. AF_04/2022</t>
  </si>
  <si>
    <t>150,27</t>
  </si>
  <si>
    <t>103911</t>
  </si>
  <si>
    <t>EXECUÇÃO DE PAVIMENTO DE CONCRETO SIMPLES (PCS), FCK = 35 MPA, ESPESSURA DE 25,0 CM. AF_04/2022</t>
  </si>
  <si>
    <t>174,70</t>
  </si>
  <si>
    <t>103912</t>
  </si>
  <si>
    <t>EXECUÇÃO PAVIMENTO DE CONCRETO SIMPLES (PCS), FCK = 35 MPA, ESPESSURA DE 27,5 CM. AF_04/2022</t>
  </si>
  <si>
    <t>96,09</t>
  </si>
  <si>
    <t>103913</t>
  </si>
  <si>
    <t>EXECUÇÃO DE PISO INDUSTRIAL DE CONCRETO ARMADO, FCK = 20 MPA, ESPESSURA DE 12,0 CM. AF_04/2022</t>
  </si>
  <si>
    <t>116,16</t>
  </si>
  <si>
    <t>103914</t>
  </si>
  <si>
    <t>EXECUÇÃO DE PISO INDUSTRIAL DE CONCRETO ARMADO, FCK = 20 MPA, ESPESSURA DE 14,0 CM. AF_04/2022</t>
  </si>
  <si>
    <t>135,83</t>
  </si>
  <si>
    <t>103915</t>
  </si>
  <si>
    <t>EXECUÇÃO DE PISO INDUSTRIAL DE CONCRETO ARMADO, FCK = 20 MPA, ESPESSURA DE 15,0 CM. AF_04/2022</t>
  </si>
  <si>
    <t>149,69</t>
  </si>
  <si>
    <t>103916</t>
  </si>
  <si>
    <t>EXECUÇÃO DE PISO INDUSTRIAL DE CONCRETO ARMADO, FCK = 20 MPA, ESPESSURA DE 18,0 CM. AF_04/2022</t>
  </si>
  <si>
    <t>169,29</t>
  </si>
  <si>
    <t>103917</t>
  </si>
  <si>
    <t>EXECUÇÃO DE PISO INDUSTRIAL DE CONCRETO ARMADO, FCK = 20 MPA, ESPESSURA DE 20,0 CM. AF_04/2022</t>
  </si>
  <si>
    <t>198,11</t>
  </si>
  <si>
    <t>103918</t>
  </si>
  <si>
    <t>EXECUÇÃO DE PISO INDUSTRIAL DE CONCRETO ARMADO, FCK = 20 MPA, ESPESSURA DE 22,0 CM. AF_04/2022</t>
  </si>
  <si>
    <t>206,90</t>
  </si>
  <si>
    <t>103694</t>
  </si>
  <si>
    <t>FORNECIMENTO E INSTALAÇÃO DE SUPORTE DE MADEIRA  PARA PLACAS DE SINALIZAÇÃO, EM SOLO, COM H= DE 2,5 M E SEÇÃO DE 7,5 X 7,5 CM. AF_03/2022</t>
  </si>
  <si>
    <t>106,85</t>
  </si>
  <si>
    <t>103695</t>
  </si>
  <si>
    <t>FORNECIMENTO E INSTALAÇÃO DE SUPORTE DE MADEIRA PARA PLACAS DE SINALIZAÇÃO, EM SOLO, COM H= DE 2,0 M E SEÇÃO DE 7,5 X 7,5 CM. AF_03/2022</t>
  </si>
  <si>
    <t>95,50</t>
  </si>
  <si>
    <t>103696</t>
  </si>
  <si>
    <t>FORNECIMENTO E INSTALAÇÃO DE SUPORTE DE MADEIRA PARA PLACAS DE SINALIZAÇÃO EM CONCRETO, COM H= DE 2,5 M E SEÇÃO DE 7,5 X 7,5 CM. AF_03/2022</t>
  </si>
  <si>
    <t>135,57</t>
  </si>
  <si>
    <t>103697</t>
  </si>
  <si>
    <t>FORNECIMENTO E INSTALAÇÃO DE SUPORTE DE MADEIRA PARA PLACAS DE SINALIZAÇÃO, EM BASE DE CONCRETO, COM H= DE 2,0 M E SEÇÃO DE 7,5 X 7,5 CM. AF_03/2022</t>
  </si>
  <si>
    <t>124,22</t>
  </si>
  <si>
    <t>95995</t>
  </si>
  <si>
    <t>EXECUÇÃO DE PAVIMENTO COM APLICAÇÃO DE CONCRETO ASFÁLTICO, CAMADA DE ROLAMENTO - EXCLUSIVE CARGA E TRANSPORTE. AF_11/2019</t>
  </si>
  <si>
    <t>1.527,73</t>
  </si>
  <si>
    <t>95996</t>
  </si>
  <si>
    <t>EXECUÇÃO DE PAVIMENTO COM APLICAÇÃO DE CONCRETO ASFÁLTICO, CAMADA DE BINDER - EXCLUSIVE CARGA E TRANSPORTE. AF_11/2019</t>
  </si>
  <si>
    <t>1.320,50</t>
  </si>
  <si>
    <t>96001</t>
  </si>
  <si>
    <t>FRESAGEM DE PAVIMENTO ASFÁLTICO (PROFUNDIDADE ATÉ 5,0 CM) - EXCLUSIVE TRANSPORTE. AF_11/2019</t>
  </si>
  <si>
    <t>7,90</t>
  </si>
  <si>
    <t>96393</t>
  </si>
  <si>
    <t>USINAGEM DE BRITA GRADUADA SIMPLES. AF_03/2020</t>
  </si>
  <si>
    <t>120,29</t>
  </si>
  <si>
    <t>96394</t>
  </si>
  <si>
    <t>USINAGEM DE BRITA GRADUADA TRATADA COM CIMENTO. AF_03/2020</t>
  </si>
  <si>
    <t>168,90</t>
  </si>
  <si>
    <t>96395</t>
  </si>
  <si>
    <t>USINAGEM DE CONCRETO PARA COMPACTAÇÃO COM ROLO. AF_03/2020</t>
  </si>
  <si>
    <t>237,24</t>
  </si>
  <si>
    <t>100624</t>
  </si>
  <si>
    <t>EXECUÇÃO DE PAVIMENTO COM APLICAÇÃO DE PRÉ-MISTURADO A FRIO, CAMADA DE ROLAMENTO - EXCLUSIVE CARGA E TRANSPORTE. AF_11/2019</t>
  </si>
  <si>
    <t>1.128,18</t>
  </si>
  <si>
    <t>100625</t>
  </si>
  <si>
    <t>EXECUÇÃO DE PAVIMENTO COM APLICAÇÃO DE PRÉ-MISTURADO A FRIO, CAMADA DE BINDER - EXCLUSIVE CARGA E TRANSPORTE. AF_11/2019</t>
  </si>
  <si>
    <t>1.075,30</t>
  </si>
  <si>
    <t>101020</t>
  </si>
  <si>
    <t>USINAGEM DE CONCRETO ASFÁLTICO COM CAP 50/70, PARA CAMADA DE BINDER, PADRÃO DNIT FAIXA B, EM USINA DE ASFALTO CONTÍNUA DE 80 TON/H. AF_03/2020</t>
  </si>
  <si>
    <t>T</t>
  </si>
  <si>
    <t>531,68</t>
  </si>
  <si>
    <t>101021</t>
  </si>
  <si>
    <t>USINAGEM DE CONCRETO ASFÁLTICO COM CAP 50/70, PARA CAMADA DE ROLAMENTO, PADRÃO DNIT FAIXA C, EM USINA DE ASFALTO CONTÍNUA DE 80 TON/H. AF_03/2020</t>
  </si>
  <si>
    <t>576,37</t>
  </si>
  <si>
    <t>101022</t>
  </si>
  <si>
    <t>USINAGEM DE CONCRETO ASFÁLTICO COM CAP 50/70, PARA CAMADA DE BINDER, PADRÃO DNIT FAIXA B, EM USINA DE ASFALTO CONTÍNUA DE 140 TON/H. AF_03/2020_P</t>
  </si>
  <si>
    <t>464,18</t>
  </si>
  <si>
    <t>101023</t>
  </si>
  <si>
    <t>USINAGEM DE CONCRETO ASFÁLTICO COM CAP 50/70, PARA CAMADA DE ROLAMENTO, PADRÃO DNIT FAIXA C, EM USINA DE ASFALTO CONTÍNUA DE 140 TON/H. AF_03/2020_P</t>
  </si>
  <si>
    <t>508,87</t>
  </si>
  <si>
    <t>101024</t>
  </si>
  <si>
    <t>USINAGEM DE CONCRETO ASFÁLTICO COM CAP 50/70, PARA CAMADA DE BINDER, PADRÃO DNIT FAIXA B, EM USINA DE ASFALTO GRAVIMÉTRICA DE 150 TON/H. AF_03/2020_P</t>
  </si>
  <si>
    <t>470,50</t>
  </si>
  <si>
    <t>101025</t>
  </si>
  <si>
    <t>USINAGEM DE CONCRETO ASFÁLTICO COM CAP 50/70 PARA CAMADA DE ROLAMENTO, PADRÃO DNIT FAIXA C, EM USINA DE ASFALTO GRAVIMÉTRICA DE 150 TON/H. AF_03/2020_P</t>
  </si>
  <si>
    <t>515,19</t>
  </si>
  <si>
    <t>101026</t>
  </si>
  <si>
    <t>USINAGEM DE PRÉ MISTURADO A FRIO, PARA CAMADA DE BINDER, PADRÃO DNIT FAIXA B. AF_03/2020_P</t>
  </si>
  <si>
    <t>417,00</t>
  </si>
  <si>
    <t>101027</t>
  </si>
  <si>
    <t>USINAGEM DE PRÉ MISTURADO A FRIO, PARA CAMADA DE ROLAMENTO, PADRÃO DNIT FAIXA C. AF_03/2020_P</t>
  </si>
  <si>
    <t>430,12</t>
  </si>
  <si>
    <t>88411</t>
  </si>
  <si>
    <t>APLICAÇÃO MANUAL DE FUNDO SELADOR ACRÍLICO EM PANOS COM PRESENÇA DE VÃOS DE EDIFÍCIOS DE MÚLTIPLOS PAVIMENTOS. AF_06/2014</t>
  </si>
  <si>
    <t>3,29</t>
  </si>
  <si>
    <t>88412</t>
  </si>
  <si>
    <t>APLICAÇÃO MANUAL DE FUNDO SELADOR ACRÍLICO EM PANOS CEGOS DE FACHADA (SEM PRESENÇA DE VÃOS) DE EDIFÍCIOS DE MÚLTIPLOS PAVIMENTOS. AF_06/2014</t>
  </si>
  <si>
    <t>2,52</t>
  </si>
  <si>
    <t>88413</t>
  </si>
  <si>
    <t>APLICAÇÃO MANUAL DE FUNDO SELADOR ACRÍLICO EM SUPERFÍCIES EXTERNAS DE SACADA DE EDIFÍCIOS DE MÚLTIPLOS PAVIMENTOS. AF_06/2014</t>
  </si>
  <si>
    <t>4,86</t>
  </si>
  <si>
    <t>88414</t>
  </si>
  <si>
    <t>APLICAÇÃO MANUAL DE FUNDO SELADOR ACRÍLICO EM SUPERFÍCIES INTERNAS DA SACADA DE EDIFÍCIOS DE MÚLTIPLOS PAVIMENTOS. AF_06/2014</t>
  </si>
  <si>
    <t>5,35</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</si>
  <si>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</si>
  <si>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</si>
  <si>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</si>
  <si>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</si>
  <si>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</si>
  <si>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</si>
  <si>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14,01</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</si>
  <si>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</si>
  <si>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</si>
  <si>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</si>
  <si>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</si>
  <si>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</si>
  <si>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</si>
  <si>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</si>
  <si>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</si>
  <si>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</si>
  <si>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</si>
  <si>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15,79</t>
  </si>
  <si>
    <t>88428</t>
  </si>
  <si>
    <t>APLICAÇÃO MANUAL DE PINTURA COM TINTA TEXTURIZADA ACRÍLICA EM SUPERFÍCIES EXTERNAS DE SACADA DE EDIFÍCIOS DE MÚLTIPLOS PAVIMENTOS, DUAS CORES. AF_06/2014</t>
  </si>
  <si>
    <t>30,15</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</si>
  <si>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</si>
  <si>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</si>
  <si>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</si>
  <si>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</si>
  <si>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22,06</t>
  </si>
  <si>
    <t>88432</t>
  </si>
  <si>
    <t>APLICAÇÃO MANUAL DE PINTURA COM TINTA TEXTURIZADA ACRÍLICA EM MOLDURAS DE EPS, PRÉ-FABRICADOS, OU OUTROS. AF_06/2014</t>
  </si>
  <si>
    <t>17,65</t>
  </si>
  <si>
    <t>88484</t>
  </si>
  <si>
    <t>APLICAÇÃO DE FUNDO SELADOR ACRÍLICO EM TETO, UMA DEMÃO. AF_06/2014</t>
  </si>
  <si>
    <t>88485</t>
  </si>
  <si>
    <t>APLICAÇÃO DE FUNDO SELADOR ACRÍLICO EM PAREDES, UMA DEMÃO. AF_06/2014</t>
  </si>
  <si>
    <t>88488</t>
  </si>
  <si>
    <t>APLICAÇÃO MANUAL DE PINTURA COM TINTA LÁTEX ACRÍLICA EM TETO, DUAS DEMÃOS. AF_06/2014</t>
  </si>
  <si>
    <t>88489</t>
  </si>
  <si>
    <t>APLICAÇÃO MANUAL DE PINTURA COM TINTA LÁTEX ACRÍLICA EM PAREDES, DUAS DEMÃOS. AF_06/2014</t>
  </si>
  <si>
    <t>15,22</t>
  </si>
  <si>
    <t>88494</t>
  </si>
  <si>
    <t>APLICAÇÃO E LIXAMENTO DE MASSA LÁTEX EM TETO, UMA DEMÃO. AF_06/2014</t>
  </si>
  <si>
    <t>23,12</t>
  </si>
  <si>
    <t>88495</t>
  </si>
  <si>
    <t>APLICAÇÃO E LIXAMENTO DE MASSA LÁTEX EM PAREDES, UMA DEMÃO. AF_06/2014</t>
  </si>
  <si>
    <t>13,01</t>
  </si>
  <si>
    <t>88496</t>
  </si>
  <si>
    <t>APLICAÇÃO E LIXAMENTO DE MASSA LÁTEX EM TETO, DUAS DEMÃOS. AF_06/2014</t>
  </si>
  <si>
    <t>31,52</t>
  </si>
  <si>
    <t>88497</t>
  </si>
  <si>
    <t>APLICAÇÃO E LIXAMENTO DE MASSA LÁTEX EM PAREDES, DUAS DEMÃOS. AF_06/2014</t>
  </si>
  <si>
    <t>95305</t>
  </si>
  <si>
    <t>TEXTURA ACRÍLICA, APLICAÇÃO MANUAL EM PAREDE, UMA DEMÃO. AF_09/2016</t>
  </si>
  <si>
    <t>13,80</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</si>
  <si>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</si>
  <si>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</si>
  <si>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</si>
  <si>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</si>
  <si>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</si>
  <si>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</si>
  <si>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</si>
  <si>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</si>
  <si>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</si>
  <si>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</si>
  <si>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25,81</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</si>
  <si>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</si>
  <si>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</si>
  <si>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</si>
  <si>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</si>
  <si>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21,02</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</si>
  <si>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</si>
  <si>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</si>
  <si>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</si>
  <si>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</si>
  <si>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</si>
  <si>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</si>
  <si>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33,59</t>
  </si>
  <si>
    <t>96130</t>
  </si>
  <si>
    <t>APLICAÇÃO MANUAL DE MASSA ACRÍLICA EM PAREDES EXTERNAS DE CASAS, UMA DEMÃO. AF_05/2017</t>
  </si>
  <si>
    <t>22,50</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</si>
  <si>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</si>
  <si>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</si>
  <si>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</si>
  <si>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</si>
  <si>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22,89</t>
  </si>
  <si>
    <t>96133</t>
  </si>
  <si>
    <t>APLICAÇÃO MANUAL DE MASSA ACRÍLICA EM SUPERFÍCIES EXTERNAS DE SACADA DE EDIFÍCIOS DE MÚLTIPLOS PAVIMENTOS, DUAS DEMÃOS. AF_05/2017</t>
  </si>
  <si>
    <t>41,85</t>
  </si>
  <si>
    <t>96134</t>
  </si>
  <si>
    <t>APLICAÇÃO MANUAL DE MASSA ACRÍLICA EM SUPERFÍCIES INTERNAS DE SACADA DE EDIFÍCIOS DE MÚLTIPLOS PAVIMENTOS, DUAS DEMÃOS. AF_05/2017</t>
  </si>
  <si>
    <t>96135</t>
  </si>
  <si>
    <t>APLICAÇÃO MANUAL DE MASSA ACRÍLICA EM PAREDES EXTERNAS DE CASAS, DUAS DEMÃOS. AF_05/2017</t>
  </si>
  <si>
    <t>31,17</t>
  </si>
  <si>
    <t>102193</t>
  </si>
  <si>
    <t>LIXAMENTO DE MADEIRA PARA APLICAÇÃO DE FUNDO OU PINTURA. AF_01/2021</t>
  </si>
  <si>
    <t>2,12</t>
  </si>
  <si>
    <t>102194</t>
  </si>
  <si>
    <t>LIXAMENTO DE MASSA PARA MADEIRA. AF_01/2021</t>
  </si>
  <si>
    <t>102197</t>
  </si>
  <si>
    <t>PINTURA FUNDO NIVELADOR ALQUÍDICO BRANCO EM MADEIRA. AF_01/2021</t>
  </si>
  <si>
    <t>28,86</t>
  </si>
  <si>
    <t>102200</t>
  </si>
  <si>
    <t>APLICAÇÃO MASSA ALQUÍDICA PARA MADEIRA, PARA PINTURA COM TINTA DE ACABAMENTO (PIGMENTADA). AF_01/2021</t>
  </si>
  <si>
    <t>22,11</t>
  </si>
  <si>
    <t>102201</t>
  </si>
  <si>
    <t>APLICAÇÃO MASSA ACRÍLICA PARA MADEIRA, PARA PINTURA COM TINTA DE ACABAMENTO (PIGMENTADA). AF_01/2021</t>
  </si>
  <si>
    <t>19,93</t>
  </si>
  <si>
    <t>102202</t>
  </si>
  <si>
    <t>APLICAÇÃO MASSA EPÓXI PARA MADEIRA, PARA PINTURA COM TINTA PU DE ACABAMENTO (PIGMENTADA). AF_01/2021</t>
  </si>
  <si>
    <t>55,66</t>
  </si>
  <si>
    <t>102203</t>
  </si>
  <si>
    <t>PINTURA VERNIZ (INCOLOR) ALQUÍDICO EM MADEIRA, USO INTERNO E EXTERNO, 1 DEMÃO. AF_01/2021</t>
  </si>
  <si>
    <t>102204</t>
  </si>
  <si>
    <t>PINTURA VERNIZ (INCOLOR) ALQUÍDICO EM MADEIRA, USO INTERNO, 1 DEMÃO. AF_01/2021</t>
  </si>
  <si>
    <t>9,80</t>
  </si>
  <si>
    <t>102205</t>
  </si>
  <si>
    <t>PINTURA VERNIZ (INCOLOR) POLIURETÂNICO (RESINA ALQUÍDICA MODIFICADA) EM MADEIRA, 1 DEMÃO. AF_01/2021</t>
  </si>
  <si>
    <t>102207</t>
  </si>
  <si>
    <t>PINTURA TINTA DE ACABAMENTO (PIGMENTADA) A ÓLEO EM MADEIRA, 1 DEMÃO. AF_01/2021</t>
  </si>
  <si>
    <t>8,75</t>
  </si>
  <si>
    <t>102208</t>
  </si>
  <si>
    <t>PINTURA TINTA DE ACABAMENTO (PIGMENTADA) ESMALTE SINTÉTICO FOSCO EM MADEIRA, 1 DEMÃO. AF_01/2021</t>
  </si>
  <si>
    <t>102209</t>
  </si>
  <si>
    <t>PINTURA TINTA DE ACABAMENTO (PIGMENTADA) ESMALTE SINTÉTICO ACETINADO EM MADEIRA, 1 DEMÃO. AF_01/2021</t>
  </si>
  <si>
    <t>8,60</t>
  </si>
  <si>
    <t>102210</t>
  </si>
  <si>
    <t>PINTURA TINTA DE ACABAMENTO (PIGMENTADA) ESMALTE SINTÉTICO BRILHANTE EM MADEIRA, 1 DEMÃO. AF_01/2021</t>
  </si>
  <si>
    <t>8,19</t>
  </si>
  <si>
    <t>102213</t>
  </si>
  <si>
    <t>PINTURA VERNIZ (INCOLOR) ALQUÍDICO EM MADEIRA, USO INTERNO E EXTERNO, 2 DEMÃOS. AF_01/2021</t>
  </si>
  <si>
    <t>19,13</t>
  </si>
  <si>
    <t>102214</t>
  </si>
  <si>
    <t>PINTURA VERNIZ (INCOLOR) ALQUÍDICO EM MADEIRA, USO INTERNO, 2 DEMÃOS. AF_01/2021</t>
  </si>
  <si>
    <t>19,62</t>
  </si>
  <si>
    <t>102215</t>
  </si>
  <si>
    <t>PINTURA VERNIZ (INCOLOR) POLIURETÂNICO (RESINA ALQUÍDICA MODIFICADA) EM MADEIRA, 2 DEMÃOS. AF_01/2021</t>
  </si>
  <si>
    <t>18,01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</si>
  <si>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</si>
  <si>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</si>
  <si>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</si>
  <si>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</si>
  <si>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</si>
  <si>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</si>
  <si>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</si>
  <si>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</si>
  <si>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16,40</t>
  </si>
  <si>
    <t>102223</t>
  </si>
  <si>
    <t>PINTURA VERNIZ (INCOLOR) ALQUÍDICO EM MADEIRA, USO INTERNO E EXTERNO, 3 DEMÃOS. AF_01/2021</t>
  </si>
  <si>
    <t>28,71</t>
  </si>
  <si>
    <t>102224</t>
  </si>
  <si>
    <t>PINTURA VERNIZ (INCOLOR) ALQUÍDICO EM MADEIRA, USO INTERNO, 3 DEMÃOS. AF_01/2021</t>
  </si>
  <si>
    <t>29,45</t>
  </si>
  <si>
    <t>102225</t>
  </si>
  <si>
    <t>PINTURA VERNIZ (INCOLOR) POLIURETÂNICO (RESINA ALQUÍDICA MODIFICADA) EM MADEIRA, 3 DEMÃOS. AF_01/2021</t>
  </si>
  <si>
    <t>27,02</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</si>
  <si>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</si>
  <si>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</si>
  <si>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</si>
  <si>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</si>
  <si>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</si>
  <si>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</si>
  <si>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25,84</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</si>
  <si>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</si>
  <si>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</si>
  <si>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</si>
  <si>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</si>
  <si>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</si>
  <si>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</si>
  <si>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22,19</t>
  </si>
  <si>
    <t>100716</t>
  </si>
  <si>
    <t>JATEAMENTO ABRASIVO COM GRANALHA DE AÇO EM PERFIL METÁLICO EM FÁBRICA. AF_01/2020</t>
  </si>
  <si>
    <t>28,64</t>
  </si>
  <si>
    <t>100717</t>
  </si>
  <si>
    <t>LIXAMENTO MANUAL EM SUPERFÍCIES METÁLICAS EM OBRA. AF_01/2020</t>
  </si>
  <si>
    <t>100718</t>
  </si>
  <si>
    <t>COLOCAÇÃO DE FITA PROTETORA PARA PINTURA. AF_01/2020</t>
  </si>
  <si>
    <t>1,36</t>
  </si>
  <si>
    <t>100719</t>
  </si>
  <si>
    <t>PINTURA COM TINTA ALQUÍDICA DE FUNDO (TIPO ZARCÃO) PULVERIZADA SOBRE PERFIL METÁLICO EXECUTADO EM FÁBRICA (POR DEMÃO). AF_01/2020_P</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</si>
  <si>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</si>
  <si>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</si>
  <si>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</si>
  <si>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t>
  </si>
  <si>
    <t>25,67</t>
  </si>
  <si>
    <t>100722</t>
  </si>
  <si>
    <t>PINTURA COM TINTA ALQUÍDICA DE FUNDO (TIPO ZARCÃO) APLICADA A ROLO OU PINCEL SOBRE SUPERFÍCIES METÁLICAS (EXCETO PERFIL) EXECUTADO EM OBRA (POR DEMÃO). AF_01/2020</t>
  </si>
  <si>
    <t>24,79</t>
  </si>
  <si>
    <t>100723</t>
  </si>
  <si>
    <t>PINTURA COM TINTA ALQUÍDICA DE FUNDO E ACABAMENTO (ESMALTE SINTÉTICO GRAFITE) PULVERIZADA SOBRE PERFIL METÁLICO EXECUTADO EM FÁBRICA (POR DEMÃO). AF_01/2020_P</t>
  </si>
  <si>
    <t>100724</t>
  </si>
  <si>
    <t>PINTURA COM TINTA ALQUÍDICA DE FUNDO E ACABAMENTO (ESMALTE SINTÉTICO GRAFITE) APLICADA A ROLO OU PINCEL SOBRE PERFIL METÁLICO EXECUTADO EM FÁBRICA (POR DEMÃO). AF_01/2020</t>
  </si>
  <si>
    <t>14,45</t>
  </si>
  <si>
    <t>100725</t>
  </si>
  <si>
    <t>PINTURA COM TINTA ALQUÍDICA DE FUNDO E ACABAMENTO (ESMALTE SINTÉTICO GRAFITE) PULVERIZADA SOBRE SUPERFÍCIES METÁLICAS (EXCETO PERFIL) EXECUTADO EM OBRA (POR DEMÃO). AF_01/2020_P</t>
  </si>
  <si>
    <t>100726</t>
  </si>
  <si>
    <t>PINTURA COM TINTA ALQUÍDICA DE FUNDO E ACABAMENTO (ESMALTE SINTÉTICO GRAFITE) APLICADA A ROLO OU PINCEL SOBRE SUPERFÍCIES METÁLICAS (EXCETO PERFIL) EXECUTADO EM OBRA (POR DEMÃO). AF_01/2020</t>
  </si>
  <si>
    <t>28,06</t>
  </si>
  <si>
    <t>100727</t>
  </si>
  <si>
    <t>PINTURA COM TINTA EPOXÍDICA DE FUNDO PULVERIZADA SOBRE PERFIL METÁLICO EXECUTADO EM FÁBRICA (POR DEMÃO). AF_01/2020_P</t>
  </si>
  <si>
    <t>27,83</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</si>
  <si>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</si>
  <si>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</si>
  <si>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</si>
  <si>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t>
  </si>
  <si>
    <t>21,03</t>
  </si>
  <si>
    <t>100730</t>
  </si>
  <si>
    <t>PINTURA COM TINTA EPOXÍDICA DE ACABAMENTO APLICADA A ROLO OU PINCEL SOBRE PERFIL METÁLICO EXECUTADO EM FÁBRICA (POR DEMÃO). AF_01/2020</t>
  </si>
  <si>
    <t>24,45</t>
  </si>
  <si>
    <t>100733</t>
  </si>
  <si>
    <t>PINTURA COM TINTA ACRÍLICA DE FUNDO PULVERIZADA SOBRE SUPERFÍCIES METÁLICAS (EXCETO PERFIL) EXECUTADO EM OBRA (POR DEMÃO). AF_01/2020_P</t>
  </si>
  <si>
    <t>100734</t>
  </si>
  <si>
    <t>PINTURA COM TINTA ACRÍLICA DE FUNDO APLICADA A ROLO OU PINCEL SOBRE SUPERFÍCIES METÁLICAS (EXCETO PERFIL) EXECUTADO EM OBRA (POR DEMÃO). AF_01/2020</t>
  </si>
  <si>
    <t>16,16</t>
  </si>
  <si>
    <t>100735</t>
  </si>
  <si>
    <t>PINTURA COM TINTA ACRÍLICA DE ACABAMENTO PULVERIZADA SOBRE SUPERFÍCIES METÁLICAS (EXCETO PERFIL) EXECUTADO EM OBRA (POR DEMÃO). AF_01/2020_P</t>
  </si>
  <si>
    <t>11,32</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</si>
  <si>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</si>
  <si>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</si>
  <si>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</si>
  <si>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</si>
  <si>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</si>
  <si>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</si>
  <si>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</si>
  <si>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</si>
  <si>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</si>
  <si>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</si>
  <si>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</si>
  <si>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t>
  </si>
  <si>
    <t>100744</t>
  </si>
  <si>
    <t>PINTURA COM TINTA ALQUÍDICA DE ACABAMENTO (ESMALTE SINTÉTICO BRILHANTE) APLICADA A ROLO OU PINCEL SOBRE PERFIL METÁLICO EXECUTADO EM FÁBRICA (POR DEMÃO). AF_01/2020</t>
  </si>
  <si>
    <t>11,51</t>
  </si>
  <si>
    <t>100745</t>
  </si>
  <si>
    <t>PINTURA COM TINTA ALQUÍDICA DE ACABAMENTO (ESMALTE SINTÉTICO BRILHANTE) PULVERIZADA SOBRE SUPERFÍCIES METÁLICAS (EXCETO PERFIL) EXECUTADO EM OBRA  (POR DEMÃO). AF_01/2020_P</t>
  </si>
  <si>
    <t>25,01</t>
  </si>
  <si>
    <t>100746</t>
  </si>
  <si>
    <t>PINTURA COM TINTA ALQUÍDICA DE ACABAMENTO (ESMALTE SINTÉTICO BRILHANTE) APLICADA A ROLO OU PINCEL SOBRE SUPERFÍCIES METÁLICAS (EXCETO PERFIL) EXECUTADO EM OBRA (POR DEMÃO). AF_01/2020</t>
  </si>
  <si>
    <t>25,18</t>
  </si>
  <si>
    <t>100747</t>
  </si>
  <si>
    <t>PINTURA COM TINTA ALQUÍDICA DE ACABAMENTO (ESMALTE SINTÉTICO FOSCO) PULVERIZADA SOBRE PERFIL METÁLICO EXECUTADO EM FÁBRICA (POR DEMÃO). AF_01/2020_P</t>
  </si>
  <si>
    <t>11,01</t>
  </si>
  <si>
    <t>100748</t>
  </si>
  <si>
    <t>PINTURA COM TINTA ALQUÍDICA DE ACABAMENTO (ESMALTE SINTÉTICO FOSCO) APLICADA A ROLO OU PINCEL SOBRE PERFIL METÁLICO EXECUTADO EM FÁBRICA (POR DEMÃO). AF_01/2020</t>
  </si>
  <si>
    <t>11,58</t>
  </si>
  <si>
    <t>100749</t>
  </si>
  <si>
    <t>PINTURA COM TINTA ALQUÍDICA DE ACABAMENTO (ESMALTE SINTÉTICO FOSCO) PULVERIZADA SOBRE SUPERFÍCIES METÁLICAS (EXCETO PERFIL) EXECUTADO EM OBRA (POR DEMÃO). AF_01/2020_P</t>
  </si>
  <si>
    <t>25,12</t>
  </si>
  <si>
    <t>100750</t>
  </si>
  <si>
    <t>PINTURA COM TINTA ALQUÍDICA DE ACABAMENTO (ESMALTE SINTÉTICO FOSCO) APLICADA A ROLO OU PINCEL SOBRE SUPERFÍCIES METÁLICAS (EXCETO PERFIL) EXECUTADO EM OBRA (POR DEMÃO). AF_01/2020</t>
  </si>
  <si>
    <t>25,25</t>
  </si>
  <si>
    <t>100751</t>
  </si>
  <si>
    <t>PINTURA COM TINTA EPOXÍDICA DE ACABAMENTO PULVERIZADA SOBRE PERFIL METÁLICO EXECUTADO EM FÁBRICA (02 DEMÃOS). AF_01/2020_P</t>
  </si>
  <si>
    <t>100752</t>
  </si>
  <si>
    <t>PINTURA COM TINTA EPOXÍDICA DE ACABAMENTO APLICADA A ROLO OU PINCEL SOBRE PERFIL METÁLICO EXECUTADO EM FÁBRICA (02 DEMÃOS). AF_01/2020</t>
  </si>
  <si>
    <t>48,91</t>
  </si>
  <si>
    <t>100753</t>
  </si>
  <si>
    <t>PINTURA COM TINTA ACRÍLICA DE ACABAMENTO PULVERIZADA SOBRE SUPERFÍCIES METÁLICAS (EXCETO PERFIL) EXECUTADO EM OBRA (02 DEMÃOS). AF_01/2020_P</t>
  </si>
  <si>
    <t>22,64</t>
  </si>
  <si>
    <t>100754</t>
  </si>
  <si>
    <t>PINTURA COM TINTA ACRÍLICA DE ACABAMENTO APLICADA A ROLO OU PINCEL SOBRE SUPERFÍCIES METÁLICAS (EXCETO PERFIL) EXECUTADO EM OBRA (02 DEMÃOS). AF_01/2020</t>
  </si>
  <si>
    <t>29,96</t>
  </si>
  <si>
    <t>100757</t>
  </si>
  <si>
    <t>PINTURA COM TINTA ALQUÍDICA DE ACABAMENTO (ESMALTE SINTÉTICO ACETINADO) PULVERIZADA SOBRE SUPERFÍCIES METÁLICAS (EXCETO PERFIL) EXECUTADO EM OBRA (02 DEMÃOS). AF_01/2020_P</t>
  </si>
  <si>
    <t>50,58</t>
  </si>
  <si>
    <t>100758</t>
  </si>
  <si>
    <t>PINTURA COM TINTA ALQUÍDICA DE ACABAMENTO (ESMALTE SINTÉTICO ACETINADO) APLICADA A ROLO OU PINCEL SOBRE SUPERFÍCIES METÁLICAS (EXCETO PERFIL) EXECUTADO EM OBRA (02 DEMÃOS). AF_01/2020</t>
  </si>
  <si>
    <t>50,72</t>
  </si>
  <si>
    <t>100759</t>
  </si>
  <si>
    <t>PINTURA COM TINTA ALQUÍDICA DE ACABAMENTO (ESMALTE SINTÉTICO BRILHANTE) PULVERIZADA SOBRE SUPERFÍCIES METÁLICAS (EXCETO PERFIL) EXECUTADO EM OBRA (02 DEMÃOS). AF_01/2020_P</t>
  </si>
  <si>
    <t>50,04</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</si>
  <si>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</si>
  <si>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</si>
  <si>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</si>
  <si>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AF_01/2020_P</t>
  </si>
  <si>
    <t>50,26</t>
  </si>
  <si>
    <t>100762</t>
  </si>
  <si>
    <t>PINTURA COM TINTA ALQUÍDICA DE ACABAMENTO (ESMALTE SINTÉTICO FOSCO) APLICADA A ROLO OU PINCEL SOBRE SUPERFÍCIES METÁLICAS (EXCETO PERFIL) EXECUTADO EM OBRA (02 DEMÃOS). AF_01/2020</t>
  </si>
  <si>
    <t>50,53</t>
  </si>
  <si>
    <t>102488</t>
  </si>
  <si>
    <t>PREPARO DO PISO CIMENTADO PARA PINTURA - LIXAMENTO E LIMPEZA. AF_05/2021</t>
  </si>
  <si>
    <t>3,69</t>
  </si>
  <si>
    <t>102489</t>
  </si>
  <si>
    <t>PINTURA HIDROFUGANTE COM SILICONE, APLICAÇÃO MANUAL, 2 DEMÃOS. AF_05/2021</t>
  </si>
  <si>
    <t>26,53</t>
  </si>
  <si>
    <t>102491</t>
  </si>
  <si>
    <t>PINTURA DE PISO COM TINTA ACRÍLICA, APLICAÇÃO MANUAL, 2 DEMÃOS, INCLUSO FUNDO PREPARADOR. AF_05/2021</t>
  </si>
  <si>
    <t>19,48</t>
  </si>
  <si>
    <t>102492</t>
  </si>
  <si>
    <t>PINTURA DE PISO COM TINTA ACRÍLICA, APLICAÇÃO MANUAL, 3 DEMÃOS, INCLUSO FUNDO PREPARADOR. AF_05/2021</t>
  </si>
  <si>
    <t>22,94</t>
  </si>
  <si>
    <t>102494</t>
  </si>
  <si>
    <t>PINTURA DE PISO COM TINTA EPÓXI, APLICAÇÃO MANUAL, 2 DEMÃOS, INCLUSO PRIMER EPÓXI. AF_05/2021</t>
  </si>
  <si>
    <t>65,49</t>
  </si>
  <si>
    <t>102496</t>
  </si>
  <si>
    <t>PINTURA DE RODAPÉ COM TINTA EPÓXI, APLICAÇÃO MANUAL, 2 DEMÃOS, INCLUSÃO PRIMER EPÓXI. AF_05/2021</t>
  </si>
  <si>
    <t>102497</t>
  </si>
  <si>
    <t>PINTURA DE RODAPÉ EM PEDRA DECORATIVA COM VERNIZ DE POLIURETANO, APLICAÇÃO MANUAL, 3 DEMÃOS. AF_05/2021</t>
  </si>
  <si>
    <t>4,59</t>
  </si>
  <si>
    <t>102498</t>
  </si>
  <si>
    <t>PINTURA DE MEIO-FIO COM TINTA BRANCA A BASE DE CAL (CAIAÇÃO). AF_05/2021</t>
  </si>
  <si>
    <t>1,62</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</si>
  <si>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</si>
  <si>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</si>
  <si>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</si>
  <si>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</si>
  <si>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</si>
  <si>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</si>
  <si>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23,89</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</si>
  <si>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</si>
  <si>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</si>
  <si>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</si>
  <si>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</si>
  <si>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</si>
  <si>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</si>
  <si>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</si>
  <si>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</si>
  <si>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</si>
  <si>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</si>
  <si>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46,52</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</si>
  <si>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</si>
  <si>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</si>
  <si>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</si>
  <si>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</si>
  <si>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5,51</t>
  </si>
  <si>
    <t>102513</t>
  </si>
  <si>
    <t>PINTURA DE SÍMBOLOS E TEXTOS COM TINTA ACRÍLICA, DEMARCAÇÃO COM FITA ADESIVA E APLICAÇÃO COM ROLO. AF_05/2021</t>
  </si>
  <si>
    <t>46,09</t>
  </si>
  <si>
    <t>102520</t>
  </si>
  <si>
    <t>PINTURA DE SINALIZAÇÃO VERTICAL DE SEGURANÇA, FAIXAS AMARELA E PRETA, APLICAÇÃO MANUAL, 2 DEMÃOS. AF_05/2021</t>
  </si>
  <si>
    <t>80,44</t>
  </si>
  <si>
    <t>101749</t>
  </si>
  <si>
    <t>PISO CIMENTADO, TRAÇO 1:3 (CIMENTO E AREIA), ACABAMENTO LISO, ESPESSURA 4,0 CM, PREPARO MECÂNICO DA ARGAMASSA. AF_09/2020</t>
  </si>
  <si>
    <t>47,65</t>
  </si>
  <si>
    <t>101750</t>
  </si>
  <si>
    <t>PISO CIMENTADO, TRAÇO 1:3 (CIMENTO E AREIA), ACABAMENTO RÚSTICO, ESPESSURA 4,0 CM, PREPARO MECÂNICO DA ARGAMASSA. AF_09/2020</t>
  </si>
  <si>
    <t>45,15</t>
  </si>
  <si>
    <t>101729</t>
  </si>
  <si>
    <t>PISO EM TACO DE MADEIRA 7X42CM, FIXADO COM COLA BASE DE PVA. AF_09/2020</t>
  </si>
  <si>
    <t>101746</t>
  </si>
  <si>
    <t>ASSOALHO DE MADEIRA. AF_09/2020</t>
  </si>
  <si>
    <t>329,52</t>
  </si>
  <si>
    <t>101751</t>
  </si>
  <si>
    <t>PISO EM TACO DE MADEIRA 7X21CM, FIXADO COM COLA BASE DE PVA. AF_09/2020</t>
  </si>
  <si>
    <t>221,82</t>
  </si>
  <si>
    <t>87246</t>
  </si>
  <si>
    <t>REVESTIMENTO CERÂMICO PARA PISO COM PLACAS TIPO ESMALTADA EXTRA DE DIMENSÕES 35X35 CM APLICADA EM AMBIENTES DE ÁREA MENOR QUE 5 M2. AF_06/2014</t>
  </si>
  <si>
    <t>67,63</t>
  </si>
  <si>
    <t>87247</t>
  </si>
  <si>
    <t>REVESTIMENTO CERÂMICO PARA PISO COM PLACAS TIPO ESMALTADA EXTRA DE DIMENSÕES 35X35 CM APLICADA EM AMBIENTES DE ÁREA ENTRE 5 M2 E 10 M2. AF_06/2014</t>
  </si>
  <si>
    <t>59,29</t>
  </si>
  <si>
    <t>87248</t>
  </si>
  <si>
    <t>REVESTIMENTO CERÂMICO PARA PISO COM PLACAS TIPO ESMALTADA EXTRA DE DIMENSÕES 35X35 CM APLICADA EM AMBIENTES DE ÁREA MAIOR QUE 10 M2. AF_06/2014</t>
  </si>
  <si>
    <t>52,49</t>
  </si>
  <si>
    <t>87249</t>
  </si>
  <si>
    <t>REVESTIMENTO CERÂMICO PARA PISO COM PLACAS TIPO ESMALTADA EXTRA DE DIMENSÕES 45X45 CM APLICADA EM AMBIENTES DE ÁREA MENOR QUE 5 M2. AF_06/2014</t>
  </si>
  <si>
    <t>75,55</t>
  </si>
  <si>
    <t>87250</t>
  </si>
  <si>
    <t>REVESTIMENTO CERÂMICO PARA PISO COM PLACAS TIPO ESMALTADA EXTRA DE DIMENSÕES 45X45 CM APLICADA EM AMBIENTES DE ÁREA ENTRE 5 M2 E 10 M2. AF_06/2014</t>
  </si>
  <si>
    <t>62,37</t>
  </si>
  <si>
    <t>87251</t>
  </si>
  <si>
    <t>REVESTIMENTO CERÂMICO PARA PISO COM PLACAS TIPO ESMALTADA EXTRA DE DIMENSÕES 45X45 CM APLICADA EM AMBIENTES DE ÁREA MAIOR QUE 10 M2. AF_06/2014</t>
  </si>
  <si>
    <t>53,78</t>
  </si>
  <si>
    <t>87255</t>
  </si>
  <si>
    <t>REVESTIMENTO CERÂMICO PARA PISO COM PLACAS TIPO ESMALTADA EXTRA DE DIMENSÕES 60X60 CM APLICADA EM AMBIENTES DE ÁREA MENOR QUE 5 M2. AF_06/2014</t>
  </si>
  <si>
    <t>122,94</t>
  </si>
  <si>
    <t>87256</t>
  </si>
  <si>
    <t>REVESTIMENTO CERÂMICO PARA PISO COM PLACAS TIPO ESMALTADA EXTRA DE DIMENSÕES 60X60 CM APLICADA EM AMBIENTES DE ÁREA ENTRE 5 M2 E 10 M2. AF_06/2014</t>
  </si>
  <si>
    <t>107,05</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</si>
  <si>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</si>
  <si>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</si>
  <si>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</si>
  <si>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</si>
  <si>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161,60</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</si>
  <si>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</si>
  <si>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</si>
  <si>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</si>
  <si>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</si>
  <si>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137,64</t>
  </si>
  <si>
    <t>87261</t>
  </si>
  <si>
    <t>REVESTIMENTO CERÂMICO PARA PISO COM PLACAS TIPO PORCELANATO DE DIMENSÕES 60X60 CM APLICADA EM AMBIENTES DE ÁREA MENOR QUE 5 M². AF_06/2014</t>
  </si>
  <si>
    <t>186,58</t>
  </si>
  <si>
    <t>87262</t>
  </si>
  <si>
    <t>REVESTIMENTO CERÂMICO PARA PISO COM PLACAS TIPO PORCELANATO DE DIMENSÕES 60X60 CM APLICADA EM AMBIENTES DE ÁREA ENTRE 5 M² E 10 M². AF_06/2014</t>
  </si>
  <si>
    <t>169,02</t>
  </si>
  <si>
    <t>87263</t>
  </si>
  <si>
    <t>REVESTIMENTO CERÂMICO PARA PISO COM PLACAS TIPO PORCELANATO DE DIMENSÕES 60X60 CM APLICADA EM AMBIENTES DE ÁREA MAIOR QUE 10 M². AF_06/2014</t>
  </si>
  <si>
    <t>158,54</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</si>
  <si>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</si>
  <si>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</si>
  <si>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</si>
  <si>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</si>
  <si>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</si>
  <si>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</si>
  <si>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</si>
  <si>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</si>
  <si>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52,89</t>
  </si>
  <si>
    <t>93391</t>
  </si>
  <si>
    <t>REVESTIMENTO CERÂMICO PARA PISO COM PLACAS TIPO ESMALTADA PADRÃO POPULAR DE DIMENSÕES 35X35 CM APLICADA EM AMBIENTES DE ÁREA MAIOR QUE 10 M2. AF_06/2014</t>
  </si>
  <si>
    <t>98671</t>
  </si>
  <si>
    <t>PISO EM GRANITO APLICADO EM AMBIENTES INTERNOS. AF_09/2020</t>
  </si>
  <si>
    <t>432,79</t>
  </si>
  <si>
    <t>98672</t>
  </si>
  <si>
    <t>PISO EM MÁRMORE APLICADO EM AMBIENTES INTERNOS. AF_09/2020</t>
  </si>
  <si>
    <t>466,72</t>
  </si>
  <si>
    <t>98678</t>
  </si>
  <si>
    <t>PISO ELEVADO COM ESTRUTURA EM AÇO, COMPOSTO POR PEDESTAIS E LONGARINAS. AF_09/2020</t>
  </si>
  <si>
    <t>365,63</t>
  </si>
  <si>
    <t>98679</t>
  </si>
  <si>
    <t>PISO CIMENTADO, TRAÇO 1:3 (CIMENTO E AREIA), ACABAMENTO LISO, ESPESSURA 2,0 CM, PREPARO MECÂNICO DA ARGAMASSA. AF_09/2020</t>
  </si>
  <si>
    <t>33,09</t>
  </si>
  <si>
    <t>98680</t>
  </si>
  <si>
    <t>PISO CIMENTADO, TRAÇO 1:3 (CIMENTO E AREIA), ACABAMENTO LISO, ESPESSURA 3,0 CM, PREPARO MECÂNICO DA ARGAMASSA. AF_09/2020</t>
  </si>
  <si>
    <t>41,10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</si>
  <si>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</si>
  <si>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</si>
  <si>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</si>
  <si>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</si>
  <si>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38,59</t>
  </si>
  <si>
    <t>98685</t>
  </si>
  <si>
    <t>RODAPÉ EM GRANITO, ALTURA 10 CM. AF_09/2020</t>
  </si>
  <si>
    <t>98686</t>
  </si>
  <si>
    <t>RODAPÉ EM LADRILHO HIDRÁULICO, ALTURA 7 CM. AF_09/2020</t>
  </si>
  <si>
    <t>43,63</t>
  </si>
  <si>
    <t>98688</t>
  </si>
  <si>
    <t>RODAPÉ EM POLIESTIRENO, ALTURA 5 CM. AF_09/2020</t>
  </si>
  <si>
    <t>53,58</t>
  </si>
  <si>
    <t>98689</t>
  </si>
  <si>
    <t>SOLEIRA EM GRANITO, LARGURA 15 CM, ESPESSURA 2,0 CM. AF_09/2020</t>
  </si>
  <si>
    <t>111,38</t>
  </si>
  <si>
    <t>101090</t>
  </si>
  <si>
    <t>PISO EM PEDRA PORTUGUESA ASSENTADO SOBRE ARGAMASSA SECA DE CIMENTO E AREIA, TRAÇO 1:3, REJUNTADO COM CIMENTO COMUM. AF_05/2020</t>
  </si>
  <si>
    <t>169,85</t>
  </si>
  <si>
    <t>101091</t>
  </si>
  <si>
    <t>PISO EM LADRILHO HIDRÁULICO APLICADO EM AMBIENTES EXTERNOS. AF_05/2020</t>
  </si>
  <si>
    <t>136,86</t>
  </si>
  <si>
    <t>101725</t>
  </si>
  <si>
    <t>PISO EM LADRILHO HIDRÁULICO APLICADO EM AMBIENTES INTERNOS DE ÁREA MENOR QUE 5 M², INCLUSO APLICAÇÃO DE RESINA. AF_09/2020</t>
  </si>
  <si>
    <t>279,09</t>
  </si>
  <si>
    <t>101726</t>
  </si>
  <si>
    <t>PISO EM LADRILHO HIDRÁULICO APLICADO EM AMBIENTES INTERNOS DE ÁREA ENTRE 5 E 15 M², INCLUSO APLICAÇÃO DE RESINA. AF_09/2020</t>
  </si>
  <si>
    <t>180,63</t>
  </si>
  <si>
    <t>101731</t>
  </si>
  <si>
    <t>PISO EM PEDRA  ASSENTADO SOBRE ARGAMASSA 1:3 (CIMENTO E AREIA). AF_09/2020</t>
  </si>
  <si>
    <t>250,27</t>
  </si>
  <si>
    <t>101732</t>
  </si>
  <si>
    <t>PISO EM PEDRA ARDÓSIA ASSENTADO SOBRE ARGAMASSA 1:3 (CIMENTO E AREIA). AF_09/2020</t>
  </si>
  <si>
    <t>82,88</t>
  </si>
  <si>
    <t>101094</t>
  </si>
  <si>
    <t>PISO PODOTÁTIL, DIRECIONAL OU ALERTA, ASSENTADO SOBRE ARGAMASSA. AF_05/2020</t>
  </si>
  <si>
    <t>163,27</t>
  </si>
  <si>
    <t>101727</t>
  </si>
  <si>
    <t>PISO VINÍLICO SEMI-FLEXÍVEL EM PLACAS, PADRÃO LISO, ESPESSURA 3,2 MM, FIXADO COM COLA. AF_09/2020</t>
  </si>
  <si>
    <t>191,60</t>
  </si>
  <si>
    <t>101733</t>
  </si>
  <si>
    <t>PISO DE BORRACHA PASTILHADO/FRISADO, ESPESSURA 7MM, ASSENTADO COM ARGAMASSA. AF_09/2020</t>
  </si>
  <si>
    <t>262,20</t>
  </si>
  <si>
    <t>101734</t>
  </si>
  <si>
    <t>PISO DE BORRACHA PASTILHADO, ESPESSURA 15MM, ASSENTADO COM ARGAMASSA. AF_09/2020</t>
  </si>
  <si>
    <t>396,69</t>
  </si>
  <si>
    <t>101735</t>
  </si>
  <si>
    <t>PISO DE BORRACHA ESPORTIVO, ESPESSURA 15MM, ASSENTADO COM ARGAMASSA. AF_09/2020</t>
  </si>
  <si>
    <t>406,44</t>
  </si>
  <si>
    <t>101736</t>
  </si>
  <si>
    <t>PISO DE BORRACHA PASTILHADO, ESPESSURA 3,5MM, FIXADO COM ADESIVO ACRÍLICO. AF_09/2020</t>
  </si>
  <si>
    <t>104,81</t>
  </si>
  <si>
    <t>101737</t>
  </si>
  <si>
    <t>PISO DE BORRACHA CANELADO, ESPESSURA 3,5MM, FIXADO COM ADESIVO ACRÍLICO. AF_09/2020</t>
  </si>
  <si>
    <t>124,11</t>
  </si>
  <si>
    <t>101748</t>
  </si>
  <si>
    <t>PREPARO DE CONTRAPISO COM POLITRIZ. AF_09/2020</t>
  </si>
  <si>
    <t>101092</t>
  </si>
  <si>
    <t>PISO EM GRANITO APLICADO EM CALÇADAS OU PISOS EXTERNOS. AF_05/2020</t>
  </si>
  <si>
    <t>442,79</t>
  </si>
  <si>
    <t>101093</t>
  </si>
  <si>
    <t>PISO EM MÁRMORE APLICADO EM CALÇADAS OU PISOS EXTERNOS. AF_05/2020</t>
  </si>
  <si>
    <t>476,72</t>
  </si>
  <si>
    <t>98695</t>
  </si>
  <si>
    <t>SOLEIRA EM MÁRMORE, LARGURA 15 CM, ESPESSURA 2,0 CM. AF_09/2020</t>
  </si>
  <si>
    <t>98697</t>
  </si>
  <si>
    <t>RODAPÉ EM MÁRMORE, ALTURA 7 CM. AF_09/2020</t>
  </si>
  <si>
    <t>101738</t>
  </si>
  <si>
    <t>RODAPÉ EM MADEIRA, ALTURA 7CM, FIXADO COM COLA. AF_09/2020</t>
  </si>
  <si>
    <t>32,39</t>
  </si>
  <si>
    <t>101739</t>
  </si>
  <si>
    <t>RODAPÉ EM MADEIRA, ALTURA 7CM, FIXADO COM COLA E PARAFUSOS. AF_09/2020</t>
  </si>
  <si>
    <t>35,44</t>
  </si>
  <si>
    <t>88648</t>
  </si>
  <si>
    <t>RODAPÉ CERÂMICO DE 7CM DE ALTURA COM PLACAS TIPO ESMALTADA EXTRA  DE DIMENSÕES 35X35CM. AF_06/2014</t>
  </si>
  <si>
    <t>88649</t>
  </si>
  <si>
    <t>RODAPÉ CERÂMICO DE 7CM DE ALTURA COM PLACAS TIPO ESMALTADA EXTRA DE DIMENSÕES 45X45CM. AF_06/2014</t>
  </si>
  <si>
    <t>8,97</t>
  </si>
  <si>
    <t>88650</t>
  </si>
  <si>
    <t>RODAPÉ CERÂMICO DE 7CM DE ALTURA COM PLACAS TIPO ESMALTADA EXTRA DE DIMENSÕES 60X60CM. AF_06/2014</t>
  </si>
  <si>
    <t>17,55</t>
  </si>
  <si>
    <t>96467</t>
  </si>
  <si>
    <t>RODAPÉ CERÂMICO DE 7CM DE ALTURA COM PLACAS TIPO ESMALTADA COMERCIAL DE DIMENSÕES 35X35CM (PADRAO POPULAR). AF_06/2017</t>
  </si>
  <si>
    <t>101740</t>
  </si>
  <si>
    <t>RODAPÉ EM ARDÓSIA ALTURA 10CM. AF_09/2020</t>
  </si>
  <si>
    <t>45,57</t>
  </si>
  <si>
    <t>101741</t>
  </si>
  <si>
    <t>RODAPÉ EM MARMORITE, ALTURA 10CM. AF_09/2020</t>
  </si>
  <si>
    <t>94990</t>
  </si>
  <si>
    <t>EXECUÇÃO DE PASSEIO (CALÇADA) OU PISO DE CONCRETO COM CONCRETO MOLDADO IN LOCO, FEITO EM OBRA, ACABAMENTO CONVENCIONAL, NÃO ARMADO. AF_07/2016</t>
  </si>
  <si>
    <t>722,13</t>
  </si>
  <si>
    <t>94991</t>
  </si>
  <si>
    <t>EXECUÇÃO DE PASSEIO (CALÇADA) OU PISO DE CONCRETO COM CONCRETO MOLDADO IN LOCO, USINADO, ACABAMENTO CONVENCIONAL, NÃO ARMADO. AF_07/2016</t>
  </si>
  <si>
    <t>573,27</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</si>
  <si>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</si>
  <si>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</si>
  <si>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</si>
  <si>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</si>
  <si>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83,37</t>
  </si>
  <si>
    <t>94994</t>
  </si>
  <si>
    <t>EXECUÇÃO DE PASSEIO (CALÇADA) OU PISO DE CONCRETO COM CONCRETO MOLDADO IN LOCO, FEITO EM OBRA, ACABAMENTO CONVENCIONAL, ESPESSURA 8 CM, ARMADO. AF_07/2016</t>
  </si>
  <si>
    <t>108,90</t>
  </si>
  <si>
    <t>94995</t>
  </si>
  <si>
    <t>EXECUÇÃO DE PASSEIO (CALÇADA) OU PISO DE CONCRETO COM CONCRETO MOLDADO IN LOCO, USINADO, ACABAMENTO CONVENCIONAL, ESPESSURA 8 CM, ARMADO. AF_07/2016</t>
  </si>
  <si>
    <t>96,99</t>
  </si>
  <si>
    <t>94996</t>
  </si>
  <si>
    <t>EXECUÇÃO DE PASSEIO (CALÇADA) OU PISO DE CONCRETO COM CONCRETO MOLDADO IN LOCO, FEITO EM OBRA, ACABAMENTO CONVENCIONAL, ESPESSURA 10 CM, ARMADO. AF_07/2016</t>
  </si>
  <si>
    <t>123,46</t>
  </si>
  <si>
    <t>94997</t>
  </si>
  <si>
    <t>EXECUÇÃO DE PASSEIO (CALÇADA) OU PISO DE CONCRETO COM CONCRETO MOLDADO IN LOCO, USINADO, ACABAMENTO CONVENCIONAL, ESPESSURA 10 CM, ARMADO. AF_07/2016</t>
  </si>
  <si>
    <t>108,58</t>
  </si>
  <si>
    <t>94998</t>
  </si>
  <si>
    <t>EXECUÇÃO DE PASSEIO (CALÇADA) OU PISO DE CONCRETO COM CONCRETO MOLDADO IN LOCO, FEITO EM OBRA, ACABAMENTO CONVENCIONAL, ESPESSURA 12 CM, ARMADO. AF_07/2016</t>
  </si>
  <si>
    <t>139,26</t>
  </si>
  <si>
    <t>94999</t>
  </si>
  <si>
    <t>EXECUÇÃO DE PASSEIO (CALÇADA) OU PISO DE CONCRETO COM CONCRETO MOLDADO IN LOCO, USINADO, ACABAMENTO CONVENCIONAL, ESPESSURA 12 CM, ARMADO. AF_07/2016</t>
  </si>
  <si>
    <t>121,41</t>
  </si>
  <si>
    <t>101747</t>
  </si>
  <si>
    <t>PISO EM CONCRETO 20 MPA PREPARO MECÂNICO, ESPESSURA 7CM. AF_09/2020</t>
  </si>
  <si>
    <t>101743</t>
  </si>
  <si>
    <t>PISO TÊXTIL (CARPETE) EM PLACA. AF_09/2020</t>
  </si>
  <si>
    <t>159,89</t>
  </si>
  <si>
    <t>101744</t>
  </si>
  <si>
    <t>PISO TÊXTIL (CARPETE) EM MANTA (ROLO) E = 6 A 7 MM. AF_09/2020</t>
  </si>
  <si>
    <t>127,45</t>
  </si>
  <si>
    <t>101745</t>
  </si>
  <si>
    <t>PISO TÊXTIL (CARPETE) EM MANTA (ROLO) E = 9 A 10 MM. AF_09/2020</t>
  </si>
  <si>
    <t>156,58</t>
  </si>
  <si>
    <t>87620</t>
  </si>
  <si>
    <t>CONTRAPISO EM ARGAMASSA TRAÇO 1:4 (CIMENTO E AREIA), PREPARO MECÂNICO COM BETONEIRA 400 L, APLICADO EM ÁREAS SECAS SOBRE LAJE, ADERIDO, ACABAMENTO NÃO REFORÇADO, ESPESSURA 2CM. AF_07/2021</t>
  </si>
  <si>
    <t>27,32</t>
  </si>
  <si>
    <t>87622</t>
  </si>
  <si>
    <t>CONTRAPISO EM ARGAMASSA TRAÇO 1:4 (CIMENTO E AREIA), PREPARO MANUAL, APLICADO EM ÁREAS SECAS SOBRE LAJE, ADERIDO, ACABAMENTO NÃO REFORÇADO, ESPESSURA 2CM. AF_07/2021</t>
  </si>
  <si>
    <t>31,07</t>
  </si>
  <si>
    <t>87623</t>
  </si>
  <si>
    <t>CONTRAPISO EM ARGAMASSA PRONTA, PREPARO MECÂNICO COM MISTURADOR 300 KG, APLICADO EM ÁREAS SECAS SOBRE LAJE, ADERIDO, ACABAMENTO NÃO REFORÇADO, ESPESSURA 2CM. AF_07/2021</t>
  </si>
  <si>
    <t>66,61</t>
  </si>
  <si>
    <t>87624</t>
  </si>
  <si>
    <t>73,50</t>
  </si>
  <si>
    <t>87630</t>
  </si>
  <si>
    <t>CONTRAPISO EM ARGAMASSA TRAÇO 1:4 (CIMENTO E AREIA), PREPARO MECÂNICO COM BETONEIRA 400 L, APLICADO EM ÁREAS SECAS SOBRE LAJE, ADERIDO, ACABAMENTO NÃO REFORÇADO, ESPESSURA 3CM. AF_07/2021</t>
  </si>
  <si>
    <t>34,61</t>
  </si>
  <si>
    <t>87632</t>
  </si>
  <si>
    <t>CONTRAPISO EM ARGAMASSA TRAÇO 1:4 (CIMENTO E AREIA), PREPARO MANUAL, APLICADO EM ÁREAS SECAS SOBRE LAJE, ADERIDO, ACABAMENTO NÃO REFORÇADO, ESPESSURA 3CM. AF_07/2021</t>
  </si>
  <si>
    <t>39,82</t>
  </si>
  <si>
    <t>87633</t>
  </si>
  <si>
    <t>CONTRAPISO EM ARGAMASSA PRONTA, PREPARO MECÂNICO COM MISTURADOR 300 KG, APLICADO EM ÁREAS SECAS SOBRE LAJE, ADERIDO, ACABAMENTO NÃO REFORÇADO, ESPESSURA 3CM. AF_07/2021</t>
  </si>
  <si>
    <t>89,24</t>
  </si>
  <si>
    <t>87634</t>
  </si>
  <si>
    <t>CONTRAPISO EM ARGAMASSA PRONTA, PREPARO MANUAL, APLICADO EM ÁREAS SECAS SOBRE LAJE, ADERIDO, ACABAMENTO NÃO REFORÇADO, ESPESSURA 3CM. AF_07/2021</t>
  </si>
  <si>
    <t>98,81</t>
  </si>
  <si>
    <t>87640</t>
  </si>
  <si>
    <t>CONTRAPISO EM ARGAMASSA TRAÇO 1:4 (CIMENTO E AREIA), PREPARO MECÂNICO COM BETONEIRA 400 L, APLICADO EM ÁREAS SECAS SOBRE LAJE, ADERIDO, ACABAMENTO NÃO REFORÇADO, ESPESSURA 4CM. AF_07/2021</t>
  </si>
  <si>
    <t>40,58</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</si>
  <si>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</si>
  <si>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</si>
  <si>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</si>
  <si>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</si>
  <si>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107,75</t>
  </si>
  <si>
    <t>87644</t>
  </si>
  <si>
    <t>CONTRAPISO EM ARGAMASSA PRONTA, PREPARO MANUAL, APLICADO EM ÁREAS SECAS SOBRE LAJE, ADERIDO, ACABAMENTO NÃO REFORÇADO, ESPESSURA 4CM. AF_07/2021</t>
  </si>
  <si>
    <t>119,52</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</si>
  <si>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</si>
  <si>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</si>
  <si>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</si>
  <si>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</si>
  <si>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42,69</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</si>
  <si>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</si>
  <si>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</si>
  <si>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</si>
  <si>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</si>
  <si>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115,22</t>
  </si>
  <si>
    <t>87690</t>
  </si>
  <si>
    <t>CONTRAPISO EM ARGAMASSA TRAÇO 1:4 (CIMENTO E AREIA), PREPARO MECÂNICO COM BETONEIRA 400 L, APLICADO EM ÁREAS SECAS SOBRE LAJE, NÃO ADERIDO, ACABAMENTO NÃO REFORÇADO, ESPESSURA 5CM. AF_07/2021</t>
  </si>
  <si>
    <t>41,57</t>
  </si>
  <si>
    <t>87692</t>
  </si>
  <si>
    <t>CONTRAPISO EM ARGAMASSA TRAÇO 1:4 (CIMENTO E AREIA), PREPARO MANUAL, APLICADO EM ÁREAS SECAS SOBRE LAJE, NÃO ADERIDO, ACABAMENTO NÃO REFORÇADO, ESPESSURA 5CM. AF_07/2021</t>
  </si>
  <si>
    <t>48,92</t>
  </si>
  <si>
    <t>87693</t>
  </si>
  <si>
    <t>CONTRAPISO EM ARGAMASSA PRONTA, PREPARO MECÂNICO COM MISTURADOR 300 KG, APLICADO EM ÁREAS SECAS SOBRE LAJE, NÃO ADERIDO, ESPESSURA 5CM. AF_07/2021</t>
  </si>
  <si>
    <t>118,51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</si>
  <si>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</si>
  <si>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</si>
  <si>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</si>
  <si>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</si>
  <si>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</si>
  <si>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</si>
  <si>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52,83</t>
  </si>
  <si>
    <t>87703</t>
  </si>
  <si>
    <t>CONTRAPISO EM ARGAMASSA PRONTA, PREPARO MECÂNICO COM MISTURADOR 300 KG, APLICADO EM ÁREAS SECAS SOBRE LAJE, NÃO ADERIDO, ACABAMENTO NÃO REFORÇADO, ESPESSURA 6CM. AF_07/2021</t>
  </si>
  <si>
    <t>128,61</t>
  </si>
  <si>
    <t>87704</t>
  </si>
  <si>
    <t>CONTRAPISO EM ARGAMASSA PRONTA, PREPARO MANUAL, APLICADO EM ÁREAS SECAS SOBRE LAJE, NÃO ADERIDO, ACABAMENTO NÃO REFORÇADO, ESPESSURA 6CM. AF_07/2021</t>
  </si>
  <si>
    <t>143,29</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</si>
  <si>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</si>
  <si>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</si>
  <si>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</si>
  <si>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</si>
  <si>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43,54</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</si>
  <si>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</si>
  <si>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</si>
  <si>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</si>
  <si>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</si>
  <si>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85,97</t>
  </si>
  <si>
    <t>87745</t>
  </si>
  <si>
    <t>CONTRAPISO EM ARGAMASSA TRAÇO 1:4 (CIMENTO E AREIA), PREPARO MECÂNICO COM BETONEIRA 400 L, APLICADO EM ÁREAS MOLHADAS SOBRE LAJE, ADERIDO, ACABAMENTO NÃO REFORÇADO, ESPESSURA 3CM. AF_07/2021</t>
  </si>
  <si>
    <t>47,08</t>
  </si>
  <si>
    <t>87747</t>
  </si>
  <si>
    <t>CONTRAPISO EM ARGAMASSA TRAÇO 1:4 (CIMENTO E AREIA), PREPARO MANUAL, APLICADO EM ÁREAS MOLHADAS SOBRE LAJE, ADERIDO, ACABAMENTO NÃO REFORÇADO, ESPESSURA 3CM. AF_07/2021</t>
  </si>
  <si>
    <t>52,29</t>
  </si>
  <si>
    <t>87748</t>
  </si>
  <si>
    <t>CONTRAPISO EM ARGAMASSA PRONTA, PREPARO MECÂNICO COM MISTURADOR 300 KG, APLICADO EM ÁREAS MOLHADAS SOBRE LAJE, ADERIDO, ACABAMENTO NÃO REFORÇADO, ESPESSURA 3CM. AF_07/2021</t>
  </si>
  <si>
    <t>101,71</t>
  </si>
  <si>
    <t>87749</t>
  </si>
  <si>
    <t>CONTRAPISO EM ARGAMASSA PRONTA, PREPARO MANUAL, APLICADO EM ÁREAS MOLHADAS SOBRE LAJE, ADERIDO, ACABAMENTO NÃO REFORÇADO, ESPESSURA 3CM. AF_07/2021</t>
  </si>
  <si>
    <t>111,28</t>
  </si>
  <si>
    <t>87755</t>
  </si>
  <si>
    <t>CONTRAPISO EM ARGAMASSA TRAÇO 1:4 (CIMENTO E AREIA), PREPARO MECÂNICO COM BETONEIRA 400 L, APLICADO EM ÁREAS MOLHADAS SOBRE IMPERMEABILIZAÇÃO, ACABAMENTO NÃO REFORÇADO, ESPESSURA 3CM. AF_07/2021</t>
  </si>
  <si>
    <t>45,10</t>
  </si>
  <si>
    <t>87757</t>
  </si>
  <si>
    <t>CONTRAPISO EM ARGAMASSA TRAÇO 1:4 (CIMENTO E AREIA), PREPARO MANUAL, APLICADO EM ÁREAS MOLHADAS SOBRE IMPERMEABILIZAÇÃO, ACABAMENTO NÃO REFORÇADO, ESPESSURA 3CM. AF_07/2021</t>
  </si>
  <si>
    <t>50,31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</si>
  <si>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</si>
  <si>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</si>
  <si>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</si>
  <si>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</si>
  <si>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109,30</t>
  </si>
  <si>
    <t>87765</t>
  </si>
  <si>
    <t>CONTRAPISO EM ARGAMASSA TRAÇO 1:4 (CIMENTO E AREIA), PREPARO MECÂNICO COM BETONEIRA 400 L, APLICADO EM ÁREAS MOLHADAS SOBRE IMPERMEABILIZAÇÃO, ACABAMENTO NÃO REFORÇADO, ESPESSURA 4CM. AF_07/2021</t>
  </si>
  <si>
    <t>51,13</t>
  </si>
  <si>
    <t>87767</t>
  </si>
  <si>
    <t>CONTRAPISO EM ARGAMASSA TRAÇO 1:4 (CIMENTO E AREIA), PREPARO MANUAL, APLICADO EM ÁREAS MOLHADAS SOBRE IMPERMEABILIZAÇÃO, ACABAMENTO NÃO REFORÇADO, ESPESSURA 4CM. AF_07/2021</t>
  </si>
  <si>
    <t>57,54</t>
  </si>
  <si>
    <t>87768</t>
  </si>
  <si>
    <t>CONTRAPISO EM ARGAMASSA PRONTA, PREPARO MECÂNICO COM MISTURADOR 300 KG, APLICADO EM ÁREAS MOLHADAS SOBRE IMPERMEABILIZAÇÃO, ACABAMENTO NÃO REFORÇADO, ESPESSURA 4CM. AF_07/2021</t>
  </si>
  <si>
    <t>118,30</t>
  </si>
  <si>
    <t>87769</t>
  </si>
  <si>
    <t>CONTRAPISO EM ARGAMASSA PRONTA, PREPARO MANUAL, APLICADO EM ÁREAS MOLHADAS SOBRE IMPERMEABILIZAÇÃO, ACABAMENTO NÃO REFORÇADO, ESPESSURA 4CM. AF_07/2021</t>
  </si>
  <si>
    <t>130,07</t>
  </si>
  <si>
    <t>88470</t>
  </si>
  <si>
    <t>CONTRAPISO COM ARGAMASSA AUTONIVELANTE, APLICADO SOBRE LAJE, NÃO ADERIDO, ESPESSURA 3CM. AF_07/2021</t>
  </si>
  <si>
    <t>88471</t>
  </si>
  <si>
    <t>CONTRAPISO COM ARGAMASSA AUTONIVELANTE, APLICADO SOBRE LAJE, NÃO ADERIDO, ESPESSURA 4CM. AF_07/2021</t>
  </si>
  <si>
    <t>24,21</t>
  </si>
  <si>
    <t>88472</t>
  </si>
  <si>
    <t>CONTRAPISO COM ARGAMASSA AUTONIVELANTE, APLICADO SOBRE LAJE, NÃO ADERIDO, ESPESSURA 5CM. AF_07/2021</t>
  </si>
  <si>
    <t>28,16</t>
  </si>
  <si>
    <t>88476</t>
  </si>
  <si>
    <t>CONTRAPISO COM ARGAMASSA AUTONIVELANTE, APLICADO SOBRE LAJE, ADERIDO, ESPESSURA 2CM. AF_07/2021</t>
  </si>
  <si>
    <t>88477</t>
  </si>
  <si>
    <t>CONTRAPISO COM ARGAMASSA AUTONIVELANTE, APLICADO SOBRE LAJE, ADERIDO, ESPESSURA 3CM. AF_07/2021</t>
  </si>
  <si>
    <t>22,98</t>
  </si>
  <si>
    <t>88478</t>
  </si>
  <si>
    <t>CONTRAPISO COM ARGAMASSA AUTONIVELANTE, APLICADO SOBRE LAJE, ADERIDO, ESPESSURA 4CM. AF_07/2021</t>
  </si>
  <si>
    <t>28,20</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</si>
  <si>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</si>
  <si>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</si>
  <si>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</si>
  <si>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</si>
  <si>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86,43</t>
  </si>
  <si>
    <t>90933</t>
  </si>
  <si>
    <t>CONTRAPISO ACÚSTICO EM ARGAMASSA PRONTA, PREPARO MECÂNICO COM MISTURADOR 300 KG, APLICADO EM ÁREAS SECAS, ACABAMENTO NÃO REFORÇADO, ESPESSURA 5CM. AF_07/2021</t>
  </si>
  <si>
    <t>156,02</t>
  </si>
  <si>
    <t>90934</t>
  </si>
  <si>
    <t>CONTRAPISO ACÚSTICO EM ARGAMASSA PRONTA, PREPARO MANUAL, APLICADO EM ÁREAS SECAS, ACABAMENTO NÃO REFORÇADO, ESPESSURA 5CM. AF_07/2021</t>
  </si>
  <si>
    <t>169,50</t>
  </si>
  <si>
    <t>90940</t>
  </si>
  <si>
    <t>CONTRAPISO ACÚSTICO EM ARGAMASSA TRAÇO 1:4 (CIMENTO E AREIA), PREPARO MECÂNICO COM BETONEIRA 400L, APLICADO EM ÁREAS SECAS, ACABAMENTO NÃO REFORÇADO, ESPESSURA 6CM. AF_07/2021</t>
  </si>
  <si>
    <t>83,68</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</si>
  <si>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</si>
  <si>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</si>
  <si>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</si>
  <si>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</si>
  <si>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167,46</t>
  </si>
  <si>
    <t>90944</t>
  </si>
  <si>
    <t>CONTRAPISO ACÚSTICO EM ARGAMASSA PRONTA, PREPARO MANUAL, APLICADO EM ÁREAS SECA, ACABAMENTO NÃO REFORÇADO, ESPESSURA 6CM. AF_07/2021</t>
  </si>
  <si>
    <t>182,14</t>
  </si>
  <si>
    <t>90950</t>
  </si>
  <si>
    <t>CONTRAPISO ACÚSTICO EM ARGAMASSA TRAÇO 1:4 (CIMENTO E AREIA), PREPARO MECÂNICO COM BETONEIRA 400L, APLICADO EM ÁREAS SECAS, ACABAMENTO NÃO REFORÇADO, ESPESSURA 7CM. AF_07/2021</t>
  </si>
  <si>
    <t>92,08</t>
  </si>
  <si>
    <t>90952</t>
  </si>
  <si>
    <t>CONTRAPISO ACÚSTICO EM ARGAMASSA TRAÇO 1:4 (CIMENTO E AREIA), PREPARO MANUAL, APLICADO EM ÁREAS SECAS, ACABAMENTO NÃO REFORÇADO, ESPESSURA 7CM. AF_07/2021</t>
  </si>
  <si>
    <t>101,27</t>
  </si>
  <si>
    <t>90953</t>
  </si>
  <si>
    <t>CONTRAPISO ACÚSTICO EM ARGAMASSA PRONTA, PREPARO MECÂNICO COM MISTURADOR 300 KG, APLICADO EM ÁREAS SECAS, ACABAMENTO NÃO REFORÇADO, ESPESSURA 7CM. AF_07/2021</t>
  </si>
  <si>
    <t>188,40</t>
  </si>
  <si>
    <t>90954</t>
  </si>
  <si>
    <t>CONTRAPISO ACÚSTICO EM ARGAMASSA PRONTA, PREPARO MANUAL, APLICADO EM ÁREAS SECAS, ACABAMENTO NÃO REFORÇADO, ESPESSURA 7CM. AF_07/2021</t>
  </si>
  <si>
    <t>205,29</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</si>
  <si>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</si>
  <si>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</si>
  <si>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</si>
  <si>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</si>
  <si>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43,57</t>
  </si>
  <si>
    <t>94779</t>
  </si>
  <si>
    <t>(COMPOSIÇÃO REPRESENTATIVA) DO SERVIÇO DE CONTRAPISO EM ARGAMASSA TRAÇO 1:4 (CIM E AREIA), EM BETONEIRA 400 L, ESPESSURA 3 CM ÁREAS SECAS E 3 CM ÁREAS MOLHADAS, PARA EDIFICAÇÃO HABITACIONAL MULTIFAMILIAR (PRÉDIO). AF_11/2014</t>
  </si>
  <si>
    <t>37,18</t>
  </si>
  <si>
    <t>94782</t>
  </si>
  <si>
    <t>(COMPOSIÇÃO REPRESENTATIVA) DO SERVIÇO DE CONTRAPISO EM ARGAMASSA TRAÇO 1:4 (CIM E AREIA), BETONEIRA 400 L, E = 4 CM ÁREAS SECAS E  MOLHADAS SOBRE LAJE , E = 3 CM ÁREAS MOLHADAS SOBRE IMPERMEABILIZAÇÃO, PARA EDIFICAÇÃO MULTIFAMILIAR. AF_11/2014</t>
  </si>
  <si>
    <t>42,49</t>
  </si>
  <si>
    <t>102803</t>
  </si>
  <si>
    <t>REFORÇO SUPERFICIAL PARA CONTRAPISOS DE ARGAMASSA SEMI-SECA. AF_07/2021</t>
  </si>
  <si>
    <t>2,34</t>
  </si>
  <si>
    <t>101742</t>
  </si>
  <si>
    <t>RODAPÉ BORRACHA LISO, ALTURA = 7CM, ESPESSURA = 2 MM, PARA ARGAMASSA. AF_09/2020</t>
  </si>
  <si>
    <t>59,33</t>
  </si>
  <si>
    <t>87871</t>
  </si>
  <si>
    <t>CHAPISCO APLICADO SOMENTE EM ESTRUTURAS DE CONCRETO EM ALVENARIAS INTERNAS, COM DESEMPENADEIRA DENTADA. ARGAMASSA INDUSTRIALIZADA COM PREPARO MANUAL. AF_06/2014</t>
  </si>
  <si>
    <t>14,69</t>
  </si>
  <si>
    <t>87872</t>
  </si>
  <si>
    <t>CHAPISCO APLICADO SOMENTE EM ESTRUTURAS DE CONCRETO EM ALVENARIAS INTERNAS, COM DESEMPENADEIRA DENTADA.  ARGAMASSA INDUSTRIALIZADA COM PREPARO EM MISTURADOR 300 KG. AF_06/2014</t>
  </si>
  <si>
    <t>13,89</t>
  </si>
  <si>
    <t>87873</t>
  </si>
  <si>
    <t>CHAPISCO APLICADO EM ALVENARIAS E ESTRUTURAS DE CONCRETO INTERNAS, COM ROLO PARA TEXTURA ACRÍLICA.  ARGAMASSA TRAÇO 1:4 E EMULSÃO POLIMÉRICA (ADESIVO) COM PREPARO MANUAL. AF_06/2014</t>
  </si>
  <si>
    <t>6,13</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</si>
  <si>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</si>
  <si>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</si>
  <si>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</si>
  <si>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</si>
  <si>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</si>
  <si>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</si>
  <si>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</si>
  <si>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</si>
  <si>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4,52</t>
  </si>
  <si>
    <t>87879</t>
  </si>
  <si>
    <t>CHAPISCO APLICADO EM ALVENARIAS E ESTRUTURAS DE CONCRETO INTERNAS, COM COLHER DE PEDREIRO.  ARGAMASSA TRAÇO 1:3 COM PREPARO EM BETONEIRA 400L. AF_06/2014</t>
  </si>
  <si>
    <t>3,95</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</si>
  <si>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</si>
  <si>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</si>
  <si>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</si>
  <si>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</si>
  <si>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5,83</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</si>
  <si>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</si>
  <si>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</si>
  <si>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</si>
  <si>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</si>
  <si>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</si>
  <si>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</si>
  <si>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</si>
  <si>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</si>
  <si>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21,32</t>
  </si>
  <si>
    <t>87888</t>
  </si>
  <si>
    <t>CHAPISCO APLICADO EM ALVENARIA (SEM PRESENÇA DE VÃOS) E ESTRUTURAS DE CONCRETO DE FACHADA, COM ROLO PARA TEXTURA ACRÍLICA.  ARGAMASSA TRAÇO 1:4 E EMULSÃO POLIMÉRICA (ADESIVO) COM PREPARO MANUAL. AF_06/2014</t>
  </si>
  <si>
    <t>7,72</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</si>
  <si>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</si>
  <si>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</si>
  <si>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</si>
  <si>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</si>
  <si>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10,37</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</si>
  <si>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</si>
  <si>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</si>
  <si>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</si>
  <si>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</si>
  <si>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7,28</t>
  </si>
  <si>
    <t>87894</t>
  </si>
  <si>
    <t>CHAPISCO APLICADO EM ALVENARIA (SEM PRESENÇA DE VÃOS) E ESTRUTURAS DE CONCRETO DE FACHADA, COM COLHER DE PEDREIRO.  ARGAMASSA TRAÇO 1:3 COM PREPARO EM BETONEIRA 400L. AF_06/2014</t>
  </si>
  <si>
    <t>6,71</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</si>
  <si>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</si>
  <si>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</si>
  <si>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</si>
  <si>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</si>
  <si>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</si>
  <si>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</si>
  <si>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9,11</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</si>
  <si>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</si>
  <si>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</si>
  <si>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</si>
  <si>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</si>
  <si>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11,76</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</si>
  <si>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</si>
  <si>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</si>
  <si>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</si>
  <si>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</si>
  <si>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</si>
  <si>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</si>
  <si>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</si>
  <si>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</si>
  <si>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</si>
  <si>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</si>
  <si>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</si>
  <si>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</si>
  <si>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21,92</t>
  </si>
  <si>
    <t>87911</t>
  </si>
  <si>
    <t>CHAPISCO APLICADO SOMENTE NA ESTRUTURA DE CONCRETO DA FACHADA, COM DESEMPENADEIRA DENTADA. ARGAMASSA INDUSTRIALIZADA COM PREPARO EM MISTURADOR 300 KG. AF_06/2014</t>
  </si>
  <si>
    <t>21,12</t>
  </si>
  <si>
    <t>87411</t>
  </si>
  <si>
    <t>APLICAÇÃO MANUAL DE GESSO DESEMPENADO (SEM TALISCAS) EM TETO DE AMBIENTES DE ÁREA MAIOR QUE 10M², ESPESSURA DE 0,5CM. AF_06/2014</t>
  </si>
  <si>
    <t>16,96</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</si>
  <si>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</si>
  <si>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</si>
  <si>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</si>
  <si>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</si>
  <si>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</si>
  <si>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</si>
  <si>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</si>
  <si>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</si>
  <si>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32,28</t>
  </si>
  <si>
    <t>87416</t>
  </si>
  <si>
    <t>APLICAÇÃO MANUAL DE GESSO DESEMPENADO (SEM TALISCAS) EM TETO DE AMBIENTES DE ÁREA MENOR QUE 5M², ESPESSURA DE 1,0CM. AF_06/2014</t>
  </si>
  <si>
    <t>36,82</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</si>
  <si>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</si>
  <si>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</si>
  <si>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</si>
  <si>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</si>
  <si>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</si>
  <si>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</si>
  <si>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20,18</t>
  </si>
  <si>
    <t>87420</t>
  </si>
  <si>
    <t>APLICAÇÃO MANUAL DE GESSO DESEMPENADO (SEM TALISCAS) EM PAREDES DE AMBIENTES DE ÁREA MAIOR QUE 10M², ESPESSURA DE 1,0CM. AF_06/2014</t>
  </si>
  <si>
    <t>26,91</t>
  </si>
  <si>
    <t>87421</t>
  </si>
  <si>
    <t>APLICAÇÃO MANUAL DE GESSO DESEMPENADO (SEM TALISCAS) EM PAREDES DE AMBIENTES DE ÁREA ENTRE 5M² E 10M², ESPESSURA DE 1,0CM. AF_06/2014</t>
  </si>
  <si>
    <t>27,46</t>
  </si>
  <si>
    <t>87422</t>
  </si>
  <si>
    <t>APLICAÇÃO MANUAL DE GESSO DESEMPENADO (SEM TALISCAS) EM PAREDES DE AMBIENTES DE ÁREA MENOR QUE 5M², ESPESSURA DE 1,0CM. AF_06/2014</t>
  </si>
  <si>
    <t>29,07</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</si>
  <si>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</si>
  <si>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</si>
  <si>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</si>
  <si>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</si>
  <si>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</si>
  <si>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</si>
  <si>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38,16</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</si>
  <si>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</si>
  <si>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</si>
  <si>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</si>
  <si>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</si>
  <si>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43,02</t>
  </si>
  <si>
    <t>87428</t>
  </si>
  <si>
    <t>APLICAÇÃO MANUAL DE GESSO SARRAFEADO (COM TALISCAS) EM PAREDES DE AMBIENTES DE ÁREA MENOR QUE 5M², ESPESSURA DE 1,5CM. AF_06/2014</t>
  </si>
  <si>
    <t>44,35</t>
  </si>
  <si>
    <t>87429</t>
  </si>
  <si>
    <t>APLICAÇÃO DE GESSO PROJETADO COM EQUIPAMENTO DE PROJEÇÃO EM PAREDES DE AMBIENTES DE ÁREA MAIOR QUE 10M², DESEMPENADO (SEM TALISCAS), ESPESSURA DE 0,5CM. AF_06/2014</t>
  </si>
  <si>
    <t>18,69</t>
  </si>
  <si>
    <t>87430</t>
  </si>
  <si>
    <t>APLICAÇÃO DE GESSO PROJETADO COM EQUIPAMENTO DE PROJEÇÃO EM PAREDES DE AMBIENTES DE ÁREA ENTRE 5M² E 10M², DESEMPENADO (SEM TALISCAS), ESPESSURA DE 0,5CM. AF_06/2014</t>
  </si>
  <si>
    <t>19,25</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</si>
  <si>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</si>
  <si>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</si>
  <si>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</si>
  <si>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</si>
  <si>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26,23</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</si>
  <si>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</si>
  <si>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</si>
  <si>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</si>
  <si>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</si>
  <si>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</si>
  <si>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</si>
  <si>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29,71</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</si>
  <si>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</si>
  <si>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</si>
  <si>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</si>
  <si>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</si>
  <si>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32,93</t>
  </si>
  <si>
    <t>87438</t>
  </si>
  <si>
    <t>APLICAÇÃO DE GESSO PROJETADO COM EQUIPAMENTO DE PROJEÇÃO EM PAREDES DE AMBIENTES DE ÁREA MAIOR QUE 10M², SARRAFEADO (COM TALISCAS), ESPESSURA DE 1,5CM. AF_06/2014</t>
  </si>
  <si>
    <t>36,34</t>
  </si>
  <si>
    <t>87439</t>
  </si>
  <si>
    <t>APLICAÇÃO DE GESSO PROJETADO COM EQUIPAMENTO DE PROJEÇÃO EM PAREDES DE AMBIENTES DE ÁREA ENTRE 5M² E 10M², SARRAFEADO (COM TALISCAS), ESPESSURA DE 1,5CM. AF_06/2014</t>
  </si>
  <si>
    <t>38,72</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</si>
  <si>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</si>
  <si>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</si>
  <si>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</si>
  <si>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</si>
  <si>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40,45</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</si>
  <si>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</si>
  <si>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</si>
  <si>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</si>
  <si>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</si>
  <si>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36,43</t>
  </si>
  <si>
    <t>87530</t>
  </si>
  <si>
    <t>MASSA ÚNICA, PARA RECEBIMENTO DE PINTURA, EM ARGAMASSA TRAÇO 1:2:8, PREPARO MANUAL, APLICADA MANUALMENTE EM FACES INTERNAS DE PAREDES, ESPESSURA DE 20MM, COM EXECUÇÃO DE TALISCAS. AF_06/2014</t>
  </si>
  <si>
    <t>41,27</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</si>
  <si>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</si>
  <si>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</si>
  <si>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</si>
  <si>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</si>
  <si>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39,84</t>
  </si>
  <si>
    <t>87535</t>
  </si>
  <si>
    <t>EMBOÇO, PARA RECEBIMENTO DE CERÂMICA, EM ARGAMASSA TRAÇO 1:2:8, PREPARO MECÂNICO COM BETONEIRA 400L, APLICADO MANUALMENTE EM FACES INTERNAS DE PAREDES, PARA AMBIENTE COM ÁREA  MAIOR QUE 10M2, ESPESSURA DE 20MM, COM EXECUÇÃO DE TALISCAS. AF_06/2014</t>
  </si>
  <si>
    <t>30,99</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</si>
  <si>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</si>
  <si>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</si>
  <si>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</si>
  <si>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</si>
  <si>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75,49</t>
  </si>
  <si>
    <t>87538</t>
  </si>
  <si>
    <t>MASSA ÚNICA, PARA RECEBIMENTO DE PINTURA, EM ARGAMASSA INDUSTRIALIZADA, PREPARO MECÂNICO, APLICADO COM EQUIPAMENTO DE MISTURA E PROJEÇÃO DE 1,5 M3/H DE ARGAMASSA EM FACES INTERNAS DE PAREDES, ESPESSURA DE 20MM, COM EXECUÇÃO DE TALISCAS. AF_06/2014</t>
  </si>
  <si>
    <t>72,05</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</si>
  <si>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</si>
  <si>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</si>
  <si>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</si>
  <si>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</si>
  <si>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67,40</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</si>
  <si>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</si>
  <si>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</si>
  <si>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</si>
  <si>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</si>
  <si>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</si>
  <si>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</si>
  <si>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30,44</t>
  </si>
  <si>
    <t>87547</t>
  </si>
  <si>
    <t>MASSA ÚNICA, PARA RECEBIMENTO DE PINTURA, EM ARGAMASSA TRAÇO 1:2:8, PREPARO MECÂNICO COM BETONEIRA 400L, APLICADA MANUALMENTE EM FACES INTERNAS DE PAREDES, ESPESSURA DE 10MM, COM EXECUÇÃO DE TALISCAS. AF_06/2014</t>
  </si>
  <si>
    <t>23,70</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</si>
  <si>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</si>
  <si>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</si>
  <si>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</si>
  <si>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</si>
  <si>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22,26</t>
  </si>
  <si>
    <t>87550</t>
  </si>
  <si>
    <t>EMBOÇO, PARA RECEBIMENTO DE CERÂMICA, EM ARGAMASSA TRAÇO 1:2:8, PREPARO MANUAL, APLICADO MANUALMENTE EM FACES INTERNAS DE PAREDES, PARA AMBIENTE COM ÁREA ENTRE 5M2 E 10M2, ESPESSURA DE 10MM, COM EXECUÇÃO DE TALISCAS. AF_06/2014</t>
  </si>
  <si>
    <t>25,00</t>
  </si>
  <si>
    <t>87553</t>
  </si>
  <si>
    <t>EMBOÇO, PARA RECEBIMENTO DE CERÂMICA, EM ARGAMASSA TRAÇO 1:2:8, PREPARO MECÂNICO COM BETONEIRA 400L, APLICADO MANUALMENTE EM FACES INTERNAS DE PAREDES, PARA AMBIENTE COM ÁREA MAIOR QUE 10M2, ESPESSURA DE 10MM, COM EXECUÇÃO DE TALISCAS. AF_06/2014</t>
  </si>
  <si>
    <t>18,24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</si>
  <si>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</si>
  <si>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</si>
  <si>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</si>
  <si>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</si>
  <si>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46,31</t>
  </si>
  <si>
    <t>87556</t>
  </si>
  <si>
    <t>MASSA ÚNICA, PARA RECEBIMENTO DE PINTURA, EM ARGAMASSA INDUSTRIALIZADA, PREPARO MECÂNICO, APLICADO COM EQUIPAMENTO DE MISTURA E PROJEÇÃO DE 1,5 M3/H DE ARGAMASSA EM FACES INTERNAS DE PAREDES, ESPESSURA DE 10MM, COM EXECUÇÃO DE TALISCAS. AF_06/2014</t>
  </si>
  <si>
    <t>42,90</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</si>
  <si>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</si>
  <si>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</si>
  <si>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41,65</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</si>
  <si>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</si>
  <si>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</si>
  <si>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</si>
  <si>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</si>
  <si>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41,96</t>
  </si>
  <si>
    <t>87775</t>
  </si>
  <si>
    <t>EMBOÇO OU MASSA ÚNICA EM ARGAMASSA TRAÇO 1:2:8, PREPARO MECÂNICO COM BETONEIRA 400 L, APLICADA MANUALMENTE EM PANOS DE FACHADA COM PRESENÇA DE VÃOS, ESPESSURA DE 25 MM. AF_06/2014</t>
  </si>
  <si>
    <t>59,09</t>
  </si>
  <si>
    <t>87777</t>
  </si>
  <si>
    <t>EMBOÇO OU MASSA ÚNICA EM ARGAMASSA TRAÇO 1:2:8, PREPARO MANUAL, APLICADA MANUALMENTE EM PANOS DE FACHADA COM PRESENÇA DE VÃOS, ESPESSURA DE 25 MM. AF_06/2014</t>
  </si>
  <si>
    <t>63,13</t>
  </si>
  <si>
    <t>87778</t>
  </si>
  <si>
    <t>EMBOÇO OU MASSA ÚNICA EM ARGAMASSA INDUSTRIALIZADA, PREPARO MECÂNICO E APLICAÇÃO COM EQUIPAMENTO DE MISTURA E PROJEÇÃO DE 1,5 M3/H DE ARGAMASSA EM PANOS DE FACHADA COM PRESENÇA DE VÃOS, ESPESSURA DE 25 MM. AF_06/2014</t>
  </si>
  <si>
    <t>85,40</t>
  </si>
  <si>
    <t>87779</t>
  </si>
  <si>
    <t>EMBOÇO OU MASSA ÚNICA EM ARGAMASSA TRAÇO 1:2:8, PREPARO MECÂNICO COM BETONEIRA 400 L, APLICADA MANUALMENTE EM PANOS DE FACHADA COM PRESENÇA DE VÃOS, ESPESSURA DE 35 MM. AF_06/2014</t>
  </si>
  <si>
    <t>68,64</t>
  </si>
  <si>
    <t>87781</t>
  </si>
  <si>
    <t>EMBOÇO OU MASSA ÚNICA EM ARGAMASSA TRAÇO 1:2:8, PREPARO MANUAL, APLICADA MANUALMENTE EM PANOS DE FACHADA COM PRESENÇA DE VÃOS, ESPESSURA DE 35 MM. AF_06/2014</t>
  </si>
  <si>
    <t>74,05</t>
  </si>
  <si>
    <t>87783</t>
  </si>
  <si>
    <t>EMBOÇO OU MASSA ÚNICA EM ARGAMASSA INDUSTRIALIZADA, PREPARO MECÂNICO E APLICAÇÃO COM EQUIPAMENTO DE MISTURA E PROJEÇÃO DE 1,5 M3/H DE ARGAMASSA EM PANOS DE FACHADA COM PRESENÇA DE VÃOS, ESPESSURA DE 35 MM. AF_06/2014</t>
  </si>
  <si>
    <t>106,16</t>
  </si>
  <si>
    <t>87784</t>
  </si>
  <si>
    <t>EMBOÇO OU MASSA ÚNICA EM ARGAMASSA TRAÇO 1:2:8, PREPARO MECÂNICO COM BETONEIRA 400 L, APLICADA MANUALMENTE EM PANOS DE FACHADA COM PRESENÇA DE VÃOS, ESPESSURA DE 45 MM. AF_06/2014</t>
  </si>
  <si>
    <t>78,19</t>
  </si>
  <si>
    <t>87786</t>
  </si>
  <si>
    <t>EMBOÇO OU MASSA ÚNICA EM ARGAMASSA TRAÇO 1:2:8, PREPARO MANUAL, APLICADA MANUALMENTE EM PANOS DE FACHADA COM PRESENÇA DE VÃOS, ESPESSURA DE 45 MM. AF_06/2014</t>
  </si>
  <si>
    <t>84,98</t>
  </si>
  <si>
    <t>87787</t>
  </si>
  <si>
    <t>EMBOÇO OU MASSA ÚNICA EM ARGAMASSA INDUSTRIALIZADA, PREPARO MECÂNICO E APLICAÇÃO COM EQUIPAMENTO DE MISTURA E PROJEÇÃO DE 1,5 M3/H DE ARGAMASSA EM PANOS DE FACHADA COM PRESENÇA DE VÃOS, ESPESSURA DE 45 MM. AF_06/2014</t>
  </si>
  <si>
    <t>126,91</t>
  </si>
  <si>
    <t>87788</t>
  </si>
  <si>
    <t>EMBOÇO OU MASSA ÚNICA EM ARGAMASSA TRAÇO 1:2:8, PREPARO MECÂNICO COM BETONEIRA 400 L, APLICADA MANUALMENTE EM PANOS DE FACHADA COM PRESENÇA DE VÃOS, ESPESSURA MAIOR OU IGUAL A 50 MM. AF_06/2014</t>
  </si>
  <si>
    <t>100,71</t>
  </si>
  <si>
    <t>87790</t>
  </si>
  <si>
    <t>EMBOÇO OU MASSA ÚNICA EM ARGAMASSA TRAÇO 1:2:8, PREPARO MANUAL, APLICADA MANUALMENTE EM PANOS DE FACHADA COM PRESENÇA DE VÃOS, ESPESSURA MAIOR OU IGUAL A 50 MM. AF_06/2014</t>
  </si>
  <si>
    <t>108,18</t>
  </si>
  <si>
    <t>87791</t>
  </si>
  <si>
    <t>EMBOÇO OU MASSA ÚNICA EM ARGAMASSA INDUSTRIALIZADA, PREPARO MECÂNICO E APLICAÇÃO COM EQUIPAMENTO DE MISTURA E PROJEÇÃO DE 1,5 M3/H DE ARGAMASSA EM PANOS DE FACHADA COM PRESENÇA DE VÃOS, ESPESSURA MAIOR OU IGUAL A 50 MM. AF_06/2014</t>
  </si>
  <si>
    <t>150,42</t>
  </si>
  <si>
    <t>87792</t>
  </si>
  <si>
    <t>EMBOÇO OU MASSA ÚNICA EM ARGAMASSA TRAÇO 1:2:8, PREPARO MECÂNICO COM BETONEIRA 400 L, APLICADA MANUALMENTE EM PANOS CEGOS DE FACHADA (SEM PRESENÇA DE VÃOS), ESPESSURA DE 25 MM. AF_06/2014</t>
  </si>
  <si>
    <t>39,20</t>
  </si>
  <si>
    <t>87794</t>
  </si>
  <si>
    <t>EMBOÇO OU MASSA ÚNICA EM ARGAMASSA TRAÇO 1:2:8, PREPARO MANUAL, APLICADA MANUALMENTE EM PANOS CEGOS DE FACHADA (SEM PRESENÇA DE VÃOS), ESPESSURA DE 25 MM. AF_06/2014</t>
  </si>
  <si>
    <t>42,97</t>
  </si>
  <si>
    <t>87795</t>
  </si>
  <si>
    <t>EMBOÇO OU MASSA ÚNICA EM ARGAMASSA INDUSTRIALIZADA, PREPARO MECÂNICO E APLICAÇÃO COM EQUIPAMENTO DE MISTURA E PROJEÇÃO DE 1,5 M3/H DE ARGAMASSA EM PANOS CEGOS DE FACHADA (SEM PRESENÇA DE VÃOS), ESPESSURA DE 25 MM. AF_06/2014</t>
  </si>
  <si>
    <t>63,30</t>
  </si>
  <si>
    <t>87797</t>
  </si>
  <si>
    <t>EMBOÇO OU MASSA ÚNICA EM ARGAMASSA TRAÇO 1:2:8, PREPARO MECÂNICO COM BETONEIRA 400 L, APLICADA MANUALMENTE EM PANOS CEGOS DE FACHADA (SEM PRESENÇA DE VÃOS), ESPESSURA DE 35 MM. AF_06/2014</t>
  </si>
  <si>
    <t>48,39</t>
  </si>
  <si>
    <t>87799</t>
  </si>
  <si>
    <t>EMBOÇO OU MASSA ÚNICA EM ARGAMASSA TRAÇO 1:2:8, PREPARO MANUAL, APLICADA MANUALMENTE EM PANOS CEGOS DE FACHADA (SEM PRESENÇA DE VÃOS), ESPESSURA DE 35 MM. AF_06/2014</t>
  </si>
  <si>
    <t>53,45</t>
  </si>
  <si>
    <t>87800</t>
  </si>
  <si>
    <t>EMBOÇO OU MASSA ÚNICA EM ARGAMASSA INDUSTRIALIZADA, PREPARO MECÂNICO E APLICAÇÃO COM EQUIPAMENTO DE MISTURA E PROJEÇÃO DE 1,5 M3/H DE ARGAMASSA EM PANOS CEGOS DE FACHADA (SEM PRESENÇA DE VÃOS), ESPESSURA DE 35 MM. AF_06/2014</t>
  </si>
  <si>
    <t>82,97</t>
  </si>
  <si>
    <t>87801</t>
  </si>
  <si>
    <t>EMBOÇO OU MASSA ÚNICA EM ARGAMASSA TRAÇO 1:2:8, PREPARO MECÂNICO COM BETONEIRA 400 L, APLICADA MANUALMENTE EM PANOS CEGOS DE FACHADA (SEM PRESENÇA DE VÃOS), ESPESSURA DE 45 MM. AF_06/2014</t>
  </si>
  <si>
    <t>57,58</t>
  </si>
  <si>
    <t>87803</t>
  </si>
  <si>
    <t>EMBOÇO OU MASSA ÚNICA EM ARGAMASSA TRAÇO 1:2:8, PREPARO MANUAL, APLICADA MANUALMENTE EM PANOS CEGOS DE FACHADA (SEM PRESENÇA DE VÃOS), ESPESSURA DE 45 MM. AF_06/2014</t>
  </si>
  <si>
    <t>63,92</t>
  </si>
  <si>
    <t>87804</t>
  </si>
  <si>
    <t>EMBOÇO OU MASSA ÚNICA EM ARGAMASSA INDUSTRIALIZADA, PREPARO MECÂNICO E APLICAÇÃO COM EQUIPAMENTO DE MISTURA E PROJEÇÃO DE 1,5 M3/H DE ARGAMASSA EM PANOS CEGOS DE FACHADA (SEM PRESENÇA DE VÃOS), ESPESSURA DE 45 MM. AF_06/2014</t>
  </si>
  <si>
    <t>102,64</t>
  </si>
  <si>
    <t>87805</t>
  </si>
  <si>
    <t>EMBOÇO OU MASSA ÚNICA EM ARGAMASSA TRAÇO 1:2:8, PREPARO MECÂNICO COM BETONEIRA 400 L, APLICADA MANUALMENTE EM PANOS CEGOS DE FACHADA (SEM PRESENÇA DE VÃOS), ESPESSURA MAIOR OU IGUAL A 50 MM. AF_06/2014</t>
  </si>
  <si>
    <t>66,25</t>
  </si>
  <si>
    <t>87807</t>
  </si>
  <si>
    <t>EMBOÇO OU MASSA ÚNICA EM ARGAMASSA TRAÇO 1:2:8, PREPARO MANUAL, APLICADA MANUALMENTE EM PANOS CEGOS DE FACHADA (SEM PRESENÇA DE VÃOS), ESPESSURA MAIOR OU IGUAL A 50 MM. AF_06/2014</t>
  </si>
  <si>
    <t>73,23</t>
  </si>
  <si>
    <t>87808</t>
  </si>
  <si>
    <t>EMBOÇO OU MASSA ÚNICA EM ARGAMASSA INDUSTRIALIZADA, PREPARO MECÂNICO E APLICAÇÃO COM EQUIPAMENTO DE MISTURA E PROJEÇÃO DE 1,5 M3/H DE ARGAMASSA EM PANOS CEGOS DE FACHADA (SEM PRESENÇA DE VÃOS), ESPESSURA MAIOR OU IGUAL A 50 MM. AF_06/2014</t>
  </si>
  <si>
    <t>111,97</t>
  </si>
  <si>
    <t>87809</t>
  </si>
  <si>
    <t>EMBOÇO OU MASSA ÚNICA EM ARGAMASSA TRAÇO 1:2:8, PREPARO MECÂNICO COM BETONEIRA 400 L, APLICADA MANUALMENTE EM SUPERFÍCIES EXTERNAS DA SACADA, ESPESSURA DE 25 MM, SEM USO DE TELA METÁLICA DE REFORÇO CONTRA FISSURAÇÃO. AF_06/2014</t>
  </si>
  <si>
    <t>93,69</t>
  </si>
  <si>
    <t>87811</t>
  </si>
  <si>
    <t>EMBOÇO OU MASSA ÚNICA EM ARGAMASSA TRAÇO 1:2:8, PREPARO MANUAL, APLICADA MANUALMENTE EM SUPERFÍCIES EXTERNAS DA SACADA, ESPESSURA DE 25 MM, SEM USO DE TELA METÁLICA DE REFORÇO CONTRA FISSURAÇÃO. AF_06/2014</t>
  </si>
  <si>
    <t>97,46</t>
  </si>
  <si>
    <t>87812</t>
  </si>
  <si>
    <t>EMBOÇO OU MASSA ÚNICA EM ARGAMASSA INDUSTRIALIZADA, PREPARO MECÂNICO E APLICAÇÃO COM EQUIPAMENTO DE MISTURA E PROJEÇÃO DE 1,5 M3/H EM SUPERFÍCIES EXTERNAS DA SACADA, ESPESSURA 25 MM, SEM USO DE TELA METÁLICA. AF_06/2014</t>
  </si>
  <si>
    <t>117,28</t>
  </si>
  <si>
    <t>87813</t>
  </si>
  <si>
    <t>EMBOÇO OU MASSA ÚNICA EM ARGAMASSA TRAÇO 1:2:8, PREPARO MECÂNICO COM BETONEIRA 400 L, APLICADA MANUALMENTE EM SUPERFÍCIES EXTERNAS DA SACADA, ESPESSURA DE 35 MM, SEM USO DE TELA METÁLICA DE REFORÇO CONTRA FISSURAÇÃO. AF_06/2014</t>
  </si>
  <si>
    <t>102,88</t>
  </si>
  <si>
    <t>87815</t>
  </si>
  <si>
    <t>EMBOÇO OU MASSA ÚNICA EM ARGAMASSA TRAÇO 1:2:8, PREPARO MANUAL, APLICADA MANUALMENTE EM SUPERFÍCIES EXTERNAS DA SACADA, ESPESSURA DE 35 MM, SEM USO DE TELA METÁLICA DE REFORÇO CONTRA FISSURAÇÃO. AF_06/2014</t>
  </si>
  <si>
    <t>107,94</t>
  </si>
  <si>
    <t>87816</t>
  </si>
  <si>
    <t>EMBOÇO OU MASSA ÚNICA EM ARGAMASSA INDUSTRIALIZADA, PREPARO MECÂNICO E APLICAÇÃO COM EQUIPAMENTO DE MISTURA E PROJEÇÃO DE 1,5 M3/H EM SUPERFÍCIES EXTERNAS DA SACADA, ESPESSURA 35 MM, SEM USO DE TELA METÁLICA. AF_06/2014</t>
  </si>
  <si>
    <t>136,96</t>
  </si>
  <si>
    <t>87817</t>
  </si>
  <si>
    <t>EMBOÇO OU MASSA ÚNICA EM ARGAMASSA TRAÇO 1:2:8, PREPARO MECÂNICO COM BETONEIRA 400 L, APLICADA MANUALMENTE EM SUPERFÍCIES EXTERNAS DA SACADA, ESPESSURA DE 45 MM, SEM USO DE TELA METÁLICA DE REFORÇO CONTRA FISSURAÇÃO. AF_06/2014</t>
  </si>
  <si>
    <t>111,56</t>
  </si>
  <si>
    <t>87819</t>
  </si>
  <si>
    <t>EMBOÇO OU MASSA ÚNICA EM ARGAMASSA TRAÇO 1:2:8, PREPARO MANUAL, APLICADA MANUALMENTE EM SUPERFÍCIES EXTERNAS DA SACADA, ESPESSURA DE 45 MM, SEM USO DE TELA METÁLICA DE REFORÇO CONTRA FISSURAÇÃO. AF_06/2014</t>
  </si>
  <si>
    <t>117,90</t>
  </si>
  <si>
    <t>87820</t>
  </si>
  <si>
    <t>EMBOÇO OU MASSA ÚNICA EM ARGAMASSA INDUSTRIALIZADA, PREPARO MECÂNICO E APLICAÇÃO COM EQUIPAMENTO DE MISTURA E PROJEÇÃO DE 1,5 M3/H EM SUPERFÍCIES EXTERNAS DA SACADA, ESPESSURA 45 MM, SEM USO DE TELA METÁLICA. AF_06/2014</t>
  </si>
  <si>
    <t>156,63</t>
  </si>
  <si>
    <t>87821</t>
  </si>
  <si>
    <t>EMBOÇO OU MASSA ÚNICA EM ARGAMASSA TRAÇO 1:2:8, PREPARO MECÂNICO COM BETONEIRA 400 L, APLICADA MANUALMENTE EM SUPERFÍCIES EXTERNAS DA SACADA, ESPESSURA MAIOR OU IGUAL A 50 MM, SEM USO DE TELA METÁLICA DE REFORÇO CONTRA FISSURAÇÃO. AF_06/2014</t>
  </si>
  <si>
    <t>161,34</t>
  </si>
  <si>
    <t>87823</t>
  </si>
  <si>
    <t>EMBOÇO OU MASSA ÚNICA EM ARGAMASSA TRAÇO 1:2:8, PREPARO MANUAL, APLICADA MANUALMENTE EM SUPERFÍCIES EXTERNAS DA SACADA, ESPESSURA MAIOR OU IGUAL A 50 MM, SEM USO DE TELA METÁLICA DE REFORÇO CONTRA FISSURAÇÃO. AF_06/2014</t>
  </si>
  <si>
    <t>168,32</t>
  </si>
  <si>
    <t>87824</t>
  </si>
  <si>
    <t>EMBOÇO OU MASSA ÚNICA EM ARGAMASSA INDUSTRIALIZADA, PREPARO MECÂNICO E APLICAÇÃO COM EQUIPAMENTO DE MISTURA E PROJEÇÃO DE 1,5 M3/H EM SUPERFÍCIES EXTERNAS DA SACADA, ESPESSURA MAIOR OU IGUAL A 50 MM, SEM USO DE TELA METÁLICA. AF_06/2014</t>
  </si>
  <si>
    <t>206,55</t>
  </si>
  <si>
    <t>87825</t>
  </si>
  <si>
    <t>EMBOÇO OU MASSA ÚNICA EM ARGAMASSA TRAÇO 1:2:8, PREPARO MECÂNICO COM BETONEIRA 400 L, APLICADA MANUALMENTE NAS PAREDES INTERNAS DA SACADA, ESPESSURA DE 25 MM, SEM USO DE TELA METÁLICA DE REFORÇO CONTRA FISSURAÇÃO. AF_06/2014</t>
  </si>
  <si>
    <t>73,73</t>
  </si>
  <si>
    <t>87827</t>
  </si>
  <si>
    <t>EMBOÇO OU MASSA ÚNICA EM ARGAMASSA TRAÇO 1:2:8, PREPARO MANUAL, APLICADA MANUALMENTE NAS PAREDES INTERNAS DA SACADA, ESPESSURA DE 25 MM, SEM USO DE TELA METÁLICA DE REFORÇO CONTRA FISSURAÇÃO. AF_06/2014</t>
  </si>
  <si>
    <t>78,34</t>
  </si>
  <si>
    <t>87828</t>
  </si>
  <si>
    <t>EMBOÇO OU MASSA ÚNICA EM ARGAMASSA INDUSTRIALIZADA, PREPARO MECÂNICO E APLICAÇÃO COM EQUIPAMENTO DE MISTURA E PROJEÇÃO DE 1,5 M3/H NAS PAREDES INTERNAS DA SACADA, ESPESSURA 25 MM, SEM USO DE TELA METÁLICA. AF_06/2014</t>
  </si>
  <si>
    <t>104,74</t>
  </si>
  <si>
    <t>87829</t>
  </si>
  <si>
    <t>EMBOÇO OU MASSA ÚNICA EM ARGAMASSA TRAÇO 1:2:8, PREPARO MECÂNICO COM BETONEIRA 400 L, APLICADA MANUALMENTE NAS PAREDES INTERNAS DA SACADA, ESPESSURA DE 35 MM, SEM USO DE TELA METÁLICA DE REFORÇO CONTRA FISSURAÇÃO. AF_06/2014</t>
  </si>
  <si>
    <t>84,05</t>
  </si>
  <si>
    <t>87831</t>
  </si>
  <si>
    <t>EMBOÇO OU MASSA ÚNICA EM ARGAMASSA TRAÇO 1:2:8, PREPARO MANUAL, APLICADA MANUALMENTE NAS PAREDES INTERNAS DA SACADA, ESPESSURA DE 35 MM, SEM USO DE TELA METÁLICA DE REFORÇO CONTRA FISSURAÇÃO. AF_06/2014</t>
  </si>
  <si>
    <t>90,23</t>
  </si>
  <si>
    <t>87832</t>
  </si>
  <si>
    <t>EMBOÇO OU MASSA ÚNICA EM ARGAMASSA INDUSTRIALIZADA, PREPARO MECÂNICO E APLICAÇÃO COM EQUIPAMENTO DE MISTURA E PROJEÇÃO DE 1,5 M3/H DE ARGAMASSA NAS PAREDES INTERNAS DA SACADA, ESPESSURA 35 MM, SEM USO DE TELA METÁLICA. AF_06/2014</t>
  </si>
  <si>
    <t>127,85</t>
  </si>
  <si>
    <t>87834</t>
  </si>
  <si>
    <t>REVESTIMENTO DECORATIVO MONOCAMADA APLICADO MANUALMENTE EM PANOS CEGOS DA FACHADA DE UM EDIFÍCIO DE ESTRUTURA CONVENCIONAL, COM ACABAMENTO RASPADO. AF_06/2014</t>
  </si>
  <si>
    <t>176,85</t>
  </si>
  <si>
    <t>87835</t>
  </si>
  <si>
    <t>REVESTIMENTO DECORATIVO MONOCAMADA APLICADO MANUALMENTE EM PANOS CEGOS DA FACHADA DE UM EDIFÍCIO DE ALVENARIA ESTRUTURAL, COM ACABAMENTO RASPADO. AF_06/2014</t>
  </si>
  <si>
    <t>122,82</t>
  </si>
  <si>
    <t>87836</t>
  </si>
  <si>
    <t>REVESTIMENTO DECORATIVO MONOCAMADA APLICADO COM EQUIPAMENTO DE PROJEÇÃO EM PANOS CEGOS DA FACHADA DE UM EDIFÍCIO DE ESTRUTURA CONVENCIONAL, COM ACABAMENTO RASPADO. AF_06/2014</t>
  </si>
  <si>
    <t>168,33</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</si>
  <si>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</si>
  <si>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</si>
  <si>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</si>
  <si>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</si>
  <si>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184,76</t>
  </si>
  <si>
    <t>87839</t>
  </si>
  <si>
    <t>REVESTIMENTO DECORATIVO MONOCAMADA APLICADO MANUALMENTE EM PANOS DA FACHADA COM PRESENÇA DE VÃOS, DE UM EDIFÍCIO DE ALVENARIA ESTRUTURAL E ACABAMENTO RASPADO. AF_06/2014</t>
  </si>
  <si>
    <t>128,94</t>
  </si>
  <si>
    <t>87840</t>
  </si>
  <si>
    <t>REVESTIMENTO DECORATIVO MONOCAMADA APLICADO COM EQUIPAMENTO DE PROJEÇÃO EM PANOS DA FACHADA COM PRESENÇA DE VÃOS, DE UM EDIFÍCIO DE ESTRUTURA CONVENCIONAL E ACABAMENTO RASPADO. AF_06/2014</t>
  </si>
  <si>
    <t>174,18</t>
  </si>
  <si>
    <t>87841</t>
  </si>
  <si>
    <t>REVESTIMENTO DECORATIVO MONOCAMADA APLICADO COM EQUIPAMENTO DE PROJEÇÃO EM PANOS DA FACHADA COM PRESENÇA DE VÃOS, DE UM EDIFÍCIO DE ALVENARIA ESTRUTURAL E ACABAMENTO RASPADO. AF_06/2014</t>
  </si>
  <si>
    <t>119,26</t>
  </si>
  <si>
    <t>87842</t>
  </si>
  <si>
    <t>REVESTIMENTO DECORATIVO MONOCAMADA APLICADO MANUALMENTE EM SUPERFÍCIES EXTERNAS DA SACADA DE UM EDIFÍCIO DE ESTRUTURA CONVENCIONAL E ACABAMENTO RASPADO. AF_06/2014</t>
  </si>
  <si>
    <t>188,84</t>
  </si>
  <si>
    <t>87843</t>
  </si>
  <si>
    <t>REVESTIMENTO DECORATIVO MONOCAMADA APLICADO MANUALMENTE EM SUPERFÍCIES EXTERNAS DA SACADA DE UM EDIFÍCIO DE ALVENARIA ESTRUTURAL E ACABAMENTO RASPADO. AF_06/2014</t>
  </si>
  <si>
    <t>140,66</t>
  </si>
  <si>
    <t>87844</t>
  </si>
  <si>
    <t>REVESTIMENTO DECORATIVO MONOCAMADA APLICADO COM EQUIPAMENTO DE PROJEÇÃO EM SUPERFÍCIES EXTERNAS DA SACADA DE UM EDIFÍCIO DE ESTRUTURA CONVENCIONAL E ACABAMENTO RASPADO. AF_06/2014</t>
  </si>
  <si>
    <t>172,82</t>
  </si>
  <si>
    <t>87845</t>
  </si>
  <si>
    <t>REVESTIMENTO DECORATIVO MONOCAMADA APLICADO COM EQUIPAMENTO DE PROJEÇÃO EM SUPERFÍCIES EXTERNAS DA SACADA DE UM EDIFÍCIO DE ALVENARIA ESTRUTURAL E ACABAMENTO RASPADO. AF_06/2014</t>
  </si>
  <si>
    <t>125,60</t>
  </si>
  <si>
    <t>87846</t>
  </si>
  <si>
    <t>REVESTIMENTO DECORATIVO MONOCAMADA APLICADO MANUALMENTE EM PANOS CEGOS DA FACHADA DE UM EDIFÍCIO DE ESTRUTURA CONVENCIONAL, COM ACABAMENTO TRAVERTINO. AF_06/2014</t>
  </si>
  <si>
    <t>192,33</t>
  </si>
  <si>
    <t>87847</t>
  </si>
  <si>
    <t>REVESTIMENTO DECORATIVO MONOCAMADA APLICADO MANUALMENTE EM PANOS CEGOS DA FACHADA DE UM EDIFÍCIO DE ALVENARIA ESTRUTURAL, COM ACABAMENTO TRAVERTINO. AF_06/2014</t>
  </si>
  <si>
    <t>138,30</t>
  </si>
  <si>
    <t>87848</t>
  </si>
  <si>
    <t>REVESTIMENTO DECORATIVO MONOCAMADA APLICADO COM EQUIPAMENTO DE PROJEÇÃO EM PANOS CEGOS DA FACHADA DE UM EDIFÍCIO DE ESTRUTURA CONVENCIONAL, COM ACABAMENTO TRAVERTINO. AF_06/2014</t>
  </si>
  <si>
    <t>182,25</t>
  </si>
  <si>
    <t>87849</t>
  </si>
  <si>
    <t>REVESTIMENTO DECORATIVO MONOCAMADA APLICADO COM EQUIPAMENTO DE PROJEÇÃO EM PANOS CEGOS DA FACHADA DE UM EDIFÍCIO DE ALVENARIA ESTRUTURAL, COM ACABAMENTO TRAVERTINO. AF_06/2014</t>
  </si>
  <si>
    <t>129,15</t>
  </si>
  <si>
    <t>87850</t>
  </si>
  <si>
    <t>REVESTIMENTO DECORATIVO MONOCAMADA APLICADO MANUALMENTE EM PANOS DA FACHADA COM PRESENÇA DE VÃOS, DE UM EDIFÍCIO DE ESTRUTURA CONVENCIONAL E ACABAMENTO TRAVERTINO. AF_06/2014</t>
  </si>
  <si>
    <t>200,27</t>
  </si>
  <si>
    <t>87851</t>
  </si>
  <si>
    <t>REVESTIMENTO DECORATIVO MONOCAMADA APLICADO MANUALMENTE EM PANOS DA FACHADA COM PRESENÇA DE VÃOS, DE UM EDIFÍCIO DE ALVENARIA ESTRUTURAL E ACABAMENTO TRAVERTINO. AF_06/2014</t>
  </si>
  <si>
    <t>144,45</t>
  </si>
  <si>
    <t>87852</t>
  </si>
  <si>
    <t>REVESTIMENTO DECORATIVO MONOCAMADA APLICADO COM EQUIPAMENTO DE PROJEÇÃO EM PANOS DA FACHADA COM PRESENÇA DE VÃOS, DE UM EDIFÍCIO DE ESTRUTURA CONVENCIONAL E ACABAMENTO TRAVERTINO. AF_06/2014</t>
  </si>
  <si>
    <t>188,08</t>
  </si>
  <si>
    <t>87853</t>
  </si>
  <si>
    <t>REVESTIMENTO DECORATIVO MONOCAMADA APLICADO COM EQUIPAMENTO DE PROJEÇÃO EM PANOS DA FACHADA COM PRESENÇA DE VÃOS, DE UM EDIFÍCIO DE ALVENARIA ESTRUTURAL E ACABAMENTO TRAVERTINO. AF_06/2014</t>
  </si>
  <si>
    <t>133,16</t>
  </si>
  <si>
    <t>87854</t>
  </si>
  <si>
    <t>REVESTIMENTO DECORATIVO MONOCAMADA APLICADO MANUALMENTE EM SUPERFÍCIES EXTERNAS DA SACADA DE UM EDIFÍCIO DE ESTRUTURA CONVENCIONAL E ACABAMENTO TRAVERTINO. AF_06/2014</t>
  </si>
  <si>
    <t>204,32</t>
  </si>
  <si>
    <t>87855</t>
  </si>
  <si>
    <t>REVESTIMENTO DECORATIVO MONOCAMADA APLICADO MANUALMENTE EM SUPERFÍCIES EXTERNAS DA SACADA DE UM EDIFÍCIO DE ALVENARIA ESTRUTURAL E ACABAMENTO TRAVERTINO. AF_06/2014</t>
  </si>
  <si>
    <t>156,17</t>
  </si>
  <si>
    <t>87856</t>
  </si>
  <si>
    <t>REVESTIMENTO DECORATIVO MONOCAMADA APLICADO COM EQUIPAMENTO DE PROJEÇÃO EM SUPERFÍCIES EXTERNAS DA SACADA DE UM EDIFÍCIO DE ESTRUTURA CONVENCIONAL E ACABAMENTO TRAVERTINO. AF_06/2014</t>
  </si>
  <si>
    <t>186,75</t>
  </si>
  <si>
    <t>87857</t>
  </si>
  <si>
    <t>REVESTIMENTO DECORATIVO MONOCAMADA APLICADO COM EQUIPAMENTO DE PROJEÇÃO EM SUPERFÍCIES EXTERNAS DA SACADA DE UM EDIFÍCIO DE ALVENARIA ESTRUTURAL E ACABAMENTO TRAVERTINO. AF_06/2014</t>
  </si>
  <si>
    <t>139,50</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</si>
  <si>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</si>
  <si>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</si>
  <si>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</si>
  <si>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</si>
  <si>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156,51</t>
  </si>
  <si>
    <t>89048</t>
  </si>
  <si>
    <t>(COMPOSIÇÃO REPRESENTATIVA) DO SERVIÇO DE EMBOÇO/MASSA ÚNICA, TRAÇO 1:2:8, PREPARO MECÂNICO, COM BETONEIRA DE 400L, EM PAREDES DE AMBIENTES INTERNOS, COM EXECUÇÃO DE TALISCAS, PARA EDIFICAÇÃO HABITACIONAL MULTIFAMILIAR (PRÉDIO). AF_11/2014</t>
  </si>
  <si>
    <t>37,29</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</si>
  <si>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</si>
  <si>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</si>
  <si>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</si>
  <si>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</si>
  <si>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36,65</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</si>
  <si>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</si>
  <si>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</si>
  <si>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</si>
  <si>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</si>
  <si>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</si>
  <si>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</si>
  <si>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</si>
  <si>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</si>
  <si>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37,82</t>
  </si>
  <si>
    <t>87242</t>
  </si>
  <si>
    <t>REVESTIMENTO CERÂMICO PARA PAREDES EXTERNAS EM PASTILHAS DE PORCELANA 5 X 5 CM (PLACAS DE 30 X 30 CM), ALINHADAS A PRUMO, APLICADO EM PANOS COM VÃOS. AF_06/2014</t>
  </si>
  <si>
    <t>253,44</t>
  </si>
  <si>
    <t>87243</t>
  </si>
  <si>
    <t>REVESTIMENTO CERÂMICO PARA PAREDES EXTERNAS EM PASTILHAS DE PORCELANA 5 X 5 CM (PLACAS DE 30 X 30 CM), ALINHADAS A PRUMO, APLICADO EM PANOS SEM VÃOS. AF_06/2014</t>
  </si>
  <si>
    <t>231,59</t>
  </si>
  <si>
    <t>87244</t>
  </si>
  <si>
    <t>REVESTIMENTO CERÂMICO PARA PAREDES EXTERNAS EM PASTILHAS DE PORCELANA 5 X 5 CM (PLACAS DE 30 X 30 CM), ALINHADAS A PRUMO, APLICADO EM SUPERFÍCIES EXTERNAS DA SACADA. AF_06/2014</t>
  </si>
  <si>
    <t>246,09</t>
  </si>
  <si>
    <t>87245</t>
  </si>
  <si>
    <t>REVESTIMENTO CERÂMICO PARA PAREDES EXTERNAS EM PASTILHAS DE PORCELANA 5 X 5 CM (PLACAS DE 30 X 30 CM), ALINHADAS A PRUMO, APLICADO EM SUPERFÍCIES INTERNAS DA SACADA. AF_06/2014</t>
  </si>
  <si>
    <t>296,73</t>
  </si>
  <si>
    <t>87264</t>
  </si>
  <si>
    <t>REVESTIMENTO CERÂMICO PARA PAREDES INTERNAS COM PLACAS TIPO ESMALTADA EXTRA DE DIMENSÕES 20X20 CM APLICADAS EM AMBIENTES DE ÁREA MENOR QUE 5 M² NA ALTURA INTEIRA DAS PAREDES. AF_06/2014</t>
  </si>
  <si>
    <t>77,04</t>
  </si>
  <si>
    <t>87265</t>
  </si>
  <si>
    <t>REVESTIMENTO CERÂMICO PARA PAREDES INTERNAS COM PLACAS TIPO ESMALTADA EXTRA DE DIMENSÕES 20X20 CM APLICADAS EM AMBIENTES DE ÁREA MAIOR QUE 5 M² NA ALTURA INTEIRA DAS PAREDES. AF_06/2014</t>
  </si>
  <si>
    <t>67,76</t>
  </si>
  <si>
    <t>87266</t>
  </si>
  <si>
    <t>REVESTIMENTO CERÂMICO PARA PAREDES INTERNAS COM PLACAS TIPO ESMALTADA EXTRA DE DIMENSÕES 20X20 CM APLICADAS EM AMBIENTES DE ÁREA MENOR QUE 5 M² A MEIA ALTURA DAS PAREDES. AF_06/2014</t>
  </si>
  <si>
    <t>80,33</t>
  </si>
  <si>
    <t>87267</t>
  </si>
  <si>
    <t>REVESTIMENTO CERÂMICO PARA PAREDES INTERNAS COM PLACAS TIPO ESMALTADA EXTRA DE DIMENSÕES 20X20 CM APLICADAS EM AMBIENTES DE ÁREA MAIOR QUE 5 M² A MEIA ALTURA DAS PAREDES. AF_06/2014</t>
  </si>
  <si>
    <t>76,22</t>
  </si>
  <si>
    <t>87268</t>
  </si>
  <si>
    <t>REVESTIMENTO CERÂMICO PARA PAREDES INTERNAS COM PLACAS TIPO ESMALTADA EXTRA DE DIMENSÕES 25X35 CM APLICADAS EM AMBIENTES DE ÁREA MENOR QUE 5 M² NA ALTURA INTEIRA DAS PAREDES. AF_06/2014</t>
  </si>
  <si>
    <t>82,83</t>
  </si>
  <si>
    <t>87269</t>
  </si>
  <si>
    <t>REVESTIMENTO CERÂMICO PARA PAREDES INTERNAS COM PLACAS TIPO ESMALTADA EXTRA DE DIMENSÕES 25X35 CM APLICADAS EM AMBIENTES DE ÁREA MAIOR QUE 5 M² NA ALTURA INTEIRA DAS PAREDES. AF_06/2014</t>
  </si>
  <si>
    <t>72,72</t>
  </si>
  <si>
    <t>87270</t>
  </si>
  <si>
    <t>REVESTIMENTO CERÂMICO PARA PAREDES INTERNAS COM PLACAS TIPO ESMALTADA EXTRA DE DIMENSÕES 25X35 CM APLICADAS EM AMBIENTES DE ÁREA MENOR QUE 5 M² A MEIA ALTURA DAS PAREDES. AF_06/2014</t>
  </si>
  <si>
    <t>85,59</t>
  </si>
  <si>
    <t>87271</t>
  </si>
  <si>
    <t>REVESTIMENTO CERÂMICO PARA PAREDES INTERNAS COM PLACAS TIPO ESMALTADA EXTRA DE DIMENSÕES 25X35 CM APLICADAS EM AMBIENTES DE ÁREA MAIOR QUE 5 M² A MEIA ALTURA DAS PAREDES. AF_06/2014</t>
  </si>
  <si>
    <t>80,79</t>
  </si>
  <si>
    <t>87272</t>
  </si>
  <si>
    <t>REVESTIMENTO CERÂMICO PARA PAREDES INTERNAS COM PLACAS TIPO ESMALTADA EXTRA  DE DIMENSÕES 33X45 CM APLICADAS EM AMBIENTES DE ÁREA MENOR QUE 5 M² NA ALTURA INTEIRA DAS PAREDES. AF_06/2014</t>
  </si>
  <si>
    <t>88,02</t>
  </si>
  <si>
    <t>87273</t>
  </si>
  <si>
    <t>REVESTIMENTO CERÂMICO PARA PAREDES INTERNAS COM PLACAS TIPO ESMALTADA EXTRA DE DIMENSÕES 33X45 CM APLICADAS EM AMBIENTES DE ÁREA MAIOR QUE 5 M² NA ALTURA INTEIRA DAS PAREDES. AF_06/2014</t>
  </si>
  <si>
    <t>75,66</t>
  </si>
  <si>
    <t>87274</t>
  </si>
  <si>
    <t>REVESTIMENTO CERÂMICO PARA PAREDES INTERNAS COM PLACAS TIPO ESMALTADA EXTRA DE DIMENSÕES 33X45 CM APLICADAS EM AMBIENTES DE ÁREA MENOR QUE 5 M² A MEIA ALTURA DAS PAREDES. AF_06/2014</t>
  </si>
  <si>
    <t>89,96</t>
  </si>
  <si>
    <t>87275</t>
  </si>
  <si>
    <t>REVESTIMENTO CERÂMICO PARA PAREDES INTERNAS COM PLACAS TIPO ESMALTADA EXTRA  DE DIMENSÕES 33X45 CM APLICADAS EM AMBIENTES DE ÁREA MAIOR QUE 5 M² A MEIA ALTURA DAS PAREDES. AF_06/2014</t>
  </si>
  <si>
    <t>85,77</t>
  </si>
  <si>
    <t>88786</t>
  </si>
  <si>
    <t>REVESTIMENTO CERÂMICO PARA PAREDES EXTERNAS EM PASTILHAS DE PORCELANA 2,5 X 2,5 CM (PLACAS DE 30 X 30 CM), ALINHADAS A PRUMO, APLICADO EM PANOS COM VÃOS. AF_10/2014</t>
  </si>
  <si>
    <t>358,91</t>
  </si>
  <si>
    <t>88787</t>
  </si>
  <si>
    <t>REVESTIMENTO CERÂMICO PARA PAREDES EXTERNAS EM PASTILHAS DE PORCELANA 2,5 X 2,5 CM (PLACAS DE 30 X 30 CM), ALINHADAS A PRUMO, APLICADO EM PANOS SEM VÃOS. AF_10/2014</t>
  </si>
  <si>
    <t>331,02</t>
  </si>
  <si>
    <t>88788</t>
  </si>
  <si>
    <t>REVESTIMENTO CERÂMICO PARA PAREDES EXTERNAS EM PASTILHAS DE PORCELANA 2,5 X 2,5 CM (PLACAS DE 30 X 30 CM), ALINHADAS A PRUMO, APLICADO EM SUPERFÍCIES EXTERNAS DA SACADA. AF_10/2014</t>
  </si>
  <si>
    <t>345,52</t>
  </si>
  <si>
    <t>88789</t>
  </si>
  <si>
    <t>REVESTIMENTO CERÂMICO PARA PAREDES EXTERNAS EM PASTILHAS DE PORCELANA 2,5 X 2,5 CM (PLACAS DE 30 X 30 CM), ALINHADAS A PRUMO, APLICADO EM SUPERFÍCIES INTERNAS DA SACADA. AF_10/2014</t>
  </si>
  <si>
    <t>416,86</t>
  </si>
  <si>
    <t>89045</t>
  </si>
  <si>
    <t>(COMPOSIÇÃO REPRESENTATIVA) DO SERVIÇO DE REVESTIMENTO CERÂMICO PARA AMBIENTES DE ÁREAS MOLHADAS, MEIA PAREDE OU PAREDE INTEIRA, COM PLACAS TIPO ESMALTADA EXTRA, DIMENSÕES 20X20 CM, PARA EDIFICAÇÃO HABITACIONAL MULTIFAMILIAR (PRÉDIO). AF_11/2014</t>
  </si>
  <si>
    <t>76,81</t>
  </si>
  <si>
    <t>89170</t>
  </si>
  <si>
    <t>(COMPOSIÇÃO REPRESENTATIVA) DO SERVIÇO DE REVESTIMENTO CERÂMICO PARA PAREDES INTERNAS, MEIA OU PAREDE INTEIRA, PLACAS TIPO ESMALTADA EXTRA DE 20X20 CM, PARA EDIFICAÇÕES HABITACIONAIS UNIFAMILIAR (CASAS) E EDIFICAÇÕES PÚBLICAS PADRÃO. AF_11/2014</t>
  </si>
  <si>
    <t>74,47</t>
  </si>
  <si>
    <t>93392</t>
  </si>
  <si>
    <t>REVESTIMENTO CERÂMICO PARA PAREDES INTERNAS COM PLACAS TIPO ESMALTADA PADRÃO POPULAR DE DIMENSÕES 20X20 CM, ARGAMASSA TIPO AC I, APLICADAS EM AMBIENTES DE ÁREA MENOR QUE 5 M2 NA ALTURA INTEIRA DAS PAREDES. AF_06/2014</t>
  </si>
  <si>
    <t>65,86</t>
  </si>
  <si>
    <t>93393</t>
  </si>
  <si>
    <t>REVESTIMENTO CERÂMICO PARA PAREDES INTERNAS COM PLACAS TIPO ESMALTADA PADRÃO POPULAR DE DIMENSÕES 20X20 CM, ARGAMASSA TIPO AC I, APLICADAS EM AMBIENTES DE ÁREA MAIOR QUE 5 M2 NA ALTURA INTEIRA DAS PAREDES. AF_06/2014</t>
  </si>
  <si>
    <t>56,68</t>
  </si>
  <si>
    <t>93394</t>
  </si>
  <si>
    <t>REVESTIMENTO CERÂMICO PARA PAREDES INTERNAS COM PLACAS TIPO ESMALTADA PADRÃO POPULAR DE DIMENSÕES 20X20 CM, ARGAMASSA TIPO AC I, APLICADAS EM AMBIENTES DE ÁREA MENOR QUE 5 M2 A MEIA ALTURA DAS PAREDES. AF_06/2014</t>
  </si>
  <si>
    <t>69,15</t>
  </si>
  <si>
    <t>93395</t>
  </si>
  <si>
    <t>REVESTIMENTO CERÂMICO PARA PAREDES INTERNAS COM PLACAS TIPO ESMALTADA PADRÃO POPULAR DE DIMENSÕES 20X20 CM, ARGAMASSA TIPO AC I, APLICADAS EM AMBIENTES DE ÁREA MAIOR QUE 5 M2 A MEIA ALTURA DAS PAREDES. AF_06/2014</t>
  </si>
  <si>
    <t>65,04</t>
  </si>
  <si>
    <t>99194</t>
  </si>
  <si>
    <t>REVESTIMENTO CERÂMICO PARA PAREDES INTERNAS COM PLACAS TIPO ESMALTADA PADRÃO POPULAR DE DIMENSÕES 20X20 CM, ARGAMASSA TIPO AC III, APLICADAS EM AMBIENTES DE ÁREA MENOR QUE 5 M2 NA ALTURA INTEIRA DAS PAREDES. AF_06/2014</t>
  </si>
  <si>
    <t>73,00</t>
  </si>
  <si>
    <t>99195</t>
  </si>
  <si>
    <t>REVESTIMENTO CERÂMICO PARA PAREDES INTERNAS COM PLACAS TIPO ESMALTADA PADRÃO POPULAR DE DIMENSÕES 20X20 CM, ARGAMASSA TIPO AC III, APLICADAS EM AMBIENTES DE ÁREA MAIOR QUE 5 M2 NA ALTURA INTEIRA DAS PAREDES. AF_06/2014</t>
  </si>
  <si>
    <t>63,82</t>
  </si>
  <si>
    <t>99196</t>
  </si>
  <si>
    <t>REVESTIMENTO CERÂMICO PARA PAREDES INTERNAS COM PLACAS TIPO ESMALTADA PADRÃO POPULAR DE DIMENSÕES 20X20 CM, ARGAMASSA TIPO AC III, APLICADAS EM AMBIENTES DE ÁREA MENOR QUE 5 M2 A MEIA ALTURA DAS PAREDES. AF_06/2014</t>
  </si>
  <si>
    <t>76,29</t>
  </si>
  <si>
    <t>99198</t>
  </si>
  <si>
    <t>REVESTIMENTO CERÂMICO PARA PAREDES INTERNAS COM PLACAS TIPO ESMALTADA PADRÃO POPULAR DE DIMENSÕES 20X20 CM, ARGAMASSA TIPO AC III, APLICADAS EM AMBIENTES DE ÁREA MAIOR QUE 5 M2 A MEIA ALTURA DAS PAREDES. AF_06/2014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</si>
  <si>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</si>
  <si>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</si>
  <si>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</si>
  <si>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</si>
  <si>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142,68</t>
  </si>
  <si>
    <t>101979</t>
  </si>
  <si>
    <t>CHAPIM (RUFO CAPA) EM AÇO GALVANIZADO, CORTE 33. AF_11/2020</t>
  </si>
  <si>
    <t>96112</t>
  </si>
  <si>
    <t>FORRO EM MADEIRA PINUS, PARA AMBIENTES RESIDENCIAIS, INCLUSIVE ESTRUTURA DE FIXAÇÃO. AF_05/2017</t>
  </si>
  <si>
    <t>153,07</t>
  </si>
  <si>
    <t>96117</t>
  </si>
  <si>
    <t>FORRO EM MADEIRA PINUS, PARA AMBIENTES COMERCIAIS, INCLUSIVE ESTRUTURA DE FIXAÇÃO. AF_05/2017</t>
  </si>
  <si>
    <t>198,88</t>
  </si>
  <si>
    <t>96122</t>
  </si>
  <si>
    <t>ACABAMENTOS PARA FORRO (RODA-FORRO EM MADEIRA PINUS). AF_05/2017</t>
  </si>
  <si>
    <t>48,60</t>
  </si>
  <si>
    <t>96109</t>
  </si>
  <si>
    <t>FORRO EM PLACAS DE GESSO, PARA AMBIENTES RESIDENCIAIS. AF_05/2017_P</t>
  </si>
  <si>
    <t>45,12</t>
  </si>
  <si>
    <t>96110</t>
  </si>
  <si>
    <t>FORRO EM DRYWALL, PARA AMBIENTES RESIDENCIAIS, INCLUSIVE ESTRUTURA DE FIXAÇÃO. AF_05/2017_P</t>
  </si>
  <si>
    <t>76,45</t>
  </si>
  <si>
    <t>96113</t>
  </si>
  <si>
    <t>FORRO EM PLACAS DE GESSO, PARA AMBIENTES COMERCIAIS. AF_05/2017_P</t>
  </si>
  <si>
    <t>39,15</t>
  </si>
  <si>
    <t>96114</t>
  </si>
  <si>
    <t>FORRO EM DRYWALL, PARA AMBIENTES COMERCIAIS, INCLUSIVE ESTRUTURA DE FIXAÇÃO. AF_05/2017_P</t>
  </si>
  <si>
    <t>79,61</t>
  </si>
  <si>
    <t>96120</t>
  </si>
  <si>
    <t>ACABAMENTOS PARA FORRO (MOLDURA DE GESSO). AF_05/2017</t>
  </si>
  <si>
    <t>96123</t>
  </si>
  <si>
    <t>ACABAMENTOS PARA FORRO (MOLDURA EM DRYWALL, COM LARGURA DE 15 CM). AF_05/2017_P</t>
  </si>
  <si>
    <t>39,76</t>
  </si>
  <si>
    <t>99054</t>
  </si>
  <si>
    <t>ACABAMENTOS PARA FORRO (SANCA DE GESSO MONTADA NA OBRA). AF_05/2017_P</t>
  </si>
  <si>
    <t>56,47</t>
  </si>
  <si>
    <t>96111</t>
  </si>
  <si>
    <t>FORRO EM RÉGUAS DE PVC, FRISADO, PARA AMBIENTES RESIDENCIAIS, INCLUSIVE ESTRUTURA DE FIXAÇÃO. AF_05/2017_P</t>
  </si>
  <si>
    <t>66,73</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</si>
  <si>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</si>
  <si>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</si>
  <si>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</si>
  <si>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</si>
  <si>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</si>
  <si>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</si>
  <si>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</si>
  <si>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</si>
  <si>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</si>
  <si>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</si>
  <si>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</si>
  <si>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</si>
  <si>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</si>
  <si>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</si>
  <si>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</si>
  <si>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</si>
  <si>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15,99</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</si>
  <si>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</si>
  <si>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</si>
  <si>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</si>
  <si>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</si>
  <si>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</si>
  <si>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</si>
  <si>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</si>
  <si>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</si>
  <si>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5,82</t>
  </si>
  <si>
    <t>87280</t>
  </si>
  <si>
    <t>ARGAMASSA TRAÇO 1:7 (EM VOLUME DE CIMENTO E AREIA MÉDIA ÚMIDA) COM ADIÇÃO DE PLASTIFICANTE PARA EMBOÇO/MASSA ÚNICA/ASSENTAMENTO DE ALVENARIA DE VEDAÇÃO, PREPARO MECÂNICO COM BETONEIRA 400 L. AF_08/2019</t>
  </si>
  <si>
    <t>370,77</t>
  </si>
  <si>
    <t>87281</t>
  </si>
  <si>
    <t>ARGAMASSA TRAÇO 1:7 (EM VOLUME DE CIMENTO E AREIA MÉDIA ÚMIDA) COM ADIÇÃO DE PLASTIFICANTE PARA EMBOÇO/MASSA ÚNICA/ASSENTAMENTO DE ALVENARIA DE VEDAÇÃO, PREPARO MECÂNICO COM BETONEIRA 600 L. AF_08/2019</t>
  </si>
  <si>
    <t>360,62</t>
  </si>
  <si>
    <t>87283</t>
  </si>
  <si>
    <t>ARGAMASSA TRAÇO 1:6 (EM VOLUME DE CIMENTO E AREIA MÉDIA ÚMIDA) COM ADIÇÃO DE PLASTIFICANTE PARA EMBOÇO/MASSA ÚNICA/ASSENTAMENTO DE ALVENARIA DE VEDAÇÃO, PREPARO MECÂNICO COM BETONEIRA 400 L. AF_08/2019</t>
  </si>
  <si>
    <t>380,11</t>
  </si>
  <si>
    <t>87284</t>
  </si>
  <si>
    <t>ARGAMASSA TRAÇO 1:6 (EM VOLUME DE CIMENTO E AREIA MÉDIA ÚMIDA) COM ADIÇÃO DE PLASTIFICANTE PARA EMBOÇO/MASSA ÚNICA/ASSENTAMENTO DE ALVENARIA DE VEDAÇÃO, PREPARO MECÂNICO COM BETONEIRA 600 L. AF_08/2019</t>
  </si>
  <si>
    <t>368,19</t>
  </si>
  <si>
    <t>87286</t>
  </si>
  <si>
    <t>ARGAMASSA TRAÇO 1:1:6 (EM VOLUME DE CIMENTO, CAL E AREIA MÉDIA ÚMIDA) PARA EMBOÇO/MASSA ÚNICA/ASSENTAMENTO DE ALVENARIA DE VEDAÇÃO, PREPARO MECÂNICO COM BETONEIRA 400 L. AF_08/2019</t>
  </si>
  <si>
    <t>507,11</t>
  </si>
  <si>
    <t>87287</t>
  </si>
  <si>
    <t>ARGAMASSA TRAÇO 1:1:6 (EM VOLUME DE CIMENTO, CAL E AREIA MÉDIA ÚMIDA) PARA EMBOÇO/MASSA ÚNICA/ASSENTAMENTO DE ALVENARIA DE VEDAÇÃO, PREPARO MECÂNICO COM BETONEIRA 600 L. AF_08/2019</t>
  </si>
  <si>
    <t>483,16</t>
  </si>
  <si>
    <t>87289</t>
  </si>
  <si>
    <t>ARGAMASSA TRAÇO 1:1,5:7,5 (EM VOLUME DE CIMENTO, CAL E AREIA MÉDIA ÚMIDA) PARA EMBOÇO/MASSA ÚNICA/ASSENTAMENTO DE ALVENARIA DE VEDAÇÃO, PREPARO MECÂNICO COM BETONEIRA 400 L. AF_08/2019</t>
  </si>
  <si>
    <t>496,63</t>
  </si>
  <si>
    <t>87290</t>
  </si>
  <si>
    <t>ARGAMASSA TRAÇO 1:1,5:7,5 (EM VOLUME DE CIMENTO, CAL E AREIA MÉDIA ÚMIDA) PARA EMBOÇO/MASSA ÚNICA/ASSENTAMENTO DE ALVENARIA DE VEDAÇÃO, PREPARO MECÂNICO COM BETONEIRA 600 L. AF_08/2019</t>
  </si>
  <si>
    <t>483,30</t>
  </si>
  <si>
    <t>87292</t>
  </si>
  <si>
    <t>ARGAMASSA TRAÇO 1:2:8 (EM VOLUME DE CIMENTO, CAL E AREIA MÉDIA ÚMIDA) PARA EMBOÇO/MASSA ÚNICA/ASSENTAMENTO DE ALVENARIA DE VEDAÇÃO, PREPARO MECÂNICO COM BETONEIRA 400 L. AF_08/2019</t>
  </si>
  <si>
    <t>512,91</t>
  </si>
  <si>
    <t>87294</t>
  </si>
  <si>
    <t>ARGAMASSA TRAÇO 1:2:9 (EM VOLUME DE CIMENTO, CAL E AREIA MÉDIA ÚMIDA) PARA EMBOÇO/MASSA ÚNICA/ASSENTAMENTO DE ALVENARIA DE VEDAÇÃO, PREPARO MECÂNICO COM BETONEIRA 600 L. AF_08/2019</t>
  </si>
  <si>
    <t>487,28</t>
  </si>
  <si>
    <t>87295</t>
  </si>
  <si>
    <t>ARGAMASSA TRAÇO 1:3:12 (EM VOLUME DE CIMENTO, CAL E AREIA MÉDIA ÚMIDA) PARA EMBOÇO/MASSA ÚNICA/ASSENTAMENTO DE ALVENARIA DE VEDAÇÃO, PREPARO MECÂNICO COM BETONEIRA 400 L. AF_08/2019</t>
  </si>
  <si>
    <t>512,78</t>
  </si>
  <si>
    <t>87296</t>
  </si>
  <si>
    <t>ARGAMASSA TRAÇO 1:3:12 (EM VOLUME DE CIMENTO, CAL E AREIA MÉDIA ÚMIDA) PARA EMBOÇO/MASSA ÚNICA/ASSENTAMENTO DE ALVENARIA DE VEDAÇÃO, PREPARO MECÂNICO COM BETONEIRA 600 L. AF_08/2019</t>
  </si>
  <si>
    <t>478,47</t>
  </si>
  <si>
    <t>87298</t>
  </si>
  <si>
    <t>ARGAMASSA TRAÇO 1:3 (EM VOLUME DE CIMENTO E AREIA MÉDIA ÚMIDA) PARA CONTRAPISO, PREPARO MECÂNICO COM BETONEIRA 400 L. AF_08/2019</t>
  </si>
  <si>
    <t>547,47</t>
  </si>
  <si>
    <t>87299</t>
  </si>
  <si>
    <t>ARGAMASSA TRAÇO 1:3 (EM VOLUME DE CIMENTO E AREIA MÉDIA ÚMIDA) PARA CONTRAPISO, PREPARO MECÂNICO COM BETONEIRA 600 L. AF_08/2019</t>
  </si>
  <si>
    <t>367,98</t>
  </si>
  <si>
    <t>87301</t>
  </si>
  <si>
    <t>ARGAMASSA TRAÇO 1:4 (EM VOLUME DE CIMENTO E AREIA MÉDIA ÚMIDA) PARA CONTRAPISO, PREPARO MECÂNICO COM BETONEIRA 400 L. AF_08/2019</t>
  </si>
  <si>
    <t>499,65</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</si>
  <si>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</si>
  <si>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</si>
  <si>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</si>
  <si>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</si>
  <si>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451,91</t>
  </si>
  <si>
    <t>87305</t>
  </si>
  <si>
    <t>ARGAMASSA TRAÇO 1:5 (EM VOLUME DE CIMENTO E AREIA MÉDIA ÚMIDA) PARA CONTRAPISO, PREPARO MECÂNICO COM BETONEIRA 600 L. AF_08/2019</t>
  </si>
  <si>
    <t>451,85</t>
  </si>
  <si>
    <t>87307</t>
  </si>
  <si>
    <t>ARGAMASSA TRAÇO 1:6 (EM VOLUME DE CIMENTO E AREIA MÉDIA ÚMIDA) PARA CONTRAPISO, PREPARO MECÂNICO COM BETONEIRA 400 L. AF_08/2019</t>
  </si>
  <si>
    <t>435,52</t>
  </si>
  <si>
    <t>87308</t>
  </si>
  <si>
    <t>ARGAMASSA TRAÇO 1:6 (EM VOLUME DE CIMENTO E AREIA MÉDIA ÚMIDA) PARA CONTRAPISO, PREPARO MECÂNICO COM BETONEIRA 600 L. AF_08/2019</t>
  </si>
  <si>
    <t>422,35</t>
  </si>
  <si>
    <t>87310</t>
  </si>
  <si>
    <t>ARGAMASSA TRAÇO 1:5 (EM VOLUME DE CIMENTO E AREIA GROSSA ÚMIDA) PARA CHAPISCO CONVENCIONAL, PREPARO MECÂNICO COM BETONEIRA 400 L. AF_08/2019</t>
  </si>
  <si>
    <t>364,37</t>
  </si>
  <si>
    <t>87311</t>
  </si>
  <si>
    <t>ARGAMASSA TRAÇO 1:5 (EM VOLUME DE CIMENTO E AREIA GROSSA ÚMIDA) PARA CHAPISCO CONVENCIONAL, PREPARO MECÂNICO COM BETONEIRA 600 L. AF_08/2019</t>
  </si>
  <si>
    <t>351,22</t>
  </si>
  <si>
    <t>87313</t>
  </si>
  <si>
    <t>ARGAMASSA TRAÇO 1:3 (EM VOLUME DE CIMENTO E AREIA GROSSA ÚMIDA) PARA CHAPISCO CONVENCIONAL, PREPARO MECÂNICO COM BETONEIRA 400 L. AF_08/2019</t>
  </si>
  <si>
    <t>434,50</t>
  </si>
  <si>
    <t>87314</t>
  </si>
  <si>
    <t>ARGAMASSA TRAÇO 1:3 (EM VOLUME DE CIMENTO E AREIA GROSSA ÚMIDA) PARA CHAPISCO CONVENCIONAL, PREPARO MECÂNICO COM BETONEIRA 600 L. AF_08/2019</t>
  </si>
  <si>
    <t>422,75</t>
  </si>
  <si>
    <t>87316</t>
  </si>
  <si>
    <t>ARGAMASSA TRAÇO 1:4 (EM VOLUME DE CIMENTO E AREIA GROSSA ÚMIDA) PARA CHAPISCO CONVENCIONAL, PREPARO MECÂNICO COM BETONEIRA 400 L. AF_08/2019</t>
  </si>
  <si>
    <t>400,21</t>
  </si>
  <si>
    <t>87317</t>
  </si>
  <si>
    <t>ARGAMASSA TRAÇO 1:4 (EM VOLUME DE CIMENTO E AREIA GROSSA ÚMIDA) PARA CHAPISCO CONVENCIONAL, PREPARO MECÂNICO COM BETONEIRA 600 L. AF_08/2019</t>
  </si>
  <si>
    <t>380,53</t>
  </si>
  <si>
    <t>87319</t>
  </si>
  <si>
    <t>ARGAMASSA TRAÇO 1:5 (EM VOLUME DE CIMENTO E AREIA GROSSA ÚMIDA) COM ADIÇÃO DE EMULSÃO POLIMÉRICA PARA CHAPISCO ROLADO, PREPARO MECÂNICO COM BETONEIRA 400 L. AF_08/2019</t>
  </si>
  <si>
    <t>3.100,73</t>
  </si>
  <si>
    <t>87320</t>
  </si>
  <si>
    <t>ARGAMASSA TRAÇO 1:5 (EM VOLUME DE CIMENTO E AREIA GROSSA ÚMIDA) COM ADIÇÃO DE EMULSÃO POLIMÉRICA PARA CHAPISCO ROLADO, PREPARO MECÂNICO COM BETONEIRA 600 L. AF_08/2019</t>
  </si>
  <si>
    <t>3.101,11</t>
  </si>
  <si>
    <t>87322</t>
  </si>
  <si>
    <t>ARGAMASSA TRAÇO 1:3 (EM VOLUME DE CIMENTO E AREIA GROSSA ÚMIDA) COM ADIÇÃO DE EMULSÃO POLIMÉRICA PARA CHAPISCO ROLADO, PREPARO MECÂNICO COM BETONEIRA 400 L. AF_08/2019</t>
  </si>
  <si>
    <t>3.189,37</t>
  </si>
  <si>
    <t>87323</t>
  </si>
  <si>
    <t>ARGAMASSA TRAÇO 1:3 (EM VOLUME DE CIMENTO E AREIA GROSSA ÚMIDA) COM ADIÇÃO DE EMULSÃO POLIMÉRICA PARA CHAPISCO ROLADO, PREPARO MECÂNICO COM BETONEIRA 600 L. AF_08/2019</t>
  </si>
  <si>
    <t>3.182,06</t>
  </si>
  <si>
    <t>87325</t>
  </si>
  <si>
    <t>ARGAMASSA TRAÇO 1:4 (EM VOLUME DE CIMENTO E AREIA GROSSA ÚMIDA) COM ADIÇÃO DE EMULSÃO POLIMÉRICA PARA CHAPISCO ROLADO, PREPARO MECÂNICO COM BETONEIRA 400 L. AF_08/2019</t>
  </si>
  <si>
    <t>3.123,70</t>
  </si>
  <si>
    <t>87326</t>
  </si>
  <si>
    <t>ARGAMASSA TRAÇO 1:4 (EM VOLUME DE CIMENTO E AREIA GROSSA ÚMIDA) COM ADIÇÃO DE EMULSÃO POLIMÉRICA PARA CHAPISCO ROLADO, PREPARO MECÂNICO COM BETONEIRA 600 L. AF_08/2019</t>
  </si>
  <si>
    <t>3.123,34</t>
  </si>
  <si>
    <t>87327</t>
  </si>
  <si>
    <t>ARGAMASSA TRAÇO 1:7 (EM VOLUME DE CIMENTO E AREIA MÉDIA ÚMIDA) COM ADIÇÃO DE PLASTIFICANTE PARA EMBOÇO/MASSA ÚNICA/ASSENTAMENTO DE ALVENARIA DE VEDAÇÃO, PREPARO MECÂNICO COM MISTURADOR DE EIXO HORIZONTAL DE 300 KG. AF_08/2019</t>
  </si>
  <si>
    <t>397,54</t>
  </si>
  <si>
    <t>87328</t>
  </si>
  <si>
    <t>ARGAMASSA TRAÇO 1:7 (EM VOLUME DE CIMENTO E AREIA MÉDIA ÚMIDA) COM ADIÇÃO DE PLASTIFICANTE PARA EMBOÇO/MASSA ÚNICA/ASSENTAMENTO DE ALVENARIA DE VEDAÇÃO, PREPARO MECÂNICO COM MISTURADOR DE EIXO HORIZONTAL DE 600 KG. AF_08/2019</t>
  </si>
  <si>
    <t>331,00</t>
  </si>
  <si>
    <t>87329</t>
  </si>
  <si>
    <t>ARGAMASSA TRAÇO 1:6 (EM VOLUME DE CIMENTO E AREIA MÉDIA ÚMIDA) COM ADIÇÃO DE PLASTIFICANTE PARA EMBOÇO/MASSA ÚNICA/ASSENTAMENTO DE ALVENARIA DE VEDAÇÃO, PREPARO MECÂNICO COM MISTURADOR DE EIXO HORIZONTAL DE 300 KG. AF_08/2019</t>
  </si>
  <si>
    <t>427,11</t>
  </si>
  <si>
    <t>87330</t>
  </si>
  <si>
    <t>ARGAMASSA TRAÇO 1:6 (EM VOLUME DE CIMENTO E AREIA MÉDIA ÚMIDA) COM ADIÇÃO DE PLASTIFICANTE PARA EMBOÇO/MASSA ÚNICA/ASSENTAMENTO DE ALVENARIA DE VEDAÇÃO, PREPARO MECÂNICO COM MISTURADOR DE EIXO HORIZONTAL DE 600 KG. AF_08/2019</t>
  </si>
  <si>
    <t>351,96</t>
  </si>
  <si>
    <t>87331</t>
  </si>
  <si>
    <t>ARGAMASSA TRAÇO 1:1:6 (EM VOLUME DE CIMENTO, CAL E AREIA MÉDIA ÚMIDA) PARA EMBOÇO/MASSA ÚNICA/ASSENTAMENTO DE ALVENARIA DE VEDAÇÃO, PREPARO MECÂNICO COM MISTURADOR DE EIXO HORIZONTAL DE 300 KG. AF_08/2019</t>
  </si>
  <si>
    <t>532,59</t>
  </si>
  <si>
    <t>87332</t>
  </si>
  <si>
    <t>ARGAMASSA TRAÇO 1:1:6 (EM VOLUME DE CIMENTO, CAL E AREIA MÉDIA ÚMIDA) PARA EMBOÇO/MASSA ÚNICA/ASSENTAMENTO DE ALVENARIA DE VEDAÇÃO, PREPARO MECÂNICO COM MISTURADOR DE EIXO HORIZONTAL DE 600 KG. AF_08/2019</t>
  </si>
  <si>
    <t>463,39</t>
  </si>
  <si>
    <t>87333</t>
  </si>
  <si>
    <t>ARGAMASSA TRAÇO 1:1,5:7,5 (EM VOLUME DE CIMENTO, CAL E AREIA MÉDIA ÚMIDA) PARA EMBOÇO/MASSA ÚNICA/ASSENTAMENTO DE ALVENARIA DE VEDAÇÃO, PREPARO MECÂNICO COM MISTURADOR DE EIXO HORIZONTAL DE 300 KG. AF_08/2019</t>
  </si>
  <si>
    <t>503,84</t>
  </si>
  <si>
    <t>87334</t>
  </si>
  <si>
    <t>ARGAMASSA TRAÇO 1:1,5:7,5 (EM VOLUME DE CIMENTO, CAL E AREIA MÉDIA ÚMIDA) PARA EMBOÇO/MASSA ÚNICA/ASSENTAMENTO DE ALVENARIA DE VEDAÇÃO, PREPARO MECÂNICO COM MISTURADOR DE EIXO HORIZONTAL DE 600 KG. AF_08/2019</t>
  </si>
  <si>
    <t>461,44</t>
  </si>
  <si>
    <t>87335</t>
  </si>
  <si>
    <t>ARGAMASSA TRAÇO 1:2:8 (EM VOLUME DE CIMENTO, CAL E AREIA MÉDIA ÚMIDA) PARA EMBOÇO/MASSA ÚNICA/ASSENTAMENTO DE ALVENARIA DE VEDAÇÃO, PREPARO MECÂNICO COM MISTURADOR DE EIXO HORIZONTAL DE 300 KG. AF_08/2019</t>
  </si>
  <si>
    <t>495,30</t>
  </si>
  <si>
    <t>87336</t>
  </si>
  <si>
    <t>ARGAMASSA TRAÇO 1:2:8 (EM VOLUME DE CIMENTO, CAL E AREIA MÉDIA ÚMIDA) PARA EMBOÇO/MASSA ÚNICA/ASSENTAMENTO DE ALVENARIA DE VEDAÇÃO, PREPARO MECÂNICO COM MISTURADOR DE EIXO HORIZONTAL DE 600 KG. AF_08/2019</t>
  </si>
  <si>
    <t>482,76</t>
  </si>
  <si>
    <t>87337</t>
  </si>
  <si>
    <t>ARGAMASSA TRAÇO 1:2:9 (EM VOLUME DE CIMENTO, CAL E AREIA MÉDIA ÚMIDA) PARA EMBOÇO/MASSA ÚNICA/ASSENTAMENTO DE ALVENARIA DE VEDAÇÃO, PREPARO MECÂNICO COM MISTURADOR DE EIXO HORIZONTAL DE 300 KG. AF_08/2019</t>
  </si>
  <si>
    <t>493,60</t>
  </si>
  <si>
    <t>87338</t>
  </si>
  <si>
    <t>ARGAMASSA TRAÇO 1:3:12 (EM VOLUME DE CIMENTO, CAL E AREIA MÉDIA ÚMIDA) PARA EMBOÇO/MASSA ÚNICA/ASSENTAMENTO DE ALVENARIA DE VEDAÇÃO, PREPARO MECÂNICO COM MISTURADOR DE EIXO HORIZONTAL DE 600 KG. AF_08/2019</t>
  </si>
  <si>
    <t>479,64</t>
  </si>
  <si>
    <t>87339</t>
  </si>
  <si>
    <t>ARGAMASSA TRAÇO 1:3 (EM VOLUME DE CIMENTO E AREIA MÉDIA ÚMIDA) PARA CONTRAPISO, PREPARO MECÂNICO COM MISTURADOR DE EIXO HORIZONTAL DE 160 KG. AF_08/2019</t>
  </si>
  <si>
    <t>687,17</t>
  </si>
  <si>
    <t>87340</t>
  </si>
  <si>
    <t>ARGAMASSA TRAÇO 1:3 (EM VOLUME DE CIMENTO E AREIA MÉDIA ÚMIDA) PARA CONTRAPISO, PREPARO MECÂNICO COM MISTURADOR DE EIXO HORIZONTAL DE 300 KG. AF_08/2019</t>
  </si>
  <si>
    <t>549,71</t>
  </si>
  <si>
    <t>87341</t>
  </si>
  <si>
    <t>ARGAMASSA TRAÇO 1:3 (EM VOLUME DE CIMENTO E AREIA MÉDIA ÚMIDA) PARA CONTRAPISO, PREPARO MECÂNICO COM MISTURADOR DE EIXO HORIZONTAL DE 600 KG. AF_08/2019</t>
  </si>
  <si>
    <t>513,90</t>
  </si>
  <si>
    <t>87342</t>
  </si>
  <si>
    <t>ARGAMASSA TRAÇO 1:4 (EM VOLUME DE CIMENTO E AREIA MÉDIA ÚMIDA) PARA CONTRAPISO, PREPARO MECÂNICO COM MISTURADOR DE EIXO HORIZONTAL DE 160 KG. AF_08/2019</t>
  </si>
  <si>
    <t>581,75</t>
  </si>
  <si>
    <t>87343</t>
  </si>
  <si>
    <t>ARGAMASSA TRAÇO 1:4 (EM VOLUME DE CIMENTO E AREIA MÉDIA ÚMIDA) PARA CONTRAPISO, PREPARO MECÂNICO COM MISTURADOR DE EIXO HORIZONTAL DE 300 KG. AF_08/2019</t>
  </si>
  <si>
    <t>504,13</t>
  </si>
  <si>
    <t>87344</t>
  </si>
  <si>
    <t>ARGAMASSA TRAÇO 1:4 (EM VOLUME DE CIMENTO E AREIA MÉDIA ÚMIDA) PARA CONTRAPISO, PREPARO MECÂNICO COM MISTURADOR DE EIXO HORIZONTAL DE 600 KG. AF_08/2019</t>
  </si>
  <si>
    <t>459,29</t>
  </si>
  <si>
    <t>87345</t>
  </si>
  <si>
    <t>ARGAMASSA TRAÇO 1:5 (EM VOLUME DE CIMENTO E AREIA MÉDIA ÚMIDA) PARA CONTRAPISO, PREPARO MECÂNICO COM MISTURADOR DE EIXO HORIZONTAL DE 160 KG. AF_08/2019</t>
  </si>
  <si>
    <t>521,66</t>
  </si>
  <si>
    <t>87346</t>
  </si>
  <si>
    <t>ARGAMASSA TRAÇO 1:5 (EM VOLUME DE CIMENTO E AREIA MÉDIA ÚMIDA) PARA CONTRAPISO, PREPARO MECÂNICO COM MISTURADOR DE EIXO HORIZONTAL DE 300 KG. AF_08/2019</t>
  </si>
  <si>
    <t>457,45</t>
  </si>
  <si>
    <t>87347</t>
  </si>
  <si>
    <t>ARGAMASSA TRAÇO 1:5 (EM VOLUME DE CIMENTO E AREIA MÉDIA ÚMIDA) PARA CONTRAPISO, PREPARO MECÂNICO COM MISTURADOR DE EIXO HORIZONTAL DE 600 KG. AF_08/2019</t>
  </si>
  <si>
    <t>421,88</t>
  </si>
  <si>
    <t>87348</t>
  </si>
  <si>
    <t>ARGAMASSA TRAÇO 1:6 (EM VOLUME DE CIMENTO E AREIA MÉDIA ÚMIDA) PARA CONTRAPISO, PREPARO MECÂNICO COM MISTURADOR DE EIXO HORIZONTAL DE 160 KG. AF_08/2019</t>
  </si>
  <si>
    <t>476,40</t>
  </si>
  <si>
    <t>87349</t>
  </si>
  <si>
    <t>ARGAMASSA TRAÇO 1:6 (EM VOLUME DE CIMENTO E AREIA MÉDIA ÚMIDA) PARA CONTRAPISO, PREPARO MECÂNICO COM MISTURADOR DE EIXO HORIZONTAL DE 600 KG. AF_08/2019</t>
  </si>
  <si>
    <t>390,63</t>
  </si>
  <si>
    <t>87350</t>
  </si>
  <si>
    <t>ARGAMASSA TRAÇO 1:5 (EM VOLUME DE CIMENTO E AREIA GROSSA ÚMIDA) PARA CHAPISCO CONVENCIONAL, PREPARO MECÂNICO COM MISTURADOR DE EIXO HORIZONTAL DE 300 KG. AF_08/2019</t>
  </si>
  <si>
    <t>417,01</t>
  </si>
  <si>
    <t>87351</t>
  </si>
  <si>
    <t>ARGAMASSA TRAÇO 1:5 (EM VOLUME DE CIMENTO E AREIA GROSSA ÚMIDA) PARA CHAPISCO CONVENCIONAL, PREPARO MECÂNICO COM MISTURADOR DE EIXO HORIZONTAL DE 600 KG. AF_08/2019</t>
  </si>
  <si>
    <t>336,53</t>
  </si>
  <si>
    <t>87352</t>
  </si>
  <si>
    <t>ARGAMASSA TRAÇO 1:3 (EM VOLUME DE CIMENTO E AREIA GROSSA ÚMIDA) PARA CHAPISCO CONVENCIONAL, PREPARO MECÂNICO COM MISTURADOR DE EIXO HORIZONTAL DE 160 KG. AF_08/2019</t>
  </si>
  <si>
    <t>526,55</t>
  </si>
  <si>
    <t>87353</t>
  </si>
  <si>
    <t>ARGAMASSA TRAÇO 1:3 (EM VOLUME DE CIMENTO E AREIA GROSSA ÚMIDA) PARA CHAPISCO CONVENCIONAL, PREPARO MECÂNICO COM MISTURADOR DE EIXO HORIZONTAL DE 300 KG. AF_08/2019</t>
  </si>
  <si>
    <t>442,24</t>
  </si>
  <si>
    <t>87354</t>
  </si>
  <si>
    <t>ARGAMASSA TRAÇO 1:3 (EM VOLUME DE CIMENTO E AREIA GROSSA ÚMIDA) PARA CHAPISCO CONVENCIONAL, PREPARO MECÂNICO COM MISTURADOR DE EIXO HORIZONTAL DE 600 KG. AF_08/2019</t>
  </si>
  <si>
    <t>402,31</t>
  </si>
  <si>
    <t>87355</t>
  </si>
  <si>
    <t>ARGAMASSA TRAÇO 1:4 (EM VOLUME DE CIMENTO E AREIA GROSSA ÚMIDA) PARA CHAPISCO CONVENCIONAL, PREPARO MECÂNICO COM MISTURADOR DE EIXO HORIZONTAL DE 160 KG. AF_08/2019</t>
  </si>
  <si>
    <t>444,74</t>
  </si>
  <si>
    <t>87356</t>
  </si>
  <si>
    <t>ARGAMASSA TRAÇO 1:4 (EM VOLUME DE CIMENTO E AREIA GROSSA ÚMIDA) PARA CHAPISCO CONVENCIONAL, PREPARO MECÂNICO COM MISTURADOR DE EIXO HORIZONTAL DE 300 KG. AF_08/2019</t>
  </si>
  <si>
    <t>387,31</t>
  </si>
  <si>
    <t>87357</t>
  </si>
  <si>
    <t>ARGAMASSA TRAÇO 1:4 (EM VOLUME DE CIMENTO E AREIA GROSSA ÚMIDA) PARA CHAPISCO CONVENCIONAL, PREPARO MECÂNICO COM MISTURADOR DE EIXO HORIZONTAL DE 600 KG. AF_08/2019</t>
  </si>
  <si>
    <t>358,40</t>
  </si>
  <si>
    <t>87358</t>
  </si>
  <si>
    <t>ARGAMASSA TRAÇO 1:5 (EM VOLUME DE CIMENTO E AREIA GROSSA ÚMIDA) COM ADIÇÃO DE EMULSÃO POLIMÉRICA PARA CHAPISCO ROLADO, PREPARO MECÂNICO COM MISTURADOR DE EIXO HORIZONTAL DE 300 KG. AF_08/2019</t>
  </si>
  <si>
    <t>3.072,65</t>
  </si>
  <si>
    <t>87359</t>
  </si>
  <si>
    <t>ARGAMASSA TRAÇO 1:5 (EM VOLUME DE CIMENTO E AREIA GROSSA ÚMIDA) COM ADIÇÃO DE EMULSÃO POLIMÉRICA PARA CHAPISCO ROLADO, PREPARO MECÂNICO COM MISTURADOR DE EIXO HORIZONTAL DE 600 KG. AF_08/2019</t>
  </si>
  <si>
    <t>3.037,93</t>
  </si>
  <si>
    <t>87360</t>
  </si>
  <si>
    <t>ARGAMASSA TRAÇO 1:3 (EM VOLUME DE CIMENTO E AREIA GROSSA ÚMIDA) COM ADIÇÃO DE EMULSÃO POLIMÉRICA PARA CHAPISCO ROLADO, PREPARO MECÂNICO COM MISTURADOR DE EIXO HORIZONTAL DE 160 KG. AF_08/2019</t>
  </si>
  <si>
    <t>3.164,81</t>
  </si>
  <si>
    <t>87361</t>
  </si>
  <si>
    <t>ARGAMASSA TRAÇO 1:3 (EM VOLUME DE CIMENTO E AREIA GROSSA ÚMIDA) COM ADIÇÃO DE EMULSÃO POLIMÉRICA PARA CHAPISCO ROLADO, PREPARO MECÂNICO COM MISTURADOR DE EIXO HORIZONTAL DE 300 KG. AF_08/2019</t>
  </si>
  <si>
    <t>3.112,65</t>
  </si>
  <si>
    <t>87362</t>
  </si>
  <si>
    <t>ARGAMASSA TRAÇO 1:3 (EM VOLUME DE CIMENTO E AREIA GROSSA ÚMIDA) COM ADIÇÃO DE EMULSÃO POLIMÉRICA PARA CHAPISCO ROLADO, PREPARO MECÂNICO COM MISTURADOR DE EIXO HORIZONTAL DE 600 KG. AF_08/2019</t>
  </si>
  <si>
    <t>3.105,40</t>
  </si>
  <si>
    <t>87363</t>
  </si>
  <si>
    <t>ARGAMASSA TRAÇO 1:4 (EM VOLUME DE CIMENTO E AREIA GROSSA ÚMIDA) COM ADIÇÃO DE EMULSÃO POLIMÉRICA PARA CHAPISCO ROLADO, PREPARO MECÂNICO COM MISTURADOR DE EIXO HORIZONTAL DE 300 KG. AF_08/2019</t>
  </si>
  <si>
    <t>3.104,61</t>
  </si>
  <si>
    <t>87364</t>
  </si>
  <si>
    <t>ARGAMASSA TRAÇO 1:4 (EM VOLUME DE CIMENTO E AREIA GROSSA ÚMIDA) COM ADIÇÃO DE EMULSÃO POLIMÉRICA PARA CHAPISCO ROLADO, PREPARO MECÂNICO COM MISTURADOR DE EIXO HORIZONTAL DE 600 KG. AF_08/2019</t>
  </si>
  <si>
    <t>3.065,61</t>
  </si>
  <si>
    <t>87365</t>
  </si>
  <si>
    <t>ARGAMASSA TRAÇO 1:7 (EM VOLUME DE CIMENTO E AREIA MÉDIA ÚMIDA) COM ADIÇÃO DE PLASTIFICANTE PARA EMBOÇO/MASSA ÚNICA/ASSENTAMENTO DE ALVENARIA DE VEDAÇÃO, PREPARO MANUAL. AF_08/2019</t>
  </si>
  <si>
    <t>489,68</t>
  </si>
  <si>
    <t>87366</t>
  </si>
  <si>
    <t>ARGAMASSA TRAÇO 1:6 (EM VOLUME DE CIMENTO E AREIA MÉDIA ÚMIDA) COM ADIÇÃO DE PLASTIFICANTE PARA EMBOÇO/MASSA ÚNICA/ASSENTAMENTO DE ALVENARIA DE VEDAÇÃO, PREPARO MANUAL. AF_08/2019</t>
  </si>
  <si>
    <t>514,83</t>
  </si>
  <si>
    <t>87367</t>
  </si>
  <si>
    <t>ARGAMASSA TRAÇO 1:1:6 (EM VOLUME DE CIMENTO, CAL E AREIA MÉDIA ÚMIDA) PARA EMBOÇO/MASSA ÚNICA/ASSENTAMENTO DE ALVENARIA DE VEDAÇÃO, PREPARO MANUAL. AF_08/2019</t>
  </si>
  <si>
    <t>626,07</t>
  </si>
  <si>
    <t>87368</t>
  </si>
  <si>
    <t>ARGAMASSA TRAÇO 1:1,5:7,5 (EM VOLUME DE CIMENTO, CAL E AREIA MÉDIA ÚMIDA) PARA EMBOÇO/MASSA ÚNICA/ASSENTAMENTO DE ALVENARIA DE VEDAÇÃO, PREPARO MANUAL. AF_08/2019</t>
  </si>
  <si>
    <t>621,33</t>
  </si>
  <si>
    <t>87369</t>
  </si>
  <si>
    <t>ARGAMASSA TRAÇO 1:2:8 (EM VOLUME DE CIMENTO, CAL E AREIA MÉDIA ÚMIDA) PARA EMBOÇO/MASSA ÚNICA/ASSENTAMENTO DE ALVENARIA DE VEDAÇÃO, PREPARO MANUAL. AF_08/2019</t>
  </si>
  <si>
    <t>641,50</t>
  </si>
  <si>
    <t>87370</t>
  </si>
  <si>
    <t>ARGAMASSA TRAÇO 1:2:9 (EM VOLUME DE CIMENTO, CAL E AREIA MÉDIA ÚMIDA) PARA EMBOÇO/MASSA ÚNICA/ASSENTAMENTO DE ALVENARIA DE VEDAÇÃO, PREPARO MANUAL. AF_08/2019</t>
  </si>
  <si>
    <t>618,75</t>
  </si>
  <si>
    <t>87371</t>
  </si>
  <si>
    <t>ARGAMASSA TRAÇO 1:3:12 (EM VOLUME DE CIMENTO, CAL E AREIA MÉDIA ÚMIDA) PARA EMBOÇO/MASSA ÚNICA/ASSENTAMENTO DE ALVENARIA DE VEDAÇÃO, PREPARO MANUAL. AF_08/2019</t>
  </si>
  <si>
    <t>613,86</t>
  </si>
  <si>
    <t>87372</t>
  </si>
  <si>
    <t>ARGAMASSA TRAÇO 1:3 (EM VOLUME DE CIMENTO E AREIA MÉDIA ÚMIDA) PARA CONTRAPISO, PREPARO MANUAL. AF_08/2019</t>
  </si>
  <si>
    <t>689,78</t>
  </si>
  <si>
    <t>87373</t>
  </si>
  <si>
    <t>ARGAMASSA TRAÇO 1:4 (EM VOLUME DE CIMENTO E AREIA MÉDIA ÚMIDA) PARA CONTRAPISO, PREPARO MANUAL. AF_08/2019</t>
  </si>
  <si>
    <t>620,60</t>
  </si>
  <si>
    <t>87374</t>
  </si>
  <si>
    <t>ARGAMASSA TRAÇO 1:5 (EM VOLUME DE CIMENTO E AREIA MÉDIA ÚMIDA) PARA CONTRAPISO, PREPARO MANUAL. AF_08/2019</t>
  </si>
  <si>
    <t>584,56</t>
  </si>
  <si>
    <t>87375</t>
  </si>
  <si>
    <t>ARGAMASSA TRAÇO 1:6 (EM VOLUME DE CIMENTO E AREIA MÉDIA ÚMIDA) PARA CONTRAPISO, PREPARO MANUAL. AF_08/2019</t>
  </si>
  <si>
    <t>562,54</t>
  </si>
  <si>
    <t>87376</t>
  </si>
  <si>
    <t>ARGAMASSA TRAÇO 1:5 (EM VOLUME DE CIMENTO E AREIA GROSSA ÚMIDA) PARA CHAPISCO CONVENCIONAL, PREPARO MANUAL. AF_08/2019</t>
  </si>
  <si>
    <t>494,76</t>
  </si>
  <si>
    <t>87377</t>
  </si>
  <si>
    <t>ARGAMASSA TRAÇO 1:3 (EM VOLUME DE CIMENTO E AREIA GROSSA ÚMIDA) PARA CHAPISCO CONVENCIONAL, PREPARO MANUAL. AF_08/2019</t>
  </si>
  <si>
    <t>569,59</t>
  </si>
  <si>
    <t>87378</t>
  </si>
  <si>
    <t>ARGAMASSA TRAÇO 1:4 (EM VOLUME DE CIMENTO E AREIA GROSSA ÚMIDA) PARA CHAPISCO CONVENCIONAL, PREPARO MANUAL. AF_08/2019</t>
  </si>
  <si>
    <t>519,63</t>
  </si>
  <si>
    <t>87379</t>
  </si>
  <si>
    <t>ARGAMASSA TRAÇO 1:5 (EM VOLUME DE CIMENTO E AREIA GROSSA ÚMIDA) COM ADIÇÃO DE EMULSÃO POLIMÉRICA PARA CHAPISCO ROLADO, PREPARO MANUAL. AF_08/2019</t>
  </si>
  <si>
    <t>3.211,21</t>
  </si>
  <si>
    <t>87380</t>
  </si>
  <si>
    <t>ARGAMASSA TRAÇO 1:3 (EM VOLUME DE CIMENTO E AREIA GROSSA ÚMIDA) COM ADIÇÃO DE EMULSÃO POLIMÉRICA PARA CHAPISCO ROLADO, PREPARO MANUAL. AF_08/2019</t>
  </si>
  <si>
    <t>3.286,34</t>
  </si>
  <si>
    <t>87381</t>
  </si>
  <si>
    <t>ARGAMASSA TRAÇO 1:4 (EM VOLUME DE CIMENTO E AREIA GROSSA ÚMIDA) COM ADIÇÃO DE EMULSÃO POLIMÉRICA PARA CHAPISCO ROLADO, PREPARO MANUAL. AF_08/2019</t>
  </si>
  <si>
    <t>3.236,03</t>
  </si>
  <si>
    <t>87382</t>
  </si>
  <si>
    <t>ARGAMASSA INDUSTRIALIZADA MULTIUSO PARA REVESTIMENTOS E ASSENTAMENTO DA ALVENARIA, PREPARO COM MISTURADOR DE EIXO HORIZONTAL DE 160 KG. AF_08/2019</t>
  </si>
  <si>
    <t>1.531,96</t>
  </si>
  <si>
    <t>87383</t>
  </si>
  <si>
    <t>ARGAMASSA INDUSTRIALIZADA MULTIUSO PARA REVESTIMENTOS E ASSENTAMENTO DA ALVENARIA, PREPARO COM MISTURADOR DE EIXO HORIZONTAL DE 300 KG. AF_08/2019</t>
  </si>
  <si>
    <t>1.522,85</t>
  </si>
  <si>
    <t>87384</t>
  </si>
  <si>
    <t>ARGAMASSA INDUSTRIALIZADA MULTIUSO PARA REVESTIMENTOS E ASSENTAMENTO DA ALVENARIA, PREPARO COM MISTURADOR DE EIXO HORIZONTAL DE 600 KG. AF_08/2019</t>
  </si>
  <si>
    <t>1.509,99</t>
  </si>
  <si>
    <t>87385</t>
  </si>
  <si>
    <t>ARGAMASSA PRONTA PARA CONTRAPISO, PREPARO COM MISTURADOR DE EIXO HORIZONTAL DE 160 KG. AF_08/2019</t>
  </si>
  <si>
    <t>1.782,53</t>
  </si>
  <si>
    <t>87386</t>
  </si>
  <si>
    <t>ARGAMASSA PRONTA PARA CONTRAPISO, PREPARO COM MISTURADOR DE EIXO HORIZONTAL DE 300 KG. AF_08/2019</t>
  </si>
  <si>
    <t>1.767,09</t>
  </si>
  <si>
    <t>87387</t>
  </si>
  <si>
    <t>ARGAMASSA PRONTA PARA CONTRAPISO, PREPARO COM MISTURADOR DE EIXO HORIZONTAL DE 600 KG. AF_08/2019</t>
  </si>
  <si>
    <t>1.755,51</t>
  </si>
  <si>
    <t>87388</t>
  </si>
  <si>
    <t>ARGAMASSA PARA REVESTIMENTO DECORATIVO MONOCAMADA (MONOCAPA), PREPARO COM MISTURADOR DE EIXO HORIZONTAL DE 160 KG. AF_08/2019</t>
  </si>
  <si>
    <t>4.233,97</t>
  </si>
  <si>
    <t>87389</t>
  </si>
  <si>
    <t>ARGAMASSA PARA REVESTIMENTO DECORATIVO MONOCAMADA (MONOCAPA), PREPARO COM MISTURADOR DE EIXO HORIZONTAL DE 300 KG. AF_08/2019</t>
  </si>
  <si>
    <t>4.243,68</t>
  </si>
  <si>
    <t>87390</t>
  </si>
  <si>
    <t>ARGAMASSA PARA REVESTIMENTO DECORATIVO MONOCAMADA (MONOCAPA), PREPARO COM MISTURADOR DE EIXO HORIZONTAL DE 600 KG. AF_08/2019</t>
  </si>
  <si>
    <t>4.258,90</t>
  </si>
  <si>
    <t>87391</t>
  </si>
  <si>
    <t>ARGAMASSA INDUSTRIALIZADA PARA CHAPISCO ROLADO, PREPARO COM MISTURADOR DE EIXO HORIZONTAL DE 160 KG. AF_08/2019</t>
  </si>
  <si>
    <t>4.705,74</t>
  </si>
  <si>
    <t>87393</t>
  </si>
  <si>
    <t>ARGAMASSA INDUSTRIALIZADA PARA CHAPISCO ROLADO, PREPARO COM MISTURADOR DE EIXO HORIZONTAL DE 300 KG. AF_08/2019</t>
  </si>
  <si>
    <t>4.740,25</t>
  </si>
  <si>
    <t>87394</t>
  </si>
  <si>
    <t>ARGAMASSA INDUSTRIALIZADA PARA CHAPISCO ROLADO, PREPARO COM MISTURADOR DE EIXO HORIZONTAL DE 600 KG. AF_08/2019</t>
  </si>
  <si>
    <t>4.774,24</t>
  </si>
  <si>
    <t>87395</t>
  </si>
  <si>
    <t>ARGAMASSA INDUSTRIALIZADA PARA CHAPISCO COLANTE, PREPARO COM MISTURADOR DE EIXO HORIZONTAL DE 160 KG. AF_08/2019</t>
  </si>
  <si>
    <t>2.985,36</t>
  </si>
  <si>
    <t>87396</t>
  </si>
  <si>
    <t>ARGAMASSA INDUSTRIALIZADA PARA CHAPISCO COLANTE, PREPARO COM MISTURADOR DE EIXO HORIZONTAL DE 300 KG. AF_08/2019</t>
  </si>
  <si>
    <t>2.996,77</t>
  </si>
  <si>
    <t>87397</t>
  </si>
  <si>
    <t>ARGAMASSA INDUSTRIALIZADA PARA CHAPISCO COLANTE, PREPARO COM MISTURADOR DE EIXO HORIZONTAL DE 600 KG. AF_08/2019</t>
  </si>
  <si>
    <t>3.008,68</t>
  </si>
  <si>
    <t>87398</t>
  </si>
  <si>
    <t>ARGAMASSA INDUSTRIALIZADA MULTIUSO PARA REVESTIMENTOS E ASSENTAMENTO DA ALVENARIA, PREPARO MANUAL. AF_08/2019</t>
  </si>
  <si>
    <t>1.737,19</t>
  </si>
  <si>
    <t>87399</t>
  </si>
  <si>
    <t>ARGAMASSA PRONTA PARA CONTRAPISO, PREPARO MANUAL. AF_08/2019</t>
  </si>
  <si>
    <t>1.989,23</t>
  </si>
  <si>
    <t>87401</t>
  </si>
  <si>
    <t>ARGAMASSA INDUSTRIALIZADA PARA CHAPISCO ROLADO, PREPARO MANUAL. AF_08/2019</t>
  </si>
  <si>
    <t>5.001,66</t>
  </si>
  <si>
    <t>87402</t>
  </si>
  <si>
    <t>ARGAMASSA INDUSTRIALIZADA PARA CHAPISCO COLANTE, PREPARO MANUAL. AF_08/2019</t>
  </si>
  <si>
    <t>3.246,06</t>
  </si>
  <si>
    <t>87404</t>
  </si>
  <si>
    <t>ARGAMASSA PARA REVESTIMENTO DECORATIVO MONOCAMADA (MONOCAPA), MISTURA E PROJEÇÃO DE 1,5 M3/H DE ARGAMASSA. AF_08/2019</t>
  </si>
  <si>
    <t>4.409,93</t>
  </si>
  <si>
    <t>87405</t>
  </si>
  <si>
    <t>ARGAMASSA PARA REVESTIMENTO DECORATIVO MONOCAMADA (MONOCAPA), MISTURA E PROJEÇÃO DE 2 M3/H DE ARGAMASSA. AF_06/2014</t>
  </si>
  <si>
    <t>4.409,84</t>
  </si>
  <si>
    <t>87407</t>
  </si>
  <si>
    <t>ARGAMASSA INDUSTRIALIZADA PARA REVESTIMENTOS, MISTURA E PROJEÇÃO DE 1,5 M³/H DE ARGAMASSA. AF_08/2019</t>
  </si>
  <si>
    <t>1.560,71</t>
  </si>
  <si>
    <t>87408</t>
  </si>
  <si>
    <t>ARGAMASSA INDUSTRIALIZADA PARA REVESTIMENTOS, MISTURA E PROJEÇÃO DE 2 M³/H DE ARGAMASSA. AF_06/2014</t>
  </si>
  <si>
    <t>1.543,44</t>
  </si>
  <si>
    <t>87410</t>
  </si>
  <si>
    <t>ARGAMASSA À BASE DE GESSO, MISTURA E PROJEÇÃO DE 1,5 M³/H DE ARGAMASSA. AF_08/2019</t>
  </si>
  <si>
    <t>826,21</t>
  </si>
  <si>
    <t>88626</t>
  </si>
  <si>
    <t>ARGAMASSA TRAÇO 1:0,5:4,5 (EM VOLUME DE CIMENTO, CAL E AREIA MÉDIA ÚMIDA), PREPARO MECÂNICO COM BETONEIRA 400 L. AF_08/2019</t>
  </si>
  <si>
    <t>469,74</t>
  </si>
  <si>
    <t>88627</t>
  </si>
  <si>
    <t>ARGAMASSA TRAÇO 1:0,5:4,5 (EM VOLUME DE CIMENTO, CAL E AREIA MÉDIA ÚMIDA) PARA ASSENTAMENTO DE ALVENARIA, PREPARO MANUAL. AF_08/2019</t>
  </si>
  <si>
    <t>568,82</t>
  </si>
  <si>
    <t>88628</t>
  </si>
  <si>
    <t>ARGAMASSA TRAÇO 1:3 (EM VOLUME DE CIMENTO E AREIA MÉDIA ÚMIDA), PREPARO MECÂNICO COM BETONEIRA 400 L. AF_08/2019</t>
  </si>
  <si>
    <t>453,86</t>
  </si>
  <si>
    <t>88629</t>
  </si>
  <si>
    <t>ARGAMASSA TRAÇO 1:3 (EM VOLUME DE CIMENTO E AREIA MÉDIA ÚMIDA), PREPARO MANUAL. AF_08/2019</t>
  </si>
  <si>
    <t>559,35</t>
  </si>
  <si>
    <t>88630</t>
  </si>
  <si>
    <t>ARGAMASSA TRAÇO 1:4 (CIMENTO E AREIA MÉDIA), PREPARO MECÂNICO COM BETONEIRA 400 L. AF_08/2014</t>
  </si>
  <si>
    <t>390,78</t>
  </si>
  <si>
    <t>88631</t>
  </si>
  <si>
    <t>ARGAMASSA TRAÇO 1:4 (EM VOLUME DE CIMENTO E AREIA MÉDIA ÚMIDA), PREPARO MANUAL. AF_08/2019</t>
  </si>
  <si>
    <t>505,43</t>
  </si>
  <si>
    <t>88715</t>
  </si>
  <si>
    <t>ARGAMASSA TRAÇO 1:2:9 (EM VOLUME DE CIMENTO, CAL E AREIA MÉDIA ÚMIDA) PARA EMBOÇO/MASSA ÚNICA/ASSENTAMENTO DE ALVENARIA DE VEDAÇÃO, PREPARO MECÂNICO COM BETONEIRA 400 L. AF_08/2019</t>
  </si>
  <si>
    <t>482,78</t>
  </si>
  <si>
    <t>95563</t>
  </si>
  <si>
    <t>ARGAMASSA TRAÇO 1:1,93 (EM VOLUME DE CIMENTO E AREIA MÉDIA ÚMIDA), FCK 20 MPA, PREPARO MECÂNICO COM MISTURADOR DUPLO HORIZONTAL DE ALTA TURBULÊNCIA. AF_03/2020</t>
  </si>
  <si>
    <t>683,69</t>
  </si>
  <si>
    <t>100464</t>
  </si>
  <si>
    <t>ARGAMASSA TRAÇO 1:0,5:4,5  (EM VOLUME DE CIMENTO, CAL E AREIA MÉDIA ÚMIDA), PREPARO MECÂNICO COM MISTURADOR DE EIXO HORIZONTAL DE 160 KG. AF_08/2019</t>
  </si>
  <si>
    <t>500,26</t>
  </si>
  <si>
    <t>100465</t>
  </si>
  <si>
    <t>ARGAMASSA TRAÇO 1:0,5:4,5  (EM VOLUME DE CIMENTO, CAL E AREIA MÉDIA ÚMIDA), PREPARO MECÂNICO COM MISTURADOR DE EIXO HORIZONTAL DE 300 KG. AF_08/2019</t>
  </si>
  <si>
    <t>457,52</t>
  </si>
  <si>
    <t>100466</t>
  </si>
  <si>
    <t>ARGAMASSA TRAÇO 1:0,5:4,5  (EM VOLUME DE CIMENTO, CAL E AREIA MÉDIA ÚMIDA), PREPARO MECÂNICO COM MISTURADOR DE EIXO HORIZONTAL DE 600 KG. AF_08/2019</t>
  </si>
  <si>
    <t>435,19</t>
  </si>
  <si>
    <t>100468</t>
  </si>
  <si>
    <t>ARGAMASSA TRAÇO 1:3 (EM VOLUME DE CIMENTO E AREIA MÉDIA ÚMIDA), PREPARO MECÂNICO COM MISTURADOR DE EIXO HORIZONTAL DE 160 KG. AF_08/2019</t>
  </si>
  <si>
    <t>570,41</t>
  </si>
  <si>
    <t>100469</t>
  </si>
  <si>
    <t>ARGAMASSA TRAÇO 1:3 (EM VOLUME DE CIMENTO E AREIA MÉDIA ÚMIDA), PREPARO MECÂNICO COM MISTURADOR DE EIXO HORIZONTAL DE 300 KG. AF_08/2019</t>
  </si>
  <si>
    <t>445,75</t>
  </si>
  <si>
    <t>100470</t>
  </si>
  <si>
    <t>ARGAMASSA TRAÇO 1:3 (EM VOLUME DE CIMENTO E AREIA MÉDIA ÚMIDA), PREPARO MECÂNICO COM MISTURADOR DE EIXO HORIZONTAL DE 600 KG. AF_08/2019</t>
  </si>
  <si>
    <t>401,20</t>
  </si>
  <si>
    <t>100472</t>
  </si>
  <si>
    <t>ARGAMASSA TRAÇO 1:4 (EM VOLUME DE CIMENTO E AREIA MÉDIA ÚMIDA), PREPARO MECÂNICO COM MISTURADOR DE EIXO HORIZONTAL DE 160 KG. AF_08/2019</t>
  </si>
  <si>
    <t>459,83</t>
  </si>
  <si>
    <t>100473</t>
  </si>
  <si>
    <t>ARGAMASSA TRAÇO 1:4 (EM VOLUME DE CIMENTO E AREIA MÉDIA ÚMIDA), PREPARO MECÂNICO COM MISTURADOR DE EIXO HORIZONTAL DE 300 KG. AF_08/2019</t>
  </si>
  <si>
    <t>405,84</t>
  </si>
  <si>
    <t>100474</t>
  </si>
  <si>
    <t>ARGAMASSA TRAÇO 1:4 (EM VOLUME DE CIMENTO E AREIA MÉDIA ÚMIDA), PREPARO MECÂNICO COM MISTURADOR DE EIXO HORIZONTAL DE 600 KG. AF_08/2019</t>
  </si>
  <si>
    <t>380,61</t>
  </si>
  <si>
    <t>100475</t>
  </si>
  <si>
    <t>ARGAMASSA TRAÇO 1:3 (EM VOLUME DE CIMENTO E AREIA MÉDIA ÚMIDA) COM ADIÇÃO DE IMPERMEABILIZANTE, PREPARO MECÂNICO COM BETONEIRA 400 L. AF_08/2019</t>
  </si>
  <si>
    <t>590,08</t>
  </si>
  <si>
    <t>100477</t>
  </si>
  <si>
    <t>ARGAMASSA TRAÇO 1:3 (EM VOLUME DE CIMENTO E AREIA MÉDIA ÚMIDA) COM ADIÇÃO DE IMPERMEABILIZANTE, PREPARO MECÂNICO COM MISTURADOR DE EIXO HORIZONTAL DE 160 KG. AF_08/2019</t>
  </si>
  <si>
    <t>663,29</t>
  </si>
  <si>
    <t>100478</t>
  </si>
  <si>
    <t>ARGAMASSA TRAÇO 1:3 (EM VOLUME DE CIMENTO E AREIA MÉDIA ÚMIDA) COM ADIÇÃO DE IMPERMEABILIZANTE, PREPARO MECÂNICO COM MISTURADOR DE EIXO HORIZONTAL DE 300 KG. AF_08/2019</t>
  </si>
  <si>
    <t>578,84</t>
  </si>
  <si>
    <t>100479</t>
  </si>
  <si>
    <t>ARGAMASSA TRAÇO 1:3 (EM VOLUME DE CIMENTO E AREIA MÉDIA ÚMIDA) COM ADIÇÃO DE IMPERMEABILIZANTE, PREPARO MECÂNICO COM MISTURADOR DE EIXO HORIZONTAL DE 600 KG. AF_08/2019</t>
  </si>
  <si>
    <t>559,53</t>
  </si>
  <si>
    <t>100480</t>
  </si>
  <si>
    <t>ARGAMASSA TRAÇO 1:3 (EM VOLUME DE CIMENTO E AREIA MÉDIA ÚMIDA) COM ADIÇÃO DE IMPERMEABILIZANTE, PREPARO MANUAL. AF_08/2019</t>
  </si>
  <si>
    <t>694,00</t>
  </si>
  <si>
    <t>100481</t>
  </si>
  <si>
    <t>ARGAMASSA TRAÇO 1:4 (EM VOLUME DE CIMENTO E AREIA MÉDIA ÚMIDA) COM ADIÇÃO DE IMPERMEABILIZANTE, PREPARO MECÂNICO COM BETONEIRA 400 L. AF_08/2019</t>
  </si>
  <si>
    <t>510,48</t>
  </si>
  <si>
    <t>100483</t>
  </si>
  <si>
    <t>ARGAMASSA TRAÇO 1:4 (EM VOLUME DE CIMENTO E AREIA MÉDIA ÚMIDA) COM ADIÇÃO DE IMPERMEABILIZANTE, PREPARO MECÂNICO COM MISTURADOR DE EIXO HORIZONTAL DE 160 KG. AF_08/2019</t>
  </si>
  <si>
    <t>565,15</t>
  </si>
  <si>
    <t>100484</t>
  </si>
  <si>
    <t>ARGAMASSA TRAÇO 1:4 (EM VOLUME DE CIMENTO E AREIA MÉDIA ÚMIDA) COM ADIÇÃO DE IMPERMEABILIZANTE, PREPARO MECÂNICO COM MISTURADOR DE EIXO HORIZONTAL DE 300 KG. AF_08/2019</t>
  </si>
  <si>
    <t>512,13</t>
  </si>
  <si>
    <t>100485</t>
  </si>
  <si>
    <t>ARGAMASSA TRAÇO 1:4 (EM VOLUME DE CIMENTO E AREIA MÉDIA ÚMIDA) COM ADIÇÃO DE IMPERMEABILIZANTE, PREPARO MECÂNICO COM MISTURADOR DE EIXO HORIZONTAL DE 600 KG. AF_08/2019</t>
  </si>
  <si>
    <t>488,58</t>
  </si>
  <si>
    <t>100486</t>
  </si>
  <si>
    <t>ARGAMASSA TRAÇO 1:4 (EM VOLUME DE CIMENTO E AREIA MÉDIA ÚMIDA) COM ADIÇÃO DE IMPERMEABILIZANTE, PREPARO MANUAL. AF_08/2019</t>
  </si>
  <si>
    <t>618,07</t>
  </si>
  <si>
    <t>100487</t>
  </si>
  <si>
    <t>ARGAMASSA TRAÇO 1:2:9 (EM VOLUME DE CIMENTO, CAL E AREIA MÉDIA ÚMIDA) PARA EMBOÇO/MASSA ÚNICA/ASSENTAMENTO DE ALVENARIA DE VEDAÇÃO, PREPARO MECÂNICO COM MISTURADOR DE EIXO HORIZONTAL DE 600 KG. AF_08/2019</t>
  </si>
  <si>
    <t>455,68</t>
  </si>
  <si>
    <t>100488</t>
  </si>
  <si>
    <t>ARGAMASSA TRAÇO 1:0,5:4,5 (EM VOLUME DE CIMENTO, CAL E AREIA MÉDIA ÚMIDA), PREPARO MECÂNICO COM BETONEIRA 600 L. AF_08/2019</t>
  </si>
  <si>
    <t>457,57</t>
  </si>
  <si>
    <t>100489</t>
  </si>
  <si>
    <t>ARGAMASSA TRAÇO 1:3 (EM VOLUME DE CIMENTO E AREIA MÉDIA ÚMIDA), PREPARO MECÂNICO COM BETONEIRA 600 L. AF_08/2019</t>
  </si>
  <si>
    <t>100490</t>
  </si>
  <si>
    <t>ARGAMASSA TRAÇO 1:4 (EM VOLUME DE CIMENTO E AREIA MÉDIA ÚMIDA), PREPARO MECÂNICO COM BETONEIRA 600 L. AF_08/2019</t>
  </si>
  <si>
    <t>398,25</t>
  </si>
  <si>
    <t>100491</t>
  </si>
  <si>
    <t>ARGAMASSA TRAÇO 1:3 (EM VOLUME DE CIMENTO E AREIA MÉDIA ÚMIDA) COM ADIÇÃO DE IMPERMEABILIZANTE, PREPARO MECÂNICO COM BETONEIRA 600 L. AF_08/2019</t>
  </si>
  <si>
    <t>587,00</t>
  </si>
  <si>
    <t>100492</t>
  </si>
  <si>
    <t>ARGAMASSA TRAÇO 1:4 (EM VOLUME DE CIMENTO E AREIA MÉDIA ÚMIDA) COM ADIÇÃO DE IMPERMEABILIZANTE, PREPARO MECÂNICO COM BETONEIRA 600 L. AF_08/2019</t>
  </si>
  <si>
    <t>507,78</t>
  </si>
  <si>
    <t>92121</t>
  </si>
  <si>
    <t>PENEIRAMENTO DE AREIA COM PENEIRA ELÉTRICA. AF_11/2015</t>
  </si>
  <si>
    <t>31,65</t>
  </si>
  <si>
    <t>92122</t>
  </si>
  <si>
    <t>PENEIRAMENTO DE AREIA COM PENEIRA MANUAL. AF_11/2015</t>
  </si>
  <si>
    <t>53,69</t>
  </si>
  <si>
    <t>92123</t>
  </si>
  <si>
    <t>ENSACAMENTO DE AREIA. AF_11/2015</t>
  </si>
  <si>
    <t>51,96</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</si>
  <si>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</si>
  <si>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</si>
  <si>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</si>
  <si>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</si>
  <si>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</si>
  <si>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</si>
  <si>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</si>
  <si>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</si>
  <si>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</si>
  <si>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</si>
  <si>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</si>
  <si>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</si>
  <si>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</si>
  <si>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</si>
  <si>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</si>
  <si>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0,83</t>
  </si>
  <si>
    <t>100202</t>
  </si>
  <si>
    <t>TRANSPORTE HORIZONTAL COM CARRINHO DE MÃO, DE SACOS DE 30 KG (UNIDADE: KGXKM). AF_07/2019</t>
  </si>
  <si>
    <t>0,97</t>
  </si>
  <si>
    <t>100203</t>
  </si>
  <si>
    <t>TRANSPORTE HORIZONTAL COM CARRINHO DE MÃO, DE SACOS DE 20 KG (UNIDADE: KGXKM). AF_07/2019</t>
  </si>
  <si>
    <t>1,15</t>
  </si>
  <si>
    <t>100204</t>
  </si>
  <si>
    <t>TRANSPORTE HORIZONTAL COM MANIPULADOR TELESCÓPICO, DE PÁLETE DE SACOS (UNIDADE: KGXKM). AF_07/2019</t>
  </si>
  <si>
    <t>100205</t>
  </si>
  <si>
    <t>TRANSPORTE HORIZONTAL COM JERICA DE 60 L, DE MASSA/ GRANEL (UNIDADE: M3XKM). AF_07/2019</t>
  </si>
  <si>
    <t>M3XKM</t>
  </si>
  <si>
    <t>1.529,38</t>
  </si>
  <si>
    <t>100206</t>
  </si>
  <si>
    <t>TRANSPORTE HORIZONTAL COM JERICA DE 90 L, DE MASSA/ GRANEL (UNIDADE: M3XKM). AF_07/2019</t>
  </si>
  <si>
    <t>1.105,48</t>
  </si>
  <si>
    <t>100207</t>
  </si>
  <si>
    <t>TRANSPORTE HORIZONTAL COM CARREGADEIRA, DE MASSA/ GRANEL (UNIDADE: M3XKM). AF_07/2019</t>
  </si>
  <si>
    <t>442,38</t>
  </si>
  <si>
    <t>100208</t>
  </si>
  <si>
    <t>TRANSPORTE HORIZONTAL MANUAL, DE BLOCOS VAZADOS DE CONCRETO OU CERÂMICO DE 19X19X39CM (UNIDADE: BLOCOXKM). AF_07/2019</t>
  </si>
  <si>
    <t>UNXKM</t>
  </si>
  <si>
    <t>20,23</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</si>
  <si>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</si>
  <si>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</si>
  <si>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</si>
  <si>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</si>
  <si>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18,64</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</si>
  <si>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</si>
  <si>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</si>
  <si>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</si>
  <si>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</si>
  <si>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</si>
  <si>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</si>
  <si>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</si>
  <si>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</si>
  <si>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</si>
  <si>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</si>
  <si>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</si>
  <si>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</si>
  <si>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</si>
  <si>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</si>
  <si>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</si>
  <si>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</si>
  <si>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2,09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</si>
  <si>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</si>
  <si>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</si>
  <si>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</si>
  <si>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</si>
  <si>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</si>
  <si>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</si>
  <si>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</si>
  <si>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32,94</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</si>
  <si>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</si>
  <si>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</si>
  <si>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</si>
  <si>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</si>
  <si>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</si>
  <si>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</si>
  <si>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</si>
  <si>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</si>
  <si>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</si>
  <si>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</si>
  <si>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</si>
  <si>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</si>
  <si>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</si>
  <si>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1,06</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</si>
  <si>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</si>
  <si>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</si>
  <si>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</si>
  <si>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</si>
  <si>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</si>
  <si>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</si>
  <si>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</si>
  <si>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</si>
  <si>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</si>
  <si>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</si>
  <si>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0,38</t>
  </si>
  <si>
    <t>100233</t>
  </si>
  <si>
    <t>TRANSPORTE VERTICAL MANUAL, 1 PAVIMENTO, DE BLOCOS CERÂMICOS FURADOS NA HORIZONTAL DE 9X19X19CM (UNIDADE: BLOCO). AF_07/2019</t>
  </si>
  <si>
    <t>100234</t>
  </si>
  <si>
    <t>TRANSPORTE VERTICAL MANUAL, 1 PAVIMENTO, DE CAIXA COM REVESTIMENTO CERÂMICO (UNIDADE: M2). AF_07/2019</t>
  </si>
  <si>
    <t>0,57</t>
  </si>
  <si>
    <t>100235</t>
  </si>
  <si>
    <t>TRANSPORTE VERTICAL MANUAL, 1 PAVIMENTO, DE LATA DE 18 LITROS (UNIDADE: L). AF_07/2019</t>
  </si>
  <si>
    <t>L</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</si>
  <si>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</si>
  <si>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</si>
  <si>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</si>
  <si>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</si>
  <si>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</si>
  <si>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3,47</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</si>
  <si>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</si>
  <si>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</si>
  <si>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</si>
  <si>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</si>
  <si>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6,95</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</si>
  <si>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</si>
  <si>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</si>
  <si>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</si>
  <si>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</si>
  <si>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</si>
  <si>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</si>
  <si>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</si>
  <si>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</si>
  <si>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</si>
  <si>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</si>
  <si>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</si>
  <si>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</si>
  <si>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</si>
  <si>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</si>
  <si>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2,78</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</si>
  <si>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</si>
  <si>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</si>
  <si>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</si>
  <si>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</si>
  <si>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</si>
  <si>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</si>
  <si>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</si>
  <si>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</si>
  <si>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</si>
  <si>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</si>
  <si>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</si>
  <si>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</si>
  <si>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</si>
  <si>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</si>
  <si>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</si>
  <si>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</si>
  <si>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41,09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</si>
  <si>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</si>
  <si>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</si>
  <si>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</si>
  <si>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</si>
  <si>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9,27</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</si>
  <si>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</si>
  <si>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</si>
  <si>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</si>
  <si>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</si>
  <si>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</si>
  <si>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</si>
  <si>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</si>
  <si>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</si>
  <si>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9,02</t>
  </si>
  <si>
    <t>100261</t>
  </si>
  <si>
    <t>TRANSPORTE HORIZONTAL MANUAL, DE VERGALHÕES DE AÇO COM DIÂMETRO DE 6,3 MM (UNIDADE: KGXKM). AF_07/2019</t>
  </si>
  <si>
    <t>5,67</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</si>
  <si>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</si>
  <si>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</si>
  <si>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</si>
  <si>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</si>
  <si>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2,25</t>
  </si>
  <si>
    <t>100264</t>
  </si>
  <si>
    <t>TRANSPORTE HORIZONTAL MANUAL, DE JANELA (UNIDADE: M2XKM). AF_07/2019</t>
  </si>
  <si>
    <t>41,03</t>
  </si>
  <si>
    <t>100265</t>
  </si>
  <si>
    <t>TRANSPORTE VERTICAL MANUAL, 1 PAVIMENTO, DE JANELA (UNIDADE: M2). AF_07/2019</t>
  </si>
  <si>
    <t>100266</t>
  </si>
  <si>
    <t>TRANSPORTE HORIZONTAL MANUAL, DE PORTA (UNIDADE: UNIDXKM). AF_07/2019</t>
  </si>
  <si>
    <t>87,20</t>
  </si>
  <si>
    <t>100267</t>
  </si>
  <si>
    <t>TRANSPORTE VERTICAL MANUAL, 1 PAVIMENTO, DE PORTA (UNIDADE: UNID). AF_07/2019</t>
  </si>
  <si>
    <t>1,72</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</si>
  <si>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</si>
  <si>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</si>
  <si>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</si>
  <si>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</si>
  <si>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</si>
  <si>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</si>
  <si>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65,36</t>
  </si>
  <si>
    <t>100271</t>
  </si>
  <si>
    <t>TRANSPORTE HORIZONTAL MANUAL, DE VIDRO (UNIDADE: M2XKM). AF_07/2019</t>
  </si>
  <si>
    <t>65,40</t>
  </si>
  <si>
    <t>100272</t>
  </si>
  <si>
    <t>TRANSPORTE VERTICAL MANUAL, 1 PAVIMENTO, DE VIDRO (UNIDADE: M2). AF_07/2019</t>
  </si>
  <si>
    <t>100273</t>
  </si>
  <si>
    <t>TRANSPORTE HORIZONTAL MANUAL, DE TELA DE AÇO (UNIDADE: KGXKM). AF_07/2019</t>
  </si>
  <si>
    <t>3,41</t>
  </si>
  <si>
    <t>100274</t>
  </si>
  <si>
    <t>TRANSPORTE HORIZONTAL MANUAL, DE COMPENSADO DE MADEIRA (UNIDADE: M2XKM). AF_07/2019</t>
  </si>
  <si>
    <t>29,08</t>
  </si>
  <si>
    <t>100275</t>
  </si>
  <si>
    <t>TRANSPORTE HORIZONTAL MANUAL, DE TELHA TERMOACÚSTICA OU TELHA DE AÇO ZINCADO (UNIDADE: M2XKM). AF_07/2019</t>
  </si>
  <si>
    <t>18,80</t>
  </si>
  <si>
    <t>100276</t>
  </si>
  <si>
    <t>TRANSPORTE HORIZONTAL MANUAL, DE TELHA DE FIBROCIMENTO OU TELHA ESTRUTURAL DE FIBROCIMENTO, CANALETE 90 OU KALHETÃO (UNIDADE: M2XKM). AF_07/2019</t>
  </si>
  <si>
    <t>34,31</t>
  </si>
  <si>
    <t>100277</t>
  </si>
  <si>
    <t>TRANSPORTE HORIZONTAL COM MANIPULADOR TELESCÓPICO, DE TELHAS TERMOACÚSTICAS, FIBROCIMENTO, AÇO ZINCADO, FIBROCIMENTO ESTRUTURAL, CANALETE 90 OU KALHETÃO (UNIDADE: M2XKM). AF_07/2019</t>
  </si>
  <si>
    <t>1,95</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</si>
  <si>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</si>
  <si>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</si>
  <si>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</si>
  <si>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</si>
  <si>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</si>
  <si>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</si>
  <si>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</si>
  <si>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</si>
  <si>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</si>
  <si>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</si>
  <si>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163,37</t>
  </si>
  <si>
    <t>100283</t>
  </si>
  <si>
    <t>TRANSPORTE HORIZONTAL COM CARRINHO PLATAFORMA, DE TELHA DE CONCRETO OU CERÂMICA (UNIDADE: M2XKM). AF_07/2019</t>
  </si>
  <si>
    <t>26,39</t>
  </si>
  <si>
    <t>100284</t>
  </si>
  <si>
    <t>TRANSPORTE HORIZONTAL COM MANIPULADOR TELESCÓPICO, DE TELHA DE CONCRETO OU CERÂMICA (UNIDADE: M2XKM). AF_07/2019</t>
  </si>
  <si>
    <t>10,92</t>
  </si>
  <si>
    <t>100285</t>
  </si>
  <si>
    <t>TRANSPORTE HORIZONTAL MANUAL, DE BARRAMENTO BLINDADO (UNIDADE: MXKM). AF_07/2019</t>
  </si>
  <si>
    <t>100286</t>
  </si>
  <si>
    <t>TRANSPORTE HORIZONTAL COM CARRINHO PLATAFORMA, DE BARRAMENTO BLINDADO (UNIDADE: MXKM). AF_07/2019</t>
  </si>
  <si>
    <t>14,30</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</si>
  <si>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</si>
  <si>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</si>
  <si>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</si>
  <si>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</si>
  <si>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</si>
  <si>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</si>
  <si>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2,17</t>
  </si>
  <si>
    <t>99804</t>
  </si>
  <si>
    <t>LIMPEZA DE PISO CERÂMICO OU PORCELANATO UTILIZANDO DETERGENTE NEUTRO E ESCOVAÇÃO MANUAL. AF_04/2019</t>
  </si>
  <si>
    <t>5,63</t>
  </si>
  <si>
    <t>99805</t>
  </si>
  <si>
    <t>LIMPEZA DE PISO CERÂMICO OU COM PEDRAS RÚSTICAS UTILIZANDO ÁCIDO MURIÁTICO. AF_04/2019</t>
  </si>
  <si>
    <t>99806</t>
  </si>
  <si>
    <t>LIMPEZA DE REVESTIMENTO CERÂMICO EM PAREDE COM PANO ÚMIDO AF_04/2019</t>
  </si>
  <si>
    <t>0,89</t>
  </si>
  <si>
    <t>99807</t>
  </si>
  <si>
    <t>LIMPEZA DE REVESTIMENTO CERÂMICO EM PAREDE UTILIZANDO DETERGENTE NEUTRO E ESCOVAÇÃO MANUAL. AF_04/2019</t>
  </si>
  <si>
    <t>1,71</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</si>
  <si>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</si>
  <si>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</si>
  <si>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</si>
  <si>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</si>
  <si>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</si>
  <si>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</si>
  <si>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7,69</t>
  </si>
  <si>
    <t>99811</t>
  </si>
  <si>
    <t>LIMPEZA DE CONTRAPISO COM VASSOURA A SECO. AF_04/2019</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</si>
  <si>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</si>
  <si>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</si>
  <si>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</si>
  <si>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</si>
  <si>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</si>
  <si>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</si>
  <si>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</si>
  <si>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</si>
  <si>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</si>
  <si>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</si>
  <si>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</si>
  <si>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</si>
  <si>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5,85</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</si>
  <si>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</si>
  <si>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</si>
  <si>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</si>
  <si>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</si>
  <si>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</si>
  <si>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</si>
  <si>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2,08</t>
  </si>
  <si>
    <t>99821</t>
  </si>
  <si>
    <t>LIMPEZA DE JANELA DE VIDRO COM CAIXILHO EM AÇO/ALUMÍNIO/PVC. AF_04/2019</t>
  </si>
  <si>
    <t>99822</t>
  </si>
  <si>
    <t>LIMPEZA DE PORTA DE MADEIRA. AF_04/2019</t>
  </si>
  <si>
    <t>1,05</t>
  </si>
  <si>
    <t>99823</t>
  </si>
  <si>
    <t>LIMPEZA DE PORTA INTEIRAMENTE DE VIDRO. AF_04/2019</t>
  </si>
  <si>
    <t>2,43</t>
  </si>
  <si>
    <t>99824</t>
  </si>
  <si>
    <t>LIMPEZA DE PORTA EM AÇO/ALUMÍNIO. AF_04/2019</t>
  </si>
  <si>
    <t>2,66</t>
  </si>
  <si>
    <t>99825</t>
  </si>
  <si>
    <t>LIMPEZA DE PORTA DE VIDRO COM CAIXILHO EM AÇO/ ALUMÍNIO/ PVC. AF_04/2019</t>
  </si>
  <si>
    <t>99826</t>
  </si>
  <si>
    <t>LIMPEZA DE FORRO REMOVÍVEL COM PANO ÚMIDO. AF_04/2019</t>
  </si>
  <si>
    <t>1,61</t>
  </si>
  <si>
    <t>97010</t>
  </si>
  <si>
    <t>GUARDA-CORPO FIXADO EM FÔRMA DE MADEIRA COM TRAVESSÕES EM MADEIRA PREGADA E FECHAMENTO EM TELA DE POLIPROPILENO PARA EDIFICAÇÕES COM ATÉ 2 PAVIMENTOS. AF_11/2017</t>
  </si>
  <si>
    <t>76,57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</si>
  <si>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</si>
  <si>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</si>
  <si>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</si>
  <si>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</si>
  <si>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49,06</t>
  </si>
  <si>
    <t>97013</t>
  </si>
  <si>
    <t>GUARDA-CORPO FIXADO EM FÔRMA DE MADEIRA COM TRAVESSÕES EM MADEIRA PREGADA E FECHAMENTO EM PAINEL COMPENSADO PARA EDIFICAÇÕES COM ATÉ 2 PAVIMENTOS. AF_11/2017</t>
  </si>
  <si>
    <t>107,07</t>
  </si>
  <si>
    <t>97014</t>
  </si>
  <si>
    <t>GUARDA-CORPO FIXADO EM FÔRMA DE MADEIRA COM TRAVESSÕES EM MADEIRA PREGADA E FECHAMENTO EM PAINEL COMPENSADO PARA EDIFICAÇÕES COM 3 PAVIMENTOS. AF_11/2017</t>
  </si>
  <si>
    <t>78,82</t>
  </si>
  <si>
    <t>97015</t>
  </si>
  <si>
    <t>GUARDA-CORPO FIXADO EM FÔRMA DE MADEIRA COM TRAVESSÕES EM MADEIRA PREGADA E FECHAMENTO EM PAINEL COMPENSADO PARA EDIFICAÇÕES COM ALTURA IGUAL OU SUPERIOR A 4 PAVIMENTOS. AF_11/2017</t>
  </si>
  <si>
    <t>64,56</t>
  </si>
  <si>
    <t>97016</t>
  </si>
  <si>
    <t>GUARDA-CORPO FIXADO EM FÔRMA DE MADEIRA COM TRAVESSÕES EM MADEIRA PREGADA PRÉ-MONTADA E ENCAIXE NA FÔRMA. PARA EDIFICAÇÕES COM ATÉ 2 PAVIMENTOS. AF_11/2017</t>
  </si>
  <si>
    <t>68,50</t>
  </si>
  <si>
    <t>97017</t>
  </si>
  <si>
    <t>GUARDA-CORPO FIXADO EM FÔRMA DE MADEIRA COM TRAVESSÕES EM MADEIRA PREGADA PRÉ-MONTADA E ENCAIXE NA FÔRMA PARA EDIFICAÇÕES COM 3 PAVIMENTOS. AF_11/2017</t>
  </si>
  <si>
    <t>51,02</t>
  </si>
  <si>
    <t>97018</t>
  </si>
  <si>
    <t>GUARDA-CORPO FIXADO EM FÔRMA DE MADEIRA COM TRAVESSÕES EM MADEIRA PREGADA PRÉ-MONTADA E ENCAIXE NA FÔRMA. PARA EDIFICAÇÕES COM ALTURA IGUAL OU SUPERIOR A 4 PAVIMENTOS. AF_11/2017</t>
  </si>
  <si>
    <t>41,95</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</si>
  <si>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</si>
  <si>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</si>
  <si>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105,85</t>
  </si>
  <si>
    <t>97032</t>
  </si>
  <si>
    <t>GUARDA-CORPO EM LAJE PÓS-DESFÔRMA, PARA ESTRUTURAS EM CONCRETO, COM ESCORAS DE MADEIRA ESTRONCADAS NA ESTRUTURA, TRAVESSÕES DE MADEIRA PREGADOS E FECHAMENTO EM TELA DE POLIPROPILENO PARA EDIFICAÇÕES ACIMA DE 4 PAV. (2 MONTAGENS POR OBRA). AF_11/2017</t>
  </si>
  <si>
    <t>64,45</t>
  </si>
  <si>
    <t>97033</t>
  </si>
  <si>
    <t>GUARDA-CORPO EM LAJE PÓS-DESFORMA, PARA ESTRUTURAS EM CONCRETO, COM ESCORAS METÁLICAS ESTRONCADAS NA ESTRUTURA, TRAVESSÕES DE MADEIRA E FECHAMENTO EM TELA DE POLIPROPILENO PARA EDIFICAÇÕES COM ALTURA ATÉ 4 PAVIMENTOS (1 MONTAGEM POR OBRA). AF_11/2017</t>
  </si>
  <si>
    <t>111,18</t>
  </si>
  <si>
    <t>97034</t>
  </si>
  <si>
    <t>GUARDA-CORPO EM LAJE PÓS-DESFORMA, PARA ESTRUTURAS EM CONCRETO, COM ESCORAS METÁLICAS ESTRONCADAS NA ESTRUTURA, TRAVESSÕES DE MADEIRA E FECHAMENTO EM TELA DE POLIPROPILENO PARA EDIFICAÇÕES ACIMA DE 4 PAVIMENTOS (2 MONTAGENS POR OBRA). AF_11/2017</t>
  </si>
  <si>
    <t>65,84</t>
  </si>
  <si>
    <t>97039</t>
  </si>
  <si>
    <t>FECHAMENTO REMOVÍVEL DE VÃO DE PORTAS, EM MADEIRA (VÃO DO ELEVADOR)  1 MONTAGEM EM OBRA. AF_11/2017</t>
  </si>
  <si>
    <t>50,40</t>
  </si>
  <si>
    <t>97040</t>
  </si>
  <si>
    <t>FECHAMENTO REMOVÍVEL DE ABERTURA DE CAIXILHO, EM MADEIRA  4 MONTAGENS EM OBRA. AF_11/2017</t>
  </si>
  <si>
    <t>97041</t>
  </si>
  <si>
    <t>FECHAMENTO REMOVÍVEL DE ABERTURA NO PISO, EM MADEIRA  1 MONTAGEM EM OBRA. AF_11/2017</t>
  </si>
  <si>
    <t>308,00</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</si>
  <si>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</si>
  <si>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</si>
  <si>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</si>
  <si>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</si>
  <si>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</si>
  <si>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</si>
  <si>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</si>
  <si>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</si>
  <si>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29,90</t>
  </si>
  <si>
    <t>97062</t>
  </si>
  <si>
    <t>COLOCAÇÃO DE TELA EM ANDAIME FACHADEIRO. AF_11/2017</t>
  </si>
  <si>
    <t>7,30</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</si>
  <si>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</si>
  <si>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</si>
  <si>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</si>
  <si>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</si>
  <si>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21,71</t>
  </si>
  <si>
    <t>97065</t>
  </si>
  <si>
    <t>MONTAGEM E DESMONTAGEM DE ANDAIME MULTIDIRECIONAL (EXCLUSIVE ANDAIME E LIMPEZA). AF_11/2017</t>
  </si>
  <si>
    <t>97066</t>
  </si>
  <si>
    <t>COBERTURA PARA PROTEÇÃO DE PEDESTRES SOBRE ESTRUTURA DE ANDAIME, INCLUSIVE MONTAGEM E DESMONTAGEM. AF_11/2017</t>
  </si>
  <si>
    <t>110,35</t>
  </si>
  <si>
    <t>97067</t>
  </si>
  <si>
    <t>PLATAFORMA DE PROTEÇÃO PRINCIPAL PARA ALVENARIA ESTRUTURAL PARA SER APOIADA EM ANDAIME, INCLUSIVE MONTAGEM E DESMONTAGEM. AF_11/2017</t>
  </si>
  <si>
    <t>811,81</t>
  </si>
  <si>
    <t>97621</t>
  </si>
  <si>
    <t>DEMOLIÇÃO DE ALVENARIA DE BLOCO FURADO, DE FORMA MANUAL, COM REAPROVEITAMENTO. AF_12/2017</t>
  </si>
  <si>
    <t>119,88</t>
  </si>
  <si>
    <t>97622</t>
  </si>
  <si>
    <t>DEMOLIÇÃO DE ALVENARIA DE BLOCO FURADO, DE FORMA MANUAL, SEM REAPROVEITAMENTO. AF_12/2017</t>
  </si>
  <si>
    <t>58,43</t>
  </si>
  <si>
    <t>97623</t>
  </si>
  <si>
    <t>DEMOLIÇÃO DE ALVENARIA DE TIJOLO MACIÇO, DE FORMA MANUAL, COM REAPROVEITAMENTO. AF_12/2017</t>
  </si>
  <si>
    <t>178,98</t>
  </si>
  <si>
    <t>97624</t>
  </si>
  <si>
    <t>DEMOLIÇÃO DE ALVENARIA DE TIJOLO MACIÇO, DE FORMA MANUAL, SEM REAPROVEITAMENTO. AF_12/2017</t>
  </si>
  <si>
    <t>109,85</t>
  </si>
  <si>
    <t>97625</t>
  </si>
  <si>
    <t>DEMOLIÇÃO DE ALVENARIA PARA QUALQUER TIPO DE BLOCO, DE FORMA MECANIZADA, SEM REAPROVEITAMENTO. AF_12/2017</t>
  </si>
  <si>
    <t>97626</t>
  </si>
  <si>
    <t>DEMOLIÇÃO DE PILARES E VIGAS EM CONCRETO ARMADO, DE FORMA MANUAL, SEM REAPROVEITAMENTO. AF_12/2017</t>
  </si>
  <si>
    <t>629,37</t>
  </si>
  <si>
    <t>97627</t>
  </si>
  <si>
    <t>DEMOLIÇÃO DE PILARES E VIGAS EM CONCRETO ARMADO, DE FORMA MECANIZADA COM MARTELETE, SEM REAPROVEITAMENTO. AF_12/2017</t>
  </si>
  <si>
    <t>319,25</t>
  </si>
  <si>
    <t>97628</t>
  </si>
  <si>
    <t>DEMOLIÇÃO DE LAJES, DE FORMA MANUAL, SEM REAPROVEITAMENTO. AF_12/2017</t>
  </si>
  <si>
    <t>288,76</t>
  </si>
  <si>
    <t>97629</t>
  </si>
  <si>
    <t>DEMOLIÇÃO DE LAJES, DE FORMA MECANIZADA COM MARTELETE, SEM REAPROVEITAMENTO. AF_12/2017</t>
  </si>
  <si>
    <t>140,11</t>
  </si>
  <si>
    <t>97631</t>
  </si>
  <si>
    <t>DEMOLIÇÃO DE ARGAMASSAS, DE FORMA MANUAL, SEM REAPROVEITAMENTO. AF_12/2017</t>
  </si>
  <si>
    <t>97632</t>
  </si>
  <si>
    <t>DEMOLIÇÃO DE RODAPÉ CERÂMICO, DE FORMA MANUAL, SEM REAPROVEITAMENTO. AF_12/2017</t>
  </si>
  <si>
    <t>2,71</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</si>
  <si>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</si>
  <si>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</si>
  <si>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</si>
  <si>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</si>
  <si>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</si>
  <si>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</si>
  <si>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16,12</t>
  </si>
  <si>
    <t>97636</t>
  </si>
  <si>
    <t>DEMOLIÇÃO PARCIAL DE PAVIMENTO ASFÁLTICO, DE FORMA MECANIZADA, SEM REAPROVEITAMENTO. AF_12/2017</t>
  </si>
  <si>
    <t>19,64</t>
  </si>
  <si>
    <t>97637</t>
  </si>
  <si>
    <t>REMOÇÃO DE TAPUME/ CHAPAS METÁLICAS E DE MADEIRA, DE FORMA MANUAL, SEM REAPROVEITAMENTO. AF_12/2017</t>
  </si>
  <si>
    <t>2,93</t>
  </si>
  <si>
    <t>97638</t>
  </si>
  <si>
    <t>REMOÇÃO DE CHAPAS E PERFIS DE DRYWALL, DE FORMA MANUAL, SEM REAPROVEITAMENTO. AF_12/2017</t>
  </si>
  <si>
    <t>8,52</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</si>
  <si>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</si>
  <si>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</si>
  <si>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</si>
  <si>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</si>
  <si>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</si>
  <si>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</si>
  <si>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</si>
  <si>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</si>
  <si>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</si>
  <si>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</si>
  <si>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25,23</t>
  </si>
  <si>
    <t>97644</t>
  </si>
  <si>
    <t>REMOÇÃO DE PORTAS, DE FORMA MANUAL, SEM REAPROVEITAMENTO. AF_12/2017</t>
  </si>
  <si>
    <t>9,51</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</si>
  <si>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</si>
  <si>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</si>
  <si>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</si>
  <si>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</si>
  <si>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</si>
  <si>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</si>
  <si>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2,04</t>
  </si>
  <si>
    <t>97649</t>
  </si>
  <si>
    <t>REMOÇÃO DE TELHAS DE FIBROCIMENTO, METÁLICA E CERÂMICA, DE FORMA MECANIZADA, COM USO DE GUINDASTE, SEM REAPROVEITAMENTO. AF_12/2017</t>
  </si>
  <si>
    <t>97650</t>
  </si>
  <si>
    <t>REMOÇÃO DE TRAMA DE MADEIRA PARA COBERTURA, DE FORMA MANUAL, SEM REAPROVEITAMENTO. AF_12/2017</t>
  </si>
  <si>
    <t>7,62</t>
  </si>
  <si>
    <t>97651</t>
  </si>
  <si>
    <t>REMOÇÃO DE TESOURAS DE MADEIRA, COM VÃO MENOR QUE 8M, DE FORMA MANUAL, SEM REAPROVEITAMENTO. AF_12/2017</t>
  </si>
  <si>
    <t>84,31</t>
  </si>
  <si>
    <t>97652</t>
  </si>
  <si>
    <t>REMOÇÃO DE TESOURAS DE MADEIRA, COM VÃO MAIOR OU IGUAL A 8M, DE FORMA MANUAL, SEM REAPROVEITAMENTO. AF_12/2017</t>
  </si>
  <si>
    <t>191,15</t>
  </si>
  <si>
    <t>97653</t>
  </si>
  <si>
    <t>REMOÇÃO DE TESOURAS DE MADEIRA, COM VÃO MENOR QUE 8M, DE FORMA MECANIZADA, COM REAPROVEITAMENTO. AF_12/2017</t>
  </si>
  <si>
    <t>120,04</t>
  </si>
  <si>
    <t>97654</t>
  </si>
  <si>
    <t>REMOÇÃO DE TESOURAS DE MADEIRA, COM VÃO MAIOR OU IGUAL A 8M, DE FORMA MECANIZADA, COM REAPROVEITAMENTO. AF_12/2017</t>
  </si>
  <si>
    <t>149,29</t>
  </si>
  <si>
    <t>97655</t>
  </si>
  <si>
    <t>REMOÇÃO DE TRAMA METÁLICA PARA COBERTURA, DE FORMA MANUAL, SEM REAPROVEITAMENTO. AF_12/2017</t>
  </si>
  <si>
    <t>21,26</t>
  </si>
  <si>
    <t>97656</t>
  </si>
  <si>
    <t>REMOÇÃO DE TESOURAS METÁLICAS, COM VÃO MENOR QUE 8M, DE FORMA MANUAL, SEM REAPROVEITAMENTO. AF_12/2017</t>
  </si>
  <si>
    <t>214,66</t>
  </si>
  <si>
    <t>97657</t>
  </si>
  <si>
    <t>REMOÇÃO DE TESOURAS METÁLICAS, COM VÃO MAIOR OU IGUAL A 8M, DE FORMA MANUAL, SEM REAPROVEITAMENTO. AF_12/2017</t>
  </si>
  <si>
    <t>425,46</t>
  </si>
  <si>
    <t>97658</t>
  </si>
  <si>
    <t>REMOÇÃO DE TESOURAS METÁLICAS, COM VÃO MENOR QUE 8M, DE FORMA MECANIZADA, COM REAPROVEITAMENTO. AF_12/2017</t>
  </si>
  <si>
    <t>172,08</t>
  </si>
  <si>
    <t>97659</t>
  </si>
  <si>
    <t>REMOÇÃO DE TESOURAS METÁLICAS, COM VÃO MAIOR OU IGUAL A 8M, DE FORMA MECANIZADA, COM REAPROVEITAMENTO. AF_12/2017</t>
  </si>
  <si>
    <t>233,02</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</si>
  <si>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</si>
  <si>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</si>
  <si>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</si>
  <si>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</si>
  <si>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</si>
  <si>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</si>
  <si>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</si>
  <si>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</si>
  <si>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12,55</t>
  </si>
  <si>
    <t>97664</t>
  </si>
  <si>
    <t>REMOÇÃO DE ACESSÓRIOS, DE FORMA MANUAL, SEM REAPROVEITAMENTO. AF_12/2017</t>
  </si>
  <si>
    <t>1,56</t>
  </si>
  <si>
    <t>97665</t>
  </si>
  <si>
    <t>REMOÇÃO DE LUMINÁRIAS, DE FORMA MANUAL, SEM REAPROVEITAMENTO. AF_12/2017</t>
  </si>
  <si>
    <t>97666</t>
  </si>
  <si>
    <t>REMOÇÃO DE METAIS SANITÁRIOS, DE FORMA MANUAL, SEM REAPROVEITAMENTO. AF_12/2017</t>
  </si>
  <si>
    <t>95967</t>
  </si>
  <si>
    <t>SERVIÇOS TÉCNICOS ESPECIALIZADOS PARA ACOMPANHAMENTO DE EXECUÇÃO DE FUNDAÇÕES PROFUNDAS E ESTRUTURAS DE CONTENÇÃO</t>
  </si>
  <si>
    <t>143,88</t>
  </si>
  <si>
    <t>99058</t>
  </si>
  <si>
    <t>LOCAÇÃO DE PONTO PARA REFERÊNCIA TOPOGRÁFICA. AF_10/2018</t>
  </si>
  <si>
    <t>99059</t>
  </si>
  <si>
    <t>LOCACAO CONVENCIONAL DE OBRA, UTILIZANDO GABARITO DE TÁBUAS CORRIDAS PONTALETADAS A CADA 2,00M -  2 UTILIZAÇÕES. AF_10/2018</t>
  </si>
  <si>
    <t>62,35</t>
  </si>
  <si>
    <t>99060</t>
  </si>
  <si>
    <t>LOCAÇÃO COM CAVALETE COM ALTURA DE 1,00 M - 2 UTILIZAÇÕES. AF_10/2018</t>
  </si>
  <si>
    <t>168,36</t>
  </si>
  <si>
    <t>99061</t>
  </si>
  <si>
    <t>LOCAÇÃO COM CAVALETE COM ALTURA DE 0,50 M - 2 UTILIZAÇÕES. AF_10/2018</t>
  </si>
  <si>
    <t>111,66</t>
  </si>
  <si>
    <t>99062</t>
  </si>
  <si>
    <t>MARCAÇÃO DE PONTOS EM GABARITO OU CAVALETE. AF_10/2018</t>
  </si>
  <si>
    <t>2,64</t>
  </si>
  <si>
    <t>99063</t>
  </si>
  <si>
    <t>LOCAÇÃO DE REDE DE ÁGUA OU ESGOTO. AF_10/2018</t>
  </si>
  <si>
    <t>99064</t>
  </si>
  <si>
    <t>LOCAÇÃO DE PAVIMENTAÇÃO. AF_10/2018</t>
  </si>
  <si>
    <t>0,37</t>
  </si>
  <si>
    <t>93588</t>
  </si>
  <si>
    <t>TRANSPORTE COM CAMINHÃO BASCULANTE DE 10 M³, EM VIA URBANA EM LEITO NATURAL (UNIDADE: M3XKM). AF_07/2020</t>
  </si>
  <si>
    <t>3,00</t>
  </si>
  <si>
    <t>93589</t>
  </si>
  <si>
    <t>TRANSPORTE COM CAMINHÃO BASCULANTE DE 10 M³, EM VIA URBANA EM REVESTIMENTO PRIMÁRIO (UNIDADE: M3XKM). AF_07/2020</t>
  </si>
  <si>
    <t>2,58</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</si>
  <si>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</si>
  <si>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</si>
  <si>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</si>
  <si>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</si>
  <si>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</si>
  <si>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</si>
  <si>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2,27</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</si>
  <si>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</si>
  <si>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</si>
  <si>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</si>
  <si>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</si>
  <si>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</si>
  <si>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</si>
  <si>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1,74</t>
  </si>
  <si>
    <t>93596</t>
  </si>
  <si>
    <t>TRANSPORTE COM CAMINHÃO BASCULANTE DE 10 M³, EM VIA URBANA PAVIMENTADA, ADICIONAL PARA DMT EXCEDENTE A 30 KM (UNIDADE: TXKM). AF_07/2020</t>
  </si>
  <si>
    <t>0,62</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</si>
  <si>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</si>
  <si>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</si>
  <si>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</si>
  <si>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</si>
  <si>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</si>
  <si>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</si>
  <si>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</si>
  <si>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</si>
  <si>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2,26</t>
  </si>
  <si>
    <t>95426</t>
  </si>
  <si>
    <t>TRANSPORTE COM CAMINHÃO BASCULANTE DE 18 M³, EM VIA URBANA EM REVESTIMENTO PRIMÁRIO (UNIDADE: M3XKM). AF_07/2020</t>
  </si>
  <si>
    <t>1,94</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</si>
  <si>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</si>
  <si>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</si>
  <si>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</si>
  <si>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</si>
  <si>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</si>
  <si>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</si>
  <si>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1,31</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</si>
  <si>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</si>
  <si>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</si>
  <si>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</si>
  <si>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</si>
  <si>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2,37</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</si>
  <si>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</si>
  <si>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</si>
  <si>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</si>
  <si>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</si>
  <si>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</si>
  <si>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</si>
  <si>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</si>
  <si>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</si>
  <si>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1,39</t>
  </si>
  <si>
    <t>95880</t>
  </si>
  <si>
    <t>TRANSPORTE COM CAMINHÃO BASCULANTE DE 18 M³, EM VIA URBANA PAVIMENTADA, DMT ATÉ 30 KM (UNIDADE: TXKM). AF_07/2020</t>
  </si>
  <si>
    <t>1,20</t>
  </si>
  <si>
    <t>97912</t>
  </si>
  <si>
    <t>TRANSPORTE COM CAMINHÃO BASCULANTE DE 6 M³, EM VIA URBANA EM LEITO NATURAL (UNIDADE: M3XKM). AF_07/2020</t>
  </si>
  <si>
    <t>3,49</t>
  </si>
  <si>
    <t>97913</t>
  </si>
  <si>
    <t>TRANSPORTE COM CAMINHÃO BASCULANTE DE 6 M³, EM VIA URBANA EM REVESTIMENTO PRIMÁRIO (UNIDADE: M3XKM). AF_07/2020</t>
  </si>
  <si>
    <t>3,02</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</si>
  <si>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</si>
  <si>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</si>
  <si>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</si>
  <si>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</si>
  <si>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1,11</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</si>
  <si>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</si>
  <si>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</si>
  <si>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</si>
  <si>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</si>
  <si>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</si>
  <si>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</si>
  <si>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</si>
  <si>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</si>
  <si>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5,41</t>
  </si>
  <si>
    <t>100941</t>
  </si>
  <si>
    <t>TRANSPORTE COM CAMINHÃO BASCULANTE DE 6 M³, EM VIA INTERNA (DENTRO DO CANTEIRO - UNIDADE: TXKM). AF_07/2020</t>
  </si>
  <si>
    <t>5,54</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</si>
  <si>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</si>
  <si>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</si>
  <si>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</si>
  <si>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</si>
  <si>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</si>
  <si>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</si>
  <si>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</si>
  <si>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</si>
  <si>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2,73</t>
  </si>
  <si>
    <t>100946</t>
  </si>
  <si>
    <t>TRANSPORTE COM CAMINHÃO CARROCERIA 9T, EM VIA URBANA EM REVESTIMENTO PRIMÁRIO (UNIDADE: TXKM). AF_07/2020</t>
  </si>
  <si>
    <t>2,35</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</si>
  <si>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</si>
  <si>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</si>
  <si>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</si>
  <si>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</si>
  <si>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</si>
  <si>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</si>
  <si>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6,50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</si>
  <si>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</si>
  <si>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</si>
  <si>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</si>
  <si>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</si>
  <si>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2,91</t>
  </si>
  <si>
    <t>100952</t>
  </si>
  <si>
    <t>TRANSPORTE COM CAMINHÃO CARROCERIA COM GUINDAUTO (MUNCK),  MOMENTO MÁXIMO DE CARGA 11,7 TM, EM VIA URBANA PAVIMENTADA, DMT ATÉ 30KM (UNIDADE: TXKM). AF_07/2020</t>
  </si>
  <si>
    <t>2,67</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</si>
  <si>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</si>
  <si>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</si>
  <si>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</si>
  <si>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</si>
  <si>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</si>
  <si>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</si>
  <si>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4,90</t>
  </si>
  <si>
    <t>100956</t>
  </si>
  <si>
    <t>TRANSPORTE COM CAMINHÃO PIPA DE 6 M³, EM VIA URBANA EM REVESTIMENTO PRIMÁRIO (UNIDADE: M3XKM). AF_07/2020</t>
  </si>
  <si>
    <t>4,26</t>
  </si>
  <si>
    <t>100957</t>
  </si>
  <si>
    <t>TRANSPORTE COM CAMINHÃO PIPA DE 6 M³, EM VIA URBANA PAVIMENTADA, DMT ATÉ 30KM (UNIDADE: M3XKM). AF_07/2020</t>
  </si>
  <si>
    <t>3,89</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</si>
  <si>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</si>
  <si>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</si>
  <si>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</si>
  <si>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</si>
  <si>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11,69</t>
  </si>
  <si>
    <t>100960</t>
  </si>
  <si>
    <t>TRANSPORTE COM CAMINHÃO PIPA DE 10 M³, EM VIA URBANA EM LEITO NATURAL (UNIDADE: M3XKM). AF_07/2020</t>
  </si>
  <si>
    <t>3,61</t>
  </si>
  <si>
    <t>100961</t>
  </si>
  <si>
    <t>TRANSPORTE COM CAMINHÃO PIPA DE 10 M³, EM VIA URBANA EM REVESTIMENTO PRIMÁRIO (UNIDADE: M3XKM). AF_07/2020</t>
  </si>
  <si>
    <t>3,12</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</si>
  <si>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</si>
  <si>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</si>
  <si>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</si>
  <si>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</si>
  <si>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1,13</t>
  </si>
  <si>
    <t>100964</t>
  </si>
  <si>
    <t>TRANSPORTE COM CAMINHÃO PIPA DE 10 M³, EM VIA INTERNA (DENTRO DO CANTEIRO - UNIDADE: M3XKM). AF_07/2020</t>
  </si>
  <si>
    <t>8,66</t>
  </si>
  <si>
    <t>100973</t>
  </si>
  <si>
    <t>CARGA, MANOBRA E DESCARGA DE SOLOS E MATERIAIS GRANULARES EM CAMINHÃO BASCULANTE 6 M³ - CARGA COM PÁ CARREGADEIRA (CAÇAMBA DE 1,7 A 2,8 M³ / 128 HP) E DESCARGA LIVRE (UNIDADE: M3). AF_07/2020</t>
  </si>
  <si>
    <t>8,47</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</si>
  <si>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</si>
  <si>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</si>
  <si>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</si>
  <si>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</si>
  <si>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8,38</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</si>
  <si>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</si>
  <si>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</si>
  <si>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</si>
  <si>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</si>
  <si>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</si>
  <si>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</si>
  <si>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</si>
  <si>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</si>
  <si>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</si>
  <si>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</si>
  <si>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1,40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</si>
  <si>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</si>
  <si>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</si>
  <si>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</si>
  <si>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</si>
  <si>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1,84</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</si>
  <si>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</si>
  <si>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</si>
  <si>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</si>
  <si>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</si>
  <si>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566,89</t>
  </si>
  <si>
    <t>101479</t>
  </si>
  <si>
    <t>CARGA, MANOBRA E DESCARGA MANUAL DE TUBOS PLÁSTICOS, DN 200 MM, EM CAMINHÃO CARROCERIA 9T. AF_07/2020</t>
  </si>
  <si>
    <t>165,16</t>
  </si>
  <si>
    <t>102568</t>
  </si>
  <si>
    <t>CARGA, MANOBRA E DESCARGA MANUAL DE TUBOS PLÁSTICOS, DN 150 MM, EM CAMINHÃO CARROCERIA 9T. AF_06/2021</t>
  </si>
  <si>
    <t>281,36</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</si>
  <si>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</si>
  <si>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</si>
  <si>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</si>
  <si>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</si>
  <si>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7,23</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</si>
  <si>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</si>
  <si>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</si>
  <si>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</si>
  <si>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</si>
  <si>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6,39</t>
  </si>
  <si>
    <t>100980</t>
  </si>
  <si>
    <t>CARGA, MANOBRA E DESCARGA DE SOLOS E MATERIAIS GRANULARES EM CAMINHÃO BASCULANTE 18 M³ - CARGA COM ESCAVADEIRA HIDRÁULICA (CAÇAMBA DE 1,20 M³ / 155 HP) E DESCARGA LIVRE (UNIDADE: M3). AF_07/2020</t>
  </si>
  <si>
    <t>6,10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</si>
  <si>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</si>
  <si>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</si>
  <si>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</si>
  <si>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</si>
  <si>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</si>
  <si>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</si>
  <si>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8,69</t>
  </si>
  <si>
    <t>100984</t>
  </si>
  <si>
    <t>CARGA, MANOBRA E DESCARGA DE ENTULHO EM CAMINHÃO BASCULANTE 18 M³ - CARGA COM ESCAVADEIRA HIDRÁULICA  (CAÇAMBA DE 0,80 M³ / 111 HP) E DESCARGA LIVRE (UNIDADE: M3). AF_07/2020</t>
  </si>
  <si>
    <t>8,57</t>
  </si>
  <si>
    <t>100985</t>
  </si>
  <si>
    <t>CARGA DE MISTURA ASFÁLTICA EM CAMINHÃO BASCULANTE 6 M³ (UNIDADE: M3). AF_07/2020</t>
  </si>
  <si>
    <t>100986</t>
  </si>
  <si>
    <t>CARGA DE MISTURA ASFÁLTICA EM CAMINHÃO BASCULANTE 10 M³ (UNIDADE: M3). AF_07/2020</t>
  </si>
  <si>
    <t>8,61</t>
  </si>
  <si>
    <t>100987</t>
  </si>
  <si>
    <t>CARGA DE MISTURA ASFÁLTICA EM CAMINHÃO BASCULANTE 14 M³ (UNIDADE: M3). AF_07/2020</t>
  </si>
  <si>
    <t>9,90</t>
  </si>
  <si>
    <t>100988</t>
  </si>
  <si>
    <t>CARGA DE MISTURA ASFÁLTICA EM CAMINHÃO BASCULANTE 18 M³ (UNIDADE: M3). AF_07/2020</t>
  </si>
  <si>
    <t>10,61</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</si>
  <si>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</si>
  <si>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</si>
  <si>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</si>
  <si>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</si>
  <si>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</si>
  <si>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</si>
  <si>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5,61</t>
  </si>
  <si>
    <t>100992</t>
  </si>
  <si>
    <t>CARGA, MANOBRA E DESCARGA DE SOLOS E MATERIAIS GRANULARES EM CAMINHÃO BASCULANTE 18 M³ - CARGA COM PÁ CARREGADEIRA (CAÇAMBA DE 1,7 A 2,8 M³ / 128 HP) E DESCARGA LIVRE (UNIDADE: T). AF_07/2020</t>
  </si>
  <si>
    <t>5,52</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</si>
  <si>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</si>
  <si>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</si>
  <si>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</si>
  <si>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</si>
  <si>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4,41</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</si>
  <si>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</si>
  <si>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</si>
  <si>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</si>
  <si>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</si>
  <si>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4,06</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</si>
  <si>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</si>
  <si>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</si>
  <si>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</si>
  <si>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</si>
  <si>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</si>
  <si>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</si>
  <si>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5,81</t>
  </si>
  <si>
    <t>101000</t>
  </si>
  <si>
    <t>CARGA, MANOBRA E DESCARGA DE ENTULHO EM CAMINHÃO BASCULANTE 18 M³ - CARGA COM ESCAVADEIRA HIDRÁULICA  (CAÇAMBA DE 0,80 M³ / 111 HP) E DESCARGA LIVRE (UNIDADE: T). AF_07/2020</t>
  </si>
  <si>
    <t>5,71</t>
  </si>
  <si>
    <t>101001</t>
  </si>
  <si>
    <t>CARGA DE MISTURA ASFÁLTICA EM CAMINHÃO BASCULANTE 6 M³ (UNIDADE: T). AF_07/2020</t>
  </si>
  <si>
    <t>4,64</t>
  </si>
  <si>
    <t>101002</t>
  </si>
  <si>
    <t>CARGA DE MISTURA ASFÁLTICA EM CAMINHÃO BASCULANTE 10 M³ (UNIDADE: T). AF_07/2020</t>
  </si>
  <si>
    <t>5,73</t>
  </si>
  <si>
    <t>101003</t>
  </si>
  <si>
    <t>CARGA DE MISTURA ASFÁLTICA EM CAMINHÃO BASCULANTE 14 M³ (UNIDADE: T). AF_07/2020</t>
  </si>
  <si>
    <t>6,58</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</si>
  <si>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</si>
  <si>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</si>
  <si>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</si>
  <si>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</si>
  <si>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</si>
  <si>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</si>
  <si>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</si>
  <si>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</si>
  <si>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</si>
  <si>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</si>
  <si>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5,43</t>
  </si>
  <si>
    <t>101009</t>
  </si>
  <si>
    <t>CARGA, MANOBRA E DESCARGA DE POSTE DE CONCRETO EM CAMINHÃO CARROCERIA COM GUINDAUTO (MUNCK) 11,7 TM. AF_07/2020</t>
  </si>
  <si>
    <t>40,60</t>
  </si>
  <si>
    <t>101010</t>
  </si>
  <si>
    <t>CARGA, MANOBRA E DESCARGA DE PERFIL METÁLICO EM CAMINHÃO CARROCERIA COM GUINDAUTO (MUNCK) 11,7 TM. AF_07/2020</t>
  </si>
  <si>
    <t>25,56</t>
  </si>
  <si>
    <t>101013</t>
  </si>
  <si>
    <t>CARGA, MANOBRA E DESCARGA DE TUBOS DE CONCRETO, DN MENOR OU IGUAL A 300 MM, EM CAMINHÃO CARROCERIA COM GUINDAUTO (MUNCK) 11,7 TM. AF_07/2020</t>
  </si>
  <si>
    <t>43,31</t>
  </si>
  <si>
    <t>101014</t>
  </si>
  <si>
    <t>CARGA, MANOBRA E DESCARGA DE TUBOS DE CONCRETO, DN 400 MM, EM CAMINHÃO CARROCERIA COM GUINDAUTO (MUNCK) 11,7 TM. AF_07/2020</t>
  </si>
  <si>
    <t>39,69</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</si>
  <si>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</si>
  <si>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</si>
  <si>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</si>
  <si>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</si>
  <si>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37,74</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</si>
  <si>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</si>
  <si>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</si>
  <si>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</si>
  <si>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</si>
  <si>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</si>
  <si>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</si>
  <si>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43,45</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</si>
  <si>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</si>
  <si>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</si>
  <si>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</si>
  <si>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</si>
  <si>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</si>
  <si>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</si>
  <si>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</si>
  <si>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</si>
  <si>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</si>
  <si>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</si>
  <si>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15,88</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</si>
  <si>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</si>
  <si>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</si>
  <si>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</si>
  <si>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</si>
  <si>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28,22</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</si>
  <si>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</si>
  <si>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</si>
  <si>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</si>
  <si>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</si>
  <si>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</si>
  <si>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</si>
  <si>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</si>
  <si>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</si>
  <si>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19,41</t>
  </si>
  <si>
    <t>101475</t>
  </si>
  <si>
    <t>CARGA, MANOBRA E DESCARGA DE TUBOS METÁLICOS, DN 800 MM, EM CAMINHÃO CARROCERIA COM GUINDAUTO (MUNCK) 11,7 TM. AF_07/2020</t>
  </si>
  <si>
    <t>17,22</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</si>
  <si>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</si>
  <si>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</si>
  <si>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</si>
  <si>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</si>
  <si>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</si>
  <si>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</si>
  <si>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10,70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</si>
  <si>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</si>
  <si>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</si>
  <si>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</si>
  <si>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</si>
  <si>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45,93</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</si>
  <si>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</si>
  <si>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</si>
  <si>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</si>
  <si>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</si>
  <si>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</si>
  <si>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</si>
  <si>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184,65</t>
  </si>
  <si>
    <t>101485</t>
  </si>
  <si>
    <t>CARGA, MANOBRA E DESCARGA DE TUBOS PLÁSTICOS, DN 750 MM, EM CAMINHÃO CARROCERIA COM GUINDAUTO (MUNCK) 11,7 TM. AF_07/2020</t>
  </si>
  <si>
    <t>141,73</t>
  </si>
  <si>
    <t>101486</t>
  </si>
  <si>
    <t>CARGA, MANOBRA E DESCARGA DE TUBOS PLÁSTICOS, DN 900 MM, EM CAMINHÃO CARROCERIA COM GUINDAUTO (MUNCK) 11,7 TM. AF_07/2020</t>
  </si>
  <si>
    <t>127,68</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</si>
  <si>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</si>
  <si>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</si>
  <si>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</si>
  <si>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</si>
  <si>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80,88</t>
  </si>
  <si>
    <t>101188</t>
  </si>
  <si>
    <t>RECOMPOSIÇÃO PARCIAL DE ARAME FARPADO Nº 14 CLASSE 250, FIXADO EM CERCA COM MOURÕES DE CONCRETO - FORNECIMENTO E INSTALAÇÃO. AF_05/2020</t>
  </si>
  <si>
    <t>6,73</t>
  </si>
  <si>
    <t>101189</t>
  </si>
  <si>
    <t>CERCA COM MOURÕES DE CONCRETO, RETO, H=3,00 M, ESPAÇAMENTO DE 2,5 M, CRAVADOS 0,5 M, COM 4 FIOS DE ARAME FARPADO Nº 14 CLASSE 250 - FORNECIMENTO E INSTALAÇÃO. AF_05/2020</t>
  </si>
  <si>
    <t>72,60</t>
  </si>
  <si>
    <t>101190</t>
  </si>
  <si>
    <t>CERCA COM MOURÕES DE CONCRETO, RETO, H=3,00 M, ESPAÇAMENTO DE 2,5 M, CRAVADOS 0,5 M, COM 4 FIOS DE ARAME DE AÇO OVALADO 15X17 - FORNECIMENTO E INSTALAÇÃO. AF_05/2020</t>
  </si>
  <si>
    <t>71,67</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</si>
  <si>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</si>
  <si>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</si>
  <si>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</si>
  <si>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</si>
  <si>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</si>
  <si>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</si>
  <si>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65,39</t>
  </si>
  <si>
    <t>101194</t>
  </si>
  <si>
    <t>CERCA COM MOURÕES DE CONCRETO, RETO, H=2,30 M, ESPAÇAMENTO DE 2,5 M, CRAVADOS 0,5 M, COM 4 FIOS DE ARAME MISTO - FORNECIMENTO E INSTALAÇÃO. AF_05/2020</t>
  </si>
  <si>
    <t>65,85</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</si>
  <si>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</si>
  <si>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</si>
  <si>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</si>
  <si>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</si>
  <si>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99,98</t>
  </si>
  <si>
    <t>101199</t>
  </si>
  <si>
    <t>CERCA COM MOURÕES DE CONCRETO, SEÇÃO "T" PONTA INCLINADA, 10X10CM, ESPAÇAMENTO DE 2,5M, CRAVADOS 0,5M, COM 11 FIOS DE ARAME MISTO - FORNECIMENTO E INSTALAÇÃO. AF_05/2020</t>
  </si>
  <si>
    <t>101,13</t>
  </si>
  <si>
    <t>101200</t>
  </si>
  <si>
    <t>CERCA COM MOURÕES DE MADEIRA, 7,5X7,5 CM, ESPAÇAMENTO DE 2,5 M, ALTURA LIVRE DE 2 M, CRAVADOS 0,5 M, COM 4 FIOS DE ARAME FARPADO Nº 14 CLASSE 250 - FORNECIMENTO E INSTALAÇÃO. AF_05/2020</t>
  </si>
  <si>
    <t>63,96</t>
  </si>
  <si>
    <t>101201</t>
  </si>
  <si>
    <t>CERCA COM MOURÕES DE MADEIRA, 7,5X7,5 CM, ESPAÇAMENTO DE 2,5 M, ALTURA LIVRE DE 2 M, CRAVADOS 0,5 M, COM 8 FIOS DE ARAME FARPADO Nº 14 CLASSE 250 - FORNECIMENTO E INSTALAÇÃO. AF_05/2020</t>
  </si>
  <si>
    <t>79,07</t>
  </si>
  <si>
    <t>101202</t>
  </si>
  <si>
    <t>CERCA COM MOURÕES DE MADEIRA ROLIÇA, DIÂMETRO 11 CM, ESPAÇAMENTO DE 2,5 M, ALTURA LIVRE DE 1,7 M, CRAVADOS 0,5 M, COM 5 FIOS DE ARAME FARPADO Nº 14 CLASSE 250 - FORNECIMENTO E INSTALAÇÃO. AF_05/2020</t>
  </si>
  <si>
    <t>44,10</t>
  </si>
  <si>
    <t>101203</t>
  </si>
  <si>
    <t>CERCA COM MOURÕES DE MADEIRA ROLIÇA, DIÂMETRO 11 CM, ESPAÇAMENTO DE 2,5 M, ALTURA LIVRE DE 1,7 M, CRAVADOS 0,5 M, COM 5 FIOS DE ARAME DE AÇO OVALADO 15X17 - FORNECIMENTO E INSTALAÇÃO. AF_05/2020</t>
  </si>
  <si>
    <t>42,94</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</si>
  <si>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</si>
  <si>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</si>
  <si>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</si>
  <si>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</si>
  <si>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</si>
  <si>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</si>
  <si>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207,26</t>
  </si>
  <si>
    <t>102363</t>
  </si>
  <si>
    <t>ALAMBRADO PARA QUADRA POLIESPORTIVA, ESTRUTURADO POR TUBOS DE ACO GALVANIZADO, (MONTANTES COM DIAMETRO 2", TRAVESSAS E ESCORAS COM DIÂMETRO 1 ¼), COM TELA DE ARAME GALVANIZADO, FIO 12 BWG E MALHA QUADRADA 5X5CM (EXCETO MURETA). AF_03/2021</t>
  </si>
  <si>
    <t>225,40</t>
  </si>
  <si>
    <t>102364</t>
  </si>
  <si>
    <t>ALAMBRADO PARA QUADRA POLIESPORTIVA, ESTRUTURADO POR TUBOS DE ACO GALVANIZADO, (MONTANTES COM DIAMETRO 2", TRAVESSAS E ESCORAS COM DIÂMETRO 1 ¼), COM TELA DE ARAME GALVANIZADO, FIO 10 BWG E MALHA QUADRADA 5X5CM (EXCETO MURETA). AF_03/2021</t>
  </si>
  <si>
    <t>258,26</t>
  </si>
  <si>
    <t>98509</t>
  </si>
  <si>
    <t>PLANTIO DE ARBUSTO OU  CERCA VIVA. AF_05/2018</t>
  </si>
  <si>
    <t>98510</t>
  </si>
  <si>
    <t>PLANTIO DE ÁRVORE ORNAMENTAL COM ALTURA DE MUDA MENOR OU IGUAL A 2,00 M. AF_05/2018</t>
  </si>
  <si>
    <t>37,51</t>
  </si>
  <si>
    <t>98511</t>
  </si>
  <si>
    <t>PLANTIO DE ÁRVORE ORNAMENTAL COM ALTURA DE MUDA MAIOR QUE 2,00 M E MENOR OU IGUAL A 4,00 M. AF_05/2018</t>
  </si>
  <si>
    <t>64,25</t>
  </si>
  <si>
    <t>98516</t>
  </si>
  <si>
    <t>PLANTIO DE PALMEIRA COM ALTURA DE MUDA MENOR OU IGUAL A 2,00 M. AF_05/2018</t>
  </si>
  <si>
    <t>280,69</t>
  </si>
  <si>
    <t>REVOLVIMENTO E LIMPEZA MANUAL DE SOLO. AF_05/2018</t>
  </si>
  <si>
    <t>2,13</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</si>
  <si>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</si>
  <si>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</si>
  <si>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</si>
  <si>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</si>
  <si>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</si>
  <si>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</si>
  <si>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193,73</t>
  </si>
  <si>
    <t>98524</t>
  </si>
  <si>
    <t>LIMPEZA MANUAL DE VEGETAÇÃO EM TERRENO COM ENXADA.AF_05/2018</t>
  </si>
  <si>
    <t>3,26</t>
  </si>
  <si>
    <t>98503</t>
  </si>
  <si>
    <t>PLANTIO DE GRAMA EM PAVIMENTO CONCREGRAMA. AF_05/2018</t>
  </si>
  <si>
    <t>98504</t>
  </si>
  <si>
    <t>PLANTIO DE GRAMA BATATAIS EM PLACAS. AF_05/2018</t>
  </si>
  <si>
    <t>98505</t>
  </si>
  <si>
    <t>PLANTIO DE FORRAÇÃO. AF_05/2018</t>
  </si>
  <si>
    <t>25,94</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</si>
  <si>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</si>
  <si>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</si>
  <si>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</si>
  <si>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</si>
  <si>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6.048,96</t>
  </si>
  <si>
    <t>103186</t>
  </si>
  <si>
    <t>INSTALAÇÃO DE MULTIEXERCITADOR COM SEIS FUNÇÕES, EM TUBO DE AÇO CARBONO - EQUIPAMENTO DE GINÁSTICA PARA ACADEMIA AO AR LIVRE / ACADEMIA DA TERCEIRA IDADE - ATI, INSTALADO SOBRE PISO DE CONCRETO EXISTENTE. AF_10/2021</t>
  </si>
  <si>
    <t>6.372,39</t>
  </si>
  <si>
    <t>103187</t>
  </si>
  <si>
    <t>INSTALAÇÃO DE SIMULADOR DE CAMINHADA TRIPLO, EM TUBO DE AÇO CARBONO - EQUIPAMENTO DE GINÁSTICA PARA ACADEMIA AO AR LIVRE / ACADEMIA DA TERCEIRA IDADE - ATI, INSTALADO SOBRE PISO DE CONCRETO EXISTENTE. AF_10/2021</t>
  </si>
  <si>
    <t>4.793,45</t>
  </si>
  <si>
    <t>103188</t>
  </si>
  <si>
    <t>INSTALAÇÃO DE SIMULADOR DE CAVALGADA TRIPLO, EM TUBO DE AÇO CARBONO - EQUIPAMENTO DE GINÁSTICA PARA ACADEMIA AO AR LIVRE / ACADEMIA DA TERCEIRA IDADE - ATI, INSTALADO SOBRE PISO DE CONCRETO EXISTENTE. AF_10/2021</t>
  </si>
  <si>
    <t>5.151,74</t>
  </si>
  <si>
    <t>103189</t>
  </si>
  <si>
    <t>INSTALAÇÃO DE SIMULADOR DE REMO INDIVIDUAL, EM TUBO DE AÇO CARBONO - EQUIPAMENTO DE GINÁSTICA PARA ACADEMIA AO AR LIVRE / ACADEMIA DA TERCEIRA IDADE - ATI, INSTALADO SOBRE PISO DE CONCRETO EXISTENTE. AF_10/2021</t>
  </si>
  <si>
    <t>2.583,01</t>
  </si>
  <si>
    <t>103190</t>
  </si>
  <si>
    <t>INSTALAÇÃO DE PRESSÃO DE PERNAS TRIPLO, EM TUBO DE AÇO CARBONO - EQUIPAMENTO DE GINÁSTICA PARA ACADEMIA AO AR LIVRE / ACADEMIA DA TERCEIRA IDADE - ATI, INSTALADO SOBRE SOLO. AF_10/2021</t>
  </si>
  <si>
    <t>4.007,36</t>
  </si>
  <si>
    <t>103191</t>
  </si>
  <si>
    <t>INSTALAÇÃO DE ALONGADOR COM TRÊS ALTURAS, EM TUBO DE AÇO CARBONO - EQUIPAMENTO DE GINASTICA PARA ACADEMIA AO AR LIVRE / ACADEMIA DA TERCEIRA IDADE - ATI, INSTALADO SOBRE SOLO. AF_10/2021</t>
  </si>
  <si>
    <t>2.334,40</t>
  </si>
  <si>
    <t>103192</t>
  </si>
  <si>
    <t>INSTALAÇÃO DE ROTAÇÃO DIAGONAL DUPLA, APARELHO TRIPLO, EM TUBO DE AÇO CARBONO - EQUIPAMENTO DE GINÁSTICA PARA ACADEMIA AO AR LIVRE / ACADEMIA DA TERCEIRA IDADE - ATI, INSTALADO SOBRE SOLO. AF_10/2021</t>
  </si>
  <si>
    <t>2.485,26</t>
  </si>
  <si>
    <t>103193</t>
  </si>
  <si>
    <t>INSTALAÇÃO DE ROTAÇÃO VERTICAL DUPLO, EM TUBO DE AÇO CARBONO - EQUIPAMENTO DE GINÁSTICA PARA ACADEMIA AO AR LIVRE / ACADEMIA DA TERCEIRA IDADE - ATI, INSTALADO SOBRE SOLO. AF_10/2021</t>
  </si>
  <si>
    <t>1.914,49</t>
  </si>
  <si>
    <t>103194</t>
  </si>
  <si>
    <t>INSTALAÇÃO DE SURF DUPLO, EM TUBO DE AÇO CARBONO - EQUIPAMENTO DE GINÁSTICA PARA ACADEMIA AO AR LIVRE / ACADEMIA DA TERCEIRA IDADE - ATI, INSTALADO SOBRE SOLO. AF_10/2021</t>
  </si>
  <si>
    <t>2.756,97</t>
  </si>
  <si>
    <t>103195</t>
  </si>
  <si>
    <t>INSTALAÇÃO DE PLACA ORIENTATIVA SOBRE EXERCÍCIOS, 2,00M X 1,00M, EM TUBO DE AÇO CARBONO - PARA ACADEMIA AO AR LIVRE / ACADEMIA DA TERCEIRA IDADE - ATI, INSTALADO SOBRE SOLO. AF_10/2021</t>
  </si>
  <si>
    <t>2.152,77</t>
  </si>
  <si>
    <t>103205</t>
  </si>
  <si>
    <t>INSTALAÇÃO DE PRESSÃO DE PERNAS TRIPLO, EM TUBO DE AÇO CARBONO - EQUIPAMENTO DE GINÁSTICA PARA ACADEMIA AO AR LIVRE / ACADEMIA DA TERCEIRA IDADE - ATI, INSTALADO SOBRE PISO DE CONCRETO EXISTENTE. AF_10/2021</t>
  </si>
  <si>
    <t>4.025,62</t>
  </si>
  <si>
    <t>103206</t>
  </si>
  <si>
    <t>INSTALAÇÃO DE ALONGADOR COM TRÊS ALTURAS, EM TUBO DE AÇO CARBONO - EQUIPAMENTO DE GINÁSTICA PARA ACADEMIA AO AR LIVRE / ACADEMIA DA TERCEIRA IDADE - ATI, INSTALADO SOBRE PISO DE CONCRETO EXISTENTE. AF_10/2021</t>
  </si>
  <si>
    <t>2.352,67</t>
  </si>
  <si>
    <t>103207</t>
  </si>
  <si>
    <t>INSTALAÇÃO DE ROTAÇÃO DIAGONAL DUPLA, APARELHO TRIPLO, EM TUBO DE AÇO CARBONO - EQUIPAMENTO DE GINÁSTICA PARA ACADEMIA AO AR LIVRE / ACADEMIA DA TERCEIRA IDADE - ATI, INSTALADO SOBRE PISO DE CONCRETO EXISTENTE. AF_10/2021</t>
  </si>
  <si>
    <t>2.503,53</t>
  </si>
  <si>
    <t>103208</t>
  </si>
  <si>
    <t>INSTALAÇÃO DE ROTAÇÃO VERTICAL DUPLO, EM TUBO DE ACO CARBONO - EQUIPAMENTO DE GINASTICA PARA ACADEMIA AO AR LIVRE / ACADEMIA DA TERCEIRA IDADE - ATI, INSTALADO SOBRE PISO DE CONCRETO EXISTENTE. AF_10/2021</t>
  </si>
  <si>
    <t>1.932,76</t>
  </si>
  <si>
    <t>103209</t>
  </si>
  <si>
    <t>INSTALAÇÃO DE SURF DUPLO, EM TUBO DE AÇO CARBONO - EQUIPAMENTO DE GINÁSTICA PARA ACADEMIA AO AR LIVRE / ACADEMIA DA TERCEIRA IDADE - ATI, INSTALADO SOBRE PISO DE CONCRETO EXISTENTE. AF_10/2021</t>
  </si>
  <si>
    <t>2.775,24</t>
  </si>
  <si>
    <t>103210</t>
  </si>
  <si>
    <t>INSTALAÇÃO DE PLACA ORIENTATIVA SOBRE EXERCÍCIOS, 2,00M X 1,00M, EM TUBO DE AÇO CARBONO - PARA ACADEMIA AO AR LIVRE / ACADEMIA DA TERCEIRA IDADE - ATI, INSTALADO SOBRE PISO DE CONCRETO EXISTENTE. AF_10/2021</t>
  </si>
  <si>
    <t>2.263,72</t>
  </si>
  <si>
    <t>103304</t>
  </si>
  <si>
    <t>INSTALAÇÃO DE BANCO METÁLICO COM ENCOSTO, 1,60 M DE COMPRIMENTO, EM TUBO DE AÇO CARBONO COM PINTURA ELETROSTÁTICA, SOBRE PISO DE CONCRETO EXISTENTE. AF_11/2021</t>
  </si>
  <si>
    <t>1.228,02</t>
  </si>
  <si>
    <t>103307</t>
  </si>
  <si>
    <t>INSTALAÇÃO DE LIXEIRA METÁLICA DUPLA, CAPACIDADE DE 60 L, EM TUBO DE AÇO CARBONO E CESTOS EM CHAPA DE AÇO COM PINTURA ELETROSTÁTICA, SOBRE PISO DE CONCRETO EXISTENTE. AF_11/2021</t>
  </si>
  <si>
    <t>1.315,88</t>
  </si>
  <si>
    <t>103310</t>
  </si>
  <si>
    <t>INSTALAÇÃO DE LIXEIRA METÁLICA DUPLA, CAPACIDADE DE 60 L, EM TUBO DE AÇO CARBONO E CESTOS EM CHAPA DE AÇO COM PINTURA ELETROSTÁTICA, SOBRE SOLO. AF_11/2021</t>
  </si>
  <si>
    <t>1.262,74</t>
  </si>
  <si>
    <t>103314</t>
  </si>
  <si>
    <t>INSTALAÇÃO DE PERGOLADO DE MADEIRA, EM MAÇARANDUBA, ANGELIM OU EQUIVALENTE DA REGIÃO, FIXADO COM CONCRETO SOBRE PISO DE CONCRETO EXISTENTE. AF_11/2021</t>
  </si>
  <si>
    <t>304,61</t>
  </si>
  <si>
    <t>103315</t>
  </si>
  <si>
    <t>INSTALAÇÃO DE PERGOLADO DE MADEIRA, EM MAÇARANDUBA, ANGELIM OU EQUIVALENTE DA REGIÃO, FIXADO COM CONCRETO SOBRE SOLO. AF_11/2021</t>
  </si>
  <si>
    <t>295,87</t>
  </si>
  <si>
    <t>103769</t>
  </si>
  <si>
    <t>PAR DE TABELAS DE BASQUETE DE COMPENSADO NAVAL, COM AROS E REDES - FORNECIMENTO E INSTALAÇÃO. AF_03/2022</t>
  </si>
  <si>
    <t>3.670,84</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</si>
  <si>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</si>
  <si>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</si>
  <si>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</si>
  <si>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</si>
  <si>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82,62</t>
  </si>
  <si>
    <t>98527</t>
  </si>
  <si>
    <t>REMOÇÃO DE RAÍZES REMANESCENTES DE TRONCO DE ÁRVORE COM DIÂMETRO MAIOR OU IGUAL A 0,40 M E MENOR QUE 0,60 M.AF_05/2018</t>
  </si>
  <si>
    <t>177,85</t>
  </si>
  <si>
    <t>98528</t>
  </si>
  <si>
    <t>REMOÇÃO DE RAÍZES REMANESCENTES DE TRONCO DE ÁRVORE COM DIÂMETRO MAIOR OU IGUAL A 0,60 M.AF_05/2018</t>
  </si>
  <si>
    <t>260,07</t>
  </si>
  <si>
    <t>98529</t>
  </si>
  <si>
    <t>CORTE RASO E RECORTE DE ÁRVORE COM DIÂMETRO DE TRONCO MAIOR OU IGUAL A 0,20 M E MENOR QUE 0,40 M.AF_05/2018</t>
  </si>
  <si>
    <t>98530</t>
  </si>
  <si>
    <t>CORTE RASO E RECORTE DE ÁRVORE COM DIÂMETRO DE TRONCO MAIOR OU IGUAL A 0,40 M E MENOR QUE 0,60 M.AF_05/2018</t>
  </si>
  <si>
    <t>125,47</t>
  </si>
  <si>
    <t>98531</t>
  </si>
  <si>
    <t>CORTE RASO E RECORTE DE ÁRVORE COM DIÂMETRO DE TRONCO MAIOR OU IGUAL A 0,60 M.AF_05/2018</t>
  </si>
  <si>
    <t>277,98</t>
  </si>
  <si>
    <t>98532</t>
  </si>
  <si>
    <t>PODA EM ALTURA DE ÁRVORE COM DIÂMETRO DE TRONCO MENOR QUE 0,20 M.AF_05/2018</t>
  </si>
  <si>
    <t>111,33</t>
  </si>
  <si>
    <t>98533</t>
  </si>
  <si>
    <t>PODA EM ALTURA DE ÁRVORE COM DIÂMETRO DE TRONCO MAIOR OU IGUAL A 0,20 M E MENOR QUE 0,40 M.AF_05/2018</t>
  </si>
  <si>
    <t>298,20</t>
  </si>
  <si>
    <t>98534</t>
  </si>
  <si>
    <t>PODA EM ALTURA DE ÁRVORE COM DIÂMETRO DE TRONCO MAIOR OU IGUAL A 0,40 M E MENOR QUE 0,60 M.AF_05/2018</t>
  </si>
  <si>
    <t>771,90</t>
  </si>
  <si>
    <t>98535</t>
  </si>
  <si>
    <t>PODA EM ALTURA DE ÁRVORE COM DIÂMETRO DE TRONCO MAIOR OU IGUAL A 0,60 M.AF_05/2018</t>
  </si>
  <si>
    <t>1.208,15</t>
  </si>
  <si>
    <t>88238</t>
  </si>
  <si>
    <t>AJUDANTE DE ARMADOR COM ENCARGOS COMPLEMENTARES</t>
  </si>
  <si>
    <t>22,17</t>
  </si>
  <si>
    <t>88239</t>
  </si>
  <si>
    <t>AJUDANTE DE CARPINTEIRO COM ENCARGOS COMPLEMENTARES</t>
  </si>
  <si>
    <t>88240</t>
  </si>
  <si>
    <t>AJUDANTE DE ESTRUTURA METÁLICA COM ENCARGOS COMPLEMENTARES</t>
  </si>
  <si>
    <t>88241</t>
  </si>
  <si>
    <t>AJUDANTE DE OPERAÇÃO EM GERAL COM ENCARGOS COMPLEMENTARES</t>
  </si>
  <si>
    <t>24,55</t>
  </si>
  <si>
    <t>88242</t>
  </si>
  <si>
    <t>AJUDANTE DE PEDREIRO COM ENCARGOS COMPLEMENTARES</t>
  </si>
  <si>
    <t>22,21</t>
  </si>
  <si>
    <t>88243</t>
  </si>
  <si>
    <t>AJUDANTE ESPECIALIZADO COM ENCARGOS COMPLEMENTARES</t>
  </si>
  <si>
    <t>88245</t>
  </si>
  <si>
    <t>ARMADOR COM ENCARGOS COMPLEMENTARES</t>
  </si>
  <si>
    <t>27,63</t>
  </si>
  <si>
    <t>88246</t>
  </si>
  <si>
    <t>ASSENTADOR DE TUBOS COM ENCARGOS COMPLEMENTARES</t>
  </si>
  <si>
    <t>28,93</t>
  </si>
  <si>
    <t>88247</t>
  </si>
  <si>
    <t>AUXILIAR DE ELETRICISTA COM ENCARGOS COMPLEMENTARES</t>
  </si>
  <si>
    <t>23,51</t>
  </si>
  <si>
    <t>88248</t>
  </si>
  <si>
    <t>AUXILIAR DE ENCANADOR OU BOMBEIRO HIDRÁULICO COM ENCARGOS COMPLEMENTARES</t>
  </si>
  <si>
    <t>22,68</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</si>
  <si>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</si>
  <si>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</si>
  <si>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</si>
  <si>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</si>
  <si>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</si>
  <si>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</si>
  <si>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</si>
  <si>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</si>
  <si>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24,68</t>
  </si>
  <si>
    <t>88253</t>
  </si>
  <si>
    <t>AUXILIAR DE TOPÓGRAFO COM ENCARGOS COMPLEMENTARES</t>
  </si>
  <si>
    <t>88255</t>
  </si>
  <si>
    <t>AUXILIAR TÉCNICO DE ENGENHARIA COM ENCARGOS COMPLEMENTARES</t>
  </si>
  <si>
    <t>34,01</t>
  </si>
  <si>
    <t>88256</t>
  </si>
  <si>
    <t>AZULEJISTA OU LADRILHISTA COM ENCARGOS COMPLEMENTARES</t>
  </si>
  <si>
    <t>29,92</t>
  </si>
  <si>
    <t>88257</t>
  </si>
  <si>
    <t>BLASTER, DINAMITADOR OU CABO DE FOGO COM ENCARGOS COMPLEMENTARES</t>
  </si>
  <si>
    <t>27,44</t>
  </si>
  <si>
    <t>88258</t>
  </si>
  <si>
    <t>CADASTRISTA DE REDES DE AGUA E ESGOTO COM ENCARGOS COMPLEMENTARES</t>
  </si>
  <si>
    <t>16,61</t>
  </si>
  <si>
    <t>88260</t>
  </si>
  <si>
    <t>CALCETEIRO COM ENCARGOS COMPLEMENTARES</t>
  </si>
  <si>
    <t>27,42</t>
  </si>
  <si>
    <t>88261</t>
  </si>
  <si>
    <t>CARPINTEIRO DE ESQUADRIA COM ENCARGOS COMPLEMENTARES</t>
  </si>
  <si>
    <t>88262</t>
  </si>
  <si>
    <t>CARPINTEIRO DE FORMAS COM ENCARGOS COMPLEMENTARES</t>
  </si>
  <si>
    <t>28,09</t>
  </si>
  <si>
    <t>88263</t>
  </si>
  <si>
    <t>CAVOUQUEIRO OU OPERADOR PERFURATRIZ/ROMPEDOR COM ENCARGOS COMPLEMENTARES</t>
  </si>
  <si>
    <t>20,36</t>
  </si>
  <si>
    <t>88264</t>
  </si>
  <si>
    <t>ELETRICISTA COM ENCARGOS COMPLEMENTARES</t>
  </si>
  <si>
    <t>88265</t>
  </si>
  <si>
    <t>ELETRICISTA INDUSTRIAL COM ENCARGOS COMPLEMENTARES</t>
  </si>
  <si>
    <t>25,57</t>
  </si>
  <si>
    <t>88266</t>
  </si>
  <si>
    <t>ELETROTÉCNICO COM ENCARGOS COMPLEMENTARES</t>
  </si>
  <si>
    <t>31,48</t>
  </si>
  <si>
    <t>88267</t>
  </si>
  <si>
    <t>ENCANADOR OU BOMBEIRO HIDRÁULICO COM ENCARGOS COMPLEMENTARES</t>
  </si>
  <si>
    <t>27,57</t>
  </si>
  <si>
    <t>88269</t>
  </si>
  <si>
    <t>GESSEIRO COM ENCARGOS COMPLEMENTARES</t>
  </si>
  <si>
    <t>27,66</t>
  </si>
  <si>
    <t>88270</t>
  </si>
  <si>
    <t>IMPERMEABILIZADOR COM ENCARGOS COMPLEMENTARES</t>
  </si>
  <si>
    <t>88272</t>
  </si>
  <si>
    <t>MACARIQUEIRO COM ENCARGOS COMPLEMENTARES</t>
  </si>
  <si>
    <t>88273</t>
  </si>
  <si>
    <t>MARCENEIRO COM ENCARGOS COMPLEMENTARES</t>
  </si>
  <si>
    <t>25,27</t>
  </si>
  <si>
    <t>88274</t>
  </si>
  <si>
    <t>MARMORISTA/GRANITEIRO COM ENCARGOS COMPLEMENTARES</t>
  </si>
  <si>
    <t>23,62</t>
  </si>
  <si>
    <t>88275</t>
  </si>
  <si>
    <t>MECÃNICO DE EQUIPAMENTOS PESADOS COM ENCARGOS COMPLEMENTARES</t>
  </si>
  <si>
    <t>88277</t>
  </si>
  <si>
    <t>MONTADOR (TUBO AÇO/EQUIPAMENTOS) COM ENCARGOS COMPLEMENTARES</t>
  </si>
  <si>
    <t>88278</t>
  </si>
  <si>
    <t>MONTADOR DE ESTRUTURA METÁLICA COM ENCARGOS COMPLEMENTARES</t>
  </si>
  <si>
    <t>27,96</t>
  </si>
  <si>
    <t>88279</t>
  </si>
  <si>
    <t>MONTADOR ELETROMECÃNICO COM ENCARGOS COMPLEMENTARES</t>
  </si>
  <si>
    <t>34,52</t>
  </si>
  <si>
    <t>88281</t>
  </si>
  <si>
    <t>MOTORISTA DE BASCULANTE COM ENCARGOS COMPLEMENTARES</t>
  </si>
  <si>
    <t>88282</t>
  </si>
  <si>
    <t>MOTORISTA DE CAMINHÃO COM ENCARGOS COMPLEMENTARES</t>
  </si>
  <si>
    <t>27,06</t>
  </si>
  <si>
    <t>88283</t>
  </si>
  <si>
    <t>MOTORISTA DE CAMINHÃO E CARRETA COM ENCARGOS COMPLEMENTARES</t>
  </si>
  <si>
    <t>33,93</t>
  </si>
  <si>
    <t>88284</t>
  </si>
  <si>
    <t>MOTORISTA DE VEIÍCULO LEVE COM ENCARGOS COMPLEMENTARES</t>
  </si>
  <si>
    <t>20,64</t>
  </si>
  <si>
    <t>88285</t>
  </si>
  <si>
    <t>MOTORISTA DE VEÍCULO PESADO COM ENCARGOS COMPLEMENTARES</t>
  </si>
  <si>
    <t>29,63</t>
  </si>
  <si>
    <t>88286</t>
  </si>
  <si>
    <t>MOTORISTA OPERADOR DE MUNCK COM ENCARGOS COMPLEMENTARES</t>
  </si>
  <si>
    <t>88288</t>
  </si>
  <si>
    <t>NIVELADOR COM ENCARGOS COMPLEMENTARES</t>
  </si>
  <si>
    <t>12,88</t>
  </si>
  <si>
    <t>88291</t>
  </si>
  <si>
    <t>OPERADOR DE BETONEIRA (CAMINHÃO) COM ENCARGOS COMPLEMENTARES</t>
  </si>
  <si>
    <t>25,08</t>
  </si>
  <si>
    <t>88292</t>
  </si>
  <si>
    <t>OPERADOR DE COMPRESSOR OU COMPRESSORISTA COM ENCARGOS COMPLEMENTARES</t>
  </si>
  <si>
    <t>26,15</t>
  </si>
  <si>
    <t>88293</t>
  </si>
  <si>
    <t>OPERADOR DE DEMARCADORA DE FAIXAS COM ENCARGOS COMPLEMENTARES</t>
  </si>
  <si>
    <t>29,36</t>
  </si>
  <si>
    <t>88294</t>
  </si>
  <si>
    <t>OPERADOR DE ESCAVADEIRA COM ENCARGOS COMPLEMENTARES</t>
  </si>
  <si>
    <t>31,62</t>
  </si>
  <si>
    <t>88295</t>
  </si>
  <si>
    <t>OPERADOR DE GUINCHO COM ENCARGOS COMPLEMENTARES</t>
  </si>
  <si>
    <t>30,70</t>
  </si>
  <si>
    <t>88296</t>
  </si>
  <si>
    <t>OPERADOR DE GUINDASTE COM ENCARGOS COMPLEMENTARES</t>
  </si>
  <si>
    <t>88297</t>
  </si>
  <si>
    <t>OPERADOR DE MÁQUINAS E EQUIPAMENTOS COM ENCARGOS COMPLEMENTARES</t>
  </si>
  <si>
    <t>31,27</t>
  </si>
  <si>
    <t>88298</t>
  </si>
  <si>
    <t>OPERADOR DE MARTELETE OU MARTELETEIRO COM ENCARGOS COMPLEMENTARES</t>
  </si>
  <si>
    <t>88299</t>
  </si>
  <si>
    <t>OPERADOR DE MOTO-ESCREIPER COM ENCARGOS COMPLEMENTARES</t>
  </si>
  <si>
    <t>88300</t>
  </si>
  <si>
    <t>OPERADOR DE MOTONIVELADORA COM ENCARGOS COMPLEMENTARES</t>
  </si>
  <si>
    <t>35,02</t>
  </si>
  <si>
    <t>88301</t>
  </si>
  <si>
    <t>OPERADOR DE PÁ CARREGADEIRA COM ENCARGOS COMPLEMENTARES</t>
  </si>
  <si>
    <t>30,54</t>
  </si>
  <si>
    <t>88302</t>
  </si>
  <si>
    <t>OPERADOR DE PAVIMENTADORA COM ENCARGOS COMPLEMENTARES</t>
  </si>
  <si>
    <t>88303</t>
  </si>
  <si>
    <t>OPERADOR DE ROLO COMPACTADOR COM ENCARGOS COMPLEMENTARES</t>
  </si>
  <si>
    <t>28,68</t>
  </si>
  <si>
    <t>88304</t>
  </si>
  <si>
    <t>OPERADOR DE USINA DE ASFALTO, DE SOLOS OU DE CONCRETO COM ENCARGOS COMPLEMENTARES</t>
  </si>
  <si>
    <t>88306</t>
  </si>
  <si>
    <t>OPERADOR JATO DE AREIA OU JATISTA COM ENCARGOS COMPLEMENTARES</t>
  </si>
  <si>
    <t>28,97</t>
  </si>
  <si>
    <t>88307</t>
  </si>
  <si>
    <t>OPERADOR PARA BATE ESTACAS COM ENCARGOS COMPLEMENTARES</t>
  </si>
  <si>
    <t>30,30</t>
  </si>
  <si>
    <t>88308</t>
  </si>
  <si>
    <t>PASTILHEIRO COM ENCARGOS COMPLEMENTARES</t>
  </si>
  <si>
    <t>88309</t>
  </si>
  <si>
    <t>PEDREIRO COM ENCARGOS COMPLEMENTARES</t>
  </si>
  <si>
    <t>28,37</t>
  </si>
  <si>
    <t>88310</t>
  </si>
  <si>
    <t>PINTOR COM ENCARGOS COMPLEMENTARES</t>
  </si>
  <si>
    <t>29,24</t>
  </si>
  <si>
    <t>88311</t>
  </si>
  <si>
    <t>PINTOR DE LETREIROS COM ENCARGOS COMPLEMENTARES</t>
  </si>
  <si>
    <t>88312</t>
  </si>
  <si>
    <t>PINTOR PARA TINTA EPÓXI COM ENCARGOS COMPLEMENTARES</t>
  </si>
  <si>
    <t>88313</t>
  </si>
  <si>
    <t>POCEIRO COM ENCARGOS COMPLEMENTARES</t>
  </si>
  <si>
    <t>23,53</t>
  </si>
  <si>
    <t>88314</t>
  </si>
  <si>
    <t>RASTELEIRO COM ENCARGOS COMPLEMENTARES</t>
  </si>
  <si>
    <t>88315</t>
  </si>
  <si>
    <t>SERRALHEIRO COM ENCARGOS COMPLEMENTARES</t>
  </si>
  <si>
    <t>SERVENTE COM ENCARGOS COMPLEMENTARES</t>
  </si>
  <si>
    <t>88317</t>
  </si>
  <si>
    <t>SOLDADOR COM ENCARGOS COMPLEMENTARES</t>
  </si>
  <si>
    <t>88318</t>
  </si>
  <si>
    <t>SOLDADOR A (PARA SOLDA A SER TESTADA COM RAIOS "X") COM ENCARGOS COMPLEMENTARES</t>
  </si>
  <si>
    <t>51,19</t>
  </si>
  <si>
    <t>88320</t>
  </si>
  <si>
    <t>TAQUEADOR OU TAQUEIRO COM ENCARGOS COMPLEMENTARES</t>
  </si>
  <si>
    <t>29,65</t>
  </si>
  <si>
    <t>88321</t>
  </si>
  <si>
    <t>TÉCNICO DE LABORATÓRIO COM ENCARGOS COMPLEMENTARES</t>
  </si>
  <si>
    <t>35,01</t>
  </si>
  <si>
    <t>88322</t>
  </si>
  <si>
    <t>TÉCNICO DE SONDAGEM COM ENCARGOS COMPLEMENTARES</t>
  </si>
  <si>
    <t>88323</t>
  </si>
  <si>
    <t>TELHADISTA COM ENCARGOS COMPLEMENTARES</t>
  </si>
  <si>
    <t>88324</t>
  </si>
  <si>
    <t>TRATORISTA COM ENCARGOS COMPLEMENTARES</t>
  </si>
  <si>
    <t>30,24</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</si>
  <si>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</si>
  <si>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</si>
  <si>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</si>
  <si>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</si>
  <si>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</si>
  <si>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</si>
  <si>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</si>
  <si>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</si>
  <si>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</si>
  <si>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</si>
  <si>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35,33</t>
  </si>
  <si>
    <t>90766</t>
  </si>
  <si>
    <t>ALMOXARIFE COM ENCARGOS COMPLEMENTARES</t>
  </si>
  <si>
    <t>90767</t>
  </si>
  <si>
    <t>APONTADOR OU APROPRIADOR COM ENCARGOS COMPLEMENTARES</t>
  </si>
  <si>
    <t>26,40</t>
  </si>
  <si>
    <t>90768</t>
  </si>
  <si>
    <t>ARQUITETO DE OBRA JUNIOR COM ENCARGOS COMPLEMENTARES</t>
  </si>
  <si>
    <t>69,85</t>
  </si>
  <si>
    <t>90769</t>
  </si>
  <si>
    <t>ARQUITETO DE OBRA PLENO COM ENCARGOS COMPLEMENTARES</t>
  </si>
  <si>
    <t>98,57</t>
  </si>
  <si>
    <t>90770</t>
  </si>
  <si>
    <t>ARQUITETO DE OBRA SENIOR COM ENCARGOS COMPLEMENTARES</t>
  </si>
  <si>
    <t>129,82</t>
  </si>
  <si>
    <t>90771</t>
  </si>
  <si>
    <t>AUXILIAR DE DESENHISTA COM ENCARGOS COMPLEMENTARES</t>
  </si>
  <si>
    <t>90772</t>
  </si>
  <si>
    <t>AUXILIAR DE ESCRITORIO COM ENCARGOS COMPLEMENTARES</t>
  </si>
  <si>
    <t>19,49</t>
  </si>
  <si>
    <t>90773</t>
  </si>
  <si>
    <t>DESENHISTA COPISTA COM ENCARGOS COMPLEMENTARES</t>
  </si>
  <si>
    <t>90775</t>
  </si>
  <si>
    <t>DESENHISTA PROJETISTA COM ENCARGOS COMPLEMENTARES</t>
  </si>
  <si>
    <t>90776</t>
  </si>
  <si>
    <t>ENCARREGADO GERAL COM ENCARGOS COMPLEMENTARES</t>
  </si>
  <si>
    <t>36,30</t>
  </si>
  <si>
    <t>90777</t>
  </si>
  <si>
    <t>ENGENHEIRO CIVIL DE OBRA JUNIOR COM ENCARGOS COMPLEMENTARES</t>
  </si>
  <si>
    <t>90778</t>
  </si>
  <si>
    <t>ENGENHEIRO CIVIL DE OBRA PLENO COM ENCARGOS COMPLEMENTARES</t>
  </si>
  <si>
    <t>107,58</t>
  </si>
  <si>
    <t>90779</t>
  </si>
  <si>
    <t>ENGENHEIRO CIVIL DE OBRA SENIOR COM ENCARGOS COMPLEMENTARES</t>
  </si>
  <si>
    <t>146,50</t>
  </si>
  <si>
    <t>90780</t>
  </si>
  <si>
    <t>MESTRE DE OBRAS COM ENCARGOS COMPLEMENTARES</t>
  </si>
  <si>
    <t>54,02</t>
  </si>
  <si>
    <t>90781</t>
  </si>
  <si>
    <t>TOPOGRAFO COM ENCARGOS COMPLEMENTARES</t>
  </si>
  <si>
    <t>91677</t>
  </si>
  <si>
    <t>ENGENHEIRO ELETRICISTA COM ENCARGOS COMPLEMENTARES</t>
  </si>
  <si>
    <t>97,09</t>
  </si>
  <si>
    <t>91678</t>
  </si>
  <si>
    <t>ENGENHEIRO SANITARISTA COM ENCARGOS COMPLEMENTARES</t>
  </si>
  <si>
    <t>90,91</t>
  </si>
  <si>
    <t>93558</t>
  </si>
  <si>
    <t>MOTORISTA DE CAMINHAO COM ENCARGOS COMPLEMENTARES</t>
  </si>
  <si>
    <t>MES</t>
  </si>
  <si>
    <t>4.833,37</t>
  </si>
  <si>
    <t>93559</t>
  </si>
  <si>
    <t>6.219,82</t>
  </si>
  <si>
    <t>93560</t>
  </si>
  <si>
    <t>2.222,69</t>
  </si>
  <si>
    <t>93561</t>
  </si>
  <si>
    <t>3.508,56</t>
  </si>
  <si>
    <t>93562</t>
  </si>
  <si>
    <t>3.284,75</t>
  </si>
  <si>
    <t>93563</t>
  </si>
  <si>
    <t>4.522,54</t>
  </si>
  <si>
    <t>93564</t>
  </si>
  <si>
    <t>4.640,19</t>
  </si>
  <si>
    <t>93565</t>
  </si>
  <si>
    <t>16.601,84</t>
  </si>
  <si>
    <t>93566</t>
  </si>
  <si>
    <t>3.441,86</t>
  </si>
  <si>
    <t>93567</t>
  </si>
  <si>
    <t>18.856,29</t>
  </si>
  <si>
    <t>93568</t>
  </si>
  <si>
    <t>25.669,77</t>
  </si>
  <si>
    <t>93569</t>
  </si>
  <si>
    <t>ARQUITETO JUNIOR COM ENCARGOS COMPLEMENTARES</t>
  </si>
  <si>
    <t>12.265,69</t>
  </si>
  <si>
    <t>93570</t>
  </si>
  <si>
    <t>ARQUITETO PLENO COM ENCARGOS COMPLEMENTARES</t>
  </si>
  <si>
    <t>17.300,65</t>
  </si>
  <si>
    <t>93571</t>
  </si>
  <si>
    <t>ARQUITETO SENIOR COM ENCARGOS COMPLEMENTARES</t>
  </si>
  <si>
    <t>22.779,72</t>
  </si>
  <si>
    <t>93572</t>
  </si>
  <si>
    <t>ENCARREGADO GERAL DE OBRAS COM ENCARGOS COMPLEMENTARES</t>
  </si>
  <si>
    <t>6.376,42</t>
  </si>
  <si>
    <t>94295</t>
  </si>
  <si>
    <t>9.478,11</t>
  </si>
  <si>
    <t>94296</t>
  </si>
  <si>
    <t>3.759,59</t>
  </si>
  <si>
    <t>95308</t>
  </si>
  <si>
    <t>CURSO DE CAPACITAÇÃO PARA AJUDANTE DE ARMADOR (ENCARGOS COMPLEMENTARES) - HORISTA</t>
  </si>
  <si>
    <t>95309</t>
  </si>
  <si>
    <t>CURSO DE CAPACITAÇÃO PARA AJUDANTE DE CARPINTEIRO (ENCARGOS COMPLEMENTARES) - HORISTA</t>
  </si>
  <si>
    <t>0,18</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</si>
  <si>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</si>
  <si>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</si>
  <si>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</si>
  <si>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</si>
  <si>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</si>
  <si>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</si>
  <si>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</si>
  <si>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</si>
  <si>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</si>
  <si>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</si>
  <si>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</si>
  <si>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</si>
  <si>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</si>
  <si>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</si>
  <si>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</si>
  <si>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</si>
  <si>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</si>
  <si>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</si>
  <si>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</si>
  <si>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</si>
  <si>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</si>
  <si>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</si>
  <si>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</si>
  <si>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</si>
  <si>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</si>
  <si>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</si>
  <si>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</si>
  <si>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</si>
  <si>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</si>
  <si>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</si>
  <si>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</si>
  <si>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</si>
  <si>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</si>
  <si>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</si>
  <si>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</si>
  <si>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</si>
  <si>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</si>
  <si>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</si>
  <si>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</si>
  <si>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</si>
  <si>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</si>
  <si>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</si>
  <si>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</si>
  <si>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</si>
  <si>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</si>
  <si>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</si>
  <si>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</si>
  <si>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</si>
  <si>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</si>
  <si>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</si>
  <si>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</si>
  <si>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</si>
  <si>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</si>
  <si>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</si>
  <si>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</si>
  <si>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</si>
  <si>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0,33</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</si>
  <si>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</si>
  <si>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</si>
  <si>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</si>
  <si>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</si>
  <si>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</si>
  <si>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</si>
  <si>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</si>
  <si>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</si>
  <si>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0,23</t>
  </si>
  <si>
    <t>95344</t>
  </si>
  <si>
    <t>CURSO DE CAPACITAÇÃO PARA MONTADOR DE ESTRUTURA METÁLICA (ENCARGOS COMPLEMENTARES) - HORISTA</t>
  </si>
  <si>
    <t>95345</t>
  </si>
  <si>
    <t>CURSO DE CAPACITAÇÃO PARA MONTADOR ELETROMECÂNICO (ENCARGOS COMPLEMENTARES) - HORISTA</t>
  </si>
  <si>
    <t>0,65</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</si>
  <si>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</si>
  <si>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</si>
  <si>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</si>
  <si>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</si>
  <si>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</si>
  <si>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</si>
  <si>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</si>
  <si>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</si>
  <si>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</si>
  <si>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</si>
  <si>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</si>
  <si>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</si>
  <si>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</si>
  <si>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</si>
  <si>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</si>
  <si>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</si>
  <si>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</si>
  <si>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</si>
  <si>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</si>
  <si>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</si>
  <si>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</si>
  <si>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</si>
  <si>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</si>
  <si>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</si>
  <si>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</si>
  <si>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</si>
  <si>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</si>
  <si>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</si>
  <si>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</si>
  <si>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</si>
  <si>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</si>
  <si>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</si>
  <si>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</si>
  <si>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</si>
  <si>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</si>
  <si>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</si>
  <si>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</si>
  <si>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</si>
  <si>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</si>
  <si>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</si>
  <si>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</si>
  <si>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</si>
  <si>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</si>
  <si>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</si>
  <si>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</si>
  <si>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</si>
  <si>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</si>
  <si>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</si>
  <si>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</si>
  <si>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</si>
  <si>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</si>
  <si>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</si>
  <si>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</si>
  <si>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</si>
  <si>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</si>
  <si>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</si>
  <si>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</si>
  <si>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</si>
  <si>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</si>
  <si>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</si>
  <si>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</si>
  <si>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</si>
  <si>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</si>
  <si>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</si>
  <si>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</si>
  <si>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</si>
  <si>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</si>
  <si>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</si>
  <si>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</si>
  <si>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</si>
  <si>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</si>
  <si>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</si>
  <si>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</si>
  <si>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</si>
  <si>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</si>
  <si>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</si>
  <si>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</si>
  <si>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</si>
  <si>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</si>
  <si>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</si>
  <si>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</si>
  <si>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</si>
  <si>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</si>
  <si>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</si>
  <si>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</si>
  <si>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</si>
  <si>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</si>
  <si>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</si>
  <si>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</si>
  <si>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</si>
  <si>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</si>
  <si>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</si>
  <si>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0,41</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</si>
  <si>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</si>
  <si>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</si>
  <si>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</si>
  <si>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</si>
  <si>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</si>
  <si>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</si>
  <si>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</si>
  <si>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</si>
  <si>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</si>
  <si>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</si>
  <si>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</si>
  <si>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</si>
  <si>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</si>
  <si>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</si>
  <si>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</si>
  <si>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</si>
  <si>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</si>
  <si>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</si>
  <si>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1,10</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</si>
  <si>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</si>
  <si>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</si>
  <si>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</si>
  <si>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</si>
  <si>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</si>
  <si>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</si>
  <si>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0,87</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</si>
  <si>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</si>
  <si>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</si>
  <si>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</si>
  <si>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</si>
  <si>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</si>
  <si>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</si>
  <si>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11,12</t>
  </si>
  <si>
    <t>95409</t>
  </si>
  <si>
    <t>CURSO DE CAPACITAÇÃO PARA DESENHISTA DETALHISTA (ENCARGOS COMPLEMENTARES) - MENSALISTA</t>
  </si>
  <si>
    <t>18,31</t>
  </si>
  <si>
    <t>95410</t>
  </si>
  <si>
    <t>CURSO DE CAPACITAÇÃO PARA DESENHISTA COPISTA (ENCARGOS COMPLEMENTARES) - MENSALISTA</t>
  </si>
  <si>
    <t>95411</t>
  </si>
  <si>
    <t>CURSO DE CAPACITAÇÃO PARA DESENHISTA PROJETISTA (ENCARGOS COMPLEMENTARES) - MENSALISTA</t>
  </si>
  <si>
    <t>9,93</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</si>
  <si>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</si>
  <si>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</si>
  <si>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</si>
  <si>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</si>
  <si>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</si>
  <si>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</si>
  <si>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</si>
  <si>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</si>
  <si>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147,10</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</si>
  <si>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</si>
  <si>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</si>
  <si>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</si>
  <si>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</si>
  <si>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</si>
  <si>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</si>
  <si>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228,87</t>
  </si>
  <si>
    <t>95419</t>
  </si>
  <si>
    <t>CURSO DE CAPACITAÇÃO PARA ARQUITETO JÚNIOR (ENCARGOS COMPLEMENTARES) - MENSALISTA</t>
  </si>
  <si>
    <t>60,76</t>
  </si>
  <si>
    <t>95420</t>
  </si>
  <si>
    <t>CURSO DE CAPACITAÇÃO PARA ARQUITETO PLENO (ENCARGOS COMPLEMENTARES) - MENSALISTA</t>
  </si>
  <si>
    <t>86,31</t>
  </si>
  <si>
    <t>95421</t>
  </si>
  <si>
    <t>CURSO DE CAPACITAÇÃO PARA ARQUITETO SÊNIOR (ENCARGOS COMPLEMENTARES) - MENSALISTA</t>
  </si>
  <si>
    <t>114,11</t>
  </si>
  <si>
    <t>95422</t>
  </si>
  <si>
    <t>CURSO DE CAPACITAÇÃO PARA ENCARREGADO GERAL DE OBRAS (ENCARGOS COMPLEMENTARES) - MENSALISTA</t>
  </si>
  <si>
    <t>77,46</t>
  </si>
  <si>
    <t>95423</t>
  </si>
  <si>
    <t>CURSO DE CAPACITAÇÃO PARA MESTRE DE OBRAS (ENCARGOS COMPLEMENTARES) - MENSALISTA</t>
  </si>
  <si>
    <t>117,57</t>
  </si>
  <si>
    <t>95424</t>
  </si>
  <si>
    <t>CURSO DE CAPACITAÇÃO PARA TOPÓGRAFO (ENCARGOS COMPLEMENTARES) - MENSALISTA</t>
  </si>
  <si>
    <t>17,58</t>
  </si>
  <si>
    <t>100288</t>
  </si>
  <si>
    <t>CURSO DE CAPACITAÇÃO PARA VIGIA DIURNO (ENCARGOS COMPLEMENTARES) - HORISTA</t>
  </si>
  <si>
    <t>100289</t>
  </si>
  <si>
    <t>VIGIA DIURNO COM ENCARGOS COMPLEMENTARES</t>
  </si>
  <si>
    <t>22,97</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</si>
  <si>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</si>
  <si>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</si>
  <si>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</si>
  <si>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</si>
  <si>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</si>
  <si>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</si>
  <si>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</si>
  <si>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</si>
  <si>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</si>
  <si>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</si>
  <si>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</si>
  <si>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</si>
  <si>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0,47</t>
  </si>
  <si>
    <t>100296</t>
  </si>
  <si>
    <t>CURSO DE CAPACITAÇÃO PARA ENGENHEIRO CIVIL JUNIOR (ENCARGOS COMPLEMENTARES) - HORISTA</t>
  </si>
  <si>
    <t>100297</t>
  </si>
  <si>
    <t>CURSO DE CAPACITAÇÃO PARA ENGENHEIRO CIVIL PLENO (ENCARGOS COMPLEMENTARES) - HORISTA</t>
  </si>
  <si>
    <t>0,99</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</si>
  <si>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</si>
  <si>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</si>
  <si>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</si>
  <si>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</si>
  <si>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</si>
  <si>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</si>
  <si>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17,09</t>
  </si>
  <si>
    <t>100301</t>
  </si>
  <si>
    <t>AJUDANTE DE PINTOR COM ENCARGOS COMPLEMENTARES</t>
  </si>
  <si>
    <t>24,36</t>
  </si>
  <si>
    <t>100302</t>
  </si>
  <si>
    <t>COORDENADOR/GERENTE DE OBRA COM ENCARGOS COMPLEMENTARES</t>
  </si>
  <si>
    <t>137,05</t>
  </si>
  <si>
    <t>100303</t>
  </si>
  <si>
    <t>AUXILIAR DE AZULEJISTA COM ENCARGOS COMPLEMENTARES</t>
  </si>
  <si>
    <t>100304</t>
  </si>
  <si>
    <t>ARQUITETO PAISAGISTA COM ENCARGOS COMPLEMENTARES</t>
  </si>
  <si>
    <t>78,62</t>
  </si>
  <si>
    <t>100305</t>
  </si>
  <si>
    <t>ENGENHEIRO CIVIL JUNIOR COM ENCARGOS COMPLEMENTARES</t>
  </si>
  <si>
    <t>95,81</t>
  </si>
  <si>
    <t>100306</t>
  </si>
  <si>
    <t>ENGENHEIRO CIVIL PLENO COM ENCARGOS COMPLEMENTARES</t>
  </si>
  <si>
    <t>107,91</t>
  </si>
  <si>
    <t>100307</t>
  </si>
  <si>
    <t>MONTADOR DE ELETROELETRÔNICOS COM ENCARGOS COMPLEMENTARES</t>
  </si>
  <si>
    <t>27,18</t>
  </si>
  <si>
    <t>100308</t>
  </si>
  <si>
    <t>MECÂNICO DE REFRIGERAÇÃO COM ENCARGOS COMPLEMENTARES</t>
  </si>
  <si>
    <t>100309</t>
  </si>
  <si>
    <t>TÉCNICO EM SEGURANÇA DO TRABALHO COM ENCARGOS COMPLEMENTARES</t>
  </si>
  <si>
    <t>34,67</t>
  </si>
  <si>
    <t>100310</t>
  </si>
  <si>
    <t>CURSO DE CAPACITAÇÃO PARA AUXILIAR DE ALMOXARIFE (ENCARGOS COMPLEMENTARES) - MENSALISTA</t>
  </si>
  <si>
    <t>100311</t>
  </si>
  <si>
    <t>CURSO DE CAPACITAÇÃO PARA COORDENADOR/GERENTE DE OBRA (ENCARGOS COMPLEMENTARES) - MENSALISTA</t>
  </si>
  <si>
    <t>73,45</t>
  </si>
  <si>
    <t>100312</t>
  </si>
  <si>
    <t>CURSO DE CAPACITAÇÃO PARA ARQUITETO PAISAGISTA (ENCARGOS COMPLEMENTARES) - MENSALISTA</t>
  </si>
  <si>
    <t>109,18</t>
  </si>
  <si>
    <t>100313</t>
  </si>
  <si>
    <t>CURSO DE CAPACITAÇÃO PARA ENGENHEIRO CIVIL JUNIOR (ENCARGOS COMPLEMENTARES) - MENSALISTA</t>
  </si>
  <si>
    <t>116,44</t>
  </si>
  <si>
    <t>100314</t>
  </si>
  <si>
    <t>CURSO DE CAPACITAÇÃO PARA ENGENHEIRO CIVIL PLENO (ENCARGOS COMPLEMENTARES) - MENSALISTA</t>
  </si>
  <si>
    <t>131,37</t>
  </si>
  <si>
    <t>100315</t>
  </si>
  <si>
    <t>CURSO DE CAPACITAÇÃO PARA TÉCNICO EM SEGURANÇA DO TRABALHO (ENCARGOS COMPLEMENTARES) - MENSALISTA</t>
  </si>
  <si>
    <t>100316</t>
  </si>
  <si>
    <t>3.021,80</t>
  </si>
  <si>
    <t>100317</t>
  </si>
  <si>
    <t>COORDENADOR / GERENTE DE OBRA COM ENCARGOS COMPLEMENTARES</t>
  </si>
  <si>
    <t>24.059,68</t>
  </si>
  <si>
    <t>100318</t>
  </si>
  <si>
    <t>13.878,70</t>
  </si>
  <si>
    <t>100319</t>
  </si>
  <si>
    <t>16.806,99</t>
  </si>
  <si>
    <t>100320</t>
  </si>
  <si>
    <t>18.924,49</t>
  </si>
  <si>
    <t>100321</t>
  </si>
  <si>
    <t>6.091,50</t>
  </si>
  <si>
    <t>100533</t>
  </si>
  <si>
    <t>TECNICO DE EDIFICACOES COM ENCARGOS COMPLEMENTARES</t>
  </si>
  <si>
    <t>17,28</t>
  </si>
  <si>
    <t>100534</t>
  </si>
  <si>
    <t>3.057,99</t>
  </si>
  <si>
    <t>100535</t>
  </si>
  <si>
    <t>CURSO DE CAPACITAÇÃO PARA TECNICO DE EDIFICACOES (ENCARGOS COMPLEMENTARES) - HORISTA</t>
  </si>
  <si>
    <t>100536</t>
  </si>
  <si>
    <t>CURSO DE CAPACITAÇÃO PARA TECNICO DE EDIFICACOES (ENCARGOS COMPLEMENTARES) - MENSALISTA</t>
  </si>
  <si>
    <t>30,23</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</si>
  <si>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</si>
  <si>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</si>
  <si>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</si>
  <si>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</si>
  <si>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</si>
  <si>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</si>
  <si>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</si>
  <si>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</si>
  <si>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62,60</t>
  </si>
  <si>
    <t>101288</t>
  </si>
  <si>
    <t>CURSO DE CAPACITAÇÃO PARA AJUDANTE DE ESTRUTURAS METÁLICAS(ENCARGOS COMPLEMENTARES) - MENSALISTA</t>
  </si>
  <si>
    <t>101289</t>
  </si>
  <si>
    <t>CURSO DE CAPACITAÇÃO PARA AJUDANTE DE OPERAÇÃO EM GERAL (ENCARGOS COMPLEMENTARES) - MENSALISTA</t>
  </si>
  <si>
    <t>20,93</t>
  </si>
  <si>
    <t>101290</t>
  </si>
  <si>
    <t>CURSO DE CAPACITAÇÃO PARA AJUDANTE DE PINTOR (ENCARGOS COMPLEMENTARES) - MENSALISTA</t>
  </si>
  <si>
    <t>24,66</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</si>
  <si>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</si>
  <si>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</si>
  <si>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</si>
  <si>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</si>
  <si>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</si>
  <si>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</si>
  <si>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24,73</t>
  </si>
  <si>
    <t>101294</t>
  </si>
  <si>
    <t>CURSO DE CAPACITAÇÃO PARA ASSENTADOR DE MANILHA (ENCARGOS COMPLEMENTARES) - MENSALISTA</t>
  </si>
  <si>
    <t>101295</t>
  </si>
  <si>
    <t>CURSO DE CAPACITAÇÃO PARA AUXILIAR DE AZULEJISTA (ENCARGOS COMPLEMENTARES) - MENSALISTA</t>
  </si>
  <si>
    <t>23,08</t>
  </si>
  <si>
    <t>101296</t>
  </si>
  <si>
    <t>CURSO DE CAPACITAÇÃO PARA AUXILIAR DE ENCANADOR OU BOMBEIRO HIDRÁULICO (ENCARGOS COMPLEMENTARES) - MENSALISTA</t>
  </si>
  <si>
    <t>101297</t>
  </si>
  <si>
    <t>CURSO DE CAPACITAÇÃO PARA AUXILIAR DE LABORATORISTA (ENCARGOS COMPLEMENTARES) - MENSALISTA</t>
  </si>
  <si>
    <t>21,07</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</si>
  <si>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</si>
  <si>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</si>
  <si>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</si>
  <si>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</si>
  <si>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</si>
  <si>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</si>
  <si>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</si>
  <si>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</si>
  <si>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</si>
  <si>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</si>
  <si>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28,89</t>
  </si>
  <si>
    <t>101303</t>
  </si>
  <si>
    <t>CURSO DE CAPACITAÇÃO PARA MONTADOR DE ELETROELETRONICOS(ENCARGOS COMPLEMENTARES) - MENSALISTA</t>
  </si>
  <si>
    <t>64,03</t>
  </si>
  <si>
    <t>101304</t>
  </si>
  <si>
    <t>CURSO DE CAPACITAÇÃO PARA AZULEJISTA OU LADRILHISTA (ENCARGOS COMPLEMENTARES) - MENSALISTA</t>
  </si>
  <si>
    <t>35,25</t>
  </si>
  <si>
    <t>101305</t>
  </si>
  <si>
    <t>CURSO DE CAPACITAÇÃO PARA BLASTER, DINAMITADOR OU CABO DE FORÇA (ENCARGOS COMPLEMENTARES) - MENSALISTA</t>
  </si>
  <si>
    <t>40,17</t>
  </si>
  <si>
    <t>101307</t>
  </si>
  <si>
    <t>CURSO DE CAPACITAÇÃO PARA CALCETEIRO (ENCARGOS COMPLEMENTARES) - MENSALISTA</t>
  </si>
  <si>
    <t>101308</t>
  </si>
  <si>
    <t>CURSO DE CAPACITAÇÃO PARA MONTADOR DE ESTRUTURAS METALICAS (ENCARGOS COMPLEMENTARES) - MENSALISTA</t>
  </si>
  <si>
    <t>26,47</t>
  </si>
  <si>
    <t>101309</t>
  </si>
  <si>
    <t>CURSO DE CAPACITAÇÃO PARA CARPINTEIRO AUXILIAR (ENCARGOS COMPLEMENTARES) - MENSALISTA</t>
  </si>
  <si>
    <t>101310</t>
  </si>
  <si>
    <t>CURSO DE CAPACITAÇÃO PARA CARPINTEIRO DE ESQUADRIAS (ENCARGOS COMPLEMENTARES) - MENSALISTA</t>
  </si>
  <si>
    <t>35,09</t>
  </si>
  <si>
    <t>101311</t>
  </si>
  <si>
    <t>CURSO DE CAPACITAÇÃO PARA CARPINTEIRO DE FORMAS (ENCARGOS COMPLEMENTARES) - MENSALISTA</t>
  </si>
  <si>
    <t>25,44</t>
  </si>
  <si>
    <t>101312</t>
  </si>
  <si>
    <t>CURSO DE CAPACITAÇÃO PARA CAVOUQUEIRO OU OPERADOR DE PERFURATRIZ (ENCARGOS COMPLEMENTARES) - MENSALISTA</t>
  </si>
  <si>
    <t>101313</t>
  </si>
  <si>
    <t>CURSO DE CAPACITAÇÃO PARA ELETRICISTA (ENCARGOS COMPLEMENTARES) - MENSALISTA</t>
  </si>
  <si>
    <t>82,10</t>
  </si>
  <si>
    <t>101314</t>
  </si>
  <si>
    <t>CURSO DE CAPACITAÇÃO PARA ELETRICISTA DE MANUTENÇÃO INDUSTRIAL (ENCARGOS COMPLEMENTARES) - MENSALISTA</t>
  </si>
  <si>
    <t>70,71</t>
  </si>
  <si>
    <t>101315</t>
  </si>
  <si>
    <t>CURSO DE CAPACITAÇÃO PARA ELETROTÉCNICO (ENCARGOS COMPLEMENTARES) - MENSALISTA</t>
  </si>
  <si>
    <t>78,09</t>
  </si>
  <si>
    <t>101316</t>
  </si>
  <si>
    <t>CURSO DE CAPACITAÇÃO PARA ENCANADOR OU BOMBEIRO HIDRÁULICO (ENCARGOS COMPLEMENTARES) - MENSALISTA</t>
  </si>
  <si>
    <t>39,45</t>
  </si>
  <si>
    <t>101317</t>
  </si>
  <si>
    <t>CURSO DE CAPACITAÇÃO PARA ENGENHEIRO CIVIL SENIOR (ENCARGOS COMPLEMENTARES) - MENSALISTA</t>
  </si>
  <si>
    <t>180,03</t>
  </si>
  <si>
    <t>101318</t>
  </si>
  <si>
    <t>CURSO DE CAPACITAÇÃO PARA ENGENHEIRO ELETRICISTA (ENCARGOS COMPLEMENTARES) - MENSALISTA</t>
  </si>
  <si>
    <t>342,89</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</si>
  <si>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</si>
  <si>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</si>
  <si>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</si>
  <si>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</si>
  <si>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</si>
  <si>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</si>
  <si>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</si>
  <si>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</si>
  <si>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47,14</t>
  </si>
  <si>
    <t>101324</t>
  </si>
  <si>
    <t>CURSO DE CAPACITAÇÃO PARA MOTORISTA DE CAMINHAO-BASCULANTE (ENCARGOS COMPLEMENTARES) - MENSALISTA</t>
  </si>
  <si>
    <t>10,49</t>
  </si>
  <si>
    <t>101325</t>
  </si>
  <si>
    <t>CURSO DE CAPACITAÇÃO PARA INSTALADOR DE TUBULAÇÕES (ENCARGOS COMPLEMENTARES) - MENSALISTA</t>
  </si>
  <si>
    <t>31,36</t>
  </si>
  <si>
    <t>101326</t>
  </si>
  <si>
    <t>CURSO DE CAPACITAÇÃO PARA JARDINEIRO (ENCARGOS COMPLEMENTARES) - MENSALISTA</t>
  </si>
  <si>
    <t>101327</t>
  </si>
  <si>
    <t>CURSO DE CAPACITAÇÃO PARA LEITURISTA OU CADASTRISTA DE REDES DE ÁGUA (ENCARGOS COMPLEMENTARES) - MENSALISTA</t>
  </si>
  <si>
    <t>8,13</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</si>
  <si>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</si>
  <si>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</si>
  <si>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</si>
  <si>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</si>
  <si>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</si>
  <si>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</si>
  <si>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28,08</t>
  </si>
  <si>
    <t>101331</t>
  </si>
  <si>
    <t>CURSO DE CAPACITAÇÃO PARA MARMORISTA / GRANITEIRO (ENCARGOS COMPLEMENTARES) - MENSALISTA</t>
  </si>
  <si>
    <t>101332</t>
  </si>
  <si>
    <t>CURSO DE CAPACITAÇÃO PARA MOTORISTA DE CARRO DE PASSEIO (ENCARGOS COMPLEMENTARES) - MENSALISTA</t>
  </si>
  <si>
    <t>7,64</t>
  </si>
  <si>
    <t>101333</t>
  </si>
  <si>
    <t>CURSO DE CAPACITAÇÃO PARA MECÂNICO DE EQUIPAMENTOS PESADOS (ENCARGOS COMPLEMENTARES) - MENSALISTA</t>
  </si>
  <si>
    <t>25,20</t>
  </si>
  <si>
    <t>101334</t>
  </si>
  <si>
    <t>CURSO DE CAPACITAÇÃO PARA MECÂNICO DE REFRIGERAÇÃO (ENCARGOS COMPLEMENTARES) - MENSALISTA</t>
  </si>
  <si>
    <t>53,38</t>
  </si>
  <si>
    <t>101335</t>
  </si>
  <si>
    <t>CURSO DE CAPACITAÇÃO PARA MOTORISTA DE ONIBUS / MICRO-ONIBUS (ENCARGOS COMPLEMENTARES) - MENSALISTA</t>
  </si>
  <si>
    <t>12,51</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</si>
  <si>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</si>
  <si>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</si>
  <si>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</si>
  <si>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</si>
  <si>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</si>
  <si>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</si>
  <si>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21,14</t>
  </si>
  <si>
    <t>101339</t>
  </si>
  <si>
    <t>CURSO DE CAPACITAÇÃO PARA OPERADOR DE BETONEIRA (ENCARGOS COMPLEMENTARES) - MENSALISTA</t>
  </si>
  <si>
    <t>16,49</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</si>
  <si>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</si>
  <si>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</si>
  <si>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</si>
  <si>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</si>
  <si>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</si>
  <si>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</si>
  <si>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</si>
  <si>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</si>
  <si>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30,96</t>
  </si>
  <si>
    <t>101344</t>
  </si>
  <si>
    <t>CURSO DE CAPACITAÇÃO PARA OPERADOR DE GUINCHO OU GUINCHEIRO (ENCARGOS COMPLEMENTARES) - MENSALISTA</t>
  </si>
  <si>
    <t>42,28</t>
  </si>
  <si>
    <t>101345</t>
  </si>
  <si>
    <t>CURSO DE CAPACITAÇÃO PARA OPERADOR DE GUINDASTE (ENCARGOS COMPLEMENTARES) - MENSALISTA</t>
  </si>
  <si>
    <t>101346</t>
  </si>
  <si>
    <t>CURSO DE CAPACITAÇÃO PARA OPERADOR DE JATO ABRASIVO OU JATISTA (ENCARGOS COMPLEMENTARES) - MENSALISTA</t>
  </si>
  <si>
    <t>27,72</t>
  </si>
  <si>
    <t>101347</t>
  </si>
  <si>
    <t>CURSO DE CAPACITAÇÃO PARA OPERADOR DE MAQUINAS E TRATORES DIVERSOS (ENCARGOS COMPLEMENTARES) - MENSALISTA</t>
  </si>
  <si>
    <t>30,53</t>
  </si>
  <si>
    <t>101348</t>
  </si>
  <si>
    <t>CURSO DE CAPACITAÇÃO PARA OPERADOR DE MARTELETE OU MARTELETEIRO (ENCARGOS COMPLEMENTARES) - MENSALISTA</t>
  </si>
  <si>
    <t>19,01</t>
  </si>
  <si>
    <t>101349</t>
  </si>
  <si>
    <t>CURSO DE CAPACITAÇÃO PARA OPERADOR DE MOTO SCRAPER (ENCARGOS COMPLEMENTARES) - MENSALISTA</t>
  </si>
  <si>
    <t>20,65</t>
  </si>
  <si>
    <t>101350</t>
  </si>
  <si>
    <t>CURSO DE CAPACITAÇÃO PARA OPERADOR DE MOTONIVELADORA (ENCARGOS COMPLEMENTARES) - MENSALISTA</t>
  </si>
  <si>
    <t>25,33</t>
  </si>
  <si>
    <t>101351</t>
  </si>
  <si>
    <t>CURSO DE CAPACITAÇÃO PARA OPERADOR DE PA CARREGADEIRA (ENCARGOS COMPLEMENTARES) - MENSALISTA</t>
  </si>
  <si>
    <t>21,35</t>
  </si>
  <si>
    <t>101352</t>
  </si>
  <si>
    <t>CURSO DE CAPACITAÇÃO PARA OPERADOR DE PAVIMENTADORA / MESA VIBROACABADORA (ENCARGOS COMPLEMENTARES) - MENSALISTA</t>
  </si>
  <si>
    <t>21,31</t>
  </si>
  <si>
    <t>101353</t>
  </si>
  <si>
    <t>CURSO DE CAPACITAÇÃO PARA OPERADOR DE ROLO COMPACTADOR (ENCARGOS COMPLEMENTARES) - MENSALISTA</t>
  </si>
  <si>
    <t>19,70</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</si>
  <si>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</si>
  <si>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</si>
  <si>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</si>
  <si>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</si>
  <si>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18,30</t>
  </si>
  <si>
    <t>101356</t>
  </si>
  <si>
    <t>CURSO DE CAPACITAÇÃO PARA PASTILHEIRO (ENCARGOS COMPLEMENTARES) - MENSALISTA</t>
  </si>
  <si>
    <t>101357</t>
  </si>
  <si>
    <t>CURSO DE CAPACITAÇÃO PARA PEDREIRO (ENCARGOS COMPLEMENTARES) - MENSALISTA</t>
  </si>
  <si>
    <t>46,94</t>
  </si>
  <si>
    <t>101358</t>
  </si>
  <si>
    <t>CURSO DE CAPACITAÇÃO PARA PINTOR (ENCARGOS COMPLEMENTARES) - MENSALISTA</t>
  </si>
  <si>
    <t>101359</t>
  </si>
  <si>
    <t>CURSO DE CAPACITAÇÃO PARA PINTOR DE LETREIROS (ENCARGOS COMPLEMENTARES) - MENSALISTA</t>
  </si>
  <si>
    <t>29,82</t>
  </si>
  <si>
    <t>101360</t>
  </si>
  <si>
    <t>CURSO DE CAPACITAÇÃO PARA PINTOR PARA TINTA EPOXI (ENCARGOS COMPLEMENTARES) - MENSALISTA</t>
  </si>
  <si>
    <t>101361</t>
  </si>
  <si>
    <t>CURSO DE CAPACITAÇÃO PARA POCEIRO / ESCAVADOR DE VALAS E TUBULOES (ENCARGOS COMPLEMENTARES) - MENSALISTA</t>
  </si>
  <si>
    <t>38,43</t>
  </si>
  <si>
    <t>101362</t>
  </si>
  <si>
    <t>CURSO DE CAPACITAÇÃO PARA RASTELEIRO (ENCARGOS COMPLEMENTARES) - MENSALISTA</t>
  </si>
  <si>
    <t>8,76</t>
  </si>
  <si>
    <t>101363</t>
  </si>
  <si>
    <t>CURSO DE CAPACITAÇÃO PARA SERRALHEIRO (ENCARGOS COMPLEMENTARES) - MENSALISTA</t>
  </si>
  <si>
    <t>101364</t>
  </si>
  <si>
    <t>CURSO DE CAPACITAÇÃO PARA SERVENTE DE OBRAS (ENCARGOS COMPLEMENTARES) - MENSALISTA</t>
  </si>
  <si>
    <t>33,70</t>
  </si>
  <si>
    <t>101365</t>
  </si>
  <si>
    <t>CURSO DE CAPACITAÇÃO PARA SOLDADOR (ENCARGOS COMPLEMENTARES) - MENSALISTA</t>
  </si>
  <si>
    <t>27,79</t>
  </si>
  <si>
    <t>101366</t>
  </si>
  <si>
    <t>CURSO DE CAPACITAÇÃO PARA SOLDADOR ELETRICO (ENCARGOS COMPLEMENTARES) - MENSALISTA</t>
  </si>
  <si>
    <t>52,82</t>
  </si>
  <si>
    <t>101367</t>
  </si>
  <si>
    <t>CURSO DE CAPACITAÇÃO PARA TAQUEADOR OU TAQUEIRO (ENCARGOS COMPLEMENTARES) - MENSALISTA</t>
  </si>
  <si>
    <t>27,38</t>
  </si>
  <si>
    <t>101368</t>
  </si>
  <si>
    <t>CURSO DE CAPACITAÇÃO PARA TECNICO EM LABORATORIO E CAMPO DE CONSTRUCAO CIVIL (ENCARGOS COMPLEMENTARES) - MENSALISTA</t>
  </si>
  <si>
    <t>29,72</t>
  </si>
  <si>
    <t>101369</t>
  </si>
  <si>
    <t>CURSO DE CAPACITAÇÃO PARA TECNICO EM SONDAGEM (ENCARGOS COMPLEMENTARES) - MENSALISTA</t>
  </si>
  <si>
    <t>32,10</t>
  </si>
  <si>
    <t>101370</t>
  </si>
  <si>
    <t>CURSO DE CAPACITAÇÃO PARA TELHADOR (ENCARGOS COMPLEMENTARES) - MENSALISTA</t>
  </si>
  <si>
    <t>25,14</t>
  </si>
  <si>
    <t>101371</t>
  </si>
  <si>
    <t>CURSO DE CAPACITAÇÃO PARA VIDRACEIRO (ENCARGOS COMPLEMENTARES) - MENSALISTA</t>
  </si>
  <si>
    <t>101372</t>
  </si>
  <si>
    <t>CURSO DE CAPACITAÇÃO PARA VIGIA DIURNO (ENCARGOS COMPLEMENTARES) - MENSALISTA</t>
  </si>
  <si>
    <t>8,40</t>
  </si>
  <si>
    <t>101373</t>
  </si>
  <si>
    <t>ENGENHEIRO CIVIL SENIOR COM ENCARGOS COMPLEMENTARES</t>
  </si>
  <si>
    <t>147,30</t>
  </si>
  <si>
    <t>101374</t>
  </si>
  <si>
    <t>3.990,03</t>
  </si>
  <si>
    <t>101375</t>
  </si>
  <si>
    <t>AJUDANTE DE ELETRICISTA COM ENCARGOS COMPLEMENTARES</t>
  </si>
  <si>
    <t>4.212,72</t>
  </si>
  <si>
    <t>101376</t>
  </si>
  <si>
    <t>AJUDANTE DE ESTRUTURAS METÁLICAS COM ENCARGOS COMPLEMENTARES</t>
  </si>
  <si>
    <t>3.951,75</t>
  </si>
  <si>
    <t>101377</t>
  </si>
  <si>
    <t>4.405,46</t>
  </si>
  <si>
    <t>101378</t>
  </si>
  <si>
    <t>4.388,14</t>
  </si>
  <si>
    <t>101379</t>
  </si>
  <si>
    <t>AJUDANTE DE SERRALHEIRO COM ENCARGOS COMPLEMENTARES</t>
  </si>
  <si>
    <t>4.187,27</t>
  </si>
  <si>
    <t>101380</t>
  </si>
  <si>
    <t>4.143,57</t>
  </si>
  <si>
    <t>101381</t>
  </si>
  <si>
    <t>4.943,57</t>
  </si>
  <si>
    <t>101382</t>
  </si>
  <si>
    <t>ASSENTADOR DE MANILHAS COM ENCARGOS COMPLEMENTARES</t>
  </si>
  <si>
    <t>5.155,41</t>
  </si>
  <si>
    <t>101383</t>
  </si>
  <si>
    <t>3.995,11</t>
  </si>
  <si>
    <t>101384</t>
  </si>
  <si>
    <t>4.069,68</t>
  </si>
  <si>
    <t>101385</t>
  </si>
  <si>
    <t>AUXILIAR DE LABORATORISTA DE SOLOS E DE CONCRETO COM ENCARGOS COMPLEMENTARES</t>
  </si>
  <si>
    <t>4.456,40</t>
  </si>
  <si>
    <t>101386</t>
  </si>
  <si>
    <t>4.082,26</t>
  </si>
  <si>
    <t>101387</t>
  </si>
  <si>
    <t>AUXILIAR DE PEDREIRO COM ENCARGOS COMPLEMENTARES</t>
  </si>
  <si>
    <t>101388</t>
  </si>
  <si>
    <t>4.426,22</t>
  </si>
  <si>
    <t>101389</t>
  </si>
  <si>
    <t>1.853,88</t>
  </si>
  <si>
    <t>101390</t>
  </si>
  <si>
    <t>AUXILIAR TÉCNICO / ASSISTENTE DE ENGENHARIA COM ENCARGOS COMPLEMENTARES</t>
  </si>
  <si>
    <t>5.983,31</t>
  </si>
  <si>
    <t>101391</t>
  </si>
  <si>
    <t>AZULEJISTA OU LADRILHEIRO COM ENCARGOS COMPLEMENTARES</t>
  </si>
  <si>
    <t>5.344,54</t>
  </si>
  <si>
    <t>101392</t>
  </si>
  <si>
    <t>BLASTER, DINAMITADOR OU CABO DE FORÇA COM ENCARGOS COMPLEMENTARES</t>
  </si>
  <si>
    <t>4.893,92</t>
  </si>
  <si>
    <t>101394</t>
  </si>
  <si>
    <t>4.910,03</t>
  </si>
  <si>
    <t>101395</t>
  </si>
  <si>
    <t>CARPINTEIRO AUXILIAR COM ENCARGOS COMPLEMENTARES</t>
  </si>
  <si>
    <t>4.170,97</t>
  </si>
  <si>
    <t>101396</t>
  </si>
  <si>
    <t>CARPINTEIRO DE ESQUADRIAS COM ENCARGOS COMPLEMENTARES</t>
  </si>
  <si>
    <t>5.305,45</t>
  </si>
  <si>
    <t>101397</t>
  </si>
  <si>
    <t>5.022,71</t>
  </si>
  <si>
    <t>101398</t>
  </si>
  <si>
    <t>CAVOUQUEIRO OU OPERADOR DE PERFURATRIZ COM ENCARGOS COMPLEMENTARES</t>
  </si>
  <si>
    <t>3.656,76</t>
  </si>
  <si>
    <t>101399</t>
  </si>
  <si>
    <t>5.076,46</t>
  </si>
  <si>
    <t>101400</t>
  </si>
  <si>
    <t>ELETRICISTA DE MANUTENÇÃO INDUSTRIAL COM ENCARGOS COMPLEMENTARES</t>
  </si>
  <si>
    <t>4.571,90</t>
  </si>
  <si>
    <t>101401</t>
  </si>
  <si>
    <t>5.606,90</t>
  </si>
  <si>
    <t>101402</t>
  </si>
  <si>
    <t>4.923,29</t>
  </si>
  <si>
    <t>101403</t>
  </si>
  <si>
    <t>25.826,96</t>
  </si>
  <si>
    <t>101404</t>
  </si>
  <si>
    <t>16.960,91</t>
  </si>
  <si>
    <t>101405</t>
  </si>
  <si>
    <t>15.968,43</t>
  </si>
  <si>
    <t>101407</t>
  </si>
  <si>
    <t>4.952,30</t>
  </si>
  <si>
    <t>101408</t>
  </si>
  <si>
    <t>5.081,72</t>
  </si>
  <si>
    <t>101409</t>
  </si>
  <si>
    <t>INSTALADOR DE TUBULAÇÕES COM ENCARGOS COMPLEMENTARES</t>
  </si>
  <si>
    <t>4.712,87</t>
  </si>
  <si>
    <t>101410</t>
  </si>
  <si>
    <t>4.176,34</t>
  </si>
  <si>
    <t>101411</t>
  </si>
  <si>
    <t>LEITURISTA OU CADASTRISTA DE REDES DE ÁGUA COM ENCARGOS COMPLEMENTARES</t>
  </si>
  <si>
    <t>2.936,81</t>
  </si>
  <si>
    <t>101412</t>
  </si>
  <si>
    <t>MAÇARIQUEIRO COM ENCARGOS COMPLEMENTARES</t>
  </si>
  <si>
    <t>5.607,84</t>
  </si>
  <si>
    <t>101413</t>
  </si>
  <si>
    <t>4.527,97</t>
  </si>
  <si>
    <t>101414</t>
  </si>
  <si>
    <t>MARMORISTA / GRANITEIRO COM ENCARGOS COMPLEMENTARES</t>
  </si>
  <si>
    <t>4.241,07</t>
  </si>
  <si>
    <t>101415</t>
  </si>
  <si>
    <t>MECÂNICO DE EQUIPAMENTOS PESADOS COM ENCARGOS COMPLEMENTARES</t>
  </si>
  <si>
    <t>6.202,42</t>
  </si>
  <si>
    <t>101416</t>
  </si>
  <si>
    <t>4.615,00</t>
  </si>
  <si>
    <t>101417</t>
  </si>
  <si>
    <t>MONTADOR DE ELETROELETRÔNICO COM ENCARGOS COMPLEMENTARES</t>
  </si>
  <si>
    <t>4.856,53</t>
  </si>
  <si>
    <t>101418</t>
  </si>
  <si>
    <t>MONTADOR DE ESTRUTURAS METÁLICAS COM ENCARGOS COMPLEMENTARES</t>
  </si>
  <si>
    <t>4.989,36</t>
  </si>
  <si>
    <t>101419</t>
  </si>
  <si>
    <t>MONTADOR DE MÁQUINAS COM ENCARGOS COMPLEMENTARES</t>
  </si>
  <si>
    <t>6.072,43</t>
  </si>
  <si>
    <t>101420</t>
  </si>
  <si>
    <t>MOTORISTA DE CAMINHÃO BASCULANTE COM ENCARGOS COMPLEMENTARES</t>
  </si>
  <si>
    <t>4.629,15</t>
  </si>
  <si>
    <t>101421</t>
  </si>
  <si>
    <t>MOTORISTA DE CAMINHÃO CARRETA COM ENCARGOS COMPLEMENTARES</t>
  </si>
  <si>
    <t>6.040,51</t>
  </si>
  <si>
    <t>101422</t>
  </si>
  <si>
    <t>MOTORISTA DE CARRO DE PASSEIO COM ENCARGOS COMPLEMENTARES</t>
  </si>
  <si>
    <t>3.708,88</t>
  </si>
  <si>
    <t>101423</t>
  </si>
  <si>
    <t>MOTORISTA DE ÔNIBUS / MICRO-ÔNIBUS COM ENCARGOS COMPLEMENTARES</t>
  </si>
  <si>
    <t>5.285,36</t>
  </si>
  <si>
    <t>101424</t>
  </si>
  <si>
    <t>MOTORISTA OPERADOR DE CAMINHÃO COM MUNCK COM ENCARGOS COMPLEMENTARES</t>
  </si>
  <si>
    <t>3.832,35</t>
  </si>
  <si>
    <t>101425</t>
  </si>
  <si>
    <t>NIVELADOR  COM ENCARGOS COMPLEMENTARES</t>
  </si>
  <si>
    <t>2.284,13</t>
  </si>
  <si>
    <t>101426</t>
  </si>
  <si>
    <t>OPERADOR DE BATE-ESTACA COM ENCARGOS COMPLEMENTARES</t>
  </si>
  <si>
    <t>5.401,17</t>
  </si>
  <si>
    <t>101427</t>
  </si>
  <si>
    <t>4.485,86</t>
  </si>
  <si>
    <t>101428</t>
  </si>
  <si>
    <t>OPERADOR DE BETONEIRA ESTACIONÁRIA COM ENCARGOS COMPLEMENTARES</t>
  </si>
  <si>
    <t>4.372,19</t>
  </si>
  <si>
    <t>101429</t>
  </si>
  <si>
    <t>OPERADOR DE COMPRESSOR DE AR OU COMPRESSORISTA COM ENCARGOS COMPLEMENTARES</t>
  </si>
  <si>
    <t>4.670,90</t>
  </si>
  <si>
    <t>101430</t>
  </si>
  <si>
    <t>OPERADOR DE DEMARCADORA DE FAIXAS DE TRÁFEGO COM ENCARGOS COMPLEMENTARES</t>
  </si>
  <si>
    <t>5.236,15</t>
  </si>
  <si>
    <t>101431</t>
  </si>
  <si>
    <t>5.626,84</t>
  </si>
  <si>
    <t>101432</t>
  </si>
  <si>
    <t>OPERADOR DE GUINCHO OU GUINCHEIRO COM ENCARGOS COMPLEMENTARES</t>
  </si>
  <si>
    <t>5.463,56</t>
  </si>
  <si>
    <t>101433</t>
  </si>
  <si>
    <t>101434</t>
  </si>
  <si>
    <t>OPERADOR DE JATO ABRASIVO OU JATISTA COM ENCARGOS COMPLEMENTARES</t>
  </si>
  <si>
    <t>5.166,65</t>
  </si>
  <si>
    <t>101435</t>
  </si>
  <si>
    <t>OPERADOR DE MÁQUINAS E TRATORES DIVERSOS COM ENCARGOS COMPLEMENTARES</t>
  </si>
  <si>
    <t>5.565,32</t>
  </si>
  <si>
    <t>101436</t>
  </si>
  <si>
    <t>4.981,90</t>
  </si>
  <si>
    <t>101437</t>
  </si>
  <si>
    <t>OPERADOR DE MOTO SCRAPER COM ENCARGOS COMPLEMENTARES</t>
  </si>
  <si>
    <t>5.304,36</t>
  </si>
  <si>
    <t>101438</t>
  </si>
  <si>
    <t>6.227,43</t>
  </si>
  <si>
    <t>101439</t>
  </si>
  <si>
    <t>5.442,63</t>
  </si>
  <si>
    <t>101440</t>
  </si>
  <si>
    <t>OPERADOR DE PAVIMENTADORA / MESA VIBROACABADORA COM ENCARGOS COMPLEMENTARES</t>
  </si>
  <si>
    <t>5.436,21</t>
  </si>
  <si>
    <t>101441</t>
  </si>
  <si>
    <t>5.118,75</t>
  </si>
  <si>
    <t>101442</t>
  </si>
  <si>
    <t>OPERADOR DE TRATOR - EXCLUSIVE AGROPECUÁRIA COM ENCARGOS COMPLEMENTARES</t>
  </si>
  <si>
    <t>5.387,41</t>
  </si>
  <si>
    <t>101443</t>
  </si>
  <si>
    <t>4.842,82</t>
  </si>
  <si>
    <t>101444</t>
  </si>
  <si>
    <t>101445</t>
  </si>
  <si>
    <t>5.065,97</t>
  </si>
  <si>
    <t>101446</t>
  </si>
  <si>
    <t>5.240,06</t>
  </si>
  <si>
    <t>101447</t>
  </si>
  <si>
    <t>4.961,02</t>
  </si>
  <si>
    <t>101448</t>
  </si>
  <si>
    <t>101449</t>
  </si>
  <si>
    <t>POCEIRO / ESCAVADOR DE VALAS COM ENCARGOS COMPLEMENTARES</t>
  </si>
  <si>
    <t>4.206,77</t>
  </si>
  <si>
    <t>101450</t>
  </si>
  <si>
    <t>4.070,95</t>
  </si>
  <si>
    <t>101451</t>
  </si>
  <si>
    <t>5.044,47</t>
  </si>
  <si>
    <t>101452</t>
  </si>
  <si>
    <t>SERVENTE DE OBRAS COM ENCARGOS COMPLEMENTARES</t>
  </si>
  <si>
    <t>4.020,34</t>
  </si>
  <si>
    <t>101453</t>
  </si>
  <si>
    <t>5.532,19</t>
  </si>
  <si>
    <t>101454</t>
  </si>
  <si>
    <t>SOLDADOR ELÉTRICO COM ENCARGOS COMPLEMENTARES</t>
  </si>
  <si>
    <t>9.083,84</t>
  </si>
  <si>
    <t>101455</t>
  </si>
  <si>
    <t>5.298,62</t>
  </si>
  <si>
    <t>101456</t>
  </si>
  <si>
    <t>TÉCNICO DE LABORATÓRIO E CAMPO DE CONSTRUÇÃO COM ENCARGOS COMPLEMENTARES</t>
  </si>
  <si>
    <t>6.162,02</t>
  </si>
  <si>
    <t>101457</t>
  </si>
  <si>
    <t>TÉCNICO EM SONDAGEM COM ENCARGOS COMPLEMENTARES</t>
  </si>
  <si>
    <t>5.788,57</t>
  </si>
  <si>
    <t>101458</t>
  </si>
  <si>
    <t>TELHADOR COM ENCARGOS COMPLEMENTARES</t>
  </si>
  <si>
    <t>4.979,80</t>
  </si>
  <si>
    <t>101459</t>
  </si>
  <si>
    <t>4.563,24</t>
  </si>
  <si>
    <t>101460</t>
  </si>
  <si>
    <t>4.132,73</t>
  </si>
  <si>
    <t xml:space="preserve">MAO-DE-OBRA DE AGRONOMO PLENO,PARA SERVICOS DE CONSULTORIA DE ENGENHARIA E ARQUITETURA,INCLUSIVE ENCARGOS SOCIAIS       </t>
  </si>
  <si>
    <t>EMOP</t>
  </si>
  <si>
    <t>1. FONTE DE PREÇOS UNITÁRIOS - CATALOGO COMPOSIÇÕES EMOP-05-2025</t>
  </si>
  <si>
    <t>DATA DE PREÇO 02-2024</t>
  </si>
  <si>
    <t>CODIGO,C,13</t>
  </si>
  <si>
    <t xml:space="preserve">DESCRIÇÃO </t>
  </si>
  <si>
    <t>DESCR1,C,60</t>
  </si>
  <si>
    <t>DESCR2,C,60</t>
  </si>
  <si>
    <t>DESCR3,C,60</t>
  </si>
  <si>
    <t>DESCR4,C,60</t>
  </si>
  <si>
    <t>DESCR5,C,60</t>
  </si>
  <si>
    <t>DESCR6,C,60</t>
  </si>
  <si>
    <t xml:space="preserve">CUSTO </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</si>
  <si>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</si>
  <si>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</si>
  <si>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</si>
  <si>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</si>
  <si>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</si>
  <si>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</si>
  <si>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</si>
  <si>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</si>
  <si>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</si>
  <si>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</si>
  <si>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</si>
  <si>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</si>
  <si>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</si>
  <si>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</si>
  <si>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</si>
  <si>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</si>
  <si>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</si>
  <si>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</si>
  <si>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</si>
  <si>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</si>
  <si>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</si>
  <si>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</si>
  <si>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</si>
  <si>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</si>
  <si>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</si>
  <si>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</si>
  <si>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</si>
  <si>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</si>
  <si>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</si>
  <si>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</si>
  <si>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</si>
  <si>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</si>
  <si>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</si>
  <si>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</si>
  <si>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AASHTO INTERMEDIARIA</t>
  </si>
  <si>
    <t>01.001.0012-A</t>
  </si>
  <si>
    <t>01.001.0013-0</t>
  </si>
  <si>
    <t>COMPACTACAO: ENERGIA AASHTO MODIFICADA</t>
  </si>
  <si>
    <t>01.001.0013-A</t>
  </si>
  <si>
    <t>01.001.0014-0</t>
  </si>
  <si>
    <t>INDICE SUPORTE CALIFORNIA,POR 1 PONTO,COMPACTACAO COM ENERGI</t>
  </si>
  <si>
    <t>A PROCTOR NORMAL</t>
  </si>
  <si>
    <t>01.001.0014-A</t>
  </si>
  <si>
    <t>01.001.0015-0</t>
  </si>
  <si>
    <t>A AASHTO INTERMEDIARIA</t>
  </si>
  <si>
    <t>01.001.0015-A</t>
  </si>
  <si>
    <t>01.001.0016-0</t>
  </si>
  <si>
    <t>A AASHTO MODIFICADA</t>
  </si>
  <si>
    <t>01.001.0016-A</t>
  </si>
  <si>
    <t>01.001.0017-0</t>
  </si>
  <si>
    <t>INDICE SUPORTE CALIFORNIA,POR 3 PONTOS,COMPACTACAO COM ENERG</t>
  </si>
  <si>
    <t>IA PROCTOR NORMAL</t>
  </si>
  <si>
    <t>01.001.0017-A</t>
  </si>
  <si>
    <t>01.001.0018-0</t>
  </si>
  <si>
    <t>IA AASHTO INTERMEDIARIA</t>
  </si>
  <si>
    <t>01.001.0018-A</t>
  </si>
  <si>
    <t>01.001.0019-0</t>
  </si>
  <si>
    <t>IA AASHTO MODIFICADA</t>
  </si>
  <si>
    <t>01.001.0019-A</t>
  </si>
  <si>
    <t>01.001.0020-0</t>
  </si>
  <si>
    <t>INDICE SUPORTE CALIFORNIA,POR 5 PONTOS,COMPACTACAO COM ENERG</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</si>
  <si>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</si>
  <si>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</si>
  <si>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</si>
  <si>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</si>
  <si>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</si>
  <si>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</si>
  <si>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</si>
  <si>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</si>
  <si>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</si>
  <si>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</si>
  <si>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</si>
  <si>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</si>
  <si>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</si>
  <si>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</si>
  <si>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</si>
  <si>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</si>
  <si>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</si>
  <si>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</si>
  <si>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</si>
  <si>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</si>
  <si>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</si>
  <si>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</si>
  <si>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</si>
  <si>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</si>
  <si>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</si>
  <si>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</si>
  <si>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</si>
  <si>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t>
  </si>
  <si>
    <t>RECAO DE COEFICIENTE DE RECALQUE</t>
  </si>
  <si>
    <t>01.001.0030-A</t>
  </si>
  <si>
    <t>01.001.0032-0</t>
  </si>
  <si>
    <t>CISALHAMENTO LENTO OU RAPIDO,POR CORPO DE PROVA</t>
  </si>
  <si>
    <t>01.001.0032-A</t>
  </si>
  <si>
    <t>01.001.0034-0</t>
  </si>
  <si>
    <t>TRIAXIAL DRENADO,EM AMOSTRAS NATURAL OU MOLDADA,POR CORPO DE</t>
  </si>
  <si>
    <t xml:space="preserve"> PROVA</t>
  </si>
  <si>
    <t>01.001.0034-A</t>
  </si>
  <si>
    <t>01.001.0036-0</t>
  </si>
  <si>
    <t>TRIAXIAL NAO DRENADO,EM AMOSTRAS NATURAL OU MOLDADA,POR CORP</t>
  </si>
  <si>
    <t>O DE PROVA</t>
  </si>
  <si>
    <t>01.001.0036-A</t>
  </si>
  <si>
    <t>01.001.0037-0</t>
  </si>
  <si>
    <t>TRIAXIAL NAO DRENADO,PRE-ADENSADO,EM AMOSTRAS NATURAL OU MOL</t>
  </si>
  <si>
    <t>DADA,POR CORPO DE PROVA</t>
  </si>
  <si>
    <t>01.001.0037-A</t>
  </si>
  <si>
    <t>01.001.0039-0</t>
  </si>
  <si>
    <t>DURABILIDADE POR MOLHAGEM E SECAGEM,EM SOLO-CIMENTO,POR ENSA</t>
  </si>
  <si>
    <t>IO</t>
  </si>
  <si>
    <t>01.001.0039-A</t>
  </si>
  <si>
    <t>01.001.0040-0</t>
  </si>
  <si>
    <t>SONDAGEM MANUAL,COM TRADO CAVADEIRA,POR METRO LINEAR OU FRAC</t>
  </si>
  <si>
    <t>AO</t>
  </si>
  <si>
    <t>01.001.0040-A</t>
  </si>
  <si>
    <t>01.001.0042-0</t>
  </si>
  <si>
    <t>SONDAGEM MANUAL,COM PA E PICARETA,POR METRO LINEAR OU FRACAO</t>
  </si>
  <si>
    <t>01.001.0042-A</t>
  </si>
  <si>
    <t>01.001.0043-0</t>
  </si>
  <si>
    <t>SONDAGEM DE RECONHECIMENTO A TRADO MANUAL DE 4".PARA TRADO D</t>
  </si>
  <si>
    <t>E 6",ACRESCENTAR 50% AO VALOR DESTE ITEM</t>
  </si>
  <si>
    <t>01.001.0043-A</t>
  </si>
  <si>
    <t>01.001.0044-0</t>
  </si>
  <si>
    <t>SONDAGEM EXPEDITA,DE SIMPLES RECONHECIMENTO A PERCUSSAO,EXCL</t>
  </si>
  <si>
    <t>USIVAMENTE POR LAVAGEM,DIAMETRO DE 2",INCLUSIVE DESLOCAMENTO</t>
  </si>
  <si>
    <t xml:space="preserve"> E INSTALACAO</t>
  </si>
  <si>
    <t>01.001.0044-A</t>
  </si>
  <si>
    <t>01.001.0046-0</t>
  </si>
  <si>
    <t>FRACIONAMENTO QUIMICO (METODO ROSTLER)</t>
  </si>
  <si>
    <t>01.001.0046-A</t>
  </si>
  <si>
    <t>01.001.0047-0</t>
  </si>
  <si>
    <t>ENSAIO DE PALHETA("VANE TEST")REALIZADO NO CAMPO,EXCLUSIVE P</t>
  </si>
  <si>
    <t>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</si>
  <si>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</si>
  <si>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</si>
  <si>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</si>
  <si>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</si>
  <si>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</si>
  <si>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</si>
  <si>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</si>
  <si>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</si>
  <si>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t>
  </si>
  <si>
    <t>COM LAMINA DE ROCHA</t>
  </si>
  <si>
    <t>01.001.0050-A</t>
  </si>
  <si>
    <t>01.001.0051-0</t>
  </si>
  <si>
    <t>BRITAGEM EM LABORATORIO,DE BLOCOS DE ROCHA,MATACOES OU TESTE</t>
  </si>
  <si>
    <t>MUNHOS DE SONDAGEM ROTATIVA,POR AMOSTRA REPRESENTATIVA</t>
  </si>
  <si>
    <t>01.001.0051-A</t>
  </si>
  <si>
    <t>01.001.0052-0</t>
  </si>
  <si>
    <t>MINI-CBR E EXPANSAO DE SOLO COMPACTADO EM EQUIPAMENTO MINIAT</t>
  </si>
  <si>
    <t>URA</t>
  </si>
  <si>
    <t>01.001.0052-A</t>
  </si>
  <si>
    <t>01.001.0053-0</t>
  </si>
  <si>
    <t>MINI-MCV - SOLO COMPACTADO EM EQUIPAMENTO MINIATURA</t>
  </si>
  <si>
    <t>01.001.0053-A</t>
  </si>
  <si>
    <t>01.001.0054-0</t>
  </si>
  <si>
    <t>DETERMINACAO DA PERDA DE MASSA POR IMERSAO DE SOLOS COMPACTA</t>
  </si>
  <si>
    <t>DOS EM EQUIPAMENTO MINIATURA</t>
  </si>
  <si>
    <t>01.001.0054-A</t>
  </si>
  <si>
    <t>01.001.0055-0</t>
  </si>
  <si>
    <t>EXTRACAO DE AMOSTRA INDEFORMADA EM BLOCOS DE 30X30X30CM,INCL</t>
  </si>
  <si>
    <t>USIVE EMBALAGEM DE MADEIRA,EXCLUSIVE TRANSPORTE</t>
  </si>
  <si>
    <t>01.001.0055-A</t>
  </si>
  <si>
    <t>01.001.0056-0</t>
  </si>
  <si>
    <t>CLASSIFICACAO DE SOLOS TROPICAIS PARA FINALIDADES RODOVIARIA</t>
  </si>
  <si>
    <t>S,UTILIZANDO CORPOS DE PROVA COMPACTADOS EM EQUIPAMENTO MINI</t>
  </si>
  <si>
    <t>ATURA</t>
  </si>
  <si>
    <t>01.001.0056-A</t>
  </si>
  <si>
    <t>01.001.0057-0</t>
  </si>
  <si>
    <t>EXTRACAO DE AMOSTRA INDEFORMADA EM ANEL BISELADO,EXCLUSIVE T</t>
  </si>
  <si>
    <t>RANSPORTE</t>
  </si>
  <si>
    <t>01.001.0057-A</t>
  </si>
  <si>
    <t>01.001.0059-0</t>
  </si>
  <si>
    <t>EXTRACAO DE AMOSTRA TIPO "SHELBY" DURANTE SERVICO DE SONDAGE</t>
  </si>
  <si>
    <t>M DO SOLO,EXCLUSIVE TRANSPORTE</t>
  </si>
  <si>
    <t>01.001.0059-A</t>
  </si>
  <si>
    <t>01.001.0060-0</t>
  </si>
  <si>
    <t>AMOSTRA DE SOLO - PREPARACAO PARA ENSAIOS DE COMPACTACAO E E</t>
  </si>
  <si>
    <t>NSAIOS DE CARACTERIZACAO</t>
  </si>
  <si>
    <t>01.001.0061-0</t>
  </si>
  <si>
    <t>GRAOS DE SOLOS QUE PASSAM NA PENEIRA DE MALHA 4,8MM - DETERM</t>
  </si>
  <si>
    <t>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</si>
  <si>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</si>
  <si>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</si>
  <si>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</si>
  <si>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</si>
  <si>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</si>
  <si>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</si>
  <si>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</si>
  <si>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</si>
  <si>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</si>
  <si>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</si>
  <si>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</si>
  <si>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t>
  </si>
  <si>
    <t xml:space="preserve"> CONSTANDO DE 3 ESTAGIOS DE PRESSAO</t>
  </si>
  <si>
    <t>01.001.0065-A</t>
  </si>
  <si>
    <t>01.001.0066-0</t>
  </si>
  <si>
    <t>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</si>
  <si>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</si>
  <si>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</si>
  <si>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</si>
  <si>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</si>
  <si>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</si>
  <si>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</si>
  <si>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</si>
  <si>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</si>
  <si>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t>
  </si>
  <si>
    <t>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</si>
  <si>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</si>
  <si>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</si>
  <si>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</si>
  <si>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</si>
  <si>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</si>
  <si>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</si>
  <si>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</si>
  <si>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</si>
  <si>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</si>
  <si>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</si>
  <si>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</si>
  <si>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</si>
  <si>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</si>
  <si>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</si>
  <si>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</si>
  <si>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</si>
  <si>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</si>
  <si>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</si>
  <si>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</si>
  <si>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</si>
  <si>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</si>
  <si>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</si>
  <si>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</si>
  <si>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</si>
  <si>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</si>
  <si>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</si>
  <si>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
  </si>
  <si>
    <t>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</si>
  <si>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</si>
  <si>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</si>
  <si>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</si>
  <si>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</si>
  <si>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</si>
  <si>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</si>
  <si>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</si>
  <si>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</si>
  <si>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</si>
  <si>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</si>
  <si>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</si>
  <si>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</si>
  <si>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</si>
  <si>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</si>
  <si>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</si>
  <si>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</si>
  <si>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</si>
  <si>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</si>
  <si>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</si>
  <si>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</si>
  <si>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</si>
  <si>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</si>
  <si>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</si>
  <si>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</si>
  <si>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</si>
  <si>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</si>
  <si>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</si>
  <si>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</si>
  <si>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</si>
  <si>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</si>
  <si>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</si>
  <si>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</si>
  <si>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</si>
  <si>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</si>
  <si>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</si>
  <si>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</si>
  <si>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</si>
  <si>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</si>
  <si>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t>
  </si>
  <si>
    <t>O OU MAGNESIO,EM AGREGADO MIUDO</t>
  </si>
  <si>
    <t>01.001.0097-A</t>
  </si>
  <si>
    <t>01.001.0098-0</t>
  </si>
  <si>
    <t>O OU MAGNESIO,EM AGREGADO GRAUDO</t>
  </si>
  <si>
    <t>01.001.0098-A</t>
  </si>
  <si>
    <t>01.001.0121-0</t>
  </si>
  <si>
    <t>REMATE OU CAPEAMENTO DE CORPO DE PROVA CILINDRICO,DE 15X30CM</t>
  </si>
  <si>
    <t xml:space="preserve"> POR TOPO</t>
  </si>
  <si>
    <t>01.001.0121-A</t>
  </si>
  <si>
    <t>01.001.0123-0</t>
  </si>
  <si>
    <t>RESISTENCIA A COMPRESSAO DE CORPO DE PROVA CILINDRICO DE 15X</t>
  </si>
  <si>
    <t>30CM,POR CORPO DE PROVA</t>
  </si>
  <si>
    <t>01.001.0123-A</t>
  </si>
  <si>
    <t>01.001.0124-0</t>
  </si>
  <si>
    <t>RESISTENCIA A COMPRESSAO SIMPLES DE CORPO DE PROVA DE ARGAMA</t>
  </si>
  <si>
    <t>SSA DE CONCRETO,COM 5X10CM,POR CORPO DE PROVA</t>
  </si>
  <si>
    <t>01.001.0124-A</t>
  </si>
  <si>
    <t>01.001.0125-0</t>
  </si>
  <si>
    <t>RESISTENCIA A TRACAO,NA FLEXAO,EM CORPO DE PROVA PRISMATICO,</t>
  </si>
  <si>
    <t>COM ESFORCO ATE 5T</t>
  </si>
  <si>
    <t>01.001.0125-A</t>
  </si>
  <si>
    <t>01.001.0126-0</t>
  </si>
  <si>
    <t>COM ESFORCO DE 5 ATE 30T</t>
  </si>
  <si>
    <t>01.001.0126-A</t>
  </si>
  <si>
    <t>01.001.0127-0</t>
  </si>
  <si>
    <t>COM ESFORCO DE 30 ATE 200T</t>
  </si>
  <si>
    <t>01.001.0127-A</t>
  </si>
  <si>
    <t>01.001.0128-0</t>
  </si>
  <si>
    <t>RESISTENCIA A COMPRESSAO SIMPLES DE CORPO DE PROVA,COM AUXIL</t>
  </si>
  <si>
    <t>IO DE ESCLEROMETRO,POR CORPO DE PROVA</t>
  </si>
  <si>
    <t>01.001.0128-A</t>
  </si>
  <si>
    <t>01.001.0129-0</t>
  </si>
  <si>
    <t>"SLUMP TEST"</t>
  </si>
  <si>
    <t>01.001.0129-A</t>
  </si>
  <si>
    <t>01.001.0130-0</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</si>
  <si>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</si>
  <si>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</si>
  <si>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</si>
  <si>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</si>
  <si>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</si>
  <si>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01.001.0130-A</t>
  </si>
  <si>
    <t>01.001.0131-0</t>
  </si>
  <si>
    <t>E 28 DIAS DE IDADE,PARA CADA AGREGADO MIUDO ADICIONAL AO ITE</t>
  </si>
  <si>
    <t>M 01.001.0130</t>
  </si>
  <si>
    <t>01.001.0131-A</t>
  </si>
  <si>
    <t>01.001.0132-0</t>
  </si>
  <si>
    <t>E 28 DIAS DE IDADE,PARA CADA AGREGADO GRAUDO ADICIONAL AO IT</t>
  </si>
  <si>
    <t>EM 01.001.0130</t>
  </si>
  <si>
    <t>01.001.0132-A</t>
  </si>
  <si>
    <t>01.001.0133-0</t>
  </si>
  <si>
    <t>DETERMINACAO DE OUTROS TRACOS A PARTIR DOS MESMOS GRAFICOS,M</t>
  </si>
  <si>
    <t>ENCIONADOS NO ITEM 01.001.0130,POR TRACO</t>
  </si>
  <si>
    <t>01.001.0133-A</t>
  </si>
  <si>
    <t>01.001.0134-0</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</si>
  <si>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</si>
  <si>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</si>
  <si>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</si>
  <si>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</si>
  <si>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</si>
  <si>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</si>
  <si>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01.001.0134-A</t>
  </si>
  <si>
    <t>01.001.0135-0</t>
  </si>
  <si>
    <t xml:space="preserve"> MISTURAS EXPERIMENTAIS E COM RUPTURA DO CORPO DE PROVA,DE 1</t>
  </si>
  <si>
    <t>SMA QUALIDADE,POREM EM PROPORCOES DIFERENTES DE CIMENTO,MAIS</t>
  </si>
  <si>
    <t xml:space="preserve"> DE UM AGREGADO MIUDO E MAIS DE UM AGREGADO GRAUDO</t>
  </si>
  <si>
    <t>01.001.0135-A</t>
  </si>
  <si>
    <t>01.001.0136-0</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</si>
  <si>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</si>
  <si>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</si>
  <si>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</si>
  <si>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</si>
  <si>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</si>
  <si>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01.001.0136-A</t>
  </si>
  <si>
    <t>01.001.0137-0</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</si>
  <si>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</si>
  <si>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</si>
  <si>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</si>
  <si>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</si>
  <si>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</si>
  <si>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01.001.0137-A</t>
  </si>
  <si>
    <t>01.001.0138-0</t>
  </si>
  <si>
    <t>RECONSTITUICAO DE TRACOS DE CONCRETO,POR TRACO</t>
  </si>
  <si>
    <t>01.001.0138-A</t>
  </si>
  <si>
    <t>01.001.0139-0</t>
  </si>
  <si>
    <t>AVALIACAO DA ESPESSURA DE CARBONATACAO,POR PONTO,EM ESTRUTUR</t>
  </si>
  <si>
    <t>AS DE CONCRETO ARMADO OU PROTENDIDO,ATRAVES DE ASPERSAO DE S</t>
  </si>
  <si>
    <t>OLUCAO DE FENOLFTALEINA,INCLUSIVE COLETA DA AMOSTRA</t>
  </si>
  <si>
    <t>01.001.0139-A</t>
  </si>
  <si>
    <t>01.001.0140-0</t>
  </si>
  <si>
    <t>DETERMINACAO DO TEOR DE CLORETOS,POR AMOSTRA,EM ESTRUTURAS D</t>
  </si>
  <si>
    <t>E CONCRETO ARMADO OU PROTENDIDO,CONFORME NORMA DA ACI-318/31</t>
  </si>
  <si>
    <t>-BR36,INCLUSIVE COLETA DA AMOSTRA</t>
  </si>
  <si>
    <t>01.001.0140-A</t>
  </si>
  <si>
    <t>01.001.0141-0</t>
  </si>
  <si>
    <t>DETERMINACAO DO TEOR DE SULFATOS,POR AMOSTRA,EM ESTRUTURAS D</t>
  </si>
  <si>
    <t>E CONCRETO ARMADO OU PROTENDIDO,CONFORME BOLETIM N°25 DO IPT</t>
  </si>
  <si>
    <t>,INCLUSIVE COLETA DA AMOSTRA</t>
  </si>
  <si>
    <t>01.001.0141-A</t>
  </si>
  <si>
    <t>01.001.0143-0</t>
  </si>
  <si>
    <t>ENSAIO DE RESISTENCIA A TRACAO SIMPLES,POR COMPRESSAO DIAMET</t>
  </si>
  <si>
    <t>RAL DE CORPOS DE PROVA CILINDRICOS DE 15X30CM,EXCLUSIVE CORP</t>
  </si>
  <si>
    <t>01.001.0143-A</t>
  </si>
  <si>
    <t>01.001.0144-0</t>
  </si>
  <si>
    <t>RESISTENCIA A COMPRESSAO E TRACAO,MODULO DE ELASTICIDADE DIN</t>
  </si>
  <si>
    <t>AMICA,EXCLUSIVE CORPO DE PROVA</t>
  </si>
  <si>
    <t>01.001.0144-A</t>
  </si>
  <si>
    <t>01.001.0145-0</t>
  </si>
  <si>
    <t>DETERMINACAO DO AR INCORPORADO EM CONCRETO,EXCLUSIVE CORPO D</t>
  </si>
  <si>
    <t>E PROVA</t>
  </si>
  <si>
    <t>01.001.0145-A</t>
  </si>
  <si>
    <t>01.001.0147-0</t>
  </si>
  <si>
    <t>MOLDAGEM E COLETA DE CORPO DE PROVA DE CONCRETO,EXECUTADO PO</t>
  </si>
  <si>
    <t>R FIRMA ESPECIALIZADA,INCLUSIVE TRANSPORTE ATE 50KM</t>
  </si>
  <si>
    <t>01.001.0147-A</t>
  </si>
  <si>
    <t>01.001.0148-0</t>
  </si>
  <si>
    <t>R FIRMA ESPECIALIZADA,INCLUSIVE TRANSPORTE PARA UMA DISTANCI</t>
  </si>
  <si>
    <t>A DE 51 A 100KM</t>
  </si>
  <si>
    <t>01.001.0148-A</t>
  </si>
  <si>
    <t>01.001.0149-0</t>
  </si>
  <si>
    <t>A DE 101 A 250KM</t>
  </si>
  <si>
    <t>01.001.0149-A</t>
  </si>
  <si>
    <t>01.001.0150-0</t>
  </si>
  <si>
    <t>CONTROLE TECNOLOGICO DE OBRAS EM CONCRETO ARMADO CONSIDERAND</t>
  </si>
  <si>
    <t>O APENAS O CONTROLE DO CONCRETO E CONSTANDO DE COLETA,MOLDAG</t>
  </si>
  <si>
    <t>EM E CAPEAMENTO DE CORPOS DE PROVA,TRANSPORTE ATE 50KM,ENSAI</t>
  </si>
  <si>
    <t>OS DE RESISTENCIA A COMPRESSAO AOS 3, 7 E 28 DIAS E "SLUMP T</t>
  </si>
  <si>
    <t>EST",MEDIDO POR M3 DE CONCRETO COLOCADO NAS FORMAS</t>
  </si>
  <si>
    <t>01.001.0150-A</t>
  </si>
  <si>
    <t>01.001.0151-0</t>
  </si>
  <si>
    <t>EM E CAPEAMENTO DE CORPOS DE PROVA,TRANSPORTE ATE 100KM,ENSA</t>
  </si>
  <si>
    <t>IOS DE RESISTENCIA A COMPRESSAO AOS 3, 7 E 28 DIAS E "SLUMP</t>
  </si>
  <si>
    <t>TEST",MEDIDO POR M3 DE CONCRETO COLOCADO NAS FORMAS</t>
  </si>
  <si>
    <t>01.001.0151-A</t>
  </si>
  <si>
    <t>01.001.0152-0</t>
  </si>
  <si>
    <t>EM E CAPEAMENTO DE CORPOS DE PROVA,TRANSPORTE ATE 250KM,ENSA</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</si>
  <si>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</si>
  <si>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</si>
  <si>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</si>
  <si>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</si>
  <si>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</si>
  <si>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</si>
  <si>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</si>
  <si>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</si>
  <si>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</si>
  <si>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</si>
  <si>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</si>
  <si>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</si>
  <si>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</si>
  <si>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</si>
  <si>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</si>
  <si>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</si>
  <si>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</si>
  <si>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</si>
  <si>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</si>
  <si>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</si>
  <si>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</si>
  <si>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</si>
  <si>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</si>
  <si>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</si>
  <si>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</si>
  <si>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</si>
  <si>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</si>
  <si>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</si>
  <si>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</si>
  <si>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t>
  </si>
  <si>
    <t>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</si>
  <si>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</si>
  <si>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</si>
  <si>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</si>
  <si>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</si>
  <si>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</si>
  <si>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</si>
  <si>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</si>
  <si>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</si>
  <si>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</si>
  <si>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</si>
  <si>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</si>
  <si>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</si>
  <si>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</si>
  <si>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</si>
  <si>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</si>
  <si>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</si>
  <si>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</si>
  <si>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</si>
  <si>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</si>
  <si>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</si>
  <si>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</si>
  <si>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</si>
  <si>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</si>
  <si>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</si>
  <si>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</si>
  <si>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</si>
  <si>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</si>
  <si>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</si>
  <si>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</si>
  <si>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</si>
  <si>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</si>
  <si>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</si>
  <si>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</si>
  <si>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</si>
  <si>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</si>
  <si>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</si>
  <si>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</si>
  <si>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</si>
  <si>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</si>
  <si>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</si>
  <si>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</si>
  <si>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</si>
  <si>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</si>
  <si>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</si>
  <si>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</si>
  <si>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</si>
  <si>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</si>
  <si>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</si>
  <si>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</si>
  <si>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</si>
  <si>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</si>
  <si>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</si>
  <si>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</si>
  <si>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</si>
  <si>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</si>
  <si>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</si>
  <si>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</si>
  <si>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</si>
  <si>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</si>
  <si>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</si>
  <si>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</si>
  <si>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</si>
  <si>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</si>
  <si>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</si>
  <si>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</si>
  <si>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</si>
  <si>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</si>
  <si>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</si>
  <si>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</si>
  <si>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</si>
  <si>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</si>
  <si>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</si>
  <si>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</si>
  <si>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</si>
  <si>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</si>
  <si>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</si>
  <si>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</si>
  <si>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</si>
  <si>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</si>
  <si>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</si>
  <si>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</si>
  <si>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</si>
  <si>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</si>
  <si>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</si>
  <si>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</si>
  <si>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</si>
  <si>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</si>
  <si>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</si>
  <si>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</si>
  <si>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</si>
  <si>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</si>
  <si>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</si>
  <si>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</si>
  <si>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</si>
  <si>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</si>
  <si>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</si>
  <si>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</si>
  <si>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</si>
  <si>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</si>
  <si>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</si>
  <si>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</si>
  <si>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</si>
  <si>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</si>
  <si>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</si>
  <si>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</si>
  <si>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</si>
  <si>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</si>
  <si>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t>
  </si>
  <si>
    <t>ISTURA COMPACTADA,POR CORPO DE PROVA</t>
  </si>
  <si>
    <t>01.001.0205-A</t>
  </si>
  <si>
    <t>01.001.0206-0</t>
  </si>
  <si>
    <t>CONTROLE DE COMPACTACAO,POR PONTO(METODO DO ANEL)</t>
  </si>
  <si>
    <t>01.001.0206-A</t>
  </si>
  <si>
    <t>01.001.0208-0</t>
  </si>
  <si>
    <t>DETERMINACAO DA RESISTENCIA A TRACAO POR COMPRESSAO DIAMETRA</t>
  </si>
  <si>
    <t>L DE MISTURAS BETUMINOSAS</t>
  </si>
  <si>
    <t>01.001.0208-A</t>
  </si>
  <si>
    <t>01.001.0209-0</t>
  </si>
  <si>
    <t>DETERMINACAO DO MODULO DE RESISTENCIA DE MISTURAS BETUMINOSA</t>
  </si>
  <si>
    <t>S</t>
  </si>
  <si>
    <t>01.001.0209-A</t>
  </si>
  <si>
    <t>01.001.0210-0</t>
  </si>
  <si>
    <t>DETERMINACAO DE MASSA ESPECIFICA APARENTE "IN SITU" COM EMPR</t>
  </si>
  <si>
    <t>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</si>
  <si>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</si>
  <si>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</si>
  <si>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</si>
  <si>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</si>
  <si>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</si>
  <si>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</si>
  <si>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</si>
  <si>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</si>
  <si>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</si>
  <si>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</si>
  <si>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</si>
  <si>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</si>
  <si>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</si>
  <si>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</si>
  <si>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</si>
  <si>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</si>
  <si>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</si>
  <si>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</si>
  <si>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</si>
  <si>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</si>
  <si>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</si>
  <si>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</si>
  <si>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</si>
  <si>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</si>
  <si>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</si>
  <si>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</si>
  <si>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</si>
  <si>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</si>
  <si>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</si>
  <si>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</si>
  <si>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</si>
  <si>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</si>
  <si>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</si>
  <si>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</si>
  <si>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</si>
  <si>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</si>
  <si>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</si>
  <si>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</si>
  <si>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</si>
  <si>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</si>
  <si>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</si>
  <si>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</si>
  <si>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</si>
  <si>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</si>
  <si>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</si>
  <si>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</si>
  <si>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</si>
  <si>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</si>
  <si>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</si>
  <si>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</si>
  <si>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</si>
  <si>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</si>
  <si>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</si>
  <si>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</si>
  <si>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</si>
  <si>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</si>
  <si>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</si>
  <si>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</si>
  <si>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</si>
  <si>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</si>
  <si>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</si>
  <si>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</si>
  <si>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</si>
  <si>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</si>
  <si>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</si>
  <si>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</si>
  <si>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</si>
  <si>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</si>
  <si>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</si>
  <si>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</si>
  <si>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</si>
  <si>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</si>
  <si>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</si>
  <si>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</si>
  <si>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</si>
  <si>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</si>
  <si>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</si>
  <si>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t>
  </si>
  <si>
    <t>ORTLAND</t>
  </si>
  <si>
    <t>01.001.0245-A</t>
  </si>
  <si>
    <t>01.001.0246-0</t>
  </si>
  <si>
    <t>ENSAIO QUIMICO COMPLETO DE CIMENTO</t>
  </si>
  <si>
    <t>01.001.0246-A</t>
  </si>
  <si>
    <t>01.001.0247-0</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</si>
  <si>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</si>
  <si>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</si>
  <si>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</si>
  <si>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</si>
  <si>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01.001.0247-A</t>
  </si>
  <si>
    <t>01.001.0248-0</t>
  </si>
  <si>
    <t>ORTE ATE 100KM,ENSAIO DE DOBRAMENTO E DE TRACAO SIMPLES,MEDI</t>
  </si>
  <si>
    <t>DO POR TONELADA DE ACO GEOMETRICAMENTE NECESSARIO</t>
  </si>
  <si>
    <t>01.001.0248-A</t>
  </si>
  <si>
    <t>01.001.0249-0</t>
  </si>
  <si>
    <t>ORTE ATE 250KM,ENSAIO DE DOBRAMENTO E DE TRACAO SIMPLES,MEDI</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</si>
  <si>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</si>
  <si>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</si>
  <si>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</si>
  <si>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</si>
  <si>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</si>
  <si>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</si>
  <si>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</si>
  <si>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</si>
  <si>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</si>
  <si>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</si>
  <si>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</si>
  <si>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</si>
  <si>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</si>
  <si>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</si>
  <si>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</si>
  <si>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</si>
  <si>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</si>
  <si>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</si>
  <si>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</si>
  <si>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</si>
  <si>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</si>
  <si>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</si>
  <si>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</si>
  <si>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t>
  </si>
  <si>
    <t>AO ESPECIFICA,NA TEMPERATURA AMBIENTE</t>
  </si>
  <si>
    <t>01.001.0257-A</t>
  </si>
  <si>
    <t>01.001.0258-0</t>
  </si>
  <si>
    <t>TRACAO COM MEDIDAS DE DEFORMACAO(0,2%),INCLUSIVE TRACADO DE</t>
  </si>
  <si>
    <t>GRAFICOS SENDO O ESFORCO ATE 5T</t>
  </si>
  <si>
    <t>01.001.0258-A</t>
  </si>
  <si>
    <t>01.001.0259-0</t>
  </si>
  <si>
    <t>GRAFICOS,SENDO O ESFORCO DE 5 ATE 30T</t>
  </si>
  <si>
    <t>01.001.0259-A</t>
  </si>
  <si>
    <t>01.001.0260-0</t>
  </si>
  <si>
    <t>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</si>
  <si>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</si>
  <si>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</si>
  <si>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</si>
  <si>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</si>
  <si>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</si>
  <si>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</si>
  <si>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</si>
  <si>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</si>
  <si>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</si>
  <si>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</si>
  <si>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</si>
  <si>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</si>
  <si>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</si>
  <si>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</si>
  <si>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t>
  </si>
  <si>
    <t>DIAMETRO ATE 0,30M</t>
  </si>
  <si>
    <t>01.001.0265-A</t>
  </si>
  <si>
    <t>01.001.0266-0</t>
  </si>
  <si>
    <t>DIAMETRO ACIMA DE 0,30M</t>
  </si>
  <si>
    <t>01.001.0266-A</t>
  </si>
  <si>
    <t>01.001.0267-0</t>
  </si>
  <si>
    <t>COMPRESSAO DIAMETRAL EM TUBOS OU CALHAS DE CONCRETO ARMADO,D</t>
  </si>
  <si>
    <t>IAMETRO DE 0,30 A 0,60M</t>
  </si>
  <si>
    <t>01.001.0267-A</t>
  </si>
  <si>
    <t>01.001.0268-0</t>
  </si>
  <si>
    <t>IAMETRO DE 0,60 A 1,20M</t>
  </si>
  <si>
    <t>01.001.0268-A</t>
  </si>
  <si>
    <t>01.001.0269-0</t>
  </si>
  <si>
    <t>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</si>
  <si>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</si>
  <si>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</si>
  <si>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</si>
  <si>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</si>
  <si>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</si>
  <si>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</si>
  <si>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</si>
  <si>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</si>
  <si>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</si>
  <si>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</si>
  <si>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</si>
  <si>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</si>
  <si>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</si>
  <si>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</si>
  <si>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</si>
  <si>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</si>
  <si>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</si>
  <si>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</si>
  <si>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</si>
  <si>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</si>
  <si>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</si>
  <si>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</si>
  <si>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</si>
  <si>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</si>
  <si>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t>
  </si>
  <si>
    <t>EPARO DE CONCRETO</t>
  </si>
  <si>
    <t>01.001.0280-A</t>
  </si>
  <si>
    <t>01.001.0281-0</t>
  </si>
  <si>
    <t>ENSAIO COMPARATIVO DE RESISTENCIA A COMPRESSAO DE CORPOS DE</t>
  </si>
  <si>
    <t>PROVA DE ARGAMASSA</t>
  </si>
  <si>
    <t>01.001.0281-A</t>
  </si>
  <si>
    <t>01.001.0290-0</t>
  </si>
  <si>
    <t>DETERMINACAO DAS CONSTANTES ELASTICAS DOS MATERIAIS DE CONST</t>
  </si>
  <si>
    <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</si>
  <si>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</si>
  <si>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</si>
  <si>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</si>
  <si>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</si>
  <si>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</si>
  <si>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</si>
  <si>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</si>
  <si>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</si>
  <si>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</si>
  <si>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</si>
  <si>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</si>
  <si>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t>
  </si>
  <si>
    <t>GA BENKELMANN,POR PONTO</t>
  </si>
  <si>
    <t>01.001.0302-A</t>
  </si>
  <si>
    <t>01.001.0303-0</t>
  </si>
  <si>
    <t>EXTRACAO COM O AUXILIO DE SONDA ROTATIVA,DE CORPOS DE PROVA</t>
  </si>
  <si>
    <t>COM 15CM DE DIAMETRO,EM PAVIMENTOS COM REVESTIMENTO BETUMINO</t>
  </si>
  <si>
    <t>SO,COM ATE 10CM DE ESPESSURA,POR CORPO DE PROVA</t>
  </si>
  <si>
    <t>01.001.0303-A</t>
  </si>
  <si>
    <t>01.001.0304-0</t>
  </si>
  <si>
    <t>EXTRACAO,COM O AUXILIO DE SONDA ROTATIVA,DE CORPOS DE PROVA</t>
  </si>
  <si>
    <t>SO,COM MAIS DE 10CM DE ESPESSURA,POR CORPO DE PROVA</t>
  </si>
  <si>
    <t>01.001.0304-A</t>
  </si>
  <si>
    <t>01.001.0305-0</t>
  </si>
  <si>
    <t>COM 15CM DE DIAMETRO,EM PAVIMENTOS COM PLACAS DE CONCRETO,CO</t>
  </si>
  <si>
    <t>M ATE 15CM DE ESPESSURA,POR CORPO DE PROVA</t>
  </si>
  <si>
    <t>01.001.0305-A</t>
  </si>
  <si>
    <t>01.001.0306-0</t>
  </si>
  <si>
    <t>M ESPESSURA ENTRE 15 E 20CM,POR CORPO DE PROVA</t>
  </si>
  <si>
    <t>01.001.0306-A</t>
  </si>
  <si>
    <t>01.001.0307-0</t>
  </si>
  <si>
    <t>M MAIS DE 20CM DE ESPESSURA,POR CORPO DE PROVA</t>
  </si>
  <si>
    <t>01.001.0307-A</t>
  </si>
  <si>
    <t>01.001.0400-0</t>
  </si>
  <si>
    <t>ENSAIOS PARA RECUPERACAO DE CORROSAO EM ARMADURAS,CONSTANDO</t>
  </si>
  <si>
    <t>DE ENSAIO DO POTENCIAL ELETRICO DA ARMADURA EM RELACAO AO EL</t>
  </si>
  <si>
    <t>EMENTO ESTRUTURAL QUE A CERCA</t>
  </si>
  <si>
    <t>01.001.0400-A</t>
  </si>
  <si>
    <t>01.001.0405-0</t>
  </si>
  <si>
    <t>ENSAIOS PARA RECUPERACAO DE ARMADURAS,CONSTANDO DE APLICACAO</t>
  </si>
  <si>
    <t xml:space="preserve"> DE LAPIS COLORIMETRICO PARA TESTES DE PH E AVALIACAO DA FRE</t>
  </si>
  <si>
    <t>NTE DE CARBONATACAO</t>
  </si>
  <si>
    <t>01.001.0405-A</t>
  </si>
  <si>
    <t>01.001.0410-0</t>
  </si>
  <si>
    <t>DE CRAVACAO POR AMOSTRAGEM,EM DIVERSAS LAJES E VIGAS,DE PINO</t>
  </si>
  <si>
    <t>S LISOS PARA ESTIMATIVA DA TENSAO DE COMPRESSAO DO CONCRETO</t>
  </si>
  <si>
    <t>01.001.0410-A</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</si>
  <si>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</si>
  <si>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</si>
  <si>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</si>
  <si>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</si>
  <si>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</si>
  <si>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</si>
  <si>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</si>
  <si>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</si>
  <si>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</si>
  <si>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01.002.0001-0</t>
  </si>
  <si>
    <t>SONDAGEM ROTATIVA COM COROA DE WIDIA,EM SOLO,DIAMETRO AX,VER</t>
  </si>
  <si>
    <t>TICAL,INCLUSIVE DESLOCAMENTO DENTRO DO CANTEIRO E INSTALACAO</t>
  </si>
  <si>
    <t xml:space="preserve"> DA SONDA EM CADA FURO</t>
  </si>
  <si>
    <t>01.002.0001-A</t>
  </si>
  <si>
    <t>01.002.0002-0</t>
  </si>
  <si>
    <t>SONDAGEM ROTATIVA COM COROA DE WIDIA,EM SOLO,DIAMETRO AX,HOR</t>
  </si>
  <si>
    <t>IZONTAL,INCLUSIVE DESLOCAMENTO DENTRO DO CANTEIRO E INSTALAC</t>
  </si>
  <si>
    <t>AO DA SONDA EM CADA FURO</t>
  </si>
  <si>
    <t>01.002.0002-A</t>
  </si>
  <si>
    <t>01.002.0003-0</t>
  </si>
  <si>
    <t>SONDAGEM ROTATIVA COM COROA DE WIDIA,EM SOLO,DIAMETRO BX,VER</t>
  </si>
  <si>
    <t>01.002.0003-A</t>
  </si>
  <si>
    <t>01.002.0004-0</t>
  </si>
  <si>
    <t>SONDAGEM ROTATIVA COM COROA DE WIDIA,EM SOLO,DIAMETRO BX,HOR</t>
  </si>
  <si>
    <t>01.002.0004-A</t>
  </si>
  <si>
    <t>01.002.0005-0</t>
  </si>
  <si>
    <t>SONDAGEM ROTATIVA COM COROA DE WIDIA,EM SOLO,DIAMETRO NX,VER</t>
  </si>
  <si>
    <t>01.002.0005-A</t>
  </si>
  <si>
    <t>01.002.0006-0</t>
  </si>
  <si>
    <t>SONDAGEM ROTATIVA COM COROA DE WIDIA,EM SOLO,DIAMETRO NX,HOR</t>
  </si>
  <si>
    <t>01.002.0006-A</t>
  </si>
  <si>
    <t>01.002.0007-0</t>
  </si>
  <si>
    <t>SONDAGEM ROTATIVA COM COROA DE WIDIA,EM SOLO,DIAMETRO H,VERT</t>
  </si>
  <si>
    <t>ICAL,INCLUSIVE DESLOCAMENTO DENTRO DO CANTEIRO E INSTALACAO</t>
  </si>
  <si>
    <t>DA SONDA EM CADA FURO</t>
  </si>
  <si>
    <t>01.002.0007-A</t>
  </si>
  <si>
    <t>01.002.0008-0</t>
  </si>
  <si>
    <t>SONDAGEM ROTATIVA COM COROA DE WIDIA,EM SOLO,DIAMETRO H,HORI</t>
  </si>
  <si>
    <t>ZONTAL,INCLUSIVE DESLOCAMENTO DENTRO DO CANTEIRO E INSTALACA</t>
  </si>
  <si>
    <t>O DA SONDA EM CADA FURO</t>
  </si>
  <si>
    <t>01.002.0008-A</t>
  </si>
  <si>
    <t>01.002.0009-0</t>
  </si>
  <si>
    <t>SONDAGEM ROTATIVA COM COROA DE WIDIA,EM ALTERACAO DE ROCHA,D</t>
  </si>
  <si>
    <t>IAMETRO AX,VERTICAL,INCLUSIVE DESLOCAMENTO DENTRO DO CANTEIR</t>
  </si>
  <si>
    <t>O E INSTALACAO DA SONDA EM CADA FURO</t>
  </si>
  <si>
    <t>01.002.0009-A</t>
  </si>
  <si>
    <t>01.002.0010-0</t>
  </si>
  <si>
    <t>SONDAGEM ROTATIVA COM COROA DE WIDIA,EM ALTERACAO DE ROCHA,</t>
  </si>
  <si>
    <t>DIAMETRO BX,VERTICAL,INCLUSIVE DESLOCAMENTO DENTRO DO CANTEI</t>
  </si>
  <si>
    <t>RO E INSTALACAO DA SONDA EM CADA FURO</t>
  </si>
  <si>
    <t>01.002.0010-A</t>
  </si>
  <si>
    <t>01.002.0011-0</t>
  </si>
  <si>
    <t>DIAMETRO NX,VERTICAL,INCLUSIVE DESLOCAMENTO DENTRO DO CANTEI</t>
  </si>
  <si>
    <t>01.002.0011-A</t>
  </si>
  <si>
    <t>01.002.0012-0</t>
  </si>
  <si>
    <t>DIAMETRO H,VERTICAL,INCLUSIVE DESLOCAMENTO DENTRO DO CANTEIR</t>
  </si>
  <si>
    <t>01.002.0012-A</t>
  </si>
  <si>
    <t>01.002.0013-0</t>
  </si>
  <si>
    <t>SONDAGEM ROTATIVA COM COROA DE WIDIA,EM ROCHA SA,DIAMETRO AX</t>
  </si>
  <si>
    <t>,VERTICAL,INCLUSIVE DESLOCAMENTO DENTRO DO CANTEIRO E INSTAL</t>
  </si>
  <si>
    <t>ACAO DA SONDA EM CADA FURO</t>
  </si>
  <si>
    <t>01.002.0013-A</t>
  </si>
  <si>
    <t>01.002.0014-0</t>
  </si>
  <si>
    <t>SONDAGEM ROTATIVA COM COROA DE WIDIA,EM ROCHA SA,DIAMETRO BX</t>
  </si>
  <si>
    <t>,VERTICAL,INCLUSIVE DESLOCAMNETO DENTRO DO CANTEIRO E INSTAL</t>
  </si>
  <si>
    <t>01.002.0014-A</t>
  </si>
  <si>
    <t>01.002.0015-0</t>
  </si>
  <si>
    <t>SONDAGEM ROTATIVA COM COROA DE WIDIA,EM ROCHA SA,DIAMETRO NX</t>
  </si>
  <si>
    <t>01.002.0015-A</t>
  </si>
  <si>
    <t>01.002.0016-0</t>
  </si>
  <si>
    <t>SONDAGEM ROTATIVA COM COROA DE WIDIA,EM ROCHA SA,DIAMETRO H,</t>
  </si>
  <si>
    <t>VERTICAL,INCLUSIVE DESLOCAMENTO DENTRO DO CANTEIRO E INSTALA</t>
  </si>
  <si>
    <t>CAO DA SONDA EM CADA FURO</t>
  </si>
  <si>
    <t>01.002.0016-A</t>
  </si>
  <si>
    <t>01.002.0021-0</t>
  </si>
  <si>
    <t>PERFURACAO ROTATIVA COM COROA DE WIDIA,EM SOLO,DIAMETRO AX,V</t>
  </si>
  <si>
    <t>ERTICAL,INCLUSIVE DESLOCAMENTO DENTRO DO CANTEIRO E INSTALAC</t>
  </si>
  <si>
    <t>01.002.0021-A</t>
  </si>
  <si>
    <t>01.002.0022-0</t>
  </si>
  <si>
    <t>PERFURACAO ROTATIVA COM COROA DE WIDIA,EM SOLO,DIAMETRO AX,H</t>
  </si>
  <si>
    <t>ORIZONTAL,INCLUSIVE DESLOCAMENTO DENTRO DO CANTEIRO E INSTAL</t>
  </si>
  <si>
    <t>01.002.0022-A</t>
  </si>
  <si>
    <t>01.002.0023-0</t>
  </si>
  <si>
    <t>PERFURACAO ROTATIVA COM COROA DE WIDIA,EM SOLO,DIAMETRO BX,V</t>
  </si>
  <si>
    <t>01.002.0023-A</t>
  </si>
  <si>
    <t>01.002.0024-0</t>
  </si>
  <si>
    <t>PERFURACAO ROTATIVA COM COROA DE WIDIA,EM SOLO,DIAMETRO BX,H</t>
  </si>
  <si>
    <t>01.002.0024-A</t>
  </si>
  <si>
    <t>01.002.0025-0</t>
  </si>
  <si>
    <t>PERFURACAO ROTATIVA COM COROA DE WIDIA,EM SOLO,DIAMETRO NX,V</t>
  </si>
  <si>
    <t>01.002.0025-A</t>
  </si>
  <si>
    <t>01.002.0026-0</t>
  </si>
  <si>
    <t>PERFURACAO ROTATIVA COM COROA DE WIDIA,EM SOLO,DIAMETRO NX,H</t>
  </si>
  <si>
    <t>01.002.0026-A</t>
  </si>
  <si>
    <t>01.002.0027-0</t>
  </si>
  <si>
    <t>PERFURACAO ROTATIVA COM COROA DE WIDIA,EM SOLO,DIAMETRO H,VE</t>
  </si>
  <si>
    <t>RTICAL,INCLUSIVE DESLOCAMENTO DENTRO DO CANTEIRO E INSTALACA</t>
  </si>
  <si>
    <t>01.002.0027-A</t>
  </si>
  <si>
    <t>01.002.0028-0</t>
  </si>
  <si>
    <t>PERFURACAO ROTATIVA COM COROA DE WIDIA,EM SOLO,DIAMETRO H,HO</t>
  </si>
  <si>
    <t>RIZONTAL,INCLUSIVE DESLOCAMENTO DENTRO DO CANTEIRO E INSTALA</t>
  </si>
  <si>
    <t>01.002.0028-A</t>
  </si>
  <si>
    <t>01.002.0039-0</t>
  </si>
  <si>
    <t>PERFURACAO ROTATIVA COM COROA DE WIDIA,EM SOLO,DIAMETRO 5",V</t>
  </si>
  <si>
    <t>01.002.0039-A</t>
  </si>
  <si>
    <t>01.002.0041-0</t>
  </si>
  <si>
    <t>PERFURACAO ROTATIVA COM COROA DE WIDIA,EM SOLO,DIAMETRO 6",V</t>
  </si>
  <si>
    <t>01.002.0041-A</t>
  </si>
  <si>
    <t>01.002.0042-0</t>
  </si>
  <si>
    <t>PERFURACAO ROTATIVA COM COROA DE WIDIA,EM SOLO,DIAMETRO 8",V</t>
  </si>
  <si>
    <t>01.002.0042-A</t>
  </si>
  <si>
    <t>01.002.0043-0</t>
  </si>
  <si>
    <t>PERFURACAO ROTATIVA COM COROA DE WIDIA,EM SOLO,DIAMETRO 10",</t>
  </si>
  <si>
    <t>01.002.0043-A</t>
  </si>
  <si>
    <t>01.002.0044-0</t>
  </si>
  <si>
    <t>PERFURACAO ROTATIVA COM COROA DE WIDIA,EM SOLO,DIAMETRO 12",</t>
  </si>
  <si>
    <t>01.002.0044-A</t>
  </si>
  <si>
    <t>01.002.0045-0</t>
  </si>
  <si>
    <t>PERFURACAO ROTATIVA COM COROA DE WIDIA,EM SOLO,DIAMETRO 14",</t>
  </si>
  <si>
    <t>01.002.0045-A</t>
  </si>
  <si>
    <t>01.002.0046-0</t>
  </si>
  <si>
    <t>PERFURACAO ROTATIVA COM COROA DE WIDIA,EM SOLO,DIAMETRO 16",</t>
  </si>
  <si>
    <t>01.002.0046-A</t>
  </si>
  <si>
    <t>01.002.0060-0</t>
  </si>
  <si>
    <t>PERFURACAO ROTATIVA COM COROA DE WIDIA,EM ALTERACAO DE ROCHA</t>
  </si>
  <si>
    <t>,DIAMETRO AX,VERTICAL,INCLUSIVE DESLOCAMENTO DENTRO DO CANTE</t>
  </si>
  <si>
    <t>IRO E INSTALACAO DA SONDA EM CADA FURO</t>
  </si>
  <si>
    <t>01.002.0060-A</t>
  </si>
  <si>
    <t>01.002.0061-0</t>
  </si>
  <si>
    <t>,DIAMETRO BX,VERTICAL,INCLUSIVE DESLOCAMENTO DENTRO DO CANTE</t>
  </si>
  <si>
    <t>01.002.0061-A</t>
  </si>
  <si>
    <t>01.002.0062-0</t>
  </si>
  <si>
    <t>,DIAMETRO NX,VERTICAL,INCLUSIVE DESLOCAMENTO DENTRO DO CANTE</t>
  </si>
  <si>
    <t>01.002.0062-A</t>
  </si>
  <si>
    <t>01.002.0063-0</t>
  </si>
  <si>
    <t>PERFURACAO ROTATIVA COM COROA DE WIDIA,EM ALTERACAO EM ROCHA</t>
  </si>
  <si>
    <t>,DIAMETRO H,VERTICAL,INCLUSIVE DESLOCAMENTO DENTRO DO CANTEI</t>
  </si>
  <si>
    <t>01.002.0063-A</t>
  </si>
  <si>
    <t>01.002.0064-0</t>
  </si>
  <si>
    <t>,DIAMETRO 5",VERTICAL,INCLUSIVE DESLOCAMENTO DENTRO DO CANTE</t>
  </si>
  <si>
    <t>01.002.0064-A</t>
  </si>
  <si>
    <t>01.002.0065-0</t>
  </si>
  <si>
    <t>,DIAMETRO 6",VERTICAL,INCLUSIVE DESLOCAMENTO DENTRO DO CANTE</t>
  </si>
  <si>
    <t>01.002.0065-A</t>
  </si>
  <si>
    <t>01.002.0066-0</t>
  </si>
  <si>
    <t>,DIAMETRO 8",VERTICAL,INCLUSIVE DESLOCAMENTO DENTRO DO CANTE</t>
  </si>
  <si>
    <t>01.002.0066-A</t>
  </si>
  <si>
    <t>01.002.0067-0</t>
  </si>
  <si>
    <t>,DIAMETRO 10",VERTICAL,INCLUSIVE DESLOCAMENTO DENTRO DO CANT</t>
  </si>
  <si>
    <t>EIRO E INSTALACAO DA SONDA EM CADA FURO</t>
  </si>
  <si>
    <t>01.002.0067-A</t>
  </si>
  <si>
    <t>01.002.0068-0</t>
  </si>
  <si>
    <t>,DIAMETRO 12",VERTICAL,INCLUSIVE DESLOCAMENTO DENTRO DO CANT</t>
  </si>
  <si>
    <t>01.002.0068-A</t>
  </si>
  <si>
    <t>01.002.0069-0</t>
  </si>
  <si>
    <t>,DIAMETRO 14",VERTICAL,INCLUSIVE DESLOCAMENTO DENTRO DO CANT</t>
  </si>
  <si>
    <t>01.002.0069-A</t>
  </si>
  <si>
    <t>01.002.0070-0</t>
  </si>
  <si>
    <t>,DIAMETRO 16",VERTICAL,INCLUSIVE DESLOCAMENTO DENTRO DO CANT</t>
  </si>
  <si>
    <t>01.002.0070-A</t>
  </si>
  <si>
    <t>01.002.0075-0</t>
  </si>
  <si>
    <t>PERFURACAO ROTATIVA COM COROA DE WIDIA,EM ROCHA SA,DIAMETRO</t>
  </si>
  <si>
    <t>AX,VERTICAL,INCLUSIVE DESLOCAMENTO DENTRO DO CANTEIRO E INST</t>
  </si>
  <si>
    <t>ALACAO DA SONDA EM CADA FURO</t>
  </si>
  <si>
    <t>01.002.0075-A</t>
  </si>
  <si>
    <t>01.002.0076-0</t>
  </si>
  <si>
    <t>BX,VERTICAL,INCLUSIVE DESLOCAMENTO DENTRO DO CANTEIRO E INST</t>
  </si>
  <si>
    <t>01.002.0076-A</t>
  </si>
  <si>
    <t>01.002.0077-0</t>
  </si>
  <si>
    <t>NX,VERTICAL,INCLUSIVE DESLOCAMENTO DENTRO DO CANTEIRO E INST</t>
  </si>
  <si>
    <t>01.002.0077-A</t>
  </si>
  <si>
    <t>01.002.0078-0</t>
  </si>
  <si>
    <t>H,VERTICAL,INCLUSIVE DESLOCAMENTO DENTRO DO CANTEIRO E INSTA</t>
  </si>
  <si>
    <t>LACAO DA SONDA EM CADA FURO</t>
  </si>
  <si>
    <t>01.002.0078-A</t>
  </si>
  <si>
    <t>01.002.0079-0</t>
  </si>
  <si>
    <t>5",VERTICAL,INCLUSIVE DESLOCAMENTO DENTRO DO CANTEIRO E INST</t>
  </si>
  <si>
    <t>01.002.0079-A</t>
  </si>
  <si>
    <t>01.002.0080-0</t>
  </si>
  <si>
    <t>6",VERTICAL,INCLUSIVE DESLOCAMENTO DENTRO DO CANTEIRO E INST</t>
  </si>
  <si>
    <t>01.002.0080-A</t>
  </si>
  <si>
    <t>01.002.0081-0</t>
  </si>
  <si>
    <t>8",VERTICAL,INCLUSIVE DESLOCAMENTO DENTRO DO CANTEIRO E INST</t>
  </si>
  <si>
    <t>01.002.0081-A</t>
  </si>
  <si>
    <t>01.002.0082-0</t>
  </si>
  <si>
    <t>10",VERTICAL,INCLUSIVE DESLOCAMENTO DENTRO DO CANTEIRO E IN</t>
  </si>
  <si>
    <t>STALACAO DA SONDA EM CADA FURO</t>
  </si>
  <si>
    <t>01.002.0082-A</t>
  </si>
  <si>
    <t>01.002.0083-0</t>
  </si>
  <si>
    <t>12",VERTICAL,INCLUSIVE DESLOCAMENTO DENTRO DO CANTEIRO E IN</t>
  </si>
  <si>
    <t>01.002.0083-A</t>
  </si>
  <si>
    <t>01.002.0084-0</t>
  </si>
  <si>
    <t>14",VERTICAL,INCLUSIVE DESLOCAMENTO DENTRO DO CANTEIRO E IN</t>
  </si>
  <si>
    <t>01.002.0084-A</t>
  </si>
  <si>
    <t>01.002.0085-0</t>
  </si>
  <si>
    <t>16",VERTICAL,INCLUSIVE DESLOCAMENTO DENTRO DO CANTEIRO E IN</t>
  </si>
  <si>
    <t>01.002.0085-A</t>
  </si>
  <si>
    <t>01.003.0001-0</t>
  </si>
  <si>
    <t>SONDAGEM A PERCUSSAO,EM TERRENO COMUM,COM ENSAIO DE PENETRAC</t>
  </si>
  <si>
    <t>AO,DIAMETRO 3",INCLUSIVE DESLOCAMENTO DENTRO DO CANTEIRO E I</t>
  </si>
  <si>
    <t>NSTALACAO DA SONDA EM CADA FURO</t>
  </si>
  <si>
    <t>01.003.0001-A</t>
  </si>
  <si>
    <t>01.003.0002-0</t>
  </si>
  <si>
    <t>AO,DIAMETRO 4.1/2",INCLUSIVE DESLOCAMENTO DENTRO DO CANTEIRO</t>
  </si>
  <si>
    <t xml:space="preserve"> E INSTALACAO DA SONDA EM CADA FURO</t>
  </si>
  <si>
    <t>01.003.0002-A</t>
  </si>
  <si>
    <t>01.003.0003-0</t>
  </si>
  <si>
    <t>AO,DIAMETRO 6",INCLUSIVE DESLOCAMENTO DENTRO DO CANTEIRO E I</t>
  </si>
  <si>
    <t>01.003.0003-A</t>
  </si>
  <si>
    <t>01.003.0005-0</t>
  </si>
  <si>
    <t>AO,DIAMETRO 8",INCLUSIVE DESLOCAMENTO DENTRO DO CANTEIRO E I</t>
  </si>
  <si>
    <t>01.003.0005-A</t>
  </si>
  <si>
    <t>01.003.0006-0</t>
  </si>
  <si>
    <t>AO,DIAMETRO 10",INCLUSIVE DESLOCAMENTO DENTRO DO CANTEIRO E</t>
  </si>
  <si>
    <t>INSTALACAO DA SONDA EM CADA FURO</t>
  </si>
  <si>
    <t>01.003.0006-A</t>
  </si>
  <si>
    <t>01.003.0011-0</t>
  </si>
  <si>
    <t>SONDAGEM A PERCUSSAO,SOB LAMINA D'AGUA DE RIOS E LAGOAS,COM</t>
  </si>
  <si>
    <t>ENSAIO DE PENETRACAO,DIAMETRO 3",INCLUSIVE DESLOCAMENTO DENT</t>
  </si>
  <si>
    <t>RO DO CANTEIRO E INSTALACAO DA SONDA EM CADA FURO (VIDE ITEN</t>
  </si>
  <si>
    <t>S DE MOBILIZACAO E DESMOBILIZACAO NA FAMILIA 01.008)</t>
  </si>
  <si>
    <t>01.003.0011-A</t>
  </si>
  <si>
    <t>01.003.0012-0</t>
  </si>
  <si>
    <t>ENSAIO DE PENETRACAO,DIAMETRO 4.1/2",INCLUSIVE DESLOCAMENTO</t>
  </si>
  <si>
    <t>DENTRO DO CANTEIRO E INSTALACAO DA SONDA EM CADA FURO (VIDE</t>
  </si>
  <si>
    <t>ITENS DE MOBILIZACAO E DESMOBILIZACAO NA FAMILIA 01.008)</t>
  </si>
  <si>
    <t>01.003.0012-A</t>
  </si>
  <si>
    <t>01.003.0013-0</t>
  </si>
  <si>
    <t>ENSAIO DE PENETRACAO,DIAMETRO 6",INCLUSIVE DESLOCAMENTO DENT</t>
  </si>
  <si>
    <t>01.003.0013-A</t>
  </si>
  <si>
    <t>01.003.0021-0</t>
  </si>
  <si>
    <t>PERFURACAO A PERCUSSAO,EM TERRENO COMUM,DIAMETRO 3",INCLUSIV</t>
  </si>
  <si>
    <t>E DESLOCAMENTO DENTRO DO CANTEIRO E INSTALACAO DA SONDA EM C</t>
  </si>
  <si>
    <t>ADA FURO</t>
  </si>
  <si>
    <t>01.003.0021-A</t>
  </si>
  <si>
    <t>01.003.0022-0</t>
  </si>
  <si>
    <t>PERFURACAO A PERCUSSAO,EM TERRENO COMUM,DIAMETRO 4.1/2",INCL</t>
  </si>
  <si>
    <t>USIVE DESLOCAMENTO DENTRO DO CANTEIRO E INSTALACAO DA SONDA</t>
  </si>
  <si>
    <t>EM CADA FURO</t>
  </si>
  <si>
    <t>01.003.0022-A</t>
  </si>
  <si>
    <t>01.003.0023-0</t>
  </si>
  <si>
    <t>PERFURACAO A PERCUSSAO,EM TERRENO COMUM,DIAMETRO 6",INCLUSIV</t>
  </si>
  <si>
    <t>01.003.0023-A</t>
  </si>
  <si>
    <t>01.003.0029-0</t>
  </si>
  <si>
    <t>PERFURACAO A PERCUSSAO,EM TERRENO COMUM,DIAMETRO 8",INCLUSIV</t>
  </si>
  <si>
    <t>01.003.0029-A</t>
  </si>
  <si>
    <t>01.003.0030-0</t>
  </si>
  <si>
    <t>PERFURACAO A PERCUSSAO,EM TERRENO COMUM,DIAMETRO 10",INCLUSI</t>
  </si>
  <si>
    <t>VE DESLOCAMENTO DENTRO DO CANTEIRO E INSTALACAO DA SONDA EM</t>
  </si>
  <si>
    <t>CADA FURO</t>
  </si>
  <si>
    <t>01.003.0030-A</t>
  </si>
  <si>
    <t>01.003.0032-0</t>
  </si>
  <si>
    <t>PERFURACAO A PERCUSSAO,EM ROCHA ALTERADA,DIAMETRO 3",INCLUSI</t>
  </si>
  <si>
    <t>01.003.0032-A</t>
  </si>
  <si>
    <t>01.003.0034-0</t>
  </si>
  <si>
    <t>PERFURACAO A PERCUSSAO,EM ROCHA ALTERADA,DIAMETRO 4.1/2",INC</t>
  </si>
  <si>
    <t>LUSIVE DESLOCAMENTO DENTRO DO CANTEIRO E INSTALACAO DA SONDA</t>
  </si>
  <si>
    <t xml:space="preserve"> EM CADA FURO</t>
  </si>
  <si>
    <t>01.003.0034-A</t>
  </si>
  <si>
    <t>01.003.0036-0</t>
  </si>
  <si>
    <t>PERFURACAO A PERCUSSAO,EM ROCHA ALTERADA,DIAMETRO 6",INCLUSI</t>
  </si>
  <si>
    <t>01.003.0036-A</t>
  </si>
  <si>
    <t>01.003.0038-0</t>
  </si>
  <si>
    <t>PERFURACAO A PERCUSSAO,EM ROCHA ALTERADA,DIAMETRO 8",INCLUSI</t>
  </si>
  <si>
    <t>01.003.0038-A</t>
  </si>
  <si>
    <t>01.003.0040-0</t>
  </si>
  <si>
    <t>PERFURACAO A PERCUSSAO,EM ROCHA ALTERADA,DIAMETRO 10",INCLUS</t>
  </si>
  <si>
    <t>IVE DESLOCAMENTO DENTRO DO CANTEIRO E INSTALACAO DA SONDA EM</t>
  </si>
  <si>
    <t xml:space="preserve"> CADA FURO</t>
  </si>
  <si>
    <t>01.003.0040-A</t>
  </si>
  <si>
    <t>01.003.0050-0</t>
  </si>
  <si>
    <t>PERFURACAO COM "WAGON DRILL" DIAMETRO ATE 2.1/2",EM GRANITO</t>
  </si>
  <si>
    <t>OU GNAISSE,INCLUSIVE AR COMPRIMIDO</t>
  </si>
  <si>
    <t>01.003.0050-A</t>
  </si>
  <si>
    <t>01.003.0052-0</t>
  </si>
  <si>
    <t>PERFURACAO COM "WAGON DRILL" PESADO,DIAMETRO ATE 4.1/2",EM G</t>
  </si>
  <si>
    <t>RANITO OU GNAISSE,INCLUSIVE AR COMPRIMIDO</t>
  </si>
  <si>
    <t>01.003.0052-A</t>
  </si>
  <si>
    <t>01.003.0054-0</t>
  </si>
  <si>
    <t>PERFURACAO COM EQUIPAMENTO DE AR COMPRIMIDO,DIAMETRO ATE 1.1</t>
  </si>
  <si>
    <t>/4",EM GRANITO OU GNAISSE,ADMITINDO UMA PRODUCAO MEDIA BRUTA</t>
  </si>
  <si>
    <t xml:space="preserve"> EM TORNO DE 2,00M/H</t>
  </si>
  <si>
    <t>01.003.0054-A</t>
  </si>
  <si>
    <t>01.003.0056-0</t>
  </si>
  <si>
    <t xml:space="preserve"> EM TORNO DE 0,50M/H</t>
  </si>
  <si>
    <t>01.003.0056-A</t>
  </si>
  <si>
    <t>01.004.0001-0</t>
  </si>
  <si>
    <t>SONDAGEM ROTATIVA COM COROA DE DIAMANTE,EM ALTERACAO DE ROCH</t>
  </si>
  <si>
    <t>A,DIAMETRO EX(35MM),INCLUSIVE DESLOCAMENTO DENTRO DO CANTEIR</t>
  </si>
  <si>
    <t>01.004.0001-A</t>
  </si>
  <si>
    <t>01.004.0002-0</t>
  </si>
  <si>
    <t>A,DIAMETRO AWG(45MM),INCLUSIVE DESLOCAMENTO DENTRO DO CANTEI</t>
  </si>
  <si>
    <t>01.004.0002-A</t>
  </si>
  <si>
    <t>01.004.0003-0</t>
  </si>
  <si>
    <t>A,DIAMETRO BWG(60MM),INCLUSIVE DESLOCAMENTO DENTRO DO CANTEI</t>
  </si>
  <si>
    <t>01.004.0003-A</t>
  </si>
  <si>
    <t>01.004.0004-0</t>
  </si>
  <si>
    <t>A,DIAMETRO NWG(75MM),INCLUSIVE DESLOCAMENTO DENTRO DO CANTEI</t>
  </si>
  <si>
    <t>01.004.0004-A</t>
  </si>
  <si>
    <t>01.004.0005-0</t>
  </si>
  <si>
    <t>A,DIAMETRO HWG(100MM),INCLUSIVE DESLOCAMENTO DENTRO DO CANTE</t>
  </si>
  <si>
    <t>01.004.0005-A</t>
  </si>
  <si>
    <t>01.004.0011-0</t>
  </si>
  <si>
    <t>A,DIAMETRO DE SW,INCLUSIVE DESLOCAMENTO DENTRO DO CANTEIRO E</t>
  </si>
  <si>
    <t xml:space="preserve"> INSTALACAO DE SONDA EM CADA FURO</t>
  </si>
  <si>
    <t>01.004.0011-A</t>
  </si>
  <si>
    <t>01.004.0012-0</t>
  </si>
  <si>
    <t>SONDAGEM ROTATIVA COM COROA DE DIAMANTE,EM ROCHA SA,DIAMETRO</t>
  </si>
  <si>
    <t xml:space="preserve"> EX(35MM),INCLUSIVE DESLOCAMENTO DENTRO DO CANTEIRO E INSTAL</t>
  </si>
  <si>
    <t>01.004.0012-A</t>
  </si>
  <si>
    <t>01.004.0013-0</t>
  </si>
  <si>
    <t xml:space="preserve"> AWG(45MM),INCLUSIVE DESLOCAMENTO DENTRO DO CANTEIRO E INSTA</t>
  </si>
  <si>
    <t>01.004.0013-A</t>
  </si>
  <si>
    <t>01.004.0014-0</t>
  </si>
  <si>
    <t xml:space="preserve"> BWG(60MM),INCLUSIVE DESLOCAMENTO DENTRO DO CANTEIRO E INSTA</t>
  </si>
  <si>
    <t>01.004.0014-A</t>
  </si>
  <si>
    <t>01.004.0015-0</t>
  </si>
  <si>
    <t xml:space="preserve"> NWG(75MM),INCLUSIVE DESLOCAMENTO DENTRO DO CANTEIRO E INSTA</t>
  </si>
  <si>
    <t>01.004.0015-A</t>
  </si>
  <si>
    <t>01.004.0016-0</t>
  </si>
  <si>
    <t xml:space="preserve"> HWG(100MM),INCLUSIVE DESLOCAMENTO DENTRO DO CANTEIRO E INST</t>
  </si>
  <si>
    <t>01.004.0016-A</t>
  </si>
  <si>
    <t>01.004.0017-0</t>
  </si>
  <si>
    <t>SONDAGEM ROTATIVA COM COROA DE DIAMANTE,ROCHA SA,DIAMETRO DE</t>
  </si>
  <si>
    <t xml:space="preserve"> SW, INCLUSIVE DESLOCAMENTO DENTRO DO CANTEIRO E INSTALACAO</t>
  </si>
  <si>
    <t>01.004.0017-A</t>
  </si>
  <si>
    <t>01.004.0021-0</t>
  </si>
  <si>
    <t>PERFURACAO ROTATIVA COM COROA DE DIAMANTE,EM ALTERACAO DE RO</t>
  </si>
  <si>
    <t>CHA,DIAMETRO EX(35MM),INCLUSIVE DESLOCAMENTO DENTRO DO CANTE</t>
  </si>
  <si>
    <t>01.004.0021-A</t>
  </si>
  <si>
    <t>01.004.0022-0</t>
  </si>
  <si>
    <t>CHA,DIAMETRO AWG(45MM),INCLUSIVE DESLOCAMENTO DENTRO DO CANT</t>
  </si>
  <si>
    <t>01.004.0022-A</t>
  </si>
  <si>
    <t>01.004.0023-0</t>
  </si>
  <si>
    <t>CHA,DIAMETRO BWG(60MM),INCLUSIVE DESLOCAMENTO DENTRO DO CANT</t>
  </si>
  <si>
    <t>01.004.0023-A</t>
  </si>
  <si>
    <t>01.004.0024-0</t>
  </si>
  <si>
    <t>CHA,DIAMETRO NWG(75MM),INCLUSIVE DESLOCAMENTO DENTRO DO CANT</t>
  </si>
  <si>
    <t>01.004.0024-A</t>
  </si>
  <si>
    <t>01.004.0025-0</t>
  </si>
  <si>
    <t>CHA,DIAMETRO HWG(100MM),INCLUSIVE DESLOCAMENTO DENTRO DO CAN</t>
  </si>
  <si>
    <t>TEIRO E INSTALACAO DA SONDA EM CADA FURO</t>
  </si>
  <si>
    <t>01.004.0025-A</t>
  </si>
  <si>
    <t>01.004.0031-0</t>
  </si>
  <si>
    <t>CHA DIAMETRO SW,INCLUSIVE DESLOCAMENTO DENTRO DO CANTEIRO E</t>
  </si>
  <si>
    <t>01.004.0031-A</t>
  </si>
  <si>
    <t>01.004.0035-0</t>
  </si>
  <si>
    <t>PERFURACAO ROTATIVA COM COROA DE DIAMANTE,EM ROCHA SA,DIAMET</t>
  </si>
  <si>
    <t>RO EX(35MM),INCLUSIVE DESLOCAMENTO DENTRO DO CANTEIRO E INST</t>
  </si>
  <si>
    <t>01.004.0035-A</t>
  </si>
  <si>
    <t>01.004.0037-0</t>
  </si>
  <si>
    <t>RO AWG(45MM),INCLUSIVE DESLOCAMENTO DENTRO DO CANTEIRO E INS</t>
  </si>
  <si>
    <t>TALACAO DA SONDA EM CADA FURO</t>
  </si>
  <si>
    <t>01.004.0037-A</t>
  </si>
  <si>
    <t>01.004.0039-0</t>
  </si>
  <si>
    <t>RO BWG(60MM),INCLUSIVE DESLOCAMENTO DENTRO DO CANTEIRO E INS</t>
  </si>
  <si>
    <t>01.004.0039-A</t>
  </si>
  <si>
    <t>01.004.0041-0</t>
  </si>
  <si>
    <t>RO NWG(75MM),INCLUSIVE DESLOCAMENTO DENTRO DO CANTEIRO E INS</t>
  </si>
  <si>
    <t>01.004.0041-A</t>
  </si>
  <si>
    <t>01.004.0043-0</t>
  </si>
  <si>
    <t>RO HWG(100MM),INCLUSIVE DESLOCAMENTO DENTRO DO CANTEIRO E IN</t>
  </si>
  <si>
    <t>01.004.0043-A</t>
  </si>
  <si>
    <t>01.004.0045-0</t>
  </si>
  <si>
    <t>RO SW,INCLUSIVE DESLOCAMENTO DENTRO DO CANTEIRO E INSTALACAO</t>
  </si>
  <si>
    <t>01.004.0045-A</t>
  </si>
  <si>
    <t>01.004.0070-0</t>
  </si>
  <si>
    <t>PERFURACAO ROTATIVA COM COROA DE DIAMANTE EM CONCRETO,COM DI</t>
  </si>
  <si>
    <t>AMETRO DE 45MM(2"),INCLUSIVE DESLOCAMENTO DENTRO DO CANTEIRO</t>
  </si>
  <si>
    <t>01.004.0070-A</t>
  </si>
  <si>
    <t>01.004.0073-0</t>
  </si>
  <si>
    <t>AMETRO DE 75MM(3"),INCLUSIVE DESLOCAMENTO DENTRO DO CANTEIRO</t>
  </si>
  <si>
    <t>01.004.0073-A</t>
  </si>
  <si>
    <t>01.004.0075-0</t>
  </si>
  <si>
    <t>AMETRO DE 100MM(4"),INCLUSIVE DESLOCAMENTO DENTRO DO CANTEIR</t>
  </si>
  <si>
    <t>01.004.0075-A</t>
  </si>
  <si>
    <t>01.004.0079-0</t>
  </si>
  <si>
    <t>AMETRO DE 150MM(6"),INCLUSIVE DESLOCAMENTO DENTRO DO CANTEIR</t>
  </si>
  <si>
    <t>01.004.0079-A</t>
  </si>
  <si>
    <t>01.004.0100-0</t>
  </si>
  <si>
    <t>EXECUCAO DE SONDAGEM ELETRICA VERTICAL(SEV),INCLUSIVE O PROC</t>
  </si>
  <si>
    <t>ESSAMENTO E INTERPRETACAO DOS PERFIS,BEM COMO A APRESENTACAO</t>
  </si>
  <si>
    <t xml:space="preserve"> DOS RESULTADOS EM PAPEL E EM MEIO DIGITAL</t>
  </si>
  <si>
    <t>01.004.0100-A</t>
  </si>
  <si>
    <t>01.004.0105-0</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</si>
  <si>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</si>
  <si>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</si>
  <si>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</si>
  <si>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</si>
  <si>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01.004.0105-A</t>
  </si>
  <si>
    <t>01.004.0110-0</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</si>
  <si>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</si>
  <si>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</si>
  <si>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</si>
  <si>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</si>
  <si>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</si>
  <si>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01.004.0110-A</t>
  </si>
  <si>
    <t>01.004.0115-0</t>
  </si>
  <si>
    <t>EXECUCAO DE LINHA DE PROSPECCAO SISMICA PELO METODO DE REFRA</t>
  </si>
  <si>
    <t>CAO,UTILIZANDO MARTELO OU EXPLOSIVO COMO FONTE GERADORA DO P</t>
  </si>
  <si>
    <t>01.004.0115-A</t>
  </si>
  <si>
    <t>01.004.0120-0</t>
  </si>
  <si>
    <t>EXECUCAO DE LINHA DE PROSPECCAO POR RADAR DE PENETRACAO NO S</t>
  </si>
  <si>
    <t>OLO(GPR),INCLUSIVE A APRESENTACAO DO RELATORIO COM AS SECOES</t>
  </si>
  <si>
    <t xml:space="preserve"> PROCESSADAS,EM PAPEL E EM MEIO DIGITAL,EXCLUSIVE O PROCESSA</t>
  </si>
  <si>
    <t>MENTO E INTERPRETACAO DOS DADOS</t>
  </si>
  <si>
    <t>01.004.0120-A</t>
  </si>
  <si>
    <t>01.004.0125-0</t>
  </si>
  <si>
    <t>INTERPRETACAO DE DADOS DE RADAR DE PENETRACAO NO SOLO(GPR),I</t>
  </si>
  <si>
    <t>NCLUSIVE A ANALISE DE SECOES MIGRADAS E NAO MIGRADAS E APRES</t>
  </si>
  <si>
    <t>ENTACAO DO RELATORIO COM AS SECOES INTERPRETADAS,EM PAPEL E</t>
  </si>
  <si>
    <t>EM MEIO DIGITAL</t>
  </si>
  <si>
    <t>01.004.0125-A</t>
  </si>
  <si>
    <t>01.004.0130-0</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</si>
  <si>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</si>
  <si>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</si>
  <si>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</si>
  <si>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</si>
  <si>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01.004.0130-A</t>
  </si>
  <si>
    <t>01.004.0135-0</t>
  </si>
  <si>
    <t>INTERPRETACAO DE LINHA SISMICA DE REFLEXAO,INCLUSIVE A ANALI</t>
  </si>
  <si>
    <t>SE DE SECOES MIGRADAS E NAO MIGRADAS E A APRESENTACAO DO REL</t>
  </si>
  <si>
    <t>ATORIO COM AS SECOES INTERPRETADAS,EM PAPEL E EM MEIO DIGITA</t>
  </si>
  <si>
    <t>01.004.0135-A</t>
  </si>
  <si>
    <t>01.004.0140-0</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</si>
  <si>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</si>
  <si>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</si>
  <si>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</si>
  <si>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</si>
  <si>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</si>
  <si>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01.004.0140-A</t>
  </si>
  <si>
    <t>01.004.0145-0</t>
  </si>
  <si>
    <t>PROCESSAMENTO E INTERPRETACAO DE LINHA SISMICA DE REFRACAO,I</t>
  </si>
  <si>
    <t>NCLUSIVE A APRESENTACAO DE RELATORIO COM AS SECOES PROCESSAD</t>
  </si>
  <si>
    <t>AS E INTERPRETADAS,EM PAPEL E EM MEIO DIGITAL</t>
  </si>
  <si>
    <t>01.004.0145-A</t>
  </si>
  <si>
    <t>01.005.0001-0</t>
  </si>
  <si>
    <t>PREPARO MANUAL DE TERRENO,COMPREENDENDO ACERTO,RASPAGEM EVEN</t>
  </si>
  <si>
    <t>TUALMENTE ATE 0.30M DE PROFUNDIDADE E AFASTAMENTO LATERAL DO</t>
  </si>
  <si>
    <t xml:space="preserve"> MATERIAL EXCEDENTE,EXCLUSIVE COMPACTACAO</t>
  </si>
  <si>
    <t>01.005.0001-A</t>
  </si>
  <si>
    <t>01.005.0003-0</t>
  </si>
  <si>
    <t xml:space="preserve"> MATERIAL EXCEDENTE,INCLUSIVE COMPACTACAO MECANICA</t>
  </si>
  <si>
    <t>01.005.0003-A</t>
  </si>
  <si>
    <t>01.005.0004-0</t>
  </si>
  <si>
    <t>TUAL ATE 0.30M DE PROFUNDIDADE E AFASTAMENTO LATERAL DO MATE</t>
  </si>
  <si>
    <t>RIAL EXCEDENTE,INCLUSIVE COMPACTACAO MANUAL</t>
  </si>
  <si>
    <t>01.005.0004-A</t>
  </si>
  <si>
    <t>01.005.0005-0</t>
  </si>
  <si>
    <t>ROCADO EM VEGETACAO ESPESSA,COM EMPILHAMENTO LATERAL E QUEIM</t>
  </si>
  <si>
    <t>A DOS RESIDUOS</t>
  </si>
  <si>
    <t>01.005.0005-A</t>
  </si>
  <si>
    <t>01.005.0006-0</t>
  </si>
  <si>
    <t>ROCADO EM VEGETACAO RALA,COM EMPILHAMENTO LATERAL E QUEIMA D</t>
  </si>
  <si>
    <t>OS RESIDUOS</t>
  </si>
  <si>
    <t>01.005.0006-A</t>
  </si>
  <si>
    <t>01.005.0007-0</t>
  </si>
  <si>
    <t>ROCADO A FOICE E MACHADO EM MATA DE PEQUENO PORTE E QUEIMA D</t>
  </si>
  <si>
    <t>OS RESIDUOS SEM DESTOCAMENTO OU REMOCAO</t>
  </si>
  <si>
    <t>01.005.0007-A</t>
  </si>
  <si>
    <t>01.005.0008-0</t>
  </si>
  <si>
    <t>DESTOCAMENTO DE ARVORES DE PORTE MEDIO E RAIZES PROFUNDAS,SE</t>
  </si>
  <si>
    <t>M REMOCAO E AUXILIO MECANICO</t>
  </si>
  <si>
    <t>01.005.0008-A</t>
  </si>
  <si>
    <t>01.005.0009-0</t>
  </si>
  <si>
    <t>ABERTURA DE PICADA,EM ENCOSTA,EM TERRENO DE VEGETACAO DENSA</t>
  </si>
  <si>
    <t>01.005.0009-A</t>
  </si>
  <si>
    <t>01.005.0013-0</t>
  </si>
  <si>
    <t>ABERTURA DE PICADAS EM TERRENO COM VEGETACAO QUE POSSIBILITE</t>
  </si>
  <si>
    <t xml:space="preserve"> O USO APENAS DE FACAO E FOICE</t>
  </si>
  <si>
    <t>KM</t>
  </si>
  <si>
    <t>01.005.0013-A</t>
  </si>
  <si>
    <t>01.005.0014-0</t>
  </si>
  <si>
    <t>ABERTURA DE PICADAS EM TERRENO QUE EXIJA ALEM DO USO DE FACA</t>
  </si>
  <si>
    <t>O E FOICE,TAMBEM MACHADO E MOTOSSERRA</t>
  </si>
  <si>
    <t>01.005.0014-A</t>
  </si>
  <si>
    <t>01.005.0020-0</t>
  </si>
  <si>
    <t>SUAVIZACAO E RECONFORMACAO MANUAL DE TALUDES,COM PEQUENO DES</t>
  </si>
  <si>
    <t>MATAMENTO E ALTURA MEDIA DE 0,50M</t>
  </si>
  <si>
    <t>01.005.0020-A</t>
  </si>
  <si>
    <t>01.005.0021-0</t>
  </si>
  <si>
    <t>MATAMENTO E ALTURA MEDIA DE 1,00M</t>
  </si>
  <si>
    <t>01.005.0021-A</t>
  </si>
  <si>
    <t>01.005.0022-0</t>
  </si>
  <si>
    <t>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</si>
  <si>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</si>
  <si>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</si>
  <si>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</si>
  <si>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</si>
  <si>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</si>
  <si>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</si>
  <si>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</si>
  <si>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</si>
  <si>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</si>
  <si>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</si>
  <si>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</si>
  <si>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t>
  </si>
  <si>
    <t>M POTENCIA EM TORNO DE 200CV</t>
  </si>
  <si>
    <t>01.006.0004-A</t>
  </si>
  <si>
    <t>01.006.0010-0</t>
  </si>
  <si>
    <t>REGULARIZACAO DE TERRENO COM TRATOR EM TORNO DE 80CV,COMPREE</t>
  </si>
  <si>
    <t>NDENDO ACERTO,RASPAGEM EVENTUALMENTE ATE 0,30M DE PROFUNDIDA</t>
  </si>
  <si>
    <t>DE E AFASTAMENTO LATERAL DO MATERIAL EXCEDENTE</t>
  </si>
  <si>
    <t>01.006.0010-A</t>
  </si>
  <si>
    <t>01.007.0010-0</t>
  </si>
  <si>
    <t>MONTAGEM E DESMONTAGEM DE UM CONJUNTO DE BOMBAS PARA ATE 70,</t>
  </si>
  <si>
    <t>00M DE COLETORES (INCLUSIVE ESTES)</t>
  </si>
  <si>
    <t>01.007.0010-A</t>
  </si>
  <si>
    <t>01.007.0020-0</t>
  </si>
  <si>
    <t>CRAVACAO E RETIRADA DE UMA PONTEIRA FILTRANTE</t>
  </si>
  <si>
    <t>01.007.0020-A</t>
  </si>
  <si>
    <t>01.007.0025-0</t>
  </si>
  <si>
    <t>OPERACAO E MANUTENCAO DO SISTEMA,EXCLUSIVE ENERGIA ELETRICA,</t>
  </si>
  <si>
    <t>PELO TEMPO CORRIDO DE EMPREGO NA OBRA</t>
  </si>
  <si>
    <t>DIA</t>
  </si>
  <si>
    <t>01.007.0025-A</t>
  </si>
  <si>
    <t>01.007.0030-0</t>
  </si>
  <si>
    <t>ENERGIA CONSUMIDA PELO SISTEMA,MEDIDA PELA POTENCIA INSTALAD</t>
  </si>
  <si>
    <t>A E PELO TEMPO DE FUNCIONAMENTO</t>
  </si>
  <si>
    <t>CV X H</t>
  </si>
  <si>
    <t>01.007.0030-A</t>
  </si>
  <si>
    <t>01.007.0080-0</t>
  </si>
  <si>
    <t>POCO ARTESIANO,PROFUNDIDADE ATE 50 METROS,INCLUSIVE PERFURAC</t>
  </si>
  <si>
    <t>AO,INSTALACAO E ANALISE DA AGUA,EXCLUSIVE MOTOBOMBA</t>
  </si>
  <si>
    <t>01.007.0080-A</t>
  </si>
  <si>
    <t>01.007.0081-0</t>
  </si>
  <si>
    <t>POCO ARTESIANO PROFUNDO,PROFUNDIDADE DE 51 METROS ATE 100 ME</t>
  </si>
  <si>
    <t>TROS,INCLUSIVE PERFURACAO,REVESTIMENTO E ANALISE DA AGUA,EXC</t>
  </si>
  <si>
    <t>LUSIVE MOTOBOMBA</t>
  </si>
  <si>
    <t>01.007.0081-A</t>
  </si>
  <si>
    <t>01.008.0050-0</t>
  </si>
  <si>
    <t>MOBILIZACAO E DESMOBILIZACAO DE EQUIPAMENTO E EQUIPE DE SOND</t>
  </si>
  <si>
    <t>AGEM E PERFURACAO A PERCUSSAO,COM TRANSPORTE ATE 50KM</t>
  </si>
  <si>
    <t>01.008.0050-A</t>
  </si>
  <si>
    <t>01.008.0100-0</t>
  </si>
  <si>
    <t>AGEM E PERFURACAO A PERCUSSAO,COM TRANSPORTE DE 51 A 100KM</t>
  </si>
  <si>
    <t>01.008.0100-A</t>
  </si>
  <si>
    <t>01.008.0200-0</t>
  </si>
  <si>
    <t>AGEM E PERFURACAO A PERCUSSAO,COM TRANSPORTE DE 101 A 200KM</t>
  </si>
  <si>
    <t>01.008.0200-A</t>
  </si>
  <si>
    <t>01.009.0050-0</t>
  </si>
  <si>
    <t>AGEM E PERFURACAO ROTATIVA,COM TRANSPORTE ATE 50KM</t>
  </si>
  <si>
    <t>01.009.0050-A</t>
  </si>
  <si>
    <t>01.009.0100-0</t>
  </si>
  <si>
    <t>AGEM E PERFURACAO ROTATIVA,COM TRANSPORTE DE 51 A 100KM</t>
  </si>
  <si>
    <t>01.009.0100-A</t>
  </si>
  <si>
    <t>01.009.0200-0</t>
  </si>
  <si>
    <t>AGEM E PERFURACAO ROTATIVA,COM TRANSPORTE DE 101 A 200KM</t>
  </si>
  <si>
    <t>01.009.0200-A</t>
  </si>
  <si>
    <t>01.016.0001-0</t>
  </si>
  <si>
    <t>LEVANTAMENTO TOPOGRAFICO,PLANIALTIMETRICO E CADASTRAL,DE TER</t>
  </si>
  <si>
    <t>RENO DE OROGRAFIA ACIDENTADA,VEGETACAO DENSA E EDIFICACAO DE</t>
  </si>
  <si>
    <t>NSA (ESCALA 1:500)</t>
  </si>
  <si>
    <t>HA</t>
  </si>
  <si>
    <t>01.016.0001-A</t>
  </si>
  <si>
    <t>01.016.0002-0</t>
  </si>
  <si>
    <t>RENO DE OROGRAFIA ACIDENTADA,VEGETACAO DENSA E EDIFICACAO ME</t>
  </si>
  <si>
    <t>01.016.0002-A</t>
  </si>
  <si>
    <t>01.016.0003-0</t>
  </si>
  <si>
    <t>RENO DE OROGRAFIA ACIDENTADA,VEGETACAO DENSA E EDIFICACAO LE</t>
  </si>
  <si>
    <t>VE</t>
  </si>
  <si>
    <t>01.016.0003-A</t>
  </si>
  <si>
    <t>01.016.0004-0</t>
  </si>
  <si>
    <t>RENO DE OROGRAFIA ACIDENTADA,VEGETACAO RALA E EDIFICACAO DEN</t>
  </si>
  <si>
    <t>SA</t>
  </si>
  <si>
    <t>01.016.0004-A</t>
  </si>
  <si>
    <t>01.016.0005-0</t>
  </si>
  <si>
    <t>RENO DE OROGRAFIA ACIDENTADA,VEGETACAO RALA E EDIFICACAO MED</t>
  </si>
  <si>
    <t>IA</t>
  </si>
  <si>
    <t>01.016.0005-A</t>
  </si>
  <si>
    <t>01.016.0006-0</t>
  </si>
  <si>
    <t>RENO DE OROGRAFIA ACIDENTADA,VEGETACAO RALA E EDIFICACAO LEV</t>
  </si>
  <si>
    <t>E</t>
  </si>
  <si>
    <t>01.016.0006-A</t>
  </si>
  <si>
    <t>01.016.0007-0</t>
  </si>
  <si>
    <t>RENO DE OROGRAFIA NAO ACIDENTADA,VEGETACAO DENSA E EDIFICACA</t>
  </si>
  <si>
    <t>O DENSA</t>
  </si>
  <si>
    <t>01.016.0007-A</t>
  </si>
  <si>
    <t>01.016.0008-0</t>
  </si>
  <si>
    <t>RENO OROGRAFIA NAO ACIDENTADA,VEGETACAO DENSA E EDIFICACAO M</t>
  </si>
  <si>
    <t>EDIA</t>
  </si>
  <si>
    <t>01.016.0008-A</t>
  </si>
  <si>
    <t>01.016.0009-0</t>
  </si>
  <si>
    <t>O LEVE</t>
  </si>
  <si>
    <t>01.016.0009-A</t>
  </si>
  <si>
    <t>01.016.0010-0</t>
  </si>
  <si>
    <t>RENO DE OROGRAFIA NAO ACIDENTADA,VEGETACAO RALA E EDIFICACAO</t>
  </si>
  <si>
    <t xml:space="preserve"> DENSA</t>
  </si>
  <si>
    <t>01.016.0010-A</t>
  </si>
  <si>
    <t>01.016.0011-0</t>
  </si>
  <si>
    <t xml:space="preserve"> MEDIA</t>
  </si>
  <si>
    <t>01.016.0011-A</t>
  </si>
  <si>
    <t>01.016.0012-0</t>
  </si>
  <si>
    <t xml:space="preserve"> LEVE</t>
  </si>
  <si>
    <t>01.016.0012-A</t>
  </si>
  <si>
    <t>01.016.0020-0</t>
  </si>
  <si>
    <t>DETERMINACAO DE NORTE VERDADEIRO(N.V.)POR OBSERVACAO DIRETA</t>
  </si>
  <si>
    <t>DE ALTURA DE SOL,PELO PROCESSO DAS DISTANCIAS ZENITAIS ABSOL</t>
  </si>
  <si>
    <t>UTAS</t>
  </si>
  <si>
    <t>01.016.0020-A</t>
  </si>
  <si>
    <t>01.016.0021-0</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</si>
  <si>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</si>
  <si>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</si>
  <si>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</si>
  <si>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</si>
  <si>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</si>
  <si>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01.016.0021-A</t>
  </si>
  <si>
    <t>01.016.0030-0</t>
  </si>
  <si>
    <t>LANCAMENTO DE LINHA POLIGONAL BASICA,COM PRECISAO DE FECHAME</t>
  </si>
  <si>
    <t>NTO RELATIVA A 1ª ORDEM,USANDO DISTANCIOMETRO ELETRONICO EM</t>
  </si>
  <si>
    <t>TERRENO DE OROGRAFIA ACIDENTADA E VEGETACAO DENSA,PARA POLIG</t>
  </si>
  <si>
    <t>ONAIS DE 2ª ORDEM TOMAR 85% DO CUSTO</t>
  </si>
  <si>
    <t>01.016.0030-A</t>
  </si>
  <si>
    <t>01.016.0031-0</t>
  </si>
  <si>
    <t>TERRENO DE OROGRAFIA ACIDENTADA E VEGETACAO RALA,PARA POLIGO</t>
  </si>
  <si>
    <t>NAIS DE 2ª ORDEM TOMAR 85% DO CUSTO</t>
  </si>
  <si>
    <t>01.016.0031-A</t>
  </si>
  <si>
    <t>01.016.0032-0</t>
  </si>
  <si>
    <t>TERRENO DE OROGRAFIA NAO ACIDENTADA E VEGETACAO DENSA,PARA</t>
  </si>
  <si>
    <t>POLIGONAIS DE 2ª ORDEM TOMAR 85% DO CUSTO</t>
  </si>
  <si>
    <t>01.016.0032-A</t>
  </si>
  <si>
    <t>01.016.0033-0</t>
  </si>
  <si>
    <t>TERRENO DE OROGRAFIA NAO ACIDENTADA E VEGETACAO RALA,PARA</t>
  </si>
  <si>
    <t>01.016.0033-A</t>
  </si>
  <si>
    <t>01.016.0034-0</t>
  </si>
  <si>
    <t>LANCAMENTO DE LINHA POLIGONAL,COM PRECISAO DE FECHAMENTO REL</t>
  </si>
  <si>
    <t>ATIVO A 3ª ORDEM,EM TERRENO DE OROGRAFIA ACIDENTADA E VEGETA</t>
  </si>
  <si>
    <t>CAO DENSA</t>
  </si>
  <si>
    <t>01.016.0034-A</t>
  </si>
  <si>
    <t>01.016.0035-0</t>
  </si>
  <si>
    <t>CAO RALA</t>
  </si>
  <si>
    <t>01.016.0035-A</t>
  </si>
  <si>
    <t>01.016.0036-0</t>
  </si>
  <si>
    <t>ATIVO A 3ª ORDEM,EM TERRENO DE OROGRAFIA NAO ACIDENTADA E VE</t>
  </si>
  <si>
    <t>GETACAO DENSA</t>
  </si>
  <si>
    <t>01.016.0036-A</t>
  </si>
  <si>
    <t>01.016.0037-0</t>
  </si>
  <si>
    <t>GETACAO RALA</t>
  </si>
  <si>
    <t>01.016.0037-A</t>
  </si>
  <si>
    <t>01.016.0050-0</t>
  </si>
  <si>
    <t>NIVELAMENTO E CONTRANIVELAMENTO DE LINHA TOPOGRAFICA,EM TERR</t>
  </si>
  <si>
    <t>ENO DE OROGRAFIA ACIDENTADA.O CUSTO INCLUI O DESENHO EM ESCA</t>
  </si>
  <si>
    <t>LA 1:2000(H) OU 1:1000(H) E 1:200(V) OU 1:100(V)</t>
  </si>
  <si>
    <t>01.016.0050-A</t>
  </si>
  <si>
    <t>01.016.0051-0</t>
  </si>
  <si>
    <t>ENO DE OROGRAFIA ONDULADA.O CUSTO INCLUI O DESENHO EM ESCALA</t>
  </si>
  <si>
    <t xml:space="preserve"> 1:2000(H) OU 1:1000(H) E 1:200(V) OU 1:100(V)</t>
  </si>
  <si>
    <t>01.016.0051-A</t>
  </si>
  <si>
    <t>01.016.0052-0</t>
  </si>
  <si>
    <t>ENO DE OROGRAFIA NAO ACIDENTADA OU EM ESTRADA IMPLANTADA.O C</t>
  </si>
  <si>
    <t>USTO INCLUI O DESENHO EM ESCALA 1:2000(H) OU 1:1000(H) E 1:2</t>
  </si>
  <si>
    <t>00(V) OU 1:100(V)</t>
  </si>
  <si>
    <t>01.016.0052-A</t>
  </si>
  <si>
    <t>01.016.0060-0</t>
  </si>
  <si>
    <t>LEVANTAMENTO DE SECAO TRANSVERSAL EM TERRENO DE OROGRAFIA AC</t>
  </si>
  <si>
    <t>IDENTADA E VEGETACAO DENSA.O EQUIPAMENTO CONSIDERADO E O TEO</t>
  </si>
  <si>
    <t>DOLITO,USANDO-SE A ESTADIMETRIA.MEDIDO POR METRO LINEAR DE S</t>
  </si>
  <si>
    <t>ECAO.O CUSTO INCLUI DESENHO NA ESCALA 1:200</t>
  </si>
  <si>
    <t>01.016.0060-A</t>
  </si>
  <si>
    <t>01.016.0061-0</t>
  </si>
  <si>
    <t>IDENTADA E VEGETACAO RALA.O EQUIPAMENTO CONSIDERADO E O TEOD</t>
  </si>
  <si>
    <t>OLITO,USANDO-SE A ESTADIMETRIA.MEDIDO POR METRO LINEAR DE SE</t>
  </si>
  <si>
    <t>CAO.O CUSTO INCLUI DESENHO NA ESCALA 1:200</t>
  </si>
  <si>
    <t>01.016.0061-A</t>
  </si>
  <si>
    <t>01.016.0062-0</t>
  </si>
  <si>
    <t>LEVANTAMENTO DE SECAO TRANSVERSAL EM TERRENO DE OROGRAFIA NA</t>
  </si>
  <si>
    <t>O ACIDENTADA E VEGETACAO DENSA.O EQUIPAMENTO CONSIDERADO E O</t>
  </si>
  <si>
    <t xml:space="preserve"> NIVEL.O CUSTO INCLUI DESENHO DE SECAO NA ESCALA 1:200.MEDID</t>
  </si>
  <si>
    <t>O POR METRO LINEAR DE SECAO</t>
  </si>
  <si>
    <t>01.016.0062-A</t>
  </si>
  <si>
    <t>01.016.0063-0</t>
  </si>
  <si>
    <t>O ACIDENTADA E VEGETACAO RALA.O EQUIPAMENTO CONSIDERADO E O</t>
  </si>
  <si>
    <t>NIVEL.O CUSTO INCLUI DESENHO DE SECAO NA ESCALA 1:200.MEDIDO</t>
  </si>
  <si>
    <t xml:space="preserve"> POR METRO LINEAR DE SECAO</t>
  </si>
  <si>
    <t>01.016.0063-A</t>
  </si>
  <si>
    <t>01.016.0064-0</t>
  </si>
  <si>
    <t>LEVANTAMENTO TOPOGRAFICO PLANIALTIMETRICO E CADASTRAL,EM ARE</t>
  </si>
  <si>
    <t>AS DE FAVELAS,EM TERRENOS DE OROGRAFIA NAO ACIDENTADA.ESTAO</t>
  </si>
  <si>
    <t>INCLUIDOS NOS SERVICOS O LEVANTAMENTO DE SOLEIRAS E TESTADAS</t>
  </si>
  <si>
    <t xml:space="preserve"> DAS EDIFICACOES</t>
  </si>
  <si>
    <t>01.016.0064-A</t>
  </si>
  <si>
    <t>01.016.0067-0</t>
  </si>
  <si>
    <t>LEVANTAMENTO TOPOGRAFICO PLANIALTIMETRICO E CADASTRAL EXECUT</t>
  </si>
  <si>
    <t>ADO EM AREAS DE FAVELAS,EM TERRENOS DE OROGRAFIA ACIDENTADA.</t>
  </si>
  <si>
    <t>ESTAO INCLUIDOS NOS SERVICOS O LEVANTAMENTO DE SOLEIRAS E TE</t>
  </si>
  <si>
    <t>STADAS DAS EDIFICACOES</t>
  </si>
  <si>
    <t>01.016.0067-A</t>
  </si>
  <si>
    <t>01.016.0070-0</t>
  </si>
  <si>
    <t>MOBILIZACAO E DESMOBILIZACAO DE EQUIPE E EQUIPAMENTO DE TOPO</t>
  </si>
  <si>
    <t>GRAFIA COM DESLOCAMENTO SUPERIOR A 20KM,MEDIDO POR KM EXCEDE</t>
  </si>
  <si>
    <t>NTE,A PARTIR DA CIDADE DO RIO DE JANEIRO (KM 0 DA AV.BRASIL)</t>
  </si>
  <si>
    <t>01.016.0070-A</t>
  </si>
  <si>
    <t>01.016.0080-0</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</si>
  <si>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</si>
  <si>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</si>
  <si>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</si>
  <si>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</si>
  <si>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</si>
  <si>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01.016.0080-A</t>
  </si>
  <si>
    <t>01.016.0081-0</t>
  </si>
  <si>
    <t>MEDIANAMENTE OCUPADAS(ATE 50% DAS QUADRAS)EM AREAS DE 3001 A</t>
  </si>
  <si>
    <t>TE 10000M2</t>
  </si>
  <si>
    <t>01.016.0081-A</t>
  </si>
  <si>
    <t>01.016.0082-0</t>
  </si>
  <si>
    <t>E DE INFRAESTRUTURA,URBANIZAZAO E ASSEMELHADOS,UTILIZANDO PO</t>
  </si>
  <si>
    <t>MEDIANAMENTE OCUPADAS(ATE 50% DAS QUADRAS),EM AREAS ACIMA DE</t>
  </si>
  <si>
    <t xml:space="preserve"> 10000M2</t>
  </si>
  <si>
    <t>01.016.0082-A</t>
  </si>
  <si>
    <t>01.016.0083-0</t>
  </si>
  <si>
    <t>LIGONAL III PAC,DESENHO NA ESCALA DE 1:250 A 1:100,EM AREAS</t>
  </si>
  <si>
    <t>DENSAMENTE OCUPADAS(ACIMA DE 50% DE QUADRAS)ATE 2000M2</t>
  </si>
  <si>
    <t>01.016.0083-A</t>
  </si>
  <si>
    <t>01.016.0084-0</t>
  </si>
  <si>
    <t>DENSAMENTE OCUPADAS(ACIMA DE 50% DE QUADRAS),EM AREAS DE 200</t>
  </si>
  <si>
    <t>1 ATE 10000M2</t>
  </si>
  <si>
    <t>01.016.0084-A</t>
  </si>
  <si>
    <t>01.016.0085-0</t>
  </si>
  <si>
    <t>DENSAMENTE OCUPADAS(ACIMA DE 50% DE QUADRAS),EM AREAS ACIMA</t>
  </si>
  <si>
    <t>DE 10000M2</t>
  </si>
  <si>
    <t>01.016.0085-A</t>
  </si>
  <si>
    <t>01.016.0086-0</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</si>
  <si>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</si>
  <si>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</si>
  <si>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</si>
  <si>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</si>
  <si>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</si>
  <si>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01.016.0086-A</t>
  </si>
  <si>
    <t>01.016.0087-0</t>
  </si>
  <si>
    <t xml:space="preserve"> ACIMA DE 1HA</t>
  </si>
  <si>
    <t>01.016.0087-A</t>
  </si>
  <si>
    <t>01.016.0090-0</t>
  </si>
  <si>
    <t>LEVANTAMENTO TOPOGRAFICO POR BATIMETRIA,SERVICOS DE CAMPO E</t>
  </si>
  <si>
    <t>ESCRITORIO,COM SECOES DE LEVANTAMENTO EQUIDISTANTE DE ATE 20</t>
  </si>
  <si>
    <t xml:space="preserve"> METROS,INCLUSIVE TRANSPORTE DO PESSOAL,COM AREA DE ATE 10 H</t>
  </si>
  <si>
    <t>A (ESCALA 1:500)</t>
  </si>
  <si>
    <t>01.016.0090-A</t>
  </si>
  <si>
    <t>01.016.0092-0</t>
  </si>
  <si>
    <t>LEVANTAMENTO FOTOGRAFICO DE ASPECTO DE AREA URBANA,COM IMPRE</t>
  </si>
  <si>
    <t>SSAO COLORIDA</t>
  </si>
  <si>
    <t>01.016.0092-A</t>
  </si>
  <si>
    <t>01.016.0100-0</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</si>
  <si>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</si>
  <si>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</si>
  <si>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</si>
  <si>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</si>
  <si>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</si>
  <si>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01.016.0100-A</t>
  </si>
  <si>
    <t>01.016.0150-0</t>
  </si>
  <si>
    <t>IMPLANTACAO DE POLIGONAL PELO PERIMETRO DE AREA DE ENCOSTA A</t>
  </si>
  <si>
    <t xml:space="preserve"> SER LEVANTADA,LOCADA EM RELACAO A MARCOS TOPOGRAFICOS(EXCLU</t>
  </si>
  <si>
    <t>INDO ESTES),TERRENO DE VEGETACAO LEVE</t>
  </si>
  <si>
    <t>01.016.0150-A</t>
  </si>
  <si>
    <t>01.016.0152-0</t>
  </si>
  <si>
    <t>INDO ESTES),TERRENO DE VEGETACAO DENSA</t>
  </si>
  <si>
    <t>01.016.0152-A</t>
  </si>
  <si>
    <t>01.016.0155-0</t>
  </si>
  <si>
    <t>MARCOS TOPOGRAFICOS DE CONCRETO COM PINO DE REFERENCIA,EM EN</t>
  </si>
  <si>
    <t>COSTA.FORNECIMENTO E COLOCACAO</t>
  </si>
  <si>
    <t>01.016.0155-A</t>
  </si>
  <si>
    <t>01.016.0160-0</t>
  </si>
  <si>
    <t>EXECUCAO DE PERFIS TOPOGRAFICOS,EM ENCOSTAS COM LEVANTAMENTO</t>
  </si>
  <si>
    <t xml:space="preserve"> DE DETALHES,TERRENO DE VEGETACAO LEVE,INCLUINDO SERVICOS DE</t>
  </si>
  <si>
    <t xml:space="preserve"> CAMPO,DE ESCRITORIO E APRESENTACAO DE DESENHOS</t>
  </si>
  <si>
    <t>01.016.0160-A</t>
  </si>
  <si>
    <t>01.016.0165-0</t>
  </si>
  <si>
    <t xml:space="preserve"> DE DETALHES,TERRENO DE VEGETACAO DENSA,INCLUINDO SERVICOS D</t>
  </si>
  <si>
    <t>E CAMPO,DE ESCRITORIO E APRESENTACAO DE DESENHOS</t>
  </si>
  <si>
    <t>01.016.0165-A</t>
  </si>
  <si>
    <t>01.016.0190-0</t>
  </si>
  <si>
    <t>LEVANTAMENTO TOPOGRAFICO PLANIALTIMETRICO, EM AREAS DE RECUP</t>
  </si>
  <si>
    <t>ERACAO DE LOGRADOUROS PUBLICOS</t>
  </si>
  <si>
    <t>01.016.0190-A</t>
  </si>
  <si>
    <t>01.016.0200-0</t>
  </si>
  <si>
    <t>LEVANTAMENTO TOPOGRAFICO PLANIALTIMETRICO E CADASTRAL,COM CU</t>
  </si>
  <si>
    <t>RVAS DE NIVEL A CADA 1,00M,CONSIDERANDO TERRENO DE OROGRAFIA</t>
  </si>
  <si>
    <t xml:space="preserve"> ACIDENTADA,VEGETACAO DENSA E EDIFICACAO LEVE.CUSTO PARA ARE</t>
  </si>
  <si>
    <t>A ATE 5000M2 (ESCALA 1:250/500)</t>
  </si>
  <si>
    <t>01.016.0200-A</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</si>
  <si>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</si>
  <si>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</si>
  <si>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</si>
  <si>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</si>
  <si>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</si>
  <si>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</si>
  <si>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</si>
  <si>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01.016.0203-0</t>
  </si>
  <si>
    <t xml:space="preserve"> ACIDENTADA,VEGETACAO RALA E EDIFICACAO LEVE.CUSTO PARA AREA</t>
  </si>
  <si>
    <t xml:space="preserve">   ATE 5000M2 (ESCALA 1:250/500)</t>
  </si>
  <si>
    <t>01.016.0203-A</t>
  </si>
  <si>
    <t>01.016.0204-0</t>
  </si>
  <si>
    <t xml:space="preserve"> ACIDENTADA,VEGETACAO RALA E EDIFICACAO MEDIA.CUSTO PARA ARE</t>
  </si>
  <si>
    <t>01.016.0204-A</t>
  </si>
  <si>
    <t>01.016.0205-0</t>
  </si>
  <si>
    <t xml:space="preserve"> ACIDENTADA,VEGETACAO RALA E EDIFICACAO DENSA.CUSTO PARA ARE</t>
  </si>
  <si>
    <t>01.016.0205-A</t>
  </si>
  <si>
    <t>01.016.0206-0</t>
  </si>
  <si>
    <t xml:space="preserve"> NAO ACIDENTADA,VEGETACAO DENSA E EDIFICACAO LEVE.CUSTO PARA</t>
  </si>
  <si>
    <t xml:space="preserve"> AREA ATE 5000M2 (ESCALA 1:250/500)</t>
  </si>
  <si>
    <t>01.016.0206-A</t>
  </si>
  <si>
    <t>01.016.0207-0</t>
  </si>
  <si>
    <t>NAO ACIDENTADA,VEGETACAO DENSA E EDIFICACAO MEDIA.CUSTO PARA</t>
  </si>
  <si>
    <t>01.016.0207-A</t>
  </si>
  <si>
    <t>01.016.0208-0</t>
  </si>
  <si>
    <t xml:space="preserve"> NAO ACIDENTADA,VEGETACAO DENSA E EDIFICACAO DENSA.CUSTO PAR</t>
  </si>
  <si>
    <t>A AREA ATE 5000M2 (ESCALA 1:250/500)</t>
  </si>
  <si>
    <t>01.016.0208-A</t>
  </si>
  <si>
    <t>01.016.0209-0</t>
  </si>
  <si>
    <t xml:space="preserve"> NAO ACIDENTADA,VEGETACAO RALA E EDIFICACAO LEVE.CUSTO PARA</t>
  </si>
  <si>
    <t>01.016.0209-A</t>
  </si>
  <si>
    <t>01.016.0210-0</t>
  </si>
  <si>
    <t xml:space="preserve"> NAO ACIDENTADA,VEGETACAO RALA E EDIFICACAO MEDIA.CUSTO PARA</t>
  </si>
  <si>
    <t>01.016.0210-A</t>
  </si>
  <si>
    <t>01.016.0211-0</t>
  </si>
  <si>
    <t xml:space="preserve"> NAO ACIDENTADA,VEGETACAO RALA E EDIFICACAO DENSA.CUSTO PARA</t>
  </si>
  <si>
    <t>01.016.0211-A</t>
  </si>
  <si>
    <t>01.016.0220-0</t>
  </si>
  <si>
    <t>A DE 5000 A 10000M2 (ESCALA 1:200/500)</t>
  </si>
  <si>
    <t>01.016.0220-A</t>
  </si>
  <si>
    <t>01.016.0221-0</t>
  </si>
  <si>
    <t>EA DE 5000 A 10000M2 (ESCALA 1:250/500)</t>
  </si>
  <si>
    <t>01.016.0221-A</t>
  </si>
  <si>
    <t>01.016.0222-0</t>
  </si>
  <si>
    <t>01.016.0222-A</t>
  </si>
  <si>
    <t>01.016.0223-0</t>
  </si>
  <si>
    <t xml:space="preserve"> DE 5000 A 10000M2 (ESCALA 1:250/500)</t>
  </si>
  <si>
    <t>01.016.0223-A</t>
  </si>
  <si>
    <t>01.016.0224-0</t>
  </si>
  <si>
    <t>A DE 5000 A 10000M2 (ESCALA 1:250/500)</t>
  </si>
  <si>
    <t>01.016.0224-A</t>
  </si>
  <si>
    <t>01.016.0225-0</t>
  </si>
  <si>
    <t>01.016.0225-A</t>
  </si>
  <si>
    <t>01.016.0226-0</t>
  </si>
  <si>
    <t xml:space="preserve"> AREA DE 5000 A 10000M2 (ESCALA 1:250/500)</t>
  </si>
  <si>
    <t>01.016.0226-A</t>
  </si>
  <si>
    <t>01.016.0227-0</t>
  </si>
  <si>
    <t xml:space="preserve"> NAO ACIDENTADA,VEGETACAO DENSA E EDIFICACAO MEDIA.CUSTO PAR</t>
  </si>
  <si>
    <t>A AREA DE 5000 A 10000M2 (ESCALA 1:250/500)</t>
  </si>
  <si>
    <t>01.016.0227-A</t>
  </si>
  <si>
    <t>01.016.0228-0</t>
  </si>
  <si>
    <t>01.016.0228-A</t>
  </si>
  <si>
    <t>01.016.0229-0</t>
  </si>
  <si>
    <t>01.016.0229-A</t>
  </si>
  <si>
    <t>01.016.0230-0</t>
  </si>
  <si>
    <t>01.016.0230-A</t>
  </si>
  <si>
    <t>01.016.0231-0</t>
  </si>
  <si>
    <t>01.016.0231-A</t>
  </si>
  <si>
    <t>01.016.0240-0</t>
  </si>
  <si>
    <t>A DE 10000 A 20000M2 (ESCALA 1:250/500)</t>
  </si>
  <si>
    <t>01.016.0240-A</t>
  </si>
  <si>
    <t>01.016.0241-0</t>
  </si>
  <si>
    <t>EA DE 10000 A 20000M2 (ESCALA 1:250/500)</t>
  </si>
  <si>
    <t>01.016.0241-A</t>
  </si>
  <si>
    <t>01.016.0242-0</t>
  </si>
  <si>
    <t>01.016.0242-A</t>
  </si>
  <si>
    <t>01.016.0243-0</t>
  </si>
  <si>
    <t xml:space="preserve"> DE 10000 A 20000M2 (ESCALA 1:250/500)</t>
  </si>
  <si>
    <t>01.016.0243-A</t>
  </si>
  <si>
    <t>01.016.0244-0</t>
  </si>
  <si>
    <t>01.016.0244-A</t>
  </si>
  <si>
    <t>01.016.0245-0</t>
  </si>
  <si>
    <t>01.016.0245-A</t>
  </si>
  <si>
    <t>01.016.0246-0</t>
  </si>
  <si>
    <t xml:space="preserve"> AREA DE 10000 ATE 20000M2 (ESCALA 1:250/500)</t>
  </si>
  <si>
    <t>01.016.0246-A</t>
  </si>
  <si>
    <t>01.016.0247-0</t>
  </si>
  <si>
    <t>A AREA DE 10000 A 20000M2 (ESCALA 1:250/500)</t>
  </si>
  <si>
    <t>01.016.0247-A</t>
  </si>
  <si>
    <t>01.016.0248-0</t>
  </si>
  <si>
    <t>01.016.0248-A</t>
  </si>
  <si>
    <t>01.016.0249-0</t>
  </si>
  <si>
    <t>AREA DE 10000 A 20.000M2 (ESCALA 1:250/500)</t>
  </si>
  <si>
    <t>01.016.0249-A</t>
  </si>
  <si>
    <t>01.016.0250-0</t>
  </si>
  <si>
    <t xml:space="preserve"> AREA DE 10000 A 20000M2 (ESCALA 1:250/500)</t>
  </si>
  <si>
    <t>01.016.0250-A</t>
  </si>
  <si>
    <t>01.016.0251-0</t>
  </si>
  <si>
    <t>01.016.0251-A</t>
  </si>
  <si>
    <t>01.017.0001-0</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</si>
  <si>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</si>
  <si>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</si>
  <si>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</si>
  <si>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</si>
  <si>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</si>
  <si>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01.017.0001-A</t>
  </si>
  <si>
    <t>01.017.0002-0</t>
  </si>
  <si>
    <t xml:space="preserve"> DOMINIO,EM TERRENO DE OROGRAFIA ACIDENTADA E VEGETACAO LEVE</t>
  </si>
  <si>
    <t>01.017.0002-A</t>
  </si>
  <si>
    <t>01.017.0003-0</t>
  </si>
  <si>
    <t xml:space="preserve"> DOMINIO,EM TERRENO DE OROGRAFIA NAO ACIDENTADA E VEGETACAO</t>
  </si>
  <si>
    <t>DENSA</t>
  </si>
  <si>
    <t>01.017.0003-A</t>
  </si>
  <si>
    <t>01.017.0004-0</t>
  </si>
  <si>
    <t>LEVE</t>
  </si>
  <si>
    <t>01.017.0004-A</t>
  </si>
  <si>
    <t>01.017.0005-0</t>
  </si>
  <si>
    <t>RELOCACAO DE PROJETO DE ESTRADA EXISTENTE EXECUTADA DE ACORD</t>
  </si>
  <si>
    <t>O COM A INSTRUCAO IT-28/80 DO DER-RJ,INCLUSIVE NIVELAMENTO E</t>
  </si>
  <si>
    <t xml:space="preserve"> SECOES TRANSVERSAIS PARA TRAFEGO COM VOLUME MEDIO DIARIO ME</t>
  </si>
  <si>
    <t>NOR QUE 500 VEICULOS/DIA</t>
  </si>
  <si>
    <t>01.017.0005-A</t>
  </si>
  <si>
    <t>01.017.0010-0</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</si>
  <si>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</si>
  <si>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</si>
  <si>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</si>
  <si>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</si>
  <si>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</si>
  <si>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</si>
  <si>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01.017.0010-A</t>
  </si>
  <si>
    <t>01.018.0001-0</t>
  </si>
  <si>
    <t>MARCACAO DE OBRA SEM INSTRUMENTO TOPOGRAFICO,CONSIDERADA A P</t>
  </si>
  <si>
    <t>ROJECAO HORIZONTAL DA AREA ENVOLVENTE</t>
  </si>
  <si>
    <t>01.018.0001-A</t>
  </si>
  <si>
    <t>01.018.0002-0</t>
  </si>
  <si>
    <t>LOCACAO DE OBRA COM APARELHO TOPOGRAFICO SOBRE CERCA DE MARC</t>
  </si>
  <si>
    <t>ACAO,INCLUSIVE CONSTRUCAO DESTA E SUA PRE-LOCACAO E O FORNEC</t>
  </si>
  <si>
    <t>IMENTO DO MATERIAL E TENDO POR MEDICAO O PERIMETRO A CONSTRU</t>
  </si>
  <si>
    <t>IR</t>
  </si>
  <si>
    <t>01.018.0002-A</t>
  </si>
  <si>
    <t>01.019.0010-0</t>
  </si>
  <si>
    <t>LEVANTAMENTO CADASTRAL GEOMETRICO DE IMOVEIS COM AREA ATE 15</t>
  </si>
  <si>
    <t>00M2</t>
  </si>
  <si>
    <t>01.019.0010-A</t>
  </si>
  <si>
    <t>01.019.0012-0</t>
  </si>
  <si>
    <t>LEVANTAMENTO CADASTRAL GEOMETRICO DE IMOVEIS COM AREA ENTRE</t>
  </si>
  <si>
    <t>1501 E 3000M2. ESTE ITEM DEVE SER UTILIZADO COMO COMPLEMENTO</t>
  </si>
  <si>
    <t xml:space="preserve"> DO ANTERIOR</t>
  </si>
  <si>
    <t>01.019.0012-A</t>
  </si>
  <si>
    <t>01.019.0015-0</t>
  </si>
  <si>
    <t>LEVANTAMENTO CADASTRAL GEOMETRICO DE IMOVEIS COM AREA ACIMA</t>
  </si>
  <si>
    <t>DE 3000M2. ESTE ITEM DEVE SER UTILIZADO COMO COMPLEMENTO DOS</t>
  </si>
  <si>
    <t xml:space="preserve"> ANTERIORES</t>
  </si>
  <si>
    <t>01.019.0015-A</t>
  </si>
  <si>
    <t>01.019.0040-0</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</si>
  <si>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</si>
  <si>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</si>
  <si>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</si>
  <si>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</si>
  <si>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</si>
  <si>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01.019.0040-A</t>
  </si>
  <si>
    <t>01.019.0045-0</t>
  </si>
  <si>
    <t>CONTRADO INUNDADO TENDO QUE SER ESGOTADO ANTES QUE SE POSSA</t>
  </si>
  <si>
    <t>FAZER A LEITURA</t>
  </si>
  <si>
    <t>01.019.0045-A</t>
  </si>
  <si>
    <t>01.019.0050-0</t>
  </si>
  <si>
    <t>CONTRADO ASSOREADO TENDO QUE SER LIMPO ANTES QUE SE POSSA FA</t>
  </si>
  <si>
    <t>ZER A LEITURA</t>
  </si>
  <si>
    <t>01.019.0050-A</t>
  </si>
  <si>
    <t>01.019.0055-0</t>
  </si>
  <si>
    <t>IDAS A REGUA E REFERENCIADAS A COTA DA TAMPA DO POCO-POCO EM</t>
  </si>
  <si>
    <t xml:space="preserve"> MEIO A UMA VIA PUBLICA COM TRAFEGO,ENCONTRADO EM CONDICOES</t>
  </si>
  <si>
    <t>DE LIMPEZA QUE PERMITAM A LEITURA IMEDIATA</t>
  </si>
  <si>
    <t>01.019.0055-A</t>
  </si>
  <si>
    <t>01.019.0060-0</t>
  </si>
  <si>
    <t>S QUE CONCORREM EM UM POCO DE VISITA,PROFUNDIDADES ESTAS MED</t>
  </si>
  <si>
    <t xml:space="preserve"> MEIO A UMA VIA PUBLICA COM TRAFEGO,ENCONTRADO INUNDADO TEND</t>
  </si>
  <si>
    <t>O QUE SER ESGOTADO ANTES QUE SE POSSA FAZER A LEITURA</t>
  </si>
  <si>
    <t>01.019.0060-A</t>
  </si>
  <si>
    <t>01.019.0065-0</t>
  </si>
  <si>
    <t xml:space="preserve"> MEIO A UMA VIA PUBLICA COM TRAFEGO,ENCONTRADO ASSOREADO TEN</t>
  </si>
  <si>
    <t>DO QUE SER LIMPO ANTES QUE SE POSSA FAZER A LEITURA</t>
  </si>
  <si>
    <t>01.019.0065-A</t>
  </si>
  <si>
    <t>01.019.0070-0</t>
  </si>
  <si>
    <t xml:space="preserve"> MEIO A UMA VIA PUBLICA COM TRAFEGO,COBERTO POR CAMADA ASFAL</t>
  </si>
  <si>
    <t>TICA,ENCONTRADO EM CONDICOES DE LIMPEZA QUE PERMITAM A LEITU</t>
  </si>
  <si>
    <t>RA IMEDIATA</t>
  </si>
  <si>
    <t>01.019.0070-A</t>
  </si>
  <si>
    <t>01.019.0075-0</t>
  </si>
  <si>
    <t>TICA,ENCONTRADO INUNDADO TENDO QUE SER ESGOTADO ANTES QUE SE</t>
  </si>
  <si>
    <t xml:space="preserve"> POSSA FAZER A LEITURA</t>
  </si>
  <si>
    <t>01.019.0075-A</t>
  </si>
  <si>
    <t>01.019.0080-0</t>
  </si>
  <si>
    <t>TICA,ENCONTRADO ASSOREADO TENDO QUE SER LIMPO ANTES QUE SE P</t>
  </si>
  <si>
    <t>OSSA FAZER A LEITURA</t>
  </si>
  <si>
    <t>01.019.0080-A</t>
  </si>
  <si>
    <t>01.050.0010-0</t>
  </si>
  <si>
    <t>PROJETO BASICO DE ARQUITETURA PARA PREDIOS HOSPITALARES ATE</t>
  </si>
  <si>
    <t>1.000M2,APRESENTADO NOS PADROES DA CONTRATANTE,INCLUSIVE AS</t>
  </si>
  <si>
    <t>LEGALIZACOES PERTINENTES,COORDENACAO E COMPATIBILIZACAO COM</t>
  </si>
  <si>
    <t>OS PROJETOS COMPLEMENTARES</t>
  </si>
  <si>
    <t>01.050.0010-A</t>
  </si>
  <si>
    <t>01.050.0011-0</t>
  </si>
  <si>
    <t>PROJETO BASICO DE ARQUITETURA PARA PREDIOS HOSPITALARES DE 1</t>
  </si>
  <si>
    <t>.001 ATE 4.000M2,APRESENTADO NOS PADROES DA CONTRATANTE,INCL</t>
  </si>
  <si>
    <t>USIVE AS LEGALIZACOES PERTINENTES,COORDENACAO E COMPATIBILIZ</t>
  </si>
  <si>
    <t>ACAO COM OS PROJETOS COMPLEMENTARES</t>
  </si>
  <si>
    <t>01.050.0011-A</t>
  </si>
  <si>
    <t>01.050.0012-0</t>
  </si>
  <si>
    <t>PROJETO BASICO DE ARQUITETURA PARA PREDIOS HOSPITALARES ACIM</t>
  </si>
  <si>
    <t>A DE 4.000M2,APRESENTADO NOS PADROES DA CONTRATANTE,INCLUSIV</t>
  </si>
  <si>
    <t>E AS LEGALIZACOES PERTINENTES,COORDENACAO E COMPATIBILIZACAO</t>
  </si>
  <si>
    <t xml:space="preserve"> COM OS PROJETOS COMPLEMENTARES</t>
  </si>
  <si>
    <t>01.050.0012-A</t>
  </si>
  <si>
    <t>01.050.0013-0</t>
  </si>
  <si>
    <t>PROJETO EXECUTIVO ESTRUTURAL PARA PREDIOS HOSPITALARES ATE 1</t>
  </si>
  <si>
    <t>000M2,INCLUSIVE PROJETO BASICO,APRESENTADO NOS PADROES DA CO</t>
  </si>
  <si>
    <t>NTRATANTE,CONSTANDO DE PLANTAS DE FORMA,ARMACAO E DETALHES</t>
  </si>
  <si>
    <t>01.050.0013-A</t>
  </si>
  <si>
    <t>01.050.0014-0</t>
  </si>
  <si>
    <t>PROJETO EXECUTIVO ESTRUTURAL PARA PREDIOS HOSPITALARES DE 10</t>
  </si>
  <si>
    <t>01 ATE 4000M2,INCLUSIVE PROJETO BASICO,APRESENTADO NOS PADRO</t>
  </si>
  <si>
    <t>ES DA CONTRATANTE,CONSTANDO DE PLANTAS DE FORMA,ARMACAO E DE</t>
  </si>
  <si>
    <t>TALHES</t>
  </si>
  <si>
    <t>01.050.0014-A</t>
  </si>
  <si>
    <t>01.050.0015-0</t>
  </si>
  <si>
    <t>PROJETO EXECUTIVO ESTRUTURAL PARA PREDIOS HOSPITALARES ACIMA</t>
  </si>
  <si>
    <t>DE 4000M2,INCLUSIVE PROJETO BASICO,APRESENTADO NOS PADROES D</t>
  </si>
  <si>
    <t>A CONTRATANTE,CONSTANDO DE PLANTAS DE FORMA,ARMACAO E DETALH</t>
  </si>
  <si>
    <t>ES</t>
  </si>
  <si>
    <t>01.050.0015-A</t>
  </si>
  <si>
    <t>01.050.0016-0</t>
  </si>
  <si>
    <t>PROJETO EXECUTIVO DE ARQUITETURA PARA PREDIOS HOSPITALARES A</t>
  </si>
  <si>
    <t>TE 1000M2,INCLUSIVE PROJETO BASICO,APRESENTADO NOS PADROES D</t>
  </si>
  <si>
    <t>A CONTRATANTE,INCLUSIVE AS LEGALIZACOES PERTINENTES,COORDENA</t>
  </si>
  <si>
    <t>CAO E COMPATIBILIZACAO COM OS PROJETOS COMPLEMENTARES</t>
  </si>
  <si>
    <t>01.050.0016-A</t>
  </si>
  <si>
    <t>01.050.0017-0</t>
  </si>
  <si>
    <t>PROJETO EXECUTIVO DE ARQUITETURA PARA PREDIOS HOSPITALARES D</t>
  </si>
  <si>
    <t>E 1001 ATE 4000M2,INCLUSIVE PROJETO BASICO,APRESENTADO NOS P</t>
  </si>
  <si>
    <t>ADROES DA CONTRATANTE,INCLUSIVE AS LEGALIZACOES PERTINENTES,</t>
  </si>
  <si>
    <t>COORDENACAO E COMPATIBILIZACAO COM OS PROJETOS COMPLEMENTARE</t>
  </si>
  <si>
    <t>01.050.0017-A</t>
  </si>
  <si>
    <t>01.050.0018-0</t>
  </si>
  <si>
    <t>CIMA DE 4.000M2,INCLUSIVE PROJETO BASICO,APRESENTADO NOS PAD</t>
  </si>
  <si>
    <t>ROES DA CONTRATANTE,INCLUSIVE AS LEGALIZACOES PERTINENTES,CO</t>
  </si>
  <si>
    <t>ORDENACAO E COMPATIBILIZACAO COM OS PROJETOS COMPLEMENTARES</t>
  </si>
  <si>
    <t>01.050.0018-A</t>
  </si>
  <si>
    <t>01.050.0019-0</t>
  </si>
  <si>
    <t>PROJETO BASICO DE ARQUITETURA PARA PREDIOS CULTURAIS ATE 500</t>
  </si>
  <si>
    <t>M2,APRESENTADO NOS PADROES DA CONTRATANTE,INCLUSIVE AS LEGAL</t>
  </si>
  <si>
    <t>IZACOES PERTINENTES,COORDENACAO E COMPATIBILIZACAO COM OS PR</t>
  </si>
  <si>
    <t>OJETOS COMPLEMENTARES</t>
  </si>
  <si>
    <t>01.050.0019-A</t>
  </si>
  <si>
    <t>01.050.0020-0</t>
  </si>
  <si>
    <t>PROJETO BASICO DE ARQUITETURA PARA PREDIOS CULTURAIS DE 501</t>
  </si>
  <si>
    <t>ATE 3.000M2,APRESENTADO NOS PADROES DA CONTRATANTE,INCLUSIVE</t>
  </si>
  <si>
    <t xml:space="preserve"> AS LEGALIZACOES PERTINENTES,COORDENACAO E COMPATIBILIZACAO</t>
  </si>
  <si>
    <t>COM OS PROJETOS COMPLEMENTARES</t>
  </si>
  <si>
    <t>01.050.0020-A</t>
  </si>
  <si>
    <t>01.050.0021-0</t>
  </si>
  <si>
    <t>PROJETO BASICO DE ARQUITETURA PARA PREDIOS CULTURAIS ACIMA D</t>
  </si>
  <si>
    <t>E 3.000M2,APRESENTADO NOS PADROES DA CONTRATANTE,INCLUSIVE A</t>
  </si>
  <si>
    <t>S LEGALIZACOES PERTINENTES,COORDENACAO E COMPATIBILIZACAO CO</t>
  </si>
  <si>
    <t>M OS PROJETOS COMPLEMENTARES</t>
  </si>
  <si>
    <t>01.050.0021-A</t>
  </si>
  <si>
    <t>01.050.0022-0</t>
  </si>
  <si>
    <t>PROJETO EXECUTIVO DE ARQUITETURA PARA PREDIOS CULTURAIS ATE</t>
  </si>
  <si>
    <t>500M2,INCLUSIVE PROJETO BASICO,APRESENTADO NOS PADROES DA CO</t>
  </si>
  <si>
    <t>NTRATANTE,INCLUSIVE AS LEGALIZACOES PERTINENTES,COORDENACAO</t>
  </si>
  <si>
    <t>E COMPATIBILIZACAO COM OS PROJETOS COMPLEMENTARES</t>
  </si>
  <si>
    <t>01.050.0022-A</t>
  </si>
  <si>
    <t>01.050.0023-0</t>
  </si>
  <si>
    <t>PROJETO EXECUTIVO DE ARQUITETURA PARA PREDIOS CULTURAIS DE 5</t>
  </si>
  <si>
    <t>01 ATE 3.000M2,INCLUSIVE PROJETO BASICO,APRESENTADO NOS PADR</t>
  </si>
  <si>
    <t>OES DA CONTRATANTE,INCLUSIVE AS LEGALIZACOES PERTINENTES,COO</t>
  </si>
  <si>
    <t>RDENACAO E COMPATIBILIZACAO COM OS PROJETOS COMPLEMENTARES</t>
  </si>
  <si>
    <t>01.050.0023-A</t>
  </si>
  <si>
    <t>01.050.0024-0</t>
  </si>
  <si>
    <t>PROJETO EXECUTIVO DE ARQUITETURA PARA PREDIOS CULTURAIS ACIM</t>
  </si>
  <si>
    <t>A DE 3.000M2,INCLUSIVE PROJETO BASICO,APRESENTADO NOS PADROE</t>
  </si>
  <si>
    <t>S DA CONTRATANTE,INCLUSIVE AS LEGALIZACOES PERTINENTES,COORD</t>
  </si>
  <si>
    <t>ENACAO E COMPATIBILIZACAO COM OS PROJETOS COMPLEMENTARES</t>
  </si>
  <si>
    <t>01.050.0024-A</t>
  </si>
  <si>
    <t>01.050.0025-0</t>
  </si>
  <si>
    <t>PROJETO EXECUTIVO ESTRUTURAL PARA PREDIOS CULTURAIS ATE 500M</t>
  </si>
  <si>
    <t>2,INCLUSIVE PROJETO BASICO,APRESENTADO NOS PADROES DA CONTRA</t>
  </si>
  <si>
    <t>TANTE,CONSTANDO DE PLANTAS DE FORMA,ARMACAO E DETALHES</t>
  </si>
  <si>
    <t>01.050.0025-A</t>
  </si>
  <si>
    <t>01.050.0026-0</t>
  </si>
  <si>
    <t>PROJETO EXECUTIVO ESTRUTURAL PARA PREDIOS CULTURAIS DE 501 A</t>
  </si>
  <si>
    <t>TE 3000M2,INCLUSIVE PROJETO BASICO,APRESENTADO NOS PADROES D</t>
  </si>
  <si>
    <t>01.050.0026-A</t>
  </si>
  <si>
    <t>01.050.0027-0</t>
  </si>
  <si>
    <t>PROJETO EXECUTIVO ESTRUTURAL PARA PREDIOS CULTURAIS ACIMA DE</t>
  </si>
  <si>
    <t xml:space="preserve"> 3000M2,INCLUSIVE PROJETO BASICO,APRESENTADO NOS PADROES DA</t>
  </si>
  <si>
    <t>CONTRATANTE,CONSTANDO DE PLANTAS DE FORMA,ARMACAO E DETALHES</t>
  </si>
  <si>
    <t>01.050.0027-A</t>
  </si>
  <si>
    <t>01.050.0028-0</t>
  </si>
  <si>
    <t>PROJETO BASICO DE ARQUITETURA PARA PREDIOS ESCOLARES E/OU AD</t>
  </si>
  <si>
    <t>MINISTRATIVOS ATE 500M2,APRESENTADO NOS PADROES DA CONTRATAN</t>
  </si>
  <si>
    <t>TE,INCLUSIVE AS LEGALIZACOES PERTINENTES,COORDENACAO E COMPA</t>
  </si>
  <si>
    <t>TIBILIZACAO COM OS PROJETOS COMPLEMENTARES</t>
  </si>
  <si>
    <t>01.050.0028-A</t>
  </si>
  <si>
    <t>01.050.0029-0</t>
  </si>
  <si>
    <t>MINISTRATIVOS DE 501 ATE 3.000M2,APRESENTADO NOS PADROES DA</t>
  </si>
  <si>
    <t>CONTRATANTE,INCLUSIVE AS LEGALIZACOES PERTINENTES,COORDENACA</t>
  </si>
  <si>
    <t>O E COMPATIBILIZACAO COM OS PROJETOS COMPLEMENTARES</t>
  </si>
  <si>
    <t>01.050.0029-A</t>
  </si>
  <si>
    <t>01.050.0030-0</t>
  </si>
  <si>
    <t>MINISTRATIVOS ACIMA DE 3.000M2,APRESENTADO NOS PADROES DA CO</t>
  </si>
  <si>
    <t>01.050.0030-A</t>
  </si>
  <si>
    <t>01.050.0031-0</t>
  </si>
  <si>
    <t>PROJETO EXECUTIVO DE ARQUITETURA PARA PREDIOS ESCOLARES E/OU</t>
  </si>
  <si>
    <t xml:space="preserve"> ADMINISTRATIVOS ATE 500M2,INCLUSIVE PROJETO BASICO,APRESENT</t>
  </si>
  <si>
    <t>ADO NOS PADROES DA CONTRATANTE,INCLUSIVE AS LEGALIZACOES PER</t>
  </si>
  <si>
    <t>TINENTES,COORDENACAO E COMPATIBILIZACAO COM OS PROJETOS COMP</t>
  </si>
  <si>
    <t>LEMENTARES</t>
  </si>
  <si>
    <t>01.050.0031-A</t>
  </si>
  <si>
    <t>01.050.0032-0</t>
  </si>
  <si>
    <t xml:space="preserve"> ADMINISTRATIVOS DE 501 ATE 3.000M2,INCLUSIVE PROJETO BASICO</t>
  </si>
  <si>
    <t>,APRESENTADO NOS PADROES DA CONTRATANTE,INCLUSIVE AS LEGALIZ</t>
  </si>
  <si>
    <t>ACOES PERTINENTES,COORDENACAO E COMPATIBILIZACAO COM OS PROJ</t>
  </si>
  <si>
    <t>ETOS COMPLEMENTARES</t>
  </si>
  <si>
    <t>01.050.0032-A</t>
  </si>
  <si>
    <t>01.050.0033-0</t>
  </si>
  <si>
    <t xml:space="preserve"> ADMINISTRATIVOS ACIMA DE 3.000M2,INCLUSIVE PROJETO BASICO,A</t>
  </si>
  <si>
    <t>PRESENTADO NOS PADROES DA CONTRATANTE,INCLUSIVE AS LEGALIZAC</t>
  </si>
  <si>
    <t>OES PERTINENTES,COORDENACAO E COMPATIBILIZACAO COM OS PROJET</t>
  </si>
  <si>
    <t>OS COMPLEMENTARES</t>
  </si>
  <si>
    <t>01.050.0033-A</t>
  </si>
  <si>
    <t>01.050.0034-0</t>
  </si>
  <si>
    <t>PROJETO EXECUTIVO ESTRUTURAL PARA PREDIOS ESCOLARES E ADMINI</t>
  </si>
  <si>
    <t>STRATIVOS ATE 500M2,INCLUSIVE PROJETO BASICO,APRESENTADO NOS</t>
  </si>
  <si>
    <t xml:space="preserve"> PADROES DA CONTRATANTE,CONSTANDO DE PLANTAS DE FORMA,ARMACA</t>
  </si>
  <si>
    <t>O E DETALHES</t>
  </si>
  <si>
    <t>01.050.0034-A</t>
  </si>
  <si>
    <t>01.050.0035-0</t>
  </si>
  <si>
    <t>STRATIVOS DE 501 ATE 3.000M2,INCLUSIVE PROJETO BASICO,APRESE</t>
  </si>
  <si>
    <t>NTADO NOS PADROES DA CONTRATANTE,CONSTANDO DE PLANTAS DE FOR</t>
  </si>
  <si>
    <t>MA,ARMACAO E DETALHES</t>
  </si>
  <si>
    <t>01.050.0035-A</t>
  </si>
  <si>
    <t>01.050.0036-0</t>
  </si>
  <si>
    <t>STRATIVOS ACIMA DE 3.000M2,INCLUSIVE PROJETO BASICO,APRESENT</t>
  </si>
  <si>
    <t>ADO NOS PADROES DA CONTRATANTE,CONSTANDO DE PLANTAS DE FORMA</t>
  </si>
  <si>
    <t>,ARMACAO E DETALHES</t>
  </si>
  <si>
    <t>01.050.0036-A</t>
  </si>
  <si>
    <t>01.050.0037-0</t>
  </si>
  <si>
    <t>PROJETO BASICO DE ARQUITETURA PARA LOTEAMENTOS COM 3 UNIDADE</t>
  </si>
  <si>
    <t>S UNIFAMILIARES OU BIFAMILIARES PARA AREAS ATE 12.000M2,APRE</t>
  </si>
  <si>
    <t>SENTADO NOS PADROES DA CONTRATANTE, INCLUSIVE AS LEGALIZACOE</t>
  </si>
  <si>
    <t>S PERTINENTES,COORDENACAO E COMPATIBILIZACAO COM OS PROJETOS</t>
  </si>
  <si>
    <t xml:space="preserve"> COMPLEMENTARES</t>
  </si>
  <si>
    <t>01.050.0037-A</t>
  </si>
  <si>
    <t>01.050.0038-0</t>
  </si>
  <si>
    <t>S UNIFAMILIARES OU BIFAMILIARES PARA AREAS DE 12.001 ATE 36.</t>
  </si>
  <si>
    <t>000M2,APRESENTADO NOS PADROES DA CONTRATANTE,INCLUSIVE AS LE</t>
  </si>
  <si>
    <t>GALIZACOES PERTINENTES,COORDENACAO E COMPATIBILIZACAO COM OS</t>
  </si>
  <si>
    <t xml:space="preserve"> PROJETOS COMPLEMENTARES</t>
  </si>
  <si>
    <t>01.050.0038-A</t>
  </si>
  <si>
    <t>01.050.0039-0</t>
  </si>
  <si>
    <t>S UNIFAMILIARES OU BIFAMILIARES PARA AREAS ACIMA DE 36.000M2</t>
  </si>
  <si>
    <t>01.050.0039-A</t>
  </si>
  <si>
    <t>01.050.0040-0</t>
  </si>
  <si>
    <t>PROJETO EXECUTIVO DE ARQUITETURA PARA LOTEAMENTOS COM 3 UNID</t>
  </si>
  <si>
    <t>ADES UNIFAMILIARES OU BIFAMILIARES TIPO PARA AREAS ATE 12.00</t>
  </si>
  <si>
    <t>0M2,INCLUSIVE PROJETO BASICO,APRESENTADO NOS PADROES DA CONT</t>
  </si>
  <si>
    <t>RATANTE,INCLUSIVE AS LEGALIZACOES PERTINENTES,COORDENACAO E</t>
  </si>
  <si>
    <t>COMPATIBILIZACAO COM OS PROJETOS COMPLEMENTARES</t>
  </si>
  <si>
    <t>01.050.0040-A</t>
  </si>
  <si>
    <t>01.050.0041-0</t>
  </si>
  <si>
    <t>ADES UNIFAMILIARES OU BIFAMILIARES TIPO PARA AREAS DE 12.001</t>
  </si>
  <si>
    <t xml:space="preserve"> ATE 36.000M2,INCLUSIVE PROJETO BASICO,APRESENTADO NOS PADRO</t>
  </si>
  <si>
    <t>ES DA CONTRATANTE,INCLUSIVE AS LEGALIZACOES PERTINENTES,COOR</t>
  </si>
  <si>
    <t>DENACAO E COMPATIBILIZACAO COM OS PROJETOS COMPLEMENTARES</t>
  </si>
  <si>
    <t>01.050.0041-A</t>
  </si>
  <si>
    <t>01.050.0042-0</t>
  </si>
  <si>
    <t>ADES UNIFAMILIARES OU BIFAMILIARES TIPO PARA AREAS ACIMA DE</t>
  </si>
  <si>
    <t>36.000M2,INCLUSIVE PROJETO BASICO,APRESENTADO NOS PADROES DA</t>
  </si>
  <si>
    <t xml:space="preserve"> CONTRATANTE,INCLUSIVE AS LEGALIZACOES PERTINENTES,COORDENAC</t>
  </si>
  <si>
    <t>AO E COMPATIBILIZACAO COM OS PROJETOS COMPLEMENTARES</t>
  </si>
  <si>
    <t>01.050.0042-A</t>
  </si>
  <si>
    <t>01.050.0043-0</t>
  </si>
  <si>
    <t>PROJETO BASICO DE ARQUITETURA PARA HABITACAO/EDIFICIOS ATE 6</t>
  </si>
  <si>
    <t>.000M2,APRESENTADO NOS PADROES DA CONTRATANTE,INCLUSIVE AS L</t>
  </si>
  <si>
    <t>EGALIZACOES PERTINENTES,COORDENACAO E COMPATIBILIZACAO COM O</t>
  </si>
  <si>
    <t>S PROJETOS COMPLEMENTARES</t>
  </si>
  <si>
    <t>01.050.0043-A</t>
  </si>
  <si>
    <t>01.050.0044-0</t>
  </si>
  <si>
    <t>PROJETO BASICO DE ARQUITETURA PARA HABITACAO/EDIFICIOS DE 6.</t>
  </si>
  <si>
    <t>001 ATE 12.000M2,APRESENTADO NOS PADROES DA CONTRATANTE,INCL</t>
  </si>
  <si>
    <t>USIVE AS LEGALIZACOES PERTINENTES,COORDENACAO E CCOMPATIBILI</t>
  </si>
  <si>
    <t>ZACAO COM OS PROJETOS COMPLEMENTARES</t>
  </si>
  <si>
    <t>01.050.0044-A</t>
  </si>
  <si>
    <t>01.050.0045-0</t>
  </si>
  <si>
    <t>PROJETO BASICO DE ARQUITETURA PARA HABITACAO/EDIFICIOS ACIMA</t>
  </si>
  <si>
    <t xml:space="preserve"> DE 12.000M2,APRESENTADO NOS PADROES DA CONTRATANTE,INCLUSIV</t>
  </si>
  <si>
    <t>01.050.0045-A</t>
  </si>
  <si>
    <t>01.050.0046-0</t>
  </si>
  <si>
    <t>PROJETO EXECUTIVO DE ARQUITETURA PARA HABITACAO/EDIFICIOS AT</t>
  </si>
  <si>
    <t>E 6.000M2,INCLUSIVE PROJETO BASICO,APRESENTADO NOS PADROES D</t>
  </si>
  <si>
    <t>01.050.0046-A</t>
  </si>
  <si>
    <t>01.050.0047-0</t>
  </si>
  <si>
    <t>PROJETO EXECUTIVO DE ARQUITETURA PARA HABITACAO/EDIFICIOS DE</t>
  </si>
  <si>
    <t xml:space="preserve"> 6.001 ATE 12.000M2,INCLUSIVE PROJETO BASICO,APRESENTADO NOS</t>
  </si>
  <si>
    <t xml:space="preserve"> PADROES DA CONTRATANTE,INCLUSIVE AS LEGALIZACOES PERTINENTE</t>
  </si>
  <si>
    <t>S,COORDENACAO E COMPATIBILIZACAO COM OS PROJETOS COMPLEMENTA</t>
  </si>
  <si>
    <t>RES</t>
  </si>
  <si>
    <t>01.050.0047-A</t>
  </si>
  <si>
    <t>01.050.0048-0</t>
  </si>
  <si>
    <t>PROJETO EXECUTIVO DE ARQUITETURA PARA HABITACAO/EDIFICIOS AC</t>
  </si>
  <si>
    <t>IMA DE 12.000M2,INCLUSIVE PROJETO BASICO,APRESENTADO NOS PAD</t>
  </si>
  <si>
    <t>ORDENACAO E COMPATIBLIZACAO COM OS PROJETOS COMPLEMENTARES</t>
  </si>
  <si>
    <t>01.050.0048-A</t>
  </si>
  <si>
    <t>01.050.0049-0</t>
  </si>
  <si>
    <t>PROJETO EXECUTIVO DE INSTALACAO DE INCENDIO E SPDA PARA PRED</t>
  </si>
  <si>
    <t>IOS ESCOLARES E/OU ADMINISTRATIVOS ATE 500M2,INCLUSIVE PROJE</t>
  </si>
  <si>
    <t>TO BASICO,APRESENTADO NOS PADROES DA CONTRATANTE,INCLUSIVE A</t>
  </si>
  <si>
    <t>S LEGALIZACOES PERTINENTES</t>
  </si>
  <si>
    <t>01.050.0049-A</t>
  </si>
  <si>
    <t>01.050.0050-0</t>
  </si>
  <si>
    <t>IOS ESCOLARES E/OU ADMINISTRATIVOS DE 501 ATE 3.000M2,INCLUS</t>
  </si>
  <si>
    <t>IVE PROJETO BASICO,APRESENTADO NOS PADROES DA CONTRATANTE,IN</t>
  </si>
  <si>
    <t>CLUSIVE AS LEGALIZACOES PERTINENTES</t>
  </si>
  <si>
    <t>01.050.0050-A</t>
  </si>
  <si>
    <t>01.050.0051-0</t>
  </si>
  <si>
    <t>IOS ESCOLARES E/OU ADMINISTRATIVOS ACIMA DE 3.000M2,INCLUSIV</t>
  </si>
  <si>
    <t>E PROJETO BASICO,APRESENTADO NOS PADROES DA CONTRATANTE,INCL</t>
  </si>
  <si>
    <t>USIVE AS LEGALILIZACOES PERTINENTES</t>
  </si>
  <si>
    <t>01.050.0051-A</t>
  </si>
  <si>
    <t>01.050.0052-0</t>
  </si>
  <si>
    <t>IOS CULTURAIS ATE 500M2,INCLUSIVE PROJETO BASICO,APRESENTADO</t>
  </si>
  <si>
    <t xml:space="preserve"> NOS PADROES DA CONTRATANTE,INCLUSIVE AS LEGALIZACOES PERTIN</t>
  </si>
  <si>
    <t>ENTES</t>
  </si>
  <si>
    <t>01.050.0052-A</t>
  </si>
  <si>
    <t>01.050.0053-0</t>
  </si>
  <si>
    <t>IOS CULTURAIS ACIMA DE 500M2,INCLUSIVE PROJETO BASICO,APRESE</t>
  </si>
  <si>
    <t>NTADO NOS PADROES DA CONTRATANTE,INCLUSIVE AS LEGALIZACOES P</t>
  </si>
  <si>
    <t>ERTINENTES</t>
  </si>
  <si>
    <t>01.050.0053-A</t>
  </si>
  <si>
    <t>01.050.0054-0</t>
  </si>
  <si>
    <t>IOS HOSPITALARES,INCLUSIVE PROJETO BASICO,APRESENTADO NOS PA</t>
  </si>
  <si>
    <t>DROES DA CONTRATANTE,INCLUSIVE AS LEGALIZACOES PERTINENTES</t>
  </si>
  <si>
    <t>01.050.0054-A</t>
  </si>
  <si>
    <t>01.050.0055-0</t>
  </si>
  <si>
    <t>PROJETO EXECUTIVO DE INSTALACAO DE INCENDIO E SPDA PARA HABI</t>
  </si>
  <si>
    <t>TACOES/EDIFICIOS ATE 500M2,INCLUSIVE PROJETO BASICO,APRESENT</t>
  </si>
  <si>
    <t>TINENTES</t>
  </si>
  <si>
    <t>01.050.0055-A</t>
  </si>
  <si>
    <t>01.050.0056-0</t>
  </si>
  <si>
    <t>TACOES/EDIFICIOS DE 501 ATE 3.000M2,INCLUSIVE PROJETO BASICO</t>
  </si>
  <si>
    <t>ACOES PERTINENTES</t>
  </si>
  <si>
    <t>01.050.0056-A</t>
  </si>
  <si>
    <t>01.050.0057-0</t>
  </si>
  <si>
    <t>TACOES/EDIFICIOS ACIMA DE 3000M2,INCLUSIVE PROJETO BASICO,AP</t>
  </si>
  <si>
    <t>RESENTADO NOS PADROES DA CONTRATANTE,INCLUSIVE AS LEGALIZACO</t>
  </si>
  <si>
    <t>ES PERTINENTES</t>
  </si>
  <si>
    <t>01.050.0057-A</t>
  </si>
  <si>
    <t>01.050.0058-0</t>
  </si>
  <si>
    <t>TACAO/LOTEAMENTO ATE 36.000M2,INCLUSIVE PROJETO BASICO,APRES</t>
  </si>
  <si>
    <t>ENTADO NOS PADROES DA CONTRATANTE,INCLUSIVE AS LEGALIZACOES</t>
  </si>
  <si>
    <t>PERTINENTES</t>
  </si>
  <si>
    <t>01.050.0058-A</t>
  </si>
  <si>
    <t>01.050.0059-0</t>
  </si>
  <si>
    <t>TACAO/LOTEAMENTO ACIMA DE 36.000M2,INCLUSIVE PROJETO BASICO,</t>
  </si>
  <si>
    <t>APRESENTADO NOS PADROES DA CONTRATANTE,INCLUSIVE AS LEGALIZA</t>
  </si>
  <si>
    <t>COES PERTINENTES</t>
  </si>
  <si>
    <t>01.050.0059-A</t>
  </si>
  <si>
    <t>01.050.0060-0</t>
  </si>
  <si>
    <t>PROJETO EXECUTIVO DE INSTALACAO DE GAS PARA PREDIOS ESCOLARE</t>
  </si>
  <si>
    <t>S E/OU ADMINISTRATIVOS ATE 500M2,INCLUSIVE PROJETO BASICO,AP</t>
  </si>
  <si>
    <t>01.050.0060-A</t>
  </si>
  <si>
    <t>01.050.0061-0</t>
  </si>
  <si>
    <t>S E/OU ADMINISTRATIVOS ACIMA DE 500M2,INCLUSIVE PROJETO BASI</t>
  </si>
  <si>
    <t>CO,APRESENTADO NOS PADROES DA CONTRATANTE,INCLUSIVE AS LEGAL</t>
  </si>
  <si>
    <t>IZACOES PERTINENTES</t>
  </si>
  <si>
    <t>01.050.0061-A</t>
  </si>
  <si>
    <t>01.050.0062-0</t>
  </si>
  <si>
    <t>PROJETO EXECUTIVO DE INSTALACAO DE GAS PARA PREDIOS CULTURAI</t>
  </si>
  <si>
    <t>S,INCLUSIVE PROJETO BASICO,APRESENTADO NOS PADROES DA CONTRA</t>
  </si>
  <si>
    <t>TANTE,INCLUSIVE AS LEGALIZACOES PERTINENTES</t>
  </si>
  <si>
    <t>01.050.0062-A</t>
  </si>
  <si>
    <t>01.050.0063-0</t>
  </si>
  <si>
    <t>PROJETO EXECUTIVO DE INSTALACAO DE GAS PARA PREDIOS HOSPITAL</t>
  </si>
  <si>
    <t>ARES ATE 4.000M2,INCLUSIVE PROJETO BASICO,APRESENTADO NOS PA</t>
  </si>
  <si>
    <t>01.050.0063-A</t>
  </si>
  <si>
    <t>01.050.0064-0</t>
  </si>
  <si>
    <t>ARES ACIMA DE 4.000M2,INCLUSIVE PROJETO BASICO,APRESENTADO N</t>
  </si>
  <si>
    <t>OS PADROES DA CONTRATANTE,INCLUSIVE AS LEGALIZACOES PERTINEN</t>
  </si>
  <si>
    <t>TES</t>
  </si>
  <si>
    <t>01.050.0064-A</t>
  </si>
  <si>
    <t>01.050.0065-0</t>
  </si>
  <si>
    <t>PROJETO EXECUTIVO DE INSTALACAO DE GAS PARA HABITACOES/EDIFI</t>
  </si>
  <si>
    <t>CIOS ATE 500M2,INCLUSIVE PROJETO BASICO,APRESENTADO NOS PADR</t>
  </si>
  <si>
    <t>OES DA CONTRATANTE,INCLUSIVE AS LEGALIZACOES PERTINENTES</t>
  </si>
  <si>
    <t>01.050.0065-A</t>
  </si>
  <si>
    <t>01.050.0066-0</t>
  </si>
  <si>
    <t>CIOS ACIMA DE 500M2,INCLUSIVE PROJETO BASICO,APRESENTADO NOS</t>
  </si>
  <si>
    <t>01.050.0066-A</t>
  </si>
  <si>
    <t>01.050.0067-0</t>
  </si>
  <si>
    <t>PROJETO EXECUTIVO DE INSTALACAO DE GAS PARA HABITACAO/LOTEAM</t>
  </si>
  <si>
    <t>ENTO ATE 12.000M2,INCLUSIVE PROJETO BASICO,APRESENTADO NOS P</t>
  </si>
  <si>
    <t>ADROES DA CONTRATANTE,INCLUSIVE AS LEGALIZACOES PERTINENTES</t>
  </si>
  <si>
    <t>01.050.0067-A</t>
  </si>
  <si>
    <t>01.050.0068-0</t>
  </si>
  <si>
    <t>ENTO ACIMA DE 12.000M2,INCLUSIVE PROJETO BASICO,APRESENTADO</t>
  </si>
  <si>
    <t>NOS PADROES DA CONTRATANTE,INCLUSIVE AS LEGALIZACOES PERTINE</t>
  </si>
  <si>
    <t>NTES</t>
  </si>
  <si>
    <t>01.050.0068-A</t>
  </si>
  <si>
    <t>01.050.0078-0</t>
  </si>
  <si>
    <t>PROJETO EXECUTIVO DE INSTALACAO DE TELEMATICA PARA PREDIOS E</t>
  </si>
  <si>
    <t>SCOLARES E/OU ADMINISTRATIVOS ATE 500M2,INCLUSIVE PROJETO BA</t>
  </si>
  <si>
    <t>SICO,APRESENTADO NOS PADROES DA CONTRATANTE,INCLUSIVE AS LEG</t>
  </si>
  <si>
    <t>ALIZACOES PERTINENTES</t>
  </si>
  <si>
    <t>01.050.0078-A</t>
  </si>
  <si>
    <t>01.050.0079-0</t>
  </si>
  <si>
    <t>SCOLARES E/OU ADMINISTRATIVOS ACIMA DE 500M2,INCLUSIVE PROJE</t>
  </si>
  <si>
    <t>01.050.0079-A</t>
  </si>
  <si>
    <t>01.050.0080-0</t>
  </si>
  <si>
    <t>PROJETO EXECUTIVO DE INSTALACAO DE TELEMATICA PARA PREDIOS C</t>
  </si>
  <si>
    <t>ULTURAIS ATE 500M2,INCLUSIVE PROJETO BASICO,APRESENTADO NOS</t>
  </si>
  <si>
    <t>PADROES DA CONTRATANTE,INCLUSIVE AS LEGALIZACOES PERTINENTES</t>
  </si>
  <si>
    <t>01.050.0080-A</t>
  </si>
  <si>
    <t>01.050.0081-0</t>
  </si>
  <si>
    <t>ULTURAIS ACIMA DE 500M2,INCLUSIVE PROJETO BASICO,APRESENTADO</t>
  </si>
  <si>
    <t>01.050.0081-A</t>
  </si>
  <si>
    <t>01.050.0082-0</t>
  </si>
  <si>
    <t>PROJETO EXECUTIVO DE INSTALACAO DE TELEMATICA PARA PREDIOS H</t>
  </si>
  <si>
    <t>OSPITALARES,INCLUSIVE PROJETO BASICO,APRESENTADO NOS PADROES</t>
  </si>
  <si>
    <t xml:space="preserve"> DA CONTRATANTE,INCLUSIVE AS LEGALIZACOES PERTINENTES</t>
  </si>
  <si>
    <t>01.050.0082-A</t>
  </si>
  <si>
    <t>01.050.0083-0</t>
  </si>
  <si>
    <t>PROJETO EXECUTIVO DE INSTALACAO DE TELEMATICA PARA HABITACOE</t>
  </si>
  <si>
    <t>S/EDIFICIOS ATE 500M2,INCLUSIVE PROJETO BASICO,APRESENTADO N</t>
  </si>
  <si>
    <t>01.050.0083-A</t>
  </si>
  <si>
    <t>01.050.0084-0</t>
  </si>
  <si>
    <t>S/EDIFICIOS DE 501 ATE 3.000M2,INCLUSIVE PROJETO BASICO,APRE</t>
  </si>
  <si>
    <t>SENTADO NOS PADROES DA CONTRATANTE,INCLUSIVE AS LEGALIZACOES</t>
  </si>
  <si>
    <t xml:space="preserve"> PERTINENTES</t>
  </si>
  <si>
    <t>01.050.0084-A</t>
  </si>
  <si>
    <t>01.050.0085-0</t>
  </si>
  <si>
    <t>PROJETO EXECUTIVO DE INSTALACAO DE TELEMATICA PARA HABITACAO</t>
  </si>
  <si>
    <t>/LOTEAMENTO ATE 12.000M2,INCLUSIVE PROJETO BASICO,APRESENTAD</t>
  </si>
  <si>
    <t>O NOS PADROES DA CONTRATANTE,INCLUSIVE AS LEGALIZACOES PERTI</t>
  </si>
  <si>
    <t>NENTES</t>
  </si>
  <si>
    <t>01.050.0085-A</t>
  </si>
  <si>
    <t>01.050.0086-0</t>
  </si>
  <si>
    <t>/LOTEAMENTO ACIMA DE 12.000M2,INCLUSIVE PROJETO BASICO,APRES</t>
  </si>
  <si>
    <t>01.050.0086-A</t>
  </si>
  <si>
    <t>01.050.0087-0</t>
  </si>
  <si>
    <t>PROJETO EXECUTIVO DE INSTALACAO DE ESGOTO SANITARIO E AGUAS</t>
  </si>
  <si>
    <t>PLUVIAIS PARA PREDIOS ESCOLARES E/OU ADMINISTRATIVOS ATE 500</t>
  </si>
  <si>
    <t>M2,INCLUSIVE PROJETO BASICO,APRESENTADO NOS PADROES DA CONTR</t>
  </si>
  <si>
    <t>ATANTE,INCLUSIVE AS LEGALIZACOES PERTINENTES</t>
  </si>
  <si>
    <t>01.050.0087-A</t>
  </si>
  <si>
    <t>01.050.0088-0</t>
  </si>
  <si>
    <t>PLUVIAIS PARA PREDIOS ESCOLARES E/OU ADMINISTRATIVOS DE 501</t>
  </si>
  <si>
    <t>ATE 3.000M2,INCLUSIVE PROJETO BASICO,APRESENTADO NOS PADROES</t>
  </si>
  <si>
    <t>01.050.0088-A</t>
  </si>
  <si>
    <t>01.050.0089-0</t>
  </si>
  <si>
    <t>PLUVIAIS PARA PREDIOS ESCOLARES E/OU ADMINISTRATIVOS ACIMA D</t>
  </si>
  <si>
    <t>E 3.000M2,INCLUSIVE PROJETO BASICO,APRESENTADO NOS PADROES D</t>
  </si>
  <si>
    <t>A CONTRATANTE,INCLUSIVE AS LEGALIZACOES PERTINENTES</t>
  </si>
  <si>
    <t>01.050.0089-A</t>
  </si>
  <si>
    <t>01.050.0090-0</t>
  </si>
  <si>
    <t>PLUVIAIS PARA PREDIOS CULTURAIS,INCLUSIVE PROJETO BASICO,APR</t>
  </si>
  <si>
    <t>ESENTADO NOS PADROES DA CONTRATANTE,INCLUSIVE AS LEGALIZACOE</t>
  </si>
  <si>
    <t>S PERTINENTES</t>
  </si>
  <si>
    <t>01.050.0090-A</t>
  </si>
  <si>
    <t>01.050.0091-0</t>
  </si>
  <si>
    <t>PLUVIAIS PARA PREDIOS HOSPITALARES ATE 4.000M2,INCLUSIVE PRO</t>
  </si>
  <si>
    <t>JETO BASICO,APRESENTADO NOS PADROES DA CONTRATANTE,INCLUSIVE</t>
  </si>
  <si>
    <t xml:space="preserve"> AS LEGALIZACOES PERTINENTES</t>
  </si>
  <si>
    <t>01.050.0091-A</t>
  </si>
  <si>
    <t>01.050.0092-0</t>
  </si>
  <si>
    <t>PLUVIAIS PARA PREDIOS HOSPITALARES ACIMA DE 4.000M2,INCLUSIV</t>
  </si>
  <si>
    <t>USIVE AS LEGALIZACOES PERTINENTES</t>
  </si>
  <si>
    <t>01.050.0092-A</t>
  </si>
  <si>
    <t>01.050.0093-0</t>
  </si>
  <si>
    <t>PLUVIAIS PARA URBANIZACAO ATE 15.000M2,INCLUSIVE PROJETO BAS</t>
  </si>
  <si>
    <t>ICO,APRESENTADO NOS PADROES DA CONTRATANTE,INCLUSIVE AS LEGA</t>
  </si>
  <si>
    <t>LIZACOES PERTINENTES</t>
  </si>
  <si>
    <t>01.050.0093-A</t>
  </si>
  <si>
    <t>01.050.0094-0</t>
  </si>
  <si>
    <t>PLUVIAIS PARA URBANIZACAO ACIMA DE 15.000M2,INCLUSIVE PROJET</t>
  </si>
  <si>
    <t>O BASICO,APRESENTADO NOS PADROES DA CONTRATANTE,INCLUSIVE AS</t>
  </si>
  <si>
    <t xml:space="preserve"> LEGALIZACOES PERTINENTES</t>
  </si>
  <si>
    <t>01.050.0094-A</t>
  </si>
  <si>
    <t>01.050.0095-0</t>
  </si>
  <si>
    <t>PLUVIAIS PARA HABITACAO/LOTEAMENTO ATE 12.000M2,INCLUSIVE PR</t>
  </si>
  <si>
    <t>OJETO BASICO,APRESENTADO NOS PADROES DA CONTRATANTE,INCLUSIV</t>
  </si>
  <si>
    <t>E AS LEGALIZACOES PERTINENTES</t>
  </si>
  <si>
    <t>01.050.0095-A</t>
  </si>
  <si>
    <t>01.050.0096-0</t>
  </si>
  <si>
    <t>PLUVIAIS PARA HABITACAO/LOTEAMENTO DE 12.001 ATE 36.000M2,IN</t>
  </si>
  <si>
    <t>CLUSIVE PROJETO BASICO,APRESENTADO NOS PADROES DA CONTRATANT</t>
  </si>
  <si>
    <t>E,INCLUSIVE AS LEGALIZACOES PERTINENTES</t>
  </si>
  <si>
    <t>01.050.0096-A</t>
  </si>
  <si>
    <t>01.050.0097-0</t>
  </si>
  <si>
    <t>PLUVIAIS PARA HABITACAO/LOTEAMENTO ACIMA DE 36.000M2,INCLUSI</t>
  </si>
  <si>
    <t>VE PROJETO BASICO,APRESENTADO NOS PADROES DA CONTRATANTE,INC</t>
  </si>
  <si>
    <t>LUSIVE AS LEGALIZACOES PERTINENTES</t>
  </si>
  <si>
    <t>01.050.0097-A</t>
  </si>
  <si>
    <t>01.050.0098-0</t>
  </si>
  <si>
    <t>PROJETO EXECUTIVO DE INSTALACAO HIDRAULICA PARA PREDIOS ESCO</t>
  </si>
  <si>
    <t>LARES E/OU ADMINISTRATIVOS ATE 500M2,INCLUSIVE PROJETO BASIC</t>
  </si>
  <si>
    <t>O,APRESENTADO NOS PADROES DA CONTRATANTE,INCLUSIVE AS LEGALI</t>
  </si>
  <si>
    <t>ZACOES PERTINENTES</t>
  </si>
  <si>
    <t>01.050.0098-A</t>
  </si>
  <si>
    <t>01.050.0099-0</t>
  </si>
  <si>
    <t>LARES E/OU ADMINISTRATIVOS DE 501 A 3.000M2,INCLUSIVE PROJET</t>
  </si>
  <si>
    <t>01.050.0099-A</t>
  </si>
  <si>
    <t>01.050.0100-0</t>
  </si>
  <si>
    <t>LARES E/OU ADMINISTRATIVOS ACIMA DE 3.000M2,INCLUSIVE PROJET</t>
  </si>
  <si>
    <t>01.050.0100-A</t>
  </si>
  <si>
    <t>01.050.0101-0</t>
  </si>
  <si>
    <t>PROJETO EXECUTIVO DE INSTALACAO HIDRAULICA PARA PREDIOS CULT</t>
  </si>
  <si>
    <t>URAIS,INCLUSIVE PROJETO BASICO,APRESENTADO NOS PADROES DA CO</t>
  </si>
  <si>
    <t>NTRATANTE,INCLUSIVE AS LEGALIZACOES PERTINENTES</t>
  </si>
  <si>
    <t>01.050.0101-A</t>
  </si>
  <si>
    <t>01.050.0102-0</t>
  </si>
  <si>
    <t>PROJETO EXECUTIVO DE INSTALACAO HIDRAULICA PARA PREDIOS HOSP</t>
  </si>
  <si>
    <t>ITALARES ATE 4.000M2,INCLUSIVE PROJETO BASICO,APRESENTADO NO</t>
  </si>
  <si>
    <t>S PADROES DA CONTRATANTE,INCLUSIVE AS LEGALIZACOES PERTINENT</t>
  </si>
  <si>
    <t>01.050.0102-A</t>
  </si>
  <si>
    <t>01.050.0103-0</t>
  </si>
  <si>
    <t>ITALARES ACIMA DE 4.000M2,INCLUSIVE PROJETO BASICO,APRESENTA</t>
  </si>
  <si>
    <t>DO NOS PADROES DA CONTRATANTE,INCLUSIVE AS LEGALIZACOES PERT</t>
  </si>
  <si>
    <t>INENTES</t>
  </si>
  <si>
    <t>01.050.0103-A</t>
  </si>
  <si>
    <t>01.050.0104-0</t>
  </si>
  <si>
    <t>PROJETO EXECUTIVO DE INSTALACAO HIDRAULICA PARA HABITACOES/E</t>
  </si>
  <si>
    <t>DIFICIOS ATE 500M2,INCLUSIVE PROJETO BASICO,APRESENTADO NOS</t>
  </si>
  <si>
    <t>01.050.0104-A</t>
  </si>
  <si>
    <t>01.050.0105-0</t>
  </si>
  <si>
    <t>DIFICIOS DE 501 ATE 3.000M2,INCLUSVE PROJETO BASICO,APRESENT</t>
  </si>
  <si>
    <t>01.050.0105-A</t>
  </si>
  <si>
    <t>01.050.0106-0</t>
  </si>
  <si>
    <t>DIFICIOS ACIMA DE 3.000M2,INCLUSIVE PROJETO BASICO,APRESENTA</t>
  </si>
  <si>
    <t>01.050.0106-A</t>
  </si>
  <si>
    <t>01.050.0107-0</t>
  </si>
  <si>
    <t>PROJETO EXECUTIVO DE INSTALACAO HIDRAULICA PARA URBANIZACAO</t>
  </si>
  <si>
    <t>ATE 15.000M2,INCLUSIVE PROJETO BASICO,APRESENTADO NOS PADROE</t>
  </si>
  <si>
    <t>S DA CONTRATANTE,INCLUSIVE AS LEGALIZACOES PERTINENTES</t>
  </si>
  <si>
    <t>01.050.0107-A</t>
  </si>
  <si>
    <t>01.050.0108-0</t>
  </si>
  <si>
    <t>ACIMA DE 15.000M2,INCLUSIVE PROJETO BASICO,APRESENTADO NOS P</t>
  </si>
  <si>
    <t>01.050.0108-A</t>
  </si>
  <si>
    <t>01.050.0109-0</t>
  </si>
  <si>
    <t>PROJETO EXECUTIVO DE INSTALACAO HIDRAULICA PARA HABITACAO/LO</t>
  </si>
  <si>
    <t>TEAMENTO ATE 12.000M2,INCLUSIVE PROJETO BASICO,APRESENTADO N</t>
  </si>
  <si>
    <t>01.050.0109-A</t>
  </si>
  <si>
    <t>01.050.0110-0</t>
  </si>
  <si>
    <t>TEAMENTO DE 12.001 ATE 36.000M2,INCLUSIVE PROJETO BASICO,APR</t>
  </si>
  <si>
    <t>01.050.0110-A</t>
  </si>
  <si>
    <t>01.050.0111-0</t>
  </si>
  <si>
    <t>TEAMENTO ACIMA DE 36.000M2,INCLUSIVE PROJETO BASICO,APRESENT</t>
  </si>
  <si>
    <t>01.050.0111-A</t>
  </si>
  <si>
    <t>01.050.0112-0</t>
  </si>
  <si>
    <t>PROJETO EXECUTIVO DE INSTALACAO HIDRAULICA DE MONTAGEM INTER</t>
  </si>
  <si>
    <t>NA DE CHAFARIZES,APRESENTADO NOS PADROES DA CONTRATANTE</t>
  </si>
  <si>
    <t>01.050.0112-A</t>
  </si>
  <si>
    <t>01.050.0113-0</t>
  </si>
  <si>
    <t>PROJETO EXECUTIVO DE INSTALACAO ELETRICA PARA PREDIOS ESCOLA</t>
  </si>
  <si>
    <t>RES E/OU ADMINISTRATIVOS ATE 500M2,INCLUSIVE PROJETO BASICO,</t>
  </si>
  <si>
    <t>01.050.0113-A</t>
  </si>
  <si>
    <t>01.050.0114-0</t>
  </si>
  <si>
    <t>RES E/OU ADMINISTRATIVOS DE 501 ATE 3.000M2,INCLUSIVE PROJET</t>
  </si>
  <si>
    <t>01.050.0114-A</t>
  </si>
  <si>
    <t>01.050.0115-0</t>
  </si>
  <si>
    <t>RES E/OU ADMINISTRATIVOS ACIMA DE 3.000M2,INCLUSIVE PROJETO</t>
  </si>
  <si>
    <t>BASICO,APRESENTADO NOS PADROES DA CONTRATANTE,INCLUSIVE AS L</t>
  </si>
  <si>
    <t>EGALIZACOES PERTINENTES</t>
  </si>
  <si>
    <t>01.050.0115-A</t>
  </si>
  <si>
    <t>01.050.0116-0</t>
  </si>
  <si>
    <t>PROJETO EXECUTIVO DE INSTALACAO ELETRICA PARA PREDIOS CULTUR</t>
  </si>
  <si>
    <t>AIS ATE 3.000M2,INCLUSIVE PROJETO BASICO,APRESENTADO NOS PAD</t>
  </si>
  <si>
    <t>ROES DA CONTRATANTE,INCLUSIVE AS LEGALIZACOES PERTINENTES</t>
  </si>
  <si>
    <t>01.050.0116-A</t>
  </si>
  <si>
    <t>01.050.0117-0</t>
  </si>
  <si>
    <t>AIS ACIMA DE 3.000M2,INCLUSIVE PROJETO BASICO,APRESENTADO NO</t>
  </si>
  <si>
    <t>01.050.0117-A</t>
  </si>
  <si>
    <t>01.050.0118-0</t>
  </si>
  <si>
    <t>PROJETO EXECUTIVO DE INSTALACAO ELETRICA PARA PREDIOS HOSPIT</t>
  </si>
  <si>
    <t>ALARES,INCLUSIVE PROJETO BASICO,APRESENTADO NOS PADROES DA C</t>
  </si>
  <si>
    <t>ONTRATANTE,INCLUSIVE AS LEGALIZACOES PERTINENTES</t>
  </si>
  <si>
    <t>01.050.0118-A</t>
  </si>
  <si>
    <t>01.050.0119-0</t>
  </si>
  <si>
    <t>PROJETO EXECUTIVO DE INSTALACAO ELETRICA PARA HABITACOES/EDI</t>
  </si>
  <si>
    <t>FICIOS ATE 500M2,INCLUSIVE PROJETO BASICO,APRESENTADO NOS PA</t>
  </si>
  <si>
    <t>01.050.0119-A</t>
  </si>
  <si>
    <t>01.050.0120-0</t>
  </si>
  <si>
    <t>FICIOS DE 501 ATE 3.000M2,INCLUSIVE PROJETO BASICO,APRESENTA</t>
  </si>
  <si>
    <t>01.050.0120-A</t>
  </si>
  <si>
    <t>01.050.0121-0</t>
  </si>
  <si>
    <t>FICIOS ACIMA DE 3.000M2,INCLUSIVE PROJETO BASICO,APRESENTADO</t>
  </si>
  <si>
    <t>01.050.0121-A</t>
  </si>
  <si>
    <t>01.050.0122-0</t>
  </si>
  <si>
    <t>PROJETO EXECUTIVO DE INSTALACAO ELETRICA PARA URBANIZACAO AT</t>
  </si>
  <si>
    <t>E 15.000M2,INCLUSIVE PROJETO BASICO,APRESENTADO NOS PADROES</t>
  </si>
  <si>
    <t>DA CONTRATANTE,INCLUSIVE AS LEGALIZACOES PERTINENTES</t>
  </si>
  <si>
    <t>01.050.0122-A</t>
  </si>
  <si>
    <t>01.050.0123-0</t>
  </si>
  <si>
    <t>PROJETO EXECUTIVO DE INSTALACAO ELETRICA PARA URBANIZACAO AC</t>
  </si>
  <si>
    <t>IMA DE 15.000M2,INCLUSIVE PROJETO BASICO,APRESENTADO NOS PAD</t>
  </si>
  <si>
    <t>01.050.0123-A</t>
  </si>
  <si>
    <t>01.050.0124-0</t>
  </si>
  <si>
    <t>PROJETO EXECUTIVO DE INSTALACAO ELETRICA PARA HABITACAO/LOTE</t>
  </si>
  <si>
    <t>AMENTO ATE 12.000M2,INCLUSIVE PROJETO BASICO,APRESENTADO NOS</t>
  </si>
  <si>
    <t>01.050.0124-A</t>
  </si>
  <si>
    <t>01.050.0125-0</t>
  </si>
  <si>
    <t>AMENTO DE 12.001 ATE 36.000M2,INCLUSIVE PROJETO BASICO,APRES</t>
  </si>
  <si>
    <t>01.050.0125-A</t>
  </si>
  <si>
    <t>01.050.0126-0</t>
  </si>
  <si>
    <t>AMENTO ACIMA DE 36.000M2,INCLUSIVE PROJETO BASICO,APRESENTAD</t>
  </si>
  <si>
    <t>01.050.0126-A</t>
  </si>
  <si>
    <t>01.050.0127-0</t>
  </si>
  <si>
    <t>PROJETO EXECUTIVO DE INSTALACAO ELETRICA DO QUADRO DOS COMAN</t>
  </si>
  <si>
    <t>DOS DE MOTORES PARA CHAFARIZES,APRESENTADO NOS PADROES DA CO</t>
  </si>
  <si>
    <t>NTRATANTE</t>
  </si>
  <si>
    <t>01.050.0127-A</t>
  </si>
  <si>
    <t>01.050.0128-0</t>
  </si>
  <si>
    <t>PROJETO EXECUTIVO DE SISTEMA DE AR CONDICIONADO,INCLUSIVE PR</t>
  </si>
  <si>
    <t>OJETO BASICO,APRESENTADO NOS PADROES DA CONTRATANTE,EM PREDI</t>
  </si>
  <si>
    <t>OS COM AREA DE ATE 500M2</t>
  </si>
  <si>
    <t>01.050.0128-A</t>
  </si>
  <si>
    <t>01.050.0129-0</t>
  </si>
  <si>
    <t>OS COM AREA DE 501 ATE 3000M2</t>
  </si>
  <si>
    <t>01.050.0129-A</t>
  </si>
  <si>
    <t>01.050.0130-0</t>
  </si>
  <si>
    <t>OS COM AREA ACIMA DE 3000M2</t>
  </si>
  <si>
    <t>01.050.0130-A</t>
  </si>
  <si>
    <t>01.050.0137-0</t>
  </si>
  <si>
    <t>PROJETO EXECUTIVO DE ARQUITETURA PARA CONSTRUCAO DE GALPAO (</t>
  </si>
  <si>
    <t>GEOMETRICO,CORTES,DETALHAMENTO E PERSPECTIVA) ATE 500M2,APRE</t>
  </si>
  <si>
    <t>SENTADO NOS PADROES DA CONTRATANTE</t>
  </si>
  <si>
    <t>01.050.0137-A</t>
  </si>
  <si>
    <t>01.050.0138-0</t>
  </si>
  <si>
    <t>PROJETO EXECUTIVO DE ARQUITETURA PARA AREA DESTINADA A ABRIG</t>
  </si>
  <si>
    <t>AR SUBESTACAO,ATE 2750KVA,INCLUSIVE DETALHAMENTO DA SERRALHE</t>
  </si>
  <si>
    <t>RIA E DOS CUBICULOS,APRESENTADO NOS PADROES DA CONTRATANTE</t>
  </si>
  <si>
    <t>01.050.0138-A</t>
  </si>
  <si>
    <t>01.050.0139-0</t>
  </si>
  <si>
    <t>DESENHO EM PERSPECTIVA NO TAMANHO DE (70X50)CM, COLORIDO, PA</t>
  </si>
  <si>
    <t>RA PROJETO DE TRATAMENTO PAISAGISTICO EM AREA PUBLICAS,APRES</t>
  </si>
  <si>
    <t>ENTADO NOS PADROES DA CONTRATANTE</t>
  </si>
  <si>
    <t>01.050.0139-A</t>
  </si>
  <si>
    <t>01.050.0140-0</t>
  </si>
  <si>
    <t>PROJETO EXECUTIVO DE ARQUITETURA PARA IMPLANTACAO DE VIVEIRO</t>
  </si>
  <si>
    <t>S DE MUDAS DE ARVORES E HORTAS (GEOMETRICO,CORTES,DETALHAMEN</t>
  </si>
  <si>
    <t>TO E PERSPECTIVAS) ATE 20.000M2,APRESENTADO NOS PADROES DA C</t>
  </si>
  <si>
    <t>ONTRATANTE</t>
  </si>
  <si>
    <t>01.050.0140-A</t>
  </si>
  <si>
    <t>01.050.0141-0</t>
  </si>
  <si>
    <t>PROJETO EXECUTIVO DE INSTALACAO ELETRICA PARA CHAFARIZES,APR</t>
  </si>
  <si>
    <t>01.050.0141-A</t>
  </si>
  <si>
    <t>01.050.0142-0</t>
  </si>
  <si>
    <t>PROJETO EXECUTIVO DE INSTALACAO HIDROSSANITARIA PARA CHAFARI</t>
  </si>
  <si>
    <t>ZES,APRESENTADO NOS PADROES DA CONTRATANTE,INCLUSIVE AS LEGA</t>
  </si>
  <si>
    <t>01.050.0142-A</t>
  </si>
  <si>
    <t>01.050.0143-0</t>
  </si>
  <si>
    <t>PROJETO EXECUTIVO DE SISTEMA DE DRENAGEM E IRRIGACAO PARA IM</t>
  </si>
  <si>
    <t>PLANTACAO DE VIVEIROS DE MUDAS DE ARVORES E HORTAS,ATE 20.00</t>
  </si>
  <si>
    <t>0M2,APRESENTADO NOS PADROES DA CONTRATANTE</t>
  </si>
  <si>
    <t>01.050.0143-A</t>
  </si>
  <si>
    <t>01.050.0150-0</t>
  </si>
  <si>
    <t>PROJETO EXECUTIVO DE INSTALACAO DE SEGURANCA (CFTV E SONORIZ</t>
  </si>
  <si>
    <t>ACAO),ATE 500M2,INCLUSIVE PROJETO BASICO,APRESENTADO NOS PAD</t>
  </si>
  <si>
    <t>01.050.0150-A</t>
  </si>
  <si>
    <t>01.050.0151-0</t>
  </si>
  <si>
    <t>ACAO),DE 501 ATE 3000M2,INCLUSIVE PROJETO BASICO,APRESENTADO</t>
  </si>
  <si>
    <t>01.050.0151-A</t>
  </si>
  <si>
    <t>01.050.0152-0</t>
  </si>
  <si>
    <t>ACAO),ACIMA DE 3000M2,INCLUSIVE PROJETO BASICO,APRESENTADO N</t>
  </si>
  <si>
    <t>01.050.0152-A</t>
  </si>
  <si>
    <t>01.050.0153-0</t>
  </si>
  <si>
    <t>ELABORACAO MICRO E MESODRENAGEM (VAZAO ATE 10M3/SEG) CONFORM</t>
  </si>
  <si>
    <t>IDADE C/AS NORMAS ESTABELECIDAS PELA RIO-AGUAS (PORTARIA O/S</t>
  </si>
  <si>
    <t>UB-RIO-AGUAS "N" Nº 004/2010).SERVICOS MEDIDOS KM PROJETO EF</t>
  </si>
  <si>
    <t>ETIVAMENTE CONCLUIDO,OS QUAIS APOS APROVACOES SERAO ENTREGUE</t>
  </si>
  <si>
    <t>S A FISCALIZACAO.APRESENTADO NOS PADROES DA CONTRATANTE.</t>
  </si>
  <si>
    <t>01.050.0153-A</t>
  </si>
  <si>
    <t>01.050.0154-0</t>
  </si>
  <si>
    <t>ELABORACAO MACRODRENAGEM (VAZAO A PARTIR DE 10M3/SEG) CONFOR</t>
  </si>
  <si>
    <t>MIDADE C/AS NORMAS ESTABELECIDAS PELA RIO-AGUAS (PORTARIA O/</t>
  </si>
  <si>
    <t>SUB-RIO-AGUAS "N" Nº 004/2010).SERVICOS MEDIDOS KM PROJETO E</t>
  </si>
  <si>
    <t>FETIVAMENTE CONCLUIDO,OS QUAIS APOS APROVACAO SERAO ENTREGUE</t>
  </si>
  <si>
    <t>S A FISCALIZACAO.APRESENTADO NOS PADROES DA CONTRATANTE</t>
  </si>
  <si>
    <t>01.050.0154-A</t>
  </si>
  <si>
    <t>01.050.0156-0</t>
  </si>
  <si>
    <t>PROJETO EXECUTIVO DE SISTEMA DE DRENAGEM ATE 20.000M2,APRESE</t>
  </si>
  <si>
    <t>NTADO NOS PADROES DA CONTRATANTE</t>
  </si>
  <si>
    <t>01.050.0156-A</t>
  </si>
  <si>
    <t>01.050.0157-0</t>
  </si>
  <si>
    <t>PROJETO EXECUTIVO DE SISTEMA DE DRENAGEM ACIMA DE 20.000M2,A</t>
  </si>
  <si>
    <t>PRESENTADO NOS PADROES DA CONTRATANTE</t>
  </si>
  <si>
    <t>01.050.0157-A</t>
  </si>
  <si>
    <t>01.050.0160-0</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</si>
  <si>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</si>
  <si>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</si>
  <si>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</si>
  <si>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</si>
  <si>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NOS PADROES DA CONT</t>
  </si>
  <si>
    <t>RATANTE</t>
  </si>
  <si>
    <t>01.050.0160-A</t>
  </si>
  <si>
    <t>01.050.0162-0</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</si>
  <si>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</si>
  <si>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</si>
  <si>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</si>
  <si>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</si>
  <si>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NOS PADROES DA C</t>
  </si>
  <si>
    <t>01.050.0162-A</t>
  </si>
  <si>
    <t>01.050.0165-0</t>
  </si>
  <si>
    <t>PROJETO EXECUTIVO PARA URBANIZACAO/REURBANIZACAO (GEOMETRICO</t>
  </si>
  <si>
    <t>,CORTES E DETALHES) PARA TRATAMENTO PAISAGISTICO DE AREAS PU</t>
  </si>
  <si>
    <t>BLICAS,APRESENTADO NOS PADROES DA CONTRATANTE,INCLUSIVE AS O</t>
  </si>
  <si>
    <t>PERACOES PERTINENTES E A COORDENACAO DOS PROJETOS COMPLEMENT</t>
  </si>
  <si>
    <t>ARES</t>
  </si>
  <si>
    <t>01.050.0165-A</t>
  </si>
  <si>
    <t>01.050.0168-0</t>
  </si>
  <si>
    <t>PROJETO DE VIA SIMPLES DE VEICULOS EM FAVELA,COM 1 FAIXA DER</t>
  </si>
  <si>
    <t>OLAMENTO,COM LARGURA MAXIMA DE 3M,APRESENTADO NOS PADROES DA</t>
  </si>
  <si>
    <t xml:space="preserve"> CONTRATANTE</t>
  </si>
  <si>
    <t>01.050.0168-A</t>
  </si>
  <si>
    <t>01.050.0170-0</t>
  </si>
  <si>
    <t>PROJETO PARA PASSARELA SOBRE LOGRADOURO PUBLICO,COM RAMPAS E</t>
  </si>
  <si>
    <t>/OU ESCADAS,APRESENTADO NOS PADROES DA CONTRATANTE</t>
  </si>
  <si>
    <t>01.050.0170-A</t>
  </si>
  <si>
    <t>01.050.0175-0</t>
  </si>
  <si>
    <t>PROJETO EXECUTIVO PARA TRATAMENTO PAISAGISTICO COM ESPECIFIC</t>
  </si>
  <si>
    <t>ACAO VEGETAL LEGENDADA E QUANTIFICADA,EM AREAS PUBLICAS,CONS</t>
  </si>
  <si>
    <t>IDERANDO A AREA EFETIVA DE PLANTIO,APRESENTADO NOS PADROES D</t>
  </si>
  <si>
    <t>A CONTRATANTE</t>
  </si>
  <si>
    <t>01.050.0175-A</t>
  </si>
  <si>
    <t>01.050.0180-0</t>
  </si>
  <si>
    <t>PROJETO EXECUTIVO DE VIA ESPECIAL PARA VEICULOS E PEDESTRES,</t>
  </si>
  <si>
    <t>EM AVENIDAS CANAL,COM CALCADAS EM AMBOS OS LADOS,COM LARGURA</t>
  </si>
  <si>
    <t xml:space="preserve"> MAXIMA DE 40M,APRESENTADO NOS PADROES DA CONTRATANTE</t>
  </si>
  <si>
    <t>01.050.0180-A</t>
  </si>
  <si>
    <t>01.050.0185-0</t>
  </si>
  <si>
    <t>PROJETO EXECUTIVO DE VIA ESPECIAL PARA VEICULOS E PEDESTRES</t>
  </si>
  <si>
    <t>EM RUAS E AVENIDAS URBANAS,COM CALCADAS EM AMBOS OS LADOS,CA</t>
  </si>
  <si>
    <t>NTEIRO CENTRAL E SEPARADORES DE PISTAS LATERAIS EM AMBOS OS</t>
  </si>
  <si>
    <t>SENTIDOS E COM LARGURA MAXIMA DE 46M,APRESENTADO NOS PADROES</t>
  </si>
  <si>
    <t xml:space="preserve"> DA CONTRATANTE</t>
  </si>
  <si>
    <t>01.050.0185-A</t>
  </si>
  <si>
    <t>01.050.0190-0</t>
  </si>
  <si>
    <t>PROJETO EXECUTIVO DE VIA PARA VEICULOS E PEDESTRES EM RUAS E</t>
  </si>
  <si>
    <t>AVENIDAS URBANAS,COM CALCADAS EM AMBOS OS LADOS E 2 FAIXAS D</t>
  </si>
  <si>
    <t>E ROLAMENTO COM LARGURA MAXIMA DE 13M,APRESENTADO NOS PADROE</t>
  </si>
  <si>
    <t>S DA CONTRATANTE</t>
  </si>
  <si>
    <t>01.050.0190-A</t>
  </si>
  <si>
    <t>01.050.0195-0</t>
  </si>
  <si>
    <t>AVENIDAS URBANAS,COM CALCADAS EM AMBOS OS LADOS E 3 FAIXAS D</t>
  </si>
  <si>
    <t>E ROLAMENTO COM LARGURA MAXIMA DE 16M,APRESENTADO NOS PADROE</t>
  </si>
  <si>
    <t>01.050.0195-A</t>
  </si>
  <si>
    <t>01.050.0200-0</t>
  </si>
  <si>
    <t>NTEIRO CENTRAL,COM 3 FAIXAS DE ROLAMENTO NAS PISTAS CENTRAIS</t>
  </si>
  <si>
    <t xml:space="preserve"> E SEPARADORES DE PISTAS LATERAIS EM AMBOS OS SENTIDOS E COM</t>
  </si>
  <si>
    <t xml:space="preserve"> LARGURA MAXIMA DE 53M,APRESENTADO NOS PADROES DA CONTRATANT</t>
  </si>
  <si>
    <t>01.050.0200-A</t>
  </si>
  <si>
    <t>01.050.0205-0</t>
  </si>
  <si>
    <t>AVENIDAS URBANAS,COM CALCADAS EM AMBOS OS LADOS E 4 FAIXASDE</t>
  </si>
  <si>
    <t xml:space="preserve"> ROLAMENTO COM LARGURA MAXIMA DE 25M,APRESENTADO NOS PADROES</t>
  </si>
  <si>
    <t>01.050.0205-A</t>
  </si>
  <si>
    <t>01.050.0210-0</t>
  </si>
  <si>
    <t>NTEIRO CENTRAL E PISTAS COM 4 FAIXAS DE ROLAMENTO EM CADA SE</t>
  </si>
  <si>
    <t>NTIDO,COM LARGURA MAXIMA DE 40M,APRESENTADO NOS PADROES DA C</t>
  </si>
  <si>
    <t>01.050.0210-A</t>
  </si>
  <si>
    <t>01.050.0215-0</t>
  </si>
  <si>
    <t>PROJETO EXECUTIVO DE VIA SIMPLES DE CICLOVIA,COM 1 FAIXA DE</t>
  </si>
  <si>
    <t>ROLAMENTO,COM LARGURA MAXIMA DE 1,30M,APRESENTADO NOS PADROE</t>
  </si>
  <si>
    <t>01.050.0215-A</t>
  </si>
  <si>
    <t>01.050.0220-0</t>
  </si>
  <si>
    <t>PROJETO EXECUTIVO DE VIA DUPLA DE CICLOVIA,COM 2 FAIXAS DE R</t>
  </si>
  <si>
    <t>01.050.0220-A</t>
  </si>
  <si>
    <t>01.050.0222-0</t>
  </si>
  <si>
    <t>PROJETO EXECUTIVO DE SISTEMA CENTRAL DE GASES MEDICINAIS (OX</t>
  </si>
  <si>
    <t>IGENIO,AR COMPRIMIDO E VACUO),INCLUSIVE PROJETO BASICO,APRES</t>
  </si>
  <si>
    <t>ENTADO NOS PADROES DA CONTRATANTE,COM AREA ATE 1000M2</t>
  </si>
  <si>
    <t>01.050.0222-A</t>
  </si>
  <si>
    <t>01.050.0223-0</t>
  </si>
  <si>
    <t>ENTADO NOS PADROES DA CONTRATANTE,COM AREA DE 1001 ATE 4000M</t>
  </si>
  <si>
    <t>01.050.0223-A</t>
  </si>
  <si>
    <t>01.050.0224-0</t>
  </si>
  <si>
    <t>ENTADO NOS PADROES DA CONTRATANTE,COM AREA ACIMA DE 4000M2</t>
  </si>
  <si>
    <t>01.050.0224-A</t>
  </si>
  <si>
    <t>01.050.0225-0</t>
  </si>
  <si>
    <t>PROJETO EXECUTIVO PARA SISTEMA DE EXAUSTAO MECANICA DE COZIN</t>
  </si>
  <si>
    <t>HA,INCLUSIVE PROJETO BASICO,APRESENTADO NOS PADROES DA CONTR</t>
  </si>
  <si>
    <t>ATANTE COM AREA ATE 50M2</t>
  </si>
  <si>
    <t>01.050.0225-A</t>
  </si>
  <si>
    <t>01.050.0226-0</t>
  </si>
  <si>
    <t>ATANTE,COM AREA DE 51 ATE 100M2</t>
  </si>
  <si>
    <t>01.050.0226-A</t>
  </si>
  <si>
    <t>01.050.0227-0</t>
  </si>
  <si>
    <t>ATANTE,COM AREA ACIMA DE 100M2</t>
  </si>
  <si>
    <t>01.050.0227-A</t>
  </si>
  <si>
    <t>01.050.0230-0</t>
  </si>
  <si>
    <t>PROJETO ESTRUTURAL FINAL DE ENGENHARIA DE OBRAS-DE-ARTE ESPE</t>
  </si>
  <si>
    <t>CIAIS (PONTES,VIADUTOS E PASSARELAS) EM CONCRETO ARMADO E/OU</t>
  </si>
  <si>
    <t xml:space="preserve"> PROTENDIDO OU ESTRUTURA DE ACO,COM AREA DE PROJECAO HORIZON</t>
  </si>
  <si>
    <t>TAL INFERIOR A 500M2,APRESENTADO NOS PADROES DA CONTRATANTE</t>
  </si>
  <si>
    <t>01.050.0230-A</t>
  </si>
  <si>
    <t>01.050.0232-0</t>
  </si>
  <si>
    <t>TAL DE 501 ATE 5.000M2,APRESENTADO NOS PADROES DA CONTRATANT</t>
  </si>
  <si>
    <t>01.050.0232-A</t>
  </si>
  <si>
    <t>01.050.0235-0</t>
  </si>
  <si>
    <t>TAL DE 5.001 ATE 7.000M2,APRESENTADO NOS PADROES DA CONTRATA</t>
  </si>
  <si>
    <t>NTE</t>
  </si>
  <si>
    <t>01.050.0235-A</t>
  </si>
  <si>
    <t>01.050.0245-0</t>
  </si>
  <si>
    <t>PROJETO EXECUTIVO DE PROGRAMACAO VISUAL PARA PREDIOS ESCOLAR</t>
  </si>
  <si>
    <t>ES E/OU ADMINISTRATIVOS ATE 500M2,APRESENTADO NOS PADROES DA</t>
  </si>
  <si>
    <t>01.050.0245-A</t>
  </si>
  <si>
    <t>01.050.0250-0</t>
  </si>
  <si>
    <t>ES E/OU ADMINISTRATIVOS,DE 501 ATE 3000M2,APRESENTADO NOS PA</t>
  </si>
  <si>
    <t>DROES DA CONTRATANTE</t>
  </si>
  <si>
    <t>01.050.0250-A</t>
  </si>
  <si>
    <t>01.050.0300-0</t>
  </si>
  <si>
    <t>RELATORIO FINAL DE OBRAS OU SERVICOS DE ENGENHARIA,REGISTRO</t>
  </si>
  <si>
    <t>FOTOGRAFICO DOS SERVICOS,ACOMPANHADO DE LEGENDAS E INDICACAO</t>
  </si>
  <si>
    <t xml:space="preserve"> DA LOCALIZACAO,INFORMACOES CONTRATUAIS,PLANILHA ORCAMENTARI</t>
  </si>
  <si>
    <t>A E DESCRICAO DO ESCOPO DOS SERVICOS REALIZADOS,CONF.RECOMEN</t>
  </si>
  <si>
    <t>DACOES E ESPECIFICACOES DO ORGAO CONTRATANTE.O ITEM DEVERA S</t>
  </si>
  <si>
    <t>ER MEDIDO PELO NUMERO PRANCHAS ORIGINAIS COMPOE RELATORIO</t>
  </si>
  <si>
    <t>01.050.0300-A</t>
  </si>
  <si>
    <t>01.050.0315-0</t>
  </si>
  <si>
    <t>SERVICOS DE ELABORACAO DE VISTORIAS,LAUDOS TECNICOS,ANTEPROJ</t>
  </si>
  <si>
    <t>ETOS DE INTERVENCOES LOCALIZADAS,QUANTITATIVOS E RELATORIO F</t>
  </si>
  <si>
    <t>OTOGRAFICO PARA EXECUCAO DE RECUPERACAO ESTRUTURAL DE OBRAS-</t>
  </si>
  <si>
    <t>DE-ARTE ESPECIAIS,COM AREAS DE PROJECAO HORIZONTAL ATE 1000M</t>
  </si>
  <si>
    <t>2,APRESENTADO NOS PADROES DA CONTRATANTE</t>
  </si>
  <si>
    <t>01.050.0315-A</t>
  </si>
  <si>
    <t>01.050.0320-0</t>
  </si>
  <si>
    <t>DE-ARTE ESPECIAIS,COM AREAS DE PROJECAO HORIZONTAL ENTRE 100</t>
  </si>
  <si>
    <t>0M2 E 2000M2.PARA OS PRIMEIROS 1000M2 CONSIDERAR O ITEM PERT</t>
  </si>
  <si>
    <t>INENTE,APRESENTADO NOS PADROES DA CONTRATANTE</t>
  </si>
  <si>
    <t>01.050.0320-A</t>
  </si>
  <si>
    <t>01.050.0322-0</t>
  </si>
  <si>
    <t>DE-ARTE ESPECIAIS,COM AREAS DE PROJECAO HORIZONTAL ENTRE 200</t>
  </si>
  <si>
    <t>0M2 E 5000M2.PARA OS PRIMEIROS 2000M2 CONSIDERAR OS ITENS PE</t>
  </si>
  <si>
    <t>RTINENTES,APRESENTADO NOS PADROES DA CONTRATANTE</t>
  </si>
  <si>
    <t>01.050.0322-A</t>
  </si>
  <si>
    <t>01.050.0324-0</t>
  </si>
  <si>
    <t>DE-ARTE ESPECIAIS,COM AREAS DE PROJECAO HORIZONTAL ACIMA DE</t>
  </si>
  <si>
    <t>5000M2.PARA OS PRIMEIROS 5000M2 CONSIDERAR OS ITENS PERTINEN</t>
  </si>
  <si>
    <t>TES,APRESENTADO NOS PADROES DA CONTRATANTE</t>
  </si>
  <si>
    <t>01.050.0324-A</t>
  </si>
  <si>
    <t>01.050.0325-0</t>
  </si>
  <si>
    <t>OTOGRAFICO PARA EXECUCAO DE RECUPERACAO ESTRUTURAL DE PREDIO</t>
  </si>
  <si>
    <t>S PUBLICOS,COM AREAS DE PROJECAO HORIZONTAL ATE 1000M2,APRES</t>
  </si>
  <si>
    <t>01.050.0325-A</t>
  </si>
  <si>
    <t>01.050.0326-0</t>
  </si>
  <si>
    <t>S PUBLICOS,COM AREAS DE PROJECAO HORIZONTAL ENTRE 1000M2 E 2</t>
  </si>
  <si>
    <t>000M2.PARA OS PRIMEIROS 1000M2 CONSIDERAR O ITEM PERTINENTE,</t>
  </si>
  <si>
    <t>APRESENTADO NOS PADROES DA CONTRATANTE</t>
  </si>
  <si>
    <t>01.050.0326-A</t>
  </si>
  <si>
    <t>01.050.0327-0</t>
  </si>
  <si>
    <t>S PUBLICOS,COM AREAS DE PROJECAO HORIZONTAL ENTRE 2000M2 E 5</t>
  </si>
  <si>
    <t>000M2.PARA OS PRIMEIROS 2000M2 CONSIDERAR OS ITENS PERTINENT</t>
  </si>
  <si>
    <t>ES,APRESENTADO NOS PADROES DA CONTRATANTE</t>
  </si>
  <si>
    <t>01.050.0327-A</t>
  </si>
  <si>
    <t>01.050.0328-0</t>
  </si>
  <si>
    <t>S PUBLICOS,COM AREAS DE PROJECAO HORIZONTAL ACIMA DE 5000M2.</t>
  </si>
  <si>
    <t>PARA OS PRIMEIROS 5000M2 CONSIDERAR OS ITENS PERTINENTES,APR</t>
  </si>
  <si>
    <t>ESENTADO NOS PADROES DA CONTRATANTE</t>
  </si>
  <si>
    <t>01.050.0328-A</t>
  </si>
  <si>
    <t>01.050.0350-0</t>
  </si>
  <si>
    <t>PROJETO EXECUTIVO DE ARQUITETURA,CONSIDERANDO O PROJETO BASI</t>
  </si>
  <si>
    <t>CO EXISTENTE,PARA PREDIOS HOSPITALARES ATE 1000M2,APRESENTAD</t>
  </si>
  <si>
    <t>NENTES,COORDENACAO E COMPATIBILIZACAO COM OS PROJETOS COMPLE</t>
  </si>
  <si>
    <t>MENTARES</t>
  </si>
  <si>
    <t>01.050.0350-A</t>
  </si>
  <si>
    <t>01.050.0351-0</t>
  </si>
  <si>
    <t>CO EXISTENTE,PARA PREDIOS HOSPITALARES DE 1001 ATE 4000M2,AP</t>
  </si>
  <si>
    <t>ES PERTINENTES,COORDENACAO E COMPATIBILIZACAO COM OS PROJETO</t>
  </si>
  <si>
    <t>S COMPLEMENTARES</t>
  </si>
  <si>
    <t>01.050.0351-A</t>
  </si>
  <si>
    <t>01.050.0352-0</t>
  </si>
  <si>
    <t>CO EXISTENTE,PARA PREDIOS HOSPITALARES ACIMA DE 4000M2,APRES</t>
  </si>
  <si>
    <t>PERTINENTES,COORDENACAO E COMPATIBILIZACAO COM OS PROJETOS C</t>
  </si>
  <si>
    <t>OMPLEMENTARES</t>
  </si>
  <si>
    <t>01.050.0352-A</t>
  </si>
  <si>
    <t>01.050.0353-0</t>
  </si>
  <si>
    <t>CO EXISTENTE,PARA PREDIOS CULTURAIS ATE 500M2,APRESENTADO NO</t>
  </si>
  <si>
    <t>ES,COORDENACAO E COMPATIBILIZACAO COM OS PROJETOS COMPLEMENT</t>
  </si>
  <si>
    <t>01.050.0353-A</t>
  </si>
  <si>
    <t>01.050.0354-0</t>
  </si>
  <si>
    <t>CO EXISTENTE,PARA PREDIOS CULTURAIS DE 501 ATE 3000M2,APRESE</t>
  </si>
  <si>
    <t>ERTINENTES,COORDENACAO E COMPATIBILIZACAO COM OS PROJETOS CO</t>
  </si>
  <si>
    <t>MPLEMENTARES</t>
  </si>
  <si>
    <t>01.050.0354-A</t>
  </si>
  <si>
    <t>01.050.0355-0</t>
  </si>
  <si>
    <t>CO EXISTENTE,PARA PREDIOS CULTURAIS ACIMA DE 3000M2,APRESENT</t>
  </si>
  <si>
    <t>01.050.0355-A</t>
  </si>
  <si>
    <t>01.050.0356-0</t>
  </si>
  <si>
    <t>CO EXISTENTE,PARA PREDIOS ESCOLARES E/OU ADMINISTRATIVOS ATE</t>
  </si>
  <si>
    <t xml:space="preserve"> 500M2,APRESENTADO NOS PADROES DA CONTRATANTE,INCLUSIVE AS L</t>
  </si>
  <si>
    <t>01.050.0356-A</t>
  </si>
  <si>
    <t>01.050.0357-0</t>
  </si>
  <si>
    <t>CO EXISTENTE,PARA PREDIOS ESCOLARES E/OU ADMINISTRATIVOS DE</t>
  </si>
  <si>
    <t>501 ATE 3000M2,APRESENTADO NOS PADROES DA CONTRATANTE,INCLUS</t>
  </si>
  <si>
    <t>IVE AS LEGALIZACOES PERTINENTES,COORDENACAO E COMPATIBILIZAC</t>
  </si>
  <si>
    <t>AO COM OS PROJETOS COMPLEMENTARES</t>
  </si>
  <si>
    <t>01.050.0357-A</t>
  </si>
  <si>
    <t>01.050.0358-0</t>
  </si>
  <si>
    <t>CO EXISTENTE,PARA PREDIOS ESCOLARES E/OU ADMINISTRATIVOS ACI</t>
  </si>
  <si>
    <t>MA DE 3000M2,APRESENTADO NOS PADROES DA CONTRATANTE,INCLUSIV</t>
  </si>
  <si>
    <t>01.050.0358-A</t>
  </si>
  <si>
    <t>01.050.0359-0</t>
  </si>
  <si>
    <t>ADES UNIFAMILIARES OU BIFAMILIARES TIPO PARA AREAS ATE 12000</t>
  </si>
  <si>
    <t>M2,CONSIDERANDO O PROJETO BASICO EXISTENTE,APRESENTADO NOS P</t>
  </si>
  <si>
    <t>,COORDENACAO E COMPATIBILIZACAO COM OS PROJETOS COMPLEMENTAR</t>
  </si>
  <si>
    <t>01.050.0359-A</t>
  </si>
  <si>
    <t>01.050.0360-0</t>
  </si>
  <si>
    <t>ADES UNIFAMILIARES OU BIFAMILIARES TIPO PARA AREAS DE 12001</t>
  </si>
  <si>
    <t>ATE 36000M2,CONSIDERANDO O PROJETO BASICO EXISTENTE,APRESENT</t>
  </si>
  <si>
    <t>01.050.0360-A</t>
  </si>
  <si>
    <t>01.050.0361-0</t>
  </si>
  <si>
    <t>3600M2,CONSIDERANDO O PROJETO BASICO EXISTENTE,APRESENTADO N</t>
  </si>
  <si>
    <t>TES,COORDENACAO E COMPATIBILIZACAO COM OS PROJETOS COMPLEMEN</t>
  </si>
  <si>
    <t>TARES</t>
  </si>
  <si>
    <t>01.050.0361-A</t>
  </si>
  <si>
    <t>01.050.0362-0</t>
  </si>
  <si>
    <t>CO EXISTENTE,PARA HABITACAO/EDIFICIOS ATE 6000M2,APRESENTADO</t>
  </si>
  <si>
    <t>ENTES,COORDENACAO E COMPATIBILIZACAO COM OS PROJETOS COMPLEM</t>
  </si>
  <si>
    <t>ENTARES</t>
  </si>
  <si>
    <t>01.050.0362-A</t>
  </si>
  <si>
    <t>01.050.0363-0</t>
  </si>
  <si>
    <t>CO EXISTENTE,PARA HABITACAO/EDIFICIOS DE 6001 ATE 12000M2,AP</t>
  </si>
  <si>
    <t>01.050.0363-A</t>
  </si>
  <si>
    <t>01.050.0364-0</t>
  </si>
  <si>
    <t>CO EXISTENTE,PARA HABITACAO/EDIFICIOS ACIMA DE 12000M2,APRES</t>
  </si>
  <si>
    <t>01.050.0364-A</t>
  </si>
  <si>
    <t>01.050.0365-0</t>
  </si>
  <si>
    <t>PROJETO BASICO DE INSTALACAO DE INCENDIO E SPDA PARA PREDIOS</t>
  </si>
  <si>
    <t xml:space="preserve"> ESCOLARES E/OU ADMINISTRATIVOS ATE 500M2,APRESENTADO NOS PA</t>
  </si>
  <si>
    <t>01.050.0365-A</t>
  </si>
  <si>
    <t>01.050.0366-0</t>
  </si>
  <si>
    <t xml:space="preserve"> ESCOLARES E/OU ADMINISTRATIVOS DE 501 ATE 3000M2,APRESENTAD</t>
  </si>
  <si>
    <t>01.050.0366-A</t>
  </si>
  <si>
    <t>01.050.0367-0</t>
  </si>
  <si>
    <t xml:space="preserve"> ESCOLARES E/OU ADMINISTRATIVOS ACIMA DE 3000M2,APRESENTADO</t>
  </si>
  <si>
    <t>01.050.0367-A</t>
  </si>
  <si>
    <t>01.050.0368-0</t>
  </si>
  <si>
    <t xml:space="preserve"> CULTURAIS ATE 500M2,APRESENTADO NOS PADROES DA CONTRATANTE,</t>
  </si>
  <si>
    <t>INCLUSIVE AS LEGALIZACOES PERTINENTES</t>
  </si>
  <si>
    <t>01.050.0368-A</t>
  </si>
  <si>
    <t>01.050.0369-0</t>
  </si>
  <si>
    <t xml:space="preserve"> CULTURAIS ACIMA DE 500M2,APRESENTADO NOS PADROES DA CONTRAT</t>
  </si>
  <si>
    <t>ANTE,INCLUSIVE AS LEGALIZACOES PERTINENTES</t>
  </si>
  <si>
    <t>01.050.0369-A</t>
  </si>
  <si>
    <t>01.050.0370-0</t>
  </si>
  <si>
    <t xml:space="preserve"> HOSPITALARES,APRESENTADO NOS PADROES DA CONTRATANTE,INCLUSI</t>
  </si>
  <si>
    <t>VE AS LEGALIZACOES PERTINENTES</t>
  </si>
  <si>
    <t>01.050.0370-A</t>
  </si>
  <si>
    <t>01.050.0371-0</t>
  </si>
  <si>
    <t>PROJETO BASICO DE INSTALACAO DE INCENDIO E SPDA PARA HABITAC</t>
  </si>
  <si>
    <t>OES/EDIFICIOS ATE 500M2,APRESENTADO NOS PADROES DA CONTRATAN</t>
  </si>
  <si>
    <t>TE,INCLUSIVE AS LEGALIZACOES PERTINENTES</t>
  </si>
  <si>
    <t>01.050.0371-A</t>
  </si>
  <si>
    <t>01.050.0372-0</t>
  </si>
  <si>
    <t>OES/EDIFICIOS DE 501 ATE 3000M2,APRESENTADO NOS PADROES DA C</t>
  </si>
  <si>
    <t>01.050.0372-A</t>
  </si>
  <si>
    <t>01.050.0373-0</t>
  </si>
  <si>
    <t>OES/EDIFICIOS ACIMA DE 3000M2,APRESENTADO NOS PADROES DA CON</t>
  </si>
  <si>
    <t>TRATANTE,INCLUSIVE AS LEGALIZACOES PERTINENTES</t>
  </si>
  <si>
    <t>01.050.0373-A</t>
  </si>
  <si>
    <t>01.050.0374-0</t>
  </si>
  <si>
    <t>AO/LOTEAMENTO ATE 36000M2,APRESENTADO NOS PADROES DA CONTRAT</t>
  </si>
  <si>
    <t>01.050.0374-A</t>
  </si>
  <si>
    <t>01.050.0375-0</t>
  </si>
  <si>
    <t>AO/LOTEAMENTO ACIMA DE 36000M2,APRESENTADO NOS PADROES DA CO</t>
  </si>
  <si>
    <t>01.050.0375-A</t>
  </si>
  <si>
    <t>01.050.0376-0</t>
  </si>
  <si>
    <t>PROJETO EXECUTIVO DE INSTALACAO DE INCENDIO E SPDA,CONSIDERA</t>
  </si>
  <si>
    <t>NDO PROJETO BASICO EXISTENTE,PARA PREDIOS ESCOLARES E/OU ADM</t>
  </si>
  <si>
    <t>INISTRATIVOS ATE 500M2,APRESENTADO NOS PADROES DA CONTRATANT</t>
  </si>
  <si>
    <t>01.050.0376-A</t>
  </si>
  <si>
    <t>01.050.0377-0</t>
  </si>
  <si>
    <t>INISTRATIVOS DE 501 ATE 3000M2,APRESENTADO NOS PADROES DA CO</t>
  </si>
  <si>
    <t>01.050.0377-A</t>
  </si>
  <si>
    <t>01.050.0378-0</t>
  </si>
  <si>
    <t>INISTRATIVOS ACIMA DE 3000M2,APRESENTADO NOS PADROES DA CONT</t>
  </si>
  <si>
    <t>RATANTE,INCLUSIVE AS LEGALIZACOES PERTINENTES</t>
  </si>
  <si>
    <t>01.050.0378-A</t>
  </si>
  <si>
    <t>01.050.0379-0</t>
  </si>
  <si>
    <t>NDO PROJETO BASICO EXISTENTE,PARA PREDIOS CULTURAIS ATE 500M</t>
  </si>
  <si>
    <t>2,APRESENTADO NOS PADROES DA CONTRATANTE,INCLUSIVE AS LEGALI</t>
  </si>
  <si>
    <t>01.050.0379-A</t>
  </si>
  <si>
    <t>01.050.0380-0</t>
  </si>
  <si>
    <t>NDO PROJETO BASICO EXISTENTE,PARA PREDIOS CULTURAIS ACIMA DE</t>
  </si>
  <si>
    <t>500M2,APRESENTADO NOS PADROES DA CONTRATANTE,INCLUSIVE AS LE</t>
  </si>
  <si>
    <t>GALIZACOES PERTINENTES</t>
  </si>
  <si>
    <t>01.050.0380-A</t>
  </si>
  <si>
    <t>01.050.0381-0</t>
  </si>
  <si>
    <t>NDO PROJETO BASICO EXISTENTE,PARA PREDIOS HOSPITALARES,APRES</t>
  </si>
  <si>
    <t>01.050.0381-A</t>
  </si>
  <si>
    <t>01.050.0382-0</t>
  </si>
  <si>
    <t>NDO PROJETO BASICO EXISTENTE,PARA HABITACOES/EDIFICIOS ATE 5</t>
  </si>
  <si>
    <t>00M2,APRESENTADO NOS PADROES DA CONTRATANTE,INCLUSIVE AS LEG</t>
  </si>
  <si>
    <t>01.050.0382-A</t>
  </si>
  <si>
    <t>01.050.0383-0</t>
  </si>
  <si>
    <t>NDO PROJETO BASICO EXISTENTE,PARA HABITACOES/EDIFICIOS DE 50</t>
  </si>
  <si>
    <t>1 ATE 3000M2,APRESENTADO NOS PADROES DA CONTRATANTE,INCLUSIV</t>
  </si>
  <si>
    <t>01.050.0383-A</t>
  </si>
  <si>
    <t>01.050.0384-0</t>
  </si>
  <si>
    <t>NDO PROJETO BASICO EXISTENTE,PARA HABITACOES/EDIFICIOS ACIMA</t>
  </si>
  <si>
    <t>DE 3000M2,APRESENTADO NOS PADROES DA CONTRATANTE,INCLUSIVE A</t>
  </si>
  <si>
    <t>01.050.0384-A</t>
  </si>
  <si>
    <t>01.050.0385-0</t>
  </si>
  <si>
    <t>NDO PROJETO BASICO EXISTENTE,PARA HABITACAO/LOTEAMENTO ATE 3</t>
  </si>
  <si>
    <t>6000M2,APRESENTADO NOS PADROES DA CONTRATANTE,INCLUSIVE AS L</t>
  </si>
  <si>
    <t>01.050.0385-A</t>
  </si>
  <si>
    <t>01.050.0386-0</t>
  </si>
  <si>
    <t>NDO PROJETO BASICO EXISTENTE,PARA HABITACAO/LOTEAMENTO ACIMA</t>
  </si>
  <si>
    <t xml:space="preserve"> DE 36000M2,APRESENTADO NOS PADROES DA CONTRATANTE,INCLUSIVE</t>
  </si>
  <si>
    <t>01.050.0386-A</t>
  </si>
  <si>
    <t>01.050.0387-0</t>
  </si>
  <si>
    <t>PROJETO BASICO DE INSTALACAO DE GAS PARA PREDIOS ESCOLARES E</t>
  </si>
  <si>
    <t>/OU ADMINISTRATIVOS ATE 500M2,APRESENTADO NOS PADROES DA CON</t>
  </si>
  <si>
    <t>01.050.0387-A</t>
  </si>
  <si>
    <t>01.050.0388-0</t>
  </si>
  <si>
    <t>/OU ADMINISTRATIVOS ACIMA DE 500M2,APRESENTADO NOS PADROES D</t>
  </si>
  <si>
    <t>01.050.0388-A</t>
  </si>
  <si>
    <t>01.050.0389-0</t>
  </si>
  <si>
    <t>PROJETO BASICO DE INSTALACAO DE GAS PARA PREDIOS CULTURAIS,A</t>
  </si>
  <si>
    <t>OES PERTINENTES</t>
  </si>
  <si>
    <t>01.050.0389-A</t>
  </si>
  <si>
    <t>01.050.0390-0</t>
  </si>
  <si>
    <t>PROJETO BASICO DE INSTALACAO DE GAS PARA PREDIOS HOSPITALARE</t>
  </si>
  <si>
    <t>S ATE 4000M2,APRESENTADO NOS PADROES DA CONTRATANTE,INCLUSIV</t>
  </si>
  <si>
    <t>01.050.0390-A</t>
  </si>
  <si>
    <t>01.050.0391-0</t>
  </si>
  <si>
    <t>S ACIMA DE 4000M2,APRESENTADO NOS PADROES DA CONTRATANTE,INC</t>
  </si>
  <si>
    <t>01.050.0391-A</t>
  </si>
  <si>
    <t>01.050.0392-0</t>
  </si>
  <si>
    <t>PROJETO BASICO DE INSTALACAO DE GAS PARA HABITACOES/EDIFICIO</t>
  </si>
  <si>
    <t>S ATE 500M2,APRESENTADO NOS PADROES DA CONTRATANTE,INCLUSIVE</t>
  </si>
  <si>
    <t xml:space="preserve"> AS LEGALIZACOESPERTINENTES</t>
  </si>
  <si>
    <t>01.050.0392-A</t>
  </si>
  <si>
    <t>01.050.0393-0</t>
  </si>
  <si>
    <t>S ACIMA DE 500M2,APRESENTADO NOS PADROES DA CONTRATANTE,INCL</t>
  </si>
  <si>
    <t>01.050.0393-A</t>
  </si>
  <si>
    <t>01.050.0394-0</t>
  </si>
  <si>
    <t>PROJETO BASICO DE INSTALACAO DE GAS PARA HABITACAO/LOTEAMENT</t>
  </si>
  <si>
    <t>O ACIMA DE 12000M2,APRESENTADO NOS PADROES DA CONTRATANTE,IN</t>
  </si>
  <si>
    <t>01.050.0394-A</t>
  </si>
  <si>
    <t>01.050.0395-0</t>
  </si>
  <si>
    <t>01.050.0395-A</t>
  </si>
  <si>
    <t>01.050.0396-0</t>
  </si>
  <si>
    <t>PROJETO EXECUTIVO DE INSTALACAO DE GAS,CONSIDERANDO O PROJET</t>
  </si>
  <si>
    <t>O BASICO EXISTENTE,PARA PREDIOS ESCOLARES E/OU ADMINISTRATIV</t>
  </si>
  <si>
    <t>OS ATE 500M2,APRESENTADO NOS PADROES DA CONTRATANTE,INCLUSIV</t>
  </si>
  <si>
    <t>01.050.0396-A</t>
  </si>
  <si>
    <t>01.050.0397-0</t>
  </si>
  <si>
    <t>OS ACIMA DE 500M2,APRESENTADO NOS PADROES DA CONTRATANTE,INC</t>
  </si>
  <si>
    <t>01.050.0397-A</t>
  </si>
  <si>
    <t>01.050.0398-0</t>
  </si>
  <si>
    <t>O BASICO EXISTENTE,PARA PREDIOS CULTURAIS,APRESENTADO NOS PA</t>
  </si>
  <si>
    <t>01.050.0398-A</t>
  </si>
  <si>
    <t>01.050.0399-0</t>
  </si>
  <si>
    <t>O BASICO EXISTENTE,PARA PREDIOS HOSPITALARES ATE 4000M2,APRE</t>
  </si>
  <si>
    <t>01.050.0399-A</t>
  </si>
  <si>
    <t>01.050.0400-0</t>
  </si>
  <si>
    <t>O BASICO EXISTENTE,PARA PREDIOS HOSPITALARES ACIMA DE 4000M2</t>
  </si>
  <si>
    <t>01.050.0400-A</t>
  </si>
  <si>
    <t>01.050.0401-0</t>
  </si>
  <si>
    <t>O BASICO EXISTENTE,PARA HABITACOES/EDIFICIOS ATE 500M2,APRES</t>
  </si>
  <si>
    <t>01.050.0401-A</t>
  </si>
  <si>
    <t>01.050.0402-0</t>
  </si>
  <si>
    <t>O BASICO EXISTENTE,PARA HABITACOES/EDIFICIOS ACIMA DE 500M2,</t>
  </si>
  <si>
    <t>01.050.0402-A</t>
  </si>
  <si>
    <t>01.050.0403-0</t>
  </si>
  <si>
    <t>O BASICO EXISTENTE,PARA HABITACAO/LOTEAMENTO ATE 12000M2,APR</t>
  </si>
  <si>
    <t>01.050.0403-A</t>
  </si>
  <si>
    <t>01.050.0404-0</t>
  </si>
  <si>
    <t>O BASICO EXISTENTE,PARA HABITACAO/LOTEAMENTO ACIMA DE 12000M</t>
  </si>
  <si>
    <t>01.050.0404-A</t>
  </si>
  <si>
    <t>01.050.0423-0</t>
  </si>
  <si>
    <t>PROJETO BASICO DE INSTALACAO DE TELEMATICA PARA PREDIOS ESCO</t>
  </si>
  <si>
    <t>LARES E/OU ADMINISTRATIVOS ATE 500M2,APRESENTADO NOS PADROES</t>
  </si>
  <si>
    <t>01.050.0423-A</t>
  </si>
  <si>
    <t>01.050.0424-0</t>
  </si>
  <si>
    <t>LARES E/OU ADMINISTRATIVOS ACIMA DE 500M2,APRESENTADO NOS PA</t>
  </si>
  <si>
    <t>01.050.0424-A</t>
  </si>
  <si>
    <t>01.050.0425-0</t>
  </si>
  <si>
    <t>PROJETO BASICO DE INSTALACAO DE TELEMATICA PARA PREDIOS CULT</t>
  </si>
  <si>
    <t>URAIS ATE 500M2,APRESENTADO NOS PADROES DA CONTRATANTE,INCLU</t>
  </si>
  <si>
    <t>SIVE AS LEGALIZACOES PERTINENTES</t>
  </si>
  <si>
    <t>01.050.0425-A</t>
  </si>
  <si>
    <t>01.050.0426-0</t>
  </si>
  <si>
    <t>URAIS ACIMA DE 500M2,APRESENTADO NOS PADROES DA CONTRATANTE,</t>
  </si>
  <si>
    <t>01.050.0426-A</t>
  </si>
  <si>
    <t>01.050.0427-0</t>
  </si>
  <si>
    <t>PROJETO BASICO DE INSTALACAO DE TELEMATICA PARA PREDIOS HOSP</t>
  </si>
  <si>
    <t>ITALARES,APRESENTADO NOS PADROES DA CONTRATANTE,INCLUSIVE AS</t>
  </si>
  <si>
    <t>01.050.0427-A</t>
  </si>
  <si>
    <t>01.050.0428-0</t>
  </si>
  <si>
    <t>PROJETO BASICO DE INSTALACAO DE TELEMATICA PARA HABITACOES/E</t>
  </si>
  <si>
    <t>DIFICIOS ATE 500M2,APRESENTADO NOS PADROES DA CONTRATANTE,IN</t>
  </si>
  <si>
    <t>01.050.0428-A</t>
  </si>
  <si>
    <t>01.050.0429-0</t>
  </si>
  <si>
    <t>DIFICIOS DE 501 ATE 3000M2,APRESENTADO NOS PADROES DA CONTRA</t>
  </si>
  <si>
    <t>TANTE,INCLUSIVEAS LEGALIZACOES PERTINENTES</t>
  </si>
  <si>
    <t>01.050.0429-A</t>
  </si>
  <si>
    <t>01.050.0430-0</t>
  </si>
  <si>
    <t>PROJETO BASICO DE INSTALACAO DE TELEMATICA PARA HABITACAO/LO</t>
  </si>
  <si>
    <t>TEAMENTO ATE 12000M2,APRESENTADO NOS PADROES DA CONTRATANTE,</t>
  </si>
  <si>
    <t>01.050.0430-A</t>
  </si>
  <si>
    <t>01.050.0431-0</t>
  </si>
  <si>
    <t>TEAMENTO ACIMA DE 12000M2,APRESENTADO NOS PADROES DA CONTRAT</t>
  </si>
  <si>
    <t>01.050.0431-A</t>
  </si>
  <si>
    <t>01.050.0432-0</t>
  </si>
  <si>
    <t>PROJETO EXECUTIVO DE INSTALACAO DE TELEMATICA,CONSIDERANDO O</t>
  </si>
  <si>
    <t xml:space="preserve"> PROJETO BASICO EXISTENTE,PARA PREDIOS ESCOLARES E/OU ADMINI</t>
  </si>
  <si>
    <t>STRATIVOS ATE 500M2,APRESENTADO NOS PADROES DA CONTRATANTE,I</t>
  </si>
  <si>
    <t>NCLUSIVE AS LEGALIZACOES PERTINENTES</t>
  </si>
  <si>
    <t>01.050.0432-A</t>
  </si>
  <si>
    <t>01.050.0433-0</t>
  </si>
  <si>
    <t>STRATIVOS ACIMA DE 500M2,APRESENTADO NOS PADROES DA CONTRATA</t>
  </si>
  <si>
    <t>NTE,INCLUSIVE AS LEGALIZACOES PERTINENTES</t>
  </si>
  <si>
    <t>01.050.0433-A</t>
  </si>
  <si>
    <t>01.050.0434-0</t>
  </si>
  <si>
    <t xml:space="preserve"> PROJETO BASICO EXISTENTE,PARA PREDIOS CULTURAIS ATE 500M2,A</t>
  </si>
  <si>
    <t>01.050.0434-A</t>
  </si>
  <si>
    <t>01.050.0435-0</t>
  </si>
  <si>
    <t xml:space="preserve"> PROJETO BASICO EXISTENTE,PARA PREDIOS CULTURAIS ACIMA DE 50</t>
  </si>
  <si>
    <t>0M2,APRESENTADO NOS PADROES DA CONTRATANTE,INCLUSIVE AS LEGA</t>
  </si>
  <si>
    <t>01.050.0435-A</t>
  </si>
  <si>
    <t>01.050.0436-0</t>
  </si>
  <si>
    <t xml:space="preserve"> PROJETO BASICO EXISTENTE,PARA PREDIOS HOSPITALARES,APRESENT</t>
  </si>
  <si>
    <t>01.050.0436-A</t>
  </si>
  <si>
    <t>01.050.0437-0</t>
  </si>
  <si>
    <t xml:space="preserve"> PROJETO BASICO EXISTENTE,PARA HABITACOES/EDIFICIOS ATE 500M</t>
  </si>
  <si>
    <t>01.050.0437-A</t>
  </si>
  <si>
    <t>01.050.0438-0</t>
  </si>
  <si>
    <t xml:space="preserve"> PROJETO BASICO EXISTENTE,PARA HABITACOES/EDIFICIOS DE 501 A</t>
  </si>
  <si>
    <t>TE 3000M2,APRESENTADO NOS PADROES DA CONTRATANTE,INCLUSIVE A</t>
  </si>
  <si>
    <t>01.050.0438-A</t>
  </si>
  <si>
    <t>01.050.0439-0</t>
  </si>
  <si>
    <t xml:space="preserve"> PROJETO BASICO EXISTENTE,PARA HABITACAO/LOTEAMENTO ATE 1200</t>
  </si>
  <si>
    <t>01.050.0439-A</t>
  </si>
  <si>
    <t>01.050.0440-0</t>
  </si>
  <si>
    <t xml:space="preserve"> PROJETO BASICO EXISTENTE,PARA HABITACAO/LOTEAMENTO ACIMA DE</t>
  </si>
  <si>
    <t xml:space="preserve"> 12000M2,APRESENTADO NOS PADROES DA CONTRATANTE,INCLUSIVE AS</t>
  </si>
  <si>
    <t>01.050.0440-A</t>
  </si>
  <si>
    <t>01.050.0441-0</t>
  </si>
  <si>
    <t>PROJETO BASICO DE INSTALACAO DE ESGOTO SANITARIO E AGUAS PLU</t>
  </si>
  <si>
    <t>VIAIS PARA PREDIOS ESCOLARES E/OU ADMINISTRATIVOS ATE 500M2,</t>
  </si>
  <si>
    <t>01.050.0441-A</t>
  </si>
  <si>
    <t>01.050.0442-0</t>
  </si>
  <si>
    <t>VIAIS PARA PREDIOS ESCOLARES E/OU ADMINISTRATIVOS DE 501 ATE</t>
  </si>
  <si>
    <t xml:space="preserve"> 3000M2,APRESENTADO NOS PADROES DA CONTRATANTE,INCLUSIVE AS</t>
  </si>
  <si>
    <t>LEGALIZACOES PERTINENTES</t>
  </si>
  <si>
    <t>01.050.0442-A</t>
  </si>
  <si>
    <t>01.050.0443-0</t>
  </si>
  <si>
    <t>VIAIS PARA PREDIOS ESCOLARES E/OU ADMINISTRATIVOS ACIMA DE 3</t>
  </si>
  <si>
    <t>01.050.0443-A</t>
  </si>
  <si>
    <t>01.050.0444-0</t>
  </si>
  <si>
    <t>VIAIS PARA PREDIOS CULTURAIS,APRESENTADO NOS PADROES DA CONT</t>
  </si>
  <si>
    <t>01.050.0444-A</t>
  </si>
  <si>
    <t>01.050.0445-0</t>
  </si>
  <si>
    <t>VIAIS PARA PREDIOS HOSPITALARES ATE 4000M2,APRESENTADO NOS P</t>
  </si>
  <si>
    <t>01.050.0445-A</t>
  </si>
  <si>
    <t>01.050.0446-0</t>
  </si>
  <si>
    <t>VIAIS PARA PREDIOS HOSPITALARES ACIMA DE 4000M2,APRESENTADO</t>
  </si>
  <si>
    <t>01.050.0446-A</t>
  </si>
  <si>
    <t>01.050.0447-0</t>
  </si>
  <si>
    <t>VIAIS PARA URBANIZACAO ATE 15000M2,APRESENTADO NOS PADROES D</t>
  </si>
  <si>
    <t>01.050.0447-A</t>
  </si>
  <si>
    <t>01.050.0448-0</t>
  </si>
  <si>
    <t>VIAIS PARA URBANIZACAO ACIMA DE 15000M2,APRESENTADO NOS PADR</t>
  </si>
  <si>
    <t>01.050.0448-A</t>
  </si>
  <si>
    <t>01.050.0449-0</t>
  </si>
  <si>
    <t>VIAIS PARA HABITACAO/LOTEAMENTO ATE 12000M2,APRESENTADO NOS</t>
  </si>
  <si>
    <t>01.050.0449-A</t>
  </si>
  <si>
    <t>01.050.0450-0</t>
  </si>
  <si>
    <t>VIAIS PARA HABITACAO/LOTEAMENTO DE 12001 ATE 36000M2,APRESEN</t>
  </si>
  <si>
    <t>TADO NOS PADROES DA CONTRATANTE,INCLUSIVE AS LEGALIZACOES PE</t>
  </si>
  <si>
    <t>RTINENTES</t>
  </si>
  <si>
    <t>01.050.0450-A</t>
  </si>
  <si>
    <t>01.050.0451-0</t>
  </si>
  <si>
    <t>VIAIS PARA HABITACAO/LOTEAMENTO ACIMA DE 36000M2,APRESENTADO</t>
  </si>
  <si>
    <t>01.050.0451-A</t>
  </si>
  <si>
    <t>01.050.0452-0</t>
  </si>
  <si>
    <t>PLUVIAIS,CONSIDERANDO O PROJETO BASICO EXISTENTE,PARA PREDIO</t>
  </si>
  <si>
    <t>S ESCOLARES E/OU ADMINISTRATIVOS ATE 500M2,APRESENTADO NOS P</t>
  </si>
  <si>
    <t>01.050.0452-A</t>
  </si>
  <si>
    <t>01.050.0453-0</t>
  </si>
  <si>
    <t>S ESCOLARES E/OU ADMINISTRATIVOS DE 501 ATE 3000M2,APRESENTA</t>
  </si>
  <si>
    <t>01.050.0453-A</t>
  </si>
  <si>
    <t>01.050.0454-0</t>
  </si>
  <si>
    <t>S ESCOLARES E/OU ADMINISTRATIVOS ACIMA DE 3000M2,APRESENTADO</t>
  </si>
  <si>
    <t>01.050.0454-A</t>
  </si>
  <si>
    <t>01.050.0455-0</t>
  </si>
  <si>
    <t>S CULTURAIS,APRESENTADO NOS PADROES DA CONTRATANTE,INCLUSIVE</t>
  </si>
  <si>
    <t>01.050.0455-A</t>
  </si>
  <si>
    <t>01.050.0456-0</t>
  </si>
  <si>
    <t>S HOSPITALARES ATE 4000M2,APRESENTADO NOS PADROES DA CONTRAT</t>
  </si>
  <si>
    <t>01.050.0456-A</t>
  </si>
  <si>
    <t>01.050.0457-0</t>
  </si>
  <si>
    <t>S HOSPITALARES ACIMA DE 4000M2,APRESENTADO NOS PADROES DA CO</t>
  </si>
  <si>
    <t>01.050.0457-A</t>
  </si>
  <si>
    <t>01.050.0458-0</t>
  </si>
  <si>
    <t>PLUVIAIS,CONSIDERANDO O PROJETO BASICO EXISTENTE,PARA URBANI</t>
  </si>
  <si>
    <t>ZACAO ATE 15000M2,APRESENTADO NOS PADROES DA CONTRATANTE,INC</t>
  </si>
  <si>
    <t>01.050.0458-A</t>
  </si>
  <si>
    <t>01.050.0459-0</t>
  </si>
  <si>
    <t>ZACAO ACIMA DE 15000M2,APRESENTADO NOS PADROES DA CONTRATANT</t>
  </si>
  <si>
    <t>01.050.0459-A</t>
  </si>
  <si>
    <t>01.050.0460-0</t>
  </si>
  <si>
    <t>PLUVIAIS,CONSIDERANDO O PROJETO BASICO EXISTENTE,PARA HABITA</t>
  </si>
  <si>
    <t>CAO/LOTEAMENTO ATE 12000M2,APRESENTADO NOS PADROES DA CONTRA</t>
  </si>
  <si>
    <t>01.050.0460-A</t>
  </si>
  <si>
    <t>01.050.0461-0</t>
  </si>
  <si>
    <t>CAO/LOTEAMENTO DE 12001 ATE 36000M2,APRESENTADO NOS PADROES</t>
  </si>
  <si>
    <t>01.050.0461-A</t>
  </si>
  <si>
    <t>01.050.0462-0</t>
  </si>
  <si>
    <t>CAO/LOTEAMENTO ACIMA DE 36000M2,APRESENTADO NOS PADROES DA C</t>
  </si>
  <si>
    <t>01.050.0462-A</t>
  </si>
  <si>
    <t>01.050.0463-0</t>
  </si>
  <si>
    <t>PROJETO BASICO DE INSTALACAO HIDRAULICA PARA PREDIOS ESCOLAR</t>
  </si>
  <si>
    <t xml:space="preserve"> CONTRATANTE,INCLUSIVE AS LEGALIZACOES PERTINENTES</t>
  </si>
  <si>
    <t>01.050.0463-A</t>
  </si>
  <si>
    <t>01.050.0464-0</t>
  </si>
  <si>
    <t>ES E/OU ADMINISTRATIVOS DE 501 ATE 3000M2,APRESENTADO NOS PA</t>
  </si>
  <si>
    <t>01.050.0464-A</t>
  </si>
  <si>
    <t>01.050.0465-0</t>
  </si>
  <si>
    <t>ES E/OU ADMINISTRATIVOS ACIMA DE 3000M2,APRESENTADO NOS PADR</t>
  </si>
  <si>
    <t>01.050.0465-A</t>
  </si>
  <si>
    <t>01.050.0466-0</t>
  </si>
  <si>
    <t>PROJETO BASICO DE INSTALACAO HIDRAULICA PARA PREDIOS CULTURA</t>
  </si>
  <si>
    <t>IS,APRESENTADO NOS PADROES DA CONTRATANTE,INCLUSIVE AS LEGAL</t>
  </si>
  <si>
    <t>01.050.0466-A</t>
  </si>
  <si>
    <t>01.050.0467-0</t>
  </si>
  <si>
    <t>PROJETO BASICO DE INSTALACAO HIDRAULICA PARA PREDIOS HOSPITA</t>
  </si>
  <si>
    <t>LARES ATE 4000M2,APRESENTADO NOS PADROES DA CONTRATANTE,INCL</t>
  </si>
  <si>
    <t>01.050.0467-A</t>
  </si>
  <si>
    <t>01.050.0468-0</t>
  </si>
  <si>
    <t>LARES ACIMA DE 4000M2,APRESENTADO NOS PADROES DA CONTRATANTE</t>
  </si>
  <si>
    <t>,INCLUSIVE AS LEGALIZACOES PERTINENTES</t>
  </si>
  <si>
    <t>01.050.0468-A</t>
  </si>
  <si>
    <t>01.050.0469-0</t>
  </si>
  <si>
    <t>PROJETO BASICO DE INSTALACAO HIDRAULICA PARA HABITACOES/EDIF</t>
  </si>
  <si>
    <t>ICIOS ATE 500M2,APRESENTADO NOS PADROES DA CONTRATANTE,INCLU</t>
  </si>
  <si>
    <t>01.050.0469-A</t>
  </si>
  <si>
    <t>01.050.0470-0</t>
  </si>
  <si>
    <t>ICIOS DE 501 ATE 3000M2,APRESENTADO NOS PADROES DA CONTRATAN</t>
  </si>
  <si>
    <t>01.050.0470-A</t>
  </si>
  <si>
    <t>01.050.0471-0</t>
  </si>
  <si>
    <t>ICIOS ACIMA DE 3000M2,APRESENTADO NOS PADROES DA CONTRATANTE</t>
  </si>
  <si>
    <t>01.050.0471-A</t>
  </si>
  <si>
    <t>01.050.0472-0</t>
  </si>
  <si>
    <t>PROJETO BASICO DE INSTALACAO HIDRAULICA PARA URBANIZACAO ATE</t>
  </si>
  <si>
    <t xml:space="preserve"> 15000M2,APRESENTADO NOS PADROES DA CONTRATANTE,INCLUSIVE AS</t>
  </si>
  <si>
    <t>01.050.0472-A</t>
  </si>
  <si>
    <t>01.050.0473-0</t>
  </si>
  <si>
    <t>PROJETO BASICO DE INSTALACAO HIDRAULICA PARA URBANIZACAO ACI</t>
  </si>
  <si>
    <t>MA DE 15000M2,APRESENTADO NOS PADROES DA CONTRATANTE,INCLUSI</t>
  </si>
  <si>
    <t>01.050.0473-A</t>
  </si>
  <si>
    <t>01.050.0474-0</t>
  </si>
  <si>
    <t>PROJETO BASICO DE INSTALACAO HIDRAULICA PARA HABITACAO/LOTEA</t>
  </si>
  <si>
    <t>MENTO ATE 12000M2,APRESENTADO NOS PADROES DA CONTRATANTE,INC</t>
  </si>
  <si>
    <t>01.050.0474-A</t>
  </si>
  <si>
    <t>01.050.0475-0</t>
  </si>
  <si>
    <t>MENTO DE 12001 ATE 36000M2,APRESENTADO NOS PADROES DA CONTRA</t>
  </si>
  <si>
    <t>01.050.0475-A</t>
  </si>
  <si>
    <t>01.050.0476-0</t>
  </si>
  <si>
    <t>MENTO ACIMA DE 36000M2,APRESENTADO NOS PADROES DA CONTRATANT</t>
  </si>
  <si>
    <t>01.050.0476-A</t>
  </si>
  <si>
    <t>01.050.0478-0</t>
  </si>
  <si>
    <t>PROJETO EXECUTIVO DE INSTALACAO HIDRAULICA,CONSIDERANDO O PR</t>
  </si>
  <si>
    <t>OJETO BASICO EXISTENTE,PARA PREDIOS ESCOLARES E/OU ADMINISTR</t>
  </si>
  <si>
    <t>ATIVOS ATE 500M2,APRESENTADO NOS PADROES DA CONTRATANTE,INCL</t>
  </si>
  <si>
    <t>01.050.0478-A</t>
  </si>
  <si>
    <t>01.050.0479-0</t>
  </si>
  <si>
    <t>ATIVOS DE 501 ATE 3000M2,APRESENTADO NOS PADROES DA CONTRATA</t>
  </si>
  <si>
    <t>NTE,INCLUSIVE ASLEGALIZACOES PERTINENTES</t>
  </si>
  <si>
    <t>01.050.0479-A</t>
  </si>
  <si>
    <t>01.050.0480-0</t>
  </si>
  <si>
    <t>ATIVOS ACIMA DE 3000M2,APRESENTADO NOS PADROES DA CONTRATANT</t>
  </si>
  <si>
    <t>01.050.0480-A</t>
  </si>
  <si>
    <t>01.050.0481-0</t>
  </si>
  <si>
    <t>OJETO BASICO EXISTENTE,PARA PREDIOS CULTURAIS,APRESENTADO NO</t>
  </si>
  <si>
    <t>01.050.0481-A</t>
  </si>
  <si>
    <t>01.050.0482-0</t>
  </si>
  <si>
    <t>OJETO BASICO EXISTENTE,PARA PREDIOS HOSPITALARES ATE 4000M2,</t>
  </si>
  <si>
    <t>01.050.0482-A</t>
  </si>
  <si>
    <t>01.050.0483-0</t>
  </si>
  <si>
    <t>OJETO BASICO EXISTENTE,PARA PREDIOS HOSPITALARES ACIMA DE 40</t>
  </si>
  <si>
    <t>01.050.0483-A</t>
  </si>
  <si>
    <t>01.050.0484-0</t>
  </si>
  <si>
    <t>OJETO BASICO EXISTENTE,PARA HABITACOES/EDIFICIOS ATE 500M2,A</t>
  </si>
  <si>
    <t>01.050.0484-A</t>
  </si>
  <si>
    <t>01.050.0485-0</t>
  </si>
  <si>
    <t>OJETO BASICO EXISTENTE,PARA HABITACOES/EDIFICIOS DE 501 ATE</t>
  </si>
  <si>
    <t>3000M2,APRESENTADO NOS PADROES DA CONTRATANTE,INCLUSIVE AS L</t>
  </si>
  <si>
    <t>01.050.0485-A</t>
  </si>
  <si>
    <t>01.050.0486-0</t>
  </si>
  <si>
    <t>OJETO BASICO EXISTENTE,PARA HABITACOES/EDIFICIOS ACIMA DE 30</t>
  </si>
  <si>
    <t>01.050.0486-A</t>
  </si>
  <si>
    <t>01.050.0487-0</t>
  </si>
  <si>
    <t>OJETO BASICO EXISTENTE,PARA URBANIZACAO ATE 15000M2,APRESENT</t>
  </si>
  <si>
    <t>01.050.0487-A</t>
  </si>
  <si>
    <t>01.050.0488-0</t>
  </si>
  <si>
    <t>OJETO BASICO EXISTENTE,PARA URBANIZACAO ACIMA DE 15000M2,APR</t>
  </si>
  <si>
    <t>01.050.0488-A</t>
  </si>
  <si>
    <t>01.050.0489-0</t>
  </si>
  <si>
    <t>OJETO BASICO EXISTENTE,PARA HABITACAO/LOTEAMENTO ATE 12000M,</t>
  </si>
  <si>
    <t>01.050.0489-A</t>
  </si>
  <si>
    <t>01.050.0490-0</t>
  </si>
  <si>
    <t>OJETO BASICO EXISTENTE,PARA HABITACAO/LOTEAMENTO DE 12001 AT</t>
  </si>
  <si>
    <t>E 36000M2,APRESENTADO NOS PADROES DA CONTRATANTE,INCLUSIVE A</t>
  </si>
  <si>
    <t>01.050.0490-A</t>
  </si>
  <si>
    <t>01.050.0491-0</t>
  </si>
  <si>
    <t>OJETO BASICO EXISTENTE,PARA HABITACAO/LOTEAMENTO ACIMA DE 36</t>
  </si>
  <si>
    <t>01.050.0491-A</t>
  </si>
  <si>
    <t>01.050.0493-0</t>
  </si>
  <si>
    <t>PROJETO BASICO DE INSTALACAO ELETRICA PARA PREDIOS ESCOLARES</t>
  </si>
  <si>
    <t>E/OU ADMINISTRATIVOS ATE 500M2,APRESENTADO NOS PADROES DA CO</t>
  </si>
  <si>
    <t>01.050.0493-A</t>
  </si>
  <si>
    <t>01.050.0494-0</t>
  </si>
  <si>
    <t>E/OU ADMINISTRATIVOS DE 501 ATE 3000M2,APRESENTADO NOS PADRO</t>
  </si>
  <si>
    <t>ES DA CONTRATANTE,INCLUSIVE AS LEGALIZACOES PERTINENTES</t>
  </si>
  <si>
    <t>01.050.0494-A</t>
  </si>
  <si>
    <t>01.050.0495-0</t>
  </si>
  <si>
    <t>E/OU ADMINISTRATIVOS ACIMA DE 3000M2,APRESENTADO NOS PADROES</t>
  </si>
  <si>
    <t>01.050.0495-A</t>
  </si>
  <si>
    <t>01.050.0496-0</t>
  </si>
  <si>
    <t>PROJETO BASICO DE INSTALACAO ELETRICA PARA PREDIOS CULTURAIS</t>
  </si>
  <si>
    <t xml:space="preserve"> ATE 3000M2,APRESENTADO NOS PADROES DA CONTRATANTE,INCLUSIVE</t>
  </si>
  <si>
    <t>01.050.0496-A</t>
  </si>
  <si>
    <t>01.050.0497-0</t>
  </si>
  <si>
    <t xml:space="preserve"> ACIMA DE 3000M2,APRESENTADO NOS PADROES DA CONTRATANTE,INCL</t>
  </si>
  <si>
    <t>01.050.0497-A</t>
  </si>
  <si>
    <t>01.050.0498-0</t>
  </si>
  <si>
    <t>PROJETO BASICO DE INSTALACAO ELETRICA PARA PREDIOS HOSPITALA</t>
  </si>
  <si>
    <t>RES,APRESENTADO NOS PADROES DA CONTRATANTE,INCLUSIVE AS LEGA</t>
  </si>
  <si>
    <t>01.050.0498-A</t>
  </si>
  <si>
    <t>01.050.0499-0</t>
  </si>
  <si>
    <t>PROJETO BASICO DE INSTALACAO ELETRICA PARA HABITACOES/EDIFIC</t>
  </si>
  <si>
    <t>IOS ATE 500M2,APRESENTADO NOS PADROES DA CONTRATANTE,INCLUSI</t>
  </si>
  <si>
    <t>01.050.0499-A</t>
  </si>
  <si>
    <t>01.050.0500-0</t>
  </si>
  <si>
    <t>IOS DE 501 ATE 3000M2,APRESENTADO NOS PADROES DA CONTRATANTE</t>
  </si>
  <si>
    <t>01.050.0500-A</t>
  </si>
  <si>
    <t>01.050.0501-0</t>
  </si>
  <si>
    <t>IOS ACIMA DE 3000M2,APRESENTADO NOS PADROES DA CONTRATANTE,I</t>
  </si>
  <si>
    <t>01.050.0501-A</t>
  </si>
  <si>
    <t>01.050.0502-0</t>
  </si>
  <si>
    <t>PROJETO BASICO DE INSTALACAO ELETRICA PARA URBANIZACAO ATE 1</t>
  </si>
  <si>
    <t>5000M2,APRESENTADO NOS PADROES DA CONTRATANTE,INCLUSIVE AS L</t>
  </si>
  <si>
    <t>01.050.0502-A</t>
  </si>
  <si>
    <t>01.050.0503-0</t>
  </si>
  <si>
    <t>PROJETO BASICO DE INSTALACAO ELETRICA PARA URBANIZACAO ACIMA</t>
  </si>
  <si>
    <t>DE 15000M2,APRESENTADO NOS PADROES DA CONTRATANTE,INCLUSIVE</t>
  </si>
  <si>
    <t>AS LEGALIZACOES PERTINENTES</t>
  </si>
  <si>
    <t>01.050.0503-A</t>
  </si>
  <si>
    <t>01.050.0504-0</t>
  </si>
  <si>
    <t>PROJETO BASICO DE INSTALACAO ELETRICA PARA HABITACAO/LOTEAME</t>
  </si>
  <si>
    <t>NTO ATE 12000M2,APRESENTADO NOS PADROES DA CONTRATANTE,INCLU</t>
  </si>
  <si>
    <t>01.050.0504-A</t>
  </si>
  <si>
    <t>01.050.0505-0</t>
  </si>
  <si>
    <t>NTO DE 12001 ATE 36000M2,APRESENTADO NOS PADROES DA CONTRATA</t>
  </si>
  <si>
    <t>01.050.0505-A</t>
  </si>
  <si>
    <t>01.050.0506-0</t>
  </si>
  <si>
    <t>NTO ACIMA DE 36000M2,APRESENTADO NOS PADROES DA CONTRATANTE,</t>
  </si>
  <si>
    <t>01.050.0506-A</t>
  </si>
  <si>
    <t>01.050.0508-0</t>
  </si>
  <si>
    <t>PROJETO BASICO DE SISTEMA DE AR CONDICIONADO,APRESENTADO NOS</t>
  </si>
  <si>
    <t xml:space="preserve"> PADROES DA CONTRATANTE,PARA PREDIOS COM AREA ATE 500M2</t>
  </si>
  <si>
    <t>01.050.0508-A</t>
  </si>
  <si>
    <t>01.050.0509-0</t>
  </si>
  <si>
    <t xml:space="preserve"> PADROES DA CONTRATANTE,PARA PREDIOS COM AREA DE 501 ATE 300</t>
  </si>
  <si>
    <t>0M2</t>
  </si>
  <si>
    <t>01.050.0509-A</t>
  </si>
  <si>
    <t>01.050.0510-0</t>
  </si>
  <si>
    <t xml:space="preserve"> PADROES DA CONTRATANTE,PARA PREDIOS COM AREA ACIMA DE 3000M</t>
  </si>
  <si>
    <t>01.050.0510-A</t>
  </si>
  <si>
    <t>01.050.0515-0</t>
  </si>
  <si>
    <t>PROJETO EXECUTIVO DE INSTALACAO ELETRICA,CONSIDERANDO O PROJ</t>
  </si>
  <si>
    <t>ETO BASICO EXISTENTE,PARA PREDIOS ESCOLARES E/OU ADMINISTRAT</t>
  </si>
  <si>
    <t>IVOS ATE 500M2,APRESENTADO NOS PADROES DA CONTRATANTE,INCLUS</t>
  </si>
  <si>
    <t>IVE AS LEGALIZACOES PERTINENTES</t>
  </si>
  <si>
    <t>01.050.0515-A</t>
  </si>
  <si>
    <t>01.050.0516-0</t>
  </si>
  <si>
    <t>IVOS DE 501 ATE 3000M2,APRESENTADO NOS PADROES DA CONTRATANT</t>
  </si>
  <si>
    <t>01.050.0516-A</t>
  </si>
  <si>
    <t>01.050.0517-0</t>
  </si>
  <si>
    <t>IVOS ACIMA DE 3000M2,APRESENTADO NOS PADROES DA CONTRATANTE,</t>
  </si>
  <si>
    <t>01.050.0517-A</t>
  </si>
  <si>
    <t>01.050.0518-0</t>
  </si>
  <si>
    <t>ETO BASICO EXISTENTE,PARA PREDIOS CULTURAIS ATE 3000M2,APRES</t>
  </si>
  <si>
    <t>01.050.0518-A</t>
  </si>
  <si>
    <t>01.050.0519-0</t>
  </si>
  <si>
    <t>ETO BASICO EXISTENTE,PARA PREDIOS CULTURAIS ACIMA DE 3000M2,</t>
  </si>
  <si>
    <t>01.050.0519-A</t>
  </si>
  <si>
    <t>01.050.0520-0</t>
  </si>
  <si>
    <t>ETO BASICO EXISTENTE,PARA PREDIOS HOSPITALARES,APRESENTADO N</t>
  </si>
  <si>
    <t>01.050.0520-A</t>
  </si>
  <si>
    <t>01.050.0521-0</t>
  </si>
  <si>
    <t>ETO BASICO EXISTENTE,PARA HABITACOES/EDIFICIOS ATE 500M2,APR</t>
  </si>
  <si>
    <t>01.050.0521-A</t>
  </si>
  <si>
    <t>01.050.0522-0</t>
  </si>
  <si>
    <t>ETO BASICO EXISTENTE,PARA HABITACOES/EDIFICIOS DE 501 ATE 30</t>
  </si>
  <si>
    <t>01.050.0522-A</t>
  </si>
  <si>
    <t>01.050.0523-0</t>
  </si>
  <si>
    <t>ETO BASICO EXISTENTE,PARA HABITACOES/EDIFICIOS ACIMA DE 3000</t>
  </si>
  <si>
    <t>01.050.0523-A</t>
  </si>
  <si>
    <t>01.050.0524-0</t>
  </si>
  <si>
    <t>ETO BASICO EXISTENTE,PARA URBANIZACAO ATE 15000M2,APRESENTAD</t>
  </si>
  <si>
    <t>01.050.0524-A</t>
  </si>
  <si>
    <t>01.050.0525-0</t>
  </si>
  <si>
    <t>ETO BASICO EXISTENTE,PARA URBANIZACAO ACIMA DE 15000M2,APRES</t>
  </si>
  <si>
    <t>01.050.0525-A</t>
  </si>
  <si>
    <t>01.050.0526-0</t>
  </si>
  <si>
    <t>ETO BASICO EXISTENTE,PARA HABITACAO/LOTEAMENTO ATE 12000M2,A</t>
  </si>
  <si>
    <t>01.050.0526-A</t>
  </si>
  <si>
    <t>01.050.0527-0</t>
  </si>
  <si>
    <t>ETO BASICO EXISTENTE,PARA HABITACAO/LOTEAMENTO DE 12001 ATE3</t>
  </si>
  <si>
    <t>01.050.0527-A</t>
  </si>
  <si>
    <t>01.050.0528-0</t>
  </si>
  <si>
    <t>ETO BASICO EXISTENTE,PARA HABITACAO/LOTEAMENTO ACIMA DE 3600</t>
  </si>
  <si>
    <t>01.050.0528-A</t>
  </si>
  <si>
    <t>01.050.0530-0</t>
  </si>
  <si>
    <t>PROJETO EXECUTIVO DE SISTEMA DE AR CONDICIONADO,CONSIDERANDO</t>
  </si>
  <si>
    <t>O PROJETO BASICO EXISTENTE,APRESENTADO NOS PADROES DA CONTRA</t>
  </si>
  <si>
    <t>TANTE,PARA PREDIOS COM AREA ATE 500M2</t>
  </si>
  <si>
    <t>01.050.0530-A</t>
  </si>
  <si>
    <t>01.050.0531-0</t>
  </si>
  <si>
    <t>TANTE,PARA PREDIOS COM AREA DE 501 ATE 3000M2</t>
  </si>
  <si>
    <t>01.050.0531-A</t>
  </si>
  <si>
    <t>01.050.0532-0</t>
  </si>
  <si>
    <t>TANTE,PARA PREDIOS COM AREA ACIMA DE 3000M2</t>
  </si>
  <si>
    <t>01.050.0532-A</t>
  </si>
  <si>
    <t>01.050.0537-0</t>
  </si>
  <si>
    <t>PROJETO ESTRUTURAL BASICO PARA PREDIOS HOSPITALARES ATE 1000</t>
  </si>
  <si>
    <t>M2,APRESENTADO NOS PADROES DA CONTRATANTE</t>
  </si>
  <si>
    <t>01.050.0537-A</t>
  </si>
  <si>
    <t>01.050.0538-0</t>
  </si>
  <si>
    <t>PROJETO ESTRUTURAL BASICO PARA PREDIOS HOSPITALARES DE 1001</t>
  </si>
  <si>
    <t>ATE 4000M2,APRESENTADO NOS PADROES DA CONTRATANTE</t>
  </si>
  <si>
    <t>01.050.0538-A</t>
  </si>
  <si>
    <t>01.050.0539-0</t>
  </si>
  <si>
    <t>PROJETO ESTRUTURAL BASICO PARA PREDIOS HOSPITALARES ACIMA DE</t>
  </si>
  <si>
    <t xml:space="preserve"> 4000M2,APRESENTADO NOS PADROES DA CONTRATANTE NOS PADROES D</t>
  </si>
  <si>
    <t>A CONSTRATANTE</t>
  </si>
  <si>
    <t>01.050.0539-A</t>
  </si>
  <si>
    <t>01.050.0540-0</t>
  </si>
  <si>
    <t>000M2,CONSIDERANDO O PROJETO BASICO EXISTENTE,APRESENTADO NO</t>
  </si>
  <si>
    <t>S PADROES DA CONTRATANTE,CONSTANDO DE PLANTAS DE FORMA,ARMAC</t>
  </si>
  <si>
    <t>AO E DETALHES</t>
  </si>
  <si>
    <t>01.050.0540-A</t>
  </si>
  <si>
    <t>01.050.0541-0</t>
  </si>
  <si>
    <t>01 ATE 4000M2,CONSIDERANDO O PROJETO BASICO EXISTENTE,APRESE</t>
  </si>
  <si>
    <t>01.050.0541-A</t>
  </si>
  <si>
    <t>01.050.0542-0</t>
  </si>
  <si>
    <t xml:space="preserve"> DE 4000M2,CONSIDERANDO O PROJETO BASICO EXISTENTE,APRESENTA</t>
  </si>
  <si>
    <t>DO NOS PADROES DA CONTRATANTE,CONSTANDO DE PLANTAS DE FORMA,</t>
  </si>
  <si>
    <t>ARMACAO E DETALHES</t>
  </si>
  <si>
    <t>01.050.0542-A</t>
  </si>
  <si>
    <t>01.050.0543-0</t>
  </si>
  <si>
    <t>PROJETO ESTRUTURAL BASICO PARA PREDIOS CULTURAIS ATE 500M2,A</t>
  </si>
  <si>
    <t>01.050.0543-A</t>
  </si>
  <si>
    <t>01.050.0544-0</t>
  </si>
  <si>
    <t>PROJETO ESTRUTURAL BASICO PARA PREDIOS CULTURAIS DE 501 ATE</t>
  </si>
  <si>
    <t>3000M2,APRESENTADO NOS PADROES DA CONTRATANTE</t>
  </si>
  <si>
    <t>01.050.0544-A</t>
  </si>
  <si>
    <t>01.050.0545-0</t>
  </si>
  <si>
    <t>PROJETO ESTRUTURAL BASICO PARA PREDIOS CULTURAIS ACIMA DE 30</t>
  </si>
  <si>
    <t>00M2,APRESENTADO NOS PADROES DA CONTRATANTE</t>
  </si>
  <si>
    <t>01.050.0545-A</t>
  </si>
  <si>
    <t>01.050.0546-0</t>
  </si>
  <si>
    <t>2,CONSIDERANDO O PROJETO BASICO EXISTENTE,APRESENTADO NOS PA</t>
  </si>
  <si>
    <t>DROES DA CONTRATANTE,CONSTANDO DE PLANTAS DE FORMA,ARMACAO E</t>
  </si>
  <si>
    <t xml:space="preserve"> DETALHES</t>
  </si>
  <si>
    <t>01.050.0546-A</t>
  </si>
  <si>
    <t>01.050.0547-0</t>
  </si>
  <si>
    <t>TE 3000M2,CONSIDERANDO O PROJETO BASICO EXISTENTE,APRESENTAD</t>
  </si>
  <si>
    <t>O NOS PADROES DA CONTRATANTE,CONSTANDO DE PLANTAS DE FORMA,A</t>
  </si>
  <si>
    <t>RMACAO E DETALHES</t>
  </si>
  <si>
    <t>01.050.0547-A</t>
  </si>
  <si>
    <t>01.050.0548-0</t>
  </si>
  <si>
    <t xml:space="preserve"> 3000M2,CONSIDERANDO O PROJETO BASICO EXISTENTE,APRESENTADO</t>
  </si>
  <si>
    <t>NOS PADROES DA CONTRATANTE,CONSTANDO DE PLANTAS DE FORMA,ARM</t>
  </si>
  <si>
    <t>ACAO E DETALHES</t>
  </si>
  <si>
    <t>01.050.0548-A</t>
  </si>
  <si>
    <t>01.050.0549-0</t>
  </si>
  <si>
    <t>PROJETO ESTRUTURAL BASICO PARA PREDIOS ESCOLARES E/OU ADMINI</t>
  </si>
  <si>
    <t>STRATIVOS ATE 500M2,APRESENTADO NOS PADROES DA CONTRATANTE</t>
  </si>
  <si>
    <t>01.050.0549-A</t>
  </si>
  <si>
    <t>01.050.0550-0</t>
  </si>
  <si>
    <t>STRATIVOS DE 501 ATE 3000M2,APRESENTADO NOS PADROES DA CONTR</t>
  </si>
  <si>
    <t>ATANTE</t>
  </si>
  <si>
    <t>01.050.0550-A</t>
  </si>
  <si>
    <t>01.050.0551-0</t>
  </si>
  <si>
    <t>STRATIVOS ACIMA DE 3000M2,APRESENTADO NOS PADROES DA CONTRAT</t>
  </si>
  <si>
    <t>ANTE</t>
  </si>
  <si>
    <t>01.050.0551-A</t>
  </si>
  <si>
    <t>01.050.0552-0</t>
  </si>
  <si>
    <t>PROJETO EXECUTIVO ESTRUTURAL PARA PREDIOS ESCOLARES E/OU ADM</t>
  </si>
  <si>
    <t>INISTRATIVOS ATE 500M2,CONSIDERANDO O PROJETO BASICO EXISTEN</t>
  </si>
  <si>
    <t>TE,APRESENTADO NOS PADROES DA CONTRATANTE,CONSTANDO DE PLANT</t>
  </si>
  <si>
    <t>AS DE FORMA,ARMACAO E DETALHES</t>
  </si>
  <si>
    <t>01.050.0552-A</t>
  </si>
  <si>
    <t>01.050.0553-0</t>
  </si>
  <si>
    <t>INISTRATIVOS DE 501 ATE 3000M2,CONSIDERANDO O PROJETO BASICO</t>
  </si>
  <si>
    <t xml:space="preserve"> EXISTENTE,APRESENTADO NOS PADROES DA CONTRATANTE,CONSTANDO</t>
  </si>
  <si>
    <t>DE PLANTAS DE FORMA,ARMACAO E DETALHES</t>
  </si>
  <si>
    <t>01.050.0553-A</t>
  </si>
  <si>
    <t>01.050.0554-0</t>
  </si>
  <si>
    <t>INISTRATIVOS ACIMA DE 3000M2,CONSIDERANDO O PROJETO BASICO E</t>
  </si>
  <si>
    <t>XISTENTE,APRESENTADO NOS PADROES DA CONTRATANTE,CONSTANDO DE</t>
  </si>
  <si>
    <t xml:space="preserve"> PLANTAS DE FORMA,ARMACAO E DETALHES</t>
  </si>
  <si>
    <t>01.050.0554-A</t>
  </si>
  <si>
    <t>01.050.0560-0</t>
  </si>
  <si>
    <t>PROJETO BASICO DE INSTALACAO DE SEGURANCA (CFTV E SONORIZACA</t>
  </si>
  <si>
    <t>O),ATE 500M2,APRESENTADO NOS PADROES DA CONTRATANTE,INCLUSIV</t>
  </si>
  <si>
    <t>01.050.0560-A</t>
  </si>
  <si>
    <t>01.050.0561-0</t>
  </si>
  <si>
    <t>O),DE 501 ATE 3000M2,APRESENTADO NOS PADROES DA CONTRATANTE,</t>
  </si>
  <si>
    <t>01.050.0561-A</t>
  </si>
  <si>
    <t>01.050.0562-0</t>
  </si>
  <si>
    <t>O),ACIMA DE 3000M2,APRESENTADO NOS PADROES DA CONTRATANTE,IN</t>
  </si>
  <si>
    <t>01.050.0562-A</t>
  </si>
  <si>
    <t>01.050.0563-0</t>
  </si>
  <si>
    <t>PROJETO EXECUTIVO DE INSTALACAO DE SEGURANCA(CFTV E SONORIZA</t>
  </si>
  <si>
    <t>CAO),CONSIDERANDO PROJETO BASICO EXISTENTE,ATE 500M2,APRESEN</t>
  </si>
  <si>
    <t>01.050.0563-A</t>
  </si>
  <si>
    <t>01.050.0564-0</t>
  </si>
  <si>
    <t>CAO),CONSIDERANDO PROJETO BASICO EXISTENTE,DE 501 ATE 3000M2</t>
  </si>
  <si>
    <t>01.050.0564-A</t>
  </si>
  <si>
    <t>01.050.0565-0</t>
  </si>
  <si>
    <t>CAO),CONSIDERANDO PROJETO BASICO EXISTENTE,ACIMA DE 3000M2,A</t>
  </si>
  <si>
    <t>01.050.0565-A</t>
  </si>
  <si>
    <t>01.050.0570-0</t>
  </si>
  <si>
    <t>PROJETO BASICO DE SISTEMA CENTRAL DE GASES MEDICINAIS (OXIGE</t>
  </si>
  <si>
    <t>NIO,AR COMPRIMIDO E VACUO),APRESENTADO NOS PADROES DA CONTRA</t>
  </si>
  <si>
    <t>TANTE,COM AREA ATE 1000M2</t>
  </si>
  <si>
    <t>01.050.0570-A</t>
  </si>
  <si>
    <t>01.050.0571-0</t>
  </si>
  <si>
    <t>TANTE,COM AREA DE 1001 ATE 4000M2</t>
  </si>
  <si>
    <t>01.050.0571-A</t>
  </si>
  <si>
    <t>01.050.0572-0</t>
  </si>
  <si>
    <t>TANTE,COM AREA ACIMA DE 4000M2</t>
  </si>
  <si>
    <t>01.050.0572-A</t>
  </si>
  <si>
    <t>01.050.0575-0</t>
  </si>
  <si>
    <t>IGENIO,AR COMPRIMIDO E VACUO),CONSIDERANDO O PROJETO BASICO</t>
  </si>
  <si>
    <t>EXISTENTE,APRESENTADO NOS PADROES DA CONTRATANTE,COM AREA AT</t>
  </si>
  <si>
    <t>E 1000M2</t>
  </si>
  <si>
    <t>01.050.0575-A</t>
  </si>
  <si>
    <t>01.050.0576-0</t>
  </si>
  <si>
    <t>EXISTENTE,APRESENTADO NOS PADROES DA CONTRATANTE,COM AREA DE</t>
  </si>
  <si>
    <t xml:space="preserve"> 1001 ATE 4000M2</t>
  </si>
  <si>
    <t>01.050.0576-A</t>
  </si>
  <si>
    <t>01.050.0577-0</t>
  </si>
  <si>
    <t>EXISTENTE,APRESENTADO NOS PADROES DA CONTRATANTE,COM AREA AC</t>
  </si>
  <si>
    <t>IMA DE 4000M2</t>
  </si>
  <si>
    <t>01.050.0577-A</t>
  </si>
  <si>
    <t>01.050.0580-0</t>
  </si>
  <si>
    <t>PROJETO BASICO PARA SISTEMA DE EXAUSTAO MECANICA DE COZINHA,</t>
  </si>
  <si>
    <t>APRESENTADO NOS PADROES DA CONTRATANTE,COM AREA ATE 50M2</t>
  </si>
  <si>
    <t>01.050.0580-A</t>
  </si>
  <si>
    <t>01.050.0581-0</t>
  </si>
  <si>
    <t>APRESENTADO NOS PADROES DA CONTRATANTE,COM AREA DE 51 ATE 10</t>
  </si>
  <si>
    <t>01.050.0581-A</t>
  </si>
  <si>
    <t>01.050.0582-0</t>
  </si>
  <si>
    <t>APRESENTADO NOS PADROES DA CONTRATANTE,COM AREA ACIMA DE 100</t>
  </si>
  <si>
    <t>01.050.0582-A</t>
  </si>
  <si>
    <t>01.050.0586-0</t>
  </si>
  <si>
    <t>HA,CONSIDERANDO O PROJETO BASICO EXISTENTE,APRESENTADO NOS P</t>
  </si>
  <si>
    <t>ADROES DA CONTRATANTE,COM AREA ATE 50M2</t>
  </si>
  <si>
    <t>01.050.0586-A</t>
  </si>
  <si>
    <t>01.050.0587-0</t>
  </si>
  <si>
    <t>ADROES DA CONTRATANTE,COM AREA DE 51 ATE 100M2</t>
  </si>
  <si>
    <t>01.050.0587-A</t>
  </si>
  <si>
    <t>01.050.0588-0</t>
  </si>
  <si>
    <t>ADROES DA CONTRATANTE,COM AREA ACIMA DE 100M2</t>
  </si>
  <si>
    <t>01.050.0588-A</t>
  </si>
  <si>
    <t>01.050.0700-0</t>
  </si>
  <si>
    <t>MAO-DE-OBRA DE BIOLOGO JUNIOR,PARA SERVICOS DE CONSULTORIA D</t>
  </si>
  <si>
    <t>E ENGENHARIA E ARQUITETURA,INCLUSIVE ENCARGOS SOCIAIS</t>
  </si>
  <si>
    <t>01.050.0700-A</t>
  </si>
  <si>
    <t>01.050.0701-0</t>
  </si>
  <si>
    <t>MAO-DE-OBRA DE BIOLOGO PLENO,PARA SERVICOS DE CONSULTORIA DE</t>
  </si>
  <si>
    <t xml:space="preserve"> ENGENHARIA E ARQUITETURA,INCLUSIVE ENCARGOS SOCIAIS</t>
  </si>
  <si>
    <t>01.050.0701-A</t>
  </si>
  <si>
    <t>01.050.0702-0</t>
  </si>
  <si>
    <t>MAO-DE-OBRA DE BIOLOGO SENIOR,PARA SERVICOS DE CONSULTORIA D</t>
  </si>
  <si>
    <t>01.050.0702-A</t>
  </si>
  <si>
    <t>01.050.0703-0</t>
  </si>
  <si>
    <t>MAO-DE-OBRA DE AGRONOMO JUNIOR,PARA SERVICOS DE CONSULTORIA</t>
  </si>
  <si>
    <t>DE ENGENHARIA E ARQUITETURA,INCLUSIVE ENCARGOS SOCIAIS</t>
  </si>
  <si>
    <t>01.050.0703-A</t>
  </si>
  <si>
    <t>01.050.0704-0</t>
  </si>
  <si>
    <t>MAO-DE-OBRA DE AGRONOMO PLENO,PARA SERVICOS DE CONSULTORIA D</t>
  </si>
  <si>
    <t>01.050.0705-0</t>
  </si>
  <si>
    <t>MAO-DE-OBRA DE AGRONOMO SENIOR,PARA SERVICOS DE CONSULTORIA</t>
  </si>
  <si>
    <t>01.050.0705-A</t>
  </si>
  <si>
    <t>01.050.0706-0</t>
  </si>
  <si>
    <t>MAO-DE-OBRA DE GEOLOGO JUNIOR,PARA SERVICOS DE CONSULTORIA D</t>
  </si>
  <si>
    <t>01.050.0706-A</t>
  </si>
  <si>
    <t>01.050.0707-0</t>
  </si>
  <si>
    <t>MAO-DE-OBRA DE GEOLOGO PLENO,PARA SERVICOS DE CONSULTORIA DE</t>
  </si>
  <si>
    <t>01.050.0707-A</t>
  </si>
  <si>
    <t>01.050.0708-0</t>
  </si>
  <si>
    <t>MAO-DE-OBRA DE GEOLOGO SENIOR,PARA SERVICOS DE CONSULTORIA D</t>
  </si>
  <si>
    <t>01.050.0708-A</t>
  </si>
  <si>
    <t>01.050.0710-0</t>
  </si>
  <si>
    <t>MAO-DE-OBRA DE TECNICO ESPECIALIZADO,PARA SERVICOS DE CONSUL</t>
  </si>
  <si>
    <t>TORIA DE ENGENHARIA E ARQUITETURA,INCLUSIVE ENCARGOS SOCIAIS</t>
  </si>
  <si>
    <t>01.050.0710-A</t>
  </si>
  <si>
    <t>01.050.0711-0</t>
  </si>
  <si>
    <t>MAO-DE-OBRA DE AUXILIAR TECNICO,PARA SERVICOS DE CONSULTORIA</t>
  </si>
  <si>
    <t xml:space="preserve"> DE ENGENHARIA E ARQUITETURA,INCLUSIVE ENCARGOS SOCIAIS</t>
  </si>
  <si>
    <t>01.050.0711-A</t>
  </si>
  <si>
    <t>01.050.0712-0</t>
  </si>
  <si>
    <t>MAO-DE-OBRA DE SECRETARIA,PARA SERVICOS DE CONSULTORIA DE EN</t>
  </si>
  <si>
    <t>GENHARIA E ARQUITETURA,INCLUSIVE ENCARGOS SOCIAIS</t>
  </si>
  <si>
    <t>01.050.0712-A</t>
  </si>
  <si>
    <t>01.050.0713-0</t>
  </si>
  <si>
    <t>MAO-DE-OBRA DE ARQUITETO OU ENGENHEIRO COORDENADOR,PARA SERV</t>
  </si>
  <si>
    <t>ICOS DE CONSULTORIA DE ENGENHARIA E ARQUITETURA,INCLUSIVE EN</t>
  </si>
  <si>
    <t>CARGOS SOCIAIS</t>
  </si>
  <si>
    <t>01.050.0713-A</t>
  </si>
  <si>
    <t>01.050.0714-0</t>
  </si>
  <si>
    <t>MAO-DE-OBRA DE ARQUITETO OU ENGENHEIRO JUNIOR,PARA SERVICOS</t>
  </si>
  <si>
    <t>DE CONSULTORIA DE ENGENHARIA E ARQUITETURA,INCLUSIVE ENCARGO</t>
  </si>
  <si>
    <t>S SOCIAIS</t>
  </si>
  <si>
    <t>01.050.0714-A</t>
  </si>
  <si>
    <t>01.050.0715-0</t>
  </si>
  <si>
    <t>MAO-DE-OBRA DE ARQUITETO OU ENGENHEIRO PLENO,PARA SERVICOS D</t>
  </si>
  <si>
    <t>E CONSULTORIA DE ENGENHARIA E ARQUITETURA,INCLUSIVE ENCARGOS</t>
  </si>
  <si>
    <t xml:space="preserve"> SOCIAIS</t>
  </si>
  <si>
    <t>01.050.0715-A</t>
  </si>
  <si>
    <t>01.050.0716-0</t>
  </si>
  <si>
    <t>MAO-DE-OBRA DE ARQUITETO OU ENGENHEIRO SENIOR,PARA SERVICOS</t>
  </si>
  <si>
    <t>01.050.0716-A</t>
  </si>
  <si>
    <t>01.050.0717-0</t>
  </si>
  <si>
    <t>MAO-DE-OBRA DE DESENHISTA CADISTA JUNIOR,PARA SERVICOS DE CO</t>
  </si>
  <si>
    <t>NSULTORIA DE ENGENHARIA E ARQUITETURA,INCLUSIVE ENCARGOS SOC</t>
  </si>
  <si>
    <t>IAIS</t>
  </si>
  <si>
    <t>01.050.0717-A</t>
  </si>
  <si>
    <t>01.050.0718-0</t>
  </si>
  <si>
    <t>MAO-DE-OBRA DE DESENHISTA CADISTA PLENO,PARA SERVICOS DE CON</t>
  </si>
  <si>
    <t>SULTORIA DE ENGENHARIA E ARQUITETURA,INCLUSIVE ENCARGOS SOCI</t>
  </si>
  <si>
    <t>AIS</t>
  </si>
  <si>
    <t>01.050.0718-A</t>
  </si>
  <si>
    <t>01.050.0719-0</t>
  </si>
  <si>
    <t>MAO-DE-OBRA DE DESENHISTA CADISTA SENIOR,PARA SERVICOS DE CO</t>
  </si>
  <si>
    <t>01.050.0719-A</t>
  </si>
  <si>
    <t>01.050.0720-0</t>
  </si>
  <si>
    <t>MAO-DE-OBRA DE PROJETISTA CADISTA JUNIOR,PARA SERVICOS DE CO</t>
  </si>
  <si>
    <t>01.050.0720-A</t>
  </si>
  <si>
    <t>01.050.0721-0</t>
  </si>
  <si>
    <t>MAO-DE-OBRA DE PROJETISTA CADISTA PLENO,PARA SERVICOS DE CON</t>
  </si>
  <si>
    <t>01.050.0721-A</t>
  </si>
  <si>
    <t>01.050.0722-0</t>
  </si>
  <si>
    <t>MAO-DE-OBRA DE PROJETISTA CADISTA SENIOR,PARA SERVICOS DE CO</t>
  </si>
  <si>
    <t>01.050.0722-A</t>
  </si>
  <si>
    <t>01.050.0723-0</t>
  </si>
  <si>
    <t>MAO-DE-OBRA DE CONSULTOR,PARA SERVICOS DE CONSULTORIA DE ENG</t>
  </si>
  <si>
    <t>ENHARIA E ARQUITETURA,EXCLUSIVE ENCARGOS SOCIAIS</t>
  </si>
  <si>
    <t>01.050.0723-A</t>
  </si>
  <si>
    <t>01.050.0724-0</t>
  </si>
  <si>
    <t>ENHARIA E ARQUITETURA,INCLUSIVE ENCARGOS SOCIAIS</t>
  </si>
  <si>
    <t>01.050.0724-A</t>
  </si>
  <si>
    <t>01.050.0726-0</t>
  </si>
  <si>
    <t>MAO-DE-OBRA DE PROGRAMADOR DE INFORMATICA JUNIOR,PARA SERVIC</t>
  </si>
  <si>
    <t>OS DE CONSULTORIA DE ENGENHARIA E ARQUITETURA,INCLUSIVE ENCA</t>
  </si>
  <si>
    <t>RGOS SOCIAIS</t>
  </si>
  <si>
    <t>01.050.0726-A</t>
  </si>
  <si>
    <t>01.050.0727-0</t>
  </si>
  <si>
    <t>MAO-DE-OBRA DE PROGRAMADOR DE INFORMATICA PLENO,PARA SERVICO</t>
  </si>
  <si>
    <t>S DE CONSULTORIA DE ENGENHARIA E ARQUITETURA,INCLUSIVE ENCAR</t>
  </si>
  <si>
    <t>GOS SOCIAIS</t>
  </si>
  <si>
    <t>01.050.0727-A</t>
  </si>
  <si>
    <t>01.050.0728-0</t>
  </si>
  <si>
    <t>MAO-DE-OBRA DE PROGRAMADOR DE INFORMATICA SENIOR,PARA SERVIC</t>
  </si>
  <si>
    <t>01.050.0728-A</t>
  </si>
  <si>
    <t>01.050.0729-0</t>
  </si>
  <si>
    <t>MAO-DE-OBRA DE ANALISTA DE SISTEMA JUNIOR,PARA SERVICOS DE C</t>
  </si>
  <si>
    <t>ONSULTORIA DE ENGENHARIA E ARQUITETURA,INCLUSIVE ENCARGOS SO</t>
  </si>
  <si>
    <t>CIAIS</t>
  </si>
  <si>
    <t xml:space="preserve"> MES</t>
  </si>
  <si>
    <t>01.050.0729-A</t>
  </si>
  <si>
    <t>01.050.0730-0</t>
  </si>
  <si>
    <t>MAO-DE-OBRA DE ANALISTA DE SISTEMA PLENO,PARA SERVICOS DE CO</t>
  </si>
  <si>
    <t>01.050.0730-A</t>
  </si>
  <si>
    <t>01.050.0731-0</t>
  </si>
  <si>
    <t>MAO-DE-OBRA DE ANALISTA DE SISTEMA SENIOR,PARA SERVICOS DE C</t>
  </si>
  <si>
    <t>01.050.0731-A</t>
  </si>
  <si>
    <t>01.050.0732-0</t>
  </si>
  <si>
    <t>MAO-DE-OBRA DE DIGITADOR,PARA SERVICOS DE CONSULTORIA DE ENG</t>
  </si>
  <si>
    <t>01.050.0732-A</t>
  </si>
  <si>
    <t>01.050.0735-0</t>
  </si>
  <si>
    <t>MAO-DE-OBRA DE ADVOGADO,PARA SERVICOS DE CONSULTORIA DE ENGE</t>
  </si>
  <si>
    <t>NHARIA E ARQUITETURA,EXCLUSIVE ENCARGOS SOCIAIS</t>
  </si>
  <si>
    <t>01.050.0735-A</t>
  </si>
  <si>
    <t>01.050.0736-0</t>
  </si>
  <si>
    <t>NHARIA E ARQUITETURA,INCLUSIVE ENCARGOS SOCIAIS</t>
  </si>
  <si>
    <t>01.050.0736-A</t>
  </si>
  <si>
    <t>01.050.0740-0</t>
  </si>
  <si>
    <t>MAO-DE-OBRA DE ENGENHEIRO SANITARISTA,PARA SERVICOS DE CONSU</t>
  </si>
  <si>
    <t>LTORIA DE ENGENHARIA E ARQUITETURA,EXCLUSIVE ENCARGOS SOCIAI</t>
  </si>
  <si>
    <t>01.050.0740-A</t>
  </si>
  <si>
    <t>01.050.0741-0</t>
  </si>
  <si>
    <t>LTORIA DE ENGENHARIA E ARQUITETURA,INCLUSIVE ENCARGOS SOCIAI</t>
  </si>
  <si>
    <t>01.050.0741-A</t>
  </si>
  <si>
    <t>01.050.0750-0</t>
  </si>
  <si>
    <t>MAO-DE-OBRA DE ANALISTA AMBIENTAL,PARA SERVICOS DE CONSULTOR</t>
  </si>
  <si>
    <t>IA DE ENGENHARIA E ARQUITETURA,EXCLUSIVE ENCARGOS SOCIAIS</t>
  </si>
  <si>
    <t>01.050.0750-A</t>
  </si>
  <si>
    <t>01.050.0751-0</t>
  </si>
  <si>
    <t>IA DE ENGENHARIA E ARQUITETURA,INCLUSIVE ENCARGOS SOCIAIS</t>
  </si>
  <si>
    <t>01.050.0751-A</t>
  </si>
  <si>
    <t>01.050.9999-0</t>
  </si>
  <si>
    <t>FAMILIA 01.050</t>
  </si>
  <si>
    <t>PROJETOS E CONSULTORIA</t>
  </si>
  <si>
    <t>01.050.9999-A</t>
  </si>
  <si>
    <t>02.001.0001-0</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</si>
  <si>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</si>
  <si>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</si>
  <si>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</si>
  <si>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</si>
  <si>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</si>
  <si>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02.001.0001-A</t>
  </si>
  <si>
    <t>02.001.0002-0</t>
  </si>
  <si>
    <t>SIVE PINTURA,COM UTILIZACAO 2 VEZES</t>
  </si>
  <si>
    <t>02.001.0002-A</t>
  </si>
  <si>
    <t>02.001.0003-0</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</si>
  <si>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</si>
  <si>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</si>
  <si>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</si>
  <si>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</si>
  <si>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</si>
  <si>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</si>
  <si>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02.001.0003-A</t>
  </si>
  <si>
    <t>02.002.0005-0</t>
  </si>
  <si>
    <t>TAPUME DE VEDACAO OU PROTECAO,EXECUTADO COM TELHAS TRAPEZOID</t>
  </si>
  <si>
    <t>AIS DE ACO GALVANIZADO,ESPESSURA DE 0,5MM,ESTAS COM 4 VEZES</t>
  </si>
  <si>
    <t>DE UTILIZACAO,INCLUSIVE ENGRADAMENTO DE MADEIRA,UTILIZADO 2</t>
  </si>
  <si>
    <t>VEZES E PINTURA ESMALTE SINTETICO NA FACE EXTERNA</t>
  </si>
  <si>
    <t>02.002.0005-A</t>
  </si>
  <si>
    <t>02.002.0006-0</t>
  </si>
  <si>
    <t>TAPUME DE VEDACAO OU PROTECAO EXECUTADO COM TELHAS TRAPEZOID</t>
  </si>
  <si>
    <t>VEZES E PINTURA ESMALTE SINTETICO NAS FACES INTERNA E EXTERN</t>
  </si>
  <si>
    <t>02.002.0006-A</t>
  </si>
  <si>
    <t>02.002.0007-0</t>
  </si>
  <si>
    <t>VEZES,EXCLUSIVE PINTURA</t>
  </si>
  <si>
    <t>02.002.0007-A</t>
  </si>
  <si>
    <t>02.002.0010-0</t>
  </si>
  <si>
    <t>AIS DE ACO GALVANIZADO,ESPESSURA DE 0,5MM,ESTAS COM 2 VEZES</t>
  </si>
  <si>
    <t>02.002.0010-A</t>
  </si>
  <si>
    <t>02.002.0011-0</t>
  </si>
  <si>
    <t>02.002.0011-A</t>
  </si>
  <si>
    <t>02.002.0012-0</t>
  </si>
  <si>
    <t>02.002.0012-A</t>
  </si>
  <si>
    <t>02.003.0001-1</t>
  </si>
  <si>
    <t>TAPUME DE VEDACAO OU PROTECAO,EXECUTADO COM TABUAS DE MADEIR</t>
  </si>
  <si>
    <t>A DE 3ª DE 1"X9" E 1"X12" PREGADAS EM PECAS DE MADEIRA DE 3ª</t>
  </si>
  <si>
    <t xml:space="preserve"> DE 3"X3" VERTICAIS A CADA 1,50M,EXCLUSIVE PINTURA</t>
  </si>
  <si>
    <t>02.003.0001-B</t>
  </si>
  <si>
    <t>02.004.0001-0</t>
  </si>
  <si>
    <t>BARRACAO DE OBRA,COM PAREDES E PISO DE TABUAS DE MADEIRA DE</t>
  </si>
  <si>
    <t>3ª,COBERTURA DE TELHAS DE FIBROCIMENTO DE 6MM,E INSTALACOES,</t>
  </si>
  <si>
    <t>EXCLUSIVE PINTURA,SENDO REAPROVEITADO 2 VEZES</t>
  </si>
  <si>
    <t>02.004.0001-A</t>
  </si>
  <si>
    <t>02.004.0002-1</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</si>
  <si>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</si>
  <si>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</si>
  <si>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</si>
  <si>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</si>
  <si>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</si>
  <si>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</si>
  <si>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02.004.0002-B</t>
  </si>
  <si>
    <t>02.004.0003-0</t>
  </si>
  <si>
    <t>ISA,COLAGEM FENOLICA,PROVA D'AGUA, COM 10MM ESP.PISO E ESTRU</t>
  </si>
  <si>
    <t xml:space="preserve"> EXCL.PINT.E LIGACOES PROVISORIAS,INCL.INST.,APARELHOS,ESQUA</t>
  </si>
  <si>
    <t>DRIAS E FERRAG.,PROJ.Nº2006/EMOP,ESCRITORIO,SANITARIOS,DEPOS</t>
  </si>
  <si>
    <t>ITOS E TORRE C/CAIXA D`AGUA 500L,REAPROVEITADO 5 VEZES</t>
  </si>
  <si>
    <t>02.004.0003-A</t>
  </si>
  <si>
    <t>02.004.0004-0</t>
  </si>
  <si>
    <t>TURA MADEIRA 3ª,COBERTURA TELHAS ONDULADAS 6MM,FIBROCIMENTO,</t>
  </si>
  <si>
    <t>EXCL.PINT.E LIGACOES PROVISORIAS,INCL.INST.,APARELHOS, ESQUA</t>
  </si>
  <si>
    <t>DRIAS E FERRAG.,PROJ.Nº2007/EMOP,ESCRITORIO,SANITARIOS,DEPOS</t>
  </si>
  <si>
    <t>02.004.0004-A</t>
  </si>
  <si>
    <t>02.004.0005-0</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</si>
  <si>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</si>
  <si>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</si>
  <si>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</si>
  <si>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</si>
  <si>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</si>
  <si>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</si>
  <si>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02.004.0005-A</t>
  </si>
  <si>
    <t>02.004.0006-0</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</si>
  <si>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</si>
  <si>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</si>
  <si>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</si>
  <si>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</si>
  <si>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</si>
  <si>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</si>
  <si>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02.004.0006-A</t>
  </si>
  <si>
    <t>02.004.0007-0</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</si>
  <si>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</si>
  <si>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</si>
  <si>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</si>
  <si>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</si>
  <si>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</si>
  <si>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</si>
  <si>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02.004.0007-A</t>
  </si>
  <si>
    <t>02.004.0010-0</t>
  </si>
  <si>
    <t>BARRACAO DE OBRA EM CHAPA DE MADEIRA COMPENSADA DE 6MM DE ES</t>
  </si>
  <si>
    <t>PESSURA,RESINADA,SIMPLES,REAPROVEITAMENTO DE 2 VEZES,PISO EM</t>
  </si>
  <si>
    <t>CIMENTADO,COBERTURA COM TELHAS DE FIBROCIMENTO SEM AMIANTO,</t>
  </si>
  <si>
    <t>ESPESSURA 6MM,INCLUSIVE INSTALACOES</t>
  </si>
  <si>
    <t>02.004.0010-A</t>
  </si>
  <si>
    <t>02.004.0012-0</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</si>
  <si>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</si>
  <si>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</si>
  <si>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</si>
  <si>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</si>
  <si>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</si>
  <si>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02.004.0012-A</t>
  </si>
  <si>
    <t>02.004.0013-0</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</si>
  <si>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</si>
  <si>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</si>
  <si>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</si>
  <si>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</si>
  <si>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</si>
  <si>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02.004.0013-A</t>
  </si>
  <si>
    <t>02.006.0010-0</t>
  </si>
  <si>
    <t>ALUGUEL DE CONTAINER (MODULO METALICO ICAVEL) P/ESCRITORIO,M</t>
  </si>
  <si>
    <t>EDINDO APROX.2,30M LARGURA,6,00M COMPRIMENTO E 2,50M ALTURA,</t>
  </si>
  <si>
    <t>COMPOSTO CHAPAS ACO C/NERVURAS TRAPEZOIDAIS,ISOLAMENTO TERMO</t>
  </si>
  <si>
    <t>-ACUSTICO FORRO,CHASSIS REFORCADO E PISO EM COMPENSADO NAVAL</t>
  </si>
  <si>
    <t>,INCLUINDO INSTALACOES ELETRICAS,EXCLUSIVE TRANSPORTE (VIDE</t>
  </si>
  <si>
    <t>ITEM 04.005.0300),CARGA E DESCARGA (VIDE ITEM 04.013.0015)</t>
  </si>
  <si>
    <t>UNXMES</t>
  </si>
  <si>
    <t>02.006.0010-A</t>
  </si>
  <si>
    <t>02.006.0015-0</t>
  </si>
  <si>
    <t>ALUGUEL CONTAINER (MODULO METALICO ICAVEL),P/ESCRITORIO C/WC</t>
  </si>
  <si>
    <t>,MED.APROX.2,30M LARG.6,00M COMPR.E 2,50M ALT.CHAPAS ACO C/N</t>
  </si>
  <si>
    <t>ERVURAS TRAPEZOIDAIS,ISOLAMENTO TERMO-ACUSTICO FORRO,CHASSIS</t>
  </si>
  <si>
    <t xml:space="preserve"> REFORCADO E PISO COMPENSADO NAVAL,INCLUINDO INST.ELETR.HIDR</t>
  </si>
  <si>
    <t>OSSANITARIAS,SUPRIDO ACESSORIOS,1 BACIA SANITARIA E 1 LAVATO</t>
  </si>
  <si>
    <t>RIO,EXCL.TRANSP.(04.005.0300),CARGA E DESCARGA (04.013.0015)</t>
  </si>
  <si>
    <t>02.006.0015-A</t>
  </si>
  <si>
    <t>02.006.0030-0</t>
  </si>
  <si>
    <t>ALUGUEL CONTAINER(MODULO METALICO ICAVEL),SANITARIO-VESTIARI</t>
  </si>
  <si>
    <t>O,MED.APROX.2,30M LARG.6,00M COMPR.2,50M ALT.CHAPAS ACO NERV</t>
  </si>
  <si>
    <t>URAS TRAPEZOIDAIS,ISOLAMENTO TERMO-ACUSTICO FORRO,CHASSIS RE</t>
  </si>
  <si>
    <t>FORCADO PISO COMPENSADO NAVAL,INCL.INST.ELETR.HIDROSSANITARI</t>
  </si>
  <si>
    <t>AS,SUPRIDO ACESS.7 BACIAS SANITARIAS,2 LAVATORIOS E 2 MICTOR</t>
  </si>
  <si>
    <t>IOS,EXCL.TRANSP.(04.005.0300),CARGA E DESCARGA(04.013.0015)</t>
  </si>
  <si>
    <t>02.006.0030-A</t>
  </si>
  <si>
    <t>02.006.0035-0</t>
  </si>
  <si>
    <t>ALUGUEL CONTAINER,P/SANITARIO-VESTIARIO,MED.APROX.2,30M LARG</t>
  </si>
  <si>
    <t>URA,6,00M COMPR.E 2,50M ALT.CHAPAS ACO NERVURAS TRAPEZOIDAIS</t>
  </si>
  <si>
    <t>,ISOLAMENTO TERMO-ACUSTICO FORRO,CHASSIS REFORCADO E PISO CO</t>
  </si>
  <si>
    <t>MPENSADO NAVAL,INCL.INST.ELETR.HIDROSSANITARIAS,SUPRIDO ACES</t>
  </si>
  <si>
    <t>SORIOS,3 BACIAS SANITARIAS,2 LAVATORIOS,1 MICTORIO E 4 CHUVE</t>
  </si>
  <si>
    <t>IROS,EXCL.TRANSP.(04.005.0300),CARGA E DESCARGA(04.013.0015)</t>
  </si>
  <si>
    <t>02.006.0035-A</t>
  </si>
  <si>
    <t>02.006.0050-0</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</si>
  <si>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</si>
  <si>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</si>
  <si>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</si>
  <si>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</si>
  <si>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</si>
  <si>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02.006.0050-A</t>
  </si>
  <si>
    <t>02.010.0001-0</t>
  </si>
  <si>
    <t>GALPAO ABERTO PARA OFICINAS E DEPOSITOS DE CANTEIRO DE OBRAS</t>
  </si>
  <si>
    <t>,ESTRUTURADO EM MADEIRA DE LEI,COBERTURA DE TELHAS DE CIMENT</t>
  </si>
  <si>
    <t>O SEM AMIANTO ONDULADAS,DE 6MM DE ESPESSURA,PISO CIMENTADO E</t>
  </si>
  <si>
    <t xml:space="preserve"> PREPARO DO TERRENO</t>
  </si>
  <si>
    <t>02.010.0001-A</t>
  </si>
  <si>
    <t>02.010.0002-0</t>
  </si>
  <si>
    <t xml:space="preserve"> PREPARO DO TERRENO,SENDO A MADEIRA E A COBERTURA EMPREGADAS</t>
  </si>
  <si>
    <t xml:space="preserve"> 3 VEZES</t>
  </si>
  <si>
    <t>02.010.0002-A</t>
  </si>
  <si>
    <t>02.011.0001-0</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</si>
  <si>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</si>
  <si>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</si>
  <si>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</si>
  <si>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</si>
  <si>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</si>
  <si>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02.011.0001-A</t>
  </si>
  <si>
    <t>02.011.0002-0</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</si>
  <si>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</si>
  <si>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</si>
  <si>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</si>
  <si>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</si>
  <si>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02.011.0002-A</t>
  </si>
  <si>
    <t>02.011.0003-0</t>
  </si>
  <si>
    <t>RETIRADA E RECOLOCACAO DA CERCA PROTETORA DE BORDA DE VALA,S</t>
  </si>
  <si>
    <t>EGUNDO DESCRICAO DO ITEM 02.011.0001,EXCETO MATERIAIS</t>
  </si>
  <si>
    <t>02.011.0003-A</t>
  </si>
  <si>
    <t>02.011.0010-0</t>
  </si>
  <si>
    <t>CERCA PROTETORA DE BORDA DE VALA OU OBRA,COM TELA PLASTICA N</t>
  </si>
  <si>
    <t>A COR LARANJA OU AMARELA,CONSIDERANDO 2 VEZES DE UTILIZACAO,</t>
  </si>
  <si>
    <t>INCLUSIVE APOIOS,FORNECIMENTO,COLOCACAO E RETIRADA</t>
  </si>
  <si>
    <t>02.011.0010-A</t>
  </si>
  <si>
    <t>02.011.0014-0</t>
  </si>
  <si>
    <t>A COR LARANJA OU AMARELA,CONSIDERANDO 1 VEZ DE UTILIZACAO,IN</t>
  </si>
  <si>
    <t>CLUSIVE APOIOS,FORNECIMENTO,COLOCACAO E RETIRADA</t>
  </si>
  <si>
    <t>02.011.0014-A</t>
  </si>
  <si>
    <t>02.015.0001-0</t>
  </si>
  <si>
    <t>INSTALACAO E LIGACAO PROVISORIA PARA ABASTECIMENTO DE AGUA E</t>
  </si>
  <si>
    <t xml:space="preserve"> ESGOTAMENTO SANITARIO EM CANTEIRO DE OBRAS,INCLUSIVE ESCAVA</t>
  </si>
  <si>
    <t>CAO,EXCLUSIVE REPOSICAO DA PAVIMENTACAO DO LOGRADOURO PUBLIC</t>
  </si>
  <si>
    <t>O</t>
  </si>
  <si>
    <t>02.015.0001-A</t>
  </si>
  <si>
    <t>02.016.0001-0</t>
  </si>
  <si>
    <t>INSTALACAO E LIGACAO PROVISORIA DE ALIMENTACAO DE ENERGIA EL</t>
  </si>
  <si>
    <t>ETRICA,EM BAIXA TENSAO,PARA CANTEIRO DE OBRAS,M3-CHAVE 100A,</t>
  </si>
  <si>
    <t>CARGA 3KW,20CV,EXCLUSIVE O FORNECIMENTO DO MEDIDOR</t>
  </si>
  <si>
    <t>02.016.0001-A</t>
  </si>
  <si>
    <t>02.016.0003-0</t>
  </si>
  <si>
    <t>ENTRADA DE SERVICO AEREA,EM MEDIA TENSAO(15KV),PARA 30KVA,IN</t>
  </si>
  <si>
    <t>CLUSIVE MEDICAO,POSTE E TODOS OS MATERIAIS ELETRICOS NECESSA</t>
  </si>
  <si>
    <t>RIOS,EXCLUSIVE ALUGUEL DO TRANSFORMADOR (VIDE FAMILIA 05.014</t>
  </si>
  <si>
    <t>)</t>
  </si>
  <si>
    <t>02.016.0003-A</t>
  </si>
  <si>
    <t>02.016.0004-0</t>
  </si>
  <si>
    <t>ENTRADA DE SERVICO AEREA,EM MEDIA TENSAO(15KV),PARA 45KVA,IN</t>
  </si>
  <si>
    <t>02.016.0004-A</t>
  </si>
  <si>
    <t>02.016.0006-0</t>
  </si>
  <si>
    <t>ENTRADA DE SERVICO AEREA,EM MEDIA TENSAO(15KV),PARA 75KVA,IN</t>
  </si>
  <si>
    <t>02.016.0006-A</t>
  </si>
  <si>
    <t>02.016.0008-0</t>
  </si>
  <si>
    <t>ENTRADA DE SERVICO AEREA,EM MEDIA TENSAO(15KV),PARA 112,5KVA</t>
  </si>
  <si>
    <t>,INCLUSIVE MEDICAO,POSTE E TODOS OS MATERIAIS ELETRICOS NECE</t>
  </si>
  <si>
    <t>SSARIOS,EXCLUSIVE ALUGUEL DO TRANSFORMADOR (VIDE FAMILIA 05.</t>
  </si>
  <si>
    <t>014)</t>
  </si>
  <si>
    <t>02.016.0008-A</t>
  </si>
  <si>
    <t>02.016.0010-0</t>
  </si>
  <si>
    <t>ENTRADA DE SERVICO AEREA,EM MEDIA TENSAO(15KV),PARA 150KVA,I</t>
  </si>
  <si>
    <t>NCLUSIVE MEDICAO,POSTE E TODOS OS MATERIAIS ELETRICOS NECESS</t>
  </si>
  <si>
    <t>ARIOS,EXCLUSIVE ALUGUEL DO TRANSFORMADOR (VIDE FAMILIA 05.01</t>
  </si>
  <si>
    <t>4)</t>
  </si>
  <si>
    <t>02.016.0010-A</t>
  </si>
  <si>
    <t>02.020.0001-0</t>
  </si>
  <si>
    <t>PLACA DE IDENTIFICACAO DE OBRA PUBLICA,INCLUSIVE PINTURA E S</t>
  </si>
  <si>
    <t>UPORTES DE MADEIRA.FORNECIMENTO E COLOCACAO</t>
  </si>
  <si>
    <t>02.020.0001-A</t>
  </si>
  <si>
    <t>02.020.0002-0</t>
  </si>
  <si>
    <t>PLACA DE IDENTIFICACAO DE OBRA PUBLICA,TIPO BANNER/PLOTTER,C</t>
  </si>
  <si>
    <t>ONSTITUIDA POR LONA E IMPRESSAO DIGITAL,INCLUSIVE SUPORTES D</t>
  </si>
  <si>
    <t>E MADEIRA.FORNECIMENTO E COLOCACAO</t>
  </si>
  <si>
    <t>02.020.0002-A</t>
  </si>
  <si>
    <t>02.020.0003-0</t>
  </si>
  <si>
    <t>ONSTITUIDA POR LONA E IMPRESSAO DIGITAL,EXCLUSIVE SUPORTE DE</t>
  </si>
  <si>
    <t xml:space="preserve"> MADEIRA.FORNECIMENTO E COLOCACAO</t>
  </si>
  <si>
    <t>02.020.0003-A</t>
  </si>
  <si>
    <t>02.020.0005-0</t>
  </si>
  <si>
    <t>BARRAGEM DE BLOQUEIO DE OBRA NA VIA PUBLICA,DE ACORDO COM A</t>
  </si>
  <si>
    <t>RESOLUCAO DA PREFEITURA-RJ,COMPREENDENDO FORNECIMENTO,COLOCA</t>
  </si>
  <si>
    <t>CAO E PINTURA DOS SUPORTES DE MADEIRA COM REAPROVEITAMENTO D</t>
  </si>
  <si>
    <t>O CONJUNTO 40 (QUARENTA) VEZES</t>
  </si>
  <si>
    <t>02.020.0005-A</t>
  </si>
  <si>
    <t>02.020.0009-0</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</si>
  <si>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</si>
  <si>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</si>
  <si>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</si>
  <si>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</si>
  <si>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</si>
  <si>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02.020.0009-A</t>
  </si>
  <si>
    <t>02.025.0010-0</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</si>
  <si>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</si>
  <si>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</si>
  <si>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</si>
  <si>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</si>
  <si>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</si>
  <si>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</si>
  <si>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02.025.0010-A</t>
  </si>
  <si>
    <t>02.025.0012-0</t>
  </si>
  <si>
    <t>E DE CONCRETO CICLOPICO,SENDO O MATERIAL UTILIZADO 2 VEZES,I</t>
  </si>
  <si>
    <t>NCLUSIVE DEMOLICAO POSTERIOR DO PAVIMENTO E REMOCAO DA ESTRU</t>
  </si>
  <si>
    <t>TURA</t>
  </si>
  <si>
    <t>02.025.0012-A</t>
  </si>
  <si>
    <t>02.025.0015-0</t>
  </si>
  <si>
    <t>E DE CONCRETO CICLOPICO,SENDO O MATERIAL UTILIZADO 4 VEZES,I</t>
  </si>
  <si>
    <t>02.025.0015-A</t>
  </si>
  <si>
    <t>02.025.0020-0</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</si>
  <si>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</si>
  <si>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</si>
  <si>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</si>
  <si>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</si>
  <si>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</si>
  <si>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02.025.0020-A</t>
  </si>
  <si>
    <t>02.025.0025-0</t>
  </si>
  <si>
    <t>GABARITO DUPLO DE PASSAGEM,PROVISORIO PARA VIA PUBLICA,MEDIN</t>
  </si>
  <si>
    <t xml:space="preserve"> DE CONCRETO CICLOPICO,SENDO O MATERIAL UTILIZADO 2 VEZES,IN</t>
  </si>
  <si>
    <t>CLUSIVE DEMOLICAO POSTERIOR DO PAVIMENTO E REMOCAO DA ESTRUT</t>
  </si>
  <si>
    <t>02.025.0025-A</t>
  </si>
  <si>
    <t>02.025.0030-0</t>
  </si>
  <si>
    <t xml:space="preserve"> DE CONCRETO CICLOPICO,SENDO O MATERIAL UTILIZADO 4 VEZES,IN</t>
  </si>
  <si>
    <t>02.025.0030-A</t>
  </si>
  <si>
    <t>02.030.0005-0</t>
  </si>
  <si>
    <t>PLACA DE SINALIZACAO PREVENTIVA PARA OBRA NA VIA PUBLICA,DE</t>
  </si>
  <si>
    <t>ACORDO COM A RESOLUCAO DA PREFEITURA-RJ, COMPREENDENDO FORNE</t>
  </si>
  <si>
    <t>CIMENTO E PINTURA DA PLACA E DOS SUPORTES DE MADEIRA.FORNECI</t>
  </si>
  <si>
    <t>MENTO E COLOCACAO</t>
  </si>
  <si>
    <t>02.030.0005-A</t>
  </si>
  <si>
    <t>02.030.0010-0</t>
  </si>
  <si>
    <t>BALIZADOR VAGALUME (ALUGUEL),EQUIPADO COM PISCA ALERTA E PAI</t>
  </si>
  <si>
    <t>NEIS DE FITA REFLETIVA PADRAO ENGENHARIA COM ALTURA DE 1,32M</t>
  </si>
  <si>
    <t>,DE ACORDO COM O MANUAL DA CET-RIO,INCLUSIVE MANUTENCAO,PRIM</t>
  </si>
  <si>
    <t>EIRA COLOCACAO E RETIRADA DA OBRA</t>
  </si>
  <si>
    <t>02.030.0010-A</t>
  </si>
  <si>
    <t>02.030.0020-0</t>
  </si>
  <si>
    <t>CAVALETE MINICADE (ALUGUEL),EQUIPADO COM PAINEIS REFLETIVOS</t>
  </si>
  <si>
    <t>DE ALTA INTENSIDADE E UM PISCA ALERTA COM CELULA FOTO-ELETRI</t>
  </si>
  <si>
    <t>CA,ALIMENTADA POR 2 BATERIAS DE 6V (DISPENSA O USO DE GERADO</t>
  </si>
  <si>
    <t>R)</t>
  </si>
  <si>
    <t>02.030.0020-A</t>
  </si>
  <si>
    <t>02.030.0025-0</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</si>
  <si>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</si>
  <si>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</si>
  <si>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</si>
  <si>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</si>
  <si>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</si>
  <si>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</si>
  <si>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02.030.0025-A</t>
  </si>
  <si>
    <t>02.030.0035-0</t>
  </si>
  <si>
    <t>SINALIZADOR ELETRONICO (ALUGUEL) A LED BIDIRECIONAL (PISCA A</t>
  </si>
  <si>
    <t>LERTA) PARA ADAPTACAO EM CONES, CAVALETES E BARREIRAS</t>
  </si>
  <si>
    <t>02.030.0035-A</t>
  </si>
  <si>
    <t>02.030.0040-0</t>
  </si>
  <si>
    <t>PLACAS DE SINALIZACAO DE OBRAS (ALUGUEL),REFLETIVAS,REVESTID</t>
  </si>
  <si>
    <t>AS COM PELICULA REFLETIVA GRAU TECNICO</t>
  </si>
  <si>
    <t>M2XMES</t>
  </si>
  <si>
    <t>02.030.0040-A</t>
  </si>
  <si>
    <t>02.030.0060-0</t>
  </si>
  <si>
    <t>DEMARCACAO DE PAVIMENTO POR PINTURA EM FAIXAS ALTERNADAS,PAR</t>
  </si>
  <si>
    <t>A DESVIO DO TRAFEGO EM OBRAS NA VIA PUBLICA,DE ACORDO COM A</t>
  </si>
  <si>
    <t>RESOLUCAO DA PREFEITURA-RJ,MEDIDO POR UNIDADE DE SUPERFICIE</t>
  </si>
  <si>
    <t>DEMARCADA</t>
  </si>
  <si>
    <t>02.030.0060-A</t>
  </si>
  <si>
    <t>02.050.0001-0</t>
  </si>
  <si>
    <t>REPINTURA DE PLACA DE IDENTIFICACAO DE OBRAS PUBLICAS</t>
  </si>
  <si>
    <t>02.050.0001-A</t>
  </si>
  <si>
    <t>03.001.0001-1</t>
  </si>
  <si>
    <t>ESCAVACAO MANUAL DE VALA/CAVA EM MATERIAL DE 1ª CATEGORIA (A</t>
  </si>
  <si>
    <t>(AREIA,ARGILA OU PICARRA),ATE 1,50M DE PROFUNDIDADE,EXCLUSIV</t>
  </si>
  <si>
    <t>E ESCORAMENTO E ESGOTAMENTO</t>
  </si>
  <si>
    <t>03.001.0001-B</t>
  </si>
  <si>
    <t>03.001.0002-1</t>
  </si>
  <si>
    <t>REIA,ARGILA OU PICARRA),ENTRE 1,50 E 3,00M DE PROFUNDIDADE,E</t>
  </si>
  <si>
    <t>XCLUSIVE ESCORAMENTO E ESGOTAMENTO</t>
  </si>
  <si>
    <t>03.001.0002-B</t>
  </si>
  <si>
    <t>03.001.0003-1</t>
  </si>
  <si>
    <t>REIA,ARGILA OU PICARRA),ENTRE 3,00 E 4,50M DE PROFUNDIDADE,E</t>
  </si>
  <si>
    <t>03.001.0003-B</t>
  </si>
  <si>
    <t>03.001.0004-1</t>
  </si>
  <si>
    <t>REIA,ARGILA OU PICARRA),ENTRE 4,50 E 6,00M DE PROFUNDIDADE,E</t>
  </si>
  <si>
    <t>03.001.0004-B</t>
  </si>
  <si>
    <t>03.001.0009-1</t>
  </si>
  <si>
    <t>REIA,ARGILA OU PICARRA),ENTRE 6,00 E 7,50M DE PROFUNDIDADE,E</t>
  </si>
  <si>
    <t>03.001.0009-B</t>
  </si>
  <si>
    <t>03.001.0010-0</t>
  </si>
  <si>
    <t>ESCAVACAO MANUAL DE VALA/CAVA A FRIO EM MATERIAL DE 2ªCATEGO</t>
  </si>
  <si>
    <t>RIA(MOLEDO OU ROCHA DECOMPOSTA),ATE 1,50M DE PROFUNDIDADE,EX</t>
  </si>
  <si>
    <t>CLUSIVE ESCORAMENTO E ESGOTAMENTO</t>
  </si>
  <si>
    <t>03.001.0010-A</t>
  </si>
  <si>
    <t>03.001.0011-0</t>
  </si>
  <si>
    <t>RIA(MOLEDO OU ROCHA DECOMPOSTA),ENTRE 1,50 E 3,00M DE PROFUN</t>
  </si>
  <si>
    <t>DIDADE,EXCLUSIVE ESCORAMENTO E ESGOTAMENTO</t>
  </si>
  <si>
    <t>03.001.0011-A</t>
  </si>
  <si>
    <t>03.001.0012-0</t>
  </si>
  <si>
    <t>RIA(MOLEDO OU ROCHA DECOMPOSTA),ENTRE 3,00 E 4,50M DE PROFUN</t>
  </si>
  <si>
    <t>03.001.0012-A</t>
  </si>
  <si>
    <t>03.001.0021-0</t>
  </si>
  <si>
    <t>RIA(MOLEDO OU ROCHA DECOMPOSTA),ENTRE 4,50 E 6,00M DE PROFUN</t>
  </si>
  <si>
    <t>03.001.0021-A</t>
  </si>
  <si>
    <t>03.001.0022-0</t>
  </si>
  <si>
    <t>RIA(MOLEDO OU ROCHA DECOMPOSTA),ENTRE 6,00 E 7,50M DE PROFUN</t>
  </si>
  <si>
    <t>03.001.0022-A</t>
  </si>
  <si>
    <t>03.001.0041-0</t>
  </si>
  <si>
    <t>ESCAVACAO MANUAL DE VALA/CAVA EM PEDRA SOLTA DO TAMANHO MEDI</t>
  </si>
  <si>
    <t>O DE PEDRA DE MAO OU ARGILA RIJA,ATE 1,50M DE PROFUNDIDADE,E</t>
  </si>
  <si>
    <t>03.001.0041-A</t>
  </si>
  <si>
    <t>03.001.0042-0</t>
  </si>
  <si>
    <t>O DE PEDRA DE MAO OU ARGILA RIJA,ENTRE 1,50 E 3,00M DE PROFU</t>
  </si>
  <si>
    <t>NDIDADE,EXCLUSIVE ESCORAMENTO E ESGOTAMENTO</t>
  </si>
  <si>
    <t>03.001.0042-A</t>
  </si>
  <si>
    <t>03.001.0043-0</t>
  </si>
  <si>
    <t>O DE PEDRA DE MAO OU ARGILA RIJA,ENTRE 3,00 E 4,50M DE PROFU</t>
  </si>
  <si>
    <t>03.001.0043-A</t>
  </si>
  <si>
    <t>03.001.0044-0</t>
  </si>
  <si>
    <t>O DE PEDRA DE MAO OU ARGILA RIJA,ENTRE 4,50 E 6,00M DE PROFU</t>
  </si>
  <si>
    <t>03.001.0044-A</t>
  </si>
  <si>
    <t>03.001.0045-0</t>
  </si>
  <si>
    <t>O DE PEDRA DE MAO OU ARGILA RIJA,ENTRE 6,00 E 7,50M DE PROFU</t>
  </si>
  <si>
    <t>03.001.0045-A</t>
  </si>
  <si>
    <t>03.001.0047-0</t>
  </si>
  <si>
    <t>ESCAVACAO MANUAL DE VALA/CAVA EM LODO,ATE 1,50M DE PROFUNDID</t>
  </si>
  <si>
    <t>ADE,EXCLUSIVE ESCORAMENTO E ESGOTAMENTO</t>
  </si>
  <si>
    <t>03.001.0047-A</t>
  </si>
  <si>
    <t>03.001.0048-0</t>
  </si>
  <si>
    <t>ESCAVACAO MANUAL DE VALA/CAVA EM LODO,ENTRE 1,50 E 3,00M DE</t>
  </si>
  <si>
    <t>PROFUNDIDADE,EXCLUSIVE ESCORAMENTO E ESGOTAMENTO</t>
  </si>
  <si>
    <t>03.001.0048-A</t>
  </si>
  <si>
    <t>03.001.0049-0</t>
  </si>
  <si>
    <t>ESCAVACAO MANUAL DE VALA/CAVA EM LODO,ENTRE 3,00 E 4,50M DE</t>
  </si>
  <si>
    <t>03.001.0049-A</t>
  </si>
  <si>
    <t>03.001.0050-0</t>
  </si>
  <si>
    <t>ESCAVACAO MANUAL DE VALA/CAVA EM LODO, ENTRE 4,50 E 6,00M DE</t>
  </si>
  <si>
    <t xml:space="preserve"> PROFUNDIDADE,EXCLUSIVE ESCORAMENTO E ESGOTAMENTO</t>
  </si>
  <si>
    <t>03.001.0050-A</t>
  </si>
  <si>
    <t>03.001.0051-0</t>
  </si>
  <si>
    <t>ESCAVACAO MANUAL DE VALA/CAVA EM LODO,ENTRE 6,00 E 7,50M DE</t>
  </si>
  <si>
    <t>03.001.0051-A</t>
  </si>
  <si>
    <t>03.001.0061-0</t>
  </si>
  <si>
    <t>MARROAMENTO DE MATERIAL DE 3ªCATEGORIA(ROCHA VIVA),COM VOLUM</t>
  </si>
  <si>
    <t>E MAXIMO DE 0,064M3,PARA REDUCAO A PEDRA DE MAO,REFERINDO-SE</t>
  </si>
  <si>
    <t xml:space="preserve"> O PRECO AO MATERIAL SOLTO,DEPOIS DE MARROADO</t>
  </si>
  <si>
    <t>03.001.0061-A</t>
  </si>
  <si>
    <t>03.001.0065-1</t>
  </si>
  <si>
    <t>DESMONTE MANUAL DE BLOCO DE MATERIAL DE 3ªCATEGORIA(ROCHA VI</t>
  </si>
  <si>
    <t>VA),COM VOLUME ATE 1,00M3,INCLUSIVE REDUCAO A PEDRA DE MAO.</t>
  </si>
  <si>
    <t>PARA VOLUMES ACIMA DE 1,00M3 VER CATALOGO DE REFERENCIA</t>
  </si>
  <si>
    <t>03.001.0065-B</t>
  </si>
  <si>
    <t>03.001.0070-1</t>
  </si>
  <si>
    <t>DESMONTE MANUAL EM MATERIAL DE 2ªCATEGORIA(MOLEDO OU ROCHA D</t>
  </si>
  <si>
    <t>ECOMPOSTA).VALEM A FORMULA E AS OBSERVACOES DO ITEM 03.001.0</t>
  </si>
  <si>
    <t>065</t>
  </si>
  <si>
    <t>03.001.0070-B</t>
  </si>
  <si>
    <t>03.001.0071-1</t>
  </si>
  <si>
    <t>MARROAMENTO DE MATERIAL DE 2ªCATEGORIA(ROCHA DECOMPOSTA),COM</t>
  </si>
  <si>
    <t xml:space="preserve"> VOLUME MAXIMO DE 0,064M3,PARA REDUCAO A PEDRA DE MAO,REFERI</t>
  </si>
  <si>
    <t>NDO-SE O PRECO AO MATERIAL SOLTO,DEPOIS DE MARROADO</t>
  </si>
  <si>
    <t>03.001.0071-B</t>
  </si>
  <si>
    <t>03.001.0080-1</t>
  </si>
  <si>
    <t>ESCAVACAO MANUAL EM MATERIAL DE 1ªCATEGORIA,A CEU ABERTO,ATE</t>
  </si>
  <si>
    <t xml:space="preserve"> 0,50M DE PROFUNDIDADE COM REMOCAO ATE 1 DAM</t>
  </si>
  <si>
    <t>03.001.0080-B</t>
  </si>
  <si>
    <t>03.001.0085-1</t>
  </si>
  <si>
    <t>ESCAVACAO MANUAL EM MATERIAL DE 1ªCATEGORIA,A CEU ABERTO,PAR</t>
  </si>
  <si>
    <t>A PROFUNDIDADES MAIORES QUE 0,50M COM REMOCAO ATE 1 DAM</t>
  </si>
  <si>
    <t>03.001.0085-B</t>
  </si>
  <si>
    <t>03.001.0090-0</t>
  </si>
  <si>
    <t>ESCAVACAO EM TUNEL DE PEQUENAS DIMENSOES,EM MATERIAL DE 1ªCA</t>
  </si>
  <si>
    <t>TEGORIA(AREIA,ARGILA OU PICARRA),INTEIRAMENTE SECO,EM SERVIC</t>
  </si>
  <si>
    <t>O SEMI-MECANIZADO,EXCLUSIVE ESCORAMENTO</t>
  </si>
  <si>
    <t>03.001.0090-A</t>
  </si>
  <si>
    <t>03.001.0095-0</t>
  </si>
  <si>
    <t>ESCAVACAO E REATERRO DE VALA,EM MATERIAL DE 1ªCATEGORIA,PARA</t>
  </si>
  <si>
    <t xml:space="preserve"> LIGACAO PREDIAL DE ESGOTO SANITARIO</t>
  </si>
  <si>
    <t>03.001.0095-A</t>
  </si>
  <si>
    <t>03.001.0096-0</t>
  </si>
  <si>
    <t>ESCAVACAO E REATERRO DE VALA,EM MATERIAL DE 2ªCATEGORIA,PARA</t>
  </si>
  <si>
    <t>03.001.0096-A</t>
  </si>
  <si>
    <t>03.001.0098-0</t>
  </si>
  <si>
    <t xml:space="preserve"> LIGACAO DE AGUA POTAVEL</t>
  </si>
  <si>
    <t>03.001.0098-A</t>
  </si>
  <si>
    <t>03.001.0099-0</t>
  </si>
  <si>
    <t>ESCAVACAO E REATERRO DE VALA,EM MATERIAL DE 2ª CATEGORIA,PAR</t>
  </si>
  <si>
    <t>A LIGACAO DE AGUA POTAVEL</t>
  </si>
  <si>
    <t>03.001.0099-A</t>
  </si>
  <si>
    <t>03.001.0100-0</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</si>
  <si>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</si>
  <si>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</si>
  <si>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</si>
  <si>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</si>
  <si>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</si>
  <si>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03.001.0100-A</t>
  </si>
  <si>
    <t>03.001.0101-0</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</si>
  <si>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</si>
  <si>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</si>
  <si>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</si>
  <si>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</si>
  <si>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</si>
  <si>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03.001.0101-A</t>
  </si>
  <si>
    <t>03.001.0102-0</t>
  </si>
  <si>
    <t>RE 3,00 E 4,50M DE PROFUNDIDADE,EM BECOS DE ATE 2,00M DE LAR</t>
  </si>
  <si>
    <t>03.001.0102-A</t>
  </si>
  <si>
    <t>03.001.0110-0</t>
  </si>
  <si>
    <t>ESCAVACAO MANUAL DE VALA/CAVA EM LODO OU LAMA ATE 1,50M DE P</t>
  </si>
  <si>
    <t>ROFUNDIDADE,EM BECOS DE ATE 2,00M DE LARGURA,EM FAVELAS,EXCL</t>
  </si>
  <si>
    <t>USIVE ESCORAMENTO E ESGOTAMENTO</t>
  </si>
  <si>
    <t>03.001.0110-A</t>
  </si>
  <si>
    <t>03.001.0111-0</t>
  </si>
  <si>
    <t>ESCAVACAO MANUAL DE VALA/CAVA EM LODO OU LAMA COM PROFUNDIDA</t>
  </si>
  <si>
    <t>DE ENTRE 1,50 E 3,00M,EM BECOS DE ATE 2,00M DE LARGURA,EM FA</t>
  </si>
  <si>
    <t>VELAS,EXCLUSIVE ESCORAMENTO E ESGOTAMENTO</t>
  </si>
  <si>
    <t>03.001.0111-A</t>
  </si>
  <si>
    <t>03.002.0001-1</t>
  </si>
  <si>
    <t>ESCAVACAO MANUAL DE VALA EM MATERIAL DE 1ªCATEGORIA,COM ESCO</t>
  </si>
  <si>
    <t>RAMENTO E ESGOTAMENTO MANUAL</t>
  </si>
  <si>
    <t>03.002.0001-B</t>
  </si>
  <si>
    <t>03.004.0001-1</t>
  </si>
  <si>
    <t>ESCAVACAO DE VALA/CAVA A FOGO EM MATERIAL DE 2ª CATEGORIA(MO</t>
  </si>
  <si>
    <t>LEDO OU ROCHA DECOMPOSTA),ATE 1,50M DE PROFUNDIDADE,FURACAO</t>
  </si>
  <si>
    <t>A BARRA MINA,INCLUSIVE EMPILHAMENTO DO MATERIAL PARA REMOCAO</t>
  </si>
  <si>
    <t>03.004.0001-B</t>
  </si>
  <si>
    <t>03.004.0002-0</t>
  </si>
  <si>
    <t>ESCAVACAO DE VALA/CAVA A FOGO EM MATERIAL DE 2ªCATEGORIA(MOL</t>
  </si>
  <si>
    <t>EDO OU ROCHA DECOMPOSTA),ENTRE 1,50 E 3,00M DE PROFUNDIDADE,</t>
  </si>
  <si>
    <t>FURACAO A BARRA MINA,INCLUSIVE EMPILHAMENTO DO MATERIAL PARA</t>
  </si>
  <si>
    <t xml:space="preserve"> REMOCAO</t>
  </si>
  <si>
    <t>03.004.0002-A</t>
  </si>
  <si>
    <t>03.004.0003-0</t>
  </si>
  <si>
    <t>EDO OU ROCHA DECOMPOSTA),ENTRE 3,00 E 4,50M DE PROFUNDIDADE,</t>
  </si>
  <si>
    <t>03.004.0003-A</t>
  </si>
  <si>
    <t>03.004.0012-0</t>
  </si>
  <si>
    <t>EDO OU ROCHA DECOMPOSTA),ENTRE 4,50 E 6,00M DE PROFUNDIDADE,</t>
  </si>
  <si>
    <t>03.004.0012-A</t>
  </si>
  <si>
    <t>03.004.0013-0</t>
  </si>
  <si>
    <t>EDO OU ROCHA DECOMPOSTA),ENTRE 6,00 E 7,50M DE PROFUNDIDADE,</t>
  </si>
  <si>
    <t>03.004.0013-A</t>
  </si>
  <si>
    <t>03.004.0020-1</t>
  </si>
  <si>
    <t>ESCAVACAO DE VALA/CAVA A FOGO EM MATERIAL DE 3ªCATEGORIA(ROC</t>
  </si>
  <si>
    <t>HA VIVA),ATE 1,50M DE PROFUNDIDADE,FURACAO A BARRA MINA,INCL</t>
  </si>
  <si>
    <t>USIVE EMPILHAMENTO DO MATERIAL PARA REMOCAO</t>
  </si>
  <si>
    <t>03.004.0020-B</t>
  </si>
  <si>
    <t>03.004.0021-0</t>
  </si>
  <si>
    <t>HA VIVA),ENTRE 1,50 E 3,00M DE PROFUNDIDADE,FURACAO A BARRA</t>
  </si>
  <si>
    <t>MINA,INCLUSIVE EMPILHAMENTO DO MATERIAL PARA A REMOCAO</t>
  </si>
  <si>
    <t>03.004.0021-A</t>
  </si>
  <si>
    <t>03.004.0022-0</t>
  </si>
  <si>
    <t>HA VIVA),ENTRE 3,00 E 4,50M DE PROFUNDIDADE,FURACAO A BARRA</t>
  </si>
  <si>
    <t>MINA,INCLUSIVE EMPILHAMENTO DO MATERIAL PARA REMOCAO</t>
  </si>
  <si>
    <t>03.004.0022-A</t>
  </si>
  <si>
    <t>03.004.0023-0</t>
  </si>
  <si>
    <t>HA VIVA),ENTRE 4,50 E 6,00M DE PROFUNDIDADE,FURACAO A BARRA</t>
  </si>
  <si>
    <t>03.004.0023-A</t>
  </si>
  <si>
    <t>03.004.0024-0</t>
  </si>
  <si>
    <t>HA VIVA),ENTRE 6,00 E 7,50M DE PROFUNDIDADE,FURACAO A BARRA</t>
  </si>
  <si>
    <t>03.004.0024-A</t>
  </si>
  <si>
    <t>03.004.0025-0</t>
  </si>
  <si>
    <t>ESCAVACAO A FOGO EM MATERIAL DE 2ªCATEGORIA(MOLEDO OU ROCHA</t>
  </si>
  <si>
    <t>DECOMPOSTA),A CEU ABERTO,FURACAO A BARRA MINA</t>
  </si>
  <si>
    <t>03.004.0025-A</t>
  </si>
  <si>
    <t>03.004.0028-0</t>
  </si>
  <si>
    <t>ESCAVACAO A FOGO EM MATERIAL DE 3ªCATEGORIA(ROCHA VIVA),A CE</t>
  </si>
  <si>
    <t>U ABERTO,FURACAO A BARRA MINA</t>
  </si>
  <si>
    <t>03.004.0028-A</t>
  </si>
  <si>
    <t>03.004.0030-0</t>
  </si>
  <si>
    <t>DESMONTE A FOGO DE BLOCOS DE MATERIAL DE 3ªCATEGORIA(ROCHA V</t>
  </si>
  <si>
    <t>IVA),COM VOLUME DE 1,00 A 20,00M3,SENDO OS FUROS ABERTOS A B</t>
  </si>
  <si>
    <t>ROCA E MARRETA,INCLUSIVE REDUCAO MANUAL A PEDRA DE MAO</t>
  </si>
  <si>
    <t>03.004.0030-A</t>
  </si>
  <si>
    <t>03.004.0031-0</t>
  </si>
  <si>
    <t>DESMONTE A FOGO DE BLOCOS DE MATERIAL DE 2ªCATEGORIA(ROCHA M</t>
  </si>
  <si>
    <t>EDIANAMENTE DECOMPOSTA),COM VOLUME DE 1,00 A 20,00M3,SENDO O</t>
  </si>
  <si>
    <t>S FUROS ABERTOS A BROCA E MARRETA,INCLUSIVE REDUCAO MANUAL A</t>
  </si>
  <si>
    <t xml:space="preserve"> PEDRA DE MAO</t>
  </si>
  <si>
    <t>03.004.0031-A</t>
  </si>
  <si>
    <t>03.005.0011-0</t>
  </si>
  <si>
    <t>ESCAVACAO DE ROCHA COM UTILIZACAO DE FOGO CUIDADOSO(SMOOTH B</t>
  </si>
  <si>
    <t>LASTING),A CEU ABERTO,EM AREA URBANA,SENDO A PERFURACAO A AR</t>
  </si>
  <si>
    <t xml:space="preserve"> COMPRIMIDO,INCLUSIVE EMPILHAMENTO DO MATERIAL PARA REMOCAO</t>
  </si>
  <si>
    <t>03.005.0011-A</t>
  </si>
  <si>
    <t>03.005.0013-0</t>
  </si>
  <si>
    <t>E TRANSPORTE A 50,00M COM TRATOR</t>
  </si>
  <si>
    <t>03.005.0013-A</t>
  </si>
  <si>
    <t>03.005.0020-1</t>
  </si>
  <si>
    <t>DECOMPOSTA)EM TALUDES,VALA/CAVA,ATE 1,50M DE PROFUNDIDADE,SE</t>
  </si>
  <si>
    <t>NDO A PERFURACAO A AR COMPRIMIDO,INCLUSIVE EMPILHAMENTO DO M</t>
  </si>
  <si>
    <t>ATERIAL PARA REMOCAO</t>
  </si>
  <si>
    <t>03.005.0020-B</t>
  </si>
  <si>
    <t>03.005.0021-0</t>
  </si>
  <si>
    <t>DECOMPOSTA)EM TALUDES,VALA/CAVA,ENTRE 1,50 E 3,00M DE PROFUN</t>
  </si>
  <si>
    <t>DIDADE,SENDO A PERFURACAO A AR COMPRIMIDO,INCLUSIVE EMPILHAM</t>
  </si>
  <si>
    <t>ENTO DO MATERIAL PARA REMOCAO</t>
  </si>
  <si>
    <t>03.005.0021-A</t>
  </si>
  <si>
    <t>03.005.0022-0</t>
  </si>
  <si>
    <t>DECOMPOSTA)EM TALUDES,VALA/CAVA,ENTRE 3,00 E 4,50M DE PROFUN</t>
  </si>
  <si>
    <t>03.005.0022-A</t>
  </si>
  <si>
    <t>03.005.0023-0</t>
  </si>
  <si>
    <t>DECOMPOSTA)EM TALUDES,VALA/CAVA,ENTRE 4,50 E 6,00M DE PROFUN</t>
  </si>
  <si>
    <t>03.005.0023-A</t>
  </si>
  <si>
    <t>03.005.0024-0</t>
  </si>
  <si>
    <t>DECOMPOSTA)EM TALUDES,VALA/CAVA,ENTRE 6,00 E 7,50M DE PROFUN</t>
  </si>
  <si>
    <t>03.005.0024-A</t>
  </si>
  <si>
    <t>03.005.0025-0</t>
  </si>
  <si>
    <t>U ABERTO,SENDO A PERFURACAO A AR COMPRIMIDO,INCLUSIVE TRANSP</t>
  </si>
  <si>
    <t>ORTE A 50,00M,COM TRATOR COM LAMINA</t>
  </si>
  <si>
    <t>03.005.0025-A</t>
  </si>
  <si>
    <t>03.005.0026-0</t>
  </si>
  <si>
    <t>ORTE A 100,00M,COM TRATOR COM LAMINA</t>
  </si>
  <si>
    <t>03.005.0026-A</t>
  </si>
  <si>
    <t>03.005.0030-1</t>
  </si>
  <si>
    <t>ESCAVACAO A FOGO EM MATERIAL DE 3ªCATEGORIA(ROCHA VIVA)EM TA</t>
  </si>
  <si>
    <t>LUDES,VALA/CAVA,ATE 1,50M DE PROFUNDIDADE,SENDO A PERFURACAO</t>
  </si>
  <si>
    <t xml:space="preserve"> A AR COMPRIMIDO,INCLUSIVE EMPILHAMENDO DO MATERIAL PARA REM</t>
  </si>
  <si>
    <t>OCAO</t>
  </si>
  <si>
    <t>03.005.0030-B</t>
  </si>
  <si>
    <t>03.005.0031-0</t>
  </si>
  <si>
    <t>LUDES,VALA/CAVA,ENTRE 1,50 E 3,00M DE PROFUNDIDADE,SENDO A P</t>
  </si>
  <si>
    <t>ERFURACAO A AR COMPRIMIDO,INCLUSIVE EMPILHAMENTO DO MATERIAL</t>
  </si>
  <si>
    <t xml:space="preserve"> PARA REMOCAO</t>
  </si>
  <si>
    <t>03.005.0031-A</t>
  </si>
  <si>
    <t>03.005.0032-0</t>
  </si>
  <si>
    <t>LUDES,VALA/CAVA,ENTRE 3,00 E 4,50M DE PROFUNDIDADE,SENDO A P</t>
  </si>
  <si>
    <t>03.005.0032-A</t>
  </si>
  <si>
    <t>03.005.0033-0</t>
  </si>
  <si>
    <t>LUDES,VALA/CAVA,ENTRE 4,50 E 6,00M DE PROFUNDIDADE,SENDO A P</t>
  </si>
  <si>
    <t>03.005.0033-A</t>
  </si>
  <si>
    <t>03.005.0034-0</t>
  </si>
  <si>
    <t>LUDES,VALA/CAVA,ENTRE 6,00 E 7,50M DE PROFUNDIDADE,SENDO A P</t>
  </si>
  <si>
    <t>03.005.0034-A</t>
  </si>
  <si>
    <t>03.005.0038-1</t>
  </si>
  <si>
    <t>U ABERTO,SENDO A PERFURACAO A AR COMPRIMIDO,INCLUSIVE CARGA</t>
  </si>
  <si>
    <t>COM CARREGADOR FRONTAL DE PNEUS DE 3,10M3 E TRATOR DE LAMINA</t>
  </si>
  <si>
    <t xml:space="preserve"> COM POTENCIA EM TORNO DE 200CV,COM LAMINA</t>
  </si>
  <si>
    <t>03.005.0038-B</t>
  </si>
  <si>
    <t>03.005.0039-0</t>
  </si>
  <si>
    <t>DECOMPOSTA),A CEU ABERTO,SENDO A PERFURACAO A AR COMPRIMIDO,</t>
  </si>
  <si>
    <t>INCLUSIVE CARGA COM CARREGADOR FRONTAL DE PNEUS DE 3,10M3 E</t>
  </si>
  <si>
    <t>TRATOR DE LAMINA COM POTENCIA EM TORNO DE 200CV,COM LAMINA</t>
  </si>
  <si>
    <t>03.005.0039-A</t>
  </si>
  <si>
    <t>03.005.0040-0</t>
  </si>
  <si>
    <t>DESMONTE A FOGO DE BLOCO DE MATERIAL DE 3ªCATEGORIA(ROCHA VI</t>
  </si>
  <si>
    <t>VA),COM VOLUME DE 1,00 A 50,00M3,SENDO A PERFURACAO A AR COM</t>
  </si>
  <si>
    <t>PRIMIDO,INCLUSIVE REDUCAO MANUAL A PEDRA DE MAO</t>
  </si>
  <si>
    <t>03.005.0040-A</t>
  </si>
  <si>
    <t>03.005.0041-0</t>
  </si>
  <si>
    <t>DESMONTE A FOGO DE BLOCO DE MATERIAL DE 2ªCATEGORIA,COM VOLU</t>
  </si>
  <si>
    <t>ME DE 1,00 A 50,00M3,SENDO A PERFURACAO A AR COMPRIMIDO,INCL</t>
  </si>
  <si>
    <t>USIVE REDUCAO MANUAL A PEDRA DE MAO</t>
  </si>
  <si>
    <t>03.005.0041-A</t>
  </si>
  <si>
    <t>03.005.0045-0</t>
  </si>
  <si>
    <t>ME DE 1,00 A 50,00M3,SENDO A AR COMPRIMIDO TANTO A PERFURACA</t>
  </si>
  <si>
    <t>O COMO A REDUCAO A PEDRA DE MAO,ESTA ULTIMA AINDA COM O AUXI</t>
  </si>
  <si>
    <t>LIO DE CUNHA E PALMETA</t>
  </si>
  <si>
    <t>03.005.0045-A</t>
  </si>
  <si>
    <t>03.005.0046-0</t>
  </si>
  <si>
    <t>DESMONTE A FOGO DE BLOCO DE MATERIAL DE 3ª CATEGORIA,COM VOL</t>
  </si>
  <si>
    <t>UME DE 1,00 A 50,00M3,SENDO A PERFURACAO A AR COMPRIMIDO E A</t>
  </si>
  <si>
    <t xml:space="preserve"> REDUCAO A PEDRA DE MAO A ROMPEDOR,ESTA ULTIMA AINDA COM O A</t>
  </si>
  <si>
    <t>UXILIO DE CUNHA E PALMETA</t>
  </si>
  <si>
    <t>03.005.0046-A</t>
  </si>
  <si>
    <t>03.008.0010-1</t>
  </si>
  <si>
    <t>ESCAVACAO EM MATERIAL DE 2ªCATEGORIA(MOLEDO OU ROCHA MUITO D</t>
  </si>
  <si>
    <t>ECOMPOSTA),COM EQUIPAMENTO A AR COMPRIMIDO,SEM UTILIZACAO DE</t>
  </si>
  <si>
    <t xml:space="preserve"> EXPLOSIVOS,EM TALUDES,VALA/CAVA,ATE 1,50M DE PROFUNDIDADE,I</t>
  </si>
  <si>
    <t>NCLUSIVE EMPILHAMENTO DO MATERIAL PARA REMOCAO</t>
  </si>
  <si>
    <t>03.008.0010-B</t>
  </si>
  <si>
    <t>03.008.0011-0</t>
  </si>
  <si>
    <t xml:space="preserve"> EXPLOSIVOS,EM TALUDES,VALA/CAVA,ENTRE 1,50 E 3,00M DE PROFU</t>
  </si>
  <si>
    <t>NDIDADE,INCLUSIVE EMPILHAMENTO DO MATERIAL PARA REMOCAO</t>
  </si>
  <si>
    <t>03.008.0011-A</t>
  </si>
  <si>
    <t>03.008.0012-0</t>
  </si>
  <si>
    <t xml:space="preserve"> EXPLOSIVOS,EM TALUDES,VALA/CAVA,ENTRE 3,00 E 4,50M DE PROFU</t>
  </si>
  <si>
    <t>03.008.0012-A</t>
  </si>
  <si>
    <t>03.008.0013-0</t>
  </si>
  <si>
    <t xml:space="preserve"> EXPLOSIVOS,EM TALUDES,VALA/CAVA,ENTRE 4,50 E 6,00M DE PROFU</t>
  </si>
  <si>
    <t>03.008.0013-A</t>
  </si>
  <si>
    <t>03.008.0014-0</t>
  </si>
  <si>
    <t xml:space="preserve"> EXPLOSIVOS,EM TALUDES,VALA/CAVA,ENTRE 6,00 E 7,50M DE PROFU</t>
  </si>
  <si>
    <t>03.008.0014-A</t>
  </si>
  <si>
    <t>03.008.0020-1</t>
  </si>
  <si>
    <t>ESCAVACAO EM MATERIAL DE 2ªCATEGORIA(MOLEDO OU ROCHA DECOMPO</t>
  </si>
  <si>
    <t>STA),COM EQUIPAMENTO A AR COMPRIMIDO,SEM UTILIZACAO DE EXPLO</t>
  </si>
  <si>
    <t>SIVOS,EM TALUDES,VALA/CAVA,ATE 1,50M DE PROFUNDIDADE,INCLUSI</t>
  </si>
  <si>
    <t>VE EMPILHAMENTO DO MATERIAL PARA REMOCAO</t>
  </si>
  <si>
    <t>03.008.0020-B</t>
  </si>
  <si>
    <t>03.008.0021-0</t>
  </si>
  <si>
    <t>SIVOS,EM TALUDES,VALA/CAVA,ENTRE 1,50 E 3,00M DE PROFUNDIDAD</t>
  </si>
  <si>
    <t>E,INCLUSIVE EMPILHAMENTO DO MATERIAL PARA REMOCAO</t>
  </si>
  <si>
    <t>03.008.0021-A</t>
  </si>
  <si>
    <t>03.008.0022-0</t>
  </si>
  <si>
    <t>SIVOS,EM TALUDES,VALA/CAVA,ENTRE 3,00 E 4,50M DE PROFUNDIDAD</t>
  </si>
  <si>
    <t>03.008.0022-A</t>
  </si>
  <si>
    <t>03.008.0023-0</t>
  </si>
  <si>
    <t>SIVOS,EM TALUDES,VALA/CAVA,ENTRE 4,50 E 6,00M DE PROFUNDIDAD</t>
  </si>
  <si>
    <t>03.008.0023-A</t>
  </si>
  <si>
    <t>03.008.0024-0</t>
  </si>
  <si>
    <t>SIVOS,EM TALUDES,VALA/CAVA,ENTRE 6,00 E 7,50M DE PROFUNDIDAD</t>
  </si>
  <si>
    <t>03.008.0024-A</t>
  </si>
  <si>
    <t>03.008.0050-1</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</si>
  <si>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</si>
  <si>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</si>
  <si>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</si>
  <si>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</si>
  <si>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03.008.0050-B</t>
  </si>
  <si>
    <t>03.008.0051-0</t>
  </si>
  <si>
    <t xml:space="preserve"> UTILIZACAO DE EXPLOSIVOS,EM TALUDES,VALA/CAVA,ENTRE 1,50 E</t>
  </si>
  <si>
    <t>3,00M DE PROFUNDIDADE,INCLUSIVE EMPILHAMENTO DO MATERIAL PAR</t>
  </si>
  <si>
    <t>A REMOCAO</t>
  </si>
  <si>
    <t>03.008.0051-A</t>
  </si>
  <si>
    <t>03.008.0052-0</t>
  </si>
  <si>
    <t xml:space="preserve"> UTILIZACAO DE EXPLOSIVOS,EM TALUDES,VALA/CAVA,ENTRE 3,00 E</t>
  </si>
  <si>
    <t>4,50M DE PROFUNDIDADE,INCLUSIVE EMPILHAMENTO DO MATERIAL PAR</t>
  </si>
  <si>
    <t>03.008.0052-A</t>
  </si>
  <si>
    <t>03.008.0053-0</t>
  </si>
  <si>
    <t xml:space="preserve"> UTILIZACAO DE EXPLOSIVOS,EM TALUDES,VALA/CAVA,ENTRE 4,50 E</t>
  </si>
  <si>
    <t>6,00M DE PROFUNDIDADE,INCLUSIVE EMPILHAMENTO DO MATERIAL PAR</t>
  </si>
  <si>
    <t>03.008.0053-A</t>
  </si>
  <si>
    <t>03.008.0054-0</t>
  </si>
  <si>
    <t xml:space="preserve"> UTILIZACAO DE EXPLOSIVOS,EM TALUDES,VALA/CAVA,ENTRE 6,00 E</t>
  </si>
  <si>
    <t>7,50M DE PROFUNDIDADE,INCLUSIVE EMPILHAMENTO DO MATERIAL PAR</t>
  </si>
  <si>
    <t>03.008.0054-A</t>
  </si>
  <si>
    <t>03.008.0060-1</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</si>
  <si>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</si>
  <si>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</si>
  <si>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</si>
  <si>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</si>
  <si>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</si>
  <si>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03.008.0060-B</t>
  </si>
  <si>
    <t>03.008.0061-0</t>
  </si>
  <si>
    <t>AMENTO,SEM UTILIZACAO DE EXPLOSIVOS,EM TALUDES,VALA/CAVA,ENT</t>
  </si>
  <si>
    <t>RE 1,50 E 3,00M DE PROFUNDIDADE,INCLUSIVE EMPILHAMENTO DO MA</t>
  </si>
  <si>
    <t>TERIAL PARA REMOCAO</t>
  </si>
  <si>
    <t>03.008.0061-A</t>
  </si>
  <si>
    <t>03.008.0062-0</t>
  </si>
  <si>
    <t>RE 3,00 E 4,50M DE PROFUNDIDADE,INCLUSIVE EMPILHAMENTO DO MA</t>
  </si>
  <si>
    <t>03.008.0062-A</t>
  </si>
  <si>
    <t>03.008.0063-0</t>
  </si>
  <si>
    <t>RE 4,50 E 6,00M DE PROFUNDIDADE,INCLUSIVE EMPILHAMENTO DO MA</t>
  </si>
  <si>
    <t>03.008.0063-A</t>
  </si>
  <si>
    <t>03.008.0064-0</t>
  </si>
  <si>
    <t>RE 6,00 E 7,50M DE PROFUNDIDADE,INCLUSIVE EMPILHAMENTO DO MA</t>
  </si>
  <si>
    <t>03.008.0064-A</t>
  </si>
  <si>
    <t>03.008.0080-1</t>
  </si>
  <si>
    <t xml:space="preserve"> EQUIPAMENTO A AR COMPRIMIDO,A CEU ABERTO,SEM UTILIZACAO DE</t>
  </si>
  <si>
    <t>EXPLOSIVOS,INCLUSIVE EMPILHAMENTO DO MATERIAL PARA REMOCAO</t>
  </si>
  <si>
    <t>03.008.0080-B</t>
  </si>
  <si>
    <t>03.008.0085-0</t>
  </si>
  <si>
    <t>ENTO A AR COMPRIMIDO,A CEU ABERTO,SEM UTILIZACAO DE EXPLOSIV</t>
  </si>
  <si>
    <t>OS,INCLUSIVE EMPILHAMENTO DO MATERIAL PARA REMOCAO</t>
  </si>
  <si>
    <t>03.008.0085-A</t>
  </si>
  <si>
    <t>03.008.0090-1</t>
  </si>
  <si>
    <t>ECOMPOSTA),COM EQUIPAMENTO A AR COMPRIMIDO,A CEU ABERTO,SEM</t>
  </si>
  <si>
    <t>UTILIZACAO DE EXPLOSIVOS,INCLUSIVE EMPILHAMENTO DO MATERIAL</t>
  </si>
  <si>
    <t>PARA REMOCAO</t>
  </si>
  <si>
    <t>03.008.0090-B</t>
  </si>
  <si>
    <t>03.008.0095-0</t>
  </si>
  <si>
    <t>STA),COM EQUIPAMENTO A AR COMPRIMIDO,A CEU ABERTO,SEM UTILIZ</t>
  </si>
  <si>
    <t>ACAO DE EXPLOSIVOS,INCLUSIVE EMPILHAMENTO DO MATERIAL PARA R</t>
  </si>
  <si>
    <t>EMOCAO</t>
  </si>
  <si>
    <t>03.008.0095-A</t>
  </si>
  <si>
    <t>03.008.0120-1</t>
  </si>
  <si>
    <t>DESMONTE DE BLOCO DE MATERIAL DE 3ªCATEGORIA(ROCHA VIVA),COM</t>
  </si>
  <si>
    <t xml:space="preserve"> EQUIPAMENTO A AR COMPRIMIDO,COM VOLUME ATE 1,00M3,SEM UTILI</t>
  </si>
  <si>
    <t>ZACAO DE EXPLOSIVOS,INCLUSIVE REDUCAO A PEDRA DE MAO COM O M</t>
  </si>
  <si>
    <t>ESMO EQUIPAMENTO</t>
  </si>
  <si>
    <t>03.008.0120-B</t>
  </si>
  <si>
    <t>03.008.0125-1</t>
  </si>
  <si>
    <t>DESMONTE DE BLOCO DE MATERIAL DE 2ªCATEGORIA,SEM UTILIZACAO</t>
  </si>
  <si>
    <t>DE EXPLOSIVOS,COM ROMPEDOR A AR COMPRIMIDO</t>
  </si>
  <si>
    <t>03.008.0125-B</t>
  </si>
  <si>
    <t>03.008.0150-1</t>
  </si>
  <si>
    <t>SERRACAO CONTINUA EM MATERIAL DE 3ªCATEGORIA(ROCHA VIVA),COM</t>
  </si>
  <si>
    <t xml:space="preserve"> A FINALIDADE DE IMPEDIR PROPAGACAO DE VIBRACOES DECORRENTES</t>
  </si>
  <si>
    <t xml:space="preserve"> 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</si>
  <si>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</si>
  <si>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</si>
  <si>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</si>
  <si>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</si>
  <si>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</si>
  <si>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</si>
  <si>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</si>
  <si>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</si>
  <si>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t>
  </si>
  <si>
    <t xml:space="preserve"> CAMADAS DE 20CM,ATE UMA ALTURA MAXIMA DE 80CM,PARA SUPORTE</t>
  </si>
  <si>
    <t>DE CAMADA DE CONCRETO,INCLUSIVE DOIS TIROS DE PA,ESPALHAMENT</t>
  </si>
  <si>
    <t>O E REGA,EXCLUSIVE FORNECIMENTO DA TERRA</t>
  </si>
  <si>
    <t>03.009.0004-A</t>
  </si>
  <si>
    <t>03.009.0005-0</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</si>
  <si>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</si>
  <si>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</si>
  <si>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</si>
  <si>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</si>
  <si>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03.009.0005-A</t>
  </si>
  <si>
    <t>03.009.0006-0</t>
  </si>
  <si>
    <t xml:space="preserve"> DISTANTE ATE 2KM,INCLUSIVE ESCAVACAO,CARGA,TRANSPORTE EM CA</t>
  </si>
  <si>
    <t>03.009.0006-A</t>
  </si>
  <si>
    <t>03.009.0007-0</t>
  </si>
  <si>
    <t xml:space="preserve"> DISTANTE ATE 3KM,INCLUSIVE ESCAVACAO,CARGA,TRANSPORTE EM CA</t>
  </si>
  <si>
    <t>03.009.0007-A</t>
  </si>
  <si>
    <t>03.009.0008-0</t>
  </si>
  <si>
    <t xml:space="preserve"> DISTANTE ATE 4KM,INCLUSIVE ESCAVACAO,CARGA,TRANSPORTE EM CA</t>
  </si>
  <si>
    <t>03.009.0008-A</t>
  </si>
  <si>
    <t>03.009.0009-0</t>
  </si>
  <si>
    <t xml:space="preserve"> DISTANTE ATE 5KM,INCLUSIVE ESCAVACAO,CARGA,TRANSPORTE EM CA</t>
  </si>
  <si>
    <t>03.009.0009-A</t>
  </si>
  <si>
    <t>03.009.0015-0</t>
  </si>
  <si>
    <t xml:space="preserve"> DISTANTE ATE 10KM,INCLUSIVE ESCAVACAO,CARGA,TRANSPORTE EM C</t>
  </si>
  <si>
    <t>AMINHAO BASCULANTE,DESCARGA,ESPALHAMENTO E IRRIGACAO MANUAIS</t>
  </si>
  <si>
    <t>03.009.0015-A</t>
  </si>
  <si>
    <t>03.009.0020-0</t>
  </si>
  <si>
    <t xml:space="preserve"> DISTANTE ATE 15KM,INCLUSIVE ESCAVACAO,CARGA,TRANSPORTE EM C</t>
  </si>
  <si>
    <t>03.009.0020-A</t>
  </si>
  <si>
    <t>03.009.0025-0</t>
  </si>
  <si>
    <t xml:space="preserve"> DISTANTE ATE 20KM,INCLUSIVE ESCAVACAO,CARGA,TRANSPORTE EM C</t>
  </si>
  <si>
    <t>03.009.0025-A</t>
  </si>
  <si>
    <t>03.009.0030-0</t>
  </si>
  <si>
    <t xml:space="preserve"> DISTANTE ATE 25KM,INCLUSIVE ESCAVACAO,CARGA,TRANSPORTE EM C</t>
  </si>
  <si>
    <t>03.009.0030-A</t>
  </si>
  <si>
    <t>03.009.0035-0</t>
  </si>
  <si>
    <t xml:space="preserve"> DISTANTE ATE 30KM,INCLUSIVE ESCAVACAO,CARGA,TRANSPORTE EM C</t>
  </si>
  <si>
    <t>03.009.0035-A</t>
  </si>
  <si>
    <t>03.009.0080-0</t>
  </si>
  <si>
    <t>COMPACTACAO DE MATERIAL DE 1ªCATEGORIA,INCLUSIVE DESCARGA DE</t>
  </si>
  <si>
    <t xml:space="preserve"> CAMINHAO BASCULANTE,MOVIMENTACAO A 1 TIRO DE PA,ESPALHAMENT</t>
  </si>
  <si>
    <t>O E SOCAMENTO MANUAL EM CAMADAS DE 30CM DE MATERIAL APILOADO</t>
  </si>
  <si>
    <t>03.009.0080-A</t>
  </si>
  <si>
    <t>03.010.0015-0</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</si>
  <si>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</si>
  <si>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</si>
  <si>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</si>
  <si>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</si>
  <si>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</si>
  <si>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</si>
  <si>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03.010.0015-A</t>
  </si>
  <si>
    <t>03.010.0016-0</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</si>
  <si>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</si>
  <si>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</si>
  <si>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</si>
  <si>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</si>
  <si>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</si>
  <si>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03.010.0016-A</t>
  </si>
  <si>
    <t>03.010.0017-0</t>
  </si>
  <si>
    <t>POTENCIA EM TORNO DE 335CV COM LAMINA,EM CAMADAS DE 20CM DE</t>
  </si>
  <si>
    <t>03.010.0017-A</t>
  </si>
  <si>
    <t>03.010.0018-0</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</si>
  <si>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</si>
  <si>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</si>
  <si>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</si>
  <si>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</si>
  <si>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</si>
  <si>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03.010.0018-A</t>
  </si>
  <si>
    <t>03.010.0019-0</t>
  </si>
  <si>
    <t>MINHAO TANQUE E COMPACTADO A 90% COM SOQUETE VIBRATORIO,INTE</t>
  </si>
  <si>
    <t>RVINDO 2(DOIS) SERVENTES,EXCLUSIVE O FORNECIMENTO DA TERRA</t>
  </si>
  <si>
    <t>03.010.0019-A</t>
  </si>
  <si>
    <t>03.010.0020-0</t>
  </si>
  <si>
    <t>MATERIAL DE 1ª CATEGORIA PARA ATERROS,COMPREENDENDO:ESCAVACA</t>
  </si>
  <si>
    <t>O,CARGA,TRANSPORTE A 1KM EM CAMINHAO BASCULANTE E DESCARGA,C</t>
  </si>
  <si>
    <t>ONSIDERANDO O VOLUME NECESSARIO A EXECUCAO DE 1,00M3 DE MATE</t>
  </si>
  <si>
    <t>RIAL COMPACTADO</t>
  </si>
  <si>
    <t>03.010.0020-A</t>
  </si>
  <si>
    <t>03.010.0021-0</t>
  </si>
  <si>
    <t>O,CARGA,TRANSPORTE A 2KM EM CAMINHAO BASCULANTE E DESCARGA,C</t>
  </si>
  <si>
    <t>03.010.0021-A</t>
  </si>
  <si>
    <t>03.010.0022-0</t>
  </si>
  <si>
    <t>O,CARGA,TRANSPORTE A 3KM EM CAMINHAO BASCULANTE E DESCARGA,C</t>
  </si>
  <si>
    <t>03.010.0022-A</t>
  </si>
  <si>
    <t>03.010.0023-0</t>
  </si>
  <si>
    <t>O,CARGA,TRANSPORTE A 4KM EM CAMINHAO BASCULANTE E DESCARGA,C</t>
  </si>
  <si>
    <t>03.010.0023-A</t>
  </si>
  <si>
    <t>03.010.0024-0</t>
  </si>
  <si>
    <t>O,CARGA,TRANSPORTE A 5KM EM CAMINHAO BASCULANTE E DESCARGA,C</t>
  </si>
  <si>
    <t>03.010.0024-A</t>
  </si>
  <si>
    <t>03.010.0030-0</t>
  </si>
  <si>
    <t>O,CARGA,TRANSPORTE A 10KM EM CAMINHAO BASCULANTE E DESCARGA,</t>
  </si>
  <si>
    <t>CONSIDERANDO O VOLUME NECESSARIO A EXECUCAO DE 1,00M3 DE MAT</t>
  </si>
  <si>
    <t>ERIAL COMPACTADO</t>
  </si>
  <si>
    <t>03.010.0030-A</t>
  </si>
  <si>
    <t>03.010.0035-0</t>
  </si>
  <si>
    <t>O,CARGA,TRANSPORTE A 15KM EM CAMINHAO BASCULANTE E DESCARGA,</t>
  </si>
  <si>
    <t>03.010.0035-A</t>
  </si>
  <si>
    <t>03.010.0040-0</t>
  </si>
  <si>
    <t>O,CARGA,TRANSPORTE A 20KM EM CAMINHAO BASCULANTE E DESCARGA,</t>
  </si>
  <si>
    <t>03.010.0040-A</t>
  </si>
  <si>
    <t>03.010.0045-0</t>
  </si>
  <si>
    <t>O,CARGA,TRANSPORTE A 25KM EM CAMINHAO BASCULANTE E DESCARGA,</t>
  </si>
  <si>
    <t>03.010.0045-A</t>
  </si>
  <si>
    <t>03.010.0049-0</t>
  </si>
  <si>
    <t>O,CARGA,TRANSPORTE A 30KM EM CAMINHAO BASCULANTE E DESCARGA,</t>
  </si>
  <si>
    <t>03.010.0049-A</t>
  </si>
  <si>
    <t>03.010.0100-0</t>
  </si>
  <si>
    <t>COMPACTACAO DE ATERRO,EM CAMADAS DE 30CM,UTILIZANDO COMPACTA</t>
  </si>
  <si>
    <t>DOR PNEUMATICO(SAPO),INCLUSIVE COMPRESSOR</t>
  </si>
  <si>
    <t>03.010.0100-A</t>
  </si>
  <si>
    <t>03.010.0101-0</t>
  </si>
  <si>
    <t>COMPACTACAO DE ATERRO,EM CAMADAS DE 20CM,UTILIZANDO COMPACTA</t>
  </si>
  <si>
    <t>03.010.0101-A</t>
  </si>
  <si>
    <t>03.010.0105-0</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</si>
  <si>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</si>
  <si>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</si>
  <si>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</si>
  <si>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</si>
  <si>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03.010.0105-A</t>
  </si>
  <si>
    <t>03.010.0106-0</t>
  </si>
  <si>
    <t>ALIDADE,INCLUSIVE ESPALHAMENTO E IRRIGACAO,EM TERRENO DE BAI</t>
  </si>
  <si>
    <t>XA RESISTENCIA(ARGILA MOLE),EXCLUSIVE FORNECIMENTO DA TERRA</t>
  </si>
  <si>
    <t>03.010.0106-A</t>
  </si>
  <si>
    <t>03.011.0015-1</t>
  </si>
  <si>
    <t>REATERRO DE VALA/CAVA COM MATERIAL DE BOA QUALIDADE,UTILIZAN</t>
  </si>
  <si>
    <t>DO VIBRO COMPACTADOR PORTATIL,EXCLUSIVE MATERIAL</t>
  </si>
  <si>
    <t>03.011.0015-B</t>
  </si>
  <si>
    <t>03.012.0010-0</t>
  </si>
  <si>
    <t>REATERRO DE VALA/CAVA COM TRATOR COM POTENCIA EM TORNO DE 20</t>
  </si>
  <si>
    <t>0CV,EXCLUSIVE COMPACTACAO E MATERIAL</t>
  </si>
  <si>
    <t>03.012.0010-A</t>
  </si>
  <si>
    <t>03.013.0001-1</t>
  </si>
  <si>
    <t>REATERRO DE VALA/CAVA COMPACTADA A MACO,EM CAMADAS DE 30CM D</t>
  </si>
  <si>
    <t>E ESPESSURA MAXIMA,COM MATERIAL DE BOA QUALIDADE,EXCLUSIVE</t>
  </si>
  <si>
    <t>ESTE</t>
  </si>
  <si>
    <t>03.013.0001-B</t>
  </si>
  <si>
    <t>03.013.0002-0</t>
  </si>
  <si>
    <t>REATERRO DE VALA/CAVA COMPACTADA A MACO,EM CAMADAS DE 20CM D</t>
  </si>
  <si>
    <t>03.013.0002-A</t>
  </si>
  <si>
    <t>03.013.0005-0</t>
  </si>
  <si>
    <t>E ESPESSURA MAXIMA,EM BECOS DE ATE 2,50M DE LARGURA,EM FAVEL</t>
  </si>
  <si>
    <t>AS,EXCLUSIVE MATERIAL</t>
  </si>
  <si>
    <t>03.013.0005-A</t>
  </si>
  <si>
    <t>03.013.0006-0</t>
  </si>
  <si>
    <t>03.013.0006-A</t>
  </si>
  <si>
    <t>03.014.0005-0</t>
  </si>
  <si>
    <t>REATERRO DE VALA/CAVA,ESPALHAMENTO COM RETRO-ESCAVADEIRA E C</t>
  </si>
  <si>
    <t>OMPACTACAO VIBRATORIA,EXCLUSIVE MATERIAL</t>
  </si>
  <si>
    <t>03.014.0005-A</t>
  </si>
  <si>
    <t>03.014.0010-0</t>
  </si>
  <si>
    <t>REATERRO DE VALA/CAVA UTILIZANDO CARREGADOR FRONTAL DE RODAS</t>
  </si>
  <si>
    <t xml:space="preserve"> 170CV,ESPALHAMENTO COM TRATOR DE ESTEIRAS 80CV E COMPACTADO</t>
  </si>
  <si>
    <t>R VIBRATORIO (PE-DE-CARNEIRO),EXCLUSIVE MATERIAL</t>
  </si>
  <si>
    <t>03.014.0010-A</t>
  </si>
  <si>
    <t>03.015.0010-0</t>
  </si>
  <si>
    <t>REATERRO DE VALA/CAVA COM PO-DE-PEDRA,INCLUSIVE FORNECIMENTO</t>
  </si>
  <si>
    <t xml:space="preserve"> DO MATERIAL E COMPACTACAO MANUAL</t>
  </si>
  <si>
    <t>03.015.0010-A</t>
  </si>
  <si>
    <t>03.015.0012-0</t>
  </si>
  <si>
    <t xml:space="preserve"> DO MATERIAL E COMPACTACAO MANUAL,EM BECOS DE ATE 2,50M DE L</t>
  </si>
  <si>
    <t>ARGURA,EM FAVELAS</t>
  </si>
  <si>
    <t>03.015.0012-A</t>
  </si>
  <si>
    <t>03.015.0014-0</t>
  </si>
  <si>
    <t>REATERRO DE VALA/CAVA COM AREIA,INCLUSIVE FORNECIMENTO DO MA</t>
  </si>
  <si>
    <t>TERIAL E COMPACTACAO MANUAL</t>
  </si>
  <si>
    <t>03.015.0014-A</t>
  </si>
  <si>
    <t>03.015.0016-0</t>
  </si>
  <si>
    <t>TERIAL E COMPACTACAO MANUAL,EM BECOS DE ATE 2,50M DE LARGURA</t>
  </si>
  <si>
    <t>,EM FAVELAS</t>
  </si>
  <si>
    <t>03.015.0016-A</t>
  </si>
  <si>
    <t>03.015.0025-0</t>
  </si>
  <si>
    <t>REATERRO DE VALA/CAVA COM BRITA 1,INCLUSIVE FORNECIMENTO DO</t>
  </si>
  <si>
    <t>MATERIAL E COMPACTACAO MANUAL</t>
  </si>
  <si>
    <t>03.015.0025-A</t>
  </si>
  <si>
    <t>03.015.0026-0</t>
  </si>
  <si>
    <t>MATERIAL E COMPACTACAO MANUAL,EM BECOS DE ATE 2,50M DE LARGU</t>
  </si>
  <si>
    <t>RA,EM FAVELAS</t>
  </si>
  <si>
    <t>03.015.0026-A</t>
  </si>
  <si>
    <t>03.016.0005-1</t>
  </si>
  <si>
    <t>ESCAVACAO MECANICA DE VALA NAO ESCORADA EM MATERIAL DE 1ªCAT</t>
  </si>
  <si>
    <t>EGORIA COM PEDRAS,INSTALACOES PREDIAIS OU OUTROS REDUTORES D</t>
  </si>
  <si>
    <t>E PRODUTIVIDADE OU CAVAS DE FUNDACAO,ATE 1,50M DE PROFUNDIDA</t>
  </si>
  <si>
    <t>DE,UTILIZANDO RETRO-ESCAVADEIRA,EXCLUSIVE ESGOTAMENTO</t>
  </si>
  <si>
    <t>03.016.0005-B</t>
  </si>
  <si>
    <t>03.016.0010-1</t>
  </si>
  <si>
    <t>E PRODUTIVIDADE OU CAVAS DE FUNDACAO,ENTRE 1,50 E 3,00M DE P</t>
  </si>
  <si>
    <t>ROFUNDIDADE,UTILIZANDO RETRO-ESCAVADEIRA,EXCLUSIVE ESGOTAMEN</t>
  </si>
  <si>
    <t>TO</t>
  </si>
  <si>
    <t>03.016.0010-B</t>
  </si>
  <si>
    <t>03.016.0015-1</t>
  </si>
  <si>
    <t>ESCAVACAO MECANICA DE VALA NAO ESCORADA,EM MATERIAL DE 1ªCAT</t>
  </si>
  <si>
    <t>EGORIA,ATE 1,50M DE PROFUNDIDADE,UTILIZANDO RETRO-ESCAVADEIR</t>
  </si>
  <si>
    <t>A,EXCLUSIVE ESGOTAMENTO</t>
  </si>
  <si>
    <t>03.016.0015-B</t>
  </si>
  <si>
    <t>03.016.0018-1</t>
  </si>
  <si>
    <t>EGORIA,ENTRE 1,50 E 3,00M DE PROFUNDIDADE,UTILIZANDO RETRO-E</t>
  </si>
  <si>
    <t>SCAVADEIRA,EXCLUSIVE ESGOTAMENTO</t>
  </si>
  <si>
    <t>03.016.0018-B</t>
  </si>
  <si>
    <t>03.016.0020-1</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</si>
  <si>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</si>
  <si>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</si>
  <si>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</si>
  <si>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</si>
  <si>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</si>
  <si>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03.016.0020-B</t>
  </si>
  <si>
    <t>03.016.0025-1</t>
  </si>
  <si>
    <t>ODUTIVIDADE,OU CAVAS DE FUNDACAO,ENTRE 1,50 E 3,00M DE PROFU</t>
  </si>
  <si>
    <t>NDIDADE,UTILIZANDO RETRO-ESCAVADEIRA,EXCLUSIVE ESGOTAMENTO E</t>
  </si>
  <si>
    <t xml:space="preserve"> ESCORAMENTO</t>
  </si>
  <si>
    <t>03.016.0025-B</t>
  </si>
  <si>
    <t>03.016.0050-1</t>
  </si>
  <si>
    <t>IA,ATE 1,50M DE PROFUNDIDADE,UTILIZANDO RETRO-ESCAVADEIRA,EX</t>
  </si>
  <si>
    <t>CLUSIVE ESGOTAMENTO E ESCORAMENTO</t>
  </si>
  <si>
    <t>03.016.0050-B</t>
  </si>
  <si>
    <t>03.016.0055-1</t>
  </si>
  <si>
    <t>IA,ENTRE 1,50 E 3,00M DE PROFUNDIDADE,UTILIZANDO RETRO-ESCAV</t>
  </si>
  <si>
    <t>ADEIRA,EXCLUSIVE ESGOTAMENTO E ESCORAMENTO</t>
  </si>
  <si>
    <t>03.016.0055-B</t>
  </si>
  <si>
    <t>03.020.0030-1</t>
  </si>
  <si>
    <t>E PRODUTIVIDADE,OU CAVAS DE FUNDACAO,ATE 1,50M DE PROFUNDIDA</t>
  </si>
  <si>
    <t>DE,UTILIZANDO ESCAVADEIRA HIDRAULICA DE 0,78M3,EXCLUSIVE ESG</t>
  </si>
  <si>
    <t>OTAMENTO</t>
  </si>
  <si>
    <t>03.020.0030-B</t>
  </si>
  <si>
    <t>03.020.0035-1</t>
  </si>
  <si>
    <t>E PRODUTIVIDADE,OU CAVAS DE FUNDACAO,ENTRE 1,50 E 3,00M DE P</t>
  </si>
  <si>
    <t>ROFUNDIDADE,UTILIZANDO ESCAVADEIRA HIDRAULICA DE 0,78M3,EXCL</t>
  </si>
  <si>
    <t>USIVE ESGOTAMENTO</t>
  </si>
  <si>
    <t>03.020.0035-B</t>
  </si>
  <si>
    <t>03.020.0040-1</t>
  </si>
  <si>
    <t>E PRODUTIVIDADE,OU CAVAS DE FUNDACAO,ENTRE 3,00 E 4,50M DE P</t>
  </si>
  <si>
    <t>03.020.0040-B</t>
  </si>
  <si>
    <t>03.020.0045-1</t>
  </si>
  <si>
    <t>EGORIA COM PEDRAS,INSTALACOES PREDIAIS,OU OUTROS REDUTORES D</t>
  </si>
  <si>
    <t>E PRODUTIVIDADE,OU CAVAS DE FUNDACAO,ENTRE 4,50 E 6,00M DE P</t>
  </si>
  <si>
    <t>03.020.0045-B</t>
  </si>
  <si>
    <t>03.020.0050-1</t>
  </si>
  <si>
    <t>EGORIA,ATE 1,50M DE PROFUNDIDADE,UTILIZANDO ESCAVADEIRA HIDR</t>
  </si>
  <si>
    <t>AULICA DE 0,78M3,EXCLUSIVE ESGOTAMENTO</t>
  </si>
  <si>
    <t>03.020.0050-B</t>
  </si>
  <si>
    <t>03.020.0052-1</t>
  </si>
  <si>
    <t>EGORIA,ENTRE 1,50 E 3,00M DE PROFUNDIDADE,UTILIZANDO ESCAVAD</t>
  </si>
  <si>
    <t>EIRA HIDRAULICA DE 0,78M3,EXCLUSIVE ESGOTAMENTO</t>
  </si>
  <si>
    <t>03.020.0052-B</t>
  </si>
  <si>
    <t>03.020.0055-1</t>
  </si>
  <si>
    <t>EGORIA,ENTRE 3,00 E 4,50M DE PROFUNDIDADE,UTILIZANDO ESCAVAD</t>
  </si>
  <si>
    <t>03.020.0055-B</t>
  </si>
  <si>
    <t>03.020.0057-1</t>
  </si>
  <si>
    <t>EGORIA,ENTRE 4,50 E 6,00M DE PROFUNDIDADE,UTILIZANDO ESCAVAD</t>
  </si>
  <si>
    <t>03.020.0057-B</t>
  </si>
  <si>
    <t>03.020.0060-1</t>
  </si>
  <si>
    <t>TILIZANDO ESCAVADEIRA HIDRAULICA DE 0,78M3,EXCLUSIVE ESGOTAM</t>
  </si>
  <si>
    <t>ENTO E ESCORAMENTO</t>
  </si>
  <si>
    <t>03.020.0060-B</t>
  </si>
  <si>
    <t>03.020.0065-1</t>
  </si>
  <si>
    <t>NDIDADE,UTILIZANDO ESCAVADEIRA HIDRAULICA DE 0,78M3,EXCLUSIV</t>
  </si>
  <si>
    <t>E ESGOTAMENTO E ESCORAMENTO</t>
  </si>
  <si>
    <t>03.020.0065-B</t>
  </si>
  <si>
    <t>03.020.0070-1</t>
  </si>
  <si>
    <t>ODUTIVIDADE,OU CAVAS DE FUNDACAO,ENTRE 3,00 E 4,50M DE PROFU</t>
  </si>
  <si>
    <t>03.020.0070-B</t>
  </si>
  <si>
    <t>03.020.0075-1</t>
  </si>
  <si>
    <t>ODUTIVIDADE,OU CAVAS DE FUNDACAO,ENTRE 4,50 E 6,00M DE PROFU</t>
  </si>
  <si>
    <t>03.020.0075-B</t>
  </si>
  <si>
    <t>03.020.0080-1</t>
  </si>
  <si>
    <t>IA,ATE 1,50M DE PROFUNDIDADE,UTILIZANDO ESCAVADEIRA HIDRAULI</t>
  </si>
  <si>
    <t>CA DE 0,78M3,EXCLUSIVE ESGOTAMENTO E ESCORAMENTO</t>
  </si>
  <si>
    <t>03.020.0080-B</t>
  </si>
  <si>
    <t>03.020.0085-1</t>
  </si>
  <si>
    <t>IA,ENTRE 1,50 E 3,00M DE PROFUNDIDADE,UTILIZANDO ESCAVADEIRA</t>
  </si>
  <si>
    <t xml:space="preserve"> HIDRAULICA DE 0,78M3,EXCLUSIVE ESGOTAMENTO E ESCORAMENTO</t>
  </si>
  <si>
    <t>03.020.0085-B</t>
  </si>
  <si>
    <t>03.020.0090-1</t>
  </si>
  <si>
    <t>IA,ENTRE 3,00 E 4,50M DE PROFUNDIDADE,UTILIZANDO ESCAVADEIRA</t>
  </si>
  <si>
    <t>03.020.0090-B</t>
  </si>
  <si>
    <t>03.020.0100-1</t>
  </si>
  <si>
    <t>IA,ENTRE 4,50 E 6,00M DE PROFUNDIDADE,UTILIZANDO ESCAVADEIRA</t>
  </si>
  <si>
    <t>03.020.0100-B</t>
  </si>
  <si>
    <t>03.020.0200-0</t>
  </si>
  <si>
    <t>ESCAVACAO MECANICA,PARA ACERTO DE TALUDES,EM MATERIAL DE 1ªC</t>
  </si>
  <si>
    <t>ATEGORIA,UTILIZANDO ESCAVADEIRA HIDRAULICA DE 0,78M3</t>
  </si>
  <si>
    <t>03.020.0200-A</t>
  </si>
  <si>
    <t>03.021.0005-1</t>
  </si>
  <si>
    <t>ESCAVACAO MECANICA,A CEU ABERTO,EM MATERIAL DE 1ªCATEGORIA,U</t>
  </si>
  <si>
    <t>TILIZANDO ESCAVADEIRA HIDRAULICA DE 0,78M3</t>
  </si>
  <si>
    <t>03.021.0005-B</t>
  </si>
  <si>
    <t>03.022.0010-0</t>
  </si>
  <si>
    <t>ESCAVACAO MECANICA DE VALA,EM MATERIAL DE 2ªCATEGORIA(MOLEDO</t>
  </si>
  <si>
    <t xml:space="preserve"> OU ROCHA MUITO DECOMPOSTA),UTILIZANDO ESCAVADEIRA HIDRAULIC</t>
  </si>
  <si>
    <t>A DE 0,78M3,EXCLUSIVE ESCORAMENTO E ESGOTAMENTO,SEM USO DE C</t>
  </si>
  <si>
    <t>OMPRESSOR</t>
  </si>
  <si>
    <t>03.022.0010-A</t>
  </si>
  <si>
    <t>03.023.0010-1</t>
  </si>
  <si>
    <t>ESCAVACAO E CARGA MECANICA DE VALA EM RODOVIAS,UTILIZANDO VA</t>
  </si>
  <si>
    <t>LETADEIRA DE 135HP,INCLUSIVE CAMINHAO</t>
  </si>
  <si>
    <t>03.023.0010-B</t>
  </si>
  <si>
    <t>03.025.0005-0</t>
  </si>
  <si>
    <t>ESCAVACAO MECANICA,COM TRATOR DE LAMINA COM POTENCIA EM TORN</t>
  </si>
  <si>
    <t>O DE 200CV,EM MATERIAL DE 1ªCATEGORIA,COM TRANSPORTE ENTRE 5</t>
  </si>
  <si>
    <t>0,00 E 100,00M</t>
  </si>
  <si>
    <t>03.025.0005-A</t>
  </si>
  <si>
    <t>03.025.0010-0</t>
  </si>
  <si>
    <t>O DE 200CV,EM MATERIAL DE 1ªCATEGORIA,COM TRANSPORTE A 50,00</t>
  </si>
  <si>
    <t>03.025.0010-A</t>
  </si>
  <si>
    <t>03.025.0015-1</t>
  </si>
  <si>
    <t>O DE 200CV,EM MATERIAL DE 1ªCATEGORIA,COM TRANSPORTE A 15,00</t>
  </si>
  <si>
    <t>03.025.0015-B</t>
  </si>
  <si>
    <t>03.025.0020-0</t>
  </si>
  <si>
    <t>ESCAVACAO MECANICA,COM TRATOR COM POTENCIA EM TORNO DE 80CV,</t>
  </si>
  <si>
    <t>EM MATERIAL DE 1ªCATEGORIA,COM TRANSPORTE A 20,00M</t>
  </si>
  <si>
    <t>03.025.0020-A</t>
  </si>
  <si>
    <t>03.025.0025-0</t>
  </si>
  <si>
    <t>O DE 200CV,EM MATERIAL DE 2ªCATEGORIA,SEM USO PREVIO DE ESCA</t>
  </si>
  <si>
    <t>RIFICADOR,COM TRANSPORTE ATE 50,00M</t>
  </si>
  <si>
    <t>03.025.0025-A</t>
  </si>
  <si>
    <t>03.025.0027-0</t>
  </si>
  <si>
    <t>RIFICADOR,COM TRANSPORTE ENTRE 50,00 E 100,00M</t>
  </si>
  <si>
    <t>03.025.0027-A</t>
  </si>
  <si>
    <t>03.025.0030-0</t>
  </si>
  <si>
    <t>REMOCAO ATE 20,00M,DE MATERIAL DE 2ª OU 3ªCATEGORIA,APOS ESC</t>
  </si>
  <si>
    <t>AVACAO,MEDIDO NO CORTE,COM TRATOR COM POTENCIA EM TORNO DE 2</t>
  </si>
  <si>
    <t>00CV,CONSIDERANDO-SE ESTE TRABALHANDO A METADE DE SUA PRODUC</t>
  </si>
  <si>
    <t>AO NORMAL</t>
  </si>
  <si>
    <t>03.025.0030-A</t>
  </si>
  <si>
    <t>03.025.0031-0</t>
  </si>
  <si>
    <t>AVACAO,MEDIDO NO CORTE,COM TRATOR COM POTENCIA EM TORNO DE 8</t>
  </si>
  <si>
    <t>0CV,CONSIDERANDO-SE ESTE TRABALHANDO A METADE DE SUA PRODUCA</t>
  </si>
  <si>
    <t>O NORMAL</t>
  </si>
  <si>
    <t>03.025.0031-A</t>
  </si>
  <si>
    <t>03.025.0033-0</t>
  </si>
  <si>
    <t>ESPALHAMENTO DE MATERIAL DE 1ª CATEGORIA E ATERROS,COM TRATO</t>
  </si>
  <si>
    <t>R DE LAMINA COM POTENCIA EM TORNO DE 80CV.MEDIDO PELO VOLUME</t>
  </si>
  <si>
    <t xml:space="preserve"> SOLTO</t>
  </si>
  <si>
    <t>03.025.0033-A</t>
  </si>
  <si>
    <t>03.025.0035-0</t>
  </si>
  <si>
    <t>R DE LAMINA COM POTENCIA EM TORNO DE 140CV.MEDIDO PELO VOLUM</t>
  </si>
  <si>
    <t>E SOLTO</t>
  </si>
  <si>
    <t>03.025.0035-A</t>
  </si>
  <si>
    <t>03.025.0036-0</t>
  </si>
  <si>
    <t>R DE LAMINA COM POTENCIA EM TORNO DE 200CV.MEDIDO PELO VOLUM</t>
  </si>
  <si>
    <t>03.025.0036-A</t>
  </si>
  <si>
    <t>03.025.0037-0</t>
  </si>
  <si>
    <t>ESPALHAMENTO DE ESCORIA COM TRATOR DE LAMINA COM POTENCIA EM</t>
  </si>
  <si>
    <t xml:space="preserve"> TORNO DE 140CV.MEDIDO PELO VOLUME SOLTO</t>
  </si>
  <si>
    <t>03.025.0037-A</t>
  </si>
  <si>
    <t>03.025.0038-0</t>
  </si>
  <si>
    <t>ESPALHAMENTO DE BRITA COM TRATOR DE LAMINA COM POTENCIA EM T</t>
  </si>
  <si>
    <t>ORNO DE 140CV.MEDIDO PELO VOLUME SOLTO</t>
  </si>
  <si>
    <t>03.025.0038-A</t>
  </si>
  <si>
    <t>03.025.0039-0</t>
  </si>
  <si>
    <t>ESCARIFICACAO DE SOLO COM TRATOR COM POTENCIA EM TORNO DE 33</t>
  </si>
  <si>
    <t>5CV</t>
  </si>
  <si>
    <t>03.025.0039-A</t>
  </si>
  <si>
    <t>03.025.0040-0</t>
  </si>
  <si>
    <t>O DE 80CV,EM MATERIAL DE 1ªCATEGORIA,NOS SERVICOS DE TERRACE</t>
  </si>
  <si>
    <t>AMENTO DE TALUDES EM CORTES,SEJA PARA ALARGAMENTO OU PARA PR</t>
  </si>
  <si>
    <t>EPARO DO LEITO DE VALETAS DE DRENAGEM,TENDO CADA PATAMAR 4,0</t>
  </si>
  <si>
    <t>0M DE LARGURA</t>
  </si>
  <si>
    <t>03.025.0040-A</t>
  </si>
  <si>
    <t>03.026.0010-0</t>
  </si>
  <si>
    <t>ESCAVACAO MECANICA,EM MATERIAL DE 1ªCATEGORIA,UTILIZANDO TRA</t>
  </si>
  <si>
    <t>TOR DE LAMINA COM POTENCIA EM TORNO DE 335CV,INCLUSIVE CARGA</t>
  </si>
  <si>
    <t xml:space="preserve"> COM CARREGADOR FRONTAL DE PNEUS DE 3,10M3</t>
  </si>
  <si>
    <t>03.026.0010-A</t>
  </si>
  <si>
    <t>03.026.0015-0</t>
  </si>
  <si>
    <t>TOR DE LAMINA COM POTENCIA EM TORNO DE 200CV,INCLUSIVE CARGA</t>
  </si>
  <si>
    <t>03.026.0015-A</t>
  </si>
  <si>
    <t>03.026.0020-0</t>
  </si>
  <si>
    <t>ESCAVACAO MECANICA,EM MATERIAL DE 2ªCATEGORIA,UTILIZANDO TRA</t>
  </si>
  <si>
    <t>TOR DE LAMINA E ESCARIFICADOR COM POTENCIA EM TORNO DE 335CV</t>
  </si>
  <si>
    <t>,INCLUSIVE CARGA COM CARREGADOR FRONTAL DE PNEUS DE 3,10M3</t>
  </si>
  <si>
    <t>03.026.0020-A</t>
  </si>
  <si>
    <t>03.030.0150-0</t>
  </si>
  <si>
    <t>ESCAVACAO MECANICA,A CEU ABERTO,DE MATERIAL DE 1ªCATEGORIA,U</t>
  </si>
  <si>
    <t>TILIZANDO ESCAVADEIRA,SOBRE ESTEIRAS,VERSAO CLAM-SHELL,COM C</t>
  </si>
  <si>
    <t>ACAMBA DE 0,38M3(1/2JD3)</t>
  </si>
  <si>
    <t>03.030.0150-A</t>
  </si>
  <si>
    <t>03.030.0155-0</t>
  </si>
  <si>
    <t>ACAMBA DE 0,76M3(1JD3)</t>
  </si>
  <si>
    <t>03.030.0155-A</t>
  </si>
  <si>
    <t>03.030.0159-0</t>
  </si>
  <si>
    <t>ACAMBA E 0,96M3(1.1/4JD3)</t>
  </si>
  <si>
    <t>03.030.0159-A</t>
  </si>
  <si>
    <t>03.036.0200-0</t>
  </si>
  <si>
    <t>ESCAVACAO EM LEITO DE RIO OU CANAL(DRAGAGEM)DE MATERIAL MOLE</t>
  </si>
  <si>
    <t>,ATE 4,50M DE PROFUNDIDADE,MEDIDA A PARTIR DO PLANO DE ESTAC</t>
  </si>
  <si>
    <t>IONAMENTO DA MAQUINA,UTILIZANDO ESCAVADEIRA SOBRE ESTEIRAS,V</t>
  </si>
  <si>
    <t>ERSAO DRAG-LINE,COM CACAMBA DE 0,57M3(3/4JD3)</t>
  </si>
  <si>
    <t>03.036.0200-A</t>
  </si>
  <si>
    <t>03.036.0205-0</t>
  </si>
  <si>
    <t>,ENTRE 4,50 E 9,00M DE PROFUNDIDADE,MEDIDA A PARTIR DO PLANO</t>
  </si>
  <si>
    <t xml:space="preserve"> DE ESTACIONAMENTO DA MAQUINA,UTILIZANDO ESCAVADEIRA SOBRE E</t>
  </si>
  <si>
    <t>STEIRAS,VERSAO DRAG-LINE,COM CACAMBA DE 0,57M3(3/4JD3)</t>
  </si>
  <si>
    <t>03.036.0205-A</t>
  </si>
  <si>
    <t>03.036.0210-0</t>
  </si>
  <si>
    <t>ERSAO CLAM-SHELL,COM CACAMBA DE 0.57M3(3/4JD3)</t>
  </si>
  <si>
    <t>03.036.0210-A</t>
  </si>
  <si>
    <t>03.036.0215-0</t>
  </si>
  <si>
    <t>DE ESTACIONAMENTO DA MAQUINA,UTILIZANDO ESCAVADEIRA SOBRE ES</t>
  </si>
  <si>
    <t>TEIRAS,VERSAO CLAM-SHELL,COM CACAMBA DE 0.57M3(3/4JD3)</t>
  </si>
  <si>
    <t>03.036.0215-A</t>
  </si>
  <si>
    <t>03.040.0001-0</t>
  </si>
  <si>
    <t>ESCAVACAO,CARGA E TRANSPORTE DE MATERIAL DE 1ªCATEGORIA,UTIL</t>
  </si>
  <si>
    <t>IZANDO MOTO-ESCAVO-TRANSPORTADOR,TRATOR(PUSHER) E MOTONIVELA</t>
  </si>
  <si>
    <t>DORA,ADMITINDO UMA DISTANCIA MEDIA DE TRANSPORTE DE 100,00M</t>
  </si>
  <si>
    <t>03.040.0001-A</t>
  </si>
  <si>
    <t>03.040.0002-0</t>
  </si>
  <si>
    <t>DORA,ADMITINDO UMA DISTANCIA MEDIA DE TRANSPORTE DE 150,00M</t>
  </si>
  <si>
    <t>03.040.0002-A</t>
  </si>
  <si>
    <t>03.040.0003-0</t>
  </si>
  <si>
    <t>DORA,ADMITINDO UMA DISTANCIA MEDIA DE TRANSPORTE DE 200,00M</t>
  </si>
  <si>
    <t>03.040.0003-A</t>
  </si>
  <si>
    <t>03.040.0004-0</t>
  </si>
  <si>
    <t>DORA,ADMITINDO UMA DISTANCIA MEDIA DE TRANSPORTE DE 250,00M</t>
  </si>
  <si>
    <t>03.040.0004-A</t>
  </si>
  <si>
    <t>03.040.0005-0</t>
  </si>
  <si>
    <t>DORA,ADMITINDO UMA DISTANCIA MEDIA DE TRANSPORTE DE 300,00M</t>
  </si>
  <si>
    <t>03.040.0005-A</t>
  </si>
  <si>
    <t>03.040.0006-0</t>
  </si>
  <si>
    <t>DORA,ADMITINDO UMA DISTANCIA MEDIA DE TRANSPORTE DE 350,00M</t>
  </si>
  <si>
    <t>03.040.0006-A</t>
  </si>
  <si>
    <t>03.040.0007-0</t>
  </si>
  <si>
    <t>DORA,ADMITINDO UMA DISTANCIA MEDIA DE TRANSPORTE DE 400,00M</t>
  </si>
  <si>
    <t>03.040.0007-A</t>
  </si>
  <si>
    <t>03.040.0008-0</t>
  </si>
  <si>
    <t>DORA,ADMITINDO UMA DISTANCIA MEDIA DE TRANSPORTE DE 450,00M</t>
  </si>
  <si>
    <t>03.040.0008-A</t>
  </si>
  <si>
    <t>03.040.0009-0</t>
  </si>
  <si>
    <t>DORA,ADMITINDO UMA DISTANCIA MEDIA DE TRANSPORTE DE 500,00M</t>
  </si>
  <si>
    <t>03.040.0009-A</t>
  </si>
  <si>
    <t>03.040.0010-0</t>
  </si>
  <si>
    <t>DORA,ADMITINDO UMA DISTANCIA MEDIA DE TRANSPORTE DE 550,00M</t>
  </si>
  <si>
    <t>03.040.0010-A</t>
  </si>
  <si>
    <t>03.040.0011-0</t>
  </si>
  <si>
    <t>DORA,ADMITINDO UMA DISTANCIA MEDIA DE TRANSPORTE DE 600,00M</t>
  </si>
  <si>
    <t>03.040.0011-A</t>
  </si>
  <si>
    <t>03.040.0012-0</t>
  </si>
  <si>
    <t>DORA,ADMITINDO UMA DISTANCIA MEDIA DE TRANSPORTE DE 650,00M</t>
  </si>
  <si>
    <t>03.040.0012-A</t>
  </si>
  <si>
    <t>03.040.0013-0</t>
  </si>
  <si>
    <t>DORA,ADMITINDO UMA DISTANCIA MEDIA DE TRANSPORTE DE 700,00M</t>
  </si>
  <si>
    <t>03.040.0013-A</t>
  </si>
  <si>
    <t>03.040.0014-0</t>
  </si>
  <si>
    <t>DORA,ADMITINDO UMA DISTANCIA MEDIA DE TRANSPORTE DE 750,OOM</t>
  </si>
  <si>
    <t>03.040.0014-A</t>
  </si>
  <si>
    <t>03.040.0015-0</t>
  </si>
  <si>
    <t>DORA,ADMITINDO UMA DISTANCIA MEDIA DE TRANSPORTE DE 800,00M</t>
  </si>
  <si>
    <t>03.040.0015-A</t>
  </si>
  <si>
    <t>03.040.0016-0</t>
  </si>
  <si>
    <t>DORA,ADMITINDO UMA DISTANCIA MEDIA DE TRANSPORTE DE 850,00M</t>
  </si>
  <si>
    <t>03.040.0016-A</t>
  </si>
  <si>
    <t>03.040.0017-0</t>
  </si>
  <si>
    <t>DORA,ADMITINDO UMA DISTANCIA MEDIA DE TRANSPORTE DE 900,00M</t>
  </si>
  <si>
    <t>03.040.0017-A</t>
  </si>
  <si>
    <t>03.040.0018-0</t>
  </si>
  <si>
    <t>DORA,ADMITINDO UMA DISTANCIA MEDIA DE TRANSPORTE DE 950,00M</t>
  </si>
  <si>
    <t>03.040.0018-A</t>
  </si>
  <si>
    <t>03.040.0019-0</t>
  </si>
  <si>
    <t>DORA,ADMITINDO UMA DISTANCIA MEDIA DE TRANSPORTE DE 1000,00M</t>
  </si>
  <si>
    <t>03.040.0019-A</t>
  </si>
  <si>
    <t>03.040.0020-0</t>
  </si>
  <si>
    <t>DORA,ADMITINDO UMA DISTANCIA MEDIA DE TRANSPORTE DE 1050,00M</t>
  </si>
  <si>
    <t>03.040.0020-A</t>
  </si>
  <si>
    <t>03.040.0021-0</t>
  </si>
  <si>
    <t>DORA,ADMITINDO UMA DISTANCIA MEDIA DE TRANSPORTE DE 1100,00M</t>
  </si>
  <si>
    <t>03.040.0021-A</t>
  </si>
  <si>
    <t>03.040.0022-0</t>
  </si>
  <si>
    <t>DORA,ADMITINDO UMA DISTANCIA MEDIA DE TRANSPORTE DE 1150,00M</t>
  </si>
  <si>
    <t>03.040.0022-A</t>
  </si>
  <si>
    <t>03.040.0023-0</t>
  </si>
  <si>
    <t>DORA,ADMITINDO UMA DISTANCIA MEDIA DE TRANSPORTE DE 1200,00M</t>
  </si>
  <si>
    <t>03.040.0023-A</t>
  </si>
  <si>
    <t>03.040.0024-0</t>
  </si>
  <si>
    <t>ESCAVACAO,CARGA E TRANSPORTE DE MATERIAL DE 2ªCATEGORIA,UTIL</t>
  </si>
  <si>
    <t>IZANDO MOTO-ESCAVO-TRANSPORTADOR,TRATOR(PUSHER),MOTONIVELADO</t>
  </si>
  <si>
    <t>RA E TRATOR COM ESCARIFICADOR,ADMITINDO UMA DISTANCIA MEDIA</t>
  </si>
  <si>
    <t>DE TRANSPORTE DE 100,00M</t>
  </si>
  <si>
    <t>03.040.0024-A</t>
  </si>
  <si>
    <t>03.040.0025-0</t>
  </si>
  <si>
    <t>DE TRANSPORTE DE 150,00M</t>
  </si>
  <si>
    <t>03.040.0025-A</t>
  </si>
  <si>
    <t>03.040.0026-0</t>
  </si>
  <si>
    <t>DE TRANSPORTE DE 200,00M</t>
  </si>
  <si>
    <t>03.040.0026-A</t>
  </si>
  <si>
    <t>03.040.0027-0</t>
  </si>
  <si>
    <t>DE TRANSPORTE DE 250,00M</t>
  </si>
  <si>
    <t>03.040.0027-A</t>
  </si>
  <si>
    <t>03.040.0028-0</t>
  </si>
  <si>
    <t>DE TRANSPORTE DE 300,00M</t>
  </si>
  <si>
    <t>03.040.0028-A</t>
  </si>
  <si>
    <t>03.040.0029-0</t>
  </si>
  <si>
    <t>DE TRANSPORTE DE 350,00M</t>
  </si>
  <si>
    <t>03.040.0029-A</t>
  </si>
  <si>
    <t>03.040.0030-0</t>
  </si>
  <si>
    <t>RA E TARTOR COM ESCARIFICADOR,ADMITINDO UMA DISTANCIA MEDIA</t>
  </si>
  <si>
    <t>DE TRANSPORTE DE 400,00M</t>
  </si>
  <si>
    <t>03.040.0030-A</t>
  </si>
  <si>
    <t>03.040.0031-0</t>
  </si>
  <si>
    <t>DE TRANSPORTE DE 450,00M</t>
  </si>
  <si>
    <t>03.040.0031-A</t>
  </si>
  <si>
    <t>03.040.0032-0</t>
  </si>
  <si>
    <t>DE TRANSPORTE DE 500,00M</t>
  </si>
  <si>
    <t>03.040.0032-A</t>
  </si>
  <si>
    <t>03.040.0033-0</t>
  </si>
  <si>
    <t>DE TRANSPORTE DE 550,00M</t>
  </si>
  <si>
    <t>03.040.0033-A</t>
  </si>
  <si>
    <t>03.040.0034-0</t>
  </si>
  <si>
    <t>IZANDO MOTO-ESCAVO-TRAMSPORTADOR,TRATOR(PUSHER),MOTONIVELADO</t>
  </si>
  <si>
    <t>DE TRANSPORTE DE 600,00M</t>
  </si>
  <si>
    <t>03.040.0034-A</t>
  </si>
  <si>
    <t>03.040.0035-0</t>
  </si>
  <si>
    <t>DE TRANSPORTE DE 650,00M</t>
  </si>
  <si>
    <t>03.040.0035-A</t>
  </si>
  <si>
    <t>03.040.0036-0</t>
  </si>
  <si>
    <t>DE TRANSPORTE DE 700,00M</t>
  </si>
  <si>
    <t>03.040.0036-A</t>
  </si>
  <si>
    <t>03.040.0037-0</t>
  </si>
  <si>
    <t>DE TRANSPORTE DE 750,00M</t>
  </si>
  <si>
    <t>03.040.0037-A</t>
  </si>
  <si>
    <t>03.040.0038-0</t>
  </si>
  <si>
    <t>DE TRANSPORTE DE 800,00M</t>
  </si>
  <si>
    <t>03.040.0038-A</t>
  </si>
  <si>
    <t>03.040.0039-0</t>
  </si>
  <si>
    <t>DE TRANSPORTE DE 850,00M</t>
  </si>
  <si>
    <t>03.040.0039-A</t>
  </si>
  <si>
    <t>03.040.0040-0</t>
  </si>
  <si>
    <t>DE TRANSPORTE DE 900,00M</t>
  </si>
  <si>
    <t>03.040.0040-A</t>
  </si>
  <si>
    <t>03.040.0041-0</t>
  </si>
  <si>
    <t>DE TRANSPORTE DE 950,00M</t>
  </si>
  <si>
    <t>03.040.0041-A</t>
  </si>
  <si>
    <t>03.040.0042-0</t>
  </si>
  <si>
    <t>DE TRANSPORTE DE 1000,00M</t>
  </si>
  <si>
    <t>03.040.0042-A</t>
  </si>
  <si>
    <t>03.040.0043-0</t>
  </si>
  <si>
    <t>DE TRANSPORTE DE 1050,00M</t>
  </si>
  <si>
    <t>03.040.0043-A</t>
  </si>
  <si>
    <t>03.040.0044-0</t>
  </si>
  <si>
    <t>DE TRANSPORTE DE 1100,00M</t>
  </si>
  <si>
    <t>03.040.0044-A</t>
  </si>
  <si>
    <t>03.040.0045-0</t>
  </si>
  <si>
    <t>DE TRANSPORTE DE 1150,00M</t>
  </si>
  <si>
    <t>03.040.0045-A</t>
  </si>
  <si>
    <t>03.040.0046-0</t>
  </si>
  <si>
    <t>DE TRANSPORTE DE 1200,00M</t>
  </si>
  <si>
    <t>03.040.0046-A</t>
  </si>
  <si>
    <t>04.005.0003-0</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</si>
  <si>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</si>
  <si>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</si>
  <si>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</si>
  <si>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</si>
  <si>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</si>
  <si>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T X KM</t>
  </si>
  <si>
    <t>04.005.0003-A</t>
  </si>
  <si>
    <t>04.005.0004-0</t>
  </si>
  <si>
    <t>ERVENTE OU EQUIPAMENTO AUXILIAR,A VELOCIDADE MEDIA DE 40KM/H</t>
  </si>
  <si>
    <t>04.005.0004-A</t>
  </si>
  <si>
    <t>04.005.0005-0</t>
  </si>
  <si>
    <t>ERVENTE OU EQUIPAMENTO AUXILIAR,A VELOCIDADE MEDIA DE 35KM/H</t>
  </si>
  <si>
    <t>04.005.0005-A</t>
  </si>
  <si>
    <t>04.005.0006-1</t>
  </si>
  <si>
    <t>ERVENTE OU EQUIPAMENTO AUXILIAR,A VELOCIDADE MEDIA DE 30KM/H</t>
  </si>
  <si>
    <t>04.005.0006-B</t>
  </si>
  <si>
    <t>04.005.0007-0</t>
  </si>
  <si>
    <t>ERVENTE OU EQUIPAMENTO AUXILIAR,A VELOCIDADE MEDIA DE 25KM/H</t>
  </si>
  <si>
    <t>,EM CAMINHAO DE CARROCEIRA FIXA A OLEO DIESEL,COM CAPACIDADE</t>
  </si>
  <si>
    <t>04.005.0007-A</t>
  </si>
  <si>
    <t>04.005.0011-0</t>
  </si>
  <si>
    <t>ERVENTE OU EQUIPAMENTO AUXILIAR,A VELOCIDADE MEDIA DE 20KM/H</t>
  </si>
  <si>
    <t>04.005.0011-A</t>
  </si>
  <si>
    <t>04.005.0012-1</t>
  </si>
  <si>
    <t>ERVENTE OU EQUIPAMENTO AUXILIAR,A VELOCIDADE MEDIA DE 15KM/H</t>
  </si>
  <si>
    <t>04.005.0012-B</t>
  </si>
  <si>
    <t>04.005.0013-0</t>
  </si>
  <si>
    <t>ERVENTE OU EQUIPAMENTO AUXILIAR,A VELOCIDADE MEDIA DE 10KM/H</t>
  </si>
  <si>
    <t>04.005.0013-A</t>
  </si>
  <si>
    <t>04.005.0014-0</t>
  </si>
  <si>
    <t>ERVENTE OU EQUIPAMENTO AUXILIAR,A VELOCIDADE MEDIA DE 5KM/H,</t>
  </si>
  <si>
    <t>EM CAMINHAO DE CARROCERIA FIXA A OLEO DIESEL,COM CAPACIDADE</t>
  </si>
  <si>
    <t>UTIL DE 7,5T</t>
  </si>
  <si>
    <t>04.005.0014-A</t>
  </si>
  <si>
    <t>04.005.0015-0</t>
  </si>
  <si>
    <t>,EM CAMINHAO TRUCADO DE CARROCERIA FIXA A OLEO DIESEL,COM CA</t>
  </si>
  <si>
    <t>PACIDADE UTIL DE 12T</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</si>
  <si>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</si>
  <si>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</si>
  <si>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</si>
  <si>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</si>
  <si>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</si>
  <si>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</si>
  <si>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</si>
  <si>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</si>
  <si>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</si>
  <si>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</si>
  <si>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</si>
  <si>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</si>
  <si>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</si>
  <si>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</si>
  <si>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</si>
  <si>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</si>
  <si>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EM CAMINHAO TRUCADO DE CARROCERIA FIXA A OLEO DIESEL,COM CAP</t>
  </si>
  <si>
    <t>ACIDADE UTIL DE 12T</t>
  </si>
  <si>
    <t>04.005.0023-A</t>
  </si>
  <si>
    <t>04.005.0100-0</t>
  </si>
  <si>
    <t xml:space="preserve"> UTIL DE 7,5T,CONSIDERANDO O CAMINHAO EQUIPADO COM GUINDAUTO</t>
  </si>
  <si>
    <t xml:space="preserve"> DE 3,5T</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</si>
  <si>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</si>
  <si>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</si>
  <si>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</si>
  <si>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</si>
  <si>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</si>
  <si>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</si>
  <si>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</si>
  <si>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</si>
  <si>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</si>
  <si>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</si>
  <si>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</si>
  <si>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</si>
  <si>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</si>
  <si>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</si>
  <si>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</si>
  <si>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</si>
  <si>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UTIL DE 7,5T,CONSIDERANDO O CAMINHAO EQUIPADO COM GUINDAUTO</t>
  </si>
  <si>
    <t>DE 3,5T</t>
  </si>
  <si>
    <t>04.005.0108-A</t>
  </si>
  <si>
    <t>04.005.0120-0</t>
  </si>
  <si>
    <t>,EM CAMINHAO BASCULANTE A OLEO DIESEL,COM CAPACIDADE UTIL DE</t>
  </si>
  <si>
    <t xml:space="preserve"> 8T</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</si>
  <si>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</si>
  <si>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</si>
  <si>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</si>
  <si>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</si>
  <si>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</si>
  <si>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</si>
  <si>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</si>
  <si>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</si>
  <si>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</si>
  <si>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</si>
  <si>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</si>
  <si>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</si>
  <si>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</si>
  <si>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</si>
  <si>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</si>
  <si>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</si>
  <si>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EM CAMINHAO BASCULANTE A OLEO DIESEL,COM CAPACIDADE UTIL DE</t>
  </si>
  <si>
    <t>8T</t>
  </si>
  <si>
    <t>04.005.0128-A</t>
  </si>
  <si>
    <t>04.005.0140-0</t>
  </si>
  <si>
    <t xml:space="preserve"> 12T</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</si>
  <si>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</si>
  <si>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</si>
  <si>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</si>
  <si>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</si>
  <si>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</si>
  <si>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</si>
  <si>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</si>
  <si>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</si>
  <si>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</si>
  <si>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</si>
  <si>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</si>
  <si>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</si>
  <si>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</si>
  <si>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</si>
  <si>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</si>
  <si>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</si>
  <si>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12T</t>
  </si>
  <si>
    <t>04.005.0148-A</t>
  </si>
  <si>
    <t>04.005.0160-0</t>
  </si>
  <si>
    <t xml:space="preserve"> 17T</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</si>
  <si>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</si>
  <si>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</si>
  <si>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</si>
  <si>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</si>
  <si>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</si>
  <si>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</si>
  <si>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</si>
  <si>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</si>
  <si>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</si>
  <si>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</si>
  <si>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</si>
  <si>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</si>
  <si>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</si>
  <si>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</si>
  <si>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</si>
  <si>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</si>
  <si>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17T</t>
  </si>
  <si>
    <t>04.005.0168-A</t>
  </si>
  <si>
    <t>04.005.0170-0</t>
  </si>
  <si>
    <t>AS DE CARGA E DESCARGA,TANTO DE ESPERA DA CARRETA COMO DO SE</t>
  </si>
  <si>
    <t>RVENTE OU EQUIPAMENTO AUXILIAR,A VELOCIDADE MEDIA DE 50KM/H,</t>
  </si>
  <si>
    <t>EM CARRETA,COM CAPACIDADE UTIL DE 30T</t>
  </si>
  <si>
    <t>04.005.0170-A</t>
  </si>
  <si>
    <t>04.005.0171-0</t>
  </si>
  <si>
    <t>RVENTE OU EQUIPAMENTO AUXILIAR,A VELOCIDADE MEDIA DE 40KM/H,</t>
  </si>
  <si>
    <t>04.005.0171-A</t>
  </si>
  <si>
    <t>04.005.0172-0</t>
  </si>
  <si>
    <t>RVENTE OU EQUIPAMENTO AUXILIAR,A VELOCIDADE MEDIA DE 30KM/H,</t>
  </si>
  <si>
    <t>04.005.0172-A</t>
  </si>
  <si>
    <t>04.005.0180-0</t>
  </si>
  <si>
    <t>AS DE CARGA E DESCARGA TANTO DE ESPERA DO SERVENTE E MANOBRA</t>
  </si>
  <si>
    <t xml:space="preserve"> DO EQUIPAMENTO AUXILIAR,A VELOCIDADE MEDIA DE 5KM/H,EM DUMP</t>
  </si>
  <si>
    <t>ER DE 18HP A OLEO DIESEL COM CAPACIDADE UTIL DE 2,3T OU 1000</t>
  </si>
  <si>
    <t>04.005.0180-A</t>
  </si>
  <si>
    <t>04.005.0300-0</t>
  </si>
  <si>
    <t>TRANSPORTE DE CONTAINER,SEGUNDO DESCRICAO DA FAMILIA 02.006,</t>
  </si>
  <si>
    <t>EXCLUSIVE CARGA E DESCARGA(VIDE ITEM 04.013.0015)</t>
  </si>
  <si>
    <t>04.005.0300-A</t>
  </si>
  <si>
    <t>04.005.0350-1</t>
  </si>
  <si>
    <t>TRANSPORTE DE EQUIPAMENTOS PESADOS EM CARRETAS,EXCLUSIVE A C</t>
  </si>
  <si>
    <t>ARGA E DESCARGA(VIDE ITEM 04.014.0091) E O CUSTO HORARIO DOS</t>
  </si>
  <si>
    <t xml:space="preserve"> EQUIPAMENTOS TRANSPORTADOS</t>
  </si>
  <si>
    <t>04.005.0350-B</t>
  </si>
  <si>
    <t>04.005.0495-0</t>
  </si>
  <si>
    <t>TRANSPORTE DE TUBO RIBLOC COM DIAMETRO DE 400MM,EM CAMINHAO,</t>
  </si>
  <si>
    <t>DISTANCIA ATE 3KM,INCLUSIVE CARGA E DESCARGA</t>
  </si>
  <si>
    <t>04.005.0495-A</t>
  </si>
  <si>
    <t>04.005.0501-0</t>
  </si>
  <si>
    <t>TRANSPORTE DE TUBO RIBLOC COM DIAMETRO DE 500MM,EM CAMINHAO,</t>
  </si>
  <si>
    <t>04.005.0501-A</t>
  </si>
  <si>
    <t>04.005.0502-0</t>
  </si>
  <si>
    <t>TRANSPORTE DE TUBO RIBLOC COM DIAMETRO DE 600MM,EM CAMINHAO,</t>
  </si>
  <si>
    <t xml:space="preserve"> UN</t>
  </si>
  <si>
    <t>04.005.0502-A</t>
  </si>
  <si>
    <t>04.005.0503-0</t>
  </si>
  <si>
    <t>TRANSPORTE DE TUBO RIBLOC COM DIAMETRO DE 700MM,EM CAMINHAO,</t>
  </si>
  <si>
    <t>04.005.0503-A</t>
  </si>
  <si>
    <t>04.005.0504-0</t>
  </si>
  <si>
    <t>TRANSPORTE DE TUBO RIBLOC COM DIAMETRO DE 800MM,EM CAMINHAO,</t>
  </si>
  <si>
    <t>04.005.0504-A</t>
  </si>
  <si>
    <t>04.005.0505-0</t>
  </si>
  <si>
    <t>TRANSPORTE DE TUBO RIBLOC COM DIAMETRO DE 900MM,EM CAMINHAO,</t>
  </si>
  <si>
    <t>04.005.0505-A</t>
  </si>
  <si>
    <t>04.005.0506-0</t>
  </si>
  <si>
    <t>TRANSPORTE DE TUBO RIBLOC COM DIAMETRO DE 1000MM,EM CAMINHAO</t>
  </si>
  <si>
    <t>,DISTANCIA ATE 3KM,INCLUSIVE CARGA E DESCARGA</t>
  </si>
  <si>
    <t>04.005.0506-A</t>
  </si>
  <si>
    <t>04.005.0507-0</t>
  </si>
  <si>
    <t>TRANSPORTE DE TUBO RIBLOC COM DIAMETRO DE 1100MM,EM CAMINHAO</t>
  </si>
  <si>
    <t>04.005.0507-A</t>
  </si>
  <si>
    <t>04.005.0508-0</t>
  </si>
  <si>
    <t>TRANSPORTE DE TUBO RIBLOC COM DIAMETRO DE 1200MM,EM CAMINHAO</t>
  </si>
  <si>
    <t>04.005.0508-A</t>
  </si>
  <si>
    <t>04.006.0008-1</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</si>
  <si>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</si>
  <si>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</si>
  <si>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</si>
  <si>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</si>
  <si>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</si>
  <si>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04.006.0008-B</t>
  </si>
  <si>
    <t>04.006.0009-0</t>
  </si>
  <si>
    <t>NTE A OLEO DIESEL,COM CAPACIDADE UTIL DE 8T,EMPREGANDO 4 SER</t>
  </si>
  <si>
    <t>04.006.0009-A</t>
  </si>
  <si>
    <t>04.006.0010-0</t>
  </si>
  <si>
    <t>NTE A OLEO DIESEL,COM CAPACIDADE UTIL DE 12T,EMPREGANDO 4 SE</t>
  </si>
  <si>
    <t>RVENTES NA CARGA</t>
  </si>
  <si>
    <t>04.006.0010-A</t>
  </si>
  <si>
    <t>04.006.0012-0</t>
  </si>
  <si>
    <t>DOS,PEDRA-DE-MAO,PARALELOS,TERRA,ESCOMBROS,ETC),COMPREENDEND</t>
  </si>
  <si>
    <t>O OS TEMPOS PARA CARGA,DESCARGA E MANOBRAS DE CAMINHAO BASCU</t>
  </si>
  <si>
    <t>LANTE A OLEO DIESEL,DE 8T E DO EQUIPAMENTO DUMPER DE 18HP E</t>
  </si>
  <si>
    <t>1000L,EMPREGANDO 2(DOIS) SERVENTES NA CARGA</t>
  </si>
  <si>
    <t>04.006.0012-A</t>
  </si>
  <si>
    <t>04.006.0013-1</t>
  </si>
  <si>
    <t>CARGA E DESCARGA MANUAL DE PECAS DE PESO REDUZIDO:TIJOLOS,TE</t>
  </si>
  <si>
    <t>LHAS,CIMENTO E AGREGADOS EM SACOS,EM CAMINHAO DE CARROCERIA</t>
  </si>
  <si>
    <t>FIXA A OLEO DIESEL,COM CAPACIDADE UTIL DE 7,5T,INCLUSIVE O T</t>
  </si>
  <si>
    <t>EMPO DE CARGA,DESCARGA E MANOBRA</t>
  </si>
  <si>
    <t>04.006.0013-B</t>
  </si>
  <si>
    <t>04.006.0014-1</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</si>
  <si>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</si>
  <si>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</si>
  <si>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</si>
  <si>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</si>
  <si>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</si>
  <si>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04.006.0014-B</t>
  </si>
  <si>
    <t>04.006.0020-0</t>
  </si>
  <si>
    <t>CARGA E DESCARGA MANUAL DE POSTE DE CONCRETO OU ACO,EM CAMIN</t>
  </si>
  <si>
    <t>HAO DE CARROCERIA FIXA A OLEO DIESEL,COM CAPACIDADE UTIL DE</t>
  </si>
  <si>
    <t>7,5T,INCLUSIVE O TEMPO DE CARGA,DESCARGA E MANOBRA</t>
  </si>
  <si>
    <t>04.006.0020-A</t>
  </si>
  <si>
    <t>04.007.0015-0</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</si>
  <si>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</si>
  <si>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</si>
  <si>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</si>
  <si>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</si>
  <si>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</si>
  <si>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04.007.0015-A</t>
  </si>
  <si>
    <t>04.007.0016-0</t>
  </si>
  <si>
    <t>CARGA E DESCARGA MECANICA DE TUBOS DE CONCRETO COM 40CM DE D</t>
  </si>
  <si>
    <t>04.007.0016-A</t>
  </si>
  <si>
    <t>04.007.0017-0</t>
  </si>
  <si>
    <t>CARGA E DESCARGA MECANICA DE TUBOS DE CONCRETO COM 60CM DE D</t>
  </si>
  <si>
    <t>04.007.0017-A</t>
  </si>
  <si>
    <t>04.007.0018-0</t>
  </si>
  <si>
    <t>CARGA E DESCARGA MECANICA DE TUBOS DE CONCRETO COM 80CM DE D</t>
  </si>
  <si>
    <t>04.007.0018-A</t>
  </si>
  <si>
    <t>04.007.0019-0</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</si>
  <si>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</si>
  <si>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</si>
  <si>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</si>
  <si>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</si>
  <si>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</si>
  <si>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04.007.0019-A</t>
  </si>
  <si>
    <t>04.007.0050-0</t>
  </si>
  <si>
    <t>CARGA E DESCARGA MECANICA DE POSTES DE CONCRETO OU ACO,EM CA</t>
  </si>
  <si>
    <t>MINHAO DE CARROCERIA FIXA A OLEO DIESEL,COM CAPACIDADE UTIL</t>
  </si>
  <si>
    <t>DE 7,5T,INCLUSIVE O TEMPO DE CARGA,DESCARGA E MANOBRA DO CAM</t>
  </si>
  <si>
    <t>INHAO E DO EQUIPAMENTO AUXILIAR</t>
  </si>
  <si>
    <t>04.007.0050-A</t>
  </si>
  <si>
    <t>04.008.0020-0</t>
  </si>
  <si>
    <t>CARGA E DESCARGA MANUAL DE TUBOS DE FERRO FUNDIDO NOS DIAMET</t>
  </si>
  <si>
    <t>ROS DE 5 A 15CM,EM CAMINHAO DE CARROCERIA FIXA A OLEO DIESEL</t>
  </si>
  <si>
    <t>,COM CAPACIDADE UTIL DE 7,5T,INCLUSIVE O TEMPO DE CARGA,DESC</t>
  </si>
  <si>
    <t>ARGA E MANOBRA</t>
  </si>
  <si>
    <t>04.008.0020-A</t>
  </si>
  <si>
    <t>04.008.0021-0</t>
  </si>
  <si>
    <t>ROS DE 20, 25 E 30CM,EM CAMINHAO DE CARROCERIA FIXA A OLEO D</t>
  </si>
  <si>
    <t>IESEL,COM CAPACIDADE UTIL DE 7,5T,INCLUSIVE O TEMPO DE CARGA</t>
  </si>
  <si>
    <t>,DESCARGA E MANOBRA</t>
  </si>
  <si>
    <t>04.008.0021-A</t>
  </si>
  <si>
    <t>04.009.0022-0</t>
  </si>
  <si>
    <t>CARGA E DESCARGA MECANICA DE TUBOS DE FERRO FUNDIDO,COM O DI</t>
  </si>
  <si>
    <t>AMETRO DE 40CM,INCLUSIVE O TEMPO DE CARGA E DESCARGA E MANOB</t>
  </si>
  <si>
    <t>RA DO CAMINHAO DE CARROCERIA FIXA A OLEO DIESEL,COM CAPACIDA</t>
  </si>
  <si>
    <t>DE UTIL DE 7,5T,INCLUSIVE OS MESMOS TEMPOS DE GUINDAUTO,DE 4</t>
  </si>
  <si>
    <t>04.009.0022-A</t>
  </si>
  <si>
    <t>04.009.0023-0</t>
  </si>
  <si>
    <t>AMETRO DE 60 A 80CM,INCLUSIVE O TEMPO DE CARGA E DESCARGA E</t>
  </si>
  <si>
    <t>MANOBRA DO CAMINHAO DE CARROCERIA FIXA A OLEO DIESEL,COM CAP</t>
  </si>
  <si>
    <t>ACIDADE UTIL DE 7,5T,INCLUSIVE OS MESMOS TEMPOS DE GUINDAUTO</t>
  </si>
  <si>
    <t>,DE 4T</t>
  </si>
  <si>
    <t>04.009.0023-A</t>
  </si>
  <si>
    <t>04.010.0045-0</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</si>
  <si>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</si>
  <si>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</si>
  <si>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</si>
  <si>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</si>
  <si>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</si>
  <si>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04.010.0045-A</t>
  </si>
  <si>
    <t>04.010.0046-0</t>
  </si>
  <si>
    <t>M CAPACIDADE UTIL DE 12T,CONSIDERANDO O TEMPO PARA CARGA,DES</t>
  </si>
  <si>
    <t>CARGA E MANOBRA,EXCLUSIVE DESPESAS COM A PA-CARREGADEIRA EMP</t>
  </si>
  <si>
    <t>REGADA NA CARGA,COM A CAPACIDADE DE 1,50M3</t>
  </si>
  <si>
    <t>04.010.0046-A</t>
  </si>
  <si>
    <t>04.010.0047-0</t>
  </si>
  <si>
    <t>M CAPACIDADE UTIL DE 17T,CONSIDERANDO O TEMPO PARA CARGA,DES</t>
  </si>
  <si>
    <t>04.010.0047-A</t>
  </si>
  <si>
    <t>04.011.0051-1</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</si>
  <si>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</si>
  <si>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</si>
  <si>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</si>
  <si>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</si>
  <si>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</si>
  <si>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04.011.0051-B</t>
  </si>
  <si>
    <t>04.011.0052-1</t>
  </si>
  <si>
    <t xml:space="preserve"> TEMPOS DE ESPERA E OPERACAO PARA CARGAS DE 100T POR DIA DE</t>
  </si>
  <si>
    <t>8H</t>
  </si>
  <si>
    <t>04.011.0052-B</t>
  </si>
  <si>
    <t>04.011.0053-1</t>
  </si>
  <si>
    <t xml:space="preserve"> TEMPOS DE ESPERA E OPERACAO PARA CARGAS DE 150T POR DIA DE</t>
  </si>
  <si>
    <t>04.011.0053-B</t>
  </si>
  <si>
    <t>04.011.0054-1</t>
  </si>
  <si>
    <t xml:space="preserve"> TEMPOS DE ESPERA E OPERACAO PARA CARGAS DE 200T POR DIA DE</t>
  </si>
  <si>
    <t>04.011.0054-B</t>
  </si>
  <si>
    <t>04.011.0055-1</t>
  </si>
  <si>
    <t xml:space="preserve"> TEMPOS DE ESPERA E OPERACAO PARA CARGAS DE 250T POR DIA DE</t>
  </si>
  <si>
    <t>04.011.0055-B</t>
  </si>
  <si>
    <t>04.011.0056-1</t>
  </si>
  <si>
    <t xml:space="preserve"> TEMPOS DE ESPERA E OPERACAO PARA CARGAS DE 500T POR DIA DE</t>
  </si>
  <si>
    <t>04.011.0056-B</t>
  </si>
  <si>
    <t>04.011.0057-1</t>
  </si>
  <si>
    <t>CARGA E DESCARGA MECANICA,COM PA CARREGADEIRA,COM 3,10M3 DE</t>
  </si>
  <si>
    <t xml:space="preserve"> TEMPOS DE ESPERA E OPERACAO PARA CARGAS DE 750T POR DIA DE</t>
  </si>
  <si>
    <t>04.011.0057-B</t>
  </si>
  <si>
    <t>04.011.0058-1</t>
  </si>
  <si>
    <t xml:space="preserve"> TEMPOS DE ESPERA E OPERACAO PARA CARGAS DE 1000T POR DIA DE</t>
  </si>
  <si>
    <t xml:space="preserve"> 8H</t>
  </si>
  <si>
    <t>04.011.0058-B</t>
  </si>
  <si>
    <t>04.012.0071-1</t>
  </si>
  <si>
    <t>CARGA DE MATERIAL COM PA-CARREGADEIRA DE 1,30M3,EXCLUSIVE DE</t>
  </si>
  <si>
    <t>SPESAS COM O CAMINHAO,COMPREENDENDO TEMPO COM ESPERA E OPERA</t>
  </si>
  <si>
    <t>CAO PARA CARGAS DE 50T POR DIA DE 8H</t>
  </si>
  <si>
    <t>04.012.0071-B</t>
  </si>
  <si>
    <t>04.012.0072-1</t>
  </si>
  <si>
    <t>CAO PARA CARGAS DE 100T POR DIA DE 8H</t>
  </si>
  <si>
    <t>04.012.0072-B</t>
  </si>
  <si>
    <t>04.012.0073-1</t>
  </si>
  <si>
    <t>CAO PARA CARGAS DE 150T POR DIA DE 8H</t>
  </si>
  <si>
    <t>04.012.0073-B</t>
  </si>
  <si>
    <t>04.012.0074-1</t>
  </si>
  <si>
    <t>CAO PARA CARGAS DE 200T POR DIA DE 8H</t>
  </si>
  <si>
    <t>04.012.0074-B</t>
  </si>
  <si>
    <t>04.012.0075-1</t>
  </si>
  <si>
    <t>CAO PARA CARGAS DE 250T POR DIA DE 8H</t>
  </si>
  <si>
    <t>04.012.0075-B</t>
  </si>
  <si>
    <t>04.012.0076-1</t>
  </si>
  <si>
    <t>CAO PARA CARGAS DE 500T POR DIA DE 8H</t>
  </si>
  <si>
    <t>04.012.0076-B</t>
  </si>
  <si>
    <t>04.012.0077-1</t>
  </si>
  <si>
    <t>CARGA DE MATERIAL COM PA-CARREGADEIRA DE 3,10M3,EXCLUSIVE DE</t>
  </si>
  <si>
    <t>CAO PARA CARGAS DE 750T POR DIA DE 8H</t>
  </si>
  <si>
    <t>04.012.0077-B</t>
  </si>
  <si>
    <t>04.012.0078-1</t>
  </si>
  <si>
    <t>CAO PARA CARGAS DE 1000T POR DIA DE 8H</t>
  </si>
  <si>
    <t>04.012.0078-B</t>
  </si>
  <si>
    <t>04.013.0015-0</t>
  </si>
  <si>
    <t>CARGA E DESCARGA DE CONTAINER,SEGUNDO DESCRICAO DA FAMILIA 0</t>
  </si>
  <si>
    <t>2.006</t>
  </si>
  <si>
    <t>04.013.0015-A</t>
  </si>
  <si>
    <t>04.014.0091-1</t>
  </si>
  <si>
    <t>CARGA E DESCARGA DE EQUIPAMENTOS PESADOS,EM CARRETAS,EXCLUSI</t>
  </si>
  <si>
    <t>VE O CUSTO HORARIO DO EQUIPAMENTO DURANTE A OPERACAO</t>
  </si>
  <si>
    <t>04.014.0091-B</t>
  </si>
  <si>
    <t>04.014.0095-0</t>
  </si>
  <si>
    <t>RETIRADA DE ENTULHO DE OBRA COM CACAMBA DE ACO TIPO CONTAINE</t>
  </si>
  <si>
    <t>R COM 5M3 DE CAPACIDADE,INCLUSIVE CARREGAMENTO,TRANSPORTE E</t>
  </si>
  <si>
    <t xml:space="preserve"> DESCARREGAMENTO.CUSTO POR UNIDADE DE CACAMBA E INCLUI A TAX</t>
  </si>
  <si>
    <t>A PARA DESCARGA EM LOCAIS AUTORIZADOS</t>
  </si>
  <si>
    <t>04.014.0095-A</t>
  </si>
  <si>
    <t>04.015.0100-0</t>
  </si>
  <si>
    <t>CUSTO DE DESPESAS COM VEICULO PROPRIO,CONSIDERANDO 50% DE UT</t>
  </si>
  <si>
    <t>ILIZACAO DO MESMO EM SERVICO E MEDIA MENSAL PERCORRIDA ATE</t>
  </si>
  <si>
    <t>1500KM, TENDO EM VISTA DESLOCAMENTO PARA FISCALIZACAO DE OBR</t>
  </si>
  <si>
    <t>AS OU VISTORIAS</t>
  </si>
  <si>
    <t>04.015.0100-A</t>
  </si>
  <si>
    <t>04.015.0101-0</t>
  </si>
  <si>
    <t>ILIZACAO DO MESMO EM SERVICO E MEDIA MENSAL PERCORRIDA ENTRE</t>
  </si>
  <si>
    <t>1501 E 3000KM RODADOS,TENDO EM VISTA DESLOCAMENTO PARA FISCA</t>
  </si>
  <si>
    <t>LIZACAO DE OBRAS OU VISTORIAS.ESTE ITEM DEVE SER UTILIZADO</t>
  </si>
  <si>
    <t>COMO COMPLEMENTO DO ITEM 04.015.0100</t>
  </si>
  <si>
    <t>04.015.0101-A</t>
  </si>
  <si>
    <t>04.015.0105-0</t>
  </si>
  <si>
    <t>CUSTO DE DESPESAS COM VEICULO PROPRIO,CONSIDERANDO 75% DE UT</t>
  </si>
  <si>
    <t>ILIZACAO DO MESMO EM SERVICO E MEDIA MENSAL PERCORRIDA ATE 1</t>
  </si>
  <si>
    <t>500KM,TENDO EM VISTA DESLOCAMENTOS PARA FISCALIZACAO DE OBRA</t>
  </si>
  <si>
    <t>S OU VISTORIAS</t>
  </si>
  <si>
    <t>04.015.0105-A</t>
  </si>
  <si>
    <t>04.015.0106-0</t>
  </si>
  <si>
    <t xml:space="preserve"> 1501 E 3000KM RODADOS,TENDO EM VISTA DESLOCAMENTOS PARA FIS</t>
  </si>
  <si>
    <t>CALIZACAO DE OBRAS OU VISTORIAS.ESTE ITEM DEVE SER UTILIZADO</t>
  </si>
  <si>
    <t xml:space="preserve"> COMO COMPLEMENTO DO ITEM 04.015.0105</t>
  </si>
  <si>
    <t>04.015.0106-A</t>
  </si>
  <si>
    <t>04.015.0110-0</t>
  </si>
  <si>
    <t>CUSTO DE DESPESAS COM VEICULO PROPRIO,CONSIDERANDO 100% DE U</t>
  </si>
  <si>
    <t>TILIZACAO DO MESMO EM SERVICO E MEDIA MENSAL PERCORRIDA ATE</t>
  </si>
  <si>
    <t>1500KM,TENDO EM VISTA DESLOCAMENTOS PARA FISCALIZACAO DE OBR</t>
  </si>
  <si>
    <t>04.015.0110-A</t>
  </si>
  <si>
    <t>04.015.0111-0</t>
  </si>
  <si>
    <t>TILIZACAO DO MESMO EM SERVICO E MEDIA MENSAL PERCORRIDA ENTR</t>
  </si>
  <si>
    <t>E 1501 E 3000KM RODADOS,TENDO EM VISTA DESLOCAMENTOS PARA FI</t>
  </si>
  <si>
    <t>SCALIZACAO DE OBRAS OU VISTORIAS.ESTE ITEM DEVE SER UTILIZAD</t>
  </si>
  <si>
    <t>O COMO COMPLEMENTO DO ITEM 04.015.0110</t>
  </si>
  <si>
    <t>04.015.0111-A</t>
  </si>
  <si>
    <t>04.018.0010-0</t>
  </si>
  <si>
    <t>RECEBIMENTO DE CARGA DE CAMINHAO BASCULANTE EM SERVICOS DE D</t>
  </si>
  <si>
    <t>ESCARGA MECANICA</t>
  </si>
  <si>
    <t>04.018.0010-A</t>
  </si>
  <si>
    <t>04.018.0012-0</t>
  </si>
  <si>
    <t>RECEBIMENTO DE CARGA DE CARRETA DE 30T,INCLUSIVE UTILIZACAO</t>
  </si>
  <si>
    <t>DE GUINDASTE NA DESCARGA</t>
  </si>
  <si>
    <t>04.018.0012-A</t>
  </si>
  <si>
    <t>04.018.0015-0</t>
  </si>
  <si>
    <t>RECEBIMENTO DE CARGA,DESCARGA E MANOBRA DE CAMINHAO BASCULAN</t>
  </si>
  <si>
    <t>TE DE 10M3 OU 15T</t>
  </si>
  <si>
    <t>04.018.0015-A</t>
  </si>
  <si>
    <t>04.018.0020-1</t>
  </si>
  <si>
    <t>TE DE 8,00M3 OU 12T</t>
  </si>
  <si>
    <t>04.018.0020-B</t>
  </si>
  <si>
    <t>04.018.0025-0</t>
  </si>
  <si>
    <t>TE DE 5,00M3 OU 7,5T</t>
  </si>
  <si>
    <t>04.018.0025-A</t>
  </si>
  <si>
    <t>04.018.0030-0</t>
  </si>
  <si>
    <t>RECEBIMENTO DE CARGA,DESCARGA E MANOBRA DE CAMINHAO DE CARRO</t>
  </si>
  <si>
    <t>CERIA FIXA,DE 8,00M3 OU 12T</t>
  </si>
  <si>
    <t>04.018.0030-A</t>
  </si>
  <si>
    <t>04.020.0122-0</t>
  </si>
  <si>
    <t>TRANSPORTE DE ANDAIME TUBULAR,CONSIDERANDO-SE A AREA DE PROJ</t>
  </si>
  <si>
    <t>ECAO VERTICAL DO ANDAIME,EXCLUSIVE CARGA,DESCARGA E TEMPO DE</t>
  </si>
  <si>
    <t xml:space="preserve"> ESPERA DO CAMINHAO(VIDE ITEM 04.021.0010)</t>
  </si>
  <si>
    <t>04.020.0122-A</t>
  </si>
  <si>
    <t>04.020.0126-0</t>
  </si>
  <si>
    <t>TRANSPORTE DE ANDAIME SUSPENSO,EXCLUSIVE CARGA,DESCARGA E TE</t>
  </si>
  <si>
    <t>MPO DE ESPERA DO CAMINHAO (VIDE ITEM 04.021.0015)</t>
  </si>
  <si>
    <t>04.020.0126-A</t>
  </si>
  <si>
    <t>04.020.0136-0</t>
  </si>
  <si>
    <t>TRANSPORTE DE ELEVADOR DE OBRAS,CONSTITUIDO POR CACAMBA,FUNI</t>
  </si>
  <si>
    <t>L E SILO OU ELEVADOR DE CABINE ABERTA COM PLATAFORMA,AMBOS C</t>
  </si>
  <si>
    <t>OM GUINCHO E CABO ATE 16,00M DE ALTURA,EXCLUSIVE CARGA,DESCA</t>
  </si>
  <si>
    <t>RGA E TEMPO DE ESPERA DO CAMINHAO(VIDE ITEM 04.021.0025)</t>
  </si>
  <si>
    <t>04.020.0136-A</t>
  </si>
  <si>
    <t>04.021.0010-0</t>
  </si>
  <si>
    <t>CARGA E DESCARGA MANUAL DE ANDAIME TUBULAR,INCLUSIVE TEMPO D</t>
  </si>
  <si>
    <t>E ESPERA DO CAMINHAO,CONSIDERANDO-SE A AREA DE PROJECAO VERT</t>
  </si>
  <si>
    <t>ICAL</t>
  </si>
  <si>
    <t>04.021.0010-A</t>
  </si>
  <si>
    <t>04.021.0015-0</t>
  </si>
  <si>
    <t>CARGA E DESCARGA MANUAL DE ANDAIME SUSPENSO,INCLUSIVE TEMPO</t>
  </si>
  <si>
    <t>DE ESPERA DO CAMINHAO</t>
  </si>
  <si>
    <t>04.021.0015-A</t>
  </si>
  <si>
    <t>04.021.0025-0</t>
  </si>
  <si>
    <t>CARGA E DESCARGA MANUAL DE ELEVADOR DE OBRAS,INCLUSIVE TEMPO</t>
  </si>
  <si>
    <t xml:space="preserve"> DE ESPERA DO CAMINHAO REFERENTE AO ITEM 04.020.0136</t>
  </si>
  <si>
    <t>04.021.0025-A</t>
  </si>
  <si>
    <t>04.025.0200-0</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</si>
  <si>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</si>
  <si>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</si>
  <si>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</si>
  <si>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</si>
  <si>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</si>
  <si>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04.025.0200-A</t>
  </si>
  <si>
    <t>04.025.0205-0</t>
  </si>
  <si>
    <t>OM MARTELO PESANDO ATE 2,5T,COM TORRE,INCLUSIVE HORAS IMPROD</t>
  </si>
  <si>
    <t>UTIVAS DA EQUIPE E DO EQUIPAMENTO NA IDA,VOLTA,NA MONTAGEM E</t>
  </si>
  <si>
    <t xml:space="preserve"> NA DESMONTAGEM.PARA DISTANCIA ALEM DE 25KM,ACRESCENTAR 0,5%</t>
  </si>
  <si>
    <t xml:space="preserve"> PARA CADA KM ADICIONAL</t>
  </si>
  <si>
    <t>04.025.0205-A</t>
  </si>
  <si>
    <t>04.025.0210-0</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</si>
  <si>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</si>
  <si>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</si>
  <si>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</si>
  <si>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</si>
  <si>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</si>
  <si>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</si>
  <si>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04.025.0210-A</t>
  </si>
  <si>
    <t>04.025.0215-0</t>
  </si>
  <si>
    <t>IPO "FRANKI"(MAQUINA XIII) COM TORRE,COM OU SEM TUBULACAO NE</t>
  </si>
  <si>
    <t>IMPRODUTIVAS DA EQUIPE E DO EQUIPAMENTO NA IDA,VOLTA,NA MONT</t>
  </si>
  <si>
    <t>04.025.0215-A</t>
  </si>
  <si>
    <t>05.001.0001-0</t>
  </si>
  <si>
    <t>DEMOLICAO MANUAL DE CONCRETO SIMPLES COM EMPILHAMENTO LATERA</t>
  </si>
  <si>
    <t>L DENTRO DO CANTEIRO DE SERVICO</t>
  </si>
  <si>
    <t>05.001.0001-A</t>
  </si>
  <si>
    <t>05.001.0002-1</t>
  </si>
  <si>
    <t>DEMOLICAO MANUAL DE CONCRETO ARMADO COMPREENDENDO PILARES,VI</t>
  </si>
  <si>
    <t>GAS E LAJES,EM ESTRUTURA APRESENTANDO POSICAO ESPECIAL,INCLU</t>
  </si>
  <si>
    <t>SIVE EMPILHAMENTO LATERAL DENTRO DO CANTEIRO DE SERVICO</t>
  </si>
  <si>
    <t>05.001.0002-B</t>
  </si>
  <si>
    <t>05.001.0005-0</t>
  </si>
  <si>
    <t>DEMOLICAO MANUAL DE ALVENARIA DE PEDRA ARGAMASSADA,INCLUSIVE</t>
  </si>
  <si>
    <t xml:space="preserve"> EMPILHAMENTO LATERAL DENTRO DO CANTEIRO DE SERVICO</t>
  </si>
  <si>
    <t>05.001.0005-A</t>
  </si>
  <si>
    <t>05.001.0006-0</t>
  </si>
  <si>
    <t>DEMOLICAO MANUAL DE ALVENARIA DE PEDRA SECA,INCLUSIVE EMPILH</t>
  </si>
  <si>
    <t>AMENTO DENTRO DO CANTEIRO DE SERVICO</t>
  </si>
  <si>
    <t>05.001.0006-A</t>
  </si>
  <si>
    <t>05.001.0007-0</t>
  </si>
  <si>
    <t>DEMOLICAO DE REVESTIMENTO EM ARGAMASSA DE CAL E AREIA OU CIM</t>
  </si>
  <si>
    <t>ENTO E SAIBRO</t>
  </si>
  <si>
    <t>05.001.0007-A</t>
  </si>
  <si>
    <t>05.001.0008-0</t>
  </si>
  <si>
    <t>DEMOLICAO DE REVESTIMENTO EM ARGAMASSA DE CIMENTO E AREIA EM</t>
  </si>
  <si>
    <t xml:space="preserve"> PAREDE</t>
  </si>
  <si>
    <t>05.001.0008-A</t>
  </si>
  <si>
    <t>05.001.0009-0</t>
  </si>
  <si>
    <t>DEMOLICAO DE REVESTIMENTO EM AZULEJOS,CERAMICAS OU MARMORE E</t>
  </si>
  <si>
    <t>M PAREDE,EXCLUSIVE A CAMADA DE ASSENTAMENTO</t>
  </si>
  <si>
    <t>05.001.0009-A</t>
  </si>
  <si>
    <t>05.001.0010-0</t>
  </si>
  <si>
    <t>DEMOLICAO DE FILME (PELICULA) DE IMPERMEABILIZACAO E RESPECT</t>
  </si>
  <si>
    <t>IVA TELA DE POLIESTER.VIDE ITEM 05.001.0162</t>
  </si>
  <si>
    <t>05.001.0010-A</t>
  </si>
  <si>
    <t>05.001.0011-0</t>
  </si>
  <si>
    <t>DEMOLICAO DE REVESTIMENTO DE PASTILHA,A PONTEIRO,COM RESPECT</t>
  </si>
  <si>
    <t>IVA CAMADA DE ARGAMASSA DE ASSENTAMENTO,INCLUSIVE EMPILHAMEN</t>
  </si>
  <si>
    <t>TO LATERAL DENTRO DO CANTEIRO DE SERVICO</t>
  </si>
  <si>
    <t>05.001.0011-A</t>
  </si>
  <si>
    <t>05.001.0012-0</t>
  </si>
  <si>
    <t>DEMOLICAO DE REVESTIMENTO DE ARGAMASSA DE CIMENTO E AREIA E</t>
  </si>
  <si>
    <t>IMPERMEABILIZANTE EM RESERVATORIOS OU OUTRA SUPERFICIE DE CO</t>
  </si>
  <si>
    <t>NCRETO,INCLUSIVE LIMPEZA COM ESCOVA DE ACO,EXCLUSIVE JATO DE</t>
  </si>
  <si>
    <t xml:space="preserve"> AREIA,AGUA OU AR.VIDE ITEM 05.004.0011</t>
  </si>
  <si>
    <t>05.001.0012-A</t>
  </si>
  <si>
    <t>05.001.0013-0</t>
  </si>
  <si>
    <t>DEMOLICAO A PONTEIRO DE ARREMATE DE PATIO CIMENTADO PARA REE</t>
  </si>
  <si>
    <t>XECUCAO DO MESMO,EXCLUSIVE ESTA REEXECUCAO</t>
  </si>
  <si>
    <t>05.001.0013-A</t>
  </si>
  <si>
    <t>05.001.0014-0</t>
  </si>
  <si>
    <t>DEMOLICAO DE ARGAMASSA DE ASSENTAMENTO DE AZULEJO,CERAMICA O</t>
  </si>
  <si>
    <t>U MARMORE EM PAREDE,INCLUSIVE EMPILHAMENTO LATERAL DENTRO DO</t>
  </si>
  <si>
    <t xml:space="preserve"> CANTEIRO DE SERVICO</t>
  </si>
  <si>
    <t>05.001.0014-A</t>
  </si>
  <si>
    <t>05.001.0015-0</t>
  </si>
  <si>
    <t>DEMOLICAO DE PISO DE LADRILHO COM RESPECTIVA CAMADA DE ARGAM</t>
  </si>
  <si>
    <t>ASSA DE ASSENTAMENTO,INCLUSIVE EMPILHAMENTO LATERAL DENTRO D</t>
  </si>
  <si>
    <t>O CANTEIRO DE SERVICO</t>
  </si>
  <si>
    <t>05.001.0015-A</t>
  </si>
  <si>
    <t>05.001.0016-0</t>
  </si>
  <si>
    <t>DEMOLICAO MANUAL DE PISO CIMENTADO,EXCLUSIVE A BASE DE CONCR</t>
  </si>
  <si>
    <t>ETO,INCLUSIVE EMPILHAMENTO LATERAL DENTRO DO CANTEIRO DE SER</t>
  </si>
  <si>
    <t>VICO</t>
  </si>
  <si>
    <t>05.001.0016-A</t>
  </si>
  <si>
    <t>05.001.0017-0</t>
  </si>
  <si>
    <t>DEMOLICAO MANUAL DE PAVIMENTACAO DE CONCRETO ASFALTICO DE 5C</t>
  </si>
  <si>
    <t>M DE ESPESSURA</t>
  </si>
  <si>
    <t>05.001.0017-A</t>
  </si>
  <si>
    <t>05.001.0018-0</t>
  </si>
  <si>
    <t>DEMOLICAO MANUAL DE PISO CIMENTADO E DA RESPECTIVA BASE DE C</t>
  </si>
  <si>
    <t>ONCRETO,OU PASSEIO DE CONCRETO,INCLUSIVE EMPILHAMENTO LATERA</t>
  </si>
  <si>
    <t>05.001.0018-A</t>
  </si>
  <si>
    <t>05.001.0019-0</t>
  </si>
  <si>
    <t>DEMOLICAO MANUAL DE PAVIMENTACAO DE MACADAME BETUMINOSO,INCL</t>
  </si>
  <si>
    <t>USIVE EMPILHAMENTO LATERAL DENTRO DO CANTEIRO DE SERVICO</t>
  </si>
  <si>
    <t>05.001.0019-A</t>
  </si>
  <si>
    <t>05.001.0020-0</t>
  </si>
  <si>
    <t>DEMOLICAO DE PISO DE MARMORE,SOLEIRAS,PEITORIS E ESCADAS COM</t>
  </si>
  <si>
    <t xml:space="preserve"> RESPECTIVA CAMADA DE ARGAMASSA DE ASSENTAMENTO,INCLUSIVE EM</t>
  </si>
  <si>
    <t>PILHAMENTO LATERAL DENTRO DO CANTEIRO DE SERVICO</t>
  </si>
  <si>
    <t>05.001.0020-A</t>
  </si>
  <si>
    <t>05.001.0021-0</t>
  </si>
  <si>
    <t>DEMOLICAO A PONTEIRO,DE BASE SUPORTE,CONTRAPISO,CAMADA REGUL</t>
  </si>
  <si>
    <t>ARIZADORA OU DE ASSENTAMENTO DE TACOS,CERAMICAS E AZULEJOS,C</t>
  </si>
  <si>
    <t>OM ESPESSURA ATE 4CM</t>
  </si>
  <si>
    <t>05.001.0021-A</t>
  </si>
  <si>
    <t>05.001.0022-0</t>
  </si>
  <si>
    <t>DEMOLICAO DE ESTRUTURA DE CONCRETO CELULAR(LAJES,VIGAS,ETC)</t>
  </si>
  <si>
    <t>05.001.0022-A</t>
  </si>
  <si>
    <t>05.001.0023-0</t>
  </si>
  <si>
    <t>DEMOLICAO MANUAL DE ALVENARIA DE TIJOLOS FURADOS,INCLUSIVE E</t>
  </si>
  <si>
    <t>MPILHAMENTO LATERAL DENTRO DO CANTEIRO DE SERVICO</t>
  </si>
  <si>
    <t>05.001.0023-A</t>
  </si>
  <si>
    <t>05.001.0024-0</t>
  </si>
  <si>
    <t>DEMOLICAO MANUAL DE ALVENARIA DE TIJOLOS MACICOS,INCLUSIVE E</t>
  </si>
  <si>
    <t>05.001.0024-A</t>
  </si>
  <si>
    <t>05.001.0025-0</t>
  </si>
  <si>
    <t>DEMOLICAO MANUAL DE ALVENARIA DE BLOCOS DE CONCRETO,INCLUSIV</t>
  </si>
  <si>
    <t>E EMPILHAMENTO LATERAL DENTRO DO CANTEIRO DE SERVICO</t>
  </si>
  <si>
    <t>05.001.0025-A</t>
  </si>
  <si>
    <t>05.001.0027-0</t>
  </si>
  <si>
    <t>DEMOLICAO MANUAL DE LAJE PRE-FABRICADA COMPOSTA DE TIJOLOS</t>
  </si>
  <si>
    <t>CERAMICOS,VIGOTAS,ARMACAO E CAMADA DE CAPEAMENTO,INCLUSIVE</t>
  </si>
  <si>
    <t>EMPILHAMENTO LATERAL DENTRO DO CANTEIRO DE SERVICO</t>
  </si>
  <si>
    <t>05.001.0027-A</t>
  </si>
  <si>
    <t>05.001.0031-0</t>
  </si>
  <si>
    <t>DEMOLICAO DE PISO DE ALTA RESISTENCIA,EXCLUSIVE CAMADA DE AS</t>
  </si>
  <si>
    <t>SENTAMENTO(CONTRAPISO)</t>
  </si>
  <si>
    <t>05.001.0031-A</t>
  </si>
  <si>
    <t>05.001.0033-0</t>
  </si>
  <si>
    <t>DEMOLICAO MANUAL DE CONCRETO ARMADO ESTANDO AS PECAS EM POSI</t>
  </si>
  <si>
    <t>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</si>
  <si>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</si>
  <si>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</si>
  <si>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</si>
  <si>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</si>
  <si>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</si>
  <si>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</si>
  <si>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</si>
  <si>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</si>
  <si>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t>
  </si>
  <si>
    <t>,ESTRUTURA OU MADEIRAMENTO,MEDIDA PELA AREA REAL DE COBERTUR</t>
  </si>
  <si>
    <t>05.001.0040-A</t>
  </si>
  <si>
    <t>05.001.0041-0</t>
  </si>
  <si>
    <t>REMOCAO DE COBERTURA EM TELHAS DE FIBROCIMENTO CONVENCIONAL,</t>
  </si>
  <si>
    <t>ONDULADA,INCLUSIVE MADEIRAMENTO,MEDIDO O CONJUNTO PELA AREA</t>
  </si>
  <si>
    <t>REAL DE COBERTURA</t>
  </si>
  <si>
    <t>05.001.0041-A</t>
  </si>
  <si>
    <t>05.001.0042-0</t>
  </si>
  <si>
    <t>REMOCAO DE COBERTURA DE TELHAS DE FIBROCIMENTO CONVENCIONAL,</t>
  </si>
  <si>
    <t>ONDULADA,EXCLUSIVE MADEIRAMENTO,MEDIDA PELA AREA REAL DA COB</t>
  </si>
  <si>
    <t>ERTURA</t>
  </si>
  <si>
    <t>05.001.0042-A</t>
  </si>
  <si>
    <t>05.001.0043-0</t>
  </si>
  <si>
    <t>REMOCAO DE COBERTURA EM TELHAS COLONIAIS,MEDIDA PELA AREA RE</t>
  </si>
  <si>
    <t>AL DE COBERTURA,EXCLUSIVE MADEIRAMENTO</t>
  </si>
  <si>
    <t>05.001.0043-A</t>
  </si>
  <si>
    <t>05.001.0044-0</t>
  </si>
  <si>
    <t>REMOCAO DE COBERTURA EM TELHAS FRANCESAS,MEDIDA PELA AREA RE</t>
  </si>
  <si>
    <t>05.001.0044-A</t>
  </si>
  <si>
    <t>05.001.0045-0</t>
  </si>
  <si>
    <t>REMOCAO DE COBERTURA EM TELHAS DE FIBROCIMENTO,TIPO CALHA,CO</t>
  </si>
  <si>
    <t>M 90CM DE LARGURA,INCLUSIVE MADEIRAMENTO,MEDIDO O CONJUNTO P</t>
  </si>
  <si>
    <t>ELA AREA REAL DE COBERTURA</t>
  </si>
  <si>
    <t>05.001.0045-A</t>
  </si>
  <si>
    <t>05.001.0046-0</t>
  </si>
  <si>
    <t>REMOCAO DE COBERTURA EM TELHAS DE FIBROCIMENTO,TIPO CALHA CO</t>
  </si>
  <si>
    <t>M 90CM DE LARGURA,OU METALICA,MEDIDA PELA AREA REAL DE COBER</t>
  </si>
  <si>
    <t>TURA,EXCLUSIVE MADEIRAMENTO</t>
  </si>
  <si>
    <t>05.001.0046-A</t>
  </si>
  <si>
    <t>05.001.0047-0</t>
  </si>
  <si>
    <t>REMOCAO DE COBERTURA EM TELHAS DE FIBROCIMENTO TIPO CALHA,CO</t>
  </si>
  <si>
    <t>M 43 OU 49CM DE LARGURA,INCLUSIVE MADEIRAMENTO,MEDIDO PELA A</t>
  </si>
  <si>
    <t>REA REAL DE COBERTURA</t>
  </si>
  <si>
    <t>05.001.0047-A</t>
  </si>
  <si>
    <t>05.001.0048-0</t>
  </si>
  <si>
    <t>M 43 OU 49CM DE LARGURA,EXCLUSIVE MADEIRAMENTO,MEDIDO PELA A</t>
  </si>
  <si>
    <t>REA REAL DA COBERTURA</t>
  </si>
  <si>
    <t>05.001.0048-A</t>
  </si>
  <si>
    <t>05.001.0049-0</t>
  </si>
  <si>
    <t>REMOCAO DE MADEIRAMENTO DE TELHADO EM TELHA CERAMICA</t>
  </si>
  <si>
    <t>05.001.0049-A</t>
  </si>
  <si>
    <t>05.001.0050-0</t>
  </si>
  <si>
    <t>REMOCAO DE COBERTURA EM TELHAS COLONIAIS,INCLUSIVE MADEIRAME</t>
  </si>
  <si>
    <t>NTO,MEDIDO O CONJUNTO PELA AREA REAL DE COBERTURA</t>
  </si>
  <si>
    <t>05.001.0050-A</t>
  </si>
  <si>
    <t>05.001.0051-0</t>
  </si>
  <si>
    <t>REMOCAO DE COBERTURA EM TELHAS DE ARDOSIA,INCLUSIVE MADEIRAM</t>
  </si>
  <si>
    <t>ENTO,MEDIDO O CONJUNTO PELA AREA REAL DE COBERTURA</t>
  </si>
  <si>
    <t>05.001.0051-A</t>
  </si>
  <si>
    <t>05.001.0052-0</t>
  </si>
  <si>
    <t>REMOCAO DE COBERTURA EM TELHAS FRANCESAS,INCLUSIVE MADEIRAME</t>
  </si>
  <si>
    <t>05.001.0052-A</t>
  </si>
  <si>
    <t>05.001.0055-0</t>
  </si>
  <si>
    <t>REMOCAO DE FORRO DE ESTUQUE,GESSO,PLACAS PRENSADAS E SEMELHA</t>
  </si>
  <si>
    <t>05.001.0055-A</t>
  </si>
  <si>
    <t>05.001.0056-0</t>
  </si>
  <si>
    <t>REMOCAO MANUAL CUIDADOSA DA CAMADA DE CAPEAMENTO DE CONCRETO</t>
  </si>
  <si>
    <t xml:space="preserve"> ARMADO,VISANDO EXPOSICAO DA ARMADURA,USANDO CINZEL,PONTEIRO</t>
  </si>
  <si>
    <t xml:space="preserve"> E ESCOVA DE ACO</t>
  </si>
  <si>
    <t>05.001.0056-A</t>
  </si>
  <si>
    <t>05.001.0057-0</t>
  </si>
  <si>
    <t xml:space="preserve"> E ESCOVA DE ACO,PARA ESPESSURA DE 3CM</t>
  </si>
  <si>
    <t>05.001.0057-A</t>
  </si>
  <si>
    <t>05.001.0058-0</t>
  </si>
  <si>
    <t xml:space="preserve"> E ESCOVA DE ACO,PARA ESPESSURA DE 5CM</t>
  </si>
  <si>
    <t>05.001.0058-A</t>
  </si>
  <si>
    <t>05.001.0059-0</t>
  </si>
  <si>
    <t>REMOCAO MANUAL DE PISO DE PEDRA PORTUGUESA,INCLUSIVE BASE DE</t>
  </si>
  <si>
    <t xml:space="preserve"> ASSENTAMENTO</t>
  </si>
  <si>
    <t>05.001.0059-A</t>
  </si>
  <si>
    <t>05.001.0060-0</t>
  </si>
  <si>
    <t>REMOCACO MANUAL DE PASSEIO DE PEDRA PORTUGUESA</t>
  </si>
  <si>
    <t>05.001.0060-A</t>
  </si>
  <si>
    <t>05.001.0061-0</t>
  </si>
  <si>
    <t>REMOCAO MANUAL DE PAVIMENTACAO DE LAJOES DE GRANITO EM PASSE</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</si>
  <si>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</si>
  <si>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</si>
  <si>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</si>
  <si>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</si>
  <si>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</si>
  <si>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</si>
  <si>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</si>
  <si>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</si>
  <si>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t>
  </si>
  <si>
    <t>HIMENTO EM BANHEIROS,ETC</t>
  </si>
  <si>
    <t>05.001.0064-A</t>
  </si>
  <si>
    <t>05.001.0065-0</t>
  </si>
  <si>
    <t>REMOCAO DE FORRO OU LAMBRI DE FRISOS DE MADEIRA OU PVC,PLACA</t>
  </si>
  <si>
    <t>S DE AGLOMERADO PRENSADO OU SEMELHANTES,INCLUSIVE O ENGRADAM</t>
  </si>
  <si>
    <t>AMENTO</t>
  </si>
  <si>
    <t>05.001.0065-A</t>
  </si>
  <si>
    <t>05.001.0066-0</t>
  </si>
  <si>
    <t>REMOCAO MANUAL DE MATERIAL ROCHOSO,EM BLOCOS DE 15KG,A 1,50M</t>
  </si>
  <si>
    <t xml:space="preserve"> DE ALTURA,REFERINDO-SE O CUSTO AO MATERIAL SOLTO</t>
  </si>
  <si>
    <t>05.001.0066-A</t>
  </si>
  <si>
    <t>05.001.0067-0</t>
  </si>
  <si>
    <t>REMOCAO MANUAL DE MATERIAL ROCHOSO,EM BLOCOS ATE 15KG,A 2,50</t>
  </si>
  <si>
    <t>M DE DISTANCIA,REFERINDO-SE O CUSTO AO MATERIAL SOLTO</t>
  </si>
  <si>
    <t>05.001.0067-A</t>
  </si>
  <si>
    <t>05.001.0068-0</t>
  </si>
  <si>
    <t>REMOCAO,A PA,DE CASCALHO E PO DE MATERIAL ROCHOSO,A 1,50M DE</t>
  </si>
  <si>
    <t xml:space="preserve"> ALTURA</t>
  </si>
  <si>
    <t>05.001.0068-A</t>
  </si>
  <si>
    <t>05.001.0069-0</t>
  </si>
  <si>
    <t>REMOCAO,A PA,DE CASCALHO E PO DE MATERIAL ROCHOSO,A 2,50M DE</t>
  </si>
  <si>
    <t xml:space="preserve"> DISTANCIA</t>
  </si>
  <si>
    <t>05.001.0069-A</t>
  </si>
  <si>
    <t>05.001.0070-0</t>
  </si>
  <si>
    <t>REMOCAO DE PAVIMENTACAO DE LAJOTAS DE CONCRETO,ALTAMENTE VIB</t>
  </si>
  <si>
    <t>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</si>
  <si>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</si>
  <si>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</si>
  <si>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</si>
  <si>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</si>
  <si>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</si>
  <si>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</si>
  <si>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</si>
  <si>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</si>
  <si>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</si>
  <si>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</si>
  <si>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</si>
  <si>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S DE AGLOMERADO PRENSADO OU SEMELHANTES,EXCLUSIVE O ENGRADAM</t>
  </si>
  <si>
    <t>ENTO</t>
  </si>
  <si>
    <t>05.001.0074-A</t>
  </si>
  <si>
    <t>05.001.0075-0</t>
  </si>
  <si>
    <t>REMOCAO DE PISO DE TACOS,INCLUSIVE CAMADA DE ARGAMASSA DE AS</t>
  </si>
  <si>
    <t>SENTAMENTO</t>
  </si>
  <si>
    <t>05.001.0075-A</t>
  </si>
  <si>
    <t>05.001.0076-0</t>
  </si>
  <si>
    <t>REMOCAO DE DIVISORIAS DE MADEIRA,PRE-MOLDADAS,PRENSADAS OU S</t>
  </si>
  <si>
    <t>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</si>
  <si>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</si>
  <si>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</si>
  <si>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</si>
  <si>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</si>
  <si>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</si>
  <si>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</si>
  <si>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</si>
  <si>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</si>
  <si>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</si>
  <si>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</si>
  <si>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</si>
  <si>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t>
  </si>
  <si>
    <t>A DE RESIDUO DE COLA COM PALHA DE ACO</t>
  </si>
  <si>
    <t>05.001.0080-A</t>
  </si>
  <si>
    <t>05.001.0081-0</t>
  </si>
  <si>
    <t>REMOCAO DE RIPAS,SEM APROVEITAMENTO DE MATERIAL RETIRADO</t>
  </si>
  <si>
    <t>05.001.0081-A</t>
  </si>
  <si>
    <t>05.001.0082-0</t>
  </si>
  <si>
    <t>REMOCAO DE PISO DE ARDOSIA,PEDRA SAO TOME,COM A RESPECTIVA C</t>
  </si>
  <si>
    <t>AMADA DE ASSENTAMENTO</t>
  </si>
  <si>
    <t>05.001.0082-A</t>
  </si>
  <si>
    <t>05.001.0083-0</t>
  </si>
  <si>
    <t>REMOCAO DE PLACAS DE MURO PRE-MOLDADO,COM APROVEITAMENTO DO</t>
  </si>
  <si>
    <t>MATERIAL</t>
  </si>
  <si>
    <t>05.001.0083-A</t>
  </si>
  <si>
    <t>05.001.0084-0</t>
  </si>
  <si>
    <t>REMOCAO DE PISO DE MARMORE OU GRANITO</t>
  </si>
  <si>
    <t>05.001.0084-A</t>
  </si>
  <si>
    <t>05.001.0085-0</t>
  </si>
  <si>
    <t>REMOCAO A PA,DE CASCALHO OU LAMA A 1,50M DE ALTURA EM LOGRAD</t>
  </si>
  <si>
    <t>OURO(BECO) DE ATE 2,00M,EM FAVELAS</t>
  </si>
  <si>
    <t>05.001.0085-A</t>
  </si>
  <si>
    <t>05.001.0086-0</t>
  </si>
  <si>
    <t>REMOCAO DE TERRA OU ENTULHO,A PA,ATE A DISTANCIA HORIZONTAL</t>
  </si>
  <si>
    <t>DE 5,00M</t>
  </si>
  <si>
    <t>05.001.0086-A</t>
  </si>
  <si>
    <t>05.001.0087-0</t>
  </si>
  <si>
    <t>REMOCAO DE PAPEL DE PAREDE,INCLUSIVE LIMPEZA DO EXCESSO DE C</t>
  </si>
  <si>
    <t>OLA NA PAREDE</t>
  </si>
  <si>
    <t>05.001.0087-A</t>
  </si>
  <si>
    <t>05.001.0088-0</t>
  </si>
  <si>
    <t>REMOCAO DE PISO ELEVADO EM PLACAS</t>
  </si>
  <si>
    <t>05.001.0088-A</t>
  </si>
  <si>
    <t>05.001.0089-0</t>
  </si>
  <si>
    <t>REMOCAO DE REVESTIMENTO LAMINADO MELAMINICO EM PAREDES,INCLU</t>
  </si>
  <si>
    <t>SIVE RETIRADA DA COLA</t>
  </si>
  <si>
    <t>05.001.0089-A</t>
  </si>
  <si>
    <t>05.001.0090-0</t>
  </si>
  <si>
    <t>REMOCAO DE REVESTIMENTO LAMINADO MELAMINICO EM PISOS,INCLUSI</t>
  </si>
  <si>
    <t>VE RETIRADA DA COLA</t>
  </si>
  <si>
    <t>05.001.0090-A</t>
  </si>
  <si>
    <t>05.001.0095-0</t>
  </si>
  <si>
    <t>REMOCAO DE JUNTA DE DILATACAO E VEDACAO</t>
  </si>
  <si>
    <t>05.001.0095-A</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</si>
  <si>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</si>
  <si>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</si>
  <si>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</si>
  <si>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</si>
  <si>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</si>
  <si>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</si>
  <si>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</si>
  <si>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</si>
  <si>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</si>
  <si>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</si>
  <si>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</si>
  <si>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</si>
  <si>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</si>
  <si>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</si>
  <si>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</si>
  <si>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</si>
  <si>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</si>
  <si>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</si>
  <si>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</si>
  <si>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</si>
  <si>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</si>
  <si>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</si>
  <si>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</si>
  <si>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</si>
  <si>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</si>
  <si>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</si>
  <si>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</si>
  <si>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t>
  </si>
  <si>
    <t>EXCLUSIVE ESCAVACAO E REATERRO</t>
  </si>
  <si>
    <t>05.001.0125-A</t>
  </si>
  <si>
    <t>05.001.0126-0</t>
  </si>
  <si>
    <t>REMOCAO DE TUBULACAO DE FERRO FUNDIDO COM D.N DE 400 A 600MM</t>
  </si>
  <si>
    <t>,EXCLUSIVE ESCAVACAO E REATERRO</t>
  </si>
  <si>
    <t>05.001.0126-A</t>
  </si>
  <si>
    <t>05.001.0127-0</t>
  </si>
  <si>
    <t>REMOCAO DE TUBULACAO DE FERRO FUNDIDO COM D.N DE 700 A 1200M</t>
  </si>
  <si>
    <t>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</si>
  <si>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</si>
  <si>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</si>
  <si>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</si>
  <si>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</si>
  <si>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</si>
  <si>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</si>
  <si>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</si>
  <si>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</si>
  <si>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</si>
  <si>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</si>
  <si>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</si>
  <si>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t>
  </si>
  <si>
    <t>ORTE</t>
  </si>
  <si>
    <t>05.001.0132-A</t>
  </si>
  <si>
    <t>05.001.0133-0</t>
  </si>
  <si>
    <t>ARRANCAMENTO DE BARROTEAMENTO DE DIMENSOES ATE 3"X9" OU DE G</t>
  </si>
  <si>
    <t>RAZEPES CHUMBADOS EM PISOS OU PAREDES,SEM APROVEITAMENTO DO</t>
  </si>
  <si>
    <t>MATERIAL RETIRADO</t>
  </si>
  <si>
    <t>05.001.0133-A</t>
  </si>
  <si>
    <t>05.001.0134-0</t>
  </si>
  <si>
    <t>ARRANCAMENTO DE PORTAS,JANELAS E CAIXILHOS DE AR CONDICIONAD</t>
  </si>
  <si>
    <t>O OU OUTROS</t>
  </si>
  <si>
    <t>05.001.0134-A</t>
  </si>
  <si>
    <t>05.001.0135-0</t>
  </si>
  <si>
    <t>ARRANCAMENTO DE TUBOS DE CONCRETO E MANILHAS CERAMICAS,COM D</t>
  </si>
  <si>
    <t>IAMETRO DE 0,70 A 1,50M,INCLUSIVE EMPILHAMENTO LATERAL DENTR</t>
  </si>
  <si>
    <t>O DO CANTEIRO DE SERVICO</t>
  </si>
  <si>
    <t>05.001.0135-A</t>
  </si>
  <si>
    <t>05.001.0136-0</t>
  </si>
  <si>
    <t>IAMETRO DE 0,10 A 0,30M,INCLUSIVE EMPILHAMENTO LATERAL DENTR</t>
  </si>
  <si>
    <t>05.001.0136-A</t>
  </si>
  <si>
    <t>05.001.0137-0</t>
  </si>
  <si>
    <t>IAMETRO DE 0,40 A 0,60M,INCLUSIVE EMPILHAMENTO LATERAL DENTR</t>
  </si>
  <si>
    <t>05.001.0137-A</t>
  </si>
  <si>
    <t>05.001.0138-0</t>
  </si>
  <si>
    <t>ARRANCAMENTO DE TUBULACAO DE FERRO GALVANIZADO,SEM ESCAVACAO</t>
  </si>
  <si>
    <t xml:space="preserve"> OU RASGO EM ALVENARIA</t>
  </si>
  <si>
    <t>05.001.0138-A</t>
  </si>
  <si>
    <t>05.001.0141-0</t>
  </si>
  <si>
    <t>ARRANCAMENTO DE TENTOS OU TRAVESSOES,DE GRANITO OU CONCRETO,</t>
  </si>
  <si>
    <t>INCLUSIVE EMPILHAMENTO LATERAL DENTRO DO CANTEIRO DE SERVICO</t>
  </si>
  <si>
    <t>05.001.0141-A</t>
  </si>
  <si>
    <t>05.001.0142-0</t>
  </si>
  <si>
    <t>ARRANCAMENTO DE MEIOS-FIOS,DE GRANITO OU CONCRETO,RETOS OU C</t>
  </si>
  <si>
    <t>URVOS,INCLUSIVE EMPILHAMENTO LATERAL DENTRO DO CANTEIRO DE S</t>
  </si>
  <si>
    <t>ERVICO</t>
  </si>
  <si>
    <t>05.001.0142-A</t>
  </si>
  <si>
    <t>05.001.0143-0</t>
  </si>
  <si>
    <t>ARRANCAMENTO DE PARALELEPIPEDOS,INCLUSIVE EMPILHAMENTO LATER</t>
  </si>
  <si>
    <t>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</si>
  <si>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</si>
  <si>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</si>
  <si>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</si>
  <si>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</si>
  <si>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</si>
  <si>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</si>
  <si>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</si>
  <si>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</si>
  <si>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t>
  </si>
  <si>
    <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</si>
  <si>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</si>
  <si>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</si>
  <si>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</si>
  <si>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</si>
  <si>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</si>
  <si>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</si>
  <si>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</si>
  <si>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</si>
  <si>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</si>
  <si>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</si>
  <si>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</si>
  <si>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t>
  </si>
  <si>
    <t>ADO,INCLUSIVE DESLIGAMENTOS ELETRICOS,EXCLUSIVE EQUIPAMENTO</t>
  </si>
  <si>
    <t>PARA CARGA E DESCARGA EM CAMINHAO E TRANSPORTE</t>
  </si>
  <si>
    <t>05.001.0155-A</t>
  </si>
  <si>
    <t>05.001.0158-0</t>
  </si>
  <si>
    <t>RETIRADA DE GERADOR DO LOCAL EM QUE SE ENCONTRA INSTALADO,EX</t>
  </si>
  <si>
    <t>CLUSIVE EQUIPAMENTO PARA CARGA E DESCARGA EM CAMINHAO E TRAN</t>
  </si>
  <si>
    <t>SPORTE</t>
  </si>
  <si>
    <t>05.001.0158-A</t>
  </si>
  <si>
    <t>05.001.0160-0</t>
  </si>
  <si>
    <t>PERCUSSAO COM BATIDAS LEVES,SEM RETIRADA DO MATERIAL SOLTO</t>
  </si>
  <si>
    <t>05.001.0160-A</t>
  </si>
  <si>
    <t>05.001.0162-0</t>
  </si>
  <si>
    <t>RETIRADA DE IMPERMEABILIZACAO FLEXIVEL,INCLUSIVE EMPILHAMENT</t>
  </si>
  <si>
    <t>O LATERAL DENTRO DO CANTEIRO DE SERVICO,EXCLUSIVE CAMADA DE</t>
  </si>
  <si>
    <t>PROTECAO</t>
  </si>
  <si>
    <t>05.001.0162-A</t>
  </si>
  <si>
    <t>05.001.0163-0</t>
  </si>
  <si>
    <t>RETIRADA CUIDADOSA DE AZULEJOS OU LADRILHOS CERAMICOS E RESP</t>
  </si>
  <si>
    <t>ECTIVA ARGAMASSA DE ASSENTAMENTO,SEM REAPROVEITAMENTO DO MAT</t>
  </si>
  <si>
    <t>ERIAL RETIRADO</t>
  </si>
  <si>
    <t>05.001.0163-A</t>
  </si>
  <si>
    <t>05.001.0164-0</t>
  </si>
  <si>
    <t>RETIRADA CUIDADOSA DE REVESTIMENTO DE ARGAMASSA(INTERNO OU E</t>
  </si>
  <si>
    <t>XTERNO)</t>
  </si>
  <si>
    <t>05.001.0164-A</t>
  </si>
  <si>
    <t>05.001.0168-0</t>
  </si>
  <si>
    <t>RECOLOCACAO DE CALHA EM ENCOSTA</t>
  </si>
  <si>
    <t>05.001.0168-A</t>
  </si>
  <si>
    <t>05.001.0169-0</t>
  </si>
  <si>
    <t>RECOLOCACAO DE TACOS SOLTOS USANDO PICHE,PEDRISCO E ARGAMASS</t>
  </si>
  <si>
    <t>A DE CIMENTO E SAIBRO,NO TRACO 1:6,COM REMOCAO DA BASE EXIST</t>
  </si>
  <si>
    <t>ENTE</t>
  </si>
  <si>
    <t>05.001.0169-A</t>
  </si>
  <si>
    <t>05.001.0170-0</t>
  </si>
  <si>
    <t>TRANSPORTE HORIZONTAL DE MATERIAL DE 1ªCATEGORIA OU ENTULHO,</t>
  </si>
  <si>
    <t>EM CARRINHOS,A 10,00M DE DISTANCIA,INCLUSIVE CARGA A PA</t>
  </si>
  <si>
    <t>05.001.0170-A</t>
  </si>
  <si>
    <t>05.001.0171-0</t>
  </si>
  <si>
    <t>EM CARRINHOS,A 20,00M DE DISTANCIA,INCLUSIVE CARGA A PA</t>
  </si>
  <si>
    <t>05.001.0171-A</t>
  </si>
  <si>
    <t>05.001.0172-0</t>
  </si>
  <si>
    <t>EM CARRINHOS,A 30,00M DE DISTANCIA,INCLUSIVE CARGA A PA</t>
  </si>
  <si>
    <t>05.001.0172-A</t>
  </si>
  <si>
    <t>05.001.0173-0</t>
  </si>
  <si>
    <t>EM CARRINHOS,A 60,00M DE DISTANCIA,INCLUSIVE CARGA A PA</t>
  </si>
  <si>
    <t>05.001.0173-A</t>
  </si>
  <si>
    <t>05.001.0177-0</t>
  </si>
  <si>
    <t>EM CARRINHOS,A 100,00M DE DISTANCIA,INCLUSIVE CARGA A PA</t>
  </si>
  <si>
    <t>05.001.0177-A</t>
  </si>
  <si>
    <t>05.001.0178-0</t>
  </si>
  <si>
    <t>EM CARRINHOS,A 150,00M DE DISTANCIA,INCLUSIVE CARGA A PA</t>
  </si>
  <si>
    <t>05.001.0178-A</t>
  </si>
  <si>
    <t>05.001.0179-0</t>
  </si>
  <si>
    <t>EM CARRINHOS,A 200,00M DE DISTANCIA,INCLUSIVE CARGA A PA</t>
  </si>
  <si>
    <t>05.001.0179-A</t>
  </si>
  <si>
    <t>05.001.0182-0</t>
  </si>
  <si>
    <t>TRANSPORTE DE MATERIAIS DE QUALQUER NATUREZA,ESCADA ACIMA,SE</t>
  </si>
  <si>
    <t>RVICO INTEIRAMENTE MANUAL,EM OBRAS PREDIAIS,INCLUSIVE CARGA</t>
  </si>
  <si>
    <t>E DESCARGA</t>
  </si>
  <si>
    <t>TXM</t>
  </si>
  <si>
    <t>05.001.0182-A</t>
  </si>
  <si>
    <t>05.001.0183-0</t>
  </si>
  <si>
    <t>TRANSPORTE DE MATERIAIS DE QUALQUER NATUREZA,ESCADA ABAIXO,S</t>
  </si>
  <si>
    <t>ERVICO INTEIRAMENTE MANUAL,EM OBRAS PREDIAIS,INCLUSIVE CARGA</t>
  </si>
  <si>
    <t xml:space="preserve"> E DESCARGA</t>
  </si>
  <si>
    <t>05.001.0183-A</t>
  </si>
  <si>
    <t>05.001.0185-0</t>
  </si>
  <si>
    <t>TRANSPORTE DE MATERIAIS ENCOSTA ACIMA,SERVICO INTEIRAMENTE M</t>
  </si>
  <si>
    <t>ANUAL,INCLUSIVE CARGA E DESCARGA</t>
  </si>
  <si>
    <t>05.001.0185-A</t>
  </si>
  <si>
    <t>05.001.0186-0</t>
  </si>
  <si>
    <t>TRANSPORTE DE MATERIAIS ENCOSTA ABAIXO,SERVICO INTEIRAMENTE</t>
  </si>
  <si>
    <t>MANUAL,INCLUSIVE CARGA E DESCARGA</t>
  </si>
  <si>
    <t>05.001.0186-A</t>
  </si>
  <si>
    <t>05.001.0187-0</t>
  </si>
  <si>
    <t>TRANSPORTE HORIZONTAL DE ENTULHO OU LAMA EM CARRINHO,INCLUSI</t>
  </si>
  <si>
    <t>VE CARGA A PA,EM FAVELAS</t>
  </si>
  <si>
    <t>05.001.0187-A</t>
  </si>
  <si>
    <t>05.001.0188-0</t>
  </si>
  <si>
    <t>TRANSPORTE DE MATERIAIS ENCOSTA ACIMA,EM CARRINHOS,INCLUSIVE</t>
  </si>
  <si>
    <t xml:space="preserve"> CARGA E DESCARGA</t>
  </si>
  <si>
    <t>05.001.0188-A</t>
  </si>
  <si>
    <t>05.001.0189-0</t>
  </si>
  <si>
    <t>TRANSPORTE DE MATERIAIS ENCOSTA ABAIXO,EM CARRINHOS,INCLUSIV</t>
  </si>
  <si>
    <t>E CARGA E DESCARGA</t>
  </si>
  <si>
    <t>05.001.0189-A</t>
  </si>
  <si>
    <t>05.001.0195-0</t>
  </si>
  <si>
    <t>TRANSPORTE DE MATERIAIS DE GRANDE VOLUME E BAIXO PESO ESPECI</t>
  </si>
  <si>
    <t>FICO,SERVICO INTEIRAMENTE MANUAL,ENCOSTA ACIMA,INCLUSIVE CAR</t>
  </si>
  <si>
    <t>GA E DESCARGA</t>
  </si>
  <si>
    <t>M3XM</t>
  </si>
  <si>
    <t>05.001.0195-A</t>
  </si>
  <si>
    <t>05.001.0196-0</t>
  </si>
  <si>
    <t>FICO,SERVICO INTEIRAMENTE MANUAL,ENCOSTA ABAIXO,INCLUSIVE CA</t>
  </si>
  <si>
    <t>RGA E DESCARGA</t>
  </si>
  <si>
    <t>05.001.0196-A</t>
  </si>
  <si>
    <t>05.001.0205-0</t>
  </si>
  <si>
    <t>TRANSPORTE MANUAL DE CALHA ATE O LOCAL DE ASSENTAMENTO,ENCOS</t>
  </si>
  <si>
    <t>TA ACIMA,INCLUSIVE CARGA E DESCARGA</t>
  </si>
  <si>
    <t>UNXM</t>
  </si>
  <si>
    <t>05.001.0205-A</t>
  </si>
  <si>
    <t>05.001.0206-0</t>
  </si>
  <si>
    <t>TA ABAIXO,INCLUSIVE CARGA E DESCARGA</t>
  </si>
  <si>
    <t>05.001.0206-A</t>
  </si>
  <si>
    <t>05.001.0250-0</t>
  </si>
  <si>
    <t>TRANSPORTE MANUAL DE MATERIAIS DIVERSOS EM MANGUEZAL,INCLUSI</t>
  </si>
  <si>
    <t>VE CARGA E DESCARGA EM CESTO TIPO COMLURB(MUDA E LIXO)</t>
  </si>
  <si>
    <t>05.001.0250-A</t>
  </si>
  <si>
    <t>05.001.0300-0</t>
  </si>
  <si>
    <t>CALHA FECHADA,DE TABUAS DE MADEIRA DE 3ª,COM A SECAO DE 0,45</t>
  </si>
  <si>
    <t>X0,45M,PARA DESCIDA DE ESCOMBROS,COM COLOCACAO</t>
  </si>
  <si>
    <t>05.001.0300-A</t>
  </si>
  <si>
    <t>05.001.0301-0</t>
  </si>
  <si>
    <t>CALHA FECHADA,DE TABUAS DE MADEIRA DE 3ª,COM A SECAO 0,35X0,</t>
  </si>
  <si>
    <t>35M,PARA DESCIDA DE ESCOMBROS,COM COLOCACAO</t>
  </si>
  <si>
    <t>05.001.0301-A</t>
  </si>
  <si>
    <t>05.001.0305-0</t>
  </si>
  <si>
    <t>DESCIDA DE ESCOMBROS POR CALHAS FECHADAS,DE TABUAS DE PINHO</t>
  </si>
  <si>
    <t>DE 3ª</t>
  </si>
  <si>
    <t>05.001.0305-A</t>
  </si>
  <si>
    <t>05.001.0310-0</t>
  </si>
  <si>
    <t>ENSACAMENTO E TRANSPORTE DE ESCOMBROS EM SACOS PLASTICOS,DES</t>
  </si>
  <si>
    <t>DE UM PAVIMENTO ELEVADO ATE O TERREO,UTILIZANDO ELEVADOR</t>
  </si>
  <si>
    <t>05.001.0310-A</t>
  </si>
  <si>
    <t>05.001.0315-0</t>
  </si>
  <si>
    <t>DE UM PAVIMENTO ELEVADO ATE O TERREO,UTILIZANDO A ESCADA DO</t>
  </si>
  <si>
    <t>PREDIO</t>
  </si>
  <si>
    <t>05.001.0315-A</t>
  </si>
  <si>
    <t>05.001.0320-0</t>
  </si>
  <si>
    <t>RETIRADA DE LAMA,ESCOMBROS OU DETRITOS DO INTERIOR DE RESERV</t>
  </si>
  <si>
    <t>ATORIOS OU CAIXAS ENTERRADAS,UTILIZANDO PROCESSOS DE SUSPENS</t>
  </si>
  <si>
    <t>AO MANUAL,MEDIDO POR VOLUME DE MATERIAL RETIRADO</t>
  </si>
  <si>
    <t>05.001.0320-A</t>
  </si>
  <si>
    <t>05.001.0325-0</t>
  </si>
  <si>
    <t>DESOBSTRUCAO DE DRENOS DE MUROS DE CONTENCAO,BUZINOTES DE CO</t>
  </si>
  <si>
    <t>BERTURAS E SIMILARES</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</si>
  <si>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</si>
  <si>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</si>
  <si>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</si>
  <si>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</si>
  <si>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</si>
  <si>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</si>
  <si>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</si>
  <si>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</si>
  <si>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</si>
  <si>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</si>
  <si>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</si>
  <si>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</si>
  <si>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</si>
  <si>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</si>
  <si>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</si>
  <si>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</si>
  <si>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</si>
  <si>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</si>
  <si>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</si>
  <si>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</si>
  <si>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</si>
  <si>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</si>
  <si>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</si>
  <si>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</si>
  <si>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</si>
  <si>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</si>
  <si>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</si>
  <si>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</si>
  <si>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</si>
  <si>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</si>
  <si>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</si>
  <si>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</si>
  <si>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</si>
  <si>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</si>
  <si>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</si>
  <si>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t>
  </si>
  <si>
    <t xml:space="preserve"> ESCADA ATE 2 PAVIMENTOS,EXCLUSIVE ANDAIMES</t>
  </si>
  <si>
    <t>05.001.0389-A</t>
  </si>
  <si>
    <t>05.001.0391-0</t>
  </si>
  <si>
    <t>LIMPEZA EM PAREDE REVESTIDA COM MARMORE OU GRANITO(POLIMENTO</t>
  </si>
  <si>
    <t>),INCLUSIVE O USO DE ESCADA ATE 2 PAVIMENTOS,EXCLUSIVE ANDAI</t>
  </si>
  <si>
    <t>05.001.0391-A</t>
  </si>
  <si>
    <t>05.001.0392-0</t>
  </si>
  <si>
    <t>LIMPEZA EM PAREDE REVESTIDA COM PEDRAS(LAVAGEM COM SOLUCAO A</t>
  </si>
  <si>
    <t>CIDA),INCLUSIVE O USO DE ESCADA ATE 2 PAVIMENTOS,EXCLUSIVE A</t>
  </si>
  <si>
    <t>NDAIMES</t>
  </si>
  <si>
    <t>05.001.0392-A</t>
  </si>
  <si>
    <t>05.001.0393-0</t>
  </si>
  <si>
    <t>LIMPEZA EM PAREDE REVESTIDA COM CHAPAS LAMINADAS,INCLUSIVE O</t>
  </si>
  <si>
    <t xml:space="preserve"> USO DE ESCADA ATE 2 PAVIMENTOS,EXCLUSIVE ANDAIMES</t>
  </si>
  <si>
    <t>05.001.0393-A</t>
  </si>
  <si>
    <t>05.001.0400-0</t>
  </si>
  <si>
    <t>LIMPEZA DE CALHA EM ENCOSTA</t>
  </si>
  <si>
    <t>05.001.0400-A</t>
  </si>
  <si>
    <t>05.001.0402-0</t>
  </si>
  <si>
    <t>LIMPEZA DE TELHA CERAMICA,CONSTANDO DE LAVAGEM COM AGUA PURA</t>
  </si>
  <si>
    <t xml:space="preserve"> E ESCOVACAO COM ESCOVA DE ACO</t>
  </si>
  <si>
    <t>05.001.0402-A</t>
  </si>
  <si>
    <t>05.001.0405-0</t>
  </si>
  <si>
    <t>LIMPEZA DE CAIXA DE AREIA,EM ENCOSTA,ATE 1,50M DE PROFUNDIDA</t>
  </si>
  <si>
    <t>DE</t>
  </si>
  <si>
    <t>05.001.0405-A</t>
  </si>
  <si>
    <t>05.001.0410-0</t>
  </si>
  <si>
    <t>LIMPEZA DE PAINEIS DE ALUMINIO</t>
  </si>
  <si>
    <t>05.001.0410-A</t>
  </si>
  <si>
    <t>05.001.0415-0</t>
  </si>
  <si>
    <t>LIMPEZA DE PAINEIS DE ACO ESCOVADO</t>
  </si>
  <si>
    <t>05.001.0415-A</t>
  </si>
  <si>
    <t>05.001.0450-0</t>
  </si>
  <si>
    <t>LIMPEZA DE CAIXA D'AGUA OU CISTERNA,COM CAPACIDADE ATE 1000L</t>
  </si>
  <si>
    <t>,INCLUSIVE DESINFECCAO,CONFORME APROVACAO PELA COMISSAO ESTA</t>
  </si>
  <si>
    <t>DUAL DE CONTROLE AMBIENTAL-CECA,COM BASE NA LEI Nº 1.893/91</t>
  </si>
  <si>
    <t>E NO DECRETO Nº 20.356/93,MN-353 MANUAL DE LIMPEZA E DESINFE</t>
  </si>
  <si>
    <t>CCAO DE RESERVATORIOS DE AGUA</t>
  </si>
  <si>
    <t>05.001.0450-A</t>
  </si>
  <si>
    <t>05.001.0455-0</t>
  </si>
  <si>
    <t>LIMPEZA DE CAIXA D'AGUA OU CISTERNA,COM CAPACIDADE DE 1001 A</t>
  </si>
  <si>
    <t xml:space="preserve"> 2000L,INCLUSIVE DESINFECCAO,CONFORME APROVACAO PELA COMISSA</t>
  </si>
  <si>
    <t>O ESTADUAL DE CONTROLE AMBIENTAL-CECA,COM BASE NA LEI Nº 1.8</t>
  </si>
  <si>
    <t>93/91 E NO DECRETO Nº20.356/93,MN-353 MANUAL DE LIMPEZA E DE</t>
  </si>
  <si>
    <t>SINFECCAO DE RESERVATORIOS DE AGUA</t>
  </si>
  <si>
    <t>05.001.0455-A</t>
  </si>
  <si>
    <t>05.001.0460-0</t>
  </si>
  <si>
    <t>LIMPEZA DE CAIXA D'AGUA OU CISTERNA,COM CAPACIDADE DE 2001 A</t>
  </si>
  <si>
    <t xml:space="preserve"> 20000L,INCLUSIVE DESINFECCAO,CONFORME APROVACAO PELA COMISS</t>
  </si>
  <si>
    <t>AO ESTADUAL DE CONTROLE AMBIENTAL-CECA,COM BASE NA LEI Nº 1.</t>
  </si>
  <si>
    <t>893/91 E NO DECRETO Nº 20.356/93,MN-353 MANUAL DE LIMPEZA E</t>
  </si>
  <si>
    <t>DESINFECCAO DE RESERVATORIOS DE AGUA</t>
  </si>
  <si>
    <t>05.001.0460-A</t>
  </si>
  <si>
    <t>05.001.0465-0</t>
  </si>
  <si>
    <t>LIMPEZA DE CAIXA D'AGUA OU CISTERNA,COM CAPACIDADE DE 20001</t>
  </si>
  <si>
    <t>A 60000L,INCLUSIVE DESINFECCAO,CONFORME APROVACAO PELA COMIS</t>
  </si>
  <si>
    <t>SAO ESTADUAL DE CONTROLE AMBIENTAL-CECA,COM BASE NA LEI Nº 1</t>
  </si>
  <si>
    <t>.893/91 E NO DECRETO Nº20.356/93,MN-353 MANUAL DE LIMPEZA E</t>
  </si>
  <si>
    <t>05.001.0465-A</t>
  </si>
  <si>
    <t>05.001.0600-0</t>
  </si>
  <si>
    <t>APICOAMENTO DE MEIOS-FIOS,UTILIZANDO PONTEIRO,CONSIDERANDO E</t>
  </si>
  <si>
    <t>SPELHO DE 15CM,FACE E ARESTA</t>
  </si>
  <si>
    <t>05.001.0600-A</t>
  </si>
  <si>
    <t>05.001.0601-0</t>
  </si>
  <si>
    <t>APICOAMENTO DE CONCRETO OU PISO CIMENTADO</t>
  </si>
  <si>
    <t>05.001.0601-A</t>
  </si>
  <si>
    <t>05.001.0602-0</t>
  </si>
  <si>
    <t>APICOAMENTO PARA EXECUCAO DE CONCRETO APARENTE EM SUPERFICIE</t>
  </si>
  <si>
    <t>S HORIZONTAIS SUPERIORES(TETOS)</t>
  </si>
  <si>
    <t>05.001.0602-A</t>
  </si>
  <si>
    <t>05.001.0603-0</t>
  </si>
  <si>
    <t>S VERTICAIS</t>
  </si>
  <si>
    <t>05.001.0603-A</t>
  </si>
  <si>
    <t>05.001.0605-0</t>
  </si>
  <si>
    <t>APICOAMENTO DE CONCRETO,EM SUPERFICIES VERTICIAS,INCLUSIVE C</t>
  </si>
  <si>
    <t>ORRECAO DE FALHAS</t>
  </si>
  <si>
    <t>05.001.0605-A</t>
  </si>
  <si>
    <t>05.001.0606-0</t>
  </si>
  <si>
    <t>APICOAMENTO DE CONCRETO,EM SUPERFICIES HORIZONTAIS(TETO),INC</t>
  </si>
  <si>
    <t>LUSIVE CORRECAO DE FALHAS</t>
  </si>
  <si>
    <t>05.001.0606-A</t>
  </si>
  <si>
    <t>05.001.0607-0</t>
  </si>
  <si>
    <t>FURACAO EM CONCRETO COM FURADEIRA MANUAL E BROCA DE WIDIA DE</t>
  </si>
  <si>
    <t xml:space="preserve"> DIAMETRO ATE 1/2"</t>
  </si>
  <si>
    <t>05.001.0607-A</t>
  </si>
  <si>
    <t>05.001.0608-0</t>
  </si>
  <si>
    <t xml:space="preserve"> DIAMETRO DE 5/8"</t>
  </si>
  <si>
    <t>05.001.0608-A</t>
  </si>
  <si>
    <t>05.001.0609-0</t>
  </si>
  <si>
    <t xml:space="preserve"> DIAMETRO DE 3/4"</t>
  </si>
  <si>
    <t>05.001.0609-A</t>
  </si>
  <si>
    <t>05.001.0612-0</t>
  </si>
  <si>
    <t xml:space="preserve"> DIAMETRO DE 1"</t>
  </si>
  <si>
    <t>05.001.0612-A</t>
  </si>
  <si>
    <t>05.001.0613-0</t>
  </si>
  <si>
    <t xml:space="preserve"> 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</si>
  <si>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</si>
  <si>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</si>
  <si>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</si>
  <si>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</si>
  <si>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</si>
  <si>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</si>
  <si>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</si>
  <si>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</si>
  <si>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</si>
  <si>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t>
  </si>
  <si>
    <t>MADO,INCLUSIVE O PINO E 0,50M DE FITA PERFURADA.FORNECIMENTO</t>
  </si>
  <si>
    <t xml:space="preserve"> E COLOCACAO</t>
  </si>
  <si>
    <t>05.001.0618-A</t>
  </si>
  <si>
    <t>05.001.0620-0</t>
  </si>
  <si>
    <t>CORTE EM ALVENARIA DE TIJOLO,PARA COLOCACAO DE CAIXA DE 0,25</t>
  </si>
  <si>
    <t>X0,25X0,12M,INCLUSIVE ARREMATES DE RECOMPOSICAO</t>
  </si>
  <si>
    <t>05.001.0620-A</t>
  </si>
  <si>
    <t>05.001.0621-0</t>
  </si>
  <si>
    <t>CORTE EM ALVENARIA DE TIJOLO,PARA COLOCACAO DE CAIXA DE 0,35</t>
  </si>
  <si>
    <t>X0,45X0,15M,INCLUSIVE ARREMATES DE RECOMPOSICAO</t>
  </si>
  <si>
    <t>05.001.0621-A</t>
  </si>
  <si>
    <t>05.001.0622-0</t>
  </si>
  <si>
    <t>CORTE EM ALVENARIA DE TIJOLO,PARA COLOCACAO DE CAIXA DE 0,50</t>
  </si>
  <si>
    <t>X1,00X0,15M,INCLUSIVE ARREMATES DE RECOMPOSICAO</t>
  </si>
  <si>
    <t>05.001.0622-A</t>
  </si>
  <si>
    <t>05.001.0623-0</t>
  </si>
  <si>
    <t>CORTE EM ALVENARIA DE TIJOLO,PARA COLOCACAO DE CAIXA DE 1,00</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</si>
  <si>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</si>
  <si>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</si>
  <si>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</si>
  <si>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</si>
  <si>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</si>
  <si>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</si>
  <si>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</si>
  <si>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</si>
  <si>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t>
  </si>
  <si>
    <t>EGULARES,REFERINDO-SE O CUSTO AO MATERIAL SOLTO</t>
  </si>
  <si>
    <t>05.001.0700-A</t>
  </si>
  <si>
    <t>05.001.0750-0</t>
  </si>
  <si>
    <t>LIMPEZA DE SUPERFICIE DE CONCRETO E DA ARMADURA,COM ESCOVA D</t>
  </si>
  <si>
    <t>E ACO,APOS RETIRADA DO CAPEAMENTO,EXCLUSIVE ESTE</t>
  </si>
  <si>
    <t>05.001.0750-A</t>
  </si>
  <si>
    <t>05.001.0755-0</t>
  </si>
  <si>
    <t>LIXAMENTO DE CONCRETO APARENTE,ANTIGO,SERVICO MANUAL</t>
  </si>
  <si>
    <t>05.001.0755-A</t>
  </si>
  <si>
    <t>05.001.0758-0</t>
  </si>
  <si>
    <t>LIMPEZA DE SUPERFICIE DE CONCRETO APARENTE LISO(ANTIGO),COM</t>
  </si>
  <si>
    <t>AGUA PURA E ESCOVACAO COM ESCOVA DE ACO,UTILIZANDO MANGUEIRA</t>
  </si>
  <si>
    <t xml:space="preserve"> 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</si>
  <si>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</si>
  <si>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</si>
  <si>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</si>
  <si>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</si>
  <si>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</si>
  <si>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</si>
  <si>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</si>
  <si>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</si>
  <si>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</si>
  <si>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</si>
  <si>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</si>
  <si>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</si>
  <si>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</si>
  <si>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</si>
  <si>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</si>
  <si>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</si>
  <si>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</si>
  <si>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t>
  </si>
  <si>
    <t>O ESTUQUE COM ADESIVO,CIMENTO BRANCO E CORANTE,SENDO 2 POLIM</t>
  </si>
  <si>
    <t>ENTOS MECANICOS</t>
  </si>
  <si>
    <t>05.001.0820-A</t>
  </si>
  <si>
    <t>05.001.0825-0</t>
  </si>
  <si>
    <t>LIMPEZA E POLIMENTO DE PISO DE MARMORITE,ANTIGO,USANDO ESTUQ</t>
  </si>
  <si>
    <t>UE COM ADESIVO,CIMENTO BRANCO E CORANTE,SENDO 2 POLIMENTOS M</t>
  </si>
  <si>
    <t>ECANICOS</t>
  </si>
  <si>
    <t>05.001.0825-A</t>
  </si>
  <si>
    <t>05.001.0840-0</t>
  </si>
  <si>
    <t>LIMPEZA E POLIMENTO DE PISO DE MARMORE,ANTIGO,USANDO ESTUQUE</t>
  </si>
  <si>
    <t xml:space="preserve"> COM ADESIVO,CIMENTO BRANCO E CORANTE,SENDO 2 POLIMENTOS MEC</t>
  </si>
  <si>
    <t>ANICOS</t>
  </si>
  <si>
    <t>05.001.0840-A</t>
  </si>
  <si>
    <t>05.001.0845-0</t>
  </si>
  <si>
    <t>LIMPEZA E POLIMENTO DE PISO DE GRANITO,ANTIGO,USANDO ESTUQUE</t>
  </si>
  <si>
    <t>05.001.0845-A</t>
  </si>
  <si>
    <t>05.001.0850-0</t>
  </si>
  <si>
    <t>POLIMENTO MECANICO EM PISO CIMENTADO ANTIGO,APOS REPAROS DO</t>
  </si>
  <si>
    <t>REVESTIMENTO COM ESTUQUE DE CIMENTO E ADESIVO,INCLUSIVE ESTE</t>
  </si>
  <si>
    <t>S MATERIAIS</t>
  </si>
  <si>
    <t>05.001.0850-A</t>
  </si>
  <si>
    <t>05.001.0876-0</t>
  </si>
  <si>
    <t>RASPAGEM COM ESPATULA DE ACO OU ESCOVA DE ACO PARA REMOCAO D</t>
  </si>
  <si>
    <t>E CRAQUELE DE PINTURA</t>
  </si>
  <si>
    <t>05.001.0876-A</t>
  </si>
  <si>
    <t>05.001.0900-0</t>
  </si>
  <si>
    <t>CORTE DE ACO(VERGALHAO),INCLUSIVE REMOCAO DO LOCAL,APOS SERV</t>
  </si>
  <si>
    <t>ICOS DE DEMOLICAO DE CONCRETO</t>
  </si>
  <si>
    <t>05.001.0900-A</t>
  </si>
  <si>
    <t>05.001.0950-0</t>
  </si>
  <si>
    <t>DESMONTAGEM E REMOCAO MANUAIS DE TUBOS,CONEXOES,REGISTROS,VA</t>
  </si>
  <si>
    <t>LVULAS E SIMILARES,COM JUNTAS FLANGEADAS.CUSTO POR JUNTA DE</t>
  </si>
  <si>
    <t>DN ATE 80MM</t>
  </si>
  <si>
    <t>05.001.0950-A</t>
  </si>
  <si>
    <t>05.001.0955-0</t>
  </si>
  <si>
    <t>DN=100 OU 150MM</t>
  </si>
  <si>
    <t>05.001.0955-A</t>
  </si>
  <si>
    <t>05.001.0960-0</t>
  </si>
  <si>
    <t>DN=200MM</t>
  </si>
  <si>
    <t>05.001.0960-A</t>
  </si>
  <si>
    <t>05.002.0001-0</t>
  </si>
  <si>
    <t>DEMOLICAO,COM EQUIPAMENTO DE AR COMPRIMIDO,DE PISOS OU PAVIM</t>
  </si>
  <si>
    <t>ENTOS DE CONCRETO SIMPLES,INCLUSIVE EMPILHAMENTO LATERAL DEN</t>
  </si>
  <si>
    <t>TRO DO CANTEIRO DE SERVICO</t>
  </si>
  <si>
    <t>05.002.0001-A</t>
  </si>
  <si>
    <t>05.002.0002-0</t>
  </si>
  <si>
    <t>DEMOLICAO,COM EQUIPAMENTO DE AR COMPRIMENTO,DE PISOS OU PAVI</t>
  </si>
  <si>
    <t>MENTOS DE CONCRETO ARMADO,INCLUSIVE EMPILHAMENTO LATERAL DEN</t>
  </si>
  <si>
    <t>05.002.0002-A</t>
  </si>
  <si>
    <t>05.002.0003-1</t>
  </si>
  <si>
    <t>DEMOLICAO,COM EQUIPAMENTO DE AR COMPRIMIDO,DE MASSAS DE CONC</t>
  </si>
  <si>
    <t>RETO SIMPLES,EXCETO PISOS OU PAVIMENTOS,INCLUSIVE EMPILHAMEN</t>
  </si>
  <si>
    <t>05.002.0003-B</t>
  </si>
  <si>
    <t>05.002.0004-0</t>
  </si>
  <si>
    <t>RETO ARMADO,EXCETO PISOS OU PAVIMENTOS,INCLUSIVE EMPILHAMENT</t>
  </si>
  <si>
    <t>O LATERAL DENTRO DO CANTEIRO DE SERVICO</t>
  </si>
  <si>
    <t>05.002.0004-A</t>
  </si>
  <si>
    <t>05.002.0005-1</t>
  </si>
  <si>
    <t>DEMOLICAO COM EQUIPAMENTO DE AR COMPRIMIDO,DE PAVIMENTACAO D</t>
  </si>
  <si>
    <t>E CONCRETO ASFALTICO,COM 5CM DE ESPESSURA,INCLUSIVE EMPILHAM</t>
  </si>
  <si>
    <t>ENTO LATERAL DENTRO DO CANTEIRO DE SERVICO</t>
  </si>
  <si>
    <t>05.002.0005-B</t>
  </si>
  <si>
    <t>05.002.0006-1</t>
  </si>
  <si>
    <t>E CONCRETO ASFALTICO,COM 10CM DE ESPESSURA,INCLUSIVE EMPILHA</t>
  </si>
  <si>
    <t>MENTO LATERAL DENTRO DO CANTEIRO DE SERVICO</t>
  </si>
  <si>
    <t>05.002.0006-B</t>
  </si>
  <si>
    <t>05.002.0007-0</t>
  </si>
  <si>
    <t>E CONCRETO ASFALTICO,COM 5CM DE ESPESSURA,EM FAIXAS DE ATE 1</t>
  </si>
  <si>
    <t>,20M DE LARGURA,INCLUSIVE EMPILHAMENTO LATERAL DENTRO DO CAN</t>
  </si>
  <si>
    <t>TEIRO DE SERVICO</t>
  </si>
  <si>
    <t>05.002.0007-A</t>
  </si>
  <si>
    <t>05.002.0008-0</t>
  </si>
  <si>
    <t>E CONCRETO ASFALTICO,COM 10CM DE ESPESSURA,EM FAIXAS DE ATE</t>
  </si>
  <si>
    <t>1,20M DE LARGURA,INCLUSIVE EMPILHAMENTO LATERAL DENTRO DO CA</t>
  </si>
  <si>
    <t>NTEIRO DE SERVICO</t>
  </si>
  <si>
    <t>05.002.0008-A</t>
  </si>
  <si>
    <t>05.002.0009-1</t>
  </si>
  <si>
    <t>E CONCRETO SIMPLES,COM 15CM DE ESPESSURA,INCLUSIVE EMPILHAME</t>
  </si>
  <si>
    <t>NTO LATERAL DENTRO DO CANTEIRO DE SERVICO</t>
  </si>
  <si>
    <t>05.002.0009-B</t>
  </si>
  <si>
    <t>05.002.0010-1</t>
  </si>
  <si>
    <t>E CONCRETO SIMPLES,COM 20CM DE ESPESSURA,INCLUSIVE EMPILHAME</t>
  </si>
  <si>
    <t>05.002.0010-B</t>
  </si>
  <si>
    <t>05.002.0011-0</t>
  </si>
  <si>
    <t>E CONCRETO SIMPLES,COM 15CM DE ESPESSURA,EM FAIXAS DE ATE 1,</t>
  </si>
  <si>
    <t>20M DE LARGURA,INCLUSIVE EMPILHAMENTO LATERAL DENTRO DO CANT</t>
  </si>
  <si>
    <t>IRO DE SERVICO</t>
  </si>
  <si>
    <t>05.002.0011-A</t>
  </si>
  <si>
    <t>05.002.0012-0</t>
  </si>
  <si>
    <t>E CONCRETO SIMPLES,COM 20CM DE ESPESSURA,EM FAIXAS DE ATE 1,</t>
  </si>
  <si>
    <t>EIRO DE SERVICO</t>
  </si>
  <si>
    <t>05.002.0012-A</t>
  </si>
  <si>
    <t>05.002.0013-0</t>
  </si>
  <si>
    <t>DEMOLICAO COM EQUIPAMENTO DE AR COMPRIMIDO,DE CONCRETO ARMAD</t>
  </si>
  <si>
    <t>O,VISANDO A EXPOSICAO OU RETIRADA DE ARMADURA</t>
  </si>
  <si>
    <t>05.002.0013-A</t>
  </si>
  <si>
    <t>05.002.0014-0</t>
  </si>
  <si>
    <t>DEMOLICAO COM EQUIPAMENTO DE AR COMPRIMIDO,DE PASSEIO CIMENT</t>
  </si>
  <si>
    <t>ADO COM ESPESSURA ATE 10CM,INCLUSIVE EMPILHAMENTO LATERAL DE</t>
  </si>
  <si>
    <t>NTRO DO CANTEIRO DE SERVICO</t>
  </si>
  <si>
    <t>05.002.0014-A</t>
  </si>
  <si>
    <t>05.002.0015-0</t>
  </si>
  <si>
    <t>DEMOLICAO COM EQUIPAMENTO DE AR COMPRIMIDO,DE BASE DE MACADA</t>
  </si>
  <si>
    <t>ME CIMENTADO,INCLUSIVE EMPILHAMENTO LATERAL DENTRO DO CANTEI</t>
  </si>
  <si>
    <t>RO DE SERVICO</t>
  </si>
  <si>
    <t>05.002.0015-A</t>
  </si>
  <si>
    <t>05.002.0016-0</t>
  </si>
  <si>
    <t>ME BETUMINOSO,INCLUSIVE EMPILHAMENTO LATERAL DENTRO DO CANTE</t>
  </si>
  <si>
    <t>05.002.0016-A</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</si>
  <si>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</si>
  <si>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</si>
  <si>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</si>
  <si>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</si>
  <si>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</si>
  <si>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</si>
  <si>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</si>
  <si>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</si>
  <si>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</si>
  <si>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</si>
  <si>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05.002.0030-0</t>
  </si>
  <si>
    <t>DEMOLICAO DE PISOS OU PAVIMENTOS DE CONCRETO SIMPLES,UTILIZA</t>
  </si>
  <si>
    <t>NDO QUEDA DE MACO DE 750KG,ADAPTADO A UMA ESCAVADEIRA DE 0,7</t>
  </si>
  <si>
    <t>8M3</t>
  </si>
  <si>
    <t>05.002.0030-A</t>
  </si>
  <si>
    <t>05.002.0031-0</t>
  </si>
  <si>
    <t>DEMOLICAO DE PECAS DE CONCRETO ARMADO EM POSICAO ESPECIAL,UT</t>
  </si>
  <si>
    <t>ILIZANDO QUEDA DE MACO DE 750KG,ADAPTADO A UMA ESCAVADEIRA D</t>
  </si>
  <si>
    <t>E 0,78M3</t>
  </si>
  <si>
    <t>05.002.0031-A</t>
  </si>
  <si>
    <t>05.002.0050-0</t>
  </si>
  <si>
    <t>ARRANCAMENTO COM EQUIPAMENTO DE AR COMPRIMIDO,DE PISO DE PAR</t>
  </si>
  <si>
    <t>ALELEPIPEDOS REJUNTADOS COM ARGAMASSA DE CIMENTO E AREIA,INC</t>
  </si>
  <si>
    <t>LUSIVE LIMPEZA E EMPILHAMENTO SOBRE O PASSEIO</t>
  </si>
  <si>
    <t>05.002.0050-A</t>
  </si>
  <si>
    <t>05.002.0055-0</t>
  </si>
  <si>
    <t>ARRANCAMENTO,COM EQUIPAMENTO DE AR COMPRIMIDO,DE TAMPAO DE F</t>
  </si>
  <si>
    <t>ERRO FUNDIDO (TAMPA E TELAR)</t>
  </si>
  <si>
    <t>05.002.0055-A</t>
  </si>
  <si>
    <t>05.002.0060-0</t>
  </si>
  <si>
    <t>ARRANCAMENTO,COM EQUIPAMENTO DE AR COMPRIMIDO,E CARGA EM CAM</t>
  </si>
  <si>
    <t>INHAO DE TRILHO DE BONDE</t>
  </si>
  <si>
    <t>05.002.0060-A</t>
  </si>
  <si>
    <t>05.002.0061-0</t>
  </si>
  <si>
    <t>DEMOLICAO COM EQUIPAMENTO DE AR COMPRIMIDO DE LAJE PRE-FABRI</t>
  </si>
  <si>
    <t>CADA COMPOSTA DE TIJOLOS CERAMICOS,VIGOTAS,ARMACAO E CAMADA</t>
  </si>
  <si>
    <t>DE CAPEAMENTO,INCLUSIVE EMPILHAMENTO LATERAL DENTRO DO CANTE</t>
  </si>
  <si>
    <t>05.002.0061-A</t>
  </si>
  <si>
    <t>05.002.0062-0</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</si>
  <si>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</si>
  <si>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</si>
  <si>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</si>
  <si>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</si>
  <si>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</si>
  <si>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</si>
  <si>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05.002.0062-A</t>
  </si>
  <si>
    <t>05.002.0063-0</t>
  </si>
  <si>
    <t>DEMOLICAO DE CONCRETO ARMADO COM ROMPEDOR HIDRAULICO ADAPTAD</t>
  </si>
  <si>
    <t>O A ESCAVADEIRA,INCLUSIVE EMPILHAMENTO LATERAL DENTRO DO CAN</t>
  </si>
  <si>
    <t>05.002.0063-A</t>
  </si>
  <si>
    <t>05.002.0065-0</t>
  </si>
  <si>
    <t>DEMOLICAO E REMOCAO DE ESTRUTURAS METALICAS TRELICADAS DE VE</t>
  </si>
  <si>
    <t>RGALHOES E/OU PERFIS LEVES DE ACO,MEDIDAS PELO PESO REMOVIDO</t>
  </si>
  <si>
    <t>05.002.0065-A</t>
  </si>
  <si>
    <t>05.002.0070-0</t>
  </si>
  <si>
    <t>DEMOLICAO E REMOCAO COM MACARICO E GUINDASTES,DE ESTRUTURAS</t>
  </si>
  <si>
    <t>METALICAS DE PERFIS PESADOS DE ACO,MEDIDAS PELO PESO REMOVID</t>
  </si>
  <si>
    <t>05.002.0070-A</t>
  </si>
  <si>
    <t>05.002.0075-0</t>
  </si>
  <si>
    <t>METALICAS OU SIMILARES DE CHAPAS DE ACO,MEDIDAS PELO PESO RE</t>
  </si>
  <si>
    <t>MOVIDO</t>
  </si>
  <si>
    <t>05.002.0075-A</t>
  </si>
  <si>
    <t>05.002.0081-0</t>
  </si>
  <si>
    <t>DESMONTAGEM E REMOCAO COM AUXILIO DE GUINDASTE,DE TUBOS,CONE</t>
  </si>
  <si>
    <t>XOES,REGISTROS,VALVULAS E SIMILARES COM JUNTAS FLANGEADAS,CU</t>
  </si>
  <si>
    <t>STO POR JUNTA,COM DN=200MM</t>
  </si>
  <si>
    <t>05.002.0081-A</t>
  </si>
  <si>
    <t>05.002.0082-0</t>
  </si>
  <si>
    <t>STO POR JUNTA,COM DN=250MM</t>
  </si>
  <si>
    <t>05.002.0082-A</t>
  </si>
  <si>
    <t>05.002.0083-0</t>
  </si>
  <si>
    <t>XOES,REGISTROS,VALVULAS E SIMILARES COM JUNTAS FLANGEADAS CU</t>
  </si>
  <si>
    <t>STO POR JUNTA,COM DN= 300MM</t>
  </si>
  <si>
    <t>05.002.0083-A</t>
  </si>
  <si>
    <t>05.002.0084-0</t>
  </si>
  <si>
    <t>STO POR JUNTA,COM DN=350MM</t>
  </si>
  <si>
    <t>05.002.0084-A</t>
  </si>
  <si>
    <t>05.002.0085-0</t>
  </si>
  <si>
    <t>STO POR JUNTA,COM DN=400MM</t>
  </si>
  <si>
    <t>05.002.0085-A</t>
  </si>
  <si>
    <t>05.002.0086-0</t>
  </si>
  <si>
    <t>STO POR JUNTA,COM DN=450MM</t>
  </si>
  <si>
    <t>05.002.0086-A</t>
  </si>
  <si>
    <t>05.002.0087-0</t>
  </si>
  <si>
    <t>STO POR JUNTA,COM DN=500MM</t>
  </si>
  <si>
    <t>05.002.0087-A</t>
  </si>
  <si>
    <t>05.002.0088-0</t>
  </si>
  <si>
    <t>STO POR JUNTA,COM DN=600MM</t>
  </si>
  <si>
    <t>05.002.0088-A</t>
  </si>
  <si>
    <t>05.002.0089-0</t>
  </si>
  <si>
    <t>STO POR JUNTA,COM DN=700MM</t>
  </si>
  <si>
    <t>05.002.0089-A</t>
  </si>
  <si>
    <t>05.002.0090-0</t>
  </si>
  <si>
    <t>STO POR JUNTA,COM DN=800MM</t>
  </si>
  <si>
    <t>05.002.0090-A</t>
  </si>
  <si>
    <t>05.002.0091-0</t>
  </si>
  <si>
    <t>STO POR JUNTA,COM DN=900MM</t>
  </si>
  <si>
    <t>05.002.0091-A</t>
  </si>
  <si>
    <t>05.002.0092-0</t>
  </si>
  <si>
    <t>STO POR JUNTA,COM DN=1000MM</t>
  </si>
  <si>
    <t>05.002.0092-A</t>
  </si>
  <si>
    <t>05.002.0093-0</t>
  </si>
  <si>
    <t>STO POR JUNTA,COM DN=1200MM</t>
  </si>
  <si>
    <t>05.002.0093-A</t>
  </si>
  <si>
    <t>05.002.0100-0</t>
  </si>
  <si>
    <t>LEVANTAMENTO OU REBAIXAMENTO DE TAMPAO DE RUA,CONSIDERANDO D</t>
  </si>
  <si>
    <t>EMOLICAO DE CAMADA DE ASFALTO E CONCRETO,MOVIMENTACAO E CONC</t>
  </si>
  <si>
    <t>RETAGEM,EXCLUSIVE CERCA PROTETORA</t>
  </si>
  <si>
    <t>05.002.0100-A</t>
  </si>
  <si>
    <t>05.002.0101-0</t>
  </si>
  <si>
    <t>RETAGEM,INCLUSIVE CERCA PROTETORA</t>
  </si>
  <si>
    <t>05.002.0101-A</t>
  </si>
  <si>
    <t>05.002.0102-0</t>
  </si>
  <si>
    <t>LEVANTAMENTO OU REBAIXAMENTO DE TAMPAO EM PATIO,PASSEIO OU J</t>
  </si>
  <si>
    <t>ARDIM COM VARIACAO DE MOVIMENTACAO ATE 0,50M,CONSIDERANDO DE</t>
  </si>
  <si>
    <t>MOLICAO DE CAMADA DE CONCRETO E CONCRETAGEM,INCLUSIVE CERCA</t>
  </si>
  <si>
    <t>PROTETORA</t>
  </si>
  <si>
    <t>05.002.0102-A</t>
  </si>
  <si>
    <t>05.002.0105-0</t>
  </si>
  <si>
    <t>LEVANTAMENTO DE TAMPAO DE RUA,UTILIZANDO CONJUNTO DE ANEIS M</t>
  </si>
  <si>
    <t>ETALICOS SUPLEMENTARES,EXCLUSIVE CERCA PROTETORA</t>
  </si>
  <si>
    <t>05.002.0105-A</t>
  </si>
  <si>
    <t>05.002.0106-0</t>
  </si>
  <si>
    <t>LEVANTAMENTO DE TAMPAO DE RUA,UTILIZANDO CONJUNTO DE ANEIS</t>
  </si>
  <si>
    <t>METALICOS SUPLEMENTARES, INCLUSIVE CERCA PROTETORA</t>
  </si>
  <si>
    <t>05.002.0106-A</t>
  </si>
  <si>
    <t>05.003.0010-1</t>
  </si>
  <si>
    <t>LIMPEZA MANUAL DE POCO DE VISITA DE ATE 3,00M DE PROFUNDIDAD</t>
  </si>
  <si>
    <t>E,EXCLUSIVE TRANSPORTE DO MATERIAL RETIRADO</t>
  </si>
  <si>
    <t>05.003.0010-B</t>
  </si>
  <si>
    <t>05.003.0011-0</t>
  </si>
  <si>
    <t>E,COM TRANSPORTE DO MATERIAL RETIRADO ATE 10KM DE DISTANCIA,</t>
  </si>
  <si>
    <t>INCLUSIVE CARGA MANUAL E DESCARGA MECANICA</t>
  </si>
  <si>
    <t>05.003.0011-A</t>
  </si>
  <si>
    <t>05.003.0015-1</t>
  </si>
  <si>
    <t>TRANSPORTE DE MATERIAL DEPOSITADO EM POCOS DE VISITA E GALER</t>
  </si>
  <si>
    <t>IAS(AREIA MOLHADA,LODO),COM CARGA MANUAL E DESCARGA MECANICA</t>
  </si>
  <si>
    <t>,ATE 10KM DE DISTANCIA</t>
  </si>
  <si>
    <t>05.003.0015-B</t>
  </si>
  <si>
    <t>05.003.0016-1</t>
  </si>
  <si>
    <t>,ATE 20KM DE DISTANCIA</t>
  </si>
  <si>
    <t>05.003.0016-B</t>
  </si>
  <si>
    <t>05.003.0017-1</t>
  </si>
  <si>
    <t>,ATE 30KM DE DISTANCIA</t>
  </si>
  <si>
    <t>05.003.0017-B</t>
  </si>
  <si>
    <t>05.003.0020-0</t>
  </si>
  <si>
    <t>LIMPEZA MANUAL DE GALERIA RETANGULAR,COM TRANSPORTE DE MATER</t>
  </si>
  <si>
    <t>IAL RETIRADO ATE 10KM DE DISTANCIA,INCLUSIVE CARGA MANUAL E</t>
  </si>
  <si>
    <t>DESCARGA MECANICA</t>
  </si>
  <si>
    <t>05.003.0020-A</t>
  </si>
  <si>
    <t>05.003.0021-0</t>
  </si>
  <si>
    <t>IAL RETIRADO ATE 20KM DE DISTANCIA,INCLUSIVE CARGA MANUAL E</t>
  </si>
  <si>
    <t>05.003.0021-A</t>
  </si>
  <si>
    <t>05.003.0022-0</t>
  </si>
  <si>
    <t>IAL RETIRADO ATE 30KM DE DISTANCIA,INCLUSIVE CARGA MANUAL E</t>
  </si>
  <si>
    <t>05.003.0022-A</t>
  </si>
  <si>
    <t>05.003.0090-0</t>
  </si>
  <si>
    <t>LIMPEZA MANUAL DE RAMAL DE RALO,COM DIAMETRO MENOR QUE 0,40M</t>
  </si>
  <si>
    <t>,COM TRANSPORTE DO MATERIAL RETIRADO ATE 10KM DE DISTANCIA,I</t>
  </si>
  <si>
    <t>NCLUSIVE CARGA MANUAL E DESCARGA MECANICA</t>
  </si>
  <si>
    <t>05.003.0090-A</t>
  </si>
  <si>
    <t>05.003.0091-0</t>
  </si>
  <si>
    <t>,COM TRANSPORTE DO MATERIAL RETIRADO ATE 20KM DE DISTANCIA,I</t>
  </si>
  <si>
    <t>05.003.0091-A</t>
  </si>
  <si>
    <t>05.003.0092-0</t>
  </si>
  <si>
    <t>,COM TRANSPORTE DO MATERIAL RETIRADO ATE 30KM DE DISTANCIA,I</t>
  </si>
  <si>
    <t>05.003.0092-A</t>
  </si>
  <si>
    <t>05.004.0010-0</t>
  </si>
  <si>
    <t>LIMPEZA DE CONCRETO APARENTE COM JATO D`AGUA,SOLVENTE E ESCO</t>
  </si>
  <si>
    <t>VA DE PIACAVA</t>
  </si>
  <si>
    <t>05.004.0010-A</t>
  </si>
  <si>
    <t>05.004.0025-0</t>
  </si>
  <si>
    <t>LIMPEZA DE SUPERFICIE METALICA,EM PONTES,VIADUTOS OU ESTRUTU</t>
  </si>
  <si>
    <t>RAS SEMELHANTES,UTILIZANDO LIXADEIRA E RASPADEIRA,ADMITINDO</t>
  </si>
  <si>
    <t>UMA PRODUCAO MEDIA DE 280,00M2/MES</t>
  </si>
  <si>
    <t>05.004.0025-A</t>
  </si>
  <si>
    <t>05.004.0026-0</t>
  </si>
  <si>
    <t>UMA PRODUCAO MEDIA DE 100,00M2/MES</t>
  </si>
  <si>
    <t>05.004.0026-A</t>
  </si>
  <si>
    <t>05.004.0027-0</t>
  </si>
  <si>
    <t>UMA PRODUCAO MEDIA DE 180,00M2/MES</t>
  </si>
  <si>
    <t>05.004.0027-A</t>
  </si>
  <si>
    <t>05.004.0028-0</t>
  </si>
  <si>
    <t>TAS SEMELHANTES,UTILIZANDO LIXADEIRA E RASPADEIRA,ADMITINDO</t>
  </si>
  <si>
    <t>UMA PRODUCAO MEDIA DE 350,00M2/MES</t>
  </si>
  <si>
    <t>05.004.0028-A</t>
  </si>
  <si>
    <t>05.004.0030-0</t>
  </si>
  <si>
    <t>LIMPEZA DE TUNEIS COM JATO D`AGUA,SOLVENTE E ESCOVA DE PIACA</t>
  </si>
  <si>
    <t>VA</t>
  </si>
  <si>
    <t>05.004.0030-A</t>
  </si>
  <si>
    <t>05.004.0035-0</t>
  </si>
  <si>
    <t>DECAPAGEM CUIDADOSA DE ESCULTURAS,PECAS EM ARGAMASSA E/OU FE</t>
  </si>
  <si>
    <t>RRO,COM REMOCAO DE SUCESSIVAS CAMADAS DE TINTAS,EXCLUSIVE RE</t>
  </si>
  <si>
    <t>TIRADA E TRANSPORTE</t>
  </si>
  <si>
    <t>05.004.0035-A</t>
  </si>
  <si>
    <t>05.004.0040-0</t>
  </si>
  <si>
    <t>LIMPEZA OU PREPARO DE SUPERFICIE DE CONCRETO COM JATO DE AGU</t>
  </si>
  <si>
    <t>A QUENTE COM PRESSAO MINIMA DE 2400LB,SOLVENTE E ESCOVA DE P</t>
  </si>
  <si>
    <t>IACAVA</t>
  </si>
  <si>
    <t>05.004.0040-A</t>
  </si>
  <si>
    <t>05.004.0045-0</t>
  </si>
  <si>
    <t>A PRESSURIZADA OU AR,EM CONDICOES QUE PERMITAM UM RENDIMENTO</t>
  </si>
  <si>
    <t xml:space="preserve"> MEDIO DE 5M2/H</t>
  </si>
  <si>
    <t>05.004.0045-A</t>
  </si>
  <si>
    <t>05.004.0050-0</t>
  </si>
  <si>
    <t xml:space="preserve"> MEDIO DE 15M2/H</t>
  </si>
  <si>
    <t>05.004.0050-A</t>
  </si>
  <si>
    <t>05.004.0055-0</t>
  </si>
  <si>
    <t>LIMPEZA DE SUPERFICIE DE MONUMENTOS HISTORICOS DE ARGAMASSA,</t>
  </si>
  <si>
    <t>FERRO,BRONZE,MARMORE,GRANITO,RESINA,ETC EXCLUSIVE RETIRADA E</t>
  </si>
  <si>
    <t xml:space="preserve"> TRANSPORTE</t>
  </si>
  <si>
    <t>05.004.0055-A</t>
  </si>
  <si>
    <t>05.004.0060-0</t>
  </si>
  <si>
    <t>RESINA PARA PROTECAO DE SUPERFICIE DE MONUMENTOS HISTORICOS.</t>
  </si>
  <si>
    <t>FORNECIMENTO E APLICACAO</t>
  </si>
  <si>
    <t>05.004.0060-A</t>
  </si>
  <si>
    <t>05.004.0065-0</t>
  </si>
  <si>
    <t>LIXAMENTO MANUAL PARA LIMPEZA OU PREPARACAO DE ESTRUTURAS ME</t>
  </si>
  <si>
    <t>TALICAS,UTILIZANDO ESCOVA DE ACO DE 30CM DE CABO,CONSIDERAND</t>
  </si>
  <si>
    <t>O A AREA EFETIVAMENTE LIXADA</t>
  </si>
  <si>
    <t>05.004.0065-A</t>
  </si>
  <si>
    <t>05.004.0070-0</t>
  </si>
  <si>
    <t>LIXAMENTO MECANICO PARA LIMPEZA OU PREPARACAO DE ESTRUTURAS</t>
  </si>
  <si>
    <t>METALICAS,UTILIZANDO LIXADEIRA ELETRICA,CONSIDERANDO A AREA</t>
  </si>
  <si>
    <t>EFETIVAMENTE LIXADA</t>
  </si>
  <si>
    <t>05.004.0070-A</t>
  </si>
  <si>
    <t>05.004.0080-0</t>
  </si>
  <si>
    <t>LIMPEZA OU PREPARO DE SUPERFICIE DE PISOS E PAREDES DE CONCR</t>
  </si>
  <si>
    <t>ETO COM JATO DE MATERIAL ABRASIVO METALICO,SEGUIDO DE AGUA O</t>
  </si>
  <si>
    <t>U AR,CONDICOES QUE NAO PERMITAM O REAPROVEITAMENTO DO MATERI</t>
  </si>
  <si>
    <t>AL ABRASIVO</t>
  </si>
  <si>
    <t>05.004.0080-A</t>
  </si>
  <si>
    <t>05.004.0081-0</t>
  </si>
  <si>
    <t>U AR,EM CONDICOES QUE PERMITAM O REAPROVEITAMENTO DE 50% DE</t>
  </si>
  <si>
    <t>MATERIAL ABRASIVO</t>
  </si>
  <si>
    <t>05.004.0081-A</t>
  </si>
  <si>
    <t>05.004.0083-0</t>
  </si>
  <si>
    <t>LIMPEZA OU PREPARO DE SUPERFICIE DE PISOS E PAREDES DE FERRO</t>
  </si>
  <si>
    <t xml:space="preserve"> OU ACO COM JATO DE MATERIAL ABRASIVO METALICO,SEGUIDO DE AG</t>
  </si>
  <si>
    <t>UA OU AR,EM CONDICOES QUE NAO PERMITAM O REAPROVEITAMENTO DO</t>
  </si>
  <si>
    <t xml:space="preserve"> MATERIAL ABRASIVO</t>
  </si>
  <si>
    <t>05.004.0083-A</t>
  </si>
  <si>
    <t>05.004.0084-0</t>
  </si>
  <si>
    <t>UA OU AR,EM CONDICOES QUE PERMITAM O REAPROVEITAMENTO DE 50%</t>
  </si>
  <si>
    <t xml:space="preserve"> DO MATERIAL ABRASIVO</t>
  </si>
  <si>
    <t>05.004.0084-A</t>
  </si>
  <si>
    <t>05.004.0085-0</t>
  </si>
  <si>
    <t>LIMPEZA OU PREPARO DE SUPERFICIE DE TUBOS E PERFIS DE FERRO</t>
  </si>
  <si>
    <t>OU ACO COM JATO DE MATERIAL ABRASIVO METALICO,SEGUIDO DE AGU</t>
  </si>
  <si>
    <t>A OU AR,EM CONDICOES QUE NAO PERMITAM O REAPROVEITAMENTO DO</t>
  </si>
  <si>
    <t>05.004.0085-A</t>
  </si>
  <si>
    <t>05.004.0086-0</t>
  </si>
  <si>
    <t>A OU AR,EM CONDICOES QUE PERMITAM O REAPROVEITAMENTO DE 50%</t>
  </si>
  <si>
    <t>DO MATERIAL ABRASIVO</t>
  </si>
  <si>
    <t>05.004.0086-A</t>
  </si>
  <si>
    <t>05.004.0090-0</t>
  </si>
  <si>
    <t>REMOCAO DE PICHACAO DE MONUMENTOS HISTORICOS DE ARGAMASSA,FE</t>
  </si>
  <si>
    <t>RRO,BRONZE,MARMORE,GRANITO,ACO CORTEN,PINTURA AUTOMOTIVA,RES</t>
  </si>
  <si>
    <t>INA,ETC,EXCLUSIVE RETIRADA E TRANSPORTE</t>
  </si>
  <si>
    <t>05.004.0090-A</t>
  </si>
  <si>
    <t>05.005.0001-1</t>
  </si>
  <si>
    <t>ANDAIME DE MADEIRA DE 1ª,ATE 7,00M DE ALTURA,EM PECAS DE 3"X</t>
  </si>
  <si>
    <t>3",1"X9" E 1"X12",CONSIDERANDO-SE O APROVEITAMENTO DA MADEIR</t>
  </si>
  <si>
    <t>A 3 VEZES,INCLUSIVE A DESMONTAGEM E MEDIDO PELO VOLUME ABRAN</t>
  </si>
  <si>
    <t>GIDO,EXCLUSIVE PLATAFORMA</t>
  </si>
  <si>
    <t>05.005.0001-B</t>
  </si>
  <si>
    <t>05.005.0002-0</t>
  </si>
  <si>
    <t>A 5 VEZES,INCLUSIVE A DESMONTAGEM E MEDIDO PELO VOLUME ABRAN</t>
  </si>
  <si>
    <t>05.005.0002-A</t>
  </si>
  <si>
    <t>05.005.0003-1</t>
  </si>
  <si>
    <t>ANDAIME DE MADEIRA DE 1ª,DE 7,00 A 14,00M DE ALTURA,EM PECAS</t>
  </si>
  <si>
    <t xml:space="preserve"> DE 3"X3",1"X9" E 1"X12",CONSIDERANDO-SE O APROVEITAMENTO DA</t>
  </si>
  <si>
    <t xml:space="preserve"> MADEIRA 2 VEZES,INCLUSIVE A DESMONTAGEM E MEDIDO PELO VOLUM</t>
  </si>
  <si>
    <t>E ABRANGIDO,EXCLUSIVE PLATAFORMA</t>
  </si>
  <si>
    <t>05.005.0003-B</t>
  </si>
  <si>
    <t>05.005.0004-0</t>
  </si>
  <si>
    <t>ANDAIME DE TORAS DE EUCALIPTO,COM APROVEITAMENTO DA MADEIRA</t>
  </si>
  <si>
    <t>20 VEZES,PASSARELA DE MADEIRA DE 1ª,COM APROVEITAMENTO DA MA</t>
  </si>
  <si>
    <t>DEIRA 5 VEZES,INCLUSIVE A DESMONTAGEM DO ANDAIME E DA PASSAR</t>
  </si>
  <si>
    <t>ELA</t>
  </si>
  <si>
    <t>05.005.0004-A</t>
  </si>
  <si>
    <t>05.005.0005-1</t>
  </si>
  <si>
    <t>ANDAIME DE TABUADO SOBRE CAVALETES,INCLUSIVE ESTES,EM MADEIR</t>
  </si>
  <si>
    <t>A DE 1ª,COM APROVEITAMENTO DA MADEIRA 20 VEZES,INCLUSIVE MOV</t>
  </si>
  <si>
    <t>IMENTACAO</t>
  </si>
  <si>
    <t>05.005.0005-B</t>
  </si>
  <si>
    <t>05.005.0006-1</t>
  </si>
  <si>
    <t>A DE 1ª,COM APROVEITAMENTO DA MADEIRA 10 VEZES,INCLUSIVE MOV</t>
  </si>
  <si>
    <t>05.005.0006-B</t>
  </si>
  <si>
    <t>05.005.0007-0</t>
  </si>
  <si>
    <t>IMENTACAO PARA PE DIREITO DE 4,00M</t>
  </si>
  <si>
    <t>05.005.0007-A</t>
  </si>
  <si>
    <t>05.005.0012-1</t>
  </si>
  <si>
    <t>PLATAFORMA OU PASSARELA DE MADEIRA DE 1ª,CONSIDERANDO-SE APR</t>
  </si>
  <si>
    <t>OVEITAMENTO DA  MADEIRA 20 VEZES,EXCLUSIVE ANDAIME OU OUTRO</t>
  </si>
  <si>
    <t>SUPORTE E MOVIMENTACAO(VIDE ITEM 05.008.0008)</t>
  </si>
  <si>
    <t>05.005.0012-B</t>
  </si>
  <si>
    <t>05.005.0013-0</t>
  </si>
  <si>
    <t>OVEITAMENTO DA MADEIRA 40 VEZES,EXCLUSIVE ANDAIME OU OUTRO S</t>
  </si>
  <si>
    <t>UPORTE E MOVIMENTACAO(VIDE ITEM 05.008.0008)</t>
  </si>
  <si>
    <t>05.005.0013-A</t>
  </si>
  <si>
    <t>05.005.0014-0</t>
  </si>
  <si>
    <t>OVEITAMENTO DA MADEIRA 60 VEZES,EXCLUSIVE ANDAIME OU OUTRO S</t>
  </si>
  <si>
    <t>UPORTE E MOVIMENTACAO (VIDE ITEM 05.008.0008)</t>
  </si>
  <si>
    <t>05.005.0014-A</t>
  </si>
  <si>
    <t>05.005.0015-0</t>
  </si>
  <si>
    <t>OVEITAMENTO DA MADEIRA 80 VEZES,EXCLUSIVE ANDAIME OU OUTRO S</t>
  </si>
  <si>
    <t>05.005.0015-A</t>
  </si>
  <si>
    <t>05.005.0018-0</t>
  </si>
  <si>
    <t>ESCADA DE MADEIRA DE 3ª EXECUTADA SOBRE TERRENO COM INCLINAC</t>
  </si>
  <si>
    <t>AO MEDIA ATE 45°,COM 0,80M DE LARGURA,CONSIDERANDO 30% DE AP</t>
  </si>
  <si>
    <t>ROVEITAMENTO DA MADEIRA,EXCLUSIVE ANCORAGEM</t>
  </si>
  <si>
    <t>05.005.0018-A</t>
  </si>
  <si>
    <t>05.005.0019-0</t>
  </si>
  <si>
    <t>AO MEDIA SUPERIOR A 45°,COM 0,80M DE LARGURA,CONSIDERANDO 30</t>
  </si>
  <si>
    <t>% DE APROVEITAMENTO DA MADEIRA,EXCLUSIVE ANCORAGEM</t>
  </si>
  <si>
    <t>05.005.0019-A</t>
  </si>
  <si>
    <t>05.005.0020-0</t>
  </si>
  <si>
    <t>TORRE PARA GUINCHO,COM PRUMOS DE MADEIRA DE LEI,PRANCHA DE 1</t>
  </si>
  <si>
    <t>,50X1,60M,INCLUSIVE FORNECIMENTO DO CABO,MONTAGEM E DESMONTA</t>
  </si>
  <si>
    <t>GEM DA TORRE E DO GUINCHO,EXCLUSIVE FORNECIMENTO DO GUINCHO(</t>
  </si>
  <si>
    <t>VIDE ITEM 19.011.0017)</t>
  </si>
  <si>
    <t>05.005.0020-A</t>
  </si>
  <si>
    <t>05.005.0025-0</t>
  </si>
  <si>
    <t>ANDAIME SUSPENSO DE MADEIRA,PENDENTE DA ESTRUTURA POR CABOS</t>
  </si>
  <si>
    <t>DE ACO DE 3/8",INCLUSIVE PLATAFORMA DE MADEIRA E PERFURACAO</t>
  </si>
  <si>
    <t>DA LAJE DE CONCRETO,MONTAGEM E DESMONTAGEM</t>
  </si>
  <si>
    <t>05.005.0025-A</t>
  </si>
  <si>
    <t>05.005.0030-0</t>
  </si>
  <si>
    <t>DA LAJE DE CONCRETO,COM UTILIZACAO DAS TABUAS 2 VEZES,TORAS</t>
  </si>
  <si>
    <t xml:space="preserve"> E CABOS 4 VEZES,MONTAGEM E DESMONTAGEM 1 VEZ</t>
  </si>
  <si>
    <t>05.005.0030-A</t>
  </si>
  <si>
    <t>05.005.0035-0</t>
  </si>
  <si>
    <t>DA LAJE DE CONCRETO,COM UTILIZACAO DAS TABUAS 3 VEZES,TORAS</t>
  </si>
  <si>
    <t xml:space="preserve"> E CABOS 6 VEZES,MONTAGEM E DESMONTAGEM 1 VEZ</t>
  </si>
  <si>
    <t>05.005.0035-A</t>
  </si>
  <si>
    <t>05.005.0040-0</t>
  </si>
  <si>
    <t>DA LAJE DE CONCRETO,COM UTILIZACAO DAS TABUAS 4 VEZES,TORAS</t>
  </si>
  <si>
    <t xml:space="preserve"> E CABOS 8 VEZES,MONTAGEM E DESMONTAGEM 1 VEZ</t>
  </si>
  <si>
    <t>05.005.0040-A</t>
  </si>
  <si>
    <t>05.005.0046-0</t>
  </si>
  <si>
    <t>TELA SOLTA DE POLIPROPILENO PARA PROTECAO DE FACHADAS AMARRA</t>
  </si>
  <si>
    <t>DA SOMENTE NOS EXTREMOS.FORNECIMENTO E COLOCACAO</t>
  </si>
  <si>
    <t>05.005.0046-A</t>
  </si>
  <si>
    <t>05.005.0048-0</t>
  </si>
  <si>
    <t>DA SOMENTE NOS EXTREMOS,UTILIZACAO DE 2 VEZES,INCLUSIVE COST</t>
  </si>
  <si>
    <t>URA DA TELA SE NECESSARIO.FORNECIMENTO E COLOCACAO</t>
  </si>
  <si>
    <t>05.005.0048-A</t>
  </si>
  <si>
    <t>05.005.0050-0</t>
  </si>
  <si>
    <t>TELA DE POLIPROPILENO PARA PROTECAO DE FACHADAS,AMARRADA EM</t>
  </si>
  <si>
    <t>ANDAIME,EXCLUSIVE ESTE.FORNECIMENTO E COLOCACAO</t>
  </si>
  <si>
    <t>05.005.0050-A</t>
  </si>
  <si>
    <t>05.005.0051-0</t>
  </si>
  <si>
    <t>TELA DE POLIPROPILENO PARA PROTECAO DE FACHADAS AMARRADA EM</t>
  </si>
  <si>
    <t>ANDAIME,EXCLUSIVE ESTE,COM UTILIZACAO DE 2 VEZES,INCLUSIVE C</t>
  </si>
  <si>
    <t>OSTURA DA TELA SE NECESSARIO.FORNECIMENTO E COLOCACAO</t>
  </si>
  <si>
    <t>05.005.0051-A</t>
  </si>
  <si>
    <t>05.005.0053-0</t>
  </si>
  <si>
    <t>TELA METALICA FIO Nº12,MALHA 3X3CM,PARA PROTECAO DE FACHADAS</t>
  </si>
  <si>
    <t>,AMARRADA EM ANDAIME,EXCLUSIVE ESTE.FORNECIMENTO E COLOCACAO</t>
  </si>
  <si>
    <t>05.005.0053-A</t>
  </si>
  <si>
    <t>05.005.0054-0</t>
  </si>
  <si>
    <t>TELA EM POLIETILENO DE ALTA DENSIDADE,100% VIRGEM,COM MALHA</t>
  </si>
  <si>
    <t>DE (5X5)CM,FIO DE 2,5MM,COM RESISTENCIA DE 350KG/M2.FORNECIM</t>
  </si>
  <si>
    <t>ENTO E COLOCACAO</t>
  </si>
  <si>
    <t>05.005.0054-A</t>
  </si>
  <si>
    <t>05.005.0055-0</t>
  </si>
  <si>
    <t>PLATAFORMA DE PROTECAO A TRANSEUNTES(PARA-LIXO),EM MADEIRA D</t>
  </si>
  <si>
    <t>E 1ª,EM PECAS DE 3"X6" E 1"X12",COM 2,00M DE LARGURA,COM APR</t>
  </si>
  <si>
    <t>OVEITAMENTO DA MADEIRA 2 VEZES,INCLUSIVE A DESMONTAGEM E RET</t>
  </si>
  <si>
    <t>IRADA DA MADEIRA</t>
  </si>
  <si>
    <t>05.005.0055-A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</si>
  <si>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</si>
  <si>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</si>
  <si>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</si>
  <si>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</si>
  <si>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</si>
  <si>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</si>
  <si>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</si>
  <si>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</si>
  <si>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</si>
  <si>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</si>
  <si>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</si>
  <si>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</si>
  <si>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</si>
  <si>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</si>
  <si>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</si>
  <si>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</si>
  <si>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05.006.0001-1</t>
  </si>
  <si>
    <t>LOCACAO DE ANDAIME COM ELEMENTOS TUBULARES SOBRE SAPATAS FIX</t>
  </si>
  <si>
    <t>AS,CONSIDERANDO-SE A AREA DA PROJECAO VERTICAL DO ANDAIME E</t>
  </si>
  <si>
    <t>PAGO PELO TEMPO NECESSARIO A SUA UTILIZACAO,EXCLUSIVE TRANSP</t>
  </si>
  <si>
    <t>ORTE DOS ELEMENTOS DO ANDAIME ATE A OBRA,PLATAFORMA OU PASSA</t>
  </si>
  <si>
    <t>RELA DE PINHO,MONTAGEM E DESMONTAGEM DOS ANDAIMES</t>
  </si>
  <si>
    <t>05.006.0001-B</t>
  </si>
  <si>
    <t>05.006.0002-1</t>
  </si>
  <si>
    <t>LOCACAO DE TORRE-ANDAIME TUBULAR SOBRE RODIZIOS,EXCLUSIVE AL</t>
  </si>
  <si>
    <t>UGUEL DOS RODIZIOS,TRANSPORTE DOS ELEMENTOS DA TORRE,PLATAFO</t>
  </si>
  <si>
    <t>RMA OU PASSARELA DE PINHO,MONTAGEM E DESMONTAGEM</t>
  </si>
  <si>
    <t>MXMES</t>
  </si>
  <si>
    <t>05.006.0002-B</t>
  </si>
  <si>
    <t>05.006.0004-0</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</si>
  <si>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</si>
  <si>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</si>
  <si>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</si>
  <si>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</si>
  <si>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</si>
  <si>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05.006.0004-A</t>
  </si>
  <si>
    <t>05.006.0010-0</t>
  </si>
  <si>
    <t>LOCACAO DE RODIZIOS DE FERRO,PARA TORRE TUBULAR.CUSTO PARA 4</t>
  </si>
  <si>
    <t xml:space="preserve"> RODIZIOS</t>
  </si>
  <si>
    <t>05.006.0010-A</t>
  </si>
  <si>
    <t>05.006.0015-0</t>
  </si>
  <si>
    <t>LOCACAO DE RODIZIOS DE BORRACHA,PARA TORRE TUBULAR.CUSTO PAR</t>
  </si>
  <si>
    <t>A 4 RODIZIOS</t>
  </si>
  <si>
    <t>05.006.0015-A</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</si>
  <si>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</si>
  <si>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</si>
  <si>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</si>
  <si>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</si>
  <si>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</si>
  <si>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</si>
  <si>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</si>
  <si>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</si>
  <si>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</si>
  <si>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</si>
  <si>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</si>
  <si>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</si>
  <si>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</si>
  <si>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</si>
  <si>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</si>
  <si>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</si>
  <si>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05.007.0007-0</t>
  </si>
  <si>
    <t>LOCACAO DE PASSARELA METALICA,PERFURADA,PARA ANDAIME METALIC</t>
  </si>
  <si>
    <t>O TUBULAR,INCLUSIVE TRANSPORTE,CARGA E DESCARGA,EXCLUSIVE AN</t>
  </si>
  <si>
    <t>DAIME TUBULAR E MOVIMENTACAO (VIDE ITEM 05.008.0008)</t>
  </si>
  <si>
    <t>05.007.0007-A</t>
  </si>
  <si>
    <t>05.007.0015-0</t>
  </si>
  <si>
    <t>LOCACAO DE CADEIRA SUSPENSA (BALANCIM),CONFORME NR 18 E ABNT</t>
  </si>
  <si>
    <t xml:space="preserve"> NBR 14751,INCLUSIVE KIT DE SEGURANCA COMPLETO,EXCLUSIVE MON</t>
  </si>
  <si>
    <t>MONTAGEM E DESMONTAGEM (VIDE ITEM 05.008.0004)</t>
  </si>
  <si>
    <t>05.007.0015-A</t>
  </si>
  <si>
    <t>05.008.0001-0</t>
  </si>
  <si>
    <t>MONTAGEM E DESMONTAGEM DE ANDAIME COM ELEMENTOS TUBULARES,CO</t>
  </si>
  <si>
    <t>NSIDERANDO-SE A AREA VERTICAL RECOBERTA</t>
  </si>
  <si>
    <t>05.008.0001-A</t>
  </si>
  <si>
    <t>05.008.0002-0</t>
  </si>
  <si>
    <t>MONTAGEM E DESMONTAGEM DE ANDAIME SUSPENSO MANUAL,CONSIDERAN</t>
  </si>
  <si>
    <t>DO-SE EXTENSAO HORIZONTAL DAS FACHADAS E/OU EMPENAS</t>
  </si>
  <si>
    <t>05.008.0002-A</t>
  </si>
  <si>
    <t>05.008.0003-0</t>
  </si>
  <si>
    <t>MONTAGEM E DESMONTAGEM DE ELEVADOR DE OBRA REFERIDO NOS ITEN</t>
  </si>
  <si>
    <t>S 05.006.0003 E 05.006.0004</t>
  </si>
  <si>
    <t>05.008.0003-A</t>
  </si>
  <si>
    <t>05.008.0004-0</t>
  </si>
  <si>
    <t>MONTAGEM E DESMONTAGEM DE CADEIRA SUSPENSA (BALANCIM).CUSTO</t>
  </si>
  <si>
    <t>POR BALANCIM</t>
  </si>
  <si>
    <t>05.008.0004-A</t>
  </si>
  <si>
    <t>05.008.0006-0</t>
  </si>
  <si>
    <t>MOVIMENTACAO VERTICAL DE ANDAIME SUSPENSO MANUAL,CONSIDERAND</t>
  </si>
  <si>
    <t>O-SE UMA VEZ A AREA TRABALHADA,EM PROJECAO VERTICAL</t>
  </si>
  <si>
    <t>05.008.0006-A</t>
  </si>
  <si>
    <t>05.008.0007-0</t>
  </si>
  <si>
    <t>MOVIMENTACAO VERTICAL DE ANDAIME SUSPENSO ELETRICO,CONSIDERA</t>
  </si>
  <si>
    <t>NDO-SE UMA VEZ A AREA TRABALHADA,EM PROJECAO VERTICAL</t>
  </si>
  <si>
    <t>05.008.0007-A</t>
  </si>
  <si>
    <t>05.008.0008-1</t>
  </si>
  <si>
    <t>MOVIMENTACAO VERTICAL OU HORIZONTAL DE PLATAFORMA OU PASSARE</t>
  </si>
  <si>
    <t>LA</t>
  </si>
  <si>
    <t>05.008.0008-B</t>
  </si>
  <si>
    <t>05.008.0009-0</t>
  </si>
  <si>
    <t>MOVIMENTACAO HORIZONTAL DE ANDAIME COM ELEMENTOS TUBULARES T</t>
  </si>
  <si>
    <t>IPO TORRE</t>
  </si>
  <si>
    <t>05.008.0009-A</t>
  </si>
  <si>
    <t>05.008.0010-0</t>
  </si>
  <si>
    <t>MONTAGEM E DESMONTAGEM DE USINA MISTURADORA DE CONCRETO,TIPO</t>
  </si>
  <si>
    <t xml:space="preserve"> PAREDE,COM SILOS HORIZONTAIS PARA TRES AGREGADOS.</t>
  </si>
  <si>
    <t>05.008.0010-A</t>
  </si>
  <si>
    <t>05.008.0012-0</t>
  </si>
  <si>
    <t xml:space="preserve"> VERTICAL,COM SILOS PARA 45,00M3 DE AGREGADOS E 30T DE CIMEN</t>
  </si>
  <si>
    <t>05.008.0012-A</t>
  </si>
  <si>
    <t>05.008.0013-0</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</si>
  <si>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</si>
  <si>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</si>
  <si>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</si>
  <si>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</si>
  <si>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05.008.0013-A</t>
  </si>
  <si>
    <t>05.008.0015-0</t>
  </si>
  <si>
    <t>MONTAGEM E DESMONTAGEM DE ANDAIME SUSPENSO ELETRICO CONSIDER</t>
  </si>
  <si>
    <t>ANDO-SE A EXTENSAO HORIZONTAL DAS FACHADAS E/OU EMPENAS</t>
  </si>
  <si>
    <t>05.008.0015-A</t>
  </si>
  <si>
    <t>05.009.0002-0</t>
  </si>
  <si>
    <t>ENCHIMENTO PARA ELEVACAO DE PISO,COM BLOCO DE CONCRETO CELUL</t>
  </si>
  <si>
    <t>AR,COM 10CM DE ALTURA,ASSENTE COM ARGAMASSA DE CIMENTO E ARE</t>
  </si>
  <si>
    <t>IA NO TRACO 1:8</t>
  </si>
  <si>
    <t>05.009.0002-A</t>
  </si>
  <si>
    <t>05.009.0003-0</t>
  </si>
  <si>
    <t>AR,COM 15CM DE ALTURA,ASSENTE COM ARGAMASSA DE CIMENTO E ARE</t>
  </si>
  <si>
    <t>05.009.0003-A</t>
  </si>
  <si>
    <t>05.009.0004-0</t>
  </si>
  <si>
    <t>AR,COM 30CM DE ALTURA,ASSENTE COM ARGAMASSA DE CIMENTO E ARE</t>
  </si>
  <si>
    <t>05.009.0004-A</t>
  </si>
  <si>
    <t>05.009.0010-0</t>
  </si>
  <si>
    <t>ARGILA EXPANDIDA COM GRANULOMETRIA FINA DE 2215,INCLUSIVE TR</t>
  </si>
  <si>
    <t>ANSPORTE.FORNECIMENTO</t>
  </si>
  <si>
    <t>05.009.0010-A</t>
  </si>
  <si>
    <t>05.009.0015-0</t>
  </si>
  <si>
    <t>ARGILA EXPANDIDA COM GRANULOMETRIA GROSSA DE 3222,INCLUSIVE</t>
  </si>
  <si>
    <t>TRANSPORTE.FORNECIMENTO</t>
  </si>
  <si>
    <t>05.009.0015-A</t>
  </si>
  <si>
    <t>05.010.0001-0</t>
  </si>
  <si>
    <t>ESGOTAMENTO NORMAL DE VALAS,MEDIDO POR VOLUME D`AGUA ESGOTAD</t>
  </si>
  <si>
    <t>O,UTILIZANDO BOMBA ACIONADA POR MOTOR A GASOLINA,DIAMETRO DE</t>
  </si>
  <si>
    <t xml:space="preserve"> SUCCAO E DESCARGA DE 1.1/2",CONSIDERANDO UMA ALTURA MANOMET</t>
  </si>
  <si>
    <t>RICA ATE 10,00M</t>
  </si>
  <si>
    <t>05.010.0001-A</t>
  </si>
  <si>
    <t>05.010.0005-0</t>
  </si>
  <si>
    <t>ESGOTAMENTO DE VALA MEDIDO PELA POTENCIA INSTALADA E PELO TE</t>
  </si>
  <si>
    <t>MPO DE FUNCIONAMENTO</t>
  </si>
  <si>
    <t>CVxH</t>
  </si>
  <si>
    <t>05.010.0005-A</t>
  </si>
  <si>
    <t>05.010.0006-0</t>
  </si>
  <si>
    <t>MPO DE FUNCIONAMENTO,DEVENDO SER USADO COMO SEU COMPLEMENTO,</t>
  </si>
  <si>
    <t>CONSIDERANDO A HORA IMPRODUTIVA DA BOMBA.</t>
  </si>
  <si>
    <t>CVXH</t>
  </si>
  <si>
    <t>05.010.0006-A</t>
  </si>
  <si>
    <t>05.010.0020-0</t>
  </si>
  <si>
    <t>ESGOTAMENTO DE AGUA DE SUBSOLO RESULTANTE DE INFILTRACAO OU</t>
  </si>
  <si>
    <t>ALAGAMENTO,USANDO MOTOR ELETRICO EM BOMBA DE 3HP,DIAMETRO DE</t>
  </si>
  <si>
    <t xml:space="preserve"> SUCCAO DE 1.1/2".ALTURA MANOMETRICA ATE 10,00M,MEDIDA PELO</t>
  </si>
  <si>
    <t>TEMPO DE FUNCIONAMENTO</t>
  </si>
  <si>
    <t>05.010.0020-A</t>
  </si>
  <si>
    <t>05.010.0021-0</t>
  </si>
  <si>
    <t xml:space="preserve"> SUCCAO DE 1.1/2",DEVENDO SER USADO COMO SEU COMPLEMENTO,CON</t>
  </si>
  <si>
    <t>SIDERANDO A HORA IMPRODUTIVA DA BOMBA.ALTURA MANOMETRICA ATE</t>
  </si>
  <si>
    <t xml:space="preserve"> 10,00M,MEDIDA PELO TEMPO DE FUNCIONAMENTO</t>
  </si>
  <si>
    <t>05.010.0021-A</t>
  </si>
  <si>
    <t>05.011.0001-0</t>
  </si>
  <si>
    <t>ESCORAMENTO SIMPLES,FECHADO,DE VALA DE POUCA PROFUNDIDADE(AT</t>
  </si>
  <si>
    <t>E 1,00M DE PROFUNDIDADE),INCLUSIVE FORNECIMENTO DOS MATERIAI</t>
  </si>
  <si>
    <t>S(PECAS DE MADEIRA DE 3ª-1.1/2"X9" E 3"X6")</t>
  </si>
  <si>
    <t>05.011.0001-A</t>
  </si>
  <si>
    <t>05.011.0002-0</t>
  </si>
  <si>
    <t>ESCORAMENTO SIMPLES,ABERTO,DE VALA DE POUCA PROFUNDIDADE(ATE</t>
  </si>
  <si>
    <t xml:space="preserve"> 1,00M DE PROFUNDIDADE),INCLUSIVE FORNECIMENTO DOS MATERIAIS</t>
  </si>
  <si>
    <t>(PECAS DE MADEIRA DE 3ª-1.1/2"X9" E 3"X6")</t>
  </si>
  <si>
    <t>05.011.0002-A</t>
  </si>
  <si>
    <t>05.011.0006-0</t>
  </si>
  <si>
    <t>S,COM ESGOTAMENTO MANUAL</t>
  </si>
  <si>
    <t>05.011.0006-A</t>
  </si>
  <si>
    <t>05.012.0001-0</t>
  </si>
  <si>
    <t>CHAPA DE ACO CARBONO SAE 1006/10 PERFURADA EM FUROS REDONDOS</t>
  </si>
  <si>
    <t xml:space="preserve"> ALTERNADOS LONGITUDINALMENTE,DIAMETRO DE 1,80MM,DISTANCIA E</t>
  </si>
  <si>
    <t>NTRE FUROS DE 2,55MM (DE CENTRO),NAS DIMENSOES DE(2000X1000X</t>
  </si>
  <si>
    <t>0,90)MM.FORNECIMENTO</t>
  </si>
  <si>
    <t>05.012.0001-A</t>
  </si>
  <si>
    <t>05.012.0005-0</t>
  </si>
  <si>
    <t>CHAPA DE ACO CARBONO SAE 1006/10,PERFURADA EM FUROS REDONDOS</t>
  </si>
  <si>
    <t>ALTERNADOS LONGITUDINALMENTE,DIAMETRO DE 6,35MM,DISTANCIA EN</t>
  </si>
  <si>
    <t>TRE FUROS DE 9,00MM (DE CENTRO),NAS DIMENSOES DE(2000X1000X1</t>
  </si>
  <si>
    <t>,5)MM.FORNECIMENTO</t>
  </si>
  <si>
    <t>05.012.0005-A</t>
  </si>
  <si>
    <t>05.013.0001-0</t>
  </si>
  <si>
    <t>CHAPA DE ACO CARBONO COMUM DE 3/8",PARA PASSAGEM DE VEICULOS</t>
  </si>
  <si>
    <t>,SOBRE VALAS EM TRAVESSIAS,COMPREENDENDO COLOCACAO,USO E RET</t>
  </si>
  <si>
    <t>IRADA,MEDIDA PELA AREA DE CHAPA,EM CADA APLICACAO</t>
  </si>
  <si>
    <t>05.013.0001-A</t>
  </si>
  <si>
    <t>05.013.0002-0</t>
  </si>
  <si>
    <t>IRADA,MEDIDA PELA AREA DE CHAPA,EM CADA APLICACAO,INCLUSIVE</t>
  </si>
  <si>
    <t>MOBILIZACAO,TRANSPORTE,CARGA E DESCARGA</t>
  </si>
  <si>
    <t>05.013.0002-A</t>
  </si>
  <si>
    <t>05.013.0003-0</t>
  </si>
  <si>
    <t>,SOBRE VALAS EM TRAVESSIAS,COMPREENDENDO SOMENTE A COLOCACAO</t>
  </si>
  <si>
    <t xml:space="preserve"> E RETIRADA,MEDIDA PELA AREA DE CHAPA,EM CADA APLICACAO</t>
  </si>
  <si>
    <t>05.013.0003-A</t>
  </si>
  <si>
    <t>05.014.0001-0</t>
  </si>
  <si>
    <t>ALUGUEL DE TRANSFORMADOR DE DISTRIBUICAO,TRIFASICO,60HZ,13,8</t>
  </si>
  <si>
    <t>KV-220/127V,30KVA</t>
  </si>
  <si>
    <t>05.014.0001-A</t>
  </si>
  <si>
    <t>05.014.0005-0</t>
  </si>
  <si>
    <t>KV-220/127V,45KVA</t>
  </si>
  <si>
    <t>05.014.0005-A</t>
  </si>
  <si>
    <t>05.014.0009-0</t>
  </si>
  <si>
    <t>KV-220/127V,75KVA</t>
  </si>
  <si>
    <t>05.014.0009-A</t>
  </si>
  <si>
    <t>05.014.0015-0</t>
  </si>
  <si>
    <t>KV-220/127V,112,5KVA</t>
  </si>
  <si>
    <t>05.014.0015-A</t>
  </si>
  <si>
    <t>05.014.0020-0</t>
  </si>
  <si>
    <t>KV-220/127V,150KVA</t>
  </si>
  <si>
    <t>05.014.0020-A</t>
  </si>
  <si>
    <t>05.014.0023-0</t>
  </si>
  <si>
    <t>KV-220/127KV,225KVA</t>
  </si>
  <si>
    <t>05.014.0023-A</t>
  </si>
  <si>
    <t>05.014.0025-0</t>
  </si>
  <si>
    <t>KV-220/127V,300KVA</t>
  </si>
  <si>
    <t>05.014.0025-A</t>
  </si>
  <si>
    <t>05.015.0030-0</t>
  </si>
  <si>
    <t>PORTICO EM ACO,PARA SUPORTE DE SINALIZACAO VERTICAL,COMPOSTO</t>
  </si>
  <si>
    <t xml:space="preserve"> POR 2(DUAS) COLUNAS TUBULARES,1(UMA) VIGA TRELICADA E CHUMB</t>
  </si>
  <si>
    <t>ADORES PARA FIXACAO,GALVANIZADO POR IMERSAO A QUENTE,COM ZIN</t>
  </si>
  <si>
    <t>CAGEM MINIMA DE 350GR/M2 EM CADA FACE,CONFORME ABNT NBR 6323</t>
  </si>
  <si>
    <t>,SENDO O VAO DE 22,40M.FORNECIMENTO E COLOCACAO</t>
  </si>
  <si>
    <t>05.015.0030-A</t>
  </si>
  <si>
    <t>05.015.0031-0</t>
  </si>
  <si>
    <t>,SENDO O VAO DE 18,80M.FORNECIMENTO E COLOCACAO</t>
  </si>
  <si>
    <t>05.015.0031-A</t>
  </si>
  <si>
    <t>05.015.0032-0</t>
  </si>
  <si>
    <t>,SENDO O VAO DE 17,20M.FORNECIMENTO E COLOCACAO</t>
  </si>
  <si>
    <t>05.015.0032-A</t>
  </si>
  <si>
    <t>05.015.0033-0</t>
  </si>
  <si>
    <t>,SENDO O VAO DE 15,20M.FORNECIMENTO E COLOCACAO</t>
  </si>
  <si>
    <t>05.015.0033-A</t>
  </si>
  <si>
    <t>05.015.0034-0</t>
  </si>
  <si>
    <t>,SENDO O VAO DE 13,20M.FORNECIMENTO E COLOCACAO</t>
  </si>
  <si>
    <t>05.015.0034-A</t>
  </si>
  <si>
    <t>05.015.0040-0</t>
  </si>
  <si>
    <t>SEMIPORTICO EM ACO,BANDEIRA SIMPLES,PARA SUPORTE DE SINALIZA</t>
  </si>
  <si>
    <t>CAO VERTICAL,COMPOSTO POR 1(UMA) COLUNA TUBULAR,1(UMA) VIGA</t>
  </si>
  <si>
    <t>TRELICADA EM BALANCO E CHUMBADORES PARA FIXACAO,GALVANIZADO</t>
  </si>
  <si>
    <t>POR IMERSAO A QUENTE,COM ZINCAGEM MINIMA DE 350GR/M2 EM CADA</t>
  </si>
  <si>
    <t xml:space="preserve"> FACE,CONFORME ABNT NBR 6323,SENDO O BALANCO DE 8,60M.FORNEC</t>
  </si>
  <si>
    <t>IMENTO E COLOCACAO</t>
  </si>
  <si>
    <t>05.015.0040-A</t>
  </si>
  <si>
    <t>05.015.0041-0</t>
  </si>
  <si>
    <t xml:space="preserve"> FACE,CONFORME ABNT NBR 6323,SENDO O BALANCO DE 5,10M.FORNEC</t>
  </si>
  <si>
    <t>05.015.0041-A</t>
  </si>
  <si>
    <t>05.015.0045-0</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</si>
  <si>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</si>
  <si>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</si>
  <si>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</si>
  <si>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</si>
  <si>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FACE,CONFORME ABNT NBR 6323,SENDO O BALANCO DE 8,60M.FORNE</t>
  </si>
  <si>
    <t>CIMENTO E COLOCACAO</t>
  </si>
  <si>
    <t>05.015.0045-A</t>
  </si>
  <si>
    <t>05.015.0046-0</t>
  </si>
  <si>
    <t>A VERTICAL,COMPOSTO POR 1(UMA) COLUNA TUBULAR,2(DUAS) VIGAS</t>
  </si>
  <si>
    <t>A FACE,CONFORME ABNT NBR 6323,SENDO O BALANCO DE 5,10M.FORNE</t>
  </si>
  <si>
    <t>05.015.0046-A</t>
  </si>
  <si>
    <t>05.015.0050-0</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</si>
  <si>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</si>
  <si>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</si>
  <si>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</si>
  <si>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</si>
  <si>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</si>
  <si>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</si>
  <si>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05.015.0050-A</t>
  </si>
  <si>
    <t>05.015.0055-0</t>
  </si>
  <si>
    <t>AS REFLETIVAS NO GRAU TECNICO,GRAU ALTA INTENSIDADE E PELICU</t>
  </si>
  <si>
    <t>LA PARA LEGENDA FIXADA ATRAVES DE CASTANHAS DUPLAS EM POSTE</t>
  </si>
  <si>
    <t>DE CONCRETO ARMADO.FORNECIMENTO E COLOCACAO</t>
  </si>
  <si>
    <t>05.015.0055-A</t>
  </si>
  <si>
    <t>05.015.0060-0</t>
  </si>
  <si>
    <t>AS REFLETIVAS NO GRAU TECNICO,GRAU DIAMANTE E PELICULA PARA</t>
  </si>
  <si>
    <t>LEGENDA FIXADA ATRAVES DE CASTANHAS DUPLAS EM POSTE DE CONCR</t>
  </si>
  <si>
    <t>ETO ARMADO.FORNECIMENTO E COLOCACAO</t>
  </si>
  <si>
    <t>05.015.0060-A</t>
  </si>
  <si>
    <t>05.015.0065-0</t>
  </si>
  <si>
    <t>AS REFLETIVAS NO GRAU TECNICO E PELICULA PARA LEGENDA FIXADO</t>
  </si>
  <si>
    <t xml:space="preserve"> EM UM OU DOIS POSTES DE MADEIRA DE LEI.FORNECIMENTO E COLOC</t>
  </si>
  <si>
    <t>ACAO</t>
  </si>
  <si>
    <t>05.015.0065-A</t>
  </si>
  <si>
    <t>05.015.0070-0</t>
  </si>
  <si>
    <t>LA PARA LEGENDA FIXADO EM UM OU DOIS POSTES DE MADEIRA DE LE</t>
  </si>
  <si>
    <t>I.FORNECIMENTO E COLOCACAO</t>
  </si>
  <si>
    <t>05.015.0070-A</t>
  </si>
  <si>
    <t>05.015.0075-0</t>
  </si>
  <si>
    <t>AS RELETIVAS NO GRAU TECNICO,GRAU DIAMANTE E PELICULA PARA L</t>
  </si>
  <si>
    <t>EGENDA FIXADO EM UM OU DOIS POSTES DE MADEIRA DE LEI.FORNECI</t>
  </si>
  <si>
    <t>05.015.0075-A</t>
  </si>
  <si>
    <t>05.020.0005-0</t>
  </si>
  <si>
    <t>SINALIZACAO HORIZONTAL,MECANICA,COM TINTA TERMOPLASTICA A BA</t>
  </si>
  <si>
    <t>SE DE RESINAS NATURAIS E/OU SINTETICAS,EM VIAS RODOVIARIAS,A</t>
  </si>
  <si>
    <t>PLICADA POR EXTRUSAO,CONFORME ABNT NBR 12935,13132 E NORMA D</t>
  </si>
  <si>
    <t>NIT 100/2018-ES.</t>
  </si>
  <si>
    <t>05.020.0005-A</t>
  </si>
  <si>
    <t>05.020.0007-0</t>
  </si>
  <si>
    <t>SE DE RESINAS NATURAIS E/OU SINTETICAS,EM VIAS URBANAS,APLIC</t>
  </si>
  <si>
    <t>ADA POR EXTRUSAO,CONFORME ABNT NBR 12935,13132 E NORMA DNIT</t>
  </si>
  <si>
    <t>100/2018-ES.</t>
  </si>
  <si>
    <t>05.020.0007-A</t>
  </si>
  <si>
    <t>05.020.0010-0</t>
  </si>
  <si>
    <t>PLICADA COM PISTOLA(SPRAY),CONFORME ABNT NBR 12935,15405 E N</t>
  </si>
  <si>
    <t>ORMA DNIT 100/2018-ES.</t>
  </si>
  <si>
    <t>05.020.0010-A</t>
  </si>
  <si>
    <t>05.020.0012-0</t>
  </si>
  <si>
    <t>ADA COM PISTOLA(SPRAY),CONFORME ABNT NBR 12935,15405 E NORMA</t>
  </si>
  <si>
    <t xml:space="preserve"> DNIT 100/2018-ES.</t>
  </si>
  <si>
    <t>05.020.0012-A</t>
  </si>
  <si>
    <t>05.020.0013-0</t>
  </si>
  <si>
    <t>SINALIZACAO MANUAL DE FAIXAS E FIGURAS PARA PEDESTRES,COM TI</t>
  </si>
  <si>
    <t>NTA TERMOPLASTICA A BASE DE RESINAS NATURAIS E/OU SINTETICAS</t>
  </si>
  <si>
    <t>,EM VIAS RODOVIARIAS,APLICADO POR EXTRUSAO,CONFORME ABNT NBR</t>
  </si>
  <si>
    <t xml:space="preserve"> 12935,13132,7396 E NORMA DNIT 100/2018-ES.</t>
  </si>
  <si>
    <t>05.020.0013-A</t>
  </si>
  <si>
    <t>05.020.0014-0</t>
  </si>
  <si>
    <t>,EM VIAS URBANAS,APLICADO POR EXTRUSAO,CONFORME ABNT NBR 129</t>
  </si>
  <si>
    <t>35,13132,7396 E NORMA DNIT 100/2018-ES.</t>
  </si>
  <si>
    <t>05.020.0014-A</t>
  </si>
  <si>
    <t>05.020.0015-1</t>
  </si>
  <si>
    <t>SINALIZACAO HORIZONTAL,MECANICA,COM TINTA A BASE DE RESINA A</t>
  </si>
  <si>
    <t>CRILICA,EM VIAS RODOVIARIAS,CONFORME ABNT NBR 12935 E NORMA</t>
  </si>
  <si>
    <t>DNIT 100/2018-ES.</t>
  </si>
  <si>
    <t>05.020.0015-B</t>
  </si>
  <si>
    <t>05.020.0020-0</t>
  </si>
  <si>
    <t>CRILICA,EM VIAS URBANAS,CONFORME ABNT NBR 12935 E NORMA DNIT</t>
  </si>
  <si>
    <t xml:space="preserve"> 100/2018-ES.</t>
  </si>
  <si>
    <t>05.020.0020-A</t>
  </si>
  <si>
    <t>05.020.0025-0</t>
  </si>
  <si>
    <t>NTA A BASE DE RESINA ACRILICA,EM VIAS RODOVIARIAS,COM UTILIZ</t>
  </si>
  <si>
    <t>ACAO DE PISTOLA PNEUMATICA(SPRAY),CONFORME ABNT NBR 12935,13</t>
  </si>
  <si>
    <t>132,7396 E NORMA DNIT 100/2018-ES.</t>
  </si>
  <si>
    <t>05.020.0025-A</t>
  </si>
  <si>
    <t>05.020.0030-0</t>
  </si>
  <si>
    <t>NTA A BASE DE RESINA ACRILICA,EM VIAS URBANAS,COM UTILIZACAO</t>
  </si>
  <si>
    <t xml:space="preserve"> DE PISTOLA PNEUMATICA(SPRAY),CONFORME NORMAS DO DER-RJ</t>
  </si>
  <si>
    <t>05.020.0030-A</t>
  </si>
  <si>
    <t>05.021.0030-0</t>
  </si>
  <si>
    <t>SONORIZADOR TIPO CALOTA,DIAMETRO 15CM,CONFECCIONADO EM RESIN</t>
  </si>
  <si>
    <t>A DE POLIESTER,COM ELEMENTOS REFLETIVOS E PINO DE FIXACAO.FO</t>
  </si>
  <si>
    <t>RNECIMENTO E COLOCACAO</t>
  </si>
  <si>
    <t>05.021.0030-A</t>
  </si>
  <si>
    <t>05.021.0050-0</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</si>
  <si>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</si>
  <si>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</si>
  <si>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</si>
  <si>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</si>
  <si>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05.021.0050-A</t>
  </si>
  <si>
    <t>05.021.0055-0</t>
  </si>
  <si>
    <t>MINI-TACHAO REFLETIVO,MONODIRECIONAL,MEDINDO 220X100X40MM,SE</t>
  </si>
  <si>
    <t>US REFLETORES CONTEM 50 ESFERAS DE VIDRO LAPIDADO E ESPELHAD</t>
  </si>
  <si>
    <t>O,INCRUSTADOS EM "ABS",NAS CORES BRANCA E AMARELA.FORNECIMEN</t>
  </si>
  <si>
    <t>TO E COLOCACAO</t>
  </si>
  <si>
    <t>05.021.0055-A</t>
  </si>
  <si>
    <t>05.021.0060-0</t>
  </si>
  <si>
    <t>MINI-TACHAO REFLETIVO,BIDIRECIONAL,MEDINDO 220X100X40MM,SEUS</t>
  </si>
  <si>
    <t xml:space="preserve"> REFLETORES CONTEM 50 ESFERAS DE VIDRO LAPIDADO E ESPELHADO,</t>
  </si>
  <si>
    <t>INCRUSTADOS EM "ABS",NAS CORES BRANCA E AMARELA.FORNECIMENTO</t>
  </si>
  <si>
    <t>05.021.0060-A</t>
  </si>
  <si>
    <t>05.021.0065-0</t>
  </si>
  <si>
    <t>TACHAO CEGO,FUNDIDO,MEDINDO 230X125X45MM,CONSTITUIDO DE UM C</t>
  </si>
  <si>
    <t>ORPO A BASE DE RESINAS DE POLIESTER E FILERIZANTES MINERAIS,</t>
  </si>
  <si>
    <t>COM TELA DE NYLON PARA ABSORCAO DE IMPACTOS E PINO DE ACO PA</t>
  </si>
  <si>
    <t>RA MAIOR FIXACAO NO PAVIMENTO.FORNECIMENTO E COLOCACAO</t>
  </si>
  <si>
    <t>05.021.0065-A</t>
  </si>
  <si>
    <t>05.021.0070-0</t>
  </si>
  <si>
    <t>TACHAO MONODIRECIONAL,MEDINDO 230X125X45MM,SEUS REFLETORES C</t>
  </si>
  <si>
    <t>ONTEM 50 ESFERAS DE VIDRO LAPIDADO E ESPELHADO,INCRUSTADOS E</t>
  </si>
  <si>
    <t>M "ABS",NAS CORES BRANCA E AMARELA.FORNECIMENTO E COLOCACAO</t>
  </si>
  <si>
    <t>05.021.0070-A</t>
  </si>
  <si>
    <t>05.021.0075-0</t>
  </si>
  <si>
    <t>TACHAO BIDIRECIONAL,MEDINDO 230X125X45MM, SEUS REFLETORES CO</t>
  </si>
  <si>
    <t>NTEM 50 ESFERAS DE VIDRO LAPIDADO E ESPELHADO,INCRUSTADOS EM</t>
  </si>
  <si>
    <t xml:space="preserve"> "ABS",NAS CORES BRANCA E AMARELA.FORNECIMENTO E COLOCACAO</t>
  </si>
  <si>
    <t>05.021.0075-A</t>
  </si>
  <si>
    <t>05.021.0090-0</t>
  </si>
  <si>
    <t>TACHA REFLETIVA INJETADA EM "ABS",MONODIRECIONAL,MEDINDO 100</t>
  </si>
  <si>
    <t>X100X19,5MM,PINO DE ACO PARA MAIOR FIXACAO NO PAVIMENTO E SE</t>
  </si>
  <si>
    <t>US REFLETORES PODERAO CONTER:23 OU 24 ESFERAS DE VIDRO LAPID</t>
  </si>
  <si>
    <t>ADO E ESPELHADO,DIVERSAS CORES.FORNECIMENTO E COLOCACAO</t>
  </si>
  <si>
    <t>05.021.0090-A</t>
  </si>
  <si>
    <t>05.021.0095-0</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</si>
  <si>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</si>
  <si>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</si>
  <si>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</si>
  <si>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</si>
  <si>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05.021.0095-A</t>
  </si>
  <si>
    <t>05.021.0100-0</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</si>
  <si>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</si>
  <si>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</si>
  <si>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</si>
  <si>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</si>
  <si>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</si>
  <si>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</si>
  <si>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05.021.0100-A</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</si>
  <si>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</si>
  <si>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</si>
  <si>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</si>
  <si>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</si>
  <si>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</si>
  <si>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</si>
  <si>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</si>
  <si>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</si>
  <si>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</si>
  <si>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05.021.0150-0</t>
  </si>
  <si>
    <t>FITA ANTIDERRAPANTE AUTOADESIVA NA COR PRETA,PARA AREAS INTE</t>
  </si>
  <si>
    <t>RNAS E EXTERNAS,COM LARGURA DE 50MM.FORNECIMENTO E COLOCACAO</t>
  </si>
  <si>
    <t>05.021.0150-A</t>
  </si>
  <si>
    <t>05.022.0015-0</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</si>
  <si>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</si>
  <si>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</si>
  <si>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</si>
  <si>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</si>
  <si>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</si>
  <si>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</si>
  <si>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05.022.0015-A</t>
  </si>
  <si>
    <t>05.022.0016-0</t>
  </si>
  <si>
    <t>URA DE ATE 5CM,INCLUSIVE COLETA DO MATERIAL FRESADO EM CAMIN</t>
  </si>
  <si>
    <t>HAO BASCULANTE,EXCLUSIVE TRANSPORTE PARA FORA DO CANTEIRO DE</t>
  </si>
  <si>
    <t>OBRA(VIDE FAMILIA 04.005).O ITEM INCLUI MAO-DE-OBRA COM ADIC</t>
  </si>
  <si>
    <t>IONAL NOTURNO</t>
  </si>
  <si>
    <t>05.022.0016-A</t>
  </si>
  <si>
    <t>05.022.0018-0</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</si>
  <si>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</si>
  <si>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</si>
  <si>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</si>
  <si>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</si>
  <si>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05.022.0018-A</t>
  </si>
  <si>
    <t>05.022.0020-0</t>
  </si>
  <si>
    <t>COLETA DO MATERIAL FRESADO EM CAMINHAO BASCULANTE, EXCLUSIVE</t>
  </si>
  <si>
    <t xml:space="preserve"> TRANSPORTE PARA FORA DO CANTEIRO DE OBRA. (VIDE FAMILIA 04.</t>
  </si>
  <si>
    <t>005) O ITEM INCLUI MAO DE OBRA COM ADICIONAL NOTURNO</t>
  </si>
  <si>
    <t>05.022.0020-A</t>
  </si>
  <si>
    <t>05.022.0030-0</t>
  </si>
  <si>
    <t>URA ATE 10CM,INCLUSIVE COLETA DO MATERIAL FRESADO EM CAMINHA</t>
  </si>
  <si>
    <t>O BASCULANTE,EXCLUSIVE TRANSPORTE PARA FORA DO CANTEIRO DE O</t>
  </si>
  <si>
    <t>BRA(VIDE FAMILIA 04.005).O ITEM INCLUI MAO-DE-OBRA COM HORAR</t>
  </si>
  <si>
    <t>IO DIURNO</t>
  </si>
  <si>
    <t>05.022.0030-A</t>
  </si>
  <si>
    <t>05.022.0031-0</t>
  </si>
  <si>
    <t>URA DE ATE 10CM,INCLUSIVE COLETA DO MATERIAL FRESADO EM CAMI</t>
  </si>
  <si>
    <t>NHAO BASCULANTE,EXCLUSIVE TRANSPORTE PARA FORA DO CANTEIRO D</t>
  </si>
  <si>
    <t>E OBRA(VIDE FAMILIA 04.005).O ITEM INCLUI MAO-DE-OBRA COM AD</t>
  </si>
  <si>
    <t>ICIONAL NOTURNO</t>
  </si>
  <si>
    <t>05.022.0031-A</t>
  </si>
  <si>
    <t>05.022.0033-0</t>
  </si>
  <si>
    <t>M AREAS SEM INTERFERENCIA,COM ESPESSURA DE ATE 10CM,INCLUSIV</t>
  </si>
  <si>
    <t>E COLETA DO MATERIAL FRESADO EM CAMINHAO BASCULANTE,EXCLUSIV</t>
  </si>
  <si>
    <t>E TRANSPORTE PARA FORA DO CANTEIRO DE OBRA(VIDE FAMILIA 04.0</t>
  </si>
  <si>
    <t>05).O ITEM INCLUI MAO-DE-OBRA COM HORARIO DIURNO</t>
  </si>
  <si>
    <t>05.022.0033-A</t>
  </si>
  <si>
    <t>05.022.0035-0</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</si>
  <si>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</si>
  <si>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</si>
  <si>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</si>
  <si>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</si>
  <si>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</si>
  <si>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05.022.0035-A</t>
  </si>
  <si>
    <t>05.025.0025-1</t>
  </si>
  <si>
    <t>SOLDA DE TOPO,DESCENDENTE,EM CHAPA DE ACO CHANFRADA DE 3/16"</t>
  </si>
  <si>
    <t xml:space="preserve"> DE ESPESSURA,PARA SERVICO DE ASSENTAMENTO DE TUBULACAO OU P</t>
  </si>
  <si>
    <t>ECA DE ACO,UTILIZANDO CONVERSOR MOVIDO A OLEO DIESEL</t>
  </si>
  <si>
    <t>05.025.0025-B</t>
  </si>
  <si>
    <t>05.025.0026-0</t>
  </si>
  <si>
    <t>ECA DE ACO,UTILIZANDO MAQUINA DE SOLDA ELETROMOTORIZADA</t>
  </si>
  <si>
    <t>05.025.0026-A</t>
  </si>
  <si>
    <t>05.025.0027-1</t>
  </si>
  <si>
    <t>SOLDA DE TOPO,DESCENDENTE,EM CHAPA DE ACO CHANFRADA DE 1/4"</t>
  </si>
  <si>
    <t>DE ESPESSURA,PARA SERVICO DE ASSENTAMENTO DE TUBULACAO OU PE</t>
  </si>
  <si>
    <t>CA DE ACO,UTILIZANDO CONVERSOR MOVIDO A OLEO DIESEL</t>
  </si>
  <si>
    <t>05.025.0027-B</t>
  </si>
  <si>
    <t>05.025.0028-0</t>
  </si>
  <si>
    <t>CA DE ACO,UTILIZANDO MAQUINA DE SOLDA ELETROMOTORIZADA</t>
  </si>
  <si>
    <t>05.025.0028-A</t>
  </si>
  <si>
    <t>05.025.0029-1</t>
  </si>
  <si>
    <t>SOLDA DE TOPO,DESCENDENTE,EM CHAPA DE ACO CHANFRADA DE 5/16"</t>
  </si>
  <si>
    <t>05.025.0029-B</t>
  </si>
  <si>
    <t>05.025.0030-0</t>
  </si>
  <si>
    <t>05.025.0030-A</t>
  </si>
  <si>
    <t>05.025.0031-1</t>
  </si>
  <si>
    <t>SOLDA DE TOPO,DESCENDENTE,EM CHAPA DE ACO CHANFRADA DE 3/8"</t>
  </si>
  <si>
    <t>05.025.0031-B</t>
  </si>
  <si>
    <t>05.025.0032-0</t>
  </si>
  <si>
    <t>05.025.0032-A</t>
  </si>
  <si>
    <t>05.025.0033-1</t>
  </si>
  <si>
    <t>SOLDA DE TOPO,DESCENDENTE,EM CHAPA DE ACO CHANFRADA DE 1/2"</t>
  </si>
  <si>
    <t>05.025.0033-B</t>
  </si>
  <si>
    <t>05.025.0034-0</t>
  </si>
  <si>
    <t>05.025.0034-A</t>
  </si>
  <si>
    <t>05.025.0035-1</t>
  </si>
  <si>
    <t>SOLDA DE TOPO,DESCENDENTE,EM CHAPA DE ACO CHANFRADA DE 5/8"</t>
  </si>
  <si>
    <t>05.025.0035-B</t>
  </si>
  <si>
    <t>05.025.0036-0</t>
  </si>
  <si>
    <t>05.025.0036-A</t>
  </si>
  <si>
    <t>05.025.0041-1</t>
  </si>
  <si>
    <t>SOLDA DE TOPO,DESCENDENTE,EM CHAPA ACO CHANFRADA A 30°,DE 1/</t>
  </si>
  <si>
    <t>4" DE ESPESSURA,UTILIZANDO CONVERSOR ELETROMOTORIZADO,E ADMI</t>
  </si>
  <si>
    <t>TINDO UM TEMPO PRODUTIVO DE 75%</t>
  </si>
  <si>
    <t>05.025.0041-B</t>
  </si>
  <si>
    <t>05.025.0042-0</t>
  </si>
  <si>
    <t>SOLDA DE TOPO,DESCENDENTE,EM CHAPA DE ACO CHANFRADA A 30°,DE</t>
  </si>
  <si>
    <t xml:space="preserve"> 1/4" DE ESPESSURA,UTILIZANDO MAQUINA DE SOLDA A OLEO DIESEL</t>
  </si>
  <si>
    <t>05.025.0042-A</t>
  </si>
  <si>
    <t>05.025.0043-1</t>
  </si>
  <si>
    <t xml:space="preserve"> 5/16" DE ESPESSURA,UTILIZANDO CONVERSOR ELETROMOTORIZADO,E</t>
  </si>
  <si>
    <t>ADMITINDO UM TEMPO PRODUTIVO DE 75%</t>
  </si>
  <si>
    <t>05.025.0043-B</t>
  </si>
  <si>
    <t>05.025.0044-0</t>
  </si>
  <si>
    <t xml:space="preserve"> 5/16" DE ESPESSURA,UTILIZANDO MAQUINA DE SOLDA A OLEO DIESE</t>
  </si>
  <si>
    <t>05.025.0044-A</t>
  </si>
  <si>
    <t>05.025.0045-1</t>
  </si>
  <si>
    <t xml:space="preserve"> 3/8" DE ESPESSURA,UTILIZANDO CONVERSOR ELETROMOTORIZADO,E A</t>
  </si>
  <si>
    <t>DMITINDO UM TEMPO PRODUTIVO DE 75%</t>
  </si>
  <si>
    <t>05.025.0045-B</t>
  </si>
  <si>
    <t>05.025.0046-0</t>
  </si>
  <si>
    <t xml:space="preserve"> 3/8" DE ESPESSURA,UTILIZANDO MAQUINA DE SOLDA A OLEO DIESEL</t>
  </si>
  <si>
    <t>05.025.0046-A</t>
  </si>
  <si>
    <t>05.025.0047-1</t>
  </si>
  <si>
    <t xml:space="preserve"> 1/2" DE ESPESSURA,UTILIZANDO CONVERSOR ELETROMOTORIZADO,E A</t>
  </si>
  <si>
    <t>05.025.0047-B</t>
  </si>
  <si>
    <t>05.025.0048-0</t>
  </si>
  <si>
    <t xml:space="preserve"> 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</si>
  <si>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</si>
  <si>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</si>
  <si>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</si>
  <si>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</si>
  <si>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</si>
  <si>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</si>
  <si>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</si>
  <si>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</si>
  <si>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</si>
  <si>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</si>
  <si>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</si>
  <si>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</si>
  <si>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</si>
  <si>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</si>
  <si>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</si>
  <si>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</si>
  <si>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</si>
  <si>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t>
  </si>
  <si>
    <t xml:space="preserve"> ESPESSURA DE 1/4"</t>
  </si>
  <si>
    <t>05.026.0001-A</t>
  </si>
  <si>
    <t>05.026.0002-0</t>
  </si>
  <si>
    <t xml:space="preserve"> ESPESSURA DE 5/16"</t>
  </si>
  <si>
    <t>05.026.0002-A</t>
  </si>
  <si>
    <t>05.026.0003-0</t>
  </si>
  <si>
    <t xml:space="preserve"> ESPESSURA DE 3/8"</t>
  </si>
  <si>
    <t>05.026.0003-A</t>
  </si>
  <si>
    <t>05.026.0004-0</t>
  </si>
  <si>
    <t xml:space="preserve"> ESPESSURA DE 1/2"</t>
  </si>
  <si>
    <t>05.026.0004-A</t>
  </si>
  <si>
    <t>05.027.0001-0</t>
  </si>
  <si>
    <t>SOLDA DE TOPO,EM TUBOS DE ACO GALVANIZADO NO DIAMETRO DE 1/2</t>
  </si>
  <si>
    <t>",UTILIZANDO CONVERSOR ELETRICO,INCLUSIVE CORTE E/OU CHANFRO</t>
  </si>
  <si>
    <t xml:space="preserve"> DAS EXTREMIDADES</t>
  </si>
  <si>
    <t>05.027.0001-A</t>
  </si>
  <si>
    <t>05.027.0003-0</t>
  </si>
  <si>
    <t>SOLDA DE TOPO,EM TUBOS DE ACO GALVANIZADO NO DIAMETRO DE 3/4</t>
  </si>
  <si>
    <t>05.027.0003-A</t>
  </si>
  <si>
    <t>05.027.0005-0</t>
  </si>
  <si>
    <t>SOLDA DE TOPO,EM TUBOS DE ACO GALVANIZADO NO DIAMETRO DE 1",</t>
  </si>
  <si>
    <t>UTILIZANDO CONVERSOR ELETRICO,INCLUSIVE CORTE E/OU CHANFRO D</t>
  </si>
  <si>
    <t>AS EXTREMIDADES</t>
  </si>
  <si>
    <t>05.027.0005-A</t>
  </si>
  <si>
    <t>05.027.0007-0</t>
  </si>
  <si>
    <t>SOLDA DE TOPO,EM TUBOS DE ACO GALVANIZADO NO DIAMETRO DE 1.1</t>
  </si>
  <si>
    <t>/4",UTILIZANDO CONVERSOR ELETRICO,INCLUSIVE CORTE E/OU CHANF</t>
  </si>
  <si>
    <t>RO DAS EXTREMIDADES</t>
  </si>
  <si>
    <t>05.027.0007-A</t>
  </si>
  <si>
    <t>05.027.0009-0</t>
  </si>
  <si>
    <t>SOLDO DO TOPO,EM TUBOS DE ACO GALVANIZADO NO DIAMETRO DE 1.1</t>
  </si>
  <si>
    <t>/2",UTILIZANDO CONVERSOR ELETRICO,INCLUSIVE CORTE E/OU CHANF</t>
  </si>
  <si>
    <t>05.027.0009-A</t>
  </si>
  <si>
    <t>05.027.0011-0</t>
  </si>
  <si>
    <t>SOLDA DE TOPO,EM TUBOS DE ACO GALVANIZADO NO DIAMETRO DE 2",</t>
  </si>
  <si>
    <t>05.027.0011-A</t>
  </si>
  <si>
    <t>05.032.0001-0</t>
  </si>
  <si>
    <t>ESCORAMENTO DE POSTE DE CONCRETO OU METALICO</t>
  </si>
  <si>
    <t>05.032.0001-A</t>
  </si>
  <si>
    <t>05.033.0001-0</t>
  </si>
  <si>
    <t>ENCHIMENTO DE VAO SOBRE ABOBADA DE TUNEL,COM PEDRA-DE-MAO JO</t>
  </si>
  <si>
    <t>GADA,INCLUSIVE FORNECIMENTO DESTA</t>
  </si>
  <si>
    <t>05.033.0001-A</t>
  </si>
  <si>
    <t>05.033.0002-0</t>
  </si>
  <si>
    <t>ENCHIMENTO DE VAO SOBRE ABOBADA DE TUNEL,COM PEDRA-DE-MAO AR</t>
  </si>
  <si>
    <t>RUMADA,INCLUSIVE FORNECIMENTO DESTA</t>
  </si>
  <si>
    <t>05.033.0002-A</t>
  </si>
  <si>
    <t>05.033.0003-0</t>
  </si>
  <si>
    <t>ARRUMACAO DE MATERIAL ROCHOSO,EM BLOCOS DE ATE 15KG,EM PILHA</t>
  </si>
  <si>
    <t>S REGULARES,REFERINDO-SE O CUSTO AO MATERIAL SOLTO,EXCLUSIVE</t>
  </si>
  <si>
    <t xml:space="preserve"> ESTE</t>
  </si>
  <si>
    <t>05.033.0003-A</t>
  </si>
  <si>
    <t>05.035.0001-0</t>
  </si>
  <si>
    <t>CERCA DE VEDACAO DE TERRENO COM MOUROES DE MADEIRA DE LEI DE</t>
  </si>
  <si>
    <t xml:space="preserve"> 3"X3",COM 2,00M DE ALTURA LIVRE E 0,50M ENTERRADOS,ESPACADO</t>
  </si>
  <si>
    <t>S DE 3,00M,COM 7 FIOS CORRIDOS DE ARAME FARPADO Nº14.FORNECI</t>
  </si>
  <si>
    <t>05.035.0001-A</t>
  </si>
  <si>
    <t>05.035.0002-0</t>
  </si>
  <si>
    <t xml:space="preserve"> 3"X3",COM 1,50M DE ALTURA LIVRE E 0,50M ENTERRADOS,ESPACADO</t>
  </si>
  <si>
    <t>S DE 3,00M,COM 5 FIOS CORRIDOS DE ARAME FARPADO Nº14.FORNECI</t>
  </si>
  <si>
    <t>05.035.0002-A</t>
  </si>
  <si>
    <t>05.035.0003-0</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</si>
  <si>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</si>
  <si>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</si>
  <si>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</si>
  <si>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</si>
  <si>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</si>
  <si>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</si>
  <si>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05.035.0003-A</t>
  </si>
  <si>
    <t>05.035.0004-0</t>
  </si>
  <si>
    <t>CERCA CONSTRUIDA COM MOUROES RETOS DE CONCRETO ARMADO,COMPRI</t>
  </si>
  <si>
    <t>MENTO DE 2,50M,ESPACADOS DE 3,00M,CRAVADOS 0,50M NO SOLO,COM</t>
  </si>
  <si>
    <t xml:space="preserve"> 5 FIOS CORRIDOS DE ARAME LISO GALVANIZADO Nº 12.FORNECIMENT</t>
  </si>
  <si>
    <t>O E COLOCACAO</t>
  </si>
  <si>
    <t>05.035.0004-A</t>
  </si>
  <si>
    <t>05.035.0005-0</t>
  </si>
  <si>
    <t xml:space="preserve"> 8 FIOS CORRIDOS DE ARAME FARPADO Nº 14.FORNECIMENTO E COLOC</t>
  </si>
  <si>
    <t>05.035.0005-A</t>
  </si>
  <si>
    <t>05.035.0006-0</t>
  </si>
  <si>
    <t>CERCA CONSTRUIDA COM MOUROES CURVOS DE CONCRETO ARMADO,ALTUR</t>
  </si>
  <si>
    <t>A DE 2,90M MAIS 0,44M DE PONTA INCLINADA,ESPACOS DE 3,00M,CR</t>
  </si>
  <si>
    <t>AVADOS 0,50M NO SOLO,COM 11 FIOS CORRIDOS DE ARAME LISO GALV</t>
  </si>
  <si>
    <t>ANIZADO Nº 12.FORNECIMENTO E COLOCACAO</t>
  </si>
  <si>
    <t>05.035.0006-A</t>
  </si>
  <si>
    <t>05.035.0007-0</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</si>
  <si>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</si>
  <si>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</si>
  <si>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</si>
  <si>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</si>
  <si>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</si>
  <si>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</si>
  <si>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05.035.0007-A</t>
  </si>
  <si>
    <t>05.035.0008-0</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</si>
  <si>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</si>
  <si>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</si>
  <si>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</si>
  <si>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</si>
  <si>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OCACAO</t>
  </si>
  <si>
    <t>05.035.0008-A</t>
  </si>
  <si>
    <t>05.035.0009-0</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</si>
  <si>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</si>
  <si>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</si>
  <si>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</si>
  <si>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</si>
  <si>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</si>
  <si>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</si>
  <si>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05.035.0009-A</t>
  </si>
  <si>
    <t>05.035.0010-0</t>
  </si>
  <si>
    <t>CERCA DIVISORIA COM MOUROES DE MADEIRA DE LEI DE 3"X3",COM 2</t>
  </si>
  <si>
    <t>,00M DE ALTURA LIVRE,0,50M ENTERRADOS,ESPACADOS DE 3,00M,COM</t>
  </si>
  <si>
    <t xml:space="preserve"> 4 FIOS DE ARAME FARPADO.FORNECIMENTO E COLOCACAO</t>
  </si>
  <si>
    <t>05.035.0010-A</t>
  </si>
  <si>
    <t>05.035.0011-0</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</si>
  <si>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</si>
  <si>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</si>
  <si>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</si>
  <si>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</si>
  <si>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</si>
  <si>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</si>
  <si>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05.035.0011-A</t>
  </si>
  <si>
    <t>05.035.0012-0</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</si>
  <si>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</si>
  <si>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</si>
  <si>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</si>
  <si>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</si>
  <si>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</si>
  <si>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</si>
  <si>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05.035.0012-A</t>
  </si>
  <si>
    <t>05.035.0013-0</t>
  </si>
  <si>
    <t>CERCA DE SARRAFOS VERTICAIS DE MADEIRA DE LEI,2X4CM,E 120CM</t>
  </si>
  <si>
    <t>DE ALTURA,PREGADOS SOBRE SARRAFOS HORIZONTAIS DE 5X5CM,A CAD</t>
  </si>
  <si>
    <t>A 8CM,CENTRO A CENTRO,APOIADOS SOBRE MONTANTES DE 7,5X7,5CM,</t>
  </si>
  <si>
    <t>ESPACADOS DE 2,00M.FORNECIMENTO E COLOCACAO</t>
  </si>
  <si>
    <t>05.035.0013-A</t>
  </si>
  <si>
    <t>05.035.0015-0</t>
  </si>
  <si>
    <t>CERCA DE ARAME FARPADO,CONSTITUIDA DE 4 FIOS DE ARAME GALVAN</t>
  </si>
  <si>
    <t>IZADO,DE 2MM DE ESPESSURA,EXCLUSIVE ESTICADORES E POSTES.FOR</t>
  </si>
  <si>
    <t>05.035.0015-A</t>
  </si>
  <si>
    <t>05.035.0016-0</t>
  </si>
  <si>
    <t>IZADO,DE 2MM DE ESPESSURA,INCLUSIVE FORNECIMENTO E ASSENTAME</t>
  </si>
  <si>
    <t>NTO DE MOUROES DE CONCRETO ARMADO (CADA 3,00M),FUNDIDOS NO L</t>
  </si>
  <si>
    <t>OCAL E ESTICADORES (CADA 48,00M E NOS DESVIOS).FORNECIMENTO</t>
  </si>
  <si>
    <t>E COLOCACAO</t>
  </si>
  <si>
    <t>05.035.0016-A</t>
  </si>
  <si>
    <t>05.035.0019-0</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</si>
  <si>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</si>
  <si>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</si>
  <si>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</si>
  <si>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</si>
  <si>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05.035.0019-A</t>
  </si>
  <si>
    <t>05.035.0020-0</t>
  </si>
  <si>
    <t>CERCA DE ARAME FARPADO Nº14 COM 4 FIOS FIXADOS EM CANTONEIRA</t>
  </si>
  <si>
    <t>S DE ACO DE 2.1/2"X2.1/2",FINCADAS SOBRE MURO EXISTENTE A CA</t>
  </si>
  <si>
    <t>DA 2,00M,COM 1,00M DE ALTURA UTIL,INCLUSIVE PINTURA DOS PERF</t>
  </si>
  <si>
    <t>IS E ANDAIME</t>
  </si>
  <si>
    <t>05.035.0020-A</t>
  </si>
  <si>
    <t>05.035.0021-0</t>
  </si>
  <si>
    <t>CERCA DE ARAME FARPADO Nº14 COM 6 FIOS FIXADOS EM CANTONEIRA</t>
  </si>
  <si>
    <t>DA 2,00M,COM 1,50M DE ALTURA UTIL,INCLUSIVE PINTURA DOS PERF</t>
  </si>
  <si>
    <t>05.035.0021-A</t>
  </si>
  <si>
    <t>05.035.0025-0</t>
  </si>
  <si>
    <t>ARAME FARPADO COLOCADO,INCLUSIVE ARAME LISO GALVANIZADO PARA</t>
  </si>
  <si>
    <t xml:space="preserve"> AMARRACAO,MEDIDO PELO PESO INCORPORADO DE ARAME FARPADO.FOR</t>
  </si>
  <si>
    <t>05.035.0025-A</t>
  </si>
  <si>
    <t>05.038.0001-0</t>
  </si>
  <si>
    <t>MURO DE CONCRETO PRE-MOLDADO COM 1,80M DE ALTURA,ESPESSURA D</t>
  </si>
  <si>
    <t>E 3 A 4CM,COM MONTANTES ESPACADOS DE 1,50M,INCLUSIVE ESCAVAC</t>
  </si>
  <si>
    <t>AO,REATERRO E FUNDACOES EM CONCRETO</t>
  </si>
  <si>
    <t>05.038.0001-A</t>
  </si>
  <si>
    <t>05.039.0001-0</t>
  </si>
  <si>
    <t>BARREIRA DE PROTECAO PERIMETRAL,TIPO OURICO,EM ACO INOXIDAVE</t>
  </si>
  <si>
    <t>L.FORNECIMENTO E COLOCACAO</t>
  </si>
  <si>
    <t>05.039.0001-A</t>
  </si>
  <si>
    <t>05.039.0005-0</t>
  </si>
  <si>
    <t>BARREIRA DE PROTECAO,TIPO CONCERTINA,COM DIAMETRO DE ESPIRAL</t>
  </si>
  <si>
    <t xml:space="preserve"> 450MM,MODELO SIMPLES,LAMINAS DE 30MM COM 54 ESPIRAIS E 22 L</t>
  </si>
  <si>
    <t>AMINAS POR ESPIRAIS,FIO 3MM EM ACO GALVANIZADO.FORNECIMENTO</t>
  </si>
  <si>
    <t>05.039.0005-A</t>
  </si>
  <si>
    <t>05.039.0010-0</t>
  </si>
  <si>
    <t xml:space="preserve"> 450MM,MODELO DUPLO,LAMINAS DE 30MM COM 54 ESPIRAIS E 22 LAM</t>
  </si>
  <si>
    <t>INAS POR ESPIRAS,FIO DE 3MM EM ACO GALVANIZADO,3 CHIPS POR E</t>
  </si>
  <si>
    <t>SPIRAL.FORNECIMENTO E COLOCACAO</t>
  </si>
  <si>
    <t>05.039.0010-A</t>
  </si>
  <si>
    <t>05.040.0870-0</t>
  </si>
  <si>
    <t>RASPAGEM,CALAFETACAO E ENCERAMENTO DE PISO DE TACOS COMUNS O</t>
  </si>
  <si>
    <t>U SOALHO DE MADEIRA,COM UMA DEMAO DE CERA</t>
  </si>
  <si>
    <t>05.040.0870-A</t>
  </si>
  <si>
    <t>05.041.0875-0</t>
  </si>
  <si>
    <t>RASPAGEM,CALAFETACAO E APLICACAO DE TRES DEMAOS DE RESINA LI</t>
  </si>
  <si>
    <t>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</si>
  <si>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</si>
  <si>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</si>
  <si>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</si>
  <si>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</si>
  <si>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</si>
  <si>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</si>
  <si>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</si>
  <si>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</si>
  <si>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</si>
  <si>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</si>
  <si>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</si>
  <si>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t>
  </si>
  <si>
    <t>M DE ESPESSURA,COM INSCRICAO EM PLOTTER.FORNECIMENTO E COLOC</t>
  </si>
  <si>
    <t>05.050.0001-A</t>
  </si>
  <si>
    <t>05.050.0003-0</t>
  </si>
  <si>
    <t>PLACA DE INAUGURACAO EM ALUMINIO FUNDIDO (DURALUMINIO),MEDIN</t>
  </si>
  <si>
    <t>DO (0,40X0,60)M,COM 6MM DE ESPESSURA,EM ALTO RELEVO.FORNECIM</t>
  </si>
  <si>
    <t>05.050.0003-A</t>
  </si>
  <si>
    <t>05.050.0008-0</t>
  </si>
  <si>
    <t>PLACA DE INAUGURACAO EM BRONZE COM AS DIMENSOES DE (0,35X0,5</t>
  </si>
  <si>
    <t>0)M.FORNECIMENTO E COLOCACAO</t>
  </si>
  <si>
    <t>05.050.0008-A</t>
  </si>
  <si>
    <t>05.051.0010-0</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</si>
  <si>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</si>
  <si>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</si>
  <si>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</si>
  <si>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</si>
  <si>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</si>
  <si>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</si>
  <si>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CM2</t>
  </si>
  <si>
    <t>05.051.0010-A</t>
  </si>
  <si>
    <t>05.054.0001-0</t>
  </si>
  <si>
    <t>PLACA DE ACRILICO PARA IDENTIFICACAO DE PORTAS,MEDINDO (25X8</t>
  </si>
  <si>
    <t>)CM.FORNECIMENTO E COLOCACAO</t>
  </si>
  <si>
    <t>05.054.0001-A</t>
  </si>
  <si>
    <t>05.054.0015-0</t>
  </si>
  <si>
    <t>PLACA DE ACRILICO,DESENHADA,INDICANDO SANITARIO MASCULINO OU</t>
  </si>
  <si>
    <t xml:space="preserve"> FEMININO,DE (39X19)CM.FORNECIMENTO E COLOCACAO</t>
  </si>
  <si>
    <t>05.054.0015-A</t>
  </si>
  <si>
    <t>05.054.0045-0</t>
  </si>
  <si>
    <t>PLACAS DE IDENTIFICACAO DE MONUMENTOS HISTORICOS EM BRONZE C</t>
  </si>
  <si>
    <t>OM AS DIMENSOES DE (35X50)CM,EXCLUSIVE PEDESTAL DE CONCRETO.</t>
  </si>
  <si>
    <t>FORNECIMENTO E COLOCACAO</t>
  </si>
  <si>
    <t>05.054.0045-A</t>
  </si>
  <si>
    <t>05.054.0050-0</t>
  </si>
  <si>
    <t>OM AS DIMENSOES DE(35X50)CM,INCLUSIVE PEDESTAL DE CONCRETO.F</t>
  </si>
  <si>
    <t>ORNECIMENTO E COLOCACAO</t>
  </si>
  <si>
    <t>05.054.0050-A</t>
  </si>
  <si>
    <t>05.054.0055-0</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</si>
  <si>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</si>
  <si>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</si>
  <si>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</si>
  <si>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</si>
  <si>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</si>
  <si>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</si>
  <si>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05.054.0055-A</t>
  </si>
  <si>
    <t>05.054.0100-0</t>
  </si>
  <si>
    <t>PLACA FOTOLUMINESCENTE DE SINALIZACAO DE SEGURANCA CONTRA IN</t>
  </si>
  <si>
    <t>CENDIO,PARA SAIDA DE EMERGENCIA,EM PVC ANTICHAMA,DIMENSOES A</t>
  </si>
  <si>
    <t>PROXIMADAS DE (10X20)CM,CONFORME ABNT NBR 16820.FORNECIMENTO</t>
  </si>
  <si>
    <t>05.054.0100-A</t>
  </si>
  <si>
    <t>05.054.0102-0</t>
  </si>
  <si>
    <t>PROXIMADAS DE (20X40)CM,CONFORME ABNT NBR 16820.FORNECIMENTO</t>
  </si>
  <si>
    <t>05.054.0102-A</t>
  </si>
  <si>
    <t>05.054.0103-0</t>
  </si>
  <si>
    <t>CENDIO,PARA INDICACAO DE NUMERO DE PAVIMENTOS,EM PVC ANTICHA</t>
  </si>
  <si>
    <t>MA,DIMENSOES APROXIMADAS DE (10X10)CM,CONFORME ABNT NBR 1682</t>
  </si>
  <si>
    <t>0.FORNECIMENTO E COLOCACAO</t>
  </si>
  <si>
    <t>05.054.0103-A</t>
  </si>
  <si>
    <t>05.054.0104-0</t>
  </si>
  <si>
    <t>CENDIO,PARA INDICACAO CONTINUADA DE ROTA DE FUGA,EM PVC ANTI</t>
  </si>
  <si>
    <t>CHAMA,DIMENSOES APROXIMADAS DE (7X20)CM,CONFORME ABNT NBR 16</t>
  </si>
  <si>
    <t>820.FORNECIMENTO E COLOCACAO</t>
  </si>
  <si>
    <t>05.054.0104-A</t>
  </si>
  <si>
    <t>05.054.0105-0</t>
  </si>
  <si>
    <t>CENDIO,PARA EQUIPAMENTOS DE COMBATE A INCENDIO E ALARME,EM P</t>
  </si>
  <si>
    <t>VC ANTICHAMA,DIMENSOES APROXIMADAS DE (15X15)CM,CONFORME ABN</t>
  </si>
  <si>
    <t>T NBR 16820.FORNECIMENTO E COLOCACAO</t>
  </si>
  <si>
    <t>05.054.0105-A</t>
  </si>
  <si>
    <t>05.054.0110-0</t>
  </si>
  <si>
    <t>VC ANTICHAMA,DIMENSOES APROXIMADAS DE (30X30)CM,CONFORME ABN</t>
  </si>
  <si>
    <t>05.054.0110-A</t>
  </si>
  <si>
    <t>05.054.0115-0</t>
  </si>
  <si>
    <t>VC ANTICHAMA,DIMENSOES APROXIMADAS DE (20X15)CM,CONFORME ABN</t>
  </si>
  <si>
    <t>05.054.0115-A</t>
  </si>
  <si>
    <t>05.054.0120-0</t>
  </si>
  <si>
    <t>CENDIO,DE PROIBICAO,EM PVC ANTICHAMA,FORMA CIRCULAR,DIAMETRO</t>
  </si>
  <si>
    <t xml:space="preserve"> APROXIMADO DE 20CM,CONFORME ABNT NBR 16820.FORNECIMENTO E C</t>
  </si>
  <si>
    <t>OLOCACAO</t>
  </si>
  <si>
    <t>05.054.0120-A</t>
  </si>
  <si>
    <t>05.054.0130-0</t>
  </si>
  <si>
    <t>CENDIO,DE ALERTA,EM PVC ANTICHAMA,FORMA TRIANGULAR,DIMENSAO</t>
  </si>
  <si>
    <t xml:space="preserve"> APROXIMADA DA BASE DE 20CM,CONFORME ABNT NBR 16820.FORNECIM</t>
  </si>
  <si>
    <t>05.054.0130-A</t>
  </si>
  <si>
    <t>05.055.0010-0</t>
  </si>
  <si>
    <t>LETRA CAIXA DE ACO INOX POLIDO OU ESCOVADO,COM 20CM DE ALTUR</t>
  </si>
  <si>
    <t>A,ESPESSURA DE 2CM,COM PINOS PARA FIXACAO.FORNECIMENTO E COL</t>
  </si>
  <si>
    <t>05.055.0010-A</t>
  </si>
  <si>
    <t>05.055.0022-0</t>
  </si>
  <si>
    <t>LETRA CAIXA DE ACO INOX POLIDO OU ESCOVADO,COM 30CM DE ALTUR</t>
  </si>
  <si>
    <t>A,ESPESSURA DE 3CM,COM PINOS PARA FIXACAO.FORNECIMENTO E COL</t>
  </si>
  <si>
    <t>05.055.0022-A</t>
  </si>
  <si>
    <t>05.055.0024-0</t>
  </si>
  <si>
    <t>LETRA CAIXA DE ACO INOX POLIDO OU ESCOVADO,COM 40CM DE ALTUR</t>
  </si>
  <si>
    <t>A,ESPESSURA DE 4CM,COM PINOS PARA FIXACAO.FORNECIMENTO E COL</t>
  </si>
  <si>
    <t>05.055.0024-A</t>
  </si>
  <si>
    <t>05.055.0026-0</t>
  </si>
  <si>
    <t>LETRA CAIXA DE LATAO,COM 30CM DE ALTURA,ESPESSURA DE 3CM,COM</t>
  </si>
  <si>
    <t xml:space="preserve"> PINOS PARA FIXACAO.FORNECIMENTO E COLOCACAO</t>
  </si>
  <si>
    <t>05.055.0026-A</t>
  </si>
  <si>
    <t>05.055.0030-0</t>
  </si>
  <si>
    <t>LETRA FUNDIDA EM ALUMINIO,COM 10CM DE ALTURA,ESPESSURA DE 5M</t>
  </si>
  <si>
    <t>M,COM PINOS PARA FIXACAO.FORNECIMENTO E COLOCACAO</t>
  </si>
  <si>
    <t>05.055.0030-A</t>
  </si>
  <si>
    <t>05.055.0040-0</t>
  </si>
  <si>
    <t>LETRA FUNDIDA EM BRONZE,COM 10CM DE ALTURA,ESPESSURA DE 5MM,</t>
  </si>
  <si>
    <t>COM PINOS PARA FIXACAO.FORNECIMENTO E COLOCACAO</t>
  </si>
  <si>
    <t>05.055.0040-A</t>
  </si>
  <si>
    <t>05.056.0001-0</t>
  </si>
  <si>
    <t>PLACA DE FERRO ESMALTADO DE 12X18CM COM NUMERACAO PARA IDENT</t>
  </si>
  <si>
    <t>IFICACAO DE IMOVEL EM LOGRADOURO.FORNECIMENTO E COLOCACAO</t>
  </si>
  <si>
    <t>05.056.0001-A</t>
  </si>
  <si>
    <t>05.056.0002-0</t>
  </si>
  <si>
    <t>PLACA DE FERRO ESMALTADO FORMA ELIPTICA,Nº13,PARA IDENTIFICA</t>
  </si>
  <si>
    <t>CAO DE MARCADOR,DE LUZ OU GAS OU OUTRO,EM CONJUNTO HABITACIO</t>
  </si>
  <si>
    <t>NAL.FORNECIMENTO E COLOCACAO</t>
  </si>
  <si>
    <t>05.056.0002-A</t>
  </si>
  <si>
    <t>05.057.0010-0</t>
  </si>
  <si>
    <t>PLACA DE IDENTIFICACAO EM ACO INOXIDAVEL,ESCRITA EM BRAILLE,</t>
  </si>
  <si>
    <t>MEDINDO (8X25)CM,CONFORME ABNT NBR 9050.FORNECIMENTO E COLOC</t>
  </si>
  <si>
    <t>05.057.0010-A</t>
  </si>
  <si>
    <t>05.057.0015-0</t>
  </si>
  <si>
    <t>MAPA TATIL EM ACRILICO,COM TEXTOS,SIMBOLOS E BRAILLE EM RELE</t>
  </si>
  <si>
    <t>VO,MEDINDO APROXIMADAMENTE (54X39)CM,PARA SINALIZACAO E LOCA</t>
  </si>
  <si>
    <t>LIZACAO DE AMBIENTES,CONFORME ABNT NBR 9050,EXCLUSIVE PEDEST</t>
  </si>
  <si>
    <t>AL.FORNECIMENTO E COLOCACAO</t>
  </si>
  <si>
    <t>05.057.0015-A</t>
  </si>
  <si>
    <t>05.057.0025-0</t>
  </si>
  <si>
    <t>PLACA DE ALUMINIO OU ACRILICO,ESCRITA EM BRAILLE,MEDINDO (10</t>
  </si>
  <si>
    <t>X3)CM,PARA SINALIZACAO DE CORRIMAO,CONFORME ABNT NBR 9050.FO</t>
  </si>
  <si>
    <t>05.057.0025-A</t>
  </si>
  <si>
    <t>05.058.0010-0</t>
  </si>
  <si>
    <t>PLASTICO NA COR PRETA,DESTINADO A PROTECAO DE TELHADOS,MOVEI</t>
  </si>
  <si>
    <t>S E PISOS,COM 0,15MM DE ESPESSURA,REUTILIZADO 5 VEZES,INCLUS</t>
  </si>
  <si>
    <t>IVE RETIRADA.FORNECIMENTO E COLOCACAO</t>
  </si>
  <si>
    <t>05.058.0010-A</t>
  </si>
  <si>
    <t>05.058.0020-0</t>
  </si>
  <si>
    <t>LONA DE POLIETILENO(LONA TERREIRO)COM ESPESSURA DE 0,20MM PA</t>
  </si>
  <si>
    <t>RA IMPERMEABILIZACAO DE SOLO,MEDIDA PELA AREA COBERTA,INCLUS</t>
  </si>
  <si>
    <t>IVE PERDAS E TRANSPASSE</t>
  </si>
  <si>
    <t>05.058.0020-A</t>
  </si>
  <si>
    <t>05.058.0030-0</t>
  </si>
  <si>
    <t>PLASTICO BOLHA,LARGURA DE 1,30M.FORNECIMENTO E COLOCACAO</t>
  </si>
  <si>
    <t>05.058.0030-A</t>
  </si>
  <si>
    <t>05.058.0100-0</t>
  </si>
  <si>
    <t>PALLET DE CONTENCAO PARA DOIS TAMBORES DE COMBUSTIVEL,EM POL</t>
  </si>
  <si>
    <t>IETILENO ROTOMOLDADO COM PROTECAO UV,CAPACIDADE APROXIMADA D</t>
  </si>
  <si>
    <t>E 200 LITROS,COMPOSTO DE BACIA E GRELHA.FORNECIMENTO</t>
  </si>
  <si>
    <t>05.058.0100-A</t>
  </si>
  <si>
    <t>05.075.0005-0</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</si>
  <si>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</si>
  <si>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</si>
  <si>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</si>
  <si>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</si>
  <si>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</si>
  <si>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05.075.0005-A</t>
  </si>
  <si>
    <t>05.075.0006-0</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</si>
  <si>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</si>
  <si>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</si>
  <si>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</si>
  <si>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</si>
  <si>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</si>
  <si>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05.075.0006-A</t>
  </si>
  <si>
    <t>05.075.0007-1</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</si>
  <si>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</si>
  <si>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</si>
  <si>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</si>
  <si>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</si>
  <si>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05.075.0007-B</t>
  </si>
  <si>
    <t>05.075.0008-0</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</si>
  <si>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</si>
  <si>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</si>
  <si>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</si>
  <si>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</si>
  <si>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</si>
  <si>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05.075.0008-A</t>
  </si>
  <si>
    <t>05.077.0001-0</t>
  </si>
  <si>
    <t>ESCORAMENTO DE VALAS EM PRANCHADA HORIZONTAL,EMPREGANDO-SE M</t>
  </si>
  <si>
    <t>ADEIRA DE 3ª E PERFIL METALICO "H" DE 6"X6",REUTILIZADOS EM</t>
  </si>
  <si>
    <t>5 VEZES,INCLUSIVE FORNECIMENTO DE TODOS OS MATERIAIS,COLOCAC</t>
  </si>
  <si>
    <t>AO E RETIRADA</t>
  </si>
  <si>
    <t>05.077.0001-A</t>
  </si>
  <si>
    <t>05.077.0010-0</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</si>
  <si>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</si>
  <si>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</si>
  <si>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</si>
  <si>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</si>
  <si>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</si>
  <si>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05.077.0010-A</t>
  </si>
  <si>
    <t>05.080.0020-0</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</si>
  <si>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</si>
  <si>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</si>
  <si>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</si>
  <si>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</si>
  <si>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</si>
  <si>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</si>
  <si>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05.080.0020-A</t>
  </si>
  <si>
    <t>05.080.0025-0</t>
  </si>
  <si>
    <t>CAO DE 40 VEZES PARA ESTACAS-PRANCHAS E 10 VEZES PARA GUIAS</t>
  </si>
  <si>
    <t>05.080.0025-A</t>
  </si>
  <si>
    <t>05.080.0030-0</t>
  </si>
  <si>
    <t>CAO DE 15 VEZES PARA ESTACAS-PRANCHAS E 10 VEZES PARA GUIAS</t>
  </si>
  <si>
    <t>05.080.0030-A</t>
  </si>
  <si>
    <t>05.080.0040-0</t>
  </si>
  <si>
    <t xml:space="preserve"> PROFUNDIDADE ATE 5,00M.O CUSTO INCLUI O FORNECIMENTO,EXECUC</t>
  </si>
  <si>
    <t>05.080.0040-A</t>
  </si>
  <si>
    <t>05.080.0045-0</t>
  </si>
  <si>
    <t>05.080.0045-A</t>
  </si>
  <si>
    <t>05.080.0050-0</t>
  </si>
  <si>
    <t>05.080.0050-A</t>
  </si>
  <si>
    <t>05.080.0060-0</t>
  </si>
  <si>
    <t xml:space="preserve"> PROFUNDIDADE ATE 6,00M.O CUSTO INCLUI O FORNECIMENTO,EXECUC</t>
  </si>
  <si>
    <t>05.080.0060-A</t>
  </si>
  <si>
    <t>05.080.0065-0</t>
  </si>
  <si>
    <t>05.080.0065-A</t>
  </si>
  <si>
    <t>05.080.0070-0</t>
  </si>
  <si>
    <t>05.080.0070-A</t>
  </si>
  <si>
    <t>05.081.0010-0</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</si>
  <si>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</si>
  <si>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</si>
  <si>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</si>
  <si>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</si>
  <si>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</si>
  <si>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05.081.0010-A</t>
  </si>
  <si>
    <t>05.081.0012-0</t>
  </si>
  <si>
    <t>DE 40 VEZES PARA ESTACAS-PRANCHAS E 60 VEZES PARA GUIAS E ES</t>
  </si>
  <si>
    <t>05.081.0012-A</t>
  </si>
  <si>
    <t>05.081.0015-0</t>
  </si>
  <si>
    <t>DE 15 VEZES PARA ESTACAS-PRANCHAS E 60 VEZES PARA GUIAS E ES</t>
  </si>
  <si>
    <t>05.081.0015-A</t>
  </si>
  <si>
    <t>05.081.0017-0</t>
  </si>
  <si>
    <t xml:space="preserve"> PROFUNDIDADE ATE 5,00M.CUSTO INCLUI FORNECIMENTO,EXECUCAO E</t>
  </si>
  <si>
    <t>05.081.0017-A</t>
  </si>
  <si>
    <t>05.081.0020-0</t>
  </si>
  <si>
    <t>05.081.0020-A</t>
  </si>
  <si>
    <t>05.081.0022-0</t>
  </si>
  <si>
    <t>05.081.0022-A</t>
  </si>
  <si>
    <t>05.081.0025-0</t>
  </si>
  <si>
    <t xml:space="preserve"> PROFUNDIDADE ATE 6,00M.CUSTO INCLUI FORNECIMENTO,EXECUCAO E</t>
  </si>
  <si>
    <t>05.081.0025-A</t>
  </si>
  <si>
    <t>05.081.0027-0</t>
  </si>
  <si>
    <t>05.081.0027-A</t>
  </si>
  <si>
    <t>05.081.0029-0</t>
  </si>
  <si>
    <t>05.081.0029-A</t>
  </si>
  <si>
    <t>05.081.0031-0</t>
  </si>
  <si>
    <t>ESCORAMENTO PARA VALAS "TIPO BLINDAGEM",COM LARGURA DE 3,00M</t>
  </si>
  <si>
    <t xml:space="preserve"> E PROFUNDIDADE DE 2,50M,INCLUSIVE MOVIMENTACAO COM ESCAVADE</t>
  </si>
  <si>
    <t>IRA HIDRAULICA E MAO-DE-OBRA.A MEDICAO SERA FEITA PELO PRODU</t>
  </si>
  <si>
    <t>TO DAS ALTURAS DAS PAREDES ESCORADAS (2 LADOS) VEZES O COMPR</t>
  </si>
  <si>
    <t>IMENTO DA VALA</t>
  </si>
  <si>
    <t>05.081.0031-A</t>
  </si>
  <si>
    <t>05.081.0032-0</t>
  </si>
  <si>
    <t xml:space="preserve"> E PROFUNDIDADE DE 4,50M,INCLUSIVE MOVIMENTACAO COM ESCAVADE</t>
  </si>
  <si>
    <t>05.081.0032-A</t>
  </si>
  <si>
    <t>05.081.0033-0</t>
  </si>
  <si>
    <t xml:space="preserve"> E PROFUNDIDADE DE 6,00M,INCLUSIVE MOVIMENTACAO COM ESCAVADE</t>
  </si>
  <si>
    <t>05.081.0033-A</t>
  </si>
  <si>
    <t>05.082.0001-0</t>
  </si>
  <si>
    <t>RETIRADA E RECOLOCACAO DE ESTACAS PRANCHAS DE ACO.MEDICAO PE</t>
  </si>
  <si>
    <t>LA SUPERFICIE UTIL COBRINDO AS PAREDES DAS CAVAS OU VALAS</t>
  </si>
  <si>
    <t>05.082.0001-A</t>
  </si>
  <si>
    <t>05.085.0010-1</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</si>
  <si>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</si>
  <si>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</si>
  <si>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</si>
  <si>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</si>
  <si>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</si>
  <si>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</si>
  <si>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05.085.0010-B</t>
  </si>
  <si>
    <t>05.085.0011-0</t>
  </si>
  <si>
    <t>ENSECADERIA DE ESTACAS-PRANCHAS PECAS DE MADEIRA 3"X9",ENCAI</t>
  </si>
  <si>
    <t>CAO C/COMPRESSOR E EXTRACAO C/ESCAVADEIRA.FORNE.,EXECUCAO E</t>
  </si>
  <si>
    <t>RETIRADA DOS MATERIAIS.ESTACAS USADAS 3 VEZES,GUIAS 3 VEZES</t>
  </si>
  <si>
    <t>E ESTRONCAS 2 VEZES</t>
  </si>
  <si>
    <t>05.085.0011-A</t>
  </si>
  <si>
    <t>05.085.0012-0</t>
  </si>
  <si>
    <t>COBRINDO PAREDE DA VALA,ESTA ATE 4,50M DE PROFUNDIDADE,CRAVA</t>
  </si>
  <si>
    <t>05.085.0012-A</t>
  </si>
  <si>
    <t>05.085.0013-1</t>
  </si>
  <si>
    <t>ETIRADA DOS MATERIAIS.ESTACAS USADAS 3 VEZES,GUIAS 3 VEZES E</t>
  </si>
  <si>
    <t>05.085.0013-B</t>
  </si>
  <si>
    <t>05.085.0014-0</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</si>
  <si>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</si>
  <si>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</si>
  <si>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</si>
  <si>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</si>
  <si>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</si>
  <si>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05.085.0014-A</t>
  </si>
  <si>
    <t>05.085.0015-0</t>
  </si>
  <si>
    <t>DE CAIXA,ATE 4,50M DE PROFUNDIDADE,CRAVACAO EXECUTADA MANUAL</t>
  </si>
  <si>
    <t>MENTE S/FICHA E EXTRACAO C/"TIRFOR" OU MACACO.FORN.,EXECUCAO</t>
  </si>
  <si>
    <t>05.085.0015-A</t>
  </si>
  <si>
    <t>05.085.0016-1</t>
  </si>
  <si>
    <t>ENSECADEIRA SIMPLES(ESCORAMENTO FECHADO)ESTACAS-PRANCHAS PEC</t>
  </si>
  <si>
    <t>AS MADEIRA 3"X9",S/ENCAIXE,VALAS ATE 3,00M LARGURA,MEDIDA SU</t>
  </si>
  <si>
    <t>PERFICIE UTIL COBRINDO PAREDE DA VALA,ATE 3,00M PROFUNDIDADE</t>
  </si>
  <si>
    <t>,CRAVACAO C/COMPRESSOR E EXTRACAO C/ESCAV.FORN.,EXECUCAO E R</t>
  </si>
  <si>
    <t>05.085.0016-B</t>
  </si>
  <si>
    <t>05.085.0017-0</t>
  </si>
  <si>
    <t xml:space="preserve"> E ESTRONCAS 2 VEZES</t>
  </si>
  <si>
    <t>05.085.0017-A</t>
  </si>
  <si>
    <t>05.085.0018-0</t>
  </si>
  <si>
    <t>PERFICIE UTIL COBRINDO PAREDE DA VALA,ATE 4,50M PROFUNDIDADE</t>
  </si>
  <si>
    <t>,CRAVACAO C/COMPRESSOR E EXTRACAO C/ESCAV.FORN.,EXTRACAO E R</t>
  </si>
  <si>
    <t>05.085.0018-A</t>
  </si>
  <si>
    <t>05.085.0019-0</t>
  </si>
  <si>
    <t>05.085.0019-A</t>
  </si>
  <si>
    <t>05.085.0020-0</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</si>
  <si>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</si>
  <si>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</si>
  <si>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</si>
  <si>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</si>
  <si>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</si>
  <si>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05.085.0020-A</t>
  </si>
  <si>
    <t>05.085.0021-0</t>
  </si>
  <si>
    <t>FICIE UTIL COBRINDO PAREDE CAIXA,ATE 4,50M PROFUND.,CRAVACAO</t>
  </si>
  <si>
    <t>05.085.0021-A</t>
  </si>
  <si>
    <t>05.090.0001-0</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</si>
  <si>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</si>
  <si>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</si>
  <si>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</si>
  <si>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</si>
  <si>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</si>
  <si>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05.090.0001-A</t>
  </si>
  <si>
    <t>05.090.0002-0</t>
  </si>
  <si>
    <t>DE MADEIRA DE 3ª DE 3"X9",SERRADO,SEM ENCAIXE,EM VALAS DE AT</t>
  </si>
  <si>
    <t>E 3,00M DE LARGURA E ATE 3,00M DE PROFUNDIDADE,SENDO A CRAVA</t>
  </si>
  <si>
    <t>CAO MANUAL E SEM FICHA E A EXTRACAO COM PA CARREGADEIRA.ESTA</t>
  </si>
  <si>
    <t>CAS,LONGARINAS E ESTRONCAS USADAS 2 VEZES</t>
  </si>
  <si>
    <t>05.090.0002-A</t>
  </si>
  <si>
    <t>05.095.0001-0</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</si>
  <si>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</si>
  <si>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</si>
  <si>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</si>
  <si>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</si>
  <si>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</si>
  <si>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</si>
  <si>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05.095.0001-A</t>
  </si>
  <si>
    <t>05.095.0002-1</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</si>
  <si>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</si>
  <si>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</si>
  <si>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</si>
  <si>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</si>
  <si>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</si>
  <si>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05.095.0002-B</t>
  </si>
  <si>
    <t>05.097.0001-0</t>
  </si>
  <si>
    <t>BARRAGEM PROVISORIA OU ENSECADEIRA,PARA DESVIOS DE PEQUENOS</t>
  </si>
  <si>
    <t>CURSOS D'AGUA COM SACOS DE AREIA</t>
  </si>
  <si>
    <t>05.097.0001-A</t>
  </si>
  <si>
    <t>05.098.0002-0</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</si>
  <si>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</si>
  <si>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</si>
  <si>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</si>
  <si>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</si>
  <si>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</si>
  <si>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05.098.0002-A</t>
  </si>
  <si>
    <t>05.099.0001-1</t>
  </si>
  <si>
    <t>CONSOLO DE PERFIL DE ACO,COM PESO ATE 10KG,PARA SUPORTES DE</t>
  </si>
  <si>
    <t>GUIA(VIGA,LONGARINA),EM TRABALHOS DE ESCORAMENTO E CONGENERE</t>
  </si>
  <si>
    <t>S,SOLDADO EM ESTACA DO MESMO MATERIAL,INCLUSIVE FORNECIMENTO</t>
  </si>
  <si>
    <t>,COLOCACAO E RETIRADA,ADMITINDO-SE SUA UTILIZACAO 10 VEZES</t>
  </si>
  <si>
    <t>05.099.0001-B</t>
  </si>
  <si>
    <t>05.099.0002-1</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</si>
  <si>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</si>
  <si>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</si>
  <si>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</si>
  <si>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</si>
  <si>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</si>
  <si>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05.099.0002-B</t>
  </si>
  <si>
    <t>05.099.0003-0</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</si>
  <si>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</si>
  <si>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</si>
  <si>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</si>
  <si>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</si>
  <si>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</si>
  <si>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05.099.0003-A</t>
  </si>
  <si>
    <t>05.099.0004-1</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</si>
  <si>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</si>
  <si>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</si>
  <si>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</si>
  <si>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</si>
  <si>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</si>
  <si>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05.099.0004-B</t>
  </si>
  <si>
    <t>05.100.0020-0</t>
  </si>
  <si>
    <t>CAFE DA MANHA, CONFORME CONVENCAO DO TRABALHO PARA CONSTRUCA</t>
  </si>
  <si>
    <t>O CIVIL E CONDICOES HIGIENICAS E SANITARIAS ADEQUADAS</t>
  </si>
  <si>
    <t>05.100.0020-A</t>
  </si>
  <si>
    <t>05.100.0022-0</t>
  </si>
  <si>
    <t>REFEICAO CONFORME CONVENCAO DO TRABALHO PARA CONSTRUCAO CIVI</t>
  </si>
  <si>
    <t>L E CONDICOES HIGIENICAS E SANITARIAS ADEQUADAS</t>
  </si>
  <si>
    <t>05.100.0022-A</t>
  </si>
  <si>
    <t>05.100.0024-0</t>
  </si>
  <si>
    <t>CESTA BASICA E AUXILIO SAUDE COM BENEFICIOS MEDICOS E ODONTO</t>
  </si>
  <si>
    <t>LOGICOS,CONFORME CONVENCAO DO TRABALHO PARA CONSTRUCAO CIVIL</t>
  </si>
  <si>
    <t>05.100.0024-A</t>
  </si>
  <si>
    <t>05.100.0026-0</t>
  </si>
  <si>
    <t>VALE TRANSPORTE, CONSIDERANDO PASSAGEM IDA E VOLTA</t>
  </si>
  <si>
    <t>05.100.0026-A</t>
  </si>
  <si>
    <t>05.100.0900-0</t>
  </si>
  <si>
    <t>UNIDADE REF.P/COMPL.ADM LOCAL,CONSID:CONSUMO AGUA,TEL.ENERGI</t>
  </si>
  <si>
    <t>A ELETR.MAT.LIMPEZA ESCRITORIO,COMPUTADORES LICENCA OBRA,MOV</t>
  </si>
  <si>
    <t>EIS UTENSILIOS,AR COND.BEBEDOURO,ART,RRT,FOTOGRAFIAS,UNIFORM</t>
  </si>
  <si>
    <t>ES,DARIAS,EXAMES ADMISSIONAIS,PERIODICOS E DEMISSIONAIS,CURS</t>
  </si>
  <si>
    <t>OS CAPACITACAO/TREINAMENTO ITENS COMPLEMENTEM DESP.NECESS.EX</t>
  </si>
  <si>
    <t>CL.DESP.C/CAFE MANHA,REFEICAO,CESTA BASICA E VALE TRANSPORTE</t>
  </si>
  <si>
    <t>05.100.0900-A</t>
  </si>
  <si>
    <t>05.100.9999-0</t>
  </si>
  <si>
    <t>INDICE GERAL DA CONSTRUCAO CIVIL (PREDIOS PUBLICOS)</t>
  </si>
  <si>
    <t>05.100.9999-A</t>
  </si>
  <si>
    <t>05.103.9999-0</t>
  </si>
  <si>
    <t>INDICE GERAL PARA FORNECIMENTO DE MATERIAIS DA CONSTRUCAO CI</t>
  </si>
  <si>
    <t>VIL</t>
  </si>
  <si>
    <t>05.103.9999-A</t>
  </si>
  <si>
    <t>05.105.0100-0</t>
  </si>
  <si>
    <t>MAO-DE-OBRA DE VIGIA,INCLUSIVE ENCARGOS SOCIAIS</t>
  </si>
  <si>
    <t>05.105.0100-A</t>
  </si>
  <si>
    <t>05.105.0101-0</t>
  </si>
  <si>
    <t>MAO-DE-OBRA DE MARCENEIRO,INCLUSIVE ENCARGOS SOCIAIS</t>
  </si>
  <si>
    <t>05.105.0101-A</t>
  </si>
  <si>
    <t>05.105.0102-0</t>
  </si>
  <si>
    <t>MAO-DE-OBRA DE SERRALHEIRO DE CONSTRUCAO CIVIL,INCLUSIVE ENC</t>
  </si>
  <si>
    <t>ARGOS SOCIAIS</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</si>
  <si>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</si>
  <si>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</si>
  <si>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</si>
  <si>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</si>
  <si>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</si>
  <si>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</si>
  <si>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</si>
  <si>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</si>
  <si>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</si>
  <si>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</si>
  <si>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</si>
  <si>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</si>
  <si>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</si>
  <si>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</si>
  <si>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</si>
  <si>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</si>
  <si>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</si>
  <si>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</si>
  <si>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</si>
  <si>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</si>
  <si>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MAO-DE-OBRA DE CARPINTEIRO DE FORMAS,INCLUSIVE ENCARGOS SOCI</t>
  </si>
  <si>
    <t>05.105.0109-A</t>
  </si>
  <si>
    <t>05.105.0110-0</t>
  </si>
  <si>
    <t>MAO-DE-OBRA DE BOMBEIRO HIDRAULICO,INCLUSIVE ENCARGOS SOCIAI</t>
  </si>
  <si>
    <t>05.105.0110-A</t>
  </si>
  <si>
    <t>05.105.0111-0</t>
  </si>
  <si>
    <t>MAO-DE-OBRA DE CARPINTEIRO DE ESQUADRIAS,INCLUSIVE ENCARGOS</t>
  </si>
  <si>
    <t>SOCIAIS</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</si>
  <si>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</si>
  <si>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</si>
  <si>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</si>
  <si>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</si>
  <si>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</si>
  <si>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</si>
  <si>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</si>
  <si>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</si>
  <si>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</si>
  <si>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</si>
  <si>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</si>
  <si>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</si>
  <si>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</si>
  <si>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</si>
  <si>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</si>
  <si>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</si>
  <si>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</si>
  <si>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</si>
  <si>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</si>
  <si>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</si>
  <si>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</si>
  <si>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</si>
  <si>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</si>
  <si>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</si>
  <si>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</si>
  <si>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</si>
  <si>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MAO-DE-OBRA DE OPERADOR DE MAQUINAS,INCLUSIVE ENCARGOS SOCIA</t>
  </si>
  <si>
    <t>IS</t>
  </si>
  <si>
    <t>05.105.0120-A</t>
  </si>
  <si>
    <t>05.105.0121-0</t>
  </si>
  <si>
    <t>MAO-DE-OBRA DE APONTADOR,INCLUSIVE ENCARGOS SOCIAIS</t>
  </si>
  <si>
    <t>05.105.0121-A</t>
  </si>
  <si>
    <t>05.105.0122-0</t>
  </si>
  <si>
    <t>MAO-DE-OBRA DE ALMOXARIFE,INCLUSIVE ENCARGOS SOCIAIS</t>
  </si>
  <si>
    <t>05.105.0122-A</t>
  </si>
  <si>
    <t>05.105.0123-0</t>
  </si>
  <si>
    <t>MAO-DE-OBRA DE AUXILIAR DE ALMOXARIFE,INCLUSIVE ENCARGOS SOC</t>
  </si>
  <si>
    <t>05.105.0123-A</t>
  </si>
  <si>
    <t>05.105.0124-0</t>
  </si>
  <si>
    <t>MAO-DE-OBRA DE ESTAGIARIO,INCLUSIVE ENCARGOS SOCIAIS</t>
  </si>
  <si>
    <t>05.105.0124-A</t>
  </si>
  <si>
    <t>05.105.0125-0</t>
  </si>
  <si>
    <t>MAO-DE-OBRA DE AUXILIAR TECNICO,INCLUSIVE ENCARGOS SOCIAIS</t>
  </si>
  <si>
    <t>05.105.0125-A</t>
  </si>
  <si>
    <t>05.105.0126-0</t>
  </si>
  <si>
    <t>MAO-DE-OBRA DE FEITOR (ENCARREGADO DE TURMA),INCLUSIVE ENCAR</t>
  </si>
  <si>
    <t>05.105.0126-A</t>
  </si>
  <si>
    <t>05.105.0127-0</t>
  </si>
  <si>
    <t>MAO-DE-OBRA DE ENCARREGADO DE OBRA,INCLUSIVE ENCARGOS SOCIAI</t>
  </si>
  <si>
    <t>05.105.0127-A</t>
  </si>
  <si>
    <t>05.105.0128-0</t>
  </si>
  <si>
    <t>MAO-DE-OBRA DE MESTRE DE OBRA "A",INCLUSIVE ENCARGOS SOCIAIS</t>
  </si>
  <si>
    <t>05.105.0128-A</t>
  </si>
  <si>
    <t>05.105.0129-0</t>
  </si>
  <si>
    <t>MAO-DE-OBRA DE MESTRE DE OBRA "B",INCLUSIVE ENCARGOS SOCIAIS</t>
  </si>
  <si>
    <t>05.105.0129-A</t>
  </si>
  <si>
    <t>05.105.0130-0</t>
  </si>
  <si>
    <t>MAO-DE-OBRA DE ENGENHEIRO OU ARQUITETO JR.,INCLUSIVE ENCARGO</t>
  </si>
  <si>
    <t>05.105.0130-A</t>
  </si>
  <si>
    <t>05.105.0131-0</t>
  </si>
  <si>
    <t>MAO-DE-OBRA DE ENGENHEIRO OU ARQUITETO SENIOR,INCLUSIVE ENCA</t>
  </si>
  <si>
    <t>05.105.0131-A</t>
  </si>
  <si>
    <t>05.105.0132-0</t>
  </si>
  <si>
    <t>MAO-DE-OBRA DE ENGENHEIRO OU ARQUITETO COORDENADOR GERAL DE</t>
  </si>
  <si>
    <t>PROJETOS OU SUPERVISOR DE OBRAS,INCLUSIVE ENCARGOS SOCIAIS</t>
  </si>
  <si>
    <t>05.105.0132-A</t>
  </si>
  <si>
    <t>05.105.0133-0</t>
  </si>
  <si>
    <t>MAO-DE-OBRA DESENHISTA "A",INCLUSIVE ENCARGOS SOCIAIS</t>
  </si>
  <si>
    <t>05.105.0133-A</t>
  </si>
  <si>
    <t>05.105.0134-0</t>
  </si>
  <si>
    <t>MAO-DE-OBRA AUXILIAR DE DESENHISTA,INCLUSIVE ENCARGOS SOCIAI</t>
  </si>
  <si>
    <t>05.105.0134-A</t>
  </si>
  <si>
    <t>05.105.0135-0</t>
  </si>
  <si>
    <t>MAO-DE-OBRA DE CHEFE DE ESCRITORIO,INCLUSIVE ENCARGOS SOCIAI</t>
  </si>
  <si>
    <t>05.105.0135-A</t>
  </si>
  <si>
    <t>05.105.0136-0</t>
  </si>
  <si>
    <t>MAO-DE-OBRA DE SECRETARIA,INCLUSIVE ENCARGOS SOCIAIS</t>
  </si>
  <si>
    <t>05.105.0136-A</t>
  </si>
  <si>
    <t>05.105.0137-0</t>
  </si>
  <si>
    <t>MAO DE OBRA DE ENGENHEIRO OU ARQUITETO PLENO,INCLUSIVE ENCAR</t>
  </si>
  <si>
    <t>05.105.0137-A</t>
  </si>
  <si>
    <t>05.105.0138-0</t>
  </si>
  <si>
    <t>MAO-DE-OBRA DE ESCRITURARIO,INCLUSIVE ENCARGOS SOCIAIS</t>
  </si>
  <si>
    <t>05.105.0138-A</t>
  </si>
  <si>
    <t>05.105.0139-0</t>
  </si>
  <si>
    <t>MAO-DE-OBRA DE AUXILIAR DE ESCRITORIO,INCLUSIVE ENCARGOS SOC</t>
  </si>
  <si>
    <t>05.105.0139-A</t>
  </si>
  <si>
    <t>05.105.0140-0</t>
  </si>
  <si>
    <t>MAO-DE-OBRA DE CALCETEIRO,INCLUSIVE ENCARGOS SOCIAIS</t>
  </si>
  <si>
    <t>05.105.0140-A</t>
  </si>
  <si>
    <t>05.105.0141-0</t>
  </si>
  <si>
    <t>MAO-DE-OBRA DE VIDRACEIRO,INCLUSIVE ENCARGOS SOCIAIS</t>
  </si>
  <si>
    <t>05.105.0141-A</t>
  </si>
  <si>
    <t>05.105.0142-0</t>
  </si>
  <si>
    <t>MAO-DE-OBRA DE ENGARREGADO DE MONTAGEM,INCLUSIVE ENCARGOS SO</t>
  </si>
  <si>
    <t>05.105.0142-A</t>
  </si>
  <si>
    <t>05.105.0143-0</t>
  </si>
  <si>
    <t>MAO-DE-OBRA DE IMPERMEABILIZADOR,INCLUSIVE ENCARGOS SOCIAIS</t>
  </si>
  <si>
    <t>05.105.0143-A</t>
  </si>
  <si>
    <t>05.105.0144-0</t>
  </si>
  <si>
    <t>MAO-DE-OBRA DE TECNICO DE EDIFICACOES,INCLUSIVE ENCARGOS SOC</t>
  </si>
  <si>
    <t>05.105.0144-A</t>
  </si>
  <si>
    <t>05.105.0145-0</t>
  </si>
  <si>
    <t>MAO-DE-OBRA PARA TOPOGRAFO "A",INCLUSIVE ENCARGOS SOCIAIS</t>
  </si>
  <si>
    <t>05.105.0145-A</t>
  </si>
  <si>
    <t>05.105.0146-0</t>
  </si>
  <si>
    <t>MAO-DE-OBRA PARA AUXILIAR DE TOPOGRAFIA,INCLUSIVE ENCARGOS S</t>
  </si>
  <si>
    <t>OCIAIS</t>
  </si>
  <si>
    <t>05.105.0146-A</t>
  </si>
  <si>
    <t>05.105.0147-0</t>
  </si>
  <si>
    <t>MAO-DE-OBRA PARA LABORATORISTA "A",INCLUSIVE ENCARGOS SOCIAI</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</si>
  <si>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</si>
  <si>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</si>
  <si>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</si>
  <si>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</si>
  <si>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</si>
  <si>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</si>
  <si>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</si>
  <si>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</si>
  <si>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</si>
  <si>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</si>
  <si>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</si>
  <si>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MAO-DE-OBRA DE MECANICO DE MAQUINAS,INCLUSIVE ENCARGOS SOCIA</t>
  </si>
  <si>
    <t>05.105.0151-A</t>
  </si>
  <si>
    <t>05.105.0152-0</t>
  </si>
  <si>
    <t>MAO-DE-OBRA DE TORNEIRO MECANICO,INCLUSIVE ENCARGOS SOCIAIS</t>
  </si>
  <si>
    <t>05.105.0152-A</t>
  </si>
  <si>
    <t>05.105.0153-0</t>
  </si>
  <si>
    <t>MAO-DE-OBRA DE MONTADOR ELETROMECANICO,INCLUSIVE ENCARGOS SO</t>
  </si>
  <si>
    <t>05.105.0153-A</t>
  </si>
  <si>
    <t>05.105.0154-0</t>
  </si>
  <si>
    <t>MAO-DE-OBRA DE AJUDANTE DE MONTADOR ELETROMECANICO,INCLUSIVE</t>
  </si>
  <si>
    <t xml:space="preserve"> ENCARGOS SOCIAIS</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</si>
  <si>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</si>
  <si>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</si>
  <si>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</si>
  <si>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</si>
  <si>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</si>
  <si>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</si>
  <si>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</si>
  <si>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</si>
  <si>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</si>
  <si>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</si>
  <si>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</si>
  <si>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MAO-DE-OBRA DE MUSEOLOGO RESTAURADOR,INCLUSIVE ENCARGOS SOCI</t>
  </si>
  <si>
    <t>05.105.0158-A</t>
  </si>
  <si>
    <t>05.105.0159-0</t>
  </si>
  <si>
    <t>MAO-DE-OBRA DE TECNICO A,PARA OBRAS RODOVIARIAS,INCLUSIVE EN</t>
  </si>
  <si>
    <t>05.105.0159-A</t>
  </si>
  <si>
    <t>05.105.0165-0</t>
  </si>
  <si>
    <t>MAO-DE-OBRA DE ENGENHEIRO DE SEGURANCA DO TRABALHO,INCLUSIVE</t>
  </si>
  <si>
    <t>05.105.0165-A</t>
  </si>
  <si>
    <t>05.105.0169-0</t>
  </si>
  <si>
    <t>MAO-DE-OBRA DE TECNICO DE SEGURANCA DO TRABALHO,INCLUSIVE EN</t>
  </si>
  <si>
    <t>05.105.0169-A</t>
  </si>
  <si>
    <t>05.105.0175-0</t>
  </si>
  <si>
    <t>MAO-DE-OBRA DE ENFERMEIRO,INCLUSIVE ENCARGOS SOCIAIS</t>
  </si>
  <si>
    <t>05.105.0175-A</t>
  </si>
  <si>
    <t>05.105.0176-0</t>
  </si>
  <si>
    <t>MAO-DE-OBRA DE AUXILIAR DE ENFERMAGEM,INCLUSIVE ENCARGOS SOC</t>
  </si>
  <si>
    <t>05.105.0176-A</t>
  </si>
  <si>
    <t>05.105.0178-0</t>
  </si>
  <si>
    <t>MAO-DE-OBRA DE TECNICO DE QUALIDADE,INCLUSIVE ENCARGOS SOCIA</t>
  </si>
  <si>
    <t>05.105.0178-A</t>
  </si>
  <si>
    <t>05.105.0179-0</t>
  </si>
  <si>
    <t>MAO-DE-OBRA DE TECNICO DE MEDICAO DE OBRAS,INCLUSIVE ENCARGO</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</si>
  <si>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</si>
  <si>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</si>
  <si>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</si>
  <si>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</si>
  <si>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</si>
  <si>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</si>
  <si>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</si>
  <si>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</si>
  <si>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</si>
  <si>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</si>
  <si>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</si>
  <si>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</si>
  <si>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</si>
  <si>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</si>
  <si>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</si>
  <si>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</si>
  <si>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</si>
  <si>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</si>
  <si>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</si>
  <si>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</si>
  <si>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</si>
  <si>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</si>
  <si>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</si>
  <si>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</si>
  <si>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</si>
  <si>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</si>
  <si>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SERVICO DE VIGILANCIA COM VIGIA DE OBRA 24H/DIA,PARA 2 POSTO</t>
  </si>
  <si>
    <t>05.105.0201-A</t>
  </si>
  <si>
    <t>05.105.0202-0</t>
  </si>
  <si>
    <t>SERVICO DE VIGILANCIA COM VIGIA DE OBRA 24H/DIA,PARA 3 POSTO</t>
  </si>
  <si>
    <t>05.105.0202-A</t>
  </si>
  <si>
    <t>05.105.0203-0</t>
  </si>
  <si>
    <t>SERVICO DE VIGILANCIA COM VIGIA DE OBRA 24H/DIA,PARA 4 POSTO</t>
  </si>
  <si>
    <t>05.105.0203-A</t>
  </si>
  <si>
    <t>05.105.0204-0</t>
  </si>
  <si>
    <t>SERVICO DE VIGILANCIA COM VIGIA DE OBRA,PARA 1 POSTO,CONSIDE</t>
  </si>
  <si>
    <t>RANDO APENAS O CUSTO APOS A JORNADA NORMAL DE TRABALHO.</t>
  </si>
  <si>
    <t>O CUSTO INCLUI VIGILANCIA AOS SABADOS,DOMINGOS E FERIADOS</t>
  </si>
  <si>
    <t>05.105.0204-A</t>
  </si>
  <si>
    <t>05.105.0205-0</t>
  </si>
  <si>
    <t>SERVICO DE VIGILANCIA COM VIGIA DE OBRA,PARA 2 POSTOS,CONSID</t>
  </si>
  <si>
    <t>ERANDO APENAS O CUSTO APOS A JORNADA NORMAL DE TRABALHO.</t>
  </si>
  <si>
    <t>05.105.0205-A</t>
  </si>
  <si>
    <t>05.105.0206-0</t>
  </si>
  <si>
    <t>SERVICO DE VIGILANCIA COM VIGIA DE OBRA,PARA 3 POSTOS,CONSID</t>
  </si>
  <si>
    <t>05.105.0206-A</t>
  </si>
  <si>
    <t>05.105.0207-0</t>
  </si>
  <si>
    <t>SERVICO DE VIGILANCIA COM VIGIA DE OBRA,PARA 4 POSTOS,CONSID</t>
  </si>
  <si>
    <t>05.105.0207-A</t>
  </si>
  <si>
    <t>05.105.9999-0</t>
  </si>
  <si>
    <t>INDICE DE SALARIO DA CONSTRUCAO CIVIL</t>
  </si>
  <si>
    <t>05.105.9999-A</t>
  </si>
  <si>
    <t>05.205.0010-0</t>
  </si>
  <si>
    <t>SERVICO DE VIGILANCIA ARMADA OU DESARMADA 24H/DIA,PARA 1 POS</t>
  </si>
  <si>
    <t>05.205.0010-A</t>
  </si>
  <si>
    <t>05.205.0011-0</t>
  </si>
  <si>
    <t>SERVICO DE VIGILANCIA ARMADA OU DESARMADA 24H/DIA,PARA 2 POS</t>
  </si>
  <si>
    <t>TOS</t>
  </si>
  <si>
    <t>05.205.0011-A</t>
  </si>
  <si>
    <t>05.205.0012-0</t>
  </si>
  <si>
    <t>SERVICO DE VIGILANCIA ARMADA OU DESARMADA 24H/DIA,PARA 3 POS</t>
  </si>
  <si>
    <t>05.205.0012-A</t>
  </si>
  <si>
    <t>05.205.0013-0</t>
  </si>
  <si>
    <t>SERVICO DE VIGILANCIA ARMADA OU DESARMADA 24H/DIA,PARA 4 POS</t>
  </si>
  <si>
    <t>05.205.0013-A</t>
  </si>
  <si>
    <t>05.205.0015-0</t>
  </si>
  <si>
    <t>SERVICO DE VIGILANCIA ARMADA OU DESARMADA,PARA 1 POSTO,CONSI</t>
  </si>
  <si>
    <t>DERANDO APENAS O CUSTO APOS A JORNADA NORMAL DE TRABALHO.</t>
  </si>
  <si>
    <t>05.205.0015-A</t>
  </si>
  <si>
    <t>05.205.0016-0</t>
  </si>
  <si>
    <t>SERVICO DE VIGILANCIA ARMADA OU DESARMADA,PARA 2 POSTOS,CONS</t>
  </si>
  <si>
    <t>IDERANDO APENAS O CUSTO APOS A JORNADA NORMAL DE TRABALHO.</t>
  </si>
  <si>
    <t>05.205.0016-A</t>
  </si>
  <si>
    <t>05.205.0017-0</t>
  </si>
  <si>
    <t>SERVICO DE VIGILANCIA ARMADA OU DESARMADA,PARA 3 POSTOS,CONS</t>
  </si>
  <si>
    <t>05.205.0017-A</t>
  </si>
  <si>
    <t>05.205.0018-0</t>
  </si>
  <si>
    <t>SERVICO DE VIGILANCIA ARMADA OU DESARMADA,PARA 4 POSTOS,CONS</t>
  </si>
  <si>
    <t>05.205.0018-A</t>
  </si>
  <si>
    <t>05.205.9999-0</t>
  </si>
  <si>
    <t>INDICE PARA SERVICOS DE SEGURANCA E VIGILANCIA</t>
  </si>
  <si>
    <t>05.205.9999-A</t>
  </si>
  <si>
    <t>06.001.0020-0</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</si>
  <si>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</si>
  <si>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</si>
  <si>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</si>
  <si>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</si>
  <si>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</si>
  <si>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</si>
  <si>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06.001.0020-A</t>
  </si>
  <si>
    <t>06.001.0022-0</t>
  </si>
  <si>
    <t>ASSENTAMENTO DE TUBOS DE CONCRETO SIMPLES,EXCLUSIVE FORNECIM</t>
  </si>
  <si>
    <t>ENTO DESTES,PARA COLETOR DE AGUAS PLUVIAIS,COM DIAMETRO DE 3</t>
  </si>
  <si>
    <t>06.001.0022-A</t>
  </si>
  <si>
    <t>06.001.0023-0</t>
  </si>
  <si>
    <t>ENTO DESTES,PARA COLETOR DE AGUAS PLUVIAIS,COM DIAMETRO DE 4</t>
  </si>
  <si>
    <t>NTO AREIA,NO TRACO 1:4 E ACERTO DE FUNDO DE VALA</t>
  </si>
  <si>
    <t>06.001.0023-A</t>
  </si>
  <si>
    <t>06.001.0024-0</t>
  </si>
  <si>
    <t>ENTO DESTES,PARA COLETOR DE AGUAS PLIVIAIS,COM DIAMETRO DE 5</t>
  </si>
  <si>
    <t>06.001.0024-A</t>
  </si>
  <si>
    <t>06.001.0025-0</t>
  </si>
  <si>
    <t>ENTO DESTES,PARA COLETOR DE AGUAS PLUVIAIS,COM DIAMETRO DE 6</t>
  </si>
  <si>
    <t>06.001.0025-A</t>
  </si>
  <si>
    <t>06.001.0030-0</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</si>
  <si>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</si>
  <si>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</si>
  <si>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</si>
  <si>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</si>
  <si>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</si>
  <si>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</si>
  <si>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06.001.0030-A</t>
  </si>
  <si>
    <t>06.001.0031-0</t>
  </si>
  <si>
    <t>ASSENTAMENTO DE TUBOS DE CONCRETO ARMADO,EXCLUSIVE FORN.DEST</t>
  </si>
  <si>
    <t>ES,PARA COLETOR DE AGUAS PLUVIAIS,COM DIAMETRO DE 400MM,ATER</t>
  </si>
  <si>
    <t>06.001.0031-A</t>
  </si>
  <si>
    <t>06.001.0032-0</t>
  </si>
  <si>
    <t>ES,PARA COLETOR DE AGUAS PLUVIAIS,COM DIAMETRO DE 500MM,ATER</t>
  </si>
  <si>
    <t>06.001.0032-A</t>
  </si>
  <si>
    <t>06.001.0033-0</t>
  </si>
  <si>
    <t>ES,PARA COLETOR DE AGUAS PLUVIAIS,COM DIAMETRO DE 600MM,ATER</t>
  </si>
  <si>
    <t>06.001.0033-A</t>
  </si>
  <si>
    <t>06.001.0034-0</t>
  </si>
  <si>
    <t>ES,PARA COLETOR DE AGUAS PLUVIAIS,COM DIAMETRO DE 700MM,ATER</t>
  </si>
  <si>
    <t>06.001.0034-A</t>
  </si>
  <si>
    <t>06.001.0035-0</t>
  </si>
  <si>
    <t>ES,PARA COLETOR DE AGUAS PLUVIAIS,COM DIAMETRO DE 800MM,ATER</t>
  </si>
  <si>
    <t>06.001.0035-A</t>
  </si>
  <si>
    <t>06.001.0036-0</t>
  </si>
  <si>
    <t>ES,PARA COLETOR DE AGUAS PLUVIAIS,COM DIAMETRO DE 900MM,ATER</t>
  </si>
  <si>
    <t>06.001.0036-A</t>
  </si>
  <si>
    <t>06.001.0037-0</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</si>
  <si>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</si>
  <si>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</si>
  <si>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</si>
  <si>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</si>
  <si>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</si>
  <si>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06.001.0037-A</t>
  </si>
  <si>
    <t>06.001.0038-0</t>
  </si>
  <si>
    <t>ES,PARA COLETOR DE AGUAS PLUVIAIS,COM DIAMETRO DE 1100MM,ATE</t>
  </si>
  <si>
    <t>06.001.0038-A</t>
  </si>
  <si>
    <t>06.001.0039-0</t>
  </si>
  <si>
    <t>ES,PARA COLETOR DE AGUAS PLUVIAIS,COM DIAMETRO DE 1200MM,ATE</t>
  </si>
  <si>
    <t>06.001.0039-A</t>
  </si>
  <si>
    <t>06.001.0040-0</t>
  </si>
  <si>
    <t>ES,PARA COLETOR DE AGUAS PLUVIAIS,COM DIAMETRO DE 1500MM,ATE</t>
  </si>
  <si>
    <t>06.001.0040-A</t>
  </si>
  <si>
    <t>06.001.0041-0</t>
  </si>
  <si>
    <t>ES,PARA COLETOR DE AGUAS PLUVIAIS,COM DIAMETRO DE 1750MM,ATE</t>
  </si>
  <si>
    <t>06.001.0041-A</t>
  </si>
  <si>
    <t>06.001.0042-0</t>
  </si>
  <si>
    <t>ES,PARA COLETOR DE AGUAS PLUVIAIS,COM DIAMETRO DE 2000MM,ATE</t>
  </si>
  <si>
    <t>06.001.0042-A</t>
  </si>
  <si>
    <t>06.001.0059-0</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</si>
  <si>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</si>
  <si>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</si>
  <si>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</si>
  <si>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</si>
  <si>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</si>
  <si>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06.001.0059-A</t>
  </si>
  <si>
    <t>06.001.0060-0</t>
  </si>
  <si>
    <t>RA GALERIAS DE ESGOTO SANITARIO,COM DIAMETRO DE 400MM,ATERRO</t>
  </si>
  <si>
    <t xml:space="preserve"> E SOCA ATE A ALTURA DA GERATRIZ SUPERIOR DO TUBO,CONSIDERAN</t>
  </si>
  <si>
    <t>DO O MATERIAL DA PROPRIA ESCAVACAO,INCLUSIVE ACERTO DE FUNDO</t>
  </si>
  <si>
    <t xml:space="preserve"> DE VALA</t>
  </si>
  <si>
    <t>06.001.0060-A</t>
  </si>
  <si>
    <t>06.001.0061-0</t>
  </si>
  <si>
    <t>RA GALERIAS DE ESGOTO SANITARIO,COM DIAMETRO DE 500MM,ATERRO</t>
  </si>
  <si>
    <t>06.001.0061-A</t>
  </si>
  <si>
    <t>06.001.0062-0</t>
  </si>
  <si>
    <t>RA GALERIAS DE ESGOTO SANITARIO,COM DIAMETRO DE 600MM,ATERRO</t>
  </si>
  <si>
    <t>06.001.0062-A</t>
  </si>
  <si>
    <t>06.001.0063-0</t>
  </si>
  <si>
    <t>DE BORRACHA,EXCLUSIVE FORNECIMENTO DESTES(TUBOS E JUNTAS).PA</t>
  </si>
  <si>
    <t>RA GALERIAS DE ESGOTO SANITARIO,COM DIAMETRO DE 700MM,ATERRO</t>
  </si>
  <si>
    <t>06.001.0063-A</t>
  </si>
  <si>
    <t>06.001.0064-0</t>
  </si>
  <si>
    <t>NE BORRACHA,EXCLUSIVE FORNECIMENTO DESTES(TUBOS E JUNTAS),PA</t>
  </si>
  <si>
    <t>RA GALERIAS DE ESGOTO SANITARIO,COM DIAMETRO DE 800MM,ATERRO</t>
  </si>
  <si>
    <t>06.001.0064-A</t>
  </si>
  <si>
    <t>06.001.0065-0</t>
  </si>
  <si>
    <t>RA GALERIAS DE ESGOTO SANITARIO,COM DIAMETRO DE 900MM,ATERRO</t>
  </si>
  <si>
    <t>06.001.0065-A</t>
  </si>
  <si>
    <t>06.001.0066-0</t>
  </si>
  <si>
    <t>RA GALERIAS DE ESGOTO SANITARIO,COM DIAMETRO DE 1000MM,ATERR</t>
  </si>
  <si>
    <t>O E SOCA ATE A ALTURA DA GERATRIZ SUPERIOR DO TUBO,CONSIDERA</t>
  </si>
  <si>
    <t>NDO O MATERIAL DA PROPRIA ESCAVACAO,INCLUSIVE ACERTO DE FUND</t>
  </si>
  <si>
    <t>O DE VALA</t>
  </si>
  <si>
    <t>06.001.0066-A</t>
  </si>
  <si>
    <t>06.001.0067-0</t>
  </si>
  <si>
    <t>RA GALERIAS DE ESGOTO SANITARIO,COM DIAMETRO DE 1100MM,ATERR</t>
  </si>
  <si>
    <t>06.001.0067-A</t>
  </si>
  <si>
    <t>06.001.0068-0</t>
  </si>
  <si>
    <t>RA GALERIAS DE ESGOTO SANITARIO,COM DIAMETRO DE 1200MM,ATERR</t>
  </si>
  <si>
    <t>06.001.0068-A</t>
  </si>
  <si>
    <t>06.001.0069-0</t>
  </si>
  <si>
    <t>RA GALERIAS DE ESGOTO SANITARIO,COM DIAMETRO DE 1500MM,ATERR</t>
  </si>
  <si>
    <t>06.001.0069-A</t>
  </si>
  <si>
    <t>06.001.0070-0</t>
  </si>
  <si>
    <t>ASSENTAMENTO DE TUBOS DE C0NCRETO ARMADO COM JUNTAS DE ANEL</t>
  </si>
  <si>
    <t>RA GALERIAS DE ESGOTO SANITARIO,COM DIAMETRO DE 1750MM,ATERR</t>
  </si>
  <si>
    <t>06.001.0070-A</t>
  </si>
  <si>
    <t>06.001.0071-0</t>
  </si>
  <si>
    <t>RA GALERIAS DE ESGOTO SANITARIO,COM DIAMETRO DE 2000MM,ATERR</t>
  </si>
  <si>
    <t>06.001.0071-A</t>
  </si>
  <si>
    <t>06.001.0080-0</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</si>
  <si>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</si>
  <si>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</si>
  <si>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</si>
  <si>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</si>
  <si>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</si>
  <si>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06.001.0080-A</t>
  </si>
  <si>
    <t>06.001.0081-0</t>
  </si>
  <si>
    <t>S),TIPO ESGOTO,COM DIAMETRO DE 100MM,ATERRO E SOCA ATE A ALT</t>
  </si>
  <si>
    <t>URA DA GERATRIZ SUPERIOR DO TUBO,CONSIDERANDO O MATERIAL DA</t>
  </si>
  <si>
    <t>06.001.0081-A</t>
  </si>
  <si>
    <t>06.001.0082-0</t>
  </si>
  <si>
    <t>ASSENTAMENTO DE TUBOS DE CIMENTO SEM AMIANTO COM JUNTAS DE A</t>
  </si>
  <si>
    <t>S),TIPO ESGOTO,COM DIAMETRO DE 150MM,ATERRO E SOCA ATE A ALT</t>
  </si>
  <si>
    <t>06.001.0082-A</t>
  </si>
  <si>
    <t>06.001.0083-0</t>
  </si>
  <si>
    <t>S),TIPO ESGOTO,COM DIAMETRO DE 200MM,ATERRO E SOCA ATE A ALT</t>
  </si>
  <si>
    <t>06.001.0083-A</t>
  </si>
  <si>
    <t>06.001.0084-0</t>
  </si>
  <si>
    <t>S) TIPO ESGOTO,COM DIAMETRO DE 250MM,ATERRO E SOCA ATE A ALT</t>
  </si>
  <si>
    <t>06.001.0084-A</t>
  </si>
  <si>
    <t>06.001.0085-0</t>
  </si>
  <si>
    <t>S) TIPO ESGOTO,COM DIAMETRO DE 300MM,ATERRO E SOCA ATE A ALT</t>
  </si>
  <si>
    <t>06.001.0085-A</t>
  </si>
  <si>
    <t>06.001.0101-0</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</si>
  <si>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</si>
  <si>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</si>
  <si>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</si>
  <si>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</si>
  <si>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</si>
  <si>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</si>
  <si>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06.001.0101-A</t>
  </si>
  <si>
    <t>06.001.0102-0</t>
  </si>
  <si>
    <t>ESTES,COM DIAMETRO DE 150MM,ATERRO E SOCA ATE A ALTURA DA GE</t>
  </si>
  <si>
    <t>06.001.0102-A</t>
  </si>
  <si>
    <t>06.001.0103-0</t>
  </si>
  <si>
    <t>ESTES,COM DIAMETRO DE 200MM,ATERRO E SOCA ATE A ALTURA DA GE</t>
  </si>
  <si>
    <t>06.001.0103-A</t>
  </si>
  <si>
    <t>06.001.0105-0</t>
  </si>
  <si>
    <t>ESTES,COM DIAMETRO DE 250MM,ATERRO E SOCA ATE A ALTURA DA GE</t>
  </si>
  <si>
    <t>06.001.0105-A</t>
  </si>
  <si>
    <t>06.001.0106-0</t>
  </si>
  <si>
    <t>ESTES,COM DIAMETRO DE 300MM,ATERRO E SOCA ATE A ALTURA DA GE</t>
  </si>
  <si>
    <t>06.001.0106-A</t>
  </si>
  <si>
    <t>06.001.0110-0</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</si>
  <si>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</si>
  <si>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</si>
  <si>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</si>
  <si>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</si>
  <si>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</si>
  <si>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06.001.0110-A</t>
  </si>
  <si>
    <t>06.001.0115-0</t>
  </si>
  <si>
    <t>L DA PROPRIA ESCAVACAO,COM JUNTA ELASTICA,NO DIAMETRO DE 150</t>
  </si>
  <si>
    <t>06.001.0115-A</t>
  </si>
  <si>
    <t>06.001.0120-0</t>
  </si>
  <si>
    <t>L DA PROPRIA ESCAVACAO,COM JUNTA ELASTICA,NO DIAMETRO DE 200</t>
  </si>
  <si>
    <t>06.001.0120-A</t>
  </si>
  <si>
    <t>06.001.0125-0</t>
  </si>
  <si>
    <t>L DA PROPRIA ESCAVACAO,COM JUNTA ELASTICA,NO DIAMETRO DE 250</t>
  </si>
  <si>
    <t>06.001.0125-A</t>
  </si>
  <si>
    <t>06.001.0130-0</t>
  </si>
  <si>
    <t>L DA PROPRIA ESCAVACAO,COM JUNTA ELASTICA,NO DIAMETRO DE 300</t>
  </si>
  <si>
    <t>06.001.0130-A</t>
  </si>
  <si>
    <t>06.001.0151-0</t>
  </si>
  <si>
    <t>LEVANTAMENTO,LIMPEZA E REASSENTAMENTO DE TUBO DE CERAMICA,CO</t>
  </si>
  <si>
    <t>M JUNTA ARGAMASSADA,DIAMETRO DE 100MM</t>
  </si>
  <si>
    <t>06.001.0151-A</t>
  </si>
  <si>
    <t>06.001.0152-0</t>
  </si>
  <si>
    <t>M JUNTA ARGAMASSADA,DIAMETRO DE 150MM</t>
  </si>
  <si>
    <t>06.001.0152-A</t>
  </si>
  <si>
    <t>06.001.0153-0</t>
  </si>
  <si>
    <t>M JUNTA ARGAMASSADA,DIAMETRO DE 200MM</t>
  </si>
  <si>
    <t>06.001.0153-A</t>
  </si>
  <si>
    <t>06.001.0155-0</t>
  </si>
  <si>
    <t>M JUNTA ARGAMASSADA,DIAMETRO DE 250MM</t>
  </si>
  <si>
    <t>06.001.0155-A</t>
  </si>
  <si>
    <t>06.001.0161-0</t>
  </si>
  <si>
    <t>LEVANTAMENTO,LIMPEZA E REASSENTAMENTO DE CURVA CERAMICA,COM</t>
  </si>
  <si>
    <t>JUNTA ARGAMASSADA,DIAMETRO DE 100MM</t>
  </si>
  <si>
    <t>06.001.0161-A</t>
  </si>
  <si>
    <t>06.001.0162-0</t>
  </si>
  <si>
    <t>JUNTA ARGAMASSADA,DIAMETRO DE 150MM</t>
  </si>
  <si>
    <t>06.001.0162-A</t>
  </si>
  <si>
    <t>06.001.0163-0</t>
  </si>
  <si>
    <t>JUNTA ARGAMASSADA,DIAMETRO DE 200MM</t>
  </si>
  <si>
    <t>06.001.0163-A</t>
  </si>
  <si>
    <t>06.001.0165-0</t>
  </si>
  <si>
    <t>JUNTA ARGAMASSADA,DIAMETRO DE 250MM</t>
  </si>
  <si>
    <t>06.001.0165-A</t>
  </si>
  <si>
    <t>06.001.0170-0</t>
  </si>
  <si>
    <t>LEVANTAMENTO,LIMPEZA E REASSENTAMENTO DE JUNCAO CERAMICA,COM</t>
  </si>
  <si>
    <t xml:space="preserve"> JUNTA ARGAMASSADA,DIAMETRO DE 75MM</t>
  </si>
  <si>
    <t>06.001.0170-A</t>
  </si>
  <si>
    <t>06.001.0171-0</t>
  </si>
  <si>
    <t xml:space="preserve"> JUNTA ARGAMASSADA,DIAMETRO DE 100MM</t>
  </si>
  <si>
    <t>06.001.0171-A</t>
  </si>
  <si>
    <t>06.001.0172-0</t>
  </si>
  <si>
    <t>06.001.0172-A</t>
  </si>
  <si>
    <t>06.001.0173-0</t>
  </si>
  <si>
    <t xml:space="preserve"> JUNTA ARGAMASSADA,DIAMETRO DE 200MM</t>
  </si>
  <si>
    <t>06.001.0173-A</t>
  </si>
  <si>
    <t>06.001.0174-0</t>
  </si>
  <si>
    <t xml:space="preserve"> JUNTA ARGAMASSADA,DIAMETRO DE 250MM</t>
  </si>
  <si>
    <t>06.001.0174-A</t>
  </si>
  <si>
    <t>06.001.0180-0</t>
  </si>
  <si>
    <t>ASSENTAMENTO DE TUBO FLEXIVEL,EXCLUSIVE FORNECIMENTO DESTE,P</t>
  </si>
  <si>
    <t>ARA AGUAS PLUVIAIS,ATERRO E SOCA ATE A ALTURA DA GERATRIZ SU</t>
  </si>
  <si>
    <t>PERIOR DO TUBO,CONSIDERANDO O MATERIAL DA PROPRIA ESCAVACAO,</t>
  </si>
  <si>
    <t>DIAMETRO DE 300MM</t>
  </si>
  <si>
    <t>06.001.0180-A</t>
  </si>
  <si>
    <t>06.001.0183-0</t>
  </si>
  <si>
    <t>DIAMETRO DE 400MM</t>
  </si>
  <si>
    <t>06.001.0183-A</t>
  </si>
  <si>
    <t>06.001.0184-0</t>
  </si>
  <si>
    <t>DIAMETRO DE 500MM</t>
  </si>
  <si>
    <t>06.001.0184-A</t>
  </si>
  <si>
    <t>06.001.0185-0</t>
  </si>
  <si>
    <t>DIAMETRO DE 600MM</t>
  </si>
  <si>
    <t>06.001.0185-A</t>
  </si>
  <si>
    <t>06.001.0187-0</t>
  </si>
  <si>
    <t>DIAMETRO DE 700MM</t>
  </si>
  <si>
    <t>06.001.0187-A</t>
  </si>
  <si>
    <t>06.001.0188-0</t>
  </si>
  <si>
    <t>DIAMETRO DE 800MM</t>
  </si>
  <si>
    <t>06.001.0188-A</t>
  </si>
  <si>
    <t>06.001.0189-0</t>
  </si>
  <si>
    <t>DIAMETRO DE 900MM</t>
  </si>
  <si>
    <t>06.001.0189-A</t>
  </si>
  <si>
    <t>06.001.0190-0</t>
  </si>
  <si>
    <t>DIAMETRO DE 1000MM</t>
  </si>
  <si>
    <t>06.001.0190-A</t>
  </si>
  <si>
    <t>06.001.0192-0</t>
  </si>
  <si>
    <t>DIAMETRO DE 1100MM</t>
  </si>
  <si>
    <t>06.001.0192-A</t>
  </si>
  <si>
    <t>06.001.0193-0</t>
  </si>
  <si>
    <t>DIAMETRO DE 1200MM</t>
  </si>
  <si>
    <t>06.001.0193-A</t>
  </si>
  <si>
    <t>06.001.0195-0</t>
  </si>
  <si>
    <t>DIAMETRO DE 1500MM</t>
  </si>
  <si>
    <t>06.001.0195-A</t>
  </si>
  <si>
    <t>06.001.0198-0</t>
  </si>
  <si>
    <t>DIAMETRO DE 1800MM</t>
  </si>
  <si>
    <t>06.001.0198-A</t>
  </si>
  <si>
    <t>06.001.0200-0</t>
  </si>
  <si>
    <t>DIAMETRO DE 2000MM</t>
  </si>
  <si>
    <t>06.001.0200-A</t>
  </si>
  <si>
    <t>06.001.0205-0</t>
  </si>
  <si>
    <t>DIAMETRO DE 2500MM</t>
  </si>
  <si>
    <t>06.001.0205-A</t>
  </si>
  <si>
    <t>06.001.0210-0</t>
  </si>
  <si>
    <t>ASSENTAMANTO DE TUBO FLEXIVEL,EXCLUSIVE FORNECIMENTO DESTE,P</t>
  </si>
  <si>
    <t>DIAMETRO DE 3000MM</t>
  </si>
  <si>
    <t>06.001.0210-A</t>
  </si>
  <si>
    <t>06.001.0242-0</t>
  </si>
  <si>
    <t>ASSENTAMENTO DE TUBULACAO DE PVC,COM JUNTA ELASTICA,PARA COL</t>
  </si>
  <si>
    <t>ETOR DE ESGOTOS,COM DIAMETRO NOMINAL DE 100MM,ATERRO E SOCA</t>
  </si>
  <si>
    <t>ATE A ALTURA DA GERATRIZ SUPERIOR DO TUBO,CONSIDERANDO O MAT</t>
  </si>
  <si>
    <t>ERIAL DA PROPRIA ESCAVACAO,EXCLUSIVE TUBO E JUNTA</t>
  </si>
  <si>
    <t>06.001.0242-A</t>
  </si>
  <si>
    <t>06.001.0243-0</t>
  </si>
  <si>
    <t>ETOR DE ESGOTOS,COM DIAMETRO NOMINAL DE 150MM,ATERRO E SOCA</t>
  </si>
  <si>
    <t>06.001.0243-A</t>
  </si>
  <si>
    <t>06.001.0244-0</t>
  </si>
  <si>
    <t>ETOR DE ESGOTOS,COM DIAMETRO NOMINAL DE 200MM,ATERRO E SOCA</t>
  </si>
  <si>
    <t>06.001.0244-A</t>
  </si>
  <si>
    <t>06.001.0245-0</t>
  </si>
  <si>
    <t>ASSENTAMENTO DE TUBULACAO DE PVC COM JUNTA ELASTICA,PARA COL</t>
  </si>
  <si>
    <t>ETOR DE ESGOTOS,COM DIAMETRO NOMINAL DE 250MM,ATERRO E SOCA</t>
  </si>
  <si>
    <t>06.001.0245-A</t>
  </si>
  <si>
    <t>06.001.0246-0</t>
  </si>
  <si>
    <t>ETOR DE ESGOTOS,COM DIAMETRO NOMINAL DE 300MM,ATERRO E SOCA</t>
  </si>
  <si>
    <t>06.001.0246-A</t>
  </si>
  <si>
    <t>06.001.0247-0</t>
  </si>
  <si>
    <t>ETOR DE ESGOTOS,COM DIAMETRO NOMINAL DE 350MM,ATERRO E SOCA</t>
  </si>
  <si>
    <t>06.001.0247-A</t>
  </si>
  <si>
    <t>06.001.0248-0</t>
  </si>
  <si>
    <t>ETOR DE ESGOTOS,COM DIAMETRO NOMINAL DE 400MM,ATERRO E SOCA</t>
  </si>
  <si>
    <t>06.001.0248-A</t>
  </si>
  <si>
    <t>06.001.0250-0</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</si>
  <si>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</si>
  <si>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</si>
  <si>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</si>
  <si>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</si>
  <si>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</si>
  <si>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</si>
  <si>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06.001.0250-A</t>
  </si>
  <si>
    <t>06.001.0251-0</t>
  </si>
  <si>
    <t>OM DIAMETRO NOMINAL DE 75MM,COMPREENDENDO CARGA E DESCARGA,A</t>
  </si>
  <si>
    <t xml:space="preserve"> ATE A GERATRIZ SUPERIOR DO TUBO CONSIDERANDO O MATERIAL DA</t>
  </si>
  <si>
    <t>PROPRIA ESCAVACAO E TESTE HIDROSTATICO,EXCLUSIVE TUBO E JUNT</t>
  </si>
  <si>
    <t>A ELASTICA</t>
  </si>
  <si>
    <t>06.001.0251-A</t>
  </si>
  <si>
    <t>06.001.0252-0</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</si>
  <si>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</si>
  <si>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</si>
  <si>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</si>
  <si>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</si>
  <si>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</si>
  <si>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06.001.0252-A</t>
  </si>
  <si>
    <t>06.001.0254-0</t>
  </si>
  <si>
    <t>OM DIAMETRO NOMINAL DE 150MM,COMPREENDENDO CARGA E DESCARGA,</t>
  </si>
  <si>
    <t>06.001.0254-A</t>
  </si>
  <si>
    <t>06.001.0255-0</t>
  </si>
  <si>
    <t>OM DIAMETRO NOMINAL DE 200MM,COMPREENDENDO CARGA E DESCARGA,</t>
  </si>
  <si>
    <t>06.001.0255-A</t>
  </si>
  <si>
    <t>06.001.0256-0</t>
  </si>
  <si>
    <t>OM DIAMETRO NOMINAL DE 250MM,COMPREENDENDO CARGA E DESCARGA,</t>
  </si>
  <si>
    <t>06.001.0256-A</t>
  </si>
  <si>
    <t>06.001.0257-0</t>
  </si>
  <si>
    <t>OM DIAMETRO NOMINAL DE 300MM,COMPREENDENDO CARGA E DESCARGA,</t>
  </si>
  <si>
    <t>06.001.0257-A</t>
  </si>
  <si>
    <t>06.001.0258-0</t>
  </si>
  <si>
    <t>OM DIAMETRO NOMINAL DE 400MM,COMPREENDENDO CARGA E DESCARGA,</t>
  </si>
  <si>
    <t>06.001.0258-A</t>
  </si>
  <si>
    <t>06.001.0259-0</t>
  </si>
  <si>
    <t>OM DIAMETRO NOMINAL DE 500MM,COMPREENDENDO CARGA E DESCARGA,</t>
  </si>
  <si>
    <t>06.001.0259-A</t>
  </si>
  <si>
    <t>06.001.0260-0</t>
  </si>
  <si>
    <t>ASSENTAMENTO DE PECAS E ACESSORIOS DE PVC RIGIDO,COM JUNTA E</t>
  </si>
  <si>
    <t>LASTICA,COM DIAMETRO NOMINAL DE 50MM,EXCLUSIVE PECAS E JUNTA</t>
  </si>
  <si>
    <t>S ELASTICAS.CUSTO POR BOLSA</t>
  </si>
  <si>
    <t>06.001.0260-A</t>
  </si>
  <si>
    <t>06.001.0261-0</t>
  </si>
  <si>
    <t>LASTICA,COM DIAMETRO NOMINAL DE 75MM,EXCLUSIVE PECAS E JUNTA</t>
  </si>
  <si>
    <t>06.001.0261-A</t>
  </si>
  <si>
    <t>06.001.0262-0</t>
  </si>
  <si>
    <t>LASTICA,COM DIAMETRO NOMINAL DE 100MM,EXCLUSIVE PECAS E JUNT</t>
  </si>
  <si>
    <t>AS ELASTICAS.CUSTO POR BOLSA</t>
  </si>
  <si>
    <t>06.001.0262-A</t>
  </si>
  <si>
    <t>06.001.0263-0</t>
  </si>
  <si>
    <t>LASTICA,COM DIAMETRO NOMINAL DE 150MM,EXCLUSIVE PECAS E JUNT</t>
  </si>
  <si>
    <t>06.001.0263-A</t>
  </si>
  <si>
    <t>06.001.0264-0</t>
  </si>
  <si>
    <t>LASTICA,COM DIAMETRO NOMINAL DE 200MM,EXCLUSIVE PECAS E JUNT</t>
  </si>
  <si>
    <t>06.001.0264-A</t>
  </si>
  <si>
    <t>06.001.0265-0</t>
  </si>
  <si>
    <t>LASTICA,COM DIAMETRO NOMINAL DE 250MM,EXCLUSIVE PECAS E JUNT</t>
  </si>
  <si>
    <t>06.001.0265-A</t>
  </si>
  <si>
    <t>06.001.0266-0</t>
  </si>
  <si>
    <t>LASTICA,COM DIAMETRO NOMINAL DE 300MM,EXCLUSIVE PECAS E JUNT</t>
  </si>
  <si>
    <t>06.001.0266-A</t>
  </si>
  <si>
    <t>06.001.0267-0</t>
  </si>
  <si>
    <t>LASTICA,COM DIAMETRO NOMINAL DE 350MM,EXCLUSIVE PECAS E JUNT</t>
  </si>
  <si>
    <t>06.001.0267-A</t>
  </si>
  <si>
    <t>06.001.0268-0</t>
  </si>
  <si>
    <t>LASTICA,COM DIAMETRO NOMINAL DE 400MM,EXCLUSIVE PECAS E JUNT</t>
  </si>
  <si>
    <t>06.001.0268-A</t>
  </si>
  <si>
    <t>06.001.0269-0</t>
  </si>
  <si>
    <t>LASTICA,COM DIAMETRO NOMINAL DE 500MM,EXCLUSIVE PECAS E JUNT</t>
  </si>
  <si>
    <t>06.001.0269-A</t>
  </si>
  <si>
    <t>06.001.0270-0</t>
  </si>
  <si>
    <t>ASSENTAMENTO DE TUBO DE PVC ROSQUEAVEL,EXCLUSIVE FORNECIMENT</t>
  </si>
  <si>
    <t>O DESTE,INCLUSIVE MONTAGEM DAS CONEXOES E MATERIAIS PARA VED</t>
  </si>
  <si>
    <t>ACAO,DIAMETRO DE 1/2"</t>
  </si>
  <si>
    <t>06.001.0270-A</t>
  </si>
  <si>
    <t>06.001.0271-0</t>
  </si>
  <si>
    <t>ACAO,DIAMETRO DE 3/4"</t>
  </si>
  <si>
    <t>06.001.0271-A</t>
  </si>
  <si>
    <t>06.001.0272-0</t>
  </si>
  <si>
    <t>ACAO,DIAMETRO DE 1"</t>
  </si>
  <si>
    <t>06.001.0272-A</t>
  </si>
  <si>
    <t>06.001.0273-0</t>
  </si>
  <si>
    <t>ACAO,DIAMETRO DE 1.1/2"</t>
  </si>
  <si>
    <t>06.001.0273-A</t>
  </si>
  <si>
    <t>06.001.0274-0</t>
  </si>
  <si>
    <t>ACAO,DIAMETRO DE 2"</t>
  </si>
  <si>
    <t>06.001.0274-A</t>
  </si>
  <si>
    <t>06.001.0275-0</t>
  </si>
  <si>
    <t>ACAO,DIAMETRO DE 3"</t>
  </si>
  <si>
    <t>06.001.0275-A</t>
  </si>
  <si>
    <t>06.001.0276-0</t>
  </si>
  <si>
    <t>ACAO,DIAMETRO DE 4"</t>
  </si>
  <si>
    <t>06.001.0276-A</t>
  </si>
  <si>
    <t>06.001.0300-0</t>
  </si>
  <si>
    <t>MONTAGEM DE COMPORTA QUADRADA OU CIRCULAR COM DIMENSOES MAIO</t>
  </si>
  <si>
    <t>RES QUE 0,70 X 0,70M,INCLUSIVE OS MATERIAIS NECESSARIOS A MO</t>
  </si>
  <si>
    <t>NTAGEM,EXCETO CHUMBADORES</t>
  </si>
  <si>
    <t>06.001.0300-A</t>
  </si>
  <si>
    <t>06.001.0301-0</t>
  </si>
  <si>
    <t>MONTAGEM DE COMPORTA QUADRADA OU CIRCULAR COM DIMENSOES ATE</t>
  </si>
  <si>
    <t>0.70 X 0.70M,INCLUSIVE OS MATERIAIS NECESSARIOS A MONTAGEM,E</t>
  </si>
  <si>
    <t>XCETO CHUMBADORES</t>
  </si>
  <si>
    <t>06.001.0301-A</t>
  </si>
  <si>
    <t>06.001.0305-0</t>
  </si>
  <si>
    <t>MONTAGEM DE PEDESTAL E HASTE SIMPLES PARA ACIONAMENTO DE COM</t>
  </si>
  <si>
    <t>PORTA,ADUFA,VALVULA OU REGISTRO,INCLUSIVE OS MATERIAIS NECES</t>
  </si>
  <si>
    <t>SARIOS A MONTAGEM,EXCETO CHUMBADORES.CUSTO POR CONJUNTO</t>
  </si>
  <si>
    <t>06.001.0305-A</t>
  </si>
  <si>
    <t>06.001.0306-0</t>
  </si>
  <si>
    <t>MONTAGEM DE ADUFA DE PAREDE COM FLANGE,DIAMETRO DE 150MM,EXC</t>
  </si>
  <si>
    <t>LUSIVE FORNECIMENTO DOS PARAFUSOS DE FIXACAO</t>
  </si>
  <si>
    <t>06.001.0306-A</t>
  </si>
  <si>
    <t>06.001.0307-0</t>
  </si>
  <si>
    <t>MONTAGEM DE ADUFA DE PAREDE COM FLANGE,DIAMETRO DE 200MM,EXC</t>
  </si>
  <si>
    <t>LUSIVE FORNECIMENTO DE PARAFUSOS DE FIXACAO</t>
  </si>
  <si>
    <t>06.001.0307-A</t>
  </si>
  <si>
    <t>06.001.0308-0</t>
  </si>
  <si>
    <t>MONTAGEM DE ADUFA DE PAREDES COM FLANGE,DIAMETRO DE 250MM,EX</t>
  </si>
  <si>
    <t>CLUSIVE FORNECIMENTO DE PARAFUSOS DE FIXACAO</t>
  </si>
  <si>
    <t>06.001.0308-A</t>
  </si>
  <si>
    <t>06.001.0309-0</t>
  </si>
  <si>
    <t>MONTAGEM DE ADUFA DE PAREDE COM FLANGE,DIAMETRO DE 300MM,EXC</t>
  </si>
  <si>
    <t>06.001.0309-A</t>
  </si>
  <si>
    <t>06.001.0310-0</t>
  </si>
  <si>
    <t>MONTAGEM DE ADUFA DE PAREDE COM FLANGE,DIAMETRO DE 400MM,EXC</t>
  </si>
  <si>
    <t>06.001.0310-A</t>
  </si>
  <si>
    <t>06.001.0311-0</t>
  </si>
  <si>
    <t>MONTAGEM DE ADUFA DE PAREDE COM FLANGE,DIAMETRO DE 500MM,EXC</t>
  </si>
  <si>
    <t>06.001.0311-A</t>
  </si>
  <si>
    <t>06.001.0312-0</t>
  </si>
  <si>
    <t>MONTAGEM DE ADUFA DE PAREDE COM FLANGE,DIAMETRO DE 600MM,EXC</t>
  </si>
  <si>
    <t>06.001.0312-A</t>
  </si>
  <si>
    <t>06.001.0313-0</t>
  </si>
  <si>
    <t>MONTAGEM DE ADUFA DE FUNDO COM FLANGE,DIAMETRO DE 150MM,EXCL</t>
  </si>
  <si>
    <t>USIVE FORNECIMENTO DOS PARAFUSOS DE FIXACAO</t>
  </si>
  <si>
    <t>06.001.0313-A</t>
  </si>
  <si>
    <t>06.001.0314-0</t>
  </si>
  <si>
    <t>MONTAGEM DE ADUFA DE FUNDO COM FLANGE,DIAMETRO DE 200MM,EXCL</t>
  </si>
  <si>
    <t>06.001.0314-A</t>
  </si>
  <si>
    <t>06.001.0315-0</t>
  </si>
  <si>
    <t>MONTAGEM DE ADUFA DE FUNDO COM FLANGE,DIAMETRO DE 250MM,EXCL</t>
  </si>
  <si>
    <t>06.001.0315-A</t>
  </si>
  <si>
    <t>06.001.0316-0</t>
  </si>
  <si>
    <t>MONTAGEM DE ADUFA DE FUNDO COM FLANGE,DIAMETRO DE 300MM,EXCL</t>
  </si>
  <si>
    <t>USIVE FORNECIMENTO DE PARAFUSOS DE FIXACAO</t>
  </si>
  <si>
    <t>06.001.0316-A</t>
  </si>
  <si>
    <t>06.001.0317-0</t>
  </si>
  <si>
    <t>MONTAGEM DE ADUFA DE FUNDO COM FLANGE,DIAMETRO DE 400MM,EXCL</t>
  </si>
  <si>
    <t>06.001.0317-A</t>
  </si>
  <si>
    <t>06.001.0318-0</t>
  </si>
  <si>
    <t>MONTAGEM DE 1 MANCAL INTERMEDIARIO E 1 HASTE DE PROLONGAMENT</t>
  </si>
  <si>
    <t>O EM PEDESTAIS DE COMANDO OU MANOBRA</t>
  </si>
  <si>
    <t>06.001.0318-A</t>
  </si>
  <si>
    <t>06.001.0319-0</t>
  </si>
  <si>
    <t>ASSENTAMENTO DE TAMPAO DE FºFº,TIPO QUADRADO,ATE 0,25 X 0,25</t>
  </si>
  <si>
    <t>M,ASSENTADO COM ARGAMASSA DE CIMENTO E AREIA,NO TRACO 1:4 EM</t>
  </si>
  <si>
    <t xml:space="preserve"> VOLUME,EXCLUSIVE TAMPAO</t>
  </si>
  <si>
    <t>06.001.0319-A</t>
  </si>
  <si>
    <t>06.001.0320-0</t>
  </si>
  <si>
    <t>ASSENTAMENTO DE TAMPAO DE FºFº,TIPO QUADRADO,COM MAIS DE 0,5</t>
  </si>
  <si>
    <t>0 X 0,50M ATE 1,00 X 1,00M,ASSENTADO C0M ARGAMASSA DE CIMENT</t>
  </si>
  <si>
    <t>O E AREIA,NO TRACO 1:4 EM VOLUME,EXCLUSIVE O TAMPAO</t>
  </si>
  <si>
    <t>06.001.0320-A</t>
  </si>
  <si>
    <t>06.001.0325-0</t>
  </si>
  <si>
    <t>ASSENTAMENTO DE TAMPAO DE FºFº,TIPO CIRCULAR,COM DIAMETRO AC</t>
  </si>
  <si>
    <t>IMA DE 0,60M E ATE 1,00M,ASSENTADO COM ARGASSA DE CIMENTO E</t>
  </si>
  <si>
    <t>AREIA,NO TRACO 1:4 EM VOLUME,EXCLUSIVE TAMPAO</t>
  </si>
  <si>
    <t>06.001.0325-A</t>
  </si>
  <si>
    <t>06.001.0327-0</t>
  </si>
  <si>
    <t>ASSENTAMENTO DE TAMPAO DE FºFº,TIPO CIRCULAR,COM DIAMETRO DE</t>
  </si>
  <si>
    <t xml:space="preserve"> 0,40 A 0,60M,ASSENTADO COM ARGAMASSA DE CIMENTO E AREIA,NO</t>
  </si>
  <si>
    <t>TRACO 1:4 EM VOLUME,EXCLUSIVE TAMPAO</t>
  </si>
  <si>
    <t>06.001.0327-A</t>
  </si>
  <si>
    <t>06.001.0328-0</t>
  </si>
  <si>
    <t xml:space="preserve"> 0,60M E ATE 225KG,ASSENTADO COM ARGAMASSA DE CIMENTO E AREI</t>
  </si>
  <si>
    <t>A,NO TRACO 1:4 EM VOLUME,EXCLUSIVE TAMPAO</t>
  </si>
  <si>
    <t>06.001.0328-A</t>
  </si>
  <si>
    <t>06.001.0329-0</t>
  </si>
  <si>
    <t>ASSENTAMENTO DE TAMPAO DE FºFº,DE TRES SECOES,COM LARGURA AT</t>
  </si>
  <si>
    <t>E 1,60M,ASSENTADO COM ARGAMASSA DE CIMENTO E AREIA,NO TRACO</t>
  </si>
  <si>
    <t>1:4 EM VOLUME,EXCLUSIVE TAMPAO</t>
  </si>
  <si>
    <t>06.001.0329-A</t>
  </si>
  <si>
    <t>06.001.0330-0</t>
  </si>
  <si>
    <t>ASSENTAMENTO DE TAMPAO DE FºFº,DE QUATRO SECOES,COM LARGURA</t>
  </si>
  <si>
    <t>MINIMA DE 2,00M,ASSENTADO COM ARGAMASSA DE CIMENTO E AREIA,N</t>
  </si>
  <si>
    <t>O TRACO 1:4 EM VOLUME,EXCLUSIVE TAMPAO</t>
  </si>
  <si>
    <t>06.001.0330-A</t>
  </si>
  <si>
    <t>06.001.0331-0</t>
  </si>
  <si>
    <t>ASSENTAMENTO DE TAMPAO DE FºFº,DE SETE SECOES,COM LARGURA MI</t>
  </si>
  <si>
    <t>NIMA DE 4,00M,ASSENTADO COM ARGAMASSA DE CIMENTO E AREIA,NO</t>
  </si>
  <si>
    <t>06.001.0331-A</t>
  </si>
  <si>
    <t>06.001.0332-0</t>
  </si>
  <si>
    <t>ASSENTAMENTO DE TAMPAO DE FºFº,DE 30 X 90CM,PARA CAIXA DE RA</t>
  </si>
  <si>
    <t>LO,ASSENTADO COM ARGAMASSA DE CIMENTO E AREIA,NO TRACO 1:4 E</t>
  </si>
  <si>
    <t>M VOLUME,EXCLUSIVE TAMPAO</t>
  </si>
  <si>
    <t>06.001.0332-A</t>
  </si>
  <si>
    <t>06.001.0335-0</t>
  </si>
  <si>
    <t>ASSENTAMENTO DE CAIXA DE PASSEIO PARA REGISTRO EM FºFº,PADRA</t>
  </si>
  <si>
    <t>O CEDAE,ASSENTADA COM ARGAMASSA DE CIMENTO E AREIA,NO TRACO</t>
  </si>
  <si>
    <t>06.001.0335-A</t>
  </si>
  <si>
    <t>06.001.0500-0</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</si>
  <si>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</si>
  <si>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</si>
  <si>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</si>
  <si>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</si>
  <si>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</si>
  <si>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</si>
  <si>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06.001.0500-A</t>
  </si>
  <si>
    <t>06.001.0501-0</t>
  </si>
  <si>
    <t xml:space="preserve"> CONSIDERANDO O MATERIAL DA PROPRIA ESCAVACAO E TESTE HIDROS</t>
  </si>
  <si>
    <t>TATICO,EXCL.FORN.TUBO E JUNTA ELAST.,C/DIAMETR.DE 75 OU 80MM</t>
  </si>
  <si>
    <t>06.001.0501-A</t>
  </si>
  <si>
    <t>06.001.0502-0</t>
  </si>
  <si>
    <t>TATICO,EXCL.FORN.TUBO E JUNTA ELASTICA,COM DIAMETRO DE 100MM</t>
  </si>
  <si>
    <t>06.001.0502-A</t>
  </si>
  <si>
    <t>06.001.0503-0</t>
  </si>
  <si>
    <t>TATICO,EXCL.FORN.TUBO E JUNTA ELASTICA,COM DIAMETRO DE 150MM</t>
  </si>
  <si>
    <t>06.001.0503-A</t>
  </si>
  <si>
    <t>06.001.0504-0</t>
  </si>
  <si>
    <t>TATICO,EXCL.FORN.TUBO E JUNTA ELASTICA,COM DIAMETRO DE 200MM</t>
  </si>
  <si>
    <t>06.001.0504-A</t>
  </si>
  <si>
    <t>06.001.0505-0</t>
  </si>
  <si>
    <t>TATICO,EXCL.FORN.TUBO E JUNTA ELASTICA,COM DIAMETRO DE 250MM</t>
  </si>
  <si>
    <t>06.001.0505-A</t>
  </si>
  <si>
    <t>06.001.0506-0</t>
  </si>
  <si>
    <t>TATICO,EXCL.FORN.TUBO E JUNTA ELASTICA,COM DIAMETRO DE 300MM</t>
  </si>
  <si>
    <t>06.001.0506-A</t>
  </si>
  <si>
    <t>06.001.0507-0</t>
  </si>
  <si>
    <t>TATICO,EXCL.FORN.TUBO E JUNTA ELASTICA,COM DIAMETRO DE 350MM</t>
  </si>
  <si>
    <t>06.001.0507-A</t>
  </si>
  <si>
    <t>06.001.0508-0</t>
  </si>
  <si>
    <t>TATICO,EXCL.FORN.TUBO E JUNTA ELASTICA,COM DIAMETRO DE 400MM</t>
  </si>
  <si>
    <t>06.001.0508-A</t>
  </si>
  <si>
    <t>06.001.0509-0</t>
  </si>
  <si>
    <t>TATICO,EXCL.FORN.TUBO E JUNTA ELASTICA,COM DIAMETRO DE 450MM</t>
  </si>
  <si>
    <t>06.001.0509-A</t>
  </si>
  <si>
    <t>06.001.0510-0</t>
  </si>
  <si>
    <t>TATICO,EXCL.FORN.TUBO E JUNTA ELASTICA,COM DIAMETRO DE 500MM</t>
  </si>
  <si>
    <t>06.001.0510-A</t>
  </si>
  <si>
    <t>06.001.0511-0</t>
  </si>
  <si>
    <t>TATICO,EXCL.FORN.TUBO E JUNTA ELASTICA,COM DIAMETRO DE 600MM</t>
  </si>
  <si>
    <t>06.001.0511-A</t>
  </si>
  <si>
    <t>06.001.0512-0</t>
  </si>
  <si>
    <t>TATICO,EXCL.FORN.TUBO E JUNTA ELASTICA,COM DIAMETRO DE 700MM</t>
  </si>
  <si>
    <t>06.001.0512-A</t>
  </si>
  <si>
    <t>06.001.0513-0</t>
  </si>
  <si>
    <t>TATICO,EXCL.FORN.TUBO E JUNTA ELASTICA,COM DIAMETRO DE 800MM</t>
  </si>
  <si>
    <t>06.001.0513-A</t>
  </si>
  <si>
    <t>06.001.0514-0</t>
  </si>
  <si>
    <t>TATICO,EXCL.FORN.TUBO E JUNTA ELASTICA,COM DIAMETRO DE 900MM</t>
  </si>
  <si>
    <t>06.001.0514-A</t>
  </si>
  <si>
    <t>06.001.0515-0</t>
  </si>
  <si>
    <t>TATICO,EXCL.FORN.TUBO E JUNTA ELASTICA,C/DIAMETRO DE 1000MM</t>
  </si>
  <si>
    <t>06.001.0515-A</t>
  </si>
  <si>
    <t>06.001.0516-0</t>
  </si>
  <si>
    <t>TATICO,EXCL.FORN.TUBO E JUNTA ELASTICA,C/DIAMETRO DE 1200MM</t>
  </si>
  <si>
    <t>06.001.0516-A</t>
  </si>
  <si>
    <t>06.001.0550-0</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</si>
  <si>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</si>
  <si>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</si>
  <si>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</si>
  <si>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</si>
  <si>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06.001.0550-A</t>
  </si>
  <si>
    <t>06.001.0551-0</t>
  </si>
  <si>
    <t xml:space="preserve"> DO TUBO E JUNTA ELASTICA,COM DIAMETRO DE 75 OU 80MM</t>
  </si>
  <si>
    <t>06.001.0551-A</t>
  </si>
  <si>
    <t>06.001.0552-0</t>
  </si>
  <si>
    <t xml:space="preserve"> DO TUBO E JUNTA ELASTICA,COM DIAMETRO DE 100MM</t>
  </si>
  <si>
    <t>06.001.0552-A</t>
  </si>
  <si>
    <t>06.001.0553-0</t>
  </si>
  <si>
    <t xml:space="preserve"> DO TUBO E JUNTA ELASTICA,COM DIAMETRO DE 150MM</t>
  </si>
  <si>
    <t>06.001.0553-A</t>
  </si>
  <si>
    <t>06.001.0554-0</t>
  </si>
  <si>
    <t>ASSENTAMENTO DE TUBULACAO DE FERRO FUNDIDO,COM JUNTA ESLASTC</t>
  </si>
  <si>
    <t xml:space="preserve"> DO TUBO E JUNTA ELASTICA,COM DIAMETRO DE 200MM</t>
  </si>
  <si>
    <t>06.001.0554-A</t>
  </si>
  <si>
    <t>06.001.0555-0</t>
  </si>
  <si>
    <t xml:space="preserve"> DO TUBO E JUNTA ELASTICA,COM DIAMETRO DE 250MM</t>
  </si>
  <si>
    <t>06.001.0555-A</t>
  </si>
  <si>
    <t>06.001.0556-0</t>
  </si>
  <si>
    <t xml:space="preserve"> DO TUBO E JUNTA ELASTICA,COM DIAMETRO DE 300MM</t>
  </si>
  <si>
    <t>06.001.0556-A</t>
  </si>
  <si>
    <t>06.001.0557-0</t>
  </si>
  <si>
    <t xml:space="preserve"> DO TUBO E JUNTA ELASTICA,COM DIAMETRO DE 350MM</t>
  </si>
  <si>
    <t>06.001.0557-A</t>
  </si>
  <si>
    <t>06.001.0558-0</t>
  </si>
  <si>
    <t xml:space="preserve"> DO TUBO E JUNTA ELASTICA,COM DIAMETRO DE 400MM</t>
  </si>
  <si>
    <t>06.001.0558-A</t>
  </si>
  <si>
    <t>06.001.0559-0</t>
  </si>
  <si>
    <t xml:space="preserve"> DO TUBO E JUNTA ELASTICA,COM DIAMETRO DE 450MM</t>
  </si>
  <si>
    <t>06.001.0559-A</t>
  </si>
  <si>
    <t>06.001.0560-0</t>
  </si>
  <si>
    <t xml:space="preserve"> DO TUBO E JUNTA ELASTICA,COM DIAMETRO DE 500MM</t>
  </si>
  <si>
    <t>06.001.0560-A</t>
  </si>
  <si>
    <t>06.001.0561-0</t>
  </si>
  <si>
    <t xml:space="preserve"> DO TUBO E JUNTA ELASTICA,COM DIAMETRO DE 600MM</t>
  </si>
  <si>
    <t>06.001.0561-A</t>
  </si>
  <si>
    <t>06.001.0562-0</t>
  </si>
  <si>
    <t xml:space="preserve"> DO TUBO E JUNTA ELASTICA,COM DIAMETRO DE 700MM</t>
  </si>
  <si>
    <t>06.001.0562-A</t>
  </si>
  <si>
    <t>06.001.0563-0</t>
  </si>
  <si>
    <t xml:space="preserve"> DO TUBO E JUNTA ELASTICA,COM DIAMETRO DE 800MM</t>
  </si>
  <si>
    <t>06.001.0563-A</t>
  </si>
  <si>
    <t>06.001.0564-0</t>
  </si>
  <si>
    <t xml:space="preserve"> DO TUBO E JUNTA ELASTICA,COM DIAMETRO DE 900MM</t>
  </si>
  <si>
    <t>06.001.0564-A</t>
  </si>
  <si>
    <t>06.001.0565-0</t>
  </si>
  <si>
    <t xml:space="preserve"> DO TUBO E JUNTA ELASTICA,COM DIAMETRO DE 1000MMM</t>
  </si>
  <si>
    <t>06.001.0565-A</t>
  </si>
  <si>
    <t>06.001.0566-0</t>
  </si>
  <si>
    <t xml:space="preserve"> DO TUBO E JUNTA ELASTICA,COM DIAMETRO DE 1200MM</t>
  </si>
  <si>
    <t>06.001.0566-A</t>
  </si>
  <si>
    <t>06.001.0630-0</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</si>
  <si>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</si>
  <si>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</si>
  <si>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</si>
  <si>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</si>
  <si>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</si>
  <si>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06.001.0630-A</t>
  </si>
  <si>
    <t>06.001.0631-0</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</si>
  <si>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</si>
  <si>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</si>
  <si>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</si>
  <si>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</si>
  <si>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</si>
  <si>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</si>
  <si>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06.001.0631-A</t>
  </si>
  <si>
    <t>06.001.0632-0</t>
  </si>
  <si>
    <t>MATERIAL DA PROPRIA ESCAVACAO,EXCLUSIVE FORNECIMENTO DO TUBO</t>
  </si>
  <si>
    <t xml:space="preserve"> E JUNTA ELASTICA,COM DIAMETRO DE 200MM</t>
  </si>
  <si>
    <t>06.001.0632-A</t>
  </si>
  <si>
    <t>06.001.0633-0</t>
  </si>
  <si>
    <t>O E JUNTA ELASTICA,COM DIAMETRO DE 250MM</t>
  </si>
  <si>
    <t>06.001.0633-A</t>
  </si>
  <si>
    <t>06.001.0634-0</t>
  </si>
  <si>
    <t>O E JUNTA ELASTICA,COM DIAMETRO DE 300MM</t>
  </si>
  <si>
    <t>06.001.0634-A</t>
  </si>
  <si>
    <t>06.001.0650-0</t>
  </si>
  <si>
    <t>ASSENTAMENTO DE CONEXOES DE FºFº,COM JUNTA ELASTICA,COM DIAM</t>
  </si>
  <si>
    <t>ETRO DE 50MM,EXCLUSIVE CONEXOES E JUNTAS ELASTICAS.CUSTO POR</t>
  </si>
  <si>
    <t xml:space="preserve"> JUNTA</t>
  </si>
  <si>
    <t>06.001.0650-A</t>
  </si>
  <si>
    <t>06.001.0651-0</t>
  </si>
  <si>
    <t>ETRO DE 75MM,EXCLUSIVE CONEXOES E JUNTAS ELASTICAS.CUSTO POR</t>
  </si>
  <si>
    <t>06.001.0651-A</t>
  </si>
  <si>
    <t>06.001.0652-0</t>
  </si>
  <si>
    <t>ETRO DE 100MM,EXCLUSIVE CONEXOES E JUNTAS ELASTICAS.CUSTO PO</t>
  </si>
  <si>
    <t>R JUNTA</t>
  </si>
  <si>
    <t>06.001.0652-A</t>
  </si>
  <si>
    <t>06.001.0653-0</t>
  </si>
  <si>
    <t>ETRO DE 150MM,EXCLUSIVE CONEXOES E JUNTAS ELASTICAS.CUSTO PO</t>
  </si>
  <si>
    <t>06.001.0653-A</t>
  </si>
  <si>
    <t>06.001.0654-0</t>
  </si>
  <si>
    <t>ETRO DE 200MM,EXCLUSIVE CONEXOES E JUNTAS ELASTICAS.CUSTO PO</t>
  </si>
  <si>
    <t>06.001.0654-A</t>
  </si>
  <si>
    <t>06.001.0655-0</t>
  </si>
  <si>
    <t>ETRO DE 250MM,EXCLUSIVE CONEXOES E JUNTAS ELASTICAS.CUSTO PO</t>
  </si>
  <si>
    <t>06.001.0655-A</t>
  </si>
  <si>
    <t>06.001.0656-0</t>
  </si>
  <si>
    <t>ETRO DE 300MM,EXCLUSIVE CONEXOES E JUNTAS ELASTICAS.CUSTO PO</t>
  </si>
  <si>
    <t>06.001.0656-A</t>
  </si>
  <si>
    <t>06.001.0657-0</t>
  </si>
  <si>
    <t>ETRO DE 350MM,EXCLUSIVE CONEXOES E JUNTAS ELASTICAS.CUSTO PO</t>
  </si>
  <si>
    <t>06.001.0657-A</t>
  </si>
  <si>
    <t>06.001.0658-0</t>
  </si>
  <si>
    <t>ETRO DE 400MM,EXCLUSIVE CONEXOES E JUNTAS ELASTICAS.CUSTO PO</t>
  </si>
  <si>
    <t>06.001.0658-A</t>
  </si>
  <si>
    <t>06.001.0659-0</t>
  </si>
  <si>
    <t>ETRO DE 450MM,EXCLUSIVE CONEXOES E JUNTAS ELASTICAS.CUSTO PO</t>
  </si>
  <si>
    <t>06.001.0659-A</t>
  </si>
  <si>
    <t>06.001.0660-0</t>
  </si>
  <si>
    <t>ETRO DE 500MM,EXCLUSIVE CONEXOES E JUNTAS ELASTICAS.CUSTO PO</t>
  </si>
  <si>
    <t>06.001.0660-A</t>
  </si>
  <si>
    <t>06.001.0661-0</t>
  </si>
  <si>
    <t>ETRO DE 600MM,EXCLUSIVE CONEXOES E JUNTAS ELASTICAS.CUSTO PO</t>
  </si>
  <si>
    <t>06.001.0661-A</t>
  </si>
  <si>
    <t>06.001.0662-0</t>
  </si>
  <si>
    <t>ASSENTAMENTO DE CONEXOES DE FERRO FUNDIDO,COM JUNTA ELASTICA</t>
  </si>
  <si>
    <t>,COM DIAMETRO DE 700MM,EXCLUSIVE CONEXOES E JUNTAS ELASTICAS</t>
  </si>
  <si>
    <t>.CUSTO POR JUNTA</t>
  </si>
  <si>
    <t>06.001.0662-A</t>
  </si>
  <si>
    <t>06.001.0663-0</t>
  </si>
  <si>
    <t>,COM DIAMETRO DE 800MM,EXCLUSIVE CONEXOES E JUNTAS ELASTICAS</t>
  </si>
  <si>
    <t>06.001.0663-A</t>
  </si>
  <si>
    <t>06.001.0664-0</t>
  </si>
  <si>
    <t>,COM DIAMETRO DE 900MM,EXCLUSIVE CONEXOES E JUNTAS ELASTICAS</t>
  </si>
  <si>
    <t>06.001.0664-A</t>
  </si>
  <si>
    <t>06.001.0665-0</t>
  </si>
  <si>
    <t>,COM DIAMETRO DE 1000MM,EXCLUSIVE CONEXOES E JUNTAS ELASTICA</t>
  </si>
  <si>
    <t>S.CUSTO POR JUNTA</t>
  </si>
  <si>
    <t>06.001.0665-A</t>
  </si>
  <si>
    <t>06.001.0666-0</t>
  </si>
  <si>
    <t>,COM DIAMETRO DE 1200MM,EXCLUSIVE CONEXOES E JUNTAS ELASTICA</t>
  </si>
  <si>
    <t>06.001.0666-A</t>
  </si>
  <si>
    <t>06.001.0670-0</t>
  </si>
  <si>
    <t>ASSENTAMENTO SEM FORNECIMENTO DE CONEXOES E REGISTROS DE FER</t>
  </si>
  <si>
    <t>RO FUNDIDO,COM JUNTAS MECANICAS OU FLANGEADAS,EXCLUSIVE MATE</t>
  </si>
  <si>
    <t>RIAIS DAS JUNTAS,COM DIAMETRO DE 50MM.CUSTO POR JUNTA</t>
  </si>
  <si>
    <t>06.001.0670-A</t>
  </si>
  <si>
    <t>06.001.0671-0</t>
  </si>
  <si>
    <t>RIAIS DAS JUNTAS,COM DIAMETRO DE 75MM.CUSTO POR JUNTA</t>
  </si>
  <si>
    <t>06.001.0671-A</t>
  </si>
  <si>
    <t>06.001.0672-0</t>
  </si>
  <si>
    <t>RIAIS DAS JUNTAS,COM DIAMETRO DE 100MM.CUSTO POR JUNTA</t>
  </si>
  <si>
    <t>06.001.0672-A</t>
  </si>
  <si>
    <t>06.001.0673-0</t>
  </si>
  <si>
    <t>RIAIS DAS JUNTAS,COM DIAMETRO DE 150MM.CUSTO POR JUNTA</t>
  </si>
  <si>
    <t>06.001.0673-A</t>
  </si>
  <si>
    <t>06.001.0674-0</t>
  </si>
  <si>
    <t>RIAIS DAS JUNTAS,COM DIAMETRO DE 200MM.CUSTO POR JUNTA</t>
  </si>
  <si>
    <t>06.001.0674-A</t>
  </si>
  <si>
    <t>06.001.0675-0</t>
  </si>
  <si>
    <t>RIAIS DAS JUNTAS,COM DIAMETRO DE 250MM.CUSTO POR JUNTA</t>
  </si>
  <si>
    <t>06.001.0675-A</t>
  </si>
  <si>
    <t>06.001.0676-0</t>
  </si>
  <si>
    <t>RIAIS DAS JUNTAS,COM DIAMETRO DE 300MM.CUSTO POR JUNTA</t>
  </si>
  <si>
    <t>06.001.0676-A</t>
  </si>
  <si>
    <t>06.001.0677-0</t>
  </si>
  <si>
    <t>RIAIS DAS JUNTAS,COM DIAMETRO DE 350MM.CUSTO POR JUNTA</t>
  </si>
  <si>
    <t>06.001.0677-A</t>
  </si>
  <si>
    <t>06.001.0678-0</t>
  </si>
  <si>
    <t>RIAIS DAS JUNTAS,COM DIAMETRO DE 400MM.CUSTO POR JUNTA</t>
  </si>
  <si>
    <t>06.001.0678-A</t>
  </si>
  <si>
    <t>06.001.0679-0</t>
  </si>
  <si>
    <t>RIAIS DAS JUNTAS,COM DIAMETRO DE 450MM.CUSTO POR JUNTA</t>
  </si>
  <si>
    <t>06.001.0679-A</t>
  </si>
  <si>
    <t>06.001.0680-0</t>
  </si>
  <si>
    <t>RIAIS DAS JUNTAS,COM DIAMETRO DE 500MM.CUSTO POR JUNTA</t>
  </si>
  <si>
    <t>06.001.0680-A</t>
  </si>
  <si>
    <t>06.001.0681-0</t>
  </si>
  <si>
    <t>RIAIS DAS JUNTAS,COM DIAMETRO DE 600MM.CUSTO POR JUNTA</t>
  </si>
  <si>
    <t>06.001.0681-A</t>
  </si>
  <si>
    <t>06.001.0682-0</t>
  </si>
  <si>
    <t>RIAIS DAS JUNTAS,COM DIAMETRO DE 700MM.CUSTO POR JUNTA</t>
  </si>
  <si>
    <t>06.001.0682-A</t>
  </si>
  <si>
    <t>06.001.0683-0</t>
  </si>
  <si>
    <t>RIAIS DAS JUNTAS,COM DIAMETRO DE 800MM.CUSTO POR JUNTA</t>
  </si>
  <si>
    <t>06.001.0683-A</t>
  </si>
  <si>
    <t>06.001.0684-0</t>
  </si>
  <si>
    <t>RIAIS DAS JUNTAS,COM DIAMETRO DE 900MM.CUSTO POR JUNTA</t>
  </si>
  <si>
    <t>06.001.0684-A</t>
  </si>
  <si>
    <t>06.001.0685-0</t>
  </si>
  <si>
    <t>RIAIS DAS JUNTAS,COM DIAMETRO DE 1000MM.CUSTO POR JUNTA</t>
  </si>
  <si>
    <t>06.001.0685-A</t>
  </si>
  <si>
    <t>06.001.0686-0</t>
  </si>
  <si>
    <t>RIAIS DAS JUNTAS,COM DIAMETRO DE 1200MM.CUSTO POR JUNTA</t>
  </si>
  <si>
    <t>06.001.0686-A</t>
  </si>
  <si>
    <t>06.001.0710-0</t>
  </si>
  <si>
    <t>MONTAGEM DE JUNTA GIBAULT,EXCLUSIVE PECA,COM DIAMETRO ATE 20</t>
  </si>
  <si>
    <t>0MM.CUSTO POR PECA</t>
  </si>
  <si>
    <t>06.001.0710-A</t>
  </si>
  <si>
    <t>06.001.0711-0</t>
  </si>
  <si>
    <t>MONTAGEM DE JUNTA GIBAULT,EXCLUSIVE A PECA,COM DIAMETRO DE 2</t>
  </si>
  <si>
    <t>50 A 300MM. CUSTO POR PECA</t>
  </si>
  <si>
    <t>06.001.0711-A</t>
  </si>
  <si>
    <t>06.001.0712-0</t>
  </si>
  <si>
    <t>MONTAGEM DE JUNTA GIBAULT,EXCLUSIVE A PECA,COM DIAMETRO DE 3</t>
  </si>
  <si>
    <t>00 A 600MM.CUSTO POR PECA</t>
  </si>
  <si>
    <t>06.001.0712-A</t>
  </si>
  <si>
    <t>06.001.0715-0</t>
  </si>
  <si>
    <t>MONTAGEM SEM FORNECIMENTO DE LUVA TRIPARTIDA DE FERRO DUCTIL</t>
  </si>
  <si>
    <t xml:space="preserve"> PARA DN ATE 100MM</t>
  </si>
  <si>
    <t>06.001.0715-A</t>
  </si>
  <si>
    <t>06.001.0716-0</t>
  </si>
  <si>
    <t xml:space="preserve"> PARA DN ACIMA DE 100MM ATE 250MM</t>
  </si>
  <si>
    <t>06.001.0716-A</t>
  </si>
  <si>
    <t>06.001.0717-0</t>
  </si>
  <si>
    <t xml:space="preserve"> PARA DN ACIMA DE 250MM ATE 400MM</t>
  </si>
  <si>
    <t>06.001.0717-A</t>
  </si>
  <si>
    <t>06.001.0718-0</t>
  </si>
  <si>
    <t xml:space="preserve"> PARA DN ACIMA DE 400MM ATE 500MM</t>
  </si>
  <si>
    <t>06.001.0718-A</t>
  </si>
  <si>
    <t>06.001.0719-0</t>
  </si>
  <si>
    <t xml:space="preserve"> PARA DN ACIMA DE 500MM ATE 600MM</t>
  </si>
  <si>
    <t>06.001.0719-A</t>
  </si>
  <si>
    <t>06.001.0720-0</t>
  </si>
  <si>
    <t>MONTAGEM DE JUNTA DE DESMONTAGEM,EXCLUSIVE A PECA,COM DIAMET</t>
  </si>
  <si>
    <t>RO DE 100MM.CUSTO POR PECA</t>
  </si>
  <si>
    <t>06.001.0720-A</t>
  </si>
  <si>
    <t>06.001.0721-0</t>
  </si>
  <si>
    <t>RO DE 150MM.CUSTO POR PECA</t>
  </si>
  <si>
    <t>06.001.0721-A</t>
  </si>
  <si>
    <t>06.001.0722-0</t>
  </si>
  <si>
    <t>RO DE 200MM.CUSTO POR PECA</t>
  </si>
  <si>
    <t>06.001.0722-A</t>
  </si>
  <si>
    <t>06.001.0723-0</t>
  </si>
  <si>
    <t>RO DE 250MM.CUSTO POR PECA</t>
  </si>
  <si>
    <t>06.001.0723-A</t>
  </si>
  <si>
    <t>06.001.0724-0</t>
  </si>
  <si>
    <t>RO DE 300MM.CUSTO POR PECA</t>
  </si>
  <si>
    <t>06.001.0724-A</t>
  </si>
  <si>
    <t>06.001.0725-0</t>
  </si>
  <si>
    <t>RO DE 350MM.CUSTO POR PECA</t>
  </si>
  <si>
    <t>06.001.0725-A</t>
  </si>
  <si>
    <t>06.001.0726-0</t>
  </si>
  <si>
    <t>RO DE 400MM.CUSTO POR PECA</t>
  </si>
  <si>
    <t>06.001.0726-A</t>
  </si>
  <si>
    <t>06.001.0727-0</t>
  </si>
  <si>
    <t>RO DE 450MM.CUSTO POR PECA</t>
  </si>
  <si>
    <t>06.001.0727-A</t>
  </si>
  <si>
    <t>06.001.0728-0</t>
  </si>
  <si>
    <t>RO DE 500MM. CUSTO POR PECA</t>
  </si>
  <si>
    <t>06.001.0728-A</t>
  </si>
  <si>
    <t>06.001.0729-0</t>
  </si>
  <si>
    <t>RO DE 600MM.CUSTO POR PECA</t>
  </si>
  <si>
    <t>06.001.0729-A</t>
  </si>
  <si>
    <t>06.001.0730-0</t>
  </si>
  <si>
    <t>RO DE 700MM.CUSTO POR PECA</t>
  </si>
  <si>
    <t>06.001.0730-A</t>
  </si>
  <si>
    <t>06.001.0731-0</t>
  </si>
  <si>
    <t>RO DE 800MM.CUSTO POR PECA</t>
  </si>
  <si>
    <t>06.001.0731-A</t>
  </si>
  <si>
    <t>06.001.0732-0</t>
  </si>
  <si>
    <t>RO DE 900MM.CUSTO POR PECA</t>
  </si>
  <si>
    <t>06.001.0732-A</t>
  </si>
  <si>
    <t>06.001.0733-0</t>
  </si>
  <si>
    <t>RO DE 1000MM.CUSTO POR PECA</t>
  </si>
  <si>
    <t>06.001.0733-A</t>
  </si>
  <si>
    <t>06.001.0734-0</t>
  </si>
  <si>
    <t>RO DE 1200MM.CUSTO POR PECA</t>
  </si>
  <si>
    <t>06.001.0734-A</t>
  </si>
  <si>
    <t>06.001.0735-0</t>
  </si>
  <si>
    <t>RO DE 1400MM.CUSTO POR PECA</t>
  </si>
  <si>
    <t>06.001.0735-A</t>
  </si>
  <si>
    <t>06.001.0736-0</t>
  </si>
  <si>
    <t>RO DE 1500MM.CUSTO POR PECA</t>
  </si>
  <si>
    <t>06.001.0736-A</t>
  </si>
  <si>
    <t>06.001.0750-0</t>
  </si>
  <si>
    <t>MONTAGEM DE JUNTA DRESSER SEM ANCORAGENS (HARNESS),EXCLUSIVE</t>
  </si>
  <si>
    <t xml:space="preserve"> A PECA,COM DIAMETRO DE 150MM.CUSTO POR PECA</t>
  </si>
  <si>
    <t>06.001.0750-A</t>
  </si>
  <si>
    <t>06.001.0751-0</t>
  </si>
  <si>
    <t xml:space="preserve"> A PECA,COM DIAMETRO DE 200MM.CUSTO POR PECA</t>
  </si>
  <si>
    <t>06.001.0751-A</t>
  </si>
  <si>
    <t>06.001.0752-0</t>
  </si>
  <si>
    <t xml:space="preserve"> A PECA,COM DIAMETRO DE 250MM.CUSTO POR PECA</t>
  </si>
  <si>
    <t>06.001.0752-A</t>
  </si>
  <si>
    <t>06.001.0753-0</t>
  </si>
  <si>
    <t xml:space="preserve"> A PECA,COM DIAMETRO DE 300MM.CUSTO POR PECA</t>
  </si>
  <si>
    <t>06.001.0753-A</t>
  </si>
  <si>
    <t>06.001.0754-0</t>
  </si>
  <si>
    <t xml:space="preserve"> A PECA,COM DIAMETRO DE 350MM.CUSTO POR PECA</t>
  </si>
  <si>
    <t>06.001.0754-A</t>
  </si>
  <si>
    <t>06.001.0755-0</t>
  </si>
  <si>
    <t xml:space="preserve"> A PECA,COM DIAMETRO DE 400MM.CUSTO POR PECA</t>
  </si>
  <si>
    <t>06.001.0755-A</t>
  </si>
  <si>
    <t>06.001.0756-0</t>
  </si>
  <si>
    <t xml:space="preserve"> A PECA,COM DIAMETRO DE 450MM.CUSTO POR PECA</t>
  </si>
  <si>
    <t>06.001.0756-A</t>
  </si>
  <si>
    <t>06.001.0757-0</t>
  </si>
  <si>
    <t xml:space="preserve"> A PECA,COM DIAMETRO DE 500MM.CUSTO POR PECA</t>
  </si>
  <si>
    <t>06.001.0757-A</t>
  </si>
  <si>
    <t>06.001.0758-0</t>
  </si>
  <si>
    <t xml:space="preserve"> A PECA,COM DIAMETRO DE 600MM.CUSTO POR PECA</t>
  </si>
  <si>
    <t>06.001.0758-A</t>
  </si>
  <si>
    <t>06.001.0759-0</t>
  </si>
  <si>
    <t xml:space="preserve"> A PECA,COM DIAMETRO DE 700MM.CUSTO POR PECA</t>
  </si>
  <si>
    <t>06.001.0759-A</t>
  </si>
  <si>
    <t>06.001.0760-0</t>
  </si>
  <si>
    <t xml:space="preserve"> A PECA,COM DIAMETRO DE 800MM.CUSTO POR PECA</t>
  </si>
  <si>
    <t>06.001.0760-A</t>
  </si>
  <si>
    <t>06.001.0761-0</t>
  </si>
  <si>
    <t xml:space="preserve"> A PECA,COM DIAMETRO DE 900MM.CUSTO POR PECA</t>
  </si>
  <si>
    <t>06.001.0761-A</t>
  </si>
  <si>
    <t>06.001.0762-0</t>
  </si>
  <si>
    <t xml:space="preserve"> A PECA,COM DIAMETRO DE 1000MM.CUSTO POR PECA</t>
  </si>
  <si>
    <t>06.001.0762-A</t>
  </si>
  <si>
    <t>06.001.0763-0</t>
  </si>
  <si>
    <t xml:space="preserve"> A PECA,COM DIAMETRO DE 1200MM.CUSTO POR PECA</t>
  </si>
  <si>
    <t>06.001.0763-A</t>
  </si>
  <si>
    <t>06.001.0764-0</t>
  </si>
  <si>
    <t xml:space="preserve"> A PECA,COM DIAMETRO DE 1300MM.CUSTO POR PECA</t>
  </si>
  <si>
    <t>06.001.0764-A</t>
  </si>
  <si>
    <t>06.001.0765-0</t>
  </si>
  <si>
    <t xml:space="preserve"> A PECA,COM DIAMETRO DE 1500MM.CUSTO POR PECA</t>
  </si>
  <si>
    <t>06.001.0765-A</t>
  </si>
  <si>
    <t>06.001.0766-0</t>
  </si>
  <si>
    <t xml:space="preserve"> A PECA,COM DIAMETRO DE 2000MM.CUSTO POR PECA</t>
  </si>
  <si>
    <t>06.001.0766-A</t>
  </si>
  <si>
    <t>06.001.0767-0</t>
  </si>
  <si>
    <t xml:space="preserve"> A PECA,COM DIAMETRO DE 2500MM.CUSTO POR PECA</t>
  </si>
  <si>
    <t>06.001.0767-A</t>
  </si>
  <si>
    <t>06.001.0770-0</t>
  </si>
  <si>
    <t>ASSENTAMENTO DE TUBOS DE POLIETILENO,COM DE=20 A 40MM,INCLUS</t>
  </si>
  <si>
    <t>IVE TESTE HIDROSTATICO,EXCLUSIVE SOLDA DAS JUNTAS E FORNECIM</t>
  </si>
  <si>
    <t>ENTO DE TUBOS E DE CONEXOES</t>
  </si>
  <si>
    <t>06.001.0770-A</t>
  </si>
  <si>
    <t>06.001.0771-0</t>
  </si>
  <si>
    <t>ASSENTAMENTO DE TUBOS DE POLIETILENO,COM DE ACIMA DE 40 A 75</t>
  </si>
  <si>
    <t>MM,INCLUSIVE TESTE HIDROSTATICO,EXCLUSIVE SOLDA DAS JUNTAS E</t>
  </si>
  <si>
    <t xml:space="preserve"> FORNECIMENTO DE TUBOS E DE CONEXOES</t>
  </si>
  <si>
    <t>06.001.0771-A</t>
  </si>
  <si>
    <t>06.001.0772-0</t>
  </si>
  <si>
    <t>ASSENTAMENTO DE TUBOS DE POLIETILENO,COM DE ACIMA DE 75MM A</t>
  </si>
  <si>
    <t>125MM,INCLUSIVE TESTE HIDROSTATICO,EXCLUSIVE SOLDA DAS JUNTA</t>
  </si>
  <si>
    <t>S E FORNECIMENTO DE TUBOS E DE CONEXOES</t>
  </si>
  <si>
    <t>06.001.0772-A</t>
  </si>
  <si>
    <t>06.001.0773-0</t>
  </si>
  <si>
    <t>ASSENTAMENTO DE TUBOS DE POLIETILENO,COM DE ACIMA DE 125MM A</t>
  </si>
  <si>
    <t xml:space="preserve"> 180MM,INCLUSIVE TESTE HIDROSTATICO,EXCLUSIVE SOLDA DAS JUNT</t>
  </si>
  <si>
    <t>AS E FORNECIMENTO DE TUBOS E DE CONEXOES</t>
  </si>
  <si>
    <t>06.001.0773-A</t>
  </si>
  <si>
    <t>06.001.0774-0</t>
  </si>
  <si>
    <t>ASSENTAMENTO DE TUBOS DE POLIETILENO,COM DE ACIMA DE 180MM A</t>
  </si>
  <si>
    <t xml:space="preserve"> 225MM,INCLUSIVE TESTE HIDROSTATICO,EXCLUSIVE SOLDA DAS JUNT</t>
  </si>
  <si>
    <t>06.001.0774-A</t>
  </si>
  <si>
    <t>06.001.0775-0</t>
  </si>
  <si>
    <t>ASSENTAMENTO DE TUBOS DE POLIETILENO,COM DE ACIMA DE 225MM A</t>
  </si>
  <si>
    <t xml:space="preserve"> 280MM,INCLUSIVE TESTE HIDROSTATICO,EXCLUSIVE SOLDA DAS JUNT</t>
  </si>
  <si>
    <t>06.001.0775-A</t>
  </si>
  <si>
    <t>06.001.0776-0</t>
  </si>
  <si>
    <t>ASSENTAMENTO DE TUBOS DE POLIETILENO,COM DE ACIMA DE 280MM A</t>
  </si>
  <si>
    <t xml:space="preserve"> 355MM,INCLUSIVE TESTE HIDROSTATICO,EXCLUSIVE SOLDA DAS JUNT</t>
  </si>
  <si>
    <t>06.001.0776-A</t>
  </si>
  <si>
    <t>06.001.0777-0</t>
  </si>
  <si>
    <t>ASSENTAMENTO DE TUBOS DE POLIETILENO,COM DE ACIMA DE 355MM A</t>
  </si>
  <si>
    <t xml:space="preserve"> 450MM,INCLUSIVE TESTE HIDROSTATICO,EXCLUSIVE SOLDA DAS JUNT</t>
  </si>
  <si>
    <t>06.001.0777-A</t>
  </si>
  <si>
    <t>06.001.0778-0</t>
  </si>
  <si>
    <t>ASSENTAMENTO DE TUBOS DE POLIETILENO,COM DE ACIMA DE 450MM A</t>
  </si>
  <si>
    <t xml:space="preserve"> 560MM,INCLUSIVE TESTE HIDROSTATICO,EXCLUSIVE SOLDA DAS JUNT</t>
  </si>
  <si>
    <t>06.001.0778-A</t>
  </si>
  <si>
    <t>06.001.0779-0</t>
  </si>
  <si>
    <t>ASSENTAMENTO DE TUBOS DE POLIETILENO,COM DE ACIMA DE 560MM A</t>
  </si>
  <si>
    <t xml:space="preserve"> 800MM,INCLUSIVE TESTE HIDROSTATICO,EXCLUSIVE SOLDA DAS JUNT</t>
  </si>
  <si>
    <t>06.001.0779-A</t>
  </si>
  <si>
    <t>06.001.0780-0</t>
  </si>
  <si>
    <t>ASSENTAMENTO DE TUBOS DE POLIETILENO,COM DE ACIMA DE 800MM A</t>
  </si>
  <si>
    <t xml:space="preserve"> 1000MM,INCLUSIVE TESTE HIDROSTATICO,EXCLUSIVE SOLDA DAS JUN</t>
  </si>
  <si>
    <t>TAS E FORNECIMENTO DE TUBOS E DE CONEXOES</t>
  </si>
  <si>
    <t>06.001.0780-A</t>
  </si>
  <si>
    <t>06.001.0781-0</t>
  </si>
  <si>
    <t>ASSENTAMENTO DE TUBOS DE POLIETILENO,COM DE ACIMA DE 1000MM</t>
  </si>
  <si>
    <t>A 1200MM,INCLUSIVE TESTE HIDROSTATICO,EXCLUSIVE SOLDA DAS JU</t>
  </si>
  <si>
    <t>NTAS E FORNECIMENTO DE TUBOS E DE CONEXOES</t>
  </si>
  <si>
    <t>06.001.0781-A</t>
  </si>
  <si>
    <t>06.002.0010-0</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</si>
  <si>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</si>
  <si>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</si>
  <si>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</si>
  <si>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</si>
  <si>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</si>
  <si>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</si>
  <si>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06.002.0010-A</t>
  </si>
  <si>
    <t>06.002.0011-0</t>
  </si>
  <si>
    <t>OM JUNTA ELASTICA,PARA ESGOTO SANITARIO,COM DIAMETRO DE 500M</t>
  </si>
  <si>
    <t>AO,ATERRO E SOCA ATE A ALTURA DE GERATRIZ SUPERIOR DO TUBO,C</t>
  </si>
  <si>
    <t>06.002.0011-A</t>
  </si>
  <si>
    <t>06.002.0012-0</t>
  </si>
  <si>
    <t>TUBO DE CONCRETO ARMADO,CLASSE EA-2,CONFORME ABNR NBR 8890,C</t>
  </si>
  <si>
    <t>OM JUNTA ELASTICA,PARA ESGOTO SANITARIO,COM DIAMETRO DE 600M</t>
  </si>
  <si>
    <t>06.002.0012-A</t>
  </si>
  <si>
    <t>06.002.0013-0</t>
  </si>
  <si>
    <t>OM JUNTA ELASTICA,PARA ESGOTO SANITARIO,COM DIAMETRO DE 700M</t>
  </si>
  <si>
    <t>06.002.0013-A</t>
  </si>
  <si>
    <t>06.002.0014-0</t>
  </si>
  <si>
    <t>OM JUNTA ELASTICA,PARA ESGOTO SANITARIO,COM DIAMETRO DE 800M</t>
  </si>
  <si>
    <t>06.002.0014-A</t>
  </si>
  <si>
    <t>06.002.0015-0</t>
  </si>
  <si>
    <t>OM JUNTA ELASTICA,PARA ESGOTO SANITARIO,COM DIAMETRO DE 900M</t>
  </si>
  <si>
    <t>06.002.0015-A</t>
  </si>
  <si>
    <t>06.002.0016-0</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</si>
  <si>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</si>
  <si>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</si>
  <si>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</si>
  <si>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</si>
  <si>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</si>
  <si>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06.002.0016-A</t>
  </si>
  <si>
    <t>06.002.0017-0</t>
  </si>
  <si>
    <t>OM JUNTA ELASTICA,PARA ESGOTO SANITARIO,COM DIAMETRO DE 1200</t>
  </si>
  <si>
    <t>06.002.0017-A</t>
  </si>
  <si>
    <t>06.002.0018-0</t>
  </si>
  <si>
    <t>OM JUNTA ELASTICA,PARA ESGOTO SANITARIO,COM DIAMETRO DE 1500</t>
  </si>
  <si>
    <t>06.002.0018-A</t>
  </si>
  <si>
    <t>06.002.0041-0</t>
  </si>
  <si>
    <t>TUBO DE CONCRETO ARMADO,CLASSE EA-3,CONFORME ABNT NBR 8890,C</t>
  </si>
  <si>
    <t>06.002.0041-A</t>
  </si>
  <si>
    <t>06.002.0042-0</t>
  </si>
  <si>
    <t>M,INCLUSIVE CARGA E DESCARGA,ACERTO DE FUNDO DA VALA,COLOCAC</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</si>
  <si>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</si>
  <si>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</si>
  <si>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</si>
  <si>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</si>
  <si>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</si>
  <si>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</si>
  <si>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</si>
  <si>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</si>
  <si>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</si>
  <si>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</si>
  <si>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</si>
  <si>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</si>
  <si>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</si>
  <si>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</si>
  <si>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</si>
  <si>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</si>
  <si>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TUBO DE CONCRETO ARMADO,CLASSE EA-4,CONFORME ABNT NBR 8890,C</t>
  </si>
  <si>
    <t>06.002.0061-A</t>
  </si>
  <si>
    <t>06.002.0062-0</t>
  </si>
  <si>
    <t>M,INCLUSICE CARGA E DESCARGA,ACERTO DE FUNDO DE VALA,COLOCAC</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</si>
  <si>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</si>
  <si>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</si>
  <si>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</si>
  <si>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</si>
  <si>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</si>
  <si>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</si>
  <si>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</si>
  <si>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</si>
  <si>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</si>
  <si>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</si>
  <si>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</si>
  <si>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</si>
  <si>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</si>
  <si>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</si>
  <si>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</si>
  <si>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</si>
  <si>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t>
  </si>
  <si>
    <t>O DE 300MM,INCLUSIVE ACERTO DE FUNDO DE VALA.FORNECIMENTO E</t>
  </si>
  <si>
    <t>ASSENTAMENTO</t>
  </si>
  <si>
    <t>06.003.0010-A</t>
  </si>
  <si>
    <t>06.003.0011-0</t>
  </si>
  <si>
    <t>O DE 400MM,INCLUSIVE ACERTO DE FUNDO DE VALA.FORNECIMENTO E</t>
  </si>
  <si>
    <t>06.003.0011-A</t>
  </si>
  <si>
    <t>06.003.0012-0</t>
  </si>
  <si>
    <t>CALHA DE MEIO-TUBO CIRCULAR DE CONCRETO VIBRADO,DIAMETRO INT</t>
  </si>
  <si>
    <t>ERNO DE 500MM,INCLUSIVE ACERTO DE FUNDO DE VALA.FORNECIMENTO</t>
  </si>
  <si>
    <t xml:space="preserve"> E ASSENTAMENTO</t>
  </si>
  <si>
    <t>06.003.0012-A</t>
  </si>
  <si>
    <t>06.003.0013-0</t>
  </si>
  <si>
    <t>O DE 600MM,INCLUSIVE ACERTO DE FUNDO DE VALA.FORNECIMENTO E</t>
  </si>
  <si>
    <t>06.003.0013-A</t>
  </si>
  <si>
    <t>06.003.0015-0</t>
  </si>
  <si>
    <t>O DE 800MM,INCLUSIVE ACERTO DE FUNDO DE VALA.FORNECIMENTO E</t>
  </si>
  <si>
    <t>06.003.0015-A</t>
  </si>
  <si>
    <t>06.003.0017-0</t>
  </si>
  <si>
    <t>O DE 1000MM,INCLUSIVE ACERTO DE FUNDO DE VALA.FORNECIMENTO E</t>
  </si>
  <si>
    <t>06.003.0017-A</t>
  </si>
  <si>
    <t>06.003.0050-0</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</si>
  <si>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</si>
  <si>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</si>
  <si>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</si>
  <si>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</si>
  <si>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</si>
  <si>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</si>
  <si>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06.003.0050-A</t>
  </si>
  <si>
    <t>06.003.0053-0</t>
  </si>
  <si>
    <t>PARA COLETOR DE AGUAS PLUVIAIS,COM DIAMETRO DE 300MM,ATERRO</t>
  </si>
  <si>
    <t>E SOCA ATE A ALTURA DE GERATRIZ SUPERIOR DO TUBO,CONSIDERAND</t>
  </si>
  <si>
    <t>06.003.0053-A</t>
  </si>
  <si>
    <t>06.003.0055-0</t>
  </si>
  <si>
    <t>PARA COLETOR DE AGUAS PLUVIAIS,COM DIAMETRO DE 400MM,ATERRO</t>
  </si>
  <si>
    <t>06.003.0055-A</t>
  </si>
  <si>
    <t>06.003.0057-0</t>
  </si>
  <si>
    <t>PARA COLETOR DE AGUAS PLUVIAIS,COM DIAMETRO DE 500MM,ATERRO</t>
  </si>
  <si>
    <t>06.003.0057-A</t>
  </si>
  <si>
    <t>06.003.0058-0</t>
  </si>
  <si>
    <t>PARA COLETOR DE AGUAS PLUVIAIS,COM DIAMETRO DE 600MM,ATERRO</t>
  </si>
  <si>
    <t>06.003.0058-A</t>
  </si>
  <si>
    <t>06.003.0060-0</t>
  </si>
  <si>
    <t>TUBO DE CONCRETO SIMPLES,CLASSE PS-2,CONFORME ABNT NBR 8890,</t>
  </si>
  <si>
    <t>06.003.0060-A</t>
  </si>
  <si>
    <t>06.003.0062-0</t>
  </si>
  <si>
    <t>06.003.0062-A</t>
  </si>
  <si>
    <t>06.003.0064-0</t>
  </si>
  <si>
    <t>06.003.0064-A</t>
  </si>
  <si>
    <t>06.003.0066-0</t>
  </si>
  <si>
    <t>06.003.0066-A</t>
  </si>
  <si>
    <t>06.003.0068-0</t>
  </si>
  <si>
    <t>06.003.0068-A</t>
  </si>
  <si>
    <t>06.004.0060-0</t>
  </si>
  <si>
    <t>TUBO DE CONCRETO ARMADO,CLASSE PA-1,CONFORME ABNT NBR 8890,P</t>
  </si>
  <si>
    <t>ARA GALERIAS DE AGUAS PLUVIAIS,COM DIAMETRO DE 300MM,ATERRO</t>
  </si>
  <si>
    <t>06.004.0060-A</t>
  </si>
  <si>
    <t>06.004.0062-0</t>
  </si>
  <si>
    <t>ARA GALERIAS DE AGUAS PLUVIAIS,COM DIAMETRO DE 400MM,ATERRO</t>
  </si>
  <si>
    <t>06.004.0062-A</t>
  </si>
  <si>
    <t>06.004.0064-0</t>
  </si>
  <si>
    <t>ARA GALERIAS DE AGUAS PLUVIAIS,COM DIAMETRO DE 500MM,ATERRO</t>
  </si>
  <si>
    <t>O MATERIAL DA PROPRIA ESCAVACAO,INCLUSIVE FORNECIMENTO DO MA</t>
  </si>
  <si>
    <t>06.004.0064-A</t>
  </si>
  <si>
    <t>06.004.0066-0</t>
  </si>
  <si>
    <t>ARA GALERIAS DE AGUAS PLUVIAIS,COM DIAMETRO DE 600MM,ATERRO</t>
  </si>
  <si>
    <t>06.004.0066-A</t>
  </si>
  <si>
    <t>06.004.0068-0</t>
  </si>
  <si>
    <t>ARA GALERIAS DE AGUAS PLUVIAIS,COM DIAMETRO DE 700MM,ATERRO</t>
  </si>
  <si>
    <t>06.004.0068-A</t>
  </si>
  <si>
    <t>06.004.0070-0</t>
  </si>
  <si>
    <t>ARA GALERIAS DE AGUAS PLUVIAIS,COM DIAMETRO DE 800MM,ATERRO</t>
  </si>
  <si>
    <t>06.004.0070-A</t>
  </si>
  <si>
    <t>06.004.0072-0</t>
  </si>
  <si>
    <t>ARA GALERIAS DE AGUAS PLUVIAIS,COM DIAMETRO DE 900MM,ATERRO</t>
  </si>
  <si>
    <t>06.004.0072-A</t>
  </si>
  <si>
    <t>06.004.0074-0</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</si>
  <si>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</si>
  <si>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</si>
  <si>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</si>
  <si>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</si>
  <si>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06.004.0074-A</t>
  </si>
  <si>
    <t>06.004.0076-0</t>
  </si>
  <si>
    <t>ARA GALERIAS DE AGUAS PLUVIAIS,COM DIAMETRO DE 1100MM,ATERRO</t>
  </si>
  <si>
    <t>06.004.0076-A</t>
  </si>
  <si>
    <t>06.004.0078-0</t>
  </si>
  <si>
    <t>ARA GALERIAS DE AGUAS PLUVIAIS,COM DIAMETRO DE 1200MM,ATERRO</t>
  </si>
  <si>
    <t>06.004.0078-A</t>
  </si>
  <si>
    <t>06.004.0080-0</t>
  </si>
  <si>
    <t>ARA GALERIAS DE AGUAS PLUVIAIS,COM DIAMETRO DE 1500MM,ATERRO</t>
  </si>
  <si>
    <t>06.004.0080-A</t>
  </si>
  <si>
    <t>06.004.0084-0</t>
  </si>
  <si>
    <t>ARA GALERIAS DE AGUAS PLUVIAIS,COM DIAMETRO DE 2000MM,ATERRO</t>
  </si>
  <si>
    <t>06.004.0084-A</t>
  </si>
  <si>
    <t>06.004.0090-0</t>
  </si>
  <si>
    <t>TUBO DE CONCRETO ARMADO,CLASSE PA-2,CONFORME ABNT NBR 8890,P</t>
  </si>
  <si>
    <t>06.004.0090-A</t>
  </si>
  <si>
    <t>06.004.0092-0</t>
  </si>
  <si>
    <t>06.004.0092-A</t>
  </si>
  <si>
    <t>06.004.0094-0</t>
  </si>
  <si>
    <t>06.004.0094-A</t>
  </si>
  <si>
    <t>06.004.0096-0</t>
  </si>
  <si>
    <t>06.004.0096-A</t>
  </si>
  <si>
    <t>06.004.0098-0</t>
  </si>
  <si>
    <t>06.004.0098-A</t>
  </si>
  <si>
    <t>06.004.0100-0</t>
  </si>
  <si>
    <t>06.004.0100-A</t>
  </si>
  <si>
    <t>06.004.0102-0</t>
  </si>
  <si>
    <t>06.004.0102-A</t>
  </si>
  <si>
    <t>06.004.0104-0</t>
  </si>
  <si>
    <t xml:space="preserve">  MATERIAL P/REJUNTAMENTO COM ARGAMASSA DE CIMENTO E AREIA,N</t>
  </si>
  <si>
    <t>O TRACO 1:4 E ACERTO DE FUNDO DE VALA.FORNECIMENTO E ASSENT.</t>
  </si>
  <si>
    <t>06.004.0104-A</t>
  </si>
  <si>
    <t>06.004.0108-0</t>
  </si>
  <si>
    <t>06.004.0108-A</t>
  </si>
  <si>
    <t>06.004.0110-0</t>
  </si>
  <si>
    <t>06.004.0110-A</t>
  </si>
  <si>
    <t>06.004.0114-0</t>
  </si>
  <si>
    <t>06.004.0114-A</t>
  </si>
  <si>
    <t>06.004.0120-0</t>
  </si>
  <si>
    <t>TUBO DE CONCRETO ARMADO,CLASSE PA-3,CONFORME ABNT NBR 8890,P</t>
  </si>
  <si>
    <t>06.004.0120-A</t>
  </si>
  <si>
    <t>06.004.0122-0</t>
  </si>
  <si>
    <t>06.004.0122-A</t>
  </si>
  <si>
    <t>06.004.0124-0</t>
  </si>
  <si>
    <t xml:space="preserve"> MATERIAL P/REJUNTAMENTO COM ARGAMASSA DE CIMENTO E AREIA NO</t>
  </si>
  <si>
    <t>06.004.0124-A</t>
  </si>
  <si>
    <t>06.004.0126-0</t>
  </si>
  <si>
    <t>06.004.0126-A</t>
  </si>
  <si>
    <t>06.004.0128-0</t>
  </si>
  <si>
    <t>06.004.0128-A</t>
  </si>
  <si>
    <t>06.004.0130-0</t>
  </si>
  <si>
    <t>06.004.0130-A</t>
  </si>
  <si>
    <t>06.004.0134-0</t>
  </si>
  <si>
    <t>06.004.0134-A</t>
  </si>
  <si>
    <t>06.004.0138-0</t>
  </si>
  <si>
    <t>06.004.0138-A</t>
  </si>
  <si>
    <t>06.004.0140-0</t>
  </si>
  <si>
    <t>06.004.0140-A</t>
  </si>
  <si>
    <t>06.004.0150-0</t>
  </si>
  <si>
    <t>TUBO DE CONCRETO ARMADO,CLASSE PA-4,CONFORME ABNT NBR 8890,P</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</si>
  <si>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</si>
  <si>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</si>
  <si>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</si>
  <si>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</si>
  <si>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</si>
  <si>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</si>
  <si>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</si>
  <si>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</si>
  <si>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</si>
  <si>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</si>
  <si>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</si>
  <si>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</si>
  <si>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</si>
  <si>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</si>
  <si>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</si>
  <si>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</si>
  <si>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</si>
  <si>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</si>
  <si>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</si>
  <si>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</si>
  <si>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</si>
  <si>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</si>
  <si>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CANAL PRE-FABRICADO,EM CONCRETO PROTENDIDO E/OU ARMADO,COM S</t>
  </si>
  <si>
    <t>ECAO EM "U",MEDIDO PELA AREA DO PERIMETRO INTERNO DA SECAO V</t>
  </si>
  <si>
    <t>EZES O COMPRIMENTO DO CANAL.FORNECIMENTO E ASSENTAMENTO</t>
  </si>
  <si>
    <t>06.004.0253-B</t>
  </si>
  <si>
    <t>06.004.0254-1</t>
  </si>
  <si>
    <t>COBERTURA DE CANAL PRE-FABRICADO,EM CONCRETO PROTENDIDO E/OU</t>
  </si>
  <si>
    <t xml:space="preserve"> ARMADO,PARA VAOS ATE 5,00M.FORNECIMENTO E ASSENTAMENTO</t>
  </si>
  <si>
    <t>06.004.0254-B</t>
  </si>
  <si>
    <t>06.004.0400-0</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</si>
  <si>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</si>
  <si>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</si>
  <si>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</si>
  <si>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</si>
  <si>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</si>
  <si>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</si>
  <si>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06.004.0400-A</t>
  </si>
  <si>
    <t>06.004.0405-0</t>
  </si>
  <si>
    <t>ONCR.ARMADO PROTENDIDO,30MPA,PAREDE C/6M,PESO 4,90T E TAMPA</t>
  </si>
  <si>
    <t>C/2,00M,PESO 2,70T,ESTRUTURALMENTE BI-APOIADA C/CARGA POR AP</t>
  </si>
  <si>
    <t>OIO DE 130T,(TB-450,NBR 7188),C/TABULEIRO DE 3,40M,ALTURA 3,</t>
  </si>
  <si>
    <t>00M,VAZAO 9,98M3/S,VELOCIDADE ESCOAMENTO 2,16M/S,EXCLUSIVE T</t>
  </si>
  <si>
    <t>RANSPORTE,DESCARGA,ESCAVACAO E REATERRO.FORN.E ASSENTAMENTO</t>
  </si>
  <si>
    <t>06.004.0405-A</t>
  </si>
  <si>
    <t>06.004.0410-0</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</si>
  <si>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</si>
  <si>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</si>
  <si>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</si>
  <si>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</si>
  <si>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</si>
  <si>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06.004.0410-A</t>
  </si>
  <si>
    <t>06.004.0415-0</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</si>
  <si>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</si>
  <si>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</si>
  <si>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</si>
  <si>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</si>
  <si>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</si>
  <si>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06.004.0415-A</t>
  </si>
  <si>
    <t>06.004.0420-0</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</si>
  <si>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</si>
  <si>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</si>
  <si>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</si>
  <si>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</si>
  <si>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</si>
  <si>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06.004.0420-A</t>
  </si>
  <si>
    <t>06.004.0425-0</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</si>
  <si>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</si>
  <si>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</si>
  <si>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</si>
  <si>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</si>
  <si>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</si>
  <si>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</si>
  <si>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06.004.0425-A</t>
  </si>
  <si>
    <t>06.004.0430-0</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</si>
  <si>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</si>
  <si>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</si>
  <si>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</si>
  <si>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</si>
  <si>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</si>
  <si>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06.004.0430-A</t>
  </si>
  <si>
    <t>06.004.0435-0</t>
  </si>
  <si>
    <t>GALERIA MULTIDIMENSIONAL RODOVIARIA DUPLA EM CONCRETO ARMADO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</si>
  <si>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</si>
  <si>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</si>
  <si>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</si>
  <si>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</si>
  <si>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</si>
  <si>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06.004.0435-A</t>
  </si>
  <si>
    <t>06.004.0440-0</t>
  </si>
  <si>
    <t>GALERIA MULTIDIMENSIONAL RODOVIARIA TRIPLA EM CONCRETO ARMAD</t>
  </si>
  <si>
    <t>O E PROTENDIDO,30MPA,3 FUNDOS 6,00M,8,80T,PAREDE C/6,60M,PES</t>
  </si>
  <si>
    <t>O 3,90T E TAMPA 2,00M,PESO 7,33T,ESTRUTURALMENTE BI-APOIADA</t>
  </si>
  <si>
    <t>C/CARGA POR APOIO 288T,(TB-450,ABNT NBR 7188),TABULEIRO 3,05</t>
  </si>
  <si>
    <t>M,ALT.2,62M,VAZAO 23,85M3/S,VELOCIDADE DE ESCOAMENTO 2,00M/S</t>
  </si>
  <si>
    <t>,EXCL.TRANSPORTE,DESCARGA,ESCAVACAO E REATERRO.FORN.ASSENT.</t>
  </si>
  <si>
    <t>06.004.0440-A</t>
  </si>
  <si>
    <t>06.004.0445-0</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</si>
  <si>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</si>
  <si>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</si>
  <si>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</si>
  <si>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</si>
  <si>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</si>
  <si>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06.004.0445-A</t>
  </si>
  <si>
    <t>06.004.0450-0</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</si>
  <si>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</si>
  <si>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</si>
  <si>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</si>
  <si>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</si>
  <si>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</si>
  <si>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06.004.0450-A</t>
  </si>
  <si>
    <t>06.004.0455-0</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</si>
  <si>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</si>
  <si>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</si>
  <si>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</si>
  <si>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</si>
  <si>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</si>
  <si>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06.004.0455-A</t>
  </si>
  <si>
    <t>06.004.0500-0</t>
  </si>
  <si>
    <t>GALERIA TECNICA PRE-FABRICADA DE CONCRETO ARMADO,DIMENSOES</t>
  </si>
  <si>
    <t>INTERNAS DE 1,00X1,00M (BXH) RECOBRIMENTO COM 2CM,EXCLUSIVE</t>
  </si>
  <si>
    <t>ESCAVACAO E REATERRO.FORNECIMENTO E ASSENTAMENTO.</t>
  </si>
  <si>
    <t>06.004.0500-A</t>
  </si>
  <si>
    <t>06.004.0505-0</t>
  </si>
  <si>
    <t>INTERNAS DE 1,50X1,00M (BXH) RECOBRIMENTO COM 2CM,EXCLUSIVE</t>
  </si>
  <si>
    <t>ESCAVACAO E REATERRO.FORNECIMENTO E ASSENTAMENTO</t>
  </si>
  <si>
    <t>06.004.0505-A</t>
  </si>
  <si>
    <t>06.004.0510-0</t>
  </si>
  <si>
    <t>INTERNAS DE 2,00X1,20M (BXH) RECOBRIMENTO COM 2CM,EXCLUSIVE</t>
  </si>
  <si>
    <t>06.004.0510-A</t>
  </si>
  <si>
    <t>06.004.0515-0</t>
  </si>
  <si>
    <t>INTERNAS DE 2,00X1,50M (BXH) RECOBRIMENTO COM 2CM,EXCLUSIVE</t>
  </si>
  <si>
    <t>06.004.0515-A</t>
  </si>
  <si>
    <t>06.004.0520-0</t>
  </si>
  <si>
    <t>INTERNAS DE 2,50X1,50M (BXH) RECOBRIMENTO COM 2CM,EXCLUSIVE</t>
  </si>
  <si>
    <t>06.004.0520-A</t>
  </si>
  <si>
    <t>06.004.0525-0</t>
  </si>
  <si>
    <t>INTERNAS DE 2,50X2,00M (BXH) RECOBRIMENTO COM 2CM,EXCLUSIVE</t>
  </si>
  <si>
    <t>06.004.0525-A</t>
  </si>
  <si>
    <t>06.004.0530-0</t>
  </si>
  <si>
    <t>INTERNAS DE 3,00X2,00M (BXH) RECOBRIMENTO COM 2CM,EXCLUSIVE</t>
  </si>
  <si>
    <t>06.004.0530-A</t>
  </si>
  <si>
    <t>06.004.0535-0</t>
  </si>
  <si>
    <t>INTERNAS DE 3,50X2,00M (BXH) RECOBRIMENTO COM 2CM,EXCLUSIVE</t>
  </si>
  <si>
    <t>06.004.0535-A</t>
  </si>
  <si>
    <t>06.005.0030-0</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</si>
  <si>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</si>
  <si>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</si>
  <si>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</si>
  <si>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</si>
  <si>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</si>
  <si>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06.005.0030-A</t>
  </si>
  <si>
    <t>06.005.0035-0</t>
  </si>
  <si>
    <t>PRIA ESCAVACAO,COM DIAMETRO DE 150MM,INCLUSIVE FORNECIMENTO</t>
  </si>
  <si>
    <t>06.005.0035-A</t>
  </si>
  <si>
    <t>06.005.0040-0</t>
  </si>
  <si>
    <t>PRIA ESCAVACAO,COM DIAMETRO DE 200MM,INCLUSIVE FORNECIMENTO</t>
  </si>
  <si>
    <t>06.005.0040-A</t>
  </si>
  <si>
    <t>06.005.0045-0</t>
  </si>
  <si>
    <t>PRIA ESCAVACAO,COM DIAMETRO DE 250MM,INCLUSIVE FORNECIMENTO</t>
  </si>
  <si>
    <t>06.005.0045-A</t>
  </si>
  <si>
    <t>06.005.0050-0</t>
  </si>
  <si>
    <t>PRIA ESCAVACAO,COM DIAMETRO DE 300MM,INCLUSIVE FORNECIMENTO</t>
  </si>
  <si>
    <t>06.005.0050-A</t>
  </si>
  <si>
    <t>06.006.0010-0</t>
  </si>
  <si>
    <t>CAIXA DE VISITA,EXECUTADA COM CONEXOES CERAMICAS,COM DIAMETR</t>
  </si>
  <si>
    <t>O DE 150MM,INCLUSIVE BASE,CAIXA DE PROTECAO E TAMPA EM CONCR</t>
  </si>
  <si>
    <t>ETO,CONFORME PADRAO CEDAE,PROFUNDIDADE ATE 1,00M.FORNECIMENT</t>
  </si>
  <si>
    <t>O E ASSENTAMENTO</t>
  </si>
  <si>
    <t>06.006.0010-A</t>
  </si>
  <si>
    <t>06.006.0011-0</t>
  </si>
  <si>
    <t>ADICIONAL DE PROFUNDIDADE EXCEDENTE DE 1,00M,PARA CAIXA DE V</t>
  </si>
  <si>
    <t>ISITA,EXECUTADA COM CONEXOES CERAMICAS,COM DIAMETRO DE 150MM</t>
  </si>
  <si>
    <t>,CONFORME PADRAO CEDAE.FORNECIMENTO E ASSENTAMENTO</t>
  </si>
  <si>
    <t>06.006.0011-A</t>
  </si>
  <si>
    <t>06.006.0015-0</t>
  </si>
  <si>
    <t>O DE 100MM,INCLUSIVE BASE,CAIXA DE PROTECAO E TAMPA EM CONCR</t>
  </si>
  <si>
    <t>06.006.0015-A</t>
  </si>
  <si>
    <t>06.006.0016-0</t>
  </si>
  <si>
    <t>ISITA,EXECUTADA COM CONEXOES CERAMICAS,COM DIAMETRO DE 100MM</t>
  </si>
  <si>
    <t>06.006.0016-A</t>
  </si>
  <si>
    <t>06.006.0020-0</t>
  </si>
  <si>
    <t>CAIXA DE INSPECAO,EXECUTADA COM CONEXOES CERAMICAS,COM DIAME</t>
  </si>
  <si>
    <t>TRO DE 100MM,INCLUSIVE BASE,CAIXA DE PROTECAO E TAMPA EM CON</t>
  </si>
  <si>
    <t>CRETO,CONFORME PADRAO CEDAE.FORNECIMENTO E ASSENTAMENTO</t>
  </si>
  <si>
    <t>06.006.0020-A</t>
  </si>
  <si>
    <t>06.006.0030-0</t>
  </si>
  <si>
    <t>TUBO DE QUEDA EM CERAMICA,COM DIAMETRO DE 100MM,COM DESNIVEL</t>
  </si>
  <si>
    <t xml:space="preserve"> DE ATE 1,00M,PARA POCOS DE VISITA DE ESGOTO SANITARIO,CONFO</t>
  </si>
  <si>
    <t>RME PADRAO CEDAE.FORNECIMENTO E ASSENTAMENTO</t>
  </si>
  <si>
    <t>06.006.0030-A</t>
  </si>
  <si>
    <t>06.006.0031-0</t>
  </si>
  <si>
    <t>ADICIONAL PARA DESNIVEL EXCEDENTE A 1,00M,PARA TUBO DE QUEDA</t>
  </si>
  <si>
    <t xml:space="preserve"> EM CERAMICA,COM DIAMETRO DE 100MM,PARA POCOS DE VISITA DE E</t>
  </si>
  <si>
    <t>SGOTO SANITARIO,CONFORME PADRAO CEDAE.FORNECIMENTO E ASSENTA</t>
  </si>
  <si>
    <t>MENTO</t>
  </si>
  <si>
    <t>06.006.0031-A</t>
  </si>
  <si>
    <t>06.006.0035-0</t>
  </si>
  <si>
    <t>TUBO DE QUEDA EM CERAMICA,COM DIAMETRO DE 150MM,COM DESNIVEL</t>
  </si>
  <si>
    <t>06.006.0035-A</t>
  </si>
  <si>
    <t>06.006.0036-0</t>
  </si>
  <si>
    <t>ADICIONAL PARA DESNIVEL EXCEDENTE DE 1,00M,PARA TUBO DE QUED</t>
  </si>
  <si>
    <t>A EM CERAMICA,COM DIAMETRO DE 150MM,PARA POCOS DE VISITA DE</t>
  </si>
  <si>
    <t>ESGOTO SANITARIO,CONFORME PADRAO CEDAE.FORNECIMENTO E ASSENT</t>
  </si>
  <si>
    <t>06.006.0036-A</t>
  </si>
  <si>
    <t>06.006.0040-0</t>
  </si>
  <si>
    <t>TUBO DE QUEDA EM CERAMICA,COM DIAMETRO DE 200MM,COM DESNIVEL</t>
  </si>
  <si>
    <t>06.006.0040-A</t>
  </si>
  <si>
    <t>06.006.0041-0</t>
  </si>
  <si>
    <t>A EM CERAMICA,COM DIAMETRO DE 200MM,PARA POCOS DE VISITA DE</t>
  </si>
  <si>
    <t>06.006.0041-A</t>
  </si>
  <si>
    <t>06.006.0050-0</t>
  </si>
  <si>
    <t>TUBO DE QUEDA EM CERAMICA,COM DIAMETRO DE 250MM,COM DESNIVEL</t>
  </si>
  <si>
    <t>06.006.0050-A</t>
  </si>
  <si>
    <t>06.006.0051-0</t>
  </si>
  <si>
    <t>A EM CERAMICA,COM DIAMETRO DE 250MM,PARA POCOS DE VISITA DE</t>
  </si>
  <si>
    <t>06.006.0051-A</t>
  </si>
  <si>
    <t>06.006.0060-0</t>
  </si>
  <si>
    <t>TUBO DE QUEDA EM CERAMICA,COM DIAMETRO DE 300MM,COM DESNIVEL</t>
  </si>
  <si>
    <t>06.006.0060-A</t>
  </si>
  <si>
    <t>06.006.0061-0</t>
  </si>
  <si>
    <t>A EM CERAMICA,COM DIAMETRO DE 300MM,PARA POCOS DE VISITA DE</t>
  </si>
  <si>
    <t>06.006.0061-A</t>
  </si>
  <si>
    <t>06.006.0090-0</t>
  </si>
  <si>
    <t>CONJUNTO DE PECAS EM CERAMICA,PARA RAMAL PREDIAL DE ESGOTO S</t>
  </si>
  <si>
    <t>ANITARIO,COM DIAMETRO DE 100MM E SERVICOS DE LIGACAO NA CAIX</t>
  </si>
  <si>
    <t>A DE INSPECAO OU NO RAMAL ANTIGO E NO COLETOR.FORNECIMENTO E</t>
  </si>
  <si>
    <t>06.006.0090-A</t>
  </si>
  <si>
    <t>06.006.0091-0</t>
  </si>
  <si>
    <t>ANITARIO,COM DIAMETRO DE 150MM E SERVICOS DE LIGACAO NA CAIX</t>
  </si>
  <si>
    <t>06.006.0091-A</t>
  </si>
  <si>
    <t>06.007.0010-0</t>
  </si>
  <si>
    <t>LEVANTAMENTO,LIMPEZA E REASSENTAMENTO DE TUBO DE FºFº,PONTA</t>
  </si>
  <si>
    <t>E BOLSA,TIPO ESGOTO,INCLUSIVE FORNECIMENTO DO MATERIAL PARA</t>
  </si>
  <si>
    <t>REJUNTAMENTO(JUNTA DE CHUMBO),COM DIAMETRO DE 50MM</t>
  </si>
  <si>
    <t>06.007.0010-A</t>
  </si>
  <si>
    <t>06.007.0011-0</t>
  </si>
  <si>
    <t>REJUNTAMENTO(JUNTA DE CHUMBO),COM DIAMETRO DE 75MM</t>
  </si>
  <si>
    <t>06.007.0011-A</t>
  </si>
  <si>
    <t>06.007.0012-0</t>
  </si>
  <si>
    <t>REJUNTAMENTO(JUNTA DE CHUMBO),COM DIAMETRO DE 100MM</t>
  </si>
  <si>
    <t>06.007.0012-A</t>
  </si>
  <si>
    <t>06.007.0013-0</t>
  </si>
  <si>
    <t>REJUNTAMENTO(JUNTA DE CHUMBO),COM DIAMETRO DE 150MM</t>
  </si>
  <si>
    <t>06.007.0013-A</t>
  </si>
  <si>
    <t>06.007.0015-0</t>
  </si>
  <si>
    <t>REJUNTAMENTO(JUNTA DE CHUMBO),COM DIAMETRO DE 200MM</t>
  </si>
  <si>
    <t>06.007.0015-A</t>
  </si>
  <si>
    <t>06.007.0016-0</t>
  </si>
  <si>
    <t>REJUNTAMENTO(JUNTA DE CHUMBO),COM DIAMETRO DE 250MM</t>
  </si>
  <si>
    <t>06.007.0016-A</t>
  </si>
  <si>
    <t>06.007.0017-0</t>
  </si>
  <si>
    <t>REJUNTAMENTO(JUNTA DE CHUMBO),COM DIAMETRO DE 300MM</t>
  </si>
  <si>
    <t>06.007.0017-A</t>
  </si>
  <si>
    <t>06.007.0060-0</t>
  </si>
  <si>
    <t>LEVANTAMENTO,LIMPEZA E REASSENTAMENTO DE CURVA DE FºFº,PONTA</t>
  </si>
  <si>
    <t xml:space="preserve"> E BOLSA,COM QUALQUER DEFLEXAO,INCLUSIVE FORNECIMENTO DO MAT</t>
  </si>
  <si>
    <t>ERIAL PARA REJUNTAMENTO(JUNTA DE CHUMBO),COM DIAMETRO DE 75M</t>
  </si>
  <si>
    <t>06.007.0060-A</t>
  </si>
  <si>
    <t>06.007.0061-0</t>
  </si>
  <si>
    <t>ERIAL PARA REJUNTAMENTO(JUNTA DE CHUMBO),COM DIAMETRO DE 100</t>
  </si>
  <si>
    <t>MM</t>
  </si>
  <si>
    <t>06.007.0061-A</t>
  </si>
  <si>
    <t>06.007.0062-0</t>
  </si>
  <si>
    <t>ERIAL PARA REJUNTAMENTO(JUNTA DE CHUMBO),COM DIAMETRO DE 150</t>
  </si>
  <si>
    <t>06.007.0062-A</t>
  </si>
  <si>
    <t>06.007.0063-0</t>
  </si>
  <si>
    <t>ERIAL PARA REJUNTAMENTO(JUNTA DE CHUMBO),COM DIAMETRO DE 200</t>
  </si>
  <si>
    <t>06.007.0063-A</t>
  </si>
  <si>
    <t>06.007.0064-0</t>
  </si>
  <si>
    <t>ERIAL PARA REJUNTAMENTO(JUNTA DE CHUMBO),COM DIAMETRO DE 250</t>
  </si>
  <si>
    <t>06.007.0064-A</t>
  </si>
  <si>
    <t>06.007.0065-0</t>
  </si>
  <si>
    <t>ERIAL PARA REJUNTAMENTO(JUNTA DE CHUMBO),COM DIAMETRO DE 300</t>
  </si>
  <si>
    <t>06.007.0065-A</t>
  </si>
  <si>
    <t>06.007.0080-0</t>
  </si>
  <si>
    <t>LEVANTAMENTO,LIMPEZA E REASSENTAMENTO DE JUNCAO 45° DE FºFº,</t>
  </si>
  <si>
    <t>PONTA E BOLSA,INCLUSIVE FORNECIMENTO DO MATERIAL PARA REJUNT</t>
  </si>
  <si>
    <t>AMENTO(JUNTA DE CHUMBO),COM DIAMETRO DE 75MM</t>
  </si>
  <si>
    <t>06.007.0080-A</t>
  </si>
  <si>
    <t>06.007.0081-0</t>
  </si>
  <si>
    <t>AMENTO(JUNTA DE CHUMBO),COM DIAMETRO DE 100MM</t>
  </si>
  <si>
    <t>06.007.0081-A</t>
  </si>
  <si>
    <t>06.007.0082-0</t>
  </si>
  <si>
    <t>AMENTO(JUNTA DE CHUMBO),COM DIAMETRO DE 150MM</t>
  </si>
  <si>
    <t>06.007.0082-A</t>
  </si>
  <si>
    <t>06.007.0083-0</t>
  </si>
  <si>
    <t>AMENTO(JUNTA DE CHUMBO),COM DIAMETRO DE 200MM</t>
  </si>
  <si>
    <t>06.007.0083-A</t>
  </si>
  <si>
    <t>06.007.0084-0</t>
  </si>
  <si>
    <t>AMENTO(JUNTA DE CHUMBO),COM DIAMETRO DE 250MM</t>
  </si>
  <si>
    <t>06.007.0084-A</t>
  </si>
  <si>
    <t>06.007.0085-0</t>
  </si>
  <si>
    <t>AMENTO(JUNTA DE CHUMBO),COM DIAMETRO DE 300MM</t>
  </si>
  <si>
    <t>06.007.0085-A</t>
  </si>
  <si>
    <t>06.007.0100-0</t>
  </si>
  <si>
    <t>LEVANTAMENTO,LIMPEZA E REASSENTAMENTO DE LUVA DE FºFº,TIPO E</t>
  </si>
  <si>
    <t>SGOTO OU STANDARD,INCLUSIVE FORNECIMENTO DO MATERIAL PARA RE</t>
  </si>
  <si>
    <t>JUNTAMENTO(JUNTA DE CHUMBO),COM DIAMETRO DE 75MM</t>
  </si>
  <si>
    <t>06.007.0100-A</t>
  </si>
  <si>
    <t>06.007.0101-0</t>
  </si>
  <si>
    <t>JUNTAMENTO(JUNTA DE CHUMBO),COM DIAMETRO DE 100MM</t>
  </si>
  <si>
    <t>06.007.0101-A</t>
  </si>
  <si>
    <t>06.007.0102-0</t>
  </si>
  <si>
    <t>JUNTAMENTO(JUNTA DE CHUMBO),COM DIAMETRO DE 150MM</t>
  </si>
  <si>
    <t>06.007.0102-A</t>
  </si>
  <si>
    <t>06.007.0120-0</t>
  </si>
  <si>
    <t>LEVANTAMENTO,LIMPEZA E REASSENTAMENTO DE LUVA DE CORRER,TIPO</t>
  </si>
  <si>
    <t xml:space="preserve"> STANDARD,INCLUSIVE FORNECIMENTO DO MATERIAL PARA REJUNTAMEN</t>
  </si>
  <si>
    <t>TO(JUNTA DE CHUMBO),COM DIAMETRO DE 75MM</t>
  </si>
  <si>
    <t>06.007.0120-A</t>
  </si>
  <si>
    <t>06.007.0121-0</t>
  </si>
  <si>
    <t>TO(JUNTA DE CHUMBO),COM DIAMETRO DE 100MM</t>
  </si>
  <si>
    <t>06.007.0121-A</t>
  </si>
  <si>
    <t>06.007.0122-0</t>
  </si>
  <si>
    <t>TO(JUNTA DE CHUMBO),COM DIAMETRO DE 150MM</t>
  </si>
  <si>
    <t>06.007.0122-A</t>
  </si>
  <si>
    <t>06.007.0123-0</t>
  </si>
  <si>
    <t>TO(JUNTA DE CHUMBO),COM DIAMETRO DE 200MM</t>
  </si>
  <si>
    <t>06.007.0123-A</t>
  </si>
  <si>
    <t>06.007.0124-0</t>
  </si>
  <si>
    <t>TO(JUNTA DE CHUMBO),COM DIAMETRO DE 250MM</t>
  </si>
  <si>
    <t>06.007.0124-A</t>
  </si>
  <si>
    <t>06.007.0125-0</t>
  </si>
  <si>
    <t>TO(JUNTA DE CHUMBO),COM DIAMETRO DE 300MM</t>
  </si>
  <si>
    <t>06.007.0125-A</t>
  </si>
  <si>
    <t>06.008.0050-0</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</si>
  <si>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</si>
  <si>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</si>
  <si>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</si>
  <si>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</si>
  <si>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</si>
  <si>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</si>
  <si>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06.008.0050-A</t>
  </si>
  <si>
    <t>06.008.0053-0</t>
  </si>
  <si>
    <t>ATERRO SOCA ATE GERATRIZ SUP.TUBO,DN=75MM.FORN.E ASSENT.</t>
  </si>
  <si>
    <t>06.008.0053-A</t>
  </si>
  <si>
    <t>06.008.0055-0</t>
  </si>
  <si>
    <t>C/PINTURA BASE ACRILICA ANTICORROSIVA COR VERMELHA,INCL.JUNT</t>
  </si>
  <si>
    <t>A RAPID (ABRACAD.ACO INOX.ANEL BORR.EPDM E PARAF.ACO GALV.)</t>
  </si>
  <si>
    <t>E ATERRO SOCA ATE GERATRIZ SUP.TUBO,DN=100MM.FORN.E ASSENT.</t>
  </si>
  <si>
    <t>06.008.0055-A</t>
  </si>
  <si>
    <t>06.008.0056-0</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</si>
  <si>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</si>
  <si>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</si>
  <si>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</si>
  <si>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</si>
  <si>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</si>
  <si>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06.008.0056-A</t>
  </si>
  <si>
    <t>06.008.0058-0</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</si>
  <si>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</si>
  <si>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</si>
  <si>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</si>
  <si>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</si>
  <si>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</si>
  <si>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06.008.0058-A</t>
  </si>
  <si>
    <t>06.008.0060-0</t>
  </si>
  <si>
    <t>A RAPID (ABRACAD.ACO INOX.ANEL BORR.EPDM PARAF.ACO GALV.) E</t>
  </si>
  <si>
    <t>ATERRO SOCA ATE GERATRIZ SUP.TUBO,DN=200MM.FORN.E ASSENT.</t>
  </si>
  <si>
    <t>06.008.0060-A</t>
  </si>
  <si>
    <t>06.008.0062-0</t>
  </si>
  <si>
    <t>E ATERRO SOCA ATE GERATRIZ SUP.TUBO,DN=250MM.FORN.E ASSENT.</t>
  </si>
  <si>
    <t>06.008.0062-A</t>
  </si>
  <si>
    <t>06.008.0065-0</t>
  </si>
  <si>
    <t>E ATERRO SOCA ATE GERATRIZ SUP.TUBO,DN=300MM.FORN.E ASSENT.</t>
  </si>
  <si>
    <t>06.008.0065-A</t>
  </si>
  <si>
    <t>06.008.0068-0</t>
  </si>
  <si>
    <t>E ATERRO SOCA ATE GERATRIZ SUP.TUBO,DN=400MM.FORN.E ASSENT.</t>
  </si>
  <si>
    <t>06.008.0068-A</t>
  </si>
  <si>
    <t>06.008.0070-0</t>
  </si>
  <si>
    <t>/PINTURA BASE ACRILICA ANTICORROSIVA COR VERMELHA,INCL.JUNTA</t>
  </si>
  <si>
    <t xml:space="preserve"> RAPID(ABRACAD.ACO INOX.ANEL BORR.EPDM E PARAF.ACO GALV.) E</t>
  </si>
  <si>
    <t>ATERRO SOCA ATE GERATRIZ SUP.TUBO,DN=500MM.FORN. E ASSENT.</t>
  </si>
  <si>
    <t>06.008.0070-A</t>
  </si>
  <si>
    <t>06.008.0072-0</t>
  </si>
  <si>
    <t>RNAMENT C/EPOXI BICOMPONENTE COR OCRE,S/HPA E EXTERNAMENTE C</t>
  </si>
  <si>
    <t>ATERRO SOCA ATE GERATRIZ SUP.TUBO,DN=600MM.FORN. E ASSENT.</t>
  </si>
  <si>
    <t>06.008.0072-A</t>
  </si>
  <si>
    <t>06.008.0100-0</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</si>
  <si>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</si>
  <si>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</si>
  <si>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</si>
  <si>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</si>
  <si>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</si>
  <si>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</si>
  <si>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06.008.0100-A</t>
  </si>
  <si>
    <t>06.008.0105-0</t>
  </si>
  <si>
    <t>RO E SOCA ATE GERATRIZ SUPERIOR TUBO,DN=150MM.FORN.E ASSENT.</t>
  </si>
  <si>
    <t>06.008.0105-A</t>
  </si>
  <si>
    <t>06.009.0030-0</t>
  </si>
  <si>
    <t>TUBO DE FERRO FUNDIDO,CENTRIFUGADO,DUCTIL,CLASSE 25KG,P/CANA</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</si>
  <si>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</si>
  <si>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</si>
  <si>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</si>
  <si>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</si>
  <si>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</si>
  <si>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06.009.0030-A</t>
  </si>
  <si>
    <t>06.009.0033-0</t>
  </si>
  <si>
    <t>T NBR 7675 DN=110MM,INCL.CARGA E DESC.,COLOC.NA VALA,MONT.E</t>
  </si>
  <si>
    <t>REATERR.ATE GERATRIZ SUP.TUBO E TESTE HIDROST.FORN.E ASSENT.</t>
  </si>
  <si>
    <t>06.009.0033-A</t>
  </si>
  <si>
    <t>06.009.0035-0</t>
  </si>
  <si>
    <t>T NBR 7675,DN=125MM,INCL.CARGA E DESC.,COLOC.NA VALA,MONT.E</t>
  </si>
  <si>
    <t>06.009.0035-A</t>
  </si>
  <si>
    <t>06.009.0051-0</t>
  </si>
  <si>
    <t>TUBO DE FºFº,CENTRIFUGADO,DUCTIL,P/CANALIZACOES SOB PRESSAO,</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</si>
  <si>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</si>
  <si>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</si>
  <si>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</si>
  <si>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</si>
  <si>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</si>
  <si>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06.009.0051-A</t>
  </si>
  <si>
    <t>06.009.0052-0</t>
  </si>
  <si>
    <t>ONFORME ABNT NBR 7675,DIAMETRO DE 100MM,COMPREENDENDO:CARGA</t>
  </si>
  <si>
    <t>E DESCARGA,COLOCACAO NA VALA,MONTAGEM E REATERRO ATE A GERAT</t>
  </si>
  <si>
    <t>RIZ SUPERIOR DO TUBO E TESTE HIDROSTATICO.FORNEC.E ASSENT.</t>
  </si>
  <si>
    <t>06.009.0052-A</t>
  </si>
  <si>
    <t>06.009.0053-0</t>
  </si>
  <si>
    <t>ONFORME ABNT NBR 7675,DIAMETRO DE 150MM,COMPREENDENDO:CARGA</t>
  </si>
  <si>
    <t>06.009.0053-A</t>
  </si>
  <si>
    <t>06.009.0054-0</t>
  </si>
  <si>
    <t>ONFORME ABNT NBR 7675, DIAMETRO DE 200MM,COMPREENDENDO:CARGA</t>
  </si>
  <si>
    <t xml:space="preserve"> E DESCARGA,COLOCACAO NA VALA,MONTAGEM E REATERRO ATE A GERA</t>
  </si>
  <si>
    <t>TRIZ SUPERIOR DO TUBO E TESTE HIDROSTATICO.FORNEC.E ASSENT.</t>
  </si>
  <si>
    <t>06.009.0054-A</t>
  </si>
  <si>
    <t>06.009.0055-0</t>
  </si>
  <si>
    <t>ONFORME ABNT NBR 7675,DIAMETRO DE 250MM,COMPREENDENDO:CARGA</t>
  </si>
  <si>
    <t xml:space="preserve"> SUPERIOR DO TUBO E TESTE HIDROSTATICO.FORNEC.E ASSENTAMENTO</t>
  </si>
  <si>
    <t>06.009.0055-A</t>
  </si>
  <si>
    <t>06.009.0056-0</t>
  </si>
  <si>
    <t>CONFORME ABNT NBR 7675,DIAMETRO DE 300MM,COMPREENDENDO:CARGA</t>
  </si>
  <si>
    <t>06.009.0056-A</t>
  </si>
  <si>
    <t>06.009.0057-0</t>
  </si>
  <si>
    <t>ONFORME ABNT NBR 7675,DIAMETRO DE 400MM,COMPREENDENDO:CARGA</t>
  </si>
  <si>
    <t>T.SUPERIOR DO TUBO E TESTE HIDROSTATICO.FORNEC.E ASSENT.</t>
  </si>
  <si>
    <t>06.009.0057-A</t>
  </si>
  <si>
    <t>06.009.0058-0</t>
  </si>
  <si>
    <t>ONFORME ABNT NBR 7675,DIAMETRO DE 500MM,COMPREENDENDO:CARGA</t>
  </si>
  <si>
    <t>06.009.0058-A</t>
  </si>
  <si>
    <t>06.009.0059-0</t>
  </si>
  <si>
    <t>ONFORME ABNT NBR 7675,DIAMETRO DE 600MM,COMPREENDENDO:CARGA</t>
  </si>
  <si>
    <t>.SUPERIOR DO TUBO E TESTE HIDROSTATICO.FORNEC.E ASSENT.</t>
  </si>
  <si>
    <t>06.009.0059-A</t>
  </si>
  <si>
    <t>06.009.0060-0</t>
  </si>
  <si>
    <t>ONFORME ABNT NBR 7675,DIAMETRO DE 700MM,COMPREENDENDO:CARGA</t>
  </si>
  <si>
    <t>06.009.0060-A</t>
  </si>
  <si>
    <t>06.009.0061-0</t>
  </si>
  <si>
    <t>ONFORME ABNT NBR 7675,DIAMETRO DE 800MM,COMPREENDENDO:CARGA</t>
  </si>
  <si>
    <t>06.009.0061-A</t>
  </si>
  <si>
    <t>06.009.0062-0</t>
  </si>
  <si>
    <t>ONFORME ABNT NBR 7675,DIAMETRO DE 900MM,COMPREENDENDO:CARGA</t>
  </si>
  <si>
    <t>06.009.0062-A</t>
  </si>
  <si>
    <t>06.009.0063-0</t>
  </si>
  <si>
    <t>ONFORME ABNT NBR 7675,DIAMETRO DE 1000MM,COMPREENDENDO:CARGA</t>
  </si>
  <si>
    <t xml:space="preserve"> E DESCARGA,COLOCACAO NA VALA,MONTAGEM E REATERRO ATE GERATR</t>
  </si>
  <si>
    <t>.SUPERIOR DO TUBO E TESTE HIDROSTATICO.FORNEC.E ASSENTAMENTO</t>
  </si>
  <si>
    <t>06.009.0063-A</t>
  </si>
  <si>
    <t>06.009.0064-0</t>
  </si>
  <si>
    <t>ONFORME ABNT NBR 7675,DIAMETRO DE 1200MM,COMPREENDENDO:CARGA</t>
  </si>
  <si>
    <t>06.009.0064-A</t>
  </si>
  <si>
    <t>06.009.0081-0</t>
  </si>
  <si>
    <t>CLASSE K-7,CONFORME ABNT NBR 7675,PONTA/BOLSA,REVEST.EXT.COM</t>
  </si>
  <si>
    <t>ZINCO METALICO E PINT.BETUMINOSA E INT.COM ARGAMASSA DE CIME</t>
  </si>
  <si>
    <t>COM JUNTA ELASTICA,DIAMETRO DE 150MM,COMPREENDENDO:CARGA E D</t>
  </si>
  <si>
    <t>ESCARGA,COLOCACAO NA VALA,MONTAGEM E REATERRO ATE A GERATRIZ</t>
  </si>
  <si>
    <t>06.009.0081-A</t>
  </si>
  <si>
    <t>06.009.0082-0</t>
  </si>
  <si>
    <t xml:space="preserve"> ZINCO METALICO E PINT.BETUMINOSA E INT.COM ARGAMASSA DE CIM</t>
  </si>
  <si>
    <t>ENTO COM JUNTA ELASTICA,DIAM. DE 200MM,COMPREENDENDO:CARGA E</t>
  </si>
  <si>
    <t xml:space="preserve"> DESCARGA,COLOCACAO NA VALA,MONTAGEM E REATERRO ATE A GERATR</t>
  </si>
  <si>
    <t>06.009.0082-A</t>
  </si>
  <si>
    <t>06.009.0083-0</t>
  </si>
  <si>
    <t>NTO COM JUNTA ELASTICA,DIAM. DE 250MM,COMPREENDENDO:CARGA E</t>
  </si>
  <si>
    <t>DESCARGA,COLOCACAO NA VALA,MONTAGEM E REATERRO ATE A GERATRI</t>
  </si>
  <si>
    <t>06.009.0083-A</t>
  </si>
  <si>
    <t>06.009.0084-0</t>
  </si>
  <si>
    <t>CLASSE K-7,CONFORME ABNT NBR 7675,PONTA/BOLSA,REVEST.EXT.C/Z</t>
  </si>
  <si>
    <t>INCO METALICO E PINT.BETUMINOSA E INT.COM ARGAMASSA DE CIMEN</t>
  </si>
  <si>
    <t>TO COM JUNTA ELASTICA,DIAMETRO DE 300MM,COMPREENDENDO:CARGA</t>
  </si>
  <si>
    <t>.SUPERIOR DO TUBO E TESTE HIDROSTATICO.FORNEC.E ASSENTAMENT</t>
  </si>
  <si>
    <t>06.009.0084-A</t>
  </si>
  <si>
    <t>06.009.0085-0</t>
  </si>
  <si>
    <t>TO COM JUNTA ELASTICA,DIAMETRO DE 400MM,COMPREENDENDO:CARGA</t>
  </si>
  <si>
    <t>.SUPERIOR DO TUBO E TESTE HIDROSTATICO.FORNEC.E ASSENTAMENT.</t>
  </si>
  <si>
    <t>06.009.0085-A</t>
  </si>
  <si>
    <t>06.009.0086-0</t>
  </si>
  <si>
    <t>TO COM JUNTA ELASTICA,DIAMETRO DE 500MM,COMPREENDENDO:CARGA</t>
  </si>
  <si>
    <t>06.009.0086-A</t>
  </si>
  <si>
    <t>06.009.0087-0</t>
  </si>
  <si>
    <t>TO,COM JUNTA ELASTICA,DIAMETRO DE 600MM,COMPREENDENDO:CARGA</t>
  </si>
  <si>
    <t>06.009.0087-A</t>
  </si>
  <si>
    <t>06.009.0088-0</t>
  </si>
  <si>
    <t>TO COM JUNTA ELASTICA,DIAMETRO DE 700MM,COMPREENDENDO:CARGA</t>
  </si>
  <si>
    <t>06.009.0088-A</t>
  </si>
  <si>
    <t>06.009.0089-0</t>
  </si>
  <si>
    <t>TO,COM JUNTA ELASTICA,DIAMETRO DE 800MM,COMPREENDENDO:CARGA</t>
  </si>
  <si>
    <t>06.009.0089-A</t>
  </si>
  <si>
    <t>06.009.0090-0</t>
  </si>
  <si>
    <t>TO COM JUNTA ELASTICA,DIAMETRO DE 900MM,COMPREENDENDO:CARGA</t>
  </si>
  <si>
    <t>06.009.0090-A</t>
  </si>
  <si>
    <t>06.009.0091-0</t>
  </si>
  <si>
    <t>CLASSE K-7,CONFORME ANBT NBR 7675,PONTA/BOLSA,REVEST.EXT.C/Z</t>
  </si>
  <si>
    <t>TO COM JUNTA ELASTICA,DIAMETRO DE 1000MM,COMPREENDENDO:CARGA</t>
  </si>
  <si>
    <t>IZ SUPERIOR DO TUBO E TESTE HIDROSTATICO.FORNEC.E ASSENT.</t>
  </si>
  <si>
    <t>06.009.0091-A</t>
  </si>
  <si>
    <t>06.009.0092-0</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</si>
  <si>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</si>
  <si>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</si>
  <si>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</si>
  <si>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</si>
  <si>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</si>
  <si>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06.009.0092-A</t>
  </si>
  <si>
    <t>06.010.0010-0</t>
  </si>
  <si>
    <t>TUBO DE QUEDA EM PVC,COM DIAMETRO DE 100MM E DESNIVEL DE ATE</t>
  </si>
  <si>
    <t xml:space="preserve"> 1,00M,PARA POCOS DE VISITA DE ESGOTO SANITARIO,CONFORME PAD</t>
  </si>
  <si>
    <t>RAO CEDAE.FORNECIMENTO E ASSENTAMENTO</t>
  </si>
  <si>
    <t>06.010.0010-A</t>
  </si>
  <si>
    <t>06.010.0011-0</t>
  </si>
  <si>
    <t>A EM PVC,COM DIAMETRO DE 100MM,PARA POCOS DE VISITA DE ESGOT</t>
  </si>
  <si>
    <t>O SANITARIO,CONFORME PADRAO CEDAE</t>
  </si>
  <si>
    <t>06.010.0011-A</t>
  </si>
  <si>
    <t>06.010.0015-0</t>
  </si>
  <si>
    <t>TUBO DE QUEDA EM PVC,COM DIAMETRO DE 150MM E DESNIVEL DE ATE</t>
  </si>
  <si>
    <t xml:space="preserve"> 1,00MM,PARA POCOS DE VISITA DE ESGOTO SANITARIO,CONFORME PA</t>
  </si>
  <si>
    <t>DRAO CEDAE.FORNECIMENTO E ASSENTAMENTO</t>
  </si>
  <si>
    <t>06.010.0015-A</t>
  </si>
  <si>
    <t>06.010.0016-0</t>
  </si>
  <si>
    <t>A EM PVC,COM DIAMETRO DE 150MM,PARA POCOS DE VISITA DE ESGOT</t>
  </si>
  <si>
    <t>06.010.0016-A</t>
  </si>
  <si>
    <t>06.010.0020-0</t>
  </si>
  <si>
    <t>TUBO DE QUEDA EM PVC,COM DIAMETRO DE 200MM E DESNIVEL DE ATE</t>
  </si>
  <si>
    <t xml:space="preserve"> 1,00M, PARA POCOS DE VISITA DE ESGOTO SANITARIO,CONFORME PA</t>
  </si>
  <si>
    <t>06.010.0020-A</t>
  </si>
  <si>
    <t>06.010.0021-0</t>
  </si>
  <si>
    <t>A EM PVC,COM DIAMETRO DE 200MM,PARA POCOS DE VISITA DE ESGOT</t>
  </si>
  <si>
    <t>06.010.0021-A</t>
  </si>
  <si>
    <t>06.010.0030-0</t>
  </si>
  <si>
    <t>TUBO DE QUEDA EM PVC,COM DIAMETRO DE 250MM E DESNIVEL DE ATE</t>
  </si>
  <si>
    <t>06.010.0030-A</t>
  </si>
  <si>
    <t>06.010.0031-0</t>
  </si>
  <si>
    <t>ADICIONAL PARA DESNIVEL EXCEDENTE DE 1,00MM,PARA TUBO DE QUE</t>
  </si>
  <si>
    <t>DA EM PVC,COM DIAMETRO DE 250MM,PARA POCOS DE VISITA DE ESGO</t>
  </si>
  <si>
    <t>TO SANITARIO,CONFORME PADRAO CEDAE</t>
  </si>
  <si>
    <t>06.010.0031-A</t>
  </si>
  <si>
    <t>06.010.0040-0</t>
  </si>
  <si>
    <t>TUBO DE QUEDA EM PVC,COM DIAMETRO DE 300MM E DESNIVEL DE ATE</t>
  </si>
  <si>
    <t>DRAO CEDAE. FORNECIMENTO E ASSENTAMENTO</t>
  </si>
  <si>
    <t>06.010.0040-A</t>
  </si>
  <si>
    <t>06.010.0041-0</t>
  </si>
  <si>
    <t>A EM PVC,COM DIAMETRO DE 300MM,PARA POCOS DE VISITA DE ESGOT</t>
  </si>
  <si>
    <t>06.010.0041-A</t>
  </si>
  <si>
    <t>06.011.0101-0</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</si>
  <si>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</si>
  <si>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</si>
  <si>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</si>
  <si>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</si>
  <si>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</si>
  <si>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06.011.0101-A</t>
  </si>
  <si>
    <t>06.011.0102-0</t>
  </si>
  <si>
    <t>ASSENTAMENTO SEM FORNECIMENTO DE TUBOS ATE 1,00M DE COMPRIME</t>
  </si>
  <si>
    <t>USIVE O FORNECIMENTO DOS MATERIAIS PARA JUNTAS(ARRUELAS DE B</t>
  </si>
  <si>
    <t>ORRACHA E PARAFUSOS COM PORCAS),CUSTO POR JUNTA,COM DIAMETRO</t>
  </si>
  <si>
    <t xml:space="preserve"> DE 75MM</t>
  </si>
  <si>
    <t>06.011.0102-A</t>
  </si>
  <si>
    <t>06.011.0103-0</t>
  </si>
  <si>
    <t>ARRACHA E PARAFUSOS COM PORCAS),CUSTO POR JUNTA,COM DIAMETRO</t>
  </si>
  <si>
    <t xml:space="preserve"> DE 100MM</t>
  </si>
  <si>
    <t>06.011.0103-A</t>
  </si>
  <si>
    <t>06.011.0104-0</t>
  </si>
  <si>
    <t xml:space="preserve"> DE 150MM</t>
  </si>
  <si>
    <t>06.011.0104-A</t>
  </si>
  <si>
    <t>06.011.0105-0</t>
  </si>
  <si>
    <t xml:space="preserve"> DE 200MM</t>
  </si>
  <si>
    <t>06.011.0105-A</t>
  </si>
  <si>
    <t>06.011.0106-0</t>
  </si>
  <si>
    <t>NTO OU CONEXOES DE FºFº OU ACO,COM FLANGES,CLASSE PN-10,INCL</t>
  </si>
  <si>
    <t xml:space="preserve"> DE 250MM</t>
  </si>
  <si>
    <t>06.011.0106-A</t>
  </si>
  <si>
    <t>06.011.0107-0</t>
  </si>
  <si>
    <t xml:space="preserve"> DE 300MM</t>
  </si>
  <si>
    <t>06.011.0107-A</t>
  </si>
  <si>
    <t>06.011.0108-0</t>
  </si>
  <si>
    <t xml:space="preserve"> DE 350MM</t>
  </si>
  <si>
    <t>06.011.0108-A</t>
  </si>
  <si>
    <t>06.011.0109-0</t>
  </si>
  <si>
    <t>DE 400MM</t>
  </si>
  <si>
    <t>06.011.0109-A</t>
  </si>
  <si>
    <t>06.011.0110-0</t>
  </si>
  <si>
    <t>NTO OU CONEXOES DE FERRO FUNDIDO OU ACO,COM FLANGES CLASSE P</t>
  </si>
  <si>
    <t>N-10,INCLUSIVE O FORNECIMENTO DOS MATERIAS PARA JUNTAS(ARRUE</t>
  </si>
  <si>
    <t>LAS DE BORRACHA E PARAFUSOS COM PORCAS),CUSTO POR JUNTA,COM</t>
  </si>
  <si>
    <t>DIAMETRO DE 450MM</t>
  </si>
  <si>
    <t>06.011.0110-A</t>
  </si>
  <si>
    <t>06.011.0111-0</t>
  </si>
  <si>
    <t xml:space="preserve"> DE 500MM</t>
  </si>
  <si>
    <t>06.011.0111-A</t>
  </si>
  <si>
    <t>06.011.0112-0</t>
  </si>
  <si>
    <t xml:space="preserve"> DE 600MM</t>
  </si>
  <si>
    <t>06.011.0112-A</t>
  </si>
  <si>
    <t>06.011.0113-0</t>
  </si>
  <si>
    <t xml:space="preserve"> DE 700MM</t>
  </si>
  <si>
    <t>06.011.0113-A</t>
  </si>
  <si>
    <t>06.011.0115-0</t>
  </si>
  <si>
    <t xml:space="preserve"> DE 800MM</t>
  </si>
  <si>
    <t>06.011.0115-A</t>
  </si>
  <si>
    <t>06.011.0116-0</t>
  </si>
  <si>
    <t xml:space="preserve"> DE 900MM</t>
  </si>
  <si>
    <t>06.011.0116-A</t>
  </si>
  <si>
    <t>06.011.0117-0</t>
  </si>
  <si>
    <t xml:space="preserve"> DE 1000MM</t>
  </si>
  <si>
    <t>06.011.0117-A</t>
  </si>
  <si>
    <t>06.011.0119-0</t>
  </si>
  <si>
    <t xml:space="preserve"> DE 1200MM</t>
  </si>
  <si>
    <t>06.011.0119-A</t>
  </si>
  <si>
    <t>06.011.0131-0</t>
  </si>
  <si>
    <t>NTO OU CONEXOES DE FºFº OU ACO,COM FLANGES CLASSE PN-16,INCL</t>
  </si>
  <si>
    <t xml:space="preserve"> DE 50MM</t>
  </si>
  <si>
    <t>06.011.0131-A</t>
  </si>
  <si>
    <t>06.011.0132-0</t>
  </si>
  <si>
    <t>NTO OU CONEXOES DE FºFº OU ACO,COM FLANGES,CLASSE PN-16,INCL</t>
  </si>
  <si>
    <t>06.011.0132-A</t>
  </si>
  <si>
    <t>06.011.0133-0</t>
  </si>
  <si>
    <t>06.011.0133-A</t>
  </si>
  <si>
    <t>06.011.0134-0</t>
  </si>
  <si>
    <t>06.011.0134-A</t>
  </si>
  <si>
    <t>06.011.0135-0</t>
  </si>
  <si>
    <t>06.011.0135-A</t>
  </si>
  <si>
    <t>06.011.0136-0</t>
  </si>
  <si>
    <t>06.011.0136-A</t>
  </si>
  <si>
    <t>06.011.0137-0</t>
  </si>
  <si>
    <t>06.011.0137-A</t>
  </si>
  <si>
    <t>06.011.0139-0</t>
  </si>
  <si>
    <t xml:space="preserve"> DE 400MM</t>
  </si>
  <si>
    <t>06.011.0139-A</t>
  </si>
  <si>
    <t>06.011.0140-0</t>
  </si>
  <si>
    <t>N-16,INCLUSIVE O FORNECIMENTO DOS MATERIAS PARA JUNTAS(ARRUE</t>
  </si>
  <si>
    <t>06.011.0140-A</t>
  </si>
  <si>
    <t>06.011.0141-0</t>
  </si>
  <si>
    <t>06.011.0141-A</t>
  </si>
  <si>
    <t>06.011.0142-0</t>
  </si>
  <si>
    <t>06.011.0142-A</t>
  </si>
  <si>
    <t>06.011.0143-0</t>
  </si>
  <si>
    <t>ORRACHA PARAFUSOS COM PORCAS), CUSTO POR JUNTA,COM DIAMETRO</t>
  </si>
  <si>
    <t>DE 700MM</t>
  </si>
  <si>
    <t>06.011.0143-A</t>
  </si>
  <si>
    <t>06.011.0145-0</t>
  </si>
  <si>
    <t>06.011.0145-A</t>
  </si>
  <si>
    <t>06.011.0146-0</t>
  </si>
  <si>
    <t>06.011.0146-A</t>
  </si>
  <si>
    <t>06.011.0147-0</t>
  </si>
  <si>
    <t>06.011.0147-A</t>
  </si>
  <si>
    <t>06.011.0149-0</t>
  </si>
  <si>
    <t>06.011.0149-A</t>
  </si>
  <si>
    <t>06.011.0191-0</t>
  </si>
  <si>
    <t>CUSTO ADICIONAL AOS ITENS(06.011.0101 ATE 06.011.0119,06.011</t>
  </si>
  <si>
    <t>.0131 ATE 06.011.0149,06.011.0411 ATE 06.011.0427),POR METRO</t>
  </si>
  <si>
    <t xml:space="preserve"> DE TUBO EXCEDENTE DE 1,00M DE COMPRIMENTO,COM DIAMETRO DE 5</t>
  </si>
  <si>
    <t>0MM</t>
  </si>
  <si>
    <t>06.011.0191-A</t>
  </si>
  <si>
    <t>06.011.0192-0</t>
  </si>
  <si>
    <t xml:space="preserve"> DE TUBO EXCEDENTE DE 1,00M DE COMPRIMENTO,COM DIAMETRO DE 7</t>
  </si>
  <si>
    <t>5MM</t>
  </si>
  <si>
    <t>06.011.0192-A</t>
  </si>
  <si>
    <t>06.011.0193-0</t>
  </si>
  <si>
    <t xml:space="preserve"> DE TUBO EXCEDENTE DE 1,00M DE COMPRIMENTO,COM DIAMETRO DE 1</t>
  </si>
  <si>
    <t>00MM</t>
  </si>
  <si>
    <t>06.011.0193-A</t>
  </si>
  <si>
    <t>06.011.0194-0</t>
  </si>
  <si>
    <t>50MM</t>
  </si>
  <si>
    <t>06.011.0194-A</t>
  </si>
  <si>
    <t>06.011.0195-0</t>
  </si>
  <si>
    <t xml:space="preserve"> DE TUBO EXCEDENTE DE 1,00M DE COMPRIMENTO,COM DIAMETRO DE 2</t>
  </si>
  <si>
    <t>06.011.0195-A</t>
  </si>
  <si>
    <t>06.011.0196-0</t>
  </si>
  <si>
    <t>CUSTO ADICIONAL AOS ITENS 06.011.0101 ATE 06.011.0119,06.011</t>
  </si>
  <si>
    <t>06.011.0196-A</t>
  </si>
  <si>
    <t>06.011.0197-0</t>
  </si>
  <si>
    <t xml:space="preserve"> DE TUBO EXCEDENTE DE 1,00M DE COMPRIMENTO,COM DIAMETRO DE 3</t>
  </si>
  <si>
    <t>06.011.0197-A</t>
  </si>
  <si>
    <t>06.011.0198-0</t>
  </si>
  <si>
    <t>06.011.0198-A</t>
  </si>
  <si>
    <t>06.011.0199-0</t>
  </si>
  <si>
    <t xml:space="preserve"> DE TUBO EXCEDENTE DE 1,00M DE COMPRIMENTO,COM DIAMETRO DE 4</t>
  </si>
  <si>
    <t>06.011.0199-A</t>
  </si>
  <si>
    <t>06.011.0200-0</t>
  </si>
  <si>
    <t>06.011.0200-A</t>
  </si>
  <si>
    <t>06.011.0201-0</t>
  </si>
  <si>
    <t>06.011.0201-A</t>
  </si>
  <si>
    <t>06.011.0202-0</t>
  </si>
  <si>
    <t xml:space="preserve"> DE TUBO EXCEDENTE DE 1,00M DE COMPRIMENTO,COM DIAMETRO DE 6</t>
  </si>
  <si>
    <t>06.011.0202-A</t>
  </si>
  <si>
    <t>06.011.0203-0</t>
  </si>
  <si>
    <t>06.011.0203-A</t>
  </si>
  <si>
    <t>06.011.0205-0</t>
  </si>
  <si>
    <t xml:space="preserve"> DE TUBO EXCEDENTE DE 1,00M DE COMPRIMENTO,COM DIAMETRO DE 8</t>
  </si>
  <si>
    <t>06.011.0205-A</t>
  </si>
  <si>
    <t>06.011.0206-0</t>
  </si>
  <si>
    <t xml:space="preserve"> DE TUBO EXCEDENTE DE 1,00M DE COMPRIMENTO,COM DIAMETRO DE 9</t>
  </si>
  <si>
    <t>06.011.0206-A</t>
  </si>
  <si>
    <t>06.011.0207-0</t>
  </si>
  <si>
    <t>000MM</t>
  </si>
  <si>
    <t>06.011.0207-A</t>
  </si>
  <si>
    <t>06.011.0209-0</t>
  </si>
  <si>
    <t>200MM</t>
  </si>
  <si>
    <t>06.011.0209-A</t>
  </si>
  <si>
    <t>06.011.0221-0</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</si>
  <si>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</si>
  <si>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</si>
  <si>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</si>
  <si>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</si>
  <si>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</si>
  <si>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06.011.0221-A</t>
  </si>
  <si>
    <t>06.011.0222-0</t>
  </si>
  <si>
    <t>),CUSTO POR JUNTA FLANGEADA,COM DIAMETRO DE 75MM</t>
  </si>
  <si>
    <t>06.011.0222-A</t>
  </si>
  <si>
    <t>06.011.0223-0</t>
  </si>
  <si>
    <t>),CUSTO POR JUNTA FLANGEADA,COM DIAMETRO DE 100MM</t>
  </si>
  <si>
    <t>06.011.0223-A</t>
  </si>
  <si>
    <t>06.011.0224-0</t>
  </si>
  <si>
    <t>ALVULAS DE RETENCAO,VENTOSAS,HIDRANTES,ETC,COM FLANGES,CLASS</t>
  </si>
  <si>
    <t>),CUSTO POR JUNTA FLANGEADA,COM DIAMETRO DE 150MM</t>
  </si>
  <si>
    <t>06.011.0224-A</t>
  </si>
  <si>
    <t>06.011.0225-0</t>
  </si>
  <si>
    <t>),CUSTO POR JUNTA FLANGEADA,COM DIAMETRO DE 200MM</t>
  </si>
  <si>
    <t>06.011.0225-A</t>
  </si>
  <si>
    <t>06.011.0226-0</t>
  </si>
  <si>
    <t>),CUSTO POR JUNTA FLANGEADA,COM DIAMETRO DE 250MM</t>
  </si>
  <si>
    <t>06.011.0226-A</t>
  </si>
  <si>
    <t>06.011.0227-0</t>
  </si>
  <si>
    <t>),CUSTO POR JUNTA FLANGEADA,COM DIAMETRO DE 300MM</t>
  </si>
  <si>
    <t>06.011.0227-A</t>
  </si>
  <si>
    <t>06.011.0228-0</t>
  </si>
  <si>
    <t>),CUSTO POR JUNTA FLANGEADA,COM DIAMETRO DE 350MM</t>
  </si>
  <si>
    <t>06.011.0228-A</t>
  </si>
  <si>
    <t>06.011.0229-0</t>
  </si>
  <si>
    <t>),CUSTO POR JUNTA FLANGEADA,COM DIAMETRO DE 400MM</t>
  </si>
  <si>
    <t>06.011.0229-A</t>
  </si>
  <si>
    <t>06.011.0230-0</t>
  </si>
  <si>
    <t>)CUSTO POR JUNTA FLANGEADA,COM DIAMETRO DE 450MM</t>
  </si>
  <si>
    <t>06.011.0230-A</t>
  </si>
  <si>
    <t>06.011.0231-0</t>
  </si>
  <si>
    <t>),CUSTO POR JUNTA FLANGEADA,COM DIAMETRO DE 500MM</t>
  </si>
  <si>
    <t>06.011.0231-A</t>
  </si>
  <si>
    <t>06.011.0232-0</t>
  </si>
  <si>
    <t>),CUSTO POR JUNTA FLANGEADA,COM DIAMETRO DE 600MM</t>
  </si>
  <si>
    <t>06.011.0232-A</t>
  </si>
  <si>
    <t>06.011.0233-0</t>
  </si>
  <si>
    <t>),CUSTO POR JUNTA FLANGEADA,COM DIAMETRO DE 700MM</t>
  </si>
  <si>
    <t>06.011.0233-A</t>
  </si>
  <si>
    <t>06.011.0235-0</t>
  </si>
  <si>
    <t>),CUSTO POR JUNTA FLANGEADA,COM DIAMETRO DE 800MM</t>
  </si>
  <si>
    <t>06.011.0235-A</t>
  </si>
  <si>
    <t>06.011.0236-0</t>
  </si>
  <si>
    <t>),CUSTO POR JUNTA FLANGEADA,COM DIAMETRO DE 900MM</t>
  </si>
  <si>
    <t>06.011.0236-A</t>
  </si>
  <si>
    <t>06.011.0237-0</t>
  </si>
  <si>
    <t>),CUSTO POR JUNTA FLANGEADA,COM DIAMETRO DE 1000MM</t>
  </si>
  <si>
    <t>06.011.0237-A</t>
  </si>
  <si>
    <t>06.011.0239-0</t>
  </si>
  <si>
    <t>),CUSTO POR JUNTA FLANGEADA,COM DIAMETRO DE 1200MM</t>
  </si>
  <si>
    <t>06.011.0239-A</t>
  </si>
  <si>
    <t>06.011.0251-0</t>
  </si>
  <si>
    <t>E PN-16,INCLUSIVE O FORNECIMENTO DOS MATERIAIS PARA AS JUNTA</t>
  </si>
  <si>
    <t>06.011.0251-A</t>
  </si>
  <si>
    <t>06.011.0252-0</t>
  </si>
  <si>
    <t>MONTAGEM SEM FORNECEMENTO,DE VALVULAS DE GAVETA(REGISTROS),V</t>
  </si>
  <si>
    <t>06.011.0252-A</t>
  </si>
  <si>
    <t>06.011.0253-0</t>
  </si>
  <si>
    <t>06.011.0253-A</t>
  </si>
  <si>
    <t>06.011.0254-0</t>
  </si>
  <si>
    <t>06.011.0254-A</t>
  </si>
  <si>
    <t>06.011.0255-0</t>
  </si>
  <si>
    <t>MONTAGEM SEM FORNECIMENTO,DE VALVULAS DE GAVETA(REGISTROA),V</t>
  </si>
  <si>
    <t>06.011.0255-A</t>
  </si>
  <si>
    <t>06.011.0256-0</t>
  </si>
  <si>
    <t>06.011.0256-A</t>
  </si>
  <si>
    <t>06.011.0257-0</t>
  </si>
  <si>
    <t>06.011.0257-A</t>
  </si>
  <si>
    <t>06.011.0258-0</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</si>
  <si>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</si>
  <si>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</si>
  <si>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</si>
  <si>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</si>
  <si>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</si>
  <si>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06.011.0258-A</t>
  </si>
  <si>
    <t>06.011.0259-0</t>
  </si>
  <si>
    <t>06.011.0259-A</t>
  </si>
  <si>
    <t>06.011.0260-0</t>
  </si>
  <si>
    <t>),CUSTO POR JUNTA FLANGEADA,COM DIAMETRO DE 450MM</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</si>
  <si>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</si>
  <si>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</si>
  <si>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</si>
  <si>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</si>
  <si>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</si>
  <si>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</si>
  <si>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</si>
  <si>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</si>
  <si>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</si>
  <si>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</si>
  <si>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</si>
  <si>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</si>
  <si>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</si>
  <si>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</si>
  <si>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</si>
  <si>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</si>
  <si>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MONTAGEM SEM FORNECIMENTO,DE VALVULAS BORBOLETA COM FLANGES</t>
  </si>
  <si>
    <t>CLASSE PN-10,INCLUSIVE O FORNECIMENTO DOS MATERIAIS PARA AS</t>
  </si>
  <si>
    <t>JUNTAS(ARRUELAS DE BORRACHA E PARAFUSOS COM E SEM PORCAS DE</t>
  </si>
  <si>
    <t>ACO CARBONO),CUSTO POR JUNTA FLANGEADA,COM DIAMETRO DE 75MM</t>
  </si>
  <si>
    <t>06.011.0311-A</t>
  </si>
  <si>
    <t>06.011.0312-0</t>
  </si>
  <si>
    <t>MONTAGEM SEM FORNECIMENTO DE VALVULAS BORBOLETA COM FLANGES</t>
  </si>
  <si>
    <t>JUNTAS (ARRUELAS DE BORRACHA E PARAFUSOS COM E SEM PORCAS DE</t>
  </si>
  <si>
    <t xml:space="preserve"> ACO CARBONO),CUSTO POR JUNTA FLANGEADA,COM DIAMETRO DE 100M</t>
  </si>
  <si>
    <t>06.011.0312-A</t>
  </si>
  <si>
    <t>06.011.0313-0</t>
  </si>
  <si>
    <t>ACO CARBONO),CUSTO POR JUNTA FLANGEADA,COM DIAMETRO DE 150MM</t>
  </si>
  <si>
    <t>06.011.0313-A</t>
  </si>
  <si>
    <t>06.011.0314-0</t>
  </si>
  <si>
    <t>ACO CARBONO),CUSTO POR JUNTA FLANGEADA,COM DIAMETRO DE 200MM</t>
  </si>
  <si>
    <t>06.011.0314-A</t>
  </si>
  <si>
    <t>06.011.0315-0</t>
  </si>
  <si>
    <t>ACO CARBONO),CUSTO POR JUNTA FLANGEADA,COM DIAMETRO DE 250MM</t>
  </si>
  <si>
    <t>06.011.0315-A</t>
  </si>
  <si>
    <t>06.011.0316-0</t>
  </si>
  <si>
    <t>ACO CARBONO),CUSTO POR JUNTA FLANGEADA,COM DIAMETRO DE 300MM</t>
  </si>
  <si>
    <t>06.011.0316-A</t>
  </si>
  <si>
    <t>06.011.0317-0</t>
  </si>
  <si>
    <t>ACO CARBONO),CUSTO POR JUNTA FLANGEADA,COM DIAMETRO DE 350MM</t>
  </si>
  <si>
    <t>06.011.0317-A</t>
  </si>
  <si>
    <t>06.011.0318-0</t>
  </si>
  <si>
    <t>ACO CARBONO),CUSTO POR JUNTA FLANGEADA.COM DIAMETRO DE 400MM</t>
  </si>
  <si>
    <t>06.011.0318-A</t>
  </si>
  <si>
    <t>06.011.0319-0</t>
  </si>
  <si>
    <t>ACO CARBONO),CUSTO POR JUNTA FLANGEADA,COM DIAMETRO DE 450MM</t>
  </si>
  <si>
    <t>06.011.0319-A</t>
  </si>
  <si>
    <t>06.011.0320-0</t>
  </si>
  <si>
    <t>ACO CARBONO),CUSTO POR JUNTA FLANGEADA,COM DIAMETRO DE 500MM</t>
  </si>
  <si>
    <t>06.011.0320-A</t>
  </si>
  <si>
    <t>06.011.0321-0</t>
  </si>
  <si>
    <t>MONTAGEM SEM FORNECIMENTO,DE VALVULAS BORBOLETA,COM FLANGES</t>
  </si>
  <si>
    <t>ACO CARBONO),CUSTO POR JUNTA FLANGEADA,COM DIAMETRO DE 600MM</t>
  </si>
  <si>
    <t>06.011.0321-A</t>
  </si>
  <si>
    <t>06.011.0322-0</t>
  </si>
  <si>
    <t>ACO CARBONO),CUSTO POR JUNTA FLANGEADA,COM DIAMETRO DE 700MM</t>
  </si>
  <si>
    <t>06.011.0322-A</t>
  </si>
  <si>
    <t>06.011.0324-0</t>
  </si>
  <si>
    <t>ACO CARBONO),CUSTO POR JUNTA FLANGEADA,COM DIAMETRO DE 800MM</t>
  </si>
  <si>
    <t>06.011.0324-A</t>
  </si>
  <si>
    <t>06.011.0325-0</t>
  </si>
  <si>
    <t>ACO CARBONO),CUSTO POR JUNTA FLANGEADA,COM DIAMETRO DE 900MM</t>
  </si>
  <si>
    <t>06.011.0325-A</t>
  </si>
  <si>
    <t>06.011.0326-0</t>
  </si>
  <si>
    <t>ACO CARBONO),CUSTO POR JUNTA FLANGEADA,COM DIAMETRO DE 1000M</t>
  </si>
  <si>
    <t>06.011.0326-A</t>
  </si>
  <si>
    <t>06.011.0328-0</t>
  </si>
  <si>
    <t>ACO CARBONO),CUSTO POR JUNTA FLANGEADA,COM DIAMETRO DE 1200M</t>
  </si>
  <si>
    <t>06.011.0328-A</t>
  </si>
  <si>
    <t>06.011.0341-0</t>
  </si>
  <si>
    <t>CLASSE PN-16,INCLUSIVE O FORNECIMENTO DOS MATERIAIS PARA AS</t>
  </si>
  <si>
    <t>06.011.0341-A</t>
  </si>
  <si>
    <t>06.011.0342-0</t>
  </si>
  <si>
    <t>ACO CARBONO),CUSTO POR JUNTA FLANGEADA,COM DIAMETRO DE 100MM</t>
  </si>
  <si>
    <t>06.011.0342-A</t>
  </si>
  <si>
    <t>06.011.0343-0</t>
  </si>
  <si>
    <t>06.011.0343-A</t>
  </si>
  <si>
    <t>06.011.0344-0</t>
  </si>
  <si>
    <t>06.011.0344-A</t>
  </si>
  <si>
    <t>06.011.0345-0</t>
  </si>
  <si>
    <t>06.011.0345-A</t>
  </si>
  <si>
    <t>06.011.0346-0</t>
  </si>
  <si>
    <t>06.011.0346-A</t>
  </si>
  <si>
    <t>06.011.0347-0</t>
  </si>
  <si>
    <t>06.011.0347-A</t>
  </si>
  <si>
    <t>06.011.0348-0</t>
  </si>
  <si>
    <t>ACO CARBONO),CUSTO POR JUNTA FLANGEADA,COM DIAMETRO DE 400MM</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</si>
  <si>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</si>
  <si>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</si>
  <si>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</si>
  <si>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</si>
  <si>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</si>
  <si>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</si>
  <si>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</si>
  <si>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</si>
  <si>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</si>
  <si>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</si>
  <si>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</si>
  <si>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</si>
  <si>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</si>
  <si>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</si>
  <si>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</si>
  <si>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</si>
  <si>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</si>
  <si>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</si>
  <si>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</si>
  <si>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</si>
  <si>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</si>
  <si>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</si>
  <si>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</si>
  <si>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06.011.0370-A</t>
  </si>
  <si>
    <t>06.011.0371-0</t>
  </si>
  <si>
    <t>O) CUSTO POR ACESSORIO,COM DIAMETRO DE 100MM</t>
  </si>
  <si>
    <t>06.011.0371-A</t>
  </si>
  <si>
    <t>06.011.0372-0</t>
  </si>
  <si>
    <t>O) CUSTO POR ACESSORIO,COM DIAMETRO DE 150 OU 200MM</t>
  </si>
  <si>
    <t>06.011.0372-A</t>
  </si>
  <si>
    <t>06.011.0373-0</t>
  </si>
  <si>
    <t>O) CUSTO POR ACESSORIO,COM DIAMETRO DE 250MM</t>
  </si>
  <si>
    <t>06.011.0373-A</t>
  </si>
  <si>
    <t>06.011.0374-0</t>
  </si>
  <si>
    <t>O) CUSTO POR ACESSORIO,COM DIAMETRO DE 300MM</t>
  </si>
  <si>
    <t>06.011.0374-A</t>
  </si>
  <si>
    <t>06.011.0375-0</t>
  </si>
  <si>
    <t>O) CUSTO POR ACESSORIO,COM DIAMETRO DE 350MM</t>
  </si>
  <si>
    <t>06.011.0375-A</t>
  </si>
  <si>
    <t>06.011.0376-0</t>
  </si>
  <si>
    <t>O) CUSTO POR ACESSORIO,COM DIAMETRO DE 400 OU 450MM</t>
  </si>
  <si>
    <t>06.011.0376-A</t>
  </si>
  <si>
    <t>06.011.0377-0</t>
  </si>
  <si>
    <t>O) CUSTO POR ACESSORIO,COM DIAMETRO DE 500MM</t>
  </si>
  <si>
    <t>06.011.0377-A</t>
  </si>
  <si>
    <t>06.011.0378-0</t>
  </si>
  <si>
    <t>O) CUSTO POR ACESSORIO,COM DIAMETRO DE 600MM</t>
  </si>
  <si>
    <t>06.011.0378-A</t>
  </si>
  <si>
    <t>06.011.0379-0</t>
  </si>
  <si>
    <t>O) CUSTO POR ACESSORIO,COM DIAMETRO DE 700MM</t>
  </si>
  <si>
    <t>06.011.0379-A</t>
  </si>
  <si>
    <t>06.011.0380-0</t>
  </si>
  <si>
    <t>O) CUSTO POR ACESSORIO,COM DIAMETRO DE 800MM</t>
  </si>
  <si>
    <t>06.011.0380-A</t>
  </si>
  <si>
    <t>06.011.0381-0</t>
  </si>
  <si>
    <t>O) CUSTO POR ACESSORIO,COM DIAMETRO DE 900MM</t>
  </si>
  <si>
    <t>06.011.0381-A</t>
  </si>
  <si>
    <t>06.011.0382-0</t>
  </si>
  <si>
    <t>O) CUSTO POR ACESSORIO,COM DIAMETRO DE 1000MM</t>
  </si>
  <si>
    <t>06.011.0382-A</t>
  </si>
  <si>
    <t>06.011.0383-0</t>
  </si>
  <si>
    <t>O) CUSTO POR ACESSORIO,COM DIAMETRO DE 1200MM</t>
  </si>
  <si>
    <t>06.011.0383-A</t>
  </si>
  <si>
    <t>06.011.0390-0</t>
  </si>
  <si>
    <t>CENTES),CLASSE PN-16,INCLUSIVE O FORNECIMENTO DOS MATERIAIS</t>
  </si>
  <si>
    <t>06.011.0390-A</t>
  </si>
  <si>
    <t>06.011.0391-0</t>
  </si>
  <si>
    <t>06.011.0391-A</t>
  </si>
  <si>
    <t>06.011.0392-0</t>
  </si>
  <si>
    <t>O) CUSTO POR ACESSORIO,COM DIAMETRO DE 150MM</t>
  </si>
  <si>
    <t>06.011.0392-A</t>
  </si>
  <si>
    <t>06.011.0393-0</t>
  </si>
  <si>
    <t>O) CUSTO POR ACESSORIO,COM DIAMETRO DE 200MM</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</si>
  <si>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</si>
  <si>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</si>
  <si>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</si>
  <si>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</si>
  <si>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</si>
  <si>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</si>
  <si>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</si>
  <si>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</si>
  <si>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</si>
  <si>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</si>
  <si>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</si>
  <si>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</si>
  <si>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</si>
  <si>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</si>
  <si>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</si>
  <si>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</si>
  <si>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</si>
  <si>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</si>
  <si>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</si>
  <si>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</si>
  <si>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</si>
  <si>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</si>
  <si>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</si>
  <si>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</si>
  <si>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N-10,INCLUSIVE O FORNECIMENTO DOS MATERIAIS PARA JUNTAS(ARRU</t>
  </si>
  <si>
    <t>ELAS DE BORRACHA E PARAFUSOS COM PORCAS DE ACO INOX 316),CUS</t>
  </si>
  <si>
    <t>TO POR JUNTA,COM DIAMETRO DE 50MM</t>
  </si>
  <si>
    <t>06.011.0411-A</t>
  </si>
  <si>
    <t>06.011.0412-0</t>
  </si>
  <si>
    <t>TO POR JUNTA,COM DIAMETRO DE 75MM</t>
  </si>
  <si>
    <t>06.011.0412-A</t>
  </si>
  <si>
    <t>06.011.0413-0</t>
  </si>
  <si>
    <t>TO POR JUNTA,COM DIAMETRO DE 100MM</t>
  </si>
  <si>
    <t>06.011.0413-A</t>
  </si>
  <si>
    <t>06.011.0414-0</t>
  </si>
  <si>
    <t>TO POR JUNTA,COM DIAMETRO DE 150MM</t>
  </si>
  <si>
    <t>06.011.0414-A</t>
  </si>
  <si>
    <t>06.011.0415-0</t>
  </si>
  <si>
    <t>TO POR JUNTA,COM DIAMETRO DE 200MM</t>
  </si>
  <si>
    <t>06.011.0415-A</t>
  </si>
  <si>
    <t>06.011.0416-0</t>
  </si>
  <si>
    <t>TO POR JUNTA,COM DIAMETRO DE 250MM</t>
  </si>
  <si>
    <t>06.011.0416-A</t>
  </si>
  <si>
    <t>06.011.0417-0</t>
  </si>
  <si>
    <t>TO POR JUNTA,COM DIAMETRO DE 300MM</t>
  </si>
  <si>
    <t>06.011.0417-A</t>
  </si>
  <si>
    <t>06.011.0418-0</t>
  </si>
  <si>
    <t>TO POR JUNTA,COM DIAMETRO DE 350MM</t>
  </si>
  <si>
    <t>06.011.0418-A</t>
  </si>
  <si>
    <t>06.011.0419-0</t>
  </si>
  <si>
    <t>TO POR JUNTA,COM DIAMETRO DE 400MM</t>
  </si>
  <si>
    <t>06.011.0419-A</t>
  </si>
  <si>
    <t>06.011.0420-0</t>
  </si>
  <si>
    <t>TO POR JUNTA,COM DIAMETRO DE 450MM</t>
  </si>
  <si>
    <t>06.011.0420-A</t>
  </si>
  <si>
    <t>06.011.0421-0</t>
  </si>
  <si>
    <t>TO POR JUNTA,COM DIAMETRO DE 500MM</t>
  </si>
  <si>
    <t>06.011.0421-A</t>
  </si>
  <si>
    <t>06.011.0422-0</t>
  </si>
  <si>
    <t>TO POR JUNTA,COM DIAMETRO DE 600MM</t>
  </si>
  <si>
    <t>06.011.0422-A</t>
  </si>
  <si>
    <t>06.011.0423-0</t>
  </si>
  <si>
    <t>TO POR JUNTA,COM DIAMETRO DE 700MM</t>
  </si>
  <si>
    <t>06.011.0423-A</t>
  </si>
  <si>
    <t>06.011.0424-0</t>
  </si>
  <si>
    <t>TO POR JUNTA,COM DIAMETRO DE 800MM</t>
  </si>
  <si>
    <t>06.011.0424-A</t>
  </si>
  <si>
    <t>06.011.0425-0</t>
  </si>
  <si>
    <t>TO POR JUNTA,COM DIAMETRO DE 900MM</t>
  </si>
  <si>
    <t>06.011.0425-A</t>
  </si>
  <si>
    <t>06.011.0426-0</t>
  </si>
  <si>
    <t>TO POR JUNTA,COM DIAMETRO DE 1000MM</t>
  </si>
  <si>
    <t>06.011.0426-A</t>
  </si>
  <si>
    <t>06.011.0427-0</t>
  </si>
  <si>
    <t>TO POR JUNTA,COM DIAMETRO DE 1200MM</t>
  </si>
  <si>
    <t>06.011.0427-A</t>
  </si>
  <si>
    <t>06.011.0431-0</t>
  </si>
  <si>
    <t>ALVULAS DE RETENCAO,VENTOSAS,ETC,COM FLANGES CLASSE PN-10,IN</t>
  </si>
  <si>
    <t>CLUSIVE O FORNECIMENTO DOS MATERIAIS PARA AS JUNTAS(ARRUELAS</t>
  </si>
  <si>
    <t xml:space="preserve"> DE BORRACHA E PARAFUSOS COM PORCAS DE ACO INOX 316),CUSTO P</t>
  </si>
  <si>
    <t>OR JUNTA FLANGEADA,COM DIAMETRO DE 50MM</t>
  </si>
  <si>
    <t>06.011.0431-A</t>
  </si>
  <si>
    <t>06.011.0432-0</t>
  </si>
  <si>
    <t>MONTAGEM SEM FORNECIMENTO DE VALVULAS DE GAVETA(REGISTROS),V</t>
  </si>
  <si>
    <t>OR JUNTA FLANGEADA,COM DIAMETRO DE 75MM</t>
  </si>
  <si>
    <t>06.011.0432-A</t>
  </si>
  <si>
    <t>06.011.0433-0</t>
  </si>
  <si>
    <t>OR JUNTA FLANGEADA,COM DIAMETRO DE 100MM</t>
  </si>
  <si>
    <t>06.011.0433-A</t>
  </si>
  <si>
    <t>06.011.0434-0</t>
  </si>
  <si>
    <t>OR JUNTA FLANGEADA,COM DIAMETRO DE 150MM</t>
  </si>
  <si>
    <t>06.011.0434-A</t>
  </si>
  <si>
    <t>06.011.0435-0</t>
  </si>
  <si>
    <t>OR JUNTA FLANGEADA,COM DIAMETRO DE 200MM</t>
  </si>
  <si>
    <t>06.011.0435-A</t>
  </si>
  <si>
    <t>06.011.0436-0</t>
  </si>
  <si>
    <t>OR JUNTA FLANGEADA,COM DIAMETRO DE 250MM</t>
  </si>
  <si>
    <t>06.011.0436-A</t>
  </si>
  <si>
    <t>06.011.0437-0</t>
  </si>
  <si>
    <t>OR JUNTA FLANGEADA,COM DIAMETRO DE 300MM</t>
  </si>
  <si>
    <t>06.011.0437-A</t>
  </si>
  <si>
    <t>06.011.0438-0</t>
  </si>
  <si>
    <t>OR JUNTA FLANGEADA,COM DIAMETRO DE 350MM</t>
  </si>
  <si>
    <t>06.011.0438-A</t>
  </si>
  <si>
    <t>06.011.0439-0</t>
  </si>
  <si>
    <t>OR JUNTA FLANGEADA,COM DIAMETRO DE 400MM</t>
  </si>
  <si>
    <t>06.011.0439-A</t>
  </si>
  <si>
    <t>06.011.0440-0</t>
  </si>
  <si>
    <t>OR JUNTA FLANGEADA,COM DIAMETRO DE 450MM</t>
  </si>
  <si>
    <t>06.011.0440-A</t>
  </si>
  <si>
    <t>06.011.0441-0</t>
  </si>
  <si>
    <t>OR JUNTA FLANGEADA,COM DIAMETRO DE 500MM</t>
  </si>
  <si>
    <t>06.011.0441-A</t>
  </si>
  <si>
    <t>06.011.0442-0</t>
  </si>
  <si>
    <t>OR JUNTA FLANGEADA,COM DIAMETRO DE 600MM</t>
  </si>
  <si>
    <t>06.011.0442-A</t>
  </si>
  <si>
    <t>06.011.0443-0</t>
  </si>
  <si>
    <t>OR JUNTA FLANGEADA,COM DIAMETRO DE 700MM</t>
  </si>
  <si>
    <t>06.011.0443-A</t>
  </si>
  <si>
    <t>06.011.0445-0</t>
  </si>
  <si>
    <t>OR JUNTA FLANGEADA,COM DIAMETRO DE 800MM</t>
  </si>
  <si>
    <t>06.011.0445-A</t>
  </si>
  <si>
    <t>06.011.0446-0</t>
  </si>
  <si>
    <t>OR JUNTA FLANGEADA,COM DIAMETRO DE 900MM</t>
  </si>
  <si>
    <t>06.011.0446-A</t>
  </si>
  <si>
    <t>06.011.0447-0</t>
  </si>
  <si>
    <t>OR JUNTA FLANGEADA,COM DIAMETRO DE 1000MM</t>
  </si>
  <si>
    <t>06.011.0447-A</t>
  </si>
  <si>
    <t>06.011.0449-0</t>
  </si>
  <si>
    <t>OR JUNTA FLANGEADA,COM DIAMETRO DE 1200MM</t>
  </si>
  <si>
    <t>06.011.0449-A</t>
  </si>
  <si>
    <t>06.012.0001-0</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</si>
  <si>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</si>
  <si>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</si>
  <si>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</si>
  <si>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</si>
  <si>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</si>
  <si>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</si>
  <si>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06.012.0001-A</t>
  </si>
  <si>
    <t>06.012.0002-0</t>
  </si>
  <si>
    <t>CAIXA DE AREIA DE CONCRETO ARMADO DE 1,00X1,00X1,90M,PARA CO</t>
  </si>
  <si>
    <t>LETOR DE AGUAS PLUVIAIS DE 0,50M DE DIAMETRO COM PAREDES DE</t>
  </si>
  <si>
    <t>0,15M DE ESPESSURA,SENDO A BASE EM CONCRETO DOSADO PARA FCK=</t>
  </si>
  <si>
    <t>06.012.0002-A</t>
  </si>
  <si>
    <t>06.012.0003-0</t>
  </si>
  <si>
    <t>CAIXA DE AREIA DE CONCRETO ARMADO DE 1,10X1,10X2,00M,PARA CO</t>
  </si>
  <si>
    <t>LETOR DE AGUAS PLUVIAIS DE 0,60M DE DIAMETRO COM PAREDES DE</t>
  </si>
  <si>
    <t>06.012.0003-A</t>
  </si>
  <si>
    <t>06.012.0004-0</t>
  </si>
  <si>
    <t>CAIXA DE AREIA DE CONCRETO ARMADO DE 1,20X1,20X2,10M,PARA CO</t>
  </si>
  <si>
    <t>LETOR DE AGUAS PLUVIAIS DE 0,70M DE DIAMETRO COM PAREDES DE</t>
  </si>
  <si>
    <t>06.012.0004-A</t>
  </si>
  <si>
    <t>06.012.0005-0</t>
  </si>
  <si>
    <t>CAIXA DE AREIA DE CONCRETO ARMADO DE 1,30X1,30X2,20M,PARA CO</t>
  </si>
  <si>
    <t>LETOR DE AGUAS PLUVIAIS DE 0,80M DE DIAMETRO COM PAREDES DE</t>
  </si>
  <si>
    <t>06.012.0005-A</t>
  </si>
  <si>
    <t>06.012.0006-0</t>
  </si>
  <si>
    <t>CAIXA DE AREIA DE CONCRETO ARMADO DE 1,40X1,40X2,30M,PARA CO</t>
  </si>
  <si>
    <t>LETOR DE AGUAS PLUVIAIS DE 0,90M DE DIAMETRO COM PAREDES DE</t>
  </si>
  <si>
    <t>06.012.0006-A</t>
  </si>
  <si>
    <t>06.012.0007-0</t>
  </si>
  <si>
    <t>CAIXA DE AREIA DE CONCRETO ARMADO DE 1,50X1,50X2,40M,PARA CO</t>
  </si>
  <si>
    <t>LETOR DE AGUAS PLUVIAIS DE 1,00M DE DIAMETRO COM PAREDES DE</t>
  </si>
  <si>
    <t>06.012.0007-A</t>
  </si>
  <si>
    <t>06.012.0008-0</t>
  </si>
  <si>
    <t>CAIXA DE AREIA DE CONCRETO ARMADO DE 1,60X1,60X2,50M,PARA CO</t>
  </si>
  <si>
    <t>LETOR DE AGUAS PLUVIAIS DE 1,10M DE DIAMETRO COM PAREDES DE</t>
  </si>
  <si>
    <t>06.012.0008-A</t>
  </si>
  <si>
    <t>06.012.0009-0</t>
  </si>
  <si>
    <t>CAIXA DE AREIA DE CONCRETO ARMADO DE 1,70X1,70X2,60M,PARA CO</t>
  </si>
  <si>
    <t>LETOR DE AGUAS PLUVIAIS DE 1,20M DE DIAMETRO COM PAREDES DE</t>
  </si>
  <si>
    <t>06.012.0009-A</t>
  </si>
  <si>
    <t>06.012.0015-0</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</si>
  <si>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</si>
  <si>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</si>
  <si>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</si>
  <si>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</si>
  <si>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</si>
  <si>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</si>
  <si>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06.012.0015-A</t>
  </si>
  <si>
    <t>06.012.0016-0</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</si>
  <si>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</si>
  <si>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</si>
  <si>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</si>
  <si>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</si>
  <si>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</si>
  <si>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06.012.0016-A</t>
  </si>
  <si>
    <t>06.012.0017-0</t>
  </si>
  <si>
    <t>POCO DE VISITA DE CONCRETO ARMADO DE 1,20X1,20X1,40M,PARA CO</t>
  </si>
  <si>
    <t>06.012.0017-A</t>
  </si>
  <si>
    <t>06.012.0018-0</t>
  </si>
  <si>
    <t>POCO DE VISITA DE CONCRETO ARMADO DE 1,30X1,30X1,40M,PARA CO</t>
  </si>
  <si>
    <t>06.012.0018-A</t>
  </si>
  <si>
    <t>06.012.0019-0</t>
  </si>
  <si>
    <t>POCO DE VISITA DE CONCRETO ARMADO DE 1,40X1,40X1,50M,PARA CO</t>
  </si>
  <si>
    <t>06.012.0019-A</t>
  </si>
  <si>
    <t>06.012.0020-0</t>
  </si>
  <si>
    <t>POCO DE VISITA DE CONCRETO ARMADO DE 1,50X1,50X1,60M,PARA CO</t>
  </si>
  <si>
    <t>06.012.0020-A</t>
  </si>
  <si>
    <t>06.012.0021-0</t>
  </si>
  <si>
    <t>POCO DE VISITA DE CONCRETO ARMADO DE 1,60X1,60X1,70M,PARA CO</t>
  </si>
  <si>
    <t>06.012.0021-A</t>
  </si>
  <si>
    <t>06.012.0022-0</t>
  </si>
  <si>
    <t>POCO DE VISITA DE CONCRETO ARMADO DE 1,70X1,70X1,80M,PARA CO</t>
  </si>
  <si>
    <t>06.012.0022-A</t>
  </si>
  <si>
    <t>06.012.0039-0</t>
  </si>
  <si>
    <t>CAIXA PARA REGISTRO,DE CONCRETO ARMADO DE 1,00X1,30X2,00M,PA</t>
  </si>
  <si>
    <t>RA TUBULACAO DE FºFº COM 0,60M DE DIAMETRO,SENDO AS PAREDES</t>
  </si>
  <si>
    <t>DE 0,15M DE ESPESSURA E O CONCRETO DOSADO PARA FCK=10MPA,EXC</t>
  </si>
  <si>
    <t>LUSIVE TAMPAS DE FERRO FUNDIDO</t>
  </si>
  <si>
    <t>06.012.0039-A</t>
  </si>
  <si>
    <t>06.012.0040-0</t>
  </si>
  <si>
    <t>CAIXA PARA REGISTRO,DE CONCRETO ARMADO DE 1,00X1,25X1,85M,PA</t>
  </si>
  <si>
    <t>RA TUBULACAO DE FºFº COM 0,55M DE DIAMETRO,SENDO AS PAREDES</t>
  </si>
  <si>
    <t>06.012.0040-A</t>
  </si>
  <si>
    <t>06.012.0041-0</t>
  </si>
  <si>
    <t>CAIXA PARA REGISTRO,DE CONCRETO ARMADO DE 1,00X1,20X1,70M,PA</t>
  </si>
  <si>
    <t>RA TUBULALAO DE FºFº COM 0,50M DE DIAMETRO,SENDO AS PAREDES</t>
  </si>
  <si>
    <t>06.012.0041-A</t>
  </si>
  <si>
    <t>06.012.0042-0</t>
  </si>
  <si>
    <t>CAIXA PARA REGISTRO,DE CONCRETO ARMADO DE 1,00X1,15X1,40M,PA</t>
  </si>
  <si>
    <t>RA TUBULACAO DE FºFº COM 0,45M DE DIAMETRO,SENDO AS PAREDES</t>
  </si>
  <si>
    <t>06.012.0042-A</t>
  </si>
  <si>
    <t>06.012.0043-0</t>
  </si>
  <si>
    <t>CAIXA PARA REGISTRO,DE CONCRETO ARMADO DE 1,00X1,10X1,40M,PA</t>
  </si>
  <si>
    <t>RA TUBULACAO DE FºFº COM 0,40M DE DIAMETRO,SENDO AS PAREDES</t>
  </si>
  <si>
    <t>06.012.0043-A</t>
  </si>
  <si>
    <t>06.012.0200-0</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</si>
  <si>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</si>
  <si>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</si>
  <si>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</si>
  <si>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</si>
  <si>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</si>
  <si>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</si>
  <si>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06.012.0200-A</t>
  </si>
  <si>
    <t>06.012.0201-0</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</si>
  <si>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</si>
  <si>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</si>
  <si>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</si>
  <si>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</si>
  <si>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</si>
  <si>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06.012.0201-A</t>
  </si>
  <si>
    <t>06.012.0202-0</t>
  </si>
  <si>
    <t>CO E PROFUNDIDADE DE 1,10X1,10X1,80M,E DIAMETRO DA GALERIA D</t>
  </si>
  <si>
    <t>06.012.0202-A</t>
  </si>
  <si>
    <t>06.012.0203-0</t>
  </si>
  <si>
    <t>CO E PROFUNDIDADE DE 1,10X1,10X2,10M,E DIAMETRO DA GALERIA D</t>
  </si>
  <si>
    <t>06.012.0203-A</t>
  </si>
  <si>
    <t>06.012.0204-0</t>
  </si>
  <si>
    <t>CO E PROFUNDIDADE DE 1,10X1,10X2,40M,E DIAMETRO DA GALERIA D</t>
  </si>
  <si>
    <t>06.012.0204-A</t>
  </si>
  <si>
    <t>06.012.0205-0</t>
  </si>
  <si>
    <t>CO E PROFUNDIDADE DE 1,10X1,10X2,70M,E DIAMETRO DA GALERIA D</t>
  </si>
  <si>
    <t>06.012.0205-A</t>
  </si>
  <si>
    <t>06.012.0206-0</t>
  </si>
  <si>
    <t>CO E PROFUNDIDADE DE 1,10X1,10X3,00M,E DIAMETRO DA GALERIA D</t>
  </si>
  <si>
    <t>06.012.0206-A</t>
  </si>
  <si>
    <t>06.012.0207-0</t>
  </si>
  <si>
    <t>CO E PROFUNDIDADE DE 1,10X1,10X3,30M,E DIAMETRO DA GALERIA D</t>
  </si>
  <si>
    <t>06.012.0207-A</t>
  </si>
  <si>
    <t>06.012.0208-0</t>
  </si>
  <si>
    <t>CO E PROFUNDIDADE DE 1,10X1,10X3,60M,E DIAMETRO DA GALERIA D</t>
  </si>
  <si>
    <t>06.012.0208-A</t>
  </si>
  <si>
    <t>06.012.0209-0</t>
  </si>
  <si>
    <t>CO E PROFUNDIDADE DE 1,10X1,10X3,90M,E DIAMETRO DA GALERIA D</t>
  </si>
  <si>
    <t xml:space="preserve"> E O DA BASE,CALHA E A BANQUETA 300KG DE CIMENTO POR M3,SEND</t>
  </si>
  <si>
    <t>O AS PAREDES,CALHA E BANQUETA REVESTIDAS COM ARGAMASSA,EXCLU</t>
  </si>
  <si>
    <t>06.012.0209-A</t>
  </si>
  <si>
    <t>06.012.0210-0</t>
  </si>
  <si>
    <t>CO E PROFUNDIDADE DE 1,10X1,10X4,20M,E DIAMETRO DA GALERIA D</t>
  </si>
  <si>
    <t>06.012.0210-A</t>
  </si>
  <si>
    <t>06.012.0211-0</t>
  </si>
  <si>
    <t>CO E PROFUNDIDADE DE 1,10X1,10X4,50M,E DIAMETRO DA GALERIA D</t>
  </si>
  <si>
    <t>06.012.0211-A</t>
  </si>
  <si>
    <t>06.012.0212-0</t>
  </si>
  <si>
    <t>CO E PROFUNDIDADE DE 1,10X1,10X4,80M,E DIAMETRO DA GALERIA D</t>
  </si>
  <si>
    <t>06.012.0212-A</t>
  </si>
  <si>
    <t>06.012.0213-0</t>
  </si>
  <si>
    <t>CO E PROFUNDIDADE DE 1,10X1,10X5,10M,E DIAMETRO DA GALERIA D</t>
  </si>
  <si>
    <t>06.012.0213-A</t>
  </si>
  <si>
    <t>06.012.0214-0</t>
  </si>
  <si>
    <t>CO E PROFUNDIDADE DE 1,10X1,10X5,40M,E DIAMETRO DA GALERIA D</t>
  </si>
  <si>
    <t>06.012.0214-A</t>
  </si>
  <si>
    <t>06.012.0215-0</t>
  </si>
  <si>
    <t>CO E PROFUNDIDADE DE 1,10X1,10X5,70M,E DIAMETRO DA GALERIA D</t>
  </si>
  <si>
    <t>06.012.0215-A</t>
  </si>
  <si>
    <t>06.012.0216-0</t>
  </si>
  <si>
    <t>CO E PROFUNDIDADE DE 1,10X1,10X6,00M,E DIAMETRO DA GALERIA D</t>
  </si>
  <si>
    <t>06.012.0216-A</t>
  </si>
  <si>
    <t>06.012.0217-0</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</si>
  <si>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</si>
  <si>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</si>
  <si>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</si>
  <si>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</si>
  <si>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</si>
  <si>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06.012.0217-A</t>
  </si>
  <si>
    <t>06.012.0218-0</t>
  </si>
  <si>
    <t>CO E PROFUNDIDADE DE 1,20X1,20X1,80M,E DIAMETRO DA GALERIA D</t>
  </si>
  <si>
    <t>06.012.0218-A</t>
  </si>
  <si>
    <t>06.012.0219-0</t>
  </si>
  <si>
    <t>CO E PROFUNDIDADE DE 1,20X1,20X2,10M,E DIAMETRO DA GALERIA D</t>
  </si>
  <si>
    <t>06.012.0219-A</t>
  </si>
  <si>
    <t>06.012.0220-0</t>
  </si>
  <si>
    <t>CO E PROFUNDIDADE DE 1,20X1,20X2,40M,E DIAMETRO DA GALERIA D</t>
  </si>
  <si>
    <t>06.012.0220-A</t>
  </si>
  <si>
    <t>06.012.0221-0</t>
  </si>
  <si>
    <t>CO E PROFUNDIDADE DE 1,20X1,20X2,70M,E DIAMETRO DA GALERIA D</t>
  </si>
  <si>
    <t>06.012.0221-A</t>
  </si>
  <si>
    <t>06.012.0222-0</t>
  </si>
  <si>
    <t>CO E PROFUNDIDADE DE 1,20X1,20X3,00M,E DIAMETRO DA GALERIA D</t>
  </si>
  <si>
    <t>06.012.0222-A</t>
  </si>
  <si>
    <t>06.012.0223-0</t>
  </si>
  <si>
    <t>CO E PROFUNDIDADE DE 1,20X1,20X3,30M,E DIAMETRO DA GALERIA D</t>
  </si>
  <si>
    <t>06.012.0223-A</t>
  </si>
  <si>
    <t>06.012.0224-0</t>
  </si>
  <si>
    <t>CO E PROFUNDIDADE DE 1,20X1,20X3,60M,E DIAMETRO DA GALERIA D</t>
  </si>
  <si>
    <t>06.012.0224-A</t>
  </si>
  <si>
    <t>06.012.0225-0</t>
  </si>
  <si>
    <t>CO E PROFUNDIDADE DE 1,20X1,20X3,90M,E DIAMETRO DA GALERIA D</t>
  </si>
  <si>
    <t>06.012.0225-A</t>
  </si>
  <si>
    <t>06.012.0226-0</t>
  </si>
  <si>
    <t>CO E PROFUNDIDADE DE 1,20X1,20X4,20M,E DIAMETRO DA GALERIA D</t>
  </si>
  <si>
    <t>06.012.0226-A</t>
  </si>
  <si>
    <t>06.012.0227-0</t>
  </si>
  <si>
    <t>CO E PROFUNDIDADE DE 1,20X1,20X4,50M,E DIAMETRO DA GALERIA D</t>
  </si>
  <si>
    <t>06.012.0227-A</t>
  </si>
  <si>
    <t>06.012.0228-0</t>
  </si>
  <si>
    <t>CO E PROFUNDIDADE DE 1,20X1,20X4,80M,E DIAMETRO DA GALERIA D</t>
  </si>
  <si>
    <t>06.012.0228-A</t>
  </si>
  <si>
    <t>06.012.0229-0</t>
  </si>
  <si>
    <t>CO E PROFUNDIDADE DE 1,20X1,20X5,10M,E DIAMETRO DA GALERIA D</t>
  </si>
  <si>
    <t>06.012.0229-A</t>
  </si>
  <si>
    <t>06.012.0230-0</t>
  </si>
  <si>
    <t>CO E PROFUNDIDADE DE 1,20X1,20X5,40M,E DIAMETRO DA GALERIA D</t>
  </si>
  <si>
    <t>06.012.0230-A</t>
  </si>
  <si>
    <t>06.012.0231-0</t>
  </si>
  <si>
    <t>CO E PROFUNDIDADE DE 1,20X1,20X5,70M,E DIAMETRO DA GALERIA D</t>
  </si>
  <si>
    <t>06.012.0231-A</t>
  </si>
  <si>
    <t>06.012.0232-0</t>
  </si>
  <si>
    <t>CO E PROFUNDIDADE DE 1,20X1,20X6,00M,E DIAMETRO DA GALERIA D</t>
  </si>
  <si>
    <t>06.012.0232-A</t>
  </si>
  <si>
    <t>06.012.0233-0</t>
  </si>
  <si>
    <t>CO E PROFUNDIDADE DE 1,30X1,30X1,50M,E DIAMETRO DA GALERIA D</t>
  </si>
  <si>
    <t>E 0,80M,TENDO O CONCRETO DAS PAREDES,FUNDO E TAMPA 400KG E O</t>
  </si>
  <si>
    <t>06.012.0233-A</t>
  </si>
  <si>
    <t>06.012.0234-0</t>
  </si>
  <si>
    <t>CO E PROFUNDIDADE DE 1,30X1,30X1,80M,E DIAMETRO DA GALERIA D</t>
  </si>
  <si>
    <t>06.012.0234-A</t>
  </si>
  <si>
    <t>06.012.0235-0</t>
  </si>
  <si>
    <t>CO E PROFUNDIDADE DE 1,30X1,30X2,10M,E DIAMETRO DA GALERIA D</t>
  </si>
  <si>
    <t>06.012.0235-A</t>
  </si>
  <si>
    <t>06.012.0236-0</t>
  </si>
  <si>
    <t>CO E PROFUNDIDADE DE 1,30X1,30X2,40M,E DIAMETRO DA GALERIA D</t>
  </si>
  <si>
    <t>06.012.0236-A</t>
  </si>
  <si>
    <t>06.012.0237-0</t>
  </si>
  <si>
    <t>CO E PROFUNDIDADE DE 1,30X1,30X2,70M,E DIAMETRO DA GALEIRA D</t>
  </si>
  <si>
    <t>06.012.0237-A</t>
  </si>
  <si>
    <t>06.012.0238-0</t>
  </si>
  <si>
    <t>CO E PROFUNDIDADE DE 1,30X1,30X3,00M,E DIAMETRO DA GALERIA D</t>
  </si>
  <si>
    <t>06.012.0238-A</t>
  </si>
  <si>
    <t>06.012.0239-0</t>
  </si>
  <si>
    <t>CO E PROFUNDIDADE DE 1,30X1,30X3,30M,E DIAMETRO DA GALERIA D</t>
  </si>
  <si>
    <t>06.012.0239-A</t>
  </si>
  <si>
    <t>06.012.0240-0</t>
  </si>
  <si>
    <t>CO E PROFUNDIDADE DE 1,30X1,30X3,60M,E DIAMETRO DA GALERIA D</t>
  </si>
  <si>
    <t>06.012.0240-A</t>
  </si>
  <si>
    <t>06.012.0241-0</t>
  </si>
  <si>
    <t>CO E PROFUNDIDADE DE 1,30X1,30X3,90M,E DIAMETRO DA GALERIA D</t>
  </si>
  <si>
    <t>06.012.0241-A</t>
  </si>
  <si>
    <t>06.012.0242-0</t>
  </si>
  <si>
    <t>CO E PROFUNDIDADE DE 1,30X1,30X4,20M,E DIAMETRO DA GALERIA D</t>
  </si>
  <si>
    <t>06.012.0242-A</t>
  </si>
  <si>
    <t>06.012.0243-0</t>
  </si>
  <si>
    <t>CO E PROFUNDIDADE DE 1,30X1,30X4,50M,E DIAMETRO DA GALERIA D</t>
  </si>
  <si>
    <t>06.012.0243-A</t>
  </si>
  <si>
    <t>06.012.0244-0</t>
  </si>
  <si>
    <t>CO E PROFUNDIDADE DE 1,30X1,30X4,80M,E DIAMETRO DA GALERIA D</t>
  </si>
  <si>
    <t>06.012.0244-A</t>
  </si>
  <si>
    <t>06.012.0245-0</t>
  </si>
  <si>
    <t>POCO DE VISITA DE CONCRETO ARMADO COM MEDIDAS INTERNAS NO PO</t>
  </si>
  <si>
    <t>CO E PROFUNDIDADE DE 1,30X1,30X5,10M,E DIAMETRO DA GALERIA D</t>
  </si>
  <si>
    <t>06.012.0245-A</t>
  </si>
  <si>
    <t>06.012.0246-0</t>
  </si>
  <si>
    <t>CO E PROFUNDIDADE DE 1,30X1,30X5,40M,E DIAMETRO DA GALEIRA D</t>
  </si>
  <si>
    <t>06.012.0246-A</t>
  </si>
  <si>
    <t>06.012.0247-0</t>
  </si>
  <si>
    <t>CO E PROFUNDIDADE DE 1,30X1,30X5,70M,E DIAMETRO DA GALERIA D</t>
  </si>
  <si>
    <t>06.012.0247-A</t>
  </si>
  <si>
    <t>06.012.0248-0</t>
  </si>
  <si>
    <t>CO E PROFUNDIDADE DE 1,30X1,30X6,00M,E DIAMETRO DA GALERIA D</t>
  </si>
  <si>
    <t>06.012.0248-A</t>
  </si>
  <si>
    <t>06.012.0249-0</t>
  </si>
  <si>
    <t>CO E PROFUNDIDADE DE 1,40X1,40X1,80M,E DIAMETRO DA GALERIA D</t>
  </si>
  <si>
    <t>E 0,90M,TENDO O CONCRETO DAS PAREDES,FUNDO E TAMPA 400KG E O</t>
  </si>
  <si>
    <t>06.012.0249-A</t>
  </si>
  <si>
    <t>06.012.0250-0</t>
  </si>
  <si>
    <t>CO E PROFUNDIDADE DE 1,40X1,40X2,10M,E DIAMETRO DA GALERIA D</t>
  </si>
  <si>
    <t>06.012.0250-A</t>
  </si>
  <si>
    <t>06.012.0251-0</t>
  </si>
  <si>
    <t>CO E PROFUNDIDADE DE 1,40X1,40X2,40M,E DIAMETRO DA GALERIA D</t>
  </si>
  <si>
    <t>06.012.0251-A</t>
  </si>
  <si>
    <t>06.012.0252-0</t>
  </si>
  <si>
    <t>CO E PROFUNDIDADE DE 1,40X1,40X2,70M,E DIAMETRO DA GALERIA D</t>
  </si>
  <si>
    <t>06.012.0252-A</t>
  </si>
  <si>
    <t>06.012.0253-0</t>
  </si>
  <si>
    <t>CO E PROFUNDIDADE DE 1,40X1,40X3,00M,E DIAMETRO DA GALERIA D</t>
  </si>
  <si>
    <t>06.012.0253-A</t>
  </si>
  <si>
    <t>06.012.0254-0</t>
  </si>
  <si>
    <t>CO E PROFUNDIDADE DE 1,40X1,40X3,30M,E DIAMETRO DA GALERIA D</t>
  </si>
  <si>
    <t>06.012.0254-A</t>
  </si>
  <si>
    <t>06.012.0255-0</t>
  </si>
  <si>
    <t>CO E PROFUNDIDADE DE 1,40X1,40X3,60M,E DIAMETRO DA GALERIA D</t>
  </si>
  <si>
    <t>06.012.0255-A</t>
  </si>
  <si>
    <t>06.012.0256-0</t>
  </si>
  <si>
    <t>CO E PRODUNDIDADE DE 1,40X1,40X3,90M,E DIAMETRO DA GALERIA D</t>
  </si>
  <si>
    <t>06.012.0256-A</t>
  </si>
  <si>
    <t>06.012.0257-0</t>
  </si>
  <si>
    <t>CO E PROFUNDIDADE DE 1,40X1,40X4,20M,E DIAMETRO DA GALERIA D</t>
  </si>
  <si>
    <t>06.012.0257-A</t>
  </si>
  <si>
    <t>06.012.0258-0</t>
  </si>
  <si>
    <t>CO E PROFUNDIDADE DE 1,40X1,40X4,50M,E DIAMETRO DA GALERIA D</t>
  </si>
  <si>
    <t>06.012.0258-A</t>
  </si>
  <si>
    <t>06.012.0259-0</t>
  </si>
  <si>
    <t>CO E PROFUNDIDADE DE 1,40X1,40X4,80M,E DIAMETRO DA GALERIA D</t>
  </si>
  <si>
    <t>06.012.0259-A</t>
  </si>
  <si>
    <t>06.012.0260-0</t>
  </si>
  <si>
    <t>CO E PROFUNDIDADE DE 1,40X1,40X5,10M,E DIAMETRO DA GALERIA D</t>
  </si>
  <si>
    <t>06.012.0260-A</t>
  </si>
  <si>
    <t>06.012.0261-0</t>
  </si>
  <si>
    <t>CO E PROFUNDIDADE DE 1,40X1,40X5,40M,E DIAMETRO DA GALERIA D</t>
  </si>
  <si>
    <t>06.012.0261-A</t>
  </si>
  <si>
    <t>06.012.0262-0</t>
  </si>
  <si>
    <t>CO E PROFUNDIDADE DE 1,40X1,40X5,70M,E DIAMETRO DA GALERIA D</t>
  </si>
  <si>
    <t>06.012.0262-A</t>
  </si>
  <si>
    <t>06.012.0263-0</t>
  </si>
  <si>
    <t>CO E PROFUNDIDADE DE 1,40X1,40X6,00M,E DIAMETRO DA GALERIA D</t>
  </si>
  <si>
    <t>06.012.0263-A</t>
  </si>
  <si>
    <t>06.012.0264-0</t>
  </si>
  <si>
    <t>CO E PROFUNDIDADE DE 1,50X1,50X1,80M,E DIAMETRO DA GALERIA D</t>
  </si>
  <si>
    <t>E 1,00M,TENDO O CONCRETO DAS PAREDES,FUNDO E TAMPA 400KG E O</t>
  </si>
  <si>
    <t>06.012.0264-A</t>
  </si>
  <si>
    <t>06.012.0265-0</t>
  </si>
  <si>
    <t>CO E PROFUNDIDADE DE 1,50X1,50X2,10M,E DIAMETRO DA GALERIA D</t>
  </si>
  <si>
    <t>06.012.0265-A</t>
  </si>
  <si>
    <t>06.012.0266-0</t>
  </si>
  <si>
    <t>CO E PROFUNDIDADE DE 1,50X1,50X2,40M,E DIAMETRO DA GALERIA D</t>
  </si>
  <si>
    <t>06.012.0266-A</t>
  </si>
  <si>
    <t>06.012.0267-0</t>
  </si>
  <si>
    <t>CO E PROFUNDIDADE DE 1,50X1,50X2,70M,E DIAMETRO DA GALERIA D</t>
  </si>
  <si>
    <t>06.012.0267-A</t>
  </si>
  <si>
    <t>06.012.0268-0</t>
  </si>
  <si>
    <t>CO E PROFUNDIDADE DE 1,50X1,50X3,00M,E DIAMETRO DA GALERIA D</t>
  </si>
  <si>
    <t>06.012.0268-A</t>
  </si>
  <si>
    <t>06.012.0269-0</t>
  </si>
  <si>
    <t>CO E PROFUNDIDADE DE 1,50X1,50X3,30M,E DIAMETRO DA GALERIA D</t>
  </si>
  <si>
    <t>06.012.0269-A</t>
  </si>
  <si>
    <t>06.012.0270-0</t>
  </si>
  <si>
    <t>CO E PROFUNDIDADE DE 1,50X1,50X3,60M,E DIAMETRO DA GALERIA D</t>
  </si>
  <si>
    <t>06.012.0270-A</t>
  </si>
  <si>
    <t>06.012.0271-0</t>
  </si>
  <si>
    <t>CO E PROFUNDIDADE DE 1,50X1,50X3,90M,E DIAMETRO DA GALERIA D</t>
  </si>
  <si>
    <t>06.012.0271-A</t>
  </si>
  <si>
    <t>06.012.0272-0</t>
  </si>
  <si>
    <t>CO E PROFUNDIDADE DE 1,50X1,50X4,20M,E DIAMETRO DA GALERIA D</t>
  </si>
  <si>
    <t>06.012.0272-A</t>
  </si>
  <si>
    <t>06.012.0273-0</t>
  </si>
  <si>
    <t>CO E PROFUNDIDADE DE 1,50X1,50X4,50M,E DIAMETRO DA GALERIA D</t>
  </si>
  <si>
    <t>06.012.0273-A</t>
  </si>
  <si>
    <t>06.012.0274-0</t>
  </si>
  <si>
    <t>CO E PROFUNDIDADE DE 1,50X1,50X4,80M,E DIAMETRO DA GALERIA D</t>
  </si>
  <si>
    <t>06.012.0274-A</t>
  </si>
  <si>
    <t>06.012.0275-0</t>
  </si>
  <si>
    <t>CO E PROFUNDIDADE DE 1,50X1,50X5,10M,E DIAMETRO DA GALERIA D</t>
  </si>
  <si>
    <t>06.012.0275-A</t>
  </si>
  <si>
    <t>06.012.0276-0</t>
  </si>
  <si>
    <t>CO E PROFUNDIDADE DE 1,50X1,50X5,40M,E DIAMETRO DA GALERIA D</t>
  </si>
  <si>
    <t>06.012.0276-A</t>
  </si>
  <si>
    <t>06.012.0277-0</t>
  </si>
  <si>
    <t>CO E PROFUNDIDADE DE 1,50X1,50X5,70M,E DIAMETRO DA GALERIA D</t>
  </si>
  <si>
    <t>06.012.0277-A</t>
  </si>
  <si>
    <t>06.012.0278-0</t>
  </si>
  <si>
    <t>CO E PROFUNDIDADE DE 1,50X1,50X6,00M,E DIAMETRO DA GALERIA D</t>
  </si>
  <si>
    <t>06.012.0278-A</t>
  </si>
  <si>
    <t>06.012.0310-0</t>
  </si>
  <si>
    <t>CO E PROFUNDIDADE DE 1,60X1,60X1,80M,E DIAMETRO DA GALERIA D</t>
  </si>
  <si>
    <t>E 1,10M,TENDO O CONCRETO DAS PAREDES,FUNDO E TAMPA 400KG E O</t>
  </si>
  <si>
    <t>06.012.0310-A</t>
  </si>
  <si>
    <t>06.012.0312-0</t>
  </si>
  <si>
    <t>CO E PROFUNDIDADE DE 1,60X1,60X2,10M,E DIAMETRO DA GALERIA D</t>
  </si>
  <si>
    <t>06.012.0312-A</t>
  </si>
  <si>
    <t>06.012.0315-0</t>
  </si>
  <si>
    <t>CO E PROFUNDIDADE DE 1,60X1,60X2,40M,E DIAMETRO DA GALERIA D</t>
  </si>
  <si>
    <t>06.012.0315-A</t>
  </si>
  <si>
    <t>06.012.0317-0</t>
  </si>
  <si>
    <t>CO E PROFUNDIDADE DE 1,60X1,60X2,70M,E DIAMETRO DA GALERIA D</t>
  </si>
  <si>
    <t>06.012.0317-A</t>
  </si>
  <si>
    <t>06.012.0319-0</t>
  </si>
  <si>
    <t>CO E PROFUNDIDADE DE 1,60X1,60X3,00M,E DIAMETRO DA GALERIA D</t>
  </si>
  <si>
    <t>06.012.0319-A</t>
  </si>
  <si>
    <t>06.012.0320-0</t>
  </si>
  <si>
    <t>CO E PROFUNDIDADE DE 1,60X1,60X3,30M,E DIAMETRO DA GALERIA D</t>
  </si>
  <si>
    <t>06.012.0320-A</t>
  </si>
  <si>
    <t>06.012.0322-0</t>
  </si>
  <si>
    <t>CO E PROFUNDIDADE DE 1,60X1,60X3,60M,E DIAMETRO DA GALERIA D</t>
  </si>
  <si>
    <t>06.012.0322-A</t>
  </si>
  <si>
    <t>06.012.0325-0</t>
  </si>
  <si>
    <t>CO E PROFUNDIDADE DE 1,60X1,60X3,90M,E DIAMETRO DA GALERIA D</t>
  </si>
  <si>
    <t>06.012.0325-A</t>
  </si>
  <si>
    <t>06.012.0327-0</t>
  </si>
  <si>
    <t>CO E PROFUNDIDADE DE 1,60X1,60X4,20M,E DIAMETRO DA GALERIA D</t>
  </si>
  <si>
    <t>06.012.0327-A</t>
  </si>
  <si>
    <t>06.012.0329-0</t>
  </si>
  <si>
    <t>CO E PROFUNDIDADE DE 1,60X1,60X4,50M,E DIAMETRO DA GALERIA D</t>
  </si>
  <si>
    <t>06.012.0329-A</t>
  </si>
  <si>
    <t>06.012.0331-0</t>
  </si>
  <si>
    <t>CO E PROFUNDIDADE DE 1,60X1,60X4,80M,E DIAMETRO DA GALERIA D</t>
  </si>
  <si>
    <t>06.012.0331-A</t>
  </si>
  <si>
    <t>06.012.0332-0</t>
  </si>
  <si>
    <t>CO E PROFUNDIDADE DE 1,60X1,60X5,10M,E DIAMETRO DA GALERIA D</t>
  </si>
  <si>
    <t>06.012.0332-A</t>
  </si>
  <si>
    <t>06.012.0335-0</t>
  </si>
  <si>
    <t>CO E PROFUNDIDADE DE 1,60X1,60X5,40M,E DIAMETRO DA GALERIA D</t>
  </si>
  <si>
    <t>06.012.0335-A</t>
  </si>
  <si>
    <t>06.012.0337-0</t>
  </si>
  <si>
    <t>CO E PROFUNDIDADE DE 1,60X1,60X5,70M,E DIAMETRO DA GALERIA D</t>
  </si>
  <si>
    <t>06.012.0337-A</t>
  </si>
  <si>
    <t>06.012.0340-0</t>
  </si>
  <si>
    <t>CO E PROFUNDIDADE DE 1,60X1,60X6,00M,E DIAMETRO DA GALERIA D</t>
  </si>
  <si>
    <t>06.012.0340-A</t>
  </si>
  <si>
    <t>06.012.0345-0</t>
  </si>
  <si>
    <t>CO E PROFUNDIDADE DE 1,70X1,70X1,80M,E DIAMETRO DA GALERIA D</t>
  </si>
  <si>
    <t>E 1,20M,TENDO O CONCRETO DAS PAREDES,FUNDO E TAMPA 400KG E O</t>
  </si>
  <si>
    <t>06.012.0345-A</t>
  </si>
  <si>
    <t>06.012.0347-0</t>
  </si>
  <si>
    <t>CO E PROFUNDIDADE DE 1,70X1,70X2,10M,E DIAMETRO DA GALERIA D</t>
  </si>
  <si>
    <t>06.012.0347-A</t>
  </si>
  <si>
    <t>06.012.0348-0</t>
  </si>
  <si>
    <t>CO E PROFUNDIDADE DE 1,70X1,70X2,40M,E DIAMETRO DA GALERIA D</t>
  </si>
  <si>
    <t>06.012.0348-A</t>
  </si>
  <si>
    <t>06.012.0349-0</t>
  </si>
  <si>
    <t>CO E PROFUNDIDADE DE 1,70X1,70X2,70M,E DIAMETRO DA GALERIA D</t>
  </si>
  <si>
    <t>06.012.0349-A</t>
  </si>
  <si>
    <t>06.012.0351-0</t>
  </si>
  <si>
    <t>CO E PROFUNDIDADE DE 1,70X1,70X3,00M,E DIAMETRO DA GALERIA D</t>
  </si>
  <si>
    <t>06.012.0351-A</t>
  </si>
  <si>
    <t>06.012.0352-0</t>
  </si>
  <si>
    <t>CO E PROFUNDIDADE DE 1,70X1,70X3,30M,E DIAMETRO DA GALERIA D</t>
  </si>
  <si>
    <t>06.012.0352-A</t>
  </si>
  <si>
    <t>06.012.0355-0</t>
  </si>
  <si>
    <t>CO E PROFUNDIDADE DE 1,70X1,70X3,60M,E DIAMETRO DA GALERIA D</t>
  </si>
  <si>
    <t>06.012.0355-A</t>
  </si>
  <si>
    <t>06.012.0357-0</t>
  </si>
  <si>
    <t>CO E PROFUNDIDADE DE 1,70X1,70X3,90M,E DIAMETRO DA GALERIA D</t>
  </si>
  <si>
    <t>06.012.0357-A</t>
  </si>
  <si>
    <t>06.012.0359-0</t>
  </si>
  <si>
    <t>CO E PROFUNDIDADE DE 1,70X1,70X4,20M,E DIAMETRO DA GALERIA D</t>
  </si>
  <si>
    <t>06.012.0359-A</t>
  </si>
  <si>
    <t>06.012.0362-0</t>
  </si>
  <si>
    <t>CO E PROFUNDIDADE DE 1,70X1,70X4,50M,E DIAMETRO DA GALERIA D</t>
  </si>
  <si>
    <t>06.012.0362-A</t>
  </si>
  <si>
    <t>06.012.0363-0</t>
  </si>
  <si>
    <t>CO E PROFUNDIDADE DE 1,70X1,70X4,80M,E DIAMETRO DA GALERIA D</t>
  </si>
  <si>
    <t>06.012.0363-A</t>
  </si>
  <si>
    <t>06.012.0364-0</t>
  </si>
  <si>
    <t>CO E PROFUNDIDADE DE 1,70X1,70X5,10M,E DIAMETRO DA GALERIA D</t>
  </si>
  <si>
    <t>06.012.0364-A</t>
  </si>
  <si>
    <t>06.012.0366-0</t>
  </si>
  <si>
    <t>CO E PROFUNDIDADE DE 1,70X1,70X5,40M,E DIAMETRO DA GALERIA D</t>
  </si>
  <si>
    <t>06.012.0366-A</t>
  </si>
  <si>
    <t>06.012.0368-0</t>
  </si>
  <si>
    <t>CO E PROFUNDIDADE DE 1,70X1,70X5,70M,E DIAMETRO DA GALERIA D</t>
  </si>
  <si>
    <t>06.012.0368-A</t>
  </si>
  <si>
    <t>06.012.0370-0</t>
  </si>
  <si>
    <t>CO E PROFUNDIDADE DE 1,70X1,70X6,00M,E DIAMETRO DA GALERIA D</t>
  </si>
  <si>
    <t>06.012.0370-A</t>
  </si>
  <si>
    <t>06.012.0372-0</t>
  </si>
  <si>
    <t>CO E PROFUNDIDADE DE 2,00X2,00X2,40M,E DIAMETRO DA GALERIA D</t>
  </si>
  <si>
    <t>E 1,50M,TENDO O CONCRETO DAS PAREDES,FUNDO E TAMPA 400KG E O</t>
  </si>
  <si>
    <t>06.012.0372-A</t>
  </si>
  <si>
    <t>06.012.0375-0</t>
  </si>
  <si>
    <t>CO E PROFUNDIDADE DE 2,00X2,00X2,70M,E DIAMETRO DA GALERIA D</t>
  </si>
  <si>
    <t>06.012.0375-A</t>
  </si>
  <si>
    <t>06.012.0377-0</t>
  </si>
  <si>
    <t>CO E PROFUNDIDADE DE 2,00X2,00X3,00M,E DIAMETRO DA GALERIA D</t>
  </si>
  <si>
    <t>06.012.0377-A</t>
  </si>
  <si>
    <t>06.012.0379-0</t>
  </si>
  <si>
    <t>CO E PROFUNDIDADE DE 2,00X2,00X3,30M,E DIAMETRO DA GALERIA D</t>
  </si>
  <si>
    <t>06.012.0379-A</t>
  </si>
  <si>
    <t>06.012.0381-0</t>
  </si>
  <si>
    <t>CO E PROFUNDIDADE DE 2,00X2,00X3,60M,E DIAMETRO DA GALERIA D</t>
  </si>
  <si>
    <t>06.012.0381-A</t>
  </si>
  <si>
    <t>06.012.0383-0</t>
  </si>
  <si>
    <t>CO E PROFUNDIDADE DE 2,00X2,00X3,90M,E DIAMETRO DA GALERIA D</t>
  </si>
  <si>
    <t>06.012.0383-A</t>
  </si>
  <si>
    <t>06.012.0385-0</t>
  </si>
  <si>
    <t>CO E PROFUNDIDADE DE 2,00X2,00X4,20M,E DIAMETRO DA GALERIA D</t>
  </si>
  <si>
    <t>06.012.0385-A</t>
  </si>
  <si>
    <t>06.012.0387-0</t>
  </si>
  <si>
    <t>CO E PROFUNDIDADE DE 2,00X2,00X4,50M,E DIAMETRO DA GALERIA D</t>
  </si>
  <si>
    <t>06.012.0387-A</t>
  </si>
  <si>
    <t>06.012.0389-0</t>
  </si>
  <si>
    <t>CO E PROFUNDIDADE DE 2,00X2,00X4,80M,E DIAMETRO DA GALERIA D</t>
  </si>
  <si>
    <t>06.012.0389-A</t>
  </si>
  <si>
    <t>06.012.0391-0</t>
  </si>
  <si>
    <t>CO E PROFUNDIDADE DE 2,00X2,00X5,10M,E DIAMETRO DA GALERIA D</t>
  </si>
  <si>
    <t>06.012.0391-A</t>
  </si>
  <si>
    <t>06.012.0393-0</t>
  </si>
  <si>
    <t>CO E PROFUNDIDADE DE 2,00X2,00X5,40M,E DIAMETRO DA GALERIA D</t>
  </si>
  <si>
    <t>06.012.0393-A</t>
  </si>
  <si>
    <t>06.012.0395-0</t>
  </si>
  <si>
    <t>CO E PROFUNDIDADE DE 2,00X2,00X5,70M,E DIAMETRO DA GALERIA D</t>
  </si>
  <si>
    <t>06.012.0395-A</t>
  </si>
  <si>
    <t>06.012.0400-0</t>
  </si>
  <si>
    <t>CO E PROFUNDIDADE DE 2,00X2,00X6,00M,E DIAMETRO DA GALERIA D</t>
  </si>
  <si>
    <t>06.012.0400-A</t>
  </si>
  <si>
    <t>06.014.0012-0</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</si>
  <si>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</si>
  <si>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</si>
  <si>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</si>
  <si>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</si>
  <si>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</si>
  <si>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</si>
  <si>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06.014.0012-A</t>
  </si>
  <si>
    <t>06.014.0013-0</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</si>
  <si>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</si>
  <si>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</si>
  <si>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</si>
  <si>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</si>
  <si>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</si>
  <si>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06.014.0013-A</t>
  </si>
  <si>
    <t>06.014.0014-0</t>
  </si>
  <si>
    <t>AREDES DE UMA VEZ(0,20M),DE 1,40X1,40X1,50M,SENDO AS PAREDES</t>
  </si>
  <si>
    <t>UAS PLUVIAIS DE 0,90M DE DIAMETRO</t>
  </si>
  <si>
    <t>06.014.0014-A</t>
  </si>
  <si>
    <t>06.014.0015-0</t>
  </si>
  <si>
    <t>AREDES DE UMA VEZ(0,20M),DE 1,50X1,50X1,60M,SENDO AS PAREDES</t>
  </si>
  <si>
    <t>UAS PLUVIAIS DE 1,00M DE DIAMETRO</t>
  </si>
  <si>
    <t>06.014.0015-A</t>
  </si>
  <si>
    <t>06.014.0016-0</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</si>
  <si>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</si>
  <si>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</si>
  <si>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</si>
  <si>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</si>
  <si>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</si>
  <si>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06.014.0016-A</t>
  </si>
  <si>
    <t>06.014.0049-0</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</si>
  <si>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</si>
  <si>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</si>
  <si>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</si>
  <si>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</si>
  <si>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</si>
  <si>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</si>
  <si>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06.014.0049-A</t>
  </si>
  <si>
    <t>06.014.0052-0</t>
  </si>
  <si>
    <t>M PAREDES DE UMA VEZ(0,20M),DE 0,40X0,60X0,60M,EXCLUSIVE TAM</t>
  </si>
  <si>
    <t>06.014.0052-A</t>
  </si>
  <si>
    <t>06.014.0054-0</t>
  </si>
  <si>
    <t>M PAREDES DE UMA VEZ(0,20M),DE 0,60X0,60X0,80M,EXCLUSIVE TAM</t>
  </si>
  <si>
    <t>,SENDO AS PAREDES REVESTIDAS INETERNAMENTE COM A MESMA ARGAM</t>
  </si>
  <si>
    <t>ASSA</t>
  </si>
  <si>
    <t>06.014.0054-A</t>
  </si>
  <si>
    <t>06.014.0057-0</t>
  </si>
  <si>
    <t>M PAREDES DE UMA VEZ(0,20M),DE 0,60X0,60X1,00M,EXCLUSIVE TAM</t>
  </si>
  <si>
    <t>06.014.0057-A</t>
  </si>
  <si>
    <t>06.014.0059-0</t>
  </si>
  <si>
    <t>M PAREDES DE UMA VEZ(0,20M),DE 1,00X1,00X1,00M,EXCLUSIVE TAM</t>
  </si>
  <si>
    <t>06.014.0059-A</t>
  </si>
  <si>
    <t>06.014.0060-0</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</si>
  <si>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</si>
  <si>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</si>
  <si>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</si>
  <si>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</si>
  <si>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</si>
  <si>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06.014.0060-A</t>
  </si>
  <si>
    <t>06.014.0062-0</t>
  </si>
  <si>
    <t>M PAREDES DE UMA VEZ(0,20M),DE 0,40X0,60X0,60M,UTILIZANDO AR</t>
  </si>
  <si>
    <t>GAMASSA DE CIMENTO E AREIA,NO TRACO 1:4 EM VOLUME,COM FUNDO</t>
  </si>
  <si>
    <t>06.014.0062-A</t>
  </si>
  <si>
    <t>06.014.0064-0</t>
  </si>
  <si>
    <t>M PAREDES DE UMA VEZ(0,20M),DE 0,60X0,60X0,80M,UTILIZANDO AR</t>
  </si>
  <si>
    <t>06.014.0064-A</t>
  </si>
  <si>
    <t>06.014.0066-0</t>
  </si>
  <si>
    <t>M PAREDES DE UMA VEZ(0,20M),DE 0,60X0,60X1,00M,UTILIZANDO AR</t>
  </si>
  <si>
    <t>06.014.0066-A</t>
  </si>
  <si>
    <t>06.014.0068-0</t>
  </si>
  <si>
    <t>M PAREDES DE UMA VEZ(0,20M),DE 1,00X1,00X1,00M,UTILIZANDO AR</t>
  </si>
  <si>
    <t>06.014.0068-A</t>
  </si>
  <si>
    <t>06.014.0100-1</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</si>
  <si>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</si>
  <si>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</si>
  <si>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</si>
  <si>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</si>
  <si>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</si>
  <si>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</si>
  <si>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06.014.0100-B</t>
  </si>
  <si>
    <t>06.014.0101-0</t>
  </si>
  <si>
    <t>AREDES DE UMA VEZ(0,20M),DE (0,30X0,90X0,90)M,PARA AGUAS PLU</t>
  </si>
  <si>
    <t>VIAIS,UTILIZANDO ARGAMASSA DE CIMENTO E AREIA,NO TRACO 1:4 E</t>
  </si>
  <si>
    <t>06.014.0101-A</t>
  </si>
  <si>
    <t>06.014.0103-0</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</si>
  <si>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</si>
  <si>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</si>
  <si>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</si>
  <si>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</si>
  <si>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C/GRELHA FERRO FUNDIDO CLASSE C-</t>
  </si>
  <si>
    <t>250 CONF.ABNT NBR 10160 E BOCA DE LOBO CONCRETO PRE-MOLDADO</t>
  </si>
  <si>
    <t>06.014.0103-A</t>
  </si>
  <si>
    <t>06.014.0105-0</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</si>
  <si>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</si>
  <si>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</si>
  <si>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</si>
  <si>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</si>
  <si>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</si>
  <si>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</si>
  <si>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06.014.0105-A</t>
  </si>
  <si>
    <t>06.014.0110-0</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</si>
  <si>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</si>
  <si>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</si>
  <si>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</si>
  <si>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</si>
  <si>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</si>
  <si>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</si>
  <si>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06.014.0110-A</t>
  </si>
  <si>
    <t>06.014.0112-0</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</si>
  <si>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</si>
  <si>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</si>
  <si>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</si>
  <si>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</si>
  <si>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</si>
  <si>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</si>
  <si>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06.014.0112-A</t>
  </si>
  <si>
    <t>06.014.0114-0</t>
  </si>
  <si>
    <t xml:space="preserve"> DE 0,60X0,60X0,55M,COM TAMPA DE CONCRETO COM 10CM DE ESPESS</t>
  </si>
  <si>
    <t>06.014.0114-A</t>
  </si>
  <si>
    <t>06.014.0116-0</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</si>
  <si>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</si>
  <si>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</si>
  <si>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</si>
  <si>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</si>
  <si>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06.014.0116-A</t>
  </si>
  <si>
    <t>06.014.0118-0</t>
  </si>
  <si>
    <t xml:space="preserve"> DE 0,60X0,60X0,55M,UTILIZANDO ARGAMASSA DE CIMENTO E AREIA</t>
  </si>
  <si>
    <t>FUNDIDO,PARA REGISTROS ACIMA DE 200MM ATE 600MM</t>
  </si>
  <si>
    <t>06.014.0118-A</t>
  </si>
  <si>
    <t>06.014.0120-0</t>
  </si>
  <si>
    <t xml:space="preserve"> DE 0,60X0,60X0,70M,UTILIZANDO ARGAMASSA DE CIMENTO E AREIA,</t>
  </si>
  <si>
    <t>06.014.0120-A</t>
  </si>
  <si>
    <t>06.014.0122-0</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</si>
  <si>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</si>
  <si>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</si>
  <si>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</si>
  <si>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</si>
  <si>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</si>
  <si>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</si>
  <si>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06.014.0122-A</t>
  </si>
  <si>
    <t>06.014.0124-0</t>
  </si>
  <si>
    <t>REDES DE 1 VEZ(0,20M),DIMENSOES INTERNAS DE 0,60X0,60X0,40M,</t>
  </si>
  <si>
    <t>PAREDES INTERNAMENTE REVESTIDAS COM ARGAMASSA,EXCLUSIVE CAIX</t>
  </si>
  <si>
    <t>06.014.0124-A</t>
  </si>
  <si>
    <t>06.014.0126-0</t>
  </si>
  <si>
    <t>REDES DE 1 VEZ(0,20M),DIMENSOES INTERNAS DE 0,60X0,60X0,60M,</t>
  </si>
  <si>
    <t>06.014.0126-A</t>
  </si>
  <si>
    <t>06.014.0128-0</t>
  </si>
  <si>
    <t>SENDO AS PAREDES REVESTIDAS INTERNAMENTE COM ARGAMASSA,EXCLU</t>
  </si>
  <si>
    <t>SIVE TAMPA CIRCULAR DE FERRO FUNDIDO,PARA REGISTROS ACIMA DE</t>
  </si>
  <si>
    <t xml:space="preserve"> 200MM ATE 600MM</t>
  </si>
  <si>
    <t>06.014.0128-A</t>
  </si>
  <si>
    <t>06.014.0130-0</t>
  </si>
  <si>
    <t>06.014.0130-A</t>
  </si>
  <si>
    <t>06.014.0132-0</t>
  </si>
  <si>
    <t>REDES DE 1 VEZ(0,20M),DIMENSOES INTERNAS DE 0,60X0,60X0,80M,</t>
  </si>
  <si>
    <t>UTILIZANDO ARGAMASSA CIMENTO E AREIA,TRACO 1:4,SENDO AS PARE</t>
  </si>
  <si>
    <t>DES REVESTIDAS INTERNAMENTE C/ARGAMASSA,EXCLUSIVE TAMPA CIRC</t>
  </si>
  <si>
    <t>ULAR DE FERRO FUNDIDO,P/REGISTROS ACIMA DE 200MM ATE 600MM</t>
  </si>
  <si>
    <t>06.014.0132-A</t>
  </si>
  <si>
    <t>06.015.0010-0</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</si>
  <si>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</si>
  <si>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</si>
  <si>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</si>
  <si>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</si>
  <si>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</si>
  <si>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</si>
  <si>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06.015.0010-A</t>
  </si>
  <si>
    <t>06.015.0011-0</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</si>
  <si>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</si>
  <si>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</si>
  <si>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</si>
  <si>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</si>
  <si>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</si>
  <si>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06.015.0011-A</t>
  </si>
  <si>
    <t>06.015.0012-0</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</si>
  <si>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</si>
  <si>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</si>
  <si>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</si>
  <si>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</si>
  <si>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</si>
  <si>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06.015.0012-A</t>
  </si>
  <si>
    <t>06.015.0013-0</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</si>
  <si>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</si>
  <si>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</si>
  <si>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</si>
  <si>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</si>
  <si>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</si>
  <si>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06.015.0013-A</t>
  </si>
  <si>
    <t>06.015.0014-0</t>
  </si>
  <si>
    <t>),EM PAREDES DE 0,20M DE ESP.C/1,60X1,60X1,70M,P/COLETOR DE</t>
  </si>
  <si>
    <t>AGUAS PLUVIAIS DE 1,10M DE DIAM.SENDO AS PAREDES CHAPISCADAS</t>
  </si>
  <si>
    <t>06.015.0014-A</t>
  </si>
  <si>
    <t>06.015.0015-0</t>
  </si>
  <si>
    <t>),EM PAREDES DE 0,20M DE ESP.C/1,70X1,70X1,80M,P/COLETOR DE</t>
  </si>
  <si>
    <t>AGUAS PLUVIAIS DE 1,20M DE DIAM.SENDO AS PAREDES CHAPISCADAS</t>
  </si>
  <si>
    <t>06.015.0015-A</t>
  </si>
  <si>
    <t>06.015.0016-0</t>
  </si>
  <si>
    <t>),EM PAREDES DE 0,20M DE ESP.C/2,00X2,00X2,10M,P/COLETOR DE</t>
  </si>
  <si>
    <t>AGUAS PLUVIAIS DE 1,50M DE DIAM.SENDO AS PAREDES CHAPISCADAS</t>
  </si>
  <si>
    <t>06.015.0016-A</t>
  </si>
  <si>
    <t>06.015.0030-0</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</si>
  <si>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</si>
  <si>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</si>
  <si>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</si>
  <si>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</si>
  <si>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</si>
  <si>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</si>
  <si>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06.015.0030-A</t>
  </si>
  <si>
    <t>06.015.0031-0</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</si>
  <si>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</si>
  <si>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</si>
  <si>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</si>
  <si>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</si>
  <si>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</si>
  <si>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06.015.0031-A</t>
  </si>
  <si>
    <t>06.015.0060-0</t>
  </si>
  <si>
    <t>GRELHA E CAIXILHO DE CONCRETO ARMADO,SENDO AS DIMENSOES EXTE</t>
  </si>
  <si>
    <t>RNAS DE 0,40X0,90M (GRELHA) E 1,10X0,54M (CAIXILHO).FORNECIM</t>
  </si>
  <si>
    <t>06.015.0060-A</t>
  </si>
  <si>
    <t>06.015.0061-0</t>
  </si>
  <si>
    <t>GRELHA CAIXILHO DE CONCRETO ARMADO,SENDO AS DIMENSOES EXTERN</t>
  </si>
  <si>
    <t>AS DE 0,40X0,90M (GRELHA) E 1,10X0,54M (CAIXILHO).EXCLUSIVE</t>
  </si>
  <si>
    <t>FORMAS.FORNECIMENTO E COLOCACAO</t>
  </si>
  <si>
    <t>06.015.0061-A</t>
  </si>
  <si>
    <t>06.015.0070-0</t>
  </si>
  <si>
    <t>RNAS DE 0,30X0,90M(GRELHA) E 1,00X0,40M(CAIXILHO),PARA CAIXA</t>
  </si>
  <si>
    <t xml:space="preserve"> DE RALO,UTILIZANDO ARGAMASSA DE CIMENTO E AREIA,NO TRACO 1:</t>
  </si>
  <si>
    <t>4.FORNECIMENTO E COLOCACAO</t>
  </si>
  <si>
    <t>06.015.0070-A</t>
  </si>
  <si>
    <t>06.016.0006-0</t>
  </si>
  <si>
    <t>TAMPAO COMPLETO DE FERRO FUNDIDO DUCTIL (NODULAR) ARTICULADO</t>
  </si>
  <si>
    <t>,CIRCULAR,DN 600MM,COM TAMPA PARA ACESSO DE MANUTENCAO E SOB</t>
  </si>
  <si>
    <t>RETAMPA PARA MANOBRA,CLASSE B125,CONFORME ABNT NBR 10160,ASS</t>
  </si>
  <si>
    <t>ENTADO COM ARGAMASSA DE CIMENTO E AREIA,NO TRACO 1:4 EM VOLU</t>
  </si>
  <si>
    <t>ME.FORNECIMENTO E ASSENTAMENTO</t>
  </si>
  <si>
    <t>06.016.0006-A</t>
  </si>
  <si>
    <t>06.016.0007-0</t>
  </si>
  <si>
    <t>RETAMPA PARA MANOBRA,CLASSE D400,CONFORME ABNT NBR 10160,ASS</t>
  </si>
  <si>
    <t>06.016.0007-A</t>
  </si>
  <si>
    <t>06.016.0008-0</t>
  </si>
  <si>
    <t>TAMPAO COMPLETO DE FERRO FUNDIDO NODULAR,TIPO QUADRADO,MEDIN</t>
  </si>
  <si>
    <t>DO APROXIMADAMENTE (20X20)CM,ARTICULADO,CLASSE B125,CONFORME</t>
  </si>
  <si>
    <t xml:space="preserve"> ABNT NBR 10160,ASSENTADO COM ARGAMASSA DE CIMENTO E AREIA,N</t>
  </si>
  <si>
    <t>O TRACO 1:4 EM VOLUME.FORNECIMENTO E ASSENTAMENTO</t>
  </si>
  <si>
    <t>06.016.0008-A</t>
  </si>
  <si>
    <t>06.016.0009-0</t>
  </si>
  <si>
    <t>TAMPAO COMPLETO DE FERRO FUNDIDO NODULAR,ARTICULADO,PARA CAI</t>
  </si>
  <si>
    <t>XA DE INSPECAO OU SEMELHANTE,MEDINDO APROXIMADAMENTE (60X50)</t>
  </si>
  <si>
    <t>CM,CLASSE B125,CONFORME ABNT NBR 10160,ASSENTADO COM ARGAMAS</t>
  </si>
  <si>
    <t>SA DE CIMENTO E AREIA,NO TRACO 1:4 EM VOLUME.FORNECIMENTO E</t>
  </si>
  <si>
    <t>06.016.0009-A</t>
  </si>
  <si>
    <t>06.016.0010-0</t>
  </si>
  <si>
    <t>GRELHA COM CAIXILHO (RALO PARA SARJETA) DE FERRO FUNDIDO NOD</t>
  </si>
  <si>
    <t>ULAR,ARTICULADA,DIMENSOES APROXIMADAS DE (30X90)CM,CLASSE C-</t>
  </si>
  <si>
    <t>250,CONFORME ABNT NBR 10160,ASSENTADA COM ARGAMASSA DE CIMEN</t>
  </si>
  <si>
    <t>TO E AREIA,NO TRACO 1:4 EM VOLUME.FORNECIMENTO E ASSENTAMENT</t>
  </si>
  <si>
    <t>06.016.0010-A</t>
  </si>
  <si>
    <t>06.016.0011-0</t>
  </si>
  <si>
    <t>GRELHA COM CAIXILHO,(RALO PARA SARJETA) DE FERRO FUNDIDO NOD</t>
  </si>
  <si>
    <t>ULAR,ARTICULADA,DIMENSOES APROXIMADAS DE (30X90)CM,CLASSE B-</t>
  </si>
  <si>
    <t>125,CONFORME ABNT NBR 10160,ASSENTADA COM ARGAMASSA DE CIMEN</t>
  </si>
  <si>
    <t>06.016.0011-A</t>
  </si>
  <si>
    <t>06.016.0016-0</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</si>
  <si>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</si>
  <si>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</si>
  <si>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</si>
  <si>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</si>
  <si>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</si>
  <si>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06.016.0016-A</t>
  </si>
  <si>
    <t>06.016.0030-0</t>
  </si>
  <si>
    <t>XA TIPO R1,PADRAO TELEBRAS,CLASSE B125,CONFORME ABNT NBR 101</t>
  </si>
  <si>
    <t>60,ASSENTADO COM ARGAMASSA DE CIMENTO E AREIA,NO TRACO 1:4 E</t>
  </si>
  <si>
    <t>M VOLUME.FORNECIMENTO E ASSENTAMENTO</t>
  </si>
  <si>
    <t>06.016.0030-A</t>
  </si>
  <si>
    <t>06.016.0031-0</t>
  </si>
  <si>
    <t>XA TIPO R2,PADRAO TELEBRAS,CLASSE B125,CONFORME ABNT NBR 101</t>
  </si>
  <si>
    <t>06.016.0031-A</t>
  </si>
  <si>
    <t>06.016.0032-0</t>
  </si>
  <si>
    <t>XA TIPO R3,PADRAO TELEBRAS,CLASSE B125,CONFORME ABNT NBR 101</t>
  </si>
  <si>
    <t>06.016.0032-A</t>
  </si>
  <si>
    <t>06.016.0050-0</t>
  </si>
  <si>
    <t>GRELHA PARA CANALETA DE FERRO FUNDIDO,COM CAIXILHO,COM (15X5</t>
  </si>
  <si>
    <t>0)CM,CONFORME ABNT NBR 10160.FORNECIMENTO E ASSENTAMENTO</t>
  </si>
  <si>
    <t>06.016.0050-A</t>
  </si>
  <si>
    <t>06.016.0051-0</t>
  </si>
  <si>
    <t>GRELHA PARA CANALETA DE FERRO FUNDIDO,COM CAIXILHO,COM (20X5</t>
  </si>
  <si>
    <t>06.016.0051-A</t>
  </si>
  <si>
    <t>06.016.0052-0</t>
  </si>
  <si>
    <t>GRELHA PARA CANALETA DE FERRO FUNDIDO,COM CAIXILHO,COM (30X1</t>
  </si>
  <si>
    <t>00)CM,CONFORME ABNT NBR 10160.FORNECIMENTO E ASSENTAMENTO</t>
  </si>
  <si>
    <t>06.016.0052-A</t>
  </si>
  <si>
    <t>06.016.0053-0</t>
  </si>
  <si>
    <t>GRELHA PARA CANALETA DE FERRO FUNDIDO,COM CAIXILHO,COM (40X1</t>
  </si>
  <si>
    <t>06.016.0053-A</t>
  </si>
  <si>
    <t>06.016.0060-0</t>
  </si>
  <si>
    <t>CAIXA DE PASSEIO DE FºFº,PARA REGISTRO,COM PESO TOTAL DE 28K</t>
  </si>
  <si>
    <t>G,PADRAO CEDAE(T-34),CARGA MINIMA PARA TESTE 6T,RESISTENCIA</t>
  </si>
  <si>
    <t>MAXIMA DE ROMPIMENTO 7,5T E FLECHA RESIDUAL MAXIMA DE 13MM,A</t>
  </si>
  <si>
    <t>SSENTADA COM ARGAMASSA DE CIMENTO E AREIA,NO TRACO 1:4 EM VO</t>
  </si>
  <si>
    <t>LUME.FORNECIMENTO E ASSENTAMENTO</t>
  </si>
  <si>
    <t>06.016.0060-A</t>
  </si>
  <si>
    <t>06.016.0061-0</t>
  </si>
  <si>
    <t>CAIXA DE RUA COMPLETA DE FERRO FUNDIDO,PESO TOTAL DE 54KG,CO</t>
  </si>
  <si>
    <t>M CAPACIDADE DE CARGA DE 15T,PARA REGISTRO PADRAO CEDAE,ASSE</t>
  </si>
  <si>
    <t>NTADA COM ARGAMASSA DE CIMENTO E AREIA NO TRACO 1:4 EM VOLUM</t>
  </si>
  <si>
    <t>E.FORNECIMENTO E ASSENTAMENTO</t>
  </si>
  <si>
    <t>06.016.0061-A</t>
  </si>
  <si>
    <t>06.016.0080-0</t>
  </si>
  <si>
    <t>DEGRAU DE FERRO FUNDIDO,FORMATO U,FIXADO EM CONCRETO.FORNECI</t>
  </si>
  <si>
    <t>06.016.0080-A</t>
  </si>
  <si>
    <t>06.016.0100-0</t>
  </si>
  <si>
    <t>TAMPAO DE FERRO FUNDIDO NODULAR MISTO (FERRO FUNDIDO E CONCR</t>
  </si>
  <si>
    <t>ETO,EXCLUSIVE ESTE),ARTICULADO,TIPO PESADO,DE 0,60M DE DIAME</t>
  </si>
  <si>
    <t>TRO,ASSENTADO COM ARGAMASSA DE CIMENTO E AREIA,NO TRACO 1:4</t>
  </si>
  <si>
    <t>EM VOLUME.FORNECIMENTO E ASSENTAMENTO</t>
  </si>
  <si>
    <t>06.016.0100-A</t>
  </si>
  <si>
    <t>06.016.0105-0</t>
  </si>
  <si>
    <t>ETO,EXCLUSIVE ESTE),ARTICULADO,TIPO LEVE,DE 0,60M DE DIAMETR</t>
  </si>
  <si>
    <t>O,ASSENTADO COM ARGAMASSA DE CIMENTO E AREIA,NO TRACO 1:4 EM</t>
  </si>
  <si>
    <t xml:space="preserve"> VOLUME.FORNECIMENTO E ASSENTAMENTO</t>
  </si>
  <si>
    <t>06.016.0105-A</t>
  </si>
  <si>
    <t>06.017.0001-0</t>
  </si>
  <si>
    <t>POCO DE VISITA,DE ANEIS DE CONCRETO PRE-MOLDADOS,PARA ESGOTO</t>
  </si>
  <si>
    <t>S SANITARIOS,SEGUNDO ESPECIFICACOES DA CEDAE,INCLUSIVE DEGRA</t>
  </si>
  <si>
    <t>US,EXCLUSIVE TAMPAO DE FERRO FUNDIDO,COM PROFUNDIDADE DE 0,6</t>
  </si>
  <si>
    <t>0M</t>
  </si>
  <si>
    <t>06.017.0001-A</t>
  </si>
  <si>
    <t>06.017.0002-0</t>
  </si>
  <si>
    <t>US,EXCLUSIVE TAMPAO DE FERRO FUNDIDO,COM PROFUNDIDADE DE 0,8</t>
  </si>
  <si>
    <t>06.017.0002-A</t>
  </si>
  <si>
    <t>06.017.0003-0</t>
  </si>
  <si>
    <t>US,EXCLUSIVE TAMPAO DE FERRO FUNDIDO,COM PROFUNDIDADE DE 1,0</t>
  </si>
  <si>
    <t>06.017.0003-A</t>
  </si>
  <si>
    <t>06.017.0004-0</t>
  </si>
  <si>
    <t>5M</t>
  </si>
  <si>
    <t>06.017.0004-A</t>
  </si>
  <si>
    <t>06.017.0005-0</t>
  </si>
  <si>
    <t>US,EXCLUSIVE TAMPAO DE FERRO FUNDIDO,COM PROFUNDIDADE DE 1,2</t>
  </si>
  <si>
    <t>06.017.0005-A</t>
  </si>
  <si>
    <t>06.017.0006-0</t>
  </si>
  <si>
    <t>US,EXCLUSIVE TAMPAO DE FERRO FUNDIDO,COM PROFUNDIDADE DE 1,4</t>
  </si>
  <si>
    <t>06.017.0006-A</t>
  </si>
  <si>
    <t>06.017.0007-0</t>
  </si>
  <si>
    <t>US,EXCLUSIVE TAMPAO DE FERRO FUNDIDO,COM PROFUNDIDADE DE 1,5</t>
  </si>
  <si>
    <t>06.017.0007-A</t>
  </si>
  <si>
    <t>06.017.0008-0</t>
  </si>
  <si>
    <t>US,EXCLUSIVE TAMPAO DE FERRO FUNDIDO,COM PROFUNDIDADE DE 1,6</t>
  </si>
  <si>
    <t>06.017.0008-A</t>
  </si>
  <si>
    <t>06.017.0009-0</t>
  </si>
  <si>
    <t>US,EXCLUSIVE TAMPAO DE FERRO FUNDIDO,COM PROFUNDIDADE DE 1,7</t>
  </si>
  <si>
    <t>06.017.0009-A</t>
  </si>
  <si>
    <t>06.017.0010-0</t>
  </si>
  <si>
    <t>US,EXCLUSIVE TAMPAO DE FERRO FUNDIDO,COM PROFUNDIDADE DE 2,0</t>
  </si>
  <si>
    <t>06.017.0010-A</t>
  </si>
  <si>
    <t>06.017.0011-0</t>
  </si>
  <si>
    <t>US,EXCLUSIVE TAMPAO DE FERRO FUNDIDO,COM PROFUNDIDADE DE 2,3</t>
  </si>
  <si>
    <t>06.017.0011-A</t>
  </si>
  <si>
    <t>06.017.0012-0</t>
  </si>
  <si>
    <t>US,EXCLUSIVE TAMPAO DE FERRO FUNDIDO,COM PROFUNDIDADE DE 2,6</t>
  </si>
  <si>
    <t>06.017.0012-A</t>
  </si>
  <si>
    <t>06.017.0013-0</t>
  </si>
  <si>
    <t>US,EXCLUSIVE TAMPAO DE FERRO FUNDIDO,COM PROFUNDIDADE DE 2,9</t>
  </si>
  <si>
    <t>06.017.0013-A</t>
  </si>
  <si>
    <t>06.017.0014-0</t>
  </si>
  <si>
    <t>US,EXCLUSIVE TAMPAO DE FERRO FUNDIDO,COM PROFUNDIDADE DE 3,2</t>
  </si>
  <si>
    <t>06.017.0014-A</t>
  </si>
  <si>
    <t>06.017.0015-0</t>
  </si>
  <si>
    <t>US,EXCLUSIVE TAMPAO DE FERRO FUNDIDO,COM PROFUNDIDADE DE 3,5</t>
  </si>
  <si>
    <t>06.017.0015-A</t>
  </si>
  <si>
    <t>06.017.0016-0</t>
  </si>
  <si>
    <t>US,EXCLUSIVE TAMPAO DE FERRO FUNDIDO,COM PROFUNDIDADE DE 3,8</t>
  </si>
  <si>
    <t>06.017.0016-A</t>
  </si>
  <si>
    <t>06.017.0017-0</t>
  </si>
  <si>
    <t>US,EXCLUSIVE TAMPAO DE FERRO FUNDIDO,COM PROFUNDIDADE DE 4,1</t>
  </si>
  <si>
    <t>06.017.0017-A</t>
  </si>
  <si>
    <t>06.017.0018-0</t>
  </si>
  <si>
    <t>US,EXCLUSIVE TAMPAO DE FERRO FUNDIDO,COM PROFUNDIDADE DE 4,4</t>
  </si>
  <si>
    <t>06.017.0018-A</t>
  </si>
  <si>
    <t>06.017.0019-0</t>
  </si>
  <si>
    <t>US,EXCLUSIVE TAMPAO DE FERRO FUNDIDO,COM PROFUNDIDADE DE 4,7</t>
  </si>
  <si>
    <t>06.017.0019-A</t>
  </si>
  <si>
    <t>06.017.0020-0</t>
  </si>
  <si>
    <t>US,EXCLUSIVE TAMPAO DE FERRO FUNDIDO,COM PROFUNDIDADE DE 5,0</t>
  </si>
  <si>
    <t>06.017.0020-A</t>
  </si>
  <si>
    <t>06.017.0021-0</t>
  </si>
  <si>
    <t>US,EXCLUSIVE TAMPAO DE FERRO FUNDIDO,COM PROFUNDIDADE DE 5,3</t>
  </si>
  <si>
    <t>06.017.0021-A</t>
  </si>
  <si>
    <t>06.017.0022-0</t>
  </si>
  <si>
    <t>US,EXCLUSIVE TAMPAO DE FERRO FUNDIDO,COM PROFUNDIDADE DE 5,6</t>
  </si>
  <si>
    <t>06.017.0022-A</t>
  </si>
  <si>
    <t>06.017.0023-0</t>
  </si>
  <si>
    <t>US,EXCLUSIVE TAMPAO DE FERRO FUNDIDO,COM PROFUNDIDADE DE 5,9</t>
  </si>
  <si>
    <t>06.017.0023-A</t>
  </si>
  <si>
    <t>06.017.0024-0</t>
  </si>
  <si>
    <t>US,EXCLUSIVE TAMPAO DE FERRO FUNDIDO,COM PROFUNDIDADE DE 6,2</t>
  </si>
  <si>
    <t>06.017.0024-A</t>
  </si>
  <si>
    <t>06.017.0025-0</t>
  </si>
  <si>
    <t>US,EXCLUSIVE TAMPAO DE FERRO FUNDIDO,COM PROFUNDIDADE DE 6,5</t>
  </si>
  <si>
    <t>06.017.0025-A</t>
  </si>
  <si>
    <t>06.017.0026-0</t>
  </si>
  <si>
    <t>US,EXCLUSIVE TAMPAO DE FERRO FUNDIDO,COM PROFUNDIDADE DE 6,8</t>
  </si>
  <si>
    <t>06.017.0026-A</t>
  </si>
  <si>
    <t>06.017.0027-0</t>
  </si>
  <si>
    <t>US,EXCLUSIVE TAMPAO DE FERRO FUNDIDO,COM PROFUNDIDADE DE 7,1</t>
  </si>
  <si>
    <t>06.017.0027-A</t>
  </si>
  <si>
    <t>06.017.0040-0</t>
  </si>
  <si>
    <t>BASE E FUNDO DE CONCRETO SIMPLES,PARA POCOS DE VISITA,PADRAO</t>
  </si>
  <si>
    <t xml:space="preserve"> CEDAE,DE ANEIS PRE-MOLDADOS COM DIAMETRO DE 600MM,INCLUSIVE</t>
  </si>
  <si>
    <t xml:space="preserve"> MAO-DE-OBRA E MATERIAL</t>
  </si>
  <si>
    <t>06.017.0040-A</t>
  </si>
  <si>
    <t>06.017.0041-0</t>
  </si>
  <si>
    <t xml:space="preserve"> CEDAE,DE ANEIS PRE-MOLDADOS COM DIAMETRO DE 1100MM,INCLUSIV</t>
  </si>
  <si>
    <t>E MAO-DE-OBRA E MATERIAL,INCLUSIVE LAJE DE REDUCAO DE CONCRE</t>
  </si>
  <si>
    <t>TO ARMADO</t>
  </si>
  <si>
    <t>06.017.0041-A</t>
  </si>
  <si>
    <t>06.017.0050-0</t>
  </si>
  <si>
    <t xml:space="preserve"> CEDAE,DE ANEIS PRE-MOLDADOS COM DIAMETRO DE 1500MM,INCLUSIV</t>
  </si>
  <si>
    <t>06.017.0050-A</t>
  </si>
  <si>
    <t>06.017.0055-0</t>
  </si>
  <si>
    <t xml:space="preserve"> CEDAE,DE ANEIS PRE-MOLDADOS COM DIAMETRO DE 2000MM,INCLUSIV</t>
  </si>
  <si>
    <t>06.017.0055-A</t>
  </si>
  <si>
    <t>06.017.0060-0</t>
  </si>
  <si>
    <t>CORPO DE POCO DE VISITA DE ANEIS PRE-MOLDADOS,COM DIAMETRO D</t>
  </si>
  <si>
    <t>E 600MM,SEM DEGRAUS,MEDIDA PELA ALTURA UTIL,INCLUSIVE MAO-DE</t>
  </si>
  <si>
    <t>-OBRA E MATERIAL</t>
  </si>
  <si>
    <t>06.017.0060-A</t>
  </si>
  <si>
    <t>06.017.0065-0</t>
  </si>
  <si>
    <t>E 1100MM,SEM DEGRAUS,MEDIDA PELA ALTURA UTIL,INCLUSIVE MAO-D</t>
  </si>
  <si>
    <t>E-OBRA E MATERIAL</t>
  </si>
  <si>
    <t>06.017.0065-A</t>
  </si>
  <si>
    <t>06.017.0070-0</t>
  </si>
  <si>
    <t>E 1500MM,SEM DEGRAUS,MEDIDA PELA ALTURA UTIL,INCLUSIVE MAO-D</t>
  </si>
  <si>
    <t>06.017.0070-A</t>
  </si>
  <si>
    <t>06.017.0075-0</t>
  </si>
  <si>
    <t>E 2000MM,SEM DEGRAUS,MEDIDA PELA ALTURA UTIL,INCLUSIVE MAO-D</t>
  </si>
  <si>
    <t>06.017.0075-A</t>
  </si>
  <si>
    <t>06.017.0080-0</t>
  </si>
  <si>
    <t>E 600MM,COM DEGRAUS,MEDIDA PELA ALTURA UTIL,INCLUSIVE MAO-DE</t>
  </si>
  <si>
    <t>06.017.0080-A</t>
  </si>
  <si>
    <t>06.017.0085-0</t>
  </si>
  <si>
    <t>E 1100MM,COM DEGRAUS,MEDIDA PELA ALTURA UTIL,INCLUSIVE MAO-D</t>
  </si>
  <si>
    <t>06.017.0085-A</t>
  </si>
  <si>
    <t>06.017.0090-0</t>
  </si>
  <si>
    <t>E 1500MM,COM DEGRAUS,MEDIDA PELA ALTURA UTIL,INCLUSIVE MAO-D</t>
  </si>
  <si>
    <t>06.017.0090-A</t>
  </si>
  <si>
    <t>06.017.0095-0</t>
  </si>
  <si>
    <t>E 2000MM,COM DEGRAUS,MEDIDA PELA ALTURA UTIL,INCLUSIVE MAO-D</t>
  </si>
  <si>
    <t>06.017.0095-A</t>
  </si>
  <si>
    <t>06.018.0001-0</t>
  </si>
  <si>
    <t>CAIXA DE ANEIS PRE-MOLDADOS DE CONCRETO,TIPO "C",PADRAO CEDA</t>
  </si>
  <si>
    <t>E,PARA REGISTROS ATE 200MM</t>
  </si>
  <si>
    <t>06.018.0001-A</t>
  </si>
  <si>
    <t>06.018.0002-0</t>
  </si>
  <si>
    <t>CAIXA DE ANEIS PRE-MOLDADOS DE CONCRETO,TIPO "D",PADRAO CEDA</t>
  </si>
  <si>
    <t>E,PARA REGISTROS DE DIAMETRO DE 250 A 600MM</t>
  </si>
  <si>
    <t>06.018.0002-A</t>
  </si>
  <si>
    <t>06.018.0003-0</t>
  </si>
  <si>
    <t>CAIXA DE ANEIS PRE-MOLDADOS DE CONCRETO,TIPO "B",PADRAO CEDA</t>
  </si>
  <si>
    <t>E PARA VENTOSAS</t>
  </si>
  <si>
    <t>06.018.0003-A</t>
  </si>
  <si>
    <t>06.018.0005-0</t>
  </si>
  <si>
    <t>PAREDE CILINDRICA DE ANEIS PRE-MOLDADOS DE CONCRETO ARMADO,P</t>
  </si>
  <si>
    <t>ARA CAIXAS DE INSPECAO E SIMILARES,DIAMETRO INTERNO DE 2,00M</t>
  </si>
  <si>
    <t>06.018.0005-A</t>
  </si>
  <si>
    <t>06.018.0006-0</t>
  </si>
  <si>
    <t>ARA CAIXAS DE INSPECAO E SIMILARES,DIAMETRO INTERNO DE 1,20M</t>
  </si>
  <si>
    <t>06.018.0006-A</t>
  </si>
  <si>
    <t>06.018.0007-0</t>
  </si>
  <si>
    <t>ARA CAIXAS DE INSPECAO E SIMILARES,DIAMETRO INTERNO DE 1,50M</t>
  </si>
  <si>
    <t>06.018.0007-A</t>
  </si>
  <si>
    <t>06.018.0008-0</t>
  </si>
  <si>
    <t>ARA CAIXAS DE INSPECAO E SIMILARES,DIAMETRO INTERNO DE 2,50M</t>
  </si>
  <si>
    <t>06.018.0008-A</t>
  </si>
  <si>
    <t>06.018.0009-0</t>
  </si>
  <si>
    <t>ARA CAIXAS DE INSPECAO E SIMILARES,DIAMETRO INTERNO DE 3,00M</t>
  </si>
  <si>
    <t>06.018.0009-A</t>
  </si>
  <si>
    <t>06.020.0510-0</t>
  </si>
  <si>
    <t>MONTAGEM E ASSENTAMENTO DE TUBULACAO DE ACO DE 2",PRETO OU G</t>
  </si>
  <si>
    <t>ALVANIZADO,COM PONTAS LISAS,INCLUSIVE SOLDA DAS JUNTAS,EXCLU</t>
  </si>
  <si>
    <t>SIVE FORNECIMENTO DOS TUBOS</t>
  </si>
  <si>
    <t>06.020.0510-A</t>
  </si>
  <si>
    <t>06.020.0511-0</t>
  </si>
  <si>
    <t>MONTAGEM E ASSENTAMENTO DE TUBULACAO DE ACO DE 3",PRETO OU G</t>
  </si>
  <si>
    <t>ALVANIZADOS,COM PONTAS LISAS,INCLUSIVE SOLDA DAS JUNTAS,EXCL</t>
  </si>
  <si>
    <t>USIVE FORNECIMENTO DOS TUBOS</t>
  </si>
  <si>
    <t>06.020.0511-A</t>
  </si>
  <si>
    <t>06.020.0512-0</t>
  </si>
  <si>
    <t>MONTAGEM E ASSENTAMENTO DE TUBULACAO DE ACO DE 4",PRETO OU G</t>
  </si>
  <si>
    <t>06.020.0512-A</t>
  </si>
  <si>
    <t>06.020.0515-0</t>
  </si>
  <si>
    <t>MONTAGEM E ASSENTAMENTO DE TUBULACAO DE CHAPA DE ACO DE 3/16</t>
  </si>
  <si>
    <t>" DE ESPESSURA,COM 6,00M DE COMPRIMENTO E 150MM DE DIAMETRO.</t>
  </si>
  <si>
    <t>INCLUSIVE SOLDA E REVESTIMENTO DAS JUNTAS,EXCLUSIVE FORNECIM</t>
  </si>
  <si>
    <t>ENTO DOS TUBOS E DOS MATERIAIS DE REVESTIMENTO DAS JUNTAS</t>
  </si>
  <si>
    <t>06.020.0515-A</t>
  </si>
  <si>
    <t>06.020.0516-0</t>
  </si>
  <si>
    <t>" DE ESPESSURA,COM 6,00M DE COMPRIMENTO E 200MM DE DIAMETRO,</t>
  </si>
  <si>
    <t>06.020.0516-A</t>
  </si>
  <si>
    <t>06.020.0517-0</t>
  </si>
  <si>
    <t>" DE ESPESSURA,COM 6,00M DE COMPRIMENTO E 250MM DE DIAMETRO,</t>
  </si>
  <si>
    <t>06.020.0517-A</t>
  </si>
  <si>
    <t>06.020.0518-0</t>
  </si>
  <si>
    <t>" DE ESPESSURA,COM 6,00M DE COMPRIMENTO E 300MM DE DIAMETRO,</t>
  </si>
  <si>
    <t>06.020.0518-A</t>
  </si>
  <si>
    <t>06.020.0519-0</t>
  </si>
  <si>
    <t>" DE ESPESSURA,COM 6,00M DE COMPRIMENTO E 350MM DE DIAMETRO,</t>
  </si>
  <si>
    <t>06.020.0519-A</t>
  </si>
  <si>
    <t>06.020.0520-0</t>
  </si>
  <si>
    <t>" DE ESPESSURA,COM 6,00M DE COMPRIMENTO E 400MM DE DIAMETRO,</t>
  </si>
  <si>
    <t>06.020.0520-A</t>
  </si>
  <si>
    <t>06.020.0521-0</t>
  </si>
  <si>
    <t>" DE ESPESSURA,COM 6,00M DE COMPRIMENTO E 450MM DE DIAMETRO,</t>
  </si>
  <si>
    <t>06.020.0521-A</t>
  </si>
  <si>
    <t>06.020.0522-0</t>
  </si>
  <si>
    <t>" DE ESPESSURA,COM 6,00M DE COMPRIMENTO E 500MM DE DIAMETRO,</t>
  </si>
  <si>
    <t>06.020.0522-A</t>
  </si>
  <si>
    <t>06.020.0525-0</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</si>
  <si>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</si>
  <si>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</si>
  <si>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</si>
  <si>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</si>
  <si>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06.020.0525-A</t>
  </si>
  <si>
    <t>06.020.0526-0</t>
  </si>
  <si>
    <t xml:space="preserve"> DE ESPESSURA,COM 6,00M DE COMPRIMENTO E 200MM DE DIAMETRO,I</t>
  </si>
  <si>
    <t>06.020.0526-A</t>
  </si>
  <si>
    <t>06.020.0527-0</t>
  </si>
  <si>
    <t xml:space="preserve"> DE ESPESSURA,COM 6,00M DE COMPRIMENTO E 250MM DE DIAMETRO,I</t>
  </si>
  <si>
    <t>06.020.0527-A</t>
  </si>
  <si>
    <t>06.020.0528-0</t>
  </si>
  <si>
    <t xml:space="preserve"> DE ESPESSURA,COM 6,00M DE COMPRIMENTO E 300MM DE DIAMETRO,I</t>
  </si>
  <si>
    <t>06.020.0528-A</t>
  </si>
  <si>
    <t>06.020.0529-0</t>
  </si>
  <si>
    <t xml:space="preserve"> DE ESPESSURA,COM 6,00M DE COMPRIMENTO E 350MM DE DIAMETRO,I</t>
  </si>
  <si>
    <t>06.020.0529-A</t>
  </si>
  <si>
    <t>06.020.0530-0</t>
  </si>
  <si>
    <t xml:space="preserve"> DE ESPESSURA,COM 6,00M DE COMPRIMENTO E 400MM DE DIAMETRO,I</t>
  </si>
  <si>
    <t>06.020.0530-A</t>
  </si>
  <si>
    <t>06.020.0531-0</t>
  </si>
  <si>
    <t xml:space="preserve"> DE ESPESSURA,COM 6,00M DE COMPRIMENTO E 450MM DE DIAMETRO,I</t>
  </si>
  <si>
    <t>06.020.0531-A</t>
  </si>
  <si>
    <t>06.020.0534-0</t>
  </si>
  <si>
    <t xml:space="preserve"> DE ESPESSURA,COM 6,00M DE COMPRIMENTO E 500MM DE DIAMETRO,I</t>
  </si>
  <si>
    <t>06.020.0534-A</t>
  </si>
  <si>
    <t>06.020.0536-0</t>
  </si>
  <si>
    <t xml:space="preserve"> DE ESPESSURA,COM 6,00M DE COMPRIMENTO E 600MM DE DIAMETRO,I</t>
  </si>
  <si>
    <t>06.020.0536-A</t>
  </si>
  <si>
    <t>06.020.0538-0</t>
  </si>
  <si>
    <t xml:space="preserve"> DE ESPESSURA,COM 6,00M DE COMPRIMENTO E 700MM DE DIAMETRO,I</t>
  </si>
  <si>
    <t>06.020.0538-A</t>
  </si>
  <si>
    <t>06.020.0540-0</t>
  </si>
  <si>
    <t xml:space="preserve"> DE ESPESSURA,COM 6,00M DE COMPRIMENTO E 800MM DE DIAMETRO,I</t>
  </si>
  <si>
    <t>06.020.0540-A</t>
  </si>
  <si>
    <t>06.020.0545-0</t>
  </si>
  <si>
    <t>MONTAGEM E ASSENTAMENTO DE TUBULACAO DE CHAPA DE ACO DE 5/16</t>
  </si>
  <si>
    <t>06.020.0545-A</t>
  </si>
  <si>
    <t>06.020.0546-0</t>
  </si>
  <si>
    <t>06.020.0546-A</t>
  </si>
  <si>
    <t>06.020.0547-0</t>
  </si>
  <si>
    <t>06.020.0547-A</t>
  </si>
  <si>
    <t>06.020.0548-0</t>
  </si>
  <si>
    <t>06.020.0548-A</t>
  </si>
  <si>
    <t>06.020.0549-0</t>
  </si>
  <si>
    <t>06.020.0549-A</t>
  </si>
  <si>
    <t>06.020.0551-0</t>
  </si>
  <si>
    <t>" DE ESPESSURA,COM 6,00M DE COMPRIMENTO E 600MM DE DIAMETRO,</t>
  </si>
  <si>
    <t>06.020.0551-A</t>
  </si>
  <si>
    <t>06.020.0553-0</t>
  </si>
  <si>
    <t>" DE ESPESSURA,COM 6,00M DE COMPRIMENTO E 700MM DE DIAMETRO,</t>
  </si>
  <si>
    <t>06.020.0553-A</t>
  </si>
  <si>
    <t>06.020.0555-0</t>
  </si>
  <si>
    <t>" DE ESPESSURA,COM 6,00M DE COMPRIMENTO E 800MM DE DIAMETRO,</t>
  </si>
  <si>
    <t>06.020.0555-A</t>
  </si>
  <si>
    <t>06.020.0557-0</t>
  </si>
  <si>
    <t>" DE ESPESSURA,COM 6,00M DE COMPRIMENTO E 900MM DE DIAMETRO,</t>
  </si>
  <si>
    <t>06.020.0557-A</t>
  </si>
  <si>
    <t>06.020.0559-0</t>
  </si>
  <si>
    <t>" DE ESPESSURA,COM 6,00M DE COMPRIMENTO E 1000MM DE DIAMETRO</t>
  </si>
  <si>
    <t>,INCLUSIVE SOLDA E REVESTIMENTO DAS JUNTAS,EXCLUSIVE FORNECI</t>
  </si>
  <si>
    <t>MENTO DOS TUBOS E DOS MATERIAIS DE REVESTIMENTO DAS JUNTAS</t>
  </si>
  <si>
    <t>06.020.0559-A</t>
  </si>
  <si>
    <t>06.020.0560-0</t>
  </si>
  <si>
    <t>" DE ESPESSURA,COM 6,00M DE COMPRIMENTO E 1200MM DE DIAMETRO</t>
  </si>
  <si>
    <t>06.020.0560-A</t>
  </si>
  <si>
    <t>06.020.0565-0</t>
  </si>
  <si>
    <t>MONTAGEM E ASSENTAMENTO DE TUBULACAO DE CHAPA DE ACO DE 3/8"</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</si>
  <si>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</si>
  <si>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</si>
  <si>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</si>
  <si>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</si>
  <si>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</si>
  <si>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</si>
  <si>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</si>
  <si>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</si>
  <si>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</si>
  <si>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</si>
  <si>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</si>
  <si>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</si>
  <si>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</si>
  <si>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</si>
  <si>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</si>
  <si>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</si>
  <si>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 xml:space="preserve"> DE ESPESSURA,COM 6,00M DE COMPRIMENTO E 900MM DE DIAMETRO,I</t>
  </si>
  <si>
    <t>06.020.0576-A</t>
  </si>
  <si>
    <t>06.020.0578-0</t>
  </si>
  <si>
    <t xml:space="preserve"> DE ESPESSURA,COM 6,00M DE COMPRIMENTO E 1000MM DE DIAMETRO,</t>
  </si>
  <si>
    <t>06.020.0578-A</t>
  </si>
  <si>
    <t>06.020.0580-0</t>
  </si>
  <si>
    <t xml:space="preserve"> DE ESPESSURA,COM 6,00M DE COMPRIMENTO E 1200MM DE DIAMETRO,</t>
  </si>
  <si>
    <t>06.020.0580-A</t>
  </si>
  <si>
    <t>06.020.0582-0</t>
  </si>
  <si>
    <t xml:space="preserve"> DE ESPESSURA,COM 6,00M DE COMPRIMENTO E 1300MM DE DIAMETRO,</t>
  </si>
  <si>
    <t>06.020.0582-A</t>
  </si>
  <si>
    <t>06.020.0584-0</t>
  </si>
  <si>
    <t xml:space="preserve"> DE ESPESSURA,COM 6,00M DE COMPRIMENTO E 1500MM DE DIAMETRO,</t>
  </si>
  <si>
    <t>06.020.0584-A</t>
  </si>
  <si>
    <t>06.020.0586-0</t>
  </si>
  <si>
    <t xml:space="preserve"> DE ESPESSURA,COM 6,00M DE COMPRIMENTO E 2000MM DE DIAMETRO,</t>
  </si>
  <si>
    <t>06.020.0586-A</t>
  </si>
  <si>
    <t>06.020.0588-0</t>
  </si>
  <si>
    <t xml:space="preserve"> DE ESPESSURA,COM 6,00M DE COMPRIMENTO E 2500MM DE DIAMETRO,</t>
  </si>
  <si>
    <t>06.020.0588-A</t>
  </si>
  <si>
    <t>06.020.0592-0</t>
  </si>
  <si>
    <t>MONTAGEM E ASSENTAMENTO DE TUBULACAO DE CHAPA DE ACO DE 1/2"</t>
  </si>
  <si>
    <t>DE ESPESSURA,COM 6,00M DE COMPRIMENTO E 500MM DE DIAMETRO,IN</t>
  </si>
  <si>
    <t>CLUSIVE SOLDA E REVESTIMENTO DAS JUNTAS,EXCLUSIVE FORNECIMEN</t>
  </si>
  <si>
    <t>TO DOS TUBOS E DOS MATERIAIS DE REVESTIMENTO DAS JUNTAS</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</si>
  <si>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</si>
  <si>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</si>
  <si>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</si>
  <si>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</si>
  <si>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</si>
  <si>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</si>
  <si>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</si>
  <si>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</si>
  <si>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</si>
  <si>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</si>
  <si>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</si>
  <si>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</si>
  <si>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</si>
  <si>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</si>
  <si>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</si>
  <si>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</si>
  <si>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 xml:space="preserve"> DE ESPESSURA,COM 6,00M DE COMPRIMENTO E 1750MM DE DIAMETRO,</t>
  </si>
  <si>
    <t>06.020.0608-A</t>
  </si>
  <si>
    <t>06.020.0610-0</t>
  </si>
  <si>
    <t xml:space="preserve"> DE ESPESSURA,COM 6,00M DE COMPRIMENTO E 1800MM DE DIAMETRO,</t>
  </si>
  <si>
    <t>06.020.0610-A</t>
  </si>
  <si>
    <t>06.020.0612-0</t>
  </si>
  <si>
    <t>06.020.0612-A</t>
  </si>
  <si>
    <t>06.020.0614-0</t>
  </si>
  <si>
    <t>06.020.0614-A</t>
  </si>
  <si>
    <t>06.020.0616-0</t>
  </si>
  <si>
    <t>MONTAGEM E ASSENTAMENTO DE TUBULACAO DE CHAPA DE ACO DE 5/8"</t>
  </si>
  <si>
    <t>06.020.0616-A</t>
  </si>
  <si>
    <t>06.020.0618-0</t>
  </si>
  <si>
    <t>06.020.0618-A</t>
  </si>
  <si>
    <t>06.020.0620-0</t>
  </si>
  <si>
    <t>06.020.0620-A</t>
  </si>
  <si>
    <t>06.020.0625-0</t>
  </si>
  <si>
    <t>" DE ESPESSURA,COM 12,00M DE COMPRIMENTO E 150MM DE DIAMETRO</t>
  </si>
  <si>
    <t>06.020.0625-A</t>
  </si>
  <si>
    <t>06.020.0626-0</t>
  </si>
  <si>
    <t>" DE ESPESSURA,COM 12,00M DE COMPRIMENTO E 200MM DE DIAMETRO</t>
  </si>
  <si>
    <t>06.020.0626-A</t>
  </si>
  <si>
    <t>06.020.0627-0</t>
  </si>
  <si>
    <t>" DE ESPESSURA,COM 12,00M DE COMPRIMENTO E 250MM DE DIAMETRO</t>
  </si>
  <si>
    <t>06.020.0627-A</t>
  </si>
  <si>
    <t>06.020.0628-0</t>
  </si>
  <si>
    <t>" DE ESPESSURA,COM 12,00M DE COMPRIMENTO E 300MM DE DIAMETRO</t>
  </si>
  <si>
    <t>06.020.0628-A</t>
  </si>
  <si>
    <t>06.020.0629-0</t>
  </si>
  <si>
    <t>" DE ESPESSURA,COM 12,00M DE COMPRIMENTO E 350MM DE DIAMETRO</t>
  </si>
  <si>
    <t>06.020.0629-A</t>
  </si>
  <si>
    <t>06.020.0630-0</t>
  </si>
  <si>
    <t>" DE ESPESSURA,COM 12,00M DE COMPRIMENTO E 400MM DE DIAMETRO</t>
  </si>
  <si>
    <t>06.020.0630-A</t>
  </si>
  <si>
    <t>06.020.0631-0</t>
  </si>
  <si>
    <t>" DE ESPESSURA COM 12,00M DE COMPRIMENTO E 450MM DE DIAMETRO</t>
  </si>
  <si>
    <t>06.020.0631-A</t>
  </si>
  <si>
    <t>06.020.0632-0</t>
  </si>
  <si>
    <t>" DE ESPESSURA,COM 12,00M DE COMPRIMENTO E 500MM DE DIAMETRO</t>
  </si>
  <si>
    <t>06.020.0632-A</t>
  </si>
  <si>
    <t>06.020.0636-0</t>
  </si>
  <si>
    <t xml:space="preserve"> DE ESPESSURA,COM 12,00M DE COMPRIMENTO E 150MM DE DIAMETRO,</t>
  </si>
  <si>
    <t>06.020.0636-A</t>
  </si>
  <si>
    <t>06.020.0637-0</t>
  </si>
  <si>
    <t xml:space="preserve"> DE ESPESSURA,COM 12,00M DE COMPRIMENTO E 200MM DE DIAMETRO,</t>
  </si>
  <si>
    <t>06.020.0637-A</t>
  </si>
  <si>
    <t>06.020.0638-0</t>
  </si>
  <si>
    <t xml:space="preserve"> DE ESPESSURA,COM 12,00M DE COMPRIMENTO E 250MM DE DIAMETRO,</t>
  </si>
  <si>
    <t>06.020.0638-A</t>
  </si>
  <si>
    <t>06.020.0639-0</t>
  </si>
  <si>
    <t xml:space="preserve"> DE ESPESSURA,COM 12,00M DE COMPRIMENTO E 300MM DE DIAMETRO,</t>
  </si>
  <si>
    <t>06.020.0639-A</t>
  </si>
  <si>
    <t>06.020.0640-0</t>
  </si>
  <si>
    <t xml:space="preserve"> DE ESPESSURA,COM 12,00M DE COMPRIMENTO E 350MM DE DIAMETRO,</t>
  </si>
  <si>
    <t>06.020.0640-A</t>
  </si>
  <si>
    <t>06.020.0641-0</t>
  </si>
  <si>
    <t xml:space="preserve"> DE ESPESSURA,COM 12,00M DE COMPRIMENTO E 400MM DE DIAMETRO,</t>
  </si>
  <si>
    <t>ENTO DOS TUBOS E MATERIAIS DE REVESTIMENTO DAS JUNTAS</t>
  </si>
  <si>
    <t>06.020.0641-A</t>
  </si>
  <si>
    <t>06.020.0642-0</t>
  </si>
  <si>
    <t xml:space="preserve"> DE ESPESSURA,COM 12,00M DE COMPRIMENTO E 450MM DE DIAMETRO,</t>
  </si>
  <si>
    <t>06.020.0642-A</t>
  </si>
  <si>
    <t>06.020.0643-0</t>
  </si>
  <si>
    <t xml:space="preserve"> DE ESPESSURA,COM 12,00M DE COMPRIMENTO E 500MM DE DIAMETRO,</t>
  </si>
  <si>
    <t>06.020.0643-A</t>
  </si>
  <si>
    <t>06.020.0645-0</t>
  </si>
  <si>
    <t xml:space="preserve"> DE ESPESSURA,COM 12,00M DE COMPRIMENTO E 600MM DE DIAMETRO,</t>
  </si>
  <si>
    <t>06.020.0645-A</t>
  </si>
  <si>
    <t>06.020.0647-0</t>
  </si>
  <si>
    <t xml:space="preserve"> DE ESPESSURA,COM 12,00M DE COMPRIMENTO E 700MM DE DIAMETRO,</t>
  </si>
  <si>
    <t>06.020.0647-A</t>
  </si>
  <si>
    <t>06.020.0649-0</t>
  </si>
  <si>
    <t xml:space="preserve"> DE ESPESSURA,COM 12,00M DE COMPRIMENTO E 800MM DE DIAMETRO,</t>
  </si>
  <si>
    <t>06.020.0649-A</t>
  </si>
  <si>
    <t>06.020.0655-0</t>
  </si>
  <si>
    <t>06.020.0655-A</t>
  </si>
  <si>
    <t>06.020.0656-0</t>
  </si>
  <si>
    <t>06.020.0656-A</t>
  </si>
  <si>
    <t>06.020.0657-0</t>
  </si>
  <si>
    <t>06.020.0657-A</t>
  </si>
  <si>
    <t>06.020.0658-0</t>
  </si>
  <si>
    <t>" DE ESPESSURA,COM 12,00M DE COMPRIMENTO E 450MM DE DIAMETRO</t>
  </si>
  <si>
    <t>06.020.0658-A</t>
  </si>
  <si>
    <t>06.020.0659-0</t>
  </si>
  <si>
    <t>06.020.0659-A</t>
  </si>
  <si>
    <t>06.020.0661-0</t>
  </si>
  <si>
    <t>" DE ESPESSURA,COM 12,00M DE COMPRIMENTO E 600MM DE DIAMETRO</t>
  </si>
  <si>
    <t>06.020.0661-A</t>
  </si>
  <si>
    <t>06.020.0663-0</t>
  </si>
  <si>
    <t>" DE ESPESSURA,COM 12,00M DE COMPRIMENTO E 700MM DE DIAMETRO</t>
  </si>
  <si>
    <t>06.020.0663-A</t>
  </si>
  <si>
    <t>06.020.0665-0</t>
  </si>
  <si>
    <t>" DE ESPESSURA,COM 12,00M DE COMPRIMENTO E 800MM DE DIAMETRO</t>
  </si>
  <si>
    <t>06.020.0665-A</t>
  </si>
  <si>
    <t>06.020.0667-0</t>
  </si>
  <si>
    <t>" DE ESPESSURA,COM 12,00M DE COMPRIMENTO E 900MM DE DIAMETRO</t>
  </si>
  <si>
    <t>06.020.0667-A</t>
  </si>
  <si>
    <t>06.020.0669-0</t>
  </si>
  <si>
    <t>" DE ESPESSURA,COM 12,00M DE COMPRIMENTO E 1000MM DE DIAMETR</t>
  </si>
  <si>
    <t>O,INCLUSIVE SOLDA E REVESTIMENTO DAS JUNTAS,EXCLUSIVE FORNEC</t>
  </si>
  <si>
    <t>IMENTO DOS TUBOS E DOS MATERIAIS DE REVESTIMENTO DAS JUNTAS</t>
  </si>
  <si>
    <t>06.020.0669-A</t>
  </si>
  <si>
    <t>06.020.0670-0</t>
  </si>
  <si>
    <t>" DE ESPESSURA,COM 12,00M DE COMPRIMENTO E 1200MM DE DIAMETR</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</si>
  <si>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</si>
  <si>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</si>
  <si>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</si>
  <si>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</si>
  <si>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</si>
  <si>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</si>
  <si>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</si>
  <si>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</si>
  <si>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</si>
  <si>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</si>
  <si>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</si>
  <si>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</si>
  <si>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</si>
  <si>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</si>
  <si>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</si>
  <si>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</si>
  <si>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</si>
  <si>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</si>
  <si>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 xml:space="preserve"> DE ESPESSURA,COM 12,00M DE COMPRIMENTO E 900MM DE DIAMETRO,</t>
  </si>
  <si>
    <t>06.020.0687-A</t>
  </si>
  <si>
    <t>06.020.0689-0</t>
  </si>
  <si>
    <t xml:space="preserve"> DE ESPESSURA,COM 12,00M DE COMPRIMENTO E 1000MM DE DIAMETRO</t>
  </si>
  <si>
    <t>06.020.0689-A</t>
  </si>
  <si>
    <t>06.020.0690-0</t>
  </si>
  <si>
    <t xml:space="preserve"> DE ESPESSURA,COM 12,00M DE COMPRIMENTO E 1200MM DE DIAMETRO</t>
  </si>
  <si>
    <t>06.020.0690-A</t>
  </si>
  <si>
    <t>06.020.0691-0</t>
  </si>
  <si>
    <t xml:space="preserve"> DE ESPESSURA,COM 12,00M DE COMPRIMENTO E 1300MM DE DIAMETRO</t>
  </si>
  <si>
    <t>06.020.0691-A</t>
  </si>
  <si>
    <t>06.020.0692-0</t>
  </si>
  <si>
    <t xml:space="preserve"> DE ESPESSURA,COM 12,00M DE COMPRIMENTO E 1500MM DE DIAMETRO</t>
  </si>
  <si>
    <t>06.020.0692-A</t>
  </si>
  <si>
    <t>06.020.0694-0</t>
  </si>
  <si>
    <t xml:space="preserve"> DE ESPESSURA,COM 12,00M DE COMPRIMENTO E 2000MM DE DIAMETRO</t>
  </si>
  <si>
    <t>06.020.0694-A</t>
  </si>
  <si>
    <t>06.020.0696-0</t>
  </si>
  <si>
    <t xml:space="preserve"> DE ESPESSURA,COM 12,00M DE COMPRIMENTO E 2500MM DE DIAMETRO</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</si>
  <si>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</si>
  <si>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</si>
  <si>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</si>
  <si>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</si>
  <si>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</si>
  <si>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</si>
  <si>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</si>
  <si>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</si>
  <si>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</si>
  <si>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</si>
  <si>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</si>
  <si>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</si>
  <si>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</si>
  <si>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</si>
  <si>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</si>
  <si>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</si>
  <si>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</si>
  <si>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</si>
  <si>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 xml:space="preserve"> DE ESPESSURA,COM 12,00M DE COMPRIMENTO E 1750MM DE DIAMETRO</t>
  </si>
  <si>
    <t>06.020.0715-A</t>
  </si>
  <si>
    <t>06.020.0716-0</t>
  </si>
  <si>
    <t xml:space="preserve"> DE ESPESSURA,COM 12,00M DE COMPRIMENTO E 1800MM DE DIAMETRO</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</si>
  <si>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</si>
  <si>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</si>
  <si>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</si>
  <si>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</si>
  <si>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</si>
  <si>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</si>
  <si>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</si>
  <si>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</si>
  <si>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</si>
  <si>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</si>
  <si>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</si>
  <si>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</si>
  <si>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t>
  </si>
  <si>
    <t xml:space="preserve"> 2" DE DIAMETRO,INCLUSIVE SOLDA, EXCLUSIVE FORNECIMENTO DAS</t>
  </si>
  <si>
    <t>PECAS</t>
  </si>
  <si>
    <t>06.020.0725-A</t>
  </si>
  <si>
    <t>06.020.0726-0</t>
  </si>
  <si>
    <t xml:space="preserve"> 3" DE DIAMETRO,INCLUSIVE SOLDA, EXCLUSIVE FORNECIMENTO DAS</t>
  </si>
  <si>
    <t>06.020.0726-A</t>
  </si>
  <si>
    <t>06.020.0727-0</t>
  </si>
  <si>
    <t xml:space="preserve"> 4" DE DIAMETRO,INCLUSIVE SOLDA, EXCLUSIVE FORNECIMENTO DAS</t>
  </si>
  <si>
    <t>06.020.0727-A</t>
  </si>
  <si>
    <t>06.020.0735-0</t>
  </si>
  <si>
    <t>MONTAGEM E ASSENTAMENTO DE PECAS DE CHAPA DE ACO DE 3/16" DE</t>
  </si>
  <si>
    <t xml:space="preserve"> ESPESSURA,POR JUNTA SOLDADA,DE 150MM DE DIAMETRO,INCLUSIVE</t>
  </si>
  <si>
    <t>SOLDA,EXCLUSIVE FORNECIMENTO DAS PECAS E DOS MATERIAIS DE RE</t>
  </si>
  <si>
    <t>VESTIMENTO DAS JUNTAS</t>
  </si>
  <si>
    <t>06.020.0735-A</t>
  </si>
  <si>
    <t>06.020.0736-0</t>
  </si>
  <si>
    <t xml:space="preserve"> ESPESSURA,POR JUNTA SOLDADA,DE 200MM DE DIAMETRO,INCLUSIVE</t>
  </si>
  <si>
    <t>06.020.0736-A</t>
  </si>
  <si>
    <t>06.020.0737-0</t>
  </si>
  <si>
    <t xml:space="preserve"> ESPESSURA,POR JUNTA SOLDADA,DE 250MM DE DIAMETRO,INCLUSIVE</t>
  </si>
  <si>
    <t>06.020.0737-A</t>
  </si>
  <si>
    <t>06.020.0738-0</t>
  </si>
  <si>
    <t xml:space="preserve"> ESPESSURA,POR JUNTA SOLDADA,DE 300MM DE DIAMETRO,INCLUSIVE</t>
  </si>
  <si>
    <t>06.020.0738-A</t>
  </si>
  <si>
    <t>06.020.0739-0</t>
  </si>
  <si>
    <t xml:space="preserve"> ESPESSURA,POR JUNTA SOLDADA,DE 350MM DE DIAMETRO,INCLUSIVE</t>
  </si>
  <si>
    <t>06.020.0739-A</t>
  </si>
  <si>
    <t>06.020.0740-0</t>
  </si>
  <si>
    <t xml:space="preserve"> ESPESSURA,POR JUNTA SOLDADA,DE 400MM DE DIAMETRO,INCLUSIVE</t>
  </si>
  <si>
    <t>06.020.0740-A</t>
  </si>
  <si>
    <t>06.020.0741-0</t>
  </si>
  <si>
    <t xml:space="preserve"> ESPESSURA,POR JUNTA SOLDADA,DE 450MM DE DIAMETRO,INCLUSIVE</t>
  </si>
  <si>
    <t>06.020.0741-A</t>
  </si>
  <si>
    <t>06.020.0742-0</t>
  </si>
  <si>
    <t xml:space="preserve"> ESPESSURA,POR JUNTA SOLDADA,DE 500MM DE DIAMETRO,INCLUSIVE</t>
  </si>
  <si>
    <t>06.020.0742-A</t>
  </si>
  <si>
    <t>06.020.0745-0</t>
  </si>
  <si>
    <t>MONTAGEM E ASSENTAMENTO DE PECAS DE CHAPA DE ACO DE 1/4" DE</t>
  </si>
  <si>
    <t>ESPESSURA,POR JUNTA SOLDADA,DE 150MM DE DIAMETRO,INCLUSIVE S</t>
  </si>
  <si>
    <t>OLDA,EXCLUSIVE FORNECIMENTO DAS PECAS E DOS MATERIAIS DE REV</t>
  </si>
  <si>
    <t>ESTIMENTO DAS JUNTAS</t>
  </si>
  <si>
    <t>06.020.0745-A</t>
  </si>
  <si>
    <t>06.020.0746-0</t>
  </si>
  <si>
    <t>ESPESSURA,POR JUNTA SOLDADA,DE 200MM DE DIAMETRO,INCLUSIVE S</t>
  </si>
  <si>
    <t>06.020.0746-A</t>
  </si>
  <si>
    <t>06.020.0747-0</t>
  </si>
  <si>
    <t>ESPESSURA,POR JUNTA SOLDADA,DE 250MM DE DIAMETRO,INCLUSIVE S</t>
  </si>
  <si>
    <t>06.020.0747-A</t>
  </si>
  <si>
    <t>06.020.0748-0</t>
  </si>
  <si>
    <t>ESPESSURA,POR JUNTA SOLDADA,DE 300MM DE DIAMETRO,INCLUSIVE S</t>
  </si>
  <si>
    <t>06.020.0748-A</t>
  </si>
  <si>
    <t>06.020.0749-0</t>
  </si>
  <si>
    <t>ESPESSURA,POR JUNTA SOLDADA,DE 350MM DE DIAMETRO,INCLUSIVE S</t>
  </si>
  <si>
    <t>06.020.0749-A</t>
  </si>
  <si>
    <t>06.020.0750-0</t>
  </si>
  <si>
    <t>ESPESSURA,POR JUNTA SOLDADA,DE 400MM DE DIAMETRO,INCLUSIVE S</t>
  </si>
  <si>
    <t>06.020.0750-A</t>
  </si>
  <si>
    <t>06.020.0751-0</t>
  </si>
  <si>
    <t>ESPESSURA,POR JUNTA SOLDADA,DE 450MM DE DIAMETRO,INCLUSIVE S</t>
  </si>
  <si>
    <t>06.020.0751-A</t>
  </si>
  <si>
    <t>06.020.0752-0</t>
  </si>
  <si>
    <t>ESPESSURA,POR JUNTA SOLDADA,DE 500MM DE DIAMETRO,INCLUSIVE S</t>
  </si>
  <si>
    <t>06.020.0752-A</t>
  </si>
  <si>
    <t>06.020.0754-0</t>
  </si>
  <si>
    <t>ESPESSURA,POR JUNTA SOLDADA,DE 600MM DE DIAMETRO,INCLUSIVE S</t>
  </si>
  <si>
    <t>06.020.0754-A</t>
  </si>
  <si>
    <t>06.020.0756-0</t>
  </si>
  <si>
    <t>ESPESSURA,POR JUNTA SOLDADA,DE 700MM DE DIAMETRO,INCLUSIVE S</t>
  </si>
  <si>
    <t>06.020.0756-A</t>
  </si>
  <si>
    <t>06.020.0758-0</t>
  </si>
  <si>
    <t>ESPESSURA,POR JUNTA SOLDADA,DE 800MM DE DIAMETRO,INCLUSIVE S</t>
  </si>
  <si>
    <t>06.020.0758-A</t>
  </si>
  <si>
    <t>06.020.0760-0</t>
  </si>
  <si>
    <t>MONTAGEM E ASSENTAMENTO DE PECAS DE CHAPA DE ACO DE 5/16" DE</t>
  </si>
  <si>
    <t>06.020.0760-A</t>
  </si>
  <si>
    <t>06.020.0761-0</t>
  </si>
  <si>
    <t>06.020.0761-A</t>
  </si>
  <si>
    <t>06.020.0762-0</t>
  </si>
  <si>
    <t>06.020.0762-A</t>
  </si>
  <si>
    <t>06.020.0763-0</t>
  </si>
  <si>
    <t>06.020.0763-A</t>
  </si>
  <si>
    <t>06.020.0764-0</t>
  </si>
  <si>
    <t>06.020.0764-A</t>
  </si>
  <si>
    <t>06.020.0766-0</t>
  </si>
  <si>
    <t xml:space="preserve"> ESPESSURA,POR JUNTA SOLDADA,DE 600MM DE DIAMETRO,INCLUSIVE</t>
  </si>
  <si>
    <t>06.020.0766-A</t>
  </si>
  <si>
    <t>06.020.0768-0</t>
  </si>
  <si>
    <t xml:space="preserve"> ESPESSURA,POR JUNTA SOLDADA,DE 700MM DE DIAMETRO,INCLUSIVE</t>
  </si>
  <si>
    <t>06.020.0768-A</t>
  </si>
  <si>
    <t>06.020.0770-0</t>
  </si>
  <si>
    <t xml:space="preserve"> ESPESSURA,POR JUNTA SOLDADA,DE 800MM DE DIAMETRO,INCLUSIVE</t>
  </si>
  <si>
    <t>06.020.0770-A</t>
  </si>
  <si>
    <t>06.020.0772-0</t>
  </si>
  <si>
    <t xml:space="preserve"> ESPESSURA,POR JUNTA SOLDADA,DE 900MM DE DIAMETRO,INCLUSIVE</t>
  </si>
  <si>
    <t>06.020.0772-A</t>
  </si>
  <si>
    <t>06.020.0774-0</t>
  </si>
  <si>
    <t xml:space="preserve"> ESPESSURA,POR JUNTA SOLDADA,DE 1000MM DE DIAMETRO,INCLUSIVE</t>
  </si>
  <si>
    <t xml:space="preserve"> SOLDA,EXCLUSIVE FORNECIMENTO DAS PECAS E DOS MATERIAIS DE R</t>
  </si>
  <si>
    <t>EVESTIMENTO DAS JUNTAS</t>
  </si>
  <si>
    <t>06.020.0774-A</t>
  </si>
  <si>
    <t>06.020.0775-0</t>
  </si>
  <si>
    <t xml:space="preserve"> ESPESSURA,POR JUNTA SOLDADA,DE 1200MM DE DIAMETRO,INCLUSIVE</t>
  </si>
  <si>
    <t>06.020.0775-A</t>
  </si>
  <si>
    <t>06.020.0780-0</t>
  </si>
  <si>
    <t>MONTAGEM E ASSENTAMENTO DE PECAS DE CHAPA DE ACO DE 3/8" DE</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</si>
  <si>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</si>
  <si>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</si>
  <si>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</si>
  <si>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</si>
  <si>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</si>
  <si>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</si>
  <si>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</si>
  <si>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</si>
  <si>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</si>
  <si>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</si>
  <si>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</si>
  <si>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</si>
  <si>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</si>
  <si>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</si>
  <si>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</si>
  <si>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</si>
  <si>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ESPESSURA,POR JUNTA SOLDADA,DE 900MM DE DIAMETRO,INCLUSIVE S</t>
  </si>
  <si>
    <t>06.020.0792-A</t>
  </si>
  <si>
    <t>06.020.0794-0</t>
  </si>
  <si>
    <t>ESPESSURA,POR JUNTA SOLDADA,DE 1000MM DE DIAMETRO,INCLUSIVE</t>
  </si>
  <si>
    <t>06.020.0794-A</t>
  </si>
  <si>
    <t>06.020.0795-0</t>
  </si>
  <si>
    <t>ESPESSURA,POR JUNTA SOLDADA,DE 1200MM DE DIAMETRO,INCLUSIVE</t>
  </si>
  <si>
    <t>06.020.0795-A</t>
  </si>
  <si>
    <t>06.020.0796-0</t>
  </si>
  <si>
    <t>ESPESSURA,POR JUNTA SOLDADA,DE 1300MM DE DIAMETRO,INCLUSIVE</t>
  </si>
  <si>
    <t>06.020.0796-A</t>
  </si>
  <si>
    <t>06.020.0797-0</t>
  </si>
  <si>
    <t>ESPESSURA,POR JUNTA SOLDADA,DE 1500MM DE DIAMETRO,INCLUSIVE</t>
  </si>
  <si>
    <t>SOLDA,EXCLUSIVE FORNECIMENTO DA PECAS E DOS MATERIAIS DE REV</t>
  </si>
  <si>
    <t>06.020.0797-A</t>
  </si>
  <si>
    <t>06.020.0798-0</t>
  </si>
  <si>
    <t>ESPESSURA,POR JUNTA SOLDADA,DE 2000MM DE DIAMETRO,INCLUSIVE</t>
  </si>
  <si>
    <t>06.020.0798-A</t>
  </si>
  <si>
    <t>06.020.0799-0</t>
  </si>
  <si>
    <t>ESPESSURA,POR JUNTA SOLDADA,DE 2500MM DE DIAMETRO,INCLUSIVE</t>
  </si>
  <si>
    <t>06.020.0799-A</t>
  </si>
  <si>
    <t>06.020.0800-0</t>
  </si>
  <si>
    <t>MONTAGEM E ASSENTAMENTO DE PECAS DE CHAPA DE ACO DE 1/2" DE</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</si>
  <si>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</si>
  <si>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</si>
  <si>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</si>
  <si>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</si>
  <si>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</si>
  <si>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</si>
  <si>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</si>
  <si>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</si>
  <si>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</si>
  <si>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</si>
  <si>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</si>
  <si>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</si>
  <si>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</si>
  <si>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</si>
  <si>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</si>
  <si>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</si>
  <si>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ESPESSURA,POR JUNTA SOLDADA,DE 1750MM DE DIAMETRO,INCLUSIVE</t>
  </si>
  <si>
    <t>06.020.0808-A</t>
  </si>
  <si>
    <t>06.020.0809-0</t>
  </si>
  <si>
    <t>ESPESSURA,POR JUNTA SOLDADA,DE 1800MM DE DIAMETRO,INCLUSIVE</t>
  </si>
  <si>
    <t>06.020.0809-A</t>
  </si>
  <si>
    <t>06.020.0810-0</t>
  </si>
  <si>
    <t>06.020.0810-A</t>
  </si>
  <si>
    <t>06.020.0811-0</t>
  </si>
  <si>
    <t>06.020.0811-A</t>
  </si>
  <si>
    <t>06.020.0812-0</t>
  </si>
  <si>
    <t>MONTAGEM E ASSENTAMENTO DE PECAS DE CHAPA DE ACO DE 5/8" DE</t>
  </si>
  <si>
    <t>06.020.0812-A</t>
  </si>
  <si>
    <t>06.020.0813-0</t>
  </si>
  <si>
    <t>06.020.0813-A</t>
  </si>
  <si>
    <t>06.020.0814-0</t>
  </si>
  <si>
    <t>06.020.0814-A</t>
  </si>
  <si>
    <t>06.020.0815-0</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</si>
  <si>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</si>
  <si>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</si>
  <si>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</si>
  <si>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</si>
  <si>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</si>
  <si>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06.020.0815-A</t>
  </si>
  <si>
    <t>06.020.0816-0</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</si>
  <si>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</si>
  <si>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</si>
  <si>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</si>
  <si>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</si>
  <si>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</si>
  <si>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06.020.0816-A</t>
  </si>
  <si>
    <t>06.020.0817-0</t>
  </si>
  <si>
    <t>PA DE ACO SOLDADO COM ESPESSURA DE 3/16" E DIAMETRO DE 250MM</t>
  </si>
  <si>
    <t>06.020.0817-A</t>
  </si>
  <si>
    <t>06.020.0818-0</t>
  </si>
  <si>
    <t>PA DE ACO SOLDADO COM ESPESSURA DE 3/16" E DIAMETRO DE 300MM</t>
  </si>
  <si>
    <t>06.020.0818-A</t>
  </si>
  <si>
    <t>06.020.0819-0</t>
  </si>
  <si>
    <t>PA DE ACO SOLDADO COM ESPESSURA DE 3/16" E DIAMETRO DE 400MM</t>
  </si>
  <si>
    <t>06.020.0819-A</t>
  </si>
  <si>
    <t>06.020.0820-0</t>
  </si>
  <si>
    <t>PA DE ACO SOLDADO COM ESPESSURA DE 3/16" E DIAMETRO DE 450MM</t>
  </si>
  <si>
    <t>06.020.0820-A</t>
  </si>
  <si>
    <t>06.020.0821-0</t>
  </si>
  <si>
    <t>PA DE ACO SOLDADO COM ESPESSURA DE 3/16" E DIAMETRO DE 500MM</t>
  </si>
  <si>
    <t>06.020.0821-A</t>
  </si>
  <si>
    <t>06.020.0822-0</t>
  </si>
  <si>
    <t>PA DE ACO SOLDADO COM ESPESSURA DE 3/16" E DIAMETRO DE 600MM</t>
  </si>
  <si>
    <t>06.020.0822-A</t>
  </si>
  <si>
    <t>06.020.0823-0</t>
  </si>
  <si>
    <t>PA DE ACO SOLDADO COM ESPESSURA DE 3/16" E DIAMETRO DE 700MM</t>
  </si>
  <si>
    <t>06.020.0823-A</t>
  </si>
  <si>
    <t>06.020.0824-0</t>
  </si>
  <si>
    <t>PA DE ACO SOLDADO COM ESPESSURA DE 1/4" E DIAMETRO DE 150MM,</t>
  </si>
  <si>
    <t>COMPREENDENDO POSICIONAMENO DO TUBO,REMOCAO DE REVESTIMENTOS</t>
  </si>
  <si>
    <t>,CORTE OBLIQUO,GIRO DE 180°,PREPARO DAS PONTAS,SOLDA E NOVO</t>
  </si>
  <si>
    <t>REVESTIMENTO DA JUNTA IDENTICO AO ORIGINAL</t>
  </si>
  <si>
    <t>06.020.0824-A</t>
  </si>
  <si>
    <t>06.020.0825-0</t>
  </si>
  <si>
    <t>PA DE ACO SOLDADO COM ESPESSURA DE 1/4" E DIAMETRO DE 200MM,</t>
  </si>
  <si>
    <t>COMPREENDENDO POSICIONAMENTO DO TUBO,REMOCAO DE REVESTIMENTO</t>
  </si>
  <si>
    <t>S,CORTE OBLIQUO,GIRO DE 180°,PREPARO DAS PONTAS,SOLDA E NOVO</t>
  </si>
  <si>
    <t xml:space="preserve"> REVESTIMENTO DA JUNTA IDENTICO AO ORIGINAL</t>
  </si>
  <si>
    <t>06.020.0825-A</t>
  </si>
  <si>
    <t>06.020.0826-0</t>
  </si>
  <si>
    <t>PA DE ACO SOLDADO COM ESPESSURA DE 1/4" E DIAMETRO DE 250MM,</t>
  </si>
  <si>
    <t>06.020.0826-A</t>
  </si>
  <si>
    <t>06.020.0827-0</t>
  </si>
  <si>
    <t>PA DE ACO SOLDADO COM ESPESSURA DE 1/4" E DIAMETRO DE 300MM,</t>
  </si>
  <si>
    <t>06.020.0827-A</t>
  </si>
  <si>
    <t>06.020.0828-0</t>
  </si>
  <si>
    <t>PA DE ACO SOLDADO COM ESPESSURA DE 1/4" E DIAMETRO DE 350MM,</t>
  </si>
  <si>
    <t>06.020.0828-A</t>
  </si>
  <si>
    <t>06.020.0829-0</t>
  </si>
  <si>
    <t>PA DE ACO SOLDADO COM ESPESSURA DE 1/4" E DIAMETRO DE 400MM,</t>
  </si>
  <si>
    <t>06.020.0829-A</t>
  </si>
  <si>
    <t>06.020.0830-0</t>
  </si>
  <si>
    <t>PA DE ACO SOLDADO COM ESPESSURA DE 1/4" E DIAMETRO DE 450MM,</t>
  </si>
  <si>
    <t>06.020.0830-A</t>
  </si>
  <si>
    <t>06.020.0831-0</t>
  </si>
  <si>
    <t>PA DE ACO SOLDADO COM ESPESSURA DE 1/4" E DIAMETRO DE 500MM,</t>
  </si>
  <si>
    <t>06.020.0831-A</t>
  </si>
  <si>
    <t>06.020.0832-0</t>
  </si>
  <si>
    <t>PA DE ACO SOLDADO COM ESPESSURA DE 1/4" E DIAMETRO DE 600MM,</t>
  </si>
  <si>
    <t>06.020.0832-A</t>
  </si>
  <si>
    <t>06.020.0833-0</t>
  </si>
  <si>
    <t>PA DE ACO SOLDADO COM ESPESSURA DE 1/4" E DIAMETRO DE 700MM,</t>
  </si>
  <si>
    <t>06.020.0833-A</t>
  </si>
  <si>
    <t>06.020.0835-0</t>
  </si>
  <si>
    <t>PA DE ACO SOLDADO COM ESPESSURA DE 1/4" E DIAMETRO DE 800MM,</t>
  </si>
  <si>
    <t>06.020.0835-A</t>
  </si>
  <si>
    <t>06.020.0840-0</t>
  </si>
  <si>
    <t>PA DE ACO SOLDADO COM ESPESSURA DE 5/16" E DIAMETRO DE 300MM</t>
  </si>
  <si>
    <t>06.020.0840-A</t>
  </si>
  <si>
    <t>06.020.0841-0</t>
  </si>
  <si>
    <t>PA DE ACO SOLDADO COM ESPESSURA DE 5/16" E DIAMETRO DE 350MM</t>
  </si>
  <si>
    <t>06.020.0841-A</t>
  </si>
  <si>
    <t>06.020.0842-0</t>
  </si>
  <si>
    <t>PA DE ACO SOLDADO COM ESPESSURA DE 5/16" E DIAMETRO DE 400MM</t>
  </si>
  <si>
    <t>06.020.0842-A</t>
  </si>
  <si>
    <t>06.020.0843-0</t>
  </si>
  <si>
    <t>PA DE ACO SOLDADO COM ESPESSURA DE 5/16" E DIAMETRO DE 450MM</t>
  </si>
  <si>
    <t>06.020.0843-A</t>
  </si>
  <si>
    <t>06.020.0844-0</t>
  </si>
  <si>
    <t>PA DE ACO SOLDADO COM ESPESSURA DE 5/16" E DIAMETRO DE 500MM</t>
  </si>
  <si>
    <t>06.020.0844-A</t>
  </si>
  <si>
    <t>06.020.0846-0</t>
  </si>
  <si>
    <t>PA DE ACO SOLDADO COM ESPESSURA DE 5/16" E DIAMETRO DE 600MM</t>
  </si>
  <si>
    <t>06.020.0846-A</t>
  </si>
  <si>
    <t>06.020.0848-0</t>
  </si>
  <si>
    <t>PA DE ACO SOLDADO COM ESPESSURA DE 5/16" E DIAMETRO DE 700MM</t>
  </si>
  <si>
    <t>06.020.0848-A</t>
  </si>
  <si>
    <t>06.020.0850-0</t>
  </si>
  <si>
    <t>PA DE ACO SOLDADO COM ESPESSURA DE 5/16" E DIAMETRO DE 800MM</t>
  </si>
  <si>
    <t>06.020.0850-A</t>
  </si>
  <si>
    <t>06.020.0852-0</t>
  </si>
  <si>
    <t>PA DE ACO SOLDADO COM ESPESSURA DE 5/16" E DIAMETRO DE 900MM</t>
  </si>
  <si>
    <t>06.020.0852-A</t>
  </si>
  <si>
    <t>06.020.0853-0</t>
  </si>
  <si>
    <t>PA DE ACO SOLDADO COM ESPESSURA DE 5/16" E DIAMETRO DE 1000M</t>
  </si>
  <si>
    <t>M,COMPREENDENDO POSICIONAMENTO DO TUBO,REMOCAO DE REVESTIMEN</t>
  </si>
  <si>
    <t>TOS,CORTE OBLIQUO,GIRO DE 180°,PREPARO DAS PONTAS,SOLDA E NO</t>
  </si>
  <si>
    <t>VO REVESTIMENTO DA JUNTA IDENTICO AO ORIGINAL</t>
  </si>
  <si>
    <t>06.020.0853-A</t>
  </si>
  <si>
    <t>06.020.0854-0</t>
  </si>
  <si>
    <t>PA DE ACO SOLDADO COM ESPESSURA DE 5/16" E DIAMETRO DE 1200M</t>
  </si>
  <si>
    <t>06.020.0854-A</t>
  </si>
  <si>
    <t>06.020.0856-0</t>
  </si>
  <si>
    <t>PA DE ACO SOLDADO COM ESPESSURA DE 3/8" E DIAMETRO DE 300MM,</t>
  </si>
  <si>
    <t>06.020.0856-A</t>
  </si>
  <si>
    <t>06.020.0857-0</t>
  </si>
  <si>
    <t>PA DE ACO SOLDADO COM ESPESSURA DE 3/8" E DIAMETRO DE 350MM,</t>
  </si>
  <si>
    <t>06.020.0857-A</t>
  </si>
  <si>
    <t>06.020.0858-0</t>
  </si>
  <si>
    <t>PA DE ACO SOLDADO COM ESPESSURA DE 3/8" E DIAMETRO DE 400MM,</t>
  </si>
  <si>
    <t>06.020.0858-A</t>
  </si>
  <si>
    <t>06.020.0859-0</t>
  </si>
  <si>
    <t>PA DE ACO SOLDADO COM ESPESSURA DE 3/8" E DIAMETRO DE 450MM,</t>
  </si>
  <si>
    <t>06.020.0859-A</t>
  </si>
  <si>
    <t>06.020.0860-0</t>
  </si>
  <si>
    <t>PA DE ACO SOLDADO COM ESPESSURA DE 3/8" E DIAMETRO DE 500MM,</t>
  </si>
  <si>
    <t>06.020.0860-A</t>
  </si>
  <si>
    <t>06.020.0862-0</t>
  </si>
  <si>
    <t>PA DE ACO SOLDADO COM ESPESSURA DE 3/8" E DIAMETRO DE 600MM,</t>
  </si>
  <si>
    <t>06.020.0862-A</t>
  </si>
  <si>
    <t>06.020.0864-0</t>
  </si>
  <si>
    <t>PA DE ACO SOLDADO COM ESPESSURA DE 3/8" E DIAMETRO DE 700MM,</t>
  </si>
  <si>
    <t>06.020.0864-A</t>
  </si>
  <si>
    <t>06.020.0866-0</t>
  </si>
  <si>
    <t>PA DE ACO SOLDADO COM ESPESSURA DE 3/8" E DIAMETRO DE 800MM,</t>
  </si>
  <si>
    <t>06.020.0866-A</t>
  </si>
  <si>
    <t>06.020.0868-0</t>
  </si>
  <si>
    <t>PA DE ACO SOLDADO COM ESPESSURA DE 3/8" E DIAMETRO DE 900MM,</t>
  </si>
  <si>
    <t>06.020.0868-A</t>
  </si>
  <si>
    <t>06.020.0870-0</t>
  </si>
  <si>
    <t>PA DE ACO SOLDADO COM ESPESSURA DE 3/8" E DIAMETRO DE 1000MM</t>
  </si>
  <si>
    <t>06.020.0870-A</t>
  </si>
  <si>
    <t>06.020.0871-0</t>
  </si>
  <si>
    <t>PA DE ACO SOLDADO COM ESPESSURA DE 3/8" E DIAMETRO DE 1200MM</t>
  </si>
  <si>
    <t>06.020.0871-A</t>
  </si>
  <si>
    <t>06.020.0872-0</t>
  </si>
  <si>
    <t>PA DE ACO SOLDADO COM ESPESSURA DE 3/8" E DIAMETRO DE 1300MM</t>
  </si>
  <si>
    <t>06.020.0872-A</t>
  </si>
  <si>
    <t>06.020.0873-0</t>
  </si>
  <si>
    <t>PA DE ACO SOLDADO COM ESPESSURA DE 3/8" E DIAMETRO DE 1500MM</t>
  </si>
  <si>
    <t>06.020.0873-A</t>
  </si>
  <si>
    <t>06.020.0875-0</t>
  </si>
  <si>
    <t>PA DE ACO SOLDADO COM ESPESSURA DE 3/8" E DIAMETRO DE 2000MM</t>
  </si>
  <si>
    <t>06.020.0875-A</t>
  </si>
  <si>
    <t>06.020.0876-0</t>
  </si>
  <si>
    <t>PA DE ACO SOLDADO COM ESPESSURA DE 3/8" E DIAMETRO DE 2500MM</t>
  </si>
  <si>
    <t>06.020.0876-A</t>
  </si>
  <si>
    <t>06.020.0880-0</t>
  </si>
  <si>
    <t>PA DE ACO SOLDADO COM ESPESSURA DE 1/2" E DIAMETRO DE 500MM,</t>
  </si>
  <si>
    <t>06.020.0880-A</t>
  </si>
  <si>
    <t>06.020.0882-0</t>
  </si>
  <si>
    <t>PA DE ACO SOLDADO COM ESPESSURA DE 1/2" E DIAMETRO DE 600MM,</t>
  </si>
  <si>
    <t>06.020.0882-A</t>
  </si>
  <si>
    <t>06.020.0884-0</t>
  </si>
  <si>
    <t>PA DE ACO SOLDADO COM ESPESSURA DE 1/2" E DIAMETRO DE 700MM,</t>
  </si>
  <si>
    <t>06.020.0884-A</t>
  </si>
  <si>
    <t>06.020.0886-0</t>
  </si>
  <si>
    <t>PA DE ACO SOLDADO POR ESPESSURA DE 1/2" E DIAMETRO DE 800MM,</t>
  </si>
  <si>
    <t>06.020.0886-A</t>
  </si>
  <si>
    <t>06.020.0888-0</t>
  </si>
  <si>
    <t>PA DE ACO SOLDADO COM ESPESSURA DE 1/2" E DIAMETRO DE 900MM,</t>
  </si>
  <si>
    <t>06.020.0888-A</t>
  </si>
  <si>
    <t>06.020.0890-0</t>
  </si>
  <si>
    <t>PA DE ACO SOLDADO COM ESPESSURA DE 1/2" E DIAMETRO DE 1000MM</t>
  </si>
  <si>
    <t>06.020.0890-A</t>
  </si>
  <si>
    <t>06.020.0891-0</t>
  </si>
  <si>
    <t>EXECUCAO DE DEFLEXAO ATE 22°30`,NO CAMPO,EM TUBULACAO DE CHA</t>
  </si>
  <si>
    <t>PA DE ACO SOLDADO COM ESPESSURA DE 1/2" E DIAMETRO DE 1200MM</t>
  </si>
  <si>
    <t>06.020.0891-A</t>
  </si>
  <si>
    <t>06.020.0893-0</t>
  </si>
  <si>
    <t>PA DE ACO SOLDADO COM ESPESSURA DE 1/2" E DIAMETRO DE 1500MM</t>
  </si>
  <si>
    <t>06.020.0893-A</t>
  </si>
  <si>
    <t>06.020.0894-0</t>
  </si>
  <si>
    <t>PA DE ACO SOLDADO COM ESPESSURA DE 1/2" E DIAMETRO DE 1750MM</t>
  </si>
  <si>
    <t>06.020.0894-A</t>
  </si>
  <si>
    <t>06.020.0895-0</t>
  </si>
  <si>
    <t>PA DE ACO SOLDADO COM ESPESSURA DE 1/2" E DIAMETRO DE 1800MM</t>
  </si>
  <si>
    <t>06.020.0895-A</t>
  </si>
  <si>
    <t>06.020.0896-0</t>
  </si>
  <si>
    <t>PA DE ACO SOLDADO COM ESPESSURA DE 1/2" E DIAMETRO DE 2000MM</t>
  </si>
  <si>
    <t>06.020.0896-A</t>
  </si>
  <si>
    <t>06.020.0897-0</t>
  </si>
  <si>
    <t>PA DE ACO SOLDADO COM ESPESSURA DE 1/2" E DIAMETRO DE 2500MM</t>
  </si>
  <si>
    <t>06.020.0897-A</t>
  </si>
  <si>
    <t>06.020.0900-0</t>
  </si>
  <si>
    <t>PA DE ACO SOLDADO COM ESPESSURA DE 5/8" E DIAMETRO DE 1800MM</t>
  </si>
  <si>
    <t>06.020.0900-A</t>
  </si>
  <si>
    <t>06.020.0901-0</t>
  </si>
  <si>
    <t>PA DE ACO SOLDADO COM ESPESSURA DE 5/8" E DIAMETRO DE 2000MM</t>
  </si>
  <si>
    <t>06.020.0901-A</t>
  </si>
  <si>
    <t>06.020.0902-0</t>
  </si>
  <si>
    <t>PA DE ACO SOLDADO COM ESPESSURA DE 5/8" E DIAMETRO DE 2500MM</t>
  </si>
  <si>
    <t>06.020.0902-A</t>
  </si>
  <si>
    <t>06.020.0905-0</t>
  </si>
  <si>
    <t>MONTAGEM DE PESCOCO DE DERIVACAO DE ACO,DIAMETRO DE 150MM,SO</t>
  </si>
  <si>
    <t>LDADO EM TUBO DUCTIL COM ELETRODO ESPECIAL,INCLUSIVE FURACAO</t>
  </si>
  <si>
    <t xml:space="preserve"> DO TUBO</t>
  </si>
  <si>
    <t>06.020.0905-A</t>
  </si>
  <si>
    <t>06.020.0906-0</t>
  </si>
  <si>
    <t>MONTAGEM DE PESCOCO DE DERIVACAO DE ACO,DIAMETRO DE 200MM,SO</t>
  </si>
  <si>
    <t>06.020.0906-A</t>
  </si>
  <si>
    <t>06.020.0908-0</t>
  </si>
  <si>
    <t>MONTAGEM DE PESCOCO DE DERIVACAO DE ACO,DIAMETRO DE 100MM,SO</t>
  </si>
  <si>
    <t>06.020.0908-A</t>
  </si>
  <si>
    <t>06.020.0910-0</t>
  </si>
  <si>
    <t>MONTAGEM DE PESCOCO DE DERIVACAO DE ACO,DIAMETRO DE 75MM,SOL</t>
  </si>
  <si>
    <t>DADO EM TUBO DUCTIL COM ELETRODO ESPECIAL,INCLUSIVE FURACAO</t>
  </si>
  <si>
    <t>DO TUBO</t>
  </si>
  <si>
    <t>06.020.0910-A</t>
  </si>
  <si>
    <t>06.020.0915-0</t>
  </si>
  <si>
    <t>MONTAGEM DE JUNTA DRESSER COM ANCORAGENS(HARNESS),EXCLUSIVE</t>
  </si>
  <si>
    <t>A PECA,COM DIAMETRO DE 150MM. CUSTO POR PECA</t>
  </si>
  <si>
    <t>06.020.0915-A</t>
  </si>
  <si>
    <t>06.020.0916-0</t>
  </si>
  <si>
    <t>A PECA,COM DIAMETRO DE 200MM. CUSTO POR PECA</t>
  </si>
  <si>
    <t>06.020.0916-A</t>
  </si>
  <si>
    <t>06.020.0917-0</t>
  </si>
  <si>
    <t>A PECA,COM DIAMETRO DE 250MM. CUSTO POR PECA</t>
  </si>
  <si>
    <t>06.020.0917-A</t>
  </si>
  <si>
    <t>06.020.0918-0</t>
  </si>
  <si>
    <t>A PECA,COM DIAMETRO DE 300MM. CUSTO POR PECA</t>
  </si>
  <si>
    <t>06.020.0918-A</t>
  </si>
  <si>
    <t>06.020.0919-0</t>
  </si>
  <si>
    <t>A PECA,COM DIAMETRO DE 350MM. CUSTO POR PECA</t>
  </si>
  <si>
    <t>06.020.0919-A</t>
  </si>
  <si>
    <t>06.020.0920-0</t>
  </si>
  <si>
    <t>A PECA,COM DIAMETRO DE 400MM. CUSTO POR PECA</t>
  </si>
  <si>
    <t>06.020.0920-A</t>
  </si>
  <si>
    <t>06.020.0921-0</t>
  </si>
  <si>
    <t>A PECA,COM DIAMETRO DE 450MM. CUSTO POR PECA</t>
  </si>
  <si>
    <t>06.020.0921-A</t>
  </si>
  <si>
    <t>06.020.0922-0</t>
  </si>
  <si>
    <t>A PECA,COM DIAMETRO DE 500MM. CUSTO POR PECA</t>
  </si>
  <si>
    <t>06.020.0922-A</t>
  </si>
  <si>
    <t>06.020.0924-0</t>
  </si>
  <si>
    <t>A PECA,COM DIAMETRO DE 600MM. CUSTO POR PECA</t>
  </si>
  <si>
    <t>06.020.0924-A</t>
  </si>
  <si>
    <t>06.020.0926-0</t>
  </si>
  <si>
    <t>A PECA,COM DIAMETRO DE 700MM. CUSTO POR PECA</t>
  </si>
  <si>
    <t>06.020.0926-A</t>
  </si>
  <si>
    <t>06.020.0928-0</t>
  </si>
  <si>
    <t>A PECA,COM DIAMETRO DE 800MM. CUSTO POR PECA</t>
  </si>
  <si>
    <t>06.020.0928-A</t>
  </si>
  <si>
    <t>06.020.0930-0</t>
  </si>
  <si>
    <t>A PECA,COM DIAMETRO DE 900MM. CUSTO POR PECA</t>
  </si>
  <si>
    <t>06.020.0930-A</t>
  </si>
  <si>
    <t>06.020.0932-0</t>
  </si>
  <si>
    <t>A PECA,COM DIAMETRO DE 1000MM. CUSTO POR PECA</t>
  </si>
  <si>
    <t>06.020.0932-A</t>
  </si>
  <si>
    <t>06.020.0933-0</t>
  </si>
  <si>
    <t>A PECA,COM DIAMETRO DE 1200MM. CUSTO POR PECA</t>
  </si>
  <si>
    <t>06.020.0933-A</t>
  </si>
  <si>
    <t>06.020.0934-0</t>
  </si>
  <si>
    <t>A PECA,COM DIAMETRO DE 1300MM. CUSTO POR PECA</t>
  </si>
  <si>
    <t>06.020.0934-A</t>
  </si>
  <si>
    <t>06.020.0935-0</t>
  </si>
  <si>
    <t>A PECA,COM DIAMETRO DE 1500MM. CUSTO POR PECA</t>
  </si>
  <si>
    <t>06.020.0935-A</t>
  </si>
  <si>
    <t>06.020.0937-0</t>
  </si>
  <si>
    <t>A PECA,COM DIAMETRO DE 2000MM. CUSTO POR PECA</t>
  </si>
  <si>
    <t>06.020.0937-A</t>
  </si>
  <si>
    <t>06.020.0938-0</t>
  </si>
  <si>
    <t>A PECA,COM DIAMETRO DE 2500MM. CUSTO POR PECA</t>
  </si>
  <si>
    <t>06.020.0938-A</t>
  </si>
  <si>
    <t>06.021.0010-0</t>
  </si>
  <si>
    <t>MONTAGEM PREVIA DE VAOS RETOS, PARA TRAVESSIAS AEREAS DE ADU</t>
  </si>
  <si>
    <t>TORAS DE ACO,COM DIAMETRO DE 300MM</t>
  </si>
  <si>
    <t>06.021.0010-A</t>
  </si>
  <si>
    <t>06.021.0011-0</t>
  </si>
  <si>
    <t>TORAS DE ACO,COM DIAMETRO DE 400MM</t>
  </si>
  <si>
    <t>06.021.0011-A</t>
  </si>
  <si>
    <t>06.021.0012-0</t>
  </si>
  <si>
    <t>TORAS DE ACO,COM DIAMETRO DE 500MM</t>
  </si>
  <si>
    <t>06.021.0012-A</t>
  </si>
  <si>
    <t>06.021.0013-0</t>
  </si>
  <si>
    <t>TORAS DE ACO,COM DIAMETRO DE 600MM</t>
  </si>
  <si>
    <t>06.021.0013-A</t>
  </si>
  <si>
    <t>06.021.0014-0</t>
  </si>
  <si>
    <t>TORAS DE ACO,COM DIAMETRO DE 700MM</t>
  </si>
  <si>
    <t>06.021.0014-A</t>
  </si>
  <si>
    <t>06.021.0015-0</t>
  </si>
  <si>
    <t>TORAS DE ACO,COM DIAMETRO DE 800MM</t>
  </si>
  <si>
    <t>06.021.0015-A</t>
  </si>
  <si>
    <t>06.021.0016-0</t>
  </si>
  <si>
    <t>TORAS DE ACO,COM DIAMETRO DE 900MM</t>
  </si>
  <si>
    <t>06.021.0016-A</t>
  </si>
  <si>
    <t>06.021.0017-0</t>
  </si>
  <si>
    <t>TORAS DE ACO,COM DIAMETRO DE 1000MM</t>
  </si>
  <si>
    <t>06.021.0017-A</t>
  </si>
  <si>
    <t>06.021.0018-0</t>
  </si>
  <si>
    <t>TORAS DE ACO,COM DIAMETRO DE 1200MM</t>
  </si>
  <si>
    <t>06.021.0018-A</t>
  </si>
  <si>
    <t>06.021.0019-0</t>
  </si>
  <si>
    <t>TORAS DE ACO,COM DIAMETRO DE 1500MM</t>
  </si>
  <si>
    <t>06.021.0019-A</t>
  </si>
  <si>
    <t>06.021.0020-0</t>
  </si>
  <si>
    <t>TORAS DE ACO,COM DIAMETRO DE 1750MM</t>
  </si>
  <si>
    <t>06.021.0020-A</t>
  </si>
  <si>
    <t>06.021.0021-0</t>
  </si>
  <si>
    <t>TORAS DE ACO,COM DIAMETRO DE 2000MM</t>
  </si>
  <si>
    <t>06.021.0021-A</t>
  </si>
  <si>
    <t>06.021.0025-0</t>
  </si>
  <si>
    <t>MONTAGEM PREVIA DE PORTICOS OU ARCOS,PARA TRAVESSIAS AEREAS</t>
  </si>
  <si>
    <t>EM TUBOS DE ACO,COM DIAMETRO DE 300MM</t>
  </si>
  <si>
    <t>06.021.0025-A</t>
  </si>
  <si>
    <t>06.021.0026-0</t>
  </si>
  <si>
    <t>EM TUBOS DE ACO,COM DIAMETRO DE 400MM</t>
  </si>
  <si>
    <t>06.021.0026-A</t>
  </si>
  <si>
    <t>06.021.0027-0</t>
  </si>
  <si>
    <t>EM TUBOS DE ACO,COM DIAMETRO DE 500MM</t>
  </si>
  <si>
    <t>06.021.0027-A</t>
  </si>
  <si>
    <t>06.021.0028-0</t>
  </si>
  <si>
    <t>EM TUBOS DE ACO,COM DIAMETRO DE 600MM</t>
  </si>
  <si>
    <t>06.021.0028-A</t>
  </si>
  <si>
    <t>06.021.0029-0</t>
  </si>
  <si>
    <t>EM TUBOS DE ACO,COM DIAMETRO DE 700MM</t>
  </si>
  <si>
    <t>06.021.0029-A</t>
  </si>
  <si>
    <t>06.021.0030-0</t>
  </si>
  <si>
    <t>EM TUBOS DE ACO,COM DIAMETRO DE 800MM</t>
  </si>
  <si>
    <t>06.021.0030-A</t>
  </si>
  <si>
    <t>06.021.0031-0</t>
  </si>
  <si>
    <t>EM TUBOS DE ACO,COM DIAMETRO DE 900MM</t>
  </si>
  <si>
    <t>06.021.0031-A</t>
  </si>
  <si>
    <t>06.021.0032-0</t>
  </si>
  <si>
    <t>EM TUBOS DE ACO,COM DIAMETRO DE 1000MM</t>
  </si>
  <si>
    <t>06.021.0032-A</t>
  </si>
  <si>
    <t>06.021.0033-0</t>
  </si>
  <si>
    <t>EM TUBOS DE ACO,COM DIAMETRO DE 1200MM</t>
  </si>
  <si>
    <t>06.021.0033-A</t>
  </si>
  <si>
    <t>06.021.0034-0</t>
  </si>
  <si>
    <t>EM TUBOS DE ACO,COM DIAMETRO DE 1500MM</t>
  </si>
  <si>
    <t>06.021.0034-A</t>
  </si>
  <si>
    <t>06.021.0035-0</t>
  </si>
  <si>
    <t>EM TUBOS DE ACO,COM DIAMETRO DE 1750MM</t>
  </si>
  <si>
    <t>06.021.0035-A</t>
  </si>
  <si>
    <t>06.021.0036-0</t>
  </si>
  <si>
    <t>EM TUBOS DE ACO,COM DIAMETRO DE 2000MM</t>
  </si>
  <si>
    <t>06.021.0036-A</t>
  </si>
  <si>
    <t>06.021.0040-0</t>
  </si>
  <si>
    <t>ASSENTAMENTO DE VAOS RETOS DE TUBOS DE ACO,ATE 30,00M,NO LOC</t>
  </si>
  <si>
    <t>AL DEFINITIVO DA TRAVESSIA,COM UTILIZACAO DIRETA DE GUINDAST</t>
  </si>
  <si>
    <t>06.021.0040-A</t>
  </si>
  <si>
    <t>06.021.0041-0</t>
  </si>
  <si>
    <t>ASSENTAMENTO DE PORTICOS OU ARCOS SIMPLES DE TUBOS DE ACO,DE</t>
  </si>
  <si>
    <t xml:space="preserve"> 31,00 A 50,00M,NO LOCAL DEFINITIVO DA TRAVESSIA,COM UTILIZA</t>
  </si>
  <si>
    <t>CAO DIRETA DE GUINDASTE</t>
  </si>
  <si>
    <t>06.021.0041-A</t>
  </si>
  <si>
    <t>06.022.0010-0</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</si>
  <si>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</si>
  <si>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</si>
  <si>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</si>
  <si>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</si>
  <si>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</si>
  <si>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06.022.0010-A</t>
  </si>
  <si>
    <t>06.061.0105-0</t>
  </si>
  <si>
    <t>JUNCAO DE 45° OU 90° DE CERAMICA VIDRADA INTERNAMENTE, PARA</t>
  </si>
  <si>
    <t>ESGOTO,COM DIAMETRO DE 100MM, INCLUSIVE FORNECIMENTO DO MATE</t>
  </si>
  <si>
    <t>RIAL PARA REJUNTAMENTO COM ARGAMASSA DE CIMENTO E AREIA, NO</t>
  </si>
  <si>
    <t>TRACO 1:4.FORNECIMENTO E ASSENTAMENTO</t>
  </si>
  <si>
    <t>06.061.0105-A</t>
  </si>
  <si>
    <t>06.061.0110-0</t>
  </si>
  <si>
    <t>ESGOTO,COM DIAMETRO DE 150MM, INCLUSIVE FORNECIMENTO DO MATE</t>
  </si>
  <si>
    <t>06.061.0110-A</t>
  </si>
  <si>
    <t>06.061.0115-0</t>
  </si>
  <si>
    <t>ESGOTO,COM DIAMETRO DE 200MM, INCLUSIVE FORNECIMENTO DO MATE</t>
  </si>
  <si>
    <t>06.061.0115-A</t>
  </si>
  <si>
    <t>06.061.0120-0</t>
  </si>
  <si>
    <t>ESGOTO,COM DIAMETRO DE 250MM, INCLUSIVE FORNECIMENTO DO MATE</t>
  </si>
  <si>
    <t>06.061.0120-A</t>
  </si>
  <si>
    <t>06.061.0150-0</t>
  </si>
  <si>
    <t>CURVA CERAMICA DE 45° OU 90°,VIDRADA INTERNAMENTE, PARA ESGO</t>
  </si>
  <si>
    <t>TO,COM DIAMETRO DE 100MM,INCLUSIVE FORNECIMENTO DO MATERIAL</t>
  </si>
  <si>
    <t>PARA REJUNTAMENTO COM ARGAMASSA DE CIMENTO E AREIA,NO TRACO</t>
  </si>
  <si>
    <t>1:4.FORNECIMENTO E ASSENTAMENTO</t>
  </si>
  <si>
    <t>06.061.0150-A</t>
  </si>
  <si>
    <t>06.061.0155-0</t>
  </si>
  <si>
    <t>TO,COM DIAMETRO DE 150MM,INCLUSIVE FORNECIMENTO DO MATERIAL</t>
  </si>
  <si>
    <t>06.061.0155-A</t>
  </si>
  <si>
    <t>06.061.0160-0</t>
  </si>
  <si>
    <t>TO,COM DIAMETRO DE 200MM,INCLUSIVE FORNECIMENTO DO MATERIAL</t>
  </si>
  <si>
    <t>06.061.0160-A</t>
  </si>
  <si>
    <t>06.061.0165-0</t>
  </si>
  <si>
    <t>TO,COM DIAMETRO DE 250MM,INCLUSIVE FORNECIMENTO DO MATERIAL</t>
  </si>
  <si>
    <t>06.061.0165-A</t>
  </si>
  <si>
    <t>06.061.0170-0</t>
  </si>
  <si>
    <t>SELIM CERAMICO PARA LIGACAO DE ESGOTOS,DE 150MMX100MM,INCLUS</t>
  </si>
  <si>
    <t>IVE ARGAMASSA DE CIMENTO E AREIA NO TRACO 1:4.FORNECIMENTO E</t>
  </si>
  <si>
    <t>06.061.0170-A</t>
  </si>
  <si>
    <t>06.061.0171-0</t>
  </si>
  <si>
    <t>SELIM CERAMICO PARA LIGACAO DE ESGOTOS,DE 200MMX100MM,INCLUS</t>
  </si>
  <si>
    <t>06.061.0171-A</t>
  </si>
  <si>
    <t>06.061.0172-0</t>
  </si>
  <si>
    <t>SELIM CERAMICO PARA LIGACAO DE ESGOTOS,DE 200MMX150MM,INCLUS</t>
  </si>
  <si>
    <t>06.061.0172-A</t>
  </si>
  <si>
    <t>06.061.0173-0</t>
  </si>
  <si>
    <t>SELIM CERAMICO PARA LIGACAO DE ESGOTOS,DE 250MMX100MM,INCLUS</t>
  </si>
  <si>
    <t>06.061.0173-A</t>
  </si>
  <si>
    <t>06.061.0174-0</t>
  </si>
  <si>
    <t>SELIM CERAMICO PARA LIGACAO DE ESGOTOS,DE 250MMX150MM,INCLUS</t>
  </si>
  <si>
    <t>06.061.0174-A</t>
  </si>
  <si>
    <t>06.061.0176-0</t>
  </si>
  <si>
    <t>SELIM CERAMICO PARA LIGACAO DE ESGOTOS,DE 300MMX100MM,INCLUS</t>
  </si>
  <si>
    <t>06.061.0176-A</t>
  </si>
  <si>
    <t>06.061.0177-0</t>
  </si>
  <si>
    <t>SELIM CERAMICO PARA LIGACAO DE ESGOTOS,DE 300MMX150MM,INCLUS</t>
  </si>
  <si>
    <t>06.061.0177-A</t>
  </si>
  <si>
    <t>06.062.0001-0</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</si>
  <si>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</si>
  <si>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</si>
  <si>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</si>
  <si>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</si>
  <si>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</si>
  <si>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</si>
  <si>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06.062.0001-A</t>
  </si>
  <si>
    <t>06.062.0002-0</t>
  </si>
  <si>
    <t>NNEL LINE),COM CABECOTE PARA ROCHA,SEM CONTROLE DIRECIONAL,</t>
  </si>
  <si>
    <t>06.062.0002-A</t>
  </si>
  <si>
    <t>06.063.0012-0</t>
  </si>
  <si>
    <t>TUBO DE CONCRETO ARMADO PARA CRAVACAO COM PONTA,BOLSA E JUNT</t>
  </si>
  <si>
    <t>A ELASTICA,CONFORME ABNT NBR 15.319,DN=400MM.FORNECIMENTO</t>
  </si>
  <si>
    <t>06.063.0012-A</t>
  </si>
  <si>
    <t>06.063.0013-0</t>
  </si>
  <si>
    <t>A ELASTICA,CONFORME ABNT NBR 15.319,DN=500MM.FORNECIMENTO</t>
  </si>
  <si>
    <t>06.063.0013-A</t>
  </si>
  <si>
    <t>06.063.0014-0</t>
  </si>
  <si>
    <t>A ELASTICA,CONFORME ABNT NBR 15.319,DN=600MM.FORNECIMENTO</t>
  </si>
  <si>
    <t>06.063.0014-A</t>
  </si>
  <si>
    <t>06.063.0015-0</t>
  </si>
  <si>
    <t>A ELASTICA,CONFORME ABNT NBR 15.319,DN=700MM.FORNECIMENTO</t>
  </si>
  <si>
    <t>06.063.0015-A</t>
  </si>
  <si>
    <t>06.063.0016-0</t>
  </si>
  <si>
    <t>A ELASTICA,CONFORME ABNT NBR 15.319,DN=800MM.FORNECIMENTO</t>
  </si>
  <si>
    <t>06.063.0016-A</t>
  </si>
  <si>
    <t>06.063.0017-0</t>
  </si>
  <si>
    <t>A ELASTICA,CONFORME ABNT NBR 15.319,DN=900MM.FORNECIMENTO</t>
  </si>
  <si>
    <t>06.063.0017-A</t>
  </si>
  <si>
    <t>06.063.0018-0</t>
  </si>
  <si>
    <t>A ELASTICA,CONFORME ABNT NBR 15.319,DN=1000MM.FORNECIMENT</t>
  </si>
  <si>
    <t>06.063.0018-A</t>
  </si>
  <si>
    <t>06.063.0019-0</t>
  </si>
  <si>
    <t>A ELASTICA,CONFORME NBR 15.319/06,DN=1200MM.FORNECIMENTO</t>
  </si>
  <si>
    <t>06.063.0019-A</t>
  </si>
  <si>
    <t>06.063.0021-0</t>
  </si>
  <si>
    <t>A ELASTICA,CONFORME ABNT NBR 15.319,DN=1500MM.FORNECIMENT</t>
  </si>
  <si>
    <t>06.063.0021-A</t>
  </si>
  <si>
    <t>06.063.0023-0</t>
  </si>
  <si>
    <t>A ELASTICA,CONFORME ABNT NBR 15.319,DN=2000MM.FORNECIMENT</t>
  </si>
  <si>
    <t>06.063.0023-A</t>
  </si>
  <si>
    <t>06.069.0005-0</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</si>
  <si>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</si>
  <si>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</si>
  <si>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</si>
  <si>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</si>
  <si>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</si>
  <si>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</si>
  <si>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06.069.0005-A</t>
  </si>
  <si>
    <t>06.069.0006-0</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</si>
  <si>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</si>
  <si>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</si>
  <si>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</si>
  <si>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</si>
  <si>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</si>
  <si>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</si>
  <si>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06.069.0006-A</t>
  </si>
  <si>
    <t>06.069.0008-0</t>
  </si>
  <si>
    <t>ETRICOS,COM DIAMETRO NOMINAL DE 1 1/2",SENDO O DIAMETRO INTE</t>
  </si>
  <si>
    <t>RNO DE 39,0MM,COM FIO GUIA DE ACO E FORNECIDO COM 2 PLUGUES</t>
  </si>
  <si>
    <t>(TAMPOES)NAS EXTREMIDADES,LANCADO DIRETAMENTE NO SOLO,INCLUS</t>
  </si>
  <si>
    <t>06.069.0008-A</t>
  </si>
  <si>
    <t>06.069.0009-0</t>
  </si>
  <si>
    <t>S ELETRICOS,COM DIAMETRO NOMINAL DE 1 1/2",SENDO O DIAMETRO</t>
  </si>
  <si>
    <t>INTERNO DE 39,0MM,COM FIO GUIA DE ACO E FORNECIDO COM 2 PLUG</t>
  </si>
  <si>
    <t>06.069.0009-A</t>
  </si>
  <si>
    <t>06.069.0010-0</t>
  </si>
  <si>
    <t>ETRICOS,COM DIAMETRO NOMINAL DE 2",SENDO O DIAMETRO INTERNO</t>
  </si>
  <si>
    <t>DE 52,0MM,COM FIO GUIA DE ACO E FORNECIDO COM 2 PLUGUES(TAMP</t>
  </si>
  <si>
    <t>OES)NAS EXTREMIDADES,LANCADO DIRETAMENTE NO SOLO,INCLUSIVE C</t>
  </si>
  <si>
    <t>ONEXOES E KIT VEDACAO</t>
  </si>
  <si>
    <t>06.069.0010-A</t>
  </si>
  <si>
    <t>06.069.0015-0</t>
  </si>
  <si>
    <t>S ELETRICOS,COM DIAMETRO NOMINAL DE 2",SENDO O DIAMETRO INTE</t>
  </si>
  <si>
    <t>RNO DE 52,0MM,COM FIO GUIA DE ACO E FORNECIDO COM 2 PLUGUES(</t>
  </si>
  <si>
    <t>TAMPOES)NAS EXTREMIDADES,LANCADO DIRETAMENTE NO SOLO,INCLUSI</t>
  </si>
  <si>
    <t>VE CONEXOES E KIT VEDACAO</t>
  </si>
  <si>
    <t>06.069.0015-A</t>
  </si>
  <si>
    <t>06.069.0020-0</t>
  </si>
  <si>
    <t>ETRICOS,COM DIAMETRO NOMINAL DE 3",SENDO O DIAMETRO INTERNO</t>
  </si>
  <si>
    <t>DE 76,0MM,COM FIO GUIA DE ACO E FORNECIDO COM 2 PLUGUES(TAMP</t>
  </si>
  <si>
    <t>06.069.0020-A</t>
  </si>
  <si>
    <t>06.069.0025-0</t>
  </si>
  <si>
    <t>S ELETRICOS,COM DIAMETRO NOMINAL DE 3",SENDO O DIAMETRO INTE</t>
  </si>
  <si>
    <t>RNO DE 76,0MM,COM FIO GUIA DE ACO E FORNECIDO COM 2 PLUGUES(</t>
  </si>
  <si>
    <t>06.069.0025-A</t>
  </si>
  <si>
    <t>06.069.0030-0</t>
  </si>
  <si>
    <t>ILETO DE ALTA DENSIDADE(PEAD),PARA PROTECAO DE CONDUTORES EL</t>
  </si>
  <si>
    <t>ETRICOS,COM DIAMETRO NOMINAL DE 4",SENDO O DIAMETRO INTERNO</t>
  </si>
  <si>
    <t>DE 95,0MM,COM FIO GUIA DE ACO E FORNECIDO COM 2 PLUGUES(TAMP</t>
  </si>
  <si>
    <t>06.069.0030-A</t>
  </si>
  <si>
    <t>06.069.0035-0</t>
  </si>
  <si>
    <t>S ELETRICOS,COM DIAMETRO NOMINAL DE 4",SENDO O DIAMETRO INTE</t>
  </si>
  <si>
    <t>RNO DE 95,0MM,COM FIO GUIA DE ACO E FORNECIDO COM 2 PLUGUES(</t>
  </si>
  <si>
    <t>06.069.0035-A</t>
  </si>
  <si>
    <t>06.069.0040-0</t>
  </si>
  <si>
    <t>ETRICOS,COM DIAMETRO NOMINAL DE 5",SENDO O DIAMETRO INTERNO</t>
  </si>
  <si>
    <t>DE 107,5MM,COM FIO GUIA DE ACO E FORNECIDO COM 2 PLUGUES(TAM</t>
  </si>
  <si>
    <t>POES)NAS EXTREMIDADES,LANCADO DIRETAMENTE NO SOLO,INCLUSIVE</t>
  </si>
  <si>
    <t>CONEXOES E KIT VEDACAO</t>
  </si>
  <si>
    <t>06.069.0040-A</t>
  </si>
  <si>
    <t>06.069.0045-0</t>
  </si>
  <si>
    <t>S ELETRICOS,COM DIAMETRO NOMINAL DE 5",SENDO O DIAMETRO INTE</t>
  </si>
  <si>
    <t>RNO DE 107,5MM,COM FIO GUIA DE ACO E FORNECIDO COM 2 PLUGUES</t>
  </si>
  <si>
    <t>06.069.0045-A</t>
  </si>
  <si>
    <t>06.069.0050-0</t>
  </si>
  <si>
    <t>ETRICOS,COM DIAMETRO NOMINAL DE 6",SENDO O DIAMETRO INTERNO</t>
  </si>
  <si>
    <t>DE 138,0MM,COM FIO GUIA DE ACO E FORNECIDO COM 2 PLUGUES(TAM</t>
  </si>
  <si>
    <t>06.069.0050-A</t>
  </si>
  <si>
    <t>06.069.0055-0</t>
  </si>
  <si>
    <t>S ELETRICOS,COM DIAMETRO NOMINAL DE 6",SENDO O DIAMETRO INTE</t>
  </si>
  <si>
    <t>RNO DE 138,0MM,COM FIO GUIA DE ACO E FORNECIDO COM 2 PLUGUES</t>
  </si>
  <si>
    <t>06.069.0055-A</t>
  </si>
  <si>
    <t>06.069.0100-0</t>
  </si>
  <si>
    <t>DUTO CORRUGADO HELICOIDAL,NA COR PRETA,SINGELO,DE POLIETILEN</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</si>
  <si>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</si>
  <si>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</si>
  <si>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</si>
  <si>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</si>
  <si>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</si>
  <si>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06.069.0100-A</t>
  </si>
  <si>
    <t>06.069.0101-0</t>
  </si>
  <si>
    <t>DUTO CORRUGADO HELICOIDAL,NA COR PRETA,LINHA DUPLA,DE POLIET</t>
  </si>
  <si>
    <t>ILENO DE ALTA DENSIDADE(PEAD),P/PROTECAO DE CONDUTORES ELETR</t>
  </si>
  <si>
    <t>.EM INSTAL.SUBTERRANEAS,DIAM.NOMINAL 1 1/4",SENDO DIAM.INT.</t>
  </si>
  <si>
    <t>31,5MM,FORNECIDO C/2 TAMPOES NAS EXTREMIDADES,FITA DE AVISO</t>
  </si>
  <si>
    <t>"PERIGO"C/FIO GUIA DE ACO GALV.REVEST.PVC,CONFORME ABNT NBR</t>
  </si>
  <si>
    <t>13897 E 13898,LANC.DIR.SOLO,INCL.CONEXOES E KIT VEDACAO</t>
  </si>
  <si>
    <t>06.069.0101-A</t>
  </si>
  <si>
    <t>06.069.0105-0</t>
  </si>
  <si>
    <t>O DE ALTA DENSIDADE(PEAD),P/PROTECAO DE CONDUTORES ELETRICOS</t>
  </si>
  <si>
    <t xml:space="preserve"> EM INSTAL.SUBTERRANEAS,DIAMETRO NOMINAL 1 1/2",SENDO DIAMET</t>
  </si>
  <si>
    <t>RO INTERNO 43,0MM,FORNECIDO C/2 TAMPOES NAS EXTREMIDADES,FIT</t>
  </si>
  <si>
    <t>A DE AVISO"PERIGO"C/FIO GUIA DE ACO GALV.REVEST.PVC,CONFORME</t>
  </si>
  <si>
    <t xml:space="preserve"> ABNT NBR 13897 E 13898,LANC.DIR.SOLO,INCL.CONEX. E KIT VED.</t>
  </si>
  <si>
    <t>06.069.0105-A</t>
  </si>
  <si>
    <t>06.069.0106-0</t>
  </si>
  <si>
    <t>ICOS EM INSTAL.SUBTERRANEAS,DIAM.NOMINAL 1.1/2",SENDO DIAM.</t>
  </si>
  <si>
    <t>INTERNO 43,0MM,FORNECIDO C/2 TAMPOES NAS EXTREMIDADES,FITA D</t>
  </si>
  <si>
    <t>E AVISO"PERIGO" C/FIO GUIA DE ACO GALV.REVEST.PVC,CONFORME A</t>
  </si>
  <si>
    <t>BNT NBR 13897 E 13898,LANC.DIR.SOLO,INCL.CONEXOES E KIT VED.</t>
  </si>
  <si>
    <t>06.069.0106-A</t>
  </si>
  <si>
    <t>06.069.0110-0</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</si>
  <si>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</si>
  <si>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</si>
  <si>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</si>
  <si>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</si>
  <si>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06.069.0110-A</t>
  </si>
  <si>
    <t>06.069.0115-0</t>
  </si>
  <si>
    <t>ICOS EM INSTAL.SUBTERRANEAS,DIAM.NOMINAL 2",SENDO DIAM.INT.</t>
  </si>
  <si>
    <t>50,8MM,FORNECIDO C/2 TAMPOES NAS EXTREMIDADES,FITA DE AVISO</t>
  </si>
  <si>
    <t>"PERIGO" C/FIO GUIA DE ACO GALV.REVEST.PVC,CONFORME ABNT NBR</t>
  </si>
  <si>
    <t>06.069.0115-A</t>
  </si>
  <si>
    <t>06.069.0120-0</t>
  </si>
  <si>
    <t>O DE ALTA DENSIDADE(PEAD),PARA PROTECAO DE CONDUTORES ELETRI</t>
  </si>
  <si>
    <t>COS EM INSTAL.SUBTERRANEAS,COM DIAM.NOMINAL 3",SENDO DIAM.IN</t>
  </si>
  <si>
    <t>T. 75MM,FORNECIDO C/2 TAMPOES NAS EXTREMIDADES,FITA DE AVISO</t>
  </si>
  <si>
    <t xml:space="preserve"> "PERIGO" C/FIO GUIA DE ACO GALV.REVEST.PVC,CONFORME ABNT NB</t>
  </si>
  <si>
    <t>R 13897 E 13898,LANC.DIR.SOLO,INCL.CONEXOES E KIT VEDACAO</t>
  </si>
  <si>
    <t>06.069.0120-A</t>
  </si>
  <si>
    <t>06.069.0125-0</t>
  </si>
  <si>
    <t>ICOS EM INSTAL.SUBTERRANEAS,DIAM.NOMINAL 3",SENDO DIAM.INT.</t>
  </si>
  <si>
    <t>75MM,FORNECIDO C/2 TAMPOES NAS EXTREMIDADES,FITA DE AVISO "P</t>
  </si>
  <si>
    <t>06.069.0125-A</t>
  </si>
  <si>
    <t>06.069.0130-0</t>
  </si>
  <si>
    <t>COS EM INSTAL.SUBTERRANEAS,COM DIAM.NOMINAL 4",SENDO DIAM.IN</t>
  </si>
  <si>
    <t>TERNO 102MM,FORNECIDO C/2 TAMPOES NAS EXTREMIDADES,FITA DE A</t>
  </si>
  <si>
    <t>VISO "PERIGO" C/FIO GUIA DE ACO GALV.REVEST.PVC,CONFORME ABN</t>
  </si>
  <si>
    <t>T NBR 13897 E 13898,LANC.DIR.SOLO,INCL.CONEXOES E KIT VEDAC.</t>
  </si>
  <si>
    <t>06.069.0130-A</t>
  </si>
  <si>
    <t>06.069.0135-0</t>
  </si>
  <si>
    <t>ICOS EM INSTAL.SUBTERRANEAS,DIAM.NOMINAL 4",SENDO DIAM.INT.</t>
  </si>
  <si>
    <t>102MM,FORNECIDO C/2 TAMPOES NAS EXTREMIDADES,FITA DE AVISO "</t>
  </si>
  <si>
    <t>PERIGO" C/FIO GUIA DE ACO GALV.REVEST.PVC,CONFORME ABNT NBR</t>
  </si>
  <si>
    <t>06.069.0135-A</t>
  </si>
  <si>
    <t>06.069.0140-0</t>
  </si>
  <si>
    <t xml:space="preserve"> EM INSTAL.SUBTERRANEAS,DIAM.NOMINAL 5",SENDO DIAM.INT.128,8</t>
  </si>
  <si>
    <t>MM,FORNECIDO C/2 TAMPOES NAS EXTREMIDADES,FITA DE AVISO "PER</t>
  </si>
  <si>
    <t>IGO" C/FIO GUIA DE ACO GALV.REVEST.PVC,CONFORME ABNT NBR 138</t>
  </si>
  <si>
    <t>97 E 13898,LANC.DIR.SOLO,INCLUSIVE CONEXOES E KIT VEDACAO</t>
  </si>
  <si>
    <t>06.069.0140-A</t>
  </si>
  <si>
    <t>06.069.0145-0</t>
  </si>
  <si>
    <t>ICOS EM INSTAL.SUBTERRANEAS,DIAM.NOMINAL 5",SENDO DIAM.INT.</t>
  </si>
  <si>
    <t>128,8MM,FORNECIDO C/2 TAMPOES NAS EXTREMIDADES,FITA DE AVISO</t>
  </si>
  <si>
    <t>06.069.0145-A</t>
  </si>
  <si>
    <t>06.069.0150-0</t>
  </si>
  <si>
    <t xml:space="preserve"> EM INSTAL.SUBTERRANEAS,DIAM.NOMINAL 6",SENDO DIAM.INT. 155,</t>
  </si>
  <si>
    <t>6MM,FORNECIDO C/2 TAMPOES NAS EXTREMIDADES,FITA DE AVISO "PE</t>
  </si>
  <si>
    <t>RIGO" C/FIO GUIA DE ACO GALV.REVEST.PVC,CONFORME ABNT NBR 13</t>
  </si>
  <si>
    <t>897 E 13898,LANC.DIR.SOLO,INCLUSIVE CONEXOES E KIT VEDACAO</t>
  </si>
  <si>
    <t>06.069.0150-A</t>
  </si>
  <si>
    <t>06.069.0155-0</t>
  </si>
  <si>
    <t>ICOS EM INSTAL.SUBTERRANEAS,DIAM.NOMINAL 6",SENDO DIAM.INT.</t>
  </si>
  <si>
    <t>155,6MM,FORNECIDO C/2 TAMPOES NAS EXTREMIDADES,FITA DE AVISO</t>
  </si>
  <si>
    <t>06.069.0155-A</t>
  </si>
  <si>
    <t>06.069.0160-0</t>
  </si>
  <si>
    <t xml:space="preserve"> EM INSTAL.SUBTERRANEAS,DIAM.NOMINAL 8",SENDO DIAM.INT. 206M</t>
  </si>
  <si>
    <t>M,FORNECIDO C/2 TAMPOES NAS EXTREMIDADES,FITA DE AVISO "PERI</t>
  </si>
  <si>
    <t>GO" COM FIO GUIA DE ACO GALV.REVEST.PVC,CONFORME ABNT NBR 13</t>
  </si>
  <si>
    <t>06.069.0160-A</t>
  </si>
  <si>
    <t>06.069.0165-0</t>
  </si>
  <si>
    <t>ICOS EM INSTAL.SUBTERRANEAS,DIAM.NOMINAL 8",SENDO DIAM.INT.</t>
  </si>
  <si>
    <t>206MM,FORNECIDO C/2 TAMPOES NAS EXTREMIDADES,FITA DE AVISO "</t>
  </si>
  <si>
    <t>PERIGO" C/FIO GUIA DE ACO GALV.REVEST,PVC,CONFORME ABNT NBR</t>
  </si>
  <si>
    <t>13897 E 13898,LANC.DIR.SOLO,INCLUSIVE CONEXOES E KIT VEDACAO</t>
  </si>
  <si>
    <t>06.069.0165-A</t>
  </si>
  <si>
    <t>06.072.0001-0</t>
  </si>
  <si>
    <t>GABIAO CAIXA DE 1,00M DE ALTURA,MALHA DE ACO HEXAGONAL (8X10</t>
  </si>
  <si>
    <t>)CM,FIO COM DIAMETRO NOMINAL DO ARAME DE 2,7MM,GALVANIZADO E</t>
  </si>
  <si>
    <t>M LIGA ZN/AL TIPO 1 OU 2,CONFORME ABNT NBR 8964 E 10514,INCL</t>
  </si>
  <si>
    <t>USIVE MANTA GEOTEXTIL E EQUIPAMENTO,EXCLUSIVE PEDRAS.FORN</t>
  </si>
  <si>
    <t>ECIMENTO E COLOCACAO</t>
  </si>
  <si>
    <t>06.072.0001-A</t>
  </si>
  <si>
    <t>06.072.0003-0</t>
  </si>
  <si>
    <t>GABIAO CAIXA DE 0,50M DE ALTURA,MALHA DE ACO HEXAGONAL (8X10</t>
  </si>
  <si>
    <t>USIVE MANTA GEOTEXTIL E EQUIPAMENTO,EXCLUSIVE PEDRAS.FORNEC</t>
  </si>
  <si>
    <t>06.072.0003-A</t>
  </si>
  <si>
    <t>06.075.0010-0</t>
  </si>
  <si>
    <t>USIVE MANTA GEOTEXTIL, EQUIPAMENTO E PEDRAS.FORNECIMENTO E</t>
  </si>
  <si>
    <t>COLOCACAO</t>
  </si>
  <si>
    <t>06.075.0010-A</t>
  </si>
  <si>
    <t>06.075.0012-0</t>
  </si>
  <si>
    <t>USIVE MANTA GEOTEXTIL,EQUIPAMENTO E PEDRAS.FORNECIMENTO E C</t>
  </si>
  <si>
    <t>06.075.0012-A</t>
  </si>
  <si>
    <t>06.076.0005-0</t>
  </si>
  <si>
    <t>)CM,FIO COM DIAMETRO NOMINAL DO ARAME DE 2,4MM,GALVANIZADO E</t>
  </si>
  <si>
    <t>M LIGA ZN/AL REVESTIDO EM PVC OU OUTRO POLIMERO QUE CUMPRA A</t>
  </si>
  <si>
    <t>S FUNCOES DESENVOLVIDAS PELO PVC,TIPO 3 OU 4, CONFORME ABNT</t>
  </si>
  <si>
    <t>NBR 8964 E 10514 ,INCLUSIVE MANTA GEOTEXTIL E EQUIPAMENTO,EX</t>
  </si>
  <si>
    <t>CLUSIVE PEDRAS.FORNECIMENTO E COLOCACAO</t>
  </si>
  <si>
    <t>06.076.0005-A</t>
  </si>
  <si>
    <t>06.076.0010-0</t>
  </si>
  <si>
    <t>S FUNCOES DESENVOLVIDAS PELO PVC,TIPO 3 OU 4,CONFORME ABNT N</t>
  </si>
  <si>
    <t>BR 8964 E 10514,INCLUSIVE MANTA GEOTEXTIL E EQUIPAMENTO,EXCL</t>
  </si>
  <si>
    <t>USIVE PEDRAS.FORNECIMENTO E COLOCACAO</t>
  </si>
  <si>
    <t>06.076.0010-A</t>
  </si>
  <si>
    <t>06.076.0015-0</t>
  </si>
  <si>
    <t>GABIAO SACO,MALHA DE ACO HEXAGONAL (8X10)CM,FIO COM DIAMETRO</t>
  </si>
  <si>
    <t xml:space="preserve"> NOMINAL DO ARAME DE 2,4MM,GALVANIZADO EM LIGA ZN/AL REVESTI</t>
  </si>
  <si>
    <t>DO EM PVC OU OUTRO POLIMERO QUE CUMPRA AS FUNCOES DESENVOLVI</t>
  </si>
  <si>
    <t>DAS PELO PVC,TIPO 3 OU 4,CONFORME ABNT NBR 8964 E 10514,INCL</t>
  </si>
  <si>
    <t>USIVE MANTA GEOTEXTIL E EQUIPAMENTO,EXCLUSIVE PEDRAS.FORNECI</t>
  </si>
  <si>
    <t>06.076.0015-A</t>
  </si>
  <si>
    <t>06.076.0020-0</t>
  </si>
  <si>
    <t>GABIAO MANTA COM ESPESSURA DE 0,30M,MALHA DE ACO HEXAGONAL (</t>
  </si>
  <si>
    <t>6X8)CM,FIO COM DIAMETRO NOMINAL DO ARAME DE 2MM,GALVANIZADO</t>
  </si>
  <si>
    <t>EM LIGA ZN/AL REVESTIDO EM PVC OU OUTRO POLIMERO QUE CUMPRA</t>
  </si>
  <si>
    <t xml:space="preserve"> AS FUNCOES DESENVOLVIDAS PELO PVC,TIPO 3 OU 4,CONFORME ABNT</t>
  </si>
  <si>
    <t>NBR 8964 E 10514,INCLUSIVE MANTA GEOTEXTIL E EQUIPAMENTO,EXC</t>
  </si>
  <si>
    <t>LUSIVE PEDRAS.FORNECIMENTO E COLOCACAO</t>
  </si>
  <si>
    <t>06.076.0020-A</t>
  </si>
  <si>
    <t>06.076.0025-0</t>
  </si>
  <si>
    <t>GABIAO MANTA COM ESPESSURA DE 0,23M,MALHA DE ACO HEXAGONAL (</t>
  </si>
  <si>
    <t xml:space="preserve"> NBR8964 E 10514,INCLUSIVE MANTA GEOTEXTIL E EQUIPAMENTO,EXC</t>
  </si>
  <si>
    <t>06.076.0025-A</t>
  </si>
  <si>
    <t>06.077.0005-0</t>
  </si>
  <si>
    <t>BR 8964 E 10514,INCLUSIVE MANTA GEOTEXTIL,EQUIPAMENTO E PEDR</t>
  </si>
  <si>
    <t>AS.FORNECIMENTO E COLOCACAO</t>
  </si>
  <si>
    <t>06.077.0005-A</t>
  </si>
  <si>
    <t>06.077.0010-0</t>
  </si>
  <si>
    <t>06.077.0010-A</t>
  </si>
  <si>
    <t>06.077.0015-0</t>
  </si>
  <si>
    <t>DO EM PVC OU OUTRO POLIMERO QUE CUMPRA AS FUNCOES DESENVOL.</t>
  </si>
  <si>
    <t>PELO PVC,TIPO 3 OU 4,CONFORME ABNT NBR 8964 E 10514,INCLUSIV</t>
  </si>
  <si>
    <t>E MANTA GEOTEXTIL,EQUIPAMENTO E PEDRAS.FORNEC. E COLOCACAO</t>
  </si>
  <si>
    <t>06.077.0015-A</t>
  </si>
  <si>
    <t>06.077.0020-0</t>
  </si>
  <si>
    <t>AS FUNCOES DESENVOLV. PELO PVC,TIPO 3 OU 4,CONFORME ABNT NBR</t>
  </si>
  <si>
    <t>8964 E 10514,INCLUSIVE MANTA GEOTEXTIL,EQUIPAMENTO E PEDRAS.</t>
  </si>
  <si>
    <t xml:space="preserve"> FORNECIMENTO E COLOCACAO</t>
  </si>
  <si>
    <t>06.077.0020-A</t>
  </si>
  <si>
    <t>06.077.0025-0</t>
  </si>
  <si>
    <t>06.077.0025-A</t>
  </si>
  <si>
    <t>06.081.0010-0</t>
  </si>
  <si>
    <t>DRENO DE TUBOS DE CONCRETO,SEM ARMADURA,DE 0,30M DE DIAMETRO</t>
  </si>
  <si>
    <t>,PERFURADO OU NAO,ASSENTADOS EM DRENOS DE PEDRA BRITADA,INCL</t>
  </si>
  <si>
    <t>USIVE REATERROS,EXCLUSIVE ESCAVACAO</t>
  </si>
  <si>
    <t>06.081.0010-A</t>
  </si>
  <si>
    <t>06.082.0010-0</t>
  </si>
  <si>
    <t>DRENO PROFUNDO EM TUBO PLASTICO PERFURADO,2" DE DIAMETRO,INC</t>
  </si>
  <si>
    <t>LUSIVE TELA DE NYLON E FORNECIMENTO DOS MATERIAIS,EXCLUSIVE</t>
  </si>
  <si>
    <t>PERFURACAO DO TERRENO</t>
  </si>
  <si>
    <t>06.082.0010-A</t>
  </si>
  <si>
    <t>06.082.0015-0</t>
  </si>
  <si>
    <t>DRENO PROFUNDO EM TUBO PLASTICO PERFURADO,3" DE DIAMETRO,INC</t>
  </si>
  <si>
    <t>06.082.0015-A</t>
  </si>
  <si>
    <t>06.082.0020-0</t>
  </si>
  <si>
    <t>DRENO PROFUNDO EM TUBO PLASTICO PERFURADO,4" DE DIAMETRO,INC</t>
  </si>
  <si>
    <t>06.082.0020-A</t>
  </si>
  <si>
    <t>06.082.0050-0</t>
  </si>
  <si>
    <t>DRENO OU BARBACA EM TUBO DE PVC,DIAMETRO DE 2",INCLUSIVE FOR</t>
  </si>
  <si>
    <t>NECIMENTO DO TUBO E MATERIAL DRENANTE</t>
  </si>
  <si>
    <t>06.082.0050-A</t>
  </si>
  <si>
    <t>06.082.0053-0</t>
  </si>
  <si>
    <t>DRENO OU BARBACA EM TUBO DE PVC,DIAMETRO DE 3",INCLUSIVE FOR</t>
  </si>
  <si>
    <t>06.082.0053-A</t>
  </si>
  <si>
    <t>06.082.0055-0</t>
  </si>
  <si>
    <t>DRENO OU BARBACA EM TUBO DE PVC,DIAMETRO DE 4",INCLUSIVE FOR</t>
  </si>
  <si>
    <t>06.082.0055-A</t>
  </si>
  <si>
    <t>06.082.0070-0</t>
  </si>
  <si>
    <t>DRENO EM TUBO DE PVC,DIAMETRO DE 3",PARA VIADUTOS,INCLUSIVE</t>
  </si>
  <si>
    <t>FORNECIMENTO DO TUBO,EXCLUSIVE PERFURACAO E COLAGEM</t>
  </si>
  <si>
    <t>06.082.0070-A</t>
  </si>
  <si>
    <t>06.082.0075-0</t>
  </si>
  <si>
    <t>DRENO EM TUBO DE PVC,DIAMETRO DE 4",PARA VIADUTOS,INCLUSIVE</t>
  </si>
  <si>
    <t>06.082.0075-A</t>
  </si>
  <si>
    <t>06.084.0005-0</t>
  </si>
  <si>
    <t>FILTRO HORIZONTAL DE AREIA,EM BARRAGEM,OBEDECENDO GRANULOMET</t>
  </si>
  <si>
    <t>RIA ESPECIFICA,INCLUSIVE FORNECIMENTO DO MATERIAL</t>
  </si>
  <si>
    <t>06.084.0005-A</t>
  </si>
  <si>
    <t>06.085.0010-0</t>
  </si>
  <si>
    <t>DRENO VERTICAL NO PARAMENTO INTERNO DE MUROS DE ARRIMO,EXECU</t>
  </si>
  <si>
    <t>TADO EM PRISMAS DE 0,25 X O,25M DE SECAO,CHEIOS DE BRITA 3,</t>
  </si>
  <si>
    <t>ADMITINDO AS BARBACAS ESPACADAS DE 1,50M VERTICALMENTE E 2,0</t>
  </si>
  <si>
    <t>0M HORIZONTALMENTE,MEDINDO-SE O SERVICO PELA AREA DO MURO</t>
  </si>
  <si>
    <t>06.085.0010-A</t>
  </si>
  <si>
    <t>06.085.0015-0</t>
  </si>
  <si>
    <t>VALETA DRENANTE DE 0,50M DE LARGURA E 0,70M DE PROFUNDIDADE,</t>
  </si>
  <si>
    <t>PREENCHIDA ATE 0,30M COM PEDRA BRITADA,INCLUINDO REATERRO</t>
  </si>
  <si>
    <t>06.085.0015-A</t>
  </si>
  <si>
    <t>06.085.0020-0</t>
  </si>
  <si>
    <t>CAMADA VERTICAL DRENANTE FEITA COM PEDRA BRITADA, INCLUSIVE</t>
  </si>
  <si>
    <t>FORNECIMENTO DO MATERIAL</t>
  </si>
  <si>
    <t>06.085.0020-A</t>
  </si>
  <si>
    <t>06.085.0025-0</t>
  </si>
  <si>
    <t>CAMADA HORIZONTAL DRENANTE FEITA COM PEDRA BRITADA,INCLUSIVE</t>
  </si>
  <si>
    <t xml:space="preserve"> FORNECIMENTO E ESPALHAMENTO</t>
  </si>
  <si>
    <t>06.085.0025-A</t>
  </si>
  <si>
    <t>06.085.0030-0</t>
  </si>
  <si>
    <t>CAMADA DE BRITA N°2 PARA PROTECAO TERMICA DE IMPERMEABILIZAC</t>
  </si>
  <si>
    <t>AO DE LAJES</t>
  </si>
  <si>
    <t>06.085.0030-A</t>
  </si>
  <si>
    <t>06.085.0035-0</t>
  </si>
  <si>
    <t>CAMADA DE ARGILA EXPANDIDA PARA PROTECAO TERMICA DE IMPERMEA</t>
  </si>
  <si>
    <t>BILIZACAO DE LAJES</t>
  </si>
  <si>
    <t>06.085.0035-A</t>
  </si>
  <si>
    <t>06.085.0040-0</t>
  </si>
  <si>
    <t>ENROCAMENTO COM PEDRA-DE-MAO JOGADA, INCLUSIVE FORNECIMENTO</t>
  </si>
  <si>
    <t>DESTA</t>
  </si>
  <si>
    <t>06.085.0040-A</t>
  </si>
  <si>
    <t>06.085.0045-0</t>
  </si>
  <si>
    <t>ENROCAMENTO COM PEDRA-DE-MAO ARRUMADA,INCLUSIVE FORNECIMENTO</t>
  </si>
  <si>
    <t xml:space="preserve"> DESTA</t>
  </si>
  <si>
    <t>06.085.0045-A</t>
  </si>
  <si>
    <t>06.085.0050-1</t>
  </si>
  <si>
    <t>ENROCAMENTO COM PEDRA DE 50 A 200KG, INCLUSIVE FORNECIMENTO,</t>
  </si>
  <si>
    <t>TRANSPORTE,CARGA,DESCARGA E COLOCACAO COM ESCAVADEIRA</t>
  </si>
  <si>
    <t>06.085.0050-B</t>
  </si>
  <si>
    <t>06.085.0055-0</t>
  </si>
  <si>
    <t>EXECUCAO DE CAMADA RIP-RAP,DE PEDRA ARRUMADA,DIAMETRO MAIOR</t>
  </si>
  <si>
    <t>OU IGUAL A 0,30M,EM TALUDE DE BARRAGEM,INCLUSIVE O FORNECIME</t>
  </si>
  <si>
    <t>NTO DA PEDRA</t>
  </si>
  <si>
    <t>06.085.0055-A</t>
  </si>
  <si>
    <t>06.085.0058-0</t>
  </si>
  <si>
    <t>BARRAGEM PROVISORIA OU ENSECADEIRA, PARA DESVIO DE PEQUENOS</t>
  </si>
  <si>
    <t>CURSOS D'AGUA,COM SACOS DE AREIA EMPILHADOS,INCLUSIVE FORNEC</t>
  </si>
  <si>
    <t>IMENTO DOS MATERIAIS,ENSACAMENTO,EMPILHAMENTO E RETIRADA</t>
  </si>
  <si>
    <t>06.085.0058-A</t>
  </si>
  <si>
    <t>06.085.0060-0</t>
  </si>
  <si>
    <t>EMBASAMENTO PARA BERCO DE TUBULACAO DE ESGOTO SANITARIO,FEIT</t>
  </si>
  <si>
    <t>O COM BRITA Nº3</t>
  </si>
  <si>
    <t>06.085.0060-A</t>
  </si>
  <si>
    <t>06.085.0065-0</t>
  </si>
  <si>
    <t>CAMADA DE BRITA N°4 PARA FILTRO BIOLOGICO</t>
  </si>
  <si>
    <t>06.085.0065-A</t>
  </si>
  <si>
    <t>06.085.0070-0</t>
  </si>
  <si>
    <t>CAMADA DE PEDREGULHO PARA FILTROS DE TRATAMENTO DE AGUA COM</t>
  </si>
  <si>
    <t>GRANULOMETRIA DE 1/8" A 3/8"</t>
  </si>
  <si>
    <t>06.085.0070-A</t>
  </si>
  <si>
    <t>06.085.0072-0</t>
  </si>
  <si>
    <t>GRANULOMETRIA DE 3/8" A 3/4"</t>
  </si>
  <si>
    <t>06.085.0072-A</t>
  </si>
  <si>
    <t>06.085.0074-0</t>
  </si>
  <si>
    <t>GRANULOMETRIA DE 3/4" A 1.1/2"</t>
  </si>
  <si>
    <t>06.085.0074-A</t>
  </si>
  <si>
    <t>06.086.0010-0</t>
  </si>
  <si>
    <t>EMBASAMENTO PARA TUBULACAO DE ESGOTOS,EM CONCRETO SIMPLES,CO</t>
  </si>
  <si>
    <t>M TRANSPORTE HORIZONTAL E CONSIDERADO PARA PROFUNDIDADE DE V</t>
  </si>
  <si>
    <t>ALAS ATE 3,00M</t>
  </si>
  <si>
    <t>06.086.0010-A</t>
  </si>
  <si>
    <t>06.087.0010-0</t>
  </si>
  <si>
    <t>EMBASAMENTO PARA TUBULACAO DE ESGOTOS,EM CONCRETO ARMADO,COM</t>
  </si>
  <si>
    <t xml:space="preserve"> TRANSPORTE HORIZONTAL E CONSIDERADO PARA PROFUNDIDADE DE VA</t>
  </si>
  <si>
    <t>LAS ATE 3,00M</t>
  </si>
  <si>
    <t>06.087.0010-A</t>
  </si>
  <si>
    <t>06.088.0010-0</t>
  </si>
  <si>
    <t>EMBASAMENTO DE TUBULACAO,FEITO COM PO-DE-PEDRA</t>
  </si>
  <si>
    <t>06.088.0010-A</t>
  </si>
  <si>
    <t>06.090.0010-0</t>
  </si>
  <si>
    <t>PREPARO DE BERCO,EM TERRENO FIRME,PARA TUBULACAO DE 1,20M DE</t>
  </si>
  <si>
    <t xml:space="preserve"> DIAMETRO,APOIADA NUM ARCO DE 90°</t>
  </si>
  <si>
    <t>06.090.0010-A</t>
  </si>
  <si>
    <t>06.095.0013-0</t>
  </si>
  <si>
    <t>GEOMEMBRANA EM PEAD,ESPESSURA DE 0,8MM,LISA,SISTEMA IMPERMEA</t>
  </si>
  <si>
    <t>BILIZANTE,APLICACAO EM CONTENCAO DE FLUIDOS E RESIDUOS,CONFO</t>
  </si>
  <si>
    <t>RME ABNT NBR 16.199,INCLUSIVE SOLDA POR TERMOFUSAO,ABRACADEI</t>
  </si>
  <si>
    <t>RAS,INSERTES,CONEXOES E DEMAIS ACESSORIOS.FORNECIMENTO E COL</t>
  </si>
  <si>
    <t>06.095.0013-A</t>
  </si>
  <si>
    <t>06.095.0015-0</t>
  </si>
  <si>
    <t>GEOMEMBRANA EM PEAD,ESPESSURA DE 1,0MM,LISA,SISTEMA IMPERMEA</t>
  </si>
  <si>
    <t>06.095.0015-A</t>
  </si>
  <si>
    <t>06.095.0018-0</t>
  </si>
  <si>
    <t>GEOMEMBRANA EM PEAD,ESPESSURA DE 1,5MM,LISA,SISTEMA IMPERMEA</t>
  </si>
  <si>
    <t>06.095.0018-A</t>
  </si>
  <si>
    <t>06.095.0020-0</t>
  </si>
  <si>
    <t>GEOMEMBRANA EM PEAD,ESPESSURA DE 2,0MM,LISA,SISTEMA IMPERMEA</t>
  </si>
  <si>
    <t>06.095.0020-A</t>
  </si>
  <si>
    <t>06.095.0022-0</t>
  </si>
  <si>
    <t>GEOMEMBRANA EM PEAD,ESPESSURA DE 2,5MM,LISA,SISTEMA IMPERMEA</t>
  </si>
  <si>
    <t>06.095.0022-A</t>
  </si>
  <si>
    <t>06.095.0025-0</t>
  </si>
  <si>
    <t>GEOMEMBRANA EM PEAD,ESPESSURA DE 1,0MM,TEXTURIZADA,SISTEMA I</t>
  </si>
  <si>
    <t>MPERMEABILIZANTE,APLICACAO EM CONTENCAO DE FLUIDOS E RESIDUO</t>
  </si>
  <si>
    <t>S,CONFORME ABNT NBR 16.199,INCLUSIVE SOLDA POR TERMOFUSAO,AB</t>
  </si>
  <si>
    <t>RACADEIRAS,INSERTES,CONEXOES E DEMAIS ACESSORIOS.FORNECIMENT</t>
  </si>
  <si>
    <t>06.095.0025-A</t>
  </si>
  <si>
    <t>06.095.0028-0</t>
  </si>
  <si>
    <t>GEOMEMBRANA EM PEAD,ESPESSURA DE 1,5MM,TEXTURIZADA,SISTEMA I</t>
  </si>
  <si>
    <t>06.095.0028-A</t>
  </si>
  <si>
    <t>06.095.0030-0</t>
  </si>
  <si>
    <t>GEOMEMBRANA EM PEAD,ESPESSURA DE 2,0MM,TEXTURIZADA,SISTEMA I</t>
  </si>
  <si>
    <t>06.095.0030-A</t>
  </si>
  <si>
    <t>06.100.0010-0</t>
  </si>
  <si>
    <t>MANTA GEOTEXTIL, EM DRENOS SUBTERRANEOS.FORNECIMENTO E COLOC</t>
  </si>
  <si>
    <t>06.100.0010-A</t>
  </si>
  <si>
    <t>06.100.0011-0</t>
  </si>
  <si>
    <t>MANTA GEOTEXTIL,EM GABIOES,DRENOS PROFUNDOS OU VALETAS.FORNE</t>
  </si>
  <si>
    <t>06.100.0011-A</t>
  </si>
  <si>
    <t>06.100.0012-0</t>
  </si>
  <si>
    <t>MANTA GEOTEXTIL,EM ENROCAMENTOS OU FILTROS DE TRANSICAO.FORN</t>
  </si>
  <si>
    <t>06.100.0012-A</t>
  </si>
  <si>
    <t>06.100.0020-0</t>
  </si>
  <si>
    <t>MANTA GEOTEXTIL,EM CAMADA VERTICAL FEITA COM PEDRA BRITADA.F</t>
  </si>
  <si>
    <t>06.100.0020-A</t>
  </si>
  <si>
    <t>06.100.0030-0</t>
  </si>
  <si>
    <t>MANTA GEOTEXTIL EM POCOS DE ALIVIO.FORNECIMENTO E COLOCACAO</t>
  </si>
  <si>
    <t>06.100.0030-A</t>
  </si>
  <si>
    <t>06.100.0040-0</t>
  </si>
  <si>
    <t>MANTA GEOTEXTIL,EM PRE-FILTRO DE POCO TUBULAR.FORNECIMENTO E</t>
  </si>
  <si>
    <t>06.100.0040-A</t>
  </si>
  <si>
    <t>06.100.0050-0</t>
  </si>
  <si>
    <t>MANTA GEOTEXTIL,EM DRENO SUB-HORIZONTAL.FORNECIMENTO E COLOC</t>
  </si>
  <si>
    <t>06.100.0050-A</t>
  </si>
  <si>
    <t>06.100.0056-0</t>
  </si>
  <si>
    <t>MANTA GEOTEXTIL NAO TECIDO DE POLIESTER LARGURA 2,30M COM RE</t>
  </si>
  <si>
    <t>SISTENCIA A TRACAO A FAIXA LARGA NA RUPTURA DE 8KN/M E AO PU</t>
  </si>
  <si>
    <t>NCIONAMENTO DE 280N.FORNECIMENTO E COLOCACAO</t>
  </si>
  <si>
    <t>06.100.0056-A</t>
  </si>
  <si>
    <t>06.100.0058-0</t>
  </si>
  <si>
    <t>SISTENCIA A TRACAO A FAIXA LARGA NA RUPTURA DE 10KN/M E AO P</t>
  </si>
  <si>
    <t>UNCIONAMENTO DE 380N.FORNECIMENTO E COLOCACAO</t>
  </si>
  <si>
    <t>06.100.0058-A</t>
  </si>
  <si>
    <t>06.100.0060-0</t>
  </si>
  <si>
    <t>MANTA GEOTEXTIL NAO TECIDO DE POLIESTER,LARGURA 2,30M COM RE</t>
  </si>
  <si>
    <t>SISTENCIA A TRACAO A FAIXA LARGA NA RUPTURA DE 16KN/M E AO P</t>
  </si>
  <si>
    <t>UNCIONAMENTO DE 550N.FORNECIMENTO E COLOCACAO</t>
  </si>
  <si>
    <t>06.100.0060-A</t>
  </si>
  <si>
    <t>06.100.0062-0</t>
  </si>
  <si>
    <t>SISTENCIA A TRACAO A FAIXA LARGA NA RUPTURA DE 21KN/M E AO P</t>
  </si>
  <si>
    <t>UNCIONAMENTO DE 700N.FORNECIMENTO E COLOCACAO</t>
  </si>
  <si>
    <t>06.100.0062-A</t>
  </si>
  <si>
    <t>06.100.0064-0</t>
  </si>
  <si>
    <t>SISTENCIA A TRACAO A FAIXA LARGA NA RUPTURA DE 31KN/M E AO P</t>
  </si>
  <si>
    <t>UNCIONAMENTO DE 1000N.FORNECIMENTO E COLOCACAO</t>
  </si>
  <si>
    <t>06.100.0064-A</t>
  </si>
  <si>
    <t>06.100.0068-0</t>
  </si>
  <si>
    <t>VEU DE POLIESTER NAO TECIDO.FORNECIMENTO E COLOCACAO</t>
  </si>
  <si>
    <t>06.100.0068-A</t>
  </si>
  <si>
    <t>06.100.0079-0</t>
  </si>
  <si>
    <t>GEOGRELHA TECIDA DE POLIESTER REVESTIDA COM PVC,RESISTENCIA</t>
  </si>
  <si>
    <t>LONGITUDINAL A TRACAO DE 35KN/M E RESISTENCIA TRANSVERSAL DE</t>
  </si>
  <si>
    <t xml:space="preserve"> 20KN/M.FORNECIMENTO E COLOCACAO</t>
  </si>
  <si>
    <t>06.100.0079-A</t>
  </si>
  <si>
    <t>06.100.0080-0</t>
  </si>
  <si>
    <t>LONGITUDINAL A TRACAO DE 40KN/M E RESISTENCIA TRANSVERSAL DE</t>
  </si>
  <si>
    <t xml:space="preserve"> 27,4KN/M.FORNECIMENTO E COLOCACAO</t>
  </si>
  <si>
    <t>06.100.0080-A</t>
  </si>
  <si>
    <t>06.100.0082-0</t>
  </si>
  <si>
    <t>LONGITUDINAL A TRACAO DE 55KN/M E RESISTENCIA TRANVERSAL DE</t>
  </si>
  <si>
    <t>30KN/M.FORNECIMENTO E COLOCACAO</t>
  </si>
  <si>
    <t>06.100.0082-A</t>
  </si>
  <si>
    <t>06.100.0085-0</t>
  </si>
  <si>
    <t>LONGITUDINAL A TRACAO DE 60KN/M E RESISTENCIA TRANSVERSAL DE</t>
  </si>
  <si>
    <t xml:space="preserve"> 30KN/M.FORNECIMENTO E COLOCACAO</t>
  </si>
  <si>
    <t>06.100.0085-A</t>
  </si>
  <si>
    <t>06.100.0087-0</t>
  </si>
  <si>
    <t>LONGITUDINAL A TRACAO DE 80KN/M E RESISTENCIA TRANSVERSAL DE</t>
  </si>
  <si>
    <t>06.100.0087-A</t>
  </si>
  <si>
    <t>06.100.0090-0</t>
  </si>
  <si>
    <t>LONGITUDINAL A TRACAO DE 90KN/M E RESISTENCIA TRANSVERSAL DE</t>
  </si>
  <si>
    <t>06.100.0090-A</t>
  </si>
  <si>
    <t>06.100.0092-0</t>
  </si>
  <si>
    <t>LONGITUDINAL A TRACAO DE 110KN/M E RESISTENCIA TRANSVERSAL D</t>
  </si>
  <si>
    <t>E 30KN/M.FORNECIMENTO E COLOCACAO</t>
  </si>
  <si>
    <t>06.100.0092-A</t>
  </si>
  <si>
    <t>06.100.0095-0</t>
  </si>
  <si>
    <t>LONGITUDINAL A TRACAO DE 120KN/M E RESISTENCIA TRANSVERSAL D</t>
  </si>
  <si>
    <t>06.100.0095-A</t>
  </si>
  <si>
    <t>06.100.0100-0</t>
  </si>
  <si>
    <t>LONGITUDINAL A TRACAO DE 150KN/M E RESISTENCIA TRANSVERSAL D</t>
  </si>
  <si>
    <t>06.100.0100-A</t>
  </si>
  <si>
    <t>06.100.0105-0</t>
  </si>
  <si>
    <t>LONGITUDINAL A TRACAO DE 200KN/M.FORNECIMENTO E COLOCACAO</t>
  </si>
  <si>
    <t>06.100.0105-A</t>
  </si>
  <si>
    <t>06.100.0110-0</t>
  </si>
  <si>
    <t>LONGITUDINAL A TRACAO DE 300KN/M.FORNECIMENTO E COLOCACAO</t>
  </si>
  <si>
    <t>06.100.0110-A</t>
  </si>
  <si>
    <t>06.100.0115-0</t>
  </si>
  <si>
    <t>LONGITUDINAL A TRACAO DE 400KN/M.FORNECIMENTO E COLOCACAO</t>
  </si>
  <si>
    <t>06.100.0115-A</t>
  </si>
  <si>
    <t>06.100.0130-0</t>
  </si>
  <si>
    <t>GEOGRELHA TECIDA DE PVA(POLI ALCOOL VINILICO) COM MODULO DE</t>
  </si>
  <si>
    <t>RIGIDEZ DE 700KN/M A 5% DE DEFORMACAO. FORNECIMENTO E COLOCA</t>
  </si>
  <si>
    <t>CAO</t>
  </si>
  <si>
    <t>06.100.0130-A</t>
  </si>
  <si>
    <t>06.100.0132-0</t>
  </si>
  <si>
    <t>RIGIDEZ DE 1000 KN/M A 5% DE DEFORMACAO. FORNECIMENTO E COLO</t>
  </si>
  <si>
    <t>CACAO</t>
  </si>
  <si>
    <t>06.100.0132-A</t>
  </si>
  <si>
    <t>06.100.0134-0</t>
  </si>
  <si>
    <t>RIGIDEZ DE 1600KN/M A 5% DE DEFORMACAO. FORNECIMENTO E COLOC</t>
  </si>
  <si>
    <t>06.100.0134-A</t>
  </si>
  <si>
    <t>06.100.0136-0</t>
  </si>
  <si>
    <t>GEOGRELHA TECIDA DE PVA (POLI ALCOOL VINILICO) COM MODULO DE</t>
  </si>
  <si>
    <t xml:space="preserve"> RIGIDEZ DE 2200KN/M A 5% DE DEFORMACAO. FORNECIMENTO E COLO</t>
  </si>
  <si>
    <t>06.100.0136-A</t>
  </si>
  <si>
    <t>06.100.0138-0</t>
  </si>
  <si>
    <t xml:space="preserve"> RIGIDEZ DE 3000KN/M A 5% DE DEFORMACAO. FORNECIMENTO E COLO</t>
  </si>
  <si>
    <t>06.100.0138-A</t>
  </si>
  <si>
    <t>06.100.0140-0</t>
  </si>
  <si>
    <t xml:space="preserve"> RIGIDEZ DE 4000KN/M A 5% DE DEFORMACAO. FORNECIMENTO E COLO</t>
  </si>
  <si>
    <t>06.100.0140-A</t>
  </si>
  <si>
    <t>06.100.0142-0</t>
  </si>
  <si>
    <t xml:space="preserve"> RIGIDEZ DE 6000KN/M A 5% DE DEFORMACAO. FORNECIMENTO E COLO</t>
  </si>
  <si>
    <t>06.100.0142-A</t>
  </si>
  <si>
    <t>06.100.0144-0</t>
  </si>
  <si>
    <t xml:space="preserve"> RIGIDEZ DE 8000KN/M A 5% DE DEFORMACAO. FORNECIMENTO E COLO</t>
  </si>
  <si>
    <t>06.100.0144-A</t>
  </si>
  <si>
    <t>06.100.0148-0</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</si>
  <si>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</si>
  <si>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</si>
  <si>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</si>
  <si>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</si>
  <si>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</si>
  <si>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</si>
  <si>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06.100.0148-A</t>
  </si>
  <si>
    <t>06.100.0150-0</t>
  </si>
  <si>
    <t>GEOCOMPOSTO PARA DRENAGEM,FORMADO POR GEOMANTA TRIDIMENSIONA</t>
  </si>
  <si>
    <t>L COM 20MM DE ESPESSURA,FABRICADO COM FILAMENTOS DE POLIPROP</t>
  </si>
  <si>
    <t>ILENO TERMOSOLDADA A UM GEOTEXTIL NAO TECIDO DE POLIESTER.FO</t>
  </si>
  <si>
    <t>06.100.0150-A</t>
  </si>
  <si>
    <t>06.100.0155-0</t>
  </si>
  <si>
    <t>L COM 12MM DE ESPESSURA,FABRICADO COM FILAMENTOS DE POLIPROP</t>
  </si>
  <si>
    <t>06.100.0155-A</t>
  </si>
  <si>
    <t>06.100.0160-0</t>
  </si>
  <si>
    <t>GEOCOMPOSTO PARA DRENAGEM,HORIZONTAL,FORMADO POR GEOMANTA TR</t>
  </si>
  <si>
    <t>IDIMENSIONAL COM 11MM DE ESPESSURA,FABRICADO COM FILAMENTOS</t>
  </si>
  <si>
    <t>DE POLIPROPILENO TERMOSOLDADA A DOIS GEOTEXTEIS NAO TECIDO D</t>
  </si>
  <si>
    <t>E POLIESTER.FORNECIMENTO E COLOCACAO</t>
  </si>
  <si>
    <t>06.100.0160-A</t>
  </si>
  <si>
    <t>06.100.0165-0</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</si>
  <si>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</si>
  <si>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</si>
  <si>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</si>
  <si>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</si>
  <si>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06.100.0165-A</t>
  </si>
  <si>
    <t>06.100.0170-0</t>
  </si>
  <si>
    <t>IMENSIONAL COM 16MM DE ESPESSURA,FABRICADO COM FILAMENTOS DE</t>
  </si>
  <si>
    <t>06.100.0170-A</t>
  </si>
  <si>
    <t>06.100.0175-0</t>
  </si>
  <si>
    <t>IDIMENSIONAL COM 16MM DE ESPESSURA,FABRICADO COM FILAMENTOS</t>
  </si>
  <si>
    <t>06.100.0175-A</t>
  </si>
  <si>
    <t>06.100.0180-0</t>
  </si>
  <si>
    <t>L COM 11MM DE ESPESSURA,FABRICADO COM FILAMENTOS DE POLIPROP</t>
  </si>
  <si>
    <t>ILENO TERMOSOLDADA A DOIS GEOTEXTEIS(SENDO UM DE POLIESTER E</t>
  </si>
  <si>
    <t xml:space="preserve"> O OUTRO LAMINADO DE POLIPROPILENO),TUBO DRENO PERFURADO,PAR</t>
  </si>
  <si>
    <t>A FORMA PERDIDA.FORNECIMENTO E COLOCACAO</t>
  </si>
  <si>
    <t>06.100.0180-A</t>
  </si>
  <si>
    <t>06.100.0185-0</t>
  </si>
  <si>
    <t>GEOCOMPOSTO PARA DRENAGEM,(TRINCHEIRA DRENANTE),FORMADO POR</t>
  </si>
  <si>
    <t>GEOMANTA TRIDIMENSIONAL,ESPESSURA DE 11MM,FABRICADO COM FILA</t>
  </si>
  <si>
    <t>MENTO POLIPROPILENO TERMOSOLDADA,DOIS GEOTEXTEIS NAO TECIDO.</t>
  </si>
  <si>
    <t>06.100.0185-A</t>
  </si>
  <si>
    <t>06.100.0187-0</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</si>
  <si>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</si>
  <si>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</si>
  <si>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</si>
  <si>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</si>
  <si>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06.100.0187-A</t>
  </si>
  <si>
    <t>06.100.0190-0</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</si>
  <si>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</si>
  <si>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</si>
  <si>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</si>
  <si>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</si>
  <si>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06.100.0190-A</t>
  </si>
  <si>
    <t>06.101.0001-0</t>
  </si>
  <si>
    <t>COLCHAO DRENANTE,COM CAMADA DE 30CM DE PEDRA BRITADA N°3 E F</t>
  </si>
  <si>
    <t>ILTRO DE TRANSICAO DE MANTA GEOTEXTIL,INCLUINDO FORNECIMENTO</t>
  </si>
  <si>
    <t>E COLOCACAO DOS MATERIAIS</t>
  </si>
  <si>
    <t>06.101.0001-A</t>
  </si>
  <si>
    <t>06.102.0010-0</t>
  </si>
  <si>
    <t>ESTRUTURA EM SOLO REFORCADO COM MALHA METALICA,INCLUINDO MAN</t>
  </si>
  <si>
    <t>TA GEOTEXTIL,EQUIPAMENTOS,EXCLUSIVE:MALHA METALICA(VIDE FAMI</t>
  </si>
  <si>
    <t>LIA 06.103),PEDRA-DE-MAO,COLCHAO DE PO-DE-PEDRA,ATERRO,BERMA</t>
  </si>
  <si>
    <t xml:space="preserve"> FRONTAL E TELA DE REFORCO(VIDE ITEM 06.103.0150-0)</t>
  </si>
  <si>
    <t>06.102.0010-A</t>
  </si>
  <si>
    <t>06.103.0010-0</t>
  </si>
  <si>
    <t>MALHA METALICA PARA ESTRUTURA DE SOLO REFORCADO,HEXAGONAL,DE</t>
  </si>
  <si>
    <t xml:space="preserve"> DUPLA TORCAO,DE ZINCO-ALUMINIO COM DIAMETRO DE 2,70MM,REVES</t>
  </si>
  <si>
    <t>TIDA EM PVC COM DIAMETRO DE 0,40MM,MEDINDO 0,50X1,00X3,00M.</t>
  </si>
  <si>
    <t>FORNECIMENTO</t>
  </si>
  <si>
    <t>06.103.0010-A</t>
  </si>
  <si>
    <t>06.103.0015-0</t>
  </si>
  <si>
    <t>TIDA EM PVC COM DIAMETRO DE 0,40MM,MEDINDO 0,50X1,00X4,00M.</t>
  </si>
  <si>
    <t>06.103.0015-A</t>
  </si>
  <si>
    <t>06.103.0020-0</t>
  </si>
  <si>
    <t xml:space="preserve"> DUPLA TORCAO,DE ZINCO-ALUMINIO COM DIAMETRO DE 2.70MM,REVES</t>
  </si>
  <si>
    <t>TIDA EM PVC COM DIAMETRO DE 0,40MM,MEDINDO 0,50X1,00X5,00M.</t>
  </si>
  <si>
    <t>06.103.0020-A</t>
  </si>
  <si>
    <t>06.103.0025-0</t>
  </si>
  <si>
    <t>TIDA EM PVC COM DIAMETRO DE 0,40MM,MEDINDO 0,50X1,00X6,00M.</t>
  </si>
  <si>
    <t>06.103.0025-A</t>
  </si>
  <si>
    <t>06.103.0030-0</t>
  </si>
  <si>
    <t>TIDA EM PVC COM DIAMETRO DE 0,40MM,MEDINDO 0,50X1,00X7,00M.</t>
  </si>
  <si>
    <t>06.103.0030-A</t>
  </si>
  <si>
    <t>06.103.0035-0</t>
  </si>
  <si>
    <t>TIDA EM PVC COM DIAMETRO DE 0,40MM,MEDINDO 0,50X1,00X8,00M.</t>
  </si>
  <si>
    <t>06.103.0035-A</t>
  </si>
  <si>
    <t>06.103.0040-0</t>
  </si>
  <si>
    <t>TIDA EM PVC COM DIAMETRO DE 0,40MM,MEDINDO 0,50X1,00X9,00M.</t>
  </si>
  <si>
    <t>06.103.0040-A</t>
  </si>
  <si>
    <t>06.103.0045-0</t>
  </si>
  <si>
    <t>TIDA EM PVC COM DIAMETRO DE 0,40MM,MEDINDO 0,50X1,00X10,00M.</t>
  </si>
  <si>
    <t>06.103.0045-A</t>
  </si>
  <si>
    <t>06.103.0050-0</t>
  </si>
  <si>
    <t>TIDA EM PVC COM DIAMETRO DE 0,40MM,MEDINDO 0,50X1,00X11,00M.</t>
  </si>
  <si>
    <t>06.103.0050-A</t>
  </si>
  <si>
    <t>06.103.0055-0</t>
  </si>
  <si>
    <t>TIDA EM PVC COM DIAMETRO DE 0,40MM,MEDINDO 0,50X1,00X12,00M.</t>
  </si>
  <si>
    <t>06.103.0055-A</t>
  </si>
  <si>
    <t>06.103.0080-0</t>
  </si>
  <si>
    <t>TIDA EM PVC COM DIAMETRO DE 0,40MM,MEDINDO 1,00X1,00X3,00M.</t>
  </si>
  <si>
    <t>06.103.0080-A</t>
  </si>
  <si>
    <t>06.103.0085-0</t>
  </si>
  <si>
    <t>TIDA EM PVC COM DIAMETRO DE 0,40MM,MEDINDO 1,00X1,00X4,00M.</t>
  </si>
  <si>
    <t>06.103.0085-A</t>
  </si>
  <si>
    <t>06.103.0090-0</t>
  </si>
  <si>
    <t>TIDA EM PVC COM DIAMETRO DE 0,40MM,MEDINDO 1,00X1,00X5,00M.</t>
  </si>
  <si>
    <t>06.103.0090-A</t>
  </si>
  <si>
    <t>06.103.0095-0</t>
  </si>
  <si>
    <t>TIDA EM PVC COM DIAMETRO DE 0,40MM,MEDINDO 1,00X1,00X6,00M.</t>
  </si>
  <si>
    <t>06.103.0095-A</t>
  </si>
  <si>
    <t>06.103.0100-0</t>
  </si>
  <si>
    <t>TIDA EM PVC COM DIAMETRO DE 0,40MM,MEDINDO 1,00X1,00X7,00M.</t>
  </si>
  <si>
    <t>06.103.0100-A</t>
  </si>
  <si>
    <t>06.103.0105-0</t>
  </si>
  <si>
    <t>TIDA EM PVC COM DIAMETRO DE 0,40MM,MEDINDO 1,00X1,00X8,00M.</t>
  </si>
  <si>
    <t>06.103.0105-A</t>
  </si>
  <si>
    <t>06.103.0110-0</t>
  </si>
  <si>
    <t>TIDA EM PVC COM DIAMETRO DE 0,40MM,MEDINDO 1,00X1,00X9,00M.</t>
  </si>
  <si>
    <t>06.103.0110-A</t>
  </si>
  <si>
    <t>06.103.0115-0</t>
  </si>
  <si>
    <t>TIDA EM PVC COM DIAMETRO DE 0,40MM,MEDINDO 1,00X1,00X10,00M.</t>
  </si>
  <si>
    <t>06.103.0115-A</t>
  </si>
  <si>
    <t>06.103.0120-0</t>
  </si>
  <si>
    <t>TIDA EM PVC COM DIAMETRO DE 0,40MM,MEDINDO 1,00X1,00X11,00M.</t>
  </si>
  <si>
    <t>06.103.0120-A</t>
  </si>
  <si>
    <t>06.103.0125-0</t>
  </si>
  <si>
    <t>TIDA EM PVC COM DIAMETRO DE 0,40MM,MEDINDO 1,00X1,00X12,00M.</t>
  </si>
  <si>
    <t>06.103.0125-A</t>
  </si>
  <si>
    <t>06.103.0150-0</t>
  </si>
  <si>
    <t>TELA DE REFORCO COM MALHA METALICA HEXAGONAL DE DUPLA TORCAO</t>
  </si>
  <si>
    <t>DE ZINCO-ALUMINIO COM DIAMETRO 2,70MM,REVESTIDA DE PVC COM D</t>
  </si>
  <si>
    <t>IAMETRO DE 0,40MM,INCLUSIVE COSTURA.FORNECIMENTO</t>
  </si>
  <si>
    <t>06.103.0150-A</t>
  </si>
  <si>
    <t>06.106.0011-0</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</si>
  <si>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</si>
  <si>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</si>
  <si>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</si>
  <si>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</si>
  <si>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</si>
  <si>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</si>
  <si>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06.106.0011-A</t>
  </si>
  <si>
    <t>06.106.0012-0</t>
  </si>
  <si>
    <t>ACO DE 1/2",DIAMETRO DE 1,20M,EM TRECHOS SOLDADOS,P/EXECUCAO</t>
  </si>
  <si>
    <t>06.106.0012-A</t>
  </si>
  <si>
    <t>06.106.0014-0</t>
  </si>
  <si>
    <t>ACO DE 1/2",DIAMETRO DE 1,50M,EM TRECHOS SOLDADOS,P/EXECUCAO</t>
  </si>
  <si>
    <t>06.106.0014-A</t>
  </si>
  <si>
    <t>06.108.0005-0</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</si>
  <si>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</si>
  <si>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</si>
  <si>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</si>
  <si>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</si>
  <si>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</si>
  <si>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06.108.0005-A</t>
  </si>
  <si>
    <t>06.108.0006-0</t>
  </si>
  <si>
    <t>RO DE 1,20M,A PARTIR DE POCO DE CRAVACAO POR MACACO,EXCLUSIV</t>
  </si>
  <si>
    <t>06.108.0006-A</t>
  </si>
  <si>
    <t>06.108.0007-0</t>
  </si>
  <si>
    <t>RO DE 1,50M,A PARTIR DE POCO DE CRAVACAO POR MACACO,EXCLUSIV</t>
  </si>
  <si>
    <t>06.108.0007-A</t>
  </si>
  <si>
    <t>06.108.0008-0</t>
  </si>
  <si>
    <t>RO DE 2,00M,A PARTIR DE POCO DE CRAVACAO POR MACACO,EXCLUSIV</t>
  </si>
  <si>
    <t>06.108.0008-A</t>
  </si>
  <si>
    <t>06.108.0009-0</t>
  </si>
  <si>
    <t>RO DE 2,50M,A PARTIR DE POCO DE CRAVACAO POR MACACO,EXCLUSIV</t>
  </si>
  <si>
    <t>06.108.0009-A</t>
  </si>
  <si>
    <t>06.110.0001-0</t>
  </si>
  <si>
    <t>ENCHIMENTO COM ARGAMASSA,NO TRACO 1:4,ENTRE O TUBO CAMISA DE</t>
  </si>
  <si>
    <t xml:space="preserve"> TUNEIS EM TRAVESSIAS SUBTERRANEAS E A TUBULACAO ASSENTADA D</t>
  </si>
  <si>
    <t>ENTRO DAQUELES.CUSTO POR M3 DE ENCHIMENTO</t>
  </si>
  <si>
    <t>06.110.0001-A</t>
  </si>
  <si>
    <t>06.115.0001-0</t>
  </si>
  <si>
    <t>REVESTIMENTO DE TALUDE COM SOLO-CIMENTO(TEOR DE CIMENTO IGUA</t>
  </si>
  <si>
    <t>L A 7,5%,EM PESO),INCLUSIVE FORNECIMENTO DOS MATERIAIS,DOSAG</t>
  </si>
  <si>
    <t>EM E CONTROLE TECNOLOGICO</t>
  </si>
  <si>
    <t>06.115.0001-A</t>
  </si>
  <si>
    <t>06.200.0030-0</t>
  </si>
  <si>
    <t>TUBO DE FERRO FUNDIDO,CENTRIFUGADO,DUCTIL,CLASSE 25KG, PARA</t>
  </si>
  <si>
    <t>CANALIZACAO DE AGUA,PONTA/BOLSA,REVESTIDO INTERNAMENTE EM PO</t>
  </si>
  <si>
    <t>LIETILENO,REVESTIMENTO EXTERNO EM LIGA DE ZINCO E ALUMINIO E</t>
  </si>
  <si>
    <t xml:space="preserve"> EPOXI DE COR AZUL MARINHO,COM DIAMETRO EXTERNO DE 90MM,CONF</t>
  </si>
  <si>
    <t>ORME ABNT NBR 7675,12588 E 11827.FORNECIMENTO</t>
  </si>
  <si>
    <t>06.200.0030-A</t>
  </si>
  <si>
    <t>06.200.0033-0</t>
  </si>
  <si>
    <t xml:space="preserve"> EPOXI DE COR AZUL MARINHO,COM DIAMETRO EXTERNO DE 110MM,CON</t>
  </si>
  <si>
    <t>FORME ABNT NBR 7675,12588 E 11827.FORNECIMENTO</t>
  </si>
  <si>
    <t>06.200.0033-A</t>
  </si>
  <si>
    <t>06.200.0035-0</t>
  </si>
  <si>
    <t xml:space="preserve"> EPOXI DE COR AZUL MARINHO,COM DIAMETRO EXTERNO DE 125MM,CON</t>
  </si>
  <si>
    <t>06.200.0035-A</t>
  </si>
  <si>
    <t>06.200.0051-0</t>
  </si>
  <si>
    <t>TUBO DE FERRO FUNDIDO,CENTRIFUGADO,DUCTIL,PARA CANALIZACOES</t>
  </si>
  <si>
    <t>SOB PRESSAO,CLASSE K-9,PONTA/BOLSA,CONFORME ABNT NBR 7675,RE</t>
  </si>
  <si>
    <t>VESTIDO EXTERNAMENTE COM ZINCO METALICO E PINTURA BETUMINOSA</t>
  </si>
  <si>
    <t xml:space="preserve"> E INTERNAMENTE COM ARGAMASSA DE CIMENTO,COM JUNTA ELASTICA,</t>
  </si>
  <si>
    <t>BOLSA MODELO JE2GS,DIAMETRO DE 80MM,CONFORME ABNT NBR 13747.</t>
  </si>
  <si>
    <t>06.200.0051-A</t>
  </si>
  <si>
    <t>06.200.0052-0</t>
  </si>
  <si>
    <t>BOLSA MODELO JE2GS,DIAMETRO DE 100MM,CONFORME ABNT NBR 13747</t>
  </si>
  <si>
    <t>.FORNECIMENTO</t>
  </si>
  <si>
    <t>06.200.0052-A</t>
  </si>
  <si>
    <t>06.200.0053-0</t>
  </si>
  <si>
    <t>BOLSA MODELO JE2GS,DIAMETRO DE 150MM,CONFORME ABNT NBR 13747</t>
  </si>
  <si>
    <t>06.200.0053-A</t>
  </si>
  <si>
    <t>06.200.0054-0</t>
  </si>
  <si>
    <t>BOLSA MODELO JE2GS,DIAMETRO DE 200MM,CONFORME ABNT NBR 13747</t>
  </si>
  <si>
    <t>06.200.0054-A</t>
  </si>
  <si>
    <t>06.200.0055-0</t>
  </si>
  <si>
    <t>BOLSA MODELO JE2GS,DIAMETRO DE 250MM,CONFORME ABNT NBR 13747</t>
  </si>
  <si>
    <t>06.200.0055-A</t>
  </si>
  <si>
    <t>06.200.0056-0</t>
  </si>
  <si>
    <t>BOLSA MODELO JE2GS,DIAMETRO DE 300MM,CONFORME ABNT NBR 13747</t>
  </si>
  <si>
    <t>06.200.0056-A</t>
  </si>
  <si>
    <t>06.200.0057-0</t>
  </si>
  <si>
    <t>BOLSA MODELO JE2GS,DIAMETRO DE 350MM,CONFORME ABNT NBR 13747</t>
  </si>
  <si>
    <t>06.200.0057-A</t>
  </si>
  <si>
    <t>06.200.0058-0</t>
  </si>
  <si>
    <t>BOLSA MODELO JE2GS,DIAMETRO DE 400MM,CONFORME ABNT NBR 13747</t>
  </si>
  <si>
    <t>06.200.0058-A</t>
  </si>
  <si>
    <t>06.200.0059-0</t>
  </si>
  <si>
    <t>BOLSA MODELO JE2GS,DIAMETRO DE 450MM,CONFORME ABNT NBR 13747</t>
  </si>
  <si>
    <t>06.200.0059-A</t>
  </si>
  <si>
    <t>06.200.0060-0</t>
  </si>
  <si>
    <t>SIB PRESSAO,CLASSE K-9,PONTA/BOLSA,CONFORME ABNT NBR 7675,RE</t>
  </si>
  <si>
    <t>BOLSA MODELO JE2GS,DIAMETRO DE 500MM,CONFORME ABNT NBR 13747</t>
  </si>
  <si>
    <t>06.200.0060-A</t>
  </si>
  <si>
    <t>06.200.0062-0</t>
  </si>
  <si>
    <t>BOLSA MODELO JE2GS,DIAMETRO DE 600MM,CONFORME ABNT NBR 13747</t>
  </si>
  <si>
    <t>06.200.0062-A</t>
  </si>
  <si>
    <t>06.200.0064-0</t>
  </si>
  <si>
    <t>BOLSA MODELO JE2GS,DIAMETRO DE 700MM,CONFORME ABNT NBR 13747</t>
  </si>
  <si>
    <t>06.200.0064-A</t>
  </si>
  <si>
    <t>06.200.0065-0</t>
  </si>
  <si>
    <t>BOLSA MODELO JE2GS,DIAMETRO DE 800MM,CONFORME ABNT NBR 13747</t>
  </si>
  <si>
    <t>06.200.0065-A</t>
  </si>
  <si>
    <t>06.200.0066-0</t>
  </si>
  <si>
    <t>BOLSA MODELO JE2GS,DIAMETRO DE 900MM,CONFORME ABNT NBR 13747</t>
  </si>
  <si>
    <t>06.200.0066-A</t>
  </si>
  <si>
    <t>06.200.0067-0</t>
  </si>
  <si>
    <t>BOLSA MODELO JE2GS,DIAMETRO DE 1000MM,CONFORME ABNT NBR 1374</t>
  </si>
  <si>
    <t>7.FORNECIMENTO</t>
  </si>
  <si>
    <t>06.200.0067-A</t>
  </si>
  <si>
    <t>06.200.0068-0</t>
  </si>
  <si>
    <t>BOLSA MODELO JE2GS,DIAMETRO DE 1200MM,CONFORME ABNT NBR 1374</t>
  </si>
  <si>
    <t>06.200.0068-A</t>
  </si>
  <si>
    <t>06.200.0071-0</t>
  </si>
  <si>
    <t>TUBO DE FERRO FUNDIDO CENTRIFUGADO,DUCTIL,PARA CANALIZACOES</t>
  </si>
  <si>
    <t>SOB PRESSAO CLASSE K-7,CONFORME ABNT NBR 7675,PONTA/BOLSA,RE</t>
  </si>
  <si>
    <t>BOLSA MODELO JE2GS CONFORME ABNT NBR 13747,DIAMETRO DE 150MM</t>
  </si>
  <si>
    <t>06.200.0071-A</t>
  </si>
  <si>
    <t>06.200.0072-0</t>
  </si>
  <si>
    <t>BOLSA MODELO JE2GS CONFORME ABNT NBR 13747,DIAMETRO DE 200MM</t>
  </si>
  <si>
    <t>06.200.0072-A</t>
  </si>
  <si>
    <t>06.200.0073-0</t>
  </si>
  <si>
    <t>BOLSA MODELO JE2GS CONFORME ABNT NBR 13747,DIAMETRO DE 250MM</t>
  </si>
  <si>
    <t>06.200.0073-A</t>
  </si>
  <si>
    <t>06.200.0074-0</t>
  </si>
  <si>
    <t>BOLSA MODELO JE2GS CONFORME ABNT NBR 13747,DIAMETRO DE 300MM</t>
  </si>
  <si>
    <t>06.200.0074-A</t>
  </si>
  <si>
    <t>06.200.0075-0</t>
  </si>
  <si>
    <t>BOLSA MODELO JE2GS CONFORME ABNT NBR 13747,DIAMETRO DE 350MM</t>
  </si>
  <si>
    <t>06.200.0075-A</t>
  </si>
  <si>
    <t>06.200.0076-0</t>
  </si>
  <si>
    <t>BOLSA MODELO JE2GS CONFORME ABNT NBR 13747,DIAMETRO DE 400MM</t>
  </si>
  <si>
    <t>06.200.0076-A</t>
  </si>
  <si>
    <t>06.200.0077-0</t>
  </si>
  <si>
    <t>SOB PRESSAO,CLASSE K-7,CONFORME ABNT NBR 7675,PONTA/BOLSA,RE</t>
  </si>
  <si>
    <t>BOLSA MODELO JE2GS CONFORME ABNT NBR 13747,DIAMETRO DE 450MM</t>
  </si>
  <si>
    <t>06.200.0077-A</t>
  </si>
  <si>
    <t>06.200.0078-0</t>
  </si>
  <si>
    <t>BOLSA MODELO JE2GS CONFORME ABNT NBR 13747,DIAMETRO DE 500MM</t>
  </si>
  <si>
    <t>06.200.0078-A</t>
  </si>
  <si>
    <t>06.200.0080-0</t>
  </si>
  <si>
    <t>BOLSA MODELO JE2GS CONFORME ABNT NBR 13747,DIAMETRO DE 600MM</t>
  </si>
  <si>
    <t>06.200.0080-A</t>
  </si>
  <si>
    <t>06.200.0081-0</t>
  </si>
  <si>
    <t>BOLSA MODELO JE2GS CONFORME ABNT NBR 13747,DIAMETRO DE 700MM</t>
  </si>
  <si>
    <t>06.200.0081-A</t>
  </si>
  <si>
    <t>06.200.0083-0</t>
  </si>
  <si>
    <t>BOLSA MODELO JE2GS CONFORME ABNT NBR 13747,DIAMETRO DE 800MM</t>
  </si>
  <si>
    <t>06.200.0083-A</t>
  </si>
  <si>
    <t>06.200.0084-0</t>
  </si>
  <si>
    <t>BOLSA MODELO JE2GS CONFORME ABNT NBR 13747,DIAMETRO DE 900MM</t>
  </si>
  <si>
    <t>06.200.0084-A</t>
  </si>
  <si>
    <t>06.200.0085-0</t>
  </si>
  <si>
    <t>BOLSA MODELO JE2GS CONFORME ABNT NBR 13747,DIAMETRO DE 1000M</t>
  </si>
  <si>
    <t>M.FORNECIMENTO</t>
  </si>
  <si>
    <t>06.200.0085-A</t>
  </si>
  <si>
    <t>06.200.0086-0</t>
  </si>
  <si>
    <t>BOLSA MODELO JE2GS CONFORME ABNT NBR 13747,DIAMETRO DE 1200M</t>
  </si>
  <si>
    <t>06.200.0086-A</t>
  </si>
  <si>
    <t>06.200.0090-0</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</si>
  <si>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</si>
  <si>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</si>
  <si>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</si>
  <si>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</si>
  <si>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</si>
  <si>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</si>
  <si>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06.200.0090-A</t>
  </si>
  <si>
    <t>06.200.0092-0</t>
  </si>
  <si>
    <t>JE2GS CONFORME ABNT NBR 13747,DIAMETRO DE 100MM.FORNECIMENTO</t>
  </si>
  <si>
    <t>06.200.0092-A</t>
  </si>
  <si>
    <t>06.200.0093-0</t>
  </si>
  <si>
    <t>A COM JUNTA ELASTICA,REVESTIDO INTERNAMENTE COM ARGAMASSA DE</t>
  </si>
  <si>
    <t>JE2GS CONFORME ABNT NBR 13747,DIAMETRO DE 150MM.FORNECIMENTO</t>
  </si>
  <si>
    <t>06.200.0093-A</t>
  </si>
  <si>
    <t>06.200.0094-0</t>
  </si>
  <si>
    <t>JE2GS CONFORME ABNT NBR 13747,DIAMETRO DE 200MM.FORNECIMENTO</t>
  </si>
  <si>
    <t>06.200.0094-A</t>
  </si>
  <si>
    <t>06.200.0095-0</t>
  </si>
  <si>
    <t>JE2GS CONFORME ABNT NBR 13747.DIAMETRO DE 250MM.FORNECIMENTO</t>
  </si>
  <si>
    <t>06.200.0095-A</t>
  </si>
  <si>
    <t>06.200.0096-0</t>
  </si>
  <si>
    <t>JE2GS CONFORME ABNT NBR 13747,DIAMETRO DE 300MM.FORNECIMENTO</t>
  </si>
  <si>
    <t>06.200.0096-A</t>
  </si>
  <si>
    <t>06.200.0097-0</t>
  </si>
  <si>
    <t xml:space="preserve"> CIMENTO ALUMINOSO,APLICACAO ESGOTO,E EXTERNAMENTE COM ZINCO</t>
  </si>
  <si>
    <t>JE2GS CONFORME ABNT NBR 13747,DIAMETRO DE 350MM.FORNECIMENTO</t>
  </si>
  <si>
    <t>06.200.0097-A</t>
  </si>
  <si>
    <t>06.200.0098-0</t>
  </si>
  <si>
    <t>JE2GS CONFORME ABNT NBR 13747,DIAMETRO DE 400MM.FORNECIMENTO</t>
  </si>
  <si>
    <t>06.200.0098-A</t>
  </si>
  <si>
    <t>06.200.0099-0</t>
  </si>
  <si>
    <t>JE2GS CONFORME ABNT NBR 13747,DIAMETRO DE 450MM.FORNECIMENTO</t>
  </si>
  <si>
    <t>06.200.0099-A</t>
  </si>
  <si>
    <t>06.200.0100-0</t>
  </si>
  <si>
    <t>JE2GS CONFORME ABNT NBR 13747,DIAMETRO DE 500MM.FORNECIMENTO</t>
  </si>
  <si>
    <t>06.200.0100-A</t>
  </si>
  <si>
    <t>06.200.0102-0</t>
  </si>
  <si>
    <t>JE2GS CONFORME ABNT NBR 13747,DIAMETRO DE 600MM.FORNECIMENTO</t>
  </si>
  <si>
    <t>06.200.0102-A</t>
  </si>
  <si>
    <t>06.200.0104-0</t>
  </si>
  <si>
    <t>JE2GS CONFORME ABNT NBR 13747,DIAMETRO DE 700MM.FORNECIMENTO</t>
  </si>
  <si>
    <t>06.200.0104-A</t>
  </si>
  <si>
    <t>06.200.0105-0</t>
  </si>
  <si>
    <t>JE2GS CONFORME ABNT NBR 13747,DIAMETRO DE 800MM.FORNECIMENTO</t>
  </si>
  <si>
    <t>06.200.0105-A</t>
  </si>
  <si>
    <t>06.200.0106-0</t>
  </si>
  <si>
    <t>JE2GS CONFORME ABNT NBR 13747,DIAMETRO DE 900MM.FORNECIMENTO</t>
  </si>
  <si>
    <t>06.200.0106-A</t>
  </si>
  <si>
    <t>06.200.0107-0</t>
  </si>
  <si>
    <t>JE2GS CONFORME ABNT NBR 13747,DIAMETRO 1000MM.FORNECIMENTO</t>
  </si>
  <si>
    <t>06.200.0107-A</t>
  </si>
  <si>
    <t>06.200.0108-0</t>
  </si>
  <si>
    <t>JE2GS CONFORME ABNT NBR 13747,DIAMETRO 1200MM.FORNECIMENTO</t>
  </si>
  <si>
    <t>06.200.0108-A</t>
  </si>
  <si>
    <t>06.201.0051-0</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</si>
  <si>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</si>
  <si>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</si>
  <si>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</si>
  <si>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</si>
  <si>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</si>
  <si>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</si>
  <si>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06.201.0051-A</t>
  </si>
  <si>
    <t>06.201.0052-0</t>
  </si>
  <si>
    <t>NBR 7560 E ABNT NBR 7675,REVESTIDO INTERNAMENTE COM ARGAMASS</t>
  </si>
  <si>
    <t>A DE CIMENTO E EXTERNAMENTE COM ZINCO METALICO E PINTURA BET</t>
  </si>
  <si>
    <t>UMINOSA,EXCLUSIVE ACESSORIOS PARA JUNTA,COM DIAMETRO DE 100M</t>
  </si>
  <si>
    <t>M,COMPRIMENTO ATE 1,00M.FORNECIMENTO</t>
  </si>
  <si>
    <t>06.201.0052-A</t>
  </si>
  <si>
    <t>06.201.0053-0</t>
  </si>
  <si>
    <t>TUMINOSA,EXCLUSIVE ACESSORIOS PARA JUNTA,COM DIAMETRO DE 150</t>
  </si>
  <si>
    <t>MM,COMPRIMENTO ATE 1,0M.FORNECIMENTO</t>
  </si>
  <si>
    <t>06.201.0053-A</t>
  </si>
  <si>
    <t>06.201.0054-0</t>
  </si>
  <si>
    <t>TUMINOSA,EXCLUSIVE ACESSORIOS PARA JUNTA,COM DIAMETRO DE 200</t>
  </si>
  <si>
    <t>06.201.0054-A</t>
  </si>
  <si>
    <t>06.201.0055-0</t>
  </si>
  <si>
    <t>TUMINOSA,EXCLUSIVE ACESSORIOS PARA JUNTA,COM DIAMETRO DE 250</t>
  </si>
  <si>
    <t>06.201.0055-A</t>
  </si>
  <si>
    <t>06.201.0056-0</t>
  </si>
  <si>
    <t>TUMINOSA,EXCLUSIVE ACESSORIOS PARA JUNTA,COM DIAMETRO DE 300</t>
  </si>
  <si>
    <t>06.201.0056-A</t>
  </si>
  <si>
    <t>06.201.0057-0</t>
  </si>
  <si>
    <t>TUMINOSA,EXCLUSIVE ACESSORIOS PARA JUNTA,COM DIAMETRO DE 350</t>
  </si>
  <si>
    <t>06.201.0057-A</t>
  </si>
  <si>
    <t>06.201.0058-0</t>
  </si>
  <si>
    <t>TUMINOSA,EXCLUSIVE ACESSORIOS PARA JUNTA,COM DIAMETRO DE 400</t>
  </si>
  <si>
    <t>06.201.0058-A</t>
  </si>
  <si>
    <t>06.201.0059-0</t>
  </si>
  <si>
    <t>TUMINOSA,EXCLUSIVE ACESSORIOS PARA JUNTA,COM DIAMETRO DE 450</t>
  </si>
  <si>
    <t>06.201.0059-A</t>
  </si>
  <si>
    <t>06.201.0060-0</t>
  </si>
  <si>
    <t>TUMINOSA,EXCLUSIVE ACESSORIOS PARA JUNTA,COM DIAMETRO DE 500</t>
  </si>
  <si>
    <t>06.201.0060-A</t>
  </si>
  <si>
    <t>06.201.0061-0</t>
  </si>
  <si>
    <t>TUMINOSA,EXCLUSIVE ACESSORIOS PARA JUNTA,COM DIAMETRO DE 600</t>
  </si>
  <si>
    <t>06.201.0061-A</t>
  </si>
  <si>
    <t>06.201.0062-0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</si>
  <si>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</si>
  <si>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</si>
  <si>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</si>
  <si>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</si>
  <si>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</si>
  <si>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</si>
  <si>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06.201.0062-A</t>
  </si>
  <si>
    <t>06.201.0063-0</t>
  </si>
  <si>
    <t>ETUMINOSA,EXCLUSIVE ACESSORIOS PARA JUNTA,COM DIAMETRO DE 80</t>
  </si>
  <si>
    <t>06.201.0063-A</t>
  </si>
  <si>
    <t>06.201.0064-0</t>
  </si>
  <si>
    <t>ETUMINOSA,EXCLUSIVE ACESSORIOS PARA JUNTA,COM DIAMETRO DE 90</t>
  </si>
  <si>
    <t>06.201.0064-A</t>
  </si>
  <si>
    <t>06.201.0065-0</t>
  </si>
  <si>
    <t>ETUMINOSA,EXCLUSIVE ACESSORIOS PARA JUNTA,COM DIAMETRO DE 10</t>
  </si>
  <si>
    <t>00MM,COMPRIMENTO ATE 1,0M.FORNECIMENTO</t>
  </si>
  <si>
    <t>06.201.0065-A</t>
  </si>
  <si>
    <t>06.201.0066-0</t>
  </si>
  <si>
    <t>ETUMINOSA,EXCLUSIVE ACESSORIOS PARA JUNTA,COM DIAMETRO DE 12</t>
  </si>
  <si>
    <t>06.201.0066-A</t>
  </si>
  <si>
    <t>06.201.0071-0</t>
  </si>
  <si>
    <t>TUBO DE FERRO FUNDIDO DUCTIL COM FLANGES SOLDADOS,CLASSE DE</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</si>
  <si>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</si>
  <si>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</si>
  <si>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</si>
  <si>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</si>
  <si>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</si>
  <si>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06.201.0071-A</t>
  </si>
  <si>
    <t>06.201.0072-0</t>
  </si>
  <si>
    <t>IMENTO,EXCLUSIVE ACESSORIOS PARA JUNTA,COM DIAMETRO DE 100MM</t>
  </si>
  <si>
    <t>,COMPRIMENTO ATE 1,0M.FORNECIMENTO</t>
  </si>
  <si>
    <t>06.201.0072-A</t>
  </si>
  <si>
    <t>06.201.0073-0</t>
  </si>
  <si>
    <t>IMENTO,EXCLUSIVE ACESSORIOS PARA JUNTA,COM DIAMETRO DE 150MM</t>
  </si>
  <si>
    <t>06.201.0073-A</t>
  </si>
  <si>
    <t>06.201.0074-0</t>
  </si>
  <si>
    <t>IMENTO,EXCLUSIVE ACESSORIOS PARA JUNTA,COM DIAMETRO DE 200MM</t>
  </si>
  <si>
    <t>06.201.0074-A</t>
  </si>
  <si>
    <t>06.201.0075-0</t>
  </si>
  <si>
    <t>IMENTO,EXCLUSIVE ACESSORIOS PARA JUNTA,COM DIAMETRO DE 250MM</t>
  </si>
  <si>
    <t>06.201.0075-A</t>
  </si>
  <si>
    <t>06.201.0076-0</t>
  </si>
  <si>
    <t>IMENTO,EXCLUSIVE ACESSORIOS PARA JUNTA,COM DIAMETRO DE 300MM</t>
  </si>
  <si>
    <t>06.201.0076-A</t>
  </si>
  <si>
    <t>06.201.0077-0</t>
  </si>
  <si>
    <t>IMENTO,EXCLUSIVE ACESSORIOS PARA JUNTA,COM DIAMETRO DE 350MM</t>
  </si>
  <si>
    <t>06.201.0077-A</t>
  </si>
  <si>
    <t>06.201.0078-0</t>
  </si>
  <si>
    <t>IMENTO,EXCLUSIVE ACESSORIOS PARA JUNTA,COM DIAMETRO DE 400MM</t>
  </si>
  <si>
    <t>06.201.0078-A</t>
  </si>
  <si>
    <t>06.201.0079-0</t>
  </si>
  <si>
    <t>IMENTO,EXCLUSIVE ACESSORIOS PARA JUNTA,COM DIAMETRO DE 450MM</t>
  </si>
  <si>
    <t>06.201.0079-A</t>
  </si>
  <si>
    <t>06.201.0080-0</t>
  </si>
  <si>
    <t>IMENTO,EXCLUSIVE ACESSORIOS PARA JUNTA,COM DIAMETRO DE 500MM</t>
  </si>
  <si>
    <t>06.201.0080-A</t>
  </si>
  <si>
    <t>06.201.0081-0</t>
  </si>
  <si>
    <t>IMENTO,EXCLUSIVE ACESSORIOS PARA JUNTA,COM DIAMETRO DE 600MM</t>
  </si>
  <si>
    <t>06.201.0081-A</t>
  </si>
  <si>
    <t>06.201.0082-0</t>
  </si>
  <si>
    <t>TUBO DE FERRO FUNDIDO DUCTIL COM FLANGES ROSCADOS,CLASSE DE</t>
  </si>
  <si>
    <t>PRESSAO PN-16,ESPESSURA CLASSE K-12,PARA AGUA,CONFORME ABNT</t>
  </si>
  <si>
    <t>NBR 7560 E ABNT NBR 7675,REVESTIDO EXTERNAMENTE COM ZINCO ME</t>
  </si>
  <si>
    <t>TALICO E PINTURA BETUMINOSA E INTERNAMENTE COM ARGAMASSA DE</t>
  </si>
  <si>
    <t>CIMENTO,EXCLUSIVE ACESSORIOS PARA JUNTA,COM DIAMETRO DE 700M</t>
  </si>
  <si>
    <t>06.201.0082-A</t>
  </si>
  <si>
    <t>06.201.0091-0</t>
  </si>
  <si>
    <t>TUBO DE FERRO FUNDIDO DUCTIL COM 2 FLANGES INTEGRAIS FUNDIDO</t>
  </si>
  <si>
    <t>S,ESPESSURA CLASSE K-14,CLASSE DE PRESSAO PN-16,PARA AGUA,CO</t>
  </si>
  <si>
    <t>NFORME ABNT NBR 7560 E ABNT NBR 7675,REVESTIDO EXTERNAMENTE</t>
  </si>
  <si>
    <t>E INTERNAMENTE COM PINTURA BETUMINOSA,EXCLUSIVE ACESSORIOS P</t>
  </si>
  <si>
    <t>ARA JUNTA,COM DIAMETRO DE 800MM,COMPRIMENTO DE 1,0M.FORNECIM</t>
  </si>
  <si>
    <t>06.201.0091-A</t>
  </si>
  <si>
    <t>06.201.0092-0</t>
  </si>
  <si>
    <t>ARA JUNTA,COM DIAMETRO DE 800MM,COMPRIMENTO DE 1,5M.FORNECIM</t>
  </si>
  <si>
    <t>06.201.0092-A</t>
  </si>
  <si>
    <t>06.201.0093-0</t>
  </si>
  <si>
    <t>ARA JUNTA,COM DIAMETRO DE 800MM,COMPRIMENTO DE 2,0M.FORNECIM</t>
  </si>
  <si>
    <t>06.201.0093-A</t>
  </si>
  <si>
    <t>06.201.0094-0</t>
  </si>
  <si>
    <t>ARA JUNTA,COM DIAMETRO DE 900MM,COMPRIMENTO DE 1,0M.FORNECIM</t>
  </si>
  <si>
    <t>06.201.0094-A</t>
  </si>
  <si>
    <t>06.201.0095-0</t>
  </si>
  <si>
    <t>ARA JUNTA,COM DIAMETRO DE 900MM,COMPRIMENTO DE 1,5M.FORNECIM</t>
  </si>
  <si>
    <t>06.201.0095-A</t>
  </si>
  <si>
    <t>06.201.0096-0</t>
  </si>
  <si>
    <t>ARA JUNTA,COM DIAMETRO DE 900MM,COMPRIMENTO DE 2,0M.FORNECIM</t>
  </si>
  <si>
    <t>06.201.0096-A</t>
  </si>
  <si>
    <t>06.201.0097-0</t>
  </si>
  <si>
    <t>ARA JUNTA,COM DIAMETRO DE 1000MM,COMPRIMENTO DE 1,0M.FORNECI</t>
  </si>
  <si>
    <t>06.201.0097-A</t>
  </si>
  <si>
    <t>06.201.0098-0</t>
  </si>
  <si>
    <t>ARA JUNTA,COM DIAMETRO DE 1000MM,COMPRIMENTO DE 1,5M.FORNECI</t>
  </si>
  <si>
    <t>06.201.0098-A</t>
  </si>
  <si>
    <t>06.201.0099-0</t>
  </si>
  <si>
    <t>ARA JUNTA,COM DIAMETRO DE 1000MM,COMPRIMENTO DE 2,0M.FORNECI</t>
  </si>
  <si>
    <t>06.201.0099-A</t>
  </si>
  <si>
    <t>06.201.0100-0</t>
  </si>
  <si>
    <t>ARA JUNTA,COM DIAMETRO DE 1200MM,COMPRIMENTO DE 1,0M.FORNECI</t>
  </si>
  <si>
    <t>06.201.0100-A</t>
  </si>
  <si>
    <t>06.201.0101-0</t>
  </si>
  <si>
    <t>ARA JUNTA,COM DIAMETRO DE 1200MM,COMPRIMENTO DE 1,5M.FORNECI</t>
  </si>
  <si>
    <t>06.201.0101-A</t>
  </si>
  <si>
    <t>06.201.0102-0</t>
  </si>
  <si>
    <t>ARA JUNTA,COM DIAMETRO DE 1200MM,COMPRIMENTO DE 2,0M.FORNECI</t>
  </si>
  <si>
    <t>06.201.0102-A</t>
  </si>
  <si>
    <t>06.201.0111-0</t>
  </si>
  <si>
    <t>TUBO DE FERRO FUNDIDO DUCTIL COM PONTA E FLANGE SOLDADOS,ESP</t>
  </si>
  <si>
    <t>ESSURA CLASSE K-9,CLASSE DE PRESSAO PN-10,PARA AGUA,CONFORME</t>
  </si>
  <si>
    <t xml:space="preserve"> ABNT NBR 7560 E ABNT NBR 7675,REVESTIDO EXTERNAMENTE COM ZI</t>
  </si>
  <si>
    <t>NCO METALICO E INTERNAMENTE COM ARGAMASSA DE CIMENTO,EXCLUSI</t>
  </si>
  <si>
    <t>VE ACESSORIOS PARA JUNTA,COM DIAMETRO DE 80MM,COMPRIMENTO AT</t>
  </si>
  <si>
    <t>E 1,0M.FORNECIMENTO</t>
  </si>
  <si>
    <t>06.201.0111-A</t>
  </si>
  <si>
    <t>06.201.0112-0</t>
  </si>
  <si>
    <t>VE ACESSORIOS PARA JUNTA,COM DIAMETRO DE 100MM,COMPRIMENTO A</t>
  </si>
  <si>
    <t>TE 1,0M.FORNECIMENTO</t>
  </si>
  <si>
    <t>06.201.0112-A</t>
  </si>
  <si>
    <t>06.201.0113-0</t>
  </si>
  <si>
    <t>VE ACESSORIOS PARA JUNTA,COM DIAMETRO DE 150MM,COMPRIMENTO A</t>
  </si>
  <si>
    <t>06.201.0113-A</t>
  </si>
  <si>
    <t>06.201.0114-0</t>
  </si>
  <si>
    <t>VE ACESSORIOS PARA JUNTA,COM DIAMETRO DE 200MM,COMPRIMENTO A</t>
  </si>
  <si>
    <t>06.201.0114-A</t>
  </si>
  <si>
    <t>06.201.0115-0</t>
  </si>
  <si>
    <t>VE ACESSORIOS PARA JUNTA,COM DIAMETRO DE 250MM,COMPRIMENTO A</t>
  </si>
  <si>
    <t>06.201.0115-A</t>
  </si>
  <si>
    <t>06.201.0116-0</t>
  </si>
  <si>
    <t>VE ACESSORIOS PARA JUNTA,COM DIAMETRO DE 300MM,COMPRIMENTO A</t>
  </si>
  <si>
    <t>06.201.0116-A</t>
  </si>
  <si>
    <t>06.201.0117-0</t>
  </si>
  <si>
    <t>VE ACESSORIOS PARA JUNTA,COM DIAMETRO DE 350MM,COMPRIMENTO A</t>
  </si>
  <si>
    <t>06.201.0117-A</t>
  </si>
  <si>
    <t>06.201.0118-0</t>
  </si>
  <si>
    <t>VE ACESSORIOS PARA JUNTA,COM DIAMETRO DE 400MM,COMPRIMENTO A</t>
  </si>
  <si>
    <t>06.201.0118-A</t>
  </si>
  <si>
    <t>06.201.0119-0</t>
  </si>
  <si>
    <t>VE ACESSORIOS PARA JUNTA,COM DIAMETRO DE 450MM,COMPRIMENTO A</t>
  </si>
  <si>
    <t>06.201.0119-A</t>
  </si>
  <si>
    <t>06.201.0120-0</t>
  </si>
  <si>
    <t>VE ACESSORIOS PARA JUNTA,COM DIAMETRO DE 500MM,COMPRIMENTO A</t>
  </si>
  <si>
    <t>06.201.0120-A</t>
  </si>
  <si>
    <t>06.201.0121-0</t>
  </si>
  <si>
    <t>VE ACESSORIOS PARA JUNTA,COM DIAMETRO DE 600MM,COMPRIMENTO A</t>
  </si>
  <si>
    <t>06.201.0121-A</t>
  </si>
  <si>
    <t>06.201.0122-0</t>
  </si>
  <si>
    <t>TUBO DE FERRO FUNDIDO DUCTIL COM PONTA E FLANGE ROSCADOS,ESP</t>
  </si>
  <si>
    <t>ESSURA CLASSE K-12,CLASSE DE PRESSAO PN-10,PARA AGUA,CONFORM</t>
  </si>
  <si>
    <t>E ABNT NBR 7560 E ABNT NBR 7675,REVESTIDO EXTERNAMENTE COM Z</t>
  </si>
  <si>
    <t>INCO METALICO E INTERNAMENTE COM ARGAMASSA DE CIMENTO,EXCLUS</t>
  </si>
  <si>
    <t>IVE ACESSORIOS PARA JUNTA,COM DIAMETRO DE 700MM,COMPRIMENTO</t>
  </si>
  <si>
    <t>ATE 1,0M.FORNECIMENTO</t>
  </si>
  <si>
    <t>06.201.0122-A</t>
  </si>
  <si>
    <t>06.201.0123-0</t>
  </si>
  <si>
    <t>IVE ACESSORIOS PARA JUNTA,COM DIAMETRO DE 800MM,COMPRIMENTO</t>
  </si>
  <si>
    <t>06.201.0123-A</t>
  </si>
  <si>
    <t>06.201.0124-0</t>
  </si>
  <si>
    <t>IVE ACESSORIOS PARA JUNTA,COM DIAMETRO DE 900MM,COMPRIMENTO</t>
  </si>
  <si>
    <t>06.201.0124-A</t>
  </si>
  <si>
    <t>06.201.0125-0</t>
  </si>
  <si>
    <t>IVE ACESSORIOS PARA JUNTA,COM DIAMETRO DE 1000MM,COMPRIMENTO</t>
  </si>
  <si>
    <t xml:space="preserve"> ATE 1,0M.FORNECIMENTO</t>
  </si>
  <si>
    <t>06.201.0125-A</t>
  </si>
  <si>
    <t>06.201.0126-0</t>
  </si>
  <si>
    <t>IVE ACESSORIOS PARA JUNTA,COM DIAMETRO DE 1200MM,COMPRIMENTO</t>
  </si>
  <si>
    <t>06.201.0126-A</t>
  </si>
  <si>
    <t>06.201.0131-0</t>
  </si>
  <si>
    <t>ESSURA CLASSE K-9,CLASSE DE PRESSAO PN-16,PARA AGUA,CONFORME</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</si>
  <si>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</si>
  <si>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</si>
  <si>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</si>
  <si>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</si>
  <si>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</si>
  <si>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</si>
  <si>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</si>
  <si>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</si>
  <si>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</si>
  <si>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</si>
  <si>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</si>
  <si>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</si>
  <si>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</si>
  <si>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</si>
  <si>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</si>
  <si>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</si>
  <si>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</si>
  <si>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</si>
  <si>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</si>
  <si>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</si>
  <si>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</si>
  <si>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</si>
  <si>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ESSURA CLASSE K-12,CLASSE DE PRESSAO PN-16,PARA AGUA,CONFORM</t>
  </si>
  <si>
    <t>06.201.0142-A</t>
  </si>
  <si>
    <t>06.201.0161-0</t>
  </si>
  <si>
    <t>TUBO DE FERRO FUNDIDO DUCTIL COM BOLSA DE JUNTA ELASTICA E F</t>
  </si>
  <si>
    <t>LANGE SOLDADO,ESPESSURA CLASSE K-9,CLASSE DE PRESSAO PN-10,P</t>
  </si>
  <si>
    <t>ARA AGUA,CONFORME ABNT NBR 7560 E ABNT NBR 7675,REVESTIDO EX</t>
  </si>
  <si>
    <t>TERNAMENTE COM ZINCO METALICO E PINTURA BETUMINOSA E INTERNA</t>
  </si>
  <si>
    <t>MENTE COM ARGAMASSA DE CIMENTO,EXCLUSIVE ACESSORIOS PARA JUN</t>
  </si>
  <si>
    <t>TA,COM DIAMETRO DE 80MM,COMPRIMENTO ATE 1,0M.FORNECIMENTO</t>
  </si>
  <si>
    <t>06.201.0161-A</t>
  </si>
  <si>
    <t>06.201.0162-0</t>
  </si>
  <si>
    <t>LANGE SOLDADOS,ESPESSURA CLASSE K-9,CLASSE DE PRESSAO PN-10,</t>
  </si>
  <si>
    <t>PARA AGUA,CONFORME ABNT NBR 7560 E ABNT NBR 7675,REVESTIDO E</t>
  </si>
  <si>
    <t>XTERNAMENTE COM ZINCO METALICO E PINTURA BETUMINOSA E INTERN</t>
  </si>
  <si>
    <t>AMENTE COM ARGAMASSA DE CIMENTO,EXCLUSIVE ACESSORIOS PARA JU</t>
  </si>
  <si>
    <t>NTA,COM DIAMETRO DE 100MM,COMPRIMENTO ATE 1,0M.FORNECIMENTO</t>
  </si>
  <si>
    <t>06.201.0162-A</t>
  </si>
  <si>
    <t>06.201.0163-0</t>
  </si>
  <si>
    <t>NTA,COM DIAMETRO DE 150MM,COMPRIMENTO ATE 1,0M.FORNECIMENTO</t>
  </si>
  <si>
    <t>06.201.0163-A</t>
  </si>
  <si>
    <t>06.201.0164-0</t>
  </si>
  <si>
    <t>NTA,COM DIAMETRO DE 200MM,COMPRIMENTO ATE 1,0M.FORNECIMENTO</t>
  </si>
  <si>
    <t>06.201.0164-A</t>
  </si>
  <si>
    <t>06.201.0165-0</t>
  </si>
  <si>
    <t>NTA,COM DIAMETRO DE 250MM,COMPRIMENTO ATE 1,0M.FORNECIMENTO</t>
  </si>
  <si>
    <t>06.201.0165-A</t>
  </si>
  <si>
    <t>06.201.0166-0</t>
  </si>
  <si>
    <t>NTA,COM DIAMETRO DE 300MM,COMPRIMENTO ATE 1,0M.FORNECIMENTO</t>
  </si>
  <si>
    <t>06.201.0166-A</t>
  </si>
  <si>
    <t>06.201.0167-0</t>
  </si>
  <si>
    <t>NTA,COM DIAMETRO DE 350MM,COMPRIMENTO ATE 1,0M.FORNECIMENTO</t>
  </si>
  <si>
    <t>06.201.0167-A</t>
  </si>
  <si>
    <t>06.201.0168-0</t>
  </si>
  <si>
    <t>NTA,COM DIAMETRO DE 400MM,COMPRIMENTO ATE 1,0M.FORNECIMENTO</t>
  </si>
  <si>
    <t>06.201.0168-A</t>
  </si>
  <si>
    <t>06.201.0169-0</t>
  </si>
  <si>
    <t>NTA,COM DIAMETRO DE 450MM,COMPRIMENTO ATE 1,0M.FORNECIMENTO</t>
  </si>
  <si>
    <t>06.201.0169-A</t>
  </si>
  <si>
    <t>06.201.0170-0</t>
  </si>
  <si>
    <t>NTA,COM DIAMETRO DE 500MM,COMPRIMENTO ATE 1,0M.FORNECIMENTO</t>
  </si>
  <si>
    <t>06.201.0170-A</t>
  </si>
  <si>
    <t>06.201.0171-0</t>
  </si>
  <si>
    <t>NTA,COM DIAMETRO DE 600MM,COMPRIMENTO ATE 1,0M.FORNECIMENTO</t>
  </si>
  <si>
    <t>06.201.0171-A</t>
  </si>
  <si>
    <t>06.201.0172-0</t>
  </si>
  <si>
    <t>LANGE ROSCADOS,ESPESSURA CLASSE K-12,CLASSE DE PRESSAO PN-10</t>
  </si>
  <si>
    <t>,PARA AGUA,CONFORME ABNT NBR 7560 E ABNT NBR 7675,REVESTIDO</t>
  </si>
  <si>
    <t>EXTERNAMENTE COM ZINCO METALICO E PINTURA BETUMINOSA E INTER</t>
  </si>
  <si>
    <t>NAMENTE COM ARGAMASSA DE CIMENTO,EXCLUSIVE ACESSORIOS PARA J</t>
  </si>
  <si>
    <t>UNTA,COM DIAMETRO DE 700MM,COMPRIMENTO ATE 1,0M.FORNECIMENTO</t>
  </si>
  <si>
    <t>06.201.0172-A</t>
  </si>
  <si>
    <t>06.201.0173-0</t>
  </si>
  <si>
    <t>UNTA,COM DIAMETRO DE 800MM,COMPRIMENTO ATE 1,0M.FORNECIMENTO</t>
  </si>
  <si>
    <t>06.201.0173-A</t>
  </si>
  <si>
    <t>06.201.0174-0</t>
  </si>
  <si>
    <t>UNTA,COM DIAMETRO DE 900MM,COMPRIMENTO ATE 1,0M.FORNECIMENTO</t>
  </si>
  <si>
    <t>06.201.0174-A</t>
  </si>
  <si>
    <t>06.201.0175-0</t>
  </si>
  <si>
    <t>UNTA,C/DIAMETRO DE 1000MM,COMPRIMENTO ATE 1,0M.FORNECIMENTO</t>
  </si>
  <si>
    <t>06.201.0175-A</t>
  </si>
  <si>
    <t>06.201.0176-0</t>
  </si>
  <si>
    <t>UNTA,C/DIAMETRO DE 1200MM,COMPRIMENTO ATE 1,0M.FORNECIMENTO</t>
  </si>
  <si>
    <t>06.201.0176-A</t>
  </si>
  <si>
    <t>06.201.0181-0</t>
  </si>
  <si>
    <t>LANGE SOLDADOS,ESPESSURA CLASSE K-9,CLASSE DE PRESSAO PN-16,</t>
  </si>
  <si>
    <t>NTA,COM DIAMETRO DE 80MM,COMPRIMENTO ATE 1,0M.FORNECIMENTO</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</si>
  <si>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</si>
  <si>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</si>
  <si>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</si>
  <si>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</si>
  <si>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</si>
  <si>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</si>
  <si>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</si>
  <si>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</si>
  <si>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</si>
  <si>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</si>
  <si>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</si>
  <si>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</si>
  <si>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</si>
  <si>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</si>
  <si>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</si>
  <si>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</si>
  <si>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</si>
  <si>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</si>
  <si>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</si>
  <si>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</si>
  <si>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</si>
  <si>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</si>
  <si>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LANGE ROSCADOS,ESPESSURA CLASSE K-12,CLASSE DE PRESSAO PN-16</t>
  </si>
  <si>
    <t>06.201.0192-A</t>
  </si>
  <si>
    <t>06.201.0211-0</t>
  </si>
  <si>
    <t>ADICIONAL DE EXTENSAO EXCEDENTE A 1,0M,POR CADA 0,5M OU FRAC</t>
  </si>
  <si>
    <t>AO EM TUBOS COM FLANGES SOLDADOS,CLASSE K-9,PN-10,PARA AGUA,</t>
  </si>
  <si>
    <t>COM DIAMETRO DE 80MM.FORNECIMENTO</t>
  </si>
  <si>
    <t>06.201.0211-A</t>
  </si>
  <si>
    <t>06.201.0212-0</t>
  </si>
  <si>
    <t>COM DIAMETRO DE 100MM.FORNECIMENTO</t>
  </si>
  <si>
    <t>06.201.0212-A</t>
  </si>
  <si>
    <t>06.201.0213-0</t>
  </si>
  <si>
    <t>COM DIAMETRO DE 150MM.FORNECIMENTO</t>
  </si>
  <si>
    <t>06.201.0213-A</t>
  </si>
  <si>
    <t>06.201.0214-0</t>
  </si>
  <si>
    <t>COM DIAMETRO DE 200MM.FORNECIMENTO</t>
  </si>
  <si>
    <t>06.201.0214-A</t>
  </si>
  <si>
    <t>06.201.0215-0</t>
  </si>
  <si>
    <t>COM DIAMETRO DE 250MM.FORNECIMENTO</t>
  </si>
  <si>
    <t>06.201.0215-A</t>
  </si>
  <si>
    <t>06.201.0216-0</t>
  </si>
  <si>
    <t>COM DIAMETRO DE 300MM.FORNECIMENTO</t>
  </si>
  <si>
    <t>06.201.0216-A</t>
  </si>
  <si>
    <t>06.201.0217-0</t>
  </si>
  <si>
    <t>COM DIAMETRO DE 350MM.FORNECIMENTO</t>
  </si>
  <si>
    <t>06.201.0217-A</t>
  </si>
  <si>
    <t>06.201.0218-0</t>
  </si>
  <si>
    <t>COM DIAMETRO DE 400MM.FORNECIMENTO</t>
  </si>
  <si>
    <t>06.201.0218-A</t>
  </si>
  <si>
    <t>06.201.0219-0</t>
  </si>
  <si>
    <t>COM DIAMETRO DE 450MM.FORNECIMENTO</t>
  </si>
  <si>
    <t>06.201.0219-A</t>
  </si>
  <si>
    <t>06.201.0220-0</t>
  </si>
  <si>
    <t>COM DIAMETRO DE 500MM.FORNECIMENTO</t>
  </si>
  <si>
    <t>06.201.0220-A</t>
  </si>
  <si>
    <t>06.201.0221-0</t>
  </si>
  <si>
    <t>COM DIAMETRO DE 600MM.FORNECIMENTO</t>
  </si>
  <si>
    <t>06.201.0221-A</t>
  </si>
  <si>
    <t>06.201.0222-0</t>
  </si>
  <si>
    <t>AO EM TUBOS COM FLANGES ROSCADOS,CLASSE K-12,PN-10,PARA AGUA</t>
  </si>
  <si>
    <t>,COM DIAMETRO DE 700MM.FORNECIMENTO</t>
  </si>
  <si>
    <t>06.201.0222-A</t>
  </si>
  <si>
    <t>06.201.0223-0</t>
  </si>
  <si>
    <t>,COM DIAMETRO DE 800MM.FORNECIMENTO</t>
  </si>
  <si>
    <t>06.201.0223-A</t>
  </si>
  <si>
    <t>06.201.0224-0</t>
  </si>
  <si>
    <t>,COM DIAMETRO DE 900MM.FORNECIMENTO</t>
  </si>
  <si>
    <t>06.201.0224-A</t>
  </si>
  <si>
    <t>06.201.0225-0</t>
  </si>
  <si>
    <t>,COM DIAMETRO DE 1000MM.FORNECIMENTO</t>
  </si>
  <si>
    <t>06.201.0225-A</t>
  </si>
  <si>
    <t>06.201.0226-0</t>
  </si>
  <si>
    <t>,COM DIAMETRO DE 1200MM.FORNECIMENTO</t>
  </si>
  <si>
    <t>06.201.0226-A</t>
  </si>
  <si>
    <t>06.201.0231-0</t>
  </si>
  <si>
    <t>AO EM TUBOS COM FLANGES SOLDADOS,CLASSE K-9,PN-16,PARA AGUA,</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</si>
  <si>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</si>
  <si>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</si>
  <si>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</si>
  <si>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</si>
  <si>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</si>
  <si>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</si>
  <si>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</si>
  <si>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</si>
  <si>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</si>
  <si>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</si>
  <si>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</si>
  <si>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</si>
  <si>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</si>
  <si>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</si>
  <si>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</si>
  <si>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</si>
  <si>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</si>
  <si>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</si>
  <si>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</si>
  <si>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</si>
  <si>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</si>
  <si>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</si>
  <si>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AO EM TUBOS COM FLANGES ROSCADOS,CLASSE K-12,PN-16,PARA AGUA</t>
  </si>
  <si>
    <t>06.201.0242-A</t>
  </si>
  <si>
    <t>06.201.0243-0</t>
  </si>
  <si>
    <t>AO EM TUBOS COM FLANGES INTEGRAL FUNDIDOS,CLASSE K-14,PN-16,</t>
  </si>
  <si>
    <t>PARA AGUA,COM DIAMETRO DE 800MM.FORNECIMENTO</t>
  </si>
  <si>
    <t>06.201.0243-A</t>
  </si>
  <si>
    <t>06.201.0244-0</t>
  </si>
  <si>
    <t>PARA AGUA,COM DIAMETRO DE 900MM.FORNECIMENTO</t>
  </si>
  <si>
    <t>06.201.0244-A</t>
  </si>
  <si>
    <t>06.201.0245-0</t>
  </si>
  <si>
    <t>PARA AGUA,COM DIAMETRO DE 1000MM.FORNECIMENTO</t>
  </si>
  <si>
    <t>06.201.0245-A</t>
  </si>
  <si>
    <t>06.201.0246-0</t>
  </si>
  <si>
    <t>PARA AGUA,COM DIAMETRO DE 1200MM.FORNECIMENTO</t>
  </si>
  <si>
    <t>06.201.0246-A</t>
  </si>
  <si>
    <t>06.201.0251-0</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</si>
  <si>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</si>
  <si>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</si>
  <si>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</si>
  <si>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</si>
  <si>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ABNT NBR 15420 E ABNT NBR 7560,EXCL.ACESSORIOS P</t>
  </si>
  <si>
    <t>/JUNTA,C/DIAMETRO DE 80MM,COMPRIMENTO ATE 1,0M.FORNECIMENTO</t>
  </si>
  <si>
    <t>06.201.0251-A</t>
  </si>
  <si>
    <t>06.201.0252-0</t>
  </si>
  <si>
    <t>METALICO E PINTURA EPOXI NA COR VERMELHA,PARA ESGOTO SANITAR</t>
  </si>
  <si>
    <t>IO,CONFORME ABNT NBR 15420 E ABNT NBR 7560,EXCL.ACESSORIOS P</t>
  </si>
  <si>
    <t>/JUNTA,C/DIAMETRO DE 100MM,COMPRIMENTO ATE 1,0M.FORNECIMENTO</t>
  </si>
  <si>
    <t>06.201.0252-A</t>
  </si>
  <si>
    <t>06.201.0253-0</t>
  </si>
  <si>
    <t>/JUNTA,C/DIAMETRO DE 150MM,COMPRIMENTO ATE 1,0M.FORNECIMENTO</t>
  </si>
  <si>
    <t>06.201.0253-A</t>
  </si>
  <si>
    <t>06.201.0254-0</t>
  </si>
  <si>
    <t>/JUNTA,C/DIAMETRO DE 200MM,COMPRIMENTO ATE 1,0M.FORNECIMENTO</t>
  </si>
  <si>
    <t>06.201.0254-A</t>
  </si>
  <si>
    <t>06.201.0255-0</t>
  </si>
  <si>
    <t>/JUNTA,C/DIAMETRO DE 250MM,COMPRIMENTO ATE 1,0M.FORNECIMENTO</t>
  </si>
  <si>
    <t>06.201.0255-A</t>
  </si>
  <si>
    <t>06.201.0256-0</t>
  </si>
  <si>
    <t>/JUNTA,C/DIAMETRO DE 300MM,COMPRIMENTO ATE 1,0M.FORNECIMENTO</t>
  </si>
  <si>
    <t>06.201.0256-A</t>
  </si>
  <si>
    <t>06.201.0257-0</t>
  </si>
  <si>
    <t>/JUNTA,C/DIAMETRO DE 350MM,COMPRIMENTO ATE 1,0M.FORNECIMENTO</t>
  </si>
  <si>
    <t>06.201.0257-A</t>
  </si>
  <si>
    <t>06.201.0258-0</t>
  </si>
  <si>
    <t>/JUNTA,C/DIAMETRO DE 400MM,COMPRIMENTO ATE 1,0M.FORNECIMENTO</t>
  </si>
  <si>
    <t>06.201.0258-A</t>
  </si>
  <si>
    <t>06.201.0259-0</t>
  </si>
  <si>
    <t>/JUNTA,C/DIAMETRO DE 450MM,COMPRIMENTO ATE 1,0M.FORNECIMENTO</t>
  </si>
  <si>
    <t>06.201.0259-A</t>
  </si>
  <si>
    <t>06.201.0260-0</t>
  </si>
  <si>
    <t>/JUNTA,C/DIAMETRO DE 500MM,COMPRIMENTO ATE 1,0M.FORNECIMENT</t>
  </si>
  <si>
    <t>06.201.0260-A</t>
  </si>
  <si>
    <t>06.201.0261-0</t>
  </si>
  <si>
    <t>/JUNTA,C/DIAMETRO DE 600MM,COMPRIMENTO ATE 1,0M.FORNECIMENTO</t>
  </si>
  <si>
    <t>06.201.0261-A</t>
  </si>
  <si>
    <t>06.201.0262-0</t>
  </si>
  <si>
    <t>TUBO DE FERRO FUNDIDO DUCTIL COM 2 FLANGES ROSCADOS,ESPESSUR</t>
  </si>
  <si>
    <t>A CLASSE K-12,CLASSE DE PRESSAO PN-10,REVESTIDO INTERNAMENTE</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</si>
  <si>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</si>
  <si>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</si>
  <si>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</si>
  <si>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</si>
  <si>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06.201.0262-A</t>
  </si>
  <si>
    <t>06.201.0263-0</t>
  </si>
  <si>
    <t>JUNTA,C/DIAMETRO DE 800MM,COMPRIMENTO ATE 1,0M.FORNECIMENTO</t>
  </si>
  <si>
    <t>06.201.0263-A</t>
  </si>
  <si>
    <t>06.201.0264-0</t>
  </si>
  <si>
    <t>JUNTA,C/DIAMETRO DE 900MM,COMPRIMENTO ATE 1,0M.FORNECIMENTO</t>
  </si>
  <si>
    <t>06.201.0264-A</t>
  </si>
  <si>
    <t>06.201.0265-0</t>
  </si>
  <si>
    <t>JUNTA,C/DIAMETRO DE 1000MM,COMPRIMENTO ATE 1,0M.FORNECIMENTO</t>
  </si>
  <si>
    <t>06.201.0265-A</t>
  </si>
  <si>
    <t>06.201.0266-0</t>
  </si>
  <si>
    <t>JUNTA,C/DIAMETRO DE 1200MM,COMPRIMENTO ATE 1,0M.FORNECIMENTO</t>
  </si>
  <si>
    <t>06.201.0266-A</t>
  </si>
  <si>
    <t>06.201.0271-0</t>
  </si>
  <si>
    <t>A CLASSE K-9,CLASSE DE PRESSAO PN-16,REVESTIDO INTERNAMENTE</t>
  </si>
  <si>
    <t>C/ARGAMASSA DE CIMENTO ALUMINOSO E EXTERNAMENTE C/ZINCO META</t>
  </si>
  <si>
    <t>LICO E PINTURA EPOXI NA COR VERMELHA,P/ESGOTO SANITARIO CONF</t>
  </si>
  <si>
    <t>ORME ABNT NBR 15420 E ABNT NBR 7560,EXCLUSIVE ACESSORIOS P/J</t>
  </si>
  <si>
    <t>UNTA,COM DIAMETRO DE 80MM,COMPRIMENTO ATE 1,0M.FORNECIMENTO</t>
  </si>
  <si>
    <t>06.201.0271-A</t>
  </si>
  <si>
    <t>06.201.0272-0</t>
  </si>
  <si>
    <t>LICO E PINTURA EPOXI NA COR VERMELHA,P/ESGOTO SANITARIO,CONF</t>
  </si>
  <si>
    <t>UNTA,COM DIAMETRO DE 100MM,COMPRIMENTO ATE 1,0M.FORNECIMENTO</t>
  </si>
  <si>
    <t>06.201.0272-A</t>
  </si>
  <si>
    <t>06.201.0273-0</t>
  </si>
  <si>
    <t>UNTA,COM DIAMETRO DE 150MM,COMPRIMENTO ATE 1,0M.FORNECIMENTO</t>
  </si>
  <si>
    <t>06.201.0273-A</t>
  </si>
  <si>
    <t>06.201.0274-0</t>
  </si>
  <si>
    <t>UNTA,COM DIAMETRO DE 200MM,COMPRIMENTO ATE 1,0M.FORNECIMENTO</t>
  </si>
  <si>
    <t>06.201.0274-A</t>
  </si>
  <si>
    <t>06.201.0275-0</t>
  </si>
  <si>
    <t>UNTA,COM DIAMETRO DE 250MM,COMPRIMENTO ATE 1,0M.FORNECIMENTO</t>
  </si>
  <si>
    <t>06.201.0275-A</t>
  </si>
  <si>
    <t>06.201.0276-0</t>
  </si>
  <si>
    <t>A CLASSE K-9,CLASSE DE PRESSAO PN-16,REVESTIDO EXTERNAMENTE</t>
  </si>
  <si>
    <t>UNTA,COM DIAMETRO DE 300MM,COMPRIMENTO ATE 1,0M.FORNECIMENTO</t>
  </si>
  <si>
    <t>06.201.0276-A</t>
  </si>
  <si>
    <t>06.201.0277-0</t>
  </si>
  <si>
    <t>UNTA,COM DIAMETRO DE 350MM,COMPRIMENTO ATE 1,0M.FORNECIMENTO</t>
  </si>
  <si>
    <t>06.201.0277-A</t>
  </si>
  <si>
    <t>06.201.0278-0</t>
  </si>
  <si>
    <t>UNTA,COM DIAMETRO DE 400MM,COMPRIMENTO ATE 1,0M.FORNECIMENTO</t>
  </si>
  <si>
    <t>06.201.0278-A</t>
  </si>
  <si>
    <t>06.201.0279-0</t>
  </si>
  <si>
    <t>UNTA,COM DIAMETRO DE 450MM,COMPRIMENTO ATE 1,0M.FORNECIMENTO</t>
  </si>
  <si>
    <t>06.201.0279-A</t>
  </si>
  <si>
    <t>06.201.0280-0</t>
  </si>
  <si>
    <t>UNTA,COM DIAMETRO DE 500MM,COMPRIMENTO ATE 1,0M.FORNECIMENTO</t>
  </si>
  <si>
    <t>06.201.0280-A</t>
  </si>
  <si>
    <t>06.201.0281-0</t>
  </si>
  <si>
    <t>UNTO,COM DIAMETRO DE 600MM,COMPRIMENTO ATE 1,0M.FORNECIMENTO</t>
  </si>
  <si>
    <t>06.201.0281-A</t>
  </si>
  <si>
    <t>06.201.0282-0</t>
  </si>
  <si>
    <t>A CLASSE K-12,CLASSE DE PRESSAO PN-16,REVESTIDO INTERNAMENTE</t>
  </si>
  <si>
    <t>06.201.0282-A</t>
  </si>
  <si>
    <t>06.201.0291-0</t>
  </si>
  <si>
    <t>S,ESPESSURA CLASSE K-14,CLASSE DE PRESSAO PN-16,REVESTIDO IN</t>
  </si>
  <si>
    <t>TERNAMENTE C/ARGAMASSA DE CIMENTO ALUMINOSO E EXTERNAMENTE C</t>
  </si>
  <si>
    <t>/ZINCO METALICO E PINTURA EPOXI NA COR VERMELHA,P/ESGOTO SAN</t>
  </si>
  <si>
    <t>ITARIO,ABNT NBR 15420 E ABNT NBR 7560,EXCLUSIVE ACESSORIOS P</t>
  </si>
  <si>
    <t>/JUNTA,C/DIAMETRO DE 800MM,COMPRIMENTO DE 1,0M.FORNECIMENTO</t>
  </si>
  <si>
    <t>06.201.0291-A</t>
  </si>
  <si>
    <t>06.201.0292-0</t>
  </si>
  <si>
    <t>/JUNTA,C/DIAMETRO DE 800MM,COMPRIMENTO DE 1,5M.FORNECIMENTO</t>
  </si>
  <si>
    <t>06.201.0292-A</t>
  </si>
  <si>
    <t>06.201.0293-0</t>
  </si>
  <si>
    <t>/JUNTA,C/DIAMETRO DE 800MM,COMPRIMENTO DE 2,0M.FORNECIMENTO</t>
  </si>
  <si>
    <t>06.201.0293-A</t>
  </si>
  <si>
    <t>06.201.0294-0</t>
  </si>
  <si>
    <t>/JUNTA,C/DIAMETRO DE 900MM,COMPRIMENTO DE 1,0M.FORNECIMENTO</t>
  </si>
  <si>
    <t>06.201.0294-A</t>
  </si>
  <si>
    <t>06.201.0295-0</t>
  </si>
  <si>
    <t>/JUNTA,C/DIAMETRO DE 900MM,COMPRIMENTO DE 1,5M.FORNECIMENTO</t>
  </si>
  <si>
    <t>06.201.0295-A</t>
  </si>
  <si>
    <t>06.201.0296-0</t>
  </si>
  <si>
    <t>/JUNTA,C/DIAMETRO DE 900MM,COMPRIMENTO DE 2,0M.FORNECIMENTO</t>
  </si>
  <si>
    <t>06.201.0296-A</t>
  </si>
  <si>
    <t>06.201.0297-0</t>
  </si>
  <si>
    <t>/JUNTA,C/DIAMETRO DE 1000MM,COMPRIMENTO DE 1,0M.FORNECIMENTO</t>
  </si>
  <si>
    <t>06.201.0297-A</t>
  </si>
  <si>
    <t>06.201.0298-0</t>
  </si>
  <si>
    <t>/JUNTA,C/DIAMETRO DE 1000MM,COMPRIMENTO DE 1,5M.FORNECIMENTO</t>
  </si>
  <si>
    <t>06.201.0298-A</t>
  </si>
  <si>
    <t>06.201.0299-0</t>
  </si>
  <si>
    <t>/JUNTA,C/DIAMETRO DE 1000MM,COMPRIMENTO DE 2,0M.FORNECIMENTO</t>
  </si>
  <si>
    <t>06.201.0299-A</t>
  </si>
  <si>
    <t>06.201.0300-0</t>
  </si>
  <si>
    <t>/JUNTA,C/DIAMETRO DE 1200MM,COMPRIMENTO DE 1,0M.FORNECIMENTO</t>
  </si>
  <si>
    <t>06.201.0300-A</t>
  </si>
  <si>
    <t>06.201.0301-0</t>
  </si>
  <si>
    <t>/JUNTA,C/DIAMETRO DE 1200MM,COMPRIMENTO DE 1,5M.FORNECIMENTO</t>
  </si>
  <si>
    <t>06.201.0301-A</t>
  </si>
  <si>
    <t>06.201.0302-0</t>
  </si>
  <si>
    <t>/JUNTA,C/DIAMETRO DE 1200MM,COMPRIMENTO DE 2,0M.FORNECIMENTO</t>
  </si>
  <si>
    <t>06.201.0302-A</t>
  </si>
  <si>
    <t>06.201.0311-0</t>
  </si>
  <si>
    <t>ESSURA CLASSE K-9,CLASSE DE PRESSAO PN-10,REVESTIDO INTERNAM</t>
  </si>
  <si>
    <t>ENTE C/ARGAMASSA DE CIMENTO ALUMINOSO E EXTERNAMENTE C/ZINCO</t>
  </si>
  <si>
    <t xml:space="preserve"> METALICO E PINTURA EPOXI NA COR VERMELHA,P/ESGOTO SANITARIO</t>
  </si>
  <si>
    <t>,CONFORME NBR ABNT 15420 E ABNT NBR 7560,EXCL.ACESSORIOS P/J</t>
  </si>
  <si>
    <t>06.201.0311-A</t>
  </si>
  <si>
    <t>06.201.0312-0</t>
  </si>
  <si>
    <t>,CONFORME ABNT NBR 15420 E ABNT NBR 7560,EXCL.ACESSORIOS P/J</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</si>
  <si>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</si>
  <si>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</si>
  <si>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</si>
  <si>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</si>
  <si>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</si>
  <si>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</si>
  <si>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</si>
  <si>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</si>
  <si>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</si>
  <si>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</si>
  <si>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</si>
  <si>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</si>
  <si>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</si>
  <si>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</si>
  <si>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</si>
  <si>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</si>
  <si>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</si>
  <si>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</si>
  <si>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UNTA,COM DIAMETRO DE 600MM,COMPRIMENTO ATE 1,0M.FORNECIMENTO</t>
  </si>
  <si>
    <t>06.201.0321-A</t>
  </si>
  <si>
    <t>06.201.0322-0</t>
  </si>
  <si>
    <t>ESSURA CLASSE K-12,CLASSE DE PRESSAO PN-10,REVESTIDO INTERNA</t>
  </si>
  <si>
    <t>MENTE C/ARGAMASSA DE CIMENTO ALUMINOSO E EXTERNAMENTE C/ZINC</t>
  </si>
  <si>
    <t>O METALICO E PINTURA EPOXI NA COR VERMELHA,P/ESGOTO SANITARI</t>
  </si>
  <si>
    <t>O,CONFORME ABNT NBR 15420 E ABNT NBR 7560,EXCL.ACESSORIOS P/</t>
  </si>
  <si>
    <t>06.201.0322-A</t>
  </si>
  <si>
    <t>06.201.0323-0</t>
  </si>
  <si>
    <t>06.201.0323-A</t>
  </si>
  <si>
    <t>06.201.0324-0</t>
  </si>
  <si>
    <t>06.201.0324-A</t>
  </si>
  <si>
    <t>06.201.0325-0</t>
  </si>
  <si>
    <t>06.201.0325-A</t>
  </si>
  <si>
    <t>06.201.0326-0</t>
  </si>
  <si>
    <t>06.201.0326-A</t>
  </si>
  <si>
    <t>06.201.0331-0</t>
  </si>
  <si>
    <t>ESSURA CLASSE K-9,CLASSE DE PRESSAO PN-16,REVESTIDO INTERNAM</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</si>
  <si>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</si>
  <si>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</si>
  <si>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</si>
  <si>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</si>
  <si>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</si>
  <si>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</si>
  <si>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</si>
  <si>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</si>
  <si>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</si>
  <si>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</si>
  <si>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</si>
  <si>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</si>
  <si>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</si>
  <si>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</si>
  <si>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</si>
  <si>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</si>
  <si>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</si>
  <si>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</si>
  <si>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</si>
  <si>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</si>
  <si>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</si>
  <si>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</si>
  <si>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ESSURA CLASSE K-12,CLASSE DE PRESSAO PN-16,REVESTIDO INTERNA</t>
  </si>
  <si>
    <t>06.201.0342-A</t>
  </si>
  <si>
    <t>06.201.0361-0</t>
  </si>
  <si>
    <t>LANGE SOLDADO,ESPESSURA CLASSE K-9,CLASSE DE PRESSAO PN-10,R</t>
  </si>
  <si>
    <t>EVESTIDO INTERNAMENTE C/ARGAMASSA DE CIMENTO ALUMINOSO E EXT</t>
  </si>
  <si>
    <t>ERNAMENTE C/ZINCO METALICO E PINTURA EPOXI NA COR VERMELHA,E</t>
  </si>
  <si>
    <t>SGOTO SANITARIO,ABNT NBR 15420 E ABNT NBR 7560,EXCL.ACESSORI</t>
  </si>
  <si>
    <t>OS P/JUNTA,COM DIAMETRO DE 80MM,COMPRIMENTO ATE 1,0M.FORN.</t>
  </si>
  <si>
    <t>06.201.0361-A</t>
  </si>
  <si>
    <t>06.201.0362-0</t>
  </si>
  <si>
    <t>OS P/JUNTA,C/DIAMETRO DE 100MM,COMPRIMENTO ATE 1,0M.FORN.</t>
  </si>
  <si>
    <t>06.201.0362-A</t>
  </si>
  <si>
    <t>06.201.0363-0</t>
  </si>
  <si>
    <t>OS P/JUNTA,C/DIAMETRO DE 150MM,COMPRIMENTO ATE 1,0M.FORN.</t>
  </si>
  <si>
    <t>06.201.0363-A</t>
  </si>
  <si>
    <t>06.201.0364-0</t>
  </si>
  <si>
    <t>OS P/JUNTA,C/DIAMETRO DE 200MM,COMPRIMENTO ATE 1,0M.FORN.</t>
  </si>
  <si>
    <t>06.201.0364-A</t>
  </si>
  <si>
    <t>06.201.0365-0</t>
  </si>
  <si>
    <t>OS P/JUNTA,C/DIAMETRO DE 250MM,COMPRIMENTO ATE 1,0M.FORN.</t>
  </si>
  <si>
    <t>06.201.0365-A</t>
  </si>
  <si>
    <t>06.201.0366-0</t>
  </si>
  <si>
    <t>OS P/JUNTA,C/DIAMETRO DE 300MM,COMPRIMENTO ATE 1,0M.FORN.</t>
  </si>
  <si>
    <t>06.201.0366-A</t>
  </si>
  <si>
    <t>06.201.0367-0</t>
  </si>
  <si>
    <t>OS P/JUNTA,C/DIAMETRO DE 350MM,COMPRIMENTO ATE 1,0M.FORN.</t>
  </si>
  <si>
    <t>06.201.0367-A</t>
  </si>
  <si>
    <t>06.201.0368-0</t>
  </si>
  <si>
    <t>OS P/JUNTA,C/DIAMETRO DE 400MM,COMPRIMENTO ATE 1,0M.FORN.</t>
  </si>
  <si>
    <t>06.201.0368-A</t>
  </si>
  <si>
    <t>06.201.0369-0</t>
  </si>
  <si>
    <t>OS P/JUNTA,C/DIAMETRO DE 450MM,COMPRIMENTO ATE 1,0M.FORN.</t>
  </si>
  <si>
    <t>06.201.0369-A</t>
  </si>
  <si>
    <t>06.201.0370-0</t>
  </si>
  <si>
    <t>OS P/JUNTA,C/DIAMETRO DE 500MM,COMPRIMENTO ATE 1,0M.FORN.</t>
  </si>
  <si>
    <t>06.201.0370-A</t>
  </si>
  <si>
    <t>06.201.0371-0</t>
  </si>
  <si>
    <t>OS P/JUNTA,C/DIAMETRO DE 600MM,COMPRIMENTO ATE 1,0M.FORN.</t>
  </si>
  <si>
    <t>06.201.0371-A</t>
  </si>
  <si>
    <t>06.201.0372-0</t>
  </si>
  <si>
    <t>TUBO DE FERRO FUNDIDO DUCTIL COM BOLSA E FLANGE ROSCADOS,ESP</t>
  </si>
  <si>
    <t>MENTE COM ARGAMASSA DE CIMENTO ALUMINOSO E EXTERNAMENTE COM</t>
  </si>
  <si>
    <t>ZINCO METALICO E PINTURA EPOXI NA COR VERMELHA,PARA ESGOTO S</t>
  </si>
  <si>
    <t>ANITARIO,CONFORME ABNT NBR 15420 E ABNT NBR 7560,EXCL.ACESSO</t>
  </si>
  <si>
    <t>RIOS P/JUNTA,C/DIAMETRO DE 700MM,COMPRIMENTO ATE 1,0M.FORN.</t>
  </si>
  <si>
    <t>06.201.0372-A</t>
  </si>
  <si>
    <t>06.201.0373-0</t>
  </si>
  <si>
    <t>TUBO DE FERRO FUNDIDO DUCTIL COM BOLSA E FLANGE ROSCADO,ESPE</t>
  </si>
  <si>
    <t>SSURA CLASSE K-12,CLASSE DE PRESSAO PN-10,REVESTIDO INTERNAM</t>
  </si>
  <si>
    <t>ENTE COM ARGAMASSA DE CIMENTO ALUMINOSO E EXTERNAMENTE COM Z</t>
  </si>
  <si>
    <t>INCO METALICO E PINTURA EPOXI NA COR VERMELHA,PARA ESGOTO SA</t>
  </si>
  <si>
    <t>NITARIO,CONFORME ABNT NBR 15420 E ABNT NBR 7560,EXCL.ACESSOR</t>
  </si>
  <si>
    <t>IOS P/JUNTA,C/DIAMETRO DE 800MM,COMPRIMENTO ATE 1,0M.FORN.</t>
  </si>
  <si>
    <t>06.201.0373-A</t>
  </si>
  <si>
    <t>06.201.0374-0</t>
  </si>
  <si>
    <t>IOS P/JUNTA,C/DIAMETRO DE 900MM,COMPRIMENTO ATE 1,0M.FORN.</t>
  </si>
  <si>
    <t>06.201.0374-A</t>
  </si>
  <si>
    <t>06.201.0375-0</t>
  </si>
  <si>
    <t>RIOS P/JUNTA,C/DIAMETRO DE 1000MM,COMPRIMENTO ATE 1,0M.FORN.</t>
  </si>
  <si>
    <t>06.201.0375-A</t>
  </si>
  <si>
    <t>06.201.0376-0</t>
  </si>
  <si>
    <t>RIOS P/JUNTA,C/DIAMETRO DE 1200MM,COMPRIMENTO ATE 1,0M.FORN.</t>
  </si>
  <si>
    <t>06.201.0376-A</t>
  </si>
  <si>
    <t>06.201.0381-0</t>
  </si>
  <si>
    <t>TUBO DE FERRO FUNDIDO DUCTIL COM BOLSA E FLANGE SOLDADOS,ESP</t>
  </si>
  <si>
    <t>IOS P/JUNTA,C/DIAMETRO DE 80MM,COMPRIMENTO ATE 1,0M.FORN.</t>
  </si>
  <si>
    <t>06.201.0381-A</t>
  </si>
  <si>
    <t>06.201.0382-0</t>
  </si>
  <si>
    <t>IOS P/JUNTA,C/DIAMETRO DE 100MM,COMPRIMENTO ATE 1,0M.FORN.</t>
  </si>
  <si>
    <t>06.201.0382-A</t>
  </si>
  <si>
    <t>06.201.0383-0</t>
  </si>
  <si>
    <t>IOS P/JUNTA,C/DIAMETRO DE 150MM,COMPRIMENTO ATE 1,0M.FORN.</t>
  </si>
  <si>
    <t>06.201.0383-A</t>
  </si>
  <si>
    <t>06.201.0384-0</t>
  </si>
  <si>
    <t>IOS P/JUNTA,COM DIAMETRO DE 200MM,COMPRIMENTO ATE 1,0.FORN.</t>
  </si>
  <si>
    <t>06.201.0384-A</t>
  </si>
  <si>
    <t>06.201.0385-0</t>
  </si>
  <si>
    <t>IOS P/JUNTA,COM DIAMETRO DE 250MM,COMPRIMENTO ATE 1,0M.FORN.</t>
  </si>
  <si>
    <t>06.201.0385-A</t>
  </si>
  <si>
    <t>06.201.0386-0</t>
  </si>
  <si>
    <t>IOS P/JUNTA,COM DIAMETRO DE 300MM,COMPRIMENTO ATE 1,0M.FORN.</t>
  </si>
  <si>
    <t>06.201.0386-A</t>
  </si>
  <si>
    <t>06.201.0387-0</t>
  </si>
  <si>
    <t>IOS P/JUNTA,COM DIAMETRO DE 350MM,COMPRIMENTO ATE 1,0M.FORN.</t>
  </si>
  <si>
    <t>06.201.0387-A</t>
  </si>
  <si>
    <t>06.201.0388-0</t>
  </si>
  <si>
    <t>IOS P/JUNTA,COM DIAMETRO DE 400MM,COMPRIMENTO ATE 1,0M.FORN.</t>
  </si>
  <si>
    <t>06.201.0388-A</t>
  </si>
  <si>
    <t>06.201.0389-0</t>
  </si>
  <si>
    <t>IOS P/JUNTA,COM DIAMETRO DE 450MM,COMPRIMENTO ATE 1,0M.FORN.</t>
  </si>
  <si>
    <t>06.201.0389-A</t>
  </si>
  <si>
    <t>06.201.0390-0</t>
  </si>
  <si>
    <t>IOS P/JUNTA,COM DIAMETRO DE 500MM,COMPRIMENTO ATE 1,0M.FORN.</t>
  </si>
  <si>
    <t>06.201.0390-A</t>
  </si>
  <si>
    <t>06.201.0391-0</t>
  </si>
  <si>
    <t>IOS P/JUNTA,COM DIAMETRO DE 600MM,COMPRIMENTO ATE 1,0M.FORN.</t>
  </si>
  <si>
    <t>06.201.0391-A</t>
  </si>
  <si>
    <t>06.201.0392-0</t>
  </si>
  <si>
    <t>06.201.0392-A</t>
  </si>
  <si>
    <t>06.201.0411-0</t>
  </si>
  <si>
    <t>AO EM TUBOS COM FLANGES SOLDADOS,CLASSE K-9,PN-10,REVESTIMEN</t>
  </si>
  <si>
    <t>TO INTERNO COM CIMENTO ALUMINOSO,PARA ESGOTO SANITARIO,COM D</t>
  </si>
  <si>
    <t>IAMETRO DE 80MM.FORNECIMENTO</t>
  </si>
  <si>
    <t>06.201.0411-A</t>
  </si>
  <si>
    <t>06.201.0412-0</t>
  </si>
  <si>
    <t>IAMETRO DE 100MM.FORNECIMENTO</t>
  </si>
  <si>
    <t>06.201.0412-A</t>
  </si>
  <si>
    <t>06.201.0413-0</t>
  </si>
  <si>
    <t>IAMETRO DE 150MM.FORNECIMENTO</t>
  </si>
  <si>
    <t>06.201.0413-A</t>
  </si>
  <si>
    <t>06.201.0414-0</t>
  </si>
  <si>
    <t>IAMETRO DE 200MM.FORNECIMENTO</t>
  </si>
  <si>
    <t>06.201.0414-A</t>
  </si>
  <si>
    <t>06.201.0415-0</t>
  </si>
  <si>
    <t>IAMETRO DE 250MM.FORNECIMENTO</t>
  </si>
  <si>
    <t>06.201.0415-A</t>
  </si>
  <si>
    <t>06.201.0416-0</t>
  </si>
  <si>
    <t>IAMETRO DE 300MM.FORNECIMENTO</t>
  </si>
  <si>
    <t>06.201.0416-A</t>
  </si>
  <si>
    <t>06.201.0417-0</t>
  </si>
  <si>
    <t>IAMETRO DE 350MM.FORNECIMENTO</t>
  </si>
  <si>
    <t>06.201.0417-A</t>
  </si>
  <si>
    <t>06.201.0418-0</t>
  </si>
  <si>
    <t>IAMETRO DE 400MM.FORNECIMENTO</t>
  </si>
  <si>
    <t>06.201.0418-A</t>
  </si>
  <si>
    <t>06.201.0419-0</t>
  </si>
  <si>
    <t>IAMETRO DE 450MM.FORNECIMENTO</t>
  </si>
  <si>
    <t>06.201.0419-A</t>
  </si>
  <si>
    <t>06.201.0420-0</t>
  </si>
  <si>
    <t>IAMETRO DE 500MM.FORNECIMENTO</t>
  </si>
  <si>
    <t>06.201.0420-A</t>
  </si>
  <si>
    <t>06.201.0421-0</t>
  </si>
  <si>
    <t>IAMETRO DE 600MM.FORNECIMENTO</t>
  </si>
  <si>
    <t>06.201.0421-A</t>
  </si>
  <si>
    <t>06.201.0422-0</t>
  </si>
  <si>
    <t>AO EM TUBOS COM FLANGES ROSCADOS,CLASSE K-12,PN-10,REVESTIME</t>
  </si>
  <si>
    <t>NTO INTERNO COM CIMENTO ALUMINOSO,PARA ESGOTO SANITARIO,COM</t>
  </si>
  <si>
    <t>DIAMETRO DE 700MM.FORNECIMENTO</t>
  </si>
  <si>
    <t>06.201.0422-A</t>
  </si>
  <si>
    <t>06.201.0423-0</t>
  </si>
  <si>
    <t>DIAMETRO DE 800MM.FORNECIMENTO</t>
  </si>
  <si>
    <t>06.201.0423-A</t>
  </si>
  <si>
    <t>06.201.0424-0</t>
  </si>
  <si>
    <t>DIAMETRO DE 900MM.FORNECIMENTO</t>
  </si>
  <si>
    <t>06.201.0424-A</t>
  </si>
  <si>
    <t>06.201.0425-0</t>
  </si>
  <si>
    <t>DIAMETRO DE 1000MM.FORNECIMENTO</t>
  </si>
  <si>
    <t>06.201.0425-A</t>
  </si>
  <si>
    <t>06.201.0426-0</t>
  </si>
  <si>
    <t>DIAMETRO DE 1200MM.FORNECIMENTO</t>
  </si>
  <si>
    <t>06.201.0426-A</t>
  </si>
  <si>
    <t>06.201.0431-0</t>
  </si>
  <si>
    <t>AO EM TUBOS COM FLANGES SOLDADOS,CLASSE K-9,PN-16,REVESTIMEN</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</si>
  <si>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</si>
  <si>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</si>
  <si>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</si>
  <si>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</si>
  <si>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</si>
  <si>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</si>
  <si>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</si>
  <si>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</si>
  <si>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</si>
  <si>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</si>
  <si>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</si>
  <si>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</si>
  <si>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</si>
  <si>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</si>
  <si>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</si>
  <si>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</si>
  <si>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</si>
  <si>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</si>
  <si>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</si>
  <si>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</si>
  <si>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</si>
  <si>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</si>
  <si>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AO EM TUBOS COM FLANGES ROSCADOS,CLASSE K-12,PN-16,REVESTIME</t>
  </si>
  <si>
    <t>06.201.0442-A</t>
  </si>
  <si>
    <t>06.201.0443-0</t>
  </si>
  <si>
    <t>REVESTIMENTO INTERNO COM CIMENTO ALUMINOSO,PARA ESGOTO SANIT</t>
  </si>
  <si>
    <t>ARIO,COM DIAMETRO DE 800MM.FORNECIMENTO</t>
  </si>
  <si>
    <t>06.201.0443-A</t>
  </si>
  <si>
    <t>06.201.0444-0</t>
  </si>
  <si>
    <t>ARIO,COM DIAMETRO DE 900MM.FORNECIMENTO</t>
  </si>
  <si>
    <t>06.201.0444-A</t>
  </si>
  <si>
    <t>06.201.0445-0</t>
  </si>
  <si>
    <t>ARIO,COM DIAMETRO DE 1000MM.FORNECIMENTO</t>
  </si>
  <si>
    <t>06.201.0445-A</t>
  </si>
  <si>
    <t>06.201.0446-0</t>
  </si>
  <si>
    <t>ARIO,COM DIAMETRO DE 1200MM.FORNECIMENTO</t>
  </si>
  <si>
    <t>06.201.0446-A</t>
  </si>
  <si>
    <t>06.203.0012-0</t>
  </si>
  <si>
    <t>TUBO DE POLIETILENO DE ALTA DENSIDADE(PEAD),RESINA PE80/100,</t>
  </si>
  <si>
    <t>CONFORME ABNT NBR 15561,CLASSE PN-4/5,SDR 32,25,DE=160MM.FOR</t>
  </si>
  <si>
    <t>NECIMENTO</t>
  </si>
  <si>
    <t>06.203.0012-A</t>
  </si>
  <si>
    <t>06.203.0014-0</t>
  </si>
  <si>
    <t>CONFORME ABNT NBR 15561,CLASSE PN-4/5,SDR 32,25,DE=200MM.FOR</t>
  </si>
  <si>
    <t>06.203.0014-A</t>
  </si>
  <si>
    <t>06.203.0016-0</t>
  </si>
  <si>
    <t>CONFORME ABNT NBR 15561,CLASSE PN-4/5,SDR 32,25,DE=250MM.FOR</t>
  </si>
  <si>
    <t>06.203.0016-A</t>
  </si>
  <si>
    <t>06.203.0017-0</t>
  </si>
  <si>
    <t>CONFORME ABNT NBR 15561,CLASSE PN-4/5,SDR 32,25,DE=280MM.FOR</t>
  </si>
  <si>
    <t>06.203.0017-A</t>
  </si>
  <si>
    <t>06.203.0020-0</t>
  </si>
  <si>
    <t>CONFORME ABNT NBR 15561,CLASSE PN-4/5,SDR 32,25,DE=400MM.FOR</t>
  </si>
  <si>
    <t>06.203.0020-A</t>
  </si>
  <si>
    <t>06.203.0021-0</t>
  </si>
  <si>
    <t>CONFORME ABNT NBR 15561,CLASSE PN-4/5,SDR 32,25,DE=450MM.FOR</t>
  </si>
  <si>
    <t>06.203.0021-A</t>
  </si>
  <si>
    <t>06.203.0022-0</t>
  </si>
  <si>
    <t>CONFORME ABNT NBR 15561,CLASSE PN-4/5,SDR 32,25,DE=500MM.FOR</t>
  </si>
  <si>
    <t>06.203.0022-A</t>
  </si>
  <si>
    <t>06.203.0024-0</t>
  </si>
  <si>
    <t>CONFORME ABNT NBR 15561,CLASSE PN-4/5,SDR 32,25,DE=630MM.FOR</t>
  </si>
  <si>
    <t>06.203.0024-A</t>
  </si>
  <si>
    <t>06.203.0025-0</t>
  </si>
  <si>
    <t>CONFORME ABNT NBR 15561,CLASSE PN-4/5,SDR 32,25,DE=800MM.FOR</t>
  </si>
  <si>
    <t>06.203.0025-A</t>
  </si>
  <si>
    <t>06.203.0026-0</t>
  </si>
  <si>
    <t>CONFORME ABNT NBR 15561,CLASSE PN-4/5,SDR 32,25,DE=900MM.FOR</t>
  </si>
  <si>
    <t>06.203.0026-A</t>
  </si>
  <si>
    <t>06.203.0027-0</t>
  </si>
  <si>
    <t>CONFORME ABNT NBR 15561,CLASSE PN-4/5,SDR 32,25,DE=1000MM.FO</t>
  </si>
  <si>
    <t>RNECIMENTO</t>
  </si>
  <si>
    <t>06.203.0027-A</t>
  </si>
  <si>
    <t>06.203.0028-0</t>
  </si>
  <si>
    <t>CONFORME ABNT NBR 15561,CLASSE PN-4/5,SDR 32,25,DE=1200MM.FO</t>
  </si>
  <si>
    <t>06.203.0028-A</t>
  </si>
  <si>
    <t>06.203.0048-0</t>
  </si>
  <si>
    <t>CONFORME ABNT NBR 15561,CLASSE PN-10/12,5,SDR 13,6,DE=110MM.</t>
  </si>
  <si>
    <t>06.203.0048-A</t>
  </si>
  <si>
    <t>06.203.0051-0</t>
  </si>
  <si>
    <t>CONFORME ABNT NBR 15561,CLASSE PN-10/12,5,SDR 13,6,DE=160MM.</t>
  </si>
  <si>
    <t>06.203.0051-A</t>
  </si>
  <si>
    <t>06.203.0053-0</t>
  </si>
  <si>
    <t>CONFORME ABNT NBR 15561,CLASSE PN-10/12,5,SDR 13,6,DE=200MM.</t>
  </si>
  <si>
    <t>06.203.0053-A</t>
  </si>
  <si>
    <t>06.203.0055-0</t>
  </si>
  <si>
    <t>CONFORME ABNT NBR 15561,CLASSE PN-10/12,5,SDR 13,6,DE=250MM.</t>
  </si>
  <si>
    <t>06.203.0055-A</t>
  </si>
  <si>
    <t>06.203.0057-0</t>
  </si>
  <si>
    <t>CONFORME ABNT NBR 15561,CLASSE PN-10/12,5,SDR 13,6,DE=315MM.</t>
  </si>
  <si>
    <t>06.203.0057-A</t>
  </si>
  <si>
    <t>06.203.0059-0</t>
  </si>
  <si>
    <t>CONFORME ABNT NBR 15561,CLASSE PN-10/12,5,SDR 13,6,DE=400MM.</t>
  </si>
  <si>
    <t>06.203.0059-A</t>
  </si>
  <si>
    <t>06.203.0061-0</t>
  </si>
  <si>
    <t>CONFORME ABNT NBR 15561,CLASSE PN-10/12,5,SDR 13,6,DE=500MM.</t>
  </si>
  <si>
    <t>06.203.0061-A</t>
  </si>
  <si>
    <t>06.203.0063-0</t>
  </si>
  <si>
    <t>CONFORME ABNT NBR 15561,CLASSE PN-10/12,5,SDR 13,6,DE=630MM.</t>
  </si>
  <si>
    <t>06.203.0063-A</t>
  </si>
  <si>
    <t>06.203.0064-0</t>
  </si>
  <si>
    <t>CONFORME ABNT NBR 15561,CLASSE PN-10/12,5,SDR 13,6,DE=800MM.</t>
  </si>
  <si>
    <t>06.203.0064-A</t>
  </si>
  <si>
    <t>06.203.0112-0</t>
  </si>
  <si>
    <t>COLARINHO DE POLIETILENO DE ALTA DENSIDADE(PEAD),RESINA PE80</t>
  </si>
  <si>
    <t>/100,CONFORME ABNT NBR 15561,CLASSE PN-4/5,SDR 32,25,DE=160M</t>
  </si>
  <si>
    <t>06.203.0112-A</t>
  </si>
  <si>
    <t>06.203.0114-0</t>
  </si>
  <si>
    <t>/100,CONFORME ABNT NBR 15561,CLASSE PN-4/5,SDR 32,25,DE=200M</t>
  </si>
  <si>
    <t>06.203.0114-A</t>
  </si>
  <si>
    <t>06.203.0116-0</t>
  </si>
  <si>
    <t>/100,CONFORME ABNT NBR 15561,CLASSE PN-4/5,SDR 32,25,DE=250M</t>
  </si>
  <si>
    <t>06.203.0116-A</t>
  </si>
  <si>
    <t>06.203.0117-0</t>
  </si>
  <si>
    <t>/100,CONFORME ABNT NBR 15561,CLASSE PN-4/5,SDR 32,25,DE=280M</t>
  </si>
  <si>
    <t>06.203.0117-A</t>
  </si>
  <si>
    <t>06.203.0120-0</t>
  </si>
  <si>
    <t>/100,CONFORME ABNT NBR 15561,CLASSE PN-4/5,SDR 32,25,DE=400M</t>
  </si>
  <si>
    <t>06.203.0120-A</t>
  </si>
  <si>
    <t>06.203.0121-0</t>
  </si>
  <si>
    <t>/100,CONFORME ABNT NBR 15561,CLASSE PN-4/5,SDR 32,25,DE=450M</t>
  </si>
  <si>
    <t>06.203.0121-A</t>
  </si>
  <si>
    <t>06.203.0122-0</t>
  </si>
  <si>
    <t>/100,CONFORME ABNT NBR 15561,CLASSE PN-4/5,SDR 32,25,DE=500M</t>
  </si>
  <si>
    <t>06.203.0122-A</t>
  </si>
  <si>
    <t>06.203.0124-0</t>
  </si>
  <si>
    <t>/100,CONFORME ABNT NBR 15561,CLASSE PN-4/5,SDR 32,25,DE=630M</t>
  </si>
  <si>
    <t>06.203.0124-A</t>
  </si>
  <si>
    <t>06.203.0125-0</t>
  </si>
  <si>
    <t>/100,CONFORME ABNT NBR 15561,CLASSE PN-4/5,SDR 32,25,DE=800M</t>
  </si>
  <si>
    <t>06.203.0125-A</t>
  </si>
  <si>
    <t>06.203.0126-0</t>
  </si>
  <si>
    <t>/100,CONFORME ABNT NBR 15561,CLASSE PN-4/5,SDR 32,25,DE=900M</t>
  </si>
  <si>
    <t>06.203.0126-A</t>
  </si>
  <si>
    <t>06.203.0127-0</t>
  </si>
  <si>
    <t>/100,CONFORME ABNT NBR 15561,CLASSE PN-4/5,SDR 32,25,DE=1000</t>
  </si>
  <si>
    <t>MM.FORNECIMENTO</t>
  </si>
  <si>
    <t>06.203.0127-A</t>
  </si>
  <si>
    <t>06.203.0128-0</t>
  </si>
  <si>
    <t>/100,CONFORME ABNT NBR 15561,CLASSE PN-4/5,SDR 32,25,DE=1200</t>
  </si>
  <si>
    <t>06.203.0128-A</t>
  </si>
  <si>
    <t>06.203.0139-0</t>
  </si>
  <si>
    <t>/100,CONFORME ABNT NBR 15561,CLASSE PN-10/12,5,SDR 13,6,DE=1</t>
  </si>
  <si>
    <t>10MM.FORNECIMENTO</t>
  </si>
  <si>
    <t>06.203.0139-A</t>
  </si>
  <si>
    <t>06.203.0142-0</t>
  </si>
  <si>
    <t>60MM.FORNECIMENTO</t>
  </si>
  <si>
    <t>06.203.0142-A</t>
  </si>
  <si>
    <t>06.203.0144-0</t>
  </si>
  <si>
    <t>/100,CONFORME ABNT NBR 15561,CLASSE PN-10/12,5,SDR 13,6,DE=2</t>
  </si>
  <si>
    <t>00MM.FORNECIMENTO</t>
  </si>
  <si>
    <t>06.203.0144-A</t>
  </si>
  <si>
    <t>06.203.0146-0</t>
  </si>
  <si>
    <t>50MM.FORNECIMENTO</t>
  </si>
  <si>
    <t>06.203.0146-A</t>
  </si>
  <si>
    <t>06.203.0148-0</t>
  </si>
  <si>
    <t>/100,CONFORME ABNT NBR 15561,CLASSE PN-10/12,5,SDR 13,6,DE=3</t>
  </si>
  <si>
    <t>15MM.FORNECIMENTO</t>
  </si>
  <si>
    <t>06.203.0148-A</t>
  </si>
  <si>
    <t>06.203.0150-0</t>
  </si>
  <si>
    <t>/100,CONFORME ABNT NBR 15561,CLASSE PN-10/12,5,SDR 13,6,DE=4</t>
  </si>
  <si>
    <t>06.203.0150-A</t>
  </si>
  <si>
    <t>06.203.0152-0</t>
  </si>
  <si>
    <t>/100,CONFORME ABNT NBR 15561,CLASSE PN-10/12,5,SDR 13,6,DE=5</t>
  </si>
  <si>
    <t>06.203.0152-A</t>
  </si>
  <si>
    <t>06.203.0154-0</t>
  </si>
  <si>
    <t>/100,CONFORME ABNT NBR 15561,CLASSE PN-10/12,5,SDR 13,6,DE=6</t>
  </si>
  <si>
    <t>30MM.FORNECIMENTO</t>
  </si>
  <si>
    <t>06.203.0154-A</t>
  </si>
  <si>
    <t>06.203.0155-0</t>
  </si>
  <si>
    <t>/100,CONFORME ABNT NBR 15561,CLASSE PN-10/12,5,SDR 13,6,DE=8</t>
  </si>
  <si>
    <t>06.203.0155-A</t>
  </si>
  <si>
    <t>06.203.0198-0</t>
  </si>
  <si>
    <t>LUVA DE ELETROFUSAO DE POLIETILENO DE ALTA DENSIDADE(PEAD),R</t>
  </si>
  <si>
    <t>ESINA PE80/100,CONFORME ABNT NBR 15561,CLASSE PN-10/12,5,SDR</t>
  </si>
  <si>
    <t xml:space="preserve"> 13,6,DE=110MM.FORNECIMENTO</t>
  </si>
  <si>
    <t>06.203.0198-A</t>
  </si>
  <si>
    <t>06.203.0201-0</t>
  </si>
  <si>
    <t xml:space="preserve"> 13,6,DE=160MM.FORNECIMENTO</t>
  </si>
  <si>
    <t>06.203.0201-A</t>
  </si>
  <si>
    <t>06.203.0203-0</t>
  </si>
  <si>
    <t xml:space="preserve"> 13,6,DE=200MM.FORNECIMENTO</t>
  </si>
  <si>
    <t>06.203.0203-A</t>
  </si>
  <si>
    <t>06.203.0205-0</t>
  </si>
  <si>
    <t xml:space="preserve"> 13,6,DE=250MM.FORNECIMENTO</t>
  </si>
  <si>
    <t>06.203.0205-A</t>
  </si>
  <si>
    <t>06.203.0207-0</t>
  </si>
  <si>
    <t xml:space="preserve"> 13,6,DE=315MM.FORNECIMENTO</t>
  </si>
  <si>
    <t>06.203.0207-A</t>
  </si>
  <si>
    <t>06.203.0209-0</t>
  </si>
  <si>
    <t xml:space="preserve"> 13,6,DE=400MM.FORNECIMENTO</t>
  </si>
  <si>
    <t>06.203.0209-A</t>
  </si>
  <si>
    <t>06.250.0012-0</t>
  </si>
  <si>
    <t>TUBO DE CONCRETO ARMADO,CLASSE EA-2,CONFORME ABNT NBR-8890,J</t>
  </si>
  <si>
    <t>UNTA ELASTICA,PARA ESGOTO SANITARIO,COM DIAMETRO DE 400MM,IN</t>
  </si>
  <si>
    <t>CLUSIVE ANEL DE BORRACHA.FORNECIMENTO</t>
  </si>
  <si>
    <t>06.250.0012-A</t>
  </si>
  <si>
    <t>06.250.0013-0</t>
  </si>
  <si>
    <t>UNTA ELASTICA,PARA ESGOTO SANITARIO,COM DIAMETRO DE 500MM,IN</t>
  </si>
  <si>
    <t>06.250.0013-A</t>
  </si>
  <si>
    <t>06.250.0014-0</t>
  </si>
  <si>
    <t>UNTA ELASTICA,PARA ESGOTO SANITARIO,COM DIAMETRO DE 600MM,IN</t>
  </si>
  <si>
    <t>06.250.0014-A</t>
  </si>
  <si>
    <t>06.250.0015-0</t>
  </si>
  <si>
    <t>UNTA ELASTICA,PARA ESGOTO SANITARIO,COM DIAMETRO DE 700MM,IN</t>
  </si>
  <si>
    <t>06.250.0015-A</t>
  </si>
  <si>
    <t>06.250.0016-0</t>
  </si>
  <si>
    <t>UNTA ELASTICA,PARA ESGOTO SANITARIO,COM DIAMETRO DE 800MM,IN</t>
  </si>
  <si>
    <t>06.250.0016-A</t>
  </si>
  <si>
    <t>06.250.0017-0</t>
  </si>
  <si>
    <t>UNTA ELASTICA,PARA ESGOTO SANITARIO,COM DIAMETRO DE 900MM,IN</t>
  </si>
  <si>
    <t>06.250.0017-A</t>
  </si>
  <si>
    <t>06.250.0018-0</t>
  </si>
  <si>
    <t>UNTA ELASTICA,PARA ESGOTO SANITARIO,COM DIAMETRO DE 1000MM,I</t>
  </si>
  <si>
    <t>NCLUSIVE ANEL DE BORRACHA.FORNECIMENTO</t>
  </si>
  <si>
    <t>06.250.0018-A</t>
  </si>
  <si>
    <t>06.250.0020-0</t>
  </si>
  <si>
    <t>UNTA ELASTICA,PARA ESGOTO SANITARIO,COM DIAMETRO DE 1200MM,I</t>
  </si>
  <si>
    <t>06.250.0020-A</t>
  </si>
  <si>
    <t>06.250.0021-0</t>
  </si>
  <si>
    <t>UNTA ELASTICA,PARA ESGOTO SANITARIO,COM DIAMETRO DE 1500MM,I</t>
  </si>
  <si>
    <t>06.250.0021-A</t>
  </si>
  <si>
    <t>06.250.0031-0</t>
  </si>
  <si>
    <t>TUBO DE CONCRETO ARMADO,CLASSE EA-3,CONFORME ABNT NBR 8890,J</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</si>
  <si>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</si>
  <si>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</si>
  <si>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</si>
  <si>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</si>
  <si>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</si>
  <si>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</si>
  <si>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</si>
  <si>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</si>
  <si>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</si>
  <si>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</si>
  <si>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</si>
  <si>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</si>
  <si>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</si>
  <si>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</si>
  <si>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</si>
  <si>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</si>
  <si>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</si>
  <si>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</si>
  <si>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TUBO DE CONCRETO ARMADO,CLASSE EA-4,CONFORME ABNT NBR 8890,J</t>
  </si>
  <si>
    <t>06.250.0051-A</t>
  </si>
  <si>
    <t>06.250.0052-0</t>
  </si>
  <si>
    <t>CLUSIVE ANEL DE BORRACHA. FORNECIMENTO</t>
  </si>
  <si>
    <t>06.250.0052-A</t>
  </si>
  <si>
    <t>06.250.0053-0</t>
  </si>
  <si>
    <t>06.250.0053-A</t>
  </si>
  <si>
    <t>06.250.0054-0</t>
  </si>
  <si>
    <t>06.250.0054-A</t>
  </si>
  <si>
    <t>06.250.0055-0</t>
  </si>
  <si>
    <t>06.250.0055-A</t>
  </si>
  <si>
    <t>06.250.0056-0</t>
  </si>
  <si>
    <t>06.250.0056-A</t>
  </si>
  <si>
    <t>06.250.0057-0</t>
  </si>
  <si>
    <t>NCLUSIVE ANEL DE BORRACHA. FORNECIMENTO</t>
  </si>
  <si>
    <t>06.250.0057-A</t>
  </si>
  <si>
    <t>06.250.0059-0</t>
  </si>
  <si>
    <t>06.250.0059-A</t>
  </si>
  <si>
    <t>06.250.0060-0</t>
  </si>
  <si>
    <t>06.250.0060-A</t>
  </si>
  <si>
    <t>06.251.0030-0</t>
  </si>
  <si>
    <t>TUBO DE CONCRETO ARMADO, CLASSE PA-1,PARA GALERIAS DE AGUAS</t>
  </si>
  <si>
    <t>PLUVIAIS,COM DIAMETRO DE  300MM,JUNTA DE ARGAMASSA. FORNECIM</t>
  </si>
  <si>
    <t>06.251.0030-A</t>
  </si>
  <si>
    <t>06.251.0031-0</t>
  </si>
  <si>
    <t>PLUVIAIS,COM DIAMETRO DE  400MM,JUNTA DE ARGAMASSA. FORNECIM</t>
  </si>
  <si>
    <t>06.251.0031-A</t>
  </si>
  <si>
    <t>06.251.0032-0</t>
  </si>
  <si>
    <t>PLUVIAIS,COM DIAMETRO DE  500MM,JUNTA DE ARGAMASSA. FORNECIM</t>
  </si>
  <si>
    <t>06.251.0032-A</t>
  </si>
  <si>
    <t>06.251.0033-0</t>
  </si>
  <si>
    <t>PLUVIAIS,COM DIAMETRO DE  600MM,JUNTA DE ARGAMASSA. FORNECIM</t>
  </si>
  <si>
    <t>06.251.0033-A</t>
  </si>
  <si>
    <t>06.251.0034-0</t>
  </si>
  <si>
    <t>PLUVIAIS,COM DIAMETRO DE  700MM,JUNTA DE ARGAMASSA. FORNECIM</t>
  </si>
  <si>
    <t>06.251.0034-A</t>
  </si>
  <si>
    <t>06.251.0035-0</t>
  </si>
  <si>
    <t>PLUVIAIS,COM DIAMETRO DE  800MM,JUNTA DE ARGAMASSA. FORNECIM</t>
  </si>
  <si>
    <t>06.251.0035-A</t>
  </si>
  <si>
    <t>06.251.0036-0</t>
  </si>
  <si>
    <t>PLUVIAIS,COM DIAMETRO DE  900MM,JUNTA DE ARGAMASSA. FORNECIM</t>
  </si>
  <si>
    <t>06.251.0036-A</t>
  </si>
  <si>
    <t>06.251.0037-0</t>
  </si>
  <si>
    <t>PLUVIAIS,COM DIAMETRO DE 1000MM,JUNTA DE ARGAMASSA. FORNECIM</t>
  </si>
  <si>
    <t>06.251.0037-A</t>
  </si>
  <si>
    <t>06.251.0038-0</t>
  </si>
  <si>
    <t>PLUVIAIS,COM DIAMETRO DE 1200MM,JUNTA DE ARGAMASSA. FORNECIM</t>
  </si>
  <si>
    <t>06.251.0038-A</t>
  </si>
  <si>
    <t>06.251.0039-0</t>
  </si>
  <si>
    <t>PLUVIAIS,COM DIAMETRO DE 1500MM,JUNTA DE ARGAMASSA. FORNECIM</t>
  </si>
  <si>
    <t>06.251.0039-A</t>
  </si>
  <si>
    <t>06.251.0040-0</t>
  </si>
  <si>
    <t>TUBO DE CONCRETO ARMADO, CLASSE PA-2,PARA GALERIAS DE AGUAS</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</si>
  <si>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</si>
  <si>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</si>
  <si>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</si>
  <si>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</si>
  <si>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</si>
  <si>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</si>
  <si>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</si>
  <si>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</si>
  <si>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</si>
  <si>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</si>
  <si>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</si>
  <si>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</si>
  <si>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</si>
  <si>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</si>
  <si>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</si>
  <si>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</si>
  <si>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</si>
  <si>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</si>
  <si>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</si>
  <si>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</si>
  <si>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TUBO DE CONCRETO ARMADO, CLASSE PA-3,PARA GALERIAS DE AGUAS</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</si>
  <si>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</si>
  <si>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</si>
  <si>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</si>
  <si>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</si>
  <si>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</si>
  <si>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</si>
  <si>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</si>
  <si>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</si>
  <si>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</si>
  <si>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</si>
  <si>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</si>
  <si>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</si>
  <si>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</si>
  <si>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</si>
  <si>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</si>
  <si>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</si>
  <si>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</si>
  <si>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</si>
  <si>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TUBO DE CONCRETO ARMADO, CLASSE PA-4,PARA GALERIAS DE AGUAS</t>
  </si>
  <si>
    <t>PLUVIAIS, COM DIAMETRO DE 300MM, JUNTA DE ARGAMASSA. FORNECI</t>
  </si>
  <si>
    <t>06.251.0060-A</t>
  </si>
  <si>
    <t>06.251.0061-0</t>
  </si>
  <si>
    <t>PLUVIAIS,COM DIAMETRO DE 400MM,JUNTA DE ARGAMASSA. FORNECIME</t>
  </si>
  <si>
    <t>06.251.0061-A</t>
  </si>
  <si>
    <t>06.251.0062-0</t>
  </si>
  <si>
    <t>06.251.0062-A</t>
  </si>
  <si>
    <t>06.251.0063-0</t>
  </si>
  <si>
    <t>06.251.0063-A</t>
  </si>
  <si>
    <t>06.251.0064-0</t>
  </si>
  <si>
    <t>PLUVIAIS,COM DIAMETRO DE 700MM,JUNTA DE ARGAMASSA.FORNECIMEN</t>
  </si>
  <si>
    <t>06.251.0064-A</t>
  </si>
  <si>
    <t>06.251.0065-0</t>
  </si>
  <si>
    <t>06.251.0065-A</t>
  </si>
  <si>
    <t>06.251.0066-0</t>
  </si>
  <si>
    <t>06.251.0066-A</t>
  </si>
  <si>
    <t>06.251.0067-0</t>
  </si>
  <si>
    <t>06.251.0067-A</t>
  </si>
  <si>
    <t>06.251.0068-0</t>
  </si>
  <si>
    <t>06.251.0068-A</t>
  </si>
  <si>
    <t>06.251.0069-0</t>
  </si>
  <si>
    <t>06.251.0069-A</t>
  </si>
  <si>
    <t>06.270.0001-0</t>
  </si>
  <si>
    <t>TUBO PVC-PBA,CLASSE 15(EB-183),PARA ADUCAO E DISTRIBUICAO DE</t>
  </si>
  <si>
    <t xml:space="preserve"> AGUAS,COM DIAMETRO NOMINAL DE 50MM, INCLUSIVE ANEL DE BORRA</t>
  </si>
  <si>
    <t>CHA. FORNECIMENTO</t>
  </si>
  <si>
    <t>06.270.0001-A</t>
  </si>
  <si>
    <t>06.270.0002-0</t>
  </si>
  <si>
    <t xml:space="preserve"> AGUAS,COM DIAMETRO NOMINAL DE 75MM, INCLUSIVE ANEL DE BORRA</t>
  </si>
  <si>
    <t>06.270.0002-A</t>
  </si>
  <si>
    <t>06.270.0003-0</t>
  </si>
  <si>
    <t xml:space="preserve"> AGUAS,COM DIAMETRO NOMINAL DE 100MM,INCLUSIVE ANEL DE BORRA</t>
  </si>
  <si>
    <t>06.270.0003-A</t>
  </si>
  <si>
    <t>06.270.0020-0</t>
  </si>
  <si>
    <t>TUBO PVC-PBA,CLASSE 20(EB-183),PARA ADUCAO E DISTRIBUICAO DE</t>
  </si>
  <si>
    <t xml:space="preserve"> AGUAS,COM DIAMETRO NOMINAL DE  50MM,INCLUSIVE ANEL DE BORRA</t>
  </si>
  <si>
    <t>06.270.0020-A</t>
  </si>
  <si>
    <t>06.270.0021-0</t>
  </si>
  <si>
    <t xml:space="preserve"> AGUAS,COM DIAMETRO NOMINAL DE  75MM,INCLUSIVE ANEL DE BORRA</t>
  </si>
  <si>
    <t>06.270.0021-A</t>
  </si>
  <si>
    <t>06.270.0022-0</t>
  </si>
  <si>
    <t>CHA, FORNECIMENTO</t>
  </si>
  <si>
    <t>06.270.0022-A</t>
  </si>
  <si>
    <t>06.270.0036-0</t>
  </si>
  <si>
    <t>ADAPTADOR PVC-PBA,CONFORME ABNT NBR 10351,PB,RQ X PBA COM DI</t>
  </si>
  <si>
    <t>AMETRO NOMINAL DE 50MM,INCLUSIVE ANEL DE BORRACHA.FORNECIMEN</t>
  </si>
  <si>
    <t>06.270.0036-A</t>
  </si>
  <si>
    <t>06.270.0037-0</t>
  </si>
  <si>
    <t>AMETRO NOMINAL DE 75MM,INCLUSIVE ANEL DE BORRACHA.FORNECIMEN</t>
  </si>
  <si>
    <t>06.270.0037-A</t>
  </si>
  <si>
    <t>06.270.0038-0</t>
  </si>
  <si>
    <t>AMETRO NOMINAL DE 100MM,INCLUSIVE ANEL DE BORRACHA.FORNECIME</t>
  </si>
  <si>
    <t>06.270.0038-A</t>
  </si>
  <si>
    <t>06.270.0041-0</t>
  </si>
  <si>
    <t>ADAPTADOR PVC-PBA,CONFORME ABNT NBR 10351,PP,RQ X PBA COM DI</t>
  </si>
  <si>
    <t>AMETRO NOMINAL DE 50MM. FORNECIMENTO</t>
  </si>
  <si>
    <t>06.270.0041-A</t>
  </si>
  <si>
    <t>06.270.0046-0</t>
  </si>
  <si>
    <t>CAP PVC-PBA,CONFORME ABNT NBR 10351,COM DIAMETRO NOMINAL DE</t>
  </si>
  <si>
    <t>50MM,INCLUSIVE ANEL DE BORRACHA. FORNECIMENTO</t>
  </si>
  <si>
    <t>06.270.0046-A</t>
  </si>
  <si>
    <t>06.270.0047-0</t>
  </si>
  <si>
    <t>75MM,INCLUSIVE ANEL DE BORRACHA.FORNECIMENTO</t>
  </si>
  <si>
    <t>06.270.0047-A</t>
  </si>
  <si>
    <t>06.270.0048-0</t>
  </si>
  <si>
    <t>100MM,INCLUSIVE ANEL DE BORRACHA.FORNECIMENTO</t>
  </si>
  <si>
    <t>06.270.0048-A</t>
  </si>
  <si>
    <t>06.270.0051-0</t>
  </si>
  <si>
    <t>CRUZETA PVC-PBA,CONFORME ABNT NBR 10351,BBBB COM DIAMETROS N</t>
  </si>
  <si>
    <t>OMINAIS DE 50MMX50MM,INCLUSIVE ANEIS DE BORRACHA.FORNECIMENT</t>
  </si>
  <si>
    <t>06.270.0051-A</t>
  </si>
  <si>
    <t>06.270.0052-0</t>
  </si>
  <si>
    <t>OMINAIS DE 75MMX50MM,INCLUSIVE ANEIS DE BORRACHA.FORNECIMENT</t>
  </si>
  <si>
    <t>06.270.0052-A</t>
  </si>
  <si>
    <t>06.270.0053-0</t>
  </si>
  <si>
    <t>OMINAIS DE 75MMX75MM,INCLUSIVE ANEIS DE BORRACHA.FORNECIMENT</t>
  </si>
  <si>
    <t>06.270.0053-A</t>
  </si>
  <si>
    <t>06.270.0054-0</t>
  </si>
  <si>
    <t>OMINAIS DE 100MMX100MM,INCLUSIVE ANEIS DE BORRACHA.FORNECIME</t>
  </si>
  <si>
    <t>06.270.0054-A</t>
  </si>
  <si>
    <t>06.270.0061-0</t>
  </si>
  <si>
    <t>CURVA PVC-PBA,CONFORME ABNT NBR 10351,DE 22°30`,PB,COM DIAME</t>
  </si>
  <si>
    <t>TRO NOMINAL DE 50MM,INCLUSIVE ANEL DE BORRACHA.FORNECIMENTO</t>
  </si>
  <si>
    <t>06.270.0061-A</t>
  </si>
  <si>
    <t>06.270.0062-0</t>
  </si>
  <si>
    <t>CURVA PVC-PB,CONFORME ABNT NBR 10351,DE 22°30`,PB,COM DIAMET</t>
  </si>
  <si>
    <t>RO NOMINAL DE 75MM,INCLUSIVE ANEL DE BORRACHA.FORNECIMENTO</t>
  </si>
  <si>
    <t>06.270.0062-A</t>
  </si>
  <si>
    <t>06.270.0063-0</t>
  </si>
  <si>
    <t>TRO NOMINAL DE 100MM,INCLUSIVE ANEL DE BORRACHA.FORNECIMENTO</t>
  </si>
  <si>
    <t>06.270.0063-A</t>
  </si>
  <si>
    <t>06.270.0064-0</t>
  </si>
  <si>
    <t>CURVA PVC-PBA,CONFORME ABNT NBR 10351,DE 45°,PB,COM DIAMETRO</t>
  </si>
  <si>
    <t xml:space="preserve"> NOMINAL DE 50MM,INCLUSIVE ANEL DE BORRACHA.FORNECIMENTO</t>
  </si>
  <si>
    <t>06.270.0064-A</t>
  </si>
  <si>
    <t>06.270.0065-0</t>
  </si>
  <si>
    <t xml:space="preserve"> NOMINAL DE 75MM,INCLUSIVE ANEL DE BORRACHA.FORNECIMENTO</t>
  </si>
  <si>
    <t>06.270.0065-A</t>
  </si>
  <si>
    <t>06.270.0066-0</t>
  </si>
  <si>
    <t xml:space="preserve"> NOMINAL DE 100MM,INCLUSIVE ANEL DE BORRACHA.FORNECIMENTO</t>
  </si>
  <si>
    <t>06.270.0066-A</t>
  </si>
  <si>
    <t>06.270.0067-0</t>
  </si>
  <si>
    <t>CURVA PVC-PBA,CONFORME ABNT NBR 10351,DE 90°,PB,COM DIAMETRO</t>
  </si>
  <si>
    <t>06.270.0067-A</t>
  </si>
  <si>
    <t>06.270.0068-0</t>
  </si>
  <si>
    <t xml:space="preserve"> NOMINAL DE 75MM, INCLUSIVE ANEL DE BORRACHA. FORNECIMENTO</t>
  </si>
  <si>
    <t>06.270.0068-A</t>
  </si>
  <si>
    <t>06.270.0069-0</t>
  </si>
  <si>
    <t xml:space="preserve"> NOMINAL DE 100MM,INCLUSIVE ANEL DE BORRACHA. FORNECIMENTO</t>
  </si>
  <si>
    <t>06.270.0069-A</t>
  </si>
  <si>
    <t>06.270.0071-0</t>
  </si>
  <si>
    <t>EXTREMIDADE PVC-PBA,CONFORME ABNT NBR 10351,BF,COM DIAMETRO</t>
  </si>
  <si>
    <t>NOMINAL DE 50MM, INCLUSIVE ANEL DE BORRACHA. FORNECIMENTO</t>
  </si>
  <si>
    <t>06.270.0071-A</t>
  </si>
  <si>
    <t>06.270.0072-0</t>
  </si>
  <si>
    <t>NOMINAL DE 75MM,INCLUSIVE ANEL DE BORRACHA. FORNECIMENTO</t>
  </si>
  <si>
    <t>06.270.0072-A</t>
  </si>
  <si>
    <t>06.270.0073-0</t>
  </si>
  <si>
    <t>NOMINAL DE 100MM,INCLUSIVE ANEL DE BORRACHA. FORNECIMENTO</t>
  </si>
  <si>
    <t>06.270.0073-A</t>
  </si>
  <si>
    <t>06.270.0076-0</t>
  </si>
  <si>
    <t>EXTREMIDADE PVC-PBA,CONFORME ABNT NBR 10351,PF,COM DIAMETRO</t>
  </si>
  <si>
    <t>NOMINAL DE 50MM. FORNECIMENTO</t>
  </si>
  <si>
    <t>06.270.0076-A</t>
  </si>
  <si>
    <t>06.270.0077-0</t>
  </si>
  <si>
    <t>NOMINAL DE 75MM. FORNECIMENTO</t>
  </si>
  <si>
    <t>06.270.0077-A</t>
  </si>
  <si>
    <t>06.270.0078-0</t>
  </si>
  <si>
    <t>NOMINAL DE 100MM. FORNECIMENTO</t>
  </si>
  <si>
    <t>06.270.0078-A</t>
  </si>
  <si>
    <t>06.270.0081-0</t>
  </si>
  <si>
    <t>LUVA DE CORRER PVC-PBA,CONFORME ABNT NBR 10351,COM DIAMETRO</t>
  </si>
  <si>
    <t>NOMINAL DE 50MM,INCLUSIVE ANEIS DE BORRACHA. FORNECIMENTO</t>
  </si>
  <si>
    <t>06.270.0081-A</t>
  </si>
  <si>
    <t>06.270.0082-0</t>
  </si>
  <si>
    <t>NOMINAL DE 75MM, INCLUSIVE ANEIS DE BORRACHA. FORNECIMENTO</t>
  </si>
  <si>
    <t>06.270.0082-A</t>
  </si>
  <si>
    <t>06.270.0083-0</t>
  </si>
  <si>
    <t>NOMINAL DE 100MM, INCLUSIVE ANEIS DE BORRACHA. FORNECIMENTO</t>
  </si>
  <si>
    <t>06.270.0083-A</t>
  </si>
  <si>
    <t>06.270.0086-0</t>
  </si>
  <si>
    <t>LUVA SIMPLES PVC-PBA,CONFORME ABNT NBR 10351,COM DIAMETRO NO</t>
  </si>
  <si>
    <t>MINAL DE 50MM,INCLUSIVE ANEIS DE BORRACHA. FORNECIMENTO</t>
  </si>
  <si>
    <t>06.270.0086-A</t>
  </si>
  <si>
    <t>06.270.0087-0</t>
  </si>
  <si>
    <t>MINAL DE 75MM, INCLUSIVE ANEIS DE BORRACHA. FORNECIMENTO</t>
  </si>
  <si>
    <t>06.270.0087-A</t>
  </si>
  <si>
    <t>06.270.0088-0</t>
  </si>
  <si>
    <t>MINAL DE 100MM, INCLUSIVE ANEIS DE BORRACHA. FORNECIMENTO</t>
  </si>
  <si>
    <t>06.270.0088-A</t>
  </si>
  <si>
    <t>06.270.0091-0</t>
  </si>
  <si>
    <t>REDUCAO PVC-PBA,CONFORME ABNT NBR 10351,PB,COM DIAMETROS NOM</t>
  </si>
  <si>
    <t>INAIS DE 75MMX50MM,INCLUSIVE ANEL DE BORRACHA.FORNECIMENTO</t>
  </si>
  <si>
    <t>06.270.0091-A</t>
  </si>
  <si>
    <t>06.270.0092-0</t>
  </si>
  <si>
    <t>INAIS DE 100MMX50MM,INCLUSIVE ANEL DE BORRACHA. FORNECIMENTO</t>
  </si>
  <si>
    <t>06.270.0092-A</t>
  </si>
  <si>
    <t>06.270.0093-0</t>
  </si>
  <si>
    <t>REDUCAO DE PVC-PBA,CONFORME ABNT NBR 10351,PB,COM DIAMETROS</t>
  </si>
  <si>
    <t>NOMINAIS DE 100MMX75MM,INCLUSIVE ANEL DE BORRACHA.FORNECIMEN</t>
  </si>
  <si>
    <t>06.270.0093-A</t>
  </si>
  <si>
    <t>06.270.0101-0</t>
  </si>
  <si>
    <t>TE PVC-PBA,CONFORME ABNT NBR 10351,BBB,COM DIAMETROS NOMINAI</t>
  </si>
  <si>
    <t>S DE 50MMX50MM,INCLUSIVE ANEIS DE BORRACHA.FORNECIMENTO</t>
  </si>
  <si>
    <t>06.270.0101-A</t>
  </si>
  <si>
    <t>06.270.0102-0</t>
  </si>
  <si>
    <t>S DE 75MMX50MM, INCLUSIVE ANEIS DE BORRACHA. FORNECIMENTO</t>
  </si>
  <si>
    <t>06.270.0102-A</t>
  </si>
  <si>
    <t>06.270.0103-0</t>
  </si>
  <si>
    <t>S DE 75MMX75MM, INCLUSIVE ANEIS DE BORRACHA. FORNECIMENTO</t>
  </si>
  <si>
    <t>06.270.0103-A</t>
  </si>
  <si>
    <t>06.270.0104-0</t>
  </si>
  <si>
    <t>S DE 100MMX50MM, INCLUSIVE ANEIS DE BORRACHA. FORNECIMENTO</t>
  </si>
  <si>
    <t>06.270.0104-A</t>
  </si>
  <si>
    <t>06.270.0105-0</t>
  </si>
  <si>
    <t>S DE 100MMX75MM, INCLUSIVE ANEIS DE BORRACHA. FORNECIMENTO</t>
  </si>
  <si>
    <t>06.270.0105-A</t>
  </si>
  <si>
    <t>06.270.0106-0</t>
  </si>
  <si>
    <t>S DE 100MMX100MM, INCLUSIVE ANEIS DE BORRACHA. FORNECIMENTO</t>
  </si>
  <si>
    <t>06.270.0106-A</t>
  </si>
  <si>
    <t>06.270.0111-0</t>
  </si>
  <si>
    <t>COLAR DE TOMADA DE PVC COM TRAVAS, SAIDA ROSQUEADA DE 3/4",</t>
  </si>
  <si>
    <t>PARA DISTRIBUIDOR PBA COM DN=50MM.FORNECIMENTO</t>
  </si>
  <si>
    <t>06.270.0111-A</t>
  </si>
  <si>
    <t>06.270.0112-0</t>
  </si>
  <si>
    <t>PARA DISTRIBUIDOR PBA COM DN=75MM.FORNECIMENTO</t>
  </si>
  <si>
    <t>06.270.0112-A</t>
  </si>
  <si>
    <t>06.271.0010-0</t>
  </si>
  <si>
    <t>TUBO PVC-DEFOFO(EB-1208),PARA ADUCAO E DISTRIBUICAO DE AGUAS</t>
  </si>
  <si>
    <t>,COM DIAMETRO NOMINAL DE 100MM, INCLUSIVE ANEL DE BORRACHA.</t>
  </si>
  <si>
    <t>06.271.0010-A</t>
  </si>
  <si>
    <t>06.271.0011-0</t>
  </si>
  <si>
    <t>,COM DIAMETRO NOMINAL DE 150MM, INCLUSIVE ANEL DE BORRACHA.</t>
  </si>
  <si>
    <t>06.271.0011-A</t>
  </si>
  <si>
    <t>06.271.0012-0</t>
  </si>
  <si>
    <t>,COM DIAMETRO NOMINAL DE 200MM, INCLUSIVE ANEL DE BORRACHA.</t>
  </si>
  <si>
    <t>06.271.0012-A</t>
  </si>
  <si>
    <t>06.271.0013-0</t>
  </si>
  <si>
    <t>,COM DIAMETRO NOMINAL DE 250MM, INCLUSIVE ANEL DE BORRACHA.</t>
  </si>
  <si>
    <t>06.271.0013-A</t>
  </si>
  <si>
    <t>06.271.0014-0</t>
  </si>
  <si>
    <t>,COM DIAMETRO NOMINAL DE 300MM, INCLUSIVE ANEL DE BORRACHA.</t>
  </si>
  <si>
    <t>06.271.0014-A</t>
  </si>
  <si>
    <t>06.271.0016-0</t>
  </si>
  <si>
    <t>,COM DIAMETRO NOMINAL DE 400MM, INCLUSIVE ANEL DE BORRACHA.</t>
  </si>
  <si>
    <t>06.271.0016-A</t>
  </si>
  <si>
    <t>06.271.0018-0</t>
  </si>
  <si>
    <t>,COM DIAMETRO NOMINAL DE 500MM, INCLUSIVE ANEL DE BORRACHA.</t>
  </si>
  <si>
    <t>06.271.0018-A</t>
  </si>
  <si>
    <t>06.271.0021-0</t>
  </si>
  <si>
    <t>LUVA DE CORRER PVC-DEFOFO,CONFORME ABNT NBR 10569,COM DIAMET</t>
  </si>
  <si>
    <t>RO NOMINAL DE 100MM,INCLUSIVE ANEIS DE BORRACHA.FORNECIMENTO</t>
  </si>
  <si>
    <t>06.271.0021-A</t>
  </si>
  <si>
    <t>06.271.0022-0</t>
  </si>
  <si>
    <t>RO NOMINAL DE 150MM,INCLUSIVE ANEIS DE BORRACHA.FORNECIMENTO</t>
  </si>
  <si>
    <t>06.271.0022-A</t>
  </si>
  <si>
    <t>06.271.0023-0</t>
  </si>
  <si>
    <t>RO NOMINAL DE 200MM,INCLUSIVE ANEIS DE BORRACHA.FORNECIMENTO</t>
  </si>
  <si>
    <t>06.271.0023-A</t>
  </si>
  <si>
    <t>06.271.0024-0</t>
  </si>
  <si>
    <t>RO NOMINAL DE 250MM,INCLUSIVE ANEIS DE BORRACHA.FORNECIMENTO</t>
  </si>
  <si>
    <t>06.271.0024-A</t>
  </si>
  <si>
    <t>06.271.0025-0</t>
  </si>
  <si>
    <t>RO NOMINAL DE 300MM,INCLUSIVE ANEIS DE BORRACHA.FORNECIMENTO</t>
  </si>
  <si>
    <t>06.271.0025-A</t>
  </si>
  <si>
    <t>06.271.0050-0</t>
  </si>
  <si>
    <t>TUBO DE PVC RIGIDO,ROSQUEAVEL,PARA AGUA FRIA,COM DIAMETRO DE</t>
  </si>
  <si>
    <t xml:space="preserve"> 1/2".FORNECIMENTO</t>
  </si>
  <si>
    <t>06.271.0050-A</t>
  </si>
  <si>
    <t>06.271.0051-0</t>
  </si>
  <si>
    <t xml:space="preserve"> 3/4".FORNECIMENTO</t>
  </si>
  <si>
    <t>06.271.0051-A</t>
  </si>
  <si>
    <t>06.271.0052-0</t>
  </si>
  <si>
    <t xml:space="preserve"> 1".FORNECIMENTO</t>
  </si>
  <si>
    <t>06.271.0052-A</t>
  </si>
  <si>
    <t>06.271.0053-0</t>
  </si>
  <si>
    <t xml:space="preserve"> 1.1/2".FORNECIMENTO</t>
  </si>
  <si>
    <t>06.271.0053-A</t>
  </si>
  <si>
    <t>06.271.0054-0</t>
  </si>
  <si>
    <t>TUBO DE PVC RIGIDO ROSQUEAVEL,PARA AGUA FRIA,COM DIAMETRO DE</t>
  </si>
  <si>
    <t xml:space="preserve"> 2".FORNECIMENTO</t>
  </si>
  <si>
    <t>06.271.0054-A</t>
  </si>
  <si>
    <t>06.271.0055-0</t>
  </si>
  <si>
    <t xml:space="preserve"> 3".FORNECIMENTO</t>
  </si>
  <si>
    <t>06.271.0055-A</t>
  </si>
  <si>
    <t>06.271.0056-0</t>
  </si>
  <si>
    <t xml:space="preserve"> 4".FORNECIMENTO</t>
  </si>
  <si>
    <t>06.271.0056-A</t>
  </si>
  <si>
    <t>06.271.0060-0</t>
  </si>
  <si>
    <t>TUBO DE PVC RIGIDO SOLDAVEL,PARA AGUA FRIA, COM DIAMETRO DE</t>
  </si>
  <si>
    <t>20MM.FORNECIMENTO</t>
  </si>
  <si>
    <t>06.271.0060-A</t>
  </si>
  <si>
    <t>06.271.0061-0</t>
  </si>
  <si>
    <t>25MM.FORNECIMENTO</t>
  </si>
  <si>
    <t>06.271.0061-A</t>
  </si>
  <si>
    <t>06.271.0062-0</t>
  </si>
  <si>
    <t>32MM.FORNECIMENTO</t>
  </si>
  <si>
    <t>06.271.0062-A</t>
  </si>
  <si>
    <t>06.271.0063-0</t>
  </si>
  <si>
    <t>40MM.FORNECIMENTO</t>
  </si>
  <si>
    <t>06.271.0063-A</t>
  </si>
  <si>
    <t>06.271.0064-0</t>
  </si>
  <si>
    <t>06.271.0064-A</t>
  </si>
  <si>
    <t>06.271.0065-0</t>
  </si>
  <si>
    <t>06.271.0065-A</t>
  </si>
  <si>
    <t>06.271.0066-0</t>
  </si>
  <si>
    <t>75MM.FORNECIMENTO</t>
  </si>
  <si>
    <t>06.271.0066-A</t>
  </si>
  <si>
    <t>06.271.0067-0</t>
  </si>
  <si>
    <t>85MM.FORNECIMENTO</t>
  </si>
  <si>
    <t>06.271.0067-A</t>
  </si>
  <si>
    <t>06.271.0068-0</t>
  </si>
  <si>
    <t>110MM.FORNECIMENTO</t>
  </si>
  <si>
    <t>06.271.0068-A</t>
  </si>
  <si>
    <t>06.272.0002-0</t>
  </si>
  <si>
    <t>TUBO PVC,CONFORME ABNT NBR-7362,PARA ESGOTO SANITARIO,COM DI</t>
  </si>
  <si>
    <t>06.272.0002-A</t>
  </si>
  <si>
    <t>06.272.0003-0</t>
  </si>
  <si>
    <t>AMETRO NOMINAL DE 150MM,INCLUSIVE ANEL DE BORRACHA.FORNECIME</t>
  </si>
  <si>
    <t>06.272.0003-A</t>
  </si>
  <si>
    <t>06.272.0004-0</t>
  </si>
  <si>
    <t>AMETRO NOMINAL DE 200MM,INCLUSIVE ANEL DE BORRACHA.FORNECIME</t>
  </si>
  <si>
    <t>06.272.0004-A</t>
  </si>
  <si>
    <t>06.272.0005-0</t>
  </si>
  <si>
    <t>AMETRO NOMINAL DE 250MM,INCLUSIVE ANEL DE BORRACHA.FORNECIME</t>
  </si>
  <si>
    <t>06.272.0005-A</t>
  </si>
  <si>
    <t>06.272.0006-0</t>
  </si>
  <si>
    <t>AMETRO NOMINAL DE 300MM,INCLUSIVE ANEL DE BORRACHA.FORNECIME</t>
  </si>
  <si>
    <t>06.272.0006-A</t>
  </si>
  <si>
    <t>06.272.0007-0</t>
  </si>
  <si>
    <t>TUBO PVC,CONFORME ABNT NBR 7362,PARA ESGOTO SANITARIO,COM DI</t>
  </si>
  <si>
    <t>AMETRO NOMINAL DE 350MM,INCLUSIVE ANEL DE BORRACHA.FORNECIME</t>
  </si>
  <si>
    <t>06.272.0007-A</t>
  </si>
  <si>
    <t>06.272.0008-0</t>
  </si>
  <si>
    <t>AMETRO NOMINAL DE 400MM,INCLUSIVE ANEL DE BORRACHA.FORNECIME</t>
  </si>
  <si>
    <t>06.272.0008-A</t>
  </si>
  <si>
    <t>06.272.0021-0</t>
  </si>
  <si>
    <t>CURVA DE PVC PARA REDE DE ESGOTO,CONFORME ABNT NBR 10569,DE</t>
  </si>
  <si>
    <t>45º,PB,COM DIAMETRO NOMINAL DE 100MM,INCLUSIVE ANEL DE BORRA</t>
  </si>
  <si>
    <t>CHA.FORNECIMENTO</t>
  </si>
  <si>
    <t>06.272.0021-A</t>
  </si>
  <si>
    <t>06.272.0022-0</t>
  </si>
  <si>
    <t>45º,PB,COM DIAMETRO NOMINAL DE 150MM,INCLUSIVE ANEL DE BORRA</t>
  </si>
  <si>
    <t>06.272.0022-A</t>
  </si>
  <si>
    <t>06.272.0026-0</t>
  </si>
  <si>
    <t>90º,PB,COM DIAMETRO NOMINAL DE 100MM,INCLUSIVE ANEL DE BORRA</t>
  </si>
  <si>
    <t>06.272.0026-A</t>
  </si>
  <si>
    <t>06.272.0027-0</t>
  </si>
  <si>
    <t>90º,PB,COM DIAMETRO NOMINAL DE 150MM,INCLUSIVE ANEL DE BORRA</t>
  </si>
  <si>
    <t>06.272.0027-A</t>
  </si>
  <si>
    <t>06.272.0029-0</t>
  </si>
  <si>
    <t>JUNCAO DE PVC PARA REDE DE ESGOTO,CONFORME ABNT NBR 10569,DE</t>
  </si>
  <si>
    <t xml:space="preserve"> 45º,BBB,COM DIAMETRO NOMINAL DE 100MM, INCLUSIVE ANEIS DE B</t>
  </si>
  <si>
    <t>ORRACHA.FORNECIMENTO</t>
  </si>
  <si>
    <t>06.272.0029-A</t>
  </si>
  <si>
    <t>06.272.0030-0</t>
  </si>
  <si>
    <t xml:space="preserve"> 45º,BBB,COM DIAMETRO NOMINAL DE 150MM,INCLUSIVE ANEIS DE BO</t>
  </si>
  <si>
    <t>RRACHA.FORNECIMENTO</t>
  </si>
  <si>
    <t>06.272.0030-A</t>
  </si>
  <si>
    <t>06.272.0032-0</t>
  </si>
  <si>
    <t>PLUG DE PVC PARA REDE DE ESGOTO,CONFORME ABNT NBR 10569,COM</t>
  </si>
  <si>
    <t>DIAMETRO NOMINAL DE 100MM. FORNECIMENTO</t>
  </si>
  <si>
    <t>06.272.0032-A</t>
  </si>
  <si>
    <t>06.272.0035-0</t>
  </si>
  <si>
    <t>SELIM ELASTICO DE PVC PARA LIGACAO PREDIAL DE REDE DE ESGOTO</t>
  </si>
  <si>
    <t>,CONFORME ABNT NBR 10569,DE 150MMX100MM,INCLUSIVE ANEL DE BO</t>
  </si>
  <si>
    <t>06.272.0035-A</t>
  </si>
  <si>
    <t>06.272.0036-0</t>
  </si>
  <si>
    <t>TIL LIGACAO PREDIAL DE PVC PARA REDE DE ESGOTO,CONFORME ABNT</t>
  </si>
  <si>
    <t xml:space="preserve"> NBR 10569,BBB,COM DIAMETRO NOMINAL DE 100MM,INCLUSIVE ANEIS</t>
  </si>
  <si>
    <t xml:space="preserve"> DE BORRACHA.FORNECIMENTO</t>
  </si>
  <si>
    <t>06.272.0036-A</t>
  </si>
  <si>
    <t>06.272.0038-0</t>
  </si>
  <si>
    <t>TAMPAO COMPLETO PARA TIL DE PVC PARA REDE DE ESGOTO,CONFORME</t>
  </si>
  <si>
    <t xml:space="preserve"> ABNT NBR 10569,COM DIAMETRO NOMINAL DE 100MM.FORNECIMENTO</t>
  </si>
  <si>
    <t>06.272.0038-A</t>
  </si>
  <si>
    <t>06.272.0039-0</t>
  </si>
  <si>
    <t xml:space="preserve"> ABNT NBR 10569,COM DIAMETRO NOMINAL DE 150MM.FORNECIMENTO</t>
  </si>
  <si>
    <t>06.272.0039-A</t>
  </si>
  <si>
    <t>06.273.0001-0</t>
  </si>
  <si>
    <t>TUBO FLEXIVEL ESTRUTURADO DE PVC PARA AGUAS PLUVIAIS,INCLUSI</t>
  </si>
  <si>
    <t>VE JUNTAS,COM DIAMETRO DE 300MM. FORNECIMENTO</t>
  </si>
  <si>
    <t>06.273.0001-A</t>
  </si>
  <si>
    <t>06.273.0002-0</t>
  </si>
  <si>
    <t>TUBO FLEXIVEL ESTRUTURADO DE PVC,PARA AGUAS PLUVIAIS,INCLUSI</t>
  </si>
  <si>
    <t>VE JUNTAS,COM DIAMETRO DE 400MM. FORNECIMENTO</t>
  </si>
  <si>
    <t>06.273.0002-A</t>
  </si>
  <si>
    <t>06.273.0003-0</t>
  </si>
  <si>
    <t>VE JUNTAS,COM DIAMETRO DE 500MM. FORNECIMENTO</t>
  </si>
  <si>
    <t>06.273.0003-A</t>
  </si>
  <si>
    <t>06.273.0004-0</t>
  </si>
  <si>
    <t>VE JUNTAS,COM DIAMETRO DE 600MM. FORNECIMENTO</t>
  </si>
  <si>
    <t>06.273.0004-A</t>
  </si>
  <si>
    <t>06.273.0005-0</t>
  </si>
  <si>
    <t>VE JUNTAS,COM DIAMETRO DE 700MM. FORNECIMENTO</t>
  </si>
  <si>
    <t>06.273.0005-A</t>
  </si>
  <si>
    <t>06.273.0006-0</t>
  </si>
  <si>
    <t>VE JUNTAS,COM DIAMETRO DE 800MM. FORNECIMENTO</t>
  </si>
  <si>
    <t>06.273.0006-A</t>
  </si>
  <si>
    <t>06.273.0007-0</t>
  </si>
  <si>
    <t>VE JUNTAS,COM DIAMETRO DE 900MM. FORNECIMENTO</t>
  </si>
  <si>
    <t>06.273.0007-A</t>
  </si>
  <si>
    <t>06.273.0008-0</t>
  </si>
  <si>
    <t>VE JUNTAS,COM DIAMETRO DE 1000MM. FORNECIMENTO</t>
  </si>
  <si>
    <t>06.273.0008-A</t>
  </si>
  <si>
    <t>06.273.0009-0</t>
  </si>
  <si>
    <t>VE JUNTAS,COM DIAMETRO DE 1100MM. FORNECIMENTO</t>
  </si>
  <si>
    <t>06.273.0009-A</t>
  </si>
  <si>
    <t>06.273.0010-0</t>
  </si>
  <si>
    <t>VE JUNTAS,COM DIAMETRO DE 1200MM. FORNECIMENTO</t>
  </si>
  <si>
    <t>06.273.0010-A</t>
  </si>
  <si>
    <t>06.273.0011-0</t>
  </si>
  <si>
    <t>VE JUNTAS,COM DIAMETRO DE 1500MM. FORNECIMENTO</t>
  </si>
  <si>
    <t>06.273.0011-A</t>
  </si>
  <si>
    <t>06.273.0012-0</t>
  </si>
  <si>
    <t>VE JUNTAS,COM DIAMETRO DE 1800MM. FORNECIMENTO</t>
  </si>
  <si>
    <t>06.273.0012-A</t>
  </si>
  <si>
    <t>06.273.0013-0</t>
  </si>
  <si>
    <t>VE JUNTAS,COM DIAMETRO DE 2000MM. FORNECIMENTO</t>
  </si>
  <si>
    <t>06.273.0013-A</t>
  </si>
  <si>
    <t>06.273.0014-0</t>
  </si>
  <si>
    <t>VE JUNTAS,COM DIAMETRO DE 2500MM. FORNECIMENTO</t>
  </si>
  <si>
    <t>06.273.0014-A</t>
  </si>
  <si>
    <t>06.273.0015-0</t>
  </si>
  <si>
    <t>VE JUNTAS,COM DIAMETRO DE 3000MM. FORNECIMENTO</t>
  </si>
  <si>
    <t>06.273.0015-A</t>
  </si>
  <si>
    <t>06.275.0001-0</t>
  </si>
  <si>
    <t>CURVA DE 45° DE PVC-PBA,COM BOLSA DE JUNTA ELASTICA,DIAMETRO</t>
  </si>
  <si>
    <t xml:space="preserve"> NOMINAL 50MM. FORNECIMENTO</t>
  </si>
  <si>
    <t>06.275.0001-A</t>
  </si>
  <si>
    <t>06.275.0002-0</t>
  </si>
  <si>
    <t xml:space="preserve"> NOMINAL 75MM. FORNECIMENTO</t>
  </si>
  <si>
    <t>06.275.0002-A</t>
  </si>
  <si>
    <t>06.275.0003-0</t>
  </si>
  <si>
    <t xml:space="preserve"> NOMINAL 100MM. FORNECIMENTO</t>
  </si>
  <si>
    <t>06.275.0003-A</t>
  </si>
  <si>
    <t>06.275.0020-0</t>
  </si>
  <si>
    <t>TE DE PVC-PBA,COM TRES BOLSAS DE JUNTA ELASTICA, DIAMETRO NO</t>
  </si>
  <si>
    <t>MINAL DE 50MM. FORNECIMENTO</t>
  </si>
  <si>
    <t>06.275.0020-A</t>
  </si>
  <si>
    <t>06.275.0021-0</t>
  </si>
  <si>
    <t>MINAL DE 75MM. FORNECIMENTO</t>
  </si>
  <si>
    <t>06.275.0021-A</t>
  </si>
  <si>
    <t>06.275.0022-0</t>
  </si>
  <si>
    <t>MINAL DE 100MM. FORNECIMENTO</t>
  </si>
  <si>
    <t>06.275.0022-A</t>
  </si>
  <si>
    <t>06.300.0001-0</t>
  </si>
  <si>
    <t>TUBO CERAMICO,PARA JUNTA NAO ELASTICA(EB-5),PARA ESGOTO SANI</t>
  </si>
  <si>
    <t>TARIO,COM DIAMETRO DE 100MM. FORNECIMENTO</t>
  </si>
  <si>
    <t>06.300.0001-A</t>
  </si>
  <si>
    <t>06.300.0002-0</t>
  </si>
  <si>
    <t>TARIO,COM DIAMETRO DE 150MM. FORNECIMENTO</t>
  </si>
  <si>
    <t>06.300.0002-A</t>
  </si>
  <si>
    <t>06.300.0003-0</t>
  </si>
  <si>
    <t>TARIO,COM DIAMETRO DE 200MM. FORNECIMENTO</t>
  </si>
  <si>
    <t>06.300.0003-A</t>
  </si>
  <si>
    <t>06.300.0004-0</t>
  </si>
  <si>
    <t>TARIO,COM DIAMETRO DE 250MM. FORNECIMENTO</t>
  </si>
  <si>
    <t>06.300.0004-A</t>
  </si>
  <si>
    <t>06.300.0005-0</t>
  </si>
  <si>
    <t>TARIO,COM DIAMETRO DE 300MM. FORNECIMENTO</t>
  </si>
  <si>
    <t>06.300.0005-A</t>
  </si>
  <si>
    <t>06.400.0001-0</t>
  </si>
  <si>
    <t>MONTAGEM,SEM FORNECIMENTO,DE CONJUNTO MOTO-BOMBA COM POTENCI</t>
  </si>
  <si>
    <t>A ATE 5CV,COMPREENDENDO TODOS OS SERVICOS DE MANUSEIO,ALINHA</t>
  </si>
  <si>
    <t>MENTO,FIXACAO E LIGACOES,INCLUSIVE FORNECIMENTO DE CHUMBADOR</t>
  </si>
  <si>
    <t>ES E CONECTORES ELETRICOS</t>
  </si>
  <si>
    <t>06.400.0001-A</t>
  </si>
  <si>
    <t>06.400.0002-0</t>
  </si>
  <si>
    <t>A ACIMA DE 5CV,ATE 15CV,COMPREENDENDO TODOS OS SERVICOS DE M</t>
  </si>
  <si>
    <t>ANUSEIO,ALINHAMENTO,FIXACAO E LIGACOES,INCLUSIVE FORNECIMENT</t>
  </si>
  <si>
    <t>O DE CHUMBADORES E CONECTORES ELETRICOS</t>
  </si>
  <si>
    <t>06.400.0002-A</t>
  </si>
  <si>
    <t>06.400.0003-0</t>
  </si>
  <si>
    <t>A ACIMA DE 15CV,ATE 40CV,COMPREENDENDO TODOS OS SERVICOS DE</t>
  </si>
  <si>
    <t>MANUSEIO,ALINHAMENTO,FIXACAO E LIGACOES,INCLUSIVE FORNECIMEN</t>
  </si>
  <si>
    <t>TO DE CHUMBADORES E CONECTORES ELETRICOS</t>
  </si>
  <si>
    <t>06.400.0003-A</t>
  </si>
  <si>
    <t>06.400.0004-0</t>
  </si>
  <si>
    <t>A ACIMA DE 40CV,ATE 100CV,COMPREENDENDO TODOS OS SERVICOS DE</t>
  </si>
  <si>
    <t xml:space="preserve"> MANUSEIO,ALINHAMENTO,FIXACAO ELIGACOES,INCLUSIVE FORNECIMEN</t>
  </si>
  <si>
    <t>06.400.0004-A</t>
  </si>
  <si>
    <t>06.400.0005-0</t>
  </si>
  <si>
    <t>A ACIMA DE 100CV,ATE 400CV, COMPREENDENDO TODOS OS SERVICOS</t>
  </si>
  <si>
    <t>DE MANUSEIO,ALINHAMENTO,FIXACAO E LIGACOES,INCLUSIVE FORNECI</t>
  </si>
  <si>
    <t>MENTO DE CHUMBADORES E CONECTORES ELETRICOS</t>
  </si>
  <si>
    <t>06.400.0005-A</t>
  </si>
  <si>
    <t>06.400.0006-0</t>
  </si>
  <si>
    <t>A ACIMA DE 400CV,ATE 1000CV,COMPREENDENDO TODOS OS SERVICOS</t>
  </si>
  <si>
    <t>06.400.0006-A</t>
  </si>
  <si>
    <t>06.400.0010-0</t>
  </si>
  <si>
    <t>MONTAGEM,SEM FORNECIMENTO,DE PAINEL DE PARTIDA PARA CONJUNTO</t>
  </si>
  <si>
    <t xml:space="preserve"> ATE 5CV,INCLUSIVE FORNECIMENTO DE MATERIAIS PARA FIXACAO E</t>
  </si>
  <si>
    <t>LIGACAO</t>
  </si>
  <si>
    <t>06.400.0010-A</t>
  </si>
  <si>
    <t>06.400.0011-0</t>
  </si>
  <si>
    <t xml:space="preserve"> ACIMA DE 5CV,ATE 15CV, INCLUSIVE FORNECIMENTO DE MATERIAIS</t>
  </si>
  <si>
    <t>PARA FIXACAO E LIGACAO</t>
  </si>
  <si>
    <t>06.400.0011-A</t>
  </si>
  <si>
    <t>06.400.0012-0</t>
  </si>
  <si>
    <t xml:space="preserve"> ACIMA DE 15CV,ATE 40CV,INCLUSIVE FORNECIMENTO DE MATERIAIS</t>
  </si>
  <si>
    <t>06.400.0012-A</t>
  </si>
  <si>
    <t>06.400.0013-0</t>
  </si>
  <si>
    <t xml:space="preserve"> ACIMA DE 40CV,ATE 100CV,INCLUSIVE FORNECIMENTO DE MATERIAIS</t>
  </si>
  <si>
    <t xml:space="preserve"> PARA FIXACAO E LIGACAO</t>
  </si>
  <si>
    <t>06.400.0013-A</t>
  </si>
  <si>
    <t>06.400.0014-0</t>
  </si>
  <si>
    <t xml:space="preserve"> ACIMA DE 100CV, ATE 400CV, INCLUSIVE FORNECIMENTO DE MATERI</t>
  </si>
  <si>
    <t>AIS PARA FIXACAO E LIGACAO</t>
  </si>
  <si>
    <t>06.400.0014-A</t>
  </si>
  <si>
    <t>06.400.0015-0</t>
  </si>
  <si>
    <t xml:space="preserve"> ACIMA 400CV,ATE 1000CV,INCLUSIVE FORNECIMENTO DE MATERIAIS</t>
  </si>
  <si>
    <t>06.400.0015-A</t>
  </si>
  <si>
    <t>06.400.0020-0</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</si>
  <si>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</si>
  <si>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</si>
  <si>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</si>
  <si>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</si>
  <si>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</si>
  <si>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06.400.0020-A</t>
  </si>
  <si>
    <t>06.500.0010-0</t>
  </si>
  <si>
    <t>CARVAO ANTRACITOSO PARA FILTROS DE TRATAMENTO DE AGUA COM T.</t>
  </si>
  <si>
    <t>E. 0,9MM A 1MM, C.U. 1,7MM. FORNECIMENTO</t>
  </si>
  <si>
    <t>06.500.0010-A</t>
  </si>
  <si>
    <t>06.501.0015-0</t>
  </si>
  <si>
    <t>AREIA PARA FILTROS DE TRATAMENTO DE AGUA,COM GRANULOMETRIA D</t>
  </si>
  <si>
    <t>E 16 A 45 (1,20 A 0,35)MM,COM TAMANHO EFETIVO DE GRAOS DE 0,</t>
  </si>
  <si>
    <t>40MM A 0,55MM E COEFICIENTE DE DESUNIFORMIDADE DE 1,40 A 1,6</t>
  </si>
  <si>
    <t>0.FORNECIMENTO</t>
  </si>
  <si>
    <t>06.501.0015-A</t>
  </si>
  <si>
    <t>06.502.0010-0</t>
  </si>
  <si>
    <t>SEIXOS ROLADOS PARA FILTROS DE TRATAMENTO DE AGUA,DE 1.1/2"</t>
  </si>
  <si>
    <t>A 3/4" (38,1 A 19,1)MM. FORNECIMENTO</t>
  </si>
  <si>
    <t>06.502.0010-A</t>
  </si>
  <si>
    <t>06.502.0020-0</t>
  </si>
  <si>
    <t>SEIXOS ROLADOS PARA FILTROS DE TRATAMENTO DE AGUA,DE 3/4" A</t>
  </si>
  <si>
    <t>3/8" (19,1 A 9,5)MM.FORNECIMENTO</t>
  </si>
  <si>
    <t>06.502.0020-A</t>
  </si>
  <si>
    <t>06.502.0030-0</t>
  </si>
  <si>
    <t>SEIXOS ROLADOS PARA FILTROS DE TRATAMENTO DE AGUA,DE 3/8" A</t>
  </si>
  <si>
    <t>1/4" (9,5 A 6,4)MM. FORNECIMENTO</t>
  </si>
  <si>
    <t>06.502.0030-A</t>
  </si>
  <si>
    <t>06.502.0040-0</t>
  </si>
  <si>
    <t>SEIXOS ROLADOS PARA FILTROS DE TRATAMENTO DE AGUA,DE 1/4" A</t>
  </si>
  <si>
    <t>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</si>
  <si>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</si>
  <si>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</si>
  <si>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</si>
  <si>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</si>
  <si>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</si>
  <si>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</si>
  <si>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</si>
  <si>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</si>
  <si>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</si>
  <si>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</si>
  <si>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</si>
  <si>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</si>
  <si>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</si>
  <si>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</si>
  <si>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</si>
  <si>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</si>
  <si>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</si>
  <si>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</si>
  <si>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</si>
  <si>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</si>
  <si>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</si>
  <si>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</si>
  <si>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</si>
  <si>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</si>
  <si>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</si>
  <si>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</si>
  <si>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</si>
  <si>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</si>
  <si>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</si>
  <si>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</si>
  <si>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</si>
  <si>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</si>
  <si>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</si>
  <si>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</si>
  <si>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</si>
  <si>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</si>
  <si>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</si>
  <si>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</si>
  <si>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</si>
  <si>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</si>
  <si>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</si>
  <si>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t>
  </si>
  <si>
    <t>07.001.0075-B</t>
  </si>
  <si>
    <t>07.001.0080-1</t>
  </si>
  <si>
    <t>ARGAMASSA DE CIMENTO E PO-DE-PEDRA,NO TRACO 1:4,PREPARO MANU</t>
  </si>
  <si>
    <t>07.001.0080-B</t>
  </si>
  <si>
    <t>07.001.0085-1</t>
  </si>
  <si>
    <t>ARGAMASSA DE CIMENTO,CAL E AREIA FINA,NO TRACO 1:3:5,PREPARO</t>
  </si>
  <si>
    <t xml:space="preserve"> MANUAL</t>
  </si>
  <si>
    <t>07.001.0085-B</t>
  </si>
  <si>
    <t>07.001.0090-1</t>
  </si>
  <si>
    <t>ARGAMASSA DE CIMENTO,CAL E AREIA FINA,NO TRACO 1:3:8,PREPARO</t>
  </si>
  <si>
    <t>07.001.0090-B</t>
  </si>
  <si>
    <t>07.001.0095-1</t>
  </si>
  <si>
    <t>ARGAMASSA DE CIMENTO BRANCO,CAL E PO-DE-MARMORE,NO TRACO 1:1</t>
  </si>
  <si>
    <t>:3,PREPARO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</si>
  <si>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</si>
  <si>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</si>
  <si>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</si>
  <si>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</si>
  <si>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</si>
  <si>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</si>
  <si>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</si>
  <si>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</si>
  <si>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</si>
  <si>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</si>
  <si>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</si>
  <si>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</si>
  <si>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</si>
  <si>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</si>
  <si>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t>
  </si>
  <si>
    <t>MANUAL</t>
  </si>
  <si>
    <t>07.001.0120-B</t>
  </si>
  <si>
    <t>07.001.0125-1</t>
  </si>
  <si>
    <t>ARGAMASSA DE CIMENTO,SAIBRO E AREIA,NO TRACO 1:2:3,PREPARO</t>
  </si>
  <si>
    <t>07.001.0125-B</t>
  </si>
  <si>
    <t>07.001.0130-1</t>
  </si>
  <si>
    <t>ARGAMASSA DE CIMENTO,SAIBRO E AREIA,NO TRACO 1:3:3,PREPARO</t>
  </si>
  <si>
    <t>07.001.0130-B</t>
  </si>
  <si>
    <t>07.001.0135-1</t>
  </si>
  <si>
    <t>ARGAMASSA DE CIMENTO,SAIBRO E AREIA,NO TRACO 1:3:5,PREPARO</t>
  </si>
  <si>
    <t>07.001.0135-B</t>
  </si>
  <si>
    <t>07.001.0140-1</t>
  </si>
  <si>
    <t>ARGAMASSA DE CIMENTO,CAL,SAIBRO E AREIA,NO TRACO 1:2:4:4,</t>
  </si>
  <si>
    <t>PREPARO MANUAL</t>
  </si>
  <si>
    <t>07.001.0140-B</t>
  </si>
  <si>
    <t>07.001.0145-1</t>
  </si>
  <si>
    <t>ARGAMASSA DE CIMENTO E AREOLA PARA EMBOCO,NO TRACO 1:2,PREPA</t>
  </si>
  <si>
    <t>RO MANUAL</t>
  </si>
  <si>
    <t>07.001.0145-B</t>
  </si>
  <si>
    <t>07.001.0150-1</t>
  </si>
  <si>
    <t>ARGAMASSA DE CIMENTO E AREOLA PARA EMBOCO,NO TRACO 1:4,PREPA</t>
  </si>
  <si>
    <t>07.001.0150-B</t>
  </si>
  <si>
    <t>07.001.0155-1</t>
  </si>
  <si>
    <t>ARGAMASSA DE CIMENTO E AREOLA PARA EMBOCO,NO TRACO 1:6,PREPA</t>
  </si>
  <si>
    <t>07.001.0155-B</t>
  </si>
  <si>
    <t>07.001.0160-1</t>
  </si>
  <si>
    <t>ARGAMASSA DE CIMENTO,AREIA E VERMICULITA NO TRACO 1:2:5,</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</si>
  <si>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</si>
  <si>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</si>
  <si>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</si>
  <si>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</si>
  <si>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</si>
  <si>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</si>
  <si>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</si>
  <si>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</si>
  <si>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</si>
  <si>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</si>
  <si>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</si>
  <si>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</si>
  <si>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</si>
  <si>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</si>
  <si>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</si>
  <si>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</si>
  <si>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</si>
  <si>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</si>
  <si>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</si>
  <si>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</si>
  <si>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</si>
  <si>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</si>
  <si>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</si>
  <si>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</si>
  <si>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</si>
  <si>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</si>
  <si>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t>
  </si>
  <si>
    <t>NICO</t>
  </si>
  <si>
    <t>07.003.0010-B</t>
  </si>
  <si>
    <t>07.003.0015-1</t>
  </si>
  <si>
    <t>ARGAMASSA DE CIMENTO E PO-DE-PEDRA,NO TRACO 1:4,PREPARO MECA</t>
  </si>
  <si>
    <t>07.003.0015-B</t>
  </si>
  <si>
    <t>07.005.0010-1</t>
  </si>
  <si>
    <t xml:space="preserve"> MECANICO</t>
  </si>
  <si>
    <t>07.005.0010-B</t>
  </si>
  <si>
    <t>07.005.0015-1</t>
  </si>
  <si>
    <t>07.005.0015-B</t>
  </si>
  <si>
    <t>07.005.0020-1</t>
  </si>
  <si>
    <t>:3,PREPARO MECANICO</t>
  </si>
  <si>
    <t>07.005.0020-B</t>
  </si>
  <si>
    <t>07.005.0025-1</t>
  </si>
  <si>
    <t>ARGAMASSA DE CIMENTO,CAL HIDRATADA ADITIVADA E AREIA,NO TRAC</t>
  </si>
  <si>
    <t>O 1:1:10</t>
  </si>
  <si>
    <t>07.005.0025-B</t>
  </si>
  <si>
    <t>07.005.0030-1</t>
  </si>
  <si>
    <t>O 1:1:8</t>
  </si>
  <si>
    <t>07.005.0030-B</t>
  </si>
  <si>
    <t>07.005.0035-1</t>
  </si>
  <si>
    <t>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</si>
  <si>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</si>
  <si>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</si>
  <si>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</si>
  <si>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</si>
  <si>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</si>
  <si>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</si>
  <si>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</si>
  <si>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</si>
  <si>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</si>
  <si>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</si>
  <si>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</si>
  <si>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</si>
  <si>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</si>
  <si>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</si>
  <si>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MECANICO</t>
  </si>
  <si>
    <t>07.007.0010-B</t>
  </si>
  <si>
    <t>07.007.0015-1</t>
  </si>
  <si>
    <t>07.007.0015-B</t>
  </si>
  <si>
    <t>07.007.0020-1</t>
  </si>
  <si>
    <t>07.007.0020-B</t>
  </si>
  <si>
    <t>07.007.0025-1</t>
  </si>
  <si>
    <t>07.007.0025-B</t>
  </si>
  <si>
    <t>07.008.0010-1</t>
  </si>
  <si>
    <t>ARGAMASSA DE CIMENTO,CAL,SAIBRO E AREIA,NO TRACO 1:2:4:4,PRE</t>
  </si>
  <si>
    <t>PARO MECANICO</t>
  </si>
  <si>
    <t>07.008.0010-B</t>
  </si>
  <si>
    <t>07.009.0010-1</t>
  </si>
  <si>
    <t>RO MECANICO</t>
  </si>
  <si>
    <t>07.009.0010-B</t>
  </si>
  <si>
    <t>07.009.0015-1</t>
  </si>
  <si>
    <t>07.009.0015-B</t>
  </si>
  <si>
    <t>07.009.0020-1</t>
  </si>
  <si>
    <t>07.009.0020-B</t>
  </si>
  <si>
    <t>07.030.0010-1</t>
  </si>
  <si>
    <t>ENCHIMENTO DE AREIA,INCLUSIVE FORNECIMENTO DESTA,POR MEIO DE</t>
  </si>
  <si>
    <t xml:space="preserve"> BOMBA</t>
  </si>
  <si>
    <t>07.030.0010-B</t>
  </si>
  <si>
    <t>07.050.0050-0</t>
  </si>
  <si>
    <t>INJECAO DE CALDA DE CIMENTO,INCLUSIVE FORNECIMENTO DOS MATER</t>
  </si>
  <si>
    <t>07.050.0050-A</t>
  </si>
  <si>
    <t>07.100.0040-1</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</si>
  <si>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</si>
  <si>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</si>
  <si>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</si>
  <si>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</si>
  <si>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</si>
  <si>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07.100.0040-B</t>
  </si>
  <si>
    <t>07.100.0050-0</t>
  </si>
  <si>
    <t>INJECAO DE ARGAMASSA DE CIMENTO E AREIA NO TRACO 1:6,EM VOLU</t>
  </si>
  <si>
    <t>ME,UTILIZANDO EQUIPAMENTO DE AR COMPRIMIDO,INCLUSIVE FORNECI</t>
  </si>
  <si>
    <t>MENTO DOS MATERIAIS</t>
  </si>
  <si>
    <t>07.100.0050-A</t>
  </si>
  <si>
    <t>07.150.0010-1</t>
  </si>
  <si>
    <t>INJECAO PARA TRATAMENTO DE SOLO DE FUNDACAO COM RESINA EPOXI</t>
  </si>
  <si>
    <t>CA OU OUTROS MATERIAIS QUIMICOS,EXCLUSIVE O FORNECIMENTO DOS</t>
  </si>
  <si>
    <t xml:space="preserve"> MESMOS.CUSTO POR KG DE MATERIAL OU MISTURA</t>
  </si>
  <si>
    <t>07.150.0010-B</t>
  </si>
  <si>
    <t>07.150.0020-1</t>
  </si>
  <si>
    <t>APLICACAO DE RESINA EPOXICA EM COLAGEM DE PECAS DE CONCRETO,</t>
  </si>
  <si>
    <t>INCLUSIVE PREPARO DO LOCAL E EXCLUSIVE FORNECIMENTO DA RESIN</t>
  </si>
  <si>
    <t>A.CUSTO POR KG DE RESINA UTILIZADA</t>
  </si>
  <si>
    <t>07.150.0020-B</t>
  </si>
  <si>
    <t>07.160.0012-1</t>
  </si>
  <si>
    <t>INJECAO DE RESINA EPOXICA EM FISSURAS DE CONCRETO ESTRUTURAL</t>
  </si>
  <si>
    <t>,INCLUSIVE PREPARO DO LOCAL,PERFURACAO E VEDACAO E O FORNECI</t>
  </si>
  <si>
    <t>MENTO DOS MATERIAIS A INJETAR</t>
  </si>
  <si>
    <t>07.160.0012-B</t>
  </si>
  <si>
    <t>07.160.0020-1</t>
  </si>
  <si>
    <t>INCLUSIVE PREPARO DO LOCAL E FORNECIMENTO DE MATERIAL.CUSTO</t>
  </si>
  <si>
    <t>POR KG DE RESINA UTILIZADA</t>
  </si>
  <si>
    <t>07.160.0020-B</t>
  </si>
  <si>
    <t>07.170.0010-1</t>
  </si>
  <si>
    <t>ARGAMASSA DE CIMENTO E AREIA,NO TRACO 1:3,COM ADICAO DE ADES</t>
  </si>
  <si>
    <t>IVO A BASE DE RESINA SINTETICA DE ALTA ADERENCIA</t>
  </si>
  <si>
    <t>07.170.0010-B</t>
  </si>
  <si>
    <t>07.180.0010-1</t>
  </si>
  <si>
    <t>ARGAMASSA DE CIMENTO E AREIA NO TRACO 1:2 COM ADICAO DE ADES</t>
  </si>
  <si>
    <t>IVO A BASE DE RESINA ACRILICA</t>
  </si>
  <si>
    <t>07.180.0010-B</t>
  </si>
  <si>
    <t>08.001.0001-0</t>
  </si>
  <si>
    <t>BASE DE MACADAME SIMPLES,MEDIDA EM VOLUME DEPOIS DE COMPRIMI</t>
  </si>
  <si>
    <t>DO O MACADAME</t>
  </si>
  <si>
    <t>08.001.0001-A</t>
  </si>
  <si>
    <t>08.001.0002-1</t>
  </si>
  <si>
    <t>BASE DE BRITA GRADUADA,INCLUSIVE FORNECIMENTO DOS MATERIAIS,</t>
  </si>
  <si>
    <t>MEDIDA APOS A COMPACTACAO</t>
  </si>
  <si>
    <t>08.001.0002-B</t>
  </si>
  <si>
    <t>08.001.0004-0</t>
  </si>
  <si>
    <t>BASE DE BRITA GRADUADA,COM ADICAO DE 3% DE CIMENTO,UTILIZAND</t>
  </si>
  <si>
    <t>O DISTRIBUIDORA DE AGREGADOS,MEDIDA APOS A COMPACTACAO,INCLU</t>
  </si>
  <si>
    <t>SIVE FORNECIMENTO DOS MATERIAS</t>
  </si>
  <si>
    <t>08.001.0004-A</t>
  </si>
  <si>
    <t>08.001.0005-0</t>
  </si>
  <si>
    <t>SUB-BASE DE PO-DE-PEDRA,INCLUSIVE ESPALHAMENTO,IRRIGACAO,COM</t>
  </si>
  <si>
    <t>PACTACAO E FORNECIMENTO DO MATERIAL</t>
  </si>
  <si>
    <t>08.001.0005-A</t>
  </si>
  <si>
    <t>08.001.0008-0</t>
  </si>
  <si>
    <t>BASE DE BRITA CORRIDA,INCLUSIVE FORNECIMENTO DOS MATERIAIS,M</t>
  </si>
  <si>
    <t>EDIDA APOS A COMPACTACAO</t>
  </si>
  <si>
    <t>08.001.0008-A</t>
  </si>
  <si>
    <t>08.001.0009-0</t>
  </si>
  <si>
    <t>SUB-BASE DE BRITA CORRIDA,INCLUSIVE FORNECIMENTO DOS MATERIA</t>
  </si>
  <si>
    <t>IS,MEDIDA APOS A COMPACTACAO</t>
  </si>
  <si>
    <t>08.001.0009-A</t>
  </si>
  <si>
    <t>08.002.0001-0</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</si>
  <si>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</si>
  <si>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</si>
  <si>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</si>
  <si>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</si>
  <si>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</si>
  <si>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08.002.0001-A</t>
  </si>
  <si>
    <t>08.003.0001-0</t>
  </si>
  <si>
    <t>BASE OU SUB-BASE ESTABILIZADA GRANULOMETRICAMENTE,COM MISTUR</t>
  </si>
  <si>
    <t>A DE 2 OU MAIS MATERIAIS,DE ACORDO COM AS "INSTRUCOES PARA E</t>
  </si>
  <si>
    <t>XECUCAO",DO DER-RJ,EXCLUSIVE ESCAVACAO E TRANSPORTE DOS MATE</t>
  </si>
  <si>
    <t>RIAIS,INCLUSIVE O TRANSPORTE DA AGUA</t>
  </si>
  <si>
    <t>08.003.0001-A</t>
  </si>
  <si>
    <t>08.003.0002-0</t>
  </si>
  <si>
    <t>BASE OU SUB-BASE ESTABILIZADA SEM MISTURA DE MATERIAIS,DE AC</t>
  </si>
  <si>
    <t>ORDO COM AS "INSTRUCOES PARA EXECUCAO",DO DER-RJ,EXCLUSIVE E</t>
  </si>
  <si>
    <t>SCAVACAO E TRANSPORTE DOS MATERIAIS,INCLUSIVE O TRANSPORTE D</t>
  </si>
  <si>
    <t>E AGUA</t>
  </si>
  <si>
    <t>08.003.0002-A</t>
  </si>
  <si>
    <t>08.003.0006-0</t>
  </si>
  <si>
    <t>SUB-BASE ESTABILIZADA EM ARGILA,SEM MISTURA DOS MATERIAIS,CO</t>
  </si>
  <si>
    <t>M ADITIVO (ESTABILIZADOR LIQUIDO DE SOLOS),EXCLUSIVE FORNECI</t>
  </si>
  <si>
    <t>MENTO DA ARGILA</t>
  </si>
  <si>
    <t>08.003.0006-A</t>
  </si>
  <si>
    <t>08.003.0030-0</t>
  </si>
  <si>
    <t>BASE DE AGREGADOS RECICLADOS DE RESIDUOS DE CONSTRUCAO CIVIL</t>
  </si>
  <si>
    <t>,INCLUSIVE FORNECIMENTO DOS MATERIAIS,MEDIDA APOS A COMPACTA</t>
  </si>
  <si>
    <t>08.003.0030-A</t>
  </si>
  <si>
    <t>08.003.0035-0</t>
  </si>
  <si>
    <t>SUB-BASE E REFORCO DE AGREGADOS RECICLADOS,DE RESIDUOS DA CO</t>
  </si>
  <si>
    <t>NSTRUCAO CIVIL,INCLUSIVE FORNECIMENTO DOS MATERIAIS,MEDIDO A</t>
  </si>
  <si>
    <t>POS A COMPACTACAO</t>
  </si>
  <si>
    <t>08.003.0035-A</t>
  </si>
  <si>
    <t>08.004.0001-0</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</si>
  <si>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</si>
  <si>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</si>
  <si>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</si>
  <si>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</si>
  <si>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</si>
  <si>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08.004.0001-A</t>
  </si>
  <si>
    <t>08.004.0002-0</t>
  </si>
  <si>
    <t>BASE DE SOLO-CIMENTO,COM OS MATERIAIS MISTURADOS NA USINA.O</t>
  </si>
  <si>
    <t>CUSTO INDENIZA AS OPERACOES DE EXECUCAO NA USINA E NA PISTA,</t>
  </si>
  <si>
    <t>EXCLUSIVE O TRANSPORTE DO MATERIAL DA USINA PARA A PISTA</t>
  </si>
  <si>
    <t>08.004.0002-A</t>
  </si>
  <si>
    <t>08.004.0003-0</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</si>
  <si>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</si>
  <si>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</si>
  <si>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</si>
  <si>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</si>
  <si>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</si>
  <si>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08.004.0003-A</t>
  </si>
  <si>
    <t>08.004.0008-0</t>
  </si>
  <si>
    <t>BASE OU SUB-BASE DE SOLO-CAL,COM MISTURA EM USINA,EXCLUSIVE</t>
  </si>
  <si>
    <t>ESCAVACAO,TRANSPORTE DO SOLO E TRANSPORTE DA MISTURA,MAS INC</t>
  </si>
  <si>
    <t>LUINDO O FORNECIMENTO DA CAL,MEDIDO APOS A COMPACTACAO</t>
  </si>
  <si>
    <t>08.004.0008-A</t>
  </si>
  <si>
    <t>08.005.0001-0</t>
  </si>
  <si>
    <t>BASE DE MACADAME CIMENTADO DE MISTURA PREVIA(CONCRETO MAGRO)</t>
  </si>
  <si>
    <t>,TRACO 1:15,DE ACORDO COM AS "INSTRUCOES PARA EXECUCAO",DO D</t>
  </si>
  <si>
    <t>ER-RJ,INCLUSIVE TRANSPORTE PARA PISTA</t>
  </si>
  <si>
    <t>08.005.0001-A</t>
  </si>
  <si>
    <t>08.005.0002-0</t>
  </si>
  <si>
    <t>,TRACO 1:19,DE ACORDO COM AS "INSTRUCOES PARA EXECUCAO",DO D</t>
  </si>
  <si>
    <t>08.005.0002-A</t>
  </si>
  <si>
    <t>08.005.0003-0</t>
  </si>
  <si>
    <t>,TRACO 1:24,DE ACORDO COM AS "INSTRUCOES PARA EXECUCAO",DO D</t>
  </si>
  <si>
    <t>08.005.0003-A</t>
  </si>
  <si>
    <t>08.006.0001-0</t>
  </si>
  <si>
    <t>ARRANCAMENTO E REASSENTAMENTO DE PARALELEPIPEDOS COM LIMPEZA</t>
  </si>
  <si>
    <t xml:space="preserve"> DE BETUME ADERENTE SOBRE COLCHAO DE AREIA,INCLUSIVE FORNECI</t>
  </si>
  <si>
    <t>MENTO DA AREIA E REJUNTAMENTO COM BETUME E CASCALHINHO,EXCLU</t>
  </si>
  <si>
    <t>SIVE FORNECIMENTO DOS PARALELEPIPEDOS</t>
  </si>
  <si>
    <t>08.006.0001-A</t>
  </si>
  <si>
    <t>08.006.0003-0</t>
  </si>
  <si>
    <t xml:space="preserve"> DO BETUME ADERENTE SOBRE COLCHAO DE PO-DE-PEDRA,INCLUSIVE F</t>
  </si>
  <si>
    <t>ORNECIMENTO DO PO-DE-PEDRA E REJUNTAMENTO COM BETUME E CASCA</t>
  </si>
  <si>
    <t>LHINHO,EXCLUSIVE FORNECIMENTO DOS PARALELEPIPEDOS</t>
  </si>
  <si>
    <t>08.006.0003-A</t>
  </si>
  <si>
    <t>08.006.0004-0</t>
  </si>
  <si>
    <t>ASSENTAMENTO DE PARALELEPIPEDOS COM REAPROVEITAMENTO DOS PAR</t>
  </si>
  <si>
    <t>ALELEPIPEDOS E FORNECIMENTO DE PO-DE-PEDRA,E REJUNTAMENTO CO</t>
  </si>
  <si>
    <t>M BETUME E CASCALHINHO</t>
  </si>
  <si>
    <t>08.006.0004-A</t>
  </si>
  <si>
    <t>08.006.0005-0</t>
  </si>
  <si>
    <t>ALELEPIPEDOS E FORNECIMENTO DE AREIA,E REJUNTAMENTO COM BETU</t>
  </si>
  <si>
    <t>ME E CASCALHINHO</t>
  </si>
  <si>
    <t>08.006.0005-A</t>
  </si>
  <si>
    <t>08.006.0006-0</t>
  </si>
  <si>
    <t>REJUNTAMENTO DE PAVIMENTACAO DE PARALELEPIPEDOS COM AREIA,IN</t>
  </si>
  <si>
    <t>CLUSIVE FORNECIMENTO DO MATERIAL</t>
  </si>
  <si>
    <t>08.006.0006-A</t>
  </si>
  <si>
    <t>08.006.0010-0</t>
  </si>
  <si>
    <t>REJUNTAMENTO DE PAVIMENTACAO DE PARALELEPIPEDOS COM BETUME E</t>
  </si>
  <si>
    <t xml:space="preserve"> CASCALHINHO,EXCLUSIVE O FORNECIMENTO DO BETUME</t>
  </si>
  <si>
    <t>08.006.0010-A</t>
  </si>
  <si>
    <t>08.006.0011-0</t>
  </si>
  <si>
    <t xml:space="preserve"> CASCALHINHO,COM FORNECIMENTO DE TODOS OS MATERIAIS</t>
  </si>
  <si>
    <t>08.006.0011-A</t>
  </si>
  <si>
    <t>08.006.0015-0</t>
  </si>
  <si>
    <t>REJUNTAMENTO DE ARTEFATO DE CONCRETO,COM ARGAMASSA DE CIMENT</t>
  </si>
  <si>
    <t>O E AREIA NO TRACO 1:3,COM FORNECIMENTO DE TODOS OS MATERIAI</t>
  </si>
  <si>
    <t>08.006.0015-A</t>
  </si>
  <si>
    <t>08.007.0001-0</t>
  </si>
  <si>
    <t xml:space="preserve"> DO BETUME ADERENTE SOBRE COLCHAO DE PO-DE-PEDRA, INCLUSIVE</t>
  </si>
  <si>
    <t>FORNECIMENTO DO PO-DE-PEDRA E REJUNTAMENTO COM ARGAMASSA DE</t>
  </si>
  <si>
    <t>CIMENTO E AREIA,NO TRACO 1:3,EXCLUSIVE FORNECIMENTO DOS PARA</t>
  </si>
  <si>
    <t>LELEPIPEDOS</t>
  </si>
  <si>
    <t>08.007.0001-A</t>
  </si>
  <si>
    <t>08.007.0002-0</t>
  </si>
  <si>
    <t>ASSENTAMENTO DE PARALELEPIPEDOS COM REAPROVEITAMENTO DOS MES</t>
  </si>
  <si>
    <t>MOS E FORNECIMENTO DE PO-DE-PEDRA,E REJUNTAMENTO COM ARGAMAS</t>
  </si>
  <si>
    <t>SA DE CIMENTO E AREIA,NO TRACO 1:3</t>
  </si>
  <si>
    <t>08.007.0002-A</t>
  </si>
  <si>
    <t>08.008.0001-0</t>
  </si>
  <si>
    <t xml:space="preserve"> FO BETUME ADERENTE SOBRE COLCHAO DE PO-DE-PEDRA,INCLUSIVE F</t>
  </si>
  <si>
    <t>ORNECIMENTO DO PO-DE-PEDRA,EXCLUSIVE REJUNTAMENTO E FORNECIM</t>
  </si>
  <si>
    <t>ENTO DOS PARALELEPIPEDOS</t>
  </si>
  <si>
    <t>08.008.0001-A</t>
  </si>
  <si>
    <t>08.008.0002-0</t>
  </si>
  <si>
    <t>MOS E FORNECIMENTO DO PO-DE-PEDRA,EXCLUSIVE REJUNTAMENTO</t>
  </si>
  <si>
    <t>08.008.0002-A</t>
  </si>
  <si>
    <t>08.009.0003-0</t>
  </si>
  <si>
    <t>PAVIMENTACAO COM PARALELEPIPEDOS SOBRE COLCHAO DE PO-DE-PEDR</t>
  </si>
  <si>
    <t>A E REJUNTAMENTO COM ARGAMASSA DE CIMENTO E AREIA, NO TRACO</t>
  </si>
  <si>
    <t>1:3,INCLUSIVE FORNECIMENTO DE TODOS OS MATERIAIS</t>
  </si>
  <si>
    <t>08.009.0003-A</t>
  </si>
  <si>
    <t>08.009.0005-0</t>
  </si>
  <si>
    <t>A E REJUNTAMENTO COM BETUME E CASCALHINHO,INCLUSIVE FORNECIM</t>
  </si>
  <si>
    <t>ENTO DE TODOS OS MATERIAIS</t>
  </si>
  <si>
    <t>08.009.0005-A</t>
  </si>
  <si>
    <t>08.009.0010-0</t>
  </si>
  <si>
    <t>PAVIMENTACAO COM PARALELEPIPEDOS SOBRE COLCHAO DE AREIA E RE</t>
  </si>
  <si>
    <t>JUNTAMENTO DO MESMO MATERIAL,INCLUSIVE FORNECIMENTO DE TODOS</t>
  </si>
  <si>
    <t>OS MATERIAIS</t>
  </si>
  <si>
    <t>08.009.0010-A</t>
  </si>
  <si>
    <t>08.010.0001-0</t>
  </si>
  <si>
    <t>A,BASE DE 10CM DE CONCRETO MAGRO FCK=10MPA E REJUNTAMENTO CO</t>
  </si>
  <si>
    <t>M BETUME E CASCALHINHO,INCLUSIVE O FORNECIMENTO DE TODOS OS</t>
  </si>
  <si>
    <t>08.010.0001-A</t>
  </si>
  <si>
    <t>08.010.0005-0</t>
  </si>
  <si>
    <t>SARJETA-GUIA DE PARALELEPIPEDOS(1 FIADA),ASSENTE SOBRE BASE</t>
  </si>
  <si>
    <t>DE CONCRETO FCK=10MPA,INCLUSIVE ESTA,REJUNTAMENTO DE ARGAMAS</t>
  </si>
  <si>
    <t>SA DE CIMENTO E AREIA(TRACO 1:3),PARA PAVIMENTACAO BETUMINOS</t>
  </si>
  <si>
    <t>08.010.0005-A</t>
  </si>
  <si>
    <t>08.011.0001-0</t>
  </si>
  <si>
    <t>SARJETA DE PARALELEPIPEDOS(3 FIADAS),ASSENTE SOBRE COLCHAO D</t>
  </si>
  <si>
    <t>E PO-DE-PEDRA,INCLUSIVE FORNECIMENTO DO PO-DE-PEDRA E BASE D</t>
  </si>
  <si>
    <t>E MACADAME HIDRAULICO,COM 15CM DE ESPESSURA E REJUNTAMENTO C</t>
  </si>
  <si>
    <t>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</si>
  <si>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</si>
  <si>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</si>
  <si>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</si>
  <si>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</si>
  <si>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</si>
  <si>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</si>
  <si>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</si>
  <si>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</si>
  <si>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</si>
  <si>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</si>
  <si>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</si>
  <si>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</si>
  <si>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</si>
  <si>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</si>
  <si>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GRANITO,MEDINDO 20CM DE ALTURA E 2CM D</t>
  </si>
  <si>
    <t>E ESPESSURA,FORNECIMENTO E ASSENTAMENTO COM REJUNTAMENTO DE</t>
  </si>
  <si>
    <t>ARGAMASSA DE CIMENTO E AREIA,NO TRACO 1:4</t>
  </si>
  <si>
    <t>08.013.0005-A</t>
  </si>
  <si>
    <t>08.013.0010-0</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</si>
  <si>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</si>
  <si>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</si>
  <si>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</si>
  <si>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</si>
  <si>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</si>
  <si>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08.013.0010-A</t>
  </si>
  <si>
    <t>08.013.0015-0</t>
  </si>
  <si>
    <t>MEIO-FIO RETO DE GRANITO,ALTURA DE 0,35CM,APICOADO COMUM,FOR</t>
  </si>
  <si>
    <t>NECIMENTO E ASSENTAMENTO COM REJUNTAMENTO DE ARGAMASSA DE CI</t>
  </si>
  <si>
    <t>MENTO E AREIA NO TRACO 1:4</t>
  </si>
  <si>
    <t>08.013.0015-A</t>
  </si>
  <si>
    <t>08.015.0002-0</t>
  </si>
  <si>
    <t>REVESTIMENTO DO TIPO "TRATAMENTO SUPERFICIAL BETUMINOSO SIMP</t>
  </si>
  <si>
    <t>LES",DE ACORDO COM AS "INSTRUCOES PARA EXECUCAO",DO DER-RJ,I</t>
  </si>
  <si>
    <t>NCLUSIVE TRANSPORTE DENTRO DO CANTEIRO</t>
  </si>
  <si>
    <t>08.015.0002-A</t>
  </si>
  <si>
    <t>08.015.0003-0</t>
  </si>
  <si>
    <t>REVESTIMENTO DO TIPO "TRATAMENTO SUPERFICIAL BETUMINOSO DUPL</t>
  </si>
  <si>
    <t>O" DE ACORDO COM AS "INSTRUCOES PARA EXECUCAO",DO DER-RJ,INC</t>
  </si>
  <si>
    <t>LUSIVE TRANSPORTE DENTRO DO CANTEIRO</t>
  </si>
  <si>
    <t>08.015.0003-A</t>
  </si>
  <si>
    <t>08.015.0004-0</t>
  </si>
  <si>
    <t>REVESTIMENTO DO TIPO "TRATAMENTO SUPERFICIAL BETUMINOSO TRIP</t>
  </si>
  <si>
    <t>LO",DE ACORDO COM AS "INSTRUCOES PARA EXECUCAO",DO DER-RJ,IN</t>
  </si>
  <si>
    <t>CLUSIVE TRANSPORTE DENTRO DO CANTEIRO</t>
  </si>
  <si>
    <t>08.015.0004-A</t>
  </si>
  <si>
    <t>08.015.0005-0</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</si>
  <si>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</si>
  <si>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</si>
  <si>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</si>
  <si>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</si>
  <si>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08.015.0005-A</t>
  </si>
  <si>
    <t>08.015.0008-0</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</si>
  <si>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</si>
  <si>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</si>
  <si>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</si>
  <si>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</si>
  <si>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</si>
  <si>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08.015.0008-A</t>
  </si>
  <si>
    <t>08.015.0016-0</t>
  </si>
  <si>
    <t>CAPA SELANTE COMPREENDENDO APLICACAO DE ASFALTO NA PROPORCAO</t>
  </si>
  <si>
    <t xml:space="preserve"> DE 0,7 A 1,5L/M2,DISTRIBUICAO DE AGREGADO(5 A 15KG/M2)E COM</t>
  </si>
  <si>
    <t>PACTACAO COM ROLO LEVE</t>
  </si>
  <si>
    <t>08.015.0016-A</t>
  </si>
  <si>
    <t>08.015.0018-0</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</si>
  <si>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</si>
  <si>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</si>
  <si>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</si>
  <si>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</si>
  <si>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</si>
  <si>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08.015.0018-A</t>
  </si>
  <si>
    <t>08.015.0020-0</t>
  </si>
  <si>
    <t>MICRORREVESTIMENTO ASFALTICO A FRIO,COM EMPREGO DE EMULSAO M</t>
  </si>
  <si>
    <t>ODIFICADA COM POLIMEROS,CONSUMO POR M2 ENTRE 10 KG A 12KG,EM</t>
  </si>
  <si>
    <t xml:space="preserve"> UMA UNICA CAMADA,COM EMPREGO DE FAIXA III OU IV DA ISSA.O C</t>
  </si>
  <si>
    <t>USTO INCLUI TODOS OS MATERIAIS,EQUIPAMENTOS,MAO DE OBRA E EX</t>
  </si>
  <si>
    <t>ECUCAO.O MICRORREVESTIMENTO ASFALTICO A FRIO DEVERA ATENDER</t>
  </si>
  <si>
    <t>AS ESPECIFICACOES DA ISSA OU DNIT</t>
  </si>
  <si>
    <t>08.015.0020-A</t>
  </si>
  <si>
    <t>08.015.0022-0</t>
  </si>
  <si>
    <t>SELAGEM DE TRINCA EM PAVIMENTO RIGIDO OU FLEXIVEL,INCLUSIVE</t>
  </si>
  <si>
    <t>FRESAGEM DA TRINCA,LIMPEZA COM JATO DE AR COMPRIMIDO E SELAG</t>
  </si>
  <si>
    <t>EM COM EMULSAO RR-1C</t>
  </si>
  <si>
    <t>08.015.0022-A</t>
  </si>
  <si>
    <t>08.015.0025-0</t>
  </si>
  <si>
    <t>MICRORREVESTIMENTO ASFALTICO A FRIO,COM EMULSAO MODIFICADA C</t>
  </si>
  <si>
    <t>OM POLIMERO (SBS) E FIBRAS,ESPESSURA DE 1CM,INCLUSIVE FORNEC</t>
  </si>
  <si>
    <t>IMENTO DE TODOS OS MATERIAIS,CONFORME "INSTRUCOES PARA EXECU</t>
  </si>
  <si>
    <t>CAO" DO DER-RJ</t>
  </si>
  <si>
    <t>08.015.0025-A</t>
  </si>
  <si>
    <t>08.015.0040-0</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</si>
  <si>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</si>
  <si>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</si>
  <si>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</si>
  <si>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</si>
  <si>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</si>
  <si>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08.015.0040-A</t>
  </si>
  <si>
    <t>08.015.0042-0</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</si>
  <si>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</si>
  <si>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</si>
  <si>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</si>
  <si>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</si>
  <si>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</si>
  <si>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08.015.0042-A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</si>
  <si>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</si>
  <si>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</si>
  <si>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</si>
  <si>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</si>
  <si>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</si>
  <si>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</si>
  <si>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</si>
  <si>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</si>
  <si>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</si>
  <si>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</si>
  <si>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</si>
  <si>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</si>
  <si>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</si>
  <si>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</si>
  <si>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</si>
  <si>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</si>
  <si>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</si>
  <si>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</si>
  <si>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</si>
  <si>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</si>
  <si>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</si>
  <si>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REVESTIMENTO DE CONCRETO BETUMINOSO USINADO A QUENTE,IMPORTA</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</si>
  <si>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</si>
  <si>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</si>
  <si>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</si>
  <si>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</si>
  <si>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</si>
  <si>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</si>
  <si>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</si>
  <si>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</si>
  <si>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</si>
  <si>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</si>
  <si>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08.015.0083-0</t>
  </si>
  <si>
    <t>PAVIMENTACAO COM CAMADA DE ROLAMENTO DE SMA("BRITA MASTIQUE</t>
  </si>
  <si>
    <t>ASFALTO"),ESPESSURA DE 3,4CM,NIVELAMENTO ELETRONICO,INCLUSIV</t>
  </si>
  <si>
    <t>E FORNECIMENTO DOS MATERIAIS E JUNTA TIPO "INFRA-RED"</t>
  </si>
  <si>
    <t>08.015.0083-A</t>
  </si>
  <si>
    <t>08.015.0084-0</t>
  </si>
  <si>
    <t>ASFALTO"),ESPESSURA DE 4CM,NIVELAMENTO ELETRONICO,INCLUSIVE</t>
  </si>
  <si>
    <t>FORNECIMENTO DOS MATERIAIS E JUNTA TIPO "INFRA-RED"</t>
  </si>
  <si>
    <t>08.015.0084-A</t>
  </si>
  <si>
    <t>08.015.0085-0</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</si>
  <si>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</si>
  <si>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</si>
  <si>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</si>
  <si>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</si>
  <si>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</si>
  <si>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</si>
  <si>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08.015.0085-A</t>
  </si>
  <si>
    <t>08.015.0086-0</t>
  </si>
  <si>
    <t>EXECUCAO DE MEMBRANA DE ABSORCAO DE ESFORCOS(SAMI-R),INCLUSI</t>
  </si>
  <si>
    <t>VE FORNECIMENTO DOS MATERIAIS</t>
  </si>
  <si>
    <t>08.015.0086-A</t>
  </si>
  <si>
    <t>08.015.0087-0</t>
  </si>
  <si>
    <t>EXECUCAO DE MEMBRANA ABSORCAO DE ESFORCOS(SAMI-R),UTILIZANDO</t>
  </si>
  <si>
    <t xml:space="preserve"> LIGANTE DE ASFALTO-BORRACHA,APLICADO A APROXIMADAMENTE 170°</t>
  </si>
  <si>
    <t>C,COM VISCOSIDADE DE 3500 CP E TAXA DE 2,8L/M2,EXCLUSIVE FOR</t>
  </si>
  <si>
    <t>NECIMENTO DO LIGANTE</t>
  </si>
  <si>
    <t>08.015.0087-A</t>
  </si>
  <si>
    <t>08.015.0088-0</t>
  </si>
  <si>
    <t>EXECUCAO DE MEMBRANA DE ABSORCAO DE ESFORCOS(SAMI-R),UTILIZA</t>
  </si>
  <si>
    <t>NDO BMB,APLICADO A APROXIMADAMENTE 170°C, COM VISCOSIDADE DE</t>
  </si>
  <si>
    <t xml:space="preserve"> 3500 CP E TAXA DE 2,8L/M2,INCLUSIVE FORNECIMENTO DOS MATERI</t>
  </si>
  <si>
    <t>08.015.0088-A</t>
  </si>
  <si>
    <t>08.015.0090-0</t>
  </si>
  <si>
    <t>REVESTIMENTO DE CONCRETO ASFALTICO,COM POLIMERO,USINADO A QU</t>
  </si>
  <si>
    <t>ENTE,COM 5CM DE ESPESSURA,EXECUTADO COM VIBROACABADORA COM C</t>
  </si>
  <si>
    <t>ONTROLE ELETRONICO E MESA EXTENSIVA DE NO MINIMO 7M</t>
  </si>
  <si>
    <t>08.015.0090-A</t>
  </si>
  <si>
    <t>08.015.0095-0</t>
  </si>
  <si>
    <t>ENTE COM 7CM DE ESPESSURA,EXECUTADO COM VIBROACABADORA COM C</t>
  </si>
  <si>
    <t>08.015.0095-A</t>
  </si>
  <si>
    <t>08.015.0096-0</t>
  </si>
  <si>
    <t>LAMA ASFALTICA FINA DE RUPTURA CONTROLADA,COM FORNECIMENTO E</t>
  </si>
  <si>
    <t xml:space="preserve"> TRANSPORTE DOS MATERIAIS,EXCLUSIVE EMULSAO</t>
  </si>
  <si>
    <t>08.015.0096-A</t>
  </si>
  <si>
    <t>08.015.0097-0</t>
  </si>
  <si>
    <t>LAMA ASFALTICA GROSSA DE RUPTURA CONTROLADA,COM FORNECIMENTO</t>
  </si>
  <si>
    <t xml:space="preserve"> E TRANSPORTE DOS MATERIAIS,EXCLUSIVE EMULSAO</t>
  </si>
  <si>
    <t>08.015.0097-A</t>
  </si>
  <si>
    <t>08.015.0098-0</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</si>
  <si>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</si>
  <si>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</si>
  <si>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</si>
  <si>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</si>
  <si>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</si>
  <si>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08.015.0098-A</t>
  </si>
  <si>
    <t>08.015.0310-0</t>
  </si>
  <si>
    <t>MISTURA BETUMINOSA TIPO "GAP GRADED",UTILIZANDO NO MINIMO 8,</t>
  </si>
  <si>
    <t>0% DE BMB,ESPALHAMENTO E COMPACTACAO,COM RESULTADO DE "GRIP</t>
  </si>
  <si>
    <t>TEST" (ASTM) MAIOR QUE 0,60,EXCLUSIVE FORNECIMENTO DOS MATER</t>
  </si>
  <si>
    <t>IAIS (LIGANTE E BRITA),USINAGEM E TRANSPORTE DA MASSA</t>
  </si>
  <si>
    <t>08.015.0310-A</t>
  </si>
  <si>
    <t>08.015.0315-0</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</si>
  <si>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</si>
  <si>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</si>
  <si>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</si>
  <si>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</si>
  <si>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</si>
  <si>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08.015.0315-A</t>
  </si>
  <si>
    <t>08.015.0320-0</t>
  </si>
  <si>
    <t>MISTURA BETUMINOSA TIPO "GAP GRADED",UTILIZANDO LIGANTE DE A</t>
  </si>
  <si>
    <t>SFALTO-BORRACHA E BRITA 1,ESPALHAMENTO E COMPACTACAO,COM RES</t>
  </si>
  <si>
    <t>ULTADO DE "GRIP TEST" (ASTM) MAIOR QUE 0,60,EXCLUSIVE FORNEC</t>
  </si>
  <si>
    <t>IMENTO DO LIGANTE,USINAGEM E TRANSPORTE DA MASSA</t>
  </si>
  <si>
    <t>08.015.0320-A</t>
  </si>
  <si>
    <t>08.015.0325-0</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</si>
  <si>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</si>
  <si>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</si>
  <si>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</si>
  <si>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</si>
  <si>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</si>
  <si>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08.015.0325-A</t>
  </si>
  <si>
    <t>08.015.0350-0</t>
  </si>
  <si>
    <t>MISTURA BETUMINOSA UTILIZANDO BMB,TIPO "OPEN GRADED" OU "GAP</t>
  </si>
  <si>
    <t xml:space="preserve"> GRADED",CONSIDERANDO APENAS A USINAGEM</t>
  </si>
  <si>
    <t>08.015.0350-A</t>
  </si>
  <si>
    <t>08.015.0360-0</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</si>
  <si>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</si>
  <si>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</si>
  <si>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</si>
  <si>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</si>
  <si>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</si>
  <si>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08.015.0360-A</t>
  </si>
  <si>
    <t>08.015.0363-0</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</si>
  <si>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</si>
  <si>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</si>
  <si>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</si>
  <si>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</si>
  <si>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</si>
  <si>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08.015.0363-A</t>
  </si>
  <si>
    <t>08.015.0400-0</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</si>
  <si>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</si>
  <si>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</si>
  <si>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</si>
  <si>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</si>
  <si>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</si>
  <si>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08.015.0400-A</t>
  </si>
  <si>
    <t>08.015.0410-0</t>
  </si>
  <si>
    <t>SONORIZADOR DE CBUQ COM 8,00M DE LARGURA E 10,20M DE EXTENSA</t>
  </si>
  <si>
    <t>O FEITO EM FAIXA,INCLUSIVE MATERIAIS</t>
  </si>
  <si>
    <t>08.015.0410-A</t>
  </si>
  <si>
    <t>08.016.0001-0</t>
  </si>
  <si>
    <t>AREIA-ASFALTO,A QUENTE,DE ACORDO COM AS "INSTRUCOES PARA EXE</t>
  </si>
  <si>
    <t>CUCAO",DO DER-RJ.O CUSTO INDENIZA AS OPERACOES DE EXECUCAO,F</t>
  </si>
  <si>
    <t>ORNECIMENTO E TRANSPORTE DOS MATERIAIS EMPREGADOS,E SE APLIC</t>
  </si>
  <si>
    <t>A AO VOLUME EXECUTADO MEDIDO APOS A COMPRESSAO</t>
  </si>
  <si>
    <t>08.016.0001-A</t>
  </si>
  <si>
    <t>08.016.0002-0</t>
  </si>
  <si>
    <t>AREIA-ASFALTO,A FRIO,DE ACORDO COM AS "INSTRUCOES PARA EXECU</t>
  </si>
  <si>
    <t>CAO",DO DER-RJ.O CUSTO INDENIZA AS OPERACOES DE EXECUCAO,FOR</t>
  </si>
  <si>
    <t>NECIMENTO E TRANSPORTE DOS MATERIAIS EMPREGADOS,E SE APLICA</t>
  </si>
  <si>
    <t>AO VOLUME EXECUTADO MEDIDO APOS A COMPRESSAO</t>
  </si>
  <si>
    <t>08.016.0002-A</t>
  </si>
  <si>
    <t>08.017.0006-0</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</si>
  <si>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</si>
  <si>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</si>
  <si>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</si>
  <si>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</si>
  <si>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</si>
  <si>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08.017.0006-A</t>
  </si>
  <si>
    <t>08.017.0010-0</t>
  </si>
  <si>
    <t>REVESTIMENTO EM PLACAS DE CONCRETO IMPORTADO DE USINA DE 25M</t>
  </si>
  <si>
    <t>PA,DE ACORDO COM AS "INSTRUCOES PARA EXECUCAO",DO DER-RJ. O</t>
  </si>
  <si>
    <t>08.017.0010-A</t>
  </si>
  <si>
    <t>08.017.0020-0</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</si>
  <si>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</si>
  <si>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</si>
  <si>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</si>
  <si>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</si>
  <si>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</si>
  <si>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</si>
  <si>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08.017.0020-A</t>
  </si>
  <si>
    <t>08.018.0001-0</t>
  </si>
  <si>
    <t>REVESTIMENTO DE SAIBRO,EXECUTADO MECANICAMENTE,COMPRIMIDO EM</t>
  </si>
  <si>
    <t xml:space="preserve"> CAMADA,EXCLUSIVE FORNECIMENTO DO SAIBRO,SENDO A CAMADA MEDI</t>
  </si>
  <si>
    <t>DA APOS A COMPACTACAO</t>
  </si>
  <si>
    <t>08.018.0001-A</t>
  </si>
  <si>
    <t>08.018.0005-0</t>
  </si>
  <si>
    <t xml:space="preserve"> CAMADA,INCLUSIVE FORNECIMENTO DO SAIBRO,SENDO A CAMADA MEDI</t>
  </si>
  <si>
    <t>08.018.0005-A</t>
  </si>
  <si>
    <t>08.018.0010-0</t>
  </si>
  <si>
    <t xml:space="preserve"> CAMADA,COM SAIBRO MELHORADO COM CIMENTO, SENDO A PROPORCAO</t>
  </si>
  <si>
    <t>DE 5% EM VOLUME(72KG/M3)INCLUSIVE FORNECIMENTO E TRANSPORTE</t>
  </si>
  <si>
    <t>DOS MATERIAIS,SENDO A CAMADA MEDIDA APOS A COMPACTACAO</t>
  </si>
  <si>
    <t>08.018.0010-A</t>
  </si>
  <si>
    <t>08.018.0020-0</t>
  </si>
  <si>
    <t>REVESTIMENTO DE SAIBRO,EXECUTADO MANUALMENTE,COMPRIMIDO EM C</t>
  </si>
  <si>
    <t>AMADA,EXCLUSIVE O FORNECIMENTO DO SAIBRO,SENDO A CAMADA MEDI</t>
  </si>
  <si>
    <t>DA APOS A COMPRESSAO</t>
  </si>
  <si>
    <t>08.018.0020-A</t>
  </si>
  <si>
    <t>08.018.0023-0</t>
  </si>
  <si>
    <t>AMADA,INCLUSIVE O FORNECIMENTO DO SAIBRO,SENDO A CAMADA MEDI</t>
  </si>
  <si>
    <t>08.018.0023-A</t>
  </si>
  <si>
    <t>08.018.0052-0</t>
  </si>
  <si>
    <t>ESTABILIZACAO E IMPERMEABILIZACAO DE SOLO COM 16CM DE ESPESS</t>
  </si>
  <si>
    <t>URA,INCLUSIVE EQUIPAMENTOS,MAO DE OBRA E ESTABILIZADOR LIQUI</t>
  </si>
  <si>
    <t>DO</t>
  </si>
  <si>
    <t>08.018.0052-A</t>
  </si>
  <si>
    <t>08.019.0001-0</t>
  </si>
  <si>
    <t>JUNTA LONGITUDINAL EM REVESTIMENTO DE PLACA DE CONCRETO DO T</t>
  </si>
  <si>
    <t>IPO ENCAIXE(MACHO E FEMEA),EXCLUSIVE BARRAS DE LIGACAO(LIGAD</t>
  </si>
  <si>
    <t>ORES)</t>
  </si>
  <si>
    <t>08.019.0001-A</t>
  </si>
  <si>
    <t>08.019.0002-0</t>
  </si>
  <si>
    <t>JUNTA DE RETRACAO EM REVESTIMENTO DE PLACAS DE CONCRETO,EXCL</t>
  </si>
  <si>
    <t>USIVE BARRA DE LIGACAO(LIGADORES)</t>
  </si>
  <si>
    <t>08.019.0002-A</t>
  </si>
  <si>
    <t>08.019.0003-0</t>
  </si>
  <si>
    <t>JUNTA DE CONSTRUCAO EM REVESTIMENTO DE PLACA DE CONCRETO,DE</t>
  </si>
  <si>
    <t>MACHO E FEMEA,EXCLUSIVE PASSADORES</t>
  </si>
  <si>
    <t>08.019.0003-A</t>
  </si>
  <si>
    <t>08.019.0004-0</t>
  </si>
  <si>
    <t>JUNTA LONGITUDINAL DE LIGACAO ENTRE SARJETAS E PLACAS DE REV</t>
  </si>
  <si>
    <t>ESTIMENTO DE CONCRETO,INCLUSIVE LIGADORES</t>
  </si>
  <si>
    <t>08.019.0004-A</t>
  </si>
  <si>
    <t>08.019.0009-0</t>
  </si>
  <si>
    <t>JUNTA DE RETRACAO,SERRADA COM DISCO DE DIAMANTE,PARA PAVIMEN</t>
  </si>
  <si>
    <t>TOS DE PLACAS DE CONCRETO,COM 5CM DE PROFUNDIDADE</t>
  </si>
  <si>
    <t>08.019.0009-A</t>
  </si>
  <si>
    <t>08.019.0010-0</t>
  </si>
  <si>
    <t>LIMPEZA E PREENCHIMENTO DE JUNTA DE RETRACAO,COM ASFALTO DIL</t>
  </si>
  <si>
    <t>UIDO CM-30,EXCLUSIVE CORTE,BARRAS DE LIGACAO E DE TRANSFEREN</t>
  </si>
  <si>
    <t>CIA</t>
  </si>
  <si>
    <t>08.019.0010-A</t>
  </si>
  <si>
    <t>08.020.0008-0</t>
  </si>
  <si>
    <t>PAVIMENTACAO INTERTRAVADA DE LAJOTAS DE CONCRETO,PRE-FABRICA</t>
  </si>
  <si>
    <t>DAS,COR NATURAL,COM ESPESSURA DE 6CM,RESISTENCIA A COMPRESSA</t>
  </si>
  <si>
    <t>O DE 35MPA,CONFORME ABNT NBR 15953,EXCLUSIVE O PREPARO DO SU</t>
  </si>
  <si>
    <t>BLEITO E BASE</t>
  </si>
  <si>
    <t>08.020.0008-A</t>
  </si>
  <si>
    <t>08.020.0010-0</t>
  </si>
  <si>
    <t>DAS,COR NATURAL,COM ESPESSURA DE 8CM,RESISTENCIA A COMPRESSA</t>
  </si>
  <si>
    <t>08.020.0010-A</t>
  </si>
  <si>
    <t>08.020.0012-0</t>
  </si>
  <si>
    <t>DAS,COR NATURAL,COM ESPESSURA DE 10CM,RESISTENCIA A COMPRESS</t>
  </si>
  <si>
    <t>AO DE 35MPA,CONFORME ABNT NBR 15953,EXCLUSIVE O PREPARO DO S</t>
  </si>
  <si>
    <t>UBLEITO E BASE</t>
  </si>
  <si>
    <t>08.020.0012-A</t>
  </si>
  <si>
    <t>08.020.0018-0</t>
  </si>
  <si>
    <t>AO DE 50MPA,CONFORME ABNT NBR 15953,EXCLUSIVE O PREPARO DO S</t>
  </si>
  <si>
    <t>08.020.0018-A</t>
  </si>
  <si>
    <t>08.020.0020-0</t>
  </si>
  <si>
    <t>DAS,COLORIDO,COM ESPESSURA DE 6CM,RESISTENCIA A COMPRESSAO D</t>
  </si>
  <si>
    <t>E 35MPA,CONFORME ABNT NBR 15953,EXCLUSIVE O PREPARO DO SUBLE</t>
  </si>
  <si>
    <t>ITO E BASE</t>
  </si>
  <si>
    <t>08.020.0020-A</t>
  </si>
  <si>
    <t>08.020.0022-0</t>
  </si>
  <si>
    <t>DAS,COLORIDO,COM ESPESSURA DE 8CM,RESISTENCIA A COMPRESSAO D</t>
  </si>
  <si>
    <t>08.020.0022-A</t>
  </si>
  <si>
    <t>08.020.0024-0</t>
  </si>
  <si>
    <t>DAS,COLORIDO,COM ESPESSURA DE 10CM,RESISTENCIA A COMPRESSAO</t>
  </si>
  <si>
    <t>DE 35MPA,CONFORME ABNT NBR 15953,EXCLUSIVE O PREPARO DO SUBL</t>
  </si>
  <si>
    <t>EITO E BASE</t>
  </si>
  <si>
    <t>08.020.0024-A</t>
  </si>
  <si>
    <t>08.020.0030-0</t>
  </si>
  <si>
    <t>ASSENTAMENTO DE ARTEFATO DE CONCRETO,SOBRE COLCHAO DE PO-DE-</t>
  </si>
  <si>
    <t>PEDRA,AREIA OU MATERIAL EQUIVALENTE,COM FORNECIMENTO DE TODO</t>
  </si>
  <si>
    <t>S OS MATERIAIS,EXCLUSIVE O ARTEFATO DE CONCRETO,INCLUSIVE RE</t>
  </si>
  <si>
    <t>JUNTAMENTO</t>
  </si>
  <si>
    <t>08.020.0030-A</t>
  </si>
  <si>
    <t>08.020.0035-0</t>
  </si>
  <si>
    <t>REASSENTAMENTO DE ARTEFATO DE CONCRETO,COM REAPROVEITAMENTO</t>
  </si>
  <si>
    <t>DESTE,COM LIMPEZA DE REJUNTE ADERENTE,SOBRE COLCHAO DE PO-DE</t>
  </si>
  <si>
    <t>-PEDRA,AREIA OU MATERIAL EQUIVALENTE,INCLUSIVE FORNECIMENTO</t>
  </si>
  <si>
    <t>DE TODOS OS MATERIAIS E REJUNTAMENTO COM BETUME E CASCALHINH</t>
  </si>
  <si>
    <t>08.020.0035-A</t>
  </si>
  <si>
    <t>08.020.0040-0</t>
  </si>
  <si>
    <t>DESTE,COM LIMPEZA DA ARGAMASSA ADERENTE,SOBRE COLCHAO DE PO-</t>
  </si>
  <si>
    <t>DE-PEDRA,AREIA OU MATERIAL EQUIVALENTE E O FORNECIMENTO DE</t>
  </si>
  <si>
    <t>TODOS OS MATERIAIS E REJUNTAMENTO COM ARGAMASSA</t>
  </si>
  <si>
    <t>08.020.0040-A</t>
  </si>
  <si>
    <t>08.021.0001-0</t>
  </si>
  <si>
    <t>REGULARIZACAO DE SUBLEITO,DE ACORDO COM AS "INSTRUCOES PARA</t>
  </si>
  <si>
    <t>EXECUCAO",DO DER-RJ.O CUSTO INDENIZA AS OPERACOES DE EXECUCA</t>
  </si>
  <si>
    <t>O E TRANSPORTE DE AGUA E SE APLICA A AREA EFETIVAMENTE REGUL</t>
  </si>
  <si>
    <t>ARIZADA,EXCLUSIVE TRANSPORTE E ESCAVACAO DE CORRETIVOS</t>
  </si>
  <si>
    <t>08.021.0001-A</t>
  </si>
  <si>
    <t>08.021.0002-0</t>
  </si>
  <si>
    <t>REFORCO DE SUBLEITO,DE ACORDO COM AS "INSTRUCOES PARA EXECUC</t>
  </si>
  <si>
    <t>AO",DO DER-RJ,EXCLUSIVE ESCAVACAO,CARGA,TRANPORTE E FORNECIM</t>
  </si>
  <si>
    <t>ENTO DOS MATERIAIS</t>
  </si>
  <si>
    <t>08.021.0002-A</t>
  </si>
  <si>
    <t>08.021.0003-0</t>
  </si>
  <si>
    <t>ATERRO,DE ACORDO COM AS "INSTRUCOES PARA EXECUCAO",DO DER-RJ</t>
  </si>
  <si>
    <t>,EXCLUSIVE ESCAVACAO,CARGA E TRANSPORTE DE MATERIAIS</t>
  </si>
  <si>
    <t>08.021.0003-A</t>
  </si>
  <si>
    <t>08.022.0002-0</t>
  </si>
  <si>
    <t>REGULARIZACAO DE PAVIMENTACAO COM APROVEITAMENTO DO PAVIMENT</t>
  </si>
  <si>
    <t>O EXISTENTE,COM CAMADA DE CONCRETO BETUMINOSO,DE ACORDO COM</t>
  </si>
  <si>
    <t>AS "INSTRUCOES PARA EXECUCAO",DO DER-RJ</t>
  </si>
  <si>
    <t>08.022.0002-A</t>
  </si>
  <si>
    <t>08.024.0002-0</t>
  </si>
  <si>
    <t>ESPALHAMENTO MANUAL DE CONCRETO ASFALTICO EM CAMADAS (SOMENT</t>
  </si>
  <si>
    <t>E MAO DE OBRA),CONSIDERADO NESTE ITEM: A)CONCRETO ASFALTICO</t>
  </si>
  <si>
    <t>JUNTO AO LOCAL DE APLICACAO; B)BASE JA PREPARADA; C)EXCLUIDO</t>
  </si>
  <si>
    <t xml:space="preserve"> O FORNECIMENTO DO CONCRETO</t>
  </si>
  <si>
    <t>08.024.0002-A</t>
  </si>
  <si>
    <t>08.026.0001-0</t>
  </si>
  <si>
    <t>IMPRIMACAO DE BASE DE PAVIMENTACAO,DE ACORDO COM AS "INSTRUC</t>
  </si>
  <si>
    <t>OES PARA EXECUCAO",DO DER-RJ</t>
  </si>
  <si>
    <t>08.026.0001-A</t>
  </si>
  <si>
    <t>08.026.0002-0</t>
  </si>
  <si>
    <t>PINTURA DE LIGACAO,DE ACORDO COM AS "INSTRUCOES PARA EXECUCA</t>
  </si>
  <si>
    <t>O",DO DER-RJ</t>
  </si>
  <si>
    <t>08.026.0002-A</t>
  </si>
  <si>
    <t>08.026.0010-0</t>
  </si>
  <si>
    <t>PINTURA DE LIGACAO COM ADICAO DE POLIMERO,DE ACORDO COM AS "</t>
  </si>
  <si>
    <t>INSTRUCOES PARA EXECUCAO" DO DER-RJ</t>
  </si>
  <si>
    <t>08.026.0010-A</t>
  </si>
  <si>
    <t>08.027.0035-0</t>
  </si>
  <si>
    <t>MEIO-FIO RETO DE CONCRETO SIMPLES FCK=15MPA,MOLDADO NO LOCAL</t>
  </si>
  <si>
    <t>,TIPO DER-RJ,MEDINDO 0,15M NA BASE E COM ALTURA DE 0,45M,REJ</t>
  </si>
  <si>
    <t>UNTAMENTO COM ARGAMASSA DE CIMENTO E AREIA,NO TRACO 1:3,5,CO</t>
  </si>
  <si>
    <t>M FORNECIMENTO DE TODOS OS MATERIAIS,ESCAVACAO E REATERRO</t>
  </si>
  <si>
    <t>08.027.0035-A</t>
  </si>
  <si>
    <t>08.027.0036-0</t>
  </si>
  <si>
    <t>MEIO-FIO CURVO DE CONCRETO SIMPLES FCK=15MPA,MOLDADO NO LOCA</t>
  </si>
  <si>
    <t>L,TIPO DER-RJ,MEDINDO 0,15M NA BASE E COM ALTURA DE 0,45M,RE</t>
  </si>
  <si>
    <t>JUNTAMENTO COM ARGAMASSA DE CIMENTO E AREIA,NO TRACO 1:3,5,C</t>
  </si>
  <si>
    <t>OM FORNECIMENTO DE TODOS OS MATERIAIS,ESCAVACAO E REATERRO</t>
  </si>
  <si>
    <t>08.027.0036-A</t>
  </si>
  <si>
    <t>08.027.0037-0</t>
  </si>
  <si>
    <t>MEIO-FIO RETO DE CONCRETO SIMPLES FCK=15MPA,PRE-MOLDADO,TIPO</t>
  </si>
  <si>
    <t xml:space="preserve"> DER-RJ,MEDINDO 0,15M NA BASE E COM ALTURA DE 0,45M,REJUNTAM</t>
  </si>
  <si>
    <t>ENTO COM ARGAMASSA DE CIMENTO E AREIA,NO TRACO 1:3,5,COM FOR</t>
  </si>
  <si>
    <t>NECIMENTO DE TODOS OS MATERIAIS,ESCAVACAO E REATERRO</t>
  </si>
  <si>
    <t>08.027.0037-A</t>
  </si>
  <si>
    <t>08.027.0040-0</t>
  </si>
  <si>
    <t>,TIPO DER-RJ,MEDINDO 0,15M NA BASE E COM ALTURA DE 0,30M,REJ</t>
  </si>
  <si>
    <t>08.027.0040-A</t>
  </si>
  <si>
    <t>08.027.0041-0</t>
  </si>
  <si>
    <t>L,TIPO DER-RJ,MEDINDO 0,15M NA BASE E COM ALTURA DE 0,30M,RE</t>
  </si>
  <si>
    <t>08.027.0041-A</t>
  </si>
  <si>
    <t>08.027.0042-0</t>
  </si>
  <si>
    <t xml:space="preserve"> DER-RJ,MEDINDO 0,15M NA BASE E COM ALTURA DE 0,30M,REJUNTAM</t>
  </si>
  <si>
    <t>ENTO COM ARGAMASSA DE CIMENTO E AREIA NO TRACO 1:3,5,COM FOR</t>
  </si>
  <si>
    <t>08.027.0042-A</t>
  </si>
  <si>
    <t>08.027.0045-0</t>
  </si>
  <si>
    <t>SARJETA E MEIO FIO CONJUGADO CURVO,DE CONCRETO SIMPLES FCK=</t>
  </si>
  <si>
    <t>15MPA,MOLDADO NO LOCAL,TIPO DER-RJ,MEDINDO 0,65M DE BASE E C</t>
  </si>
  <si>
    <t>OM ALTURA DE 0,30M,REJUNTAMENTO DE ARGAMASSA DE CIMENTO E AR</t>
  </si>
  <si>
    <t>EIA,NO TRACO 1:3,5,COM FORNECIMENTO DE TODOS OS MATERIAIS</t>
  </si>
  <si>
    <t>08.027.0045-A</t>
  </si>
  <si>
    <t>08.027.0048-0</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</si>
  <si>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</si>
  <si>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</si>
  <si>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</si>
  <si>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</si>
  <si>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08.027.0048-A</t>
  </si>
  <si>
    <t>08.027.0051-0</t>
  </si>
  <si>
    <t>MPA,PRE-MOLDADO,TIPO DER-RJ,MEDINDO 0,65M DE BASE E COM ALTU</t>
  </si>
  <si>
    <t>RA DE 0,30M,REJUNTAMENTO DE ARGAMASSA DE CIMENTO E AREIA,NO</t>
  </si>
  <si>
    <t>TRACO 1:3,5,COM FORNECIMENTO DE TODOS OS MATERIAIS</t>
  </si>
  <si>
    <t>08.027.0051-A</t>
  </si>
  <si>
    <t>08.027.0054-0</t>
  </si>
  <si>
    <t>SARJETA E MEIO-FIO CONJUGADO CURVO,DE CONCRETO SIMPLES FCK=</t>
  </si>
  <si>
    <t>15MPA,PRE-MOLDADO,TIPO DER-RJ,MEDINDO 0,65M DE BASE E COM AL</t>
  </si>
  <si>
    <t>TURA DE 0,30M,REJUNTAMENTO DE ARGAMASSA DE CIMENTO E AREIA,</t>
  </si>
  <si>
    <t>NO TRACO 1:3,5,COM FORNECIMENTO DE TODOS OS MATERIAIS</t>
  </si>
  <si>
    <t>08.027.0054-A</t>
  </si>
  <si>
    <t>08.027.0057-0</t>
  </si>
  <si>
    <t>35MPA,MOLDADO NO LOCAL,TIPO DER-RJ,MEDINDO 0,65M DE BASE E C</t>
  </si>
  <si>
    <t>08.027.0057-A</t>
  </si>
  <si>
    <t>08.027.0060-0</t>
  </si>
  <si>
    <t>SARJETA E MEIO-FIO CONJUGADO RETO,DE CONCRETO SIMPLES FCK=35</t>
  </si>
  <si>
    <t>08.027.0060-A</t>
  </si>
  <si>
    <t>08.027.0063-0</t>
  </si>
  <si>
    <t>08.027.0063-A</t>
  </si>
  <si>
    <t>08.027.0066-0</t>
  </si>
  <si>
    <t>35MPA,PRE-MOLDADO,TIPO DER-RJ,MEDINDO 0,65M DE BASE E COM AL</t>
  </si>
  <si>
    <t>TURA DE 0,30M,REJUNTAMENTO DE ARGAMASSA DE CIMENTO E AREIA,N</t>
  </si>
  <si>
    <t>O TRACO 1:3,5,COM FORNECIMENTO DE TODOS OS MATERIAIS</t>
  </si>
  <si>
    <t>08.027.0066-A</t>
  </si>
  <si>
    <t>08.027.0069-0</t>
  </si>
  <si>
    <t>SARJETA E MEIO-FIO CONJUGADO CURVO,DE CONCRETO SIMPLES COLOR</t>
  </si>
  <si>
    <t>IDO FCK=35MPA,MOLDADO NO LOCAL,TIPO DER-RJ,MEDINDO 0,65M DE</t>
  </si>
  <si>
    <t>BASE E COM ALTURA DE 0,30M,REJUNTAMENTO DE ARGAMASSA DE CIME</t>
  </si>
  <si>
    <t>NTO E AREIA,NO TRACO 1:3,5, COM FORNECIMENTO DE TODOS OS MAT</t>
  </si>
  <si>
    <t>ERIAIS</t>
  </si>
  <si>
    <t>08.027.0069-A</t>
  </si>
  <si>
    <t>08.027.0072-0</t>
  </si>
  <si>
    <t>SARJETA E MEIO-FIO CONJUGADO RETO,DE CONCRETO SIMPLES COLORI</t>
  </si>
  <si>
    <t>DO FCK=35MPA,MOLDADO NO LOCAL,TIPO DER-RJ,MEDINDO 0,65M DE</t>
  </si>
  <si>
    <t>NTO E AREIA,NO TRACO 1:3,5,COM FORNECIMENTO DE TODOS OS MATE</t>
  </si>
  <si>
    <t>RIAIS</t>
  </si>
  <si>
    <t>08.027.0072-A</t>
  </si>
  <si>
    <t>08.027.0075-0</t>
  </si>
  <si>
    <t>DO FCK=35MPA,PRE-MOLDADO,TIPO DER-RJ,MEDINDO 0,65M DE BASE E</t>
  </si>
  <si>
    <t xml:space="preserve"> COM ALTURA DE 0,30M,REJUNTAMENTO DE ARGAMASSA DE CIMENTO E</t>
  </si>
  <si>
    <t>AREIA,NO TRACO 1:3,5,COM FORNECIMENTO DE TODOS OS MATERIAIS</t>
  </si>
  <si>
    <t>08.027.0075-A</t>
  </si>
  <si>
    <t>08.027.0078-0</t>
  </si>
  <si>
    <t>IDO FCK=35MPA,PRE-MOLDADO,TIPO DER-RJ,MEDINDO 0,65M DE BASE</t>
  </si>
  <si>
    <t>E COM ALTURA DE 0,30M,REJUNTAMENTO DE ARGAMASSA DE CIMENTO E</t>
  </si>
  <si>
    <t xml:space="preserve"> AREIA,NO TRACO 1:3,5,COM FORNECIMENTO DE TODOS OS MATERIAIS</t>
  </si>
  <si>
    <t>08.027.0078-A</t>
  </si>
  <si>
    <t>08.027.0079-0</t>
  </si>
  <si>
    <t>SARJETA E MEIO-FIO CONJUGADO CURVO,DE CONCRETO SIMPLES FCK =</t>
  </si>
  <si>
    <t>15MPA,MOLDADO NO LOCAL,TIPO DER-RJ,MEDINDO 0,45M DE BASE E</t>
  </si>
  <si>
    <t>0,30M DE ALTURA,REJUNTAMENTO COM ARGAMASSA DE CIMENTO E AREI</t>
  </si>
  <si>
    <t>08.027.0079-A</t>
  </si>
  <si>
    <t>08.027.0082-0</t>
  </si>
  <si>
    <t>MPA,MOLDADO NO LOCAL,TIPO DER-RJ,MEDINDO 0,45M DE BASE E 0,3</t>
  </si>
  <si>
    <t>0M DE ALTURA,REJUNTAMENTO COM ARGAMASSA DE CIMENTO E AREIA,</t>
  </si>
  <si>
    <t>08.027.0082-A</t>
  </si>
  <si>
    <t>08.027.0083-0</t>
  </si>
  <si>
    <t>15MPA,PRE-MOLDADO,TIPO DER-RJ,MEDINDO 0,45M DE BASE E 0,30M</t>
  </si>
  <si>
    <t>DE ALTURA,REJUNTAMENTO COM ARGAMASSA DE CIMENTO E AREIA,NO T</t>
  </si>
  <si>
    <t>RACO 1:3,5,COM FORNECIMENTO DE TODOS OS MATERIAIS</t>
  </si>
  <si>
    <t>08.027.0083-A</t>
  </si>
  <si>
    <t>08.027.0085-0</t>
  </si>
  <si>
    <t>MPA,PRE-MOLDADO,TIPO DER-RJ,MEDINDO 0,45M DE BASE E 0,30M DE</t>
  </si>
  <si>
    <t xml:space="preserve"> ALTURA,REJUNTAMENTO COM ARGAMASSA DE CIMENTO E AREIA,NO TRA</t>
  </si>
  <si>
    <t>CO 1:3,5,COM FORNECIMENTO DE TODOS OS MATERIAIS</t>
  </si>
  <si>
    <t>08.027.0085-A</t>
  </si>
  <si>
    <t>08.027.0088-0</t>
  </si>
  <si>
    <t>SARJETA E MEIO-FIO CONJUGADO CURVO,DE CONCRETO SIMPLES FCK=3</t>
  </si>
  <si>
    <t>5MPA,MOLDADO NO LOCAL,TIPO DER-RJ,MEDINDO 0,45M DE BASE E 0,</t>
  </si>
  <si>
    <t>30M DE ALTURA,REJUNTAMENTO COM ARGAMASSA DE CIMENTO E AREIA,</t>
  </si>
  <si>
    <t>08.027.0088-A</t>
  </si>
  <si>
    <t>08.027.0089-0</t>
  </si>
  <si>
    <t>08.027.0089-A</t>
  </si>
  <si>
    <t>08.027.0090-0</t>
  </si>
  <si>
    <t>35MPA,PRE-MOLDADO,TIPO DER-RJ,MEDINDO 0,45M DE BASE E 0,30M</t>
  </si>
  <si>
    <t>08.027.0090-A</t>
  </si>
  <si>
    <t>08.027.0095-0</t>
  </si>
  <si>
    <t>08.027.0095-A</t>
  </si>
  <si>
    <t>08.027.0096-0</t>
  </si>
  <si>
    <t>IDO FCK=35MPA,MOLDADO NO LOCAL,TIPO DER-RJ,MEDINDO 0,45M DE</t>
  </si>
  <si>
    <t>BASE E 0,30M DE ALTURA,REJUNTAMENTO COM ARGAMASSA DE CIMENTO</t>
  </si>
  <si>
    <t xml:space="preserve"> E AREIA,NO TRACO 1:3,5,COM FORNECIMENTO DE TODOS OS MATERIA</t>
  </si>
  <si>
    <t>08.027.0096-A</t>
  </si>
  <si>
    <t>08.027.0098-0</t>
  </si>
  <si>
    <t>SARJETA E MEIO FIO CONJUGADO RETO,DE CONCRETO SIMPLES COLORI</t>
  </si>
  <si>
    <t>DO FCK=35MPA,MOLDADOS NO LOCAL,TIPO DER-RJ,MEDINDO 0,45M DE</t>
  </si>
  <si>
    <t>08.027.0098-A</t>
  </si>
  <si>
    <t>08.027.0099-0</t>
  </si>
  <si>
    <t>IDO FCK=35MPA,PRE-MOLDADO,TIPO DER-RJ,MEDINDO 0,45M DE BASE</t>
  </si>
  <si>
    <t>E 0,30M DE ALTURA,REJUNTAMENTO COM ARGAMASSA DE CIMENTO E AR</t>
  </si>
  <si>
    <t>08.027.0099-A</t>
  </si>
  <si>
    <t>08.027.0102-0</t>
  </si>
  <si>
    <t>DO FCK=35MPA,PRE-MOLDADO,TIPO DER-RJ,MEDINDO 0,45M DE BASE E</t>
  </si>
  <si>
    <t xml:space="preserve"> 0,30M DE ALTURA,REJUNTAMENTO COM ARGAMASSA DE CIMENTO E ARE</t>
  </si>
  <si>
    <t>IA,NO TRACO 1:3,5,COM FORNECIMENTO DE TODOS OS MATERIAIS</t>
  </si>
  <si>
    <t>08.027.0102-A</t>
  </si>
  <si>
    <t>08.028.0010-0</t>
  </si>
  <si>
    <t>GUIA DE CONCRETO ARMADO,DESTINADO AO ENCUNHAMENTO DE PAVIMEN</t>
  </si>
  <si>
    <t>TACAO EM PARALELOS,EM LOGRADOURO COM DECLIVIDADE DO GREIDE M</t>
  </si>
  <si>
    <t>AIOR QUE 18%,DE SECAO(0,15X0,40)M,ASSENTADO TRANSVERSALMENTE</t>
  </si>
  <si>
    <t xml:space="preserve"> AO EIXO DA VIA.FORNECIMENTO E ASSENTAMENTO</t>
  </si>
  <si>
    <t>08.028.0010-A</t>
  </si>
  <si>
    <t>08.028.0015-0</t>
  </si>
  <si>
    <t>SARJETA-GUIA DE PARALELEPIPEDO(1 FIADA),ASSENTE SOBRE BASE D</t>
  </si>
  <si>
    <t>E CONCRETO(FCK=11MPA),INCLUSIVE ESTA,REJUNTAMENTO DE ARGAMAS</t>
  </si>
  <si>
    <t>08.028.0015-A</t>
  </si>
  <si>
    <t>08.031.0005-0</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</si>
  <si>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</si>
  <si>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</si>
  <si>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</si>
  <si>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</si>
  <si>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</si>
  <si>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08.031.0005-A</t>
  </si>
  <si>
    <t>08.031.0006-0</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</si>
  <si>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</si>
  <si>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</si>
  <si>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</si>
  <si>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</si>
  <si>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</si>
  <si>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</si>
  <si>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08.031.0006-A</t>
  </si>
  <si>
    <t>08.031.0007-0</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</si>
  <si>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</si>
  <si>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</si>
  <si>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</si>
  <si>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</si>
  <si>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</si>
  <si>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08.031.0007-A</t>
  </si>
  <si>
    <t>08.032.0001-0</t>
  </si>
  <si>
    <t>MANTA GEOTEXTIL,EM 1 CAMADA, SOBRE PAVIMENTACAO BETUMINOSA.F</t>
  </si>
  <si>
    <t>08.032.0001-A</t>
  </si>
  <si>
    <t>08.034.0001-0</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</si>
  <si>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</si>
  <si>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</si>
  <si>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</si>
  <si>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</si>
  <si>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</si>
  <si>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08.034.0001-A</t>
  </si>
  <si>
    <t>08.034.0002-0</t>
  </si>
  <si>
    <t>GUARDA-CORPO EM CONCRETO ARMADO,FCK=15MPA,ACO CA-50,FORMADO</t>
  </si>
  <si>
    <t>POR QUADROS RETANGULARES DE(1,90X0,50)M SUSTENTADOS POR 2 MO</t>
  </si>
  <si>
    <t>NTANTES DE 0,85M DE ALTURA,INCLUSIVE FORNECIMENTO DE MATERIA</t>
  </si>
  <si>
    <t>IS E ELEMENTOS DE FIXACAO NA PONTE</t>
  </si>
  <si>
    <t>08.034.0002-A</t>
  </si>
  <si>
    <t>08.034.0005-0</t>
  </si>
  <si>
    <t>GUARDA-RODAS DE CONCRETO ARMADO,CONFORME PROJETO DA PREFEITU</t>
  </si>
  <si>
    <t>RA-RJ,PARA VIADUTOS,MOLDADOS NO LOCAL,COMPREENDENDO VIGAS LO</t>
  </si>
  <si>
    <t>NGITUDINAIS APOIADAS SOBRE MONTANTES</t>
  </si>
  <si>
    <t>08.034.0005-A</t>
  </si>
  <si>
    <t>08.034.0010-0</t>
  </si>
  <si>
    <t>RA-RJ,CONSTANDO DE MONTANTES SUSTENTANDO VIGAS EM FORMA DE T</t>
  </si>
  <si>
    <t>RAPEZIO DE CANTOS ARREDONDADOS,COM SECAO DE 55CM DE LARGURA</t>
  </si>
  <si>
    <t>POR 15CM,E 25CM DE FACES LATERAIS,INCLUSIVE ARMACAO</t>
  </si>
  <si>
    <t>08.034.0010-A</t>
  </si>
  <si>
    <t>08.034.0020-0</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</si>
  <si>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</si>
  <si>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</si>
  <si>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</si>
  <si>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</si>
  <si>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</si>
  <si>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</si>
  <si>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08.034.0020-A</t>
  </si>
  <si>
    <t>08.034.0025-0</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</si>
  <si>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</si>
  <si>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</si>
  <si>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</si>
  <si>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</si>
  <si>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</si>
  <si>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08.034.0025-A</t>
  </si>
  <si>
    <t>08.035.0001-0</t>
  </si>
  <si>
    <t>CAMADA DE BLOQUEIO(COLCHAO)DE PO-DE-PEDRA,ESPALHADO E COMPRI</t>
  </si>
  <si>
    <t>MIDO MECANICAMENTE,MEDIDA APOS COMPACTACAO</t>
  </si>
  <si>
    <t>08.035.0001-A</t>
  </si>
  <si>
    <t>08.035.0005-0</t>
  </si>
  <si>
    <t>MIDO MANUALMENTE,MEDIDA APOS COMPACTACAO</t>
  </si>
  <si>
    <t>08.035.0005-A</t>
  </si>
  <si>
    <t>08.036.0001-0</t>
  </si>
  <si>
    <t>CAMADA DE BLOQUEIO(COLCHAO)DE AREIA,ESPALHADO E COMPRIMIDO M</t>
  </si>
  <si>
    <t>ECANICAMENTE,MEDIDA APOS COMPACTACAO</t>
  </si>
  <si>
    <t>08.036.0001-A</t>
  </si>
  <si>
    <t>08.036.0002-0</t>
  </si>
  <si>
    <t>CAMADA DE BLOQUEIO (COLCHAO) DE AREIA,ESPALHADO E COMPRIMIDO</t>
  </si>
  <si>
    <t xml:space="preserve"> MANUALMENTE,MEDIDA APOS COMPACTACAO</t>
  </si>
  <si>
    <t>08.036.0002-A</t>
  </si>
  <si>
    <t>08.037.0070-0</t>
  </si>
  <si>
    <t>REVESTIMENTO DE CONCRETO BETUMINOSO USINADO A QUENTE,DE ACOR</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</si>
  <si>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</si>
  <si>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</si>
  <si>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</si>
  <si>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</si>
  <si>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</si>
  <si>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</si>
  <si>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</si>
  <si>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</si>
  <si>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</si>
  <si>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</si>
  <si>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</si>
  <si>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</si>
  <si>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</si>
  <si>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</si>
  <si>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</si>
  <si>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08.038.0001-0</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</si>
  <si>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</si>
  <si>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</si>
  <si>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</si>
  <si>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</si>
  <si>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</si>
  <si>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</si>
  <si>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08.038.0001-A</t>
  </si>
  <si>
    <t>08.040.0005-0</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</si>
  <si>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</si>
  <si>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</si>
  <si>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</si>
  <si>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</si>
  <si>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</si>
  <si>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08.040.0005-A</t>
  </si>
  <si>
    <t>08.040.0010-0</t>
  </si>
  <si>
    <t>E 0,35M DE BASE E 0,30M DE ALTURA,ACABAMENTO COM ARGAMASSA D</t>
  </si>
  <si>
    <t>08.040.0010-A</t>
  </si>
  <si>
    <t>08.040.0015-0</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</si>
  <si>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</si>
  <si>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</si>
  <si>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</si>
  <si>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</si>
  <si>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</si>
  <si>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08.040.0015-A</t>
  </si>
  <si>
    <t>08.040.0020-0</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</si>
  <si>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</si>
  <si>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</si>
  <si>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</si>
  <si>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</si>
  <si>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</si>
  <si>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08.040.0020-A</t>
  </si>
  <si>
    <t>08.040.0025-0</t>
  </si>
  <si>
    <t xml:space="preserve"> DE MAQUINA ESPECIAL,MEDINDO EM TORNO DE 0,15M DE BASE E 0,3</t>
  </si>
  <si>
    <t>08.040.0025-A</t>
  </si>
  <si>
    <t>08.040.0030-0</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</si>
  <si>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</si>
  <si>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</si>
  <si>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</si>
  <si>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</si>
  <si>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</si>
  <si>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</si>
  <si>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08.040.0030-A</t>
  </si>
  <si>
    <t>08.050.0001-0</t>
  </si>
  <si>
    <t>PAVIMENTACAO COM BLOCOS VAZADOS DE CONCRETO,MEDINDO(50X50X10</t>
  </si>
  <si>
    <t>)CM,ASSENTES EM CAMADAS DE AREIA GROSSA DE 2CM,EXCLUSIVE PRE</t>
  </si>
  <si>
    <t>PARO DE TERRENO.FORNECIMENTO E ASSENTAMENTO</t>
  </si>
  <si>
    <t>08.050.0001-A</t>
  </si>
  <si>
    <t>08.050.0004-0</t>
  </si>
  <si>
    <t>PAVIMENTACAO COM BLOCOS VAZADOS DE CONCRETO,MEDINDO(60X45X7,</t>
  </si>
  <si>
    <t>5)CM,ASSENTES EM CAMADAS DE AREIA GROSSA DE 2CM,EXCLUSIVE PR</t>
  </si>
  <si>
    <t>EPARO DE TERRENO.FORNECIMENTO E ASSENTAMENTO</t>
  </si>
  <si>
    <t>08.050.0004-A</t>
  </si>
  <si>
    <t>09.001.0001-1</t>
  </si>
  <si>
    <t>PLANTIO DE GRAMA EM PLACAS,TIPO SAO CARLOS,BATATAIS,LARGA E</t>
  </si>
  <si>
    <t>SANTO AGOSTINHO,INCLUSIVE COMPRA E ARRANCAMENTO NO LOCAL DE</t>
  </si>
  <si>
    <t>ORIGEM,CARGA,TRANSPORTE,DESCARGA E PREPARO DO TERRENO</t>
  </si>
  <si>
    <t>09.001.0001-B</t>
  </si>
  <si>
    <t>09.001.0002-0</t>
  </si>
  <si>
    <t>ORIGEM,CARGA,TRANSPORTE,DESCARGA E PREPARO DE TERRENO,PARA R</t>
  </si>
  <si>
    <t>ECOMPOSICAO DE AREAS GRAMADAS EVENTUALMENTE DANIFICADAS</t>
  </si>
  <si>
    <t>09.001.0002-A</t>
  </si>
  <si>
    <t>09.001.0003-1</t>
  </si>
  <si>
    <t>SANTO AGOSTINHO,EXCLUSIVE TRANSPORTE</t>
  </si>
  <si>
    <t>09.001.0003-B</t>
  </si>
  <si>
    <t>09.001.0004-0</t>
  </si>
  <si>
    <t>PLANTIO DE GRAMA EM PLACAS,EM ENCOSTA,DE ACORDO COM O ITEM 0</t>
  </si>
  <si>
    <t>9.001.0001,INCLUSIVE TRANSPORTE MANUAL ENCOSTA ACIMA</t>
  </si>
  <si>
    <t>09.001.0004-A</t>
  </si>
  <si>
    <t>09.001.0020-0</t>
  </si>
  <si>
    <t>PLANTIO DE GRAMA EM PLACAS TIPO ESMERALDA,INCLUSIVE FORNECIM</t>
  </si>
  <si>
    <t>ENTO DA GRAMA E TRANSPORTE,EXCLUSIVE PREPARO DO TERRENO E O</t>
  </si>
  <si>
    <t>MATERIAL PARA ESTE</t>
  </si>
  <si>
    <t>09.001.0020-A</t>
  </si>
  <si>
    <t>09.001.0025-0</t>
  </si>
  <si>
    <t>9.001.0020,INCLUSIVE TRANSPORTE MANUAL ENCOSTA ACIMA</t>
  </si>
  <si>
    <t>09.001.0025-A</t>
  </si>
  <si>
    <t>09.001.0030-0</t>
  </si>
  <si>
    <t>RECOMPOSICAO DE AREAS GRAMADAS EVENTUALMENTE DANIFICADAS,INC</t>
  </si>
  <si>
    <t>LUSIVE FORNECIMENTO DA GRAMA E TRANSPORTE,EXCLUSIVE PREPARO</t>
  </si>
  <si>
    <t>DO TERRENO E O MATERIAL PARA ESTE</t>
  </si>
  <si>
    <t>09.001.0030-A</t>
  </si>
  <si>
    <t>09.001.0035-0</t>
  </si>
  <si>
    <t>ENTO DA GRAMA,EXCLUSIVE TRANSPORTE,PREPARO DO TERRENO E MATE</t>
  </si>
  <si>
    <t>RIAL PARA ESTE</t>
  </si>
  <si>
    <t>09.001.0035-A</t>
  </si>
  <si>
    <t>09.001.0040-0</t>
  </si>
  <si>
    <t>PLANTIO DE GRAMA EM HIDRO-SEMEADURA,EM TALUDES</t>
  </si>
  <si>
    <t>09.001.0040-A</t>
  </si>
  <si>
    <t>09.001.0045-0</t>
  </si>
  <si>
    <t>PLANTIO DE GRAMINEA E LEGUMINOSAS EM SEMENTES,CONSTANDO DE A</t>
  </si>
  <si>
    <t>NALISE DO SOLO,CORRECAO DO PH,PREPARO TERRENO(ESCARIFICACAO</t>
  </si>
  <si>
    <t>E VALETAMENTO),ADUBAGEM QUIMICA E ORGANICA,TRATAMENTO PREVEN</t>
  </si>
  <si>
    <t>TIVO DO SOLO COM EMPREGO DE INSETICIDA E IRRIGACAO,INCLUSIVE</t>
  </si>
  <si>
    <t>09.001.0045-A</t>
  </si>
  <si>
    <t>09.001.0050-0</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</si>
  <si>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</si>
  <si>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</si>
  <si>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</si>
  <si>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</si>
  <si>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</si>
  <si>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09.001.0050-A</t>
  </si>
  <si>
    <t>09.001.0055-0</t>
  </si>
  <si>
    <t>SIVE TRANSPORTE E COBERTURA DE PALHA DE CAPIM DESFIBRADA E A</t>
  </si>
  <si>
    <t>PLICACAO DE HIDRO-ASFALTO</t>
  </si>
  <si>
    <t>09.001.0055-A</t>
  </si>
  <si>
    <t>09.001.0060-0</t>
  </si>
  <si>
    <t>EVENTIVO SOLO COM EMPREGO DE INSETICIDA E IRRIGACAO,INCLUSIV</t>
  </si>
  <si>
    <t>E TRANSPORTE,COBERTURA DE PALHA DE CAPIM DESFIBRADA E APLICA</t>
  </si>
  <si>
    <t>CAO DE HIDRO-ASFALTO,COM FIXACAO DE MALHA DE BAMBU LASCADO</t>
  </si>
  <si>
    <t>09.001.0060-A</t>
  </si>
  <si>
    <t>09.001.0065-0</t>
  </si>
  <si>
    <t>NALISE DO SOLO,CORRECAO DE PH,PREPARO DE TERRENO (ESCARIFICA</t>
  </si>
  <si>
    <t>EVENTIVO DO SOLO C/EMPREGO DE INSETICIDA E IRRIGACAO,INCLUSI</t>
  </si>
  <si>
    <t>VE TRANSPORTE,COBERTURA DE PALHA DE CAPIM DESFIBRADA E APLIC</t>
  </si>
  <si>
    <t>. DE HIDRO-ASFALTO E TELA DE ARAME GALV.DE MALHA HEXAGONAL</t>
  </si>
  <si>
    <t>09.001.0065-A</t>
  </si>
  <si>
    <t>09.001.0070-0</t>
  </si>
  <si>
    <t>PLANTIO DE PLANTAS DE COBERTURA DE SOLO,TIPO MARGARIDAO,ZEBR</t>
  </si>
  <si>
    <t>INA,DICONDRA,TRAPOERABA,ETC,EXCLUSIVE FORNECIMENTO</t>
  </si>
  <si>
    <t>09.001.0070-A</t>
  </si>
  <si>
    <t>09.001.0075-0</t>
  </si>
  <si>
    <t>PLANTIO DE PLANTAS DE COBERTURA FLORIDAS,TIPO MOISES,BELA-EM</t>
  </si>
  <si>
    <t>ILIA,ETC,EXCLUSIVE FORNECIMENTO</t>
  </si>
  <si>
    <t>09.001.0075-A</t>
  </si>
  <si>
    <t>09.001.0082-0</t>
  </si>
  <si>
    <t>PLANTIO DE CERCA VIVA CONSTITUIDA DE MURTA,ACALIFA VERMELHA</t>
  </si>
  <si>
    <t>OU SIMILAR,COM APROXIMADAMENTE 60CM DE ALTURA.FORNECIMENTO E</t>
  </si>
  <si>
    <t xml:space="preserve"> PLANTIO</t>
  </si>
  <si>
    <t>09.001.0082-A</t>
  </si>
  <si>
    <t>09.001.0100-0</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</si>
  <si>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</si>
  <si>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</si>
  <si>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</si>
  <si>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</si>
  <si>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</si>
  <si>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</si>
  <si>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09.001.0100-A</t>
  </si>
  <si>
    <t>09.002.0001-0</t>
  </si>
  <si>
    <t>PLANTIO DE ARVORE ISOLADA ATE 2,00M DE ALTURA,DE QUALQUER ES</t>
  </si>
  <si>
    <t>PECIE,EM LOGRADOURO PUBLICO,INCLUSIVE TRANSPORTE,TERRA PRETA</t>
  </si>
  <si>
    <t xml:space="preserve"> SIMPLES E ESTACA DE MADEIRA(TUTOR),EXCLUSIVE O FORNECIMENTO</t>
  </si>
  <si>
    <t xml:space="preserve"> DA ARVORE</t>
  </si>
  <si>
    <t>09.002.0001-A</t>
  </si>
  <si>
    <t>09.002.0002-0</t>
  </si>
  <si>
    <t>PLANTIO DE ARBUSTOS DE 50 A 70CM DE ALTURA,FORMANDO JARDIM,C</t>
  </si>
  <si>
    <t>OM 12 UNIDADES POR METRO QUADRADO,EXCLUSIVE O FORNECIMENTO</t>
  </si>
  <si>
    <t>09.002.0002-A</t>
  </si>
  <si>
    <t>09.002.0003-0</t>
  </si>
  <si>
    <t>PLANTIO DE ARBUSTOS DE 70 A 100CM DE ALTURA,FORMANDO JARDIM,</t>
  </si>
  <si>
    <t>COM 9 UNIDADES POR METRO QUADRADO,EXCLUSIVE O FORNECIMENTO</t>
  </si>
  <si>
    <t>09.002.0003-A</t>
  </si>
  <si>
    <t>09.002.0010-0</t>
  </si>
  <si>
    <t>PLANTIO DE ARBUSTOS DE 50 A 100CM DE ALTURA,FORMANDO JARDIM</t>
  </si>
  <si>
    <t>COM 6 UNIDADES POR METRO QUADRADO,EXCLUSIVE O FORNECIMENTO</t>
  </si>
  <si>
    <t>09.002.0010-A</t>
  </si>
  <si>
    <t>09.002.0012-0</t>
  </si>
  <si>
    <t>PLANTIO EM ENCOSTA DE MUDAS COM 50 A 70CM DE ALTURA,EXCLUSIV</t>
  </si>
  <si>
    <t>E FORNECIMENTO</t>
  </si>
  <si>
    <t>09.002.0012-A</t>
  </si>
  <si>
    <t>09.002.0015-0</t>
  </si>
  <si>
    <t>PLANTIO DE PLANTAS DE COBERTURA VEGETAL,CONSIDERANDO 4 MUDAS</t>
  </si>
  <si>
    <t>/M2,EXCLUSIVE FORNECIMENTO DA PLANTA</t>
  </si>
  <si>
    <t>09.002.0015-A</t>
  </si>
  <si>
    <t>09.002.0017-0</t>
  </si>
  <si>
    <t>PLANTIO DE PLANTAS DE COBERTURA VEGETAL,CONSIDERANDO 8 MUDAS</t>
  </si>
  <si>
    <t>09.002.0017-A</t>
  </si>
  <si>
    <t>09.002.0019-0</t>
  </si>
  <si>
    <t>PLANTIO DE PLANTAS DE COBERTURA VEGETAL,CONSIDERANDO 12 MUDA</t>
  </si>
  <si>
    <t>S/M2,EXCLUSIVE FORNECIMENTO DA PLANTA</t>
  </si>
  <si>
    <t>09.002.0019-A</t>
  </si>
  <si>
    <t>09.002.0021-0</t>
  </si>
  <si>
    <t>PLANTIO DE PLANTAS DE COBERTURA VEGETAL,CONSIDERANDO 16 MUDA</t>
  </si>
  <si>
    <t>09.002.0021-A</t>
  </si>
  <si>
    <t>09.002.0023-0</t>
  </si>
  <si>
    <t>PLANTIO DE PLANTAS DE COBERTURA VEGETAL,CONSIDERANDO 25 MUDA</t>
  </si>
  <si>
    <t>09.002.0023-A</t>
  </si>
  <si>
    <t>09.002.0030-0</t>
  </si>
  <si>
    <t>PLANTIO DE GRAMA,INCLUINDO PREPARO DO TERRENO COM 10CM DE SA</t>
  </si>
  <si>
    <t>IBRO E 5CM DE TERRA ESTRUMADA,EXCLUSIVE FORNECIMENTO DA GRAM</t>
  </si>
  <si>
    <t>09.002.0030-A</t>
  </si>
  <si>
    <t>09.002.0032-0</t>
  </si>
  <si>
    <t>PLANTIO DE GRAMA EM MUDAS,EXCLUSIVE O FORNECIMENTO DO MATERI</t>
  </si>
  <si>
    <t>09.002.0032-A</t>
  </si>
  <si>
    <t>09.002.0050-0</t>
  </si>
  <si>
    <t>AMARRIO DE MUDAS DE ARVORES AO TUTOR,COM FITILHO PLASTICO,EX</t>
  </si>
  <si>
    <t>CLUSIVE ESTE</t>
  </si>
  <si>
    <t>09.002.0050-A</t>
  </si>
  <si>
    <t>09.003.0010-0</t>
  </si>
  <si>
    <t>ARBUSTO PARA JARDINS,TIPO LANTANA (LANTANA CAMARA) OU SIMILA</t>
  </si>
  <si>
    <t>R,COM APROXIMADAMENTE 60CM DE ALTURA.FORNECIMENTO</t>
  </si>
  <si>
    <t>09.003.0010-A</t>
  </si>
  <si>
    <t>09.003.0012-0</t>
  </si>
  <si>
    <t>ARBUSTO PARA JARDINS,TIPO HIBISCO (HIBISCUS) OU SIMILAR,COM</t>
  </si>
  <si>
    <t>APROXIMADAMENTE 60CM DE ALTURA.FORNECIMENTO</t>
  </si>
  <si>
    <t>09.003.0012-A</t>
  </si>
  <si>
    <t>09.003.0028-0</t>
  </si>
  <si>
    <t>ESPECIES VEGETAIS COM APROXIMADAMENTE 30CM DE ALTURA,TIPO AR</t>
  </si>
  <si>
    <t>BUSTO DRACENA DE MADAGASCAR (DRACAENA MARGINATA),ARBUSTO CLU</t>
  </si>
  <si>
    <t>SIA (CLUSIA FLUMINENSIS) OU SIMILAR.FORNECIMENTO</t>
  </si>
  <si>
    <t>09.003.0028-A</t>
  </si>
  <si>
    <t>09.003.0036-0</t>
  </si>
  <si>
    <t>ESPECIES VEGETAIS COM APROXIMADAMENTE 40CM DE ALTURA,TIPO AR</t>
  </si>
  <si>
    <t>BUSTO AZALEA (RHODODENDRON SIMSII),ARBUSTO BANANA DE MACACO/</t>
  </si>
  <si>
    <t>GUAIMBE (PHILODENDRON BIPINNATIFIDUM) OU SIMILAR.FORNECIMENT</t>
  </si>
  <si>
    <t>09.003.0036-A</t>
  </si>
  <si>
    <t>09.003.0065-0</t>
  </si>
  <si>
    <t>ARVORE NATIVA,TIPO SIBIPIRUNA,OITI,PAU FERRO OU SIMILAR,COM</t>
  </si>
  <si>
    <t>APROXIMADAMENTE 2,00M DE ALTURA.FORNECIMENTO</t>
  </si>
  <si>
    <t>09.003.0065-A</t>
  </si>
  <si>
    <t>09.003.0067-0</t>
  </si>
  <si>
    <t>APROXIMADAMENTE 3,00M DE ALTURA.FORNECIMENTO</t>
  </si>
  <si>
    <t>09.003.0067-A</t>
  </si>
  <si>
    <t>09.003.0069-0</t>
  </si>
  <si>
    <t>APROXIMADAMENTE 3,50M DE ALTURA.FORNECIMENTO</t>
  </si>
  <si>
    <t>09.003.0069-A</t>
  </si>
  <si>
    <t>09.003.0071-0</t>
  </si>
  <si>
    <t>APROXIMADAMENTE 4,00M DE ALTURA.FORNECIMENTO</t>
  </si>
  <si>
    <t>09.003.0071-A</t>
  </si>
  <si>
    <t>09.003.0075-0</t>
  </si>
  <si>
    <t>ESPECIES VEGETAIS COM APROXIMADAMENTE 1,00M DE ALTURA TIPO P</t>
  </si>
  <si>
    <t>ALMEIRA FENIX (PHOENIX ROEBELENII) OU SIMILAR.FORNECIMENTO</t>
  </si>
  <si>
    <t>09.003.0075-A</t>
  </si>
  <si>
    <t>09.003.0078-0</t>
  </si>
  <si>
    <t>ESPECIES VEGETAIS COM APROXIMADAMENTE 2,50M DE ALTURA TIPO P</t>
  </si>
  <si>
    <t>ALMEIRA RABO-DE-RAPOSA (WODYETIA BOFURCATA),JERIVA (SYAGRUS</t>
  </si>
  <si>
    <t>ROMANZOFFIANA) OU SIMILAR.FORNECIMENTO</t>
  </si>
  <si>
    <t>09.003.0078-A</t>
  </si>
  <si>
    <t>09.003.0081-0</t>
  </si>
  <si>
    <t>ESPECIES VEGETAIS COM APROXIMADAMENTE 1,00M DE ALTURA, TIPO</t>
  </si>
  <si>
    <t>BAMBU (BAMBUSA MULTIPLEX) OU SIMILAR.FORNECIMENTO</t>
  </si>
  <si>
    <t>09.003.0081-A</t>
  </si>
  <si>
    <t>09.003.0143-0</t>
  </si>
  <si>
    <t>BUSTO JASMIM DO CABO (GARDENIA JASMINOIDES) OU SIMILAR,CONSI</t>
  </si>
  <si>
    <t>DERANDO 4 MUDAS POR M2.FORNECIMENTO</t>
  </si>
  <si>
    <t>09.003.0143-A</t>
  </si>
  <si>
    <t>09.003.0155-0</t>
  </si>
  <si>
    <t>ESPECIES VEGETAIS COM APROXIMADAMENTE 25CM DE ALTURA,TIPO AR</t>
  </si>
  <si>
    <t>BUSTO ALLAMANDA (ALAMANDA SP) OU SIMILAR,CONSIDERANDO 8 MUDA</t>
  </si>
  <si>
    <t>S POR M2.FORNECIMENTO</t>
  </si>
  <si>
    <t>09.003.0155-A</t>
  </si>
  <si>
    <t>09.003.0158-0</t>
  </si>
  <si>
    <t>BUSTO ORQUIDEA BAMBU (ARUNDINA BAMBUSIFOLIA) OU SIMILAR,CONS</t>
  </si>
  <si>
    <t>IDERANDO 8 MUDAS POR M2.FORNECIMENTO</t>
  </si>
  <si>
    <t>09.003.0158-A</t>
  </si>
  <si>
    <t>09.003.0164-0</t>
  </si>
  <si>
    <t>BUSTO JASMIM ESTRELA (JASMINUM NITIDUM) OU SIMILAR,CONSIDERA</t>
  </si>
  <si>
    <t>NDO 12 MUDAS POR M2.FORNECIMENTO</t>
  </si>
  <si>
    <t>09.003.0164-A</t>
  </si>
  <si>
    <t>09.003.0168-0</t>
  </si>
  <si>
    <t>ESPECIES VEGETAIS COM APROXIMADAMENTE 60CM DE ALTURA,TIPO AR</t>
  </si>
  <si>
    <t>BUSTO HELICONIA PAPAGAIO (HELICONIA PSITTACORUM) OU SIMILAR,</t>
  </si>
  <si>
    <t>CONSIDERANDO 12 MUDAS POR M2.FORNECIMENTO</t>
  </si>
  <si>
    <t>09.003.0168-A</t>
  </si>
  <si>
    <t>09.003.0177-0</t>
  </si>
  <si>
    <t>BUSTO CAMARAO AMARELO (PACHYSTACHYS LUTEA),CAMARAO VERMELHO</t>
  </si>
  <si>
    <t>(JUSTICA BRANDEGEANA) OU SIMILAR,CONSIDERANDO 16 MUDAS POR M</t>
  </si>
  <si>
    <t>2.FORNECIMENTO</t>
  </si>
  <si>
    <t>09.003.0177-A</t>
  </si>
  <si>
    <t>09.003.0180-0</t>
  </si>
  <si>
    <t>ESPECIES VEGETAIS COM APROXIMADAMENTE 40CM DE ALTURA,TIPO FO</t>
  </si>
  <si>
    <t>RRACAO MARANTA CINZA (CTENANTHE SETOSA) OU SIMILAR E CONSIDE</t>
  </si>
  <si>
    <t>RANDO 16 MUDAS POR M2.FORNECIMENTO</t>
  </si>
  <si>
    <t>09.003.0180-A</t>
  </si>
  <si>
    <t>09.003.0190-0</t>
  </si>
  <si>
    <t>ESPECIES VEGETAIS COM APROXIMADAMENTE 20CM DE ALTURA,TIPO FO</t>
  </si>
  <si>
    <t>RRACAO ERICA (CUPHEA GRACILIS),RABO DE GATO (ACALYPHA REPTAN</t>
  </si>
  <si>
    <t>S) OU SIMILAR,CONSIDERANDO 25 MUDAS POR M2.FORNECIMENTO</t>
  </si>
  <si>
    <t>09.003.0190-A</t>
  </si>
  <si>
    <t>09.003.0193-0</t>
  </si>
  <si>
    <t>RRACAO AJUGA (AJUGA REPTANS),DOLAR (PLECTRANTHUS VERTICILLAT</t>
  </si>
  <si>
    <t>US) OU SIMILAR,CONSIDERANDO 25 MUDAS POR M2.FORNECIMENTO</t>
  </si>
  <si>
    <t>09.003.0193-A</t>
  </si>
  <si>
    <t>09.003.0196-0</t>
  </si>
  <si>
    <t>ESPECIES VEGETAIS COM APROXIMADAMENTE 30CM DE ALTURA,TIPO FO</t>
  </si>
  <si>
    <t>RRACAO LIRIO AMARELO (HEMEROCALLIS FLAVA),MARANTA OU SIMILAR</t>
  </si>
  <si>
    <t>,CONSIDERANDO 25 MUDAS POR M2.FORNECIMENTO</t>
  </si>
  <si>
    <t>09.003.0196-A</t>
  </si>
  <si>
    <t>09.003.0202-0</t>
  </si>
  <si>
    <t>RRACAO BARBA-DE-SERPENTE (OPHIOPOGON JABURAN) OU SIMILAR,CON</t>
  </si>
  <si>
    <t>SIDERANDO 25 MUDAS POR M2.FORNECIMENTO</t>
  </si>
  <si>
    <t>09.003.0202-A</t>
  </si>
  <si>
    <t>09.004.0001-0</t>
  </si>
  <si>
    <t>PROTETOR DE MADEIRA DE LEI,PINTADO A OLEO,PARA ARVORE.FORNEC</t>
  </si>
  <si>
    <t>09.004.0001-A</t>
  </si>
  <si>
    <t>09.004.0002-0</t>
  </si>
  <si>
    <t>PROTETOR DE FERRO,PINTADO A OLEO,PARA ARVORE.FORNECIMENTO E</t>
  </si>
  <si>
    <t>09.004.0002-A</t>
  </si>
  <si>
    <t>09.004.0003-0</t>
  </si>
  <si>
    <t>PROTETOR(GOLA)DE ARVORE EM FERRO FUNDIDO NODULAR,NAS DIMENSO</t>
  </si>
  <si>
    <t>ES DE(1,00X1,00X0,60)M.FORNECIMENTO</t>
  </si>
  <si>
    <t>09.004.0003-A</t>
  </si>
  <si>
    <t>09.004.0004-0</t>
  </si>
  <si>
    <t>ES DE(1,28X1,28X0,90)M.FORNECIMENTO</t>
  </si>
  <si>
    <t>09.004.0004-A</t>
  </si>
  <si>
    <t>09.004.0005-0</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</si>
  <si>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</si>
  <si>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</si>
  <si>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</si>
  <si>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</si>
  <si>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</si>
  <si>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</si>
  <si>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09.004.0005-A</t>
  </si>
  <si>
    <t>09.004.0010-0</t>
  </si>
  <si>
    <t>CERCA PROTETORA PARA JARDIM,DE 33CM DE ALTURA,EM TELA DE CHA</t>
  </si>
  <si>
    <t>PA EXPANDIDA DE 3/16",DECAPADA,FOSFATIZADA,PINTADA A "PRIMER</t>
  </si>
  <si>
    <t>" E ACABAMENTO A COR,CHUMBADA NO SOLO COM HASTES DE FERRO DE</t>
  </si>
  <si>
    <t xml:space="preserve"> 1/2" ESPACADAS DE 1,00M.FORNECIMENTO E COLOCACAO</t>
  </si>
  <si>
    <t>09.004.0010-A</t>
  </si>
  <si>
    <t>09.004.0011-0</t>
  </si>
  <si>
    <t>CERCA PROTETORA PARA JARDIM,DE 40CM DE ALTURA,EM BARRA CHATA</t>
  </si>
  <si>
    <t xml:space="preserve"> DE 1"X1/4",CHUMBADA NO SOLO COM HASTES DE 30CM,ESPACADAS DE</t>
  </si>
  <si>
    <t xml:space="preserve"> 60CM,EM MODULOS DE 1,20M.FORNECIMENTO E COLOCACAO</t>
  </si>
  <si>
    <t>09.004.0011-A</t>
  </si>
  <si>
    <t>09.004.0013-0</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</si>
  <si>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</si>
  <si>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</si>
  <si>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</si>
  <si>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</si>
  <si>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09.004.0013-A</t>
  </si>
  <si>
    <t>09.004.0015-0</t>
  </si>
  <si>
    <t>RETENTOR FLUTUANTE PARA PROTECAO DE MANGUEZAL.CONFECCAO E IN</t>
  </si>
  <si>
    <t>STALACAO</t>
  </si>
  <si>
    <t>09.004.0015-A</t>
  </si>
  <si>
    <t>09.004.0017-0</t>
  </si>
  <si>
    <t>CERCA PROTETORA DE JARDIM COM 18CM DE ALTURA,EM BARRA CHATA</t>
  </si>
  <si>
    <t>DE ACO DE (3"X1/4"),COM MONTANTES DO MESMO MATERIAL,DISTANCI</t>
  </si>
  <si>
    <t>ADOS DE 1,00M,CHUMBADOS EM BLOCO DE CONCRETO,INCLUSIVE ESCAV</t>
  </si>
  <si>
    <t>ACAO,REATERRO,CARGA,DESCARGA E TRANSPORTE</t>
  </si>
  <si>
    <t>09.004.0017-A</t>
  </si>
  <si>
    <t>09.004.0019-0</t>
  </si>
  <si>
    <t>CERCA PROTETORA DE JARDIM,TIPO CAPELINHA,EM MODULOS DE 1,20M</t>
  </si>
  <si>
    <t>.FORNECIMENTO E COLOCACAO</t>
  </si>
  <si>
    <t>09.004.0019-A</t>
  </si>
  <si>
    <t>09.004.0020-0</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</si>
  <si>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</si>
  <si>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</si>
  <si>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</si>
  <si>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</si>
  <si>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</si>
  <si>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09.004.0020-A</t>
  </si>
  <si>
    <t>09.004.0023-0</t>
  </si>
  <si>
    <t>LIMITADOR DE GRAMA EM PVC RECICLADO-LINHA BORDA.FORNECIMENTO</t>
  </si>
  <si>
    <t>09.004.0023-A</t>
  </si>
  <si>
    <t>09.004.0025-0</t>
  </si>
  <si>
    <t>LIMITADOR DE GRAMA EM PVC RECICLADO-LINHA PLANA.FORNECIMENTO</t>
  </si>
  <si>
    <t>09.004.0025-A</t>
  </si>
  <si>
    <t>09.004.0028-0</t>
  </si>
  <si>
    <t>MOIRAO EM MADEIRA DE REFLORESTAMENTO,PARA SUSTENTACAO DE RET</t>
  </si>
  <si>
    <t>ENTORES EM AREA DE MANGUEZAL,COM SECAO DE DIAMETRO DE 15CM,A</t>
  </si>
  <si>
    <t>LTURA LIVRE MEDIA DE 2,00M,ENTERRADO A 1,00M DE PROFUNDIDADE</t>
  </si>
  <si>
    <t>,INCLUINDO ESCAVACAO MANUAL DE COVA.FORNECIMENTO E COLOCACAO</t>
  </si>
  <si>
    <t>09.004.0028-A</t>
  </si>
  <si>
    <t>09.004.0050-0</t>
  </si>
  <si>
    <t>FRADE DE CONCRETO 10MPA,PARA PROTECAO DE CALCADAS,APICOADO,I</t>
  </si>
  <si>
    <t>NCLUSIVE ESCAVACAO E REATERRO.FORNECIMENTO E COLOCACAO</t>
  </si>
  <si>
    <t>09.004.0050-A</t>
  </si>
  <si>
    <t>09.004.0051-0</t>
  </si>
  <si>
    <t>FRADE DE CONCRETO 10MPA,PINTADO COM VERNIZ,P/PROTECAO DE CAL</t>
  </si>
  <si>
    <t>CADAS,APICOADO,INCLUSIVE ESCAVACAO E REATERRO.FORNECIMENTO E</t>
  </si>
  <si>
    <t xml:space="preserve"> COLOCACAO</t>
  </si>
  <si>
    <t>09.004.0051-A</t>
  </si>
  <si>
    <t>09.004.0055-0</t>
  </si>
  <si>
    <t>FRADE DE CONCRETO 10MPA,LISO,PARA PROTECAO DE CALCADAS,INCLU</t>
  </si>
  <si>
    <t>SIVE ESCAVACAO E REATERRO.FORNECIMENTO E COLOCACAO</t>
  </si>
  <si>
    <t>09.004.0055-A</t>
  </si>
  <si>
    <t>09.004.0056-0</t>
  </si>
  <si>
    <t>FRADE DE CONCRETO 10MPA,LISO,PINTADO COM VERNIZ,PARA PROTECA</t>
  </si>
  <si>
    <t>O DE CALCADAS,INCLUSIVE ESCAVACAO E REATERRO.FORNECIMENTO E</t>
  </si>
  <si>
    <t>09.004.0056-A</t>
  </si>
  <si>
    <t>09.004.0060-0</t>
  </si>
  <si>
    <t>FRADE METALICO,EM FERRO FUNDIDO,MODELO CICLOVIA.FORNECIMENTO</t>
  </si>
  <si>
    <t>09.004.0060-A</t>
  </si>
  <si>
    <t>09.005.0001-0</t>
  </si>
  <si>
    <t>REVOLVIMENTO E DESTORROAMENTO DA CAMADA SUPERFICIAL DE GRAMA</t>
  </si>
  <si>
    <t>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</si>
  <si>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</si>
  <si>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</si>
  <si>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</si>
  <si>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</si>
  <si>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</si>
  <si>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</si>
  <si>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</si>
  <si>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</si>
  <si>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</si>
  <si>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</si>
  <si>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</si>
  <si>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t>
  </si>
  <si>
    <t>09.005.0005-A</t>
  </si>
  <si>
    <t>09.005.0006-0</t>
  </si>
  <si>
    <t>IRRIGADOR DE IMPULSO SETORIAL,DE PLASTICO,COM 40CM DE ALTURA</t>
  </si>
  <si>
    <t>09.005.0006-A</t>
  </si>
  <si>
    <t>09.005.0007-0</t>
  </si>
  <si>
    <t>REGA DE JARDIM OU GRAMADO,COM ESGUICHO,USANDO AGUA LOCAL CAN</t>
  </si>
  <si>
    <t>ALIZADA</t>
  </si>
  <si>
    <t>DAM2</t>
  </si>
  <si>
    <t>09.005.0007-A</t>
  </si>
  <si>
    <t>09.005.0008-0</t>
  </si>
  <si>
    <t>ERRADICACAO MANUAL DE ERVAS DANINHAS EM GRAMADOS(200,00M2/DI</t>
  </si>
  <si>
    <t>A)_</t>
  </si>
  <si>
    <t>09.005.0008-A</t>
  </si>
  <si>
    <t>09.005.0009-0</t>
  </si>
  <si>
    <t>RETIRADA DE GRAMA EM PLACAS</t>
  </si>
  <si>
    <t>09.005.0009-A</t>
  </si>
  <si>
    <t>09.005.0011-0</t>
  </si>
  <si>
    <t>NIVELAMENTO EM GRAMADOS,INCLUSIVE TRANSPORTE NO SERVICO,CARG</t>
  </si>
  <si>
    <t>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</si>
  <si>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</si>
  <si>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</si>
  <si>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</si>
  <si>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</si>
  <si>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</si>
  <si>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</si>
  <si>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</si>
  <si>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</si>
  <si>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t>
  </si>
  <si>
    <t>ANO)</t>
  </si>
  <si>
    <t>09.005.0021-A</t>
  </si>
  <si>
    <t>09.005.0022-0</t>
  </si>
  <si>
    <t>CATACAO DE PAPEIS EM SUPERFICIES ENSAIBRADAS OU EM AREIA(196</t>
  </si>
  <si>
    <t xml:space="preserve"> VEZES POR ANO)</t>
  </si>
  <si>
    <t>09.005.0022-A</t>
  </si>
  <si>
    <t>09.005.0023-0</t>
  </si>
  <si>
    <t>CATACAO DE PAPEIS EM SUPERFICIES PAVIMENTADAS COM PEDRA PORT</t>
  </si>
  <si>
    <t>UGUESA(196 VEZES POR ANO)</t>
  </si>
  <si>
    <t>09.005.0023-A</t>
  </si>
  <si>
    <t>09.005.0024-0</t>
  </si>
  <si>
    <t>VARREDURA EM GRAMADOS(104 VEZES POR ANO)</t>
  </si>
  <si>
    <t>09.005.0024-A</t>
  </si>
  <si>
    <t>09.005.0025-0</t>
  </si>
  <si>
    <t>VARREDURA EM SUPERFICIES CIMENTADAS OU ASFALTADAS(104 VEZES</t>
  </si>
  <si>
    <t>POR ANO)</t>
  </si>
  <si>
    <t>09.005.0025-A</t>
  </si>
  <si>
    <t>09.005.0026-0</t>
  </si>
  <si>
    <t>VARREDURA EM SUPERFICIES ENSAIBRADAS (104 VEZES POR ANO)</t>
  </si>
  <si>
    <t>09.005.0026-A</t>
  </si>
  <si>
    <t>09.005.0027-0</t>
  </si>
  <si>
    <t>VARREDURA DE PAPEIS EM SUPERFICIES PAVIMENTADAS COM PEDRA PO</t>
  </si>
  <si>
    <t>RTUGUESA(104 VEZES POR ANO)</t>
  </si>
  <si>
    <t>09.005.0027-A</t>
  </si>
  <si>
    <t>09.005.0028-0</t>
  </si>
  <si>
    <t>CAPINA EM SUPERFICIES ENSAIBRADAS(24 VEZES POR ANO)</t>
  </si>
  <si>
    <t>09.005.0028-A</t>
  </si>
  <si>
    <t>09.005.0029-0</t>
  </si>
  <si>
    <t>CAPINA DE CONSERVACAO(1 VEZ POR ANO),EM TERRENO DE VEGETACAO</t>
  </si>
  <si>
    <t xml:space="preserve"> POUCO DENSA,COM RETIRADA OU QUEIMA DE RESIDUOS</t>
  </si>
  <si>
    <t>09.005.0029-A</t>
  </si>
  <si>
    <t>09.005.0030-0</t>
  </si>
  <si>
    <t>LIMPEZA DE FOLHAS E PAPEIS FLUTUANDO EM LAGOS E CANAIS(104 V</t>
  </si>
  <si>
    <t>EZES AO ANO)</t>
  </si>
  <si>
    <t>09.005.0030-A</t>
  </si>
  <si>
    <t>09.005.0032-0</t>
  </si>
  <si>
    <t>LIMPEZA DE CAIXAS DE AREIA EM PARQUES E JARDINS(12 VEZES POR</t>
  </si>
  <si>
    <t xml:space="preserve"> ANO)</t>
  </si>
  <si>
    <t>09.005.0032-A</t>
  </si>
  <si>
    <t>09.005.0033-0</t>
  </si>
  <si>
    <t>LIMPEZA DE CAIXAS DE RALO EM PARQUES E JARDINS(12 VEZES POR</t>
  </si>
  <si>
    <t>09.005.0033-A</t>
  </si>
  <si>
    <t>09.005.0034-0</t>
  </si>
  <si>
    <t>LIMPEZA DE GALERIAS EM PARQUES E JARDINS(2 VEZES POR ANO)</t>
  </si>
  <si>
    <t>09.005.0034-A</t>
  </si>
  <si>
    <t>09.005.0035-0</t>
  </si>
  <si>
    <t>LIMPEZA DE RAMAIS DE RALO EM PARQUES E JARDINS(12 VEZES POR</t>
  </si>
  <si>
    <t>09.005.0035-A</t>
  </si>
  <si>
    <t>09.005.0036-0</t>
  </si>
  <si>
    <t>RETIRADA DE MATERIAL PROVENIENTE DE PODA,DE VARREDURA,OU DE</t>
  </si>
  <si>
    <t>LIMPEZAS DIVERSAS,A SER FEITA EM CAMINHAO C/NO MINIMO 4,00M3</t>
  </si>
  <si>
    <t xml:space="preserve"> DE CAPACIDADE,COMPREENDENDO CARGA,DESCARGA E TRANSPORTE ATE</t>
  </si>
  <si>
    <t xml:space="preserve"> 30KM DE DISTANCIA</t>
  </si>
  <si>
    <t>09.005.0036-A</t>
  </si>
  <si>
    <t>09.005.0037-0</t>
  </si>
  <si>
    <t>IRRIGACAO DE ARVORE E/OU PALMEIRA COM CAMINHAO PIPA,INCLUSIV</t>
  </si>
  <si>
    <t>E FORNECIMENTO DA AGUA</t>
  </si>
  <si>
    <t>09.005.0037-A</t>
  </si>
  <si>
    <t>09.005.0038-0</t>
  </si>
  <si>
    <t>IRRIGACAO DE ARVORE E/OU PALMEIRA COM CAMINHAO PIPA,EXCLUSIV</t>
  </si>
  <si>
    <t>E O FORNECIMENTO DA AGUA</t>
  </si>
  <si>
    <t>09.005.0038-A</t>
  </si>
  <si>
    <t>09.005.0039-0</t>
  </si>
  <si>
    <t>IRRIGACAO DE GRAMADO E/OU CANTEIRO COM CAMINHAO PIPA,EXCLUSI</t>
  </si>
  <si>
    <t>VE O FORNECIMENTO DA AGUA</t>
  </si>
  <si>
    <t>09.005.0039-A</t>
  </si>
  <si>
    <t>09.005.0041-0</t>
  </si>
  <si>
    <t>IRRIGACAO DE GRAMADO COM CAMINHAO PIPA,INCLUSIVE FORNECIMENT</t>
  </si>
  <si>
    <t>O DE AGUA</t>
  </si>
  <si>
    <t>09.005.0041-A</t>
  </si>
  <si>
    <t>09.005.0052-0</t>
  </si>
  <si>
    <t>CORTE,DESGALHAMENTO,DESTOCAMENTO E DESENRAIZAMENTO DE ARVORE</t>
  </si>
  <si>
    <t>,COM ALTURA ATE 3,00M,DIAMETRO EM TORNO DE 15CM,COM AUXILIO</t>
  </si>
  <si>
    <t>DE EQUIPAMENTO MECANICO</t>
  </si>
  <si>
    <t>09.005.0052-A</t>
  </si>
  <si>
    <t>09.005.0053-0</t>
  </si>
  <si>
    <t>,COM ALTURA DE 3,00 A 5,00M E DIAMETRO EM TORNO DE 25CM,COM</t>
  </si>
  <si>
    <t>AUXILIO DE EQUIPAMENTO MECANICO</t>
  </si>
  <si>
    <t>09.005.0053-A</t>
  </si>
  <si>
    <t>09.005.0054-0</t>
  </si>
  <si>
    <t>,COM ALTURA ACIMA DE 5,00M E DIAMETRO EM TORNO DE 50CM, COM</t>
  </si>
  <si>
    <t>09.005.0054-A</t>
  </si>
  <si>
    <t>09.005.0059-0</t>
  </si>
  <si>
    <t>MANUTENCAO E RECOMPOSICAO DE AREAS AJARDINADAS,CORTE DE FOLH</t>
  </si>
  <si>
    <t>AS E RAMOS SECOS,RETIRADA DE PARASITAS, LIMPEZA E REPLANTIO</t>
  </si>
  <si>
    <t>DE ARBUSTOS (1 VEZ POR SEMANA)</t>
  </si>
  <si>
    <t>09.005.0059-A</t>
  </si>
  <si>
    <t>09.005.0060-0</t>
  </si>
  <si>
    <t>LIMPEZA,APOS ESVAZIAMENTO,DOS FUNDOS DE LAGOS E CANAIS</t>
  </si>
  <si>
    <t>09.005.0060-A</t>
  </si>
  <si>
    <t>09.005.0061-0</t>
  </si>
  <si>
    <t>LIMPEZA DE SUPERFICIE DE FUNDO DE LAGOS E BACIAS DE CHAFARIZ</t>
  </si>
  <si>
    <t>ES E ENTORNOS,SEM ESVAZIAMENTO,EXCLUSIVE TRANSPORTE</t>
  </si>
  <si>
    <t>09.005.0061-A</t>
  </si>
  <si>
    <t>09.005.0100-0</t>
  </si>
  <si>
    <t>CORTE DE GRAMA COM ALFANGE,INCLUSIVE VARREDURA E REMOCAO DE</t>
  </si>
  <si>
    <t>ENTULHO</t>
  </si>
  <si>
    <t>09.005.0100-A</t>
  </si>
  <si>
    <t>09.005.0105-0</t>
  </si>
  <si>
    <t>CORTE DE GRAMA COM MAQUINAS MANUAIS,INCLUSIVE VARREDURA E RE</t>
  </si>
  <si>
    <t>MOCAO DE ENTULHO</t>
  </si>
  <si>
    <t>09.005.0105-A</t>
  </si>
  <si>
    <t>09.005.0110-0</t>
  </si>
  <si>
    <t>PODA DE ARBUSTOS TIPO CERCA VIVA</t>
  </si>
  <si>
    <t>09.005.0110-A</t>
  </si>
  <si>
    <t>09.005.0115-0</t>
  </si>
  <si>
    <t>PODA DE ARVORES,LIMPEZA DE GALHOS SECOS E RETIRADA DE PARASI</t>
  </si>
  <si>
    <t>TAS</t>
  </si>
  <si>
    <t>09.005.0115-A</t>
  </si>
  <si>
    <t>09.005.0120-0</t>
  </si>
  <si>
    <t>CORTE DE GRAMA COM MAQUINAS MOTORIZADAS,INCLUSIVE VARREDURA</t>
  </si>
  <si>
    <t>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</si>
  <si>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</si>
  <si>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</si>
  <si>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</si>
  <si>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</si>
  <si>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</si>
  <si>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</si>
  <si>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</si>
  <si>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</si>
  <si>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</si>
  <si>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</si>
  <si>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</si>
  <si>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</si>
  <si>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</si>
  <si>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</si>
  <si>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</si>
  <si>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</si>
  <si>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</si>
  <si>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</si>
  <si>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</si>
  <si>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</si>
  <si>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t>
  </si>
  <si>
    <t>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</si>
  <si>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</si>
  <si>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</si>
  <si>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</si>
  <si>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</si>
  <si>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</si>
  <si>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</si>
  <si>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</si>
  <si>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</si>
  <si>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</si>
  <si>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09.006.0008-0</t>
  </si>
  <si>
    <t>APLICACAO DE HERBICIDA DE ACAO TOTAL EM SUPERFICIES PAVIMENT</t>
  </si>
  <si>
    <t>ADAS COM PEDRA PORTUGUESA(2 VEZES POR ANO)</t>
  </si>
  <si>
    <t>09.006.0008-A</t>
  </si>
  <si>
    <t>09.006.0009-0</t>
  </si>
  <si>
    <t>COMBATE AS FORMIGAS,COM APLICACAO DE FORMICIDA,EM ENCOSTA,EX</t>
  </si>
  <si>
    <t>09.006.0009-A</t>
  </si>
  <si>
    <t>09.006.0010-0</t>
  </si>
  <si>
    <t>ADUBACAO QUIMICA COM FORMULA COMPLETA(NPK-04-14-08)E ALDRINI</t>
  </si>
  <si>
    <t>ZADA,EM GRAMADOS(1 VEZ POR ANO)</t>
  </si>
  <si>
    <t>09.006.0010-A</t>
  </si>
  <si>
    <t>09.006.0015-0</t>
  </si>
  <si>
    <t>ADUBACAO NITROGENADA EM GRAMADOS(5 VEZES POR ANO)</t>
  </si>
  <si>
    <t>09.006.0020-0</t>
  </si>
  <si>
    <t>ADUBO ORGANICO(ESTERCO DE GADO).FORNECIMENTO</t>
  </si>
  <si>
    <t>09.006.0020-A</t>
  </si>
  <si>
    <t>09.006.0030-0</t>
  </si>
  <si>
    <t>ATERRO COM TERRA PRETA VEGETAL,PARA EXECUCAO DE GRAMADOS</t>
  </si>
  <si>
    <t>09.006.0032-0</t>
  </si>
  <si>
    <t>TERRA ESTRUMADA,INCLUSIVE CARGA,TRANSPORTE E DESCARGA.FORNEC</t>
  </si>
  <si>
    <t>IMENTO</t>
  </si>
  <si>
    <t>09.006.0032-A</t>
  </si>
  <si>
    <t>09.007.0001-0</t>
  </si>
  <si>
    <t>ARRANCAMENTO E REPLANTIO DE ARVORE ADULTA, COM ATE 3,00M DE</t>
  </si>
  <si>
    <t>ALTURA E ATE 15CM DE DIAMETRO, INCLUSIVE ESCAVACAO E REGA DU</t>
  </si>
  <si>
    <t>RANTE 15 DIAS,EXCLUSIVE TRANSPORTE</t>
  </si>
  <si>
    <t>09.007.0001-A</t>
  </si>
  <si>
    <t>09.007.0002-0</t>
  </si>
  <si>
    <t>ARRANCAMENTO E REPLANTIO DE ARVORE ADULTA,ENTRE 3,00 E 5,00M</t>
  </si>
  <si>
    <t>DE ALTURA E ATE 20CM DE DIAMETRO,INCLUSIVE ESCAVACAO E REGA</t>
  </si>
  <si>
    <t>DURANTE 15 DIAS,EXCLUSIVE TRANSPORTE</t>
  </si>
  <si>
    <t>09.007.0002-A</t>
  </si>
  <si>
    <t>09.007.0003-0</t>
  </si>
  <si>
    <t>ARRANCAMENTO E REPLANTIO DE ARVORE ADULTA,ACIMA DE 5,00M DE</t>
  </si>
  <si>
    <t>ALTURA E MAIS DE 20CM DE DIAMETRO,INCLUSIVE ESCAVACAO E REGA</t>
  </si>
  <si>
    <t xml:space="preserve"> DURANTE 15 DIAS,EXCLUSIVE TRANSPORTE</t>
  </si>
  <si>
    <t>09.007.0003-A</t>
  </si>
  <si>
    <t>09.007.0010-0</t>
  </si>
  <si>
    <t>RETIRADA DE GRAMINEAS EM PISO DE PEDRA PORTUGUESA,UTILIZANDO</t>
  </si>
  <si>
    <t xml:space="preserve"> ROCADEIRA COSTAL</t>
  </si>
  <si>
    <t>09.007.0010-A</t>
  </si>
  <si>
    <t>09.007.0015-0</t>
  </si>
  <si>
    <t>RETIRADA DE COBERTURA VEGETAL DE PISO DE JUNTA SECA</t>
  </si>
  <si>
    <t>09.007.0015-A</t>
  </si>
  <si>
    <t>09.007.0030-0</t>
  </si>
  <si>
    <t>RETIRADA DE PROTETOR DE ARVORE,INCLUSIVE CARGA,DESCARGA E TR</t>
  </si>
  <si>
    <t>ANSPORTE</t>
  </si>
  <si>
    <t>09.007.0030-A</t>
  </si>
  <si>
    <t>09.007.0035-0</t>
  </si>
  <si>
    <t>RETIRADA DE GALHOS SECOS E DE PARASITAS EM ARVORES</t>
  </si>
  <si>
    <t>09.007.0035-A</t>
  </si>
  <si>
    <t>09.008.0010-0</t>
  </si>
  <si>
    <t>CAMADA DE AREIA ESPALHADA MANUALMENTE,MEDIDA APOS A COMPACTA</t>
  </si>
  <si>
    <t>09.008.0010-A</t>
  </si>
  <si>
    <t>09.009.0001-0</t>
  </si>
  <si>
    <t>EXECUCAO DE PAVIMENTACAO EM SAIBRO MELHORADO COM CIMENTO,EM</t>
  </si>
  <si>
    <t>CAMADAS DE 8CM DE ESPESSURA,MEDIDA APOS A COMPRESSAO,SENDO A</t>
  </si>
  <si>
    <t xml:space="preserve"> PROPORCAO DE CIMENTO DE 5% EM VOLUME(72KG/M3),INCLUSIVE FOR</t>
  </si>
  <si>
    <t>NECIMENTO DOS MATERIAIS</t>
  </si>
  <si>
    <t>09.009.0001-A</t>
  </si>
  <si>
    <t>09.009.0002-0</t>
  </si>
  <si>
    <t>EXECUCAO DE PAVIMENTACAO DE SAIBRO E AREIA GROSSA NA PROPORC</t>
  </si>
  <si>
    <t>AO DE 3:1,EM CAMADAS DE 15CM,MEDIDA APOS A COMPACTACAO,INCLU</t>
  </si>
  <si>
    <t>SIVE ESPALHAMENTO E REGA</t>
  </si>
  <si>
    <t>09.009.0002-A</t>
  </si>
  <si>
    <t>09.009.0003-0</t>
  </si>
  <si>
    <t>EXECUCAO DE PAVIMENTACAO DE SAIBRO ARENOSO,EM CAMADAS DE 10C</t>
  </si>
  <si>
    <t>M,MEDIDA APOS A COMPACTACAO,INCLUSIVE ESPALHAMENTO E REGA</t>
  </si>
  <si>
    <t>09.009.0003-A</t>
  </si>
  <si>
    <t>09.009.0004-0</t>
  </si>
  <si>
    <t>CAMADA DE PO-DE-PEDRA ESPALHADA MANUALMENTE,MEDIDA APOS A CO</t>
  </si>
  <si>
    <t>MPACTACAO</t>
  </si>
  <si>
    <t>09.009.0004-A</t>
  </si>
  <si>
    <t>09.009.0010-0</t>
  </si>
  <si>
    <t>09.009.0010-A</t>
  </si>
  <si>
    <t>09.010.0001-0</t>
  </si>
  <si>
    <t>CORDOES DE CONCRETO SIMPLES,COM SECAO DE (10X25)CM,MOLDADOS</t>
  </si>
  <si>
    <t>NO LOCAL,INCLUSIVE ESCAVACAO E REATERRO</t>
  </si>
  <si>
    <t>09.010.0001-A</t>
  </si>
  <si>
    <t>09.010.0002-0</t>
  </si>
  <si>
    <t>CORDOES DE CONCRETO SIMPLES PRE-MOLDADO,COM SECAO DE (6X25)C</t>
  </si>
  <si>
    <t>M,INCLUSIVE ESCAVACAO E REATERRO</t>
  </si>
  <si>
    <t>09.010.0002-A</t>
  </si>
  <si>
    <t>09.011.0001-0</t>
  </si>
  <si>
    <t>CORDOES DE GRANITO,MEDINDO 20CM DE ALTURA E 2CM DE ESPESSURA</t>
  </si>
  <si>
    <t>,INCLUSIVE ESCAVACAO E REATERRO</t>
  </si>
  <si>
    <t>09.011.0001-A</t>
  </si>
  <si>
    <t>09.012.0001-0</t>
  </si>
  <si>
    <t>BANCO DE CONCRETO APARENTE,COM 1,50M DE COMPRIMENTO,45CM DE</t>
  </si>
  <si>
    <t>LARGURA E 10CM DE ESPESSURA, SOBRE DOIS APOIOS DO MESMO MATE</t>
  </si>
  <si>
    <t>RIAL,COM SECAO DE 10X30CM</t>
  </si>
  <si>
    <t>09.012.0001-A</t>
  </si>
  <si>
    <t>09.012.0002-0</t>
  </si>
  <si>
    <t>BANCO DE CONCRETO APARENTE,C/45CM DE LARGURA E 10CM DE ESPES</t>
  </si>
  <si>
    <t>SURA,SOBRE DOIS APOIOS DO MESMO MATERIAL,C/SECAO DE 10X30CM</t>
  </si>
  <si>
    <t>09.012.0002-A</t>
  </si>
  <si>
    <t>09.012.0003-0</t>
  </si>
  <si>
    <t>BANCO DE CONCRETO ARMADO,MEDINDO 2,00X0,45X0,10M,COM 0,40M D</t>
  </si>
  <si>
    <t>E ALTURA,APOIADO EM 2 BLOCOS DE CONCRETO DE 0,10X0,30X0,40M</t>
  </si>
  <si>
    <t>COM FUNDACAO CONFORME PROJETO CEHAB,REVESTIDO COM ARGAMASSA</t>
  </si>
  <si>
    <t>DE CIMENTO E AREIA,NO TRACO 1:4,ACABAMENTO ASPERO</t>
  </si>
  <si>
    <t>09.012.0003-A</t>
  </si>
  <si>
    <t>09.012.0004-0</t>
  </si>
  <si>
    <t>MESA DE CONCRETO ARMADO,COM 4 BANCOS,CONFORME PROJETO CEHAB,</t>
  </si>
  <si>
    <t>REVESTIDOS COM ARGAMASSA DE CIMENTO E AREIA,NO TRACO 1:4. A</t>
  </si>
  <si>
    <t>MESA MEDINDO 0,80X0,80M,COM 0,80M DE ALTURA MAIS A FUNDACAO</t>
  </si>
  <si>
    <t>E OS BANCOS COM 0,35X0,35M E 0,50M DE ALTURA MAIS A FUNDACAO</t>
  </si>
  <si>
    <t>09.012.0004-A</t>
  </si>
  <si>
    <t>09.012.0010-0</t>
  </si>
  <si>
    <t>BANCO DE CONCRETO ARMADO,SEM ENCOSTO,MEDINDO APROXIMADAMENTE</t>
  </si>
  <si>
    <t>(200X50X50)CM</t>
  </si>
  <si>
    <t>09.012.0010-A</t>
  </si>
  <si>
    <t>09.012.0015-0</t>
  </si>
  <si>
    <t>BALIZADOR MODELO COPACABANA,CILINDRICO,LISO,PRE-FABRICADO EM</t>
  </si>
  <si>
    <t xml:space="preserve"> CONCRETO FCK=18MPA,C/REFORCO INTERNO DE MALHA DE VERGALHAO</t>
  </si>
  <si>
    <t>CURVADO DE 1/2", EMBUTIDO NO PISO, COM 40CM DE DIAMETRO E AL</t>
  </si>
  <si>
    <t>TURA DE 46,50CM.FORNECIMENTO E COLOCACAO</t>
  </si>
  <si>
    <t>09.012.0015-A</t>
  </si>
  <si>
    <t>09.013.0001-0</t>
  </si>
  <si>
    <t>BANCO DE PRANCHA EM MADEIRA DE LEI,DE 4CM DE ESPESSURA,40CM</t>
  </si>
  <si>
    <t>DE LARGURA E 2,00M DE COMPRIMENTO,COM DOIS PES DO MESMO MATE</t>
  </si>
  <si>
    <t>RIAL,ALTURA TOTAL DE 40CM,ACABAMENTO A OLEO,COM DUAS DEMAOS</t>
  </si>
  <si>
    <t>DIRETAMENTE SOBRE A MADEIRA</t>
  </si>
  <si>
    <t>09.013.0001-A</t>
  </si>
  <si>
    <t>09.013.0002-0</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</si>
  <si>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</si>
  <si>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</si>
  <si>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</si>
  <si>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</si>
  <si>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</si>
  <si>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09.013.0002-A</t>
  </si>
  <si>
    <t>09.013.0010-0</t>
  </si>
  <si>
    <t>BANCO DE MADEIRA DE MACARANDUBA EM RIPAS DE (10X2)CM,FIXADAS</t>
  </si>
  <si>
    <t xml:space="preserve"> EM ESTRUTURA DE (7,50X3,75)CM,CONFORME DETALHE Nº 6026/EMOP</t>
  </si>
  <si>
    <t>09.013.0010-A</t>
  </si>
  <si>
    <t>09.013.0015-0</t>
  </si>
  <si>
    <t>MESA DE JARDIM,MEDINDO (1,80X0,91X0,73)M,EXECUTADA EM PECAS</t>
  </si>
  <si>
    <t>DE MACARANDUBA DE (7X22)CM,FIXADAS EM 2(DOIS) APOIOS DE CONC</t>
  </si>
  <si>
    <t>RETO,INCLUSIVE FUNDACAO,CONFORME PROJETO Nº6028/EMOP.FORNECI</t>
  </si>
  <si>
    <t>09.013.0015-A</t>
  </si>
  <si>
    <t>09.013.0016-0</t>
  </si>
  <si>
    <t>BANCO DE JARDIM,MEDINDO (1,80X0,30X0,45)M,EXECUTADO COM 01(U</t>
  </si>
  <si>
    <t>MA) PECA DE MACARANDUBA DE (30X7)CM,FIXADA EM 02(DOIS) APOIO</t>
  </si>
  <si>
    <t>S DE CONCRETO,INCLUSIVE FUNDACAO,CONFORME PROJETO Nº6028/EMO</t>
  </si>
  <si>
    <t>P.FORNECIMENTO E COLOCACAO</t>
  </si>
  <si>
    <t>09.013.0016-A</t>
  </si>
  <si>
    <t>09.013.0020-0</t>
  </si>
  <si>
    <t>BANCO RUSTICO.FORNECIMENTO E COLOCACAO</t>
  </si>
  <si>
    <t>09.013.0020-A</t>
  </si>
  <si>
    <t>09.013.0030-0</t>
  </si>
  <si>
    <t>PRANCHA EM MADEIRA APARELHADA PARA BANCOS DE JARDINS,COM SEC</t>
  </si>
  <si>
    <t>AO DE(15X4,5)CM E COMPRIMENTO DE 2,20M,PRESA COM PARAFUSOS E</t>
  </si>
  <si>
    <t xml:space="preserve"> PORCAS NOS PES DE FERRO E PINTURA NA COR A SER INDICADA.FOR</t>
  </si>
  <si>
    <t>09.013.0030-A</t>
  </si>
  <si>
    <t>09.013.0035-0</t>
  </si>
  <si>
    <t>REGUA DE MADEIRA APARELHADA PARA BANCOS DE JARDINS,COM SECAO</t>
  </si>
  <si>
    <t xml:space="preserve"> DE(5,5X3,75)CM E COMPRIMENTO DE 2M,PRESAS COM PARAFUSOS DE</t>
  </si>
  <si>
    <t>PORCAS NOS PES DE FERRO FUNDIDO E PINTURA NA COR A SER INDIC</t>
  </si>
  <si>
    <t>ADA.FORNECIMENTO E COLOCACAO</t>
  </si>
  <si>
    <t>09.013.0035-A</t>
  </si>
  <si>
    <t>09.013.0040-0</t>
  </si>
  <si>
    <t xml:space="preserve"> DE(3X1,5)CM E COMPRIMENTO DE 1M,PRESAS COM PARAFUSOS DE POR</t>
  </si>
  <si>
    <t>CAS NOS PES DE FERRO E ENVERNIZADA NA COR A SER INDICADA.FOR</t>
  </si>
  <si>
    <t>09.013.0040-A</t>
  </si>
  <si>
    <t>09.014.0015-0</t>
  </si>
  <si>
    <t>MESA DE JOGOS COM 4 BANCOS,TAMPO DE MESA EM MARMORITE ARMADO</t>
  </si>
  <si>
    <t>,NA COR NATURAL,TENDO NO CENTRO TABULEIRO DE XADREZ EM MARMO</t>
  </si>
  <si>
    <t>RITE NAS CORES BRANCA E PRETA,PES(MESA E BANCOS)DE CONCRETO</t>
  </si>
  <si>
    <t>ARMADO.FORNECIMENTO E COLOCACAO</t>
  </si>
  <si>
    <t>09.014.0015-A</t>
  </si>
  <si>
    <t>09.015.0003-0</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</si>
  <si>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</si>
  <si>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</si>
  <si>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</si>
  <si>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</si>
  <si>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</si>
  <si>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</si>
  <si>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09.015.0003-A</t>
  </si>
  <si>
    <t>09.015.0005-0</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</si>
  <si>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</si>
  <si>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</si>
  <si>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</si>
  <si>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</si>
  <si>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</si>
  <si>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</si>
  <si>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09.015.0005-A</t>
  </si>
  <si>
    <t>09.015.0006-0</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</si>
  <si>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</si>
  <si>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</si>
  <si>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</si>
  <si>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</si>
  <si>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</si>
  <si>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</si>
  <si>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09.015.0006-A</t>
  </si>
  <si>
    <t>09.015.0007-0</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</si>
  <si>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</si>
  <si>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</si>
  <si>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</si>
  <si>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</si>
  <si>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</si>
  <si>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</si>
  <si>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09.015.0007-A</t>
  </si>
  <si>
    <t>09.015.0008-0</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</si>
  <si>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</si>
  <si>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</si>
  <si>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</si>
  <si>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</si>
  <si>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</si>
  <si>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</si>
  <si>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09.015.0008-A</t>
  </si>
  <si>
    <t>09.015.0010-0</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</si>
  <si>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</si>
  <si>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</si>
  <si>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</si>
  <si>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</si>
  <si>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</si>
  <si>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09.015.0010-A</t>
  </si>
  <si>
    <t>09.015.0015-0</t>
  </si>
  <si>
    <t>ALAMBRADO PARA CAMPO DE ESPORTE,VOLEI OU BASQUETE,COM 1,00M</t>
  </si>
  <si>
    <t>DE ALTURA, EM TUBO GALVANIZADO DE 2" HORIZONTAL E MONTANTES</t>
  </si>
  <si>
    <t>DO MESMO MATERIAL,ESPACADOS A CADA 2,00M E CHUMBADOS NO SOLO</t>
  </si>
  <si>
    <t>,EXCLUSIVE A BASE DE FIXACAO E TELA.FORNECIMENTO E COLOCACAO</t>
  </si>
  <si>
    <t>09.015.0015-A</t>
  </si>
  <si>
    <t>09.015.0020-0</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</si>
  <si>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</si>
  <si>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</si>
  <si>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</si>
  <si>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</si>
  <si>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</si>
  <si>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</si>
  <si>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09.015.0020-A</t>
  </si>
  <si>
    <t>09.015.0025-0</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</si>
  <si>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</si>
  <si>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</si>
  <si>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</si>
  <si>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</si>
  <si>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</si>
  <si>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</si>
  <si>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09.015.0025-A</t>
  </si>
  <si>
    <t>09.015.0030-0</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</si>
  <si>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</si>
  <si>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</si>
  <si>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</si>
  <si>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</si>
  <si>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</si>
  <si>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</si>
  <si>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09.015.0030-A</t>
  </si>
  <si>
    <t>09.015.0032-0</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</si>
  <si>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</si>
  <si>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</si>
  <si>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</si>
  <si>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</si>
  <si>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</si>
  <si>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09.015.0032-A</t>
  </si>
  <si>
    <t>09.015.0034-0</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</si>
  <si>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</si>
  <si>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</si>
  <si>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</si>
  <si>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</si>
  <si>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</si>
  <si>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09.015.0034-A</t>
  </si>
  <si>
    <t>09.015.0036-0</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</si>
  <si>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</si>
  <si>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</si>
  <si>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</si>
  <si>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</si>
  <si>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</si>
  <si>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</si>
  <si>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09.015.0036-A</t>
  </si>
  <si>
    <t>09.015.0040-0</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</si>
  <si>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</si>
  <si>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</si>
  <si>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</si>
  <si>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</si>
  <si>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</si>
  <si>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</si>
  <si>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09.015.0040-A</t>
  </si>
  <si>
    <t>09.015.0042-0</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</si>
  <si>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</si>
  <si>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</si>
  <si>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</si>
  <si>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</si>
  <si>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</si>
  <si>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</si>
  <si>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09.015.0042-A</t>
  </si>
  <si>
    <t>09.015.0044-0</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</si>
  <si>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</si>
  <si>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</si>
  <si>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</si>
  <si>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</si>
  <si>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</si>
  <si>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</si>
  <si>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09.015.0044-A</t>
  </si>
  <si>
    <t>09.015.0046-0</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</si>
  <si>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</si>
  <si>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</si>
  <si>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</si>
  <si>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</si>
  <si>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</si>
  <si>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09.015.0046-A</t>
  </si>
  <si>
    <t>09.015.0048-0</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</si>
  <si>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</si>
  <si>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</si>
  <si>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</si>
  <si>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</si>
  <si>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</si>
  <si>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09.015.0048-A</t>
  </si>
  <si>
    <t>09.015.0050-0</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</si>
  <si>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</si>
  <si>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</si>
  <si>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</si>
  <si>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</si>
  <si>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</si>
  <si>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</si>
  <si>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09.015.0050-A</t>
  </si>
  <si>
    <t>09.015.0052-0</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</si>
  <si>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</si>
  <si>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</si>
  <si>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</si>
  <si>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</si>
  <si>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</si>
  <si>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09.015.0052-A</t>
  </si>
  <si>
    <t>09.015.0056-0</t>
  </si>
  <si>
    <t>E INTERNAMENTE) COM DIAMETRO INTERNO DE 3" E ESPESSURA DE PA</t>
  </si>
  <si>
    <t>09.015.0056-A</t>
  </si>
  <si>
    <t>09.015.0058-0</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</si>
  <si>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</si>
  <si>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</si>
  <si>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</si>
  <si>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</si>
  <si>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09.015.0058-A</t>
  </si>
  <si>
    <t>09.015.0060-0</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</si>
  <si>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</si>
  <si>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</si>
  <si>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</si>
  <si>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</si>
  <si>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</si>
  <si>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09.015.0060-A</t>
  </si>
  <si>
    <t>09.015.0062-0</t>
  </si>
  <si>
    <t>A E INTERNAMENTE) C/DIAMETRO INTERNO DE 3" E ESPESSURA DE PA</t>
  </si>
  <si>
    <t>09.015.0062-A</t>
  </si>
  <si>
    <t>09.015.0064-0</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</si>
  <si>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</si>
  <si>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</si>
  <si>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</si>
  <si>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</si>
  <si>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</si>
  <si>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</si>
  <si>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09.015.0064-A</t>
  </si>
  <si>
    <t>09.015.0066-0</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</si>
  <si>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</si>
  <si>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</si>
  <si>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</si>
  <si>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</si>
  <si>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</si>
  <si>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</si>
  <si>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09.015.0066-A</t>
  </si>
  <si>
    <t>09.015.0068-0</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</si>
  <si>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</si>
  <si>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</si>
  <si>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</si>
  <si>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</si>
  <si>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</si>
  <si>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</si>
  <si>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09.015.0068-A</t>
  </si>
  <si>
    <t>09.015.0070-0</t>
  </si>
  <si>
    <t>ALAMBRADO P/CAMPO DE ESPORTE,POSTE TUBO FºGALV.,ESPACADOS 2M</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</si>
  <si>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</si>
  <si>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</si>
  <si>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</si>
  <si>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</si>
  <si>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</si>
  <si>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09.015.0070-A</t>
  </si>
  <si>
    <t>09.015.0072-0</t>
  </si>
  <si>
    <t>ALAMBRADO P/CABECEIRA CAMPO DE ESPORTE,EXEC.POSTES TUBO FºGA</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</si>
  <si>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</si>
  <si>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</si>
  <si>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</si>
  <si>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</si>
  <si>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</si>
  <si>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09.015.0072-A</t>
  </si>
  <si>
    <t>09.015.0074-0</t>
  </si>
  <si>
    <t>CONTRAVENTAMENTO DE ALAMBRADO COM TUBOS DE FERRO GALVANIZADO</t>
  </si>
  <si>
    <t>(EXTERN.E INTERNAMENTE),C/DIAMETRO INTERNO DE 2" E ESPESSURA</t>
  </si>
  <si>
    <t xml:space="preserve"> DE PAREDE DE 1/8".FORNECIMENTO E COLOCACAO</t>
  </si>
  <si>
    <t>09.015.0074-A</t>
  </si>
  <si>
    <t>09.015.0078-0</t>
  </si>
  <si>
    <t>(EXTERNA E INTERNAMENTE),COM DIAMETRO INTERNO NO 2.1/2" E ES</t>
  </si>
  <si>
    <t>PESSURA DE PAREDE DE 1/8".FORNECIMENTO E COLOCACAO</t>
  </si>
  <si>
    <t>09.015.0078-A</t>
  </si>
  <si>
    <t>09.015.0080-0</t>
  </si>
  <si>
    <t>(EXTERN.E INTERNAMENTE),COM DIAMETRO INTERNO DE 3" E ESPESSU</t>
  </si>
  <si>
    <t>RA DE PAREDE DE 1/8".FORNECIMENTO E COLOCACAO</t>
  </si>
  <si>
    <t>09.015.0080-A</t>
  </si>
  <si>
    <t>09.015.0200-0</t>
  </si>
  <si>
    <t>TELA DE ARAME GALVANIZADO,REVESTIDO COM PVC,FIO 12,MALHA LOS</t>
  </si>
  <si>
    <t>ANGULAR DE 7,5CM,FIXADA COM ARAME GALVANIZADO A ARMACAO TUBU</t>
  </si>
  <si>
    <t>LAR DE ACO GALVANIZADO (EXCLUSIVE ESTA).FORNECIMENTO E COLOC</t>
  </si>
  <si>
    <t>09.015.0200-A</t>
  </si>
  <si>
    <t>09.015.0300-0</t>
  </si>
  <si>
    <t>AMARELINHA EM BLOCOS DE CONCRETO PRE-MOLDADOS COM APLICACAO</t>
  </si>
  <si>
    <t>DE LETRAS E NUMEROS COLORIDOS EM BAIXO RELEVO.FORNECIMENTO E</t>
  </si>
  <si>
    <t>APLICACAO</t>
  </si>
  <si>
    <t>09.015.0300-A</t>
  </si>
  <si>
    <t>09.015.0302-0</t>
  </si>
  <si>
    <t>ARCO SIMPLES EM TUBO DE FERRO GALVANIZADO (EXTERNA E INTERNA</t>
  </si>
  <si>
    <t>MENTE) DE 1" E 2" E ESPESSURA DE PAREDE DE 1/8",CHUMBADOS EM</t>
  </si>
  <si>
    <t>BLOCOS DE CONCRETO,COM PINTURA DE BASE GALVITE E 2 DEMAOS DE</t>
  </si>
  <si>
    <t xml:space="preserve"> ACABAMENTO.FORNECIMENTO E COLOCACAO</t>
  </si>
  <si>
    <t>09.015.0302-A</t>
  </si>
  <si>
    <t>09.015.0304-0</t>
  </si>
  <si>
    <t>BARRA SIMPLES PARA GINASTICA,EM TUBOS DE FERRO GALVANIZADO (</t>
  </si>
  <si>
    <t>EXTERNA E INTERNAMENTE) DE 1.1/2" E 4" E ESPESSURA DE PAREDE</t>
  </si>
  <si>
    <t>DE 1/8",CHUMBADOS EM BLOCOS DE CONCRETO COM PINTURA DE BASE</t>
  </si>
  <si>
    <t>GALVITE E 2 DEMAOS DE ACABAMENTO.FORNECIMENTO E COLOCACAO</t>
  </si>
  <si>
    <t>09.015.0304-A</t>
  </si>
  <si>
    <t>09.015.0306-0</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</si>
  <si>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</si>
  <si>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</si>
  <si>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</si>
  <si>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</si>
  <si>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09.015.0306-A</t>
  </si>
  <si>
    <t>09.015.0308-0</t>
  </si>
  <si>
    <t>BARRAS PARALELAS P/GINASTICA, EM TUBOS DE FERRO GALVANIZADO</t>
  </si>
  <si>
    <t>(EXTERNA E INTERNAMENTE) DE 2" E ESPESSURA DE PAREDE DE 1/8"</t>
  </si>
  <si>
    <t>CHUMBADOS EM BLOCOS DE CONCRETO COM PINTURA DE BASE GALVITE</t>
  </si>
  <si>
    <t>E 2 DEMAOS DE ACABAMENTO.FORNECIMENTO E COLOCACAO</t>
  </si>
  <si>
    <t>09.015.0308-A</t>
  </si>
  <si>
    <t>09.015.0310-0</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</si>
  <si>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</si>
  <si>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</si>
  <si>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</si>
  <si>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</si>
  <si>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</si>
  <si>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</si>
  <si>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09.015.0310-A</t>
  </si>
  <si>
    <t>09.015.0312-0</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</si>
  <si>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</si>
  <si>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</si>
  <si>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</si>
  <si>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</si>
  <si>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</si>
  <si>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09.015.0312-A</t>
  </si>
  <si>
    <t>09.015.0314-0</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</si>
  <si>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</si>
  <si>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</si>
  <si>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</si>
  <si>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</si>
  <si>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</si>
  <si>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09.015.0314-A</t>
  </si>
  <si>
    <t>09.015.0316-0</t>
  </si>
  <si>
    <t>CADEIRA DE BALANCO COMPLETA, COM CORRENTES, BRACADEIRAS,  RO</t>
  </si>
  <si>
    <t>LAMENTOS, PARAFUSOS, BARRAS, ETC., INCLUSIVE DESMONTAGEM DA</t>
  </si>
  <si>
    <t>DANIFICADA, PINTURA E TRANSPORTE. FORNECIMENTO E COLOCACAO</t>
  </si>
  <si>
    <t>09.015.0316-A</t>
  </si>
  <si>
    <t>09.015.0318-0</t>
  </si>
  <si>
    <t>BOLA AO ARO EM TUBO DE FERRO GALVANIZADO(EXT.E INTERNAMENTE)</t>
  </si>
  <si>
    <t>DE 3",2" E 3/4"E ESPESSURA DE PAREDE DE 1/8",PINTURA COM UMA</t>
  </si>
  <si>
    <t>DEMAO DE GALVITE E DUAS DEMAOS DE ESMALTE SINTETICO. FORNECI</t>
  </si>
  <si>
    <t>09.015.0318-A</t>
  </si>
  <si>
    <t>09.015.0320-0</t>
  </si>
  <si>
    <t>ESCADA EM ARVORE, EM MADEIRA APARELHADA. FORNECIMENTO E COLO</t>
  </si>
  <si>
    <t>09.015.0320-A</t>
  </si>
  <si>
    <t>09.015.0322-0</t>
  </si>
  <si>
    <t>ESCORREGA DE 0/4ANOS C/ALTURA DE 1,17M EM MADEIRA APARELHADA</t>
  </si>
  <si>
    <t>E TUBOS DE FERRO GALVANIZADO(EXT.E INTERNAMENTE) DE 3/4"E 2"</t>
  </si>
  <si>
    <t>E ESPESSURA DE PAREDE DE 1/8", COM PINTURA DE BASE GALVITE E</t>
  </si>
  <si>
    <t xml:space="preserve"> 2 DEMAOS DE ACABAMENTO.FORNECIMENTO E COLOCACAO</t>
  </si>
  <si>
    <t>09.015.0322-A</t>
  </si>
  <si>
    <t>09.015.0324-0</t>
  </si>
  <si>
    <t>ESCORREGA DE 5/10ANOS C/ALTURA DE 1,57M MADEIRA APARELHADA E</t>
  </si>
  <si>
    <t xml:space="preserve"> TUBOS DE FERRO GALVANIZADO(EXT.E INTERNAMENTE)DE 3/4" E 2"</t>
  </si>
  <si>
    <t>E ESPESSURA DE PAREDE DE 1/8",COM PINTURA DE BASE GALVITE E</t>
  </si>
  <si>
    <t>2 DEMAOS DE ACABAMENTO.FORNECIMENTO E COLOCACAO</t>
  </si>
  <si>
    <t>09.015.0324-A</t>
  </si>
  <si>
    <t>09.015.0326-0</t>
  </si>
  <si>
    <t>ESCADA DE ESCORREGA COMPLETA, INCLUSIVE PATAMAR,COM PINTURA</t>
  </si>
  <si>
    <t>TRANSPORTE E DESMONTAGEM DA DANIFICADA.FORNECIMENTO E COLOCA</t>
  </si>
  <si>
    <t>09.015.0326-A</t>
  </si>
  <si>
    <t>09.015.0328-0</t>
  </si>
  <si>
    <t>GANGORRA DE 0/4 ANOS COM PRANCHAS DE MADEIRA APARELHADA,ESTA</t>
  </si>
  <si>
    <t>S FIXAS EM TUBO DE FERRO GALVANIZADO (EXTERNA E INTERNAMENTE</t>
  </si>
  <si>
    <t>) DE 2" E ESPESSURA DE PAREDE DE 1/8",COM PINTURA DE BASE GA</t>
  </si>
  <si>
    <t>LVITE E 2 DEMAOS DE ACABAMENTO.FORNECIMENTO E COLOCACAO</t>
  </si>
  <si>
    <t>09.015.0328-A</t>
  </si>
  <si>
    <t>09.015.0330-0</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</si>
  <si>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</si>
  <si>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</si>
  <si>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</si>
  <si>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</si>
  <si>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09.015.0330-A</t>
  </si>
  <si>
    <t>09.015.0332-0</t>
  </si>
  <si>
    <t>GAIOLA GINICA (TREPA-TREPA) EM TUBOS DE FERRO GALVANIZADO (E</t>
  </si>
  <si>
    <t>XTERNA E INTERNAMENTE) DE 1" HORIZONTAIS E VERTICAIS DE 1.1/</t>
  </si>
  <si>
    <t>2" E ESPESSURA DE PAREDE DE 1/8",CHUMBADOS EM BLOCOS DE CONC</t>
  </si>
  <si>
    <t>RETO E COM PINTURA DE BASE GALVITE E 2 DEMAOS DE ACABAMENTO.</t>
  </si>
  <si>
    <t>09.015.0332-A</t>
  </si>
  <si>
    <t>09.015.0334-0</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</si>
  <si>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</si>
  <si>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</si>
  <si>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</si>
  <si>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</si>
  <si>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</si>
  <si>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09.015.0334-A</t>
  </si>
  <si>
    <t>09.015.0336-0</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</si>
  <si>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</si>
  <si>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</si>
  <si>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</si>
  <si>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</si>
  <si>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</si>
  <si>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09.015.0336-A</t>
  </si>
  <si>
    <t>09.015.0338-0</t>
  </si>
  <si>
    <t>PRANCHA DE GANGORRA COMPLETA,INCLUSIVE PATAMAR,COM PINTURA,</t>
  </si>
  <si>
    <t>09.015.0338-A</t>
  </si>
  <si>
    <t>09.015.0340-0</t>
  </si>
  <si>
    <t>PRANCHA REMA-REMA,MADEIRA APARELHADA,COMPLETA COM FERRAGENS,</t>
  </si>
  <si>
    <t>BRACADEIRAS,ROLAMENTOS,ETC., PINTURA E TRANSPORTE COM DESMON</t>
  </si>
  <si>
    <t>TAGEM DA DANIFICADA.FORNECIMENTO E COLOCACAO</t>
  </si>
  <si>
    <t>09.015.0340-A</t>
  </si>
  <si>
    <t>09.015.0342-0</t>
  </si>
  <si>
    <t>PRANCHA PARA ABDOMINAL,MADEIRA APARELHADA,ESTRUTURA TUBULAR</t>
  </si>
  <si>
    <t>DE FERRO GALVANIZADO COM DIAMETRO DE 2" E ESPESSURA DE PARED</t>
  </si>
  <si>
    <t>E DE 1/8",FIXADA EM BLOCOS DE CONCRETO,COM PINTURA DE BASE D</t>
  </si>
  <si>
    <t>E GALVITE E 2 DEMAOS DE ACABAMENTO.FORNECIMENTO E COLOCACAO</t>
  </si>
  <si>
    <t>09.015.0342-A</t>
  </si>
  <si>
    <t>09.026.0010-0</t>
  </si>
  <si>
    <t>CONTENTOR EM POLIETILENO DE ALTA DENSIDADE,COM QUATRO RODAS</t>
  </si>
  <si>
    <t>MACICAS DE BORRACHA,CAPACIDADE PARA 500L.FORNECIMENTO</t>
  </si>
  <si>
    <t>09.026.0010-A</t>
  </si>
  <si>
    <t>09.026.0015-0</t>
  </si>
  <si>
    <t>CONTENTOR EM POLIETILENO DE ALTA DENSIDADE,COM DUAS RODAS MA</t>
  </si>
  <si>
    <t>CICAS DE BORRACHA,CAPACIDADE PARA 240L.FORNECIMENTO</t>
  </si>
  <si>
    <t>09.026.0015-A</t>
  </si>
  <si>
    <t>09.026.0017-0</t>
  </si>
  <si>
    <t>CICAS DE BORRACHA,CAPACIDADE PARA 120L.FORNECIMENTO</t>
  </si>
  <si>
    <t>09.026.0017-A</t>
  </si>
  <si>
    <t>09.026.0020-0</t>
  </si>
  <si>
    <t>FIO DE NYLON.FORNECIMENTO</t>
  </si>
  <si>
    <t>09.026.0020-A</t>
  </si>
  <si>
    <t>09.026.0025-0</t>
  </si>
  <si>
    <t>PAPELEIRA PLASTICA P/VIAS E PRACAS PUBLICAS EM POLIETILENO(D</t>
  </si>
  <si>
    <t>IN),CAPACIDADE PARA 50L,MEDINDO(75,50X34,50X43,50)CM.FORNECI</t>
  </si>
  <si>
    <t>09.026.0025-A</t>
  </si>
  <si>
    <t>09.026.0030-0</t>
  </si>
  <si>
    <t>VASO PLASTICO REDONDO,NA COR TERRACOTA,CERAMICA OU CINZA,COM</t>
  </si>
  <si>
    <t xml:space="preserve"> DIAMETRO ENTRE 30CM E 40CM E ALTURA ENTRE 30CM E 35CM,INCLU</t>
  </si>
  <si>
    <t>SIVE PRATO.FORNECIMENTO</t>
  </si>
  <si>
    <t>09.026.0030-A</t>
  </si>
  <si>
    <t>09.026.0035-0</t>
  </si>
  <si>
    <t>VASO PLASTICO QUADRADO,NA COR TERRACOTA,CERAMICA OU CINZA,CO</t>
  </si>
  <si>
    <t>M LADOS ENTRE 34CM E 40CM E ALTURA ENTRE 28CM E 34CM,INCLUSI</t>
  </si>
  <si>
    <t>VE PRATO.FORNECIMENTO</t>
  </si>
  <si>
    <t>09.026.0035-A</t>
  </si>
  <si>
    <t>09.026.0040-0</t>
  </si>
  <si>
    <t>DIAMETRO ENTRE 41CM E 50CM E ALTURA ENTRE 36CM E 40CM, INCLU</t>
  </si>
  <si>
    <t>09.026.0040-A</t>
  </si>
  <si>
    <t>09.026.0045-0</t>
  </si>
  <si>
    <t>CESTO DE TELA PARA RETIRADA DE LIXO,CONFECCIONADO EM ACO E S</t>
  </si>
  <si>
    <t>OMBRIT,MODELO COMLURB.FORNECIMENTO</t>
  </si>
  <si>
    <t>09.026.0045-A</t>
  </si>
  <si>
    <t>10.001.0004-1</t>
  </si>
  <si>
    <t>CRAVACAO DE ESTACA EM MADEIRA DE REFLORESTAMENTO, COM DIAMET</t>
  </si>
  <si>
    <t>RO DE 25CM,INCLUSIVE FORNECIMENTO DA ESTACA</t>
  </si>
  <si>
    <t>10.001.0004-B</t>
  </si>
  <si>
    <t>10.001.0010-0</t>
  </si>
  <si>
    <t>FUNDACAO DE ALVENARIA DE PEDRA,COM ARGAMASSA DE CIMENTO,SAIB</t>
  </si>
  <si>
    <t>RO E AREIA,NO TRACO 1:2:3,TENDO 0,35 A 0,45M DE LARGURA</t>
  </si>
  <si>
    <t>10.001.0010-A</t>
  </si>
  <si>
    <t>10.001.0015-0</t>
  </si>
  <si>
    <t>RO E AREIA,NO TRACO 1:2:3,TENDO 0,60 A 0,80M DE LARGURA</t>
  </si>
  <si>
    <t>10.001.0015-A</t>
  </si>
  <si>
    <t>10.002.0003-0</t>
  </si>
  <si>
    <t>CRAVACAO DE ESTACA DE ACO,PERFIL "H" DE 6"X6",1ª ALMA,INCLUS</t>
  </si>
  <si>
    <t>IVE FORNECIMENTO E UM CORTE AO MACARICO E PERDAS DO PERFIL,E</t>
  </si>
  <si>
    <t>XCLUSIVE EMENDAS ENTALADAS</t>
  </si>
  <si>
    <t>10.002.0003-A</t>
  </si>
  <si>
    <t>10.002.0010-0</t>
  </si>
  <si>
    <t>CRAVACAO DE ESTACA,TRILHO TR-25,SIMPLES,INCLUSIVE FORNECIMEN</t>
  </si>
  <si>
    <t>TO,UM CORTE AO MACARICO E PERDAS,EXCLUSIVE EMENDAS TRANSVERS</t>
  </si>
  <si>
    <t>AIS E DISPOSITIVOS CONTRA A PUNCAO</t>
  </si>
  <si>
    <t>10.002.0010-A</t>
  </si>
  <si>
    <t>10.002.0015-0</t>
  </si>
  <si>
    <t>CRAVACAO DE ESTACA,TRILHO TR-25,DUPLO,INCLUSIVE FORNECIMENTO</t>
  </si>
  <si>
    <t>,INCLUSIVE FORNECIMENTO,UM CORTE AO MACARICO E PERDAS,EXCLUS</t>
  </si>
  <si>
    <t>IVE EMENDAS TRANSVERSAIS E DISPOSITIVOS CONTRA A PUNCAO</t>
  </si>
  <si>
    <t>10.002.0015-A</t>
  </si>
  <si>
    <t>10.002.0020-0</t>
  </si>
  <si>
    <t>CRAVACAO DE ESTACA,TRILHO TR-25,TRIPLO,INCLUSIVE FORNECIMENT</t>
  </si>
  <si>
    <t>O,UM CORTE AO MACARICO E PERDAS,EXCLUSIVE EMENDAS TRANSVERSA</t>
  </si>
  <si>
    <t>IS E DISPOSITIVOS CONTRA A PUNCAO</t>
  </si>
  <si>
    <t>10.002.0020-A</t>
  </si>
  <si>
    <t>10.002.0025-0</t>
  </si>
  <si>
    <t>CRAVACAO DE ESTACA,TRILHO TR-32,SIMPLES,INCLUSIVE FORNECIMEN</t>
  </si>
  <si>
    <t>10.002.0025-A</t>
  </si>
  <si>
    <t>10.002.0030-0</t>
  </si>
  <si>
    <t>CRAVACAO DE ESTACA,TRILHO TR-32,DUPLO,INCLUSIVE FORNECIMENTO</t>
  </si>
  <si>
    <t>,UM CORTE AO MACARICO E PERDAS,EXCLUSIVE EMENDAS TRANSVERSAI</t>
  </si>
  <si>
    <t>S E DISPOSITIVOS CONTRA A PUNCAO</t>
  </si>
  <si>
    <t>10.002.0030-A</t>
  </si>
  <si>
    <t>10.002.0035-0</t>
  </si>
  <si>
    <t>CRAVACAO DE ESTACA,TRILHO TR-32,TRIPLO,INCLUSIVE FORNECIMENT</t>
  </si>
  <si>
    <t>10.002.0035-A</t>
  </si>
  <si>
    <t>10.002.0040-0</t>
  </si>
  <si>
    <t>CRAVACAO DE ESTACA,TRILHO TR-37,SIMPLES,INCLUSIVE FORNECIMEN</t>
  </si>
  <si>
    <t>10.002.0040-A</t>
  </si>
  <si>
    <t>10.002.0045-0</t>
  </si>
  <si>
    <t>CRAVACAO DE ESTACA,TRILHO TR-37,DUPLO,INCLUSIVE FORNECIMENTO</t>
  </si>
  <si>
    <t>10.002.0045-A</t>
  </si>
  <si>
    <t>10.002.0050-0</t>
  </si>
  <si>
    <t>CRAVACAO DE ESTACA,TRILHO TR-37,TRIPLO,INCLUSIVE FORNECIMENT</t>
  </si>
  <si>
    <t>10.002.0050-A</t>
  </si>
  <si>
    <t>10.002.0055-0</t>
  </si>
  <si>
    <t>CRAVACAO DE ESTACA,TRILHO TR-45,SIMPLES,INCLUSIVE FORNECIMEN</t>
  </si>
  <si>
    <t>10.002.0055-A</t>
  </si>
  <si>
    <t>10.002.0060-0</t>
  </si>
  <si>
    <t>CRAVACAO DE ESTACA,TRILHO TR-45,DUPLO,INCLUSIVE FORNECIMENTO</t>
  </si>
  <si>
    <t>10.002.0060-A</t>
  </si>
  <si>
    <t>10.002.0065-0</t>
  </si>
  <si>
    <t>CRAVACAO DE ESTACA,TRILHO TR-45,TRIPLO,INCLUSIVE FORNECIMENT</t>
  </si>
  <si>
    <t>10.002.0065-A</t>
  </si>
  <si>
    <t>10.002.0070-0</t>
  </si>
  <si>
    <t>CRAVACAO DE ESTACA,TRILHO TR-50,SIMPLES,INCLUSIVE FORNECIMEN</t>
  </si>
  <si>
    <t>10.002.0070-A</t>
  </si>
  <si>
    <t>10.002.0075-0</t>
  </si>
  <si>
    <t>CRAVACAO DE ESTACA,TRILHO TR-50,DUPLO,INCLUSIVE FORNECIMENTO</t>
  </si>
  <si>
    <t>10.002.0075-A</t>
  </si>
  <si>
    <t>10.002.0080-0</t>
  </si>
  <si>
    <t>CRAVACAO DE ESTACA,TRILHO TR-50,TRIPLO,INCLUSIVE FORNECIMENT</t>
  </si>
  <si>
    <t>10.002.0080-A</t>
  </si>
  <si>
    <t>10.002.0085-0</t>
  </si>
  <si>
    <t>CRAVACAO DE ESTACA,TRILHO TR-57,SIMPLES,INCLUSIVE FORNECIMEN</t>
  </si>
  <si>
    <t>10.002.0085-A</t>
  </si>
  <si>
    <t>10.002.0090-0</t>
  </si>
  <si>
    <t>CRAVACAO DE ESTACA,TRILHO TR-57,DUPLO,INCLUSIVE FORNECIMENTO</t>
  </si>
  <si>
    <t>10.002.0090-A</t>
  </si>
  <si>
    <t>10.002.0095-0</t>
  </si>
  <si>
    <t>CRAVACAO DE ESTACA,TRILHO TR-57,TRIPLO,INCLUSIVE FORNECIMENT</t>
  </si>
  <si>
    <t>10.002.0095-A</t>
  </si>
  <si>
    <t>10.003.0005-1</t>
  </si>
  <si>
    <t>ESTACA RAIZ COM DIAMETRO DE 4" PARA CARGA DE 10T,INJECAO DE</t>
  </si>
  <si>
    <t>ARGAMASSA DE CIMENTO E AREIA,COM RESISTENCIA DE 20MPA,CONFOR</t>
  </si>
  <si>
    <t>ME ABNT NBR 6122,INCLUSIVE O FORNECIMENTO DOS MATERIAIS (CIM</t>
  </si>
  <si>
    <t>ENTO,AREIA E ACO),EXCLUSIVE PERFURACAO</t>
  </si>
  <si>
    <t>10.003.0005-B</t>
  </si>
  <si>
    <t>10.003.0006-0</t>
  </si>
  <si>
    <t>ME ABNT NBR 6122,EXCLUSIVE FORNECIMENTO DOS MATERIAIS (CIMEN</t>
  </si>
  <si>
    <t>TO,AREIA E ACO) E PERFURACAO</t>
  </si>
  <si>
    <t>10.003.0006-A</t>
  </si>
  <si>
    <t>10.003.0010-0</t>
  </si>
  <si>
    <t>ESTACA RAIZ COM DIAMETRO DE 4" PARA CARGA DE 15T,INJECAO DE</t>
  </si>
  <si>
    <t>10.003.0010-A</t>
  </si>
  <si>
    <t>10.003.0011-0</t>
  </si>
  <si>
    <t>10.003.0011-A</t>
  </si>
  <si>
    <t>10.003.0015-0</t>
  </si>
  <si>
    <t>ESTACA RAIZ COM DIAMETRO DE 4" PARA CARGA DE 20T,INJECAO DE</t>
  </si>
  <si>
    <t>10.003.0015-A</t>
  </si>
  <si>
    <t>10.003.0016-0</t>
  </si>
  <si>
    <t>10.003.0016-A</t>
  </si>
  <si>
    <t>10.003.0020-0</t>
  </si>
  <si>
    <t>ESTACA RAIZ COM DIAMETRO DE 5" PARA CARGA DE 25T,INJECAO DE</t>
  </si>
  <si>
    <t>10.003.0020-A</t>
  </si>
  <si>
    <t>10.003.0021-0</t>
  </si>
  <si>
    <t>10.003.0021-A</t>
  </si>
  <si>
    <t>10.003.0025-0</t>
  </si>
  <si>
    <t>ESTACA RAIZ COM DIAMETRO DE 6" PARA CARGA DE 35T,INJECAO DE</t>
  </si>
  <si>
    <t>10.003.0025-A</t>
  </si>
  <si>
    <t>10.003.0026-0</t>
  </si>
  <si>
    <t>10.003.0026-A</t>
  </si>
  <si>
    <t>10.003.0030-0</t>
  </si>
  <si>
    <t>ESTACA RAIZ COM DIAMETRO DE 8" PARA CARGA DE 50T,INJECAO DE</t>
  </si>
  <si>
    <t>10.003.0030-A</t>
  </si>
  <si>
    <t>10.003.0031-0</t>
  </si>
  <si>
    <t>10.003.0031-A</t>
  </si>
  <si>
    <t>10.003.0035-0</t>
  </si>
  <si>
    <t>ESTACA RAIZ COM DIAMETRO DE 8" PARA CARGA DE 65T,INJECAO DE</t>
  </si>
  <si>
    <t>10.003.0035-A</t>
  </si>
  <si>
    <t>10.003.0036-0</t>
  </si>
  <si>
    <t>10.003.0036-A</t>
  </si>
  <si>
    <t>10.003.0040-0</t>
  </si>
  <si>
    <t>ESTACA RAIZ COM DIAMETRO DE 8" PARA CARGA DE 80T,INJECAO DE</t>
  </si>
  <si>
    <t>10.003.0040-A</t>
  </si>
  <si>
    <t>10.003.0041-0</t>
  </si>
  <si>
    <t>10.003.0041-A</t>
  </si>
  <si>
    <t>10.003.0045-0</t>
  </si>
  <si>
    <t>ESTACA RAIZ COM DIAMETRO DE 10" PARA CARGA DE 90T,INJECAO DE</t>
  </si>
  <si>
    <t xml:space="preserve"> ARGAMASSA DE CIMENTO E AREIA,COM RESISTENCIA DE 20MPA,CONFO</t>
  </si>
  <si>
    <t>RME ABNT NBR 6122,INCLUSIVE O FORNECIMENTO DOS MATERIAIS (CI</t>
  </si>
  <si>
    <t>MENTO,AREIA E ACO),EXCLUSIVE PERFURACAO</t>
  </si>
  <si>
    <t>10.003.0045-A</t>
  </si>
  <si>
    <t>10.003.0046-0</t>
  </si>
  <si>
    <t>RME ABNT NBR 6122,EXCLUSIVE FORNECIMENTO DOS MATERIAIS (CIME</t>
  </si>
  <si>
    <t>NTO,AREIA E ACO) E PERFURACAO</t>
  </si>
  <si>
    <t>10.003.0046-A</t>
  </si>
  <si>
    <t>10.003.0050-0</t>
  </si>
  <si>
    <t>ESTACA RAIZ COM DIAMETRO DE 12" PARA CARGA DE 110T,INJECAO D</t>
  </si>
  <si>
    <t>E ARGAMASSA DE CIMENTO E AREIA,COM RESISTENCIA DE 20MPA,CONF</t>
  </si>
  <si>
    <t>ORME ABNT NBR 6122,INCLUSIVE FORNECIMENTO DOS MATERIAIS (CIM</t>
  </si>
  <si>
    <t>10.003.0050-A</t>
  </si>
  <si>
    <t>10.003.0051-0</t>
  </si>
  <si>
    <t>ORME ABNT NBR 6122,EXCLUSIVE FORNECIMENTO DOS MATERIAIS (CIM</t>
  </si>
  <si>
    <t>ENTO,AREIA E ACO)E PERFURACAO</t>
  </si>
  <si>
    <t>10.003.0051-A</t>
  </si>
  <si>
    <t>10.003.0055-0</t>
  </si>
  <si>
    <t>ESTACA RAIZ COM DIAMETRO DE 16" PARA CARGA DE 120T,INJECAO D</t>
  </si>
  <si>
    <t>ORME ABNT NBR 6122,INCLUSIVE O FORNECIMENTO DOS MATERIAIS (C</t>
  </si>
  <si>
    <t>IMENTO,AREIA E ACO),EXCLUSIVE PERFURACAO</t>
  </si>
  <si>
    <t>10.003.0055-A</t>
  </si>
  <si>
    <t>10.003.0056-0</t>
  </si>
  <si>
    <t>ENTO,AREIA E ACO) E PERFURACAO</t>
  </si>
  <si>
    <t>10.003.0056-A</t>
  </si>
  <si>
    <t>10.003.0080-0</t>
  </si>
  <si>
    <t>ESTACA DE CONCRETO ARMADO,MOLDADA NO TERRENO,TIPO HELICE CON</t>
  </si>
  <si>
    <t>TINUA,DIAMETRO DE 400MM,CAPACIDADE DE CARGA DE 60T A 80T,INC</t>
  </si>
  <si>
    <t>LUSIVE FORNECIMENTO DOS MATERIAIS CONSIDERANDO O TRECHO CRAV</t>
  </si>
  <si>
    <t>ADO E CONCRETADO</t>
  </si>
  <si>
    <t>10.003.0080-A</t>
  </si>
  <si>
    <t>10.003.0082-0</t>
  </si>
  <si>
    <t>TINUA,DIAMETRO DE 500MM,CAPACIDADE DE CARGA DE 81T A 130T,IN</t>
  </si>
  <si>
    <t>CLUSIVE FORNECIMENTO DOS MATERIAIS,CONSIDERANDO O TRECHO CRA</t>
  </si>
  <si>
    <t>VADO E CONCRETADO</t>
  </si>
  <si>
    <t>10.003.0082-A</t>
  </si>
  <si>
    <t>10.003.0084-0</t>
  </si>
  <si>
    <t>TINUA,DIAMETRO DE 600MM,CAPACIDADE DE CARGA DE 131T A 150T,I</t>
  </si>
  <si>
    <t>NCLUSIVE FORNECIMENTO DOS MATERIAIS,CONSIDERANDOO TRECHO CRA</t>
  </si>
  <si>
    <t>10.003.0084-A</t>
  </si>
  <si>
    <t>10.004.0130-0</t>
  </si>
  <si>
    <t>ESTACA PRE-FABRICADA DE CONCRETO,MEDIDA A PARTIR DA COTA DE</t>
  </si>
  <si>
    <t>ARRASAMENTO,EXCLUSIVE EMENDAS,CRAVACAO E TRANSPORTE DE BATE-</t>
  </si>
  <si>
    <t>ESTACAS,PARA CARGA DE TRABALHO DE COMPRESSAO AXIAL DE ATE 25</t>
  </si>
  <si>
    <t>0KN (25TF),CONFORME ABNT NBR 16258.FORNECIMENTO</t>
  </si>
  <si>
    <t>10.004.0130-A</t>
  </si>
  <si>
    <t>10.004.0135-0</t>
  </si>
  <si>
    <t>ESTACAS,PARA CARGA DE TRABALHO DE COMPRESSAO AXIAL DE ATE 35</t>
  </si>
  <si>
    <t>0KN (35TF),CONFORME ABNT NBR 16258.FORNECIMENTO</t>
  </si>
  <si>
    <t>10.004.0135-A</t>
  </si>
  <si>
    <t>10.004.0140-0</t>
  </si>
  <si>
    <t>ESTACAS,PARA CARGA DE TRABALHO DE COMPRESSAO AXIAL DE ATE 45</t>
  </si>
  <si>
    <t>0KN (45TF),CONFORME ABNT NBR 16258.FORNECIMENTO</t>
  </si>
  <si>
    <t>10.004.0140-A</t>
  </si>
  <si>
    <t>10.004.0145-0</t>
  </si>
  <si>
    <t>ESTACAS,PARA CARGA DE TRABALHO DE COMPRESSAO AXIAL DE ATE 60</t>
  </si>
  <si>
    <t>0KN (60TF),CONFORME ABNT NBR 16258.FORNECIMENTO</t>
  </si>
  <si>
    <t>10.004.0145-A</t>
  </si>
  <si>
    <t>10.004.0149-0</t>
  </si>
  <si>
    <t>ESTACAS,PARA CARGA DE TRABALHO DE COMPRESSAO AXIAL DE ATE 75</t>
  </si>
  <si>
    <t>0KN (75TF),CONFORME ABNT NBR 16258.FORNECIMENTO</t>
  </si>
  <si>
    <t>10.004.0149-A</t>
  </si>
  <si>
    <t>10.004.0165-0</t>
  </si>
  <si>
    <t>ESTACAS,PARA CARGA DE TRABALHO DE COMPRESSAO AXIAL DE ATE 95</t>
  </si>
  <si>
    <t>0KN (95TF),CONFORME ABNT NBR 16258.FORNECIMENTO</t>
  </si>
  <si>
    <t>10.004.0165-A</t>
  </si>
  <si>
    <t>10.004.0170-0</t>
  </si>
  <si>
    <t>ESTACAS,PARA CARGA DE TRABALHO DE COMPRESSAO AXIAL DE ATE 13</t>
  </si>
  <si>
    <t>00KN (130TF),CONFORME ABNT NBR 16258.FORNECIMENTO</t>
  </si>
  <si>
    <t>10.004.0170-A</t>
  </si>
  <si>
    <t>10.004.0175-0</t>
  </si>
  <si>
    <t>ESTACAS,PARA CARGA DE TRABALHO DE COMPRESSAO AXIAL DE ATE 17</t>
  </si>
  <si>
    <t>00KN (170TF),CONFORME ABNT NBR 16258.FORNECIMENTO</t>
  </si>
  <si>
    <t>10.004.0175-A</t>
  </si>
  <si>
    <t>10.004.0180-0</t>
  </si>
  <si>
    <t>ESTACA PRE-MOLDADA DE CONCRETO ARMADO,CENTRIFUGADA,MEDIDA A</t>
  </si>
  <si>
    <t>PARTIR DA COTA DE ARRASAMENTO,EXCLUSIVE EMENDAS,CRAVACAO E T</t>
  </si>
  <si>
    <t>RANSPORTE DO BATE-ESTACAS,D=26CM,PARA CARGA DE TRABALHO DE C</t>
  </si>
  <si>
    <t>OMPRESSAO AXIAL DE ATE 500KN(50TF).FORNECIMENTO</t>
  </si>
  <si>
    <t>10.004.0180-A</t>
  </si>
  <si>
    <t>10.004.0181-0</t>
  </si>
  <si>
    <t>RANSPORTE DE BATE-ESTACAS,D=33CM,PARA CARGA DE TRABALHO DE C</t>
  </si>
  <si>
    <t>OMPRESSAO AXIAL DE ATE 800KN(80TF).FORNECIMENTO</t>
  </si>
  <si>
    <t>10.004.0181-A</t>
  </si>
  <si>
    <t>10.004.0182-0</t>
  </si>
  <si>
    <t>RANSPORTE DO BATE-ESTACAS,D=38CM,PARA CARGA DE TRABALHO DE C</t>
  </si>
  <si>
    <t>OMPRESSAO AXIAL DE ATE 1000KN(100TF).FORNECIMENTO</t>
  </si>
  <si>
    <t>10.004.0182-A</t>
  </si>
  <si>
    <t>10.004.0183-0</t>
  </si>
  <si>
    <t>RANSPORTE DE BATE-ESTACAS,D=42CM,PARA CARGA DE TRABALHO DE C</t>
  </si>
  <si>
    <t>OMPRESSAO AXIAL DE ATE 1250KN(125TF).FORNECIMENTO</t>
  </si>
  <si>
    <t>10.004.0183-A</t>
  </si>
  <si>
    <t>10.004.0184-0</t>
  </si>
  <si>
    <t>RANSPORTE DE BATE-ESTACAS,D=50CM,PARA CARGA DE TRABALHO DE C</t>
  </si>
  <si>
    <t>OMPRESSAO AXIAL DE ATE 1700KN(170TF).FORNECIMENTO</t>
  </si>
  <si>
    <t>10.004.0184-A</t>
  </si>
  <si>
    <t>10.004.0185-0</t>
  </si>
  <si>
    <t>RANSPORTE DE BATE-ESTACAS,D=60CM,PARA CARGA DE TRABALHO DE C</t>
  </si>
  <si>
    <t>OMPRESSAO AXIAL DE ATE 2350KN(235TF).FORNECIMENTO</t>
  </si>
  <si>
    <t>10.004.0185-A</t>
  </si>
  <si>
    <t>10.004.0186-0</t>
  </si>
  <si>
    <t>RANSPORTE DO BATE-ESTACAS,D=70CM,PARA CARGA DE TRABALHO DE C</t>
  </si>
  <si>
    <t>OMPRESSAO AXIAL DE ATE 3150KN(315TF).FORNECIMENTO</t>
  </si>
  <si>
    <t>10.004.0186-A</t>
  </si>
  <si>
    <t>10.004.0200-0</t>
  </si>
  <si>
    <t>CRAVACAO DE ESTACA PRE-FABRICADA DE CONCRETO,INCLUSIVE BATE-</t>
  </si>
  <si>
    <t>ESTACAS (VIDE TRANSPORTE NA FAMILIA 04.025),MEDIDA A PARTIR</t>
  </si>
  <si>
    <t>DO NIVEL DE OPERACAO DO BATE-ESTACAS PARA CARGA DE TRABALHO</t>
  </si>
  <si>
    <t>DE COMPRESSAO AXIAL DE ATE 250KN (25TF)</t>
  </si>
  <si>
    <t>10.004.0200-A</t>
  </si>
  <si>
    <t>10.004.0205-0</t>
  </si>
  <si>
    <t>DE COMPRESSAO AXIAL DE ATE 350KN(35TF)</t>
  </si>
  <si>
    <t>10.004.0205-A</t>
  </si>
  <si>
    <t>10.004.0210-0</t>
  </si>
  <si>
    <t>CRAVACAO DE ESTACAS PRE-FABRICADAS DE CONCRETO,INCLUSIVE BAT</t>
  </si>
  <si>
    <t>E-ESTACA(VIBE TRANSPORTE NA FAMILIA 04.025),MEDIDA A PARTIR</t>
  </si>
  <si>
    <t>DE COMPRESSAO AXIAL DE ATE 450KN(45TF)</t>
  </si>
  <si>
    <t>10.004.0210-A</t>
  </si>
  <si>
    <t>10.004.0215-0</t>
  </si>
  <si>
    <t>DE COMPRESSAO AXIAL DE ATE 600KN (60TF)</t>
  </si>
  <si>
    <t>10.004.0215-A</t>
  </si>
  <si>
    <t>10.004.0220-0</t>
  </si>
  <si>
    <t>DE COMPRESSAO AXIAL DE ATE 750KN (75TF)</t>
  </si>
  <si>
    <t>10.004.0220-A</t>
  </si>
  <si>
    <t>10.004.0225-0</t>
  </si>
  <si>
    <t>DE COMPRESSAO AXIAL DE ATE 950KN (95TF)</t>
  </si>
  <si>
    <t>10.004.0225-A</t>
  </si>
  <si>
    <t>10.004.0230-0</t>
  </si>
  <si>
    <t>DE COMPRESSAO AXIAL DE ATE 1300KN (130TF)</t>
  </si>
  <si>
    <t>10.004.0230-A</t>
  </si>
  <si>
    <t>10.004.0235-0</t>
  </si>
  <si>
    <t>DE COMPRESSAO AXIAL DE ATE 1700KN (170TF)</t>
  </si>
  <si>
    <t>10.004.0235-A</t>
  </si>
  <si>
    <t>10.004.0260-0</t>
  </si>
  <si>
    <t>EMENDA METALICA EM ESTACA PRE-FABRICADA,PARA CARGA DE TRABAL</t>
  </si>
  <si>
    <t>HO DE COMPRESSAO AXIAL DE ATE 250KN(25TF)</t>
  </si>
  <si>
    <t>10.004.0260-A</t>
  </si>
  <si>
    <t>10.004.0265-0</t>
  </si>
  <si>
    <t>HO DE COMPRESSAO AXIAL DE ATE 350KN(35TF)</t>
  </si>
  <si>
    <t>10.004.0265-A</t>
  </si>
  <si>
    <t>10.004.0270-0</t>
  </si>
  <si>
    <t>HO DE COMPRESSAO AXIAL DE ATE 450KN(45TF)</t>
  </si>
  <si>
    <t>10.004.0270-A</t>
  </si>
  <si>
    <t>10.004.0275-0</t>
  </si>
  <si>
    <t>HO DE COMPRESSAO AXIAL DE ATE 600KN(60TF)</t>
  </si>
  <si>
    <t>10.004.0275-A</t>
  </si>
  <si>
    <t>10.004.0280-0</t>
  </si>
  <si>
    <t>HO DE COMPRESSAO AXIAL DE ATE 750KN(75TF)</t>
  </si>
  <si>
    <t>10.004.0280-A</t>
  </si>
  <si>
    <t>10.004.0285-0</t>
  </si>
  <si>
    <t>HO DE COMPRESSAO AXIAL DE ATE 950KN(95TF)</t>
  </si>
  <si>
    <t>10.004.0285-A</t>
  </si>
  <si>
    <t>10.004.0290-0</t>
  </si>
  <si>
    <t>HO DE COMPRESSAO AXIAL DE ATE 1300KN(130TF)</t>
  </si>
  <si>
    <t>10.004.0290-A</t>
  </si>
  <si>
    <t>10.004.0295-0</t>
  </si>
  <si>
    <t>HO DE COMPRESSAO AXIAL DE ATE 1700KN(170TF)</t>
  </si>
  <si>
    <t>10.004.0295-A</t>
  </si>
  <si>
    <t>10.005.0002-0</t>
  </si>
  <si>
    <t>ESTACA DE CONCRETO ARMADO,MOLDADA NO TERRENO,TIPO "FRANKI ST</t>
  </si>
  <si>
    <t>ANDARD",COM DIAMETRO DE 350MM,PROFUNDIDADE ATE 16,00M,CAPACI</t>
  </si>
  <si>
    <t>DADE MEDIA DE CARGA IGUAL A 55T,INCLUSIVE FORNECIMENTO DOS M</t>
  </si>
  <si>
    <t>ATERIAIS,CONSIDERANDO O TRECHO CRAVADO E CONCRETADO</t>
  </si>
  <si>
    <t>10.005.0002-A</t>
  </si>
  <si>
    <t>10.005.0003-1</t>
  </si>
  <si>
    <t>ANDARD",COM DIAMETRO DE 400MM,PROFUNDIDADE ATE 16,00M,CAPACI</t>
  </si>
  <si>
    <t>DADE MEDIA DE CARGA IGUAL A 70T,INCLUSIVE FORNECIMENTO DOS M</t>
  </si>
  <si>
    <t>10.005.0003-B</t>
  </si>
  <si>
    <t>10.005.0004-0</t>
  </si>
  <si>
    <t>ANDARD",COM DIAMETRO DE 450MM,PROFUNDIDADE ATE 16,00M,CAPACI</t>
  </si>
  <si>
    <t>DADE MEDIA DE CARGA IGUAL A 100T,INCLUSIVE FORNECIMENTO DOS</t>
  </si>
  <si>
    <t>MATERIAIS,CONSIDERANDO O TRECHO CRAVADO E CONCRETADO</t>
  </si>
  <si>
    <t>10.005.0004-A</t>
  </si>
  <si>
    <t>10.005.0005-0</t>
  </si>
  <si>
    <t>ANDARD",COM DIAMETRO DE 520MM,PROFUNDIDADE ATE 16,00M,CAPACI</t>
  </si>
  <si>
    <t>DADE MEDIA DE CARGA IGUAL A 130T,INCLUSIVE FORNECIMENTO DOS</t>
  </si>
  <si>
    <t>10.005.0005-A</t>
  </si>
  <si>
    <t>10.005.0006-0</t>
  </si>
  <si>
    <t>ANDARD",COM DIAMETRO DE 600MM,PROFUNDIDADE ATE 16,00M,CAPACI</t>
  </si>
  <si>
    <t>CIDADE MEDIA DE CARGA IGUAL A 170T,INCLUSIVE FORNECIMENTO DO</t>
  </si>
  <si>
    <t>S MATERIAIS,CONSIDERANDO O TRECHO CRAVADO E CONCRETADO</t>
  </si>
  <si>
    <t>10.005.0006-A</t>
  </si>
  <si>
    <t>10.005.0022-0</t>
  </si>
  <si>
    <t>ANDARD",COM DIAMETRO DE 350MM,PROFUNDIDADE ACIMA DE 16,00M E</t>
  </si>
  <si>
    <t xml:space="preserve"> ATE 18,00M,CAPACIDADE MEDIA DE CARGA IGUAL A 55T,INCLUSIVE</t>
  </si>
  <si>
    <t>FORNECIMENTO DOS MATERIAIS,CONSIDERANDO O TRECHO CRAVADO E C</t>
  </si>
  <si>
    <t>ONCRETADO</t>
  </si>
  <si>
    <t>10.005.0022-A</t>
  </si>
  <si>
    <t>10.005.0023-1</t>
  </si>
  <si>
    <t>ANDARD",COM DIAMETRO DE 400MM,PROFUNDIDADE ACIMA DE 16,00M E</t>
  </si>
  <si>
    <t xml:space="preserve"> ATE 23,00M,CAPACIDADE MEDIA DE CARGA IGUAL A 70T,INCLUSIVE</t>
  </si>
  <si>
    <t>10.005.0023-B</t>
  </si>
  <si>
    <t>10.005.0024-0</t>
  </si>
  <si>
    <t>ANDARD",COM DIAMETRO DE 450MM,PROFUNDIDADE ACIMA DE 16,00M E</t>
  </si>
  <si>
    <t>ATE 27,00M,CAPACIDADE MEDIA DE CARGA IGUAL A 100T,INCLUSIVE</t>
  </si>
  <si>
    <t>10.005.0024-A</t>
  </si>
  <si>
    <t>10.005.0025-0</t>
  </si>
  <si>
    <t>ANDARD",COM DIAMETRO DE 520MM,PROFUNDIDADE ACIMA DE 16,00M E</t>
  </si>
  <si>
    <t>ATE 35,00M,CAPACIDADE MEDIA DE CARGA IGUAL A 130T,INCLUSIVE</t>
  </si>
  <si>
    <t>10.005.0025-A</t>
  </si>
  <si>
    <t>10.005.0026-0</t>
  </si>
  <si>
    <t>ANDARD",COM DIAMETRO DE 600MM,PROFUNDIDADE ACIMA DE 16,00M E</t>
  </si>
  <si>
    <t>ATE 35,00M,CAPACIDADE MEDIA DE CARGA IGUAL A 170T,INCLUSIVE</t>
  </si>
  <si>
    <t>10.005.0026-A</t>
  </si>
  <si>
    <t>10.005.0030-0</t>
  </si>
  <si>
    <t>TRECHO CRAVADO,MAS NAO CONCRETADO(SITUADO ACIMA DA COTA DE A</t>
  </si>
  <si>
    <t>RRASAMENTO),DE TUBULACAO NECESSARIA PARA EXECUCAO DE ESTACA</t>
  </si>
  <si>
    <t>MOLDADA NO TERRENO,TIPO "FRANKI",COM DIAMETRO DE 350MM</t>
  </si>
  <si>
    <t>10.005.0030-A</t>
  </si>
  <si>
    <t>10.005.0031-0</t>
  </si>
  <si>
    <t>MOLDADA NO TERRENO,TIPO "FRANKI",COM DIAMETRO DE 400MM</t>
  </si>
  <si>
    <t>10.005.0031-A</t>
  </si>
  <si>
    <t>10.005.0032-0</t>
  </si>
  <si>
    <t>MOLDADA NO TERRENO,TIPO "FRANKI",COM DIAMETRO DE 450MM</t>
  </si>
  <si>
    <t>10.005.0032-A</t>
  </si>
  <si>
    <t>10.005.0033-0</t>
  </si>
  <si>
    <t>MOLDADA NO TERRENO,TIPO "FRANKI",COM DIAMETRO DE 520MM</t>
  </si>
  <si>
    <t>10.005.0033-A</t>
  </si>
  <si>
    <t>10.005.0034-0</t>
  </si>
  <si>
    <t>MOLDADA NO TERRENO,TIPO "FRANKI",COM DIAMETRO DE 600MM</t>
  </si>
  <si>
    <t>10.005.0034-A</t>
  </si>
  <si>
    <t>10.005.0050-1</t>
  </si>
  <si>
    <t>BULBO DE ALARGAMENTO PARA ESTACA TIPO "FRANKI",DIAMETRO DE 3</t>
  </si>
  <si>
    <t>50MM(ATE 270L)</t>
  </si>
  <si>
    <t>10.005.0050-B</t>
  </si>
  <si>
    <t>10.005.0052-0</t>
  </si>
  <si>
    <t>BULBO DE ALARGAMENTO PARA ESTACA TIPO "FRANKI",DIAMETRO DE 4</t>
  </si>
  <si>
    <t>00MM(ATE 360L)</t>
  </si>
  <si>
    <t>10.005.0052-A</t>
  </si>
  <si>
    <t>10.005.0055-0</t>
  </si>
  <si>
    <t>50MM(ATE 450L)</t>
  </si>
  <si>
    <t>10.005.0055-A</t>
  </si>
  <si>
    <t>10.005.0057-0</t>
  </si>
  <si>
    <t>BULBO DE ALARGAMENTO PARA ESTACA TIPO "FRANKI",DIAMETRO DE 5</t>
  </si>
  <si>
    <t>20MM(ATE 600L)</t>
  </si>
  <si>
    <t>10.005.0057-A</t>
  </si>
  <si>
    <t>10.005.0060-0</t>
  </si>
  <si>
    <t>BULBO DE ALARGAMENTO PARA ESTACA TIPO "FRANKI",DIAMETRO DE 6</t>
  </si>
  <si>
    <t>00MM(ATE 750L)</t>
  </si>
  <si>
    <t>10.005.0060-A</t>
  </si>
  <si>
    <t>10.008.0001-1</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</si>
  <si>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</si>
  <si>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</si>
  <si>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</si>
  <si>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</si>
  <si>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</si>
  <si>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</si>
  <si>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10.008.0001-B</t>
  </si>
  <si>
    <t>10.008.0002-1</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</si>
  <si>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</si>
  <si>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</si>
  <si>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</si>
  <si>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</si>
  <si>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</si>
  <si>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10.008.0002-B</t>
  </si>
  <si>
    <t>10.008.0003-1</t>
  </si>
  <si>
    <t>TENDO 1,50M DE DIAMETRO EXTERNO E PLANO DA BASE ATE 4,50M DE</t>
  </si>
  <si>
    <t xml:space="preserve"> PROFUNDIDADE,A CEU ABERTO EM MATERIAL EM 1ª CATEGORIA,EXCLU</t>
  </si>
  <si>
    <t>10.008.0003-B</t>
  </si>
  <si>
    <t>10.008.0004-1</t>
  </si>
  <si>
    <t>TENDO 1,50M DE DIAMETRO EXTERNO E PLANO DA BASE ENTRE 4,50 E</t>
  </si>
  <si>
    <t>10.008.0004-B</t>
  </si>
  <si>
    <t>10.008.0005-1</t>
  </si>
  <si>
    <t>TENDO 1,60M DE DIAMETRO EXTERNO E PLANO DA BASE ATE 4,50M DE</t>
  </si>
  <si>
    <t>10.008.0005-B</t>
  </si>
  <si>
    <t>10.008.0006-1</t>
  </si>
  <si>
    <t>TENDO 1,60M DE DIAMETRO EXTERNO E PLANO DA BASE ENTRE 4,50 E</t>
  </si>
  <si>
    <t>10.008.0006-B</t>
  </si>
  <si>
    <t>10.008.0007-1</t>
  </si>
  <si>
    <t>TENDO 1,80M DE DIAMETRO EXTERNO E PLANO DA BASE ATE 4,50M DE</t>
  </si>
  <si>
    <t>10.008.0007-B</t>
  </si>
  <si>
    <t>10.008.0008-1</t>
  </si>
  <si>
    <t>TENDO 1,80M DE DIAMETRO EXTERNO E PLANO DA BASE ENTRE 4,50 E</t>
  </si>
  <si>
    <t>10.008.0008-B</t>
  </si>
  <si>
    <t>10.008.0009-1</t>
  </si>
  <si>
    <t>TENDO 2,00M DE DIAMETRO EXTERNO E PLANO DA BASE ATE 4,50M DE</t>
  </si>
  <si>
    <t>10.008.0009-B</t>
  </si>
  <si>
    <t>10.008.0010-1</t>
  </si>
  <si>
    <t>TENDO 2,00M DE DIAMETRO EXTERNO E PLANO DA BASE ENTRE 4,50 E</t>
  </si>
  <si>
    <t>10.008.0010-B</t>
  </si>
  <si>
    <t>10.008.0020-0</t>
  </si>
  <si>
    <t xml:space="preserve"> PROFUNDIDADE,A CEU ABERTO EM MATERIAL DE 2ª CATEGORIA,EXCLU</t>
  </si>
  <si>
    <t>10.008.0020-A</t>
  </si>
  <si>
    <t>10.008.0021-0</t>
  </si>
  <si>
    <t xml:space="preserve"> 7,50M DE PROFUNDIDADE,A CEU ABERTO EM MATERIAL DE 2ª CATEGO</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</si>
  <si>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</si>
  <si>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</si>
  <si>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</si>
  <si>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</si>
  <si>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</si>
  <si>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</si>
  <si>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</si>
  <si>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</si>
  <si>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</si>
  <si>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</si>
  <si>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</si>
  <si>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</si>
  <si>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</si>
  <si>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</si>
  <si>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</si>
  <si>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</si>
  <si>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TENDO 2,00M DE DIAMETRO EXTERNO E PLANO DE BASE ENTRE 4,50 E</t>
  </si>
  <si>
    <t>10.008.0029-A</t>
  </si>
  <si>
    <t>10.008.0040-0</t>
  </si>
  <si>
    <t xml:space="preserve"> PROFUNDIDADE,A CEU ABERTO EM MATERIAL DE 3ª CATEGORIA,EXCLU</t>
  </si>
  <si>
    <t>10.008.0040-A</t>
  </si>
  <si>
    <t>10.008.0041-0</t>
  </si>
  <si>
    <t>ESCAVACAO DE FUSTE DE TUBULAO COM CAMISA DE CONCERTO ARMADO,</t>
  </si>
  <si>
    <t xml:space="preserve"> 7,50M DE PROFUNDIDADE,A CEU ABERTO EM MATERIAL DE 3ª CATEGO</t>
  </si>
  <si>
    <t>10.008.0041-A</t>
  </si>
  <si>
    <t>10.008.0042-0</t>
  </si>
  <si>
    <t>10.008.0042-A</t>
  </si>
  <si>
    <t>10.008.0043-0</t>
  </si>
  <si>
    <t>10.008.0043-A</t>
  </si>
  <si>
    <t>10.008.0044-0</t>
  </si>
  <si>
    <t>10.008.0044-A</t>
  </si>
  <si>
    <t>10.008.0045-0</t>
  </si>
  <si>
    <t>10.008.0045-A</t>
  </si>
  <si>
    <t>10.008.0046-0</t>
  </si>
  <si>
    <t xml:space="preserve"> PROFUNDIDADE,A CEU ABERTO EM MATERIAL EM 3ª CATEGORIA,EXCLU</t>
  </si>
  <si>
    <t>10.008.0046-A</t>
  </si>
  <si>
    <t>10.008.0047-0</t>
  </si>
  <si>
    <t>10.008.0047-A</t>
  </si>
  <si>
    <t>10.008.0048-0</t>
  </si>
  <si>
    <t>10.008.0048-A</t>
  </si>
  <si>
    <t>10.008.0049-0</t>
  </si>
  <si>
    <t>10.008.0049-A</t>
  </si>
  <si>
    <t>10.008.0050-1</t>
  </si>
  <si>
    <t>ESCAVACAO DE BASE ALARGADA DE TUBULAO A CEU ABERTO,EM MATERI</t>
  </si>
  <si>
    <t>AL DE 1ª CATEGORIA,ESTANDO O PLANO INFERIOR DA MESMA ATE 4,5</t>
  </si>
  <si>
    <t>0M DA COTA DE ARRASAMENTO,EXCLUSIVE CARGA,TRANSPORTE E DESCA</t>
  </si>
  <si>
    <t>RGA DO MATERIAL ESCAVADO</t>
  </si>
  <si>
    <t>10.008.0050-B</t>
  </si>
  <si>
    <t>10.008.0051-1</t>
  </si>
  <si>
    <t>AL DE 1ª CATEGORIA,ESTANDO O PLANO INFERIOR DA MESMA ENTRE</t>
  </si>
  <si>
    <t>4,50 E 7,50M DE PROFUNDIDADE DA COTA DE ARRASAMENTO,EXCLUSIV</t>
  </si>
  <si>
    <t>E CARGA,TRANSPORTE E DESCARGA DO MATERIAL ESCAVADO</t>
  </si>
  <si>
    <t>10.008.0051-B</t>
  </si>
  <si>
    <t>10.008.0060-0</t>
  </si>
  <si>
    <t>AL DE 2ª CATEGORIA,ESTANDO O PLANO INFERIOR DA MESMA ATE 4,5</t>
  </si>
  <si>
    <t>10.008.0060-A</t>
  </si>
  <si>
    <t>10.008.0061-0</t>
  </si>
  <si>
    <t>AL DE 2ª CATEGORIA,ESTANDO O PLANO INFERIOR DA MESMA ENTRE 4</t>
  </si>
  <si>
    <t>,50 E 7,50M DE PROFUNDIDADE DA COTA DE ARRASAMENTO,EXCLUSIVE</t>
  </si>
  <si>
    <t xml:space="preserve"> CARGA,TRANSPORTE E DESCARGA DO MATERIAL ESCAVADO</t>
  </si>
  <si>
    <t>10.008.0061-A</t>
  </si>
  <si>
    <t>10.008.0070-0</t>
  </si>
  <si>
    <t>AL DE 3ª CATEGORIA,ESTANDO O PLANO INFERIOR DA MESMA ATE 4,5</t>
  </si>
  <si>
    <t>10.008.0070-A</t>
  </si>
  <si>
    <t>10.008.0071-0</t>
  </si>
  <si>
    <t>AL DE 3ª CATEGORIA,ESTANDO O PLANO INFERIOR DA MESMA ENTRE 4</t>
  </si>
  <si>
    <t>10.008.0071-A</t>
  </si>
  <si>
    <t>10.010.0001-1</t>
  </si>
  <si>
    <t>EMENDA DE PERFIL DE ACO "H",DE 6",1ª ALMA,PARA ESTACA,CONSID</t>
  </si>
  <si>
    <t>ERANDO UM CORTE AO MACARICO E SOLDAGEM DE TOPO EM TODO O PER</t>
  </si>
  <si>
    <t>IMETRO E DE 4 TALAS,EM BARRAS CHATAS DE 5/16" DE ESPESSURA,I</t>
  </si>
  <si>
    <t>NCLUSIVE FORNECIMENTO DE TODO O MATERIAL</t>
  </si>
  <si>
    <t>10.010.0001-B</t>
  </si>
  <si>
    <t>10.010.0002-0</t>
  </si>
  <si>
    <t>EMENDA DE PERFIL DE ACO "I",DE 8",1ª E 2ª ALMAS,PARA ESTACA,</t>
  </si>
  <si>
    <t>CONSIDERANDO UM CORTE AO MACARICO E SOLDAGEM DE TOPO EM TODO</t>
  </si>
  <si>
    <t>O PERIMETRO E DE 4 TALAS,EM BARRAS CHATAS DE 5/16" DE ESPESS</t>
  </si>
  <si>
    <t>URA,INCLUSIVE FORNECIMENTO DE TODO O MATERIAL</t>
  </si>
  <si>
    <t>10.010.0002-A</t>
  </si>
  <si>
    <t>10.010.0003-1</t>
  </si>
  <si>
    <t>EMENDA DE PERFIL DE ACO "I",DE 10",1ª E 2ª ALMAS,PARA ESTACA</t>
  </si>
  <si>
    <t>,CONSIDERANDO UM CORTE AO MACARICO E SOLDAGEM DE TOPO EM TOD</t>
  </si>
  <si>
    <t>O O PERIMETRO E DE 4 TALAS,EM BARRAS CHATAS DE 5/16" DE ESPE</t>
  </si>
  <si>
    <t>SSURA,INCUSIVE FORNECIMENTO DE TODO O MATERIAL</t>
  </si>
  <si>
    <t>10.010.0003-B</t>
  </si>
  <si>
    <t>10.010.0004-1</t>
  </si>
  <si>
    <t>EMENDA DE PERFIL DE ACO "I",DE 12",1ª E 2ª ALMAS,PARA ESTACA</t>
  </si>
  <si>
    <t>O O PERIMETRO E DE 4 TALAS,EM BARRAS CHATAS DE 3/8" DE ESPES</t>
  </si>
  <si>
    <t>SURA,INCLUSIVE FORNECIMENTO DE TODO O MATERIAL</t>
  </si>
  <si>
    <t>10.010.0004-B</t>
  </si>
  <si>
    <t>10.010.0005-1</t>
  </si>
  <si>
    <t>EMENDA DE PERFIL DE ACO "I",DE 15",1ª E 2ª ALMAS,PARA ESTACA</t>
  </si>
  <si>
    <t>10.010.0005-B</t>
  </si>
  <si>
    <t>10.010.0008-0</t>
  </si>
  <si>
    <t>EMENDA DE PERFIL DE ACO "I",DE 6" DUPLO,1° E 2° ALMAS,PARA</t>
  </si>
  <si>
    <t>ESTACA,CONSIDERANDO UM CORTE AO MACARICO E 4 TALAS,EM BARRAS</t>
  </si>
  <si>
    <t xml:space="preserve"> CHATAS DE 1/4" DE ESPESSURA,SOLDADAS NOS PERFIS,INCLUSIVE</t>
  </si>
  <si>
    <t>FORNECIMENTO DE TODOS OS MATERIAIS</t>
  </si>
  <si>
    <t>10.010.0008-A</t>
  </si>
  <si>
    <t>10.010.0009-0</t>
  </si>
  <si>
    <t>EMENDA DE PERFIL DE ACO "I",DE 8" DUPLO,1° E 2° ALMAS,PARA</t>
  </si>
  <si>
    <t xml:space="preserve"> CHATAS DE 5/16" DE ESPESSURA,SOLDADAS NOS PERFIS,INCLUSIVE</t>
  </si>
  <si>
    <t>10.010.0009-A</t>
  </si>
  <si>
    <t>10.010.0010-0</t>
  </si>
  <si>
    <t>EMENDA DE PERFIL DE ACO "I",DE 10" DUPLO,1ª E 2ª ALMAS,PARA</t>
  </si>
  <si>
    <t>CHATAS DE 3/8" DE ESPESSURA,SOLDADAS NOS PERFIS,INCLUSIVE FO</t>
  </si>
  <si>
    <t>RNECIMENTO DE TODOS OS MATERIAIS</t>
  </si>
  <si>
    <t>10.010.0010-A</t>
  </si>
  <si>
    <t>10.010.0012-0</t>
  </si>
  <si>
    <t>EMENDA DE PERFIL DE ACO "I",DE 12" DUPLO,1ª E 2ª ALMAS,PARA</t>
  </si>
  <si>
    <t>CHATAS DE 1/2" DE ESPESSURA,SOLDADAS NOS PERFIS,INCLUSIVE FO</t>
  </si>
  <si>
    <t>10.010.0012-A</t>
  </si>
  <si>
    <t>10.010.0020-0</t>
  </si>
  <si>
    <t>EMENDA DE TOPO EM ESTACA TRILHO TR-25 SIMPLES,INCLUSIVE TALA</t>
  </si>
  <si>
    <t>S DE CHAPA DE ACO E SOLDAGEM DE TOPO,COM FORNECIMENTO DE TOD</t>
  </si>
  <si>
    <t>OS OS MATERIAIS</t>
  </si>
  <si>
    <t>10.010.0020-A</t>
  </si>
  <si>
    <t>10.010.0025-0</t>
  </si>
  <si>
    <t>EMENDA DE TOPO EM ESTACA DE TRILHO TR-25 DUPLO,INCLUSIVE TAL</t>
  </si>
  <si>
    <t>AS DE CHAPA DE ACO E SOLDAGEM DE TOPO,COM FORNECIMENTO DE TO</t>
  </si>
  <si>
    <t>DOS OS MATERIAIS</t>
  </si>
  <si>
    <t>10.010.0025-A</t>
  </si>
  <si>
    <t>10.010.0030-0</t>
  </si>
  <si>
    <t>EMENDA DE TOPO EM ESTACA DE TRILHO TR-25 TRIPLO,INCLUSIVE TA</t>
  </si>
  <si>
    <t>LAS DE CHAPA DE ACO E SOLDAGEM DE TOPO, COM FORNECIMENTO DE</t>
  </si>
  <si>
    <t>TODOS OS MATERIAIS</t>
  </si>
  <si>
    <t>10.010.0030-A</t>
  </si>
  <si>
    <t>10.010.0035-0</t>
  </si>
  <si>
    <t>EMENDA DE TOPO EM ESTACA DE TRILHO TR-32 SIMPLES,INCLUSIVE T</t>
  </si>
  <si>
    <t>ALAS DE CHAPA DE ACO E SOLDAGEM DE TOPO,COM FORNECIMENTO DE</t>
  </si>
  <si>
    <t>10.010.0035-A</t>
  </si>
  <si>
    <t>10.010.0040-0</t>
  </si>
  <si>
    <t>EMENDA DE TOPO EM ESTACA DE TRILHO TR-32 DUPLO,INCLUSIVE TAL</t>
  </si>
  <si>
    <t>10.010.0040-A</t>
  </si>
  <si>
    <t>10.010.0045-0</t>
  </si>
  <si>
    <t>EMENDA DE TOPO EM ESTACA DE TRILHO TR-32 TRIPLO,INCLUSIVE TA</t>
  </si>
  <si>
    <t>10.010.0045-A</t>
  </si>
  <si>
    <t>10.010.0050-0</t>
  </si>
  <si>
    <t>EMENDA DE TOPO EM ESTACA DE TRILHO TR-37 SIMPLES,INCLUSIVE T</t>
  </si>
  <si>
    <t>10.010.0050-A</t>
  </si>
  <si>
    <t>10.010.0055-0</t>
  </si>
  <si>
    <t>EMENDA DE TOPO EM ESTACA DE TRILHO TR-37 DUPLO,INCLUSIVE TAL</t>
  </si>
  <si>
    <t>10.010.0055-A</t>
  </si>
  <si>
    <t>10.010.0060-0</t>
  </si>
  <si>
    <t>EMENDA DE TOPO EM ESTACA DE TRILHO TR-37 TRIPLO,INCLUSIVE TA</t>
  </si>
  <si>
    <t>10.010.0060-A</t>
  </si>
  <si>
    <t>10.010.0065-0</t>
  </si>
  <si>
    <t>EMENDA DE TOPO EM ESTACA DE TRILHO TR-45 SIMPLES,INCLUSIVE T</t>
  </si>
  <si>
    <t>10.010.0065-A</t>
  </si>
  <si>
    <t>10.010.0070-0</t>
  </si>
  <si>
    <t>EMENDA DE TOPO DE ESTACA DE TRILHO TR-45 DUPLO,INCLUSIVE TAL</t>
  </si>
  <si>
    <t>10.010.0070-A</t>
  </si>
  <si>
    <t>10.010.0075-0</t>
  </si>
  <si>
    <t>EMENDA DE TOPO EM ESTACA DE TRILHO TR-45 TRIPLO,INCLUSIVE TA</t>
  </si>
  <si>
    <t>10.010.0075-A</t>
  </si>
  <si>
    <t>10.010.0080-0</t>
  </si>
  <si>
    <t>EMENDA DE TOPO EM ESTACA DE TRILHO TR-50 SIMPLES,INCLUSIVE T</t>
  </si>
  <si>
    <t>10.010.0080-A</t>
  </si>
  <si>
    <t>10.010.0085-0</t>
  </si>
  <si>
    <t>EMENDA DE TOPO EM ESTACA DE TRILHO TR-50 DUPLO,INCLUSIVE TAL</t>
  </si>
  <si>
    <t>10.010.0085-A</t>
  </si>
  <si>
    <t>10.010.0090-0</t>
  </si>
  <si>
    <t>EMENDA DE TOPO EM ESTACA DE TRILHO TR-50 TRIPLO,INCLUSIVE TA</t>
  </si>
  <si>
    <t>10.010.0090-A</t>
  </si>
  <si>
    <t>10.010.0095-0</t>
  </si>
  <si>
    <t>EMENDA DE TOPO EM ESTACA DE TRILHO TR-57 SIMPLES,INCLUSIVE T</t>
  </si>
  <si>
    <t>10.010.0095-A</t>
  </si>
  <si>
    <t>10.010.0100-0</t>
  </si>
  <si>
    <t>EMENDA DE TOPO EM ESTACA DE TRILHO TR-57 DUPLO,INCLUSIVE TAL</t>
  </si>
  <si>
    <t>10.010.0100-A</t>
  </si>
  <si>
    <t>10.010.0105-0</t>
  </si>
  <si>
    <t>EMENDA DE TOPO EM ESTACA DE TRILHO TR-57 TRIPLO,INCLUSIVE TA</t>
  </si>
  <si>
    <t>10.010.0105-A</t>
  </si>
  <si>
    <t>10.011.0006-1</t>
  </si>
  <si>
    <t>PLACA DE ACO CONTRAPUNCAO,COM ESPESSURA DE 1/2",SOLDADA SOBR</t>
  </si>
  <si>
    <t>E CABECA DE ESTACA METALICA DE PERFIL SIMPLES DE 10",INCLUSI</t>
  </si>
  <si>
    <t>VE FORNECIMENTO</t>
  </si>
  <si>
    <t>10.011.0006-B</t>
  </si>
  <si>
    <t>10.011.0007-0</t>
  </si>
  <si>
    <t>E CABECA DE ESTACA METALICA DE PERFIL SIMPLES DE 12",INCLUSI</t>
  </si>
  <si>
    <t>10.011.0007-A</t>
  </si>
  <si>
    <t>10.011.0008-0</t>
  </si>
  <si>
    <t>E CABECA DE ESTACA METALICA DE PERFIL SIMPLES 15",INCLUSIVE</t>
  </si>
  <si>
    <t>10.011.0008-A</t>
  </si>
  <si>
    <t>10.011.0009-1</t>
  </si>
  <si>
    <t>E CABECA DE ESTACA METALICA DE PERFIL DUPLO DE 10",INCLUSIVE</t>
  </si>
  <si>
    <t>10.011.0009-B</t>
  </si>
  <si>
    <t>10.011.0010-0</t>
  </si>
  <si>
    <t>E CABECA DE ESTACA METALICA DE PERFIL DUPLO DE 12",INCLUSIVE</t>
  </si>
  <si>
    <t>10.011.0010-A</t>
  </si>
  <si>
    <t>10.011.0011-0</t>
  </si>
  <si>
    <t>E CABECA DE ESTACA METALICA DE PERFIL DUPLO DE 15",INCLUSIVE</t>
  </si>
  <si>
    <t>10.011.0011-A</t>
  </si>
  <si>
    <t>10.011.0020-0</t>
  </si>
  <si>
    <t>PLACA DE ACO CONTRAPUNCAO,NAS DIMENSOES DE PROJETO,SOLDADA S</t>
  </si>
  <si>
    <t>OBRE CABECA DE ESTACA DE ACO DE PERFIL SIMPLES OU DUPLO,MEDI</t>
  </si>
  <si>
    <t>DA PELO PESO INCORPORADO DE CHAPA DE ACO</t>
  </si>
  <si>
    <t>10.011.0020-A</t>
  </si>
  <si>
    <t>10.012.0001-0</t>
  </si>
  <si>
    <t>ARRASAMENTO DE ESTACA DE CONCRETO PARA CARGA DE TRABALHO DE</t>
  </si>
  <si>
    <t>COMPRESSAO AXIAL ATE 600KN</t>
  </si>
  <si>
    <t>10.012.0001-A</t>
  </si>
  <si>
    <t>10.012.0005-0</t>
  </si>
  <si>
    <t>COMPRESSAO AXIAL DE 600 A 950KN</t>
  </si>
  <si>
    <t>10.012.0005-A</t>
  </si>
  <si>
    <t>10.012.0010-0</t>
  </si>
  <si>
    <t>COMPRESSAO AXIAL DE 950 A 1.300KN</t>
  </si>
  <si>
    <t>10.012.0010-A</t>
  </si>
  <si>
    <t>10.012.0015-0</t>
  </si>
  <si>
    <t>COMPRESSAO AXIAL DE 1.300 A 1.700KN</t>
  </si>
  <si>
    <t>10.012.0015-A</t>
  </si>
  <si>
    <t>10.012.0050-0</t>
  </si>
  <si>
    <t>ARRASAMENTO DE TUBULAO DE CONCRETO COM DIAMETRO DE 80CM</t>
  </si>
  <si>
    <t>10.012.0050-A</t>
  </si>
  <si>
    <t>10.012.0055-1</t>
  </si>
  <si>
    <t>ARRASAMENTO DE TUBULAO DE CONCRETO COM DIAMETRO DE 1,00 A 1,</t>
  </si>
  <si>
    <t>20M</t>
  </si>
  <si>
    <t>10.012.0055-B</t>
  </si>
  <si>
    <t>10.012.0060-0</t>
  </si>
  <si>
    <t>ARRASAMENTO DE TUBULAO DE CONCRETO COM DIAMETRO DE 1,25 A 1,</t>
  </si>
  <si>
    <t>40M</t>
  </si>
  <si>
    <t>10.012.0060-A</t>
  </si>
  <si>
    <t>10.012.0065-0</t>
  </si>
  <si>
    <t>ARRASAMENTO DE TUBULAO DE CONCRETO COM DIAMETRO DE 1,45 A 1,</t>
  </si>
  <si>
    <t>60M</t>
  </si>
  <si>
    <t>10.012.0065-A</t>
  </si>
  <si>
    <t>10.012.0070-0</t>
  </si>
  <si>
    <t>ARRASAMENTO DE TUBULAO DE CONCRETO COM DIAMETRO DE 1,65 A 2,</t>
  </si>
  <si>
    <t>00M</t>
  </si>
  <si>
    <t>10.012.0070-A</t>
  </si>
  <si>
    <t>10.012.0080-0</t>
  </si>
  <si>
    <t>ARRASAMENTO DE TUBULAO DE CONCRETO COM DIAMETRO DE 2,10 A 2,</t>
  </si>
  <si>
    <t>50M</t>
  </si>
  <si>
    <t>10.012.0080-A</t>
  </si>
  <si>
    <t>10.012.0100-0</t>
  </si>
  <si>
    <t>ARRASAMENTO DE ESTACA DE TRILHO TR-25,TR-32,TR-37 OU TR-45,S</t>
  </si>
  <si>
    <t>IMPLES</t>
  </si>
  <si>
    <t>10.012.0100-A</t>
  </si>
  <si>
    <t>10.012.0101-0</t>
  </si>
  <si>
    <t>ARRASAMENTO DE ESTACA DE TRILHO TR-50 OU TR-57,SIMPLES</t>
  </si>
  <si>
    <t>10.012.0101-A</t>
  </si>
  <si>
    <t>10.012.0105-0</t>
  </si>
  <si>
    <t>ARRASAMENTO DE ESTACA DE TRILHO,TR-25,TR-32,TR-37 OU TR-45,D</t>
  </si>
  <si>
    <t>UPLO</t>
  </si>
  <si>
    <t>10.012.0105-A</t>
  </si>
  <si>
    <t>10.012.0107-0</t>
  </si>
  <si>
    <t>ARRASAMENTO DE ESTACA DE TRILHO TR-50 OU TR-57,DUPLO</t>
  </si>
  <si>
    <t>10.012.0107-A</t>
  </si>
  <si>
    <t>10.012.0110-0</t>
  </si>
  <si>
    <t>ARRASAMENTO DE ESTACA DE TRILHO TR-25,TR-32,TR-37 OU TR-45,T</t>
  </si>
  <si>
    <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</si>
  <si>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</si>
  <si>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</si>
  <si>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</si>
  <si>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</si>
  <si>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</si>
  <si>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</si>
  <si>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</si>
  <si>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</si>
  <si>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</si>
  <si>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</si>
  <si>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</si>
  <si>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</si>
  <si>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</si>
  <si>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</si>
  <si>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</si>
  <si>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</si>
  <si>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</si>
  <si>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</si>
  <si>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</si>
  <si>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</si>
  <si>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t>
  </si>
  <si>
    <t>ENTO ATE 12,00M</t>
  </si>
  <si>
    <t>10.013.0002-A</t>
  </si>
  <si>
    <t>10.013.0005-0</t>
  </si>
  <si>
    <t>ARRANCAMENTO DE ESTACA EM MADEIRA DE REFLORESTAMENTO,DIAMETR</t>
  </si>
  <si>
    <t>O DE 25CM</t>
  </si>
  <si>
    <t>10.013.0005-A</t>
  </si>
  <si>
    <t>10.014.0001-0</t>
  </si>
  <si>
    <t>PERFIL SIMPLES "I" OU "H" ATE 8",INCLUSIVE PERDAS.FORNECIMEN</t>
  </si>
  <si>
    <t>10.014.0001-A</t>
  </si>
  <si>
    <t>10.014.0005-0</t>
  </si>
  <si>
    <t>PERFIL SIMPLES "I" OU "H" SENDO ACIMA DE 8" ATE 12",INCLUSIV</t>
  </si>
  <si>
    <t>E PERDAS.FORNECIMENTO</t>
  </si>
  <si>
    <t>10.014.0005-A</t>
  </si>
  <si>
    <t>10.014.0010-0</t>
  </si>
  <si>
    <t>PERFIL DUPLO "I" OU "H" ATE 8",INCLUSIVE EMENDA LONGITUDINAL</t>
  </si>
  <si>
    <t>.O CUSTO JA ESTA MULTIPLICADO POR 2(DOIS).FORNECIMENTO</t>
  </si>
  <si>
    <t>10.014.0010-A</t>
  </si>
  <si>
    <t>10.014.0015-0</t>
  </si>
  <si>
    <t>PERFIL DUPLO "I" OU "H" SENDO ACIMA DE 8" ATE 12",INCLUSIVE</t>
  </si>
  <si>
    <t>EMENDA LONGITUDINAL.O CUSTO JA ESTA MULTIPLICADO POR 2(DOIS)</t>
  </si>
  <si>
    <t>10.014.0015-A</t>
  </si>
  <si>
    <t>10.014.0020-0</t>
  </si>
  <si>
    <t>CHAPA DE ACO CARBONO,ESPESSURA DE 1/4",PARA USO GERAL.FORNEC</t>
  </si>
  <si>
    <t>10.014.0020-A</t>
  </si>
  <si>
    <t>10.014.0021-0</t>
  </si>
  <si>
    <t>CHAPA DE ACO CARBONO,ESPESSURA DE 5/16",PARA USO GERAL.FORNE</t>
  </si>
  <si>
    <t>CIMENTO</t>
  </si>
  <si>
    <t>10.014.0021-A</t>
  </si>
  <si>
    <t>10.014.0022-0</t>
  </si>
  <si>
    <t>CHAPA DE ACO CARBONO,ESPESSURA DE 3/8",PARA USO GERAL.FORNEC</t>
  </si>
  <si>
    <t>10.014.0022-A</t>
  </si>
  <si>
    <t>10.015.0001-0</t>
  </si>
  <si>
    <t>TRILHO SEMINOVO SIMPLES,INCLUSIVE PERDAS.FORNECIMENTO</t>
  </si>
  <si>
    <t>10.015.0001-A</t>
  </si>
  <si>
    <t>10.015.0005-0</t>
  </si>
  <si>
    <t>TRILHO SEMINOVO DUPLO.NO CUSTO JA FOI CONSIDERADO EMENDA LON</t>
  </si>
  <si>
    <t>GITUDINAL E MULTIPLICADO POR 2(DOIS),INCLUSIVE PERDAS.FORNEC</t>
  </si>
  <si>
    <t>10.015.0005-A</t>
  </si>
  <si>
    <t>10.015.0010-0</t>
  </si>
  <si>
    <t>TRILHO SEMINOVO TRIPLO.NO CUSTO JA FOI CONSIDERADO EMENDA LO</t>
  </si>
  <si>
    <t>NGITUDINAL E MULTIPLICADO POR 2(DOIS),INCLUSIVE PERDAS.FORNE</t>
  </si>
  <si>
    <t>10.015.0010-A</t>
  </si>
  <si>
    <t>10.015.0015-0</t>
  </si>
  <si>
    <t>TRILHO SEMINOVO QUADRUPLO.NO CUSTO JA FOI CONSIDERADO EMENDA</t>
  </si>
  <si>
    <t>LONGITUDINAL E MULTIPLICADO POR 2(DOIS),INCLUSIVE PERDAS.FOR</t>
  </si>
  <si>
    <t>10.015.0015-A</t>
  </si>
  <si>
    <t>10.016.0001-0</t>
  </si>
  <si>
    <t>ESTRONCA(ESCORA)DE PERFIL DE ACO "I" DE 8",SIMPLES OU DUPLO</t>
  </si>
  <si>
    <t>(SOLDADOS AO LARGO),EM TRABALHOS DE ESCORAMENTO E CONGENERES</t>
  </si>
  <si>
    <t>,TENDO COMPRIMENTO DE 4,00 A 9,00M,SOLDADA EM GUIAS,INCLUSIV</t>
  </si>
  <si>
    <t>E COLOCACAO,RETIRADA E TRANSPORTE INTERNO COM TRATOR,EXCLUSI</t>
  </si>
  <si>
    <t>10.016.0001-A</t>
  </si>
  <si>
    <t>10.017.0002-0</t>
  </si>
  <si>
    <t>CRAVACAO DE PERFIL DE ACO "H" ATE 8",INCLUSIVE UM CORTE AO M</t>
  </si>
  <si>
    <t>ACARICO,EXCLUSIVE EMENDAS,FORNECIMENTO E PERDAS DO PERFIL</t>
  </si>
  <si>
    <t>10.017.0002-A</t>
  </si>
  <si>
    <t>10.017.0005-0</t>
  </si>
  <si>
    <t>CRAVACAO DE PERFIL DE ACO "I" DE 10" A 12",INCLUSIVE UM CORT</t>
  </si>
  <si>
    <t>E AO MACARICO,EXCLUSIVE EMENDAS,FORNECIMENTO E PERDAS DO PER</t>
  </si>
  <si>
    <t>FIL</t>
  </si>
  <si>
    <t>10.017.0005-A</t>
  </si>
  <si>
    <t>10.017.0008-1</t>
  </si>
  <si>
    <t>CRAVACAO DE PERFIL DE ACO "I" DE 15" A 20",INCLUSIVE UM CORT</t>
  </si>
  <si>
    <t>10.017.0008-B</t>
  </si>
  <si>
    <t>10.017.0013-0</t>
  </si>
  <si>
    <t>CRAVACAO DE PERFIL DE ACO "I" ATE 8",DUPLO,INCLUSIVE UM CORT</t>
  </si>
  <si>
    <t>10.017.0013-A</t>
  </si>
  <si>
    <t>10.017.0016-0</t>
  </si>
  <si>
    <t>CRAVACAO DE PERFIL DE ACO "I" DE 10",DUPLO,INCLUSIVE UM CORT</t>
  </si>
  <si>
    <t>10.017.0016-A</t>
  </si>
  <si>
    <t>10.017.0021-0</t>
  </si>
  <si>
    <t>CRAVACAO DE PERFIL DE ACO "I" DE 12",DUPLO,INCLUSIVE UM CORT</t>
  </si>
  <si>
    <t>10.017.0021-A</t>
  </si>
  <si>
    <t>10.028.0005-0</t>
  </si>
  <si>
    <t>ESTACA DE CONCRETO FCK=15MPA,ARMADA,MOLDADA NO TERRENO,COM D</t>
  </si>
  <si>
    <t>IAMETRO DE 150MM,COM CAPACIDADE PARA 15T,INCLUSIVE FORNECIME</t>
  </si>
  <si>
    <t>NTO DOS MATERIAIS E CONCRETAGEM COM ADENSAMENTO MANUAL,EXCLU</t>
  </si>
  <si>
    <t>SIVE PERFURACAO</t>
  </si>
  <si>
    <t>10.028.0005-A</t>
  </si>
  <si>
    <t>10.028.0010-0</t>
  </si>
  <si>
    <t>IAMETRO DE 200MM,COM CAPACIDADE PARA 20T,INCLUSIVE FORNECIME</t>
  </si>
  <si>
    <t>NTO DOS MATERIAIS E CONCRETAGEM COM ANDENSAMENTO MANUAL,EXCL</t>
  </si>
  <si>
    <t>USIVE PERFURACAO</t>
  </si>
  <si>
    <t>10.028.0010-A</t>
  </si>
  <si>
    <t>10.028.0015-0</t>
  </si>
  <si>
    <t>IAMETRO DE 250MM,COM CAPACIDADE PARA 25T,INCLUSIVE FORNECIME</t>
  </si>
  <si>
    <t>10.028.0015-A</t>
  </si>
  <si>
    <t>10.028.0025-0</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</si>
  <si>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</si>
  <si>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</si>
  <si>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</si>
  <si>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</si>
  <si>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</si>
  <si>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10.028.0025-A</t>
  </si>
  <si>
    <t>10.028.0030-0</t>
  </si>
  <si>
    <t>ZANDO TUBO DE PVC DEFOFO DE 200MM,COMO FORMA REMOVIVEL,SERVI</t>
  </si>
  <si>
    <t>10.028.0030-A</t>
  </si>
  <si>
    <t>10.028.0035-0</t>
  </si>
  <si>
    <t>ZANDO TUBO DE PVC DEFOFO DE 250MM,COMO FORMA REMOVIVEL,SERVI</t>
  </si>
  <si>
    <t>10.028.0035-A</t>
  </si>
  <si>
    <t>10.028.0040-0</t>
  </si>
  <si>
    <t>ZANDO TUBO DE PVC DEFOFO DE 150MM,COMO FORMA PERDIDA,COM CAP</t>
  </si>
  <si>
    <t>ACIDADE PARA 15T,INCLUSIVE FORNECIMENTO DOS MATERIAIS E CONC</t>
  </si>
  <si>
    <t>RETAGEM COM ADENSAMENTO MANUAL,EXCLUSIVE PERFURACAO</t>
  </si>
  <si>
    <t>10.028.0040-A</t>
  </si>
  <si>
    <t>10.028.0045-0</t>
  </si>
  <si>
    <t>ZANDO TUBO DE PVC DEFOFO DE 200MM,COMO FORMA PERDIDA,COM CAP</t>
  </si>
  <si>
    <t>RETAGEM E ADENSAMENTO MANUAL,EXCLUSIVE PERFURACAO</t>
  </si>
  <si>
    <t>10.028.0045-A</t>
  </si>
  <si>
    <t>10.028.0050-0</t>
  </si>
  <si>
    <t>ZANDO TUBO DE PVC DEFOFO DE 250MM,COMO FORMA PERDIDA,COM CAP</t>
  </si>
  <si>
    <t>10.028.0050-A</t>
  </si>
  <si>
    <t>10.060.0004-0</t>
  </si>
  <si>
    <t>CRAVACAO DE ESTACA-PRANCHA DE CONCRETO PRE-MOLDADA,COM LARGU</t>
  </si>
  <si>
    <t>RA UTIL DE 30CM E COMPRIMENTO ATE 7,00M,CONSIDERANDO-SE TODA</t>
  </si>
  <si>
    <t xml:space="preserve"> A SUPERFICIE DA ESTACA,EXCLUSIVE ESTACA</t>
  </si>
  <si>
    <t>10.060.0004-A</t>
  </si>
  <si>
    <t>10.065.0001-0</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</si>
  <si>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</si>
  <si>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</si>
  <si>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</si>
  <si>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</si>
  <si>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</si>
  <si>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10.065.0001-A</t>
  </si>
  <si>
    <t>10.065.0002-0</t>
  </si>
  <si>
    <t>EXECUCAO DE PAREDE DIAFRAGMA,COM 0,60M DE ESPESSURA,INCLUSIV</t>
  </si>
  <si>
    <t>E ESCAVACAO DE TRINCHEIRA,FORNECIMENTO E PREPARO DA LAMA BEN</t>
  </si>
  <si>
    <t>10.065.0002-A</t>
  </si>
  <si>
    <t>10.065.0003-0</t>
  </si>
  <si>
    <t>EXECUCAO DE PAREDE DIAFRAGMA,COM 0,80M DE ESPESSURA,INCLUSIV</t>
  </si>
  <si>
    <t>TONITA,CARGA DO MATERIAL ESCAVADO,OPERACAO DE COLOCACAO DE A</t>
  </si>
  <si>
    <t>RMADURA(GAIOLA)E DE CONCRETAGEM,EXCLUSIVE MATERIAIS(CONCRETO</t>
  </si>
  <si>
    <t>E ACO)</t>
  </si>
  <si>
    <t>10.065.0003-A</t>
  </si>
  <si>
    <t>10.065.0004-0</t>
  </si>
  <si>
    <t>EXECUCAO DE PAREDE DIAFRAGMA,COM 1,00M DE ESPESSURA,INCLUSIV</t>
  </si>
  <si>
    <t>RMADURA(GAIOLA) E DE CONCRETAGEM,EXCLUSIVE MATERIAIS (CONCRE</t>
  </si>
  <si>
    <t>TO E ACO)</t>
  </si>
  <si>
    <t>10.065.0004-A</t>
  </si>
  <si>
    <t>10.070.0001-0</t>
  </si>
  <si>
    <t>GAIOLA ARMADURA PARA PAREDE DIAFRAGMA,EM ACO CA-50,INCLUSIVE</t>
  </si>
  <si>
    <t xml:space="preserve"> FORNECIMENTO,PERDAS,CORTE,DOBRAGEM,MONTAGEM E SOLDAS</t>
  </si>
  <si>
    <t>10.070.0001-A</t>
  </si>
  <si>
    <t>10.080.0001-0</t>
  </si>
  <si>
    <t>MANUSEIO DE PERFIS METALICOS ESTRUTURAIS ATE 20,00M</t>
  </si>
  <si>
    <t>10.080.0001-A</t>
  </si>
  <si>
    <t>11.001.0001-1</t>
  </si>
  <si>
    <t>CONCRETO DOSADO RACIONALMENTE PARA UMA RESISTENCIA CARACTERI</t>
  </si>
  <si>
    <t>STICA A COMPRESSAO DE 10MPA,COMPREENDENDO APENAS O FORNECIME</t>
  </si>
  <si>
    <t>NTO DOS MATERIAIS,INCLUSIVE 5% DE PERDAS</t>
  </si>
  <si>
    <t>11.001.0001-B</t>
  </si>
  <si>
    <t>11.001.0005-1</t>
  </si>
  <si>
    <t>STICA A COMPRESSAO DE 15MPA,COMPREENDENDO APENAS O FORNECIME</t>
  </si>
  <si>
    <t>11.001.0005-B</t>
  </si>
  <si>
    <t>11.001.0006-1</t>
  </si>
  <si>
    <t>STICA A COMPRESSAO DE 20MPA,COMPREENDENDO APENAS O FORNECIME</t>
  </si>
  <si>
    <t>11.001.0006-B</t>
  </si>
  <si>
    <t>11.001.0007-1</t>
  </si>
  <si>
    <t>STICA A COMPRESSAO DE 25MPA,COMPREENDENDO APENAS O FORNECIME</t>
  </si>
  <si>
    <t>11.001.0007-B</t>
  </si>
  <si>
    <t>11.001.0008-1</t>
  </si>
  <si>
    <t>STICA A COMPRESSAO DE 30MPA,COMPREENDENDO APENAS O FORNECIME</t>
  </si>
  <si>
    <t>11.001.0008-B</t>
  </si>
  <si>
    <t>11.001.0010-0</t>
  </si>
  <si>
    <t>STICA A COMPRESSAO DE 35MPA,COMPREENDENDO APENAS O FORNECIME</t>
  </si>
  <si>
    <t>11.001.0010-A</t>
  </si>
  <si>
    <t>11.001.0013-1</t>
  </si>
  <si>
    <t>STICA A COMPRESSAO DE 40MPA,COMPREENDENDO APENAS O FORNECIME</t>
  </si>
  <si>
    <t>11.001.0013-B</t>
  </si>
  <si>
    <t>11.001.0015-1</t>
  </si>
  <si>
    <t>NTO DOS MATERIAIS,INCLUSIVE 5% DE PERDAS E ADICAO DE 8% DE M</t>
  </si>
  <si>
    <t>ICROSSILICA</t>
  </si>
  <si>
    <t>11.001.0015-B</t>
  </si>
  <si>
    <t>11.001.0018-0</t>
  </si>
  <si>
    <t>MICRO-CONCRETO ADITIVADO COM 80KG DE ADESIVO ESTRUTURAL A BA</t>
  </si>
  <si>
    <t>SE DE ESTIRENO BUTADIENO(LATEX),PARA UMA RESISTENCIA CARACTE</t>
  </si>
  <si>
    <t>RISTICA A COMPRESSAO DE 25MPA,COMPREENDENDO APENAS O FORNECI</t>
  </si>
  <si>
    <t>MENTO DOS MATERIAIS,INCLUSIVE 5% DE PERDAS</t>
  </si>
  <si>
    <t>11.001.0018-A</t>
  </si>
  <si>
    <t>11.001.0019-0</t>
  </si>
  <si>
    <t>CONCRETO COLORIDO,UTILIZANDO OXIDO DE FERRO VERMELHO SINTETI</t>
  </si>
  <si>
    <t>CO,DOSADO PARA UMA RESISTENCIA CARACTERISTICA A COMPRESSAO(F</t>
  </si>
  <si>
    <t>CK)MINIMO DE 15MPA,COMPREENDENDO APENAS O FORNECIMENTO DOS M</t>
  </si>
  <si>
    <t>ATERIAIS,INCLUSIVE 5% DE PERDAS</t>
  </si>
  <si>
    <t>11.001.0019-A</t>
  </si>
  <si>
    <t>11.001.0020-1</t>
  </si>
  <si>
    <t>CONCRETO PARA CAMADAS PREPARATORIAS COM 180KG DE CIMENTO POR</t>
  </si>
  <si>
    <t xml:space="preserve"> M3 DE CONCRETO,COMPREENDENDO APENAS O FORNECIMENTO DOS MATE</t>
  </si>
  <si>
    <t>RIAIS,INCLUSIVE 5% DE PERDAS</t>
  </si>
  <si>
    <t>11.001.0020-B</t>
  </si>
  <si>
    <t>11.001.0030-0</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</si>
  <si>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</si>
  <si>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</si>
  <si>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</si>
  <si>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</si>
  <si>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11.001.0030-A</t>
  </si>
  <si>
    <t>11.001.0032-1</t>
  </si>
  <si>
    <t>CONCRETO AUTO-ADENSAVEL DOSADO RACIONALMENTE PARA UMA RESIST</t>
  </si>
  <si>
    <t>ENCIA CARACTERISTICA A COMPRESSAO DE 30MPA, COMPREENDENDO AP</t>
  </si>
  <si>
    <t>ENAS O FORNECIMENTO DOS MATERIAIS,INCLUSIVE 5% DE PERDAS</t>
  </si>
  <si>
    <t>11.001.0032-B</t>
  </si>
  <si>
    <t>11.001.0036-1</t>
  </si>
  <si>
    <t>CONCRETO DE ALTO DESEMPENHO (CAD) DOSADO RACIONALMENTE PARA</t>
  </si>
  <si>
    <t>UMA RESISTENCIA CARACTERISTICA A COMPRESSAO DE 50MPA,COMPREE</t>
  </si>
  <si>
    <t>NDENDO APENAS O FORNECIMENTO DOS MATERIAIS,INCLUSIVE 5% DE P</t>
  </si>
  <si>
    <t>ERDAS</t>
  </si>
  <si>
    <t>11.001.0036-B</t>
  </si>
  <si>
    <t>11.001.0038-1</t>
  </si>
  <si>
    <t>UMA RESISTENCIA CARACTERISTICA A COMPRESSAO DE 60MPA,COMPREE</t>
  </si>
  <si>
    <t>11.001.0038-B</t>
  </si>
  <si>
    <t>11.001.0040-1</t>
  </si>
  <si>
    <t>UMA RESISTENCIA CARACTERISTICA A COMPRESSAO DE 70MPA,COMPREE</t>
  </si>
  <si>
    <t>11.001.0040-B</t>
  </si>
  <si>
    <t>11.002.0010-0</t>
  </si>
  <si>
    <t>PREPARO MANUAL DE CONCRETO,INCLUSIVE TRANSPORTE HORIZONTAL C</t>
  </si>
  <si>
    <t>OM CARRINHO DE MAO,ATE 20,00M</t>
  </si>
  <si>
    <t>11.002.0010-A</t>
  </si>
  <si>
    <t>11.002.0011-1</t>
  </si>
  <si>
    <t>PREPARO DE CONCRETO,COMPREENDENDO MISTURA E AMASSAMENTO EM 2</t>
  </si>
  <si>
    <t xml:space="preserve"> (DUAS) BETONEIRAS DE 600L,ADMITINDO-SE UMA PRODUCAO APROXIM</t>
  </si>
  <si>
    <t>ADA DE 7,00M3/H,EXCLUINDO O FORNECIMENTO DOS MATERIAIS</t>
  </si>
  <si>
    <t>11.002.0011-B</t>
  </si>
  <si>
    <t>11.002.0012-1</t>
  </si>
  <si>
    <t>PREPARO DE CONCRETO,COMPREENDENDO MISTURA E AMASSAMENTO EM U</t>
  </si>
  <si>
    <t>MA BETONEIRA DE 600L,ADMITINDO-SE UMA PRODUCAO APROXIMADA DE</t>
  </si>
  <si>
    <t xml:space="preserve"> 3,50M3/H,EXCLUINDO O FORNECIMENTO DOS MATERIAIS</t>
  </si>
  <si>
    <t>11.002.0012-B</t>
  </si>
  <si>
    <t>11.002.0013-1</t>
  </si>
  <si>
    <t>MA BETONEIRA DE 320L,ADMITINDO-SE UMA PRODUCAO APROXIMADA DE</t>
  </si>
  <si>
    <t xml:space="preserve"> 2,00M3/H,EXCLUINDO O FORNECIMENTO DOS MATERIAIS</t>
  </si>
  <si>
    <t>11.002.0013-B</t>
  </si>
  <si>
    <t>11.002.0014-1</t>
  </si>
  <si>
    <t>PREPARO DE CONCRETO,EM CONDICOES ESPECIAIS,COMPREENDENDO MIS</t>
  </si>
  <si>
    <t>TURA E AMASSAMENTO EM UMA BETONEIRA DE 320L,ADMITINDO-SE UMA</t>
  </si>
  <si>
    <t xml:space="preserve"> PRODUCAO APROXIMADA DE 1,50M3/H,EXCLUINDO O FORNECIMENTO DO</t>
  </si>
  <si>
    <t>11.002.0014-B</t>
  </si>
  <si>
    <t>11.002.0015-1</t>
  </si>
  <si>
    <t xml:space="preserve"> PRODUCAO APROXIMADA DE 1,00M3/H,EXCLUINDO O FORNECIMENTO DO</t>
  </si>
  <si>
    <t>11.002.0015-B</t>
  </si>
  <si>
    <t>11.002.0017-1</t>
  </si>
  <si>
    <t>PREPARO DE CONCRETO EM USINA TIPO PAREDE,PRODUCAO DE 8,00M3/</t>
  </si>
  <si>
    <t>H,EXCLUSIVE O FORNECIMENTO DE MATERIAIS</t>
  </si>
  <si>
    <t>11.002.0017-B</t>
  </si>
  <si>
    <t>11.002.0018-0</t>
  </si>
  <si>
    <t>DOSAGEM DE CONCRETO EM USINA DOSADORA,TIPO VERTICAL,PARA 16,</t>
  </si>
  <si>
    <t>00M3/H,EXCLUSIVE O FORNECIMENTO DE MATERIAIS,SENDO O TRABALH</t>
  </si>
  <si>
    <t>O INTERMITENTE,A 50%</t>
  </si>
  <si>
    <t>11.002.0018-A</t>
  </si>
  <si>
    <t>11.002.0021-1</t>
  </si>
  <si>
    <t>LANCAMENTO DE CONCRETO EM PECAS ARMADAS,INCLUSIVE TRANSPORTE</t>
  </si>
  <si>
    <t xml:space="preserve"> HORIZONTAL ATE 20,00M EM CARRINHOS,E VERTICAL ATE 10,00M CO</t>
  </si>
  <si>
    <t>M TORRE E GUINCHO,COLOCACAO,ADENSAMENTO E ACABAMENTO,CONSIDE</t>
  </si>
  <si>
    <t>RANDO UMA PRODUCAO APROXIMADA DE 7,00M3/H</t>
  </si>
  <si>
    <t>11.002.0021-B</t>
  </si>
  <si>
    <t>11.002.0022-1</t>
  </si>
  <si>
    <t>RANDO UMA PRODUCAO APROXIMADA DE 3,50M3/H</t>
  </si>
  <si>
    <t>11.002.0022-B</t>
  </si>
  <si>
    <t>11.002.0023-1</t>
  </si>
  <si>
    <t>RANDO UMA PRODUCAO APROXIMADA DE 2,00M3/H</t>
  </si>
  <si>
    <t>11.002.0023-B</t>
  </si>
  <si>
    <t>11.002.0024-1</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</si>
  <si>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</si>
  <si>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</si>
  <si>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</si>
  <si>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</si>
  <si>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</si>
  <si>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11.002.0024-B</t>
  </si>
  <si>
    <t>11.002.0025-1</t>
  </si>
  <si>
    <t>TO E ACABAMENTO,CONSIDERANDO UMA PRODUCAO APROXIMADA DE 1,00</t>
  </si>
  <si>
    <t>11.002.0025-B</t>
  </si>
  <si>
    <t>11.002.0027-1</t>
  </si>
  <si>
    <t>LANCAMENTO DE CONCRETO EM PECAS SEM ARMADURA,INCLUSIVE TRANS</t>
  </si>
  <si>
    <t>PORTE HORIZONTAL ATE 20,00M EM CARRINHOS,E VERTICAL ATE 10,0</t>
  </si>
  <si>
    <t>0M COM TORRE E GUINCHO,COLOCACAO,ADENSAMENTO E ACABAMENTO,CO</t>
  </si>
  <si>
    <t>NSIDERANDO UMA PRODUCAO APROXIMADA DE 7,00M3/H</t>
  </si>
  <si>
    <t>11.002.0027-B</t>
  </si>
  <si>
    <t>11.002.0028-1</t>
  </si>
  <si>
    <t>NSIDERANDO UMA PRODUCAO APROXIMADA DE 3,50M3/H</t>
  </si>
  <si>
    <t>11.002.0028-B</t>
  </si>
  <si>
    <t>11.002.0029-1</t>
  </si>
  <si>
    <t>NSIDERANDO UMA PRODUCAO APROXIMADA DE 2,00M3/H</t>
  </si>
  <si>
    <t>11.002.0029-B</t>
  </si>
  <si>
    <t>11.002.0030-1</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</si>
  <si>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</si>
  <si>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</si>
  <si>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</si>
  <si>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</si>
  <si>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</si>
  <si>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11.002.0030-B</t>
  </si>
  <si>
    <t>11.002.0031-1</t>
  </si>
  <si>
    <t xml:space="preserve"> 1,00M3/H</t>
  </si>
  <si>
    <t>11.002.0031-B</t>
  </si>
  <si>
    <t>11.002.0033-1</t>
  </si>
  <si>
    <t>LANCAMENTO DE CONCRETO EM PECAS SEM ARMADURA,INCLUSIVE O TRA</t>
  </si>
  <si>
    <t>NSPORTE HORIZONTAL ATE 20,00M EM CARRINHOS,COLOCACAO,ADENSAM</t>
  </si>
  <si>
    <t>ENTO E ACABAMENTO,CONSIDERANDO UMA PRODUCAO APROXIMADA DE 7,</t>
  </si>
  <si>
    <t>00M3/H</t>
  </si>
  <si>
    <t>11.002.0033-B</t>
  </si>
  <si>
    <t>11.002.0034-1</t>
  </si>
  <si>
    <t>ENTO E ACABAMENTO,CONSIDERANDO UMA PRODUCAO APROXIMADA DE 3,</t>
  </si>
  <si>
    <t>50M3/H</t>
  </si>
  <si>
    <t>11.002.0034-B</t>
  </si>
  <si>
    <t>11.002.0035-1</t>
  </si>
  <si>
    <t>ENTO E ACABAMENTO,CONSIDERANDO UMA PRODUCAO APROXIMADA DE 2,</t>
  </si>
  <si>
    <t>11.002.0035-B</t>
  </si>
  <si>
    <t>11.002.0036-1</t>
  </si>
  <si>
    <t>PECIAIS,INCLUSIVE O TRANSPORTE HORIZONTAL ATE 20,00M EM CARR</t>
  </si>
  <si>
    <t>INHOS,COLOCACAO,ADENSAMENTO E ACABAMENTO,CONSIDERANDO UMA PR</t>
  </si>
  <si>
    <t>ODUCAO APROXIMADA DE 1,50M3/H</t>
  </si>
  <si>
    <t>11.002.0036-B</t>
  </si>
  <si>
    <t>11.002.0037-1</t>
  </si>
  <si>
    <t>ODUCAO APROXIMADA DE 1,00M3/H</t>
  </si>
  <si>
    <t>11.002.0037-B</t>
  </si>
  <si>
    <t>11.002.0039-1</t>
  </si>
  <si>
    <t>ADICIONAL PARA ITENS 11.002.0021 A 11.002.0037,CORRESPONDENT</t>
  </si>
  <si>
    <t>E A ACRESCIMOS NA DISTANCIA HORIZONTAL</t>
  </si>
  <si>
    <t>M3XDAM</t>
  </si>
  <si>
    <t>11.002.0039-B</t>
  </si>
  <si>
    <t>11.002.0040-1</t>
  </si>
  <si>
    <t>ADICIONAL PARA ITENS 11.002.0021 A 11.002.0031,CORRESPONDENT</t>
  </si>
  <si>
    <t>E A ACRESCIMOS NA DISTANCIA VERTICAL</t>
  </si>
  <si>
    <t>11.002.0040-B</t>
  </si>
  <si>
    <t>11.002.0041-0</t>
  </si>
  <si>
    <t>LANCAMENTO DE CONCRETO EM PECAS ARMADAS,INCLUSIVE O TRANSPOR</t>
  </si>
  <si>
    <t>TE HORIZONTAL ATE 20,00M EM CARRINHOS,COLOCACAO,ADENSAMENTO</t>
  </si>
  <si>
    <t>E ACABAMENTO,CONSIDERANDO UMA PRODUCAO APROXIMADA DE 7,00M3/</t>
  </si>
  <si>
    <t>11.002.0041-A</t>
  </si>
  <si>
    <t>11.002.0042-0</t>
  </si>
  <si>
    <t>E ACABAMENTO,CONSIDERANDO UMA PRODUCAO APROXIMADA DE 3,50M3/</t>
  </si>
  <si>
    <t>11.002.0042-A</t>
  </si>
  <si>
    <t>11.002.0043-1</t>
  </si>
  <si>
    <t>E ACABAMENTO,CONSIDERANDO UMA PRODUCAO APROXIMADA DE 2,00M3/</t>
  </si>
  <si>
    <t>11.002.0043-B</t>
  </si>
  <si>
    <t>11.002.0044-0</t>
  </si>
  <si>
    <t>IS,INCLUSIVE O TRANSPORTE HORIZONTAL ATE 20,00M EM CARRINHOS</t>
  </si>
  <si>
    <t>,COLOCACAO,ADENSAMENTO E ACABAMENTO,CONSIDERANDO UMA PRODUCA</t>
  </si>
  <si>
    <t>O APROXIMADA DE 1,50M3/H</t>
  </si>
  <si>
    <t>11.002.0044-A</t>
  </si>
  <si>
    <t>11.002.0045-0</t>
  </si>
  <si>
    <t>O APROXIMADA DE 1,00M3/H</t>
  </si>
  <si>
    <t>11.002.0045-A</t>
  </si>
  <si>
    <t>11.002.0060-0</t>
  </si>
  <si>
    <t xml:space="preserve"> HORIZONTAL E VERTICAL,COM AUXILIO DE GUINDASTE E CACAMBAS D</t>
  </si>
  <si>
    <t>E 1,00 A 1,50M3,CURA,COLOCACAO,ADENSAMENTO E ACABAMENTO</t>
  </si>
  <si>
    <t>11.002.0060-A</t>
  </si>
  <si>
    <t>11.003.0001-1</t>
  </si>
  <si>
    <t>STICA A COMPRESSAO DE 10MPA,INCLUSIVE MATERIAIS,TRANSPORTE,P</t>
  </si>
  <si>
    <t>REPARO COM BETONEIRA,LANCAMENTO E ADENSAMENTO</t>
  </si>
  <si>
    <t>11.003.0001-B</t>
  </si>
  <si>
    <t>11.003.0002-0</t>
  </si>
  <si>
    <t>STICA A COMPRESSAO DE 15MPA,INCLUSIVE MATERIAIS,TRANSPORTE,P</t>
  </si>
  <si>
    <t>11.003.0002-A</t>
  </si>
  <si>
    <t>11.003.0003-1</t>
  </si>
  <si>
    <t>STICA A COMPRESSAO DE 20MPA,INCLUSIVE MATERIAIS,TRANSPORTE,P</t>
  </si>
  <si>
    <t>11.003.0003-B</t>
  </si>
  <si>
    <t>11.003.0005-1</t>
  </si>
  <si>
    <t>STICA A COMPRESSAO DE 25MPA,INCLUSIVE MATERIAIS,TRANSPORTE,P</t>
  </si>
  <si>
    <t>11.003.0005-B</t>
  </si>
  <si>
    <t>11.003.0006-0</t>
  </si>
  <si>
    <t>STICA A COMPRESSAO DE 30MPA,INCLUSIVE MATERIAIS,TRANSPORTE,P</t>
  </si>
  <si>
    <t>11.003.0006-A</t>
  </si>
  <si>
    <t>11.003.0007-0</t>
  </si>
  <si>
    <t>STICA A COMPRESSAO DE 35MPA,INCLUSIVE MATERIAIS,TRANSPORTE,P</t>
  </si>
  <si>
    <t>11.003.0007-A</t>
  </si>
  <si>
    <t>11.003.0008-0</t>
  </si>
  <si>
    <t>STICA A COMPRESSAO DE 40MPA,INCLUSIVE MATERIAIS,TRANSPORTE,P</t>
  </si>
  <si>
    <t>11.003.0008-A</t>
  </si>
  <si>
    <t>11.003.0010-0</t>
  </si>
  <si>
    <t>STICA A COMPRESSAO DE 15MPA,INCLUSIVE IMPERMEABILIZANTE DE P</t>
  </si>
  <si>
    <t>EGA NORMAL,ADICIONADO A AGUA DE AMASSAMENTO</t>
  </si>
  <si>
    <t>11.003.0010-A</t>
  </si>
  <si>
    <t>11.003.0014-1</t>
  </si>
  <si>
    <t>CONCRETO CICLOPICO CONFECCIONADO COM CONCRETO DOSADO PARA UM</t>
  </si>
  <si>
    <t>A RESISTENCIA CARACTERISTICA A COMPRESSAO DE 10MPA,TENDO 30%</t>
  </si>
  <si>
    <t xml:space="preserve"> DO VOLUME REAL OCUPADO POR PEDRA-DE-MAO,INCLUSIVE MATERIAIS</t>
  </si>
  <si>
    <t>,TRANSPORTE,PREPARO,LANCAMENTO E ADENSAMENTO</t>
  </si>
  <si>
    <t>11.003.0014-B</t>
  </si>
  <si>
    <t>11.003.0015-0</t>
  </si>
  <si>
    <t>A RESISTENCIA CARACTERISTICA A COMPRESSAO DE 10MPA,EXCLUSIVE</t>
  </si>
  <si>
    <t xml:space="preserve"> A PEDRA-DE-MAO,INCLUSIVE MATERIAIS,TRANSPORTE,PREPARO,LANCA</t>
  </si>
  <si>
    <t>MENTO E ADENSAMENTO</t>
  </si>
  <si>
    <t>11.003.0015-A</t>
  </si>
  <si>
    <t>11.003.0020-0</t>
  </si>
  <si>
    <t xml:space="preserve"> M3 DE CONCRETO,INCLUSIVE MATERIAIS,TRANSPORTE,PRODUCAO,LANC</t>
  </si>
  <si>
    <t>AMENTO E ADENSAMENTO</t>
  </si>
  <si>
    <t>11.003.0020-A</t>
  </si>
  <si>
    <t>11.003.0050-0</t>
  </si>
  <si>
    <t>PREENCHIMENTO COM CONCRETO DE 15MPA EM VAZIOS DE ALVENARIA D</t>
  </si>
  <si>
    <t>E BLOCOS DE CONCRETO 10X20X40CM,EM PAREDES DE 10CM,MEDIDO PE</t>
  </si>
  <si>
    <t>LA AREA REAL,EXCLUSIVE ARMACAO E A ALVENARIA</t>
  </si>
  <si>
    <t>11.003.0050-A</t>
  </si>
  <si>
    <t>11.003.0052-0</t>
  </si>
  <si>
    <t>PREENCHIMENTO COM CONCRETO DE 20MPA EM VAZIOS DE ALVENARIA D</t>
  </si>
  <si>
    <t>11.003.0052-A</t>
  </si>
  <si>
    <t>11.003.0054-0</t>
  </si>
  <si>
    <t>PREENCHIMENTO COM CONCRETO DE 25MPA EM VAZIOS DE ALVENARIA D</t>
  </si>
  <si>
    <t>11.003.0054-A</t>
  </si>
  <si>
    <t>11.003.0056-0</t>
  </si>
  <si>
    <t>PREENCHIMENTO COM CONCRETO DE 30MPA EM VAZIOS DE ALVENARIA D</t>
  </si>
  <si>
    <t>11.003.0056-A</t>
  </si>
  <si>
    <t>11.003.0060-0</t>
  </si>
  <si>
    <t>E BLOCOS DE CONCRETO 15X20X40CM,EM PAREDES DE 15CM,MEDIDO PE</t>
  </si>
  <si>
    <t>11.003.0060-A</t>
  </si>
  <si>
    <t>11.003.0062-0</t>
  </si>
  <si>
    <t>11.003.0062-A</t>
  </si>
  <si>
    <t>11.003.0064-0</t>
  </si>
  <si>
    <t>11.003.0064-A</t>
  </si>
  <si>
    <t>11.003.0066-0</t>
  </si>
  <si>
    <t>11.003.0066-A</t>
  </si>
  <si>
    <t>11.003.0070-0</t>
  </si>
  <si>
    <t>E BLOCOS DE CONCRETO 20X20X40CM,EM PAREDES DE 20CM,MEDIDO PE</t>
  </si>
  <si>
    <t>11.003.0070-A</t>
  </si>
  <si>
    <t>11.003.0072-0</t>
  </si>
  <si>
    <t>11.003.0072-A</t>
  </si>
  <si>
    <t>11.003.0074-0</t>
  </si>
  <si>
    <t>11.003.0074-A</t>
  </si>
  <si>
    <t>11.003.0076-0</t>
  </si>
  <si>
    <t>11.003.0076-A</t>
  </si>
  <si>
    <t>11.004.0001-1</t>
  </si>
  <si>
    <t>FORMAS ESPECIAIS DE MADEIRA PARA PECAS DE CONCRETO PRE-MOLDA</t>
  </si>
  <si>
    <t>DO,SERVINDO 20 VEZES,TABUAS DE MADEIRA DE 3ª,COM 4CM DE ESPE</t>
  </si>
  <si>
    <t>SSURA,MOLDAGEM E DESMOLDAGEM</t>
  </si>
  <si>
    <t>11.004.0001-B</t>
  </si>
  <si>
    <t>11.004.0002-0</t>
  </si>
  <si>
    <t>FORMAS ESPECIAIS DE MADEIRA PARA ABOBADA DE TUNEL,EM MADEIRA</t>
  </si>
  <si>
    <t xml:space="preserve"> DE 3ª,CONSIDERANDO O APROVEITAMENTO DA MADEIRA DE 3 VEZES,I</t>
  </si>
  <si>
    <t>NCLUSIVE FORNECIMENTO DOS MATERIAIS E DESMOLDAGEM</t>
  </si>
  <si>
    <t>11.004.0002-A</t>
  </si>
  <si>
    <t>11.004.0003-0</t>
  </si>
  <si>
    <t>FORMAS ESPECIAIS DE MADEIRA PARA ABOBODA DE TUNEL,EM MADEIRA</t>
  </si>
  <si>
    <t xml:space="preserve"> DE 3ª,CONSIDERANDO O APROVEITAMENTO DA MADEIRA APENAS 1 VEZ</t>
  </si>
  <si>
    <t>,INCLUSIVE FORNECIMENTO DOS MATERIAIS E DESMOLDAGEM</t>
  </si>
  <si>
    <t>11.004.0003-A</t>
  </si>
  <si>
    <t>11.004.0020-1</t>
  </si>
  <si>
    <t>FORMAS DE MADEIRA DE 3ª PARA MOLDAGEM DE PECAS DE CONCRETO A</t>
  </si>
  <si>
    <t>RMADO COM PARAMENTOS PLANOS,EM LAJES,VIGAS,PAREDES,ETC,SERVI</t>
  </si>
  <si>
    <t>NDO A MADEIRA 3 VEZES,INCLUSIVE DESMOLDAGEM,EXCLUSIVE ESCORA</t>
  </si>
  <si>
    <t>MENTO.</t>
  </si>
  <si>
    <t>11.004.0020-B</t>
  </si>
  <si>
    <t>11.004.0021-1</t>
  </si>
  <si>
    <t>NDO A MADEIRA 2 VEZES,INCLUSIVE DESMOLDAGEM,EXCLUSIVE ESCORA</t>
  </si>
  <si>
    <t>11.004.0021-B</t>
  </si>
  <si>
    <t>11.004.0022-1</t>
  </si>
  <si>
    <t>NDO A MADEIRA 1,4 VEZES,INCLUSIVE DESMOLDAGEM,EXCLUSIVE ESCO</t>
  </si>
  <si>
    <t>RAMENTO</t>
  </si>
  <si>
    <t>11.004.0022-B</t>
  </si>
  <si>
    <t>11.004.0023-1</t>
  </si>
  <si>
    <t>NDO A MADEIRA 1 VEZ,INCLUSIVE DESMOLDAGEM,EXCLUSIVE ESCORAME</t>
  </si>
  <si>
    <t>11.004.0023-B</t>
  </si>
  <si>
    <t>11.004.0024-1</t>
  </si>
  <si>
    <t>FORMAS DE MADEIRA DE 3ª,PARA MOLDAGEM DE PECAS DE CONCRETO</t>
  </si>
  <si>
    <t>PARAMENTOS CURVOS,SERVINDO A MADEIRA 1,4 VEZES,INCLUSIVE DES</t>
  </si>
  <si>
    <t>MOLDAGEM,EXCLUSIVE ESCORAMENTO</t>
  </si>
  <si>
    <t>11.004.0024-B</t>
  </si>
  <si>
    <t>11.004.0025-1</t>
  </si>
  <si>
    <t>ARMADO COM PARAMENTOS CURVOS,SERVINDO A MADEIRA 2 VEZES,INCL</t>
  </si>
  <si>
    <t>USIVE DESMOLDAGEM,EXCLUSIVE ESCORAMENTO</t>
  </si>
  <si>
    <t>11.004.0025-B</t>
  </si>
  <si>
    <t>11.004.0026-0</t>
  </si>
  <si>
    <t>FORMAS DE MADEIRA DE 3ª,PARA GALERIAS RETANGULARES DE CONCRE</t>
  </si>
  <si>
    <t>TO ARMADO,SERVINDO A MADEIRA 3 VEZES,INCLUSIVE ESCORAMENTO,F</t>
  </si>
  <si>
    <t>ORNECIMENTO DOS MATERIAIS E DESMOLDAGEM</t>
  </si>
  <si>
    <t>11.004.0026-A</t>
  </si>
  <si>
    <t>11.004.0027-0</t>
  </si>
  <si>
    <t>FORMAS DE MADEIRA DE 3ª,COM APROVEITAMENTO DA MADEIRA APENAS</t>
  </si>
  <si>
    <t xml:space="preserve"> 1 VEZ,PARA VIADUTO DE CONCRETO,COM ESCORAMENTO METALICO,EXC</t>
  </si>
  <si>
    <t>LUSIVE ALUGUEL DESTE,INCLUSIVE FORNECIMENTO DE MATERIAIS E D</t>
  </si>
  <si>
    <t>ESMOLDAGEM</t>
  </si>
  <si>
    <t>11.004.0027-A</t>
  </si>
  <si>
    <t>11.004.0028-0</t>
  </si>
  <si>
    <t>FORMAS DE MADEIRA DE 3ª,COM APROVEITAMENTO DA MADEIRA 2 VEZE</t>
  </si>
  <si>
    <t>S,PARA VIADUTO DE CONCRETO,COM ESCORAMENTO METALICO,EXCLUSIV</t>
  </si>
  <si>
    <t>E ALUGUEL DESTE,INCLUSIVE FORNECIMENTO DE MATERIAIS E DESMOL</t>
  </si>
  <si>
    <t>DAGEM</t>
  </si>
  <si>
    <t>11.004.0028-A</t>
  </si>
  <si>
    <t>11.004.0029-0</t>
  </si>
  <si>
    <t>FORMAS DE MADEIRA DE 3ª,COM APROVEITAMENTO DA MADEIRA POR 4</t>
  </si>
  <si>
    <t>VEZES,PARA A MOLDAGEM DE CINTA SOBRE BALDRAME,INCLUSIVE FORN</t>
  </si>
  <si>
    <t>ECIMENTO DE MATERIAIS E DESMOLDAGEM</t>
  </si>
  <si>
    <t>11.004.0029-A</t>
  </si>
  <si>
    <t>11.004.0030-1</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</si>
  <si>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</si>
  <si>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</si>
  <si>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</si>
  <si>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</si>
  <si>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</si>
  <si>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</si>
  <si>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11.004.0030-B</t>
  </si>
  <si>
    <t>11.004.0035-1</t>
  </si>
  <si>
    <t>ESCORAMENTO DE FORMAS ATE 3,30M DE PE DIREITO,COM MADEIRA DE</t>
  </si>
  <si>
    <t xml:space="preserve"> 3ª,TABUAS EMPREGADAS 3 VEZES,PRUMOS 4 VEZES</t>
  </si>
  <si>
    <t>11.004.0035-B</t>
  </si>
  <si>
    <t>11.004.0036-0</t>
  </si>
  <si>
    <t>ESCORAMENTO DE FORMAS DE 3,30 ATE 3,50M DE PE DIREITO,COM MA</t>
  </si>
  <si>
    <t>DEIRA DE 3ª,TABUAS EMPREGADAS 3 VEZES,PRUMOS 4 VEZES</t>
  </si>
  <si>
    <t>11.004.0036-A</t>
  </si>
  <si>
    <t>11.004.0037-0</t>
  </si>
  <si>
    <t>ESCORAMENTO DE FORMAS DE 3,50 ATE 4,00M DE PE DIREITO,COM MA</t>
  </si>
  <si>
    <t>11.004.0037-A</t>
  </si>
  <si>
    <t>11.004.0038-1</t>
  </si>
  <si>
    <t>ESCORAMENTO DE FORMAS DE 4,00 ATE 5,00M DE PE DIREITO,COM MA</t>
  </si>
  <si>
    <t>11.004.0038-B</t>
  </si>
  <si>
    <t>11.004.0053-1</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</si>
  <si>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</si>
  <si>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</si>
  <si>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</si>
  <si>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</si>
  <si>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</si>
  <si>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11.004.0053-B</t>
  </si>
  <si>
    <t>11.004.0055-0</t>
  </si>
  <si>
    <t>ESCORAMENTO DE ROCHA,OU ENCHIMENTO POR CIMA DE CAMBOTAS META</t>
  </si>
  <si>
    <t>LICAS,COM MADEIRA DE REFLORESTAMENTO,MEDIDO PELO VOLUME DE M</t>
  </si>
  <si>
    <t>ADEIRA EMPREGADA,CONSIDERANDO A SECAO MEDIA DAS TORAS E SEU</t>
  </si>
  <si>
    <t>COMPRIMENTO</t>
  </si>
  <si>
    <t>11.004.0055-A</t>
  </si>
  <si>
    <t>11.004.0060-0</t>
  </si>
  <si>
    <t>ESCORAMENTO DE TUNEL ESCAVADO EM TERRA,COM MADEIRA DE REFLOR</t>
  </si>
  <si>
    <t>ESTAMENTO SERRADA,DE 2",POR CIMA DAS CAMBOTAS METALICAS,INCL</t>
  </si>
  <si>
    <t>USIVE O FORNECIMENTO E COLOCACAO DA MADEIRA,SEM APROVEITAMEN</t>
  </si>
  <si>
    <t>TO DESTA</t>
  </si>
  <si>
    <t>11.004.0060-A</t>
  </si>
  <si>
    <t>11.004.0061-0</t>
  </si>
  <si>
    <t>REFORCO LATERAL DE ESCORAMENTO DE FORMAS DE PILARES OU VIGAS</t>
  </si>
  <si>
    <t>,COM 30% DE APROVEITAMENTO DA MADEIRA,INCLUSIVE RETIRADA</t>
  </si>
  <si>
    <t>11.004.0061-A</t>
  </si>
  <si>
    <t>11.004.0063-0</t>
  </si>
  <si>
    <t>,COM APROVEITAMENTO DE 2 VEZES DA MADEIRA,INCLUSIVE RETIRADA</t>
  </si>
  <si>
    <t>11.004.0063-A</t>
  </si>
  <si>
    <t>11.004.0065-0</t>
  </si>
  <si>
    <t>ESCORAMENTO DE FORMA DE PARAMENTOS VERTICAIS,PARA ALTURA ATE</t>
  </si>
  <si>
    <t xml:space="preserve"> 1,50M,COM 30% DE APROVEITAMENTO DA MADEIRA,INCLUSIVE RETIRA</t>
  </si>
  <si>
    <t>DA</t>
  </si>
  <si>
    <t>11.004.0065-A</t>
  </si>
  <si>
    <t>11.004.0066-0</t>
  </si>
  <si>
    <t>ESCORAMENTO DE FORMA DE PARAMETROS VERTICAIS,PARA ALTURA ATE</t>
  </si>
  <si>
    <t xml:space="preserve"> 1,50M,COM APROVEITAMENTO DE 2 VEZES DA MADEIRA,INCLUSIVE RE</t>
  </si>
  <si>
    <t>TIRADA</t>
  </si>
  <si>
    <t>11.004.0066-A</t>
  </si>
  <si>
    <t>11.004.0069-1</t>
  </si>
  <si>
    <t>ESCORAMENTO DE FORMAS DE PARAMENTOS VERTICAIS,PARA ALTURA DE</t>
  </si>
  <si>
    <t xml:space="preserve"> 1,50 A 5,00M,COM 30% DE APROVEITAMENTO DA MADEIRA,INCLUSIVE</t>
  </si>
  <si>
    <t xml:space="preserve"> RETIRADA</t>
  </si>
  <si>
    <t>11.004.0069-B</t>
  </si>
  <si>
    <t>11.004.0070-1</t>
  </si>
  <si>
    <t xml:space="preserve"> 1,50 A 5,00M,COM APROVEITAMENTO DE 2 VEZES DA MADEIRA,INCLU</t>
  </si>
  <si>
    <t>SIVE RETIRADA</t>
  </si>
  <si>
    <t>11.004.0070-B</t>
  </si>
  <si>
    <t>11.004.0072-1</t>
  </si>
  <si>
    <t xml:space="preserve"> 5,00M A 8,00M,COM 30% DE APROVEITAMENTO DA MADEIRA,INCLUSIV</t>
  </si>
  <si>
    <t>E RETIRADA</t>
  </si>
  <si>
    <t>11.004.0072-B</t>
  </si>
  <si>
    <t>11.004.0073-1</t>
  </si>
  <si>
    <t xml:space="preserve"> 5,00M A 8,00M,COM APROVEITAMENTO DE 2 VEZES DA MADEIRA,INCL</t>
  </si>
  <si>
    <t>USIVE RETIRADA</t>
  </si>
  <si>
    <t>11.004.0073-B</t>
  </si>
  <si>
    <t>11.004.0075-0</t>
  </si>
  <si>
    <t xml:space="preserve"> 8,00M A 12,00M,COM 30% DE APROVEITAMENTO DA MADEIRA,INCLUSI</t>
  </si>
  <si>
    <t>VE RETIRADA</t>
  </si>
  <si>
    <t>11.004.0075-A</t>
  </si>
  <si>
    <t>11.004.0076-1</t>
  </si>
  <si>
    <t xml:space="preserve"> 8,00 A 12,00M,COM APROVEITAMENTO DE 2 VEZES DA MADEIRA,INCL</t>
  </si>
  <si>
    <t>11.004.0076-B</t>
  </si>
  <si>
    <t>11.004.0080-0</t>
  </si>
  <si>
    <t>JUNTA DE MADEIRA PARA PONTES,UTILIZANDO SARRAFOS DE 1X7CM</t>
  </si>
  <si>
    <t>11.004.0080-A</t>
  </si>
  <si>
    <t>11.004.0100-0</t>
  </si>
  <si>
    <t>PILAR EM MADEIRA DE REFLORESTAMENTO,COM DIAMETRO APROXIMADO</t>
  </si>
  <si>
    <t>DE 25CM,TRATADO COM IMUNIZANTE,EXCLUSIVE ESCAVACAO,FUNDACAO</t>
  </si>
  <si>
    <t>E REATERRO.FORNECIMENTO E ASSENTAMENTO</t>
  </si>
  <si>
    <t>11.004.0100-A</t>
  </si>
  <si>
    <t>11.004.0200-0</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</si>
  <si>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</si>
  <si>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</si>
  <si>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</si>
  <si>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</si>
  <si>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</si>
  <si>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</si>
  <si>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11.004.0200-A</t>
  </si>
  <si>
    <t>11.005.0001-1</t>
  </si>
  <si>
    <t>FORMAS DE CHAPAS DE MADEIRA COMPENSADA,EMPREGANDO-SE AS DE 1</t>
  </si>
  <si>
    <t>4MM,RESINADAS,E TAMBEM AS DE 20MM DE ESPESSURA,PLASTIFICADAS</t>
  </si>
  <si>
    <t>,SERVINDO 4 VEZES,E A MADEIRA AUXILIAR SERVINDO 3 VEZES,INCL</t>
  </si>
  <si>
    <t>USIVE FORNECIMENTO E DESMOLDAGEM,EXCLUSIVE ESCORAMENTO</t>
  </si>
  <si>
    <t>11.005.0001-B</t>
  </si>
  <si>
    <t>11.005.0002-1</t>
  </si>
  <si>
    <t>4MM,RESINADAS E TAMBEM AS DE 20MM DE ESPESSURA,PLASTIFICADAS</t>
  </si>
  <si>
    <t>,SERVINDO 1 VEZ,INCLUSIVE FORNECIMENTO E DESMOLDAGEM,EXCLUSI</t>
  </si>
  <si>
    <t>VE ESCORAMENTO</t>
  </si>
  <si>
    <t>11.005.0002-B</t>
  </si>
  <si>
    <t>11.005.0005-1</t>
  </si>
  <si>
    <t>FORMAS DE CHAPAS DE MADEIRA COMPENSADA,DE 20MM DE ESPESSURA,</t>
  </si>
  <si>
    <t>PLASTIFICADAS,SERVINDO 1 VEZ PARA VIADUTOS,INCLUINDO PECAS D</t>
  </si>
  <si>
    <t>E TRANSFERENCIA PARA ESCORAMENTO METALICO,EXCLUSIVE ESTE,INC</t>
  </si>
  <si>
    <t>LUSIVE FORNECIMENTO DE MATERIAIS E DESMOLDAGEM</t>
  </si>
  <si>
    <t>11.005.0005-B</t>
  </si>
  <si>
    <t>11.005.0006-1</t>
  </si>
  <si>
    <t>PLASTIFICADAS,SERVINDO A MADEIRA 2 VEZES PARA VIADUTOS,INCLU</t>
  </si>
  <si>
    <t>INDO PECAS DE TRANSFERENCIA PARA ESCORAMENTO METALICO,EXCLUS</t>
  </si>
  <si>
    <t>IVE ESTE,INCLUSIVE FORNECIMENTO DE MATERIAIS E DESMOLDAGEM</t>
  </si>
  <si>
    <t>11.005.0006-B</t>
  </si>
  <si>
    <t>11.005.0010-0</t>
  </si>
  <si>
    <t>FORMAS DE CHAPAS DE MADEIRA COMPENSADA,DE 14MM DE ESPESSURA,</t>
  </si>
  <si>
    <t>RESINADAS,PARA LAJES,SERVINDO 5 VEZES,E MADEIRA AUXILIAR SER</t>
  </si>
  <si>
    <t>VINDO 5 VEZES,INCLUSIVE FORNECIMENTO E DESMOLDAGEM,EXCLUSIVE</t>
  </si>
  <si>
    <t>11.005.0010-A</t>
  </si>
  <si>
    <t>11.005.0012-0</t>
  </si>
  <si>
    <t>RESINADAS,PARA LAJES,SERVINDO 2 VEZES,E MADEIRA AUXILIAR SER</t>
  </si>
  <si>
    <t>VINDO 2 VEZES,INCLUSIVE FORNECIMENTO E DESMOLDAGEM,EXCLUSIVE</t>
  </si>
  <si>
    <t>11.005.0012-A</t>
  </si>
  <si>
    <t>11.005.0015-0</t>
  </si>
  <si>
    <t>PLASTIFICADAS,SERVINDO 2 VEZES,E MADEIRA AUXILIAR SERVINDO 3</t>
  </si>
  <si>
    <t xml:space="preserve"> VEZES,INCLUSIVE FORNECIMENTO E DESMOLDAGEM,EXCLUSIVE ESCORA</t>
  </si>
  <si>
    <t>11.005.0015-A</t>
  </si>
  <si>
    <t>11.005.0020-0</t>
  </si>
  <si>
    <t>FORMAS DE CHAPAS DE MADEIRA COMPENSADA,DE 10MM DE ESPESSURA,</t>
  </si>
  <si>
    <t>TIPO CAIXA PERDIDA,COM 50CM DE LARGURA E 46CM DE ALTURA.FORN</t>
  </si>
  <si>
    <t>11.005.0020-A</t>
  </si>
  <si>
    <t>11.005.0050-0</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</si>
  <si>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</si>
  <si>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</si>
  <si>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</si>
  <si>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</si>
  <si>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</si>
  <si>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11.005.0050-A</t>
  </si>
  <si>
    <t>11.005.0055-0</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</si>
  <si>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</si>
  <si>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</si>
  <si>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</si>
  <si>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</si>
  <si>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</si>
  <si>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11.005.0055-A</t>
  </si>
  <si>
    <t>11.008.0001-1</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</si>
  <si>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</si>
  <si>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</si>
  <si>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</si>
  <si>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</si>
  <si>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11.008.0001-B</t>
  </si>
  <si>
    <t>11.008.0003-0</t>
  </si>
  <si>
    <t>ETRO IGUAL A 8MM,DESTINADA A ARMADURA DE PECAS DE CONCRETO A</t>
  </si>
  <si>
    <t>RMADO,COMPREENDENDO 10% DE PERDAS DE PONTAS E ARAME 18.FORNE</t>
  </si>
  <si>
    <t>11.008.0003-A</t>
  </si>
  <si>
    <t>11.008.0004-1</t>
  </si>
  <si>
    <t>E DE CONFORMACAO SUPERFICIAL MINIMO (ADERENCIA) IGUAL A 1,DI</t>
  </si>
  <si>
    <t>AMETRO MAIOR OU IGUAL A 10MM,DESTINADA A ARMADURA DE PECAS D</t>
  </si>
  <si>
    <t>E CONCRETO ARMADO,COMPREENDENDO 10% DE PERDAS DE PONTAS E AR</t>
  </si>
  <si>
    <t>AME 18.FORNECIMENTO</t>
  </si>
  <si>
    <t>11.008.0004-B</t>
  </si>
  <si>
    <t>11.009.0011-0</t>
  </si>
  <si>
    <t>FIO DE ACO CA-60,REDONDO,COM SALIENCIA OU MOSSA,COEFICIENTE</t>
  </si>
  <si>
    <t>DE CONFORMACAO SUPERFICIAL MINIMO(ADERENCIA)IGUAL A 1,5,DIAM</t>
  </si>
  <si>
    <t>ETRO ENTRE 4,2 A 5MM,DESTINADO A ARMADURA DE PECAS DE CONCRE</t>
  </si>
  <si>
    <t>TO ARMADO,COMPREENDENDO 10% DE PERDAS DE PONTAS E ARAME 18.F</t>
  </si>
  <si>
    <t>ORNECIMENTO</t>
  </si>
  <si>
    <t>11.009.0011-A</t>
  </si>
  <si>
    <t>11.009.0012-0</t>
  </si>
  <si>
    <t>DE CONFORMACAO SUPERFICIAL MINIMO (ADERENCIA)IGUAL A 1,5,DIA</t>
  </si>
  <si>
    <t>METRO ACIMA DE 5MM,DESTINADO A ARMADURA DE PECAS DE CONCRETO</t>
  </si>
  <si>
    <t xml:space="preserve"> ARMADO,10% DE PERDAS DE PONTAS E ARAME 18.FORNECIMENTO</t>
  </si>
  <si>
    <t>11.009.0012-A</t>
  </si>
  <si>
    <t>11.009.0013-0</t>
  </si>
  <si>
    <t>BARRA DE ACO CA-50,COM SALIENCIA OU MOSSA,COEFICIENTE DE CON</t>
  </si>
  <si>
    <t>FORMACAO SUPERFICIAL MINIMO (ADERENCIA) IGUAL A 1,5,DIAMETRO</t>
  </si>
  <si>
    <t xml:space="preserve"> DE 6,3MM,DESTINADA A ARMADURA DE CONCRETO ARMADO,10% DE PER</t>
  </si>
  <si>
    <t>DAS DE PONTAS E ARAME 18.FORNECIMENTO</t>
  </si>
  <si>
    <t>11.009.0013-A</t>
  </si>
  <si>
    <t>11.009.0014-1</t>
  </si>
  <si>
    <t xml:space="preserve"> DE 8 A 12,5MM,DESTINADA A ARMADURA DE CONCRETO ARMADO,10%</t>
  </si>
  <si>
    <t>DE PERDAS DE PONTAS E ARAME 18.FORNECIMENTO</t>
  </si>
  <si>
    <t>11.009.0014-B</t>
  </si>
  <si>
    <t>11.009.0015-1</t>
  </si>
  <si>
    <t xml:space="preserve"> ACIMA DE 12,5MM,DESTINADA A ARMADURA DE CONCRETO ARMADO,10%</t>
  </si>
  <si>
    <t xml:space="preserve"> DE PERDAS DE PONTAS E ARAME 18.FORNECIMENTO</t>
  </si>
  <si>
    <t>11.009.0015-B</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</si>
  <si>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</si>
  <si>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</si>
  <si>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</si>
  <si>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</si>
  <si>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</si>
  <si>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</si>
  <si>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</si>
  <si>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</si>
  <si>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</si>
  <si>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</si>
  <si>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</si>
  <si>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</si>
  <si>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</si>
  <si>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</si>
  <si>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</si>
  <si>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</si>
  <si>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</si>
  <si>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</si>
  <si>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</si>
  <si>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</si>
  <si>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</si>
  <si>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</si>
  <si>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</si>
  <si>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</si>
  <si>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</si>
  <si>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</si>
  <si>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</si>
  <si>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</si>
  <si>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</si>
  <si>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</si>
  <si>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</si>
  <si>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</si>
  <si>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</si>
  <si>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</si>
  <si>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</si>
  <si>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</si>
  <si>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</si>
  <si>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</si>
  <si>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</si>
  <si>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</si>
  <si>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</si>
  <si>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</si>
  <si>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</si>
  <si>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</si>
  <si>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</si>
  <si>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</si>
  <si>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</si>
  <si>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</si>
  <si>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</si>
  <si>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</si>
  <si>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</si>
  <si>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</si>
  <si>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</si>
  <si>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</si>
  <si>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</si>
  <si>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</si>
  <si>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</si>
  <si>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</si>
  <si>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</si>
  <si>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</si>
  <si>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</si>
  <si>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</si>
  <si>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</si>
  <si>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</si>
  <si>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</si>
  <si>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</si>
  <si>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</si>
  <si>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</si>
  <si>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</si>
  <si>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</si>
  <si>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</si>
  <si>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</si>
  <si>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</si>
  <si>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</si>
  <si>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</si>
  <si>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</si>
  <si>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</si>
  <si>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</si>
  <si>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</si>
  <si>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</si>
  <si>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</si>
  <si>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</si>
  <si>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</si>
  <si>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</si>
  <si>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</si>
  <si>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</si>
  <si>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</si>
  <si>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</si>
  <si>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</si>
  <si>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</si>
  <si>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</si>
  <si>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</si>
  <si>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</si>
  <si>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</si>
  <si>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</si>
  <si>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</si>
  <si>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</si>
  <si>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</si>
  <si>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</si>
  <si>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</si>
  <si>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</si>
  <si>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</si>
  <si>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</si>
  <si>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</si>
  <si>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</si>
  <si>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11.010.0008-0</t>
  </si>
  <si>
    <t>CABO DE ACO DE 1 CORDOALHA DE 12,7MM,EXCLUSIVE BAINHA E PERD</t>
  </si>
  <si>
    <t>AS DE PONTAS,COMPREENDENDO APENAS O FORNECIMENTO MEDIDO PELO</t>
  </si>
  <si>
    <t>PESO DO CABO GEOMETRICAMENTE NECESSARIO</t>
  </si>
  <si>
    <t>11.010.0008-A</t>
  </si>
  <si>
    <t>11.010.0028-0</t>
  </si>
  <si>
    <t>CABO DE ACO PARA 2 CORDOALHAS DE 12,7MM,INCLUSIVE BAINHA DE</t>
  </si>
  <si>
    <t>ACO GALVANIZADO,COMPREENDENDO APENAS O FORNECIMENTO MEDIDO P</t>
  </si>
  <si>
    <t>ELO PESO DO CABO GEOMETRICAMENTE NECESSARIO</t>
  </si>
  <si>
    <t>11.010.0028-A</t>
  </si>
  <si>
    <t>11.010.0029-0</t>
  </si>
  <si>
    <t>CABO DE ACO PARA 3 CORDOALHAS DE 12,7MM,INCLUSIVE BAINHA DE</t>
  </si>
  <si>
    <t>11.010.0029-A</t>
  </si>
  <si>
    <t>11.010.0030-0</t>
  </si>
  <si>
    <t>CABO DE ACO PARA 4 CORDOALHAS DE 12,7MM,INCLUSIVE BAINHA DE</t>
  </si>
  <si>
    <t>11.010.0030-A</t>
  </si>
  <si>
    <t>11.010.0031-0</t>
  </si>
  <si>
    <t>CABO DE ACO PARA 5 CORDOALHAS DE 12,7MM,INCLUSIVE BAINHA DE</t>
  </si>
  <si>
    <t>11.010.0031-A</t>
  </si>
  <si>
    <t>11.010.0032-0</t>
  </si>
  <si>
    <t>CABO DE ACO PARA 6 CORDOALHAS DE 12,7MM,INCLUSIVE BAINHA DE</t>
  </si>
  <si>
    <t>11.010.0032-A</t>
  </si>
  <si>
    <t>11.010.0033-0</t>
  </si>
  <si>
    <t>CABO DE ACO PARA 7 CORDOALHAS DE 12,7MM,INCLUSIVE BAINHA DE</t>
  </si>
  <si>
    <t>11.010.0033-A</t>
  </si>
  <si>
    <t>11.010.0034-0</t>
  </si>
  <si>
    <t>CABO DE ACO PARA 12 CORDOALHAS DE 12,7MM,INCLUSIVE BAINHA DE</t>
  </si>
  <si>
    <t xml:space="preserve"> ACO GALVANIZADO,COMPREENDENDO APENAS O FORNECIMENTO MEDIDO</t>
  </si>
  <si>
    <t>PELO PESO DO CABO GEOMETRICAMENTE NECESSARIO</t>
  </si>
  <si>
    <t>11.010.0034-A</t>
  </si>
  <si>
    <t>11.010.0035-0</t>
  </si>
  <si>
    <t>CABO DE ACO PARA 19 CORDOALHAS DE 12,7MM,INCLUSIVE BAINHA DE</t>
  </si>
  <si>
    <t>11.010.0035-A</t>
  </si>
  <si>
    <t>11.010.0036-0</t>
  </si>
  <si>
    <t>CABO DE ACO PARA 22 CORDOALHAS DE 12,7MM,INCLUSIVE BAINHA DE</t>
  </si>
  <si>
    <t>11.010.0036-A</t>
  </si>
  <si>
    <t>11.010.0037-0</t>
  </si>
  <si>
    <t>CABO DE ACO PARA 27 CORDOALHAS DE 12,7MM,INCLUSIVE BAINHA DE</t>
  </si>
  <si>
    <t>11.010.0037-A</t>
  </si>
  <si>
    <t>11.010.0038-0</t>
  </si>
  <si>
    <t>CABO DE ACO PARA 31 CORDOALHAS DE 12,7MM,INCLUSIVE BAINHA DE</t>
  </si>
  <si>
    <t>11.010.0038-A</t>
  </si>
  <si>
    <t>11.010.0039-0</t>
  </si>
  <si>
    <t>CABO DE ACO PARA 37 CORDOALHAS DE 12,7MM,INCLUSIVE BAINHA DE</t>
  </si>
  <si>
    <t>11.010.0039-A</t>
  </si>
  <si>
    <t>11.010.0060-0</t>
  </si>
  <si>
    <t>CABO DE ACO DE 1 CORDOALHA DE 15,2MM,EXCLUSIVE BAINHA E PERD</t>
  </si>
  <si>
    <t xml:space="preserve"> PESO DO CABO GEOMETRICAMENTE NECESSARIO</t>
  </si>
  <si>
    <t>11.010.0060-A</t>
  </si>
  <si>
    <t>11.010.0081-0</t>
  </si>
  <si>
    <t>CABO DE ACO DE 2 CORDOALHAS DE 15,2MM,INCLUSIVE BAINHA DE AC</t>
  </si>
  <si>
    <t>O GALVANIZADO,COMPREENDENDO APENAS O FORNECIMENTO MEDIDO PEL</t>
  </si>
  <si>
    <t>O PESO DO CABO GEOMETRICAMENTE NECESSARIO</t>
  </si>
  <si>
    <t>11.010.0081-A</t>
  </si>
  <si>
    <t>11.010.0082-0</t>
  </si>
  <si>
    <t>CABO DE ACO DE 3 CORDOALHAS DE 15,2MM,INCLUSIVE BAINHA DE AC</t>
  </si>
  <si>
    <t>11.010.0082-A</t>
  </si>
  <si>
    <t>11.010.0083-0</t>
  </si>
  <si>
    <t>CABO DE ACO DE 4 CORDOALHAS DE 15,2MM,INCLUSIVE BAINHA DE AC</t>
  </si>
  <si>
    <t>11.010.0083-A</t>
  </si>
  <si>
    <t>11.010.0084-0</t>
  </si>
  <si>
    <t>CABO DE ACO DE 5 CORDOALHAS DE 15,2MM,INCLUSIVE BAINHA DE AC</t>
  </si>
  <si>
    <t>11.010.0084-A</t>
  </si>
  <si>
    <t>11.010.0085-0</t>
  </si>
  <si>
    <t>CABO DE ACO DE 6 CORDOALHAS DE 15,2MM,INCLUSIVE BAINHA DE AC</t>
  </si>
  <si>
    <t>11.010.0085-A</t>
  </si>
  <si>
    <t>11.010.0086-0</t>
  </si>
  <si>
    <t>CABO DE ACO DE 7 CORDOALHAS DE 15,2MM,INCLUSIVE BAINHA DE AC</t>
  </si>
  <si>
    <t>11.010.0086-A</t>
  </si>
  <si>
    <t>11.010.0087-0</t>
  </si>
  <si>
    <t>CABO DE ACO DE 12 CORDOALHAS DE 15,2MM,INCLUSIVE BAINHA DE A</t>
  </si>
  <si>
    <t>CO GALVANIZADO,COMPREENDENDO APENAS O FORNECIMENTO MEDIDO PE</t>
  </si>
  <si>
    <t>LO PESO DO CABO GEOMETRICAMENTE NECESSARIO</t>
  </si>
  <si>
    <t>11.010.0087-A</t>
  </si>
  <si>
    <t>11.010.0088-0</t>
  </si>
  <si>
    <t>CABO DE ACO DE 19 CORDOALHAS DE 15,2MM,INCLUSIVE BAINHA DE A</t>
  </si>
  <si>
    <t>11.010.0088-A</t>
  </si>
  <si>
    <t>11.010.0089-0</t>
  </si>
  <si>
    <t>CABO DE ACO DE 22 CORDOALHAS DE 15,2MM,INCLUSIVE BAINHA DE A</t>
  </si>
  <si>
    <t>11.010.0089-A</t>
  </si>
  <si>
    <t>11.010.0090-0</t>
  </si>
  <si>
    <t>CABO DE ACO DE 27 CORDOALHAS DE 15,2MM,INCLUSIVE BAINHA DE A</t>
  </si>
  <si>
    <t>11.010.0090-A</t>
  </si>
  <si>
    <t>11.010.0091-0</t>
  </si>
  <si>
    <t>CABO DE ACO DE 31 CORDOALHAS DE 15,2MM,INCLUSIVE BAINHA DE A</t>
  </si>
  <si>
    <t>11.010.0091-A</t>
  </si>
  <si>
    <t>11.010.0092-0</t>
  </si>
  <si>
    <t>CABO DE ACO DE 37 CORDOALHAS DE 15,2MM,INCLUSIVE BAINHA DE A</t>
  </si>
  <si>
    <t>11.010.0092-A</t>
  </si>
  <si>
    <t>11.011.0010-0</t>
  </si>
  <si>
    <t>PREPARO E COLOCACAO DE 1 CORDOALHA DE 12,7MM OU 15,2MM,NAS F</t>
  </si>
  <si>
    <t>ORMAS,COMPREENDENDO CORTE,MONTAGEM,ENFIACAO NA BAINHA,BEM CO</t>
  </si>
  <si>
    <t>MO FORNECIMENTO DE CIMENTO PARA INJECAO</t>
  </si>
  <si>
    <t>11.011.0010-A</t>
  </si>
  <si>
    <t>11.011.0011-0</t>
  </si>
  <si>
    <t>PREPARO E COLOCACAO DE 2 CORDOALHAS DE 12,7MM,NAS FORMAS,COM</t>
  </si>
  <si>
    <t>PREENDENDO CORTE,MONTAGEM,ENFIACAO NA BAINHA,BEM COMO FORNEC</t>
  </si>
  <si>
    <t>IMENTO DE CIMENTO PARA INJECAO</t>
  </si>
  <si>
    <t>11.011.0011-A</t>
  </si>
  <si>
    <t>11.011.0012-0</t>
  </si>
  <si>
    <t>PREPARO E COLOCACAO DE 3 CORDOALHAS DE 12,7MM,NAS FORMAS,COM</t>
  </si>
  <si>
    <t>11.011.0012-A</t>
  </si>
  <si>
    <t>11.011.0013-0</t>
  </si>
  <si>
    <t>PREPARO E COLOCACAO DE 4 CORDOALHAS DE 12,7MM,NAS FORMAS,COM</t>
  </si>
  <si>
    <t>11.011.0013-A</t>
  </si>
  <si>
    <t>11.011.0014-0</t>
  </si>
  <si>
    <t>PREPARO E COLOCACAO DE 5 CORDOALHAS DE 12,7MM,NAS FORMAS,COM</t>
  </si>
  <si>
    <t>11.011.0014-A</t>
  </si>
  <si>
    <t>11.011.0015-0</t>
  </si>
  <si>
    <t>PREPARO E COLOCACAO DE 6 CORDOALHAS DE 12,7MM,NAS FORMAS,COM</t>
  </si>
  <si>
    <t>11.011.0015-A</t>
  </si>
  <si>
    <t>11.011.0016-0</t>
  </si>
  <si>
    <t>PREPARO E COLOCACAO DE 7 CORDOALHAS DE 12,7MM,NAS FORMAS,COM</t>
  </si>
  <si>
    <t>11.011.0016-A</t>
  </si>
  <si>
    <t>11.011.0017-1</t>
  </si>
  <si>
    <t>PREPARO E COLOCACAO DE 12 CORDOALHAS DE 12,7MM,NAS FORMAS,CO</t>
  </si>
  <si>
    <t>MPREENDENDO CORTE,MONTAGEM,ENFIACAO NA BAINHA,BEM COMO FORNE</t>
  </si>
  <si>
    <t>CIMENTO DE CIMENTO PARA INJECAO</t>
  </si>
  <si>
    <t>11.011.0017-B</t>
  </si>
  <si>
    <t>11.011.0018-0</t>
  </si>
  <si>
    <t>PREPARO E COLOCACAO DE 19 CORDOALHAS DE 12,7MM,NAS FORMAS,CO</t>
  </si>
  <si>
    <t>11.011.0018-A</t>
  </si>
  <si>
    <t>11.011.0019-0</t>
  </si>
  <si>
    <t>PREPARO E COLOCACAO DE 22 CORDOALHAS DE 12,7MM,NAS FORMAS,CO</t>
  </si>
  <si>
    <t>11.011.0019-A</t>
  </si>
  <si>
    <t>11.011.0020-0</t>
  </si>
  <si>
    <t>PREPARO E COLOCACAO DE 27 CORDOALHAS DE 12,7MM,NAS FORMAS,CO</t>
  </si>
  <si>
    <t>11.011.0020-A</t>
  </si>
  <si>
    <t>11.011.0021-0</t>
  </si>
  <si>
    <t>PREPARO E COLOCACAO DE 31 CORDOALHAS DE 12,7MM,NAS FORMAS,CO</t>
  </si>
  <si>
    <t>11.011.0021-A</t>
  </si>
  <si>
    <t>11.011.0022-0</t>
  </si>
  <si>
    <t>PREPARO E COLOCACAO DE 37 CORDOALHAS DE 12,7MM,NAS FORMAS,CO</t>
  </si>
  <si>
    <t>11.011.0022-A</t>
  </si>
  <si>
    <t>11.011.0023-1</t>
  </si>
  <si>
    <t>CORTE,DOBRAGEM,MONTAGEM E COLOCACAO DE FERRAGENS NA FORMAS,A</t>
  </si>
  <si>
    <t>CO CA-25,EM BARRA REDONDA COM DIAMETRO IGUAL A 6,3MM</t>
  </si>
  <si>
    <t>11.011.0023-B</t>
  </si>
  <si>
    <t>11.011.0024-1</t>
  </si>
  <si>
    <t>CORTE,DOBRAGEM,MONTAGEM E COLOCACAO DE FERRAGENS NAS FORMAS,</t>
  </si>
  <si>
    <t>ACO CA-25,EM BARRA REDONDA COM DIAMETRO IGUAL A 8MM</t>
  </si>
  <si>
    <t>11.011.0024-B</t>
  </si>
  <si>
    <t>11.011.0025-1</t>
  </si>
  <si>
    <t>ACO CA-25,EM BARRA REDONDA COM DIAMETRO MAIOR OU IGUAL A 10M</t>
  </si>
  <si>
    <t>11.011.0025-B</t>
  </si>
  <si>
    <t>11.011.0027-0</t>
  </si>
  <si>
    <t>ACO CA-60,EM FIO REDONDO,COM DIAMETRO DE 4,2 A 5MM</t>
  </si>
  <si>
    <t>11.011.0027-A</t>
  </si>
  <si>
    <t>11.011.0028-0</t>
  </si>
  <si>
    <t>ACO CA-60,EM FIO REDONDO COM DIAMETRO ACIMA DE 5MM</t>
  </si>
  <si>
    <t>11.011.0028-A</t>
  </si>
  <si>
    <t>11.011.0029-0</t>
  </si>
  <si>
    <t>ACO CA-50,EM BARRAS REDONDAS,COM DIAMETRO IGUAL A 6,3MM</t>
  </si>
  <si>
    <t>11.011.0029-A</t>
  </si>
  <si>
    <t>11.011.0030-1</t>
  </si>
  <si>
    <t>ACO CA-50,EM BARRAS REDONDAS,COM DIAMETRO DE 8 A 12,5MM</t>
  </si>
  <si>
    <t>11.011.0030-B</t>
  </si>
  <si>
    <t>11.011.0031-1</t>
  </si>
  <si>
    <t>ACO CA-50,EM BARRAS REDONDAS,COM DIAMETRO ACIMA DE 12,5MM</t>
  </si>
  <si>
    <t>11.011.0031-B</t>
  </si>
  <si>
    <t>11.011.0035-0</t>
  </si>
  <si>
    <t>INCLUSIVE TRANSPORTE HORIZONTAL E VERTICAL COM EQUIPAMENTOS</t>
  </si>
  <si>
    <t>(GUINDASTE E GUINDAUTO),PARA ESTRUTURAS DE PONTES E VIADUTOS</t>
  </si>
  <si>
    <t>,ACO CA-50,DIAMETRO ATE 6,3MM</t>
  </si>
  <si>
    <t>11.011.0035-A</t>
  </si>
  <si>
    <t>11.011.0036-0</t>
  </si>
  <si>
    <t>,ACO CA-50,DIAMETRO DE 8 A 12,5MM</t>
  </si>
  <si>
    <t>11.011.0036-A</t>
  </si>
  <si>
    <t>11.011.0037-0</t>
  </si>
  <si>
    <t>,ACO CA-50,DIAMETRO ACIMA DE 12,5MM</t>
  </si>
  <si>
    <t>11.011.0037-A</t>
  </si>
  <si>
    <t>11.011.0040-0</t>
  </si>
  <si>
    <t>CORTE,MONTAGEM E COLOCACAO DE TELAS DE ACO CA-60,CRUZADAS E</t>
  </si>
  <si>
    <t>SOLDADAS ENTRE SI,EM PECAS DE CONCRETO</t>
  </si>
  <si>
    <t>11.011.0040-A</t>
  </si>
  <si>
    <t>11.012.0015-0</t>
  </si>
  <si>
    <t>CONE DE ANCORAGEM DE CABO DE ACO DE 1 CORDOALHA DE 12,7MM,CO</t>
  </si>
  <si>
    <t>MPREENDENDO FORNECIMENTO DO CONE,DE LUVA CONE-BAINHA,DE 2,00</t>
  </si>
  <si>
    <t>M DE MOLA CENTRAL E BAINHA,BEM COMO AS OPERACOES DE PROTENSA</t>
  </si>
  <si>
    <t>O E INJECAO DE CIMENTO</t>
  </si>
  <si>
    <t>11.012.0015-A</t>
  </si>
  <si>
    <t>11.012.0016-0</t>
  </si>
  <si>
    <t>CONE DE ANCORAGEM DE CABO DE ACO DE 2 CORDOALHAS DE 12,7MM,C</t>
  </si>
  <si>
    <t>OMPREENDENDO FORNECIMENTO DO CONE,DE LUVA CONE-BAINHA,DE 2,0</t>
  </si>
  <si>
    <t>0M DE MOLA CENTRAL E BAINHA,BEM COMO AS OPERACOES DE PROTENS</t>
  </si>
  <si>
    <t>AO E INJECAO DE CIMENTO</t>
  </si>
  <si>
    <t>11.012.0016-A</t>
  </si>
  <si>
    <t>11.012.0017-0</t>
  </si>
  <si>
    <t>CONE DE ANCORAGEM DE CABO DE ACO DE 3 CORDOALHAS DE 12,7MM,C</t>
  </si>
  <si>
    <t>11.012.0017-A</t>
  </si>
  <si>
    <t>11.012.0018-0</t>
  </si>
  <si>
    <t>CONE DE ANCORAGEM DE CABO DE ACO DE 4 CORDOALHAS DE 12,7MM,C</t>
  </si>
  <si>
    <t>11.012.0018-A</t>
  </si>
  <si>
    <t>11.012.0019-0</t>
  </si>
  <si>
    <t>CONE DE ANCORAGEM DE CABO DE ACO DE 5 CORDOALHAS DE 12,7MM,C</t>
  </si>
  <si>
    <t>11.012.0019-A</t>
  </si>
  <si>
    <t>11.012.0020-0</t>
  </si>
  <si>
    <t>CONE DE ANCORAGEM DE CABO DE ACO DE 6 CORDOALHAS DE 12,7MM,C</t>
  </si>
  <si>
    <t>11.012.0020-A</t>
  </si>
  <si>
    <t>11.012.0021-0</t>
  </si>
  <si>
    <t>CONE DE ANCORAGEM DE CABO DE ACO DE 7 CORDOALHAS DE 12,7MM,C</t>
  </si>
  <si>
    <t>11.012.0021-A</t>
  </si>
  <si>
    <t>11.012.0025-1</t>
  </si>
  <si>
    <t>CONE DE ANCORAGEM DE CABO DE ACO DE 12 CORDOALHAS DE 12,7MM,</t>
  </si>
  <si>
    <t>COMPREENDENDO FORNECIMENTO DO CONE,DE LUVA CONE-BAINHA,DE 2,</t>
  </si>
  <si>
    <t>00M DE MOLA CENTRAL E BAINHA,BEM COMO AS OPERACOES DE PROTEN</t>
  </si>
  <si>
    <t>SAO E INJECAO DE CIMENTO</t>
  </si>
  <si>
    <t>11.012.0025-B</t>
  </si>
  <si>
    <t>11.012.0030-0</t>
  </si>
  <si>
    <t>CONE DE ANCORAGEM DE CABO DE ACO DE 19 CORDOALHAS DE 12,7MM,</t>
  </si>
  <si>
    <t>11.012.0030-A</t>
  </si>
  <si>
    <t>11.012.0035-0</t>
  </si>
  <si>
    <t>CONE DE ANCORAGEM DE CABO DE ACO DE 22 CORDOALHAS DE 12,7MM,</t>
  </si>
  <si>
    <t>11.012.0035-A</t>
  </si>
  <si>
    <t>11.012.0040-0</t>
  </si>
  <si>
    <t>CONE DE ANCORAGEM DE CABO DE ACO DE 27 CORDOALHAS DE 12,7MM,</t>
  </si>
  <si>
    <t>11.012.0040-A</t>
  </si>
  <si>
    <t>11.012.0045-0</t>
  </si>
  <si>
    <t>CONE DE ANCORAGEM DE CABO DE ACO DE 31 CORDOALHAS DE 12,7MM,</t>
  </si>
  <si>
    <t>11.012.0045-A</t>
  </si>
  <si>
    <t>11.012.0050-0</t>
  </si>
  <si>
    <t>CONE DE ANCORAGEM DE CABO DE ACO DE 37 CORDOALHAS DE 12,7MM,</t>
  </si>
  <si>
    <t>11.012.0050-A</t>
  </si>
  <si>
    <t>11.012.0060-0</t>
  </si>
  <si>
    <t>CONE DE ANCORAGEM DE CABO DE ACO DE 1 CORDOALHA DE 15,2MM,CO</t>
  </si>
  <si>
    <t>11.012.0060-A</t>
  </si>
  <si>
    <t>11.012.0061-0</t>
  </si>
  <si>
    <t>CONE DE ANCORAGEM DE CABO DE ACO DE 2 CORDOALHAS DE 15,2MM,C</t>
  </si>
  <si>
    <t>11.012.0061-A</t>
  </si>
  <si>
    <t>11.012.0062-0</t>
  </si>
  <si>
    <t>CONE DE ANCORAGEM DE CABO DE ACO DE 3 CORDOALHAS DE 15,2MM,C</t>
  </si>
  <si>
    <t>11.012.0062-A</t>
  </si>
  <si>
    <t>11.012.0063-0</t>
  </si>
  <si>
    <t>CONE DE ANCORAGEM DE CABO DE ACO DE 4 CORDOALHAS DE 15,2MM,C</t>
  </si>
  <si>
    <t>11.012.0063-A</t>
  </si>
  <si>
    <t>11.012.0064-0</t>
  </si>
  <si>
    <t>CONE DE ANCORAGEM DE CABO DE ACO DE 5 CORDOALHAS DE 15,2MM,C</t>
  </si>
  <si>
    <t>11.012.0064-A</t>
  </si>
  <si>
    <t>11.012.0065-0</t>
  </si>
  <si>
    <t>CONE DE ANCORAGEM DE CABO DE ACO DE 6 CORDOALHAS DE 15,2MM,C</t>
  </si>
  <si>
    <t>11.012.0065-A</t>
  </si>
  <si>
    <t>11.012.0066-0</t>
  </si>
  <si>
    <t>CONE DE ANCORAGEM DE CABO DE ACO DE 7 CORDOALHAS DE 15,2MM,C</t>
  </si>
  <si>
    <t>0MM DE MOLA CENTRAL E BAINHA,BEM COMO AS OPERACOES DE PROTEN</t>
  </si>
  <si>
    <t>11.012.0066-A</t>
  </si>
  <si>
    <t>11.012.0070-0</t>
  </si>
  <si>
    <t>CONE DE ANCORAGEM DE CABO DE ACO DE 12 CORDOALHAS DE 15,2MM,</t>
  </si>
  <si>
    <t>11.012.0070-A</t>
  </si>
  <si>
    <t>11.012.0075-0</t>
  </si>
  <si>
    <t>CONE DE ANCORAGEM DE CABO DE ACO DE 19 CORDOALHAS DE 15,2MM,</t>
  </si>
  <si>
    <t>11.012.0075-A</t>
  </si>
  <si>
    <t>11.012.0080-0</t>
  </si>
  <si>
    <t>CONE DE ANCORAGEM DE CABO DE ACO DE 22 CORDOALHAS DE 15,2MM,</t>
  </si>
  <si>
    <t>11.012.0080-A</t>
  </si>
  <si>
    <t>11.012.0085-0</t>
  </si>
  <si>
    <t>CONE DE ANCORAGEM DE CABO DE ACO DE 27 CORDOALHAS DE 15,2MM,</t>
  </si>
  <si>
    <t>11.012.0085-A</t>
  </si>
  <si>
    <t>11.012.0090-0</t>
  </si>
  <si>
    <t>CONE DE ANCORAGEM DE CABO DE ACO DE 31 CORDOALHAS DE 15,2MM,</t>
  </si>
  <si>
    <t>11.012.0090-A</t>
  </si>
  <si>
    <t>11.012.0095-0</t>
  </si>
  <si>
    <t>CONE DE ANCORAGEM DE CABO DE ACO DE 37 CORDOALHAS DE 15,2MM,</t>
  </si>
  <si>
    <t>11.012.0095-A</t>
  </si>
  <si>
    <t>11.013.0003-1</t>
  </si>
  <si>
    <t>VERGAS DE CONCRETO ARMADO PARA ALVENARIA,COM APROVEITAMENTO</t>
  </si>
  <si>
    <t>DA MADEIRA POR 10 VEZES</t>
  </si>
  <si>
    <t>11.013.0003-B</t>
  </si>
  <si>
    <t>11.013.0006-0</t>
  </si>
  <si>
    <t>CHAPIM DE CONCRETO ARMADO,APARENTE,COM ACABAMENTO DESEMPENAD</t>
  </si>
  <si>
    <t>O,MEDINDO (22X10)CM,CONFORME PROJETO TIPO Nº 6062/EMOP,FUNDI</t>
  </si>
  <si>
    <t>DO NO LOCAL</t>
  </si>
  <si>
    <t>11.013.0006-A</t>
  </si>
  <si>
    <t>11.013.0009-0</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</si>
  <si>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</si>
  <si>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</si>
  <si>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</si>
  <si>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</si>
  <si>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</si>
  <si>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11.013.0009-A</t>
  </si>
  <si>
    <t>11.013.0014-0</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</si>
  <si>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</si>
  <si>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</si>
  <si>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</si>
  <si>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</si>
  <si>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11.013.0014-A</t>
  </si>
  <si>
    <t>11.013.0015-0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</si>
  <si>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</si>
  <si>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</si>
  <si>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</si>
  <si>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</si>
  <si>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11.013.0015-A</t>
  </si>
  <si>
    <t>11.013.0016-0</t>
  </si>
  <si>
    <t>CORTINA DE CONCRETO ARMADO,COM 18 A 20CM DE ESPESSURA,FCK=30</t>
  </si>
  <si>
    <t xml:space="preserve"> USINA)ADENSADO E COLOCADO 10,00M2 DE FORMAS DE AMDEIRA DE 3</t>
  </si>
  <si>
    <t>11.013.0016-A</t>
  </si>
  <si>
    <t>11.013.0059-0</t>
  </si>
  <si>
    <t>PLACAS DE CONCRETO ARMADO PRE-MOLDADAS,COM FCK=20MPA,ESPESSU</t>
  </si>
  <si>
    <t>RA DE 6CM EM PECAS DE ATE 90KG,INCLUSIVE COLOCACAO MANUAL NO</t>
  </si>
  <si>
    <t xml:space="preserve"> LOCAL DEFINITIVO</t>
  </si>
  <si>
    <t>11.013.0059-A</t>
  </si>
  <si>
    <t>11.013.0060-0</t>
  </si>
  <si>
    <t>RA DE 6CM EM PECAS ACIMA DE 90KG E COLOCACAO COM GUINDASTE</t>
  </si>
  <si>
    <t>11.013.0060-A</t>
  </si>
  <si>
    <t>11.013.0061-0</t>
  </si>
  <si>
    <t>RA DE 8CM EM PECAS DE ATE 90KG,INCLUSIVE COLOCACAO MANUAL NO</t>
  </si>
  <si>
    <t>11.013.0061-A</t>
  </si>
  <si>
    <t>11.013.0062-0</t>
  </si>
  <si>
    <t>RA DE 8CM EM PECAS ACIMA DE 90KG E COLOCACAO COM GUINDASTE</t>
  </si>
  <si>
    <t>11.013.0062-A</t>
  </si>
  <si>
    <t>11.013.0063-0</t>
  </si>
  <si>
    <t>RA DE 10CM EM PECAS DE ATE 90KG,INCLUSIVE COLOCACAO MANUAL N</t>
  </si>
  <si>
    <t>O LOCAL DEFINITIVO</t>
  </si>
  <si>
    <t>11.013.0063-A</t>
  </si>
  <si>
    <t>11.013.0064-0</t>
  </si>
  <si>
    <t>RA DE 10CM EM PECAS ACIMA DE 90KG E COLOCACAO COM GUINDASTE</t>
  </si>
  <si>
    <t>11.013.0064-A</t>
  </si>
  <si>
    <t>11.013.0065-0</t>
  </si>
  <si>
    <t>RA DE 10CM EM PECAS ACIMA DE 90KG,COM FUROS DE 3CM DE DIAMET</t>
  </si>
  <si>
    <t>RO ESPACADOS DE 15CM EM AMBAS AS DIRECOES,COLOCACAO COM GUIN</t>
  </si>
  <si>
    <t>DASTE</t>
  </si>
  <si>
    <t>11.013.0065-A</t>
  </si>
  <si>
    <t>11.013.0066-0</t>
  </si>
  <si>
    <t>RA DE 12CM,INCLUSIVE COLOCACAO COM GUINDASTE NO LOCAL DEFINI</t>
  </si>
  <si>
    <t>TIVO</t>
  </si>
  <si>
    <t>11.013.0066-A</t>
  </si>
  <si>
    <t>11.013.0067-0</t>
  </si>
  <si>
    <t>RA DE 12CM,COM FUROS DE 3CM DE DIAMETRO ESPACADOS DE 15CM EM</t>
  </si>
  <si>
    <t xml:space="preserve"> AMBAS AS DIRECOES,INCLUSIVE COLOCACAO COM GUINDASTE NO LOCA</t>
  </si>
  <si>
    <t>L DEFINITIVO</t>
  </si>
  <si>
    <t>11.013.0067-A</t>
  </si>
  <si>
    <t>11.013.0068-0</t>
  </si>
  <si>
    <t>RA DE 15CM,INCLUSIVE COLOCACAO COM GUINDASTE NO LOCAL DEFINI</t>
  </si>
  <si>
    <t>11.013.0068-A</t>
  </si>
  <si>
    <t>11.013.0069-0</t>
  </si>
  <si>
    <t>RA DE 15CM,COM FUROS DE 3CM DE DIAMETRO ESPACADOS DE 15CM EM</t>
  </si>
  <si>
    <t>11.013.0069-A</t>
  </si>
  <si>
    <t>11.013.0070-1</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</si>
  <si>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</si>
  <si>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</si>
  <si>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</si>
  <si>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</si>
  <si>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</si>
  <si>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11.013.0070-B</t>
  </si>
  <si>
    <t>11.013.0075-0</t>
  </si>
  <si>
    <t>CONCRETO ARMADO,FCK=25MPA,INCLUINDO MATERIAIS PARA 1,00M3 DE</t>
  </si>
  <si>
    <t>11.013.0075-A</t>
  </si>
  <si>
    <t>11.013.0080-0</t>
  </si>
  <si>
    <t>CONCRETO ARMADO,FCK=30MPA,INCLUINDO MATERIAIS PARA 1,00M3 DE</t>
  </si>
  <si>
    <t>11.013.0080-A</t>
  </si>
  <si>
    <t>11.013.0100-0</t>
  </si>
  <si>
    <t xml:space="preserve"> CONCRETO(IMPORTADO DE USINA)ADENSADO E COLOCADO,12,00M2 DE</t>
  </si>
  <si>
    <t xml:space="preserve"> E 11.004.0035,80KG DE ACO CA-50,INCLUSIVE MAO-DE-OBRA PARA</t>
  </si>
  <si>
    <t>11.013.0100-A</t>
  </si>
  <si>
    <t>11.013.0105-0</t>
  </si>
  <si>
    <t xml:space="preserve"> E 11.004.0035,80KG DE ACO CA-50,INCLUINDO MAO-DE-OBRA PARA</t>
  </si>
  <si>
    <t>11.013.0105-A</t>
  </si>
  <si>
    <t>11.013.0110-0</t>
  </si>
  <si>
    <t>11.013.0110-A</t>
  </si>
  <si>
    <t>11.013.0130-0</t>
  </si>
  <si>
    <t>AREA MOLDADA,FORMAS CONFORME O ITEM 11.004.0022,60KG DE ACO</t>
  </si>
  <si>
    <t>CA-50,INCLUSIVE MAO-DE-OBRA PARA CORTE,DOBRAGEM,MONTAGEM E C</t>
  </si>
  <si>
    <t>OLOCACAO NAS FORMAS,EXCLUSIVE ESCORAMENTO</t>
  </si>
  <si>
    <t xml:space="preserve"> M3</t>
  </si>
  <si>
    <t>11.013.0130-A</t>
  </si>
  <si>
    <t>11.013.0135-0</t>
  </si>
  <si>
    <t>CA-50,INCLUSIVE MAO-DE-OBRA PARA CORTE,DOBRAGEM,MONTAGEM E</t>
  </si>
  <si>
    <t>COLOCACAO NAS FORMAS,EXCLUSIVE ESCORAMENTO</t>
  </si>
  <si>
    <t>11.013.0135-A</t>
  </si>
  <si>
    <t>11.013.0140-0</t>
  </si>
  <si>
    <t>11.013.0140-A</t>
  </si>
  <si>
    <t>11.015.0001-0</t>
  </si>
  <si>
    <t>ADITIVO PLASTIFICANTE E DENSIFICADOR,ADICIONADO AO CONCRETO</t>
  </si>
  <si>
    <t>NA PROPORCAO DE 500G POR SACO DE CIMENTO</t>
  </si>
  <si>
    <t>11.015.0001-A</t>
  </si>
  <si>
    <t>11.015.0003-0</t>
  </si>
  <si>
    <t>ADITIVO PLASTIFICANTE,RETARDADOR E DENSIFICADOR,LIQUIDO,ADIC</t>
  </si>
  <si>
    <t>IONADO AO CONCRETO NA PROPORCAO DE 500G POR SACO DE CIMENTO</t>
  </si>
  <si>
    <t>11.015.0003-A</t>
  </si>
  <si>
    <t>11.015.0004-0</t>
  </si>
  <si>
    <t>ADITIVO INCORPORADOR DE AR SIMPLES,ADICIONADO AO CONCRETO NA</t>
  </si>
  <si>
    <t xml:space="preserve"> PROPORCAO DE 150G POR SACO DE CIMENTO</t>
  </si>
  <si>
    <t>11.015.0004-A</t>
  </si>
  <si>
    <t>11.015.0010-0</t>
  </si>
  <si>
    <t>ADITIVO EM PO HIDROFUGANTE E IMPERMEABILIZANTE,DESENVOLVIDO</t>
  </si>
  <si>
    <t>COM NANOTECNOLOGIA,PARA ADICAO EM CONCRETOS E ARGAMASSAS</t>
  </si>
  <si>
    <t>11.015.0010-A</t>
  </si>
  <si>
    <t>11.015.0019-0</t>
  </si>
  <si>
    <t>GROUT (ARGAMASSA FLUIDA DE ELEVADA RESISTENCIA),INCLUSIVE</t>
  </si>
  <si>
    <t>PREPARO,LANCAMENTO E FORNECIMENTO DOS MATERIAIS</t>
  </si>
  <si>
    <t>11.015.0019-A</t>
  </si>
  <si>
    <t>11.015.0020-0</t>
  </si>
  <si>
    <t>GROUT (ARGAMASSA FLUIDA DE ELEVADA RESISTENCIA) COM PEDRISCO</t>
  </si>
  <si>
    <t xml:space="preserve"> (30% EM PESO),INCLUSIVE PREPARO,LANCAMENTO E FORNECIMENTO</t>
  </si>
  <si>
    <t>DOS MATERIAIS</t>
  </si>
  <si>
    <t>11.015.0020-A</t>
  </si>
  <si>
    <t>11.015.0021-0</t>
  </si>
  <si>
    <t>ENCHIMENTO DE NICHOS OU FUROS DE CONCRETO OU ROCHA COM MISTU</t>
  </si>
  <si>
    <t>RA DE ARGAMASSA EXPANSIVA E PEDRISCO NA PROPORCAO EM PESO DE</t>
  </si>
  <si>
    <t>50% DESTE EM RELACAO A ARGAMASSA,CONFORME INSTRUCOES DE FABR</t>
  </si>
  <si>
    <t>ICANTES,INCLUSIVE PREPARO PREVIO DA CAVIDADE A TAMPONAR</t>
  </si>
  <si>
    <t>DM3</t>
  </si>
  <si>
    <t>11.015.0021-A</t>
  </si>
  <si>
    <t>11.015.0022-0</t>
  </si>
  <si>
    <t>APLICACAO DE ARGAMASSA EXPANSIVA TIPO SIKA GROUT PARA FIXACA</t>
  </si>
  <si>
    <t>O DE CHUMBADORES EM ESTRUTURAS DE CONCRETO OU SERVICOS SIMIL</t>
  </si>
  <si>
    <t>ARES,CONFORME INSTRUCOES DO FABRICANTE</t>
  </si>
  <si>
    <t>11.015.0022-A</t>
  </si>
  <si>
    <t>11.015.0030-0</t>
  </si>
  <si>
    <t>ADITIVO A BASE DE SILICA ATIVA,DOSADO SOBRE O PESO DO CIMENT</t>
  </si>
  <si>
    <t>O NA PROPORCAO MEDIA DE 10%,INCLUSIVE MAO-DE-OBRA E PERDAS.P</t>
  </si>
  <si>
    <t>OR M3 DE CONCRETO</t>
  </si>
  <si>
    <t>11.015.0030-A</t>
  </si>
  <si>
    <t>11.016.0001-0</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</si>
  <si>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</si>
  <si>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</si>
  <si>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</si>
  <si>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</si>
  <si>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</si>
  <si>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11.016.0001-A</t>
  </si>
  <si>
    <t>11.016.0002-1</t>
  </si>
  <si>
    <t>ESTRUTURA METALICA PARA PASSARELAS E PEQUENOS VIADUTOS,EXCLU</t>
  </si>
  <si>
    <t>SIVE PREPARO(CORTE)DAS PECAS,CONFORME PROJETO DO DER-RJ,INCL</t>
  </si>
  <si>
    <t>USIVE PINTURA.FORNECIMENTO E MONTAGEM</t>
  </si>
  <si>
    <t>11.016.0002-B</t>
  </si>
  <si>
    <t>11.016.0003-0</t>
  </si>
  <si>
    <t>OS(EXCLUSIVE ESTES)PARA CARGA DE COBERTURA DE FIBROCIMENTO O</t>
  </si>
  <si>
    <t>U METALICA,VAOS ATE 15M,CONSIDERANDO AS PERDAS E UMA DEMAO D</t>
  </si>
  <si>
    <t>E PINTURA ANTIOXIDO,EXCLUSIVE COBERTURA E ACESSORIOS.FORNECI</t>
  </si>
  <si>
    <t>MENTO E MONTAGEM</t>
  </si>
  <si>
    <t>11.016.0003-A</t>
  </si>
  <si>
    <t>11.016.0004-0</t>
  </si>
  <si>
    <t>U METALICA,VAOS DE 15,01 A 20,00M,CONSIDERANDO AS PERDAS E U</t>
  </si>
  <si>
    <t>MA DEMAO DE PINTURA ANTIOXIDO,EXCLUSIVE COBERTURA E ACESSORI</t>
  </si>
  <si>
    <t>11.016.0004-A</t>
  </si>
  <si>
    <t>11.016.0005-0</t>
  </si>
  <si>
    <t>U METALICA,VAOS DE 20,01 A 30,00M,CONSIDERANDO AS PERDAS E U</t>
  </si>
  <si>
    <t>11.016.0005-A</t>
  </si>
  <si>
    <t>11.016.0006-0</t>
  </si>
  <si>
    <t>U METALICA,VAOS DE 30,01 A 40,00M,CONSIDERANDO AS PERDAS E U</t>
  </si>
  <si>
    <t>11.016.0006-A</t>
  </si>
  <si>
    <t>11.016.0007-0</t>
  </si>
  <si>
    <t>PILARES E/OU VIGAS EM TRELICAS METALICAS,INCLUSIVE PERDAS E</t>
  </si>
  <si>
    <t>UMA DEMAO PINTURA ANTIOXIDO.FORNECIMENTO E MONTAGEM</t>
  </si>
  <si>
    <t>11.016.0007-A</t>
  </si>
  <si>
    <t>11.016.0020-0</t>
  </si>
  <si>
    <t>ESTRUTURAS DE ELEMENTOS EM PERFIS "I" ATE 8",EM ACO LAMINADO</t>
  </si>
  <si>
    <t>,(VIGAS ISOLADAS,ESCORAS,PORTICOS,ETC),INCLUSIVE PERDAS.FORN</t>
  </si>
  <si>
    <t>ECIMENTO E MONTAGEM</t>
  </si>
  <si>
    <t>11.016.0020-A</t>
  </si>
  <si>
    <t>11.016.0022-0</t>
  </si>
  <si>
    <t>ESTRUTURAS DE ELEMENTOS EM PERFIS "I",8" ATE 12",EM ACO LAMI</t>
  </si>
  <si>
    <t>NADO,(VIGAS ISOLADAS,ESCORAS,PORTICOS,ETC),INCLUSIVE PERDAS.</t>
  </si>
  <si>
    <t>FORNECIMENTO E MONTAGEM</t>
  </si>
  <si>
    <t>11.016.0022-A</t>
  </si>
  <si>
    <t>11.016.0030-0</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</si>
  <si>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</si>
  <si>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</si>
  <si>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</si>
  <si>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</si>
  <si>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</si>
  <si>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</si>
  <si>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11.016.0030-A</t>
  </si>
  <si>
    <t>11.016.0040-0</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</si>
  <si>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</si>
  <si>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</si>
  <si>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</si>
  <si>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</si>
  <si>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</si>
  <si>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11.016.0040-A</t>
  </si>
  <si>
    <t>11.016.0045-0</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</si>
  <si>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</si>
  <si>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</si>
  <si>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</si>
  <si>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</si>
  <si>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11.016.0045-A</t>
  </si>
  <si>
    <t>11.016.0047-0</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</si>
  <si>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</si>
  <si>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</si>
  <si>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</si>
  <si>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</si>
  <si>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</si>
  <si>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11.016.0047-A</t>
  </si>
  <si>
    <t>11.016.0100-0</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</si>
  <si>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</si>
  <si>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</si>
  <si>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</si>
  <si>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</si>
  <si>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</si>
  <si>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11.016.0100-A</t>
  </si>
  <si>
    <t>11.016.0101-0</t>
  </si>
  <si>
    <t>ARES E CHAPAS DAS BASES DA FUNDACAO,PERDAS E PINTURA E TRATA</t>
  </si>
  <si>
    <t>MENTO,INCLUSIVE MONTAGEM,EXCLUSIVE FORNECIMENTO DOS PERFIS E</t>
  </si>
  <si>
    <t>CHAPA DE ACO</t>
  </si>
  <si>
    <t>11.016.0101-A</t>
  </si>
  <si>
    <t>11.016.0102-0</t>
  </si>
  <si>
    <t>AMENTO,INCLUSIVE FORNECIMENTO DOS PERFIS,CHAPAS E PINTURA AN</t>
  </si>
  <si>
    <t>TICORROSIVA,EXCLUSIVE MONTAGEM</t>
  </si>
  <si>
    <t>11.016.0102-A</t>
  </si>
  <si>
    <t>11.016.0200-0</t>
  </si>
  <si>
    <t>ESTRUTURA METALICA EM ACO ESPECIAL,RESISTENTE A CORROSAO(USI</t>
  </si>
  <si>
    <t>-SAC OU SIMILAR),PARA PONTES,VIADUTOS,PASSARELAS,CONSIDERAND</t>
  </si>
  <si>
    <t>O APENAS O FORNECIMENTO DO ACO,EXCLUSIVE MONTAGEM</t>
  </si>
  <si>
    <t>11.016.0200-A</t>
  </si>
  <si>
    <t>11.016.0201-0</t>
  </si>
  <si>
    <t>O A MONTAGEM E TODOS OS MATERIAIS E SERVICOS NECESSARIOS,INC</t>
  </si>
  <si>
    <t>LUSIVE PINTURA PROTETORA E EXCLUSIVE O FORNECIMENTO DO ACO</t>
  </si>
  <si>
    <t>11.016.0201-A</t>
  </si>
  <si>
    <t>11.016.0505-1</t>
  </si>
  <si>
    <t>RECONSTITUICAO DE ESTRUTURAS METALICAS LEVES,MEDIDAS POR KG</t>
  </si>
  <si>
    <t>DE ACO NECESSARIO(CHAPAS,PERFIS,ETC),INCLUSIVE FORNECIMENTO</t>
  </si>
  <si>
    <t>DOS MATERIAIS E PINTURA EM TINTA ANTICORROSIVA</t>
  </si>
  <si>
    <t>11.016.0505-B</t>
  </si>
  <si>
    <t>11.018.0020-0</t>
  </si>
  <si>
    <t>JUNTA DE DILATACAO E VEDACAO,PARA OBRAS DE ARTE,MOVIMENTOS D</t>
  </si>
  <si>
    <t>E -10 A +20MM,INCLUSIVE LABIOS POLIMERICOS.FORNECIMENTO E CO</t>
  </si>
  <si>
    <t>LOCACAO.O CUSTO NAO INCLUI:CORTE E REMOCAO DO PAVIMENTO,APIC</t>
  </si>
  <si>
    <t>OAMENTO DA LAJE,FORMAS E CONCRETAGEM DOS BERCOS</t>
  </si>
  <si>
    <t>11.018.0020-A</t>
  </si>
  <si>
    <t>11.018.0021-0</t>
  </si>
  <si>
    <t>E -10 A +20MM,INCLUSIVE LABIOS POLIMERICOS,CORTE E REMOCAO D</t>
  </si>
  <si>
    <t>O PAVIMENTO,APICOAMENTO DA LAJE,FORMAS E CONCRETAGEM DOS BER</t>
  </si>
  <si>
    <t>COS</t>
  </si>
  <si>
    <t>11.018.0021-A</t>
  </si>
  <si>
    <t>11.018.0025-0</t>
  </si>
  <si>
    <t>E -15 A +25MM,INCLUSIVE LABIOS POLIMERICOS.FORNECIMENTO E CO</t>
  </si>
  <si>
    <t>11.018.0025-A</t>
  </si>
  <si>
    <t>11.018.0026-0</t>
  </si>
  <si>
    <t>E -15 A +25MM,INCLUSIVE LABIOS POLIMERICOS,CORTE E REMOCAO D</t>
  </si>
  <si>
    <t>11.018.0026-A</t>
  </si>
  <si>
    <t>11.018.0030-0</t>
  </si>
  <si>
    <t>E -20 A +40MM,INCLUSIVE LABIOS POLIMERICOS.FORNECIMENTO E CO</t>
  </si>
  <si>
    <t>11.018.0030-A</t>
  </si>
  <si>
    <t>11.018.0031-0</t>
  </si>
  <si>
    <t>E -20 A +40MM,INCLUSIVE LABIOS POLIMERICOS,CORTE E REMOCAO D</t>
  </si>
  <si>
    <t>11.018.0031-A</t>
  </si>
  <si>
    <t>11.018.0050-0</t>
  </si>
  <si>
    <t>JUNTA DE DILATACAO E VEDACAO DE PISOS,LAJES,PILARES,FISSURAS</t>
  </si>
  <si>
    <t>,ALVENARIAS,RESERVATORIOS,ETC,PARA MOVIMENTOS DE -10 A +30MM</t>
  </si>
  <si>
    <t>11.018.0050-A</t>
  </si>
  <si>
    <t>11.018.0051-0</t>
  </si>
  <si>
    <t>,ALVENARIAS,RESERVATORIOS,ETC,PARA MOVIMENTOS DE -15 A +40MM</t>
  </si>
  <si>
    <t>11.018.0051-A</t>
  </si>
  <si>
    <t>11.018.0052-0</t>
  </si>
  <si>
    <t>,ALVENARIAS,RESERVATORIOS,ETC,PARA MOVIMENTOS DE -7 A +10MM.</t>
  </si>
  <si>
    <t>11.018.0052-A</t>
  </si>
  <si>
    <t>11.018.0053-0</t>
  </si>
  <si>
    <t>,ALVENARIAS,RESERVATORIOS,ETC,PARA MOVIMENTOS DE -16 A +23MM</t>
  </si>
  <si>
    <t>11.018.0053-A</t>
  </si>
  <si>
    <t>11.018.0054-0</t>
  </si>
  <si>
    <t>,ALVENARIAS,RESERVATORIOS,ETC,PARA MOVIMENTOS DE -20 A +30MM</t>
  </si>
  <si>
    <t>11.018.0054-A</t>
  </si>
  <si>
    <t>11.018.0060-0</t>
  </si>
  <si>
    <t>JUNTA ELASTICA EM PVC TERMOPLASTICO,TIPO 022,PARA JUNTAS SUB</t>
  </si>
  <si>
    <t>METIDAS A UMA PRESSAO MEDIA E DE POUCA DEFORMACAO.FORNECIMEN</t>
  </si>
  <si>
    <t>11.018.0060-A</t>
  </si>
  <si>
    <t>11.018.0075-0</t>
  </si>
  <si>
    <t>JUNTA DE DILATACAO E VEDACAO DE ISOPOR,NA ESPESSURA DE 1CM,I</t>
  </si>
  <si>
    <t>NCLUSIVE IMPERMEABILIZANTE A FRIO.FORNECIMENTO E COLOCACAO</t>
  </si>
  <si>
    <t>11.018.0075-A</t>
  </si>
  <si>
    <t>11.018.0080-0</t>
  </si>
  <si>
    <t>JUNTA DE DILATACAO E VEDACAO DE ISOPOR,NA ESPESSURA DE 2CM,I</t>
  </si>
  <si>
    <t>11.018.0080-A</t>
  </si>
  <si>
    <t>11.018.0085-0</t>
  </si>
  <si>
    <t>JUNTA DE DILATACAO E VEDACAO DE ISOPOR,NA ESPESSURA DE 3CM,I</t>
  </si>
  <si>
    <t>11.018.0085-A</t>
  </si>
  <si>
    <t>11.018.0090-0</t>
  </si>
  <si>
    <t>JUNTA DE DILATACAO E VEDACAO DE ISOPOR,NA ESPESSURA DE 5CM,I</t>
  </si>
  <si>
    <t>11.018.0090-A</t>
  </si>
  <si>
    <t>11.019.0001-0</t>
  </si>
  <si>
    <t>MONTAGEM DAS ARMADURAS E ESCAMAS EM SERVICO DE TERRA ARMADA,</t>
  </si>
  <si>
    <t>EXCLUSIVE FORNECIMENTO E TRANSPORTE DAS PECAS</t>
  </si>
  <si>
    <t>11.019.0001-A</t>
  </si>
  <si>
    <t>11.019.0005-0</t>
  </si>
  <si>
    <t>TERRA ARMADA PARA ARRIMO MACICO TIPO GREIDE,PARA RAMPAS DE A</t>
  </si>
  <si>
    <t>CESSO E VIADUTOS OU PONTES COM SOBRECARGA RODOVIARIA,SENDO A</t>
  </si>
  <si>
    <t>LTURA DA SOLEIRA AO GREIDE DA PISTA DE 0 ATE 6,00M.O CUSTO I</t>
  </si>
  <si>
    <t>NCLUI A EXECUCAO DE TODOS OS SERVICOS E O FORNECIMENTO DE TO</t>
  </si>
  <si>
    <t>DOS OS ELEMENTOS CONSTRUTIVOS ESPECIAIS E PECAS GALVANIZADAS</t>
  </si>
  <si>
    <t>,EXCLUSIVE A EXECUCAO DO ATERRO</t>
  </si>
  <si>
    <t>11.019.0005-A</t>
  </si>
  <si>
    <t>11.019.0010-0</t>
  </si>
  <si>
    <t>TERRA ARMADA PARA ARRIMO DE MACICO TIPO GREIDE,PARA RAMPAS D</t>
  </si>
  <si>
    <t>E ACESSO E VIADUTOS OU PONTES COM SOBRECARGA RODOVIARIA,ALTU</t>
  </si>
  <si>
    <t>RA DA SOLEIRA AO GREIDE DA PISTA DE 6 ATE 9,00M.O CUSTO INCL</t>
  </si>
  <si>
    <t>UI A EXECUCAO DE TODOS OS SERVICOS E O FORNECIMENTO DE TODOS</t>
  </si>
  <si>
    <t xml:space="preserve"> OS ELEMENTOS CONSTRUTIVOS ESPECIAIS E PECAS GALVANIZADAS,EX</t>
  </si>
  <si>
    <t>CLUSIVE A EXECUCAO DO ATERRO</t>
  </si>
  <si>
    <t>11.019.0010-A</t>
  </si>
  <si>
    <t>11.019.0015-0</t>
  </si>
  <si>
    <t>RA DA SOLEIRA AO GREIDE DA PISTA DE 9 ATE 12,00M.O CUSTO INC</t>
  </si>
  <si>
    <t>LUI A EXECUCAO DE TODOS OS SERVICOS E O FORNECIMENTO DE TODO</t>
  </si>
  <si>
    <t>S OS ELEMENTOS CONSTRUTIVOS ESPECIAIS E PECAS GALVANIZADAS,</t>
  </si>
  <si>
    <t>EXCLUSIVE A EXECUCAO DO ATERRO</t>
  </si>
  <si>
    <t>11.019.0015-A</t>
  </si>
  <si>
    <t>11.020.0001-0</t>
  </si>
  <si>
    <t>CHUMBAMENTO DE ROCHA,PARA REFORCO DE ABOBODA DE TUNEL,NA FAS</t>
  </si>
  <si>
    <t>E DE ESCAVACAO,COM CHUMBADORES DE ACO CA-50,INCLUSIVE FORNEC</t>
  </si>
  <si>
    <t>IMENTO DE MATERIAIS,FUROS COM PERFURATRIZ,EXCLUSIVE INJECAO,</t>
  </si>
  <si>
    <t>SENDO MEDIDO POR KG DE VERGALHAO</t>
  </si>
  <si>
    <t>11.020.0001-A</t>
  </si>
  <si>
    <t>11.020.0002-0</t>
  </si>
  <si>
    <t>CHUMBAMENTO DE ROCHA,A CEU ABERTO,COM VERGALHAO DE ACO CA-50</t>
  </si>
  <si>
    <t>,INCLUSIVE FORNECIMENTO DE MATERIAIS,FUROS COM PERFURATRIZ,E</t>
  </si>
  <si>
    <t>XCLUSIVE INJECAO,SENDO MEDIDO POR KG DE VERGALHAO</t>
  </si>
  <si>
    <t>11.020.0002-A</t>
  </si>
  <si>
    <t>11.020.0003-0</t>
  </si>
  <si>
    <t>TIRANTES PROTENDIDOS DE ACO CA-50,DIAMETRO DE 25MM(7/8"),COM</t>
  </si>
  <si>
    <t xml:space="preserve"> COMPRIMENTO TOTAL ATE 9,00M,INCLUSIVE FORNECIMENTO DE MATER</t>
  </si>
  <si>
    <t>IAIS,PROTECAO ANTICORROSIVA,PREPARO,COLOCACAO E PROTENSAO,EX</t>
  </si>
  <si>
    <t>CLUSIVE PERFURACAO E INJECAO</t>
  </si>
  <si>
    <t>11.020.0003-A</t>
  </si>
  <si>
    <t>11.020.0006-0</t>
  </si>
  <si>
    <t>TIRANTES PROTENDIDOS DE ACO CA-50,DIAMETRO DE 32MM(1.1/4"),C</t>
  </si>
  <si>
    <t>OM COMPRIMENTO TOTAL ATE 9,00M,INCLUSIVE FORNECIMENTO DE MAT</t>
  </si>
  <si>
    <t>ERIAIS,PROTECAO ANTICORROSIVA,PREPARO,COLOCACAO E PROTENSAO,</t>
  </si>
  <si>
    <t>EXCLUSIVE PERFURACAO E INJECAO</t>
  </si>
  <si>
    <t>11.020.0006-A</t>
  </si>
  <si>
    <t>11.020.0007-1</t>
  </si>
  <si>
    <t xml:space="preserve"> COMPRIMENTO TOTAL ENTRE 9,00 E 15,00M,INCLUSIVE FORNECIMENT</t>
  </si>
  <si>
    <t>O DE MATERIAIS,PROTECAO ANTICORROSIVA,PREPARO,COLOCACAO E PR</t>
  </si>
  <si>
    <t>OTENSAO,EXCLUSIVE PERFURACAO E INJECAO</t>
  </si>
  <si>
    <t>11.020.0007-B</t>
  </si>
  <si>
    <t>11.020.0011-1</t>
  </si>
  <si>
    <t>OM COMPRIMENTO TOTAL ENTRE 9,00 E 15,00M,INCLUSIVE FORNECIME</t>
  </si>
  <si>
    <t>NTO DE MATERIAIS,PROTECAO ANTICORROSIVA,PREPARO,COLOCACAO E</t>
  </si>
  <si>
    <t>PROTENSAO,EXCLUSIVE PERFURACAO E INJECAO</t>
  </si>
  <si>
    <t>11.020.0011-B</t>
  </si>
  <si>
    <t>11.020.0012-0</t>
  </si>
  <si>
    <t xml:space="preserve"> COMPRIMENTO TOTAL MAIOR QUE 15,00M,INCLUSIVE FORNECIMENTO D</t>
  </si>
  <si>
    <t>E MATERIAIS,PROTECAO ANTICORROSIVA,PREPARO,COLOCACAO E PROTE</t>
  </si>
  <si>
    <t>NSAO,EXCLUSIVE PERFURACAO E INJECAO</t>
  </si>
  <si>
    <t>11.020.0012-A</t>
  </si>
  <si>
    <t>11.020.0015-0</t>
  </si>
  <si>
    <t>OM COMPRIMENTO TOTAL MAIOR QUE 15,00M,INCLUSIVE FORNECIMENTO</t>
  </si>
  <si>
    <t xml:space="preserve"> DE MATERIAIS,PROTECAO ANTICORROSIVA,PREPARO,COLOCACAO E PRO</t>
  </si>
  <si>
    <t>TENSAO,EXCLUSIVE PERFURACAO E INJECAO</t>
  </si>
  <si>
    <t>11.020.0015-A</t>
  </si>
  <si>
    <t>11.020.0020-0</t>
  </si>
  <si>
    <t>PROTENSAO DE TIRANTE DE BARRA DE ACO CA-50,EXCLUSIVE FORNECI</t>
  </si>
  <si>
    <t>MENTO DE MATERIAIS</t>
  </si>
  <si>
    <t>11.020.0020-A</t>
  </si>
  <si>
    <t>11.021.0010-1</t>
  </si>
  <si>
    <t>FORMA INTERNA EM TUBO DE PVC,DIAMETRO EXTERNO DE 25CM PARA A</t>
  </si>
  <si>
    <t>LIVIO DE PESO PROPRIO DE PECA ESTRUTURAL,INCLUSIVE FORNECIME</t>
  </si>
  <si>
    <t>NTO DOS MATERIAIS</t>
  </si>
  <si>
    <t>11.021.0010-B</t>
  </si>
  <si>
    <t>11.023.0001-0</t>
  </si>
  <si>
    <t>TELA PARA ESTRUTURA DE CONCRETO ARMADO,FORMADA POR FIOS DE</t>
  </si>
  <si>
    <t>ACO CA-60,COM DIAMETRO DE 3,4MM,CRUZADOS E SOLDADOS ENTRE SI</t>
  </si>
  <si>
    <t>,FORMANDO MALHAS QUADRADAS COM ESPACAMENTO ENTRE OS FIOS DE</t>
  </si>
  <si>
    <t>(15X15)CM.FORNECIMENTO</t>
  </si>
  <si>
    <t>11.023.0001-A</t>
  </si>
  <si>
    <t>11.023.0002-0</t>
  </si>
  <si>
    <t>ACO CA-60,CRUZADAS E SOLDADAS ENTRE SI,FORMANDO MALHAS QUADR</t>
  </si>
  <si>
    <t>ADAS DE FIOS COM DIAMETRO DE 4,2MM E ESPACAMENTO ENTRE ELES</t>
  </si>
  <si>
    <t>DE (15X15)CM.FORNECIMENTO</t>
  </si>
  <si>
    <t>11.023.0002-A</t>
  </si>
  <si>
    <t>11.023.0003-0</t>
  </si>
  <si>
    <t>ACO CA-60,CRUZADAS E SOLDADAS ENTRE SI,FORMANDO MALHAS RETAN</t>
  </si>
  <si>
    <t>GULARES DE FIOS COM DIAMETRO DE 4,2MM E ESPACAMENTO ENTRE EL</t>
  </si>
  <si>
    <t>ES DE (30X15)CM.FORNECIMENTO</t>
  </si>
  <si>
    <t>11.023.0003-A</t>
  </si>
  <si>
    <t>11.023.0004-0</t>
  </si>
  <si>
    <t>TELA PARA ESTRUTURA DE CONCRETO ARMADO,FORMADA POR FIOS DE A</t>
  </si>
  <si>
    <t>CO CA-60,COM DIAMETRO DE 5,0MM,CRUZADOS E SOLDADOS ENTRE SI,</t>
  </si>
  <si>
    <t>FORMANDO MALHAS QUADRADAS COM ESPACAMENTO ENTRE ELES DE (10X</t>
  </si>
  <si>
    <t>10)CM.FORNECIMENTO</t>
  </si>
  <si>
    <t>11.023.0004-A</t>
  </si>
  <si>
    <t>11.023.0005-0</t>
  </si>
  <si>
    <t>DE 10X10CM.FORNECIMENTO</t>
  </si>
  <si>
    <t>11.023.0005-A</t>
  </si>
  <si>
    <t>11.024.0001-1</t>
  </si>
  <si>
    <t>CONCRETO PROJETADO,INCLUSIVE EQUIPAMENTO DE AR COMPRIMIDO,CO</t>
  </si>
  <si>
    <t>NSUMO DE 355KG/M3 DE CIMENTO,ADITIVOS E PERDAS POR REFLEXAO,</t>
  </si>
  <si>
    <t>SENDO A APLICACAO REALIZADA CONTRA SUPERFICIE VERTICAL OU HO</t>
  </si>
  <si>
    <t>RIZONTAL SUPERIOR E A MEDICAO FEITA PELO CONCRETO APLICADO</t>
  </si>
  <si>
    <t>11.024.0001-B</t>
  </si>
  <si>
    <t>11.024.0002-0</t>
  </si>
  <si>
    <t>SENDO A APLICACAO REALIZADA CONTRA SUPERFICIE HORIZONTAL INF</t>
  </si>
  <si>
    <t>ERIOR E A MEDICAO FEITA PELO CONCRETO APLICADO</t>
  </si>
  <si>
    <t>11.024.0002-A</t>
  </si>
  <si>
    <t>11.024.0005-0</t>
  </si>
  <si>
    <t>RIZONTAL SUPERIOR E A MEDICAO FEITA NA MAQUINA DE PROJECAO</t>
  </si>
  <si>
    <t>11.024.0005-A</t>
  </si>
  <si>
    <t>11.024.0008-0</t>
  </si>
  <si>
    <t>ERIOR E A MEDICAO FEITA NA MAQUINA DE PROJECAO</t>
  </si>
  <si>
    <t>11.024.0008-A</t>
  </si>
  <si>
    <t>11.024.0010-1</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</si>
  <si>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</si>
  <si>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</si>
  <si>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</si>
  <si>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</si>
  <si>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</si>
  <si>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</si>
  <si>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11.024.0010-B</t>
  </si>
  <si>
    <t>11.024.0012-0</t>
  </si>
  <si>
    <t>IE HORIZONTAL INFERIOR,E A MEDICAO FEITA PELO CONCRETO APLIC</t>
  </si>
  <si>
    <t>ADO</t>
  </si>
  <si>
    <t>11.024.0012-A</t>
  </si>
  <si>
    <t>11.024.0015-0</t>
  </si>
  <si>
    <t>IE VERTICAL OU HORIZONTAL SUPERIOR,E A MEDICAO NA MAQUINA DE</t>
  </si>
  <si>
    <t xml:space="preserve"> PROJECAO</t>
  </si>
  <si>
    <t>11.024.0015-A</t>
  </si>
  <si>
    <t>11.024.0018-0</t>
  </si>
  <si>
    <t>IE HORIZONTAL INFERIOR,E A MEDICAO FEITA NA MAQUINA DE PROJE</t>
  </si>
  <si>
    <t>11.024.0018-A</t>
  </si>
  <si>
    <t>11.025.0002-0</t>
  </si>
  <si>
    <t>CONCRETO BOMBEADO,FCK=15MPA,COMPREENDENDO O FORNECIMENTO DE</t>
  </si>
  <si>
    <t>CONCRETO IMPORTADO DE USINA,COLOCACAO NAS FORMAS,ESPALHAMENT</t>
  </si>
  <si>
    <t>O,ADENSAMENTO MECANICO E ACABAMENTO</t>
  </si>
  <si>
    <t>11.025.0002-A</t>
  </si>
  <si>
    <t>11.025.0006-0</t>
  </si>
  <si>
    <t>CONCRETO BOMBEADO,FCK=20MPA,COMPREENDENDO O FORNECIMENTO DE</t>
  </si>
  <si>
    <t>11.025.0006-A</t>
  </si>
  <si>
    <t>11.025.0009-0</t>
  </si>
  <si>
    <t>CONCRETO BOMBEADO,FCK=25MPA,COMPREENDENDO O FORNECIMENTO DE</t>
  </si>
  <si>
    <t>11.025.0009-A</t>
  </si>
  <si>
    <t>11.025.0012-0</t>
  </si>
  <si>
    <t>CONCRETO BOMBEADO,FCK=30MPA,COMPREENDENDO O FORNECIMENTO DE</t>
  </si>
  <si>
    <t>11.025.0012-A</t>
  </si>
  <si>
    <t>11.025.0013-0</t>
  </si>
  <si>
    <t>CONCRETO BOMBEADO,FCK=35MPA,COMPREENDENDO O FORNECIMENTO DE</t>
  </si>
  <si>
    <t>11.025.0013-A</t>
  </si>
  <si>
    <t>11.025.0014-0</t>
  </si>
  <si>
    <t>CONCRETO BOMBEADO,FCK=40MPA,COMPREENDENDO O FORNECIMENTO DE</t>
  </si>
  <si>
    <t>11.025.0014-A</t>
  </si>
  <si>
    <t>11.026.0010-0</t>
  </si>
  <si>
    <t>PROTECAO DE ROCHA EM GALERIAS,COM TELAS,INCLUSIVE CHUMBADORE</t>
  </si>
  <si>
    <t>S,EXCLUSIVE TELA(VIDE FAMILIA 11.023)</t>
  </si>
  <si>
    <t>11.026.0010-A</t>
  </si>
  <si>
    <t>11.026.0015-0</t>
  </si>
  <si>
    <t>CONTENCAO DE BLOCOS SOLTOS EM ENCOSTA,COM TELA,EXCLUSIVE FOR</t>
  </si>
  <si>
    <t>NECIMENTO DA TELA(VIDE FAMILIA 11.023)</t>
  </si>
  <si>
    <t>11.026.0015-A</t>
  </si>
  <si>
    <t>11.026.0016-0</t>
  </si>
  <si>
    <t>PROTECAO DE REVESTIMENTO EM ALVENARIA,COM TELA,EXCLUSIVE FOR</t>
  </si>
  <si>
    <t>NECIMENTO DA TELA,CHAPISCO E REVESTIMENTO(VIDE FAMILIA 11.02</t>
  </si>
  <si>
    <t>3)</t>
  </si>
  <si>
    <t>11.026.0016-A</t>
  </si>
  <si>
    <t>11.026.0020-0</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</si>
  <si>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</si>
  <si>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</si>
  <si>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</si>
  <si>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</si>
  <si>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</si>
  <si>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</si>
  <si>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11.026.0020-A</t>
  </si>
  <si>
    <t>11.026.0025-0</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</si>
  <si>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</si>
  <si>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</si>
  <si>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</si>
  <si>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</si>
  <si>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</si>
  <si>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11.026.0025-A</t>
  </si>
  <si>
    <t>11.026.0030-0</t>
  </si>
  <si>
    <t>MURO DE CONTENCAO DE TALUDES EM ALVENARIA DE BLOCO DE CONCRE</t>
  </si>
  <si>
    <t>TO ESTRUTURAL DE(19X19X39)CM,ATE 1,80M DE ALTURA,INCLUINDO B</t>
  </si>
  <si>
    <t>ASE DE CONCRETO,ACO CA-50 E ENCHIMENTO DE BLOCOS E MEDIDO PE</t>
  </si>
  <si>
    <t>LA AREA REAL</t>
  </si>
  <si>
    <t>11.026.0030-A</t>
  </si>
  <si>
    <t>11.026.0032-0</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</si>
  <si>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</si>
  <si>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</si>
  <si>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</si>
  <si>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</si>
  <si>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</si>
  <si>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</si>
  <si>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11.026.0032-A</t>
  </si>
  <si>
    <t>11.026.0033-0</t>
  </si>
  <si>
    <t>S,MED.(0,40X0,40X0,20)M,COM JARDINEIRA,MONTAGEM ATRAVES ENCA</t>
  </si>
  <si>
    <t>11.026.0033-A</t>
  </si>
  <si>
    <t>11.026.0035-0</t>
  </si>
  <si>
    <t>PROTECAO DE TALUDE COM PLACAS DE CONCRETO PRE-MOLDADAS(40X80</t>
  </si>
  <si>
    <t>X8)CM,FCK=11MPA,JUNTA DE DILATACAO DE 2CM,INCLUSIVE PREPARO</t>
  </si>
  <si>
    <t>DO TERRENO</t>
  </si>
  <si>
    <t>11.026.0035-A</t>
  </si>
  <si>
    <t>11.030.0020-0</t>
  </si>
  <si>
    <t>LAJE PRE-MOLDADA BETA 11,PARA SOBRECARGA ATE 3,5KN/M2 E VAO</t>
  </si>
  <si>
    <t>DE 4,40M,CONSIDERANDO VIGOTAS,EPS E ARMADURA NEGATIVA,INCLUS</t>
  </si>
  <si>
    <t>IVE CAPEAMENTO DE 3CM DE ESPESSURA,COM CONCRETO FCK=20MPA E</t>
  </si>
  <si>
    <t>ESCORAMENTO,CONFORME ABNT NBR 14859.FORNECIMENTO E MONTAGEM</t>
  </si>
  <si>
    <t>DO CONJUNTO</t>
  </si>
  <si>
    <t>11.030.0020-A</t>
  </si>
  <si>
    <t>11.030.0025-0</t>
  </si>
  <si>
    <t>IVE CAPEAMENTO DE 3CM DE ESPESSURA,COM CONCRETO FCK=25MPA E</t>
  </si>
  <si>
    <t>11.030.0025-A</t>
  </si>
  <si>
    <t>11.030.0030-0</t>
  </si>
  <si>
    <t>IVE CAPEAMENTO DE 3CM DE ESPESSURA,COM CONCRETO FCK=30MPA E</t>
  </si>
  <si>
    <t>11.030.0030-A</t>
  </si>
  <si>
    <t>11.030.0050-0</t>
  </si>
  <si>
    <t>LAJE PRE-MOLDADA BETA 12,PARA SOBRECARGA DE 3,5KN/M2 E VAO D</t>
  </si>
  <si>
    <t>E 4,10M,CONSIDERANDO VIGOTAS,EPS E ARMADURA NEGATIVA,INCLUSI</t>
  </si>
  <si>
    <t>VE CAPEAMENTO DE 4CM DE ESPESSURA,COM CONCRETO FCK=20MPA E E</t>
  </si>
  <si>
    <t>SCORAMENTO,CONFORME ABNT NBR 14859.FORNECIMENTO E MONTAGEM D</t>
  </si>
  <si>
    <t>O CONJUNTO</t>
  </si>
  <si>
    <t xml:space="preserve"> M2</t>
  </si>
  <si>
    <t>11.030.0050-A</t>
  </si>
  <si>
    <t>11.030.0055-0</t>
  </si>
  <si>
    <t>VE CAPEAMENTO DE 4CM DE ESPESSURA,COM CONCRETO FCK=25MPA E E</t>
  </si>
  <si>
    <t>11.030.0055-A</t>
  </si>
  <si>
    <t>11.030.0060-0</t>
  </si>
  <si>
    <t>VE CAPEAMENTO DE 4CM DE ESPESSURA,COM CONCRETO FCK=30MPA E E</t>
  </si>
  <si>
    <t>11.030.0060-A</t>
  </si>
  <si>
    <t>11.030.0080-0</t>
  </si>
  <si>
    <t>LAJE PRE-MOLDADA BETA 16,PARA SOBRECARGA DE 3,5KN/M2 E VAO D</t>
  </si>
  <si>
    <t>E 5,20M,CONSIDERANDO VIGOTAS,EPS E ARMADURA NEGATIVA,INCLUSI</t>
  </si>
  <si>
    <t>11.030.0080-A</t>
  </si>
  <si>
    <t>11.030.0085-0</t>
  </si>
  <si>
    <t>11.030.0085-A</t>
  </si>
  <si>
    <t>11.030.0090-0</t>
  </si>
  <si>
    <t>11.030.0090-A</t>
  </si>
  <si>
    <t>11.030.0110-0</t>
  </si>
  <si>
    <t>LAJE PRE-MOLDADA BETA 20,PARA SOBRECARGA DE 3,5KN/M2 E VAO D</t>
  </si>
  <si>
    <t>E 6,20M,CONSIDERANDO VIGOTAS,EPS E ARMADURA NEGATIVA,INCLUSI</t>
  </si>
  <si>
    <t>11.030.0110-A</t>
  </si>
  <si>
    <t>11.030.0115-0</t>
  </si>
  <si>
    <t>11.030.0115-A</t>
  </si>
  <si>
    <t>11.030.0120-0</t>
  </si>
  <si>
    <t>11.030.0120-A</t>
  </si>
  <si>
    <t>11.031.0005-0</t>
  </si>
  <si>
    <t>PRE-LAJE COM PAINEL TRELICADO,MACICA,PARA VAO DE 5,20 A 6,20</t>
  </si>
  <si>
    <t>M,PARA TRAFEGO PESADO,CAPEAMENTO DE 25CM DE ESPESSURA,FCK=35</t>
  </si>
  <si>
    <t>MPA,CARGA PERMANENTE DE 7,50KN/M2,INCLUSIVE ARMACAO NEGATIVA</t>
  </si>
  <si>
    <t xml:space="preserve"> E POSITIVA ADICIONAL.FORNECIMENTO E ASSENTAMENTO</t>
  </si>
  <si>
    <t>11.031.0005-A</t>
  </si>
  <si>
    <t>11.031.0006-0</t>
  </si>
  <si>
    <t>M,PARA TRAFEGO PESADO,CARGA PERMANENTE DE 7,50KN/M2,EXCLUSIV</t>
  </si>
  <si>
    <t>E CAPEAMENTO E ARMACAO NEGATIVA E POSITIVA ADICIONAL.FORNECI</t>
  </si>
  <si>
    <t>MENTO E ASSENTAMENTO</t>
  </si>
  <si>
    <t>11.031.0006-A</t>
  </si>
  <si>
    <t>11.031.0010-0</t>
  </si>
  <si>
    <t>PRE-LAJE COM PAINEL TRELICADO,MACICA,PARA VAO ATE 5,20M,PARA</t>
  </si>
  <si>
    <t xml:space="preserve"> TRAFEGO PESADO,CAPEAMENTO DE 25CM DE ESPESSURA,FCK=35MPA,CA</t>
  </si>
  <si>
    <t>RGA PERMANENTE DE 7,50KN/M2,INCLUSIVE ARMACAO NEGATIVA E POS</t>
  </si>
  <si>
    <t>ITIVA ADICIONAL.FORNECIMENTO E ASSENTAMENTO</t>
  </si>
  <si>
    <t>11.031.0010-A</t>
  </si>
  <si>
    <t>11.031.0011-0</t>
  </si>
  <si>
    <t xml:space="preserve"> TRAFEGO PESADO,CARGA PERMANENTE DE 7,50KN/M2,EXCLUSIVE CAPE</t>
  </si>
  <si>
    <t>AMENTO E ARMACAO NEGATIVA E POSITIVA ADICIONAL.FORNECIMENTO</t>
  </si>
  <si>
    <t>E ASSENTAMENTO</t>
  </si>
  <si>
    <t>11.031.0011-A</t>
  </si>
  <si>
    <t>11.031.0050-0</t>
  </si>
  <si>
    <t>PRE-LAJE COM PAINEL TRELICADO,MACICA,PARA VAO DE 4,10 A 5,20</t>
  </si>
  <si>
    <t>M,CAPEAMENTO DE 9CM DE ESPESSURA,FCK=25MPA,SOBRECARGA DE 2,5</t>
  </si>
  <si>
    <t xml:space="preserve"> A 3,5KN/M2,INCLUSIVE ARMACAO NEGATIVA E POSITIVA ADICIONAL.</t>
  </si>
  <si>
    <t>FORNECIMENTO E ASSENTAMENTO</t>
  </si>
  <si>
    <t>11.031.0050-A</t>
  </si>
  <si>
    <t>11.031.0051-0</t>
  </si>
  <si>
    <t>M,SOBRECARGA DE 2,5 A 3,5KN/M2,EXCLUSIVE CAPEAMENTO E ARMACA</t>
  </si>
  <si>
    <t>O NEGATIVA E POSITIVA ADICIONAL.FORNECIMENTO E ASSENTAMENTO.</t>
  </si>
  <si>
    <t>11.031.0051-A</t>
  </si>
  <si>
    <t>11.032.0005-0</t>
  </si>
  <si>
    <t>COLAGEM COM ADESIVO ESPECIAL ESTRUTURAL DE PECAS DE CONCRETO</t>
  </si>
  <si>
    <t xml:space="preserve"> PRE-FABRICADAS,SOBRE LAJE PREPARADA E REGULARIZADA,EXCLUSIV</t>
  </si>
  <si>
    <t>E ESTA CAMADA,ESTIMANDO-SE A APLICACAO DE UMA CAMADA DE ADES</t>
  </si>
  <si>
    <t>IVO NAS FACES</t>
  </si>
  <si>
    <t>11.032.0005-A</t>
  </si>
  <si>
    <t>11.034.0005-0</t>
  </si>
  <si>
    <t>REFORCO DE CANTO DE LAJE OU JUNTA DE VIADUTO,EM CANTONEIRAS</t>
  </si>
  <si>
    <t>DE FERRO DE 3 X 3/8",CHUMBADAS NO CONCRETO POR MEIO DE VERGA</t>
  </si>
  <si>
    <t>LHAO SOLDADO.FORNECIMENTO E COLOCACAO</t>
  </si>
  <si>
    <t>11.034.0005-A</t>
  </si>
  <si>
    <t>11.034.0010-0</t>
  </si>
  <si>
    <t>DE FERRO DE 4 X 3/8",CHUMBADAS NO CONCRETO POR MEIO DE VERGA</t>
  </si>
  <si>
    <t>11.034.0010-A</t>
  </si>
  <si>
    <t>11.035.0001-1</t>
  </si>
  <si>
    <t>FORMA METALICA PARA CONCRETO,INCLUSIVE FORNECIMENTO,CONFECCA</t>
  </si>
  <si>
    <t>O,MONTAGEM E DESMONTAGEM,SEM UTILIZACAO DE GUINDASTE,ADMITIN</t>
  </si>
  <si>
    <t>DO 25 VEZES DE UTILIZACAO,EXCLUSIVE ESCORAMENTO</t>
  </si>
  <si>
    <t>11.035.0001-B</t>
  </si>
  <si>
    <t>11.035.0002-1</t>
  </si>
  <si>
    <t>DO 50 VEZES DE UTILIZACAO,EXCLUSIVE ESCORAMENTO</t>
  </si>
  <si>
    <t>11.035.0002-B</t>
  </si>
  <si>
    <t>11.035.0005-0</t>
  </si>
  <si>
    <t>FORMA PERDIDA PARA CONCRETO,EM PERFIL DE ACO ZINCADO E MICRO</t>
  </si>
  <si>
    <t xml:space="preserve"> PERFURADO,COM ESPESSURA DE 0,50MM, TIPO "QUICKJET",INCLUSIV</t>
  </si>
  <si>
    <t>E ACESSORIOS.FORNECIMENTO E COLOCACAO</t>
  </si>
  <si>
    <t>11.035.0005-A</t>
  </si>
  <si>
    <t>11.035.0010-0</t>
  </si>
  <si>
    <t>FORMA PARA CONCRETO EM PERFIL DE ACO GALVANIZADO ESTRUTURAL</t>
  </si>
  <si>
    <t>TIPO "STEEL DECK",COM ESPESSURA DE 0,80MM,INCLUSIVE ACESSORI</t>
  </si>
  <si>
    <t>OS GALVANIZADOS E EXCLUSIVE TELA E CONCRETO.FORNECIMENTO E C</t>
  </si>
  <si>
    <t>11.035.0010-A</t>
  </si>
  <si>
    <t>11.035.0015-0</t>
  </si>
  <si>
    <t>TIPO "STEEL DECK",COM ESPESSURA DE 0,95MM,INCLUSIVE ACESSORI</t>
  </si>
  <si>
    <t>11.035.0015-A</t>
  </si>
  <si>
    <t>11.035.0020-0</t>
  </si>
  <si>
    <t>TIPO "STEEL DECK",COM ESPESSURA DE 1,25MM,INCLUSIVE ACESSORI</t>
  </si>
  <si>
    <t>11.035.0020-A</t>
  </si>
  <si>
    <t>11.036.0001-1</t>
  </si>
  <si>
    <t>APARELHO DE APOIO DE NEOPRENE,NAO FRETADO(1,4KG/DM3),INCLUSI</t>
  </si>
  <si>
    <t>VE PREPARO DO BERCO.FORNECIMENTO E COLOCACAO</t>
  </si>
  <si>
    <t>11.036.0001-B</t>
  </si>
  <si>
    <t>11.036.0002-1</t>
  </si>
  <si>
    <t>APARELHO DE APOIO DE NEOPRENE,FRETADO,INCLUSIVE PREPARO DO B</t>
  </si>
  <si>
    <t>ERCO.FORNECIMENTO E COLOCACAO</t>
  </si>
  <si>
    <t>11.036.0002-B</t>
  </si>
  <si>
    <t>11.037.0001-0</t>
  </si>
  <si>
    <t>APARELHO DE APOIO,EM ACO EXTRA DURO(ETD).FORNECIMENTO E COLO</t>
  </si>
  <si>
    <t>11.037.0001-A</t>
  </si>
  <si>
    <t>11.038.0001-0</t>
  </si>
  <si>
    <t>FORMA METALICA PARA TUNEIS,EXCLUSIVE A FORMA METALICA,COMPRE</t>
  </si>
  <si>
    <t>ENDENDO:DESLOCAMENTOS,POSICIONAMENTO,FIXACAO E RETIRADA DE C</t>
  </si>
  <si>
    <t>ONJUNTO DE FORMAS DE 7,00M DE EXTENSAO E RESPECTIVOS TRILHOS</t>
  </si>
  <si>
    <t>,EM TUNEL DE 70,00M2 DE SECAO</t>
  </si>
  <si>
    <t>11.038.0001-A</t>
  </si>
  <si>
    <t>11.039.0001-0</t>
  </si>
  <si>
    <t>FORMA METALICA PARA TUNEIS COMPREENDENDO:FORNECIMENTO DE FOR</t>
  </si>
  <si>
    <t>MAS DESLIZANTES SOBRE TRILHOS DE 7,00M DE EXTENSAO,EM TUNEL</t>
  </si>
  <si>
    <t>DE 70,00M2 DE SECAO,FORMAS RIGIDAS SUSPENSAS POR MACACOS</t>
  </si>
  <si>
    <t>11.039.0001-A</t>
  </si>
  <si>
    <t>11.040.0100-0</t>
  </si>
  <si>
    <t>BARREIRA DINAMICA CONTRA QUEDAS DE ROCHAS,COMPOSTA DE ARAME</t>
  </si>
  <si>
    <t>DE ALTA RESISTENCIA,ENERGIA DE CONTENCAO ATE 1500KJ,COM GALV</t>
  </si>
  <si>
    <t>ANIZACAO EM ZINCO ALUMINIO,INCLUSIVE POSTES,PLACAS DE BASE,C</t>
  </si>
  <si>
    <t>ABOS DE ACO ESPECIAIS E DEMAIS COMPONENTES DO SISTEMA.FORNEC</t>
  </si>
  <si>
    <t>11.040.0100-A</t>
  </si>
  <si>
    <t>11.040.0105-0</t>
  </si>
  <si>
    <t>DE ALTA RESISTENCIA,ENERGIA DE CONTENCAO ATE 3000KJ,COM GALV</t>
  </si>
  <si>
    <t>11.040.0105-A</t>
  </si>
  <si>
    <t>11.040.0120-0</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</si>
  <si>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</si>
  <si>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</si>
  <si>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</si>
  <si>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</si>
  <si>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</si>
  <si>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</si>
  <si>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11.040.0120-A</t>
  </si>
  <si>
    <t>11.040.0130-0</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</si>
  <si>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</si>
  <si>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</si>
  <si>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</si>
  <si>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</si>
  <si>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</si>
  <si>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</si>
  <si>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11.040.0130-A</t>
  </si>
  <si>
    <t>11.043.0002-0</t>
  </si>
  <si>
    <t>TIRANTE PARA PROTENSAO,PARA ANCORAGEM EM ROCHA,CONSTITUIDO P</t>
  </si>
  <si>
    <t>OR 6 FIOS DE ACO DURO DE 8MM.O CUSTO LEVA EM CONTA APENAS O</t>
  </si>
  <si>
    <t>FORNECIMENTO E A CONFECCAO DO CABO,INCLUSIVE PROTECAO ANTICO</t>
  </si>
  <si>
    <t>RROSIVA</t>
  </si>
  <si>
    <t>11.043.0002-A</t>
  </si>
  <si>
    <t>11.043.0003-0</t>
  </si>
  <si>
    <t>OR 8 FIOS DE ACO DURO DE 8MM.O CUSTO LEVA EM CONTA APENAS O</t>
  </si>
  <si>
    <t>11.043.0003-A</t>
  </si>
  <si>
    <t>11.043.0004-0</t>
  </si>
  <si>
    <t>OR 10 FIOS DE ACO DURO DE 8MM.O CUSTO LEVA EM CONTA APENAS O</t>
  </si>
  <si>
    <t xml:space="preserve"> FORNECIMENTO E A CONFECCAO DO CABO,INCLUSIVE PROTECAO ANTIC</t>
  </si>
  <si>
    <t>ORROSIVA</t>
  </si>
  <si>
    <t>11.043.0004-A</t>
  </si>
  <si>
    <t>11.043.0005-0</t>
  </si>
  <si>
    <t>OR 12 FIOS DE ACO DURO DE 8MM.O CUSTO LEVA EM CONTA APENAS O</t>
  </si>
  <si>
    <t>11.043.0005-A</t>
  </si>
  <si>
    <t>11.043.0006-0</t>
  </si>
  <si>
    <t>OR 4 CORDOALHAS DE 12,7MM.O CUSTO LEVA EM CONTA APENAS O FOR</t>
  </si>
  <si>
    <t>NECIMENTO E A CONFECCAO DO CABO,INCLUSIVE PROTECAO ANTICORRO</t>
  </si>
  <si>
    <t>SIVA</t>
  </si>
  <si>
    <t>11.043.0006-A</t>
  </si>
  <si>
    <t>11.043.0007-0</t>
  </si>
  <si>
    <t>OR 6 CORDOALHAS DE 12,7MM.O CUSTO LEVA EM CONTA APENAS O FOR</t>
  </si>
  <si>
    <t>11.043.0007-A</t>
  </si>
  <si>
    <t>11.043.0008-0</t>
  </si>
  <si>
    <t>OR 8 CORDOALHAS DE 12,7MM.O CUSTO LEVA EM CONTA APENAS O FOR</t>
  </si>
  <si>
    <t>11.043.0008-A</t>
  </si>
  <si>
    <t>11.043.0009-0</t>
  </si>
  <si>
    <t>OR 10 CORDOALHAS DE 12,7MM.O CUSTO LEVA EM CONTA APENAS O FO</t>
  </si>
  <si>
    <t>RNECIMENTO E A CONFECCAO DO CABO,INCLUSIVE PROTECAO ANTICORR</t>
  </si>
  <si>
    <t>OSIVA</t>
  </si>
  <si>
    <t>11.043.0009-A</t>
  </si>
  <si>
    <t>11.043.0010-0</t>
  </si>
  <si>
    <t>OR 12 CORDOALHAS DE 12,7MM.O CUSTO LEVA EM CONTA APENAS O FO</t>
  </si>
  <si>
    <t>11.043.0010-A</t>
  </si>
  <si>
    <t>11.043.0011-0</t>
  </si>
  <si>
    <t>TIRANTE PROTENDIDO PARA ANCORAGEM EM SOLO,CONSTITUIDO POR 6</t>
  </si>
  <si>
    <t>FIOS DE ACO DURO DE 8MM.O CUSTO INCLUI APENAS O FORNECIMENTO</t>
  </si>
  <si>
    <t xml:space="preserve"> E A CONFECCAO DO CABO PARA O TRECHO LIVRE,INCLUSIVE PROTECA</t>
  </si>
  <si>
    <t>O ANTICORROSIVA</t>
  </si>
  <si>
    <t>11.043.0011-A</t>
  </si>
  <si>
    <t>11.043.0012-0</t>
  </si>
  <si>
    <t>TIRANTE PROTENDIDO PARA ANCORAGEM EM SOLO,CONSTITUIDO POR 8</t>
  </si>
  <si>
    <t>11.043.0012-A</t>
  </si>
  <si>
    <t>11.043.0013-0</t>
  </si>
  <si>
    <t>TIRANTE PROTENDIDO PARA ANCORAGEM EM SOLO,CONSTITUIDO POR 10</t>
  </si>
  <si>
    <t xml:space="preserve"> FIOS DE ACO DURO DE 8MM.O CUSTO INCLUI APENAS O FORNECIMENT</t>
  </si>
  <si>
    <t>O E A CONFECCAO DO CABO PARA O TRECHO LIVRE,INCLUSIVE PROTEC</t>
  </si>
  <si>
    <t>AO ANTICORROSIVA</t>
  </si>
  <si>
    <t>11.043.0013-A</t>
  </si>
  <si>
    <t>11.043.0014-1</t>
  </si>
  <si>
    <t>TIRANTE PROTENDIDO PARA ANCORAGEM EM SOLO,CONSTITUIDO POR 12</t>
  </si>
  <si>
    <t>11.043.0014-B</t>
  </si>
  <si>
    <t>11.043.0015-0</t>
  </si>
  <si>
    <t>TIRANTE PROTENDIDO PARA ANCORAGEM EM SOLO,CONSTITUIDO POR 16</t>
  </si>
  <si>
    <t>11.043.0015-A</t>
  </si>
  <si>
    <t>11.043.0016-0</t>
  </si>
  <si>
    <t>TIRANTE PROTENDIDO PARA ANCORAGEM EM SOLO,CONSTITUIDO POR 4</t>
  </si>
  <si>
    <t>CORDOALHAS DE 12,7MM.O CUSTO INCLUI APENAS O FORNECIMENTO E</t>
  </si>
  <si>
    <t>A CONFECCAO DO CABO PARA O TRECHO LIVRE,INCLUSIVE PROTECAO A</t>
  </si>
  <si>
    <t>NTICORROSIVA</t>
  </si>
  <si>
    <t>11.043.0016-A</t>
  </si>
  <si>
    <t>11.043.0017-0</t>
  </si>
  <si>
    <t>11.043.0017-A</t>
  </si>
  <si>
    <t>11.043.0018-0</t>
  </si>
  <si>
    <t>11.043.0018-A</t>
  </si>
  <si>
    <t>11.043.0019-1</t>
  </si>
  <si>
    <t xml:space="preserve"> CORDOALHAS DE 12,7MM.O CUSTO INCLUI APENAS O FORNECIMENTO E</t>
  </si>
  <si>
    <t xml:space="preserve"> A CONFECCAO DO CABO PARA O TRECHO LIVRE,INCLUSIVE PROTECAO</t>
  </si>
  <si>
    <t>ANTICORROSIVA</t>
  </si>
  <si>
    <t>11.043.0019-B</t>
  </si>
  <si>
    <t>11.043.0020-0</t>
  </si>
  <si>
    <t xml:space="preserve"> ANTICORROSIVA</t>
  </si>
  <si>
    <t>11.043.0020-A</t>
  </si>
  <si>
    <t>11.043.0021-0</t>
  </si>
  <si>
    <t xml:space="preserve"> E A CONFECCAO DO CABO PARA TRECHO DE ANCORAGEM</t>
  </si>
  <si>
    <t>11.043.0021-A</t>
  </si>
  <si>
    <t>11.043.0022-0</t>
  </si>
  <si>
    <t>11.043.0022-A</t>
  </si>
  <si>
    <t>11.043.0023-0</t>
  </si>
  <si>
    <t>O E A CONFECCAO DO CABO PARA TRECHOS DE ANCORAGEM</t>
  </si>
  <si>
    <t>11.043.0023-A</t>
  </si>
  <si>
    <t>11.043.0024-1</t>
  </si>
  <si>
    <t>O E A CONFECCAO DO CABO PARA TRECHO DE ANCORAGEM</t>
  </si>
  <si>
    <t>11.043.0024-B</t>
  </si>
  <si>
    <t>11.043.0025-0</t>
  </si>
  <si>
    <t>11.043.0025-A</t>
  </si>
  <si>
    <t>11.043.0026-0</t>
  </si>
  <si>
    <t>A CONFECCAO DO CABO PARA TRECHO DE ANCORAGEM</t>
  </si>
  <si>
    <t>11.043.0026-A</t>
  </si>
  <si>
    <t>11.043.0027-0</t>
  </si>
  <si>
    <t>11.043.0027-A</t>
  </si>
  <si>
    <t>11.043.0028-0</t>
  </si>
  <si>
    <t>11.043.0028-A</t>
  </si>
  <si>
    <t>11.043.0029-1</t>
  </si>
  <si>
    <t xml:space="preserve"> A CONFECCAO DO CABO PARA TRECHO DE ANCORAGEM</t>
  </si>
  <si>
    <t>11.043.0029-B</t>
  </si>
  <si>
    <t>11.043.0030-0</t>
  </si>
  <si>
    <t>11.043.0030-A</t>
  </si>
  <si>
    <t>11.044.0006-0</t>
  </si>
  <si>
    <t>PROTENSAO INCLUSIVE INSTALACAO,CONE E PLACA DE ANCORAGEM DE</t>
  </si>
  <si>
    <t>TIRANTE PARA ANCORAGEM EM ROCHA,CONSTITUIDO POR 4 CORDOALHAS</t>
  </si>
  <si>
    <t xml:space="preserve"> DE 12,7MM,EXCLUSIVE PERFURACAO, INJECAO E O TIRANTE</t>
  </si>
  <si>
    <t>11.044.0006-A</t>
  </si>
  <si>
    <t>11.044.0007-0</t>
  </si>
  <si>
    <t>TIRANTE PARA ANCORAGEM EM ROCHA,CONSTITUIDO POR 6 CORDOALHAS</t>
  </si>
  <si>
    <t xml:space="preserve"> DE 12,7MM,EXCLUSIVE PERFURACAO,INJECAO E O TIRANTE</t>
  </si>
  <si>
    <t>11.044.0007-A</t>
  </si>
  <si>
    <t>11.044.0008-0</t>
  </si>
  <si>
    <t>TIRANTE PARA ANCORAGEM EM ROCHA,CONSTITUIDO POR 8 CORDOALHAS</t>
  </si>
  <si>
    <t>11.044.0008-A</t>
  </si>
  <si>
    <t>11.044.0009-0</t>
  </si>
  <si>
    <t>TIRANTE PARA ANCORAGEM EM ROCHA,CONSTITUIDO POR 10 CORDOALHA</t>
  </si>
  <si>
    <t>S DE 12,7MM,EXCLUSIVE PERFURACAO,INJECAO E O TIRANTE</t>
  </si>
  <si>
    <t>11.044.0009-A</t>
  </si>
  <si>
    <t>11.044.0010-0</t>
  </si>
  <si>
    <t>TIRANTE PARA ANCORAGEM EM ROCHA,CONSTITUIDO POR 12 CORDOALHA</t>
  </si>
  <si>
    <t>11.044.0010-A</t>
  </si>
  <si>
    <t>11.044.0056-0</t>
  </si>
  <si>
    <t>PROTENSAO DE TIRANTES DE 4 CORDOALHAS DE 12,7MM,EXCLUSIVE FO</t>
  </si>
  <si>
    <t>RNECIMENTO DOS MATERIAIS</t>
  </si>
  <si>
    <t>11.044.0056-A</t>
  </si>
  <si>
    <t>11.044.0058-0</t>
  </si>
  <si>
    <t>PROTENSAO DE TIRANTES DE 6 E 8 CORDOALHAS DE 12,7MM,EXCLUSIV</t>
  </si>
  <si>
    <t>E FORNECIMENTO DOS MATERIAIS</t>
  </si>
  <si>
    <t>11.044.0058-A</t>
  </si>
  <si>
    <t>11.044.0060-0</t>
  </si>
  <si>
    <t>PROTENSAO DE TIRANTES DE 10 E 12 CORDOALHAS DE 12,7MM,EXCLUS</t>
  </si>
  <si>
    <t>IVE FORNECIMENTO DOS MATERIAIS</t>
  </si>
  <si>
    <t>11.044.0060-A</t>
  </si>
  <si>
    <t>11.045.0006-0</t>
  </si>
  <si>
    <t>TIRANTE PARA ANCORAGEM EM SOLO,CONSTITUIDO POR 4 CORDOALHAS</t>
  </si>
  <si>
    <t>DE 12,7MM,EXCLUSIVE PERFURACAO,INJECAO E O TIRANTE</t>
  </si>
  <si>
    <t>11.045.0006-A</t>
  </si>
  <si>
    <t>11.045.0007-0</t>
  </si>
  <si>
    <t>TIRANTE PARA ANCORAGEM EM SOLO,CONSTITUIDO POR 6 CORDOALHAS</t>
  </si>
  <si>
    <t>11.045.0007-A</t>
  </si>
  <si>
    <t>11.045.0008-0</t>
  </si>
  <si>
    <t>TIRANTE PARA ANCORAGEM EM SOLO,CONSTITUIDO POR 8 CORDOALHAS</t>
  </si>
  <si>
    <t>11.045.0008-A</t>
  </si>
  <si>
    <t>11.045.0009-0</t>
  </si>
  <si>
    <t>TIRANTE PARA ANCORAGEM EM SOLO,CONSTITUIDO POR 10 CORDOALHAS</t>
  </si>
  <si>
    <t>11.045.0009-A</t>
  </si>
  <si>
    <t>11.045.0010-0</t>
  </si>
  <si>
    <t>TIRANTE PARA ANCORAGEM EM SOLO,CONSTITUIDO POR 12 CORDOALHAS</t>
  </si>
  <si>
    <t>11.045.0010-A</t>
  </si>
  <si>
    <t>11.046.0001-0</t>
  </si>
  <si>
    <t>CONCRETO IMPORTADO DE USINA,DOSADO RACIONALMENTE PARA UMA RE</t>
  </si>
  <si>
    <t>SISTENCIA CARACTERISTICA A COMPRESSAO DE 10MPA</t>
  </si>
  <si>
    <t>11.046.0001-A</t>
  </si>
  <si>
    <t>11.046.0004-0</t>
  </si>
  <si>
    <t>SISTENCIA CARACTERISTICA A COMPRESSAO DE 15MPA</t>
  </si>
  <si>
    <t>11.046.0004-A</t>
  </si>
  <si>
    <t>11.046.0007-0</t>
  </si>
  <si>
    <t>SISTENCIA CARACTERISTICA A COMPRESSAO DE 20MPA</t>
  </si>
  <si>
    <t>11.046.0007-A</t>
  </si>
  <si>
    <t>11.046.0010-0</t>
  </si>
  <si>
    <t>SISTENCIA CARACTERISTICA A COMPRESSAO DE 25MPA</t>
  </si>
  <si>
    <t>11.046.0010-A</t>
  </si>
  <si>
    <t>11.046.0013-0</t>
  </si>
  <si>
    <t>SISTENCIA CARACTERISTICA A COMPRESSAO DE 30MPA</t>
  </si>
  <si>
    <t>11.046.0013-A</t>
  </si>
  <si>
    <t>11.046.0014-0</t>
  </si>
  <si>
    <t>SISTENCIA CARACTERISTICA A COMPRESSAO DE 35MPA</t>
  </si>
  <si>
    <t>11.046.0014-A</t>
  </si>
  <si>
    <t>11.046.0015-0</t>
  </si>
  <si>
    <t>SISTENCIA CARACTERISTICA A COMPRESSAO DE 40MPA</t>
  </si>
  <si>
    <t>11.046.0015-A</t>
  </si>
  <si>
    <t>11.046.0060-0</t>
  </si>
  <si>
    <t>CONCRETO COLORIDO,COM OXIDO DE FERRO VERMELHO SINTETICO,IMPO</t>
  </si>
  <si>
    <t>RTADO DE USINA,DOSADO RACIONALMENTE PARA UMA RESISTENCIA CAR</t>
  </si>
  <si>
    <t>ACTERISTICA A COMPRESSAO DE 15MPA</t>
  </si>
  <si>
    <t>11.046.0060-A</t>
  </si>
  <si>
    <t>11.046.0080-1</t>
  </si>
  <si>
    <t>STICA A COMPRESSAO DE 25MPA, COM ADICAO DE 8% DE MICROSSILIC</t>
  </si>
  <si>
    <t>A, PREPARO EM USINA DOSADORA TIPO VERTICAL E LANCAMENTO COM</t>
  </si>
  <si>
    <t xml:space="preserve"> AUXILIO DE EQUIPAMENTOS</t>
  </si>
  <si>
    <t>11.046.0080-B</t>
  </si>
  <si>
    <t>11.046.0105-0</t>
  </si>
  <si>
    <t>UMA RESISTENCIA CARACTERISTICA A COMPRESSAO DE 50MPA,PREPARO</t>
  </si>
  <si>
    <t xml:space="preserve"> EM USINA DOSADORA TIPO VERTICAL E LANCAMENTO COM AUXILIO DE</t>
  </si>
  <si>
    <t xml:space="preserve">  EQUIPAMENTOS,INCLUINDO ADITIVOS</t>
  </si>
  <si>
    <t>11.046.0105-A</t>
  </si>
  <si>
    <t>11.046.0110-0</t>
  </si>
  <si>
    <t>UMA RESISTENCIA CARACTERISTICA A COMPRESSAO DE 60MPA, PREPAR</t>
  </si>
  <si>
    <t>O EM USINA DOSADORA TIPO VERTICAL E LANCAMENTO COM AUXILIO D</t>
  </si>
  <si>
    <t>E EQUIPAMENTOS, INCLUINDO ADITIVOS</t>
  </si>
  <si>
    <t>11.046.0110-A</t>
  </si>
  <si>
    <t>11.046.0115-0</t>
  </si>
  <si>
    <t>UMA RESISTENCIA CARACTERISTICA A COMPRESSAO DE 70MPA,PREPARO</t>
  </si>
  <si>
    <t>EM USINA DOSADORA TIPO VERTICAL E LANCAMENTO COM AUXILIO DE</t>
  </si>
  <si>
    <t>EQUIPAMENTOS, INCLUINDO ADITIVOS</t>
  </si>
  <si>
    <t>11.046.0115-A</t>
  </si>
  <si>
    <t>11.046.0180-0</t>
  </si>
  <si>
    <t>BOMBEAMENTO PARA CONCRETO DE ALTO DESEMPENHO</t>
  </si>
  <si>
    <t>11.046.0180-A</t>
  </si>
  <si>
    <t>11.047.0010-1</t>
  </si>
  <si>
    <t>TIRANTE PROTENDIDO,PARA CARGA DE TRABALHO ATE 34T,DIAMETRO D</t>
  </si>
  <si>
    <t>E 32MM,INCLUSIVE O FORNECIMENTO DA BARRA E BAINHA,PROTECAO A</t>
  </si>
  <si>
    <t>NTICORROSIVA,PREPARO E COLOCACAO NO FURO,EXCLUSIVE LUVAS,PLA</t>
  </si>
  <si>
    <t>CAS,CONTRAPORCAS,ETC,PERFURACAO E INJECAO</t>
  </si>
  <si>
    <t>11.047.0010-B</t>
  </si>
  <si>
    <t>11.047.0011-1</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</si>
  <si>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</si>
  <si>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</si>
  <si>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</si>
  <si>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</si>
  <si>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</si>
  <si>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11.047.0011-B</t>
  </si>
  <si>
    <t>11.047.0012-0</t>
  </si>
  <si>
    <t>NTICORROSIVA,PREPARO E COLOCACAO NO FURO E TUBO ESPECIAL PAR</t>
  </si>
  <si>
    <t>A INJECAO (TUBO PVC 3/4" E MANCHETES),EXCLUSIVE LUVAS,PLACAS</t>
  </si>
  <si>
    <t>,CONTRAPORCAS,ETC,PERFURACAO E INJECAO</t>
  </si>
  <si>
    <t>11.047.0012-A</t>
  </si>
  <si>
    <t>11.047.0015-0</t>
  </si>
  <si>
    <t>TIRANTE PROTENDIDO,PARA CARGA DE TRABALHO ATE 22T,DIAMETRO D</t>
  </si>
  <si>
    <t>E 32MM,INCLUSIVE O FORNECIMENTO DA BARRA,BAINHA,PROTECAO ANT</t>
  </si>
  <si>
    <t>ICORROSIVA,PREPARO E COLOCACAO NO FURO,EXCLUSIVE LUVAS,PLACA</t>
  </si>
  <si>
    <t>S,PORCAS E CONTRAPORCAS,ETC,PERFURACAO E INJECAO</t>
  </si>
  <si>
    <t>11.047.0015-A</t>
  </si>
  <si>
    <t>11.047.0016-0</t>
  </si>
  <si>
    <t>ARGA DE TRABALHO DE 22T,DIAMETRO DE 32MM,INCLUSIVE O FORNECI</t>
  </si>
  <si>
    <t>MENTO E INSTALACAO DA PLACA,ANEL DE ANGULO,PORCAS,CONTRAPORC</t>
  </si>
  <si>
    <t>AS,LUVAS,ETC,PINTURA E PROTECAO DA CABECA,EXCLUSIVE PERFURAC</t>
  </si>
  <si>
    <t>AO E INJECAO</t>
  </si>
  <si>
    <t>11.047.0016-A</t>
  </si>
  <si>
    <t>11.047.0050-0</t>
  </si>
  <si>
    <t>PROTENSAO DE TIRANTE DE BARRA,DIAMETRO DE 32MM,EXCLUSIVE FOR</t>
  </si>
  <si>
    <t>NECIMENTO DE MATERIAIS</t>
  </si>
  <si>
    <t>11.047.0050-A</t>
  </si>
  <si>
    <t>11.048.0010-1</t>
  </si>
  <si>
    <t>CONCRETO IMPORTADO DE USINA,DOSADO RACIONALMENTE PARA RESIST</t>
  </si>
  <si>
    <t>ENCIA CARACTERISTICA A COMPRESSAO DE 10MPA,INCLUSIVE TRANSPO</t>
  </si>
  <si>
    <t>RTE HORIZONTAL ATE 20,00M EM CARRINHOS,ADENSAMENTO E ACABAME</t>
  </si>
  <si>
    <t>11.048.0010-B</t>
  </si>
  <si>
    <t>11.048.0015-1</t>
  </si>
  <si>
    <t>ENCIA CARACTERISTICA A COMPRESSAO DE 15MPA,INCLUSIVE TRANSPO</t>
  </si>
  <si>
    <t>11.048.0015-B</t>
  </si>
  <si>
    <t>11.048.0020-1</t>
  </si>
  <si>
    <t>ENCIA CARACTERISTICA A COMPRESSAO DE 20MPA,INCLUSIVE TRANSPO</t>
  </si>
  <si>
    <t>11.048.0020-B</t>
  </si>
  <si>
    <t>11.048.0025-1</t>
  </si>
  <si>
    <t>ENCIA CARACTERISTICA A COMPRESSAO DE 25MPA,INCLUSIVE TRANSPO</t>
  </si>
  <si>
    <t>11.048.0025-B</t>
  </si>
  <si>
    <t>11.048.0030-1</t>
  </si>
  <si>
    <t>ENCIA CARACTERISTICA A COMPRESSAO DE 30MPA,INCLUSIVE TRANSPO</t>
  </si>
  <si>
    <t>11.048.0030-B</t>
  </si>
  <si>
    <t>11.048.0035-1</t>
  </si>
  <si>
    <t>ENCIA CARACTERISTICA A COMPRESSAO DE 35MPA,INCLUSIVE TRANSPO</t>
  </si>
  <si>
    <t>11.048.0035-B</t>
  </si>
  <si>
    <t>11.048.0040-1</t>
  </si>
  <si>
    <t>ENCIA CARACTERISTICA A COMPRESSAO DE 40MPA,INCLUSIVE TRANSPO</t>
  </si>
  <si>
    <t>11.048.0040-B</t>
  </si>
  <si>
    <t>11.048.0050-0</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</si>
  <si>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</si>
  <si>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</si>
  <si>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</si>
  <si>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</si>
  <si>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</si>
  <si>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11.048.0050-A</t>
  </si>
  <si>
    <t>11.048.0055-0</t>
  </si>
  <si>
    <t>PLACA DE CONCRETO ARMADO PRE-MOLDADA,COM 8CM DE ESPESSURA,CO</t>
  </si>
  <si>
    <t>11.048.0055-A</t>
  </si>
  <si>
    <t>11.048.0060-0</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</si>
  <si>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</si>
  <si>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</si>
  <si>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</si>
  <si>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</si>
  <si>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</si>
  <si>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11.048.0060-A</t>
  </si>
  <si>
    <t>11.050.0001-1</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</si>
  <si>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</si>
  <si>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</si>
  <si>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</si>
  <si>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</si>
  <si>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</si>
  <si>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M3XMES</t>
  </si>
  <si>
    <t>11.050.0001-B</t>
  </si>
  <si>
    <t>11.050.0002-0</t>
  </si>
  <si>
    <t>ESCORAMENTO TUBULAR(ALUGUEL)COM TUBOS METALICOS,PARA QUALQUE</t>
  </si>
  <si>
    <t>R DENSIDADE DE TUBO,PAGO PELO COMPRIMENTO NECESSARIO,NO MESM</t>
  </si>
  <si>
    <t>O TEMPO,DESDE A ENTREGA DO MATERIAL NA OBRA,NA OCASIAO APROP</t>
  </si>
  <si>
    <t>RIADA ATE SUA CARGA,PARA DEVOLUCAO,LOGO QUE DESNECESSARIA</t>
  </si>
  <si>
    <t>11.050.0002-A</t>
  </si>
  <si>
    <t>11.050.0010-0</t>
  </si>
  <si>
    <t>ESCORAMENTO METALICO (ALUGUEL),COM ESCORAS TELESCOPAVEIS OU</t>
  </si>
  <si>
    <t>TORRES DE CARGA,PARA ESTRUTURA CONVENCIONAL DE CONCRETO ARMA</t>
  </si>
  <si>
    <t>DO,EXCLUSIVE MONTAGEM E DESMONTAGEM (VIDE ITEM 11.055.0010).</t>
  </si>
  <si>
    <t>MEDICAO PELO VOLUME DE ESCORAMENTO</t>
  </si>
  <si>
    <t>11.050.0010-A</t>
  </si>
  <si>
    <t>11.055.0001-1</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</si>
  <si>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</si>
  <si>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</si>
  <si>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</si>
  <si>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</si>
  <si>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</si>
  <si>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</si>
  <si>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11.055.0001-B</t>
  </si>
  <si>
    <t>11.055.0002-0</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</si>
  <si>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</si>
  <si>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</si>
  <si>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</si>
  <si>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</si>
  <si>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</si>
  <si>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</si>
  <si>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11.055.0002-A</t>
  </si>
  <si>
    <t>11.055.0010-0</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</si>
  <si>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</si>
  <si>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</si>
  <si>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</si>
  <si>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</si>
  <si>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</si>
  <si>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11.055.0010-A</t>
  </si>
  <si>
    <t>11.060.0160-0</t>
  </si>
  <si>
    <t>SUPERESTRUTURA DE PONTE OU VIADUTO,PRE-FABRICADA,EM CONCRETO</t>
  </si>
  <si>
    <t xml:space="preserve"> PROTENDIDO,CLASSE 45,PARA UMA FAIXA DE TRAFEGO COM GUARDA-R</t>
  </si>
  <si>
    <t>ODAS E 3,20M DE PISTA DE ROLAMENTO,SEM CAPEAMENTO,COM VAO EN</t>
  </si>
  <si>
    <t>TRE 7,50 E 12,50M,COLOCADA</t>
  </si>
  <si>
    <t>11.060.0160-A</t>
  </si>
  <si>
    <t>11.060.0165-0</t>
  </si>
  <si>
    <t xml:space="preserve"> PROTENDIDO,CLASSE 45,PARA DUAS FAIXAS DE TRAFEGO E 7,20M DE</t>
  </si>
  <si>
    <t xml:space="preserve"> PISTA DE ROLAMENTO,SEM CAPEAMENTO,COM VAO ENTRE 7,50 E 12,5</t>
  </si>
  <si>
    <t>0M,COLOCADA</t>
  </si>
  <si>
    <t>11.060.0165-A</t>
  </si>
  <si>
    <t>11.060.0170-0</t>
  </si>
  <si>
    <t xml:space="preserve"> PROTENDIDO,CLASSE 45,PARA UMA FAIXA DE TRAFEGO COM 3,20M DE</t>
  </si>
  <si>
    <t xml:space="preserve"> PISTA DE ROLAMENTO,COM GUARDA-RODAS,PASSEIOS E GUARDA-CORPO</t>
  </si>
  <si>
    <t>S,COM LARGURA DE 4,60M,SEM CAPEAMENTO,COM VAO ENTRE 7,50 E 1</t>
  </si>
  <si>
    <t>2,50M,COLOCADA</t>
  </si>
  <si>
    <t>11.060.0170-A</t>
  </si>
  <si>
    <t>11.060.0175-0</t>
  </si>
  <si>
    <t xml:space="preserve"> PROTENDIDO,CLASSE 45,PARA DUAS FAIXAS DE TRAFEGO COM 7,20M</t>
  </si>
  <si>
    <t>DE PISTA DE ROLAMENTO,COM GUARDA-RODAS,PASSEIOS E GUARDA-COR</t>
  </si>
  <si>
    <t>POS,COM LARGURA TOTAL DE 9,00M,SEM CAPEAMENTO,COM VAO ENTRE</t>
  </si>
  <si>
    <t>7,50 E 12,50M,COLOCADA</t>
  </si>
  <si>
    <t>11.060.0175-A</t>
  </si>
  <si>
    <t>11.060.0180-0</t>
  </si>
  <si>
    <t>POS,COM LARGURA TOTAL DE 10,50M,SEM CAPEAMENTO,COM VAO ENTRE</t>
  </si>
  <si>
    <t xml:space="preserve"> 7,50 E 12,50M,COLOCADA</t>
  </si>
  <si>
    <t>11.060.0180-A</t>
  </si>
  <si>
    <t>11.060.0185-0</t>
  </si>
  <si>
    <t xml:space="preserve"> PROTENDIDO,CLASSE 45,PARA DUAS FAIXAS DE TRAFEGO DE 3,60M E</t>
  </si>
  <si>
    <t xml:space="preserve"> BARREIRAS TIPO DER-RJ,COM LARGURA TOTAL DE 9,00M,SEM CAPEAM</t>
  </si>
  <si>
    <t>ENTO,COM VAO ENTRE 7,50 E 12,50M,COLOCADA</t>
  </si>
  <si>
    <t>11.060.0185-A</t>
  </si>
  <si>
    <t>11.060.0190-0</t>
  </si>
  <si>
    <t xml:space="preserve"> BARREIRAS TIPO DER-RJ,COM LARGURA TOTAL DE 11,00M,SEM CAPEA</t>
  </si>
  <si>
    <t>MENTO,COM VAO ENTRE 7,50 E 12,50M,COLOCADA</t>
  </si>
  <si>
    <t>11.060.0190-A</t>
  </si>
  <si>
    <t>11.060.0195-0</t>
  </si>
  <si>
    <t xml:space="preserve"> PROTENDIDO,CLASSE 45,PARA DUAS FAIXAS DE TRAFEGO DE 3,60M,D</t>
  </si>
  <si>
    <t>OIS ACOSTAMENTOS DE 2,50M E BARREIRAS TIPO DER-RJ,COM LARGUR</t>
  </si>
  <si>
    <t>A TOTAL DE 13,00M,SEM CAPEAMENTO,COM VAO ENTRE 7,50 E 12,50M</t>
  </si>
  <si>
    <t>,COLOCADA</t>
  </si>
  <si>
    <t>11.060.0195-A</t>
  </si>
  <si>
    <t>11.060.0200-0</t>
  </si>
  <si>
    <t>SUPERESTRUTURA DE PASSARELA PARA PEDESTRE,PRE-FABRICADA,EM C</t>
  </si>
  <si>
    <t>ONCRETO PROTENDIDO,COM 2,00M DE LARGURA UTIL E GUARDA-CORPOS</t>
  </si>
  <si>
    <t>METALICOS,COM VAO ENTRE 7,50 E 10,00M,COLOCADA</t>
  </si>
  <si>
    <t>11.060.0200-A</t>
  </si>
  <si>
    <t>11.060.0205-0</t>
  </si>
  <si>
    <t>ABRIGO DESTINADO A PARADA DE ONIBUS,INTEGRALMENTE PRE-FABRIC</t>
  </si>
  <si>
    <t>ADO EM CONCRETO PROTENDIDO E/OU ARMADO,COM BANCO INCORPORADO</t>
  </si>
  <si>
    <t xml:space="preserve"> AO PILAR E COBERTURA CURVA COM AREA DE PROJECAO HORIZONTAL</t>
  </si>
  <si>
    <t>DE 8,00M2,NAS DIMENSOES DE 4,00X2,00M,COLOCADO</t>
  </si>
  <si>
    <t>11.060.0205-A</t>
  </si>
  <si>
    <t>11.060.0410-0</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</si>
  <si>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</si>
  <si>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</si>
  <si>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</si>
  <si>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</si>
  <si>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</si>
  <si>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</si>
  <si>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11.060.0410-A</t>
  </si>
  <si>
    <t>11.060.0415-0</t>
  </si>
  <si>
    <t>E ACESSO,CONSIDERANDO A MONTAGEM,EXCLUSIVE A CONFECCAO DAS P</t>
  </si>
  <si>
    <t>ECAS(VIDE ITEM 11.060.0410)</t>
  </si>
  <si>
    <t>11.060.0415-A</t>
  </si>
  <si>
    <t>11.061.0001-0</t>
  </si>
  <si>
    <t>MURO DE ARRIMO CELULAR,DE PECAS PRE-MOLDADAS DE CONCRETO,COM</t>
  </si>
  <si>
    <t>PREENDENDO:CONFECCAO DAS PECAS,MONTAGEM E COMPACTACAO DO SOL</t>
  </si>
  <si>
    <t>O DE ENCHIMENTO.O CUSTO INCLUI TODOS OS MATERIAIS NECESSARIO</t>
  </si>
  <si>
    <t>S,EXCLUSIVE FORMAS</t>
  </si>
  <si>
    <t>11.061.0001-A</t>
  </si>
  <si>
    <t>11.061.0002-0</t>
  </si>
  <si>
    <t>O DE ENCHIMENTO,EXCLUSIVE MATERIAIS E FORMAS</t>
  </si>
  <si>
    <t>11.061.0002-A</t>
  </si>
  <si>
    <t>11.080.0010-0</t>
  </si>
  <si>
    <t>RECUPERACAO DE JUNTAS DE DILATACAO DE OBRAS DE CONTENCAO ATE</t>
  </si>
  <si>
    <t xml:space="preserve"> 2CM DE ABERTURA COM PROTECAO,ATE PROFUNDIDADE DE 1CM,EXCLUS</t>
  </si>
  <si>
    <t>IVE ANDAIME E RECUPERACAO ESTRUTURAL DAS FACES LATERAIS DA J</t>
  </si>
  <si>
    <t>UNTA</t>
  </si>
  <si>
    <t>11.080.0010-A</t>
  </si>
  <si>
    <t>11.090.0500-0</t>
  </si>
  <si>
    <t>RECUPERACAO DE ARMADURAS EM ESTRUTURA DE CONCRETO,POR MEIO D</t>
  </si>
  <si>
    <t>E SOLDA A QUENTE,INCLUSIVE FORNECIMENTO,CORTE,DOBRAGEM E COL</t>
  </si>
  <si>
    <t>11.090.0500-A</t>
  </si>
  <si>
    <t>11.090.0505-0</t>
  </si>
  <si>
    <t>E SOLDA A FRIO,INCLUSIVE FORNECIMENTO,CORTE,DOBRAGEM E COLOC</t>
  </si>
  <si>
    <t>11.090.0505-A</t>
  </si>
  <si>
    <t>11.090.0510-0</t>
  </si>
  <si>
    <t>RECUPERACAO DE FERRAGEM EM ESTRUTURA DE CONCRETO,SEM UTILIZA</t>
  </si>
  <si>
    <t>CAO DE SOLDA,INCLUSIVE FORNECIMENTO,CORTE,DOBRAGEM E COLOCAC</t>
  </si>
  <si>
    <t>11.090.0510-A</t>
  </si>
  <si>
    <t>11.090.0515-0</t>
  </si>
  <si>
    <t>APLICACAO COM AIRLESS DE INIBIDOR DE CORROSAO, EM ESTRUTURA</t>
  </si>
  <si>
    <t>DE CONCRETO ARMADO NOS SERVICOS DE RECUPERACAO ESTRUTURAL,EX</t>
  </si>
  <si>
    <t>CLUSIVE LIMPEZA DA ESTRUTURA</t>
  </si>
  <si>
    <t>11.090.0515-A</t>
  </si>
  <si>
    <t>11.090.0520-0</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</si>
  <si>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</si>
  <si>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</si>
  <si>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</si>
  <si>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</si>
  <si>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11.090.0520-A</t>
  </si>
  <si>
    <t>11.090.0530-0</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</si>
  <si>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</si>
  <si>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</si>
  <si>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</si>
  <si>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</si>
  <si>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11.090.0530-A</t>
  </si>
  <si>
    <t>11.090.0535-0</t>
  </si>
  <si>
    <t>TRATAMENTO DE ARMADURA DE FERRO EM ESTRUTURA DE CONCRETO ARM</t>
  </si>
  <si>
    <t>ADO COM ARGAMASSA CIMENTICIA PRE-DOSADA,POLIMERICA,BICOMPONE</t>
  </si>
  <si>
    <t>NTE,INIBIDOR DE CORROSAO</t>
  </si>
  <si>
    <t>11.090.0535-A</t>
  </si>
  <si>
    <t>11.090.0600-0</t>
  </si>
  <si>
    <t>RECUPERACAO DE ESTRUTURA,CAVIDADES E ARESTAS EM CONCRETO ARM</t>
  </si>
  <si>
    <t>ADO,COM ARGAMASSA TIXOTROPICA POLIMERICA DE ALTO DESEMPENHO</t>
  </si>
  <si>
    <t>COM ESPESSURA ATE 3CM</t>
  </si>
  <si>
    <t>11.090.0600-A</t>
  </si>
  <si>
    <t>11.090.0610-0</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</si>
  <si>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</si>
  <si>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</si>
  <si>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</si>
  <si>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</si>
  <si>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</si>
  <si>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11.090.0610-A</t>
  </si>
  <si>
    <t>11.090.0611-0</t>
  </si>
  <si>
    <t>RECOMPOSICAO DE CAMADA DE CAPEAMENTO DE CONCRETO DE PEQUENAS</t>
  </si>
  <si>
    <t xml:space="preserve"> ESPESSURAS EM SERVICOS DE RECUPERACAO ESTRUTURAL,EXCLUSIVE</t>
  </si>
  <si>
    <t>O MATERIAL</t>
  </si>
  <si>
    <t>11.090.0611-A</t>
  </si>
  <si>
    <t>11.090.0620-0</t>
  </si>
  <si>
    <t>ESTUCAMENTO DE CONCRETO APARENTE SENDO A ARGAMASSA DE CIMENT</t>
  </si>
  <si>
    <t>O,CAL E AREIA FINA NO TRACO 1:3:5,COM ESPESSURA DE 2MM,SOBRE</t>
  </si>
  <si>
    <t xml:space="preserve"> SUPERFICIE LIMPA</t>
  </si>
  <si>
    <t>11.090.0620-A</t>
  </si>
  <si>
    <t>11.091.0001-0</t>
  </si>
  <si>
    <t>MACAQUEAMENTO PARA TROCA DE APARELHO DE APOIO COM UTILIZACAO</t>
  </si>
  <si>
    <t xml:space="preserve"> DE MACACO PISTAO,CAPACIDADE DE 100T</t>
  </si>
  <si>
    <t>11.091.0001-A</t>
  </si>
  <si>
    <t>11.092.0001-0</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</si>
  <si>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</si>
  <si>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</si>
  <si>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</si>
  <si>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</si>
  <si>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</si>
  <si>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11.092.0001-A</t>
  </si>
  <si>
    <t>12.001.0010-0</t>
  </si>
  <si>
    <t>12.001.0010-A</t>
  </si>
  <si>
    <t>12.001.0015-0</t>
  </si>
  <si>
    <t>12.001.0015-A</t>
  </si>
  <si>
    <t>12.001.0020-0</t>
  </si>
  <si>
    <t>ALVENARIA DE PEDRA EM ELEVACAO,DE UMA FACE,FEITA COM BLOCOS</t>
  </si>
  <si>
    <t>DE DIMENSOES APROXIMADAS DE 30X30X30 A 40X40X40CM,ASSENTES C</t>
  </si>
  <si>
    <t>OM ARGAMASSA DE CIMENTO,SAIBRO E AREIA,NO TRACO 1:2:3,JUNTAS</t>
  </si>
  <si>
    <t xml:space="preserve"> SIMPLES,TENDO ALTURA ATE 1,50M</t>
  </si>
  <si>
    <t>12.001.0020-A</t>
  </si>
  <si>
    <t>12.001.0025-0</t>
  </si>
  <si>
    <t xml:space="preserve"> SIMPLES,TENDO ALTURA ATE 2,00M</t>
  </si>
  <si>
    <t>12.001.0025-A</t>
  </si>
  <si>
    <t>12.001.0030-0</t>
  </si>
  <si>
    <t xml:space="preserve"> SIMPLES,TENDO ALTURA ATE 2,50M</t>
  </si>
  <si>
    <t>12.001.0030-A</t>
  </si>
  <si>
    <t>12.001.0035-0</t>
  </si>
  <si>
    <t xml:space="preserve"> SIMPLES,TENDO ALTURA ATE 3,00M</t>
  </si>
  <si>
    <t>12.001.0035-A</t>
  </si>
  <si>
    <t>12.001.0040-0</t>
  </si>
  <si>
    <t>JUNTAS REENTRANTES,EM ALVENARIA DE PEDRA,COMO EM 12.001.0020</t>
  </si>
  <si>
    <t>,FEITAS COM ARGAMASSA DE CIMENTO,CAL E AREIA FINA,NO TRACO 1</t>
  </si>
  <si>
    <t>:3:5</t>
  </si>
  <si>
    <t>12.001.0040-A</t>
  </si>
  <si>
    <t>12.001.0045-0</t>
  </si>
  <si>
    <t>JUNTAS EM RELEVO,EM ALVENARIA DE PEDRA,COMO EM 12.001.0020,F</t>
  </si>
  <si>
    <t>EITAS COM ARGAMASSA DE CIMENTO,CAL E AREIA FINA,NO TRACO 1:3</t>
  </si>
  <si>
    <t>:5</t>
  </si>
  <si>
    <t>12.001.0045-A</t>
  </si>
  <si>
    <t>12.001.0070-0</t>
  </si>
  <si>
    <t>ALVENARIA DE PEDRA SECA,EM ELEVACAO,DE UMA FACE,FEITA COM BL</t>
  </si>
  <si>
    <t>OCOS DE DIMENSOES APROXIMADAS DE 30X30X30 A 40X40X40CM ATE 1</t>
  </si>
  <si>
    <t>,50M DE ALTURA</t>
  </si>
  <si>
    <t>12.001.0070-A</t>
  </si>
  <si>
    <t>12.001.0075-0</t>
  </si>
  <si>
    <t>ALVENARIA DE PEDRA SECA,EM ELEVACAO,DE DUAS FACES,FEITA COM</t>
  </si>
  <si>
    <t>BLOCOS DE DIMENSOES APROXIMADAS DE 30X30X30 A 40X40X40CM,ATE</t>
  </si>
  <si>
    <t>1,50M DE ALTURA</t>
  </si>
  <si>
    <t>12.001.0075-A</t>
  </si>
  <si>
    <t>12.001.0090-0</t>
  </si>
  <si>
    <t>DE PEDRA DE MAO,ASSENTES COM ARGAMASSA DE CIMENTO,SAIBRO E A</t>
  </si>
  <si>
    <t>REIA,NO TRACO 1:2:3,TENDO ALTURA ATE 1,50M,SENDO A ESPESSURA</t>
  </si>
  <si>
    <t xml:space="preserve"> ATE 0,35M</t>
  </si>
  <si>
    <t>12.001.0090-A</t>
  </si>
  <si>
    <t>12.001.0095-0</t>
  </si>
  <si>
    <t>REIA,NO TRACO 1:2:3,TENDO ALTURA ATE 3,00M,SENDO A ESPESSURA</t>
  </si>
  <si>
    <t>12.001.0095-A</t>
  </si>
  <si>
    <t>12.001.0100-0</t>
  </si>
  <si>
    <t>ALVENARIA DE PEDRA EM ELEVACAO,DE DUAS FACES,FEITA COM BLOCO</t>
  </si>
  <si>
    <t>S DE PEDRA DE MAO,ASSENTES COM ARGAMASSA DE CIMENTO,SAIBRO E</t>
  </si>
  <si>
    <t>AREIA,NO TRACO 1:2:3,TENDO ALTURA ATE 1,50M,SENDO A ESPESSUR</t>
  </si>
  <si>
    <t>A ATE 0,35M</t>
  </si>
  <si>
    <t>12.001.0100-A</t>
  </si>
  <si>
    <t>12.001.0105-0</t>
  </si>
  <si>
    <t>AREIA,NO TRACO 1:2:3,TENDO ALTURA ATE 3,00M,SENDO A ESPESSUR</t>
  </si>
  <si>
    <t>12.001.0105-A</t>
  </si>
  <si>
    <t>12.001.0115-0</t>
  </si>
  <si>
    <t>JUNTAS REENTRANTES EM ALVENARIA DE PEDRA DE MAO,FEITAS COM A</t>
  </si>
  <si>
    <t>RGAMASSA DE CIMENTO,CAL E AREIA FINA,NO TRACO 1:3:5</t>
  </si>
  <si>
    <t>12.001.0115-A</t>
  </si>
  <si>
    <t>12.002.0010-0</t>
  </si>
  <si>
    <t>ALVENARIA DE TIJOLOS MACICOS 7X10X20CM,COM ARGAMASSA DE CIME</t>
  </si>
  <si>
    <t>NTO E SAIBRO,NO TRACO 1:6,ATE 3,00M DE ALTURA</t>
  </si>
  <si>
    <t>12.002.0010-A</t>
  </si>
  <si>
    <t>12.002.0011-0</t>
  </si>
  <si>
    <t>NTO E SAIBRO,NO TRACO 1:6,ATE 1,50M DE ALTURA</t>
  </si>
  <si>
    <t>12.002.0011-A</t>
  </si>
  <si>
    <t>12.002.0015-0</t>
  </si>
  <si>
    <t>NTO E SAIBRO,NO TRACO 1:6,EM PAREDES DE UMA VEZ (0,20M),DE S</t>
  </si>
  <si>
    <t>UPERFICIE CORRIDA,ATE 3,00M DE ALTURA E MEDIDA PELA AREA REA</t>
  </si>
  <si>
    <t>12.002.0015-A</t>
  </si>
  <si>
    <t>12.002.0016-0</t>
  </si>
  <si>
    <t>NTO E SAIBRO,NO TRACO 1:6,EM PAREDES DE UMA VEZ(0,20M),DE SU</t>
  </si>
  <si>
    <t>PERFICIE CORRIDA,ATE 1,50M DE ALTURA E MEDIDA PELA AREA REAL</t>
  </si>
  <si>
    <t>12.002.0016-A</t>
  </si>
  <si>
    <t>12.002.0020-0</t>
  </si>
  <si>
    <t>NTO E SAIBRO,NO TRACO 1:6,EM PAREDES DE UMA VEZ(0,20M),COM V</t>
  </si>
  <si>
    <t>AOS OU ARESTAS,ATE 3,00M DE ALTURA E MEDIDA PELA AREA REAL</t>
  </si>
  <si>
    <t>12.002.0020-A</t>
  </si>
  <si>
    <t>12.002.0025-0</t>
  </si>
  <si>
    <t>NTO E SAIBRO,NO TRACO 1:6,EM PAREDES DE UMA VEZ(0,20M),CORRI</t>
  </si>
  <si>
    <t>DAS,DE 3,00M A 4,50M DE ALTURA E MEDIDA PELA AREA REAL</t>
  </si>
  <si>
    <t>12.002.0025-A</t>
  </si>
  <si>
    <t>12.002.0030-0</t>
  </si>
  <si>
    <t>AOS OU ARESTAS,DE 3,00M A 4,50M DE ALTURA E MEDIDA PELA AREA</t>
  </si>
  <si>
    <t xml:space="preserve"> REAL</t>
  </si>
  <si>
    <t>12.002.0030-A</t>
  </si>
  <si>
    <t>12.002.0035-1</t>
  </si>
  <si>
    <t>NTO E SAIBRO,NO TRACO 1:6,EM PAREDES DE MEIA VEZ(0,10M),DE S</t>
  </si>
  <si>
    <t>12.002.0035-B</t>
  </si>
  <si>
    <t>12.002.0036-0</t>
  </si>
  <si>
    <t>UPERFICIE CORRIDA,ATE 1,50M DE ALTURA E MEDIDA PELA AREA REA</t>
  </si>
  <si>
    <t>12.002.0036-A</t>
  </si>
  <si>
    <t>12.002.0040-0</t>
  </si>
  <si>
    <t>NTO E SAIBRO,NO TRACO 1:6,EM PAREDES DE MEIA VEZ(0,10M),COM</t>
  </si>
  <si>
    <t>VAOS OU ARESTAS,ATE 3,00M DE ALTURA E MEDIDA PELA AREA REAL</t>
  </si>
  <si>
    <t>12.002.0040-A</t>
  </si>
  <si>
    <t>12.002.0045-0</t>
  </si>
  <si>
    <t>UPERFICIE CORRIDA,DE 3,00M A 4,50M DE ALTURA E MEDIDA PELA A</t>
  </si>
  <si>
    <t>REA REAL</t>
  </si>
  <si>
    <t>12.002.0045-A</t>
  </si>
  <si>
    <t>12.002.0050-0</t>
  </si>
  <si>
    <t>NTO E SAIBRO,NO TRACO 1:6,EM PAREDES DE MEIA VEZ (0,10M),COM</t>
  </si>
  <si>
    <t xml:space="preserve"> VAOS OU ARESTAS,DE 3,00M A 4,50M DE ALTURA E MEDIDA PELA AR</t>
  </si>
  <si>
    <t>EA REAL</t>
  </si>
  <si>
    <t>12.002.0050-A</t>
  </si>
  <si>
    <t>12.002.0060-1</t>
  </si>
  <si>
    <t>ALVENARIA PARA CAIXAS ENTERRADAS,ATE 0,80M DE PROFUNDIDADE,D</t>
  </si>
  <si>
    <t>E TIJOLOS MACICOS 7X10X20CM,ASSENTES COM ARGAMASSA DE CIMENT</t>
  </si>
  <si>
    <t>O,SAIBRO E AREIA,NO TRACO 1:2:2,EM PAREDES DE MEIA VEZ(0,10M</t>
  </si>
  <si>
    <t>12.002.0060-B</t>
  </si>
  <si>
    <t>12.002.0065-1</t>
  </si>
  <si>
    <t>O,SAIBRO E AREIA,NO TRACO 1:2:2,EM PAREDES DE UMA VEZ (0,20M</t>
  </si>
  <si>
    <t>12.002.0065-B</t>
  </si>
  <si>
    <t>12.002.0070-1</t>
  </si>
  <si>
    <t>ALVENARIA PARA CAIXAS ENTERRADAS,DE 0,80 A 1,60M DE PROFUNDI</t>
  </si>
  <si>
    <t>DADE,DE TIJOLOS MACICOS 7X10X20CM,ASSENTES COM ARGAMASSA DE</t>
  </si>
  <si>
    <t>CIMENTO,SAIBRO E AREIA,NO TRACO 1:2:2,EM PAREDES DE UMA VEZ</t>
  </si>
  <si>
    <t>(0,20M)</t>
  </si>
  <si>
    <t>12.002.0070-B</t>
  </si>
  <si>
    <t>12.002.0080-0</t>
  </si>
  <si>
    <t>APERTO DE ALVENARIA SOB VIGAS OU TETOS,EXECUTADA COM TIJOLOS</t>
  </si>
  <si>
    <t xml:space="preserve"> MACICOS DE 7X10X20CM,INCLINADOS,ASSENTES COM ARGAMASSA DE C</t>
  </si>
  <si>
    <t>IMENTO E SAIBRO,TRACO 1:6,EM PAREDES DE UMA VEZ(0,20M)</t>
  </si>
  <si>
    <t>12.002.0080-A</t>
  </si>
  <si>
    <t>12.002.0085-0</t>
  </si>
  <si>
    <t xml:space="preserve"> MACICOS DE 7X10X20CM INCLINADOS,ASSENTES COM ARGAMASSA DE C</t>
  </si>
  <si>
    <t>IMENTO E SAIBRO,TRACO 1:6,EM PAREDES DE MEIA VEZ(0,10M)</t>
  </si>
  <si>
    <t>12.002.0085-A</t>
  </si>
  <si>
    <t>12.002.0100-0</t>
  </si>
  <si>
    <t>APERTO DE ALVENARIA,SOB VIGAS OU TETOS,EXECUTADO COM ARGILA</t>
  </si>
  <si>
    <t>EXPANDIDA</t>
  </si>
  <si>
    <t>12.002.0100-A</t>
  </si>
  <si>
    <t>12.003.0055-0</t>
  </si>
  <si>
    <t>ALVENARIA DE TIJOLOS CERAMICOS FURADOS 10X20X20CM,ASSENTES C</t>
  </si>
  <si>
    <t>OM ARGAMASSA DE CIMENTO E SAIBRO,NO TRACO 1:8,EM PAREDES DE</t>
  </si>
  <si>
    <t>UMA VEZ(0,20M),DE SUPERFICIE CORRIDA,ATE 3,00M DE ALTURA E M</t>
  </si>
  <si>
    <t>EDIDA PELA AREA REAL</t>
  </si>
  <si>
    <t>12.003.0055-A</t>
  </si>
  <si>
    <t>12.003.0056-0</t>
  </si>
  <si>
    <t>UMA VEZ(0,20M),DE SUPERFICIE CORRIDA,ATE 1,50M DE ALTURA E M</t>
  </si>
  <si>
    <t>12.003.0056-A</t>
  </si>
  <si>
    <t>12.003.0060-0</t>
  </si>
  <si>
    <t>UMA VEZ(0,20M),COM VAOS OU ARESTAS,ATE 3,00M DE ALTURA E MED</t>
  </si>
  <si>
    <t>IDA PELA AREA REAL</t>
  </si>
  <si>
    <t>12.003.0060-A</t>
  </si>
  <si>
    <t>12.003.0065-0</t>
  </si>
  <si>
    <t>UMA VEZ(0,20M),DE SUPERFICIE CORRIDA,DE 3,00M A 4,50M DE ALT</t>
  </si>
  <si>
    <t>URA E MEDIDA PELA AREA REAL</t>
  </si>
  <si>
    <t>12.003.0065-A</t>
  </si>
  <si>
    <t>12.003.0070-0</t>
  </si>
  <si>
    <t>UMA VEZ(0,20M),COM VAOS OU ARESTAS,DE 3,00M A 4,50M DE ALTUR</t>
  </si>
  <si>
    <t>A E MEDIDA PELA AREA REAL</t>
  </si>
  <si>
    <t>12.003.0070-A</t>
  </si>
  <si>
    <t>12.003.0075-1</t>
  </si>
  <si>
    <t>MEIA VEZ(0,10M),DE SUPERFICIE CORRIDA,ATE 3,00M DE ALTURA E</t>
  </si>
  <si>
    <t>MEDIDA PELA AREA REAL</t>
  </si>
  <si>
    <t>12.003.0075-B</t>
  </si>
  <si>
    <t>12.003.0076-0</t>
  </si>
  <si>
    <t>MEIA VEZ(0,10M),DE SUPERFICIE CORRIDA,ATE 1,50M DE ALTURA E</t>
  </si>
  <si>
    <t>12.003.0076-A</t>
  </si>
  <si>
    <t>12.003.0080-0</t>
  </si>
  <si>
    <t>MEIA VEZ(0,10M)COM VAOS OU ARESTAS,ATE 3,00M DE ALTURA E MED</t>
  </si>
  <si>
    <t>12.003.0080-A</t>
  </si>
  <si>
    <t>12.003.0085-0</t>
  </si>
  <si>
    <t>MEIA VEZ(0,10M),DE SUPERFICIE CORRIDA,DE 3,00M A 4,50M DE AL</t>
  </si>
  <si>
    <t>TURA E MEDIDA PELA AREA REAL</t>
  </si>
  <si>
    <t>12.003.0085-A</t>
  </si>
  <si>
    <t>12.003.0090-0</t>
  </si>
  <si>
    <t>MEIA VEZ(0,10M),COM VAOS OU ARESTAS,DE 3,00M A 4,50M,MEDIDA</t>
  </si>
  <si>
    <t>PELA AREA REAL</t>
  </si>
  <si>
    <t>12.003.0090-A</t>
  </si>
  <si>
    <t>12.003.0095-0</t>
  </si>
  <si>
    <t>ALVENARIA DE TIJOLOS CERAMICOS FURADOS 10X20X30CM,COMPLEMENT</t>
  </si>
  <si>
    <t>ADA COM 20% DE TIJOLOS DE 10X20X20CM,ASSENTES COM ARGAMASSA</t>
  </si>
  <si>
    <t>DE CIMENTO E SAIBRO,NO TRACO 1:8,EM PAREDES DE UMA VEZ(0,20M</t>
  </si>
  <si>
    <t>),DE SUPERFICIE CORRIDA,ATE 3,00M DE ALTURA E MEDIDA PELA AR</t>
  </si>
  <si>
    <t>12.003.0095-A</t>
  </si>
  <si>
    <t>12.003.0096-0</t>
  </si>
  <si>
    <t>),DE SUPERFICIE CORRIDA,ATE 1,50M DE ALTURA E MEDIDA PELA AR</t>
  </si>
  <si>
    <t>12.003.0096-A</t>
  </si>
  <si>
    <t>12.003.0100-0</t>
  </si>
  <si>
    <t>),COM VAOS OU ARESTAS,ATE 3,00M DE ALTURA E MEDIDA PELA AREA</t>
  </si>
  <si>
    <t>12.003.0100-A</t>
  </si>
  <si>
    <t>12.003.0105-0</t>
  </si>
  <si>
    <t>),DE SUPERFICIE CORRIDA,DE 3,00M A 4,50M DE ALTURA E MEDIDA</t>
  </si>
  <si>
    <t>12.003.0105-A</t>
  </si>
  <si>
    <t>12.003.0110-0</t>
  </si>
  <si>
    <t>),COM VAOS OU ARESTAS,DE 3,00M A 4,50M DE ALTURA E MEDIDA PE</t>
  </si>
  <si>
    <t>12.003.0110-A</t>
  </si>
  <si>
    <t>12.003.0115-0</t>
  </si>
  <si>
    <t>ADA COM 6% DE TIJOLOS DE 10X20X20CM,ASSENTES COM ARGAMASSA D</t>
  </si>
  <si>
    <t>E CIMENTO E SAIBRO,NO TRACO 1:8,EM PAREDES DE MEIA VEZ(0,10M</t>
  </si>
  <si>
    <t>) DE SUPERFICIE CORRIDA,ATE 3,00M DE ALTURA E MEDIDA PELA AR</t>
  </si>
  <si>
    <t>12.003.0115-A</t>
  </si>
  <si>
    <t>12.003.0116-0</t>
  </si>
  <si>
    <t>) DE SUPERFICIE CORRIDA,ATE 1,50M DE ALTURA E MEDIDA PELA AR</t>
  </si>
  <si>
    <t>12.003.0116-A</t>
  </si>
  <si>
    <t>12.003.0120-0</t>
  </si>
  <si>
    <t>) COM VAOS OU ARESTAS,ATE 3,00M DE ALTURA E MEDIDA PELA AREA</t>
  </si>
  <si>
    <t>12.003.0120-A</t>
  </si>
  <si>
    <t>12.003.0125-0</t>
  </si>
  <si>
    <t>E CIMENTO E SAIBRO,NO TRACO 1:8,EM PAREDES DE MEIA VEZ (0,10</t>
  </si>
  <si>
    <t>M),DE SUPERFICIE CORRIDA,DE 3,00 A 4,50M DE ALTURA E MEDIDA</t>
  </si>
  <si>
    <t>12.003.0125-A</t>
  </si>
  <si>
    <t>12.003.0150-0</t>
  </si>
  <si>
    <t>) COM VAOS OU ARESTAS,DE 3,00 A 4,50M DE ALTURA E MEDIDA PEL</t>
  </si>
  <si>
    <t>A AREA REAL</t>
  </si>
  <si>
    <t>12.003.0150-A</t>
  </si>
  <si>
    <t>12.003.0155-0</t>
  </si>
  <si>
    <t>OM ARGAMASSA DE CIMENTO,CAL HIDRATADA ADITIVADA E AREIA,NO T</t>
  </si>
  <si>
    <t>RACO 1:1:8,EM PAREDES DE UMA VEZ(0,20M),DE SUPERFICIE CORRID</t>
  </si>
  <si>
    <t>A,ATE 3,00M DE ALTURA E MEDIDA PELA AREA REAL</t>
  </si>
  <si>
    <t>12.003.0155-A</t>
  </si>
  <si>
    <t>12.003.0160-0</t>
  </si>
  <si>
    <t>A,ATE 1,50M DE ALTURA E MEDIDA PELA AREA REAL</t>
  </si>
  <si>
    <t>12.003.0160-A</t>
  </si>
  <si>
    <t>12.003.0165-0</t>
  </si>
  <si>
    <t>RACO 1:1:8,EM PAREDES DE UMA VEZ(0,20M),COM VAOS OU ARESTAS,</t>
  </si>
  <si>
    <t>ATE 3,00M DE ALTURA E MEDIDA PELA AREA REAL</t>
  </si>
  <si>
    <t>12.003.0165-A</t>
  </si>
  <si>
    <t>12.003.0170-0</t>
  </si>
  <si>
    <t>ALVENARIA DE TIJOLOS,CERAMICOS FURADOS 10X20X20CM,ASSENTES C</t>
  </si>
  <si>
    <t>A,DE 3,00 A 4,50M DE ALTURA E MEDIDA PELA AREA REAL</t>
  </si>
  <si>
    <t>12.003.0170-A</t>
  </si>
  <si>
    <t>12.003.0175-0</t>
  </si>
  <si>
    <t>DE 3,00 A 4,50M DE ALTURA E MEDIDA PELA AREA REAL</t>
  </si>
  <si>
    <t>12.003.0175-A</t>
  </si>
  <si>
    <t>12.003.0180-1</t>
  </si>
  <si>
    <t>ALVENARIA DE TIJOLOS CERAMICOS FURADOS 10X20X20CM ASSENTES C</t>
  </si>
  <si>
    <t>RACO 1:1:8,EM PAREDES DE MEIA VEZ(0,10M),DE SUPERFICIE CORRI</t>
  </si>
  <si>
    <t>DA,ATE 3,00M DE ALTURA E MEDIDA PELA AREA REAL</t>
  </si>
  <si>
    <t>12.003.0180-B</t>
  </si>
  <si>
    <t>12.003.0185-0</t>
  </si>
  <si>
    <t>ALVENARIA DE TIJOLOS CERAMICOS,FURADOS 10X20X20CM,ASSENTES C</t>
  </si>
  <si>
    <t>DA,ATE 1,50M DE ALTURA E MEDIDA PELA AREA REAL</t>
  </si>
  <si>
    <t>12.003.0185-A</t>
  </si>
  <si>
    <t>12.003.0190-0</t>
  </si>
  <si>
    <t>RACO 1:1:8,EM PAREDES DE MEIA VEZ(0,10M),COM VAOS OU ARESTAS</t>
  </si>
  <si>
    <t>,ATE 3,00M DE ALTURA E MEDIDA PELA AREA REAL</t>
  </si>
  <si>
    <t>12.003.0190-A</t>
  </si>
  <si>
    <t>12.003.0195-0</t>
  </si>
  <si>
    <t>DA,DE 3,00 A 4,50M DE ALTURA E MEDIDA PELA AREA REAL</t>
  </si>
  <si>
    <t>12.003.0195-A</t>
  </si>
  <si>
    <t>12.003.0200-0</t>
  </si>
  <si>
    <t>,DE 3,00 A 4,50M DE ALTURA E MEDIDA PELA AREA REAL</t>
  </si>
  <si>
    <t>12.003.0200-A</t>
  </si>
  <si>
    <t>12.003.0205-0</t>
  </si>
  <si>
    <t>DE CIMENTO,CAL HIDRATADA ADITIVADA E AREIA,NO TRACO 1:1:8,EM</t>
  </si>
  <si>
    <t xml:space="preserve"> PAREDES DE UMA VEZ(0,20M),DE SUPERFICIE CORRIDA,ATE 3,00M D</t>
  </si>
  <si>
    <t>E ALTURA E MEDIDA PELA AREA REAL</t>
  </si>
  <si>
    <t>12.003.0205-A</t>
  </si>
  <si>
    <t>12.003.0210-0</t>
  </si>
  <si>
    <t xml:space="preserve"> PAREDES DE UMA VEZ(0,20M),DE SUPERFICIE CORRIDA,ATE 1,50M D</t>
  </si>
  <si>
    <t>12.003.0210-A</t>
  </si>
  <si>
    <t>12.003.0215-0</t>
  </si>
  <si>
    <t xml:space="preserve"> PAREDES DE UMA VEZ(0,20M),COM VAOS OU ARESTAS,ATE 3,00M DE</t>
  </si>
  <si>
    <t>ALTURA E MEDIDA PELA AREA REAL</t>
  </si>
  <si>
    <t>12.003.0215-A</t>
  </si>
  <si>
    <t>12.003.0220-0</t>
  </si>
  <si>
    <t xml:space="preserve"> PAREDES DE UMA VEZ(0,20M),DE SUPERFICIE CORRIDA,DE 3,00 A 4</t>
  </si>
  <si>
    <t>,50 DE ALTURA E MEDIDA PELA AREA REAL</t>
  </si>
  <si>
    <t>12.003.0220-A</t>
  </si>
  <si>
    <t>12.003.0225-0</t>
  </si>
  <si>
    <t xml:space="preserve"> PAREDES DE UMA VEZ (0,20M),COM VAOS OU ARESTAS,DE 3,00 A 4,</t>
  </si>
  <si>
    <t>50M DE ALTURA E MEDIDA PELA AREA REAL</t>
  </si>
  <si>
    <t>12.003.0225-A</t>
  </si>
  <si>
    <t>12.003.0230-0</t>
  </si>
  <si>
    <t>E CIMENTO,CAL HIDRATADA ADITIVADA E AREIA,NO TRACO 1:1:8,EM</t>
  </si>
  <si>
    <t>PAREDES DE MEIA VEZ(0,10M),DE SUPERFICIE CORRIDA,ATE 3,00M D</t>
  </si>
  <si>
    <t>12.003.0230-A</t>
  </si>
  <si>
    <t>12.003.0235-0</t>
  </si>
  <si>
    <t>PAREDES DE MEIA VEZ(0,10M),DE SUPERFICIE CORRIDA,ATE 1,50M D</t>
  </si>
  <si>
    <t>12.003.0235-A</t>
  </si>
  <si>
    <t>12.003.0240-0</t>
  </si>
  <si>
    <t>PAREDES DE MEIA VEZ(0,10M),COM VAOS OU ARESTAS,ATE 3,00M DE</t>
  </si>
  <si>
    <t>12.003.0240-A</t>
  </si>
  <si>
    <t>12.003.0245-0</t>
  </si>
  <si>
    <t>PAREDES DE MEIA VEZ(0,10M),DE SUPERFICIE CORRIDA,DE 3,00 A 4</t>
  </si>
  <si>
    <t>12.003.0245-A</t>
  </si>
  <si>
    <t>12.003.0250-0</t>
  </si>
  <si>
    <t>PAREDES DE MEIA VEZ(0,10M),COM VAOS OU ARESTAS,DE 3,00 A 4,5</t>
  </si>
  <si>
    <t>0M DE ALTURA E MEDIDA PELA AREA REAL</t>
  </si>
  <si>
    <t>12.003.0250-A</t>
  </si>
  <si>
    <t>12.004.0160-0</t>
  </si>
  <si>
    <t>ALVENARIA DE 10CM DE ESPESSURA EM TIJOLOS REFRATARIOS APAREN</t>
  </si>
  <si>
    <t>TES,COM MEDIDAS APROXIMADAS DE 5X11X23CM,ASSENTES COM ARGAMA</t>
  </si>
  <si>
    <t>SSA DE CIMENTO E SAIBRO,NO TRACO 1:6,EM PAREDES COM VAOS OU</t>
  </si>
  <si>
    <t>ARESTAS E MEDIDA PELA AREA REAL</t>
  </si>
  <si>
    <t>12.004.0160-A</t>
  </si>
  <si>
    <t>12.005.0010-0</t>
  </si>
  <si>
    <t>ALVENARIA DE BLOCOS DE CONCRETO 10X20X40CM,ASSENTES COM ARGA</t>
  </si>
  <si>
    <t>MASSA DE CIMENTO E AREIA,NO TRACO 1:8,EM PAREDES DE 0,10M DE</t>
  </si>
  <si>
    <t>ESPESSURA,DE SUPERFICIE CORRIDA,ATE 3,00M DE ALTURA E MEDIDA</t>
  </si>
  <si>
    <t xml:space="preserve"> PELA AREA REAL</t>
  </si>
  <si>
    <t>12.005.0010-A</t>
  </si>
  <si>
    <t>12.005.0015-0</t>
  </si>
  <si>
    <t>ESPESSURA,COM VAOS OU ARESTAS,ATE 3,00M DE ALTURA E MEDIDA P</t>
  </si>
  <si>
    <t>ELA AREA REAL</t>
  </si>
  <si>
    <t>12.005.0015-A</t>
  </si>
  <si>
    <t>12.005.0020-0</t>
  </si>
  <si>
    <t>ESPESSURA,DE SUPERFICIE CORRIDA,DE 3,00 A 4,50M DE ALTURA E</t>
  </si>
  <si>
    <t>E MEDIDA PELA AREA REAL</t>
  </si>
  <si>
    <t>12.005.0020-A</t>
  </si>
  <si>
    <t>12.005.0025-0</t>
  </si>
  <si>
    <t>ESPESSURA,COM VAOS OU ARESTAS,DE 3,00 A 4,50M DE ALTURA E ME</t>
  </si>
  <si>
    <t>DIDA PELA AREA REAL</t>
  </si>
  <si>
    <t>12.005.0025-A</t>
  </si>
  <si>
    <t>12.005.0030-0</t>
  </si>
  <si>
    <t>ALVENARIA DE BLOCOS DE CONCRETO 15X20X40CM,ASSENTES COM ARGA</t>
  </si>
  <si>
    <t>MASSA DE CIMENTO E AREIA,NO TRACO 1:8,EM PAREDES DE 0,15M DE</t>
  </si>
  <si>
    <t xml:space="preserve"> ESPESSURA,DE SUPERFICIE CORRIDA,ATE 3,00M DE ALTURA E MEDID</t>
  </si>
  <si>
    <t>A PELA AREA REAL</t>
  </si>
  <si>
    <t>12.005.0030-A</t>
  </si>
  <si>
    <t>12.005.0035-0</t>
  </si>
  <si>
    <t>12.005.0035-A</t>
  </si>
  <si>
    <t>12.005.0040-0</t>
  </si>
  <si>
    <t>12.005.0040-A</t>
  </si>
  <si>
    <t>12.005.0045-0</t>
  </si>
  <si>
    <t>ESPESSURA,COM VAOS OU ARESTAS,DE 3,00M A 4,50M DE ALTURA E M</t>
  </si>
  <si>
    <t>12.005.0045-A</t>
  </si>
  <si>
    <t>12.005.0080-0</t>
  </si>
  <si>
    <t>ALVENARIA DE BLOCOS DE CONCRETO 20X20X40CM,ASSENTES COM ARGA</t>
  </si>
  <si>
    <t>MASSA DE CIMENTO E AREIA,NO TRACO 1:6,EM PAREDES DE 0,20M DE</t>
  </si>
  <si>
    <t>12.005.0080-A</t>
  </si>
  <si>
    <t>12.005.0085-1</t>
  </si>
  <si>
    <t>12.005.0085-B</t>
  </si>
  <si>
    <t>12.005.0090-0</t>
  </si>
  <si>
    <t>12.005.0090-A</t>
  </si>
  <si>
    <t>12.005.0095-1</t>
  </si>
  <si>
    <t>12.005.0095-B</t>
  </si>
  <si>
    <t>12.005.0100-0</t>
  </si>
  <si>
    <t>MASSA DE CIMENTO,CAL HIDRATADA ADITIVADA E AREIA,NO TRACO 1:</t>
  </si>
  <si>
    <t>1:10,EM PAREDES DE 0,10M DE ESPESSURA,DE SUPERFICIE CORRIDA,</t>
  </si>
  <si>
    <t>12.005.0100-A</t>
  </si>
  <si>
    <t>12.005.0103-1</t>
  </si>
  <si>
    <t>1:10,EM PAREDES DE 0,10M DE ESPESSURA,COM VAOS OU ARESTAS,AT</t>
  </si>
  <si>
    <t>E 3,00M DE ALTURA E MEDIDA PELA AREA REAL</t>
  </si>
  <si>
    <t>12.005.0103-B</t>
  </si>
  <si>
    <t>12.005.0105-0</t>
  </si>
  <si>
    <t>DE 3,00M A 4,50M DE ALTURA E MEDIDA PELA AREA REAL</t>
  </si>
  <si>
    <t>12.005.0105-A</t>
  </si>
  <si>
    <t>12.005.0107-1</t>
  </si>
  <si>
    <t>1:10,EM PAREDES DE 0,10M DE ESPESSURA,COM VAOS OU ARESTAS,DE</t>
  </si>
  <si>
    <t xml:space="preserve"> 3,00M A 4,50M DE ALTURA E MEDIDA PELA AREA REAL</t>
  </si>
  <si>
    <t>12.005.0107-B</t>
  </si>
  <si>
    <t>12.005.0110-0</t>
  </si>
  <si>
    <t>1:10,EM PAREDES DE 0,15M DE ESPESSURA,DE SUPERFICIE CORRIDA,</t>
  </si>
  <si>
    <t>12.005.0110-A</t>
  </si>
  <si>
    <t>12.005.0112-1</t>
  </si>
  <si>
    <t>1:10,EM PAREDES DE 0,15M DE ESPESSURA,COM VAOS OU ARESTAS,AT</t>
  </si>
  <si>
    <t>12.005.0112-B</t>
  </si>
  <si>
    <t>12.005.0115-0</t>
  </si>
  <si>
    <t>12.005.0115-A</t>
  </si>
  <si>
    <t>12.005.0117-1</t>
  </si>
  <si>
    <t>1:10,EM PAREDES DE 0,15M DE ESPESSURA,COM VAOS OU ARESTAS,DE</t>
  </si>
  <si>
    <t>12.005.0117-B</t>
  </si>
  <si>
    <t>12.005.0120-0</t>
  </si>
  <si>
    <t>1:10,EM PAREDES DE 0,20M DE ESPESSURA,DE SUPERFICIE CORRIDA,</t>
  </si>
  <si>
    <t>12.005.0120-A</t>
  </si>
  <si>
    <t>12.005.0122-1</t>
  </si>
  <si>
    <t>MASSA DE CIMENTO,CAL HIDRATADA ADITIVADA E AREIA NO TRACO 1:</t>
  </si>
  <si>
    <t>1:10,EM PAREDES DE 0,20M DE ESPESSURA,COM VAOS OU ARESTAS,AT</t>
  </si>
  <si>
    <t>12.005.0122-B</t>
  </si>
  <si>
    <t>12.005.0124-0</t>
  </si>
  <si>
    <t>12.005.0124-A</t>
  </si>
  <si>
    <t>12.005.0126-1</t>
  </si>
  <si>
    <t>1:10,EM PAREDES DE 0,20M DE ESPESSURA,COM VAOS OU ARESTAS,DE</t>
  </si>
  <si>
    <t>12.005.0126-B</t>
  </si>
  <si>
    <t>12.005.0130-1</t>
  </si>
  <si>
    <t>ALVENARIA PARA CAIXAS ENTERRADAS,ATE 0,80M DE PROFUNDIDADE,C</t>
  </si>
  <si>
    <t>OM BLOCOS DE CONCRETO DE 10X20X40CM,COM ARGAMASSA DE CIMENTO</t>
  </si>
  <si>
    <t xml:space="preserve"> E AREIA,NO TRACO 1:4 E CONCRETO 20MPA,PARA PREENCHIMENTO DO</t>
  </si>
  <si>
    <t>S FUROS DOS MESMOS,EM PAREDES DE MEIA VEZ(0,10M)</t>
  </si>
  <si>
    <t>12.005.0130-B</t>
  </si>
  <si>
    <t>12.005.0135-1</t>
  </si>
  <si>
    <t>ALVENARIA PARA CAIXAS ENTERRADAS,ATE 1,60M DE PROFUNDIDADE,C</t>
  </si>
  <si>
    <t>OM BLOCOS DE CONCRETO DE 20X20X40CM,COM ARGAMASSA DE CIMENTO</t>
  </si>
  <si>
    <t>E AREIA,NO TRACO 1:4 E CONCRETO 20MPA,PARA PREENCHIMENTO DOS</t>
  </si>
  <si>
    <t xml:space="preserve"> FUROS DOS MESMOS,EM PAREDES DE UMA VEZ(0,20M)</t>
  </si>
  <si>
    <t>12.005.0135-B</t>
  </si>
  <si>
    <t>12.005.0140-1</t>
  </si>
  <si>
    <t>ALVENARIA PARA CAIXAS ENTERRADAS,ATE 3,00M DE PROFUNDIDADE,C</t>
  </si>
  <si>
    <t>12.005.0140-B</t>
  </si>
  <si>
    <t>12.005.0160-0</t>
  </si>
  <si>
    <t>ALVENARIA DE BLOCOS DE CONCRETO ESTRUTURAL 15X20X40CM,ASSENT</t>
  </si>
  <si>
    <t>ES COM ARGAMASSA DE CIMENTO E AREIA,NO TRACO 1:8,EM PAREDES</t>
  </si>
  <si>
    <t>DE 0,15M DE ESPESSURA,DE SUPERFICIE CORRIDA ATE 3,00M DE ALT</t>
  </si>
  <si>
    <t>12.005.0160-A</t>
  </si>
  <si>
    <t>12.005.0165-0</t>
  </si>
  <si>
    <t>DE 0,15M DE ESPESSURA,COM VAOS OU ARESTAS,ATE 3,00M DE ALTUR</t>
  </si>
  <si>
    <t>12.005.0165-A</t>
  </si>
  <si>
    <t>12.005.0170-0</t>
  </si>
  <si>
    <t>DE 0,15M DE ESPESSURA,DE SUPERFICIE CORRIDA,DE 3,00M ATE 4,5</t>
  </si>
  <si>
    <t>12.005.0170-A</t>
  </si>
  <si>
    <t>12.005.0175-0</t>
  </si>
  <si>
    <t>DE 0,15M DE ESPESSURA,COM VAOS OU ARESTAS,DE 3,00M A 4,50M D</t>
  </si>
  <si>
    <t>12.005.0175-A</t>
  </si>
  <si>
    <t>12.005.0185-0</t>
  </si>
  <si>
    <t>ES COM ARGAMASSA DE CIMENTO,CAL HIDRATADA ADITIVADA E AREIA,</t>
  </si>
  <si>
    <t>NO TRACO 1:1:8,EM PAREDES DE 15CM DE ESPESSURA,DE SUPERFICIE</t>
  </si>
  <si>
    <t xml:space="preserve"> CORRIDA ATE 3,00M DE ALTURA E MEDIDA PELA AREA REAL</t>
  </si>
  <si>
    <t>12.005.0185-A</t>
  </si>
  <si>
    <t>12.005.0190-0</t>
  </si>
  <si>
    <t>NO TRACO 1:1:8,EM PAREDES DE 15CM DE ESPESSURA,COM VAOS OU A</t>
  </si>
  <si>
    <t>RESTAS,ATE 3,00 DE ALTURA E MEDIDA PELA AREA REAL</t>
  </si>
  <si>
    <t>12.005.0190-A</t>
  </si>
  <si>
    <t>12.005.0195-0</t>
  </si>
  <si>
    <t xml:space="preserve"> CORRIDA DE 3,00M A 4,50M DE ALTURA E MEDIDA PELA AREA REAL</t>
  </si>
  <si>
    <t>12.005.0195-A</t>
  </si>
  <si>
    <t>12.005.0200-0</t>
  </si>
  <si>
    <t>RESTAS,DE 3,00M A 4,50M DE ALTURA E MEDIDA PELA AREA REAL</t>
  </si>
  <si>
    <t>12.005.0200-A</t>
  </si>
  <si>
    <t>12.006.0010-0</t>
  </si>
  <si>
    <t>PAREDE DE BLOCOS CERAMICOS VAZADOS(COBOGO),DE 10X10X10CM,ASS</t>
  </si>
  <si>
    <t>ENTES COM ARGAMASSA DE CIMENTO E AREIA,NO TRACO 1:4,LEVANDO</t>
  </si>
  <si>
    <t>UM VERGALHAO DE 4,2MM EM CADA JUNTA HORIZONTAL,PRESO NAS EXT</t>
  </si>
  <si>
    <t>REMIDADES A ESTRUTURA OU ALVENARIA EXISTENTE</t>
  </si>
  <si>
    <t>12.006.0010-A</t>
  </si>
  <si>
    <t>12.007.0015-0</t>
  </si>
  <si>
    <t>PAREDE DE BLOCOS VAZADOS(COBOGO),DE CIMENTO E AREIA,COM PESO</t>
  </si>
  <si>
    <t xml:space="preserve"> DE 4,6KG,29X29X6CM,ASSENTES COMO EM 12.006.0010</t>
  </si>
  <si>
    <t>12.007.0015-A</t>
  </si>
  <si>
    <t>12.007.0020-0</t>
  </si>
  <si>
    <t xml:space="preserve"> DE 9,6KG,39X39X7CM,ASSENTES COMO EM 12.006.0010</t>
  </si>
  <si>
    <t>12.007.0020-A</t>
  </si>
  <si>
    <t>12.007.0025-0</t>
  </si>
  <si>
    <t xml:space="preserve"> DE 4KG,29X29X10CM,ASSENTES COMO EM 12.006.0010</t>
  </si>
  <si>
    <t>12.007.0025-A</t>
  </si>
  <si>
    <t>12.007.0030-0</t>
  </si>
  <si>
    <t xml:space="preserve"> DE 6,2KG,39X21,5X15CM,ASSENTES COMO EM 12.006.0010</t>
  </si>
  <si>
    <t>12.007.0030-A</t>
  </si>
  <si>
    <t>12.007.0040-0</t>
  </si>
  <si>
    <t xml:space="preserve"> DE 2,9KG,40X10X10CM,ASSENTES COMO EM 12.006.0010</t>
  </si>
  <si>
    <t>12.007.0040-A</t>
  </si>
  <si>
    <t>12.007.0045-0</t>
  </si>
  <si>
    <t xml:space="preserve"> DE 11,2KG,33X33X10CM,ASSENTES COMO EM 12.006.0010</t>
  </si>
  <si>
    <t>12.007.0045-A</t>
  </si>
  <si>
    <t>12.008.0015-0</t>
  </si>
  <si>
    <t>PAREDE DE BLOCOS VAZADOS(COBOGO),EM PLACAS DE CONCRETO,MEDIN</t>
  </si>
  <si>
    <t>DO APROXIMADAMENTE 50X50X5CM,FUROS QUADRADOS,ASSENTES COMO 1</t>
  </si>
  <si>
    <t>2.006.0010</t>
  </si>
  <si>
    <t>12.008.0015-A</t>
  </si>
  <si>
    <t>12.008.0020-0</t>
  </si>
  <si>
    <t>DO APROXIMADAMENTE 39X50X8CM,EM VENEZIANA,ASSENTES COMO 12.0</t>
  </si>
  <si>
    <t>06.0010</t>
  </si>
  <si>
    <t>12.008.0020-A</t>
  </si>
  <si>
    <t>12.009.0001-0</t>
  </si>
  <si>
    <t>PAREDE DE BLOCOS DE VIDRO NACIONAL,TIPO VENEZIANA,MEDINDO 20</t>
  </si>
  <si>
    <t>X10X8CM,COM ARGAMASSA DE CIMENTO,CAL E AREIA FINA,NO TRACO 1</t>
  </si>
  <si>
    <t>12.009.0001-A</t>
  </si>
  <si>
    <t>12.009.0002-0</t>
  </si>
  <si>
    <t>PAREDE DE BLOCOS DE VIDRO NACIONAL,TIPO VENEZIANA MEDINDO 20</t>
  </si>
  <si>
    <t>X10X10CM,COM ARGAMASSA DE CIMENTO,CAL E AREIA FINA,NO TRACO</t>
  </si>
  <si>
    <t>1:3:5</t>
  </si>
  <si>
    <t>12.009.0002-A</t>
  </si>
  <si>
    <t>12.009.0003-0</t>
  </si>
  <si>
    <t>X20X6CM,COM ARGAMASSA DE CIMENTO,CAL E AREIA FINA,NO TRACO 1</t>
  </si>
  <si>
    <t>12.009.0003-A</t>
  </si>
  <si>
    <t>12.009.0006-0</t>
  </si>
  <si>
    <t>PAREDE DE BLOCOS DE VIDRO NACIONAL CANELADO 20X20X10CM,COM A</t>
  </si>
  <si>
    <t>12.009.0006-A</t>
  </si>
  <si>
    <t>12.010.0010-0</t>
  </si>
  <si>
    <t>ALVENARIA DE BLOCOS DE CONCRETO CELULAR,MEDINDO 10X30X60CM,A</t>
  </si>
  <si>
    <t>SSENTES COM ARGAMASSA DE CIMENTO,CAL HIDRATADA E AREIA,NO TR</t>
  </si>
  <si>
    <t>ACO 1:2:9,EM PAREDES DE 10CM DE ESPESSURA E MEDIDA PELA AREA</t>
  </si>
  <si>
    <t>12.010.0010-A</t>
  </si>
  <si>
    <t>12.010.0015-0</t>
  </si>
  <si>
    <t>ALVENARIA DE BLOCOS DE CONCRETO CELULAR,MEDINDO 20X30X60CM,A</t>
  </si>
  <si>
    <t>ACO 1:2:9,EM PAREDES DE 20CM DE ESPESSURA E MEDIDA PELA AREA</t>
  </si>
  <si>
    <t>12.010.0015-A</t>
  </si>
  <si>
    <t>12.010.0020-0</t>
  </si>
  <si>
    <t>ALVENARIA DE BLOCOS DE CONCRETO CELULAR,MEDINDO 15X30X60CM,A</t>
  </si>
  <si>
    <t>ACO 1:2:9,EM PAREDES DE 15CM DE ESPESSURA E MEDIDA PELA AREA</t>
  </si>
  <si>
    <t>12.010.0020-A</t>
  </si>
  <si>
    <t>12.011.0005-0</t>
  </si>
  <si>
    <t>ALVENARIA EM TIJOLO ECOLOGICO DE SOLO-CIMENTO,MEDINDO APROXI</t>
  </si>
  <si>
    <t>MADAMENTE (12,5X25X7)CM,EM PAREDES DE 12,5CM,ESTRUTURADA COM</t>
  </si>
  <si>
    <t xml:space="preserve"> BARRAS DE ACO CA-50,COLA,REJUNTE E GROUT NO ENTORNO DOS VAO</t>
  </si>
  <si>
    <t>S,VERGAS BLOCOS E CALHAS,EXCLUSIVE CINTA DE AMARRACAO E ALIC</t>
  </si>
  <si>
    <t>ERCE</t>
  </si>
  <si>
    <t>12.011.0005-A</t>
  </si>
  <si>
    <t>12.012.0001-0</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</si>
  <si>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</si>
  <si>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</si>
  <si>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</si>
  <si>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</si>
  <si>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</si>
  <si>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12.012.0001-A</t>
  </si>
  <si>
    <t>12.012.0002-0</t>
  </si>
  <si>
    <t>PAREDE DIVISORIA EM PAINEL CEGO,DE CHAPA DE FIBRA DE MADEIRA</t>
  </si>
  <si>
    <t>(NA PARTE INFERIOR) DE DENSIDADE MEDIA,TIPO MDF,DE 15MM DE E</t>
  </si>
  <si>
    <t>SPESSURA E VIDRO DE 4MM (INCLUSIVE ESTE) NA PARTE SUPERIOR</t>
  </si>
  <si>
    <t>12.012.0002-A</t>
  </si>
  <si>
    <t>12.013.0010-0</t>
  </si>
  <si>
    <t>PAREDE DIVISORIA EM MODULOS TIPO FOLHA DE PORTA DE COMPENSAD</t>
  </si>
  <si>
    <t>O,FOLHEADO NAS 2 FACES,DE 60,70 OU 80X210CM,ESPESSURA DE 35M</t>
  </si>
  <si>
    <t>M,MONTANTES EM ACO NAVAL,INCLUSIVE PORTAS,EXCLUSIVE FERRAGEN</t>
  </si>
  <si>
    <t>S E PINTURA.FORNECIMENTO E COLOCACAO</t>
  </si>
  <si>
    <t>12.013.0010-A</t>
  </si>
  <si>
    <t>12.015.0016-0</t>
  </si>
  <si>
    <t>PAREDE DIVISORIA COM 35MM DE ESPESSURA,CONSTITUIDA DE PAINEL</t>
  </si>
  <si>
    <t xml:space="preserve"> CEGO DE CHAPA DE FIBRA DE MADEIRA PRENSADA,REVESTIDO EM CHA</t>
  </si>
  <si>
    <t>PA DE LAMINADO MELAMINICO,COM MIOLO EM COLMEIA,ESTRUTURADO C</t>
  </si>
  <si>
    <t>OM MONTANTES DE PERFIL DE ACO GALVANIZADO COM PINTURA ELETRO</t>
  </si>
  <si>
    <t>STATICA,FAZENDO AS PORTAS PARTE DO CONJUNTO,EXCLUSIVE SUAS</t>
  </si>
  <si>
    <t>FERRAGENS.FORNECIMENTO E COLOCACAO</t>
  </si>
  <si>
    <t>12.015.0016-A</t>
  </si>
  <si>
    <t>12.015.0041-0</t>
  </si>
  <si>
    <t>PAREDE DIVISORIA COM 35MM ESPESSURA,CONSTITUIDA DE PAINEL E</t>
  </si>
  <si>
    <t>VIDRO NA PARTE SUPERIOR (EXCLUSIVE ESTE),SENDO O PAINEL CHAP</t>
  </si>
  <si>
    <t>A DE FIBRA MADEIRA PRENSADA,REVESTIDO EM CHAPA DE LAMINADO M</t>
  </si>
  <si>
    <t>ELAMINICO,COM MIOLO EM COLMEIA,ESTRUTURADO C/MONTANTES DE PE</t>
  </si>
  <si>
    <t>RFIL DE ACO GALVANIZADO COM PINTURA ELETROSTATICA,FAZENDO AS</t>
  </si>
  <si>
    <t xml:space="preserve"> PORTAS PARTE DO CONJUNTO,EXCL.SUAS FERRAGENS.FORN.E COLOC.</t>
  </si>
  <si>
    <t>12.015.0041-A</t>
  </si>
  <si>
    <t>12.015.0071-0</t>
  </si>
  <si>
    <t>PAREDE DIVISORIA COM 35MM ESPESSURA,CONSTITUIDA DE PAINEL CE</t>
  </si>
  <si>
    <t>GO ATE ALTURA DE 1,10M E ACIMA DE 2,10M,COM VIDRO ENTRE 1,10</t>
  </si>
  <si>
    <t>M E 2,10M (EXCLUSIVE ESTE),REVESTIDO EM CHAPA DE LAMINADO ME</t>
  </si>
  <si>
    <t>LAMINICO,COM MIOLO EM COLMEIA,ESTRUTURADO COM MONTANTES DE P</t>
  </si>
  <si>
    <t>ERFIL DE ACO GALVANIZADO COM PINTURA ELETROSTATICA,FAZENDO A</t>
  </si>
  <si>
    <t>S PORTAS PARTE DO CONJUNTO,EXCL.SUAS FERRAGENS.FORN.E COLOC.</t>
  </si>
  <si>
    <t>12.015.0071-A</t>
  </si>
  <si>
    <t>12.016.0004-0</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</si>
  <si>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</si>
  <si>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</si>
  <si>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</si>
  <si>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</si>
  <si>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</si>
  <si>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</si>
  <si>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12.016.0004-A</t>
  </si>
  <si>
    <t>12.016.0006-0</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</si>
  <si>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</si>
  <si>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</si>
  <si>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</si>
  <si>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</si>
  <si>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</si>
  <si>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</si>
  <si>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12.016.0006-A</t>
  </si>
  <si>
    <t>12.016.0008-0</t>
  </si>
  <si>
    <t>PAREDE DRYWALL,C/ESP.95MM,ESTRUT.C/MONTANTES SIMPLES AUTOPOR</t>
  </si>
  <si>
    <t>TANTES 70MM,FIXADOS A GUIAS HORIZONTAIS 70MM,AMBOS ACO GALV.</t>
  </si>
  <si>
    <t xml:space="preserve"> DE GESSO ACARTONADO,APLIC.EM AREAS SECAS.FORN. E COLOCACAO</t>
  </si>
  <si>
    <t>12.016.0008-A</t>
  </si>
  <si>
    <t>12.016.0010-0</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</si>
  <si>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</si>
  <si>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</si>
  <si>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</si>
  <si>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</si>
  <si>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</si>
  <si>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12.016.0010-A</t>
  </si>
  <si>
    <t>12.016.0012-0</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</si>
  <si>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</si>
  <si>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</si>
  <si>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</si>
  <si>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</si>
  <si>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</si>
  <si>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</si>
  <si>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12.016.0012-A</t>
  </si>
  <si>
    <t>12.016.0014-0</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</si>
  <si>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</si>
  <si>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</si>
  <si>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</si>
  <si>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</si>
  <si>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</si>
  <si>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</si>
  <si>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12.016.0014-A</t>
  </si>
  <si>
    <t>12.016.0016-0</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</si>
  <si>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</si>
  <si>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</si>
  <si>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</si>
  <si>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</si>
  <si>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</si>
  <si>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</si>
  <si>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12.016.0016-A</t>
  </si>
  <si>
    <t>12.016.0018-0</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</si>
  <si>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</si>
  <si>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</si>
  <si>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</si>
  <si>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</si>
  <si>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</si>
  <si>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</si>
  <si>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12.016.0018-A</t>
  </si>
  <si>
    <t>12.016.0020-0</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</si>
  <si>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</si>
  <si>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</si>
  <si>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</si>
  <si>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</si>
  <si>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</si>
  <si>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12.016.0020-A</t>
  </si>
  <si>
    <t>12.016.0022-0</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</si>
  <si>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</si>
  <si>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</si>
  <si>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</si>
  <si>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</si>
  <si>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</si>
  <si>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</si>
  <si>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12.016.0022-A</t>
  </si>
  <si>
    <t>12.016.0024-0</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</si>
  <si>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</si>
  <si>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</si>
  <si>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</si>
  <si>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</si>
  <si>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</si>
  <si>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</si>
  <si>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12.016.0024-A</t>
  </si>
  <si>
    <t>12.016.0026-0</t>
  </si>
  <si>
    <t>ESPACADOS ENTRE SI A CADA 400MM,GUIAS HORIZONTAIS 48MM,AMBOS</t>
  </si>
  <si>
    <t>ENTE UMIDADE),ADICAO DE LA MINERAL,ESP.15MM,LARG.1200MM,C/TR</t>
  </si>
  <si>
    <t>ATAMENTO JUNTAS C/MASSA E FITA P/UNIF.DA SUPERF.DAS CHAPAS D</t>
  </si>
  <si>
    <t>E GESSO ACARTONADO.APLIC.EM AREA SECA E UMIDA.FORN.E COLOC.</t>
  </si>
  <si>
    <t>12.016.0026-A</t>
  </si>
  <si>
    <t>12.016.0028-0</t>
  </si>
  <si>
    <t xml:space="preserve"> ACO GALV.ESP.0,5MM,C/UMA CHAPA GESSO ACARTONADO,STANDARD E</t>
  </si>
  <si>
    <t>OUTRA RF(RESISTENTE AO FOGO),ESP.15MM,LARG.1200MM,C/TRATAMEN</t>
  </si>
  <si>
    <t>TO DE JUNTAS C/MASSA E FITA P/UNIF.DA SUPERF.DAS CHAPAS DE G</t>
  </si>
  <si>
    <t>ESSO ACARTONADO.APLIC.EM AREA SECA E UMIDA.FORN.E COLOCACAO</t>
  </si>
  <si>
    <t>12.016.0028-A</t>
  </si>
  <si>
    <t>12.016.0030-0</t>
  </si>
  <si>
    <t>OUTRA RF(RESISTENTE FOGO),ADICAO LA MINERAL,ESP.15MM,LARG.12</t>
  </si>
  <si>
    <t>00MM,TRATAMENTO JUNTAS C/MASSA E FITA P/UNIF.DA SUPERF.DAS C</t>
  </si>
  <si>
    <t>HAPAS DE GESSO ACARTONADO.APLIC.AREA SECA E UMIDA.FORN.COL.</t>
  </si>
  <si>
    <t>12.016.0030-A</t>
  </si>
  <si>
    <t>12.016.0032-0</t>
  </si>
  <si>
    <t xml:space="preserve"> ACO GALV.ESP.0,5MM,C/DUAS CHAPAS GESSO ACARTONADO,RF(RESIST</t>
  </si>
  <si>
    <t>ENTE AO FOGO),ESP.15MM,LARG.1200MM,C/TRATAMENTO DE JUNTAS C/</t>
  </si>
  <si>
    <t>MASSA E FITA P/UNIF.DA SUPERF.DAS CHAPAS DE GESSO ACARTONADO</t>
  </si>
  <si>
    <t>.APLICACAO EM AREA SECA E UMIDA.FORNECIMENTO E COLOCACAO</t>
  </si>
  <si>
    <t>12.016.0032-A</t>
  </si>
  <si>
    <t>12.016.0034-0</t>
  </si>
  <si>
    <t>ENTE AO FOGO),ADICAO LA MINERAL,ESP.15MM,LARG.1200MM,C/TRATA</t>
  </si>
  <si>
    <t>MENTO DE JUNTAS C/MASSA E FITA P/UNIF.DA SUPERF.DAS CHAPAS D</t>
  </si>
  <si>
    <t>12.016.0034-A</t>
  </si>
  <si>
    <t>12.020.0001-0</t>
  </si>
  <si>
    <t>PAREDE DIVISORIA P/SANITARIOS E BANHEIROS DE MARMORITE/GRANI</t>
  </si>
  <si>
    <t>LITE CINZA CLARO,GRANA BRANCA,3CM ESPESSURA,CHUMBADA NO PISO</t>
  </si>
  <si>
    <t xml:space="preserve"> E PAREDE,INCL.FUNDICAO,POLIMENTO E COLOCACAO,ESPELHO 4CM ES</t>
  </si>
  <si>
    <t>PESSURA CHUMBADO NO PISO E FIXADO NA DIVISORIA EM 3 PONTOS N</t>
  </si>
  <si>
    <t>A SUA ALTURA,ESTRIBOS PREVIAMENTE DEIXADOS NA FUNDICAO DA PL</t>
  </si>
  <si>
    <t>ACA,CONF.PROJETO Nº 6000/EMOP,EXCL.PORTAS E SUAS FERRAGENS</t>
  </si>
  <si>
    <t>12.020.0001-A</t>
  </si>
  <si>
    <t>12.025.0001-0</t>
  </si>
  <si>
    <t>PAREDE DIVISORIA PARA SANITARIOS EM PLACA DE MARMORE BRANCO</t>
  </si>
  <si>
    <t>NACIONAL COM 3CM DE ESPESSURA,POLIDO NAS DUAS FACES,APOIADA</t>
  </si>
  <si>
    <t>NO PISO E NA PAREDE,EXCLUSIVE FORNECIMENTO DAS FERRAGENS DE</t>
  </si>
  <si>
    <t>FIXACAO DO MARMORE,PORTAS E SUAS FERRAGENS(VIDE ITENS 14.007</t>
  </si>
  <si>
    <t>.0085 E 14.007.0200).FORNECIMENTO E COLOCACAO</t>
  </si>
  <si>
    <t>12.025.0001-A</t>
  </si>
  <si>
    <t>12.030.0001-0</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</si>
  <si>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</si>
  <si>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</si>
  <si>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</si>
  <si>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</si>
  <si>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</si>
  <si>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</si>
  <si>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12.030.0001-A</t>
  </si>
  <si>
    <t>12.035.0001-0</t>
  </si>
  <si>
    <t>PAREDE DIVISORIA PARA SANITARIO EM GRANITO CINZA ANDORINHA,C</t>
  </si>
  <si>
    <t>OM 2CM DE ESPESSURA,POLIDA NAS DUAS FACES,FIXACAO PISO OU PA</t>
  </si>
  <si>
    <t>REDE,EXCLUSIVE FERRAGENS PARA FIXACAO.FORNECIMENTO E COLOCAC</t>
  </si>
  <si>
    <t>12.035.0001-A</t>
  </si>
  <si>
    <t>12.035.0002-0</t>
  </si>
  <si>
    <t>PAREDE DIVISORIA PARA SANITARIO EM GRANITO AMARELO ICARAI,CO</t>
  </si>
  <si>
    <t>M 2CM DE ESPESSURA,POLIDA NAS DUAS FACES, FIXACAO PISO OU PA</t>
  </si>
  <si>
    <t>12.035.0002-A</t>
  </si>
  <si>
    <t>12.035.0005-0</t>
  </si>
  <si>
    <t>PAREDE DIVISORIA PARA SANITARIO EM GRANITO CINZA CORUMBA,COM</t>
  </si>
  <si>
    <t xml:space="preserve"> 2CM DE ESPESSURA,POLIDA NAS DUAS FACES,FIXACAO PISO OU PARE</t>
  </si>
  <si>
    <t>DE,EXCLUSIVE FERRAGENS PARA FIXACAO.FORNECIMENTO E COLOCACAO</t>
  </si>
  <si>
    <t>12.035.0005-A</t>
  </si>
  <si>
    <t>12.035.0010-0</t>
  </si>
  <si>
    <t>PAREDE DIVISORIA PARA SANITARIO EM GRANITO AMARELO ARABESCO,</t>
  </si>
  <si>
    <t>COM 2CM DE ESPESSURA,POLIDA NAS DUAS FACES,FIXACAO PISO OU P</t>
  </si>
  <si>
    <t>AREDE,EXCLUSIVE FERRAGENS PARA FIXACAO.FORNECIMENTO E COLOCA</t>
  </si>
  <si>
    <t>12.035.0010-A</t>
  </si>
  <si>
    <t>12.035.0015-0</t>
  </si>
  <si>
    <t>PAREDE DIVISORIA PARA SANITARIO EM PLACA DE ARDOSIA CINZA,CO</t>
  </si>
  <si>
    <t>12.035.0015-A</t>
  </si>
  <si>
    <t>12.035.0020-0</t>
  </si>
  <si>
    <t>PAREDE DIVISORIA PARA SANITARIO EM GRANITO BRANCO ITAUNAS,CO</t>
  </si>
  <si>
    <t>12.035.0020-A</t>
  </si>
  <si>
    <t>12.042.0001-0</t>
  </si>
  <si>
    <t>ALVENARIA AUTOPORTANTE,EM PAINEIS DE EPS,SISTEMA MONOLITE,AC</t>
  </si>
  <si>
    <t>USTICO E TERMICO,P/CONSTRUCAO DE ATE 3 PAVIMENTOS,SEM VIGA E</t>
  </si>
  <si>
    <t xml:space="preserve"> SEM COLUNA,REVESTIDA C/MALHA FERRO SOLDADA,14CM ACABADA,C/A</t>
  </si>
  <si>
    <t>RGAMASSA PROJETADA CIMENTO,AREIA E ADITIVOS,TRACO 1:4,C/3CM</t>
  </si>
  <si>
    <t>ARGAMASSA CADA LADO,SARRAFIADO,ATE 3 METROS,MEDIDA PELA AREA</t>
  </si>
  <si>
    <t xml:space="preserve"> REAL E COM PESO ACABADO DE 130KG/M2.FORNECIMENTO E ASSENT.</t>
  </si>
  <si>
    <t>12.042.0001-A</t>
  </si>
  <si>
    <t>12.043.0001-0</t>
  </si>
  <si>
    <t>PAREDE DE ACABAMENTO PARA CABINES E PALCOS,CONSTRUIDO COM PA</t>
  </si>
  <si>
    <t>NO DE POLIPROPILENO,GRAMATURA 60,COM LARGURA DE 1,40M,EM COR</t>
  </si>
  <si>
    <t>,ESTRUTURADO COM MADEIRA SERRADA DE(2X5)CM.FORNECIMENTO E CO</t>
  </si>
  <si>
    <t>LOCACAO</t>
  </si>
  <si>
    <t>12.043.0001-A</t>
  </si>
  <si>
    <t>12.050.0001-0</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</si>
  <si>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</si>
  <si>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</si>
  <si>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</si>
  <si>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</si>
  <si>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</si>
  <si>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12.050.0001-A</t>
  </si>
  <si>
    <t>12.050.0005-0</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</si>
  <si>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</si>
  <si>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</si>
  <si>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</si>
  <si>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</si>
  <si>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</si>
  <si>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12.050.0005-A</t>
  </si>
  <si>
    <t>12.050.0010-0</t>
  </si>
  <si>
    <t>ALVENARIA ESTRUTURAL DE TIJOLOS CERAMICOS "L" 14X19X29CM,APA</t>
  </si>
  <si>
    <t xml:space="preserve"> E AREIA,NO TRACO 1:3,PARA EXECUCAO DE CINTAS PARA APOIO DE</t>
  </si>
  <si>
    <t>LAJE PRE-MOLDADA,INCLUSIVE CORTES DOS BLOCOS,CONFORME PROJET</t>
  </si>
  <si>
    <t>O CEHAB</t>
  </si>
  <si>
    <t>12.050.0010-A</t>
  </si>
  <si>
    <t>12.050.0015-0</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</si>
  <si>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</si>
  <si>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</si>
  <si>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</si>
  <si>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</si>
  <si>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</si>
  <si>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12.050.0015-A</t>
  </si>
  <si>
    <t>12.050.0020-0</t>
  </si>
  <si>
    <t>REIA,NO TRACO 1:3,PARA EXECUCAO DE EMPENAS DE COBERTURA,INCL</t>
  </si>
  <si>
    <t>USIVE CORTES DOS BLOCOS,CONFORME PROJETO CEHAB</t>
  </si>
  <si>
    <t>12.050.0020-A</t>
  </si>
  <si>
    <t>13.001.0010-1</t>
  </si>
  <si>
    <t>CHAPISCO EM SUPERFICIE DE CONCRETO OU ALVENARIA,COM ARGAMASS</t>
  </si>
  <si>
    <t>A DE CIMENTO E AREIA,NO TRACO 1:3,COM 5MM DE ESPESSURA</t>
  </si>
  <si>
    <t>13.001.0010-B</t>
  </si>
  <si>
    <t>13.001.0011-0</t>
  </si>
  <si>
    <t>A DE CIMENTO E AREIA,NO TRACO 1:3,COM 5MM DE ESPESSURA E 0,7</t>
  </si>
  <si>
    <t>2L/M2 DE LATEX</t>
  </si>
  <si>
    <t>13.001.0011-A</t>
  </si>
  <si>
    <t>13.001.0013-0</t>
  </si>
  <si>
    <t>REVESTIMENTO CHAPISCADO DE SUPERFICIE DE CONCRETO OU ALVENAR</t>
  </si>
  <si>
    <t>IA,USANDO MAQUINA MANUAL,COM ARGAMASSA DE CIMENTO E AREIA,NO</t>
  </si>
  <si>
    <t>TRACO 1:6</t>
  </si>
  <si>
    <t>13.001.0013-A</t>
  </si>
  <si>
    <t>13.001.0014-0</t>
  </si>
  <si>
    <t>REVESTIMENTO CHAPISCADO DE CIMENTO E AREIA,NO TRACO 1:3,PENE</t>
  </si>
  <si>
    <t>IRADO,ESPESSURA DE 9MM,APLICADO SOBRE EMBOCO EXISTENTE</t>
  </si>
  <si>
    <t>13.001.0014-A</t>
  </si>
  <si>
    <t>13.001.0015-0</t>
  </si>
  <si>
    <t>EMBOCO COM ARGAMASSA DE CIMENTO E AREIA,NO TRACO 1:1,5 COM 1</t>
  </si>
  <si>
    <t>,5CM DE ESPESSURA,INCLUSIVE CHAPISCO DE CIMENTO E AREIA,NO T</t>
  </si>
  <si>
    <t>RACO 1:3</t>
  </si>
  <si>
    <t>13.001.0015-A</t>
  </si>
  <si>
    <t>13.001.0020-1</t>
  </si>
  <si>
    <t>EMBOCO COM ARGAMASSA DE CIMENTO E AREIA,NO TRACO 1:2 COM 1,5</t>
  </si>
  <si>
    <t>CM DE ESPESSURA,INCLUSIVE CHAPISCO DE CIMENTO E AREIA,NO TRA</t>
  </si>
  <si>
    <t>CO 1:3</t>
  </si>
  <si>
    <t>13.001.0020-B</t>
  </si>
  <si>
    <t>13.001.0025-1</t>
  </si>
  <si>
    <t>EMBOCO COM ARGAMASSA DE CIMENTO E AREIA,NO TRACO 1:3 COM 1,5</t>
  </si>
  <si>
    <t>13.001.0025-B</t>
  </si>
  <si>
    <t>13.001.0026-0</t>
  </si>
  <si>
    <t>EMBOCO COM ARGAMASSA DE CIMENTO E AREIA,NO TRACO 1:3 COM 2CM</t>
  </si>
  <si>
    <t xml:space="preserve"> DE ESPESSURA,INCLUSIVE CHAPISCO DE CIMENTO E AREIA,NO TRACO</t>
  </si>
  <si>
    <t xml:space="preserve"> 1:3</t>
  </si>
  <si>
    <t>13.001.0026-A</t>
  </si>
  <si>
    <t>13.001.0030-1</t>
  </si>
  <si>
    <t>EMBOCO COM ARGAMASSA DE CIMENTO E AREIA,NO TRACO 1:4 COM 1,5</t>
  </si>
  <si>
    <t>13.001.0030-B</t>
  </si>
  <si>
    <t>13.001.0031-0</t>
  </si>
  <si>
    <t>EMBOCO COM ARGAMASSA DE CIMENTO E AREIA, NO TRACO 1:3, COM</t>
  </si>
  <si>
    <t>2,5CM DE ESPESSURA,COM CORANTE,APLICADO SOBRE CHAPISCO,EXCLU</t>
  </si>
  <si>
    <t>SIVE ESTE</t>
  </si>
  <si>
    <t>13.001.0031-A</t>
  </si>
  <si>
    <t>13.001.0035-0</t>
  </si>
  <si>
    <t>EMBOCO INTERNO COM ARGAMASSA DE CIMENTO,CAL HIDRATADA ADITIV</t>
  </si>
  <si>
    <t>ADA E AREIA,NO TRACO 1:1:8,COM ESPESSURA DE 1,5CM,INCLUSIVE</t>
  </si>
  <si>
    <t>CHAPISCO DE CIMENTO E AREIA,NO TRACO 1:3</t>
  </si>
  <si>
    <t>13.001.0035-A</t>
  </si>
  <si>
    <t>13.001.0036-0</t>
  </si>
  <si>
    <t>ADA E AREIA,NO TRACO 1:1:8,COM ESPESSURA DE 1,5CM,EXCLUSIVE</t>
  </si>
  <si>
    <t>CHAPISCO</t>
  </si>
  <si>
    <t>13.001.0036-A</t>
  </si>
  <si>
    <t>13.001.0040-0</t>
  </si>
  <si>
    <t>ADA E AREIA,NO TRACO 1:1:8,COM ESPESSURA DE 2CM,INCLUSIVE CH</t>
  </si>
  <si>
    <t>APISCO DE CIMENTO E AREIA,NO TRACO 1:3</t>
  </si>
  <si>
    <t>13.001.0040-A</t>
  </si>
  <si>
    <t>13.001.0041-0</t>
  </si>
  <si>
    <t>ADA E AREIA,NO TRACO 1:1:8,COM ESPESSURA DE 2CM,EXCLUSIVE CH</t>
  </si>
  <si>
    <t>APISCO</t>
  </si>
  <si>
    <t>13.001.0041-A</t>
  </si>
  <si>
    <t>13.001.0050-1</t>
  </si>
  <si>
    <t>REVESTIMENTO EXTERNO,DE UMA VEZ,COM ARGAMASSA DE CIMENTO E A</t>
  </si>
  <si>
    <t>REOLA PARA EMBOCO,NO TRACO 1:2,COM 3CM DE ESPESSURA,INCLUSIV</t>
  </si>
  <si>
    <t>E CHAPISCO DE CIMENTO E AREIA,NO TRACO 1:3</t>
  </si>
  <si>
    <t>13.001.0050-B</t>
  </si>
  <si>
    <t>13.001.0055-1</t>
  </si>
  <si>
    <t>REOLA PARA EMBOCO,NO TRACO 1:4,COM 3CM DE ESPESSURA,INCLUSIV</t>
  </si>
  <si>
    <t>13.001.0055-B</t>
  </si>
  <si>
    <t>13.001.0060-1</t>
  </si>
  <si>
    <t>REOLA PARA EMBOCO,NO TRACO 1:6,COM 3CM DE ESPESSURA,INCLUSIV</t>
  </si>
  <si>
    <t>13.001.0060-B</t>
  </si>
  <si>
    <t>13.001.0065-1</t>
  </si>
  <si>
    <t>REVESTIMENTO EXTERNO,EMBOCO,DE UMA VEZ,COM ARGAMASSA DE CIME</t>
  </si>
  <si>
    <t>NTO,CAL HIDRATADA ADITIVADA E AREIA,NO TRACO 1:1:12,COM ESPE</t>
  </si>
  <si>
    <t>SSURA DE 2,5CM,INCLUSIVE CHAPISCO DE CIMENTO E AREIA,NO TRAC</t>
  </si>
  <si>
    <t>O 1:3</t>
  </si>
  <si>
    <t>13.001.0065-B</t>
  </si>
  <si>
    <t>13.001.0100-0</t>
  </si>
  <si>
    <t>RECOMPOSICAO DE REVESTIMENTO EXTERNO DE PO-DE-PEDRA,CIMENTO</t>
  </si>
  <si>
    <t>E CAL HIDRATADA COM ADICAO DE RHODOPAS PARA CONSOLIDACAO</t>
  </si>
  <si>
    <t>13.001.0100-A</t>
  </si>
  <si>
    <t>13.001.0105-0</t>
  </si>
  <si>
    <t>RECOMPOSICAO DE REVESTIMENTO COM ARGAMASSA DE CIMENTO E AREI</t>
  </si>
  <si>
    <t>A,NO TRACO 1:3 COM 3CM DE ESPESSURA,ADITIVADA COM 10% DE MIC</t>
  </si>
  <si>
    <t>ROSSILICA</t>
  </si>
  <si>
    <t>13.001.0105-A</t>
  </si>
  <si>
    <t>13.001.0106-0</t>
  </si>
  <si>
    <t>A,NO TRACO 1:3 COM 2CM DE ESPESSURA,ADITIVADA COM 10% DE MIC</t>
  </si>
  <si>
    <t>13.001.0106-A</t>
  </si>
  <si>
    <t>13.001.0107-0</t>
  </si>
  <si>
    <t>A,NO TRACO 1:3 COM 1CM DE ESPESSURA,ADITIVADA COM 10% DE MIC</t>
  </si>
  <si>
    <t>13.001.0107-A</t>
  </si>
  <si>
    <t>13.002.0010-1</t>
  </si>
  <si>
    <t>REVESTIMENTO EXTERNO,DE UMA VEZ,COM ARGAMASSA DE CIMENTO,SAI</t>
  </si>
  <si>
    <t>BRO MACIO E AREIA FINA,NO TRACO 1:2:2,COM ESPESSURA DE 3,5CM</t>
  </si>
  <si>
    <t>,INCLUSIVE CHAPISCO DE CIMENTO E AREIA,NO TRACO 1:3</t>
  </si>
  <si>
    <t>13.002.0010-B</t>
  </si>
  <si>
    <t>13.002.0011-1</t>
  </si>
  <si>
    <t>BRO MACIO E AREIA FINA,NO TRACO 1:3:3,COM ESPESSURA DE 2,5CM</t>
  </si>
  <si>
    <t>13.002.0011-B</t>
  </si>
  <si>
    <t>13.002.0015-1</t>
  </si>
  <si>
    <t>BRO MACIO E AREIA FINA,NO TRACO 1:3:3,COM ESPESSURA DE 3,5CM</t>
  </si>
  <si>
    <t>13.002.0015-B</t>
  </si>
  <si>
    <t>13.002.0016-0</t>
  </si>
  <si>
    <t>EMBOCO INTERNO COM ARGAMASSA DE CIMENTO E SAIBRO,NO TRACO 1:</t>
  </si>
  <si>
    <t>4,COM 2,5CM DE ESPESSURA,INCLUSIVE CHAPISCO DE CIMENTO E ARE</t>
  </si>
  <si>
    <t>IA,NO TRACO 1:3</t>
  </si>
  <si>
    <t>13.002.0016-A</t>
  </si>
  <si>
    <t>13.002.0017-0</t>
  </si>
  <si>
    <t>6,COM 2,5CM DE ESPESSURA,INCLUSIVE CHAPISCO DE CIMENTO E ARE</t>
  </si>
  <si>
    <t>13.002.0017-A</t>
  </si>
  <si>
    <t>13.003.0001-0</t>
  </si>
  <si>
    <t>REVESTIMENTO INTERNO,DE UMA VEZ,MASSA UNICA OU EMBOCO PAULIS</t>
  </si>
  <si>
    <t>TA COM ARGAMASSA DE CIMENTO,CAL,SAIBRO MACIO E AREIA FINA,NO</t>
  </si>
  <si>
    <t>TRACO 1:4:4:4, ESPESSURA DE 2CM ACABAMENTO CAMURCADO, APLICA</t>
  </si>
  <si>
    <t>DO SOBRE SUPERFICIE CHAPISCADA, EXCLUSIVE CHAPISCO</t>
  </si>
  <si>
    <t>13.003.0001-A</t>
  </si>
  <si>
    <t>13.003.0003-0</t>
  </si>
  <si>
    <t>REVESTIMENTO INTERNO(PRONTO)EM MASSA UNICA COM ARGAMASSA DE</t>
  </si>
  <si>
    <t>CIMENTO E AREIA TERMOTRATADA, COM ESPESSURA DE 2CM,SOBRE SU</t>
  </si>
  <si>
    <t>PERFICIE CHAPISCADA, EXCLUSIVE CHAPISCO</t>
  </si>
  <si>
    <t>13.003.0003-A</t>
  </si>
  <si>
    <t>13.003.0004-0</t>
  </si>
  <si>
    <t>CIMENTO E AREIA TERMOTRATADA,ESPESSURA DE 3CM,SOBRE SUPERFIC</t>
  </si>
  <si>
    <t>IE CHAPISCADA,EXCLUSIVE CHAPISCO</t>
  </si>
  <si>
    <t>13.003.0004-A</t>
  </si>
  <si>
    <t>13.003.0005-0</t>
  </si>
  <si>
    <t>REVESTIMENTO EXTERNO(PRONTO)EM MASSA UNICA COM ARGAMASSA DE</t>
  </si>
  <si>
    <t>CIMENTO E AREIA TERMOTRATADA,COM ESPESSURA DE 3CM,INCLUSIVE</t>
  </si>
  <si>
    <t>CHAPISCO DE CIMENTO E AREIA TRACO 1:3</t>
  </si>
  <si>
    <t>13.003.0005-A</t>
  </si>
  <si>
    <t>13.003.0010-0</t>
  </si>
  <si>
    <t>REVESTIMENTO INTERNO,EMBOCO,DE UMA VEZ,COM ARGAMASSA DE CIME</t>
  </si>
  <si>
    <t>NTO,CAL HIDRATADA ADITIVADA E AREIA,NO TRACO 1:1:8,COM ESPES</t>
  </si>
  <si>
    <t>SURA DE 2CM,ACABAMENTO CAMURCADO,APLICADO SOBRE SUPERFICIE C</t>
  </si>
  <si>
    <t>HAPISCADA,EXCLUSIVE CHAPISCO</t>
  </si>
  <si>
    <t>13.003.0010-A</t>
  </si>
  <si>
    <t>13.004.0010-0</t>
  </si>
  <si>
    <t>REVESTIMENTO EXTERNO EM 2 MASSAS SOBRE SUPERFICIE CHAPISCADA</t>
  </si>
  <si>
    <t>,EXCLUSIVE CHAPISCO,INCLUSIVE EMBOCO COM ARGAMASSA DE CIMENT</t>
  </si>
  <si>
    <t>O E SAIBRO,NO TRACO 1:2,COM ESPESSURA DE 2,5CM E REBOCO DE C</t>
  </si>
  <si>
    <t>IMENTO E PO-DE-PEDRA,NO TRACO 1:3,COM ESPESSURA DE 5MM</t>
  </si>
  <si>
    <t>13.004.0010-A</t>
  </si>
  <si>
    <t>13.004.0015-0</t>
  </si>
  <si>
    <t>O E SAIBRO,NO TRACO 1:2,COM ESPESSURA DE 2CM E REBOCO DE CIM</t>
  </si>
  <si>
    <t>ENTO E PO-DE-PEDRA,NO TRACO 1:3,COM ESPESSURA DE 5MM</t>
  </si>
  <si>
    <t>13.004.0015-A</t>
  </si>
  <si>
    <t>13.005.0010-0</t>
  </si>
  <si>
    <t>REVESTIMENTO EXTERNO EM 2 MASSAS,SOBRE SUPERFICIE CHAPISCADA</t>
  </si>
  <si>
    <t>O,SAIBRO E AREIA,NO TRACO 1:2:2,COM ESPESSURA DE 3,5CM E REB</t>
  </si>
  <si>
    <t>OCO DE ARGAMASSA PRONTA,COM CAL E AGREGADOS,COM ESPESSURA DE</t>
  </si>
  <si>
    <t xml:space="preserve"> 3MM</t>
  </si>
  <si>
    <t>13.005.0010-A</t>
  </si>
  <si>
    <t>13.005.0015-0</t>
  </si>
  <si>
    <t>O,SAIBRO E AREIA,NO TRACO 1:2:2,COM ESPESSURA DE 3CM E REBOC</t>
  </si>
  <si>
    <t>O DE ARGAMASSA PRONTA,COM CAL E AGREGADOS,COM ESPESSURA DE 3</t>
  </si>
  <si>
    <t>13.005.0015-A</t>
  </si>
  <si>
    <t>13.005.0020-0</t>
  </si>
  <si>
    <t>O,SAIBRO E AREIA,NO TRACO 1:2:2,COM ESPESSURA DE 2CM E REBOC</t>
  </si>
  <si>
    <t>13.005.0020-A</t>
  </si>
  <si>
    <t>13.005.0025-0</t>
  </si>
  <si>
    <t>O,CAL HIDRATADA ADITIVADA E AREIA,NO TRACO 1:1:12,COM ESPESS</t>
  </si>
  <si>
    <t>URA DE 3,5CM E REBOCO DE ARGAMASSA PRONTA,COM CAL E AGREGADO</t>
  </si>
  <si>
    <t>S,COM ESPESSURA DE 3MM</t>
  </si>
  <si>
    <t>13.005.0025-A</t>
  </si>
  <si>
    <t>13.006.0010-0</t>
  </si>
  <si>
    <t>O,SAIBRO E AREIA,NO TRACO 1:3:3,COM ESPESSURA DE 3,5CM E REB</t>
  </si>
  <si>
    <t>OCO DE CIMENTO,CAL HIDRATADA EM PO E AREIA FINA,NO TRACO 1:3</t>
  </si>
  <si>
    <t>:5,COM ESPESSURA DE 5MM</t>
  </si>
  <si>
    <t>13.006.0010-A</t>
  </si>
  <si>
    <t>13.006.0020-0</t>
  </si>
  <si>
    <t>O,SAIBRO E AREIA,NO TRACO 1:3:3,COM ESPESSURA DE 3CM E REBOC</t>
  </si>
  <si>
    <t>O DE CIMENTO,CAL HIDRATADA EM PO E AREIA FINA,NO TRACO 1:3:5</t>
  </si>
  <si>
    <t>,COM ESPESSURA DE 5MM</t>
  </si>
  <si>
    <t>13.006.0020-A</t>
  </si>
  <si>
    <t>13.006.0025-0</t>
  </si>
  <si>
    <t>O,SAIBRO E AREIA,NO TRACO 1:3:3,COM ESPESSURA DE 2CM E REBOC</t>
  </si>
  <si>
    <t>13.006.0025-A</t>
  </si>
  <si>
    <t>13.008.0010-0</t>
  </si>
  <si>
    <t>REBOCO EXTERNO OU INTERNO COM ARGAMASSA DE CIMENTO,CAL HIDRA</t>
  </si>
  <si>
    <t>TADA EM PO E AREIA FINA,NO TRACO 1:3:5,COM ESPESSURA DE 3MM,</t>
  </si>
  <si>
    <t>APLICADO SOBRE EMBOCO EXISTENTE,EXCLUSIVE EMBOCO</t>
  </si>
  <si>
    <t>13.008.0010-A</t>
  </si>
  <si>
    <t>13.008.0020-0</t>
  </si>
  <si>
    <t>COM 0,24L/M2 DE LATEX,APLICADO SOBRE EMBOCO EXISTENTE,EXCLUS</t>
  </si>
  <si>
    <t>IVE EMBOCO</t>
  </si>
  <si>
    <t>13.008.0020-A</t>
  </si>
  <si>
    <t>13.009.0030-0</t>
  </si>
  <si>
    <t>REBOCO PRONTO PARA PAREDES INTERNAS COMPOSTO DE CAL E AGREGA</t>
  </si>
  <si>
    <t>DOS,COM 5MM DE ESPESSURA,APLICADO SOBRE SUPERFICIE</t>
  </si>
  <si>
    <t>13.009.0030-A</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</si>
  <si>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</si>
  <si>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</si>
  <si>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</si>
  <si>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</si>
  <si>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</si>
  <si>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</si>
  <si>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</si>
  <si>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</si>
  <si>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</si>
  <si>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</si>
  <si>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</si>
  <si>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13.009.0050-0</t>
  </si>
  <si>
    <t>REVESTIMENTO INTERNO DE PAREDES E TETOS,COM PASTA DE GESSO,C</t>
  </si>
  <si>
    <t>OM ESPESSURA DE 1CM,INCLUSIVE LIMPEZA,FORNECIMENTO DE TODOS</t>
  </si>
  <si>
    <t>OS MATERIAIS E COLA,APLICACAO,REGULARIZACAO E LIXAMENTO</t>
  </si>
  <si>
    <t>13.009.0050-A</t>
  </si>
  <si>
    <t>13.009.0051-0</t>
  </si>
  <si>
    <t>OM ESPESSURA DE 1,5CM,INCLUSIVE LIMPEZA,FORNECIMENTO DE TODO</t>
  </si>
  <si>
    <t>S OS MATERIAIS E COLA,APLICACAO,REGULARIZACAO E LIXAMENTO</t>
  </si>
  <si>
    <t>13.009.0051-A</t>
  </si>
  <si>
    <t>13.010.0015-0</t>
  </si>
  <si>
    <t>PINGADEIRA DE 4X0,5CM,EXECUTADA EM MASSA UNICA CONFORME ITEM</t>
  </si>
  <si>
    <t xml:space="preserve"> 13.003.0001</t>
  </si>
  <si>
    <t>13.010.0015-A</t>
  </si>
  <si>
    <t>13.010.0020-0</t>
  </si>
  <si>
    <t>PINGADEIRA DE 4X0,5CM,EXECUTADA EM 2 MASSAS CONFORME ITEM 13</t>
  </si>
  <si>
    <t>.006.0025</t>
  </si>
  <si>
    <t>13.010.0020-A</t>
  </si>
  <si>
    <t>13.010.0025-0</t>
  </si>
  <si>
    <t>PINGADEIRA DE 4X0,5CM,EXECUTADA EM ARGAMASSA DE CIMENTO,CAL</t>
  </si>
  <si>
    <t>HIDRATADA ADITIVADA E AREIA,NO TRACO 1:1:10,ACABAMENTO CAMUR</t>
  </si>
  <si>
    <t>CADO</t>
  </si>
  <si>
    <t>13.010.0025-A</t>
  </si>
  <si>
    <t>13.010.0029-0</t>
  </si>
  <si>
    <t>REGULARIZACAO COM ARGAMASSA DE CIMENTO E AREIA NO TRACO 1:3</t>
  </si>
  <si>
    <t>13.010.0029-A</t>
  </si>
  <si>
    <t>13.010.0049-0</t>
  </si>
  <si>
    <t>MOLDURA EXTERNA EXECUTADA NO PERIMETRO DAS ESQUADRIAS COM AR</t>
  </si>
  <si>
    <t>GAMASSA DE CIMENTO,SAIBRO MACIO E AREIA FINA,NO TRACO 1:3:3</t>
  </si>
  <si>
    <t>13.010.0049-A</t>
  </si>
  <si>
    <t>13.011.0005-0</t>
  </si>
  <si>
    <t>TELA DE REFORCO PARA REVESTIMENTO COM ARGAMASSA(EXCLUSIVE ES</t>
  </si>
  <si>
    <t>TA),FIXADA NO SUBSTRATO POR MEIO DE GRAMPOS DE ACO GALVANIZA</t>
  </si>
  <si>
    <t>DO Nº12.FORNECIMENTO E COLOCACAO</t>
  </si>
  <si>
    <t>13.011.0005-A</t>
  </si>
  <si>
    <t>13.011.0010-0</t>
  </si>
  <si>
    <t>REVESTIMENTO COM ARGAMASSA DE CIMENTO E AREIA FINA,NO TRACO</t>
  </si>
  <si>
    <t>1:3,INCLUSIVE TELA DE REFORCO BETUMINOSO</t>
  </si>
  <si>
    <t>13.011.0010-A</t>
  </si>
  <si>
    <t>13.012.0010-0</t>
  </si>
  <si>
    <t>TELA DE FIO DE ARAME GALVANIZADO,FIO 12,COM MALHA DE 1",FIXA</t>
  </si>
  <si>
    <t>DA EM ALVENARIA PARA PROTECAO DE REVESTIMENTO,EXCLUSIVE CHAP</t>
  </si>
  <si>
    <t>ISCO E REVESTIMENTO.FORNECIMENTO E COLOCACAO</t>
  </si>
  <si>
    <t>13.012.0010-A</t>
  </si>
  <si>
    <t>13.022.0020-0</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</si>
  <si>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</si>
  <si>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</si>
  <si>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</si>
  <si>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</si>
  <si>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</si>
  <si>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</si>
  <si>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13.022.0020-A</t>
  </si>
  <si>
    <t>13.022.0025-0</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</si>
  <si>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</si>
  <si>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</si>
  <si>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</si>
  <si>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</si>
  <si>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13.022.0025-A</t>
  </si>
  <si>
    <t>13.022.0029-0</t>
  </si>
  <si>
    <t>REVESTIMENTO COM PASTILHA DE PORCELANA,COM MEDIDAS EM TORNO</t>
  </si>
  <si>
    <t>DE (5X5)CM,PLACAS DE (30X30)CM,CORES ECONOMICAS (BRANCO,BEGE</t>
  </si>
  <si>
    <t>,CINZA,AZUL,VERDE,MARROM E PRETO),INCLUSIVE CHAPISCO DE CIME</t>
  </si>
  <si>
    <t>NTO E AREIA,NO TRACO 1:3 E EMBOCO COM ARGAMASSA DE CIMENTO,A</t>
  </si>
  <si>
    <t>REIA E SAIBRO,NO TRACO 1:2:2,ASSENTES E REJUNTADAS COM NATA</t>
  </si>
  <si>
    <t>DE CIMENTO BRANCO</t>
  </si>
  <si>
    <t>13.022.0029-A</t>
  </si>
  <si>
    <t>13.022.0035-0</t>
  </si>
  <si>
    <t>DE (5X5)CM,PLACAS DE (30X30)CM,CORES FORTES(VERMELHO,LARANJA</t>
  </si>
  <si>
    <t xml:space="preserve"> E AMARELO),ASSENTES COM ARGAMASSA COLANTE,REJUNTAMENTO COM</t>
  </si>
  <si>
    <t>ARGAMASSA INDUSTRIALIZADA,INCLUSIVE CHAPISCO E EMBOCO NO TRA</t>
  </si>
  <si>
    <t>CO 1:6</t>
  </si>
  <si>
    <t>13.022.0035-A</t>
  </si>
  <si>
    <t>13.022.0040-0</t>
  </si>
  <si>
    <t>DE (5X10)CM,PLACAS DE (30X30)CM,CORES ECONOMICAS(BRANCO,BEGE</t>
  </si>
  <si>
    <t>,CINZA,AZUL,VERDE,MARROM E PRETO),ASSENTES COM ARGAMASSA COL</t>
  </si>
  <si>
    <t>ANTE,REJUNTAMENTO COM ARGAMASSA INDUSTRIALIZADA,INCLUSIVE CH</t>
  </si>
  <si>
    <t>APISCO E EMBOCO NO TRACO 1:6</t>
  </si>
  <si>
    <t>13.022.0040-A</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</si>
  <si>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</si>
  <si>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</si>
  <si>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</si>
  <si>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</si>
  <si>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</si>
  <si>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</si>
  <si>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</si>
  <si>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</si>
  <si>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</si>
  <si>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</si>
  <si>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</si>
  <si>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13.022.0500-0</t>
  </si>
  <si>
    <t>RECOMPOSICAO DE REVESTIMENTO DE PARADE EM PASTILHAS,AZULEJOS</t>
  </si>
  <si>
    <t xml:space="preserve"> E CERAMICAS,EXCLUSIVE ESTAS,INCLUSIVE MAO-DE-OBRA TOTAL E M</t>
  </si>
  <si>
    <t>ATERIAIS DE ASSENTAMENTO E REJUNTAMENTO COMO EM 13.025.0010</t>
  </si>
  <si>
    <t>E 13.024.0010</t>
  </si>
  <si>
    <t>13.022.0500-A</t>
  </si>
  <si>
    <t>13.024.0010-0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</si>
  <si>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</si>
  <si>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</si>
  <si>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</si>
  <si>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</si>
  <si>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</si>
  <si>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</si>
  <si>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13.024.0010-A</t>
  </si>
  <si>
    <t>13.024.0011-0</t>
  </si>
  <si>
    <t>3 X 3CM,NAS CORES AZUL,VERDE,MARROM ROSADO,CARAMELO,BEGE,CIN</t>
  </si>
  <si>
    <t>ZA,PRETO,PEROLA,LILAS E BRANCO,EXCLUSIVE CHAPISCO,EMBOCO E R</t>
  </si>
  <si>
    <t>EJUNTAMENTO</t>
  </si>
  <si>
    <t>13.024.0011-A</t>
  </si>
  <si>
    <t>13.024.0015-0</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</si>
  <si>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</si>
  <si>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</si>
  <si>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</si>
  <si>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</si>
  <si>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</si>
  <si>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13.024.0015-A</t>
  </si>
  <si>
    <t>13.024.0016-0</t>
  </si>
  <si>
    <t>MENSOES DE 2 X 2CM ATE 3 X 3CM, NAS CORES VERMELHA,LARANJA E</t>
  </si>
  <si>
    <t>AMARELA,EXCLUSIVE CHAPISCO,EMBOCO E REJUNTAMENTO</t>
  </si>
  <si>
    <t>13.024.0016-A</t>
  </si>
  <si>
    <t>13.024.0018-0</t>
  </si>
  <si>
    <t>MENSOES DE 2 X 2CM ATE 3 X 3CM,NAS CORES AZUL,VERDE,PRETO E</t>
  </si>
  <si>
    <t>BRANCO,INCLUSIVE CHAPISCO DE CIMENTO E AREIA,NO TRACO 1:3,EM</t>
  </si>
  <si>
    <t>BOCO COM ARGAMASSA DE CIMENTO,SAIBRO E AREIA,NO TRACO 1:3:3</t>
  </si>
  <si>
    <t>13.024.0018-A</t>
  </si>
  <si>
    <t>13.024.0019-0</t>
  </si>
  <si>
    <t>BRANCO,EXCLUSIVE CHAPISCO,EMBOCO E REJUNTAMENTO</t>
  </si>
  <si>
    <t>13.024.0019-A</t>
  </si>
  <si>
    <t>13.024.0020-0</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</si>
  <si>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</si>
  <si>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</si>
  <si>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</si>
  <si>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</si>
  <si>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</si>
  <si>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13.024.0020-A</t>
  </si>
  <si>
    <t>13.024.0021-0</t>
  </si>
  <si>
    <t>DINDO 5 X 5CM, NAS CORES AZUL E BRANCO,EXCLUSIVE CHAPISCO,EM</t>
  </si>
  <si>
    <t>BOCO E REJUNTAMENTO</t>
  </si>
  <si>
    <t>13.024.0021-A</t>
  </si>
  <si>
    <t>13.025.0005-0</t>
  </si>
  <si>
    <t>ASSENTAMENTO DE AZULEJOS,PASTILHAS OU LADRILHOS EM PAREDES,E</t>
  </si>
  <si>
    <t>XCLUSIVE ESTES,COM NATA DE CIMENTO COMUM,SOBRE EMBOCO EXISTE</t>
  </si>
  <si>
    <t>NTE,INCLUSIVE REJUNTAMENTO COM PASTA DE CIMENTO BRANCO</t>
  </si>
  <si>
    <t>13.025.0005-A</t>
  </si>
  <si>
    <t>13.025.0010-0</t>
  </si>
  <si>
    <t>ASSENTAMENTO DE AZULEJOS,PASTILHAS OU LADRILHOS,EM PAREDES,E</t>
  </si>
  <si>
    <t>XCLUSIVE ESTES,CONSTANDO DE CHAPISCO DE CIMENTO E AREIA,NO T</t>
  </si>
  <si>
    <t>RACO 1:3,EMBOCO DE ARGAMASSA DE CIMENTO,SAIBRO E AREIA,NO TR</t>
  </si>
  <si>
    <t>ACO 1:3:3,NATA DE CIMENTO COMUM E REJUNTAMENTO COM PASTA DE</t>
  </si>
  <si>
    <t>13.025.0010-A</t>
  </si>
  <si>
    <t>13.025.0016-0</t>
  </si>
  <si>
    <t>CIMENTO BRANCO E CORANTE</t>
  </si>
  <si>
    <t>13.025.0016-A</t>
  </si>
  <si>
    <t>13.025.0020-0</t>
  </si>
  <si>
    <t>REJUNTAMENTO DE AZULEJOS,PASTILHAS OU LADRILHOS,EM PAREDES,C</t>
  </si>
  <si>
    <t>OM PASTA DE CIMENTO BRANCO</t>
  </si>
  <si>
    <t>13.025.0020-A</t>
  </si>
  <si>
    <t>13.025.0055-0</t>
  </si>
  <si>
    <t>XCLUSIVE ESTES,COM EMBOCO(PRONTO)EM MASSA UNICA DE CIMENTO E</t>
  </si>
  <si>
    <t>AREIA TERMOTRATADA,ARGAMASSA COLANTE E REJUNTAMENTO COM ARGA</t>
  </si>
  <si>
    <t>MASSA INDUSTRIALIZADA,EXCLUSIVE CHAPISCO</t>
  </si>
  <si>
    <t>13.025.0055-A</t>
  </si>
  <si>
    <t>13.025.0058-0</t>
  </si>
  <si>
    <t>MASSA INDUSTRIALIZADA,INCLUSIVE CHAPISCO DE CIMENTO E AREIA,</t>
  </si>
  <si>
    <t>NO TRACO 1:3</t>
  </si>
  <si>
    <t>13.025.0058-A</t>
  </si>
  <si>
    <t>13.025.0059-0</t>
  </si>
  <si>
    <t>XCLUSIVE:AZULEJOS,PASTILHAS OU LADRILHOS,EMBOCO,CHAPISCO E</t>
  </si>
  <si>
    <t>REJUNTAMENTO</t>
  </si>
  <si>
    <t>13.025.0059-A</t>
  </si>
  <si>
    <t>13.025.0060-0</t>
  </si>
  <si>
    <t>ASSENTAMENTO DE PEITORIL DE MARMORE,GRANITO OU AFINS,EXCLUSI</t>
  </si>
  <si>
    <t>VE ESTES,ATE 20CM DE LARGURA,ASSENTE CONFORME ITEM 13.345.00</t>
  </si>
  <si>
    <t>13.025.0060-A</t>
  </si>
  <si>
    <t>13.025.0061-0</t>
  </si>
  <si>
    <t>ASSENTAMENTO DE PEITORIL DE MARMORE, GRANITO OU AFINS, EXCLU</t>
  </si>
  <si>
    <t>SIVE ESTES, DE 20 A 30CM DE LARGURA, ASSENTE CONFORME  ITEM</t>
  </si>
  <si>
    <t>13.345.0015</t>
  </si>
  <si>
    <t>13.025.0061-A</t>
  </si>
  <si>
    <t>13.025.0080-0</t>
  </si>
  <si>
    <t>REVESTIMENTO COM NATA DE CIMENTO E ADESIVO APLICADO UNIFORME</t>
  </si>
  <si>
    <t>MENTE SOBRE SUPERFICIE DE AZULEJO,PASTILHA OU CERAMICA,ALISA</t>
  </si>
  <si>
    <t>DO A COLHER E LIXADO</t>
  </si>
  <si>
    <t>13.025.0080-A</t>
  </si>
  <si>
    <t>13.026.0010-0</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</si>
  <si>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</si>
  <si>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</si>
  <si>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</si>
  <si>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</si>
  <si>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</si>
  <si>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</si>
  <si>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13.026.0010-A</t>
  </si>
  <si>
    <t>13.026.0011-0</t>
  </si>
  <si>
    <t>DAS COM 2MM,REJUNTADAS COM PASTA DE CIMENTO BRANCO,EXCLUSIVE</t>
  </si>
  <si>
    <t xml:space="preserve"> CHAPISCO E EMBOCO</t>
  </si>
  <si>
    <t>13.026.0011-A</t>
  </si>
  <si>
    <t>13.026.0015-0</t>
  </si>
  <si>
    <t xml:space="preserve"> EXTRA,ASSENTE CONFORME ITEM 13.025.0058</t>
  </si>
  <si>
    <t>13.026.0015-A</t>
  </si>
  <si>
    <t>13.030.0200-0</t>
  </si>
  <si>
    <t>REVESTIMENTO DE PAREDES C/TIJOLOS CERAMICOS TIPO "BOCA DE SA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</si>
  <si>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</si>
  <si>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</si>
  <si>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</si>
  <si>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</si>
  <si>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</si>
  <si>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13.030.0200-A</t>
  </si>
  <si>
    <t>13.030.0210-0</t>
  </si>
  <si>
    <t>REVESTIMENTO DE PAREDE COM TIJOLOS CERAMICOS TIPO "4 FACES",</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</si>
  <si>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</si>
  <si>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</si>
  <si>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</si>
  <si>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</si>
  <si>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</si>
  <si>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13.030.0210-A</t>
  </si>
  <si>
    <t>13.030.0250-0</t>
  </si>
  <si>
    <t>REVESTIMENTO DE PAREDES COM LADRILHOS CERAMICOS,COM MEDIDAS</t>
  </si>
  <si>
    <t>EM TORNO DE (20X20)CM,ASSENTE CONFORME ITEM 13.025.0016</t>
  </si>
  <si>
    <t>13.030.0250-A</t>
  </si>
  <si>
    <t>13.030.0251-0</t>
  </si>
  <si>
    <t>EM TORNO DE (20X20)CM,ASSENTE CONFORME ITEM 13.025.0058</t>
  </si>
  <si>
    <t>13.030.0251-A</t>
  </si>
  <si>
    <t>13.030.0252-0</t>
  </si>
  <si>
    <t>EM TORNO DE 20X20CM,ASSENTE COM ARGAMASSA COLANTE,REJUNTAMEN</t>
  </si>
  <si>
    <t>TO COM ARGAMASSA INDUSTRIALIZADA,EXCLUSIVE CHAPISCO E EMBOCO</t>
  </si>
  <si>
    <t>13.030.0252-A</t>
  </si>
  <si>
    <t>13.030.0255-0</t>
  </si>
  <si>
    <t>REVESTIMENTO DE PAREDES COM LADRILHOS CERAMICOS COM MEDIDAS</t>
  </si>
  <si>
    <t>EM TORNO DE (10X10)CM,EM PLACA TELADA NO FORMATO EM TORNO DE</t>
  </si>
  <si>
    <t xml:space="preserve"> (30X30)CM,NAS CORES BRANCO,CINZA,BEGE,CREME,AZUL,MARROM E P</t>
  </si>
  <si>
    <t>RETO,CONFORME ABNT NBR 16928,ASSENTE COM ARGAMASSA COLANTE,R</t>
  </si>
  <si>
    <t>EJUNTAMENTO COM ARGAMASSA INDUSTRIALIZADA,EXCLUSIVE CHAPISCO</t>
  </si>
  <si>
    <t xml:space="preserve"> E EMBOCO</t>
  </si>
  <si>
    <t>13.030.0255-A</t>
  </si>
  <si>
    <t>13.030.0257-0</t>
  </si>
  <si>
    <t>RETO,CONFORME ABNT NBR 16928,ASSENTE CONFORME ITEM 13.025.00</t>
  </si>
  <si>
    <t>58</t>
  </si>
  <si>
    <t>13.030.0257-A</t>
  </si>
  <si>
    <t>13.030.0262-0</t>
  </si>
  <si>
    <t>REVESTIMENTO DE PAREDES COM LADRILHO CERAMICO,COM MEDIDAS EM</t>
  </si>
  <si>
    <t>TORNO DE (11,60X11,60X0,09)CM,ASSENTES COM ARGAMASSA DE CIME</t>
  </si>
  <si>
    <t>NTO,CAL E AREIA,NO TRACO 1:3:5,JUNTAS REENTRANTES DE 1CM DE</t>
  </si>
  <si>
    <t>LARGURA</t>
  </si>
  <si>
    <t>13.030.0262-A</t>
  </si>
  <si>
    <t>13.030.0263-0</t>
  </si>
  <si>
    <t xml:space="preserve"> TORNO DE (11,60X11,60X0,09)CM,EXCLUSIVE ARGAMASSA DE ASSENT</t>
  </si>
  <si>
    <t>AMENTO,JUNTAS REETRANTES DE 1CM DE LARGURA</t>
  </si>
  <si>
    <t>13.030.0263-A</t>
  </si>
  <si>
    <t>13.030.0264-0</t>
  </si>
  <si>
    <t xml:space="preserve"> TORNO DE (24X11,60X0,09)CM,ASSENTES COM ARGAMASSA DE CIMENT</t>
  </si>
  <si>
    <t>O,CAL E AREIA NO TRACO 1:3:5,JUNTAS REENTRANTES DE 1CM DE LA</t>
  </si>
  <si>
    <t>RGURA</t>
  </si>
  <si>
    <t>13.030.0264-A</t>
  </si>
  <si>
    <t>13.030.0265-0</t>
  </si>
  <si>
    <t xml:space="preserve"> TORNO DE (24X11,60X09)CM,EXCLUSIVE ARGAMASSA DE ASSENTAMENT</t>
  </si>
  <si>
    <t>O,JUNTAS REENTRANTES DE 1CM DE LARGURA</t>
  </si>
  <si>
    <t>13.030.0265-A</t>
  </si>
  <si>
    <t>13.030.0267-0</t>
  </si>
  <si>
    <t>TORNO DE (24X11,60X09)CM,TIPO INDUSTRIAL,ASSENTES COM ARGAMA</t>
  </si>
  <si>
    <t>SSA DE CIMENTO,CAL E AREIA,NO TRACO 1:3:5,JUNTAS REENTRANTES</t>
  </si>
  <si>
    <t xml:space="preserve"> DE 1CM DE LARGURA</t>
  </si>
  <si>
    <t>13.030.0267-A</t>
  </si>
  <si>
    <t>13.030.0268-0</t>
  </si>
  <si>
    <t>TORNO DE (24X11,60X09)CM,TIPO INDUSTRIAL,EXCLUSIVE ARGAMASSA</t>
  </si>
  <si>
    <t xml:space="preserve"> DE ASSENTAMENTO,JUNTAS REETRANTES DE 1CM DE LARGURA</t>
  </si>
  <si>
    <t>13.030.0268-A</t>
  </si>
  <si>
    <t>13.030.0290-0</t>
  </si>
  <si>
    <t>REVESTIMENTO DE PAREDES COM CERAMICA,COM MEDIDAS EM TORNO DE</t>
  </si>
  <si>
    <t xml:space="preserve"> (32X57)CM,ASSENTE CONFORME ITEM 13.025.0016</t>
  </si>
  <si>
    <t>13.030.0290-A</t>
  </si>
  <si>
    <t>13.030.0291-0</t>
  </si>
  <si>
    <t xml:space="preserve"> (32X57)CM,ASSENTE CONFORME ITEM 13.025.0058</t>
  </si>
  <si>
    <t>13.030.0291-A</t>
  </si>
  <si>
    <t>13.030.0292-0</t>
  </si>
  <si>
    <t xml:space="preserve"> (32X57)CM,EXCLUSIVE CHAPISCO,EMBOCO,NATA DE CIMENTO OU ARGA</t>
  </si>
  <si>
    <t>MASSA COLANTE E REJUNTAMENTO</t>
  </si>
  <si>
    <t>13.030.0292-A</t>
  </si>
  <si>
    <t>13.035.0010-0</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</si>
  <si>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</si>
  <si>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</si>
  <si>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</si>
  <si>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</si>
  <si>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</si>
  <si>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</si>
  <si>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13.035.0010-A</t>
  </si>
  <si>
    <t>13.035.0015-0</t>
  </si>
  <si>
    <t>RANITO,IRREGULARES,COM 6CM DE ESPESSURA,ACABAMENTO RUSTICO,</t>
  </si>
  <si>
    <t>13.035.0015-A</t>
  </si>
  <si>
    <t>13.035.0020-0</t>
  </si>
  <si>
    <t>CABENDO,APROXIMADAMENTE,8 PLACAS POR M2,ASSENTES COM ARGAMAS</t>
  </si>
  <si>
    <t>13.035.0020-A</t>
  </si>
  <si>
    <t>13.035.0025-0</t>
  </si>
  <si>
    <t>13.035.0025-A</t>
  </si>
  <si>
    <t>13.036.0010-0</t>
  </si>
  <si>
    <t>REVESTIMENTO DE PAREDE COM GRANITO CINZA CORUMBA,EM PLACAS,C</t>
  </si>
  <si>
    <t>OM ESPESSURA DE 2CM,POLIDO,ASSENTE COM GRAMPOS DE METAL E AR</t>
  </si>
  <si>
    <t>GAMASSA DE CIMENTO,AREIA E SAIBRO,NO TRACO 1:3:3 E REJUNTAME</t>
  </si>
  <si>
    <t>NTO PRONTO</t>
  </si>
  <si>
    <t>13.036.0010-A</t>
  </si>
  <si>
    <t>13.036.0011-0</t>
  </si>
  <si>
    <t>OM ESPESSURA DE 2CM,POLIDO,ASSENTE COM GRAMPOS DE LATAO,EXCL</t>
  </si>
  <si>
    <t>USIVE ARGAMASSA E REJUNTAMENTO</t>
  </si>
  <si>
    <t>13.036.0011-A</t>
  </si>
  <si>
    <t>13.036.0015-0</t>
  </si>
  <si>
    <t>RODAPE EM GRANITO CINZA CORUMBA,POLIDO,COM ALTURA DE 10CM E</t>
  </si>
  <si>
    <t>2CM DE ESPESSURA,ASSENTE COM ARGAMASSA DE CIMENTO, SAIBRO E</t>
  </si>
  <si>
    <t>AREIA,NO TRACO 1:2:2,INCLUSIVE CHAPISCO,NO TRACO 1:3 E REJUN</t>
  </si>
  <si>
    <t>TAMENTO PRONTO</t>
  </si>
  <si>
    <t>13.036.0015-A</t>
  </si>
  <si>
    <t>13.036.0016-0</t>
  </si>
  <si>
    <t>2CM DE ESPESSURA,EXCLUSIVE ARGAMASSA,CHAPISCO E REJUNTAMENTO</t>
  </si>
  <si>
    <t>13.036.0016-A</t>
  </si>
  <si>
    <t>13.036.0050-0</t>
  </si>
  <si>
    <t>REVESTIMENTO VERTICAL EM DIVISORIAS OU BANCADAS(ILHARGA)EM G</t>
  </si>
  <si>
    <t>RANITO CINZA CORUMBA,2CM DE ESPESSURA,ASSENTE COMO EM 13.036</t>
  </si>
  <si>
    <t>0010</t>
  </si>
  <si>
    <t>13.036.0050-A</t>
  </si>
  <si>
    <t>13.036.0051-0</t>
  </si>
  <si>
    <t>RANITO CINZA CORUMBA,2CM DE ESPESSURA, EXCLUSIVE ARGAMASSA E</t>
  </si>
  <si>
    <t xml:space="preserve"> REJUNTAMENTO</t>
  </si>
  <si>
    <t>13.036.0051-A</t>
  </si>
  <si>
    <t>13.036.0080-0</t>
  </si>
  <si>
    <t>MOLDURA EXTERNA EXECUTADA NO PERIMETRO DAS ESQUADRIAS COM GR</t>
  </si>
  <si>
    <t>ANITO CINZA CORUMBA,2CM DE ESPESSURA,COM 2 POLIMENTOS,ASSENT</t>
  </si>
  <si>
    <t>E COMO EM 13.036.0010</t>
  </si>
  <si>
    <t>13.036.0080-A</t>
  </si>
  <si>
    <t>13.036.0081-0</t>
  </si>
  <si>
    <t>E COMO EM 13.036.0010,EXCLUSIVE ARGAMASSA E REJUNTAMENTO</t>
  </si>
  <si>
    <t>13.036.0081-A</t>
  </si>
  <si>
    <t>13.045.0040-0</t>
  </si>
  <si>
    <t>PEITORIL DE MARMORE BRANCO NACIONAL,DE 2X18CM,COM 2 POLIMENT</t>
  </si>
  <si>
    <t>OS,ASSENTE COM ARGAMASSA DE CIMENTO,SAIBRO E AREIA,NO TRACO</t>
  </si>
  <si>
    <t>1:3:3 E NATA DE CIMENTO COMUM,REJUNTADO COM CIMENTO BRANCO</t>
  </si>
  <si>
    <t>13.045.0040-A</t>
  </si>
  <si>
    <t>13.045.0045-0</t>
  </si>
  <si>
    <t>PEITORIL DE MARMORE BRANCO NACIONAL,COM ESPESSURA DE 2CM,COM</t>
  </si>
  <si>
    <t xml:space="preserve"> 2 POLIMENTOS,EM 2 TIRAS,NA LARGURA,SOMADA DE 20CM, SENDO A</t>
  </si>
  <si>
    <t>PARTE INFERIOR EM SUPERPOSICAO,ASSENTE COMO EM 13.045.0040</t>
  </si>
  <si>
    <t>13.045.0045-A</t>
  </si>
  <si>
    <t>13.045.0050-0</t>
  </si>
  <si>
    <t>PEITORIL DE MARMORE BRANCO NACIONAL,DE 2X28CM,COM 2 POLIMENT</t>
  </si>
  <si>
    <t>13.045.0050-A</t>
  </si>
  <si>
    <t>13.045.0051-0</t>
  </si>
  <si>
    <t>PEITORIL DE MARMORE BRANCO NACIONAL,DE 2X7CM,COM 2 POLIMENTO</t>
  </si>
  <si>
    <t>S,ASSENTE COM ARGAMASSA DE CIMENTO,SAIBRO E AREIA,NO TRACO 1</t>
  </si>
  <si>
    <t>:3:3 E NATA DE CIMENTO COMUM,REJUNTADO COM CIMENTO BRANCO</t>
  </si>
  <si>
    <t>13.045.0051-A</t>
  </si>
  <si>
    <t>13.045.0052-0</t>
  </si>
  <si>
    <t>PEITORIL DE MARMORE BRANCO NACIONAL,DE 2X16CM,COM 2 POLIMENT</t>
  </si>
  <si>
    <t>13.045.0052-A</t>
  </si>
  <si>
    <t>13.045.0054-0</t>
  </si>
  <si>
    <t>PEDRA PARA BOX DE BANHEIRO,EM MARMORE BRANCO NACIONAL,COM AL</t>
  </si>
  <si>
    <t>TURA EM TORNO DE 10CM E 4CM DE ESPESSURA,ASSENTE COMO EM 13.</t>
  </si>
  <si>
    <t>045.0040</t>
  </si>
  <si>
    <t>13.045.0054-A</t>
  </si>
  <si>
    <t>13.045.0065-0</t>
  </si>
  <si>
    <t>REVESTIMENTO DE PAREDES COM MARMORE BRANCO NACIONAL,EM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</si>
  <si>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</si>
  <si>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</si>
  <si>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</si>
  <si>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</si>
  <si>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13.045.0065-A</t>
  </si>
  <si>
    <t>13.045.0066-0</t>
  </si>
  <si>
    <t xml:space="preserve"> 1/8" POR PLACA,EXCLUSIVE ARGAMASSA,NATA DE CIMENTO E REJUNT</t>
  </si>
  <si>
    <t>13.045.0066-A</t>
  </si>
  <si>
    <t>13.045.0070-0</t>
  </si>
  <si>
    <t>REVESTIMENTO DE COLUNAS COM MARMORE BRANCO NACIONAL,EM PLACA</t>
  </si>
  <si>
    <t>S DE 2CM DE ESPESSURA,COM 2 POLIMENTOS,ASSENTES COMO EM 13.0</t>
  </si>
  <si>
    <t>45.0065</t>
  </si>
  <si>
    <t>13.045.0070-A</t>
  </si>
  <si>
    <t>13.045.0071-0</t>
  </si>
  <si>
    <t>S DE 2CM DE ESPESSURA, COM 2 POLIMENTOS, ASSENTES  COMO  EM</t>
  </si>
  <si>
    <t>13.045.0065, EXCLUSIVE ARGAMASSA,NATA DE CIMENTO E REJUNTAME</t>
  </si>
  <si>
    <t>13.045.0071-A</t>
  </si>
  <si>
    <t>13.045.0075-0</t>
  </si>
  <si>
    <t>REVESTIMENTO VERTICAL EM DIVISORIAS OU BANCADAS(ILHARGA)EM M</t>
  </si>
  <si>
    <t>ARMORE BRANCO NACIONAL, 3CM DE ESPESSURA, COM 2 POLIMENTOS,</t>
  </si>
  <si>
    <t>ASSENTES COMO EM 13.045.0065</t>
  </si>
  <si>
    <t>13.045.0075-A</t>
  </si>
  <si>
    <t>13.045.0076-0</t>
  </si>
  <si>
    <t>ASSENTES COMO EM 13.045.0065,EXCLUSIVE ARGAMASSA, NATA DE CI</t>
  </si>
  <si>
    <t>MENTO E REJUNTAMENTO</t>
  </si>
  <si>
    <t>13.045.0076-A</t>
  </si>
  <si>
    <t>13.045.0080-0</t>
  </si>
  <si>
    <t>MOLDURA EXTERNA EXECUTADA NO PERIMETRO DAS ESQUADRIAS COM MA</t>
  </si>
  <si>
    <t>RMORE BRANCO NACIONAL, 2CM DE ESPESSURA, COM 2 POLIMENTOS, A</t>
  </si>
  <si>
    <t>SSENTES COMO EM 13.045.0065</t>
  </si>
  <si>
    <t>13.045.0080-A</t>
  </si>
  <si>
    <t>13.045.0081-0</t>
  </si>
  <si>
    <t>SSENTES COMO EM 13.045.0065,EXCLUSIVE ARGAMASSA, NATA DE CIM</t>
  </si>
  <si>
    <t>ENTO E REJUNTAMENTO</t>
  </si>
  <si>
    <t>13.045.0081-A</t>
  </si>
  <si>
    <t>13.050.0055-0</t>
  </si>
  <si>
    <t>CHAPIM OU ESPELHO DE MARMORE BRANCO NACIONAL,COM 2X17CM,COM</t>
  </si>
  <si>
    <t>1 POLIMENTO,ASSENTE COMO EM 13.045.0040</t>
  </si>
  <si>
    <t>13.050.0055-A</t>
  </si>
  <si>
    <t>13.050.0065-0</t>
  </si>
  <si>
    <t>REVESTIMENTO DE PAREDES COM MARMORE BRANCO NACIONAL, EM  PLA</t>
  </si>
  <si>
    <t>CAS DE 2CM DE ESPESSURA, COM 2 POLIMENTOS, ASSENTE COMO EM 1</t>
  </si>
  <si>
    <t>3.045.0065</t>
  </si>
  <si>
    <t>13.050.0065-A</t>
  </si>
  <si>
    <t>13.050.0070-0</t>
  </si>
  <si>
    <t>REVESTIMENTO DE COLUNAS COM MARMORE BRANCO NACIONAL, EM PLAC</t>
  </si>
  <si>
    <t>AS DE 2CM DE ESPESSURA, COM 2 POLIMENTOS, ASSENTES COMO EM 1</t>
  </si>
  <si>
    <t>13.050.0070-A</t>
  </si>
  <si>
    <t>13.065.0010-0</t>
  </si>
  <si>
    <t>REVESTIMENTO DE PAREDES COM GRANITO PRETO EM PLACAS,POLIDO,E</t>
  </si>
  <si>
    <t>SPESSURA 2CM,ASSENTES COM 2 GRAMPOS DE LATAO DE 1/8" POR PLA</t>
  </si>
  <si>
    <t>CA E ARGAMASSA DE CIMENTO,SAIBRO E AREIA,NO TRACO 1:3:3 E NA</t>
  </si>
  <si>
    <t>TA DE CIMENTO,REJUNTAMENTO COM CIMENTO E CORANTE</t>
  </si>
  <si>
    <t>13.065.0010-A</t>
  </si>
  <si>
    <t>13.065.0015-0</t>
  </si>
  <si>
    <t>SPESSURA DE 3CM,ASSENTES COM 2 GRAMPOS DE LATAO DE 1/8" POR</t>
  </si>
  <si>
    <t>PLACA E ARGAMASSA DE CIMENTO,SAIBRO E AREIA,NO TRACO 1:3:3 E</t>
  </si>
  <si>
    <t>NATA DE CIMENTO,REJUNTAMENTO COM CIMENTO E CORANTE</t>
  </si>
  <si>
    <t>13.065.0015-A</t>
  </si>
  <si>
    <t>13.065.0030-0</t>
  </si>
  <si>
    <t>REVESTIMENTO DE COLUNAS COM GRANITO PRETO EM PLACAS,POLIDO,E</t>
  </si>
  <si>
    <t>SPESSURA 3CM,ASSENTES COM 2 GRAMPOS DE LATAO DE 1/8" POR PLA</t>
  </si>
  <si>
    <t>13.065.0030-A</t>
  </si>
  <si>
    <t>13.075.0010-0</t>
  </si>
  <si>
    <t>REVESTIMENTO DE PAREDES OU MUROS COM FILETES DERIVADOS DE PE</t>
  </si>
  <si>
    <t>DRAS COM ESPESSURA DE 1,5 A 4,0CM.FORNECIMENTO E COLOCACAO</t>
  </si>
  <si>
    <t>13.075.0010-A</t>
  </si>
  <si>
    <t>13.080.0005-0</t>
  </si>
  <si>
    <t>PAREDE VERDE COM PRE-VEGETACAO,SISTEMA MODULAR,CONSTITUIDO D</t>
  </si>
  <si>
    <t>E: MODULO DE SUBSTRATO RIGIDO PARA RETENCAO DE SUBSTRATO NUT</t>
  </si>
  <si>
    <t>RITIVO,PERFIL DE FIXACAO,CALHA GALVANIZADA,SUBSTRATO E SISTE</t>
  </si>
  <si>
    <t>MA DE IRRIGACAO.FORNECIMENTO E COLOCACAO</t>
  </si>
  <si>
    <t>13.080.0005-A</t>
  </si>
  <si>
    <t>13.157.0010-0</t>
  </si>
  <si>
    <t>REVESTIMENTO DE PAREDES OU TETOS COM TECIDO ISOLANTE ACUSTIC</t>
  </si>
  <si>
    <t>O,EM MANTA DE LA DE VIDRO REVESTIDA COM FOLHA DE ALUMINIO</t>
  </si>
  <si>
    <t>13.157.0010-A</t>
  </si>
  <si>
    <t>13.160.0010-0</t>
  </si>
  <si>
    <t>REVESTIMENTO DE PAREDES COM LENCOL DE CHUMBO, 2MM DE ESPESSU</t>
  </si>
  <si>
    <t>RA, ASSENTE SOBRE COMPENSADO DE MADEIRA DE 6MM, INCLUSIVE EN</t>
  </si>
  <si>
    <t>TARUGAMENTO</t>
  </si>
  <si>
    <t>13.160.0010-A</t>
  </si>
  <si>
    <t>13.165.0010-0</t>
  </si>
  <si>
    <t>REVESTIMENTO COM ARGAMASSA DE CIMENTO E BARITA(GROSSA E FINA</t>
  </si>
  <si>
    <t>),TRACO 1:1:1, PARA PAREDES DE SALAS RADIOLOGICAS(APARELHOS</t>
  </si>
  <si>
    <t>DE 125 A 150KV),COM ESPESSURA DE 2,5CM,EXCLUSIVE CHAPISCO</t>
  </si>
  <si>
    <t>13.165.0010-A</t>
  </si>
  <si>
    <t>13.168.0010-0</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</si>
  <si>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</si>
  <si>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</si>
  <si>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</si>
  <si>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</si>
  <si>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</si>
  <si>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</si>
  <si>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13.168.0010-A</t>
  </si>
  <si>
    <t>13.168.0020-0</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</si>
  <si>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</si>
  <si>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</si>
  <si>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</si>
  <si>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</si>
  <si>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13.168.0020-A</t>
  </si>
  <si>
    <t>13.170.0011-0</t>
  </si>
  <si>
    <t>REVESTIMENTO DE PAREDE COM LAMBRI DE MADEIRA DE LEI,FEITO CO</t>
  </si>
  <si>
    <t>M REGUAS DE 10CM DE LARGURA,EXCLUSIVE ENTARUGAMENTO.FORNECIM</t>
  </si>
  <si>
    <t>13.170.0011-A</t>
  </si>
  <si>
    <t>13.170.0016-0</t>
  </si>
  <si>
    <t>REVESTIMENTO DE TETOS COMO FORRO OU REBAIXO, COM LAMBRI DE</t>
  </si>
  <si>
    <t>MADEIRA DE LEI,FEITO COM REGUAS DE 10CM DE LARGURA,EXCLUSIVE</t>
  </si>
  <si>
    <t>ENTARUGAMENTO.FORNECIMENTO E COLOCACAO</t>
  </si>
  <si>
    <t>13.170.0016-A</t>
  </si>
  <si>
    <t>13.170.0018-0</t>
  </si>
  <si>
    <t>REVESTIMENTO DE PAREDE OU TETO COM PLACAS DE CORTICA,DE 0,60</t>
  </si>
  <si>
    <t>X0,90M,COM 3MM DE ESPESSURA.FORNECIMENTO E COLOCACAO</t>
  </si>
  <si>
    <t>13.170.0018-A</t>
  </si>
  <si>
    <t>13.170.0020-0</t>
  </si>
  <si>
    <t>ENTARUGAMENTO PARA LAMBRI EM PAREDE FEITO COM MADEIRA DE LEI</t>
  </si>
  <si>
    <t>,DE 1.1/2"X3",COM SECAO TRAPEZOIDAL</t>
  </si>
  <si>
    <t>13.170.0020-A</t>
  </si>
  <si>
    <t>13.170.0025-0</t>
  </si>
  <si>
    <t>BARROTEAMENTO PARA FORRO FEITO COM MADEIRA DE LEI DE 2X10CM,</t>
  </si>
  <si>
    <t>ESPACADO DE 50CM</t>
  </si>
  <si>
    <t>13.170.0025-A</t>
  </si>
  <si>
    <t>13.175.0010-0</t>
  </si>
  <si>
    <t>FORRO DE PVC EM REGUAS DE 200MM DE LARGURA, ESPESSURA IGUAL</t>
  </si>
  <si>
    <t>OU SUPERIOR A 8MM, ENCAIXADOS ENTRE SI, INCLUSIVE RODAFORRO</t>
  </si>
  <si>
    <t>DE PVC PARA ACABAMENTO, ESTRUTURA EM METALON (20X20)MM E PAR</t>
  </si>
  <si>
    <t>AFUSOS DE FIXACAO. FORNECIMENTO E COLOCACAO</t>
  </si>
  <si>
    <t>13.175.0010-A</t>
  </si>
  <si>
    <t>13.180.0010-0</t>
  </si>
  <si>
    <t>FORRO DE GESSO ESTAFE,COM PLACAS DE 1,00X0,70M FUNDIDAS NA O</t>
  </si>
  <si>
    <t>BRA, PRESAS COM 6 ESBIRROS DE CANHAMO, EMBEBIDAS EM NATA DE</t>
  </si>
  <si>
    <t>GESSO E REJUNTADAS.FORNECIMENTO E COLOCACAO</t>
  </si>
  <si>
    <t>13.180.0010-A</t>
  </si>
  <si>
    <t>13.180.0015-1</t>
  </si>
  <si>
    <t>FORRO FALSO DE GESSO, COM PLACAS PRE-MOLDADAS, DE 60X60CM,DE</t>
  </si>
  <si>
    <t xml:space="preserve"> ENCAIXE, PRESAS COM 4 TIRANTES DE ARAME E REJUNTADAS. FORNE</t>
  </si>
  <si>
    <t>13.180.0015-B</t>
  </si>
  <si>
    <t>13.187.0010-0</t>
  </si>
  <si>
    <t>REVESTIMENTO DE PAREDES OU FORROS COM CHAPA DE MADEIRA MINER</t>
  </si>
  <si>
    <t>ALIZADA,PRENSADA COM CIMENTO,COM 25MM DE ESPESSURA,TERMOACUS</t>
  </si>
  <si>
    <t>TICO,RESISTENTE AO FOGO,UMIDADE,FUNGOS E INSETOS.FORNECIMENT</t>
  </si>
  <si>
    <t>13.187.0010-A</t>
  </si>
  <si>
    <t>13.190.0015-0</t>
  </si>
  <si>
    <t>FORRO TERMOACUSTICO COM PAINEL DE LA DE VIDRO,REVESTIDO POR</t>
  </si>
  <si>
    <t>PELICULAS DE PVC MICROPERFURADAS,SOBRE PERFIS METALICOS,COM</t>
  </si>
  <si>
    <t>TIRANTES RIGIDOS,EM PLACA DE 1250X625X15MM.FORNECIMENTO E CO</t>
  </si>
  <si>
    <t>13.190.0015-A</t>
  </si>
  <si>
    <t>13.193.0010-0</t>
  </si>
  <si>
    <t>FORRO EM PLACA TIPO COLMEIA,EM ALUMINIO PRE-PINTADO,MODULACA</t>
  </si>
  <si>
    <t>O DE (62X62)CM,MALHA MEDINDO APROXIMADAMENTE 5X5CM,FIXADO CO</t>
  </si>
  <si>
    <t>M PERFIL "T" APARENTE.FORNECIMENTO E COLOCACAO</t>
  </si>
  <si>
    <t>13.193.0010-A</t>
  </si>
  <si>
    <t>13.195.0010-0</t>
  </si>
  <si>
    <t>FORRO DE TABUAS DE PINUS MACHO-FEMEA,COM 10X1CM,PREGADO EM S</t>
  </si>
  <si>
    <t>ARRAFOS DE MADEIRA DE LEI DE 2X10CM,ESPACADOS DE 50CM. FORNE</t>
  </si>
  <si>
    <t>13.195.0010-A</t>
  </si>
  <si>
    <t>13.195.0015-0</t>
  </si>
  <si>
    <t>FORRO DE TABUAS DE MADEIRA DE LEI MACHO-FEMEA,COM 10X1CM,PRE</t>
  </si>
  <si>
    <t>GADO EM SARRAFOS DE MADEIRA DE LEI DE 2X10CM, ESPACADOS  DE</t>
  </si>
  <si>
    <t>50CM. FORNECIMENTO E COLOCACAO</t>
  </si>
  <si>
    <t>13.195.0015-A</t>
  </si>
  <si>
    <t>13.195.0030-0</t>
  </si>
  <si>
    <t>REVESTIMENTO EM PAREDES,COM CHAPAS DE FIBRA DE MADEIRA,ACABA</t>
  </si>
  <si>
    <t>MENTO MATE,COM ESPESSURA DE 3MM,SOBRE BASE EXISTENTE.FORNECI</t>
  </si>
  <si>
    <t>13.195.0030-A</t>
  </si>
  <si>
    <t>13.196.0010-0</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</si>
  <si>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</si>
  <si>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</si>
  <si>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</si>
  <si>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</si>
  <si>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</si>
  <si>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</si>
  <si>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13.196.0010-A</t>
  </si>
  <si>
    <t>13.196.0015-0</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</si>
  <si>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</si>
  <si>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</si>
  <si>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</si>
  <si>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</si>
  <si>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</si>
  <si>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</si>
  <si>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13.196.0015-A</t>
  </si>
  <si>
    <t>13.196.0020-0</t>
  </si>
  <si>
    <t>REVEST.VINIL,ESP.6,5;9,5 OU 12,5MM,ESTRUT.EM PERFIS TIP.TRAV</t>
  </si>
  <si>
    <t>ESSA "T" ACO GALV.ALUMINIO OU LIGAS ALUMINIO,ESP.MINIMA 0,5M</t>
  </si>
  <si>
    <t>M C/PINTURA ELETROSTATICA OU CONVENCIONAL,SUSPENSA POR MEIO</t>
  </si>
  <si>
    <t>DE PENDURAIS,FIXADOS EM ESTRUTURA SUPERIOR.FORN.E COLOCACAO</t>
  </si>
  <si>
    <t>13.196.0020-A</t>
  </si>
  <si>
    <t>13.196.0025-0</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</si>
  <si>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</si>
  <si>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</si>
  <si>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</si>
  <si>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</si>
  <si>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</si>
  <si>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</si>
  <si>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13.196.0025-A</t>
  </si>
  <si>
    <t>13.196.0030-0</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</si>
  <si>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</si>
  <si>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</si>
  <si>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</si>
  <si>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</si>
  <si>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</si>
  <si>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</si>
  <si>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13.196.0030-A</t>
  </si>
  <si>
    <t>13.196.0035-0</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</si>
  <si>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</si>
  <si>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</si>
  <si>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</si>
  <si>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</si>
  <si>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</si>
  <si>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13.196.0035-A</t>
  </si>
  <si>
    <t>13.196.0040-0</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</si>
  <si>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</si>
  <si>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</si>
  <si>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</si>
  <si>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</si>
  <si>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</si>
  <si>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13.196.0040-A</t>
  </si>
  <si>
    <t>13.196.0045-0</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</si>
  <si>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</si>
  <si>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</si>
  <si>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</si>
  <si>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</si>
  <si>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</si>
  <si>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13.196.0045-A</t>
  </si>
  <si>
    <t>13.196.0050-0</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</si>
  <si>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</si>
  <si>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</si>
  <si>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</si>
  <si>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</si>
  <si>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</si>
  <si>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</si>
  <si>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13.196.0050-A</t>
  </si>
  <si>
    <t>13.196.0080-0</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</si>
  <si>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</si>
  <si>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</si>
  <si>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</si>
  <si>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</si>
  <si>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</si>
  <si>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</si>
  <si>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13.196.0080-A</t>
  </si>
  <si>
    <t>13.196.0085-0</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</si>
  <si>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</si>
  <si>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</si>
  <si>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</si>
  <si>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</si>
  <si>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</si>
  <si>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</si>
  <si>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13.196.0085-A</t>
  </si>
  <si>
    <t>13.196.0090-0</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</si>
  <si>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</si>
  <si>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</si>
  <si>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</si>
  <si>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</si>
  <si>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</si>
  <si>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13.196.0090-A</t>
  </si>
  <si>
    <t>13.196.0095-0</t>
  </si>
  <si>
    <t>FORRO ACUSTICO ESTRUTURADO MONOLITICO DRYWALL C/CHAPA GESSO</t>
  </si>
  <si>
    <t>ACARTONADO PERFURADA/RANHURADA,LARG.1200MM,ESP.12,5MM,C/TRAT</t>
  </si>
  <si>
    <t>AMENTO JUNTAS C/MASSA E FITA P/UNIFORMIZACAO SUPERFICIE DAS</t>
  </si>
  <si>
    <t>CHAPAS GESSO ACARTONADO,CHAPAS APARAFUSADAS ESTRUTURA ACO GA</t>
  </si>
  <si>
    <t>LVANIZADO,SUSPENSA POR PENDURAIS,C/PERIMETRO ESTRUTURA DO FO</t>
  </si>
  <si>
    <t>RRO EXECUTADO C/CANTONEIRAS ACO GALVANIZADO.FORN.E COLOCACAO</t>
  </si>
  <si>
    <t>13.196.0095-A</t>
  </si>
  <si>
    <t>13.196.0100-0</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</si>
  <si>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</si>
  <si>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</si>
  <si>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</si>
  <si>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</si>
  <si>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</si>
  <si>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</si>
  <si>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13.196.0100-A</t>
  </si>
  <si>
    <t>13.196.0101-0</t>
  </si>
  <si>
    <t>FORRO REMOVIVEL COMPOSTO DE FIBRA MINERAL,COM PLACA DE BORDA</t>
  </si>
  <si>
    <t xml:space="preserve"> QUADRADA DE 625X625MM,ESP.APROXIMADA 13,0MM,C/INDICE DE ABS</t>
  </si>
  <si>
    <t>ORCAO ACUSTICA,ESTRUTURADO EM PERFIS TIPO "T" DE ACO GALVANI</t>
  </si>
  <si>
    <t>ZADO,ALUMINIO OU DE LIGAS DE ALUMINIO,ESP.MINIMA DE 0,5MM C/</t>
  </si>
  <si>
    <t>PINTURA ELETROSTATICA,SUSPENSO POR MEIO DE PENDURAIS EM ACO</t>
  </si>
  <si>
    <t>GALVANIZADO,FIXADOS EM ESTRUTURA SUPERIOR.FORN. E COLOCACAO</t>
  </si>
  <si>
    <t>13.196.0101-A</t>
  </si>
  <si>
    <t>13.196.0102-0</t>
  </si>
  <si>
    <t>FORRO REMOVIVEL COMPOSTO DE FIBRA MINERAL COM PLACA DE BORDA</t>
  </si>
  <si>
    <t xml:space="preserve"> QUADRADA DE 625X1250MM,ESP.APROXIMADA 13,0MM,C/INDICE DE AB</t>
  </si>
  <si>
    <t>SORCAO ACUSTICA,ESTRUTURADO EM PERFIS TIPO "T" DE ACO GALVAN</t>
  </si>
  <si>
    <t>IZADO,ALUMINIO OU DE LIGAS DE ALUMINIO,ESP.MINIMA DE 0,5MM C</t>
  </si>
  <si>
    <t>/PINTURA ELETROSTATICA,SUSPENSO POR MEIO DE PENDURAIS EM ACO</t>
  </si>
  <si>
    <t xml:space="preserve"> GALVANIZADO,FIXADOS EM ESTRUTURA SUPERIOR.FORN. E COLOCACAO</t>
  </si>
  <si>
    <t>13.196.0102-A</t>
  </si>
  <si>
    <t>13.196.0103-0</t>
  </si>
  <si>
    <t xml:space="preserve"> QUADRADA DE 625X625MM,ESP.APROXIMADA 15,0MM,C/INDICE DE ABS</t>
  </si>
  <si>
    <t>ZADO,ALUMINIO OU DE LIGAS DE ALUMINIO,ESP.MINIMA DE 0,5MM,C/</t>
  </si>
  <si>
    <t>13.196.0103-A</t>
  </si>
  <si>
    <t>13.196.0104-0</t>
  </si>
  <si>
    <t xml:space="preserve"> QUADRADA DE 625X1250MM,ESP.APROXIMADA 15,0MM,C/INDICE DE AB</t>
  </si>
  <si>
    <t>IZADO,ALUMINIO OU DE LIGAS DE ALUMINIO,ESP.MINIMA DE 0,5MM,C</t>
  </si>
  <si>
    <t xml:space="preserve"> GALVANIZADO,FIXADOS EM ESTRUTURA SUPERIOR.FORN.E COLOCACAO</t>
  </si>
  <si>
    <t>13.196.0104-A</t>
  </si>
  <si>
    <t>13.196.0105-0</t>
  </si>
  <si>
    <t xml:space="preserve"> QUADRADA DE 625X625MM,ESP.APROXIMADA 19,0MM,C/INDICE DE ABS</t>
  </si>
  <si>
    <t>GALVANIZADO,FIXADOS EM ESTRUTURA SUPERIOR.FORN.E COLOCACAO</t>
  </si>
  <si>
    <t>13.196.0105-A</t>
  </si>
  <si>
    <t>13.196.0107-0</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</si>
  <si>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</si>
  <si>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</si>
  <si>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</si>
  <si>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</si>
  <si>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13.196.0107-A</t>
  </si>
  <si>
    <t>13.196.0111-0</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</si>
  <si>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</si>
  <si>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</si>
  <si>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</si>
  <si>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</si>
  <si>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</si>
  <si>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</si>
  <si>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13.196.0111-A</t>
  </si>
  <si>
    <t>13.196.0112-0</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</si>
  <si>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</si>
  <si>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</si>
  <si>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</si>
  <si>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</si>
  <si>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</si>
  <si>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13.196.0112-A</t>
  </si>
  <si>
    <t>13.196.0113-0</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</si>
  <si>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</si>
  <si>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</si>
  <si>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</si>
  <si>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</si>
  <si>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</si>
  <si>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</si>
  <si>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13.196.0113-A</t>
  </si>
  <si>
    <t>13.196.0114-0</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</si>
  <si>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</si>
  <si>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</si>
  <si>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</si>
  <si>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</si>
  <si>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</si>
  <si>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</si>
  <si>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13.196.0114-A</t>
  </si>
  <si>
    <t>13.196.0115-0</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</si>
  <si>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</si>
  <si>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</si>
  <si>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</si>
  <si>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</si>
  <si>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</si>
  <si>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13.196.0115-A</t>
  </si>
  <si>
    <t>13.196.0116-0</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</si>
  <si>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</si>
  <si>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</si>
  <si>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</si>
  <si>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</si>
  <si>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</si>
  <si>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13.196.0116-A</t>
  </si>
  <si>
    <t>13.196.0117-0</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</si>
  <si>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</si>
  <si>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</si>
  <si>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</si>
  <si>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</si>
  <si>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13.196.0117-A</t>
  </si>
  <si>
    <t>13.196.0118-0</t>
  </si>
  <si>
    <t>O,RF(RESISTENTE AO FOGO),ESP.12,5MM,LARG.1200MM,PERFIS TETO</t>
  </si>
  <si>
    <t>POR MEIO DE PARAFUSOS.APLICACAO EM AREAS SECAS.FORN.E COLOC.</t>
  </si>
  <si>
    <t>13.196.0118-A</t>
  </si>
  <si>
    <t>13.196.0119-0</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</si>
  <si>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</si>
  <si>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</si>
  <si>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</si>
  <si>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</si>
  <si>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</si>
  <si>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</si>
  <si>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13.196.0119-A</t>
  </si>
  <si>
    <t>13.196.0120-0</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</si>
  <si>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</si>
  <si>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</si>
  <si>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</si>
  <si>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</si>
  <si>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</si>
  <si>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</si>
  <si>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13.196.0120-A</t>
  </si>
  <si>
    <t>13.196.0121-0</t>
  </si>
  <si>
    <t>SP.0,5MM,MONTANTES ANCORADOS NA ALVENARIA/ESTRUTURA EXISTENT</t>
  </si>
  <si>
    <t>E POR MEIO DE PERFIS DE ACO EM FORMATO DE CANTONEIRA,C/UMA C</t>
  </si>
  <si>
    <t>HAPA DE GESSO ACARTONADO,STANDARD,ADICAO DE LA MINERAL,ESP.1</t>
  </si>
  <si>
    <t>2,5MM,LARG.1200MM,APLICACAO EM AREAS SECAS.FORN.E COLOCACAO</t>
  </si>
  <si>
    <t>13.196.0121-A</t>
  </si>
  <si>
    <t>13.196.0122-0</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</si>
  <si>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</si>
  <si>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</si>
  <si>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</si>
  <si>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</si>
  <si>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</si>
  <si>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</si>
  <si>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13.196.0122-A</t>
  </si>
  <si>
    <t>13.196.0123-0</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</si>
  <si>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</si>
  <si>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</si>
  <si>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</si>
  <si>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</si>
  <si>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</si>
  <si>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</si>
  <si>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13.196.0123-A</t>
  </si>
  <si>
    <t>13.196.0124-0</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</si>
  <si>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</si>
  <si>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</si>
  <si>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</si>
  <si>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</si>
  <si>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</si>
  <si>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</si>
  <si>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13.196.0124-A</t>
  </si>
  <si>
    <t>13.196.0125-0</t>
  </si>
  <si>
    <t>ISTENTE MEIO DE PERFIS DE ACO EM FORMATO CANTONEIRA,C/UMA CH</t>
  </si>
  <si>
    <t>APA GESSO ACARTONADO,RF(RESISTENTE AO FOGO),ADICAO DE LA MIN</t>
  </si>
  <si>
    <t>ERAL,ESP.12,5MM,LARG.1200MM,EM AREAS SECAS.FORN.E COLOCACAO</t>
  </si>
  <si>
    <t>13.196.0125-A</t>
  </si>
  <si>
    <t>13.196.0126-0</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</si>
  <si>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</si>
  <si>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</si>
  <si>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</si>
  <si>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</si>
  <si>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</si>
  <si>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</si>
  <si>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13.196.0126-A</t>
  </si>
  <si>
    <t>13.196.0127-0</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</si>
  <si>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</si>
  <si>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</si>
  <si>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</si>
  <si>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</si>
  <si>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</si>
  <si>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</si>
  <si>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13.196.0127-A</t>
  </si>
  <si>
    <t>13.196.0128-0</t>
  </si>
  <si>
    <t>A,C/UMA CHAPA DE GESSO ACARTONADO,RU(RESISTENTE A UMIDADE),E</t>
  </si>
  <si>
    <t>SP.12,5MM,LARG.1200MM,APLICACAO EM AREAS SECAS.FORN.E COLOC.</t>
  </si>
  <si>
    <t>13.196.0128-A</t>
  </si>
  <si>
    <t>13.196.0129-0</t>
  </si>
  <si>
    <t xml:space="preserve"> EXISTENTE POR MEIO PERFIS ACO EM FORMATO CANTONEIRA,C/UMA C</t>
  </si>
  <si>
    <t>HAPA DE GESSO ACARTONADO,RU(RESISTENTE A UMIDADE),ADICAO LA</t>
  </si>
  <si>
    <t>MINERAL,ESP.12,5MM,LARG.1200MM.EM AREAS SECAS.FORN.COLOC.</t>
  </si>
  <si>
    <t>13.196.0129-A</t>
  </si>
  <si>
    <t>13.196.0130-0</t>
  </si>
  <si>
    <t>S ACO GALV.ESP.0,5MM,MONTANTES ANCORADOS NA ALVENARIA/ESTRUT</t>
  </si>
  <si>
    <t>URA EXISTENTE POR MEIO DE PERFIS ACO EM FORMATO CANTONEIRA,C</t>
  </si>
  <si>
    <t>/UMA CHAPA DE GESSO ACARTONADO,RF(RESISTENTE AO FOGO),ESP.12</t>
  </si>
  <si>
    <t>,5MM,LARG.1200MM,APLICACAO EM AREAS SECAS.FORN.E COLOCACAO</t>
  </si>
  <si>
    <t>13.196.0130-A</t>
  </si>
  <si>
    <t>13.196.0131-0</t>
  </si>
  <si>
    <t>HAPA DE GESSO ACARTONADO,RF(RESISTENTE AO FOGO),ADICAO DE LA</t>
  </si>
  <si>
    <t xml:space="preserve"> MINERAL,ESP.12,5MM,LARG.1200MM.EM AREAS SECAS.FORN.E COLOC.</t>
  </si>
  <si>
    <t>13.196.0131-A</t>
  </si>
  <si>
    <t>13.196.0132-0</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</si>
  <si>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</si>
  <si>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</si>
  <si>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</si>
  <si>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</si>
  <si>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</si>
  <si>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</si>
  <si>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13.196.0132-A</t>
  </si>
  <si>
    <t>13.196.0133-0</t>
  </si>
  <si>
    <t>RUTURADA C/MONTANTES SIMPLES 90MM,GUIAS HORIZONTAIS 90MM,AMB</t>
  </si>
  <si>
    <t>OS ACO GALV.ESP.0,5MM,MONTANTES ANCORADOS NA ALVENARIA/ESTRU</t>
  </si>
  <si>
    <t>TURA EXISTENTE POR MEIO PERFIS DE ACO EM FORMATO DE CANTONEI</t>
  </si>
  <si>
    <t>RA C/UMA CHAPA GESSO ACARTONADO,STANDARD,ADICAO LA MINERAL,E</t>
  </si>
  <si>
    <t>13.196.0133-A</t>
  </si>
  <si>
    <t>13.196.0134-0</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</si>
  <si>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</si>
  <si>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</si>
  <si>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</si>
  <si>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</si>
  <si>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</si>
  <si>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</si>
  <si>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13.196.0134-A</t>
  </si>
  <si>
    <t>13.196.0135-0</t>
  </si>
  <si>
    <t>A EXISTENTE POR MEIO PERFIS ACO EM FORMATO CANTONEIRA,C/UMA</t>
  </si>
  <si>
    <t>CHAPA GESSO ACARTONADO,RU(RESISTENTE A UMIDADE),ADICAO DE LA</t>
  </si>
  <si>
    <t>13.196.0135-A</t>
  </si>
  <si>
    <t>13.196.0136-0</t>
  </si>
  <si>
    <t>TURA EXISTENTE POR MEIO DE PERFIS DE ACO EM FORMATO CANTONEI</t>
  </si>
  <si>
    <t>RA C/UMA CHAPA DE GESSO ACARTONADO,RF(RESISTENTE AO FOGO),ES</t>
  </si>
  <si>
    <t>13.196.0136-A</t>
  </si>
  <si>
    <t>13.196.0137-0</t>
  </si>
  <si>
    <t>TURA EXISTENTE POR MEIO PERFIS ACO EM FORMATO CANTONEIRA,C/U</t>
  </si>
  <si>
    <t>MA CHAPA GESSO ACARTONADO,RF(RESISTENTE AO FOGO),ADICAO DE L</t>
  </si>
  <si>
    <t>A MINERAL,ESP.12,5MM,LARG.1200MM.EM AREAS SECAS.FORN.E COLOC</t>
  </si>
  <si>
    <t>13.196.0137-A</t>
  </si>
  <si>
    <t>13.196.0138-0</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</si>
  <si>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</si>
  <si>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</si>
  <si>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</si>
  <si>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</si>
  <si>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</si>
  <si>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</si>
  <si>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13.196.0138-A</t>
  </si>
  <si>
    <t>13.196.0139-0</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</si>
  <si>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</si>
  <si>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</si>
  <si>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</si>
  <si>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</si>
  <si>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</si>
  <si>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13.196.0139-A</t>
  </si>
  <si>
    <t>13.196.0140-0</t>
  </si>
  <si>
    <t>IAS HORIZONTAIS 48MM,AMBOS DE ACO GALV.C/ESP.0,5MM,C/UMA CHA</t>
  </si>
  <si>
    <t>PA DE GESSO ACARTONADO,TIPO RU(RESISTENTE A UMIDADE),ESP.12,</t>
  </si>
  <si>
    <t>5MM,LARG.1200MM,BORDA REBAIXADA,FIXADA AOS MONTANTES POR MEI</t>
  </si>
  <si>
    <t>O DE PARAFUSOS.APLICACAO EM AREAS SECAS.FORN.E COLOCACAO</t>
  </si>
  <si>
    <t>13.196.0140-A</t>
  </si>
  <si>
    <t>13.196.0141-0</t>
  </si>
  <si>
    <t>PA DE GESSO ACARTONADO,TIPO RU(RESISTENTE A UMIDADE),C/ADICA</t>
  </si>
  <si>
    <t>O LA MINERAL,ESP.12,5MM,LARG.1200MM,BORDA REBAIXADA,FIXADA A</t>
  </si>
  <si>
    <t>OS MONTANTES POR MEIO DE PARAFUSOS.APLICACAO AREAS SECAS.F/C</t>
  </si>
  <si>
    <t>13.196.0141-A</t>
  </si>
  <si>
    <t>13.196.0142-0</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</si>
  <si>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</si>
  <si>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</si>
  <si>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</si>
  <si>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</si>
  <si>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</si>
  <si>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</si>
  <si>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13.196.0142-A</t>
  </si>
  <si>
    <t>13.196.0143-0</t>
  </si>
  <si>
    <t>IAS HORIZONTAIS 48MM,AMBOS ACO GALV.ESP.0,5MM,C/UMA CHAPA DE</t>
  </si>
  <si>
    <t xml:space="preserve"> GESSO ACARTONADO,RF(RESISTENTE AO FOGO),C/ADICAO DE LA MINE</t>
  </si>
  <si>
    <t>RAL,ESP.12,5MM,LARG.1200MM,BORDA REBAIXADA,FIXADA AOS MONTAN</t>
  </si>
  <si>
    <t>TES POR MEIO DE PARAFUSOS.APLICACAO AREAS SECAS.FORN.COLOC.</t>
  </si>
  <si>
    <t>13.196.0143-A</t>
  </si>
  <si>
    <t>13.196.0144-0</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</si>
  <si>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</si>
  <si>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</si>
  <si>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</si>
  <si>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</si>
  <si>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</si>
  <si>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</si>
  <si>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13.196.0144-A</t>
  </si>
  <si>
    <t>13.196.0145-0</t>
  </si>
  <si>
    <t>ESTRUTURADA C/MONTANTES SIMPLES AUTOPORTANTES 70MM,FIXADOS A</t>
  </si>
  <si>
    <t>CHAPA DE GESSO ACARTONADO,ST(STANDARD),C/ADICAO DE LA MINERA</t>
  </si>
  <si>
    <t>L,ESP.12,5MM,LARG.1200MM,BORDA REBAIXADA,FIXADA AOS MONTANTE</t>
  </si>
  <si>
    <t>S POR MEIO DE PARAFUSOS.APLICACAO AREAS SECAS.FORN.E COLOC.</t>
  </si>
  <si>
    <t>13.196.0145-A</t>
  </si>
  <si>
    <t>13.196.0146-0</t>
  </si>
  <si>
    <t>CHAPA DE GESSO ACARTONADO,TIPO RU(RESISTENTE A UMIDADE),ESP.</t>
  </si>
  <si>
    <t>MEIO DE PARAFUSOS.APLICACAO EM AREAS SECAS.FORN.E COLOCACAO</t>
  </si>
  <si>
    <t>13.196.0146-A</t>
  </si>
  <si>
    <t>13.196.0147-0</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</si>
  <si>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</si>
  <si>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</si>
  <si>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</si>
  <si>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</si>
  <si>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</si>
  <si>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</si>
  <si>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13.196.0147-A</t>
  </si>
  <si>
    <t>13.196.0148-0</t>
  </si>
  <si>
    <t>CHAPA DE GESSO ACARTONADO,TIPO RF(RESISTENTE AO FOGO),ESP.12</t>
  </si>
  <si>
    <t>,5MM,LARG.1200MM,BORDA REBAIXADA,FIXADA AOS MONTANTES POR ME</t>
  </si>
  <si>
    <t>IO DE PARAFUSOS.APLICACAO EM AREAS SECAS.FORN.E COLOCACAO</t>
  </si>
  <si>
    <t>13.196.0148-A</t>
  </si>
  <si>
    <t>13.196.0149-0</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</si>
  <si>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</si>
  <si>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</si>
  <si>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</si>
  <si>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</si>
  <si>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</si>
  <si>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</si>
  <si>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13.196.0149-A</t>
  </si>
  <si>
    <t>13.196.0150-0</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</si>
  <si>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</si>
  <si>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</si>
  <si>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</si>
  <si>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</si>
  <si>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</si>
  <si>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</si>
  <si>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13.196.0150-A</t>
  </si>
  <si>
    <t>13.196.0151-0</t>
  </si>
  <si>
    <t>A GUIAS HORIZONTAIS 90MM,AMBOS ACO GALV.C/ESP.0,5MM,C/UMA CH</t>
  </si>
  <si>
    <t>APA DE GESSO ACARTONADO,TIPO ST(STANDARD),C/ADICAO DE LA MIN</t>
  </si>
  <si>
    <t>13.196.0151-A</t>
  </si>
  <si>
    <t>13.196.0152-0</t>
  </si>
  <si>
    <t xml:space="preserve"> CHAPA DE GESSO ACARTONADO,TIPO RU(RESISTENTE A UMIDADE),ESP</t>
  </si>
  <si>
    <t>.12,5MM,LARG.1200MM,BORDA REBAIXADA,FIXADA AOS MONTANTES POR</t>
  </si>
  <si>
    <t xml:space="preserve"> MEIO DE PARAFUSOS.APLICACAO EM AREAS SECAS.FORN.E COLOCACAO</t>
  </si>
  <si>
    <t>13.196.0152-A</t>
  </si>
  <si>
    <t>13.196.0153-0</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</si>
  <si>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</si>
  <si>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</si>
  <si>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</si>
  <si>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</si>
  <si>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</si>
  <si>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13.196.0153-A</t>
  </si>
  <si>
    <t>13.196.0154-0</t>
  </si>
  <si>
    <t xml:space="preserve"> CHAPA DE GESSO ACARTONADO,TIPO RF(RESISTENTE AO FOGO),ESP.1</t>
  </si>
  <si>
    <t>2,5MM,LARG.1200MM,BORDA REBAIXADA,FIXADA AOS MONTANTES POR M</t>
  </si>
  <si>
    <t>EIO DE PARAFUSOS.APLICACAO EM AREAS SECAS.FORN.E COLOCACAO</t>
  </si>
  <si>
    <t>13.196.0154-A</t>
  </si>
  <si>
    <t>13.196.0155-0</t>
  </si>
  <si>
    <t>UTURADA C/MONTANTES SIMPLES AUTOPORTANTES 90MM,FIXADOS A GUI</t>
  </si>
  <si>
    <t>AS HORIZONTAIS 90MM,AMBOS ACO GALV.C/ESP.0,5MM,C/UMA CHAPA D</t>
  </si>
  <si>
    <t>E GESSO ACARTONADO,RF(RESISTENTE AO FOGO),C/ADICAO DE LA MIN</t>
  </si>
  <si>
    <t>13.196.0155-A</t>
  </si>
  <si>
    <t>13.196.0156-0</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</si>
  <si>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</si>
  <si>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</si>
  <si>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</si>
  <si>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</si>
  <si>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</si>
  <si>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13.196.0156-A</t>
  </si>
  <si>
    <t>13.196.0157-0</t>
  </si>
  <si>
    <t xml:space="preserve"> CHAPAS DE GESSO ACARTONADO,ST(STANDARD),C/ADICAO DE LA MINE</t>
  </si>
  <si>
    <t>13.196.0157-A</t>
  </si>
  <si>
    <t>13.196.0158-0</t>
  </si>
  <si>
    <t xml:space="preserve"> GUIAS HORIZONTAIS 48MM,AMBOS ACO GALV.C/ESP.0,5MM,C/DUAS CH</t>
  </si>
  <si>
    <t>APAS GESSO ACARTONADO,TIPO RU(RESISTENTE A UMIDADE),E OUTRA</t>
  </si>
  <si>
    <t>TIPO ST,ESP.12,5MM,LARG.1200MM,BORDA REBAIXADA,FIX.AOS MONTA</t>
  </si>
  <si>
    <t>NTES POR MEIO PARAFUSOS.APLICACAO EM AREAS SECAS.FORN./COLOC</t>
  </si>
  <si>
    <t>13.196.0158-A</t>
  </si>
  <si>
    <t>13.196.0159-0</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</si>
  <si>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</si>
  <si>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</si>
  <si>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</si>
  <si>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</si>
  <si>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</si>
  <si>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13.196.0159-A</t>
  </si>
  <si>
    <t>13.196.0160-0</t>
  </si>
  <si>
    <t xml:space="preserve"> CHAPAS GESSO ACARTONADO,TIPO RF(RESISTENTE AO FOGO) E OUTRA</t>
  </si>
  <si>
    <t xml:space="preserve"> TIPO ST,ESP.12,5MM,LARG.1200MM,BORDA REBAIXADA,FIX.AOS MONT</t>
  </si>
  <si>
    <t>ANTES POR MEIO DE PARAFUSOS.APLICACAO AREAS SECAS.FORN/COLOC</t>
  </si>
  <si>
    <t>13.196.0160-A</t>
  </si>
  <si>
    <t>13.196.0161-0</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</si>
  <si>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</si>
  <si>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</si>
  <si>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</si>
  <si>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</si>
  <si>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</si>
  <si>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</si>
  <si>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13.196.0161-A</t>
  </si>
  <si>
    <t>13.196.0162-0</t>
  </si>
  <si>
    <t>REVESTIMENTO DRYWALL C/ESP.95MM(ESTRUTURA+CHAPA DE GESSO)EST</t>
  </si>
  <si>
    <t>IAS HORIZONTAIS 70MM,AMBOS DE ACO GALV.C/ESP.0,5MM,C/DUAS CH</t>
  </si>
  <si>
    <t>APAS DE GESSO ACARTONADO,TIPO ST(STANDARD),ESP.12,5MM,LARGUR</t>
  </si>
  <si>
    <t>A 1200MM,BORDA REBAIXADA,FIXADA AOS MONTANTES POR MEIO DE PA</t>
  </si>
  <si>
    <t>13.196.0162-A</t>
  </si>
  <si>
    <t>13.196.0163-0</t>
  </si>
  <si>
    <t>REVESTIMENTO DE DRYWALL C/ESP.95MM(ESTRUTURA+CHAPA DE GESSO)</t>
  </si>
  <si>
    <t xml:space="preserve"> GUIAS HORIZONTAIS 70MM,AMBOS DE ACO GALV.C/ESP.0,5MM,C/DUAS</t>
  </si>
  <si>
    <t>13.196.0163-A</t>
  </si>
  <si>
    <t>13.196.0164-0</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</si>
  <si>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</si>
  <si>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</si>
  <si>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</si>
  <si>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</si>
  <si>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</si>
  <si>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</si>
  <si>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13.196.0164-A</t>
  </si>
  <si>
    <t>13.196.0165-0</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</si>
  <si>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</si>
  <si>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</si>
  <si>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</si>
  <si>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</si>
  <si>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</si>
  <si>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</si>
  <si>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13.196.0165-A</t>
  </si>
  <si>
    <t>13.196.0166-0</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</si>
  <si>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</si>
  <si>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</si>
  <si>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</si>
  <si>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</si>
  <si>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</si>
  <si>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</si>
  <si>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13.196.0166-A</t>
  </si>
  <si>
    <t>13.196.0167-0</t>
  </si>
  <si>
    <t>RIZ.70MM,AMBOS ACO GALV.ESP.0,5MM,C/DUAS CHAPAS GESSO ACARTO</t>
  </si>
  <si>
    <t>NADO,SENDO UMA DO TIPO RF(RESISTENTE AO FOGO),C/ADICAO LA MI</t>
  </si>
  <si>
    <t>NERAL,E OUTRA ST,ESP.12,5MM,LARG.1200MM,BORDA REBAIXADA,FIX.</t>
  </si>
  <si>
    <t>13.196.0167-A</t>
  </si>
  <si>
    <t>13.196.0168-0</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</si>
  <si>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</si>
  <si>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</si>
  <si>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</si>
  <si>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</si>
  <si>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</si>
  <si>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13.196.0168-A</t>
  </si>
  <si>
    <t>13.196.0169-0</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</si>
  <si>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</si>
  <si>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</si>
  <si>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</si>
  <si>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</si>
  <si>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</si>
  <si>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13.196.0169-A</t>
  </si>
  <si>
    <t>13.196.0170-0</t>
  </si>
  <si>
    <t>REVESTIMENTO DRYWALL C/ESP.115MM(ESTRUTURA+CHAPA GESSO) ESTR</t>
  </si>
  <si>
    <t>UTURADA C/MONTANTES SIMPLES AUTOPORTANTES 90MM,FIX.A GUIAS H</t>
  </si>
  <si>
    <t>ORIZ.90MM,AMBOS ACO GALV.C/ESP.0,5MM,C/DUAS CHAPAS GESSO ACA</t>
  </si>
  <si>
    <t>RTONADO,SENDO UMA DO TIPO RU(RESISTENTE A UMIDADE) E OUTRA S</t>
  </si>
  <si>
    <t>13.196.0170-A</t>
  </si>
  <si>
    <t>13.196.0171-0</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</si>
  <si>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</si>
  <si>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</si>
  <si>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</si>
  <si>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</si>
  <si>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</si>
  <si>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13.196.0171-A</t>
  </si>
  <si>
    <t>13.196.0172-0</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</si>
  <si>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</si>
  <si>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</si>
  <si>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</si>
  <si>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</si>
  <si>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</si>
  <si>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</si>
  <si>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13.196.0172-A</t>
  </si>
  <si>
    <t>13.196.0173-0</t>
  </si>
  <si>
    <t>ORIZ.90MM,AMBOS ACO GALV.ESP.0,5MM,C/DUAS CHAPAS GESSO ACART</t>
  </si>
  <si>
    <t>NADO,SENDO UMA TIPO RF(RESISTENTE AO FOGO),C/ADICAO LA MINER</t>
  </si>
  <si>
    <t>AL,E OUTRA ST,ESP.12,5MM,LARG.1200MM,BORDA REBAIXADA,FIX.MON</t>
  </si>
  <si>
    <t>TANTES POR MEIO PARAFUSOS.APLICACAO AREAS SECAS.FORN.E COLOC</t>
  </si>
  <si>
    <t>13.196.0173-A</t>
  </si>
  <si>
    <t>13.197.0010-0</t>
  </si>
  <si>
    <t>REVESTIMENTO TEXTURIZADO FOSCO PARA USO EXTERNO SOBRE SUPERF</t>
  </si>
  <si>
    <t>ICIE CAMURCADA OU CONCRETO LISO,COM 2MM DE ESPESSURA,EXECUTA</t>
  </si>
  <si>
    <t>DO COM PO CREPE ATB,NA COR INDICADA,SOBRE ADITIVOS C/2 DEMAO</t>
  </si>
  <si>
    <t>S DE ACABAMENTO</t>
  </si>
  <si>
    <t>13.197.0010-A</t>
  </si>
  <si>
    <t>13.199.0010-0</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</si>
  <si>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</si>
  <si>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</si>
  <si>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</si>
  <si>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</si>
  <si>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13.199.0010-A</t>
  </si>
  <si>
    <t>13.199.0015-0</t>
  </si>
  <si>
    <t>VENEZIANA VERTICAL(BRISE SOLEIL)DE CHAPA DE ALUMINIO,COM 1,2</t>
  </si>
  <si>
    <t>MM DE ESPESSURA,FIXADO EM CANTONEIRAS DE ACO APARAFUSADAS,E</t>
  </si>
  <si>
    <t>MEDIDA PELA AREA COLOCADA.FORNECIMENTO E COLOCACAO</t>
  </si>
  <si>
    <t>13.199.0015-A</t>
  </si>
  <si>
    <t>13.200.0010-0</t>
  </si>
  <si>
    <t>REVESTIMENTO EM CHAPA LAMINADA COM ACABAMENTO TEXTURIZADO,DE</t>
  </si>
  <si>
    <t xml:space="preserve"> 1,3MM DE ESPESSURA,EM PAREDES, SOBRE REVESTIMENTO LIXADO E</t>
  </si>
  <si>
    <t>ESCOVADO</t>
  </si>
  <si>
    <t>13.200.0010-A</t>
  </si>
  <si>
    <t>13.200.0015-1</t>
  </si>
  <si>
    <t>REVESTIMENTO EM CHAPA LAMINADA COM ACABAMENTO BRILHANTE,DE 0</t>
  </si>
  <si>
    <t>,8MM DE ESPESSURA,SOBRE PECAS DE MADEIRA AMPLAS,COMO PORTAS,</t>
  </si>
  <si>
    <t>MESAS,ARMARIOS E PRATELEIRAS FUNDAS</t>
  </si>
  <si>
    <t>13.200.0015-B</t>
  </si>
  <si>
    <t>13.200.0020-0</t>
  </si>
  <si>
    <t>,8MM DE ESPESSURA,SOBRE PECAS AMPLAS EM UMA SO DIMENSAO,COMO</t>
  </si>
  <si>
    <t>PRATELEIRAS COMUNS,CAIXOES DE ESQUADRIAS E COLUNAS PRISMATIC</t>
  </si>
  <si>
    <t>AS</t>
  </si>
  <si>
    <t>13.200.0020-A</t>
  </si>
  <si>
    <t>13.200.0025-0</t>
  </si>
  <si>
    <t>REVESTIMENTO EM CHAPA LAMINADA COM ACABAMENTO BRILHANTE, DE</t>
  </si>
  <si>
    <t>0,8MM DE ESPESSURA, SOBRE GAVETAS, ARMARIOS, CONSOLOS, MESAS</t>
  </si>
  <si>
    <t xml:space="preserve"> PEQUENAS E MOLDURAS</t>
  </si>
  <si>
    <t>13.200.0025-A</t>
  </si>
  <si>
    <t>13.205.0010-0</t>
  </si>
  <si>
    <t>PROTETOR DE PAREDE(BATE-MACA), COM 20CM DE LARGURA, VINIL DE</t>
  </si>
  <si>
    <t xml:space="preserve"> ALTO IMPACTO,ANTICHAMA E LAVAVEL,ACABAMENTO TEXTURIZADO,REF</t>
  </si>
  <si>
    <t>ORCOS EM NEOPRENE E FIXADO COM SUPORTES DE ALUMINIO RESISTEN</t>
  </si>
  <si>
    <t>TES.FORNECIMENTO E COLOCACAO</t>
  </si>
  <si>
    <t>13.205.0010-A</t>
  </si>
  <si>
    <t>13.205.0015-0</t>
  </si>
  <si>
    <t>PROTETOR DE PAREDE(BATE-MACA),TIPO CORRIMAO,COM LARGURA DE A</t>
  </si>
  <si>
    <t>PROXIMADAMENTE 14CM,VINIL DE ALTO IMPACTO,ANTICHAMA E LAVAVE</t>
  </si>
  <si>
    <t>L,ACABAMENTO TEXTURIZADO,REFORCOS EM NEOPRENE E FIXADO COM S</t>
  </si>
  <si>
    <t>UPORTES DE ALUMINIO RESISTENTES.FORNECIMENTO E COLOCACAO</t>
  </si>
  <si>
    <t>13.205.0015-A</t>
  </si>
  <si>
    <t>13.205.0020-0</t>
  </si>
  <si>
    <t>PROTETOR DE PAREDE(BATE-MACA),COM 12,7CM DE LARGURA,VINIL DE</t>
  </si>
  <si>
    <t>13.205.0020-A</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</si>
  <si>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</si>
  <si>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</si>
  <si>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</si>
  <si>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</si>
  <si>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</si>
  <si>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</si>
  <si>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</si>
  <si>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13.205.0025-0</t>
  </si>
  <si>
    <t>PROTECAO DE PORTAS EM VINIL DE ALTO IMPACTO,COM ACABAMENTO T</t>
  </si>
  <si>
    <t>EXTURIZADO,VARIAS CORES.FORNECIMENTO E COLOCACAO</t>
  </si>
  <si>
    <t>13.205.0025-A</t>
  </si>
  <si>
    <t>13.301.0080-1</t>
  </si>
  <si>
    <t>PISO CIMENTADO,COM 1,5CM DE ESPESSURA,COM ARGAMASSA DE CIMEN</t>
  </si>
  <si>
    <t>TO E AREIA,NO TRACO 1:3,ALISADO A COLHER, SOBRE BASE EXISTEN</t>
  </si>
  <si>
    <t>TE</t>
  </si>
  <si>
    <t>13.301.0080-B</t>
  </si>
  <si>
    <t>13.301.0081-0</t>
  </si>
  <si>
    <t>TO E AREIA, NO TRACO 1:3, COM ACABAMENTO ASPERO, SOBRE BASE</t>
  </si>
  <si>
    <t>EXISTENTE</t>
  </si>
  <si>
    <t>13.301.0081-A</t>
  </si>
  <si>
    <t>13.301.0082-0</t>
  </si>
  <si>
    <t>TO E AREIA,NO TRACO 1:3,ALISADO A COLHER,COM CORANTE, SOBRE</t>
  </si>
  <si>
    <t>BASE EXISTENTE</t>
  </si>
  <si>
    <t>13.301.0082-A</t>
  </si>
  <si>
    <t>13.301.0083-0</t>
  </si>
  <si>
    <t>TO E AREIA,NO TRACO 1:3,ALISADO A COLHER,COM IMPERMEABILIZAN</t>
  </si>
  <si>
    <t>TE DE PEGA NORMAL ADICIONADO A AGUA DA ARGAMASSA NA DOSAGEM</t>
  </si>
  <si>
    <t>1:2,COM CORANTE,SOBRE BASE EXISTENTE</t>
  </si>
  <si>
    <t>13.301.0083-A</t>
  </si>
  <si>
    <t>13.301.0085-0</t>
  </si>
  <si>
    <t>TO E AREIA,NO TRACO 1:3,ALISADO A COLHER,COM JUNTAS BATIDAS</t>
  </si>
  <si>
    <t>FORMANDO QUADROS,SOBRE BASE EXISTENTE</t>
  </si>
  <si>
    <t>13.301.0085-A</t>
  </si>
  <si>
    <t>13.301.0090-0</t>
  </si>
  <si>
    <t>TO E AREIA,NO TRACO 1:3,ALISADO A COLHER,COM NOVO ALISAMENTO</t>
  </si>
  <si>
    <t>, SOBRE PO DE CIMENTO ESPARGIDO E MOLHADO,SOBRE BASE EXISTEN</t>
  </si>
  <si>
    <t>13.301.0090-A</t>
  </si>
  <si>
    <t>13.301.0092-0</t>
  </si>
  <si>
    <t>RODAPE DE ARGAMASSA DE CIMENTO E AREIA,NO TRACO 1:3,COM 15CM</t>
  </si>
  <si>
    <t xml:space="preserve"> DE ALTURA E 2CM DE ESPESSURA,SOBRE PAREDE EM OSSO</t>
  </si>
  <si>
    <t>13.301.0092-A</t>
  </si>
  <si>
    <t>13.301.0093-0</t>
  </si>
  <si>
    <t xml:space="preserve"> DE ALTURA E 2CM DE ESPESSURA,SOBRE PAREDE EM OSSO,COM CORAN</t>
  </si>
  <si>
    <t>13.301.0093-A</t>
  </si>
  <si>
    <t>13.301.0094-0</t>
  </si>
  <si>
    <t>RODAPE DE ARGAMASSA DE CIMENTO E AREIA,NO TRACO 1:3,COM 7CM</t>
  </si>
  <si>
    <t>DE ALTURA E 2CM DE ESPESSURA,SOBRE PAREDE DE OSSO</t>
  </si>
  <si>
    <t>13.301.0094-A</t>
  </si>
  <si>
    <t>13.301.0095-0</t>
  </si>
  <si>
    <t>PISO CIMENTADO IMPERMEAVEL,COM 1,5CM DE ESPESSURA,DE ARGAMAS</t>
  </si>
  <si>
    <t>SA DE CIMENTO E AREIA,NO TRACO 1:3 E IMPERMEABILIZANTE DE PE</t>
  </si>
  <si>
    <t>GA NORMAL ADICIONADO A AGUA DA ARGAMASSA NA DOSAGEM DE 1:12,</t>
  </si>
  <si>
    <t>ALISADO A COLHER,SOBRE BASE OU CONTRAPISO EXISTENTE</t>
  </si>
  <si>
    <t>13.301.0095-A</t>
  </si>
  <si>
    <t>13.301.0100-0</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</si>
  <si>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</si>
  <si>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</si>
  <si>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</si>
  <si>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</si>
  <si>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</si>
  <si>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13.301.0100-A</t>
  </si>
  <si>
    <t>13.301.0105-0</t>
  </si>
  <si>
    <t>RODAPE DE CIMENTADO IMPERMEAVEL COM 7CM DE ALTURA E 2CM DE E</t>
  </si>
  <si>
    <t>SPESSURA, EM ARGAMASSA DE CIMENTO E AREIA, NO TRACO 1:3 E IM</t>
  </si>
  <si>
    <t>PERMEABILIZANTE DE PEGA NORMAL  ADICIONADO A AGUA DA ARGAMAS</t>
  </si>
  <si>
    <t>SA NA DOSAGEM DE 1:12,ALISADO A COLHER,SOBRE PAREDE EM OSSO</t>
  </si>
  <si>
    <t>13.301.0105-A</t>
  </si>
  <si>
    <t>13.301.0110-0</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</si>
  <si>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</si>
  <si>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</si>
  <si>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</si>
  <si>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</si>
  <si>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</si>
  <si>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13.301.0110-A</t>
  </si>
  <si>
    <t>13.301.0115-0</t>
  </si>
  <si>
    <t>RODAPE DE CIMENTADO IMPERMEAVEL COM 25CM DE ALTURA E 3CM DE</t>
  </si>
  <si>
    <t>ESPESSURA, EM ARGAMASSA DE CIMENTO E AREIA, NO TRACO 1:3  E</t>
  </si>
  <si>
    <t>13.301.0115-A</t>
  </si>
  <si>
    <t>13.301.0117-0</t>
  </si>
  <si>
    <t>CONTRAPISO,BASE OU CAMADA REGULARIZADORA EXECUTADA COM ARGAM</t>
  </si>
  <si>
    <t>ASSA DE CIMENTO E AREIA,NO TRACO 1:4,NA ESPESSURA DE 1CM</t>
  </si>
  <si>
    <t>13.301.0117-A</t>
  </si>
  <si>
    <t>13.301.0118-0</t>
  </si>
  <si>
    <t>ASSA DE CIMENTO A AREIA,NO TRACO 1:4,NA ESPESSURA DE 1,5CM</t>
  </si>
  <si>
    <t>13.301.0118-A</t>
  </si>
  <si>
    <t>13.301.0119-0</t>
  </si>
  <si>
    <t>CONTRAPISO,BASE OU CAMADA REGULARIZADORA,EXECUTADA COM ARGAM</t>
  </si>
  <si>
    <t>ASSA DE CIMENTO A AREIA,NO TRACO 1:4,NA ESPESSURA DE 2CM</t>
  </si>
  <si>
    <t>13.301.0119-A</t>
  </si>
  <si>
    <t>13.301.0120-1</t>
  </si>
  <si>
    <t>ASSA DE CIMNENTO E AREIA,NO TRACO 1:4,NA ESPESSURA DE 2,5CM</t>
  </si>
  <si>
    <t>13.301.0120-B</t>
  </si>
  <si>
    <t>13.301.0125-1</t>
  </si>
  <si>
    <t>ASSA DE CIMENTO E AREIA,NO TRACO 1:4,NA ESPESSURA DE 3CM</t>
  </si>
  <si>
    <t>13.301.0125-B</t>
  </si>
  <si>
    <t>13.301.0130-1</t>
  </si>
  <si>
    <t>ASSA DE CIMENTO E AREIA,NO TRACO 1:4,NA ESPESSURA DE 3,5CM</t>
  </si>
  <si>
    <t>13.301.0130-B</t>
  </si>
  <si>
    <t>13.301.0131-0</t>
  </si>
  <si>
    <t>ASSA DE CIMENTO E AREIA,NO TRACO 1:4,NA ESPESSURA DE 4CM</t>
  </si>
  <si>
    <t>13.301.0131-A</t>
  </si>
  <si>
    <t>13.301.0132-0</t>
  </si>
  <si>
    <t>ASSA DE CIMENTO E AREIA,NO TRACO 1:4,NA ESPESSURA DE 5CM</t>
  </si>
  <si>
    <t>13.301.0132-A</t>
  </si>
  <si>
    <t>13.301.0133-0</t>
  </si>
  <si>
    <t>ASSA DE CIMENTO E AREIA,NO TRACO 1:4,NA ESPESSURA DE 6CM</t>
  </si>
  <si>
    <t>13.301.0133-A</t>
  </si>
  <si>
    <t>13.301.0134-0</t>
  </si>
  <si>
    <t>CONTRAPISO,BASE OU CAMADA REGULARIZADORA EXECUTADA,COM ARGAM</t>
  </si>
  <si>
    <t>ASSA DE CIMENTO E AREIA,NO TRACO 1:4,NA ESPESSURA DE 6,5CM</t>
  </si>
  <si>
    <t>13.301.0134-A</t>
  </si>
  <si>
    <t>13.301.0140-0</t>
  </si>
  <si>
    <t>ASSA DE CIMENTO E AREIA,NO TRACO 1:4,NA ESPESSURA DE 8CM</t>
  </si>
  <si>
    <t>13.301.0140-A</t>
  </si>
  <si>
    <t>13.301.0500-0</t>
  </si>
  <si>
    <t>RECOMPOSICAO DE PISO CIMENTADO,COM ARGAMASSA DE CIMENTO E AR</t>
  </si>
  <si>
    <t>EIA, NO TRACO 1:3, COM 2CM DE ESPESSURA, EXCLUSIVE BASE  DE</t>
  </si>
  <si>
    <t>CONCRETO</t>
  </si>
  <si>
    <t>13.301.0500-A</t>
  </si>
  <si>
    <t>13.301.0505-0</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</si>
  <si>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</si>
  <si>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</si>
  <si>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</si>
  <si>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</si>
  <si>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</si>
  <si>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13.301.0505-A</t>
  </si>
  <si>
    <t>13.301.0510-0</t>
  </si>
  <si>
    <t>RECOMPOSICAO DE PISO DE CONCRETO SIMPLES,COM RESISTENCIA DE</t>
  </si>
  <si>
    <t>15MPA,COM 8CM DE ESPESSURA,INCLUSIVE DEMOLICAO COM EQUIPAMEN</t>
  </si>
  <si>
    <t>TO DE AR COMPRIMIDO DO PISO</t>
  </si>
  <si>
    <t>13.301.0510-A</t>
  </si>
  <si>
    <t>13.302.0010-0</t>
  </si>
  <si>
    <t>CAMADA DE BRITA 1,COM ESPESSURA ESTIMADA DE 3CM,ESPALHAMENTO</t>
  </si>
  <si>
    <t>13.302.0010-A</t>
  </si>
  <si>
    <t>13.330.0010-0</t>
  </si>
  <si>
    <t>ASSENTAMENTO DE LADRILHOS,EXCLUSIVE ESTES,EM PISOS DE SUPERF</t>
  </si>
  <si>
    <t>ICIE EM OSSO,COM NATA DE CIMENTO SOBRE ARGAMASSA DE CIMENTO,</t>
  </si>
  <si>
    <t>SAIBRO E AREIA,NO TRACO 1:3:3,ESPESSURA MEDIA DE 3,5CM,REJUN</t>
  </si>
  <si>
    <t>TAMENTO COM CIMENTO BRANCO E CORANTE</t>
  </si>
  <si>
    <t>13.330.0010-A</t>
  </si>
  <si>
    <t>13.330.0012-0</t>
  </si>
  <si>
    <t>ASSENTAMENTO DE LADRILHOS,EXCLUSIVE ESTES,EM PISO DE SUPERFI</t>
  </si>
  <si>
    <t>CIE EM OSSO,COM NATA DE CIMENTO SOBRE ARGAMASSA DE CIMENTO,</t>
  </si>
  <si>
    <t>CAL HIDRATADA ADITIVADA E AREIA,NO TRACO 1:1:10, COM ESPESSU</t>
  </si>
  <si>
    <t>RA DE 3,5CM E REJUNTAMENTO COM CIMENTO BRANCO E CORANTE</t>
  </si>
  <si>
    <t>13.330.0012-A</t>
  </si>
  <si>
    <t>13.330.0015-0</t>
  </si>
  <si>
    <t>CIE EM OSSO, COM ARGAMASSA(PRONTA)COLANTE E REJUNTAMENTO IND</t>
  </si>
  <si>
    <t>USTRIALIZADO</t>
  </si>
  <si>
    <t>13.330.0015-A</t>
  </si>
  <si>
    <t>13.330.0018-0</t>
  </si>
  <si>
    <t>ASSENTAMENTO DE PISO VINILICO,EXCLUSIVE ESTE,COMPREENDENDO</t>
  </si>
  <si>
    <t>REGULARIZACAO COM ARGAMASSA DE CIMENTO E AREIA,NO TRACO 1:4,</t>
  </si>
  <si>
    <t>LIXAMENTO MECANICO COM ESMERIL E LIMPEZA COM JATO D'AGUA</t>
  </si>
  <si>
    <t>13.330.0018-A</t>
  </si>
  <si>
    <t>13.330.0020-0</t>
  </si>
  <si>
    <t>ASSENTAMENTO DE PISOS DE MARMORE OU GRANITO,EXCLUSIVE ESTES,</t>
  </si>
  <si>
    <t>EM PLACAS,EM SUPERFICIE EM OSSO,COM NATA DE CIMENTO SOBRE AR</t>
  </si>
  <si>
    <t>GAMASSA DE CIMENTO,AREIA E SAIBRO,NO TRACO 1:2:2,COM ESPESSU</t>
  </si>
  <si>
    <t>RA MEDIA DE 3,5CM E REJUNTAMENTO DE CIMENTO BRANCO E CORANTE</t>
  </si>
  <si>
    <t>13.330.0020-A</t>
  </si>
  <si>
    <t>13.330.0022-0</t>
  </si>
  <si>
    <t>GAMASSA DE CIMENTO,CAL HIDRATADA ADITIVADA E AREIA,NO TRACO</t>
  </si>
  <si>
    <t>1:1:10,COM ESPESSURA DE 3,5CM E REJUNTAMENTO PRONTO</t>
  </si>
  <si>
    <t>13.330.0022-A</t>
  </si>
  <si>
    <t>13.330.0023-0</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</si>
  <si>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</si>
  <si>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</si>
  <si>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</si>
  <si>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</si>
  <si>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</si>
  <si>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13.330.0023-A</t>
  </si>
  <si>
    <t>13.330.0024-0</t>
  </si>
  <si>
    <t>CIMENTO SOBRE ARGAMASSA DE CIMENTO,CAL HIDRATADA ADITIVADA E</t>
  </si>
  <si>
    <t xml:space="preserve"> AREIA,NO TRACO 1:1:10,COM ESPESSURA DE 3,5CM E REJUNTAMENTO</t>
  </si>
  <si>
    <t xml:space="preserve"> PRONTO</t>
  </si>
  <si>
    <t>13.330.0024-A</t>
  </si>
  <si>
    <t>13.330.0025-0</t>
  </si>
  <si>
    <t>ASSENTAMENTO DE LAJOES OU PLACAS DE GRANITO EM CALCADAS DE L</t>
  </si>
  <si>
    <t>OGRADOUROS OU SUPERFICIES NIVELADAS,COM REJUNTAMENTO DE ARGA</t>
  </si>
  <si>
    <t>MASSA DE CIMENTO E AREIA,NO TRACO 1:3,EXCLUSIVE O FORNECIMEN</t>
  </si>
  <si>
    <t>TO DAS PEDRAS</t>
  </si>
  <si>
    <t>13.330.0025-A</t>
  </si>
  <si>
    <t>13.330.0028-0</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</si>
  <si>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</si>
  <si>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</si>
  <si>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</si>
  <si>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</si>
  <si>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</si>
  <si>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13.330.0028-A</t>
  </si>
  <si>
    <t>13.330.0030-0</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</si>
  <si>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</si>
  <si>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</si>
  <si>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</si>
  <si>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</si>
  <si>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</si>
  <si>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13.330.0030-A</t>
  </si>
  <si>
    <t>13.330.0031-0</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</si>
  <si>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</si>
  <si>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</si>
  <si>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</si>
  <si>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</si>
  <si>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</si>
  <si>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13.330.0031-A</t>
  </si>
  <si>
    <t>13.330.0033-0</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</si>
  <si>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</si>
  <si>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</si>
  <si>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</si>
  <si>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</si>
  <si>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</si>
  <si>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13.330.0033-A</t>
  </si>
  <si>
    <t>13.330.0034-0</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</si>
  <si>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</si>
  <si>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</si>
  <si>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</si>
  <si>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</si>
  <si>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</si>
  <si>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13.330.0034-A</t>
  </si>
  <si>
    <t>13.330.0035-0</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</si>
  <si>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</si>
  <si>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</si>
  <si>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</si>
  <si>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</si>
  <si>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</si>
  <si>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13.330.0035-A</t>
  </si>
  <si>
    <t>13.330.0036-0</t>
  </si>
  <si>
    <t>ASSENTAMENTO DE RODAPE DE MARMORE OU GRANITO,COM 30CM DE ALT</t>
  </si>
  <si>
    <t>URA, EXCLUSIVE ESTES, ASSENTES EM PAREDE EM OSSO, COM  ARGA</t>
  </si>
  <si>
    <t>13.330.0036-A</t>
  </si>
  <si>
    <t>13.330.0052-0</t>
  </si>
  <si>
    <t>REVESTIMENTO DE PISO COM LADRILHOS CERAMICOS ESMALTADOS,COM</t>
  </si>
  <si>
    <t>MEDIDAS EM TORNO DE (45X45)CM,COM RESISTENCIA A ABRASAO P.E.</t>
  </si>
  <si>
    <t>I.-V,CONFORME ABNT NBR 16928,ASSENTES EM SUPERFICIE EM OSSO,</t>
  </si>
  <si>
    <t>COM NATA SOBRE A ARGAMASSA DE CIMENTO,SAIBRO E AREIA,NO TRAC</t>
  </si>
  <si>
    <t>O 1:3:3,REJUNTAMENTO COM CIMENTO BRANCO E CORANTE</t>
  </si>
  <si>
    <t>13.330.0052-A</t>
  </si>
  <si>
    <t>13.330.0053-0</t>
  </si>
  <si>
    <t>COM ARGAMASSA COLANTE E REJUNTAMENTO PRONTO</t>
  </si>
  <si>
    <t>13.330.0053-A</t>
  </si>
  <si>
    <t>13.330.0060-0</t>
  </si>
  <si>
    <t>REVESTIMENTO DE PISO,COM LADRILHOS CERAMICOS ESMALTADOS,COM</t>
  </si>
  <si>
    <t>MEDIDAS EM TORNO DE (20X20)CM E 6,5MM DE ESPESSURA,COM RESIS</t>
  </si>
  <si>
    <t>TENCIA A ABRASAO P.E.I.-IV,CONFORME ABNT NBR 16928,ASSENTES</t>
  </si>
  <si>
    <t>EM SUPERFICIE EM OSSO,COM NATA SOBRE A ARGAMASSA DE CIMENTO,</t>
  </si>
  <si>
    <t>SAIBRO E AREIA,NO TRACO 1:3:3,REJUNTAMENTO COM CIMENTO BRANC</t>
  </si>
  <si>
    <t>O E CORANTE</t>
  </si>
  <si>
    <t>13.330.0060-A</t>
  </si>
  <si>
    <t>13.330.0061-0</t>
  </si>
  <si>
    <t>EM SUPERFICIE EM OSSO COM ARGAMASSA COLANTE E REJUNTAMENTO I</t>
  </si>
  <si>
    <t>NDUSTRIALIZADO</t>
  </si>
  <si>
    <t>13.330.0061-A</t>
  </si>
  <si>
    <t>13.330.0070-0</t>
  </si>
  <si>
    <t>REVESTIMENTO DE PISOS COM LADRILHOS CERAMICOS ANTIDERRAPANTE</t>
  </si>
  <si>
    <t>S,COM MEDIDAS EM TORNO DE (11,6X24)CM COM ESPESSURA DE 9MM,A</t>
  </si>
  <si>
    <t>SSENTES COMO EM 13.330.0052,CORES:PESSEGO,VERMELHO E CASTOR</t>
  </si>
  <si>
    <t>13.330.0070-A</t>
  </si>
  <si>
    <t>13.330.0071-0</t>
  </si>
  <si>
    <t>S,COM MEDIDAS EM TORNO DE (11,6X24)CM,COM ESPESSURA DE 9MM,A</t>
  </si>
  <si>
    <t>SSENTES EM SUPERFICIE EM OSSO,COM ARGAMASSA COLANTE E REJUNT</t>
  </si>
  <si>
    <t>AMENTO PRONTO,CORES:PESSEGO,VERMELHO E CASTOR.</t>
  </si>
  <si>
    <t>13.330.0071-A</t>
  </si>
  <si>
    <t>13.330.0075-0</t>
  </si>
  <si>
    <t>REVESTIMENTO DE PISO COM LADRILHO CERAMICO,ANTIDERRAPANTE,CO</t>
  </si>
  <si>
    <t>M MEDIDAS EM TORNO DE (45X45)CM,RESISTENCIA A ABRASAO P.E.I.</t>
  </si>
  <si>
    <t>-IV,ASSENTES EM SUPERFICIE COM NATA DE CIMENTO SOBRE ARGAMAS</t>
  </si>
  <si>
    <t>SA DE CIMENTO,AREIA E SAIBRO,NO TRACO 1:3:3,REJUNTAMENTO COM</t>
  </si>
  <si>
    <t xml:space="preserve"> CIMENTO BRANCO E CORANTE</t>
  </si>
  <si>
    <t>13.330.0075-A</t>
  </si>
  <si>
    <t>13.330.0076-0</t>
  </si>
  <si>
    <t>REVESTIMENTO DE PISO COM LADRILHO CERAMICO,ANTIDERRAPANTE,ME</t>
  </si>
  <si>
    <t>DIDAS EM TORNO DE (45X45)CM,RESISTENCIA A ABRASAO P.E.I.-IV,</t>
  </si>
  <si>
    <t>ASSENTES EM SUPERFICIE EM OSSO,COM ARGAMASSA COLANTE E REJUN</t>
  </si>
  <si>
    <t>13.330.0076-A</t>
  </si>
  <si>
    <t>13.330.0078-0</t>
  </si>
  <si>
    <t>REVESTIMENTO DE PISO COM MOSAICO DE AZULEJOS DE VARIAS ORIGE</t>
  </si>
  <si>
    <t>NS,COM ARGAMASSA DE CIMENTO E AREIA,NO TRACO 1:3,SOBRE BASE</t>
  </si>
  <si>
    <t>JA EXISTENTE</t>
  </si>
  <si>
    <t>13.330.0078-A</t>
  </si>
  <si>
    <t>13.330.0079-0</t>
  </si>
  <si>
    <t>NS,ASSENTES EM SUPERFICIE EM OSSO,COM ARGAMASSA COLANTE E RE</t>
  </si>
  <si>
    <t>JUNTAMENTO PRONTO</t>
  </si>
  <si>
    <t>13.330.0079-A</t>
  </si>
  <si>
    <t>13.330.0100-0</t>
  </si>
  <si>
    <t>RODAPE COM LADRILHO CERAMICO,COM 7,5 A 10CM DE ALTURA,ASSENT</t>
  </si>
  <si>
    <t>E CONFORME ITEM 13.025.0016</t>
  </si>
  <si>
    <t>13.330.0100-A</t>
  </si>
  <si>
    <t>13.330.0101-0</t>
  </si>
  <si>
    <t>ES CONFORME ITEM 13.025.0058</t>
  </si>
  <si>
    <t>13.330.0101-A</t>
  </si>
  <si>
    <t>13.330.0110-0</t>
  </si>
  <si>
    <t>RODAPE COM LADRILHO CERAMICO,COM 15CM DE ALTURA,ASSENTE CONF</t>
  </si>
  <si>
    <t>ORME ITEM 13.025.0016</t>
  </si>
  <si>
    <t>13.330.0110-A</t>
  </si>
  <si>
    <t>13.330.0111-0</t>
  </si>
  <si>
    <t>RODAPE COM LADRILHO CERAMICO,COM 15CM DE ALTURA,ASSENTES CON</t>
  </si>
  <si>
    <t>FORME ITEM 13.025.0058</t>
  </si>
  <si>
    <t>13.330.0111-A</t>
  </si>
  <si>
    <t>13.330.0500-0</t>
  </si>
  <si>
    <t>RECOMPOSICAO DE PISO DE CERAMICAS,EXCLUSIVE ESTAS,INCLUSIVE</t>
  </si>
  <si>
    <t>MAO-DE-OBRA TOTAL E MATERIAIS DE ASSENTAMENTO E REJUNTAMENTO</t>
  </si>
  <si>
    <t xml:space="preserve"> COMO EM 13.330.0010</t>
  </si>
  <si>
    <t>13.330.0500-A</t>
  </si>
  <si>
    <t>13.331.0015-0</t>
  </si>
  <si>
    <t>REVESTIMENTO DE PISO CERAMICO EM PORCELANATO,ACABAMENTO DA B</t>
  </si>
  <si>
    <t>ORDA RETIFICADO,NO FORMATO (60X60)CM,PARA USO EM AREAS COMER</t>
  </si>
  <si>
    <t>CIAIS COM TRAFEGO INTENSO,CONFORME ABNT NBR ISO 13006,ASSENT</t>
  </si>
  <si>
    <t>E EM SUPERFICIE NIVELADA COM ARGAMASSA COLANTE E REJUNTAMENT</t>
  </si>
  <si>
    <t>O PRONTO</t>
  </si>
  <si>
    <t>13.331.0015-A</t>
  </si>
  <si>
    <t>13.331.0017-0</t>
  </si>
  <si>
    <t>E EM SUPERFICIE NIVELADA,EXCLUSIVE ARGAMASSA E REJUNTAMENTO</t>
  </si>
  <si>
    <t>13.331.0017-A</t>
  </si>
  <si>
    <t>13.331.0020-0</t>
  </si>
  <si>
    <t>ORDA RETIFICADO,NO FORMATO (90X90)CM,PARA USO EM AREAS COMER</t>
  </si>
  <si>
    <t>13.331.0020-A</t>
  </si>
  <si>
    <t>13.331.0022-0</t>
  </si>
  <si>
    <t>13.331.0022-A</t>
  </si>
  <si>
    <t>13.331.0025-0</t>
  </si>
  <si>
    <t>ORDA RETIFICADO,NO FORMATO (120X120)CM,PARA USO EM AREAS COM</t>
  </si>
  <si>
    <t>ERCIAIS COM TRAFEGO INTENSO,CONFORME ABNT NBR ISO 13006,ASSE</t>
  </si>
  <si>
    <t>NTE EM SUPERFICIE NIVELADA COM ARGAMASSA COLANTE E REJUNTAME</t>
  </si>
  <si>
    <t>13.331.0025-A</t>
  </si>
  <si>
    <t>13.331.0027-0</t>
  </si>
  <si>
    <t>NTE EM SUPERFICIE NIVELADA,EXCLUSIVE ARGAMASSA E REJUNTAMENT</t>
  </si>
  <si>
    <t>13.331.0027-A</t>
  </si>
  <si>
    <t>13.331.0030-0</t>
  </si>
  <si>
    <t>ORDA RETIFICADO,NO FORMATO (60X120)CM,PARA USO EM AREAS COME</t>
  </si>
  <si>
    <t>RCIAIS COM TRAFEGO INTENSO,CONFORME ABNT NBR ISO 13006,ASSEN</t>
  </si>
  <si>
    <t>TE EM SUPERFICIE NIVELADA COM ARGAMASSA COLANTE E REJUNTAMEN</t>
  </si>
  <si>
    <t>TO PRONTO</t>
  </si>
  <si>
    <t>13.331.0030-A</t>
  </si>
  <si>
    <t>13.331.0032-0</t>
  </si>
  <si>
    <t>TE EM SUPERFICIE NIVELADA,EXCLUSIVE ARGAMASSA E REJUNTAMENTO</t>
  </si>
  <si>
    <t>13.331.0032-A</t>
  </si>
  <si>
    <t>13.331.0035-0</t>
  </si>
  <si>
    <t>ORDA RETIFICADO,NO FORMATO (20X120)CM,PARA USO EM AREAS COME</t>
  </si>
  <si>
    <t>13.331.0035-A</t>
  </si>
  <si>
    <t>13.331.0037-0</t>
  </si>
  <si>
    <t>13.331.0037-A</t>
  </si>
  <si>
    <t>13.331.0051-0</t>
  </si>
  <si>
    <t>RODAPE DE CERAMICA EM PORCELANATO,COM 7,5 A 10CM DE ALTURA,A</t>
  </si>
  <si>
    <t>SSENTE CONFORME ITEM 13.025.0058.FEITO A PARTIR DE PLACA DE</t>
  </si>
  <si>
    <t>PORCELANATO COM AREA INFERIOR A 1,00M2</t>
  </si>
  <si>
    <t>13.331.0051-A</t>
  </si>
  <si>
    <t>13.331.0052-0</t>
  </si>
  <si>
    <t>PORCELANATO COM AREA SUPERIOR A 1,00M2</t>
  </si>
  <si>
    <t>13.331.0052-A</t>
  </si>
  <si>
    <t>13.331.0055-0</t>
  </si>
  <si>
    <t>RODAPE DE CERAMICA EM PORCELANATO,COM 15CM DE ALTURA,ASSENTE</t>
  </si>
  <si>
    <t xml:space="preserve"> CONFORME ITEM 13.025.0058.FEITO A PARTIR DE PLACA DE PORCEL</t>
  </si>
  <si>
    <t>ANATO COM AREA INFERIOR A 1,00M2</t>
  </si>
  <si>
    <t>13.331.0055-A</t>
  </si>
  <si>
    <t>13.331.0056-0</t>
  </si>
  <si>
    <t>ANATO COM AREA SUPERIOR A 1,00M2</t>
  </si>
  <si>
    <t>13.331.0056-A</t>
  </si>
  <si>
    <t>13.332.0010-0</t>
  </si>
  <si>
    <t>REVESTIMENTO DE PISO COM LADRILHO HIDRAULICO,20X20CM,ASSENTE</t>
  </si>
  <si>
    <t>S CONFORME ITEM 13.330.0010</t>
  </si>
  <si>
    <t>13.332.0010-A</t>
  </si>
  <si>
    <t>13.332.0011-0</t>
  </si>
  <si>
    <t>S CONFORME ITEM 13.330.0015</t>
  </si>
  <si>
    <t>13.332.0011-A</t>
  </si>
  <si>
    <t>13.332.0012-0</t>
  </si>
  <si>
    <t>REVESTIMENTO DE PISO COM LADRILHO HIDRAULICO,20X20CM,EXCLUSI</t>
  </si>
  <si>
    <t>VE ARGAMASSA E REJUNTAMENTO</t>
  </si>
  <si>
    <t>13.332.0012-A</t>
  </si>
  <si>
    <t>13.333.0010-0</t>
  </si>
  <si>
    <t>REVESTIMENTO DE PISO COM CERAMICA TATIL DIRECIONAL (LADRILHO</t>
  </si>
  <si>
    <t xml:space="preserve"> HIDRAULICO),PARA ACESSIBILIDADE,CONFORME ABNT NBR 16537,ASS</t>
  </si>
  <si>
    <t>ENTES SOBRE SUPERFICIE EM OSSO,CONFORME ITEM 13.330.0010</t>
  </si>
  <si>
    <t>13.333.0010-A</t>
  </si>
  <si>
    <t>13.333.0011-0</t>
  </si>
  <si>
    <t>ENTES SOBRE SUPERFICIE EM OSSO,EXCLUSIVE NATA DE CIMENTO,ARG</t>
  </si>
  <si>
    <t>AMASSA E REJUNTAMENTO</t>
  </si>
  <si>
    <t>13.333.0011-A</t>
  </si>
  <si>
    <t>13.333.0015-0</t>
  </si>
  <si>
    <t>REVESTIMENTO DE PISO COM CERAMICA TATIL ALERTA (LADRILHO HID</t>
  </si>
  <si>
    <t>RAULICO),PARA ACESSIBILIDADE,CONFORME ABNT NBR 16537,ASSENTE</t>
  </si>
  <si>
    <t>S SOBRE SUPERFICIE EM OSSO,CONFORME ITEM 13.330.0010</t>
  </si>
  <si>
    <t>13.333.0015-A</t>
  </si>
  <si>
    <t>13.333.0016-0</t>
  </si>
  <si>
    <t>S SOBRE SUPERFICIE EM OSSO,EXCLUSIVE NATA DE CIMENTO,ARGAMAS</t>
  </si>
  <si>
    <t>SA E REJUNTAMENTO</t>
  </si>
  <si>
    <t>13.333.0016-A</t>
  </si>
  <si>
    <t>13.335.0030-0</t>
  </si>
  <si>
    <t>PISOS DE PLACAS NAO TRABALHADAS DE GRANITO,RETANGULARES,SOBR</t>
  </si>
  <si>
    <t>E TERRENO NIVELADO,COM AS JUNTAS TOMADAS COM ARGAMASSA DE CI</t>
  </si>
  <si>
    <t>MENTO E AREIA,NO TRACO 1:3</t>
  </si>
  <si>
    <t>13.335.0030-A</t>
  </si>
  <si>
    <t>13.345.0015-0</t>
  </si>
  <si>
    <t>REVESTIMENTO DE PISOS EM MARMORE BRANCO NACIONAL,EM PLACAS,2</t>
  </si>
  <si>
    <t>CM DE ESPESSURA,COM 2 POLIMENTOS,ASSENTE EM SUPERFICIE EM OS</t>
  </si>
  <si>
    <t>SO,COM NATA DE CIMENTO SOBRE ARGAMASSA DE CIMENTO,AREIA E SA</t>
  </si>
  <si>
    <t>IBRO,NO TRACO 1:2:2 E REJUNTAMENTO EM CIMENTO BRANCO</t>
  </si>
  <si>
    <t>13.345.0015-A</t>
  </si>
  <si>
    <t>13.345.0016-0</t>
  </si>
  <si>
    <t>REVESTIMENTO DE PISOS EM MARMORE BRANCO NACIONAL,EM PLACAS,3</t>
  </si>
  <si>
    <t>13.345.0016-A</t>
  </si>
  <si>
    <t>13.345.0017-0</t>
  </si>
  <si>
    <t>SO,EXCLUSIVE NATA DE CIMENTO,ARGAMASSA E REJUNTAMENTO</t>
  </si>
  <si>
    <t>13.345.0017-A</t>
  </si>
  <si>
    <t>13.345.0018-0</t>
  </si>
  <si>
    <t>13.345.0018-A</t>
  </si>
  <si>
    <t>13.345.0020-0</t>
  </si>
  <si>
    <t>RODAPE DE MARMORE BRANCO NACIONAL COM 10CM DE ALTURA E 2CM D</t>
  </si>
  <si>
    <t>E ESPESSURA, COM 2 POLIMENTOS,ASSENTE EM PAREDE EM OSSO, COM</t>
  </si>
  <si>
    <t xml:space="preserve"> ARGAMASSA DE CIMENTO,AREIA E SAIBRO, NO TRACO 1:2:2 E NATA</t>
  </si>
  <si>
    <t>DE CIMENTO, SOBRE CHAPISCO DE CIMENTO E AREIA, NO TRACO 1:3</t>
  </si>
  <si>
    <t>(INCLUSIVE ESTES) E REJUNTAMENTO EM CIMENTO BRANCO</t>
  </si>
  <si>
    <t>13.345.0020-A</t>
  </si>
  <si>
    <t>13.345.0021-0</t>
  </si>
  <si>
    <t>E ESPESSURA,COM 2 POLIMENTOS,ASSENTE EM PAREDE EM OSSO,EXCLU</t>
  </si>
  <si>
    <t>SIVE NATA DE CIMENTO,ARGAMASSA,CHAPISCO E REJUNTAMENTO</t>
  </si>
  <si>
    <t>13.345.0021-A</t>
  </si>
  <si>
    <t>13.345.0025-0</t>
  </si>
  <si>
    <t>SOLEIRA DE MARMORE BRANCO NACIONAL,DE 2X13CM,COM 2 POLIMENTO</t>
  </si>
  <si>
    <t>S,ASSENTE COMO EM 13.345.0015</t>
  </si>
  <si>
    <t>13.345.0025-A</t>
  </si>
  <si>
    <t>13.345.0026-0</t>
  </si>
  <si>
    <t>S,EXCLUSIVE NATA DE CIMENTO,ARGAMASSA E REJUNTAMENTO</t>
  </si>
  <si>
    <t>13.345.0026-A</t>
  </si>
  <si>
    <t>13.345.0030-0</t>
  </si>
  <si>
    <t>SOLEIRA DE MARMORE BRANCO NACIONAL,DE 2X15CM,COM 2 POLIMENTO</t>
  </si>
  <si>
    <t>13.345.0030-A</t>
  </si>
  <si>
    <t>13.345.0031-0</t>
  </si>
  <si>
    <t>13.345.0031-A</t>
  </si>
  <si>
    <t>13.345.0035-0</t>
  </si>
  <si>
    <t>SOLEIRA DE MARMORE BRANCO NACIONAL,DE 2X25CM,COM 2 POLIMENTO</t>
  </si>
  <si>
    <t>13.345.0035-A</t>
  </si>
  <si>
    <t>13.345.0036-0</t>
  </si>
  <si>
    <t>13.345.0036-A</t>
  </si>
  <si>
    <t>13.345.0040-0</t>
  </si>
  <si>
    <t>SOLEIRA DE MARMORE BRANCO NACIONAL,DE 2X45CM,SEM DESNIVEL,PA</t>
  </si>
  <si>
    <t>RA PORTAS DE 2 FOLHAS,ASSENTE COMO EM 13.345.0015</t>
  </si>
  <si>
    <t>13.345.0040-A</t>
  </si>
  <si>
    <t>13.345.0041-0</t>
  </si>
  <si>
    <t>RA PORTAS DE 2 FOLHAS,EXCLUSIVE NATA DE CIMENTO,ARGAMASSA E</t>
  </si>
  <si>
    <t>13.345.0041-A</t>
  </si>
  <si>
    <t>13.345.0055-0</t>
  </si>
  <si>
    <t>CHAPIM OU ESPELHO DE MARMORE BRANCO NACIONAL,COM 2X17CM COM</t>
  </si>
  <si>
    <t>1 POLIMENTO,ASSENTE COMO EM 13.345.0020</t>
  </si>
  <si>
    <t>13.345.0055-A</t>
  </si>
  <si>
    <t>13.345.0056-0</t>
  </si>
  <si>
    <t>1 POLIMENTO, EXCLUSIVE NATA DE CIMENTO,ARGAMASSA,CHAPISCO E</t>
  </si>
  <si>
    <t>13.345.0056-A</t>
  </si>
  <si>
    <t>13.345.0060-0</t>
  </si>
  <si>
    <t>CAPA DE DEGRAU,DE MARMORE BRANCO NACIONAL,COM 2X28CM,COM 1 P</t>
  </si>
  <si>
    <t>OLIMENTO,ASSENTE COMO EM 13.345.0015</t>
  </si>
  <si>
    <t>13.345.0060-A</t>
  </si>
  <si>
    <t>13.345.0061-0</t>
  </si>
  <si>
    <t>CAPA DE DEGRAU,DE MARMORE BRANCO NACIONAL, COM 2X28CM,COM 1</t>
  </si>
  <si>
    <t>POLIMENTO,EXCLUSIVE NATA DE CIMENTO,ARGAMASSA E REJUNTAMENTO</t>
  </si>
  <si>
    <t>13.345.0061-A</t>
  </si>
  <si>
    <t>13.345.0065-0</t>
  </si>
  <si>
    <t>CAPA DE DEGRAU,DE MARMORE BRANCO NACIONAL,COM 2X30CM,COM 1 P</t>
  </si>
  <si>
    <t>13.345.0065-A</t>
  </si>
  <si>
    <t>13.345.0066-0</t>
  </si>
  <si>
    <t>CAPA DE DEGRAU,DE MARMORE BRANCO NACIONAL,COM 2X30CM, COM 1</t>
  </si>
  <si>
    <t>13.345.0066-A</t>
  </si>
  <si>
    <t>13.348.0010-0</t>
  </si>
  <si>
    <t>REVESTIMENTO DE PISOS COM GRANITO CINZA ANDORINHA,EM PLACAS,</t>
  </si>
  <si>
    <t>COM ESPESSURA DE 2CM,POLIDO,ASSENTE EM SUPERFICIE EM OSSO,CO</t>
  </si>
  <si>
    <t>M NATA DE CIMENTO SOBRE ARGAMASSA DE CIMENTO,AREIA E SAIBRO,</t>
  </si>
  <si>
    <t>NO TRACO 1:2:2 E REJUNTAMENTO PRONTO</t>
  </si>
  <si>
    <t>13.348.0010-A</t>
  </si>
  <si>
    <t>13.348.0011-0</t>
  </si>
  <si>
    <t>COM ESPESSURA DE 2CM,POLIDO,ASSENTE EM SUPERFICIE EM OSSO,EX</t>
  </si>
  <si>
    <t>CLUSIVE NATA DE CIMENTO,ARGAMASSA DE ASSENTAMENTO E REJUNTAM</t>
  </si>
  <si>
    <t>13.348.0011-A</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</si>
  <si>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</si>
  <si>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</si>
  <si>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</si>
  <si>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</si>
  <si>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</si>
  <si>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</si>
  <si>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</si>
  <si>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</si>
  <si>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</si>
  <si>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</si>
  <si>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</si>
  <si>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13.348.0040-0</t>
  </si>
  <si>
    <t>CAPA DE DEGRAU EM GRANITO CINZA ANDORINHA,30X2CM,POLIDO,ASSE</t>
  </si>
  <si>
    <t>NTE COMO EM 13.348.0010</t>
  </si>
  <si>
    <t>13.348.0040-A</t>
  </si>
  <si>
    <t>13.348.0041-0</t>
  </si>
  <si>
    <t>CAPA DE DEGRAU EM GRANITO CINZA ANDORINHA,30X2CM,POLIDO,EXCL</t>
  </si>
  <si>
    <t>USIVE NATA DE CIMENTO,ARGAMASSA E REJUNTAMENTO</t>
  </si>
  <si>
    <t>13.348.0041-A</t>
  </si>
  <si>
    <t>13.348.0045-0</t>
  </si>
  <si>
    <t>ESPELHO OU CHAPIM EM GRANITO CINZA ANDORINHA,20X2CM,POLIDO,A</t>
  </si>
  <si>
    <t>SSENTADO COMO NO ITEM 13.348.0010</t>
  </si>
  <si>
    <t>13.348.0045-A</t>
  </si>
  <si>
    <t>13.348.0046-0</t>
  </si>
  <si>
    <t>ESPELHO OU CHAPIM EM GRANITO CINZA ANDORINHA,20X2CM,POLIDO,E</t>
  </si>
  <si>
    <t>XCLUSIVE NATA DE CIMENTO,ARGAMASSA E REJUNTAMENTO</t>
  </si>
  <si>
    <t>13.348.0046-A</t>
  </si>
  <si>
    <t>13.348.0050-0</t>
  </si>
  <si>
    <t>PEITORIL EM GRANITO CINZA ANDORINHA,ESPESSURA DE 2CM,LARGURA</t>
  </si>
  <si>
    <t xml:space="preserve"> 15 A 18CM,ASSENTADO COM NATA DE CIMENTO SOBRE ARGAMASSA DE</t>
  </si>
  <si>
    <t>CIMENTO,SAIBRO E AREIA,NO TRACO 1:3:3 E REJUNTAMENTO COM CIM</t>
  </si>
  <si>
    <t>ENTO BRANCO</t>
  </si>
  <si>
    <t>13.348.0050-A</t>
  </si>
  <si>
    <t>13.348.0051-0</t>
  </si>
  <si>
    <t xml:space="preserve"> 15 A 18CM,EXCLUSIVE NATA DE CIMENTO, ARGAMASSA E REJUNTAMEN</t>
  </si>
  <si>
    <t>13.348.0051-A</t>
  </si>
  <si>
    <t>13.348.0055-0</t>
  </si>
  <si>
    <t xml:space="preserve"> DE 28CM,ASSENTADO COM NATA DE CIMENTO SOBRE ARGAMASSA DE CI</t>
  </si>
  <si>
    <t>MENTO,SAIBRO E AREIA,NO TRACO 1:3:3 E REJUNTAMENTO COM CIMEN</t>
  </si>
  <si>
    <t>TO BRANCO</t>
  </si>
  <si>
    <t>13.348.0055-A</t>
  </si>
  <si>
    <t>13.348.0056-0</t>
  </si>
  <si>
    <t xml:space="preserve"> DE 28CM,EXCLUSIVE NATA DE CIMENTO,ARGAMASSA E REJUNTAMENTO</t>
  </si>
  <si>
    <t>13.348.0056-A</t>
  </si>
  <si>
    <t>13.348.0070-0</t>
  </si>
  <si>
    <t>SOLEIRA EM GRANITO CINZA ANDORINHA,ESPESSURA DE 2CM,COM 2 PO</t>
  </si>
  <si>
    <t>LIMENTOS,LARGURA DE 13CM,ASSENTADO COM ARGAMASSA DE CIMENTO,</t>
  </si>
  <si>
    <t xml:space="preserve"> SAIBRO E AREIA, NO TRACO 1:2:2, E REJUNTAMENTO COM CIMENTO</t>
  </si>
  <si>
    <t>13.348.0070-A</t>
  </si>
  <si>
    <t>13.348.0071-0</t>
  </si>
  <si>
    <t>SOLEIRA EM GRANITO CINZA ANDORINHA,ESPESSURA DE 2CM COM 2 PO</t>
  </si>
  <si>
    <t>LIMENTOS,LARGURA DE 13CM,EXCLUSIVE ARGAMASSA E REJUNTAMENTO</t>
  </si>
  <si>
    <t>13.348.0071-A</t>
  </si>
  <si>
    <t>13.348.0075-0</t>
  </si>
  <si>
    <t>LIMENTOS,LARGURA DE 15CM,ASSENTADO COM ARGAMASSA DE CIMENTO,</t>
  </si>
  <si>
    <t>13.348.0075-A</t>
  </si>
  <si>
    <t>13.348.0076-0</t>
  </si>
  <si>
    <t>LIMENTOS,LARGURA DE 15CM,EXCLUSIVE ARGAMASSA E REJUNTAMENTO</t>
  </si>
  <si>
    <t>13.348.0076-A</t>
  </si>
  <si>
    <t>13.348.0080-0</t>
  </si>
  <si>
    <t>LIMENTOS,LARGURA DE 25CM,ASSENTADO COM ARGAMASSA DE CIMENTO,</t>
  </si>
  <si>
    <t>13.348.0080-A</t>
  </si>
  <si>
    <t>13.348.0081-0</t>
  </si>
  <si>
    <t>LIMENTOS,LARGURA DE 25CM,EXCLUSIVE ARGAMASSA E REJUNTAMENTO</t>
  </si>
  <si>
    <t>13.348.0081-A</t>
  </si>
  <si>
    <t>13.365.0010-0</t>
  </si>
  <si>
    <t>REVESTIMENTO DE PISOS COM GRANITO PRETO EM PLACAS,COM ESPESS</t>
  </si>
  <si>
    <t>URA DE 2CM,COM 2 POLIMENTOS,ASSENTES EM SUPERFICIE EM OSSO,C</t>
  </si>
  <si>
    <t>OM NATA DE CIMENTO SOBRE ARGAMASSA DE CIMENTO,AREIA E SAIBRO</t>
  </si>
  <si>
    <t>,NO TRACO 1:2:2 E REJUNTAMENTO DE CIMENTO BRANCO E CORANTE</t>
  </si>
  <si>
    <t>13.365.0010-A</t>
  </si>
  <si>
    <t>13.365.0011-0</t>
  </si>
  <si>
    <t>URA DE 2CM,COM 2 POLIMENTOS,ASSENTES EM SUPERFICIE EM OSSO,E</t>
  </si>
  <si>
    <t>13.365.0011-A</t>
  </si>
  <si>
    <t>13.365.0015-0</t>
  </si>
  <si>
    <t>REVESTIMENTO DE PISOS COM GRANITO PRETO EM PLACAS COM MEDIDA</t>
  </si>
  <si>
    <t>S ACIMA DE 30X30CM,COM ESPESSURA DE 2CM,COM 2 POLIMENTOS,ASS</t>
  </si>
  <si>
    <t>ENTES EM SUPERFICIE EM OSSO,COM NATA DE CIMENTO SOBRE ARGAMA</t>
  </si>
  <si>
    <t>SSA DE CIMENTO,AREIA E SAIBRO,NO TRACO 1:2:2 E REJUNTAMENTO</t>
  </si>
  <si>
    <t>DE CIMENTO BRANCO E CORANTE</t>
  </si>
  <si>
    <t>13.365.0015-A</t>
  </si>
  <si>
    <t>13.365.0016-0</t>
  </si>
  <si>
    <t>S ACIMA DE 30X30CM,COM 2CM DE ESPESSURA,COM 2 POLIMENTOS,ASS</t>
  </si>
  <si>
    <t>ENTES EM SUPERFICIE EM OSSO,EXCLUSIVE NATA DE CIMENTO,ARGAMA</t>
  </si>
  <si>
    <t>SSA E REJUNTAMENTO</t>
  </si>
  <si>
    <t>13.365.0016-A</t>
  </si>
  <si>
    <t>13.365.0020-0</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</si>
  <si>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</si>
  <si>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</si>
  <si>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</si>
  <si>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</si>
  <si>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</si>
  <si>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13.365.0020-A</t>
  </si>
  <si>
    <t>13.365.0021-0</t>
  </si>
  <si>
    <t>A,COM 2 POLIMENTOS, ASSENTE EM PAREDE EM OSSO, EXCLUSIVE CHA</t>
  </si>
  <si>
    <t>PISCO,ARGAMASSA,NATA DE CIMENTO E REJUNTAMENTO</t>
  </si>
  <si>
    <t>13.365.0021-A</t>
  </si>
  <si>
    <t>13.365.0025-0</t>
  </si>
  <si>
    <t>SOLEIRA DE GRANITO PRETO DE 2X13CM COM 2 POLIMENTOS,ASSENTE</t>
  </si>
  <si>
    <t>COMO EM 13.365.0010</t>
  </si>
  <si>
    <t>13.365.0025-A</t>
  </si>
  <si>
    <t>13.365.0026-0</t>
  </si>
  <si>
    <t>SOLEIRA DE GRANITO PRETO DE 2X13CM COM 2 POLIMENTOS, EXCLUSI</t>
  </si>
  <si>
    <t>VE NATA DE CIMENTO,ARGAMASSA E REJUNTAMENTO</t>
  </si>
  <si>
    <t>13.365.0026-A</t>
  </si>
  <si>
    <t>13.365.0030-0</t>
  </si>
  <si>
    <t>SOLEIRA DE GRANITO PRETO DE 2X15CM COM 2 POLIMENTOS,ASSENTE</t>
  </si>
  <si>
    <t>13.365.0030-A</t>
  </si>
  <si>
    <t>13.365.0031-0</t>
  </si>
  <si>
    <t>SOLEIRA DE GRANITO PRETO DE 2X15CM COM 2 POLIMENTOS, EXCLUSI</t>
  </si>
  <si>
    <t>13.365.0031-A</t>
  </si>
  <si>
    <t>13.365.0035-0</t>
  </si>
  <si>
    <t>SOLEIRA DE GRANITO PRETO DE 2X25CM COM 2 POLIMENTOS,ASSENTE</t>
  </si>
  <si>
    <t>13.365.0035-A</t>
  </si>
  <si>
    <t>13.365.0036-0</t>
  </si>
  <si>
    <t>SOLEIRA DE GRANITO PRETO DE 2X25CM COM 2 POLIMENTOS, EXCLUSI</t>
  </si>
  <si>
    <t>13.365.0036-A</t>
  </si>
  <si>
    <t>13.365.0055-0</t>
  </si>
  <si>
    <t>CHAPIM OU ESPELHO DE GRANITO PRETO COM 2X17CM,COM 1 POLIMENT</t>
  </si>
  <si>
    <t>O,ASSENTE COMO EM 13.365.0020</t>
  </si>
  <si>
    <t>13.365.0055-A</t>
  </si>
  <si>
    <t>13.365.0056-0</t>
  </si>
  <si>
    <t>O,EXCLUSIVE CHAPISCO,ARGAMASSA,REJUNTAMENTO E NATA DE CIMENT</t>
  </si>
  <si>
    <t>13.365.0056-A</t>
  </si>
  <si>
    <t>13.365.0060-0</t>
  </si>
  <si>
    <t>CAPA DE DEGRAU DE GRANITO PRETO,COM 2X28CM,COM 1 POLIMENTO,A</t>
  </si>
  <si>
    <t>SSENTE COMO EM 13.365.0010</t>
  </si>
  <si>
    <t>13.365.0060-A</t>
  </si>
  <si>
    <t>13.365.0061-0</t>
  </si>
  <si>
    <t>CAPA DE DEGRAU DE GRANITO PRETO,COM 2X28CM,COM 1 POLIMENTO,</t>
  </si>
  <si>
    <t>EXCLUSIVE NATA DE CIMENTO,ARGAMASSA E REJUNTAMENTO</t>
  </si>
  <si>
    <t>13.365.0061-A</t>
  </si>
  <si>
    <t>13.365.0065-0</t>
  </si>
  <si>
    <t>CAPA DE DEGRAU DE GRANITO PRETO,COM 2X30CM,COM 1 POLIMENTO,A</t>
  </si>
  <si>
    <t>13.365.0065-A</t>
  </si>
  <si>
    <t>13.365.0066-0</t>
  </si>
  <si>
    <t>CAPA DE DEGRAU DE GRANITO PRETO,COM 2X30CM,COM 1 POLIMENTO,</t>
  </si>
  <si>
    <t>13.365.0066-A</t>
  </si>
  <si>
    <t>13.365.0075-0</t>
  </si>
  <si>
    <t>REVESTIMENTO DE PISO COM GRANITO CINZA CORUMBA,EM PLACAS,ESP</t>
  </si>
  <si>
    <t>ESSURA DE 2CM,POLIDO E LUSTRADO, ASSENTE COM ARGAMASSA COLAN</t>
  </si>
  <si>
    <t>TE,JUNTAS DE 2MM DE ESPESSURA E REJUNTAMENTO PRONTO</t>
  </si>
  <si>
    <t>13.365.0075-A</t>
  </si>
  <si>
    <t>13.365.0076-0</t>
  </si>
  <si>
    <t>ESSURA DE 2CM,POLIDO E LUSTRADO,EXCLUSIVE ARGAMASSA COLANTE</t>
  </si>
  <si>
    <t>E REJUNTAMENTO PRONTO</t>
  </si>
  <si>
    <t>13.365.0076-A</t>
  </si>
  <si>
    <t>13.365.0083-0</t>
  </si>
  <si>
    <t>RODAPE DE GRANITO CINZA CORUMBA,COM 10CM DE ALTURA E 2CM DE</t>
  </si>
  <si>
    <t>ESPESSURA,ASSENTE EM PAREDE EM OSSO,COM ARGAMASSA DE CIMENTO</t>
  </si>
  <si>
    <t>,AREIA E SAIBRO NO TRACO 1:2:2 E NATA DE CIMENTO,SOBRE CHAPI</t>
  </si>
  <si>
    <t>SCO DE CIMENTO E AREIA, NO TRACO 1:3(INCLUSIVE ESTE) E REJUN</t>
  </si>
  <si>
    <t>13.365.0083-A</t>
  </si>
  <si>
    <t>13.365.0084-0</t>
  </si>
  <si>
    <t>ESPESSURA,ASSENTE EM PAREDE EM OSSO,EXCLUSIVE NATA DE CIMENT</t>
  </si>
  <si>
    <t>O,CHAPISCO,ARGAMASSA E REJUNTAMENTO</t>
  </si>
  <si>
    <t>13.365.0084-A</t>
  </si>
  <si>
    <t>13.365.0085-0</t>
  </si>
  <si>
    <t>CAPA DE DEGRAU EM GRANITO CINZA CORUMBA,COM LARGURA DE 30CM,</t>
  </si>
  <si>
    <t>ESPESSURA DE 2CM,COM POLIMENTO ASSENTE EM SUPERFICIE EM OSSO</t>
  </si>
  <si>
    <t>,COM NATA DE CIMENTO,SOBRE ARGAMASSA DE CIMENTO,AREIA E SAIB</t>
  </si>
  <si>
    <t>RO NO TRACO 1:2:2 E REJUNTAMENTO PRONTO</t>
  </si>
  <si>
    <t>13.365.0085-A</t>
  </si>
  <si>
    <t>13.365.0086-0</t>
  </si>
  <si>
    <t>CAPA DE DEGRAU EM GRANITO CINZA CORUMBA,ESPESSURA DE 2CM,LAR</t>
  </si>
  <si>
    <t>GURA DE 30CM, COM POLIMENTO, ASSENTE EM SUPERFICIE EM OSSO,</t>
  </si>
  <si>
    <t>13.365.0086-A</t>
  </si>
  <si>
    <t>13.365.0087-0</t>
  </si>
  <si>
    <t>ESPELHO OU CHAPIM EM GRANITO CINZA CORUMBA,ESPESSURA DE 2CM,</t>
  </si>
  <si>
    <t>LARGURA DE 20CM,POLIDO E ASSENTE COMO EM 13.365.0083</t>
  </si>
  <si>
    <t>13.365.0087-A</t>
  </si>
  <si>
    <t>13.365.0088-0</t>
  </si>
  <si>
    <t>ESPELHO OU CHAPIM DE GRANITO CINZA CORUMBA,ESPESSURA DE 2CM,</t>
  </si>
  <si>
    <t>LARGURA DE 20CM,POLIDO,ASSENTE EM PAREDE EM OSSO,EXCLUSIVE N</t>
  </si>
  <si>
    <t>ATA DE CIMENTO, ARGAMASSA,CHAPISCO E REJUNTAMENTO</t>
  </si>
  <si>
    <t>13.365.0088-A</t>
  </si>
  <si>
    <t>13.365.0100-0</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</si>
  <si>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</si>
  <si>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</si>
  <si>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</si>
  <si>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</si>
  <si>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</si>
  <si>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13.365.0100-A</t>
  </si>
  <si>
    <t>13.365.0101-0</t>
  </si>
  <si>
    <t>GURA E ESPESSURA DE 2CM,ASSENTE EM PAREDE EM OSSO,EXCLUSIVE</t>
  </si>
  <si>
    <t>NATA DE CIMENTO,CHAPISCO,ARGAMASSA E REJUNTAMENTO</t>
  </si>
  <si>
    <t>13.365.0101-A</t>
  </si>
  <si>
    <t>13.365.0150-0</t>
  </si>
  <si>
    <t>PEITORIL EM GRANITO CINZA CORUMBA,2CM DE ESPESSURA,LARGURA D</t>
  </si>
  <si>
    <t>E 15 A 18CM,ASSENTADO COM NATA DE CIMENTO SOBRE ARGAMASSA DE</t>
  </si>
  <si>
    <t xml:space="preserve"> CIMENTO,SAIBRO E AREIA,NO TRACO 1:3:3 E REJUNTAMENTO COM CI</t>
  </si>
  <si>
    <t>MENTO BRANCO</t>
  </si>
  <si>
    <t>13.365.0150-A</t>
  </si>
  <si>
    <t>13.365.0151-0</t>
  </si>
  <si>
    <t>E 15 A 18CM,EXCLUSIVE NATA DE CIMENTO,ARGAMASSA E REJUNTAMEN</t>
  </si>
  <si>
    <t>13.365.0151-A</t>
  </si>
  <si>
    <t>13.365.0155-0</t>
  </si>
  <si>
    <t>PEITORIL EM GRANITO CINZA CORUMBA,2CM DE ESPESSURA, LARGURA</t>
  </si>
  <si>
    <t>DE 28CM, ASSENTADO COM NATA DE CIMENTO SOBRE ARGAMASSA DE CI</t>
  </si>
  <si>
    <t>MENTO,SAIBRO E AREIA, NO TRACO 1:3:3 E REJUNTAMENTO COM  CIM</t>
  </si>
  <si>
    <t>13.365.0155-A</t>
  </si>
  <si>
    <t>13.365.0156-0</t>
  </si>
  <si>
    <t>DE 28CM,EXCLUSIVE NATA DE CIMENTO,ARGAMASSA E REJUNTAMENTO</t>
  </si>
  <si>
    <t>13.365.0156-A</t>
  </si>
  <si>
    <t>13.365.0170-0</t>
  </si>
  <si>
    <t>SOLEIRA EM GRANITO CINZA CORUMBA,2CM DE ESPESSURA,COM 2 POLI</t>
  </si>
  <si>
    <t>MENTOS,LARGURA DE 13CM, ASSENTE EM SUPERFICIE EM OSSO,COM NA</t>
  </si>
  <si>
    <t>TA DE CIMENTO SOBRE ARGAMASSA DE CIMENTO,SAIBRO E AREIA,NO T</t>
  </si>
  <si>
    <t>RACO 1:2:2 E REJUNTAMENTO COM CIMENTO BRANCO E CORANTE</t>
  </si>
  <si>
    <t>13.365.0170-A</t>
  </si>
  <si>
    <t>13.365.0171-0</t>
  </si>
  <si>
    <t>MENTOS,LARGURA DE 13CM, EXCLUSIVE NATA DE CIMENTO,ARGAMASSA</t>
  </si>
  <si>
    <t>E REJUNTAMENTO</t>
  </si>
  <si>
    <t>13.365.0171-A</t>
  </si>
  <si>
    <t>13.365.0175-0</t>
  </si>
  <si>
    <t>MENTOS,LARGURA DE 15CM, ASSENTE EM SUPERFICIE EM OSSO,COM NA</t>
  </si>
  <si>
    <t>13.365.0175-A</t>
  </si>
  <si>
    <t>13.365.0176-0</t>
  </si>
  <si>
    <t>MENTOS,LARGURA DE 15CM, EXCLUSIVE NATA DE CIMENTO,ARGAMASSA</t>
  </si>
  <si>
    <t xml:space="preserve"> E REJUNTAMENTO</t>
  </si>
  <si>
    <t>13.365.0176-A</t>
  </si>
  <si>
    <t>13.365.0180-0</t>
  </si>
  <si>
    <t>MENTOS,LARGURA DE 25CM, ASSENTE EM SUPERFICIE EM OSSO,COM NA</t>
  </si>
  <si>
    <t>13.365.0180-A</t>
  </si>
  <si>
    <t>13.365.0181-0</t>
  </si>
  <si>
    <t>MENTOS,LARGURA DE 25CM,ASSENTE EM SUPERFICIE EM OSSO,EXCLUSI</t>
  </si>
  <si>
    <t>13.365.0181-A</t>
  </si>
  <si>
    <t>13.366.0010-0</t>
  </si>
  <si>
    <t>REVESTIMENTO DE PISO COM GRANITO CINZA MIRACEMA (LAJINHA) EM</t>
  </si>
  <si>
    <t>PLACAS,ESPESSURA DE 2CM,ASSENTE EM SUPERFICIE EM OSSO,COM NA</t>
  </si>
  <si>
    <t>TA DE CIMENTO SOBRE ARGAMASSA DE CIMENTO,AREIA E SAIBRO,NO</t>
  </si>
  <si>
    <t xml:space="preserve"> TRACO 1:2:2 E REJUNTAMENTO PRONTO</t>
  </si>
  <si>
    <t>13.366.0010-A</t>
  </si>
  <si>
    <t>13.366.0011-0</t>
  </si>
  <si>
    <t>PLACAS,ESPESSURA DE 2CM,ASSENTE EM SUPERFICIE EM OSSO,EXCLUS</t>
  </si>
  <si>
    <t>IVE NATA DE CIMENTO,ARGAMASSA E REJUNTAMENTO</t>
  </si>
  <si>
    <t>13.366.0011-A</t>
  </si>
  <si>
    <t>13.368.0010-0</t>
  </si>
  <si>
    <t>REVESTIMENTO DE PISO COM GRANITO VERMELHO BRASILIA,EM PLACA</t>
  </si>
  <si>
    <t>DE 2CM DE ESPESSURA, ACABAMENTO POLIDO, ASSENTADO SOBRE TERR</t>
  </si>
  <si>
    <t>ENO NIVELADO,COM NATA DE CIMENTO SOBRE ARGAMASSA DE CIMENTO</t>
  </si>
  <si>
    <t>E AREIA,NO TRACO 1:3</t>
  </si>
  <si>
    <t>13.368.0010-A</t>
  </si>
  <si>
    <t>13.368.0011-0</t>
  </si>
  <si>
    <t>DE 2CM DE ESPESSURA,ACABAMENTO POLIDO,ASSENTADO SOBRE TERREN</t>
  </si>
  <si>
    <t>O NIVELADO,EXCLUSIVE NATA DE CIMENTO E ARGAMASSA</t>
  </si>
  <si>
    <t>13.368.0011-A</t>
  </si>
  <si>
    <t>13.368.0012-0</t>
  </si>
  <si>
    <t>REVESTIMENTO DE BANCADAS OU ILHARGAS,COM GRANITO VERMELHO BR</t>
  </si>
  <si>
    <t>ASILIA,EM PLACA DE 2CM DE ESPESSURA,ACABAMENTO POLIDO,ASSENT</t>
  </si>
  <si>
    <t>E COM NATA DE CIMENTO SOBRE ARGAMASSA DE CIMENTO E AREIA,NO</t>
  </si>
  <si>
    <t>TRACO 1:3</t>
  </si>
  <si>
    <t>13.368.0012-A</t>
  </si>
  <si>
    <t>13.368.0013-0</t>
  </si>
  <si>
    <t>ASILIA,EM PLACA DE 2CM DE ESPESSURA,ACABAMENTO POLIDO,EXCLUS</t>
  </si>
  <si>
    <t>IVE NATA DE CIMENTO E ARGAMASSA</t>
  </si>
  <si>
    <t>13.368.0013-A</t>
  </si>
  <si>
    <t>13.370.0010-0</t>
  </si>
  <si>
    <t>PATIO DE CONCRETO,NA ESPESSURA DE 8CM,NO TRACO 1:3:3 EM VOLU</t>
  </si>
  <si>
    <t>ME, FORMANDO QUADROS DE 1,00X1,00M, COM SARRAFOS DE MADEIRA</t>
  </si>
  <si>
    <t>INCORPORADOS,EXCLUSIVE PREPARO DO TERRENO</t>
  </si>
  <si>
    <t>13.370.0010-A</t>
  </si>
  <si>
    <t>13.370.0015-0</t>
  </si>
  <si>
    <t>PATIO DE CONCRETO,NA ESPESSURA DE 10CM,NO TRACO 1:2:3 EM VOL</t>
  </si>
  <si>
    <t>UME, FORMANDO QUADROS DE 1,50X1,50M,COM SARRAFOS DE MADEIRA</t>
  </si>
  <si>
    <t>13.370.0015-A</t>
  </si>
  <si>
    <t>13.370.0020-0</t>
  </si>
  <si>
    <t>PATIO DE CONCRETO,NA ESPESSURA DE 12CM,NO TRACO 1:2:2,5 EM V</t>
  </si>
  <si>
    <t>OLUME,FORMANDO QUADROS DE 1,50X1,50M,COM SARRAFOS DE MADEIRA</t>
  </si>
  <si>
    <t xml:space="preserve"> INCORPORADOS,EXCLUSIVE PREPARO DO TERRENO</t>
  </si>
  <si>
    <t>13.370.0020-A</t>
  </si>
  <si>
    <t>13.370.0025-0</t>
  </si>
  <si>
    <t>PATIO DE CONCRETO,NA ESPESSURA DE 15CM,NO TRACO 1:2:2 EM VOL</t>
  </si>
  <si>
    <t>13.370.0025-A</t>
  </si>
  <si>
    <t>13.370.0040-0</t>
  </si>
  <si>
    <t>PAVIMENTACAO TIPO PLAQUEAMENTO EXECUTADO COM PLACAS DE 40X80</t>
  </si>
  <si>
    <t>X10CM DE CONCRETO FCK=10MPA,JUNTA DE 2CM, INCLUSIVE PREPARO</t>
  </si>
  <si>
    <t>13.370.0040-A</t>
  </si>
  <si>
    <t>13.370.0045-0</t>
  </si>
  <si>
    <t>X10CM DE CONCRETO FCK=10MPA,JUNTA DE 2CM,COM ARMACAO DE TELA</t>
  </si>
  <si>
    <t xml:space="preserve"> ESTRUTURAL CA-60,PRE-FABRICADA,MALHA QUADRADA,SOLDADA,FIO D</t>
  </si>
  <si>
    <t>IAMETRO DE 3,4MM A CADA 15CM,INCLUSIVE PREPARO DO TERRENO</t>
  </si>
  <si>
    <t>13.370.0045-A</t>
  </si>
  <si>
    <t>13.370.0050-0</t>
  </si>
  <si>
    <t>X10CM DE CONCRETO FCK=10MPA,JUNTA DE 8CM PLANTADA DE GRAMA,</t>
  </si>
  <si>
    <t>COM ARMACAO DE TELA ESTRUTURAL CA-60,PRE-FABRICADA,MALHA QUA</t>
  </si>
  <si>
    <t>DRADA,SOLDADA,FIO DIAMETRO DE 3,4MM A CADA 15CM,INCLUSIVE PR</t>
  </si>
  <si>
    <t>EPARO DO TERRENO</t>
  </si>
  <si>
    <t>13.370.0050-A</t>
  </si>
  <si>
    <t>13.370.0055-0</t>
  </si>
  <si>
    <t>PAVIMENTACAO COM PLACAS DE CONCRETO PRE-MOLDADAS,40X40X6CM F</t>
  </si>
  <si>
    <t>CK=10MPA,COM INTERSTICIOS DE 5CM,ASSENTE COM ARGAMASSA DE CI</t>
  </si>
  <si>
    <t>MENTO E AREIA,NO TRACO 1:8,EXCLUSIVE TOMADA DE JUNTAS E PREP</t>
  </si>
  <si>
    <t>ARO DO TERRENO</t>
  </si>
  <si>
    <t>13.370.0055-A</t>
  </si>
  <si>
    <t>13.370.0060-0</t>
  </si>
  <si>
    <t>PAVIMENTACAO TIPO PLAQUEAMENTO "IN SITU",PARA PROTECAO DE IM</t>
  </si>
  <si>
    <t>PERMEABILIZACAO,COM PLACAS DE 60X60X2,5CM,FUNDIDAS E REVESTI</t>
  </si>
  <si>
    <t>DAS COM ARGAMASSA DE CIMENTO E AREIA,NO TRACO 1:3,JUNTAS DE</t>
  </si>
  <si>
    <t>2,5CM TOMADAS COM HIDROASFALTO,CIMENTO E AREIA,TRACO 1:1:3,E</t>
  </si>
  <si>
    <t>XCLUSIVE JUNTAS (VIDE ITEM 13.383.0002)</t>
  </si>
  <si>
    <t>13.370.0060-A</t>
  </si>
  <si>
    <t>13.371.0010-0</t>
  </si>
  <si>
    <t>PATIO DE CONCRETO IMPORTADO DE USINA,NA ESPESSURA DE 8CM, NO</t>
  </si>
  <si>
    <t xml:space="preserve"> TRACO 1:3:3 EM VOLUME, FORMANDO QUADROS DE 1,00X1,00M, COM</t>
  </si>
  <si>
    <t>SARRAFOS DE MADEIRA INCORPORADOS ,EXCLUSIVE PREPARO DO TERRE</t>
  </si>
  <si>
    <t>NO</t>
  </si>
  <si>
    <t>13.371.0010-A</t>
  </si>
  <si>
    <t>13.371.0015-0</t>
  </si>
  <si>
    <t>PATIO DE CONCRETO IMPORTADO DE USINA,NA ESPESSURA DE 10CM,NO</t>
  </si>
  <si>
    <t xml:space="preserve"> TRACO 1:2:3 EM VOLUME, FORMANDO QUADROS DE 1,50X1,50M, COM</t>
  </si>
  <si>
    <t>SARRAFOS DE MADEIRA INCORPORADOS, EXCLUSIVE PREPARO DO TERRE</t>
  </si>
  <si>
    <t>13.371.0015-A</t>
  </si>
  <si>
    <t>13.371.0020-0</t>
  </si>
  <si>
    <t>PATIO DE CONCRETO IMPORTADO DE USINA,NA ESPESSURA DE 12CM,NO</t>
  </si>
  <si>
    <t>13.371.0020-A</t>
  </si>
  <si>
    <t>13.371.0025-0</t>
  </si>
  <si>
    <t>PATIO DE CONCRETO IMPORTADO DE USINA,NA ESPESSURA DE 15CM,NO</t>
  </si>
  <si>
    <t>13.371.0025-A</t>
  </si>
  <si>
    <t>13.373.0010-0</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</si>
  <si>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</si>
  <si>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</si>
  <si>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</si>
  <si>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</si>
  <si>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</si>
  <si>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</si>
  <si>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13.373.0010-A</t>
  </si>
  <si>
    <t>13.373.0020-0</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</si>
  <si>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</si>
  <si>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</si>
  <si>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</si>
  <si>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</si>
  <si>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</si>
  <si>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</si>
  <si>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13.373.0020-A</t>
  </si>
  <si>
    <t>13.373.0021-0</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</si>
  <si>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</si>
  <si>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</si>
  <si>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</si>
  <si>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</si>
  <si>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</si>
  <si>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</si>
  <si>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13.373.0021-A</t>
  </si>
  <si>
    <t>13.373.0025-0</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</si>
  <si>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</si>
  <si>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</si>
  <si>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</si>
  <si>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</si>
  <si>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</si>
  <si>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</si>
  <si>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13.373.0025-A</t>
  </si>
  <si>
    <t>13.373.0026-0</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</si>
  <si>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</si>
  <si>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</si>
  <si>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</si>
  <si>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</si>
  <si>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13.373.0026-A</t>
  </si>
  <si>
    <t>13.373.0030-0</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</si>
  <si>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</si>
  <si>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</si>
  <si>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</si>
  <si>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</si>
  <si>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</si>
  <si>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13.373.0030-A</t>
  </si>
  <si>
    <t>13.373.0031-0</t>
  </si>
  <si>
    <t>M REGUA VIBRATORIA,ESPESSURA DE 15CM,SOBRE TERRENO ACERTADO</t>
  </si>
  <si>
    <t>INCLUSIVE BRITA E LONA DE TECIDO RESINADO,CONCRETO USINADO,</t>
  </si>
  <si>
    <t>CONCRETO USINADO RESIST. A COMPRESSAO DE 20MPA C/TRANSPORTE</t>
  </si>
  <si>
    <t>13.373.0031-A</t>
  </si>
  <si>
    <t>13.373.0035-0</t>
  </si>
  <si>
    <t>GUA VIBRATORIA,ESPESSURA 20CM,SOBRE TERRENO ACERTADO E SOBRE</t>
  </si>
  <si>
    <t xml:space="preserve"> DE CONCRETO E TODA A MAO-DE-OBRA E EQUIPAMENTOS NECESSARIOS</t>
  </si>
  <si>
    <t>13.373.0035-A</t>
  </si>
  <si>
    <t>13.373.0036-0</t>
  </si>
  <si>
    <t>M REGUA VIBRATORIA,ESPESSURA DE 20CM,SOBRE TERRENO ACERTADO</t>
  </si>
  <si>
    <t>13.373.0036-A</t>
  </si>
  <si>
    <t>13.375.0010-0</t>
  </si>
  <si>
    <t>CAMADA IMPERMEABILIZADORA DE PISO,DE CONCRETO SIMPLES,COM 8C</t>
  </si>
  <si>
    <t>M DE ESPESSURA,NO TRACO 1:3:4,COM IMPERMEABILIZANTE DE PEGA</t>
  </si>
  <si>
    <t>NORMAL ADICIONADO A AGUA DA MISTURA DO CONCRETO NA DOSAGEM 1</t>
  </si>
  <si>
    <t>:12</t>
  </si>
  <si>
    <t>13.375.0010-A</t>
  </si>
  <si>
    <t>13.375.0015-0</t>
  </si>
  <si>
    <t>CAMADA IMPERMEABILIZADORA DE PISO,DE CONCRETO SIMPLES,COM 10</t>
  </si>
  <si>
    <t>CM DE ESPESSURA,NO TRACO 1:3:4,COM IMPERMEABILIZANTE DE PEGA</t>
  </si>
  <si>
    <t xml:space="preserve"> NORMAL ADICIONADO A AGUA DA MISTURA DO CONCRETO NA DOSAGEM</t>
  </si>
  <si>
    <t>1:12</t>
  </si>
  <si>
    <t>13.375.0015-A</t>
  </si>
  <si>
    <t>13.380.0010-0</t>
  </si>
  <si>
    <t>PISO DE MARMORITE,COMPREENDENDO:A)LASTRO,COM 4CM DE ESPESSUR</t>
  </si>
  <si>
    <t>A MEDIA,DE ARGAMASSA DE CIMENTO E AREIA GROSSA,NO TRACO 1:4;</t>
  </si>
  <si>
    <t>B)CAMADA DE MARMORITE,COM 1CM DE ESPESSURA,FEITA COM GRANILH</t>
  </si>
  <si>
    <t>A Nº1 BRANCA E CIMENTO,SUPERFICIE ESTUCADA APOS A FUNDICAO,C</t>
  </si>
  <si>
    <t>OM 3 POLIMENTOS MECANICOS,EXCLUSIVE JUNTA</t>
  </si>
  <si>
    <t>13.380.0010-A</t>
  </si>
  <si>
    <t>13.380.0011-0</t>
  </si>
  <si>
    <t>B) CAMADA DE MARMORITE,COM 1CM DE ESPESSURA,FEITA COM GRANIL</t>
  </si>
  <si>
    <t>HA Nº1 PRETA E CIMENTO,SUPERFICIE ESTUCADA APOS A FUNDICAO,C</t>
  </si>
  <si>
    <t>13.380.0011-A</t>
  </si>
  <si>
    <t>13.380.0012-0</t>
  </si>
  <si>
    <t>PISO DE GRANITINA,COMPREENDENDO:A)LASTRO,COM 4CM DE ESPESSUR</t>
  </si>
  <si>
    <t>B) CAMADA DE GRANITINA,COM 3CM DE ESPESSURA,FEITA COM GRANIL</t>
  </si>
  <si>
    <t>HA Nº1 PRETA E CIMENTO,SUPERFICIE ESTUCADA APOS A FUNDICAO,S</t>
  </si>
  <si>
    <t>EM POLIMENTO</t>
  </si>
  <si>
    <t>13.380.0012-A</t>
  </si>
  <si>
    <t>13.380.0013-0</t>
  </si>
  <si>
    <t>HA Nº1 VERMELHA E CIMENTO,SUPERFICIE ESTUCADA APOS A FUNDICA</t>
  </si>
  <si>
    <t>O,SEM POLIMENTO</t>
  </si>
  <si>
    <t>13.380.0013-A</t>
  </si>
  <si>
    <t>13.380.0015-0</t>
  </si>
  <si>
    <t>RODAPE DE MARMORITE,FUNDIDO NO LOCAL,COM 10CM DE ALTURA,1CM</t>
  </si>
  <si>
    <t>DE ESPESSURA,TERMINANDO EM CANTO RETO JUNTO AO PISO,FEITO CO</t>
  </si>
  <si>
    <t>M CIMENTO E GRANILHA Nº1 BRANCA,COM POLIMENTO MANUAL,O MARMO</t>
  </si>
  <si>
    <t>RITE E EXECUTADO SOBRE EMBOCO PREVIO NAO INCLUIDO NESTA</t>
  </si>
  <si>
    <t>13.380.0015-A</t>
  </si>
  <si>
    <t>13.380.0016-0</t>
  </si>
  <si>
    <t>M CIMENTO E GRANILHA Nº1 PRETA,COM POLIMENTO MANUAL,O MARMOR</t>
  </si>
  <si>
    <t>ITE E EXECUTADO SOBRE EMBOCO PREVIO NAO INCLUIDO NESTA</t>
  </si>
  <si>
    <t>13.380.0016-A</t>
  </si>
  <si>
    <t>13.380.0020-0</t>
  </si>
  <si>
    <t>ESCADA DE MARMORITE,COMPOSTA DE CAPA E ESPELHO PRE-MOLDADOS</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</si>
  <si>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</si>
  <si>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</si>
  <si>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</si>
  <si>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</si>
  <si>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</si>
  <si>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13.380.0020-A</t>
  </si>
  <si>
    <t>13.380.0021-0</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</si>
  <si>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</si>
  <si>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</si>
  <si>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</si>
  <si>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</si>
  <si>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</si>
  <si>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13.380.0021-A</t>
  </si>
  <si>
    <t>13.380.0025-0</t>
  </si>
  <si>
    <t>SOLEIRA,PEITORIL OU CHAPIM DE MARMORITE,PRE-MOLDADO EM OFICI</t>
  </si>
  <si>
    <t>NA E ASSENTADO NA OBRA,COM OU SEM REBAIXO,FEITO COM GRANILHA</t>
  </si>
  <si>
    <t xml:space="preserve"> Nº1 BRANCA E CIMENTO,NA ESPESSURA DE 6MM</t>
  </si>
  <si>
    <t>13.380.0025-A</t>
  </si>
  <si>
    <t>13.380.0026-0</t>
  </si>
  <si>
    <t xml:space="preserve"> Nº 1 PRETA E CIMENTO,NA ESPESSURA DE 6MM</t>
  </si>
  <si>
    <t>13.380.0026-A</t>
  </si>
  <si>
    <t>13.380.0100-0</t>
  </si>
  <si>
    <t>RECOMPOSICAO DE PISO DE MARMORITE,CONSIDERANDO 1CM DE ESPESS</t>
  </si>
  <si>
    <t>URA DE CAMADA DE MARMORITE E LASTRO DE ARGAMASSA COM 4CM DE</t>
  </si>
  <si>
    <t>ESPESSURA,EXCLUSIVE POLIMENTO</t>
  </si>
  <si>
    <t>13.380.0100-A</t>
  </si>
  <si>
    <t>13.380.0101-0</t>
  </si>
  <si>
    <t>URA DE CAMADA DE MARMORITE E LASTRO DE ARGAMSSA  COM 4CM DE</t>
  </si>
  <si>
    <t>ESPESSURA,EXCLUSIVE POLIMENTO E LASTRO DE ARGAMASSA(VIDE FAM</t>
  </si>
  <si>
    <t>ILIA 13.301)</t>
  </si>
  <si>
    <t>13.380.0101-A</t>
  </si>
  <si>
    <t>13.381.0050-0</t>
  </si>
  <si>
    <t>JUNTA PLASTICA 17X3MM,PARA PISOS CONTINUOS.FORNECIMENTO E CO</t>
  </si>
  <si>
    <t>13.381.0050-A</t>
  </si>
  <si>
    <t>13.381.0051-0</t>
  </si>
  <si>
    <t>JUNTA PLASTICA 27X3MM,PARA PISOS CONTINUOS.FORNECIMENTO E CO</t>
  </si>
  <si>
    <t>13.381.0051-A</t>
  </si>
  <si>
    <t>13.381.0085-0</t>
  </si>
  <si>
    <t>JUNTA METALICA EM LATAO 17X0,70MM,PARA PISOS CONTINUOS.FORNE</t>
  </si>
  <si>
    <t>13.381.0085-A</t>
  </si>
  <si>
    <t>13.382.0001-0</t>
  </si>
  <si>
    <t>JUNTA FORMADA DE ARGAMASSA DE CIMENTO E AREIA,NO TRACO 1:3 C</t>
  </si>
  <si>
    <t>OM 5X5CM</t>
  </si>
  <si>
    <t>13.382.0001-A</t>
  </si>
  <si>
    <t>13.383.0002-0</t>
  </si>
  <si>
    <t>JUNTA IMPERMEABILIZANTE DE HIDROASFALTO,CIMENTO E AREIA,NO T</t>
  </si>
  <si>
    <t>RACO 1:1:3 COM 2,5X2,5CM</t>
  </si>
  <si>
    <t>13.383.0002-A</t>
  </si>
  <si>
    <t>13.383.0003-0</t>
  </si>
  <si>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</si>
  <si>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</si>
  <si>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</si>
  <si>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</si>
  <si>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</si>
  <si>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</si>
  <si>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</si>
  <si>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</si>
  <si>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</si>
  <si>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</si>
  <si>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</si>
  <si>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</si>
  <si>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</si>
  <si>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</si>
  <si>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</si>
  <si>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13.385.0001-A</t>
  </si>
  <si>
    <t>13.385.0002-0</t>
  </si>
  <si>
    <t>,NA COR PRETA E 3 POLIMENTOS MECANICOS.O CUSTO INCLUI A BASE</t>
  </si>
  <si>
    <t xml:space="preserve"> SUPORTE EM  ARGAMASSA DE  CIMENTO  E AREIA, NO TRACO 1:3 E</t>
  </si>
  <si>
    <t>SERVENTE PARA CONFECCAO, TRANSPORTE DA ARGAMASSA E SERVICOS</t>
  </si>
  <si>
    <t>AFINS E NAO CONSIDERA JUNTAS(VIDE FAMILIA 13.381)</t>
  </si>
  <si>
    <t>13.385.0002-A</t>
  </si>
  <si>
    <t>13.385.0003-0</t>
  </si>
  <si>
    <t>,NA COR VERMELHA E 3 POLIMENTOS MECANICOS. O CUSTO INCLUI A</t>
  </si>
  <si>
    <t>BASE SUPORTE EM ARGAMASSA DE CIMENTO E AREIA,NO TRACO 1:3 E</t>
  </si>
  <si>
    <t>13.385.0003-A</t>
  </si>
  <si>
    <t>13.385.0005-0</t>
  </si>
  <si>
    <t>RODAPE DE ALTA RESISTENCIA,EM ARGAMASSA DE CIMENTO E AGREGAD</t>
  </si>
  <si>
    <t>OS MINERAIS, COM 10CM DE ALTURA, NA COR NATURAL DO CIMENTO,</t>
  </si>
  <si>
    <t>INCLUSIVE 3 POLIMENTOS,SENDO OS CANTOS SALIENTES BOLEADOS,E</t>
  </si>
  <si>
    <t>OS REENTRANTES E JUNTO AO PISO EM MEIA CANA</t>
  </si>
  <si>
    <t>13.385.0005-A</t>
  </si>
  <si>
    <t>13.385.0006-0</t>
  </si>
  <si>
    <t>OS MINERAIS,COM 10CM DE ALTURA,NA COR PRETA,INCLUSIVE 3 POLI</t>
  </si>
  <si>
    <t>MENTOS,SENDO OS CANTOS SALIENTES BOLEADOS,E OS REENTRANTES E</t>
  </si>
  <si>
    <t xml:space="preserve"> JUNTO AO PISO EM MEIA CANA</t>
  </si>
  <si>
    <t>13.385.0006-A</t>
  </si>
  <si>
    <t>13.385.0007-0</t>
  </si>
  <si>
    <t>OS MINERAIS, COM 10CM DE ALTURA, NA COR VERMELHA,INCLUSIVE 3</t>
  </si>
  <si>
    <t xml:space="preserve"> POLIMENTOS,SENDO OS CANTOS SALIENTES BOLEADOS,E OS REENTRAN</t>
  </si>
  <si>
    <t>TES E JUNTO AO PISO EM MEIA CANA</t>
  </si>
  <si>
    <t>13.385.0007-A</t>
  </si>
  <si>
    <t>13.385.0008-0</t>
  </si>
  <si>
    <t>DEGRAU DE ESCADA DE ALTA RESISTENCIA,COMPOSTA DE CAPA E ESPE</t>
  </si>
  <si>
    <t>LHO,EM ARGAMASSA DE CIMENTO E AGREGADOS MINERAIS,NA COR NATU</t>
  </si>
  <si>
    <t>RAL DE CIMENTO,INCLUSIVE 3 POLIMENTOS</t>
  </si>
  <si>
    <t>13.385.0008-A</t>
  </si>
  <si>
    <t>13.385.0009-0</t>
  </si>
  <si>
    <t>LHO,EM ARGAMASSA DE CIMENTO E AGREGADOS MINERAIS, NA COR PRE</t>
  </si>
  <si>
    <t>TA,INCLUSIVE 3 POLIMENTOS</t>
  </si>
  <si>
    <t>13.385.0009-A</t>
  </si>
  <si>
    <t>13.385.0010-0</t>
  </si>
  <si>
    <t>LHO, EM ARGAMASSA DE CIMENTO E AGREGADOS MINERAIS,NA COR VER</t>
  </si>
  <si>
    <t>MELHA,INCLUSIVE 3 POLIMENTOS</t>
  </si>
  <si>
    <t>13.385.0010-A</t>
  </si>
  <si>
    <t>13.385.0050-0</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</si>
  <si>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</si>
  <si>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</si>
  <si>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</si>
  <si>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</si>
  <si>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</si>
  <si>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</si>
  <si>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13.385.0050-A</t>
  </si>
  <si>
    <t>13.385.0051-0</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</si>
  <si>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</si>
  <si>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</si>
  <si>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</si>
  <si>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</si>
  <si>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</si>
  <si>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</si>
  <si>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13.385.0051-A</t>
  </si>
  <si>
    <t>13.385.0055-0</t>
  </si>
  <si>
    <t>PISO DE ALTA RESISTENCIA,PARA USO EXTERNO,EM PLACAS PRE-MOLD</t>
  </si>
  <si>
    <t xml:space="preserve"> CP60,COLOCADO SOBRE BASE EXISTENTE,ASSENTADO COM ARGAMASSA</t>
  </si>
  <si>
    <t>DE CIMENTO E AREIA NO TRACO 3:1 (FAROFA).FORNECIMENTO E COLO</t>
  </si>
  <si>
    <t>13.385.0055-A</t>
  </si>
  <si>
    <t>13.385.0056-0</t>
  </si>
  <si>
    <t>MENTO E AREIA 3:1.FORNECIMENTO E COLOCACAO</t>
  </si>
  <si>
    <t>13.385.0056-A</t>
  </si>
  <si>
    <t>13.385.0100-0</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</si>
  <si>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</si>
  <si>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</si>
  <si>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</si>
  <si>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</si>
  <si>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</si>
  <si>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</si>
  <si>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13.385.0100-A</t>
  </si>
  <si>
    <t>13.385.0101-0</t>
  </si>
  <si>
    <t>A COM AGREGADOS MINERAIS (QUARTZO) E CIMENTO BRANCO ESTRUTUR</t>
  </si>
  <si>
    <t>AL CP60,EXCLUSIVE FAROFA DE CIMENTO E AREIA 3:1,REJUNTAMENTO</t>
  </si>
  <si>
    <t>,BASE SELADORA,DEMAOS DE CERA E POLIMENTO.FORNECIMENTO E COL</t>
  </si>
  <si>
    <t>13.385.0101-A</t>
  </si>
  <si>
    <t>13.390.0020-0</t>
  </si>
  <si>
    <t>PISO VINILICO EM PLACAS,COM MEDIDAS EM TORNO DE 30X30CM,HOMO</t>
  </si>
  <si>
    <t>GENEO,PADRAO LISO,COM 2MM DE ESPESSURA,PARA ALTO TRAFEGO,ASS</t>
  </si>
  <si>
    <t>ENTE SOBRE BASE EXISTENTE,CONFORME ABNT NBR 7374.FORNECIMENT</t>
  </si>
  <si>
    <t>13.390.0020-A</t>
  </si>
  <si>
    <t>13.390.0025-0</t>
  </si>
  <si>
    <t>GENEO,PADRAO RISCADO,COM 3,2MM DE ESPESSURA,PARA ALTO TRAFEG</t>
  </si>
  <si>
    <t>O,ASSENTE SOBRE BASE EXISTENTE,CONFORME ABNT NBR 7374.FORNEC</t>
  </si>
  <si>
    <t>13.390.0025-A</t>
  </si>
  <si>
    <t>13.390.0028-0</t>
  </si>
  <si>
    <t>GENEO,PADRAO RISCADO,COM 2MM DE ESPESSURA,PARA ALTO TRAFEGO,</t>
  </si>
  <si>
    <t>ASSENTE SOBRE BASE EXISTENTE,CONFORME ABNT NBR 7374.FORNECIM</t>
  </si>
  <si>
    <t>13.390.0028-A</t>
  </si>
  <si>
    <t>13.390.0035-0</t>
  </si>
  <si>
    <t>PISO VINILICO EM PLACAS,COM MEDIDAS EM TORNO DE 60X60CM,HOMO</t>
  </si>
  <si>
    <t>13.390.0035-A</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</si>
  <si>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</si>
  <si>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</si>
  <si>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</si>
  <si>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</si>
  <si>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</si>
  <si>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</si>
  <si>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</si>
  <si>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</si>
  <si>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</si>
  <si>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</si>
  <si>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</si>
  <si>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</si>
  <si>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</si>
  <si>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</si>
  <si>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13.390.0040-0</t>
  </si>
  <si>
    <t>TO,HETEROGENEO,COM 2MM DE ESPESSURA,REFORCO EM POLIURETANO U</t>
  </si>
  <si>
    <t>LTRA RESISTENTE (PUR),PARA ALTO TRAFEGO,ASSENTE SOBRE BASE E</t>
  </si>
  <si>
    <t>XISTENTE,CONFORME ABNT NBR 14917.FORNECIMENTO E COLOCACAO</t>
  </si>
  <si>
    <t>13.390.0040-A</t>
  </si>
  <si>
    <t>13.390.0042-0</t>
  </si>
  <si>
    <t>TO,HETEROGENEO,COM 3MM DE ESPESSURA,REFORCO EM POLIURETANO U</t>
  </si>
  <si>
    <t>13.390.0042-A</t>
  </si>
  <si>
    <t>13.390.0050-0</t>
  </si>
  <si>
    <t>TESTEIRA EM MATERIAL VINILICO COM 6CM DE LARGURA.FORNECIMENT</t>
  </si>
  <si>
    <t>13.390.0050-A</t>
  </si>
  <si>
    <t>13.390.0055-0</t>
  </si>
  <si>
    <t>RODAPE DE PVC TIPO PLANO OU CURVO,COM 7,5CM DE ALTURA,PARA P</t>
  </si>
  <si>
    <t>ISOS VINILICOS.FORNECIMENTO E COLOCACAO</t>
  </si>
  <si>
    <t>13.390.0055-A</t>
  </si>
  <si>
    <t>13.390.0058-0</t>
  </si>
  <si>
    <t>RODAPE DE PVC TIPO HOSPITALAR,PLANO OU CURVO,COM 7,5CM DE AL</t>
  </si>
  <si>
    <t>TURA,PARA PISOS VINILICOS.FORNECIMENTO E COLOCACAO</t>
  </si>
  <si>
    <t>13.390.0058-A</t>
  </si>
  <si>
    <t>13.390.0070-0</t>
  </si>
  <si>
    <t>SUPORTE CURVO E PERFIL DE ARREMATE PARA PISO VINILICO.FORNEC</t>
  </si>
  <si>
    <t>13.390.0070-A</t>
  </si>
  <si>
    <t>13.390.0075-0</t>
  </si>
  <si>
    <t>CORDAO DE SOLDA PARA FUSAO A QUENTE,EM JUNTAS DE PISOS VINIL</t>
  </si>
  <si>
    <t>ICOS FLEXIVEIS.FORNECIMENTO E ASSENTAMENTO</t>
  </si>
  <si>
    <t>13.390.0075-A</t>
  </si>
  <si>
    <t>13.391.0500-0</t>
  </si>
  <si>
    <t>RECOMPOSICAO DE PLACAS DE PISO DE MATERIAL VINILICO OU PLAST</t>
  </si>
  <si>
    <t>ICO,EXCLUSIVE O FORNECIMENTO DO PISO,INCLUSIVE COLA</t>
  </si>
  <si>
    <t>13.391.0500-A</t>
  </si>
  <si>
    <t>13.395.0010-0</t>
  </si>
  <si>
    <t>FORRACAO DE PISO COM CARPETE DE FIBRA DE NYLON,PARA ALTO TRA</t>
  </si>
  <si>
    <t>FEGO,COM ESPESSURA DE 6 A 7MM,SOBRE BASE EXISTENTE.FORNECIME</t>
  </si>
  <si>
    <t>NTO E COLOCACAO</t>
  </si>
  <si>
    <t>13.395.0010-A</t>
  </si>
  <si>
    <t>13.395.0011-0</t>
  </si>
  <si>
    <t>FEGO,COM ESPESSURA DE 10MM,SOBRE BASE EXISTENTE.FORNECIMENTO</t>
  </si>
  <si>
    <t>13.395.0011-A</t>
  </si>
  <si>
    <t>13.395.0015-0</t>
  </si>
  <si>
    <t>FORRACAO DE PISO COM CARPETE DE FIBRA DE POLIPROPILENO,PARA</t>
  </si>
  <si>
    <t>ALTO TRAFEGO,COM ESPESSURA APROXIMADA DE 5MM,SOBRE BASE EXIS</t>
  </si>
  <si>
    <t>TENTE.FORNECIMENTO E COLOCACAO</t>
  </si>
  <si>
    <t>13.395.0015-A</t>
  </si>
  <si>
    <t>13.395.0020-0</t>
  </si>
  <si>
    <t>FORRACAO DE PISO COM CARPETE DE POLIPROPILENO,COM COBERTURA</t>
  </si>
  <si>
    <t>EM FIBRA DE NYLON,PARA ALTO TRAFEGO,COM ESPESSURA DE 8 A 9MM</t>
  </si>
  <si>
    <t>,SOBRE BASE EXISTENTE.FORNECIMENTO E COLOCACAO</t>
  </si>
  <si>
    <t>13.395.0020-A</t>
  </si>
  <si>
    <t>13.395.0025-0</t>
  </si>
  <si>
    <t>TRAFEGO LEVE A MODERADO,COM ESPESSURA DE 5 A 6MM,SOBRE BASE</t>
  </si>
  <si>
    <t>EXISTENTE.FORNECIMENTO E COLOCACAO</t>
  </si>
  <si>
    <t>13.395.0025-A</t>
  </si>
  <si>
    <t>13.395.0026-0</t>
  </si>
  <si>
    <t>FORRACAO DE PISO COM CARPETE DE FIBRA DE POLIPROPILENO,COM A</t>
  </si>
  <si>
    <t>CABAMENTO RESINADO,PARA TRAFEGO LEVE A MODERADO,COM ESPESSUR</t>
  </si>
  <si>
    <t>A DE 5 A 6MM,SOBRE BASE EXISTENTE.FORNECIMENTO E COLOCACAO</t>
  </si>
  <si>
    <t>13.395.0026-A</t>
  </si>
  <si>
    <t>13.398.0010-1</t>
  </si>
  <si>
    <t>PISO DE TACOS DE IPE OU MADEIRA EQUIVALENTE,MEDINDO 7X21CM,P</t>
  </si>
  <si>
    <t>ICHADOS E INCRUSTADOS COM PEDRISCOS, ASSENTES COM ARGAMASSA</t>
  </si>
  <si>
    <t>DE CIMENTO E SAIBRO,NO TRACO 1:6,EXCLUSIVE SERVICO DE CALAFA</t>
  </si>
  <si>
    <t>13.398.0010-B</t>
  </si>
  <si>
    <t>13.398.0015-0</t>
  </si>
  <si>
    <t>PISO DE FRISO DE IPE OU MADEIRA EQUIVALENTE,COM 10CM DE LARG</t>
  </si>
  <si>
    <t>URA,2CM DE ESPESSURA, PREGADO SOBRE REGUAS DE MADEIRA DE LEI</t>
  </si>
  <si>
    <t xml:space="preserve"> DE 1.1/2"X3",EMBUTIDAS EM CONCRETO</t>
  </si>
  <si>
    <t>13.398.0015-A</t>
  </si>
  <si>
    <t>13.398.0016-0</t>
  </si>
  <si>
    <t>PISO DE FRISO DE IPE OU MADEIRA EQUIVALENTE COM 20X2CM,PREGA</t>
  </si>
  <si>
    <t>DO SOBRE  BARROTEAMENTO OU REGUAS DE  MADEIRA DE LEI A CADA</t>
  </si>
  <si>
    <t>50CM,EXCLUSIVE BARROTES OU REGUAS</t>
  </si>
  <si>
    <t>13.398.0016-A</t>
  </si>
  <si>
    <t>13.398.0017-0</t>
  </si>
  <si>
    <t>REGUA DE MADEIRA DE LEI DE FORMA TRAPEZOIDAL COM 5X3CM,FIXAD</t>
  </si>
  <si>
    <t>A EM CONTRAPISO DE CIMENTO E AREIA,NO TRACO 1:3,EXCLUSIVE O</t>
  </si>
  <si>
    <t>CONTRAPISO</t>
  </si>
  <si>
    <t>13.398.0017-A</t>
  </si>
  <si>
    <t>13.398.0018-0</t>
  </si>
  <si>
    <t>BARROTE DE MADEIRA DE LEI DE 3"X4.1/2",APOIADO EM PILARETE D</t>
  </si>
  <si>
    <t>E 20X20CM,DE ALVENARIA DE TIJOLOS MACICOS OU OUTRO,EXCLUSIVE</t>
  </si>
  <si>
    <t xml:space="preserve"> OS PILARETES</t>
  </si>
  <si>
    <t>13.398.0018-A</t>
  </si>
  <si>
    <t>13.398.0020-0</t>
  </si>
  <si>
    <t>RODAPE EM MADEIRA DE LEI,COM SECAO DE 5X2CM,PREGADO EM TACOS</t>
  </si>
  <si>
    <t xml:space="preserve"> EMBUTIDOS NA ALVENARIA</t>
  </si>
  <si>
    <t>13.398.0020-A</t>
  </si>
  <si>
    <t>13.398.0025-0</t>
  </si>
  <si>
    <t>RODAPE EM MADEIRA DE LEI,COM SECAO DE 7X2CM,PREGADO EM TACOS</t>
  </si>
  <si>
    <t>13.398.0025-A</t>
  </si>
  <si>
    <t>13.398.0030-0</t>
  </si>
  <si>
    <t>RODAPE DE IPE OU MADEIRA EQUIVALENTE DE 10X2CM ACABAMENTO BO</t>
  </si>
  <si>
    <t>LEADO,FIXADO COMO EM 13.398.0020</t>
  </si>
  <si>
    <t>13.398.0030-A</t>
  </si>
  <si>
    <t>13.410.0010-0</t>
  </si>
  <si>
    <t>PISO DE PEDRA PORTUGUESA,ASSENTADO SOBRE MISTURA DE CIMENTO</t>
  </si>
  <si>
    <t>E SAIBRO,NO TRACO 1:5,INCLUSIVE ACERTO DO TERRENO.FORNECIMEN</t>
  </si>
  <si>
    <t>13.410.0010-A</t>
  </si>
  <si>
    <t>13.410.0011-0</t>
  </si>
  <si>
    <t>PISO DE PEDRA PORTUGUESA EM DESENHOS SIMPLES, COM APROXIMADA</t>
  </si>
  <si>
    <t>MENTE 40% DE PEDRA PRETA E 60% DE PEDRA BRANCA, ASSENTADO SO</t>
  </si>
  <si>
    <t>BRE MISTURA DE CIMENTO E SAIBRO NO TRACO 1:5, INCLUSIVE ACER</t>
  </si>
  <si>
    <t>TO DO TERRENO.FORNECIMENTO E COLOCACAO</t>
  </si>
  <si>
    <t>13.410.0011-A</t>
  </si>
  <si>
    <t>13.410.0012-0</t>
  </si>
  <si>
    <t>PEDRA PORTUGUESA COM 60% DE PEDRA BRANCA.FORNECIMENTO SEM CO</t>
  </si>
  <si>
    <t>13.410.0012-A</t>
  </si>
  <si>
    <t>13.410.0015-0</t>
  </si>
  <si>
    <t>E SAIBRO,NO TRACO 1:5,EXCLUSIVE ACERTO DO TERRENO.FORNECIMEN</t>
  </si>
  <si>
    <t>13.410.0015-A</t>
  </si>
  <si>
    <t>13.410.0020-0</t>
  </si>
  <si>
    <t>PISO DE PEDRA PORTUGUESA EM DESENHO SIMPLES,COM APROXIMADAME</t>
  </si>
  <si>
    <t>NTE 25% DE PEDRA PRETA,25% DE PEDRA VERMELHA E 50% DE PEDRA</t>
  </si>
  <si>
    <t>BRANCA,ASSENTADO SOBRE MISTURA DE CIMENTO E SAIBRO NO TRACO</t>
  </si>
  <si>
    <t>1:5,INCLUSIVE ACERTO DO TERRENO.FORNECIMENTO E COLOCACAO</t>
  </si>
  <si>
    <t>13.410.0020-A</t>
  </si>
  <si>
    <t>13.410.0025-0</t>
  </si>
  <si>
    <t>E SAIBRO,NO TRACO 1:5,INCLUSIVE ACERTO DO TERRENO,EM FAIXA.</t>
  </si>
  <si>
    <t>13.410.0025-A</t>
  </si>
  <si>
    <t>13.410.0030-0</t>
  </si>
  <si>
    <t>PISO COM PEDRA PORTUGUESA VERMELHA,ASSENTADO SOBRE MISTURA D</t>
  </si>
  <si>
    <t>E CIMENTO E SAIBRO,NO TRACO 1:5,INCLUSIVE ACERTO DO TERRENO,</t>
  </si>
  <si>
    <t>EM FAIXA.FORNECIMENTO E COLOCACAO</t>
  </si>
  <si>
    <t>13.410.0030-A</t>
  </si>
  <si>
    <t>13.411.0500-0</t>
  </si>
  <si>
    <t>RECOMPOSICAO DE PAVIMENTACAO DE PEDRA PORTUGUESA,ASSENTADA</t>
  </si>
  <si>
    <t>COM FAROFA DE CIMENTO E SAIBRO,NO TRACO 1:5, INCLUSIVE FORNE</t>
  </si>
  <si>
    <t>CIMENTO DO MATERIAL PARA REJUNTAMENTO,EXCLUSIVE A PEDRA</t>
  </si>
  <si>
    <t>13.411.0500-A</t>
  </si>
  <si>
    <t>13.413.0010-0</t>
  </si>
  <si>
    <t>PISO DE PEDRA SAO TOME,MEDINDO 30X30CM,38X38CM,48X48CM OU 58</t>
  </si>
  <si>
    <t>X58CM,COM 2CM DE ESPESSURA,ASSENTE COM ARGAMASSA DE CIMENTO,</t>
  </si>
  <si>
    <t>AREIA E SAIBRO,NO TRACO 1:2:2,COM ESPESSURA DE 3CM.FORNECIME</t>
  </si>
  <si>
    <t>13.413.0010-A</t>
  </si>
  <si>
    <t>13.413.0011-0</t>
  </si>
  <si>
    <t>X58CM,COM 2CM DE ESPESSURA,EXCLUSIVE ARGAMASSA.FORNECIMENTO</t>
  </si>
  <si>
    <t>13.413.0011-A</t>
  </si>
  <si>
    <t>13.413.0012-0</t>
  </si>
  <si>
    <t>PISO DE PEDRA SAO TOME,MEDINDO 57X57CM,TIPO FURNAS/LIGHT,ASS</t>
  </si>
  <si>
    <t>ENTE COM ARGAMASSA DE CIMENTO,AREIA E SAIBRO,NO TRACO 1:2:2,</t>
  </si>
  <si>
    <t>REJUNTAMENTO COM CIMENTO BRANCO E CORANTE</t>
  </si>
  <si>
    <t>13.413.0012-A</t>
  </si>
  <si>
    <t>13.413.0013-0</t>
  </si>
  <si>
    <t>PISO DE PEDRA SAO TOME, MEDINDO 57X57CM, TIPO FURNAS/LIGHT,</t>
  </si>
  <si>
    <t>EXCLUSIVE ARGAMASSA E REJUNTAMENTO</t>
  </si>
  <si>
    <t>13.413.0013-A</t>
  </si>
  <si>
    <t>13.413.0020-0</t>
  </si>
  <si>
    <t>PISO DE PLACAS DE ARDOSIA COR CINZA MEDINDO 40X40CM,EM TORNO</t>
  </si>
  <si>
    <t xml:space="preserve"> DE 1CM DE ESPESSURA,ASSENTE SOBRE SUPERFICIE EM OSSO COM AR</t>
  </si>
  <si>
    <t>GAMASSA DE CIMENTO,SAIBRO E AREIA,NO TRACO 1:2:2</t>
  </si>
  <si>
    <t>13.413.0020-A</t>
  </si>
  <si>
    <t>13.413.0021-0</t>
  </si>
  <si>
    <t xml:space="preserve"> DE 1CM DE ESPESSURA,EXCLUSIVE ARGAMASSA</t>
  </si>
  <si>
    <t>13.413.0021-A</t>
  </si>
  <si>
    <t>13.413.0025-0</t>
  </si>
  <si>
    <t>PISO DE PLACAS DE ARDOSIA COR CINZA MEDINDO 30X30CM,EM TORNO</t>
  </si>
  <si>
    <t>13.413.0025-A</t>
  </si>
  <si>
    <t>13.413.0026-0</t>
  </si>
  <si>
    <t>13.413.0026-A</t>
  </si>
  <si>
    <t>13.413.0027-0</t>
  </si>
  <si>
    <t>PISO DE PLACAS DE ARDOSIA NA COR FERRUGEM MEDINDO 25X25CM,EM</t>
  </si>
  <si>
    <t xml:space="preserve"> TORNO DE 1CM DE ESPESSURA,ASSENTE SOBRE SUPERFICIE EM OSSO</t>
  </si>
  <si>
    <t>COM ARGAMASSA DE CIMENTO,SAIBRO E AREIA,NO TRACO 1:2:2</t>
  </si>
  <si>
    <t>13.413.0027-A</t>
  </si>
  <si>
    <t>13.413.0028-0</t>
  </si>
  <si>
    <t>PISO DE PLACAS DE ARDOSIA COR FERRUGEM MEDINDO 25X25CM,EM TO</t>
  </si>
  <si>
    <t>RNO DE 1CM DE ESPESSURA,EXCLUSIVE ARGAMASSA</t>
  </si>
  <si>
    <t>13.413.0028-A</t>
  </si>
  <si>
    <t>13.413.0030-0</t>
  </si>
  <si>
    <t>RODAPE DE ARDOSIA COM ALTURA DE 10CM,ASSENTE EM PAREDE EM OS</t>
  </si>
  <si>
    <t>SO COM ARGAMASSA DE CIMENTO,SAIBRO E AREIA,NO TRACO 1:2:2 E</t>
  </si>
  <si>
    <t>13.413.0030-A</t>
  </si>
  <si>
    <t>13.413.0031-0</t>
  </si>
  <si>
    <t>CHAPISCO DE CIMENTO E AREIA,NO TRACO 1:3,EXCLUSIVE ARGAMASSA</t>
  </si>
  <si>
    <t xml:space="preserve"> E CHAPISCO</t>
  </si>
  <si>
    <t>13.413.0031-A</t>
  </si>
  <si>
    <t>13.413.0035-0</t>
  </si>
  <si>
    <t>RODAPE DE ARDOSIA COM ALTURA DE 7CM,ASSENTE EM PAREDE EM OSS</t>
  </si>
  <si>
    <t>O COM ARGAMASSA DE CIMENTO,SAIBRO E AREIA,NO TRACO 1:2:2 E C</t>
  </si>
  <si>
    <t>HAPISCO DE CIMENTO E AREIA,NO TRACO 1:3</t>
  </si>
  <si>
    <t>13.413.0035-A</t>
  </si>
  <si>
    <t>13.413.0036-0</t>
  </si>
  <si>
    <t>HAPISCO DE CIMENTO E AREIA,NO TRACO 1:3,EXCLUSIVE ARGAMASSA</t>
  </si>
  <si>
    <t>E CHAPISCO</t>
  </si>
  <si>
    <t>13.413.0036-A</t>
  </si>
  <si>
    <t>13.415.0010-0</t>
  </si>
  <si>
    <t>PISO DE BORRACHA SINTETICA,SBR,PRETO,EM PLACAS DE (50X50)CM,</t>
  </si>
  <si>
    <t>COM 3,0MM DE ESPESSURA,TEXTURA DA SUPERFICIE PASTILHADA,COLO</t>
  </si>
  <si>
    <t>CADO COM COLA SOBRE BASE EXISTENTE.FORNECIMENTO E COLOCACAO</t>
  </si>
  <si>
    <t>13.415.0010-A</t>
  </si>
  <si>
    <t>13.415.0011-0</t>
  </si>
  <si>
    <t>PISO DE BORRACHA SINTETICA,SBR,PRETO,EM ROLO DE 1,40M DE LAR</t>
  </si>
  <si>
    <t>GURA,SUPERFICIE GRAO DE ARROZ,COM 3,00MM DE ESPESSURA,COLOCA</t>
  </si>
  <si>
    <t>DO COM COLA SOBRE BASE EXISTENTE.FORNECIMENTO E COLOCACAO</t>
  </si>
  <si>
    <t>13.415.0011-A</t>
  </si>
  <si>
    <t>13.415.0015-0</t>
  </si>
  <si>
    <t>RODAPE DE BORRACHA SINTETICA,SBR,PRETO,COM ALTURA DE 7CM E 1</t>
  </si>
  <si>
    <t>CM DE ESPESSURA,TEXTURA DA SUPERFICIE LISA,COLOCADO COM COLA</t>
  </si>
  <si>
    <t xml:space="preserve"> SOBRE PAREDE EMBOCADA.FORNECIMENTO E COLOCACAO</t>
  </si>
  <si>
    <t>13.415.0015-A</t>
  </si>
  <si>
    <t>13.415.0020-0</t>
  </si>
  <si>
    <t>DEGRAU DE ESCADA DE BORRACHA SINTETICA,SBR,PRETO,ESPELHO COM</t>
  </si>
  <si>
    <t xml:space="preserve"> 20CM,PISO COM 30CM,TEXTURA DA SUPERFICIE PASTILHADA,COLOCAD</t>
  </si>
  <si>
    <t>O COM COLA SOBRE BASE EXISTENTE.FORNECIMENTO E COLOCACAO</t>
  </si>
  <si>
    <t>13.415.0020-A</t>
  </si>
  <si>
    <t>13.416.0010-0</t>
  </si>
  <si>
    <t>PISO TATIL DE BORRACHA,DIRECIONAL,PARA ACESSIBILIDADE,CONFOR</t>
  </si>
  <si>
    <t>ME ABNT NBR 16537,MEDINDO (25X25)CM,ESPESSURA DE 5MM,COLADO</t>
  </si>
  <si>
    <t>SOBRE BASE EXISTENTE.FORNECIMENTO E COLOCACAO</t>
  </si>
  <si>
    <t>13.416.0010-A</t>
  </si>
  <si>
    <t>13.416.0015-0</t>
  </si>
  <si>
    <t>PISO TATIL DE BORRACHA,ALERTA,PARA ACESSIBILIDADE,CONFORME A</t>
  </si>
  <si>
    <t>BNT NBR 16537,MEDINDO (25X25)CM,ESPESSURA DE 5MM,COLADO SOBR</t>
  </si>
  <si>
    <t>E BASE EXISTENTE.FORNECIMENTO E COLOCACAO</t>
  </si>
  <si>
    <t>13.416.0015-A</t>
  </si>
  <si>
    <t>13.440.0015-0</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</si>
  <si>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</si>
  <si>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</si>
  <si>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</si>
  <si>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</si>
  <si>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</si>
  <si>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</si>
  <si>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13.440.0015-A</t>
  </si>
  <si>
    <t>13.440.0025-0</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</si>
  <si>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</si>
  <si>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</si>
  <si>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</si>
  <si>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</si>
  <si>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</si>
  <si>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</si>
  <si>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13.440.0025-A</t>
  </si>
  <si>
    <t>13.440.0030-0</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</si>
  <si>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</si>
  <si>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</si>
  <si>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</si>
  <si>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</si>
  <si>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</si>
  <si>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13.440.0030-A</t>
  </si>
  <si>
    <t>13.440.0035-0</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</si>
  <si>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</si>
  <si>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</si>
  <si>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</si>
  <si>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</si>
  <si>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</si>
  <si>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</si>
  <si>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13.440.0035-A</t>
  </si>
  <si>
    <t>13.460.0015-0</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</si>
  <si>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</si>
  <si>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</si>
  <si>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</si>
  <si>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</si>
  <si>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</si>
  <si>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</si>
  <si>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13.460.0015-A</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</si>
  <si>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</si>
  <si>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</si>
  <si>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</si>
  <si>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</si>
  <si>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</si>
  <si>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</si>
  <si>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</si>
  <si>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</si>
  <si>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</si>
  <si>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</si>
  <si>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</si>
  <si>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</si>
  <si>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</si>
  <si>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</si>
  <si>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13.460.0030-A</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</si>
  <si>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</si>
  <si>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</si>
  <si>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</si>
  <si>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</si>
  <si>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</si>
  <si>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</si>
  <si>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</si>
  <si>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</si>
  <si>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</si>
  <si>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</si>
  <si>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</si>
  <si>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</si>
  <si>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</si>
  <si>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</si>
  <si>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</si>
  <si>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</si>
  <si>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13.462.0010-0</t>
  </si>
  <si>
    <t>PISO DE ALERTA EM PLACAS MARMORIZADAS VIBROPRENSADAS,COM ACA</t>
  </si>
  <si>
    <t>BAMENTO RUSTICO,NA COR CINZA,INCLUSIVE CONTRAPISO COM ESPESS</t>
  </si>
  <si>
    <t>URA DE 3CM.FORNECIMENTO E COLOCACAO</t>
  </si>
  <si>
    <t>13.462.0010-A</t>
  </si>
  <si>
    <t>13.462.0015-0</t>
  </si>
  <si>
    <t>BAMENTO RUSTICO,NA COR VERMELHA,INCLUSIVE CONTRAPISO COM ESP</t>
  </si>
  <si>
    <t>ESSURA DE 3CM.FORNECIMENTO E COLOCACAO</t>
  </si>
  <si>
    <t>13.462.0015-A</t>
  </si>
  <si>
    <t>13.462.0020-0</t>
  </si>
  <si>
    <t>PISO DE ALERTA EM PLACAS MARMORIADAS VIBRO-PRENSADAS, COM  A</t>
  </si>
  <si>
    <t>CABAMENTO RUSTICO, NA COR CINZA, EXCLUSIVE  CONTRAPISO, COM</t>
  </si>
  <si>
    <t>ESPESSURA DE 3CM.FORNECIMENTO E COLOCACAO</t>
  </si>
  <si>
    <t>13.462.0020-A</t>
  </si>
  <si>
    <t>13.462.0025-0</t>
  </si>
  <si>
    <t>PISO DE ALERTA EM PLACAS MARMORIZADAS VIBRO-PRENSADAS,COM AC</t>
  </si>
  <si>
    <t>ABAMENTO RUSTICO,NA COR VERMELHA,EXCLUSIVE CONTRAPISO COM ES</t>
  </si>
  <si>
    <t>PESSURA DE 3CM.FORNECIMENTO E COLOCACAO</t>
  </si>
  <si>
    <t>13.462.0025-A</t>
  </si>
  <si>
    <t>13.468.0010-0</t>
  </si>
  <si>
    <t>CAMADA DE ISOLAMENTO EXECUTADA COM BLOCOS DE CONCRETO DE 10X</t>
  </si>
  <si>
    <t>20X40CM, CAPEAMENTO COM ARGAMASSA DE CIMENTO E AREIA, NO TRA</t>
  </si>
  <si>
    <t>CO 1:4,ASSENTES COM ARMAGASSA DE CIMENTO E SAIBRO NO TRACO 1</t>
  </si>
  <si>
    <t>:8</t>
  </si>
  <si>
    <t>13.468.0010-A</t>
  </si>
  <si>
    <t>13.469.0010-0</t>
  </si>
  <si>
    <t>CAMADA DE ISOLAMENTO EXECUTADA COM BLOCOS DE CONCRETO CELULA</t>
  </si>
  <si>
    <t>R DE 10X30X60CM,CAPEAMENTO COM ARGAMASSA DE CIMENTO E AREIA,</t>
  </si>
  <si>
    <t>NO TRACO 1:4,ASSENTES COM ARGAMASSA DE CIMENTO E SAIBRO,NO T</t>
  </si>
  <si>
    <t>RACO 1:8</t>
  </si>
  <si>
    <t>13.469.0010-A</t>
  </si>
  <si>
    <t>14.001.0001-0</t>
  </si>
  <si>
    <t>JANELA DE PVC BRANCO,CONFORME ABNT NBR 16851 E 10821,DE CORR</t>
  </si>
  <si>
    <t>ER,DUAS FOLHAS MOVEIS,DE (1,20X1,20)M,EXCLUSIVE VIDROS,INCLU</t>
  </si>
  <si>
    <t>SIVE FERRAGENS E ACESSORIOS.FORNECIMENTO E COLOCACAO</t>
  </si>
  <si>
    <t>14.001.0001-A</t>
  </si>
  <si>
    <t>14.001.0002-0</t>
  </si>
  <si>
    <t>ER,DUAS FOLHAS MOVEIS EM VENEZIANAS E DUAS FOLHAS MOVEIS EM</t>
  </si>
  <si>
    <t>VIDROS,DE (1,60X1,00)M,INCLUSIVE FERRAGENS E ACESSORIOS,EXCL</t>
  </si>
  <si>
    <t>USIVE VIDROS.FORNECIMENTO E COLOCACAO</t>
  </si>
  <si>
    <t>14.001.0002-A</t>
  </si>
  <si>
    <t>14.001.0006-0</t>
  </si>
  <si>
    <t>ER,QUATRO FOLHAS,SENDO DUAS FIXAS E DUAS MOVEIS,DE (2,00X1,2</t>
  </si>
  <si>
    <t>0)M,EXCLUSIVE VIDROS,INCLUSIVE FERRAGENS E ACESSORIOS.FORNEC</t>
  </si>
  <si>
    <t>14.001.0006-A</t>
  </si>
  <si>
    <t>14.001.0011-0</t>
  </si>
  <si>
    <t>ER,QUATRO FOLHAS,SENDO DUAS FIXAS E DUAS MOVEIS,DE (3,20X2,0</t>
  </si>
  <si>
    <t>0)M,CONTENDO NA PARTE SUPERIOR BANDEIRA DE QUATRO FOLHAS DE</t>
  </si>
  <si>
    <t>(0,80X0,50)M CADA,SENDO DUAS FIXAS NA PARTE CENTRAL E DUAS D</t>
  </si>
  <si>
    <t>E PROJETAR TIPO MAXIM-AR NAS EXTREMIDADES,EXCLUSIVE VIDROS,I</t>
  </si>
  <si>
    <t>NCLUSIVE FERRAGENS E ACESSORIOS.FORNECIMENTO E COLOCACAO</t>
  </si>
  <si>
    <t>14.001.0011-A</t>
  </si>
  <si>
    <t>14.001.0016-0</t>
  </si>
  <si>
    <t>JANELA DE PVC BRANCO,CONFORME ABNT NBR 16851 E 10821,DE PROJ</t>
  </si>
  <si>
    <t>ETAR,TIPO MAXIM-AR,COM UMA FOLHA DE (0,80X0,80)M,EXCLUSIVE V</t>
  </si>
  <si>
    <t>IDROS,INCLUSIVE FERRAGENS E ACESSORIOS.FORNECIMENTO E COLOCA</t>
  </si>
  <si>
    <t>14.001.0016-A</t>
  </si>
  <si>
    <t>14.001.0030-0</t>
  </si>
  <si>
    <t>PORTA DE PVC BRANCO,CONFORME ABNT NBR 16851 E 10821,DE ABRIR</t>
  </si>
  <si>
    <t>,UMA FOLHA COM TRAVESSA INTERMEDIARIA,DE (0,80X2,10)M,EXCLUS</t>
  </si>
  <si>
    <t>IVE VIDROS,INCLUSIVE FERRAGENS E ACESSORIOS.FORNECIMENTO E C</t>
  </si>
  <si>
    <t>14.001.0030-A</t>
  </si>
  <si>
    <t>14.001.0035-0</t>
  </si>
  <si>
    <t>,UMA FOLHA COM TRAVESSA INTERMEDIARIA,DE (0,70X2,10)M,EXCLUS</t>
  </si>
  <si>
    <t>14.001.0035-A</t>
  </si>
  <si>
    <t>14.001.0040-0</t>
  </si>
  <si>
    <t>,UMA FOLHA COM TRAVESSA INTERMEDIARIA,DE (0,60X2,10)M,EXCLUS</t>
  </si>
  <si>
    <t>14.001.0040-A</t>
  </si>
  <si>
    <t>14.001.0045-0</t>
  </si>
  <si>
    <t>PORTA DE PVC BRANCO,CONFORME ABNT NBR 16851 E 10821,DE CORRE</t>
  </si>
  <si>
    <t>R,DUAS FOLHAS MOVEIS COM TRAVESSA INTERMEDIARIA,DE (1,60X2,1</t>
  </si>
  <si>
    <t>14.001.0045-A</t>
  </si>
  <si>
    <t>14.001.0050-0</t>
  </si>
  <si>
    <t>R,DUAS FOLHAS MOVEIS COM TRAVESSA INTERMEDIARIA,DE (1,40X2,1</t>
  </si>
  <si>
    <t>14.001.0050-A</t>
  </si>
  <si>
    <t>14.001.0055-0</t>
  </si>
  <si>
    <t>R,QUATRO FOLHAS COM TRAVESSA INTERMEDIARIA,SENDO DUAS FIXAS</t>
  </si>
  <si>
    <t>E DUAS MOVEIS,DE (2,00X2,10)M,EXCLUSIVE VIDROS,INCLUSIVE FER</t>
  </si>
  <si>
    <t>RAGENS E ACESSORIOS.FORNECIMENTO E COLOCACAO</t>
  </si>
  <si>
    <t>14.001.0055-A</t>
  </si>
  <si>
    <t>14.001.0065-0</t>
  </si>
  <si>
    <t>PORTA SANFONADA EM PVC,VAO DE (0,80X2,10)M,INCLUSIVE ACESSOR</t>
  </si>
  <si>
    <t>IOS (PARAFUSOS,BUCHAS,PUXADOR E TRINCO).FORNECIMENTO E COLOC</t>
  </si>
  <si>
    <t>14.001.0065-A</t>
  </si>
  <si>
    <t>14.001.0070-0</t>
  </si>
  <si>
    <t>PORTA SANFONADA EM PVC,VAO DE (0,60X2,10)M,INCLUSIVE ACESSOR</t>
  </si>
  <si>
    <t>14.001.0070-A</t>
  </si>
  <si>
    <t>14.001.0072-0</t>
  </si>
  <si>
    <t>PORTA SANFONADA EM PVC,VAO DE (0,70X2,10)M,INCLUSIVE ACESSOR</t>
  </si>
  <si>
    <t>14.001.0072-A</t>
  </si>
  <si>
    <t>14.001.0076-0</t>
  </si>
  <si>
    <t>PORTA SANFONADA EM PVC,VAO DE (1,00X2,10)M,INCLUSIVE ACESSOR</t>
  </si>
  <si>
    <t>14.001.0076-A</t>
  </si>
  <si>
    <t>14.001.0080-0</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</si>
  <si>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</si>
  <si>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</si>
  <si>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</si>
  <si>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</si>
  <si>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</si>
  <si>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14.001.0080-A</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</si>
  <si>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</si>
  <si>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</si>
  <si>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</si>
  <si>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</si>
  <si>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</si>
  <si>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</si>
  <si>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14.001.0100-0</t>
  </si>
  <si>
    <t>VENEZIANA COM ALETAS DE PVC TRANSLUCIDAS E MONTANTES EM CHAP</t>
  </si>
  <si>
    <t>A DE ALUMINIO NATURAL.FORNECIMENTO E COLOCACAO</t>
  </si>
  <si>
    <t>14.001.0100-A</t>
  </si>
  <si>
    <t>14.001.0105-0</t>
  </si>
  <si>
    <t>VENEZIANA,COM ALETAS DE FIBERGLASS E MONTANTES EM CHAPA DE A</t>
  </si>
  <si>
    <t>LUMINIO NATURAL.FORNECIMENTO E COLOCACAO</t>
  </si>
  <si>
    <t>14.001.0105-A</t>
  </si>
  <si>
    <t>14.001.0110-0</t>
  </si>
  <si>
    <t>VENEZIANA,COM ALETAS DE PVC TRANSLUCIDAS E MONTANTES EM CHAP</t>
  </si>
  <si>
    <t>A DE ACO GALVANIZADO.FORNECIMENTO E COLOCACAO</t>
  </si>
  <si>
    <t>14.001.0110-A</t>
  </si>
  <si>
    <t>14.001.0115-0</t>
  </si>
  <si>
    <t>CO GALVANIZADO.FORNECIMENTO E COLOCACAO</t>
  </si>
  <si>
    <t>14.001.0115-A</t>
  </si>
  <si>
    <t>14.001.0120-0</t>
  </si>
  <si>
    <t>A DE ACO PRE-PINTADO.FORNECIMENTO E COLOCACAO</t>
  </si>
  <si>
    <t>14.001.0120-A</t>
  </si>
  <si>
    <t>14.001.0125-0</t>
  </si>
  <si>
    <t>CO PRE-PINTADO.FORNECIMENTO E COLOCACAO</t>
  </si>
  <si>
    <t>14.001.0125-A</t>
  </si>
  <si>
    <t>14.001.0130-0</t>
  </si>
  <si>
    <t>VENEZIANA EXTERNA DE ENROLAR,COM ESTEIRAS EM PVC RIGIDO E PE</t>
  </si>
  <si>
    <t>RFIS EM FERRO GALVANIZADO,INCLUSIVE FERRAGENS.FORNECIMENTO E</t>
  </si>
  <si>
    <t>14.001.0130-A</t>
  </si>
  <si>
    <t>14.001.0300-0</t>
  </si>
  <si>
    <t>PERSIANA VERTICAL EM PVC,LAMINA COM LARGURA DE 89MM.FORNECIM</t>
  </si>
  <si>
    <t>14.001.0300-A</t>
  </si>
  <si>
    <t>14.002.0010-0</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</si>
  <si>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</si>
  <si>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</si>
  <si>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</si>
  <si>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</si>
  <si>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</si>
  <si>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</si>
  <si>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14.002.0010-A</t>
  </si>
  <si>
    <t>14.002.0012-0</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</si>
  <si>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</si>
  <si>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</si>
  <si>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</si>
  <si>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</si>
  <si>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</si>
  <si>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</si>
  <si>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14.002.0012-A</t>
  </si>
  <si>
    <t>14.002.0013-0</t>
  </si>
  <si>
    <t>PORTA DE FERRO EM BARRAS HORIZONTAIS DE 1.1/4"X1/4" A CADA 1</t>
  </si>
  <si>
    <t>0CM,CONTORNO DO MESMO MATERIAL,REVESTIDA COM CHAPA DE FERRO</t>
  </si>
  <si>
    <t>GALVANIZADO Nº16,GUARNICAO EM CANTONEIRA DE 1.1/2"X1/8",COM</t>
  </si>
  <si>
    <t>FECHO PARA CADEADO DE 30MM, EXCLUSIVE ESTE. FORNECIMENTO E C</t>
  </si>
  <si>
    <t>14.002.0013-A</t>
  </si>
  <si>
    <t>14.002.0014-0</t>
  </si>
  <si>
    <t>PORTA DE FERRO EM BARRAS HORIZONTAIS DE 1.1/4"X1/4"A CADA 10</t>
  </si>
  <si>
    <t>CM,CONTORNO DO MESMO MATERIAL, REVESTIDA COM CHAPA DE FERRO</t>
  </si>
  <si>
    <t>GALVANIZADO Nº16,COM 60CM DE ALTURA,GUARNICAO EM CANTONEIRA</t>
  </si>
  <si>
    <t>DE 1.1/2"X1/8",COM FECHO PARA CADEADO DE 30MM,EXCLUSIVE ESTE</t>
  </si>
  <si>
    <t>14.002.0014-A</t>
  </si>
  <si>
    <t>14.002.0030-0</t>
  </si>
  <si>
    <t>PORTA DE ENROLAR AUTOMATICA,COMPLETA,TIPO MEIA CANA FECHADA,</t>
  </si>
  <si>
    <t>EM ACO GALVANIZADO NATURAL CHAPA N°22.FORNECIMENTO E COLOCAC</t>
  </si>
  <si>
    <t>14.002.0030-A</t>
  </si>
  <si>
    <t>14.002.0035-0</t>
  </si>
  <si>
    <t>PORTA DE ENROLAR AUTOMATICA,COMPLETA,TIPO MEIA CANA MICROPER</t>
  </si>
  <si>
    <t>FURADA (TRANSVISION).FORNECIMENTO E COLOCACAO</t>
  </si>
  <si>
    <t>14.002.0035-A</t>
  </si>
  <si>
    <t>14.002.0041-0</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</si>
  <si>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</si>
  <si>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</si>
  <si>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</si>
  <si>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</si>
  <si>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</si>
  <si>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</si>
  <si>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14.002.0041-A</t>
  </si>
  <si>
    <t>14.002.0046-0</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</si>
  <si>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</si>
  <si>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</si>
  <si>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</si>
  <si>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</si>
  <si>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</si>
  <si>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</si>
  <si>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14.002.0046-A</t>
  </si>
  <si>
    <t>14.002.0050-0</t>
  </si>
  <si>
    <t>PORTA DE CHAPA DE FERRO GALVANIZADO Nº18 ENQUADRADA EM ESTRU</t>
  </si>
  <si>
    <t>TURA DE TUBOS DE FERRO GALVANIZADO DE 1.1/2",C/2,50 A 3,00M</t>
  </si>
  <si>
    <t>DE ALTURA E AREA DE 6,00 A 9,00M2, EM 2 FOLHAS, INCLUSIVE FE</t>
  </si>
  <si>
    <t>CHO PARA COLOCACAO DE CADEADO,EXCLUSIVE ESTE.FORNECIMENTO E</t>
  </si>
  <si>
    <t>14.002.0050-A</t>
  </si>
  <si>
    <t>14.002.0052-0</t>
  </si>
  <si>
    <t>PORTINHOLA PARA ALCAPAO,CISTERNA OU CAIXA D'AGUA ELEVADA,EM</t>
  </si>
  <si>
    <t>CHAPA DE FERRO GALVANIZADO Nº16,ATE 0,80M DE ALTURA,COM GUAR</t>
  </si>
  <si>
    <t>NICAO E ALCA PARA FECHAMENTO A CADEADO,EXCLUSIVE ESTE.FORNEC</t>
  </si>
  <si>
    <t>14.002.0052-A</t>
  </si>
  <si>
    <t>14.002.0053-0</t>
  </si>
  <si>
    <t>PORTINHOLA DE CHAPA DE FERRO GALVANIZADO Nº16,ATE 0,50M DE A</t>
  </si>
  <si>
    <t>LTURA,COM GUARNICAO EM CANTONEIRA DE 3/4"X1/8" E VISOR DE 20</t>
  </si>
  <si>
    <t>X10CM,COM ALCA PARA FECHAMENTO A CADEADO,EXCLUSIVE ESTE.FORN</t>
  </si>
  <si>
    <t>14.002.0053-A</t>
  </si>
  <si>
    <t>14.002.0054-0</t>
  </si>
  <si>
    <t>PORTINHOLA DE FERRO EM BARRA CHATA DE 1.1/4",MEDINDO 0,40X0,</t>
  </si>
  <si>
    <t>90M.FORNECIMENTO E COLOCACAO</t>
  </si>
  <si>
    <t>14.002.0054-A</t>
  </si>
  <si>
    <t>14.002.0055-0</t>
  </si>
  <si>
    <t>PORTA CORTA-FOGO PARA SAIDA DE EMERGENCIA,MEDINDO (90X210X5C</t>
  </si>
  <si>
    <t>M),CLASSE P-60,EM CHAPA DE ACO,TENDO BATENTE DO MESMO MATERI</t>
  </si>
  <si>
    <t>AL,INCLUSIVE 3 PARES DE DOBRADICAS COM MOLA E FECHADURA,CONF</t>
  </si>
  <si>
    <t>ORME ABNT NBR 11742.FORNECIMENTO E COLOCACAO</t>
  </si>
  <si>
    <t>14.002.0055-A</t>
  </si>
  <si>
    <t>14.002.0058-0</t>
  </si>
  <si>
    <t>PORTA CORTA-FOGO PARA SAIDA DE EMERGENCIA,MEDINDO (90X210X5)</t>
  </si>
  <si>
    <t>CM,CLASSE P-90,EM CHAPA DE ACO,TENDO BATENTE DO MESMO MATERI</t>
  </si>
  <si>
    <t>14.002.0058-A</t>
  </si>
  <si>
    <t>14.002.0059-0</t>
  </si>
  <si>
    <t>CM,CLASSE P-120,EM CHAPA DE ACO,TENDO BATENTE DO MESMO MATER</t>
  </si>
  <si>
    <t>IAL,INCLUSIVE 3 PARES DE DOBRADICAS COM MOLA E FECHADURA,CON</t>
  </si>
  <si>
    <t>FORME ABNT NBR 11742.FORNECIMENTO E COLOCACAO</t>
  </si>
  <si>
    <t>14.002.0059-A</t>
  </si>
  <si>
    <t>14.002.0062-0</t>
  </si>
  <si>
    <t>PORTA CORTA-FOGO, MEDINDO (60X180X5)CM,CLASSE P-60,EM CHAPA</t>
  </si>
  <si>
    <t>DE ACO,TENDO BATENTE DO MESMO MATERIAL,INCLUSIVE 3 PARES DE</t>
  </si>
  <si>
    <t>DOBRADICAS COM MOLA E FECHADURA.FORNECIMENTO E COLOCACAO</t>
  </si>
  <si>
    <t>14.002.0062-A</t>
  </si>
  <si>
    <t>14.002.0064-0</t>
  </si>
  <si>
    <t>PORTA CORTA-FOGO,MEDINDO (60X180X5)CM,CLASSE P-90,EM CHAPA D</t>
  </si>
  <si>
    <t>E ACO,TENDO BATENTE DO MESMO MATERIAL,INCLUSIVE 3 PARES DE D</t>
  </si>
  <si>
    <t>OBRADICAS COM MOLA E FECHADURA.FORNECIMENTO E COLOCACAO</t>
  </si>
  <si>
    <t>14.002.0064-A</t>
  </si>
  <si>
    <t>14.002.0066-0</t>
  </si>
  <si>
    <t>PORTA CORTA-FOGO,MEDINDO (60X180X5)CM,CLASSE P-120,EM CHAPA</t>
  </si>
  <si>
    <t>14.002.0066-A</t>
  </si>
  <si>
    <t>14.002.0070-0</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</si>
  <si>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</si>
  <si>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</si>
  <si>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</si>
  <si>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</si>
  <si>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</si>
  <si>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</si>
  <si>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14.002.0070-A</t>
  </si>
  <si>
    <t>14.002.0071-0</t>
  </si>
  <si>
    <t>PORTAO DE CHAPA DE FERRO GALVANIZADO,COM ESPESSURA DE 0,5MM,</t>
  </si>
  <si>
    <t>COM ALTURA ENTRE 2M E 3M E AREA TOTAL DE 6M2 A 9M2,EXCLUSIVE</t>
  </si>
  <si>
    <t xml:space="preserve"> FECHADURA.FORNECIMENTO E COLOCACAO</t>
  </si>
  <si>
    <t>14.002.0071-A</t>
  </si>
  <si>
    <t>14.002.0072-0</t>
  </si>
  <si>
    <t>PORTAO DE CHAPA DE FERRO COM ESTRUTURA DE BARRAS DE 1.1/4"X5</t>
  </si>
  <si>
    <t>/16",REVESTIDA COM CANTONEIRA DE 3/4"X1/8" E CHAPA GALVANIZA</t>
  </si>
  <si>
    <t>DA Nº16,COM GUARNICAO DE CANTONEIRAS DE 1.1/4"X3/16" COM DOB</t>
  </si>
  <si>
    <t>RADICAS TIPO GONZO,EXCLUSIVE FECHADURA.FORNECIMENTO E COLOCA</t>
  </si>
  <si>
    <t>14.002.0072-A</t>
  </si>
  <si>
    <t>14.002.0076-0</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</si>
  <si>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</si>
  <si>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</si>
  <si>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</si>
  <si>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</si>
  <si>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</si>
  <si>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14.002.0076-A</t>
  </si>
  <si>
    <t>14.002.0078-0</t>
  </si>
  <si>
    <t>PORTAO DE FERRO DE DUAS FOLHAS,SENDO UMA FIXA,MEDINDO 1,50X2</t>
  </si>
  <si>
    <t>,00M,EM BARRAS DE 2"X3/8",ESPACADAS DE 10CM,CORRENDO TRES FA</t>
  </si>
  <si>
    <t>IXAS DE CHAPA DE FERRO GALVANIZADO Nº16,DUPLAS,CONFORME PROJ</t>
  </si>
  <si>
    <t>ETO Nº6003/EMOP,EXCLUSIVE FECHADURA.FORNECIMENTO E COLOCACAO</t>
  </si>
  <si>
    <t>14.002.0078-A</t>
  </si>
  <si>
    <t>14.002.0081-0</t>
  </si>
  <si>
    <t>PORTAO DE FERRO, ATE 1,00M DE LARGURA, EM BARRAS DE 1/2", ES</t>
  </si>
  <si>
    <t>PACADAS DE 10CM, ENTRE EIXOS, CONTORNO E MARCO EM BARRAS DE</t>
  </si>
  <si>
    <t>1.1/2"X1/2", COM UMA FAIXA HORIZONTAL EM CHAPA DE FERRO DE</t>
  </si>
  <si>
    <t>1/8" ESPESSURA,EXCLUSIVE FECHADURA.FORNECIMENTO E COLOCACAO</t>
  </si>
  <si>
    <t>14.002.0081-A</t>
  </si>
  <si>
    <t>14.002.0082-0</t>
  </si>
  <si>
    <t>PORTAO DE UMA FOLHA,MEDINDO (1,00X2,00)M,EM TELA DE ARAME GA</t>
  </si>
  <si>
    <t>LVANIZADO Nº12,MALHA LOSANGO DE 5CM,FIXADA EM TUBO DE FERRO</t>
  </si>
  <si>
    <t>GALVANIZADO COM DIAMETRO INTERNO DE 2" POR BARRA DE 1"X1/8",</t>
  </si>
  <si>
    <t>FORMANDO QUADROS DE (1,00X1,00)M, MONTANTES EM FERRO GALVANI</t>
  </si>
  <si>
    <t>ZADO COM DIAMETRO INTERNO DE 2",EXCLUSIVE FECHADURA.FORNECIM</t>
  </si>
  <si>
    <t>14.002.0082-A</t>
  </si>
  <si>
    <t>14.002.0084-0</t>
  </si>
  <si>
    <t>PORTAO EM ESTRUTURA DE TUBOS DE FERRO GALVANIZADO DE 1" E 1.</t>
  </si>
  <si>
    <t>1/2",COM DUAS FOLHAS DE ABRIR,FECHAMENTO COM TELA DE ARAME G</t>
  </si>
  <si>
    <t>ALVANIZADO Nº12,MALHA 2",EXCLUSIVE FECHADURA.FORNECIMENTO E</t>
  </si>
  <si>
    <t>14.002.0084-A</t>
  </si>
  <si>
    <t>14.002.0085-0</t>
  </si>
  <si>
    <t>PORTAO DE FERRO,DUAS FOLHAS,MED.(1,52X3,00)M CADA,C/1 MONTAN</t>
  </si>
  <si>
    <t>TE CADA LADO EM TUBO FERRO GALV.3" E ALT.3M,SENDO CADA FL.FO</t>
  </si>
  <si>
    <t>RMADA POR 4 TUBOS DE FERRO GALV.1.1/4"NA VERT.REFORCADO NA P</t>
  </si>
  <si>
    <t>ARTE SUPERIOR E INFERIOR POR 2 BARRAS CHATAS 2"X3/8" HORIZON</t>
  </si>
  <si>
    <t>TAL E 1 BARRA CHATA 1"X1/8" INCLINADA,C/FECHADURA SOBREPOR C</t>
  </si>
  <si>
    <t>/CILINDRO METAL CROMADO,INCL.FECHADURA E PINTURA.FORN.COLOC.</t>
  </si>
  <si>
    <t>14.002.0085-A</t>
  </si>
  <si>
    <t>14.002.0087-0</t>
  </si>
  <si>
    <t>1/2",COM DUAS FOLHAS DE ABRIR, FECHAMENTO EM CHAPA DE FERRO</t>
  </si>
  <si>
    <t>GALVANIZADO Nº16,EXCLUSIVE FECHADURA.FORNECIMENTO E COLOCACA</t>
  </si>
  <si>
    <t>14.002.0087-A</t>
  </si>
  <si>
    <t>14.002.0088-0</t>
  </si>
  <si>
    <t>PORTAO DE FERRO,EM 2 FOLHAS,MEDINDO (2,10X1,60)M CADA UMA,EM</t>
  </si>
  <si>
    <t xml:space="preserve"> BARRAS VERTICAIS EM ACO REDONDO DE 1/2",ESPACADOS DE 15CM,C</t>
  </si>
  <si>
    <t>ONTORNO EM BARRA CHATA DE 2"X5/8",INCLUSIVE FECHADURA E PINT</t>
  </si>
  <si>
    <t>URA.FORNECIMENTO E COLOCACAO</t>
  </si>
  <si>
    <t>14.002.0088-A</t>
  </si>
  <si>
    <t>14.002.0089-0</t>
  </si>
  <si>
    <t>PORTAO DE FERRO,EM 2 FOLHAS,MEDINDO (2,27X2,20)M,CADA UMA,EM</t>
  </si>
  <si>
    <t xml:space="preserve"> BARRAS VERTICAIS EM ACO REDONDO DE 3/4",ESPACAMENTO ENTRE E</t>
  </si>
  <si>
    <t>IXOS DE 0,12M,CONTORNO EM BARRA ACO DE 2"X1/2",INCLUSIVE FEC</t>
  </si>
  <si>
    <t>HADURA E PINTURA.FORNECIMENTO E COLOCACAO</t>
  </si>
  <si>
    <t>14.002.0089-A</t>
  </si>
  <si>
    <t>14.002.0092-0</t>
  </si>
  <si>
    <t>PORTAO DE FERRO,MEDINDO (2,00X2,90)M,SENDO 1M FIXO E 1M MOVE</t>
  </si>
  <si>
    <t>L,EM BARRAS VERTICAIS DE FERRO COM DIAMETRO DE 3/4",COM ESPA</t>
  </si>
  <si>
    <t>CAMENTO ENTRE EIXOS DE 0,12M,CONTORNO EM BARRAS DE 2"X1/2",I</t>
  </si>
  <si>
    <t>NCLUSIVE FECHADURA E PINTURA.FORNECIMENTO E COLOCACAO</t>
  </si>
  <si>
    <t>14.002.0092-A</t>
  </si>
  <si>
    <t>14.002.0095-0</t>
  </si>
  <si>
    <t>PORTAO DE FERRO EM 2 FOLHAS,MEDINDO (2,27X3,00)M,EM BARRAS V</t>
  </si>
  <si>
    <t>ERTICAIS EM ACO COM DIAMETRO DE 3/4", ESPACAMENTO ENTRE EIXO</t>
  </si>
  <si>
    <t>S DE 0,12M,CONTORNO EM BARRA CHATA DE ACO DE 2"X1/2",INCLUSI</t>
  </si>
  <si>
    <t>VE FECHADURA E PINTURA.FORNECIMENTO E COLOCACAO</t>
  </si>
  <si>
    <t>14.002.0095-A</t>
  </si>
  <si>
    <t>14.002.0096-0</t>
  </si>
  <si>
    <t>PORTAO EM 2 FOLHAS,MEDINDO (3,00X1,20)M,CONSTITUINDO-SE DE D</t>
  </si>
  <si>
    <t>OIS QUADROS COM DOIS TRAVAMENTOS HORIZONTAIS EM TUBO DE FERR</t>
  </si>
  <si>
    <t>O GALVANIZADO DE 4",FIXADOS EM MONTANTES DO MESMO MATERIAL,E</t>
  </si>
  <si>
    <t>XCLUSIVE FECHADURA E PINTURA.FORNECIMENTO E COLOCACAO</t>
  </si>
  <si>
    <t>14.002.0096-A</t>
  </si>
  <si>
    <t>14.002.0097-0</t>
  </si>
  <si>
    <t>PORTAO DE FERRO,MEDINDO (4,00X3,30)M,CONSTRUIDOS EM TUBOS DE</t>
  </si>
  <si>
    <t xml:space="preserve"> FERRO GALVANIZADO COM COSTURA DE 2.1/2",ESPACADOS A CADA 13</t>
  </si>
  <si>
    <t>CM (ESPACO LIVRE),2 FOLHAS CONTENDO 2 DIAGONAIS DE BARRA CHA</t>
  </si>
  <si>
    <t>TA DE 2"X1/4",TERMINADOS NA PARTE SUPERIOR E INFERIOR POR BA</t>
  </si>
  <si>
    <t>RRA CHATA DE 3"X1/4",EXCLUSIVE FECHADURA.FORNECIMENTO E COLO</t>
  </si>
  <si>
    <t>14.002.0097-A</t>
  </si>
  <si>
    <t>14.002.0098-0</t>
  </si>
  <si>
    <t>PORTAO DE FERRO,2 FOLHAS,MEDINDO (4,30X2,73)M,C/QUATRO BARRA</t>
  </si>
  <si>
    <t>S QUADRADAS HORIZONTAIS E DUAS BARRAS VERTICAIS NOS EXTREMOS</t>
  </si>
  <si>
    <t xml:space="preserve"> DE CADA FOLHA,TODAS C/1.1/2"X1.1/2",ENTRE OS MONTANTES EXTR</t>
  </si>
  <si>
    <t>EMOS DE CADA FOLHA ONZE BARRAS DE 3/4" EQUIDISTANTES,NO TERC</t>
  </si>
  <si>
    <t>O INFERIOR DE CADA FOLHA BARRAS CHATAS 3/4"X1/2" DOBRADAS NO</t>
  </si>
  <si>
    <t xml:space="preserve"> FORMATO "S",INCL.PINTURA E FECHADURA.FORNECIMENTO E COLOC.</t>
  </si>
  <si>
    <t>14.002.0098-A</t>
  </si>
  <si>
    <t>14.002.0099-0</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</si>
  <si>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</si>
  <si>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</si>
  <si>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</si>
  <si>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</si>
  <si>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</si>
  <si>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</si>
  <si>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14.002.0099-A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</si>
  <si>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</si>
  <si>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</si>
  <si>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</si>
  <si>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</si>
  <si>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</si>
  <si>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</si>
  <si>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</si>
  <si>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</si>
  <si>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</si>
  <si>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</si>
  <si>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</si>
  <si>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</si>
  <si>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</si>
  <si>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</si>
  <si>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</si>
  <si>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</si>
  <si>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</si>
  <si>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</si>
  <si>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</si>
  <si>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</si>
  <si>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</si>
  <si>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</si>
  <si>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</si>
  <si>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</si>
  <si>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</si>
  <si>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</si>
  <si>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</si>
  <si>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</si>
  <si>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</si>
  <si>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</si>
  <si>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</si>
  <si>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</si>
  <si>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14.002.0105-0</t>
  </si>
  <si>
    <t>BASCULANTE DE FERRO DE 0,50X0,30M EM CANTONEIRA DE 3/4"X1/8"</t>
  </si>
  <si>
    <t>,COM UMA BASCULA EM CANTONEIRA DE 5/8"X1/8",COM ALAVANCA DE</t>
  </si>
  <si>
    <t>COMANDO COM PUNHO CROMADO.FORNECIMENTO E COLOCACAO</t>
  </si>
  <si>
    <t>14.002.0105-A</t>
  </si>
  <si>
    <t>14.002.0108-0</t>
  </si>
  <si>
    <t>BASCULANTE DE FERRO DE 0,50X0,50M EM CANTONEIRA DE 3/4"X1/8"</t>
  </si>
  <si>
    <t>14.002.0108-A</t>
  </si>
  <si>
    <t>14.002.0110-0</t>
  </si>
  <si>
    <t>BASCULANTE DE FERRO EM CAIXILHO DE CANTONEIRA DE 7/8" OU 3/4</t>
  </si>
  <si>
    <t>", PARA AREA MAIOR QUE 0,50M2 E MENOR QUE 3,75M2,EM UM, DOIS</t>
  </si>
  <si>
    <t xml:space="preserve"> OU TRES MODULOS, BASCULAS DE CANTONEIRA DE 3/4" OU 5/8",ALA</t>
  </si>
  <si>
    <t>VANCA COM PUNHO CROMADO.FORNECIMENTO E COLOCACAO</t>
  </si>
  <si>
    <t>14.002.0110-A</t>
  </si>
  <si>
    <t>14.002.0113-0</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</si>
  <si>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</si>
  <si>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</si>
  <si>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</si>
  <si>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</si>
  <si>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</si>
  <si>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</si>
  <si>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14.002.0113-A</t>
  </si>
  <si>
    <t>14.002.0120-0</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</si>
  <si>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</si>
  <si>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</si>
  <si>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</si>
  <si>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</si>
  <si>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</si>
  <si>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</si>
  <si>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14.002.0120-A</t>
  </si>
  <si>
    <t>14.002.0125-0</t>
  </si>
  <si>
    <t>GRADE EM TUBO DE FERRO GALVANIZADO DE 4" EM MODULOS DE(3,00X</t>
  </si>
  <si>
    <t>1,20)M,CONSTITUINDO-SE CADA MODULO POR 2 MONTANTES DE 1,20M</t>
  </si>
  <si>
    <t>DE ALTURA E 2 TRAVAMENTOS HORIZONTAIS COM 3M.FORNECIMENTO E</t>
  </si>
  <si>
    <t>14.002.0125-A</t>
  </si>
  <si>
    <t>14.002.0131-0</t>
  </si>
  <si>
    <t>GRADE PANTOGRAFICA DE FERRO PARA JANELAS OU PORTAS,EM PERFIS</t>
  </si>
  <si>
    <t>"U" DE 3/4",COM ALTURA ATE 2,20M,CORRENDO SOBRE CANALETAS E</t>
  </si>
  <si>
    <t>GUIAS,COM FECHO PARA COLOCACAO DE CADEADO,EXCLUSIVE ESTE.FOR</t>
  </si>
  <si>
    <t>14.002.0131-A</t>
  </si>
  <si>
    <t>14.002.0132-0</t>
  </si>
  <si>
    <t>GRADE DE FERRO COM MONTANTES DE BARRAS CHATAS DE  2"X3/8" A</t>
  </si>
  <si>
    <t>CADA 2,00M E BARRAS CHATAS DE 1.1/2"X3/8" A CADA 10CM, INTER</t>
  </si>
  <si>
    <t>CALADAS POR PEQUENAS BARRAS CHATAS DE 1.1/2"X3/8" A CADA 5CM</t>
  </si>
  <si>
    <t>,EXCLUSIVE BALDRAME DE CONCRETO.FORNECIMENTO E COLOCACAO</t>
  </si>
  <si>
    <t>14.002.0132-A</t>
  </si>
  <si>
    <t>14.002.0133-0</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</si>
  <si>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</si>
  <si>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</si>
  <si>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</si>
  <si>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</si>
  <si>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</si>
  <si>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14.002.0133-A</t>
  </si>
  <si>
    <t>14.002.0134-0</t>
  </si>
  <si>
    <t>GRADE DE FERRO ARTICULADA PARA PROTECAO DE ESCADA,EXECUTADA</t>
  </si>
  <si>
    <t>EM VERGALHOES DE 3/8" E CONTORNO EM CANTONEIRA DE 1".FORNECI</t>
  </si>
  <si>
    <t>14.002.0134-A</t>
  </si>
  <si>
    <t>14.002.0155-0</t>
  </si>
  <si>
    <t>GRADE DE FERRO,ALTURA DE 1,20M,EM BARRAS VERTICAIS QUADRADAS</t>
  </si>
  <si>
    <t xml:space="preserve"> DE 5/8" E ESPACADAS DE 12,5CM,CENTRO A CENTRO, SOLDADAS EM</t>
  </si>
  <si>
    <t>DUAS BARRAS,SUPERIOR E INFERIOR DE 1.1/2"X1/4", MONTANTES A</t>
  </si>
  <si>
    <t>CADA 1,50M EM BARRAS DE 1.1/2"X3/8".FORNECIMENTO E COLOCACAO</t>
  </si>
  <si>
    <t>14.002.0155-A</t>
  </si>
  <si>
    <t>14.002.0156-0</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</si>
  <si>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</si>
  <si>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</si>
  <si>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</si>
  <si>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</si>
  <si>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</si>
  <si>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</si>
  <si>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14.002.0156-A</t>
  </si>
  <si>
    <t>14.002.0158-0</t>
  </si>
  <si>
    <t>GRADE PARA SOLARIO DE PRISAO,EM BARRAS DE ACO 1020 DE D=1" A</t>
  </si>
  <si>
    <t>CADA 0,075M,SOLDADAS EM PERFIL I DE 4"X2.5/8"(ALMA 1CM),PROT</t>
  </si>
  <si>
    <t>EGIDA POR TELA DE ARAME GALVANIZADO,FIO 12,MALHA DE 1",TAMBE</t>
  </si>
  <si>
    <t>M SOLDADA SOBRE A GRADE.FORNECIMENTO E COLOCACAO</t>
  </si>
  <si>
    <t>14.002.0158-A</t>
  </si>
  <si>
    <t>14.002.0161-0</t>
  </si>
  <si>
    <t>GRADE PARA PRISAO EM BARRAS VERTICAIS DE 1",ESPACADAS A CADA</t>
  </si>
  <si>
    <t xml:space="preserve"> 10CM,ENTRE EIXOS,E HORIZONTAIS DE 1.3/4"X1/2" A CADA 50CM,</t>
  </si>
  <si>
    <t>SENDO O CONTORNO DO MESMO MATERIAL.FORNECIMENTO E COLOCACAO</t>
  </si>
  <si>
    <t>14.002.0161-A</t>
  </si>
  <si>
    <t>14.002.0162-0</t>
  </si>
  <si>
    <t>GRADE PARA PROTECAO DE SUBESTACAO ELETRICA OU EQUIVALENTE,EM</t>
  </si>
  <si>
    <t>TELA DE ARAME GALVANIZADO Nº12,MALHA DE 1",FORMANDO QUADROS</t>
  </si>
  <si>
    <t>CONTORNADOS POR CANTONEIRAS DE FERRO DE 3/4"X3/4"X1/8",FIXAD</t>
  </si>
  <si>
    <t>OS EM MONTANTES DE TUBOS GALVANIZADOS COM DIAMETRO DE 2".FOR</t>
  </si>
  <si>
    <t>14.002.0162-A</t>
  </si>
  <si>
    <t>14.002.0166-0</t>
  </si>
  <si>
    <t>GRADE DE ACO COM BARRAS REDONDAS DE 3/4" NA VERTICAL,ESPACAD</t>
  </si>
  <si>
    <t>AS DE 10CM,FIXADAS EM BARRAS CHATAS DE 2"X3/8".FORNECIMENTO</t>
  </si>
  <si>
    <t>14.002.0166-A</t>
  </si>
  <si>
    <t>14.002.0180-0</t>
  </si>
  <si>
    <t>GRADIL EM BARRAS DE ACO C/DIAMETRO DE 1/2", ESPACADOS 15CM,</t>
  </si>
  <si>
    <t>MONTANTES EM ACO REDONDO 2" E 2 BARRAS  CHATAS DE (2"X5/8")</t>
  </si>
  <si>
    <t>HORIZONTAIS,TENDO 2,50M DE LARGURA E 1,60M DE ALTURA,INCLUSI</t>
  </si>
  <si>
    <t>VE PINTURA.FORNECIMENTO E COLOCACAO</t>
  </si>
  <si>
    <t>14.002.0180-A</t>
  </si>
  <si>
    <t>14.002.0182-0</t>
  </si>
  <si>
    <t>GRADIL EM BARRAS DE ACO COM DIAMETRO DE 3/4",FORMANDO MODULO</t>
  </si>
  <si>
    <t>S DE 2,00M,COM 1,80M DE ALTURA.INCLUSIVE PINTURA.FORNECIMENT</t>
  </si>
  <si>
    <t>14.002.0182-A</t>
  </si>
  <si>
    <t>14.002.0184-0</t>
  </si>
  <si>
    <t>GRADIL EM BARRAS DE ACO DE 3/4",ESPACADAS DE 12CM,MONTANTES</t>
  </si>
  <si>
    <t>EM BARRA QUADRADA DE 2" E 2 BARRAS CHATAS DE 2"X1/2" HORIZON</t>
  </si>
  <si>
    <t>TAIS,TENDO 2M DE LARGURA E 1,35M DE ALTURA,INCLUSIVE PINTURA</t>
  </si>
  <si>
    <t>14.002.0184-A</t>
  </si>
  <si>
    <t>14.002.0186-0</t>
  </si>
  <si>
    <t>GRADIL DE FERRO,ALTURA DE 0,85M,COM MONTANTES A CADA 1,30M E</t>
  </si>
  <si>
    <t>M BARRAS VERTICAIS QUADRADAS DE 1"X1",FIXADAS EM BLOCOS DE C</t>
  </si>
  <si>
    <t>ONCRETO DE 0,20X0,20X0,20M,SOLDADAS EM 2 BARRAS HORIZONTAIS,</t>
  </si>
  <si>
    <t>SUPERIOR E INFERIOR,DE 1.1/2"X3/8",INCLUSIVE PINTURA.FORNECI</t>
  </si>
  <si>
    <t>14.002.0186-A</t>
  </si>
  <si>
    <t>14.002.0187-0</t>
  </si>
  <si>
    <t>GRADIL DE FERRO,ALTURA DE 1,20M,EM BARRAS VERTICAIS QUADRADA</t>
  </si>
  <si>
    <t>S DE 5/8" E ESPACADAS DE 12,50CM, SOLDADAS EM DUAS BARRAS,SU</t>
  </si>
  <si>
    <t>PERIOR E INFERIOR DE 1.1/2"X1/4",MONTANTES A CADA 1,50M EM B</t>
  </si>
  <si>
    <t>ARRAS DE 1.1/2"X3/8",INCLUSIVE PINTURA.FORNECIMENTO E COLOCA</t>
  </si>
  <si>
    <t>14.002.0187-A</t>
  </si>
  <si>
    <t>14.002.0188-0</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</si>
  <si>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</si>
  <si>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</si>
  <si>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</si>
  <si>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</si>
  <si>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</si>
  <si>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</si>
  <si>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14.002.0188-A</t>
  </si>
  <si>
    <t>14.002.0189-0</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</si>
  <si>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</si>
  <si>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</si>
  <si>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</si>
  <si>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</si>
  <si>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</si>
  <si>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</si>
  <si>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14.002.0189-A</t>
  </si>
  <si>
    <t>14.002.0191-0</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</si>
  <si>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</si>
  <si>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</si>
  <si>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</si>
  <si>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</si>
  <si>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</si>
  <si>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14.002.0191-A</t>
  </si>
  <si>
    <t>14.002.0192-0</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</si>
  <si>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</si>
  <si>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</si>
  <si>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</si>
  <si>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</si>
  <si>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</si>
  <si>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</si>
  <si>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14.002.0192-A</t>
  </si>
  <si>
    <t>14.002.0193-0</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</si>
  <si>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</si>
  <si>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</si>
  <si>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</si>
  <si>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</si>
  <si>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</si>
  <si>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14.002.0193-A</t>
  </si>
  <si>
    <t>14.002.0194-0</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</si>
  <si>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</si>
  <si>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</si>
  <si>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</si>
  <si>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</si>
  <si>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</si>
  <si>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</si>
  <si>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14.002.0194-A</t>
  </si>
  <si>
    <t>14.002.0195-0</t>
  </si>
  <si>
    <t>GRADIL DE FERRO EM MODULO DE 2,10M DE COMPRIMENTO COM ALTURA</t>
  </si>
  <si>
    <t xml:space="preserve"> DE 2,60M,BARRA REDONDA DE 5/8",BARRA CHATA DE 1.1/2"X1/4",T</t>
  </si>
  <si>
    <t>UBO DE FERRO GALVANIZADO DE 3",INCLUSIVE PINTURA.FORNECIMENT</t>
  </si>
  <si>
    <t>14.002.0195-A</t>
  </si>
  <si>
    <t>14.002.0196-0</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</si>
  <si>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</si>
  <si>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</si>
  <si>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</si>
  <si>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</si>
  <si>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</si>
  <si>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14.002.0196-A</t>
  </si>
  <si>
    <t>14.002.0198-0</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</si>
  <si>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</si>
  <si>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</si>
  <si>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</si>
  <si>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</si>
  <si>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</si>
  <si>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14.002.0198-A</t>
  </si>
  <si>
    <t>14.002.0199-0</t>
  </si>
  <si>
    <t>GRADIL ELETROFUNDIDO TIPO ORSOMETAL,NA MALHA 65X132MM E BARR</t>
  </si>
  <si>
    <t>A PORTANTE 25X2MM,FIO 5,MONTANTES 2120X76X8MM,PARAFUSOS,PINT</t>
  </si>
  <si>
    <t>URA ELETROSTATICA NAS CORES VERDE OU CINZA,INCLUSIVE MONTAGE</t>
  </si>
  <si>
    <t>14.002.0199-A</t>
  </si>
  <si>
    <t>14.002.0200-0</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</si>
  <si>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</si>
  <si>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</si>
  <si>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</si>
  <si>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</si>
  <si>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</si>
  <si>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</si>
  <si>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14.002.0200-A</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</si>
  <si>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</si>
  <si>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</si>
  <si>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</si>
  <si>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</si>
  <si>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</si>
  <si>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</si>
  <si>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</si>
  <si>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</si>
  <si>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</si>
  <si>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</si>
  <si>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NGASTADOS BASE CONCRETO,EXCL.ESTA,PINT.NAVAL,ESP.MINIMA 300</t>
  </si>
  <si>
    <t>MICRAS (PAINEL E MONTANTE),VERDE/BRANCA.FORN.E COLOC.</t>
  </si>
  <si>
    <t>14.002.0202-A</t>
  </si>
  <si>
    <t>14.002.0203-0</t>
  </si>
  <si>
    <t xml:space="preserve"> PAINEL ACO GALV.SOLDADO(GRAMATURA MINIMA 40G/M2),MALHA RETA</t>
  </si>
  <si>
    <t>NGULAR 200X50MM FIO ACO DIAM.MINIMO 4,3MM,FIXADOS PERMANENTE</t>
  </si>
  <si>
    <t>MENTE MONTANTE ACO GALV.60X40MM(GRAMATURA MINIMA 275G/M2),AP</t>
  </si>
  <si>
    <t>ARAFUSADOS BASE CONCRETO,EXCL.ESTA,PINT.NAVAL,ESP.MINIMA 300</t>
  </si>
  <si>
    <t xml:space="preserve"> MICRAS(PAINEL E MONTANTE),VERDE/BRANCA.FORN.COLOC.</t>
  </si>
  <si>
    <t>14.002.0203-A</t>
  </si>
  <si>
    <t>14.002.0205-0</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</si>
  <si>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</si>
  <si>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</si>
  <si>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</si>
  <si>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</si>
  <si>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</si>
  <si>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</si>
  <si>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14.002.0205-A</t>
  </si>
  <si>
    <t>14.002.0206-0</t>
  </si>
  <si>
    <t>RETO (EXCLUSIVE ESTE),CORRIMAO EM DUAS BARRAS SUPERPOSTAS DE</t>
  </si>
  <si>
    <t xml:space="preserve"> 3"X1/2" E 2"X3/8",BARRAS VERTICAIS DE 1/2"X1/2" ESPACADAS D</t>
  </si>
  <si>
    <t>E 6CM,SOLDADAS NO CORRIMAO E NA BARRA INFERIOR,ESTA DE 2"X1/</t>
  </si>
  <si>
    <t>2",A 10CM DO PISO.FORNECIMENTO E COLOCACAO</t>
  </si>
  <si>
    <t>14.002.0206-A</t>
  </si>
  <si>
    <t>14.002.0207-1</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</si>
  <si>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</si>
  <si>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</si>
  <si>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</si>
  <si>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</si>
  <si>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</si>
  <si>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</si>
  <si>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14.002.0207-B</t>
  </si>
  <si>
    <t>14.002.0208-0</t>
  </si>
  <si>
    <t>GUARDA-CORPO DE FERRO GALVANIZADO,COM MODULO DE 2,20M DE COM</t>
  </si>
  <si>
    <t>PRIMENTO,COM DOIS TUBOS DE 2" NA HORIZONTAL,PILARETES DE CON</t>
  </si>
  <si>
    <t>CRETO COM SECAO 20X20CM E 1,00M DE ALTURA,INCLUSIVE TODOS OS</t>
  </si>
  <si>
    <t xml:space="preserve"> MATERIAIS E PINTURA.FORNECIMENTO E COLOCACAO</t>
  </si>
  <si>
    <t>14.002.0208-A</t>
  </si>
  <si>
    <t>14.002.0209-0</t>
  </si>
  <si>
    <t>GUARDA-CORPO DE FERRO GALVANIZADO,COM MODULO DE 2,00M DE COM</t>
  </si>
  <si>
    <t>PRIMENTO,COM UM TUBO DE 3" E DOIS DE 1.1/4" NA HORIZONTAL,PI</t>
  </si>
  <si>
    <t>LARETES DE CONCRETO COM SECAO QUADRADA DE 20CM E 1,05M DE AL</t>
  </si>
  <si>
    <t>TURA,INCLUSIVE TODOS OS MATERIAIS E PINTURA.FORNECIMENTO E C</t>
  </si>
  <si>
    <t>14.002.0209-A</t>
  </si>
  <si>
    <t>14.002.0210-0</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</si>
  <si>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</si>
  <si>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</si>
  <si>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</si>
  <si>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</si>
  <si>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14.002.0210-A</t>
  </si>
  <si>
    <t>14.002.0211-0</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</si>
  <si>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</si>
  <si>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</si>
  <si>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</si>
  <si>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</si>
  <si>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</si>
  <si>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14.002.0211-A</t>
  </si>
  <si>
    <t>14.002.0212-0</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</si>
  <si>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</si>
  <si>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</si>
  <si>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</si>
  <si>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</si>
  <si>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</si>
  <si>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14.002.0212-A</t>
  </si>
  <si>
    <t>14.002.0213-0</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</si>
  <si>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</si>
  <si>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</si>
  <si>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</si>
  <si>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</si>
  <si>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</si>
  <si>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</si>
  <si>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14.002.0213-A</t>
  </si>
  <si>
    <t>14.002.0214-0</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</si>
  <si>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</si>
  <si>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</si>
  <si>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</si>
  <si>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</si>
  <si>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</si>
  <si>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</si>
  <si>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14.002.0214-A</t>
  </si>
  <si>
    <t>14.002.0215-0</t>
  </si>
  <si>
    <t>CORRIMAO DUPLO EM TUBO DE ACO GALVANIZADO COM DIAMETRO DE 1.</t>
  </si>
  <si>
    <t>1/4",BARRA SUPERIOR COM ALTURA DE 92CM E BARRA INFERIOR COM</t>
  </si>
  <si>
    <t>ALTURA DE 70CM,FIXADO NA PAREDE POR CHUMBADORES,CONFORME ABN</t>
  </si>
  <si>
    <t>T NBR 9050 PARA ACESSIBILIDADE.FORNECIMENTO E COLOCACAO</t>
  </si>
  <si>
    <t>14.002.0215-A</t>
  </si>
  <si>
    <t>14.002.0216-0</t>
  </si>
  <si>
    <t>ALTURA DE 70CM,FIXADO EM MONTANTES DE ACO GALVANIZADO COM DI</t>
  </si>
  <si>
    <t>AMETRO DE 1.1/4",CONFORME ABNT NBR 9050 PARA ACESSIBILIDADE.</t>
  </si>
  <si>
    <t>14.002.0216-A</t>
  </si>
  <si>
    <t>14.002.0217-0</t>
  </si>
  <si>
    <t>CORRIMAO DUPLO INTERMEDIARIO EM TUBO DE ACO GALVANIZADO COM</t>
  </si>
  <si>
    <t>DIAMETRO DE 1.1/4",BARRA SUPERIOR COM ALTURA DE 92CM E BARRA</t>
  </si>
  <si>
    <t xml:space="preserve"> INFERIOR COM ALTURA DE 70CM,FIXADO EM MONTANTES DE ACO GALV</t>
  </si>
  <si>
    <t>ANIZADO COM DIAMETRO DE 1.1/4",CONFORME ABNT NBR 9050 PARA A</t>
  </si>
  <si>
    <t>CESSIBILIDADE.FORNECIMENTO E COLOCACAO</t>
  </si>
  <si>
    <t>14.002.0217-A</t>
  </si>
  <si>
    <t>14.002.0218-0</t>
  </si>
  <si>
    <t>ALTURA DE 70CM,FIXADO EM GUARDA-CORPO COM MONTANTES DE ACO G</t>
  </si>
  <si>
    <t>ALVANIZADO COM DIAMETRO DE 1.1/4" E 3 TUBOS DE ACO GALVANIZA</t>
  </si>
  <si>
    <t>DO,HORIZONTAIS,COM DIAMETRO DE 1",CONFORME ABNT NBR 9050 PAR</t>
  </si>
  <si>
    <t>A ACESSIBILIDADE.FORNECIMENTO E COLOCACAO</t>
  </si>
  <si>
    <t>14.002.0218-A</t>
  </si>
  <si>
    <t>14.002.0220-0</t>
  </si>
  <si>
    <t>CORRIMAO SIMPLES EM TUBO DE ACO GALVANIZADO COM DIAMETRO DE</t>
  </si>
  <si>
    <t>1.1/4",FIXADO NA PAREDE POR CHUMBADORES.FORNECIMENTO E COLOC</t>
  </si>
  <si>
    <t>14.002.0220-A</t>
  </si>
  <si>
    <t>14.002.0227-0</t>
  </si>
  <si>
    <t>QUADRO PARA PROTECAO DE JANELA OU APARELHOS DE AR CONDICIONA</t>
  </si>
  <si>
    <t>DO,FORMADA DE BARRAS QUADRADAS DE 3/8",CHUMBADAS NA ALVENARI</t>
  </si>
  <si>
    <t>A.FORNECIMENTO E COLOCACAO</t>
  </si>
  <si>
    <t>14.002.0227-A</t>
  </si>
  <si>
    <t>14.002.0230-0</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</si>
  <si>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</si>
  <si>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</si>
  <si>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</si>
  <si>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</si>
  <si>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14.002.0230-A</t>
  </si>
  <si>
    <t>14.002.0232-0</t>
  </si>
  <si>
    <t>QUADRO DE PROTECAO DE VAO EM CANTONEIRA DE ACO COM ABAS IGUA</t>
  </si>
  <si>
    <t>IS DE 5/8"X1/8",TELA DE ACO,FIO 12,MALHA DE 2,5X2,5M E TELA</t>
  </si>
  <si>
    <t>TIPO MOSQUITEIRO EM POLIETILENO.FORNECIMENTO E COLOCACAO</t>
  </si>
  <si>
    <t>14.002.0232-A</t>
  </si>
  <si>
    <t>14.002.0235-0</t>
  </si>
  <si>
    <t>PROTECAO PARA PORTA DE ACO INOX ESCOVADO,CHAPA N°14,COM 90CM</t>
  </si>
  <si>
    <t xml:space="preserve"> DE ALTURA.FORNECIMENTO E COLOCACAO</t>
  </si>
  <si>
    <t>14.002.0235-A</t>
  </si>
  <si>
    <t>14.002.0240-0</t>
  </si>
  <si>
    <t>PROTECAO PARA PORTA EM ACO INOX ESCOVADO,CHAPA N°14,COM 30CM</t>
  </si>
  <si>
    <t>14.002.0240-A</t>
  </si>
  <si>
    <t>14.002.0242-0</t>
  </si>
  <si>
    <t>PROTECAO PARA PORTA EM ACO INOX ESCOVADO,CHAPA N°14,COM 20CM</t>
  </si>
  <si>
    <t>14.002.0242-A</t>
  </si>
  <si>
    <t>14.002.0244-0</t>
  </si>
  <si>
    <t>PROTECAO PARA PORTA EM ACO INOX ESCOVADO,CHAPA N°14,COM 15CM</t>
  </si>
  <si>
    <t>14.002.0244-A</t>
  </si>
  <si>
    <t>14.002.0246-0</t>
  </si>
  <si>
    <t>PROTECAO DE CANTO DE PAREDE (ARESTA VIVA) COM CANTONEIRA 2X2</t>
  </si>
  <si>
    <t>X1/4".FORNECIMENTO E COLOCACAO</t>
  </si>
  <si>
    <t>14.002.0246-A</t>
  </si>
  <si>
    <t>14.002.0248-0</t>
  </si>
  <si>
    <t>PROTECAO DE CANTO DE PAREDE (ARESTA VIVA) COM CANTONEIRA 3/4</t>
  </si>
  <si>
    <t>"X3/4"X1/8".FORNECIMENTO E COLOCACAO</t>
  </si>
  <si>
    <t>14.002.0248-A</t>
  </si>
  <si>
    <t>14.002.0250-0</t>
  </si>
  <si>
    <t>ESCADA DE MARINHEIRO,COM LARGURA DE 0,40M,EXECUTADA EM BARRA</t>
  </si>
  <si>
    <t>S DE FERRO DE 1.1/2"X1/4",SENDO OS DEGRAUS EM FERRO REDONDO</t>
  </si>
  <si>
    <t>DE 5/8",ESPACADOS DE 30CM.FORNECIMENTO E COLOCACAO</t>
  </si>
  <si>
    <t>14.002.0250-A</t>
  </si>
  <si>
    <t>14.002.0254-0</t>
  </si>
  <si>
    <t>ESCADA DE FERRO DE 3/4",COM 3M DE ALTURA,CONSIDERANDO 10 DEG</t>
  </si>
  <si>
    <t>RAUS ESPACADOS DE 30CM.FORNECIMENTO E COLOCACAO</t>
  </si>
  <si>
    <t>14.002.0254-A</t>
  </si>
  <si>
    <t>14.002.0260-0</t>
  </si>
  <si>
    <t>SUPORTE PARA APARELHOS DE AR CONDICIONADO DE 1 A 2HP,EM CANT</t>
  </si>
  <si>
    <t>ONEIRA DE FERRO DE 1.1/4"X1/8".FORNECIMENTO E COLOCACAO</t>
  </si>
  <si>
    <t>14.002.0260-A</t>
  </si>
  <si>
    <t>14.002.0265-0</t>
  </si>
  <si>
    <t>SUPORTE TIPO MAO FRANCESA DE ALTA RESISTENCIA,EM ACO,ABAS CO</t>
  </si>
  <si>
    <t>M MEDIDAS EM TORNO DE (50X33)CM,COM CAPACIDADE DE PESO MAXIM</t>
  </si>
  <si>
    <t>O APROXIMADO DE 110KG.FORNECIMENTO E INSTALACAO</t>
  </si>
  <si>
    <t>14.002.0265-A</t>
  </si>
  <si>
    <t>14.002.0280-0</t>
  </si>
  <si>
    <t>PRATELEIRA EM CHAPA DE ACO PRETA,LISA Nº24,60CM DE LARGURA,</t>
  </si>
  <si>
    <t>PINTURA ELETROSTATICA PRETA,TRATAMENTO ANTIFERRUGEM.FORNECIM</t>
  </si>
  <si>
    <t>14.002.0280-A</t>
  </si>
  <si>
    <t>14.002.0283-0</t>
  </si>
  <si>
    <t>PRATELEIRA EM CHAPA DE ACO PRETA,LISA,N°24,50CM DE LARGURA,</t>
  </si>
  <si>
    <t>14.002.0283-A</t>
  </si>
  <si>
    <t>14.002.0285-0</t>
  </si>
  <si>
    <t>PRATELEIRA EM CHAPA DE ACO PRETA,LISA,N°24,40CM DE LARGURA,</t>
  </si>
  <si>
    <t>14.002.0285-A</t>
  </si>
  <si>
    <t>14.002.0372-0</t>
  </si>
  <si>
    <t>BARRA DE FERRO VERTICAL DE 1.1/4" COM 1,50M DE ALTURA FIXADA</t>
  </si>
  <si>
    <t>S EM 2 BARRAS HORIZONTAIS DE 2.1/2"X5/8",EXCLUSIVE ESTAS,INC</t>
  </si>
  <si>
    <t>LUSIVE 1 PONTA DE LANCA E 4 ANUETOS.FORNECIMENTO E COLOCACAO</t>
  </si>
  <si>
    <t>14.002.0372-A</t>
  </si>
  <si>
    <t>14.002.0373-0</t>
  </si>
  <si>
    <t>ESTRUTURA DE FIXACAO DE QUADROS CONSTITUIDO POR BARRA CHATA</t>
  </si>
  <si>
    <t>DE FERRO DE 2"X3/8".FORNECIMENTO E COLOCACAO</t>
  </si>
  <si>
    <t>14.002.0373-A</t>
  </si>
  <si>
    <t>14.002.0374-0</t>
  </si>
  <si>
    <t>ESTRUTURA DE SUSTENTACAO PARA GAIOLAS,EM MODULO DE 1,80M COM</t>
  </si>
  <si>
    <t xml:space="preserve"> 2 BARRAS QUADRADAS DE 1" EM PARARELO,COM 2 MONTANTES EM TUB</t>
  </si>
  <si>
    <t>O DE FERRO GALVANIZADO DE 3",SENDO 0,50M LIVRE E 0,20M ENTER</t>
  </si>
  <si>
    <t>RADO.FORNECIMENTO E COLOCACAO</t>
  </si>
  <si>
    <t>14.002.0374-A</t>
  </si>
  <si>
    <t>14.002.0375-0</t>
  </si>
  <si>
    <t>O DE FERRO GALVANIZADO DE 3",SENDO 3,00M LIVRES E 0,50M ENTE</t>
  </si>
  <si>
    <t>RRADO.FORNECIMENTO E COLOCACAO</t>
  </si>
  <si>
    <t>14.002.0375-A</t>
  </si>
  <si>
    <t>14.002.0376-0</t>
  </si>
  <si>
    <t>GAIOLA DE (1,50X1,50X2)M,MONTADA EM ESTRUTURA DE CANTONEIRA</t>
  </si>
  <si>
    <t>DE FERRO DE 1.1/2"X1.1/2"X3/16".FORNECIMENTO E COLOCACAO</t>
  </si>
  <si>
    <t>14.002.0376-A</t>
  </si>
  <si>
    <t>14.002.0377-0</t>
  </si>
  <si>
    <t>GAVETA EM CHAPA DE ACO DE 1/2" NAS DIMENSOES DE ALTURA DE 10</t>
  </si>
  <si>
    <t>CM,LARGURA DE 20CM E COMPRIMENTO DE 30CM.FORNECIMENTO E COLO</t>
  </si>
  <si>
    <t>14.002.0377-A</t>
  </si>
  <si>
    <t>14.002.0380-0</t>
  </si>
  <si>
    <t>PINHA DE FERRO FUNDIDO COM 35CM DE ALTURA,FIXADA EM MONTANTE</t>
  </si>
  <si>
    <t xml:space="preserve"> DE FERRO,EXCLUSIVE ESTE.FORNECIMENTO E COLOCACAO</t>
  </si>
  <si>
    <t>14.002.0380-A</t>
  </si>
  <si>
    <t>14.002.0383-0</t>
  </si>
  <si>
    <t>PONTA DE LANCA DE FERRO FUNDIDO COM 12CM DE ALTURA,FIXADA EM</t>
  </si>
  <si>
    <t xml:space="preserve"> BARRA REDONDA DE 1.1/4", EXCLUSIVE ESTA.FORNECIMENTO E COLO</t>
  </si>
  <si>
    <t>14.002.0383-A</t>
  </si>
  <si>
    <t>14.002.0385-0</t>
  </si>
  <si>
    <t>TAMPA DE FERRO PARA CAIXA DE AGUA,EM CHAPA Nº18,COM DIAMETRO</t>
  </si>
  <si>
    <t xml:space="preserve"> DE 1,10M E 10CM DE ALTURA DE VIRADA.FORNECIMENTO E COLOCACA</t>
  </si>
  <si>
    <t>14.002.0385-A</t>
  </si>
  <si>
    <t>14.002.0390-0</t>
  </si>
  <si>
    <t>TAMPA DE FERRO PINTADA,CHAPA Nº18,DE 1,20X1,20M E 0,20M DE A</t>
  </si>
  <si>
    <t>LTURA DE VIRADA.FORNECIMENTO E COLOCACAO</t>
  </si>
  <si>
    <t>14.002.0390-A</t>
  </si>
  <si>
    <t>14.002.0400-0</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</si>
  <si>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</si>
  <si>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</si>
  <si>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</si>
  <si>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</si>
  <si>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</si>
  <si>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</si>
  <si>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14.002.0400-A</t>
  </si>
  <si>
    <t>14.002.0402-0</t>
  </si>
  <si>
    <t>PORTA DE ABRIR EM ACO LAMINADO A FRIO COM ADICAO DE COBRE,TI</t>
  </si>
  <si>
    <t>PO VENEZIANA,PINTADA COM TINTA PRIMER,COM LARGURA E ALTURA A</t>
  </si>
  <si>
    <t>PROXIMADAS DE 0,80X2,10M,INCLUSIVE FECHADURA DE CILINDRO E D</t>
  </si>
  <si>
    <t>OBRADICAS.FORNECIMENTO E COLOCACAO</t>
  </si>
  <si>
    <t>14.002.0402-A</t>
  </si>
  <si>
    <t>14.002.0404-0</t>
  </si>
  <si>
    <t>PORTA DE ABRIR EM ACO LAMINADO A FRIO COM ADICAO DE COBRE,CO</t>
  </si>
  <si>
    <t>M ALMOFADA E DIVISOES HORIZONTAIS,PINTADA COM TINTA PRIMER,C</t>
  </si>
  <si>
    <t>OM LARGURA E ALTURA APROXIMADAS DE 0,80X2,10M,INCLUSIVE FECH</t>
  </si>
  <si>
    <t>ADURA DE CILINDRO E DOBRADICAS,EXCLUSIVE VIDRO.FORNECIMENTO</t>
  </si>
  <si>
    <t>14.002.0404-A</t>
  </si>
  <si>
    <t>14.002.0406-0</t>
  </si>
  <si>
    <t>PORTA DE ABRIR EM ACO LAMINADO A FRIO COM ADICAO DE COBRE,QU</t>
  </si>
  <si>
    <t>ADRICULADA,PINTADA COM TINTA PRIMER,COM LARGURA E ALTURA APR</t>
  </si>
  <si>
    <t>OXIMADAS DE 0,80X2,10M,INCLUSIVE FECHADURA DE CILINDRO E DOB</t>
  </si>
  <si>
    <t>RADICAS,EXCLUSIVE VIDRO.FORNECIMENTO E COLOCACAO</t>
  </si>
  <si>
    <t>14.002.0406-A</t>
  </si>
  <si>
    <t>14.002.0408-0</t>
  </si>
  <si>
    <t>M ALMOFADA E BASCULAS PINTADA COM TINTA PRIMER,COM LARGURA E</t>
  </si>
  <si>
    <t xml:space="preserve"> ALTURA APROXIMADAS DE 0,80X2,10M,INCLUSIVE FECHADURA DE CIL</t>
  </si>
  <si>
    <t>INDRO E DOBRADICAS,EXCLUSIVE VIDRO.FORNECIMENTO E COLOCACAO</t>
  </si>
  <si>
    <t>14.002.0408-A</t>
  </si>
  <si>
    <t>14.002.0410-0</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</si>
  <si>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</si>
  <si>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</si>
  <si>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</si>
  <si>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</si>
  <si>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14.002.0410-A</t>
  </si>
  <si>
    <t>14.002.0412-0</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</si>
  <si>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</si>
  <si>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</si>
  <si>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</si>
  <si>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</si>
  <si>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14.002.0412-A</t>
  </si>
  <si>
    <t>14.002.0414-0</t>
  </si>
  <si>
    <t>PROXIMADAS DE 0,60X2,10M, INCLUSIVE FECHADURA DE CILINDRO E</t>
  </si>
  <si>
    <t>DOBRADICAS.FORNECIMENTO E COLOCACAO</t>
  </si>
  <si>
    <t>14.002.0414-A</t>
  </si>
  <si>
    <t>14.002.0416-0</t>
  </si>
  <si>
    <t>PROXIMADAS DE 0,70X2,10M,INCLUSIVE FECHADURA DE CILINDRO E D</t>
  </si>
  <si>
    <t>14.002.0416-A</t>
  </si>
  <si>
    <t>14.002.0430-0</t>
  </si>
  <si>
    <t>JANELA BASCULANTE EM ACO LAMINADO A FRIO COM ADICAO DE COBRE</t>
  </si>
  <si>
    <t>,DE 1 SECAO COM 1 BASCULA,MEDINDO 0,40X0,60M,PRE-PINTADA,COM</t>
  </si>
  <si>
    <t>PLETA,COM 2 QUADROS FIXOS,SENDO 1 SUPERIOR E 1 INFERIOR,EXCL</t>
  </si>
  <si>
    <t>USIVE VIDRO.FORNECIMENTO E COLOCACAO</t>
  </si>
  <si>
    <t>14.002.0430-A</t>
  </si>
  <si>
    <t>14.002.0432-0</t>
  </si>
  <si>
    <t>,DE 1 SECAO COM 2 BASCULAS,MEDINDO 0,60X0,60M,PRE-PINTADA,CO</t>
  </si>
  <si>
    <t>MPLETA,COM 2 QUADROS FIXOS,SENDO 1 SUPERIOR E 1 INFERIOR,EXC</t>
  </si>
  <si>
    <t>14.002.0432-A</t>
  </si>
  <si>
    <t>14.002.0434-0</t>
  </si>
  <si>
    <t>,DE 1 SECAO COM 2 BASCULAS,MEDINDO 0,60X0,80M,PRE-PINTADA,CO</t>
  </si>
  <si>
    <t>MPLETA,COM 2 QUADROS FIXOS(UM SUPERIOR E UM INFERIOR) E 2 PA</t>
  </si>
  <si>
    <t>RTES LATERAIS FIXAS SEM DIVISOES,EXCLUSIVE VIDRO.FORNECIMENT</t>
  </si>
  <si>
    <t>14.002.0434-A</t>
  </si>
  <si>
    <t>14.002.0436-0</t>
  </si>
  <si>
    <t>,DE 1 SECAO COM 2 BASCULAS,MEDINDO 0,60X1,00M,PRE-PINTADA,CO</t>
  </si>
  <si>
    <t>MPLETA,COM 2 QUADROS FIXOS (1 SUPERIOR E 1 INFERIOR) E 2 PAR</t>
  </si>
  <si>
    <t>TES LATERAIS FIXAS SEM DIVISOES,EXCLUSIVE VIDRO.FORNECIMENTO</t>
  </si>
  <si>
    <t>14.002.0436-A</t>
  </si>
  <si>
    <t>14.002.0438-0</t>
  </si>
  <si>
    <t>,DE 1 SECAO COM 2 BASCULAS,MEDINDO 0,60X1,20M,PRE-PINTADA,CO</t>
  </si>
  <si>
    <t>TES LATERAIS FIXAS COM DIVISOES,EXCLUSIVE VIDRO.FORNECIMENTO</t>
  </si>
  <si>
    <t>14.002.0438-A</t>
  </si>
  <si>
    <t>14.002.0444-0</t>
  </si>
  <si>
    <t>,DE 1 SECAO COM 3 BASCULAS,MEDINDO 0,80X0,80M,PRE-PINTADA,CO</t>
  </si>
  <si>
    <t>14.002.0444-A</t>
  </si>
  <si>
    <t>14.002.0452-0</t>
  </si>
  <si>
    <t>,DE 1 SECAO COM 4 BASCULAS,MEDINDO 1,00X1,00M,PRE-PINTADA,CO</t>
  </si>
  <si>
    <t>14.002.0452-A</t>
  </si>
  <si>
    <t>14.002.0454-0</t>
  </si>
  <si>
    <t>,DE 1 SECAO COM 4 BASCULAS,MEDINDO 1,00X1,20M,PRE-PINTADA,CO</t>
  </si>
  <si>
    <t>14.002.0454-A</t>
  </si>
  <si>
    <t>14.002.0466-0</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</si>
  <si>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</si>
  <si>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</si>
  <si>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</si>
  <si>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</si>
  <si>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</si>
  <si>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14.002.0466-A</t>
  </si>
  <si>
    <t>14.002.0468-0</t>
  </si>
  <si>
    <t>COM BANDEIRA BASCULANTE,MEDINDO 1,20X2,00M,PRE-PINTADA,COMPL</t>
  </si>
  <si>
    <t>14.002.0468-A</t>
  </si>
  <si>
    <t>14.002.0470-0</t>
  </si>
  <si>
    <t>JANELA EM ACO LAMINADO A FRIO COM ADICAO DE COBRE,MAXIM-AR,M</t>
  </si>
  <si>
    <t>EDINDO 0,40X0,60X0,05 M,COM BAGUETE EXTERNO,COM GRADE ELO,PR</t>
  </si>
  <si>
    <t>E-PINTADA,INCLUSIVE FERRAGENS.FORNECIMENTO E COLOCACAO</t>
  </si>
  <si>
    <t>14.002.0470-A</t>
  </si>
  <si>
    <t>14.002.0472-0</t>
  </si>
  <si>
    <t>EDINDO 0,60X0,60X0,05M,COM MASSA EXTERNA QUADRICULADA,COM GR</t>
  </si>
  <si>
    <t>ADE,PRE-PINTADA,INCLUSIVE FERRAGENS.FORNECIMENTO E COLOCACAO</t>
  </si>
  <si>
    <t>14.002.0472-A</t>
  </si>
  <si>
    <t>14.002.0478-0</t>
  </si>
  <si>
    <t>EDINDO 0,60X0,60M,COM MASSA EXTERNA QUADRICULADA,COM GRADE,P</t>
  </si>
  <si>
    <t>RE-PINTADA,INCLUSIVE FERRAGENS E JUNCAO DE UNIAO,EXCLUSIVE V</t>
  </si>
  <si>
    <t>IDRO.FORNECIMENTO E COLOCACAO</t>
  </si>
  <si>
    <t>14.002.0478-A</t>
  </si>
  <si>
    <t>14.002.0480-0</t>
  </si>
  <si>
    <t>JANELA DE ACO LAMINADO A FRIO COM ADICAO DE COBRE,MAXIM-AR,M</t>
  </si>
  <si>
    <t>EDINDO 1,00X,60X0,05M,COM MASSA EXTERNA QUADRICULADA,COM GRA</t>
  </si>
  <si>
    <t>DE,PRE-PINTADA,INCLUSIVE FERRANGES.FORNECIMENTO E COLOCACAO</t>
  </si>
  <si>
    <t>14.002.0480-A</t>
  </si>
  <si>
    <t>14.002.0482-0</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</si>
  <si>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</si>
  <si>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</si>
  <si>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</si>
  <si>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</si>
  <si>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14.002.0482-A</t>
  </si>
  <si>
    <t>14.002.0483-0</t>
  </si>
  <si>
    <t>COM BANDEIRA BASCULANTE,MEDINDO 1,20X1,00X0,08M,COM 4 FOLHAS</t>
  </si>
  <si>
    <t>,MASSA EXTERNA COM DIVISAO,COM GRADE ELO,PRE-PINTADA,INCLUSI</t>
  </si>
  <si>
    <t>VE FERRAGENS.FORNECIMENTO E COLOCACAO</t>
  </si>
  <si>
    <t>14.002.0483-A</t>
  </si>
  <si>
    <t>14.002.0485-0</t>
  </si>
  <si>
    <t>COM BANDEIRA BASCULANTE,MEDINDO 1,20X1,50M,MASSA EXTERNA QUA</t>
  </si>
  <si>
    <t>DRICULADA.FORNECIMENTO E COLOCACAO</t>
  </si>
  <si>
    <t>14.002.0485-A</t>
  </si>
  <si>
    <t>14.002.0486-0</t>
  </si>
  <si>
    <t>COM BANDEIRA BASCULANTE,MEDINDO 1,20X2,00M,COM 2 FOLHAS FIXA</t>
  </si>
  <si>
    <t>S E 2 FOLHAS CENTRAIS DE CORRER,MASSA EXTERNA,COM DIVISOES,C</t>
  </si>
  <si>
    <t>OM GRADE ELO INTERNA NO VAO CENTRAL.FORNECIMENTO E COLOCACAO</t>
  </si>
  <si>
    <t>14.002.0486-A</t>
  </si>
  <si>
    <t>14.002.0487-0</t>
  </si>
  <si>
    <t>EDINDO 1,40X0,60M,2 FOLHAS,COM GRADE ELO,PRE-PINTADA,INCLUSI</t>
  </si>
  <si>
    <t>14.002.0487-A</t>
  </si>
  <si>
    <t>14.002.0489-0</t>
  </si>
  <si>
    <t>EDINDO 0,40X0,60M,COM MASSA EXTERNA QUADRICULADA,COM GRADE I</t>
  </si>
  <si>
    <t>NTERNA,COM 1 FOLHA,EXCLUSIVE VIDRO.FORNECIMENTO E COLOCACAO</t>
  </si>
  <si>
    <t>14.002.0489-A</t>
  </si>
  <si>
    <t>14.002.0490-0</t>
  </si>
  <si>
    <t>EDINDO 0,60X0,80M,COM MASSA EXTERNA QUADRICULADA,COM GRADE I</t>
  </si>
  <si>
    <t>14.002.0490-A</t>
  </si>
  <si>
    <t>14.002.0491-0</t>
  </si>
  <si>
    <t>EDINDO 1,20X0,60M,COM MASSA EXTERNA QUADRICULADA,COM GRADE I</t>
  </si>
  <si>
    <t>14.002.0491-A</t>
  </si>
  <si>
    <t>14.002.0493-0</t>
  </si>
  <si>
    <t>JANELA EM ACO LAMINADO A FRIO COM ADICAO DE COBRE,4 FOLHAS,C</t>
  </si>
  <si>
    <t>OM BANDEIRA BASCULANTE,MEDINDO 1,00X2,00X0,14M,MASSA EXTERNA</t>
  </si>
  <si>
    <t xml:space="preserve"> COM DIVISAO,PRE-PINTADA,INCLUSIVE FERRAGENS.FORNECIMENTO E</t>
  </si>
  <si>
    <t>14.002.0493-A</t>
  </si>
  <si>
    <t>14.002.0494-0</t>
  </si>
  <si>
    <t>MEDINDO 1,20X2,00M,MASSA EXTERNA QUADRICULADA,COM GRADE INTE</t>
  </si>
  <si>
    <t>RNA,COM 4 FOLHAS,EXCLUSIVE VIDRO.FORNECIMENTO E COLOCACAO</t>
  </si>
  <si>
    <t>14.002.0494-A</t>
  </si>
  <si>
    <t>14.002.0495-0</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</si>
  <si>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</si>
  <si>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</si>
  <si>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</si>
  <si>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</si>
  <si>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14.002.0495-A</t>
  </si>
  <si>
    <t>14.002.0496-0</t>
  </si>
  <si>
    <t>-AR,MEDINDO 2,40X0,60M,COMPOSTO PARA 4 MODULOS DE 0,60X0,60M</t>
  </si>
  <si>
    <t>,COM 1 FOLHA,COM GRADE ELO E JUNCAO PARA JANELA MAXIM-AR 60C</t>
  </si>
  <si>
    <t>M.FORNECIMENTO E COLOCACAO</t>
  </si>
  <si>
    <t>14.002.0496-A</t>
  </si>
  <si>
    <t>14.002.0498-0</t>
  </si>
  <si>
    <t>JANELA VENEZIANA EM ACO LAMINADO A FRIO COM ADICAO DE COBRE,</t>
  </si>
  <si>
    <t>COM 6 FOLHAS,MEDINDO 1,20X2,00M,COM POSTIGO PARA VIDRO INTER</t>
  </si>
  <si>
    <t>NO,EXCLUSIVE VIDRO.FORNECIMENTO E COLOCACAO</t>
  </si>
  <si>
    <t>14.002.0498-A</t>
  </si>
  <si>
    <t>14.002.0499-0</t>
  </si>
  <si>
    <t>COM 6 FOLHAS,MEDINDO 1,50X1,20M,EXCLUSIVE VIDRO.FORNECIMENTO</t>
  </si>
  <si>
    <t>14.002.0499-A</t>
  </si>
  <si>
    <t>14.002.0501-0</t>
  </si>
  <si>
    <t>-AR,MEDINDO 2,00X0,60M,COM GRADE ELO,COMPOSTO POR 1 MODULO D</t>
  </si>
  <si>
    <t>E 0,60X0,60M,COM 1 FOLHA,1 MODULO DE 1,40X0,60M,COM 2 FOLHAS</t>
  </si>
  <si>
    <t xml:space="preserve"> E JUNCAO PARA JANELA MAXIM-AR 60CM.FORNECIMENTO E COLOCACAO</t>
  </si>
  <si>
    <t>14.002.0501-A</t>
  </si>
  <si>
    <t>14.002.0503-0</t>
  </si>
  <si>
    <t>MEDINDO 2,00X1,00X0,14M,6 FOLHAS,COM GRADE QUADRICULADA,PRE-</t>
  </si>
  <si>
    <t>PINTADA,INCLUSIVE FERRAGENS.FORNECIMENTO E COLOCACAO</t>
  </si>
  <si>
    <t>14.002.0503-A</t>
  </si>
  <si>
    <t>14.002.0520-0</t>
  </si>
  <si>
    <t>PORTA ACUSTICA METALICA COM INDICE DE PROTECAO SONORA APROXI</t>
  </si>
  <si>
    <t>MADAMENTE COM 46DB,PARA ALTA FREQUENCIA,NAS DIMENSOES DE 700</t>
  </si>
  <si>
    <t>X2100MM,INCLUSIVE FECHADURA ESPECIAL COM CHAVE,MOLDURA EM CA</t>
  </si>
  <si>
    <t>NTONEIRA DE ACO.FORNECIMENTO E COLOCACAO</t>
  </si>
  <si>
    <t>14.002.0520-A</t>
  </si>
  <si>
    <t>14.002.0521-0</t>
  </si>
  <si>
    <t>MADAMENTE COM 46DB,PARA ALTA FREQUENCIA,NAS DIMENSOES DE 800</t>
  </si>
  <si>
    <t>14.002.0521-A</t>
  </si>
  <si>
    <t>14.002.0522-0</t>
  </si>
  <si>
    <t>MADAMENTE COM 46DB,PARA ALTA FREQUENCIA,NAS DIMENSOES DE 900</t>
  </si>
  <si>
    <t>14.002.0522-A</t>
  </si>
  <si>
    <t>14.002.0523-0</t>
  </si>
  <si>
    <t>MADAMENTE COM 46DB,PARA ALTA FREQUENCIA,NAS DIMENSOES DE 100</t>
  </si>
  <si>
    <t>0X2100MM,INCLUSIVE FECHADURA ESPECIAL COM CHAVE,MOLDURA EM C</t>
  </si>
  <si>
    <t>ANTONEIRA DE ACO.FORNECIMENTO E COLOCACAO</t>
  </si>
  <si>
    <t>14.002.0523-A</t>
  </si>
  <si>
    <t>14.002.0524-0</t>
  </si>
  <si>
    <t>MADAMENTE COM 46DB,PARA ALTA FREQUENCIA,NAS DIMENSOES DE 140</t>
  </si>
  <si>
    <t>14.002.0524-A</t>
  </si>
  <si>
    <t>14.002.0525-0</t>
  </si>
  <si>
    <t>MADAMENTE COM 46DB,PARA ALTA FREQUENCIA,NAS DIMENSOES DE 160</t>
  </si>
  <si>
    <t>14.002.0525-A</t>
  </si>
  <si>
    <t>14.002.0526-0</t>
  </si>
  <si>
    <t>MADAMENTE COM 46DB,PARA ALTA FREQUENCIA,NAS DIMENSOES DE 180</t>
  </si>
  <si>
    <t>14.002.0526-A</t>
  </si>
  <si>
    <t>14.002.0527-0</t>
  </si>
  <si>
    <t>MADAMENTE COM 46DB,PARA ALTA FREQUENCIA,NAS DIMENSOES DE 200</t>
  </si>
  <si>
    <t>14.002.0527-A</t>
  </si>
  <si>
    <t>14.002.0535-0</t>
  </si>
  <si>
    <t>MADAMENTE COM 56DB,PARA ALTA FREQUENCIA,NAS DIMENSOES DE 700</t>
  </si>
  <si>
    <t>14.002.0535-A</t>
  </si>
  <si>
    <t>14.002.0536-0</t>
  </si>
  <si>
    <t>MADAMENTE COM 56DB,PARA ALTA FREQUENCIA,NAS DIMENSOES DE 800</t>
  </si>
  <si>
    <t>14.002.0536-A</t>
  </si>
  <si>
    <t>14.002.0537-0</t>
  </si>
  <si>
    <t>MADAMENTE COM 56DB,PARA ALTA FREQUENCIA,NAS DIMENSOES DE 900</t>
  </si>
  <si>
    <t>14.002.0537-A</t>
  </si>
  <si>
    <t>14.002.0538-0</t>
  </si>
  <si>
    <t>MADAMENTE COM 56DB,PARA ALTA FREQUENCIA,NAS DIMENSOES DE 100</t>
  </si>
  <si>
    <t>14.002.0538-A</t>
  </si>
  <si>
    <t>14.002.0539-0</t>
  </si>
  <si>
    <t>MADAMENTE COM 56DB,PARA ALTA FREQUENCIA,NAS DIMENSOES DE 140</t>
  </si>
  <si>
    <t>14.002.0539-A</t>
  </si>
  <si>
    <t>14.002.0540-0</t>
  </si>
  <si>
    <t>MADAMENTE COM 56DB,PARA ALTA FREQUENCIA,NAS DIMENSOES DE 160</t>
  </si>
  <si>
    <t>14.002.0540-A</t>
  </si>
  <si>
    <t>14.002.0541-0</t>
  </si>
  <si>
    <t>MADAMENTE COM 56DB,PARA ALTA FREQUENCIA,NAS DIMENSOES DE 180</t>
  </si>
  <si>
    <t>14.002.0541-A</t>
  </si>
  <si>
    <t>14.002.0542-0</t>
  </si>
  <si>
    <t>MADAMENTE COM 56DB,PARA ALTA FREQUENCIA,NAS DIMENSOES DE 200</t>
  </si>
  <si>
    <t>14.002.0542-A</t>
  </si>
  <si>
    <t>14.003.0016-0</t>
  </si>
  <si>
    <t>JANELA DE ALUMINIO ANODIZADO AO NATURAL DE CORRER,DUAS FOLHA</t>
  </si>
  <si>
    <t>S DE CORRER E BANDEIRA DE 0,50M DE ALTURA COM PAINEIS BASCUL</t>
  </si>
  <si>
    <t>ANTES,EM PERFIS SERIE 28.FORNECIMENTO E COLOCACAO</t>
  </si>
  <si>
    <t>14.003.0016-A</t>
  </si>
  <si>
    <t>14.003.0017-0</t>
  </si>
  <si>
    <t>JANELA DE ALUMINIO ANODIZADO EM BRONZE OU PRETO,DUAS FOLHAS</t>
  </si>
  <si>
    <t>DE CORRER E BANDEIRA DE 0,50M DE ALTURA COM PAINEIS BASCULAN</t>
  </si>
  <si>
    <t>TES,EM PERFIS SERIE 28.FORNECIMENTO E COLOCACAO</t>
  </si>
  <si>
    <t>14.003.0017-A</t>
  </si>
  <si>
    <t>14.003.0020-0</t>
  </si>
  <si>
    <t>S FIXAS E DUAS DE CORRER E BANDEIRA DE 0,50M DE ALTURA  COM</t>
  </si>
  <si>
    <t>2 PAINEIS FIXOS E 2 BASCULANTES, EM PERFIS SERIE 28. FORNECI</t>
  </si>
  <si>
    <t>14.003.0020-A</t>
  </si>
  <si>
    <t>14.003.0021-0</t>
  </si>
  <si>
    <t>JANELA DE ALUMINIO ANODIZADO EM BRONZE OU PRETO, DUAS FOLHAS</t>
  </si>
  <si>
    <t xml:space="preserve"> FIXAS E DUAS DE CORRER E BANDEIRA DE  0,50M DE ALTURA  COM</t>
  </si>
  <si>
    <t>14.003.0021-A</t>
  </si>
  <si>
    <t>14.003.0025-0</t>
  </si>
  <si>
    <t>JANELA DE ALUMINIO ANODIZADO AO NATURAL DE CORRER,COM DUAS F</t>
  </si>
  <si>
    <t>OLHAS DE CORRER,EM PERFIS SERIE 28.FORNECIMENTO E COLOCACAO</t>
  </si>
  <si>
    <t>14.003.0025-A</t>
  </si>
  <si>
    <t>14.003.0026-0</t>
  </si>
  <si>
    <t>JANELA DE ALUMINIO ANODIZADO  EM BRONZE OU PRETO DE CORRER,</t>
  </si>
  <si>
    <t>COM DUAS FOLHAS DE CORRER,EM PERFIS SERIE 28.FORNECIMENTO E</t>
  </si>
  <si>
    <t>14.003.0026-A</t>
  </si>
  <si>
    <t>14.003.0028-0</t>
  </si>
  <si>
    <t>OLHAS FIXAS E DUAS FOLHAS DE CORRER,EM PERFIS SERIE 28.FORNE</t>
  </si>
  <si>
    <t>14.003.0028-A</t>
  </si>
  <si>
    <t>14.003.0029-0</t>
  </si>
  <si>
    <t>JANELA DE ALUMINIO ANODIZADO EM BRONZE OU PRETO DE CORRER,CO</t>
  </si>
  <si>
    <t>M DUAS FOLHAS FIXAS E DUAS FOLHAS DE CORRER,EM PERFIS SERIE</t>
  </si>
  <si>
    <t>28.FORNECIMENTO E COLOCACAO</t>
  </si>
  <si>
    <t>14.003.0029-A</t>
  </si>
  <si>
    <t>14.003.0050-0</t>
  </si>
  <si>
    <t>JANELA DE ALUMINIO ANODIZADO AO NATURAL,TIPO PROJETANTE, COM</t>
  </si>
  <si>
    <t xml:space="preserve"> PAINEL PROJETANTE, PROVIDA DE HASTE  DE COMANDO, EM PERFIS</t>
  </si>
  <si>
    <t>SERIE 28.FORNECIMENTO E COLOCACAO</t>
  </si>
  <si>
    <t>14.003.0050-A</t>
  </si>
  <si>
    <t>14.003.0051-0</t>
  </si>
  <si>
    <t>JANELA DE ALUMINIO ANODIZADO EM BRONZE OU PRETO,TIPO PROJETA</t>
  </si>
  <si>
    <t>NTE, COM PAINEL PROJETANTE, PROVIDA DE HASTE DE COMANDO, EM</t>
  </si>
  <si>
    <t>PERFIS SERIE 28.FORNECIMENTO E COLOCACAO</t>
  </si>
  <si>
    <t>14.003.0051-A</t>
  </si>
  <si>
    <t>14.003.0061-0</t>
  </si>
  <si>
    <t>JANELA DE ALUMINIO ANODIZADO AO NATURAL,TIPO PIVOTANTE,COM P</t>
  </si>
  <si>
    <t>AINEL PIVOTANTE VERTICAL,EM PERFIS SERIE 28. FORNECIMENTO E</t>
  </si>
  <si>
    <t>14.003.0061-A</t>
  </si>
  <si>
    <t>14.003.0062-0</t>
  </si>
  <si>
    <t>JANELA DE ALUMINIO ANODIZADO EM BRONZE OU PRETO,TIPO PIVOTAN</t>
  </si>
  <si>
    <t>TE,C/PAINEL PIVOTANTE VERTICAL,EM PERFIS SERIE 28.FORNECIMEN</t>
  </si>
  <si>
    <t>14.003.0062-A</t>
  </si>
  <si>
    <t>14.003.0070-0</t>
  </si>
  <si>
    <t>JANELA BASCULANTE DE ALUMINIO ANODIZADO AO NATURAL,COM 1 ORD</t>
  </si>
  <si>
    <t>EM E BASCULA INFERIOR FIXA,EM PERFIS SERIE 28.FORNECIMENTO E</t>
  </si>
  <si>
    <t>14.003.0070-A</t>
  </si>
  <si>
    <t>14.003.0071-0</t>
  </si>
  <si>
    <t>JANELA BASCULANTE DE ALUMINIO ANODIZADO EM BRONZE OU PRETO,</t>
  </si>
  <si>
    <t>COM 1 ORDEM E BASCULA INFERIOR FIXA, EM PERFIS SERIE 28. FOR</t>
  </si>
  <si>
    <t>14.003.0071-A</t>
  </si>
  <si>
    <t>14.003.0076-0</t>
  </si>
  <si>
    <t>JANELA BASCULANTE DE ALUMINIO ANODIZADO AO NATURAL,COM 2 ORD</t>
  </si>
  <si>
    <t>ENS SENDO A INFERIOR FIXA,EM PERFIS SERIE 28.FORNECIMENTO E</t>
  </si>
  <si>
    <t>14.003.0076-A</t>
  </si>
  <si>
    <t>14.003.0077-0</t>
  </si>
  <si>
    <t>JANELA BASCULANTE DE ALUMINIO ANODIZADO EM BRONZE OU PRETO,C</t>
  </si>
  <si>
    <t>OM 2 ORDENS SENDO A INFERIOR FIXA,EM PERFIS SERIE 28.FORNECI</t>
  </si>
  <si>
    <t>14.003.0077-A</t>
  </si>
  <si>
    <t>14.003.0121-0</t>
  </si>
  <si>
    <t>JANELA DE CORRER DE ALUMINIO ANODIZADO AO NATURAL FOSCO,EM P</t>
  </si>
  <si>
    <t>ERFIS SERIE 28,COM 8 FOLHAS DE 120CM DE ALTURA, BANDEIRA DE</t>
  </si>
  <si>
    <t>40CM,PARTE FIXA 20CM,CONFORME PROJETO Nº6006/EMOP.FORNECIMEN</t>
  </si>
  <si>
    <t>14.003.0121-A</t>
  </si>
  <si>
    <t>14.003.0122-0</t>
  </si>
  <si>
    <t>JANELA DE CORRER EM ALUMINIO ANODIZADO EM BRONZE OU PRETO,EM</t>
  </si>
  <si>
    <t xml:space="preserve"> PERFIS SERIE 28, COM 8 FOLHAS DE 120CM ALTURA, BANDEIRA DE</t>
  </si>
  <si>
    <t>40CM,PARTE FIXA 20CM,CONFORME PROJETO N°6006/EMOP.FORNECIMEN</t>
  </si>
  <si>
    <t>14.003.0122-A</t>
  </si>
  <si>
    <t>14.003.0130-0</t>
  </si>
  <si>
    <t>JANELA DE ALUMINIO ANODIZADO AO NATURAL FOSCO,TIPO MAXIM-AR,</t>
  </si>
  <si>
    <t>EM PERFIS SERIE 28,COM 90CM DE ALTURA,EM 4 MODULOS,COM PARTE</t>
  </si>
  <si>
    <t xml:space="preserve"> INFERIOR FIXA,CONFORME PROJETO Nº6007/EMOP.FORNECIMENTO E C</t>
  </si>
  <si>
    <t>14.003.0130-A</t>
  </si>
  <si>
    <t>14.003.0131-0</t>
  </si>
  <si>
    <t>JANELA DE ALUMINIO ANODIZADO EM BRONZE OU PRETO,TIPO MAXIM-A</t>
  </si>
  <si>
    <t>R,EM PERFIS SERIE 28,COM 90CM DE ALTURA,EM 4 MODULOS,COM PAR</t>
  </si>
  <si>
    <t>TE INFERIOR FIXA,CONFORME PROJETO N°6007/EMOP.FORNECIMENTO E</t>
  </si>
  <si>
    <t>14.003.0131-A</t>
  </si>
  <si>
    <t>14.003.0145-0</t>
  </si>
  <si>
    <t>EM PERFIS SERIE 28,COM 50 CM DE ALTURA,EM 4 MODULOS,CONFORME</t>
  </si>
  <si>
    <t xml:space="preserve"> PROJETO Nº6008/EMOP.FORNECIMENTO E COLOCACAO</t>
  </si>
  <si>
    <t>14.003.0145-A</t>
  </si>
  <si>
    <t>14.003.0146-0</t>
  </si>
  <si>
    <t>R,PERFIS SERIE 28,COM 50CM DE ALTURA,EM 4 MODULOS, CONFORME</t>
  </si>
  <si>
    <t>PROJETO N°6008/EMOP.FORNECIMENTO E COLOCACAO</t>
  </si>
  <si>
    <t>14.003.0146-A</t>
  </si>
  <si>
    <t>14.003.0148-0</t>
  </si>
  <si>
    <t>JANELA DE ALUMINIO ANODIZADO AO NATURAL,TIPO MAXIM-AR,COM 1</t>
  </si>
  <si>
    <t>PAINEL DESLIZANTE PROJETANTE,PROVIDA DE HASTE DE COMANDO,EM</t>
  </si>
  <si>
    <t>14.003.0148-A</t>
  </si>
  <si>
    <t>14.003.0149-0</t>
  </si>
  <si>
    <t>JANELA DE ALUMINIO ANODIZADO EM BRONZE OU PRETO, TIPO MAXIM-</t>
  </si>
  <si>
    <t>AR, COM 1 PAINEL DESLIZANTE PROJETANTE, PROVIDA DE HASTE DE</t>
  </si>
  <si>
    <t>COMANDO,EM PERFIS SERIE 28.FORNECIMENTO E COLOCACAO</t>
  </si>
  <si>
    <t>14.003.0149-A</t>
  </si>
  <si>
    <t>14.003.0151-0</t>
  </si>
  <si>
    <t>JANELA DE ALUMINIO ANODIZADO FOSCO,TIPO MAXIM-AR,EM PERFIS S</t>
  </si>
  <si>
    <t>ERIE 25,DE 80X50CM,CONFORME PROJETO Nº6009/EMOP.FORNECIMENTO</t>
  </si>
  <si>
    <t>14.003.0151-A</t>
  </si>
  <si>
    <t>14.003.0152-0</t>
  </si>
  <si>
    <t>R,EM PERFIS SERIE 25,DE 80X50CM,CONFORME PROJETO N°6009/EMOP</t>
  </si>
  <si>
    <t>14.003.0152-A</t>
  </si>
  <si>
    <t>14.003.0153-0</t>
  </si>
  <si>
    <t>JANELA DE ALUMINIO ANODIZADO FOSCO,TIPO GUILHOTINA,PARA VIDR</t>
  </si>
  <si>
    <t>O(EXCLUSIVE ESTE), INCLUSIVE BORBOLETAS,EM PERFIS SERIE 25.</t>
  </si>
  <si>
    <t>14.003.0153-A</t>
  </si>
  <si>
    <t>14.003.0154-0</t>
  </si>
  <si>
    <t>JANELA DE ALUMINIO ANODIZADO EM BRONZE OU PRETO,TIPO GUILHOT</t>
  </si>
  <si>
    <t>INA,PARA VIDRO(EXCLUSIVE ESTE)INCLUSIVE BORBOLETAS,EM PERFIS</t>
  </si>
  <si>
    <t xml:space="preserve"> SERIE 25.FORNECIMENTO E COLOCACAO</t>
  </si>
  <si>
    <t>14.003.0154-A</t>
  </si>
  <si>
    <t>14.003.0156-0</t>
  </si>
  <si>
    <t>JANELA DE ALUMINIO ANODIZADO FOSCO,TIPO GUILHOTINA EM VENEZI</t>
  </si>
  <si>
    <t>ANA,INCLUSIVE BORBOLETAS,EM PERFIS SERIE 25.FORNECIMENTO E</t>
  </si>
  <si>
    <t>14.003.0156-A</t>
  </si>
  <si>
    <t>14.003.0157-0</t>
  </si>
  <si>
    <t>INA EM VENEZIANA,INCLUSIVE BORBOLETAS EM PERFIS SERIE 25.FOR</t>
  </si>
  <si>
    <t>14.003.0157-A</t>
  </si>
  <si>
    <t>14.003.0160-0</t>
  </si>
  <si>
    <t>CAIXILHO FIXO DE ALUMINIO ANODIZADO AO NATURAL,SERIE 28, EM</t>
  </si>
  <si>
    <t>VENEZIANA.FORNECIMENTO E COLOCACAO</t>
  </si>
  <si>
    <t>14.003.0160-A</t>
  </si>
  <si>
    <t>14.003.0161-0</t>
  </si>
  <si>
    <t>CAIXILHO FIXO DE ALUMINIO ANODIZADO EM BRONZE OU PRETO,SERIE</t>
  </si>
  <si>
    <t xml:space="preserve"> 28,EM VENEZIANA.FORNECIMENTO E COLOCACAO</t>
  </si>
  <si>
    <t>14.003.0161-A</t>
  </si>
  <si>
    <t>14.003.0163-0</t>
  </si>
  <si>
    <t>CAIXILHO FIXO DE ALUMINIO ANODIZADO AO NATURAL,SERIE 28,PARA</t>
  </si>
  <si>
    <t xml:space="preserve"> VIDRO.FORNECIMENTO E COLOCACAO</t>
  </si>
  <si>
    <t>14.003.0163-A</t>
  </si>
  <si>
    <t>14.003.0164-0</t>
  </si>
  <si>
    <t>CAIXILHO FIXO DE ALUMINIO ANODIZADO PARA VIDRO EM BRONZE OU</t>
  </si>
  <si>
    <t>PRETO,SERIE 28.FORNECIMENTO E COLOCACAO</t>
  </si>
  <si>
    <t>14.003.0164-A</t>
  </si>
  <si>
    <t>14.003.0165-0</t>
  </si>
  <si>
    <t>PERFIL DE ALUMINIO PARA FIXACAO DE VIDRO(BAGUETE),INCLUSIVE</t>
  </si>
  <si>
    <t>MANGUEIRA CRISTAL,DIAMETRO 3/8".FORNECIMENTO E COLOCACAO</t>
  </si>
  <si>
    <t>14.003.0165-A</t>
  </si>
  <si>
    <t>14.003.0200-0</t>
  </si>
  <si>
    <t>PORTA DE ALUMINIO ANODIZADO AO NATURAL,TENDO 1 CONTRAPINAZIO</t>
  </si>
  <si>
    <t xml:space="preserve"> DIVIDINDO A ESQUADRIA EM 2 VAZIOS P/VIDRO, EM PERFIS SERIE</t>
  </si>
  <si>
    <t>25,EXCLUSIVE FECHADURAS.FORNECIMENTO E COLOCACAO</t>
  </si>
  <si>
    <t>14.003.0200-A</t>
  </si>
  <si>
    <t>14.003.0201-0</t>
  </si>
  <si>
    <t>PORTA DE ALUMINIO ANODIZADO EM BRONZE OU PRETO,TENDO 1 CONTR</t>
  </si>
  <si>
    <t>APINAZIO DIVIDINDO A ESQUADRIA EM 2 VAZIOS PARA VIDRO,EM PER</t>
  </si>
  <si>
    <t>FIS SERIE 25,EXCLUSIVE FECHADURAS.FORNECIMENTO E COLOCACAO</t>
  </si>
  <si>
    <t>14.003.0201-A</t>
  </si>
  <si>
    <t>14.003.0205-0</t>
  </si>
  <si>
    <t>PORTA DE ALUMINIO ANODIZADO AO NATURAL,EM 2 FOLHAS DE ABRIR,</t>
  </si>
  <si>
    <t>TENDO 1 CONTRAPINAZIO DIVIDINDO A ESQUADRIA EM 2 VAZIOS PARA</t>
  </si>
  <si>
    <t xml:space="preserve"> VIDRO,EM PERFIS SERIE 25,EXCLUSIVE FECHADURA.FORNECIMENTO E</t>
  </si>
  <si>
    <t>14.003.0205-A</t>
  </si>
  <si>
    <t>14.003.0206-0</t>
  </si>
  <si>
    <t>PORTA DE ALUMINIO ANODIZADO EM BRONZE OU PRETO, EM 2 FOLHAS</t>
  </si>
  <si>
    <t>DE ABRIR, TENDO 1 CONTRAPINAZIO  DIVIDINDO A ESQUADRIA EM 2</t>
  </si>
  <si>
    <t>VAZIOS PARA VIDRO,PERFIS SERIE 25,EXCLUSIVE FECHADURA. FORNE</t>
  </si>
  <si>
    <t>14.003.0206-A</t>
  </si>
  <si>
    <t>14.003.0210-0</t>
  </si>
  <si>
    <t>PORTA DE ALUMINIO ANODIZADO AO NATURAL DE CORRER,COM 2 FOLHA</t>
  </si>
  <si>
    <t>S, TENDO 1 CONTRAPINAZIO DIVIDINDO A ESQUADRIA  EM 2 VAZIOS</t>
  </si>
  <si>
    <t>PARA VIDRO,EM PERFIS SERIE 25,EXCLUSIVE FECHADURA.FORNECIMEN</t>
  </si>
  <si>
    <t>14.003.0210-A</t>
  </si>
  <si>
    <t>14.003.0211-0</t>
  </si>
  <si>
    <t>PORTA DE ALUMINIO ANODIZADO EM BRONZE OU PRETO,DE CORRER,COM</t>
  </si>
  <si>
    <t xml:space="preserve"> 2 FOLHAS,TENDO 1 CONTRAPINAZIO DIVIDINDO A ESQUADRIA EM 2 V</t>
  </si>
  <si>
    <t>AZIOS PARA VIDRO,EM PERFIS SERIE 25,EXCLUSIVE FECHADURA.FORN</t>
  </si>
  <si>
    <t>14.003.0211-A</t>
  </si>
  <si>
    <t>14.003.0220-0</t>
  </si>
  <si>
    <t>PORTA DE ALUMINIO ANODIZADO AO NATURAL DE CORRER,EM PERFIS S</t>
  </si>
  <si>
    <t>ERIE 30,C/CONTRAMARCO,CONFORME PROJETO N°6010/EMOP,EXCLUSIVE</t>
  </si>
  <si>
    <t>14.003.0220-A</t>
  </si>
  <si>
    <t>14.003.0221-0</t>
  </si>
  <si>
    <t>PORTA DE ALUMINIO ANODIZADO EM BRONZE OU PRETO DE CORRER,EM</t>
  </si>
  <si>
    <t>PERFIS SERIE 30,COM CONTRAMARCO,CONFORME PROJETO N°6010/EMOP</t>
  </si>
  <si>
    <t>,EXCLUSIVE FECHADURA.FORNECIMENTO E COLOCACAO</t>
  </si>
  <si>
    <t>14.003.0221-A</t>
  </si>
  <si>
    <t>14.003.0225-0</t>
  </si>
  <si>
    <t>PORTA DE ALUMINIO ANODIZADO AO NATURAL,PERFIL SERIE 25,EM VE</t>
  </si>
  <si>
    <t>NEZIANA,EXCLUSIVE FECHADURA.FORNECIMENTO E COLOCACAO</t>
  </si>
  <si>
    <t>14.003.0225-A</t>
  </si>
  <si>
    <t>14.003.0226-0</t>
  </si>
  <si>
    <t>PORTA DE ALUMINIO ANODIZADO EM BRONZE OU PRETO,PERFIL SERIE</t>
  </si>
  <si>
    <t>25,EM VENEZIANA,EXCLUSIVE FECHADURA.FORNECIMENTO E COLOCACAO</t>
  </si>
  <si>
    <t>14.003.0226-A</t>
  </si>
  <si>
    <t>14.003.0230-0</t>
  </si>
  <si>
    <t>PORTA DE ALUMINIO ANODIZADO AO NATURAL,PERFIL SERIE 25,EM LA</t>
  </si>
  <si>
    <t>MBRI HORIZONTAL,EXCLUSIVE FECHADURA.FORNECIMENTO E COLOCACAO</t>
  </si>
  <si>
    <t>14.003.0230-A</t>
  </si>
  <si>
    <t>14.003.0231-0</t>
  </si>
  <si>
    <t>PORTA ALUMINIO ANODIZADO EM BRONZE OU PRETO,PERFIL SERIE 25,</t>
  </si>
  <si>
    <t xml:space="preserve"> EM LAMBRI HORIZONTAL, EXCLUSIVE FECHADURA. FORNECIMENTO  E</t>
  </si>
  <si>
    <t>14.003.0231-A</t>
  </si>
  <si>
    <t>14.003.0240-0</t>
  </si>
  <si>
    <t>VISOR DE ALUMINIO ANODIZADO FOSCO,SERIE 25,COM VIDRO LISO TR</t>
  </si>
  <si>
    <t>ANSPARENTE,4MM DE ESPESSURA,DIMENSOES 80X40CM.FORNECIMENTO E</t>
  </si>
  <si>
    <t>14.003.0240-A</t>
  </si>
  <si>
    <t>14.003.0241-0</t>
  </si>
  <si>
    <t>VISOR DE ALUMINIO ANODIZADO FOSCO,SERIE 25,EXCLUSIVE O VIDRO</t>
  </si>
  <si>
    <t>14.003.0241-A</t>
  </si>
  <si>
    <t>14.003.0243-0</t>
  </si>
  <si>
    <t>SUPORTE EM ALUMINIO PARA AR CONDICIONADO DE 1 A 2HP,EM CANTO</t>
  </si>
  <si>
    <t>NEIRA DE ALUMINIO DE 1/8"X1.1/4".FORNECIMENTO E COLOCACAO</t>
  </si>
  <si>
    <t>14.003.0243-A</t>
  </si>
  <si>
    <t>14.003.0250-0</t>
  </si>
  <si>
    <t>PROTECAO DE ARESTAS DE PAREDE EM CANTONEIRA DE ALUMINIO DE 1</t>
  </si>
  <si>
    <t>.1/2"X1/8",FIXADA COM PARAFUSOS DE FERRO CROMADO E BUCHAS DE</t>
  </si>
  <si>
    <t xml:space="preserve"> PLASTICO.FORNECIMENTO E COLOCACAO</t>
  </si>
  <si>
    <t>14.003.0250-A</t>
  </si>
  <si>
    <t>14.003.0255-0</t>
  </si>
  <si>
    <t>/2"X1/8", FIXADA COM PARAFUSOS DE FERRO CROMADO E BUCHAS DE</t>
  </si>
  <si>
    <t>PLASTICO.FORNECIMENTO E COLOCACAO</t>
  </si>
  <si>
    <t>14.003.0255-A</t>
  </si>
  <si>
    <t>14.003.0260-0</t>
  </si>
  <si>
    <t>PROTECAO DE ARESTAS DE PAREDE EM CANTONEIRA DE ALUMINIO DE 3</t>
  </si>
  <si>
    <t>/4"X1/8", FIXADA COM PARAFUSOS DE FERRO CROMADO E BUCHAS DE</t>
  </si>
  <si>
    <t>14.003.0260-A</t>
  </si>
  <si>
    <t>14.003.0265-0</t>
  </si>
  <si>
    <t>PROTECAO PARA PORTAS,EM CHAPA DE ALUMINIO FIXADA POR REBITES</t>
  </si>
  <si>
    <t>14.003.0265-A</t>
  </si>
  <si>
    <t>14.003.0300-0</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</si>
  <si>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</si>
  <si>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</si>
  <si>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</si>
  <si>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</si>
  <si>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</si>
  <si>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</si>
  <si>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14.003.0300-A</t>
  </si>
  <si>
    <t>14.003.0400-0</t>
  </si>
  <si>
    <t>TELA TIPO MOSQUITEIRO,EM POLIETILENO,COM MOLDURA EM PERFIL D</t>
  </si>
  <si>
    <t>E ALUMINIO ANODIZADO.FORNECIMENTO E COLOCACAO</t>
  </si>
  <si>
    <t>14.003.0400-A</t>
  </si>
  <si>
    <t>14.004.0010-0</t>
  </si>
  <si>
    <t>VIDRO PLANO TRANSPARENTE,COMUM,DE 3MM DE ESPESSURA.FORNECIME</t>
  </si>
  <si>
    <t>14.004.0010-A</t>
  </si>
  <si>
    <t>14.004.0015-0</t>
  </si>
  <si>
    <t>VIDRO PLANO TRANSPARENTE,COMUM,DE 4MM DE ESPESSURA.FORNECIME</t>
  </si>
  <si>
    <t>14.004.0015-A</t>
  </si>
  <si>
    <t>14.004.0020-0</t>
  </si>
  <si>
    <t>VIDRO PLANO TRANSPARENTE,COMUM,DE 5MM DE ESPESSURA.FORNECIME</t>
  </si>
  <si>
    <t>14.004.0020-A</t>
  </si>
  <si>
    <t>14.004.0025-0</t>
  </si>
  <si>
    <t>VIDRO PLANO TRANSPARENTE,COMUM,DE 6MM DE ESPESSURA.FORNECIME</t>
  </si>
  <si>
    <t>14.004.0025-A</t>
  </si>
  <si>
    <t>14.004.0030-0</t>
  </si>
  <si>
    <t>VIDRO PLANO TRANSPARENTE,COMUM,DE 10MM DE ESPESSURA.FORNECIM</t>
  </si>
  <si>
    <t>14.004.0030-A</t>
  </si>
  <si>
    <t>14.004.0040-0</t>
  </si>
  <si>
    <t>VIDRO,FANTASIA,DE 4MM DE ESPESSURA,DO TIPO MARTELADO,ARTICO,</t>
  </si>
  <si>
    <t>OU LIXA.FORNECIMENTO E COLOCACAO</t>
  </si>
  <si>
    <t>14.004.0040-A</t>
  </si>
  <si>
    <t>14.004.0045-0</t>
  </si>
  <si>
    <t>VIDRO,FANTASIA, DE 4MM DE ESPESSURA,DO TIPO CANELADO.FORNECI</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</si>
  <si>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</si>
  <si>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</si>
  <si>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</si>
  <si>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</si>
  <si>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</si>
  <si>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</si>
  <si>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</si>
  <si>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</si>
  <si>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</si>
  <si>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</si>
  <si>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</si>
  <si>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t>
  </si>
  <si>
    <t>14.004.0050-A</t>
  </si>
  <si>
    <t>14.004.0060-0</t>
  </si>
  <si>
    <t>VIDRO COLORIDO,FUME,DE 4MM DE ESPESSURA.FORNECIMENTO E COLOC</t>
  </si>
  <si>
    <t>14.004.0060-A</t>
  </si>
  <si>
    <t>14.004.0070-0</t>
  </si>
  <si>
    <t>VIDRO LAMINADO SIMPLES,COM ESPESSURA DE 6MM.FORNECIMENTO E C</t>
  </si>
  <si>
    <t>14.004.0070-A</t>
  </si>
  <si>
    <t>14.004.0073-0</t>
  </si>
  <si>
    <t>VIDRO LAMINADO,COM ESPESSURA DE 10MM.FORNECIMENTO E COLOCACA</t>
  </si>
  <si>
    <t>14.004.0073-A</t>
  </si>
  <si>
    <t>14.004.0100-0</t>
  </si>
  <si>
    <t>ESPELHO DE CRISTAL,4MM DE ESPESSURA,COM MOLDURA DE MADEIRA.F</t>
  </si>
  <si>
    <t>14.004.0100-A</t>
  </si>
  <si>
    <t>14.004.0120-0</t>
  </si>
  <si>
    <t>VIDRO TEMPERADO INCOLOR,10MM DE ESPESSURA,PARA PORTAS OU PAI</t>
  </si>
  <si>
    <t>NEIS FIXOS,EXCLUSIVE FERRAGENS.FORNECIMENTO E COLOCACAO</t>
  </si>
  <si>
    <t>14.004.0120-A</t>
  </si>
  <si>
    <t>14.004.0121-0</t>
  </si>
  <si>
    <t>VIDRO TEMPERADO,INCOLOR,COM 6MM DE ESPESSURA,ENCAIXILHADO EM</t>
  </si>
  <si>
    <t xml:space="preserve"> MADEIRA,ALUMINIO OU FERRO.FORNECIMENTO E COLOCACAO</t>
  </si>
  <si>
    <t>14.004.0121-A</t>
  </si>
  <si>
    <t>14.004.0150-0</t>
  </si>
  <si>
    <t>VIDRO PLUMBIFERO C/ESPESSURA MAXIMA DE 8MM PARA USO EM SALAS</t>
  </si>
  <si>
    <t xml:space="preserve"> RADIOLOGICAS A PROVA DE RAIO-X,NAS DIMENSOES DE(0,20X0,30)M</t>
  </si>
  <si>
    <t>.FORNECIMENTO E COLOCACAO.</t>
  </si>
  <si>
    <t>14.004.0150-A</t>
  </si>
  <si>
    <t>14.004.0155-0</t>
  </si>
  <si>
    <t>VIDRO PLUMBIFERO C/ESPESSURA MAXIMA DE 8MM,PARA USO EM SALAS</t>
  </si>
  <si>
    <t xml:space="preserve"> RADIOLOGICAS A PROVA DE RAIO-X,NAS DIMENSOES DE(0,30X0,40)M</t>
  </si>
  <si>
    <t>14.004.0155-A</t>
  </si>
  <si>
    <t>14.004.0160-0</t>
  </si>
  <si>
    <t xml:space="preserve"> RADIOLOGICAS A PROVA DE RAIO-X,NAS DIMENSOES DE(1,00X0,70)M</t>
  </si>
  <si>
    <t>14.004.0160-A</t>
  </si>
  <si>
    <t>14.004.0200-0</t>
  </si>
  <si>
    <t>PELICULA DE SEGURANCA ANTI-IMPACTO E CONTROLE SOLAR.FORNECIM</t>
  </si>
  <si>
    <t>14.004.0200-A</t>
  </si>
  <si>
    <t>14.004.0205-0</t>
  </si>
  <si>
    <t>PELICULA REFLETIVA DE CONTROLE SOLAR.FORNECIMENTO E COLOCACA</t>
  </si>
  <si>
    <t>14.004.0205-A</t>
  </si>
  <si>
    <t>14.005.0010-0</t>
  </si>
  <si>
    <t>PLACA DE POLICARBONATO EM CRISTAL COMPACTO,COM ESPESSURA DE</t>
  </si>
  <si>
    <t>4MM.FORNECIMENTO E COLOCACAO</t>
  </si>
  <si>
    <t>14.005.0010-A</t>
  </si>
  <si>
    <t>14.005.0015-0</t>
  </si>
  <si>
    <t>6MM.FORNECIMENTO E COLOCACAO</t>
  </si>
  <si>
    <t>14.005.0015-A</t>
  </si>
  <si>
    <t>14.005.0020-0</t>
  </si>
  <si>
    <t>8MM.FORNECIMENTO E COLOCACAO</t>
  </si>
  <si>
    <t>14.005.0020-A</t>
  </si>
  <si>
    <t>14.005.0025-0</t>
  </si>
  <si>
    <t>10MM.FORNECIMENTO E COLOCACAO</t>
  </si>
  <si>
    <t>14.005.0025-A</t>
  </si>
  <si>
    <t>14.006.0005-0</t>
  </si>
  <si>
    <t>PORTA DE MADEIRA DE LEI EM COMPENSADO DE 100X210X3,5CM,FOLHE</t>
  </si>
  <si>
    <t>ADA NAS 2 FACES,ADUELA DE 13X3CM E ALIZARES DE 5X2CM,EXCLUSI</t>
  </si>
  <si>
    <t>14.006.0005-A</t>
  </si>
  <si>
    <t>14.006.0008-0</t>
  </si>
  <si>
    <t>PORTA DE MADEIRA DE LEI EM COMPENSADO DE 90X210X3,5CM FOLHEA</t>
  </si>
  <si>
    <t>DA NAS 2 FACES,ADUELA DE 13X3CM E ALIZARES DE 5X2CM,EXCLUSIV</t>
  </si>
  <si>
    <t>E FERRAGENS.FORNECIMENTO E COLOCACAO</t>
  </si>
  <si>
    <t>14.006.0008-A</t>
  </si>
  <si>
    <t>14.006.0010-0</t>
  </si>
  <si>
    <t>PORTA DE MADEIRA DE LEI EM COMPENSADO DE 80X210X3,5CM FOLHEA</t>
  </si>
  <si>
    <t>14.006.0010-A</t>
  </si>
  <si>
    <t>14.006.0012-0</t>
  </si>
  <si>
    <t>PORTA DE MADEIRA DE LEI EM COMPENSADO DE 70X210X3,5CM,FOLHEA</t>
  </si>
  <si>
    <t>14.006.0012-A</t>
  </si>
  <si>
    <t>14.006.0014-0</t>
  </si>
  <si>
    <t>PORTA DE MADEIRA DE LEI EM COMPENSADO DE 60X210X3,5CM FOLHEA</t>
  </si>
  <si>
    <t>14.006.0014-A</t>
  </si>
  <si>
    <t>14.006.0016-0</t>
  </si>
  <si>
    <t>PORTA DE MADEIRA DE LEI EM COMPENSADO,DE 200X210X3,5CM,COM D</t>
  </si>
  <si>
    <t>UAS FOLHAS,FOLHEADA NAS 2 FACES,ADUELAS DE 13X3CM E ALIZARES</t>
  </si>
  <si>
    <t xml:space="preserve"> DE 5X2CM,EXCLUSIVE FERRAGENS.FORNECIMENTO E COLOCACAO</t>
  </si>
  <si>
    <t>14.006.0016-A</t>
  </si>
  <si>
    <t>14.006.0017-0</t>
  </si>
  <si>
    <t>PORTA DE MADEIRA DE LEI EM COMPENSADO,DE 60X210X3,5CM,FOLHEA</t>
  </si>
  <si>
    <t>DA NAS 2 FACES,EXCLUSIVE FERRAGENS,ADUELA E ALIZARES.FORNECI</t>
  </si>
  <si>
    <t>14.006.0017-A</t>
  </si>
  <si>
    <t>14.006.0019-0</t>
  </si>
  <si>
    <t>PORTA DE MADEIRA DE LEI EM COMPENSADO,DE 70X210X3,5CM,FOLHEA</t>
  </si>
  <si>
    <t>14.006.0019-A</t>
  </si>
  <si>
    <t>14.006.0021-0</t>
  </si>
  <si>
    <t>PORTA DE MADEIRA DE LEI EM COMPENSADO,DE 80X210X3,5CM,FOLHEA</t>
  </si>
  <si>
    <t>DANAS 2 FACES,EXCLUSIVE FERRAGENS,ADUELA E ALIZARES.FORNECIM</t>
  </si>
  <si>
    <t>14.006.0021-A</t>
  </si>
  <si>
    <t>14.006.0023-0</t>
  </si>
  <si>
    <t>PORTA DE MADEIRA DE LEI EM COMPENSADO,DE 90X210X3,5CM,FOLHEA</t>
  </si>
  <si>
    <t>14.006.0023-A</t>
  </si>
  <si>
    <t>14.006.0025-0</t>
  </si>
  <si>
    <t>PORTA DE MADEIRA DE LEI EM COMPENSADO,DE 100X210X3,5CM,FOLHE</t>
  </si>
  <si>
    <t>ADA NAS 2 FACES,EXCLUSIVE FERRAGENS,ADUELA E ALIZARES.FORNEC</t>
  </si>
  <si>
    <t>14.006.0025-A</t>
  </si>
  <si>
    <t>14.006.0030-0</t>
  </si>
  <si>
    <t>PORTA DE MADEIRA DE LEI COM UMA ALMOFADA REBAIXADA DE 80X210</t>
  </si>
  <si>
    <t>X3,5CM,ADUELA DE 13X3CM E ALIZARES DE 5X2CM,EXCLUSIVE FERRAG</t>
  </si>
  <si>
    <t>ENS.FORNECIMENTO E COLOCACAO</t>
  </si>
  <si>
    <t>14.006.0030-A</t>
  </si>
  <si>
    <t>14.006.0033-0</t>
  </si>
  <si>
    <t>PORTA DE MADEIRA DE LEI COM UMA ALMOFADA REBAIXADA DE 70X210</t>
  </si>
  <si>
    <t>14.006.0033-A</t>
  </si>
  <si>
    <t>14.006.0036-0</t>
  </si>
  <si>
    <t>PORTA DE MADEIRA DE LEI COM UMA ALMOFADA REBAIXADA DE 60X210</t>
  </si>
  <si>
    <t>14.006.0036-A</t>
  </si>
  <si>
    <t>14.006.0037-0</t>
  </si>
  <si>
    <t>PORTA EXTERNA DE MADEIRA DE LEI,ALMOFADADA,DE 80X210CM,COM M</t>
  </si>
  <si>
    <t>ARCO DE 7X3,5CM,EXCLUSIVE FERRAGENS.FORNECIMENTO E COLOCACAO</t>
  </si>
  <si>
    <t>14.006.0037-A</t>
  </si>
  <si>
    <t>14.006.0038-0</t>
  </si>
  <si>
    <t>PORTA EXTERNA DE MADEIRA DE LEI,ALMOFADADA,DE 70X210CM,COM M</t>
  </si>
  <si>
    <t>14.006.0038-A</t>
  </si>
  <si>
    <t>14.006.0039-0</t>
  </si>
  <si>
    <t>PORTA DE MADEIRA DE LEI COM UMA ALMOFADA REBAIXADA,DE 80X210</t>
  </si>
  <si>
    <t>X3,5CM,EXCLUSIVE FERRAGENS,ADUELA E ALIZARES.FORNECIMENTO E</t>
  </si>
  <si>
    <t>14.006.0039-A</t>
  </si>
  <si>
    <t>14.006.0041-0</t>
  </si>
  <si>
    <t>PORTA DE MADEIRA DE LEI,COM UMA ALMOFADA REBAIXADA,DE 70X210</t>
  </si>
  <si>
    <t>14.006.0041-A</t>
  </si>
  <si>
    <t>14.006.0043-0</t>
  </si>
  <si>
    <t>PORTA DE MADEIRA DE LEI,COM UMA ALMOFADA REBAIXADA,DE 60X210</t>
  </si>
  <si>
    <t>14.006.0043-A</t>
  </si>
  <si>
    <t>14.006.0050-0</t>
  </si>
  <si>
    <t>PORTA DE MADEIRA DE LEI,COM PAINEL DE VENEZIANA DE 80X210X3,</t>
  </si>
  <si>
    <t>5CM,ADUELA DE 13X3CM E ALIZARES DE 5X2CM,EXCLUSIVE FERRAGENS</t>
  </si>
  <si>
    <t>14.006.0050-A</t>
  </si>
  <si>
    <t>14.006.0052-0</t>
  </si>
  <si>
    <t>PORTA DE MADEIRA DE LEI,COM PAINEL DE VENEZIANA DE 70X210X3,</t>
  </si>
  <si>
    <t>14.006.0052-A</t>
  </si>
  <si>
    <t>14.006.0054-0</t>
  </si>
  <si>
    <t>PORTA DE MADEIRA DE LEI,COM PAINEL DE VENEZIANA DE 60X210X3,</t>
  </si>
  <si>
    <t>14.006.0054-A</t>
  </si>
  <si>
    <t>14.006.0058-0</t>
  </si>
  <si>
    <t>PORTA DE MADEIRA DE LEI,COM PAINEL DE VENEZIANA,DE 80X210X3,</t>
  </si>
  <si>
    <t>5CM,EXCLUSIVE FERRAGENS,ADUELA E ALIZARES.FORNECIMENTO E COL</t>
  </si>
  <si>
    <t>14.006.0058-A</t>
  </si>
  <si>
    <t>14.006.0062-0</t>
  </si>
  <si>
    <t>PORTA DE MADEIRA DE LEI,COM PAINEL DE VENEZIANA,DE 70X210X3,</t>
  </si>
  <si>
    <t>14.006.0062-A</t>
  </si>
  <si>
    <t>14.006.0064-0</t>
  </si>
  <si>
    <t>PORTA DE MADEIRA DE LEI,COM PAINEL DE VENEZIANA,DE 60X210X3,</t>
  </si>
  <si>
    <t>14.006.0064-A</t>
  </si>
  <si>
    <t>14.006.0077-0</t>
  </si>
  <si>
    <t>PORTA DE MADEIRA DE LEI MACICA,COM ALMOFADA,PARA ENTRADA DE</t>
  </si>
  <si>
    <t>SANITARIO,UMA FOLHA,DE ABRIR,DE 60X210X3,5CM E MARCO 7X3CM,E</t>
  </si>
  <si>
    <t>XCLUSIVE FERRAGENS.FORNECIMENTO E COLOCACAO</t>
  </si>
  <si>
    <t>14.006.0077-A</t>
  </si>
  <si>
    <t>14.006.0078-0</t>
  </si>
  <si>
    <t>PORTA DE MADEIRA DE LEI MACICA COM 5 ALMOFADAS,DE 80X210X3,5</t>
  </si>
  <si>
    <t>CM,MARCO DE 7X3CM E ALIZARES 5X2CM EM UMA FACE,EXCLUSIVE FER</t>
  </si>
  <si>
    <t>RAGENS.FORNECIMENTO E COLOCACAO</t>
  </si>
  <si>
    <t>14.006.0078-A</t>
  </si>
  <si>
    <t>14.006.0079-0</t>
  </si>
  <si>
    <t>PORTA DE MADEIRA DE LEI MACICA COM 5 ALMOFADAS,DE 70X210X3,5</t>
  </si>
  <si>
    <t>14.006.0079-A</t>
  </si>
  <si>
    <t>14.006.0081-0</t>
  </si>
  <si>
    <t>PORTA DE MADEIRA DE LEI MACICA COM 5 ALMOFADAS,DE 60X210X3,5</t>
  </si>
  <si>
    <t>14.006.0081-A</t>
  </si>
  <si>
    <t>14.006.0082-0</t>
  </si>
  <si>
    <t>CM,EXCLUSIVE FERRAGENS,ADUELA E ALIZARES.FORNECIMENTO E COLO</t>
  </si>
  <si>
    <t>14.006.0082-A</t>
  </si>
  <si>
    <t>14.006.0083-0</t>
  </si>
  <si>
    <t>14.006.0083-A</t>
  </si>
  <si>
    <t>14.006.0084-0</t>
  </si>
  <si>
    <t>14.006.0084-A</t>
  </si>
  <si>
    <t>14.006.0085-0</t>
  </si>
  <si>
    <t>PORTA EM CHAPA DE FIBRA DE MADEIRA PRENSADA (MDP,MDF OU HDF)</t>
  </si>
  <si>
    <t>,LEVE,MIOLO EM COLMEIA,PARA PINTURA,MEDINDO (80X210X3,5)CM,E</t>
  </si>
  <si>
    <t>XCLUSIVE FERRAGENS,ADUELA E ALIZARES.FORNECIMENTO E COLOCACA</t>
  </si>
  <si>
    <t>14.006.0085-A</t>
  </si>
  <si>
    <t>14.006.0086-0</t>
  </si>
  <si>
    <t>,LEVE,MIOLO EM COLMEIA,PARA PINTURA,MEDINDO (70X210X3,5)CM,E</t>
  </si>
  <si>
    <t>14.006.0086-A</t>
  </si>
  <si>
    <t>14.006.0087-0</t>
  </si>
  <si>
    <t>,LEVE,MIOLO EM COLMEIA,PARA PINTURA,MEDINDO (60X210X3,5)CM,E</t>
  </si>
  <si>
    <t>14.006.0087-A</t>
  </si>
  <si>
    <t>14.006.0088-0</t>
  </si>
  <si>
    <t>PORTA DE MADEIRA DE LEI EM COMPENSADO DE 60X180X3,5CM,FOLHEA</t>
  </si>
  <si>
    <t>DA NAS 2 FACES E MARCO DE 7X3CM,EXCLUSIVE FERRAGENS.FORNECIM</t>
  </si>
  <si>
    <t>14.006.0088-A</t>
  </si>
  <si>
    <t>14.006.0089-0</t>
  </si>
  <si>
    <t>PORTA DE MADEIRA DE LEI EM COMPENSADO DE 60X150X3,5CM,FOLHEA</t>
  </si>
  <si>
    <t>14.006.0089-A</t>
  </si>
  <si>
    <t>14.006.0090-0</t>
  </si>
  <si>
    <t>PORTA DE MADEIRA DE LEI EM COMPENSADO, DE 90X180X3,5CM,FOLHE</t>
  </si>
  <si>
    <t>ADA NAS 2 FACES E MARCO DE 7X3CM,EXCLUSIVE FERRAGENS.FORNECI</t>
  </si>
  <si>
    <t>14.006.0090-A</t>
  </si>
  <si>
    <t>14.006.0091-0</t>
  </si>
  <si>
    <t>PORTA DE MADEIRA DE LEI MACICA DE FRISOS (MEXICANA) DE 80X21</t>
  </si>
  <si>
    <t>0X3,5CM,ADUELA DE 13X3CM E ALIZARES DE 5X2CM,EXCLUSIVE FERRA</t>
  </si>
  <si>
    <t>GENS.FORNECIMENTO E COLOCACAO</t>
  </si>
  <si>
    <t>14.006.0091-A</t>
  </si>
  <si>
    <t>14.006.0092-0</t>
  </si>
  <si>
    <t>PORTA DE MADEIRA DE LEI MACICA DE FRISOS (MEXICANA) DE 70X21</t>
  </si>
  <si>
    <t>14.006.0092-A</t>
  </si>
  <si>
    <t>14.006.0093-0</t>
  </si>
  <si>
    <t>0X3,5CM,ADUELA DE 13X3CM E CONTRAMARCO DE 11X2CM,CONFORME PR</t>
  </si>
  <si>
    <t>OJETO TIPO Nº6063/EMOP,EXCLUSIVE FERRAGENS.FORNECIMENTO E CO</t>
  </si>
  <si>
    <t>14.006.0093-A</t>
  </si>
  <si>
    <t>14.006.0094-0</t>
  </si>
  <si>
    <t>14.006.0094-A</t>
  </si>
  <si>
    <t>14.006.0095-0</t>
  </si>
  <si>
    <t>PORTA DE MADEIRA DE LEI MACICA DE FRISOS (MEXICANA) DE 60X21</t>
  </si>
  <si>
    <t>14.006.0095-A</t>
  </si>
  <si>
    <t>14.006.0100-0</t>
  </si>
  <si>
    <t>PORTA DE MADEIRA DE LEI MACICA DE FRISOS (MEXICANA) DE 120X2</t>
  </si>
  <si>
    <t>10X3,5CM,EM 2 FOLHAS,ADUELA DE 13X3CM E CONTRAMARCO DE 11X2C</t>
  </si>
  <si>
    <t>M,CONFORME PROJETO TIPO N°6063/EMOP,EXCLUSIVE FERRAGENS.FORN</t>
  </si>
  <si>
    <t>14.006.0100-A</t>
  </si>
  <si>
    <t>14.006.0101-0</t>
  </si>
  <si>
    <t>PORTA DE MADEIRA DE LEI MACICA DE FRISOS (MEXICANA) DE 140X2</t>
  </si>
  <si>
    <t>CM,CONFORME PROJETO TIPO Nº6063/EMOP,EXCLUSIVE FERRAGENS.FOR</t>
  </si>
  <si>
    <t>14.006.0101-A</t>
  </si>
  <si>
    <t>14.006.0102-0</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</si>
  <si>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</si>
  <si>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</si>
  <si>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</si>
  <si>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</si>
  <si>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14.006.0102-A</t>
  </si>
  <si>
    <t>14.006.0103-0</t>
  </si>
  <si>
    <t>PORTA DE MADEIRA DE LEI MACICA DE FRISOS (MEXICANA) DE 80X16</t>
  </si>
  <si>
    <t>0X3,5,CONFORME PROJETO TIPO Nº6063/EMOP,EXCLUSIVE FERRAGENS,</t>
  </si>
  <si>
    <t>ADUELA E CONTRAMARCO.FORNECIMENTO E COLOCACAO</t>
  </si>
  <si>
    <t>14.006.0103-A</t>
  </si>
  <si>
    <t>14.006.0104-0</t>
  </si>
  <si>
    <t>PORTA DE MADEIRA DE LEI MACICA DE FRISOS (MEXICANA) DE 55X16</t>
  </si>
  <si>
    <t>0X3,5CM,CONFORME PROJETO TIPO Nº6063/EMOP,EXCLUSIVE FERRAGEN</t>
  </si>
  <si>
    <t>S,ADUELA E CONTRAMARCO.FORNECIMENTO E COLOCACAO</t>
  </si>
  <si>
    <t>14.006.0104-A</t>
  </si>
  <si>
    <t>14.006.0105-0</t>
  </si>
  <si>
    <t>PORTA DE MADEIRA DE LEI VAZADA PARA VIDRO,DE 80X210X3,5CM,CO</t>
  </si>
  <si>
    <t>M PINAZIOS DE 3CM E CORDOES DE 1X1CM,EXCLUSIVE FERRAGENS.FOR</t>
  </si>
  <si>
    <t>14.006.0105-A</t>
  </si>
  <si>
    <t>14.006.0110-0</t>
  </si>
  <si>
    <t>PORTA DE MADEIRA DE LEI VAZADA PARA VIDRO,DE 70X210X3,5CM,CO</t>
  </si>
  <si>
    <t>14.006.0110-A</t>
  </si>
  <si>
    <t>14.006.0115-0</t>
  </si>
  <si>
    <t>PORTA DE MADEIRA DE LEI VAZADA PARA VIDRO,DE 60X210X3,5CM,CO</t>
  </si>
  <si>
    <t>14.006.0115-A</t>
  </si>
  <si>
    <t>14.006.0120-0</t>
  </si>
  <si>
    <t>PORTA DE MADEIRA DE LEI COM PAINEL DE VENEZIANA DE 120X210X3</t>
  </si>
  <si>
    <t>,5CM,EM 2 FOLHAS,MARCO DE 7X3CM E ALIZARES 5X2CM,EXCLUSIVE F</t>
  </si>
  <si>
    <t>ERRAGENS.FORNECIMENTO E COLOCACAO</t>
  </si>
  <si>
    <t>14.006.0120-A</t>
  </si>
  <si>
    <t>14.006.0121-0</t>
  </si>
  <si>
    <t>,5CM,EM 2 FOLHAS,MARCO DE 7X3CM,EXCLUSIVE FERRAGENS.FORNECIM</t>
  </si>
  <si>
    <t>14.006.0121-A</t>
  </si>
  <si>
    <t>14.006.0123-0</t>
  </si>
  <si>
    <t>PORTA DE MADEIRA DE LEI COM PAINEL DE VENEZIANA PARA PC DE 3</t>
  </si>
  <si>
    <t>00X200X3,5CM,EM 4 FOLHAS,MARCO SIMPLES E DUPLO DE 7X3CM,EXCL</t>
  </si>
  <si>
    <t>USIVE FERRAGENS.FORNECIMENTO E COLOCACAO</t>
  </si>
  <si>
    <t>14.006.0123-A</t>
  </si>
  <si>
    <t>14.006.0124-0</t>
  </si>
  <si>
    <t>00X200X3,5CM,EM 4 FOLHAS,MARCOS SIMPLES E DUPLOS DE 7X3CM,EX</t>
  </si>
  <si>
    <t>CLUSIVE FERRAGENS.FORNECIMENTO E COLOCACAO</t>
  </si>
  <si>
    <t>14.006.0124-A</t>
  </si>
  <si>
    <t>14.006.0126-0</t>
  </si>
  <si>
    <t>PORTA DE MADEIRA DE LEI COM PAINEL DE VENEZIANA,PARA MEDIDOR</t>
  </si>
  <si>
    <t>ES DE GAS DE 176X140CM,EM 3 FOLHAS,MARCO DE 7X3CM,EXCLUSIVE</t>
  </si>
  <si>
    <t>14.006.0126-A</t>
  </si>
  <si>
    <t>14.006.0127-0</t>
  </si>
  <si>
    <t>PORTA DE MADEIRA DE LEI COM PAINEL DE VENEZIANA DE 70X100X3,</t>
  </si>
  <si>
    <t>5CM,1 FOLHA,DE ABRIR,MARCO SIMPLES DE 7X3CM,EXCLUSIVE FERRAG</t>
  </si>
  <si>
    <t>14.006.0127-A</t>
  </si>
  <si>
    <t>14.006.0150-0</t>
  </si>
  <si>
    <t>PORTA DE MADEIRA DE LEI EM COMPENSADO DE 120X210X3,5CM,EM 2</t>
  </si>
  <si>
    <t>FOLHAS,ADUELA DE 13X3CM E ALIZARES 5X2CM,EXCLUSIVE FERRAGENS</t>
  </si>
  <si>
    <t>14.006.0150-A</t>
  </si>
  <si>
    <t>14.006.0155-0</t>
  </si>
  <si>
    <t>PORTA DE MADEIRA DE LEI EM COMPENSADO DE 140X210X3,5CM,EM 2</t>
  </si>
  <si>
    <t>14.006.0155-A</t>
  </si>
  <si>
    <t>14.006.0156-0</t>
  </si>
  <si>
    <t>PORTA DE MADEIRA DE LEI EM COMPENSADO DE 150CMX210X3,5CM,EM</t>
  </si>
  <si>
    <t>2 FOLHAS,ADUELA DE 13X3CM E ALIZARES 5X2CM,EXCLUSIVE FERRAGE</t>
  </si>
  <si>
    <t>NS.FORNECIMENTO E COLOCACAO</t>
  </si>
  <si>
    <t>14.006.0156-A</t>
  </si>
  <si>
    <t>14.006.0160-0</t>
  </si>
  <si>
    <t>PORTA DE MADEIRA DE LEI EM COMPENSADO DE 160CMX210X3,5CM,EM</t>
  </si>
  <si>
    <t>2 FOLHAS,ADUELA DE 13X3CM E ALIZARES DE 5X2CM,EXCLUSIVE FERR</t>
  </si>
  <si>
    <t>AGENS.FORNECIMENTO E COLOCACAO</t>
  </si>
  <si>
    <t>14.006.0160-A</t>
  </si>
  <si>
    <t>14.006.0185-0</t>
  </si>
  <si>
    <t>PORTA DE MADEIRA DE LEI MACICA DE FRISOS DE 80X210X3,5CM,MAR</t>
  </si>
  <si>
    <t>CO DE 7X3CM E ALIZARES DE 5X2CM EM UMA FACE,EXCLUSIVE FERRAG</t>
  </si>
  <si>
    <t>14.006.0185-A</t>
  </si>
  <si>
    <t>14.006.0190-0</t>
  </si>
  <si>
    <t>PORTA DE MADEIRA DE LEI EM COMPENSADO DE 80X210X3,5CM,ADUELA</t>
  </si>
  <si>
    <t xml:space="preserve"> DE 13X3CM E ALIZARES DE 5X2CM,COMPLEMENTADA POR BANDEIRA FI</t>
  </si>
  <si>
    <t>XA DE 40CM DE ALTURA,EXCLUSIVE FERRAGENS.FORNECIMENTO E COLO</t>
  </si>
  <si>
    <t>14.006.0190-A</t>
  </si>
  <si>
    <t>14.006.0220-0</t>
  </si>
  <si>
    <t>PORTA DE MADEIRA DE LEI DE CORRER EM COMPENSADO DE 80X210X3,</t>
  </si>
  <si>
    <t>5CM,PENDURADA EM ROLDANAS,CORRENDO DENTRO DE TRILHO OCO,GUIA</t>
  </si>
  <si>
    <t>DA POR CANALETA EMBUTIDA NO PISO COM MARCO DE 7X3CM,EXCLUSIV</t>
  </si>
  <si>
    <t>14.006.0220-A</t>
  </si>
  <si>
    <t>14.006.0225-0</t>
  </si>
  <si>
    <t>5CM,EM 2 FOLHAS,PENDURADA EM ROLDANAS,CORRENDO DENTRO DE TRI</t>
  </si>
  <si>
    <t>LHO OCO,GUIADA POR CANALETA EMBUTIDA NO PISO SEM MARCO DE 7X</t>
  </si>
  <si>
    <t>3CM,EXCLUSIVE FERRAGENS E MARCO.FORNECIMENTO E COLOCACAO</t>
  </si>
  <si>
    <t>14.006.0225-A</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</si>
  <si>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</si>
  <si>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</si>
  <si>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</si>
  <si>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</si>
  <si>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</si>
  <si>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</si>
  <si>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</si>
  <si>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</si>
  <si>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14.006.0232-0</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</si>
  <si>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</si>
  <si>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</si>
  <si>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</si>
  <si>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</si>
  <si>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</si>
  <si>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</si>
  <si>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14.006.0232-A</t>
  </si>
  <si>
    <t>14.006.0233-0</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</si>
  <si>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</si>
  <si>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</si>
  <si>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</si>
  <si>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</si>
  <si>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</si>
  <si>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14.006.0233-A</t>
  </si>
  <si>
    <t>14.006.0234-0</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</si>
  <si>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</si>
  <si>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</si>
  <si>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</si>
  <si>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</si>
  <si>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</si>
  <si>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14.006.0234-A</t>
  </si>
  <si>
    <t>14.006.0235-0</t>
  </si>
  <si>
    <t>,MEDIO,MIOLO SEMI-SOLIDO E REQUADRO EM MADEIRA NATURAL,ACABA</t>
  </si>
  <si>
    <t>MENTO PARA PINTURA,MEDINDO (80X210X3,5)CM,EXCLUSIVE FERRAGEN</t>
  </si>
  <si>
    <t>S.FORNECIMENTO E COLOCACAO</t>
  </si>
  <si>
    <t>14.006.0235-A</t>
  </si>
  <si>
    <t>14.006.0237-0</t>
  </si>
  <si>
    <t>MENTO PARA PINTURA,MEDINDO (70X210X3,5)CM,EXCLUSIVE FERRAGEN</t>
  </si>
  <si>
    <t>14.006.0237-A</t>
  </si>
  <si>
    <t>14.006.0238-0</t>
  </si>
  <si>
    <t>MENTO PARA PINTURA,MEDINDO (60X210X3,5)CM,EXCLUSIVE FERRAGEN</t>
  </si>
  <si>
    <t>14.006.0238-A</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</si>
  <si>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</si>
  <si>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</si>
  <si>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</si>
  <si>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</si>
  <si>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</si>
  <si>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</si>
  <si>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</si>
  <si>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</si>
  <si>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</si>
  <si>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</si>
  <si>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</si>
  <si>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</si>
  <si>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EM COMPENSADO DE 20MM,PARA FECHAMENTO</t>
  </si>
  <si>
    <t>DE QUADROS DE LUZ OU ARMARIOS,INCLUSIVE GUARNICAO,EXCLUSIVE</t>
  </si>
  <si>
    <t>14.006.0250-A</t>
  </si>
  <si>
    <t>14.006.0255-0</t>
  </si>
  <si>
    <t>PORTAO DE TABUAS DE MADEIRA DE LEI,SOBRE ARMACAO TRIANGULADA</t>
  </si>
  <si>
    <t xml:space="preserve"> E MARCO,EXCLUSIVE FERRAGENS.FORNECIMENTO E COLOCACAO</t>
  </si>
  <si>
    <t>14.006.0255-A</t>
  </si>
  <si>
    <t>14.006.0260-0</t>
  </si>
  <si>
    <t>JANELA DE MADEIRA DE LEI GUILHOTINA DE 150X150X3,5CM,EM 2 FO</t>
  </si>
  <si>
    <t>LHAS,COM CAIXILHO PARA VIDRO E MARCO DUPLO,COM CAIXAS PARA C</t>
  </si>
  <si>
    <t>ONTRAPESOS,EXCLUSIVE FERRAGENS.FORNECIMENTO E COLOCACAO</t>
  </si>
  <si>
    <t>14.006.0260-A</t>
  </si>
  <si>
    <t>14.006.0265-0</t>
  </si>
  <si>
    <t>JANELA DE MADEIRA DE LEI GUILHOTINA DE 100X150X3CM,EM 2 FOLH</t>
  </si>
  <si>
    <t>AS,MARCO DUPLO COM CAIXILHO PARA VIDRO,PRESOS EM BORBOLETAS,</t>
  </si>
  <si>
    <t>EXCLUSIVE FERRAGENS.FORNECIMENTO E COLOCACAO</t>
  </si>
  <si>
    <t>14.006.0265-A</t>
  </si>
  <si>
    <t>14.006.0270-0</t>
  </si>
  <si>
    <t>JANELA DE MADEIRA DE LEI GUILHOTINA DE 120X150X3CM,EM 2 FOLH</t>
  </si>
  <si>
    <t>14.006.0270-A</t>
  </si>
  <si>
    <t>14.006.0275-0</t>
  </si>
  <si>
    <t>JANELA DE MADEIRA DE LEI GUILHOTINA DE 150X150X3CM,EM 2 FOLH</t>
  </si>
  <si>
    <t>14.006.0275-A</t>
  </si>
  <si>
    <t>14.006.0285-0</t>
  </si>
  <si>
    <t>JANELA DE MADEIRA DE LEI DE ABRIR DE 120X150X3CM,TIPO VVP (V</t>
  </si>
  <si>
    <t>ENEZIANA,VIDRO E POSTIGO) EM 2 FOLHAS E MARCO DE 7X3CM,EXCLU</t>
  </si>
  <si>
    <t>SIVE FERRAGENS.FORNECIMENTO E COLOCACAO</t>
  </si>
  <si>
    <t>14.006.0285-A</t>
  </si>
  <si>
    <t>14.006.0286-0</t>
  </si>
  <si>
    <t>JANELA DE MADEIRA DE LEI DE ABRIR DE 100X100X3CM,TIPO VVP (V</t>
  </si>
  <si>
    <t>14.006.0286-A</t>
  </si>
  <si>
    <t>14.006.0288-0</t>
  </si>
  <si>
    <t>JANELA DE MADEIRA DE LEI EM VENEZIANA DE 200X100X3CM,COM 2 F</t>
  </si>
  <si>
    <t>OLHAS DE CORRER,EXCLUSIVE FERRAGENS.FORNECIMENTO E COLOCACAO</t>
  </si>
  <si>
    <t>14.006.0288-A</t>
  </si>
  <si>
    <t>14.006.0290-0</t>
  </si>
  <si>
    <t>JANELA DE MADEIRA DE LEI DE CORRER DE 150X150X3,5CM,EM 2 FOL</t>
  </si>
  <si>
    <t>HAS,PARA VIDRO,COM BANDEIRA EM CAIXILHO DE VIDRO,EXCLUSIVE F</t>
  </si>
  <si>
    <t>14.006.0290-A</t>
  </si>
  <si>
    <t>14.006.0295-0</t>
  </si>
  <si>
    <t>JANELA DE MADEIRA DE LEI DE CORRER DE 200X150X3,5CM,EM 4 FOL</t>
  </si>
  <si>
    <t>HAS,SENDO 2 DE CORRER,PARA VIDRO,COM BANDEIRA EM CAIXILHO DE</t>
  </si>
  <si>
    <t>VIDRO,EXCLUSIVE FERRAGENS.FORNECIMENTO E COLOCACAO</t>
  </si>
  <si>
    <t>14.006.0295-A</t>
  </si>
  <si>
    <t>14.006.0297-0</t>
  </si>
  <si>
    <t>JANELA DE MADEIRA DE LEI DE CORRER,DE 2 FOLHAS,DE 110X120X3C</t>
  </si>
  <si>
    <t>M,INCLUSIVE GUARNICAO,EXCLUSIVE FERRAGENS.FORNECIMENTO E COL</t>
  </si>
  <si>
    <t>14.006.0297-A</t>
  </si>
  <si>
    <t>14.006.0299-0</t>
  </si>
  <si>
    <t>JANELA DE MADEIRA DE LEI DE CORRER,DE 2 FOLHAS,DE 110X140X3C</t>
  </si>
  <si>
    <t>14.006.0299-A</t>
  </si>
  <si>
    <t>14.006.0301-0</t>
  </si>
  <si>
    <t>JANELA DE MADEIRA DE LEI DE CORRER,DE 4 FOLHAS,DE 160X120X3C</t>
  </si>
  <si>
    <t>14.006.0301-A</t>
  </si>
  <si>
    <t>14.006.0303-0</t>
  </si>
  <si>
    <t>JANELA DE MADEIRA DE LEI DE CORRER,DE 4 FOLHAS,DE 210X140X3C</t>
  </si>
  <si>
    <t>14.006.0303-A</t>
  </si>
  <si>
    <t>14.006.0305-0</t>
  </si>
  <si>
    <t>JANELA DE MADEIRA DE LEI,BASCULANTE DE 100X140X3CM,COM 3 FOL</t>
  </si>
  <si>
    <t>HAS,EXCLUSIVE FERRAGENS.FORNECIMENTO E COLOCACAO</t>
  </si>
  <si>
    <t>14.006.0305-A</t>
  </si>
  <si>
    <t>14.006.0353-0</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</si>
  <si>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</si>
  <si>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</si>
  <si>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</si>
  <si>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</si>
  <si>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</si>
  <si>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14.006.0353-A</t>
  </si>
  <si>
    <t>14.006.0355-0</t>
  </si>
  <si>
    <t>GRADE DE RIPAS DE MADEIRA DE LEI,CRUZADAS,MONTADAS E FIXADAS</t>
  </si>
  <si>
    <t xml:space="preserve"> SOBRE PECAS DE 5X5CM,FORMANDO QUADROS DE 60X60CM.FORNECIMEN</t>
  </si>
  <si>
    <t>14.006.0355-A</t>
  </si>
  <si>
    <t>14.006.0360-0</t>
  </si>
  <si>
    <t>ESTRADO DE MADEIRA DE LEI,FORMADO POR RIPAS COM INTERVALOS D</t>
  </si>
  <si>
    <t>E 2,5CM, E APOIADAS EM TRAVESSAS DE 4CM, ESPACADAS DE 10CM,</t>
  </si>
  <si>
    <t>FIXADAS COM PARAFUSOS DE LATAO DE 1.1/2".FORNECIMENTO E COLO</t>
  </si>
  <si>
    <t>14.006.0360-A</t>
  </si>
  <si>
    <t>14.006.0362-0</t>
  </si>
  <si>
    <t>QUADRO DE MADEIRA DE LEI,PARA COLOCACAO DE APARELHO DE AR CO</t>
  </si>
  <si>
    <t>NDICIONADO DE 1 A 2HP,INCLUSIVE ALIZAR.FORNECIMENTO E COLOCA</t>
  </si>
  <si>
    <t>14.006.0362-A</t>
  </si>
  <si>
    <t>14.006.0370-0</t>
  </si>
  <si>
    <t>QUADRO MURAL EM COMPENSADO DE 10MM, INCLUSIVE MOLDURA DO MES</t>
  </si>
  <si>
    <t>MO MATERIAL.FORNECIMENTO E COLOCACAO</t>
  </si>
  <si>
    <t>14.006.0370-A</t>
  </si>
  <si>
    <t>14.006.0371-0</t>
  </si>
  <si>
    <t>QUADRO DE AULA EM ARGAMASSA,EMPREGANDO-SE CORANTE VERDE,COM</t>
  </si>
  <si>
    <t>MOLDURA E PORTA-GIZ DE MADEIRA.FORNECIMENTO E COLOCACAO</t>
  </si>
  <si>
    <t>14.006.0371-A</t>
  </si>
  <si>
    <t>14.006.0372-0</t>
  </si>
  <si>
    <t>QUADRO MURAL DE CELULOSE PRENSADA COM FLANELOGRAFO,MEDINDO (</t>
  </si>
  <si>
    <t>504X123)CM,MOLDURA DE MADEIRA ENVERNIZADA,CONFORME PROJETO</t>
  </si>
  <si>
    <t>Nº 6012/EMOP.FORNECIMENTO E COLOCACAO</t>
  </si>
  <si>
    <t>14.006.0372-A</t>
  </si>
  <si>
    <t>14.006.0373-0</t>
  </si>
  <si>
    <t>BALCAO DE ATENDIMENTO DE MADEIRA,VAO DE (130X105)CM,COM PORT</t>
  </si>
  <si>
    <t>A DE FRISOS DE MADEIRA,EM 2 FOLHAS,COM UMA PRATELEIRA,CONFOR</t>
  </si>
  <si>
    <t>ME PROJETO Nº6013/EMOP,EXCLUSIVE FERRAGENS E SOCO DE CONCRET</t>
  </si>
  <si>
    <t>O E ALVENARIA.FORNECIMENTO E COLOCACAO</t>
  </si>
  <si>
    <t>14.006.0373-A</t>
  </si>
  <si>
    <t>14.006.0375-0</t>
  </si>
  <si>
    <t>PRATELEIRA DE MADEIRA DE LEI EM COMPENSADO DE 20MM E 40CM DE</t>
  </si>
  <si>
    <t xml:space="preserve"> LARGURA,SOBRE CANTONEIRAS DE FERRO.FORNECIMENTO E COLOCACAO</t>
  </si>
  <si>
    <t>14.006.0375-A</t>
  </si>
  <si>
    <t>14.006.0380-0</t>
  </si>
  <si>
    <t>PRATELEIRA DE MADEIRA DE LEI EM COMPENSADO DE 20MM E 50CM DE</t>
  </si>
  <si>
    <t>14.006.0380-A</t>
  </si>
  <si>
    <t>14.006.0385-0</t>
  </si>
  <si>
    <t>PRATELEIRA DE MADEIRA DE LEI EM COMPENSADO DE 20MM E 60CM DE</t>
  </si>
  <si>
    <t>14.006.0385-A</t>
  </si>
  <si>
    <t>14.006.0399-0</t>
  </si>
  <si>
    <t>PROTECAO TIPO BATE-CADEIRA DE MADEIRA DE LEI,15X2CM,APARELHA</t>
  </si>
  <si>
    <t>DA EM UMA FACE E NOS TOPOS,EXCLUSIVE PINTURA.FORNECIMENTO E</t>
  </si>
  <si>
    <t>14.006.0399-A</t>
  </si>
  <si>
    <t>14.006.0400-0</t>
  </si>
  <si>
    <t>PROTECAO DE PAREDES DE SALA DE AULA,COM MADEIRA DE LEI,20X2,</t>
  </si>
  <si>
    <t>5CM, APARELHADA EM UMA FACE E NOS TOPOS, EXCLUSIVE PINTURA.</t>
  </si>
  <si>
    <t>14.006.0400-A</t>
  </si>
  <si>
    <t>14.006.0401-0</t>
  </si>
  <si>
    <t>FRISO EM MADEIRA DE LEI,MEDINDO 3X1,5CM,BOLEADO.FORNECIMENTO</t>
  </si>
  <si>
    <t>14.006.0401-A</t>
  </si>
  <si>
    <t>14.006.0405-0</t>
  </si>
  <si>
    <t>ADUELA EM MADEIRA DE LEI,DE 13X3CM.FORNECIMENTO E COLOCACAO</t>
  </si>
  <si>
    <t>14.006.0405-A</t>
  </si>
  <si>
    <t>14.006.0407-0</t>
  </si>
  <si>
    <t>ADUELA EM MADEIRA DE LEI,DE 14X3CM,COM 3,5CM DE REBAIXO.FORN</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</si>
  <si>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</si>
  <si>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</si>
  <si>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</si>
  <si>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</si>
  <si>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</si>
  <si>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</si>
  <si>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</si>
  <si>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</si>
  <si>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t>
  </si>
  <si>
    <t>O DE AULA,CONFORME PROJETO N°6015/EMOP.FORNECIMENTO E COLOCA</t>
  </si>
  <si>
    <t>14.006.0415-A</t>
  </si>
  <si>
    <t>14.006.0417-0</t>
  </si>
  <si>
    <t>PORTA GIZ DE MADEIRA DE LEI,ENVERNIZADO,DE 10X2,5CM,PARA QUA</t>
  </si>
  <si>
    <t>DRO DE AULA,CONFORME PROJETO N°6016/EMOP.FORNECIMENTO E COLO</t>
  </si>
  <si>
    <t>14.006.0417-A</t>
  </si>
  <si>
    <t>14.006.0420-0</t>
  </si>
  <si>
    <t>PORTA DE MADEIRA DE LEI EM COMPENSADO,FOLHEADA NAS 2 FACES C</t>
  </si>
  <si>
    <t>OM 3CM DE ESPESSURA,EXCLUSIVE FERRAGENS,ADUELAS E ALIZARES.F</t>
  </si>
  <si>
    <t>14.006.0420-A</t>
  </si>
  <si>
    <t>14.006.0422-1</t>
  </si>
  <si>
    <t>PORTA DE MADEIRA DE LEI COM PAINEL DE VENEZIANA,COM 3CM DE E</t>
  </si>
  <si>
    <t>SPESSURA,EXCLUSIVE FERRAGENS,ADUELAS E ALIZARES.FORNECIMENTO</t>
  </si>
  <si>
    <t>14.006.0422-B</t>
  </si>
  <si>
    <t>14.006.0423-0</t>
  </si>
  <si>
    <t>PORTA DE MADEIRA DE LEI MACICA COM ATE 5 ALMOFADAS,COM 3,5CM</t>
  </si>
  <si>
    <t xml:space="preserve"> DE ESPESSURA,EXCLUSIVE FERRAGENS,MARCO E ALIZAR.FORNECIMENT</t>
  </si>
  <si>
    <t>14.006.0423-A</t>
  </si>
  <si>
    <t>14.006.0424-0</t>
  </si>
  <si>
    <t>JANELA DE MADEIRA DE LEI DE VENEZIANA DE ABRIR OU CORRER,COM</t>
  </si>
  <si>
    <t xml:space="preserve"> 3CM DE ESPESSURA,EXCLUSIVE FERRAGENS E GUARNICAO.FORNECIMEN</t>
  </si>
  <si>
    <t>14.006.0424-A</t>
  </si>
  <si>
    <t>14.006.0426-0</t>
  </si>
  <si>
    <t>JANELA DE MADEIRA DE LEI DE ABRIR OU CORRER,PARA VIDRO,COM 3</t>
  </si>
  <si>
    <t>CM DE ESPESSURA,EXCLUSIVE FERRAGENS E GUARNICAO.FORNECIMENTO</t>
  </si>
  <si>
    <t>14.006.0426-A</t>
  </si>
  <si>
    <t>14.006.0428-0</t>
  </si>
  <si>
    <t>CAIXILHO FIXO DE VENEZIANA EM MADEIRA DE LEI, COM 3CM DE ES-</t>
  </si>
  <si>
    <t>PESSURA EXCLUSIVE GUARNICAO.FORNECIMENTO E COLOCACAO.</t>
  </si>
  <si>
    <t>14.006.0428-A</t>
  </si>
  <si>
    <t>CAIXILHO FIXO DE MADEIRA DE LEI,COM 3CM DE ESPESSURA,EXCLUSI</t>
  </si>
  <si>
    <t>VE GUARNICAO.FORNECIMENTO E COLOCACAO</t>
  </si>
  <si>
    <t>14.006.0430-0</t>
  </si>
  <si>
    <t>CAIXILHO FIXO DE MADEIRA DE LEI,PARA VIDRO,COM 3CM DE ESPESS</t>
  </si>
  <si>
    <t>URA,EXCLUSIVE GUARNICAO.FORNECIMENTO E COLOCACAO</t>
  </si>
  <si>
    <t>14.006.0430-A</t>
  </si>
  <si>
    <t>14.006.0440-0</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</si>
  <si>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</si>
  <si>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</si>
  <si>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</si>
  <si>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</si>
  <si>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</si>
  <si>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14.006.0440-A</t>
  </si>
  <si>
    <t>14.006.0445-0</t>
  </si>
  <si>
    <t>DECK EM MADEIRA DE LEI APARELHADA,COM ASSOALHO MEDINDO APROX</t>
  </si>
  <si>
    <t>IMADAMENTE 18X2CM,VIGAS LONGITUDINAIS DE 7,5X15CM,TRANSVERSA</t>
  </si>
  <si>
    <t>IS DE 10X15CM,GUARDA-CORPO COMPOSTO DE PECAS DE 15X15CM E 20</t>
  </si>
  <si>
    <t>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</si>
  <si>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</si>
  <si>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</si>
  <si>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</si>
  <si>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</si>
  <si>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</si>
  <si>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</si>
  <si>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</si>
  <si>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</si>
  <si>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</si>
  <si>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</si>
  <si>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</si>
  <si>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</si>
  <si>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</si>
  <si>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</si>
  <si>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</si>
  <si>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</si>
  <si>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</si>
  <si>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</si>
  <si>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</si>
  <si>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</si>
  <si>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</si>
  <si>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</si>
  <si>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</si>
  <si>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</si>
  <si>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</si>
  <si>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</si>
  <si>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</si>
  <si>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</si>
  <si>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</si>
  <si>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</si>
  <si>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</si>
  <si>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</si>
  <si>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t>
  </si>
  <si>
    <t>1220X2440MM,COM 2,5MM DE ESPESSURA.FORNECIMENTO</t>
  </si>
  <si>
    <t>14.006.0648-A</t>
  </si>
  <si>
    <t>14.006.0680-0</t>
  </si>
  <si>
    <t>MADEIRA DE REFLORESTAMENTO,AUTOCLAVADA,EM TORA,ATE 6,00M DE</t>
  </si>
  <si>
    <t>COMPRIMENTO,DIAMETRO DE 12CM.FORNECIMENTO</t>
  </si>
  <si>
    <t>14.006.0680-A</t>
  </si>
  <si>
    <t>14.006.0685-0</t>
  </si>
  <si>
    <t xml:space="preserve"> COMPRIMENTO,DIAMETRO DE 15CM.FORNECIMENTO</t>
  </si>
  <si>
    <t>14.006.0685-A</t>
  </si>
  <si>
    <t>14.006.0688-0</t>
  </si>
  <si>
    <t>COMPRIMENTO,DIAMETRO DE 20CM.FORNECIMENTO</t>
  </si>
  <si>
    <t>14.006.0688-A</t>
  </si>
  <si>
    <t>14.006.0695-0</t>
  </si>
  <si>
    <t>COMPRIMENTO,DIAMETRO DE 25CM.FORNECIMENTO</t>
  </si>
  <si>
    <t>14.006.0695-A</t>
  </si>
  <si>
    <t>14.007.0006-0</t>
  </si>
  <si>
    <t>FERRAGENS P/PORTA DE MADEIRA,1 FOLHA DE ABRIR,DE ENTRADA PRI</t>
  </si>
  <si>
    <t>NCIPAL,CONSTANDO DE FORN.S/COLOC.(ESTA INCLUIDA NO FORN.E CO</t>
  </si>
  <si>
    <t>LOC.DAS ESQUADRIAS),DE:-FECHADURA DE EMBUTIR C/CILINDRO CENT</t>
  </si>
  <si>
    <t>RAL,METAL C/ACABAMENTO CROMADO;-MACANETA TIPO BOLA COM ESPEL</t>
  </si>
  <si>
    <t>HO CIRCULAR,EM METAL C/ACABAMENTO CROMADO;-3 DOBRADICAS 3"X3</t>
  </si>
  <si>
    <t>" ACO LAMINADO,C/PINO(EIXO) E BOLAS FERRO,ACABAMENTO CROMADO</t>
  </si>
  <si>
    <t>14.007.0006-A</t>
  </si>
  <si>
    <t>14.007.0012-0</t>
  </si>
  <si>
    <t>LOC.ESQUADRIAS),DE:-FECHADURA EMBUTIR EM METAL C/ACABAMENTO</t>
  </si>
  <si>
    <t>CROMADO;-MACANETA TIPO BOLA EM METAL C/ACABAMENTO CROMADO;-E</t>
  </si>
  <si>
    <t>SPELHO EM METAL C/ACABAMENTO CROMADO;-3 DOBRADICAS 3"X3" ACO</t>
  </si>
  <si>
    <t xml:space="preserve"> LAMINADO,C/PINO (EIXO) E BOLAS DE FERRO,ACABAMENTO CROMADO</t>
  </si>
  <si>
    <t>14.007.0012-A</t>
  </si>
  <si>
    <t>14.007.0016-0</t>
  </si>
  <si>
    <t>FERRAGENS PARA PORTA DE MADEIRA,DE 1 FOLHA DE ABRIR,DE ENTRA</t>
  </si>
  <si>
    <t>DA PRINCIPAL,CONSTANDO DE FORN.SEM COLOC.(ESTA INCLUIDA NO F</t>
  </si>
  <si>
    <t>ORN.E COLOC.DAS ESQUADRIAS),DE:-FECHADURA DE EMBUTIR EM META</t>
  </si>
  <si>
    <t>L COM ACABAMENTO CROMADO;-MACANETA TIPO BOLA EM METAL COM AC</t>
  </si>
  <si>
    <t>ABAMENTO CROMADO;-ESPELHO EM METAL C/ACABAMENTO CROMADO;-3 D</t>
  </si>
  <si>
    <t>OBRADICAS 3"X3" DE FERRO GALVANIZADO,COM PINO E BOLAS</t>
  </si>
  <si>
    <t>14.007.0016-A</t>
  </si>
  <si>
    <t>14.007.0021-0</t>
  </si>
  <si>
    <t>FERRAGENS P/PORTA MADEIRA,1 FOLHA DE ABRIR,ENTRADA PRINCIPAL</t>
  </si>
  <si>
    <t>,CONSTANDO FORN.S/COLOC.(ESTA INCLUIDA FORN.COLOC.DAS ESQUAD</t>
  </si>
  <si>
    <t>RIAS),DE:-FECHADURA EMBUTIR C/TRAVA ALTA SEGURANCA,TETRA CHA</t>
  </si>
  <si>
    <t>VE,METAL C/ACABAMENTO CROMADO;-MACANETA TIPO ALAVANCA METAL</t>
  </si>
  <si>
    <t>C/ACABAMENTO CROMADO;-ESPELHO METAL C/ACABAMENTO CROMADO;-3</t>
  </si>
  <si>
    <t>DOBRADICAS 3"X3" LATAO CROMADO,C/PINOS,BOLAS E ANEIS LATAO</t>
  </si>
  <si>
    <t>14.007.0021-A</t>
  </si>
  <si>
    <t>14.007.0026-0</t>
  </si>
  <si>
    <t>FERRAGENS P/PORTA MADEIRA,2 FOLHAS ABRIR,ENTRADA PRINCIPAL,C</t>
  </si>
  <si>
    <t>ONSTANDO FORN.S/COLOC.(ESTA INCLUIDA FORN.COLOC.ESQUADRIAS),</t>
  </si>
  <si>
    <t>DE:-FECHADURA EMBUTIR METAL C/ACABAMENTO CROMADO;-ROSETA MET</t>
  </si>
  <si>
    <t>AL C/ACABAMENTO CROMADO;-MACANETA TIPO ALAVANCA METAL C/ACAB</t>
  </si>
  <si>
    <t>AMENTO CROMADO;-6 DOBRADICAS 3"X3" LATAO CROMADO,C/PINOS,BOL</t>
  </si>
  <si>
    <t>AS E ANEIS DE LATAO;-2 FECHOS DE EMBUTIR,ALONGADOS,EM LATAO</t>
  </si>
  <si>
    <t>14.007.0026-A</t>
  </si>
  <si>
    <t>14.007.0030-0</t>
  </si>
  <si>
    <t>DA DE SERVICO,CONSTANDO DE FORNECIMENTO SEM COLOCACAO (ESTA</t>
  </si>
  <si>
    <t>INCLUIDA NO FORNECIMENTO E COLOCACAO DAS ESQUADRIAS),DE:-FEC</t>
  </si>
  <si>
    <t>HADURA DE EMBUTIR,EM METAL COM ACABAMENTO CROMADO;-3 DOBRADI</t>
  </si>
  <si>
    <t>CAS 3"X2.1/2" DE FERRO GALVANIZADO,COM PINO E BOLAS DE LATAO</t>
  </si>
  <si>
    <t>14.007.0030-A</t>
  </si>
  <si>
    <t>14.007.0036-0</t>
  </si>
  <si>
    <t>FERRAGENS P/PORTA DE MADEIRA,DE 1 FOLHA DE ABRIR,ENTRADA DE</t>
  </si>
  <si>
    <t>SERVICO,CONSTANDO DE FORN.S/COLOC.(ESTA INCLUIDA NO FORN.COL</t>
  </si>
  <si>
    <t>OC.DAS ESQUADRIAS),DE:-FECHADURA DE EMBUTIR EM METAL C/ACABA</t>
  </si>
  <si>
    <t>MENTO CROMADO;-MACANETA TIPO BOLA EM METAL C/ACABAMENTO CROM</t>
  </si>
  <si>
    <t>ADO;-ESPELHO EM METAL C/ACABAMENTO CROMADO;-3 DOBRADICAS 3"X</t>
  </si>
  <si>
    <t>2.1/2" DE FERRO GALVANIZADO,C/PINO E BOLAS DE LATAO</t>
  </si>
  <si>
    <t>14.007.0036-A</t>
  </si>
  <si>
    <t>14.007.0038-0</t>
  </si>
  <si>
    <t>FERRAGENS P/PORTA DE MADEIRA,DE 1 FOLHA DE ABRIR,EXTERNA,CON</t>
  </si>
  <si>
    <t>STANDO DE FORN.S/COLOC.(ESTA INCLUIDA NO FORN.E COLOC.DAS ES</t>
  </si>
  <si>
    <t>QUADRIAS),DE:-FECHADURA DE EMBUTIR,EM METAL COM ACABAMENTO C</t>
  </si>
  <si>
    <t>ROMADO;-MACANETA TIPO BOLA,EM METAL COM ACABAMENTO CROMADO;-</t>
  </si>
  <si>
    <t>ROSETA EM METAL COM ACABAMENTO CROMADO;-3 DOBRADICAS 3"X3" E</t>
  </si>
  <si>
    <t>M LATAO CROMADO,COM PINO,BOLAS E ANEIS DE LATAO</t>
  </si>
  <si>
    <t>14.007.0038-A</t>
  </si>
  <si>
    <t>14.007.0039-0</t>
  </si>
  <si>
    <t>FERRAGENS PARA PORTA DE MADEIRA,PIVOTANTE,DE 1 FOLHA,EXTERNA</t>
  </si>
  <si>
    <t>,CONSTANDO DE FORNECIMENTO SEM COLOCACAO (ESTA INCLUIDA NO F</t>
  </si>
  <si>
    <t>ORNECIMENTO E COLOCACAO DAS ESQUADRIAS) DE:</t>
  </si>
  <si>
    <t>-FECHADURA COM TRINCO ROLETE,EM METAL,C/ACABAMENTO CROMADO</t>
  </si>
  <si>
    <t>-PUXADOR VERTICAL EM ACO INOX</t>
  </si>
  <si>
    <t>-DOBRADICA PIVOTANTE (PIVO INFERIOR E SUPERIOR) EM ACO INOX</t>
  </si>
  <si>
    <t>14.007.0039-A</t>
  </si>
  <si>
    <t>14.007.0041-0</t>
  </si>
  <si>
    <t>FERRAGENS P/PORTAS DE MADEIRA,1 FOLHA DE ABRIR,INTERNAS,SOCI</t>
  </si>
  <si>
    <t>AIS OU SERVICO,CONSTANDO DE FORN.S/COLOC.(ESTA INCLUIDA NO F</t>
  </si>
  <si>
    <t>ORN.COLOC.ESQUADRIAS),DE:-FECHADURA TIPO GORGE,TRINCO REVERS</t>
  </si>
  <si>
    <t>IVEL,EM METAL C/ACABAMENTO CROMADO;-ROSETA EM METAL C/ACABAM</t>
  </si>
  <si>
    <t>ENTO CROMADO;-MACANETA TIPO ALAVANCA METAL C/ACABAMENTO CROM</t>
  </si>
  <si>
    <t>ADO;-3 DOBRADICAS FERRO GALV.3"X2.1/2",C/PINO E BOLAS FERRO</t>
  </si>
  <si>
    <t>14.007.0041-A</t>
  </si>
  <si>
    <t>14.007.0045-0</t>
  </si>
  <si>
    <t>FERRAGENS PARA PORTAS MADEIRA,DE 1 FOLHA DE ABRIR,INTERNAS,S</t>
  </si>
  <si>
    <t>OCIAIS OU DE SERVICO,CONSTANDO DE FORN.S/COLOC.(ESTA INCLUID</t>
  </si>
  <si>
    <t>A NO FORN.E COLOC.DAS ESQUADRIAS),DE:-FECHADURA DE EMBUTIR E</t>
  </si>
  <si>
    <t>M METAL C/ACABAMENTO CROMADO;-MACANETA TIPO ALAVANCA,EM META</t>
  </si>
  <si>
    <t>L C/ACABAMENTO CROMADO;-ESPELHO METAL C/ACABAMENTO CROMADO;-</t>
  </si>
  <si>
    <t>3 DOBRADICAS FERRO GALV. 3"X2.1/2",C/PINOS E BOLAS DE LATAO</t>
  </si>
  <si>
    <t>14.007.0045-A</t>
  </si>
  <si>
    <t>14.007.0051-0</t>
  </si>
  <si>
    <t>FERRAGENS P/PORTAS MADEIRA,INTERNAS,2 FOLHAS ABRIR,CONSTANDO</t>
  </si>
  <si>
    <t xml:space="preserve"> FORN.S/COLOC.(INCLUIDA FORN.COLOC.ESQUADRIAS),DE:-FECHADURA</t>
  </si>
  <si>
    <t xml:space="preserve"> TIPO GORGE,TRINCO REVERSIVEL,METAL ACABAMENTO CROMADO;-ROSE</t>
  </si>
  <si>
    <t>TA METAL ACABAMENTO CROMADO;-MACANETA TIPO ALAVANCA METAL AC</t>
  </si>
  <si>
    <t>ABAMENTO CROMADO;-6 DOBRADICAS FERRO GALV.3"X2.1/2",PINO FER</t>
  </si>
  <si>
    <t>RO BOLAS LATAO;-2 FECHOS EMBUTIR,30 A 40CM ALT.METAL CROMADO</t>
  </si>
  <si>
    <t>14.007.0051-A</t>
  </si>
  <si>
    <t>14.007.0055-0</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</si>
  <si>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</si>
  <si>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</si>
  <si>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</si>
  <si>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</si>
  <si>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</si>
  <si>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</si>
  <si>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14.007.0055-A</t>
  </si>
  <si>
    <t>14.007.0057-0</t>
  </si>
  <si>
    <t>FERRAGENS P/PORTA MADEIRA,1 FOLHA DE ABRIR,INTERNA,CONSTANDO</t>
  </si>
  <si>
    <t xml:space="preserve"> DE FORN.S/COLOC.(ESTA INCLUIDA NO FORN.E COLOC.DAS ESQUADRI</t>
  </si>
  <si>
    <t>AS),DE:-FECHADURA DE EMBUTIR EM METAL C/ACABAMENTO CROMADO;-</t>
  </si>
  <si>
    <t>MACANETA TIPO ALAVANCA EM METAL C/ACABAMENTO CROMADO;-ROSETA</t>
  </si>
  <si>
    <t xml:space="preserve"> EM METAL C/ACABAMENTO CROMADO;-3 DOBRADICAS DE FERRO GALVAN</t>
  </si>
  <si>
    <t>IZADO DE 3"X2.1/2",COM PINO E BOLAS DE LATAO</t>
  </si>
  <si>
    <t>14.007.0057-A</t>
  </si>
  <si>
    <t>14.007.0061-0</t>
  </si>
  <si>
    <t>FERRAGENS P/PORTA MADEIRA,1 FOLHA ABRIR,P/BANHEIRO,CONSTANDO</t>
  </si>
  <si>
    <t xml:space="preserve"> DE FORN.S/COLOC.DE:-FECHADURA TIPO TRANQUETA,TRINCO REVERSI</t>
  </si>
  <si>
    <t>VEL,EM METAL C/ACABAMENTO CROMADO;-MACANETA TIPO ALAVANCA,EM</t>
  </si>
  <si>
    <t xml:space="preserve"> METAL C/ACABAMENTO CROMADO;-ROSETA,EM METAL C/ACABAMENTO CR</t>
  </si>
  <si>
    <t>OMADO;-TRANQUETA C/TRINCO ACOPLADO,METAL C/ACABAMENTO CROMAD</t>
  </si>
  <si>
    <t>O;-3 DOBRADICAS FERRO GALV.3"X2.1/2",C/PINO E BOLAS LATAO</t>
  </si>
  <si>
    <t>14.007.0061-A</t>
  </si>
  <si>
    <t>14.007.0065-0</t>
  </si>
  <si>
    <t>FERRAGENS PARA PORTA DE MADEIRA,DE 1 FOLHA DE ABRIR,INTERNA,</t>
  </si>
  <si>
    <t>PARA BANHEIRO DE SERVICO,CONSTANDO DE FORN.S/COLOC.(ESTA INC</t>
  </si>
  <si>
    <t>LUIDA NO FORN.E COLOC.DAS ESQUADRIAS),DE:-FECHADURA DE EMBUT</t>
  </si>
  <si>
    <t>IR,COM CHAPA-TESTA,EM METAL COM ACABAMENTO CROMADO;-TRANQUET</t>
  </si>
  <si>
    <t>A EM METAL COM ACABAMENTO CROMADO;-3 DOBRADICAS DE FERRO GAL</t>
  </si>
  <si>
    <t>VANIZADO DE 3"X2.1/2",COM PINO E BOLAS DE FERRO</t>
  </si>
  <si>
    <t>14.007.0065-A</t>
  </si>
  <si>
    <t>14.007.0070-0</t>
  </si>
  <si>
    <t>FERRAGENS PARA PORTA DE MADEIRA,DE 1 FOLHA,DE ABRIR,PARA SAN</t>
  </si>
  <si>
    <t>ITARIOS OU CHUVEIROS COLETIVOS,CONSTANDO DE FORNECIMENTO SEM</t>
  </si>
  <si>
    <t xml:space="preserve"> COLOCACAO(ESTA INCLUIDA NO FORNECIMENTO E COLOCACAO DAS ESQ</t>
  </si>
  <si>
    <t>UADRIAS),DE:-FECHO DE SOBREPOR,TIPO "LIVRE-OCUPADO",RETANGUL</t>
  </si>
  <si>
    <t>AR,EM METAL COM ACABAMENTO CROMADO;-3 DOBRADICAS DE FERRO GA</t>
  </si>
  <si>
    <t>LVANIZADO DE 3"X2.1/2",COM PINO E BOLAS DE FERRO</t>
  </si>
  <si>
    <t>14.007.0070-A</t>
  </si>
  <si>
    <t>14.007.0075-0</t>
  </si>
  <si>
    <t>FERRAGENS PARA PORTA DE MADEIRA,DE 1 FOLHA DE ABRIR,PARA SAN</t>
  </si>
  <si>
    <t>LVANIZADODE 3"X3",COM PINO E BOLAS</t>
  </si>
  <si>
    <t>14.007.0075-A</t>
  </si>
  <si>
    <t>14.007.0080-0</t>
  </si>
  <si>
    <t>FERRAGENS PARA PORTA DE MADEIRA,DE 1 FOLHA DE ABRIR,PARA BAN</t>
  </si>
  <si>
    <t>HEIRO,CONSTANDO DE FORNECIMENTO SEM COLOCACAO (ESTA INCLUIDA</t>
  </si>
  <si>
    <t xml:space="preserve"> NO FORNECIMENTO E COLOCACAO DAS ESQUADRIAS),DE:-FECHADURA D</t>
  </si>
  <si>
    <t>E EMBUTIR,EM METAL COM ACABAMENTO CROMADO;-MACANETA TIPO ALA</t>
  </si>
  <si>
    <t>VANCA EM METAL COM ACABAMENTO CROMADO;-3 DOBRADICAS DE FERRO</t>
  </si>
  <si>
    <t xml:space="preserve"> GALVANIZADO DE 3"X2.1/2",COM PINO E BOLAS DE LATAO</t>
  </si>
  <si>
    <t>14.007.0080-A</t>
  </si>
  <si>
    <t>14.007.0085-0</t>
  </si>
  <si>
    <t>FERRAGENS P/PORTA MADEIRA COLOC.DIVISORIAS MARMORE,MARMORITE</t>
  </si>
  <si>
    <t xml:space="preserve"> OU CONCRETO,ATE 3CM ESP.CONSTANDO FORN.S/COLOC.(ESTA INCLUI</t>
  </si>
  <si>
    <t>DA FORN.COLOC.ESQUADRIAS),DE:-2 DOBRADICAS C/UMA ABAS "U",LA</t>
  </si>
  <si>
    <t>TAO,ACABAMENTO CROMADO,P/DIVISORIAS MARMORE;-FECHO SOBREPOR,</t>
  </si>
  <si>
    <t>TIPO "LIVRE-OCUPADO",RETANGULAR,METAL C/ACABAMENTO CROMADO,;</t>
  </si>
  <si>
    <t>-BATENTE "U",LATAO,ACABAMENTO CROMADO,P/DIVISORIAS MARMORE</t>
  </si>
  <si>
    <t>14.007.0085-A</t>
  </si>
  <si>
    <t>14.007.0090-0</t>
  </si>
  <si>
    <t>FERRAGENS P/PORTA MADEIRA,CORRER,1 FOLHA,CONSTANDO FORN.S/CO</t>
  </si>
  <si>
    <t>LOC.(ESTA INCLUIDA FORN.COLOC.ESQUADRIAS),DE:-FECHADURA EMBU</t>
  </si>
  <si>
    <t>TIR,BICO DE PAPAGAIO,C/CHAVE BIPARTIDA,METAL C/ACABAMENTO CR</t>
  </si>
  <si>
    <t>OMADO;-2,00M DE TRILHO SUPERIOR "U",ALUMINIO;-2 ROLDANAS;-2</t>
  </si>
  <si>
    <t>PINOS GUIA,ALUMINIO OU LATAO,S/CANTONEIRA;-2,00M TRILHO INFE</t>
  </si>
  <si>
    <t>RIOR "U",ALUMINIO;-2 CONCHAS,C/FURO P/CHAVE,EM LATAO CROMADO</t>
  </si>
  <si>
    <t>14.007.0090-A</t>
  </si>
  <si>
    <t>14.007.0095-0</t>
  </si>
  <si>
    <t>FERRAGENS P/PORTA MADEIRA,CORRER,2 FOLHAS,CONSTANDO FORN.S/C</t>
  </si>
  <si>
    <t>OLOC.(ESTA INCLUIDA FORN.COLOC.ESQUADRIAS),DE:-FECHADURA EMB</t>
  </si>
  <si>
    <t>UTIR,BICO DE PAPAGAIO,C/CHAVE BIPARTIDA,METAL C/ACABAMENTO C</t>
  </si>
  <si>
    <t>ROMADO;-4,00M DE TRILHO SUPERIOR "U",ALUMINIO;-4 ROLDANAS;-4</t>
  </si>
  <si>
    <t xml:space="preserve"> PINOS GUIA,ALUMINIO OU LATAO,S/CANTONEIRA;-4,00M TRILHO INF</t>
  </si>
  <si>
    <t>ERIOR "U",ALUMINIO;-2 CONCHAS,C/FURO P/CHAVE,LATAO CROMADO</t>
  </si>
  <si>
    <t>14.007.0095-A</t>
  </si>
  <si>
    <t>14.007.0100-0</t>
  </si>
  <si>
    <t>FERRAGENS PARA PORTA DE MADEIRA,PIVOTANTE,DE 1 FOLHA,INTERNA</t>
  </si>
  <si>
    <t>ORNECIMENTO E COLOCACAO DAS ESQUADRIAS) DE:-FECHADURA COM TR</t>
  </si>
  <si>
    <t>INCO ROLETE,EM METAL C/ACABAMENTO CROMADO;-PUXADOR VERTICAL</t>
  </si>
  <si>
    <t>EM ACO INOX;-DOBRADICA PIVOTANTE (PIVO INFERIOR E SUPERIOR)</t>
  </si>
  <si>
    <t>EM ACO INOX</t>
  </si>
  <si>
    <t>14.007.0100-A</t>
  </si>
  <si>
    <t>14.007.0102-0</t>
  </si>
  <si>
    <t>FERRAGENS P/PORTA DIVISORIAS,1 FOLHA,REVESTIDAS MADEIRA OU L</t>
  </si>
  <si>
    <t>AMINADO VINILICO,CONSTANDO FORN.S/COLOC.(INCLUIDA FORN.COLOC</t>
  </si>
  <si>
    <t>.DIVISORIA),DE:-FECHADURA EMBUTIR C/CILINDRO CENTRAL,METAL C</t>
  </si>
  <si>
    <t>/ACABAMENTO CROMADO,MACANETA TIPO BOLA C/ESPELHO CIRCULAR,ME</t>
  </si>
  <si>
    <t>TAL C/ACAB.CROMADO;-1 FECHO EMBUTIR METAL C/CROMADO;-3 DOBRA</t>
  </si>
  <si>
    <t>DICAS 3"X2.1/2",LATAO,CROMADO,C/PINO,BOLAS E ANEIS DE LATAO</t>
  </si>
  <si>
    <t>14.007.0102-A</t>
  </si>
  <si>
    <t>14.007.0106-0</t>
  </si>
  <si>
    <t>FERRAGENS P/PORTA DIVISORIAS,2 FOLHAS,REVESTIDAS MADEIRA OU</t>
  </si>
  <si>
    <t>LAMINADO VINILICO,CONSTANDO FORN.S/COLOC.(INCLUIDA FORN.COLO</t>
  </si>
  <si>
    <t>C.DIVISORIA),DE:-FECHADURA EMBUTIR CILINDRO CENTRAL,METAL C/</t>
  </si>
  <si>
    <t>ACABAMENTO CROMADO,MACANETA TIPO BOLA C/ESPELHO CIRCULAR,MET</t>
  </si>
  <si>
    <t>AL ACABAMENTO CROMADO;-2 FECHOS EMBUTIR METAL C/CROMADO;-6 D</t>
  </si>
  <si>
    <t>OBRADICAS 3"X2.1/2",LATAO,CROMADO,PINO,BOLAS E ANEIS LATAO</t>
  </si>
  <si>
    <t>14.007.0106-A</t>
  </si>
  <si>
    <t>14.007.0110-0</t>
  </si>
  <si>
    <t>FERRAGENS PARA PORTA DE MADEIRA DE BARRACAO DE OBRA OU CASA</t>
  </si>
  <si>
    <t>TIPO POPULAR,CONSTANDO DE FORNECIMENTO SEM COLOCACAO (ESTA I</t>
  </si>
  <si>
    <t>NCLUIDA NO FORNECIMENTO E COLOCACAO DAS ESQUADRIAS),DE:-FECH</t>
  </si>
  <si>
    <t>ADURA DE SOBREPOR,TIPO CAIXAO,FORMA RETANGULAR,DE(100X86X38)</t>
  </si>
  <si>
    <t>MM,EM METAL COM ACABAMENTO RESINADO PRETO;-3 DOBRADICAS DE F</t>
  </si>
  <si>
    <t>ERRO,DE 3"X2.1/2",COM PINO E BOLAS DE LATAO</t>
  </si>
  <si>
    <t>14.007.0110-A</t>
  </si>
  <si>
    <t>14.007.0115-0</t>
  </si>
  <si>
    <t>FERRAGENS PARA PORTA DE MADEIRA DE ARMARIO,CONSTANDO DE FORN</t>
  </si>
  <si>
    <t>ECIMENTO SEM COLOCACAO (ESTA INCLUIDA NO FORNECIMENTO E COLO</t>
  </si>
  <si>
    <t>CACAO DAS ESQUADRIAS),DE:-FECHADURA DE EMBUTIR PARA ARMARIO,</t>
  </si>
  <si>
    <t>COM CHAVES TIPO GORGE,EM METAL COM ACABAMENTO CROMADO;-3 DOB</t>
  </si>
  <si>
    <t>RADICAS,DE 2.1/2"X1.3/8",EM LATAO,ACABAMENTO CROMADO,COM PIN</t>
  </si>
  <si>
    <t>O E BOLAS DE LATAO</t>
  </si>
  <si>
    <t>14.007.0115-A</t>
  </si>
  <si>
    <t>14.007.0120-0</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</si>
  <si>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</si>
  <si>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</si>
  <si>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</si>
  <si>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</si>
  <si>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</si>
  <si>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14.007.0120-A</t>
  </si>
  <si>
    <t>14.007.0125-0</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</si>
  <si>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</si>
  <si>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</si>
  <si>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</si>
  <si>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</si>
  <si>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</si>
  <si>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14.007.0125-A</t>
  </si>
  <si>
    <t>14.007.0130-0</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</si>
  <si>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</si>
  <si>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</si>
  <si>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</si>
  <si>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</si>
  <si>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</si>
  <si>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</si>
  <si>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14.007.0130-A</t>
  </si>
  <si>
    <t>14.007.0135-0</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</si>
  <si>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</si>
  <si>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</si>
  <si>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</si>
  <si>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</si>
  <si>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14.007.0135-A</t>
  </si>
  <si>
    <t>14.007.0140-0</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</si>
  <si>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</si>
  <si>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</si>
  <si>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</si>
  <si>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</si>
  <si>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</si>
  <si>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14.007.0140-A</t>
  </si>
  <si>
    <t>14.007.0145-0</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</si>
  <si>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</si>
  <si>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</si>
  <si>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</si>
  <si>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</si>
  <si>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</si>
  <si>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14.007.0145-A</t>
  </si>
  <si>
    <t>14.007.0150-0</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</si>
  <si>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</si>
  <si>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</si>
  <si>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</si>
  <si>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</si>
  <si>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</si>
  <si>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14.007.0150-A</t>
  </si>
  <si>
    <t>14.007.0155-0</t>
  </si>
  <si>
    <t>FERRAGENS P/JANELA MADEIRA ABRIR,2 FOLHAS,TIPO VIDRO,VENEZIA</t>
  </si>
  <si>
    <t>NA E POSTIGO,CONSTANDO FORN.S/COLOC.DE:-6 DOBRADICAS FERRO G</t>
  </si>
  <si>
    <t>ALVANIZADO 2.1/2"X3",C/PINO E BOLAS DE LATAO;-4 DOBRADICAS F</t>
  </si>
  <si>
    <t>ERRO GALVANIZADO 2"X1.1/2",C/PINO E BOLAS DE LATAO;-2 FECHOS</t>
  </si>
  <si>
    <t xml:space="preserve"> DE FIO REDONDO,FERRO,2",ACABAMENTO CROMADO;-1 FECHO REDONDO</t>
  </si>
  <si>
    <t xml:space="preserve"> FERRO,P/PINTAR,20CM;-1 FECHO REDONDO FERRO,P/PINTAR,30CM</t>
  </si>
  <si>
    <t>14.007.0155-A</t>
  </si>
  <si>
    <t>14.007.0160-0</t>
  </si>
  <si>
    <t>FERRAGENS PARA PORTAS (CONJUNTO COMPLETO) DE 1 FOLHA DE VIDR</t>
  </si>
  <si>
    <t>O TEMPERADO DE 10MM,CONSTANDO DE FORNECIMENTO SEM COLOCACAO</t>
  </si>
  <si>
    <t>(ESTA INCLUIDA NO FORNECIMENTO E COLOCACAO DO VIDRO),EXCLUSI</t>
  </si>
  <si>
    <t>VE MOLA HIDRAULICA DE PISO (VIDE ITEM 14.007.0190)</t>
  </si>
  <si>
    <t>14.007.0160-A</t>
  </si>
  <si>
    <t>14.007.0165-0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</si>
  <si>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</si>
  <si>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</si>
  <si>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</si>
  <si>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</si>
  <si>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</si>
  <si>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14.007.0165-A</t>
  </si>
  <si>
    <t>14.007.0170-0</t>
  </si>
  <si>
    <t>FERRAGENS PARA PORTAS(CONJUNTO COMPLETO) DE 2 FOLHAS DE VIDR</t>
  </si>
  <si>
    <t>VE MOLA HIDRAULICA DE PISO(VIDE ITEM 14.007.0190)</t>
  </si>
  <si>
    <t>14.007.0170-A</t>
  </si>
  <si>
    <t>14.007.0175-0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</si>
  <si>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</si>
  <si>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</si>
  <si>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</si>
  <si>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</si>
  <si>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14.007.0175-A</t>
  </si>
  <si>
    <t>14.007.0185-0</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</si>
  <si>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</si>
  <si>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</si>
  <si>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</si>
  <si>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</si>
  <si>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</si>
  <si>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14.007.0185-A</t>
  </si>
  <si>
    <t>14.007.0190-0</t>
  </si>
  <si>
    <t>MOLA HIDRAULICA DE PISO PARA PORTAS DE VIDRO TEMPERADO DE 10</t>
  </si>
  <si>
    <t>14.007.0190-A</t>
  </si>
  <si>
    <t>14.007.0195-0</t>
  </si>
  <si>
    <t>FERRAGENS PARA PAINEIS FIXOS DE VIDRO TEMPERADO DE 10MM(CONJ</t>
  </si>
  <si>
    <t>UNTO COMPLETO),CONSTANDO DE FORNECIMENTO SEM COLOCACAO(ESTA</t>
  </si>
  <si>
    <t>INCLUIDA NO FORNECIMENTO E COLOCACAO DO VIDRO)</t>
  </si>
  <si>
    <t>14.007.0195-A</t>
  </si>
  <si>
    <t>14.007.0200-0</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</si>
  <si>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</si>
  <si>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</si>
  <si>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</si>
  <si>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</si>
  <si>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</si>
  <si>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14.007.0200-A</t>
  </si>
  <si>
    <t>14.007.0249-0</t>
  </si>
  <si>
    <t>FERRAGENS PARA PORTAS DE MADEIRA DE ENTRADA PRINCIPAL,CONSTA</t>
  </si>
  <si>
    <t>NDO DE FORNECIMENTO DAS PECAS,EXCLUSIVE DOBRADICAS:-FECHADUR</t>
  </si>
  <si>
    <t>A DE EMBUTIR EM METAL COM ACABAMENTO CROMADO;-ESPELHO EM MET</t>
  </si>
  <si>
    <t>AL COM ACABAMENTO CROMADO;-MACANETA TIPO ALAVANCA EM METAL C</t>
  </si>
  <si>
    <t>OM ACABAMENTO CROMADO</t>
  </si>
  <si>
    <t>14.007.0249-A</t>
  </si>
  <si>
    <t>14.007.0252-0</t>
  </si>
  <si>
    <t>AL COM ACABAMENTO CROMADO;-MACANETA TIPO BOLA EM METAL COM A</t>
  </si>
  <si>
    <t>CABAMENTO CROMADO</t>
  </si>
  <si>
    <t>14.007.0252-A</t>
  </si>
  <si>
    <t>14.007.0256-0</t>
  </si>
  <si>
    <t>FERRAGENS PARA PORTAS INTERNAS DE MADEIRA,CONSTANDO DE FORNE</t>
  </si>
  <si>
    <t>CIMENTO DAS PECAS,EXCLUSIVE DOBRADICAS:-FECHADURA DE EMBUTIR</t>
  </si>
  <si>
    <t xml:space="preserve"> EM METAL COM ACABAMENTO CROMADO;-MACANETA TIPO ALAVANCA EM</t>
  </si>
  <si>
    <t>METAL COM ACABAMENTO CROMADO;-ESPELHO EM METAL COM ACABAMENT</t>
  </si>
  <si>
    <t>O CROMADO</t>
  </si>
  <si>
    <t>14.007.0256-A</t>
  </si>
  <si>
    <t>14.007.0259-0</t>
  </si>
  <si>
    <t>FECHADURA PARA PORTAS INTERNAS DE MADEIRA,TIPO GORGE,TRINCO</t>
  </si>
  <si>
    <t>REVERSIVEL,DISTANCIA DE 40 A 55MM,MACANETA TIPO ALAVANCA,COM</t>
  </si>
  <si>
    <t xml:space="preserve"> ROSETA,EM METAL COM ACABAMENTO CROMADO.FORNECIMENTO</t>
  </si>
  <si>
    <t>14.007.0259-A</t>
  </si>
  <si>
    <t>14.007.0261-0</t>
  </si>
  <si>
    <t>FERRAGENS PARA PORTAS DE MADEIRA DE BANHEIRO,CONSTANDO DE FO</t>
  </si>
  <si>
    <t>RNECIMENTO DAS PECAS,EXCLUSIVE DOBRADICAS:-FECHADURA DE EMBU</t>
  </si>
  <si>
    <t>TIR EM METAL COM ACABAMENTO CROMADO;-ESPELHO EM METAL COM AC</t>
  </si>
  <si>
    <t>ABAMENTO CROMADO;-MACANETA TIPO ALAVANCA EM METAL COM ACABAM</t>
  </si>
  <si>
    <t>ENTO CROMADO</t>
  </si>
  <si>
    <t>14.007.0261-A</t>
  </si>
  <si>
    <t>14.007.0264-0</t>
  </si>
  <si>
    <t>FECHADURA PARA PORTAS DE MADEIRA DE BANHEIRO,CONSTANDO DE FO</t>
  </si>
  <si>
    <t>RNECIMENTO DAS PECAS:-FECHADURA DE EMBUTIR TIPO TRANQUETA,TR</t>
  </si>
  <si>
    <t>INCO REVERSIVEL,EM METAL COM ACABAMENTO CROMADO;-MACANETA TI</t>
  </si>
  <si>
    <t>PO ALAVANCA,EM METAL COM ACABAMENTO CROMADO;-ROSETA E TRANQU</t>
  </si>
  <si>
    <t>ETA,EM METAL COM ACABAMENTO CROMADO</t>
  </si>
  <si>
    <t>14.007.0264-A</t>
  </si>
  <si>
    <t>14.007.0266-0</t>
  </si>
  <si>
    <t>FERRAGENS P/PORTAS DE ABRIR,DE FERRO OU ALUMINIO,CONSTANDO D</t>
  </si>
  <si>
    <t>E FORNECIMENTO DAS PECAS,EXCL.DOBRADICAS:-FECHADURA DE EMBUT</t>
  </si>
  <si>
    <t>IR P/MONTANTES ESTREITOS,EM METAL C/ACABAMENTO CROMADO;-ESPE</t>
  </si>
  <si>
    <t>LHO,ACABAMENTO CROMADO OU ROSETA EM METAL C/ACABAMENTO CROMA</t>
  </si>
  <si>
    <t>DO;-MACANETA TIPO ALAVANCA,EM METAL COM ACABAMENTO CROMADO</t>
  </si>
  <si>
    <t>14.007.0266-A</t>
  </si>
  <si>
    <t>14.007.0268-0</t>
  </si>
  <si>
    <t>FECHADURA DE CILINDRO PARA MOVEIS DE MADEIRA,DE SOBREPOR,REV</t>
  </si>
  <si>
    <t>ERSIVEL,EM ACO NIQUELADO.FORNECIMENTO</t>
  </si>
  <si>
    <t>14.007.0268-A</t>
  </si>
  <si>
    <t>14.007.0269-0</t>
  </si>
  <si>
    <t>FECHADURA DE CILINDRO PARA GAVETAS,4 PINOS COM ROTACAO DE 36</t>
  </si>
  <si>
    <t>0° E DUAS CHAVES.FORNECIMENTO</t>
  </si>
  <si>
    <t>14.007.0269-A</t>
  </si>
  <si>
    <t>14.007.0270-0</t>
  </si>
  <si>
    <t>FECHADURA BICO DE PAPAGAIO,COM CILINDRO,DISTANCIA DE 40 A 55</t>
  </si>
  <si>
    <t>MM,EM METAL COM ACABAMENTO CROMADO,PARA PORTAS DE CORRER EM</t>
  </si>
  <si>
    <t>FERRO OU ALUMINIO.FORNECIMENTO</t>
  </si>
  <si>
    <t>14.007.0270-A</t>
  </si>
  <si>
    <t>14.007.0276-0</t>
  </si>
  <si>
    <t>FECHADURA DE SOBREPOR,COM CILINDRO,EM METAL COM ACABAMENTO C</t>
  </si>
  <si>
    <t>ROMADO,PARA PORTAO.FORNECIMENTO</t>
  </si>
  <si>
    <t>14.007.0276-A</t>
  </si>
  <si>
    <t>14.007.0277-0</t>
  </si>
  <si>
    <t>FECHADURA DE CILINDRO PARA ARMARIOS,4 PINOS COM ROTACAO DE 3</t>
  </si>
  <si>
    <t>60° E DUAS CHAVES.FORNECIMENTO</t>
  </si>
  <si>
    <t>14.007.0277-A</t>
  </si>
  <si>
    <t>14.007.0278-0</t>
  </si>
  <si>
    <t>DOBRADICA 3"X3.1/2",DE LATAO CROMADO,COM PINO,BOLAS E ANEIS</t>
  </si>
  <si>
    <t>DE LATAO.FORNECIMENTO</t>
  </si>
  <si>
    <t>14.007.0278-A</t>
  </si>
  <si>
    <t>14.007.0279-0</t>
  </si>
  <si>
    <t>DOBRADICA TIPO PIANO,EM FERRO LATONADO,DE 1"X3,00M.FORNECIME</t>
  </si>
  <si>
    <t>14.007.0279-A</t>
  </si>
  <si>
    <t>14.007.0280-0</t>
  </si>
  <si>
    <t>DOBRADICA 3"X3",DE LATAO CROMADO,COM PINO,BOLAS E ANEIS DE L</t>
  </si>
  <si>
    <t>ATAO.FORNECIMENTO</t>
  </si>
  <si>
    <t>14.007.0280-A</t>
  </si>
  <si>
    <t>14.007.0281-0</t>
  </si>
  <si>
    <t>DOBRADICA TIPO PIANO,EM LATAO POLIDO,DE 1"X3,00M.FORNECIMENT</t>
  </si>
  <si>
    <t>14.007.0281-A</t>
  </si>
  <si>
    <t>14.007.0282-0</t>
  </si>
  <si>
    <t>DOBRADICA 3"X2.1/2",DE LATAO CROMADO,COM PINO,BOLAS E ANEIS</t>
  </si>
  <si>
    <t>14.007.0282-A</t>
  </si>
  <si>
    <t>14.007.0283-0</t>
  </si>
  <si>
    <t>DOBRADICA COPO,TIPO ALTA OU BAIXA,CURVA OU RETA,FURACAO DE 3</t>
  </si>
  <si>
    <t>5 OU 26MM,COM FECHO DE METAL CROMADO.FORNECIMENTO</t>
  </si>
  <si>
    <t>14.007.0283-A</t>
  </si>
  <si>
    <t>14.007.0284-0</t>
  </si>
  <si>
    <t>DOBRADICA 2.1/2"X1.3/8",DE LATAO CROMADO,COM PINO E BOLAS DE</t>
  </si>
  <si>
    <t xml:space="preserve"> LATAO.FORNECIMENTO</t>
  </si>
  <si>
    <t>14.007.0284-A</t>
  </si>
  <si>
    <t>14.007.0286-0</t>
  </si>
  <si>
    <t>DOBRADICA 4"X3",DE FERRO GALVANIZADO,COM PINO,BOLAS E ANEIS.</t>
  </si>
  <si>
    <t>14.007.0286-A</t>
  </si>
  <si>
    <t>14.007.0287-0</t>
  </si>
  <si>
    <t>DOBRADICA INFERIOR PARA PORTA DE VIDRO TEMPERADO DE 10MM.FOR</t>
  </si>
  <si>
    <t>14.007.0287-A</t>
  </si>
  <si>
    <t>14.007.0288-0</t>
  </si>
  <si>
    <t>DOBRADICA 3"X3",DE FERRO GALVANIZADO,COM PINO DE FERRO E BOL</t>
  </si>
  <si>
    <t>AS.FORNECIMENTO</t>
  </si>
  <si>
    <t>14.007.0288-A</t>
  </si>
  <si>
    <t>14.007.0289-0</t>
  </si>
  <si>
    <t>DOBRADICA SUPERIOR PARA PORTA DE VIDRO TEMPERADO DE 10MM.FOR</t>
  </si>
  <si>
    <t>14.007.0289-A</t>
  </si>
  <si>
    <t>14.007.0290-0</t>
  </si>
  <si>
    <t>DOBRADICA 3"X2.1/2",DE FERRO GALVANIZADO,COM PINO DE FERRO E</t>
  </si>
  <si>
    <t xml:space="preserve"> BOLAS DE LATAO.FORNECIMENTO</t>
  </si>
  <si>
    <t>14.007.0290-A</t>
  </si>
  <si>
    <t>14.007.0294-0</t>
  </si>
  <si>
    <t>DOBRADICA PARA PORTA "VAI-E-VEM",DE 3",EM LATAO NIQUELADO E</t>
  </si>
  <si>
    <t>POLIDO.FORNECIMENTO</t>
  </si>
  <si>
    <t>14.007.0294-A</t>
  </si>
  <si>
    <t>14.007.0296-0</t>
  </si>
  <si>
    <t>FECHO DE SOBREPOR "LIVRE-OCUPADO",INCLUSIVE TARGETA COM TRAN</t>
  </si>
  <si>
    <t>CA FIXA.FORNECIMENTO</t>
  </si>
  <si>
    <t>14.007.0296-A</t>
  </si>
  <si>
    <t>14.007.0298-0</t>
  </si>
  <si>
    <t>FECHO DE EMBUTIR DE ALAVANCA,EM METAL COM ACABAMENTO CROMADO</t>
  </si>
  <si>
    <t>,DE 30 A 40CM DE ALTURA.FORNECIMENTO</t>
  </si>
  <si>
    <t>14.007.0298-A</t>
  </si>
  <si>
    <t>14.007.0300-0</t>
  </si>
  <si>
    <t>FECHO DE EMBUTIR DE SEGURANCA,EM LATAO CROMADO,PISTAO CILIND</t>
  </si>
  <si>
    <t>RICO,BOTAO C/CREMALHEIRA,ESPELHO ELIPTICO CROMADO.FORNECIMEN</t>
  </si>
  <si>
    <t>14.007.0300-A</t>
  </si>
  <si>
    <t>14.007.0302-0</t>
  </si>
  <si>
    <t>FECHO DE HASTE REDONDA,EM FERRO,PARA PINTAR,COM 20CM.FORNECI</t>
  </si>
  <si>
    <t>14.007.0302-A</t>
  </si>
  <si>
    <t>14.007.0304-0</t>
  </si>
  <si>
    <t>FECHO DE HASTE REDONDA,EM FERRO,PARA PINTAR,COM 30CM.FORNECI</t>
  </si>
  <si>
    <t>14.007.0304-A</t>
  </si>
  <si>
    <t>14.007.0306-0</t>
  </si>
  <si>
    <t>FECHO DE 80MM EM FERRO NIQUELADO,LINGUETA CENTRAL MOVEL.FORN</t>
  </si>
  <si>
    <t>ECIMENTO</t>
  </si>
  <si>
    <t>14.007.0306-A</t>
  </si>
  <si>
    <t>14.007.0308-0</t>
  </si>
  <si>
    <t>VISOR OPTICO COM LENTES,TIPO LINGUETA,ACABAMENTO CROMADO.FOR</t>
  </si>
  <si>
    <t>14.007.0308-A</t>
  </si>
  <si>
    <t>14.007.0310-0</t>
  </si>
  <si>
    <t>CREMONA EM LATAO CROMADO,COM VARA DE FERRO DE 1,50M,ACABAMEN</t>
  </si>
  <si>
    <t>TO CROMADO,POLIDO OU PINTADO.FORNECIMENTO</t>
  </si>
  <si>
    <t>14.007.0310-A</t>
  </si>
  <si>
    <t>14.007.0312-0</t>
  </si>
  <si>
    <t>CARRANCA PARA FIXACAO EXTERNA DE JANELA DE ABRIR EM LATAO,CA</t>
  </si>
  <si>
    <t>BECOTE ARTICULADO.FORNECIMENTO</t>
  </si>
  <si>
    <t>14.007.0312-A</t>
  </si>
  <si>
    <t>14.007.0313-0</t>
  </si>
  <si>
    <t>MOLA FECHA-PORTA,AEREA,COM PINHAO E CREMALHEIRA,EM ALUMINIO,</t>
  </si>
  <si>
    <t xml:space="preserve"> COM PINTURA ELETROSTATICA, COM POTENCIA Nº3 PARA PORTAS DE</t>
  </si>
  <si>
    <t>FERRO DE 0,90 A 1,00M.FORNECIMENTO</t>
  </si>
  <si>
    <t>14.007.0313-A</t>
  </si>
  <si>
    <t>14.007.0314-0</t>
  </si>
  <si>
    <t xml:space="preserve"> COM PINTURA ELETROSTATICA, COM POTENCIA Nº2 PARA PORTAS DE</t>
  </si>
  <si>
    <t>MADEIRA OU ALUMINIO ATE 0,90M.FORNECIMENTO</t>
  </si>
  <si>
    <t>14.007.0314-A</t>
  </si>
  <si>
    <t>14.007.0315-0</t>
  </si>
  <si>
    <t>COM PINTURA ELETROSTATICA,COM POTENCIA Nº4 PARA PORTAS CORTA</t>
  </si>
  <si>
    <t>-FOGO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</si>
  <si>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</si>
  <si>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</si>
  <si>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</si>
  <si>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</si>
  <si>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</si>
  <si>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</si>
  <si>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</si>
  <si>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</si>
  <si>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</si>
  <si>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</si>
  <si>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</si>
  <si>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t>
  </si>
  <si>
    <t>CORPO DE LATAO MACICO,CILINDRO DE LATAO TREFILADO.FORNECIMEN</t>
  </si>
  <si>
    <t>14.007.0322-A</t>
  </si>
  <si>
    <t>14.007.0324-0</t>
  </si>
  <si>
    <t>CADEADO DE 50MM,C/DUPLA TRAVA,DISCO DE SEGURANCA ANTI-GAZUA,</t>
  </si>
  <si>
    <t>14.007.0324-A</t>
  </si>
  <si>
    <t>14.007.0326-0</t>
  </si>
  <si>
    <t>CADEADO DE 30MM ADAPTADO PARA USO DE UMA SO CHAVE.FORNECIMEN</t>
  </si>
  <si>
    <t>14.007.0326-A</t>
  </si>
  <si>
    <t>14.007.0328-0</t>
  </si>
  <si>
    <t>PORTA CADEADO DE 4.1/2",DE FERRO ZINCADO.FORNECIMENTO</t>
  </si>
  <si>
    <t>14.007.0328-A</t>
  </si>
  <si>
    <t>14.007.0332-0</t>
  </si>
  <si>
    <t>TARJETA DE FIO REDONDO,DE 2",EM FERRO CROMADO.FORNECIMENTO</t>
  </si>
  <si>
    <t>14.007.0332-A</t>
  </si>
  <si>
    <t>14.007.0334-0</t>
  </si>
  <si>
    <t>PRENDEDOR DE PORTA DE LATAO CROMADO,FIXADO NO PISO,HASTE ACI</t>
  </si>
  <si>
    <t>ONADA POR PRESSAO DA PORTA OU DO PE.FORNECIMENTO</t>
  </si>
  <si>
    <t>14.007.0334-A</t>
  </si>
  <si>
    <t>14.007.0335-0</t>
  </si>
  <si>
    <t>MANCAL SUPERIOR PARA PORTA DE VIDRO TEMPERADO DE 10MM.FORNEC</t>
  </si>
  <si>
    <t>14.007.0335-A</t>
  </si>
  <si>
    <t>14.007.0336-0</t>
  </si>
  <si>
    <t>SUPORTE SIMPLES DE CENTRO PARA VIDRO TEMPERADO DE 10MM.FORNE</t>
  </si>
  <si>
    <t>14.007.0336-A</t>
  </si>
  <si>
    <t>14.007.0337-0</t>
  </si>
  <si>
    <t>SUPORTE DUPLO HORIZONTAL PARA VIDROS TEMPERADOS DE 10MM.FORN</t>
  </si>
  <si>
    <t>14.007.0337-A</t>
  </si>
  <si>
    <t>14.007.0338-0</t>
  </si>
  <si>
    <t>FECHADURA DE CENTRO PARA PORTA DE VIDRO TEMPERADO DE 10MM.FO</t>
  </si>
  <si>
    <t>14.007.0338-A</t>
  </si>
  <si>
    <t>14.007.0340-0</t>
  </si>
  <si>
    <t>CONTRA FECHADURA DE CENTRO PARA PORTA DE VIDRO TEMPERADO DE</t>
  </si>
  <si>
    <t>14.007.0340-A</t>
  </si>
  <si>
    <t>14.007.0342-0</t>
  </si>
  <si>
    <t>ESPELHO DE FECHADURA PARA PORTA DE VIDRO TEMPERADO DE 10MM.F</t>
  </si>
  <si>
    <t>14.007.0342-A</t>
  </si>
  <si>
    <t>14.007.0344-0</t>
  </si>
  <si>
    <t>SUPORTE TIPO "L" PARA PORTA DE VIDRO TEMPERADO DE 10MM.FORNE</t>
  </si>
  <si>
    <t>14.007.0344-A</t>
  </si>
  <si>
    <t>14.007.0345-0</t>
  </si>
  <si>
    <t>ESPELHO DO TRINCO DE PISO PARA PORTA DE VIDRO TEMPERADO.FORN</t>
  </si>
  <si>
    <t>14.007.0345-A</t>
  </si>
  <si>
    <t>14.007.0346-0</t>
  </si>
  <si>
    <t>SUPORTE SIMPLES DE CANTO PARA VIDRO TEMPERADO DE 10MM.FORNEC</t>
  </si>
  <si>
    <t>14.007.0346-A</t>
  </si>
  <si>
    <t>14.007.0347-0</t>
  </si>
  <si>
    <t>PUXADOR DE MADEIRA PARA PORTA DE VIDRO TEMPERADO.FORNECIMENT</t>
  </si>
  <si>
    <t>14.007.0347-A</t>
  </si>
  <si>
    <t>14.007.0348-0</t>
  </si>
  <si>
    <t>PIVO PARA PORTA DE VIDRO TEMPERADO.FORNECIMENTO</t>
  </si>
  <si>
    <t>14.007.0348-A</t>
  </si>
  <si>
    <t>14.007.0360-0</t>
  </si>
  <si>
    <t>PUXADOR PLASTICO PARA PORTA DE ARMARIO DE MADEIRA,FORMA SEMI</t>
  </si>
  <si>
    <t>CIRCULAR,COM 96MM DE COMPRIMENTO,ACABAMENTO CROMADO.FORNECI</t>
  </si>
  <si>
    <t>14.007.0360-A</t>
  </si>
  <si>
    <t>14.007.0365-0</t>
  </si>
  <si>
    <t>-CIRCULAR,COM 64MM DE COMPRIMENTO,ACABAMENTO CROMADO.FORNECI</t>
  </si>
  <si>
    <t>14.007.0365-A</t>
  </si>
  <si>
    <t>14.007.0390-0</t>
  </si>
  <si>
    <t>MOLA DE BILHA DE ACO,TAMANHO 12MM.FORNECIMENTO</t>
  </si>
  <si>
    <t>14.007.0390-A</t>
  </si>
  <si>
    <t>14.007.0396-0</t>
  </si>
  <si>
    <t>TRILHO DE ALUMINIO PARA ROLDANAS,EM ESQUADRIAS DE CORRER,OCO</t>
  </si>
  <si>
    <t>,COM 3,00M POR APROXIMADAMENTE 30X29MM.FORNECIMENTO</t>
  </si>
  <si>
    <t>14.007.0396-A</t>
  </si>
  <si>
    <t>14.007.0400-0</t>
  </si>
  <si>
    <t>MOLA "VAI E VEM" COM ESFERA DE ACO E CORPO EM LATAO POLIDO.F</t>
  </si>
  <si>
    <t>14.007.0400-A</t>
  </si>
  <si>
    <t>14.007.0500-0</t>
  </si>
  <si>
    <t>BARRA ANTIPANICO,CEGA NO LADO OPOSTO E DE ACIONAMENTO RADIAL</t>
  </si>
  <si>
    <t xml:space="preserve"> TIPO PUSH PARA PORTAS EM MADEIRA OU METAL,SIMPLES (1 FOLHA)</t>
  </si>
  <si>
    <t>,CONFECCIONADA EM LIGA DE METAIS,CERTIFICADA CONF.ABNT NBR 1</t>
  </si>
  <si>
    <t>1785,COMPOSTA POR 2 SUPORTES DE TRAVAMENTO HORIZONTAL E 1 BA</t>
  </si>
  <si>
    <t>RRA ACIONADORA DE 1,00M.INDICADA P/PORTAS DE ATE 220X100CM (</t>
  </si>
  <si>
    <t>AXL),EXCLUSIVE FECHADURA EXTERNA.FORNECIMENTO E INSTALACAO</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</si>
  <si>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</si>
  <si>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</si>
  <si>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</si>
  <si>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</si>
  <si>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</si>
  <si>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</si>
  <si>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</si>
  <si>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</si>
  <si>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14.008.0010-0</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</si>
  <si>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</si>
  <si>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</si>
  <si>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</si>
  <si>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</si>
  <si>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14.008.0010-A</t>
  </si>
  <si>
    <t>14.008.0015-0</t>
  </si>
  <si>
    <t>PORTA DE MADEIRA DE LEI EM COMPENSADO DE 70X210X3CM,MARCO DE</t>
  </si>
  <si>
    <t>14.008.0015-A</t>
  </si>
  <si>
    <t>14.008.0020-0</t>
  </si>
  <si>
    <t>PORTA DE MADEIRA DE LEI EM COMPENSADO DE 80X210X3CM,MARCO DE</t>
  </si>
  <si>
    <t>14.008.0020-A</t>
  </si>
  <si>
    <t>14.008.0025-0</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</si>
  <si>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</si>
  <si>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</si>
  <si>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</si>
  <si>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</si>
  <si>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14.008.0025-A</t>
  </si>
  <si>
    <t>14.008.0030-0</t>
  </si>
  <si>
    <t>PORTA DE MADEIRA DE LEI EM COMPENSADO DE 140X210X3CM,EM 2 FO</t>
  </si>
  <si>
    <t>14.008.0030-A</t>
  </si>
  <si>
    <t>14.008.0035-0</t>
  </si>
  <si>
    <t>PORTA DE MADEIRA DE LEI EM COMPENSADO DE 160X210X3CM,EM 2 FO</t>
  </si>
  <si>
    <t>14.008.0035-A</t>
  </si>
  <si>
    <t>14.008.0045-0</t>
  </si>
  <si>
    <t>PORTA DE MADEIRA DE LEI EM COMPENSADO DE 60X180X3CM,GUARNICA</t>
  </si>
  <si>
    <t>O LATERAL DE MARCO 7X3CM,SENDO A FOLHA REVESTIDA DE CHAPA LA</t>
  </si>
  <si>
    <t>MINADA (COMPOSTA DE CELULOSE COM RESINA PRENSADA EM AUTOCLAV</t>
  </si>
  <si>
    <t>E) DE 1MM DE ESPESSURA,EXCLUSIVE FERRAGENS.FORNECIMENTO E CO</t>
  </si>
  <si>
    <t>14.008.0045-A</t>
  </si>
  <si>
    <t>14.008.0050-0</t>
  </si>
  <si>
    <t>PORTA PARA CENTRO RADIOLOGICO,REVESTIDA DE LENCOL DE CHUMBO</t>
  </si>
  <si>
    <t>DE 2MM,COM ACABAMENTO EM PLACA DE FIBRA DE MADEIRA PRENSADA,</t>
  </si>
  <si>
    <t>REVESTIDA DE CHAPA DE LAMINADO MELAMINICO,INCLUSIVE FERRAGEN</t>
  </si>
  <si>
    <t>14.008.0050-A</t>
  </si>
  <si>
    <t>14.008.0052-0</t>
  </si>
  <si>
    <t>DE 1MM,COM ACABAMENTO EM PLACA DE FIBRA DE MADEIRA PRENSADA,</t>
  </si>
  <si>
    <t>14.008.0052-A</t>
  </si>
  <si>
    <t>14.008.0055-0</t>
  </si>
  <si>
    <t>DE 0,50MM,COM ACABAMENTO EM PLACA DE FIBRA DE MADEIRA PRENSA</t>
  </si>
  <si>
    <t>DA,REVESTIDA DE CHAPA DE LAMINADO MELAMINICO,INCLUSIVE FERRA</t>
  </si>
  <si>
    <t>14.008.0055-A</t>
  </si>
  <si>
    <t>14.008.0065-0</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</si>
  <si>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</si>
  <si>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</si>
  <si>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</si>
  <si>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</si>
  <si>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</si>
  <si>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</si>
  <si>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14.008.0065-A</t>
  </si>
  <si>
    <t>14.008.0070-0</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</si>
  <si>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</si>
  <si>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</si>
  <si>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</si>
  <si>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</si>
  <si>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14.008.0070-A</t>
  </si>
  <si>
    <t>14.008.0075-0</t>
  </si>
  <si>
    <t>2CM E LARGURA DE 50CM,REVESTIMENTO COM CHAPA LAMINADA (COMPO</t>
  </si>
  <si>
    <t>14.008.0075-A</t>
  </si>
  <si>
    <t>14.008.0080-0</t>
  </si>
  <si>
    <t>2CM E LARGURA DE 60CM,REVESTIMENTO COM CHAPA LAMINADA (COMPO</t>
  </si>
  <si>
    <t>14.008.0080-A</t>
  </si>
  <si>
    <t>14.008.0090-0</t>
  </si>
  <si>
    <t>QUADRO DE AULA,MEDINDO 5,00X1,20M, EM COMPENSADO DE 10MM DE</t>
  </si>
  <si>
    <t>ESPESSURA,REVESTIMENTO COM CHAPA LAMINADA (COMPOSTA DE CELUL</t>
  </si>
  <si>
    <t>OSE COM RESINA PRENSADA EM AUTOCLAVE),"VERDE SUPER QUADRO ES</t>
  </si>
  <si>
    <t>COLAR",COM MOLDURA DE MADEIRA ENVERNIZADA DE 10X2,5CM. FORNE</t>
  </si>
  <si>
    <t>14.008.0090-A</t>
  </si>
  <si>
    <t>14.008.0092-0</t>
  </si>
  <si>
    <t>QUADRO DE AULA,MEDINDO 5,85X1,20M, EM COMPENSADO DE 10MM DE</t>
  </si>
  <si>
    <t>ESPESSURA, REVESTIMENTO COM CHAPA LAMINADA (COMPOSTA DE CELU</t>
  </si>
  <si>
    <t>LOSE COM RESINA PRENSADA EM AUTOCLAVE), "VERDE SUPER QUADRO</t>
  </si>
  <si>
    <t>ESCOLAR",COM MOLDURA DE MADEIRA ENVERNIZADA DE 10X2,5CM. FOR</t>
  </si>
  <si>
    <t>14.008.0092-A</t>
  </si>
  <si>
    <t>14.008.0093-0</t>
  </si>
  <si>
    <t>QUADRO DE AULA,MEDINDO 2,00X1,20M, EM COMPENSADO DE 10MM DE</t>
  </si>
  <si>
    <t>ESPESSURA, REVESTIMENTO COM CHAPA DE LAMINADO MELAMINICO NA</t>
  </si>
  <si>
    <t>COR BRANCA BRILHANTE, COM MOLDURA DE MADEIRA ENVERNIZADA DE</t>
  </si>
  <si>
    <t>10X2,5CM.FORNECIMENTO E COLOCACAO</t>
  </si>
  <si>
    <t>14.008.0093-A</t>
  </si>
  <si>
    <t>14.008.0095-0</t>
  </si>
  <si>
    <t>PORTA DE MADEIRA, LISA, COMPENSADO,DE 60X210X3CM, REVESTIDA</t>
  </si>
  <si>
    <t>DE CHAPA DE LAMINADO MELAMINICO, 1MM DE ESPESSURA, EXCLUSIVE</t>
  </si>
  <si>
    <t xml:space="preserve"> ADUELA,ALIZAR E FERRAGENS.FORNECIMENTO E COLOCACAO</t>
  </si>
  <si>
    <t>14.008.0095-A</t>
  </si>
  <si>
    <t>14.008.0096-0</t>
  </si>
  <si>
    <t>PORTA DE MADEIRA, LISA, COMPENSADO,DE 70X210X3CM, REVESTIDA</t>
  </si>
  <si>
    <t>DE CHAPA DE LAMINADO MELAMINICO, 1MM DE ESPESSURA,EXCLUSIVE</t>
  </si>
  <si>
    <t>ADUELA,ALIZAR E FERRAGENS.FORNECIMENTO E COLOCACAO</t>
  </si>
  <si>
    <t>14.008.0096-A</t>
  </si>
  <si>
    <t>14.008.0097-0</t>
  </si>
  <si>
    <t>PORTA DE MADEIRA, LISA, COMPENSADO,DE 80X210X3CM, REVESTIDA</t>
  </si>
  <si>
    <t>14.008.0097-A</t>
  </si>
  <si>
    <t>14.009.0010-0</t>
  </si>
  <si>
    <t>COLOCACAO DE FECHADURA DE EMBUTIR,COM ALTURA APROXIMADA DE 2</t>
  </si>
  <si>
    <t>0CM,EM MADEIRA,EXCLUSIVE O FORNECIMENTO</t>
  </si>
  <si>
    <t>14.009.0010-A</t>
  </si>
  <si>
    <t>14.009.0015-0</t>
  </si>
  <si>
    <t>COLOCACAO DE FECHADURA DE EMBUTIR,COM ALTURA APROXIMADA DE 1</t>
  </si>
  <si>
    <t>5CM,EM MADEIRA,EXCLUSIVE O FORNECIMENTO</t>
  </si>
  <si>
    <t>14.009.0015-A</t>
  </si>
  <si>
    <t>14.009.0020-0</t>
  </si>
  <si>
    <t>14.009.0020-A</t>
  </si>
  <si>
    <t>14.009.0022-0</t>
  </si>
  <si>
    <t>SUBSTITUICAO DE FECHADURA DE EMBUTIR,COM ALTURA APROXIMADA D</t>
  </si>
  <si>
    <t>E 20CM,EM MADEIRA,EXCLUSIVE O FORNECIMENTO</t>
  </si>
  <si>
    <t>14.009.0022-A</t>
  </si>
  <si>
    <t>14.009.0024-0</t>
  </si>
  <si>
    <t>E 15CM,EM MADEIRA,EXCLUSIVE O FORNECIMENTO</t>
  </si>
  <si>
    <t>14.009.0024-A</t>
  </si>
  <si>
    <t>14.009.0026-0</t>
  </si>
  <si>
    <t>E 10CM,EM MADEIRA,EXCLUSIVE O FORNECIMENTO</t>
  </si>
  <si>
    <t>14.009.0026-A</t>
  </si>
  <si>
    <t>14.009.0040-0</t>
  </si>
  <si>
    <t>COLOCACAO DE UMA DOBRADICA COM AS DIMENSOES DE 3"X4" OU 3"X3</t>
  </si>
  <si>
    <t>.1/2",EM MADEIRA,EXCLUSIVE O FORNECIMENTO</t>
  </si>
  <si>
    <t>14.009.0040-A</t>
  </si>
  <si>
    <t>14.009.0045-0</t>
  </si>
  <si>
    <t>COLOCACAO DE UMA DOBRADICA COM AS DIMENSOES DE 3"X3" OU 3"X2</t>
  </si>
  <si>
    <t>14.009.0045-A</t>
  </si>
  <si>
    <t>14.009.0050-0</t>
  </si>
  <si>
    <t>COLOCACAO DE UMA DOBRADICA COM AS DIMENSOES DE 2"X2.1/2" A 1</t>
  </si>
  <si>
    <t>.1/2"X2",EM MADEIRA,EXCLUSIVE O FORNECIMENTO</t>
  </si>
  <si>
    <t>14.009.0050-A</t>
  </si>
  <si>
    <t>14.009.0052-0</t>
  </si>
  <si>
    <t>SUBSTITUICAO DE UMA DOBRADICA COM AS DIMENSOES DE 3"X4" OU 3</t>
  </si>
  <si>
    <t>"X3.1/2",EM MADEIRA,EXCLUSIVE O FORNECIMENTO</t>
  </si>
  <si>
    <t>14.009.0052-A</t>
  </si>
  <si>
    <t>14.009.0054-0</t>
  </si>
  <si>
    <t>SUBSTITUICAO DE UMA DOBRADICA COM AS DIMENSOES DE 3"X3" OU 3</t>
  </si>
  <si>
    <t>"X2.1/2",EM MADEIRA,EXCLUSIVE O FORNECIMENTO</t>
  </si>
  <si>
    <t>14.009.0054-A</t>
  </si>
  <si>
    <t>14.009.0056-0</t>
  </si>
  <si>
    <t>SUBSTITUICAO DE UMA DOBRADICA COM AS DIMENSOES DE 2"X2.1/2"</t>
  </si>
  <si>
    <t>A 1.1/2"X2",EM MADEIRA,EXCLUSIVE O FORNECIMENTO</t>
  </si>
  <si>
    <t>14.009.0056-A</t>
  </si>
  <si>
    <t>14.009.0060-0</t>
  </si>
  <si>
    <t>COLOCACAO DE VISOR OPTICO,EM MADEIRA,EXCLUSIVE O FORNECIMENT</t>
  </si>
  <si>
    <t>14.009.0060-A</t>
  </si>
  <si>
    <t>14.009.0070-0</t>
  </si>
  <si>
    <t>COLOCACAO DE FECHO DE EMBUTIR,DE 40CM,EM MADEIRA,EXCLUSIVE O</t>
  </si>
  <si>
    <t xml:space="preserve"> FORNECIMENTO</t>
  </si>
  <si>
    <t>14.009.0070-A</t>
  </si>
  <si>
    <t>14.009.0075-0</t>
  </si>
  <si>
    <t>COLOCACAO DE FECHO DE EMBUTIR,DE 20CM,EM MADEIRA,EXCLUSIVE O</t>
  </si>
  <si>
    <t>14.009.0075-A</t>
  </si>
  <si>
    <t>14.009.0080-0</t>
  </si>
  <si>
    <t>COLOCACAO DE SISTEMA DE ROLDANAS,CABOS E CONTRAPESOS,EM JANE</t>
  </si>
  <si>
    <t>LA GUILHOTINA,EXCLUSIVE O FORNECIMENTO</t>
  </si>
  <si>
    <t>14.009.0080-A</t>
  </si>
  <si>
    <t>14.009.0085-0</t>
  </si>
  <si>
    <t>COLOCACAO DE PRENDEDOR DE PORTA,EM PISOS DE MADEIRA,EXCLUSIV</t>
  </si>
  <si>
    <t>E O FORNECIMENTO</t>
  </si>
  <si>
    <t>14.009.0085-A</t>
  </si>
  <si>
    <t>14.009.0090-0</t>
  </si>
  <si>
    <t>COLOCACAO DE FECHO DE SOBREPOR,DE FIO REDONDO,DE 20 OU 30CM,</t>
  </si>
  <si>
    <t>EM MADEIRA,EXCLUSIVE O FORNECIMENTO</t>
  </si>
  <si>
    <t>14.009.0090-A</t>
  </si>
  <si>
    <t>14.009.0095-0</t>
  </si>
  <si>
    <t>COLOCACAO DE FECHO DE SOBREPOR,DE FIO REDONDO,DE 5 OU 10CM,E</t>
  </si>
  <si>
    <t>M MADEIRA,EXCLUSIVE O FORNECIMENTO</t>
  </si>
  <si>
    <t>14.009.0095-A</t>
  </si>
  <si>
    <t>14.009.0110-0</t>
  </si>
  <si>
    <t>COLOCACAO DE MOLA "FECHA PORTA",EM MADEIRA,EXCLUSIVE O FORNE</t>
  </si>
  <si>
    <t>14.009.0110-A</t>
  </si>
  <si>
    <t>14.009.0120-0</t>
  </si>
  <si>
    <t>COLOCACAO DE CREMONA,EM MADEIRA,COM VARA DE FERRO DE 1,50M,E</t>
  </si>
  <si>
    <t>XCLUSIVE O FORNECIMENTO</t>
  </si>
  <si>
    <t>14.009.0120-A</t>
  </si>
  <si>
    <t>14.009.0125-0</t>
  </si>
  <si>
    <t>COLOCACAO DE CARRANCA,FIXADA NA PARTE EXTERNA DE JANELAS DE</t>
  </si>
  <si>
    <t>ABRIR,EXCLUSIVE O FORNECIMENTO</t>
  </si>
  <si>
    <t>14.009.0125-A</t>
  </si>
  <si>
    <t>14.009.0130-0</t>
  </si>
  <si>
    <t>COLOCACAO DE DOBRADICAS,TIPO "VAI E VEM",EM MADEIRA,EXCLUSIV</t>
  </si>
  <si>
    <t>14.009.0130-A</t>
  </si>
  <si>
    <t>14.010.0010-0</t>
  </si>
  <si>
    <t>MASTRO METALICO EM TUBO DE FERRO GALVANIZADO DE 3" COM ALTUR</t>
  </si>
  <si>
    <t>A DE 6,00M,EQUIPADO COM ROLDANA COM FIXACAO EM PRISMA DE CON</t>
  </si>
  <si>
    <t>CRETO DE 30X30X50CM.FORNECIMENTO E COLOCACAO</t>
  </si>
  <si>
    <t>14.010.0010-A</t>
  </si>
  <si>
    <t>14.010.0015-0</t>
  </si>
  <si>
    <t>A DE 5,50M,EQUIPADO COM ROLDANA COM FIXACAO EM PRISMA DE CON</t>
  </si>
  <si>
    <t>14.010.0015-A</t>
  </si>
  <si>
    <t>15.001.0020-1</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</si>
  <si>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</si>
  <si>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</si>
  <si>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</si>
  <si>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</si>
  <si>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</si>
  <si>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15.001.0020-B</t>
  </si>
  <si>
    <t>15.001.0025-0</t>
  </si>
  <si>
    <t>DE MEIA VEZ,COM DIMENSOES DE 0,30X0,30X0,30M,ASSENTADA COM A</t>
  </si>
  <si>
    <t>15.001.0025-A</t>
  </si>
  <si>
    <t>15.001.0026-0</t>
  </si>
  <si>
    <t>DE MEIA VEZ,COM DIMENSOES DE 0,40X0,40X0,40M,ASSENTADA COM A</t>
  </si>
  <si>
    <t>15.001.0026-A</t>
  </si>
  <si>
    <t>15.001.0027-0</t>
  </si>
  <si>
    <t>DE MEIA VEZ,COM DIMENSOES DE 0,60X0,60X0,60M,ASSENTADA COM A</t>
  </si>
  <si>
    <t>15.001.0027-A</t>
  </si>
  <si>
    <t>15.001.0028-0</t>
  </si>
  <si>
    <t>DE MEIA VEZ,COM DIMENSOES DE 0,60X0,60X0,40M,ASSENTADA COM A</t>
  </si>
  <si>
    <t>15.001.0028-A</t>
  </si>
  <si>
    <t>15.001.0029-0</t>
  </si>
  <si>
    <t>DE MEIA VEZ,COM DIMENSOES DE 0,60X0,60X1,20M,ASSENTADA COM A</t>
  </si>
  <si>
    <t>15.001.0029-A</t>
  </si>
  <si>
    <t>15.001.0030-0</t>
  </si>
  <si>
    <t>DE MEIA VEZ,COM DIMENSOES DE 0,80X0,80X1,00M,ASSENTADA COM A</t>
  </si>
  <si>
    <t>15.001.0030-A</t>
  </si>
  <si>
    <t>15.001.0031-0</t>
  </si>
  <si>
    <t>DE MEIA VEZ,COM DIMENSOES DE 0,30X0,90X1,00M,ASSENTADA COM A</t>
  </si>
  <si>
    <t>NTE COM A MESMA ARGAMASSA,COM FUNDO DE CONCRETO,SEM TAMPA</t>
  </si>
  <si>
    <t>15.001.0031-A</t>
  </si>
  <si>
    <t>15.001.0032-0</t>
  </si>
  <si>
    <t>15.001.0032-A</t>
  </si>
  <si>
    <t>15.001.0033-0</t>
  </si>
  <si>
    <t>15.001.0033-A</t>
  </si>
  <si>
    <t>15.001.0034-0</t>
  </si>
  <si>
    <t>15.001.0034-A</t>
  </si>
  <si>
    <t>15.001.0035-0</t>
  </si>
  <si>
    <t>15.001.0035-A</t>
  </si>
  <si>
    <t>15.001.0053-0</t>
  </si>
  <si>
    <t>ABRIGO P/4 BOTIJOES GAS DE 45KG,EXCLUSIVE LIGACOES,NAS DIM.(</t>
  </si>
  <si>
    <t>2,00X0,50X1,80)M,ALVENARIA TIJOLOS MACICOS (7X10X20CM),PARED</t>
  </si>
  <si>
    <t>ES DE MEIA VEZ,REVESTIDAS COM ARGAMASSA DE CIMENTO E SAIBRO,</t>
  </si>
  <si>
    <t>NO TRACO 1:6,PISO COM ESPESSURA DE 10CM E COBERTURA COM ESPE</t>
  </si>
  <si>
    <t>SSURA DE 6CM,AMBAS EM CONCRETO ARMADO,FCK=15MPA,COM ACABAMEN</t>
  </si>
  <si>
    <t>TO DE CIMENTADO,TRACO 1:4,CONFORME PROJETO TIPO Nº2001/EMOP</t>
  </si>
  <si>
    <t>15.001.0053-A</t>
  </si>
  <si>
    <t>15.001.0054-0</t>
  </si>
  <si>
    <t>ABRIGO P/2 BOTIJOES GAS DE 45KG,EXCLUSIVE LIGACOES,NAS DIM.(</t>
  </si>
  <si>
    <t>1,00X0,50X1,80)M,ALVENARIA TIJOLOS MACICOS (7X10X20CM),PARED</t>
  </si>
  <si>
    <t>15.001.0054-A</t>
  </si>
  <si>
    <t>15.001.0055-0</t>
  </si>
  <si>
    <t>ABRIGO P/4 BOTIJOES GAS DE 13KG,EXCLUSIVE LIGACOES,NAS DIM.(</t>
  </si>
  <si>
    <t>2,00X0,50X1,10)M,ALVENARIA TIJOLOS MACICOS (7X10X20CM),PARED</t>
  </si>
  <si>
    <t>15.001.0055-A</t>
  </si>
  <si>
    <t>15.001.0056-0</t>
  </si>
  <si>
    <t>ABRIGO P/2 BOTIJOES GAS DE 13KG,EXCLUSIVE LIGACOES,NAS DIM.(</t>
  </si>
  <si>
    <t>1,00X0,50X1,10)M,ALVENARIA TIJOLOS MACICOS (7X10X20CM),PARED</t>
  </si>
  <si>
    <t>15.001.0056-A</t>
  </si>
  <si>
    <t>15.001.0057-0</t>
  </si>
  <si>
    <t>ABRIGO P/8 BOTIJOES GAS DE 45KG,EXCLUSIVE LIGACOES,NAS DIM.(</t>
  </si>
  <si>
    <t>2,60X1,05X1,90)M,ALVENARIA TIJOLOS MACICOS (7X10X20CM),PARED</t>
  </si>
  <si>
    <t>TO DE CIMENTADO,TRACO 1:4,CONFORME PROJETO TIPO Nº2639/EMOP</t>
  </si>
  <si>
    <t>15.001.0057-A</t>
  </si>
  <si>
    <t>15.001.0060-0</t>
  </si>
  <si>
    <t>CAIXA DE PROTECAO PARA MEDIDOR INDIVIDUAL,PARA GAS MANUFATUR</t>
  </si>
  <si>
    <t>ADO ATE 800KCAL/MIN.E GAS NATURAL ATE 1680KCAL/MIN.,NAS DIME</t>
  </si>
  <si>
    <t>NSOES INTERNAS DE (70X60X40)CM,EM ALVENARIA DE TIJOLOS MACIC</t>
  </si>
  <si>
    <t>OS (7X10X20CM),EM PAREDES DE MEIA VEZ,REVESTIDAS COM ARGAMAS</t>
  </si>
  <si>
    <t>SA DE CIMENTO E AREIA,NO TRACO 1:4,COM PORTA EM VENEZIANA DE</t>
  </si>
  <si>
    <t xml:space="preserve"> ALUMINIO</t>
  </si>
  <si>
    <t>15.001.0060-A</t>
  </si>
  <si>
    <t>15.001.0061-0</t>
  </si>
  <si>
    <t>CAIXA DE PROTECAO PARA MEDIDOR INDIVIDUAL G16,PARA GAS NATUR</t>
  </si>
  <si>
    <t>AL,ATE 16M3/H,NAS DIMENSOES INTERNAS DE (90X80X60)CM,EM ALVE</t>
  </si>
  <si>
    <t>NARIA DE TIJOLOS MACICOS (7X10X20CM),EM PAREDES DE MEIA VEZ,</t>
  </si>
  <si>
    <t>REVESTIDAS COM ARGAMASSA DE CIMENTO E AREIA,NO TRACO 1:4,COM</t>
  </si>
  <si>
    <t xml:space="preserve"> PORTA EM VENEZIANA DE ALUMINIO</t>
  </si>
  <si>
    <t>15.001.0061-A</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</si>
  <si>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</si>
  <si>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</si>
  <si>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</si>
  <si>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</si>
  <si>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</si>
  <si>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</si>
  <si>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</si>
  <si>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</si>
  <si>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15.001.0071-0</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</si>
  <si>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</si>
  <si>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</si>
  <si>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</si>
  <si>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</si>
  <si>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</si>
  <si>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</si>
  <si>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15.001.0071-A</t>
  </si>
  <si>
    <t>15.001.0072-0</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</si>
  <si>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</si>
  <si>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</si>
  <si>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</si>
  <si>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</si>
  <si>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</si>
  <si>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</si>
  <si>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15.001.0072-A</t>
  </si>
  <si>
    <t>15.001.0073-0</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</si>
  <si>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</si>
  <si>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</si>
  <si>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</si>
  <si>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</si>
  <si>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</si>
  <si>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</si>
  <si>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15.001.0073-A</t>
  </si>
  <si>
    <t>15.001.0075-0</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</si>
  <si>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</si>
  <si>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</si>
  <si>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</si>
  <si>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</si>
  <si>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</si>
  <si>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</si>
  <si>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15.001.0075-A</t>
  </si>
  <si>
    <t>15.001.0076-0</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</si>
  <si>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</si>
  <si>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</si>
  <si>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</si>
  <si>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</si>
  <si>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</si>
  <si>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</si>
  <si>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</si>
  <si>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</si>
  <si>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</si>
  <si>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</si>
  <si>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</si>
  <si>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</si>
  <si>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</si>
  <si>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</si>
  <si>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</si>
  <si>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</si>
  <si>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</si>
  <si>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t>
  </si>
  <si>
    <t>E INSPECAO COM 60CM DE DIAMETRO.FORNECIMENTO E COLOCACAO</t>
  </si>
  <si>
    <t>15.001.0080-A</t>
  </si>
  <si>
    <t>15.001.0090-0</t>
  </si>
  <si>
    <t>REPARO EM CAIXA DE PASSAGEM DE ENERGIA ELETRICA,DE ALVENARIA</t>
  </si>
  <si>
    <t xml:space="preserve"> DE 30X30CM,COM TROCA DE TAMPA DE CONCRETO COM ESPESSURA DE</t>
  </si>
  <si>
    <t>6CM</t>
  </si>
  <si>
    <t>15.001.0090-A</t>
  </si>
  <si>
    <t>15.001.0095-0</t>
  </si>
  <si>
    <t xml:space="preserve"> DE 40X40CM,COM TROCA DE TAMPA DE CONCRETO COM ESPESSURA DE</t>
  </si>
  <si>
    <t>15.001.0095-A</t>
  </si>
  <si>
    <t>15.001.0100-0</t>
  </si>
  <si>
    <t xml:space="preserve"> DE 60X60CM,COM TROCA DE TAMPA DE CONCRETO COM ESPESSURA DE</t>
  </si>
  <si>
    <t>15.001.0100-A</t>
  </si>
  <si>
    <t>15.002.0062-0</t>
  </si>
  <si>
    <t>CAIXA DE GORDURA SIMPLES CILINDRICA,PRE-FABRICADA EM ANEIS D</t>
  </si>
  <si>
    <t>E CONCRETO,COM DIAMETRO DE 40CM E PROFUNDIDADE TOTAL DE 60CM</t>
  </si>
  <si>
    <t>,INCLUSIVE TAMPA DE CONCRETO.FORNECIMENTO E COLOCACAO</t>
  </si>
  <si>
    <t>15.002.0062-A</t>
  </si>
  <si>
    <t>15.002.0063-0</t>
  </si>
  <si>
    <t>CAIXA DE GORDURA DUPLA,CILINDRICA,PRE-FABRICADA EM ANEIS DE</t>
  </si>
  <si>
    <t>CONCRETO,COM DIAMETRO DE 60CM E PROFUNDIDADE TOTAL DE 90CM,I</t>
  </si>
  <si>
    <t>NCLUSIVE TAMPA EM CONCRETO.FORNECIMENTO E COLOCACAO</t>
  </si>
  <si>
    <t>15.002.0063-A</t>
  </si>
  <si>
    <t>15.002.0080-0</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</si>
  <si>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</si>
  <si>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</si>
  <si>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</si>
  <si>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</si>
  <si>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</si>
  <si>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15.002.0080-A</t>
  </si>
  <si>
    <t>15.002.0082-0</t>
  </si>
  <si>
    <t>CAIXA DE GORDURA ESPECIAL DE ALVENARIA DE TIJOLOS MACICOS(7X</t>
  </si>
  <si>
    <t>10X20CM),EM PAREDES DE UMA VEZ(0,20M),MEDINDO 1,00X1,00X0,90</t>
  </si>
  <si>
    <t>REIA,NO TRACO 1:3,COM ESPESSURA DE 1,5CM,EXCLUSIVE TAMPAO DE</t>
  </si>
  <si>
    <t>15.002.0082-A</t>
  </si>
  <si>
    <t>15.002.0084-0</t>
  </si>
  <si>
    <t>10X20CM),EM PAREDES DE UMA VEZ(0,20M),MEDINDO 1,20X1,00X0,90</t>
  </si>
  <si>
    <t>15.002.0084-A</t>
  </si>
  <si>
    <t>15.002.0086-0</t>
  </si>
  <si>
    <t>10X20CM),EM PAREDES DE UMA VEZ(0,20M),MEDINDO 1,20X1,20X0,90</t>
  </si>
  <si>
    <t>15.002.0086-A</t>
  </si>
  <si>
    <t>15.002.0088-0</t>
  </si>
  <si>
    <t>10X20CM),EM PAREDES DE UMA VEZ(0,20M),MEDINDO 1,00X1,50X0,90</t>
  </si>
  <si>
    <t>15.002.0088-A</t>
  </si>
  <si>
    <t>15.002.0090-0</t>
  </si>
  <si>
    <t>10X20CM),EM PAREDES DE UMA VEZ(0,20M),MEDINDO 1,20X1,50X0,90</t>
  </si>
  <si>
    <t>15.002.0090-A</t>
  </si>
  <si>
    <t>15.002.0092-0</t>
  </si>
  <si>
    <t>10X20CM),EM PAREDES DE UMA VEZ(0,20M),MEDINDO 1,50X1,50X0,90</t>
  </si>
  <si>
    <t>15.002.0092-A</t>
  </si>
  <si>
    <t>15.002.0094-0</t>
  </si>
  <si>
    <t>10X20CM),EM PAREDES DE UMA VEZ(0,20CM),MEDINDO 1,50X2,00X0,9</t>
  </si>
  <si>
    <t>0M,INCLUSIVE REVESTIMENTO INTERNO EM ARGAMASSA DE CIMENTO E</t>
  </si>
  <si>
    <t>AREIA,NO TRACO 1:3,COM ESPESSURA DE 1,5CM,EXCLUSIVE TAMPAO</t>
  </si>
  <si>
    <t>DE FERRO FUNDIDO</t>
  </si>
  <si>
    <t>15.002.0094-A</t>
  </si>
  <si>
    <t>15.002.0096-0</t>
  </si>
  <si>
    <t>10X20CM),EM PAREDES DE UMA VEZ(0,20M),MEDINDO 1,50X2,20X0,90</t>
  </si>
  <si>
    <t>15.002.0096-A</t>
  </si>
  <si>
    <t>15.002.0120-0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</si>
  <si>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</si>
  <si>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</si>
  <si>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</si>
  <si>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</si>
  <si>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</si>
  <si>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</si>
  <si>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15.002.0120-A</t>
  </si>
  <si>
    <t>15.002.0125-0</t>
  </si>
  <si>
    <t>CAIXA ENTERRADA PARA INSTALACOES TELEFONICAS,TIPO R2,MEDINDO</t>
  </si>
  <si>
    <t xml:space="preserve"> 1,07X0,52X0,50M,EM BLOCOS DE CONCRETO ESTRUTURAL DE 0,10X0,</t>
  </si>
  <si>
    <t>15.002.0125-A</t>
  </si>
  <si>
    <t>15.002.0130-0</t>
  </si>
  <si>
    <t>CAIXA ENTERRADA PARA INSTALACOES TELEFONICAS,TIPO R3,MEDINDO</t>
  </si>
  <si>
    <t xml:space="preserve"> 1,30X1,20X1,30M,EM BLOCOS DE CONCRETO ESTRUTURAL DE 0,10X0,</t>
  </si>
  <si>
    <t>15.002.0130-A</t>
  </si>
  <si>
    <t>15.002.0135-0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</si>
  <si>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</si>
  <si>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</si>
  <si>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</si>
  <si>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</si>
  <si>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</si>
  <si>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</si>
  <si>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15.002.0135-A</t>
  </si>
  <si>
    <t>15.002.0200-0</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</si>
  <si>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</si>
  <si>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</si>
  <si>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</si>
  <si>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</si>
  <si>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</si>
  <si>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</si>
  <si>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15.002.0200-A</t>
  </si>
  <si>
    <t>15.002.0205-0</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</si>
  <si>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</si>
  <si>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</si>
  <si>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</si>
  <si>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</si>
  <si>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</si>
  <si>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15.002.0205-A</t>
  </si>
  <si>
    <t>15.002.0210-0</t>
  </si>
  <si>
    <t>MOLDADO,CONSTANDO DE CIRCULO DE FUNDO,2 ANEIS SUPERPOSTOS,DE</t>
  </si>
  <si>
    <t>INFERIOR(ENTRADA E SAIDA)DE 300MM,1 DE 75MM DE ALTURA,PERFAZ</t>
  </si>
  <si>
    <t>ENDO 475MM DE ALTURA TOTAL,EXCLUSIVE TAMPAO DE FERRO FUNDIDO</t>
  </si>
  <si>
    <t xml:space="preserve"> E ESCAVACAO.FORNECIMENTO E COLOCACAO</t>
  </si>
  <si>
    <t>15.002.0210-A</t>
  </si>
  <si>
    <t>15.002.0310-0</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</si>
  <si>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</si>
  <si>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</si>
  <si>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</si>
  <si>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</si>
  <si>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</si>
  <si>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</si>
  <si>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15.002.0310-A</t>
  </si>
  <si>
    <t>15.002.0400-0</t>
  </si>
  <si>
    <t>CAIXA SIFONADA DE ANEL DE CONCRETO DE 42CM DE DIAMETRO E 60C</t>
  </si>
  <si>
    <t>M DE PROFUNDIDADE,EXCLUSIVE ESCAVACAO E REATERRO.FORNECIMENT</t>
  </si>
  <si>
    <t>15.002.0400-A</t>
  </si>
  <si>
    <t>15.002.0401-0</t>
  </si>
  <si>
    <t>CAIXA SIFONADA DE ANEL DE CONCRETO DE 60CM DE DIAMETRO E 60C</t>
  </si>
  <si>
    <t>15.002.0401-A</t>
  </si>
  <si>
    <t>15.002.0580-0</t>
  </si>
  <si>
    <t>FOSSA SEPTICA CILINDRICA,TIPO CAMARA IMHOFF,DE CONCRETO PRE-</t>
  </si>
  <si>
    <t>MOLDADO,MEDINDO 2000X2000MM.FORNECIMENTO E COLOCACAO</t>
  </si>
  <si>
    <t>15.002.0580-A</t>
  </si>
  <si>
    <t>15.002.0584-0</t>
  </si>
  <si>
    <t>MOLDADO,MEDINDO 2500X2400MM.FORNECIMENTO E COLOCACAO.</t>
  </si>
  <si>
    <t>15.002.0584-A</t>
  </si>
  <si>
    <t>15.002.0588-0</t>
  </si>
  <si>
    <t>MOLDADO,MEDINDO 2500X2800MM.FORNECIMENTO E COLOCACAO</t>
  </si>
  <si>
    <t>15.002.0588-A</t>
  </si>
  <si>
    <t>15.002.0590-0</t>
  </si>
  <si>
    <t>MOLDADO,MEDINDO 3000X2000MM.FORNECIMENTO E COLOCACAO</t>
  </si>
  <si>
    <t>15.002.0590-A</t>
  </si>
  <si>
    <t>15.002.0596-0</t>
  </si>
  <si>
    <t>MOLDADO,MEDINDO 3000X2800MM.FORNECIMENTO E COLOCACAO</t>
  </si>
  <si>
    <t>15.002.0596-A</t>
  </si>
  <si>
    <t>15.002.0622-0</t>
  </si>
  <si>
    <t>FOSSA SEPTICA CILINDRICA,TIPO CAMARA UNICA,DE CONCRETO PRE-M</t>
  </si>
  <si>
    <t>OLDADO,MEDINDO 1200X1500MM.FORNECIMENTO E COLOCACAO</t>
  </si>
  <si>
    <t>15.002.0622-A</t>
  </si>
  <si>
    <t>15.002.0623-0</t>
  </si>
  <si>
    <t>FOSSA SEPTICA,DE CAMARA UNICA,TIPO CILINDRICA,DE CONCRETO PR</t>
  </si>
  <si>
    <t>E-MOLDADO,MEDINDO 1200X2000MM.FORNECIMENTO E COLOCACAO</t>
  </si>
  <si>
    <t>15.002.0623-A</t>
  </si>
  <si>
    <t>15.002.0624-0</t>
  </si>
  <si>
    <t>E-MOLDADO,MEDINDO 1200X2500MM.FORNECIMENTO E COLOCACAO</t>
  </si>
  <si>
    <t>15.002.0624-A</t>
  </si>
  <si>
    <t>15.002.0625-0</t>
  </si>
  <si>
    <t>E-MOLDADO,MEDINDO 1500X2000MM.FORNECIMENTO E COLOCACAO</t>
  </si>
  <si>
    <t>15.002.0625-A</t>
  </si>
  <si>
    <t>15.002.0627-0</t>
  </si>
  <si>
    <t>E-MOLDADO,MEDINDO 1500X2400MM.FORNECIMENTO E COLOCACAO</t>
  </si>
  <si>
    <t>15.002.0627-A</t>
  </si>
  <si>
    <t>15.002.0630-0</t>
  </si>
  <si>
    <t>E-MOLDADO,MEDINDO 2000X2000MM.FORNECIMENTO E COLOCACAO</t>
  </si>
  <si>
    <t>15.002.0630-A</t>
  </si>
  <si>
    <t>15.002.0633-0</t>
  </si>
  <si>
    <t>E-MOLDADO,MEDINDO 2000X2400MM.FORNECIMENTO E COLOCACAO</t>
  </si>
  <si>
    <t>15.002.0633-A</t>
  </si>
  <si>
    <t>15.002.0637-0</t>
  </si>
  <si>
    <t>E-MOLDADO,MEDINDO 2500X2000MM.FORNECIMENTO E COLOCACAO</t>
  </si>
  <si>
    <t>15.002.0637-A</t>
  </si>
  <si>
    <t>15.002.0641-0</t>
  </si>
  <si>
    <t>E-MOLDADO,MEDINDO 2500X2400MM.FORNECIMENTO E COLOCACAO</t>
  </si>
  <si>
    <t>15.002.0641-A</t>
  </si>
  <si>
    <t>15.002.0643-0</t>
  </si>
  <si>
    <t>E-MOLDADO,MEDINDO 2500X2800MM.FORNECIMENTO E COLOCACAO</t>
  </si>
  <si>
    <t>15.002.0643-A</t>
  </si>
  <si>
    <t>15.002.0649-0</t>
  </si>
  <si>
    <t>E-MOLDADO,MEDINDO 3000X2800MM.FORNECIMENTO E COLOCACAO</t>
  </si>
  <si>
    <t>15.002.0649-A</t>
  </si>
  <si>
    <t>15.002.0662-0</t>
  </si>
  <si>
    <t>FILTRO ANAEROBIO,DE ANEIS DE CONCRETO PRE-MOLDADO,MEDINDO 12</t>
  </si>
  <si>
    <t>00X2000MM.FORNECIMENTO E COLOCACAO</t>
  </si>
  <si>
    <t>15.002.0662-A</t>
  </si>
  <si>
    <t>15.002.0663-0</t>
  </si>
  <si>
    <t>FILTRO ANAEROBIO,DE ANEIS DE CONCRETO PRE-MOLDADO,MEDINDO 15</t>
  </si>
  <si>
    <t>15.002.0663-A</t>
  </si>
  <si>
    <t>15.002.0664-0</t>
  </si>
  <si>
    <t>FILTRO ANAEROBIO,DE ANEIS DE CONCRETO PRE-MOLDADO,MEDINDO 20</t>
  </si>
  <si>
    <t>15.002.0664-A</t>
  </si>
  <si>
    <t>15.002.0665-0</t>
  </si>
  <si>
    <t>FILTRO ANAEROBIO,DE ANEIS DE CONCRETO PRE-MOLDADO,MEDINDO 25</t>
  </si>
  <si>
    <t>15.002.0665-A</t>
  </si>
  <si>
    <t>15.002.0666-0</t>
  </si>
  <si>
    <t>FILTRO ANAEROBIO,DE ANEIS DE CONCRETO PRE-MOLDADO,MEDINDO 30</t>
  </si>
  <si>
    <t>15.002.0666-A</t>
  </si>
  <si>
    <t>15.002.0668-0</t>
  </si>
  <si>
    <t>SUMIDOURO CILINDRICO,LIGADO A FOSSA,MEDINDO 1200X1500MM,EM A</t>
  </si>
  <si>
    <t>NEIS DE CONCRETO PRE-MOLDADO,EXCLUSIVE FOSSA E MANILHAS.FORN</t>
  </si>
  <si>
    <t>15.002.0668-A</t>
  </si>
  <si>
    <t>15.002.0669-0</t>
  </si>
  <si>
    <t>SUMIDOURO CILINDRICO,LIGADO A FOSSA,MEDINDO 1200X2000MM,EM A</t>
  </si>
  <si>
    <t>15.002.0669-A</t>
  </si>
  <si>
    <t>15.002.0670-0</t>
  </si>
  <si>
    <t>SUMIDOURO CILINDRICO,LIGADO A FOSSA,MEDINDO 1200X2500MM,EM A</t>
  </si>
  <si>
    <t>15.002.0670-A</t>
  </si>
  <si>
    <t>15.002.0671-0</t>
  </si>
  <si>
    <t>SUMIDOURO CILINDRICO,LIGADO A FOSSA,MEDINDO 1500X2000MM,EM A</t>
  </si>
  <si>
    <t>15.002.0671-A</t>
  </si>
  <si>
    <t>15.002.0673-0</t>
  </si>
  <si>
    <t>SUMIDOURO CILINDRICO,LIGADO A FOSSA,MEDINDO 1500X2400MM,EM A</t>
  </si>
  <si>
    <t>15.002.0673-A</t>
  </si>
  <si>
    <t>15.002.0676-0</t>
  </si>
  <si>
    <t>SUMIDOURO CILINDRICO,LIGADO A FOSSA,MEDINDO 2000X2000MM,EM A</t>
  </si>
  <si>
    <t>15.002.0676-A</t>
  </si>
  <si>
    <t>15.002.0679-0</t>
  </si>
  <si>
    <t>SUMIDOURO CILINDRICO,LIGADO A FOSSA,MEDINDO 2000X2400MM,EM A</t>
  </si>
  <si>
    <t>15.002.0679-A</t>
  </si>
  <si>
    <t>15.002.0683-0</t>
  </si>
  <si>
    <t>SUMIDOURO CILINDRICO,LIGADO A FOSSA,MEDINDO 2500X2000MM,EM A</t>
  </si>
  <si>
    <t>15.002.0683-A</t>
  </si>
  <si>
    <t>15.002.0687-0</t>
  </si>
  <si>
    <t>SUMIDOURO CILINDRICO,LIGADO A FOSSA,MEDINDO 2500X2400MM,EM A</t>
  </si>
  <si>
    <t>15.002.0687-A</t>
  </si>
  <si>
    <t>15.002.0689-0</t>
  </si>
  <si>
    <t>SUMIDOURO CILINDRICO,LIGADO A FOSSA,MEDINDO 2500X2800MM,EM A</t>
  </si>
  <si>
    <t>15.002.0689-A</t>
  </si>
  <si>
    <t>15.002.0695-0</t>
  </si>
  <si>
    <t>SUMIDOURO CILINDRICO,LIGADO A FOSSA,MEDINDO 3000X2800MM,EM A</t>
  </si>
  <si>
    <t>15.002.0695-A</t>
  </si>
  <si>
    <t>15.003.0023-0</t>
  </si>
  <si>
    <t>COLUNA DE FERRO GALVANIZADO NO DIAMETRO DE 3/4",EXCLUSIVE PE</t>
  </si>
  <si>
    <t>CAS DE DERIVACAO.FORNECIMENTO E COLOCACAO</t>
  </si>
  <si>
    <t>15.003.0023-A</t>
  </si>
  <si>
    <t>15.003.0024-0</t>
  </si>
  <si>
    <t>COLUNA DE FERRO GALVANIZADO NO DIAMETRO DE 1",EXCLUSIVE PECA</t>
  </si>
  <si>
    <t>S DE DERIVACAO.FORNECIMENTO E COLOCACAO</t>
  </si>
  <si>
    <t>15.003.0024-A</t>
  </si>
  <si>
    <t>15.003.0025-1</t>
  </si>
  <si>
    <t>COLUNA DE FERRO GALVANIZADO NO DIAMETRO DE 1.1/4",EXCLUSIVE</t>
  </si>
  <si>
    <t>PECAS DE DERIVACAO.FORNECIMENTO E COLOCACAO</t>
  </si>
  <si>
    <t>15.003.0025-B</t>
  </si>
  <si>
    <t>15.003.0026-1</t>
  </si>
  <si>
    <t>COLUNA DE FERRO GALVANIZADO NO DIAMETRO DE 1.1/2",EXCLUSIVE</t>
  </si>
  <si>
    <t>15.003.0026-B</t>
  </si>
  <si>
    <t>15.003.0027-1</t>
  </si>
  <si>
    <t>COLUNA DE FERRO GALVANIZADO NO DIAMETRO DE 2",EXCLUSIVE PECA</t>
  </si>
  <si>
    <t>15.003.0027-B</t>
  </si>
  <si>
    <t>15.003.0028-0</t>
  </si>
  <si>
    <t>COLUNA DE FERRO GALVANIZADO NO DIAMETRO DE 2.1/2",EXCLUSIVE</t>
  </si>
  <si>
    <t>15.003.0028-A</t>
  </si>
  <si>
    <t>15.003.0066-0</t>
  </si>
  <si>
    <t>INSTALACAO E ASSENTAMENTO DE AQUECEDOR A GAS ENCANADO,(EXCLU</t>
  </si>
  <si>
    <t>SIVE FORNECIMENTO DO APARELHO),COMPREENDENDO:8M DE TUBO DE C</t>
  </si>
  <si>
    <t>OBRE,CLASSE I DE 22MM,CONEXOES E CHAMINE DE ALUMINIO E VENEZ</t>
  </si>
  <si>
    <t>IANA</t>
  </si>
  <si>
    <t>15.003.0066-A</t>
  </si>
  <si>
    <t>15.003.0068-0</t>
  </si>
  <si>
    <t>INSTALACAO E ASSENTAMENTO DE FOGAO A GAS ENCANADO,EXCLUSIVE</t>
  </si>
  <si>
    <t>FORNECIMENTO DO APARELHO,COMPREENDENDO:25,00M DE TUBO DE FER</t>
  </si>
  <si>
    <t>RO GALVANIZADO DE 1",CONEXOES E REGISTRO</t>
  </si>
  <si>
    <t>15.003.0068-A</t>
  </si>
  <si>
    <t>15.003.0069-0</t>
  </si>
  <si>
    <t>INSTALACAO E ASSENTAMENTO DE FOGAO A GAS LIQUEFEITO DE PETRO</t>
  </si>
  <si>
    <t>LEO(EXCLUSIVE FORNECIMENTO DO APARELHO),COMPREENDENDO:5,00M</t>
  </si>
  <si>
    <t>DE TUBO DE FERRO GALVANIZADO DE 1/2",CONEXOES,REGULADORES E</t>
  </si>
  <si>
    <t>DEMAIS PECAS NECESSARIAS</t>
  </si>
  <si>
    <t>15.003.0069-A</t>
  </si>
  <si>
    <t>15.003.0073-0</t>
  </si>
  <si>
    <t>INSTALACAO COMPLETA DE AQUECEDOR A GAS ENCANADO OU LIQUEFEIT</t>
  </si>
  <si>
    <t>O DE PETROLEO(EXCLUSIVE FORNECIMENTO DO APARELHO),COMPREENDE</t>
  </si>
  <si>
    <t>NDO:8,00M DE TUBO DE FERRO GALVANIZADO DE 3/4",CONEXOES E CH</t>
  </si>
  <si>
    <t>AMINE DE ALUMINIO</t>
  </si>
  <si>
    <t>15.003.0073-A</t>
  </si>
  <si>
    <t>15.003.0175-0</t>
  </si>
  <si>
    <t>TAMPA CEGA E CAIXILHO,15 X 15CM,EM ACO INOX,PARA RALO SIFONA</t>
  </si>
  <si>
    <t>DO.FORNECIMENTO E COLOCACAO</t>
  </si>
  <si>
    <t>15.003.0175-A</t>
  </si>
  <si>
    <t>15.003.0176-0</t>
  </si>
  <si>
    <t>GRELHA DE ACO INOX,10X10CM,SISTEMA ROTATIVO,COM CAIXILHO.FOR</t>
  </si>
  <si>
    <t>15.003.0176-A</t>
  </si>
  <si>
    <t>15.003.0177-0</t>
  </si>
  <si>
    <t>RALO DE COBERTURA SEMI-ESFERICO(TIPO ABACAXI),COM 3".FORNECI</t>
  </si>
  <si>
    <t>15.003.0177-A</t>
  </si>
  <si>
    <t>15.003.0178-0</t>
  </si>
  <si>
    <t>RALO DE COBERTURA SEMI-ESFERICO(TIPO ABACAXI),COM 4".FORNECI</t>
  </si>
  <si>
    <t>15.003.0178-A</t>
  </si>
  <si>
    <t>15.003.0179-0</t>
  </si>
  <si>
    <t>GRELHA DE ACO INOX,15X15CM,SISTEMA ROTATIVO,COM CAIXILHO.FOR</t>
  </si>
  <si>
    <t>15.003.0179-A</t>
  </si>
  <si>
    <t>15.003.0180-0</t>
  </si>
  <si>
    <t>RALO DE COBERTURA SEMI-ESFERICO(TIPO ABACAXI),COM 6".FORNECI</t>
  </si>
  <si>
    <t>15.003.0180-A</t>
  </si>
  <si>
    <t>15.003.0181-0</t>
  </si>
  <si>
    <t>GRELHA DE FERRO FUNDIDO PARA RALO,COM 20X20CM,CARGA MINIMA P</t>
  </si>
  <si>
    <t>ARA TESTE 176KG,RESISTENCIA MAXIMA DE ROMPIMENTO DE 228KG E</t>
  </si>
  <si>
    <t>FLECHA RESIDUAL MAXIMA DE 8MM</t>
  </si>
  <si>
    <t>15.003.0181-A</t>
  </si>
  <si>
    <t>15.003.0185-0</t>
  </si>
  <si>
    <t>GRELHA DE FERRO FUNDIDO PARA AGUAS PLUVIAIS,COM CAIXILHO,DIM</t>
  </si>
  <si>
    <t>ENSOES APROXIMADAS DE (15X15)CM,CONFORME ABNT NBR 10160.FORN</t>
  </si>
  <si>
    <t>15.003.0185-A</t>
  </si>
  <si>
    <t>15.003.0186-0</t>
  </si>
  <si>
    <t>ENSOES APROXIMADAS DE (50X50)CM,CONFORME ABNT NBR 10160.FORN</t>
  </si>
  <si>
    <t>15.003.0186-A</t>
  </si>
  <si>
    <t>15.003.0190-0</t>
  </si>
  <si>
    <t>RALO SIFONADO DE FERRO FUNDIDO PARA BANHEIRO SOCIAL DN=150MM</t>
  </si>
  <si>
    <t>,COMPOSTO DE 4 ENTRADAS DN=50MM E UMA SAIDA DN=75MM,CONFORME</t>
  </si>
  <si>
    <t xml:space="preserve"> ABNT NBR 15579,REVESTIDO INTERNA E EXTERNAMENTE COM EPOXI N</t>
  </si>
  <si>
    <t>A COR VERMELHA,APLICADO PELO SISTEMA ELETROSTATICO.FORNECIME</t>
  </si>
  <si>
    <t>NTO E ASSENTAMENTO</t>
  </si>
  <si>
    <t>15.003.0190-A</t>
  </si>
  <si>
    <t>15.003.0192-0</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</si>
  <si>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</si>
  <si>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</si>
  <si>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</si>
  <si>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</si>
  <si>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</si>
  <si>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15.003.0192-A</t>
  </si>
  <si>
    <t>15.003.0193-0</t>
  </si>
  <si>
    <t>RALO SECO DE FERRO FUNDIDO COM SAIDA VERTICAL,COMPOSTO DE EN</t>
  </si>
  <si>
    <t>TRADA SUPERIOR DN=100MM E SAIDA VERTICAL DN=50MM,CONFORME AB</t>
  </si>
  <si>
    <t>NT NBR 15579,REVESTIDO INTERNA E EXTERNAMENTE COM EPOXI NA C</t>
  </si>
  <si>
    <t>OR VERMELHA,APLICADO PELO SISTEMA ELETROSTATICO.FORNECIMENTO</t>
  </si>
  <si>
    <t>15.003.0193-A</t>
  </si>
  <si>
    <t>15.003.0194-0</t>
  </si>
  <si>
    <t>RALO SECO DE FERRO FUNDIDO PARA BOX,COM SAIDA HORIZONTAL,COM</t>
  </si>
  <si>
    <t>POSTO DE ENTRADA SUPERIOR DN=100MM E SAIDA HORIZONTAL DN=50M</t>
  </si>
  <si>
    <t>M,CONFORME ABNT NBR 15579,REVESTIDO INTERNA E EXTERNAMENTE C</t>
  </si>
  <si>
    <t>OM EPOXI NA COR VERMELHA,APLICADO PELO SISTEMA ELETROSTATICO</t>
  </si>
  <si>
    <t>.FORNECIMENTO E ASSENTAMENTO</t>
  </si>
  <si>
    <t>15.003.0194-A</t>
  </si>
  <si>
    <t>15.003.0200-0</t>
  </si>
  <si>
    <t>MANGUEIRA "SEAL TUBE" COM CAPA ALMA,DIAMETRO DE 1/2".FORNECI</t>
  </si>
  <si>
    <t>15.003.0200-A</t>
  </si>
  <si>
    <t>15.003.0202-0</t>
  </si>
  <si>
    <t>MANGUEIRA "SEAL TUBE" COM CAPA ALMA,DIAMETRO DE 3/4".FORNECI</t>
  </si>
  <si>
    <t>15.003.0202-A</t>
  </si>
  <si>
    <t>15.003.0204-0</t>
  </si>
  <si>
    <t>MANGUEIRA "SEAL TUBE" COM CAPA ALMA,DIAMETRO DE 1".FORNECIME</t>
  </si>
  <si>
    <t>15.003.0204-A</t>
  </si>
  <si>
    <t>15.003.0206-0</t>
  </si>
  <si>
    <t>MANGUEIRA "SEAL TUBE" COM CAPA ALMA,DIAMETRO DE 1.1/4".FORNE</t>
  </si>
  <si>
    <t>15.003.0206-A</t>
  </si>
  <si>
    <t>15.003.0208-0</t>
  </si>
  <si>
    <t>MANGUEIRA "SEAL TUBE" COM CAPA ALMA,DIAMETRO DE 1.1/2".FORNE</t>
  </si>
  <si>
    <t>15.003.0208-A</t>
  </si>
  <si>
    <t>15.003.0210-0</t>
  </si>
  <si>
    <t>MANGUEIRA "SEAL TUBE" COM CAPA ALMA,DIAMETRO DE 2".FORNECIME</t>
  </si>
  <si>
    <t>15.003.0210-A</t>
  </si>
  <si>
    <t>15.003.0212-0</t>
  </si>
  <si>
    <t>MANGUEIRA "SEAL TUBE" COM CAPA ALMA,DIAMETRO DE 2.1/2".FORNE</t>
  </si>
  <si>
    <t>15.003.0212-A</t>
  </si>
  <si>
    <t>15.003.0214-0</t>
  </si>
  <si>
    <t>MANGUEIRA "SEAL TUBE" COM CAPA ALMA,DIAMETRO DE 3".FORNECIME</t>
  </si>
  <si>
    <t>15.003.0214-A</t>
  </si>
  <si>
    <t>15.003.0216-0</t>
  </si>
  <si>
    <t>MANGUEIRA "SEAL TUBE" COM CAPA ALMA,DIAMETRO DE 4".FORNECIME</t>
  </si>
  <si>
    <t>15.003.0216-A</t>
  </si>
  <si>
    <t>15.003.0350-0</t>
  </si>
  <si>
    <t>SUPORTE COM 2 CHUMBADORES,PARA FIXACAO DE TUBULACOES NO DIAM</t>
  </si>
  <si>
    <t>ETRO INTERNO DE 1/2" ATE 1".FORNECIMENTO E COLOCACAO</t>
  </si>
  <si>
    <t>15.003.0350-A</t>
  </si>
  <si>
    <t>15.003.0351-0</t>
  </si>
  <si>
    <t>SUPORTE DUPLO COM 2 CHUMBADORES,PARA FIXACAO DE 2 TUBULACOES</t>
  </si>
  <si>
    <t xml:space="preserve"> NO DIAMETRO INTERNO DE 1/2" ATE 1".FORNECIMENTO E COLOCACAO</t>
  </si>
  <si>
    <t>15.003.0351-A</t>
  </si>
  <si>
    <t>15.003.0352-0</t>
  </si>
  <si>
    <t>ETRO INTERNO DE 1.1/4" E 1.1/2".FORNECIMENTO E COLOCACAO</t>
  </si>
  <si>
    <t>15.003.0352-A</t>
  </si>
  <si>
    <t>15.003.0353-0</t>
  </si>
  <si>
    <t xml:space="preserve"> NO DIAMETRO INTERNO DE 1.1/4" ATE 1.1/2".FORNECIMENTO E</t>
  </si>
  <si>
    <t>15.003.0353-A</t>
  </si>
  <si>
    <t>15.003.0354-1</t>
  </si>
  <si>
    <t>ETRO INTERNO DE 2".FORNECIMENTO E COLOCACAO</t>
  </si>
  <si>
    <t>15.003.0354-B</t>
  </si>
  <si>
    <t>15.003.0355-0</t>
  </si>
  <si>
    <t xml:space="preserve"> NO DIAMETRO INTERNO DE 2".FORNECIMENTO E COLOCACAO</t>
  </si>
  <si>
    <t>15.003.0355-A</t>
  </si>
  <si>
    <t>15.003.0356-1</t>
  </si>
  <si>
    <t>ETRO INTERNO DE 2.1/2" E 3".FORNECIMENTO E COLOCACAO</t>
  </si>
  <si>
    <t>15.003.0356-B</t>
  </si>
  <si>
    <t>15.003.0357-0</t>
  </si>
  <si>
    <t xml:space="preserve"> NO DIAMETRO INTERNO DE 2.1/2" E 3".FORNECIMENTO E COLOCACAO</t>
  </si>
  <si>
    <t>15.003.0357-A</t>
  </si>
  <si>
    <t>15.003.0358-1</t>
  </si>
  <si>
    <t>ETRO INTERNO DE 4" E 6".FORNECIMENTO E COLOCACAO</t>
  </si>
  <si>
    <t>15.003.0358-B</t>
  </si>
  <si>
    <t>15.003.0359-0</t>
  </si>
  <si>
    <t xml:space="preserve"> NO DIAMETRO INTERNO DE 4" E 6".FORNECIMENTO E COLOCACAO</t>
  </si>
  <si>
    <t>15.003.0359-A</t>
  </si>
  <si>
    <t>15.003.0360-0</t>
  </si>
  <si>
    <t>ASSENTAMENTO DE LAVATORIO(EXCLUSIVE FORNECIMENTO DO APARELHO</t>
  </si>
  <si>
    <t>),INCLUSIVE MATERIAIS NECESSARIOS</t>
  </si>
  <si>
    <t>15.003.0360-A</t>
  </si>
  <si>
    <t>15.003.0361-0</t>
  </si>
  <si>
    <t>RETIRADA E REASSENTAMENTO DE LAVATORIO,INCLUSIVE MATERIAIS N</t>
  </si>
  <si>
    <t>ECESSARIOS</t>
  </si>
  <si>
    <t>15.003.0361-A</t>
  </si>
  <si>
    <t>15.003.0365-0</t>
  </si>
  <si>
    <t>ASSENTAMENTO DE CAIXA DE DESCARGA ELEVADA,EXTERNA(EXCLUSIVE</t>
  </si>
  <si>
    <t>FORNECIMENTO DO APARELHO),INCLUSIVE MATERIAIS NECESSARIOS</t>
  </si>
  <si>
    <t>15.003.0365-A</t>
  </si>
  <si>
    <t>15.003.0370-0</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</si>
  <si>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</si>
  <si>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</si>
  <si>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</si>
  <si>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</si>
  <si>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</si>
  <si>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</si>
  <si>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15.003.0370-A</t>
  </si>
  <si>
    <t>15.003.0371-0</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</si>
  <si>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</si>
  <si>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</si>
  <si>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</si>
  <si>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</si>
  <si>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</si>
  <si>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</si>
  <si>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15.003.0371-A</t>
  </si>
  <si>
    <t>15.003.0372-0</t>
  </si>
  <si>
    <t>PERFURADA,DE TUBULACOES COM DIAMETRO INTERNO VARIAVEL DE 1/2</t>
  </si>
  <si>
    <t>" A 4",FITA DE 19MM DE LARGURA E 0,50M DE COMPRIMENTO(SISTEM</t>
  </si>
  <si>
    <t>A SUSPENSAO LEVE,CARGA DE RUPTURA 40KG).UTILIZACAO:INSTALACO</t>
  </si>
  <si>
    <t>ES APARENTES DE AGUA,ESGOTO E ELETRICIDADE</t>
  </si>
  <si>
    <t>15.003.0372-A</t>
  </si>
  <si>
    <t>15.003.0373-0</t>
  </si>
  <si>
    <t>PERFURADA,DE TUBULACOES COM DIAMETRO INTERNO VARIAVEL DE 2"</t>
  </si>
  <si>
    <t>A 6",FITA DE 25MM DE LARGURA E 0,50M DE COMPRIMENTO,INCLUSIV</t>
  </si>
  <si>
    <t>E SUPORTE "U" E REFORCO DE SUPORTE(SISTEMA DE SUSPENSAO PESA</t>
  </si>
  <si>
    <t>DO,CARGA DE RUPTURA 225KG).UTILIZACAO:INSTALACOES ESPECIAIS</t>
  </si>
  <si>
    <t>15.003.0373-A</t>
  </si>
  <si>
    <t>15.003.0375-0</t>
  </si>
  <si>
    <t>RETIRADA E REASSENTAMENTO DE CHUVEIRO,INCLUSIVE MATERIAIS NE</t>
  </si>
  <si>
    <t>CESSARIOS</t>
  </si>
  <si>
    <t>15.003.0375-A</t>
  </si>
  <si>
    <t>15.003.0377-0</t>
  </si>
  <si>
    <t>RETIRADA E REASSENTAMENTO DE TORNEIRA,INCLUSIVE MATERIAIS NE</t>
  </si>
  <si>
    <t>15.003.0377-A</t>
  </si>
  <si>
    <t>15.003.0379-0</t>
  </si>
  <si>
    <t>ASSENTAMENTO DE TORNEIRA(EXCLUSIVE FORNECIMENTO DO APARELHO)</t>
  </si>
  <si>
    <t>,INCLUSIVE MATERIAIS NECESSARIOS</t>
  </si>
  <si>
    <t>15.003.0379-A</t>
  </si>
  <si>
    <t>15.003.0380-0</t>
  </si>
  <si>
    <t>ASSENTAMENTO DE CHUVEIRO(EXCLUSIVE FORNECIMENTO DO APARELHO)</t>
  </si>
  <si>
    <t>,INCLUSIVE MATERIAIS NECESSARIOS E BRACO CROMADO</t>
  </si>
  <si>
    <t>15.003.0380-A</t>
  </si>
  <si>
    <t>15.003.0381-0</t>
  </si>
  <si>
    <t>ASSENTAMENTO DE CHUVEIRO(EXCLUSIVE FORNECIMENTO DO APARELHO</t>
  </si>
  <si>
    <t>E BRACO),INCLUSIVE MATERIAIS NECESSARIOS</t>
  </si>
  <si>
    <t>15.003.0381-A</t>
  </si>
  <si>
    <t>15.003.0390-0</t>
  </si>
  <si>
    <t>ABRACADEIRA DE FIXACAO,TIPO COPO,ESTAMPADA EM CHAPA DE FERRO</t>
  </si>
  <si>
    <t xml:space="preserve"> ZINCADA,COMPOSTA DE CANOPLA,PARAFUSOS E ABRACADEIRAS PROPRI</t>
  </si>
  <si>
    <t>AMENTE DITA,NO DIAMETRO 1/2".FORNECIMENTO E COLOCACAO</t>
  </si>
  <si>
    <t>15.003.0390-A</t>
  </si>
  <si>
    <t>15.003.0391-0</t>
  </si>
  <si>
    <t>AMENTE DITA,NO DIAMETRO 3/4".FORNECIMENTO E COLOCACAO</t>
  </si>
  <si>
    <t>15.003.0391-A</t>
  </si>
  <si>
    <t>15.003.0392-0</t>
  </si>
  <si>
    <t>AMENTE DITA,NO DIAMETRO 1".FORNECIMENTO E COLOCACAO</t>
  </si>
  <si>
    <t>15.003.0392-A</t>
  </si>
  <si>
    <t>15.003.0393-0</t>
  </si>
  <si>
    <t>AMENTE DITA,NO DIAMETRO 1.1/4".FORNECIMENTO E COLOCACAO</t>
  </si>
  <si>
    <t>15.003.0393-A</t>
  </si>
  <si>
    <t>15.003.0394-0</t>
  </si>
  <si>
    <t>AMENTE DITA,NO DIAMETRO 1.1/2".FORNECIMENTO E COLOCACAO</t>
  </si>
  <si>
    <t>15.003.0394-A</t>
  </si>
  <si>
    <t>15.003.0395-0</t>
  </si>
  <si>
    <t>AMENTE DITA,NO DIAMETRO 2".FORNECIMENTO E COLOCACAO</t>
  </si>
  <si>
    <t>15.003.0395-A</t>
  </si>
  <si>
    <t>15.003.0396-0</t>
  </si>
  <si>
    <t>AMENTE DITA,NO DIAMETRO 2.1/2".FORNECIMENTO E COLOCACAO</t>
  </si>
  <si>
    <t>15.003.0396-A</t>
  </si>
  <si>
    <t>15.003.0397-0</t>
  </si>
  <si>
    <t>AMENTE DITA,NO DIAMETRO 3".FORNECIMENTO E COLOCACAO</t>
  </si>
  <si>
    <t>15.003.0397-A</t>
  </si>
  <si>
    <t>15.003.0398-0</t>
  </si>
  <si>
    <t>AMENTE DITA,NO DIAMETRO 4".FORNECIMENTO E COLOCACAO</t>
  </si>
  <si>
    <t>15.003.0398-A</t>
  </si>
  <si>
    <t>15.003.0400-0</t>
  </si>
  <si>
    <t>RETIRADA E REASSENTAMENTO DE BIDE COM 2 REGISTROS,INCLUSIVE</t>
  </si>
  <si>
    <t>MATERIAIS NECESSARIOS</t>
  </si>
  <si>
    <t>15.003.0400-A</t>
  </si>
  <si>
    <t>15.003.0405-0</t>
  </si>
  <si>
    <t>ASSENTAMENTO DE BACIA SANITARIA (EXCLUSIVE FORNECIMENTO DO A</t>
  </si>
  <si>
    <t>PARELHO),INCLUSIVE MATERIAIS NECESSARIOS</t>
  </si>
  <si>
    <t>15.003.0405-A</t>
  </si>
  <si>
    <t>15.003.0410-0</t>
  </si>
  <si>
    <t>RETIRADA E REASSENTAMENTO DE BACIA SANITARIA,INCLUSIVE MATER</t>
  </si>
  <si>
    <t>IAIS NECESSARIOS</t>
  </si>
  <si>
    <t>15.003.0410-A</t>
  </si>
  <si>
    <t>15.003.0415-0</t>
  </si>
  <si>
    <t>RETIRADA E REASSENTAMENTO DE VALVULA DE DESCARGA</t>
  </si>
  <si>
    <t>15.003.0415-A</t>
  </si>
  <si>
    <t>15.003.0420-0</t>
  </si>
  <si>
    <t>RETIRADA E REASSENTAMENTO DE TUBO VENTILADOR,DE CIMENTO SEM</t>
  </si>
  <si>
    <t>AMIANTO,COM DIAMETRO DE 3"</t>
  </si>
  <si>
    <t>15.003.0420-A</t>
  </si>
  <si>
    <t>15.003.0421-0</t>
  </si>
  <si>
    <t>AMIANTO,COM DIAMETRO DE 4"</t>
  </si>
  <si>
    <t>15.003.0421-A</t>
  </si>
  <si>
    <t>15.003.0500-0</t>
  </si>
  <si>
    <t>CHUVEIRO AUTOMATICO SPRINKLER DE RESPOSTA PADRAO,TIPO LATERA</t>
  </si>
  <si>
    <t>L (SIDEWALL) DN 15MM (1/2"),TEMPERATURA 68ºC (BULBO VERMELHO</t>
  </si>
  <si>
    <t>) E COEFICIENTE DE DESCARGA K80.FORNECIMENTO E COLOCACAO</t>
  </si>
  <si>
    <t>15.003.0500-A</t>
  </si>
  <si>
    <t>15.003.0505-0</t>
  </si>
  <si>
    <t>L (SIDEWALL) DN 15MM (1/2"),TEMPERATURA 79ºC (BULBO AMARELO)</t>
  </si>
  <si>
    <t xml:space="preserve"> E COEFICIENTE DE DESCARGA K80.FORNECIMENTO E COLOCACAO</t>
  </si>
  <si>
    <t>15.003.0505-A</t>
  </si>
  <si>
    <t>15.003.0510-0</t>
  </si>
  <si>
    <t>CHUVEIRO AUTOMATICO SPRINKLER DE RESPOSTA PADRAO,TIPO PENDEN</t>
  </si>
  <si>
    <t>TE,DN 15MM(1/2"),TEMPERATURA 68ºC (BULBO VERMELHO) E COEFICI</t>
  </si>
  <si>
    <t>ENTE DE DESCARGA K80.FORNECIMENTO E COLOCACAO</t>
  </si>
  <si>
    <t>15.003.0510-A</t>
  </si>
  <si>
    <t>15.003.0515-0</t>
  </si>
  <si>
    <t>TE,DN 15MM(1/2"),TEMPERATURA 79ºC (BULBO AMARELO) E COEFICIE</t>
  </si>
  <si>
    <t>NTE DE DESCARGA K80.FORNECIMENTO E COLOCACAO</t>
  </si>
  <si>
    <t>15.003.0515-A</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</si>
  <si>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</si>
  <si>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</si>
  <si>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</si>
  <si>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</si>
  <si>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</si>
  <si>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</si>
  <si>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</si>
  <si>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</si>
  <si>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</si>
  <si>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</si>
  <si>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</si>
  <si>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</si>
  <si>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</si>
  <si>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</si>
  <si>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</si>
  <si>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</si>
  <si>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</si>
  <si>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</si>
  <si>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</si>
  <si>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</si>
  <si>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</si>
  <si>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</si>
  <si>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</si>
  <si>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</si>
  <si>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</si>
  <si>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</si>
  <si>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</si>
  <si>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15.003.0550-0</t>
  </si>
  <si>
    <t>TUBO DE FERRO GALVANIZADO COM DIAMETRO DE 2.1/2",COM COSTURA</t>
  </si>
  <si>
    <t>15.003.0550-A</t>
  </si>
  <si>
    <t>15.003.0552-0</t>
  </si>
  <si>
    <t>TUBO DE FERRO GALVANIZADO COM DIAMETRO DE 3",COM COSTURA,PAR</t>
  </si>
  <si>
    <t>15.003.0552-A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</si>
  <si>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</si>
  <si>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</si>
  <si>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</si>
  <si>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</si>
  <si>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</si>
  <si>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</si>
  <si>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</si>
  <si>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</si>
  <si>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</si>
  <si>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15.003.0600-0</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</si>
  <si>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</si>
  <si>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</si>
  <si>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</si>
  <si>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</si>
  <si>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15.003.0600-A</t>
  </si>
  <si>
    <t>15.003.0650-0</t>
  </si>
  <si>
    <t>RODAPES METALICOS,CALHA DUPLA,PARA INSTALACOES ELETRICAS,TEL</t>
  </si>
  <si>
    <t>EFONICA E DADOS,CONSTRUIDOS EM CHAPA DE ACO PRE GALVANIZADO,</t>
  </si>
  <si>
    <t>INCLUSIVE TODOS OS ACESSORIOS,MONTAGEM,CAIXA PARA 4 TOMADAS</t>
  </si>
  <si>
    <t>DE ELETRICIDADE E LOGICA.FORNECIMENTO E COLOCACAO</t>
  </si>
  <si>
    <t>15.003.0650-A</t>
  </si>
  <si>
    <t>15.004.0010-0</t>
  </si>
  <si>
    <t>ALCA PARA BARRILETE DE DISTRIBUICAO,DO TIPO CONCENTRADO,SOB</t>
  </si>
  <si>
    <t>RESERVATORIO DUPLO,INCLUSIVE RAMAIS PARA EXTRAVASOR E LIMPEZ</t>
  </si>
  <si>
    <t>A COMPREENDENDO:5,50M DE TUBO DE PVC 50MM,REGISTROS E CONEXO</t>
  </si>
  <si>
    <t>ES.FORNECIMENTO E INSTALACAO</t>
  </si>
  <si>
    <t>15.004.0010-A</t>
  </si>
  <si>
    <t>15.004.0011-0</t>
  </si>
  <si>
    <t>A COMPREENDENDO:5,50M DE TUBO DE PVC 60MM,REGISTROS E CONEXO</t>
  </si>
  <si>
    <t>15.004.0011-A</t>
  </si>
  <si>
    <t>15.004.0012-0</t>
  </si>
  <si>
    <t>A COMPREENDENDO:5,50M DE TUBO DE PVC 75MM,REGISTROS E CONEXO</t>
  </si>
  <si>
    <t>15.004.0012-A</t>
  </si>
  <si>
    <t>15.004.0013-0</t>
  </si>
  <si>
    <t>A COMPREENDENDO:5,50M DE TUBO DE PVC 85MM,REGISTROS E CONEXO</t>
  </si>
  <si>
    <t>15.004.0013-A</t>
  </si>
  <si>
    <t>15.004.0014-0</t>
  </si>
  <si>
    <t>A COMPREENDENDO:5,50M DE TUBO DE PVC 110MM,REGISTROS E CONEX</t>
  </si>
  <si>
    <t>OES.FORNECIMENTO E INSTALACAO</t>
  </si>
  <si>
    <t>15.004.0014-A</t>
  </si>
  <si>
    <t>15.004.0023-0</t>
  </si>
  <si>
    <t>COLUNA DE PVC,DE DIAMETRO 25MM,EXCLUSIVE PECAS DE DERIVACAO</t>
  </si>
  <si>
    <t>E RASGO EM ALVENARIA.FORNECIMENTO E ASSENTAMENTO</t>
  </si>
  <si>
    <t>15.004.0023-A</t>
  </si>
  <si>
    <t>15.004.0024-0</t>
  </si>
  <si>
    <t>COLUNA DE PVC,DE DIAMETRO 32MM,EXCLUSIVE PECAS DE DERIVACAO</t>
  </si>
  <si>
    <t>15.004.0024-A</t>
  </si>
  <si>
    <t>15.004.0025-0</t>
  </si>
  <si>
    <t>COLUNA DE PVC,DE DIAMETRO DE 40MM,EXCLUSIVE PECAS DE DERIVAC</t>
  </si>
  <si>
    <t>AO E RASGO EM ALVENARIA.FORNECIMENTO E ASSENTAMENTO</t>
  </si>
  <si>
    <t>15.004.0025-A</t>
  </si>
  <si>
    <t>15.004.0026-0</t>
  </si>
  <si>
    <t>COLUNA DE PVC,DE DIAMETRO DE 50MM,EXCLUSIVE PECAS DE DERIVAC</t>
  </si>
  <si>
    <t>15.004.0026-A</t>
  </si>
  <si>
    <t>15.004.0027-0</t>
  </si>
  <si>
    <t>COLUNA DE PVC,DE DIAMETRO DE 60MM,EXCLUSIVE PECAS DE DERIVAC</t>
  </si>
  <si>
    <t>15.004.0027-A</t>
  </si>
  <si>
    <t>15.004.0028-0</t>
  </si>
  <si>
    <t>COLUNA DE PVC,DE DIAMETRO DE 75MM,EXCLUSIVE PECAS DE DERIVAC</t>
  </si>
  <si>
    <t>15.004.0028-A</t>
  </si>
  <si>
    <t>15.004.0045-0</t>
  </si>
  <si>
    <t>INSTALACAO E ASSENTAMENTO DE CHUVEIRO(EXCLUSIVE FORNECIMENTO</t>
  </si>
  <si>
    <t xml:space="preserve"> DO APARELHO E REGISTRO),COMPREENDENDO:5,00M DE TUBO DE PVC</t>
  </si>
  <si>
    <t>DE 25MM,RALO SECO DE PVC 100MM COM GRELHA,2,00M DE TUBO DE P</t>
  </si>
  <si>
    <t>VC DE 40MM E CONEXOES</t>
  </si>
  <si>
    <t>15.004.0045-A</t>
  </si>
  <si>
    <t>15.004.0046-0</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</si>
  <si>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</si>
  <si>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</si>
  <si>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</si>
  <si>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</si>
  <si>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</si>
  <si>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15.004.0046-A</t>
  </si>
  <si>
    <t>15.004.0050-0</t>
  </si>
  <si>
    <t>INSTALACAO E ASSENTAMENTO DE MICTORIO(EXCLUSIVE FORNECIMENTO</t>
  </si>
  <si>
    <t xml:space="preserve"> DO APARELHO),COMPREENDENDO:3,00M DE TUBO DE PVC DE 25MM,1,5</t>
  </si>
  <si>
    <t>0M DE TUBOS DE PVC DE 40MM E 50MM,CADA,CONEXOES E RALO SIFON</t>
  </si>
  <si>
    <t>ADO DE PVC COM 100X100X50MM COM TAMPA CEGA</t>
  </si>
  <si>
    <t>15.004.0050-A</t>
  </si>
  <si>
    <t>15.004.0051-0</t>
  </si>
  <si>
    <t xml:space="preserve"> DO APARELHO E RALO SIFONADO),COMPREENDENDO:3,00M DE TUBO DE</t>
  </si>
  <si>
    <t xml:space="preserve"> PVC DE 25MM,1,50M DE TUBOS DE PVC DE 40MM E 50MM,CADA,E CON</t>
  </si>
  <si>
    <t>EXOES,EXCLUSIVE RALO SINFONADO</t>
  </si>
  <si>
    <t>15.004.0051-A</t>
  </si>
  <si>
    <t>15.004.0053-0</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</si>
  <si>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</si>
  <si>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</si>
  <si>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</si>
  <si>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</si>
  <si>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</si>
  <si>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15.004.0053-A</t>
  </si>
  <si>
    <t>15.004.0055-0</t>
  </si>
  <si>
    <t>INSTALACAO E ASSENTAMENTO DE BANHEIRA(EXCLUSIVE FORNECIMENTO</t>
  </si>
  <si>
    <t xml:space="preserve"> DO APARELHO),COMPREENDENDO:3,00M DE TUBO PVC DE 25MM,3,00M</t>
  </si>
  <si>
    <t>DE TUBO DE PVC DE 40MM E CONEXOES</t>
  </si>
  <si>
    <t>15.004.0055-A</t>
  </si>
  <si>
    <t>15.004.0058-0</t>
  </si>
  <si>
    <t>INSTALACAO E ASSENTAMENTO DE BIDE(EXCLUSIVE FORNECIMENTO DO</t>
  </si>
  <si>
    <t>APARELHO),COMPREENDENDO:3,00M DE TUBO PVC DE 25MM,2,00M DE T</t>
  </si>
  <si>
    <t>UBO DE PVC DE 40MM E CONEXOES</t>
  </si>
  <si>
    <t>15.004.0058-A</t>
  </si>
  <si>
    <t>15.004.0059-0</t>
  </si>
  <si>
    <t>INSTALACAO E ASSENTAMENTO DE DUCHINHA MANUAL PARA BANHEIRO(E</t>
  </si>
  <si>
    <t>XCLUSIVE FORNECIMENTO DO APARELHO),COMPREENDENDO:3,00M DE TU</t>
  </si>
  <si>
    <t>BO DE PVC DE 25MM E CONEXOES</t>
  </si>
  <si>
    <t>15.004.0059-A</t>
  </si>
  <si>
    <t>15.004.0060-1</t>
  </si>
  <si>
    <t>INSTALACAO E ASSENTAMENTO DE PIA COM 1 CUBA(EXCLUSIVE FORNEC</t>
  </si>
  <si>
    <t>IMENTO DO APARELHO),COMPREENDENDO:3,00M DE TUBO DE PVC DE 25</t>
  </si>
  <si>
    <t>MM,3,00M DE TUBO DE PVC DE 50MM,RABICHO E CONEXOES</t>
  </si>
  <si>
    <t>15.004.0060-B</t>
  </si>
  <si>
    <t>15.004.0061-0</t>
  </si>
  <si>
    <t>INSTALACAO E ASSENTAMENTO DE PIA COM 2 CUBAS(EXCLUSIVE FORNE</t>
  </si>
  <si>
    <t>CIMENTO DO APARELHO),COMPREENDENDO:3,00M DE TUBO DE PVC DE 2</t>
  </si>
  <si>
    <t>5MM,3,00M DE TUBO DE PVC DE 50MM, RABICHO E CONEXOES</t>
  </si>
  <si>
    <t>15.004.0061-A</t>
  </si>
  <si>
    <t>15.004.0062-0</t>
  </si>
  <si>
    <t>INSTALACAO E ASSENTAMENTO DE PIA COM CUBA DUPLA(EXCLUSIVE FO</t>
  </si>
  <si>
    <t>RNECIMENTO DO APARELHO),COMPREENDENDO:3,00M DE TUBO DE PVC 2</t>
  </si>
  <si>
    <t>5MM,3,00M DE TUBO DE PVC DE 50MM,RABICHO E CONEXOES</t>
  </si>
  <si>
    <t>15.004.0062-A</t>
  </si>
  <si>
    <t>15.004.0063-0</t>
  </si>
  <si>
    <t>INSTALACAO E ASSENTAMENTO DE LAVATORIO DE UMA TORNEIRA(EXCLU</t>
  </si>
  <si>
    <t>SIVE FORNECIMENTO DO APARELHO),COMPREENDENDO:3,00M DE TUBO D</t>
  </si>
  <si>
    <t>E PVC DE 25MM,2,00M DE TUBO DE PVC DE 40MM E CONEXOES</t>
  </si>
  <si>
    <t>15.004.0063-A</t>
  </si>
  <si>
    <t>15.004.0064-0</t>
  </si>
  <si>
    <t>INSTALACAO E ASSENTAMENTO DE LAVATORIO DE 2 TORNEIRAS(EXCLUS</t>
  </si>
  <si>
    <t>IVE FORNECIMENTO DO APARELHO),COMPREENDENDO:3,00M DE TUBO DE</t>
  </si>
  <si>
    <t xml:space="preserve"> PVC DE 25MM,2,00M DE TUBO DE PVC DE 40MM E CONEXOES</t>
  </si>
  <si>
    <t>15.004.0064-A</t>
  </si>
  <si>
    <t>15.004.0065-0</t>
  </si>
  <si>
    <t>INSTALACAO E ASSENTAMENTO DE FILTRO RESIDENCIAL(EXCLUSIVE FO</t>
  </si>
  <si>
    <t>RNECIMENTO DO APARELHO),COMPREENDENDO:2,00M DE TUBO DE PVC D</t>
  </si>
  <si>
    <t>E 25MM E CONEXOES</t>
  </si>
  <si>
    <t>15.004.0065-A</t>
  </si>
  <si>
    <t>15.004.0067-0</t>
  </si>
  <si>
    <t>INSTALACAO E ASSENTAMENTO DE FILTRO INDUSTRIAL(EXCLUSIVE FOR</t>
  </si>
  <si>
    <t>NECIMENTO DO APARELHO),COMPREENDENDO:3,00M DE TUBO DE PVC SO</t>
  </si>
  <si>
    <t>LDAVEL DE 32MM E CONEXOES</t>
  </si>
  <si>
    <t>15.004.0067-A</t>
  </si>
  <si>
    <t>15.004.0070-0</t>
  </si>
  <si>
    <t>INSTALACAO E ASSENTAMENTO DE TANQUE DE SERVICO (EXCLUSIVE FO</t>
  </si>
  <si>
    <t>RNECIMENTO DO APARELHO),COMPREENDENDO:3,00M DE TUBO DE PVC D</t>
  </si>
  <si>
    <t>E 25MM,3,00M DE TUBO DE PVC DE 50MM E CONEXOES</t>
  </si>
  <si>
    <t>15.004.0070-A</t>
  </si>
  <si>
    <t>15.004.0074-0</t>
  </si>
  <si>
    <t>INSTALACAO E ASSENTAMENTO DE BACIA TURCA(EXCLUSIVE FORNECIME</t>
  </si>
  <si>
    <t>NTO DO APARELHO E DA VALVULA DE DESCARGA),COMPREENDENDO:3,00</t>
  </si>
  <si>
    <t>M DE TUBO DE PVC DE 50MM,2,00M DE TUBO DE PVC DE 100MM,CONEX</t>
  </si>
  <si>
    <t>OES E MONTAGEM</t>
  </si>
  <si>
    <t>15.004.0074-A</t>
  </si>
  <si>
    <t>15.004.0075-0</t>
  </si>
  <si>
    <t>INSTALACAO E ASSENTAMENTO DE CAIXA DE DESCARGA ELEVADA (EXCL</t>
  </si>
  <si>
    <t>USIVE FORNECIMENTO DA CAIXA),COMPREENDENDO:2,00M DE TUBO DE</t>
  </si>
  <si>
    <t>PVC DE 25MM,CONEXOES E MONTAGEM</t>
  </si>
  <si>
    <t>15.004.0075-A</t>
  </si>
  <si>
    <t>15.004.0076-0</t>
  </si>
  <si>
    <t>REPARO DE VALVULA DE DESCARGA.FORNECIMENTO E SUBSTITUICAO</t>
  </si>
  <si>
    <t>15.004.0076-A</t>
  </si>
  <si>
    <t>15.004.0080-0</t>
  </si>
  <si>
    <t>INSTALACAO E ASSENTAMENTO DE CAIXA DE DESCARGA DE EMBUTIR(EX</t>
  </si>
  <si>
    <t>CLUSIVE FORNECIMENTO DA CAIXA),COMPREENDENDO:2,00M DE TUBO D</t>
  </si>
  <si>
    <t>E PVC DE 25MM,0,80M DE TUBO DE PVC DE 40MM,CONEXOES E MONTAG</t>
  </si>
  <si>
    <t>EM</t>
  </si>
  <si>
    <t>15.004.0080-A</t>
  </si>
  <si>
    <t>15.004.0085-0</t>
  </si>
  <si>
    <t>INSTALACAO E ASSENTAMENTO DE VALVULA DE DESCARGA(EXCLUSIVE F</t>
  </si>
  <si>
    <t>ORNECIMENTO DA VALVULA),COMPREENDENDO:3,00M DE TUBO DE PVC D</t>
  </si>
  <si>
    <t>E 50MM,CONEXOES E MONTAGEM</t>
  </si>
  <si>
    <t>15.004.0085-A</t>
  </si>
  <si>
    <t>15.004.0086-0</t>
  </si>
  <si>
    <t>REPARO EM CAIXA DE DESCARGA ELEVADA.FORNECIMENTO E SUBSTITUI</t>
  </si>
  <si>
    <t>15.004.0086-A</t>
  </si>
  <si>
    <t>15.004.0090-0</t>
  </si>
  <si>
    <t>INSTALACAO E COLOCACAO DE TORNEIRA PARA JARDIM OU DE LAVAGEM</t>
  </si>
  <si>
    <t>(EXCLUSIVE FORNECIMENTO DA TORNEIRA),COMPREENDENDO: 2,00M DE</t>
  </si>
  <si>
    <t xml:space="preserve"> TUBO DE PVC DE 20MM E CONEXOES</t>
  </si>
  <si>
    <t>15.004.0090-A</t>
  </si>
  <si>
    <t>15.004.0102-1</t>
  </si>
  <si>
    <t>INSTALACAO E ASSENTAMENTO DE BACIA SANITARIA INDIVIDUAL E VA</t>
  </si>
  <si>
    <t>LVULA DE DESCARGA (EXCL.ESTES) EM PAVIMENTO ELEVADO,COMPREEN</t>
  </si>
  <si>
    <t>DENDO:INSTALACAO HIDRAULICA COM 2,00M TUBO PVC 50MM,COM CONE</t>
  </si>
  <si>
    <t>XOES ATE A VALVULA E APOS ESTA ATE VASO,LIGACAO DE ESGOTO CO</t>
  </si>
  <si>
    <t>M 3,00M DE TUBO DE PVC DE 100MM AOS TUBOS QUEDA E VENTILACAO</t>
  </si>
  <si>
    <t>,INCLUSIVE CONEXOES,EXCLUSIVE OS TUBOS QUEDA E VENTILACAO</t>
  </si>
  <si>
    <t>15.004.0102-B</t>
  </si>
  <si>
    <t>15.004.0103-0</t>
  </si>
  <si>
    <t>INSTALACAO E ASSENTAMENTO DE BACIA SANITARIA INDIVIDUAL COM</t>
  </si>
  <si>
    <t>CAIXA ACOPLADA (EXCLUSIVE ESTES),PAVIMENTO ELEVADO,COMPREEND</t>
  </si>
  <si>
    <t>O:INSTALACAO HIDRAULICA C/2,00M TUBO DE PVC 25MM,C/CONEXOES,</t>
  </si>
  <si>
    <t>ATE A CAIXA ACOPLADA,LIGACAO DE ESGOTOS COM 3,00M DE TUBO DE</t>
  </si>
  <si>
    <t xml:space="preserve"> PVC DE 100MM AOS TUBOS DE QUEDA E VENTILACAO,INCLUSIVE CONE</t>
  </si>
  <si>
    <t>XOES,EXCLUSIVE OS TUBOS DE QUEDA E VENTILACAO</t>
  </si>
  <si>
    <t>15.004.0103-A</t>
  </si>
  <si>
    <t>15.004.0104-0</t>
  </si>
  <si>
    <t>INSTALACAO E ASSENTAMENTO DE BACIA SANITARIA INDIVIDUAL E CA</t>
  </si>
  <si>
    <t>IXA DE DESCARGA (EXCLUSIVE ESTES) EM PAVIMENTO ELEVADO,COMPR</t>
  </si>
  <si>
    <t>EENDENDO:INSTALACAO HIDRAULICA COM 2,00M DE TUBO DE PVC DE 2</t>
  </si>
  <si>
    <t>5MM,COM CONEXOES,ATE A CAIXA DE DESCARGA,LIGACAO DE ESGOTOS</t>
  </si>
  <si>
    <t>COM 3,00M DE TUBO DE PVC 100MM AOS TUBOS DE QUEDA E VENTILAC</t>
  </si>
  <si>
    <t>AO,INCLUSIVE CONEXOES,EXCLUSIVE TUBOS DE QUEDA E VENTILACAO</t>
  </si>
  <si>
    <t>15.004.0104-A</t>
  </si>
  <si>
    <t>15.004.0105-0</t>
  </si>
  <si>
    <t>LVULA DE DESCARGA (EXCL.ESTES) EM PAVIMENTO TERREO,COMPREEND</t>
  </si>
  <si>
    <t>ENDO:INSTALACAO HIDRAULICA COM 2,00M TUBO PVC 50MM,COM CONEX</t>
  </si>
  <si>
    <t>OES,ATE VALVULA E APOS ESTA ATE O VASO,LIGACAO ESGOTOS COM 3</t>
  </si>
  <si>
    <t>,00M TUBO PVC 100MM A CAIXA DE INSPECAO E TUBO VENTILACAO,IN</t>
  </si>
  <si>
    <t>CLUSIVE CONEXOES,EXCLUSIVE TUBO DE VENTILACAO</t>
  </si>
  <si>
    <t>15.004.0105-A</t>
  </si>
  <si>
    <t>15.004.0108-0</t>
  </si>
  <si>
    <t>IXA DE DESCARGA (EXCLUSIVE ESTES) EM PAVIMENTO TERREO,COMPRE</t>
  </si>
  <si>
    <t>ENDENDO:INSTALACAO HIDRAULICA COM 2,00M DE TUBO DE PVC DE 25</t>
  </si>
  <si>
    <t>MM,COM CONEXOES,ATE A CAIXA DE DESCARGA,LIGACAO DE ESGOTO CO</t>
  </si>
  <si>
    <t>M 3,00M DE TUBO DE PVC DE 100MM A CAIXA INSPECAO E TUBO DE V</t>
  </si>
  <si>
    <t>ENTILACAO,INCLUSIVE CONEXOES,EXCLUSIVE TUBO VENTILACAO</t>
  </si>
  <si>
    <t>15.004.0108-A</t>
  </si>
  <si>
    <t>15.004.0110-0</t>
  </si>
  <si>
    <t>INSTALACAO E ASSENTAMENTO DE BACIA SANITARIA COM CAIXA ACOPL</t>
  </si>
  <si>
    <t>ADA (EXCLUSIVE ESTES) EM PAVIMENTO TERREO,COMPREENDENDO:INST</t>
  </si>
  <si>
    <t>ALACAO HIDRAULICA COM 2,00M DE TUBO DE PVC DE 25MM,COM CONEX</t>
  </si>
  <si>
    <t>OES,ATE A CAIXA,LIGACAO DE ESGOTO COM 3,00M DE TUBO DE PVC D</t>
  </si>
  <si>
    <t>E 100MM A CAIXA DE INSPECAO E TUBO DE VENTILACAO,INCLUSIVE C</t>
  </si>
  <si>
    <t>ONEXOES,EXCLUSIVE O TUBO DE VENTILACAO</t>
  </si>
  <si>
    <t>15.004.0110-A</t>
  </si>
  <si>
    <t>15.004.0125-0</t>
  </si>
  <si>
    <t>INSTALACAO E ASSENTAMENTO DE UMA BACIA SANITARIA E VALVULA D</t>
  </si>
  <si>
    <t>ESCARGA (EXCL.ESTES) EM PAVIMENTO ELEVADO,PARTE DE UM CONJUN</t>
  </si>
  <si>
    <t>TO DOIS OU MAIS VASOS,COMPREENDENDO:INSTALACAO HIDRAULICA C/</t>
  </si>
  <si>
    <t>1,50M TUBO PVC 50MM,C/CONEXOES,ATE VALVULA DESCARGA,LIGACAO</t>
  </si>
  <si>
    <t>ESGOTO C/2,00M TUBO PVC 100MM AOS TUBOS DE QUEDA E VENTILACA</t>
  </si>
  <si>
    <t>O,INCLUSIVE CONEXOES,EXCLUSIVE TUBOS QUEDA E VENTILACAO</t>
  </si>
  <si>
    <t>15.004.0125-A</t>
  </si>
  <si>
    <t>15.004.0126-0</t>
  </si>
  <si>
    <t>INSTALACAO E ASSENTAMENTO DE UMA BACIA SANITARIA COM CAIXA D</t>
  </si>
  <si>
    <t>E DESCARGA(EXCL.ESTES)EM PAVIMENTO ELEVADO,PARTE DE UM CONJ.</t>
  </si>
  <si>
    <t>DE DOIS OU MAIS VASOS,COMPREENDENDO:INST.HIDRAULICA COM 1,50</t>
  </si>
  <si>
    <t>M DE TUBO PVC 25MM,COM CONEXOES,ATE A CAIXA DE DESCARGA,LIGA</t>
  </si>
  <si>
    <t>CAO DE ESGOTO COM 2,00M DE TUBO PVC 100MM,AOS TUBOS DE QUEDA</t>
  </si>
  <si>
    <t xml:space="preserve"> E VENTILACAO,INCL.CONEXOES,EXCL.TUBOS DE QUEDA E VENTILACAO</t>
  </si>
  <si>
    <t>15.004.0126-A</t>
  </si>
  <si>
    <t>15.004.0127-0</t>
  </si>
  <si>
    <t>INSTALACAO E ASSENTAMENTO DE UMA BACIA SANITARIA COM CAIXA A</t>
  </si>
  <si>
    <t>COPLADA (EXCL.ESTES) EM PAVIMENTO ELEVADO,PARTE DE UM CONJ.D</t>
  </si>
  <si>
    <t>E DOIS OU MAIS VASOS,COMPREENDENDO:INST.HIDRAULICA COM 1,50M</t>
  </si>
  <si>
    <t xml:space="preserve"> DE TUBO PVC 25MM,COM CONEXOES,ATE A CAIXA ACOPLADA,LIGACAO</t>
  </si>
  <si>
    <t>DE ESGOTO COM 2,00M DE TUBO PVC 100MM,AOS TUBOS DE QUEDA E V</t>
  </si>
  <si>
    <t>ENTILACAO,INCL.CONEXOES,EXCL.TUBOS DE QUEDA E VENTILACAO</t>
  </si>
  <si>
    <t>15.004.0127-A</t>
  </si>
  <si>
    <t>15.004.0130-0</t>
  </si>
  <si>
    <t>E DESCARGA (EXCL.ESTES)EM PAVIMENTO TERREO,PARTE DE UM CONJU</t>
  </si>
  <si>
    <t>NTO DE DOIS OU MAIS VASOS,COMPREENDENDO:INSTALACAO HIDRAULIC</t>
  </si>
  <si>
    <t>A C/1,50M TUBO PVC 50MM,C/CONEXOES,ATE VALVULA E APOS ESTA A</t>
  </si>
  <si>
    <t>TE O VASO,LIGACAO ESGOTO C/2,00M TUBO PVC 100MM A CAIXA DE I</t>
  </si>
  <si>
    <t>NSPECAO E TUBO VENTILACAO,INCL.CONEXOES,EXCL.TUBO VENTILACAO</t>
  </si>
  <si>
    <t>15.004.0130-A</t>
  </si>
  <si>
    <t>15.004.0131-0</t>
  </si>
  <si>
    <t>INSTALACAO E ASSENTAMENTO DE UMA BACIA SANITARIA E CAIXA DE</t>
  </si>
  <si>
    <t>DESCARGA (EXCL.ESTES) EM PAVIMENTO TERREO,PARTE DE UM CONJUN</t>
  </si>
  <si>
    <t>TO DE DOIS OU MAIS VASOS,COMPREENDENDO:INSTALACAO HIDRAULICA</t>
  </si>
  <si>
    <t xml:space="preserve"> C/1,50M TUBO PVC 25MM,C/CONEXOES,ATE A CAIXA DE DESCARGA,LI</t>
  </si>
  <si>
    <t>GACAO ESGOTO C/2,00M TUBO PVC 100MM A CAIXA INSPECAO E TUBO</t>
  </si>
  <si>
    <t xml:space="preserve"> DE VENTILACAO,INCLUSIVE CONEXOES,EXCLUSIVE TUBO VENTILACAO</t>
  </si>
  <si>
    <t>15.004.0131-A</t>
  </si>
  <si>
    <t>15.004.0133-0</t>
  </si>
  <si>
    <t>INSTALACAO E ASSENTAMENTO DE UMA BACIA SANITARIA E CAIXA ACO</t>
  </si>
  <si>
    <t>PLADA (EXCL.ESTES) EM PAVIMENTO TERREO,PARTE DE UM CONJ.DE D</t>
  </si>
  <si>
    <t>OIS OU MAIS VASOS,COMPREENDENDO:INST.HIDRAULICA COM 1,50M DE</t>
  </si>
  <si>
    <t xml:space="preserve"> TUBO PVC 25MM,COM CONEXOES,ATE A CAIXA ACOPLADA,LIGACAO DE</t>
  </si>
  <si>
    <t>ESGOTO COM 2,00M DE TUBO PVC 100MM A CAIXA DE INSPECAO E TUB</t>
  </si>
  <si>
    <t>O DE VENTILACAO,INCLUSIVE CONEXOES,EXCL.TUBO DE VENTILACAO</t>
  </si>
  <si>
    <t>15.004.0133-A</t>
  </si>
  <si>
    <t>15.004.0150-0</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</si>
  <si>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</si>
  <si>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</si>
  <si>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</si>
  <si>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</si>
  <si>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</si>
  <si>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15.004.0150-A</t>
  </si>
  <si>
    <t>15.004.0151-0</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</si>
  <si>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</si>
  <si>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</si>
  <si>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</si>
  <si>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</si>
  <si>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</si>
  <si>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15.004.0151-A</t>
  </si>
  <si>
    <t>15.004.0160-0</t>
  </si>
  <si>
    <t>INSTALACAO HIDRAULICA E ASSENTAMENTO DE UM CHUVEIRO EM BATER</t>
  </si>
  <si>
    <t>IA(EXCLUSIVE FORNECIMENTO DO APARELHO E REGISTRO),ATE 4 CHUV</t>
  </si>
  <si>
    <t>EIROS,COMPREENDENDO:1,50M DE TUBO DE PVC DE 32MM E 1,00M DE</t>
  </si>
  <si>
    <t>TUBO DE PVC DE 25MM</t>
  </si>
  <si>
    <t>15.004.0160-A</t>
  </si>
  <si>
    <t>15.004.0161-0</t>
  </si>
  <si>
    <t>IA(EXCLUSIVE FORNECIMENTO DO APARELHO E REGISTRO),ATE 8 CHUV</t>
  </si>
  <si>
    <t>EIROS,COMPREENDENDO:1,50M DE TUBO DE PVC SOLDAVEL DE 50MM E</t>
  </si>
  <si>
    <t>1,00M DE TUBO DE PVC DE 25MM</t>
  </si>
  <si>
    <t>15.004.0161-A</t>
  </si>
  <si>
    <t>15.004.0170-0</t>
  </si>
  <si>
    <t>RALO SECO(SIMPLES)DE PVC(100X53)X40MM,COM GRELHA,COMPREENDEN</t>
  </si>
  <si>
    <t>DO:EFLUENTE DE 40MM SOLDAVEL EM PVC,COM 2,00M DE EXTENSAO E</t>
  </si>
  <si>
    <t>LIGACAO AO RALO SIFONADO.FORNECIMENTO E INSTALACAO</t>
  </si>
  <si>
    <t>15.004.0170-A</t>
  </si>
  <si>
    <t>15.004.0175-1</t>
  </si>
  <si>
    <t>RALO SIFONADO DE PVC(150X185)X75MM RIGIDO EM PAVIMENTO ELEVA</t>
  </si>
  <si>
    <t>DO,COM SAIDA DE 75MM SOLDAVEL,GRELHA REDONDA E PORTA-GRELHA,</t>
  </si>
  <si>
    <t>COMPREENDENDO:3,00M DE TUBO DE PVC DE 75MM E SUA LIGACAO AO</t>
  </si>
  <si>
    <t>RAMAL DE QUEDA E VENTILACAO.FORNECIMENTO E INSTALACAO</t>
  </si>
  <si>
    <t>15.004.0175-B</t>
  </si>
  <si>
    <t>15.004.0176-0</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</si>
  <si>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</si>
  <si>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</si>
  <si>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</si>
  <si>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</si>
  <si>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</si>
  <si>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15.004.0176-A</t>
  </si>
  <si>
    <t>15.004.0180-0</t>
  </si>
  <si>
    <t>RALO SIFONADO PVC RIGIDO (150X185)X75MM,EM PAVIMENTO TERREO,</t>
  </si>
  <si>
    <t>COM SAIDA DE 75MM,GRELHA REDONDA E PORTA-GRELHA,COMPREENDEND</t>
  </si>
  <si>
    <t>O:3,00M DE TUBO DE PVC DE 75MM E SUA LIGACAO AO RAMAL DE VEN</t>
  </si>
  <si>
    <t>TILACAO.FORNECIMENTO E INSTALACAO</t>
  </si>
  <si>
    <t>15.004.0180-A</t>
  </si>
  <si>
    <t>15.004.0181-0</t>
  </si>
  <si>
    <t>RALO SIFONADO DE PVC(100X100)X50MM,EM PAVIMENTO TERREO,COM T</t>
  </si>
  <si>
    <t>AMPA CEGA,COM 1 ENTRADA DE 40MM E SAIDA DE 50MM,INCLUSIVE LI</t>
  </si>
  <si>
    <t>GACAO DE 50MM DE PVC ATE A CAIXA DE INSPECAO,CONSIDERANDO A</t>
  </si>
  <si>
    <t>DISTANCIA DO CENTRO DO RALO ATE 2,00M.FORNECIMENTO E INSTALA</t>
  </si>
  <si>
    <t>15.004.0181-A</t>
  </si>
  <si>
    <t>15.004.0190-0</t>
  </si>
  <si>
    <t>LIGACAO A COLUNA DE GORDURA DO ESGOTO DE PIAS EM TUBO DE PVC</t>
  </si>
  <si>
    <t xml:space="preserve"> DE 50MM SOLDAVEL,COM CONEXOES</t>
  </si>
  <si>
    <t>15.004.0190-A</t>
  </si>
  <si>
    <t>15.004.0200-0</t>
  </si>
  <si>
    <t>TUBO DE QUEDA EM PVC DE 150MM,INCLUSIVE "T" SANITARIO.FORNEC</t>
  </si>
  <si>
    <t>IMENTO E ASSENTAMENTO</t>
  </si>
  <si>
    <t>15.004.0200-A</t>
  </si>
  <si>
    <t>15.004.0202-0</t>
  </si>
  <si>
    <t>TUBO DE QUEDA EM PVC DE 100MM,INCLUSIVE "T" SANITARIO.FORNEC</t>
  </si>
  <si>
    <t>15.004.0202-A</t>
  </si>
  <si>
    <t>15.004.0204-0</t>
  </si>
  <si>
    <t>TUBO DE QUEDA EM PVC DE 75MM,INCLUSIVE "T" SANITARIO.FORNECI</t>
  </si>
  <si>
    <t>15.004.0204-A</t>
  </si>
  <si>
    <t>15.004.0210-0</t>
  </si>
  <si>
    <t>TUBO PARA VENTILACAO EM PVC DE 100MM.INCLUSIVE CONEXOES.FORN</t>
  </si>
  <si>
    <t>ECIMENTO E ASSENTAMENTO</t>
  </si>
  <si>
    <t>15.004.0210-A</t>
  </si>
  <si>
    <t>15.004.0212-0</t>
  </si>
  <si>
    <t>TUBO PARA VENTILACAO EM PVC DE 75MM,INCLUSIVE CONEXOES.FORNE</t>
  </si>
  <si>
    <t>CIMENTO E ASSENTAMENTO</t>
  </si>
  <si>
    <t>15.004.0212-A</t>
  </si>
  <si>
    <t>15.004.0220-0</t>
  </si>
  <si>
    <t>TUBO DE QUEDA EM PVC REFORCADO DE 150MM,INCLUSIVE "T" SANITA</t>
  </si>
  <si>
    <t>RIO.FORNECIMENTO E ASSENTAMENTO</t>
  </si>
  <si>
    <t>15.004.0220-A</t>
  </si>
  <si>
    <t>15.004.0222-0</t>
  </si>
  <si>
    <t>TUBO DE QUEDA EM PVC REFORCADO DE 100MM,INCLUSIVE "T" SANITA</t>
  </si>
  <si>
    <t>15.004.0222-A</t>
  </si>
  <si>
    <t>15.004.0224-0</t>
  </si>
  <si>
    <t>TUBO DE QUEDA EM PVC REFORCADO DE 75MM,INCLUSIVE "T" SANITAR</t>
  </si>
  <si>
    <t>IO.FORNECIMENTO E ASSENTAMENTO</t>
  </si>
  <si>
    <t>15.004.0224-A</t>
  </si>
  <si>
    <t>15.004.0250-0</t>
  </si>
  <si>
    <t>APARELHO DE AR CONDICIONADO,TIPO JANELA(EXCLUSIVE O FORNECIM</t>
  </si>
  <si>
    <t>ENTO DO APARELHO),COMPREENDENDO:5 VARAS DE ELETRODUTO PVC DE</t>
  </si>
  <si>
    <t xml:space="preserve"> 3/4",COM LUVAS,40,00M DE FIO 2,5MM2,TOMADA DE EMBUTIR E CAI</t>
  </si>
  <si>
    <t>XA DE EMBUTIR.INSTALACAO E ASSENTAMENTO</t>
  </si>
  <si>
    <t>15.004.0250-A</t>
  </si>
  <si>
    <t>15.004.0251-0</t>
  </si>
  <si>
    <t>ENTO DO APARELHO),COM INSTALACAO APARENTE,COMPREENDENDO:5 VA</t>
  </si>
  <si>
    <t>RAS DE ELETRODUTO PVC DE 3/4",COM LUVAS,40,00M DE FIO 2,5MM2</t>
  </si>
  <si>
    <t>,TOMADA DE SOBREPOR E CAIXA DE SOBREPOR,INCLUSIVE ABRACADEIR</t>
  </si>
  <si>
    <t>AS.INSTALACAO E ASSENTAMENTO</t>
  </si>
  <si>
    <t>15.004.0251-A</t>
  </si>
  <si>
    <t>15.004.0255-0</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</si>
  <si>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</si>
  <si>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</si>
  <si>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</si>
  <si>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</si>
  <si>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</si>
  <si>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</si>
  <si>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15.004.0255-A</t>
  </si>
  <si>
    <t>15.004.0300-0</t>
  </si>
  <si>
    <t>TUBO DE PVC RIGIDO,COM DIAMETRO DE 50MM,PBL,PN 80.FORNECIMEN</t>
  </si>
  <si>
    <t>15.004.0300-A</t>
  </si>
  <si>
    <t>15.004.0305-0</t>
  </si>
  <si>
    <t>ADAPTADOR DE PVC RIGIDO SOLDAVEL,COM BOLSA SOLDAVEL E ROSCA</t>
  </si>
  <si>
    <t>MACHO,DIAMETRO NOMINAL DE 50MM.FORNECIMENTO</t>
  </si>
  <si>
    <t>15.004.0305-A</t>
  </si>
  <si>
    <t>15.004.0310-0</t>
  </si>
  <si>
    <t>CURVA DE 90° DE PVC RIGIDO,SOLDAVEL,DIAMETRO NOMINAL DE 50MM</t>
  </si>
  <si>
    <t xml:space="preserve"> E PRESSAO NOMINAL DE 80.FORNECIMENTO</t>
  </si>
  <si>
    <t>15.004.0310-A</t>
  </si>
  <si>
    <t>15.004.0315-0</t>
  </si>
  <si>
    <t>LUVA EM PVC RIGIDO SOLDAVEL,AZUL,DE 50MM.FORNECIMENTO</t>
  </si>
  <si>
    <t>15.004.0315-A</t>
  </si>
  <si>
    <t>15.004.0320-0</t>
  </si>
  <si>
    <t>TE DE PVC RIGIDO SOLDAVEL,90°,AZUL,COM BOLSAS SOLDAVEIS,DE 5</t>
  </si>
  <si>
    <t>0MM.FORNECIMENTO</t>
  </si>
  <si>
    <t>15.004.0320-A</t>
  </si>
  <si>
    <t>15.004.0325-0</t>
  </si>
  <si>
    <t>ASPERSOR DE IMPACTO,PARA IRRIGACAO TIPO ECO,PARA REGA DE JAR</t>
  </si>
  <si>
    <t>DIM.FORNECIMENTO</t>
  </si>
  <si>
    <t>15.004.0325-A</t>
  </si>
  <si>
    <t>15.004.0330-0</t>
  </si>
  <si>
    <t>ASPERSOR DE IMPACTO,PARA IRRIGACAO,TIPO MAXIREGA.FORNECIMENT</t>
  </si>
  <si>
    <t>15.004.0330-A</t>
  </si>
  <si>
    <t>15.004.0335-0</t>
  </si>
  <si>
    <t>ASPERSOR DE IMPACTO,PARA IRRIGACAO,TIPO MINIREGA.FORNECIMENT</t>
  </si>
  <si>
    <t>15.004.0335-A</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</si>
  <si>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</si>
  <si>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</si>
  <si>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</si>
  <si>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</si>
  <si>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</si>
  <si>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</si>
  <si>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</si>
  <si>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15.004.0600-0</t>
  </si>
  <si>
    <t>GRELHA PARA CALHA DE PISO,EM PVC,MEDINDO 130X500MM.FORNECIME</t>
  </si>
  <si>
    <t>15.004.0600-A</t>
  </si>
  <si>
    <t>15.004.0620-0</t>
  </si>
  <si>
    <t>GRELHA PARA CALHA DE PISO,EM PVC,MEDINDO 200X500MM.FORNECIME</t>
  </si>
  <si>
    <t>15.004.0620-A</t>
  </si>
  <si>
    <t>15.004.0640-0</t>
  </si>
  <si>
    <t>GRELHA PARA CALHA DE PISO,EM PVC,SUPER-REFORCADA,PARA TRAFEG</t>
  </si>
  <si>
    <t>O DE VEICULOS ATE 3T,MEDINDO 200X500MM.FORNECIMENTO E COLOCA</t>
  </si>
  <si>
    <t>15.004.0640-A</t>
  </si>
  <si>
    <t>15.004.0700-0</t>
  </si>
  <si>
    <t>ABRACADEIRA DE PVC OU NYLON,PARA AMARRACAO DE CABOS TELEFONI</t>
  </si>
  <si>
    <t>COS,COM UTILIZACAO DE PREGOS OU PARAFUSOS PARA FIXACAO,DIAME</t>
  </si>
  <si>
    <t>TRO DE 16MM.FORNECIMENTO E COLOCACAO</t>
  </si>
  <si>
    <t>15.004.0700-A</t>
  </si>
  <si>
    <t>15.004.0705-0</t>
  </si>
  <si>
    <t>TRO DE 17,5MM.FORNECIMENTO E COLOCACAO</t>
  </si>
  <si>
    <t>15.004.0705-A</t>
  </si>
  <si>
    <t>15.004.0710-0</t>
  </si>
  <si>
    <t>TRO DE 20,5MM.FORNECIMENTO E COLOCACAO</t>
  </si>
  <si>
    <t>15.004.0710-A</t>
  </si>
  <si>
    <t>15.004.0715-0</t>
  </si>
  <si>
    <t>TRO DE 28,5MM.FORNECIMENTO E COLOCACAO</t>
  </si>
  <si>
    <t>15.004.0715-A</t>
  </si>
  <si>
    <t>15.004.0720-0</t>
  </si>
  <si>
    <t>TRO DE 35MM.FORNECIMENTO E COLOCACAO</t>
  </si>
  <si>
    <t>15.004.0720-A</t>
  </si>
  <si>
    <t>15.005.0010-0</t>
  </si>
  <si>
    <t>INSTALACAO E ASSENTAMENTO DE CHUVEIRO(EXCLUSIVE O FORNECIMEN</t>
  </si>
  <si>
    <t>TO DO APARELHO,REGISTRO E ISOLAMENTO),COMPREENDENDO:5,00M DE</t>
  </si>
  <si>
    <t xml:space="preserve"> TUBO DE COBRE DE 22MM,SOLDAS E CONEXOES</t>
  </si>
  <si>
    <t>15.005.0010-A</t>
  </si>
  <si>
    <t>15.005.0020-0</t>
  </si>
  <si>
    <t>INSTALACAO E ASSENTAMENTO DE BANHEIRA(EXCLUSIVE O FORNECIMEN</t>
  </si>
  <si>
    <t>TO DO APARELHO E ISOLAMENTO),COMPREENDENDO:8,00M DE TUBO DE</t>
  </si>
  <si>
    <t>COBRE DE 22MM,SOLDAS E CONEXOES</t>
  </si>
  <si>
    <t>15.005.0020-A</t>
  </si>
  <si>
    <t>15.005.0030-0</t>
  </si>
  <si>
    <t>XCLUSIVE O FORNECIMENTO DO APARELHO E ISOLAMENTO),COMPREENDE</t>
  </si>
  <si>
    <t>NDO:3,00M DE TUBO DE COBRE DE 22MM,SOLDAS E CONEXOES</t>
  </si>
  <si>
    <t>15.005.0030-A</t>
  </si>
  <si>
    <t>15.005.0040-1</t>
  </si>
  <si>
    <t>INSTALACAO E ASSENTAMENTO DE PIA COM 1 CUBA(EXCLUSIVE O FORN</t>
  </si>
  <si>
    <t>ECIMENTO DO APARELHO E ISOLAMENTO),COMPREENDENDO:6,00M DE TU</t>
  </si>
  <si>
    <t>BO DE COBRE DE 22MM,SOLDAS E CONEXOES</t>
  </si>
  <si>
    <t>15.005.0040-B</t>
  </si>
  <si>
    <t>15.005.0050-0</t>
  </si>
  <si>
    <t>INSTALACAO E ASSENTAMENTO DE PIA COM 2 CUBAS(EXCLUSIVE O FOR</t>
  </si>
  <si>
    <t>NECIMENTO DO APARELHO E ISOLAMENTO),COMPREENDENDO:6,00M DE T</t>
  </si>
  <si>
    <t>UBO DE COBRE DE 22MM,SOLDAS E CONEXOES</t>
  </si>
  <si>
    <t>15.005.0050-A</t>
  </si>
  <si>
    <t>15.005.0060-0</t>
  </si>
  <si>
    <t>INSTALACAO E ASSENTAMENTO DE LAVATORIO DE 1 TORNEIRA (EXCLUS</t>
  </si>
  <si>
    <t>IVE O FORNECIMENTO DO APARELHO E ISOLAMENTO),COMPREENDENDO:</t>
  </si>
  <si>
    <t>4,00M DE TUBO DE COBRE DE 22MM,SOLDAS E CONEXOES</t>
  </si>
  <si>
    <t>15.005.0060-A</t>
  </si>
  <si>
    <t>15.005.0070-0</t>
  </si>
  <si>
    <t>INSTALACAO E ASSENTAMENTO DE TANQUE DE SERVICO(EXCLUSIVE O F</t>
  </si>
  <si>
    <t>ORNECIMENTO DO APARELHO E ISOLAMENTO),COMPREENDENDO:6,00M DE</t>
  </si>
  <si>
    <t>15.005.0070-A</t>
  </si>
  <si>
    <t>15.005.0100-0</t>
  </si>
  <si>
    <t>COLUNA DE COBRE DE 28MM,EXCLUSIVE PECAS DE DERIVACAO E ISOLA</t>
  </si>
  <si>
    <t>15.005.0100-A</t>
  </si>
  <si>
    <t>15.005.0110-0</t>
  </si>
  <si>
    <t>COLUNA DE COBRE DE 35MM,EXCLUSIVE PECAS DE DERIVACAO E ISOLA</t>
  </si>
  <si>
    <t>15.005.0110-A</t>
  </si>
  <si>
    <t>15.005.0120-0</t>
  </si>
  <si>
    <t>COLUNA DE COBRE DE 42MM,EXCLUSIVE PECAS DE DERIVACAO E ISOLA</t>
  </si>
  <si>
    <t>15.005.0120-A</t>
  </si>
  <si>
    <t>15.005.0130-0</t>
  </si>
  <si>
    <t>COLUNA DE COBRE DE 54MM,EXCLUSIVE PECAS DE DERIVACAO E ISOLA</t>
  </si>
  <si>
    <t>15.005.0130-A</t>
  </si>
  <si>
    <t>15.005.0140-0</t>
  </si>
  <si>
    <t>COLUNA DE COBRE DE 66MM,EXCLUSIVE PECAS DE DERIVACAO E ISOLA</t>
  </si>
  <si>
    <t>15.005.0140-A</t>
  </si>
  <si>
    <t>15.005.0215-0</t>
  </si>
  <si>
    <t>ASSENTAMENTO DE AR CONDICIONADO SPLIT DE 9000 A 30000 BTU/H,</t>
  </si>
  <si>
    <t>COM 1 CONDENSADOR E 1 EVAPORADOR,CONFORME ABNT NBR 16655,(VI</t>
  </si>
  <si>
    <t>DE FORNECIMENTO DO APARELHO NA FAMILIA 18.030) INCLUSIVE ACE</t>
  </si>
  <si>
    <t>SSORIOS DE FIXACAO,EXCLUSIVE ALIMENTACAO ELETRICA E INTERLIG</t>
  </si>
  <si>
    <t>ACAO AO CONDENSADOR/EVAPORADOR (VIDE ITEM 15.005.0240)</t>
  </si>
  <si>
    <t>15.005.0215-A</t>
  </si>
  <si>
    <t>15.005.0220-0</t>
  </si>
  <si>
    <t>ASSENTAMENTO DE AR CONDICIONADO SPLIT DE 36000 A 60000 BTU/H</t>
  </si>
  <si>
    <t>,COM 1 CONDENSADOR E 1 EVAPORADOR,CONFORME ABNT NBR 16655,(V</t>
  </si>
  <si>
    <t>IDE FORNECIMENTO DO APARELHO NA FAMILIA 18.030) INCLUSIVE AC</t>
  </si>
  <si>
    <t>ESSORIOS DE FIXACAO,EXCLUSIVE ALIMENTACAO ELETRICA E INTERLI</t>
  </si>
  <si>
    <t>GACAO AO CONDENSADOR/EVAPORADOR (VIDE ITEM 15.005.0245)</t>
  </si>
  <si>
    <t>15.005.0220-A</t>
  </si>
  <si>
    <t>15.005.0225-0</t>
  </si>
  <si>
    <t>ASSENTAMENTO DE AR CONDICIONADO SPLIT DE 18000 E 24000 BTU/H</t>
  </si>
  <si>
    <t>,COM 1 CONDENSADOR E 2 EVAPORADORES,CONFORME ABNT NBR 16655,</t>
  </si>
  <si>
    <t>(VIDE FORNECIMENTO DO APARELHO NA FAMILIA 18.030)INCLUSIVE A</t>
  </si>
  <si>
    <t>CESSORIOS DE FIXACAO,EXCLUSIVE ALIMENTACAO ELETRICA E INTERL</t>
  </si>
  <si>
    <t>IGACAO AO CONDENSADOR/EVAPORADOR (VIDE ITEM 15.005.0240)</t>
  </si>
  <si>
    <t>15.005.0225-A</t>
  </si>
  <si>
    <t>15.005.0240-0</t>
  </si>
  <si>
    <t>TUBULACAO EM COBRE PARA INTERLIGACAO DE SPLIT AO CONDENSADOR</t>
  </si>
  <si>
    <t>/EVAPORADOR,CONFORME ABNT NBR 16655,INCLUSIVE ISOLAMENTO TER</t>
  </si>
  <si>
    <t>MICO,ALIMENTACAO ELETRICA,CONEXOES E FIXACAO,PARA APARELHOS</t>
  </si>
  <si>
    <t>DE 9000 A 30000 BTU/H.FORNECIMENTO E INSTALACAO</t>
  </si>
  <si>
    <t>15.005.0240-A</t>
  </si>
  <si>
    <t>15.005.0245-0</t>
  </si>
  <si>
    <t xml:space="preserve"> DE 36000 A 60000 BTU/H.FORNECIMENTO E INSTALACAO</t>
  </si>
  <si>
    <t>15.005.0245-A</t>
  </si>
  <si>
    <t>15.005.0253-0</t>
  </si>
  <si>
    <t>DUTO PARA CONDICIONAMENTO DE AR,CHAVETADO EM CHAPA DE ACO GA</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</si>
  <si>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</si>
  <si>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</si>
  <si>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</si>
  <si>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</si>
  <si>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15.005.0253-A</t>
  </si>
  <si>
    <t>15.005.0275-0</t>
  </si>
  <si>
    <t>DUTO PARA EXAUSTAO DE COCCAO DE FOGOES,SOLDADO EM CHAPA PRET</t>
  </si>
  <si>
    <t>A,CONFORME ABNT NBR 14518,PINTADOS COM TINTA RESISTENTE AO C</t>
  </si>
  <si>
    <t>ALOR,INCLUSIVE SUPORTES PINTADOS,LONAS E DEMAIS ITENS NECESS</t>
  </si>
  <si>
    <t>ARIOS.FORNECIMENTO E COLOCACAO</t>
  </si>
  <si>
    <t>15.005.0275-A</t>
  </si>
  <si>
    <t>15.005.0278-0</t>
  </si>
  <si>
    <t>DUTO PARA EXAUSTAO DE AR DE CALDEIROES/FORNOS,CHAVETADO EM C</t>
  </si>
  <si>
    <t>HAPA DE ACO GALVANIZADO,NAS DIVERSAS BITOLAS,CONFORME ABNT N</t>
  </si>
  <si>
    <t>BR 14518,INCLUSIVE SUPORTES PINTADOS,LONAS E DEMAIS ITENS NE</t>
  </si>
  <si>
    <t>CESSARIOS.FORNECIMENTO E COLOCACAO</t>
  </si>
  <si>
    <t>15.005.0278-A</t>
  </si>
  <si>
    <t>15.005.0280-0</t>
  </si>
  <si>
    <t>DUTO PARA EXAUSTAO DE AR/VENTILACAO,CHAVETADO EM CHAPA DE AC</t>
  </si>
  <si>
    <t>O GALVANIZADO,NAS DIVERSAS BITOLAS,CONFORME ABNT NBR 16401,I</t>
  </si>
  <si>
    <t>NCLUSIVE SUPORTES PINTADOS,GRELHAS,DIFUSORES EM ALUMINIO EXT</t>
  </si>
  <si>
    <t>RUDADO E DEMAIS ITENS NECESSARIOS.FORNECIMENTO E COLOCACAO</t>
  </si>
  <si>
    <t>15.005.0280-A</t>
  </si>
  <si>
    <t>15.006.0010-0</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</si>
  <si>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</si>
  <si>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</si>
  <si>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</si>
  <si>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</si>
  <si>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</si>
  <si>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15.006.0010-A</t>
  </si>
  <si>
    <t>15.006.0012-0</t>
  </si>
  <si>
    <t>CAIXA DE INCENDIO EXTERNA,PADRAO CBERJ,DE ACO,MEDINDO 70X50X</t>
  </si>
  <si>
    <t>15.006.0012-A</t>
  </si>
  <si>
    <t>15.006.0015-0</t>
  </si>
  <si>
    <t>UM LANCE DE 15,00M DE MANGUEIRA DE FIBRA DE POLIESTER PURA,T</t>
  </si>
  <si>
    <t>IPO 2,REVESTIDA INTERNAMENTE COM BORRACHA VULCANIZADA NO DIA</t>
  </si>
  <si>
    <t>METRO DE 1.1/2".FORNECIMENTO E COLOCACAO</t>
  </si>
  <si>
    <t>15.006.0015-A</t>
  </si>
  <si>
    <t>15.006.0016-0</t>
  </si>
  <si>
    <t>DOIS LANCES DE 15,00M DE MANGUEIRA DE FIBRA DE POLIESTER PUR</t>
  </si>
  <si>
    <t>A,TIPO 2,REVESTIDA INTERNAMENTE COM BORRACHA VULCANIZADA NO</t>
  </si>
  <si>
    <t>DIAMETRO DE 1.1/2".FORNECIMENTO E COLOCACAO</t>
  </si>
  <si>
    <t>15.006.0016-A</t>
  </si>
  <si>
    <t>15.006.0035-0</t>
  </si>
  <si>
    <t>HIDRANTE DE COLUNA COMPLETO,PARA LINHA DE 100MM,INCLUSIVE PE</t>
  </si>
  <si>
    <t>CAS COMPLEMENTARES ATE O INICIO DA TUBULACAO HORIZONTAL E FO</t>
  </si>
  <si>
    <t>RNECIMENTO DO MATERIAL PARA REJUNTAMENTO.FORNECIMENTO E ASSE</t>
  </si>
  <si>
    <t>NTAMENTO</t>
  </si>
  <si>
    <t>15.006.0035-A</t>
  </si>
  <si>
    <t>15.006.0040-0</t>
  </si>
  <si>
    <t>HIDRANTE SUBTERRANEO COMPLETO,EXCLUSIVE ESTE,CONSIDERANDO PE</t>
  </si>
  <si>
    <t>RNECIMENTO DO MATERIAL DE REJUNTAMENTO.ASSENTAMENTO</t>
  </si>
  <si>
    <t>15.006.0040-A</t>
  </si>
  <si>
    <t>15.006.0045-0</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</si>
  <si>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</si>
  <si>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</si>
  <si>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</si>
  <si>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</si>
  <si>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</si>
  <si>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15.006.0045-A</t>
  </si>
  <si>
    <t>15.007.0204-0</t>
  </si>
  <si>
    <t>HASTE PARA ATERRAMENTO,DE COBRE DE 3/4" (19MM),COM 3,00M DE</t>
  </si>
  <si>
    <t>COMPRIMENTO.FORNECIMENTO E COLOCACAO</t>
  </si>
  <si>
    <t>15.007.0204-A</t>
  </si>
  <si>
    <t>15.007.0206-0</t>
  </si>
  <si>
    <t>HASTE PARA ATERRAMENTO,DE COBRE DE 3/4" (19MM),COM 2,40M DE</t>
  </si>
  <si>
    <t>15.007.0206-A</t>
  </si>
  <si>
    <t>15.007.0208-0</t>
  </si>
  <si>
    <t>HASTE PARA ATERRAMENTO,DE COBRE DE 5/8"(16MM),COM 3,00M DE C</t>
  </si>
  <si>
    <t>OMPRIMENTO.FORNECIMENTO E COLOCACAO</t>
  </si>
  <si>
    <t>15.007.0208-A</t>
  </si>
  <si>
    <t>15.007.0209-0</t>
  </si>
  <si>
    <t>HASTE PARA ATERRAMENTO,DE COBRE DE 5/8"(16MM),COM 2,40M DE C</t>
  </si>
  <si>
    <t>15.007.0209-A</t>
  </si>
  <si>
    <t>15.007.0210-0</t>
  </si>
  <si>
    <t>PARA-RAIO DE TELHADO,TIPO FRANKLIN,EM LATAO CROMADO,H=37,5CM</t>
  </si>
  <si>
    <t>,COMPREENDENDO:30,00M DE CORDOALHA DE COBRE 16MM2,HASTE DE T</t>
  </si>
  <si>
    <t>ERRA E DEMAIS MATERIAIS NECESSARIOS.FORNECIMENTO E COLOCACAO</t>
  </si>
  <si>
    <t>15.007.0210-A</t>
  </si>
  <si>
    <t>15.007.0214-0</t>
  </si>
  <si>
    <t>SUPORTE PARA FIXACAO DE CABO PARA PARA-RAIO,COM 20CM DE COMP</t>
  </si>
  <si>
    <t>RIMENTO,COM ISOLADOR.FORNECIMENTO E COLOCACAO</t>
  </si>
  <si>
    <t>15.007.0214-A</t>
  </si>
  <si>
    <t>15.007.0216-0</t>
  </si>
  <si>
    <t>TERMINAL AEREO PARA PARA-RAIO(CAPTOR 1 PONTA)EM LATAO MACICO</t>
  </si>
  <si>
    <t>,3/8"X600MM,FIXACAO COM ROSCA MECANICA E ABRACADEIRA,INCLUSI</t>
  </si>
  <si>
    <t>VE CAPTOR.FORNECIMENTO E COLOCACAO</t>
  </si>
  <si>
    <t>15.007.0216-A</t>
  </si>
  <si>
    <t>15.007.0218-0</t>
  </si>
  <si>
    <t>PRESILHA EM LATAO COM FURO DE 7MM.FORNECIMENTO E COLOCACAO</t>
  </si>
  <si>
    <t>15.007.0218-A</t>
  </si>
  <si>
    <t>15.007.0250-0</t>
  </si>
  <si>
    <t>DISJUNTOR TRIFASICO A PEQUENO VOLUME DE OLEO,ACIONAMENTO MAN</t>
  </si>
  <si>
    <t>UAL,17,5KV-350MVA,COM RELES PRIMARIOS.FORNECIMENTO E COLOCAC</t>
  </si>
  <si>
    <t>15.007.0250-A</t>
  </si>
  <si>
    <t>15.007.0280-0</t>
  </si>
  <si>
    <t>SECCIONADOR TRIPOLAR,ACIONAMENTO SIMULTANEO,COMANDO POR VARA</t>
  </si>
  <si>
    <t xml:space="preserve"> DE MANOBRA,15KV-400A.FORNECIMENTO E COLOCACAO</t>
  </si>
  <si>
    <t>15.007.0280-A</t>
  </si>
  <si>
    <t>15.007.0285-0</t>
  </si>
  <si>
    <t>SECCIONADOR TRIPOLAR,ACIONAMENTO SIMULTANEO,COMANDO POR PUNH</t>
  </si>
  <si>
    <t>O DE MANOBRA,15KV-400A.FORNECIMENTO E COLOCACAO</t>
  </si>
  <si>
    <t>15.007.0285-A</t>
  </si>
  <si>
    <t>15.007.0290-0</t>
  </si>
  <si>
    <t>SECCIONADOR TRIPOLAR COM FUSIVEIS,ACIONAMENTO SIMULTANEO,COM</t>
  </si>
  <si>
    <t>ANDO POR VARA DE MANOBRA,15KV-400A.FORNECIMENTO E COLOCACAO</t>
  </si>
  <si>
    <t>15.007.0290-A</t>
  </si>
  <si>
    <t>15.007.0295-0</t>
  </si>
  <si>
    <t>ANDO POR PUNHO DE MANOBRA,15KV-400A.FORNECIMENTO E COLOCACAO</t>
  </si>
  <si>
    <t>15.007.0295-A</t>
  </si>
  <si>
    <t>15.007.0334-0</t>
  </si>
  <si>
    <t>VARA DE MANOBRA EM FENOLITE,COM PONTEIRA DE DURALUMINIO TEST</t>
  </si>
  <si>
    <t>ADA EM 15KV,COM 3,00M DE COMPRIMENTO.FORNECIMENTO</t>
  </si>
  <si>
    <t>15.007.0334-A</t>
  </si>
  <si>
    <t>15.007.0338-0</t>
  </si>
  <si>
    <t>MUFLA TERMINAL,INTERNA OU EXTERNA,PARA CABO SINGELO DE 15KV.</t>
  </si>
  <si>
    <t>15.007.0338-A</t>
  </si>
  <si>
    <t>15.007.0340-0</t>
  </si>
  <si>
    <t>VERGALHAO DE COBRE DE 3/8".FORNECIMENTO E COLOCACAO</t>
  </si>
  <si>
    <t>15.007.0340-A</t>
  </si>
  <si>
    <t>15.007.0345-0</t>
  </si>
  <si>
    <t>ISOLADOR DE PINO,TIPO HI-TOP,CILINDRICO CLASSE 15KV.FORNECIM</t>
  </si>
  <si>
    <t>15.007.0345-A</t>
  </si>
  <si>
    <t>15.007.0347-0</t>
  </si>
  <si>
    <t>ISOLADOR DE SUSPENSAO(DISCO),TIPO CAVILHA CLASSE 15KV.FORNEC</t>
  </si>
  <si>
    <t>15.007.0347-A</t>
  </si>
  <si>
    <t>15.007.0350-0</t>
  </si>
  <si>
    <t>INTERTRAVAMENTO MECANICO (DISJUNTOR X CHAVES FACA),COM FECHA</t>
  </si>
  <si>
    <t>DURAS.FORNECIMENTO E COLOCACAO</t>
  </si>
  <si>
    <t>15.007.0350-A</t>
  </si>
  <si>
    <t>15.007.0351-0</t>
  </si>
  <si>
    <t>PARA-RAIO,TIPO VALVULA,PARA 15KV/5KA.FORNECIMENTO E INSTALAC</t>
  </si>
  <si>
    <t>15.007.0351-A</t>
  </si>
  <si>
    <t>15.007.0357-0</t>
  </si>
  <si>
    <t>CHAVE FUSIVEL,UNIPOLAR,COMANDO POR VARA DE MANOBRA,15KV-100A</t>
  </si>
  <si>
    <t>15.007.0357-A</t>
  </si>
  <si>
    <t>15.007.0359-0</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</si>
  <si>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</si>
  <si>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</si>
  <si>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</si>
  <si>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</si>
  <si>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</si>
  <si>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15.007.0359-A</t>
  </si>
  <si>
    <t>15.007.0400-0</t>
  </si>
  <si>
    <t>QUADRO DE DISTRIBUICAO DE ENERGIA PARA DISJUNTORES TERMO-MAG</t>
  </si>
  <si>
    <t>NETICOS UNIPOLARES,DE SOBREPOR,COM PORTA E BARRAMENTOS DE FA</t>
  </si>
  <si>
    <t>SE,NEUTRO E TERRA,PARA INSTALACAO DE ATE 4 DISJUNTORES SEM</t>
  </si>
  <si>
    <t>DISPOSITIVO PARA CHAVE GERAL.FORNECIMENTO E COLOCACAO</t>
  </si>
  <si>
    <t>15.007.0400-A</t>
  </si>
  <si>
    <t>15.007.0405-0</t>
  </si>
  <si>
    <t>SE,NEUTRO E TERRA,PARA INSTALACAO DE ATE 8 DISJUNTORES SEM D</t>
  </si>
  <si>
    <t>ISPOSITIVO PARA CHAVE GERAL.FORNECIMENTO E COLOCACAO</t>
  </si>
  <si>
    <t>15.007.0405-A</t>
  </si>
  <si>
    <t>15.007.0410-0</t>
  </si>
  <si>
    <t>SE,NEUTRO E TERRA,PARA INSTALACAO DE ATE 12 DISJUNTORES SEM</t>
  </si>
  <si>
    <t>15.007.0410-A</t>
  </si>
  <si>
    <t>15.007.0415-0</t>
  </si>
  <si>
    <t>QUADRO DE DISTRIBUICAO DE ENERGIA,100A,PARA DISJUNTORES TERM</t>
  </si>
  <si>
    <t>O-MAGNETICOS UNIPOLARES,DE SOBREPOR,COM PORTA E BARRAMENTOS</t>
  </si>
  <si>
    <t>DE FASE,NEUTRO E TERRA,TRIFASICO,PARA INSTALACAO DE ATE 18 D</t>
  </si>
  <si>
    <t>ISJUNTORES COM DISPOSITIVO PARA CHAVE GERAL.FORNECIMENTO E C</t>
  </si>
  <si>
    <t>15.007.0415-A</t>
  </si>
  <si>
    <t>15.007.0420-0</t>
  </si>
  <si>
    <t>DE FASE,NEUTRO E TERRA,TRIFASICO,PARA INSTALACAO DE ATE 24 D</t>
  </si>
  <si>
    <t>15.007.0420-A</t>
  </si>
  <si>
    <t>15.007.0425-0</t>
  </si>
  <si>
    <t>DE FASE,NEUTRO E TERRA,TRIFASICO,PARA INSTALACAO DE ATE 32 D</t>
  </si>
  <si>
    <t>15.007.0425-A</t>
  </si>
  <si>
    <t>15.007.0430-0</t>
  </si>
  <si>
    <t>DE FASE,NEUTRO E TERRA,TRIFASICO,PARA INSTALACAO DE ATE 40 D</t>
  </si>
  <si>
    <t>15.007.0430-A</t>
  </si>
  <si>
    <t>15.007.0435-0</t>
  </si>
  <si>
    <t>QUADRO DE DISTRIBUICAO DE ENERGIA,150A,PARA DISJUNTORES TERM</t>
  </si>
  <si>
    <t>DE FASE,NEUTRO E TERRA,TRIFASICO,PARA INSTALACAO DE ATE 50 D</t>
  </si>
  <si>
    <t>15.007.0435-A</t>
  </si>
  <si>
    <t>15.007.0440-0</t>
  </si>
  <si>
    <t>DE FASE,NEUTRO E TERRA,TRIFASICO,PARA INSTALACAO DE ATE 72 D</t>
  </si>
  <si>
    <t>15.007.0440-A</t>
  </si>
  <si>
    <t>15.007.0495-0</t>
  </si>
  <si>
    <t>NETICOS UNIPOLARES,DE EMBUTIR,COM PORTA E BARRAMENTOS DE FAS</t>
  </si>
  <si>
    <t>E,NEUTRO E TERRA,PARA INSTALACAO DE ATE 4 DISJUNTORES SEM DI</t>
  </si>
  <si>
    <t>SPOSITIVO PARA CHAVE GERAL.FORNECIMENTO E COLOCACAO</t>
  </si>
  <si>
    <t>15.007.0495-A</t>
  </si>
  <si>
    <t>15.007.0498-0</t>
  </si>
  <si>
    <t>E,NEUTRO E TERRA,PARA INSTALACAO DE ATE 8 DISJUNTORES SEM DI</t>
  </si>
  <si>
    <t>15.007.0498-A</t>
  </si>
  <si>
    <t>15.007.0501-0</t>
  </si>
  <si>
    <t>E,NEUTRO E TERRA,PARA INSTALACAO DE ATE 12 DISJUNTORES SEM D</t>
  </si>
  <si>
    <t>15.007.0501-A</t>
  </si>
  <si>
    <t>15.007.0504-0</t>
  </si>
  <si>
    <t>O-MAGNETICOS UNIPOLARES,DE EMBUTIR,COM PORTA E BARRAMENTOS D</t>
  </si>
  <si>
    <t>E FASE,NEUTRO E TERRA,TRIFASICO,PARA INSTALACAO DE ATE 18 DI</t>
  </si>
  <si>
    <t>SJUNTORES COM DISPOSITIVO PARA CHAVE GERAL.FORNECIMENTO E CO</t>
  </si>
  <si>
    <t>15.007.0504-A</t>
  </si>
  <si>
    <t>15.007.0507-0</t>
  </si>
  <si>
    <t>E FASE,NEUTRO E TERRA,TRIFASICO,PARA INSTALACAO DE ATE 24 DI</t>
  </si>
  <si>
    <t>15.007.0507-A</t>
  </si>
  <si>
    <t>15.007.0511-0</t>
  </si>
  <si>
    <t>E FASE,NEUTRO E TERRA,TRIFASICO,PARA INSTALACAO DE ATE 32 DI</t>
  </si>
  <si>
    <t>15.007.0511-A</t>
  </si>
  <si>
    <t>15.007.0514-0</t>
  </si>
  <si>
    <t>E FASE,NEUTRO E TERRA,TRIFASICO,PARA INSTALACAO DE ATE 40 DI</t>
  </si>
  <si>
    <t>15.007.0514-A</t>
  </si>
  <si>
    <t>15.007.0517-0</t>
  </si>
  <si>
    <t>E FASE,NEUTRO E TERRA,TRIFASICO,PARA INSTALACAO DE ATE 50 DI</t>
  </si>
  <si>
    <t>15.007.0517-A</t>
  </si>
  <si>
    <t>15.007.0518-0</t>
  </si>
  <si>
    <t>E FASE,NEUTRO E TERRA,TRIFASICO,PARA INSTALACAO DE ATE 72 DI</t>
  </si>
  <si>
    <t>15.007.0518-A</t>
  </si>
  <si>
    <t>15.007.0520-0</t>
  </si>
  <si>
    <t>DISJUNTOR/INTERRUPTOR DIFERENCIAL RESIDUAL(DDR),CLASSE AC,2</t>
  </si>
  <si>
    <t>POLOS,INSTANTANEO,CORRENTE NOMINAL(IN)25AX240V,SENSIBILIDADE</t>
  </si>
  <si>
    <t xml:space="preserve"> 30MA/300MA.FORNECIMENTO E COLOCACAO</t>
  </si>
  <si>
    <t>15.007.0520-A</t>
  </si>
  <si>
    <t>15.007.0521-0</t>
  </si>
  <si>
    <t>POLOS,INSTANTANEO,CORRENTE NOMINAL(IN) 40AX240V,SENSIBILIDAD</t>
  </si>
  <si>
    <t>E 30MA/300MA.FORNECIMENTO E COLOCACAO</t>
  </si>
  <si>
    <t>15.007.0521-A</t>
  </si>
  <si>
    <t>15.007.0522-0</t>
  </si>
  <si>
    <t>POLOS,INSTANTANEO,CORRENTE NOMINAL(IN)63AX240V,SENSIBILIDADE</t>
  </si>
  <si>
    <t>15.007.0522-A</t>
  </si>
  <si>
    <t>15.007.0523-0</t>
  </si>
  <si>
    <t>POLOS,INSTANTANEO,CORRENTE NOMINAL(IN)80AX240V,SENSIBILIDADE</t>
  </si>
  <si>
    <t>15.007.0523-A</t>
  </si>
  <si>
    <t>15.007.0524-0</t>
  </si>
  <si>
    <t>DISJUNTOR/INTERRUPTOR DIFERENCIAL RESIDUAL(DDR),CLASSE AC,4</t>
  </si>
  <si>
    <t>POLOS,INSTANTANEO,CORRENTE NOMINAL(IN)25AX415V,SENSIBILIDADE</t>
  </si>
  <si>
    <t>15.007.0524-A</t>
  </si>
  <si>
    <t>15.007.0525-0</t>
  </si>
  <si>
    <t>POLOS,INSTANTANEO,CORRENTE NOMINAL(IN)40AX415V,SENSIBILIDADE</t>
  </si>
  <si>
    <t>15.007.0525-A</t>
  </si>
  <si>
    <t>15.007.0526-0</t>
  </si>
  <si>
    <t>DISJUNTOR,INTERRUPTOR DIFERENCIAL RESIDUAL(DDR),CLASSE AC,4</t>
  </si>
  <si>
    <t>POLOS,INSTANTANEO,CORRENTE NOMINAL(IN)63AX415V,SENSIBILIDADE</t>
  </si>
  <si>
    <t>15.007.0526-A</t>
  </si>
  <si>
    <t>15.007.0527-0</t>
  </si>
  <si>
    <t>POLOS,INSTANTANEO,CORRENTE NOMINAL(IN)80AX415V,SENSIBILIDADE</t>
  </si>
  <si>
    <t>15.007.0527-A</t>
  </si>
  <si>
    <t>15.007.0528-0</t>
  </si>
  <si>
    <t>POLOS,INSTANTANEO,CORRENTE NOMINAL(IN)100AX415V,SENSIBILIDAD</t>
  </si>
  <si>
    <t>15.007.0528-A</t>
  </si>
  <si>
    <t>15.007.0529-0</t>
  </si>
  <si>
    <t>POLOS,INSTANTANEO,CORRENTE NOMINAL(IN)125AX415V,SENSIBILIDAD</t>
  </si>
  <si>
    <t>15.007.0529-A</t>
  </si>
  <si>
    <t>15.007.0530-0</t>
  </si>
  <si>
    <t>FUSIVEL DIAZED,DE 2A,COM BASE,TAMPA,ANEL E PARAFUSO DE AJUST</t>
  </si>
  <si>
    <t>E.FORNECIMENTO E INSTALACAO</t>
  </si>
  <si>
    <t>15.007.0530-A</t>
  </si>
  <si>
    <t>15.007.0531-0</t>
  </si>
  <si>
    <t>FUSIVEL DIAZED,DE 10A,COM BASE,TAMPA,ANEL E PARAFUSO DE AJUS</t>
  </si>
  <si>
    <t>TE.FORNECIMENTO E INSTALACAO</t>
  </si>
  <si>
    <t>15.007.0531-A</t>
  </si>
  <si>
    <t>15.007.0532-0</t>
  </si>
  <si>
    <t>FUSIVEL DIAZED,DE 16A,COM BASE,TAMPA,ANEL E PARAFUSO DE AJUS</t>
  </si>
  <si>
    <t>15.007.0532-A</t>
  </si>
  <si>
    <t>15.007.0533-0</t>
  </si>
  <si>
    <t>FUSIVEL DIAZED,DE 35A,COM BASE,TAMPA,ANEL E PARAFUSO DE AJUS</t>
  </si>
  <si>
    <t>15.007.0533-A</t>
  </si>
  <si>
    <t>15.007.0534-0</t>
  </si>
  <si>
    <t>FUSIVEL DIAZED,DE 63A,COM BASE,TAMPA,ANEL E PARAFUSO DE AJUS</t>
  </si>
  <si>
    <t>15.007.0534-A</t>
  </si>
  <si>
    <t>15.007.0545-0</t>
  </si>
  <si>
    <t>BASE SECCIONADORA (PORTA FUSIVEL) UNIPOLAR PARA FUSIVEL CART</t>
  </si>
  <si>
    <t>UCHO 10X38 ATE 32A. FORNECIMENTO E COLOCACAO</t>
  </si>
  <si>
    <t>15.007.0545-A</t>
  </si>
  <si>
    <t>15.007.0547-0</t>
  </si>
  <si>
    <t>UCHO 14X51 ATE 63A. FORNECIMENTO E COLOCACAO</t>
  </si>
  <si>
    <t>15.007.0547-A</t>
  </si>
  <si>
    <t>15.007.0550-0</t>
  </si>
  <si>
    <t>FUSIVEL CARTUCHO,DE 15 A 30A,250V,FIXO.FORNECIMENTO E COLOCA</t>
  </si>
  <si>
    <t>15.007.0550-A</t>
  </si>
  <si>
    <t>15.007.0552-0</t>
  </si>
  <si>
    <t>FUSIVEL CARTUCHO,DE 35 A 60A,250V,FIXO.FORNECIMENTO E COLOCA</t>
  </si>
  <si>
    <t>15.007.0552-A</t>
  </si>
  <si>
    <t>15.007.0554-0</t>
  </si>
  <si>
    <t>FUSIVEL FACA,DE 100A,250V,FIXO.FORNECIMENTO E COLOCACAO</t>
  </si>
  <si>
    <t>15.007.0554-A</t>
  </si>
  <si>
    <t>15.007.0556-0</t>
  </si>
  <si>
    <t>FUSIVEL FACA,DE 125 A 200A,250V,FIXO.FORNECIMENTO E COLOCACA</t>
  </si>
  <si>
    <t>15.007.0556-A</t>
  </si>
  <si>
    <t>15.007.0558-0</t>
  </si>
  <si>
    <t>FUSIVEL FACA,DE 250 A 400A,250V,FIXO.FORNECIMENTO E COLOCACA</t>
  </si>
  <si>
    <t>15.007.0558-A</t>
  </si>
  <si>
    <t>15.007.0560-0</t>
  </si>
  <si>
    <t>FUSIVEL FACA DE 500 A 600A,250V,FIXO.FORNECIMENTO E COLOCACA</t>
  </si>
  <si>
    <t>15.007.0560-A</t>
  </si>
  <si>
    <t>15.007.0566-0</t>
  </si>
  <si>
    <t>FUSIVEL NH,TAMANHO 00,CORRENTE NOMINAL DE 6 A 100A,500V.FORN</t>
  </si>
  <si>
    <t>15.007.0566-A</t>
  </si>
  <si>
    <t>15.007.0567-0</t>
  </si>
  <si>
    <t>FUSIVEL NH,TAMANHO 01,CORRENTE NOMINAL DE 40 A 200A,500V.FOR</t>
  </si>
  <si>
    <t>15.007.0567-A</t>
  </si>
  <si>
    <t>15.007.0568-0</t>
  </si>
  <si>
    <t>FUSIVEL NH,TAMANHO 01,CORRENTE NOMINAL DE 224 A 250A,500V.FO</t>
  </si>
  <si>
    <t>15.007.0568-A</t>
  </si>
  <si>
    <t>15.007.0569-0</t>
  </si>
  <si>
    <t>FUSIVEL NH,TAMANHO 02,CORRENTE NOMINAL DE 224 A 400A,500V.FO</t>
  </si>
  <si>
    <t>15.007.0569-A</t>
  </si>
  <si>
    <t>15.007.0570-0</t>
  </si>
  <si>
    <t>DISJUNTOR TERMOMAGNETICO,MONOPOLAR,DE 10 A 32A,3KA,MODELO DI</t>
  </si>
  <si>
    <t>N,TIPO C.FORNECIMENTO E COLOCACAO</t>
  </si>
  <si>
    <t>15.007.0570-A</t>
  </si>
  <si>
    <t>15.007.0572-0</t>
  </si>
  <si>
    <t>DISJUNTOR TERMOMAGNETICO,MONOPOLAR,DE 40 A 63A,3KA,MODELO DI</t>
  </si>
  <si>
    <t>15.007.0572-A</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</si>
  <si>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</si>
  <si>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</si>
  <si>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</si>
  <si>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</si>
  <si>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</si>
  <si>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</si>
  <si>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</si>
  <si>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</si>
  <si>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15.007.0575-0</t>
  </si>
  <si>
    <t>DISJUNTOR TERMOMAGNETICO,BIPOLAR,DE 10 A 32A,3KA,MODELO DIN,</t>
  </si>
  <si>
    <t>TIPO C.FORNECIMENTO E COLOCACAO</t>
  </si>
  <si>
    <t>15.007.0575-A</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</si>
  <si>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</si>
  <si>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</si>
  <si>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</si>
  <si>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</si>
  <si>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</si>
  <si>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</si>
  <si>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</si>
  <si>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</si>
  <si>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</si>
  <si>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</si>
  <si>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</si>
  <si>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15.007.0600-0</t>
  </si>
  <si>
    <t>DISJUNTOR TERMOMAGNETICO,TRIPOLAR,DE 10 A 32A,3KA,MODELO DIN</t>
  </si>
  <si>
    <t>15.007.0600-A</t>
  </si>
  <si>
    <t>15.007.0601-0</t>
  </si>
  <si>
    <t>DISJUNTOR TERMOMAGNETICO TRIPOLAR,DE 40 A 63A,3KA,MODELO DIN</t>
  </si>
  <si>
    <t>15.007.0601-A</t>
  </si>
  <si>
    <t>15.007.0602-0</t>
  </si>
  <si>
    <t>DISJUNTOR TERMOMAGNETICO,TRIPOLAR,DE 70A,3KA,MODELO DIN,TIPO</t>
  </si>
  <si>
    <t xml:space="preserve"> C.FORNECIMENTO E COLOCACAO</t>
  </si>
  <si>
    <t>15.007.0602-A</t>
  </si>
  <si>
    <t>15.007.0605-0</t>
  </si>
  <si>
    <t>DISJUNTOR TERMOMAGNETICO,TRIPOLAR,DE 80 A 100A,3KA,MODELO DI</t>
  </si>
  <si>
    <t>15.007.0605-A</t>
  </si>
  <si>
    <t>15.007.0608-0</t>
  </si>
  <si>
    <t>DISJUNTOR TERMOMAGNETICO,TRIPOLAR,DE 125 A 160A,50KA,MODELO</t>
  </si>
  <si>
    <t>CAIXA MOLDADA,TIPO C.FORNECIMENTO E COLOCACAO</t>
  </si>
  <si>
    <t>15.007.0608-A</t>
  </si>
  <si>
    <t>15.007.0609-0</t>
  </si>
  <si>
    <t>DISJUNTOR TERMOMAGNETICO,TRIPOLAR,DE 180 A 225A,50KA,MODELO</t>
  </si>
  <si>
    <t>15.007.0609-A</t>
  </si>
  <si>
    <t>15.007.0610-0</t>
  </si>
  <si>
    <t>DISJUNTOR TERMOMAGNETICO,TRIPOLAR,DE 250A,50KA,MODELO CAIXA</t>
  </si>
  <si>
    <t>MOLDADA,TIPO C.FORNECIMENTO E COLOCACAO</t>
  </si>
  <si>
    <t>15.007.0610-A</t>
  </si>
  <si>
    <t>15.007.0611-0</t>
  </si>
  <si>
    <t>DISJUNTOR TERMOMAGNETICO,TRIPOLAR,DE 300 A 400A,65KA,MODELO</t>
  </si>
  <si>
    <t>15.007.0611-A</t>
  </si>
  <si>
    <t>15.007.0615-0</t>
  </si>
  <si>
    <t>DISJUNTOR TERMOMAGNETICO,TRIPOLAR,DE 500A,65KA,MODELO CAIXA</t>
  </si>
  <si>
    <t>15.007.0615-A</t>
  </si>
  <si>
    <t>15.007.0616-0</t>
  </si>
  <si>
    <t>DISJUNTOR TERMOMAGNETICO,TRIPOLAR,DE 630A,65KA,MODELO CAIXA</t>
  </si>
  <si>
    <t>15.007.0616-A</t>
  </si>
  <si>
    <t>15.007.0617-0</t>
  </si>
  <si>
    <t>DISJUNTOR TERMOMAGNETICO,TRIPOLAR,DE 800A,85KA,MODELO CAIXA</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</si>
  <si>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</si>
  <si>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</si>
  <si>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</si>
  <si>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</si>
  <si>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</si>
  <si>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</si>
  <si>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</si>
  <si>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</si>
  <si>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</si>
  <si>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</si>
  <si>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</si>
  <si>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</si>
  <si>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</si>
  <si>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</si>
  <si>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</si>
  <si>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</si>
  <si>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</si>
  <si>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</si>
  <si>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</si>
  <si>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15.007.0680-0</t>
  </si>
  <si>
    <t>CHAVE BLINDADA,TRIPOLAR,DE 250V,DE 30A.FORNECIMENTO E COLOCA</t>
  </si>
  <si>
    <t>15.007.0680-A</t>
  </si>
  <si>
    <t>15.007.0682-0</t>
  </si>
  <si>
    <t>CHAVE BLINDADA,TRIPOLAR,DE 250V,DE 60A.FORNECIMENTO E COLOCA</t>
  </si>
  <si>
    <t>15.007.0682-A</t>
  </si>
  <si>
    <t>15.007.0684-0</t>
  </si>
  <si>
    <t>CHAVE BLINDADA,TRIPOLAR,DE 250V,DE 100A.FORNECIMENTO E COLOC</t>
  </si>
  <si>
    <t>15.007.0684-A</t>
  </si>
  <si>
    <t>15.007.0686-0</t>
  </si>
  <si>
    <t>CHAVE BLINDADA,TRIPOLAR,DE 250V,DE 200A.FORNECIMENTO E COLOC</t>
  </si>
  <si>
    <t>15.007.0686-A</t>
  </si>
  <si>
    <t>15.007.0688-0</t>
  </si>
  <si>
    <t>CHAVE BLINDADA,TRIPOLAR,DE 250V,DE 400A.FORNECIMENTO E COLOC</t>
  </si>
  <si>
    <t>15.007.0688-A</t>
  </si>
  <si>
    <t>15.007.0689-0</t>
  </si>
  <si>
    <t>CHAVE BLINDADA,TRIPOLAR,DE 250V,DE 600A.FORNECIMENTO E COLOC</t>
  </si>
  <si>
    <t>15.007.0689-A</t>
  </si>
  <si>
    <t>15.007.0696-0</t>
  </si>
  <si>
    <t>CHAVE GUARDA MOTOR,TRIFASICA,ATE 3CV,220V,EM CAIXA METALICA,</t>
  </si>
  <si>
    <t>COMPREENDENDO:CHAVE MAGNETICA COM RELE TERMICO,SINALEIRA(VER</t>
  </si>
  <si>
    <t>DE E VERMELHO)E BOTOEIRA LIGA/DESLIGA.FORNECIMENTO E COLOCAC</t>
  </si>
  <si>
    <t>15.007.0696-A</t>
  </si>
  <si>
    <t>15.007.0697-0</t>
  </si>
  <si>
    <t>CHAVE GUARDA MOTOR,TRIFASICA,5CV,220V,EM CAIXA METALICA,COMP</t>
  </si>
  <si>
    <t>REENDENDO:CHAVE MAGNETICA COM RELE TERMICO,SINALEIRA(VERDE E</t>
  </si>
  <si>
    <t xml:space="preserve"> VERMELHO)E BOTOEIRA LIGA/DESLIGA.FORNECIMENTO E COLOCACAO</t>
  </si>
  <si>
    <t>15.007.0697-A</t>
  </si>
  <si>
    <t>15.007.0699-0</t>
  </si>
  <si>
    <t>CHAVE GUARDA MOTOR,TRIFASICA,7,5/10CV,220V,EM CAIXA METALICA</t>
  </si>
  <si>
    <t>,COMPREENDENDO:CHAVE MAGNETICA COM RELE TERMICO,SINALEIRA(VE</t>
  </si>
  <si>
    <t>RDE E VERMELHO)E BOTOEIRA LIGA/DESLIGA.FORNECIMENTO E COLOCA</t>
  </si>
  <si>
    <t>15.007.0699-A</t>
  </si>
  <si>
    <t>15.007.0705-0</t>
  </si>
  <si>
    <t>CHAVE BOIA,AUTOMATICA,DE MERCURIO,UNIPOLAR.FORNECIMENTO E CO</t>
  </si>
  <si>
    <t>15.007.0705-A</t>
  </si>
  <si>
    <t>15.007.0710-0</t>
  </si>
  <si>
    <t>ARMACAO SECUNDARIA OU REX PARA 2 LINHAS,COMPLETA.FORNECIMENT</t>
  </si>
  <si>
    <t>15.007.0710-A</t>
  </si>
  <si>
    <t>15.007.0711-0</t>
  </si>
  <si>
    <t>ARMACAO SECUNDARIA OU REX PARA 3 LINHAS,COMPLETA.FORNECIMENT</t>
  </si>
  <si>
    <t>15.007.0711-A</t>
  </si>
  <si>
    <t>15.007.0712-0</t>
  </si>
  <si>
    <t>ARMACAO SECUNDARIA OU REX PARA 4 LINHAS,COMPLETA.FORNECIMENT</t>
  </si>
  <si>
    <t>15.007.0712-A</t>
  </si>
  <si>
    <t>15.008.0010-0</t>
  </si>
  <si>
    <t>FIO DE COBRE COM ISOLAMENTO TERMOPLASTICO,ANTICHAMA,COMPREEN</t>
  </si>
  <si>
    <t>DENDO:PREPARO,CORTE E ENFIACAO EM ELETRODUTOS,NA BITOLA DE 1</t>
  </si>
  <si>
    <t>MM2,450/750V.FORNECIMENTO E COLOCACAO</t>
  </si>
  <si>
    <t>15.008.0010-A</t>
  </si>
  <si>
    <t>15.008.0015-0</t>
  </si>
  <si>
    <t>,5MM2,450/750V.FORNECIMENTO E COLOCACAO</t>
  </si>
  <si>
    <t>15.008.0015-A</t>
  </si>
  <si>
    <t>15.008.0020-0</t>
  </si>
  <si>
    <t>DENDO:PREPARO,CORTE E ENFIACAO EM ELETRODUTOS,NA BITOLA DE 2</t>
  </si>
  <si>
    <t>15.008.0020-A</t>
  </si>
  <si>
    <t>15.008.0025-0</t>
  </si>
  <si>
    <t>DENDO:PREPARO,CORTE E ENFIACAO EM ELETRODUTOS,NA BITOLA DE 4</t>
  </si>
  <si>
    <t>15.008.0025-A</t>
  </si>
  <si>
    <t>15.008.0030-0</t>
  </si>
  <si>
    <t>DENDO:PREPARO,CORTE E ENFIACAO EM ELETRODUTOS,NA BITOLA DE 6</t>
  </si>
  <si>
    <t>15.008.0030-A</t>
  </si>
  <si>
    <t>15.008.0035-0</t>
  </si>
  <si>
    <t>0MM2,450/750V.FORNECIMENTO E COLOCACAO</t>
  </si>
  <si>
    <t>15.008.0035-A</t>
  </si>
  <si>
    <t>15.008.0080-0</t>
  </si>
  <si>
    <t>CABO DE COBRE FLEXIVEL COM ISOLAMENTO TERMOPLASTICO,COMPREEN</t>
  </si>
  <si>
    <t>,5MM2, 450/750V.FORNECIMENTO E COLOCACAO</t>
  </si>
  <si>
    <t>15.008.0080-A</t>
  </si>
  <si>
    <t>15.008.0085-0</t>
  </si>
  <si>
    <t>15.008.0085-A</t>
  </si>
  <si>
    <t>15.008.0090-0</t>
  </si>
  <si>
    <t>DENDO:PREPARO,CORTE E ENFIACAO EM ELETRODUTOS NA BITOLA DE 4</t>
  </si>
  <si>
    <t>MM2, 450/750V.FORNECIMENTO E COLOCACAO</t>
  </si>
  <si>
    <t>15.008.0090-A</t>
  </si>
  <si>
    <t>15.008.0095-0</t>
  </si>
  <si>
    <t>15.008.0095-A</t>
  </si>
  <si>
    <t>15.008.0100-0</t>
  </si>
  <si>
    <t>DENDO:PREPARO,CORTE E ENFIACAO EM ELETRODUTOS NA BITOLA DE 1</t>
  </si>
  <si>
    <t>0MM2, 450/750V.FORNECIMENTO E COLOCACAO</t>
  </si>
  <si>
    <t>15.008.0100-A</t>
  </si>
  <si>
    <t>15.008.0105-0</t>
  </si>
  <si>
    <t>6MM2, 450/750V.FORNECIMENTO E COLOCACAO</t>
  </si>
  <si>
    <t>15.008.0105-A</t>
  </si>
  <si>
    <t>15.008.0110-0</t>
  </si>
  <si>
    <t>5MM2, 450/750V.FORNECIMENTO E COLOCACAO</t>
  </si>
  <si>
    <t>15.008.0110-A</t>
  </si>
  <si>
    <t>15.008.0112-0</t>
  </si>
  <si>
    <t>DENDO:PREPARO,CORTE E ENFIACAO EM ELETRODUTOS,NA BITOLA DE 3</t>
  </si>
  <si>
    <t>15.008.0112-A</t>
  </si>
  <si>
    <t>15.008.0115-0</t>
  </si>
  <si>
    <t>DENDO:PREPARO,CORTE E ENFIACAO EM ELETRODUTOS,NA BITOLA DE 5</t>
  </si>
  <si>
    <t>15.008.0115-A</t>
  </si>
  <si>
    <t>15.008.0120-0</t>
  </si>
  <si>
    <t>DENDO:PREPARO,CORTE E ENFIACAO EM ELETRODUTOS,NA BITOLA DE 7</t>
  </si>
  <si>
    <t>15.008.0120-A</t>
  </si>
  <si>
    <t>15.008.0125-0</t>
  </si>
  <si>
    <t>DENDO:PREPARO,CORTE E ENFIACAO EM ELETRODUTOS,NA BITOLA DE 9</t>
  </si>
  <si>
    <t>15.008.0125-A</t>
  </si>
  <si>
    <t>15.008.0130-0</t>
  </si>
  <si>
    <t>20MM2, 450/750V.FORNECIMENTO E COLOCACAO</t>
  </si>
  <si>
    <t>15.008.0130-A</t>
  </si>
  <si>
    <t>15.008.0135-0</t>
  </si>
  <si>
    <t>50MM2, 450/750V.FORNECIMENTO E COLOCACAO</t>
  </si>
  <si>
    <t>15.008.0135-A</t>
  </si>
  <si>
    <t>15.008.0140-0</t>
  </si>
  <si>
    <t>85MM2, 450/750V.FORNECIMENTO E COLOCACAO</t>
  </si>
  <si>
    <t>15.008.0140-A</t>
  </si>
  <si>
    <t>15.008.0145-0</t>
  </si>
  <si>
    <t>40MM2, 450/750V.FORNECIMENTO E COLOCACAO</t>
  </si>
  <si>
    <t>15.008.0145-A</t>
  </si>
  <si>
    <t>15.008.0150-0</t>
  </si>
  <si>
    <t>00M2, 450/750V.FORNECIMENTO E COLOCACAO</t>
  </si>
  <si>
    <t>15.008.0150-A</t>
  </si>
  <si>
    <t>15.008.0155-0</t>
  </si>
  <si>
    <t>CABO DE COBRE COM ISOLACAO SOLIDA EXTRUDADA,COM BAIXA EMISSA</t>
  </si>
  <si>
    <t>O DE FUMACA,BIPOLAR,2X1,5MM2,ISOLAMENTO 0,6/1KV,COMPREENDEND</t>
  </si>
  <si>
    <t>O:PREPARO,CORTE E ENFIACAO EM ELETRODUTOS.FORNECIMENTO E COL</t>
  </si>
  <si>
    <t>15.008.0155-A</t>
  </si>
  <si>
    <t>15.008.0157-0</t>
  </si>
  <si>
    <t>O DE FUMACA,BIPOLAR,2X2,5MM2,ISOLAMENTO 0,6/1KV,COMPREENDEND</t>
  </si>
  <si>
    <t>15.008.0157-A</t>
  </si>
  <si>
    <t>15.008.0159-0</t>
  </si>
  <si>
    <t>O DE FUMACA,BIPOLAR,2X4MM2,ISOLAMENTO 0,6/1KV,COMPREENDENDO:</t>
  </si>
  <si>
    <t>PREPARO,CORTE E ENFIACAO EM ELETRODUTOS.FORNECIMENTO E COLOC</t>
  </si>
  <si>
    <t>15.008.0159-A</t>
  </si>
  <si>
    <t>15.008.0161-0</t>
  </si>
  <si>
    <t>O DE FUMACA,BIPOLAR,2X6MM2,ISOLAMENTO 0,6/1KV,COMPREENDENDO:</t>
  </si>
  <si>
    <t>15.008.0161-A</t>
  </si>
  <si>
    <t>15.008.0163-0</t>
  </si>
  <si>
    <t>O DE FUMACA,BIPOLAR,2X10MM2,ISOLAMENTO 0,6/1KV,COMPREENDENDO</t>
  </si>
  <si>
    <t>:PREPARO,CORTE E ENFIACAO EM ELETRODUTOS.FORNECIMENTO E COLO</t>
  </si>
  <si>
    <t>15.008.0163-A</t>
  </si>
  <si>
    <t>15.008.0165-0</t>
  </si>
  <si>
    <t>O DE FUMACA,BIPOLAR,2X16MM2,ISOLAMENTO 0,6/1KV,COMPREENDENDO</t>
  </si>
  <si>
    <t>15.008.0165-A</t>
  </si>
  <si>
    <t>15.008.0167-0</t>
  </si>
  <si>
    <t>O DE FUMACA,BIPOLAR,2X25MM2,ISOLAMENTO 0,6/1KV,COMPREENDENDO</t>
  </si>
  <si>
    <t>15.008.0167-A</t>
  </si>
  <si>
    <t>15.008.0169-0</t>
  </si>
  <si>
    <t>O DE FUMACA,BIPOLAR,2X35MM2,ISOLAMENTO 0,6/1KV,COMPREENDENDO</t>
  </si>
  <si>
    <t>15.008.0169-A</t>
  </si>
  <si>
    <t>15.008.0171-0</t>
  </si>
  <si>
    <t>O DE FUMACA,UNIPOLAR,1X1,5MM2,ISOLAMENTO 0,6/1KV,COMPREENDEN</t>
  </si>
  <si>
    <t>DO:PREPARO,CORTE E ENFIACAO EM ELETRODUTOS.FORNECIMENTO E CO</t>
  </si>
  <si>
    <t>15.008.0171-A</t>
  </si>
  <si>
    <t>15.008.0173-0</t>
  </si>
  <si>
    <t>O DE FUMACA,UNIPOLAR,1X2,5MM2,ISOLAMENTO 0,6/1KV,COMPREENDEN</t>
  </si>
  <si>
    <t>15.008.0173-A</t>
  </si>
  <si>
    <t>15.008.0175-0</t>
  </si>
  <si>
    <t>O DE FUMACA,UNIPOLAR,1X4MM2,ISOLAMENTO 0,6/1KV,COMPREENDENDO</t>
  </si>
  <si>
    <t>15.008.0175-A</t>
  </si>
  <si>
    <t>15.008.0177-0</t>
  </si>
  <si>
    <t>O DE FUMACA,UNIPOLAR,1X6MM2,ISOLAMENTO 0,6/1KV,COMPREENDENDO</t>
  </si>
  <si>
    <t>15.008.0177-A</t>
  </si>
  <si>
    <t>15.008.0179-0</t>
  </si>
  <si>
    <t>O DE FUMACA,UNIPOLAR,1X10MM2,ISOLAMENTO 0,6/1KV,COMPREENDEND</t>
  </si>
  <si>
    <t>15.008.0179-A</t>
  </si>
  <si>
    <t>15.008.0181-0</t>
  </si>
  <si>
    <t>O DE FUMACA,UNIPOLAR,1X16MM2,ISOLAMENTO 0,6/1KV,COMPREENDEND</t>
  </si>
  <si>
    <t>15.008.0181-A</t>
  </si>
  <si>
    <t>15.008.0183-0</t>
  </si>
  <si>
    <t>O DE FUMACA,UNIPOLAR,1X25MM2,ISOLAMENTO 0,6/1KV,COMPREENDEND</t>
  </si>
  <si>
    <t>15.008.0183-A</t>
  </si>
  <si>
    <t>15.008.0185-0</t>
  </si>
  <si>
    <t>O DE FUMACA,UNIPOLAR,1X35MM2,ISOLAMENTO 0,6/1KV,COMPREENDEND</t>
  </si>
  <si>
    <t>15.008.0185-A</t>
  </si>
  <si>
    <t>15.008.0187-0</t>
  </si>
  <si>
    <t>O DE FUMACA,UNIPOLAR,1X50MM2,ISOLAMENTO 0,6/1KV,COMPREENDEND</t>
  </si>
  <si>
    <t>15.008.0187-A</t>
  </si>
  <si>
    <t>15.008.0189-0</t>
  </si>
  <si>
    <t>O DE FUMACA,UNIPOLAR,1X70MM2,ISOLAMENTO 0,6/1KV,COMPREENDEND</t>
  </si>
  <si>
    <t>15.008.0189-A</t>
  </si>
  <si>
    <t>15.008.0191-0</t>
  </si>
  <si>
    <t>O DE FUMACA,UNIPOLAR,1X95MM2,ISOLAMENTO 0,6/1KV,COMPREENDEND</t>
  </si>
  <si>
    <t>15.008.0191-A</t>
  </si>
  <si>
    <t>15.008.0193-0</t>
  </si>
  <si>
    <t>O DE FUMACA,UNIPOLAR,1X120MM2,ISOLAMENTO 0,6/1KV,COMPREENDEN</t>
  </si>
  <si>
    <t>15.008.0193-A</t>
  </si>
  <si>
    <t>15.008.0194-0</t>
  </si>
  <si>
    <t>O DE FUMACA,UNIPOLAR,1X150MM2,ISOLAMENTO 0,6/1KV,COMPREENDEN</t>
  </si>
  <si>
    <t>15.008.0194-A</t>
  </si>
  <si>
    <t>15.008.0197-0</t>
  </si>
  <si>
    <t>O DE FUMACA,UNIPOLAR,1X185MM2,ISOLAMENTO 0,6/1KV,COMPREENDEN</t>
  </si>
  <si>
    <t>15.008.0197-A</t>
  </si>
  <si>
    <t>15.008.0199-0</t>
  </si>
  <si>
    <t>O DE FUMACA,UNIPOLAR,1X240MM2,ISOLAMENTO 0,6/1KV,COMPREENDEN</t>
  </si>
  <si>
    <t>15.008.0199-A</t>
  </si>
  <si>
    <t>15.008.0200-0</t>
  </si>
  <si>
    <t>,5MM2, 0,6/1KV.FORNECIMENTO E COLOCACAO</t>
  </si>
  <si>
    <t>15.008.0200-A</t>
  </si>
  <si>
    <t>15.008.0205-0</t>
  </si>
  <si>
    <t>15.008.0205-A</t>
  </si>
  <si>
    <t>15.008.0210-0</t>
  </si>
  <si>
    <t>MM2, 0,6/1KV.FORNECIMENTO E COLOCACAO</t>
  </si>
  <si>
    <t>15.008.0210-A</t>
  </si>
  <si>
    <t>15.008.0215-0</t>
  </si>
  <si>
    <t>15.008.0215-A</t>
  </si>
  <si>
    <t>15.008.0220-0</t>
  </si>
  <si>
    <t>0MM2, 0,6/1KV.FORNECIMENTO E COLOCACAO</t>
  </si>
  <si>
    <t>15.008.0220-A</t>
  </si>
  <si>
    <t>15.008.0225-0</t>
  </si>
  <si>
    <t>6MM2, 0,6/1KV.FORNECIMENTO E COLOCACAO</t>
  </si>
  <si>
    <t>15.008.0225-A</t>
  </si>
  <si>
    <t>15.008.0230-0</t>
  </si>
  <si>
    <t>5MM2, 0,6/1KV.FORNECIMENTO E COLOCACAO</t>
  </si>
  <si>
    <t>15.008.0230-A</t>
  </si>
  <si>
    <t>15.008.0232-0</t>
  </si>
  <si>
    <t>15.008.0232-A</t>
  </si>
  <si>
    <t>15.008.0235-0</t>
  </si>
  <si>
    <t>15.008.0235-A</t>
  </si>
  <si>
    <t>15.008.0240-0</t>
  </si>
  <si>
    <t>15.008.0240-A</t>
  </si>
  <si>
    <t>15.008.0245-0</t>
  </si>
  <si>
    <t>15.008.0245-A</t>
  </si>
  <si>
    <t>15.008.0250-0</t>
  </si>
  <si>
    <t>20MM2, 0,6/1KV.FORNECIMENTO E COLOCACAO</t>
  </si>
  <si>
    <t>15.008.0250-A</t>
  </si>
  <si>
    <t>15.008.0255-0</t>
  </si>
  <si>
    <t>50MM2, 0,6/1KV.FORNECIMENTO E COLOCACAO</t>
  </si>
  <si>
    <t>15.008.0255-A</t>
  </si>
  <si>
    <t>15.008.0260-0</t>
  </si>
  <si>
    <t>85MM2, 0,6/1KV.FORNECIMENTO E COLOCACAO</t>
  </si>
  <si>
    <t>15.008.0260-A</t>
  </si>
  <si>
    <t>15.008.0265-0</t>
  </si>
  <si>
    <t>40MM2, 0,6/1KV.FORNECIMENTO E COLOCACAO</t>
  </si>
  <si>
    <t>15.008.0265-A</t>
  </si>
  <si>
    <t>15.008.0270-0</t>
  </si>
  <si>
    <t>00MM2, 0,6/1KV.FORNECIMENTO E COLOCACAO</t>
  </si>
  <si>
    <t>15.008.0270-A</t>
  </si>
  <si>
    <t>15.008.0300-0</t>
  </si>
  <si>
    <t>FIO PARALELO DE COBRE,COM ISOLAMENTO TERMOPLASTICO,NA BITOLA</t>
  </si>
  <si>
    <t xml:space="preserve"> 2X1,5MM2.FORNECIMENTO E COLOCACAO</t>
  </si>
  <si>
    <t>15.008.0300-A</t>
  </si>
  <si>
    <t>15.008.0301-0</t>
  </si>
  <si>
    <t xml:space="preserve"> 2X2,5MM2.FORNECIMENTO E COLOCACAO</t>
  </si>
  <si>
    <t>15.008.0301-A</t>
  </si>
  <si>
    <t>15.008.0302-0</t>
  </si>
  <si>
    <t xml:space="preserve"> 2X4MM2.FORNECIMENTO E COLOCACAO</t>
  </si>
  <si>
    <t>15.008.0302-A</t>
  </si>
  <si>
    <t>15.008.0320-0</t>
  </si>
  <si>
    <t xml:space="preserve"> 2X1,0MM2,POLARIZADO,BICOLOR.FORNECIMENTO E COLOCACAO</t>
  </si>
  <si>
    <t>15.008.0320-A</t>
  </si>
  <si>
    <t>15.008.0321-0</t>
  </si>
  <si>
    <t xml:space="preserve"> 2X1,5MM2,POLARIZADO,BICOLOR.FORNECIMENTO E COLOCACAO</t>
  </si>
  <si>
    <t>15.008.0321-A</t>
  </si>
  <si>
    <t>15.008.0391-0</t>
  </si>
  <si>
    <t>CABO DE COBRE COM ISOLAMENTO TERMOPLASTICO PARA TENSAO DE SE</t>
  </si>
  <si>
    <t>RVICO DE 8,7/15KV,COMPREENDENDO:PREPARO,CORTE E ENFIACAO EM</t>
  </si>
  <si>
    <t>ELETRODUTO,NA BITOLA DE 25MM2.FORNECIMENTO E COLOCACAO</t>
  </si>
  <si>
    <t>15.008.0391-A</t>
  </si>
  <si>
    <t>15.008.0392-0</t>
  </si>
  <si>
    <t>ELETRODUTO,NA BITOLA DE 35MM2.FORNECIMENTO E COLOCACAO</t>
  </si>
  <si>
    <t>15.008.0392-A</t>
  </si>
  <si>
    <t>15.008.0393-0</t>
  </si>
  <si>
    <t>ELETRODUTO,NA BITOLA DE 50MM2.FORNECIMENTO E COLOCACAO</t>
  </si>
  <si>
    <t>15.008.0393-A</t>
  </si>
  <si>
    <t>15.008.0394-0</t>
  </si>
  <si>
    <t>ELETRODUTO,NA BITOLA DE 70MM2.FORNECIMENTO E COLOCACAO</t>
  </si>
  <si>
    <t>15.008.0394-A</t>
  </si>
  <si>
    <t>15.009.0010-0</t>
  </si>
  <si>
    <t>EXTENSAO DE REDE ELETRICA DE BAIXA TENSAO,AEREA,COM CABO DE</t>
  </si>
  <si>
    <t>COBRE NU 10MM2,EM TERRENO PLANO,EXCLUSIVE POSTES E TODOS OS</t>
  </si>
  <si>
    <t>SEUS COMPONENTES</t>
  </si>
  <si>
    <t>15.009.0010-A</t>
  </si>
  <si>
    <t>15.009.0015-0</t>
  </si>
  <si>
    <t>COBRE NU 16MM2,EM TERRENO PLANO,EXCLUSIVE POSTES E TODOS OS</t>
  </si>
  <si>
    <t>15.009.0015-A</t>
  </si>
  <si>
    <t>15.009.0020-0</t>
  </si>
  <si>
    <t>COBRE NU 25MM2,EM TERRENO PLANO,EXCLUSIVE POSTES E TODOS OS</t>
  </si>
  <si>
    <t>15.009.0020-A</t>
  </si>
  <si>
    <t>15.009.0025-0</t>
  </si>
  <si>
    <t>COBRE NU 35MM2,EM TERRENO PLANO,EXCLUSIVE POSTES E TODOS OS</t>
  </si>
  <si>
    <t>15.009.0025-A</t>
  </si>
  <si>
    <t>15.009.0100-0</t>
  </si>
  <si>
    <t>FIO SOLIDO DE COBRE ELETROLITICO NU,TEMPERA MEIO-DURA,CLASSE</t>
  </si>
  <si>
    <t xml:space="preserve"> 1,SECAO CIRCULAR 1MM2,CONFORME ABNT NBR 5111.FORNECIMENTO E</t>
  </si>
  <si>
    <t>15.009.0100-A</t>
  </si>
  <si>
    <t>15.009.0105-0</t>
  </si>
  <si>
    <t xml:space="preserve"> 1,SECAO CIRCULAR 1,5MM2,CONFORME ABNT NBR 5111.FORNECIMENTO</t>
  </si>
  <si>
    <t>15.009.0105-A</t>
  </si>
  <si>
    <t>15.009.0110-0</t>
  </si>
  <si>
    <t xml:space="preserve"> 1,SECAO CIRCULAR 2,5MM2,CONFORME ABNT NBR 5111.FORNECIMENTO</t>
  </si>
  <si>
    <t>15.009.0110-A</t>
  </si>
  <si>
    <t>15.009.0115-0</t>
  </si>
  <si>
    <t xml:space="preserve"> 1,SECAO CIRCULAR 4MM2,CONFORME ABNT NBR 5111.FORNECIMENTO E</t>
  </si>
  <si>
    <t>15.009.0115-A</t>
  </si>
  <si>
    <t>15.009.0120-0</t>
  </si>
  <si>
    <t xml:space="preserve"> 1,SECAO CIRCULAR 6MM2,CONFORME ABNT NBR 5111.FORNECIMENTO E</t>
  </si>
  <si>
    <t>15.009.0120-A</t>
  </si>
  <si>
    <t>15.009.0125-0</t>
  </si>
  <si>
    <t>CABO SOLIDO DE COBRE ELETROLITICO NU,TEMPERA MOLE,CLASSE 2,</t>
  </si>
  <si>
    <t>SECAO CIRCULAR DE 10MM2.FORNECIMENTO E COLOCACAO</t>
  </si>
  <si>
    <t>15.009.0125-A</t>
  </si>
  <si>
    <t>15.009.0130-0</t>
  </si>
  <si>
    <t>SECAO CIRCULAR DE 16MM2.FORNECIMENTO E COLOCACAO</t>
  </si>
  <si>
    <t>15.009.0130-A</t>
  </si>
  <si>
    <t>15.009.0135-0</t>
  </si>
  <si>
    <t>SECAO CIRCULAR DE 25MM2.FORNECIMENTO E COLOCACAO</t>
  </si>
  <si>
    <t>15.009.0135-A</t>
  </si>
  <si>
    <t>15.009.0140-0</t>
  </si>
  <si>
    <t>SECAO CIRCULAR DE 35MM2.FORNECIMENTO E COLOCACAO</t>
  </si>
  <si>
    <t>15.009.0140-A</t>
  </si>
  <si>
    <t>15.009.0143-0</t>
  </si>
  <si>
    <t>CABO SOLIDO DE COBRE ELETROLITICO NU,TEMPERA MOLE,CLASSE 2,S</t>
  </si>
  <si>
    <t>ECAO CIRCULAR DE 50MM2.FORNECIMENTO E COLOCACAO</t>
  </si>
  <si>
    <t>15.009.0143-A</t>
  </si>
  <si>
    <t>15.009.0150-0</t>
  </si>
  <si>
    <t>SECAO CIRCULAR DE 70MM2.FORNECIMENTO E COLOCACAO</t>
  </si>
  <si>
    <t>15.009.0150-A</t>
  </si>
  <si>
    <t>15.009.0155-0</t>
  </si>
  <si>
    <t>SECAO CIRCULAR DE 95MM2.FORNECIMENTO E COLOCACAO</t>
  </si>
  <si>
    <t>15.009.0155-A</t>
  </si>
  <si>
    <t>15.010.0010-0</t>
  </si>
  <si>
    <t>FIO TELEFONICO TIPO FI,BITOLA DE 0,6MM2(PARA INSTALACOES EM</t>
  </si>
  <si>
    <t>TUBULACOES OU PRESO EM RODAPES).FORNECIMENTO E COLOCACAO</t>
  </si>
  <si>
    <t>15.010.0010-A</t>
  </si>
  <si>
    <t>15.010.0012-0</t>
  </si>
  <si>
    <t>FIO TELEFONICO TIPO FE,BITOLA DE 1MM2(PARA INSTALACOES AEREA</t>
  </si>
  <si>
    <t>S).FORNECIMENTO E COLOCACAO</t>
  </si>
  <si>
    <t>15.010.0012-A</t>
  </si>
  <si>
    <t>15.010.0030-0</t>
  </si>
  <si>
    <t>CABO TELEFONICO TIPO CTP-APL 50(PARA INSTALACOES SUBTERRANEA</t>
  </si>
  <si>
    <t>S ESPECIAIS)PARA 10 PARES.FORNECIMENTO E COLOCACAO</t>
  </si>
  <si>
    <t>15.010.0030-A</t>
  </si>
  <si>
    <t>15.010.0031-0</t>
  </si>
  <si>
    <t>S ESPECIAIS)PARA 20 PARES.FORNECIMENTO E COLOCACAO</t>
  </si>
  <si>
    <t>15.010.0031-A</t>
  </si>
  <si>
    <t>15.010.0032-0</t>
  </si>
  <si>
    <t>S ESPECIAIS)PARA 30 PARES.FORNECIMENTO E COLOCACAO</t>
  </si>
  <si>
    <t>15.010.0032-A</t>
  </si>
  <si>
    <t>15.010.0035-0</t>
  </si>
  <si>
    <t>S ESPECIAIS)PARA 50 PARES.FORNECIMENTO E COLOCACAO</t>
  </si>
  <si>
    <t>15.010.0035-A</t>
  </si>
  <si>
    <t>15.010.0036-0</t>
  </si>
  <si>
    <t>S ESPECIAIS)PARA 100 PARES.FORNECIMENTO E COLOCACAO</t>
  </si>
  <si>
    <t>15.010.0036-A</t>
  </si>
  <si>
    <t>15.010.0040-0</t>
  </si>
  <si>
    <t>CABO TELEFONICO TIPO CI(PARA INSTALACOES INTERNAS PRIMARIAS)</t>
  </si>
  <si>
    <t>PARA 10 PARES.FORNECIMENTO E COLOCACAO</t>
  </si>
  <si>
    <t>15.010.0040-A</t>
  </si>
  <si>
    <t>15.010.0041-0</t>
  </si>
  <si>
    <t>PARA 20 PARES.FORNECIMENTO E COLOCACAO</t>
  </si>
  <si>
    <t>15.010.0041-A</t>
  </si>
  <si>
    <t>15.010.0042-0</t>
  </si>
  <si>
    <t>PARA 30 PARES.FORNECIMENTO E COLOCACAO</t>
  </si>
  <si>
    <t>15.010.0042-A</t>
  </si>
  <si>
    <t>15.010.0043-0</t>
  </si>
  <si>
    <t>PARA 50 PARES.FORNECIMENTO E COLOCACAO</t>
  </si>
  <si>
    <t>15.010.0043-A</t>
  </si>
  <si>
    <t>15.010.0045-0</t>
  </si>
  <si>
    <t>PARA 100 PARES.FORNECIMENTO E COLOCACAO</t>
  </si>
  <si>
    <t>15.010.0045-A</t>
  </si>
  <si>
    <t>15.010.0046-0</t>
  </si>
  <si>
    <t>PARA 200 PARES.FORNECIMENTO E COLOCACAO</t>
  </si>
  <si>
    <t>15.010.0046-A</t>
  </si>
  <si>
    <t>15.010.0047-0</t>
  </si>
  <si>
    <t>PARA 300 PARES.FORNECIMENTO E COLOCACAO</t>
  </si>
  <si>
    <t>15.010.0047-A</t>
  </si>
  <si>
    <t>15.010.0048-0</t>
  </si>
  <si>
    <t>PARA 400 PARES.FORNECIMENTO E COLOCACAO</t>
  </si>
  <si>
    <t>15.010.0048-A</t>
  </si>
  <si>
    <t>15.010.0060-0</t>
  </si>
  <si>
    <t>CABO TELEFONICO CCE,DIAMETRO DO CONDUTOR 0,50MM,PARA 2 PARES</t>
  </si>
  <si>
    <t>15.010.0060-A</t>
  </si>
  <si>
    <t>15.010.0061-0</t>
  </si>
  <si>
    <t>CABO TELEFONICO CCE,DIAMETRO DO CONDUTOR 0,50MM,PARA 4 PARES</t>
  </si>
  <si>
    <t>15.010.0061-A</t>
  </si>
  <si>
    <t>15.010.0062-0</t>
  </si>
  <si>
    <t>CABO TELEFONICO CCE,DIAMETRO DO CONDUTOR 0,50MM,PARA 5 PARES</t>
  </si>
  <si>
    <t>15.010.0062-A</t>
  </si>
  <si>
    <t>15.010.0063-0</t>
  </si>
  <si>
    <t>CABO TELEFONICO CCE,DIAMETRO DO CONDUTOR 0,50MM,PARA 6 PARES</t>
  </si>
  <si>
    <t>15.010.0063-A</t>
  </si>
  <si>
    <t>15.010.0064-0</t>
  </si>
  <si>
    <t>CABO TELEFONICO CCE,DIAMETRO DO CONDUTOR 0,65MM,PARA 2 PARES</t>
  </si>
  <si>
    <t>15.010.0064-A</t>
  </si>
  <si>
    <t>15.010.0065-0</t>
  </si>
  <si>
    <t>CABO TELEFONICO CCE,DIAMETRO DO CONDUTOR 0,65MM,PARA 4 PARES</t>
  </si>
  <si>
    <t>15.010.0065-A</t>
  </si>
  <si>
    <t>15.010.0066-0</t>
  </si>
  <si>
    <t>CABO TELEFONICO CCE,DIAMETRO DO CONDUTOR 0,65MM,PARA 5 PARES</t>
  </si>
  <si>
    <t>15.010.0066-A</t>
  </si>
  <si>
    <t>15.010.0067-0</t>
  </si>
  <si>
    <t>CABO TELEFONICO CCE,DIAMETRO DO CONDUTOR 0,65MM,PARA 6 PARES</t>
  </si>
  <si>
    <t>15.010.0067-A</t>
  </si>
  <si>
    <t>15.010.0070-0</t>
  </si>
  <si>
    <t>CABO TELEFONICO CCI,DIAMETRO DO CONDUTOR 0,50MM,PARA 2 PARES</t>
  </si>
  <si>
    <t>15.010.0070-A</t>
  </si>
  <si>
    <t>15.010.0071-0</t>
  </si>
  <si>
    <t>CABO TELEFONICO CCI,DIAMETRO DO CONDUTOR 0,50MM,PARA 4 PARES</t>
  </si>
  <si>
    <t>15.010.0071-A</t>
  </si>
  <si>
    <t>15.010.0072-0</t>
  </si>
  <si>
    <t>CABO TELEFONICO CCI,DIAMETRO DO CONDUTOR 0,50MM,PARA 5 PARES</t>
  </si>
  <si>
    <t>15.010.0072-A</t>
  </si>
  <si>
    <t>15.010.0073-0</t>
  </si>
  <si>
    <t>CABO TELEFONICO CCI,DIAMETRO DO CONDUTOR 0,50MM,PARA 6 PARES</t>
  </si>
  <si>
    <t>15.010.0073-A</t>
  </si>
  <si>
    <t>15.010.0115-0</t>
  </si>
  <si>
    <t>CABO COAXIAL RG-59,CONFORME ABNT NBR 14702.FORNECIMENTO E CO</t>
  </si>
  <si>
    <t>15.010.0115-A</t>
  </si>
  <si>
    <t>15.010.0120-0</t>
  </si>
  <si>
    <t>CABO COAXIAL RG-06,CONFORME ABNT NBR 14702.FORNECIMENTO E CO</t>
  </si>
  <si>
    <t>15.010.0120-A</t>
  </si>
  <si>
    <t>15.011.0010-0</t>
  </si>
  <si>
    <t>ENTRADA ENERGIA INDIVIDUAL,PADRAO ENEL,MEDICAO DIRETA,REDE A</t>
  </si>
  <si>
    <t>EREA,ATE 8KVA,MONOFASICA,INCL.CAIXA POLIMERICA P/MEDICAO DIR</t>
  </si>
  <si>
    <t>ETA(MONOFASICA)CAIXA POLIMERICA P/DISJUNTOR MONOFASICO(ATE 6</t>
  </si>
  <si>
    <t>3A)INTERNA,POLICARBONATO TAMPA TRANSPARENTE,CAIXA INSPECAO,H</t>
  </si>
  <si>
    <t>ASTE E CONECTOR ATERRAMENTO,DEMAIS MAT.NECES.EXCL.POSTE,DISJ</t>
  </si>
  <si>
    <t>UNTOR E CONDUTORES (ENTR.,SAIDA,ATERRAMENTO E CONECTORES)</t>
  </si>
  <si>
    <t>15.011.0010-A</t>
  </si>
  <si>
    <t>15.011.0013-0</t>
  </si>
  <si>
    <t>EREA,8KVA E 10KVA,BIFASICA,INCL.CAIXA POLIMERICA P/MEDICAO D</t>
  </si>
  <si>
    <t>IRETA POLIFASICA E CAIXA POLIMERICA P/DISJUNTOR POLIFASICO (</t>
  </si>
  <si>
    <t>ATE 100A) INTERNA,POLICARBONATO TAMPA TRANSPARENTE,CAIXA INS</t>
  </si>
  <si>
    <t>PECAO,HASTE E CONECTOR ATERRAMENTO,MAT.NECES.EXCL.POSTE,DISJ</t>
  </si>
  <si>
    <t>15.011.0013-A</t>
  </si>
  <si>
    <t>15.011.0015-0</t>
  </si>
  <si>
    <t>EREA,10KVA E 24KVA,TRIFASICA,INCL.CAIXA POLIMERICA P/MEDICAO</t>
  </si>
  <si>
    <t xml:space="preserve"> DIRETA POLIFASICA E CAIXA POLIMERICA P/DUSJUNTOR POLIFASICO</t>
  </si>
  <si>
    <t xml:space="preserve"> (ATE 100A) INTERNA,POLICARBONATO TAMPA TRANSPARENTE,CAIXA I</t>
  </si>
  <si>
    <t>NSPECAO,HASTE E CONECTOR ATERRAMENTO,MAT.NECES.EXCL.POSTE,DI</t>
  </si>
  <si>
    <t>SJUNTOR E CONDUTORES (ENTR.SAIDA,ATERRAMENTO E CONECTORES)</t>
  </si>
  <si>
    <t>15.011.0015-A</t>
  </si>
  <si>
    <t>15.011.0016-0</t>
  </si>
  <si>
    <t>EREA,24KVA E 38KVA,TRIFASICA,INCL.CAIXA POLIMERICA P/MEDICAO</t>
  </si>
  <si>
    <t xml:space="preserve"> DIRETA POLIFASICA E CAIXA POLIMERICA P/DISJUNTOR POLIFASICO</t>
  </si>
  <si>
    <t>15.011.0016-A</t>
  </si>
  <si>
    <t>15.011.0018-0</t>
  </si>
  <si>
    <t>EREA,38KVA E 47KVA,TRIFASICA,INCL.CAIXA POLIMERICA P/MEDICAO</t>
  </si>
  <si>
    <t xml:space="preserve"> DIRETA POLIFASICA(ATE 200A)CAIXA POLIMERICA P/DISJUNTOR POL</t>
  </si>
  <si>
    <t>IFASICO(ATE 200A)INTERNA,POLICARBONATO TAMPA TRANSPARENTE,CA</t>
  </si>
  <si>
    <t>IXA INSPECAO,HASTE E CONECTOR ATERRAMENTO,MAT.NECES.EXCL.POS</t>
  </si>
  <si>
    <t>TE,DISJUNTOR E CONDUTORES(ENTR.SAIDA,ATERRAMENTO CONECTORES)</t>
  </si>
  <si>
    <t>15.011.0018-A</t>
  </si>
  <si>
    <t>15.011.0019-0</t>
  </si>
  <si>
    <t>EREA,47KVA E 75KVA,TRIFASICA,INCL.CAIXA POLIMERICA P/MEDICAO</t>
  </si>
  <si>
    <t>15.011.0019-A</t>
  </si>
  <si>
    <t>15.011.0022-0</t>
  </si>
  <si>
    <t>ENTRADA DE ENERGIA INDIVIDUAL,PADRAO LIGHT,MEDICAO DIRETA,RE</t>
  </si>
  <si>
    <t>DE AEREA,ATE 8KVA,INCL.CAIXA POLIMERICA MEDICAO DIRETA(CM1)</t>
  </si>
  <si>
    <t>E CAIXA POLIMERICA DISJUNTOR MONOFASICO(CDJ1) INTERNA,POLICA</t>
  </si>
  <si>
    <t>RBONATO TAMPA TRANSPARENTE,CAIXA INSPECAO,HASTE E CONECTOR A</t>
  </si>
  <si>
    <t>TERRAMENTO,E DEMAIS MAT.NECES.EXCL.POSTE,DISJUNTOR E CONDUTO</t>
  </si>
  <si>
    <t>RES (DE ENTRADA,SAIDA,ATERRAMENTO E RESPECTIVOS CONECTORES)</t>
  </si>
  <si>
    <t>15.011.0022-A</t>
  </si>
  <si>
    <t>15.011.0025-0</t>
  </si>
  <si>
    <t>ENTRADA ENERGIA INDIVIDUAL,PADRAO LIGHT,MEDICAO DIRETA,REDE</t>
  </si>
  <si>
    <t>AEREA,8KVA E 24KVA,INCL.CAIXA POLIMERICA P/MEDICAO DIRETA PO</t>
  </si>
  <si>
    <t>LIFASICA(CM3) E CAIXA POLIMERICA P/DISJUNTOR POLIFASICO(CDJ3</t>
  </si>
  <si>
    <t>) INTERNA,POLICARBONATO TAMPA TRANSPARENTE,CAIXA INSPECAO,HA</t>
  </si>
  <si>
    <t>STE E CONECTOR ATERRAMENTO,MAT.NECES.EXCL.POSTE,DISJUNTOR E</t>
  </si>
  <si>
    <t>CONDUTORES (ENTR.SAIDA,ATERRAMENTO E RESPECTIVOS CONECTORES)</t>
  </si>
  <si>
    <t>15.011.0025-A</t>
  </si>
  <si>
    <t>15.011.0026-0</t>
  </si>
  <si>
    <t>AEREA,24KVA E 38KVA,INCL.CAIXA POLIMERICA P/MEDICAO DIRETA P</t>
  </si>
  <si>
    <t>OLIFASICA(CM3) CAIXA POLIMERICA P/DISJUNTOR POLIFASICO(CDJ3)</t>
  </si>
  <si>
    <t xml:space="preserve"> INTERNA,POLICARBONATO TAMPA TRANSPARENTE,CAIXA INSPECAO,3 H</t>
  </si>
  <si>
    <t>ASTES CONECTORES ATERRAMENTO,MAT.NECES.EXCL.POSTE,DISJUNTOR</t>
  </si>
  <si>
    <t>E CONDUTORES (ENTR.SAIDA,ATERRAMENTO RESPECTIVOS CONECTORES)</t>
  </si>
  <si>
    <t>15.011.0026-A</t>
  </si>
  <si>
    <t>15.011.0028-0</t>
  </si>
  <si>
    <t>AEREA,38KVA E 57KVA,INCL.CAIXA POLIMERICA P/MEDICAO DIRETA P</t>
  </si>
  <si>
    <t>OLIFASICA(CM200-P) CAIXA DE PROTECAO GERAL(CPG200) INTERNA,P</t>
  </si>
  <si>
    <t>OLICARBONATO TAMPA TRANSPARENTE,CAIXA INSPECAO,3 HASTES E CO</t>
  </si>
  <si>
    <t>NECTORES ATERRAMENTO,E MAT.NECES.EXCL.POSTE,DISJUNTOR E COND</t>
  </si>
  <si>
    <t>UTORES (ENTRADA,SAIDA,ATERRAMENTO E RESPECTIVOS CONECTORES)</t>
  </si>
  <si>
    <t>15.011.0028-A</t>
  </si>
  <si>
    <t>15.011.0031-0</t>
  </si>
  <si>
    <t>AEREA,57KVA E 76KVA,INCL.CAIXA POLIMERICA P/MEDICAO DIRETA P</t>
  </si>
  <si>
    <t>OLIFASICA (CM200-P) E CAIXA PROTECAO GERAL (CPG200) INTERNA,</t>
  </si>
  <si>
    <t>POLICARBONATO TAMPA TRANSPARENTE,CAIXA INSPECAO,3 HASTES E C</t>
  </si>
  <si>
    <t>ONECTORES ATERRAMENTO,E MAT.NECES.EXCL.POSTE,DISJUNTOR E CON</t>
  </si>
  <si>
    <t>DUTORES (ENTRADA,SAIDA,ATERRAMENTO E RESPECTIVOS CONECTORES)</t>
  </si>
  <si>
    <t>15.011.0031-A</t>
  </si>
  <si>
    <t>15.011.0070-0</t>
  </si>
  <si>
    <t>SUBESTACAO SIMPLIFICADA,PADRAO LIGHT,COM TRANSFORMADOR TRIFA</t>
  </si>
  <si>
    <t>SICO DE 75KVA,13,8KV-220/127V,EXCLUSIVE CABINE DE MEDICAO</t>
  </si>
  <si>
    <t>15.011.0070-A</t>
  </si>
  <si>
    <t>15.011.0071-0</t>
  </si>
  <si>
    <t>SUBESTACAO SIMPLIFICADA PADRAO LIGHT,COM TRANSFORMADOR TRIFA</t>
  </si>
  <si>
    <t>SICO 112,5KVA,13,8KV-220/127V,EXCLUSIVE CABINE DE MEDICAO</t>
  </si>
  <si>
    <t>15.011.0071-A</t>
  </si>
  <si>
    <t>15.011.0072-0</t>
  </si>
  <si>
    <t>SICO DE 150KVA,13,8KV-220/127V,EXCLUSIVE CABINE DE MEDICAO</t>
  </si>
  <si>
    <t>15.011.0072-A</t>
  </si>
  <si>
    <t>15.011.0073-0</t>
  </si>
  <si>
    <t>SICO DE 225KVA,13,8KV-220/127V,EXCLUSIVE CABINE DE MEDICAO</t>
  </si>
  <si>
    <t>15.011.0073-A</t>
  </si>
  <si>
    <t>15.011.0074-0</t>
  </si>
  <si>
    <t>SICO DE 300KVA,13,8V-220/127V,EXCLUSIVE CABINE DE MEDICAO</t>
  </si>
  <si>
    <t>15.011.0074-A</t>
  </si>
  <si>
    <t>15.011.0075-0</t>
  </si>
  <si>
    <t>SICO DE 75KVA,13,8KV-220/127V,INCLUSIVE CABINE DE MEDICAO</t>
  </si>
  <si>
    <t>15.011.0075-A</t>
  </si>
  <si>
    <t>15.011.0076-0</t>
  </si>
  <si>
    <t>SICO DE 112,5KVA,13,8V-220/127V,INCLUSIVE CABINE DE MEDICAO</t>
  </si>
  <si>
    <t>15.011.0076-A</t>
  </si>
  <si>
    <t>15.011.0077-0</t>
  </si>
  <si>
    <t>SICO DE 150KVA,13,8KV-220/127V,INCLUSIVE CABINE DE MEDICAO</t>
  </si>
  <si>
    <t>15.011.0077-A</t>
  </si>
  <si>
    <t>15.011.0078-0</t>
  </si>
  <si>
    <t>SICO DE 225KVA,13,8KV-220/127V,INCLUSIVE CABINE DE MEDICAO</t>
  </si>
  <si>
    <t>15.011.0078-A</t>
  </si>
  <si>
    <t>15.011.0079-0</t>
  </si>
  <si>
    <t>SICO DE 300KVA,13,8KV-220V/127V,INCLUSIVE CABINE DE MEDICAO</t>
  </si>
  <si>
    <t>15.011.0079-A</t>
  </si>
  <si>
    <t>15.011.0082-0</t>
  </si>
  <si>
    <t>DE SUBTERRANEA,ATE 8KVA,INCL.CAIXA SECCIONADORA (CS1),CAIXA</t>
  </si>
  <si>
    <t>POLIMERICA P/MEDICAO MONOFASICA (CM1),CAIXA POLIMERICA P/DIS</t>
  </si>
  <si>
    <t>JUNTOR MONOFASICO (CDJ1) INTERNA,CAIXA INSPECAO,HASTE E CONE</t>
  </si>
  <si>
    <t>CTOR ATERRAMENTO,DEMAIS MAT.NECESSARIOS,EXCL.DISJUNTOR E CON</t>
  </si>
  <si>
    <t>15.011.0082-A</t>
  </si>
  <si>
    <t>15.011.0086-0</t>
  </si>
  <si>
    <t>DE SUBTERRANEA,8KVA E 24KVA,INCL.CAIXA SECCIONADORA(CS3),CAI</t>
  </si>
  <si>
    <t>XA POLIMERICA P/MEDICAO DIRETA POLIFASICA(CM3) CAIXA POLIMER</t>
  </si>
  <si>
    <t>ICA P/DISJUNTOR POLIFASICO(CDJ3) INTERNA,CAIXA INSPECAO,HAST</t>
  </si>
  <si>
    <t>E E CONECTOR ATERRAMENTO,MAT.NECES.EXCL.DISJUNTOR E CONDUTOR</t>
  </si>
  <si>
    <t>ES (DE ENTRADA,SAIDA,ATERRAMENTO E RESPECTIVOS CONECTORES)</t>
  </si>
  <si>
    <t>15.011.0086-A</t>
  </si>
  <si>
    <t>15.011.0090-0</t>
  </si>
  <si>
    <t>DE SUBTERRANEA,24KVA E 38KVA,INCL.CAIXA SECCIONADORA(CS3),CA</t>
  </si>
  <si>
    <t>IXA POLIMERICA P/MEDICAO DIRETA POLIFASICA(CM3),CAIXA POLIME</t>
  </si>
  <si>
    <t>RICA P/DISJUNTOR POLIFASICO(CDJ3),CAIXA INSPECAO,3 HASTES E</t>
  </si>
  <si>
    <t>CONECTORES ATERRAMENTO,MAT.NECESSARIOS,EXCL.DISJUNTOR E COND</t>
  </si>
  <si>
    <t>15.011.0090-A</t>
  </si>
  <si>
    <t>15.011.0095-0</t>
  </si>
  <si>
    <t>DE SUBTERRANEA,38KVA E 76KVA,INCLUSIVE CAIXA SECCIONADORA E</t>
  </si>
  <si>
    <t>MEDICAO (CSM200),CAIXA POLIMERICA DE PROTECAO GERAL (CPG200-</t>
  </si>
  <si>
    <t>P) INTERNA,CAIXA INSPECAO,3 HASTES E CONECTORES DE ATERRAMEN</t>
  </si>
  <si>
    <t>TO E DEMAIS MATERIAIS NECESSARIOS,EXCLUSIVE DISJUNTOR E COND</t>
  </si>
  <si>
    <t>15.011.0095-A</t>
  </si>
  <si>
    <t>15.011.0130-0</t>
  </si>
  <si>
    <t>SUBESTACAO SIMPLIFICADA PADRAO ENEL,COM TRANSFORMADOR TRIFAS</t>
  </si>
  <si>
    <t>ICO DE 30KVA,INCLUSIVE MEDICAO,POSTE E TODOS OS MATERIAIS EL</t>
  </si>
  <si>
    <t>ETRICOS NECESSARIOS</t>
  </si>
  <si>
    <t>15.011.0130-A</t>
  </si>
  <si>
    <t>15.011.0132-0</t>
  </si>
  <si>
    <t>ICO DE 45KVA,INCLUSIVE MEDICAO,POSTE E TODOS OS MATERIAIS EL</t>
  </si>
  <si>
    <t>15.011.0132-A</t>
  </si>
  <si>
    <t>15.011.0134-0</t>
  </si>
  <si>
    <t>ICO DE 75KVA,INCLUSIVE MEDICAO,POSTE E TODOS OS MATERIAIS EL</t>
  </si>
  <si>
    <t>15.011.0134-A</t>
  </si>
  <si>
    <t>15.011.0136-0</t>
  </si>
  <si>
    <t>ICO DE 112,5KVA,INCLUSIVE MEDICAO,POSTE E TODOS OS MATERIAIS</t>
  </si>
  <si>
    <t xml:space="preserve"> ELETRICOS NECESSARIOS</t>
  </si>
  <si>
    <t>15.011.0136-A</t>
  </si>
  <si>
    <t>15.011.0138-0</t>
  </si>
  <si>
    <t>ICO DE 150KVA,INCLUSIVE MEDICAO,POSTE E TODOS OS MATERIAIS E</t>
  </si>
  <si>
    <t>LETRICOS NECESSARIOS</t>
  </si>
  <si>
    <t>15.011.0138-A</t>
  </si>
  <si>
    <t>15.011.0150-0</t>
  </si>
  <si>
    <t>ICO DE 30KVA,EXCLUSIVE CABINE DE MEDICAO</t>
  </si>
  <si>
    <t>15.011.0150-A</t>
  </si>
  <si>
    <t>15.011.0152-0</t>
  </si>
  <si>
    <t>ICO DE 45KVA,EXCLUSIVE CABINE DE MEDICAO</t>
  </si>
  <si>
    <t>15.011.0152-A</t>
  </si>
  <si>
    <t>15.011.0154-0</t>
  </si>
  <si>
    <t>ICO DE 75KVA,EXCLUSIVE CABINE DE MEDICAO</t>
  </si>
  <si>
    <t>15.011.0154-A</t>
  </si>
  <si>
    <t>15.011.0156-0</t>
  </si>
  <si>
    <t>ICO DE 112,5KVA,EXCLUSIVE CABINE DE MEDICAO</t>
  </si>
  <si>
    <t>15.011.0156-A</t>
  </si>
  <si>
    <t>15.011.0158-0</t>
  </si>
  <si>
    <t>ICO DE 150KVA,EXCLUSIVE CABINE DE MEDICAO</t>
  </si>
  <si>
    <t>15.011.0158-A</t>
  </si>
  <si>
    <t>15.011.0160-0</t>
  </si>
  <si>
    <t>SUBESTACAO DE 225KVA,13,8KV-220/127V,INSTALADA EM PLATAFORMA</t>
  </si>
  <si>
    <t xml:space="preserve"> AO TEMPO,PADRAO ENEL,INCLUSIVE CABINE DE MEDICAO</t>
  </si>
  <si>
    <t>15.011.0160-A</t>
  </si>
  <si>
    <t>15.011.0162-0</t>
  </si>
  <si>
    <t xml:space="preserve"> AO TEMPO,PADRAO ENEL,EXCLUSIVE CABINE DE MEDICAO</t>
  </si>
  <si>
    <t>15.011.0162-A</t>
  </si>
  <si>
    <t>15.012.0060-0</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</si>
  <si>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</si>
  <si>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</si>
  <si>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</si>
  <si>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</si>
  <si>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</si>
  <si>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15.012.0060-A</t>
  </si>
  <si>
    <t>15.014.0005-0</t>
  </si>
  <si>
    <t>INSTALACAO COM TUBULACAO DE COBRE DE 15MM,PARA USO MEDICINAL</t>
  </si>
  <si>
    <t>,INCLUSIVE ACESSORIOS DE FIXACAO,CONEXOES E LIMPEZA,EXCLUSIV</t>
  </si>
  <si>
    <t>E POSTO DE CONSUMO,PAINEL DE ALARME,VALVULA E CENTRAL DE DIS</t>
  </si>
  <si>
    <t>TRIBUICAO (VIDE FAMILIA 18.050)</t>
  </si>
  <si>
    <t>15.014.0005-A</t>
  </si>
  <si>
    <t>15.014.0010-0</t>
  </si>
  <si>
    <t>INSTALACAO COM TUBULACAO DE COBRE DE 22MM,PARA USO MEDICINAL</t>
  </si>
  <si>
    <t>TRIBUICAO(VIDE FAMILIA 18.050)</t>
  </si>
  <si>
    <t>15.014.0010-A</t>
  </si>
  <si>
    <t>15.014.0015-0</t>
  </si>
  <si>
    <t>INSTALACAO COM TUBULACAO DE COBRE DE 28MM,PARA USO MEDICINAL</t>
  </si>
  <si>
    <t>15.014.0015-A</t>
  </si>
  <si>
    <t>15.014.0020-0</t>
  </si>
  <si>
    <t>INSTALACAO COM TUBULACAO DE COBRE DE 35MM,PARA USO MEDICINAL</t>
  </si>
  <si>
    <t>15.014.0020-A</t>
  </si>
  <si>
    <t>15.014.0025-0</t>
  </si>
  <si>
    <t>INSTALACAO COM TUBULACAO DE COBRE DE 42MM,PARA USO MEDICINAL</t>
  </si>
  <si>
    <t>15.014.0025-A</t>
  </si>
  <si>
    <t>15.014.0030-0</t>
  </si>
  <si>
    <t>INSTALACAO COM TUBULACAO DE COBRE DE 54MM,PARA USO MEDICINAL</t>
  </si>
  <si>
    <t>15.014.0030-A</t>
  </si>
  <si>
    <t>15.014.0035-0</t>
  </si>
  <si>
    <t>INSTALACAO COM TUBULACAO DE COBRE DE 66MM,PARA USO MEDICINAL</t>
  </si>
  <si>
    <t>15.014.0035-A</t>
  </si>
  <si>
    <t>15.014.0150-0</t>
  </si>
  <si>
    <t>INSTALACAO DE SISTEMA DE AQUECIMENTO SOLAR DE AGUA,DE BAIXA</t>
  </si>
  <si>
    <t>PRESSAO,CONFORME ABNT NBR 15569,PARA 100 E 200L E 1 COLETOR</t>
  </si>
  <si>
    <t>SOLAR,INCLUSIVE COLETOR SOLAR,EXCLUSIVE RESERVATORIO (VER IT</t>
  </si>
  <si>
    <t>ENS 18.210.0010 A 0030)</t>
  </si>
  <si>
    <t>15.014.0150-A</t>
  </si>
  <si>
    <t>15.014.0155-0</t>
  </si>
  <si>
    <t>PRESSAO,CONFORME ABNT NBR 15569,PARA 300 E 400L E 2 COLETORE</t>
  </si>
  <si>
    <t>S SOLARES,INCLUSIVE COLETOR SOLAR,EXCLUSIVE RESERVATORIO (VE</t>
  </si>
  <si>
    <t>R ITENS 18.210.0010 A 0030)</t>
  </si>
  <si>
    <t>15.014.0155-A</t>
  </si>
  <si>
    <t>15.014.0160-0</t>
  </si>
  <si>
    <t>PRESSAO,CONFORME ABNT NBR 15569,PARA 500 A 600L E 3 COLETORE</t>
  </si>
  <si>
    <t>15.014.0160-A</t>
  </si>
  <si>
    <t>15.014.0165-0</t>
  </si>
  <si>
    <t>PRESSAO,CONFORME ABNT NBR 15569,PARA 800L E 4 COLETORES SOLA</t>
  </si>
  <si>
    <t>RES,INCLUSIVE COLETOR SOLAR,EXCLUSIVE RESERVATORIO (VER ITEN</t>
  </si>
  <si>
    <t>S 18.210.0010 A 0030)</t>
  </si>
  <si>
    <t>15.014.0165-A</t>
  </si>
  <si>
    <t>15.014.0170-0</t>
  </si>
  <si>
    <t>PRESSAO,CONFORME ABNT NBR 15569,PARA 1000L E 5 COLETORES SOL</t>
  </si>
  <si>
    <t>ARES,INCLUSIVE COLETOR SOLAR,EXCLUSIVE RESERVATORIO (VER ITE</t>
  </si>
  <si>
    <t>NS 18.210.0010 A 0030)</t>
  </si>
  <si>
    <t>15.014.0170-A</t>
  </si>
  <si>
    <t>15.015.0020-0</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</si>
  <si>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</si>
  <si>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</si>
  <si>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</si>
  <si>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</si>
  <si>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</si>
  <si>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15.015.0020-A</t>
  </si>
  <si>
    <t>15.015.0021-0</t>
  </si>
  <si>
    <t>INSTALACAO DE PONTO DE LUZ,APARENTE,EQUIVALENTE A 2 VARAS DE</t>
  </si>
  <si>
    <t xml:space="preserve"> ELETRODUTO DE PVC RIGIDO DE 3/4",12,00M DE FIO 2,5MM2,CAIXA</t>
  </si>
  <si>
    <t>S,CONEXOES,LUVAS,CURVA E INTERRUPTOR DE SOBREPOR</t>
  </si>
  <si>
    <t>15.015.0021-A</t>
  </si>
  <si>
    <t>15.015.0022-0</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</si>
  <si>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</si>
  <si>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</si>
  <si>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</si>
  <si>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</si>
  <si>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</si>
  <si>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15.015.0022-A</t>
  </si>
  <si>
    <t>15.015.0025-0</t>
  </si>
  <si>
    <t>VARAS DE ELETRODUTO DE PVC RIGIDO DE 1/2",12,00M DE FIO 2,5M</t>
  </si>
  <si>
    <t>15.015.0025-A</t>
  </si>
  <si>
    <t>15.015.0026-0</t>
  </si>
  <si>
    <t xml:space="preserve"> ELETRODUTO DE PVC RIGIDO DE 1/2",12,00M DE FIO 2,5MM2,CAIXA</t>
  </si>
  <si>
    <t>15.015.0026-A</t>
  </si>
  <si>
    <t>15.015.0027-0</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</si>
  <si>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</si>
  <si>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</si>
  <si>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</si>
  <si>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</si>
  <si>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</si>
  <si>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15.015.0027-A</t>
  </si>
  <si>
    <t>15.015.0035-0</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</si>
  <si>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</si>
  <si>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</si>
  <si>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</si>
  <si>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</si>
  <si>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</si>
  <si>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15.015.0035-A</t>
  </si>
  <si>
    <t>15.015.0036-0</t>
  </si>
  <si>
    <t>INSTALACAO DE UM CONJUNTO DE 2 PONTOS DE LUZ,APARENTE,EQUIVA</t>
  </si>
  <si>
    <t>LENTE A 5 VARAS DE ELETRODUTO DE PVC RIGIDO DE 3/4",33,00M D</t>
  </si>
  <si>
    <t>E FIO 2,5MM2,CAIXAS,CONEXOES,LUVAS,CURVA E INTERRUPTOR DE SO</t>
  </si>
  <si>
    <t>BREPOR</t>
  </si>
  <si>
    <t>15.015.0036-A</t>
  </si>
  <si>
    <t>15.015.0037-0</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</si>
  <si>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</si>
  <si>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</si>
  <si>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</si>
  <si>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</si>
  <si>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</si>
  <si>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15.015.0037-A</t>
  </si>
  <si>
    <t>15.015.0040-0</t>
  </si>
  <si>
    <t>E,EQUIVALENTE A 5 VARAS DE ELETRODUTO DE PVC RIGIDO DE 1/2",</t>
  </si>
  <si>
    <t>15.015.0040-A</t>
  </si>
  <si>
    <t>15.015.0041-0</t>
  </si>
  <si>
    <t>LENTE A 5 VARAS DE ELETRODUTO DE PVC RIGIDO DE 1/2",33,00M D</t>
  </si>
  <si>
    <t>15.015.0041-A</t>
  </si>
  <si>
    <t>15.015.0042-0</t>
  </si>
  <si>
    <t xml:space="preserve"> DE ELETRODUTO DE PVC RIGIDO DE 1/2",45,00M DE FIO 2,5MM2,CA</t>
  </si>
  <si>
    <t>15.015.0042-A</t>
  </si>
  <si>
    <t>15.015.0050-0</t>
  </si>
  <si>
    <t>INSTALACAO DE UM CONJUNTO DE 3 PONTOS DE LUZ,EMBUTIDO NA LAJ</t>
  </si>
  <si>
    <t>E,EQUIVALENTE A 6 VARAS DE ELETRODUTO DE PVC RIGIDO DE 3/4",</t>
  </si>
  <si>
    <t>50,00M DE FIO 2,5MM2,CAIXAS,CONEXOES,LUVAS,CURVA E INTERRUPT</t>
  </si>
  <si>
    <t>15.015.0050-A</t>
  </si>
  <si>
    <t>15.015.0051-0</t>
  </si>
  <si>
    <t>INSTALACAO DE UM CONJUNTO DE 3 PONTOS DE LUZ,APARENTE,EQUIVA</t>
  </si>
  <si>
    <t>LENTE A 6 VARAS DE ELETRODUTO DE PVC RIGIDO DE 3/4",50,00M D</t>
  </si>
  <si>
    <t>15.015.0051-A</t>
  </si>
  <si>
    <t>15.015.0052-0</t>
  </si>
  <si>
    <t>INSTALACAO DE UM CONJUNTO DE 3 PONTOS DE LUZ,APARENTE COM CA</t>
  </si>
  <si>
    <t>XCLUSIVE ESTA),EQUIVALENTE A 2,5 VARAS DE CANALETA E 2 VARAS</t>
  </si>
  <si>
    <t xml:space="preserve"> DE ELETRODUTO DE PVC RIGIDO DE 3/4",62,00M DE FIO 2,5MM2,CA</t>
  </si>
  <si>
    <t>15.015.0052-A</t>
  </si>
  <si>
    <t>15.015.0055-0</t>
  </si>
  <si>
    <t>E,EQUIVALENTE A 6 VARAS DE ELETRODUTO DE PVC RIGIDO DE 1/2",</t>
  </si>
  <si>
    <t>15.015.0055-A</t>
  </si>
  <si>
    <t>15.015.0056-0</t>
  </si>
  <si>
    <t>LENTE A 6 VARAS DE ELETRODUTO DE PVC RIGIDO DE 1/2",50,00M D</t>
  </si>
  <si>
    <t>15.015.0056-A</t>
  </si>
  <si>
    <t>15.015.0057-0</t>
  </si>
  <si>
    <t xml:space="preserve"> DE ELETRODUTO DE PVC RIGIDO DE 1/2",62,00M DE FIO 2,5MM2,CA</t>
  </si>
  <si>
    <t>15.015.0057-A</t>
  </si>
  <si>
    <t>15.015.0065-0</t>
  </si>
  <si>
    <t>INSTALACAO DE UM CONJUNTO DE 4 PONTOS DE LUZ,EMBUTIDO NA LAJ</t>
  </si>
  <si>
    <t>E,EQUIVALENTE A 7 VARAS DE ELETRODUTO DE PVC RIGIDO DE 3/4",</t>
  </si>
  <si>
    <t>15.015.0065-A</t>
  </si>
  <si>
    <t>15.015.0066-0</t>
  </si>
  <si>
    <t>INSTALACAO DE UM CONJUNTO DE 4 PONTOS DE LUZ,APARENTE,EQUIVA</t>
  </si>
  <si>
    <t>LENTE 7 VARAS DE ELETRODUTO DE PVC RIGIDO DE 3/4",50,00M DE</t>
  </si>
  <si>
    <t>FIO 2,5MM2,CAIXAS,CONEXOES,LUVAS,CURVA E INTERRUPTOR DE SOBR</t>
  </si>
  <si>
    <t>EPOR</t>
  </si>
  <si>
    <t>15.015.0066-A</t>
  </si>
  <si>
    <t>15.015.0067-0</t>
  </si>
  <si>
    <t>INSTALACAO DE UM CONJUNTO DE 4 PONTOS DE LUZ,APARENTE COM CA</t>
  </si>
  <si>
    <t>XCLUSIVE ESTA),EQUIVALENTE A 3.7 VARAS DE CANALETA E 2 VARAS</t>
  </si>
  <si>
    <t>15.015.0067-A</t>
  </si>
  <si>
    <t>15.015.0070-0</t>
  </si>
  <si>
    <t>E,EQUIVALENTE A 7 VARAS DE ELETRODUTO DE PVC RIGIDO DE 1/2",</t>
  </si>
  <si>
    <t>15.015.0070-A</t>
  </si>
  <si>
    <t>15.015.0071-0</t>
  </si>
  <si>
    <t>LENTE A 7 VARAS DE ELETRODUTO DE PVC RIGIDO DE 1/2",50,00M D</t>
  </si>
  <si>
    <t>15.015.0071-A</t>
  </si>
  <si>
    <t>15.015.0072-0</t>
  </si>
  <si>
    <t>XCLUSIVE ESTA),EQUIVALENTE A 3,5 VARAS DE CANALETA E 2 VARAS</t>
  </si>
  <si>
    <t>15.015.0072-A</t>
  </si>
  <si>
    <t>15.015.0080-0</t>
  </si>
  <si>
    <t>INSTALACAO DE UM CONJUNTO DE 5 PONTOS DE LUZ,EMBUTIDO NA LAJ</t>
  </si>
  <si>
    <t>E,EQUIVALENTE A 8 VARAS DE ELETRODUTO DE PVC RIGIDO DE 3/4",</t>
  </si>
  <si>
    <t>57,00M DE FIO 2,5MM2,CAIXAS,CONEXOES,LUVAS,CURVA E INTERRUPT</t>
  </si>
  <si>
    <t>15.015.0080-A</t>
  </si>
  <si>
    <t>15.015.0081-0</t>
  </si>
  <si>
    <t>INSTALACAO DE UM CONJUNTO DE 5 PONTOS DE LUZ,APARENTE,EQUIVA</t>
  </si>
  <si>
    <t>LENTE A 8 VARAS DE ELETRODUTO DE PVC RIGIDO DE 3/4",57,00M D</t>
  </si>
  <si>
    <t>15.015.0081-A</t>
  </si>
  <si>
    <t>15.015.0082-0</t>
  </si>
  <si>
    <t>INSTALACAO DE UM CONJUNTO DE 5 PONTOS DE LUZ,APARENTE COM CA</t>
  </si>
  <si>
    <t>XCLUSIVE ESTA),EQUIVALENTE A 4.25 VARAS DE CANALETA E 2 VARA</t>
  </si>
  <si>
    <t>S DE ELETRODUTO DE PVC RIGIDO DE 3/4",69,00M DE FIO 2,5MM2,C</t>
  </si>
  <si>
    <t>AIXAS,CONEXOES,LUVAS,CURVA E INTERRUPTOR DE SOBREPOR</t>
  </si>
  <si>
    <t>15.015.0082-A</t>
  </si>
  <si>
    <t>15.015.0085-0</t>
  </si>
  <si>
    <t>E,EQUIVALENTE A 8 VARAS DE ELETRODUTO DE PVC RIGIDO DE 1/2",</t>
  </si>
  <si>
    <t>15.015.0085-A</t>
  </si>
  <si>
    <t>15.015.0086-0</t>
  </si>
  <si>
    <t>LENTE A 8 VARAS DE ELETRODUTO DE PVC RIGIDO DE 1/2",57,00M D</t>
  </si>
  <si>
    <t>15.015.0086-A</t>
  </si>
  <si>
    <t>15.015.0087-0</t>
  </si>
  <si>
    <t>S DE ELETRODUTO DE PVC RIGIDO DE 1/2",69,00M DE FIO 2,5MM2,C</t>
  </si>
  <si>
    <t>CAIXAS,CONEXOES,LUVAS,CURVA E INTERRUPTOR DE SOBREPOR</t>
  </si>
  <si>
    <t>15.015.0087-A</t>
  </si>
  <si>
    <t>15.015.0095-0</t>
  </si>
  <si>
    <t>INSTALACAO DE UM CONJUNTO DE 6 PONTOS DE LUZ,EMBUTIDO NA LAJ</t>
  </si>
  <si>
    <t>E,EQUIVALENTE A 9 VARAS DE ELETRODUTO DE PVC RIGIDO DE 3/4",</t>
  </si>
  <si>
    <t>66,00M DE FIO 2,5MM2,CAIXAS,CONEXOES,LUVAS,CURVA E INTERRUPT</t>
  </si>
  <si>
    <t>15.015.0095-A</t>
  </si>
  <si>
    <t>15.015.0096-0</t>
  </si>
  <si>
    <t>INSTALACAO DE UM CONJUNTO DE 6 PONTOS DE LUZ,APARENTE,EQUIVA</t>
  </si>
  <si>
    <t>LENTE A 9 VARAS DE ELETRODUTO DE PVC RIGIDO DE 3/4",66,00M D</t>
  </si>
  <si>
    <t>15.015.0096-A</t>
  </si>
  <si>
    <t>15.015.0097-0</t>
  </si>
  <si>
    <t>INSTALACAO DE UM CONJUNTO DE 6 PONTOS DE LUZ,APARENTE COM CA</t>
  </si>
  <si>
    <t>XCLUSIVE ESTA),EQUIVALENTE A 5 VARAS DE CANALETA E 2 VARAS D</t>
  </si>
  <si>
    <t>E ELETRODUTO DE PVC RIGIDO DE 3/4",78,00M DE FIO 2,5MM2,CAIX</t>
  </si>
  <si>
    <t>AS,CONEXOES,LUVAS,CURVA E INTERRUPTOR DE SOBREPOR</t>
  </si>
  <si>
    <t>15.015.0097-A</t>
  </si>
  <si>
    <t>15.015.0100-0</t>
  </si>
  <si>
    <t>E,EQUIVALENTE A 9 VARAS DE ELETRODUTO DE PVC RIGIDO DE 1/2",</t>
  </si>
  <si>
    <t>15.015.0100-A</t>
  </si>
  <si>
    <t>15.015.0101-0</t>
  </si>
  <si>
    <t>LENTE A 9 VARAS DE ELETRODUTO DE PVC RIGIDO DE 1/2",66,00M D</t>
  </si>
  <si>
    <t>15.015.0101-A</t>
  </si>
  <si>
    <t>15.015.0102-0</t>
  </si>
  <si>
    <t>E ELETRODUTO DE PVC RIGIDO DE 1/2",78,00M DE FIO 2,5MM2,CAIX</t>
  </si>
  <si>
    <t>15.015.0102-A</t>
  </si>
  <si>
    <t>15.015.0104-0</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</si>
  <si>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</si>
  <si>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</si>
  <si>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</si>
  <si>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</si>
  <si>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</si>
  <si>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15.015.0104-A</t>
  </si>
  <si>
    <t>15.015.0105-0</t>
  </si>
  <si>
    <t>INSTALACAO DE UM CONJUNTO DE 8 PONTOS DE LUZ,APARENTE,EQUIVA</t>
  </si>
  <si>
    <t>LENTE A 10 VARAS DE ELETRODUTO DE PVC RIGIDO DE 3/4",80,00M</t>
  </si>
  <si>
    <t>DE FIO 2,5MM2,CAIXAS,CONEXOES,LUVAS,CURVA E INTERRUPTOR DE S</t>
  </si>
  <si>
    <t>OBREPOR</t>
  </si>
  <si>
    <t>15.015.0105-A</t>
  </si>
  <si>
    <t>15.015.0106-0</t>
  </si>
  <si>
    <t>INSTALACAO DE UM CONJUNTO DE 8 PONTOS DE LUZ,APARENTE COM CA</t>
  </si>
  <si>
    <t>XCLUSIVE ESTA),EQUIVALENTE A 6,75 VARAS DE CANALETA E 2 VARA</t>
  </si>
  <si>
    <t>S DE ELETRODUTO DE PVC RIGIDO DE 3/4",92,00M DE FIO 2,5MM2,C</t>
  </si>
  <si>
    <t>15.015.0106-A</t>
  </si>
  <si>
    <t>15.015.0107-0</t>
  </si>
  <si>
    <t>E,EQUIVALENTE A 3 VARAS DE ELETRODUTO DE PVC RIGIDO DE 3/4",</t>
  </si>
  <si>
    <t>20,00M DE FIO 2,5MM2,CAIXAS,CONEXOES,LUVAS E CONSIDERANDO O</t>
  </si>
  <si>
    <t>CONTROLE DOS PONTOS DIRETO NO Q.D.L,INCLUSIVE ABERTURA E FEC</t>
  </si>
  <si>
    <t>HAMENTO DE RASGO EM ALVENARIA</t>
  </si>
  <si>
    <t>15.015.0107-A</t>
  </si>
  <si>
    <t>15.015.0108-0</t>
  </si>
  <si>
    <t>LENTE A 3 VARAS DE ELETRODUTO DE PVC RIGIDO DE 3/4",20,00M D</t>
  </si>
  <si>
    <t>E FIO 2,5MM2,CAIXAS,CONEXOES,LUVAS E CONSIDERANDO O CONTROLE</t>
  </si>
  <si>
    <t xml:space="preserve"> DOS PONTOS DIRETO NO Q.D.L</t>
  </si>
  <si>
    <t>15.015.0108-A</t>
  </si>
  <si>
    <t>15.015.0109-0</t>
  </si>
  <si>
    <t xml:space="preserve"> DE ELETRODUTO DE PVC RIGIDO DE 3/4",32,00M DE FIO 2,5MM2,CA</t>
  </si>
  <si>
    <t>IXAS,CONEXOES,LUVAS E CONSIDERANDO O CONTROLE DOS PONTOS DIR</t>
  </si>
  <si>
    <t>ETO NO Q.D.L.</t>
  </si>
  <si>
    <t>15.015.0109-A</t>
  </si>
  <si>
    <t>15.015.0114-0</t>
  </si>
  <si>
    <t>E,EQUIVALENTE A 3 VARAS DE ELETRODUTO DE PVC RIGIDO DE 1/2",</t>
  </si>
  <si>
    <t>15.015.0114-A</t>
  </si>
  <si>
    <t>15.015.0117-0</t>
  </si>
  <si>
    <t>LENTE A 3 VARAS DE ELETRODUTO DE PVC RIGIDO DE 1/2",20,00M D</t>
  </si>
  <si>
    <t>15.015.0117-A</t>
  </si>
  <si>
    <t>15.015.0118-0</t>
  </si>
  <si>
    <t xml:space="preserve"> DE ELETRODUTO DE PVC RIGIDO DE 1/2",32,00M DE FIO 2,5MM2,CA</t>
  </si>
  <si>
    <t>ETO NO Q.D.L</t>
  </si>
  <si>
    <t>15.015.0118-A</t>
  </si>
  <si>
    <t>15.015.0119-0</t>
  </si>
  <si>
    <t>30,00M DE FIO 2,5MM2,CAIXAS,CONEXOES,LUVAS E CONSIDERANDO O</t>
  </si>
  <si>
    <t>15.015.0119-A</t>
  </si>
  <si>
    <t>15.015.0121-0</t>
  </si>
  <si>
    <t>LENTE A 5 VARAS DE ELETRODUTO DE PVC RIGIDO DE 3/4",30,00M D</t>
  </si>
  <si>
    <t>15.015.0121-A</t>
  </si>
  <si>
    <t>15.015.0122-0</t>
  </si>
  <si>
    <t xml:space="preserve"> DE ELETRODUTO DE PVC RIGIDO DE 3/4",42,00M DE FIO 2,5MM2,CA</t>
  </si>
  <si>
    <t>15.015.0122-A</t>
  </si>
  <si>
    <t>15.015.0123-0</t>
  </si>
  <si>
    <t>15.015.0123-A</t>
  </si>
  <si>
    <t>15.015.0124-0</t>
  </si>
  <si>
    <t>LENTE A 5 VARAS DE ELETRODUTO DE PVC RIGIDO DE 1/2",30,00M D</t>
  </si>
  <si>
    <t>15.015.0124-A</t>
  </si>
  <si>
    <t>15.015.0126-0</t>
  </si>
  <si>
    <t xml:space="preserve"> DE ELETRODUTO DE PVC RIGIDO DE 1/2",42,00M DE FIO 2,5MM2,CA</t>
  </si>
  <si>
    <t>15.015.0126-A</t>
  </si>
  <si>
    <t>15.015.0127-0</t>
  </si>
  <si>
    <t>40,00M DE FIO 2,5MM2,CAIXAS,CONEXOES,LUVAS E CONSIDERANDO O</t>
  </si>
  <si>
    <t>15.015.0127-A</t>
  </si>
  <si>
    <t>15.015.0128-0</t>
  </si>
  <si>
    <t>LENTE A 6 VARAS DE ELETRODUTO DE PVC RIGIDO DE 3/4",40,00M D</t>
  </si>
  <si>
    <t>15.015.0128-A</t>
  </si>
  <si>
    <t>15.015.0129-0</t>
  </si>
  <si>
    <t>XCLUSIVE ESTA),EQUIVALENTE A 4.35 VARAS DE CANALETA E 2 VARA</t>
  </si>
  <si>
    <t>S DE ELETRODUTO DE PVC RIGIDO DE 3/4",52,00M DE FIO 2,5MM2,C</t>
  </si>
  <si>
    <t>AIXAS,CONEXOES,LUVAS E CONSIDERANDO O CONTROLE DOS PONTOS DI</t>
  </si>
  <si>
    <t>RETO NO Q.D.L</t>
  </si>
  <si>
    <t>15.015.0129-A</t>
  </si>
  <si>
    <t>15.015.0130-0</t>
  </si>
  <si>
    <t>15.015.0130-A</t>
  </si>
  <si>
    <t>15.015.0131-0</t>
  </si>
  <si>
    <t>LENTE A 6 VARAS DE ELETRODUTO DE PVC RIGIDO DE 1/2",40,00M D</t>
  </si>
  <si>
    <t>15.015.0131-A</t>
  </si>
  <si>
    <t>15.015.0132-0</t>
  </si>
  <si>
    <t>XCLUSIVE ESTA),EQUIVALENTE A 4,25 VARAS DE CANALETA E 2 VARA</t>
  </si>
  <si>
    <t>S DE ELETRODUTO DE PVC RIGIDO DE 1/2",52,00M DE FIO 2,5MM2,C</t>
  </si>
  <si>
    <t>15.015.0132-A</t>
  </si>
  <si>
    <t>15.015.0135-0</t>
  </si>
  <si>
    <t>45,00M DE FIO 2,5MM2,CAIXAS,CONEXOES,LUVAS E CONSIDERANDO O</t>
  </si>
  <si>
    <t>15.015.0135-A</t>
  </si>
  <si>
    <t>15.015.0136-0</t>
  </si>
  <si>
    <t>LENTE A 7 VARAS DE ELETRODUTO DE PVC RIGIDO DE 3/4",45,00M D</t>
  </si>
  <si>
    <t>15.015.0136-A</t>
  </si>
  <si>
    <t>15.015.0137-0</t>
  </si>
  <si>
    <t>XCLUSIVE ESTA),EQUIVALENTE A 6 VARAS DE CANALETA E 2 VARAS D</t>
  </si>
  <si>
    <t>E ELETRODUTO DE PVC RIGIDO DE 3/4",57,00M DE FIO 2,5MM2,CAIX</t>
  </si>
  <si>
    <t>AS,CONEXOES,LUVAS E CONSIDERANDO O CONTROLE DOS PONTOS DIRET</t>
  </si>
  <si>
    <t>O NO Q.D.L</t>
  </si>
  <si>
    <t>15.015.0137-A</t>
  </si>
  <si>
    <t>15.015.0140-0</t>
  </si>
  <si>
    <t>15.015.0140-A</t>
  </si>
  <si>
    <t>15.015.0141-0</t>
  </si>
  <si>
    <t>LENTE A 7 VARAS DE ELETRODUTO DE PVC RIGIDO DE 1/2",45,00M D</t>
  </si>
  <si>
    <t>15.015.0141-A</t>
  </si>
  <si>
    <t>15.015.0142-0</t>
  </si>
  <si>
    <t>E ELETRODUTO DE PVC RIGIDO DE 1/2",57,00M DE FIO 2,5MM2,CAIX</t>
  </si>
  <si>
    <t>15.015.0142-A</t>
  </si>
  <si>
    <t>15.015.0150-0</t>
  </si>
  <si>
    <t>53,00M DE FIO 2,5MM2,CAIXAS,CONEXOES,LUVAS E CONSIDERANDO O</t>
  </si>
  <si>
    <t>15.015.0150-A</t>
  </si>
  <si>
    <t>15.015.0151-0</t>
  </si>
  <si>
    <t>LENTE A 8 VARAS DE ELETRODUTO DE PVC RIGIDO DE 3/4",53,00M D</t>
  </si>
  <si>
    <t>15.015.0151-A</t>
  </si>
  <si>
    <t>15.015.0152-0</t>
  </si>
  <si>
    <t>E ELETRODUTO DE PVC RIGIDO DE 3/4",65,00M DE FIO 2,5MM2,CAIX</t>
  </si>
  <si>
    <t>NSIDERANDO O CONTROLE DOS PONTOS DIRETO NO Q.D.L</t>
  </si>
  <si>
    <t>15.015.0152-A</t>
  </si>
  <si>
    <t>15.015.0155-0</t>
  </si>
  <si>
    <t>15.015.0155-A</t>
  </si>
  <si>
    <t>15.015.0156-0</t>
  </si>
  <si>
    <t>LENTE A 8 VARAS DE ELETRODUTO DE PVC RIGIDO DE 1/2",53,00M D</t>
  </si>
  <si>
    <t>15.015.0156-A</t>
  </si>
  <si>
    <t>15.015.0157-0</t>
  </si>
  <si>
    <t>S DE ELETRODUTO DE PVC RIGIDO DE 1/2",65,00M DE FIO 2,5MM2,C</t>
  </si>
  <si>
    <t>15.015.0157-A</t>
  </si>
  <si>
    <t>15.015.0160-0</t>
  </si>
  <si>
    <t>57,00M DE FIO 2,5MM2,CAIXAS,CONEXOES,LUVAS E CONSIDERANDO O</t>
  </si>
  <si>
    <t>15.015.0160-A</t>
  </si>
  <si>
    <t>15.015.0161-0</t>
  </si>
  <si>
    <t>LENTE A 9 VARAS DE ELETRODUTO DE PVC RIGIDO DE 3/4",57,00M D</t>
  </si>
  <si>
    <t>15.015.0161-A</t>
  </si>
  <si>
    <t>15.015.0162-0</t>
  </si>
  <si>
    <t>XCLUSIVE ESTA),EQUIVALENTE A 8,5 VARAS DE CANALETA E 2 VARAS</t>
  </si>
  <si>
    <t xml:space="preserve"> DE ELETRODUTO DE PVC RIGIDO DE 3/4",69,00M DE FIO 2,5MM2,CA</t>
  </si>
  <si>
    <t>15.015.0162-A</t>
  </si>
  <si>
    <t>15.015.0171-0</t>
  </si>
  <si>
    <t>INSTALACAO DE PONTO DE FORCA ATE 2CV,EQUIVALENTE A 2 VARAS D</t>
  </si>
  <si>
    <t>E ELETRODUTO DE PVC RIGIDO DE 1/2",20,00M DE FIO 2,5MM2,CAIX</t>
  </si>
  <si>
    <t>AS E CONEXOES</t>
  </si>
  <si>
    <t>15.015.0171-A</t>
  </si>
  <si>
    <t>15.015.0173-0</t>
  </si>
  <si>
    <t>INSTALACAO DE PONTO DE FORCA ATE 4CV,EQUIVALENTE A 2 VARAS D</t>
  </si>
  <si>
    <t>E ELETRODUTO DE PVC RIGIDO DE 3/4",20,00M DE FIO 4MM2,CAIXAS</t>
  </si>
  <si>
    <t xml:space="preserve"> E CONEXOES</t>
  </si>
  <si>
    <t>15.015.0173-A</t>
  </si>
  <si>
    <t>15.015.0175-0</t>
  </si>
  <si>
    <t>INSTALACAO DE PONTO DE FORCA PARA 5CV,EQUIVALENTE A 2 VARAS</t>
  </si>
  <si>
    <t>DE ELETRODUTO DE PVC RIGIDO DE 3/4",20,00M DE FIO 4MM2,CAIXA</t>
  </si>
  <si>
    <t>S E CONEXOES</t>
  </si>
  <si>
    <t>15.015.0175-A</t>
  </si>
  <si>
    <t>15.015.0177-0</t>
  </si>
  <si>
    <t>INSTALACAO DE PONTO DE FORCA PARA 10CV,EQUIVALENTE A 2 VARAS</t>
  </si>
  <si>
    <t xml:space="preserve"> DE ELETRODUTO DE PVC RIGIDO DE 1",20,00M DE FIO 6MM2,CAIXAS</t>
  </si>
  <si>
    <t>15.015.0177-A</t>
  </si>
  <si>
    <t>15.015.0179-0</t>
  </si>
  <si>
    <t>INSTALACAO DE PONTO DE FORCA PARA 15CV,EQUIVALENTE A 2 VARAS</t>
  </si>
  <si>
    <t xml:space="preserve"> DE ELETRODUTO DE PVC RIGIDO DE 1.1/2",20,00M DE FIO 10MM2,C</t>
  </si>
  <si>
    <t>AIXAS E CONEXOES</t>
  </si>
  <si>
    <t>15.015.0179-A</t>
  </si>
  <si>
    <t>15.015.0184-0</t>
  </si>
  <si>
    <t>INSTALACAO DE PONTO DE WI-FI,COMPREENDENDO: 1 VARA DE ELETRO</t>
  </si>
  <si>
    <t>DUTO DE 3/4",CONEXOES E CAIXAS,EXCLUSIVE CABOS OU FIOS</t>
  </si>
  <si>
    <t>15.015.0184-A</t>
  </si>
  <si>
    <t>15.015.0186-0</t>
  </si>
  <si>
    <t>INSTALACAO DE PONTO PARA ANTENA DE TV OU SISTEMA DE CFTV,COM</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</si>
  <si>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</si>
  <si>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</si>
  <si>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</si>
  <si>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</si>
  <si>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</si>
  <si>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</si>
  <si>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</si>
  <si>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</si>
  <si>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</si>
  <si>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</si>
  <si>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</si>
  <si>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</si>
  <si>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</si>
  <si>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15.015.0199-0</t>
  </si>
  <si>
    <t>INSTALACAO DE CONJUNTO DE 4 PONTOS DE TELEFONE E LOGICA,COMP</t>
  </si>
  <si>
    <t>REENDENDO: 5 VARAS DE ELETRODUTO DE 3/4",CONEXOES E CAIXAS,E</t>
  </si>
  <si>
    <t>15.015.0199-A</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</si>
  <si>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</si>
  <si>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</si>
  <si>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</si>
  <si>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</si>
  <si>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</si>
  <si>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</si>
  <si>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</si>
  <si>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</si>
  <si>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15.015.0203-0</t>
  </si>
  <si>
    <t>INSTALACAO DE PONTO DE TELEFONE E LOGICA,COMPREENDENDO:2 VAR</t>
  </si>
  <si>
    <t>AS DE ELETRODUTO DE 3/4",CONEXOES E CAIXAS,EXCLUSIVE CABOS O</t>
  </si>
  <si>
    <t>U FIOS</t>
  </si>
  <si>
    <t>15.015.0203-A</t>
  </si>
  <si>
    <t>15.015.0205-0</t>
  </si>
  <si>
    <t>INSTALACAO DE PONTO DE CAMPAINHA,COMPREENDENDO:2 VARAS DE EL</t>
  </si>
  <si>
    <t>ETRODUTO DE 1/2",18,00M DE FIO 0,75MM2,BOTAO E CIGARRA</t>
  </si>
  <si>
    <t>15.015.0205-A</t>
  </si>
  <si>
    <t>15.015.0207-0</t>
  </si>
  <si>
    <t>INSTALACAO DE PONTO DE CAMPAINHA DE ALTA POTENCIA,COMPREENDE</t>
  </si>
  <si>
    <t>NDO:5 VARAS DE ELETRODUTO DE 3/4",50,00M DE FIO 1,5MM2,BOTOE</t>
  </si>
  <si>
    <t>IRA E CAMPAINHA PROPRIAMENTE DITA</t>
  </si>
  <si>
    <t>15.015.0207-A</t>
  </si>
  <si>
    <t>15.015.0208-0</t>
  </si>
  <si>
    <t>GONGO CAMPAINHA DE 6 POLEGADAS,PARA SISTEMA DE INSTALACAO DE</t>
  </si>
  <si>
    <t xml:space="preserve"> COMBATE A INCENDIO.FORNECIMENTO E COLOCACAO</t>
  </si>
  <si>
    <t>15.015.0208-A</t>
  </si>
  <si>
    <t>15.015.0213-0</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</si>
  <si>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</si>
  <si>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</si>
  <si>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</si>
  <si>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</si>
  <si>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</si>
  <si>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15.015.0213-A</t>
  </si>
  <si>
    <t>15.015.0214-0</t>
  </si>
  <si>
    <t>INSTALACAO APARENTE DE PONTO DE VENTILADOR DE TETO,EQUIVALEN</t>
  </si>
  <si>
    <t>TE A 2 VARAS DE ELETRODUTO DE PVC RIGIDO DE 3/4",12,00M DE F</t>
  </si>
  <si>
    <t>IO 2,5MM2,CONEXOES,LUVAS E CURVA,EXCLUSIVE INTERRUPTOR E ESP</t>
  </si>
  <si>
    <t>ELHO</t>
  </si>
  <si>
    <t>15.015.0214-A</t>
  </si>
  <si>
    <t>15.015.0215-0</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</si>
  <si>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</si>
  <si>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</si>
  <si>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</si>
  <si>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</si>
  <si>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</si>
  <si>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15.015.0215-A</t>
  </si>
  <si>
    <t>15.015.0220-0</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</si>
  <si>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</si>
  <si>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</si>
  <si>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</si>
  <si>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</si>
  <si>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</si>
  <si>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15.015.0220-A</t>
  </si>
  <si>
    <t>15.015.0221-0</t>
  </si>
  <si>
    <t>INSTALACAO APARENTE DE PONTO PARA 2(DOIS) VENTILADORES DE TE</t>
  </si>
  <si>
    <t>TO,EQUIVALENTE A 2,67 VARAS DE ELETRODUTO DE PVC DE 3/4",25,</t>
  </si>
  <si>
    <t>OR E ESPELHO</t>
  </si>
  <si>
    <t>15.015.0221-A</t>
  </si>
  <si>
    <t>15.015.0222-0</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</si>
  <si>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</si>
  <si>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</si>
  <si>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</si>
  <si>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</si>
  <si>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</si>
  <si>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</si>
  <si>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15.015.0222-A</t>
  </si>
  <si>
    <t>15.015.0225-0</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</si>
  <si>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</si>
  <si>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</si>
  <si>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</si>
  <si>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</si>
  <si>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</si>
  <si>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15.015.0225-A</t>
  </si>
  <si>
    <t>15.015.0226-0</t>
  </si>
  <si>
    <t>ENTE A 3,30 VARAS DE ELETRODUTOS DE PVC DE 3/4",APARENTE,30,</t>
  </si>
  <si>
    <t>15.015.0226-A</t>
  </si>
  <si>
    <t>15.015.0227-0</t>
  </si>
  <si>
    <t>INSTALACAO DE PONTO PARA 3(TRES)VENTILADORES DE TETO,APARENT</t>
  </si>
  <si>
    <t>NCIPAL(EXCLUSIVE ESTA),EQUIVALENTE A 2,50 VARAS DE CANALETA</t>
  </si>
  <si>
    <t>E 5,30 VARAS DE ELETRODUTO DE PVC RIGIDO DE 3/4",42,00M DE F</t>
  </si>
  <si>
    <t>15.015.0227-A</t>
  </si>
  <si>
    <t>15.015.0250-0</t>
  </si>
  <si>
    <t>INSTALACAO DE PONTO DE TOMADA,EMBUTIDO NA ALVENARIA,EQUIVALE</t>
  </si>
  <si>
    <t>NTE A 2 VARAS DE ELETRODUTO DE PVC RIGIDO DE 3/4",18,00M DE</t>
  </si>
  <si>
    <t>FIO 2,5MM2,CAIXAS,CONEXOES E TOMADA DE EMBUTIR,2P+T,10A,PADR</t>
  </si>
  <si>
    <t>AO BRASILEIRO,COM PLACA FOSFORESCENTE,INCLUSIVE ABERTURA E F</t>
  </si>
  <si>
    <t>15.015.0250-A</t>
  </si>
  <si>
    <t>15.015.0251-0</t>
  </si>
  <si>
    <t>INSTALACAO DE PONTO DE TOMADA,APARENTE,EQUIVALENTE A 2 VARAS</t>
  </si>
  <si>
    <t xml:space="preserve"> DE ELETRODUTO DE PVC RIGIDO DE 3/4",18,00M DE FIO 2,5MM2,CA</t>
  </si>
  <si>
    <t>IXAS,CONEXOES E TOMADA DE SOBREPOR 2P+T,10A,PADRAO BRASILEIR</t>
  </si>
  <si>
    <t>15.015.0251-A</t>
  </si>
  <si>
    <t>15.015.0255-0</t>
  </si>
  <si>
    <t>FIO 2,5MM2,CAIXAS,CONEXOES E TOMADA DE EMBUTIR 2P+T,20A,PADR</t>
  </si>
  <si>
    <t>15.015.0255-A</t>
  </si>
  <si>
    <t>15.015.0256-0</t>
  </si>
  <si>
    <t>IXAS,CONEXOES E TOMADA DE SOBREPOR 2P+T,20A,PADRAO BRASILEIR</t>
  </si>
  <si>
    <t>O,COM PLACA FOSFORESCENTE</t>
  </si>
  <si>
    <t>15.015.0256-A</t>
  </si>
  <si>
    <t>15.015.0257-0</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</si>
  <si>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</si>
  <si>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</si>
  <si>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</si>
  <si>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</si>
  <si>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</si>
  <si>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15.015.0257-A</t>
  </si>
  <si>
    <t>15.015.0258-0</t>
  </si>
  <si>
    <t>A,SENDO ESTA LIGADA A ELETROCALHA PRINCIPAL(EXCLUSIVE ESTA)E</t>
  </si>
  <si>
    <t>QUIVALENTE A 1 VARA DE CANALETA E 4 VARAS DE ELETRODUTO DE P</t>
  </si>
  <si>
    <t>VC RIGIDO DE 3/4", 36,00M DE FIO 2,5MM2,CAIXAS,CONEXOES E TO</t>
  </si>
  <si>
    <t>MADA DE SOBREPOR 2P+T,20A,PADRAO BRASILEIRO</t>
  </si>
  <si>
    <t>15.015.0258-A</t>
  </si>
  <si>
    <t>15.015.0260-0</t>
  </si>
  <si>
    <t>NTE A 2 VARAS DE ELETRODUTO DE PVC RIGIDO DE 1/2",18,00M DE</t>
  </si>
  <si>
    <t>FIO 2,5MM2,CAIXAS,CONEXOES E TOMADA DE EMBUTIR 2P+T,10A,COM</t>
  </si>
  <si>
    <t xml:space="preserve"> EM ALVENARIA</t>
  </si>
  <si>
    <t>15.015.0260-A</t>
  </si>
  <si>
    <t>15.015.0261-0</t>
  </si>
  <si>
    <t xml:space="preserve"> DE ELETRODUTO DE PVC RIGIDO DE 1/2",18,00M DE FIO 2,5MM2,CA</t>
  </si>
  <si>
    <t>IXAS,CONEXOES E TOMADA DE SOBREPOR 2P+T,10A</t>
  </si>
  <si>
    <t>15.015.0261-A</t>
  </si>
  <si>
    <t>15.015.0265-0</t>
  </si>
  <si>
    <t>FIO 2,5MM2,CAIXAS,CONEXOES E TOMADA,DE EMBUTIR 2P+T,20A,COM</t>
  </si>
  <si>
    <t>15.015.0265-A</t>
  </si>
  <si>
    <t>15.015.0266-0</t>
  </si>
  <si>
    <t>IXAS,CONEXOES E TOMADA DE SOBREPOR 2P+T,20A</t>
  </si>
  <si>
    <t>15.015.0266-A</t>
  </si>
  <si>
    <t>15.015.0267-0</t>
  </si>
  <si>
    <t>EQUIVALENTE A 1 VARA DE CANALETA E 2 VARAS DE ELETRODUTO DE</t>
  </si>
  <si>
    <t>PVC RIGIDO DE 1/2", 36,00M DE FIO 2,5MM2,CAIXAS,CONEXOES E T</t>
  </si>
  <si>
    <t>OMADA DE SOBREPOR 2P+T,10A</t>
  </si>
  <si>
    <t>15.015.0267-A</t>
  </si>
  <si>
    <t>15.015.0268-0</t>
  </si>
  <si>
    <t>EQUIVALENTE A 1 VARA DE CANALETA 2 VARAS DE ELETRODUTO DE PV</t>
  </si>
  <si>
    <t>C RIGIDO DE 1/2", 36,00M DE FIO 2,5MM2,CAIXAS,CONEXOES E TOM</t>
  </si>
  <si>
    <t>ADA DE SOBRPOR 2P+T,20A</t>
  </si>
  <si>
    <t>15.015.0268-A</t>
  </si>
  <si>
    <t>15.015.0270-0</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</si>
  <si>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</si>
  <si>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</si>
  <si>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</si>
  <si>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</si>
  <si>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</si>
  <si>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15.015.0270-A</t>
  </si>
  <si>
    <t>15.015.0271-0</t>
  </si>
  <si>
    <t>INSTALACAO DE UM CONJUNTO DE 2 TOMADAS,APARENTE,EQUIVALENTE</t>
  </si>
  <si>
    <t>A 3 VARAS DE ELETRODUTO DE PVC RIGIDO DE 3/4",27,00M DE FIO</t>
  </si>
  <si>
    <t>2,5MM2,CAIXAS,CONEXOES E TOMADAS DE SOBREPOR 2P+T,10A</t>
  </si>
  <si>
    <t>15.015.0271-A</t>
  </si>
  <si>
    <t>15.015.0275-0</t>
  </si>
  <si>
    <t>T,20A,COM PLACA FOSFORESCENTE,INCLUSIVE ABERTURA E FECHAMENT</t>
  </si>
  <si>
    <t>15.015.0275-A</t>
  </si>
  <si>
    <t>15.015.0276-0</t>
  </si>
  <si>
    <t>2,5MM2,CAIXAS,CONEXOES E TOMADAS DE SOBREPOR 2P+T,20A</t>
  </si>
  <si>
    <t>15.015.0276-A</t>
  </si>
  <si>
    <t>15.015.0277-0</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</si>
  <si>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</si>
  <si>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</si>
  <si>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</si>
  <si>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</si>
  <si>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</si>
  <si>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15.015.0277-A</t>
  </si>
  <si>
    <t>15.015.0278-0</t>
  </si>
  <si>
    <t>VE ESTA),EQUIVALENTE A 1.5 VARAS DE CANALETA E 5 VARAS DE EL</t>
  </si>
  <si>
    <t>CONEXOES E TOMADAS DE SOBREPOR 2P+T,20A</t>
  </si>
  <si>
    <t>15.015.0278-A</t>
  </si>
  <si>
    <t>15.015.0280-0</t>
  </si>
  <si>
    <t>,EQUIVALENTE A 3 VARAS DE ELETRODUTO DE PVC RIGIDO DE 1/2",2</t>
  </si>
  <si>
    <t>15.015.0280-A</t>
  </si>
  <si>
    <t>15.015.0281-0</t>
  </si>
  <si>
    <t>A 3 VARAS DE ELETRODUTO DE PVC RIGIDO DE 1/2",27,00M DE FIO</t>
  </si>
  <si>
    <t>15.015.0281-A</t>
  </si>
  <si>
    <t>15.015.0285-0</t>
  </si>
  <si>
    <t>15.015.0285-A</t>
  </si>
  <si>
    <t>15.015.0286-0</t>
  </si>
  <si>
    <t>15.015.0286-A</t>
  </si>
  <si>
    <t>15.015.0287-0</t>
  </si>
  <si>
    <t>VE ESTA),EQUIVALENTE A 1,5 VARAS DE CANALETA E 3 VARAS DE EL</t>
  </si>
  <si>
    <t>ETRODUTO DE PVC RIGIDO DE 1/2", 45,00M DE FIO 2,5MM2,CAIXAS,</t>
  </si>
  <si>
    <t>15.015.0287-A</t>
  </si>
  <si>
    <t>15.015.0288-0</t>
  </si>
  <si>
    <t>15.015.0288-A</t>
  </si>
  <si>
    <t>15.015.0290-0</t>
  </si>
  <si>
    <t>INSTALACAO DE UM CONJUNTO DE 3 TOMADAS,EMBUTIDO NA ALVENARIA</t>
  </si>
  <si>
    <t>,EQUIVALENTE A 4 VARAS DE ELETRODUTO DE PVC RIGIDO DE 3/4",3</t>
  </si>
  <si>
    <t>15.015.0290-A</t>
  </si>
  <si>
    <t>15.015.0291-0</t>
  </si>
  <si>
    <t>INSTALACAO DE UM CONJUNTO DE 3 TOMADAS,APARENTE,EQUIVALENTE</t>
  </si>
  <si>
    <t>A 4 VARAS DE ELETRODUTO DE PVC RIGIDO DE 3/4",37,00M DE FIO</t>
  </si>
  <si>
    <t>15.015.0291-A</t>
  </si>
  <si>
    <t>15.015.0295-0</t>
  </si>
  <si>
    <t>15.015.0295-A</t>
  </si>
  <si>
    <t>15.015.0296-0</t>
  </si>
  <si>
    <t>15.015.0296-A</t>
  </si>
  <si>
    <t>15.015.0297-0</t>
  </si>
  <si>
    <t>INSTALACAO DE UM CONJUNTO DE 3 TOMADAS,APARENTE COM CANALETA</t>
  </si>
  <si>
    <t>VE ESTA),EQUIVALENTE A 2,5 VARAS DE CANALETA E 6 VARAS DE EL</t>
  </si>
  <si>
    <t>ETRODUTO DE PVC RIGIDO DE 3/4",55,00M DE FIO 2,5MM2,CAIXAS,C</t>
  </si>
  <si>
    <t>ONEXOES E TOMADAS DE SOBREPOR 2P+T,10A</t>
  </si>
  <si>
    <t>15.015.0297-A</t>
  </si>
  <si>
    <t>15.015.0298-0</t>
  </si>
  <si>
    <t>ONEXOES E TOMADAS DE SOBREPOR 2P+T,20A</t>
  </si>
  <si>
    <t>15.015.0298-A</t>
  </si>
  <si>
    <t>15.015.0300-0</t>
  </si>
  <si>
    <t>,EQUIVALENTE A 4 VARAS DE ELETRODUTO DE PVC RIGIDO DE 1/2",3</t>
  </si>
  <si>
    <t>15.015.0300-A</t>
  </si>
  <si>
    <t>15.015.0301-0</t>
  </si>
  <si>
    <t>A 4 VARAS DE ELETRODUTO DE PVC RIGIDO DE 1/2",37,00M DE FIO</t>
  </si>
  <si>
    <t>15.015.0301-A</t>
  </si>
  <si>
    <t>15.015.0305-0</t>
  </si>
  <si>
    <t>7,00M DE FIO DE 2,5MM2,CAIXAS,CONEXOES E TOMADAS DE EMBUTIR</t>
  </si>
  <si>
    <t>2P+T,20A,COM PLACA FOSFORESCENTE,INCLUSIVE ABERTURA E FECHAM</t>
  </si>
  <si>
    <t>TO DE RASGO EM ALVENARIA</t>
  </si>
  <si>
    <t>15.015.0305-A</t>
  </si>
  <si>
    <t>15.015.0306-0</t>
  </si>
  <si>
    <t>15.015.0306-A</t>
  </si>
  <si>
    <t>15.015.0307-0</t>
  </si>
  <si>
    <t>VE ESTA),EQUIVALENTE A 2,5 VARAS DE CANALETA E 4 VARAS DE EL</t>
  </si>
  <si>
    <t>ETRODUTO DE PVC RIGIDO DE 1/2", 55,00M DE FIO 2,5MM2,CAIXAS,</t>
  </si>
  <si>
    <t>15.015.0307-A</t>
  </si>
  <si>
    <t>15.015.0308-0</t>
  </si>
  <si>
    <t>15.015.0308-A</t>
  </si>
  <si>
    <t>15.015.0310-0</t>
  </si>
  <si>
    <t>INSTALACAO DE UM CONJUNTO DE 4 TOMADAS,EMBUTIDO NA ALVENARIA</t>
  </si>
  <si>
    <t>,EQUIVALENTE A 5 VARAS DE ELETRODUTO DE PVC RIGIDO DE 3/4",4</t>
  </si>
  <si>
    <t>5,00M DE FIO 2,5MM2,CAIXAS,CONEXOES E TOMADAS DE EMBUTIR 2P+</t>
  </si>
  <si>
    <t>15.015.0310-A</t>
  </si>
  <si>
    <t>15.015.0311-0</t>
  </si>
  <si>
    <t>INSTALACAO DE UM CONJUNTO DE 4 TOMADAS,APARENTE,EQUIVALENTE</t>
  </si>
  <si>
    <t>A 5 VARAS DE ELETRODUTO DE PVC RIGIDO DE 3/4",45,00M DE FIO</t>
  </si>
  <si>
    <t>15.015.0311-A</t>
  </si>
  <si>
    <t>15.015.0315-0</t>
  </si>
  <si>
    <t>15.015.0315-A</t>
  </si>
  <si>
    <t>15.015.0316-0</t>
  </si>
  <si>
    <t>15.015.0316-A</t>
  </si>
  <si>
    <t>15.015.0317-0</t>
  </si>
  <si>
    <t>INSTALACAO DE UM CONJUNTO DE 4 TOMADAS,APARENTE COM CANALETA</t>
  </si>
  <si>
    <t>VE ESTA),EQUIVALENTE A 3,5 VARAS DE CANALETA E 7 VARAS DE EL</t>
  </si>
  <si>
    <t>ETRODUTO DE PVC RIGIDO DE 3/4", 63,00M DE FIO 2,5MM2,CAIXAS,</t>
  </si>
  <si>
    <t>15.015.0317-A</t>
  </si>
  <si>
    <t>15.015.0318-0</t>
  </si>
  <si>
    <t>15.015.0318-A</t>
  </si>
  <si>
    <t>15.015.0320-0</t>
  </si>
  <si>
    <t>,EQUIVALENTE A 5 VARAS DE ELETRODUTO DE PVC RIGIDO DE 1/2",4</t>
  </si>
  <si>
    <t>15.015.0320-A</t>
  </si>
  <si>
    <t>15.015.0321-0</t>
  </si>
  <si>
    <t>A 5 VARAS DE ELETRODUTO DE PVC RIGIDO DE 1/2",45,00M DE FIO</t>
  </si>
  <si>
    <t>15.015.0321-A</t>
  </si>
  <si>
    <t>15.015.0325-0</t>
  </si>
  <si>
    <t>15.015.0325-A</t>
  </si>
  <si>
    <t>15.015.0326-0</t>
  </si>
  <si>
    <t>15.015.0326-A</t>
  </si>
  <si>
    <t>15.015.0327-0</t>
  </si>
  <si>
    <t>VE ESTA),EQUIVALENTE A 3,5 VARAS DE CANALETA E 5 VARAS DE EL</t>
  </si>
  <si>
    <t>ETRODUTO DE PVC RIGIDO DE 1/2", 63,00M DE FIO 2,5MM2,CAIXAS,</t>
  </si>
  <si>
    <t>15.015.0327-A</t>
  </si>
  <si>
    <t>15.015.0328-0</t>
  </si>
  <si>
    <t>15.015.0328-A</t>
  </si>
  <si>
    <t>15.015.0400-0</t>
  </si>
  <si>
    <t>INSTALACAO DE PONTO PARA SONOFLETOR DE TETO SOBRE REBAIXO A</t>
  </si>
  <si>
    <t>PARTIR DA ELETROCALHA/PERFILADO,EXCLUSIVE SONOFLETOR (VIDE I</t>
  </si>
  <si>
    <t>TEM 18.037.0200) E FIOS,INCLUSIVE ACESSORIOS DE FIXACAO</t>
  </si>
  <si>
    <t>15.015.0400-A</t>
  </si>
  <si>
    <t>15.016.0010-0</t>
  </si>
  <si>
    <t xml:space="preserve"> ELETRODUTO RIGIDO,DE ACO CARBONO ESMALTADO,DE 3/4",12,00M D</t>
  </si>
  <si>
    <t>BREPOR COM PLACA FOSFORESCENTE</t>
  </si>
  <si>
    <t>15.016.0010-A</t>
  </si>
  <si>
    <t>15.016.0015-0</t>
  </si>
  <si>
    <t xml:space="preserve"> ELETRODUTO RIGIDO,DE ACO CARBONO ESMALTADO,DE 1/2",12,00M D</t>
  </si>
  <si>
    <t>E FIO 1,5MM2,CAIXAS,CONEXOES,LUVAS,CURVA E INTERRUPTOR DE SO</t>
  </si>
  <si>
    <t>15.016.0015-A</t>
  </si>
  <si>
    <t>15.016.0030-0</t>
  </si>
  <si>
    <t>LENTE A 5 VARAS DE ELETRODUTO RIGIDO,DE ACO CARBONO ESMALTAD</t>
  </si>
  <si>
    <t>O,DE 3/4",33,00M DE FIO 2,5MM2,CAIXAS,CONEXOES,LUVAS,CURVA E</t>
  </si>
  <si>
    <t xml:space="preserve"> INTERRUPTOR DE SOBREPOR COM PLACA FOSFORESCENTE</t>
  </si>
  <si>
    <t>15.016.0030-A</t>
  </si>
  <si>
    <t>15.016.0045-0</t>
  </si>
  <si>
    <t>LENTE A 6 VARAS DE ELETRODUTO RIGIDO,DE ACO CARBONO ESMALTAD</t>
  </si>
  <si>
    <t>O,DE 3/4",50,00 DE FIO 2,5MM2,CAIXAS,CONEXOES,LUVAS,CURVA E</t>
  </si>
  <si>
    <t>INTERRUPTOR DE SOBREPOR COM PLACA FOSFORESCENTE</t>
  </si>
  <si>
    <t>15.016.0045-A</t>
  </si>
  <si>
    <t>15.016.0060-0</t>
  </si>
  <si>
    <t>LENTE A 7 VARAS DE ELETRODUTO RIGIDO,DE ACO CARBONO ESMALTAD</t>
  </si>
  <si>
    <t>O,DE 3/4",50,00M DE FIO 2,5MM2,CAIXAS,CONEXOES,LUVAS,CURVA E</t>
  </si>
  <si>
    <t>15.016.0060-A</t>
  </si>
  <si>
    <t>15.016.0075-0</t>
  </si>
  <si>
    <t>LENTE A 8 VARAS DE ELETRODUTO RIGIDO,DE ACO CARBONO ESMALTAD</t>
  </si>
  <si>
    <t>O,DE 3/4",57,00MM DE FIO 2,5MM2,CAIXAS,CONEXOES,LUVAS,CURVA</t>
  </si>
  <si>
    <t>E INTERRUPTOR DE SOBREPOR COM PLACA FOSFORESCENTE</t>
  </si>
  <si>
    <t>15.016.0075-A</t>
  </si>
  <si>
    <t>15.016.0090-0</t>
  </si>
  <si>
    <t>LENTE A 9 VARAS DE ELETRODUTO RIGIDO,DE ACO CARBONO ESMALTAD</t>
  </si>
  <si>
    <t>O,DE 3/4",66,00M DE FIO 2,5MM2,CAIXAS,CONEXOES,LUVAS,CURVA E</t>
  </si>
  <si>
    <t>15.016.0090-A</t>
  </si>
  <si>
    <t>15.016.0105-0</t>
  </si>
  <si>
    <t>LENTE A 10 VARAS DE ELETRODUTO RIGIDO,DE ACO CARBONO ESMALTA</t>
  </si>
  <si>
    <t>DO,DE 3/4",80,00M DE FIO 2,5MM2,CAIXAS,CONEXOES,LUVAS,CURVA</t>
  </si>
  <si>
    <t>15.016.0105-A</t>
  </si>
  <si>
    <t>15.016.0111-0</t>
  </si>
  <si>
    <t>LENTE A 3 VARAS DE ELETRODUTO RIGIDO,DE ACO CARBONO ESMALTAD</t>
  </si>
  <si>
    <t>O,DE 3/4",20,00M DE FIO 2,5MM2,CAIXAS,CONEXOES,LUVAS E CONSI</t>
  </si>
  <si>
    <t>DERANDO O CONTROLE DOS PONTOS DIRETO NO Q.D.L</t>
  </si>
  <si>
    <t>15.016.0111-A</t>
  </si>
  <si>
    <t>15.016.0114-0</t>
  </si>
  <si>
    <t>O,DE 3/4",30,00M DE FIO 2,5MM2,CAIXAS,CONEXOES,LUVAS E CONSI</t>
  </si>
  <si>
    <t>DERANDO O CONTROLE DOS PONTOS DIRETO NO Q.D.L.</t>
  </si>
  <si>
    <t>15.016.0114-A</t>
  </si>
  <si>
    <t>15.016.0119-0</t>
  </si>
  <si>
    <t>O,DE 3/4",40,00M DE FIO 2,5MM2,CAIXAS,CONEXOES,LUVAS E CONSI</t>
  </si>
  <si>
    <t>15.016.0119-A</t>
  </si>
  <si>
    <t>15.016.0130-0</t>
  </si>
  <si>
    <t>O,DE 3/4",45,00M DE FIO 2,5MM2,CAIXAS,CONEXOES,LUVAS E CONSI</t>
  </si>
  <si>
    <t>15.016.0130-A</t>
  </si>
  <si>
    <t>15.016.0145-0</t>
  </si>
  <si>
    <t>O,DE 3/4",53,00M DE FIO 2,5MM2,CAIXAS,CONEXOES,LUVAS E CONSI</t>
  </si>
  <si>
    <t>15.016.0145-A</t>
  </si>
  <si>
    <t>15.016.0160-0</t>
  </si>
  <si>
    <t>O,DE 3/4",57,00M DE FIO 2,5MM2,CAIXAS,CONEXOES,LUVAS E CONSI</t>
  </si>
  <si>
    <t>15.016.0160-A</t>
  </si>
  <si>
    <t>15.016.0170-0</t>
  </si>
  <si>
    <t>INSTALACAO DE PONTO DE FORCA ATE 2CV EQUIVALENTE A 2 VARAS D</t>
  </si>
  <si>
    <t>E ELETRODUTO RIGIDO,DE ACO CARBONO ESMALTADO,DE 1/2",20,00M</t>
  </si>
  <si>
    <t>DE FIO 2,5MM2,CAIXAS,ABRACADEIRAS E CONEXOES</t>
  </si>
  <si>
    <t>15.016.0170-A</t>
  </si>
  <si>
    <t>15.016.0172-0</t>
  </si>
  <si>
    <t>INSTALACAO DE PONTO DE FORCA ATE 4CV EQUIVALENTE A 2 VARAS D</t>
  </si>
  <si>
    <t>E ELETRODUTO RIGIDO,DE ACO CARBONO ESMALTADO,DE 3/4",20,00M</t>
  </si>
  <si>
    <t>DE FIO 4MM2,CAIXAS,ABRACADEIRAS E CONEXOES</t>
  </si>
  <si>
    <t>15.016.0172-A</t>
  </si>
  <si>
    <t>15.016.0174-0</t>
  </si>
  <si>
    <t>INSTALACAO DE PONTO DE FORCA PARA 5CV EQUIVALENTE A 2 VARAS</t>
  </si>
  <si>
    <t>DE ELETRODUTO RIGIDO,DE ACO CARBONO ESMALTADO,DE 3/4",20,00M</t>
  </si>
  <si>
    <t xml:space="preserve"> DE FIO 4MM2,CAIXAS,ABRACADEIRAS E CONEXOES</t>
  </si>
  <si>
    <t>15.016.0174-A</t>
  </si>
  <si>
    <t>15.016.0176-0</t>
  </si>
  <si>
    <t>INSTALACAO DE PONTO DE FORCA PARA 10CV EQUIVALENTE A 2 VARAS</t>
  </si>
  <si>
    <t xml:space="preserve"> DE ELETRODUTO RIGIDO,DE ACO CARBONO ESMALTADO,DE 1",20,00M</t>
  </si>
  <si>
    <t>DE FIO 6MM2,CAIXAS,ABRACADEIRAS E CONEXOES</t>
  </si>
  <si>
    <t>15.016.0176-A</t>
  </si>
  <si>
    <t>15.016.0178-0</t>
  </si>
  <si>
    <t>INSTALACAO DE PONTO DE FORCA PARA 15CV EQUIVALENTE A 2 VARAS</t>
  </si>
  <si>
    <t xml:space="preserve"> DE ELETRODUTO RIGIDO,DE ACO CARBONO ESMALTADO,DE 1.1/2",20,</t>
  </si>
  <si>
    <t>00M DE FIO 10MM2,CAIXAS,ABRACADEIRAS E CONEXOES</t>
  </si>
  <si>
    <t>15.016.0178-A</t>
  </si>
  <si>
    <t>15.016.0190-0</t>
  </si>
  <si>
    <t>INSTALACAO DE PONTO DE TOMADA,EQUIVALENTE A 2 VARAS DE ELETR</t>
  </si>
  <si>
    <t>ODUTO RIGIDO,DE ACO CARBONO ESMALTADO,DE 3/4",12,00M DE FIO</t>
  </si>
  <si>
    <t>2,5MM2,CAIXAS,ABRACADEIRAS,CONEXOES E TOMADA DE SOBREPOR COM</t>
  </si>
  <si>
    <t xml:space="preserve"> PLACA FOSFORESCENTE</t>
  </si>
  <si>
    <t>15.016.0190-A</t>
  </si>
  <si>
    <t>15.016.0193-0</t>
  </si>
  <si>
    <t>INSTALACAO DE UM CONJUNTO DE 2 TOMADAS,EQUIVALENTE A 3 VARAS</t>
  </si>
  <si>
    <t xml:space="preserve"> DE ELETRODUTO RIGIDO,DE ACO CARBONO ESMALTADO,DE 3/4",18,00</t>
  </si>
  <si>
    <t>M DE FIO 2,5MM2,CAIXAS,ABRACADEIRAS,CONEXOES E TOMADA DE SOB</t>
  </si>
  <si>
    <t>REPOR COM PLACA FOSFORESCENTE</t>
  </si>
  <si>
    <t>15.016.0193-A</t>
  </si>
  <si>
    <t>15.016.0196-0</t>
  </si>
  <si>
    <t>INSTALACAO DE UM CONJUNTO DE 3 TOMADAS,EQUIVALENTE A 4 VARAS</t>
  </si>
  <si>
    <t xml:space="preserve"> DE ELETRODUTO RIGIDO,DE ACO CARBONO ESMALTADO,DE 3/4",25,00</t>
  </si>
  <si>
    <t>15.016.0196-A</t>
  </si>
  <si>
    <t>15.016.0199-0</t>
  </si>
  <si>
    <t>INSTALACAO DE UM CONJUNTO DE 4 TOMADAS,EQUIVALENTE A 5 VARAS</t>
  </si>
  <si>
    <t xml:space="preserve"> DE ELETRODUTO RIGIDO,DE ACO CARBONO ESMALTADO,DE 3/4",30,00</t>
  </si>
  <si>
    <t>15.016.0199-A</t>
  </si>
  <si>
    <t>15.017.0155-0</t>
  </si>
  <si>
    <t>TERMINAL MECANICO DE PRESSAO PARA LIGACAO DE UM CABO A BARRA</t>
  </si>
  <si>
    <t>MENTO,FABRICADO EM BRONZE,COM BITOLAS DE 1,5 A 10MM2.FORNECI</t>
  </si>
  <si>
    <t>15.017.0155-A</t>
  </si>
  <si>
    <t>15.017.0160-0</t>
  </si>
  <si>
    <t>MENTO,FABRICADO EM BRONZE,COM BITOLAS DE 10 A 25MM2.FORNECIM</t>
  </si>
  <si>
    <t>15.017.0160-A</t>
  </si>
  <si>
    <t>15.017.0165-0</t>
  </si>
  <si>
    <t>MENTO,FABRICADO EM BRONZE,COM BITOLAS DE 25 A 35MM2.FORNECIM</t>
  </si>
  <si>
    <t>15.017.0165-A</t>
  </si>
  <si>
    <t>15.017.0170-0</t>
  </si>
  <si>
    <t>MENTO,FABRICADO EM BRONZE,COM BITOLAS DE 50 A 70MM2.FORNECIM</t>
  </si>
  <si>
    <t>15.017.0170-A</t>
  </si>
  <si>
    <t>15.017.0175-0</t>
  </si>
  <si>
    <t>MENTO,FABRICADO EM BRONZE,COM BITOLA DE 95MM2.FORNECIMENTO E</t>
  </si>
  <si>
    <t>15.017.0175-A</t>
  </si>
  <si>
    <t>15.017.0180-0</t>
  </si>
  <si>
    <t>MENTO,FABRICADO EM BRONZE,COM BITOLAS DE 120 A 185MM2.FORNEC</t>
  </si>
  <si>
    <t>15.017.0180-A</t>
  </si>
  <si>
    <t>15.017.0185-0</t>
  </si>
  <si>
    <t>MENTO,FABRICADO EM BRONZE,COM BITOLAS DE 185 A 240MM2.FORNEC</t>
  </si>
  <si>
    <t>15.017.0185-A</t>
  </si>
  <si>
    <t>15.017.0190-0</t>
  </si>
  <si>
    <t>MENTO,FABRICADO EM BRONZE,COM BITOLAS DE 300 A 400MM2.FORNEC</t>
  </si>
  <si>
    <t>15.017.0190-A</t>
  </si>
  <si>
    <t>15.017.0195-0</t>
  </si>
  <si>
    <t>TERMINAL MECANICO DE PRESSAO PARA LIGACAO DE DOIS CABOS A BA</t>
  </si>
  <si>
    <t>RRAMENTO,FABRICADO EM BRONZE,COM BITOLAS DE 25 A 35MM2.FORNE</t>
  </si>
  <si>
    <t>15.017.0195-A</t>
  </si>
  <si>
    <t>15.017.0200-0</t>
  </si>
  <si>
    <t>RRAMENTO,FABRICADO EM BRONZE,COM BITOLAS DE 50 A 70MM2.FORNE</t>
  </si>
  <si>
    <t>15.017.0200-A</t>
  </si>
  <si>
    <t>15.017.0205-0</t>
  </si>
  <si>
    <t>RRAMENTO,FABRICADO EM BRONZE,COM BITOLAS DE 95MM2.FORNECIMEN</t>
  </si>
  <si>
    <t>15.017.0205-A</t>
  </si>
  <si>
    <t>15.017.0210-0</t>
  </si>
  <si>
    <t>RRAMENTO,FABRICADO EM BRONZE,COM BITOLAS DE 120 A 185MM2.FOR</t>
  </si>
  <si>
    <t>15.017.0210-A</t>
  </si>
  <si>
    <t>15.017.0215-0</t>
  </si>
  <si>
    <t>RRAMENTO,FABRICADO EM BRONZE,COM BITOLAS DE 185 A 240MM2.FOR</t>
  </si>
  <si>
    <t>15.017.0215-A</t>
  </si>
  <si>
    <t>15.017.0220-0</t>
  </si>
  <si>
    <t>RRAMENTO,FABRICADO EM BRONZE,COM BITOLAS DE 300 A 400MM2.FOR</t>
  </si>
  <si>
    <t>15.017.0220-A</t>
  </si>
  <si>
    <t>15.017.0225-0</t>
  </si>
  <si>
    <t>CONECTOR FABRICADO EM BRONZE PARA ATERRAMENTO,PARA FIXACAO D</t>
  </si>
  <si>
    <t>E UM OU DOIS CONDUTORES A SUPERFICIE PLANA,PARA CABOS COM BI</t>
  </si>
  <si>
    <t>TOLAS DE 2,5 A 6MM2.FORNECIMENTO E COLOCACAO</t>
  </si>
  <si>
    <t>15.017.0225-A</t>
  </si>
  <si>
    <t>15.017.0230-0</t>
  </si>
  <si>
    <t>TOLAS DE 6 A 35MM2.FORNECIMENTO E COLOCACAO</t>
  </si>
  <si>
    <t>15.017.0230-A</t>
  </si>
  <si>
    <t>15.017.0235-0</t>
  </si>
  <si>
    <t>TOLAS DE 35 A 185MM2.FORNECIMENTO E COLOCACAO</t>
  </si>
  <si>
    <t>15.017.0235-A</t>
  </si>
  <si>
    <t>15.017.0240-0</t>
  </si>
  <si>
    <t>TERMINAL MECANICO A COMPRESSAO,FABRICADO EM BRONZE,PARA CABO</t>
  </si>
  <si>
    <t xml:space="preserve"> DE 1,5MM2.FORNECIMENTO E COLOCACAO</t>
  </si>
  <si>
    <t>15.017.0240-A</t>
  </si>
  <si>
    <t>15.017.0245-0</t>
  </si>
  <si>
    <t xml:space="preserve"> DE 2,5MM2.FORNECIMENTO E COLOCACAO</t>
  </si>
  <si>
    <t>15.017.0245-A</t>
  </si>
  <si>
    <t>15.017.0250-0</t>
  </si>
  <si>
    <t xml:space="preserve"> DE 4MM2.FORNECIMENTO E COLOCACAO</t>
  </si>
  <si>
    <t>15.017.0250-A</t>
  </si>
  <si>
    <t>15.017.0255-0</t>
  </si>
  <si>
    <t xml:space="preserve"> DE 6MM2.FORNECIMENTO E COLOCACAO</t>
  </si>
  <si>
    <t>15.017.0255-A</t>
  </si>
  <si>
    <t>15.017.0260-0</t>
  </si>
  <si>
    <t xml:space="preserve"> DE 10MM2.FORNECIMENTO E COLOCACAO</t>
  </si>
  <si>
    <t>15.017.0260-A</t>
  </si>
  <si>
    <t>15.017.0265-0</t>
  </si>
  <si>
    <t xml:space="preserve"> DE 16MM2.FORNECIMENTO E COLOCACAO</t>
  </si>
  <si>
    <t>15.017.0265-A</t>
  </si>
  <si>
    <t>15.017.0270-0</t>
  </si>
  <si>
    <t xml:space="preserve"> DE 25MM2.FORNECIMENTO E COLOCACAO</t>
  </si>
  <si>
    <t>15.017.0270-A</t>
  </si>
  <si>
    <t>15.017.0275-0</t>
  </si>
  <si>
    <t xml:space="preserve"> DE 35MM2.FORNECIMENTO E COLOCACAO</t>
  </si>
  <si>
    <t>15.017.0275-A</t>
  </si>
  <si>
    <t>15.017.0280-0</t>
  </si>
  <si>
    <t xml:space="preserve"> DE 50MM2.FORNECIMENTO E COLOCACAO</t>
  </si>
  <si>
    <t>15.017.0280-A</t>
  </si>
  <si>
    <t>15.017.0285-0</t>
  </si>
  <si>
    <t xml:space="preserve"> DE 70MM2.FORNECIMENTO E COLOCACAO</t>
  </si>
  <si>
    <t>15.017.0285-A</t>
  </si>
  <si>
    <t>15.017.0290-0</t>
  </si>
  <si>
    <t xml:space="preserve"> DE 95MM2.FORNECIMENTO E COLOCACAO</t>
  </si>
  <si>
    <t>15.017.0290-A</t>
  </si>
  <si>
    <t>15.017.0295-0</t>
  </si>
  <si>
    <t xml:space="preserve"> DE 120MM2.FORNECIMENTO E COLOCACAO</t>
  </si>
  <si>
    <t>15.017.0295-A</t>
  </si>
  <si>
    <t>15.017.0300-0</t>
  </si>
  <si>
    <t xml:space="preserve"> DE 150MM2.FORNECIMENTO E COLOCACAO</t>
  </si>
  <si>
    <t>15.017.0300-A</t>
  </si>
  <si>
    <t>15.017.0305-0</t>
  </si>
  <si>
    <t xml:space="preserve"> DE 185MM2.FORNECIMENTO E COLOCACAO</t>
  </si>
  <si>
    <t>15.017.0305-A</t>
  </si>
  <si>
    <t>15.017.0310-0</t>
  </si>
  <si>
    <t xml:space="preserve"> DE 240MM2.FORNECIMENTO E COLOCACAO</t>
  </si>
  <si>
    <t>15.017.0310-A</t>
  </si>
  <si>
    <t>15.017.0315-0</t>
  </si>
  <si>
    <t xml:space="preserve"> DE 300MM2.FORNECIMENTO E COLOCACAO</t>
  </si>
  <si>
    <t>15.017.0315-A</t>
  </si>
  <si>
    <t>15.017.0320-0</t>
  </si>
  <si>
    <t>CONECTOR MECANICO PARAFUSO FENDIDO(SPLIT-BOLT),CORPO E PORCA</t>
  </si>
  <si>
    <t xml:space="preserve"> FABRICADO EM COBRE,PARA CABO DE 10MM2.FORNECIMENTO E COLOCA</t>
  </si>
  <si>
    <t>15.017.0320-A</t>
  </si>
  <si>
    <t>15.017.0325-0</t>
  </si>
  <si>
    <t xml:space="preserve"> FABRICADO EM COBRE,PARA CABO DE 16MM2.FORNECIMENTO E COLOCA</t>
  </si>
  <si>
    <t>15.017.0325-A</t>
  </si>
  <si>
    <t>15.017.0327-0</t>
  </si>
  <si>
    <t xml:space="preserve"> FABRICADO EM COBRE,PARA CABO DE 25MM2.FORNECIMENTO E COLOCA</t>
  </si>
  <si>
    <t>15.017.0327-A</t>
  </si>
  <si>
    <t>15.017.0330-0</t>
  </si>
  <si>
    <t xml:space="preserve"> FABRICADO EM COBRE,PARA CABO DE 35MM2.FORNECIMENTO E COLOCA</t>
  </si>
  <si>
    <t>15.017.0330-A</t>
  </si>
  <si>
    <t>15.017.0331-0</t>
  </si>
  <si>
    <t xml:space="preserve"> FABRICADO EM COBRE,PARA CABO DE 50MM2.FORNECIMENTO E COLOCA</t>
  </si>
  <si>
    <t>15.017.0331-A</t>
  </si>
  <si>
    <t>15.017.0332-0</t>
  </si>
  <si>
    <t xml:space="preserve"> FABRICADO EM COBRE,PARA CABO DE 70MM2.FORNECIMENTO E COLOCA</t>
  </si>
  <si>
    <t>15.017.0332-A</t>
  </si>
  <si>
    <t>15.017.0333-0</t>
  </si>
  <si>
    <t xml:space="preserve"> FABRICADO EM COBRE,PARA CABO DE 95MM2.FORNECIMENTO E COLOCA</t>
  </si>
  <si>
    <t>15.017.0333-A</t>
  </si>
  <si>
    <t>15.017.0335-0</t>
  </si>
  <si>
    <t xml:space="preserve"> FABRICADO EM COBRE,PARA CABO DE 120MM2.FORNECIMENTO E COLOC</t>
  </si>
  <si>
    <t>15.017.0335-A</t>
  </si>
  <si>
    <t>15.017.0337-0</t>
  </si>
  <si>
    <t xml:space="preserve"> FABRICADO EM COBRE,PARA CABO DE 150MM2.FORNECIMENTO E COLOC</t>
  </si>
  <si>
    <t>15.017.0337-A</t>
  </si>
  <si>
    <t>15.017.0338-0</t>
  </si>
  <si>
    <t xml:space="preserve"> FABRICADO EM COBRE,PARA CABO DE 185MM2.FORNECIMENTO E COLOC</t>
  </si>
  <si>
    <t>15.017.0338-A</t>
  </si>
  <si>
    <t>15.017.0340-0</t>
  </si>
  <si>
    <t xml:space="preserve"> FABRICADO EM COBRE,PARA CABO DE 240MM2.FORNECIMENTO E COLOC</t>
  </si>
  <si>
    <t>15.017.0340-A</t>
  </si>
  <si>
    <t>15.018.0010-0</t>
  </si>
  <si>
    <t>CAIXA DE LIGACAO DE ALUMINIO SILICIO,TIPO CONDULETES,NO FORM</t>
  </si>
  <si>
    <t>ATO B,DIAMETRO DE 1/2".FORNECIMENTO E COLOCACAO</t>
  </si>
  <si>
    <t>15.018.0010-A</t>
  </si>
  <si>
    <t>15.018.0015-0</t>
  </si>
  <si>
    <t>ATO B,DIAMETRO DE 3/4".FORNECIMENTO E COLOCACAO</t>
  </si>
  <si>
    <t>15.018.0015-A</t>
  </si>
  <si>
    <t>15.018.0020-0</t>
  </si>
  <si>
    <t>ATO B,DIAMETRO DE 1".FORNECIMENTO E COLOCACAO</t>
  </si>
  <si>
    <t>15.018.0020-A</t>
  </si>
  <si>
    <t>15.018.0025-0</t>
  </si>
  <si>
    <t>ATO C,DIAMETRO DE 1/2".FORNECIMENTO E COLOCACAO</t>
  </si>
  <si>
    <t>15.018.0025-A</t>
  </si>
  <si>
    <t>15.018.0030-0</t>
  </si>
  <si>
    <t>ATO C,DIAMETRO DE 3/4".FORNECIMENTO E COLOCACAO</t>
  </si>
  <si>
    <t>15.018.0030-A</t>
  </si>
  <si>
    <t>15.018.0035-0</t>
  </si>
  <si>
    <t>ATO C,DIAMETRO DE 1".FORNECIMENTO E COLOCACAO</t>
  </si>
  <si>
    <t>15.018.0035-A</t>
  </si>
  <si>
    <t>15.018.0040-0</t>
  </si>
  <si>
    <t>ATO E,DIAMETRO DE 1/2".FORNECIMENTO E COLOCACAO</t>
  </si>
  <si>
    <t>15.018.0040-A</t>
  </si>
  <si>
    <t>15.018.0050-0</t>
  </si>
  <si>
    <t>ATO E,DIAMETRO DE 3/4".FORNECIMENTO E COLOCACAO</t>
  </si>
  <si>
    <t>15.018.0050-A</t>
  </si>
  <si>
    <t>15.018.0055-0</t>
  </si>
  <si>
    <t>ATO E,DIAMETRO DE 1".FORNECIMENTO E COLOCACAO</t>
  </si>
  <si>
    <t>15.018.0055-A</t>
  </si>
  <si>
    <t>15.018.0060-0</t>
  </si>
  <si>
    <t>ATO LB,DIAMETRO DE 1/2".FORNECIMENTO E COLOCACAO</t>
  </si>
  <si>
    <t>15.018.0060-A</t>
  </si>
  <si>
    <t>15.018.0065-0</t>
  </si>
  <si>
    <t>ATO LB,DIAMETRO DE 3/4".FORNECIMENTO E COLOCACAO</t>
  </si>
  <si>
    <t>15.018.0065-A</t>
  </si>
  <si>
    <t>15.018.0070-0</t>
  </si>
  <si>
    <t>ATO LB,DIAMETRO DE 1".FORNECIMENTO E COLOCACAO</t>
  </si>
  <si>
    <t>15.018.0070-A</t>
  </si>
  <si>
    <t>15.018.0072-0</t>
  </si>
  <si>
    <t>ATO LB,DIAMETRO DE 1.1/2".FORNECIMENTO E COLOCACAO</t>
  </si>
  <si>
    <t>15.018.0072-A</t>
  </si>
  <si>
    <t>15.018.0075-0</t>
  </si>
  <si>
    <t>ATO LL,DIAMETRO DE 1/2".FORNECIMENTO E COLOCACAO</t>
  </si>
  <si>
    <t>15.018.0075-A</t>
  </si>
  <si>
    <t>15.018.0080-0</t>
  </si>
  <si>
    <t>ATO LL,DIAMETRO DE 3/4".FORNECIMENTO E COLOCACAO</t>
  </si>
  <si>
    <t>15.018.0080-A</t>
  </si>
  <si>
    <t>15.018.0085-0</t>
  </si>
  <si>
    <t>ATO LL,DIAMETRO DE 1".FORNECIMENTO E COLOCACAO</t>
  </si>
  <si>
    <t>15.018.0085-A</t>
  </si>
  <si>
    <t>15.018.0090-0</t>
  </si>
  <si>
    <t>ATO X,DIAMETRO DE 1/2".FORNECIMENTO E COLOCACAO</t>
  </si>
  <si>
    <t>15.018.0090-A</t>
  </si>
  <si>
    <t>15.018.0095-0</t>
  </si>
  <si>
    <t>ATO X,DIAMETRO DE 3/4".FORNECIMENTO E COLOCACAO</t>
  </si>
  <si>
    <t>15.018.0095-A</t>
  </si>
  <si>
    <t>15.018.0100-0</t>
  </si>
  <si>
    <t>ATO X,DIAMETRO DE 1".FORNECIMENTO E COLOCACAO</t>
  </si>
  <si>
    <t>15.018.0100-A</t>
  </si>
  <si>
    <t>15.018.0102-0</t>
  </si>
  <si>
    <t>ATO TB,DIAMETRO DE 1".FORNECIMENTO E COLOCACAO</t>
  </si>
  <si>
    <t>15.018.0102-A</t>
  </si>
  <si>
    <t>15.018.0103-0</t>
  </si>
  <si>
    <t>ATO TB,DIAMETRO DE 2".FORNECIMENTO E COLOCACAO</t>
  </si>
  <si>
    <t>15.018.0103-A</t>
  </si>
  <si>
    <t>15.018.0105-0</t>
  </si>
  <si>
    <t>ATO T,DIAMETRO DE 1/2".FORNECIMENTO E COLOCACAO</t>
  </si>
  <si>
    <t>15.018.0105-A</t>
  </si>
  <si>
    <t>15.018.0110-0</t>
  </si>
  <si>
    <t>ATO T,DIAMETRO DE 3/4".FORNECIMENTO E COLOCACAO</t>
  </si>
  <si>
    <t>15.018.0110-A</t>
  </si>
  <si>
    <t>15.018.0115-0</t>
  </si>
  <si>
    <t>ATO T,DIAMETRO DE 1".FORNECIMENTO E COLOCACAO</t>
  </si>
  <si>
    <t>15.018.0115-A</t>
  </si>
  <si>
    <t>15.018.0117-0</t>
  </si>
  <si>
    <t>CAIXA DE LIGACAO DE PVC,TIPO CONDULETES,PARA 5 OU 6 ENTRADAS</t>
  </si>
  <si>
    <t>,COM DIAMETRO DE 1/2".FORNECIMENTO E COLOCACAO.</t>
  </si>
  <si>
    <t>15.018.0117-A</t>
  </si>
  <si>
    <t>15.018.0118-0</t>
  </si>
  <si>
    <t>,COM DIAMETRO DE 3/4".FORNECIMENTO E COLOCACAO.</t>
  </si>
  <si>
    <t>15.018.0118-A</t>
  </si>
  <si>
    <t>15.018.0119-0</t>
  </si>
  <si>
    <t>,COM DIAMETRO DE 1".FORNECIMENTO E COLOCACAO.</t>
  </si>
  <si>
    <t>15.018.0119-A</t>
  </si>
  <si>
    <t>15.018.0120-0</t>
  </si>
  <si>
    <t>CAIXA DE EMBUTIR,EM PVC,2"X4",INCLUSIVE BUCHAS E ARRUELAS.FO</t>
  </si>
  <si>
    <t>15.018.0120-A</t>
  </si>
  <si>
    <t>15.018.0125-0</t>
  </si>
  <si>
    <t>CAIXA DE EMBUTIR,EM PVC,3" X 3",INCLUSIVE BUCHAS E ARRUELAS.</t>
  </si>
  <si>
    <t>15.018.0125-A</t>
  </si>
  <si>
    <t>15.018.0130-0</t>
  </si>
  <si>
    <t>CAIXA DE EMBUTIR,EM PVC,4"X4",INCLUSIVE BUCHAS E ARRUELAS.FO</t>
  </si>
  <si>
    <t>15.018.0130-A</t>
  </si>
  <si>
    <t>15.018.0133-0</t>
  </si>
  <si>
    <t>CAIXA POLIMERICA DE INSPECAO DE ATERRAMENTO COM DIAMETRO SUP</t>
  </si>
  <si>
    <t>ERIOR DE APROXIMADAMENTE 23CM E ALTURA APROXIMADA DE 25CM,CO</t>
  </si>
  <si>
    <t>M TAMPA.FORNECIMENTO E COLOCACAO</t>
  </si>
  <si>
    <t>15.018.0133-A</t>
  </si>
  <si>
    <t>15.018.0136-0</t>
  </si>
  <si>
    <t>CAIXA DE PASSAGEM Nº1 PARA TELEFONE,CONFORME ESPECIFICACAO D</t>
  </si>
  <si>
    <t>A TELEBRAS,NAS DIMENSOES DE 10X10X5CM.FORNECIMENTO E COLOCAC</t>
  </si>
  <si>
    <t>15.018.0136-A</t>
  </si>
  <si>
    <t>15.018.0140-0</t>
  </si>
  <si>
    <t>CAIXA DE PASSAGEM Nº2 PARA TELEFONE,CONFORME ESPECIFICACAO D</t>
  </si>
  <si>
    <t>A TELEBRAS,NAS DIMENSOES DE 20X20X13,5CM.FORNECIMENTO E COLO</t>
  </si>
  <si>
    <t>15.018.0140-A</t>
  </si>
  <si>
    <t>15.018.0145-0</t>
  </si>
  <si>
    <t>CAIXA DE PASSAGEM Nº3,PARA TELEFONE,CONFORME ESPECIFICACAO D</t>
  </si>
  <si>
    <t>A TELEBRAS,NAS DIMENSOES DE 40X40X13,5CM.FORNECIMENTO E COLO</t>
  </si>
  <si>
    <t>15.018.0145-A</t>
  </si>
  <si>
    <t>15.018.0150-0</t>
  </si>
  <si>
    <t>CAIXA DE PASSAGEM Nº4,PARA TELEFONE,CONFORME ESPECIFICACAO D</t>
  </si>
  <si>
    <t>A TELEBRAS,NAS DIMENSOES DE 60X60X13,5CM.FORNECIMENTO E COLO</t>
  </si>
  <si>
    <t>15.018.0150-A</t>
  </si>
  <si>
    <t>15.018.0155-0</t>
  </si>
  <si>
    <t>CAIXA DE PASSAGEM Nº5,PARA TELEFONE,CONFORME ESPECIFICACAO D</t>
  </si>
  <si>
    <t>A TELEBRAS,NAS DIMENSOE DE 80X80X13,5CM.FORNECIMENTO E COLOC</t>
  </si>
  <si>
    <t>15.018.0155-A</t>
  </si>
  <si>
    <t>15.018.0160-0</t>
  </si>
  <si>
    <t>CAIXA DE PASSAGEM Nº6,PARA TELEFONE,CONFORME ESPECIFICACAO D</t>
  </si>
  <si>
    <t>A TELEBRAS,NAS DIMENSOES DE 120X120X13,5CM.FORNECIMENTO E CO</t>
  </si>
  <si>
    <t>15.018.0160-A</t>
  </si>
  <si>
    <t>15.018.0165-0</t>
  </si>
  <si>
    <t>CAIXA DE PASSAGEM Nº7,PARA TELEFONE,CONFORME ESPECIFICACAO D</t>
  </si>
  <si>
    <t>A TELEBRAS,NAS DIMENSOES DE 150X150X17CM.FORNECIMENTO E COLO</t>
  </si>
  <si>
    <t>15.018.0165-A</t>
  </si>
  <si>
    <t>15.018.0170-0</t>
  </si>
  <si>
    <t>CAIXA DE PASSAGEM Nº8,PARA TELEFONE,CONFORME PADRAO TELEBRAS</t>
  </si>
  <si>
    <t xml:space="preserve"> NAS DIMENSOES DE 200X200X22CM.FORNECIMENTO E COLOCACAO</t>
  </si>
  <si>
    <t>15.018.0170-A</t>
  </si>
  <si>
    <t>15.018.0175-0</t>
  </si>
  <si>
    <t>CANALETA PERFURADA ALTA(PERFILADOS),MEDINDO(38X38X6000)MM PR</t>
  </si>
  <si>
    <t>E-GALVANIZADA,INCLUSIVE SUPORTE E CONEXOES.FORNECIMENTO E CO</t>
  </si>
  <si>
    <t>15.018.0175-A</t>
  </si>
  <si>
    <t>15.018.0180-0</t>
  </si>
  <si>
    <t>INSTALACAO DE PONTO PARA LUMINARIA FLUORESCENTE PENDENTE EM</t>
  </si>
  <si>
    <t>CANALETA(38X38X6000)MM(EXCLUSIVE LUMINARIA)INCLUSIVE TOMADA</t>
  </si>
  <si>
    <t>E 1,00M DE CABO PP 1,50MM2</t>
  </si>
  <si>
    <t>15.018.0180-A</t>
  </si>
  <si>
    <t>15.018.0250-0</t>
  </si>
  <si>
    <t>CAIXA DE PASSAGEM DE SOBREPOR,EM ACO,COM TAMPA PARAFUSADA,DE</t>
  </si>
  <si>
    <t xml:space="preserve"> 12X12CM.FORNECIMENTO E COLOCACAO</t>
  </si>
  <si>
    <t>15.018.0250-A</t>
  </si>
  <si>
    <t>15.018.0255-0</t>
  </si>
  <si>
    <t>CAIXA DE PASSAGEM DE SOBREPOR EM ACO,COM TAMPA PARAFUSADA,DE</t>
  </si>
  <si>
    <t xml:space="preserve"> 15X15CM.FORNECIMENTO E COLOCACAO</t>
  </si>
  <si>
    <t>15.018.0255-A</t>
  </si>
  <si>
    <t>15.018.0260-0</t>
  </si>
  <si>
    <t xml:space="preserve"> 20X20CM.FORNECIMENTO E COLOCACAO</t>
  </si>
  <si>
    <t>15.018.0260-A</t>
  </si>
  <si>
    <t>15.018.0265-0</t>
  </si>
  <si>
    <t xml:space="preserve"> 25X25CM.FORNECIMENTO E COLOCACAO</t>
  </si>
  <si>
    <t>15.018.0265-A</t>
  </si>
  <si>
    <t>15.018.0270-0</t>
  </si>
  <si>
    <t xml:space="preserve"> 30X30CM.FORNECIMENTO E COLOCACAO</t>
  </si>
  <si>
    <t>15.018.0270-A</t>
  </si>
  <si>
    <t>15.018.0275-0</t>
  </si>
  <si>
    <t xml:space="preserve"> 40X40CM.FORNECIMENTO E COLOCACAO</t>
  </si>
  <si>
    <t>15.018.0275-A</t>
  </si>
  <si>
    <t>15.018.0280-0</t>
  </si>
  <si>
    <t xml:space="preserve"> 50X50CM.FORNECIMENTO E COLOCACAO</t>
  </si>
  <si>
    <t>15.018.0280-A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</si>
  <si>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</si>
  <si>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</si>
  <si>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</si>
  <si>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</si>
  <si>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</si>
  <si>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</si>
  <si>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</si>
  <si>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</si>
  <si>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</si>
  <si>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</si>
  <si>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</si>
  <si>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</si>
  <si>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</si>
  <si>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</si>
  <si>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</si>
  <si>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</si>
  <si>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</si>
  <si>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</si>
  <si>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</si>
  <si>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</si>
  <si>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</si>
  <si>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</si>
  <si>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15.018.0450-0</t>
  </si>
  <si>
    <t>INTERLIGACAO DE ELETROCALHA PERFURADA DE LARGURA 100MM,ABA 7</t>
  </si>
  <si>
    <t>5MM COM PAINEL OU QUADRO DE DISTRIBUICAO DE ENERGIA ELETRICA</t>
  </si>
  <si>
    <t>,EXCLUSIVE PAINEL OU QUADRO E ELETROCALHA.FORNECIMENTO E COL</t>
  </si>
  <si>
    <t>15.018.0450-A</t>
  </si>
  <si>
    <t>15.018.0455-0</t>
  </si>
  <si>
    <t>INTERLIGACAO DE ELETROCALHA PERFURADA DE LARGURA 100MM,ABA 1</t>
  </si>
  <si>
    <t>00MM COM PAINEL OU QUADRO DE DISTRIBUICAO DE ENERGIA ELETRIC</t>
  </si>
  <si>
    <t>A,EXCLUSIVE PAINEL OU QUADRO E ELETROCALHA.FORNECIMENTO E CO</t>
  </si>
  <si>
    <t>15.018.0455-A</t>
  </si>
  <si>
    <t>15.018.0460-0</t>
  </si>
  <si>
    <t>INTERLIGACAO DE ELETROCALHA PERFURADA DE LARGURA 200MM,ABA 1</t>
  </si>
  <si>
    <t>15.018.0460-A</t>
  </si>
  <si>
    <t>15.018.0465-0</t>
  </si>
  <si>
    <t>INTERLIGACAO DE ELETROCALHA PERFURADA DE LARGURA 300MM,ABA 1</t>
  </si>
  <si>
    <t>15.018.0465-A</t>
  </si>
  <si>
    <t>15.018.0466-0</t>
  </si>
  <si>
    <t>ELETROCALHA PERFURADA,SEM TAMPA,TIPO "U",50X50MM,TRATAMENTO</t>
  </si>
  <si>
    <t>SUPERFICIAL PRE-ZINCADO A QUENTE,INCLUSIVE CONEXOES,ACESSORI</t>
  </si>
  <si>
    <t>OS E FIXACAO SUPERIOR.FORNECIMENTO E COLOCACAO</t>
  </si>
  <si>
    <t>15.018.0466-A</t>
  </si>
  <si>
    <t>15.018.0467-0</t>
  </si>
  <si>
    <t>ELETROCALHA PERFURADA,SEM TAMPA,TIPO "U",100X50MM,TRATAMENTO</t>
  </si>
  <si>
    <t xml:space="preserve"> SUPERFICIAL PRE-ZINCADO A QUENTE,INCLUSIVE CONEXOES,ACESSOR</t>
  </si>
  <si>
    <t>IOS E FIXACAO SUPERIOR.FORNECIMENTO E COLOCACAO</t>
  </si>
  <si>
    <t>15.018.0467-A</t>
  </si>
  <si>
    <t>15.018.0468-0</t>
  </si>
  <si>
    <t>ELETROCALHA PERFURADA,SEM TAMPA,TIPO "U",150X50MM,TRATAMENTO</t>
  </si>
  <si>
    <t>15.018.0468-A</t>
  </si>
  <si>
    <t>15.018.0469-0</t>
  </si>
  <si>
    <t>ELETROCALHA PERFURADA,SEM TAMPA,TIPO "U",200X50MM,TRATAMENTO</t>
  </si>
  <si>
    <t>15.018.0469-A</t>
  </si>
  <si>
    <t>15.018.0470-0</t>
  </si>
  <si>
    <t>ELETROCALHA PERFURADA,SEM TAMPA,TIPO "U",300X50MM,TRATAMENTO</t>
  </si>
  <si>
    <t>15.018.0470-A</t>
  </si>
  <si>
    <t>15.018.0471-0</t>
  </si>
  <si>
    <t>ELETROCALHA PERFURADA,SEM TAMPA,TIPO "U",400X50MM,TRATAMENTO</t>
  </si>
  <si>
    <t>15.018.0471-A</t>
  </si>
  <si>
    <t>15.018.0472-0</t>
  </si>
  <si>
    <t>ELETROCALHA PERFURADA,SEM TAMPA,TIPO "U",100X75MM,TRATAMENTO</t>
  </si>
  <si>
    <t>15.018.0472-A</t>
  </si>
  <si>
    <t>15.018.0473-0</t>
  </si>
  <si>
    <t>ELETROCALHA PERFURADA,SEM TAMPA,TIPO "U",150X75MM,TRATAMENTO</t>
  </si>
  <si>
    <t>15.018.0473-A</t>
  </si>
  <si>
    <t>15.018.0474-0</t>
  </si>
  <si>
    <t>ELETROCALHA PERFURADA,SEM TAMPA,TIPO "U",200X75MM,TRATAMENTO</t>
  </si>
  <si>
    <t>15.018.0474-A</t>
  </si>
  <si>
    <t>15.018.0475-0</t>
  </si>
  <si>
    <t>ELETROCALHA PERFURADA,SEM TAMPA,TIPO "U",300X75MM,TRATAMENTO</t>
  </si>
  <si>
    <t>15.018.0475-A</t>
  </si>
  <si>
    <t>15.018.0476-0</t>
  </si>
  <si>
    <t>ELETROCALHA PERFURADA,SEM TAMPA,TIPO "U",400X75MM,TRATAMENTO</t>
  </si>
  <si>
    <t>15.018.0476-A</t>
  </si>
  <si>
    <t>15.018.0477-0</t>
  </si>
  <si>
    <t>ELETROCALHA PERFURADA,SEM TAMPA,TIPO "U",100X100MM,TRATAMENT</t>
  </si>
  <si>
    <t>O SUPERFICIAL PRE-ZINCADO A QUENTE,INCLUSIVE CONEXOES,ACESSO</t>
  </si>
  <si>
    <t>RIOS E FIXACAO SUPERIOR.FORNECIMENTO E COLOCACAO</t>
  </si>
  <si>
    <t>15.018.0477-A</t>
  </si>
  <si>
    <t>15.018.0478-0</t>
  </si>
  <si>
    <t>ELETROCALHA PERFURADA,SEM TAMPA,TIPO "U",150X100MM,TRATAMENT</t>
  </si>
  <si>
    <t>15.018.0478-A</t>
  </si>
  <si>
    <t>15.018.0479-0</t>
  </si>
  <si>
    <t>ELETROCALHA PERFURADA,SEM TAMPA,TIPO "U",200X100MM,TRATAMENT</t>
  </si>
  <si>
    <t>15.018.0479-A</t>
  </si>
  <si>
    <t>15.018.0480-0</t>
  </si>
  <si>
    <t>ELETROCALHA PERFURADA,SEM TAMPA,TIPO "U",300X100MM,TRATAMENT</t>
  </si>
  <si>
    <t>15.018.0480-A</t>
  </si>
  <si>
    <t>15.018.0481-0</t>
  </si>
  <si>
    <t>ELETROCALHA PERFURADA,SEM TAMPA,TIPO "U",400X100MM,TRATAMENT</t>
  </si>
  <si>
    <t>15.018.0481-A</t>
  </si>
  <si>
    <t>15.018.0482-0</t>
  </si>
  <si>
    <t>SUPERFICIAL PRE-ZINCADO A QUENTE,EXCLUSIVE CONEXOES,ACESSORI</t>
  </si>
  <si>
    <t>15.018.0482-A</t>
  </si>
  <si>
    <t>15.018.0483-0</t>
  </si>
  <si>
    <t xml:space="preserve"> SUPERFICIAL PRE-ZINCADO A QUENTE,EXCLUSIVE CONEXOES,ACESSOR</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</si>
  <si>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</si>
  <si>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</si>
  <si>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</si>
  <si>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</si>
  <si>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</si>
  <si>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</si>
  <si>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</si>
  <si>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</si>
  <si>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</si>
  <si>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</si>
  <si>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</si>
  <si>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</si>
  <si>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</si>
  <si>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</si>
  <si>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</si>
  <si>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</si>
  <si>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</si>
  <si>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</si>
  <si>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</si>
  <si>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</si>
  <si>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O SUPERFICIAL PRE-ZINCADO A QUENTE,EXCLUSIVE CONEXOES,ACESSO</t>
  </si>
  <si>
    <t>15.018.0493-A</t>
  </si>
  <si>
    <t>15.018.0494-0</t>
  </si>
  <si>
    <t>15.018.0494-A</t>
  </si>
  <si>
    <t>15.018.0495-0</t>
  </si>
  <si>
    <t>15.018.0495-A</t>
  </si>
  <si>
    <t>15.018.0496-0</t>
  </si>
  <si>
    <t>15.018.0496-A</t>
  </si>
  <si>
    <t>15.018.0497-0</t>
  </si>
  <si>
    <t>15.018.0497-A</t>
  </si>
  <si>
    <t>15.018.0498-0</t>
  </si>
  <si>
    <t>ELETROCALHA PERFURADA,COM TAMPA,TIPO "U",50X50MM,TRATAMENTO</t>
  </si>
  <si>
    <t>15.018.0498-A</t>
  </si>
  <si>
    <t>15.018.0499-0</t>
  </si>
  <si>
    <t>ELETROCALHA PERFURADA,COM TAMPA,TIPO "U",100X50MM,TRATAMENTO</t>
  </si>
  <si>
    <t>15.018.0499-A</t>
  </si>
  <si>
    <t>15.018.0500-0</t>
  </si>
  <si>
    <t>ELETROCALHA PERFURADA,COM TAMPA,TIPO "U",150X50MM,TRATAMENTO</t>
  </si>
  <si>
    <t xml:space="preserve"> SUPERFICIAL  PRE-ZINCADO A QUENTE,INCLUSIVE CONEXOES,ACESSO</t>
  </si>
  <si>
    <t>15.018.0500-A</t>
  </si>
  <si>
    <t>15.018.0501-0</t>
  </si>
  <si>
    <t>ELETROCALHA PERFURADA,COM TAMPA,TIPO "U",200X50MM,TRATAMENTO</t>
  </si>
  <si>
    <t>15.018.0501-A</t>
  </si>
  <si>
    <t>15.018.0502-0</t>
  </si>
  <si>
    <t>ELETROCALHA PERFURADA,COM TAMPA,TIPO "U",300X50MM,TRATAMENTO</t>
  </si>
  <si>
    <t>15.018.0502-A</t>
  </si>
  <si>
    <t>15.018.0503-0</t>
  </si>
  <si>
    <t>ELETROCALHA PERFURADA,COM TAMPA,TIPO "U",400X50MM,TRATAMENTO</t>
  </si>
  <si>
    <t>15.018.0503-A</t>
  </si>
  <si>
    <t>15.018.0504-0</t>
  </si>
  <si>
    <t>ELETROCALHA PERFURADA,COM TAMPA,TIPO "U",100X75MM,TRATAMENTO</t>
  </si>
  <si>
    <t>IOS E FIXACAO SUPERIOR.FORNECIMENTO E COLOCACAO.</t>
  </si>
  <si>
    <t>15.018.0504-A</t>
  </si>
  <si>
    <t>15.018.0505-0</t>
  </si>
  <si>
    <t>ELETROCALHA PERFURADA,COM TAMPA,TIPO "U",150X75MM,TRATAMENTO</t>
  </si>
  <si>
    <t>15.018.0505-A</t>
  </si>
  <si>
    <t>15.018.0506-0</t>
  </si>
  <si>
    <t>ELETROCALHA PERFURADA,COM TAMPA,TIPO "U",200X75MM,TRATAMENTO</t>
  </si>
  <si>
    <t>15.018.0506-A</t>
  </si>
  <si>
    <t>15.018.0507-0</t>
  </si>
  <si>
    <t>ELETROCALHA PERFURADA,COM TAMPA,TIPO "U",300X75MM,TRATAMENTO</t>
  </si>
  <si>
    <t>15.018.0507-A</t>
  </si>
  <si>
    <t>15.018.0508-0</t>
  </si>
  <si>
    <t>ELETROCALHA PERFURADA,COM TAMPA,TIPO "U",400X75MM,TRATAMENTO</t>
  </si>
  <si>
    <t>15.018.0508-A</t>
  </si>
  <si>
    <t>15.018.0509-0</t>
  </si>
  <si>
    <t>ELETROCALHA PERFURADA,COM TAMPA,TIPO "U",100X100MM,TRATAMENT</t>
  </si>
  <si>
    <t>15.018.0509-A</t>
  </si>
  <si>
    <t>15.018.0510-0</t>
  </si>
  <si>
    <t>ELETROCALHA PERFURADA,COM TAMPA,TIPO "U",150X100MM,TRATAMENT</t>
  </si>
  <si>
    <t>15.018.0510-A</t>
  </si>
  <si>
    <t>15.018.0511-0</t>
  </si>
  <si>
    <t>ELETROCALHA PERFURADA,COM TAMPA,TIPO "U",200X100MM,TRATAMENT</t>
  </si>
  <si>
    <t>15.018.0511-A</t>
  </si>
  <si>
    <t>15.018.0512-0</t>
  </si>
  <si>
    <t>ELETROCALHA PERFURADA,COM TAMPA TIPO "U",300X100MM,TRATAMENT</t>
  </si>
  <si>
    <t>15.018.0512-A</t>
  </si>
  <si>
    <t>15.018.0513-0</t>
  </si>
  <si>
    <t>ELETROCALHA PERFURADA,COM TAMPA,TIPO "U",400X100MM,TRATAMENT</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</si>
  <si>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</si>
  <si>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</si>
  <si>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</si>
  <si>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</si>
  <si>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</si>
  <si>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</si>
  <si>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</si>
  <si>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</si>
  <si>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</si>
  <si>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</si>
  <si>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</si>
  <si>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</si>
  <si>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</si>
  <si>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</si>
  <si>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</si>
  <si>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</si>
  <si>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</si>
  <si>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</si>
  <si>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</si>
  <si>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</si>
  <si>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</si>
  <si>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</si>
  <si>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 xml:space="preserve"> SUPEFICIAL PRE-ZINCADO A QUENTE,EXCLUSIVE CONEXOES,ACESSORI</t>
  </si>
  <si>
    <t>15.018.0524-A</t>
  </si>
  <si>
    <t>15.018.0525-0</t>
  </si>
  <si>
    <t>15.018.0525-A</t>
  </si>
  <si>
    <t>15.018.0526-0</t>
  </si>
  <si>
    <t>15.018.0526-A</t>
  </si>
  <si>
    <t>15.018.0527-0</t>
  </si>
  <si>
    <t>15.018.0527-A</t>
  </si>
  <si>
    <t>15.018.0528-0</t>
  </si>
  <si>
    <t>ELETROCALHA PERFURADA,COM TAMPA,TIPO "U",300X100MM,TRATAMENT</t>
  </si>
  <si>
    <t>15.018.0528-A</t>
  </si>
  <si>
    <t>15.018.0529-0</t>
  </si>
  <si>
    <t>15.018.0529-A</t>
  </si>
  <si>
    <t>15.018.0540-0</t>
  </si>
  <si>
    <t>ELETROCALHA LISA,COM TAMPA,TIPO "U",50X50MM,TRATAMENTO SUPER</t>
  </si>
  <si>
    <t>FICIAL PRE-ZINCADO A QUENTE,INCLUSIVE CONEXOES,ACESSORIOS E</t>
  </si>
  <si>
    <t>FIXACAO SUPERIOR.FORNECIMENTO E COLOCACAO</t>
  </si>
  <si>
    <t>15.018.0540-A</t>
  </si>
  <si>
    <t>15.018.0550-0</t>
  </si>
  <si>
    <t>ELETROCALHA LISA,COM TAMPA,TIPO "U",100X50MM,TRATAMENTO SUPE</t>
  </si>
  <si>
    <t>RFICIAL PRE-ZINCADO A QUENTE,INCLUSIVE CONEXOES,ACESSORIOS E</t>
  </si>
  <si>
    <t>15.018.0550-A</t>
  </si>
  <si>
    <t>15.018.0551-0</t>
  </si>
  <si>
    <t>ELETROCALHA LISA,COM TAMPA,TIPO "U",150X50MM,TRATAMENTO SUPE</t>
  </si>
  <si>
    <t>15.018.0551-A</t>
  </si>
  <si>
    <t>15.018.0552-0</t>
  </si>
  <si>
    <t>ELETROCALHA LISA,COM TAMPA,TIPO "U",200X50MM,TRATAMENTO SUPE</t>
  </si>
  <si>
    <t>15.018.0552-A</t>
  </si>
  <si>
    <t>15.018.0554-0</t>
  </si>
  <si>
    <t>ELETROCALHA LISA,COM TAMPA,TIPO "U",300X50MM,TRATAMENTO SUPE</t>
  </si>
  <si>
    <t>15.018.0554-A</t>
  </si>
  <si>
    <t>15.018.0555-0</t>
  </si>
  <si>
    <t>ELETROCALHA LISA,COM TAMPA,TIPO "U",400X50MM,TRATAMENTO SUPE</t>
  </si>
  <si>
    <t>15.018.0555-A</t>
  </si>
  <si>
    <t>15.018.0556-0</t>
  </si>
  <si>
    <t>ELETROCALHA LISA,COM TAMPA,TIPO "U",100X75MM,TRATAMENTO SUPE</t>
  </si>
  <si>
    <t>15.018.0556-A</t>
  </si>
  <si>
    <t>15.018.0557-0</t>
  </si>
  <si>
    <t>ELETROCALHA LISA,COM TAMPA,TIPO "U",150X75MM,TRATAMENTO SUPE</t>
  </si>
  <si>
    <t>15.018.0557-A</t>
  </si>
  <si>
    <t>15.018.0558-0</t>
  </si>
  <si>
    <t>ELETROCALHA LISA,COM TAMPA,TIPO "U",200X75MM,TRATAMENTO SUPE</t>
  </si>
  <si>
    <t>15.018.0558-A</t>
  </si>
  <si>
    <t>15.018.0560-0</t>
  </si>
  <si>
    <t>ELETROCALHA LISA,COM TAMPA,TIPO "U",300X75MM,TRATAMENTO SUPE</t>
  </si>
  <si>
    <t>15.018.0560-A</t>
  </si>
  <si>
    <t>15.018.0561-0</t>
  </si>
  <si>
    <t>ELETROCALHA LISA,COM TAMPA,TIPO "U",400X75MM,TRATAMENTO SUPE</t>
  </si>
  <si>
    <t>15.018.0561-A</t>
  </si>
  <si>
    <t>15.018.0562-0</t>
  </si>
  <si>
    <t>ELETROCALHA LISA,COM TAMPA,TIPO "U",100X100MM,TRATAMENTO SUP</t>
  </si>
  <si>
    <t>ERFICIAL PRE-ZINCADO A QUENTE,INCLUSIVE CONEXOES,ACESSORIOS</t>
  </si>
  <si>
    <t>E FIXACAO SUPERIOR.FORNECIMENTO E COLOCACAO</t>
  </si>
  <si>
    <t>15.018.0562-A</t>
  </si>
  <si>
    <t>15.018.0563-0</t>
  </si>
  <si>
    <t>ELETROCALHA LISA,COM TAMPA,TIPO "U",150X100MM,TRATAMENTO SUP</t>
  </si>
  <si>
    <t>15.018.0563-A</t>
  </si>
  <si>
    <t>15.018.0564-0</t>
  </si>
  <si>
    <t>ELETROCALHA LISA,COM TAMPA,TIPO "U",200X100MM,TRATAMENTO SUP</t>
  </si>
  <si>
    <t>15.018.0564-A</t>
  </si>
  <si>
    <t>15.018.0566-0</t>
  </si>
  <si>
    <t>ELETROCALHA LISA,COM TAMPA,TIPO "U",300X100MM,TRATAMENTO SUP</t>
  </si>
  <si>
    <t>15.018.0566-A</t>
  </si>
  <si>
    <t>15.018.0567-0</t>
  </si>
  <si>
    <t>ELETROCALHA LISA,COM TAMPA,TIPO "U",400X100MM,TRATAMENTO SUP</t>
  </si>
  <si>
    <t>15.018.0567-A</t>
  </si>
  <si>
    <t>15.018.0568-0</t>
  </si>
  <si>
    <t>FICIAL PRE-ZINCADO A QUENTE,EXCLUSIVE CONEXOES,ACESSORIOS E</t>
  </si>
  <si>
    <t>15.018.0568-A</t>
  </si>
  <si>
    <t>15.018.0570-0</t>
  </si>
  <si>
    <t>RFICIAL PRE-ZINCADO A QUENTE,EXCLUSIVE CONEXOES,ACESSORIOS E</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</si>
  <si>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</si>
  <si>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</si>
  <si>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</si>
  <si>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</si>
  <si>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</si>
  <si>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</si>
  <si>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</si>
  <si>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</si>
  <si>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</si>
  <si>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</si>
  <si>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</si>
  <si>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</si>
  <si>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</si>
  <si>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</si>
  <si>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</si>
  <si>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</si>
  <si>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</si>
  <si>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</si>
  <si>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</si>
  <si>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</si>
  <si>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ERFICIAL PRE-ZINCADO A QUENTE,EXCLUSIVE CONEXOES,ACESSORIOS</t>
  </si>
  <si>
    <t>15.018.0582-A</t>
  </si>
  <si>
    <t>15.018.0583-0</t>
  </si>
  <si>
    <t>15.018.0583-A</t>
  </si>
  <si>
    <t>15.018.0584-0</t>
  </si>
  <si>
    <t>15.018.0584-A</t>
  </si>
  <si>
    <t>15.018.0586-0</t>
  </si>
  <si>
    <t>15.018.0586-A</t>
  </si>
  <si>
    <t>15.018.0587-0</t>
  </si>
  <si>
    <t>15.018.0587-A</t>
  </si>
  <si>
    <t>15.018.0588-0</t>
  </si>
  <si>
    <t>CURVA HORIZONTAL,45º,PARA ELETROCALHA PERFURADA OU LISA,50X5</t>
  </si>
  <si>
    <t>0MM.FORNECIMENTO E COLOCACAO</t>
  </si>
  <si>
    <t>15.018.0588-A</t>
  </si>
  <si>
    <t>15.018.0590-0</t>
  </si>
  <si>
    <t>CURVA HORIZONTAL,45º,PARA ELETROCALHA PERFURADA OU LISA,100X</t>
  </si>
  <si>
    <t>50MM.FORNECIMENTO E COLOCACAO</t>
  </si>
  <si>
    <t>15.018.0590-A</t>
  </si>
  <si>
    <t>15.018.0591-0</t>
  </si>
  <si>
    <t>CURVA HORIZONTAL,45º,PARA ELETROCALHA PERFURADA OU LISA,150X</t>
  </si>
  <si>
    <t>15.018.0591-A</t>
  </si>
  <si>
    <t>15.018.0592-0</t>
  </si>
  <si>
    <t>CURVA HORIZONTAL,45º,PARA ELETROCALHA PERFURADA OU LISA,200X</t>
  </si>
  <si>
    <t>15.018.0592-A</t>
  </si>
  <si>
    <t>15.018.0594-0</t>
  </si>
  <si>
    <t>CURVA HORIZONTAL,45º,PARA ELETROCALHA PERFURADA OU LISA,300X</t>
  </si>
  <si>
    <t>15.018.0594-A</t>
  </si>
  <si>
    <t>15.018.0595-0</t>
  </si>
  <si>
    <t>CURVA HORIZONTAL,45º,PARA ELETROCALHA PERFURADA OU LISA,400X</t>
  </si>
  <si>
    <t>15.018.0595-A</t>
  </si>
  <si>
    <t>15.018.0596-0</t>
  </si>
  <si>
    <t>75MM.FORNECIMENTO E COLOCACAO</t>
  </si>
  <si>
    <t>15.018.0596-A</t>
  </si>
  <si>
    <t>15.018.0597-0</t>
  </si>
  <si>
    <t>15.018.0597-A</t>
  </si>
  <si>
    <t>15.018.0598-0</t>
  </si>
  <si>
    <t>15.018.0598-A</t>
  </si>
  <si>
    <t>15.018.0600-0</t>
  </si>
  <si>
    <t>15.018.0600-A</t>
  </si>
  <si>
    <t>15.018.0601-0</t>
  </si>
  <si>
    <t>15.018.0601-A</t>
  </si>
  <si>
    <t>15.018.0602-0</t>
  </si>
  <si>
    <t>100MM.FORNECIMENTO E COLOCACAO</t>
  </si>
  <si>
    <t>15.018.0602-A</t>
  </si>
  <si>
    <t>15.018.0603-0</t>
  </si>
  <si>
    <t>15.018.0603-A</t>
  </si>
  <si>
    <t>15.018.0604-0</t>
  </si>
  <si>
    <t>15.018.0604-A</t>
  </si>
  <si>
    <t>15.018.0606-0</t>
  </si>
  <si>
    <t>15.018.0606-A</t>
  </si>
  <si>
    <t>15.018.0607-0</t>
  </si>
  <si>
    <t>15.018.0607-A</t>
  </si>
  <si>
    <t>15.018.0608-0</t>
  </si>
  <si>
    <t>CURVA HORIZONTAL,90º,PARA ELETROCALHA PERFURADA OU LISA,50X5</t>
  </si>
  <si>
    <t>15.018.0608-A</t>
  </si>
  <si>
    <t>15.018.0610-0</t>
  </si>
  <si>
    <t>CURVA HORIZONTAL,90º,PARA ELETROCALHA PERFURADA OU LISA,100X</t>
  </si>
  <si>
    <t>15.018.0610-A</t>
  </si>
  <si>
    <t>15.018.0611-0</t>
  </si>
  <si>
    <t>CURVA HORIZONTAL,90º,PARA ELETROCALHA PERFURADA OU LISA,150X</t>
  </si>
  <si>
    <t>15.018.0611-A</t>
  </si>
  <si>
    <t>15.018.0612-0</t>
  </si>
  <si>
    <t>CURVA HORIZONTAL,90º,PARA ELETROCALHA PERFURADA OU LISA,200X</t>
  </si>
  <si>
    <t>15.018.0612-A</t>
  </si>
  <si>
    <t>15.018.0614-0</t>
  </si>
  <si>
    <t>CURVA HORIZONTAL,90º,PARA ELETROCALHA PERFURADA OU LISA,300X</t>
  </si>
  <si>
    <t>15.018.0614-A</t>
  </si>
  <si>
    <t>15.018.0615-0</t>
  </si>
  <si>
    <t>CURVA HORIZONTAL,90º,PARA ELETROCALHA PERFURADA OU LISA,400X</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</si>
  <si>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</si>
  <si>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</si>
  <si>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</si>
  <si>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</si>
  <si>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</si>
  <si>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</si>
  <si>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</si>
  <si>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</si>
  <si>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</si>
  <si>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</si>
  <si>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</si>
  <si>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</si>
  <si>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</si>
  <si>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</si>
  <si>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</si>
  <si>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</si>
  <si>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</si>
  <si>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</si>
  <si>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</si>
  <si>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</si>
  <si>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</si>
  <si>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</si>
  <si>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CURVA VERTICAL,EXTERNA,30º,PARA ELETROCALHA PERFURADA OU LIS</t>
  </si>
  <si>
    <t>A,50X50MM.FORNECIMENTO E COLOCACAO</t>
  </si>
  <si>
    <t>15.018.0628-A</t>
  </si>
  <si>
    <t>15.018.0630-0</t>
  </si>
  <si>
    <t>A,100X50MM.FORNECIMENTO E COLOCACAO</t>
  </si>
  <si>
    <t>15.018.0630-A</t>
  </si>
  <si>
    <t>15.018.0631-0</t>
  </si>
  <si>
    <t>A,150X50MM.FORNECIMENTO E COLOCACAO</t>
  </si>
  <si>
    <t>15.018.0631-A</t>
  </si>
  <si>
    <t>15.018.0632-0</t>
  </si>
  <si>
    <t>A,200X50MM.FORNECIMENTO E COLOCACAO</t>
  </si>
  <si>
    <t>15.018.0632-A</t>
  </si>
  <si>
    <t>15.018.0634-0</t>
  </si>
  <si>
    <t>A,300X50MM.FORNECIMENTO E COLOCACAO</t>
  </si>
  <si>
    <t>15.018.0634-A</t>
  </si>
  <si>
    <t>15.018.0635-0</t>
  </si>
  <si>
    <t>A,400X50MM.FORNECIMENTO E COLOCACAO</t>
  </si>
  <si>
    <t>15.018.0635-A</t>
  </si>
  <si>
    <t>15.018.0636-0</t>
  </si>
  <si>
    <t>A,100X75MM.FORNECIMENTO E COLOCACAO</t>
  </si>
  <si>
    <t>15.018.0636-A</t>
  </si>
  <si>
    <t>15.018.0637-0</t>
  </si>
  <si>
    <t>A,150X75MM.FORNECIMENTO E COLOCACAO</t>
  </si>
  <si>
    <t>15.018.0637-A</t>
  </si>
  <si>
    <t>15.018.0638-0</t>
  </si>
  <si>
    <t>A,200X75MM.FORNECIMENTO E COLOCACAO</t>
  </si>
  <si>
    <t>15.018.0638-A</t>
  </si>
  <si>
    <t>15.018.0640-0</t>
  </si>
  <si>
    <t>A,300X75MM.FORNECIMENTO E COLOCACAO</t>
  </si>
  <si>
    <t>15.018.0640-A</t>
  </si>
  <si>
    <t>15.018.0641-0</t>
  </si>
  <si>
    <t>A,400X75MM.FORNECIMENTO E COLOCACAO</t>
  </si>
  <si>
    <t>15.018.0641-A</t>
  </si>
  <si>
    <t>15.018.0642-0</t>
  </si>
  <si>
    <t>A,100X100MM.FORNECIMENTO E COLOCACAO</t>
  </si>
  <si>
    <t>15.018.0642-A</t>
  </si>
  <si>
    <t>15.018.0643-0</t>
  </si>
  <si>
    <t>A,150X100MM.FORNECIMENTO E COLOCACAO</t>
  </si>
  <si>
    <t>15.018.0643-A</t>
  </si>
  <si>
    <t>15.018.0644-0</t>
  </si>
  <si>
    <t>A,200X100MM.FORNECIMENTO E COLOCACAO</t>
  </si>
  <si>
    <t>15.018.0644-A</t>
  </si>
  <si>
    <t>15.018.0646-0</t>
  </si>
  <si>
    <t>A,300X100MM.FORNECIMENTO E COLOCACAO</t>
  </si>
  <si>
    <t>15.018.0646-A</t>
  </si>
  <si>
    <t>15.018.0647-0</t>
  </si>
  <si>
    <t>A,400X100MM.FORNECIMENTO E COLOCACAO</t>
  </si>
  <si>
    <t>15.018.0647-A</t>
  </si>
  <si>
    <t>15.018.0648-0</t>
  </si>
  <si>
    <t>CURVA VERTICAL,EXTERNA,45º,PARA ELETROCALHA PERFURADA OU LIS</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</si>
  <si>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</si>
  <si>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</si>
  <si>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</si>
  <si>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</si>
  <si>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</si>
  <si>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</si>
  <si>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</si>
  <si>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</si>
  <si>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</si>
  <si>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</si>
  <si>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</si>
  <si>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</si>
  <si>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</si>
  <si>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</si>
  <si>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</si>
  <si>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</si>
  <si>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</si>
  <si>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</si>
  <si>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</si>
  <si>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</si>
  <si>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</si>
  <si>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</si>
  <si>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</si>
  <si>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</si>
  <si>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</si>
  <si>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</si>
  <si>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</si>
  <si>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</si>
  <si>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</si>
  <si>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</si>
  <si>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</si>
  <si>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</si>
  <si>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CURVA VERTICAL,EXTERNA,90º,PARA ELETROCALHA PERFURADA OU LIS</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</si>
  <si>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</si>
  <si>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</si>
  <si>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</si>
  <si>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</si>
  <si>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</si>
  <si>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</si>
  <si>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</si>
  <si>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</si>
  <si>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</si>
  <si>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</si>
  <si>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</si>
  <si>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</si>
  <si>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</si>
  <si>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</si>
  <si>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</si>
  <si>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</si>
  <si>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</si>
  <si>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</si>
  <si>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</si>
  <si>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</si>
  <si>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</si>
  <si>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</si>
  <si>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</si>
  <si>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</si>
  <si>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</si>
  <si>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</si>
  <si>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</si>
  <si>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</si>
  <si>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</si>
  <si>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</si>
  <si>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</si>
  <si>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</si>
  <si>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CURVA VERTICAL,INTERNA,45º,PARA ELETROCALHA PERFURADA OU LIS</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</si>
  <si>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</si>
  <si>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</si>
  <si>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</si>
  <si>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</si>
  <si>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</si>
  <si>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</si>
  <si>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</si>
  <si>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</si>
  <si>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</si>
  <si>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</si>
  <si>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</si>
  <si>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</si>
  <si>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</si>
  <si>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</si>
  <si>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</si>
  <si>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</si>
  <si>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</si>
  <si>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</si>
  <si>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</si>
  <si>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</si>
  <si>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</si>
  <si>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</si>
  <si>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</si>
  <si>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</si>
  <si>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</si>
  <si>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</si>
  <si>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</si>
  <si>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</si>
  <si>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</si>
  <si>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</si>
  <si>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</si>
  <si>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</si>
  <si>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CURVA VERTICAL,INTERNA,90º,PARA ELETROCALHA PERFURADA OU LIS</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</si>
  <si>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</si>
  <si>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</si>
  <si>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</si>
  <si>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</si>
  <si>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</si>
  <si>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</si>
  <si>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</si>
  <si>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</si>
  <si>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</si>
  <si>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</si>
  <si>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</si>
  <si>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</si>
  <si>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</si>
  <si>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</si>
  <si>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</si>
  <si>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</si>
  <si>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</si>
  <si>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</si>
  <si>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</si>
  <si>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</si>
  <si>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</si>
  <si>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</si>
  <si>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</si>
  <si>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</si>
  <si>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</si>
  <si>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</si>
  <si>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</si>
  <si>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</si>
  <si>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</si>
  <si>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</si>
  <si>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</si>
  <si>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</si>
  <si>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CURVA DE INVERSAO,90º,PARA ELETROCALHA PERFURADA OU LISA,50X</t>
  </si>
  <si>
    <t>15.018.0728-A</t>
  </si>
  <si>
    <t>15.018.0730-0</t>
  </si>
  <si>
    <t>CURVA DE INVERSAO,90º,PARA ELETROCALHA PERFURADA OU LISA,100</t>
  </si>
  <si>
    <t>X50MM.FORNECIMENTO E COLOCACAO</t>
  </si>
  <si>
    <t>15.018.0730-A</t>
  </si>
  <si>
    <t>15.018.0731-0</t>
  </si>
  <si>
    <t>CURVA DE INVERSAO,90º,PARA ELETROCALHA PERFURADA OU LISA,150</t>
  </si>
  <si>
    <t>15.018.0731-A</t>
  </si>
  <si>
    <t>15.018.0732-0</t>
  </si>
  <si>
    <t>CURVA DE INVERSAO,90º,PARA ELETROCALHA PERFURADA OU LISA,200</t>
  </si>
  <si>
    <t>15.018.0732-A</t>
  </si>
  <si>
    <t>15.018.0734-0</t>
  </si>
  <si>
    <t>CURVA DE INVERSAO,90º,PARA ELETROCALHA PERFURADA OU LISA,300</t>
  </si>
  <si>
    <t>15.018.0734-A</t>
  </si>
  <si>
    <t>15.018.0735-0</t>
  </si>
  <si>
    <t>CURVA DE INVERSAO,90º,PARA ELETROCALHA PERFURADA OU LISA,400</t>
  </si>
  <si>
    <t>15.018.0735-A</t>
  </si>
  <si>
    <t>15.018.0736-0</t>
  </si>
  <si>
    <t>X75MM.FORNECIMENTO E COLOCACAO</t>
  </si>
  <si>
    <t>15.018.0736-A</t>
  </si>
  <si>
    <t>15.018.0737-0</t>
  </si>
  <si>
    <t>15.018.0737-A</t>
  </si>
  <si>
    <t>15.018.0738-0</t>
  </si>
  <si>
    <t>15.018.0738-A</t>
  </si>
  <si>
    <t>15.018.0740-0</t>
  </si>
  <si>
    <t>15.018.0740-A</t>
  </si>
  <si>
    <t>15.018.0741-0</t>
  </si>
  <si>
    <t>15.018.0741-A</t>
  </si>
  <si>
    <t>15.018.0742-0</t>
  </si>
  <si>
    <t>X100MM.FORNECIMENTO E COLOCACAO</t>
  </si>
  <si>
    <t>15.018.0742-A</t>
  </si>
  <si>
    <t>15.018.0743-0</t>
  </si>
  <si>
    <t>15.018.0743-A</t>
  </si>
  <si>
    <t>15.018.0744-0</t>
  </si>
  <si>
    <t>15.018.0744-A</t>
  </si>
  <si>
    <t>15.018.0746-0</t>
  </si>
  <si>
    <t>15.018.0746-A</t>
  </si>
  <si>
    <t>15.018.0747-0</t>
  </si>
  <si>
    <t>15.018.0747-A</t>
  </si>
  <si>
    <t>15.018.0748-0</t>
  </si>
  <si>
    <t>TE HORIZONTAL,90º,PARA ELETROCALHA PERFURADA OU LISA,50X50MM</t>
  </si>
  <si>
    <t>15.018.0748-A</t>
  </si>
  <si>
    <t>15.018.0750-0</t>
  </si>
  <si>
    <t>TE HORIZONTAL,90º,PARA ELETROCALHA PERFURADA OU LISA,100X50M</t>
  </si>
  <si>
    <t>15.018.0750-A</t>
  </si>
  <si>
    <t>15.018.0751-0</t>
  </si>
  <si>
    <t>TE HORIZONTAL,90º,PARA ELETROCALHA PERFURADA OU LISA,150X50M</t>
  </si>
  <si>
    <t>15.018.0751-A</t>
  </si>
  <si>
    <t>15.018.0752-0</t>
  </si>
  <si>
    <t>TE HORIZONTAL,90º,PARA ELETROCALHA PERFURADA OU LISA,200X50M</t>
  </si>
  <si>
    <t>15.018.0752-A</t>
  </si>
  <si>
    <t>15.018.0754-0</t>
  </si>
  <si>
    <t>TE HORIZONTAL,90º,PARA ELETROCALHA PERFURADA OU LISA,300X50M</t>
  </si>
  <si>
    <t>15.018.0754-A</t>
  </si>
  <si>
    <t>15.018.0755-0</t>
  </si>
  <si>
    <t>TE HORIZONTAL,90º,PARA ELETROCALHA PERFURADA OU LISA,400X50M</t>
  </si>
  <si>
    <t>15.018.0755-A</t>
  </si>
  <si>
    <t>15.018.0756-0</t>
  </si>
  <si>
    <t>TE HORIZONTAL,90º,PARA ELETROCALHA PERFURADA OU LISA,100X75M</t>
  </si>
  <si>
    <t>15.018.0756-A</t>
  </si>
  <si>
    <t>15.018.0757-0</t>
  </si>
  <si>
    <t>TE HORIZONTAL,90º,PARA ELETROCALHA PERFURADA OU LISA,150X75M</t>
  </si>
  <si>
    <t>15.018.0757-A</t>
  </si>
  <si>
    <t>15.018.0758-0</t>
  </si>
  <si>
    <t>TE HORIZONTAL,90º,PARA ELETROCALHA PERFURADA OU LISA,200X75M</t>
  </si>
  <si>
    <t>15.018.0758-A</t>
  </si>
  <si>
    <t>15.018.0760-0</t>
  </si>
  <si>
    <t>TE HORIZONTAL,90º,PARA ELETROCALHA PERFURADA OU LISA,300X75M</t>
  </si>
  <si>
    <t>15.018.0760-A</t>
  </si>
  <si>
    <t>15.018.0761-0</t>
  </si>
  <si>
    <t>TE HORIZONTAL,90º,PARA ELETROCALHA PERFURADA OU LISA,400X75M</t>
  </si>
  <si>
    <t>15.018.0761-A</t>
  </si>
  <si>
    <t>15.018.0762-0</t>
  </si>
  <si>
    <t>TE HORIZONTAL,90º,PARA ELETROCALHA PERFURADA OU LISA,100X100</t>
  </si>
  <si>
    <t>MM.FORNECIMENTO E COLOCACAO</t>
  </si>
  <si>
    <t>15.018.0762-A</t>
  </si>
  <si>
    <t>15.018.0763-0</t>
  </si>
  <si>
    <t>TE HORIZONTAL,90º,PARA ELETROCALHA PERFURADA OU LISA,150X100</t>
  </si>
  <si>
    <t>15.018.0763-A</t>
  </si>
  <si>
    <t>15.018.0764-0</t>
  </si>
  <si>
    <t>TE HORIZONTAL,90º,PARA ELETROCALHA PERFURADA OU LISA,200X100</t>
  </si>
  <si>
    <t>15.018.0764-A</t>
  </si>
  <si>
    <t>15.018.0766-0</t>
  </si>
  <si>
    <t>TE HORIZONTAL,90º,PARA ELETROCALHA PERFURADA OU LISA,300X100</t>
  </si>
  <si>
    <t>15.018.0766-A</t>
  </si>
  <si>
    <t>15.018.0767-0</t>
  </si>
  <si>
    <t>TE HORIZONTAL,90º,PARA ELETROCALHA PERFURADA OU LISA,400X100</t>
  </si>
  <si>
    <t>15.018.0767-A</t>
  </si>
  <si>
    <t>15.018.0768-0</t>
  </si>
  <si>
    <t>TE VERTICAL DE DERIVACAO OU LATERAL,PARA ELETROCALHA PERFURA</t>
  </si>
  <si>
    <t>DA OU LISA,50X50MM.FORNECIMENTO E COLOCACAO</t>
  </si>
  <si>
    <t>15.018.0768-A</t>
  </si>
  <si>
    <t>15.018.0770-0</t>
  </si>
  <si>
    <t>DA OU LISA,100X50MM.FORNECIMENTO E COLOCACAO</t>
  </si>
  <si>
    <t>15.018.0770-A</t>
  </si>
  <si>
    <t>15.018.0771-0</t>
  </si>
  <si>
    <t>DA OU LISA,150X50MM.FORNECIMENTO E COLOCACAO</t>
  </si>
  <si>
    <t>15.018.0771-A</t>
  </si>
  <si>
    <t>15.018.0772-0</t>
  </si>
  <si>
    <t>DA OU LISA,200X50MM.FORNECIMENTO E COLOCACAO</t>
  </si>
  <si>
    <t>15.018.0772-A</t>
  </si>
  <si>
    <t>15.018.0774-0</t>
  </si>
  <si>
    <t>DA OU LISA,300X50MM.FORNECIMENTO E COLOCACAO</t>
  </si>
  <si>
    <t>15.018.0774-A</t>
  </si>
  <si>
    <t>15.018.0775-0</t>
  </si>
  <si>
    <t>DA OU LISA,400X50MM.FORNECIMENTO E COLOCACAO</t>
  </si>
  <si>
    <t>15.018.0775-A</t>
  </si>
  <si>
    <t>15.018.0776-0</t>
  </si>
  <si>
    <t>DA OU LISA,100X75MM.FORNECIMENTO E COLOCACAO</t>
  </si>
  <si>
    <t>15.018.0776-A</t>
  </si>
  <si>
    <t>15.018.0777-0</t>
  </si>
  <si>
    <t>DA OU LISA,150X75MM.FORNECIMENTO E COLOCACAO</t>
  </si>
  <si>
    <t>15.018.0777-A</t>
  </si>
  <si>
    <t>15.018.0778-0</t>
  </si>
  <si>
    <t>DA OU LISA,200X75MM.FORNECIMENTO E COLOCACAO</t>
  </si>
  <si>
    <t>15.018.0778-A</t>
  </si>
  <si>
    <t>15.018.0780-0</t>
  </si>
  <si>
    <t>DA OU LISA,300X75MM.FORNECIMENTO E COLOCACAO</t>
  </si>
  <si>
    <t>15.018.0780-A</t>
  </si>
  <si>
    <t>15.018.0781-0</t>
  </si>
  <si>
    <t>DA OU LISA,400X75MM.FORNECIMENTO E COLOCACAO</t>
  </si>
  <si>
    <t>15.018.0781-A</t>
  </si>
  <si>
    <t>15.018.0782-0</t>
  </si>
  <si>
    <t>DA OU LISA,100X100MM.FORNECIMENTO E COLOCACAO</t>
  </si>
  <si>
    <t>15.018.0782-A</t>
  </si>
  <si>
    <t>15.018.0783-0</t>
  </si>
  <si>
    <t>DA OU LISA,150X100MM.FORNECIMENTO E COLOCACAO</t>
  </si>
  <si>
    <t>15.018.0783-A</t>
  </si>
  <si>
    <t>15.018.0784-0</t>
  </si>
  <si>
    <t>DA OU LISA,200X100MM.FORNECIMENTO E COLOCACAO</t>
  </si>
  <si>
    <t>15.018.0784-A</t>
  </si>
  <si>
    <t>15.018.0786-0</t>
  </si>
  <si>
    <t>DA OU LISA,300X100MM.FORNECIMENTO E COLOCACAO</t>
  </si>
  <si>
    <t>15.018.0786-A</t>
  </si>
  <si>
    <t>15.018.0787-0</t>
  </si>
  <si>
    <t>DA OU LISA,400X100MM.FORNECIMENTO E COLOCACAO</t>
  </si>
  <si>
    <t>15.018.0787-A</t>
  </si>
  <si>
    <t>15.018.0788-0</t>
  </si>
  <si>
    <t>CRUZETA HORIZONTAL,90º,PARA ELETROCALHA PERFURADA OU LISA,50</t>
  </si>
  <si>
    <t>15.018.0788-A</t>
  </si>
  <si>
    <t>15.018.0790-0</t>
  </si>
  <si>
    <t>CRUZETA HORIZONTAL,90º,PARA ELETROCALHA PERFURADA OU LISA,10</t>
  </si>
  <si>
    <t>0X50MM.FORNECIMENTO E COLOCACAO</t>
  </si>
  <si>
    <t>15.018.0790-A</t>
  </si>
  <si>
    <t>15.018.0791-0</t>
  </si>
  <si>
    <t>CRUZETA HORIZONTAL,90º,PARA ELETROCALHA PERFURADA OU LISA,15</t>
  </si>
  <si>
    <t>15.018.0791-A</t>
  </si>
  <si>
    <t>15.018.0792-0</t>
  </si>
  <si>
    <t>CRUZETA HORIZONTAL,90º,PARA ELETROCALHA PERFURADA OU LISA,20</t>
  </si>
  <si>
    <t>15.018.0792-A</t>
  </si>
  <si>
    <t>15.018.0794-0</t>
  </si>
  <si>
    <t>CRUZETA HORIZONTAL,90º,PARA ELETROCALHA PERFURADA OU LISA,30</t>
  </si>
  <si>
    <t>15.018.0794-A</t>
  </si>
  <si>
    <t>15.018.0795-0</t>
  </si>
  <si>
    <t>CRUZETA HORIZONTAL,90º,PARA ELETROCALHA PERFURADA OU LISA,40</t>
  </si>
  <si>
    <t>15.018.0795-A</t>
  </si>
  <si>
    <t>15.018.0796-0</t>
  </si>
  <si>
    <t>0X75MM.FORNECIMENTO E COLOCACAO</t>
  </si>
  <si>
    <t>15.018.0796-A</t>
  </si>
  <si>
    <t>15.018.0797-0</t>
  </si>
  <si>
    <t>15.018.0797-A</t>
  </si>
  <si>
    <t>15.018.0798-0</t>
  </si>
  <si>
    <t>15.018.0798-A</t>
  </si>
  <si>
    <t>15.018.0800-0</t>
  </si>
  <si>
    <t>15.018.0800-A</t>
  </si>
  <si>
    <t>15.018.0801-0</t>
  </si>
  <si>
    <t>15.018.0801-A</t>
  </si>
  <si>
    <t>15.018.0802-0</t>
  </si>
  <si>
    <t>0X100MM.FORNECIMENTO E COLOCACAO</t>
  </si>
  <si>
    <t>15.018.0802-A</t>
  </si>
  <si>
    <t>15.018.0803-0</t>
  </si>
  <si>
    <t>15.018.0803-A</t>
  </si>
  <si>
    <t>15.018.0804-0</t>
  </si>
  <si>
    <t>15.018.0804-A</t>
  </si>
  <si>
    <t>15.018.0806-0</t>
  </si>
  <si>
    <t>15.018.0806-A</t>
  </si>
  <si>
    <t>15.018.0807-0</t>
  </si>
  <si>
    <t>15.018.0807-A</t>
  </si>
  <si>
    <t>15.018.0808-0</t>
  </si>
  <si>
    <t>COTOVELO RETO,PARA ELETROCALHA PERFURADA OU LISA,50X50MM.FOR</t>
  </si>
  <si>
    <t>15.018.0808-A</t>
  </si>
  <si>
    <t>15.018.0810-0</t>
  </si>
  <si>
    <t>COTOVELO RETO,PARA ELETROCALHA PERFURADA OU LISA,100X50MM.FO</t>
  </si>
  <si>
    <t>15.018.0810-A</t>
  </si>
  <si>
    <t>15.018.0811-0</t>
  </si>
  <si>
    <t>COTOVELO RETO,PARA ELETROCALHA PERFURADA OU LISA,150X50MM.FO</t>
  </si>
  <si>
    <t>15.018.0811-A</t>
  </si>
  <si>
    <t>15.018.0812-0</t>
  </si>
  <si>
    <t>COTOVELO RETO,PARA ELETROCALHA PERFURADA OU LISA,200X50MM.FO</t>
  </si>
  <si>
    <t>15.018.0812-A</t>
  </si>
  <si>
    <t>15.018.0814-0</t>
  </si>
  <si>
    <t>COTOVELO RETO,PARA ELETROCALHA PERFURADA OU LISA,300X50MM.FO</t>
  </si>
  <si>
    <t>15.018.0814-A</t>
  </si>
  <si>
    <t>15.018.0815-0</t>
  </si>
  <si>
    <t>COTOVELO RETO,PARA ELETROCALHA PERFURADA OU LISA,400X50MM.FO</t>
  </si>
  <si>
    <t>15.018.0815-A</t>
  </si>
  <si>
    <t>15.018.0816-0</t>
  </si>
  <si>
    <t>COTOVELO RETO,PARA ELETROCALHA PERFURADA OU LISA,100X75MM.FO</t>
  </si>
  <si>
    <t>15.018.0816-A</t>
  </si>
  <si>
    <t>15.018.0817-0</t>
  </si>
  <si>
    <t>COTOVELO RETO,PARA ELETROCALHA PERFURADA OU LISA,150X75MM.FO</t>
  </si>
  <si>
    <t>15.018.0817-A</t>
  </si>
  <si>
    <t>15.018.0818-0</t>
  </si>
  <si>
    <t>COTOVELO RETO,PARA ELETROCALHA PERFURADA OU LISA,200X75MM.FO</t>
  </si>
  <si>
    <t>15.018.0818-A</t>
  </si>
  <si>
    <t>15.018.0820-0</t>
  </si>
  <si>
    <t>COTOVELO RETO,PARA ELETROCALHA PERFURADA OU LISA,300X75MM.FO</t>
  </si>
  <si>
    <t>15.018.0820-A</t>
  </si>
  <si>
    <t>15.018.0821-0</t>
  </si>
  <si>
    <t>COTOVELO RETO,PARA ELETROCALHA PERFURADA OU LISA,400X75MM.FO</t>
  </si>
  <si>
    <t>15.018.0821-A</t>
  </si>
  <si>
    <t>15.018.0822-0</t>
  </si>
  <si>
    <t>COTOVELO RETO,PARA ELETROCALHA PERFURADA OU LISA,100X100MM.F</t>
  </si>
  <si>
    <t>15.018.0822-A</t>
  </si>
  <si>
    <t>15.018.0823-0</t>
  </si>
  <si>
    <t>COTOVELO RETO,PARA ELETROCALHA PERFURADA OU LISA,150X100MM.F</t>
  </si>
  <si>
    <t>15.018.0823-A</t>
  </si>
  <si>
    <t>15.018.0824-0</t>
  </si>
  <si>
    <t>COTOVELO RETO,PARA ELETROCALHA PERFURADA OU LISA,200X100MM.F</t>
  </si>
  <si>
    <t>15.018.0824-A</t>
  </si>
  <si>
    <t>15.018.0826-0</t>
  </si>
  <si>
    <t>COTOVELO RETO,PARA ELETROCALHA PERFURADA OU LISA,300X100MM.F</t>
  </si>
  <si>
    <t>15.018.0826-A</t>
  </si>
  <si>
    <t>15.018.0827-0</t>
  </si>
  <si>
    <t>COTOVELO RETO,PARA ELETROCALHA PERFURADA OU LISA,400X100MM.F</t>
  </si>
  <si>
    <t>15.018.0827-A</t>
  </si>
  <si>
    <t>15.018.0828-0</t>
  </si>
  <si>
    <t>TE RETO,PARA ELETROCALHA PERFURADA OU LISA,50X50MM.FORNECIME</t>
  </si>
  <si>
    <t>15.018.0828-A</t>
  </si>
  <si>
    <t>15.018.0830-0</t>
  </si>
  <si>
    <t>TE RETO,PARA ELETROCALHA PERFURADA OU LISA,100X50MM.FORNECIM</t>
  </si>
  <si>
    <t>15.018.0830-A</t>
  </si>
  <si>
    <t>15.018.0831-0</t>
  </si>
  <si>
    <t>TE RETO,PARA ELETROCALHA PERFURADA OU LISA,150X50MM.FORNECIM</t>
  </si>
  <si>
    <t>15.018.0831-A</t>
  </si>
  <si>
    <t>15.018.0832-0</t>
  </si>
  <si>
    <t>TE RETO,PARA ELETROCALHA PERFURADA OU LISA,200X50MM.FORNECIM</t>
  </si>
  <si>
    <t>15.018.0832-A</t>
  </si>
  <si>
    <t>15.018.0834-0</t>
  </si>
  <si>
    <t>TE RETO,PARA ELETROCALHA PERFURADA OU LISA,300X50MM.FORNECIM</t>
  </si>
  <si>
    <t>15.018.0834-A</t>
  </si>
  <si>
    <t>15.018.0835-0</t>
  </si>
  <si>
    <t>TE RETO,PARA ELETROCALHA PERFURADA OU LISA,400X50MM.FORNECIM</t>
  </si>
  <si>
    <t>15.018.0835-A</t>
  </si>
  <si>
    <t>15.018.0836-0</t>
  </si>
  <si>
    <t>TE RETO,PARA ELETROCALHA PERFURADA OU LISA,100X75MM.FORNECIM</t>
  </si>
  <si>
    <t>15.018.0836-A</t>
  </si>
  <si>
    <t>15.018.0837-0</t>
  </si>
  <si>
    <t>TE RETO,PARA ELETROCALHA PERFURADA OU LISA,150X75MM.FORNECIM</t>
  </si>
  <si>
    <t>15.018.0837-A</t>
  </si>
  <si>
    <t>15.018.0838-0</t>
  </si>
  <si>
    <t>TE RETO,PARA ELETROCALHA PERFURADA OU LISA,200X75MM.FORNECIM</t>
  </si>
  <si>
    <t>15.018.0838-A</t>
  </si>
  <si>
    <t>15.018.0840-0</t>
  </si>
  <si>
    <t>TE RETO,PARA ELETROCALHA PERFURADA OU LISA,300X75MM.FORNECIM</t>
  </si>
  <si>
    <t>15.018.0840-A</t>
  </si>
  <si>
    <t>15.018.0841-0</t>
  </si>
  <si>
    <t>TE RETO,PARA ELETROCALHA PERFURADA OU LISA,400X75MM.FORNECIM</t>
  </si>
  <si>
    <t>15.018.0841-A</t>
  </si>
  <si>
    <t>15.018.0842-0</t>
  </si>
  <si>
    <t>TE RETO,PARA ELETROCALHA PERFURADA OU LISA,100X100MM.FORNECI</t>
  </si>
  <si>
    <t>15.018.0842-A</t>
  </si>
  <si>
    <t>15.018.0843-0</t>
  </si>
  <si>
    <t>TE RETO,PARA ELETROCALHA PERFURADA OU LISA,150X100MM.FORNECI</t>
  </si>
  <si>
    <t>15.018.0843-A</t>
  </si>
  <si>
    <t>15.018.0844-0</t>
  </si>
  <si>
    <t>TE RETO,PARA ELETROCALHA PERFURADA OU LISA,200X100MM.FORNECI</t>
  </si>
  <si>
    <t>15.018.0844-A</t>
  </si>
  <si>
    <t>15.018.0846-0</t>
  </si>
  <si>
    <t>TE RETO,PARA ELETROCALHA PERFURADA OU LISA,300X100MM.FORNECI</t>
  </si>
  <si>
    <t>15.018.0846-A</t>
  </si>
  <si>
    <t>15.018.0847-0</t>
  </si>
  <si>
    <t>TE RETO,PARA ELETROCALHA PERFURADA OU LISA,400X100MM.FORNECI</t>
  </si>
  <si>
    <t>15.018.0847-A</t>
  </si>
  <si>
    <t>15.018.0848-0</t>
  </si>
  <si>
    <t>CRUZETA RETA,PARA ELETROCALHA PERFURADA OU LISA,50X50MM.FORN</t>
  </si>
  <si>
    <t>15.018.0848-A</t>
  </si>
  <si>
    <t>15.018.0850-0</t>
  </si>
  <si>
    <t>CRUZETA RETA,PARA ELETROCALHA PERFURADA OU LISA,100X50MM.FOR</t>
  </si>
  <si>
    <t>15.018.0850-A</t>
  </si>
  <si>
    <t>15.018.0851-0</t>
  </si>
  <si>
    <t>CRUZETA RETA,PARA ELETROCALHA PERFURADA OU LISA,150X50MM.FOR</t>
  </si>
  <si>
    <t>15.018.0851-A</t>
  </si>
  <si>
    <t>15.018.0852-0</t>
  </si>
  <si>
    <t>CRUZETA RETA,PARA ELETROCALHA PERFURADA OU LISA,200X50MM.FOR</t>
  </si>
  <si>
    <t>15.018.0852-A</t>
  </si>
  <si>
    <t>15.018.0854-0</t>
  </si>
  <si>
    <t>CRUZETA RETA,PARA ELETROCALHA PERFURADA OU LISA,300X50MM.FOR</t>
  </si>
  <si>
    <t>15.018.0854-A</t>
  </si>
  <si>
    <t>15.018.0855-0</t>
  </si>
  <si>
    <t>CRUZETA RETA,PARA ELETROCALHA PERFURADA OU LISA,400X50MM.FOR</t>
  </si>
  <si>
    <t>15.018.0855-A</t>
  </si>
  <si>
    <t>15.018.0856-0</t>
  </si>
  <si>
    <t>CRUZETA RETA,PARA ELETROCALHA PERFURADA OU LISA,100X75MM.FOR</t>
  </si>
  <si>
    <t>15.018.0856-A</t>
  </si>
  <si>
    <t>15.018.0857-0</t>
  </si>
  <si>
    <t>CRUZETA RETA,PARA ELETROCALHA PERFURADA OU LISA,150X75MM.FOR</t>
  </si>
  <si>
    <t>15.018.0857-A</t>
  </si>
  <si>
    <t>15.018.0858-0</t>
  </si>
  <si>
    <t>CRUZETA RETA,PARA ELETROCALHA PERFURADA OU LISA,200X75MM.FOR</t>
  </si>
  <si>
    <t>15.018.0858-A</t>
  </si>
  <si>
    <t>15.018.0860-0</t>
  </si>
  <si>
    <t>CRUZETA RETA,PARA ELETROCALHA PERFURADA OU LISA,300X75MM.FOR</t>
  </si>
  <si>
    <t>15.018.0860-A</t>
  </si>
  <si>
    <t>15.018.0861-0</t>
  </si>
  <si>
    <t>CRUZETA RETA,PARA ELETROCALHA PERFURADA OU LISA,400X75MM.FOR</t>
  </si>
  <si>
    <t>15.018.0861-A</t>
  </si>
  <si>
    <t>15.018.0862-0</t>
  </si>
  <si>
    <t>CRUZETA RETA,PARA ELETROCALHA PERFURADA OU LISA,100X100MM.FO</t>
  </si>
  <si>
    <t>15.018.0862-A</t>
  </si>
  <si>
    <t>15.018.0863-0</t>
  </si>
  <si>
    <t>CRUZETA RETA,PARA ELETROCALHA PERFURADA OU LISA,150X100MM.FO</t>
  </si>
  <si>
    <t>15.018.0863-A</t>
  </si>
  <si>
    <t>15.018.0864-0</t>
  </si>
  <si>
    <t>CRUZETA RETA,PARA ELETROCALHA PERFURADA OU LISA,200X100MM.FO</t>
  </si>
  <si>
    <t>15.018.0864-A</t>
  </si>
  <si>
    <t>15.018.0866-0</t>
  </si>
  <si>
    <t>CRUZETA RETA,PARA ELETROCALHA PERFURADA OU LISA,300X100MM.FO</t>
  </si>
  <si>
    <t>15.018.0866-A</t>
  </si>
  <si>
    <t>15.018.0867-0</t>
  </si>
  <si>
    <t>CRUZETA RETA,PARA ELETROCALHA PERFURADA OU LISA,400X100MM.FO</t>
  </si>
  <si>
    <t>15.018.0867-A</t>
  </si>
  <si>
    <t>15.018.0870-0</t>
  </si>
  <si>
    <t>REDUCAO CONCENTRICA,PARA ELETROCALHA PERFURADA OU LISA,100X5</t>
  </si>
  <si>
    <t>15.018.0870-A</t>
  </si>
  <si>
    <t>15.018.0871-0</t>
  </si>
  <si>
    <t>REDUCAO CONCENTRICA,PARA ELETROCALHA PERFURADA OU LISA,150X1</t>
  </si>
  <si>
    <t>00MM.FORNECIMENTO E COLOCACAO</t>
  </si>
  <si>
    <t>15.018.0871-A</t>
  </si>
  <si>
    <t>15.018.0872-0</t>
  </si>
  <si>
    <t>REDUCAO CONCENTRICA,PARA ELETROCALHA PERFURADA OU LISA,150X5</t>
  </si>
  <si>
    <t>15.018.0872-A</t>
  </si>
  <si>
    <t>15.018.0873-0</t>
  </si>
  <si>
    <t>REDUCAO CONCENTRICA,PARA ELETROCALHA PERFURADA OU LISA,200X1</t>
  </si>
  <si>
    <t>15.018.0873-A</t>
  </si>
  <si>
    <t>15.018.0874-0</t>
  </si>
  <si>
    <t>15.018.0874-A</t>
  </si>
  <si>
    <t>15.018.0875-0</t>
  </si>
  <si>
    <t>REDUCAO CONCENTRICA,PARA ELETROCALHA PERFURADA OU LISA,200X5</t>
  </si>
  <si>
    <t>15.018.0875-A</t>
  </si>
  <si>
    <t>15.018.0881-0</t>
  </si>
  <si>
    <t>REDUCAO CONCENTRICA,PARA ELETROCALHA PERFURADA OU LISA,300X2</t>
  </si>
  <si>
    <t>15.018.0881-A</t>
  </si>
  <si>
    <t>15.018.0882-0</t>
  </si>
  <si>
    <t>REDUCAO CONCENTRICA,PARA ELETROCALHA PERFURADA OU LISA,300X1</t>
  </si>
  <si>
    <t>15.018.0882-A</t>
  </si>
  <si>
    <t>15.018.0883-0</t>
  </si>
  <si>
    <t>15.018.0883-A</t>
  </si>
  <si>
    <t>15.018.0884-0</t>
  </si>
  <si>
    <t>REDUCAO CONCENTRICA,PARA ELETROCALHA PERFURADA OU LISA,300X5</t>
  </si>
  <si>
    <t>15.018.0884-A</t>
  </si>
  <si>
    <t>15.018.0885-0</t>
  </si>
  <si>
    <t>REDUCAO CONCENTRICA,PARA ELETROCALHA PERFURADA OU LISA,400X3</t>
  </si>
  <si>
    <t>15.018.0885-A</t>
  </si>
  <si>
    <t>15.018.0887-0</t>
  </si>
  <si>
    <t>REDUCAO CONCENTRICA,PARA ELETROCALHA PERFURADA OU LISA,400X2</t>
  </si>
  <si>
    <t>15.018.0887-A</t>
  </si>
  <si>
    <t>15.018.0888-0</t>
  </si>
  <si>
    <t>REDUCAO CONCENTRICA,PARA ELETROCALHA PERFURADA OU LISA,400X1</t>
  </si>
  <si>
    <t>15.018.0888-A</t>
  </si>
  <si>
    <t>15.018.0889-0</t>
  </si>
  <si>
    <t>15.018.0889-A</t>
  </si>
  <si>
    <t>15.018.0890-0</t>
  </si>
  <si>
    <t>REDUCAO CONCENTRICA,PARA ELETROCALHA PERFURADA OU LISA,400X5</t>
  </si>
  <si>
    <t>15.018.0890-A</t>
  </si>
  <si>
    <t>15.018.0898-0</t>
  </si>
  <si>
    <t>TE VERTICAL(SUBIDA),PARA ELETROCALHA PERFURADA OU LISA,50X50</t>
  </si>
  <si>
    <t>15.018.0898-A</t>
  </si>
  <si>
    <t>15.018.0900-0</t>
  </si>
  <si>
    <t>TE VERTICAL(SUBIDA),PARA ELETROCALHA PERFURADA OU LISA,100X5</t>
  </si>
  <si>
    <t>15.018.0900-A</t>
  </si>
  <si>
    <t>15.018.0901-0</t>
  </si>
  <si>
    <t>TE VERTICAL(SUBIDA),PARA ELETROCALHA PERFURADA OU LISA,150X5</t>
  </si>
  <si>
    <t>15.018.0901-A</t>
  </si>
  <si>
    <t>15.018.0902-0</t>
  </si>
  <si>
    <t>TE VERTICAL(SUBIDA),PARA ELETROCALHA PERFURADA OU LISA,200X5</t>
  </si>
  <si>
    <t>15.018.0902-A</t>
  </si>
  <si>
    <t>15.018.0904-0</t>
  </si>
  <si>
    <t>TE VERTICAL(SUBIDA),PARA ELETROCALHA PERFURADA OU LISA,300X5</t>
  </si>
  <si>
    <t>15.018.0904-A</t>
  </si>
  <si>
    <t>15.018.0905-0</t>
  </si>
  <si>
    <t>TE VERTICAL(SUBIDA),PARA ELETROCALHA PERFURADA OU LISA,400X5</t>
  </si>
  <si>
    <t>15.018.0905-A</t>
  </si>
  <si>
    <t>15.018.0906-0</t>
  </si>
  <si>
    <t>TE VERTICAL(SUBIDA),PARA ELETROCALHA PERFURADA OU LISA,100X7</t>
  </si>
  <si>
    <t>5MM.FORNECIMENTO E COLOCACAO</t>
  </si>
  <si>
    <t>15.018.0906-A</t>
  </si>
  <si>
    <t>15.018.0907-0</t>
  </si>
  <si>
    <t>TE VERTICAL(SUBIDA),PARA ELETROCALHA PERFURADA OU LISA,150X7</t>
  </si>
  <si>
    <t>15.018.0907-A</t>
  </si>
  <si>
    <t>15.018.0908-0</t>
  </si>
  <si>
    <t>TE VERTICAL(SUBIDA),PARA ELETROCALHA PERFURADA OU LISA,200X7</t>
  </si>
  <si>
    <t>15.018.0908-A</t>
  </si>
  <si>
    <t>15.018.0910-0</t>
  </si>
  <si>
    <t>TE VERTICAL(SUBIDA),PARA ELETROCALHA PERFURADA OU LISA,300X7</t>
  </si>
  <si>
    <t>15.018.0910-A</t>
  </si>
  <si>
    <t>15.018.0911-0</t>
  </si>
  <si>
    <t>TE VERTICAL(SUBIDA),PARA ELETROCALHA PERFURADA OU LISA,400X7</t>
  </si>
  <si>
    <t>15.018.0911-A</t>
  </si>
  <si>
    <t>15.018.0912-0</t>
  </si>
  <si>
    <t>TE VERTICAL(SUBIDA),PARA ELETROCALHA PERFURADA OU LISA,100X1</t>
  </si>
  <si>
    <t>15.018.0912-A</t>
  </si>
  <si>
    <t>15.018.0913-0</t>
  </si>
  <si>
    <t>TE VERTICAL(SUBIDA),PARA ELETROCALHA PERFURADA OU LISA,150X1</t>
  </si>
  <si>
    <t>15.018.0913-A</t>
  </si>
  <si>
    <t>15.018.0914-0</t>
  </si>
  <si>
    <t>TE VERTICAL(SUBIDA),PARA ELETROCALHA PERFURADA OU LISA,200X1</t>
  </si>
  <si>
    <t>15.018.0914-A</t>
  </si>
  <si>
    <t>15.018.0916-0</t>
  </si>
  <si>
    <t>TE VERTICAL(SUBIDA),PARA ELETROCALHA PERFURADA OU LISA,300X1</t>
  </si>
  <si>
    <t>15.018.0916-A</t>
  </si>
  <si>
    <t>15.018.0917-0</t>
  </si>
  <si>
    <t>TE VERTICAL(SUBIDA),PARA ELETROCALHA PERFURADA OU LISA,400X1</t>
  </si>
  <si>
    <t>15.018.0917-A</t>
  </si>
  <si>
    <t>15.018.0918-0</t>
  </si>
  <si>
    <t>TE VERTICAL(DESCIDA),PARA ELETROCALHA PERFURADA OU LISA,50X5</t>
  </si>
  <si>
    <t>15.018.0918-A</t>
  </si>
  <si>
    <t>15.018.0920-0</t>
  </si>
  <si>
    <t>TE VERTICAL(DESCIDA),PARA ELETROCALHA PERFURADA OU LISA,100X</t>
  </si>
  <si>
    <t>15.018.0920-A</t>
  </si>
  <si>
    <t>15.018.0921-0</t>
  </si>
  <si>
    <t>TE VERTICAL(DESCIDA),PARA ELETROCALHA PERFURADA OU LISA,150X</t>
  </si>
  <si>
    <t>15.018.0921-A</t>
  </si>
  <si>
    <t>15.018.0922-0</t>
  </si>
  <si>
    <t>TE VERTICAL(DESCIDA),PARA ELETROCALHA PERFURADA OU LISA,200X</t>
  </si>
  <si>
    <t>15.018.0922-A</t>
  </si>
  <si>
    <t>15.018.0924-0</t>
  </si>
  <si>
    <t>TE VERTICAL(DESCIDA),PARA ELETROCALHA PERFURADA OU LISA,300X</t>
  </si>
  <si>
    <t>15.018.0924-A</t>
  </si>
  <si>
    <t>15.018.0925-0</t>
  </si>
  <si>
    <t>TE VERTICAL(DESCIDA),PARA ELETROCALHA PERFURADA OU LISA,400X</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</si>
  <si>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</si>
  <si>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</si>
  <si>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</si>
  <si>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</si>
  <si>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</si>
  <si>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</si>
  <si>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</si>
  <si>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</si>
  <si>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</si>
  <si>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</si>
  <si>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</si>
  <si>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</si>
  <si>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</si>
  <si>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</si>
  <si>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</si>
  <si>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</si>
  <si>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</si>
  <si>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</si>
  <si>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</si>
  <si>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</si>
  <si>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</si>
  <si>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</si>
  <si>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TERMINAL DE FECHAMENTO LISO,PARA ELETROCALHA PERFURADA OU LI</t>
  </si>
  <si>
    <t>SA,50X50MM.FORNECIMENTO E COLOCACAO</t>
  </si>
  <si>
    <t>15.018.0938-A</t>
  </si>
  <si>
    <t>15.018.0940-0</t>
  </si>
  <si>
    <t>SA,100X50MM.FORNECIMENTO E COLOCACAO</t>
  </si>
  <si>
    <t>15.018.0940-A</t>
  </si>
  <si>
    <t>15.018.0941-0</t>
  </si>
  <si>
    <t>SA,150X50MM.FORNECIMENTO E COLOCACAO</t>
  </si>
  <si>
    <t>15.018.0941-A</t>
  </si>
  <si>
    <t>15.018.0942-0</t>
  </si>
  <si>
    <t>SA,200X50MM.FORNECIMENTO E COLOCACAO</t>
  </si>
  <si>
    <t>15.018.0942-A</t>
  </si>
  <si>
    <t>15.018.0944-0</t>
  </si>
  <si>
    <t>SA,300X50MM.FORNECIMENTO E COLOCACAO</t>
  </si>
  <si>
    <t>15.018.0944-A</t>
  </si>
  <si>
    <t>15.018.0945-0</t>
  </si>
  <si>
    <t>SA,400X50MM.FORNECIMENTO E COLOCACAO</t>
  </si>
  <si>
    <t>15.018.0945-A</t>
  </si>
  <si>
    <t>15.018.0946-0</t>
  </si>
  <si>
    <t>SA,100X75MM.FORNECIMENTO E COLOCACAO</t>
  </si>
  <si>
    <t>15.018.0946-A</t>
  </si>
  <si>
    <t>15.018.0947-0</t>
  </si>
  <si>
    <t>SA,150X75MM.FORNECIMENTO E COLOCACAO</t>
  </si>
  <si>
    <t>15.018.0947-A</t>
  </si>
  <si>
    <t>15.018.0948-0</t>
  </si>
  <si>
    <t>SA,200X75MM.FORNECIMENTO E COLOCACAO</t>
  </si>
  <si>
    <t>15.018.0948-A</t>
  </si>
  <si>
    <t>15.018.0950-0</t>
  </si>
  <si>
    <t>SA,300X75MM.FORNECIMENTO E COLOCACAO</t>
  </si>
  <si>
    <t>15.018.0950-A</t>
  </si>
  <si>
    <t>15.018.0951-0</t>
  </si>
  <si>
    <t>SA,400X75MM.FORNECIMENTO E COLOCACAO</t>
  </si>
  <si>
    <t>15.018.0951-A</t>
  </si>
  <si>
    <t>15.018.0952-0</t>
  </si>
  <si>
    <t>SA,100X100MM.FORNECIMENTO E COLOCACAO</t>
  </si>
  <si>
    <t>15.018.0952-A</t>
  </si>
  <si>
    <t>15.018.0953-0</t>
  </si>
  <si>
    <t>SA,150X100MM.FORNECIMENTO E COLOCACAO</t>
  </si>
  <si>
    <t>15.018.0953-A</t>
  </si>
  <si>
    <t>15.018.0954-0</t>
  </si>
  <si>
    <t>SA,200X100MM.FORNECIMENTO E COLOCACAO</t>
  </si>
  <si>
    <t>15.018.0954-A</t>
  </si>
  <si>
    <t>15.018.0956-0</t>
  </si>
  <si>
    <t>SA,300X100MM.FORNECIMENTO E COLOCACAO</t>
  </si>
  <si>
    <t>15.018.0956-A</t>
  </si>
  <si>
    <t>15.018.0957-0</t>
  </si>
  <si>
    <t>SA,400X100MM.FORNECIMENTO E COLOCACAO</t>
  </si>
  <si>
    <t>15.018.0957-A</t>
  </si>
  <si>
    <t>15.018.0958-0</t>
  </si>
  <si>
    <t>TERMINAL DE FECHAMENTO,PARA ELETROCALHA PERFURADA OU LISA,50</t>
  </si>
  <si>
    <t>X50MM,COM SAIDA PARA TUBO.FORNECIMENTO E COLOCACAO</t>
  </si>
  <si>
    <t>15.018.0958-A</t>
  </si>
  <si>
    <t>15.018.0960-0</t>
  </si>
  <si>
    <t>TERMINAL DE FECHAMENTO,PARA ELETROCALHA PERFURADA OU LISA,10</t>
  </si>
  <si>
    <t>0X50MM,COM SAIDA PARA TUBO.FORNECIMENTO E COLOCACAO</t>
  </si>
  <si>
    <t>15.018.0960-A</t>
  </si>
  <si>
    <t>15.018.0961-0</t>
  </si>
  <si>
    <t>TERMINAL DE FECHAMENTO,PARA ELETROCALHA PERFURADA OU LISA,15</t>
  </si>
  <si>
    <t>15.018.0961-A</t>
  </si>
  <si>
    <t>15.018.0962-0</t>
  </si>
  <si>
    <t>TERMINAL DE FECHAMENTO,PARA ELETROCALHA PERFURADA OU LISA,20</t>
  </si>
  <si>
    <t>15.018.0962-A</t>
  </si>
  <si>
    <t>15.018.0964-0</t>
  </si>
  <si>
    <t>TERMINAL DE FECHAMENTO,PARA ELETROCALHA PERFURADA OU LISA,30</t>
  </si>
  <si>
    <t>15.018.0964-A</t>
  </si>
  <si>
    <t>15.018.0965-0</t>
  </si>
  <si>
    <t>TERMINAL DE FECHAMENTO,PARA ELETROCALHA PERFURADA OU LISA,40</t>
  </si>
  <si>
    <t>15.018.0965-A</t>
  </si>
  <si>
    <t>15.018.0966-0</t>
  </si>
  <si>
    <t>0X75MM,COM SAIDA PARA TUBO.FORNECIMENTO E COLOCACAO</t>
  </si>
  <si>
    <t>15.018.0966-A</t>
  </si>
  <si>
    <t>15.018.0967-0</t>
  </si>
  <si>
    <t>15.018.0967-A</t>
  </si>
  <si>
    <t>15.018.0968-0</t>
  </si>
  <si>
    <t>15.018.0968-A</t>
  </si>
  <si>
    <t>15.018.0970-0</t>
  </si>
  <si>
    <t>15.018.0970-A</t>
  </si>
  <si>
    <t>15.018.0971-0</t>
  </si>
  <si>
    <t>15.018.0971-A</t>
  </si>
  <si>
    <t>15.018.0972-0</t>
  </si>
  <si>
    <t>0X100MM,COM SAIDA PARA TUBO.FORNECIMENTO E COLOCACAO</t>
  </si>
  <si>
    <t>15.018.0972-A</t>
  </si>
  <si>
    <t>15.018.0973-0</t>
  </si>
  <si>
    <t>15.018.0973-A</t>
  </si>
  <si>
    <t>15.018.0974-0</t>
  </si>
  <si>
    <t>15.018.0974-A</t>
  </si>
  <si>
    <t>15.018.0976-0</t>
  </si>
  <si>
    <t>15.018.0976-A</t>
  </si>
  <si>
    <t>15.018.0977-0</t>
  </si>
  <si>
    <t>15.018.0977-A</t>
  </si>
  <si>
    <t>15.018.0978-0</t>
  </si>
  <si>
    <t>ACOPLAMENTO EM PAINEL,PARA ELETROCALHA PERFURADA OU LISA,50X</t>
  </si>
  <si>
    <t>15.018.0978-A</t>
  </si>
  <si>
    <t>15.018.0980-0</t>
  </si>
  <si>
    <t>ACOPLAMENTO EM PAINEL,PARA ELETROCALHA PERFURADA OU LISA,100</t>
  </si>
  <si>
    <t>15.018.0980-A</t>
  </si>
  <si>
    <t>15.018.0981-0</t>
  </si>
  <si>
    <t>ACOPLAMENTO EM PAINEL,PARA ELETROCALHA PERFURADA OU LISA,150</t>
  </si>
  <si>
    <t>15.018.0981-A</t>
  </si>
  <si>
    <t>15.018.0982-0</t>
  </si>
  <si>
    <t>ACOPLAMENTO EM PAINEL,PARA ELETROCALHA PERFURADA OU LISA,200</t>
  </si>
  <si>
    <t>15.018.0982-A</t>
  </si>
  <si>
    <t>15.018.0984-0</t>
  </si>
  <si>
    <t>ACOPLAMENTO EM PAINEL,PARA ELETROCALHA PERFURADA OU LISA,300</t>
  </si>
  <si>
    <t>15.018.0984-A</t>
  </si>
  <si>
    <t>15.018.0985-0</t>
  </si>
  <si>
    <t>ACOPLAMENTO EM PAINEL,PARA ELETROCALHA PERFURADA OU LISA,400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</si>
  <si>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</si>
  <si>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</si>
  <si>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</si>
  <si>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</si>
  <si>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</si>
  <si>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</si>
  <si>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</si>
  <si>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</si>
  <si>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</si>
  <si>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</si>
  <si>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</si>
  <si>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</si>
  <si>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</si>
  <si>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</si>
  <si>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</si>
  <si>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</si>
  <si>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</si>
  <si>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</si>
  <si>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</si>
  <si>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</si>
  <si>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</si>
  <si>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</si>
  <si>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GOTEJADOR PARA ELETROCALHA PERFURADA OU LISA,50X50MM.FORNECI</t>
  </si>
  <si>
    <t>15.018.0998-A</t>
  </si>
  <si>
    <t>15.018.1000-0</t>
  </si>
  <si>
    <t>GOTEJADOR PARA ELETROCALHA PERFURADA OU LISA,100X50MM.FORNEC</t>
  </si>
  <si>
    <t>15.018.1000-A</t>
  </si>
  <si>
    <t>15.018.1001-0</t>
  </si>
  <si>
    <t>GOTEJADOR PARA ELETROCALHA PERFURADA OU LISA,150X50MM.FORNEC</t>
  </si>
  <si>
    <t>15.018.1001-A</t>
  </si>
  <si>
    <t>15.018.1002-0</t>
  </si>
  <si>
    <t>GOTEJADOR PARA ELETROCALHA PERFURADA OU LISA,200X50MM.FORNEC</t>
  </si>
  <si>
    <t>15.018.1002-A</t>
  </si>
  <si>
    <t>15.018.1004-0</t>
  </si>
  <si>
    <t>GOTEJADOR PARA ELETROCALHA PERFURADA OU LISA,300X50MM.FORNEC</t>
  </si>
  <si>
    <t>15.018.1004-A</t>
  </si>
  <si>
    <t>15.018.1005-0</t>
  </si>
  <si>
    <t>GOTEJADOR PARA ELETROCALHA PERFURADA OU LISA,400X50MM.FORNEC</t>
  </si>
  <si>
    <t>15.018.1005-A</t>
  </si>
  <si>
    <t>15.018.1006-0</t>
  </si>
  <si>
    <t>GOTEJADOR PARA ELETROCALHA PERFURADA OU LISA,100X75MM.FORNEC</t>
  </si>
  <si>
    <t>15.018.1006-A</t>
  </si>
  <si>
    <t>15.018.1007-0</t>
  </si>
  <si>
    <t>GOTEJADOR PARA ELETROCALHA PERFURADA OU LISA,150X75MM.FORNEC</t>
  </si>
  <si>
    <t>15.018.1007-A</t>
  </si>
  <si>
    <t>15.018.1008-0</t>
  </si>
  <si>
    <t>GOTEJADOR PARA ELETROCALHA PERFURADA OU LISA,200X75MM.FORNEC</t>
  </si>
  <si>
    <t>15.018.1008-A</t>
  </si>
  <si>
    <t>15.018.1010-0</t>
  </si>
  <si>
    <t>GOTEJADOR PARA ELETROCALHA PERFURADA OU LISA,300X75MM.FORNEC</t>
  </si>
  <si>
    <t>15.018.1010-A</t>
  </si>
  <si>
    <t>15.018.1011-0</t>
  </si>
  <si>
    <t>GOTEJADOR PARA ELETROCALHA PERFURADA OU LISA,400X75MM.FORNEC</t>
  </si>
  <si>
    <t>15.018.1011-A</t>
  </si>
  <si>
    <t>15.018.1012-0</t>
  </si>
  <si>
    <t>GOTEJADOR PARA ELETROCALHA PERFURADA OU LISA,100X100MM.FORNE</t>
  </si>
  <si>
    <t>15.018.1012-A</t>
  </si>
  <si>
    <t>15.018.1013-0</t>
  </si>
  <si>
    <t>GOTEJADOR PARA ELETROCALHA PERFURADA OU LISA,150X100MM.FORNE</t>
  </si>
  <si>
    <t>15.018.1013-A</t>
  </si>
  <si>
    <t>15.018.1014-0</t>
  </si>
  <si>
    <t>GOTEJADOR PARA ELETROCALHA PERFURADA OU LISA,200X100MM.FORNE</t>
  </si>
  <si>
    <t>15.018.1014-A</t>
  </si>
  <si>
    <t>15.018.1016-0</t>
  </si>
  <si>
    <t>GOTEJADOR PARA ELETROCALHA PERFURADA OU LISA,300X100MM.FORNE</t>
  </si>
  <si>
    <t>15.018.1016-A</t>
  </si>
  <si>
    <t>15.018.1017-0</t>
  </si>
  <si>
    <t>GOTEJADOR PARA ELETROCALHA PERFURADA OU LISA,400X100MM.FORNE</t>
  </si>
  <si>
    <t>15.018.1017-A</t>
  </si>
  <si>
    <t>15.019.0010-0</t>
  </si>
  <si>
    <t>TOMADA DE PISO,SIMPLES,EM CORPO DE ALUMINIO FUNDIDO E TAMPA</t>
  </si>
  <si>
    <t>EM LATAO POLIDO,10A/250V.FORNECIMENTO E COLOCACAO</t>
  </si>
  <si>
    <t>15.019.0010-A</t>
  </si>
  <si>
    <t>15.019.0015-0</t>
  </si>
  <si>
    <t>TOMADA DUPLA DE PISO,EM CORPO DE ALUMINIO FUNDIDO E TAMPA EM</t>
  </si>
  <si>
    <t xml:space="preserve"> LATAO POLIDO,10A/250V.FORNECIMENTO E COLOCACAO</t>
  </si>
  <si>
    <t>15.019.0015-A</t>
  </si>
  <si>
    <t>15.019.0020-0</t>
  </si>
  <si>
    <t>INTERRUPTOR DE EMBUTIR COM 1 TECLA SIMPLES FOSFORESCENTE E P</t>
  </si>
  <si>
    <t>LACA.FORNECIMENTO E COLOCACAO</t>
  </si>
  <si>
    <t>15.019.0020-A</t>
  </si>
  <si>
    <t>15.019.0025-0</t>
  </si>
  <si>
    <t>INTERRUPTOR DE EMBUTIR COM 2 TECLAS SIMPLES FOSFORESCENTES E</t>
  </si>
  <si>
    <t xml:space="preserve"> PLACA.FORNECIMENTO E COLOCACAO</t>
  </si>
  <si>
    <t>15.019.0025-A</t>
  </si>
  <si>
    <t>15.019.0030-0</t>
  </si>
  <si>
    <t>INTERRUPTOR DE EMBUTIR COM 3 TECLAS SIMPLES FOSFORESCENTES E</t>
  </si>
  <si>
    <t>15.019.0030-A</t>
  </si>
  <si>
    <t>15.019.0035-0</t>
  </si>
  <si>
    <t>INTERRUPTOR THREE-WAY DE EMBUTIR COM TECLA FOSFORESCENTE,INC</t>
  </si>
  <si>
    <t>LUSIVE PLACA.FORNECIMENTO E COLOCACAO</t>
  </si>
  <si>
    <t>15.019.0035-A</t>
  </si>
  <si>
    <t>15.019.0040-0</t>
  </si>
  <si>
    <t>INTERRUPTOR COM 1 TECLA SIMPLES E TOMADA 2P+T,10A/250V,PADRA</t>
  </si>
  <si>
    <t>O BRASILEIRO,DE EMBUTIR,COM PLACA DE 4"X2".FORNECIMENTO E CO</t>
  </si>
  <si>
    <t>15.019.0040-A</t>
  </si>
  <si>
    <t>15.019.0045-0</t>
  </si>
  <si>
    <t>INTERRUPTOR COM 2 TECLAS SIMPLES E TOMADA 2P+T,10A/250V,PADR</t>
  </si>
  <si>
    <t>AO BRASILEIRO,DE EMBUTIR,COM PLACA DE 4"X2".FORNECIMENTO E C</t>
  </si>
  <si>
    <t>15.019.0045-A</t>
  </si>
  <si>
    <t>15.019.0050-0</t>
  </si>
  <si>
    <t>TOMADA ELETRICA 2P+T,10A/250V,PADRAO BRASILEIRO,DE EMBUTIR,C</t>
  </si>
  <si>
    <t>OM PLACA 4"X2".FORNECIMENTO E COLOCACAO.</t>
  </si>
  <si>
    <t>15.019.0050-A</t>
  </si>
  <si>
    <t>15.019.0052-0</t>
  </si>
  <si>
    <t>TOMADA ELETRICA 2P+T,20A/250V,PADRAO BRASILEIRO,DE EMBUTIR,C</t>
  </si>
  <si>
    <t>OM PLACA 4"X2".FORNECIMENTO E COLOCACAO</t>
  </si>
  <si>
    <t>15.019.0052-A</t>
  </si>
  <si>
    <t>15.019.0055-0</t>
  </si>
  <si>
    <t>TOMADA ELETRICA 2P+T,10A/250V,PADRAO BRASILEIRO,DE SOBREPOR.</t>
  </si>
  <si>
    <t>15.019.0055-A</t>
  </si>
  <si>
    <t>15.019.0057-0</t>
  </si>
  <si>
    <t>TOMADA ELETRICA 2P+T,20A/250V,PADRAO BRASILEIRO,DE SOBREPOR.</t>
  </si>
  <si>
    <t>15.019.0057-A</t>
  </si>
  <si>
    <t>15.019.0060-0</t>
  </si>
  <si>
    <t>TOMADA DE BAQUELITE,DE SOBREPOR,REVESTIDA DE BORRACHA,TRIPOL</t>
  </si>
  <si>
    <t>AR 15A.FORNECIMENTO E COLOCACAO</t>
  </si>
  <si>
    <t>15.019.0060-A</t>
  </si>
  <si>
    <t>15.019.0065-0</t>
  </si>
  <si>
    <t>OM PLACA 4"X2",INCLUSIVE CAIXA DE DISTRIBUICAO E 2 DISJUNTOR</t>
  </si>
  <si>
    <t>ES MONOFASICOS DE 10 A 30A.FORNECIMENTO E COLOCACAO</t>
  </si>
  <si>
    <t>15.019.0065-A</t>
  </si>
  <si>
    <t>15.019.0068-0</t>
  </si>
  <si>
    <t>TOMADA 4 PINOS,DE SOBREPOR,COMPLETA,PARA TELEFONE.FORNECIMEN</t>
  </si>
  <si>
    <t>15.019.0068-A</t>
  </si>
  <si>
    <t>15.019.0069-0</t>
  </si>
  <si>
    <t>TOMADA 4 PINOS,DE EMBUTIR,COMPLETA,PARA TELEFONE.FORNECIMENT</t>
  </si>
  <si>
    <t>15.019.0069-A</t>
  </si>
  <si>
    <t>15.019.0070-0</t>
  </si>
  <si>
    <t>ESPELHO PLASTICO 4"X2".FORNECIMENTO E COLOCACAO</t>
  </si>
  <si>
    <t>15.019.0070-A</t>
  </si>
  <si>
    <t>15.019.0081-0</t>
  </si>
  <si>
    <t>TOMADA TIPO RJ11,DE SOBREPOR,COMPLETA,PARA TELEFONE.FORNECIM</t>
  </si>
  <si>
    <t>15.019.0081-A</t>
  </si>
  <si>
    <t>15.019.0082-0</t>
  </si>
  <si>
    <t>TOMADA TIPO RJ11,DE EMBUTIR,COMPLETA,PARA TELEFONE.FORNECIME</t>
  </si>
  <si>
    <t>15.019.0082-A</t>
  </si>
  <si>
    <t>15.019.0090-0</t>
  </si>
  <si>
    <t>TOMADA TIPO RJ45,DE SOBREPOR,COMPLETA,PARA LOGICA.FORNECIMEN</t>
  </si>
  <si>
    <t>15.019.0090-A</t>
  </si>
  <si>
    <t>15.019.0095-0</t>
  </si>
  <si>
    <t>TOMADA TIPO RJ45,DE EMBUTIR,COMPLETA,PARA LOGICA.FORNECIMENT</t>
  </si>
  <si>
    <t>15.019.0095-A</t>
  </si>
  <si>
    <t>15.019.0100-0</t>
  </si>
  <si>
    <t>TOMADA COAXIAL,DE SOBREPOR,COMPLETA,PARA ANTENA DE TV.FORNEC</t>
  </si>
  <si>
    <t>15.019.0100-A</t>
  </si>
  <si>
    <t>15.019.0110-0</t>
  </si>
  <si>
    <t>TOMADA COAXIAL,DE EMBUTIR,COMPLETA,PARA ANTENA DE TV.FORNECI</t>
  </si>
  <si>
    <t>15.019.0110-A</t>
  </si>
  <si>
    <t>15.020.0010-0</t>
  </si>
  <si>
    <t>RECEPTACULO DE LOUCA PARA PENDENTE.FORNECIMENTO E COLOCACAO</t>
  </si>
  <si>
    <t>15.020.0010-A</t>
  </si>
  <si>
    <t>15.020.0027-0</t>
  </si>
  <si>
    <t>LAMPADA INCANDESCENTE HALOGENA,DE 50W-12V.FORNECIMENTO E COL</t>
  </si>
  <si>
    <t>15.020.0027-A</t>
  </si>
  <si>
    <t>15.020.0028-0</t>
  </si>
  <si>
    <t>LAMPADA INCANDESCENTE HALOGENA,DE 20W-12V.FORNECIMENTO E COL</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</si>
  <si>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</si>
  <si>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</si>
  <si>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</si>
  <si>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</si>
  <si>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</si>
  <si>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</si>
  <si>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</si>
  <si>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</si>
  <si>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</si>
  <si>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</si>
  <si>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</si>
  <si>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</si>
  <si>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</si>
  <si>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</si>
  <si>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</si>
  <si>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</si>
  <si>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15.020.0041-0</t>
  </si>
  <si>
    <t>LAMPADA FLUORESCENTE COMPACTA INTEGRADA,ELETRONICA,DE 25W.FO</t>
  </si>
  <si>
    <t>15.020.0041-A</t>
  </si>
  <si>
    <t>15.020.0042-0</t>
  </si>
  <si>
    <t>LAMPADA FLUORESCENTE COMPACTA INTEGRADA,ELETRONICA,DE 18W.FO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</si>
  <si>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</si>
  <si>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</si>
  <si>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</si>
  <si>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</si>
  <si>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</si>
  <si>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</si>
  <si>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</si>
  <si>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</si>
  <si>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t>
  </si>
  <si>
    <t>15.020.0050-A</t>
  </si>
  <si>
    <t>15.020.0055-0</t>
  </si>
  <si>
    <t>LAMPADA DE VAPOR DE MERCURIO,DE 400W.FORNECIMENTO E COLOCACA</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</si>
  <si>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</si>
  <si>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</si>
  <si>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</si>
  <si>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</si>
  <si>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</si>
  <si>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</si>
  <si>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</si>
  <si>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</si>
  <si>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</si>
  <si>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</si>
  <si>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</si>
  <si>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t>
  </si>
  <si>
    <t>15.020.0070-A</t>
  </si>
  <si>
    <t>15.020.0072-0</t>
  </si>
  <si>
    <t>LAMPADA DE VAPOR DE SODIO DE 100W-110/220V.FORNECIMENTO E CO</t>
  </si>
  <si>
    <t>15.020.0072-A</t>
  </si>
  <si>
    <t>15.020.0075-0</t>
  </si>
  <si>
    <t>LAMPADA DE VAPOR DE SODIO DE 150W-110/220V.FORNECIMENTO E CO</t>
  </si>
  <si>
    <t>15.020.0075-A</t>
  </si>
  <si>
    <t>15.020.0078-0</t>
  </si>
  <si>
    <t>LAMPADA DE VAPOR DE SODIO DE 250W-110/200V.FORNECIMENTO E CO</t>
  </si>
  <si>
    <t>15.020.0078-A</t>
  </si>
  <si>
    <t>15.020.0080-0</t>
  </si>
  <si>
    <t>LAMPADA DE VAPOR DE SODIO DE 400W-110/220V.FORNECIMENTO E CO</t>
  </si>
  <si>
    <t>15.020.0080-A</t>
  </si>
  <si>
    <t>15.020.0090-0</t>
  </si>
  <si>
    <t>LAMPADA DE VAPOR METALICO OVOIDE DE 250W-220V,BULBO OVOIDE.F</t>
  </si>
  <si>
    <t>15.020.0090-A</t>
  </si>
  <si>
    <t>15.020.0095-0</t>
  </si>
  <si>
    <t>LAMPADA DE VAPOR METALICO OVOIDE DE 400W-220V,BULBO OVOIDE.F</t>
  </si>
  <si>
    <t>15.020.0095-A</t>
  </si>
  <si>
    <t>15.020.0105-0</t>
  </si>
  <si>
    <t>LAMPADA DE VAPOR METALICO DE 2000W-220V,BULBO OVOIDE.FORNECI</t>
  </si>
  <si>
    <t>15.020.0105-A</t>
  </si>
  <si>
    <t>15.020.0150-0</t>
  </si>
  <si>
    <t>LAMPADA LED,BULBO,A60,4,5W,100/240V,BASE E-27.FORNECIMENTO E</t>
  </si>
  <si>
    <t>15.020.0150-A</t>
  </si>
  <si>
    <t>15.020.0153-0</t>
  </si>
  <si>
    <t>LAMPADA LED,BULBO,A60,7W,100/240V,BASE E-27.FORNECIMENTO E</t>
  </si>
  <si>
    <t>15.020.0153-A</t>
  </si>
  <si>
    <t>15.020.0155-0</t>
  </si>
  <si>
    <t>LAMPADA LED,BULBO,A60,8W,100/240V,BASE E-27.FORNECIMENTO E</t>
  </si>
  <si>
    <t>15.020.0155-A</t>
  </si>
  <si>
    <t>15.020.0156-0</t>
  </si>
  <si>
    <t>LAMPADA LED,BULBO,A60,9W,100/240V,BASE E-27.FORNECIMENTO E C</t>
  </si>
  <si>
    <t>15.020.0156-A</t>
  </si>
  <si>
    <t>15.020.0158-0</t>
  </si>
  <si>
    <t>LAMPADA LED,BULBO,A60,10,5W,100/240V,BASE E-27.FORNECIMENTO</t>
  </si>
  <si>
    <t>15.020.0158-A</t>
  </si>
  <si>
    <t>15.020.0160-0</t>
  </si>
  <si>
    <t>LAMPADA LED,BULBO,PAR 20,7W,120V,BASE E-27.FORNECIMENTO E CO</t>
  </si>
  <si>
    <t>15.020.0160-A</t>
  </si>
  <si>
    <t>15.020.0163-0</t>
  </si>
  <si>
    <t>LAMPADA LED,BULBO,PAR 30,10W,120/220V/20D,BASE E-27.FORNECIM</t>
  </si>
  <si>
    <t>15.020.0163-A</t>
  </si>
  <si>
    <t>15.020.0165-0</t>
  </si>
  <si>
    <t>LAMPADA LED,BULBO,PAR 30,13W,120/220V,BASE E-27.FORNECIMENTO</t>
  </si>
  <si>
    <t>15.020.0165-A</t>
  </si>
  <si>
    <t>15.020.0168-0</t>
  </si>
  <si>
    <t>LAMPADA LED,BULBO,PAR 38,16W,120/220V,BASE E-27.FORNECIMENTO</t>
  </si>
  <si>
    <t>15.020.0168-A</t>
  </si>
  <si>
    <t>15.020.0170-0</t>
  </si>
  <si>
    <t>LAMPADA LED,TUBULAR,600MM,T8,9W,FLUXO LUMINOSO EM TORNO DE 9</t>
  </si>
  <si>
    <t>00LM</t>
  </si>
  <si>
    <t>15.020.0170-A</t>
  </si>
  <si>
    <t>15.020.0173-0</t>
  </si>
  <si>
    <t>LAMPADA LED,TUBULAR,1200MM,T8,18W,FLUXO LUMINOSO EM TORNO DE</t>
  </si>
  <si>
    <t xml:space="preserve"> 1850LM</t>
  </si>
  <si>
    <t>15.020.0173-A</t>
  </si>
  <si>
    <t>15.020.0175-0</t>
  </si>
  <si>
    <t>LAMPADA LED,TUBULAR,HF 1200MM,T5,26W,FLUXO LUMINOSO EM TORNO</t>
  </si>
  <si>
    <t xml:space="preserve"> DE 3900LM</t>
  </si>
  <si>
    <t>15.020.0175-A</t>
  </si>
  <si>
    <t>15.020.0178-0</t>
  </si>
  <si>
    <t>LAMPADA LED,DICROICA MR16 5W/12V.FORNECIMENTO E COLOCACAO</t>
  </si>
  <si>
    <t>15.020.0178-A</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</si>
  <si>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</si>
  <si>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</si>
  <si>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</si>
  <si>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</si>
  <si>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</si>
  <si>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</si>
  <si>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</si>
  <si>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</si>
  <si>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</si>
  <si>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</si>
  <si>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</si>
  <si>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</si>
  <si>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</si>
  <si>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</si>
  <si>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</si>
  <si>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15.028.0001-0</t>
  </si>
  <si>
    <t>COLOCACAO DE RESERVATORIO DE FIBROCIMENTO,FIBRA DE VIDRO OU</t>
  </si>
  <si>
    <t>SEMELHANTE DE 250L,INCLUSIVE PECAS DE APOIO EM ALVENARIA E M</t>
  </si>
  <si>
    <t>ADEIRA SERRADA,E FLANGES DE LIGACAO HIDRAULICA,EXCLUSIVE FOR</t>
  </si>
  <si>
    <t>NECIMENTO DO RESERVATORIO</t>
  </si>
  <si>
    <t>15.028.0001-A</t>
  </si>
  <si>
    <t>15.028.0003-0</t>
  </si>
  <si>
    <t>SEMELHANTE DE 300L,INCLUSIVE PECAS DE APOIO EM ALVENARIA E M</t>
  </si>
  <si>
    <t>ADEIRA SERRADA E FLANGES DE LIGACAO HIDRAULICA,EXCLUSIVE FOR</t>
  </si>
  <si>
    <t>15.028.0003-A</t>
  </si>
  <si>
    <t>15.028.0005-0</t>
  </si>
  <si>
    <t>SEMELHANTE DE 500L,INCLUSIVE PECAS DE APOIO EM ALVENARIA E M</t>
  </si>
  <si>
    <t>15.028.0005-A</t>
  </si>
  <si>
    <t>15.028.0010-0</t>
  </si>
  <si>
    <t>SEMELHANTE COM 1000L,INCLUSIVE PECAS DE APOIO EM ALVENARIA E</t>
  </si>
  <si>
    <t xml:space="preserve"> MADEIRA SERRADA,E FLANGES DE LIGACAO HIDRAULICA,EXCLUSIVE F</t>
  </si>
  <si>
    <t>ORNECIMENTO DO RESERVATORIO</t>
  </si>
  <si>
    <t>15.028.0010-A</t>
  </si>
  <si>
    <t>15.028.0015-0</t>
  </si>
  <si>
    <t>SEMELHANTE DE 1.500L,INCLUSIVE PECAS DE APOIO EM ALVENARIA E</t>
  </si>
  <si>
    <t>MADEIRA SERRADA,E FLANGES DE LIGACAO HIDRAULICA,EXCLUSIVE FO</t>
  </si>
  <si>
    <t>15.028.0015-A</t>
  </si>
  <si>
    <t>15.028.0017-0</t>
  </si>
  <si>
    <t>SEMELHANTE DE 2.000L,INCLUSIVE PECAS DE APOIO EM ALVENARIA E</t>
  </si>
  <si>
    <t>ORNECIMENTO DO RESERVATORIO.</t>
  </si>
  <si>
    <t>15.028.0017-A</t>
  </si>
  <si>
    <t>15.028.0018-0</t>
  </si>
  <si>
    <t>COLOCACAO DE RESERVATORIO DE FOBROCIMENTO,FIBRA DE VIDRO OU</t>
  </si>
  <si>
    <t>SEMELHANTE DE 2.500L,INCLUSIVE PECAS DE APOIO EM ALVENARIA E</t>
  </si>
  <si>
    <t xml:space="preserve"> MADEIRA SERRADA,E FLANGES DE LIGACAO HIDRAULICA,EXCLUSIVE</t>
  </si>
  <si>
    <t>FORNECIMENTO DO RESERVATORIO.</t>
  </si>
  <si>
    <t>15.028.0018-A</t>
  </si>
  <si>
    <t>15.028.0020-0</t>
  </si>
  <si>
    <t>COLOCACAO DE RESERVATORIO DE FRIBROCIMENTO,FIBRA DE VIDRO OU</t>
  </si>
  <si>
    <t xml:space="preserve"> SEMELHANTE DE 3.000L,INCLUSIVE PECAS DE APOIO EM ALVENARIA</t>
  </si>
  <si>
    <t>E MADEIRA SERRADA,E FLANGES DE LIGACAO HIDRAULICA,EXCLUSIVE</t>
  </si>
  <si>
    <t>FORNECIMENTO DO RESERVATORIO</t>
  </si>
  <si>
    <t>15.028.0020-A</t>
  </si>
  <si>
    <t>15.028.0025-0</t>
  </si>
  <si>
    <t>SEMELHANTE DE 5.000L,INCLUSIVE PECAS DE APOIO EM ALVENARIA E</t>
  </si>
  <si>
    <t>RNECIMENTO DO RESERVATORIO</t>
  </si>
  <si>
    <t>15.028.0025-A</t>
  </si>
  <si>
    <t>15.028.0028-0</t>
  </si>
  <si>
    <t>SEMELHANTE DE 6000L,INCLUSIVE PECAS DE APOIO EM ALVENARIA E</t>
  </si>
  <si>
    <t>15.028.0028-A</t>
  </si>
  <si>
    <t>15.029.0010-0</t>
  </si>
  <si>
    <t>REGISTRO DE GAVETA BRUTO,COM DIAMETRO DE 1/2".FORNECIMENTO E</t>
  </si>
  <si>
    <t>15.029.0010-A</t>
  </si>
  <si>
    <t>15.029.0011-0</t>
  </si>
  <si>
    <t>REGISTRO DE GAVETA BRUTO,COM DIAMETRO DE 3/4".FORNECIMENTO E</t>
  </si>
  <si>
    <t>15.029.0011-A</t>
  </si>
  <si>
    <t>15.029.0012-0</t>
  </si>
  <si>
    <t>REGISTRO DE GAVETA BRUTO,COM DIAMETRO DE 1".FORNECIMENTO E C</t>
  </si>
  <si>
    <t>15.029.0012-A</t>
  </si>
  <si>
    <t>15.029.0013-0</t>
  </si>
  <si>
    <t>REGISTRO DE GAVETA BRUTO,COM DIAMETRO DE 1.1/4".FORNECIMENTO</t>
  </si>
  <si>
    <t>15.029.0013-A</t>
  </si>
  <si>
    <t>15.029.0014-0</t>
  </si>
  <si>
    <t>REGISTRO DE GAVETA BRUTO,COM DIAMETRO DE 1.1/2".FORNECIMENTO</t>
  </si>
  <si>
    <t>15.029.0014-A</t>
  </si>
  <si>
    <t>15.029.0015-0</t>
  </si>
  <si>
    <t>REGISTRO DE GAVETA BRUTO,COM DIAMETRO DE 2".FORNECIMENTO E C</t>
  </si>
  <si>
    <t>15.029.0015-A</t>
  </si>
  <si>
    <t>15.029.0016-0</t>
  </si>
  <si>
    <t>REGISTRO DE GAVETA BRUTO,COM DIAMETRO DE 2.1/2".FORNECIMENTO</t>
  </si>
  <si>
    <t>15.029.0016-A</t>
  </si>
  <si>
    <t>15.029.0017-0</t>
  </si>
  <si>
    <t>REGISTRO DE GAVETA BRUTO,COM DIAMETRO DE 3".FORNECIMENTO E C</t>
  </si>
  <si>
    <t>15.029.0017-A</t>
  </si>
  <si>
    <t>15.029.0018-0</t>
  </si>
  <si>
    <t>REGISTRO DE GAVETA BRUTO,COM DIAMETRO DE 4".FORNECIMENTO E C</t>
  </si>
  <si>
    <t>15.029.0018-A</t>
  </si>
  <si>
    <t>15.029.0019-0</t>
  </si>
  <si>
    <t>REGISTRO DE ESFERA,COM DIAMETRO DE 1/2".FORNECIMENTO E COLOC</t>
  </si>
  <si>
    <t>15.029.0019-A</t>
  </si>
  <si>
    <t>15.029.0020-0</t>
  </si>
  <si>
    <t>REGISTRO DE ESFERA,COM DIAMETRO DE 3/4".FORNECIMENTO E COLOC</t>
  </si>
  <si>
    <t>15.029.0020-A</t>
  </si>
  <si>
    <t>15.029.0021-0</t>
  </si>
  <si>
    <t>REGISTRO DE ESFERA,COM DIAMETRO DE 1".FORNECIMENTO E COLOCAC</t>
  </si>
  <si>
    <t>15.029.0021-A</t>
  </si>
  <si>
    <t>15.029.0022-0</t>
  </si>
  <si>
    <t>REGISTRO DE ESFERA,COM DIAMETRO DE 1.1/4".FORNECIMENTO E COL</t>
  </si>
  <si>
    <t>15.029.0022-A</t>
  </si>
  <si>
    <t>15.029.0023-0</t>
  </si>
  <si>
    <t>REGISTRO DE ESFERA,COM DIAMETRO DE 1.1/2".FORNECIMENTO E COL</t>
  </si>
  <si>
    <t>15.029.0023-A</t>
  </si>
  <si>
    <t>15.029.0024-0</t>
  </si>
  <si>
    <t>REGISTRO DE ESFERA,COM DIAMETRO DE 2".FORNECIMENTO E COLOCAC</t>
  </si>
  <si>
    <t>15.029.0024-A</t>
  </si>
  <si>
    <t>15.029.0049-0</t>
  </si>
  <si>
    <t>VALVULA DE PE,EM METAL,COM DIAMETRO DE 3/4".FORNECIMENTO E C</t>
  </si>
  <si>
    <t>15.029.0049-A</t>
  </si>
  <si>
    <t>15.029.0050-0</t>
  </si>
  <si>
    <t>VALVULA DE PE,EM METAL,COM DIAMETRO DE 1".FORNECIMENTO E COL</t>
  </si>
  <si>
    <t>15.029.0050-A</t>
  </si>
  <si>
    <t>15.029.0051-0</t>
  </si>
  <si>
    <t>VALVULA DE PE,EM METAL,COM DIAMETRO DE 1.1/4".FORNECIMENTO E</t>
  </si>
  <si>
    <t>15.029.0051-A</t>
  </si>
  <si>
    <t>15.029.0052-0</t>
  </si>
  <si>
    <t>VALVULA DE PE,EM METAL,COM DIAMETRO DE 1.1/2".FORNECIMENTO E</t>
  </si>
  <si>
    <t>15.029.0052-A</t>
  </si>
  <si>
    <t>15.029.0053-0</t>
  </si>
  <si>
    <t>VALVULA DE PE,EM METAL,COM DIAMETRO DE 2".FORNECIMENTO E COL</t>
  </si>
  <si>
    <t>15.029.0053-A</t>
  </si>
  <si>
    <t>15.029.0054-0</t>
  </si>
  <si>
    <t>VALVULA DE PE,EM METAL,COM DIAMETRO DE 2.1/2".FORNECIMENTO E</t>
  </si>
  <si>
    <t>15.029.0054-A</t>
  </si>
  <si>
    <t>15.029.0055-0</t>
  </si>
  <si>
    <t>VALVULA DE PE,EM METAL,COM DIAMETRO DE 3".FORNECIMENTO E COL</t>
  </si>
  <si>
    <t>15.029.0055-A</t>
  </si>
  <si>
    <t>15.029.0056-0</t>
  </si>
  <si>
    <t>VALVULA DE PE,EM METAL,COM DIAMETRO DE 4".FORNECIMENTO E COL</t>
  </si>
  <si>
    <t>15.029.0056-A</t>
  </si>
  <si>
    <t>15.029.0080-0</t>
  </si>
  <si>
    <t>VALVULA DE RETENCAO VERTICAL,EM METAL,COM DIAMETRO DE 3/4".F</t>
  </si>
  <si>
    <t>15.029.0080-A</t>
  </si>
  <si>
    <t>15.029.0081-0</t>
  </si>
  <si>
    <t>VALVULA DE RETENCAO VERTICAL,EM METAL,COM DIAMETRO DE 1".FOR</t>
  </si>
  <si>
    <t>15.029.0081-A</t>
  </si>
  <si>
    <t>15.029.0082-0</t>
  </si>
  <si>
    <t>VALVULA DE RETENCAO VERTICAL,EM METAL,COM DIAMETRO DE 1.1/4"</t>
  </si>
  <si>
    <t>15.029.0082-A</t>
  </si>
  <si>
    <t>15.029.0083-0</t>
  </si>
  <si>
    <t>VALVULA DE RETENCAO VERTICAL,EM METAL,COM DIAMETRO DE 1.1/2"</t>
  </si>
  <si>
    <t>15.029.0083-A</t>
  </si>
  <si>
    <t>15.029.0084-0</t>
  </si>
  <si>
    <t>VALVULA DE RETENCAO VERTICAL,EM METAL,COM DIAMETRO DE 2".FOR</t>
  </si>
  <si>
    <t>15.029.0084-A</t>
  </si>
  <si>
    <t>15.029.0085-0</t>
  </si>
  <si>
    <t>VALVULA DE RETENCAO VERTICAL,EM METAL,COM DIAMETRO DE 2.1/2"</t>
  </si>
  <si>
    <t>15.029.0085-A</t>
  </si>
  <si>
    <t>15.029.0086-0</t>
  </si>
  <si>
    <t>VALVULA DE RETENCAO VERTICAL,EM METAL,COM DIAMETRO DE 3".FOR</t>
  </si>
  <si>
    <t>15.029.0086-A</t>
  </si>
  <si>
    <t>15.029.0087-0</t>
  </si>
  <si>
    <t>VALVULA DE RETENCAO VERTICAL,EM METAL,COM DIAMETRO DE 4".FOR</t>
  </si>
  <si>
    <t>15.029.0087-A</t>
  </si>
  <si>
    <t>15.029.0100-0</t>
  </si>
  <si>
    <t>VALVULA DE RETENCAO HORIZONTAL,EM METAL,COM DIAMETRO DE 3/4"</t>
  </si>
  <si>
    <t>15.029.0100-A</t>
  </si>
  <si>
    <t>15.029.0101-0</t>
  </si>
  <si>
    <t>VALVULA DE RETENCAO HORIZONTAL,EM METAL,COM DIAMETRO DE 1".F</t>
  </si>
  <si>
    <t>15.029.0101-A</t>
  </si>
  <si>
    <t>15.029.0102-0</t>
  </si>
  <si>
    <t>VALVULA DE RETENCAO HORIZONTAL,EM METAL,COM DIAMETRO DE 1.1/</t>
  </si>
  <si>
    <t>4".FORNECIMENTO E COLOCACAO</t>
  </si>
  <si>
    <t>15.029.0102-A</t>
  </si>
  <si>
    <t>15.029.0103-0</t>
  </si>
  <si>
    <t>2".FORNECIMENTO E COLOCACAO</t>
  </si>
  <si>
    <t>15.029.0103-A</t>
  </si>
  <si>
    <t>15.029.0104-0</t>
  </si>
  <si>
    <t>VALVULA DE RETENCAO HORIZONTAL,EM METAL,COM DIAMETRO DE 2".F</t>
  </si>
  <si>
    <t>15.029.0104-A</t>
  </si>
  <si>
    <t>15.029.0105-0</t>
  </si>
  <si>
    <t>VALVULA DE RETENCAO HORIZONTAL,EM METAL,COM DIAMETRO DE 2.1/</t>
  </si>
  <si>
    <t>15.029.0105-A</t>
  </si>
  <si>
    <t>15.029.0106-0</t>
  </si>
  <si>
    <t>VALVULA DE RETENCAO HORIZONTAL,EM METAL,COM DIAMETRO DE 3".F</t>
  </si>
  <si>
    <t>15.029.0106-A</t>
  </si>
  <si>
    <t>15.029.0107-0</t>
  </si>
  <si>
    <t>VALVULA DE RETENCAO HORIZONTAL,EM METAL,COM DIAMETRO DE 4".F</t>
  </si>
  <si>
    <t>15.029.0107-A</t>
  </si>
  <si>
    <t>15.030.0030-0</t>
  </si>
  <si>
    <t>REGISTRO DE ESFERA,EM PVC,SOLDAVEL,COM DIAMETRO DE 20MM.FORN</t>
  </si>
  <si>
    <t>15.030.0030-A</t>
  </si>
  <si>
    <t>15.030.0032-0</t>
  </si>
  <si>
    <t>REGISTRO DE ESFERA,EM PVC,SOLDAVEL,COM DIAMETRO DE 25MM.FORN</t>
  </si>
  <si>
    <t>15.030.0032-A</t>
  </si>
  <si>
    <t>15.030.0034-0</t>
  </si>
  <si>
    <t>REGISTRO EM ESFERA,EM PVC,SOLDAVEL,COM DIAMETRO DE 32MM.FORN</t>
  </si>
  <si>
    <t>15.030.0034-A</t>
  </si>
  <si>
    <t>15.030.0036-0</t>
  </si>
  <si>
    <t>REGISTRO DE ESFERA,EM PVC,SOLDAVEL,COM DIAMETRO DE 40MM.FORN</t>
  </si>
  <si>
    <t>15.030.0036-A</t>
  </si>
  <si>
    <t>15.030.0038-0</t>
  </si>
  <si>
    <t>REGISTRO EM ESFERA,EM PVC,SOLDAVEL,COM DIAMETRO DE 50MM.FORN</t>
  </si>
  <si>
    <t>15.030.0038-A</t>
  </si>
  <si>
    <t>15.030.0040-0</t>
  </si>
  <si>
    <t>REGISTRO DE ESFERA,EM PVC,SOLDAVEL,COM DIAMETRO DE 60MM.FORN</t>
  </si>
  <si>
    <t>15.030.0040-A</t>
  </si>
  <si>
    <t>15.030.0050-0</t>
  </si>
  <si>
    <t>VALVULA DE PE,COM CRIVO EM PVC,SOLDAVEL,COM DIAMETRO DE 25MM</t>
  </si>
  <si>
    <t>15.030.0050-A</t>
  </si>
  <si>
    <t>15.030.0052-0</t>
  </si>
  <si>
    <t>VALVULA DE PE,COM CRIVO EM PVC,SOLDAVEL,COM DIAMETRO DE 32MM</t>
  </si>
  <si>
    <t>15.030.0052-A</t>
  </si>
  <si>
    <t>15.030.0054-0</t>
  </si>
  <si>
    <t>VALVULA DE PE,COM CRIVO EM PVC,SOLDAVEL,COM DIAMETRO DE 40MM</t>
  </si>
  <si>
    <t>15.030.0054-A</t>
  </si>
  <si>
    <t>15.030.0056-0</t>
  </si>
  <si>
    <t>VALVULA DE PE,COM CRIVO EM PVC,SOLDAVEL,COM DIAMETRO DE 50MM</t>
  </si>
  <si>
    <t>15.030.0056-A</t>
  </si>
  <si>
    <t>15.030.0058-0</t>
  </si>
  <si>
    <t>VALVULA DE PE,COM CRIVO EM PVC,SOLDAVEL,COM DIAMETRO DE 60MM</t>
  </si>
  <si>
    <t>15.030.0058-A</t>
  </si>
  <si>
    <t>15.030.0070-0</t>
  </si>
  <si>
    <t>VALVULA DE RETENCAO VERTICAL,EM PVC,SOLDAVEL,COM DIAMETRO DE</t>
  </si>
  <si>
    <t xml:space="preserve"> 25MM.FORNECIMENTO E COLOCACAO</t>
  </si>
  <si>
    <t>15.030.0070-A</t>
  </si>
  <si>
    <t>15.030.0072-0</t>
  </si>
  <si>
    <t xml:space="preserve"> 32MM.FORNECIMENTO E COLOCACAO</t>
  </si>
  <si>
    <t>15.030.0072-A</t>
  </si>
  <si>
    <t>15.030.0074-0</t>
  </si>
  <si>
    <t xml:space="preserve"> 40MM.FORNECIMENTO E COLOCACAO</t>
  </si>
  <si>
    <t>15.030.0074-A</t>
  </si>
  <si>
    <t>15.030.0076-0</t>
  </si>
  <si>
    <t xml:space="preserve"> 50MM.FORNECIMENTO E COLOCACAO</t>
  </si>
  <si>
    <t>15.030.0076-A</t>
  </si>
  <si>
    <t>15.030.0078-0</t>
  </si>
  <si>
    <t xml:space="preserve"> 60MM.FORNECIMENTO E COLOCACAO</t>
  </si>
  <si>
    <t>15.030.0078-A</t>
  </si>
  <si>
    <t>15.030.0080-0</t>
  </si>
  <si>
    <t>VALVULA DE RETENCAO HORIZONTAL,EM PVC,SOLDAVEL,COM DIAMETRO</t>
  </si>
  <si>
    <t>DE 25MM.FORNECIMENTO E COLOCACAO</t>
  </si>
  <si>
    <t>15.030.0080-A</t>
  </si>
  <si>
    <t>15.030.0082-0</t>
  </si>
  <si>
    <t>DE 32MM.FORNECIMENTO E COLOCACAO</t>
  </si>
  <si>
    <t>15.030.0082-A</t>
  </si>
  <si>
    <t>15.030.0084-0</t>
  </si>
  <si>
    <t>DE 40MM.FORNECIMENTO E COLOCACAO</t>
  </si>
  <si>
    <t>15.030.0084-A</t>
  </si>
  <si>
    <t>15.030.0086-0</t>
  </si>
  <si>
    <t>DE 50MM.FORNECIMENTO E COLOCACAO</t>
  </si>
  <si>
    <t>15.030.0086-A</t>
  </si>
  <si>
    <t>15.030.0088-0</t>
  </si>
  <si>
    <t>DE 60MM.FORNECIMENTO E COLOCACAO</t>
  </si>
  <si>
    <t>15.030.0088-A</t>
  </si>
  <si>
    <t>15.031.0010-0</t>
  </si>
  <si>
    <t>TUBO DE FERRO GALVANIZADO DE 1/2",COM COSTURA,EXCLUSIVE EMEN</t>
  </si>
  <si>
    <t>DAS,CONEXOES,ABERTURA E FECHAMENTO DE RASGO.FORNECIMENTO E A</t>
  </si>
  <si>
    <t>SSENTAMENTO</t>
  </si>
  <si>
    <t>15.031.0010-A</t>
  </si>
  <si>
    <t>15.031.0011-0</t>
  </si>
  <si>
    <t>TUBO DE FERRO GALVANIZADO DE 3/4",COM COSTURA,EXCLUSIVE EMEN</t>
  </si>
  <si>
    <t>15.031.0011-A</t>
  </si>
  <si>
    <t>15.031.0012-0</t>
  </si>
  <si>
    <t>TUBO DE FERRO GALVANIZADO DE 1",COM COSTURA,EXCLUSIVE EMENDA</t>
  </si>
  <si>
    <t>S,CONEXOES,ABERTURA E FECHAMENTO DE RASGO.FORNECIMENTO E ASS</t>
  </si>
  <si>
    <t>ENTAMENTO</t>
  </si>
  <si>
    <t>15.031.0012-A</t>
  </si>
  <si>
    <t>15.031.0013-0</t>
  </si>
  <si>
    <t>TUBO DE FERRO GALVANIZADO DE 1.1/4",COM COSTURA,EXCLUSIVE EM</t>
  </si>
  <si>
    <t>ENDAS,CONEXOES,ABERTURA E FECHAMENTO DE RASGO.FORNECIMENTO E</t>
  </si>
  <si>
    <t>15.031.0013-A</t>
  </si>
  <si>
    <t>15.031.0014-0</t>
  </si>
  <si>
    <t>TUBO DE FERRO GALVANIZADO DE 1.1/2",COM COSTURA,EXCLUSIVE EM</t>
  </si>
  <si>
    <t>15.031.0014-A</t>
  </si>
  <si>
    <t>15.031.0015-0</t>
  </si>
  <si>
    <t>TUBO DE FERRO GALVANIZADO DE 2",COM COSTURA,EXCLUSIVE EMENDA</t>
  </si>
  <si>
    <t>15.031.0015-A</t>
  </si>
  <si>
    <t>15.031.0016-0</t>
  </si>
  <si>
    <t>TUBO DE FERRO GALVANIZADO DE 2.1/2",COM COSTURA,EXCLUSIVE EM</t>
  </si>
  <si>
    <t>15.031.0016-A</t>
  </si>
  <si>
    <t>15.031.0017-0</t>
  </si>
  <si>
    <t>TUBO DE FERRO GALVANIZADO DE 3",COM COSTURA,EXCLUSIVE EMENDA</t>
  </si>
  <si>
    <t>15.031.0017-A</t>
  </si>
  <si>
    <t>15.031.0018-0</t>
  </si>
  <si>
    <t>TUBO DE FERRO GALVANIZADO DE 4",COM COSTURA,EXCLUSIVE EMENDA</t>
  </si>
  <si>
    <t>15.031.0018-A</t>
  </si>
  <si>
    <t>15.031.0019-0</t>
  </si>
  <si>
    <t>TUBO DE FERRO GALVANIZADO DE 1/2",COM COSTURA,INCLUSIVE CONE</t>
  </si>
  <si>
    <t>XOES E EMENDAS,EXCLUSIVE ABERTURA E FECHAMENTO DE RASGO.</t>
  </si>
  <si>
    <t>15.031.0019-A</t>
  </si>
  <si>
    <t>15.031.0020-0</t>
  </si>
  <si>
    <t>TUBO DE FERRO GALVANIZADO DE 3/4",COM COSTURA,INCLUSIVE CONE</t>
  </si>
  <si>
    <t>15.031.0020-A</t>
  </si>
  <si>
    <t>15.031.0021-0</t>
  </si>
  <si>
    <t>TUBO DE FERRO GALVANIZADO DE 1",COM COSTURA,INCLUSIVE EMENDA</t>
  </si>
  <si>
    <t>S E CONEXOES,EXCLUSIVE ABERTURA E FECHAMENTO DE RASGO.</t>
  </si>
  <si>
    <t>15.031.0021-A</t>
  </si>
  <si>
    <t>15.031.0022-0</t>
  </si>
  <si>
    <t>TUBO DE FERRO GALVANIZADO DE 1.1/4",COM COSTURA,INCLUSIVE CO</t>
  </si>
  <si>
    <t>NEXOES E EMENDAS,EXCLUSIVE ABERTURA E FECHAMENTO DE RASGO.</t>
  </si>
  <si>
    <t>15.031.0022-A</t>
  </si>
  <si>
    <t>15.031.0023-0</t>
  </si>
  <si>
    <t>TUBO DE FERRO GALVANIZADO DE 1.1/2",COM COSTURA,INCLUSIVE CO</t>
  </si>
  <si>
    <t>15.031.0023-A</t>
  </si>
  <si>
    <t>15.031.0024-0</t>
  </si>
  <si>
    <t>TUBO DE FERRO GALVANIZADO DE 2",COM COSTURA,INCLUSIVE CONEXO</t>
  </si>
  <si>
    <t>ES E EMENDAS,EXCLUSIVE ABERTURA E FECHAMENTO DE RASGO.</t>
  </si>
  <si>
    <t>15.031.0024-A</t>
  </si>
  <si>
    <t>15.031.0025-0</t>
  </si>
  <si>
    <t>TUBO DE FERRO GALVANIZADO DE 2.1/2",COM COSTURA,INCLUSIVE CO</t>
  </si>
  <si>
    <t>15.031.0025-A</t>
  </si>
  <si>
    <t>15.031.0026-0</t>
  </si>
  <si>
    <t>TUBO DE FERRO GALVANIZADO DE 3",COM COSTURA,INCLUSIVE CONEXO</t>
  </si>
  <si>
    <t>15.031.0026-A</t>
  </si>
  <si>
    <t>15.031.0027-0</t>
  </si>
  <si>
    <t>TUBO DE FERRO GALVANIZADO DE 4",COM COSTURA,INCLUSIVE CONEXO</t>
  </si>
  <si>
    <t>15.031.0027-A</t>
  </si>
  <si>
    <t>15.031.0030-0</t>
  </si>
  <si>
    <t>TUBO DE FERRO GALVANIZADO DE 5",COM COSTURA,INCLUSIVE CONEXO</t>
  </si>
  <si>
    <t>ES E EMENDAS,EXCLUSIVE ABERTURA E FECHAMENTO DE RASGO.FORNEC</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</si>
  <si>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</si>
  <si>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</si>
  <si>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</si>
  <si>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</si>
  <si>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</si>
  <si>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</si>
  <si>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</si>
  <si>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</si>
  <si>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</si>
  <si>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</si>
  <si>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15.034.0010-0</t>
  </si>
  <si>
    <t>ELETRODUTO DE FERRO GALVANIZADO,TIPO MEDIO,DIAMETRO DE 3/4",</t>
  </si>
  <si>
    <t>EXCLUSIVE LUVAS,CURVAS,ABERTURA E FECHAMENTO DE RASGO.FORNEC</t>
  </si>
  <si>
    <t>15.034.0010-A</t>
  </si>
  <si>
    <t>15.034.0011-0</t>
  </si>
  <si>
    <t>ELETRODUTO DE FERRO GALVANIZADO,TIPO MEDIO,DIAMETRO DE 1",EX</t>
  </si>
  <si>
    <t>CLUSIVE LUVAS,CURVAS,ABERTURA E FECHAMENTO DE RASGO.FORNECIM</t>
  </si>
  <si>
    <t>ENTO E ASSENTAMENTO</t>
  </si>
  <si>
    <t>15.034.0011-A</t>
  </si>
  <si>
    <t>15.034.0012-0</t>
  </si>
  <si>
    <t>ELETRODUTO DE FERRO GALVANIZADO,TIPO MEDIO,DIAMETRO DE 1.1/4</t>
  </si>
  <si>
    <t>",EXCLUSIVE LUVAS,CURVAS,ABERTURA E FECHAMENTO DE RASGO.FORN</t>
  </si>
  <si>
    <t>15.034.0012-A</t>
  </si>
  <si>
    <t>15.034.0013-0</t>
  </si>
  <si>
    <t>ELETRODUTO DE FERRO GALVANIZADO,TIPO MEDIO,DIAMETRO DE 1.1/2</t>
  </si>
  <si>
    <t>15.034.0013-A</t>
  </si>
  <si>
    <t>15.034.0014-0</t>
  </si>
  <si>
    <t>ELETRODUTO DE FERRO GALVANIZADO,TIPO MEDIO,DIAMETRO DE 2",EX</t>
  </si>
  <si>
    <t>15.034.0014-A</t>
  </si>
  <si>
    <t>15.034.0015-0</t>
  </si>
  <si>
    <t>ELETRODUTO DE FERRO GALVANIZADO,TIPO MEDIO,DIAMETRO DE 2.1/2</t>
  </si>
  <si>
    <t>15.034.0015-A</t>
  </si>
  <si>
    <t>15.034.0016-0</t>
  </si>
  <si>
    <t>ELETRODUTO DE FERRO GALVANIZADO,TIPO MEDIO,DIAMETRO DE 3",EX</t>
  </si>
  <si>
    <t>15.034.0016-A</t>
  </si>
  <si>
    <t>15.034.0017-0</t>
  </si>
  <si>
    <t>ELETRODUTO DE FERRO GALVANIZADO,TIPO MEDIO,DIAMETRO DE 4",EX</t>
  </si>
  <si>
    <t>15.034.0017-A</t>
  </si>
  <si>
    <t>15.034.0020-0</t>
  </si>
  <si>
    <t>INCLUSIVE CONEXOES E EMENDAS,EXCLUSIVE ABERTURA E FECHAMENTO</t>
  </si>
  <si>
    <t xml:space="preserve"> DE RASGO.FORNECIMENTO E ASSENTAMENTO</t>
  </si>
  <si>
    <t>15.034.0020-A</t>
  </si>
  <si>
    <t>15.034.0021-0</t>
  </si>
  <si>
    <t>ELETRODUTO DE FERRO GALVANIZADO,TIPO MEDIO,DIAMETRO DE 1",IN</t>
  </si>
  <si>
    <t>CLUSIVE CONEXOES E EMENDAS,EXCLUSIVE ABERTURA E FECHAMENTO D</t>
  </si>
  <si>
    <t>E RASGO.FORNECIMENTO E ASSENTAMENTO</t>
  </si>
  <si>
    <t>15.034.0021-A</t>
  </si>
  <si>
    <t>15.034.0022-0</t>
  </si>
  <si>
    <t>",INCLUSIVE CONEXOES E EMENDAS,EXCLUSIVE ABERTURA E FECHAMEN</t>
  </si>
  <si>
    <t>TO DE RASGO.FORNECIMENTO E ASSENTAMENTO</t>
  </si>
  <si>
    <t>15.034.0022-A</t>
  </si>
  <si>
    <t>15.034.0023-0</t>
  </si>
  <si>
    <t>15.034.0023-A</t>
  </si>
  <si>
    <t>15.034.0024-0</t>
  </si>
  <si>
    <t>ELETRODUTO DE FERRO GALVANIZADO,TIPO MEDIO,DIAMETRO DE 2",IN</t>
  </si>
  <si>
    <t>15.034.0024-A</t>
  </si>
  <si>
    <t>15.034.0025-0</t>
  </si>
  <si>
    <t>15.034.0025-A</t>
  </si>
  <si>
    <t>15.034.0026-0</t>
  </si>
  <si>
    <t>ELETRODUTO DE FERRO GALVANIZADO,TIPO MEDIO,DIAMETRO DE 3",IN</t>
  </si>
  <si>
    <t>15.034.0026-A</t>
  </si>
  <si>
    <t>15.034.0027-0</t>
  </si>
  <si>
    <t>ELETRODUTO DE FERRO GALVANIZADO,TIPO MEDIO,DIAMETRO DE 4",IN</t>
  </si>
  <si>
    <t>15.034.0027-A</t>
  </si>
  <si>
    <t>15.035.0010-0</t>
  </si>
  <si>
    <t>ELETRODUTO DE FERRO GALVANIZADO,TIPO PESADO,DIAMETRO DE 1/2"</t>
  </si>
  <si>
    <t>,EXCLUSIVE LUVAS,CURVAS,ABERTURA E FECHAMENTO DE RASGO.FORNE</t>
  </si>
  <si>
    <t>15.035.0010-A</t>
  </si>
  <si>
    <t>15.035.0011-0</t>
  </si>
  <si>
    <t>ELETRODUTO DE FERRO GALVANIZADO,TIPO PESADO,DIAMETRO DE 3/4"</t>
  </si>
  <si>
    <t>15.035.0011-A</t>
  </si>
  <si>
    <t>15.035.0012-0</t>
  </si>
  <si>
    <t>ELETRODUTO DE FERRO GALVANIZADO,TIPO PESADO,DIAMETRO DE 1",E</t>
  </si>
  <si>
    <t>XCLUSIVE LUVAS,CURVAS,ABERTURA E FECHAMENTO DE RASGO.FORNECI</t>
  </si>
  <si>
    <t>15.035.0012-A</t>
  </si>
  <si>
    <t>15.035.0013-0</t>
  </si>
  <si>
    <t>ELETRODUTO DE FERRO GALVANIZADO,TIPO PESADO,DIAMETRO DE 1.1/</t>
  </si>
  <si>
    <t>4",EXCLUSIVE LUVAS,CURVAS,ABERTURA E FECHAMENTO DE RASGO.FOR</t>
  </si>
  <si>
    <t>NECIMENTO E ASSENTAMENTO</t>
  </si>
  <si>
    <t>15.035.0013-A</t>
  </si>
  <si>
    <t>15.035.0014-0</t>
  </si>
  <si>
    <t>2",EXCLUSIVE LUVAS,CURVAS,ABERTURA E FECHAMENTO DE RASGO.FOR</t>
  </si>
  <si>
    <t>15.035.0014-A</t>
  </si>
  <si>
    <t>15.035.0015-0</t>
  </si>
  <si>
    <t>ELETRODUTO DE FERRO GALVANIZADO,TIPO PESADO,DIAMETRO DE 2",E</t>
  </si>
  <si>
    <t>15.035.0015-A</t>
  </si>
  <si>
    <t>15.035.0016-0</t>
  </si>
  <si>
    <t>ELETRODUTO DE FERRO GALVANIZADO,TIPO PESADO,DIAMETRO DE 2.1/</t>
  </si>
  <si>
    <t>15.035.0016-A</t>
  </si>
  <si>
    <t>15.035.0017-0</t>
  </si>
  <si>
    <t>ELETRODUTO DE FERRO GALVANIZADO,TIPO PESADO,DIAMETRO DE 3",E</t>
  </si>
  <si>
    <t>15.035.0017-A</t>
  </si>
  <si>
    <t>15.035.0020-0</t>
  </si>
  <si>
    <t>ELETRODUTO DE FERRO GALVANIZADO, TIPO PESADO,DIAMETRO DE 1/2</t>
  </si>
  <si>
    <t>",INCLUSIVE CONEXOES E EMENDAS, EXCLUSIVE ABERTURA E FECHAME</t>
  </si>
  <si>
    <t>NTO DO RASGO.FORNECIMENTO E ASSENTAMENTO</t>
  </si>
  <si>
    <t>15.035.0020-A</t>
  </si>
  <si>
    <t>15.035.0021-0</t>
  </si>
  <si>
    <t>,INCLUSIVE CONEXOES E EMENDAS,EXCLUSIVE ABERTURA E FECHAMENT</t>
  </si>
  <si>
    <t>O DE RASGO.FORNECIMENTO E ASSENTAMENTO</t>
  </si>
  <si>
    <t>15.035.0021-A</t>
  </si>
  <si>
    <t>15.035.0022-0</t>
  </si>
  <si>
    <t>ELETRODUTO DE FERRO GALVANIZADO,TIPO PESADO,DIAMETRO DE 1",I</t>
  </si>
  <si>
    <t>NCLUSIVE CONEXOES E EMENDAS,EXCLUSIVE ABERTURA E FECHAMENTO</t>
  </si>
  <si>
    <t>DO RASGO.FORNECIMENTO E ASSENTAMENTO</t>
  </si>
  <si>
    <t>15.035.0022-A</t>
  </si>
  <si>
    <t>15.035.0023-0</t>
  </si>
  <si>
    <t>4",INCLUSIVE CONEXOES E EMENDAS,EXCLUSIVE ABERTURA E FECHAME</t>
  </si>
  <si>
    <t>15.035.0023-A</t>
  </si>
  <si>
    <t>15.035.0024-0</t>
  </si>
  <si>
    <t>2",INCLUSIVE CONEXOES E EMENDAS,EXCLUSIVE ABERTURA E FECHAME</t>
  </si>
  <si>
    <t>NTO DE RASGO.FORNECIMENTO E ASSENTAMENTO</t>
  </si>
  <si>
    <t>15.035.0024-A</t>
  </si>
  <si>
    <t>15.035.0025-0</t>
  </si>
  <si>
    <t>ELETRODUTO DE FERRO GALVANIZADO,TIPO PESADO,DIAMETRO DE 2",I</t>
  </si>
  <si>
    <t>NCLSIVE CONEXOES E EMENDAS,EXCLUSIVE ABERTURA E FECHAMENTO D</t>
  </si>
  <si>
    <t>15.035.0025-A</t>
  </si>
  <si>
    <t>15.035.0026-0</t>
  </si>
  <si>
    <t>15.035.0026-A</t>
  </si>
  <si>
    <t>15.035.0027-0</t>
  </si>
  <si>
    <t>ELETRODUTO DE FERRO GALVANIZADO,TIPO PESADO,DIAMETRO DE 3",I</t>
  </si>
  <si>
    <t>DE RASGO.FORNECIMENTO E ASSENTAMENTO</t>
  </si>
  <si>
    <t>15.035.0027-A</t>
  </si>
  <si>
    <t>15.036.0001-0</t>
  </si>
  <si>
    <t>TUBO DE CPVC RIGIDO,DIAMETRO DE 15MM,SOLDAVEL,PARA AGUA QUEN</t>
  </si>
  <si>
    <t>TE E FRIA,EXCLUSIVE EMENDA,CONEXOES,ABERTURA E FECHAMENTO DE</t>
  </si>
  <si>
    <t xml:space="preserve"> RASGO.FORNECIMENTO E ASSENTAMENTO</t>
  </si>
  <si>
    <t>15.036.0001-A</t>
  </si>
  <si>
    <t>15.036.0002-0</t>
  </si>
  <si>
    <t>TUBO DE CPVC RIGIDO,DIAMETRO DE 22MM,SOLDAVEL,PARA AGUA QUEN</t>
  </si>
  <si>
    <t>15.036.0002-A</t>
  </si>
  <si>
    <t>15.036.0003-0</t>
  </si>
  <si>
    <t>TUBO DE CPVC RIGIDO,DIAMETRO DE 28MM,SOLDAVEL,PARA AGUA QUEN</t>
  </si>
  <si>
    <t>15.036.0003-A</t>
  </si>
  <si>
    <t>15.036.0010-0</t>
  </si>
  <si>
    <t xml:space="preserve"> 1/2",EXCLUSIVE EMENDAS,CONEXOES,ABERTURA E FECHAMENTO DE RA</t>
  </si>
  <si>
    <t>SGO.FORNECIMENTO E ASSENTAMENTO</t>
  </si>
  <si>
    <t>15.036.0010-A</t>
  </si>
  <si>
    <t>15.036.0011-0</t>
  </si>
  <si>
    <t xml:space="preserve"> 3/4",EXCLUSIVE EMENDAS,CONEXOES,ABERTURA E FECHAMENTO DE RA</t>
  </si>
  <si>
    <t>15.036.0011-A</t>
  </si>
  <si>
    <t>15.036.0012-0</t>
  </si>
  <si>
    <t xml:space="preserve"> 1",EXCLUSIVE EMENDAS,CONEXOES,ABERTURA E FECHAMENTO DE RASG</t>
  </si>
  <si>
    <t>O.FORNECIMENTO E ASSENTAMENTO</t>
  </si>
  <si>
    <t>15.036.0012-A</t>
  </si>
  <si>
    <t>15.036.0013-0</t>
  </si>
  <si>
    <t xml:space="preserve"> 1.1/2",EXCLUSIVE EMENDAS,CONEXOES,ABERTURA E FECHAMENTO DE</t>
  </si>
  <si>
    <t>RASGO.FORNECIMENTO E ASSENTAMENTO</t>
  </si>
  <si>
    <t>15.036.0013-A</t>
  </si>
  <si>
    <t>15.036.0014-0</t>
  </si>
  <si>
    <t xml:space="preserve"> 2",EXCLUSIVE EMENDAS,CONEXOES,ABERTURA E FECHAMENTO DE RASG</t>
  </si>
  <si>
    <t>15.036.0014-A</t>
  </si>
  <si>
    <t>15.036.0015-0</t>
  </si>
  <si>
    <t xml:space="preserve"> 2.1/2",EXCLUSIVE EMENDAS,CONEXOES,ABERTURA E FECHAMENTO DE</t>
  </si>
  <si>
    <t>15.036.0015-A</t>
  </si>
  <si>
    <t>15.036.0016-0</t>
  </si>
  <si>
    <t xml:space="preserve"> 3",EXCLUSIVE EMENDAS,CONEXOES,ABERTURA E FECHAMENTO DE RASG</t>
  </si>
  <si>
    <t>15.036.0016-A</t>
  </si>
  <si>
    <t>15.036.0017-0</t>
  </si>
  <si>
    <t xml:space="preserve"> 4",EXCLUSIVE EMENDAS,CONEXOES,ABERTURA E FECHAMENTO DE RASG</t>
  </si>
  <si>
    <t>15.036.0017-A</t>
  </si>
  <si>
    <t>15.036.0018-0</t>
  </si>
  <si>
    <t xml:space="preserve"> 1/2",INCLUSIVE CONEXOES E EMENDAS,EXCLUSIVE ABERTURA E FECH</t>
  </si>
  <si>
    <t>AMENTO DE RASGO.FORNECIMENTO E ASSENTAMENTO</t>
  </si>
  <si>
    <t>15.036.0018-A</t>
  </si>
  <si>
    <t>15.036.0019-0</t>
  </si>
  <si>
    <t xml:space="preserve"> 3/4",INCLUSIVE CONEXOES E EMENDAS,EXCLUSIVE ABERTURA E FECH</t>
  </si>
  <si>
    <t>15.036.0019-A</t>
  </si>
  <si>
    <t>15.036.0020-0</t>
  </si>
  <si>
    <t xml:space="preserve"> 1",INCLUSIVE CONEXOES E EMENDAS,EXCLUSIVE ABERTURA E FECHAM</t>
  </si>
  <si>
    <t>ENTO DE RASGO.FORNECIMENTO E ASSENTAMENTO</t>
  </si>
  <si>
    <t>15.036.0020-A</t>
  </si>
  <si>
    <t>15.036.0021-0</t>
  </si>
  <si>
    <t xml:space="preserve"> 1.1/4",INCLUSIVE CONEXOES E EMENDAS,EXCLUSIVE ABERTURA E FE</t>
  </si>
  <si>
    <t>CHAMENTO DE RASGO.FORNECIMENTO E ASSENTAMENTO</t>
  </si>
  <si>
    <t>15.036.0021-A</t>
  </si>
  <si>
    <t>15.036.0022-0</t>
  </si>
  <si>
    <t xml:space="preserve"> 1.1/2",INCLUSIVE CONEXOES E EMENDAS,EXCLUSIVE ABERTURA E FE</t>
  </si>
  <si>
    <t>15.036.0022-A</t>
  </si>
  <si>
    <t>15.036.0023-0</t>
  </si>
  <si>
    <t xml:space="preserve"> 2",INCLUSIVE CONEXOES E EMENDAS,EXCLUSIVE ABERTURA E FECHAM</t>
  </si>
  <si>
    <t>15.036.0023-A</t>
  </si>
  <si>
    <t>15.036.0024-0</t>
  </si>
  <si>
    <t xml:space="preserve"> 2.1/2",INCLUSIVE CONEXOES E EMENDAS,EXCLUSIVE ABERTURA E FE</t>
  </si>
  <si>
    <t>15.036.0024-A</t>
  </si>
  <si>
    <t>15.036.0025-0</t>
  </si>
  <si>
    <t xml:space="preserve"> 3",INCLUSIVE CONEXOES E EMENDAS,EXCLUSIVE ABERTURA E FECHAM</t>
  </si>
  <si>
    <t>15.036.0025-A</t>
  </si>
  <si>
    <t>15.036.0026-0</t>
  </si>
  <si>
    <t xml:space="preserve"> 4",INCLUSIVE CONEXOES E EMENDAS,EXCLUSIVE ABERTURA E FECHAM</t>
  </si>
  <si>
    <t>15.036.0026-A</t>
  </si>
  <si>
    <t>15.036.0027-0</t>
  </si>
  <si>
    <t>TUBO DE PVC RIGIDO DE 20MM,SOLDAVEL,EXCLUSIVE CONEXOES,EMEND</t>
  </si>
  <si>
    <t>AS,ABERTURA E FECHAMENTO DE RASGO.FORNECIMENTO E ASSENTAMENT</t>
  </si>
  <si>
    <t>15.036.0027-A</t>
  </si>
  <si>
    <t>15.036.0028-0</t>
  </si>
  <si>
    <t>TUBO DE PVC RIGIDO DE 25MM,SOLDAVEL,EXCLUSIVE CONEXOES,EMEND</t>
  </si>
  <si>
    <t>15.036.0028-A</t>
  </si>
  <si>
    <t>15.036.0029-0</t>
  </si>
  <si>
    <t>TUBO DE PVC RIGIDO DE 32MM,SOLDAVEL,EXCLUSIVE CONEXOES,EMEND</t>
  </si>
  <si>
    <t>15.036.0029-A</t>
  </si>
  <si>
    <t>15.036.0030-0</t>
  </si>
  <si>
    <t>TUBO DE PVC RIGIDO DE 40MM,SOLDAVEL,EXCLUSIVE CONEXOES,EMEND</t>
  </si>
  <si>
    <t>15.036.0030-A</t>
  </si>
  <si>
    <t>15.036.0031-0</t>
  </si>
  <si>
    <t>TUBO DE PVC RIGIDO DE 50MM,SOLDAVEL,EXCLUSIVE CONEXOES,EMEND</t>
  </si>
  <si>
    <t>15.036.0031-A</t>
  </si>
  <si>
    <t>15.036.0032-0</t>
  </si>
  <si>
    <t>TUBO DE PVC RIGIDO DE 60MM,SOLDAVEL,EXCLUSIVE CONEXOES,EMEND</t>
  </si>
  <si>
    <t>15.036.0032-A</t>
  </si>
  <si>
    <t>15.036.0033-0</t>
  </si>
  <si>
    <t>TUBO DE PVC RIGIDO DE 75MM,SOLDAVEL,EXCLUSIVE CONEXOES,EMEND</t>
  </si>
  <si>
    <t>15.036.0033-A</t>
  </si>
  <si>
    <t>15.036.0034-0</t>
  </si>
  <si>
    <t>TUBO DE PVC RIGIDO DE 85MM,SOLDAVEL,EXCLUSIVE CONEXOES,EMEND</t>
  </si>
  <si>
    <t>15.036.0034-A</t>
  </si>
  <si>
    <t>15.036.0035-0</t>
  </si>
  <si>
    <t>TUBO DE PVC RIGIDO DE 110MM,SOLDAVEL,EXCLUSIVE CONEXOES,EMEN</t>
  </si>
  <si>
    <t>DAS,ABERTURA E FECHAMENTO DE RASGO.FORNECIMENTO E ASSENTAMEN</t>
  </si>
  <si>
    <t>15.036.0035-A</t>
  </si>
  <si>
    <t>15.036.0036-0</t>
  </si>
  <si>
    <t>TUBO DE PVC RIGIDO DE 20MM,SOLDAVEL,INCLUSIVE CONEXOES E EME</t>
  </si>
  <si>
    <t>NDAS,EXCLUSIVE ABERTURA E FECHAMENTO DE RASGO.FORNECIMENTO E</t>
  </si>
  <si>
    <t>15.036.0036-A</t>
  </si>
  <si>
    <t>15.036.0037-0</t>
  </si>
  <si>
    <t>TUBO DE PVC RIGIDO DE 25MM,SOLDAVEL,INCLUSIVE CONEXOES E EME</t>
  </si>
  <si>
    <t>15.036.0037-A</t>
  </si>
  <si>
    <t>15.036.0038-0</t>
  </si>
  <si>
    <t>TUBO DE PVC RIGIDO DE 32MM,SOLDAVEL,INCLUSIVE CONEXOES E EME</t>
  </si>
  <si>
    <t>15.036.0038-A</t>
  </si>
  <si>
    <t>15.036.0039-0</t>
  </si>
  <si>
    <t>TUBO DE PVC RIGIDO DE 40MM,SOLDAVEL,INCLUSIVE CONEXOES E EME</t>
  </si>
  <si>
    <t>15.036.0039-A</t>
  </si>
  <si>
    <t>15.036.0040-0</t>
  </si>
  <si>
    <t>TUBO DE PVC RIGIDO DE 50MM,SOLDAVEL,INCLUSIVE CONEXOES E EME</t>
  </si>
  <si>
    <t>15.036.0040-A</t>
  </si>
  <si>
    <t>15.036.0041-0</t>
  </si>
  <si>
    <t>TUBO DE PVC RIGIDO DE 60MM,SOLDAVEL,INCLUSIVE CONEXOES E EME</t>
  </si>
  <si>
    <t>15.036.0041-A</t>
  </si>
  <si>
    <t>15.036.0042-0</t>
  </si>
  <si>
    <t>TUBO DE PVC RIGIDO DE 75MM,SOLDAVEL,INCLUSIVE CONEXOES E EME</t>
  </si>
  <si>
    <t>15.036.0042-A</t>
  </si>
  <si>
    <t>15.036.0043-0</t>
  </si>
  <si>
    <t>TUBO DE PVC RIGIDO DE 85MM,SOLDAVEL,INCLUSIVE CONEXOES E EME</t>
  </si>
  <si>
    <t>15.036.0043-A</t>
  </si>
  <si>
    <t>15.036.0044-0</t>
  </si>
  <si>
    <t>TUBO DE PVC RIGIDO DE 110MM,SOLDAVEL,INCLUSIVE CONEXOES E EM</t>
  </si>
  <si>
    <t>ENDAS,EXCLUSIVE ABERTURA E FECHAMENTO DE RASGO.FORNECIMENTO</t>
  </si>
  <si>
    <t>15.036.0044-A</t>
  </si>
  <si>
    <t>15.036.0045-0</t>
  </si>
  <si>
    <t>TUBO DE PVC RIGIDO DE 40MM,SOLDAVEL,EXCLUSIVE EMENDAS,CONEXO</t>
  </si>
  <si>
    <t>ES,ABERTURA E FECHAMENTO DE RASGO.FORNECIMENTO E ASSENTAMENT</t>
  </si>
  <si>
    <t>15.036.0045-A</t>
  </si>
  <si>
    <t>15.036.0046-0</t>
  </si>
  <si>
    <t>TUBO DE PVC RIGIDO DE 50MM,SOLDAVEL,EXCLUSIVE EMENDAS,CONEXO</t>
  </si>
  <si>
    <t>15.036.0046-A</t>
  </si>
  <si>
    <t>15.036.0047-0</t>
  </si>
  <si>
    <t>TUBO DE PVC RIGIDO DE 75MM,SOLDAVEL,EXCLUSIVE EMENDAS,CONEXO</t>
  </si>
  <si>
    <t>15.036.0047-A</t>
  </si>
  <si>
    <t>15.036.0048-0</t>
  </si>
  <si>
    <t>TUBO DE PVC RIGIDO DE 100MM,SOLDAVEL,EXCLUSIVE EMENDAS,CONEX</t>
  </si>
  <si>
    <t>OES,ABERTURA E FECHAMENTO DE RASGO.FORNECIMENTO E ASSENTAMEN</t>
  </si>
  <si>
    <t>15.036.0048-A</t>
  </si>
  <si>
    <t>15.036.0049-0</t>
  </si>
  <si>
    <t>15.036.0049-A</t>
  </si>
  <si>
    <t>15.036.0050-0</t>
  </si>
  <si>
    <t>15.036.0050-A</t>
  </si>
  <si>
    <t>15.036.0051-0</t>
  </si>
  <si>
    <t>15.036.0051-A</t>
  </si>
  <si>
    <t>15.036.0052-0</t>
  </si>
  <si>
    <t>TUBO DE PVC RIGIDO DE 100MM,SOLDAVEL,INCLUSIVE CONEXOES E EM</t>
  </si>
  <si>
    <t>15.036.0052-A</t>
  </si>
  <si>
    <t>15.036.0053-0</t>
  </si>
  <si>
    <t>TUBO DE PVC RIGIDO DE 150MM,SOLDAVEL,INCLUSIVE CONEXOES E EM</t>
  </si>
  <si>
    <t>15.036.0053-A</t>
  </si>
  <si>
    <t>15.036.0060-0</t>
  </si>
  <si>
    <t>ELETRODUTO DE PVC RIGIDO ROSQUEAVEL DE 1/2",EXCLUSIVE LUVAS,</t>
  </si>
  <si>
    <t>CURVAS,ABERTURA E FECHAMENTO DE RASGO.FORNECIMENTO E ASSENTA</t>
  </si>
  <si>
    <t>15.036.0060-A</t>
  </si>
  <si>
    <t>15.036.0061-0</t>
  </si>
  <si>
    <t>ELETRODUTO DE PVC RIGIDO ROSQUEAVEL DE 3/4",EXCLUSIVE LUVAS,</t>
  </si>
  <si>
    <t>15.036.0061-A</t>
  </si>
  <si>
    <t>15.036.0062-0</t>
  </si>
  <si>
    <t>ELETRODUTO DE PVC RIGIDO ROSQUEAVEL DE 1",EXCLUSIVE LUVAS,CU</t>
  </si>
  <si>
    <t>RVAS,ABERTURA E FECHAMENTO DE RASGO.FORNECIMENTO E ASSENTAME</t>
  </si>
  <si>
    <t>15.036.0062-A</t>
  </si>
  <si>
    <t>15.036.0063-0</t>
  </si>
  <si>
    <t>ELETRODUTO DE PVC RIGIDO ROSQUEAVEL DE 1.1/4",EXCLUSIVE LUVA</t>
  </si>
  <si>
    <t>S,CURVAS,ABERTURA E FECHAMENTO DE RASGO.FORNECIMENTO E ASSEN</t>
  </si>
  <si>
    <t>TAMENTO</t>
  </si>
  <si>
    <t>15.036.0063-A</t>
  </si>
  <si>
    <t>15.036.0064-0</t>
  </si>
  <si>
    <t>ELETRODUTO DE PVC RIGIDO ROSQUEAVEL DE 1.1/2",EXCLUSIVE LUVA</t>
  </si>
  <si>
    <t>15.036.0064-A</t>
  </si>
  <si>
    <t>15.036.0065-0</t>
  </si>
  <si>
    <t>ELETRODUTO DE PVC RIGIDO ROSQUEAVEL DE 2",EXCLUSIVE LUVAS,CU</t>
  </si>
  <si>
    <t>15.036.0065-A</t>
  </si>
  <si>
    <t>15.036.0066-0</t>
  </si>
  <si>
    <t>ELETRODUTO DE PVC RIGIDO ROSQUEAVEL DE 2.1/2",EXCLUSIVE LUVA</t>
  </si>
  <si>
    <t>15.036.0066-A</t>
  </si>
  <si>
    <t>15.036.0067-0</t>
  </si>
  <si>
    <t>ELETRODUTO DE PVC RIGIDO ROSQUEAVEL DE 3",EXCLUSIVE LUVAS,CU</t>
  </si>
  <si>
    <t>15.036.0067-A</t>
  </si>
  <si>
    <t>15.036.0068-0</t>
  </si>
  <si>
    <t>ELETRODUTO DE PVC RIGIDO ROSQUEAVEL DE 4",EXCLUSIVE LUVAS,CU</t>
  </si>
  <si>
    <t>15.036.0068-A</t>
  </si>
  <si>
    <t>15.036.0069-0</t>
  </si>
  <si>
    <t>ELETRODUTO DE PVC RIGIDO ROSQUEAVEL DE 1/2",INCLUSIVE CONEXO</t>
  </si>
  <si>
    <t>15.036.0069-A</t>
  </si>
  <si>
    <t>15.036.0070-0</t>
  </si>
  <si>
    <t>ELETRODUTO DE PVC RIGIDO ROSQUEAVEL DE 3/4",INCLUSIVE CONEXO</t>
  </si>
  <si>
    <t>15.036.0070-A</t>
  </si>
  <si>
    <t>15.036.0071-0</t>
  </si>
  <si>
    <t>ELETRODUTO DE PVC RIGIDO ROSQUEAVEL DE 1",INCLUSIVE CONEXOES</t>
  </si>
  <si>
    <t xml:space="preserve"> E EMENDAS,EXCLUSIVE ABERTURA E FECHAMENTO DE RASGO.FORNECIM</t>
  </si>
  <si>
    <t>15.036.0071-A</t>
  </si>
  <si>
    <t>15.036.0072-0</t>
  </si>
  <si>
    <t>ELETRODUTO DE PVC RIGIDO ROSQUEAVEL DE 1.1/4",INCLUSIVE CONE</t>
  </si>
  <si>
    <t>XOES E EMENDAS,EXCLUSIVE ABERTURA E FECHAMENTO DE RASGO.FORN</t>
  </si>
  <si>
    <t>15.036.0072-A</t>
  </si>
  <si>
    <t>15.036.0073-0</t>
  </si>
  <si>
    <t>ELETRODUTO DE PVC RIGIDO ROSQUEAVEL DE 1.1/2",INCLUSIVE CONE</t>
  </si>
  <si>
    <t>15.036.0073-A</t>
  </si>
  <si>
    <t>15.036.0074-0</t>
  </si>
  <si>
    <t>ELETRODUTO DE PVC RIGIDO ROSQUEAVEL DE 2",INCLUSIVE CONEXOES</t>
  </si>
  <si>
    <t>15.036.0074-A</t>
  </si>
  <si>
    <t>15.036.0075-0</t>
  </si>
  <si>
    <t>ELETRODUTO DE PVC RIGIDO ROSQUEAVEL DE 2.1/2",INCLUSIVE CONE</t>
  </si>
  <si>
    <t>15.036.0075-A</t>
  </si>
  <si>
    <t>15.036.0076-0</t>
  </si>
  <si>
    <t>ELETRODUTO DE PVC RIGIDO ROSQUEAVEL DE 3",INCLUSIVE CONEXOES</t>
  </si>
  <si>
    <t>15.036.0076-A</t>
  </si>
  <si>
    <t>15.036.0077-0</t>
  </si>
  <si>
    <t>ELETRODUTO DE PVC RIGIDO ROSQUEAVEL DE 4",INCLUSIVE CONEXOES</t>
  </si>
  <si>
    <t>15.036.0077-A</t>
  </si>
  <si>
    <t>15.036.0079-0</t>
  </si>
  <si>
    <t>ELETRODUTO DE PVC ESPIRAL CORRUGADO,DIAMETRO DE 3/4",INCLUSI</t>
  </si>
  <si>
    <t>VE CONEXOES E EMENDAS.FORNECIMENTO E INSTALACAO</t>
  </si>
  <si>
    <t>15.036.0079-A</t>
  </si>
  <si>
    <t>15.036.0080-0</t>
  </si>
  <si>
    <t>ELETRODUTO DE PVC ESPIRAL CORRUGADO,DIAMETRO DE 1",INCLUSIVE</t>
  </si>
  <si>
    <t xml:space="preserve"> CONEXOES E EMENDAS.FORNECIMENTO E INSTALACAO</t>
  </si>
  <si>
    <t>15.036.0080-A</t>
  </si>
  <si>
    <t>15.036.0081-0</t>
  </si>
  <si>
    <t>TUBO DE PVC RIGIDO,CONFORME ABNT NBR-5688 DE 75MM,LINHA REFO</t>
  </si>
  <si>
    <t>RCADA,SOLDAVEL,EXCLUSIVE EMENDAS,CONEXOES,ABERTURA E FECHAME</t>
  </si>
  <si>
    <t>15.036.0081-A</t>
  </si>
  <si>
    <t>15.036.0082-0</t>
  </si>
  <si>
    <t>TUBO DE PVC RIGIDO,CONFORME ABNT NBR-5688 DE 100MM,LINHA REF</t>
  </si>
  <si>
    <t>ORCADA,SOLDAVEL,EXCLUSIVE EMENDAS,CONEXOES,ABERTURA E FECHAM</t>
  </si>
  <si>
    <t>15.036.0082-A</t>
  </si>
  <si>
    <t>15.036.0084-0</t>
  </si>
  <si>
    <t>TUBO DE PVC RIGIDO,CONFORME ABNT NBR-5688 DE 150MM,LINHA REF</t>
  </si>
  <si>
    <t>15.036.0084-A</t>
  </si>
  <si>
    <t>15.036.0086-0</t>
  </si>
  <si>
    <t>RCADA,SOLDAVEL,INCLUSIVE CONEXOES E EMENDAS,EXCLUSIVE ABERTU</t>
  </si>
  <si>
    <t>RA E FECHAMENTO DE RASGO.FORNECIMENTO E ASSENTAMENTO</t>
  </si>
  <si>
    <t>15.036.0086-A</t>
  </si>
  <si>
    <t>15.036.0088-0</t>
  </si>
  <si>
    <t>ORCADA,SOLDAVEL,INCLUSIVE CONEXOES E EMENDAS,EXCLUSIVE ABERT</t>
  </si>
  <si>
    <t>URA E FECHAMENTO DE RASGO.FORNECIMENTO E ASSENTAMENTO</t>
  </si>
  <si>
    <t>15.036.0088-A</t>
  </si>
  <si>
    <t>15.036.0090-0</t>
  </si>
  <si>
    <t>15.036.0090-A</t>
  </si>
  <si>
    <t>15.036.0092-0</t>
  </si>
  <si>
    <t>TUBO DE PVC,CONFORME ABNT NBR-7362,PARA ESGOTO SANITARIO,COM</t>
  </si>
  <si>
    <t xml:space="preserve"> DIAMETRO NOMINAL DE 200MM,INCLUSIVE ANEL DE BORRACHA.FORNEC</t>
  </si>
  <si>
    <t>15.036.0092-A</t>
  </si>
  <si>
    <t>15.036.0100-0</t>
  </si>
  <si>
    <t>TUBO DE PVC RIGIDO,CONFORME ABNT NBR-5688,DE 100MM,LINHA REF</t>
  </si>
  <si>
    <t>ORCADA,SOLDAVEL,PARA PROTECAO DE CONDUTORES DE SISTEMA DE TE</t>
  </si>
  <si>
    <t>LEFONIA SIMPLES,ASSENTADOS E COBERTOS COM CAMADA DE CONCRETO</t>
  </si>
  <si>
    <t>,EXCLUSIVE ESCAVACAO E REATERRO.FORNECIMENTO E ASSENTAMENTO</t>
  </si>
  <si>
    <t>15.036.0100-A</t>
  </si>
  <si>
    <t>15.036.0105-0</t>
  </si>
  <si>
    <t>LEFONIA,LINHA DUPLA,ASSENTADOS E COBERTOS COM CAMADA DE CONC</t>
  </si>
  <si>
    <t>RETO,EXCLUSIVE ESCAVACAO E REATERRO.FORNECIMENTO E ASSENTAME</t>
  </si>
  <si>
    <t>15.036.0105-A</t>
  </si>
  <si>
    <t>15.036.0110-0</t>
  </si>
  <si>
    <t>LEFONIA,LINHA TRIPLA,ASSENTADOS E COBERTOS COM CAMADA DE CON</t>
  </si>
  <si>
    <t>CRETO,EXCLUSIVE ESCAVACAO E REATERRO.FORNECIMENTO E ASSENTAM</t>
  </si>
  <si>
    <t>15.036.0110-A</t>
  </si>
  <si>
    <t>15.036.0130-0</t>
  </si>
  <si>
    <t>TE 90° COM INSPECAO,DE PVC,COM DIAMETRO DE(100X75)MM.FORNECI</t>
  </si>
  <si>
    <t>15.036.0130-A</t>
  </si>
  <si>
    <t>15.036.0135-0</t>
  </si>
  <si>
    <t>TE 90° COM INSPECAO,DE PVC,COM DIAMETRO DE(75X75)MM.FORNECIM</t>
  </si>
  <si>
    <t>15.036.0135-A</t>
  </si>
  <si>
    <t>15.036.0140-0</t>
  </si>
  <si>
    <t>ELETRODUTO EM PVC FLEXIVEL,COR AMARELA,DIAMETRO DE 20MM.FORN</t>
  </si>
  <si>
    <t>ECIMENTO E COLOCACAO.</t>
  </si>
  <si>
    <t>15.036.0140-A</t>
  </si>
  <si>
    <t>15.036.0141-0</t>
  </si>
  <si>
    <t>ELETRODUTO EM PVC FLEXIVEL,COR AMARELA,DIAMETRO DE 25MM.FORN</t>
  </si>
  <si>
    <t>15.036.0141-A</t>
  </si>
  <si>
    <t>15.036.0143-0</t>
  </si>
  <si>
    <t>ELETRODUTO EM PVC FLEXIVEL,COR AMARELA,DIAMETRO DE 32MM.FORN</t>
  </si>
  <si>
    <t>15.036.0143-A</t>
  </si>
  <si>
    <t>15.037.0010-0</t>
  </si>
  <si>
    <t>CONDUITE FLEXIVEL,GALVANIZADO,COM DIAMETRO DE 1/2",EXCLUSIVE</t>
  </si>
  <si>
    <t xml:space="preserve"> EMENDAS.FORNECIMENTO E ASSENTAMENTO</t>
  </si>
  <si>
    <t>15.037.0010-A</t>
  </si>
  <si>
    <t>15.037.0011-0</t>
  </si>
  <si>
    <t>CONDUITE FLEXIVEL,GALVANIZADO,COM DIAMETRO DE 3/4",EXCLUSIVE</t>
  </si>
  <si>
    <t>15.037.0011-A</t>
  </si>
  <si>
    <t>15.037.0012-0</t>
  </si>
  <si>
    <t>CONDUITE FLEXIVEL,GALVANIZADO,COM DIAMETRO DE 1",EXCLUSIVE E</t>
  </si>
  <si>
    <t>MENDAS.FORNECIMENTO E ASSENTAMENTO</t>
  </si>
  <si>
    <t>15.037.0012-A</t>
  </si>
  <si>
    <t>15.037.0013-0</t>
  </si>
  <si>
    <t>CONDUITE FLEXIVEL,GALVANIZADO,COM DIAMETRO DE 1.1/4",EXCLUSI</t>
  </si>
  <si>
    <t>VE EMENDAS.FORNECIMENTO E ASSENTAMENTO</t>
  </si>
  <si>
    <t>15.037.0013-A</t>
  </si>
  <si>
    <t>15.037.0014-0</t>
  </si>
  <si>
    <t>CONDUITE FLEXIVEL,GALVANIZADO,COM DIAMETRO DE 1.1/2",EXCLUSI</t>
  </si>
  <si>
    <t>15.037.0014-A</t>
  </si>
  <si>
    <t>15.037.0015-0</t>
  </si>
  <si>
    <t>CONDUITE FLEXIVEL,GALVANIZADO,COM DIAMETRO DE 2",EXCLUSIVE E</t>
  </si>
  <si>
    <t>15.037.0015-A</t>
  </si>
  <si>
    <t>15.037.0016-0</t>
  </si>
  <si>
    <t>CONDUITE FLEXIVEL,GALVANIZADO,COM DIAMETRO DE 2.1/2",EXCLUSI</t>
  </si>
  <si>
    <t>15.037.0016-A</t>
  </si>
  <si>
    <t>15.037.0017-0</t>
  </si>
  <si>
    <t>CONDUITE FLEXIVEL,GALVANIZADO,COM DIAMETRO DE 3",EXCLUSIVE E</t>
  </si>
  <si>
    <t>15.037.0017-A</t>
  </si>
  <si>
    <t>15.038.0001-0</t>
  </si>
  <si>
    <t>ADAPTADOR ROSQUEAVEL,COM DIAMETRO DE 1/2",COM FLANGES E ANEL</t>
  </si>
  <si>
    <t xml:space="preserve"> DE VEDACAO PARA CAIXA D'AGUA.FORNECIMENTO</t>
  </si>
  <si>
    <t>15.038.0001-A</t>
  </si>
  <si>
    <t>15.038.0002-0</t>
  </si>
  <si>
    <t>ADAPTADOR ROSQUEAVEL,COM DIAMETRO DE 3/4",COM FLANGES E ANEL</t>
  </si>
  <si>
    <t>15.038.0002-A</t>
  </si>
  <si>
    <t>15.038.0003-0</t>
  </si>
  <si>
    <t>ADAPTADOR ROSQUEAVEL,COM DIAMETRO DE 1",COM FLANGES E ANEL D</t>
  </si>
  <si>
    <t>E VEDACAO PARA CAIXA D'AGUA.FORNECIMENTO</t>
  </si>
  <si>
    <t>15.038.0003-A</t>
  </si>
  <si>
    <t>15.038.0004-0</t>
  </si>
  <si>
    <t>ADAPTADOR ROSQUEAVEL,COM DIAMETRO DE 1.1/4",COM FLANGES E AN</t>
  </si>
  <si>
    <t>EL DE VEDACAO PARA CAIXA D'AGUA.FORNECIMENTO</t>
  </si>
  <si>
    <t>15.038.0004-A</t>
  </si>
  <si>
    <t>15.038.0005-0</t>
  </si>
  <si>
    <t>ADAPTADOR ROSQUEAVEL,COM DIAMETRO DE 1.1/2",COM FLANGES E AN</t>
  </si>
  <si>
    <t>15.038.0005-A</t>
  </si>
  <si>
    <t>15.038.0006-0</t>
  </si>
  <si>
    <t>ADAPTADOR ROSQUEAVEL,COM DIAMETRO DE 2",COM FLANGES E ANEL D</t>
  </si>
  <si>
    <t>15.038.0006-A</t>
  </si>
  <si>
    <t>15.038.0010-0</t>
  </si>
  <si>
    <t>BUCHA DE REDUCAO COM ROSCA,COM DIAMETRO DE 3/4"X1/2".FORNECI</t>
  </si>
  <si>
    <t>15.038.0010-A</t>
  </si>
  <si>
    <t>15.038.0011-0</t>
  </si>
  <si>
    <t>BUCHA DE REDUCAO COM ROSCA,COM DIAMETRO DE 1X1/2".FORNECIMEN</t>
  </si>
  <si>
    <t>15.038.0011-A</t>
  </si>
  <si>
    <t>15.038.0012-0</t>
  </si>
  <si>
    <t>BUCHA DE REDUCAO COM ROSCA,COM DIAMETRO DE 1"X3/4".FORNECIME</t>
  </si>
  <si>
    <t>15.038.0012-A</t>
  </si>
  <si>
    <t>15.038.0013-0</t>
  </si>
  <si>
    <t>BUCHA DE REDUCAO COM ROSCA,COM DIAMETRO DE 1.1/4"X3/4".FORNE</t>
  </si>
  <si>
    <t>15.038.0013-A</t>
  </si>
  <si>
    <t>15.038.0014-0</t>
  </si>
  <si>
    <t>BUCHA DE REDUCAO COM ROSCA,COM DIAMETRO DE 1.1/4"X1".FORNECI</t>
  </si>
  <si>
    <t>15.038.0014-A</t>
  </si>
  <si>
    <t>15.038.0015-0</t>
  </si>
  <si>
    <t>BUCHA DE REDUCAO COM ROSCA,COM DIAMETRO DE 1.1/2"X3/4".FORNE</t>
  </si>
  <si>
    <t>15.038.0015-A</t>
  </si>
  <si>
    <t>15.038.0016-0</t>
  </si>
  <si>
    <t>BUCHA DE REDUCAO COM ROSCA,COM DIAMETRO DE 1.1/2"X1".FORNECI</t>
  </si>
  <si>
    <t>15.038.0016-A</t>
  </si>
  <si>
    <t>15.038.0017-0</t>
  </si>
  <si>
    <t>BUCHA DE REDUCAO COM ROSCA,COM DIAMETRO DE 1.1/2"X1.1/4".FOR</t>
  </si>
  <si>
    <t>15.038.0017-A</t>
  </si>
  <si>
    <t>15.038.0018-0</t>
  </si>
  <si>
    <t>BUCHA DE REDUCAO COM ROSCA,COM DIAMETRO DE 2"X1".FORNECIMENT</t>
  </si>
  <si>
    <t>15.038.0018-A</t>
  </si>
  <si>
    <t>15.038.0019-0</t>
  </si>
  <si>
    <t>BUCHA DE REDUCAO COM ROSCA,COM DIAMETRO DE 2"X1.1/4".FORNECI</t>
  </si>
  <si>
    <t>15.038.0019-A</t>
  </si>
  <si>
    <t>15.038.0020-0</t>
  </si>
  <si>
    <t>BUCHA DE REDUCAO COM ROSCA,COM DIAMETRO DE 2"X1.1/2".FORNECI</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</si>
  <si>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</si>
  <si>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</si>
  <si>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</si>
  <si>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</si>
  <si>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</si>
  <si>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</si>
  <si>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</si>
  <si>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</si>
  <si>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</si>
  <si>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</si>
  <si>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</si>
  <si>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</si>
  <si>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</si>
  <si>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</si>
  <si>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</si>
  <si>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</si>
  <si>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</si>
  <si>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</si>
  <si>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</si>
  <si>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</si>
  <si>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</si>
  <si>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</si>
  <si>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</si>
  <si>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</si>
  <si>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</si>
  <si>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</si>
  <si>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</si>
  <si>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</si>
  <si>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</si>
  <si>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</si>
  <si>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</si>
  <si>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</si>
  <si>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</si>
  <si>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</si>
  <si>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</si>
  <si>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</si>
  <si>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</si>
  <si>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</si>
  <si>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</si>
  <si>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</si>
  <si>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</si>
  <si>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t>
  </si>
  <si>
    <t>/2".FORNECIMENTO</t>
  </si>
  <si>
    <t>15.038.0050-A</t>
  </si>
  <si>
    <t>15.038.0051-0</t>
  </si>
  <si>
    <t>FLANGE COM SEXTAVADO COM ROSCA E SEM FUROS,COM DIAMETRO DE 3</t>
  </si>
  <si>
    <t>/4".FORNECIMENTO</t>
  </si>
  <si>
    <t>15.038.0051-A</t>
  </si>
  <si>
    <t>15.038.0052-0</t>
  </si>
  <si>
    <t>".FORNECIMENTO</t>
  </si>
  <si>
    <t>15.038.0052-A</t>
  </si>
  <si>
    <t>15.038.0053-0</t>
  </si>
  <si>
    <t>.1/4".FORNECIMENTO</t>
  </si>
  <si>
    <t>15.038.0053-A</t>
  </si>
  <si>
    <t>15.038.0054-0</t>
  </si>
  <si>
    <t>.1/2".FORNECIMENTO</t>
  </si>
  <si>
    <t>15.038.0054-A</t>
  </si>
  <si>
    <t>15.038.0055-0</t>
  </si>
  <si>
    <t>FLANGE COM SEXTAVADO COM ROSCA E SEM FUROS,COM DIAMETRO DE 2</t>
  </si>
  <si>
    <t>15.038.0055-A</t>
  </si>
  <si>
    <t>15.038.0056-0</t>
  </si>
  <si>
    <t>15.038.0056-A</t>
  </si>
  <si>
    <t>15.038.0057-0</t>
  </si>
  <si>
    <t>15.038.0057-A</t>
  </si>
  <si>
    <t>15.038.0058-0</t>
  </si>
  <si>
    <t>FLANGE COM SEXTAVADO COM ROSCA E SEM FUROS,COM DIAMETRO DE 4</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</si>
  <si>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</si>
  <si>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</si>
  <si>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</si>
  <si>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</si>
  <si>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</si>
  <si>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</si>
  <si>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</si>
  <si>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</si>
  <si>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</si>
  <si>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</si>
  <si>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</si>
  <si>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</si>
  <si>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</si>
  <si>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</si>
  <si>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</si>
  <si>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</si>
  <si>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</si>
  <si>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</si>
  <si>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</si>
  <si>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</si>
  <si>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</si>
  <si>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</si>
  <si>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</si>
  <si>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</si>
  <si>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</si>
  <si>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</si>
  <si>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</si>
  <si>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</si>
  <si>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</si>
  <si>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</si>
  <si>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</si>
  <si>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</si>
  <si>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</si>
  <si>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</si>
  <si>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</si>
  <si>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</si>
  <si>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</si>
  <si>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</si>
  <si>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t>
  </si>
  <si>
    <t>15.038.0080-A</t>
  </si>
  <si>
    <t>15.038.0081-0</t>
  </si>
  <si>
    <t>JOELHO DE REDUCAO 90º COM ROSCA,COM DIAMETRO DE 1"X3/4".FORN</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</si>
  <si>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</si>
  <si>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</si>
  <si>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</si>
  <si>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</si>
  <si>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</si>
  <si>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</si>
  <si>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</si>
  <si>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</si>
  <si>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</si>
  <si>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</si>
  <si>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</si>
  <si>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</si>
  <si>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</si>
  <si>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</si>
  <si>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</si>
  <si>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</si>
  <si>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</si>
  <si>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</si>
  <si>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</si>
  <si>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</si>
  <si>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</si>
  <si>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</si>
  <si>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</si>
  <si>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</si>
  <si>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</si>
  <si>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</si>
  <si>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</si>
  <si>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</si>
  <si>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</si>
  <si>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t>
  </si>
  <si>
    <t>15.038.0115-A</t>
  </si>
  <si>
    <t>15.038.0116-0</t>
  </si>
  <si>
    <t>LUVA DE REDUCAO COM ROSCA,COM DIAMETRO DE 1"X3/4".FORNECIMEN</t>
  </si>
  <si>
    <t>15.038.0116-A</t>
  </si>
  <si>
    <t>15.038.0120-0</t>
  </si>
  <si>
    <t>LUVA DE CORRER PARA TUBO ROSCAVEL,COM DIAMETRO DE 1/2".FORNE</t>
  </si>
  <si>
    <t>15.038.0120-A</t>
  </si>
  <si>
    <t>15.038.0121-0</t>
  </si>
  <si>
    <t>LUVA DE CORRER PARA TUBO ROSCAVEL,COM DIAMETRO DE 3/4".FORNE</t>
  </si>
  <si>
    <t>15.038.0121-A</t>
  </si>
  <si>
    <t>15.038.0122-0</t>
  </si>
  <si>
    <t>LUVA DE CORRER PARA TUBO ROSCAVEL,COM DIAMETRO DE 1.1/2".FOR</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</si>
  <si>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</si>
  <si>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</si>
  <si>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</si>
  <si>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</si>
  <si>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</si>
  <si>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</si>
  <si>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</si>
  <si>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</si>
  <si>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</si>
  <si>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</si>
  <si>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</si>
  <si>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</si>
  <si>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</si>
  <si>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</si>
  <si>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</si>
  <si>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</si>
  <si>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</si>
  <si>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</si>
  <si>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</si>
  <si>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</si>
  <si>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</si>
  <si>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</si>
  <si>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</si>
  <si>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</si>
  <si>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</si>
  <si>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</si>
  <si>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</si>
  <si>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</si>
  <si>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</si>
  <si>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</si>
  <si>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</si>
  <si>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</si>
  <si>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</si>
  <si>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</si>
  <si>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</si>
  <si>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</si>
  <si>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</si>
  <si>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</si>
  <si>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</si>
  <si>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</si>
  <si>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</si>
  <si>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</si>
  <si>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</si>
  <si>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</si>
  <si>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</si>
  <si>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</si>
  <si>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</si>
  <si>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</si>
  <si>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</si>
  <si>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</si>
  <si>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</si>
  <si>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</si>
  <si>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</si>
  <si>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</si>
  <si>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</si>
  <si>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</si>
  <si>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t>
  </si>
  <si>
    <t>15.038.0160-A</t>
  </si>
  <si>
    <t>15.038.0161-0</t>
  </si>
  <si>
    <t>TE DE REDUCAO 90º COM ROSCA,COM DIAMETRO DE 1"X3/4".FORNECIM</t>
  </si>
  <si>
    <t>15.038.0161-A</t>
  </si>
  <si>
    <t>15.038.0162-0</t>
  </si>
  <si>
    <t>TE DE REDUCAO 90º COM ROSCA,COM DIAMETRO DE 1.1/2"X3/4".FORN</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</si>
  <si>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</si>
  <si>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</si>
  <si>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</si>
  <si>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</si>
  <si>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</si>
  <si>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</si>
  <si>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</si>
  <si>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</si>
  <si>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</si>
  <si>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</si>
  <si>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</si>
  <si>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</si>
  <si>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</si>
  <si>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</si>
  <si>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</si>
  <si>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</si>
  <si>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</si>
  <si>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</si>
  <si>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</si>
  <si>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</si>
  <si>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</si>
  <si>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</si>
  <si>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</si>
  <si>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</si>
  <si>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</si>
  <si>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</si>
  <si>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t>
  </si>
  <si>
    <t>15.038.0185-A</t>
  </si>
  <si>
    <t>15.038.0186-0</t>
  </si>
  <si>
    <t>JOELHO 90º COM ROSCA E BUCHA DE LATAO,COM DIAMETRO DE 3/4".F</t>
  </si>
  <si>
    <t>15.038.0186-A</t>
  </si>
  <si>
    <t>15.038.0190-0</t>
  </si>
  <si>
    <t>JOELHO DE REDUCAO 90º COM ROSCA E BUCHA DE LATAO,COM DIAMETR</t>
  </si>
  <si>
    <t>O DE 3/4"X1/2".FORNECIMENTO</t>
  </si>
  <si>
    <t>15.038.0190-A</t>
  </si>
  <si>
    <t>15.038.0200-0</t>
  </si>
  <si>
    <t>ADAPTADOR SOLDAVEL CURTO COM BOLSA E ROSCA PARA REGISTRO,COM</t>
  </si>
  <si>
    <t xml:space="preserve"> DIAMETRO DE 20MMX1/2".FORNECIMENTO</t>
  </si>
  <si>
    <t>15.038.0200-A</t>
  </si>
  <si>
    <t>15.038.0201-0</t>
  </si>
  <si>
    <t xml:space="preserve"> DIAMETRO DE 25MMX3/4".FORNECIMENTO</t>
  </si>
  <si>
    <t>15.038.0201-A</t>
  </si>
  <si>
    <t>15.038.0202-0</t>
  </si>
  <si>
    <t xml:space="preserve"> DIAMETRO DE 32MMX1".FORNECIMENTO</t>
  </si>
  <si>
    <t>15.038.0202-A</t>
  </si>
  <si>
    <t>15.038.0203-0</t>
  </si>
  <si>
    <t xml:space="preserve"> DIAMETRO DE 40MMX1.1/4".FORNECIMENTO</t>
  </si>
  <si>
    <t>15.038.0203-A</t>
  </si>
  <si>
    <t>15.038.0204-0</t>
  </si>
  <si>
    <t xml:space="preserve"> DIAMETRO DE 40MMX1.1/2".FORNECIMENTO</t>
  </si>
  <si>
    <t>15.038.0204-A</t>
  </si>
  <si>
    <t>15.038.0205-0</t>
  </si>
  <si>
    <t xml:space="preserve"> DIAMETRO DE 50MMX1.1/4".FORNECIMENTO</t>
  </si>
  <si>
    <t>15.038.0205-A</t>
  </si>
  <si>
    <t>15.038.0206-0</t>
  </si>
  <si>
    <t xml:space="preserve"> DIAMETRO DE 50MMX1.1/2".FORNECIMENTO</t>
  </si>
  <si>
    <t>15.038.0206-A</t>
  </si>
  <si>
    <t>15.038.0207-0</t>
  </si>
  <si>
    <t xml:space="preserve"> DIAMETRO DE 60MMX2".FORNECIMENTO</t>
  </si>
  <si>
    <t>15.038.0207-A</t>
  </si>
  <si>
    <t>15.038.0208-0</t>
  </si>
  <si>
    <t xml:space="preserve"> DIAMETRO DE 75MMX2.1/2".FORNECIMENTO</t>
  </si>
  <si>
    <t>15.038.0208-A</t>
  </si>
  <si>
    <t>15.038.0209-0</t>
  </si>
  <si>
    <t xml:space="preserve"> DIAMETRO DE 85MMX3".FORNECIMENTO</t>
  </si>
  <si>
    <t>15.038.0209-A</t>
  </si>
  <si>
    <t>15.038.0210-0</t>
  </si>
  <si>
    <t xml:space="preserve"> DIAMETRO DE 110MMX4".FORNECIMENTO</t>
  </si>
  <si>
    <t>15.038.0210-A</t>
  </si>
  <si>
    <t>15.038.0215-0</t>
  </si>
  <si>
    <t>ADAPTADOR SOLDAVEL COM FLANGES LIVRES PARA CAIXA D'AGUA,COM</t>
  </si>
  <si>
    <t>DIAMETRO DE 25MMX3/4".FORNECIMENTO</t>
  </si>
  <si>
    <t>15.038.0215-A</t>
  </si>
  <si>
    <t>15.038.0216-0</t>
  </si>
  <si>
    <t>DIAMETRO DE 32MMX1".FORNECIMENTO</t>
  </si>
  <si>
    <t>15.038.0216-A</t>
  </si>
  <si>
    <t>15.038.0217-0</t>
  </si>
  <si>
    <t>DIAMETRO DE 40MMX1.1/4".FORNECIMENTO</t>
  </si>
  <si>
    <t>15.038.0217-A</t>
  </si>
  <si>
    <t>15.038.0218-0</t>
  </si>
  <si>
    <t>DIAMETRO DE 50MMX1.1/2".FORNECIMENTO</t>
  </si>
  <si>
    <t>15.038.0218-A</t>
  </si>
  <si>
    <t>15.038.0219-0</t>
  </si>
  <si>
    <t>DIAMETRO DE 60MMX2".FORNECIMENTO</t>
  </si>
  <si>
    <t>15.038.0219-A</t>
  </si>
  <si>
    <t>15.038.0220-0</t>
  </si>
  <si>
    <t>DIAMETRO DE 75MMX2.1/2".FORNECIMENTO</t>
  </si>
  <si>
    <t>15.038.0220-A</t>
  </si>
  <si>
    <t>15.038.0221-0</t>
  </si>
  <si>
    <t>DIAMETRO DE 85MMX3".FORNECIMENTO</t>
  </si>
  <si>
    <t>15.038.0221-A</t>
  </si>
  <si>
    <t>15.038.0222-0</t>
  </si>
  <si>
    <t>DIAMETRO DE 110MMX4".FORNECIMENTO</t>
  </si>
  <si>
    <t>15.038.0222-A</t>
  </si>
  <si>
    <t>15.038.0235-0</t>
  </si>
  <si>
    <t>ADAPTADOR SOLDAVEL/LONGO COM FLANGES LIVRES PARA CAIXA D'AGU</t>
  </si>
  <si>
    <t>A,COM DIAMETRO DE 75MMX2.1/2".FORNECIMENTO</t>
  </si>
  <si>
    <t>15.038.0235-A</t>
  </si>
  <si>
    <t>15.038.0236-0</t>
  </si>
  <si>
    <t>A,COM DIAMETRO DE 85MMX3".FORNECIMENTO</t>
  </si>
  <si>
    <t>15.038.0236-A</t>
  </si>
  <si>
    <t>15.038.0237-0</t>
  </si>
  <si>
    <t>A,COM DIAMETRO DE 110MMX4".FORNECIMENTO</t>
  </si>
  <si>
    <t>15.038.0237-A</t>
  </si>
  <si>
    <t>15.038.0241-0</t>
  </si>
  <si>
    <t>ADAPTADOR SOLDAVEL COM FLANGES E ANEL DE VEDACAO PARA CAIXA</t>
  </si>
  <si>
    <t>D'AGUA,COM DIAMETRO DE 25MMX3/4".FORNECIMENTO</t>
  </si>
  <si>
    <t>15.038.0241-A</t>
  </si>
  <si>
    <t>15.038.0242-0</t>
  </si>
  <si>
    <t>D'AGUA,COM DIAMETRO DE 32MMX1".FORNECIMENTO</t>
  </si>
  <si>
    <t>15.038.0242-A</t>
  </si>
  <si>
    <t>15.038.0243-0</t>
  </si>
  <si>
    <t>D'AGUA,COM DIAMETRO DE 40MMX1.1/4".FORNECIMENTO</t>
  </si>
  <si>
    <t>15.038.0243-A</t>
  </si>
  <si>
    <t>15.038.0244-0</t>
  </si>
  <si>
    <t>D'AGUA,COM DIAMETRO DE 50MMX1.1/2".FORNECIMENTO</t>
  </si>
  <si>
    <t>15.038.0244-A</t>
  </si>
  <si>
    <t>15.038.0245-0</t>
  </si>
  <si>
    <t>D'AGUA,COM DIAMETRO DE 60MMX2".FORNECIMENTO</t>
  </si>
  <si>
    <t>15.038.0245-A</t>
  </si>
  <si>
    <t>15.038.0250-0</t>
  </si>
  <si>
    <t>BUCHA DE REDUCAO SOLDAVEL CURTA,COM DIAMETRO DE 25MMX20MM.FO</t>
  </si>
  <si>
    <t>15.038.0250-A</t>
  </si>
  <si>
    <t>15.038.0251-0</t>
  </si>
  <si>
    <t>BUCHA DE REDUCAO SOLDAVEL CURTA,COM DIAMETRO DE 32MMX25MM.FO</t>
  </si>
  <si>
    <t>15.038.0251-A</t>
  </si>
  <si>
    <t>15.038.0252-0</t>
  </si>
  <si>
    <t>BUCHA DE REDUCAO SOLDAVEL CURTA,COM DIAMETRO DE 40MMX32MM.FO</t>
  </si>
  <si>
    <t>15.038.0252-A</t>
  </si>
  <si>
    <t>15.038.0253-0</t>
  </si>
  <si>
    <t>BUCHA DE REDUCAO SOLDAVEL CURTA,COM DIAMETRO DE 50MMX40MM.FO</t>
  </si>
  <si>
    <t>15.038.0253-A</t>
  </si>
  <si>
    <t>15.038.0254-0</t>
  </si>
  <si>
    <t>BUCHA DE REDUCAO SOLDAVEL CURTA,COM DIAMETRO DE 60MMX50MM.FO</t>
  </si>
  <si>
    <t>15.038.0254-A</t>
  </si>
  <si>
    <t>15.038.0255-0</t>
  </si>
  <si>
    <t>BUCHA DE REDUCAO SOLDAVEL CURTA,COM DIAMETRO DE 75MMX60MM.FO</t>
  </si>
  <si>
    <t>15.038.0255-A</t>
  </si>
  <si>
    <t>15.038.0256-0</t>
  </si>
  <si>
    <t>BUCHA DE REDUCAO SOLDAVEL CURTA,COM DIAMETRO DE 85MMX75MM.FO</t>
  </si>
  <si>
    <t>15.038.0256-A</t>
  </si>
  <si>
    <t>15.038.0257-0</t>
  </si>
  <si>
    <t>BUCHA DE REDUCAO SOLDAVEL CURTA,COM DIAMETRO DE 110MMX85MM.F</t>
  </si>
  <si>
    <t>15.038.0257-A</t>
  </si>
  <si>
    <t>15.038.0260-0</t>
  </si>
  <si>
    <t>BUCHA DE REDUCAO SOLDAVEL LONGA,COM DIAMETRO DE 32MMX20MM.FO</t>
  </si>
  <si>
    <t>15.038.0260-A</t>
  </si>
  <si>
    <t>15.038.0261-0</t>
  </si>
  <si>
    <t>BUCHA DE REDUCAO SOLDAVEL LONGA,COM DIAMETRO DE 40MMX20MM.FO</t>
  </si>
  <si>
    <t>15.038.0261-A</t>
  </si>
  <si>
    <t>15.038.0262-0</t>
  </si>
  <si>
    <t>BUCHA DE REDUCAO SOLDAVEL LONGA,COM DIAMETRO DE 40MMX25MM.FO</t>
  </si>
  <si>
    <t>15.038.0262-A</t>
  </si>
  <si>
    <t>15.038.0263-0</t>
  </si>
  <si>
    <t>BUCHA DE REDUCAO SOLDAVEL LONGA,COM DIAMETRO DE 50MMX20MM.FO</t>
  </si>
  <si>
    <t>15.038.0263-A</t>
  </si>
  <si>
    <t>15.038.0264-0</t>
  </si>
  <si>
    <t>BUCHA DE REDUCAO SOLDAVEL LONGA,COM DIAMETRO DE 50MMX25MM.FO</t>
  </si>
  <si>
    <t>15.038.0264-A</t>
  </si>
  <si>
    <t>15.038.0265-0</t>
  </si>
  <si>
    <t>BUCHA DE REDUCAO SOLDAVEL LONGA,COM DIAMETRO DE 50MMX32MM.FO</t>
  </si>
  <si>
    <t>15.038.0265-A</t>
  </si>
  <si>
    <t>15.038.0266-0</t>
  </si>
  <si>
    <t>BUCHA DE REDUCAO SOLDAVEL LONGA,COM DIAMETRO DE 60MMX25MM.FO</t>
  </si>
  <si>
    <t>15.038.0266-A</t>
  </si>
  <si>
    <t>15.038.0267-0</t>
  </si>
  <si>
    <t>BUCHA DE REDUCAO SOLDAVEL LONGA,COM DIAMETRO DE 60MMX32MM.FO</t>
  </si>
  <si>
    <t>15.038.0267-A</t>
  </si>
  <si>
    <t>15.038.0268-0</t>
  </si>
  <si>
    <t>BUCHA DE REDUCAO SOLDAVEL LONGA,COM DIAMETRO DE 60MMX40MM.FO</t>
  </si>
  <si>
    <t>15.038.0268-A</t>
  </si>
  <si>
    <t>15.038.0269-0</t>
  </si>
  <si>
    <t>BUCHA DE REDUCAO SOLDAVEL LONGA,COM DIAMETRO DE 60MMX50MM.FO</t>
  </si>
  <si>
    <t>15.038.0269-A</t>
  </si>
  <si>
    <t>15.038.0270-0</t>
  </si>
  <si>
    <t>BUCHA DE REDUCAO SOLDAVEL LONGA,COM DIAMETRO DE 75MMX50MM.FO</t>
  </si>
  <si>
    <t>15.038.0270-A</t>
  </si>
  <si>
    <t>15.038.0271-0</t>
  </si>
  <si>
    <t>BUCHA DE REDUCAO SOLDAVEL LONGA,COM DIAMETRO DE 85MMX60MM.FO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</si>
  <si>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</si>
  <si>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</si>
  <si>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</si>
  <si>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</si>
  <si>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</si>
  <si>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</si>
  <si>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</si>
  <si>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</si>
  <si>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</si>
  <si>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</si>
  <si>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</si>
  <si>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</si>
  <si>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</si>
  <si>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</si>
  <si>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</si>
  <si>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</si>
  <si>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</si>
  <si>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</si>
  <si>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</si>
  <si>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</si>
  <si>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</si>
  <si>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</si>
  <si>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</si>
  <si>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</si>
  <si>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</si>
  <si>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</si>
  <si>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</si>
  <si>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</si>
  <si>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</si>
  <si>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</si>
  <si>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</si>
  <si>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</si>
  <si>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</si>
  <si>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</si>
  <si>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</si>
  <si>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</si>
  <si>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</si>
  <si>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</si>
  <si>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</si>
  <si>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</si>
  <si>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</si>
  <si>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</si>
  <si>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</si>
  <si>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</si>
  <si>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</si>
  <si>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</si>
  <si>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</si>
  <si>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</si>
  <si>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</si>
  <si>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</si>
  <si>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</si>
  <si>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</si>
  <si>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</si>
  <si>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</si>
  <si>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</si>
  <si>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</si>
  <si>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</si>
  <si>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</si>
  <si>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</si>
  <si>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</si>
  <si>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</si>
  <si>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</si>
  <si>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</si>
  <si>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</si>
  <si>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</si>
  <si>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</si>
  <si>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</si>
  <si>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</si>
  <si>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</si>
  <si>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</si>
  <si>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</si>
  <si>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</si>
  <si>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</si>
  <si>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</si>
  <si>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</si>
  <si>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</si>
  <si>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</si>
  <si>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</si>
  <si>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</si>
  <si>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</si>
  <si>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</si>
  <si>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</si>
  <si>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</si>
  <si>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</si>
  <si>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</si>
  <si>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</si>
  <si>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</si>
  <si>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</si>
  <si>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</si>
  <si>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</si>
  <si>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</si>
  <si>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</si>
  <si>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</si>
  <si>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</si>
  <si>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</si>
  <si>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</si>
  <si>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</si>
  <si>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</si>
  <si>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</si>
  <si>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</si>
  <si>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</si>
  <si>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</si>
  <si>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</si>
  <si>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</si>
  <si>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</si>
  <si>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</si>
  <si>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</si>
  <si>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</si>
  <si>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</si>
  <si>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</si>
  <si>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</si>
  <si>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</si>
  <si>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</si>
  <si>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</si>
  <si>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</si>
  <si>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</si>
  <si>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</si>
  <si>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</si>
  <si>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</si>
  <si>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</si>
  <si>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</si>
  <si>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</si>
  <si>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</si>
  <si>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</si>
  <si>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</si>
  <si>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</si>
  <si>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</si>
  <si>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</si>
  <si>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</si>
  <si>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</si>
  <si>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</si>
  <si>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</si>
  <si>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</si>
  <si>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</si>
  <si>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</si>
  <si>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</si>
  <si>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</si>
  <si>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t>
  </si>
  <si>
    <t>15.038.0350-A</t>
  </si>
  <si>
    <t>15.038.0351-0</t>
  </si>
  <si>
    <t>JOELHO DE REDUCAO 90º SOLDAVEL,COM DIAMETRO DE 32MMX25MM.FOR</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</si>
  <si>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</si>
  <si>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</si>
  <si>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</si>
  <si>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</si>
  <si>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</si>
  <si>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</si>
  <si>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</si>
  <si>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</si>
  <si>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</si>
  <si>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</si>
  <si>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</si>
  <si>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</si>
  <si>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</si>
  <si>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</si>
  <si>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</si>
  <si>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</si>
  <si>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</si>
  <si>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</si>
  <si>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</si>
  <si>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</si>
  <si>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</si>
  <si>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</si>
  <si>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</si>
  <si>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</si>
  <si>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</si>
  <si>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</si>
  <si>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</si>
  <si>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</si>
  <si>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</si>
  <si>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t>
  </si>
  <si>
    <t>15.038.0365-A</t>
  </si>
  <si>
    <t>15.038.0366-0</t>
  </si>
  <si>
    <t>LUVA DE REDUCAO SOLDAVEL,COM DIAMETRO DE 32MMX25MM.FORNECIME</t>
  </si>
  <si>
    <t>15.038.0366-A</t>
  </si>
  <si>
    <t>15.038.0367-0</t>
  </si>
  <si>
    <t>LUVA DE REDUCAO SOLDAVEL,COM DIAMETRO DE 40MMX32MM.FORNECIME</t>
  </si>
  <si>
    <t>15.038.0367-A</t>
  </si>
  <si>
    <t>15.038.0368-0</t>
  </si>
  <si>
    <t>LUVA DE REDUCAO SOLDAVEL,COM DIAMETRO DE 60MMX50MM.FORNECIME</t>
  </si>
  <si>
    <t>15.038.0368-A</t>
  </si>
  <si>
    <t>15.038.0375-0</t>
  </si>
  <si>
    <t>LUVA DE CORRER PARA TUBO SOLDAVEL,COM DIAMETRO DE 20MM.FORNE</t>
  </si>
  <si>
    <t>15.038.0375-A</t>
  </si>
  <si>
    <t>15.038.0376-0</t>
  </si>
  <si>
    <t>LUVA DE CORRER PARA TUBO SOLDAVEL,COM DIAMETRO DE 25MM.FORNE</t>
  </si>
  <si>
    <t>15.038.0376-A</t>
  </si>
  <si>
    <t>15.038.0377-0</t>
  </si>
  <si>
    <t>LUVA DE CORRER PARA TUBO SOLDAVEL,COM DIAMETRO DE 50MM.FORNE</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</si>
  <si>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</si>
  <si>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</si>
  <si>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</si>
  <si>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</si>
  <si>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</si>
  <si>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</si>
  <si>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</si>
  <si>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</si>
  <si>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</si>
  <si>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</si>
  <si>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</si>
  <si>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</si>
  <si>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</si>
  <si>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</si>
  <si>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</si>
  <si>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</si>
  <si>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</si>
  <si>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</si>
  <si>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</si>
  <si>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</si>
  <si>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</si>
  <si>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</si>
  <si>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</si>
  <si>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</si>
  <si>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</si>
  <si>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</si>
  <si>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</si>
  <si>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</si>
  <si>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</si>
  <si>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t>
  </si>
  <si>
    <t>15.038.0400-A</t>
  </si>
  <si>
    <t>15.038.0401-0</t>
  </si>
  <si>
    <t>TE DE REDUCAO 90º SOLDAVEL,COM DIAMETRO DE 32MMX25MM.FORNECI</t>
  </si>
  <si>
    <t>15.038.0401-A</t>
  </si>
  <si>
    <t>15.038.0402-0</t>
  </si>
  <si>
    <t>TE DE REDUCAO 90º SOLDAVEL,COM DIAMETRO DE 40MMX32MM.FORNECI</t>
  </si>
  <si>
    <t>15.038.0402-A</t>
  </si>
  <si>
    <t>15.038.0403-0</t>
  </si>
  <si>
    <t>TE DE REDUCAO 90º SOLDAVEL,COM DIAMETRO DE 50MMX20MM.FORNECI</t>
  </si>
  <si>
    <t>15.038.0403-A</t>
  </si>
  <si>
    <t>15.038.0404-0</t>
  </si>
  <si>
    <t>TE DE REDUCAO 90º SOLDAVEL,COM DIAMETRO DE 50MMX25MM.FORNECI</t>
  </si>
  <si>
    <t>15.038.0404-A</t>
  </si>
  <si>
    <t>15.038.0405-0</t>
  </si>
  <si>
    <t>TE DE REDUCAO 90º SOLDAVEL,COM DIAMETRO DE 50MMX32MM.FORNECI</t>
  </si>
  <si>
    <t>15.038.0405-A</t>
  </si>
  <si>
    <t>15.038.0406-0</t>
  </si>
  <si>
    <t>TE DE REDUCAO 90º SOLDAVEL,COM DIAMETRO DE 50MMX40MM.FORNECI</t>
  </si>
  <si>
    <t>15.038.0406-A</t>
  </si>
  <si>
    <t>15.038.0407-0</t>
  </si>
  <si>
    <t>TE DE REDUCAO 90º SOLDAVEL,COM DIAMETRO DE 75MMX50MM.FORNECI</t>
  </si>
  <si>
    <t>15.038.0407-A</t>
  </si>
  <si>
    <t>15.038.0408-0</t>
  </si>
  <si>
    <t>TE DE REDUCAO 90º SOLDAVEL,COM DIAMETRO DE 85MMX60MM.FORNECI</t>
  </si>
  <si>
    <t>15.038.0408-A</t>
  </si>
  <si>
    <t>15.038.0409-0</t>
  </si>
  <si>
    <t>TE DE REDUCAO 90º SOLDAVEL,COM DIAMETRO DE 110MMX60MM.FORNEC</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</si>
  <si>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</si>
  <si>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</si>
  <si>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</si>
  <si>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</si>
  <si>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</si>
  <si>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</si>
  <si>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</si>
  <si>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</si>
  <si>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</si>
  <si>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</si>
  <si>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</si>
  <si>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</si>
  <si>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</si>
  <si>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</si>
  <si>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</si>
  <si>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</si>
  <si>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</si>
  <si>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</si>
  <si>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</si>
  <si>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</si>
  <si>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</si>
  <si>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</si>
  <si>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</si>
  <si>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</si>
  <si>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</si>
  <si>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</si>
  <si>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</si>
  <si>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</si>
  <si>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</si>
  <si>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</si>
  <si>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</si>
  <si>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</si>
  <si>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</si>
  <si>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</si>
  <si>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</si>
  <si>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t>
  </si>
  <si>
    <t>15.038.0430-A</t>
  </si>
  <si>
    <t>15.038.0431-0</t>
  </si>
  <si>
    <t>JOELHO 90º SOLDAVEL E COM ROSCA,COM DIAMETRO DE 25MMX1/2".FO</t>
  </si>
  <si>
    <t>15.038.0431-A</t>
  </si>
  <si>
    <t>15.038.0432-0</t>
  </si>
  <si>
    <t>JOELHO 90º SOLDAVEL E COM ROSCA,COM DIAMETRO DE 25MMX3/4".FO</t>
  </si>
  <si>
    <t>15.038.0432-A</t>
  </si>
  <si>
    <t>15.038.0433-0</t>
  </si>
  <si>
    <t>JOELHO 90º SOLDAVEL E COM ROSCA,COM DIAMETRO DE 32MMX3/4".FO</t>
  </si>
  <si>
    <t>15.038.0433-A</t>
  </si>
  <si>
    <t>15.038.0435-0</t>
  </si>
  <si>
    <t>LUVA SOLDAVEL E COM ROSCA,COM DIAMETRO DE 20MMX1/2".FORNECIM</t>
  </si>
  <si>
    <t>15.038.0435-A</t>
  </si>
  <si>
    <t>15.038.0436-0</t>
  </si>
  <si>
    <t>LUVA SOLDAVEL E COM ROSCA,COM DIAMETRO DE 25MMX1/2".FORNECIM</t>
  </si>
  <si>
    <t>15.038.0436-A</t>
  </si>
  <si>
    <t>15.038.0437-0</t>
  </si>
  <si>
    <t>LUVA SOLDAVEL E COM ROSCA,COM DIAMETRO DE 25MMX3/4".FORNECIM</t>
  </si>
  <si>
    <t>15.038.0437-A</t>
  </si>
  <si>
    <t>15.038.0438-0</t>
  </si>
  <si>
    <t>LUVA SOLDAVEL E COM ROSCA,COM DIAMETRO DE 32MMX1".FORNECIMEN</t>
  </si>
  <si>
    <t>15.038.0438-A</t>
  </si>
  <si>
    <t>15.038.0439-0</t>
  </si>
  <si>
    <t>LUVA SOLDAVEL E COM ROSCA,COM DIAMETRO DE 40MMX1.1/4".FORNEC</t>
  </si>
  <si>
    <t>15.038.0439-A</t>
  </si>
  <si>
    <t>15.038.0440-0</t>
  </si>
  <si>
    <t>LUVA SOLDAVEL E COM ROSCA,COM DIAMETRO DE 50MMX1.1/2".FORNEC</t>
  </si>
  <si>
    <t>15.038.0440-A</t>
  </si>
  <si>
    <t>15.038.0445-0</t>
  </si>
  <si>
    <t>TE 90º SOLDAVEL E COM ROSCA NA BOLSA CENTRAL,COM DIAMETRO DE</t>
  </si>
  <si>
    <t xml:space="preserve"> 20MMX20MMX1/2".FORNECIMENTO</t>
  </si>
  <si>
    <t>15.038.0445-A</t>
  </si>
  <si>
    <t>15.038.0446-0</t>
  </si>
  <si>
    <t xml:space="preserve"> 25MMX25MMX1/2".FORNECIMENTO</t>
  </si>
  <si>
    <t>15.038.0446-A</t>
  </si>
  <si>
    <t>15.038.0447-0</t>
  </si>
  <si>
    <t xml:space="preserve"> 25MMX25MMX3/4".FORNECIMENTO</t>
  </si>
  <si>
    <t>15.038.0447-A</t>
  </si>
  <si>
    <t>15.038.0448-0</t>
  </si>
  <si>
    <t xml:space="preserve"> 32MMX32MMX3/4".FORNECIMENTO</t>
  </si>
  <si>
    <t>15.038.0448-A</t>
  </si>
  <si>
    <t>15.038.0455-0</t>
  </si>
  <si>
    <t>JOELHO 90º SOLDAVEL E COM BUCHA DE LATAO,COM DIAMETRO DE 20M</t>
  </si>
  <si>
    <t>MX1/2".FORNECIMENTO</t>
  </si>
  <si>
    <t>15.038.0455-A</t>
  </si>
  <si>
    <t>15.038.0456-0</t>
  </si>
  <si>
    <t>JOELHO 90º SOLDAVEL E COM BUCHA DE LATAO,COM DIAMETRO DE 25M</t>
  </si>
  <si>
    <t>15.038.0456-A</t>
  </si>
  <si>
    <t>15.038.0457-0</t>
  </si>
  <si>
    <t>MX3/4".FORNECIMENTO</t>
  </si>
  <si>
    <t>15.038.0457-A</t>
  </si>
  <si>
    <t>15.038.0458-0</t>
  </si>
  <si>
    <t>JOELHO 90º SOLDAVEL E COM BUCHA DE LATAO,COM DIAMETRO DE 32M</t>
  </si>
  <si>
    <t>15.038.0458-A</t>
  </si>
  <si>
    <t>15.038.0465-0</t>
  </si>
  <si>
    <t>LUVA SOLDAVEL E COM BUCHA DE LATAO,COM DIAMETRO DE 20MMX1/2"</t>
  </si>
  <si>
    <t>15.038.0465-A</t>
  </si>
  <si>
    <t>15.038.0466-0</t>
  </si>
  <si>
    <t>LUVA SOLDAVEL E COM BUCHA DE LATAO,COM DIAMETRO DE 25MMX1/2"</t>
  </si>
  <si>
    <t>15.038.0466-A</t>
  </si>
  <si>
    <t>15.038.0467-0</t>
  </si>
  <si>
    <t>LUVA SOLDAVEL E COM BUCHA DE LATAO,COM DIAMETRO DE 25MMX3/4"</t>
  </si>
  <si>
    <t>15.038.0467-A</t>
  </si>
  <si>
    <t>15.038.0470-0</t>
  </si>
  <si>
    <t>TE 90º SOLDAVEL E COM BUCHA DE LATAO NA BOLSA CENTRAL,COM DI</t>
  </si>
  <si>
    <t>AMETRO DE 20MMX20MMX1/2".FORNECIMENTO</t>
  </si>
  <si>
    <t>15.038.0470-A</t>
  </si>
  <si>
    <t>15.038.0471-0</t>
  </si>
  <si>
    <t>AMETRO DE 25MMX25MMX1/2".FORNECIMENTO</t>
  </si>
  <si>
    <t>15.038.0471-A</t>
  </si>
  <si>
    <t>15.038.0472-0</t>
  </si>
  <si>
    <t>AMETRO DE 25MMX25MMX3/4".FORNECIMENTO</t>
  </si>
  <si>
    <t>15.038.0472-A</t>
  </si>
  <si>
    <t>15.038.0473-0</t>
  </si>
  <si>
    <t>AMETRO DE 32MMX32MMX3/4".FORNECIMENTO</t>
  </si>
  <si>
    <t>15.038.0473-A</t>
  </si>
  <si>
    <t>15.041.0001-0</t>
  </si>
  <si>
    <t>TUBO DE COBRE CLASSE E,COM DIAMETRO DE 15MM,EXCLUSIVE CONEXO</t>
  </si>
  <si>
    <t>ES,EMENDAS,ABERTURA E FECHAMENTO DE RASGO E ISOLAMENTO.FORNE</t>
  </si>
  <si>
    <t>15.041.0001-A</t>
  </si>
  <si>
    <t>15.041.0002-0</t>
  </si>
  <si>
    <t>TUBO DE COBRE CLASSE E,COM DIAMETRO DE 22MM,EXCLUSIVE CONEXO</t>
  </si>
  <si>
    <t>15.041.0002-A</t>
  </si>
  <si>
    <t>15.041.0003-0</t>
  </si>
  <si>
    <t>TUBO DE COBRE CLASSE E,COM DIAMETRO DE 28MM,EXCLUSIVE CONEXO</t>
  </si>
  <si>
    <t>15.041.0003-A</t>
  </si>
  <si>
    <t>15.041.0004-0</t>
  </si>
  <si>
    <t>TUBO DE COBRE CLASSE E,COM DIAMETRO DE 35MM,EXCLUSIVE CONEXO</t>
  </si>
  <si>
    <t>15.041.0004-A</t>
  </si>
  <si>
    <t>15.041.0005-0</t>
  </si>
  <si>
    <t>TUBO DE COBRE CLASSE E,COM DIAMETRO DE 42MM,EXCLUSIVE CONEXO</t>
  </si>
  <si>
    <t>15.041.0005-A</t>
  </si>
  <si>
    <t>15.041.0006-0</t>
  </si>
  <si>
    <t>TUBO DE COBRE CLASSE E,COM DIAMETRO DE 54MM,EXCLUSIVE CONEXO</t>
  </si>
  <si>
    <t>15.041.0006-A</t>
  </si>
  <si>
    <t>15.041.0007-0</t>
  </si>
  <si>
    <t>TUBO DE COBRE CLASSE E,COM DIAMETRO DE 66MM,EXCLUSIVE CONEXO</t>
  </si>
  <si>
    <t>15.041.0007-A</t>
  </si>
  <si>
    <t>15.041.0008-0</t>
  </si>
  <si>
    <t>TUBO DE COBRE CLASSE E,COM DIAMETRO DE 79MM,EXCLUSIVE CONEXO</t>
  </si>
  <si>
    <t>15.041.0008-A</t>
  </si>
  <si>
    <t>15.041.0009-0</t>
  </si>
  <si>
    <t>TUBO DE COBRE CLASSE E,COM DIAMETRO DE 104MM,EXCLUSIVE CONEX</t>
  </si>
  <si>
    <t>OES,EMENDAS,ABERTURA E FECHAMENTO DE RASGO E ISOLAMENTO.FORN</t>
  </si>
  <si>
    <t>15.041.0009-A</t>
  </si>
  <si>
    <t>15.041.0020-0</t>
  </si>
  <si>
    <t>TUBO DE COBRE CLASSE I,COM DIAMETRO DE 15MM,EXCLUSIVE CONEXO</t>
  </si>
  <si>
    <t>15.041.0020-A</t>
  </si>
  <si>
    <t>15.041.0025-0</t>
  </si>
  <si>
    <t>TUBO DE COBRE CLASSE I,COM DIAMETRO DE 22MM,EXCLUSIVE CONEXO</t>
  </si>
  <si>
    <t>15.041.0025-A</t>
  </si>
  <si>
    <t>15.041.0030-0</t>
  </si>
  <si>
    <t>TUBO DE COBRE CLASSE I,COM DIAMETRO DE 28MM,EXCLUSIVE CONEXO</t>
  </si>
  <si>
    <t>15.041.0030-A</t>
  </si>
  <si>
    <t>15.041.0035-0</t>
  </si>
  <si>
    <t>TUBO DE COBRE CLASSE I,COM DIAMETRO DE 42MM,EXCLUSIVE CONEXO</t>
  </si>
  <si>
    <t>15.041.0035-A</t>
  </si>
  <si>
    <t>15.045.0010-0</t>
  </si>
  <si>
    <t>EMENDA EM ELETRODUTO DE FERRO GALVANIZADO,DIAMETRO DE 1/2",</t>
  </si>
  <si>
    <t>COMPREENDENDO:CORTE,ABERTURA DE DUAS ROSCAS POR TARRACHA MAN</t>
  </si>
  <si>
    <t>UAL,COLOCACAO DA LUVA,INCLUSIVE ESTA</t>
  </si>
  <si>
    <t>15.045.0010-A</t>
  </si>
  <si>
    <t>15.045.0011-0</t>
  </si>
  <si>
    <t>EMENDA EM ELETRODUTO DE FERRO GALVANIZADO,DIAMETRO DE 3/4",</t>
  </si>
  <si>
    <t>COMPREENDENDO:CORTE,ABERTURA DE DUAS ROSCAS POR TARRACHA MA</t>
  </si>
  <si>
    <t>NUAL,COLOCACAO DA LUVA,INCLUSIVE ESTA</t>
  </si>
  <si>
    <t>15.045.0011-A</t>
  </si>
  <si>
    <t>15.045.0012-0</t>
  </si>
  <si>
    <t>EMENDA EM ELETRODUTO DE FERRO GALVANIZADO,DIAMETRO DE 1",COM</t>
  </si>
  <si>
    <t>PREENDENDO:CORTE,ABERTURA DE DUAS ROSCAS POR TARRACHA MANUAL</t>
  </si>
  <si>
    <t>,COLOCACAO DA LUVA,INCLUSIVE ESTA</t>
  </si>
  <si>
    <t>15.045.0012-A</t>
  </si>
  <si>
    <t>15.045.0013-0</t>
  </si>
  <si>
    <t>EMENDA EM ELETRODUTO DE FERRO GALVANIZADO,DIAMETRO DE 1.1/4"</t>
  </si>
  <si>
    <t>,COMPREENDENDO:CORTE,ABERTURA DE DUAS ROSCAS POR TARRACHA MA</t>
  </si>
  <si>
    <t>15.045.0013-A</t>
  </si>
  <si>
    <t>15.045.0014-0</t>
  </si>
  <si>
    <t>EMENDA EM ELETRODUTO DE FERRO GALVANIZADO,DIAMETRO DE 1.1/2"</t>
  </si>
  <si>
    <t>15.045.0014-A</t>
  </si>
  <si>
    <t>15.045.0015-0</t>
  </si>
  <si>
    <t>EMENDA EM ELETRODUTO DE FERRO GALVANIZADO,DIAMETRO DE 2",COM</t>
  </si>
  <si>
    <t>15.045.0015-A</t>
  </si>
  <si>
    <t>15.045.0016-0</t>
  </si>
  <si>
    <t>EMENDA EM ELETRODUTO DE FERRO GALVANIZADO,DIAMETRO DE 2.1/2"</t>
  </si>
  <si>
    <t>15.045.0016-A</t>
  </si>
  <si>
    <t>15.045.0017-0</t>
  </si>
  <si>
    <t>EMENDA EM ELETRODUTO DE FERRO GALVANIZADO,DIAMETRO DE 3",COM</t>
  </si>
  <si>
    <t>15.045.0017-A</t>
  </si>
  <si>
    <t>15.045.0018-0</t>
  </si>
  <si>
    <t>EMENDA EM ELETRODUTO DE FERRO GALVANIZADO,DIAMETRO DE 4",COM</t>
  </si>
  <si>
    <t>15.045.0018-A</t>
  </si>
  <si>
    <t>15.045.0025-0</t>
  </si>
  <si>
    <t>CORTE E ABERTURA DE DUAS ROSCAS,POR TARRAXA MANUAL,E COLOCAC</t>
  </si>
  <si>
    <t>AO DE CONEXOES DE FERRO GALVANIZADO,COM COSTURA,COM DIAMETRO</t>
  </si>
  <si>
    <t xml:space="preserve"> DE 1/2",EXCLUSIVE A PECA</t>
  </si>
  <si>
    <t>15.045.0025-A</t>
  </si>
  <si>
    <t>15.045.0026-0</t>
  </si>
  <si>
    <t xml:space="preserve"> DE 3/4",EXCLUSIVE A PECA</t>
  </si>
  <si>
    <t>15.045.0026-A</t>
  </si>
  <si>
    <t>15.045.0027-0</t>
  </si>
  <si>
    <t xml:space="preserve"> DE 1",EXCLUSIVE A PECA</t>
  </si>
  <si>
    <t>15.045.0027-A</t>
  </si>
  <si>
    <t>15.045.0028-0</t>
  </si>
  <si>
    <t xml:space="preserve"> DE 1.1/4",EXCLUSIVE A PECA</t>
  </si>
  <si>
    <t>15.045.0028-A</t>
  </si>
  <si>
    <t>15.045.0029-0</t>
  </si>
  <si>
    <t xml:space="preserve"> DE 1.1/2",EXCLUSIVE A PECA</t>
  </si>
  <si>
    <t>15.045.0029-A</t>
  </si>
  <si>
    <t>15.045.0030-0</t>
  </si>
  <si>
    <t xml:space="preserve"> DE 2",EXCLUSIVE A PECA</t>
  </si>
  <si>
    <t>15.045.0030-A</t>
  </si>
  <si>
    <t>15.045.0031-0</t>
  </si>
  <si>
    <t xml:space="preserve"> DE 2.1/2",EXCLUSIVE A PECA</t>
  </si>
  <si>
    <t>15.045.0031-A</t>
  </si>
  <si>
    <t>15.045.0032-0</t>
  </si>
  <si>
    <t xml:space="preserve"> DE 3",EXCLUSIVE A PECA</t>
  </si>
  <si>
    <t>15.045.0032-A</t>
  </si>
  <si>
    <t>15.045.0033-0</t>
  </si>
  <si>
    <t xml:space="preserve"> DE 4",EXCLUSIVE A PECA</t>
  </si>
  <si>
    <t>15.045.0033-A</t>
  </si>
  <si>
    <t>15.045.0050-0</t>
  </si>
  <si>
    <t>CORTE E ABERTURA DE DUAS ROSCAS,POR TARRAXA MANUAL,COLOCACAO</t>
  </si>
  <si>
    <t xml:space="preserve"> DE CONEXOES EM TUBULACAO PARA VAPOR(SCH-40 OU SCH-80),NO DI</t>
  </si>
  <si>
    <t>AMETRO DE 1/2",EXCLUSIVE A PECA</t>
  </si>
  <si>
    <t>15.045.0050-A</t>
  </si>
  <si>
    <t>15.045.0051-0</t>
  </si>
  <si>
    <t>AMETRO DE 3/4",EXCLUSIVE A PECA</t>
  </si>
  <si>
    <t>15.045.0051-A</t>
  </si>
  <si>
    <t>15.045.0052-0</t>
  </si>
  <si>
    <t>AMETRO DE 1",EXCLUSIVE A PECA</t>
  </si>
  <si>
    <t>15.045.0052-A</t>
  </si>
  <si>
    <t>15.045.0053-0</t>
  </si>
  <si>
    <t>AMETRO DE 1.1/4",EXCLUSIVE A PECA</t>
  </si>
  <si>
    <t>15.045.0053-A</t>
  </si>
  <si>
    <t>15.045.0054-0</t>
  </si>
  <si>
    <t>AMETRO DE 1.1/2",EXCLUSIVE A PECA</t>
  </si>
  <si>
    <t>15.045.0054-A</t>
  </si>
  <si>
    <t>15.045.0055-0</t>
  </si>
  <si>
    <t>AMETRO DE 2",EXCLUSIVE A PECA</t>
  </si>
  <si>
    <t>15.045.0055-A</t>
  </si>
  <si>
    <t>15.045.0056-0</t>
  </si>
  <si>
    <t>AMETRO DE 2.1/2",EXCLUSIVE A PECA</t>
  </si>
  <si>
    <t>15.045.0056-A</t>
  </si>
  <si>
    <t>15.045.0057-0</t>
  </si>
  <si>
    <t>AMETRO DE 3",EXCLUSIVE A PECA</t>
  </si>
  <si>
    <t>15.045.0057-A</t>
  </si>
  <si>
    <t>15.045.0058-0</t>
  </si>
  <si>
    <t>AMETRO DE 4",EXCLUSIVE A PECA</t>
  </si>
  <si>
    <t>15.045.0058-A</t>
  </si>
  <si>
    <t>15.045.0065-1</t>
  </si>
  <si>
    <t xml:space="preserve"> DE CONEXOES EM TUBOS DE PVC ROSQUEAVEIS,COM DIAMETRO DE 1/2</t>
  </si>
  <si>
    <t>",EXCLUSIVE A PECA</t>
  </si>
  <si>
    <t>15.045.0065-B</t>
  </si>
  <si>
    <t>15.045.0066-1</t>
  </si>
  <si>
    <t xml:space="preserve"> DE CONEXOES EM TUBOS DE PVC ROSQUEAVEIS,COM DIAMETRO DE 3/4</t>
  </si>
  <si>
    <t>15.045.0066-B</t>
  </si>
  <si>
    <t>15.045.0067-1</t>
  </si>
  <si>
    <t xml:space="preserve"> DE CONEXOES EM TUBOS DE PVC ROSQUEAVEIS,COM DIAMETRO DE 1",</t>
  </si>
  <si>
    <t>EXCLUSIVE A PECA</t>
  </si>
  <si>
    <t>15.045.0067-B</t>
  </si>
  <si>
    <t>15.045.0068-1</t>
  </si>
  <si>
    <t xml:space="preserve"> DE CONEXOES EM TUBOS DE PVC ROSQUEAVEIS,COM DIAMETRO DE 1.1</t>
  </si>
  <si>
    <t>/4",EXCLUSIVE A PECA</t>
  </si>
  <si>
    <t>15.045.0068-B</t>
  </si>
  <si>
    <t>15.045.0069-1</t>
  </si>
  <si>
    <t>/2",EXCLUSIVE A PECA</t>
  </si>
  <si>
    <t>15.045.0069-B</t>
  </si>
  <si>
    <t>15.045.0070-1</t>
  </si>
  <si>
    <t xml:space="preserve"> DE CONEXOES EM TUBOS DE PVC ROSQUEAVEIS,COM DIAMETRO DE 2",</t>
  </si>
  <si>
    <t>15.045.0070-B</t>
  </si>
  <si>
    <t>15.045.0071-1</t>
  </si>
  <si>
    <t xml:space="preserve"> DE CONEXOES EM TUBOS DE PVC ROSQUEAVEIS,COM DIAMETRO DE 2.1</t>
  </si>
  <si>
    <t>15.045.0071-B</t>
  </si>
  <si>
    <t>15.045.0072-1</t>
  </si>
  <si>
    <t xml:space="preserve"> DE CONEXOES EM TUBOS DE PVC ROSQUEAVEIS,COM DIAMETRO DE 3",</t>
  </si>
  <si>
    <t>15.045.0072-B</t>
  </si>
  <si>
    <t>15.045.0073-1</t>
  </si>
  <si>
    <t xml:space="preserve"> DE CONEXOES EM TUBOS DE PVC ROSQUEAVEIS,COM DIAMETRO DE 4",</t>
  </si>
  <si>
    <t>15.045.0073-B</t>
  </si>
  <si>
    <t>15.045.0075-0</t>
  </si>
  <si>
    <t xml:space="preserve"> DE CONEXOES EM ELETRODUTO DE PVC ROSQUEAVEIS,COM DIAMETRO D</t>
  </si>
  <si>
    <t>E 1/2",EXCLUSIVE A PECA</t>
  </si>
  <si>
    <t>15.045.0075-A</t>
  </si>
  <si>
    <t>15.045.0076-0</t>
  </si>
  <si>
    <t>E 3/4",EXCLUSIVE A PECA</t>
  </si>
  <si>
    <t>15.045.0076-A</t>
  </si>
  <si>
    <t>15.045.0077-0</t>
  </si>
  <si>
    <t>E 1",EXCLUSIVE A PECA</t>
  </si>
  <si>
    <t>15.045.0077-A</t>
  </si>
  <si>
    <t>15.045.0078-0</t>
  </si>
  <si>
    <t>E 1.1/4",EXCLUSIVE A PECA</t>
  </si>
  <si>
    <t>15.045.0078-A</t>
  </si>
  <si>
    <t>15.045.0079-0</t>
  </si>
  <si>
    <t>E 1.1/2",EXCLUSIVE A PECA</t>
  </si>
  <si>
    <t>15.045.0079-A</t>
  </si>
  <si>
    <t>15.045.0080-0</t>
  </si>
  <si>
    <t>E 2",EXCLUSIVE A PECA</t>
  </si>
  <si>
    <t>15.045.0080-A</t>
  </si>
  <si>
    <t>15.045.0081-0</t>
  </si>
  <si>
    <t>E 2.1/2",EXCLUSIVE A PECA</t>
  </si>
  <si>
    <t>15.045.0081-A</t>
  </si>
  <si>
    <t>15.045.0082-0</t>
  </si>
  <si>
    <t>E 3",EXCLUSIVE A PECA</t>
  </si>
  <si>
    <t>15.045.0082-A</t>
  </si>
  <si>
    <t>15.045.0083-0</t>
  </si>
  <si>
    <t>E 4",EXCLUSIVE A PECA</t>
  </si>
  <si>
    <t>15.045.0083-A</t>
  </si>
  <si>
    <t>15.045.0084-0</t>
  </si>
  <si>
    <t>CORTE E COLOCACAO DE CONEXOES EM TUBO DE PVC RIGIDO,ESGOTO,S</t>
  </si>
  <si>
    <t>OLDAVEL,COM DIAMETRO DE 40MM,EXCLUSIVE A PECA</t>
  </si>
  <si>
    <t>15.045.0084-A</t>
  </si>
  <si>
    <t>15.045.0085-0</t>
  </si>
  <si>
    <t>OLDAVEL,COM DIAMETRO DE 50MM,EXCLUSIVE A PECA</t>
  </si>
  <si>
    <t>15.045.0085-A</t>
  </si>
  <si>
    <t>15.045.0086-0</t>
  </si>
  <si>
    <t>OLDAVEL,COM DIAMETRO DE 75MM,EXCLUSIVE A PECA</t>
  </si>
  <si>
    <t>15.045.0086-A</t>
  </si>
  <si>
    <t>15.045.0087-0</t>
  </si>
  <si>
    <t>OLDAVEL,COM DIAMETRO DE 100MM,EXCLUSIVE A PECA</t>
  </si>
  <si>
    <t>15.045.0087-A</t>
  </si>
  <si>
    <t>15.045.0090-0</t>
  </si>
  <si>
    <t>CORTE E COLOCACAO DE CONEXOES EM TUBO DE PVC RIGIDO,SOLDAVEL</t>
  </si>
  <si>
    <t xml:space="preserve"> PARA AGUA FRIA,COM DIAMETRO DE 20MM,EXCLUSIVE A PECA</t>
  </si>
  <si>
    <t>15.045.0090-A</t>
  </si>
  <si>
    <t>15.045.0091-0</t>
  </si>
  <si>
    <t xml:space="preserve"> PARA AGUA FRIA,COM DIAMETRO DE 25MM,EXCLUSIVE A PECA</t>
  </si>
  <si>
    <t>15.045.0091-A</t>
  </si>
  <si>
    <t>15.045.0092-0</t>
  </si>
  <si>
    <t xml:space="preserve"> PARA AGUA FRIA,COM DIAMETRO DE 32MM,EXCLUSIVE A PECA</t>
  </si>
  <si>
    <t>15.045.0092-A</t>
  </si>
  <si>
    <t>15.045.0093-0</t>
  </si>
  <si>
    <t xml:space="preserve"> PARA AGUA FRIA,COM DIAMETRO DE 40MM,EXCLUSIVE A PECA</t>
  </si>
  <si>
    <t>15.045.0093-A</t>
  </si>
  <si>
    <t>15.045.0094-0</t>
  </si>
  <si>
    <t xml:space="preserve"> PARA AGUA FRIA,COM DIAMETRO DE 50MM,EXCLUSIVE A PECA</t>
  </si>
  <si>
    <t>15.045.0094-A</t>
  </si>
  <si>
    <t>15.045.0095-0</t>
  </si>
  <si>
    <t xml:space="preserve"> PARA AGUA FRIA,COM DIAMETRO DE 60MM,EXCLUSIVE A PECA</t>
  </si>
  <si>
    <t>15.045.0095-A</t>
  </si>
  <si>
    <t>15.045.0096-0</t>
  </si>
  <si>
    <t xml:space="preserve"> PARA AGUA FRIA,COM DIAMETRO DE 75MM,EXCLUSIVE A PECA</t>
  </si>
  <si>
    <t>15.045.0096-A</t>
  </si>
  <si>
    <t>15.045.0097-0</t>
  </si>
  <si>
    <t xml:space="preserve"> PARA AGUA FRIA,COM DIAMETRO DE 85MM,EXCLUSIVE A PECA</t>
  </si>
  <si>
    <t>15.045.0097-A</t>
  </si>
  <si>
    <t>15.045.0098-0</t>
  </si>
  <si>
    <t xml:space="preserve"> PARA AGUA FRIA,COM DIAMETRO DE 110MM,EXCLUSIVE A PECA</t>
  </si>
  <si>
    <t>15.045.0098-A</t>
  </si>
  <si>
    <t>15.045.0100-0</t>
  </si>
  <si>
    <t>CORTE E COLOCACAO DE CONEXOES EM TUBO DE COBRE PARA AGUA QUE</t>
  </si>
  <si>
    <t>NTE,COM DIAMETRO DE 15MM,EXCLUSIVE A PECA</t>
  </si>
  <si>
    <t>15.045.0100-A</t>
  </si>
  <si>
    <t>15.045.0101-0</t>
  </si>
  <si>
    <t>NTE,COM DIAMETRO DE 22MM,EXCLUSIVE A PECA</t>
  </si>
  <si>
    <t>15.045.0101-A</t>
  </si>
  <si>
    <t>15.045.0102-0</t>
  </si>
  <si>
    <t>NTE,COM DIAMETRO DE 28MM,EXCLUSIVE A PECA</t>
  </si>
  <si>
    <t>15.045.0102-A</t>
  </si>
  <si>
    <t>15.045.0103-0</t>
  </si>
  <si>
    <t>NTE,COM DIAMETRO DE 35MM,EXCLUSIVE A PECA</t>
  </si>
  <si>
    <t>15.045.0103-A</t>
  </si>
  <si>
    <t>15.045.0104-0</t>
  </si>
  <si>
    <t>NTE,COM DIAMETRO DE 42MM,EXCLUSIVE A PECA</t>
  </si>
  <si>
    <t>15.045.0104-A</t>
  </si>
  <si>
    <t>15.045.0105-0</t>
  </si>
  <si>
    <t>NTE,COM DIAMETRO DE 54MM,EXCLUSIVE A PECA</t>
  </si>
  <si>
    <t>15.045.0105-A</t>
  </si>
  <si>
    <t>15.045.0106-0</t>
  </si>
  <si>
    <t>NTE,COM DIAMETRO DE 66MM,EXCLUSIVE A PECA</t>
  </si>
  <si>
    <t>15.045.0106-A</t>
  </si>
  <si>
    <t>15.045.0107-0</t>
  </si>
  <si>
    <t>NTE,COM DIAMETRO DE 79MM,EXCLUSIVE A PECA</t>
  </si>
  <si>
    <t>15.045.0107-A</t>
  </si>
  <si>
    <t>15.045.0108-0</t>
  </si>
  <si>
    <t>NTE,COM DIAMETRO DE 104MM,EXCLUSIVE A PECA</t>
  </si>
  <si>
    <t>15.045.0108-A</t>
  </si>
  <si>
    <t>15.045.0110-0</t>
  </si>
  <si>
    <t>ABERTURA E FECHAMENTO MANUAL DE RASGO EM ALVENARIA,PARA PASS</t>
  </si>
  <si>
    <t>AGEM DE TUBOS E DUTOS,COM DIAMETRO DE 1/2" A 1"</t>
  </si>
  <si>
    <t>15.045.0110-A</t>
  </si>
  <si>
    <t>15.045.0111-0</t>
  </si>
  <si>
    <t>ABERTURA E FECHAMENTO MANUAL DE RASGO EM CONCRETO,PARA PASSA</t>
  </si>
  <si>
    <t>GEM DE TUBOS E DUTOS,COM DIAMETRO DE 1/2" A 1"</t>
  </si>
  <si>
    <t>15.045.0111-A</t>
  </si>
  <si>
    <t>15.045.0115-0</t>
  </si>
  <si>
    <t>AGEM DE TUBOS E DUTOS,COM DIAMETRO DE 1.1/4" A 2"</t>
  </si>
  <si>
    <t>15.045.0115-A</t>
  </si>
  <si>
    <t>15.045.0116-0</t>
  </si>
  <si>
    <t>GEM DE TUBOS E DUTOS,COM DIAMETRO DE 1.1/4" A 2"</t>
  </si>
  <si>
    <t>15.045.0116-A</t>
  </si>
  <si>
    <t>15.045.0120-0</t>
  </si>
  <si>
    <t>AGEM DE TUBOS E DUTOS,COM DIAMETRO DE 2.1/2" A 4"</t>
  </si>
  <si>
    <t>15.045.0120-A</t>
  </si>
  <si>
    <t>15.045.0121-0</t>
  </si>
  <si>
    <t>GEM DE TUBOS E DUTOS,COM DIAMETRO DE 2.1/2" A 4"</t>
  </si>
  <si>
    <t>15.045.0121-A</t>
  </si>
  <si>
    <t>15.046.0010-0</t>
  </si>
  <si>
    <t>SOLDA DE TOPO,EM TUBULACAO PARA VAPOR(SCH-40 OU SCH-80),NO D</t>
  </si>
  <si>
    <t>IAMETRO DE 1/2",UTILIZANDO CONVERSOR ELETROMOTORIZADO,INCLUS</t>
  </si>
  <si>
    <t>IVE CORTE OU CHANFRO DAS EXTREMIDADES</t>
  </si>
  <si>
    <t>15.046.0010-A</t>
  </si>
  <si>
    <t>15.046.0011-0</t>
  </si>
  <si>
    <t>IAMETRO DE 3/4",UTILIZANDO CONVERSOR ELETROMOTORIZADO,INCLUS</t>
  </si>
  <si>
    <t>15.046.0011-A</t>
  </si>
  <si>
    <t>15.046.0012-0</t>
  </si>
  <si>
    <t>IAMETRO DE 1",UTILIZANDO CONVERSOR ELETROMOTORIZADO,INCLUSIV</t>
  </si>
  <si>
    <t>E CORTE OU CHANFRO DAS EXTREMIDADES</t>
  </si>
  <si>
    <t>15.046.0012-A</t>
  </si>
  <si>
    <t>15.046.0013-0</t>
  </si>
  <si>
    <t>IAMETRO DE 1.1/4",UTILIZANDO CONVERSOR ELETROMOTORIZADO,INCL</t>
  </si>
  <si>
    <t>USIVE CORTE OU CHANFRO DAS EXTREMIDADES</t>
  </si>
  <si>
    <t>15.046.0013-A</t>
  </si>
  <si>
    <t>15.046.0014-0</t>
  </si>
  <si>
    <t>IAMETRO DE 1.1/2",UTILIZANDO CONVERSOR ELETROMOTORIZADO,INCL</t>
  </si>
  <si>
    <t>15.046.0014-A</t>
  </si>
  <si>
    <t>15.046.0015-0</t>
  </si>
  <si>
    <t>IAMETRO DE 2",UTILIZANDO CONVERSOR ELETROMOTORIZADO,INCLUSIV</t>
  </si>
  <si>
    <t>15.046.0015-A</t>
  </si>
  <si>
    <t>15.046.0016-0</t>
  </si>
  <si>
    <t>IAMETRO DE 2.1/2",UTILIZANDO CONVERSOR ELETROMOTORIZADO,INCL</t>
  </si>
  <si>
    <t>15.046.0016-A</t>
  </si>
  <si>
    <t>15.046.0017-0</t>
  </si>
  <si>
    <t>IAMETRO DE 3",UTILIZANDO CONVERSOR ELETROMOTORIZADO,INCLUSIV</t>
  </si>
  <si>
    <t>15.046.0017-A</t>
  </si>
  <si>
    <t>15.046.0018-0</t>
  </si>
  <si>
    <t>IAMETRO DE 4",UTILIZANDO CONVERSOR ELETROMOTORIZADO,INCLUSIV</t>
  </si>
  <si>
    <t>15.046.0018-A</t>
  </si>
  <si>
    <t>15.047.0010-0</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</si>
  <si>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</si>
  <si>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</si>
  <si>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</si>
  <si>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</si>
  <si>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</si>
  <si>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</si>
  <si>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15.047.0010-A</t>
  </si>
  <si>
    <t>15.047.0011-0</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</si>
  <si>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</si>
  <si>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</si>
  <si>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</si>
  <si>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</si>
  <si>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</si>
  <si>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15.047.0011-A</t>
  </si>
  <si>
    <t>15.047.0012-0</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</si>
  <si>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</si>
  <si>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</si>
  <si>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</si>
  <si>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</si>
  <si>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</si>
  <si>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15.047.0012-A</t>
  </si>
  <si>
    <t>15.047.0013-0</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</si>
  <si>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</si>
  <si>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</si>
  <si>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</si>
  <si>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</si>
  <si>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</si>
  <si>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</si>
  <si>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15.047.0013-A</t>
  </si>
  <si>
    <t>15.047.0014-0</t>
  </si>
  <si>
    <t>ISOLAMENTO EM TUBULACAO COM DIAMETRO DE 1.1/2",COMPREENDENDO</t>
  </si>
  <si>
    <t>OM 1/2"X0,5MM E SELO PARA FIXACAO DA CINTA,EXCLUSIVE A TUBUL</t>
  </si>
  <si>
    <t>15.047.0014-A</t>
  </si>
  <si>
    <t>15.047.0015-0</t>
  </si>
  <si>
    <t>ISOLAMENTO EM TUBULACAO COM DIAMETRO DE 2",COMPREENDENDO:CAL</t>
  </si>
  <si>
    <t>.1/2",FIXADA COM ARAME GALVANIZADO,CHAPA DE ALUMINIO CORRUGA</t>
  </si>
  <si>
    <t>15.047.0015-A</t>
  </si>
  <si>
    <t>15.047.0016-0</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</si>
  <si>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</si>
  <si>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</si>
  <si>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</si>
  <si>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</si>
  <si>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</si>
  <si>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15.047.0016-A</t>
  </si>
  <si>
    <t>15.047.0017-0</t>
  </si>
  <si>
    <t>ISOLAMENTO EM TUBULACAO COM DIAMETRO DE 3",COMPREENDENDO:CAL</t>
  </si>
  <si>
    <t>15.047.0017-A</t>
  </si>
  <si>
    <t>15.047.0018-0</t>
  </si>
  <si>
    <t>ISOLAMENTO EM TUBULACAO COM DIAMETRO DE 4",COMPREENDENDO:CAL</t>
  </si>
  <si>
    <t>15.047.0018-A</t>
  </si>
  <si>
    <t>15.058.0010-0</t>
  </si>
  <si>
    <t>FORNECIMENTO DE AGUA,PARA OBRAS PUBLICAS,CONSIDERANDO O CONS</t>
  </si>
  <si>
    <t>UMO MENSAL DE ATE 20,00M3,TARIFA "A"</t>
  </si>
  <si>
    <t>15.058.0010-A</t>
  </si>
  <si>
    <t>15.058.0015-0</t>
  </si>
  <si>
    <t>ADICIONAL PARA O ITEM 15.058.0010,CONSIDERANDO O CONSUMO MEN</t>
  </si>
  <si>
    <t>SAL ENTRE 21,00 E 30,00M3</t>
  </si>
  <si>
    <t>15.058.0015-A</t>
  </si>
  <si>
    <t>15.058.0020-0</t>
  </si>
  <si>
    <t>ADICIONAL PARA OS ITENS 15.058.0010 E 15.058.0015,CONSIDERAN</t>
  </si>
  <si>
    <t>DO O CONSUMO MENSAL ENTRE 31,00 E 100,00M3</t>
  </si>
  <si>
    <t>15.058.0020-A</t>
  </si>
  <si>
    <t>15.058.0050-0</t>
  </si>
  <si>
    <t>UMO MENSAL DE ATE 30,00M3,TARIFA "B"</t>
  </si>
  <si>
    <t>15.058.0050-A</t>
  </si>
  <si>
    <t>15.058.0055-0</t>
  </si>
  <si>
    <t>ADICIONAL PARA O ITEM 15.058.0050,CONSIDERANDO O CONSUMO MEN</t>
  </si>
  <si>
    <t>SAL DE 31,00 ATE 130,00M3</t>
  </si>
  <si>
    <t>15.058.0055-A</t>
  </si>
  <si>
    <t>15.058.0060-0</t>
  </si>
  <si>
    <t>ADICIONAL PARA OS ITENS 15.058.0050 E 15.058.0055,CONSIDERAN</t>
  </si>
  <si>
    <t>DO O CONSUMO MENSAL MAIOR QUE 130,00M3</t>
  </si>
  <si>
    <t>15.058.0060-A</t>
  </si>
  <si>
    <t>15.065.0010-0</t>
  </si>
  <si>
    <t>LIGACAO PREDIAL DE ESGOTO SANITARIO,SEGUNDO INSTRUCOES DA CE</t>
  </si>
  <si>
    <t>DAE,INCLUSIVE CAIXA DE INSPECAO COM TAMPAO DE FERRO FUNDIDO</t>
  </si>
  <si>
    <t>NODULAR,CLASSE B125,CONFORME ABNT NBR 10160,EM LOGRADOURO DO</t>
  </si>
  <si>
    <t>TADO DE COLETOR DUPLO.ESTE CUSTO INCLUI ESCAVACAO E REATERRO</t>
  </si>
  <si>
    <t>15.065.0010-A</t>
  </si>
  <si>
    <t>15.065.0011-0</t>
  </si>
  <si>
    <t>NODULAR,CLASSE D400,CONFORME ABNT NBR 10160,EM LOGRADOURO DO</t>
  </si>
  <si>
    <t>15.065.0011-A</t>
  </si>
  <si>
    <t>15.065.0015-0</t>
  </si>
  <si>
    <t>NODULAR,CLASSE B125,CONFORME ABNT NBR 10160,EM LOGRADOURO SE</t>
  </si>
  <si>
    <t>M PAVIMENTACAO,DOTADO DE COLETOR UNICO.ESTE CUSTO INCLUI ESC</t>
  </si>
  <si>
    <t>AVACAO E REATERRO</t>
  </si>
  <si>
    <t>15.065.0015-A</t>
  </si>
  <si>
    <t>15.065.0016-0</t>
  </si>
  <si>
    <t>NODULAR,CLASSE D400,CONFORME ABNT NBR 10160,EM LOGRADOURO SE</t>
  </si>
  <si>
    <t>15.065.0016-A</t>
  </si>
  <si>
    <t>15.065.0020-0</t>
  </si>
  <si>
    <t>NODULAR,CLASSE B125,CONFORME ABNT NBR 10160,EM LOGRADOURO PA</t>
  </si>
  <si>
    <t>VIMENTADO,COM PARALELEPIPEDOS SOBRE COLCHOES DE AREIA OU PO</t>
  </si>
  <si>
    <t>DE PEDRA,E DOTADO DE COLETOR UNICO.ESTE CUSTO INCLUI ESCAVAC</t>
  </si>
  <si>
    <t>AO E REATERRO</t>
  </si>
  <si>
    <t>15.065.0020-A</t>
  </si>
  <si>
    <t>15.065.0021-0</t>
  </si>
  <si>
    <t>NODULAR,CLASSE D400,CONFORME ABNT NBR 10160,EM LOGRADOURO PA</t>
  </si>
  <si>
    <t>15.065.0021-A</t>
  </si>
  <si>
    <t>15.065.0025-0</t>
  </si>
  <si>
    <t>VIMENTADO,COM LENCOL DE ASFALTO SOBRE CAMADA DE CONCRETO E D</t>
  </si>
  <si>
    <t>OTADO DE COLETOR UNICO.ESTE CUSTO INCLUI ESCAVACAO E REATERR</t>
  </si>
  <si>
    <t>15.065.0025-A</t>
  </si>
  <si>
    <t>15.065.0026-0</t>
  </si>
  <si>
    <t>15.065.0026-A</t>
  </si>
  <si>
    <t>15.066.0001-1</t>
  </si>
  <si>
    <t>CONJUNTO DE MATERIAIS PARA CAVALETE DE RAMAL PREDIAL DE AGUA</t>
  </si>
  <si>
    <t>,PADRAO NORMAL,TIPO A DE 1/2".FORNECIMENTO</t>
  </si>
  <si>
    <t>15.066.0001-B</t>
  </si>
  <si>
    <t>15.066.0002-1</t>
  </si>
  <si>
    <t>,PADRAO NORMAL,TIPO A DE 3/4".FORNECIMENTO</t>
  </si>
  <si>
    <t>15.066.0002-B</t>
  </si>
  <si>
    <t>15.066.0003-1</t>
  </si>
  <si>
    <t>,PADRAO NORMAL,TIPO A DE 1".FORNECIMENTO</t>
  </si>
  <si>
    <t>15.066.0003-B</t>
  </si>
  <si>
    <t>15.066.0004-0</t>
  </si>
  <si>
    <t>,PADRAO NORMAL,TIPO A DE 1.1/2".FORNECIMENTO</t>
  </si>
  <si>
    <t>15.066.0004-A</t>
  </si>
  <si>
    <t>15.066.0006-0</t>
  </si>
  <si>
    <t>,PADRAO NORMAL,TIPO B DE 1/2".FORNECIMENTO</t>
  </si>
  <si>
    <t>15.066.0006-A</t>
  </si>
  <si>
    <t>15.066.0007-0</t>
  </si>
  <si>
    <t>,PADRAO NORMAL,TIPO B DE 3/4".FORNECIMENTO</t>
  </si>
  <si>
    <t>15.066.0007-A</t>
  </si>
  <si>
    <t>15.066.0012-0</t>
  </si>
  <si>
    <t>CONJUNTO DE MATERIAIS,COMPLETO,PARA LIGACAO DE RAMAL PREDIAL</t>
  </si>
  <si>
    <t xml:space="preserve"> DE AGUA,DENOMINADO "KIT CAVALETE",EM PVC,DIAMETRO DE 1/2".F</t>
  </si>
  <si>
    <t>15.066.0012-A</t>
  </si>
  <si>
    <t>15.066.0013-0</t>
  </si>
  <si>
    <t xml:space="preserve"> DE AGUA,DENOMINADO "KIT CAVALETE",EM PVC,DIAMETRO DE 3/4".F</t>
  </si>
  <si>
    <t>15.066.0013-A</t>
  </si>
  <si>
    <t>15.066.0061-0</t>
  </si>
  <si>
    <t>CONJUNTO DE MATERIAIS PARA RAMAL PREDIAL DE AGUA DE PVC RQ 1</t>
  </si>
  <si>
    <t>.1/2",PADRAO NORMAL,LIGADO EM DISTRIBUIDOR DE PVC DN DE 50MM</t>
  </si>
  <si>
    <t xml:space="preserve"> OU 2",EXCLUSIVE TUBO E CAVALETE.FORNECIMENTO</t>
  </si>
  <si>
    <t>15.066.0061-A</t>
  </si>
  <si>
    <t>15.066.0062-0</t>
  </si>
  <si>
    <t>.1/2",PADRAO NORMAL,LIGADO EM DISTRIBUIDOR DE PVC DN DE 75MM</t>
  </si>
  <si>
    <t xml:space="preserve"> OU 3",EXCLUSIVE TUBO E CAVALETE.FORNECIMENTO</t>
  </si>
  <si>
    <t>15.066.0062-A</t>
  </si>
  <si>
    <t>15.066.0063-0</t>
  </si>
  <si>
    <t>.1/2",PADRAO NORMAL,LIGADO EM DISTRIBUIDOR DE FERRO FUNDIDO</t>
  </si>
  <si>
    <t>DN DE 75MM,EXCLUSIVE TUBO E CAVALETE.FORNECIMENTO</t>
  </si>
  <si>
    <t>15.066.0063-A</t>
  </si>
  <si>
    <t>15.066.0064-0</t>
  </si>
  <si>
    <t>.1/2",PADRAO NORMAL,LIGADO EM DISTRIBUIDOR DE PVC DEFOFO OU</t>
  </si>
  <si>
    <t>FERRO FUNDIDO DN DE 100MM,EXCLUSIVE TUBO E CAVALETE.FORNECIM</t>
  </si>
  <si>
    <t>15.066.0064-A</t>
  </si>
  <si>
    <t>15.066.0065-0</t>
  </si>
  <si>
    <t>.1/2",PADRAO NORMAL,LIGADO EM DISTRIBUIDOR DE PVC DEFOFO DN</t>
  </si>
  <si>
    <t>DE 150MM,EXCLUSIVE TUBO E CAVALETE.FORNECIMENTO</t>
  </si>
  <si>
    <t>15.066.0065-A</t>
  </si>
  <si>
    <t>15.066.0066-0</t>
  </si>
  <si>
    <t>DE 200MM,EXCLUSIVE TUBO E CAVALETE.FORNECIMENTO</t>
  </si>
  <si>
    <t>15.066.0066-A</t>
  </si>
  <si>
    <t>15.066.0067-0</t>
  </si>
  <si>
    <t>DE 250MM,EXCLUSIVE TUBO E CAVALETE.FORNECIMENTO</t>
  </si>
  <si>
    <t>15.066.0067-A</t>
  </si>
  <si>
    <t>15.066.0068-0</t>
  </si>
  <si>
    <t>DN ACIMA DE 100MM,EXCLUSIVE TUBO E CAVALETE.FORNECIMENTO</t>
  </si>
  <si>
    <t>15.066.0068-A</t>
  </si>
  <si>
    <t>15.066.0071-0</t>
  </si>
  <si>
    <t>CONJUNTO DE MATERIAIS PARA RAMAL PREDIAL DE AGUA DE PVC RQ 2</t>
  </si>
  <si>
    <t>",PADRAO NORMAL,LIGADO EM DISTRIBUIDOR DE PVC DN DE 50MM OU</t>
  </si>
  <si>
    <t>2",EXCLUSIVE TUBO E CAVALETE.FORNECIMENTO</t>
  </si>
  <si>
    <t>15.066.0071-A</t>
  </si>
  <si>
    <t>15.066.0072-0</t>
  </si>
  <si>
    <t>",PADRAO NORMAL,LIGADO EM DISTRIBUIDOR DE PVC DN DE 75MM OU</t>
  </si>
  <si>
    <t>3",EXCLUSIVE TUBO E CAVALETE.FORNECIMENTO</t>
  </si>
  <si>
    <t>15.066.0072-A</t>
  </si>
  <si>
    <t>15.066.0073-0</t>
  </si>
  <si>
    <t>",PADRAO NORMAL,LIGADO EM DISTRIBUIDOR DE FERRO FUNDIDO DN D</t>
  </si>
  <si>
    <t>E 75MM,EXCLUSIVE TUBO E CAVALETE.FORNECIMENTO</t>
  </si>
  <si>
    <t>15.066.0073-A</t>
  </si>
  <si>
    <t>15.066.0074-0</t>
  </si>
  <si>
    <t>",PADRAO NORMAL,LIGADO EM DISTRIBUIDOR DE PVC DEFOFO OU FERR</t>
  </si>
  <si>
    <t>O FUNDIDO DN DE 100MM,EXCLUSIVE TUBO E CAVALETE.FORNECIMENTO</t>
  </si>
  <si>
    <t>15.066.0074-A</t>
  </si>
  <si>
    <t>15.066.0075-0</t>
  </si>
  <si>
    <t>",PADRAO NORMAL,LIGADO EM DISTRIBUIDOR DE PVC DEFOFO DN DE 1</t>
  </si>
  <si>
    <t>50MM,EXCLUSIVE TUBO E CAVALETE.FORNECIMENTO</t>
  </si>
  <si>
    <t>15.066.0075-A</t>
  </si>
  <si>
    <t>15.066.0076-0</t>
  </si>
  <si>
    <t>",PADRAO NORMAL,LIGADO EM DISTRIBUIDOR DE PVC DEFOFO DN DE 2</t>
  </si>
  <si>
    <t>00MM,EXCLUSIVE TUBO E CAVALETE.FORNECIMENTO</t>
  </si>
  <si>
    <t>15.066.0076-A</t>
  </si>
  <si>
    <t>15.066.0077-0</t>
  </si>
  <si>
    <t>15.066.0077-A</t>
  </si>
  <si>
    <t>15.066.0078-0</t>
  </si>
  <si>
    <t>",LIGADO EM DISTRIBUIDOR DE FERRO FUNDIDO DN ACIMA DE 100MM,</t>
  </si>
  <si>
    <t>EXCLUSIVE TUBO E CAVALETE.FORNECIMENTO</t>
  </si>
  <si>
    <t>15.066.0078-A</t>
  </si>
  <si>
    <t>15.067.0001-0</t>
  </si>
  <si>
    <t>CAVALETE TIPO A,COMPREENDENDO TODOS OS RECURSOS NECESSARIOS</t>
  </si>
  <si>
    <t>CONFORME INSTRUCOES DO EDITAL DA CEDAE,DIAMETRO DE 1/2".FORN</t>
  </si>
  <si>
    <t>15.067.0001-A</t>
  </si>
  <si>
    <t>15.067.0010-0</t>
  </si>
  <si>
    <t>CONFORME INSTRUCOES DO EDITAL DA CEDAE,DIAMETRO DE 3/4".FORN</t>
  </si>
  <si>
    <t>15.067.0010-A</t>
  </si>
  <si>
    <t>15.067.0020-0</t>
  </si>
  <si>
    <t>CONFORME INSTRUCOES DO EDITAL DA CEDAE,DIAMETRO DE 1".FORNEC</t>
  </si>
  <si>
    <t>15.067.0020-A</t>
  </si>
  <si>
    <t>15.068.0001-0</t>
  </si>
  <si>
    <t>INSTALACAO DE RAMAL PREDIAL NAO EXECUTADO POR TOTAL IMPOSSIB</t>
  </si>
  <si>
    <t>ILIDADE</t>
  </si>
  <si>
    <t>15.068.0001-A</t>
  </si>
  <si>
    <t>15.068.0005-0</t>
  </si>
  <si>
    <t>PREPARO E ASSENTAMENTO DE CAVALETE PADRAO NORMAL CEDAE COM D</t>
  </si>
  <si>
    <t>IAMETRO DE 1/2",EXCLUSIVE FORNECIMENTO DE TUBOS,PECAS E REGI</t>
  </si>
  <si>
    <t>STROS</t>
  </si>
  <si>
    <t>15.068.0005-A</t>
  </si>
  <si>
    <t>15.068.0010-0</t>
  </si>
  <si>
    <t>IAMETRO DE 3/4",EXCLUSIVE FORNECIMENTO DE TUBOS,PECAS E REGI</t>
  </si>
  <si>
    <t>15.068.0010-A</t>
  </si>
  <si>
    <t>15.068.0015-0</t>
  </si>
  <si>
    <t>IAMETRO DE 1",EXCLUSIVE FORNECIMENTO DE TUBOS,PECAS E REGIST</t>
  </si>
  <si>
    <t>ROS</t>
  </si>
  <si>
    <t>15.068.0015-A</t>
  </si>
  <si>
    <t>15.068.0020-0</t>
  </si>
  <si>
    <t>IAMETRO DE 1.1/2",EXCLUSIVE FORNECIMENTO DE TUBOS,PECAS E RE</t>
  </si>
  <si>
    <t>GISTROS</t>
  </si>
  <si>
    <t>15.068.0020-A</t>
  </si>
  <si>
    <t>15.068.0025-0</t>
  </si>
  <si>
    <t>IAMETRO DE 2",EXCLUSIVE FORNECIMENTO DE TUBOS,PECAS E REGIST</t>
  </si>
  <si>
    <t>15.068.0025-A</t>
  </si>
  <si>
    <t>15.068.0040-0</t>
  </si>
  <si>
    <t>PREPARO E ASSENTAMENTO DE CAVALETE TIPO KIT PVC DE 1/2",EXCL</t>
  </si>
  <si>
    <t>USIVE FORNECIMENTO DO MATERIAL</t>
  </si>
  <si>
    <t>15.068.0040-A</t>
  </si>
  <si>
    <t>15.068.0045-0</t>
  </si>
  <si>
    <t>PREPARO E ASSENTAMENTO DE CAVALETE TIPO KIT PVC DE 3/4",EXCL</t>
  </si>
  <si>
    <t>15.068.0045-A</t>
  </si>
  <si>
    <t>15.068.0050-0</t>
  </si>
  <si>
    <t>ASSENTAMENTO OU TRANSFERENCIA DE RAMAL PREDIAL DE AGUA EM TU</t>
  </si>
  <si>
    <t>BO DE PEAD 20MM OU PVC DE 1/2",LIGADO EM DISTRIBUIDOR DE PVC</t>
  </si>
  <si>
    <t xml:space="preserve"> A CAVALETE,OU A RAMAL ANTIGO,EXCLUSIVE FORNECIMENTO DOS MAT</t>
  </si>
  <si>
    <t>ERIAIS,ABERTURA E FECHAMENTO DA VALA</t>
  </si>
  <si>
    <t>15.068.0050-A</t>
  </si>
  <si>
    <t>15.068.0055-0</t>
  </si>
  <si>
    <t>BO DE PEAD 20MM OU PVC DE 1/2",LIGADO EM DISTRIBUIDOR DE FER</t>
  </si>
  <si>
    <t>RO FUNDIDO A CAVALETE,OU A RAMAL ANTIGO,EXCLUSIVE FORNECIMEN</t>
  </si>
  <si>
    <t>TO DOS MATERIAS,ABERTURA E FECHAMENTO DA VALA</t>
  </si>
  <si>
    <t>15.068.0055-A</t>
  </si>
  <si>
    <t>15.068.0060-0</t>
  </si>
  <si>
    <t>BO DE PEAD 32MM OU PVC DE 3/4",LIGADO EM DISTRIBUIDOR DE PVC</t>
  </si>
  <si>
    <t xml:space="preserve"> A CAVALETE,OU RAMAL ANTIGO,EXCLUSIVE O FORNECIMENTO DOS MAT</t>
  </si>
  <si>
    <t>15.068.0060-A</t>
  </si>
  <si>
    <t>15.068.0065-0</t>
  </si>
  <si>
    <t>BO DE PEAD 32MM OU PVC DE 3/4",LIGADO EM DISTRIBUIDOR DE FER</t>
  </si>
  <si>
    <t>TO DOS MATERIAIS,ABERTURA E FECHAMENTO DE VALA</t>
  </si>
  <si>
    <t>15.068.0065-A</t>
  </si>
  <si>
    <t>15.068.0070-0</t>
  </si>
  <si>
    <t>BO DE PVC DE 1",LIGADO EM DISTRIBUIDOR DE PVC A CAVALETE,OU</t>
  </si>
  <si>
    <t>A RAMAL ANTIGO,EXCLUSIVE FORNECIMENTO DOS MATERIAIS,ABERTURA</t>
  </si>
  <si>
    <t xml:space="preserve"> E FECHAMENTO DE VALA</t>
  </si>
  <si>
    <t>15.068.0070-A</t>
  </si>
  <si>
    <t>15.068.0075-0</t>
  </si>
  <si>
    <t>NO DE PVC DE 1",LIGADO EM DISTRIBUIDOR DE FERRO FUNDIDO A CA</t>
  </si>
  <si>
    <t>VALETE,OU A RAMAL ANTIGO,EXCLUSIVE FORNECIMENTO DOS MATERIAI</t>
  </si>
  <si>
    <t>S,ABERTURA E FECHAMENTO DE VALA</t>
  </si>
  <si>
    <t>15.068.0075-A</t>
  </si>
  <si>
    <t>15.068.0080-0</t>
  </si>
  <si>
    <t>BO DE PVC DE 1.1/2" OU 2",LIGADO EM DISTRIBUIDOR DE PVC DE A</t>
  </si>
  <si>
    <t>TE 75MM DE DIAMETRO,EXCLUSIVE FORNECIMENTO DOS MATERIAIS,ABE</t>
  </si>
  <si>
    <t>RTURA E FECHAMENTO DE VALA</t>
  </si>
  <si>
    <t>15.068.0080-A</t>
  </si>
  <si>
    <t>15.068.0085-0</t>
  </si>
  <si>
    <t>BO DE PVC DE 1.1/2" OU 2",LIGADO EM DISTRIBUIDOR DE PVC COM</t>
  </si>
  <si>
    <t>DIAMETRO DE 100 A 250MM,EXCLUSIVE FORNECIMENTO DOS MATERIAIS</t>
  </si>
  <si>
    <t>,ABERTURA E FECHAMENTO DE VALA</t>
  </si>
  <si>
    <t>15.068.0085-A</t>
  </si>
  <si>
    <t>15.068.0090-0</t>
  </si>
  <si>
    <t>BO PVC DE 1.1/2" OU 2",LIGADO A DISTRIBUIDOR DE FERRO FUNDID</t>
  </si>
  <si>
    <t>O K-7 OU K-9 COM DIAMETRO ATE 100MM,EXCLUSIVE FORNECIMENTO D</t>
  </si>
  <si>
    <t>OS MATERIAIS,ABERTURA E FECHAMENTO DE VALA</t>
  </si>
  <si>
    <t>15.068.0090-A</t>
  </si>
  <si>
    <t>15.068.0095-0</t>
  </si>
  <si>
    <t>O K-7 OU K-9 COM DIAMETRO ACIMA DE 100MM,EXCLUSIVE FORNECIME</t>
  </si>
  <si>
    <t>NTO DOS MATERIAIS,ABERTURA E FECHAMENTO DE VALA</t>
  </si>
  <si>
    <t>15.068.0095-A</t>
  </si>
  <si>
    <t>15.069.0001-0</t>
  </si>
  <si>
    <t>INTERVENCAO NO RAMAL CONFORME ESPECIFICACOES CEDAE,INCLUSIVE</t>
  </si>
  <si>
    <t xml:space="preserve"> ESCAVACAO E REATERRO COM O FORNECIMENTO DE TODO O MATERIAL</t>
  </si>
  <si>
    <t>NECESSARIO,EXCLUSIVE REMOCAO E REPOSICAO DE PAVIMENTOS E RET</t>
  </si>
  <si>
    <t>IRADA DO CAVALETE,COM DIAMETRO DE 1/2"</t>
  </si>
  <si>
    <t>15.069.0001-A</t>
  </si>
  <si>
    <t>15.069.0010-0</t>
  </si>
  <si>
    <t>IRADA DO CAVALETE,COM DIAMETRO DE 3/4"</t>
  </si>
  <si>
    <t>15.069.0010-A</t>
  </si>
  <si>
    <t>15.069.0020-0</t>
  </si>
  <si>
    <t>IRADA DO CAVALETE,COM DIAMETRO DE 1"</t>
  </si>
  <si>
    <t>15.069.0020-A</t>
  </si>
  <si>
    <t>15.070.0010-0</t>
  </si>
  <si>
    <t>LIGACAO DE AGUAS PLUVIAIS OU DOMICILIARES SERVIDAS A REDE PU</t>
  </si>
  <si>
    <t>BLICA,EM LOGRADOURO SEM PAVIMENTACAO,COM LARGURA ATE 14,00M(</t>
  </si>
  <si>
    <t>INCLUSIVE)</t>
  </si>
  <si>
    <t>15.070.0010-A</t>
  </si>
  <si>
    <t>15.070.0011-0</t>
  </si>
  <si>
    <t>BLICA,EM LOGRADOURO SEM PAVIMENTACAO,COM LARGURA MAIOR QUE 1</t>
  </si>
  <si>
    <t>4,00M</t>
  </si>
  <si>
    <t>15.070.0011-A</t>
  </si>
  <si>
    <t>15.070.0012-0</t>
  </si>
  <si>
    <t>BLICA,EM LOGRADOURO PAVIMENTADO,COM LARGURA ATE 14,00M(INCLU</t>
  </si>
  <si>
    <t>SIVE)</t>
  </si>
  <si>
    <t>15.070.0012-A</t>
  </si>
  <si>
    <t>15.070.0013-0</t>
  </si>
  <si>
    <t>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</si>
  <si>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</si>
  <si>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</si>
  <si>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</si>
  <si>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</si>
  <si>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</si>
  <si>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</si>
  <si>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</si>
  <si>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</si>
  <si>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BLICA,NO CASO DESTA ESTAR LOCALIZADA SOB O PASSEIO</t>
  </si>
  <si>
    <t>15.071.0012-B</t>
  </si>
  <si>
    <t>15.075.0010-0</t>
  </si>
  <si>
    <t>LIGACAO EM TUBULACAO DE PVC,PARA ESGOTO,COM 0,10M DE DIAMETR</t>
  </si>
  <si>
    <t>O,INCLUSIVE ESCAVACAO E REATERRO ATE 1,00M,EXCLUSIVE REMOCAO</t>
  </si>
  <si>
    <t xml:space="preserve"> DE PAVIMENTO.CUSTO PARA 10,00M</t>
  </si>
  <si>
    <t>15.075.0010-A</t>
  </si>
  <si>
    <t>15.075.0011-0</t>
  </si>
  <si>
    <t>LIGACAO EM TUBULACAO DE PVC,PARA ESGOTO,COM 0,15M DE DIAMETR</t>
  </si>
  <si>
    <t>15.075.0011-A</t>
  </si>
  <si>
    <t>15.080.0010-0</t>
  </si>
  <si>
    <t>LIGACAO DE ESGOTOS,EM MANILHA CERAMICA DE 0,10M DE DIAMETRO,</t>
  </si>
  <si>
    <t>INCLUSIVE ESCAVACAO,REATERRO ATE 1,00M,EXCLUSIVE REMOCAO E R</t>
  </si>
  <si>
    <t>EPOSICAO DO PAVIMENTO.CUSTO PARA 10,00M</t>
  </si>
  <si>
    <t>15.080.0010-A</t>
  </si>
  <si>
    <t>15.080.0011-0</t>
  </si>
  <si>
    <t>LIGACAO DE ESGOTOS,EM MANILHA CERAMICA DE 0,15M DE DIAMETRO,</t>
  </si>
  <si>
    <t>15.080.0011-A</t>
  </si>
  <si>
    <t>15.080.0012-0</t>
  </si>
  <si>
    <t>LIGACAO DE ESGOTOS,EM MANILHA CERAMICA DE 0,20M DE DIAMETRO,</t>
  </si>
  <si>
    <t>15.080.0012-A</t>
  </si>
  <si>
    <t>16.001.0050-0</t>
  </si>
  <si>
    <t>MADEIRAMENTO PARA COBERTURA EM DUAS AGUAS EM TELHAS CERAMICA</t>
  </si>
  <si>
    <t>S,CONSTITUIDO DE CUMEEIRA E TERCAS DE 3"X4.1/2",CAIBROS DE 3</t>
  </si>
  <si>
    <t>"X1.1/2",RIPAS DE 1,5X4CM,TUDO EM MADEIRA SERRADA,SEM TESOUR</t>
  </si>
  <si>
    <t>A OU PONTALETE,MEDIDO PELA AREA REAL DO MADEIRAMENTO.FORNECI</t>
  </si>
  <si>
    <t>16.001.0050-A</t>
  </si>
  <si>
    <t>16.001.0051-0</t>
  </si>
  <si>
    <t>"X1.1/2",RIPAS DE 1,5X4CM,TUDO EM MADEIRA APARELHADA,SEM TES</t>
  </si>
  <si>
    <t>OURA OU PONTALETE,MEDIDO PELA AREA REAL DO MADEIRAMENTO.FORN</t>
  </si>
  <si>
    <t>16.001.0051-A</t>
  </si>
  <si>
    <t>16.001.0055-0</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</si>
  <si>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</si>
  <si>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</si>
  <si>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</si>
  <si>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</si>
  <si>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</si>
  <si>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16.001.0055-A</t>
  </si>
  <si>
    <t>16.001.0056-0</t>
  </si>
  <si>
    <t xml:space="preserve"> MADEIRA APARELHADA,SEM TESOURA OU PONTALETE,MEDIDO PELA ARE</t>
  </si>
  <si>
    <t>A REAL DO MADEIRAMENTO.FORNECIMENTO E COLOCACAO</t>
  </si>
  <si>
    <t>16.001.0056-A</t>
  </si>
  <si>
    <t>16.001.0060-0</t>
  </si>
  <si>
    <t>MADEIRAMENTO PARA COBERTURA EM TELHAS ONDULADAS,CONSTITUIDO</t>
  </si>
  <si>
    <t>DE PECAS DE 3"X3" E 3"X4.1/2",EM MADEIRA SERRADA,SEM TESOURA</t>
  </si>
  <si>
    <t xml:space="preserve"> OU PONTALETE,MEDIDO PELA AREA REAL DO MADEIRAMENTO.FORNECIM</t>
  </si>
  <si>
    <t>16.001.0060-A</t>
  </si>
  <si>
    <t>16.001.0061-0</t>
  </si>
  <si>
    <t>DE PECAS DE 3"X3" E 3"X4.1/2",EM MADEIRA APARELHADA,SEM TESO</t>
  </si>
  <si>
    <t>URA OU PONTALETE,MEDIDO PELA AREA REAL DO MADEIRAMENTO.FORNE</t>
  </si>
  <si>
    <t>16.001.0061-A</t>
  </si>
  <si>
    <t>16.001.0065-0</t>
  </si>
  <si>
    <t>TESOURA COMPLETA EM MADEIRA SERRADA,PARA VAO DE 4,00M.FORNEC</t>
  </si>
  <si>
    <t>16.001.0065-A</t>
  </si>
  <si>
    <t>16.001.0066-0</t>
  </si>
  <si>
    <t>TESOURA COMPLETA EM MADEIRA APARELHADA,PARA VAO DE 4,00M.FOR</t>
  </si>
  <si>
    <t>16.001.0066-A</t>
  </si>
  <si>
    <t>16.001.0067-0</t>
  </si>
  <si>
    <t>TESOURA COMPLETA EM MADEIRA SERRADA,PARA VAO DE 5,00M.FORNEC</t>
  </si>
  <si>
    <t>16.001.0067-A</t>
  </si>
  <si>
    <t>16.001.0068-0</t>
  </si>
  <si>
    <t>TESOURA COMPLETA EM MADEIRA APARELHADA,PARA VAO DE 5,00M.FOR</t>
  </si>
  <si>
    <t>16.001.0068-A</t>
  </si>
  <si>
    <t>16.001.0069-0</t>
  </si>
  <si>
    <t>TESOURA COMPLETA EM MADEIRA SERRADA,PARA VAO DE 6,00M.FORNEC</t>
  </si>
  <si>
    <t>16.001.0069-A</t>
  </si>
  <si>
    <t>16.001.0070-0</t>
  </si>
  <si>
    <t>TESOURA COMPLETA EM MADEIRA APARELHADA,PARA VAO DE 6,00M.FOR</t>
  </si>
  <si>
    <t>16.001.0070-A</t>
  </si>
  <si>
    <t>16.001.0071-0</t>
  </si>
  <si>
    <t>TESOURA COMPLETA EM MADEIRA SERRADA,PARA VAO DE 7,00M.FORNEC</t>
  </si>
  <si>
    <t>16.001.0071-A</t>
  </si>
  <si>
    <t>16.001.0072-0</t>
  </si>
  <si>
    <t>TESOURA COMPLETA EM MADEIRA APARELHADA,PARA VAO DE 7,00M.FOR</t>
  </si>
  <si>
    <t>16.001.0072-A</t>
  </si>
  <si>
    <t>16.001.0073-0</t>
  </si>
  <si>
    <t>TESOURA COMPLETA EM MADEIRA SERRADA,PARA VAO DE 8,00M.FORNEC</t>
  </si>
  <si>
    <t>16.001.0073-A</t>
  </si>
  <si>
    <t>16.001.0074-0</t>
  </si>
  <si>
    <t>TESOURA COMPLETA EM MADEIRA APARELHADA,PARA VAO DE 8,00M.FOR</t>
  </si>
  <si>
    <t>16.001.0074-A</t>
  </si>
  <si>
    <t>16.001.0075-0</t>
  </si>
  <si>
    <t>TESOURA COMPLETA EM MADEIRA SERRADA,PARA VAO DE 9,00M.FORNEC</t>
  </si>
  <si>
    <t>16.001.0075-A</t>
  </si>
  <si>
    <t>16.001.0076-0</t>
  </si>
  <si>
    <t>TESOURA COMPLETA EM MADEIRA APARELHADA,PARA VAO DE 9,00M.FOR</t>
  </si>
  <si>
    <t>16.001.0076-A</t>
  </si>
  <si>
    <t>16.001.0077-0</t>
  </si>
  <si>
    <t>TESOURA COMPLETA EM MADEIRA SERRADA,PARA VAO DE 10,00M.FORNE</t>
  </si>
  <si>
    <t>16.001.0077-A</t>
  </si>
  <si>
    <t>16.001.0078-0</t>
  </si>
  <si>
    <t>TESOURA COMPLETA EM MADEIRA APARELHADA,PARA VAO DE 10,00M.FO</t>
  </si>
  <si>
    <t>16.001.0078-A</t>
  </si>
  <si>
    <t>16.001.0079-0</t>
  </si>
  <si>
    <t>TESOURA COMPLETA EM MADEIRA SERRADA,PARA VAO DE 11,00M.FORNE</t>
  </si>
  <si>
    <t>16.001.0079-A</t>
  </si>
  <si>
    <t>16.001.0080-0</t>
  </si>
  <si>
    <t>TESOURA COMPLETA EM MADEIRA APARELHADA,PARA VAO DE 11,00M.FO</t>
  </si>
  <si>
    <t>16.001.0080-A</t>
  </si>
  <si>
    <t>16.001.0081-0</t>
  </si>
  <si>
    <t>TESOURA COMPLETA EM MADEIRA SERRADA,PARA VAO DE 12,00M.FORNE</t>
  </si>
  <si>
    <t>16.001.0081-A</t>
  </si>
  <si>
    <t>16.001.0082-0</t>
  </si>
  <si>
    <t>TESOURA COMPLETA EM MADEIRA APARELHADA,PARA VAO DE 12,00M.FO</t>
  </si>
  <si>
    <t>16.001.0082-A</t>
  </si>
  <si>
    <t>16.001.0083-0</t>
  </si>
  <si>
    <t>TESOURA COMPLETA EM MADEIRA SERRADA,PARA VAO DE 14,00M.FORNE</t>
  </si>
  <si>
    <t>16.001.0083-A</t>
  </si>
  <si>
    <t>16.001.0084-0</t>
  </si>
  <si>
    <t>TESOURA COMPLETA EM MADEIRA APARELHADA,PARA VAO DE 14,00M.FO</t>
  </si>
  <si>
    <t>16.001.0084-A</t>
  </si>
  <si>
    <t>16.001.0085-0</t>
  </si>
  <si>
    <t>PONTALETE DE MADEIRA SERRADA,EM PECAS DE 3"X3",VERTICAIS E H</t>
  </si>
  <si>
    <t>ORIZONTAIS,PARA COBERTURA DE TELHAS CERAMICAS,MEDIDO PELA AR</t>
  </si>
  <si>
    <t>EA REAL DA COBERTURA DO TELHADO.FORNECIMENTO E COLOCACAO</t>
  </si>
  <si>
    <t>16.001.0085-A</t>
  </si>
  <si>
    <t>16.001.0086-0</t>
  </si>
  <si>
    <t>ORIZONTAIS,PARA COBERTURA DE TELHAS ONDULADAS DE QUALQUER TI</t>
  </si>
  <si>
    <t>PO,MEDIDO PELA AREA REAL DA COBERTURA DO TELHADO.FORNECIMENT</t>
  </si>
  <si>
    <t>16.001.0086-A</t>
  </si>
  <si>
    <t>16.001.0087-0</t>
  </si>
  <si>
    <t>TERCA DE MADEIRA SERRADA,EM PECAS DE 3"X3",PARA COBERTURA DE</t>
  </si>
  <si>
    <t xml:space="preserve"> QUALQUER TIPO.FORNECIMENTO E COLOCACAO</t>
  </si>
  <si>
    <t>16.001.0087-A</t>
  </si>
  <si>
    <t>16.001.0088-0</t>
  </si>
  <si>
    <t>TERCA DE MADEIRA APARELHADA,EM PECAS DE 3"X3",PARA COBERTURA</t>
  </si>
  <si>
    <t xml:space="preserve"> DE QUALQUER TIPO.FORNECIMENTO E COLOCACAO</t>
  </si>
  <si>
    <t>16.001.0088-A</t>
  </si>
  <si>
    <t>16.001.0089-0</t>
  </si>
  <si>
    <t>TERCA DE MADEIRA SERRADA,EM PECAS DE 3"X4.1/2",PARA COBERTUR</t>
  </si>
  <si>
    <t>A DE QUALQUER TIPO.FORNECIMENTO E COLOCACAO</t>
  </si>
  <si>
    <t>16.001.0089-A</t>
  </si>
  <si>
    <t>16.001.0090-0</t>
  </si>
  <si>
    <t>TERCA DE MADEIRA APARELHADA,EM PECAS DE 3"X4.1/2",PARA COBER</t>
  </si>
  <si>
    <t>TURA DE QUALQUER TIPO.FORNECIMENTO E COLOCACAO</t>
  </si>
  <si>
    <t>16.001.0090-A</t>
  </si>
  <si>
    <t>16.001.0091-0</t>
  </si>
  <si>
    <t>TERCA DE MADEIRA SERRADA,EM PECAS DE 3"X6",PARA COBERTURA DE</t>
  </si>
  <si>
    <t>16.001.0091-A</t>
  </si>
  <si>
    <t>16.001.0092-0</t>
  </si>
  <si>
    <t>TERCA DE MADEIRA APARELHADA,EM PECAS DE 3"X6",PARA COBERTURA</t>
  </si>
  <si>
    <t>16.001.0092-A</t>
  </si>
  <si>
    <t>16.001.0093-0</t>
  </si>
  <si>
    <t>TERCA DE MADEIRA SERRADA,EM PECAS DE 3"X9",PARA COBERTURA DE</t>
  </si>
  <si>
    <t>16.001.0093-A</t>
  </si>
  <si>
    <t>16.001.0094-0</t>
  </si>
  <si>
    <t>TERCA DE MADEIRA APARELHADA,EM PECAS DE 3"X9",PARA COBERTURA</t>
  </si>
  <si>
    <t>16.001.0094-A</t>
  </si>
  <si>
    <t>16.001.0102-0</t>
  </si>
  <si>
    <t>TERCA DE MADEIRA SERRADA,EM PECAS DE 3"X12",PARA COBERTURA</t>
  </si>
  <si>
    <t>DE QUALQUER TIPO.FORNECIMENTO E COLOCACAO</t>
  </si>
  <si>
    <t>16.001.0102-A</t>
  </si>
  <si>
    <t>16.001.0103-0</t>
  </si>
  <si>
    <t>TERCA DE MADEIRA APARELHADA,EM PECAS DE 3"X12",PARA COBERTUR</t>
  </si>
  <si>
    <t>16.001.0103-A</t>
  </si>
  <si>
    <t>16.001.0110-0</t>
  </si>
  <si>
    <t>CAIBRO DE MADEIRA SERRADA COM 3"X1.1/2".FORNECIMENTO E COLOC</t>
  </si>
  <si>
    <t>16.001.0110-A</t>
  </si>
  <si>
    <t>16.001.0115-0</t>
  </si>
  <si>
    <t>CAIBRO DE MADEIRA APARELHADA COM 3"X1.1/2".FORNECIMENTO E CO</t>
  </si>
  <si>
    <t>16.001.0115-A</t>
  </si>
  <si>
    <t>16.001.0116-0</t>
  </si>
  <si>
    <t>CAIBRO DE MADEIRA SERRADA COM 3"X2".FORNECIMENTO E COLOCACAO</t>
  </si>
  <si>
    <t>16.001.0116-A</t>
  </si>
  <si>
    <t>16.001.0117-0</t>
  </si>
  <si>
    <t>CAIBRO DE MADEIRA APARELHADA COM 3"X2".FORNECIMENTO E COLOCA</t>
  </si>
  <si>
    <t>16.001.0117-A</t>
  </si>
  <si>
    <t>16.001.0118-0</t>
  </si>
  <si>
    <t>RIPA DE MADEIRA SERRADA DE 1,5X4CM.FORNECIMENTO E COLOCACAO</t>
  </si>
  <si>
    <t>16.001.0118-A</t>
  </si>
  <si>
    <t>16.001.0119-0</t>
  </si>
  <si>
    <t>RIPA DE MADEIRA APARELHADA DE 1,5X4CM.FORNECIMENTO E COLOCAC</t>
  </si>
  <si>
    <t>16.001.0119-A</t>
  </si>
  <si>
    <t>16.002.0005-0</t>
  </si>
  <si>
    <t>COBERTURA EM TELHA CERAMICA FRANCESA,EXCLUSIVE CUMEEIRA E MA</t>
  </si>
  <si>
    <t>DEIRAMENTO.MEDIDA PELA AREA REAL DA COBERTURA.FORNECIMENTO E</t>
  </si>
  <si>
    <t>16.002.0005-A</t>
  </si>
  <si>
    <t>16.002.0010-0</t>
  </si>
  <si>
    <t>COBERTURA EM TELHA CERAMICA COLONIAL,EXCLUSIVE CUMEEIRA E MA</t>
  </si>
  <si>
    <t>DEIRAMENTO.MEDIDA PELA AREA REAL DE COBERTURA.FORNECIMENTO E</t>
  </si>
  <si>
    <t>16.002.0010-A</t>
  </si>
  <si>
    <t>16.002.0012-0</t>
  </si>
  <si>
    <t>COBERTURA EM TELHA CERAMICA PORTUGUESA OU ROMANA,EXCLUSIVE C</t>
  </si>
  <si>
    <t>UMEEIRA E MADEIRAMENTO MEDIDA PELA AREA REAL DE COBERTURA.FO</t>
  </si>
  <si>
    <t>16.002.0012-A</t>
  </si>
  <si>
    <t>16.002.0015-0</t>
  </si>
  <si>
    <t>CUMEEIRA PARA COBERTURA EM TELHAS FRANCESAS,COLONIAIS,ROMANA</t>
  </si>
  <si>
    <t xml:space="preserve"> OU PORTUGUESA.FORNECIMENTO E COLOCACAO</t>
  </si>
  <si>
    <t>16.002.0015-A</t>
  </si>
  <si>
    <t>16.002.0025-0</t>
  </si>
  <si>
    <t>CORDAO PARA ARREMATE DE TELHADO EXECUTADO EM TELHAS COLONIAI</t>
  </si>
  <si>
    <t>S DUPLAS,LIGEIRAMENTE SOBREPOSTAS,PRESAS COM ARGAMASSA DE CI</t>
  </si>
  <si>
    <t>MENTO,AREIA E SAIBRO,NO TRACO 1:2:2.FORNECIMENTO E COLOCACAO</t>
  </si>
  <si>
    <t>16.002.0025-A</t>
  </si>
  <si>
    <t>16.003.0004-0</t>
  </si>
  <si>
    <t>CORDAO PARA ARREMATE DE TELHADO,EXECUTADO COM ARGAMASSA DE C</t>
  </si>
  <si>
    <t>IMENTO,AREIA E SAIBRO,NO TRACO 1:2:2</t>
  </si>
  <si>
    <t>16.003.0004-A</t>
  </si>
  <si>
    <t>16.003.0020-0</t>
  </si>
  <si>
    <t>FIXACAO DE TELHAS CERAMICAS,TIPO COLONIAL (EXCLUSIVE ESTAS)</t>
  </si>
  <si>
    <t>COM ARAME DE COBRE Nº16.FORNECIMENTO E COLOCACAO</t>
  </si>
  <si>
    <t>16.003.0020-A</t>
  </si>
  <si>
    <t>16.003.0030-0</t>
  </si>
  <si>
    <t>COBERTURA EM TELHAS DE CONCRETO,EXCLUSIVE CUMEEIRA E MADEIRA</t>
  </si>
  <si>
    <t>MENTO.MEDIDA PELA AREA REAL DA COBERTURA.FORNECIMENTO E COLO</t>
  </si>
  <si>
    <t>16.003.0030-A</t>
  </si>
  <si>
    <t>16.003.0050-0</t>
  </si>
  <si>
    <t>RUFO EM CONCRETO ARMADO COM 45CM DE LARGURA E 6CM DE ESPESSU</t>
  </si>
  <si>
    <t>RA,ENGASTADO E ASSENTADO COM ARGAMASSA DE CIMENTO E AREIA,NO</t>
  </si>
  <si>
    <t xml:space="preserve"> TRACO 1:3,INCLUSIVE ESCORAMENTO.FORNECIMENTO E COLOCACAO</t>
  </si>
  <si>
    <t>16.003.0050-A</t>
  </si>
  <si>
    <t>16.004.0015-0</t>
  </si>
  <si>
    <t>COBERTURA EM TELHAS ONDULADAS DE CIMENTO,SEM AMIANTO,REFORCA</t>
  </si>
  <si>
    <t>DO COM FIOS SINTETICOS (CRFS),COM ESPESSURA DE 6MM,EXCLUSIVE</t>
  </si>
  <si>
    <t>MADEIRAMENTO.FORNECIMENTO E COLOCACAO</t>
  </si>
  <si>
    <t>16.004.0015-A</t>
  </si>
  <si>
    <t>16.004.0018-0</t>
  </si>
  <si>
    <t>DO COM FIOS SINTETICOS (CRFS),COM ESPESSURA DE 8MM,EXCLUSIVE</t>
  </si>
  <si>
    <t>16.004.0018-A</t>
  </si>
  <si>
    <t>16.004.0025-0</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</si>
  <si>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</si>
  <si>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</si>
  <si>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</si>
  <si>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</si>
  <si>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16.004.0025-A</t>
  </si>
  <si>
    <t>16.004.0030-0</t>
  </si>
  <si>
    <t>COBERTURA EM TELHA MODULAR DE CIMENTO,SEM AMIANTO,REFORCADO</t>
  </si>
  <si>
    <t>COM FIOS SINTETICOS (CRFS),COM 50CM DE LARGURA,ESPESSURA DE</t>
  </si>
  <si>
    <t>8MM,INCLUSIVE ACESSORIOS DE FIXACAO E VEDACAO,EXCLUSIVE MADE</t>
  </si>
  <si>
    <t>IRAMENTO.FORNECIMENTO E COLOCACAO</t>
  </si>
  <si>
    <t>16.004.0030-A</t>
  </si>
  <si>
    <t>16.004.0035-0</t>
  </si>
  <si>
    <t>CUMEEIRA ARTICULADA SUPERIOR E INFERIOR,DE CIMENTO,SEM AMIAN</t>
  </si>
  <si>
    <t>TO,REFORCADO COM FIOS SINTETICOS (CRFS),PARA TELHAS ONDULADA</t>
  </si>
  <si>
    <t>S DE 1,10M DE LARGURA,INCLUSIVE ACESSORIOS DE FIXACAO E VEDA</t>
  </si>
  <si>
    <t>CAO.FORNECIMENTO E COLOCACAO</t>
  </si>
  <si>
    <t>16.004.0035-A</t>
  </si>
  <si>
    <t>16.004.0040-0</t>
  </si>
  <si>
    <t>CUMEEIRA NORMAL DE CIMENTO,SEM AMIANTO,REFORCADO COM FIOS SI</t>
  </si>
  <si>
    <t>NTETICOS (CRFS),PARA TELHAS ONDULADAS DE 1,10M DE LARGURA E</t>
  </si>
  <si>
    <t>ESPESSURA DE 5,6 E 8MM,INCLUSIVE ACESSORIOS DE FIXACAO E VED</t>
  </si>
  <si>
    <t>16.004.0040-A</t>
  </si>
  <si>
    <t>16.004.0042-0</t>
  </si>
  <si>
    <t>NTETICOS (CRFS),PARA TELHAS TIPO CALHA 44CM,INCLUSIVE ACESSO</t>
  </si>
  <si>
    <t>RIOS DE FIXACAO E VEDACAO.FORNECIMENTO E COLOCACAO</t>
  </si>
  <si>
    <t>16.004.0042-A</t>
  </si>
  <si>
    <t>16.004.0045-0</t>
  </si>
  <si>
    <t>RUFO A DIREITA OU A ESQUERDA,DE CIMENTO,SEM AMIANTO,REFORCAD</t>
  </si>
  <si>
    <t>O COM FIOS SINTETICOS (CRFS),PARA TELHA ONDULADA DE 1,10M DE</t>
  </si>
  <si>
    <t xml:space="preserve"> LARGURA,INCLUSIVE ACESSORIOS DE FIXACAO E VEDACAO.FORNECIME</t>
  </si>
  <si>
    <t>16.004.0045-A</t>
  </si>
  <si>
    <t>16.004.0047-0</t>
  </si>
  <si>
    <t>ESPIGAO PARA COBERTURA EM TELHAS DE CIMENTO,SEM AMIANTO,REFO</t>
  </si>
  <si>
    <t>RCADO COM FIOS SINTETICOS (CRFS),INCLUSIVE ACESSORIOS DE FIX</t>
  </si>
  <si>
    <t>ACAO E VEDACAO.FORNECIMENTO E COLOCACAO</t>
  </si>
  <si>
    <t>16.004.0047-A</t>
  </si>
  <si>
    <t>16.004.0050-0</t>
  </si>
  <si>
    <t>CALHA DE BEIRAL,SEMI-CIRCULAR DE PVC,DN 125,EXCLUSIVE CONDUT</t>
  </si>
  <si>
    <t>ORES (VIDE ITEM 16.004.0055).FORNECIMENTO E COLOCACAO</t>
  </si>
  <si>
    <t>16.004.0050-A</t>
  </si>
  <si>
    <t>16.004.0055-0</t>
  </si>
  <si>
    <t>CONDUTOR CIRCULAR PARA CALHA DE BEIRAL DE PVC,DN 88,INCLUSIV</t>
  </si>
  <si>
    <t>E CONEXOES.FORNECIMENTO E COLOCACAO</t>
  </si>
  <si>
    <t>16.004.0055-A</t>
  </si>
  <si>
    <t>16.005.0001-0</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</si>
  <si>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</si>
  <si>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</si>
  <si>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</si>
  <si>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</si>
  <si>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</si>
  <si>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16.005.0001-A</t>
  </si>
  <si>
    <t>16.005.0004-0</t>
  </si>
  <si>
    <t>OXIMADA DE 0,7MM,SOBREPOSICAO LATERAL DE UMA ONDA E LONGITUD</t>
  </si>
  <si>
    <t>16.005.0004-A</t>
  </si>
  <si>
    <t>16.005.0005-0</t>
  </si>
  <si>
    <t>CUMEEIRA DE GALVALUME,COM ESPESSURA APROXIMADA DE 0,5MM,0,30</t>
  </si>
  <si>
    <t>M DE ABA PARA CADA LADO,PARA TELHAS ONDULADAS.FORNECIMENTO E</t>
  </si>
  <si>
    <t>16.005.0005-A</t>
  </si>
  <si>
    <t>16.005.0006-0</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</si>
  <si>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</si>
  <si>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</si>
  <si>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</si>
  <si>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</si>
  <si>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IDA PELA AREA REAL DE COBERTURA.FORNECIMENTO E COLOCACAO</t>
  </si>
  <si>
    <t>16.005.0006-A</t>
  </si>
  <si>
    <t>16.005.0007-0</t>
  </si>
  <si>
    <t>APROXIMADA DE 0,7MM,SOBREPOSICAO LATERAL DE UMA ONDA E LONGI</t>
  </si>
  <si>
    <t>IDA PELA AREA REAL DA COBERTURA.FORNECIMENTO E COLOCACAO</t>
  </si>
  <si>
    <t>16.005.0007-A</t>
  </si>
  <si>
    <t>16.005.0008-0</t>
  </si>
  <si>
    <t>M DE ABA PARA CADA LADO,PARA TELHAS TRAPEZOIDAIS.FORNECIMENT</t>
  </si>
  <si>
    <t>16.005.0008-A</t>
  </si>
  <si>
    <t>16.005.0012-0</t>
  </si>
  <si>
    <t>CUMEEIRA DE GALVALUME,COM ESPESSURA APROXIMADA DE 0,5MM,0,20</t>
  </si>
  <si>
    <t>16.005.0012-A</t>
  </si>
  <si>
    <t>16.005.0015-0</t>
  </si>
  <si>
    <t>CALHA DE GALVALUME,0,30M,EM CHAPA DE ESPESSURA APROXIMADA DE</t>
  </si>
  <si>
    <t xml:space="preserve"> 0,7MM E DESENVOLVIMENTO 0,50M.FORNECIMENTO E COLOCACAO</t>
  </si>
  <si>
    <t>16.005.0015-A</t>
  </si>
  <si>
    <t>16.005.0018-0</t>
  </si>
  <si>
    <t xml:space="preserve"> 0,7MM E DESENVOLVIMENTO DE 1M.FORNECIMENTO E COLOCACAO</t>
  </si>
  <si>
    <t>16.005.0018-A</t>
  </si>
  <si>
    <t>16.005.0025-0</t>
  </si>
  <si>
    <t>CALHA DE GALVALUME,0,18M,EM CHAPA DE ESPESSURA APROXIMADA DE</t>
  </si>
  <si>
    <t xml:space="preserve"> 0,5MM E DESENVOLVIMENTO 0,30M.FORNECIMENTO E COLOCACAO</t>
  </si>
  <si>
    <t>16.005.0025-A</t>
  </si>
  <si>
    <t>16.005.0027-0</t>
  </si>
  <si>
    <t>RUFO DE GALVALUME COM MEDIDAS APROXIMADAS DE (0,7X500)MM.FOR</t>
  </si>
  <si>
    <t>16.005.0027-A</t>
  </si>
  <si>
    <t>16.005.0028-0</t>
  </si>
  <si>
    <t>RUFO DE GALVALUME COM MEDIDAS APROXIMADAS DE (0,5X300)MM.FOR</t>
  </si>
  <si>
    <t>16.005.0028-A</t>
  </si>
  <si>
    <t>16.005.0030-0</t>
  </si>
  <si>
    <t>COBERTURA EM TELHAS DE GALVALUME COM ACABAMENTO EM VERNIZ NA</t>
  </si>
  <si>
    <t>S 2 FACES (INTERNA E EXTERNA),NO MODELO TRAPEZOIDAL OU ONDUL</t>
  </si>
  <si>
    <t>ADA,NA ESPESSURA DE 0,5MM.MEDIDA PELA AREA REAL DE COBERTURA</t>
  </si>
  <si>
    <t>16.005.0030-A</t>
  </si>
  <si>
    <t>16.005.0035-0</t>
  </si>
  <si>
    <t>COBERTURA EM TELHAS DE GALVALUME COM ACABAMENTO EM VERNIZ EM</t>
  </si>
  <si>
    <t xml:space="preserve"> 1 FACE E PINTADA NA OUTRA,MODELO TRAPEZOIDAL OU ONDULADA,NA</t>
  </si>
  <si>
    <t xml:space="preserve"> ESPESSURA DE 0,5MM.MEDIDA PELA AREA REAL DE COBERTURA.FORNE</t>
  </si>
  <si>
    <t>16.005.0035-A</t>
  </si>
  <si>
    <t>16.005.0050-0</t>
  </si>
  <si>
    <t>RUFO EM GALVALUME,COM ACABAMENTO EM VERNIZ NAS 2 FACES,TRAPE</t>
  </si>
  <si>
    <t>ZOIDAL OU ONDULADA,MEDINDO APROXIMADAMENTE (1265X600X0,5)MM.</t>
  </si>
  <si>
    <t>16.005.0050-A</t>
  </si>
  <si>
    <t>16.005.0052-0</t>
  </si>
  <si>
    <t>RUFO EM GALVALUME,COM ACABAMENTO EM VERNIZ EM 1 FACE E PINTA</t>
  </si>
  <si>
    <t>DA NA OUTRA,TRAPEZOIDAL OU ONDULADA,MEDINDO APROXIMADAMENTE</t>
  </si>
  <si>
    <t>(1265X600X0,5)MM.FORNECIMENTO E COLOCACAO</t>
  </si>
  <si>
    <t>16.005.0052-A</t>
  </si>
  <si>
    <t>16.005.0054-0</t>
  </si>
  <si>
    <t>CUMEEIRA EM GALVALUME COM ACABAMENTO EM VERNIZ NAS 2 FACES,T</t>
  </si>
  <si>
    <t>RAPEZOIDAL OU ONDULADA,MEDINDO APROXIMADAMENTE (1265X600X0,5</t>
  </si>
  <si>
    <t>)MM.FORNECIMENTO E COLOCACAO</t>
  </si>
  <si>
    <t>16.005.0054-A</t>
  </si>
  <si>
    <t>16.005.0056-0</t>
  </si>
  <si>
    <t>CUMEEIRA EM GALVALUME COM ACABAMENTO EM VERNIZ EM 1 FACE E P</t>
  </si>
  <si>
    <t>INTADA NA OUTRA,TRAPEZOIDAL OU ONDULADA,MEDINDO APROXIMADAME</t>
  </si>
  <si>
    <t>NTE (1265X600X0,5)MM.FORNECIMENTO E COLOCACAO</t>
  </si>
  <si>
    <t>16.005.0056-A</t>
  </si>
  <si>
    <t>16.005.0058-0</t>
  </si>
  <si>
    <t>CONTRA RUFO EM GALVALUME,COM ACABAMENTO EM VERNIZ NAS 2 FACE</t>
  </si>
  <si>
    <t>S,TRAPEZOIDAL OU ONDULADA,MEDINDO APROXIMADAMENTE (1500X562X</t>
  </si>
  <si>
    <t>0,5)MM.FORNECIMENTO E COLOCACAO</t>
  </si>
  <si>
    <t>16.005.0058-A</t>
  </si>
  <si>
    <t>16.005.0060-0</t>
  </si>
  <si>
    <t>CONTRA RUFO EM GALVALUME,COM ACABAMENTO EM VERNIZ EM 1 FACE</t>
  </si>
  <si>
    <t>E PINTADA NA OUTRA,TRAPEZOIDAL OU ONDULADA,MEDINDO APROXIMAD</t>
  </si>
  <si>
    <t>AMENTE (1500X562X0,5)MM.FORNECIMENTO E COLOCACAO</t>
  </si>
  <si>
    <t>16.005.0060-A</t>
  </si>
  <si>
    <t>16.005.0070-0</t>
  </si>
  <si>
    <t>COBERTURA EM TELHA TERMICA DE GALVALUME,TRAPEZOIDAL,DUPLA CO</t>
  </si>
  <si>
    <t>M ESPESSURA DE 30MM,INCLUSIVE TODOS OS ACESSORIOS NECESSARIO</t>
  </si>
  <si>
    <t>S A SUA EXECUCAO.MEDIDA PELA AREA REAL DE COBERTURA.FORNECIM</t>
  </si>
  <si>
    <t>16.005.0070-A</t>
  </si>
  <si>
    <t>16.005.0075-0</t>
  </si>
  <si>
    <t>COBERTURA TERMO-ISOLANTE,DUPLA,TRAPEZOIDAL,GALVALUME 0,40MM,</t>
  </si>
  <si>
    <t>P/USO ONDE SE REQUER CONFORTO TERMICO,DUPLA ESTANQUEIDADE LA</t>
  </si>
  <si>
    <t>TERAL,S/PINTURA,RECHEIO DE POLIESTIRENO EXPANDIDO(EPS ALTURA</t>
  </si>
  <si>
    <t>=40MM)C/RETARDANTE A CHAMA E DENSIDADE CONFORME ABNT NBR-11.</t>
  </si>
  <si>
    <t>752,LARGURA UTIL DE 0,99M,COMPRIMENTO ATE 12,00M,INCL.ACESSO</t>
  </si>
  <si>
    <t>RIOS P/FIXACAO,ALTURA TOTAL 78,8MM.FORNECIMENTO E COLOCACAO</t>
  </si>
  <si>
    <t>16.005.0075-A</t>
  </si>
  <si>
    <t>16.006.0001-0</t>
  </si>
  <si>
    <t>COBERTURA EM TELHAS ONDULADAS EM FIBERGLASS,1,10X1,53M,SEM C</t>
  </si>
  <si>
    <t>UMEEIRA,FIXACAO COM PARAFUSOS OU HASTES DE ALUMINIO,5/16"X25</t>
  </si>
  <si>
    <t>0MM,COM ROSCA,EXCLUSIVE MADEIRAMENTO.MEDIDA PELA AREA REAL D</t>
  </si>
  <si>
    <t>E CORBERTURA.FORNECIMENTO E COLOCACAO</t>
  </si>
  <si>
    <t>16.006.0001-A</t>
  </si>
  <si>
    <t>16.007.0011-0</t>
  </si>
  <si>
    <t>COBERTURA AUTO-PORTANTE EM CHAPAS DE ACO ZINCADO,PRE-PINTADA</t>
  </si>
  <si>
    <t>S COM PRIMER,A BASE EPOXI E TINTA POLIESTER,ESPESSURA ATE 1M</t>
  </si>
  <si>
    <t>M,LARGURA DE 0,90M,VAO LIVRE ATE 8,5M,PESO APROXIMADO DE 10K</t>
  </si>
  <si>
    <t>G/M2,INCLUSIVE FIXACOES E MEDIDA PELA AREA REAL DE COBERTURA</t>
  </si>
  <si>
    <t>16.007.0011-A</t>
  </si>
  <si>
    <t>16.007.0012-0</t>
  </si>
  <si>
    <t>COBERTURA AUTO-PORTANTE EM CHAPAS DE ACO ZINCADO,COM PINTURA</t>
  </si>
  <si>
    <t xml:space="preserve"> (SISTEMA COIL COATING) BRANCA EXTERIOR E CINZA INTERIORMENT</t>
  </si>
  <si>
    <t>E,ESPESSURA ATE 1MM,LARGURA DE 0,90M,VAO LIVRE ATE 8,5M,PESO</t>
  </si>
  <si>
    <t xml:space="preserve"> APROXIMADO DE 10KG/M2,INCLUSIVE FIXACOES E MEDIDA PELA AREA</t>
  </si>
  <si>
    <t xml:space="preserve"> REAL DE COBERTURA.FORNECIMENTO E COLOCAO</t>
  </si>
  <si>
    <t>16.007.0012-A</t>
  </si>
  <si>
    <t>16.007.0013-0</t>
  </si>
  <si>
    <t>M,LARGURA DE 0,90M,VAO ENTRE 8,51 E 13,50M,PESO APROXIMADO D</t>
  </si>
  <si>
    <t>E 10KG/M2,INCLUSIVE FIXACOES E MEDIDA PELA AREA REAL DE COBE</t>
  </si>
  <si>
    <t>RTURA.FORNECIMENTO E COLOCACAO</t>
  </si>
  <si>
    <t>16.007.0013-A</t>
  </si>
  <si>
    <t>16.007.0014-0</t>
  </si>
  <si>
    <t>E,ESPESSURA ATE 1MM,LARGURA DE 0,90M,VAO ENTRE 8,51 E 13,50M</t>
  </si>
  <si>
    <t>,PESO APROXIMADO DE 10KG/M2,INCLUSIVE FIXACOES E MEDIDA PELA</t>
  </si>
  <si>
    <t xml:space="preserve"> AREA REAL DE COBERTURA.FORNECIMENTO E COLOCACAO</t>
  </si>
  <si>
    <t>16.007.0014-A</t>
  </si>
  <si>
    <t>16.007.0015-0</t>
  </si>
  <si>
    <t>S COM PRIMER,A BASE EPOXI E TINTA POLIESTER,ESPESSURA DE 1,2</t>
  </si>
  <si>
    <t>5MM,LARGURA DE 0,90M,VAO ENTRE 13,51 E 20,00M,PESO APROXIMAD</t>
  </si>
  <si>
    <t>O DE 13,5KG/M2,INCLUSIVE FIXACOES E MEDIDA PELA AREA REAL DE</t>
  </si>
  <si>
    <t xml:space="preserve"> COBERTURA.FORNECIMENTO E COLOCACAO</t>
  </si>
  <si>
    <t>16.007.0015-A</t>
  </si>
  <si>
    <t>16.007.0016-0</t>
  </si>
  <si>
    <t>E,ESPESSURA 1,25MM,LARGURA DE 0,90M,VAO ENTRE 13,51 E 20,00M</t>
  </si>
  <si>
    <t>,PESO APROXIMADO DE 13,5KG/M2,INCLUSIVE FIXACOES E MEDIDA PE</t>
  </si>
  <si>
    <t>LA AREA REAL DE COBERTURA.FORNECIMENTO E COLOCACAO</t>
  </si>
  <si>
    <t>16.007.0016-A</t>
  </si>
  <si>
    <t>16.007.0017-0</t>
  </si>
  <si>
    <t>S COM PRIMER,A BASE EPOXI E TINTA POLIESTER,ESPESSURA DE 1,5</t>
  </si>
  <si>
    <t>5MM,LARGURA DE 0,90M,VAO ENTRE 20,01 E 22,00M,PESO APROXIMAD</t>
  </si>
  <si>
    <t>O DE 18,5KG/M2,INCLUSIVE FIXACOES E MEDIDA PELA AREA REAL DE</t>
  </si>
  <si>
    <t>16.007.0017-A</t>
  </si>
  <si>
    <t>16.007.0018-0</t>
  </si>
  <si>
    <t>E,ESPESSURA DE 1,55MM,LARGURA DE 0,90M,VAO ENTRE 20,01 E 22,</t>
  </si>
  <si>
    <t>,00M,PESO APROXIMADO DE 18,5KG/M2,INCLUSIVE FIXACOES E MEDID</t>
  </si>
  <si>
    <t>A PELA AREA REAL DE COBERTURA.FORNECIMENTO E COLOCACAO</t>
  </si>
  <si>
    <t>16.007.0018-A</t>
  </si>
  <si>
    <t>16.007.0021-0</t>
  </si>
  <si>
    <t>COBERTURA COM TELHAS TRAPEZOIDAIS EM ACO GALVANIZADO,ESPESSU</t>
  </si>
  <si>
    <t>RA DE 0,5MM,INCLUSIVE FIXACOES E MEDIDA PELA AREA REAL DA CO</t>
  </si>
  <si>
    <t>BERTURA</t>
  </si>
  <si>
    <t>16.007.0021-A</t>
  </si>
  <si>
    <t>16.007.0023-0</t>
  </si>
  <si>
    <t>CUMEEIRA EM CHAPA DE ACO GALVANIZADO,COM ESPESSURA DE 0,5MM,</t>
  </si>
  <si>
    <t xml:space="preserve"> 0,30M DE ABA PARA CADA LADO,PARA TELHAS TRAPEZOIDAIS.FORNEC</t>
  </si>
  <si>
    <t>16.007.0023-A</t>
  </si>
  <si>
    <t>16.007.0025-0</t>
  </si>
  <si>
    <t>CALHA EM CHAPA DE ACO GALVANIZADO N°26 COM 25CM DE DESENVOLV</t>
  </si>
  <si>
    <t>IMENTO.FORNECIMENTO E COLOCACAO</t>
  </si>
  <si>
    <t>16.007.0025-A</t>
  </si>
  <si>
    <t>16.007.0027-0</t>
  </si>
  <si>
    <t>CALHA EM CHAPA DE ACO GALVANIZADO N°26 COM 50CM DE DESENVOLV</t>
  </si>
  <si>
    <t>16.007.0027-A</t>
  </si>
  <si>
    <t>16.007.0030-0</t>
  </si>
  <si>
    <t>CALHA EM CHAPA DE ACO GALVANIZADO N°24 COM 75CM DE DESENVOLV</t>
  </si>
  <si>
    <t>16.007.0030-A</t>
  </si>
  <si>
    <t>16.007.0038-0</t>
  </si>
  <si>
    <t>CALHA DE PLATIBANDA OU DE RINCAO,EM CHAPA GALVANIZADA N°26,</t>
  </si>
  <si>
    <t>COM 25CM DE DESENVOLVIMENTO.FORNECIMENTO E COLOCACAO</t>
  </si>
  <si>
    <t>16.007.0038-A</t>
  </si>
  <si>
    <t>16.008.0005-0</t>
  </si>
  <si>
    <t>COBERTURA EM TELHAS ONDULADAS FABRICADAS COM FIBRAS VEGETAIS</t>
  </si>
  <si>
    <t xml:space="preserve"> E MINERAIS IMPREGNADA DE ASFALTO,ESPESSURA DE 3MM,PRESAS PO</t>
  </si>
  <si>
    <t>R PREGOS GALVANIZADOS,EXCLUSIVE MADEIRAMENTO.MEDIDA PELA ARE</t>
  </si>
  <si>
    <t>A REAL.FORNECIMENTO E COLOCACAO</t>
  </si>
  <si>
    <t>16.008.0005-A</t>
  </si>
  <si>
    <t>16.008.0030-0</t>
  </si>
  <si>
    <t>CUMEEIRA NORMAL PARA TELHAS ONDULADAS,COM FIBRAS VEGETAIS E</t>
  </si>
  <si>
    <t>MINERAIS IMPREGNADAS DE ASFALTO,PRESAS POR PREGOS GALVANIZAD</t>
  </si>
  <si>
    <t>OS.FORNECIMENTO E COLOCACAO</t>
  </si>
  <si>
    <t>16.008.0030-A</t>
  </si>
  <si>
    <t>16.009.0001-0</t>
  </si>
  <si>
    <t>CALHA DE COBRE EM CHAPA DE ESPESSURA DE 0,8MM E DESENVOLVIME</t>
  </si>
  <si>
    <t>NTO DE 0,30M.FORNECIMENTO E COLOCACAO</t>
  </si>
  <si>
    <t>16.009.0001-A</t>
  </si>
  <si>
    <t>16.009.0002-0</t>
  </si>
  <si>
    <t>NTO DE 0,50M.FORNECIMENTO E COLOCACAO</t>
  </si>
  <si>
    <t>16.009.0002-A</t>
  </si>
  <si>
    <t>16.009.0005-0</t>
  </si>
  <si>
    <t>NTO PARA 1M.FORNECIMENTO E COLOCACAO</t>
  </si>
  <si>
    <t>16.009.0005-A</t>
  </si>
  <si>
    <t>16.010.0020-0</t>
  </si>
  <si>
    <t>TELHADO VERDE COM PRE-VEGETACAO,CONSTITUIDO DE: MEMBRANA DE</t>
  </si>
  <si>
    <t>PROTECAO ANTI-RAIZES,PLACAS PARA DRENAGEM CONTROLADA,MEMBRAN</t>
  </si>
  <si>
    <t>A PARA RETENCAO DE NUTRIENTES E SUBSTRATO LEVE E NUTRITIVO.F</t>
  </si>
  <si>
    <t>ORNECIMENTO,COLOCACAO E IRRIGACAO</t>
  </si>
  <si>
    <t>16.010.0020-A</t>
  </si>
  <si>
    <t>16.011.0005-0</t>
  </si>
  <si>
    <t>COBERTURA EM CHAPA DE POLICARBONATO ALVEOLAR,NA COR CRISTAL,</t>
  </si>
  <si>
    <t>COM 10MM DE ESPESSURA,INCL.MADEIRAMENTO EM PECAS DE MADEIRA</t>
  </si>
  <si>
    <t>E PILARES EM TUBO DE ACO GALVANIZADO.MEDIDO PELA AREA REAL D</t>
  </si>
  <si>
    <t>E COBERTURA.FORNECIMENTO E COLOCACAO</t>
  </si>
  <si>
    <t>16.011.0005-A</t>
  </si>
  <si>
    <t>16.011.0015-0</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</si>
  <si>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</si>
  <si>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</si>
  <si>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</si>
  <si>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</si>
  <si>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</si>
  <si>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</si>
  <si>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16.011.0015-A</t>
  </si>
  <si>
    <t>16.011.0030-0</t>
  </si>
  <si>
    <t>COBERTURA EM CHAPAS DE ACRILICO TRANSLUCIDO DE 6MM DE ESPESS</t>
  </si>
  <si>
    <t>URA,INCLUSIVE FIXACAO,EXCLUSIVE ESTRUTURA.MEDIDO PELA AREA R</t>
  </si>
  <si>
    <t>EAL DE COBERTURA.FORNECIMENTO E COLOCACAO</t>
  </si>
  <si>
    <t>16.011.0030-A</t>
  </si>
  <si>
    <t>16.011.0045-0</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</si>
  <si>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</si>
  <si>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</si>
  <si>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</si>
  <si>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</si>
  <si>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</si>
  <si>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</si>
  <si>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16.011.0045-A</t>
  </si>
  <si>
    <t>16.011.0050-0</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</si>
  <si>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</si>
  <si>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</si>
  <si>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</si>
  <si>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</si>
  <si>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</si>
  <si>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16.011.0050-A</t>
  </si>
  <si>
    <t>16.012.0005-0</t>
  </si>
  <si>
    <t>ESTRUTURA DE ALUMINIO PARA CLARABOIA EM CHAPA DE POLICARBONA</t>
  </si>
  <si>
    <t>TO,EXCLUSIVE ESTA.FORNECIMENTO E COLOCACAO</t>
  </si>
  <si>
    <t>16.012.0005-A</t>
  </si>
  <si>
    <t>16.013.0001-0</t>
  </si>
  <si>
    <t>RETIRADA E RECOLOCACAO DE TELHAS FRANCESAS,INCLUSIVE CUMEEIR</t>
  </si>
  <si>
    <t>A,EXCLUSIVE O FORNECIMENTO DO MATERIAL NOVO,MEDIDAS PELA ARE</t>
  </si>
  <si>
    <t>A REAL DE COBERTURA</t>
  </si>
  <si>
    <t>16.013.0001-A</t>
  </si>
  <si>
    <t>16.013.0002-0</t>
  </si>
  <si>
    <t>RETIRADA E RECOLOCACAO DE TELHAS COLONIAIS,INCLUSIVE CUMEEIR</t>
  </si>
  <si>
    <t>16.013.0002-A</t>
  </si>
  <si>
    <t>16.013.0004-0</t>
  </si>
  <si>
    <t>RETIRADA E RECOLOCACAO DE TELHA EM FIBROCIMENTO TIPO CALHA,C</t>
  </si>
  <si>
    <t>OM 49CM LARGURA,INCLUSIVE CUMEEIRA,EXCLUSIVE FORNECIMENTO DO</t>
  </si>
  <si>
    <t xml:space="preserve"> MATERIAL NOVO,MEDIDAS PELA AREA REAL DE COBERTURA</t>
  </si>
  <si>
    <t>16.013.0004-A</t>
  </si>
  <si>
    <t>16.013.0005-0</t>
  </si>
  <si>
    <t>RETIRADA E RECOLOCACAO DE TELHAS EM FIBROCIMENTO,ONDULADAS,T</t>
  </si>
  <si>
    <t>IPO CONVENCIONAL,INCLUSIVE CUMEEIRA,EXCLUSIVE FORNECIMENTO D</t>
  </si>
  <si>
    <t>O MATERIAL NOVO,MEDIDAS PELA AREA REAL DE COBERTURA</t>
  </si>
  <si>
    <t>16.013.0005-A</t>
  </si>
  <si>
    <t>16.013.0006-0</t>
  </si>
  <si>
    <t>RETIRADA E RECOLOCACAO DE TELHAS EM FIBROCIMENTO,TIPO CALHA</t>
  </si>
  <si>
    <t>COM 90CM DE LARGURA,INCLUSIVE CUMEEIRA,EXCLUSIVE FORNECIMENT</t>
  </si>
  <si>
    <t>O DO MATERIAL NOVO,MEDIDAS PELA AREA REAL DE COBERTURA</t>
  </si>
  <si>
    <t>16.013.0006-A</t>
  </si>
  <si>
    <t>16.013.0007-0</t>
  </si>
  <si>
    <t>RETIRADA E RECOLOCACAO DE TELHAS METALICAS DE 0,5MM A 0,8MM</t>
  </si>
  <si>
    <t>DE ESPESSURA</t>
  </si>
  <si>
    <t>16.013.0007-A</t>
  </si>
  <si>
    <t>16.013.0009-0</t>
  </si>
  <si>
    <t>RETIRADA E RECOLOCACAO DE MADEIRAMENTO TELHAS EM FIBROCIMENT</t>
  </si>
  <si>
    <t>O,ONDULADAS,EXCLUSIVE FORNECIMENTO DE MATERIAL NOVO.MEDIDAS</t>
  </si>
  <si>
    <t>PELA AREA REAL DA COBERTURA</t>
  </si>
  <si>
    <t>16.013.0009-A</t>
  </si>
  <si>
    <t>16.013.0010-0</t>
  </si>
  <si>
    <t>RETIRADA E RECOLOCACAO DE MADEIRAMENTO TELHAS TIPO CALHA,OND</t>
  </si>
  <si>
    <t>ULADAS,EXCLUSIVE FORNECIMENTO DE MATERIAL NOVO.MEDIDAS PELA</t>
  </si>
  <si>
    <t>AREA REAL DE COBERTURA</t>
  </si>
  <si>
    <t>16.013.0010-A</t>
  </si>
  <si>
    <t>16.013.0015-0</t>
  </si>
  <si>
    <t>RETIRADA E RECOLOCACAO DE MADEIRAMENTO TELHAS FRANCESAS OU C</t>
  </si>
  <si>
    <t>OLONIAIS,ONDULADAS,EXCLUSIVE FORNECIMENTO DO MATERIAL.MEDIDA</t>
  </si>
  <si>
    <t>S PELA AREA REAL DA COBERTURA</t>
  </si>
  <si>
    <t>16.013.0015-A</t>
  </si>
  <si>
    <t>16.015.0001-0</t>
  </si>
  <si>
    <t>SUBCOBERTURA COMPOSTA DE DUAS FOLHAS DE ALUMINIO ESTRUTURADO</t>
  </si>
  <si>
    <t xml:space="preserve"> E UMA FOLHA DE POLIETILENO ALTA DENSIDADE TRANCADO,COM ESPE</t>
  </si>
  <si>
    <t>SSURA APROXIMADA ENTRE 0,15MM E 0,17MM,INCLUSIVE MADEIRAMENT</t>
  </si>
  <si>
    <t>O DE FIXACAO.FORNECIMENTO E COLOCACAO</t>
  </si>
  <si>
    <t>16.015.0001-A</t>
  </si>
  <si>
    <t>16.015.0005-0</t>
  </si>
  <si>
    <t>SUBCOBERTURA COMPOSTA POR ESPUMA DE POLIETILENO EXPANDIDO E</t>
  </si>
  <si>
    <t>LAMINADO METALIZADO,COM ESPESSURA APROXIMADA DE 5MM,INCLUSIV</t>
  </si>
  <si>
    <t>E MADEIRAMENTO DE FIXACAO.FORNECIMENTO E COLOCACAO</t>
  </si>
  <si>
    <t>16.015.0005-A</t>
  </si>
  <si>
    <t>16.015.0010-0</t>
  </si>
  <si>
    <t>SUBCOBERTURA CONSTITUIDA POR UMA FOLHA DE ALUMINIO E FIBRAS</t>
  </si>
  <si>
    <t>CONTINUAS DE POLIETILENO DE ALTA DENSIDADE,PERMEAVEL AO VAPO</t>
  </si>
  <si>
    <t>R E COM RESISTENCIA A PASSAGEM DE AGUA,INCLUSIVE MADEIRAMENT</t>
  </si>
  <si>
    <t>16.015.0010-A</t>
  </si>
  <si>
    <t>16.020.0001-0</t>
  </si>
  <si>
    <t>IMPERMEABILIZACAO C/MANTA A BASE DE ASFALTO MODIFICADO C/POL</t>
  </si>
  <si>
    <t>IMEROS,ACABAMENTO POLIETILENO EM AMBAS AS FACES,TIPO III-B,E</t>
  </si>
  <si>
    <t>SP.4,0MM,APLICACAO C/CHAMA DE MACARICO SOBRE PRIMER ASFALTIC</t>
  </si>
  <si>
    <t>O BASE AGUA ISENTO SOLVENTES,INCLUSIVE ESTE,EM SUBSTRATO C/C</t>
  </si>
  <si>
    <t>AIMENTO DE 1%,EXCLUSIVE REGULARIZACAO,CAMADA SEPARADORA E PR</t>
  </si>
  <si>
    <t>OTECAO MECANICA,CONFORME ABNT NBR 9952.</t>
  </si>
  <si>
    <t>16.020.0001-A</t>
  </si>
  <si>
    <t>16.020.0002-0</t>
  </si>
  <si>
    <t>IMEROS,ACABAMENTO POLIETILENO EM AMBAS AS FACES,TIPO III-A,E</t>
  </si>
  <si>
    <t>16.020.0002-A</t>
  </si>
  <si>
    <t>16.020.0003-0</t>
  </si>
  <si>
    <t>IMEROS,ACABAMENTO POLIETILENO EM AMBAS AS FACES,TIPO IV-A,ES</t>
  </si>
  <si>
    <t>P.4,0MM,APLICACAO C/CHAMA MACARICO SOBRE PRIMER ASFALTICO BA</t>
  </si>
  <si>
    <t>SE AGUA ISENTO SOLVENTES,INCLUSIVE ESTE,EM SUBSTRATO C/CAIME</t>
  </si>
  <si>
    <t>NTO DE 1%,EXCLUSIVE REGULARIZACAO,CAMADA SEPARADORA E PROTEC</t>
  </si>
  <si>
    <t>AO MECANICA,CONFORME ABNT NBR 9952.</t>
  </si>
  <si>
    <t>16.020.0003-A</t>
  </si>
  <si>
    <t>16.020.0005-0</t>
  </si>
  <si>
    <t>IMEROS,ACABAMENTO POLIETILENO EM AMBAS AS FACES,TIPO II-B,ES</t>
  </si>
  <si>
    <t>SE AGUA ISENTO DE SOLVENTES,INCLUSIVE ESTE,EM SUBSTRATO C/CA</t>
  </si>
  <si>
    <t>IMENTO DE 1%,EXCLUSIVE REGULARIZACAO,CAMADA SEPARADORA E PRO</t>
  </si>
  <si>
    <t>TECAO MECANICA,CONFORME ABNT NBR 9952.</t>
  </si>
  <si>
    <t>16.020.0005-A</t>
  </si>
  <si>
    <t>16.020.0008-0</t>
  </si>
  <si>
    <t>IMPERMEABILIZACAO C/MANTA BASE ASFALTO MODIFICADO C/POLIMERO</t>
  </si>
  <si>
    <t>S,ACABAMENTO POLIETILENO AMBAS FACES,COMPOSICAO EXCLUSIVO AD</t>
  </si>
  <si>
    <t>ITIVO,INIBIDOR ATAQUE RAIZES,TIPO III-A,ESP.4,0MM,APLICACAO</t>
  </si>
  <si>
    <t>C/CHAMA MACARICO SOBRE PRIMER ASFALTICO BASE AGUA ISENTO SOL</t>
  </si>
  <si>
    <t>VENTES,INCL.ESTE,SUBSTRATO CAIMENTO 1%,EXCL.REGULARIZACAO,CA</t>
  </si>
  <si>
    <t>MADA DRENANTE,SEPARADORA E PROTECAO MECANICA,ABNT NBR 9952.</t>
  </si>
  <si>
    <t>16.020.0008-A</t>
  </si>
  <si>
    <t>16.020.0012-0</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</si>
  <si>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</si>
  <si>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</si>
  <si>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</si>
  <si>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</si>
  <si>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</si>
  <si>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</si>
  <si>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16.020.0012-A</t>
  </si>
  <si>
    <t>16.021.0002-0</t>
  </si>
  <si>
    <t>IMPERMEABILIZACAO COM MEMBRANA DE ASFALTO ELASTOMERICO EM SO</t>
  </si>
  <si>
    <t>LUCAO,APLICADA A FRIO,CONSIDERADO O CONSUMO DE 0,40KG/M2 DO</t>
  </si>
  <si>
    <t>PRIMER EM UMA DEMAO E 4KG/M2 DE ASFALTO RECOMENDADO,COM REFO</t>
  </si>
  <si>
    <t>RCO DE UMA TELA INDUSTRIAL DE POLIESTER,MALHA DE 2X2MM</t>
  </si>
  <si>
    <t>16.021.0002-A</t>
  </si>
  <si>
    <t>16.021.0003-0</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</si>
  <si>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</si>
  <si>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</si>
  <si>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</si>
  <si>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</si>
  <si>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</si>
  <si>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16.021.0003-A</t>
  </si>
  <si>
    <t>16.021.0005-0</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</si>
  <si>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</si>
  <si>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</si>
  <si>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</si>
  <si>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</si>
  <si>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</si>
  <si>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</si>
  <si>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16.021.0005-A</t>
  </si>
  <si>
    <t>16.022.0002-0</t>
  </si>
  <si>
    <t>IMPERMEABILIZACAO,NAO ADERIDA AO SUBSTRATO,COM MANTA DE EPDM</t>
  </si>
  <si>
    <t>,CONFORME ABNT NBR 11797,ESPESSURA MINIMA DE 0,8MM,CONSUMO D</t>
  </si>
  <si>
    <t>E 1,10M2/M2,UTILIZANDO ADESIVO PARA EMENDAS,EXCLUSIVE PREPAR</t>
  </si>
  <si>
    <t>O DO SUBSTRATO COM CAIMENTO DE 1%,CAMADA SEPARADORA,CAMADA A</t>
  </si>
  <si>
    <t>MORTECEDORA,PROTECAO TERMICA,PROTECAO PRIMARIA E MECANICA</t>
  </si>
  <si>
    <t>16.022.0002-A</t>
  </si>
  <si>
    <t>16.022.0004-0</t>
  </si>
  <si>
    <t>IMPERMEABILIZACAO COM MANTA DE PVC,ESPESSURA 1,0MM,CONSUMO D</t>
  </si>
  <si>
    <t>E 1,10M2/M2,UNIDAS ENTRE SI POR SOLDA ELETRONICA OU TERMOFUS</t>
  </si>
  <si>
    <t>AO E COM ADESIVO A BASE DE PVC NOS PONTOS DE FIXACAO</t>
  </si>
  <si>
    <t>16.022.0004-A</t>
  </si>
  <si>
    <t>16.022.0006-0</t>
  </si>
  <si>
    <t>IMPERMEABILIZACAO,NAO ADERIDA AO SUBSTRATO,COM MANTA DE PEAD</t>
  </si>
  <si>
    <t>,ESPESSURA MINIMA DE 2,00MM,CONSUMO DE 1,10M2/M2,UNIDAS ENTR</t>
  </si>
  <si>
    <t>E SI POR SOLDA ELETRONICA OU TERMOFUSAO E COM FIXACAO NOS PO</t>
  </si>
  <si>
    <t>NTOS DE ARREMATE</t>
  </si>
  <si>
    <t>16.022.0006-A</t>
  </si>
  <si>
    <t>16.022.0010-0</t>
  </si>
  <si>
    <t>IMPERMEABIL.C/FITA ASF.,AUTO ADESIVA,RECOBERTA C/ALUM.FLEXIV</t>
  </si>
  <si>
    <t>EL,FORMA TIRAS 5,10,15,20,30,45,90CM LARG.,EXCL.PREPARO SUBS</t>
  </si>
  <si>
    <t>TRATO PRIMER ASFALTICO,CONF.ABNT NBR 16411.CAMPO APLIC.:TELH</t>
  </si>
  <si>
    <t>AS METALICAS,RUFOS CALHAS METALICAS,PROTECAO TUBOS PVC EXPOS</t>
  </si>
  <si>
    <t>TOS TEMPO,DUTOS VENT.AR CONDIC.FECHAM.SOBREPOS.SIST.SUBCOB.I</t>
  </si>
  <si>
    <t>MPERMEABIL.UTILIZ.P/SOLICITAC.PRESSAO HIDROSTATICA POSITIVA</t>
  </si>
  <si>
    <t>16.022.0010-A</t>
  </si>
  <si>
    <t>16.022.0011-0</t>
  </si>
  <si>
    <t>IMPERMEABILIZACAO C/FITA ASF.AUTO ADESIVA,RECOBERTA C/ALUM.F</t>
  </si>
  <si>
    <t>LEXIVEL,EM FORMAS DE TIRAS DE 5,10,15,20,30,45,90CM DE LARG.</t>
  </si>
  <si>
    <t>INCL.PRIMER ASFALTICO A BASE DE AGUA ISENTO SOLVENTES,CONFOR</t>
  </si>
  <si>
    <t>ME ABNT NBR 16411.CAMPO DE APLICACAO:ELEMENTOS DE CONCRETO,T</t>
  </si>
  <si>
    <t>ELHAS CERAMICAS OU DE FIBROCIMENTO.IMPERMEABILIZACAO UTILIZA</t>
  </si>
  <si>
    <t>DA PARA SOLICITACOES DE PRESSAO HIDROSTATICA POSITIVA</t>
  </si>
  <si>
    <t>16.022.0011-A</t>
  </si>
  <si>
    <t>16.022.0012-0</t>
  </si>
  <si>
    <t>IMPERMEABILIZACAO COM MANTA ASFALTICA MODIFICADA COM POLIMER</t>
  </si>
  <si>
    <t>OS TIPO II-C EM FORMA DE TIRA DE APROXIMADAMENTE 32CM DE LAR</t>
  </si>
  <si>
    <t>GURA POR 10M DE COMPRIMENTO,ESPESSURA DE 3MM,INCLUSIVE PRIME</t>
  </si>
  <si>
    <t>R ASFALTICO BASE AGUA ISENTO DE SOLVENTES,EXCLUSIVE PREPARO</t>
  </si>
  <si>
    <t>DO SUBSTRATO,CONFORME ABNT NBR 9952.</t>
  </si>
  <si>
    <t>16.022.0012-A</t>
  </si>
  <si>
    <t>16.023.0004-0</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</si>
  <si>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</si>
  <si>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</si>
  <si>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</si>
  <si>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</si>
  <si>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</si>
  <si>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16.023.0004-A</t>
  </si>
  <si>
    <t>16.023.0005-0</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</si>
  <si>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</si>
  <si>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</si>
  <si>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</si>
  <si>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</si>
  <si>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</si>
  <si>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16.023.0005-A</t>
  </si>
  <si>
    <t>16.024.0004-0</t>
  </si>
  <si>
    <t>IMPERMEABILIZACAO DE AREA EXPOSTA S/PROTECAO MECANICA E S/TR</t>
  </si>
  <si>
    <t>ANSITO,USANDO MANTA ASFALTICA,AUTOPROTEGIDA,C/ACABAMENTO POL</t>
  </si>
  <si>
    <t>ETILENO NA FACE INFERIOR E FILME DE ALUMINIO NA FACE SUPERIO</t>
  </si>
  <si>
    <t>R,TIPO III-B C/ESP.3MM,APLICADA C/CHAMA DE MACARICO SOBRE PR</t>
  </si>
  <si>
    <t>IMER ASFALTICO,BASE AGUA ISENTO SOLVENTES,INCL.ESTE,SUBSTRAT</t>
  </si>
  <si>
    <t>O C/CAIMENTO MINIMO 1%,EXCL.REGULARIZACAO,CONF.ABNT NBR 9952</t>
  </si>
  <si>
    <t>16.024.0004-A</t>
  </si>
  <si>
    <t>16.024.0005-0</t>
  </si>
  <si>
    <t>IMPERMEABILIZACAO AREA EXPOSTA S/PROTECAO MECANICA E S/TRANS</t>
  </si>
  <si>
    <t>ITO,USANDO MANTA ASFALTICA AUTOPROTEGIDA,ACABAMENTO DE POLIE</t>
  </si>
  <si>
    <t>TILENO NA FACE INFERIOR E FILME DE ALUMINIO NA FACE SUPERIOR</t>
  </si>
  <si>
    <t>,TIPO III-B,C/ESP.4MM,APLICADA C/CHAMA DE MACARICO SOBRE PRI</t>
  </si>
  <si>
    <t>MER ASFALTICO,BASE AGUA ISENTO SOLVENTES,INCL.ESTE,SUBSTRATO</t>
  </si>
  <si>
    <t xml:space="preserve"> C/CAIMENTO MINIMO DE 1%,EXCL.REGULARIZACAO,ABNT NBR 9952.</t>
  </si>
  <si>
    <t>16.024.0005-A</t>
  </si>
  <si>
    <t>16.024.0006-0</t>
  </si>
  <si>
    <t>NSITO,USANDO MANTA ASFALTICA AUTOPROTEGIDA,C/ACABAMENTO POLI</t>
  </si>
  <si>
    <t>R,TIPO II-B,C/ESP.3MM,APLICADA C/CHAMA DE MACARICO SOBRE PRI</t>
  </si>
  <si>
    <t>MER ASFALTICO,BASE AGUA ISENTO DE SOLVENTES,INCL.ESTE,SUBSTR</t>
  </si>
  <si>
    <t>ATO C/CAIMENTO MINIMO DE 1%,EXCL.REGULARIZACAO,ABNT NBR 9952</t>
  </si>
  <si>
    <t>16.024.0006-A</t>
  </si>
  <si>
    <t>16.024.0007-0</t>
  </si>
  <si>
    <t>IMPERMEABILIZACAO DE AREA EXPOSTA,S/PROTECAO MECANICA S/TRAN</t>
  </si>
  <si>
    <t>SITO,USANDO MANTA ASFALTICA AUTOPROTEGIDA,ACABAMENTO POLIETI</t>
  </si>
  <si>
    <t>LENO NA FACE INFERIOR E FILME DE ALUMINIO NA FACE SUPERIOR,T</t>
  </si>
  <si>
    <t>IPO II-B,ESP.4MM,APLICADA C/CHAMA DE MACARICO SOBRE PRIMER A</t>
  </si>
  <si>
    <t>SFALTICO,BASE AGUA ISENTO DE SOLVENTES,INCL.ESTE,SUBSTRATO C</t>
  </si>
  <si>
    <t>/CAIMENTO MINIMO DE 1%,EXCL.REGULARIZACAO,CONF.ABNT NBR 9952</t>
  </si>
  <si>
    <t>16.024.0007-A</t>
  </si>
  <si>
    <t>16.024.0009-0</t>
  </si>
  <si>
    <t>IMPERMEABILIZACAO AREA EXPOSTA C/MANTA BASE ASFALTO MODIFICA</t>
  </si>
  <si>
    <t>DO C/POLIMEROS,AUTOPROTEGIDA,ACABAMENTO POLIETILENO FACE INF</t>
  </si>
  <si>
    <t>ERIOR E ESCAMAS ARDOSIA OU GRANULOS MINERAIS FACE SUPERIOR,T</t>
  </si>
  <si>
    <t>IPO III-B,ESP.3MM,APROX.4MM C/CAMADA ARDOSIA,APLICADA CHAMA</t>
  </si>
  <si>
    <t>MACARICO PRIMER ASFALTICO,BASE AGUA ISENTO SOLVENTES,INCL.ES</t>
  </si>
  <si>
    <t>TE,SUBSTRATO CAIMENTO 1%,EXCL.REGULARIZACAO,ABNT NBR 9952.</t>
  </si>
  <si>
    <t>16.024.0009-A</t>
  </si>
  <si>
    <t>16.026.0001-0</t>
  </si>
  <si>
    <t>IMPERMEABILIZACAO DE RESERVATORIO AGUA POTAVEL,TANQUE/PISCIN</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</si>
  <si>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</si>
  <si>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</si>
  <si>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</si>
  <si>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</si>
  <si>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</si>
  <si>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16.026.0001-A</t>
  </si>
  <si>
    <t>16.026.0002-0</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</si>
  <si>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</si>
  <si>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</si>
  <si>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</si>
  <si>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</si>
  <si>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</si>
  <si>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16.026.0002-A</t>
  </si>
  <si>
    <t>16.026.0005-0</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</si>
  <si>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</si>
  <si>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</si>
  <si>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</si>
  <si>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</si>
  <si>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</si>
  <si>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16.026.0005-A</t>
  </si>
  <si>
    <t>16.026.0010-0</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</si>
  <si>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</si>
  <si>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</si>
  <si>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</si>
  <si>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</si>
  <si>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</si>
  <si>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</si>
  <si>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16.026.0010-A</t>
  </si>
  <si>
    <t>16.026.0030-0</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</si>
  <si>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</si>
  <si>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</si>
  <si>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</si>
  <si>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</si>
  <si>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</si>
  <si>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</si>
  <si>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16.026.0030-A</t>
  </si>
  <si>
    <t>16.027.0001-0</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</si>
  <si>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</si>
  <si>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</si>
  <si>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</si>
  <si>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</si>
  <si>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</si>
  <si>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16.027.0001-A</t>
  </si>
  <si>
    <t>16.028.0015-0</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</si>
  <si>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</si>
  <si>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</si>
  <si>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</si>
  <si>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</si>
  <si>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</si>
  <si>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</si>
  <si>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16.028.0015-A</t>
  </si>
  <si>
    <t>16.028.0020-0</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</si>
  <si>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</si>
  <si>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</si>
  <si>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</si>
  <si>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</si>
  <si>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</si>
  <si>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</si>
  <si>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16.028.0020-A</t>
  </si>
  <si>
    <t>16.028.0022-0</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</si>
  <si>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</si>
  <si>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</si>
  <si>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</si>
  <si>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</si>
  <si>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</si>
  <si>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</si>
  <si>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16.028.0022-A</t>
  </si>
  <si>
    <t>16.028.0023-0</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</si>
  <si>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</si>
  <si>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</si>
  <si>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</si>
  <si>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</si>
  <si>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</si>
  <si>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16.028.0023-A</t>
  </si>
  <si>
    <t>16.028.0026-0</t>
  </si>
  <si>
    <t>RVATORIO TANQUE ELEVADO OU APOIADO,CONTATO COM ESGOTO,COM RE</t>
  </si>
  <si>
    <t>VESTIMENTO ANTI-CORROSIVO,BASE POLIUREIA AROMATICA,PARA APLI</t>
  </si>
  <si>
    <t>CACAO MEIO MAQUINA SPRAY DE ALTA PRESSAO COM CONTROLE DE TEM</t>
  </si>
  <si>
    <t>PERATURA,CONSUMO 1,2KG/MM/M2</t>
  </si>
  <si>
    <t>16.028.0026-A</t>
  </si>
  <si>
    <t>16.029.0001-0</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</si>
  <si>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</si>
  <si>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</si>
  <si>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</si>
  <si>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</si>
  <si>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</si>
  <si>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</si>
  <si>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16.029.0001-A</t>
  </si>
  <si>
    <t>16.030.0001-0</t>
  </si>
  <si>
    <t>IMPERMEABILIZACAO ASFALTICA (HIDRO-ASFALTO),CONSUMO DE 1,2KG</t>
  </si>
  <si>
    <t>/M2,EXCLUSIVE PREPARO DA SUPERFICIE E PROTECAO MECANICA</t>
  </si>
  <si>
    <t>16.030.0001-A</t>
  </si>
  <si>
    <t>16.030.0005-0</t>
  </si>
  <si>
    <t>IMPERMEABILIZACAO ASFALTICA (HIDRO-ASFALTO),CONSUMO DE 0,6KG</t>
  </si>
  <si>
    <t>16.030.0005-A</t>
  </si>
  <si>
    <t>16.030.0007-0</t>
  </si>
  <si>
    <t>IMPERMEABILIZACAO ASFALTICA (HIDRO-ASFALTO),CONSUMO DE 0,2KG</t>
  </si>
  <si>
    <t>16.030.0007-A</t>
  </si>
  <si>
    <t>16.030.0009-0</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</si>
  <si>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</si>
  <si>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</si>
  <si>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</si>
  <si>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</si>
  <si>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</si>
  <si>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16.030.0009-A</t>
  </si>
  <si>
    <t>16.030.0010-0</t>
  </si>
  <si>
    <t>IMPERMEABILIZACAO DE BANHEIRO OU MARQUISE SUJEITA A TRAFEGO</t>
  </si>
  <si>
    <t>LEVE COM PROTECAO MECANICA,EXCLUSIVE ESTA,UTILIZANDO ELASTOM</t>
  </si>
  <si>
    <t>ERO DE POLIURETANO (PRETO),APLICADO FRIO EM 0,3KG/M2/DEMAO,C</t>
  </si>
  <si>
    <t>OM 5 DEMAOS</t>
  </si>
  <si>
    <t>16.030.0010-A</t>
  </si>
  <si>
    <t>16.030.0013-0</t>
  </si>
  <si>
    <t>LEVE,COM PROTECAO MECANICA,EXCLUSIVE ESTA,UTILIZANDO ELASTOM</t>
  </si>
  <si>
    <t>ERO DE POLIURETANO (PRETO),APLICADO A FRIO EM 0,3KG/M2/DEMAO</t>
  </si>
  <si>
    <t>,COM 3 DEMAOS</t>
  </si>
  <si>
    <t>16.030.0013-A</t>
  </si>
  <si>
    <t>16.030.0030-0</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</si>
  <si>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</si>
  <si>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</si>
  <si>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</si>
  <si>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</si>
  <si>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</si>
  <si>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16.030.0030-A</t>
  </si>
  <si>
    <t>16.031.0025-0</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</si>
  <si>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</si>
  <si>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</si>
  <si>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</si>
  <si>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</si>
  <si>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</si>
  <si>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</si>
  <si>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16.031.0025-A</t>
  </si>
  <si>
    <t>16.032.0001-0</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</si>
  <si>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</si>
  <si>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</si>
  <si>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</si>
  <si>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</si>
  <si>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</si>
  <si>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</si>
  <si>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16.032.0001-A</t>
  </si>
  <si>
    <t>16.033.0002-0</t>
  </si>
  <si>
    <t>IMPERMEABILIZACAO ASFALTICA COMPOSTA DE PINTURA DE ASFALTO M</t>
  </si>
  <si>
    <t>ODIFICADO,PLASTIFICANTE E ISENTO DE SOLVENTES ORGANICOS,APLI</t>
  </si>
  <si>
    <t>CADO A FRIO,EM DUAS DEMAOS,CONSUMO DE 1L/M2/DEMAO</t>
  </si>
  <si>
    <t>16.033.0002-A</t>
  </si>
  <si>
    <t>16.034.0003-0</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</si>
  <si>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</si>
  <si>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</si>
  <si>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</si>
  <si>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</si>
  <si>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</si>
  <si>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</si>
  <si>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16.034.0003-A</t>
  </si>
  <si>
    <t>16.034.0006-0</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</si>
  <si>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</si>
  <si>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</si>
  <si>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</si>
  <si>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</si>
  <si>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</si>
  <si>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16.034.0006-A</t>
  </si>
  <si>
    <t>16.035.0005-0</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</si>
  <si>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</si>
  <si>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</si>
  <si>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</si>
  <si>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</si>
  <si>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</si>
  <si>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</si>
  <si>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16.035.0005-A</t>
  </si>
  <si>
    <t>16.036.0010-0</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</si>
  <si>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</si>
  <si>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</si>
  <si>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</si>
  <si>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</si>
  <si>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</si>
  <si>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16.036.0010-A</t>
  </si>
  <si>
    <t>16.036.0015-0</t>
  </si>
  <si>
    <t>IMPERMEABILIZACAO/REVESTIMENTO DE PISOS,COM ELASTOMERO A BAS</t>
  </si>
  <si>
    <t>E DE POLIUREIA,ISENTO DE SOLVENTES,MOLDADO NO LOCAL,CURA LEN</t>
  </si>
  <si>
    <t>TA,A FRIO,APLICADO COM EQUIPAMENTO TIPO AIRLESS,ROLO OU PINC</t>
  </si>
  <si>
    <t>EL,COM 1,20MM DE ESPESSURA,SEM PROTECAO MECANICA</t>
  </si>
  <si>
    <t>16.036.0015-A</t>
  </si>
  <si>
    <t>16.036.0020-0</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</si>
  <si>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</si>
  <si>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</si>
  <si>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</si>
  <si>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</si>
  <si>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</si>
  <si>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16.036.0020-A</t>
  </si>
  <si>
    <t>16.036.0022-0</t>
  </si>
  <si>
    <t>CEL,COM 2,50MM DE ESPESSURA,SEM PROTECAO MECANICA</t>
  </si>
  <si>
    <t>16.036.0022-A</t>
  </si>
  <si>
    <t>16.036.0025-0</t>
  </si>
  <si>
    <t>IMPERMEABILIZACAO/REVESTIMENTO DE PAREDES,COM ELASTOMERO A B</t>
  </si>
  <si>
    <t>ASE DE POLIUREIA,ISENTO DE SOLVENTES,MOLDADO NO LOCAL,CURA L</t>
  </si>
  <si>
    <t>ENTA,A FRIO,APLICADO COM EQUIPAMENTO TIPO AIRLESS,ROLO OU PI</t>
  </si>
  <si>
    <t>NCEL,COM 0,40MM DE ESPESSURA</t>
  </si>
  <si>
    <t>16.036.0025-A</t>
  </si>
  <si>
    <t>16.036.0030-0</t>
  </si>
  <si>
    <t>DE ESPESSURA,ANTIDERRAPANTE,SEM PROTECAO MECANICA</t>
  </si>
  <si>
    <t>16.036.0030-A</t>
  </si>
  <si>
    <t>16.036.0035-0</t>
  </si>
  <si>
    <t>EL,COM 1,20MM DE ESPESSURA,ANTIDERRAPANTE,SEM PROTECAO MECAN</t>
  </si>
  <si>
    <t>ICA</t>
  </si>
  <si>
    <t>16.036.0035-A</t>
  </si>
  <si>
    <t>16.036.0040-0</t>
  </si>
  <si>
    <t>CEL,COM 2,00MM DE ESPESSURA,ANTIDERRAPANTE,SEM PROTECAO MECA</t>
  </si>
  <si>
    <t>NICA</t>
  </si>
  <si>
    <t>16.036.0040-A</t>
  </si>
  <si>
    <t>16.036.0043-0</t>
  </si>
  <si>
    <t>CEL,COM 2,50MM DE ESPESSURA,ANTIDERRAPANTE,SEM PROTECAO MECA</t>
  </si>
  <si>
    <t>16.036.0043-A</t>
  </si>
  <si>
    <t>16.036.0050-0</t>
  </si>
  <si>
    <t>RETO,METAL OU MADEIRA,A BASE DE POLIUREIA,ISENTO DE SOLVENTE</t>
  </si>
  <si>
    <t>S,MOLDADO NO LOCAL,CURA RAPIDA,A QUENTE,APLICADO COM EQUIPAM</t>
  </si>
  <si>
    <t>ENTO BICOMPONENTE TIPO HOT SPRAY,COM ATE 1,00MM DE ESPESSURA</t>
  </si>
  <si>
    <t>,SEM PROTECAO MECANICA</t>
  </si>
  <si>
    <t>16.036.0050-A</t>
  </si>
  <si>
    <t>16.036.0055-0</t>
  </si>
  <si>
    <t>IMPERMEABILIZACAO/REVESTIMENTO DE PISOS,A BASE DE POLIUREIA,</t>
  </si>
  <si>
    <t>ISENTO DE SOLVENTES,MOLDADO NO LOCAL,CURA RAPIDA,A QUENTE,AP</t>
  </si>
  <si>
    <t>LICADO COM EQUIPAMENTO BICOMPONENTE TIPO HOT SPRAY,COM 1,20M</t>
  </si>
  <si>
    <t>M DE ESPESSURA,SEM PROTECAO MECANICA</t>
  </si>
  <si>
    <t>16.036.0055-A</t>
  </si>
  <si>
    <t>16.036.0060-0</t>
  </si>
  <si>
    <t>ERVATORIOS,ARQUIBANCADAS,ESTACIONAMENTOS,A BASE DE POLIUREIA</t>
  </si>
  <si>
    <t>,ISENTO DE SOLVENTES,MOLDADO NO LOCAL,CURA RAPIDA,A QUENTE,A</t>
  </si>
  <si>
    <t>PLICADO COM EQUIPAMENTO BICOMPONENTE TIPO HOT SPRAY,COM 2,00</t>
  </si>
  <si>
    <t>MM DE ESPESSURA,SEM PROTECAO MECANICA</t>
  </si>
  <si>
    <t>16.036.0060-A</t>
  </si>
  <si>
    <t>16.036.0062-0</t>
  </si>
  <si>
    <t>PLICADO COM EQUIPAMENTO BICOMPONENTE TIPO HOT SPRAY,COM 2,50</t>
  </si>
  <si>
    <t>16.036.0062-A</t>
  </si>
  <si>
    <t>16.036.0065-0</t>
  </si>
  <si>
    <t>IMPERMEABILIZACAO/REVESTIMENTO DE PAREDES,A BASE DE POLIUREI</t>
  </si>
  <si>
    <t>A,ISENTO DE SOLVENTES,MOLDADO NO LOCAL,CURA RAPIDA,A QUENTE,</t>
  </si>
  <si>
    <t>APLICADO COM EQUIPAMENTO BICOMPONENTE TIPO HOT SPRAY,COM 0,4</t>
  </si>
  <si>
    <t>0MM DE ESPESSURA</t>
  </si>
  <si>
    <t>16.036.0065-A</t>
  </si>
  <si>
    <t>16.036.0070-0</t>
  </si>
  <si>
    <t>,ANTIDERRAPANTE,SEM PROTECAO MECANICA</t>
  </si>
  <si>
    <t>16.036.0070-A</t>
  </si>
  <si>
    <t>16.036.0075-0</t>
  </si>
  <si>
    <t>M DE ESPESSURA,ANTIDERRAPANTE,SEM PROTECAO MECANICA</t>
  </si>
  <si>
    <t>16.036.0075-A</t>
  </si>
  <si>
    <t>16.036.0080-0</t>
  </si>
  <si>
    <t>MM DE ESPESSURA,ANTIDERRAPANTE,SEM PROTECAO MECANICA</t>
  </si>
  <si>
    <t>16.036.0080-A</t>
  </si>
  <si>
    <t>16.036.0083-0</t>
  </si>
  <si>
    <t>16.036.0083-A</t>
  </si>
  <si>
    <t>17.012.0010-0</t>
  </si>
  <si>
    <t>CAIACAO INTERNA OU EXTERNA SOBRE SUPERFICIE LISA,EM DUAS DEM</t>
  </si>
  <si>
    <t>AOS,ADICIONANDO FIXADOR</t>
  </si>
  <si>
    <t>17.012.0010-A</t>
  </si>
  <si>
    <t>17.012.0011-0</t>
  </si>
  <si>
    <t>CAIACAO INTERNA OU EXTERNA SOBRE SUPERFICIE LISA,EM TRES DEM</t>
  </si>
  <si>
    <t>17.012.0011-A</t>
  </si>
  <si>
    <t>17.012.0012-0</t>
  </si>
  <si>
    <t>CAIACAO INTERNA COM CORANTE SOBRE SUPERFICIE LISA,EM DUAS DE</t>
  </si>
  <si>
    <t>MAOS,ADICIONANDO FIXADOR</t>
  </si>
  <si>
    <t>17.012.0012-A</t>
  </si>
  <si>
    <t>17.012.0013-0</t>
  </si>
  <si>
    <t>CAIACAO INTERNA COM CORANTE SOBRE SUPERFICIE LISA,EM TRES DE</t>
  </si>
  <si>
    <t>17.012.0013-A</t>
  </si>
  <si>
    <t>17.012.0015-0</t>
  </si>
  <si>
    <t>CAIACAO INTERNA OU EXTERNA SOBRE SUPERFICIE ASPERA OU CHAPIS</t>
  </si>
  <si>
    <t>CADA EM DUAS DEMAOS COM ADICAO DE FIXADOR</t>
  </si>
  <si>
    <t>17.012.0015-A</t>
  </si>
  <si>
    <t>17.012.0030-0</t>
  </si>
  <si>
    <t>PINTURA DE NATA DE CIMENTO SOBRE SUPERFICIE ASPERA,EM TRES D</t>
  </si>
  <si>
    <t>EMAOS</t>
  </si>
  <si>
    <t>17.012.0030-A</t>
  </si>
  <si>
    <t>17.012.0040-0</t>
  </si>
  <si>
    <t>PINTURA INTERNA OU EXTERNA COM TINTA IMPERMEAVEL EM CORES PA</t>
  </si>
  <si>
    <t>RA APLICACAO SOBRE CONCRETO,TIJOLOS,PEDRAS OU ARGAMASSA DE S</t>
  </si>
  <si>
    <t>UPERFICIE POROSA,EM DUAS DEMAOS,USANDO AGUA COMO DILUENTE</t>
  </si>
  <si>
    <t>17.012.0040-A</t>
  </si>
  <si>
    <t>17.013.0030-0</t>
  </si>
  <si>
    <t>PINTURA INTERNA OU EXTERNA SOBRE CONCRETO LISO OU REVESTIMEN</t>
  </si>
  <si>
    <t>TO,COM TINTA AQUOSA A BASE DE EPOXI INCOLOR OU EM CORES,INCL</t>
  </si>
  <si>
    <t>USIVE LIMPEZA,E DUAS DEMAOS DE ACABAMENTO</t>
  </si>
  <si>
    <t>17.013.0030-A</t>
  </si>
  <si>
    <t>17.013.0031-0</t>
  </si>
  <si>
    <t>PINTURA INTERNA OU EXTERNA SOBRE CONCRETO APICOADO,COM TINTA</t>
  </si>
  <si>
    <t xml:space="preserve"> AQUOSA A BASE DE EPOXI INCOLOR OU EM CORES,INCLUSIVE LIMPEZ</t>
  </si>
  <si>
    <t>A,E DUAS DEMAOS DE ACABAMENTO</t>
  </si>
  <si>
    <t>17.013.0031-A</t>
  </si>
  <si>
    <t>17.013.0070-0</t>
  </si>
  <si>
    <t>PINTURA INTERNA OU EXTERNA SOBRE REVESTIMENTO ALISADO A COLH</t>
  </si>
  <si>
    <t>ER OU CONCRETO LISO,COM TINTA A BASE DE RESINA DE BORRACHA C</t>
  </si>
  <si>
    <t>LORADA,DE SECAGEM RAPIDA,INCLUSIVE LIMPEZA,E DUAS DEMAOS DE</t>
  </si>
  <si>
    <t>ACABAMENTO</t>
  </si>
  <si>
    <t>17.013.0070-A</t>
  </si>
  <si>
    <t>17.013.0095-1</t>
  </si>
  <si>
    <t>PINTURA INTERNA OU EXTERNA SOBRE FERRO,COM TINTA A BASE DE R</t>
  </si>
  <si>
    <t>ESINA DE BORRACHA CLORADA,INCLUSIVE LIMPEZA,UMA DEMAO DE TIN</t>
  </si>
  <si>
    <t>TA PRIMARIA DA MESMA LINHA E DUAS DEMAOS DE ACABAMENTO</t>
  </si>
  <si>
    <t>17.013.0095-B</t>
  </si>
  <si>
    <t>17.013.0100-0</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</si>
  <si>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</si>
  <si>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</si>
  <si>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</si>
  <si>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</si>
  <si>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</si>
  <si>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</si>
  <si>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</si>
  <si>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</si>
  <si>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</si>
  <si>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</si>
  <si>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</si>
  <si>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</si>
  <si>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t>
  </si>
  <si>
    <t xml:space="preserve"> LIXAMENTO,LIMPEZA,UMA DEMAO DE SELADOR ACRILICO,UMA DEMAO D</t>
  </si>
  <si>
    <t>E MASSA CORRIDA OU ACRILICA E NOVO LIXAMENTO COM REMOCAO DO</t>
  </si>
  <si>
    <t>PO RESIDUAL</t>
  </si>
  <si>
    <t>17.017.0010-A</t>
  </si>
  <si>
    <t>17.017.0020-0</t>
  </si>
  <si>
    <t>PINTURA COM ESMALTE SINTETICO ALQUIDICO,PARA INTERIOR,ALTO B</t>
  </si>
  <si>
    <t>RILHO,BRILHANTE,ACETINADO OU FOSCO,ACABAMENTO PADRAO,EM DUAS</t>
  </si>
  <si>
    <t xml:space="preserve"> DEMAOS SOBRE SUPERFICIE PREPARADA CONFORME O ITEM 17.017.00</t>
  </si>
  <si>
    <t>10,EXCLUSIVE ESTE PREPARO</t>
  </si>
  <si>
    <t>17.017.0020-A</t>
  </si>
  <si>
    <t>17.017.0030-0</t>
  </si>
  <si>
    <t>PINTURA COM TINTA SINTETICA ALQUIDICA DE USO GERAL,PARA INTE</t>
  </si>
  <si>
    <t>RIOR,ACABAMENTO DE ALTA CLASSE SOBRE SUPERFICIE PREPARADA CO</t>
  </si>
  <si>
    <t>NFORME O ITEM 17.017.0010,EXCLUSIVE ESTE PREPARO,INCLUSIVE L</t>
  </si>
  <si>
    <t>IXAMENTO,DUAS DEMAOS DE MASSA CORRIDA E TRES DE ACABAMENTO</t>
  </si>
  <si>
    <t>17.017.0030-A</t>
  </si>
  <si>
    <t>17.017.0040-0</t>
  </si>
  <si>
    <t>PINTURA INTERNA EM SUPERFICIE COM REVESTIMENTO LISO,A OLEO B</t>
  </si>
  <si>
    <t>RILHANTE,INCLUSIVE LIXAMENTO,UMA DEMAO DE SELADOR ACRILICO,U</t>
  </si>
  <si>
    <t>MA DEMAO DE MASSA CORRIDA OU ACRILICA E DUAS DEMAOS DE ACABA</t>
  </si>
  <si>
    <t>17.017.0040-A</t>
  </si>
  <si>
    <t>17.017.0041-0</t>
  </si>
  <si>
    <t>REPINTURA INTERNA OU EXTERNA NA COR EXISTENTE,SOBRE REVESTIM</t>
  </si>
  <si>
    <t>ENTO LISO EM BOM ESTADO,COM TINTA A OLEO BRILHANTE,INCLUSIVE</t>
  </si>
  <si>
    <t xml:space="preserve"> LIXAMENTO E DUAS DEMAOS DE ACABAMENTO</t>
  </si>
  <si>
    <t>17.017.0041-A</t>
  </si>
  <si>
    <t>17.017.0042-0</t>
  </si>
  <si>
    <t>PINTURA DE UMA DEMAO ADICIONAL NOS SERVICOS DOS ITENS 17.017</t>
  </si>
  <si>
    <t>.0040 OU 17.017.0041</t>
  </si>
  <si>
    <t>17.017.0042-A</t>
  </si>
  <si>
    <t>17.017.0050-0</t>
  </si>
  <si>
    <t>PINTURA INTERNA COM ESMALTE SINTETICO ALTO BRILHO OU ACETINA</t>
  </si>
  <si>
    <t>DO,ACABAMENTO DE ALTA CLASSE SOBRE SUPERFICIE PREPARADA CONF</t>
  </si>
  <si>
    <t>ORME O ITEM 17.017.0010,EXCLUSIVE ESTE PREPARO,INCLUSIVE LIX</t>
  </si>
  <si>
    <t>AMENTO,DUAS DEMAOS DE MASSA CORRIDA E TRES DE ACABAMENTO</t>
  </si>
  <si>
    <t>17.017.0050-A</t>
  </si>
  <si>
    <t>17.017.0053-0</t>
  </si>
  <si>
    <t>PINTURA SOBRE PAREDES DE TIJOLOS CERAMICOS COM TINTA CERAMIC</t>
  </si>
  <si>
    <t>A,INCLUSIVE LIMPEZA E DUAS DEMAOS DE ACABAMENTO</t>
  </si>
  <si>
    <t>17.017.0053-A</t>
  </si>
  <si>
    <t>17.017.0060-0</t>
  </si>
  <si>
    <t>PINTURA SOBRE TELHAS CERAMICAS COM TINTA CERAMICA,INCLUSIVE</t>
  </si>
  <si>
    <t>LIMPEZA E DUAS DEMAOS DE ACABAMENTO</t>
  </si>
  <si>
    <t>17.017.0060-A</t>
  </si>
  <si>
    <t>17.017.0061-0</t>
  </si>
  <si>
    <t>LIMPEZA E TRES DEMAOS DE ACABAMENTO</t>
  </si>
  <si>
    <t>17.017.0061-A</t>
  </si>
  <si>
    <t>17.017.0062-0</t>
  </si>
  <si>
    <t>PINTURA DE QUADRO ESCOLAR SOBRE REVESTIMENTO LISO COM DUAS D</t>
  </si>
  <si>
    <t>EMAOS DE ACABAMENTO FOSCO,SOBRE PAREDE PREPARADA CONFORME O</t>
  </si>
  <si>
    <t>ITEM 17.017.0010,EXCLUSIVE ESTE</t>
  </si>
  <si>
    <t>17.017.0062-A</t>
  </si>
  <si>
    <t>17.017.0070-0</t>
  </si>
  <si>
    <t>PINTURA INTERNA COM ESMALTE CATALISAVEL(EPOXI),SISTEMA TINTO</t>
  </si>
  <si>
    <t>METRICO,ACABAMENTO PADRAO,EM DUAS DEMAOS SOBRE SUPERFICIE PR</t>
  </si>
  <si>
    <t>EPARADA,CONFORME O ITEM 17.017.0010,APENAS APLICAVEL SOBRE M</t>
  </si>
  <si>
    <t>ASSA ACRILICA,EXCLUSIVE ESTE PREPARO</t>
  </si>
  <si>
    <t>17.017.0070-A</t>
  </si>
  <si>
    <t>17.017.0100-0</t>
  </si>
  <si>
    <t>PREPARO DE MADEIRA NOVA,INCLUSIVE LIXAMENTO,LIMPEZA,UMA DEMA</t>
  </si>
  <si>
    <t>O DE VERNIZ ISOLANTE INCOLOR,DUAS DEMAOS DE MASSA PARA MADEI</t>
  </si>
  <si>
    <t>RA,LIXAMENTO E REMOCAO DE PO,E UMA DEMAO DE FUNDO SINTETICO</t>
  </si>
  <si>
    <t>NIVELADOR</t>
  </si>
  <si>
    <t>17.017.0100-A</t>
  </si>
  <si>
    <t>17.017.0110-0</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</si>
  <si>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</si>
  <si>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</si>
  <si>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</si>
  <si>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</si>
  <si>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</si>
  <si>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17.017.0110-A</t>
  </si>
  <si>
    <t>17.017.0120-1</t>
  </si>
  <si>
    <t>PINTURA INTERNA OU EXTERNA SOBRE MADEIRA NOVA,COM TINTA A OL</t>
  </si>
  <si>
    <t>EO BRILHANTE OU ACETINADA COM DUAS DEMAOS DE ACABAMENTO SOBR</t>
  </si>
  <si>
    <t>E SUPERFICIE PREPARADA,CONFORME O ITEM 17.017.0100,EXCLUSIVE</t>
  </si>
  <si>
    <t xml:space="preserve"> ESTE PREPARO</t>
  </si>
  <si>
    <t>17.017.0120-B</t>
  </si>
  <si>
    <t>17.017.0130-0</t>
  </si>
  <si>
    <t>REPINTURA INTERNA OU EXTERNA SOBRE MADEIRA COM TINTA A OLEO</t>
  </si>
  <si>
    <t>BRILHANTE OU ACETINADA,SOBRE FUNDO SINTETICO NIVELADOR,INCLU</t>
  </si>
  <si>
    <t>SIVE ESTE,COM LIXAMENTO E DUAS DEMAOS DE ACABAMENTO,NA COR E</t>
  </si>
  <si>
    <t>XISTENTE</t>
  </si>
  <si>
    <t>17.017.0130-A</t>
  </si>
  <si>
    <t>17.017.0140-0</t>
  </si>
  <si>
    <t>PINTURA INTERNA OU EXTERNA SOBRE MADEIRA NOVA,COM ESMALTE SI</t>
  </si>
  <si>
    <t>NTETICO ALQUIDICO,BRILHANTE OU ACETINADA EM DUAS DEMAOS SOBR</t>
  </si>
  <si>
    <t>E SUPERFICIE PREPARADA COM MATERIAL DA MESMA LINHA,CONFORME</t>
  </si>
  <si>
    <t>O ITEM 17.017.0100,EXCLUSIVE ESTE PREPARO</t>
  </si>
  <si>
    <t>17.017.0140-A</t>
  </si>
  <si>
    <t>17.017.0150-0</t>
  </si>
  <si>
    <t>REPINTURA INTERNA OU EXTERNA SOBRE MADEIRA EM BOM ESTADO COM</t>
  </si>
  <si>
    <t xml:space="preserve"> ESMALTE SINTETICO ALQUIDICO,NA COR E TIPO DA EXISTENTE,INCL</t>
  </si>
  <si>
    <t>USIVE LIXAMENTO,LIMPEZA E DUAS DEMAOS DE ACABAMENTO</t>
  </si>
  <si>
    <t>17.017.0150-A</t>
  </si>
  <si>
    <t>17.017.0155-0</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</si>
  <si>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</si>
  <si>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</si>
  <si>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</si>
  <si>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</si>
  <si>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</si>
  <si>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</si>
  <si>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17.017.0155-A</t>
  </si>
  <si>
    <t>17.017.0160-0</t>
  </si>
  <si>
    <t>PINTURA INTERNA OU EXTERNA SOBRE MADEIRA NOVA,COM DUAS DEMAO</t>
  </si>
  <si>
    <t>S DE TINTA SINTETICA ALQUIDICA DE USO GERAL,SOBRE SUPERFICIE</t>
  </si>
  <si>
    <t xml:space="preserve"> PREPARADA,CONFORME O ITEM 17.017.0100,EXCLUSIVE ESTE PREPAR</t>
  </si>
  <si>
    <t>17.017.0160-A</t>
  </si>
  <si>
    <t>17.017.0161-0</t>
  </si>
  <si>
    <t xml:space="preserve"> TINTA SINTETICA ALQUIDICA DE USO GERAL,INCLUSIVE LIXAMENTO,</t>
  </si>
  <si>
    <t>LIMPEZA E DUAS DEMAOS DE ACABAMENTO NA COR EXISTENTE</t>
  </si>
  <si>
    <t>17.017.0161-A</t>
  </si>
  <si>
    <t>17.017.0169-0</t>
  </si>
  <si>
    <t>NTETICO ALTO BRILHO OU ACETINADO,UMA DEMAO DE VERNIZ ISOLANT</t>
  </si>
  <si>
    <t>E INCOLOR,UMA DEMAO DE FUNDO SINTETICO NIVELADOR,UMA DEMAO D</t>
  </si>
  <si>
    <t>E MASSA PARA MADEIRA,INCLUSIVE LIXAMENTO E REMOCAO DE PO E D</t>
  </si>
  <si>
    <t>UAS DEMAOS DE ACABAMENTO</t>
  </si>
  <si>
    <t>17.017.0169-A</t>
  </si>
  <si>
    <t>17.017.0175-0</t>
  </si>
  <si>
    <t>PINTURA INTERNA SOBRE MADEIRA NOVA,COM TRES DEMAOS DE ESMALT</t>
  </si>
  <si>
    <t>E SINTETICO ALTO BRILHO OU ACETINADO,APOS LIXAMENTO SOBRE SU</t>
  </si>
  <si>
    <t>PERFICIE PREPARADA COM MATERIAL DA MESMA LINHA DE FABRICACAO</t>
  </si>
  <si>
    <t>,CONFORME O ITEM 17.017.0100,EXCLUSIVE ESTE PREPARO</t>
  </si>
  <si>
    <t>17.017.0175-A</t>
  </si>
  <si>
    <t>17.017.0176-0</t>
  </si>
  <si>
    <t>REPINTURA INTERNA SOBRE MADEIRA COM ESMALTE SINTETICO ALTO B</t>
  </si>
  <si>
    <t>RILHO OU ACETINADO,SOBRE SUPERFICIE JA PINTADA EM BOM ESTADO</t>
  </si>
  <si>
    <t>,APOS LIXAMENTO,LIMPEZA,DUAS DEMAOS DE ACABAMENTO COM MATERI</t>
  </si>
  <si>
    <t>AL DA MESMA LINHA DE FABRICACAO E NA COR EXISTENTE</t>
  </si>
  <si>
    <t>17.017.0176-A</t>
  </si>
  <si>
    <t>17.017.0225-0</t>
  </si>
  <si>
    <t>PINTURA DE RODAPES COM TINTA A OLEO BRILHANTE,SOBRE MADEIRA</t>
  </si>
  <si>
    <t>NOVA,UMA DEMAO DE FUNDO SINTETICO NIVELADOR,UMA DEMAO DE MAS</t>
  </si>
  <si>
    <t>SA PARA MADEIRA,LIXAMENTO E REMOCAO DO PO E DUAS DEMAOS DE A</t>
  </si>
  <si>
    <t>CABAMENTO</t>
  </si>
  <si>
    <t>17.017.0225-A</t>
  </si>
  <si>
    <t>17.017.0227-0</t>
  </si>
  <si>
    <t>REPINTURA DE RODAPES EM BOM ESTADO,COM ESMALTE SINTETICO ALT</t>
  </si>
  <si>
    <t>O BRILHO OU ACETINADO,INCLUSIVE LIXAMENTO,LIMPEZA E DUAS DEM</t>
  </si>
  <si>
    <t>AOS DE ACABAMENTO NA COR EXISTENTE</t>
  </si>
  <si>
    <t>17.017.0227-A</t>
  </si>
  <si>
    <t>17.017.0228-0</t>
  </si>
  <si>
    <t>PINTURA DE RODAPES COM ESMALTE SINTETICO ALQUIDICO,SOBRE MAD</t>
  </si>
  <si>
    <t>EIRA NOVA,UMA DEMAO DE FUNDO SINTETICO NIVELADOR,UMA DEMAO D</t>
  </si>
  <si>
    <t>E MASSA PARA MADEIRA,LIXAMENTO E REMOCAO DO PO E DUAS DEMAOS</t>
  </si>
  <si>
    <t>17.017.0228-A</t>
  </si>
  <si>
    <t>17.017.0230-0</t>
  </si>
  <si>
    <t>PINTURA DE RODAPES COM TINTA SINTETICA DE USO GERAL,SOBRE MA</t>
  </si>
  <si>
    <t>DEIRA NOVA,UMA DEMAO DE FUNDO SINTETICO NIVELADOR,UMA DEMAO</t>
  </si>
  <si>
    <t>DE MASSA PARA MADEIRA,LIXAMENTO E REMOCAO DO PO E DUAS DEMAO</t>
  </si>
  <si>
    <t>17.017.0230-A</t>
  </si>
  <si>
    <t>17.017.0240-0</t>
  </si>
  <si>
    <t>PINTURA DE RODAPES COM DUAS DEMAOS,DE ALTA CLASSE,DE ESMALTE</t>
  </si>
  <si>
    <t xml:space="preserve"> SINTETICO ALTO BRILHO OU ACETINADO,SOBRE MADEIRA NOVA,SOBRE</t>
  </si>
  <si>
    <t xml:space="preserve"> SUPERFICIE PREPARADA CONFORME O ITEM 17.017.0100,EXCLUSIVE</t>
  </si>
  <si>
    <t>ESTE PREPARO</t>
  </si>
  <si>
    <t>17.017.0240-A</t>
  </si>
  <si>
    <t>17.017.0245-0</t>
  </si>
  <si>
    <t>PINTURA LAQUEADA SOBRE MADEIRA NOVA COM VERNIZ A BASE DE NIT</t>
  </si>
  <si>
    <t>ROCELULOSE SOBRE SUPERFICIE PREPARADA COM MATERIAL DA MESMA</t>
  </si>
  <si>
    <t>LINHA DO FABRICANTE,CONFORME O ITEM 17.017.0100,EXCLUSIVE ES</t>
  </si>
  <si>
    <t>TE PREPARO,INCLUSIVE SELADOR NITROCELULOSE E DUAS DEMAOS DE</t>
  </si>
  <si>
    <t>17.017.0245-A</t>
  </si>
  <si>
    <t>17.017.0300-1</t>
  </si>
  <si>
    <t>PINTURA INTERNA OU EXTERNA SOBRE FERRO COM TINTA A OLEO BRIL</t>
  </si>
  <si>
    <t>HANTE,INCLUSIVE LIXAMENTO,LIMPEZA,UMA DEMAO DE TINTA ANTIOXI</t>
  </si>
  <si>
    <t>DO E DUAS DEMAOS DE ACABAMENTO</t>
  </si>
  <si>
    <t>17.017.0300-B</t>
  </si>
  <si>
    <t>17.017.0301-0</t>
  </si>
  <si>
    <t>REPINTURA INTERNA OU EXTERNA SOBRE FERRO COM TINTA A OLEO BR</t>
  </si>
  <si>
    <t>ILHANTE,INCLUSIVE LIXAMENTO LEVE,LIMPEZA,UMA DEMAO DE ANTIOX</t>
  </si>
  <si>
    <t>IDO E UMA DEMAO DE ACABAMENTO NA COR EXISTENTE</t>
  </si>
  <si>
    <t>17.017.0301-A</t>
  </si>
  <si>
    <t>17.017.0320-0</t>
  </si>
  <si>
    <t>PINTURA INTERNA OU EXTERNA SOBRE FERRO,COM ESMALTE SINTETICO</t>
  </si>
  <si>
    <t xml:space="preserve"> BRILHANTE OU ACETINADO APOS LIXAMENTO,LIMPEZA,DESENGORDURAM</t>
  </si>
  <si>
    <t>ENTO,UMA DEMAO DE FUNDO ANTICORROSIVO NA COR LARANJA DE SECA</t>
  </si>
  <si>
    <t>GEM RAPIDA E DUAS DEMAOS DE ACABAMENTO</t>
  </si>
  <si>
    <t>17.017.0320-A</t>
  </si>
  <si>
    <t>17.017.0321-0</t>
  </si>
  <si>
    <t>REPINTURA INTERNA OU EXTERNA SOBRE FERRO EM BOM ESTADO,NAS C</t>
  </si>
  <si>
    <t>ONDICOES DO ITEM 17.017.0320 E NA COR EXISTENTE</t>
  </si>
  <si>
    <t>17.017.0321-A</t>
  </si>
  <si>
    <t>17.017.0350-0</t>
  </si>
  <si>
    <t>PINTURA INTERNA OU EXTERNA SOBRE FERRO GALVANIZADO OU ALUMIN</t>
  </si>
  <si>
    <t>IO,USANDO FUNDO PARA GALVANIZADO,INCLUSIVE LIXAMENTO LEVE,LI</t>
  </si>
  <si>
    <t>MPEZA,DESENGORDURAMENTO E DUAS DEMAOS DE ACABAMENTO COM ESMA</t>
  </si>
  <si>
    <t>LTE SINTETICO BRILHANTE OU ACETINADO</t>
  </si>
  <si>
    <t>17.017.0350-A</t>
  </si>
  <si>
    <t>17.017.0360-0</t>
  </si>
  <si>
    <t>PINTURA INTERNA OU EXTERNA SOBRE FERRO COM TINTA TIPO GRAFIT</t>
  </si>
  <si>
    <t>E EM DUAS DEMAOS APOS LIXAMENTO,LIMPEZA E UMA DEMAO DE TINTA</t>
  </si>
  <si>
    <t xml:space="preserve"> ANTIOXIDO</t>
  </si>
  <si>
    <t>17.017.0360-A</t>
  </si>
  <si>
    <t>17.017.0361-0</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</si>
  <si>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</si>
  <si>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</si>
  <si>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</si>
  <si>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</si>
  <si>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</si>
  <si>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17.017.0361-A</t>
  </si>
  <si>
    <t>17.017.0362-0</t>
  </si>
  <si>
    <t>UMA DEMAO ADICIONAL DE PINTURA NOS SERVICOS DOS ITENS 17.017</t>
  </si>
  <si>
    <t>.0360 OU 17.017.0361</t>
  </si>
  <si>
    <t>17.017.0362-A</t>
  </si>
  <si>
    <t>17.017.0365-0</t>
  </si>
  <si>
    <t>PRIMER CONVERTEDOR DE FERRUGEM EM FUNDO DE PROTECAO,EM DUAS</t>
  </si>
  <si>
    <t>DEMAOS.FORNECIMENTO E APLICACAO</t>
  </si>
  <si>
    <t>17.017.0365-A</t>
  </si>
  <si>
    <t>17.017.0370-0</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</si>
  <si>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</si>
  <si>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</si>
  <si>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</si>
  <si>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</si>
  <si>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</si>
  <si>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17.017.0370-A</t>
  </si>
  <si>
    <t>17.018.0010-0</t>
  </si>
  <si>
    <t>PREPARO DE SUPERFICIES NOVAS,COM REVESTIMENTO LISO,INTERIOR,</t>
  </si>
  <si>
    <t>INCLUSIVE LIMPEZA,UMA DEMAO DE SELADOR,UMA DEMAO DE MASSA CO</t>
  </si>
  <si>
    <t>RRIDA E LIXAMENTOS NECESSARIOS</t>
  </si>
  <si>
    <t>17.018.0010-A</t>
  </si>
  <si>
    <t>17.018.0015-0</t>
  </si>
  <si>
    <t>PINTURA COM SELADOR ACRILICO,EM UMA DEMAO,SOBRE EMBOCO EXIST</t>
  </si>
  <si>
    <t>17.018.0015-A</t>
  </si>
  <si>
    <t>17.018.0020-0</t>
  </si>
  <si>
    <t>PINTURA COM TINTA LATEX,CLASSIFICACAO ECONOMICA,CONFORME ABN</t>
  </si>
  <si>
    <t>T NBR 15079,FOSCA EM REVESTIMENTO LISO,INTERIOR,ACABAMENTO P</t>
  </si>
  <si>
    <t>ADRAO,EM DUAS DEMAOS SOBRE A SUPERFICIE PREPARADA,CONFORME</t>
  </si>
  <si>
    <t>O ITEM 17.018.0010,EXCLUSIVE ESTE PREPARO</t>
  </si>
  <si>
    <t>17.018.0020-A</t>
  </si>
  <si>
    <t>17.018.0031-0</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</si>
  <si>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</si>
  <si>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</si>
  <si>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</si>
  <si>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</si>
  <si>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</si>
  <si>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17.018.0031-A</t>
  </si>
  <si>
    <t>17.018.0041-0</t>
  </si>
  <si>
    <t>UMA DEMAO ADICIONAL DE PINTURA DE ACABAMENTO NOS SERVICOS DO</t>
  </si>
  <si>
    <t>S ITENS 17.018.0020 E 17.018.0031</t>
  </si>
  <si>
    <t>17.018.0041-A</t>
  </si>
  <si>
    <t>17.018.0044-0</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</si>
  <si>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</si>
  <si>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</si>
  <si>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</si>
  <si>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</si>
  <si>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17.018.0044-A</t>
  </si>
  <si>
    <t>17.018.0050-0</t>
  </si>
  <si>
    <t>PINTURA COM TINTA LATEX,CLASSIFICACAO STANDARD OU PREMIUM,CO</t>
  </si>
  <si>
    <t>NFORME ABNT NBR 15079,PARA INTERIOR OU EXTERIOR,SOBRE CHAPIS</t>
  </si>
  <si>
    <t>CO,INCLUSIVE SELADOR E DUAS DEMAOS DE ACABAMENTO</t>
  </si>
  <si>
    <t>17.018.0050-A</t>
  </si>
  <si>
    <t>17.018.0060-0</t>
  </si>
  <si>
    <t>PREPARO DE SUPERFICIES NOVAS,COM REVESTIMENTO LISO INTERNO O</t>
  </si>
  <si>
    <t>U EXTERNO,INCLUSIVE LIMPEZA,UMA DEMAO DE SELADOR ACRILICO,DU</t>
  </si>
  <si>
    <t>AS DEMAOS DE MASSA ACRILICA E LIXAMENTOS NECESSARIOS</t>
  </si>
  <si>
    <t>17.018.0060-A</t>
  </si>
  <si>
    <t>17.018.0080-0</t>
  </si>
  <si>
    <t>PINTURA COM TINTA LATEX,CLASSIFICACAO STANDARD,CONFORME ABNT</t>
  </si>
  <si>
    <t xml:space="preserve"> NBR 15079,PARA EXTERIOR,INCLUSIVE LIXAMENTOS,LIMPEZA,UMA DE</t>
  </si>
  <si>
    <t>MAO DE SELADOR ACRILICO E DUAS DEMAOS DE ACABAMENTO</t>
  </si>
  <si>
    <t>17.018.0080-A</t>
  </si>
  <si>
    <t>17.018.0081-0</t>
  </si>
  <si>
    <t>UMA DEMAO ADICIONAL DE PINTURA DE ACABAMENTO NO SERVICO DO I</t>
  </si>
  <si>
    <t>TEM 17.018.0080</t>
  </si>
  <si>
    <t>17.018.0081-A</t>
  </si>
  <si>
    <t>17.018.0082-0</t>
  </si>
  <si>
    <t>REPINTURA COM TINTA LATEX ACETINADA,CLASSIFICACAO PREMIUM OU</t>
  </si>
  <si>
    <t xml:space="preserve"> STANDARD,CONFORME ABNT NBR 15079,PARA EXTERIOR,SOBRE SUPERF</t>
  </si>
  <si>
    <t>ICIE EM BOM ESTADO E NA COR EXISTENTE,INCLUSIVE LIMPEZA,LIXA</t>
  </si>
  <si>
    <t>MENTO COM LIXA FINA,UMA DEMAO DE FUNDO PREPARADOR E UMA DE A</t>
  </si>
  <si>
    <t>17.018.0082-A</t>
  </si>
  <si>
    <t>17.018.0110-0</t>
  </si>
  <si>
    <t>PINTURA COM TINTA LATEX SEMIBRILHANTE,FOSCA OU ACETINADA,CLA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</si>
  <si>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</si>
  <si>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</si>
  <si>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</si>
  <si>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</si>
  <si>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17.018.0110-A</t>
  </si>
  <si>
    <t>17.018.0111-0</t>
  </si>
  <si>
    <t>SSIFICACAO PREMIUM OU STANDARD (NBR 15079),PARA INTERIOR E E</t>
  </si>
  <si>
    <t>XTERIOR,BRANCA OU COLORIDA,SOBRE CONCRETO APICOADO,INCLUSIVE</t>
  </si>
  <si>
    <t xml:space="preserve"> LIXAMENTO,UMA DEMAO DE SELADOR ACRILICO E DUAS DEMAOS DE AC</t>
  </si>
  <si>
    <t>17.018.0111-A</t>
  </si>
  <si>
    <t>17.018.0112-0</t>
  </si>
  <si>
    <t>XTERIOR,BRANCA OU COLORIDA,SOBRE TIJOLO,CONCRETO LISO,CIMENT</t>
  </si>
  <si>
    <t>O SEM AMIANTO,E REVESTIMENTO,INCLUSIVE LIXAMENTO,UMA DEMAO D</t>
  </si>
  <si>
    <t>E SELADOR ACRILICO,DEMAO DE MEIA MASSA E DUAS DEMAOS DE ACAB</t>
  </si>
  <si>
    <t>17.018.0112-A</t>
  </si>
  <si>
    <t>17.018.0113-0</t>
  </si>
  <si>
    <t>E SELADOR ACRILICO,UMA DEMAO DE MASSA ACRILICA E DUAS DEMAOS</t>
  </si>
  <si>
    <t>17.018.0113-A</t>
  </si>
  <si>
    <t>17.018.0115-0</t>
  </si>
  <si>
    <t>E SELADOR ACRILICO,DUAS DEMAOS DE MASSA ACRILICA E DUAS DEMA</t>
  </si>
  <si>
    <t>OS DE ACABAMENTO</t>
  </si>
  <si>
    <t>17.018.0115-A</t>
  </si>
  <si>
    <t>17.018.0116-0</t>
  </si>
  <si>
    <t>S ITENS 17.018.0110 OU 17.018.0115</t>
  </si>
  <si>
    <t>17.018.0116-A</t>
  </si>
  <si>
    <t>17.018.0117-0</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</si>
  <si>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</si>
  <si>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</si>
  <si>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</si>
  <si>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</si>
  <si>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</si>
  <si>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17.018.0117-A</t>
  </si>
  <si>
    <t>17.018.0185-0</t>
  </si>
  <si>
    <t>TEXTURA ACRILICA NA COR BRANCA,ACABAMENTO FOSCO,PARA INTERIO</t>
  </si>
  <si>
    <t>R OU EXTERIOR,APLICADAS EM DUAS DEMAOS SOBRE CONCRETO,ALVENA</t>
  </si>
  <si>
    <t>RIA,BLOCO DE CONCRETO,CIMENTO SEM AMIANTO OU REVESTIMENTO</t>
  </si>
  <si>
    <t>17.018.0185-A</t>
  </si>
  <si>
    <t>17.018.0190-0</t>
  </si>
  <si>
    <t>PINTURA A BASE DE RESINA ACRILICA SOBRE AZULEJOS E PASTILHAS</t>
  </si>
  <si>
    <t xml:space="preserve"> EM AREAS INTERNAS E EXTERNAS,EM TRES DEMAOS</t>
  </si>
  <si>
    <t>17.018.0190-A</t>
  </si>
  <si>
    <t>17.018.0200-0</t>
  </si>
  <si>
    <t>PINTURA EM PEDRAS NATURAIS (ARDOSIA,PEDRA MINEIRA E ETC) A B</t>
  </si>
  <si>
    <t>ASE DE RESINA ACRILICA,INCLUSIVE LIMPEZA E DUAS DEMAOS</t>
  </si>
  <si>
    <t>17.018.0200-A</t>
  </si>
  <si>
    <t>17.018.0210-0</t>
  </si>
  <si>
    <t>PINTURA SOBRE TELHAS CERAMICAS,COM IMPERMEABILIZANTE INCOLOR</t>
  </si>
  <si>
    <t xml:space="preserve"> A BASE DE SILICONE,INCLUSIVE LIMPEZA E DUAS DEMAOS DE ACABA</t>
  </si>
  <si>
    <t>17.018.0210-A</t>
  </si>
  <si>
    <t>17.018.0250-0</t>
  </si>
  <si>
    <t>PINTURA COM TINTA LATEX SEMIBRILHANTE OU FOSCA,CLASSIFICACAO</t>
  </si>
  <si>
    <t xml:space="preserve"> PREMIUM OU STANDARD,CONFORME ABNT NBR 15079,PARA INTERIOR O</t>
  </si>
  <si>
    <t>U EXTERIOR,SISTEMA TINTOMETRICO,INCLUSIVE LIXAMENTO,UMA DEMA</t>
  </si>
  <si>
    <t>O DE SELADOR ACRILICO E DUAS DEMAOS DE ACABAMENTO</t>
  </si>
  <si>
    <t>17.018.0250-A</t>
  </si>
  <si>
    <t>17.018.0251-0</t>
  </si>
  <si>
    <t>U EXTERIOR,SOBRE SUPERFICIE APICOADA,SISTEMA TINTOMETRICO,IN</t>
  </si>
  <si>
    <t>CLUSIVE LIXAMENTO,UMA DEMAO DE SELADOR ACRILICO E DUAS DEMAO</t>
  </si>
  <si>
    <t>17.018.0251-A</t>
  </si>
  <si>
    <t>17.018.0252-0</t>
  </si>
  <si>
    <t>O DE SELADOR ACRILICO,DEMAO DE MEIA MASSA E DUAS DEMAOS DE A</t>
  </si>
  <si>
    <t>17.018.0252-A</t>
  </si>
  <si>
    <t>17.018.0253-0</t>
  </si>
  <si>
    <t>O DE SELADOR ACRILICO,UMA DEMAO DE MASSA ACRILICA E DUAS DEM</t>
  </si>
  <si>
    <t>AOS DE ACABAMENTO</t>
  </si>
  <si>
    <t>17.018.0253-A</t>
  </si>
  <si>
    <t>17.018.0254-0</t>
  </si>
  <si>
    <t>O DE SELADOR ACRILICO,DUAS DEMAOS DE MASSA ACRILICA E DUAS D</t>
  </si>
  <si>
    <t>EMAOS DE ACABAMENTO</t>
  </si>
  <si>
    <t>17.018.0254-A</t>
  </si>
  <si>
    <t>17.018.0260-0</t>
  </si>
  <si>
    <t>DEMAO ADICIONAL DE PINTURA DE ACABAMENTO NOS SERVICOS DO ITE</t>
  </si>
  <si>
    <t>M 17.018.0250 OU 17.018.0254</t>
  </si>
  <si>
    <t>17.018.0260-A</t>
  </si>
  <si>
    <t>17.018.0265-0</t>
  </si>
  <si>
    <t>PINTURA COM TINTA ACRILICA ACETINADA,PARA USO HOSPITALAR,SOB</t>
  </si>
  <si>
    <t>RE PAREDES E TETOS,INCLUSIVE LIXAMENTO,UMA DEMAO DE SELADOR</t>
  </si>
  <si>
    <t>ACRILICO,DUAS DEMAOS DE MASSA ACRILICA E DUAS DEMAOS DE ACAB</t>
  </si>
  <si>
    <t>17.018.0265-A</t>
  </si>
  <si>
    <t>17.020.0010-0</t>
  </si>
  <si>
    <t>ENVERNIZAMENTO DE MADEIRA COM VERNIZ TIPO COPAL BRILHANTE PA</t>
  </si>
  <si>
    <t>RA INTERIOR,INCLUSIVE LIXAMENTO,UMA DEMAO DE VERNIZ IMUNIZAN</t>
  </si>
  <si>
    <t>TE E IMPERMEABILIZANTE INCOLOR,ANILINA E UMA DEMAO DE ACABAM</t>
  </si>
  <si>
    <t>17.020.0010-A</t>
  </si>
  <si>
    <t>17.020.0021-0</t>
  </si>
  <si>
    <t>UMA DEMAO ADICIONAL DE VERNIZ DE ACABAMENTO NO SERVICO DO IT</t>
  </si>
  <si>
    <t>EM 17.020.0010</t>
  </si>
  <si>
    <t>17.020.0021-A</t>
  </si>
  <si>
    <t>17.020.0030-1</t>
  </si>
  <si>
    <t>ENVERNIZAMENTO DE MADEIRA COM VERNIZ A BONECA USANDO GOMA LA</t>
  </si>
  <si>
    <t>CA NACIONAL DISSOLVIDA EM ALCOOL,INCLUSIVE LIXAMENTO E APLIC</t>
  </si>
  <si>
    <t>ACAO DE SUCESSIVAS DEMAOS DE ACABAMENTO ATE A OBTENCAO DO BR</t>
  </si>
  <si>
    <t>ILHO</t>
  </si>
  <si>
    <t>17.020.0030-B</t>
  </si>
  <si>
    <t>17.020.0040-0</t>
  </si>
  <si>
    <t>ENCERAMENTO DE MADEIRA,INCLUSIVE LIXAMENTO,UMA DEMAO DE VERN</t>
  </si>
  <si>
    <t>IZ IMUNIZANTE E IMPERMEABILIZANTE INCOLOR E TRES DEMAOS DE C</t>
  </si>
  <si>
    <t>ERA,CADA QUAL SEGUIDA DE ABERTURA DE BRILHO A ESCOVA E FLANE</t>
  </si>
  <si>
    <t>17.020.0040-A</t>
  </si>
  <si>
    <t>17.020.0050-0</t>
  </si>
  <si>
    <t>ENVERNIZAMENTO DE TIJOLOS E CONCRETO,PARA INTERIOR,COM VERNI</t>
  </si>
  <si>
    <t>Z ACRILICO INCOLOR,INCLUSIVE LIXAMENTO E DUAS DEMAOS DE ACAB</t>
  </si>
  <si>
    <t>17.020.0050-A</t>
  </si>
  <si>
    <t>17.020.0060-0</t>
  </si>
  <si>
    <t>ENVERNIZAMENTO DE RODAPE DE MADEIRA COM VERNIZ TIPO COPAL BR</t>
  </si>
  <si>
    <t>ILHANTE,INCLUSIVE LIXAMENTO,UMA DEMAO DE VERNIZ IMUNIZANTE E</t>
  </si>
  <si>
    <t xml:space="preserve"> IMPERMEABILIZANTE INCOLOR,ANILINA E DUAS DEMAOS DE ACABAMEN</t>
  </si>
  <si>
    <t>17.020.0060-A</t>
  </si>
  <si>
    <t>17.020.0061-0</t>
  </si>
  <si>
    <t>EM 17.020.0060</t>
  </si>
  <si>
    <t>17.020.0061-A</t>
  </si>
  <si>
    <t>17.020.0070-0</t>
  </si>
  <si>
    <t>ENVERNIZAMENTO DE MADEIRA EM SUPERFICIE INTERIOR,COM VERNIZ</t>
  </si>
  <si>
    <t>POLIURETANO BRILHANTE E TRANSPARENTE,INCLUSIVE LIXAMENTO,UMA</t>
  </si>
  <si>
    <t>DEMAO DE VERNIZ IMUNIZANTE E IMPERMEABILIZANTE INCOLOR,ANILI</t>
  </si>
  <si>
    <t>NA E DUAS DEMAOS DE ACABAMENTO</t>
  </si>
  <si>
    <t>17.020.0070-A</t>
  </si>
  <si>
    <t>17.020.0071-0</t>
  </si>
  <si>
    <t>ENVERNIZAMENTO DE SUPERFICIE LISA DE CONCRETO OU TIJOLO APAR</t>
  </si>
  <si>
    <t>ENTE,EXTERIOR OU INTERIOR,COM VERNIZ ACRILICO INCOLOR,EM TRE</t>
  </si>
  <si>
    <t>S DEMAOS</t>
  </si>
  <si>
    <t>17.020.0071-A</t>
  </si>
  <si>
    <t>17.020.0072-0</t>
  </si>
  <si>
    <t>ENTE,EXTERIOR OU INTERIOR,COM VERNIZ ACRILICO INCOLOR,EM DUA</t>
  </si>
  <si>
    <t>17.020.0072-A</t>
  </si>
  <si>
    <t>17.020.0075-0</t>
  </si>
  <si>
    <t>ENVERNIZAMENTO SOBRE CONCRETO APICOADO,EXTERIOR OU INTERIOR,</t>
  </si>
  <si>
    <t>COM VERNIZ ACRILICO INCOLOR,EM TRES DEMAOS</t>
  </si>
  <si>
    <t>17.020.0075-A</t>
  </si>
  <si>
    <t>17.025.0005-1</t>
  </si>
  <si>
    <t>PINTURA COM TINTA ANTIMOFO E BACTERICIDA BASE ACRILICA,SEMIB</t>
  </si>
  <si>
    <t>RILHO,COR BRANCA,PARA AMBIENTES INTERNOS E EXTERNOS PROPENSO</t>
  </si>
  <si>
    <t>S A UMIDADE E VAPORES,EM DUAS DEMAOS,SOBRE SELADOR ACRILICO</t>
  </si>
  <si>
    <t xml:space="preserve"> E DUAS DEMAOS DE MASSA ACRILICA,INCLUSIVE LIMPEZA E LIXAMEN</t>
  </si>
  <si>
    <t>17.025.0005-B</t>
  </si>
  <si>
    <t>17.025.0006-0</t>
  </si>
  <si>
    <t>PINTURA COM RESINA HIDROFUGANTE EM DUAS DEMAOS,EM TELHA OU T</t>
  </si>
  <si>
    <t>IJOLO CERAMICO,INCLUSIVE LIMPEZA DA SUPERFICIE</t>
  </si>
  <si>
    <t>17.025.0006-A</t>
  </si>
  <si>
    <t>17.025.0007-0</t>
  </si>
  <si>
    <t>PINTURA COM RESINA HIDROFUGANTE EM DUAS DEMAOS,EM TIJOLO APA</t>
  </si>
  <si>
    <t>RENTE E CONCRETO APARENTE,INCLUSIVE LIMPEZA DA SUPERFICIE</t>
  </si>
  <si>
    <t>17.025.0007-A</t>
  </si>
  <si>
    <t>17.025.0008-0</t>
  </si>
  <si>
    <t>PINTURA COM RESINA HIDROFUGANTE EM DUAS DEMAOS,EM PEDRAS POR</t>
  </si>
  <si>
    <t>OSAS (TIPO SAO TOME OU SEMELHANTE),INCLUSIVE LIMPEZA DA SUPE</t>
  </si>
  <si>
    <t>RFICIE</t>
  </si>
  <si>
    <t>17.025.0008-A</t>
  </si>
  <si>
    <t>17.025.0009-0</t>
  </si>
  <si>
    <t>PINTURA COM RESINA HIDROFUGANTE EM DUAS DEMAOS,EM PEDRAS NAO</t>
  </si>
  <si>
    <t xml:space="preserve"> POROSAS (TIPO ARDOSIA OU SEMELHANTE),INCLUSIVE LIMPEZA DA S</t>
  </si>
  <si>
    <t>UPERFICIE</t>
  </si>
  <si>
    <t>17.025.0009-A</t>
  </si>
  <si>
    <t>17.025.0010-0</t>
  </si>
  <si>
    <t>PINTURA IMUNIZANTE FUNGICIDA E INSETICIDA PARA APLICACAO EM</t>
  </si>
  <si>
    <t>MADEIRA BRUTA OU APARELHADA,EM DUAS DEMAOS</t>
  </si>
  <si>
    <t>17.025.0010-A</t>
  </si>
  <si>
    <t>17.025.0040-1</t>
  </si>
  <si>
    <t>PINTURA COM EMULSAO OLEOSA PARA DESMOLDAGEM DE FORMAS DE MAD</t>
  </si>
  <si>
    <t>EIRA,EM DUAS DEMAOS</t>
  </si>
  <si>
    <t>17.025.0040-B</t>
  </si>
  <si>
    <t>17.025.0041-0</t>
  </si>
  <si>
    <t>PINTURA COM EMULSAO OLEOSA PARA DESMOLDAGEM DE FORMAS METALI</t>
  </si>
  <si>
    <t>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</si>
  <si>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</si>
  <si>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</si>
  <si>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</si>
  <si>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</si>
  <si>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</si>
  <si>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</si>
  <si>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</si>
  <si>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</si>
  <si>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</si>
  <si>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</si>
  <si>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</si>
  <si>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t>
  </si>
  <si>
    <t>17.035.0040-A</t>
  </si>
  <si>
    <t>17.035.0045-0</t>
  </si>
  <si>
    <t>REMOCAO DE QUALQUER TIPO DE PINTURA EM RODAPE</t>
  </si>
  <si>
    <t>17.035.0045-A</t>
  </si>
  <si>
    <t>17.040.0020-0</t>
  </si>
  <si>
    <t>MARCACAO DE QUADRA DE ESPORTE OU VAGA DE GARAGEM COM TINTA A</t>
  </si>
  <si>
    <t xml:space="preserve"> BASE DE BORRACHA CLORADA,COM UTILIZACAO DE SELADOR E SOLVEN</t>
  </si>
  <si>
    <t>TE PROPRIO E FITA CREPE COMO LIMITADOR DE LINHAS,MEDIDA PELA</t>
  </si>
  <si>
    <t xml:space="preserve"> AREA REAL DE PINTURA</t>
  </si>
  <si>
    <t>17.040.0020-A</t>
  </si>
  <si>
    <t>17.040.0021-0</t>
  </si>
  <si>
    <t>CRILICA PROPRIA PARA PINTURA DE PISOS,COM UTILIZACAO DE SELA</t>
  </si>
  <si>
    <t>DOR E SOLVENTE PROPRIO E FITA CREPE COMO LIMITADOR DE LINHAS</t>
  </si>
  <si>
    <t>,MEDIDA PELA AREA REAL DE PINTURA</t>
  </si>
  <si>
    <t>17.040.0021-A</t>
  </si>
  <si>
    <t>17.040.0022-0</t>
  </si>
  <si>
    <t>REPINTURA DE QUADRA SOBRE DEMARCACAO EXISTENTE CONFORME O IT</t>
  </si>
  <si>
    <t>EM 17.040.0021</t>
  </si>
  <si>
    <t>17.040.0022-A</t>
  </si>
  <si>
    <t>17.040.0024-0</t>
  </si>
  <si>
    <t>PINTURA DE PISO CIMENTADO LISO COM TINTA 100% ACRILICA,INCLU</t>
  </si>
  <si>
    <t>SIVE LIXAMENTO,LIMPEZA E TRES DEMAOS DE ACABAMENTO APLICADAS</t>
  </si>
  <si>
    <t>A ROLO DE LA,DILUICAO EM AGUA A 20%</t>
  </si>
  <si>
    <t>17.040.0024-A</t>
  </si>
  <si>
    <t>17.040.0050-0</t>
  </si>
  <si>
    <t>PINTURA DE SINALIZACAO DE SOLO PARA EQUIPAMENTOS DE COMBATE</t>
  </si>
  <si>
    <t>A INCENDIO (EXTINTORES E HIDRANTES),EM QUADRADOS VERMELHOS D</t>
  </si>
  <si>
    <t>E (0,70X0,70)M E BORDAS AMARELAS DE 0,15M DE LARGURA,CONFORM</t>
  </si>
  <si>
    <t>E ABNT NBR 16820</t>
  </si>
  <si>
    <t>17.040.0050-A</t>
  </si>
  <si>
    <t>18.002.0010-0</t>
  </si>
  <si>
    <t>LAVATORIO DE LOUCA BRANCA TIPO POPULAR,SEM LADRAO,COM MEDIDA</t>
  </si>
  <si>
    <t>S EM TORNO DE (47X35)CM,INCLUSIVE ACESSORIOS DE FIXACAO,FERR</t>
  </si>
  <si>
    <t>AGENS EM METAL CROMADO:SIFAO 1680 DE 1"X1.1/4",TORNEIRA PARA</t>
  </si>
  <si>
    <t xml:space="preserve"> LAVATORIO TIPO BANCA 1193 OU SIMILAR DE 1/2" E VALVULA DE E</t>
  </si>
  <si>
    <t>SCOAMENTO 1600.RABICHO EM PVC.FORNECIMENTO</t>
  </si>
  <si>
    <t>18.002.0010-A</t>
  </si>
  <si>
    <t>18.002.0012-0</t>
  </si>
  <si>
    <t>LAVATORIO DE LOUCA BRANCA,TIPO MEDIO LUXO,COM LADRAO,COM MED</t>
  </si>
  <si>
    <t>IDAS EM TORNO DE (47X35)CM,INCLUSIVE ACESSORIOS DE FIXACAO.F</t>
  </si>
  <si>
    <t>ERRAGENS EM METAL CROMADO:SIFAO 1680 DE 1"X1.1/4",TORNEIRA P</t>
  </si>
  <si>
    <t>ARA LAVATORIO TIPO BANCA 1193 OU SIMILAR DE 1/2" E VALVULA D</t>
  </si>
  <si>
    <t>E ESCOAMENTO 1603.RABICHO EM PVC.FORNECIMENTO</t>
  </si>
  <si>
    <t>18.002.0012-A</t>
  </si>
  <si>
    <t>18.002.0013-0</t>
  </si>
  <si>
    <t>LAVATORIO DE LOUCA BRANCA,COM COLUNA SUSPENSA,PARA PESSOAS C</t>
  </si>
  <si>
    <t>OM NECESSIDADES ESPECIFICAS,COM MEDIDAS EM TORNO DE (45,5X35</t>
  </si>
  <si>
    <t>,5)CM,EXCLUSIVE SIFAO,VALVULA DE ESCOAMENTO,RABICHO E TORNEI</t>
  </si>
  <si>
    <t>RA,INCLUSIVE ACESSORIOS DE FIXACAO.FORNECIMENTO</t>
  </si>
  <si>
    <t>18.002.0013-A</t>
  </si>
  <si>
    <t>18.002.0014-0</t>
  </si>
  <si>
    <t>,5)CM,INCLUSIVE SIFAO EM PVC FLEXIVEL,VALVULA DE ESCOAMENTO</t>
  </si>
  <si>
    <t>CROMADA,RABICHO EM PVC,TORNEIRA DE FECHAMENTO AUTOMATICO DE</t>
  </si>
  <si>
    <t>PAREDE,ANTIVANDALISMO DE 85MM,PARA LAVATORIO E ACESSORIOS DE</t>
  </si>
  <si>
    <t xml:space="preserve"> FIXACAO.FORNECIMENTO</t>
  </si>
  <si>
    <t>18.002.0014-A</t>
  </si>
  <si>
    <t>18.002.0016-0</t>
  </si>
  <si>
    <t>LAVATORIO DE LOUCA BRANCA TIPO MEDIO LUXO,COM LADRAO E MEDID</t>
  </si>
  <si>
    <t>AS EM TORNO DE (55X45)CM,COM COLUNA,INCLUSIVE ACESSORIOS DE</t>
  </si>
  <si>
    <t>FIXACAO.FERRAGENS EM METAL CROMADO:SIFAO 1680 DE 1"X1.1/4",A</t>
  </si>
  <si>
    <t>PARELHO MISTURADOR TIPO BANCA,1875 OU SIMILAR,COM AREJADOR,V</t>
  </si>
  <si>
    <t>ALVULA DE ESCOAMENTO 1603 E RABICHO.FORNECIMENTO</t>
  </si>
  <si>
    <t>18.002.0016-A</t>
  </si>
  <si>
    <t>18.002.0019-0</t>
  </si>
  <si>
    <t>S EM TORNO (55X45)CM,INCLUSIVE ACESSORIOS DE FIXACAO,TORNEIR</t>
  </si>
  <si>
    <t>A PARA LAVATORIO TIPO BANCA 1193 OU SIMILAR DE 1/2" EM METAL</t>
  </si>
  <si>
    <t xml:space="preserve"> CROMADO E VALVULA DE ESCOAMENTO,SIFAO E RABICHO EM PVC.FORN</t>
  </si>
  <si>
    <t>18.002.0019-A</t>
  </si>
  <si>
    <t>18.002.0022-0</t>
  </si>
  <si>
    <t>LAVATORIO DE LOUCA BRANCA DE SOBREPOR,TIPO MEDIO LUXO,SEM LA</t>
  </si>
  <si>
    <t>DRAO,C/MEDIDAS EM TORNO DE (53X43)CM.FERRAGENS EM METAL CROM</t>
  </si>
  <si>
    <t>ADO:SIFAO 1680 1"X1.1/4",TORNEIRA PARA LAVATORIO TIPO BANCA</t>
  </si>
  <si>
    <t xml:space="preserve"> 1193 OU SIMILAR DE 1/2" E VALVULA DE ESCOAMENTO 1600.RABICH</t>
  </si>
  <si>
    <t>O EM PVC.FORNECIMENTO</t>
  </si>
  <si>
    <t>18.002.0022-A</t>
  </si>
  <si>
    <t>18.002.0026-0</t>
  </si>
  <si>
    <t>LAVATORIO DE LOUCA BRANCA DE EMBUTIR(CUBA),TIPO MEDIO LUXO,S</t>
  </si>
  <si>
    <t>EM LADRAO,C/MEDIDAS EM TORNO DE (52X39)CM.FERRAGENS EM METAL</t>
  </si>
  <si>
    <t xml:space="preserve"> CROMADO:SIFAO 1680 1"X1.1/4",TORNEIRA PARA LAVATORIO TIPO B</t>
  </si>
  <si>
    <t>ANCA 1193 OU SIMILAR DE 1/2" E VALVULA DE ESCOAMENTO 1600.RA</t>
  </si>
  <si>
    <t>BICHO EM PVC.FORNECIMENTO</t>
  </si>
  <si>
    <t>18.002.0026-A</t>
  </si>
  <si>
    <t>18.002.0028-0</t>
  </si>
  <si>
    <t>CUBA DE LOUCA BRANCA,DE SOBREPOR,OVAL,EXCLUSIVE RABICHO,SIFA</t>
  </si>
  <si>
    <t>O,TORNEIRA E VALVULA DE ESCOAMENTO.FORNECIMENTO</t>
  </si>
  <si>
    <t>18.002.0028-A</t>
  </si>
  <si>
    <t>18.002.0029-0</t>
  </si>
  <si>
    <t>CUBA DE LOUCA BRANCA,DE SOBREPOR,OVAL,INCLUSIVE RABICHO EM M</t>
  </si>
  <si>
    <t>ETAL CROMADO,SIFAO EM METAL CROMADO,TORNEIRA PARA LAVATORIO</t>
  </si>
  <si>
    <t>TIPO BANCA 1193 OU SIMILAR DE 1/2" E VALVULA DE ESCOAMENTO.F</t>
  </si>
  <si>
    <t>18.002.0029-A</t>
  </si>
  <si>
    <t>18.002.0030-0</t>
  </si>
  <si>
    <t>TANQUE DE LOUCA BRANCA,C/COLUNA E MEDIDAS EM TORNO DE (56X48</t>
  </si>
  <si>
    <t>)CM,INCLUSIVE ACESSORIOS DE FIXACAO.FERRAGENS EM METAL CROMA</t>
  </si>
  <si>
    <t>DO:TORNEIRA DE PRESSAO,1158 OU SIMILAR,DE 1/2",VALVULA DE ES</t>
  </si>
  <si>
    <t>COAMENTO 1605 E SIFAO 1680 DE 1.1/4" A 1.1/2".FORNECIMENTO</t>
  </si>
  <si>
    <t>18.002.0030-A</t>
  </si>
  <si>
    <t>18.002.0031-0</t>
  </si>
  <si>
    <t>TANQUE DE LOUCA BRANCA,C/COLUNA E MEDIDAS EM TORNO DE (60X56</t>
  </si>
  <si>
    <t>COAMENTO 1606 E SIFAO 1680 DE 1.1/2"X1.1/2".FORNECIMENTO</t>
  </si>
  <si>
    <t>18.002.0031-A</t>
  </si>
  <si>
    <t>18.002.0040-0</t>
  </si>
  <si>
    <t>BACIA TURCA DE LOUCA BRANCA COM SIFAO INTEGRADO E MEDIDAS EM</t>
  </si>
  <si>
    <t xml:space="preserve"> TORNO DE (59X44)CM,INCLUSIVE TUBO DE LIGACAO.FORNECIMENTO</t>
  </si>
  <si>
    <t>18.002.0040-A</t>
  </si>
  <si>
    <t>18.002.0055-0</t>
  </si>
  <si>
    <t>MICTORIO DE LOUCA BRANCA COM SIFAO INTEGRADO E MEDIDAS EM TO</t>
  </si>
  <si>
    <t>RNO DE (33X28X53)CM,INCLUSIVE ACESSORIOS DE FIXACAO.FERRAGEN</t>
  </si>
  <si>
    <t>S EM METAL CROMADO:REGISTRO DE PRESSAO 1416 DE 1/2" E TUBO</t>
  </si>
  <si>
    <t xml:space="preserve"> DE LIGACAO DE 1/2".FORNECIMENTO</t>
  </si>
  <si>
    <t>18.002.0055-A</t>
  </si>
  <si>
    <t>18.002.0065-0</t>
  </si>
  <si>
    <t>BACIA SANITARIA DE LOUCA BRANCA,COM CAIXA ACOPLADA,PADRAO PO</t>
  </si>
  <si>
    <t>PULAR,INCLUSIVE ASSENTO PLASTICO PADRAO POPULAR,RABICHO EM P</t>
  </si>
  <si>
    <t>VC,ANEL DE VEDACAO E ACESSORIOS DE FIXACAO.FORNECIMENTO</t>
  </si>
  <si>
    <t>18.002.0065-A</t>
  </si>
  <si>
    <t>18.002.0070-0</t>
  </si>
  <si>
    <t>BACIA SANITARIA DE LOUCA BRANCA,COM CAIXA ACOPLADA,PADRAO ME</t>
  </si>
  <si>
    <t>DIO LUXO,INCLUSIVE ASSENTO PLASTICO PADRAO MEDIO LUXO,RABICH</t>
  </si>
  <si>
    <t>O CROMADO,ANEL DE VEDACAO E ACESSORIOS DE FIXACAO.FORNECIMEN</t>
  </si>
  <si>
    <t>18.002.0070-A</t>
  </si>
  <si>
    <t>18.002.0080-0</t>
  </si>
  <si>
    <t>BACIA SANITARIA DE LOUCA BRANCA,CONVENCIONAL,PADRAO POPULAR,</t>
  </si>
  <si>
    <t>INCLUSIVE ASSENTO PLASTICO PADRAO POPULAR,CAIXA DE DESCARGA</t>
  </si>
  <si>
    <t>PLASTICA EXTERNA,RABICHO EM PVC, TUBO DE DESCARGA LONGO,BOLS</t>
  </si>
  <si>
    <t>A DE LIGACAO,ANEL DE VEDACAO E ACESSORIOS DE FIXACAO.FORNECI</t>
  </si>
  <si>
    <t>18.002.0080-A</t>
  </si>
  <si>
    <t>18.002.0081-0</t>
  </si>
  <si>
    <t>INCLUSIVE TUBO DE LIGACAO,ASSENTO PLASTICO PADRAO POPULAR,AN</t>
  </si>
  <si>
    <t>EL DE VEDACAO E ACESSORIOS DE FIXACAO,EXCLUSIVE CAIXA DE DES</t>
  </si>
  <si>
    <t>CARGA PLASTICA EXTERNA,RABICHO EM PVC,BOLSA DE LIGACAO E TUB</t>
  </si>
  <si>
    <t>O DE DESCARGA LONGO.FORNECIMENTO</t>
  </si>
  <si>
    <t>18.002.0081-A</t>
  </si>
  <si>
    <t>18.002.0085-0</t>
  </si>
  <si>
    <t>BACIA SANITARIA DE LOUCA BRANCA,CONVENCIONAL,PADRAO MEDIO LU</t>
  </si>
  <si>
    <t>XO,INCLUSIVE ASSENTO PLASTICO PADRAO MEDIO LUXO,VALVULA DE D</t>
  </si>
  <si>
    <t>ESCARGA DE 1.1/2" COM REGISTRO INTEGRADO,CORPO EM LATAO,ACAB</t>
  </si>
  <si>
    <t>AMENTO DA VALVULA EM METAL CROMADO,TUBO DE LIGACAO,ANEL DE V</t>
  </si>
  <si>
    <t>EDACAO E ACESSORIOS DE FIXACAO.FORNECIMENTO</t>
  </si>
  <si>
    <t>18.002.0085-A</t>
  </si>
  <si>
    <t>18.002.0086-0</t>
  </si>
  <si>
    <t>XO,INCLUSIVE ASSENTO PLASTICO PADRAO MEDIO LUXO,TUBO DE LIGA</t>
  </si>
  <si>
    <t>CAO,ANEL DE VEDACAO E ACESSORIOS DE FIXACAO,EXCLUSIVE VALVUL</t>
  </si>
  <si>
    <t>A DE DESCARGA E ACABAMENTO DA VALVULA.FORNECIMENTO</t>
  </si>
  <si>
    <t>18.002.0086-A</t>
  </si>
  <si>
    <t>18.002.0090-0</t>
  </si>
  <si>
    <t>BACIA SANITARIA DE LOUCA BRANCA,CONVENCIONAL,CONFORME ABNT N</t>
  </si>
  <si>
    <t>BR 9050 PARA ACESSIBILIDADE,INCLUSIVE ASSENTO PLASTICO PADRA</t>
  </si>
  <si>
    <t>O MEDIO LUXO,TUBO DE LIGACAO,ANEL DE VEDACAO E ACESSORIOS DE</t>
  </si>
  <si>
    <t>18.002.0090-A</t>
  </si>
  <si>
    <t>18.002.0095-0</t>
  </si>
  <si>
    <t>BACIA SANITARIA DE LOUCA BRANCA,COM CAIXA ACOPLADA,CONFORME</t>
  </si>
  <si>
    <t>ABNT NBR 9050 PARA ACESSIBILIDADE,INCLUSIVE ASSENTO PLASTICO</t>
  </si>
  <si>
    <t xml:space="preserve"> PADRAO MEDIO LUXO,RABICHO CROMADO,ANEL DE VEDACAO E ACESSOR</t>
  </si>
  <si>
    <t>IOS DE FIXACAO.FORNECIMENTO</t>
  </si>
  <si>
    <t>18.002.0095-A</t>
  </si>
  <si>
    <t>18.003.0003-0</t>
  </si>
  <si>
    <t>VALVULA DE DESCARGA DE 1.1/2",REGISTRO INTEGRADO,SISTEMA HID</t>
  </si>
  <si>
    <t>ROMECANICO(ISENTA DE GOLPE DE ARIETE),CORPO EM LATAO,CANOPLA</t>
  </si>
  <si>
    <t>E BOTAO EM METAL CROMADO,DE EMNBUTIR.FORNECIMENTO</t>
  </si>
  <si>
    <t>18.003.0003-A</t>
  </si>
  <si>
    <t>18.003.0005-0</t>
  </si>
  <si>
    <t>VALVULA DE DESCARGA DE 1.1/4",REGISTRO INTEGRADO,SISTEMA HID</t>
  </si>
  <si>
    <t xml:space="preserve"> E BOTAO EM METAL CROMADO DE EMBUTIR.FORNECIMENTO</t>
  </si>
  <si>
    <t>18.003.0005-A</t>
  </si>
  <si>
    <t>18.003.0007-0</t>
  </si>
  <si>
    <t>VALVULA DE DESCARGA EXTERNA,ACIONAMENTO POR ALAVANCA,COM REG</t>
  </si>
  <si>
    <t>ULAGEM DE TEMPO DE DESCARGA E VAZAO,BITOLA DE 1.1/4",PARA PR</t>
  </si>
  <si>
    <t>ESSAO DE SERVICO ENTRE 2 A 40MCA.FORNECIMENTO</t>
  </si>
  <si>
    <t>18.003.0007-A</t>
  </si>
  <si>
    <t>18.003.0015-0</t>
  </si>
  <si>
    <t>VALVULA DE FECHAMENTO AUTOMATICO,PARA MICTORIO,ACABAMENTO CR</t>
  </si>
  <si>
    <t>OMADO.FORNECIMENTO</t>
  </si>
  <si>
    <t>18.003.0015-A</t>
  </si>
  <si>
    <t>18.003.0020-0</t>
  </si>
  <si>
    <t>VALVULA DE FECHAMENTO AUTOMATICO,PARA CHUVEIRO DE AGUA FRIA</t>
  </si>
  <si>
    <t>OU PRE-MISTURADA,ACABAMENTO CROMADO.FORNECIMENTO</t>
  </si>
  <si>
    <t>18.003.0020-A</t>
  </si>
  <si>
    <t>18.004.0001-0</t>
  </si>
  <si>
    <t>BACIA TURCA,EM POLIESTER REFORCADO,COM FIBRA DE VIDRO,PISO A</t>
  </si>
  <si>
    <t>NTI-DERRAPANTE,COM MEDIDAS EM TORNO DE 51X71CM,COM ENTRADA D</t>
  </si>
  <si>
    <t>E 40MM,E SAIDA DE 4",NA COR BRANCA.FORNECIMENTO</t>
  </si>
  <si>
    <t>18.004.0001-A</t>
  </si>
  <si>
    <t>18.004.0005-0</t>
  </si>
  <si>
    <t>BACIA TURCA SINFONADO REFORCADO EM POLIESTER,COM FIBRA DE VI</t>
  </si>
  <si>
    <t>DRO,PISO ANTIDERRAPANTE,COM MEDIDAS EM TORNO DE 51X71CM,COM</t>
  </si>
  <si>
    <t>MEDIDAS EM TORNO 40MM,E SAIDA DE 4",NA COR BRANCA.FORNECIMEN</t>
  </si>
  <si>
    <t>18.004.0005-A</t>
  </si>
  <si>
    <t>18.005.0010-0</t>
  </si>
  <si>
    <t>SABONETEIRA EM PLASTICO ABS,PARA SABONETE LIQUIDO.FORNECIMEN</t>
  </si>
  <si>
    <t>18.005.0010-A</t>
  </si>
  <si>
    <t>18.005.0012-0</t>
  </si>
  <si>
    <t>PORTA-TOALHA DE PAPEL EM PLASTICO ABS.FORNECIMENTO E COLOCAC</t>
  </si>
  <si>
    <t>18.005.0012-A</t>
  </si>
  <si>
    <t>18.005.0013-0</t>
  </si>
  <si>
    <t>PORTA PAPEL HIGIENICO EM PLASTICO ABS.FORNECIMENTRO E COLOCA</t>
  </si>
  <si>
    <t>18.005.0013-A</t>
  </si>
  <si>
    <t>18.005.0015-0</t>
  </si>
  <si>
    <t>ASSENTO SANITARIO DE PLASTICO,PADRAO MEDIO LUXO.FORNECIMENTO</t>
  </si>
  <si>
    <t>18.005.0015-A</t>
  </si>
  <si>
    <t>18.005.0018-0</t>
  </si>
  <si>
    <t>ASSENTO SANITARIO PLASTICO,PADRAO POPULAR.FORNECIMENTO E COL</t>
  </si>
  <si>
    <t>18.005.0018-A</t>
  </si>
  <si>
    <t>18.005.0027-0</t>
  </si>
  <si>
    <t>ASSENTO SANITARIO DE PLASTICO,INFANTIL.FORNECIMENTO E COLOCA</t>
  </si>
  <si>
    <t>18.005.0027-A</t>
  </si>
  <si>
    <t>18.005.0035-0</t>
  </si>
  <si>
    <t>ARMARIO DE BANHEIRO EM PLASTICO,LUXO,BRANCO,DE EMBUTIR,COM E</t>
  </si>
  <si>
    <t>SPELHO.FORNECIMENTO E COLOCACAO</t>
  </si>
  <si>
    <t>18.005.0035-A</t>
  </si>
  <si>
    <t>18.006.0005-0</t>
  </si>
  <si>
    <t>LAVATORIO DE LOUCA BRANCA,TIPO POPULAR,SEM LADRAO,COM MEDIDA</t>
  </si>
  <si>
    <t>S EM TORNO DE 47X35CM,INCLUSIVE ACESSORIOS DE FIXACAO.FORNEC</t>
  </si>
  <si>
    <t>18.006.0005-A</t>
  </si>
  <si>
    <t>18.006.0007-0</t>
  </si>
  <si>
    <t>LAVATORIO DE LOUCA BRANCA,TIPO MEDIO LUXO,COM LADRAO E MEDID</t>
  </si>
  <si>
    <t>AS EM TORNO DE 47X35CM,INCLUSIVE ACESSORIOS DE FIXACAO.FORNE</t>
  </si>
  <si>
    <t>18.006.0007-A</t>
  </si>
  <si>
    <t>18.006.0009-0</t>
  </si>
  <si>
    <t>AS EM TORNO DE 55X45CM,INCLUSIVE ACESSORIOS DE FIXACAO.FORNE</t>
  </si>
  <si>
    <t>18.006.0009-A</t>
  </si>
  <si>
    <t>18.006.0014-0</t>
  </si>
  <si>
    <t>S EM TORNO DE 55X45CM,INCLUSIVE ACESSORIOS DE FIXACAO.FORNEC</t>
  </si>
  <si>
    <t>18.006.0014-A</t>
  </si>
  <si>
    <t>18.006.0017-0</t>
  </si>
  <si>
    <t>INCLUSIVE ACESSORIOS DE FIXACAO.FORNECIMENTO</t>
  </si>
  <si>
    <t>18.006.0017-A</t>
  </si>
  <si>
    <t>18.006.0018-0</t>
  </si>
  <si>
    <t>XO,INCLUSIVE ACESSORIOS DE FIXACAO.FORNECIMENTO</t>
  </si>
  <si>
    <t>18.006.0018-A</t>
  </si>
  <si>
    <t>18.006.0020-0</t>
  </si>
  <si>
    <t>BACIA SANITARIA DE LOUCA BRANCA,INFANTIL,INCLUSIVE ACESSORIO</t>
  </si>
  <si>
    <t>S DE FIXACAO.FORNECIMENTO</t>
  </si>
  <si>
    <t>18.006.0020-A</t>
  </si>
  <si>
    <t>18.006.0023-0</t>
  </si>
  <si>
    <t>LAVATORIO DE SOBREPOR DE LOUCA BRANCA,TIPO MEDIO LUXO,SEM LA</t>
  </si>
  <si>
    <t>DRAO,COM MEDIDAS EM TORNO DE 53X43CM.FORNECIMENTO</t>
  </si>
  <si>
    <t>18.006.0023-A</t>
  </si>
  <si>
    <t>18.006.0025-0</t>
  </si>
  <si>
    <t>LAVATORIO DE LOUCA BRANCA,DE EMBUTIR(CUBA),TIPO MEDIO LUXO,S</t>
  </si>
  <si>
    <t>EM LADRAO,COM MEDIDAS EM TORNO DE 52X39CM.FORNECIMENTO</t>
  </si>
  <si>
    <t>18.006.0025-A</t>
  </si>
  <si>
    <t>18.006.0028-0</t>
  </si>
  <si>
    <t>TANQUE DE LOUCA BRANCA,COM COLUNA E MEDIDAS EM TORNO DE 56X4</t>
  </si>
  <si>
    <t>8CM,INCLUSIVE ACESSORIOS DE FIXACAO.FORNECIMENTO</t>
  </si>
  <si>
    <t>18.006.0028-A</t>
  </si>
  <si>
    <t>18.006.0033-0</t>
  </si>
  <si>
    <t>TANQUE DE LOUCA BRANCA,COM COLUNA E MEDIDAS EM TORNO DE 60X5</t>
  </si>
  <si>
    <t>6CM,INCLUSIVE ACESSORIOS DE FIXACACAO.FORNECIMENTO</t>
  </si>
  <si>
    <t>18.006.0033-A</t>
  </si>
  <si>
    <t>18.006.0037-0</t>
  </si>
  <si>
    <t>MICTORIO DE LOUCA BRANCA,COM SIFAO INTEGRADO E MEDIDAS EM TO</t>
  </si>
  <si>
    <t>RNO DE 33X28X53CM,INCLUSIVE ACESSORIOS DE FIXACAO.FORNECIMEN</t>
  </si>
  <si>
    <t>18.006.0037-A</t>
  </si>
  <si>
    <t>18.006.0040-0</t>
  </si>
  <si>
    <t>SABONETEIRA,DE SOBREPOR,EM METAL CROMADO.FORNECIMENTO E COLO</t>
  </si>
  <si>
    <t>18.006.0040-A</t>
  </si>
  <si>
    <t>18.006.0043-0</t>
  </si>
  <si>
    <t>SABONETEIRA DE PAREDE COM BASE METALICA E CUPULA DE VIDRO GI</t>
  </si>
  <si>
    <t>RATORIA,PARA SABONETE LIQUIDO.FORNECIMENTO E COLOCACAO</t>
  </si>
  <si>
    <t>18.006.0043-A</t>
  </si>
  <si>
    <t>18.006.0050-0</t>
  </si>
  <si>
    <t>PAPELEIRA,SEM PROTETOR,DE SOBREPOR,EM METAL CROMADO.FORNECIM</t>
  </si>
  <si>
    <t>18.006.0050-A</t>
  </si>
  <si>
    <t>18.006.0052-0</t>
  </si>
  <si>
    <t>CABIDE DUPLO,DE SOBREPOR,EM METAL CROMADO.FORNECIMENTO E COL</t>
  </si>
  <si>
    <t>18.006.0052-A</t>
  </si>
  <si>
    <t>18.006.0054-0</t>
  </si>
  <si>
    <t>CABIDE SIMPLES,DE SOBREPOR,EM METAL CROMADO.FORNECIMENTO E C</t>
  </si>
  <si>
    <t>18.006.0054-A</t>
  </si>
  <si>
    <t>18.006.0056-0</t>
  </si>
  <si>
    <t>PORTA TOALHA RETO,EM METAL CROMADO(50CM).FORNECIMENTO E COLO</t>
  </si>
  <si>
    <t>18.006.0056-A</t>
  </si>
  <si>
    <t>18.007.0039-0</t>
  </si>
  <si>
    <t>CHUVEIRO ESTAMPADO,ARTICULADO,COM BRACO DE 1/2".FORNECIMENTO</t>
  </si>
  <si>
    <t>18.007.0039-A</t>
  </si>
  <si>
    <t>18.007.0041-0</t>
  </si>
  <si>
    <t>CHUVEIRO ESTAMPADO,ARTICULADO,TIPO LUXO,COM BRACO DE 1/2".FO</t>
  </si>
  <si>
    <t>18.007.0041-A</t>
  </si>
  <si>
    <t>18.007.0042-0</t>
  </si>
  <si>
    <t>BRACO EM ALUMINIO DE 1/2",PARA CHUVEIRO ELETRICO.FORNECIMENT</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</si>
  <si>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</si>
  <si>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</si>
  <si>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</si>
  <si>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</si>
  <si>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</si>
  <si>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</si>
  <si>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</si>
  <si>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</si>
  <si>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</si>
  <si>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</si>
  <si>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</si>
  <si>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t>
  </si>
  <si>
    <t xml:space="preserve"> CROMADO,SUPORTE BRANCO,PISTOLA BRANCA,BUCHAS E PARAFUSOS PA</t>
  </si>
  <si>
    <t>RA FIXACAO.FORNECIMENTO</t>
  </si>
  <si>
    <t>18.007.0051-A</t>
  </si>
  <si>
    <t>18.007.0060-0</t>
  </si>
  <si>
    <t>CHUVEIRO ESTAMPADO,ARTICULADO,COM BRACO DE 1/2" E 1 REGISTRO</t>
  </si>
  <si>
    <t xml:space="preserve"> DE PRESSAO 1416,DE 1/2",COM CANOPLA E VOLANTE EM METAL CROM</t>
  </si>
  <si>
    <t>ADO.FORNECIMENTO</t>
  </si>
  <si>
    <t>18.007.0060-A</t>
  </si>
  <si>
    <t>18.007.0065-0</t>
  </si>
  <si>
    <t>CHUVEIRO DE LUXO,ARTICULADO,COM BRACO DE 1/2" E 2 REGISTROS</t>
  </si>
  <si>
    <t>DE PRESSAO 1416,DE 1/2",COM CANOPLA E VOLANTE EM METAL CROMA</t>
  </si>
  <si>
    <t>DO.FORNECIMENTO</t>
  </si>
  <si>
    <t>18.007.0065-A</t>
  </si>
  <si>
    <t>18.007.0070-0</t>
  </si>
  <si>
    <t>CHUVEIRO DE PLASTICO,BRANCO,COM BRACO DE 1/2" E 1 REGISTRO D</t>
  </si>
  <si>
    <t>E PRESSAO 1416,DE 1/2",COM CANOPLA E VOLANTE EM METAL CROMAD</t>
  </si>
  <si>
    <t>O.FORNECIMENTO</t>
  </si>
  <si>
    <t>18.007.0070-A</t>
  </si>
  <si>
    <t>18.007.0075-0</t>
  </si>
  <si>
    <t>CHUVEIRO ELETRICO,EM METAL CROMADO,EM 110/220V,COM BRACO CRO</t>
  </si>
  <si>
    <t>MADO DE 1/2" E 1 REGISTRO DE PRESSAO 1416 DE 3/4",COM CANOPL</t>
  </si>
  <si>
    <t>A E VOLANTE EM METAL CROMADO.FORNECIMENTO</t>
  </si>
  <si>
    <t>18.007.0075-A</t>
  </si>
  <si>
    <t>18.007.0080-0</t>
  </si>
  <si>
    <t>CHUVEIRO ELETRICO EM PLASTICO,EM 110/220V,COM BRACO CROMADO</t>
  </si>
  <si>
    <t>DE 1/2" E 1 REGISTRO DE PRESSAO 1416 DE 3/4",COM CANOPLA E V</t>
  </si>
  <si>
    <t>OLANTE EM METAL CROMADO.FORNECIMENTO</t>
  </si>
  <si>
    <t>18.007.0080-A</t>
  </si>
  <si>
    <t>18.007.0090-0</t>
  </si>
  <si>
    <t>CHUVEIRO COM DESVIADOR E DUCHA MANUAL,CROMADO,PARA PESSOAS C</t>
  </si>
  <si>
    <t>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</si>
  <si>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</si>
  <si>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</si>
  <si>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</si>
  <si>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</si>
  <si>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</si>
  <si>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</si>
  <si>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</si>
  <si>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</si>
  <si>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t>
  </si>
  <si>
    <t>OXIMADAMENTE,EM METAL CROMADO.FORNECIMENTO</t>
  </si>
  <si>
    <t>18.009.0058-A</t>
  </si>
  <si>
    <t>18.009.0060-0</t>
  </si>
  <si>
    <t>TORNEIRA PARA PIA,TIPO PAREDE,COM AREJADOR,1157 OU SIMILAR D</t>
  </si>
  <si>
    <t>E 1/2" X 21CM APROXIMADAMENTE,EM METAL CROMADO.FORNECIMENTO</t>
  </si>
  <si>
    <t>18.009.0060-A</t>
  </si>
  <si>
    <t>18.009.0065-0</t>
  </si>
  <si>
    <t>TORNEIRA PARA PIA,COM AREJADOR,TUBO MOVEL,TIPO PAREDE,1168 O</t>
  </si>
  <si>
    <t>U SIMILAR,DE 1/2"X22CM APROXIMADAMENTE,EM METAL CROMADO.FORN</t>
  </si>
  <si>
    <t>18.009.0065-A</t>
  </si>
  <si>
    <t>18.009.0066-0</t>
  </si>
  <si>
    <t>TORNEIRA PARA PIA,COM AREJADOR,TUBO MOVEL,TIPO BANCA,1167 OU</t>
  </si>
  <si>
    <t xml:space="preserve"> SIMILAR DE 1/2"X17CM APROXIMADAMENTE,EM METAL CROMADO.FORNE</t>
  </si>
  <si>
    <t>18.009.0066-A</t>
  </si>
  <si>
    <t>18.009.0070-0</t>
  </si>
  <si>
    <t>TORNEIRA HOSPITALAR,ACIONADA POR ALAVANCA,TIPO PAREDE,DE 1/2</t>
  </si>
  <si>
    <t>"X28CM APROXIMADAMENTE,EM METAL CROMADO.FORNECIMENTO</t>
  </si>
  <si>
    <t>18.009.0070-A</t>
  </si>
  <si>
    <t>18.009.0073-0</t>
  </si>
  <si>
    <t>TORNEIRA PARA COZINHA,COM MISTURADOR,TIPO PAREDE,COM AREJADO</t>
  </si>
  <si>
    <t>R E TUBO MOVEL,1258 OU SIMILAR,DE APROXIMADAMENTE 1/2"X25CM,</t>
  </si>
  <si>
    <t>EM METAL CROMADO.FORNECIMENTO</t>
  </si>
  <si>
    <t>18.009.0073-A</t>
  </si>
  <si>
    <t>18.009.0074-0</t>
  </si>
  <si>
    <t>TORNEIRA PARA PIA,COM MISTURADOR,AREJADOR,TUBO MOVEL,TIPO BA</t>
  </si>
  <si>
    <t>NCA,1256 OU SIMILAR,DE 1/2"X17CM APROXIMADAMENTE,EM METAL CR</t>
  </si>
  <si>
    <t>18.009.0074-A</t>
  </si>
  <si>
    <t>18.009.0076-0</t>
  </si>
  <si>
    <t>TORNEIRA PARA LAVATORIO TIPO BANCA 1193 OU SIMILAR DE 1/2"X9</t>
  </si>
  <si>
    <t>CM APROXIMADAMENTE,EM METAL CROMADO.FORNECIMENTO</t>
  </si>
  <si>
    <t>18.009.0076-A</t>
  </si>
  <si>
    <t>18.009.0078-0</t>
  </si>
  <si>
    <t>TORNEIRA PARA JARDIM,DE 3/4"X10CM APROXIMADAMENTE,EM METAL C</t>
  </si>
  <si>
    <t>ROMADO.FORNECIMENTO</t>
  </si>
  <si>
    <t>18.009.0078-A</t>
  </si>
  <si>
    <t>18.009.0079-0</t>
  </si>
  <si>
    <t>TORNEIRA PARA JARDIM,DE 1/2"X10CM APROXIMADAMENTE,EM METAL C</t>
  </si>
  <si>
    <t>18.009.0079-A</t>
  </si>
  <si>
    <t>18.009.0080-0</t>
  </si>
  <si>
    <t>APARELHO MISTURADOR TIPO PAREDE,1878 OU SIMILAR,EM METAL CRO</t>
  </si>
  <si>
    <t>MADO,PARA LAVATORIO,COM AREJADOR E VALVULA DE ESCOAMENTO.FOR</t>
  </si>
  <si>
    <t>18.009.0080-A</t>
  </si>
  <si>
    <t>18.009.0081-0</t>
  </si>
  <si>
    <t>APARELHO MISTURADOR TIPO BANCA,1875 OU SIMILAR,EM METAL CROM</t>
  </si>
  <si>
    <t>ADO,PARA LAVATORIO,COM AREJADOR E VALVULA DE ESCOAMENTO.FORN</t>
  </si>
  <si>
    <t>18.009.0081-A</t>
  </si>
  <si>
    <t>18.009.0086-0</t>
  </si>
  <si>
    <t>TORNEIRA PARA FILTRO,1147 OU SIMILAR,DE 1/2"X13CM APROXIMADA</t>
  </si>
  <si>
    <t>MENTE,EM METAL CROMADO.FORNECIMENTO</t>
  </si>
  <si>
    <t>18.009.0086-A</t>
  </si>
  <si>
    <t>18.009.0101-0</t>
  </si>
  <si>
    <t>TORNEIRA PARA LAVATORIO,DE PAREDE,ACIONAMENTO HIDROMECANICO</t>
  </si>
  <si>
    <t>COM LEVE PRESSAO MANUAL E FECHAMENTO AUTOMATICO,ANTIVANDALIS</t>
  </si>
  <si>
    <t>MO,DE 85MM,ACABAMENTO CROMADO.FORNECIMENTO</t>
  </si>
  <si>
    <t>18.009.0101-A</t>
  </si>
  <si>
    <t>18.009.0102-0</t>
  </si>
  <si>
    <t>MO,DE 135MM,ACABAMENTO CROMADO.FORNECIMENTO</t>
  </si>
  <si>
    <t>18.009.0102-A</t>
  </si>
  <si>
    <t>18.009.0105-0</t>
  </si>
  <si>
    <t>TORNEIRA PARA LAVATORIO,DE MESA,ACIONAMENTO HIDROMECANICO CO</t>
  </si>
  <si>
    <t>M LEVE PRESSAO MANUAL E FECHAMENTO AUTOMATICO,ACABAMENTO CRO</t>
  </si>
  <si>
    <t>MADO.FORNECIMENTO</t>
  </si>
  <si>
    <t>18.009.0105-A</t>
  </si>
  <si>
    <t>18.009.0110-0</t>
  </si>
  <si>
    <t>TORNEIRA ELETRICA DE PVC,110/220V.FORNECIMENTO</t>
  </si>
  <si>
    <t>18.009.0110-A</t>
  </si>
  <si>
    <t>18.009.0115-0</t>
  </si>
  <si>
    <t>TORNEIRA PARA LAVATORIO,AUTOMATICA,COM SENSOR DE PRESENCA,AC</t>
  </si>
  <si>
    <t>ABAMENTO CROMADO.FORNECIMENTO</t>
  </si>
  <si>
    <t>18.009.0115-A</t>
  </si>
  <si>
    <t>18.009.0120-0</t>
  </si>
  <si>
    <t>TORNEIRA PARA LAVATORIO,DE MESA,COM ALAVANCA,ACIONAMENTO COM</t>
  </si>
  <si>
    <t xml:space="preserve"> LEVE PRESSAO MANUAL E FECHAMENTO AUTOMATICO,ACABAMENTO CROM</t>
  </si>
  <si>
    <t>ADO,PARA PESSOAS COM NECESSIDADES ESPECIFICAS,CONFORME ABNT</t>
  </si>
  <si>
    <t>NBR 9050.FORNECIMENTO</t>
  </si>
  <si>
    <t>18.009.0120-A</t>
  </si>
  <si>
    <t>18.011.0003-0</t>
  </si>
  <si>
    <t>TORNEIRA DE BOIA EM PLASTICO,PARA CAIXA D'AGUA,DE 1/2".FORNE</t>
  </si>
  <si>
    <t>18.011.0003-A</t>
  </si>
  <si>
    <t>18.011.0005-0</t>
  </si>
  <si>
    <t>TORNEIRA DE BOIA EM PLASTICO,PARA CAIXA D'AGUA,DE 3/4".FORNE</t>
  </si>
  <si>
    <t>18.011.0005-A</t>
  </si>
  <si>
    <t>18.012.0090-0</t>
  </si>
  <si>
    <t>TORNEIRA DE BOIA,EM METAL,DE 3/4".FORNECIMENTO E COLOCACAO</t>
  </si>
  <si>
    <t>18.012.0090-A</t>
  </si>
  <si>
    <t>18.012.0093-0</t>
  </si>
  <si>
    <t>TORNEIRA DE BOIA,EM METAL,DE 1".FORNECIMENTO E COLOCACAO</t>
  </si>
  <si>
    <t>18.012.0093-A</t>
  </si>
  <si>
    <t>18.012.0096-0</t>
  </si>
  <si>
    <t>TORNEIRA DE BOIA,EM METAL,DE 1.1/4".FORNECIMENTO E COLOCACAO</t>
  </si>
  <si>
    <t>18.012.0096-A</t>
  </si>
  <si>
    <t>18.012.0100-0</t>
  </si>
  <si>
    <t>TORNEIRA DE BOIA,EM METAL,DE 1.1/2".FORNECIMENTO E COLOCACAO</t>
  </si>
  <si>
    <t>18.012.0100-A</t>
  </si>
  <si>
    <t>18.012.0102-0</t>
  </si>
  <si>
    <t>TORNEIRA DE BOIA,EM METAL,DE 2".FORNECIMENTO E COLOCACAO</t>
  </si>
  <si>
    <t>18.012.0102-A</t>
  </si>
  <si>
    <t>18.013.0106-0</t>
  </si>
  <si>
    <t>VALVULA DE ESCOAMENTO TIPO AMERICANA,PARA PIA DE COZINHA,162</t>
  </si>
  <si>
    <t>3 DE 1.1/2",EM METAL CROMADO.FORNECIMENTO</t>
  </si>
  <si>
    <t>18.013.0106-A</t>
  </si>
  <si>
    <t>18.013.0108-0</t>
  </si>
  <si>
    <t>VALVULA DE ESCOAMENTO PARA LAVATORIO,COM LADRAO,1603 DE 1",E</t>
  </si>
  <si>
    <t>M METAL CROMADO.FORNECIMENTO</t>
  </si>
  <si>
    <t>18.013.0108-A</t>
  </si>
  <si>
    <t>18.013.0109-0</t>
  </si>
  <si>
    <t>VALVULA DE ESCOAMENTO PARA LAVATORIO,SEM LADRAO,1600 DE 1",E</t>
  </si>
  <si>
    <t>18.013.0109-A</t>
  </si>
  <si>
    <t>18.013.0110-0</t>
  </si>
  <si>
    <t>VALVULA DE ESCOAMENTO PARA BANHEIRA,SEM LADRAO,1604 DE 1.1/4</t>
  </si>
  <si>
    <t>",EM METAL CROMADO.FORNECIMENTO</t>
  </si>
  <si>
    <t>18.013.0110-A</t>
  </si>
  <si>
    <t>18.013.0111-0</t>
  </si>
  <si>
    <t>VALVULA DE ESCOAMENTO PARA TANQUE,1605 DE 1.1/4",EM METAL CR</t>
  </si>
  <si>
    <t>18.013.0111-A</t>
  </si>
  <si>
    <t>18.013.0112-0</t>
  </si>
  <si>
    <t>VALVULA DE ESCOAMENTO PARA TANQUE,1606 DE 1.1/2",EM METAL CR</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</si>
  <si>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</si>
  <si>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</si>
  <si>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</si>
  <si>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</si>
  <si>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</si>
  <si>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</si>
  <si>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</si>
  <si>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</si>
  <si>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</si>
  <si>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</si>
  <si>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</si>
  <si>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</si>
  <si>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</si>
  <si>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</si>
  <si>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</si>
  <si>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</si>
  <si>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</si>
  <si>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</si>
  <si>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</si>
  <si>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</si>
  <si>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SIFAO FLEXIVEL EM PVC,DE 1"X40MM,PARA PIA OU LAVATORIO.FORNE</t>
  </si>
  <si>
    <t>18.013.0123-A</t>
  </si>
  <si>
    <t>18.013.0124-0</t>
  </si>
  <si>
    <t>SIFAO RIGIDO EM PVC,DE 1"X40MM,PARA PIA OU LAVATORIO.FORNECI</t>
  </si>
  <si>
    <t>18.013.0124-A</t>
  </si>
  <si>
    <t>18.013.0126-0</t>
  </si>
  <si>
    <t>SIFAO SANFONADO EM PVC COM ACABAMENTO CROMADO,UNIVERSAL.FORN</t>
  </si>
  <si>
    <t>18.013.0126-A</t>
  </si>
  <si>
    <t>18.013.0127-0</t>
  </si>
  <si>
    <t>SIFAO SANFONADO EM PVC, UNIVERSAL.FORNECIMENTO</t>
  </si>
  <si>
    <t>18.013.0127-A</t>
  </si>
  <si>
    <t>18.013.0128-0</t>
  </si>
  <si>
    <t>RABICHO/LIGACAO FLEXIVEL,EM METAL CROMADO,COMPRIMENTO DE 40C</t>
  </si>
  <si>
    <t>M,COM SAIDA DE 1/2".FORNECIMENTO</t>
  </si>
  <si>
    <t>18.013.0128-A</t>
  </si>
  <si>
    <t>18.013.0130-0</t>
  </si>
  <si>
    <t>RABICHO/LIGACAO FLEXIVEL,EM METAL CROMADO,COMPRIMENTO DE 30C</t>
  </si>
  <si>
    <t>18.013.0130-A</t>
  </si>
  <si>
    <t>18.013.0133-0</t>
  </si>
  <si>
    <t>RABICHO/LIGACAO FLEXIVEL EM PLASTICO,COMPRIMENTO DE 40CM,COM</t>
  </si>
  <si>
    <t xml:space="preserve"> SAIDA DE 1/2".FORNECIMENTO</t>
  </si>
  <si>
    <t>18.013.0133-A</t>
  </si>
  <si>
    <t>18.013.0136-0</t>
  </si>
  <si>
    <t>RABICHO/LIGACAO FLEXIVEL EM PLASTICO,COMPRIMENTO DE 30CM,COM</t>
  </si>
  <si>
    <t>18.013.0136-A</t>
  </si>
  <si>
    <t>18.013.0140-0</t>
  </si>
  <si>
    <t>TUBO DE LIGACAO PARA BACIA SANITARIA,COM ANEL EXPANSOR,EM ME</t>
  </si>
  <si>
    <t>TAL CROMADO.FORNECIMENTO</t>
  </si>
  <si>
    <t>18.013.0140-A</t>
  </si>
  <si>
    <t>18.013.0143-0</t>
  </si>
  <si>
    <t>TUBO DE DESCARGA TIPO LONGO,DE 1.1/2",EM PVC,PARA CAIXA DE D</t>
  </si>
  <si>
    <t>ESCARGA EXTERNA.FORNECIMENTO</t>
  </si>
  <si>
    <t>18.013.0143-A</t>
  </si>
  <si>
    <t>18.013.0144-0</t>
  </si>
  <si>
    <t>BOLSA DE LIGACAO PARA BACIA SANITARIA.FORNECIMENTO</t>
  </si>
  <si>
    <t>18.013.0144-A</t>
  </si>
  <si>
    <t>18.013.0146-0</t>
  </si>
  <si>
    <t>MISTURADOR SIMPLES PARA CHUVEIRO,DE 3/4",COM ACABAMENTO EM M</t>
  </si>
  <si>
    <t>ETAL CROMADO.FORNECIMENTO</t>
  </si>
  <si>
    <t>18.013.0146-A</t>
  </si>
  <si>
    <t>18.013.0148-0</t>
  </si>
  <si>
    <t>MISTURADOR,DE 3/4",COM FUNCIONAMENTO CONJUNTO:CHUVEIRO/BANHE</t>
  </si>
  <si>
    <t>IRA OU CHUVEIRO/DUCHINHA,COM ACABAMENTO EM METAL CROMADO.FOR</t>
  </si>
  <si>
    <t>18.013.0148-A</t>
  </si>
  <si>
    <t>18.013.0155-0</t>
  </si>
  <si>
    <t>REGISTRO DE PRESSAO,1416 DE 1/2",COM CANOPLA E VOLANTE EM ME</t>
  </si>
  <si>
    <t>18.013.0155-A</t>
  </si>
  <si>
    <t>18.013.0156-0</t>
  </si>
  <si>
    <t>REGISTRO DE PRESSAO,1416 DE 3/4",COM CANOPLA E VOLANTE EM ME</t>
  </si>
  <si>
    <t>18.013.0156-A</t>
  </si>
  <si>
    <t>18.013.0158-0</t>
  </si>
  <si>
    <t>PORTA CACAMBA,LIXEIRA,EM CHAPA DE FERRO ESMALTADA,DE 300X300</t>
  </si>
  <si>
    <t>18.013.0158-A</t>
  </si>
  <si>
    <t>18.013.0165-0</t>
  </si>
  <si>
    <t>18.013.0165-A</t>
  </si>
  <si>
    <t>18.013.0167-0</t>
  </si>
  <si>
    <t>GRELHA DE ACO INOX, 15X15CM,SISTEMA ROTATIVO,COM CAIXILHO.FO</t>
  </si>
  <si>
    <t>18.013.0167-A</t>
  </si>
  <si>
    <t>18.013.0170-0</t>
  </si>
  <si>
    <t>MISTURADOR MONOCOMANDO PARA CHUVEIRO AP/BP ALTA VAZAO 3/4",C</t>
  </si>
  <si>
    <t>OM ACABAMENTO MONOCOMANDO DE ALAVANCA EM METAL CROMADO,PARA</t>
  </si>
  <si>
    <t>PESSOAS COM NECESSIDADES ESPECIFICAS.FORNECIMENTO</t>
  </si>
  <si>
    <t>18.013.0170-A</t>
  </si>
  <si>
    <t>18.015.0036-0</t>
  </si>
  <si>
    <t>AQUECEDOR DE GAS DE ACUMULACAO,CAPACIDADE DE 100L,MODELO HOR</t>
  </si>
  <si>
    <t>IZONTAL,CORPO EM ACO CARBONO.FORNECIMENTO</t>
  </si>
  <si>
    <t>18.015.0036-A</t>
  </si>
  <si>
    <t>18.015.0037-0</t>
  </si>
  <si>
    <t>AQUECEDOR A GAS DE ACUMULACAO,CAPACIDADE DE 100L,MODELO VERT</t>
  </si>
  <si>
    <t>ICAL,CORPO EM ACO CARBONO.FORNECIMENTO</t>
  </si>
  <si>
    <t>18.015.0037-A</t>
  </si>
  <si>
    <t>18.015.0039-0</t>
  </si>
  <si>
    <t>AQUECEDOR A GAS DE ACUMULACAO,CAPACIDADE DE 200L,MODELO HORI</t>
  </si>
  <si>
    <t>ZONTAL,CORPO EM ACO CARBONO.FORNECIMENTO</t>
  </si>
  <si>
    <t>18.015.0039-A</t>
  </si>
  <si>
    <t>18.015.0040-0</t>
  </si>
  <si>
    <t>AQUECEDOR A GAS DE ACUMULACAO,CAPACIDADE 200L,MODELO VERTICA</t>
  </si>
  <si>
    <t>L,CORPO EM ACO CARBONO.FORNECIMENTO</t>
  </si>
  <si>
    <t>18.015.0040-A</t>
  </si>
  <si>
    <t>18.015.0042-0</t>
  </si>
  <si>
    <t>AQUECEDOR A GAS DE ACUMULACAO,CAPACIDADE DE 250L,MODELO HORI</t>
  </si>
  <si>
    <t>18.015.0042-A</t>
  </si>
  <si>
    <t>18.015.0043-0</t>
  </si>
  <si>
    <t>AQUECEDOR A GAS DE ACUMULACAO,CAPACIDADE DE 250L,MODELO VERT</t>
  </si>
  <si>
    <t>ICAL,CORPO EM ACO DE CARBONO.FORNECIMENTO</t>
  </si>
  <si>
    <t>18.015.0043-A</t>
  </si>
  <si>
    <t>18.015.0045-0</t>
  </si>
  <si>
    <t>AQUECEDOR A GAS DE ACUMULACAO,CAPACIDADE DE 300L,MODELO HORI</t>
  </si>
  <si>
    <t>18.015.0045-A</t>
  </si>
  <si>
    <t>18.015.0046-0</t>
  </si>
  <si>
    <t>AQUECEDOR A GAS DE ACUMULACAO,CAPACIDADE DE 300L,MODELO VERT</t>
  </si>
  <si>
    <t>18.015.0046-A</t>
  </si>
  <si>
    <t>18.015.0048-0</t>
  </si>
  <si>
    <t>AQUECEDOR A GAS DE ACUMULACAO,CAPACIDADE DE 500L,MODELO HORI</t>
  </si>
  <si>
    <t>18.015.0048-A</t>
  </si>
  <si>
    <t>18.015.0049-0</t>
  </si>
  <si>
    <t>AQUECEDOR A GAS DE ACUMULACAO,CAPACIDADE DE 500L,MODELO VERT</t>
  </si>
  <si>
    <t>18.015.0049-A</t>
  </si>
  <si>
    <t>18.015.0052-0</t>
  </si>
  <si>
    <t>AQUECEDOR A GAS DE ACUMULACAO,CAPACIDADE DE 750L,MODELO HORI</t>
  </si>
  <si>
    <t>18.015.0052-A</t>
  </si>
  <si>
    <t>18.015.0053-0</t>
  </si>
  <si>
    <t>AQUECEDOR A GAS DE ACUMULACAO,CAPACIDADE DE 750L,MODELO VERT</t>
  </si>
  <si>
    <t>18.015.0053-A</t>
  </si>
  <si>
    <t>18.015.0055-0</t>
  </si>
  <si>
    <t>AQUECEDOR A GAS DE ACUMULACAO,CAPACIDADE DE 1000L,MODELO HOR</t>
  </si>
  <si>
    <t>18.015.0055-A</t>
  </si>
  <si>
    <t>18.015.0056-0</t>
  </si>
  <si>
    <t>AQUECEDOR A GAS DE ACUMULACAO,CAPACIDADE DE 1000L,MODELO VER</t>
  </si>
  <si>
    <t>TICAL,CORPO EM ACO CARBONO.FORNECIMENTO</t>
  </si>
  <si>
    <t>18.015.0056-A</t>
  </si>
  <si>
    <t>18.015.0060-0</t>
  </si>
  <si>
    <t>AQUECEDOR A GAS DE PASSAGEM,RESIDENCIAL,EM CHAPA ESMALTADA,B</t>
  </si>
  <si>
    <t>RANCO,DE 6L/MIN.FORNECIMENTO</t>
  </si>
  <si>
    <t>18.015.0060-A</t>
  </si>
  <si>
    <t>18.015.0062-0</t>
  </si>
  <si>
    <t>RANCO,DE 12L/MIN.FORNECIMENTO</t>
  </si>
  <si>
    <t>18.015.0062-A</t>
  </si>
  <si>
    <t>18.015.0064-0</t>
  </si>
  <si>
    <t>RANCO,DE 18L/MIN.FORNECIMENTO</t>
  </si>
  <si>
    <t>18.015.0064-A</t>
  </si>
  <si>
    <t>18.015.0066-0</t>
  </si>
  <si>
    <t>RANCO,DE 22L/MIN.FORNECIMENTO</t>
  </si>
  <si>
    <t>18.015.0066-A</t>
  </si>
  <si>
    <t>18.015.0080-0</t>
  </si>
  <si>
    <t>FOGAO A GAS RESIDENCIAL,BRANCO,COM 4 BOCAS.FORNECIMENTO</t>
  </si>
  <si>
    <t>18.015.0080-A</t>
  </si>
  <si>
    <t>18.015.0081-0</t>
  </si>
  <si>
    <t>FOGAO A GAS RESIDENCIAL,BRANCO,COM 6 BOCAS.FORNECIMENTO</t>
  </si>
  <si>
    <t>18.015.0081-A</t>
  </si>
  <si>
    <t>18.015.0082-0</t>
  </si>
  <si>
    <t>FOGAO A GAS,INDUSTRIAL,COM 6 BOCAS,FORNO,GRELHA DE (30X30)CM</t>
  </si>
  <si>
    <t xml:space="preserve"> E PERFIL DE 5CM.FORNECIMENTO</t>
  </si>
  <si>
    <t>18.015.0082-A</t>
  </si>
  <si>
    <t>18.015.0083-0</t>
  </si>
  <si>
    <t>FOGAO A GAS,INDUSTRIAL,COM 4 BOCAS,FORNO,GRELHA DE (30X30)CM</t>
  </si>
  <si>
    <t>18.015.0083-A</t>
  </si>
  <si>
    <t>18.015.0084-0</t>
  </si>
  <si>
    <t>FOGAO A GAS,INDUSTRIAL,COM 3 BOCAS,SEM FORNO,GRELHA DE (30X3</t>
  </si>
  <si>
    <t>0)CM E PERFIL DE 5CM.FORNECIMENTO</t>
  </si>
  <si>
    <t>18.015.0084-A</t>
  </si>
  <si>
    <t>18.015.0085-0</t>
  </si>
  <si>
    <t>FOGAO A GAS,INDUSTRIAL,COM 2 BOCAS,SEM FORNO,GRELHA DE (30X3</t>
  </si>
  <si>
    <t>18.015.0085-A</t>
  </si>
  <si>
    <t>18.016.0001-0</t>
  </si>
  <si>
    <t>COIFA DE ACO INOX AISI 304/444(#20),NAS DIMENSOES 2,30X1,30X</t>
  </si>
  <si>
    <t>0,60M(COCCAO),COM CALHA COLETORA DE GORDURA EM TODO PERIMETR</t>
  </si>
  <si>
    <t>O COM DRENO PLUGADO,SUPORTE DE FIXACAO E BOCAIS FLANGEADOS(F</t>
  </si>
  <si>
    <t>OGAO INDUSTRIAL DE 8 BOCAS).FORNECIMENTO E COLOCACAO</t>
  </si>
  <si>
    <t>18.016.0001-A</t>
  </si>
  <si>
    <t>18.016.0002-0</t>
  </si>
  <si>
    <t>COIFA DE ACO INOX AISI 304/444(#20),NAS DIMENSOES 1,80X1,30X</t>
  </si>
  <si>
    <t>OGAO INDUSTRIAL DE 6 BOCAS).FORNECIMENTO E COLOCACAO</t>
  </si>
  <si>
    <t>18.016.0002-A</t>
  </si>
  <si>
    <t>18.016.0003-0</t>
  </si>
  <si>
    <t>COIFA DE ACO INOX AISI 304/444(#20),NAS DIMENSOES 1,30X1,30X</t>
  </si>
  <si>
    <t>OGAO INDUSTRIAL DE 4 BOCAS).FORNECIMENTO E COLOCACAO</t>
  </si>
  <si>
    <t>18.016.0003-A</t>
  </si>
  <si>
    <t>18.016.0004-0</t>
  </si>
  <si>
    <t>FILTROS INERCIAIS 50X50CM DE ACO INOX 304(COIFA DE COCCAO).F</t>
  </si>
  <si>
    <t>18.016.0004-A</t>
  </si>
  <si>
    <t>18.016.0005-0</t>
  </si>
  <si>
    <t>FILTROS INERCIAIS 40X50CM DE ACO INOX 304(COIFA DE COCCAO).F</t>
  </si>
  <si>
    <t>18.016.0005-A</t>
  </si>
  <si>
    <t>18.016.0006-0</t>
  </si>
  <si>
    <t>DAMPER CORTA FOGO 30X30CM,ACIONAMENTO AUTOMATICO,PELA ACAO D</t>
  </si>
  <si>
    <t>E ELEMENTO FUSIVEL,MODELO DCF COM FUSIVEL DE DISPARO(COM ATE</t>
  </si>
  <si>
    <t>STADO UL)COM ROMPIMENTO EM 72ºC OU 141ºC,COM CHAVE FIM DE CU</t>
  </si>
  <si>
    <t>RSO.FORNECIMENTO E COLOCACAO</t>
  </si>
  <si>
    <t>18.016.0006-A</t>
  </si>
  <si>
    <t>18.016.0007-0</t>
  </si>
  <si>
    <t>DAMPER CORTA FOGO 35X35CM,ACIONAMENTO AUTOMATICO,PELA ACAO D</t>
  </si>
  <si>
    <t>18.016.0007-A</t>
  </si>
  <si>
    <t>18.016.0008-0</t>
  </si>
  <si>
    <t>DAMPER CORTA FOGO 35X45CM,ACIONAMENTO AUTOMATICO,PELA ACAO D</t>
  </si>
  <si>
    <t>18.016.0008-A</t>
  </si>
  <si>
    <t>18.016.0010-0</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</si>
  <si>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</si>
  <si>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</si>
  <si>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</si>
  <si>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</si>
  <si>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18.016.0010-A</t>
  </si>
  <si>
    <t>18.016.0015-0</t>
  </si>
  <si>
    <t>COIFA DE ACO INOXIDAVEL,DE 2,10X1,20M,DE CHAPA 18.304,INCLUS</t>
  </si>
  <si>
    <t>IVE 3,00M DE DUTO COM 500X500MM DE SECAO,EM CHAPA 22,1 EXAUS</t>
  </si>
  <si>
    <t>TOR CENTRIFUGO TIPO CARAMUJO,EM CHAPA DE ACO CARBONO 1020 CO</t>
  </si>
  <si>
    <t>M MOTOR 3CV NAS TENSOES 110/220V.FORNECIMENTO E COLOCACAO</t>
  </si>
  <si>
    <t>18.016.0015-A</t>
  </si>
  <si>
    <t>18.016.0020-0</t>
  </si>
  <si>
    <t>PORTA CACAMBA,LIXEIRA,DE ACO INOXIDAVEL,CHAPA 18.304,MEDINDO</t>
  </si>
  <si>
    <t xml:space="preserve"> APROXIMADAMENTE (300X300)MM.FORNECIMENTO E COLOCACAO</t>
  </si>
  <si>
    <t>18.016.0020-A</t>
  </si>
  <si>
    <t>18.016.0025-0</t>
  </si>
  <si>
    <t>TANQUE DE ACO INOXIDAVEL,EM CHAPA 22.304,MEDINDO APROXIMADAM</t>
  </si>
  <si>
    <t>ENTE (520X540X300)MM,CAPACIDADE DE 30L,COM ESFREGADOR,EXCLUS</t>
  </si>
  <si>
    <t>IVE TORNEIRA.FORNECIMENTO</t>
  </si>
  <si>
    <t>18.016.0025-A</t>
  </si>
  <si>
    <t>18.016.0027-0</t>
  </si>
  <si>
    <t>TANQUE INDUSTRIAL EM ACO INOXIDAVEL AISI 304,PARA LAVAGEM DE</t>
  </si>
  <si>
    <t xml:space="preserve"> PANELOES,MEDINDO APROXIMADAMENTE (0,61X0,706X0,305)M.FORNEC</t>
  </si>
  <si>
    <t>18.016.0027-A</t>
  </si>
  <si>
    <t>18.016.0030-0</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</si>
  <si>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</si>
  <si>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</si>
  <si>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</si>
  <si>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</si>
  <si>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</si>
  <si>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</si>
  <si>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18.016.0030-A</t>
  </si>
  <si>
    <t>18.016.0035-0</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</si>
  <si>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</si>
  <si>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</si>
  <si>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</si>
  <si>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</si>
  <si>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</si>
  <si>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</si>
  <si>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18.016.0035-A</t>
  </si>
  <si>
    <t>18.016.0040-0</t>
  </si>
  <si>
    <t>CUBA DE ACO INOXIDAVEL,MEDINDO APROXIMADAMENTE (500X400X200)</t>
  </si>
  <si>
    <t>MM,EM CHAPA 20.304,VALVULA DE ESCOAMENTO TIPO AMERICANA 1623</t>
  </si>
  <si>
    <t>,SIFAO 1680 1.1/2" X 1.1/2",EXCLUSIVE TORNEIRA.FORNECIMENTO</t>
  </si>
  <si>
    <t>18.016.0040-A</t>
  </si>
  <si>
    <t>18.016.0042-0</t>
  </si>
  <si>
    <t>CUBA DUPLA DE ACO INOXIDAVEL,MEDINDO APROXIMADAMENTE (820X34</t>
  </si>
  <si>
    <t>0X150)MM,EM CHAPA 20.304,COM 2 VALVULAS DE ESCOAMENTO TIPO A</t>
  </si>
  <si>
    <t>MERICANA 1623,2 SIFOES 1680 1.1/2" X 1.1/2",EXCLUSIVE TORNEI</t>
  </si>
  <si>
    <t>RA.FORNECIMENTO E COLOCACAO</t>
  </si>
  <si>
    <t>18.016.0042-A</t>
  </si>
  <si>
    <t>18.016.0045-0</t>
  </si>
  <si>
    <t>BANCA SECA DE ACO INOXIDAVEL,COM LARGURA APROXIMADA DE 0,55M</t>
  </si>
  <si>
    <t>,ATE 3,00M DE COMPRIMENTO,EM CHAPA 18.304,SOBRE APOIOS DE AL</t>
  </si>
  <si>
    <t>VENARIA DE MEIA VEZ E VERGA DE CONCRETO,SEM REVESTIMENTO.FOR</t>
  </si>
  <si>
    <t>18.016.0045-A</t>
  </si>
  <si>
    <t>18.016.0050-0</t>
  </si>
  <si>
    <t>MICTORIO COLETIVO DE ACO INOXIDAVEL,COM SECAO DE (580X300)MM</t>
  </si>
  <si>
    <t>,EM CHAPA 20.304,COM CRIVO DE SAIDA DE 1.1/4",REGISTRO DE PR</t>
  </si>
  <si>
    <t>ESSAO 1416 DE 3/4",COM CANOPLA E VOLANTE EM METAL CROMADO.FO</t>
  </si>
  <si>
    <t>18.016.0050-A</t>
  </si>
  <si>
    <t>18.016.0051-0</t>
  </si>
  <si>
    <t>MICTORIO COLETIVO DE ACO INOXIDAVEL,COM SECAO DE (380X250)MM</t>
  </si>
  <si>
    <t>18.016.0051-A</t>
  </si>
  <si>
    <t>18.016.0055-0</t>
  </si>
  <si>
    <t>MICTORIO COLETIVO EM ACO INOXIDAVEL AISI 304,MEDINDO APROXIM</t>
  </si>
  <si>
    <t>ADAMENTE (1800X290X350)MM,INCLUSIVE KIT DE INSTALACAO COMPRE</t>
  </si>
  <si>
    <t>ENDENDO: PARAFUSOS,BUCHAS,SIFAO EXTENSIVEL E VALVULA INOX.FO</t>
  </si>
  <si>
    <t>18.016.0055-A</t>
  </si>
  <si>
    <t>18.016.0060-0</t>
  </si>
  <si>
    <t>LAVATORIO COLETIVO DE ACO INOXIDAVEL COM 1.000MM DE SECAO EM</t>
  </si>
  <si>
    <t xml:space="preserve"> CHAPA 20.304,PARA 2 PONTOS DE AGUA,CRIVO DE SAIDA EM 1.1/4"</t>
  </si>
  <si>
    <t>,EXCLUSIVE TORNEIRAS.FORNECIMENTO E COLOCACAO</t>
  </si>
  <si>
    <t>18.016.0060-A</t>
  </si>
  <si>
    <t>18.016.0070-0</t>
  </si>
  <si>
    <t>LAVATORIO INDUSTRIAL EM ACO INOXIDAVEL AISI 304,MEDINDO APRO</t>
  </si>
  <si>
    <t>XIMADAMENTE (400X405X280)MM,INCLUSIVE BICA,VALVULA DE ACIONA</t>
  </si>
  <si>
    <t>MENTO E KIT DE INSTALACAO COMPREENDENDO: PARAFUSOS,BUCHAS E</t>
  </si>
  <si>
    <t>VALVULA.FORNECIMENTO E COLOCACAO</t>
  </si>
  <si>
    <t>18.016.0070-A</t>
  </si>
  <si>
    <t>18.016.0080-0</t>
  </si>
  <si>
    <t>SECADOR DE MAOS EM ACO INOXIDAVEL,COM SISTEMA FOTO-CELULAR B</t>
  </si>
  <si>
    <t>I-VOLT,EXCLUSIVE PONTO DE TOMADA.FORNECIMENTO E COLOCACAO</t>
  </si>
  <si>
    <t>18.016.0080-A</t>
  </si>
  <si>
    <t>18.016.0100-0</t>
  </si>
  <si>
    <t>BARRA DE APOIO PARA LAVATORIO DE CENTRO,EM ACO INOXIDAVEL AI</t>
  </si>
  <si>
    <t>SI 304,TUBO DE 1.1/4",INCLUSIVE FIXACAO COM PARAFUSOS INOXID</t>
  </si>
  <si>
    <t>AVEIS E BUCHAS PLASTICAS,MEDINDO (60X40)CM,CONFORME ABNT NBR</t>
  </si>
  <si>
    <t xml:space="preserve"> 9050 PARA ACESSIBILIDADE.FORNECIMENTO E COLOCACAO</t>
  </si>
  <si>
    <t>18.016.0100-A</t>
  </si>
  <si>
    <t>18.016.0105-0</t>
  </si>
  <si>
    <t>BARRA DE APOIO EM ACO INOXIDAVEL AISI 304,TUBO DE 1.1/4",INC</t>
  </si>
  <si>
    <t>LUSIVE FIXACAO COM PARAFUSOS INOXIDAVEIS E BUCHAS PLASTICAS,</t>
  </si>
  <si>
    <t>COM 50CM,CONFORME ABNT NBR 9050 PARA ACESSIBILIDADE.FORNECIM</t>
  </si>
  <si>
    <t>18.016.0105-A</t>
  </si>
  <si>
    <t>18.016.0106-0</t>
  </si>
  <si>
    <t>COM 80CM,CONFORME ABNT NBR 9050 PARA ACESSIBILIDADE.FORNECIM</t>
  </si>
  <si>
    <t>18.016.0106-A</t>
  </si>
  <si>
    <t>18.016.0107-0</t>
  </si>
  <si>
    <t>COM 60CM,CONFORME ABNT NBR 9050 PARA ACESSIBILIDADE.FORNECIM</t>
  </si>
  <si>
    <t>18.016.0107-A</t>
  </si>
  <si>
    <t>18.016.0108-0</t>
  </si>
  <si>
    <t>COM 70CM,CONFORME ABNT NBR 9050 PARA ACESSIBILIDADE.FORNECIM</t>
  </si>
  <si>
    <t>18.016.0108-A</t>
  </si>
  <si>
    <t>18.016.0110-0</t>
  </si>
  <si>
    <t>BARRA DE APOIO EM ACO INOXIDAVEL AISI 304,TUBO DE 1.1/4",EM</t>
  </si>
  <si>
    <t>"L",INCLUSIVE FIXACAO COM PARAFUSOS INOXIDAVEIS E BUCHAS PLA</t>
  </si>
  <si>
    <t>STICAS,MEDINDO (70X70)CM,CONFORME ABNT NBR 9050 PARA ACESSIB</t>
  </si>
  <si>
    <t>ILIDADE.FORNECIMENTO E COLOCACAO</t>
  </si>
  <si>
    <t>18.016.0110-A</t>
  </si>
  <si>
    <t>18.016.0111-0</t>
  </si>
  <si>
    <t>STICAS,MEDINDO (80X80)CM,CONFORME ABNT NBR 9050 PARA ACESSIB</t>
  </si>
  <si>
    <t>18.016.0111-A</t>
  </si>
  <si>
    <t>18.016.0120-0</t>
  </si>
  <si>
    <t>BARRA DE APOIO RETRATIL(ARTICULADA)EM ACO INOXIDAVEL AISI 30</t>
  </si>
  <si>
    <t>4,TUBO DE 1.1/4",INCLUSIVE FIXACAO COM PARAFUSOS INOXIDAVEIS</t>
  </si>
  <si>
    <t xml:space="preserve"> E BUCHAS PLASTICAS,COM 80CM,CONFORME ABNT NBR 9050 PARA ACE</t>
  </si>
  <si>
    <t>SSIBILIDADE.FORNECIMENTO E COLOCACAO</t>
  </si>
  <si>
    <t>18.016.0120-A</t>
  </si>
  <si>
    <t>18.016.0125-0</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</si>
  <si>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</si>
  <si>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</si>
  <si>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</si>
  <si>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</si>
  <si>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SAUDE,CONFORME ABNT NBR 9050 PARA ACESSIBILIDADE.FORNECI</t>
  </si>
  <si>
    <t>18.016.0125-A</t>
  </si>
  <si>
    <t>18.016.0130-0</t>
  </si>
  <si>
    <t>BARRA DE APOIO FIXA AO PISO,EM ACO INOXIDAVEL AISI 304,TUBO</t>
  </si>
  <si>
    <t>DE 1.1/4",INCLUSIVE FIXACAO COM PARAFUSOS INOXIDAVEIS E BUCH</t>
  </si>
  <si>
    <t>AS PLASTICAS,COM (75X80)CM,CONFORME ABNT NBR 9050 PARA ACESS</t>
  </si>
  <si>
    <t>IBILIDADE.FORNECIMENTO E COLOCACAO</t>
  </si>
  <si>
    <t>18.016.0130-A</t>
  </si>
  <si>
    <t>18.016.0135-0</t>
  </si>
  <si>
    <t>BARRA DE APOIO LATERAL,PISO PAREDE,EM ACO INOXIDAVEL AISI 30</t>
  </si>
  <si>
    <t xml:space="preserve"> E BUCHAS PLASTICAS,COM (75X80)CM,CONFORME ABNT NBR 9050 PAR</t>
  </si>
  <si>
    <t>18.016.0135-A</t>
  </si>
  <si>
    <t>18.016.0140-0</t>
  </si>
  <si>
    <t>BANCO ARTICULADO,COM CANTOS ARREDONDADOS E SUPERFICIE ANTIDE</t>
  </si>
  <si>
    <t>RRAPANTE IMPERMEAVEL,DIMENSOES MINIMAS (0,45X0,70)M,EM ACO I</t>
  </si>
  <si>
    <t>NOXIDAVEL AISI 304,TUBO DE 1.1/4",CONFORME ABNT NBR 9050 PAR</t>
  </si>
  <si>
    <t>A ACESSIBILIDADE.FORNCIMENTO E COLOCACAO</t>
  </si>
  <si>
    <t>18.016.0140-A</t>
  </si>
  <si>
    <t>18.016.0200-0</t>
  </si>
  <si>
    <t>CORRIMAO DUPLO EM TUBO DE ACO INOX COM DIAMETRO DE 1.1/2",BA</t>
  </si>
  <si>
    <t>RRA SUPERIOR COM ALTURA DE 92CM E BARRA INFERIOR COM ALTURA</t>
  </si>
  <si>
    <t>DE 70CM,FIXADO NA PAREDE POR CHUMBADORES,CONFORME ABNT NBR</t>
  </si>
  <si>
    <t>9050 PARA ACESSIBILIDADE.FORNECIMENTO E COLOCACAO</t>
  </si>
  <si>
    <t>18.016.0200-A</t>
  </si>
  <si>
    <t>18.016.0205-0</t>
  </si>
  <si>
    <t>DE 70CM,FIXADO EM MONTANTES DE ACO INOX COM DIAMETRO DE 1.1/</t>
  </si>
  <si>
    <t>2",CONFORME ABNT NBR 9050 PARA ACESSIBILIDADE.FORNECIMENTO E</t>
  </si>
  <si>
    <t>18.016.0205-A</t>
  </si>
  <si>
    <t>18.016.0210-0</t>
  </si>
  <si>
    <t>CORRIMAO DUPLO INTERMEDIARIO EM TUBO DE ACO INOX COM DIAMETR</t>
  </si>
  <si>
    <t>O DE 1.1/2",BARRA SUPERIOR COM ALTURA DE 92CM E BARRA INFERI</t>
  </si>
  <si>
    <t>OR COM ALTURA DE 70CM,FIXADO EM MONTANTES DE ACO INOX COM DI</t>
  </si>
  <si>
    <t>AMETRO DE 1.1/2",CONFORME ABNT NBR 9050 PARA ACESSIBILIDADE.</t>
  </si>
  <si>
    <t>18.016.0210-A</t>
  </si>
  <si>
    <t>18.016.0215-0</t>
  </si>
  <si>
    <t>DE 70CM,FIXADO EM GUARDA-CORPO COM MONTANTES DE ACO INOX COM</t>
  </si>
  <si>
    <t xml:space="preserve"> DIAMETRO DE 1.1/2" E 3 TUBOS DE ACO INOX,HORIZONTAIS,COM DI</t>
  </si>
  <si>
    <t>AMETRO DE 1",CONFORME ABNT NBR 9050 PARA ACESSIBILIDADE.FORN</t>
  </si>
  <si>
    <t>18.016.0215-A</t>
  </si>
  <si>
    <t>18.016.0220-0</t>
  </si>
  <si>
    <t>CORRIMAO SIMPLES EM TUBO DE ACO INOX COM DIAMETRO DE 1.1/2",</t>
  </si>
  <si>
    <t>FIXADO NA PAREDE.FORNECIMENTO E COLOCACAO</t>
  </si>
  <si>
    <t>18.016.0220-A</t>
  </si>
  <si>
    <t>18.016.0225-0</t>
  </si>
  <si>
    <t>COM GUARDA-CORPO EM VIDRO,EXCLUSIVE ESTE,FIXADO EM MONTANTES</t>
  </si>
  <si>
    <t xml:space="preserve"> DE TUBO DE ACO INOX COM DIAMETRO DE 1.1/2" COM ACABAMENTO S</t>
  </si>
  <si>
    <t>UPERIOR EM TUBO DE ACO INOX COM DIAMETRO DE 2.1/2".FORNECIME</t>
  </si>
  <si>
    <t>18.016.0225-A</t>
  </si>
  <si>
    <t>18.017.0020-0</t>
  </si>
  <si>
    <t>FILTRO PARA USO DOMESTICO COM CARCACA ATOXICA EM POLIPROPILE</t>
  </si>
  <si>
    <t>NO COM 1 ELEMENTO FILTRANTE DE CELULOSE E CARVAO ATIVADO,PAR</t>
  </si>
  <si>
    <t>A VAZAO ATE 180L/H,CONEXAO DE 1/2" SEM REGISTRO.FORNECIMENTO</t>
  </si>
  <si>
    <t>18.017.0020-A</t>
  </si>
  <si>
    <t>18.017.0021-0</t>
  </si>
  <si>
    <t>FULTRO PARA USO DOMESTICO COM CARCACA ATOXICA EM POLIPROPILE</t>
  </si>
  <si>
    <t>A VAZAO ATE 360L/H,CONEXAO DE 3/4" SEM REGISTRO.FORNECIMENTO</t>
  </si>
  <si>
    <t>18.017.0021-A</t>
  </si>
  <si>
    <t>18.017.0022-0</t>
  </si>
  <si>
    <t>NO COM 2 ELEMENTOS FILTRANTES DE CELULOSE E CARVAO ATIVADO,P</t>
  </si>
  <si>
    <t>ARA VAZAO ATE 720L/H,CONEXAO DE 1" SEM REGISTRO.FORNECIMENTO</t>
  </si>
  <si>
    <t>18.017.0022-A</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</si>
  <si>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</si>
  <si>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</si>
  <si>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</si>
  <si>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</si>
  <si>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</si>
  <si>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</si>
  <si>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</si>
  <si>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</si>
  <si>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</si>
  <si>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</si>
  <si>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</si>
  <si>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</si>
  <si>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</si>
  <si>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</si>
  <si>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</si>
  <si>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</si>
  <si>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18.018.0010-0</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</si>
  <si>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</si>
  <si>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</si>
  <si>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</si>
  <si>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</si>
  <si>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</si>
  <si>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18.018.0010-A</t>
  </si>
  <si>
    <t>18.018.0015-0</t>
  </si>
  <si>
    <t>DIVISORIA MOVEL,PARA AMBIENTE HOSPITALAR,SANFONADA,EM PVC,FI</t>
  </si>
  <si>
    <t>XADA NA PAREDE,ALTURA DE 1,85M,LARGURA TOTAL DE 1,365M.FORNE</t>
  </si>
  <si>
    <t>18.018.0015-A</t>
  </si>
  <si>
    <t>18.018.0018-0</t>
  </si>
  <si>
    <t>XADA NA PAREDE,ALTURA DE 1,85M,LARGURA TOTAL DE 1,995M.FORNE</t>
  </si>
  <si>
    <t>18.018.0018-A</t>
  </si>
  <si>
    <t>18.018.0020-0</t>
  </si>
  <si>
    <t>XADA NA PAREDE,ALTURA DE 1,85M,LARGURA TOTAL DE 3,045M.FORNE</t>
  </si>
  <si>
    <t>18.018.0020-A</t>
  </si>
  <si>
    <t>18.018.0025-0</t>
  </si>
  <si>
    <t>BIOMBO MOVEL,COM RODIZIOS,RETO,EM CHUMBO LAMINADO REVESTIDO</t>
  </si>
  <si>
    <t>EM EUCAPLAC,1MM DE ESPESSURA,MEDINDO 0,80X1,80M,COM VISOR DE</t>
  </si>
  <si>
    <t xml:space="preserve"> VIDRO PLUMBIFERO.FORNECIMENTO</t>
  </si>
  <si>
    <t>18.018.0025-A</t>
  </si>
  <si>
    <t>18.018.0030-0</t>
  </si>
  <si>
    <t>PAINEL PARA DIVISORIA BLINDADA (DESTINADA A DELIMITACAO DE A</t>
  </si>
  <si>
    <t>REAS OU SALAS RADIOLOGICAS),COMPOSTO POR PLACAS RIGIDAS EM M</t>
  </si>
  <si>
    <t>ATERIAL RESISTENTE,REVESTINDO LENCOIS DE CHUMBO COM 1MM DE E</t>
  </si>
  <si>
    <t>SPESURA,INCLUSIVE ELEMENTOS DE FIXACAO.FORNECIMENTO E COLOCA</t>
  </si>
  <si>
    <t>18.018.0030-A</t>
  </si>
  <si>
    <t>18.018.0032-0</t>
  </si>
  <si>
    <t>ATERIAL RESISTENTE,REVESTINDO LENCOIS DE CHUMBO COM 1,5MM DE</t>
  </si>
  <si>
    <t xml:space="preserve"> ESPESSURA,INCLUSIVE ELEMENTOS DE FIXACAO.FORNECIMENTO E COL</t>
  </si>
  <si>
    <t>18.018.0032-A</t>
  </si>
  <si>
    <t>18.018.0050-0</t>
  </si>
  <si>
    <t>SUPORTE PARA PORTA SORO DE TETO,FIXO,COM 4 GANCHOS.FORNECIME</t>
  </si>
  <si>
    <t>18.018.0050-A</t>
  </si>
  <si>
    <t>18.018.0070-0</t>
  </si>
  <si>
    <t>PASSA-CHASSIS DE 2 PORTAS,CONSTRUIDO EM CHAPA DE ACO TRATADO</t>
  </si>
  <si>
    <t xml:space="preserve"> E PINTADO NA COR CINZA MARTELADO,PARA SER EMBUTIDO NA PARED</t>
  </si>
  <si>
    <t>E ENTRE A CAMARA ESCURA E A SALA DE RAIOS-X,MEDINDO H=60CM,L</t>
  </si>
  <si>
    <t>=30CM,C=45CM.FORNECIMENTO</t>
  </si>
  <si>
    <t>18.018.0070-A</t>
  </si>
  <si>
    <t>18.018.0081-0</t>
  </si>
  <si>
    <t>BANCADA DE ACO INOX (AISI 304) PARA BEBES,MEDINDO (1,20X0,60</t>
  </si>
  <si>
    <t>)M,COM 1MM DE ESPESSURA,ESPELHO DE 0,10M,COM BANHEIRA EM ACO</t>
  </si>
  <si>
    <t xml:space="preserve"> INOX MEDINDO (0,70X0,40X0,20)M,APOIADA SOBRE MAOS FRANCESAS</t>
  </si>
  <si>
    <t xml:space="preserve"> EM ACO INOX.FORNECIMENTO E COLOCACAO</t>
  </si>
  <si>
    <t>18.018.0081-A</t>
  </si>
  <si>
    <t>18.018.0085-0</t>
  </si>
  <si>
    <t>MESA DE ACO INOX (AISI 304) PARA BEBES,MEDINDO (1,20X0,60X1,</t>
  </si>
  <si>
    <t>00)M,COM 1MM DE ESPESSURA,ESPELHO DE 0,10M,COM BANHEIRA EM A</t>
  </si>
  <si>
    <t>CO INOX MEDINDO (0,70X0,40X0,20)M,MONTADA SOBRE TUBOS EM INO</t>
  </si>
  <si>
    <t>X SEM PRATELEIRA INFERIOR.FORNECIMENTO</t>
  </si>
  <si>
    <t>18.018.0085-A</t>
  </si>
  <si>
    <t>18.018.0090-0</t>
  </si>
  <si>
    <t>TANQUE PARA EXPURGO EM ACO INOXIDAVEL.FORNECIMENTO</t>
  </si>
  <si>
    <t>18.018.0090-A</t>
  </si>
  <si>
    <t>18.018.0100-0</t>
  </si>
  <si>
    <t>LAVATORIO CIRURGICO EM ACO INOXIDAVEL,MEDINDO APROXIMADAMENT</t>
  </si>
  <si>
    <t>E 1,50M DE COMPRIMENTO,COM DUAS TORNEIRAS AUTOMATICAS PARA S</t>
  </si>
  <si>
    <t>IDA DE AGUA ACIONADAS POR SENSOR,INCLUSIVE KIT DE INSTALACAO</t>
  </si>
  <si>
    <t>18.018.0100-A</t>
  </si>
  <si>
    <t>18.018.0102-0</t>
  </si>
  <si>
    <t>SABONETEIRA AUTOMATICA EM ACO INOX,ACIONADA POR SENSOR.FORNE</t>
  </si>
  <si>
    <t>18.018.0102-A</t>
  </si>
  <si>
    <t>18.019.0010-0</t>
  </si>
  <si>
    <t>CAIXA DE DESCARGA DE PLASTICO EXTERNA.FORNECIMENTO</t>
  </si>
  <si>
    <t>18.019.0010-A</t>
  </si>
  <si>
    <t>18.019.0012-0</t>
  </si>
  <si>
    <t>CAIXA DE DESCARGA DE PLASTICO,DE EMBUTIR,COM ESPELHO CROMADO</t>
  </si>
  <si>
    <t>18.019.0012-A</t>
  </si>
  <si>
    <t>18.021.0025-0</t>
  </si>
  <si>
    <t>RESERVATORIO APOIADO PARA ARMAZENAMENTO DE AGUA POTAVEL OU P</t>
  </si>
  <si>
    <t>ARA APROVEITAMENTO DE AGUA DE CHUVA AAC,EM FIBRA DE VIDRO OU</t>
  </si>
  <si>
    <t xml:space="preserve"> POLIETILENO,COM CAPACIDADE EM TORNO DE 300L,INCLUSIVE TAMPA</t>
  </si>
  <si>
    <t xml:space="preserve"> DE VEDACAO COM ESCOTILHA E FIXADORES,CONFORME ABNT NBR 1552</t>
  </si>
  <si>
    <t>7,12217 E 8220.FORNECIMENTO</t>
  </si>
  <si>
    <t>18.021.0025-A</t>
  </si>
  <si>
    <t>18.021.0030-0</t>
  </si>
  <si>
    <t>ARA APROVEITAMENTO DE AGUA DA CHUVA AAC,EM FIBRA DE VIDRO OU</t>
  </si>
  <si>
    <t xml:space="preserve"> POLIETILENO,COM CAPACIDADE EM TORNO DE 500L,INCLUSIVE TAMPA</t>
  </si>
  <si>
    <t>18.021.0030-A</t>
  </si>
  <si>
    <t>18.021.0035-0</t>
  </si>
  <si>
    <t xml:space="preserve"> POLIETILENO,COM CAPACIDADE EM TORNO DE 1000L,INCLUSIVE TAMP</t>
  </si>
  <si>
    <t>A DE VEDACAO COM ESCOTILHA E FIXADORES,CONFORME ABNT NBR 155</t>
  </si>
  <si>
    <t>27,12217 E 8220.FORNECIMENTO</t>
  </si>
  <si>
    <t>18.021.0035-A</t>
  </si>
  <si>
    <t>18.021.0040-0</t>
  </si>
  <si>
    <t xml:space="preserve"> POLIETILENO,COM CAPACIDADE EM TORNO DE 1500L,INCLUSIVE TAMP</t>
  </si>
  <si>
    <t>18.021.0040-A</t>
  </si>
  <si>
    <t>18.021.0042-0</t>
  </si>
  <si>
    <t xml:space="preserve"> POLIETILENO,COM CAPACIDADE EM TORNO DE 2000L,INCLUSIVE TAMP</t>
  </si>
  <si>
    <t>18.021.0042-A</t>
  </si>
  <si>
    <t>18.021.0043-0</t>
  </si>
  <si>
    <t xml:space="preserve"> POLIETILENO,COM CAPACIDADE EM TORNO DE 2500L,INCLUSIVE TAMP</t>
  </si>
  <si>
    <t>18.021.0043-A</t>
  </si>
  <si>
    <t>18.021.0045-0</t>
  </si>
  <si>
    <t xml:space="preserve"> POLIETILENO,COM CAPACIDADE EM TORNO DE 3000L,INCLUSIVE TAMP</t>
  </si>
  <si>
    <t>18.021.0045-A</t>
  </si>
  <si>
    <t>18.021.0048-0</t>
  </si>
  <si>
    <t xml:space="preserve"> POLIETILENO,COM CAPACIDADE EM TORNO DE 5000L,INCLUSIVE TAMP</t>
  </si>
  <si>
    <t>18.021.0048-A</t>
  </si>
  <si>
    <t>18.021.0050-0</t>
  </si>
  <si>
    <t xml:space="preserve"> POLIETILENO,COM CAPACIDADE EM TORNO DE 6000L,INCLUSIVE TAMP</t>
  </si>
  <si>
    <t>18.021.0050-A</t>
  </si>
  <si>
    <t>18.021.0055-0</t>
  </si>
  <si>
    <t>RESERVATORIO PRFV POLIESTER REFORCADO FIBRA VIDRO,CAPAC.5000</t>
  </si>
  <si>
    <t>L,DIM.APROX.(DIAM:2,00MXALT:1,80M),AGUA POTAVEL OU APROVEITA</t>
  </si>
  <si>
    <t>MENTO AGUA CHUVA AAC,INCL.TAMPA PRESSAO PARAFUS.,CONF.ABNT N</t>
  </si>
  <si>
    <t>BR 15527,12217 E 8220,FABRIC.P/OPER.SOB-REGIME DE CARGA OSC.</t>
  </si>
  <si>
    <t>CICLICA,TRATAM.CONTRA RAD.UVA E UVB,E REFORCO P/RESIT.A CARG</t>
  </si>
  <si>
    <t>A DE COMPRES.DIRET.NO COSTADO S/NEC.DE CONT.QDO SOTERRA.FORN</t>
  </si>
  <si>
    <t>18.021.0055-A</t>
  </si>
  <si>
    <t>18.021.0060-0</t>
  </si>
  <si>
    <t>RESERVATORIO PRFV POLIESTER REFORCADO FIBRA VIDRO,CAPAC.1000</t>
  </si>
  <si>
    <t>0L,DIM.APROX.(DIAM:2,60MXALT:2,00M),AGUA POTAVEL OU APROVEIT</t>
  </si>
  <si>
    <t>AMENTO AGUA CHUVA AAC,INCL.TAMPA PRESSAO PARAFUSADA,CONFORME</t>
  </si>
  <si>
    <t xml:space="preserve"> ABNT NBR 15527,12217 E 8220,FABR.OPERAREM REGIME CARGA OSCI</t>
  </si>
  <si>
    <t>NTE CICLICA,CONTRA RADIACOES UVA UVB,REFORCO RESISTENCIA CAR</t>
  </si>
  <si>
    <t>GA COMPRES.DIRETAMENTE COSTADO S/NECESSIDADE CONTENCAO.FORN.</t>
  </si>
  <si>
    <t>18.021.0060-A</t>
  </si>
  <si>
    <t>18.021.0065-0</t>
  </si>
  <si>
    <t>RESERVATORIO PRFV POLIESTER REFORCADO FIBRA VIDRO,CAPAC.2000</t>
  </si>
  <si>
    <t>0L,DIM.APROX.(DIAM:3,00XALT:2,84M),AGUA POTAVEL OU APROVEITA</t>
  </si>
  <si>
    <t>MENTO AGUA CHUVA AAC,INCL.TAMPA PRESSAO PARAFUSADA,CONFORME</t>
  </si>
  <si>
    <t>ABNT NBR15527,12217 E 8220,FABR.OPERAREM REGIME CARGA OS</t>
  </si>
  <si>
    <t>TE CICLICA,CONTRA RADIACOES UVA E UVB,REFORCO RESIST.CARGA C</t>
  </si>
  <si>
    <t>OMPRES.DIRETAMENTE COSTADO S/NECESSIDADE CONTENCAO.FORNEC.</t>
  </si>
  <si>
    <t>18.021.0065-A</t>
  </si>
  <si>
    <t>18.021.0070-0</t>
  </si>
  <si>
    <t>RESERVATORIO PRFV POLIESTER REFORCADO FIBRA VIDRO,CAPAC.3000</t>
  </si>
  <si>
    <t>0L,DIM.APROX.(DIAM:3,00XALT:4,26M),AGUA POTAVEL OU APROVEITA</t>
  </si>
  <si>
    <t>MENTO AGUA CHUVA AAC,INCL.TAMPA PRESSAO PARAFUSADA CONFORME</t>
  </si>
  <si>
    <t>18.021.0070-A</t>
  </si>
  <si>
    <t>18.021.0100-0</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</si>
  <si>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</si>
  <si>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</si>
  <si>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</si>
  <si>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</si>
  <si>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</si>
  <si>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</si>
  <si>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18.021.0100-A</t>
  </si>
  <si>
    <t>18.021.0105-0</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</si>
  <si>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</si>
  <si>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</si>
  <si>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</si>
  <si>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</si>
  <si>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</si>
  <si>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</si>
  <si>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18.021.0105-A</t>
  </si>
  <si>
    <t>18.022.0010-0</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</si>
  <si>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</si>
  <si>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</si>
  <si>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</si>
  <si>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</si>
  <si>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</si>
  <si>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18.022.0010-A</t>
  </si>
  <si>
    <t>18.022.0011-0</t>
  </si>
  <si>
    <t>MESA DE CONCRETO ARMADO,APARENTE,DE 0,80M DE LARGURA E 6CM D</t>
  </si>
  <si>
    <t>E ESPESSURA,APOIADA EM DOIS MONTANTES DE SECAO 10X50X60CM DE</t>
  </si>
  <si>
    <t>MESMO MATERIAL.FORNECIMENTO E COLOCACAO</t>
  </si>
  <si>
    <t>18.022.0011-A</t>
  </si>
  <si>
    <t>18.022.0012-0</t>
  </si>
  <si>
    <t>ESTRUTURA RECURVADA DE CONCRETO ARMADO,FUNDIDO NO LOCAL,PARA</t>
  </si>
  <si>
    <t xml:space="preserve"> JOGO DE BASQUETE,REVESTIDA COM ARGAMASSA DE CIMENTO E AREIA</t>
  </si>
  <si>
    <t>,NO TRACO 1:3,CONFORME PROJETO Nº6018/EMOP,INCLUSIVE ESCAVAC</t>
  </si>
  <si>
    <t>AO E REATERRO,EXCLUSIVE TABELAS</t>
  </si>
  <si>
    <t>PAR</t>
  </si>
  <si>
    <t>18.022.0012-A</t>
  </si>
  <si>
    <t>18.022.0013-0</t>
  </si>
  <si>
    <t>BANCA DE CONCRETO APARENTE,COM 0,60M DE LARGURA E 0,06M DE E</t>
  </si>
  <si>
    <t>SPESSURA,PARA UMA CUBA,EXCLUSIVE ESTA</t>
  </si>
  <si>
    <t>18.022.0013-A</t>
  </si>
  <si>
    <t>18.022.0015-0</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</si>
  <si>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</si>
  <si>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</si>
  <si>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</si>
  <si>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</si>
  <si>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</si>
  <si>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18.022.0015-A</t>
  </si>
  <si>
    <t>18.023.0011-0</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</si>
  <si>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</si>
  <si>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</si>
  <si>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</si>
  <si>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</si>
  <si>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</si>
  <si>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</si>
  <si>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18.023.0011-A</t>
  </si>
  <si>
    <t>18.023.0013-0</t>
  </si>
  <si>
    <t>BALCAO PARA PASSAGEM DE ALIMENTOS,EM CONCRETO APARENTE,GUARN</t>
  </si>
  <si>
    <t>ICAO DE MADEIRA DE LEI,CONFORME PROJETO Nº6020/EMOP,EXCLUSIV</t>
  </si>
  <si>
    <t>E PINTURA.FORNECIMENTO E COLOCACAO</t>
  </si>
  <si>
    <t>18.023.0013-A</t>
  </si>
  <si>
    <t>18.023.0014-0</t>
  </si>
  <si>
    <t>BANCA DE APOIO DE PANELAS,COM BASE DE ALVENARIA DE TIJOLO MA</t>
  </si>
  <si>
    <t>CICO E CONCRETO SIMPLES,ACABAMENTO COM AZULEJO BRANCO (15X15</t>
  </si>
  <si>
    <t>)CM E CIMENTADO,NO TRACO 1:3,CONFORME PROJETO N° 6021/EMOP,E</t>
  </si>
  <si>
    <t>XCLUSIVE ESTRADO DE MADEIRA</t>
  </si>
  <si>
    <t>18.023.0014-A</t>
  </si>
  <si>
    <t>18.023.0020-0</t>
  </si>
  <si>
    <t>)CM E CIMENTADO,NO TRACO 1:3,CONFORME PROJETO N° 6021/EMOP,C</t>
  </si>
  <si>
    <t>OM ESTRADO DE MADEIRA APOIADO NO CIMENTADO,EXCLUSIVE PINTURA</t>
  </si>
  <si>
    <t>18.023.0020-A</t>
  </si>
  <si>
    <t>18.024.0001-0</t>
  </si>
  <si>
    <t>BALCAO DE ATENDIMENTO EM CONCRETO APARENTE,JANELA GUILHOTINA</t>
  </si>
  <si>
    <t xml:space="preserve"> EM 3 MODULOS EM MADEIRA DE LEI,CONFORME PROJETO Nº6022/EMOP</t>
  </si>
  <si>
    <t>,EXCLUSIVE FERRAGENS E PINTURA.FORNECIMENTO E COLOCACAO</t>
  </si>
  <si>
    <t>18.024.0001-A</t>
  </si>
  <si>
    <t>18.024.0002-0</t>
  </si>
  <si>
    <t>BALCAO DE ATENDIMENTO EM CONCRETO APARENTE,COM PASSAGEM,JANE</t>
  </si>
  <si>
    <t>LA GRILHOTINA EM 3 MODULOS EM MADEIRA DE LEI,PORTA EM COMPEN</t>
  </si>
  <si>
    <t>SADO DE CEDRO DE 3CM DE ESPESSURA,CONFORME PROJETO Nº6023/EM</t>
  </si>
  <si>
    <t>OP,EXCLUSIVE FERRAGENS E PINTURA.FORNECIMENTO E COLOCACAO</t>
  </si>
  <si>
    <t>18.024.0002-A</t>
  </si>
  <si>
    <t>18.024.0010-0</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</si>
  <si>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</si>
  <si>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</si>
  <si>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</si>
  <si>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</si>
  <si>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</si>
  <si>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</si>
  <si>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18.024.0010-A</t>
  </si>
  <si>
    <t>18.024.0050-0</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</si>
  <si>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</si>
  <si>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</si>
  <si>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</si>
  <si>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</si>
  <si>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</si>
  <si>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</si>
  <si>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18.024.0050-A</t>
  </si>
  <si>
    <t>18.025.0001-0</t>
  </si>
  <si>
    <t>BEBEDOURO PURIFICADOR,DE COLUNA,COM ACESSIBILIDADE,CONFORME</t>
  </si>
  <si>
    <t>ABNT NBR 9050,EM ACO INOXIDAVEL,MODELO PRESSAO,COM 2 TORNEIR</t>
  </si>
  <si>
    <t>AS,VAZAO MINIMA DE 30L/H,CONFORME ABNT NBR 16236.FORNECIMENT</t>
  </si>
  <si>
    <t>18.025.0001-A</t>
  </si>
  <si>
    <t>18.025.0005-0</t>
  </si>
  <si>
    <t>BEBEDOURO PURIFICADOR,DE COLUNA,EM ACO INOXIDAVEL,MODELO PRE</t>
  </si>
  <si>
    <t>SSAO,COM 2 TORNEIRAS,VAZAO MINIMA DE 30L/H,CONFORME ABNT NBR</t>
  </si>
  <si>
    <t xml:space="preserve"> 16236.FORNECIMENTO</t>
  </si>
  <si>
    <t>18.025.0005-A</t>
  </si>
  <si>
    <t>18.025.0007-0</t>
  </si>
  <si>
    <t>BEBEDOURO EM ACO INOXIDAVEL,MODELO INDUSTRIAL,COM 4 TORNEIRA</t>
  </si>
  <si>
    <t>S,CAPACIDADE DE RESERVATORIO DE 200L E VAZAO MINIMA DE 30L/H</t>
  </si>
  <si>
    <t>,CONFORME ABNT NBR 16236.FORNECIMENTO</t>
  </si>
  <si>
    <t>18.025.0007-A</t>
  </si>
  <si>
    <t>18.025.0010-0</t>
  </si>
  <si>
    <t>BEBEDOURO ELETRICO,110/220V,DE MESA,PARA GARRAFAO (EXCLUSIVE</t>
  </si>
  <si>
    <t xml:space="preserve"> ESTE),COM DUAS SAIDAS,AGUA GELADA E TEMPERATURA AMBIENTE,CO</t>
  </si>
  <si>
    <t>NFORME ABNT NBR 16236.FORNECIMENTO</t>
  </si>
  <si>
    <t>18.025.0010-A</t>
  </si>
  <si>
    <t>18.025.0050-0</t>
  </si>
  <si>
    <t>CAMARA FRIGORIFICA P/CADAVERES,C/2 LUGARES,TEMPERATURA PROJE</t>
  </si>
  <si>
    <t>TO 0 A 3ºC,UNIDADE CONDENSADORA EM TORNO 1.1/4 HP-220V,EVAPO</t>
  </si>
  <si>
    <t>RACAO TIPO AR FORCADO,ISOLAMENTO EM POLIURETANO EXPANDIDO,CO</t>
  </si>
  <si>
    <t>NSTRUCAO INTERNA E EXTERNA EM ACO INOXIDAVEL AISI 304 LIGA 1</t>
  </si>
  <si>
    <t>8.8,TRILHOS TELESCOPICOS.O CUSTO INCLUI 1 MACA,P/CADA PORTA,</t>
  </si>
  <si>
    <t>EM ACO INOXIDAVEL C/CAPACIDADE ATE 200KG.FORN.E INSTALACAO</t>
  </si>
  <si>
    <t>18.025.0050-A</t>
  </si>
  <si>
    <t>18.025.0055-0</t>
  </si>
  <si>
    <t>CAMARA FRIGORIFICA P/CADAVERES,C/4 LUGARES,TEMPERATURA PROJE</t>
  </si>
  <si>
    <t>TO 0 A 3ºC,UNIDADE CONDENSADORA EM TORNO 1.1/2 HP-220V,EVAPO</t>
  </si>
  <si>
    <t>18.025.0055-A</t>
  </si>
  <si>
    <t>18.025.0060-0</t>
  </si>
  <si>
    <t>CAMARA FRIGORIFICA P/CADAVERES,C/6 LUGARES,TEMPERATURA PROJE</t>
  </si>
  <si>
    <t>TO 0 A 3ºC,UNIDADE CONDENSADORA EM TORNO 1.3/4 HP-220V,EVAPO</t>
  </si>
  <si>
    <t>18.025.0060-A</t>
  </si>
  <si>
    <t>18.025.0065-0</t>
  </si>
  <si>
    <t>CAMARA FRIGORIFICA P/CADAVERES,C/8 LUGARES,TEMPERATURA PROJE</t>
  </si>
  <si>
    <t>TO 0 A 3ºC,UNIDADE CONDENSADORA EM TORNO 2.1/4 HP-220V,EVAPO</t>
  </si>
  <si>
    <t>18.025.0065-A</t>
  </si>
  <si>
    <t>18.025.0075-0</t>
  </si>
  <si>
    <t>CAMARA FRIGORIFICA P/CADAVERES,C/12 LUGARES,TEMPERATURA PROJ</t>
  </si>
  <si>
    <t>ETO 0 A 3ºC,UNIDADE CONDENSADORA EM TORNO 2,5 HP-220V,EVAPOR</t>
  </si>
  <si>
    <t>ACAO TIPO AR FORCADO,ISOLAMENTO EM POLIURETANO EXPANDIDO,CON</t>
  </si>
  <si>
    <t>STRUCAO INTERNA E EXTERNA EM ACO INOXIDAVEL AISI 304 LIGA 18</t>
  </si>
  <si>
    <t>.8,TRILHOS TELESCOPICOS.O CUSTO INCLUI 1 MACA,P/CADA PORTA,E</t>
  </si>
  <si>
    <t>M ACO INOXIDAVEL C/CAPACIDADE ATE 200KG.FORN.E INSTALACAO</t>
  </si>
  <si>
    <t>18.025.0075-A</t>
  </si>
  <si>
    <t>18.025.0150-0</t>
  </si>
  <si>
    <t>MESA DE AUTOPSIA OU NECROPSIA COM LAVATORIO E RECIPIENTE PAR</t>
  </si>
  <si>
    <t>A COLETA DE MATERIAIS.FORNECIMENTO</t>
  </si>
  <si>
    <t>18.025.0150-A</t>
  </si>
  <si>
    <t>18.026.0009-0</t>
  </si>
  <si>
    <t>APARELHO DE AR CONDICIONADO TIPO JANELA DE 27.000BTU/H,FRIO,</t>
  </si>
  <si>
    <t>MECANICO,220V.FORNECIMENTO</t>
  </si>
  <si>
    <t>18.026.0009-A</t>
  </si>
  <si>
    <t>18.026.0010-0</t>
  </si>
  <si>
    <t>APARELHO DE AR CONDICIONADO TIPO JANELA DE 18.000BTU/H,FRIO,</t>
  </si>
  <si>
    <t>18.026.0010-A</t>
  </si>
  <si>
    <t>18.026.0012-0</t>
  </si>
  <si>
    <t>APARELHO DE AR CONDICIONADO TIPO JANELA DE 12.000BTU/H,FRIO,</t>
  </si>
  <si>
    <t>MECANICO,110V.FORNECIMENTO</t>
  </si>
  <si>
    <t>18.026.0012-A</t>
  </si>
  <si>
    <t>18.026.0015-0</t>
  </si>
  <si>
    <t>APARELHO DE AR CONDICIONADO TIPO JANELA DE 10.000BTU/H,FRIO,</t>
  </si>
  <si>
    <t>18.026.0015-A</t>
  </si>
  <si>
    <t>18.026.0020-0</t>
  </si>
  <si>
    <t>APARELHO DE AR CONDICIONADO TIPO JANELA DE 7.500BTU/H,FRIO,M</t>
  </si>
  <si>
    <t>ECANICO,110V.FORNECIMENTO</t>
  </si>
  <si>
    <t>18.026.0020-A</t>
  </si>
  <si>
    <t>18.027.0040-0</t>
  </si>
  <si>
    <t>LUMINARIA DE EMERGENCIA DE SOBREPOR,EM PLASTICO,EQUIPADA COM</t>
  </si>
  <si>
    <t xml:space="preserve"> BATERIA SELADA RECARREGAVEL COM 60 LAMPADAS EM LED. FORNECI</t>
  </si>
  <si>
    <t>18.027.0040-A</t>
  </si>
  <si>
    <t>18.027.0045-0</t>
  </si>
  <si>
    <t xml:space="preserve"> BATERIA SELADA RECARREGAVEL COM 30 LAMPADAS EM LED. FORNECI</t>
  </si>
  <si>
    <t>18.027.0045-A</t>
  </si>
  <si>
    <t>18.027.0070-0</t>
  </si>
  <si>
    <t>PLACA DE SINALIZACAO AUTONOMA,EM LED,PERSONALIZADA (NAO FUME</t>
  </si>
  <si>
    <t>),110/220V,COM DIMENSOES APROXIMADAS DE (60X24)CM.FORNECIMEN</t>
  </si>
  <si>
    <t>18.027.0070-A</t>
  </si>
  <si>
    <t>18.027.0072-0</t>
  </si>
  <si>
    <t>LANTERNA DE SEGURANCA,TIPO GIRATORIA,PARA CAMARA ESCURA,COM</t>
  </si>
  <si>
    <t>FILTRO VERMELHO,EM ESTRUTURA DE ACO PINTADO.FORNECIMENTO E C</t>
  </si>
  <si>
    <t>18.027.0072-A</t>
  </si>
  <si>
    <t>18.027.0075-0</t>
  </si>
  <si>
    <t>PRISMA BICOLOR DE SINALIZACAO PARA PORTAS DE SALA DE RAIO-X.</t>
  </si>
  <si>
    <t>18.027.0075-A</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</si>
  <si>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</si>
  <si>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</si>
  <si>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</si>
  <si>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</si>
  <si>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</si>
  <si>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</si>
  <si>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</si>
  <si>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</si>
  <si>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18.027.0097-0</t>
  </si>
  <si>
    <t>LUMINARIA FECHADA (REFLETOR),PARA ILUMINACAO DE QUADRAS DE E</t>
  </si>
  <si>
    <t>SPORTES E AFINS,PARA LAMPADA LED DE 100W,INCLUSIVE ESTA.FORN</t>
  </si>
  <si>
    <t>18.027.0097-A</t>
  </si>
  <si>
    <t>18.027.0098-0</t>
  </si>
  <si>
    <t>SPORTES E AFINS,PARA LAMPADA LED DE 50W,INCLUSIVE ESTA.FORNE</t>
  </si>
  <si>
    <t>18.027.0098-A</t>
  </si>
  <si>
    <t>18.027.0110-0</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</si>
  <si>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</si>
  <si>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</si>
  <si>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</si>
  <si>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</si>
  <si>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18.027.0110-A</t>
  </si>
  <si>
    <t>18.027.0112-0</t>
  </si>
  <si>
    <t>RA COLOCACAO EM PAREDE,EXCLUSIVE LAMPADA.FORNECIMENTO E COLO</t>
  </si>
  <si>
    <t>18.027.0112-A</t>
  </si>
  <si>
    <t>18.027.0120-0</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</si>
  <si>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</si>
  <si>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</si>
  <si>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</si>
  <si>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</si>
  <si>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</si>
  <si>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18.027.0120-A</t>
  </si>
  <si>
    <t>18.027.0125-0</t>
  </si>
  <si>
    <t>E MERCURIO ATE 250W,PARA COLOCACAO EM PAREDE,EXCLUSIVE LAMPA</t>
  </si>
  <si>
    <t>DA.FORNECIMENTO E COLOCACAO</t>
  </si>
  <si>
    <t>18.027.0125-A</t>
  </si>
  <si>
    <t>18.027.0131-0</t>
  </si>
  <si>
    <t>PROJETOR RETANGULAR PARA ILUMINACAO DE QUADRAS DE ESPORTE,PA</t>
  </si>
  <si>
    <t>TIOS OU FACHADAS,EM ALUMINIO,FECHAMENTO EM VIDRO TEMPERADO,P</t>
  </si>
  <si>
    <t>ARA LAMPADA COMPACTA ATE 85W,MISTA ATE 500W OU VAPOR DE MERC</t>
  </si>
  <si>
    <t>URIO/METALICO/SODIO DE 250W A 400W,EXCLUSIVE LAMPADA.FORNECI</t>
  </si>
  <si>
    <t>18.027.0131-A</t>
  </si>
  <si>
    <t>18.027.0140-0</t>
  </si>
  <si>
    <t>LUMINARIA PARA SINALIZACAO DE GARAGEM,DUPLA,CORPO EM ALUMINI</t>
  </si>
  <si>
    <t>O SILICIO,GLOBO EM PLASTICO PRISMATICO ROSQUEADO AO CORPO,PA</t>
  </si>
  <si>
    <t>RA LAMPADA LED DE 7W,100/240V,INCLUSIVE LAMPADA.FORNECIMENTO</t>
  </si>
  <si>
    <t>18.027.0140-A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</si>
  <si>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</si>
  <si>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</si>
  <si>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</si>
  <si>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</si>
  <si>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</si>
  <si>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</si>
  <si>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</si>
  <si>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</si>
  <si>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</si>
  <si>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</si>
  <si>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</si>
  <si>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</si>
  <si>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</si>
  <si>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</si>
  <si>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</si>
  <si>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</si>
  <si>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</si>
  <si>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18.027.0300-0</t>
  </si>
  <si>
    <t>LUMINARIA DE SOBREPOR,FIXADA EM LAJE OU FORRO,TIPO CALHA,CHA</t>
  </si>
  <si>
    <t>NFRADA OU PRISMATICA,COMPLETA,EQUIPADA COM REATOR ELETRONICO</t>
  </si>
  <si>
    <t xml:space="preserve"> DE ALTO FATOR DE POTENCIA E LAMPADA FLUORESCENTE DE 1X16W.F</t>
  </si>
  <si>
    <t>18.027.0300-A</t>
  </si>
  <si>
    <t>18.027.0301-0</t>
  </si>
  <si>
    <t xml:space="preserve"> DE ALTO FATOR DE POTENCIA E LAMPADA FLUORESCENTE DE 1X18W.F</t>
  </si>
  <si>
    <t>18.027.0301-A</t>
  </si>
  <si>
    <t>18.027.0302-0</t>
  </si>
  <si>
    <t xml:space="preserve"> DE ALTO FATOR DE POTENCIA E LAMPADA FLUORESCENTE DE 1X20W.F</t>
  </si>
  <si>
    <t>18.027.0302-A</t>
  </si>
  <si>
    <t>18.027.0303-0</t>
  </si>
  <si>
    <t xml:space="preserve"> DE ALTO FATOR DE POTENCIA E LAMPADA FLUORESCENTE DE 1X32W.F</t>
  </si>
  <si>
    <t>18.027.0303-A</t>
  </si>
  <si>
    <t>18.027.0304-0</t>
  </si>
  <si>
    <t xml:space="preserve"> DE ALTO FATOR DE POTENCIA E LAMPADA FLUORESCENTE DE 1X36W.F</t>
  </si>
  <si>
    <t>18.027.0304-A</t>
  </si>
  <si>
    <t>18.027.0305-0</t>
  </si>
  <si>
    <t xml:space="preserve"> DE ALTO FATOR DE POTENCIA E LAMPADA FLUORESCENTE DE 1X40W.F</t>
  </si>
  <si>
    <t>18.027.0305-A</t>
  </si>
  <si>
    <t>18.027.0310-0</t>
  </si>
  <si>
    <t xml:space="preserve"> DE ALTO FATOR DE POTENCIA E LAMPADA FLUORESCENTE DE 2X16W.F</t>
  </si>
  <si>
    <t>18.027.0310-A</t>
  </si>
  <si>
    <t>18.027.0311-0</t>
  </si>
  <si>
    <t xml:space="preserve"> DE ALTO FATOR DE POTENCIA E LAMPADA FLUORESCENTE DE 2X18W.F</t>
  </si>
  <si>
    <t>18.027.0311-A</t>
  </si>
  <si>
    <t>18.027.0312-0</t>
  </si>
  <si>
    <t xml:space="preserve"> DE ALTO FATOR DE POTENCIA E LAMPADA FLUORESCENTE DE 2X20W.F</t>
  </si>
  <si>
    <t>18.027.0312-A</t>
  </si>
  <si>
    <t>18.027.0313-0</t>
  </si>
  <si>
    <t xml:space="preserve"> DE ALTO FATOR DE POTENCIA E LAMPADA FLUORESCENTE DE 2X32W.F</t>
  </si>
  <si>
    <t>18.027.0313-A</t>
  </si>
  <si>
    <t>18.027.0314-0</t>
  </si>
  <si>
    <t xml:space="preserve"> DE ALTO FATOR DE POTENCIA E LAMPADA FLUORESCENTE DE 2X36W.F</t>
  </si>
  <si>
    <t>18.027.0314-A</t>
  </si>
  <si>
    <t>18.027.0315-0</t>
  </si>
  <si>
    <t xml:space="preserve"> DE ALTO FATOR DE POTENCIA E LAMPADA FLUORESCENTE DE 2X40W.F</t>
  </si>
  <si>
    <t>18.027.0315-A</t>
  </si>
  <si>
    <t>18.027.0320-0</t>
  </si>
  <si>
    <t xml:space="preserve"> DE ALTO FATOR DE POTENCIA E LAMPADA FLUORESCENTE DE 3X16W.F</t>
  </si>
  <si>
    <t>18.027.0320-A</t>
  </si>
  <si>
    <t>18.027.0321-0</t>
  </si>
  <si>
    <t xml:space="preserve"> DE ALTO FATOR DE POTENCIA E LAMPADA FLUORESCENTE DE 3X18W.F</t>
  </si>
  <si>
    <t>18.027.0321-A</t>
  </si>
  <si>
    <t>18.027.0322-0</t>
  </si>
  <si>
    <t xml:space="preserve"> DE ALTO FATOR DE POTENCIA E LAMPADA FLUORESCENTE DE 3X20W.F</t>
  </si>
  <si>
    <t>18.027.0322-A</t>
  </si>
  <si>
    <t>18.027.0323-0</t>
  </si>
  <si>
    <t xml:space="preserve"> DE ALTO FATOR DE POTENCIA E LAMPADA FLUORESCENTE DE 3X32W.F</t>
  </si>
  <si>
    <t>18.027.0323-A</t>
  </si>
  <si>
    <t>18.027.0324-0</t>
  </si>
  <si>
    <t xml:space="preserve"> DE ALTO FATOR DE POTENCIA E LAMPADA FLUORESCENTE DE 3X36W.F</t>
  </si>
  <si>
    <t>18.027.0324-A</t>
  </si>
  <si>
    <t>18.027.0325-0</t>
  </si>
  <si>
    <t xml:space="preserve"> DE ALTO FATOR DE POTENCIA E LAMPADA FLUORESCENTE DE 3X40W.F</t>
  </si>
  <si>
    <t>18.027.0325-A</t>
  </si>
  <si>
    <t>18.027.0330-0</t>
  </si>
  <si>
    <t xml:space="preserve"> DE ALTO FATOR DE POTENCIA E LAMPADA FLUORESCENTE DE 4X16W.F</t>
  </si>
  <si>
    <t>18.027.0330-A</t>
  </si>
  <si>
    <t>18.027.0331-0</t>
  </si>
  <si>
    <t xml:space="preserve"> DE ALTO FATOR DE POTENCIA E LAMPADA FLUORESCENTE DE 4X18W.F</t>
  </si>
  <si>
    <t>18.027.0331-A</t>
  </si>
  <si>
    <t>18.027.0332-0</t>
  </si>
  <si>
    <t xml:space="preserve"> DE ALTO FATOR DE POTENCIA E LAMPADA FLUORESCENTE DE 4X20W.F</t>
  </si>
  <si>
    <t>18.027.0332-A</t>
  </si>
  <si>
    <t>18.027.0333-0</t>
  </si>
  <si>
    <t xml:space="preserve"> DE ALTO FATOR DE POTENCIA E LAMPADA FLUORESCENTE DE 4X32W.F</t>
  </si>
  <si>
    <t>18.027.0333-A</t>
  </si>
  <si>
    <t>18.027.0334-0</t>
  </si>
  <si>
    <t xml:space="preserve"> DE ALTO FATOR DE POTENCIA E LAMPADA FLUORESCENTE DE 4X36W.F</t>
  </si>
  <si>
    <t>18.027.0334-A</t>
  </si>
  <si>
    <t>18.027.0335-0</t>
  </si>
  <si>
    <t xml:space="preserve"> DE ALTO FATOR DE POTENCIA E LAMPADA FLUORESCENTE DE 4X40W.F</t>
  </si>
  <si>
    <t>18.027.0335-A</t>
  </si>
  <si>
    <t>18.027.0400-0</t>
  </si>
  <si>
    <t>LUMINARIA FLUORESCENTE TUBULAR DE SOBREPOR,2X16W(INCLUSIVE L</t>
  </si>
  <si>
    <t>AMPADAS),CORPO EM CHAPA DE ACO TRATADA E PINTURA ELETROSTATI</t>
  </si>
  <si>
    <t>CA BRANCA,REFLETOR EM ALUMINIO DE ALTO BRILHO,COM REATOR DE</t>
  </si>
  <si>
    <t>ALTO FATOR DE POTENCIA,BI-VOLT.FORNECIMENTO E COLOCACAO</t>
  </si>
  <si>
    <t>18.027.0400-A</t>
  </si>
  <si>
    <t>18.027.0402-0</t>
  </si>
  <si>
    <t>LUMINARIA FLUORESCENTE TUBULAR DE SOBREPOR,2X32W(INCLUSIVE L</t>
  </si>
  <si>
    <t>CA BRAMCA,REFLETOR EM ALUMINIO DE ALTO BRILHO,COM REATOR DE</t>
  </si>
  <si>
    <t>18.027.0402-A</t>
  </si>
  <si>
    <t>18.027.0404-0</t>
  </si>
  <si>
    <t>AMPADAS),COM ALETAS,CORPO EM CHAPA DE ACO TRATADA E PINTURA</t>
  </si>
  <si>
    <t>ELETROSTATICA BRANCA,REFLETOR EM ALUMINIO DE ALTO BRILHO,COM</t>
  </si>
  <si>
    <t xml:space="preserve"> REATOR DE ALTO FATOR DE POTENCIA,BI-VOLT.FORNECIMENTO E COL</t>
  </si>
  <si>
    <t>18.027.0404-A</t>
  </si>
  <si>
    <t>18.027.0406-0</t>
  </si>
  <si>
    <t>AMPADAS),COM VISOR ACRILICO TRANSLUCIDO,CORPO EM CHAPA DE AC</t>
  </si>
  <si>
    <t>O TRATADA E PINTURA ELETROSTATICA BRANCA,REFLETOR EM ALUMINI</t>
  </si>
  <si>
    <t>ODE ALTO BRILHO,COM REATOR DE ALTO FATOR DE POTENCIA,BI-VOLT</t>
  </si>
  <si>
    <t>18.027.0406-A</t>
  </si>
  <si>
    <t>18.027.0408-0</t>
  </si>
  <si>
    <t>18.027.0408-A</t>
  </si>
  <si>
    <t>18.027.0410-0</t>
  </si>
  <si>
    <t>O DE ALTO BRILHO,COM REATOR DE ALTO FATOR DE POTENCIA,BI-VOL</t>
  </si>
  <si>
    <t>T.FORNECIMENTO E COLOCACAO</t>
  </si>
  <si>
    <t>18.027.0410-A</t>
  </si>
  <si>
    <t>18.027.0415-0</t>
  </si>
  <si>
    <t>LUMINARIA FLUORESCENTE TUBULAR DE EMBUTIR,2X16W(INCLUSIVE LA</t>
  </si>
  <si>
    <t>MPADAS),CORPO EM CHAPA DE ACO TRATADA E PINTURA ELETROSTATIC</t>
  </si>
  <si>
    <t>A BRANCA,REFLETOR EM ALUMINIO DE ALTO BRILHO,COM REATOR DE A</t>
  </si>
  <si>
    <t>LTO FATOR DE POTENCIA,BIVOLT.FORNECIMENTO E COLOCACAO</t>
  </si>
  <si>
    <t>18.027.0415-A</t>
  </si>
  <si>
    <t>18.027.0418-0</t>
  </si>
  <si>
    <t>LUMINARIA FLUORESCENTE TUBULAR DE EMBUTIR,2X32W(INCLUSIVE LA</t>
  </si>
  <si>
    <t>LTO FATOR DE POTENCIA,BI-VOLT.FORNECIMENTO E COLOCACAO</t>
  </si>
  <si>
    <t>18.027.0418-A</t>
  </si>
  <si>
    <t>18.027.0420-0</t>
  </si>
  <si>
    <t>MPADAS),COM ALETAS,CORPO EM CHAPA DE ACO TRATADA E PINTURA E</t>
  </si>
  <si>
    <t>LETROSTATICA BRANCA,REFLETOR EM ALUMINIO DE ALTO BRILHO,COM</t>
  </si>
  <si>
    <t>REATOR DE ALTO FATOR DE POTENCIA,BI-VOLT.FORNECIMENTO E COLO</t>
  </si>
  <si>
    <t>18.027.0420-A</t>
  </si>
  <si>
    <t>18.027.0422-0</t>
  </si>
  <si>
    <t>MPADAS),COM VISOR ACRILICO TRANSLUCIDO,CORPO EM CHAPA DE ACO</t>
  </si>
  <si>
    <t xml:space="preserve"> TRATADA E PINTURA ELETROSTATICA BRANCA,REFLETOR EM ALUMINIO</t>
  </si>
  <si>
    <t xml:space="preserve"> DE ALTO BRILHO,COM REATOR DE ALTO FATOR DE POTENCIA,BI-VOLT</t>
  </si>
  <si>
    <t>18.027.0422-A</t>
  </si>
  <si>
    <t>18.027.0424-0</t>
  </si>
  <si>
    <t>18.027.0424-A</t>
  </si>
  <si>
    <t>18.027.0426-0</t>
  </si>
  <si>
    <t>18.027.0426-A</t>
  </si>
  <si>
    <t>18.027.0430-0</t>
  </si>
  <si>
    <t>LUMINARIA DE EMBUTIR,FIXADA EM GESSO,PARA LAMPADA LED DE 25W</t>
  </si>
  <si>
    <t xml:space="preserve"> (INCLUSIVE LAMPADA).FORNECIMENTO E COLOCACAO</t>
  </si>
  <si>
    <t>18.027.0430-A</t>
  </si>
  <si>
    <t>18.027.0434-0</t>
  </si>
  <si>
    <t>LUMINARIA TIPO SPOT,DIRECIONAL,EXCLUSIVE LAMPADA.FORNECIMENT</t>
  </si>
  <si>
    <t>18.027.0434-A</t>
  </si>
  <si>
    <t>18.027.0440-0</t>
  </si>
  <si>
    <t>LUMINARIA DE EMBUTIR DIRECIONAVEL,PARA LAMPADA TIPO DICROICA</t>
  </si>
  <si>
    <t>,(EXCLUSIVE ESTA),COM ARCO DE ALUMINIO PINTADO EM EPOXI BRAN</t>
  </si>
  <si>
    <t>CO.FORNECIMENTO E COLOCACAO</t>
  </si>
  <si>
    <t>18.027.0440-A</t>
  </si>
  <si>
    <t>18.027.0445-0</t>
  </si>
  <si>
    <t>ARANDELA EM ALUMINIO E VIDRO,COM BASE PARA FIXACAO,EXCLUSIVE</t>
  </si>
  <si>
    <t xml:space="preserve"> LAMPADA.FORNECIMENTO E COLOCACAO</t>
  </si>
  <si>
    <t>18.027.0445-A</t>
  </si>
  <si>
    <t>18.027.0450-0</t>
  </si>
  <si>
    <t>ARANDELA TIPO "MEIA-LUA",VIDRO ACETINADO,COR BRANCA,EXCLUSIV</t>
  </si>
  <si>
    <t>E LAMPADA.FORNECIMENTO E COLOCACAO</t>
  </si>
  <si>
    <t>18.027.0450-A</t>
  </si>
  <si>
    <t>18.027.0455-0</t>
  </si>
  <si>
    <t>GLOBO ESFERICO,PLAFONIER REPUXADO DE ALUMINIO COM DIFUSOR EM</t>
  </si>
  <si>
    <t xml:space="preserve"> BASE DE VIDRO LEITOSO DE (10X15)CM.FORNECIMENTO E COLOCACAO</t>
  </si>
  <si>
    <t>18.027.0455-A</t>
  </si>
  <si>
    <t>18.027.0457-0</t>
  </si>
  <si>
    <t xml:space="preserve"> BASE DE VIDRO LEITOSO DE (10X20)CM.FORNECIMENTO E COLOCACAO</t>
  </si>
  <si>
    <t>18.027.0457-A</t>
  </si>
  <si>
    <t>18.027.0460-0</t>
  </si>
  <si>
    <t>GLOBO ESFERICO EM PLASTICO,DE (10X15)CM E PLAFONIER EM ALUMI</t>
  </si>
  <si>
    <t>NIO.FORNECIMENTO E COLOCACAO</t>
  </si>
  <si>
    <t>18.027.0460-A</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</si>
  <si>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</si>
  <si>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</si>
  <si>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</si>
  <si>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</si>
  <si>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</si>
  <si>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</si>
  <si>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</si>
  <si>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</si>
  <si>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</si>
  <si>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</si>
  <si>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</si>
  <si>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</si>
  <si>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</si>
  <si>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</si>
  <si>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</si>
  <si>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</si>
  <si>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</si>
  <si>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</si>
  <si>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</si>
  <si>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</si>
  <si>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</si>
  <si>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</si>
  <si>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</si>
  <si>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</si>
  <si>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</si>
  <si>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</si>
  <si>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</si>
  <si>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</si>
  <si>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</si>
  <si>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</si>
  <si>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</si>
  <si>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</si>
  <si>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</si>
  <si>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</si>
  <si>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</si>
  <si>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</si>
  <si>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</si>
  <si>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</si>
  <si>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</si>
  <si>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</si>
  <si>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</si>
  <si>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</si>
  <si>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</si>
  <si>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</si>
  <si>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</si>
  <si>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</si>
  <si>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</si>
  <si>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</si>
  <si>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</si>
  <si>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</si>
  <si>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</si>
  <si>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</si>
  <si>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</si>
  <si>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</si>
  <si>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</si>
  <si>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</si>
  <si>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</si>
  <si>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</si>
  <si>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</si>
  <si>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</si>
  <si>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</si>
  <si>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</si>
  <si>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</si>
  <si>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</si>
  <si>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</si>
  <si>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</si>
  <si>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18.028.0001-0</t>
  </si>
  <si>
    <t>TRANSFORMADOR DE DISTRIBUICAO DE 30KVA,ABRIGADA,CLASSE 15KV,</t>
  </si>
  <si>
    <t>REFRIGERACAO A OLEO MINERAL,TENSAO PRIMARIA DE 13,8KV,TENSAO</t>
  </si>
  <si>
    <t>SECUNDARIA DE 220/127V-60HZ.FORNECIMENTO E COLOCACAO</t>
  </si>
  <si>
    <t>18.028.0001-A</t>
  </si>
  <si>
    <t>18.028.0005-0</t>
  </si>
  <si>
    <t>TRANSFORMADOR DE DISTRIBUICAO DE 45KVA,ABRIGADA,CLASSE 15KV,</t>
  </si>
  <si>
    <t>18.028.0005-A</t>
  </si>
  <si>
    <t>18.028.0010-0</t>
  </si>
  <si>
    <t>TRANSFORMADOR DE DISTRIBUICAO DE 75KVA,ABRIGADA,CLASSE 15KV,</t>
  </si>
  <si>
    <t>18.028.0010-A</t>
  </si>
  <si>
    <t>18.028.0015-0</t>
  </si>
  <si>
    <t>TRANSFORMADOR DE DISTRIBUICAO DE 112,5KVA,ABRIGADA,CLASSE 15</t>
  </si>
  <si>
    <t>KV,REFRIGERACAO A OLEO MINERAL,TENSAO PRIMARIA DE 13,8KV,TEN</t>
  </si>
  <si>
    <t>SAO SECUNDARIA DE 220/127V-60HZ.FORNECIMENTO E COLOCACAO</t>
  </si>
  <si>
    <t>18.028.0015-A</t>
  </si>
  <si>
    <t>18.028.0020-0</t>
  </si>
  <si>
    <t>TRANSFORMADOR DE DISTRIBUICAO DE 150KVA,ABRIGADA,CLASSE 15KV</t>
  </si>
  <si>
    <t>,REFRIGERACAO A OLEO MINERAL,TENSAO PRIMARIA DE 13,8KV,TENSA</t>
  </si>
  <si>
    <t>O SECUNDARIA DE 220/127V-60HZ.FORNECIMENTO E COLOCACAO</t>
  </si>
  <si>
    <t>18.028.0020-A</t>
  </si>
  <si>
    <t>18.028.0025-0</t>
  </si>
  <si>
    <t>TRANSFORMADOR DE DISTRIBUICAO DE 225KVA,ABRIGADA,CLASSE 15KV</t>
  </si>
  <si>
    <t>18.028.0025-A</t>
  </si>
  <si>
    <t>18.028.0030-0</t>
  </si>
  <si>
    <t>TRANSFORMADOR DE DISTRIBUICAO DE 300KVA,ABRIGADA,CLASSE 15KV</t>
  </si>
  <si>
    <t>18.028.0030-A</t>
  </si>
  <si>
    <t>18.028.0035-0</t>
  </si>
  <si>
    <t>TRANSFORMADOR DE DISTRIBUICAO DE 500KVA,ABRIGADA,CLASSE 15KV</t>
  </si>
  <si>
    <t>18.028.0035-A</t>
  </si>
  <si>
    <t>18.028.0040-0</t>
  </si>
  <si>
    <t>TRANSFORMADOR DE DISTRIBUICAO DE 750KVA,ABRIGADA,CLASSE 15KV</t>
  </si>
  <si>
    <t>18.028.0040-A</t>
  </si>
  <si>
    <t>18.028.0050-0</t>
  </si>
  <si>
    <t>TRANSFORMADOR DE DISTRIBUICAO DE 1.000KVA,ABRIGADA,CLASSE 15</t>
  </si>
  <si>
    <t>18.028.0050-A</t>
  </si>
  <si>
    <t>18.028.0060-0</t>
  </si>
  <si>
    <t>TRANSFORMADOR DE DISTRIBUICAO DE 75KVA,TIPO PEDESTAL,CLASSE</t>
  </si>
  <si>
    <t>15KV,REFRIGERACAO A OLEO MINERAL OU SILICONE,LIQUIDO ISOLANT</t>
  </si>
  <si>
    <t>E,TENSAO PRIMARIA DE 13,8KV,TENSAO SECUNDARIA DE 220/127V-60</t>
  </si>
  <si>
    <t>HZ,NBI 95KV,GRAU DE PROTECAO IP 54.FORNECIMENTO E COLOCACAO</t>
  </si>
  <si>
    <t>18.028.0060-A</t>
  </si>
  <si>
    <t>18.028.0063-0</t>
  </si>
  <si>
    <t>TRANSFORMADOR DE DISTRIBUICAO DE 112,5KVA,TIPO PEDESTAL,CLAS</t>
  </si>
  <si>
    <t>SE 15KV,REFRIGERACAO A OLEO MINERAL OU SILICONE,LIQUIDO ISOL</t>
  </si>
  <si>
    <t>ANTE,TENSAO PRIMARIA DE 13,8KV,TENSAO SECUNDARIA DE 220/127V</t>
  </si>
  <si>
    <t>-60HZ,NBI 95KV,GRAU DE PROTECAO IP 54.FORNECIMENTO E COLOCAC</t>
  </si>
  <si>
    <t>18.028.0063-A</t>
  </si>
  <si>
    <t>18.028.0065-0</t>
  </si>
  <si>
    <t>TRANSFORMADOR DE DISTRIBUICAO DE 150KVA,TIPO PEDESTAL,CLASSE</t>
  </si>
  <si>
    <t xml:space="preserve"> 15KV,REFRIGERACAO A OLEO MINERAL OU SILICONE,LIQUIDO ISOLAN</t>
  </si>
  <si>
    <t>TE,TENSAO PRIMARIA DE 13,8KV,TENSAO SECUNDARIA DE 220/127V-6</t>
  </si>
  <si>
    <t>0HZ,NBI 95KV,GRAU DE PROTECAO IP 54.FORNECIMENTO E COLOCACAO</t>
  </si>
  <si>
    <t>18.028.0065-A</t>
  </si>
  <si>
    <t>18.028.0068-0</t>
  </si>
  <si>
    <t>TRANSFORMADOR DE DISTRIBUICAO DE 300KVA,TIPO PEDESTAL,CLASSE</t>
  </si>
  <si>
    <t>18.028.0068-A</t>
  </si>
  <si>
    <t>18.028.0070-0</t>
  </si>
  <si>
    <t>TRANSFORMADOR DE DISTRIBUICAO DE 500KVA,TIPO PEDESTAL,CLASSE</t>
  </si>
  <si>
    <t>18.028.0070-A</t>
  </si>
  <si>
    <t>18.028.0073-0</t>
  </si>
  <si>
    <t>TRANSFORMADOR DE DISTRIBUICAO DE 750KVA,TIPO PEDESTAL,CLASSE</t>
  </si>
  <si>
    <t>18.028.0073-A</t>
  </si>
  <si>
    <t>18.028.0075-0</t>
  </si>
  <si>
    <t>TRANSFORMADOR DE DISTRIBUICAO DE 1.000KVA,TIPO PEDESTAL,CLAS</t>
  </si>
  <si>
    <t>18.028.0075-A</t>
  </si>
  <si>
    <t>18.028.0100-0</t>
  </si>
  <si>
    <t>A SECO,TENSAO PRIMARIA DE 13,8KV,TENSAO SECUNDARIA DE 220/12</t>
  </si>
  <si>
    <t>7V-60HZ.FORNECIMENTO E COLOCACAO</t>
  </si>
  <si>
    <t>18.028.0100-A</t>
  </si>
  <si>
    <t>18.028.0110-0</t>
  </si>
  <si>
    <t>18.028.0110-A</t>
  </si>
  <si>
    <t>18.028.0120-0</t>
  </si>
  <si>
    <t>18.028.0120-A</t>
  </si>
  <si>
    <t>18.028.0130-0</t>
  </si>
  <si>
    <t>KV,A SECO,TENSAO PRIMARIA DE 13,8KV,TENSAO SECUNDARIA DE 220</t>
  </si>
  <si>
    <t>/127V-60HZ.FORNECIMENTO E COLOCACAO</t>
  </si>
  <si>
    <t>18.028.0130-A</t>
  </si>
  <si>
    <t>18.028.0140-0</t>
  </si>
  <si>
    <t>,A SECO,TENSAO PRIMARIA DE 13,8KV,TENSAO SECUNDARIA DE 220/1</t>
  </si>
  <si>
    <t>27V-60HZ.FORNECIMENTO E COLOCACAO</t>
  </si>
  <si>
    <t>18.028.0140-A</t>
  </si>
  <si>
    <t>18.028.0150-0</t>
  </si>
  <si>
    <t>18.028.0150-A</t>
  </si>
  <si>
    <t>18.028.0160-0</t>
  </si>
  <si>
    <t>18.028.0160-A</t>
  </si>
  <si>
    <t>18.028.0170-0</t>
  </si>
  <si>
    <t>18.028.0170-A</t>
  </si>
  <si>
    <t>18.028.0180-0</t>
  </si>
  <si>
    <t>18.028.0180-A</t>
  </si>
  <si>
    <t>18.028.0190-0</t>
  </si>
  <si>
    <t>18.028.0190-A</t>
  </si>
  <si>
    <t>18.028.0300-0</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</si>
  <si>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</si>
  <si>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</si>
  <si>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</si>
  <si>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</si>
  <si>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</si>
  <si>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18.028.0300-A</t>
  </si>
  <si>
    <t>18.028.0301-0</t>
  </si>
  <si>
    <t>IA AUTOMATICA,QUADRO DE COMANDO MANUAL E TANQUE DE COMBUSTIV</t>
  </si>
  <si>
    <t>EL DE APROXIMADAMENTE 184 LITROS COM AUTONOMIA APROXIMADA DE</t>
  </si>
  <si>
    <t xml:space="preserve"> 14H,NA POTENCIA DE 75/60KVA (INTERMITENTE/CONTINUA).FORNECI</t>
  </si>
  <si>
    <t>18.028.0301-A</t>
  </si>
  <si>
    <t>18.028.0302-0</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</si>
  <si>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</si>
  <si>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</si>
  <si>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</si>
  <si>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</si>
  <si>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18.028.0302-A</t>
  </si>
  <si>
    <t>18.028.0303-0</t>
  </si>
  <si>
    <t>18.028.0303-A</t>
  </si>
  <si>
    <t>18.028.0305-0</t>
  </si>
  <si>
    <t>STIVEL DE APROXIMADAMENTE 168 LITROS COM AUTONOMIA APROXIMAD</t>
  </si>
  <si>
    <t>A DE 11H,NA POTENCIA DE 81/65KVA (INTERMITENTE/CONTINUA).FOR</t>
  </si>
  <si>
    <t>18.028.0305-A</t>
  </si>
  <si>
    <t>18.028.0306-0</t>
  </si>
  <si>
    <t>EL DE APROXIMADAMENTE 168 LITROS COM AUTONOMIA APROXIMADA DE</t>
  </si>
  <si>
    <t xml:space="preserve"> 11H,NA POTENCIA DE 81/65KVA (INTERMITENTE/CONTINUA).FORNECI</t>
  </si>
  <si>
    <t>18.028.0306-A</t>
  </si>
  <si>
    <t>18.028.0307-0</t>
  </si>
  <si>
    <t>18.028.0307-A</t>
  </si>
  <si>
    <t>18.028.0308-0</t>
  </si>
  <si>
    <t>18.028.0308-A</t>
  </si>
  <si>
    <t>18.028.0310-0</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</si>
  <si>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</si>
  <si>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</si>
  <si>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</si>
  <si>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</si>
  <si>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</si>
  <si>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18.028.0310-A</t>
  </si>
  <si>
    <t>18.028.0311-0</t>
  </si>
  <si>
    <t>EL DE APROXIMADAMENTE 206 LITROS COM AUTONOMIA APROXIMADA DE</t>
  </si>
  <si>
    <t xml:space="preserve"> 10H,NA POTENCIA DE 115/92KVA (INTERMITENTE/CONTINUA).FORNEC</t>
  </si>
  <si>
    <t>18.028.0311-A</t>
  </si>
  <si>
    <t>18.028.0312-0</t>
  </si>
  <si>
    <t>GRUPO GERADOR ABERTO PARA ENERGIA DE EMERGENCIA,TRIFASICO,38</t>
  </si>
  <si>
    <t>STIVEL DE APROXIMADAMENTE 206 LITROS COM AUTONOMIA APROXIMAD</t>
  </si>
  <si>
    <t>A DE 10H,NA POTENCIA DE 115/92KVA (INTERMITENTE/CONTINUA).FO</t>
  </si>
  <si>
    <t>18.028.0312-A</t>
  </si>
  <si>
    <t>18.028.0313-0</t>
  </si>
  <si>
    <t>18.028.0313-A</t>
  </si>
  <si>
    <t>18.028.0315-0</t>
  </si>
  <si>
    <t>STIVEL DE APROXIMADAMENTE 307 LITROS COM AUTONOMIA APROXIMAD</t>
  </si>
  <si>
    <t>A DE 9H,NA POTENCIA DE 180/144KVA (INTERMITENTE/CONTINUA).FO</t>
  </si>
  <si>
    <t>18.028.0315-A</t>
  </si>
  <si>
    <t>18.028.0316-0</t>
  </si>
  <si>
    <t>EL DE APROXIMADAMENTE 307 LITROS COM AUTONOMIA APROXIMADA DE</t>
  </si>
  <si>
    <t xml:space="preserve"> 9H,NA POTENCIA DE 180/144KVA (INTERMITENTE/CONTINUA).FORNEC</t>
  </si>
  <si>
    <t>18.028.0316-A</t>
  </si>
  <si>
    <t>18.028.0317-0</t>
  </si>
  <si>
    <t>18.028.0317-A</t>
  </si>
  <si>
    <t>18.028.0318-0</t>
  </si>
  <si>
    <t>18.028.0318-A</t>
  </si>
  <si>
    <t>18.028.0320-0</t>
  </si>
  <si>
    <t>STIVEL DE APROXIMADAMENTE 310 LITROS COM AUTONOMIA APROXIMAD</t>
  </si>
  <si>
    <t>A DE 7H,NA POTENCIA DE 260/208KVA (INTERMITENTE/CONTINUA).FO</t>
  </si>
  <si>
    <t>18.028.0320-A</t>
  </si>
  <si>
    <t>18.028.0321-0</t>
  </si>
  <si>
    <t>EL DE APROXIMADAMENTE 310 LITROS COM AUTONOMIA APROXIMADA DE</t>
  </si>
  <si>
    <t xml:space="preserve"> 7H,NA POTENCIA DE 260/208KVA (INTERMITENTE/CONTINUA).FORNEC</t>
  </si>
  <si>
    <t>18.028.0321-A</t>
  </si>
  <si>
    <t>18.028.0322-0</t>
  </si>
  <si>
    <t>18.028.0322-A</t>
  </si>
  <si>
    <t>18.028.0323-0</t>
  </si>
  <si>
    <t>18.028.0323-A</t>
  </si>
  <si>
    <t>18.028.0325-0</t>
  </si>
  <si>
    <t>STIVEL DE APROXIMADAMENTE 443 LITROS COM AUTONOMIA APROXIMAD</t>
  </si>
  <si>
    <t>A DE 7H,NA POTENCIA DE 360/288KVA (INTERMITENTE/CONTINUA).FO</t>
  </si>
  <si>
    <t>18.028.0325-A</t>
  </si>
  <si>
    <t>18.028.0326-0</t>
  </si>
  <si>
    <t>EL DE APROXIMADAMENTE 443 LITROS COM AUTONOMIA APROXIMADA DE</t>
  </si>
  <si>
    <t xml:space="preserve"> 7H,NA POTENCIA DE 360/288KVA (INTERMITENTE/CONTINUA).FORNEC</t>
  </si>
  <si>
    <t>18.028.0326-A</t>
  </si>
  <si>
    <t>18.028.0327-0</t>
  </si>
  <si>
    <t>18.028.0327-A</t>
  </si>
  <si>
    <t>18.028.0328-0</t>
  </si>
  <si>
    <t>18.028.0328-A</t>
  </si>
  <si>
    <t>18.028.0330-0</t>
  </si>
  <si>
    <t>STIVEL DE APROXIMADAMENTE 463 LITROS COM AUTONOMIA APROXIMAD</t>
  </si>
  <si>
    <t>A DE 6H,NA POTENCIA DE 460/370KVA (INTERMITENTE/CONTINUA).FO</t>
  </si>
  <si>
    <t>18.028.0330-A</t>
  </si>
  <si>
    <t>18.028.0331-0</t>
  </si>
  <si>
    <t>EL DE APROXIMADAMENTE 463 LITROS COM AUTONOMIA APROXIMADA DE</t>
  </si>
  <si>
    <t xml:space="preserve"> 6H,NA POTENCIA DE 460/370KVA (INTERMITENTE/CONTINUA).FORNEC</t>
  </si>
  <si>
    <t>18.028.0331-A</t>
  </si>
  <si>
    <t>18.028.0332-0</t>
  </si>
  <si>
    <t>18.028.0332-A</t>
  </si>
  <si>
    <t>18.028.0333-0</t>
  </si>
  <si>
    <t>18.028.0333-A</t>
  </si>
  <si>
    <t>18.028.0335-0</t>
  </si>
  <si>
    <t>STIVEL DE APROXIMADAMENTE 568 LITROS COM AUTONOMIA APROXIMAD</t>
  </si>
  <si>
    <t>A DE 5H,NA POTENCIA DE 650/520 KVA (INTERMITENTE/CONTINUA).F</t>
  </si>
  <si>
    <t>18.028.0335-A</t>
  </si>
  <si>
    <t>18.028.0336-0</t>
  </si>
  <si>
    <t>EL DE APROXIMADAMENTE 568 LITROS COM AUTONOMIA APROXIMADA DE</t>
  </si>
  <si>
    <t xml:space="preserve"> 5H,NA POTENCIA DE 650/520KVA (INTERMITENTE/CONTINUA).FORNEC</t>
  </si>
  <si>
    <t>18.028.0336-A</t>
  </si>
  <si>
    <t>18.028.0337-0</t>
  </si>
  <si>
    <t>A DE 5H,NA POTENCIA DE 650/520KVA (INTERMITENTE/CONTINUA).FO</t>
  </si>
  <si>
    <t>18.028.0337-A</t>
  </si>
  <si>
    <t>18.028.0338-0</t>
  </si>
  <si>
    <t>18.028.0338-A</t>
  </si>
  <si>
    <t>18.028.0340-0</t>
  </si>
  <si>
    <t>GRUPO GERADOR ABERTO PARA ENERGIA DE EMERGENCIA,TRIFASICO,22</t>
  </si>
  <si>
    <t>STIVEL DE APROXIMADAMENTE 500 LITROS COM AUTONOMIA APROXIMAD</t>
  </si>
  <si>
    <t>A DE 4H,NA POTENCIA DE 700/560KVA (INTERMITENTE/CONTINUA).FO</t>
  </si>
  <si>
    <t>18.028.0340-A</t>
  </si>
  <si>
    <t>18.028.0341-0</t>
  </si>
  <si>
    <t>EL DE APROXIMADAMENTE 500 LITROS COM AUTONOMIA APROXIMADA DE</t>
  </si>
  <si>
    <t>4H,NA POTENCIA DE 700/560KVA (INTERMITENTE/CONTINUA).FORNECI</t>
  </si>
  <si>
    <t>18.028.0341-A</t>
  </si>
  <si>
    <t>18.028.0342-0</t>
  </si>
  <si>
    <t>18.028.0342-A</t>
  </si>
  <si>
    <t>18.028.0343-0</t>
  </si>
  <si>
    <t xml:space="preserve"> 4H,NA POTENCIA DE 700/560KVA (INTERMITENTE/CONTINUA).FORNEC</t>
  </si>
  <si>
    <t>18.028.0343-A</t>
  </si>
  <si>
    <t>18.028.0345-0</t>
  </si>
  <si>
    <t>STIVEL DE APROXIMADAMENTE DE 500 LITROS COM AUTONOMIA APROXI</t>
  </si>
  <si>
    <t>MADA DE 3H,NA POTENCIA DE 1000/800KVA (INTERMITENTE/CONTINUA</t>
  </si>
  <si>
    <t>).FORNECIMENTO</t>
  </si>
  <si>
    <t>18.028.0345-A</t>
  </si>
  <si>
    <t>18.028.0346-0</t>
  </si>
  <si>
    <t xml:space="preserve"> 3H,NA POTENCIA DE 1000/800KVA (INTERMITENTE/CONTINUA).FORNE</t>
  </si>
  <si>
    <t>18.028.0346-A</t>
  </si>
  <si>
    <t>18.028.0347-0</t>
  </si>
  <si>
    <t>A DE 3H,NA POTENCIA DE 1000/800KVA (INTERMITENTE/CONTINUA).F</t>
  </si>
  <si>
    <t>18.028.0347-A</t>
  </si>
  <si>
    <t>18.028.0348-0</t>
  </si>
  <si>
    <t>18.028.0348-A</t>
  </si>
  <si>
    <t>18.029.0005-0</t>
  </si>
  <si>
    <t>BOMBA HIDRAULICA CENTRIFUGA,COM MOTOR ELETRICO,POTENCIA DE 1</t>
  </si>
  <si>
    <t>/3CV,EXCLUSIVE ACESSORIOS.FORNECIMENTO E COLOCACAO</t>
  </si>
  <si>
    <t>18.029.0005-A</t>
  </si>
  <si>
    <t>18.029.0010-0</t>
  </si>
  <si>
    <t>BOMBA HIDRAULICA CENTRIFUGA,COM MOTOR ELETRICO,POTENCIA DE 0</t>
  </si>
  <si>
    <t>,5CV,EXCLUSIVE ACESSORIOS.FORNECIMENTO E COLOCACAO</t>
  </si>
  <si>
    <t>18.029.0010-A</t>
  </si>
  <si>
    <t>18.029.0012-0</t>
  </si>
  <si>
    <t>BOMBA HIDRAULICA CENTRIFUGA,COM MOTOR ELETRICO,POTENCIA DE 3</t>
  </si>
  <si>
    <t>/4CV,EXCLUSIVE ACESSORIOS.FORNECIMENTO E COLOCACAO</t>
  </si>
  <si>
    <t>18.029.0012-A</t>
  </si>
  <si>
    <t>18.029.0015-0</t>
  </si>
  <si>
    <t>CV,EXCLUSIVE ACESSORIOS.FORNECIMENTO E COLOCACAO</t>
  </si>
  <si>
    <t>18.029.0015-A</t>
  </si>
  <si>
    <t>18.029.0020-0</t>
  </si>
  <si>
    <t>18.029.0020-A</t>
  </si>
  <si>
    <t>18.029.0025-0</t>
  </si>
  <si>
    <t>BOMBA HIDRAULICA CENTRIFUGA,COM MOTOR ELETRICO,POTENCIA DE 2</t>
  </si>
  <si>
    <t>18.029.0025-A</t>
  </si>
  <si>
    <t>18.029.0030-0</t>
  </si>
  <si>
    <t>18.029.0030-A</t>
  </si>
  <si>
    <t>18.029.0035-0</t>
  </si>
  <si>
    <t>BOMBA HIDRAULICA CENTRIFUGA,COM MOTOR ELETRICO,POTENCIA DE 5</t>
  </si>
  <si>
    <t>18.029.0035-A</t>
  </si>
  <si>
    <t>18.029.0037-0</t>
  </si>
  <si>
    <t>BOMBA HIDRAULICA CENTRIFUGA,COM MOTOR ELETRICO,POTENCIA DE 7</t>
  </si>
  <si>
    <t>18.029.0037-A</t>
  </si>
  <si>
    <t>18.029.0040-0</t>
  </si>
  <si>
    <t>0CV,EXCLUSIVE ACESSORIOS.FORNECIMENTO E COLOCACAO</t>
  </si>
  <si>
    <t>18.029.0040-A</t>
  </si>
  <si>
    <t>18.029.0070-0</t>
  </si>
  <si>
    <t>BOMBA CENTRIFUGA SUBMERSA,PARA AGUAS SERVIDAS,DE 0,5CV,110/2</t>
  </si>
  <si>
    <t>20V.FORNECIMENTO E COLOCACAO</t>
  </si>
  <si>
    <t>18.029.0070-A</t>
  </si>
  <si>
    <t>18.029.0075-0</t>
  </si>
  <si>
    <t>BOMBA CENTRIFUGA SUBMERSA,PARA AGUAS SERVIDAS,DE 1CV,110/220</t>
  </si>
  <si>
    <t>V.FORNECIMENTO E COLOCACAO</t>
  </si>
  <si>
    <t>18.029.0075-A</t>
  </si>
  <si>
    <t>18.029.0080-0</t>
  </si>
  <si>
    <t>BOMBA CENTRIFUGA SUBMERSA,PARA AGUAS SERVIDAS,DE 2CV,220V.FO</t>
  </si>
  <si>
    <t>18.029.0080-A</t>
  </si>
  <si>
    <t>18.029.0085-0</t>
  </si>
  <si>
    <t>BOMBA CENTRIFUGA SUBMERSA,PARA AGUAS SERVIDAS,DE 3CV,220/380</t>
  </si>
  <si>
    <t>18.029.0085-A</t>
  </si>
  <si>
    <t>18.029.0086-0</t>
  </si>
  <si>
    <t>BOMBA CENTRIFUGA SUBMERSA,PARA AGUAS SERVIDAS,DE 4CV,220/380</t>
  </si>
  <si>
    <t>18.029.0086-A</t>
  </si>
  <si>
    <t>18.029.0105-0</t>
  </si>
  <si>
    <t>BOMBA CENTRIFUGA SUBMERSA(ROBUSTA)PARA AGUAS FECAIS(ESGOTOS</t>
  </si>
  <si>
    <t>DOMESTICOS)DE 0,5CV,110/220V.FORNECIMENTO E COLOCACAO</t>
  </si>
  <si>
    <t>18.029.0105-A</t>
  </si>
  <si>
    <t>18.029.0110-0</t>
  </si>
  <si>
    <t>DOMESTICOS)DE 1CV,220V.FORNECIMENTO E COLOCACAO</t>
  </si>
  <si>
    <t>18.029.0110-A</t>
  </si>
  <si>
    <t>18.029.0115-0</t>
  </si>
  <si>
    <t>DOMESTICOS)DE 2CV,220V.FORNECIMENTO E COLOCACAO</t>
  </si>
  <si>
    <t>18.029.0115-A</t>
  </si>
  <si>
    <t>18.029.0120-0</t>
  </si>
  <si>
    <t>BOMBA AUTOASPIRANTE,PARA AGUA LIMPA,DE 1/4CV.FORNECIMENTO E</t>
  </si>
  <si>
    <t>18.029.0120-A</t>
  </si>
  <si>
    <t>18.029.0125-0</t>
  </si>
  <si>
    <t>BOMBA AUTO-ASPIRANTE,PARA AGUA LIMPA,DE 0,5CV.FORNECIMENTO E</t>
  </si>
  <si>
    <t>18.029.0125-A</t>
  </si>
  <si>
    <t>18.029.0130-0</t>
  </si>
  <si>
    <t>BOMBA AUTO-ASPIRANTE,PARA AGUA LIMPA,DE 1CV.FORNECIMENTO E C</t>
  </si>
  <si>
    <t>18.029.0130-A</t>
  </si>
  <si>
    <t>18.030.0001-0</t>
  </si>
  <si>
    <t>CONDICIONADOR DE AR TIPO SPLIT 9000 BTU'S COMPREENDENDO 1 CO</t>
  </si>
  <si>
    <t>NDENSADOR E 1 EVAPORADOR(VIDE INSTALACAO,ASSENTAMENTO E INTE</t>
  </si>
  <si>
    <t>RLIGACOES FAMILIA 15.005).FORNECIMENTO</t>
  </si>
  <si>
    <t>18.030.0001-A</t>
  </si>
  <si>
    <t>18.030.0002-0</t>
  </si>
  <si>
    <t>CONDICIONADOR DE AR TIPO SPLIT 12000 BTU'S COMPREENDENDO 1 C</t>
  </si>
  <si>
    <t>ONDENSADOR E 1 EVAPORADOR(VIDE INSTALACAO,ASSENTAMENTO E INT</t>
  </si>
  <si>
    <t>ERLIGACOES FAMILIA 15.005).FORNECIMENTO</t>
  </si>
  <si>
    <t>18.030.0002-A</t>
  </si>
  <si>
    <t>18.030.0003-0</t>
  </si>
  <si>
    <t>CONDICIONADOR DE AR TIPO SPLIT 18000 BTU'S COMPREENDENDO 1 C</t>
  </si>
  <si>
    <t>18.030.0003-A</t>
  </si>
  <si>
    <t>18.030.0004-0</t>
  </si>
  <si>
    <t>ONDENSADOR E 2 EVAPORADORES(VIDE INSTALACAO,ASSENTAMENTO E I</t>
  </si>
  <si>
    <t>NTERLIGACOES FAMILIA 15.005).FORNECIMENTO</t>
  </si>
  <si>
    <t>18.030.0004-A</t>
  </si>
  <si>
    <t>18.030.0005-0</t>
  </si>
  <si>
    <t>CONDICIONADOR DE AR TIPO SPLIT 24000 BTU'S COMPREENDENDO 1 C</t>
  </si>
  <si>
    <t>18.030.0005-A</t>
  </si>
  <si>
    <t>18.030.0006-0</t>
  </si>
  <si>
    <t>18.030.0006-A</t>
  </si>
  <si>
    <t>18.030.0007-0</t>
  </si>
  <si>
    <t>CONDICIONADOR DE AR TIPO SPLIT 30000 BTU'S COMPREENDENDO 1 C</t>
  </si>
  <si>
    <t>18.030.0007-A</t>
  </si>
  <si>
    <t>18.030.0008-0</t>
  </si>
  <si>
    <t>CONDICIONADOR DE AR TIPO SPLIT 36000 BTU'S COMPREENDENDO 1 C</t>
  </si>
  <si>
    <t>ONDENSADOR E  1 EVAPORADOR(VIDE INSTALACAO,ASSENTAMENTO E IN</t>
  </si>
  <si>
    <t>TERLIGACOES FAMILIA 15.005).FORNECIMENTO</t>
  </si>
  <si>
    <t>18.030.0008-A</t>
  </si>
  <si>
    <t>18.030.0009-0</t>
  </si>
  <si>
    <t>CONDICIONADOR DE AR TIPO SPLIT 48000 BTU'S COMPREENDENDO 1 C</t>
  </si>
  <si>
    <t>18.030.0009-A</t>
  </si>
  <si>
    <t>18.030.0010-0</t>
  </si>
  <si>
    <t>CONDICIONADOR DE AR TIPO SPLIT 60000 BTU'S COMPREENDENDO 1 C</t>
  </si>
  <si>
    <t>18.030.0010-A</t>
  </si>
  <si>
    <t>18.031.0010-0</t>
  </si>
  <si>
    <t>GELADEIRA TIPO COMERCIAL,COM 4 PORTAS EM SERVICO E 25 PES CU</t>
  </si>
  <si>
    <t>BICOS UTILIZAVEIS,REVESTIDA EXTERNAMENTE EM ACO INOXIDAVEL,C</t>
  </si>
  <si>
    <t>OM UNIDADE FRIGORIFICA ACIONADA POR MOTOR DE 0,5CV.FORNECIME</t>
  </si>
  <si>
    <t>18.031.0010-A</t>
  </si>
  <si>
    <t>18.031.0015-0</t>
  </si>
  <si>
    <t>FREEZER HORIZONTAL,EM CHAPA DE ACO PINTADO,TAMPA UNICA,CAPAC</t>
  </si>
  <si>
    <t>IDADE APROXIMADA DE 300L.FORNECIMENTO</t>
  </si>
  <si>
    <t>18.031.0015-A</t>
  </si>
  <si>
    <t>18.031.0016-0</t>
  </si>
  <si>
    <t>FREEZER HORIZONTAL,EM CHAPA DE ACO PINTADO,COM 2 TAMPAS,CAPA</t>
  </si>
  <si>
    <t>CIDADE APROXIMADA DE 400L.FORNECIMENTO</t>
  </si>
  <si>
    <t>18.031.0016-A</t>
  </si>
  <si>
    <t>18.031.0020-0</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</si>
  <si>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</si>
  <si>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</si>
  <si>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</si>
  <si>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</si>
  <si>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</si>
  <si>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18.031.0020-A</t>
  </si>
  <si>
    <t>18.031.0025-0</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</si>
  <si>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</si>
  <si>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</si>
  <si>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</si>
  <si>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</si>
  <si>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</si>
  <si>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18.031.0025-A</t>
  </si>
  <si>
    <t>18.032.0012-0</t>
  </si>
  <si>
    <t>EXTINTOR DE INCENDIO PORTATIL,COM CARGA DE AGUA-PRESSURIZADA</t>
  </si>
  <si>
    <t xml:space="preserve"> (AP),CLASSE A,DE 10L,INCLUSIVE SUPORTE DE PAREDE,CONFORME A</t>
  </si>
  <si>
    <t>BNT NBR 12693.FORNECIMENTO E COLOCACAO</t>
  </si>
  <si>
    <t>18.032.0012-A</t>
  </si>
  <si>
    <t>18.032.0014-0</t>
  </si>
  <si>
    <t>EXTINTOR DE INCENDIO EQUIPADO SOBRERRODAS,COM CARGA DE DIOXI</t>
  </si>
  <si>
    <t>DO DE CARBONO (CO2),CLASSE BC,DE 10KG,CONFORME ABNT NBR 1269</t>
  </si>
  <si>
    <t>3.FORNECIMENTO E COLOCACAO</t>
  </si>
  <si>
    <t>18.032.0014-A</t>
  </si>
  <si>
    <t>18.032.0015-0</t>
  </si>
  <si>
    <t>EXTINTOR DE INCENDIO PORTATIL,COM CARGA DE DIOXIDO DE CARBON</t>
  </si>
  <si>
    <t>O (CO2),CLASSE BC,DE 6KG,INCLUSIVE SUPORTE DE PAREDE,CONFORM</t>
  </si>
  <si>
    <t>E ABNT NBR 12693.FORNECIMENTO E COLOCACAO</t>
  </si>
  <si>
    <t>18.032.0015-A</t>
  </si>
  <si>
    <t>18.032.0020-0</t>
  </si>
  <si>
    <t>O (CO2),CLASSE BC,DE 4KG,INCLUSIVE SUPORTE DE PAREDE,CONFORM</t>
  </si>
  <si>
    <t>18.032.0020-A</t>
  </si>
  <si>
    <t>18.032.0025-0</t>
  </si>
  <si>
    <t>EXTINTOR DE INCENDIO PORTATIL,COM CARGA DE PO QUIMICO,CLASSE</t>
  </si>
  <si>
    <t xml:space="preserve"> BC,DE 4KG,INCLUSIVE SUPORTE DE PAREDE,CONFORME ABNT NBR 126</t>
  </si>
  <si>
    <t>93.FORNECIMENTO E COLOCACAO</t>
  </si>
  <si>
    <t>18.032.0025-A</t>
  </si>
  <si>
    <t>18.032.0030-0</t>
  </si>
  <si>
    <t xml:space="preserve"> BC,DE 6KG,INCLUSIVE SUPORTE DE PAREDE,CONFORME ABNT NBR 126</t>
  </si>
  <si>
    <t>18.032.0030-A</t>
  </si>
  <si>
    <t>18.032.0040-0</t>
  </si>
  <si>
    <t>ABRIGO PARA EXTINTOR DE INCENDIO PORTATIL,MEDINDO (85X40X30)</t>
  </si>
  <si>
    <t>CM,DE SOBREPOR,CONFECCIONADO EM CHAPA METALICA COM PINTURA E</t>
  </si>
  <si>
    <t>LETROSTATICA VERMELHA,COM VISOR,CONFORME ABNT NBR 12693,INCL</t>
  </si>
  <si>
    <t>USIVE FIXACAO.FORNECIMENTO E COLOCACAO</t>
  </si>
  <si>
    <t>18.032.0040-A</t>
  </si>
  <si>
    <t>18.032.0042-0</t>
  </si>
  <si>
    <t>ABRIGO PARA EXTINTOR DE INCENDIO PORTATIL,MEDINDO (75X30X25)</t>
  </si>
  <si>
    <t>18.032.0042-A</t>
  </si>
  <si>
    <t>18.032.0045-0</t>
  </si>
  <si>
    <t>SUPORTE DE SOLO PARA EXTINTOR DE INCENDIO PORTATIL,TIPO TRIP</t>
  </si>
  <si>
    <t>E,EM ACO CARBONO,INCLUSIVE PONTEIRAS DE BORRACHA.FORNECIMENT</t>
  </si>
  <si>
    <t>18.032.0045-A</t>
  </si>
  <si>
    <t>18.033.0010-0</t>
  </si>
  <si>
    <t>BOTIJAO DE GAS ENGARRAFADO(GLP),CAPACIDADE PARA 13KG.O CUSTO</t>
  </si>
  <si>
    <t xml:space="preserve"> INCLUI O BOTIJAO E O GAS.FORNECIMENTO</t>
  </si>
  <si>
    <t>18.033.0010-A</t>
  </si>
  <si>
    <t>18.033.0015-0</t>
  </si>
  <si>
    <t>BOTIJAO DE GAS ENGARRAFADO(GLP),CAPACIDADE PARA 45KG.O CUSTO</t>
  </si>
  <si>
    <t>18.033.0015-A</t>
  </si>
  <si>
    <t>18.033.0018-0</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</si>
  <si>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</si>
  <si>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</si>
  <si>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</si>
  <si>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</si>
  <si>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</si>
  <si>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18.033.0018-A</t>
  </si>
  <si>
    <t>18.033.0019-0</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</si>
  <si>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</si>
  <si>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</si>
  <si>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</si>
  <si>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</si>
  <si>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</si>
  <si>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18.033.0019-A</t>
  </si>
  <si>
    <t>18.033.0020-0</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</si>
  <si>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</si>
  <si>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</si>
  <si>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</si>
  <si>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</si>
  <si>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</si>
  <si>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18.033.0020-A</t>
  </si>
  <si>
    <t>18.034.0010-0</t>
  </si>
  <si>
    <t>EXAUSTOR TUBO AXIAL,ACIONAMENTO DIRETO,DIAMETRO DE 300MM,HEL</t>
  </si>
  <si>
    <t>ICE DE 6 PALETAS,FABRICADA EM CHAPA DE ACO CARBONO.FORNECIME</t>
  </si>
  <si>
    <t>18.034.0010-A</t>
  </si>
  <si>
    <t>18.034.0015-0</t>
  </si>
  <si>
    <t>EXAUSTOR TUBO AXIAL,ACIONAMENTO DIRETO,DIAMETRO DE 400MM,HEL</t>
  </si>
  <si>
    <t>18.034.0015-A</t>
  </si>
  <si>
    <t>18.034.0020-0</t>
  </si>
  <si>
    <t>EXAUSTOR TUBO AXIAL,ACIONAMENTO DIRETO,DIAMETRO DE 500MM,HEL</t>
  </si>
  <si>
    <t>ICE DE 6 PALETAS,FABRICADAS EM CHAPA DE ACO CARBONO.FORNECIM</t>
  </si>
  <si>
    <t>18.034.0020-A</t>
  </si>
  <si>
    <t>18.034.0025-0</t>
  </si>
  <si>
    <t>EXAUSTOR TUBO AXIAL,ACIONAMENTO DIRETO,DIAMETRO DE 600MM,HEL</t>
  </si>
  <si>
    <t>18.034.0025-A</t>
  </si>
  <si>
    <t>18.034.0030-0</t>
  </si>
  <si>
    <t>EXAUSTOR TUBO AXIAL,ACIONAMENTO DIRETO,DIAMETRO DE 800MM,HEL</t>
  </si>
  <si>
    <t>18.034.0030-A</t>
  </si>
  <si>
    <t>18.034.0035-0</t>
  </si>
  <si>
    <t>EXAUSTOR TUBO AXIAL,ACIONAMENTO DIRETO,DIAMETRO DE 1000MM,HE</t>
  </si>
  <si>
    <t>LICE DE 6 PALETAS,FABRICADA EM CHAPA DE ACO CARBONO.FORNECIM</t>
  </si>
  <si>
    <t>18.034.0035-A</t>
  </si>
  <si>
    <t>18.034.0050-0</t>
  </si>
  <si>
    <t>MICRO EXAUSTOR,INCLUSIVE VENEZIANAS,ADAPTADOR E TUBO FLEXIVE</t>
  </si>
  <si>
    <t>L,PARA AMBIENTES ATE 7M3.FORNECIMENTO E COLOCACAO</t>
  </si>
  <si>
    <t>18.034.0050-A</t>
  </si>
  <si>
    <t>18.034.0055-0</t>
  </si>
  <si>
    <t>L,PARA AMBIENTES ATE 10M3.FORNECIMENTO E COLOCACAO</t>
  </si>
  <si>
    <t>18.034.0055-A</t>
  </si>
  <si>
    <t>18.034.0060-0</t>
  </si>
  <si>
    <t>EXAUSTORES CENTRIFUGOS,TIPO LIMIT LOAD,SIMPLES ASPIRACAO E A</t>
  </si>
  <si>
    <t>CIONAMENTO INDIRETO,FABRICADO EM CHAPA DE ACO CARBONO,1 CV/2</t>
  </si>
  <si>
    <t>18.034.0060-A</t>
  </si>
  <si>
    <t>18.034.0065-0</t>
  </si>
  <si>
    <t>CIONAMENTO INDIRETO,FABRICADO EM CHAPA DE ACO CARBONO,2CV/22</t>
  </si>
  <si>
    <t>0V.FORNECIMENTO E COLOCACAO</t>
  </si>
  <si>
    <t>18.034.0065-A</t>
  </si>
  <si>
    <t>18.034.0070-0</t>
  </si>
  <si>
    <t>CIONAMENTO INDIRETO,FABRICADO EM CHAPA DE ACO CARBONO,3CV/22</t>
  </si>
  <si>
    <t>18.034.0070-A</t>
  </si>
  <si>
    <t>18.034.0075-0</t>
  </si>
  <si>
    <t>CIONAMENTO INDIRETO,FABRICADO EM CHAPA DE ACO CARBONO,5CV/22</t>
  </si>
  <si>
    <t>18.034.0075-A</t>
  </si>
  <si>
    <t>18.034.0080-0</t>
  </si>
  <si>
    <t>EXAUSTOR CENTRIFUGO DE SIMPLES ASPIRACAO,ROTOR "SIROCCO" DE</t>
  </si>
  <si>
    <t>3000M3/H, 1/2CV/VI POLOS/3F/220V/60HZ,PRESSAO ESTATICA DE 20</t>
  </si>
  <si>
    <t>MMCA,COM DIAMETRO DE 35CM.FORNECIMENTO E COLOCACAO</t>
  </si>
  <si>
    <t>18.034.0080-A</t>
  </si>
  <si>
    <t>18.034.0085-0</t>
  </si>
  <si>
    <t>4000M3/H, 3/4CV/VI POLOS/3F/220V/60HZ,PRESSAO ESTATICA DE 20</t>
  </si>
  <si>
    <t>MMCA,COM DIAMETRO DE 40CM.FORNECIMENTO E COLOCACAO</t>
  </si>
  <si>
    <t>18.034.0085-A</t>
  </si>
  <si>
    <t>18.034.0090-0</t>
  </si>
  <si>
    <t>7000M3/H, 1,0CV/VI POLOS/3F/220V/60HZ,PRESSAO ESTATICA DE 20</t>
  </si>
  <si>
    <t>MMCA,COM DIAMETRO DE 50CM.FORNECIMENTO E COLOCACAO</t>
  </si>
  <si>
    <t>18.034.0090-A</t>
  </si>
  <si>
    <t>18.034.0120-0</t>
  </si>
  <si>
    <t>EXAUSTOR EOLICO GIRATORIO, DIAMETRO DE 24",COM VAZAO ATE 400</t>
  </si>
  <si>
    <t>0M3/H,PARA FIXACAO EM TELHADOS.FORNECIMENTO E COLOCACAO</t>
  </si>
  <si>
    <t>18.034.0120-A</t>
  </si>
  <si>
    <t>18.034.0130-0</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</si>
  <si>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</si>
  <si>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</si>
  <si>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</si>
  <si>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</si>
  <si>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</si>
  <si>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</si>
  <si>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18.034.0130-A</t>
  </si>
  <si>
    <t>18.034.0140-0</t>
  </si>
  <si>
    <t>FILTRO INERCIAL DE ACO GALVANIZADO,PARA COIFA DE COCCAO,NAS</t>
  </si>
  <si>
    <t>DIMENSOES 40X50CM.FORNECIMENTO</t>
  </si>
  <si>
    <t>18.034.0140-A</t>
  </si>
  <si>
    <t>18.034.0150-0</t>
  </si>
  <si>
    <t>DIMENSOES 50X50CM.FORNECIMENTO</t>
  </si>
  <si>
    <t>18.034.0150-A</t>
  </si>
  <si>
    <t>18.034.0160-0</t>
  </si>
  <si>
    <t>FILTRO DE CARVAO ATIVADO,PARA SISTEMA DE EXAUSTAO,NAS DIMENS</t>
  </si>
  <si>
    <t>OES 60X60CM,ATE 2000M3/H.FORNECIMENTO</t>
  </si>
  <si>
    <t>18.034.0160-A</t>
  </si>
  <si>
    <t>18.035.0005-0</t>
  </si>
  <si>
    <t>VENTILADOR DE TETO,COM 3 PAS EM ACO GALVANIZADO,INCLUSIVE IN</t>
  </si>
  <si>
    <t>TERRUPTOR DE COMANDO.FORNECIMENTO E COLOCACAO</t>
  </si>
  <si>
    <t>18.035.0005-A</t>
  </si>
  <si>
    <t>18.035.0010-0</t>
  </si>
  <si>
    <t>VENTILADOR DE TETO COM LUMINARIA,3 PAS DE MADEIRA DE LEI,INC</t>
  </si>
  <si>
    <t>LUSIVE INTERRUPTOR DE COMANDO. FORNECIMENTO E COLOCACAO</t>
  </si>
  <si>
    <t>18.035.0010-A</t>
  </si>
  <si>
    <t>18.036.0001-0</t>
  </si>
  <si>
    <t>VENTILADOR DE PAREDE,OSCILANTE,DIAMETRO 24",MOTOR DE 1 A 6HP</t>
  </si>
  <si>
    <t>,ROTACAO 1150RPM,VAZAO 300M3/MINUTO,110/220V.FORNECIMENTO E</t>
  </si>
  <si>
    <t>18.036.0001-A</t>
  </si>
  <si>
    <t>18.037.0100-0</t>
  </si>
  <si>
    <t>CENTRAL DE GRAVACAO DIGITAL DE CFTV PARA 16 CANAIS.FORNECIME</t>
  </si>
  <si>
    <t>18.037.0100-A</t>
  </si>
  <si>
    <t>18.037.0110-0</t>
  </si>
  <si>
    <t>MESA CONTROLADORA PARA CAMERAS PTZ(CONTROL KEYBOARD).FORNECI</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</si>
  <si>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</si>
  <si>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</si>
  <si>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</si>
  <si>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</si>
  <si>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</si>
  <si>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</si>
  <si>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</si>
  <si>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</si>
  <si>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</si>
  <si>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</si>
  <si>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</si>
  <si>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</si>
  <si>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</si>
  <si>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</si>
  <si>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t>
  </si>
  <si>
    <t>18.037.0170-A</t>
  </si>
  <si>
    <t>18.037.0180-0</t>
  </si>
  <si>
    <t>CAMERA PROFISSIONAL("DAY-NIGHT"),EQUIPADA COM LENTE VARIFOCA</t>
  </si>
  <si>
    <t>L.FORNECIMENTO</t>
  </si>
  <si>
    <t>18.037.0180-A</t>
  </si>
  <si>
    <t>18.037.0200-0</t>
  </si>
  <si>
    <t>SONOFLETOR ACUSTICO DE EMBUTIR COMPLETO,CASADOR DE IMPEDANCI</t>
  </si>
  <si>
    <t>A,POTENCIOMETRO DE VOLUME E ALTO FALANTE DE 6" DE 25W RMS,IN</t>
  </si>
  <si>
    <t>CLUSIVE PLUGS,TERMINAIS E CONECTORES,EXCLUSIVE FIOS E INSTAL</t>
  </si>
  <si>
    <t>ACAO DO PONTO (VIDE ITEM 15.015.0400).FORNECIMENTO E COLOCAC</t>
  </si>
  <si>
    <t>AO.</t>
  </si>
  <si>
    <t>18.037.0200-A</t>
  </si>
  <si>
    <t>18.038.0010-0</t>
  </si>
  <si>
    <t>DETECTOR TERMICO ANALOGICO COM BASE,PARA SISTEMA DE ALARME C</t>
  </si>
  <si>
    <t>ONTRA INCENDIO.FORNECIMENTO E COLOCACAO</t>
  </si>
  <si>
    <t>18.038.0010-A</t>
  </si>
  <si>
    <t>18.038.0020-0</t>
  </si>
  <si>
    <t>DETECTOR OTICO DE FUMACA ANALOGICO COM BASE,PARA SISTEMA DE</t>
  </si>
  <si>
    <t>ALARME CONTRA INCENDIO.FORNECIMENTO E COLOCACAO</t>
  </si>
  <si>
    <t>18.038.0020-A</t>
  </si>
  <si>
    <t>18.038.0030-0</t>
  </si>
  <si>
    <t>SIRENE AUDIOVISUAL,PARA SISTEMA DE ALARME CONTRA INCENDIO.FO</t>
  </si>
  <si>
    <t>18.038.0030-A</t>
  </si>
  <si>
    <t>18.038.0035-0</t>
  </si>
  <si>
    <t>DETECTOR DE GAS COMBUSTIVEL (GLP/GN) COM ALARME A 30CM DO PI</t>
  </si>
  <si>
    <t>SO/TETO,TENSAO DE 127V/60HZ E CONSUMO E 10W.FORNECIMENTO E C</t>
  </si>
  <si>
    <t>18.038.0035-A</t>
  </si>
  <si>
    <t>18.038.0038-0</t>
  </si>
  <si>
    <t>DETECTOR DE INCENDIO,COMPOSTO DE CENTRAL DE ALARME ENDERECAV</t>
  </si>
  <si>
    <t>EL,PARA ATE 500 DISPOSITIVOS DIVIDIDOS EM 2 LACOS</t>
  </si>
  <si>
    <t>18.038.0038-A</t>
  </si>
  <si>
    <t>18.038.0045-0</t>
  </si>
  <si>
    <t>ACIONADOR TIPO "QUEBRE VIDRO",INCLUSIVE SENSOR DE ALARME E C</t>
  </si>
  <si>
    <t>HAVE EXTERNA PARA TESTE.FORNECIMENTO E COLOCACAO</t>
  </si>
  <si>
    <t>18.038.0045-A</t>
  </si>
  <si>
    <t>18.039.0010-0</t>
  </si>
  <si>
    <t>ALARME DE EMERGENCIA AUDIOVISUAL,SEM FIO,SIRENE EXTERNA E BO</t>
  </si>
  <si>
    <t>TOEIRA INTERNA DE ACIONAMENTO,INCLUSIVE MATERIAL DE FIXACAO,</t>
  </si>
  <si>
    <t>CONFORME ABNT NBR 9050 PARA ACESSIBILIDADE.FORNECIMENTO E CO</t>
  </si>
  <si>
    <t>18.039.0010-A</t>
  </si>
  <si>
    <t>18.040.0010-0</t>
  </si>
  <si>
    <t>ELEVADOR ESP.P/CADEIRA RODAS,CAPAC.3 PASSAG.(225KG),VELOC.15</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</si>
  <si>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</si>
  <si>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</si>
  <si>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</si>
  <si>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</si>
  <si>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</si>
  <si>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18.040.0010-A</t>
  </si>
  <si>
    <t>18.040.0015-0</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</si>
  <si>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</si>
  <si>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</si>
  <si>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</si>
  <si>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</si>
  <si>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</si>
  <si>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</si>
  <si>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18.040.0015-A</t>
  </si>
  <si>
    <t>18.040.0020-0</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</si>
  <si>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</si>
  <si>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</si>
  <si>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</si>
  <si>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</si>
  <si>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</si>
  <si>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</si>
  <si>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18.040.0020-A</t>
  </si>
  <si>
    <t>18.040.0025-0</t>
  </si>
  <si>
    <t>PLATAFORMA PARA TRANSPORTE VERTICAL,PERCURSO DE 4,00M,CAPACI</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</si>
  <si>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</si>
  <si>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</si>
  <si>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</si>
  <si>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</si>
  <si>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</si>
  <si>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18.040.0025-A</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</si>
  <si>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</si>
  <si>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</si>
  <si>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</si>
  <si>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</si>
  <si>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</si>
  <si>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</si>
  <si>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</si>
  <si>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</si>
  <si>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18.045.0010-0</t>
  </si>
  <si>
    <t>POSTE DE CONCRETO,COM SECAO CIRCULAR,COM 5,00M DE COMPRIMENT</t>
  </si>
  <si>
    <t>O E CARGA NOMINAL NO TOPO DE 100KG,INCLUSIVE ESCAVACAO,EXCLU</t>
  </si>
  <si>
    <t>SIVE TRANSPORTE.FORNECIMENTO E COLOCACAO</t>
  </si>
  <si>
    <t>18.045.0010-A</t>
  </si>
  <si>
    <t>18.045.0011-0</t>
  </si>
  <si>
    <t>O E CARGA NOMINAL NO TOPO DE 200KG,INCLUSIVE ESCAVACAO,EXCLU</t>
  </si>
  <si>
    <t>18.045.0011-A</t>
  </si>
  <si>
    <t>18.045.0012-0</t>
  </si>
  <si>
    <t>O E CARGA NOMINAL NO TOPO DE 300KG,INCLUSIVE ESCAVACAO,EXCLU</t>
  </si>
  <si>
    <t>18.045.0012-A</t>
  </si>
  <si>
    <t>18.045.0013-0</t>
  </si>
  <si>
    <t>O E CARGA NOMINAL NO TOPO DE 400KG,INCLUSIVE ESCAVACAO,EXCLU</t>
  </si>
  <si>
    <t>18.045.0013-A</t>
  </si>
  <si>
    <t>18.045.0015-0</t>
  </si>
  <si>
    <t>POSTE DE CONCRETO,COM SECAO CIRCULAR,COM 7,00M DE COMPRIMENT</t>
  </si>
  <si>
    <t>O E CARGA NOMINAL HORIZONTAL NO TOPO DE 100KG,INCLUSIVE ESCA</t>
  </si>
  <si>
    <t>VACAO,EXCLUSIVE TRANSPORTE.FORNECIMENTO E COLOCACAO</t>
  </si>
  <si>
    <t>18.045.0015-A</t>
  </si>
  <si>
    <t>18.045.0016-0</t>
  </si>
  <si>
    <t>O E CARGA NOMINAL HORIZONTAL NO TOPO DE 200KG,INCLUSIVE ESCA</t>
  </si>
  <si>
    <t>18.045.0016-A</t>
  </si>
  <si>
    <t>18.045.0017-1</t>
  </si>
  <si>
    <t>O E CARGA NOMINAL HORIZONTAL NO TOPO DE 300KG,INCLUSIVE ESCA</t>
  </si>
  <si>
    <t>VACAO,EXCLUSIVE TRANSPORTE.FORNECIMENTO E COLOCACAO.</t>
  </si>
  <si>
    <t>18.045.0017-B</t>
  </si>
  <si>
    <t>18.045.0018-0</t>
  </si>
  <si>
    <t>O E CARGA NOMINAL HORIZONTAL NO TOPO DE 400KG,INCLUSIVE ESCA</t>
  </si>
  <si>
    <t>18.045.0018-A</t>
  </si>
  <si>
    <t>18.045.0025-0</t>
  </si>
  <si>
    <t>POSTE DE CONCRETO,COM SECAO CIRCULAR,COM 9,00M DE COMPRIMENT</t>
  </si>
  <si>
    <t>O E CARGA NOMINAL NO TOPO DE 150KG,INCLUSIVE ESCAVACAO,EXCLU</t>
  </si>
  <si>
    <t>18.045.0025-A</t>
  </si>
  <si>
    <t>18.045.0026-0</t>
  </si>
  <si>
    <t>18.045.0026-A</t>
  </si>
  <si>
    <t>18.045.0027-0</t>
  </si>
  <si>
    <t>18.045.0027-A</t>
  </si>
  <si>
    <t>18.045.0028-0</t>
  </si>
  <si>
    <t>18.045.0028-A</t>
  </si>
  <si>
    <t>18.045.0029-0</t>
  </si>
  <si>
    <t>O E CARGA NOMINAL NO TOPO DE 600KG,INCLUSIVE ESCAVACAO,EXCLU</t>
  </si>
  <si>
    <t>18.045.0029-A</t>
  </si>
  <si>
    <t>18.045.0030-0</t>
  </si>
  <si>
    <t>POSTE DE CONCRETO,COM SECAO CIRCULAR,COM 11,00M DE COMPRIMEN</t>
  </si>
  <si>
    <t>TO E CARGA NOMINAL HORIZONTAL NO TOPO DE 200KG,INCLUSIVE ESC</t>
  </si>
  <si>
    <t>AVACAO,EXCLUSIVE TRANSPORTE.FORNECIMENTO E COLOCACAO</t>
  </si>
  <si>
    <t>18.045.0030-A</t>
  </si>
  <si>
    <t>18.045.0031-0</t>
  </si>
  <si>
    <t>TO E CARGA NOMINAL HORIZONTAL NO TOPO DE 300KG,INCLUSIVE ESC</t>
  </si>
  <si>
    <t>18.045.0031-A</t>
  </si>
  <si>
    <t>18.045.0032-0</t>
  </si>
  <si>
    <t>TO E CARGA NOMINAL HORIZONTAL NO TOPO DE 400KG,INCLUSIVE ESC</t>
  </si>
  <si>
    <t>18.045.0032-A</t>
  </si>
  <si>
    <t>18.045.0033-0</t>
  </si>
  <si>
    <t>TO E CARGA NOMINAL HORIZONTAL NO TOPO DE 600KG,INCLUSIVE ESC</t>
  </si>
  <si>
    <t>18.045.0033-A</t>
  </si>
  <si>
    <t>18.045.0035-0</t>
  </si>
  <si>
    <t>POSTE DE CONCRETO,COM SECAO CIRCULAR,COM 14,00M DE COMPRIMEN</t>
  </si>
  <si>
    <t>18.045.0035-A</t>
  </si>
  <si>
    <t>18.050.0005-0</t>
  </si>
  <si>
    <t>CENTRAL DE AR COMPRIMIDO MEDICINAL,ISENTO DE OLEO,SISTEMA DU</t>
  </si>
  <si>
    <t>PLEX,COM RESERVATORIO HORIZONTAL OU VERTICAL,VAZAO APROX.20M</t>
  </si>
  <si>
    <t>3/H,02 (DOIS) COMPRESSORES COM POTENCIA MEDIA DE APROX.5HP,C</t>
  </si>
  <si>
    <t>APACIDADE DO RESERVATORIO DE APROX.500 LITROS,INCLUSIVE FILT</t>
  </si>
  <si>
    <t>ROS,SECADORES,PAINEL ELETRICO,CONFORME RDC-50 ANVISA/MINISTE</t>
  </si>
  <si>
    <t>RIO DA SAUDE E ABNT NBR 12188.FORNEC.E ASSENT.</t>
  </si>
  <si>
    <t>18.050.0005-A</t>
  </si>
  <si>
    <t>18.050.0012-0</t>
  </si>
  <si>
    <t>PLEX,COM RESERVATORIO HORIZONTAL OU VERTICAL,VAZAO APROX.40M</t>
  </si>
  <si>
    <t>3/H,02 (DOIS) COMPRESSORES C/POTENCIA MEDIA DE APROX.7,5HP,C</t>
  </si>
  <si>
    <t>18.050.0012-A</t>
  </si>
  <si>
    <t>18.050.0015-0</t>
  </si>
  <si>
    <t>PLEX,COM RESERVATORIO HORIZONTAL OU VERTICAL,VAZAO APROX.60M</t>
  </si>
  <si>
    <t>3/H,02 (DOIS) COMPRESSORES C/POTENCIA MEDIA DE APROX.10HP,CA</t>
  </si>
  <si>
    <t>PACIDADE DO RESERVATORIO DE APROX.500 LITROS,INCLUSIVE FILTR</t>
  </si>
  <si>
    <t>OS,SECADORES,PAINEL ELETRICO,CONFORME RDC-50 ANVISA/MINISTER</t>
  </si>
  <si>
    <t>IO DA SAUDE E ABNT NBR 12188.FORNEC.E ASSENT.</t>
  </si>
  <si>
    <t>18.050.0015-A</t>
  </si>
  <si>
    <t>18.050.0020-0</t>
  </si>
  <si>
    <t>PLEX,COM RESERVATORIO HORIZONTAL OU VERTICAL,VAZAO APROX.140</t>
  </si>
  <si>
    <t>M3/H,02 (DOIS) COMPRESSORES COM POTENCIA MEDIA DE APROX.20HP</t>
  </si>
  <si>
    <t>,CAPACIDADE DO RESERVATORIO DE APROX.1000 LITROS,INCL.FILTRO</t>
  </si>
  <si>
    <t>S,SECADORES,PAINEL ELETRICO,CONFORME RDC-50 ANVISA/MINISTERI</t>
  </si>
  <si>
    <t>O DA SAUDE E ABNT NBR 12188.FORNEC.E ASSENT.</t>
  </si>
  <si>
    <t>18.050.0020-A</t>
  </si>
  <si>
    <t>18.050.0025-0</t>
  </si>
  <si>
    <t>PLEX,COM RESERVATORIO HORIZONTAL OU VERTICAL,VAZAO APROX.220</t>
  </si>
  <si>
    <t>M3/H,02 (DOIS) COMPRESSORES COM POTENCIA MEDIA DE APROX.30HP</t>
  </si>
  <si>
    <t>18.050.0025-A</t>
  </si>
  <si>
    <t>18.050.0030-0</t>
  </si>
  <si>
    <t>PLEX,COM RESERVATORIO HORIZONTAL OU VERTICAL,VAZAO APROX.360</t>
  </si>
  <si>
    <t>M3/H,02 (DOIS) COMPRESSORES COM POTENCIA MEDIA DE APROX.50HP</t>
  </si>
  <si>
    <t>18.050.0030-A</t>
  </si>
  <si>
    <t>18.050.0050-0</t>
  </si>
  <si>
    <t>CENTRAL DE VACUO MEDICINAL,ISENTO DE OLEO,SISTEMA DUPLEX,C/R</t>
  </si>
  <si>
    <t>ESERVATORIO HORIZONTAL,VAZAO APROX.26M3/H,02 (DUAS) MOTO-BOM</t>
  </si>
  <si>
    <t>BAS DE VACUO POTENCIA MEDIA APROX.3HP,CAPAC.RESERVATORIO APR</t>
  </si>
  <si>
    <t>OX.400 LITROS,INCL.FILTROS,SECADORES,PAINEL ELETRICO,CONFORM</t>
  </si>
  <si>
    <t>E RDC-50 ANVISA/MINISTERIO DA SAUDE E ABNT NBR 12188.FORNECI</t>
  </si>
  <si>
    <t>MENTO E ASSENTAMENTO.</t>
  </si>
  <si>
    <t>18.050.0050-A</t>
  </si>
  <si>
    <t>18.050.0055-0</t>
  </si>
  <si>
    <t>ESERVATORIO HORIZONTAL,VAZAO APROX.53M3/H,02 (DUAS) MOTO-BOM</t>
  </si>
  <si>
    <t>BAS VACUO POTENCIA MEDIA APROX.4HP,CAPACIDADE RESERVATORIO A</t>
  </si>
  <si>
    <t>PROX.500 LITROS,INCL.FILTROS,SECADORES,PAINEL ELETRICO,CONFO</t>
  </si>
  <si>
    <t>RME RDC-50 ANVISA/MINISTERIO DA SAUDE E ABNT NBR 12188 FORNE</t>
  </si>
  <si>
    <t>18.050.0055-A</t>
  </si>
  <si>
    <t>18.050.0060-0</t>
  </si>
  <si>
    <t>ESERVATORIO HORIZONTAL,VAZAO APROX.92M3/H,02 (DUAS) MOTO-BOM</t>
  </si>
  <si>
    <t>BAS VACUO POTENCIA MEDIA APROX.5HP,CAPAC.RESERVATORIO APROX.</t>
  </si>
  <si>
    <t>500 LITROS,INCL.FILTROS,SECADORES,PAINEL ELETRICO,CONFORME</t>
  </si>
  <si>
    <t>RDC-50 ANVISA/MINISTERIO DA SAUDE E ABNT 12188.FORNECIMENTO</t>
  </si>
  <si>
    <t>18.050.0060-A</t>
  </si>
  <si>
    <t>18.050.0065-0</t>
  </si>
  <si>
    <t>ESERVATORIO HORIZONTAL,VAZAO APROX.118M3/H,02 (DUAS) MOTO-BO</t>
  </si>
  <si>
    <t>MBAS VACUO POTENCIA MEDIA APROX.8HP,CAPAC.RESERVATORIO APROX</t>
  </si>
  <si>
    <t>.500 LITROS,INCL.FILTROS,SECADORES,PAINEL ELETRICO,CONFORME</t>
  </si>
  <si>
    <t>18.050.0065-A</t>
  </si>
  <si>
    <t>18.050.0070-0</t>
  </si>
  <si>
    <t>ESERVATORIO HORIZONTAL,VAZAO APROX.160M3/H,02 (DUAS) MOTO-BO</t>
  </si>
  <si>
    <t>MBAS VACUO POTENCIA MEDIA APROX.15HP,CAPAC.RESERVATORIO APRO</t>
  </si>
  <si>
    <t>X.1000 LITROS,INCL.FILTRO,SECADORES,PAINEL ELETRICO,CONFORME</t>
  </si>
  <si>
    <t xml:space="preserve"> RDC-50 ANVISA/MINISTERIO DA SAUDE E ABNT 12188.FORNECIMENTO</t>
  </si>
  <si>
    <t>18.050.0070-A</t>
  </si>
  <si>
    <t>18.050.0100-0</t>
  </si>
  <si>
    <t>PAINEL DE ALARME MEDICINAL AR COMPRIMIDO,OXIDO NITROSO,DIOXI</t>
  </si>
  <si>
    <t>DO DE CARBONO,OXIGENIO E VACUO.FORNECIMENTO E ASSENTAMENTO.(</t>
  </si>
  <si>
    <t>PARA INSTALACAO VIDE FAMILIA 15.014)</t>
  </si>
  <si>
    <t>18.050.0100-A</t>
  </si>
  <si>
    <t>18.050.0115-0</t>
  </si>
  <si>
    <t>ESTACAO DE CHAMADA DE BANHEIRO,COM INTERRUPTOR DE EMBUTIR.FO</t>
  </si>
  <si>
    <t>18.050.0115-A</t>
  </si>
  <si>
    <t>18.050.0120-0</t>
  </si>
  <si>
    <t>ESTACAO DE CHAMADA DE LEITO,COM INTERRUPTOR DE EMBUTIR COM C</t>
  </si>
  <si>
    <t>OMANDOS DE CHAMADAS,EMERGENCIA E PRESENCA,FIXADA SOBRE CAIXA</t>
  </si>
  <si>
    <t>4"X4" EMBUTIDA NA PAREDE.FORNECIMENTO E COLOCACAO</t>
  </si>
  <si>
    <t>18.050.0120-A</t>
  </si>
  <si>
    <t>18.050.0135-0</t>
  </si>
  <si>
    <t>SINALEIRO DE SOBREPOR PORTA DE ENFERMARIA,SALAS CIRURGICAS E</t>
  </si>
  <si>
    <t xml:space="preserve"> CENTROS CIRURGICOS,COM SISTEMA LUMINOSO NAS CORES VERDE E V</t>
  </si>
  <si>
    <t>ERMELHO,FIXADO SOBRE CAIXA 4"X2" OU 4"X4" EMBUTIDA NA PAREDE</t>
  </si>
  <si>
    <t>18.050.0135-A</t>
  </si>
  <si>
    <t>18.050.0140-0</t>
  </si>
  <si>
    <t>CENTRAL DE ATENDIMENTO PARA POSTO DE ENFERMAGEM,SALAS CIRURG</t>
  </si>
  <si>
    <t>ICAS E CENTROS CIRURGICOS,ATENDENDO ATE 20 LEITOS,COM SINALI</t>
  </si>
  <si>
    <t>ZACAO SONORA E LUMINOSA.FORNECIMENTO E COLOCACAO</t>
  </si>
  <si>
    <t>18.050.0140-A</t>
  </si>
  <si>
    <t>18.050.0200-0</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</si>
  <si>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</si>
  <si>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</si>
  <si>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</si>
  <si>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</si>
  <si>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</si>
  <si>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</si>
  <si>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18.050.0200-A</t>
  </si>
  <si>
    <t>18.050.0210-0</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</si>
  <si>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</si>
  <si>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</si>
  <si>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</si>
  <si>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</si>
  <si>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</si>
  <si>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</si>
  <si>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18.050.0210-A</t>
  </si>
  <si>
    <t>18.060.0020-0</t>
  </si>
  <si>
    <t>SISTEMA ININTERRUPTO DE ENERGIA (NO BREAK), COM CAPACIDADE D</t>
  </si>
  <si>
    <t>E 5KVA, TRIFASICO,60HZ,TENSAO DE ENTRADA DE 220/380V,TENSAO</t>
  </si>
  <si>
    <t>DE SAIDA DE 220V/127V,AUTONOMIA DE 10 MINUTOS,INCLUSIVE GABI</t>
  </si>
  <si>
    <t>NETES E START UP.FORNECIMENTO E COLOCACAO</t>
  </si>
  <si>
    <t>18.060.0020-A</t>
  </si>
  <si>
    <t>18.060.0026-0</t>
  </si>
  <si>
    <t>SISTEMA INITERRUPTO DE ENERGIA (NO BREAK),COM CAPACIDADE DE</t>
  </si>
  <si>
    <t>7.5KVA,TRIFASICO,60HZ,TENSAO DE ENTRADA DE 220/380V,TENSAO D</t>
  </si>
  <si>
    <t>E SAIDA DE 220/127V,AUTONOMIA DE 10 MINUTOS,INCLUSIVE GABINE</t>
  </si>
  <si>
    <t>TES E START UP. FORNECIMENTO E COLOCACAO</t>
  </si>
  <si>
    <t>18.060.0026-A</t>
  </si>
  <si>
    <t>18.060.0030-0</t>
  </si>
  <si>
    <t>SISTEMA ININTERRUPTO DE ENERGIA (NO BREAK),COM CAPACIDADE DE</t>
  </si>
  <si>
    <t xml:space="preserve"> 10KVA,TRIFASICO,60HZ,TENSAO DE ENTRADA DE 220/380V,TENSAO D</t>
  </si>
  <si>
    <t>TES E START UP.FORNECIMENTO E COLOCACAO</t>
  </si>
  <si>
    <t>18.060.0030-A</t>
  </si>
  <si>
    <t>18.060.0032-0</t>
  </si>
  <si>
    <t xml:space="preserve"> 15KVA,TRIFASICO,60HZ,TENSAO DE ENTRADA DE 220/380V,TENSAO D</t>
  </si>
  <si>
    <t>18.060.0032-A</t>
  </si>
  <si>
    <t>18.060.0034-0</t>
  </si>
  <si>
    <t xml:space="preserve"> 20KVA,TRIFASICO,60HZ,TENSAO DE ENTRADA DE 220/380V,TENSAO D</t>
  </si>
  <si>
    <t>18.060.0034-A</t>
  </si>
  <si>
    <t>18.060.0036-0</t>
  </si>
  <si>
    <t xml:space="preserve"> 25KVA,TRIFASICO,60HZ,TENSAO DE ENTRADA DE 220/380V,TENSAO D</t>
  </si>
  <si>
    <t>18.060.0036-A</t>
  </si>
  <si>
    <t>18.060.0038-0</t>
  </si>
  <si>
    <t xml:space="preserve"> 40KVA,TRIFASICO,60HZ,TENSAO DE ENTRADA DE 220/380V,TENSAO D</t>
  </si>
  <si>
    <t>18.060.0038-A</t>
  </si>
  <si>
    <t>18.060.0040-0</t>
  </si>
  <si>
    <t xml:space="preserve"> 50KVA,TRIFASICO,60HZ,TENSAO DE ENTRADA DE 220/380V,TENSAO D</t>
  </si>
  <si>
    <t>18.060.0040-A</t>
  </si>
  <si>
    <t>18.060.0042-0</t>
  </si>
  <si>
    <t xml:space="preserve"> 80KVA,TRIFASICO,60HZ,TENSAO DE ENTRADA DE 220/380V,TENSAO D</t>
  </si>
  <si>
    <t>18.060.0042-A</t>
  </si>
  <si>
    <t>18.060.0043-0</t>
  </si>
  <si>
    <t xml:space="preserve"> 5KVA,TRIFASICO, 60HZ,TENSAO DE ENTRADA DE 220/380V,TENSAO D</t>
  </si>
  <si>
    <t>E SAIDA DE 220/127V,AUTONOMIA DE 30 MINUTOS,INCLUSIVE GABINE</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</si>
  <si>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</si>
  <si>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</si>
  <si>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</si>
  <si>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</si>
  <si>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</si>
  <si>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</si>
  <si>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</si>
  <si>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</si>
  <si>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</si>
  <si>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</si>
  <si>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</si>
  <si>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</si>
  <si>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</si>
  <si>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</si>
  <si>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</si>
  <si>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</si>
  <si>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 xml:space="preserve"> 7.5KVA,TRIFASICO,60HZ,TENSAO DE ENTRADA DE 220/380V,TENSAO</t>
  </si>
  <si>
    <t>DE SAIDA DE 220/127V,AUTONOMIA DE 30 MINUTOS,INCLUSIVE GABIN</t>
  </si>
  <si>
    <t>ETES E START UP.FORNECIMENTO E COLOCACAO</t>
  </si>
  <si>
    <t>18.060.0060-A</t>
  </si>
  <si>
    <t>18.065.0010-0</t>
  </si>
  <si>
    <t>VOLTIMETRO SELETOR,PARA QUADROS ELETRICOS COM LINHAS TRIFASI</t>
  </si>
  <si>
    <t>CAS,ESCALA 0-300V.FORNECIMENTO</t>
  </si>
  <si>
    <t>18.065.0010-A</t>
  </si>
  <si>
    <t>18.065.0015-0</t>
  </si>
  <si>
    <t>CAS,ESCALA 0-500V.FORNECIMENTO</t>
  </si>
  <si>
    <t>18.065.0015-A</t>
  </si>
  <si>
    <t>18.065.0050-0</t>
  </si>
  <si>
    <t>AMPERIMETRO SELETOR,PARA QUADROS ELETRICOS COM LINHAS TRIFAS</t>
  </si>
  <si>
    <t>ICAS,ESCALA 0-100A.FORNECIMENTO</t>
  </si>
  <si>
    <t>18.065.0050-A</t>
  </si>
  <si>
    <t>18.065.0055-0</t>
  </si>
  <si>
    <t>ICAS,ESCALA 0-200A.FORNECIMENTO</t>
  </si>
  <si>
    <t>18.065.0055-A</t>
  </si>
  <si>
    <t>18.065.0060-0</t>
  </si>
  <si>
    <t>ICAS,ESCALA 0-300A.FORNECIMENTO</t>
  </si>
  <si>
    <t>18.065.0060-A</t>
  </si>
  <si>
    <t>18.065.0065-0</t>
  </si>
  <si>
    <t>ICAS,ESCALA 0-500A.FORNECIMENTO</t>
  </si>
  <si>
    <t>18.065.0065-A</t>
  </si>
  <si>
    <t>18.065.0070-0</t>
  </si>
  <si>
    <t>ICAS,ESCALA 0-1000A.FORNECIMENTO</t>
  </si>
  <si>
    <t>18.065.0070-A</t>
  </si>
  <si>
    <t>18.065.0075-0</t>
  </si>
  <si>
    <t>ICAS,ESCALA 0-2000A.FORNECIMENTO</t>
  </si>
  <si>
    <t>18.065.0075-A</t>
  </si>
  <si>
    <t>18.070.0005-0</t>
  </si>
  <si>
    <t>PRATELEIRA DE MARMORE BRANCO NACIONAL,COM 30CM DE LARGURA E</t>
  </si>
  <si>
    <t>2CM DE ESPESSURA,SOBRE CONSOLO DE FERRO.FORNECIMENTO E COLOC</t>
  </si>
  <si>
    <t>18.070.0005-A</t>
  </si>
  <si>
    <t>18.070.0010-0</t>
  </si>
  <si>
    <t>CONSOLE DE MARMORE BRANCO NACIONAL,EM CANTONEIRA,MEDINDO 30X</t>
  </si>
  <si>
    <t>30X2CM,PARA DEPOSITO DE AGUA POTAVEL.FORNECIMENTO E COLOCACA</t>
  </si>
  <si>
    <t>18.070.0010-A</t>
  </si>
  <si>
    <t>18.070.0040-0</t>
  </si>
  <si>
    <t>BANCA SECA DE MARMORE BRANCO NACIONAL,COM 3CM DE ESPESSURA E</t>
  </si>
  <si>
    <t xml:space="preserve"> 0,60M DE LARGURA,SOBRE APOIOS DE ALVENARIA DE MEIA VEZ E VE</t>
  </si>
  <si>
    <t>RGA DE CONCRETO,SEM REVESTIMENTO.FORNECIMENTO E ASSENTAMENTO</t>
  </si>
  <si>
    <t>18.070.0040-A</t>
  </si>
  <si>
    <t>18.070.0044-0</t>
  </si>
  <si>
    <t>BANCA DE MARMORE BRANCO NACIONAL,COM 3CM DE ESPESSURA,COM AB</t>
  </si>
  <si>
    <t>ERTURA PARA 1 CUBA (EXCLUSIVE ESTA),SOBRE APOIOS DE ALVENARI</t>
  </si>
  <si>
    <t>A DE MEIA VEZ E VERGA DE CONCRETO,SEM REVESTIMENTO.FORNECIME</t>
  </si>
  <si>
    <t>18.070.0044-A</t>
  </si>
  <si>
    <t>18.070.0045-0</t>
  </si>
  <si>
    <t>ERTURA PARA 2 CUBAS (EXCLUSIVE ESTAS),SOBRE APOIOS DE ALVENA</t>
  </si>
  <si>
    <t>RIA DE MEIA VEZ E VERGA DE CONCRETO,SEM REVESTIMENTO.FORNECI</t>
  </si>
  <si>
    <t>18.070.0045-A</t>
  </si>
  <si>
    <t>18.070.0046-0</t>
  </si>
  <si>
    <t>ERTURA PARA 3 CUBAS (EXCLUSIVE ESTAS),SOBRE APOIOS DE ALVENA</t>
  </si>
  <si>
    <t>18.070.0046-A</t>
  </si>
  <si>
    <t>18.070.0047-0</t>
  </si>
  <si>
    <t>ERTURA PARA 4 CUBAS (EXCLUSIVE ESTAS),SOBRE APOIOS DE ALVENA</t>
  </si>
  <si>
    <t>18.070.0047-A</t>
  </si>
  <si>
    <t>18.070.0048-0</t>
  </si>
  <si>
    <t>ERTURA PARA 5 CUBAS (EXCLUSIVE ESTAS),SOBRE APOIOS DE ALVENA</t>
  </si>
  <si>
    <t>18.070.0048-A</t>
  </si>
  <si>
    <t>18.070.0049-0</t>
  </si>
  <si>
    <t>ERTURA PARA 6 CUBAS (EXCLUSIVE ESTAS),SOBRE APOIOS DE ALVENA</t>
  </si>
  <si>
    <t>18.070.0049-A</t>
  </si>
  <si>
    <t>18.070.0100-0</t>
  </si>
  <si>
    <t>FRONTISPICIO DE MARMORE BRANCO NACIONAL,COM SECAO DE 5X2CM,I</t>
  </si>
  <si>
    <t>NCLUSIVE REJUNTAMENTO.FORNECIMENTO E COLOCACAO</t>
  </si>
  <si>
    <t>18.070.0100-A</t>
  </si>
  <si>
    <t>18.070.0105-0</t>
  </si>
  <si>
    <t>FRONTISPICIO DE MARMORE BRANCO NACIONAL,COM SECAO DE 10X2CM,</t>
  </si>
  <si>
    <t>INCLUSIVE REJUNTAMENTO.FORNECIMENTO E COLOCACAO</t>
  </si>
  <si>
    <t>18.070.0105-A</t>
  </si>
  <si>
    <t>18.080.0020-0</t>
  </si>
  <si>
    <t>BANCA SECA DE GRANITO PRETO,COM 2CM DE ESPESSURA E 60CM DE L</t>
  </si>
  <si>
    <t>ARGURA,SOBRE APOIOS DE ALVENARIA DE MEIA VEZ E VERGA DE CONC</t>
  </si>
  <si>
    <t>RETO,SEM REVESTIMENTO.FORNECIMENTO E ASSENTAMENTO</t>
  </si>
  <si>
    <t>18.080.0020-A</t>
  </si>
  <si>
    <t>18.080.0025-0</t>
  </si>
  <si>
    <t>BANCA DE GRANITO PRETO,COM 2CM DE ESPESSURA,COM ABERTURA PAR</t>
  </si>
  <si>
    <t>A 1 CUBA (EXCLUSIVE ESTA),SOBRE APOIOS DE ALVENARIA DE MEIA</t>
  </si>
  <si>
    <t>VEZ E VERGA DE CONCRETO,SEM REVESTIMENTO.FORNECIMENTO E COLO</t>
  </si>
  <si>
    <t>18.080.0025-A</t>
  </si>
  <si>
    <t>18.080.0026-0</t>
  </si>
  <si>
    <t>A 2 CUBAS (EXCLUSIVE ESTAS),SOBRE APOIOS DE ALVENARIA DE MEI</t>
  </si>
  <si>
    <t>A VEZ E VERGA DE CONCRETO,SEM REVESTIMENTO.FORNECIMENTO E CO</t>
  </si>
  <si>
    <t>18.080.0026-A</t>
  </si>
  <si>
    <t>18.080.0027-0</t>
  </si>
  <si>
    <t>A 3 CUBAS (EXCLUSIVE ESTAS),SOBRE APOIOS DE ALVENARIA DE MEI</t>
  </si>
  <si>
    <t>18.080.0027-A</t>
  </si>
  <si>
    <t>18.080.0028-0</t>
  </si>
  <si>
    <t>A 4 CUBAS (EXCLUSIVE ESTAS),SOBRE APOIOS DE ALVENARIA DE MEI</t>
  </si>
  <si>
    <t>18.080.0028-A</t>
  </si>
  <si>
    <t>18.080.0029-0</t>
  </si>
  <si>
    <t>A 5 CUBAS (EXCLUSIVE ESTAS),SOBRE APOIOS DE ALVENARIA DE MEI</t>
  </si>
  <si>
    <t>18.080.0029-A</t>
  </si>
  <si>
    <t>18.080.0030-0</t>
  </si>
  <si>
    <t>A 6 CUBAS (EXCLUSIVE ESTAS),SOBRE APOIOS DE ALVENARIA DE MEI</t>
  </si>
  <si>
    <t>18.080.0030-A</t>
  </si>
  <si>
    <t>18.080.0050-0</t>
  </si>
  <si>
    <t>FRONTISPICIO DE GRANITO PRETO,COM SECAO DE 5X2CM,INCLUSIVE R</t>
  </si>
  <si>
    <t>EJUNTAMENTO.FORNECIMENTO E COLOCACAO</t>
  </si>
  <si>
    <t>18.080.0050-A</t>
  </si>
  <si>
    <t>18.080.0055-0</t>
  </si>
  <si>
    <t>FRONTISPICIO DE GRANITO PRETO,COM SECAO DE 10X2CM,INCLUSIVE</t>
  </si>
  <si>
    <t>REJUNTAMENTO.FORNECIMENTO E COLOCACAO</t>
  </si>
  <si>
    <t>18.080.0055-A</t>
  </si>
  <si>
    <t>18.081.0020-0</t>
  </si>
  <si>
    <t>BANCA SECA DE GRANITO CINZA CORUMBA,COM 2CM DE ESPESSURA E 6</t>
  </si>
  <si>
    <t>0CM DE LARGURA,SOBRE APOIOS DE ALVENARIA DE MEIA VEZ E VERGA</t>
  </si>
  <si>
    <t>DE CONCRETO,SEM REVESTIMENTO.FORNECIMENTO E COLOCACAO</t>
  </si>
  <si>
    <t>18.081.0020-A</t>
  </si>
  <si>
    <t>18.081.0050-0</t>
  </si>
  <si>
    <t>BANCA DE GRANITO CINZA CORUMBA,COM 2CM DE ESPESSURA,COM ABER</t>
  </si>
  <si>
    <t>TURA PARA 1 CUBA (EXCLUSIVE ESTA),SOBRE APOIOS DE ALVENARIA</t>
  </si>
  <si>
    <t>DE MEIA VEZ E VERGA DE CONCRETO,SEM REVESTIMENTO.FORNECIMENT</t>
  </si>
  <si>
    <t>18.081.0050-A</t>
  </si>
  <si>
    <t>18.081.0051-0</t>
  </si>
  <si>
    <t>TURA PARA 2 CUBAS (EXCLUSIVE ESTAS),SOBRE APOIOS DE ALVENARI</t>
  </si>
  <si>
    <t>18.081.0051-A</t>
  </si>
  <si>
    <t>18.081.0052-0</t>
  </si>
  <si>
    <t>TURA PARA 3 CUBAS (EXCLUSIVE ESTAS),SOBRE APOIOS DE ALVENARI</t>
  </si>
  <si>
    <t>18.081.0052-A</t>
  </si>
  <si>
    <t>18.081.0053-0</t>
  </si>
  <si>
    <t>TURA PARA 4 CUBAS (EXCLUSIVE ESTAS),SOBRE APOIOS DE ALVENARI</t>
  </si>
  <si>
    <t>18.081.0053-A</t>
  </si>
  <si>
    <t>18.081.0054-0</t>
  </si>
  <si>
    <t>TURA PARA 5 CUBAS (EXCLUSIVE ESTAS),SOBRE APOIOS DE ALVENARI</t>
  </si>
  <si>
    <t>18.081.0054-A</t>
  </si>
  <si>
    <t>18.081.0055-0</t>
  </si>
  <si>
    <t>TURA PARA 6 CUBAS (EXCLUSIVE ESTAS),SOBRE APOIOS DE ALVENARI</t>
  </si>
  <si>
    <t>18.081.0055-A</t>
  </si>
  <si>
    <t>18.081.0100-0</t>
  </si>
  <si>
    <t>FRONTISPICIO DE GRANITO CINZA CORUMBA,COM SECAO DE 5X2CM,INC</t>
  </si>
  <si>
    <t>LUSIVE REJUNTAMENTO.FORNECIMENTO E COLOCACAO</t>
  </si>
  <si>
    <t>18.081.0100-A</t>
  </si>
  <si>
    <t>18.081.0105-0</t>
  </si>
  <si>
    <t>FRONTISPICIO DE GRANITO CINZA CORUMBA,COM SECAO DE 10X2CM,</t>
  </si>
  <si>
    <t>18.081.0105-A</t>
  </si>
  <si>
    <t>18.082.0020-0</t>
  </si>
  <si>
    <t>BANCA SECA DE GRANITO CINZA ANDORINHA,COM 2CM DE ESPESSURA E</t>
  </si>
  <si>
    <t xml:space="preserve"> 60CM DE LARGURA,SOBRE APOIOS DE ALVENARIA DE MEIA VEZ E VER</t>
  </si>
  <si>
    <t>GA DE CONCRETO,SEM REVESTIMENTO.FORNECIMENTO E COLOCACAO</t>
  </si>
  <si>
    <t>18.082.0020-A</t>
  </si>
  <si>
    <t>18.082.0050-0</t>
  </si>
  <si>
    <t>BANCA DE GRANITO CINZA ANDORINHA,COM 2CM DE ESPESSURA,COM AB</t>
  </si>
  <si>
    <t>18.082.0050-A</t>
  </si>
  <si>
    <t>18.082.0051-0</t>
  </si>
  <si>
    <t>18.082.0051-A</t>
  </si>
  <si>
    <t>18.082.0052-0</t>
  </si>
  <si>
    <t>18.082.0052-A</t>
  </si>
  <si>
    <t>18.082.0053-0</t>
  </si>
  <si>
    <t>18.082.0053-A</t>
  </si>
  <si>
    <t>18.082.0054-0</t>
  </si>
  <si>
    <t>18.082.0054-A</t>
  </si>
  <si>
    <t>18.082.0055-0</t>
  </si>
  <si>
    <t>18.082.0055-A</t>
  </si>
  <si>
    <t>18.082.0100-0</t>
  </si>
  <si>
    <t>FRONTISPICIO DE GRANITO CINZA ANDORINHA,COM SECAO DE 5X2CM,I</t>
  </si>
  <si>
    <t>18.082.0100-A</t>
  </si>
  <si>
    <t>18.082.0105-0</t>
  </si>
  <si>
    <t>FRONTISPICIO DE GRANITO CINZA ANDORINHA,COM SECAO DE 10X2CM,</t>
  </si>
  <si>
    <t>18.082.0105-A</t>
  </si>
  <si>
    <t>18.084.0020-0</t>
  </si>
  <si>
    <t>BANCA SECA DE GRANITO BRANCO ITAUNAS,COM 2CM DE ESPESSURA E</t>
  </si>
  <si>
    <t>60CM DE LARGURA,SOBRE APOIOS DE ALVENARIA DE MEIA VEZ E VERG</t>
  </si>
  <si>
    <t>A DE CONCRETO,SEM REVESTIMENTO.FORNECIMENTO E COLOCACAO</t>
  </si>
  <si>
    <t>18.084.0020-A</t>
  </si>
  <si>
    <t>18.084.0050-0</t>
  </si>
  <si>
    <t>BANCA DE GRANITO BRANCO ITAUNAS,COM 2CM DE ESPESSURA,COM ABE</t>
  </si>
  <si>
    <t>RTURA PARA 1 CUBA (EXCLUSIVE ESTA),SOBRE APOIOS DE ALVENARIA</t>
  </si>
  <si>
    <t xml:space="preserve"> DE MEIA VEZ E VERGA DE CONCRETO,SEM REVESTIMENTO.FORNECIMEN</t>
  </si>
  <si>
    <t>18.084.0050-A</t>
  </si>
  <si>
    <t>18.084.0051-0</t>
  </si>
  <si>
    <t>RTURA PARA 2 CUBAS (EXCLUSIVE ESTAS),SOBRE APOIOS DE ALVENAR</t>
  </si>
  <si>
    <t>IA DE MEIA VEZ E VERGA DE CONCRETO,SEM REVESTIMENTO.FORNECIM</t>
  </si>
  <si>
    <t>18.084.0051-A</t>
  </si>
  <si>
    <t>18.084.0052-0</t>
  </si>
  <si>
    <t>RTURA PARA 3 CUBAS (EXCLUSIVE ESTAS),SOBRE APOIOS DE ALVENAR</t>
  </si>
  <si>
    <t>18.084.0052-A</t>
  </si>
  <si>
    <t>18.084.0053-0</t>
  </si>
  <si>
    <t>RTURA PARA 4 CUBAS (EXCLUSIVE ESTAS),SOBRE APOIOS DE ALVENAR</t>
  </si>
  <si>
    <t>18.084.0053-A</t>
  </si>
  <si>
    <t>18.084.0054-0</t>
  </si>
  <si>
    <t>RTURA PARA 5 CUBAS (EXCLUSIVE ESTAS),SOBRE APOIOS DE ALVENAR</t>
  </si>
  <si>
    <t>18.084.0054-A</t>
  </si>
  <si>
    <t>18.084.0055-0</t>
  </si>
  <si>
    <t>RTURA PARA 6 CUBAS (EXCLUSIVE ESTAS),SOBRE APOIOS DE ALVENAR</t>
  </si>
  <si>
    <t>18.084.0055-A</t>
  </si>
  <si>
    <t>18.084.0100-0</t>
  </si>
  <si>
    <t>FRONTISPICIO DE GRANITO BRANCO ITAUNAS,COM SECAO DE 5X2CM,IN</t>
  </si>
  <si>
    <t>CLUSIVE REJUNTAMENTO.FORNECIMENTO E COLOCACAO</t>
  </si>
  <si>
    <t>18.084.0100-A</t>
  </si>
  <si>
    <t>18.084.0105-0</t>
  </si>
  <si>
    <t>FRONTISPICIO DE GRANITO BRANCO ITAUNAS,COM SECAO DE 10X2CM,I</t>
  </si>
  <si>
    <t>18.084.0105-A</t>
  </si>
  <si>
    <t>18.100.0025-0</t>
  </si>
  <si>
    <t>BANCA DE MARMORE SINTETICO,MEDINDO 120X50CM,COM CUBA DO MESM</t>
  </si>
  <si>
    <t>O MATERIAL,EXCLUSIVE TORNEIRA,VALVULA E SIFAO.FORNECIMENTO E</t>
  </si>
  <si>
    <t>18.100.0025-A</t>
  </si>
  <si>
    <t>18.100.0030-0</t>
  </si>
  <si>
    <t>BANCA DE MARMORE SINTETICO,MEDINDO 100X50CM,COM CUBA DO MESM</t>
  </si>
  <si>
    <t>18.100.0030-A</t>
  </si>
  <si>
    <t>18.100.0035-0</t>
  </si>
  <si>
    <t>BANCA DE MARMORE SINTETICO,MEDINDO 150X50CM,COM CUBA DO MESM</t>
  </si>
  <si>
    <t>18.100.0035-A</t>
  </si>
  <si>
    <t>18.105.0001-0</t>
  </si>
  <si>
    <t>DOMUS ACRILICO,MEDINDO 1,50X1,50M,INCLUINDO NESTA MEDIDA A V</t>
  </si>
  <si>
    <t>ENTILACAO.FORNECIMENTO E COLOCACAO</t>
  </si>
  <si>
    <t>18.105.0001-A</t>
  </si>
  <si>
    <t>18.200.0001-0</t>
  </si>
  <si>
    <t>TABELA DE BASQUETE EM COMPENSADO NAVAL,TAMANHO OFICIAL,COM A</t>
  </si>
  <si>
    <t>RO E REDE.FORNECIMENTO E COLOCACAO</t>
  </si>
  <si>
    <t>18.200.0001-A</t>
  </si>
  <si>
    <t>18.200.0002-0</t>
  </si>
  <si>
    <t>POSTE PARA VOLEIBOL EM TUBO DE FERRO GALVANIZADO,COM CATRACA</t>
  </si>
  <si>
    <t xml:space="preserve"> E BUCHAS.FORNECIMENTO</t>
  </si>
  <si>
    <t>18.200.0002-A</t>
  </si>
  <si>
    <t>18.200.0003-0</t>
  </si>
  <si>
    <t>REDE DE VOLEIBOL OFICIAL COM CABO DE ACO.FORNECIMENTO</t>
  </si>
  <si>
    <t>18.200.0003-A</t>
  </si>
  <si>
    <t>18.200.0004-0</t>
  </si>
  <si>
    <t>TRAVE DESMONTAVEL PARA FUTEBOL DE SALAO,EM TUBO DE FERRO GAL</t>
  </si>
  <si>
    <t>VANIZADO E BUCHAS.FORNECIMENTO</t>
  </si>
  <si>
    <t>18.200.0004-A</t>
  </si>
  <si>
    <t>18.200.0005-0</t>
  </si>
  <si>
    <t>REDE DE NYLON PARA FUTEBOL DE SALAO.FORNECIMENTO</t>
  </si>
  <si>
    <t>18.200.0005-A</t>
  </si>
  <si>
    <t>18.200.0010-0</t>
  </si>
  <si>
    <t>APARELHO DE GINASTICA,EXECUTADO EM PECAS VERTICAIS DE MACARA</t>
  </si>
  <si>
    <t>NDUBA DE 3"X6" E TUBOS DE FERRO GALVANIZADO DE 1.1/4",HORIZO</t>
  </si>
  <si>
    <t>NTAIS EM 3 MODULOS,EXCLUSIVE FUNDACAO,CONFORME PROJETO Nº602</t>
  </si>
  <si>
    <t>5/EMOP.FORNECIMENTO E COLOCACAO</t>
  </si>
  <si>
    <t>18.200.0010-A</t>
  </si>
  <si>
    <t>18.200.0015-0</t>
  </si>
  <si>
    <t>ESTRUTURA PARA BASQUETE,DE FERRO GALVANIZADO PINTADO,FIXA,CO</t>
  </si>
  <si>
    <t>M AVANCO LIVRE DE 1,30M,COM TABELAS DE COMPENSADO NAVAL,AROS</t>
  </si>
  <si>
    <t xml:space="preserve"> E REDES,EXCLUSIVE FURACAO DE PISO.FORNECIMENTO E COLOCACAO</t>
  </si>
  <si>
    <t>18.200.0015-A</t>
  </si>
  <si>
    <t>18.200.0020-0</t>
  </si>
  <si>
    <t>BALIZA DE FUTEBOL DE CAMPO,TAMANHO OFICIAL(7,32X2.44M),EXCLU</t>
  </si>
  <si>
    <t>SIVE REDE,EM TUBOS DE FERRO GALVANIZADO DE 4",COM PINTURA DE</t>
  </si>
  <si>
    <t xml:space="preserve"> BASE E 2 DEMAOS DE ACABAMENTO.FORNECIMENTO E COLOCACAO</t>
  </si>
  <si>
    <t>18.200.0020-A</t>
  </si>
  <si>
    <t>18.210.0010-0</t>
  </si>
  <si>
    <t>RESERVATORIO TERMICO DE BAIXA PRESSAO,PARA SISTEMA DE AQUECI</t>
  </si>
  <si>
    <t>MENTO SOLAR DE AGUA,COM 100L,EXCLUSIVE INSTALACOES (VER ITEN</t>
  </si>
  <si>
    <t>S 15.014.0150 A 0170) E COLETOR SOLAR.FORNECIMENTO</t>
  </si>
  <si>
    <t>18.210.0010-A</t>
  </si>
  <si>
    <t>18.210.0012-0</t>
  </si>
  <si>
    <t>MENTO SOLAR DE AGUA,COM 200L,EXCLUSIVE INSTALACOES (VER ITEN</t>
  </si>
  <si>
    <t>18.210.0012-A</t>
  </si>
  <si>
    <t>18.210.0014-0</t>
  </si>
  <si>
    <t>MENTO SOLAR DE AGUA,COM 300L,EXCLUSIVE INSTALACOES (VER ITEN</t>
  </si>
  <si>
    <t>18.210.0014-A</t>
  </si>
  <si>
    <t>18.210.0016-0</t>
  </si>
  <si>
    <t>MENTO SOLAR DE AGUA,COM 400L,EXCLUSIVE INSTALACOES (VER ITEN</t>
  </si>
  <si>
    <t>18.210.0016-A</t>
  </si>
  <si>
    <t>18.210.0018-0</t>
  </si>
  <si>
    <t>MENTO SOLAR DE AGUA,COM 500L,EXCLUSIVE INSTALACOES (VER ITEN</t>
  </si>
  <si>
    <t>18.210.0018-A</t>
  </si>
  <si>
    <t>18.210.0020-0</t>
  </si>
  <si>
    <t>MENTO SOLAR DE AGUA,COM 600L,EXCLUSIVE INSTALACOES (VER ITEN</t>
  </si>
  <si>
    <t>18.210.0020-A</t>
  </si>
  <si>
    <t>18.210.0025-0</t>
  </si>
  <si>
    <t>MENTO SOLAR DE AGUA,COM 800L,EXCLUSIVE INSTALACOES (VER ITEN</t>
  </si>
  <si>
    <t>18.210.0025-A</t>
  </si>
  <si>
    <t>18.210.0030-0</t>
  </si>
  <si>
    <t>MENTO SOLAR DE AGUA,COM 1000L,EXCLUSIVE INSTALACOES (VER ITE</t>
  </si>
  <si>
    <t>NS 15.014.0150 A 0170) E COLETOR SOLAR.FORNECIMENTO</t>
  </si>
  <si>
    <t>18.210.0030-A</t>
  </si>
  <si>
    <t>18.210.0100-0</t>
  </si>
  <si>
    <t>COLETOR SOLAR PARA AQUECIMENTO DE AGUA,MEDINDO (1X2)M,CONFOR</t>
  </si>
  <si>
    <t>ME ABNT NBR 17003,EXCLUSIVE INSTALACOES (VER ITENS 15.014.01</t>
  </si>
  <si>
    <t>50 A 0170) E RESERVATORIOS (VER ITENS 18.210.0010 A 0030).FO</t>
  </si>
  <si>
    <t>18.210.0100-A</t>
  </si>
  <si>
    <t>18.210.0110-0</t>
  </si>
  <si>
    <t>COLETOR SOLAR PARA AQUECIMENTO DE AGUA,MEDINDO (1X1)M,CONFOR</t>
  </si>
  <si>
    <t>18.210.0110-A</t>
  </si>
  <si>
    <t>18.250.0046-0</t>
  </si>
  <si>
    <t>REATOR ELETRONICO DE ALTO FATOR DE POTENCIA(AFP&gt;=0,92)PARA L</t>
  </si>
  <si>
    <t>AMPADA FLUORESCENTE 1X16W,BIVOLT,127/220V.FORNECIMENTO E COL</t>
  </si>
  <si>
    <t>18.250.0046-A</t>
  </si>
  <si>
    <t>18.250.0047-0</t>
  </si>
  <si>
    <t>AMPADA FLUORESCENTE 2X16W,BIVOLT,127/220V.FORNECIMENTO E COL</t>
  </si>
  <si>
    <t>18.250.0047-A</t>
  </si>
  <si>
    <t>18.250.0048-0</t>
  </si>
  <si>
    <t>AMPADA FLUORESCENTE 1X18W,BIVOLT,127/220V.FORNECIMENTO E COL</t>
  </si>
  <si>
    <t>18.250.0048-A</t>
  </si>
  <si>
    <t>18.250.0049-0</t>
  </si>
  <si>
    <t>AMPADA FLUORESCENTE 2X18W,BIVOLT,127/220V.FORNECIMENTO E COL</t>
  </si>
  <si>
    <t>18.250.0049-A</t>
  </si>
  <si>
    <t>18.250.0050-0</t>
  </si>
  <si>
    <t>AMPADA FLUORESCENTE 1X20W,BIVOLT,127/220V.FORNECIMENTO E COL</t>
  </si>
  <si>
    <t>18.250.0050-A</t>
  </si>
  <si>
    <t>18.250.0051-0</t>
  </si>
  <si>
    <t>AMPADA FLUORESCENTE 2X20W,BIVOLT,127/220V.FORNECIMENTO E COL</t>
  </si>
  <si>
    <t>18.250.0051-A</t>
  </si>
  <si>
    <t>18.250.0052-0</t>
  </si>
  <si>
    <t>AMPADA FLUORESCENTE 1X32W,BIVOLT,127/220V.FORNECIMENTO E COL</t>
  </si>
  <si>
    <t>18.250.0052-A</t>
  </si>
  <si>
    <t>18.250.0053-0</t>
  </si>
  <si>
    <t>AMPADA FLUORESCENTE 2X32W,BIVOLT,127/220V.FORNECIMENTO E COL</t>
  </si>
  <si>
    <t>18.250.0053-A</t>
  </si>
  <si>
    <t>18.250.0054-0</t>
  </si>
  <si>
    <t>AMPADA FLUORESCENTE 1X36W,BIVOLT,127/220V.FORNECIMENTO E COL</t>
  </si>
  <si>
    <t>18.250.0054-A</t>
  </si>
  <si>
    <t>18.250.0055-0</t>
  </si>
  <si>
    <t>AMPADA FLUORESCENTE 2X36W,BIVOLT,127/220V.FORNECIMENTO E COL</t>
  </si>
  <si>
    <t>18.250.0055-A</t>
  </si>
  <si>
    <t>18.250.0056-0</t>
  </si>
  <si>
    <t>AMPADA FLUORESCENTE 1X40W,BIVOLT,127/220V.FORNECIMENTO E COL</t>
  </si>
  <si>
    <t>18.250.0056-A</t>
  </si>
  <si>
    <t>18.250.0057-0</t>
  </si>
  <si>
    <t>AMPADA FLUORESCENTE 2X40W,BIVOLT,127/220V.FORNECIMENTO E COL</t>
  </si>
  <si>
    <t>18.250.0057-A</t>
  </si>
  <si>
    <t>18.250.0058-0</t>
  </si>
  <si>
    <t>REATOR PARA LAMPADA DE VAPOR METALICO DE 150W,220V,PARA USO</t>
  </si>
  <si>
    <t>EXTERNO.FORNECIMENTO E COLOCACAO</t>
  </si>
  <si>
    <t>18.250.0058-A</t>
  </si>
  <si>
    <t>18.250.0070-0</t>
  </si>
  <si>
    <t>REATOR PARA LAMPADA DE VAPOR METALICO DE 250W,220V,PARA USO</t>
  </si>
  <si>
    <t>18.250.0070-A</t>
  </si>
  <si>
    <t>18.250.0075-0</t>
  </si>
  <si>
    <t>REATOR PARA LAMPADA DE VAPOR METALICO DE 400W,220V,PARA USO</t>
  </si>
  <si>
    <t>18.250.0075-A</t>
  </si>
  <si>
    <t>18.250.0080-0</t>
  </si>
  <si>
    <t>REATOR PARA LAMPADA DE VAPOR SODIO DE 400W,220V.FORNECIMENTO</t>
  </si>
  <si>
    <t>18.250.0080-A</t>
  </si>
  <si>
    <t>18.260.0040-0</t>
  </si>
  <si>
    <t>BRACO PARA ILUMINACAO DE RUAS,EM TUBO DE ACO GALVANIZADO COM</t>
  </si>
  <si>
    <t xml:space="preserve"> DIAMETRO DE=25,4MM,PARA FIXACAO EM POSTE OU PAREDE,PROJECAO</t>
  </si>
  <si>
    <t xml:space="preserve"> HORIZONTAL=1000MM,PROJECAO VERTICAL=370MM.FORNECIMENTO E CO</t>
  </si>
  <si>
    <t>18.260.0040-A</t>
  </si>
  <si>
    <t>18.260.0045-0</t>
  </si>
  <si>
    <t xml:space="preserve"> DIAMETRO DE=48,2MM,PARA FIXACAO EM POSTE OU PAREDE,PROJECAO</t>
  </si>
  <si>
    <t xml:space="preserve"> HORIZONTAL=2500MM,PROJECAO VERTICAL=1660MM.FORNECIMENTO E C</t>
  </si>
  <si>
    <t>18.260.0045-A</t>
  </si>
  <si>
    <t>18.260.0046-0</t>
  </si>
  <si>
    <t xml:space="preserve"> DIAMETRO DE=60,3MM,PARA FIXACAO EM POSTE OU PAREDE,PROJECAO</t>
  </si>
  <si>
    <t xml:space="preserve"> HORIZONTAL=2530MM,PROJECAO VERTICAL=2180MM.FORNECIMENTO E C</t>
  </si>
  <si>
    <t>18.260.0046-A</t>
  </si>
  <si>
    <t>18.260.0050-0</t>
  </si>
  <si>
    <t>CINTA CIRCULAR DE ACO GALVANIZADO,DE APROXIMADAMENTE 120MM,P</t>
  </si>
  <si>
    <t>ARA FIXACAO DE BRACOS DE LUMINARIAS.FORNECIMENTO E COLOCACAO</t>
  </si>
  <si>
    <t>18.260.0050-A</t>
  </si>
  <si>
    <t>18.260.0065-0</t>
  </si>
  <si>
    <t>SUPORTE PARA LAMPADA FLUORESCENTE.FORNECIMENTO E COLOCACAO</t>
  </si>
  <si>
    <t>18.260.0065-A</t>
  </si>
  <si>
    <t>18.260.0070-0</t>
  </si>
  <si>
    <t>RELE FOTOELETRICO,PARA COMANDO DE ILUMINACAO EXTERNA,NA TENS</t>
  </si>
  <si>
    <t>AO DE 220V E CARGA MAXIMA DE 1.000W.FORNECIMENTO E COLOCACAO</t>
  </si>
  <si>
    <t>18.260.0070-A</t>
  </si>
  <si>
    <t>18.265.0001-0</t>
  </si>
  <si>
    <t>RETIRADA E RECOLOCACAO DE APARELHOS DE ILUMINACAO,INCLUSIVE</t>
  </si>
  <si>
    <t>LAMPADA</t>
  </si>
  <si>
    <t>18.265.0001-A</t>
  </si>
  <si>
    <t>18.270.0010-0</t>
  </si>
  <si>
    <t>RECARGA PARA EXTINTOR DE INCENDIO TIPO AGUA PRESSURIZADA,DE</t>
  </si>
  <si>
    <t>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</si>
  <si>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</si>
  <si>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</si>
  <si>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</si>
  <si>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</si>
  <si>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</si>
  <si>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</si>
  <si>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</si>
  <si>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</si>
  <si>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</si>
  <si>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</si>
  <si>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</si>
  <si>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</si>
  <si>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</si>
  <si>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</si>
  <si>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t>
  </si>
  <si>
    <t>USIVE DEPRECIACAO,SEGURO E MOTORISTA</t>
  </si>
  <si>
    <t>19.001.0001-C</t>
  </si>
  <si>
    <t>19.001.0004-2</t>
  </si>
  <si>
    <t>CAMINHAO COM CARROCERIA FIXA,NO TOCO,CAPACIDADE DE 7,5T,EXCL</t>
  </si>
  <si>
    <t>19.001.0004-C</t>
  </si>
  <si>
    <t>19.001.0012-2</t>
  </si>
  <si>
    <t>CAMINHAO BASCULANTE,NO TOCO,DE 5,00M3,EXCLUSIVE DEPRECIACAO,</t>
  </si>
  <si>
    <t>SEGURO E MOTORISTA</t>
  </si>
  <si>
    <t>19.001.0012-C</t>
  </si>
  <si>
    <t>19.001.0038-2</t>
  </si>
  <si>
    <t>CAMIONETE PICK-UP,COM CABINE SIMPLES E CACAMBA,TIPO LEVE,MOT</t>
  </si>
  <si>
    <t>OR BICOMBUSTIVEL (GASOLINA E ALCOOL) DE 1,6 LITROS,EXCLUSIVE</t>
  </si>
  <si>
    <t xml:space="preserve"> DEPRECIACAO,SEGURO E MOTORISTA</t>
  </si>
  <si>
    <t>19.001.0038-C</t>
  </si>
  <si>
    <t>19.004.0001-2</t>
  </si>
  <si>
    <t>CAMINHAO COM CARROCERIA FIXA,NO TOCO,CAPACICADE DE 3,5T,INCL</t>
  </si>
  <si>
    <t>USIVE MOTORISTA</t>
  </si>
  <si>
    <t>19.004.0001-3</t>
  </si>
  <si>
    <t>CAMINHAO COM CARROCERIA FIXA,NO TOCO,CAPACIDADE DE 3,5T,INCL</t>
  </si>
  <si>
    <t>19.004.0001-4</t>
  </si>
  <si>
    <t>19.004.0001-C</t>
  </si>
  <si>
    <t>19.004.0001-D</t>
  </si>
  <si>
    <t>19.004.0001-E</t>
  </si>
  <si>
    <t>19.004.0004-2</t>
  </si>
  <si>
    <t>CAMINHAO COM CARROCERIA FIXA,NO TOCO,CAPACIDADE DE 7,5T,INCL</t>
  </si>
  <si>
    <t>19.004.0004-3</t>
  </si>
  <si>
    <t>19.004.0004-4</t>
  </si>
  <si>
    <t>19.004.0004-C</t>
  </si>
  <si>
    <t>19.004.0004-D</t>
  </si>
  <si>
    <t>19.004.0004-E</t>
  </si>
  <si>
    <t>19.004.0006-2</t>
  </si>
  <si>
    <t>CAMINHAO COM CARROCERIA FIXA,TRUCADO,CAPACIDADE DE 12T,INCLU</t>
  </si>
  <si>
    <t>SIVE MOTORISTA</t>
  </si>
  <si>
    <t>19.004.0006-3</t>
  </si>
  <si>
    <t>19.004.0006-4</t>
  </si>
  <si>
    <t>19.004.0006-C</t>
  </si>
  <si>
    <t>19.004.0006-D</t>
  </si>
  <si>
    <t>19.004.0006-E</t>
  </si>
  <si>
    <t>19.004.0010-2</t>
  </si>
  <si>
    <t>CAMINHAO BASCULANTE,NO TOCO,CAPACIDADE DE 4,00M3,INCLUSIVE M</t>
  </si>
  <si>
    <t>OTORISTA</t>
  </si>
  <si>
    <t>19.004.0010-3</t>
  </si>
  <si>
    <t>19.004.0010-4</t>
  </si>
  <si>
    <t>19.004.0010-C</t>
  </si>
  <si>
    <t>19.004.0010-D</t>
  </si>
  <si>
    <t>19.004.0010-E</t>
  </si>
  <si>
    <t>19.004.0012-2</t>
  </si>
  <si>
    <t>CAMINHAO BASCULANTE,NO TOCO,CAPACIDADE DE 5,00M3,INCLUSIVE M</t>
  </si>
  <si>
    <t>19.004.0012-3</t>
  </si>
  <si>
    <t>19.004.0012-4</t>
  </si>
  <si>
    <t>19.004.0012-C</t>
  </si>
  <si>
    <t>19.004.0012-D</t>
  </si>
  <si>
    <t>19.004.0012-E</t>
  </si>
  <si>
    <t>19.004.0013-2</t>
  </si>
  <si>
    <t>CAMINHAO BASCULANTE,NO TOCO,CAPACIDADE DE 7,00M3,INCLUSIVE M</t>
  </si>
  <si>
    <t>19.004.0013-3</t>
  </si>
  <si>
    <t>19.004.0013-4</t>
  </si>
  <si>
    <t>19.004.0013-C</t>
  </si>
  <si>
    <t>19.004.0013-D</t>
  </si>
  <si>
    <t>19.004.0013-E</t>
  </si>
  <si>
    <t>19.004.0014-2</t>
  </si>
  <si>
    <t>CAMINHAO BASCULANTE,NO TOCO,CAPACIDADE DE 10,00M3,INCLUSIVE</t>
  </si>
  <si>
    <t>MOTORISTA</t>
  </si>
  <si>
    <t>19.004.0014-3</t>
  </si>
  <si>
    <t>19.004.0014-4</t>
  </si>
  <si>
    <t>19.004.0014-C</t>
  </si>
  <si>
    <t>19.004.0014-D</t>
  </si>
  <si>
    <t>19.004.0014-E</t>
  </si>
  <si>
    <t>19.004.0015-2</t>
  </si>
  <si>
    <t>CAMINHAO BASCULANTE DO TIPO PESADO (FORA DE ESTRADA),CAPACID</t>
  </si>
  <si>
    <t>ADE RASA DE 11,00M3,INCLUSIVE MOTORISTA</t>
  </si>
  <si>
    <t>19.004.0015-3</t>
  </si>
  <si>
    <t>19.004.0015-4</t>
  </si>
  <si>
    <t>19.004.0015-C</t>
  </si>
  <si>
    <t>19.004.0015-D</t>
  </si>
  <si>
    <t>19.004.0015-E</t>
  </si>
  <si>
    <t>19.004.0016-2</t>
  </si>
  <si>
    <t>CAMINHAO BASCULANTE DO TIPO MEDIO-PESADO,TRUCADO,CAPACIDADE</t>
  </si>
  <si>
    <t>DE 12,00M3,INCLUSIVE MOTORISTA</t>
  </si>
  <si>
    <t>19.004.0016-3</t>
  </si>
  <si>
    <t>19.004.0016-4</t>
  </si>
  <si>
    <t>19.004.0016-C</t>
  </si>
  <si>
    <t>19.004.0016-D</t>
  </si>
  <si>
    <t>19.004.0016-E</t>
  </si>
  <si>
    <t>19.004.0018-2</t>
  </si>
  <si>
    <t>CAMINHAO BASCULANTE TIPO PESADO,TRACADO,6X4,CAPACIDADE DE 18</t>
  </si>
  <si>
    <t>,4T,INCLUSIVE MOTORISTA</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</si>
  <si>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</si>
  <si>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</si>
  <si>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</si>
  <si>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</si>
  <si>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</si>
  <si>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</si>
  <si>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</si>
  <si>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</si>
  <si>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</si>
  <si>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</si>
  <si>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</si>
  <si>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</si>
  <si>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</si>
  <si>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</si>
  <si>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</si>
  <si>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</si>
  <si>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</si>
  <si>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</si>
  <si>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</si>
  <si>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</si>
  <si>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</si>
  <si>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</si>
  <si>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</si>
  <si>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</si>
  <si>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</si>
  <si>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</si>
  <si>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</si>
  <si>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</si>
  <si>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</si>
  <si>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</si>
  <si>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</si>
  <si>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</si>
  <si>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</si>
  <si>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</si>
  <si>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</si>
  <si>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</si>
  <si>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</si>
  <si>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</si>
  <si>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</si>
  <si>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</si>
  <si>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</si>
  <si>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</si>
  <si>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</si>
  <si>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</si>
  <si>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</si>
  <si>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</si>
  <si>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</si>
  <si>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</si>
  <si>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</si>
  <si>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</si>
  <si>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</si>
  <si>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</si>
  <si>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</si>
  <si>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</si>
  <si>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</si>
  <si>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t>
  </si>
  <si>
    <t xml:space="preserve"> 60/80T,INCLUSIVE MOTORISTA</t>
  </si>
  <si>
    <t>19.004.0030-3</t>
  </si>
  <si>
    <t>19.004.0030-4</t>
  </si>
  <si>
    <t>19.004.0030-C</t>
  </si>
  <si>
    <t>19.004.0030-D</t>
  </si>
  <si>
    <t>19.004.0030-E</t>
  </si>
  <si>
    <t>19.004.0031-2</t>
  </si>
  <si>
    <t xml:space="preserve"> 30T,INCLUSIVE MOTORISTA</t>
  </si>
  <si>
    <t>19.004.0031-3</t>
  </si>
  <si>
    <t>19.004.0031-4</t>
  </si>
  <si>
    <t>19.004.0031-C</t>
  </si>
  <si>
    <t>19.004.0031-D</t>
  </si>
  <si>
    <t>19.004.0031-E</t>
  </si>
  <si>
    <t>19.004.0035-2</t>
  </si>
  <si>
    <t>MICRO-ONIBUS COM CAPACIDADE MINIMA DE 15 LUGARES,MOTOR DIESE</t>
  </si>
  <si>
    <t>L,INCLUSIVE MOTORISTA</t>
  </si>
  <si>
    <t>19.004.0035-3</t>
  </si>
  <si>
    <t>19.004.0035-4</t>
  </si>
  <si>
    <t>19.004.0035-C</t>
  </si>
  <si>
    <t>19.004.0035-D</t>
  </si>
  <si>
    <t>19.004.0035-E</t>
  </si>
  <si>
    <t>19.004.0037-2</t>
  </si>
  <si>
    <t>VEICULO DE PASSEIO,5 PASSAGEIROS,4 PORTAS,MOTOR BICOMBUSTIVE</t>
  </si>
  <si>
    <t>L (GASOLINA E ALCOOL)DE 1,6 LITROS,COM AR CONDICIONADO,DIREC</t>
  </si>
  <si>
    <t>AO HIDRAULICA E VIDROS DIANTEIROS ELETRICOS,EXCLUSIVE MOTORI</t>
  </si>
  <si>
    <t>STA</t>
  </si>
  <si>
    <t>19.004.0037-3</t>
  </si>
  <si>
    <t>AO HIDRAULICA E VIDRO DIANTEIROS ELETRICOS,EXCLUSIVE MOTORIS</t>
  </si>
  <si>
    <t>TA</t>
  </si>
  <si>
    <t>19.004.0037-4</t>
  </si>
  <si>
    <t>19.004.0037-C</t>
  </si>
  <si>
    <t>19.004.0037-D</t>
  </si>
  <si>
    <t>19.004.0037-E</t>
  </si>
  <si>
    <t>19.004.0040-2</t>
  </si>
  <si>
    <t>AO HIDRAULICA E VIDROS DIANTEIROS ELETRICOS,INCLUSIVE MOTORI</t>
  </si>
  <si>
    <t>19.004.0040-3</t>
  </si>
  <si>
    <t>19.004.0040-4</t>
  </si>
  <si>
    <t>19.004.0040-C</t>
  </si>
  <si>
    <t>19.004.0040-D</t>
  </si>
  <si>
    <t>19.004.0040-E</t>
  </si>
  <si>
    <t>19.004.0044-2</t>
  </si>
  <si>
    <t>VEICULO DE PASSEIO,5 PASSAGEIROS,MOTOR BICOMBUSTIVEL (GASOLI</t>
  </si>
  <si>
    <t>NA E ALCOOL) DE 1.0 LITRO,INCLUSIVE MOTORISTA</t>
  </si>
  <si>
    <t>19.004.0044-3</t>
  </si>
  <si>
    <t>19.004.0044-4</t>
  </si>
  <si>
    <t>19.004.0044-C</t>
  </si>
  <si>
    <t>19.004.0044-D</t>
  </si>
  <si>
    <t>19.004.0044-E</t>
  </si>
  <si>
    <t>19.004.0045-2</t>
  </si>
  <si>
    <t>NA E ALCOOL) DE 1.0 LITRO,EXCLUSIVE MOTORISTA</t>
  </si>
  <si>
    <t>19.004.0045-3</t>
  </si>
  <si>
    <t>19.004.0045-4</t>
  </si>
  <si>
    <t>19.004.0045-C</t>
  </si>
  <si>
    <t>19.004.0045-D</t>
  </si>
  <si>
    <t>19.004.0045-E</t>
  </si>
  <si>
    <t>19.004.0046-2</t>
  </si>
  <si>
    <t>CAMIONETE TIPO PICK-UP,COM CABINE SIMPLES E CACAMBA,TIPO LEV</t>
  </si>
  <si>
    <t>E,MOTOR BICOMBUSTIVEL (GASOLINA E ALCOOL) DE 1,6 LITROS,INCL</t>
  </si>
  <si>
    <t>19.004.0046-3</t>
  </si>
  <si>
    <t>19.004.0046-4</t>
  </si>
  <si>
    <t>19.004.0046-C</t>
  </si>
  <si>
    <t>19.004.0046-D</t>
  </si>
  <si>
    <t>19.004.0046-E</t>
  </si>
  <si>
    <t>19.004.0047-2</t>
  </si>
  <si>
    <t>E,MOTOR BICOMBUSTIVEL (GASOLINA E ALCOOL) DE 1,6 LITROS,EQUI</t>
  </si>
  <si>
    <t>PADA COM ESCADA DE EXTENSAO GIRATORIA E BASCULANTE,COM SUPOR</t>
  </si>
  <si>
    <t>TE,ACIONAMENTO MANUAL E TODOS OS IMPLEMENTOS NECESSARIOS PAR</t>
  </si>
  <si>
    <t>A UM PERFEITO FUNCIONAMENTO,INCLUSIVE MOTORISTA</t>
  </si>
  <si>
    <t>19.004.0047-3</t>
  </si>
  <si>
    <t>19.004.0047-4</t>
  </si>
  <si>
    <t>TE,ACIONAMENTO MANUAL A TODOS OS IMPLEMENTOS NECESSARIOS PAR</t>
  </si>
  <si>
    <t>19.004.0047-C</t>
  </si>
  <si>
    <t>19.004.0047-D</t>
  </si>
  <si>
    <t>19.004.0047-E</t>
  </si>
  <si>
    <t>19.004.0049-2</t>
  </si>
  <si>
    <t>CAMIONETA TIPO PICK-UP COM CABINE DUPLA E CACAMBA,MOTOR DIES</t>
  </si>
  <si>
    <t>EL 2,8 LITROS,DIRECAO HIDRAULICA,TRACAO NAS 4 RODAS,INCLUSIV</t>
  </si>
  <si>
    <t>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</si>
  <si>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</si>
  <si>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</si>
  <si>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</si>
  <si>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</si>
  <si>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</si>
  <si>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</si>
  <si>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</si>
  <si>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</si>
  <si>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</si>
  <si>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</si>
  <si>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</si>
  <si>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t>
  </si>
  <si>
    <t>OPERADOR</t>
  </si>
  <si>
    <t>19.004.0051-3</t>
  </si>
  <si>
    <t>19.004.0051-4</t>
  </si>
  <si>
    <t>19.004.0051-C</t>
  </si>
  <si>
    <t>19.004.0051-D</t>
  </si>
  <si>
    <t>19.004.0051-E</t>
  </si>
  <si>
    <t>19.004.0054-2</t>
  </si>
  <si>
    <t>GUINDASTE SOBRE RODAS,CAPACIDADE DE 15T,RAIO DE CURVA DE 4,6</t>
  </si>
  <si>
    <t>5M,LANCA TELESCOPICA DE ACIONAMENTO HIDRAULICO COM 7,60M RET</t>
  </si>
  <si>
    <t>RAIDA E 18,30M ESTENDIDA,INCLUSIVE OPERADOR E AUXILIAR</t>
  </si>
  <si>
    <t>19.004.0054-3</t>
  </si>
  <si>
    <t>19.004.0054-4</t>
  </si>
  <si>
    <t>19.004.0054-C</t>
  </si>
  <si>
    <t>19.004.0054-D</t>
  </si>
  <si>
    <t>19.004.0054-E</t>
  </si>
  <si>
    <t>19.004.0056-2</t>
  </si>
  <si>
    <t>GUINDASTE ARTICULADO,SOBRE CAMINHAO DIESEL(INCLUSIVE ESTE),M</t>
  </si>
  <si>
    <t>OMENTO MAXIMO DE ELEVACAO 30TXM E CAPACIDADE MAXIMA DE ELEVA</t>
  </si>
  <si>
    <t>CAO 8,5T A 3,4M,INCLUSIVE OPERADOR E AUXILIAR</t>
  </si>
  <si>
    <t>19.004.0056-3</t>
  </si>
  <si>
    <t>19.004.0056-4</t>
  </si>
  <si>
    <t>19.004.0056-C</t>
  </si>
  <si>
    <t>19.004.0056-D</t>
  </si>
  <si>
    <t>19.004.0056-E</t>
  </si>
  <si>
    <t>19.004.0057-2</t>
  </si>
  <si>
    <t>GUINDASTE TIPO GRUA,COM CAPACIDADE DE CARGA DE 1200KG,VELOCI</t>
  </si>
  <si>
    <t>DADE DE 40M/MIN,TORRE COMPOSTA POR 9 MODULOS DE 3 METROS CAD</t>
  </si>
  <si>
    <t>A,TOTALIZANDO 27 METROS,ALCANCE MAXIMO DE 25 METROS COM UMA</t>
  </si>
  <si>
    <t>CARGA DE 1000KG,INCLUSIVE BASE DE SUSTENTACAO E OPERADOR</t>
  </si>
  <si>
    <t>19.004.0057-3</t>
  </si>
  <si>
    <t>19.004.0057-4</t>
  </si>
  <si>
    <t>19.004.0057-C</t>
  </si>
  <si>
    <t>19.004.0057-D</t>
  </si>
  <si>
    <t>19.004.0057-E</t>
  </si>
  <si>
    <t>19.004.0075-2</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</si>
  <si>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</si>
  <si>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</si>
  <si>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</si>
  <si>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</si>
  <si>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</si>
  <si>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19.004.0075-4</t>
  </si>
  <si>
    <t>19.004.0075-C</t>
  </si>
  <si>
    <t>19.004.0075-E</t>
  </si>
  <si>
    <t>19.004.0080-2</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</si>
  <si>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</si>
  <si>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</si>
  <si>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</si>
  <si>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</si>
  <si>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</si>
  <si>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</si>
  <si>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19.004.0080-4</t>
  </si>
  <si>
    <t>19.004.0080-C</t>
  </si>
  <si>
    <t>19.004.0080-E</t>
  </si>
  <si>
    <t>19.004.0081-2</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</si>
  <si>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</si>
  <si>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</si>
  <si>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</si>
  <si>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</si>
  <si>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</si>
  <si>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19.004.0081-4</t>
  </si>
  <si>
    <t>19.004.0081-C</t>
  </si>
  <si>
    <t>19.004.0081-E</t>
  </si>
  <si>
    <t>19.004.0085-2</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</si>
  <si>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</si>
  <si>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</si>
  <si>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</si>
  <si>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</si>
  <si>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</si>
  <si>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</si>
  <si>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19.004.0085-4</t>
  </si>
  <si>
    <t>19.004.0085-C</t>
  </si>
  <si>
    <t>19.004.0085-E</t>
  </si>
  <si>
    <t>19.004.0087-2</t>
  </si>
  <si>
    <t>GUINDAUTO COM CAPACIDADE MAXIMA DE CARGA EM TORNO DE 15,5T A</t>
  </si>
  <si>
    <t>PROXIMADAMENTE 16,50M,ANGULO DE GIRO DE 180º,MONTADO SOBRE C</t>
  </si>
  <si>
    <t>19.004.0087-4</t>
  </si>
  <si>
    <t>19.004.0087-C</t>
  </si>
  <si>
    <t>19.004.0087-E</t>
  </si>
  <si>
    <t>19.004.0090-2</t>
  </si>
  <si>
    <t>EMPILHADEIRA EQUIPADA COM RODAGEM PNEUMATICA,CAPACIDADE DE 2</t>
  </si>
  <si>
    <t>,5T E CENTRO DE CARGA A 60CM,MOTOR A GASOLINA,INCLUSIVE OPER</t>
  </si>
  <si>
    <t>ADOR</t>
  </si>
  <si>
    <t>19.004.0090-3</t>
  </si>
  <si>
    <t>19.004.0090-4</t>
  </si>
  <si>
    <t>19.004.0090-C</t>
  </si>
  <si>
    <t>19.004.0090-D</t>
  </si>
  <si>
    <t>19.004.0090-E</t>
  </si>
  <si>
    <t>19.004.0092-2</t>
  </si>
  <si>
    <t>EMPILHADEIRA EQUIPADA COM RODAGEM PNEUMATICA,CAPACIDADE DE 3</t>
  </si>
  <si>
    <t>T E CENTRO DE CARGA A 60CM,MOTOR A GASOLINA,INCLUSIVE OPERAD</t>
  </si>
  <si>
    <t>OR</t>
  </si>
  <si>
    <t>19.004.0092-3</t>
  </si>
  <si>
    <t>19.004.0092-4</t>
  </si>
  <si>
    <t>19.004.0092-C</t>
  </si>
  <si>
    <t>19.004.0092-D</t>
  </si>
  <si>
    <t>19.004.0092-E</t>
  </si>
  <si>
    <t>19.004.0094-2</t>
  </si>
  <si>
    <t>EMPILHADEIRA EQUIPADA COM RODAGEM PNEUMATICA,CAPACIDADE DE 4</t>
  </si>
  <si>
    <t>19.004.0094-3</t>
  </si>
  <si>
    <t>19.004.0094-4</t>
  </si>
  <si>
    <t>19.004.0094-C</t>
  </si>
  <si>
    <t>19.004.0094-D</t>
  </si>
  <si>
    <t>19.004.0094-E</t>
  </si>
  <si>
    <t>19.004.0096-2</t>
  </si>
  <si>
    <t>EMPILHADEIRA EQUIPADA COM RODAGEM PNEUMATICA,CAPACIDADE DE 5</t>
  </si>
  <si>
    <t>T E CENTRO DE CARGA A 60CM,INCLUSIVE OPERADOR</t>
  </si>
  <si>
    <t>19.004.0096-3</t>
  </si>
  <si>
    <t>19.004.0096-4</t>
  </si>
  <si>
    <t>19.004.0096-C</t>
  </si>
  <si>
    <t>19.004.0096-D</t>
  </si>
  <si>
    <t>19.004.0096-E</t>
  </si>
  <si>
    <t>19.004.0098-2</t>
  </si>
  <si>
    <t>EMPILHADEIRA EQUIPADA COM RODAGEM PNEUMATICA,CAPACIDADE DE 7</t>
  </si>
  <si>
    <t>19.004.0098-3</t>
  </si>
  <si>
    <t>19.004.0098-4</t>
  </si>
  <si>
    <t>19.004.0098-C</t>
  </si>
  <si>
    <t>19.004.0098-D</t>
  </si>
  <si>
    <t>19.004.0098-E</t>
  </si>
  <si>
    <t>19.004.0100-2</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</si>
  <si>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</si>
  <si>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</si>
  <si>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</si>
  <si>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</si>
  <si>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</si>
  <si>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</si>
  <si>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19.004.0100-4</t>
  </si>
  <si>
    <t>19.004.0100-C</t>
  </si>
  <si>
    <t>19.004.0100-E</t>
  </si>
  <si>
    <t>19.004.0110-2</t>
  </si>
  <si>
    <t>CAMIONETA TIPO PICK-UP,COM CABINE SIMPLES E CACAMBA,TIPO LEV</t>
  </si>
  <si>
    <t>E,MOTOR BICOMBUSTIVEL(GASOLINA E ALCOOL) DE 1,6 LITROS,EXCLU</t>
  </si>
  <si>
    <t>19.004.0110-3</t>
  </si>
  <si>
    <t>19.004.0110-4</t>
  </si>
  <si>
    <t>E,MOTOR BICOMBUSTIVEL(GASOLINA E ALCOOL)DE 1,6 LITROS,EXCLUS</t>
  </si>
  <si>
    <t>IVE MOTORISTA</t>
  </si>
  <si>
    <t>19.004.0110-C</t>
  </si>
  <si>
    <t>19.004.0110-D</t>
  </si>
  <si>
    <t>19.004.0110-E</t>
  </si>
  <si>
    <t>19.004.0115-2</t>
  </si>
  <si>
    <t>E,MOTOR BICOMBUSTIVEL(GASOLINA E ALCOOL)DE 1,6 LITROS,EQUIPA</t>
  </si>
  <si>
    <t>DA COM ESCADA DE EXTENSAO GIRATORIA E BASCULANTE,COM SUPORTE</t>
  </si>
  <si>
    <t>,ACIONAMENTO MANUAL E TODOS OS IMPLEMENTOS NECESSARIOS PARA</t>
  </si>
  <si>
    <t>UM PERFEITO FUNCIONAMENTO,EXCLUSIVE MOTORISTA</t>
  </si>
  <si>
    <t>19.004.0115-3</t>
  </si>
  <si>
    <t>19.004.0115-4</t>
  </si>
  <si>
    <t>19.004.0115-C</t>
  </si>
  <si>
    <t>19.004.0115-D</t>
  </si>
  <si>
    <t>19.004.0115-E</t>
  </si>
  <si>
    <t>19.004.0210-0</t>
  </si>
  <si>
    <t>VEICULOS DE PASSEIO,5 PASSAGEIROS,MOTOR BICOMBUSTIVEL (GASOL</t>
  </si>
  <si>
    <t>INA E ALCOOL) DE 1,6 LITROS,COM AR CONDICIONADO,DIRECAO HIDR</t>
  </si>
  <si>
    <t>AULICA E VIDROS DIANTEIROS ELETRICOS,EXCLUSIVE MOTORISTA</t>
  </si>
  <si>
    <t>19.004.0210-A</t>
  </si>
  <si>
    <t>19.004.0211-0</t>
  </si>
  <si>
    <t>NA E ALCOOL) DE 1,6 LITROS,COM AR CONDICIONADO,DIRECAO HIDRA</t>
  </si>
  <si>
    <t>ULICA E VIDRO DIANTEIROS ELETRICOS,EXCLUSIVE MOTORISTA E COM</t>
  </si>
  <si>
    <t>BUSTIVEL</t>
  </si>
  <si>
    <t>19.004.0211-A</t>
  </si>
  <si>
    <t>19.004.0212-0</t>
  </si>
  <si>
    <t>ULICA E VIDROS DIANTEIROS ELETRICOS,INCLUSIVE MOTORISTA E CO</t>
  </si>
  <si>
    <t>MBUSTIVEL</t>
  </si>
  <si>
    <t>19.004.0212-A</t>
  </si>
  <si>
    <t>19.004.0250-0</t>
  </si>
  <si>
    <t>NA E ALCOOL) DE 1,0 LITRO,EXCLUSIVE MOTORISTA</t>
  </si>
  <si>
    <t>19.004.0250-A</t>
  </si>
  <si>
    <t>19.004.0251-0</t>
  </si>
  <si>
    <t>NA E ALCOOL) DE 1,0 LITRO,EXCLUSIVE MOTORISTA E COMBUSTIVEL</t>
  </si>
  <si>
    <t>19.004.0251-A</t>
  </si>
  <si>
    <t>19.004.0252-0</t>
  </si>
  <si>
    <t>NA E ALCOOL) DE 1,0 LITRO,INCLUSIVE MOTORISTA E COMBUSTIVEL</t>
  </si>
  <si>
    <t>19.004.0252-A</t>
  </si>
  <si>
    <t>19.004.0270-0</t>
  </si>
  <si>
    <t>L,EXCLUSIVE MOTORISTA</t>
  </si>
  <si>
    <t>19.004.0270-A</t>
  </si>
  <si>
    <t>19.004.0271-0</t>
  </si>
  <si>
    <t>L,EXCLUSIVE MOTORISTA E COMBUSTIVEL</t>
  </si>
  <si>
    <t>19.004.0271-A</t>
  </si>
  <si>
    <t>19.004.0272-0</t>
  </si>
  <si>
    <t>L,INCLUSIVE MOTORISTA E COMBUSTIVEL</t>
  </si>
  <si>
    <t>19.004.0272-A</t>
  </si>
  <si>
    <t>19.004.0400-0</t>
  </si>
  <si>
    <t>E,MOTOR BICOMBUSTIVEL (GASOLINA E ALCOOL) DE 1,6 LITROS,EXCL</t>
  </si>
  <si>
    <t>19.004.0400-A</t>
  </si>
  <si>
    <t>19.004.0401-0</t>
  </si>
  <si>
    <t>USIVE MOTORISTA E COMBUSTIVEL</t>
  </si>
  <si>
    <t>19.004.0401-A</t>
  </si>
  <si>
    <t>19.004.0402-0</t>
  </si>
  <si>
    <t>19.004.0402-A</t>
  </si>
  <si>
    <t>19.004.0410-0</t>
  </si>
  <si>
    <t>EL DE 2,8 LITROS,DIRECAO HIDRAULICA,TRACAO NAS 4 RODAS,EXCLU</t>
  </si>
  <si>
    <t>19.004.0410-A</t>
  </si>
  <si>
    <t>19.004.0411-0</t>
  </si>
  <si>
    <t>SIVE MOTORISTA E COMBUSTIVEL</t>
  </si>
  <si>
    <t>19.004.0411-A</t>
  </si>
  <si>
    <t>19.004.0412-0</t>
  </si>
  <si>
    <t>EL DE 2,8 LITROS,DIRECAO HIDRAULICA,TRACAO NAS 4 RODAS,INCLU</t>
  </si>
  <si>
    <t>19.004.0412-A</t>
  </si>
  <si>
    <t>19.004.0500-0</t>
  </si>
  <si>
    <t>19.004.0500-A</t>
  </si>
  <si>
    <t>19.004.0501-0</t>
  </si>
  <si>
    <t>MOTOCICLETA,125 CILINDRADAS X/E,EXCLUSIVE MOTORISTA E COMBUS</t>
  </si>
  <si>
    <t>TIVEL</t>
  </si>
  <si>
    <t>19.004.0501-A</t>
  </si>
  <si>
    <t>19.005.0006-2</t>
  </si>
  <si>
    <t>MAQUINA FRESADORA A FRIO,LARGURA DE FRESAGEM DE 1,00M,INCLUS</t>
  </si>
  <si>
    <t>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</si>
  <si>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</si>
  <si>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</si>
  <si>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</si>
  <si>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</si>
  <si>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</si>
  <si>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</si>
  <si>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</si>
  <si>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</si>
  <si>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</si>
  <si>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</si>
  <si>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</si>
  <si>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</si>
  <si>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</si>
  <si>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</si>
  <si>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</si>
  <si>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</si>
  <si>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</si>
  <si>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</si>
  <si>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</si>
  <si>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19.005.0008-3</t>
  </si>
  <si>
    <t>19.005.0008-4</t>
  </si>
  <si>
    <t>19.005.0008-C</t>
  </si>
  <si>
    <t>19.005.0008-D</t>
  </si>
  <si>
    <t>19.005.0008-E</t>
  </si>
  <si>
    <t>19.005.0010-2</t>
  </si>
  <si>
    <t>ORNO DE 23T, MOTOR DIESEL EM TORNO DE 172CV, CACAMBA COM CAP</t>
  </si>
  <si>
    <t>ACIDADE APROXIMADA DE 1,14M3, PROFUNDIDADE DE ESCAVACAO MAXI</t>
  </si>
  <si>
    <t>MA DE 6,02M, COM 3 BRACOS ARTICULADOS, BRACO INTERMEDIARIO A</t>
  </si>
  <si>
    <t>19.005.0010-3</t>
  </si>
  <si>
    <t>19.005.0010-4</t>
  </si>
  <si>
    <t>19.005.0010-C</t>
  </si>
  <si>
    <t>19.005.0010-D</t>
  </si>
  <si>
    <t>19.005.0010-E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</si>
  <si>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</si>
  <si>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</si>
  <si>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</si>
  <si>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</si>
  <si>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</si>
  <si>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</si>
  <si>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</si>
  <si>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</si>
  <si>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</si>
  <si>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</si>
  <si>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</si>
  <si>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</si>
  <si>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</si>
  <si>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19.005.0012-2</t>
  </si>
  <si>
    <t>MOTONIVELADORA COM PESO OPERACIONAL EM TORNO DE 18T, MOTOR D</t>
  </si>
  <si>
    <t>IESEL EM TORNO DE 125CV, INCLUSIVE OPERADOR</t>
  </si>
  <si>
    <t>19.005.0012-3</t>
  </si>
  <si>
    <t>19.005.0012-4</t>
  </si>
  <si>
    <t>19.005.0012-C</t>
  </si>
  <si>
    <t>19.005.0012-D</t>
  </si>
  <si>
    <t>19.005.0012-E</t>
  </si>
  <si>
    <t>19.005.0014-2</t>
  </si>
  <si>
    <t>PA CARREGADEIRA DE PNEUS,COM PESO OPERACIONAL EM TORNO DE 23</t>
  </si>
  <si>
    <t>T, PA COM CAPACIDADE RASA APROXIMADA DE 4,03M3, POTENCIA EM</t>
  </si>
  <si>
    <t>TORNO DE 270CV, INCLUSIVE OPERADOR</t>
  </si>
  <si>
    <t>19.005.0014-3</t>
  </si>
  <si>
    <t>19.005.0014-4</t>
  </si>
  <si>
    <t>19.005.0014-C</t>
  </si>
  <si>
    <t>19.005.0014-D</t>
  </si>
  <si>
    <t>19.005.0014-E</t>
  </si>
  <si>
    <t>19.005.0015-2</t>
  </si>
  <si>
    <t>GRADE DE DISCO,ARMADURA LEVE,COM 20 (VINTE) DISCOS,PESO DE 1</t>
  </si>
  <si>
    <t>300KG,LARGURA DE CORTE DE 2,50M,ACIONAMENTO MECANICO,EXCLUSI</t>
  </si>
  <si>
    <t>VE OPERADOR</t>
  </si>
  <si>
    <t>19.005.0015-4</t>
  </si>
  <si>
    <t>.300KG,LARGURA DE CORTE DE 2,50M,ACIONAMENTO MECANICO,EXCLUS</t>
  </si>
  <si>
    <t>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</si>
  <si>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</si>
  <si>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</si>
  <si>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</si>
  <si>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</si>
  <si>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</si>
  <si>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</si>
  <si>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</si>
  <si>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</si>
  <si>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</si>
  <si>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</si>
  <si>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t>
  </si>
  <si>
    <t>INA DE 1290KG,INCLUSIVE OPERADOR</t>
  </si>
  <si>
    <t>19.005.0017-3</t>
  </si>
  <si>
    <t>19.005.0017-4</t>
  </si>
  <si>
    <t>19.005.0017-C</t>
  </si>
  <si>
    <t>19.005.0017-D</t>
  </si>
  <si>
    <t>19.005.0017-E</t>
  </si>
  <si>
    <t>19.005.0019-2</t>
  </si>
  <si>
    <t>TRATOR DE ESTEIRAS COM MOTOR DIESEL EM TORNO DE 140CV,COM LA</t>
  </si>
  <si>
    <t>MINA DE 2330KG,INCLUSIVE OPERADOR</t>
  </si>
  <si>
    <t>19.005.0019-3</t>
  </si>
  <si>
    <t>19.005.0019-4</t>
  </si>
  <si>
    <t>19.005.0019-C</t>
  </si>
  <si>
    <t>19.005.0019-D</t>
  </si>
  <si>
    <t>19.005.0019-E</t>
  </si>
  <si>
    <t>19.005.0021-2</t>
  </si>
  <si>
    <t>TRATOR DE ESTEIRAS COM MOTOR DIESEL EM TORNO DE 200CV,COM LA</t>
  </si>
  <si>
    <t>MINA DE 2500KG,INCLUSIVE OPERADOR</t>
  </si>
  <si>
    <t>19.005.0021-3</t>
  </si>
  <si>
    <t>19.005.0021-4</t>
  </si>
  <si>
    <t>19.005.0021-C</t>
  </si>
  <si>
    <t>19.005.0021-D</t>
  </si>
  <si>
    <t>19.005.0021-E</t>
  </si>
  <si>
    <t>19.005.0023-2</t>
  </si>
  <si>
    <t>TRATOR DE ESTEIRAS COM MOTOR DIESEL EM TORNO DE 335CV,SEM LA</t>
  </si>
  <si>
    <t>MINA,INCLUSIVE OPERADOR</t>
  </si>
  <si>
    <t>19.005.0023-3</t>
  </si>
  <si>
    <t>19.005.0023-4</t>
  </si>
  <si>
    <t>19.005.0023-C</t>
  </si>
  <si>
    <t>19.005.0023-D</t>
  </si>
  <si>
    <t>19.005.0023-E</t>
  </si>
  <si>
    <t>19.005.0025-2</t>
  </si>
  <si>
    <t>TRATOR DE ESTEIRAS COM MOTOR DIESEL EM TORNO DE 335CV,COM LA</t>
  </si>
  <si>
    <t>MINA DE 5000KG,INCLUSIVE OPERADOR</t>
  </si>
  <si>
    <t>19.005.0025-3</t>
  </si>
  <si>
    <t>19.005.0025-4</t>
  </si>
  <si>
    <t>19.005.0025-C</t>
  </si>
  <si>
    <t>19.005.0025-D</t>
  </si>
  <si>
    <t>19.005.0025-E</t>
  </si>
  <si>
    <t>19.005.0026-2</t>
  </si>
  <si>
    <t>TRATOR DE ESTEIRAS COM MOTOR DIESEL EM TORNO DE 335CV,COM ES</t>
  </si>
  <si>
    <t>CARIFICADOR DE PENETRACAO MAXIMA DE 0,66M,INCLUSIVE OPERADOR</t>
  </si>
  <si>
    <t>19.005.0026-3</t>
  </si>
  <si>
    <t>19.005.0026-4</t>
  </si>
  <si>
    <t>19.005.0026-C</t>
  </si>
  <si>
    <t>19.005.0026-D</t>
  </si>
  <si>
    <t>19.005.0026-E</t>
  </si>
  <si>
    <t>19.005.0028-2</t>
  </si>
  <si>
    <t>RETROESCAVADEIRA, COM PESO OPERACIONAL EM TORNO DE 7T, MOTOR</t>
  </si>
  <si>
    <t>DIESEL EM TORNO DE 75CV, CAPACIDADE APROXIMADA DA CACAMBA DE</t>
  </si>
  <si>
    <t>0,76M3, PROFUNDIDADE DE ESCAVACAO MAXIMA DE 4,00M, INCLUSIVE</t>
  </si>
  <si>
    <t>19.005.0028-3</t>
  </si>
  <si>
    <t>19.005.0028-4</t>
  </si>
  <si>
    <t xml:space="preserve"> DIESEL EM TORNO DE 75CV, CAPACIDADE APROXIMADA DA CACAMBA D</t>
  </si>
  <si>
    <t>E 0,76M3, PROFUNDIDADE DE ESCAVACAO MAXIMA DE 4,00M, INCLUSI</t>
  </si>
  <si>
    <t>19.005.0028-C</t>
  </si>
  <si>
    <t>19.005.0028-D</t>
  </si>
  <si>
    <t>19.005.0028-E</t>
  </si>
  <si>
    <t>19.005.0030-2</t>
  </si>
  <si>
    <t>PA CARREGADEIRA DE PNEUS COM PESO OPERACIONAL EM TORNO DE 12</t>
  </si>
  <si>
    <t>T, POTENCIA EM TORNO DE 121CV, PA COM CAPACIDADE RASA APROXI</t>
  </si>
  <si>
    <t>MADA DE 1,30M3, INCLUSIVE OPERADOR</t>
  </si>
  <si>
    <t>19.005.0030-3</t>
  </si>
  <si>
    <t>19.005.0030-4</t>
  </si>
  <si>
    <t>19.005.0030-C</t>
  </si>
  <si>
    <t>19.005.0030-D</t>
  </si>
  <si>
    <t>19.005.0030-E</t>
  </si>
  <si>
    <t>19.005.0033-2</t>
  </si>
  <si>
    <t>PA CARREGADEIRA DE PNEUS COM PESO OPERACIONAL EM TORNO DE 18</t>
  </si>
  <si>
    <t>T, POTENCIA EM TORNO DE 183CV, PA COM CAPACIDADE RASA APROXI</t>
  </si>
  <si>
    <t>MADA DE 3,10M3, INCLUSIVE OPERADOR</t>
  </si>
  <si>
    <t>19.005.0033-3</t>
  </si>
  <si>
    <t>19.005.0033-4</t>
  </si>
  <si>
    <t>19.005.0033-C</t>
  </si>
  <si>
    <t>19.005.0033-D</t>
  </si>
  <si>
    <t>19.005.0033-E</t>
  </si>
  <si>
    <t>19.005.0034-2</t>
  </si>
  <si>
    <t>MINI PA CARREGADEIRA,DE RODAS,CARGA OPERACIONAL EM TORNO DE</t>
  </si>
  <si>
    <t>629KG,ALTURA DE DESCARGA APROXIMADA DE 2,40M,INCLUSIVE OPERA</t>
  </si>
  <si>
    <t>DOR</t>
  </si>
  <si>
    <t>19.005.0034-3</t>
  </si>
  <si>
    <t>19.005.0034-4</t>
  </si>
  <si>
    <t>19.005.0034-C</t>
  </si>
  <si>
    <t>19.005.0034-D</t>
  </si>
  <si>
    <t>19.005.0034-E</t>
  </si>
  <si>
    <t>19.005.0035-2</t>
  </si>
  <si>
    <t>ROMPEDOR HIDRAULICO ADAPTAVEL A RETRO-ESCAVADEIRA(EXCLUSIVE</t>
  </si>
  <si>
    <t>ESTA),COM PESO OPERACIONAL DE 435KG,FREQUENCIA DE IMPACTOS D</t>
  </si>
  <si>
    <t>E 400 A 1000BPM,INCLUSIVE PONTEIRO DE 84MM DE DIAMETRO,EXCLU</t>
  </si>
  <si>
    <t>SIVE OPERADOR</t>
  </si>
  <si>
    <t>19.005.0035-4</t>
  </si>
  <si>
    <t>19.005.0035-C</t>
  </si>
  <si>
    <t>19.005.0035-E</t>
  </si>
  <si>
    <t>19.005.0036-2</t>
  </si>
  <si>
    <t>ROMPEDOR HIDRAULICO ADAPTAVEL A ESCAVADEIRA HIDRAULICA(EXCLU</t>
  </si>
  <si>
    <t>SIVE ESTA),COM PESO OPERACIONAL DE 1700KG,FREQUENCIA DE IMPA</t>
  </si>
  <si>
    <t>CTOS DE 320 A 600BPM,INCLUSIVE PONTEIRO DE 130MM DE DIAMETRO</t>
  </si>
  <si>
    <t>,EXCLUSIVE OPERADOR</t>
  </si>
  <si>
    <t>19.005.0036-4</t>
  </si>
  <si>
    <t>19.005.0036-C</t>
  </si>
  <si>
    <t>19.005.0036-E</t>
  </si>
  <si>
    <t>19.005.0037-2</t>
  </si>
  <si>
    <t>ROMPEDOR PNEUMATICO DE 32,6KG DE PESO,CONSUMO DE AR 38,8L/S,</t>
  </si>
  <si>
    <t>FREQUENCIA DE IMPACTOS DE 1.100,IMP/MIN,EXCLUSIVE OPERADOR,P</t>
  </si>
  <si>
    <t>ONTEIRA E MANGUEIRA</t>
  </si>
  <si>
    <t>19.005.0037-4</t>
  </si>
  <si>
    <t>19.005.0037-C</t>
  </si>
  <si>
    <t>19.005.0037-E</t>
  </si>
  <si>
    <t>19.005.0038-2</t>
  </si>
  <si>
    <t>PERFURATRIZ DE 26KG DE PESO(PARA USO SUBTERRANEO),CONSUMO DE</t>
  </si>
  <si>
    <t xml:space="preserve"> AR 63L/S,FREQUENCIA DE IMPACTOS DE 38,IMP/S,COMPRIMENTO DE</t>
  </si>
  <si>
    <t>71CM,DIAMETRO DO PISTAO DE 70MM,EXCLUSIVE OPERADOR,BROCA E M</t>
  </si>
  <si>
    <t>ANGUEIRA</t>
  </si>
  <si>
    <t>19.005.0038-4</t>
  </si>
  <si>
    <t>19.005.0038-C</t>
  </si>
  <si>
    <t>19.005.0038-E</t>
  </si>
  <si>
    <t>19.005.0039-2</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</si>
  <si>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</si>
  <si>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</si>
  <si>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</si>
  <si>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</si>
  <si>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</si>
  <si>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19.005.0039-4</t>
  </si>
  <si>
    <t>19.005.0039-C</t>
  </si>
  <si>
    <t>19.005.0039-E</t>
  </si>
  <si>
    <t>19.005.0040-2</t>
  </si>
  <si>
    <t>ARADO REVERSIVEL DE DISCO ADAPTAVEL A TRATOR PARA PREPARO DE</t>
  </si>
  <si>
    <t xml:space="preserve"> 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</si>
  <si>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</si>
  <si>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</si>
  <si>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</si>
  <si>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</si>
  <si>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</si>
  <si>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</si>
  <si>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</si>
  <si>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</si>
  <si>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</si>
  <si>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</si>
  <si>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</si>
  <si>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t>
  </si>
  <si>
    <t>ENO,EXCLUSIVE OPERADOR</t>
  </si>
  <si>
    <t>19.005.0045-4</t>
  </si>
  <si>
    <t>19.005.0045-C</t>
  </si>
  <si>
    <t>19.005.0045-E</t>
  </si>
  <si>
    <t>19.005.0050-2</t>
  </si>
  <si>
    <t>GUINCHO CARREGADOR ADAPTAVEL A TRATOR PARA TRANSPORTE DE MAD</t>
  </si>
  <si>
    <t>EIRA,EXCLUSIVE OPERADOR</t>
  </si>
  <si>
    <t>19.005.0050-4</t>
  </si>
  <si>
    <t>19.005.0050-C</t>
  </si>
  <si>
    <t>19.005.0050-E</t>
  </si>
  <si>
    <t>19.006.0001-2</t>
  </si>
  <si>
    <t>SOCADOR PNEUMATICO,9,8KG DE PESO,DIAMETRO DO PISTAO DE 25,4M</t>
  </si>
  <si>
    <t>M,900IPM (IMPACTOS POR MINUTO),EXCLUSIVE OPERADOR</t>
  </si>
  <si>
    <t>19.006.0001-4</t>
  </si>
  <si>
    <t>19.006.0001-C</t>
  </si>
  <si>
    <t>19.006.0001-E</t>
  </si>
  <si>
    <t>19.006.0002-2</t>
  </si>
  <si>
    <t>ROLO COMPACTADOR TANDEM,DE 6 A 9T,MOTOR DIESEL DE 55CV,INCLU</t>
  </si>
  <si>
    <t>19.006.0002-3</t>
  </si>
  <si>
    <t>ROLO COMPACTADOR TANDEM,DE 6 A 9T,INCLUSIVE OPERADOR</t>
  </si>
  <si>
    <t>19.006.0002-4</t>
  </si>
  <si>
    <t>19.006.0002-C</t>
  </si>
  <si>
    <t>19.006.0002-D</t>
  </si>
  <si>
    <t>19.006.0002-E</t>
  </si>
  <si>
    <t>19.006.0003-2</t>
  </si>
  <si>
    <t>COMPACTADOR VIBRATORIO,COM TAMBOR PE-DE-CARNEIRO,AUTOPROPULS</t>
  </si>
  <si>
    <t>OR,COM MOTOR DIESEL DE 76HP,COM 6 A 7T,LARGURA DE 1,85M,INCL</t>
  </si>
  <si>
    <t>USIVE OPERADOR</t>
  </si>
  <si>
    <t>19.006.0003-3</t>
  </si>
  <si>
    <t>19.006.0003-4</t>
  </si>
  <si>
    <t>19.006.0003-C</t>
  </si>
  <si>
    <t>19.006.0003-D</t>
  </si>
  <si>
    <t>19.006.0003-E</t>
  </si>
  <si>
    <t>19.006.0004-2</t>
  </si>
  <si>
    <t>ROLO ESTATICO DE 3 RODAS,PARA COMPACTACAO DE ASFALTO COM ESP</t>
  </si>
  <si>
    <t>ESSURA DE 25 A 50MM,LARGURA DE COMPACTACAO 2,1M,VELOCIDADE D</t>
  </si>
  <si>
    <t>O ROLO 6KM/H,DENSIDADE 2375KG/M3,CLASSE DE PESO 13T,INCLUSIV</t>
  </si>
  <si>
    <t>E OPERADOR</t>
  </si>
  <si>
    <t>19.006.0004-3</t>
  </si>
  <si>
    <t>19.006.0004-4</t>
  </si>
  <si>
    <t>19.006.0004-C</t>
  </si>
  <si>
    <t>19.006.0004-D</t>
  </si>
  <si>
    <t>19.006.0004-E</t>
  </si>
  <si>
    <t>19.006.0005-2</t>
  </si>
  <si>
    <t>ROLO VIBRATORIO LISO,DE 7T,AUTOPROPULSOR,LARGURA TOTAL DE 2,</t>
  </si>
  <si>
    <t>015M,INCLUSIVE OPERADOR</t>
  </si>
  <si>
    <t>19.006.0005-3</t>
  </si>
  <si>
    <t>19.006.0005-4</t>
  </si>
  <si>
    <t>19.006.0005-C</t>
  </si>
  <si>
    <t>19.006.0005-D</t>
  </si>
  <si>
    <t>19.006.0005-E</t>
  </si>
  <si>
    <t>19.006.0006-2</t>
  </si>
  <si>
    <t>ROLO ESTATICO DE 7 RODAS,AUTOPROPELIDO,PARA COMPACTACAO DE</t>
  </si>
  <si>
    <t>ASFALTO,COM ESPESSURA DE 25 A 50MM,LARGURA DE COMPACTACAO 1,</t>
  </si>
  <si>
    <t>82M,CLASSE DE PESO 21T,INCLUSIVE OPERADOR</t>
  </si>
  <si>
    <t>19.006.0006-3</t>
  </si>
  <si>
    <t>19.006.0006-4</t>
  </si>
  <si>
    <t>19.006.0006-C</t>
  </si>
  <si>
    <t>19.006.0006-D</t>
  </si>
  <si>
    <t>19.006.0006-E</t>
  </si>
  <si>
    <t>19.006.0007-2</t>
  </si>
  <si>
    <t>ROLO COMPACTADOR VIBRATORIO,AUTOPROPELIDO PARA REPARO DE PAV</t>
  </si>
  <si>
    <t>IMENTACAO,CAPACIDADE DE 2T,INCLUSIVE OPERADOR</t>
  </si>
  <si>
    <t>19.006.0007-3</t>
  </si>
  <si>
    <t>19.006.0007-4</t>
  </si>
  <si>
    <t>19.006.0007-C</t>
  </si>
  <si>
    <t>19.006.0007-D</t>
  </si>
  <si>
    <t>19.006.0007-E</t>
  </si>
  <si>
    <t>19.006.0008-2</t>
  </si>
  <si>
    <t>ROLO ESTATICO DE 9 RODAS,AUTOPROPELIDO,PARA COMPACTACAO DE A</t>
  </si>
  <si>
    <t>SFALTO,COM ESPESSURA DE 25 A 50MM,LARGURA DE COMPACTACAO 1,7</t>
  </si>
  <si>
    <t>6M,CLASSE DE PESO 14T,INCLUSIVE OPERADOR</t>
  </si>
  <si>
    <t>19.006.0008-3</t>
  </si>
  <si>
    <t>19.006.0008-4</t>
  </si>
  <si>
    <t>19.006.0008-C</t>
  </si>
  <si>
    <t>19.006.0008-D</t>
  </si>
  <si>
    <t>19.006.0008-E</t>
  </si>
  <si>
    <t>19.006.0009-2</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</si>
  <si>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</si>
  <si>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</si>
  <si>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</si>
  <si>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</si>
  <si>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</si>
  <si>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</si>
  <si>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19.006.0009-4</t>
  </si>
  <si>
    <t>19.006.0009-C</t>
  </si>
  <si>
    <t>19.006.0009-E</t>
  </si>
  <si>
    <t>19.006.0010-2</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</si>
  <si>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</si>
  <si>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</si>
  <si>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</si>
  <si>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</si>
  <si>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</si>
  <si>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</si>
  <si>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19.006.0010-3</t>
  </si>
  <si>
    <t>19.006.0010-4</t>
  </si>
  <si>
    <t>19.006.0010-C</t>
  </si>
  <si>
    <t>19.006.0010-D</t>
  </si>
  <si>
    <t>19.006.0010-E</t>
  </si>
  <si>
    <t>19.006.0011-2</t>
  </si>
  <si>
    <t>USINA MOVEL PARA MISTURA DE ASFALTO CONTINUA,COM CAPACIDADE</t>
  </si>
  <si>
    <t>DE ATE 100T/H,COM EQUIPE DE OPERACAO</t>
  </si>
  <si>
    <t>19.006.0011-3</t>
  </si>
  <si>
    <t>19.006.0011-4</t>
  </si>
  <si>
    <t>19.006.0011-C</t>
  </si>
  <si>
    <t>19.006.0011-D</t>
  </si>
  <si>
    <t>19.006.0011-E</t>
  </si>
  <si>
    <t>19.006.0012-2</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</si>
  <si>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</si>
  <si>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</si>
  <si>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</si>
  <si>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</si>
  <si>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</si>
  <si>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19.006.0012-3</t>
  </si>
  <si>
    <t>19.006.0012-4</t>
  </si>
  <si>
    <t>19.006.0012-C</t>
  </si>
  <si>
    <t>19.006.0012-D</t>
  </si>
  <si>
    <t>19.006.0012-E</t>
  </si>
  <si>
    <t>19.006.0013-2</t>
  </si>
  <si>
    <t>SISTEMA DE AQUECIMENTO COM UM TANQUE FIXO DE 30000 LITROS PA</t>
  </si>
  <si>
    <t>RA ASFALTO E UM TANQUE DE 20000 LITROS PARA COMBUSTIVEL,COM</t>
  </si>
  <si>
    <t>SISTEMA DE CIRCULACAO DE ASFALTO,INCLUSIVE OPERADOR</t>
  </si>
  <si>
    <t>19.006.0013-4</t>
  </si>
  <si>
    <t>19.006.0013-C</t>
  </si>
  <si>
    <t>19.006.0013-E</t>
  </si>
  <si>
    <t>19.006.0014-2</t>
  </si>
  <si>
    <t>PULVIMISTURADOR,LARGURA DE MISTURADOR DE 2,50M,TRACIONADO PO</t>
  </si>
  <si>
    <t>R TRATOR DE PNEUS DE 61CV,INCLUSIVE ESTE E 2 OPERADORES</t>
  </si>
  <si>
    <t>19.006.0014-3</t>
  </si>
  <si>
    <t>19.006.0014-4</t>
  </si>
  <si>
    <t>19.006.0014-C</t>
  </si>
  <si>
    <t>19.006.0014-D</t>
  </si>
  <si>
    <t>19.006.0014-E</t>
  </si>
  <si>
    <t>19.006.0015-2</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</si>
  <si>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</si>
  <si>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</si>
  <si>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</si>
  <si>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</si>
  <si>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</si>
  <si>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19.006.0015-3</t>
  </si>
  <si>
    <t>19.006.0015-4</t>
  </si>
  <si>
    <t>ARTIDA MANUAL,CAPACIDADE EFETIVA DE TANQUE DE 2.200L,BOMBA D</t>
  </si>
  <si>
    <t>19.006.0015-C</t>
  </si>
  <si>
    <t>19.006.0015-D</t>
  </si>
  <si>
    <t>19.006.0015-E</t>
  </si>
  <si>
    <t>19.006.0016-2</t>
  </si>
  <si>
    <t>DISTRIBUIDOR DE BETUME(ASFALTO) SOB PRESSAO,MOTOR A GASOLINA</t>
  </si>
  <si>
    <t>,MONTADO SOBRE CAMINHAO,CAPACIDADE EFETIVA DO TANQUE DE 5000</t>
  </si>
  <si>
    <t>L,INCLUSIVE ESTE COM MOTORISTA</t>
  </si>
  <si>
    <t>19.006.0016-3</t>
  </si>
  <si>
    <t>19.006.0016-4</t>
  </si>
  <si>
    <t>19.006.0016-C</t>
  </si>
  <si>
    <t>19.006.0016-D</t>
  </si>
  <si>
    <t>19.006.0016-E</t>
  </si>
  <si>
    <t>19.006.0018-2</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</si>
  <si>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</si>
  <si>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</si>
  <si>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</si>
  <si>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</si>
  <si>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</si>
  <si>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19.006.0018-4</t>
  </si>
  <si>
    <t>19.006.0018-C</t>
  </si>
  <si>
    <t>19.006.0018-E</t>
  </si>
  <si>
    <t>19.006.0019-2</t>
  </si>
  <si>
    <t>VIBRO ACABADORA DE ASFALTO,SOBRE ESTEIRA,COM EXTENSAO PARA P</t>
  </si>
  <si>
    <t>AVIMENTACAO,LARGURA DE 4,27M,COM MOTOR DIESEL DE APROXIMADAM</t>
  </si>
  <si>
    <t>ENTE 69CV,INCLUSIVE OPERADOR E AUXILIAR</t>
  </si>
  <si>
    <t>19.006.0019-3</t>
  </si>
  <si>
    <t>19.006.0019-4</t>
  </si>
  <si>
    <t>19.006.0019-C</t>
  </si>
  <si>
    <t>19.006.0019-D</t>
  </si>
  <si>
    <t>19.006.0019-E</t>
  </si>
  <si>
    <t>19.006.0021-2</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</si>
  <si>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</si>
  <si>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</si>
  <si>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</si>
  <si>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</si>
  <si>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19.006.0021-3</t>
  </si>
  <si>
    <t>19.006.0021-4</t>
  </si>
  <si>
    <t>19.006.0021-C</t>
  </si>
  <si>
    <t>19.006.0021-D</t>
  </si>
  <si>
    <t>19.006.0021-E</t>
  </si>
  <si>
    <t>19.006.0022-2</t>
  </si>
  <si>
    <t>MAQUINAS DE JUNTAS(SERRA DE CONCRETO) MOTOR A GASOLINA PARTI</t>
  </si>
  <si>
    <t>DA MANUAL,CHASSIS REFORCADO,GUARDA PROTETORA PARA ACOMODAR S</t>
  </si>
  <si>
    <t>ERRAS DE ATE 14",SERRA PARA CONCRETO ESPECIALMENTE DESENVOLV</t>
  </si>
  <si>
    <t>IDA PARA ABERTURAS DE JUNTA DE DILATACAO COM 3.600RPM,INCLUS</t>
  </si>
  <si>
    <t>19.006.0022-3</t>
  </si>
  <si>
    <t>19.006.0022-4</t>
  </si>
  <si>
    <t>DA MANUAL,CHASSIS REFORCADO,GUARDA PROTETORA PARA ACOMADAR S</t>
  </si>
  <si>
    <t>19.006.0022-C</t>
  </si>
  <si>
    <t>19.006.0022-D</t>
  </si>
  <si>
    <t>19.006.0022-E</t>
  </si>
  <si>
    <t>19.006.0023-2</t>
  </si>
  <si>
    <t>VASSOURA MECANICA,REBOCAVEL,LARGURA DE TRABALHO DE 2,44MM,EX</t>
  </si>
  <si>
    <t>CLUSIVE OPERADOR</t>
  </si>
  <si>
    <t>19.006.0023-4</t>
  </si>
  <si>
    <t>VASSOURA MECANICA,REBOCAVEL,LARGURA DE TRABALHO DE 2,44M,EXC</t>
  </si>
  <si>
    <t>19.006.0023-C</t>
  </si>
  <si>
    <t>19.006.0023-E</t>
  </si>
  <si>
    <t>19.006.0025-2</t>
  </si>
  <si>
    <t>VASSOURA MECANICA,COM ASPIRACAO (SUCCAO) E ESCOVA,CAPACIDADE</t>
  </si>
  <si>
    <t xml:space="preserve"> DE 4M3,MONTADA SOBRE CHASSIS DE CAMINHAO,INCLUSIVE OPERADOR</t>
  </si>
  <si>
    <t>19.006.0025-3</t>
  </si>
  <si>
    <t>19.006.0025-4</t>
  </si>
  <si>
    <t>19.006.0025-C</t>
  </si>
  <si>
    <t>19.006.0025-D</t>
  </si>
  <si>
    <t>19.006.0025-E</t>
  </si>
  <si>
    <t>19.006.0026-2</t>
  </si>
  <si>
    <t>DISTRIBUIDOR (ESPARGIDOR) DE ASFALTO (BMB),MOTOR DIESEL,POTE</t>
  </si>
  <si>
    <t>NCIA DE 92CV E CAPACIDADE APROXIMADA DO TANQUE DE 10000 LITR</t>
  </si>
  <si>
    <t>OS,INCLUSIVE OPERADOR</t>
  </si>
  <si>
    <t>19.006.0026-3</t>
  </si>
  <si>
    <t>19.006.0026-4</t>
  </si>
  <si>
    <t>NCIA DE 92CV E CAPACIDADE APROXIMADA DE TANQUE DE 10000 LITR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</si>
  <si>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</si>
  <si>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</si>
  <si>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</si>
  <si>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</si>
  <si>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</si>
  <si>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</si>
  <si>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</si>
  <si>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</si>
  <si>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</si>
  <si>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</si>
  <si>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</si>
  <si>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</si>
  <si>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</si>
  <si>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</si>
  <si>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</si>
  <si>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</si>
  <si>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</si>
  <si>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</si>
  <si>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</si>
  <si>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t>
  </si>
  <si>
    <t>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</si>
  <si>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</si>
  <si>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</si>
  <si>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</si>
  <si>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</si>
  <si>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</si>
  <si>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</si>
  <si>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</si>
  <si>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</si>
  <si>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</si>
  <si>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</si>
  <si>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</si>
  <si>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t>
  </si>
  <si>
    <t>M DE 2,00M, 422HP,INCLUSIVE OPERADOR</t>
  </si>
  <si>
    <t>19.006.0031-3</t>
  </si>
  <si>
    <t>19.006.0031-4</t>
  </si>
  <si>
    <t>19.006.0031-C</t>
  </si>
  <si>
    <t>19.006.0031-D</t>
  </si>
  <si>
    <t>19.006.0031-E</t>
  </si>
  <si>
    <t>19.006.0032-2</t>
  </si>
  <si>
    <t>DISCO ELETRICO,PARA COMPACTAR E DESEMPENAR PISOS DE CONCRETO</t>
  </si>
  <si>
    <t>19.006.0032-4</t>
  </si>
  <si>
    <t>19.006.0032-C</t>
  </si>
  <si>
    <t>19.006.0032-E</t>
  </si>
  <si>
    <t>19.006.0034-2</t>
  </si>
  <si>
    <t>DESEMPENADEIRA ELETRICA PARA ACABAMENTO DE PISOS DE CONCRETO</t>
  </si>
  <si>
    <t>,COMPACTADORA E ADENSADORA,EXCLUSIVE OPERADOR</t>
  </si>
  <si>
    <t>19.006.0034-4</t>
  </si>
  <si>
    <t>19.006.0034-C</t>
  </si>
  <si>
    <t>19.006.0034-E</t>
  </si>
  <si>
    <t>19.006.0035-2</t>
  </si>
  <si>
    <t>MAQUINA DE DEMARCACAO DE FAIXAS A FRIO PARA USO RODOVIARIO E</t>
  </si>
  <si>
    <t xml:space="preserve"> URBANO,EXCLUSIVE OPERADOR</t>
  </si>
  <si>
    <t>19.006.0035-4</t>
  </si>
  <si>
    <t>19.006.0035-C</t>
  </si>
  <si>
    <t>19.006.0035-E</t>
  </si>
  <si>
    <t>19.006.0040-2</t>
  </si>
  <si>
    <t>MAQUINA DE DEMARCACAO DE FAIXAS,COM FUSOR APLICADOR E FUSOR</t>
  </si>
  <si>
    <t>DERRETEDOR,PARA USO RODOVIARIO E URBANO,EXCLUSIVE OPERADOR</t>
  </si>
  <si>
    <t>19.006.0040-4</t>
  </si>
  <si>
    <t>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</si>
  <si>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</si>
  <si>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</si>
  <si>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</si>
  <si>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</si>
  <si>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</si>
  <si>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</si>
  <si>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</si>
  <si>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</si>
  <si>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</si>
  <si>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</si>
  <si>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</si>
  <si>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</si>
  <si>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</si>
  <si>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</si>
  <si>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</si>
  <si>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t>
  </si>
  <si>
    <t xml:space="preserve"> E TAMBOR REVERSIVEL,COM MOTOR ELETRICO,EXCLUSIVE OPERADOR</t>
  </si>
  <si>
    <t>19.007.0003-4</t>
  </si>
  <si>
    <t>19.007.0003-C</t>
  </si>
  <si>
    <t>19.007.0003-E</t>
  </si>
  <si>
    <t>19.007.0004-2</t>
  </si>
  <si>
    <t xml:space="preserve"> E TAMBOR REVERSIVEL,COM MOTOR A GASOLINA,EXCLUSIVE OPERADOR</t>
  </si>
  <si>
    <t>19.007.0004-4</t>
  </si>
  <si>
    <t>19.007.0004-C</t>
  </si>
  <si>
    <t>19.007.0004-E</t>
  </si>
  <si>
    <t>19.007.0005-2</t>
  </si>
  <si>
    <t>BETONEIRA PARA 600L DE MISTURA SECA,DE CARREGAMENTO MECANICO</t>
  </si>
  <si>
    <t>19.007.0005-4</t>
  </si>
  <si>
    <t>19.007.0005-C</t>
  </si>
  <si>
    <t>19.007.0005-E</t>
  </si>
  <si>
    <t>19.007.0006-2</t>
  </si>
  <si>
    <t xml:space="preserve"> E TAMBOR REVERSIVEL,COM MOTOR DIESEL,EXCLUSIVE OPERADOR</t>
  </si>
  <si>
    <t>19.007.0006-4</t>
  </si>
  <si>
    <t>19.007.0006-C</t>
  </si>
  <si>
    <t>19.007.0006-E</t>
  </si>
  <si>
    <t>19.007.0007-2</t>
  </si>
  <si>
    <t>MISTURADOR HORIZONTAL DE CONCRETO PARA 1.000L DE MISTURA SEC</t>
  </si>
  <si>
    <t>A,CARREGADOR AUTOMATICO COM UM MOTOR ELETRICO,VELOCIDADE DO</t>
  </si>
  <si>
    <t>TAMBOR 20RPM,SOBRE RODAS DE FERRO,EXCLUSIVE OPERADOR</t>
  </si>
  <si>
    <t>19.007.0007-4</t>
  </si>
  <si>
    <t>19.007.0007-C</t>
  </si>
  <si>
    <t>19.007.0007-E</t>
  </si>
  <si>
    <t>19.007.0008-2</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</si>
  <si>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</si>
  <si>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</si>
  <si>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</si>
  <si>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</si>
  <si>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</si>
  <si>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</si>
  <si>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19.007.0008-3</t>
  </si>
  <si>
    <t>19.007.0008-4</t>
  </si>
  <si>
    <t>19.007.0008-C</t>
  </si>
  <si>
    <t>19.007.0008-D</t>
  </si>
  <si>
    <t>19.007.0008-E</t>
  </si>
  <si>
    <t>19.007.0009-2</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</si>
  <si>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</si>
  <si>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</si>
  <si>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</si>
  <si>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</si>
  <si>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</si>
  <si>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19.007.0009-3</t>
  </si>
  <si>
    <t>CIDADE 850KG,VOLUME POR CICLO 2M3,PRODUCAO HORA MOMINAL 80M3</t>
  </si>
  <si>
    <t>19.007.0009-4</t>
  </si>
  <si>
    <t>19.007.0009-C</t>
  </si>
  <si>
    <t>19.007.0009-D</t>
  </si>
  <si>
    <t>19.007.0009-E</t>
  </si>
  <si>
    <t>19.007.0010-2</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</si>
  <si>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</si>
  <si>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</si>
  <si>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</si>
  <si>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</si>
  <si>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</si>
  <si>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</si>
  <si>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19.007.0010-3</t>
  </si>
  <si>
    <t>INCLUSIVE MAO-DE-OBRA P/ALIMENTACAO E OPERACAO CENTRAL</t>
  </si>
  <si>
    <t>19.007.0010-4</t>
  </si>
  <si>
    <t>19.007.0010-C</t>
  </si>
  <si>
    <t>19.007.0010-D</t>
  </si>
  <si>
    <t>19.007.0010-E</t>
  </si>
  <si>
    <t>19.007.0011-2</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</si>
  <si>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</si>
  <si>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</si>
  <si>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</si>
  <si>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</si>
  <si>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</si>
  <si>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</si>
  <si>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19.007.0011-3</t>
  </si>
  <si>
    <t>19.007.0011-4</t>
  </si>
  <si>
    <t>ADE 40M3,BALANCA DE AGREGADOS CAPACIDADE 7000KG BALANCA CIME</t>
  </si>
  <si>
    <t>19.007.0011-C</t>
  </si>
  <si>
    <t>19.007.0011-D</t>
  </si>
  <si>
    <t>19.007.0011-E</t>
  </si>
  <si>
    <t>19.007.0013-2</t>
  </si>
  <si>
    <t>VIBRADOR DE IMERSAO,TUBO DE 48X480MM,COM MANGOTE DE 5,00M DE</t>
  </si>
  <si>
    <t xml:space="preserve"> COMPRIMENTO,MOTOR ELETRICO,EXCLUSIVE OPERADOR</t>
  </si>
  <si>
    <t>19.007.0013-4</t>
  </si>
  <si>
    <t>19.007.0013-C</t>
  </si>
  <si>
    <t>19.007.0013-E</t>
  </si>
  <si>
    <t>19.007.0015-2</t>
  </si>
  <si>
    <t xml:space="preserve"> COMPRIMENTO,MOTOR A GASOLINA,EXCLUSIVE OPERADOR</t>
  </si>
  <si>
    <t>19.007.0015-4</t>
  </si>
  <si>
    <t>19.007.0015-C</t>
  </si>
  <si>
    <t>19.007.0015-E</t>
  </si>
  <si>
    <t>19.007.0016-2</t>
  </si>
  <si>
    <t>REGUA VIBRADORA DUPLA,COM MOTOR A GASOLINA 4 TEMPOS,COM ATE</t>
  </si>
  <si>
    <t>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</si>
  <si>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</si>
  <si>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</si>
  <si>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</si>
  <si>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</si>
  <si>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</si>
  <si>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</si>
  <si>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</si>
  <si>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</si>
  <si>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</si>
  <si>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</si>
  <si>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</si>
  <si>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t>
  </si>
  <si>
    <t>LADAS,PARA 900 A 4.800L DE MISTURA SECA,COM MOTOR ELETRICO,E</t>
  </si>
  <si>
    <t>XCLUSIVE OPERADOR</t>
  </si>
  <si>
    <t>19.007.0025-4</t>
  </si>
  <si>
    <t>19.007.0025-C</t>
  </si>
  <si>
    <t>19.007.0025-E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</si>
  <si>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</si>
  <si>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</si>
  <si>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</si>
  <si>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</si>
  <si>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</si>
  <si>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</si>
  <si>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</si>
  <si>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</si>
  <si>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</si>
  <si>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</si>
  <si>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</si>
  <si>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</si>
  <si>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</si>
  <si>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</si>
  <si>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</si>
  <si>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</si>
  <si>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</si>
  <si>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</si>
  <si>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</si>
  <si>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</si>
  <si>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19.009.0002-2</t>
  </si>
  <si>
    <t>MOTOBOMBA AUTOESCORVANTE,PARA BOMBEAMENTO DE AGUAS LIMPAS OU</t>
  </si>
  <si>
    <t xml:space="preserve"> SUJAS COM ATE 20MM DE DIAMETRO DOS SOLIDOS EM SUSPENSAO,NA</t>
  </si>
  <si>
    <t>PROPORCAO MAXIMA DE 20% NO VOLUME E LIQUIDOS QUIMICAMENTE NA</t>
  </si>
  <si>
    <t>O AGRESSIVOS,MOTOR A GASOLINA,COM POTENCIA DE 6,5CV,PARTIDA</t>
  </si>
  <si>
    <t>MANUAL,MOTOR 4 TEMPOS,VAZAO MAXIMA DE 60M3/H ATE 92M3/H E AL</t>
  </si>
  <si>
    <t>TURA MANOMETRICA ATE 30MCA,EXCLUSIVE OPERADOR</t>
  </si>
  <si>
    <t>19.009.0002-4</t>
  </si>
  <si>
    <t>19.009.0002-C</t>
  </si>
  <si>
    <t>19.009.0002-E</t>
  </si>
  <si>
    <t>19.009.0008-2</t>
  </si>
  <si>
    <t>BOMBA SUBMERSA COM MOTOR ELETRICO,PARA POCOS PROFUNDOS,EXCLU</t>
  </si>
  <si>
    <t>19.009.0008-4</t>
  </si>
  <si>
    <t>19.009.0008-C</t>
  </si>
  <si>
    <t>19.009.0008-E</t>
  </si>
  <si>
    <t>19.009.0010-2</t>
  </si>
  <si>
    <t>BOMBA CENTRIFUGA SUBMERSIVEL PARA BOMBEAMENTO DE AGUAS SERVI</t>
  </si>
  <si>
    <t>DAS COM SOLIDOS DE ATE 5MM DE DIAMETRO EM SUSPENSAO,COM MOTO</t>
  </si>
  <si>
    <t>R ELETRICO,VAZAO MAXIMA DE 63M3/HORA,ROTOR SEMIABERTO,EXCLUS</t>
  </si>
  <si>
    <t>IVE OPERADOR,MANGUEIRA,CABOS E COMANDOS</t>
  </si>
  <si>
    <t>19.009.0010-4</t>
  </si>
  <si>
    <t>19.009.0010-C</t>
  </si>
  <si>
    <t>19.009.0010-E</t>
  </si>
  <si>
    <t>19.010.0015-2</t>
  </si>
  <si>
    <t>ESCAVADEIRA SOBRE ESTEIRAS,VERSAO CLAM-SHELL,COM CAPACIDADE</t>
  </si>
  <si>
    <t>APROXIMADA DA CACAMBA DE 0,38M3 (1/2JD3),INCLUSIVE OPERADOR</t>
  </si>
  <si>
    <t>E AUXILIAR</t>
  </si>
  <si>
    <t>19.010.0015-3</t>
  </si>
  <si>
    <t>19.010.0015-4</t>
  </si>
  <si>
    <t>19.010.0015-C</t>
  </si>
  <si>
    <t>19.010.0015-D</t>
  </si>
  <si>
    <t>19.010.0015-E</t>
  </si>
  <si>
    <t>19.010.0016-2</t>
  </si>
  <si>
    <t>ESCAVADEIRA SOBRE ESTEIRAS,VERSAO DRAGLINE OU CLAM-SHELL,COM</t>
  </si>
  <si>
    <t xml:space="preserve"> CAPACIDADE APROXIMADA DA CACAMBA DE 0,57M3 (3/4JD3),INCLUSI</t>
  </si>
  <si>
    <t>VE OPERADOR E AUXILIAR</t>
  </si>
  <si>
    <t>19.010.0016-3</t>
  </si>
  <si>
    <t>19.010.0016-4</t>
  </si>
  <si>
    <t>19.010.0016-C</t>
  </si>
  <si>
    <t>19.010.0016-D</t>
  </si>
  <si>
    <t>19.010.0016-E</t>
  </si>
  <si>
    <t>19.010.0017-2</t>
  </si>
  <si>
    <t xml:space="preserve"> CAPACIDADE APROXIMADA DA CACAMBA DE 0,76M3 (1JD3),INCLUSIVE</t>
  </si>
  <si>
    <t xml:space="preserve"> OPERADOR E AUXILIAR</t>
  </si>
  <si>
    <t>19.010.0017-3</t>
  </si>
  <si>
    <t>19.010.0017-4</t>
  </si>
  <si>
    <t>19.010.0017-C</t>
  </si>
  <si>
    <t>19.010.0017-D</t>
  </si>
  <si>
    <t>19.010.0017-E</t>
  </si>
  <si>
    <t>19.010.0018-2</t>
  </si>
  <si>
    <t xml:space="preserve"> APROXIMADA DA CACAMBA DE 0,96M3 (1.1/4JD3),INCLUSIVE OPERAD</t>
  </si>
  <si>
    <t>OR E AUXILIAR</t>
  </si>
  <si>
    <t>19.010.0018-3</t>
  </si>
  <si>
    <t>19.010.0018-4</t>
  </si>
  <si>
    <t>APROXIMADA DA CACAMBA DE 0,96M3 (1.1/4JD3),INCLUSIVE OPERADO</t>
  </si>
  <si>
    <t>R E AUXILIAR</t>
  </si>
  <si>
    <t>19.010.0018-C</t>
  </si>
  <si>
    <t>19.010.0018-D</t>
  </si>
  <si>
    <t>19.010.0018-E</t>
  </si>
  <si>
    <t>19.010.0020-2</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</si>
  <si>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</si>
  <si>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</si>
  <si>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</si>
  <si>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</si>
  <si>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</si>
  <si>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19.010.0020-C</t>
  </si>
  <si>
    <t>19.010.0025-2</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</si>
  <si>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</si>
  <si>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</si>
  <si>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</si>
  <si>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</si>
  <si>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</si>
  <si>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</si>
  <si>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19.010.0025-C</t>
  </si>
  <si>
    <t>19.010.0040-2</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</si>
  <si>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</si>
  <si>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</si>
  <si>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</si>
  <si>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</si>
  <si>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</si>
  <si>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19.010.0040-C</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</si>
  <si>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</si>
  <si>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</si>
  <si>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</si>
  <si>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</si>
  <si>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</si>
  <si>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</si>
  <si>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</si>
  <si>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</si>
  <si>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</si>
  <si>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</si>
  <si>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</si>
  <si>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</si>
  <si>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19.011.0002-2</t>
  </si>
  <si>
    <t>COMPRESSOR DE AR,PORTATIL E REBOCAVEL,PRESSAO DE TRABALHO DE</t>
  </si>
  <si>
    <t xml:space="preserve"> APROXIMADAMENTE 102PSI,DESCARGA LIVRE EFETIVA DE APROXIMADA</t>
  </si>
  <si>
    <t>MENTE 200PCM,MOTOR DIESEL,EXCLUSIVE OPERADOR</t>
  </si>
  <si>
    <t>19.011.0002-3</t>
  </si>
  <si>
    <t>19.011.0002-4</t>
  </si>
  <si>
    <t>19.011.0002-C</t>
  </si>
  <si>
    <t>19.011.0002-D</t>
  </si>
  <si>
    <t>19.011.0002-E</t>
  </si>
  <si>
    <t>19.011.0003-2</t>
  </si>
  <si>
    <t>MENTE 295PCM,MOTOR DIESEL,EXCLUSIVE OPERADOR</t>
  </si>
  <si>
    <t>19.011.0003-3</t>
  </si>
  <si>
    <t>19.011.0003-4</t>
  </si>
  <si>
    <t>19.011.0003-C</t>
  </si>
  <si>
    <t>19.011.0003-D</t>
  </si>
  <si>
    <t>19.011.0003-E</t>
  </si>
  <si>
    <t>19.011.0004-2</t>
  </si>
  <si>
    <t>MENTE 400PCM,MOTOR DIESEL,EXCLUSIVE OPERADOR</t>
  </si>
  <si>
    <t>19.011.0004-3</t>
  </si>
  <si>
    <t>MENTE 400 PCM,MOTOR DIESEL,EXCLUSIVE OPERADOR</t>
  </si>
  <si>
    <t>19.011.0004-4</t>
  </si>
  <si>
    <t>19.011.0004-C</t>
  </si>
  <si>
    <t>19.011.0004-D</t>
  </si>
  <si>
    <t>19.011.0004-E</t>
  </si>
  <si>
    <t>19.011.0005-2</t>
  </si>
  <si>
    <t>COMPRESSOR DE AR,ESTACIONARIO,PRESSAO DE TRABALHO DE APROXIM</t>
  </si>
  <si>
    <t>ADAMENTE 145 PSI,DESCARGA LIVRE EFETIVA DE APROXIMADAMENTE 7</t>
  </si>
  <si>
    <t>00 PCM,MOTOR ELETRICO,EXCLUSIVE OPERADOR</t>
  </si>
  <si>
    <t>19.011.0005-3</t>
  </si>
  <si>
    <t>19.011.0005-4</t>
  </si>
  <si>
    <t>19.011.0005-C</t>
  </si>
  <si>
    <t>19.011.0005-D</t>
  </si>
  <si>
    <t>19.011.0005-E</t>
  </si>
  <si>
    <t>19.011.0006-2</t>
  </si>
  <si>
    <t>GERADOR MONOFASICO,POTENCIA MAXIMA DE 2,5KVA(2500W),VOLTAGEM</t>
  </si>
  <si>
    <t>:110/220V,FREQUENCIA:60HZ,COM MOTOR A GASOLINA,COM TANQUE DE</t>
  </si>
  <si>
    <t xml:space="preserve"> APROXIMADAMENTE 13L E AUTONOMIA APROXIMADA DE 11H,EXCLUSIVE</t>
  </si>
  <si>
    <t xml:space="preserve"> OPERADOR</t>
  </si>
  <si>
    <t>19.011.0006-3</t>
  </si>
  <si>
    <t>19.011.0006-4</t>
  </si>
  <si>
    <t>19.011.0006-C</t>
  </si>
  <si>
    <t>19.011.0006-D</t>
  </si>
  <si>
    <t>19.011.0006-E</t>
  </si>
  <si>
    <t>19.011.0007-2</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</si>
  <si>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</si>
  <si>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</si>
  <si>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</si>
  <si>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</si>
  <si>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</si>
  <si>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19.011.0007-3</t>
  </si>
  <si>
    <t>GRUPO GERADOR ABERTO,TRANSPORTAVEL,SOBRE RODAS,TRIFASICO,220</t>
  </si>
  <si>
    <t>19.011.0007-4</t>
  </si>
  <si>
    <t>19.011.0007-C</t>
  </si>
  <si>
    <t>19.011.0007-D</t>
  </si>
  <si>
    <t>19.011.0007-E</t>
  </si>
  <si>
    <t>19.011.0009-2</t>
  </si>
  <si>
    <t>EL DE APROXIMADAMENTE 328L COM AUTONOMIA APROXIMADA DE 12H,N</t>
  </si>
  <si>
    <t>A POTENCIA DE 145/125KVA (INTERMITENTE/CONTINUA),EXCLUSIVE O</t>
  </si>
  <si>
    <t>PERADOR</t>
  </si>
  <si>
    <t>19.011.0009-3</t>
  </si>
  <si>
    <t>19.011.0009-4</t>
  </si>
  <si>
    <t>19.011.0009-C</t>
  </si>
  <si>
    <t>19.011.0009-D</t>
  </si>
  <si>
    <t>19.011.0009-E</t>
  </si>
  <si>
    <t>19.011.0010-2</t>
  </si>
  <si>
    <t>MAQUINA DE SOLDA A ARCO,DE 375A,COM MOTOR ELETRICO,EXCLUSIVE</t>
  </si>
  <si>
    <t>19.011.0010-3</t>
  </si>
  <si>
    <t>19.011.0010-4</t>
  </si>
  <si>
    <t>19.011.0010-C</t>
  </si>
  <si>
    <t>19.011.0010-D</t>
  </si>
  <si>
    <t>19.011.0010-E</t>
  </si>
  <si>
    <t>19.011.0011-2</t>
  </si>
  <si>
    <t>MAQUINA DE SOLDA A ARCO,DE 375A,COM MOTOR DIESEL,EXCLUSIVE O</t>
  </si>
  <si>
    <t>19.011.0011-3</t>
  </si>
  <si>
    <t>19.011.0011-4</t>
  </si>
  <si>
    <t>19.011.0011-C</t>
  </si>
  <si>
    <t>19.011.0011-D</t>
  </si>
  <si>
    <t>19.011.0011-E</t>
  </si>
  <si>
    <t>19.011.0013-2</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</si>
  <si>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</si>
  <si>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</si>
  <si>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</si>
  <si>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</si>
  <si>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</si>
  <si>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</si>
  <si>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19.011.0013-3</t>
  </si>
  <si>
    <t>19.011.0013-4</t>
  </si>
  <si>
    <t>19.011.0013-C</t>
  </si>
  <si>
    <t>19.011.0013-D</t>
  </si>
  <si>
    <t>19.011.0013-E</t>
  </si>
  <si>
    <t>19.011.0014-2</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</si>
  <si>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</si>
  <si>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</si>
  <si>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</si>
  <si>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</si>
  <si>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19.011.0014-4</t>
  </si>
  <si>
    <t>19.011.0014-C</t>
  </si>
  <si>
    <t>19.011.0014-E</t>
  </si>
  <si>
    <t>19.011.0015-2</t>
  </si>
  <si>
    <t>CILINDRO HIDRAULICO DE 300T,COMANDO A DISTANCIA,MANGUEIRA DE</t>
  </si>
  <si>
    <t>19.011.0015-4</t>
  </si>
  <si>
    <t>19.011.0015-C</t>
  </si>
  <si>
    <t>19.011.0015-E</t>
  </si>
  <si>
    <t>19.011.0016-2</t>
  </si>
  <si>
    <t>TALHA GUINCHO MANUAL COM CAPACIDADE DE ICAMENTO DE 1.500KG E</t>
  </si>
  <si>
    <t xml:space="preserve"> DE TRACAO DE 1.800KG,PESO DA TALHA DE 10KG,COMPOSTA DE CABO</t>
  </si>
  <si>
    <t xml:space="preserve"> DE ACO COM CURSO ILIMITADO,ALAVANCA,GANCHO E CARRETEL,EXCLU</t>
  </si>
  <si>
    <t>19.011.0016-4</t>
  </si>
  <si>
    <t>19.011.0016-C</t>
  </si>
  <si>
    <t>19.011.0016-E</t>
  </si>
  <si>
    <t>19.011.0017-2</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</si>
  <si>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</si>
  <si>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</si>
  <si>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</si>
  <si>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</si>
  <si>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</si>
  <si>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19.011.0017-4</t>
  </si>
  <si>
    <t>19.011.0017-C</t>
  </si>
  <si>
    <t>19.011.0017-E</t>
  </si>
  <si>
    <t>19.011.0018-2</t>
  </si>
  <si>
    <t>SERRA CIRCULAR,EXCLUSIVE OPERADOR</t>
  </si>
  <si>
    <t>19.011.0018-3</t>
  </si>
  <si>
    <t>19.011.0018-4</t>
  </si>
  <si>
    <t>19.011.0018-C</t>
  </si>
  <si>
    <t>19.011.0018-D</t>
  </si>
  <si>
    <t>19.011.0018-E</t>
  </si>
  <si>
    <t>19.011.0019-2</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</si>
  <si>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</si>
  <si>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</si>
  <si>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</si>
  <si>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</si>
  <si>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</si>
  <si>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</si>
  <si>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19.011.0019-4</t>
  </si>
  <si>
    <t>USB,BATERIA RECARREGAVEL,EXCLUSIVE EQUIPE DE TOPOGRAFIA.</t>
  </si>
  <si>
    <t>19.011.0019-C</t>
  </si>
  <si>
    <t>19.011.0019-E</t>
  </si>
  <si>
    <t>19.011.0023-2</t>
  </si>
  <si>
    <t>RESISTIVIMETRO PARA APLICACOES AMBIENTAIS,FAIXA CORRENTE AUT</t>
  </si>
  <si>
    <t>OMATICA,COMPACTO E POTENTE PARA 400V,POTENCIA DE 100W, 1,2A,</t>
  </si>
  <si>
    <t>EXCLUSIVE EQUIPE</t>
  </si>
  <si>
    <t>19.011.0023-4</t>
  </si>
  <si>
    <t>19.011.0023-C</t>
  </si>
  <si>
    <t>19.011.0023-E</t>
  </si>
  <si>
    <t>19.011.0025-2</t>
  </si>
  <si>
    <t>MOTOSSERRA PARA ABATE,DESGALHAMENTO E TORAGEM DE ARVORES,EXC</t>
  </si>
  <si>
    <t>19.011.0025-4</t>
  </si>
  <si>
    <t>19.011.0025-C</t>
  </si>
  <si>
    <t>19.011.0025-E</t>
  </si>
  <si>
    <t>19.011.0030-2</t>
  </si>
  <si>
    <t>ROCADEIRA COSTAL MOTORIZADA PARA PREPARO DE TERRENO,EXCLUSIV</t>
  </si>
  <si>
    <t>19.011.0030-4</t>
  </si>
  <si>
    <t>19.011.0030-C</t>
  </si>
  <si>
    <t>19.011.0030-E</t>
  </si>
  <si>
    <t>19.011.0040-2</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</si>
  <si>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</si>
  <si>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</si>
  <si>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</si>
  <si>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</si>
  <si>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</si>
  <si>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</si>
  <si>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</si>
  <si>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</si>
  <si>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</si>
  <si>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</si>
  <si>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</si>
  <si>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</si>
  <si>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</si>
  <si>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</si>
  <si>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</si>
  <si>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</si>
  <si>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</si>
  <si>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</si>
  <si>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</si>
  <si>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</si>
  <si>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</si>
  <si>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</si>
  <si>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19.011.0050-4</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</si>
  <si>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</si>
  <si>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</si>
  <si>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</si>
  <si>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</si>
  <si>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</si>
  <si>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</si>
  <si>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19.011.0050-C</t>
  </si>
  <si>
    <t>19.011.0050-E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</si>
  <si>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</si>
  <si>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</si>
  <si>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</si>
  <si>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</si>
  <si>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</si>
  <si>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</si>
  <si>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</si>
  <si>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</si>
  <si>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</si>
  <si>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</si>
  <si>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</si>
  <si>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</si>
  <si>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</si>
  <si>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</si>
  <si>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</si>
  <si>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</si>
  <si>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</si>
  <si>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</si>
  <si>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20.004.0001-0</t>
  </si>
  <si>
    <t>ESPALHAMENTO DE SOLO PARA FINS DE EXECUCAO DE ATERRO COMPACT</t>
  </si>
  <si>
    <t>ADO,EXCLUSIVE IRRIGACAO,FORNECIMENTO E TRANSPORTE DO MATERIA</t>
  </si>
  <si>
    <t>L,REFERINDO-SE O CUSTO AO MATERIAL COMPACTADO</t>
  </si>
  <si>
    <t>20.004.0001-A</t>
  </si>
  <si>
    <t>20.004.0002-0</t>
  </si>
  <si>
    <t>ESPALHAMENTO DE SOLO,COM MOTONIVELADORA,SEM FINALIDADE DE EX</t>
  </si>
  <si>
    <t>ECUCAO DE ATERRO DE RODOVIA,MEDIDO APOS O ESPALHAMENTO</t>
  </si>
  <si>
    <t>20.004.0002-A</t>
  </si>
  <si>
    <t>20.004.0005-0</t>
  </si>
  <si>
    <t>REGULARIZACAO E COMPACTACAO DE SUBLEITO,DE ACORDO COM AS "IN</t>
  </si>
  <si>
    <t>STRUCOES PARA EXECUCAO" DO DER-RJ,INCLUSIVE EXECUCAO E O TRA</t>
  </si>
  <si>
    <t>NSPORTE DE AGUA,MAS SEM TRANSPORTE E ESCAVACAO DE CORRETIVOS</t>
  </si>
  <si>
    <t>.O CUSTO SE APLICA A AREA EFETIVAMENTE REGULARIZADA</t>
  </si>
  <si>
    <t>20.004.0005-A</t>
  </si>
  <si>
    <t>20.004.0006-0</t>
  </si>
  <si>
    <t>AO" DO DER-RJ,EXCLUSIVE ESCAVACAO,CARGA,TRANSPORTE E FORNECI</t>
  </si>
  <si>
    <t>20.004.0006-A</t>
  </si>
  <si>
    <t>20.004.0007-0</t>
  </si>
  <si>
    <t>CAMINHO DE SERVICO,REALIZADO MECANICAMENTE,INCLUSIVE ESCAVAC</t>
  </si>
  <si>
    <t>AO,DESMATAMENTO,DESTOCAMENTO,ACERTO E COMPACTACAO</t>
  </si>
  <si>
    <t>20.004.0007-A</t>
  </si>
  <si>
    <t>20.004.0010-0</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</si>
  <si>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</si>
  <si>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</si>
  <si>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</si>
  <si>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</si>
  <si>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</si>
  <si>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20.004.0010-A</t>
  </si>
  <si>
    <t>20.004.0011-0</t>
  </si>
  <si>
    <t>ATERRO COMPACTADO EM CAMADAS DE NO MAXIMO 20CM,PARA EXECUCAO</t>
  </si>
  <si>
    <t xml:space="preserve"> DE TERRA ARMADA,INCLUSIVE ESPALHAMENTO,IRRIGACAO E CONTROLE</t>
  </si>
  <si>
    <t xml:space="preserve"> DE COMPACTACAO,EXCLUSIVE O FORNECIMENTO E O TRANSPORTE DOS</t>
  </si>
  <si>
    <t>20.004.0011-A</t>
  </si>
  <si>
    <t>20.004.0012-0</t>
  </si>
  <si>
    <t>RECOMPOSICAO MECANIZADA DE ATERRO,EXCLUSIVE ESCAVACAO E TRAN</t>
  </si>
  <si>
    <t>SPORTE DE MATERIAL DA JAZIDA,INCLUSIVE ESCAVACAO PREVIA EM D</t>
  </si>
  <si>
    <t>EGRAUS</t>
  </si>
  <si>
    <t>20.004.0012-A</t>
  </si>
  <si>
    <t>20.004.0013-0</t>
  </si>
  <si>
    <t>REMOCAO DE MATERIAL SOLTO(1ª CATEGORIA),PROVENIENTE DE DESLI</t>
  </si>
  <si>
    <t>ZAMENTO DE BARREIRAS, UTILIZANDO PA CARREGADEIRA DE 3,10M3,</t>
  </si>
  <si>
    <t>EXCLUSIVE DESPESAS COM CAMINHAO</t>
  </si>
  <si>
    <t>20.004.0013-A</t>
  </si>
  <si>
    <t>20.004.0015-0</t>
  </si>
  <si>
    <t>EXECUCAO DE "TAPA-PANELA",COM MATERIAL DE 1ª CATEGORIA,COMPA</t>
  </si>
  <si>
    <t>CTADO MANUALMENTE,MEDIDO NA PISTA APOS COMPACTACAO,INCLUSIVE</t>
  </si>
  <si>
    <t xml:space="preserve"> TRANSPORTE,EXCLUSIVE ESCAVACAO DE JAZIDA</t>
  </si>
  <si>
    <t>20.004.0015-A</t>
  </si>
  <si>
    <t>20.004.0016-0</t>
  </si>
  <si>
    <t>COMBATE A EXSUDACAO,COMPREENDENDO ESPALHAMENTO MANUAL E COMP</t>
  </si>
  <si>
    <t>ACTACAO DE AGREGADOS SOBRE A SUPERFICIE EXSUDADA,EXCLUSIVE F</t>
  </si>
  <si>
    <t>ORNECIMENTO DO MATERIAL E TRANSPORTE</t>
  </si>
  <si>
    <t>20.004.0016-A</t>
  </si>
  <si>
    <t>20.004.0017-0</t>
  </si>
  <si>
    <t>BASE PARA REMENDO PROFUNDO(BRITA,SOLO X BRITA,SOLO ESTABILIZ</t>
  </si>
  <si>
    <t>ADO GRANULOMETRICAMENTE,SOLO MELHORADO COM CIMENTO),EXECUTAD</t>
  </si>
  <si>
    <t>A MANUALMENTE,MEDIDA PELO VOLUME COMPACTADO,EXCLUSIVE FORNEC</t>
  </si>
  <si>
    <t>IMENTO E TRANSPORTE DOS MATERIAIS</t>
  </si>
  <si>
    <t>20.004.0017-A</t>
  </si>
  <si>
    <t>20.004.0018-0</t>
  </si>
  <si>
    <t>EXECUCAO DE "TAPA-BURACO",UTILIZANDO MISTURA BETUMINOSA,MEDI</t>
  </si>
  <si>
    <t>DO NA CACAMBA DO CAMINHAO,EXCLUSIVE MATERIAIS E TRANSPORTE.S</t>
  </si>
  <si>
    <t>E FOR MEDIDO NO LOCAL,APOS A EXECUCAO,MULTIPLICAR ESTE CUSTO</t>
  </si>
  <si>
    <t xml:space="preserve"> POR 1,35</t>
  </si>
  <si>
    <t>20.004.0018-A</t>
  </si>
  <si>
    <t>20.004.0019-0</t>
  </si>
  <si>
    <t>RECOMPOSICAO DE REVESTIMENTO PRIMARIO,MEDIDO PELO VOLUME COM</t>
  </si>
  <si>
    <t>PACTADO,EXCLUSIVE ESCAVACAO E TRANSPORTE DE MATERIAL DE JAZI</t>
  </si>
  <si>
    <t>20.004.0019-A</t>
  </si>
  <si>
    <t>20.004.0020-0</t>
  </si>
  <si>
    <t>ATERRO COMPACTADO MECANICAMENTE,EM ACOSTAMENTO,INCLUSIVE ESP</t>
  </si>
  <si>
    <t>ALHAMENTO</t>
  </si>
  <si>
    <t>20.004.0020-A</t>
  </si>
  <si>
    <t>20.004.0021-0</t>
  </si>
  <si>
    <t>RECUPERACAO DE BASE/CBUQ,EM ESPUMA ASFALTICA,"IN SITU",EM RO</t>
  </si>
  <si>
    <t>DOVIA,AREA URBANA,ATE 20CM,COMPACTACAO AASHTO NORMAL,INCLUSI</t>
  </si>
  <si>
    <t>VE MATERIAIS COM 3% DE CIMENTO</t>
  </si>
  <si>
    <t>20.004.0021-A</t>
  </si>
  <si>
    <t>20.004.0022-0</t>
  </si>
  <si>
    <t>VE MATERIAIS SENDO 6% DE CIMENTO</t>
  </si>
  <si>
    <t>20.004.0022-A</t>
  </si>
  <si>
    <t>20.004.0023-0</t>
  </si>
  <si>
    <t>DOVIA,AREA URBANA,ATE 20CM,INCLUSIVE COMPACTACAO AASHTO NORM</t>
  </si>
  <si>
    <t>AL E MATERIAIS,COM 3% DE CIMENTO E 83KG DE CAP POR M3</t>
  </si>
  <si>
    <t>20.004.0023-A</t>
  </si>
  <si>
    <t>20.004.0025-0</t>
  </si>
  <si>
    <t>RECUPERACAO DE PAVIMENTO COM RECICLAGEM DE BASE,INCORPORANDO</t>
  </si>
  <si>
    <t xml:space="preserve"> A CAPA ASFALTICA,ATE 20CM,EXCLUSIVE MATERIAIS ADICIONADOS E</t>
  </si>
  <si>
    <t xml:space="preserve"> COMPACTACAO</t>
  </si>
  <si>
    <t>20.004.0025-A</t>
  </si>
  <si>
    <t>20.004.0027-0</t>
  </si>
  <si>
    <t>RECOMPOSICAO DE CBUQ,EXCLUSIVE FORNECIMENTO E TRANSPORTE DOS</t>
  </si>
  <si>
    <t xml:space="preserve"> MATERIAIS</t>
  </si>
  <si>
    <t>20.004.0027-A</t>
  </si>
  <si>
    <t>20.004.0028-0</t>
  </si>
  <si>
    <t>RECOMPOSICAO ESTRUTURAL DE PAVIMENTO (COM REPARO DE BASE)CBU</t>
  </si>
  <si>
    <t>Q COM 5CM DE ESPESSURA</t>
  </si>
  <si>
    <t>20.004.0028-A</t>
  </si>
  <si>
    <t>20.004.0030-0</t>
  </si>
  <si>
    <t>RECOMPOSICAO DE CAMINHO DE SERVICO</t>
  </si>
  <si>
    <t>20.004.0030-A</t>
  </si>
  <si>
    <t>20.004.0033-1</t>
  </si>
  <si>
    <t>ATERRO COMPACTADO MECANICAMENTE,EM CAMADAS DE 20CM,INCLUINDO</t>
  </si>
  <si>
    <t xml:space="preserve"> ESPALHAMENTO E IRRIGACAO,MAS SEM O FORNECIMENTO E TRANSPORT</t>
  </si>
  <si>
    <t>E DO MATERIAL</t>
  </si>
  <si>
    <t>20.004.0033-B</t>
  </si>
  <si>
    <t>20.004.0034-0</t>
  </si>
  <si>
    <t>ATERRO COMPACTADO MECANICAMENTE,EM CAMADAS DE 20CM,INCLUSIVE</t>
  </si>
  <si>
    <t xml:space="preserve"> IRRIGACAO,EXCLUSIVE ESPALHAMENTO,FORNECIMENTO E TRANSPORTE</t>
  </si>
  <si>
    <t>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</si>
  <si>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</si>
  <si>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</si>
  <si>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</si>
  <si>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</si>
  <si>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</si>
  <si>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</si>
  <si>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</si>
  <si>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</si>
  <si>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</si>
  <si>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</si>
  <si>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</si>
  <si>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t>
  </si>
  <si>
    <t>CACAMBA DE 0,76M3 EM CONDICOES ESPECIAIS,GIRO DE 180°</t>
  </si>
  <si>
    <t>20.004.0045-A</t>
  </si>
  <si>
    <t>20.004.0100-0</t>
  </si>
  <si>
    <t>ESCARIFICACAO E LEVANTAMENTO DE BASE E REVESTIMENTO,INCLUSIV</t>
  </si>
  <si>
    <t>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</si>
  <si>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</si>
  <si>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</si>
  <si>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</si>
  <si>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</si>
  <si>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</si>
  <si>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</si>
  <si>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</si>
  <si>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</si>
  <si>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t>
  </si>
  <si>
    <t>ASSOURA MECANICA</t>
  </si>
  <si>
    <t>20.004.0122-A</t>
  </si>
  <si>
    <t>20.004.0125-0</t>
  </si>
  <si>
    <t>ROCADA MECANICA,COM UTILIZACAO DE ROCADEIRA MECANICA,EXCLUSI</t>
  </si>
  <si>
    <t>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</si>
  <si>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</si>
  <si>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</si>
  <si>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</si>
  <si>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</si>
  <si>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</si>
  <si>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</si>
  <si>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</si>
  <si>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</si>
  <si>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</si>
  <si>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</si>
  <si>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</si>
  <si>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</si>
  <si>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</si>
  <si>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</si>
  <si>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t>
  </si>
  <si>
    <t>CUCAO DE REVESTIMENTO COM CBUQ</t>
  </si>
  <si>
    <t>20.004.0135-A</t>
  </si>
  <si>
    <t>20.004.0136-0</t>
  </si>
  <si>
    <t>LIMPEZA DE PISTA,COM UTILIZACAO DE COMPRESSOR DE AR,CAMINHAO</t>
  </si>
  <si>
    <t xml:space="preserve"> BASCULANTE,PARA EXECUCAO DE REVESTIMENTO COM CBUQ</t>
  </si>
  <si>
    <t>20.004.0136-A</t>
  </si>
  <si>
    <t>20.005.0001-0</t>
  </si>
  <si>
    <t>SUB-BASE ESTABILIZADA,SEM MISTURA DE MATERIAIS,DE ACORDO COM</t>
  </si>
  <si>
    <t xml:space="preserve"> AS "INSTRUCOES PARA EXECUCAO" DO DER-RJ,EXCLUSIVE ESCAVACAO</t>
  </si>
  <si>
    <t xml:space="preserve"> E TRANSPORTE DOS MATERIAIS,INCLUSIVE TRANSPORTE DE AGUA</t>
  </si>
  <si>
    <t>20.005.0001-A</t>
  </si>
  <si>
    <t>20.005.0002-1</t>
  </si>
  <si>
    <t>BASE ESTABILIZADA,SEM MISTURA DE MATERIAIS,DE ACORDO COM AS</t>
  </si>
  <si>
    <t>"INSTRUCOES PARA EXECUCAO" DO DER-RJ,COMPACTADA EM DUAS CAMA</t>
  </si>
  <si>
    <t>DAS,COM ENERGIA EQUIVALENTE A AASHTO INTERMEDIARIA,EXCLUSIVE</t>
  </si>
  <si>
    <t xml:space="preserve"> ESCAVACAO E TRANSPORTE DOS MATERIAIS,INCLUSIVE TRANSPORTE D</t>
  </si>
  <si>
    <t>20.005.0002-B</t>
  </si>
  <si>
    <t>20.005.0003-1</t>
  </si>
  <si>
    <t>DAS,COM ENERGIA EQUIVALENTE A AASHTO MODIFICADA,EXCLUSIVE ES</t>
  </si>
  <si>
    <t>CAVACAO E TRANSPORTE DOS MATERIAIS,INCLUSIVE TRANSPORTE DE A</t>
  </si>
  <si>
    <t>GUA</t>
  </si>
  <si>
    <t>20.005.0003-B</t>
  </si>
  <si>
    <t>20.005.0004-0</t>
  </si>
  <si>
    <t>SUB-BASE ESTABILIZADA GRANULOMETRICAMENTE,COM MISTURA DE 2 O</t>
  </si>
  <si>
    <t>U MAIS MATERIAIS,DE ACORDO COM AS "INSTRUCOES PARA EXECUCAO"</t>
  </si>
  <si>
    <t>,DO DER-RJ,EXCLUSIVE ESCAVACAO E TRANSPORTE DOS MATERIAIS,IN</t>
  </si>
  <si>
    <t>CLUSIVE TRANSPORTE DE AGUA</t>
  </si>
  <si>
    <t>20.005.0004-A</t>
  </si>
  <si>
    <t>20.005.0005-0</t>
  </si>
  <si>
    <t>BASE ESTABILIZADA GRANULOMETRICAMENTE,COM MISTURA DE 2 OU MA</t>
  </si>
  <si>
    <t>IS MATERIAIS,DE ACORDO COM AS "INSTRUCOES PARA EXECUCAO" DO</t>
  </si>
  <si>
    <t>DER-RJ,COMPACTADA EM DUAS CAMADAS,C/ ENERGIA EQUIVALENTE A A</t>
  </si>
  <si>
    <t>ASHTO INTERMEDIARIA,EXCLUSIVE ESCAVACAO E TRANSPORTE DOS MAT</t>
  </si>
  <si>
    <t>ERIAIS,INCLUINDO TRANSPORTE DE AGUA</t>
  </si>
  <si>
    <t>20.005.0005-A</t>
  </si>
  <si>
    <t>20.005.0006-0</t>
  </si>
  <si>
    <t>ASHTO MODIFICADA,EXCLUSIVE ESCAVACAO E TRANSPORTE DOS MATERI</t>
  </si>
  <si>
    <t>AIS,INCLUINDO TRANSPORTE DE AGUA</t>
  </si>
  <si>
    <t>20.005.0006-A</t>
  </si>
  <si>
    <t>20.005.0007-0</t>
  </si>
  <si>
    <t>IS MATERIAIS,EM USINA,DE ACORDO COM AS "INSTRUCOES PARA EXEC</t>
  </si>
  <si>
    <t>UCAO" DO DER-RJ,COMPACTADA EM DUAS CAMADAS,COM ENERGIA EQUIV</t>
  </si>
  <si>
    <t>ALENTE A AASHTO INTERMEDIARIA,EXCLUSIVE ESCAVACAO E TRANSPOR</t>
  </si>
  <si>
    <t>TE DOS MATERIAIS,INCLUINDO TRANSPORTE DE AGUA</t>
  </si>
  <si>
    <t>20.005.0007-A</t>
  </si>
  <si>
    <t>20.005.0008-0</t>
  </si>
  <si>
    <t>ALENTE A AASHTO MODIFICADA,EXCLUSIVE ESCAVACAO E TRANSPORTE</t>
  </si>
  <si>
    <t>DOS MATERIAIS,INCLUINDO TRANSPORTE DE AGUA</t>
  </si>
  <si>
    <t>20.005.0008-A</t>
  </si>
  <si>
    <t>20.005.0009-0</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</si>
  <si>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</si>
  <si>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</si>
  <si>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</si>
  <si>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</si>
  <si>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20.005.0009-A</t>
  </si>
  <si>
    <t>20.005.0010-0</t>
  </si>
  <si>
    <t>BASE DE SOLO BETUME COM MISTURA NA PISTA,COMPREENDENDO AS OP</t>
  </si>
  <si>
    <t>ERACOES DE EXECUCAO</t>
  </si>
  <si>
    <t>20.005.0010-A</t>
  </si>
  <si>
    <t>20.006.0001-0</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</si>
  <si>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</si>
  <si>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</si>
  <si>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</si>
  <si>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</si>
  <si>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</si>
  <si>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20.006.0001-A</t>
  </si>
  <si>
    <t>20.006.0002-0</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</si>
  <si>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</si>
  <si>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</si>
  <si>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</si>
  <si>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</si>
  <si>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</si>
  <si>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</si>
  <si>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20.006.0002-A</t>
  </si>
  <si>
    <t>20.006.0003-0</t>
  </si>
  <si>
    <t>SUB-BASE DE SOLO MELHORADO COM CIMENTO,DE ACORDO COM A INSTR</t>
  </si>
  <si>
    <t>UCAO TECNICA IT-08/80 DO DER-RJ,INCLUSIVE TRANSPORTE DE AGUA</t>
  </si>
  <si>
    <t>,EXCLUSIVE FORNECIMENTO DE CIMENTO,ESCAVACAO E TRANSPORTE DO</t>
  </si>
  <si>
    <t>S SOLOS</t>
  </si>
  <si>
    <t>20.006.0003-A</t>
  </si>
  <si>
    <t>20.006.0100-0</t>
  </si>
  <si>
    <t>CONTENCAO DE TERRAS COM SACOS DE ANIAGEM PREENCHIDOS COM SOL</t>
  </si>
  <si>
    <t>O-CIMENTO</t>
  </si>
  <si>
    <t>20.006.0100-A</t>
  </si>
  <si>
    <t>20.007.0001-0</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</si>
  <si>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</si>
  <si>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</si>
  <si>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</si>
  <si>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</si>
  <si>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</si>
  <si>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20.007.0001-A</t>
  </si>
  <si>
    <t>20.007.0002-0</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</si>
  <si>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</si>
  <si>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</si>
  <si>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</si>
  <si>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</si>
  <si>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</si>
  <si>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20.007.0002-A</t>
  </si>
  <si>
    <t>20.008.0001-0</t>
  </si>
  <si>
    <t>BASE DE BRITA GRADUADA,MEDIDA APOS A COMPACTACAO,EXCLUSIVE O</t>
  </si>
  <si>
    <t xml:space="preserve"> FORNECIMENTO E TRANSPORTE DOS MATERIAIS</t>
  </si>
  <si>
    <t>20.008.0001-A</t>
  </si>
  <si>
    <t>20.008.0002-0</t>
  </si>
  <si>
    <t>BASE DE BRITA CORRIDA,MEDIDA APOS A COMPACTACAO,EXCLUSIVE O</t>
  </si>
  <si>
    <t>FORNECIMENTO E TRANSPORTE DOS MATERIAIS</t>
  </si>
  <si>
    <t>20.008.0002-A</t>
  </si>
  <si>
    <t>20.008.0003-0</t>
  </si>
  <si>
    <t>BASE "TELFORD",MEDIDA APOS A COMPACTACAO,EXCLUSIVE O FORNECI</t>
  </si>
  <si>
    <t>MENTO E TRANSPORTE DOS MATERIAIS</t>
  </si>
  <si>
    <t>20.008.0003-A</t>
  </si>
  <si>
    <t>20.008.0004-0</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</si>
  <si>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</si>
  <si>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</si>
  <si>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</si>
  <si>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</si>
  <si>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</si>
  <si>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20.008.0004-A</t>
  </si>
  <si>
    <t>20.008.0010-0</t>
  </si>
  <si>
    <t>BASE DE BRITA GRADUADA,COM ADICAO DE 1% DE CIMENTO,MEDIDA AP</t>
  </si>
  <si>
    <t>OS A COMPACTACAO,EXCLUSIVE FORNECIMENTO E TRANSPORTE DOS MAT</t>
  </si>
  <si>
    <t>20.008.0010-A</t>
  </si>
  <si>
    <t>20.008.0015-0</t>
  </si>
  <si>
    <t>SUB-BASE DE BRITA CORRIDA,MEDIDA APOS A COMPACTACAO,EXCLUSIV</t>
  </si>
  <si>
    <t>E FORNECIMENTO E TRANSPORTE DOS MATERIAIS</t>
  </si>
  <si>
    <t>20.008.0015-A</t>
  </si>
  <si>
    <t>20.008.0020-0</t>
  </si>
  <si>
    <t>BASE DE AGREGADO SIDERURGICO (ESCORIA DE ACIARIA),MEDIDA APO</t>
  </si>
  <si>
    <t>S A COMPACTACAO,EXCLUSIVE FORNECIMENTO E TRANSPORTE DOS MATE</t>
  </si>
  <si>
    <t>20.008.0020-A</t>
  </si>
  <si>
    <t>20.009.0001-1</t>
  </si>
  <si>
    <t>OES PARA EXECUCAO",DO DER-RJ,EXCLUSIVE O FORNECIMENTO E TRAN</t>
  </si>
  <si>
    <t>SPORTE DO MATERIAL BETUMINOSO</t>
  </si>
  <si>
    <t>20.009.0001-B</t>
  </si>
  <si>
    <t>20.009.0002-1</t>
  </si>
  <si>
    <t>O",DO DER-RJ,EXCLUSIVE O FORNECIMENTO E TRANSPORTE DO MATERI</t>
  </si>
  <si>
    <t>AL BETUMINOSO</t>
  </si>
  <si>
    <t>20.009.0002-B</t>
  </si>
  <si>
    <t>20.009.0007-0</t>
  </si>
  <si>
    <t>BASE DE MACADAME BETUMINOSO(BASE NEGRA),DE ACORDO COM AS "IN</t>
  </si>
  <si>
    <t>STRUCOES PARA EXECUCAO",DO DER-RJ,EXCLUSIVE O FORNECIMENTO E</t>
  </si>
  <si>
    <t xml:space="preserve"> TRANSPORTE DOS MATERIAIS</t>
  </si>
  <si>
    <t>20.009.0007-A</t>
  </si>
  <si>
    <t>20.009.0008-0</t>
  </si>
  <si>
    <t>REVESTIMENTO DO TIPO "PRE-MISTURADO A FRIO",DE ACORDO COM AS</t>
  </si>
  <si>
    <t xml:space="preserve"> "INSTRUCOES PARA EXECUCAO",DO DER-RJ,EXCLUSIVE O FORNECIMEN</t>
  </si>
  <si>
    <t>TO E TRANSPORTE DOS MATERIAIS</t>
  </si>
  <si>
    <t>20.009.0008-A</t>
  </si>
  <si>
    <t>20.009.0009-0</t>
  </si>
  <si>
    <t>REVESTIMENTO TIPO "PRE-MISTURADO A FRIO" DE ACORDO COM AS "I</t>
  </si>
  <si>
    <t>NSTRUCOES PARA EXECUCAO" DO DER-RJ,COMPREENDENDO APENAS O ES</t>
  </si>
  <si>
    <t>PALHAMENTO E COMPACTACAO MECANICOS,EXCLUSIVE PREPARO,FORNECI</t>
  </si>
  <si>
    <t>20.009.0009-A</t>
  </si>
  <si>
    <t>20.009.0010-0</t>
  </si>
  <si>
    <t>REVESTIMENTO TIPO "PRE-MISTURADO A FRIO" DE ACORDO COM A "IN</t>
  </si>
  <si>
    <t>STRUCAO PARA EXECUCAO" DO DER-RJ,COMPREENDENDO APENAS O PREP</t>
  </si>
  <si>
    <t>ARO DA MISTURA,EXCLUSIVE FORNECIMENTO E TRANSPORTE DOS MATER</t>
  </si>
  <si>
    <t>20.009.0010-A</t>
  </si>
  <si>
    <t>20.009.0012-0</t>
  </si>
  <si>
    <t>REVESTIMENTO EM CONCRETO BETUMINOSO USINADO A QUENTE,DE GRAN</t>
  </si>
  <si>
    <t>ULOMETRIA ABERTA,TIPO "BINDER",DE ACORDO COM AS "INSTRUCOES</t>
  </si>
  <si>
    <t>PARA EXECUCAO",DO DER-RJ,COMPREENDENDO:PREPARO,ESPALHAMENTO</t>
  </si>
  <si>
    <t>E COMPACTACAO,EXCLUSIVE O FORNECIMENTO E TRANSPORTE DOS MATE</t>
  </si>
  <si>
    <t>20.009.0012-A</t>
  </si>
  <si>
    <t>20.009.0014-0</t>
  </si>
  <si>
    <t>REVESTIMENTO DO TIPO "PRE-MISTURADO AREIA-BETUME A FRIO",DE</t>
  </si>
  <si>
    <t>ACORDO COM AS "INSTRUCOES PARA EXECUCAO",DO DER-RJ,EXCLUSIVE</t>
  </si>
  <si>
    <t xml:space="preserve"> O FORNECIMENTO E TRANSPORTE DOS MATERIAIS</t>
  </si>
  <si>
    <t>20.009.0014-A</t>
  </si>
  <si>
    <t>20.009.0015-0</t>
  </si>
  <si>
    <t>REVESTIMENTO DO TIPO "PRE-MISTURADO AREIA-BETUME A QUENTE",D</t>
  </si>
  <si>
    <t>E ACORDO COM AS "INSTRUCOES PARA EXECUCAO",DO DER-RJ,EXCLUSI</t>
  </si>
  <si>
    <t>VE O FORNECIMENTO E TRANSPORTE DOS MATERIAIS</t>
  </si>
  <si>
    <t>20.009.0015-A</t>
  </si>
  <si>
    <t>20.009.0017-0</t>
  </si>
  <si>
    <t>CAPA SELANTE,EXCLUSIVE O FORNECIMENTO E TRANSPORTE DOS MATER</t>
  </si>
  <si>
    <t>20.009.0017-A</t>
  </si>
  <si>
    <t>20.009.0020-0</t>
  </si>
  <si>
    <t>REVESTIMENTO DO TIPO "LAMA ASFALTICA FINA",DE ACORDO COM AS</t>
  </si>
  <si>
    <t>"INSTRUCOES PARA EXECUCAO",DO DER-RJ,EXCLUSIVE O FORNECIMENT</t>
  </si>
  <si>
    <t>O E TRANSPORTE DOS MATERIAIS</t>
  </si>
  <si>
    <t>20.009.0020-A</t>
  </si>
  <si>
    <t>20.009.0021-0</t>
  </si>
  <si>
    <t>REVESTIMENTO DO TIPO "LAMA ASFALTICA GROSSA",DE ACORDO COM A</t>
  </si>
  <si>
    <t>S "INSTRUCOES PARA EXECUCAO",DO DER-RJ,EXCLUSIVE O FORNECIME</t>
  </si>
  <si>
    <t>NTO E TRANSPORTE DOS MATERIAIS</t>
  </si>
  <si>
    <t>20.009.0021-A</t>
  </si>
  <si>
    <t>20.009.0027-0</t>
  </si>
  <si>
    <t>DO COM AS "INSTRUCOES PARA EXECUCAO DO DER-RJ",COMPREENDENDO</t>
  </si>
  <si>
    <t xml:space="preserve"> PREPARO,ESPALHAMENTO E COMPACTACAO MECANICOS,EXCLUSIVE O FO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</si>
  <si>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</si>
  <si>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</si>
  <si>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</si>
  <si>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</si>
  <si>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</si>
  <si>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</si>
  <si>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</si>
  <si>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</si>
  <si>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</si>
  <si>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</si>
  <si>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</si>
  <si>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</si>
  <si>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20.009.0050-0</t>
  </si>
  <si>
    <t>DO COM A "INSTRUCAO PARA EXECUCAO"DO DER-RJ,COMPREENDENDO AP</t>
  </si>
  <si>
    <t>ENAS O ESPALHAMENTO E COMPACTACAO MANUAIS,UTILIZANDO SOQUETE</t>
  </si>
  <si>
    <t xml:space="preserve"> VIBRATORIO,EXCLUSIVE PREPARO,FORNECIMENTO E TRANSPORTE DOS</t>
  </si>
  <si>
    <t>20.009.0050-A</t>
  </si>
  <si>
    <t>20.009.0080-0</t>
  </si>
  <si>
    <t>CAMADA POROSA DE ATRITO EM CBUQ MODIFICADO POR POLIMERO,NIVE</t>
  </si>
  <si>
    <t>LADO ELETRONICAMENTE,EM RODOVIA,EXCLUSIVE MATERIAIS</t>
  </si>
  <si>
    <t>20.009.0080-A</t>
  </si>
  <si>
    <t>20.009.0100-0</t>
  </si>
  <si>
    <t>LES" DE ACORDO COM AS "INSTRUCOES PARA EXECUCAO",DO DER-RJ,E</t>
  </si>
  <si>
    <t>XCLUSIVE O FORNECIMENTO E TRANSPORTE DOS MATERIAIS</t>
  </si>
  <si>
    <t>20.009.0100-A</t>
  </si>
  <si>
    <t>20.009.0105-0</t>
  </si>
  <si>
    <t>O" DE ACORDO COM AS "INSTRUCOES PARA EXECUCAO",DO DER-RJ,EXC</t>
  </si>
  <si>
    <t>LUSIVE O FORNECIMENTO E TRANSPORTE DOS MATERIAIS</t>
  </si>
  <si>
    <t>20.009.0105-A</t>
  </si>
  <si>
    <t>20.009.0110-0</t>
  </si>
  <si>
    <t>REVESTIMENTO DO TIPO "TRATAMENTO SUPERFICIAL DUPLO",POR PENE</t>
  </si>
  <si>
    <t>TRACAO DIRETA,COM CAPA SELANTE,DE ACORDO COM AS "INSTRUCOES</t>
  </si>
  <si>
    <t>PARA EXECUCAO",DO DER-RJ,EXCLUSIVE O FORNECIMENTO E TRANSPOR</t>
  </si>
  <si>
    <t>TE DOS MATERIAIS</t>
  </si>
  <si>
    <t>20.009.0110-A</t>
  </si>
  <si>
    <t>20.009.0115-0</t>
  </si>
  <si>
    <t>REVESTIMENTO DO TIPO "TRATAMENTO SUPERFICIAL TRIPLO" POR PEN</t>
  </si>
  <si>
    <t>ETRACAO INVERSA,DE ACORDO COM AS "INSTRUCOES PARA EXECUCAO",</t>
  </si>
  <si>
    <t>DER-RJ,EXCLUSIVE O FORNECIMENTO E TRANSPORTE DOS MATERIAIS</t>
  </si>
  <si>
    <t>20.009.0115-A</t>
  </si>
  <si>
    <t>20.010.0001-0</t>
  </si>
  <si>
    <t>REVESTIMENTO EM PLACAS DE CONCRETO,DE ACORDO COM AS "INSTRUC</t>
  </si>
  <si>
    <t>OES PARA EXECUCAO",DO DER-RJ,PRODUCAO MEDIA DE 25,50M3/H,INC</t>
  </si>
  <si>
    <t>LUSIVE O TRANSPORTE DOS MATERIAIS,MAS SEM O FORNECIMENTO DOS</t>
  </si>
  <si>
    <t xml:space="preserve"> MESMOS</t>
  </si>
  <si>
    <t>20.010.0001-A</t>
  </si>
  <si>
    <t>20.010.0002-0</t>
  </si>
  <si>
    <t>OES PARA EXECUCAO",DO DER-RJ,PRODUCAO MEDIA DE 35,00M3/H,INC</t>
  </si>
  <si>
    <t>20.010.0002-A</t>
  </si>
  <si>
    <t>20.010.0003-0</t>
  </si>
  <si>
    <t>RECOMPOSICAO DE PLACA DE CONCRETO,INCLUSIVE CORRECAO DE SUPO</t>
  </si>
  <si>
    <t>RTE DEFICIENTE,EXCLUSIVE MATERIAIS</t>
  </si>
  <si>
    <t>20.010.0003-A</t>
  </si>
  <si>
    <t>20.010.0004-0</t>
  </si>
  <si>
    <t>LIMPEZA DE JUNTAS DE PAVIMENTO DE CONCRETO UTILIZANDO AR COM</t>
  </si>
  <si>
    <t>PRIMIDO E POSTERIOR ENCHIMENTO COM ASFALTO,EXCLUSIVE MATERIA</t>
  </si>
  <si>
    <t>20.010.0004-A</t>
  </si>
  <si>
    <t>20.011.0001-0</t>
  </si>
  <si>
    <t>,DE ACORDO COM A INSTRUCAO TECNICA IT-07/80 DO DER-RJ,EXCLUS</t>
  </si>
  <si>
    <t>IVE FORNECIMENTO DOS MATERIAIS E RESPECTIVOS TRANSPORTES</t>
  </si>
  <si>
    <t>20.011.0001-A</t>
  </si>
  <si>
    <t>20.012.0001-0</t>
  </si>
  <si>
    <t>EXECUCAO DE BANQUETA DE SOLO,EM ATERRO,MEDIDO PELO VOLUME DE</t>
  </si>
  <si>
    <t xml:space="preserve"> 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</si>
  <si>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</si>
  <si>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</si>
  <si>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</si>
  <si>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</si>
  <si>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</si>
  <si>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</si>
  <si>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</si>
  <si>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</si>
  <si>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</si>
  <si>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</si>
  <si>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</si>
  <si>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t>
  </si>
  <si>
    <t xml:space="preserve"> DE NOVOS,EXCLUSIVE FORNECIMENTO</t>
  </si>
  <si>
    <t>20.012.0005-A</t>
  </si>
  <si>
    <t>20.012.0006-0</t>
  </si>
  <si>
    <t>RECOLOCACAO DE PLACA DE SINALIZACAO</t>
  </si>
  <si>
    <t>20.012.0006-A</t>
  </si>
  <si>
    <t>20.012.0008-0</t>
  </si>
  <si>
    <t>LIMPEZA MANUAL DE PONTES,CONSTANDO DE VARREDURA E REMOCAO DE</t>
  </si>
  <si>
    <t xml:space="preserve"> ENTULHO,INCLUSIVE AFASTAMENTO LATERAL</t>
  </si>
  <si>
    <t>20.012.0008-A</t>
  </si>
  <si>
    <t>20.012.0009-0</t>
  </si>
  <si>
    <t>REMOCAO MANUAL DE MATERIAL SOLTO (1ªCATEGORIA),PROVENIENTE D</t>
  </si>
  <si>
    <t>E DESLIZAMENTO DE BARREIRA,EXCLUSIVE TRANSPORTE</t>
  </si>
  <si>
    <t>20.012.0009-A</t>
  </si>
  <si>
    <t>20.012.0010-0</t>
  </si>
  <si>
    <t>E DESLIZAMENTO DE BARREIRA,INCLUSIVE TRANSPORTE A 3KM</t>
  </si>
  <si>
    <t>20.012.0010-A</t>
  </si>
  <si>
    <t>20.012.0011-0</t>
  </si>
  <si>
    <t>RECOMPOSICAO MANUAL DE ATERRO,EXCLUSIVE ESCAVACAO E TRANSPOR</t>
  </si>
  <si>
    <t>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</si>
  <si>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</si>
  <si>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</si>
  <si>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</si>
  <si>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</si>
  <si>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</si>
  <si>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</si>
  <si>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</si>
  <si>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</si>
  <si>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</si>
  <si>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</si>
  <si>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</si>
  <si>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</si>
  <si>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</si>
  <si>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</si>
  <si>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</si>
  <si>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</si>
  <si>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</si>
  <si>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</si>
  <si>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</si>
  <si>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</si>
  <si>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</si>
  <si>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</si>
  <si>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</si>
  <si>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</si>
  <si>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</si>
  <si>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</si>
  <si>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t>
  </si>
  <si>
    <t>ENTE,EXCLUSIVE O MATERIAL E MEDIDO APOS A COMPACTACAO</t>
  </si>
  <si>
    <t>20.013.0005-A</t>
  </si>
  <si>
    <t>20.015.0010-0</t>
  </si>
  <si>
    <t>ESPALHAMENTO COM MOTONIVELADORA E COMPACTACAO MECANICA DE MI</t>
  </si>
  <si>
    <t>STURAS BETUMINOSAS</t>
  </si>
  <si>
    <t>20.015.0010-A</t>
  </si>
  <si>
    <t>20.016.0003-0</t>
  </si>
  <si>
    <t>RECOMPOSICAO PARCIAL DE CERCA DE ARAME FARPADO E MOIRAO,CONS</t>
  </si>
  <si>
    <t>IDERANDO SOMENTE O FORNECIMENTO E A COLOCACAO DE ARAME</t>
  </si>
  <si>
    <t>20.016.0003-A</t>
  </si>
  <si>
    <t>20.016.0004-0</t>
  </si>
  <si>
    <t>RECOMPOSICAO TOTAL DE CERCA DE ARAME FARPADO E MOIRAO DE CON</t>
  </si>
  <si>
    <t>CRETO,INCLUSIVE FORNECIMENTO DOS MATERIAIS</t>
  </si>
  <si>
    <t>20.016.0004-A</t>
  </si>
  <si>
    <t>20.016.0005-0</t>
  </si>
  <si>
    <t>CRETO,EXCLUSIVE FORNECIMENTO DOS MATERIAIS</t>
  </si>
  <si>
    <t>20.016.0005-A</t>
  </si>
  <si>
    <t>20.020.0001-0</t>
  </si>
  <si>
    <t>SARJETA DE CORTE TRIANGULAR,COM COBERTURA VEGETAL,MEDINDO 1,</t>
  </si>
  <si>
    <t>25M DE BASE E 0,25M DE ALTURA,INCLUSIVE ESCAVACAO MECANICA E</t>
  </si>
  <si>
    <t xml:space="preserve"> ACERTO MANUAL DO TERRENO</t>
  </si>
  <si>
    <t>20.020.0001-A</t>
  </si>
  <si>
    <t>20.020.0002-0</t>
  </si>
  <si>
    <t>50M DE BASE E 0,30M DE ALTURA,INCLUSIVE ESCAVACAO MECANICA E</t>
  </si>
  <si>
    <t>20.020.0002-A</t>
  </si>
  <si>
    <t>20.020.0003-0</t>
  </si>
  <si>
    <t>85M DE BASE E 0,35M DE ALTURA,INCLUSIVE ESCAVACAO MECANICA E</t>
  </si>
  <si>
    <t>20.020.0003-A</t>
  </si>
  <si>
    <t>20.020.0007-0</t>
  </si>
  <si>
    <t>VALETA DE PROTECAO,DE CORTE TRAPEZOIDAL,REVESTIMENTO VEGETAL</t>
  </si>
  <si>
    <t>,MEDINDO 0,60M NA BASE MENOR,1,20M NA BASE MAIOR E 0,30M DE</t>
  </si>
  <si>
    <t>ALTURA,INCLUSIVE REATERRO DO MATERIAL ESCAVADO A JUSANTE</t>
  </si>
  <si>
    <t>20.020.0007-A</t>
  </si>
  <si>
    <t>20.020.0008-0</t>
  </si>
  <si>
    <t>,MEDINDO 0,80M NA BASE MENOR,1,60M NA BASE MAIOR E 0,40M DE</t>
  </si>
  <si>
    <t>20.020.0008-A</t>
  </si>
  <si>
    <t>20.020.0009-0</t>
  </si>
  <si>
    <t>VALETA DE PROTECAO,DE CORTE OU ATERRO,SEM REVESTIMENTO(0,40M</t>
  </si>
  <si>
    <t>3/M).O CUSTO PARA OUTRAS VALETAS SEMELHANTES E PROPORCIONAL</t>
  </si>
  <si>
    <t>AO VOLUME</t>
  </si>
  <si>
    <t>20.020.0009-A</t>
  </si>
  <si>
    <t>20.020.0010-0</t>
  </si>
  <si>
    <t>VALETA DE PROTECAO DE CORTE OU ATERRO(0,40M3/M),INCLUSIVE RE</t>
  </si>
  <si>
    <t>VESTIMENTO VEGETAL</t>
  </si>
  <si>
    <t>20.020.0010-A</t>
  </si>
  <si>
    <t>20.023.0001-0</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</si>
  <si>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</si>
  <si>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</si>
  <si>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</si>
  <si>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</si>
  <si>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</si>
  <si>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20.023.0001-A</t>
  </si>
  <si>
    <t>20.023.0002-0</t>
  </si>
  <si>
    <t>RA,MEDINDO 1,50M NA BASE E 0,30M DE ALTURA,INCLUSIVE ESCAVAC</t>
  </si>
  <si>
    <t>20.023.0002-A</t>
  </si>
  <si>
    <t>20.023.0003-0</t>
  </si>
  <si>
    <t>RA,MEDINDO 1,85M NA BASE E 0,35M DE ALTURA,INCLUSIVE ESCAVAC</t>
  </si>
  <si>
    <t>20.023.0003-A</t>
  </si>
  <si>
    <t>20.023.0004-0</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</si>
  <si>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</si>
  <si>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</si>
  <si>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</si>
  <si>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</si>
  <si>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</si>
  <si>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20.023.0004-A</t>
  </si>
  <si>
    <t>20.023.0005-0</t>
  </si>
  <si>
    <t>DA DE CONCRETO SIMPLES,COM 0,08M DE ESPESSURA,MEDINDO 1,00M</t>
  </si>
  <si>
    <t>NA BASE MENOR,2,20M NA BASE MAIOR E 0,60M DE ALTURA,INCLUSIV</t>
  </si>
  <si>
    <t>20.023.0005-A</t>
  </si>
  <si>
    <t>20.023.0006-0</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</si>
  <si>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</si>
  <si>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</si>
  <si>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</si>
  <si>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</si>
  <si>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20.023.0006-A</t>
  </si>
  <si>
    <t>20.023.0007-0</t>
  </si>
  <si>
    <t>SARJETA DE CORTE EM SOLO,FORMA TRAPEZOIDAL,EM CONCRETO SIMPL</t>
  </si>
  <si>
    <t>ES,COM 0,08M DE ESPESSURA,MEDINDO 1,20M NA BASE MAIOR,0,40M</t>
  </si>
  <si>
    <t>NA BASE MENOR E 0,40M DE ALTURA,INCLUSIVE FORNECIMENTO DOS M</t>
  </si>
  <si>
    <t>ATERIAIS E ESCAVACAO</t>
  </si>
  <si>
    <t>20.023.0007-A</t>
  </si>
  <si>
    <t>20.023.0050-0</t>
  </si>
  <si>
    <t>SARJETA DE CORTE,FORMA TRIANGULAR,EM CONCRETO SIMPLES,COM 0,</t>
  </si>
  <si>
    <t>08M DE ESPESSURA,MEDINDO 0,80M NA BASE E 0,25M NA ALTURA,INC</t>
  </si>
  <si>
    <t>LUSIVE FORNECIMENTO DOS MATERIAIS E ESCAVACAO MECANICA</t>
  </si>
  <si>
    <t>20.023.0050-A</t>
  </si>
  <si>
    <t>20.024.0001-0</t>
  </si>
  <si>
    <t>SARJETA DE CORTE EM SOLO,FORMA TRAPEZOIDAL,EM CONCRETO ARMAD</t>
  </si>
  <si>
    <t>O,COM 0,10M DE ESPESSURA,MEDINDO 1,00M NA BASE MAIOR,0,40M N</t>
  </si>
  <si>
    <t>A BASE MENOR E 0,60M DE ALTURA,INCLUSIVE FORNECIMENTO DOS MA</t>
  </si>
  <si>
    <t>TERIAIS E ESCAVACAO MECANICA</t>
  </si>
  <si>
    <t>20.024.0001-A</t>
  </si>
  <si>
    <t>20.024.0005-0</t>
  </si>
  <si>
    <t>SARJETA DE CORTE EM SOLO,FORMA RETANGULAR,EM CONCRETO ARMADO</t>
  </si>
  <si>
    <t>,COM 0,10M DE ESPESSURA,MEDINDO 0,40M DE LARGURA E 0,40M DE</t>
  </si>
  <si>
    <t>ALTURA,INCLUSIVE FORNECIMENTO DOS MATERIAIS E ESCAVACAO MECA</t>
  </si>
  <si>
    <t>20.024.0005-A</t>
  </si>
  <si>
    <t>20.024.0006-0</t>
  </si>
  <si>
    <t>,COM 0,10M DE ESPESSURA,MEDINDO 0,50M DE LARGURA E 0,40M DE</t>
  </si>
  <si>
    <t>20.024.0006-A</t>
  </si>
  <si>
    <t>20.024.0007-0</t>
  </si>
  <si>
    <t>,COM 0,10M DE ESPESSURA,MEDINDO 0,60M DE LARGURA E 0,40M DE</t>
  </si>
  <si>
    <t>20.024.0007-A</t>
  </si>
  <si>
    <t>20.024.0008-0</t>
  </si>
  <si>
    <t>,COM 0,10M DE ESPESSURA,MEDINDO 0,80M DE LARGURA E 0,50M DE</t>
  </si>
  <si>
    <t>20.024.0008-A</t>
  </si>
  <si>
    <t>20.025.0001-0</t>
  </si>
  <si>
    <t>SARJETA DE CORTE EM ROCHA,FORMA TRAPEZOIDAL,EM CONCRETO ARMA</t>
  </si>
  <si>
    <t>DO,COM 0,10M DE ESPESSURA,MEDINDO 0,72M NA BASE MAIOR,0,60M</t>
  </si>
  <si>
    <t>NA BASE MENOR E 0,60M DE ALTURA,INCLUSIVE FORNECIMENTO DOS</t>
  </si>
  <si>
    <t>MATERIAIS E ESCAVACAO A FRIO</t>
  </si>
  <si>
    <t>20.025.0001-A</t>
  </si>
  <si>
    <t>20.026.0001-0</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</si>
  <si>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</si>
  <si>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</si>
  <si>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</si>
  <si>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</si>
  <si>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</si>
  <si>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20.026.0001-A</t>
  </si>
  <si>
    <t>20.026.0002-0</t>
  </si>
  <si>
    <t>M DE ESPESSURA,TENDO NA BASE 0,80M E DE ALTURA 0,30M,MEDIDA</t>
  </si>
  <si>
    <t>20.026.0002-A</t>
  </si>
  <si>
    <t>20.026.0003-0</t>
  </si>
  <si>
    <t>M DE ESPESSURA,TENDO NA BASE 1,00M E DE ALTURA 0,40M,MEDIDA</t>
  </si>
  <si>
    <t>20.026.0003-A</t>
  </si>
  <si>
    <t>20.026.0007-0</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</si>
  <si>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</si>
  <si>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</si>
  <si>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</si>
  <si>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</si>
  <si>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</si>
  <si>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</si>
  <si>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20.026.0007-A</t>
  </si>
  <si>
    <t>20.026.0008-0</t>
  </si>
  <si>
    <t>O,FUNDO LISO,MEDINDO 0,90M DE BASE E 0,40M DE ALTURA,INCLUSI</t>
  </si>
  <si>
    <t>S PELO SEU COMPRIMENTO REAL (DA CAIXA COLETORA AO DISSIPADOR</t>
  </si>
  <si>
    <t xml:space="preserve"> DE ENERGIA),FORNECIMENTO DOS MATERIAIS E ESCAVACAO</t>
  </si>
  <si>
    <t>20.026.0008-A</t>
  </si>
  <si>
    <t>20.026.0009-0</t>
  </si>
  <si>
    <t>O,FUNDO LISO,MEDINDO 1,10M DE BASE E 0,50M DE ALTURA,INCLUSI</t>
  </si>
  <si>
    <t>20.026.0009-A</t>
  </si>
  <si>
    <t>20.026.0013-0</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</si>
  <si>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</si>
  <si>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</si>
  <si>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</si>
  <si>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</si>
  <si>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</si>
  <si>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20.026.0013-A</t>
  </si>
  <si>
    <t>20.026.0014-0</t>
  </si>
  <si>
    <t>O,FUNDO ACOMPANHA A FORMA DOS DEGRAUS,MEDINDO 0,90M DE BASE</t>
  </si>
  <si>
    <t>E 0,40M DE ALTURA,INCLUSIVE VIGAS TRANSVERSAIS DE ANCORAGEM</t>
  </si>
  <si>
    <t>20.026.0014-A</t>
  </si>
  <si>
    <t>20.026.0015-0</t>
  </si>
  <si>
    <t>O,FUNDO ACOMPANHA A FORMA DOS DEGRAUS,MEDINDO 1,10M DE BASE</t>
  </si>
  <si>
    <t>E 0,50M DE ALTURA,INCLUSIVE VIGAS TRANSVERSAIS DE ANCORAGEM</t>
  </si>
  <si>
    <t>20.026.0015-A</t>
  </si>
  <si>
    <t>20.027.0001-0</t>
  </si>
  <si>
    <t>SAIDA D'AGUA,DE UM SO LADO,COM 0,70M DE BASE,FORMANDO DE UM</t>
  </si>
  <si>
    <t>LADO UM ANGULO DE 30º COM O MEIO-FIO E DE OUTRO 90º,PARA DES</t>
  </si>
  <si>
    <t>CIDA D'AGUA,DE 0,70X0,30M,INCLUSIVE FORNECIMENTO DOS MATERIA</t>
  </si>
  <si>
    <t>20.027.0001-A</t>
  </si>
  <si>
    <t>20.027.0002-0</t>
  </si>
  <si>
    <t>LADO UM ANGULO DE 30º COM O MEIO-FIO E DO OUTRO 90º,PARA DES</t>
  </si>
  <si>
    <t>CIDA D'AGUA,DE 0,90X0,40M,INCLUSIVE FORNECIMENTO DOS MATERIA</t>
  </si>
  <si>
    <t>20.027.0002-A</t>
  </si>
  <si>
    <t>20.027.0003-0</t>
  </si>
  <si>
    <t>CIDA D'AGUA,DE 1,10X0,50M,INCLUSIVE FORNECIMENTO DOS MATERIA</t>
  </si>
  <si>
    <t>20.027.0003-A</t>
  </si>
  <si>
    <t>20.027.0004-0</t>
  </si>
  <si>
    <t>SAIDA D'AGUA,DE DOIS LADOS,COM 0,70M DE BASE,FORMANDO DE UM</t>
  </si>
  <si>
    <t>20.027.0004-A</t>
  </si>
  <si>
    <t>20.027.0005-0</t>
  </si>
  <si>
    <t>20.027.0005-A</t>
  </si>
  <si>
    <t>20.027.0006-0</t>
  </si>
  <si>
    <t>20.027.0006-A</t>
  </si>
  <si>
    <t>20.028.0001-0</t>
  </si>
  <si>
    <t>CAIXA COLETORA PRISMATICA RETANGULAR,EM CONCRETO ARMADO DE 0</t>
  </si>
  <si>
    <t>,15M DE ESPESSURA,MEDINDO 1,00X1,30M DE BASE E 1,60M DE ALTU</t>
  </si>
  <si>
    <t>RA,TAMPA DE CONCRETO ARMADO VAZADA,INCLUSIVE FORNECIMENTO DO</t>
  </si>
  <si>
    <t>S MATERIAIS E ESCAVACAO MANUAL</t>
  </si>
  <si>
    <t>20.028.0001-A</t>
  </si>
  <si>
    <t>20.028.0002-0</t>
  </si>
  <si>
    <t>,15M DE ESPESSURA,MEDINDO 1,00X1,30M DE BASE E 1,80M DE ALTU</t>
  </si>
  <si>
    <t>20.028.0002-A</t>
  </si>
  <si>
    <t>20.028.0003-0</t>
  </si>
  <si>
    <t>,15M DE ESPESSURA,MEDINDO 1,00X1,30M DE BASE E 2,00M DE ALTU</t>
  </si>
  <si>
    <t>20.028.0003-A</t>
  </si>
  <si>
    <t>20.028.0004-0</t>
  </si>
  <si>
    <t>,15M DE ESPESSURA,MEDINDO 1,00X1,30M DE BASE E 2,20M DE ALTU</t>
  </si>
  <si>
    <t>20.028.0004-A</t>
  </si>
  <si>
    <t>20.028.0005-0</t>
  </si>
  <si>
    <t>,15M DE ESPESSURA,MEDINDO 1,00X1,30M DE BASE E 2,40M DE ALTU</t>
  </si>
  <si>
    <t>20.028.0005-A</t>
  </si>
  <si>
    <t>20.028.0006-0</t>
  </si>
  <si>
    <t>,15M DE ESPESSURA,MEDINDO 1,00X1,30M DE BASE E 2,60M DE ALTU</t>
  </si>
  <si>
    <t>20.028.0006-A</t>
  </si>
  <si>
    <t>20.028.0008-0</t>
  </si>
  <si>
    <t>CAIXA COLETORA,EM BLOCOS DE CONCRETO,COM DIMENSOES INTERNAS</t>
  </si>
  <si>
    <t>DE 1,30X1,00M E ALTURA DE 1,60M,INCLUSIVE TAMPA DE CONCRETO</t>
  </si>
  <si>
    <t>ARMADO E ESCAVACAO</t>
  </si>
  <si>
    <t>20.028.0008-A</t>
  </si>
  <si>
    <t>20.028.0010-0</t>
  </si>
  <si>
    <t>SAIDA D'AGUA PARA DRENOS TRANSVERSAIS,EM CONCRETO ARMADO,COM</t>
  </si>
  <si>
    <t xml:space="preserve"> 0,10M DE ESPESSURA,MEDINDO EXTERNAMENTE 1,15X0,60M DE BASE,</t>
  </si>
  <si>
    <t>PAREDES LATERAIS DE ALTURA VARIAVEL 1,00 A 0,10M</t>
  </si>
  <si>
    <t>20.028.0010-A</t>
  </si>
  <si>
    <t>20.028.0014-0</t>
  </si>
  <si>
    <t>DISSIPADOR DE ENERGIA TIPO,EM CONCRETO ARMADO,MEDINDO 1,70X1</t>
  </si>
  <si>
    <t>,15M DE BASE E 0,50M DE ALTURA,INCLUSIVE 10 RESSALTOS DE CON</t>
  </si>
  <si>
    <t>CRETO DE 0,10X0,20X0,15M,COM FORNECIMENTO DOS MATERIAIS E ES</t>
  </si>
  <si>
    <t>CAVACAO</t>
  </si>
  <si>
    <t>20.028.0014-A</t>
  </si>
  <si>
    <t>20.028.0015-0</t>
  </si>
  <si>
    <t>DISSIPADOR DE ENERGIA TIPO,EM CONCRETO ARMADO,MEDINDO 1,90X1</t>
  </si>
  <si>
    <t>20.028.0015-A</t>
  </si>
  <si>
    <t>20.028.0016-0</t>
  </si>
  <si>
    <t>DISSIPADOR DE ENERGIA TIPO,EM CONCRETO ARMADO,MEDINDO 2,10X1</t>
  </si>
  <si>
    <t>20.028.0016-A</t>
  </si>
  <si>
    <t>20.028.0020-0</t>
  </si>
  <si>
    <t>TAMPA PARA CAIXA COLETORA,EM CONCRETO ARMADO,INCLUSIVE TODOS</t>
  </si>
  <si>
    <t xml:space="preserve"> OS MATERIAIS E COLOCACAO (ESPESSURA DE 6CM)</t>
  </si>
  <si>
    <t>20.028.0020-A</t>
  </si>
  <si>
    <t>20.029.0001-0</t>
  </si>
  <si>
    <t>DISSIPADOR DE ENERGIA EM PEDRA ARGAMASSADA,INCLUSIVE MATERIA</t>
  </si>
  <si>
    <t>IS DE ESCAVACAO,MEDIDO POR VOLUME DE PEDRA ARGAMASSADA</t>
  </si>
  <si>
    <t>20.029.0001-A</t>
  </si>
  <si>
    <t>20.030.0001-0</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</si>
  <si>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</si>
  <si>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</si>
  <si>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</si>
  <si>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</si>
  <si>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20.030.0001-A</t>
  </si>
  <si>
    <t>20.030.0002-0</t>
  </si>
  <si>
    <t>DRENO PROFUNDO PARA CORTE EM SOLO,TRAPEZOIDAL,MEDINDO 0,65M</t>
  </si>
  <si>
    <t>NA BASE MENOR,0,75M NA BASE MAIOR E 1,50M DE ALTURA,DIAMETRO</t>
  </si>
  <si>
    <t xml:space="preserve"> DO TUBO DE 0,30M,FORNECIMENTO DOS MATERIAIS E EXECUCAO,INCL</t>
  </si>
  <si>
    <t>20.030.0002-A</t>
  </si>
  <si>
    <t>20.030.0003-0</t>
  </si>
  <si>
    <t>DRENO PROFUNDO PARA CORTE EM SOLO,TRAPEZOIDAL,MEDINDO 0,70M</t>
  </si>
  <si>
    <t>NA BASE MENOR,0,80M NA BASE MAIOR E 1,50M DE ALTURA,DIAMETRO</t>
  </si>
  <si>
    <t xml:space="preserve"> DO TUBO DE 0,40M,FORNECIMENTO DOS MATERIAIS E EXECUCAO,INCL</t>
  </si>
  <si>
    <t>20.030.0003-A</t>
  </si>
  <si>
    <t>20.031.0001-0</t>
  </si>
  <si>
    <t>O,EXCLUSIVE FORNECIMENTO DO TUBO</t>
  </si>
  <si>
    <t>20.031.0001-A</t>
  </si>
  <si>
    <t>20.031.0002-0</t>
  </si>
  <si>
    <t>20.031.0002-A</t>
  </si>
  <si>
    <t>20.031.0003-0</t>
  </si>
  <si>
    <t>20.031.0003-A</t>
  </si>
  <si>
    <t>20.032.0001-0</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</si>
  <si>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</si>
  <si>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</si>
  <si>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</si>
  <si>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</si>
  <si>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20.032.0001-A</t>
  </si>
  <si>
    <t>20.032.0002-0</t>
  </si>
  <si>
    <t>DRENO PROFUNDO PARA CORTE EM ROCHA,TRAPEZOIDAL,MEDINDO 0,40M</t>
  </si>
  <si>
    <t xml:space="preserve"> NA BASE MENOR,0,50M NA BASE MAIOR E 0,30M DE ALTURA,DIAMETR</t>
  </si>
  <si>
    <t>O DO TUBO DE 0,30M,FORNECIMENTO DOS MATERIAIS E EXECUCAO,INC</t>
  </si>
  <si>
    <t>20.032.0002-A</t>
  </si>
  <si>
    <t>20.032.0003-0</t>
  </si>
  <si>
    <t>DRENO PROFUNDO PARA CORTE EM ROCHA,TRAPEZOIDAL,MEDINDO 0,50M</t>
  </si>
  <si>
    <t xml:space="preserve"> NA BASE MENOR,0,60M NA BASE MAIOR E 0,40M DE ALTURA,DIAMETR</t>
  </si>
  <si>
    <t>O DO TUBO DE 0,40M,FORNECIMENTO DOS MATERIAIS E EXECUCAO,INC</t>
  </si>
  <si>
    <t>20.032.0003-A</t>
  </si>
  <si>
    <t>20.033.0001-0</t>
  </si>
  <si>
    <t xml:space="preserve"> NA BASE MENOR,0,40M NA BASE MAIOR E 0,20M DE ALTURA,FORNECI</t>
  </si>
  <si>
    <t>MENTO DOS MATERIAIS E EXECUCAO,INCLUSIVE SELO,ENCHIMENTO FIL</t>
  </si>
  <si>
    <t>TRANTE,MATERIAL DRENANTE E ESCAVACAO,EXCLUSIVE FORNECIMENTO</t>
  </si>
  <si>
    <t>20.033.0001-A</t>
  </si>
  <si>
    <t>20.033.0002-0</t>
  </si>
  <si>
    <t xml:space="preserve"> NA BASE MENOR,0,50M NA BASE MAIOR E 1,50M DE ALTURA,FORNECI</t>
  </si>
  <si>
    <t>20.033.0002-A</t>
  </si>
  <si>
    <t>20.033.0003-0</t>
  </si>
  <si>
    <t xml:space="preserve"> NA BASE MENOR,0,60M NA BASE MAIOR E 1,50M DE ALTURA,FORNECI</t>
  </si>
  <si>
    <t>20.033.0003-A</t>
  </si>
  <si>
    <t>20.034.0001-0</t>
  </si>
  <si>
    <t>NA BASE MENOR,0,70M NA BASE MAIOR E 1,50M DE ALTURA,COM UTIL</t>
  </si>
  <si>
    <t>IZACAO DE MANTA GEOTEXTIL EM DRENO SUBTERRANEO,FORNECIMENTO</t>
  </si>
  <si>
    <t>DOS MATERIAIS E EXECUCAO,INCLUSIVE SELO,ENCHIMENTO FILTRANTE</t>
  </si>
  <si>
    <t>,MATERIAL DRENANTE E ESCAVACAO</t>
  </si>
  <si>
    <t>20.034.0001-A</t>
  </si>
  <si>
    <t>20.034.0002-0</t>
  </si>
  <si>
    <t>NA BASE MENOR,0,75M NA BASE MAIOR E 1,50M DE ALTURA,COM UTIL</t>
  </si>
  <si>
    <t>20.034.0002-A</t>
  </si>
  <si>
    <t>20.034.0003-0</t>
  </si>
  <si>
    <t>NA BASE MENOR,0,80M NA BASE MAIOR E 1,50M DE ALTURA,COM UTIL</t>
  </si>
  <si>
    <t>20.034.0003-A</t>
  </si>
  <si>
    <t>20.035.0001-0</t>
  </si>
  <si>
    <t>NA BASE MENOR,0,70M NA BASE MAIOR E 1,50M DE ALTURA,EXCLUSIV</t>
  </si>
  <si>
    <t>E FORNECIMENTO DO TUBO,COM UTILIZACAO DE MANTA GEOTEXTIL EM</t>
  </si>
  <si>
    <t>DRENO SUBTERRANEO,FORNECIMENTO DOS MATERIAIS E ESCAVACAO,INC</t>
  </si>
  <si>
    <t>20.035.0001-A</t>
  </si>
  <si>
    <t>20.035.0002-0</t>
  </si>
  <si>
    <t>NA BASE MENOR,0,75M NA BASE MAIOR E 1,50M DE ALTURA,EXCLUSIV</t>
  </si>
  <si>
    <t>DRENO SUBTERRANEO,FORNECIMENTO DOS MATERIAIS,E EXECUCAO,INCL</t>
  </si>
  <si>
    <t>20.035.0002-A</t>
  </si>
  <si>
    <t>20.035.0003-0</t>
  </si>
  <si>
    <t>NA BASE MENOR,0,80M NA BASE MAIOR E 1,50M DE ALTURA,EXCLUSIV</t>
  </si>
  <si>
    <t>DRENO SUBTERRANEO,FORNECIMENTO DOS MATERIAIS E EXECUCAO,INCL</t>
  </si>
  <si>
    <t>20.035.0003-A</t>
  </si>
  <si>
    <t>20.036.0001-0</t>
  </si>
  <si>
    <t xml:space="preserve"> NA BASE MENOR,0,40M NA BASE MAIOR E 0,20M DE ALTURA,COM UTI</t>
  </si>
  <si>
    <t>LIZACAO DE MANTA GEOTEXTIL EM DRENO SUBTERRANEO,FORNECIMENTO</t>
  </si>
  <si>
    <t>20.036.0001-A</t>
  </si>
  <si>
    <t>20.036.0002-0</t>
  </si>
  <si>
    <t xml:space="preserve"> NA BASE MENOR,0,50M NA BASE MAIOR E 0,30M DE ALTURA,COM UTI</t>
  </si>
  <si>
    <t>20.036.0002-A</t>
  </si>
  <si>
    <t>20.036.0003-0</t>
  </si>
  <si>
    <t xml:space="preserve"> NA BASE MENOR,0,60M NA BASE MAIOR E 0,40M DE ALTURA,COM UTI</t>
  </si>
  <si>
    <t>20.036.0003-A</t>
  </si>
  <si>
    <t>20.037.0001-0</t>
  </si>
  <si>
    <t xml:space="preserve"> NA BASE MENOR,0,40M NA BASE MAIOR E 0,20M DE ALTURA,EXCLUSI</t>
  </si>
  <si>
    <t>VE FORNECIMENTO O TUBO,COM UTILIZACAO DE MANTA GEOTEXTIL EM</t>
  </si>
  <si>
    <t>20.037.0001-A</t>
  </si>
  <si>
    <t>20.037.0002-0</t>
  </si>
  <si>
    <t xml:space="preserve"> NA BASE MENOR,0,50M NA BASE MAIOR E 0,30M DE ALTURA,EXCLUSI</t>
  </si>
  <si>
    <t>VE FORNECIMENTO DO TUBO,COM UTILIZACAO DE MANTA GEOTEXTIL EM</t>
  </si>
  <si>
    <t>20.037.0002-A</t>
  </si>
  <si>
    <t>20.037.0003-0</t>
  </si>
  <si>
    <t xml:space="preserve"> NA BASE MENOR,0,60M NA BASE MAIOR E 0,40M DE ALTURA,EXCLUSI</t>
  </si>
  <si>
    <t>20.037.0003-A</t>
  </si>
  <si>
    <t>20.038.0010-0</t>
  </si>
  <si>
    <t>DRENO RASO COM PEDRA BRITADA E MANTA GEOTEXTIL,INCLUSIVE ESC</t>
  </si>
  <si>
    <t>AVACAO E FORNECIMENTO DOS MATERIAIS</t>
  </si>
  <si>
    <t>20.038.0010-A</t>
  </si>
  <si>
    <t>20.038.0015-0</t>
  </si>
  <si>
    <t>DRENO RASO COM PEDRA BRITADA,INCLUSIVE ESCAVACAO E FORNECIME</t>
  </si>
  <si>
    <t>20.038.0015-A</t>
  </si>
  <si>
    <t>20.040.0002-0</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</si>
  <si>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</si>
  <si>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</si>
  <si>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</si>
  <si>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</si>
  <si>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</si>
  <si>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20.040.0002-A</t>
  </si>
  <si>
    <t>20.040.0003-0</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</si>
  <si>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</si>
  <si>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</si>
  <si>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</si>
  <si>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</si>
  <si>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</si>
  <si>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20.040.0003-A</t>
  </si>
  <si>
    <t>20.040.0005-0</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</si>
  <si>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</si>
  <si>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</si>
  <si>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</si>
  <si>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</si>
  <si>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</si>
  <si>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20.040.0005-A</t>
  </si>
  <si>
    <t>20.040.0008-0</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</si>
  <si>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</si>
  <si>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</si>
  <si>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</si>
  <si>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</si>
  <si>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</si>
  <si>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20.040.0008-A</t>
  </si>
  <si>
    <t>20.041.0002-0</t>
  </si>
  <si>
    <t>RIOS DE APERTO E POSTE COM COMPRIMENTO DE 1,80M.FORNECIMENTO</t>
  </si>
  <si>
    <t>20.041.0002-A</t>
  </si>
  <si>
    <t>20.041.0003-0</t>
  </si>
  <si>
    <t>OS DE APERTO E POSTE COM COMPRIMENTO DE 1,80M.FORNECIMENTO</t>
  </si>
  <si>
    <t>20.041.0003-A</t>
  </si>
  <si>
    <t>20.041.0005-0</t>
  </si>
  <si>
    <t>UIDA DE GUIA DESLIZANTE,ESPACADOR,CALCO,PLAQUETA,ACESSORIOS</t>
  </si>
  <si>
    <t>DE APERTO E POSTE COM COMPRIMENTO DE 1,80M.FORNECIMENTO</t>
  </si>
  <si>
    <t>20.041.0005-A</t>
  </si>
  <si>
    <t>20.041.0008-0</t>
  </si>
  <si>
    <t>DA DE GUIA DESLIZANTE,ESPACADOR,CALCO,PLAQUETA,ACESSORIOS DE</t>
  </si>
  <si>
    <t xml:space="preserve"> APERTO E POSTE COM COMPRIMENTO DE 1,80M.FORNECIMENTO</t>
  </si>
  <si>
    <t>20.041.0008-A</t>
  </si>
  <si>
    <t>20.067.0038-0</t>
  </si>
  <si>
    <t>BOCA PARA BUEIRO SIMPLES,MULTI-PLATE CIRCULAR,COM 1,90M DE D</t>
  </si>
  <si>
    <t>IAMETRO,EM CONCRETO ARMADO 15MPA,INCLUSIVE TODOS OS MATERIAI</t>
  </si>
  <si>
    <t>S E ESCAVACAO MANUAL DA LAJE DA BASE,EXCLUSIVE REATERRO</t>
  </si>
  <si>
    <t>20.067.0038-A</t>
  </si>
  <si>
    <t>20.067.0039-0</t>
  </si>
  <si>
    <t>BOCA PARA BUEIRO DUPLO,MULTI-PLATE CIRCULAR,COM 1,90M DE DIA</t>
  </si>
  <si>
    <t>METRO,EM CONCRETO ARMADO 15MPA,INCLUSIVE TODOS OS MATERIAIS</t>
  </si>
  <si>
    <t>E ESCAVACAO MANUAL DA LAJE DA BASE,EXCLUSIVE REATERRO</t>
  </si>
  <si>
    <t>20.067.0039-A</t>
  </si>
  <si>
    <t>20.067.0040-0</t>
  </si>
  <si>
    <t>BOCA PARA BUEIRO TRIPLO,MULTI-PLATE CIRCULAR,COM 1,90M DE DI</t>
  </si>
  <si>
    <t>AMETRO,EM CONCRETO ARMADO 15MPA,INCLUSIVE TODOS OS MATERIAIS</t>
  </si>
  <si>
    <t xml:space="preserve"> E ESCAVACAO MANUAL DA LAJE DA BASE,EXCLUSIVE REATERRO</t>
  </si>
  <si>
    <t>20.067.0040-A</t>
  </si>
  <si>
    <t>20.067.0041-0</t>
  </si>
  <si>
    <t>BOCA PARA BUEIRO SIMPLES,MULTI-PLATE CIRCULAR,COM 2,30M DE D</t>
  </si>
  <si>
    <t>IAMETRO,EM CONCRETO ARMADO 15MPA,INCLUINDO TODOS OS MATERIAI</t>
  </si>
  <si>
    <t>20.067.0041-A</t>
  </si>
  <si>
    <t>20.067.0042-0</t>
  </si>
  <si>
    <t>BOCA PARA BUEIRO DUPLO,MULTI-PLATE CIRCULAR,COM 2,30M DE DIA</t>
  </si>
  <si>
    <t>METRO,EM CONCRETO ARMADO 15MPA,INCLUINDO TODOS OS MATERIAIS</t>
  </si>
  <si>
    <t>20.067.0042-A</t>
  </si>
  <si>
    <t>20.067.0043-0</t>
  </si>
  <si>
    <t>BOCA PARA BUEIRO TRIPLO,MULTI-PLATE CIRCULAR,COM 2,30M DE DI</t>
  </si>
  <si>
    <t>AMETRO,EM CONCRETO ARMADO 15MPA,INCLUINDO TODOS OS MATERIAIS</t>
  </si>
  <si>
    <t>20.067.0043-A</t>
  </si>
  <si>
    <t>20.067.0044-0</t>
  </si>
  <si>
    <t>BOCA PARA BUEIRO SIMPLES,MULTI-PLATE CIRCULAR,COM 2,65M DE D</t>
  </si>
  <si>
    <t>20.067.0044-A</t>
  </si>
  <si>
    <t>20.067.0045-0</t>
  </si>
  <si>
    <t>BOCA PARA BUEIRO DUPLO,MULTI-PLATE CIRCULAR,COM 2,65M DE DIA</t>
  </si>
  <si>
    <t>20.067.0045-A</t>
  </si>
  <si>
    <t>20.067.0046-0</t>
  </si>
  <si>
    <t>BOCA PARA BUEIRO TRIPLO,MULTI-PLATE CIRCULAR,COM 2,65M DE DI</t>
  </si>
  <si>
    <t>20.067.0046-A</t>
  </si>
  <si>
    <t>20.067.0047-0</t>
  </si>
  <si>
    <t>BOCA PARA BUEIRO SIMPLES,MULTI-PLATE CIRCULAR,COM 3,05M DE D</t>
  </si>
  <si>
    <t>20.067.0047-A</t>
  </si>
  <si>
    <t>20.067.0048-0</t>
  </si>
  <si>
    <t>BOCA PARA BUEIRO DUPLO,MULTI-PLATE CIRCULAR,COM 3,05M DE DIA</t>
  </si>
  <si>
    <t>20.067.0048-A</t>
  </si>
  <si>
    <t>20.067.0049-0</t>
  </si>
  <si>
    <t>BOCA PARA BUEIRO TRIPLO,MULTI-PLATE CIRCULAR,COM 3,05M DE DI</t>
  </si>
  <si>
    <t>20.067.0049-A</t>
  </si>
  <si>
    <t>20.067.0050-0</t>
  </si>
  <si>
    <t>BOCA PARA BUEIRO SIMPLES,MULTI-PLATE LENTICULAR,COM 1,85M DE</t>
  </si>
  <si>
    <t xml:space="preserve"> VAO E 1,40M DE ALTURA,EM CONCRETO ARMADO 15MPA,INCLUSIVE TO</t>
  </si>
  <si>
    <t>DOS OS MATERIAIS E ESCAVACAO MANUAL DA LAJE DA BASE,EXCLUSIV</t>
  </si>
  <si>
    <t>E REATERRO</t>
  </si>
  <si>
    <t>20.067.0050-A</t>
  </si>
  <si>
    <t>20.067.0051-0</t>
  </si>
  <si>
    <t>BOCA PARA BUEIRO DUPLO,MULTI-PLATE LENTICULAR,COM 1,85M DE V</t>
  </si>
  <si>
    <t>AO E 1,40M DE ALTURA,EM CONCRETO ARMADO 15MPA,INCLUSIVE TODO</t>
  </si>
  <si>
    <t>S OS MATERIAIS E ESCAVACAO MANUAL DA LAJE DA BASE,EXCLUSIVE</t>
  </si>
  <si>
    <t>REATERRO</t>
  </si>
  <si>
    <t>20.067.0051-A</t>
  </si>
  <si>
    <t>20.067.0052-0</t>
  </si>
  <si>
    <t>BOCA PARA BUEIRO TRIPLO,MULTI-PLATE LENTICULAR,COM 1,85M DE</t>
  </si>
  <si>
    <t>VAO E 1,40M DE ALTURA,EM CONCRETO ARMADO 15MPA,INCLUSIVE TOD</t>
  </si>
  <si>
    <t>OS OS MATERIAIS E ESCAVACAO MANUAL DA LAJE DA BASE,EXCLUSIVE</t>
  </si>
  <si>
    <t xml:space="preserve"> REATERRO</t>
  </si>
  <si>
    <t>20.067.0052-A</t>
  </si>
  <si>
    <t>20.067.0053-0</t>
  </si>
  <si>
    <t>BOCA PARA BUEIRO SIMPLES,MULTI-PLATE LENTICULAR,COM 2,20M DE</t>
  </si>
  <si>
    <t xml:space="preserve"> VAO E 1,70M DE ALTURA,EM CONCRETO ARMADO 15MPA,INCLUSIVE TO</t>
  </si>
  <si>
    <t>20.067.0053-A</t>
  </si>
  <si>
    <t>20.067.0054-0</t>
  </si>
  <si>
    <t>BOCA PARA BUEIRO DUPLO,MULTI-PLATE LENTICULAR,COM 2,20M DE V</t>
  </si>
  <si>
    <t>AO E 1,70M DE ALTURA,EM CONCRETO ARMADO 15MPA,INCLUSIVE TODO</t>
  </si>
  <si>
    <t>20.067.0054-A</t>
  </si>
  <si>
    <t>20.067.0055-0</t>
  </si>
  <si>
    <t>BOCA PARA BUEIRO TRIPLO,MULTI-PLATE LENTICULAR,COM 2,20M DE</t>
  </si>
  <si>
    <t>VAO E 1,70M DE ALTURA,EM CONCRETO ARMADO 15MPA,INCLUSIVE TOD</t>
  </si>
  <si>
    <t>20.067.0055-A</t>
  </si>
  <si>
    <t>20.067.0056-0</t>
  </si>
  <si>
    <t>BOCA PARA BUEIRO SIMPLES,MULTI-PLATE LENTICULAR,COM 2,85M DE</t>
  </si>
  <si>
    <t xml:space="preserve"> VAO E 1,85M DE ALTURA,EM CONCRETO ARMADO 15MPA,INCLUSIVE TO</t>
  </si>
  <si>
    <t>20.067.0056-A</t>
  </si>
  <si>
    <t>20.067.0057-0</t>
  </si>
  <si>
    <t>BOCA PARA BUEIRO DUPLO,MULTI-PLATE LENTICULAR,COM 2,85M DE V</t>
  </si>
  <si>
    <t>AO E 1,85M DE ALTURA,EM CONCRETO ARMADO 15MPA,INCLUSIVE TODO</t>
  </si>
  <si>
    <t>20.067.0057-A</t>
  </si>
  <si>
    <t>20.067.0058-0</t>
  </si>
  <si>
    <t>BOCA PARA BUEIRO TRIPLO,MULTI-PLATE LENTICULAR,COM 2,85M DE</t>
  </si>
  <si>
    <t>VAO E 1,85M DE ALTURA,EM CONCRETO ARMADO 15MPA,INCLUSIVE TOD</t>
  </si>
  <si>
    <t>20.067.0058-A</t>
  </si>
  <si>
    <t>20.067.0070-0</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</si>
  <si>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</si>
  <si>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</si>
  <si>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</si>
  <si>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</si>
  <si>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20.067.0070-A</t>
  </si>
  <si>
    <t>20.067.0072-0</t>
  </si>
  <si>
    <t>BOCA PARA BUEIRO SIMPLES TUBULAR DE CONCRETO,DIAMETRO DE 0,6</t>
  </si>
  <si>
    <t>20.067.0072-A</t>
  </si>
  <si>
    <t>20.067.0074-0</t>
  </si>
  <si>
    <t>BOCA PARA BUEIRO SIMPLES TUBULAR DE CONCRETO,DIAMETRO DE 0,8</t>
  </si>
  <si>
    <t>20.067.0074-A</t>
  </si>
  <si>
    <t>20.067.0076-0</t>
  </si>
  <si>
    <t>BOCA PARA BUEIRO SIMPLES TUBULAR DE CONCRETO,DIAMETRO DE 1,0</t>
  </si>
  <si>
    <t>20.067.0076-A</t>
  </si>
  <si>
    <t>20.067.0078-0</t>
  </si>
  <si>
    <t>BOCA PARA BUEIRO SIMPLES TUBULAR DE CONCRETO,DIAMETRO DE 1,2</t>
  </si>
  <si>
    <t>0M,EM CONCRETO CICLOPICO,INCLUSIVE FORMA,ESCAVACAO,REATERRO</t>
  </si>
  <si>
    <t>20.067.0078-A</t>
  </si>
  <si>
    <t>20.067.0080-0</t>
  </si>
  <si>
    <t>BOCA PARA BUEIRO SIMPLES TUBULAR DE CONCRETO,DIAMETRO DE 1,5</t>
  </si>
  <si>
    <t>20.067.0080-A</t>
  </si>
  <si>
    <t>20.067.0082-0</t>
  </si>
  <si>
    <t>BOCA PARA BUEIRO SIMPLES TUBULAR DE CONCRETO,DIAMETRO DE 2,0</t>
  </si>
  <si>
    <t>20.067.0082-A</t>
  </si>
  <si>
    <t>20.067.0084-0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</si>
  <si>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</si>
  <si>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</si>
  <si>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</si>
  <si>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</si>
  <si>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20.067.0084-A</t>
  </si>
  <si>
    <t>20.067.0086-0</t>
  </si>
  <si>
    <t>BOCA PARA BUEIRO DUPLO TUBULAR DE CONCRETO,DIAMETRO DE 0,60M</t>
  </si>
  <si>
    <t>20.067.0086-A</t>
  </si>
  <si>
    <t>20.067.0088-0</t>
  </si>
  <si>
    <t>BOCA PARA BUEIRO DUPLO TUBULAR DE CONCRETO,DIAMETRO DE 0,80M</t>
  </si>
  <si>
    <t>20.067.0088-A</t>
  </si>
  <si>
    <t>20.067.0090-0</t>
  </si>
  <si>
    <t>BOCA PARA BUEIRO DUPLO TUBULAR DE CONCRETO,DIAMETRO DE 1,00M</t>
  </si>
  <si>
    <t>20.067.0090-A</t>
  </si>
  <si>
    <t>20.067.0092-0</t>
  </si>
  <si>
    <t>BOCA PARA BUEIRO DUPLO TUBULAR DE CONCRETO,DIAMETRO DE 1,20M</t>
  </si>
  <si>
    <t>20.067.0092-A</t>
  </si>
  <si>
    <t>20.067.0094-0</t>
  </si>
  <si>
    <t>BOCA PARA BUEIRO DUPLO TUBULAR DE CONCRETO,DIAMETRO DE 1,50M</t>
  </si>
  <si>
    <t>20.067.0094-A</t>
  </si>
  <si>
    <t>20.067.0096-0</t>
  </si>
  <si>
    <t>BOCA PARA BUEIRO DUPLO TUBULAR DE CONCRETO,DIAMETRO DE 2,00M</t>
  </si>
  <si>
    <t>20.067.0096-A</t>
  </si>
  <si>
    <t>20.067.0098-0</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</si>
  <si>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</si>
  <si>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</si>
  <si>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</si>
  <si>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</si>
  <si>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20.067.0098-A</t>
  </si>
  <si>
    <t>20.067.0100-0</t>
  </si>
  <si>
    <t>BOCA PARA BUEIRO TRIPLO TUBULAR DE CONCRETO,DIAMETRO DE 0,60</t>
  </si>
  <si>
    <t>20.067.0100-A</t>
  </si>
  <si>
    <t>20.067.0102-0</t>
  </si>
  <si>
    <t>BOCA PARA BUEIRO TRIPLO TUBULAR DE CONCRETO,DIAMETRO DE 0,80</t>
  </si>
  <si>
    <t>20.067.0102-A</t>
  </si>
  <si>
    <t>20.067.0104-0</t>
  </si>
  <si>
    <t>BOCA PARA BUEIRO TRIPLO TUBULAR DE CONCRETO,DIAMETRO DE 1,00</t>
  </si>
  <si>
    <t>20.067.0104-A</t>
  </si>
  <si>
    <t>20.067.0106-0</t>
  </si>
  <si>
    <t>BOCA PARA BUEIRO TRIPLO TUBULAR DE CONCRETO,DIAMETRO DE 1,20</t>
  </si>
  <si>
    <t>20.067.0106-A</t>
  </si>
  <si>
    <t>20.067.0108-0</t>
  </si>
  <si>
    <t>BOCA PARA BUEIRO TRIPLO TUBULAR DE CONCRETO,DIAMETRO DE 1,50</t>
  </si>
  <si>
    <t>20.067.0108-A</t>
  </si>
  <si>
    <t>20.067.0110-0</t>
  </si>
  <si>
    <t>BOCA PARA BUEIRO TRIPLO TUBULAR DE CONCRETO,DIAMETRO DE 2,00</t>
  </si>
  <si>
    <t>20.067.0110-A</t>
  </si>
  <si>
    <t>20.070.0001-0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</si>
  <si>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</si>
  <si>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</si>
  <si>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</si>
  <si>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</si>
  <si>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</si>
  <si>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20.070.0001-A</t>
  </si>
  <si>
    <t>20.070.0002-0</t>
  </si>
  <si>
    <t>BUEIRO SIMPLES TUBULAR DE CONCRETO SIMPLES(PS-1),DIAMETRO DE</t>
  </si>
  <si>
    <t>REATERRO H=1,50M,INCLUSIVE ESCAVACAO,FORNECIMENTO DOS MATERI</t>
  </si>
  <si>
    <t>20.070.0002-A</t>
  </si>
  <si>
    <t>20.070.0003-0</t>
  </si>
  <si>
    <t>REATERRO H=3,00M,INCLUSIVE ESCAVACAO,FORNECIMENTO DOS MATERI</t>
  </si>
  <si>
    <t>20.070.0003-A</t>
  </si>
  <si>
    <t>20.070.0004-0</t>
  </si>
  <si>
    <t>REATERRO H=4,00M,INCLUSIVE ESCAVACAO,FORNECIMENTO DOS MATERI</t>
  </si>
  <si>
    <t>20.070.0004-A</t>
  </si>
  <si>
    <t>20.070.0008-0</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</si>
  <si>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</si>
  <si>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</si>
  <si>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</si>
  <si>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</si>
  <si>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</si>
  <si>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20.070.0008-A</t>
  </si>
  <si>
    <t>20.070.0009-0</t>
  </si>
  <si>
    <t>ATERRO H=1,50M,INCLUSIVE ESCAVACAO,FORNECIMENTO DOS MATERIAI</t>
  </si>
  <si>
    <t>20.070.0009-A</t>
  </si>
  <si>
    <t>20.070.0010-0</t>
  </si>
  <si>
    <t>ATERRO H=3,00M,INCLUSIVE ESCAVACAO FORNECIMENTO DOS MATERIAI</t>
  </si>
  <si>
    <t>20.070.0010-A</t>
  </si>
  <si>
    <t>20.070.0011-0</t>
  </si>
  <si>
    <t>,40M ASSENTE EM BERCO DE CONCRETO CICLOPICO,COM ALTURA DE RE</t>
  </si>
  <si>
    <t>ATERRO H=4,00M,INCLUSIVE ESCAVACAO,FORNECIMENTO DOS MATERIAI</t>
  </si>
  <si>
    <t>20.070.0011-A</t>
  </si>
  <si>
    <t>20.070.0015-0</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</si>
  <si>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</si>
  <si>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</si>
  <si>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</si>
  <si>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</si>
  <si>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</si>
  <si>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20.070.0015-A</t>
  </si>
  <si>
    <t>20.070.0016-0</t>
  </si>
  <si>
    <t>EATERRO H=1,50M,INCLUSIVE ESCAVACAO,FORNECIMENTO DOS MATERIA</t>
  </si>
  <si>
    <t>20.070.0016-A</t>
  </si>
  <si>
    <t>20.070.0017-0</t>
  </si>
  <si>
    <t>EATERRO H=3,00M,INCLUSIVE ESCAVACAO,FORNECIMENTO DOS MATERIA</t>
  </si>
  <si>
    <t>20.070.0017-A</t>
  </si>
  <si>
    <t>20.070.0018-0</t>
  </si>
  <si>
    <t>0,40M ASSENTE EM BERCO DE CONCRETO CICLOPICO,COM ALTURA DE R</t>
  </si>
  <si>
    <t>EATERRO H=4,00M,INCLUSIVE ESCAVACAO,FORNECIMENTO DOS MATERIA</t>
  </si>
  <si>
    <t>20.070.0018-A</t>
  </si>
  <si>
    <t>20.070.0022-0</t>
  </si>
  <si>
    <t xml:space="preserve"> 0,60M,ASSENTE EM BERCO DE CONCRETO CICLOPICO,COM ALTURA DE</t>
  </si>
  <si>
    <t>20.070.0022-A</t>
  </si>
  <si>
    <t>20.070.0023-0</t>
  </si>
  <si>
    <t>20.070.0023-A</t>
  </si>
  <si>
    <t>20.070.0024-0</t>
  </si>
  <si>
    <t>20.070.0024-A</t>
  </si>
  <si>
    <t>20.070.0025-0</t>
  </si>
  <si>
    <t>20.070.0025-A</t>
  </si>
  <si>
    <t>20.070.0029-0</t>
  </si>
  <si>
    <t>,60M,ASSENTE EM BERCO DE CONCRETO CICLOPICO,COM ALTURA DE RE</t>
  </si>
  <si>
    <t>20.070.0029-A</t>
  </si>
  <si>
    <t>20.070.0030-0</t>
  </si>
  <si>
    <t>20.070.0030-A</t>
  </si>
  <si>
    <t>20.070.0031-0</t>
  </si>
  <si>
    <t>ATERRO H=3,00M,INCLUSIVE ESCAVACAO,FORNECIMENTO DOS MATERIAI</t>
  </si>
  <si>
    <t>20.070.0031-A</t>
  </si>
  <si>
    <t>20.070.0032-0</t>
  </si>
  <si>
    <t>20.070.0032-A</t>
  </si>
  <si>
    <t>20.070.0036-0</t>
  </si>
  <si>
    <t>0,60M,ASSENTE EM BERCO DE CONCRETO CICLOPICO,COM ALTURA DE R</t>
  </si>
  <si>
    <t>20.070.0036-A</t>
  </si>
  <si>
    <t>20.070.0037-0</t>
  </si>
  <si>
    <t>20.070.0037-A</t>
  </si>
  <si>
    <t>20.070.0038-0</t>
  </si>
  <si>
    <t>20.070.0038-A</t>
  </si>
  <si>
    <t>20.070.0039-0</t>
  </si>
  <si>
    <t>20.070.0039-A</t>
  </si>
  <si>
    <t>20.085.0100-0</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</si>
  <si>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</si>
  <si>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</si>
  <si>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</si>
  <si>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</si>
  <si>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</si>
  <si>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20.085.0100-A</t>
  </si>
  <si>
    <t>20.085.0105-0</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</si>
  <si>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</si>
  <si>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</si>
  <si>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</si>
  <si>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</si>
  <si>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</si>
  <si>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20.085.0105-A</t>
  </si>
  <si>
    <t>20.085.0110-0</t>
  </si>
  <si>
    <t>OM DIMENSOES EM TORNO DE 2,90M DE VAO E 3,10M DE ALTURA,RECO</t>
  </si>
  <si>
    <t>BRIMENTO MINIMO DE 0,60M E MAXIMO DE 11,40M,SOB A INFLUENCIA</t>
  </si>
  <si>
    <t xml:space="preserve"> DO TREM-TIPO RODOVIARIO.FORNECIMENTO</t>
  </si>
  <si>
    <t>20.085.0110-A</t>
  </si>
  <si>
    <t>20.085.0115-0</t>
  </si>
  <si>
    <t>ESSARIAS,COM DIMENSOES EM TORNO DE 2,90M DE VAO E 3,10M DE A</t>
  </si>
  <si>
    <t>LTURA,RECOBRIMENTO MINIMO DE 0,60M E MAXIMO DE 11,40M,SOB A</t>
  </si>
  <si>
    <t>INFLUENCIA DO TREM-TIPO RODOVIARIO.FORNECIMENTO</t>
  </si>
  <si>
    <t>20.085.0115-A</t>
  </si>
  <si>
    <t>20.085.0120-0</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</si>
  <si>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</si>
  <si>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</si>
  <si>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</si>
  <si>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</si>
  <si>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</si>
  <si>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20.085.0120-A</t>
  </si>
  <si>
    <t>20.085.0125-0</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</si>
  <si>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</si>
  <si>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</si>
  <si>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</si>
  <si>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</si>
  <si>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</si>
  <si>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20.085.0125-A</t>
  </si>
  <si>
    <t>20.085.0130-0</t>
  </si>
  <si>
    <t>PASSAGEM INFERIOR,CONSTITUIDA DE CHAPAS GALVANIZADAS,COM ESP</t>
  </si>
  <si>
    <t>COM DIMENSOES EM TORNO DE 4,20M DE VAO E 3,90M DE ALTURA,REC</t>
  </si>
  <si>
    <t>OBRIMENTO MAXIMO DE 9,70M,SOB A INFLUENCIA DO TREM-TIPO RODO</t>
  </si>
  <si>
    <t>VIARIO.FORNECIMENTO</t>
  </si>
  <si>
    <t>20.085.0130-A</t>
  </si>
  <si>
    <t>20.085.0135-0</t>
  </si>
  <si>
    <t>CESSARIAS,COM DIMENSOES EM TORNO DE 4,20M DE VAO E 3,90M DE</t>
  </si>
  <si>
    <t>ALTURA,RECOBRIMENTO MAXIMO DE 9,70M,SOB A INFLUENCIA DO TREM</t>
  </si>
  <si>
    <t>-TIPO RODOVIARIO.FORNECIMENTO</t>
  </si>
  <si>
    <t>20.085.0135-A</t>
  </si>
  <si>
    <t>20.085.0140-0</t>
  </si>
  <si>
    <t>COM DIMENSOES EM TORNO DE 4,80M DE VAO E 4,75M DE ALTURA,REC</t>
  </si>
  <si>
    <t>OBRIMENTO MINIMO DE 0,90M E MAXIMO DE 8,50M,SOB A INFLUENCIA</t>
  </si>
  <si>
    <t>20.085.0140-A</t>
  </si>
  <si>
    <t>20.085.0145-0</t>
  </si>
  <si>
    <t>CESSARIAS,COM DIMENSOES EM TORNO DE 4,80M DE VAO E 4,75M DE</t>
  </si>
  <si>
    <t>ALTURA,RECOBRIMENTO MINIMO DE 0,90M E MAXIMO DE 8,50M,SOB A</t>
  </si>
  <si>
    <t>20.085.0145-A</t>
  </si>
  <si>
    <t>20.085.0150-0</t>
  </si>
  <si>
    <t>ESSURA DE 3,40MM,PARAFUSOS,PORCAS E FERRAMENTAS NECESSARIAS,</t>
  </si>
  <si>
    <t>COM DIMENSOES EM TORNO DE 5,00M DE VAO E 4,85M DE ALTURA,REC</t>
  </si>
  <si>
    <t>OBRIMENTO MINIMO DE 0,90M E MAXIMO DE 8,60M,SOB A INFLUENCIA</t>
  </si>
  <si>
    <t>20.085.0150-A</t>
  </si>
  <si>
    <t>20.085.0155-0</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</si>
  <si>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</si>
  <si>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</si>
  <si>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</si>
  <si>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</si>
  <si>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20.085.0155-A</t>
  </si>
  <si>
    <t>20.085.0160-0</t>
  </si>
  <si>
    <t>ESSURA DE 4,70MM,PARAFUSOS,PORCAS E FERRAMENTAS NECESSARIAS,</t>
  </si>
  <si>
    <t>COM DIMENSOES EM TORNO DE 5,85M DE VAO E 5,30M DE ALTURA,REC</t>
  </si>
  <si>
    <t>20.085.0160-A</t>
  </si>
  <si>
    <t>20.085.0165-0</t>
  </si>
  <si>
    <t>XY,COM ESPESSURA DE 4,70MM,PARAFUSOS,PORCAS E FERRAMENTAS NE</t>
  </si>
  <si>
    <t>CESSARIAS,COM DIMENSOES EM TORNO DE 5,85M DE VAO E 5,30M DE</t>
  </si>
  <si>
    <t>20.085.0165-A</t>
  </si>
  <si>
    <t>20.085.0170-0</t>
  </si>
  <si>
    <t>BUEIRO SIMPLES CIRCULAR,CONSTITUIDO DE CHAPAS GALVANIZADAS C</t>
  </si>
  <si>
    <t>OM ESPESSURA DE 2.00MM,DIAMETRO DE 0,60M,PARAFUSOS,PORCAS E</t>
  </si>
  <si>
    <t>FERRAMENTAS NECESSARIAS,RECOBRIMENTO MINIMO DE 0,30M E MAXIM</t>
  </si>
  <si>
    <t>O DE 25,00M,SOB A INFLUENCIA DO TREM-TIPO RODOVIARIO.FORNECI</t>
  </si>
  <si>
    <t>20.085.0170-A</t>
  </si>
  <si>
    <t>20.085.0175-0</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</si>
  <si>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</si>
  <si>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</si>
  <si>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</si>
  <si>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</si>
  <si>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</si>
  <si>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20.085.0175-A</t>
  </si>
  <si>
    <t>20.085.0180-0</t>
  </si>
  <si>
    <t>OM ESPESSURA DE 2,00MM,DIAMETRO DE 0,80M,PARAFUSOS,PORCAS E</t>
  </si>
  <si>
    <t>O DE 18,80M,SOB A INFLUENCIA DO TREM-TIPO RODOVIARIO.FORNECI</t>
  </si>
  <si>
    <t>20.085.0180-A</t>
  </si>
  <si>
    <t>20.085.0185-0</t>
  </si>
  <si>
    <t>TO EPOXY,COM ESPESSURA DE 2,00MM,DIAMETRO DE 0,80M,PARAFUSOS</t>
  </si>
  <si>
    <t>0M E MAXIMO DE 18,80M,SOB A INFLUENCIA DO TREM-TIPO RODOVIAR</t>
  </si>
  <si>
    <t>20.085.0185-A</t>
  </si>
  <si>
    <t>20.085.0190-0</t>
  </si>
  <si>
    <t>BUEIRO SIMPLES CIRCULAR,CONSTITUIDO DE CHAPAS GALVANIZADAS,C</t>
  </si>
  <si>
    <t>OM ESPESSURA DE 2,00MM,DIAMETRO DE 1,00M,PARAFUSOS,PORCAS E</t>
  </si>
  <si>
    <t>O DE 15,00M,SOB A INFLUENCIA DO TREM-TIPO RODOVIARIO.FORNECI</t>
  </si>
  <si>
    <t>20.085.0190-A</t>
  </si>
  <si>
    <t>20.085.0195-0</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</si>
  <si>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</si>
  <si>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</si>
  <si>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</si>
  <si>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</si>
  <si>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20.085.0195-A</t>
  </si>
  <si>
    <t>20.085.0200-0</t>
  </si>
  <si>
    <t>OM ESPESSURA DE 2MM,DIAMETRO DE 1,20M,PARAFUSOS,PORCAS E FER</t>
  </si>
  <si>
    <t>RAMENTAS NECESSARIAS,RECOBRIMENTO MINIMO DE 0,30M E MAXIMO D</t>
  </si>
  <si>
    <t>E 12,50M,SOB A INFLUENCIA DO TREM-TIPO RODOVIARIO.FORNECIMEN</t>
  </si>
  <si>
    <t>20.085.0200-A</t>
  </si>
  <si>
    <t>20.085.0205-0</t>
  </si>
  <si>
    <t>TO EPOXY,COM ESPESSURA DE 2MM,DIAMETRO DE 1,20M,PARAFUSOS,PO</t>
  </si>
  <si>
    <t>RCAS E FERRAMENTAS NECESSARIAS,RECOBRIMENTO MINIMO DE 0,30M</t>
  </si>
  <si>
    <t>E MAXIMO DE 12,50M,SOB A INFLUENCIA DO TREM-TIPO RODOVIARIO.</t>
  </si>
  <si>
    <t>20.085.0205-A</t>
  </si>
  <si>
    <t>20.085.0210-0</t>
  </si>
  <si>
    <t>OM ESPESSURA DE 2MM,DIAMETRO DE 1,50M,PARAFUSOS,PORCAS E FER</t>
  </si>
  <si>
    <t>E 10,00M,SOB A INFLUENCIA DO TREM-TIPO RODOVIARIO.FORNECIMEN</t>
  </si>
  <si>
    <t>20.085.0210-A</t>
  </si>
  <si>
    <t>20.085.0215-0</t>
  </si>
  <si>
    <t>TO EPOXY,COM ESPESSURA DE 2MM,DIAMETRO DE 1,50M,PARAFUSOS,PO</t>
  </si>
  <si>
    <t>E MAXIMO DE 10,00M,SOB A INFLUENCIA DO TREM-TIPO RODOVIARIO.</t>
  </si>
  <si>
    <t>20.085.0215-A</t>
  </si>
  <si>
    <t>20.085.0220-0</t>
  </si>
  <si>
    <t>OM ESPESSURA DE 2MM,DIAMETRO DE 1,80M,PARAFUSOS,PORCAS E FER</t>
  </si>
  <si>
    <t>RAMENTAS NECESSARIAS,RECOBRIMENTO MINIMO DE 0,40M E MAXIMO D</t>
  </si>
  <si>
    <t>E 8,30M,SOB A INFLUENCIA DO TREM-TIPO RODOVIARIO.FORNECIMENT</t>
  </si>
  <si>
    <t>20.085.0220-A</t>
  </si>
  <si>
    <t>20.085.0225-0</t>
  </si>
  <si>
    <t>TO EPOXY,COM ESPESSURA DE 2MM,DIAMETRO DE 1,80M,PARAFUSOS,PO</t>
  </si>
  <si>
    <t>RCAS E FERRAMENTAS NECESSARIAS,RECOBRIMENTO MINIMO DE 0,40M</t>
  </si>
  <si>
    <t>E MAXIMO DE 8,30M,SOB A INFLUENCIA DO TREM-TIPO RODOVIARIO.F</t>
  </si>
  <si>
    <t>20.085.0225-A</t>
  </si>
  <si>
    <t>20.085.0230-0</t>
  </si>
  <si>
    <t>OM ESPESSURA DE 2MM,DIAMETRO DE 2,00M,PARAFUSOS,PORCAS E FER</t>
  </si>
  <si>
    <t>RAMENTAS NECESSARIAS,RECOBRIMENTO MINIMO DE 0,50M E MAXIMO D</t>
  </si>
  <si>
    <t>E 7,50M,SOB A INFLUENCIA DO TREM-TIPO RODOVIARIO.FORNECIMENT</t>
  </si>
  <si>
    <t>20.085.0230-A</t>
  </si>
  <si>
    <t>20.085.0235-0</t>
  </si>
  <si>
    <t>TO EPOXY,COM ESPESSURA DE 2MM,DIAMETRO DE 2,00M,PARAFUSOS,PO</t>
  </si>
  <si>
    <t>RCAS E FERRAMENTAS NECESSARIAS,RECOBRIMENTO MINIMO DE 0,50M</t>
  </si>
  <si>
    <t>E MAXIMO DE 7,50M,SOB INFLUENCIA DO TREM-TIPO RODOVIARIO.FOR</t>
  </si>
  <si>
    <t>20.085.0235-A</t>
  </si>
  <si>
    <t>20.085.0240-0</t>
  </si>
  <si>
    <t>OM ESPESSURA DE 2,70MM,DIAMETRO DE 2,20M,PARAFUSOS,PORCAS E</t>
  </si>
  <si>
    <t>FERRAMENTAS NECESSARIAS,RECOBRIMENTO MINIMO DE 0,50M E MAXIM</t>
  </si>
  <si>
    <t>O DE 9,50M,SOB A INFLUENCIA DO TREM-TIPO RODOVIARIO.FORNECIM</t>
  </si>
  <si>
    <t>20.085.0240-A</t>
  </si>
  <si>
    <t>20.085.0245-0</t>
  </si>
  <si>
    <t>TO EPOXY,COM ESPESSURA DE 2,70MM,DIAMETRO DE 2,20M,PARAFUSOS</t>
  </si>
  <si>
    <t>,PORCAS E FERRAMENTAS NECESSARIAS,RECOBRIMENTO MINIMO DE 0,5</t>
  </si>
  <si>
    <t>0M E MAXIMO DE 9,50M,SOB A INFLUENCIA DO TREM-TIPO RODOVIARI</t>
  </si>
  <si>
    <t>20.085.0245-A</t>
  </si>
  <si>
    <t>20.085.0250-0</t>
  </si>
  <si>
    <t>OM ESPESSURA DE 2,70MM,DIAMETRO DE 2,40M,PARAFUSOS,PORCAS E</t>
  </si>
  <si>
    <t>O DE 8,70M,SOB A INFLUENCIA DO TREM-TIPO RODOVIARIO.FORNECIM</t>
  </si>
  <si>
    <t>20.085.0250-A</t>
  </si>
  <si>
    <t>20.085.0255-0</t>
  </si>
  <si>
    <t>TO EPOXY,COM ESPESSURA DE 2,70MM,DIAMETRO DE 2,40M,PARAFUSOS</t>
  </si>
  <si>
    <t>0M E MAXIMO DE 8,70M,SOB A INFLUENCIA DO TREM-TIPO RODOVIARI</t>
  </si>
  <si>
    <t>20.085.0255-A</t>
  </si>
  <si>
    <t>20.085.0260-0</t>
  </si>
  <si>
    <t>OM ESPESSURA DE 3,40MM,DIAMETRO DE 2,60M,PARAFUSOS,PORCAS E</t>
  </si>
  <si>
    <t>O DE 10,60M,SOB A INFLUENCIA DO TREM-TIPO RODOVIARIO.FORNECI</t>
  </si>
  <si>
    <t>20.085.0260-A</t>
  </si>
  <si>
    <t>20.085.0265-0</t>
  </si>
  <si>
    <t>TO EPOXY,COM ESPESSURA DE 3,40MM,DIAMETRO DE 2,60M,PARAFUSOS</t>
  </si>
  <si>
    <t>0M E MAXIMO DE 10,60M, SOB A INFLUENCIA DO TREM-TIPO RODOVIA</t>
  </si>
  <si>
    <t>RIO.FORNECIMENTO</t>
  </si>
  <si>
    <t>20.085.0265-A</t>
  </si>
  <si>
    <t>20.085.0270-0</t>
  </si>
  <si>
    <t>OM ESPESSURA DE 3,40MM,DIAMETRO DE 2,80M,PARAFUSOS,PORCAS E</t>
  </si>
  <si>
    <t>O DE 9,80M,SOB A INFLUENCIA DO TREM-TIPO RODOVIARIO. FORNECI</t>
  </si>
  <si>
    <t>20.085.0270-A</t>
  </si>
  <si>
    <t>20.085.0275-0</t>
  </si>
  <si>
    <t>TO EPOXY,COM ESPESSURA DE 3,40MM,DIAMETRO DE 2,80M,PARAFUSOS</t>
  </si>
  <si>
    <t>0M E MAXIMO DE 9,80M,SOB A INFLUENCIA DO TREM-TIPO RODOVIARI</t>
  </si>
  <si>
    <t>20.085.0275-A</t>
  </si>
  <si>
    <t>20.085.0280-0</t>
  </si>
  <si>
    <t>OM ESPESSURA DE 2,70MM,DIAMETRO DE 3,05M,PARAFUSOS,PORCAS E</t>
  </si>
  <si>
    <t>FERRAMENTAS NECESSARIAS,RECOBRIMENTO MINIMO DE 0,45M E MAXIM</t>
  </si>
  <si>
    <t>O DE 13,10M,SOB A INFLUENCIA DO TREM-TIPO RODOVIARIO.FORNECI</t>
  </si>
  <si>
    <t>20.085.0280-A</t>
  </si>
  <si>
    <t>20.085.0285-0</t>
  </si>
  <si>
    <t>TO EPOXY,COM ESPESSURA DE 2,70MM,DIAMETRO DE 3,05M,PARAFUSOS</t>
  </si>
  <si>
    <t>,PORCAS E FERRAMENTAS NECESSARIAS,RECOBRIMENTO MINIMO DE 0,4</t>
  </si>
  <si>
    <t>5M E MAXIMO DE 13,10M, SOB A INFLUENCIA DO TREM-TIPO RODOVIA</t>
  </si>
  <si>
    <t>20.085.0285-A</t>
  </si>
  <si>
    <t>20.085.0290-0</t>
  </si>
  <si>
    <t>OM ESPESSURA DE 2,70MM,DIAMETRO DE 3,40M,PARAFUSOS,PORCAS E</t>
  </si>
  <si>
    <t>O DE 11,70M,SOB A INFLUENCIA DO TREM-TIPO RODOVIARIO.FORNECI</t>
  </si>
  <si>
    <t>20.085.0290-A</t>
  </si>
  <si>
    <t>20.085.0295-0</t>
  </si>
  <si>
    <t>TO EPOXY,COM ESPESSURA DE 2,70MM,DIAMETRO DE 3,40M,PARAFUSOS</t>
  </si>
  <si>
    <t>5M E MAXIMO DE 11,70M, SOB A INFLUENCIA DO TREM-TIPO RODOVIA</t>
  </si>
  <si>
    <t>20.085.0295-A</t>
  </si>
  <si>
    <t>20.085.0300-0</t>
  </si>
  <si>
    <t>OM ESPESSURA DE 2,70MM,DIAMETRO DE 3,80M,PARAFUSOS,PORCAS E</t>
  </si>
  <si>
    <t>FERRAMENTAS NECESSARIAS,RECOBRIMENTO MINIMO DE 0,60M E MAXIM</t>
  </si>
  <si>
    <t>O DE 10,50M,SOB A INFLUENCIA DO TREM-TIPO RODOVIARIO.FORNECI</t>
  </si>
  <si>
    <t>20.085.0300-A</t>
  </si>
  <si>
    <t>20.085.0305-0</t>
  </si>
  <si>
    <t>TO EPOXY,COM ESPESSURA DE 2,70MM,DIAMETRO DE 3,80M,PARAFUSOS</t>
  </si>
  <si>
    <t>,PORCAS E FERRAMENTAS NECESSARIAS,RECOBRIMENTO MINIMO DE 0,6</t>
  </si>
  <si>
    <t>0M E MAXIMO DE 10,50M, SOB A INFLUENCIA DO TREM-TIPO RODOVIA</t>
  </si>
  <si>
    <t>20.085.0305-A</t>
  </si>
  <si>
    <t>20.085.0310-0</t>
  </si>
  <si>
    <t>OM ESPESSURA DE 2,70MM,DIAMETRO DE 4,20M,PARAFUSOS,PORCAS E</t>
  </si>
  <si>
    <t>O DE 9,50M,SOB A INFLUENCIA DO TREM-TIPO RODOVIARIO. FORNECI</t>
  </si>
  <si>
    <t>20.085.0310-A</t>
  </si>
  <si>
    <t>20.085.0315-0</t>
  </si>
  <si>
    <t>TO EPOXY,COM ESPESSURA DE 2,70MM,DIAMETRO DE 4,20M,PARAFUSOS</t>
  </si>
  <si>
    <t>20.085.0315-A</t>
  </si>
  <si>
    <t>20.085.0320-0</t>
  </si>
  <si>
    <t>OM ESPESSURA DE 2,70MM,DIAMETRO DE 4,60M,PARAFUSOS,PORCAS E</t>
  </si>
  <si>
    <t>O DE 8,70M,SOB A INFLUENCIA DO TREM-TIPO RODOVIARIO. FORNECI</t>
  </si>
  <si>
    <t>20.085.0320-A</t>
  </si>
  <si>
    <t>20.085.0325-0</t>
  </si>
  <si>
    <t>TO EPOXY,COM ESPESSURA DE 2,70MM,DIAMETRO DE 4,60M,PARAFUSOS</t>
  </si>
  <si>
    <t>20.085.0325-A</t>
  </si>
  <si>
    <t>20.085.0330-0</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</si>
  <si>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</si>
  <si>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</si>
  <si>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</si>
  <si>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</si>
  <si>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</si>
  <si>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20.085.0330-A</t>
  </si>
  <si>
    <t>20.085.0335-0</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</si>
  <si>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</si>
  <si>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</si>
  <si>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</si>
  <si>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</si>
  <si>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</si>
  <si>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20.085.0335-A</t>
  </si>
  <si>
    <t>20.085.0340-0</t>
  </si>
  <si>
    <t>RIAS,COM DIMENSOES EM TORNO DE 1,20M DE VAO E 1,00M DE ALTUR</t>
  </si>
  <si>
    <t>A,RECOBRIMENTO MINIMO DE 0,30M E MAXIMO DE 9,00M,SOB A INFLU</t>
  </si>
  <si>
    <t>20.085.0340-A</t>
  </si>
  <si>
    <t>20.085.0345-0</t>
  </si>
  <si>
    <t>AS NECESSARIAS,COM DIMENSOES EM TORNO DE 1,20M DE VAO E 1,00</t>
  </si>
  <si>
    <t>M DE ALTURA,RECOBRIMENTO MINIMO DE 0,30M E MAXIMO DE 9,00M,S</t>
  </si>
  <si>
    <t>20.085.0345-A</t>
  </si>
  <si>
    <t>20.085.0350-0</t>
  </si>
  <si>
    <t>RIAS,COM DIMENSOES EM TORNO DE 1,45M DE VAO E 1,10M DE ALTUR</t>
  </si>
  <si>
    <t>A,RECOBRIMENTO MINIMO DE 0,40M E MAXIMO DE 7,40M,SOB A INFLU</t>
  </si>
  <si>
    <t>20.085.0350-A</t>
  </si>
  <si>
    <t>20.085.0355-0</t>
  </si>
  <si>
    <t>AS NECESSARIAS,COM DIMENSOES EM TORNO DE 1,45M DE VAO E 1,10</t>
  </si>
  <si>
    <t>M DE ALTURA,RECOBRIMENTO MINIMO DE 0,40M E MAXIMO DE 7,40M,S</t>
  </si>
  <si>
    <t>20.085.0355-A</t>
  </si>
  <si>
    <t>20.085.0360-0</t>
  </si>
  <si>
    <t>RIAS,COM DIMENSOES EM TORNO DE 1,85M DE VAO E 1,50M DE ALTUR</t>
  </si>
  <si>
    <t>A,RECOBRIMENTO MINIMO DE 0,50M E MAXIMO DE 8,10M,SOB A INFLU</t>
  </si>
  <si>
    <t>20.085.0360-A</t>
  </si>
  <si>
    <t>20.085.0365-0</t>
  </si>
  <si>
    <t>AS NECESSARIAS,COM DIMENSOES EM TORNO DE 1,85M DE VAO E 1,50</t>
  </si>
  <si>
    <t>M DE ALTURA,RECOBRIMENTO MINIMO DE 0,50M E MAXIMO DE 8,10M,S</t>
  </si>
  <si>
    <t>20.085.0365-A</t>
  </si>
  <si>
    <t>20.085.0370-0</t>
  </si>
  <si>
    <t>RIAS,COM DIMENSOES EM TORNO DE 2,15M DE VAO E 1,60M DE ALTUR</t>
  </si>
  <si>
    <t>A,RECOBRIMENTO MINIMO DE 0,60M E MAXIMO DE 7,00M,SOB A INFLU</t>
  </si>
  <si>
    <t>20.085.0370-A</t>
  </si>
  <si>
    <t>20.085.0375-0</t>
  </si>
  <si>
    <t>AS NECESSARIAS,COM DIMENSOES EM TORNO DE 2,15M DE VAO E 1,60</t>
  </si>
  <si>
    <t>M DE ALTURA,RECOBRIMENTO MINIMO DE 0,60M E MAXIMO DE 7,00M,S</t>
  </si>
  <si>
    <t>20.085.0375-A</t>
  </si>
  <si>
    <t>20.085.0380-0</t>
  </si>
  <si>
    <t>RIAS,COM DIMENSOES EM TORNO DE 2,30M DE VAO E 1,65M DE ALTUR</t>
  </si>
  <si>
    <t>A,RECOBRIMENTO MINIMO DE 0,60M E MAXIMO DE 6,50M,SOB A INFLU</t>
  </si>
  <si>
    <t>20.085.0380-A</t>
  </si>
  <si>
    <t>20.085.0385-0</t>
  </si>
  <si>
    <t>AS NECESSARIAS,COM DIMENSOES EM TORNO DE 2,30M DE VAO E 1,65</t>
  </si>
  <si>
    <t>M DE ALTURA,RECOBRIMENTO MINIMO DE 0,60M E MAXIMO DE 6,50M,S</t>
  </si>
  <si>
    <t>20.085.0385-A</t>
  </si>
  <si>
    <t>20.085.0390-0</t>
  </si>
  <si>
    <t>RIAS,COM DIMENSOES EM TORNO DE 2,50M DE VAO E 2,20M DE ALTUR</t>
  </si>
  <si>
    <t>A,RECOBRIMENTO MINIMO DE 0,60M E MAXIMO DE 6,00M,SOB A INFLU</t>
  </si>
  <si>
    <t>20.085.0390-A</t>
  </si>
  <si>
    <t>20.085.0395-0</t>
  </si>
  <si>
    <t>AS NECESSARIAS,COM DIMENSOES EM TORNO DE 2,50M DE VAO E 2,20</t>
  </si>
  <si>
    <t>M DE ALTURA,RECOBRIMENTO MINIMO DE 0,60M E MAXIMO DE 6,00M,S</t>
  </si>
  <si>
    <t>20.085.0395-A</t>
  </si>
  <si>
    <t>20.085.0400-0</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</si>
  <si>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</si>
  <si>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</si>
  <si>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</si>
  <si>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</si>
  <si>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</si>
  <si>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20.085.0400-A</t>
  </si>
  <si>
    <t>20.085.0405-0</t>
  </si>
  <si>
    <t>ENTO EPOXY,COM ESPESSURA DE 2,70MM,PARAFUSOS,PORCAS E FERRAM</t>
  </si>
  <si>
    <t>ENTAS NECESSARIAS,COM DIMENSOES EM TORNO DE 3,05M DE VAO E 2</t>
  </si>
  <si>
    <t>,05M DE ALTURA,RECOBRIMENTO MINIMO DE 0,60M E MAXIMO DE 6,80</t>
  </si>
  <si>
    <t>M,SOB A INFLUENCIA DO TREM-TIPO RODOVIARIO.FORNECIMENTO</t>
  </si>
  <si>
    <t>20.085.0405-A</t>
  </si>
  <si>
    <t>20.085.0410-0</t>
  </si>
  <si>
    <t>,COM ESPESSURA DE 2,70MM,PARAFUSOS,PORCAS E FERRAMENTAS NECE</t>
  </si>
  <si>
    <t>SSARIAS,COM DIMENSOES EM TORNO DE 4,15M DE VAO E 2,80M DE AL</t>
  </si>
  <si>
    <t>TURA,RECOBRIMENTO MINIMO DE 0,60M E MAXIMO DE 6,80M,SOB A IN</t>
  </si>
  <si>
    <t>FLUENCIA DO TREM-TIPO RODOVIARIO.FORNECIMENTO</t>
  </si>
  <si>
    <t>20.085.0410-A</t>
  </si>
  <si>
    <t>20.085.0415-0</t>
  </si>
  <si>
    <t>ENTAS NECESSARIAS,DIMENSOES EM TORNO DE 4,15M DE VAO E 2,80M</t>
  </si>
  <si>
    <t xml:space="preserve"> DE ALTURA,RECOBRIMENTO MINIMO DE 0,60M E MAXIMO DE 6,80M,SO</t>
  </si>
  <si>
    <t>B A INFLUENCIA DO TREM-TIPO RODOVIARIO.FORNECIMENTO</t>
  </si>
  <si>
    <t>20.085.0415-A</t>
  </si>
  <si>
    <t>20.085.0420-0</t>
  </si>
  <si>
    <t>,COM ESPESSURA DE 3,40MM,PARAFUSOS,PORCAS E FERRAMENTAS NECE</t>
  </si>
  <si>
    <t>SSARIAS,COM DIMENSOES EM TORNO DE 4,80M DE VAO E 3,05M DE AL</t>
  </si>
  <si>
    <t>TURA,RECOBRIMENTO MINIMO DE 0,75M E MAXIMO DE 5,80M,SOB A IN</t>
  </si>
  <si>
    <t>20.085.0420-A</t>
  </si>
  <si>
    <t>20.085.0425-0</t>
  </si>
  <si>
    <t>ENTO EPOXY,COM ESPESSURA DE 3,40MM,PARAFUSOS,PORCAS E FERRAM</t>
  </si>
  <si>
    <t>ENTAS NECESSARIAS,COM DIMENSOES EM TORNO DE 4,80M DE VAO E 3</t>
  </si>
  <si>
    <t>,05M DE ALTURA,RECOBRIMENTO MINIMO DE 0,75M E MAXIMO DE 5,80</t>
  </si>
  <si>
    <t>20.085.0425-A</t>
  </si>
  <si>
    <t>20.085.0430-0</t>
  </si>
  <si>
    <t>SSARIAS,COM DIMENSOES EM TORNO DE 5,45M DE VAO E 3,35M DE AL</t>
  </si>
  <si>
    <t>TURA,RECOBRIMENTO MINIMO DE 0,75M E MAXIMO DE 4,40M,SOB A IN</t>
  </si>
  <si>
    <t>20.085.0430-A</t>
  </si>
  <si>
    <t>20.085.0435-0</t>
  </si>
  <si>
    <t>ENTAS NECESSARIAS,COM DIMENSOES EM TORNO DE 5,45M DE VAO E 3</t>
  </si>
  <si>
    <t>,35M DE ALTURA,RECOBRIMENTO MINIMO DE 0,75M E MAXIMO DE 4,40</t>
  </si>
  <si>
    <t>20.085.0435-A</t>
  </si>
  <si>
    <t>20.085.0440-0</t>
  </si>
  <si>
    <t>SSARIAS,COM DIMENSOES EM TORNO DE 6,60M DE VAO E 3,85M DE AL</t>
  </si>
  <si>
    <t>TURA,RECOBRIMENTO MINIMO DE 0,90M E MAXIMO DE 3,30M,SOB A IN</t>
  </si>
  <si>
    <t>20.085.0440-A</t>
  </si>
  <si>
    <t>20.085.0445-0</t>
  </si>
  <si>
    <t>ENTAS NECESSARIAS,COM DIMENSOES EM TORNO DE 6,60M DE VAO E 3</t>
  </si>
  <si>
    <t>,85M DE ALTURA,RECOBRIMENTO MINIMO DE 0,90M E MAXIMO DE 3,30</t>
  </si>
  <si>
    <t>20.085.0445-A</t>
  </si>
  <si>
    <t>20.085.0450-0</t>
  </si>
  <si>
    <t>BUEIRO SIMPLES EM ARCO,CONSTITUIDO DE CHAPAS GALVANIZADAS CO</t>
  </si>
  <si>
    <t>M 3,40MM DE ESPESSURA,PARAFUSOS,PORCAS E FERRAMENTAS NECESSA</t>
  </si>
  <si>
    <t>RIAS,COM DIMENSOES EM TORNO DE 5,92M DE VAO E 2,08M DE ALTUR</t>
  </si>
  <si>
    <t>A,RECOBRIMENTO MINIMO DE 0,75M E MAXIMO DE 4,00M,SOB A INFLU</t>
  </si>
  <si>
    <t>20.085.0450-A</t>
  </si>
  <si>
    <t>20.085.0455-0</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</si>
  <si>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</si>
  <si>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</si>
  <si>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</si>
  <si>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</si>
  <si>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</si>
  <si>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20.085.0455-A</t>
  </si>
  <si>
    <t>20.085.0460-0</t>
  </si>
  <si>
    <t>RIAS,COM DIMENSOES EM TORNO DE 6,12M DE VAO E 2,77M DE ALTUR</t>
  </si>
  <si>
    <t>20.085.0460-A</t>
  </si>
  <si>
    <t>20.085.0465-0</t>
  </si>
  <si>
    <t>AS NECESSARIAS,COM DIMENSOES EM TORNO DE 6,12M DE VAO E 2,77</t>
  </si>
  <si>
    <t>20.085.0465-A</t>
  </si>
  <si>
    <t>20.085.0470-0</t>
  </si>
  <si>
    <t>BUEIRO SIMPLES EM ARCO,CONSTITUIDO DE CHAPAS GALVANIZADAS,CO</t>
  </si>
  <si>
    <t>RIAS,COM DIMENSOES EM TORNO DE 6,78M DE VAO E 2,41M DE ALTUR</t>
  </si>
  <si>
    <t>A,RECOBRIMENTO MINIMO DE 0,75M E MAXIMO DE 3,50M,SOB A INFLU</t>
  </si>
  <si>
    <t>20.085.0470-A</t>
  </si>
  <si>
    <t>20.085.0475-0</t>
  </si>
  <si>
    <t>AS NECESSARIAS,COM DIMENSOES EM TORNO DE 6,78M DE VAO E 2,41</t>
  </si>
  <si>
    <t>M DE ALTURA,RECOBRIMENTO MINIMO DE 0,75M E MAXIMO DE 3,50M,</t>
  </si>
  <si>
    <t>20.085.0475-A</t>
  </si>
  <si>
    <t>20.085.0480-0</t>
  </si>
  <si>
    <t>RIAS,COM DIMENSOES EM TORNO DE 6,96M DE VAO E 4,42M DE ALTUR</t>
  </si>
  <si>
    <t>20.085.0480-A</t>
  </si>
  <si>
    <t>20.085.0485-0</t>
  </si>
  <si>
    <t>AS NECESSARIAS,COM DIMENSOES EM TORNO DE 6,96M DE VAO E 4,42</t>
  </si>
  <si>
    <t>20.085.0485-A</t>
  </si>
  <si>
    <t>20.085.0490-0</t>
  </si>
  <si>
    <t>RIAS,COM DIMENSOES EM TORNO DE 7,67M DE VAO E 2,57M DE ALTUR</t>
  </si>
  <si>
    <t>A,RECOBRIMENTO MINIMO DE 0,90M E MAXIMO DE 3,00M,SOB A INFLU</t>
  </si>
  <si>
    <t>20.085.0490-A</t>
  </si>
  <si>
    <t>20.085.0495-0</t>
  </si>
  <si>
    <t>AS NECESSARIAS,COM DIMENSOES EM TORNO DE 7,67M DE VAO E 2,57</t>
  </si>
  <si>
    <t>M DE ALTURA,RECOBRIMENTO MINIMO DE 0,90M E MAXIMO DE 3,00M,</t>
  </si>
  <si>
    <t>20.085.0495-A</t>
  </si>
  <si>
    <t>20.085.0500-0</t>
  </si>
  <si>
    <t>RIAS,COM DIMENSOES EM TORNO DE 7,85M DE VAO E 4,60M DE ALTUR</t>
  </si>
  <si>
    <t>20.085.0500-A</t>
  </si>
  <si>
    <t>20.085.0505-0</t>
  </si>
  <si>
    <t>AS NECESSARIAS,COM DIMENSOES EM TORNO DE 7,85M DE VAO E 4,60</t>
  </si>
  <si>
    <t>20.085.0505-A</t>
  </si>
  <si>
    <t>20.085.0510-0</t>
  </si>
  <si>
    <t>RIAS,COM DIMENSOES EM TORNO DE 8,79M DE VAO E 2,95M DE ALTUR</t>
  </si>
  <si>
    <t>A,RECOBRIMENTO MINIMO DE 0,90M E MAXIMO DE 3,50M,SOB A INFLU</t>
  </si>
  <si>
    <t>20.085.0510-A</t>
  </si>
  <si>
    <t>20.085.0515-0</t>
  </si>
  <si>
    <t>O EPOXY,COM 3,40M DE ESPESSURA,PARAFUSOS,PORCAS E FERRAMENTA</t>
  </si>
  <si>
    <t>AS NECESSARIAS,COM DIMENSOES EM TORNO DE 8,79M DE VAO E 2,95</t>
  </si>
  <si>
    <t>M DE ALTURA,RECOBRIMENTO MINIMO DE 0,90M E MAXIMO DE 3,50M,</t>
  </si>
  <si>
    <t>20.085.0515-A</t>
  </si>
  <si>
    <t>20.085.0520-0</t>
  </si>
  <si>
    <t>RIAS,COM DIMENSOES EM TORNO DE 8,97M DE VAO E 5,00M DE ALTUR</t>
  </si>
  <si>
    <t>A,RECOBRIMENTO MINIMO DE 0,90M E MAXIMO DE 4,00M,SOB A INFLU</t>
  </si>
  <si>
    <t>20.085.0520-A</t>
  </si>
  <si>
    <t>20.085.0525-0</t>
  </si>
  <si>
    <t>AS NECESSARIAS,COM DIMENSOES EM TORNO DE 8,97M DE VAO E 5,00</t>
  </si>
  <si>
    <t>M DE ALTURA,RECOBRIMENTO MINIMO DE 0,90M E MAXIMO DE 4,00M,</t>
  </si>
  <si>
    <t>20.085.0525-A</t>
  </si>
  <si>
    <t>20.085.0530-0</t>
  </si>
  <si>
    <t>M 4,70MM DE ESPESSURA,PARAFUSOS,PORCAS E FERRAMENTAS NECESSA</t>
  </si>
  <si>
    <t>RIAS,COM DIMENSOES EM TORNO DE 9,45M DE VAO E 3,07M DE ALTUR</t>
  </si>
  <si>
    <t>20.085.0530-A</t>
  </si>
  <si>
    <t>20.085.0535-0</t>
  </si>
  <si>
    <t>O EPOXY,COM 4,70MM DE ESPESSURA,PARAFUSOS,PORCAS E FERRAMENT</t>
  </si>
  <si>
    <t>AS NECESSARIAS,COM DIMENSOES EM TORNO DE 9,45M DE VAO E 3,07</t>
  </si>
  <si>
    <t>20.085.0535-A</t>
  </si>
  <si>
    <t>20.085.0540-0</t>
  </si>
  <si>
    <t>RIAS,COM DIMENSOES EM TORNO DE 9,86M DE VAO E 6,07M DE ALTUR</t>
  </si>
  <si>
    <t>20.085.0540-A</t>
  </si>
  <si>
    <t>20.085.0545-0</t>
  </si>
  <si>
    <t>AS NECESSARIAS,COM DIMENSOES EM TORNO DE 9,86M DE VAO E 6,07</t>
  </si>
  <si>
    <t>20.085.0545-A</t>
  </si>
  <si>
    <t>20.085.0550-0</t>
  </si>
  <si>
    <t>M 6,30MM DE ESPESSURA,PARAFUSOS,PORCAS E FERRAMENTAS NECESSA</t>
  </si>
  <si>
    <t>RIAS,COM DIMENSOES EM TORNO DE 10,77M DE VAO E 3,48M DE ALTU</t>
  </si>
  <si>
    <t>RA,RECOBRIMENTO MINIMO DE 1,20M E MAXIMO DE 4,00M,SOB A INFL</t>
  </si>
  <si>
    <t>UENCIA DO TREM-TIPO RODOVIARIO.FORNECIMENTO</t>
  </si>
  <si>
    <t>20.085.0550-A</t>
  </si>
  <si>
    <t>20.085.0555-0</t>
  </si>
  <si>
    <t>O EPOXY,COM 6,30MM DE ESPESSURA,PARAFUSOS,PORCAS E FERRAMENT</t>
  </si>
  <si>
    <t>AS NECESSARIAS,COM DIMENSOES EM TORNO DE 10,77M DE VAO,3,48M</t>
  </si>
  <si>
    <t xml:space="preserve"> DE ALTURA,RECOBRIMENTO MINIMO DE 1,20M E MAXIMO DE 4,00M,SO</t>
  </si>
  <si>
    <t>20.085.0555-A</t>
  </si>
  <si>
    <t>20.085.0560-0</t>
  </si>
  <si>
    <t>RIAS,COM DIMENSOES EM TORNO DE 10,97M DE VAO E 6,53M DE ALTU</t>
  </si>
  <si>
    <t>RA,RECOBRIMENTO MINIMO DE 1,20M E MAXIMO DE 4,50M,SOB A INFL</t>
  </si>
  <si>
    <t>20.085.0560-A</t>
  </si>
  <si>
    <t>20.085.0565-0</t>
  </si>
  <si>
    <t>AS NECESSARIAS,COM DIMENSOES EM TORNO DE 10,97M DE VAO E 6,5</t>
  </si>
  <si>
    <t>3M DE ALTURA,RECOBRIMENTO MINIMO DE 1,20M E MAXIMO DE 4,50M,</t>
  </si>
  <si>
    <t>20.085.0565-A</t>
  </si>
  <si>
    <t>20.085.0570-0</t>
  </si>
  <si>
    <t>RIAS,COM DIMENSOES EM TORNO DE 11,58M DE VAO E 7,16M DE ALTU</t>
  </si>
  <si>
    <t>20.085.0570-A</t>
  </si>
  <si>
    <t>20.085.0575-0</t>
  </si>
  <si>
    <t>AS NECESSARIAS,COM DIMENSOES EM TORNO DE 11,58M DE VAO E 7,1</t>
  </si>
  <si>
    <t>6M DE ALTURA,RECOBRIMENTO MINIMO DE 1,20M E MAXIMO DE 4,50M,</t>
  </si>
  <si>
    <t>20.085.0575-A</t>
  </si>
  <si>
    <t>20.085.0580-0</t>
  </si>
  <si>
    <t>RIAS,COM DIMENSOES EM TORNO DE 11,78M DE VAO E 4,80M DE ALTU</t>
  </si>
  <si>
    <t>20.085.0580-A</t>
  </si>
  <si>
    <t>20.085.0585-0</t>
  </si>
  <si>
    <t>AS NECESSARIAS,COM DIMENSOES EM TORNO DE 11,78M DE VAO E 4,8</t>
  </si>
  <si>
    <t>0M DE ALTURA,RECOBRIMENTO MINIMO DE 1,20M E MAXIMO DE 4,50M,</t>
  </si>
  <si>
    <t>20.085.0585-A</t>
  </si>
  <si>
    <t>20.085.0590-0</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</si>
  <si>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</si>
  <si>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</si>
  <si>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</si>
  <si>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</si>
  <si>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</si>
  <si>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20.085.0590-A</t>
  </si>
  <si>
    <t>20.085.0595-0</t>
  </si>
  <si>
    <t>DO DE CHAPAS COM REVESTIMENTO EPOXY,COM ESPESSURA DE 2,70MM,</t>
  </si>
  <si>
    <t>DIAMETRO DE 1,20M,PARAFUSOS,PORCAS E FERRAMENTAS NECESSARIAS</t>
  </si>
  <si>
    <t>,RECOBRIMENTO MINIMO DE 1,20M E MAXIMO DE 12,90M,SOB A INFLU</t>
  </si>
  <si>
    <t>20.085.0595-A</t>
  </si>
  <si>
    <t>20.085.0600-0</t>
  </si>
  <si>
    <t>DE 1,60M,PARAFUSOS,PORCAS E FERRAMENTAS NECESSARIAS,RECOBRIM</t>
  </si>
  <si>
    <t>ENTO MINIMO DE 1,20M E MAXIMO DE 9,60M, SOB A INFLUENCIA DO</t>
  </si>
  <si>
    <t>20.085.0600-A</t>
  </si>
  <si>
    <t>20.085.0605-0</t>
  </si>
  <si>
    <t>DIAMETRO DE 1,60M,PARAFUSOS,PORCAS E FERRAMENTAS NECESSARIAS</t>
  </si>
  <si>
    <t>,RECOBRIMENTO MINIMO DE 1,20M E MAXIMO DE 9,60M,SOB A INFLUE</t>
  </si>
  <si>
    <t>NCIA DO TREM-TIPO RODOVIARIO.FORNECIMENTO</t>
  </si>
  <si>
    <t>20.085.0605-A</t>
  </si>
  <si>
    <t>20.085.0610-0</t>
  </si>
  <si>
    <t>DE 2,00M,PARAFUSOS,PORCAS E FERRAMENTAS NECESSARIAS,RECOBRIM</t>
  </si>
  <si>
    <t>ENTO MINIMO DE 1,50M E MAXIMO DE 7,70M, SOB A INFLUENCIA DO</t>
  </si>
  <si>
    <t>20.085.0610-A</t>
  </si>
  <si>
    <t>20.085.0615-0</t>
  </si>
  <si>
    <t>DIAMETRO DE 2,00M,PARAFUSOS,PORCAS E FERRAMENTAS NECESSARIAS</t>
  </si>
  <si>
    <t>,RECOBRIMENTO MINIMO DE 1,50M E MAXIMO DE 7,70M,SOB A INFLUE</t>
  </si>
  <si>
    <t>20.085.0615-A</t>
  </si>
  <si>
    <t>20.085.0620-0</t>
  </si>
  <si>
    <t>DE 2,40M,PARAFUSOS,PORCAS E FERRAMENTAS NECESSARIAS,RECOBRIM</t>
  </si>
  <si>
    <t>ENTO MINIMO DE 1,90M E MAXIMO DE 6,40M, SOB A INFLUENCIA DO</t>
  </si>
  <si>
    <t>20.085.0620-A</t>
  </si>
  <si>
    <t>20.085.0625-0</t>
  </si>
  <si>
    <t>DIAMETRO DE 2,40M,PARAFUSOS,PORCAS E FERRAMENTAS NECESSARIAS</t>
  </si>
  <si>
    <t>,RECOBRIMENTO MINIMO DE 1,90M E MAXIMO DE 6,40M,SOB A INFLUE</t>
  </si>
  <si>
    <t>20.085.0625-A</t>
  </si>
  <si>
    <t>20.085.0630-0</t>
  </si>
  <si>
    <t>DE 2,80M,PARAFUSOS,PORCAS E FERRAMENTAS NECESSARIAS,RECOBRIM</t>
  </si>
  <si>
    <t>ENTO MINIMO DE 2,20M E MAXIMO DE 5,50M, SOB A INFLUENCIA DO</t>
  </si>
  <si>
    <t>20.085.0630-A</t>
  </si>
  <si>
    <t>20.085.0635-0</t>
  </si>
  <si>
    <t>DIAMETRO DE 2,80M,PARAFUSOS,PORCAS E FERRAMENTAS NECESSARIAS</t>
  </si>
  <si>
    <t>,RECOBRIMENTO MINIMO DE 2,20M E MAXIMO DE 5,50M,SOB A INFLUE</t>
  </si>
  <si>
    <t>20.085.0635-A</t>
  </si>
  <si>
    <t>20.085.0640-0</t>
  </si>
  <si>
    <t>DE 3,20M,PARAFUSOS,PORCAS E FERRAMENTAS NECESSARIAS,RECOBRIM</t>
  </si>
  <si>
    <t>ENTO MINIMO DE 2,40M E MAXIMO DE 4,80M, SOB A INFLUENCIA DO</t>
  </si>
  <si>
    <t>20.085.0640-A</t>
  </si>
  <si>
    <t>20.085.0645-0</t>
  </si>
  <si>
    <t>DIAMETRO DE 3,20M,PARAFUSOS,PORCAS E FERRAMENTAS NECESSARIAS</t>
  </si>
  <si>
    <t>,RECOBRIMENTO MINIMO DE 2,40M E MAXIMO DE 4,80M,SOB A INFLUE</t>
  </si>
  <si>
    <t>20.085.0645-A</t>
  </si>
  <si>
    <t>20.085.0650-0</t>
  </si>
  <si>
    <t>DO DE CHAPAS GALVANIZADS,COM ESPESSURA DE 2,70MM,DIAMETRO DE</t>
  </si>
  <si>
    <t xml:space="preserve"> 3,60M,PARAFUSOS,PORCAS E FERRAMENTAS NECESSARIAS,RECOBRIMEN</t>
  </si>
  <si>
    <t>TO MINIMO DE 2,60M E MAXIMO DE 4,30M,SOB A INFLUENCIA DO TRE</t>
  </si>
  <si>
    <t>M-TIPO RODOVIARIO.FORNECIMENTO</t>
  </si>
  <si>
    <t>20.085.0650-A</t>
  </si>
  <si>
    <t>20.085.0655-0</t>
  </si>
  <si>
    <t>DIAMETRO DE 3,60M,PARAFUSOS,PORCAS E FERRAMENTAS NECESSARIAS</t>
  </si>
  <si>
    <t>,RECOBRIMENTO MINIMO DE 2.60M E MAXIMO DE 4,30M,SOB A INFLUE</t>
  </si>
  <si>
    <t>20.085.0655-A</t>
  </si>
  <si>
    <t>20.085.0660-0</t>
  </si>
  <si>
    <t>DO DE CHAPAS GALVANIZADAS,COM ESPESSURA DE 3,40MM, DIAMETRO</t>
  </si>
  <si>
    <t>DE 4,00M,PARAFUSOS,PORCAS E FERRAMENTAS NECESSARIAS,RECOBRIM</t>
  </si>
  <si>
    <t>ENTO MINIMO DE 2,80M E MAXIMO 4,60M,SOB A INFLUENCIA DO TREM</t>
  </si>
  <si>
    <t>20.085.0660-A</t>
  </si>
  <si>
    <t>20.085.0665-0</t>
  </si>
  <si>
    <t>DO DE CHAPAS COM REVESTIMENTO EPOXY,COM ESPESSURA DE 3,40MM,</t>
  </si>
  <si>
    <t>DIAMETRO DE 4,00M,PARAFUSOS,PORCAS E FERRAMENTAS NECESSARIAS</t>
  </si>
  <si>
    <t>,RECOBRIMENTO MINIMO DE 2,80M E MAXIMO DE 4,60M,SOB A INFLUE</t>
  </si>
  <si>
    <t>20.085.0665-A</t>
  </si>
  <si>
    <t>20.085.0670-0</t>
  </si>
  <si>
    <t>DO DE CHAPAS GALVANIZADAS,COM ESPESSURA DE 4,70MM, DIAMETRO</t>
  </si>
  <si>
    <t>DE 4,40M,PARAFUSOS,PORCAS E FERRAMENTAS NECESSARIAS,RECOBRIM</t>
  </si>
  <si>
    <t>ENTO MINIMO DE 3,00M E MAXIMO DE 5,20M, SOB A INFLUENCIA DO</t>
  </si>
  <si>
    <t>20.085.0670-A</t>
  </si>
  <si>
    <t>20.085.0675-0</t>
  </si>
  <si>
    <t>DO DE CHAPAS COM REVESTIMENTO EPOXY,COM 4,70MM DE ESPESSURA,</t>
  </si>
  <si>
    <t>DIAMETRO DE 4,40M,PARAFUSOS,PORCAS E FERRAMENTAS NECESSARIAS</t>
  </si>
  <si>
    <t>,RECOBRIMENTO MINIMO DE 3,00M E MAXIMO DE 5,20M,SOB A INFLUE</t>
  </si>
  <si>
    <t>20.085.0675-A</t>
  </si>
  <si>
    <t>20.085.0680-0</t>
  </si>
  <si>
    <t>DO DE CHAPAS GALVANIZADAS,COM ESPESSURA DE 6,30MM, DIAMETRO</t>
  </si>
  <si>
    <t>DE 4,80M,PARAFUSOS,PORCAS E FERRAMENTAS NECESSARIAS,RECOBRIM</t>
  </si>
  <si>
    <t>ENTO MINIMO DE 3,20M E MAXIMO DE 5,80M, SOB A INFLUENCIA DO</t>
  </si>
  <si>
    <t>20.085.0680-A</t>
  </si>
  <si>
    <t>20.085.0685-0</t>
  </si>
  <si>
    <t>DO DE CHAPAS COM REVESTIMENTO EPOXY,COM ESPESSURA DE 6,30MM,</t>
  </si>
  <si>
    <t>DIAMETRO DE 4,80M,PARAFUSOS,PORCAS E FERRAMENTAS NECESSARIAS</t>
  </si>
  <si>
    <t>,RECOBRIMENTO MINIMO DE 3,20M E MAXIMO DE 5,80M,SOB A INFLUE</t>
  </si>
  <si>
    <t>20.085.0685-A</t>
  </si>
  <si>
    <t>20.086.0100-0</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</si>
  <si>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</si>
  <si>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</si>
  <si>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</si>
  <si>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</si>
  <si>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</si>
  <si>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</si>
  <si>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20.086.0100-A</t>
  </si>
  <si>
    <t>20.086.0110-0</t>
  </si>
  <si>
    <t>MENTAS NECESSARIAS,COM DIMENSOES EM TORNO DE 2,90M DE VAO E</t>
  </si>
  <si>
    <t>3,10M DE ALTURA,RECOBRIMENTO MINIMO DE 0,60M E MAXIMO DE 11,</t>
  </si>
  <si>
    <t>40M,SOB A INFLUENCIA DO TREM-TIPO RODOVIARIO,EXCLUSIVE ANDAI</t>
  </si>
  <si>
    <t>ME.ASSENTAMENTO</t>
  </si>
  <si>
    <t>20.086.0110-A</t>
  </si>
  <si>
    <t>20.086.0120-0</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</si>
  <si>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</si>
  <si>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</si>
  <si>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</si>
  <si>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</si>
  <si>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</si>
  <si>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</si>
  <si>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20.086.0120-A</t>
  </si>
  <si>
    <t>20.086.0130-0</t>
  </si>
  <si>
    <t>AMENTAS NECESSARIAS,COM DIMENSOES EM TORNO DE 4,20M DE VAO E</t>
  </si>
  <si>
    <t xml:space="preserve"> 3,90M DE ALTURA,RECOBRIMENTO MINIMO DE 0,60M E MAXIMO DE 9,</t>
  </si>
  <si>
    <t>70M,SOB A INFLUENCIA DO TREM-TIPO RODOVIARIO,EXCLUSIVE ANDAI</t>
  </si>
  <si>
    <t>20.086.0130-A</t>
  </si>
  <si>
    <t>20.086.0140-0</t>
  </si>
  <si>
    <t>AMENTAS NECESSARIAS,COM DIMENSOES EM TORNO DE 4,80M DE VAO E</t>
  </si>
  <si>
    <t xml:space="preserve"> 4,75M DE ALTURA,RECOBRIMENTO MINIMO DE 0,90M E MAXIMO DE 8,</t>
  </si>
  <si>
    <t>50M,SOB A INFLUENCIA DO TREM-TIPO RODOVIARIO,EXCLUSIVE ANDAI</t>
  </si>
  <si>
    <t>20.086.0140-A</t>
  </si>
  <si>
    <t>20.086.0150-0</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</si>
  <si>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</si>
  <si>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</si>
  <si>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</si>
  <si>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</si>
  <si>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20.086.0150-A</t>
  </si>
  <si>
    <t>20.086.0160-0</t>
  </si>
  <si>
    <t>STIDAS COM EPOXY,ESPESSURA DE 4,70MM,PARAFUSOS,PORCAS E FERR</t>
  </si>
  <si>
    <t>AMENTAS NECESSARIAS,COM DIMENSOES EM TORNO DE 5,85M DE VAO E</t>
  </si>
  <si>
    <t xml:space="preserve"> 5,30M DE ALTURA,RECOBRIMENTO MINIMO DE 0,90M E MAXIMO DE 8,</t>
  </si>
  <si>
    <t>20.086.0160-A</t>
  </si>
  <si>
    <t>20.086.0170-0</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</si>
  <si>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</si>
  <si>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</si>
  <si>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</si>
  <si>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</si>
  <si>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</si>
  <si>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20.086.0170-A</t>
  </si>
  <si>
    <t>20.086.0180-0</t>
  </si>
  <si>
    <t>U REVESTIDAS COM EPOXY,ESPESSURA DE 2MM,DIAMETRO DE 0,80M,PA</t>
  </si>
  <si>
    <t xml:space="preserve"> DE 0,30M E MAXIMO DE 18,80M,SOB A INFLUENCIA DO TREM-TIPO R</t>
  </si>
  <si>
    <t>20.086.0180-A</t>
  </si>
  <si>
    <t>20.086.0190-0</t>
  </si>
  <si>
    <t>U REVESTIDAS COM EPOXY,ESPESSURA DE 2MM,DIAMETRO DE 1,00M,PA</t>
  </si>
  <si>
    <t xml:space="preserve"> DE 0,30M E MAXIMO DE 15,00M,SOB A INFLUENCIA DO TREM-TIPO R</t>
  </si>
  <si>
    <t>20.086.0190-A</t>
  </si>
  <si>
    <t>20.086.0200-0</t>
  </si>
  <si>
    <t>U REVESTIDAS COM EPOXY,ESPESSURA DE 2MM,DIAMETRO DE 1,20M,PA</t>
  </si>
  <si>
    <t xml:space="preserve"> DE 0,30M E MAXIMO DE 12,50M,SOB A INFLUENCIA DO TREM-TIPO R</t>
  </si>
  <si>
    <t>20.086.0200-A</t>
  </si>
  <si>
    <t>20.086.0210-0</t>
  </si>
  <si>
    <t>U REVESTIDAS COM EPOXY,ESPESSURA DE 2MM,DIAMETRO DE 1,50M,PA</t>
  </si>
  <si>
    <t xml:space="preserve"> DE 0,30M E MAXIMO DE 10,00M,SOB A INFLUENCIA DO TREM-TIPO R</t>
  </si>
  <si>
    <t>20.086.0210-A</t>
  </si>
  <si>
    <t>20.086.0220-0</t>
  </si>
  <si>
    <t>U REVESTIDAS COM EPOXY,ESPESSURA DE 2MM,DIAMETRO DE 1,80M,PA</t>
  </si>
  <si>
    <t xml:space="preserve"> DE 0,40M E MAXIMO DE 8,30M,SOB A INFLUENCIA DO TREM-TIPO RO</t>
  </si>
  <si>
    <t>DOVIARIO,EXCLUSIVE ANDAIME.ASSENTAMENTO</t>
  </si>
  <si>
    <t>20.086.0220-A</t>
  </si>
  <si>
    <t>20.086.0230-0</t>
  </si>
  <si>
    <t>U REVESTIDAS COM EPOXY,ESPESSURA DE 2MM,DIAMETRO DE 2,00M,PA</t>
  </si>
  <si>
    <t xml:space="preserve"> DE 0,50M E MAXIMO DE 7,50M,SOB A INFLUENCIA DO TREM-TIPO RO</t>
  </si>
  <si>
    <t>20.086.0230-A</t>
  </si>
  <si>
    <t>20.086.0240-0</t>
  </si>
  <si>
    <t>U REVESTIDAS COM EPOXY,ESPESSURA DE 2,70MM,DIAMETRO DE 2,20M</t>
  </si>
  <si>
    <t>,PARAFUSOS,PORCAS E FERRAMENTAS NECESSARIAS,RECOBRIMENTO MIN</t>
  </si>
  <si>
    <t>IMO DE 0,50M E MAXIMO DE 9,50M,SOB A INFLUENCIA DO TREM-TIPO</t>
  </si>
  <si>
    <t xml:space="preserve"> RODOVIARIO,EXCLUSIVE ANDAIME.ASSENTAMENTO</t>
  </si>
  <si>
    <t>20.086.0240-A</t>
  </si>
  <si>
    <t>20.086.0250-0</t>
  </si>
  <si>
    <t>U REVESTIDAS COM EPOXY,ESPESSURA DE 2,70MM,DIAMETRO DE 2,40M</t>
  </si>
  <si>
    <t>IMO DE 0,50M E MAXIMO DE 8,70M,SOB A INFLUENCIA DO TREM-TIPO</t>
  </si>
  <si>
    <t>20.086.0250-A</t>
  </si>
  <si>
    <t>20.086.0260-0</t>
  </si>
  <si>
    <t>U REVESTIDAS COM EPOXY,ESPESSURA DE 3,40MM,DIAMETRO DE 2,60M</t>
  </si>
  <si>
    <t>IMO DE 0,50M E MAXIMO DE 10,60M,SOB A INFLUENCIA DO TREM-TIP</t>
  </si>
  <si>
    <t>O RODOVIARIO,EXCLUSIVE ANDAIME.ASSENTAMENTO</t>
  </si>
  <si>
    <t>20.086.0260-A</t>
  </si>
  <si>
    <t>20.086.0270-0</t>
  </si>
  <si>
    <t>U REVESTIDAS COM EPOXY,ESPESSURA DE 3,40MM,DIAMETRO DE 2,80M</t>
  </si>
  <si>
    <t>IMO DE 0,50M E MAXIMO DE 9,80M,SOB A INFLUENCIA DO TREM-TIPO</t>
  </si>
  <si>
    <t>20.086.0270-A</t>
  </si>
  <si>
    <t>20.086.0280-0</t>
  </si>
  <si>
    <t>U REVESTIDAS COM EPOXY,ESPESSURA DE 2,70MM,DIAMETRO DE 3,05M</t>
  </si>
  <si>
    <t>IMO DE 0,45M E MAXIMO DE 13,10M,SOB A INFLUENCIA DO TREM-TIP</t>
  </si>
  <si>
    <t>A RODOVIARIO,EXCLUSIVE ANDAIME.ASSENTAMENTO</t>
  </si>
  <si>
    <t>20.086.0280-A</t>
  </si>
  <si>
    <t>20.086.0290-0</t>
  </si>
  <si>
    <t>U REVESTIDAS COM EPOXY,ESPESSURA DE 2,70MM,DIAMETRO DE 3,40M</t>
  </si>
  <si>
    <t>IMO DE 0,45M E MAXIMO DE 11,70M,SOB A INFLUENCIA DO TREM-TIP</t>
  </si>
  <si>
    <t>20.086.0290-A</t>
  </si>
  <si>
    <t>20.086.0300-0</t>
  </si>
  <si>
    <t>U REVESTIDAS COM EPOXY,ESPESSURA DE 2,70MM,DIAMETRO DE 3,80M</t>
  </si>
  <si>
    <t>IMO DE 0,60M E MAXIMO DE 10,50M,SOB A INFLUENCIA DO TREM-TIP</t>
  </si>
  <si>
    <t>20.086.0300-A</t>
  </si>
  <si>
    <t>20.086.0310-0</t>
  </si>
  <si>
    <t>U REVESTIDAS COM EPOXY,ESPESSURA DE 2,70MM,DIAMETRO DE 4,20M</t>
  </si>
  <si>
    <t>IMO DE 0,60M E MAXIMO DE 9,50M,SOB A INFLUENCIA DO TREM-TIPO</t>
  </si>
  <si>
    <t>20.086.0310-A</t>
  </si>
  <si>
    <t>20.086.0320-0</t>
  </si>
  <si>
    <t>U REVESTIDAS COM EPOXY,ESPESSURA DE 2,70MM,DIAMETRO DE 4,60M</t>
  </si>
  <si>
    <t>IMO DE 0,60M E MAXIMO DE 8,70M,SOB A INFLUENCIA DO TREM-TIPO</t>
  </si>
  <si>
    <t>20.086.0320-A</t>
  </si>
  <si>
    <t>20.086.0330-0</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</si>
  <si>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</si>
  <si>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</si>
  <si>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</si>
  <si>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</si>
  <si>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</si>
  <si>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20.086.0330-A</t>
  </si>
  <si>
    <t>20.086.0340-0</t>
  </si>
  <si>
    <t xml:space="preserve"> FERRAMENTAS NECESSARIAS,COM DIMENSOES EM TORNO DE 1,20M DE</t>
  </si>
  <si>
    <t>VAO E 1,00M DE ALTURA,RECOBRIMENTO MINIMO DE 0,30M E MAXIMO</t>
  </si>
  <si>
    <t>DE 9,00M,SOB A INFLUENCIA DO TREM-TIPO RODOVIARIO,EXCLUSIVE</t>
  </si>
  <si>
    <t>20.086.0340-A</t>
  </si>
  <si>
    <t>20.086.0350-0</t>
  </si>
  <si>
    <t xml:space="preserve"> FERRAMENTAS NECESSARIAS,COM DIMENSOES EM TORNO DE 1,45M DE</t>
  </si>
  <si>
    <t>VAO E 1,10M DE ALTURA,RECOBRIMENTO MINIMO DE 0,40M E MAXIMO</t>
  </si>
  <si>
    <t>DE 7,40M,SOB A INFLUENCIA DO TREM-TIPO RODOVIARIO,EXCLUSIVE</t>
  </si>
  <si>
    <t>20.086.0350-A</t>
  </si>
  <si>
    <t>20.086.0360-0</t>
  </si>
  <si>
    <t xml:space="preserve"> FERRAMENTAS NECESSARIAS,COM DIMENSOES EM TORNO DE 1,85M DE</t>
  </si>
  <si>
    <t>VAO E 1,50M DE ALTURA,RECOBRIMENTO MINIMO DE 0,50M E MAXIMO</t>
  </si>
  <si>
    <t>DE 8,10M,SOB A INFLUENCIA DO TREM-TIPO RODOVIARIO,EXCLUSIVE</t>
  </si>
  <si>
    <t>20.086.0360-A</t>
  </si>
  <si>
    <t>20.086.0370-0</t>
  </si>
  <si>
    <t xml:space="preserve"> FERRAMENTAS NECESSARIAS,COM DIMENSOES EM TORNO DE 2,15M DE</t>
  </si>
  <si>
    <t>VAO E 1,60M DE ALTURA,RECOBRIMENTO MINIMO DE 0,60M E MAXIMO</t>
  </si>
  <si>
    <t>DE 7,00M,SOB A INFLUENCIA DO TREM-TIPO RODOVIARIO,EXCLUSIVE</t>
  </si>
  <si>
    <t>20.086.0370-A</t>
  </si>
  <si>
    <t>20.086.0380-0</t>
  </si>
  <si>
    <t xml:space="preserve"> FERRAMENTAS NECESSARIAS,COM DIMENSOES EM TORNO DE 2,30M DE</t>
  </si>
  <si>
    <t>VAO E 1,65M DE ALTURA,RECOBRIMENTO MINIMO DE 0,60M E MAXIMO</t>
  </si>
  <si>
    <t>DE 6,50M,SOB A INFLUENCIA DO TREM-TIPO RODOVIARIO,EXCLUSIVE</t>
  </si>
  <si>
    <t>20.086.0380-A</t>
  </si>
  <si>
    <t>20.086.0390-0</t>
  </si>
  <si>
    <t xml:space="preserve"> FERRAMENTAS NECESSARIAS,COM DIMENSOES EM TORNO DE 2,50M DE</t>
  </si>
  <si>
    <t>VAO E 2,20M DE ALTURA,RECOBRIMENTO MINIMO DE 0,60M E MAXIMO</t>
  </si>
  <si>
    <t>DE 6,00M,SOB A INFLUENCIA DO TREM-TIPO RODOVIARIO,EXCLUSIVE</t>
  </si>
  <si>
    <t>20.086.0390-A</t>
  </si>
  <si>
    <t>20.086.0400-0</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</si>
  <si>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</si>
  <si>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</si>
  <si>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</si>
  <si>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</si>
  <si>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</si>
  <si>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20.086.0400-A</t>
  </si>
  <si>
    <t>20.086.0410-0</t>
  </si>
  <si>
    <t>S E FERRAMENTAS NECESSARIAS,COM DIMENSOES EM TORNO DE 4,15M</t>
  </si>
  <si>
    <t>DE VAO E 2,80M DE ALTURA,RECOBRIMENTO MINIMO DE 0,60M E MAXI</t>
  </si>
  <si>
    <t>20.086.0410-A</t>
  </si>
  <si>
    <t>20.086.0420-0</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</si>
  <si>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</si>
  <si>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</si>
  <si>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</si>
  <si>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</si>
  <si>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20.086.0420-A</t>
  </si>
  <si>
    <t>20.086.0430-0</t>
  </si>
  <si>
    <t>S E FERRAMENTAS NECESSARIAS,COM DIMENSOES EM TORNO DE 5,45M</t>
  </si>
  <si>
    <t>DE VAO E 3,35M DE ALTURA,RECOBRIMENTO MINIMO DE 0,75M E MAXI</t>
  </si>
  <si>
    <t>MO DE 4,40M,SOB A INFLUENCIA DO TREM-TIPO RODOVIARIO,EXCLUSI</t>
  </si>
  <si>
    <t>20.086.0430-A</t>
  </si>
  <si>
    <t>20.086.0440-0</t>
  </si>
  <si>
    <t>AS E FERRAMENTAS NECESSARIAS,COM DIMENSOES EM TORNO DE 6,60M</t>
  </si>
  <si>
    <t>DE VAO E 3,85M DE ALTURA,RECOBRIMENTO MINIMO DE 0,90M E MAXI</t>
  </si>
  <si>
    <t>MO DE 3,30M,SOB A INFLUENCIA DO TREM-TIPO RODOVIARIO,EXCLUSI</t>
  </si>
  <si>
    <t>20.086.0440-A</t>
  </si>
  <si>
    <t>20.086.0450-0</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</si>
  <si>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</si>
  <si>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</si>
  <si>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</si>
  <si>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</si>
  <si>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</si>
  <si>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20.086.0450-A</t>
  </si>
  <si>
    <t>20.086.0460-0</t>
  </si>
  <si>
    <t xml:space="preserve"> FERRAMENTAS NECESSARIAS,COM DIMENSOES EM TORNO DE 6,12M DE</t>
  </si>
  <si>
    <t>VAO E 2,77M DE ALTURA,RECOBRIMENTO MINIMO DE 0,75M E MAXIMO</t>
  </si>
  <si>
    <t>20.086.0460-A</t>
  </si>
  <si>
    <t>20.086.0470-0</t>
  </si>
  <si>
    <t xml:space="preserve"> FERRAMENTAS NECESSARIAS,COM DIMENSOES EM TORNO DE 6,78M DE</t>
  </si>
  <si>
    <t>VAO E 2,41M DE ALTURA,RECOBRIMENTO MINIMO DE 0,75M E MAXIMO</t>
  </si>
  <si>
    <t>DE 3,50M,SOB A INFLUENCIA DO TREM-TIPO RODOVIARIO,EXCLUSIVE</t>
  </si>
  <si>
    <t>20.086.0470-A</t>
  </si>
  <si>
    <t>20.086.0480-0</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</si>
  <si>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</si>
  <si>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</si>
  <si>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</si>
  <si>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</si>
  <si>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</si>
  <si>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20.086.0480-A</t>
  </si>
  <si>
    <t>20.086.0490-0</t>
  </si>
  <si>
    <t xml:space="preserve"> FERRAMENTAS NECESSARIAS,COM DIMENSOES EM TORNO DE 7,67M DE</t>
  </si>
  <si>
    <t>VAO E 2,57M DE ALTURA,RECOBRIMENTO MINIMO DE 0,90M E MAXIMO</t>
  </si>
  <si>
    <t>DE 3,00M,SOB A INFLUENCIA DO TREM-TIPO RODOVIARIO,EXCLUSIVE</t>
  </si>
  <si>
    <t>20.086.0490-A</t>
  </si>
  <si>
    <t>20.086.0500-0</t>
  </si>
  <si>
    <t xml:space="preserve"> FERRAMENTAS NECESSARIAS,COM DIMENSOES EM TORNO DE 7,85M DE</t>
  </si>
  <si>
    <t>VAO E 4,60M DE ALTURA,RECOBRIMENTO MINIMO DE 0,90M E MAXIMO</t>
  </si>
  <si>
    <t>20.086.0500-A</t>
  </si>
  <si>
    <t>20.086.0510-0</t>
  </si>
  <si>
    <t xml:space="preserve"> FERRAMENTAS NECESSARIAS,COM DIMENSOES EM TORNO DE 8,79M DE</t>
  </si>
  <si>
    <t>VAO E 2,95M DE ALTURA,RECOBRIMENTO MINIMO DE 0,90M E MAXIMO</t>
  </si>
  <si>
    <t>20.086.0510-A</t>
  </si>
  <si>
    <t>20.086.0520-0</t>
  </si>
  <si>
    <t xml:space="preserve"> REVESTIDAS COM EPOXY,ESPESSURA DE 3,40MM,PARAFUSOS PORCAS E</t>
  </si>
  <si>
    <t xml:space="preserve"> FERRAMENTAS NECESSARIAS,COM DIMENSOES EM TORNO DE 8,97M DE</t>
  </si>
  <si>
    <t>VAO E 5,00M DE ALTURA,RECOBRIMENTO MINIMO DE 0,90M E MAXIMO</t>
  </si>
  <si>
    <t>20.086.0520-A</t>
  </si>
  <si>
    <t>20.086.0530-0</t>
  </si>
  <si>
    <t xml:space="preserve"> REVESTIDAS COM EPOXY,ESPESSURA DE 4,70MM,PARAFUSOS,PORCAS E</t>
  </si>
  <si>
    <t xml:space="preserve"> FERRAMENTAS NECESSARIAS,COM DIMENSOES EM TORNO DE 9,45M DE</t>
  </si>
  <si>
    <t>VAO E 3,07M DE ALTURA,RECOBRIMENTO MINIMO DE 0,90M E MAXIMO</t>
  </si>
  <si>
    <t>20.086.0530-A</t>
  </si>
  <si>
    <t>20.086.0540-0</t>
  </si>
  <si>
    <t xml:space="preserve"> FERRAMENTAS NECESSARIAS,COM DIMENSOES EM TORNO DE 9,86M DE</t>
  </si>
  <si>
    <t>VAO E 6,07M DE ALTURA,RECOBRIMENTO MINIMO DE 0,90M E MAXIMO</t>
  </si>
  <si>
    <t>20.086.0540-A</t>
  </si>
  <si>
    <t>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</si>
  <si>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</si>
  <si>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</si>
  <si>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</si>
  <si>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</si>
  <si>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</si>
  <si>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20.086.0550-A</t>
  </si>
  <si>
    <t>20.086.0560-0</t>
  </si>
  <si>
    <t xml:space="preserve"> FERRAMENTAS NECESSARIAS,COM DIMENSOES EM TORNO DE 10,97M DE</t>
  </si>
  <si>
    <t xml:space="preserve"> VAO E 6,53M DE ALTURA,RECOBRIMENTO MINIMO DE 1,20M E MAXIMO</t>
  </si>
  <si>
    <t xml:space="preserve"> DE 4,50M,SOB A INFLUENCIA DO TREM-TIPO RODOVIARIO,EXCLUSIVE</t>
  </si>
  <si>
    <t>20.086.0560-A</t>
  </si>
  <si>
    <t>20.086.0570-0</t>
  </si>
  <si>
    <t xml:space="preserve"> FERRAMENTAS NECESSARIAS,COM DIMENSOES EM TORNO DE 11,58M DE</t>
  </si>
  <si>
    <t xml:space="preserve"> VAO E 7,16M DE ALTURA,RECOBRIMENTO MINIMO DE 1,20M E MAXIMO</t>
  </si>
  <si>
    <t>20.086.0570-A</t>
  </si>
  <si>
    <t>20.086.0580-0</t>
  </si>
  <si>
    <t xml:space="preserve"> FERRAMENTAS NECESSARIAS,COM DIMENSOES EM TORNO DE 11,78M DE</t>
  </si>
  <si>
    <t xml:space="preserve"> VAO E 4,80M DE ALTURA,RECOBRIMENTO MINIMO DE 1,20M E MAXIMO</t>
  </si>
  <si>
    <t>20.086.0580-A</t>
  </si>
  <si>
    <t>20.086.0590-0</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</si>
  <si>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</si>
  <si>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</si>
  <si>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</si>
  <si>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</si>
  <si>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</si>
  <si>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20.086.0590-A</t>
  </si>
  <si>
    <t>20.086.0600-0</t>
  </si>
  <si>
    <t>DE 2,70MM,DIAMETRO DE 1,60M,PARAFUSOS, PORCAS E FERRAMENTAS</t>
  </si>
  <si>
    <t>NECESSARIAS,RECOBRIMENTO MINIMO DE 1,20M E MAXIMO DE 9,60M,</t>
  </si>
  <si>
    <t>20.086.0600-A</t>
  </si>
  <si>
    <t>20.086.0610-0</t>
  </si>
  <si>
    <t>DE 2,70MM,DIAMETRO DE 2,00M,PARAFUSOS, PORCAS E FERRAMENTAS</t>
  </si>
  <si>
    <t>NECESSARIAS,RECOBRIMENTO MINIMO DE 1,50M E MAXIMO DE 7,70M,</t>
  </si>
  <si>
    <t>20.086.0610-A</t>
  </si>
  <si>
    <t>20.086.0620-0</t>
  </si>
  <si>
    <t>DE 2,70MM,DIAMETRO DE 2,40M,PARAFUSOS, PORCAS E FERRAMENTAS</t>
  </si>
  <si>
    <t>NECESSARIAS,RECOBRIMENTO MINIMO DE 1,90M E MAXIMO DE 6,40M,</t>
  </si>
  <si>
    <t>20.086.0620-A</t>
  </si>
  <si>
    <t>20.086.0630-0</t>
  </si>
  <si>
    <t>DE 2,70MM,DIAMETRO DE 2,80M,PARAFUSOS, PORCAS E FERRAMENTAS</t>
  </si>
  <si>
    <t>NECESSARIAS,RECOBRIMENTO MINIMO DE 2,20M E MAXIMO DE 5,50M,</t>
  </si>
  <si>
    <t>20.086.0630-A</t>
  </si>
  <si>
    <t>20.086.0640-0</t>
  </si>
  <si>
    <t>DE 2,70MM,DIAMETRO DE 3,20M,PARAFUSOS, PORCAS E FERRAMENTAS</t>
  </si>
  <si>
    <t>NECESSARIAS,RECOBRIMENTO MINIMO DE 2,40M E MAXIMO DE 4,80M,</t>
  </si>
  <si>
    <t>20.086.0640-A</t>
  </si>
  <si>
    <t>20.086.0650-0</t>
  </si>
  <si>
    <t>DE 2,70MM,DIAMETRO DE 3,60M,PARAFUSOS, PORCAS E FERRAMENTAS</t>
  </si>
  <si>
    <t>NECESSARIAS,RECOBRIMENTO MINIMO DE 2,60M E MAXIMO DE 4,30M,</t>
  </si>
  <si>
    <t>20.086.0650-A</t>
  </si>
  <si>
    <t>20.086.0660-0</t>
  </si>
  <si>
    <t>DE 3,40MM,DIAMETRO DE 4,00M,PARAFUSOS, PORCAS E FERRAMENTAS</t>
  </si>
  <si>
    <t>NECESSARIAS,RECOBRIMENTO MINIMO DE 2,80M E MAXIMO DE 4,60M,</t>
  </si>
  <si>
    <t>20.086.0660-A</t>
  </si>
  <si>
    <t>20.086.0670-0</t>
  </si>
  <si>
    <t>DE 4,70MM,DIAMETRO DE 4,40M,PARAFUSOS, PORCAS E FERRAMENTAS</t>
  </si>
  <si>
    <t>NECESSARIAS,RECOBRIMENTO MINIMO DE 3,00M E MAXIMO DE 5,20M,</t>
  </si>
  <si>
    <t>20.086.0670-A</t>
  </si>
  <si>
    <t>20.086.0680-0</t>
  </si>
  <si>
    <t>DE 6,30MM,DIAMETRO DE 4,80M,PARAFUSOS, PORCAS E FERRAMENTAS</t>
  </si>
  <si>
    <t>NECESSARIAS,RECOBRIMENTO MINIMO DE 3,20M E MAXIMO DE 5,80M,</t>
  </si>
  <si>
    <t>20.086.0680-A</t>
  </si>
  <si>
    <t>20.090.0001-1</t>
  </si>
  <si>
    <t>BRITAGEM DE ROCHA,APROVEITAMENTO DA ESCAVACAO DE MATERIAL DE</t>
  </si>
  <si>
    <t xml:space="preserve"> 3ª CATEGORIA,PARA IMPLANTACAO OU ALARGAMENTO DE RODOVIAS,EX</t>
  </si>
  <si>
    <t>CLUSIVE O TRANSPORTE DO BRITADOR,INCLUSIVE ESCAVACAO(POR M3</t>
  </si>
  <si>
    <t>DE PEDRA BRITADA)</t>
  </si>
  <si>
    <t>20.090.0001-B</t>
  </si>
  <si>
    <t>20.090.0005-1</t>
  </si>
  <si>
    <t>EXTRACAO DE ROCHA EM EXPLORACAO DE PEDREIRA,EXCLUSIVE BRITAG</t>
  </si>
  <si>
    <t>20.090.0005-B</t>
  </si>
  <si>
    <t>20.090.0006-0</t>
  </si>
  <si>
    <t>FRAGMENTACAO,CARGA,TRANSPORTE E BRITAGEM DE ROCHA JA EXTRAID</t>
  </si>
  <si>
    <t>A,EM EXPLORACAO DE PEDREIRA,EXCLUSIVE TRANSPORTE DO BRITADOR</t>
  </si>
  <si>
    <t>(POR M3 DE PEDRA BRITADA)</t>
  </si>
  <si>
    <t>20.090.0006-A</t>
  </si>
  <si>
    <t>20.091.0001-1</t>
  </si>
  <si>
    <t>EXTRACAO DE AREIA DE RIO,POR MEIO DE DRAGAGEM,INCLUSIVE CARG</t>
  </si>
  <si>
    <t>A,SENDO O CUSTO REFERIDO AO VOLUME DO CAMINHAO</t>
  </si>
  <si>
    <t>20.091.0001-B</t>
  </si>
  <si>
    <t>20.092.0001-0</t>
  </si>
  <si>
    <t>AREIA,INCLUSIVE TRANPORTE,PARA REGIAO METROPOLITANA DO RIO D</t>
  </si>
  <si>
    <t>E JANEIRO.FORNECIMENTO</t>
  </si>
  <si>
    <t>20.092.0001-A</t>
  </si>
  <si>
    <t>20.093.0001-0</t>
  </si>
  <si>
    <t>CIMENTO PORTLAND CP-II-32,INCLUSIVE TRANSPORTE.FORNECIMENTO</t>
  </si>
  <si>
    <t>20.093.0001-A</t>
  </si>
  <si>
    <t>20.096.0001-0</t>
  </si>
  <si>
    <t>CASCALHINHO(PEDRA ZERO),INCLUSIVE TRANSPORTE,PARA REGIAO MET</t>
  </si>
  <si>
    <t>ROPOLITANA DO RIO DE JANEIRO.FORNECIMENTO</t>
  </si>
  <si>
    <t>20.096.0001-A</t>
  </si>
  <si>
    <t>20.097.0001-0</t>
  </si>
  <si>
    <t>PEDRA BRITADA Nº1,INCLUSIVE TRANSPORTE,PARA REGIAO METROPOLI</t>
  </si>
  <si>
    <t>TANA DO RIO DE JANEIRO.FORNECIMENTO</t>
  </si>
  <si>
    <t>20.097.0001-A</t>
  </si>
  <si>
    <t>20.097.0002-0</t>
  </si>
  <si>
    <t>PEDRA BRITADA Nº2,INCLUSIVE TRANSPORTE,PARA REGIAO METROPOLI</t>
  </si>
  <si>
    <t>20.097.0002-A</t>
  </si>
  <si>
    <t>20.097.0003-0</t>
  </si>
  <si>
    <t>PEDRA BRITADA Nº3,INCLUSIVE TRANSPORTE,PARA REGIAO METROPOLI</t>
  </si>
  <si>
    <t>20.097.0003-A</t>
  </si>
  <si>
    <t>20.097.0004-0</t>
  </si>
  <si>
    <t>BRITA CORRIDA,INCLUSIVE TRANSPORTE,PARA REGIAO METROPOLITANA</t>
  </si>
  <si>
    <t xml:space="preserve"> DO RIO DE JANEIRO.FORNECIMENTO</t>
  </si>
  <si>
    <t>20.097.0004-A</t>
  </si>
  <si>
    <t>20.097.0005-0</t>
  </si>
  <si>
    <t>PO-DE-PEDRA, INCLUSIVE TRANSPORTE PARA REGIAO METROPOLITANA</t>
  </si>
  <si>
    <t>DO RIO DE JANEIRO.FORNECIMENTO</t>
  </si>
  <si>
    <t>20.097.0005-A</t>
  </si>
  <si>
    <t>20.097.0010-0</t>
  </si>
  <si>
    <t>BRITA GRADUADA,INCLUSIVE TRANSPORTE,PARA REGIAO METROPOLITAN</t>
  </si>
  <si>
    <t>A DO RIO DE JANEIRO.FORNECIMENTO</t>
  </si>
  <si>
    <t>20.097.0010-A</t>
  </si>
  <si>
    <t>20.097.0011-0</t>
  </si>
  <si>
    <t>BRITA GRADUADA COM ADICAO DE 1% DE CIMENTO,INCLUSIVE TRANSPO</t>
  </si>
  <si>
    <t>RTE,PARA REGIAO METROPOLITANA DO RIO DE JANEIRO.FORNECIMENTO</t>
  </si>
  <si>
    <t>20.097.0011-A</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</si>
  <si>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</si>
  <si>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</si>
  <si>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</si>
  <si>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</si>
  <si>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</si>
  <si>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</si>
  <si>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</si>
  <si>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</si>
  <si>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20.098.0001-0</t>
  </si>
  <si>
    <t>PEDRA-DE-MAO,INCLUSIVE TRANSPORTE,PARA REGIAO METROPOLITANA</t>
  </si>
  <si>
    <t>20.098.0001-A</t>
  </si>
  <si>
    <t>20.099.0001-0</t>
  </si>
  <si>
    <t>PO-DE-PEDRA,SEM CONSIDERAR O TRANSPORTE DA PEDREIRA ATE O LO</t>
  </si>
  <si>
    <t>CAL DE UTILIZACAO,INCLUSIVE CARGA NO CAMINHAO.FORNECIMENTO</t>
  </si>
  <si>
    <t>20.099.0001-A</t>
  </si>
  <si>
    <t>20.100.0005-0</t>
  </si>
  <si>
    <t>CONCRETO BETUMINOSO USINADO A QUENTE.PREPARO E FORNECIMENTO</t>
  </si>
  <si>
    <t>20.100.0005-A</t>
  </si>
  <si>
    <t>20.100.0010-0</t>
  </si>
  <si>
    <t>CONCRETO BETUMINOSO USINADO A QUENTE,EXCLUSIVE FORNECIMENTO</t>
  </si>
  <si>
    <t>DO CAP.PREPARO E FORNECIMENTO</t>
  </si>
  <si>
    <t>20.100.0010-A</t>
  </si>
  <si>
    <t>20.100.0011-0</t>
  </si>
  <si>
    <t>CONCRETO BETUMINOSO USINADO A QUENTE,EXCLUSIVE PREPARO,INCLU</t>
  </si>
  <si>
    <t>SIVE TRANSPORTE.CUSTO SOMENTE DOS MATERIAIS.FORNECIMENTO</t>
  </si>
  <si>
    <t>20.100.0011-A</t>
  </si>
  <si>
    <t>20.100.0012-0</t>
  </si>
  <si>
    <t>CONCRETO BETUMINOSO USINADO A QUENTE,MASSA MUITO FINA.PREPAR</t>
  </si>
  <si>
    <t>O E FORNECIMENTO</t>
  </si>
  <si>
    <t>20.100.0012-A</t>
  </si>
  <si>
    <t>20.100.0013-0</t>
  </si>
  <si>
    <t>CONCRETO BETUMINOSO USINADO A QUENTE,MASSA MUITO FINA.FORNEC</t>
  </si>
  <si>
    <t>IMENTO,EXCLUSIVE PREPARO</t>
  </si>
  <si>
    <t>20.100.0013-A</t>
  </si>
  <si>
    <t>20.100.0015-0</t>
  </si>
  <si>
    <t>LAMA ASFALTICA,FINA,INCLUSIVE TRANSPORTE.CUSTO SOMENTE DOS M</t>
  </si>
  <si>
    <t>ATERIAIS.FORNECIMENTO</t>
  </si>
  <si>
    <t>20.100.0015-A</t>
  </si>
  <si>
    <t>20.100.0016-0</t>
  </si>
  <si>
    <t>LAMA ASFALTICA,GROSSA,INCLUSIVE TRANSPORTE.CUSTO SOMENTE DOS</t>
  </si>
  <si>
    <t xml:space="preserve"> MATERIAIS.FORNECIMENTO</t>
  </si>
  <si>
    <t>20.100.0016-A</t>
  </si>
  <si>
    <t>20.100.0030-0</t>
  </si>
  <si>
    <t>CAMADA POROSA DE ATRITO EM CBUQ,MODIFICADO POR POLIMERO,INCL</t>
  </si>
  <si>
    <t>USIVE TRANSPORTE.CUSTO SOMENTE DOS MATERIAIS.FORNECIMENTO</t>
  </si>
  <si>
    <t>20.100.0030-A</t>
  </si>
  <si>
    <t>20.100.0050-0</t>
  </si>
  <si>
    <t>CONCRETO BETUMINOSO USINADO A QUENTE TIPO "BINDER",EXCLUSIVE</t>
  </si>
  <si>
    <t xml:space="preserve"> PREPARO,INCLUSIVE TRANSPORTE.CUSTO SOMENTE DOS MATERIAIS.FO</t>
  </si>
  <si>
    <t>20.100.0050-A</t>
  </si>
  <si>
    <t>20.100.0060-0</t>
  </si>
  <si>
    <t>IMPRIMACAO,INCLUSIVE TRANSPORTE.CUSTO SOMENTE DOS MATERIAIS.</t>
  </si>
  <si>
    <t>20.100.0060-A</t>
  </si>
  <si>
    <t>20.100.0070-0</t>
  </si>
  <si>
    <t>PINTURA DE LIGACAO,INCLUSIVE TRANSPORTE.CUSTO SOMENTE DOS MA</t>
  </si>
  <si>
    <t>TERIAIS.FORNECIMENTO</t>
  </si>
  <si>
    <t>20.100.0070-A</t>
  </si>
  <si>
    <t>20.100.0075-0</t>
  </si>
  <si>
    <t>PRE-MISTURADO A FRIO.PREPARO E FORNECIMENTO</t>
  </si>
  <si>
    <t>20.100.0075-A</t>
  </si>
  <si>
    <t>20.100.0080-0</t>
  </si>
  <si>
    <t>TRATAMENTO SUPERFICIAL SIMPLES,INCLUSIVE TRANSPORTE.CUSTO SO</t>
  </si>
  <si>
    <t>MENTE DOS MATERIAIS.FORNECIMENTO</t>
  </si>
  <si>
    <t>20.100.0080-A</t>
  </si>
  <si>
    <t>20.100.0090-0</t>
  </si>
  <si>
    <t>TRATAMENTO SUPERFICIAL DUPLO,INCLUSIVE TRANSPORTE.CUSTO SOME</t>
  </si>
  <si>
    <t>NTE DOS MATERIAIS.FORNECIMENTO</t>
  </si>
  <si>
    <t>20.100.0090-A</t>
  </si>
  <si>
    <t>20.100.0095-0</t>
  </si>
  <si>
    <t>TRATAMENTO SUPERFICIAL TRIPLO,INCLUSIVE TRANSPORTE.CUSTO SOM</t>
  </si>
  <si>
    <t>ENTE DOS MATERIAIS.FORNECIMENTO</t>
  </si>
  <si>
    <t>20.100.0095-A</t>
  </si>
  <si>
    <t>20.101.0011-0</t>
  </si>
  <si>
    <t>EMULSAO ASFALTICA CATIONICA,TIPO RR-2C,INCLUSIVE TRANSPORTE.</t>
  </si>
  <si>
    <t>CUSTO SOMENTE DOS MATERIAIS.FORNECIMENTO</t>
  </si>
  <si>
    <t>20.101.0011-A</t>
  </si>
  <si>
    <t>20.101.0013-0</t>
  </si>
  <si>
    <t>EMULSAO ASFALTICA CATIONICA,TIPO RL-1C,INCLUSIVE TRANSPORTE.</t>
  </si>
  <si>
    <t>20.101.0013-A</t>
  </si>
  <si>
    <t>20.102.0003-0</t>
  </si>
  <si>
    <t>EMULSAO ASFALTICA CATIONICA RR-1C,INCLUSIVE TRANSPORTE.CUSTO</t>
  </si>
  <si>
    <t xml:space="preserve"> SOMENTE DOS MATERIAIS.FORNECIMENTO</t>
  </si>
  <si>
    <t>20.102.0003-A</t>
  </si>
  <si>
    <t>20.102.0004-0</t>
  </si>
  <si>
    <t>EMULSAO ASFALTICA CATIONICA,TIPO RM-1C,INCLUSIVE TRANSPORTE.</t>
  </si>
  <si>
    <t>20.102.0004-A</t>
  </si>
  <si>
    <t>20.102.0006-0</t>
  </si>
  <si>
    <t>ASFALTO DILUIDO,TIPO CM-30,INCLUSIVE TRANSPORTE.CUSTO SOMENT</t>
  </si>
  <si>
    <t>E DOS MATERIAIS.FORNECIMENTO</t>
  </si>
  <si>
    <t>20.102.0006-A</t>
  </si>
  <si>
    <t>20.102.0007-0</t>
  </si>
  <si>
    <t>MATERIAL BETUMINOSO,TIPO CIMENTO ASFALTICO CAP-30/45,INCLUSI</t>
  </si>
  <si>
    <t>VE TRANSPORTE.CUSTO SOMENTE DOS MATERIAIS.FORNECIMENTO</t>
  </si>
  <si>
    <t>20.102.0007-A</t>
  </si>
  <si>
    <t>20.102.0008-0</t>
  </si>
  <si>
    <t>MATERIAL BETUMINOSO,TIPO CIMENTO ASFALTICO CAP-50/70,INCLUSI</t>
  </si>
  <si>
    <t>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</si>
  <si>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</si>
  <si>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</si>
  <si>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</si>
  <si>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</si>
  <si>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</si>
  <si>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</si>
  <si>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</si>
  <si>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</si>
  <si>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t>
  </si>
  <si>
    <t>ECAO EM PONTES E VIADUTOS,MEDIDA PELO DOBRO DA AREA TOTAL(LA</t>
  </si>
  <si>
    <t>RGURA X ALTURA)</t>
  </si>
  <si>
    <t>20.105.0001-A</t>
  </si>
  <si>
    <t>20.105.0004-0</t>
  </si>
  <si>
    <t>PO-DE-BORRACHA GRANULADO(DENSIDADE ENTRE 0,3 E 0,4),INCLUSIV</t>
  </si>
  <si>
    <t>E TRANSPORTE PARA REGIAO METROPOLITANA DO RIO DE JANEIRO.FOR</t>
  </si>
  <si>
    <t>20.105.0004-A</t>
  </si>
  <si>
    <t>20.105.0005-0</t>
  </si>
  <si>
    <t>PINTURA DE MEIO-FIO COM CAL,COM UMA DEMAO</t>
  </si>
  <si>
    <t>20.105.0005-A</t>
  </si>
  <si>
    <t>20.106.0001-0</t>
  </si>
  <si>
    <t>PINTURA COM TINTA A BASE DE PVA,DE GUARDA-CORPO,GUARDA-RODA</t>
  </si>
  <si>
    <t>E MURETA DE PROTECAO EM PONTES E VIADUTOS,MEDIDA PELO DOBRO</t>
  </si>
  <si>
    <t>DA AREA TOTAL(LARGURA X ALTURA)</t>
  </si>
  <si>
    <t>20.106.0001-A</t>
  </si>
  <si>
    <t>20.107.0001-0</t>
  </si>
  <si>
    <t>DEFENSAS METALICAS:RECUPERACAO E ASSENTAMENTO COM RETIRADA,P</t>
  </si>
  <si>
    <t>INTURA EM 2 DEMAOS E POSTERIOR RECOLOCACAO</t>
  </si>
  <si>
    <t>20.107.0001-A</t>
  </si>
  <si>
    <t>20.108.0001-0</t>
  </si>
  <si>
    <t>EMULSAO ASFALTICA CATIONICA,TIPO RR-2C,EXCLUSIVE TRANSPORTE.</t>
  </si>
  <si>
    <t>20.108.0001-A</t>
  </si>
  <si>
    <t>20.108.0003-0</t>
  </si>
  <si>
    <t>EMULSAO ASFALTICA CATIONICA,TIPO RL-1C,EXCLUSIVE TRANSPORTE.</t>
  </si>
  <si>
    <t>20.108.0003-A</t>
  </si>
  <si>
    <t>20.108.0005-0</t>
  </si>
  <si>
    <t>EMULSAO ASFALTICA CATIONICA,TIPO RR-1C,EXCLUSIVE TRANSPORTE.</t>
  </si>
  <si>
    <t>20.108.0005-A</t>
  </si>
  <si>
    <t>20.108.0007-0</t>
  </si>
  <si>
    <t>EMULSAO ASFALTICA CATIONICA,TIPO RM-1C,EXCLUSIVE TRANSPORTE.</t>
  </si>
  <si>
    <t>20.108.0007-A</t>
  </si>
  <si>
    <t>20.108.0012-0</t>
  </si>
  <si>
    <t>ASFALTO DILUIDO,TIPO CM-30,EXCLUSIVE TRANSPORTE.CUSTO SOMENT</t>
  </si>
  <si>
    <t>20.108.0012-A</t>
  </si>
  <si>
    <t>20.108.0015-0</t>
  </si>
  <si>
    <t>MATERIAL BETUMINOSO,TIPO CIMENTO ASFALTICO CAP-30/45,EXCLUSI</t>
  </si>
  <si>
    <t>20.108.0015-A</t>
  </si>
  <si>
    <t>20.108.0017-0</t>
  </si>
  <si>
    <t>MATERIAL BETUMINOSO,TIPO CIMENTO ASFALTICO CAP-50/70,EXCLUSI</t>
  </si>
  <si>
    <t>20.108.0017-A</t>
  </si>
  <si>
    <t>20.111.0001-0</t>
  </si>
  <si>
    <t>CASCALHINHO (PEDRA ZERO) PARA REGIAO DE CAMPOS,EXCLUSIVE TRA</t>
  </si>
  <si>
    <t>NSPORTE,INCLUSIVE CARGA NO CAMINHAO.FORNECIMENTO</t>
  </si>
  <si>
    <t>20.111.0001-A</t>
  </si>
  <si>
    <t>20.111.0006-0</t>
  </si>
  <si>
    <t>PEDRA BRITADA 1,2 E 3 PARA REGIAO DE CAMPOS,EXCLUSIVE TRANPO</t>
  </si>
  <si>
    <t>RTE,INCLUSIVE CARGA NO CAMINHAO.FORNECIMENTO</t>
  </si>
  <si>
    <t>20.111.0006-A</t>
  </si>
  <si>
    <t>20.111.0007-0</t>
  </si>
  <si>
    <t>BRITA CORRIDA PARA REGIAO DE CAMPOS,EXCLUSIVE TRANSPORTE,INC</t>
  </si>
  <si>
    <t>LUSIVE CARGA NO CAMINHAO.FORNECIMENTO</t>
  </si>
  <si>
    <t>20.111.0007-A</t>
  </si>
  <si>
    <t>20.111.0008-0</t>
  </si>
  <si>
    <t>PO-DE-PEDRA,PARA REGIAO DE CAMPOS,EXCLUSIVE TRANSPORTE,INCLU</t>
  </si>
  <si>
    <t>SIVE CARGA NO CAMINHAO.FORNECIMENTO</t>
  </si>
  <si>
    <t>20.111.0008-A</t>
  </si>
  <si>
    <t>20.111.0009-0</t>
  </si>
  <si>
    <t>PEDRA-DE-MAO PARA REGIAO DE CAMPOS,EXCLUSIVE TRANSPORTE,INCL</t>
  </si>
  <si>
    <t>USIVE CARGA NO CAMINHAO.FORNECIMENTO</t>
  </si>
  <si>
    <t>20.111.0009-A</t>
  </si>
  <si>
    <t>20.111.0010-0</t>
  </si>
  <si>
    <t>AREIA PARA A REGIAO DE CAMPOS DOS GOYTACAZES,EXCLUSIVE TRANS</t>
  </si>
  <si>
    <t>PORTE,INCLUSIVE CARGA NO CAMINHAO.FORNECIMENTO</t>
  </si>
  <si>
    <t>20.111.0010-A</t>
  </si>
  <si>
    <t>20.112.0010-0</t>
  </si>
  <si>
    <t>CASCALHINHO (PEDRA ZERO) PARA REGIAO DE ITAPERUNA,EXCLUSIVE</t>
  </si>
  <si>
    <t>TRANSPORTE,INCLUSIVE CARGA NO CAMINHAO.FORNECIMENTO</t>
  </si>
  <si>
    <t>20.112.0010-A</t>
  </si>
  <si>
    <t>20.112.0011-0</t>
  </si>
  <si>
    <t>PEDRA BRITADA 1 PARA REGIAO DE ITAPERUNA,EXCLUSIVE TRANSPORT</t>
  </si>
  <si>
    <t>E,INCLUSIVE CARGA NO CAMINHAO.FORNECIMENTO</t>
  </si>
  <si>
    <t>20.112.0011-A</t>
  </si>
  <si>
    <t>20.112.0013-0</t>
  </si>
  <si>
    <t>PO-DE-PEDRA PARA REGIAO DE ITAPERUNA,EXCLUSIVE TRANSPORTE,IN</t>
  </si>
  <si>
    <t>CLUSIVE CARGA NO CAMINHAO.FORNECIMENTO</t>
  </si>
  <si>
    <t>20.112.0013-A</t>
  </si>
  <si>
    <t>20.112.0014-0</t>
  </si>
  <si>
    <t>PEDRA-DE-MAO PARA REGIAO DE ITAPERUNA,EXCLUSIVE TRANSPORTE,I</t>
  </si>
  <si>
    <t>NCLUSIVE CARGA NO CAMINHAO.FORNECIMENTO</t>
  </si>
  <si>
    <t>20.112.0014-A</t>
  </si>
  <si>
    <t>20.112.0015-0</t>
  </si>
  <si>
    <t>AREIA PARA A REGIAO DE ITAPERUNA,EXCLUSIVE TRANSPORTE,INCLUS</t>
  </si>
  <si>
    <t>IVE CARGA NO CAMINHAO.FORNECIMENTO</t>
  </si>
  <si>
    <t>20.112.0015-A</t>
  </si>
  <si>
    <t>20.113.0010-0</t>
  </si>
  <si>
    <t>CASCALHINHO (PEDRA ZERO) PARA REGIAO DE MACAE,EXCLUSIVE TRAN</t>
  </si>
  <si>
    <t>SPORTE,INCLUSIVE CARGA NO CAMINHAO.FORNECIMENTO</t>
  </si>
  <si>
    <t>20.113.0010-A</t>
  </si>
  <si>
    <t>20.113.0011-0</t>
  </si>
  <si>
    <t>PEDRA BRITADA 1, 2 E 3 PARA REGIAO DE MACAE,EXCLUSIVE TRANSP</t>
  </si>
  <si>
    <t>ORTE,INCLUSIVE CARGA NO CAMINHAO.FORNECIMENTO</t>
  </si>
  <si>
    <t>20.113.0011-A</t>
  </si>
  <si>
    <t>20.113.0012-0</t>
  </si>
  <si>
    <t>BRITA CORRIDA PARA REGIAO DE MACAE,EXCLUSIVE TRANSPORTE,INCL</t>
  </si>
  <si>
    <t>20.113.0012-A</t>
  </si>
  <si>
    <t>20.113.0013-0</t>
  </si>
  <si>
    <t>PO-DE-PEDRA PARA REGIAO DE MACAE,EXCLUSIVE TRANSPORTE,INCLUS</t>
  </si>
  <si>
    <t>20.113.0013-A</t>
  </si>
  <si>
    <t>20.113.0014-0</t>
  </si>
  <si>
    <t>PEDRA-DE-MAO PARA REGIAO DE MACAE,EXCLUSIVE TRANSPORTE,INCLU</t>
  </si>
  <si>
    <t>20.113.0014-A</t>
  </si>
  <si>
    <t>20.113.0015-0</t>
  </si>
  <si>
    <t>AREIA PARA A REGIAO DE MACAE,EXCLUSIVE TRANSPORTE,INCLUSIVE</t>
  </si>
  <si>
    <t>CARGA NO CAMINHAO.FORNECIMENTO</t>
  </si>
  <si>
    <t>20.113.0015-A</t>
  </si>
  <si>
    <t>20.114.0010-0</t>
  </si>
  <si>
    <t>CASCALHINHO (PEDRA ZERO) PARA REGIAO DE NOVA FRIBURGO,EXCLUS</t>
  </si>
  <si>
    <t>IVE TRANSPORTE,INCLUSIVE CARGA NO CAMINHAO.FORNECIMENTO</t>
  </si>
  <si>
    <t>20.114.0010-A</t>
  </si>
  <si>
    <t>20.114.0011-0</t>
  </si>
  <si>
    <t>PEDRA BRITADA 1, 2 E 3 PARA REGIAO DE NOVA FRIBURGO,EXCLUSIV</t>
  </si>
  <si>
    <t>E TRANSPORTE,INCLUSIVE CARGA NO CAMINHAO.FORNECIMENTO</t>
  </si>
  <si>
    <t>20.114.0011-A</t>
  </si>
  <si>
    <t>20.114.0012-0</t>
  </si>
  <si>
    <t>BRITA CORRIDA PARA REGIAO DE NOVA FRIBURGO,EXCLUSIVE TRANSPO</t>
  </si>
  <si>
    <t>20.114.0012-A</t>
  </si>
  <si>
    <t>20.114.0013-0</t>
  </si>
  <si>
    <t>PO-DE-PEDRA PARA REGIAO DE NOVA FRIBURGO,EXCLUSIVE TRANSPORT</t>
  </si>
  <si>
    <t>20.114.0013-A</t>
  </si>
  <si>
    <t>20.114.0014-0</t>
  </si>
  <si>
    <t>PEDRA-DE-MAO PARA REGIAO DE NOVA FRIBURGO,EXCLUSIVE TRANSPOR</t>
  </si>
  <si>
    <t>TE,INCLUSIVE CARGA NO CAMINHAO.FORNECIMENTO</t>
  </si>
  <si>
    <t>20.114.0014-A</t>
  </si>
  <si>
    <t>20.114.0015-0</t>
  </si>
  <si>
    <t>AREIA PARA A REGIAO DE NOVA FRIBURGO,EXCLUSIVE TRANSPORTE,IN</t>
  </si>
  <si>
    <t>20.114.0015-A</t>
  </si>
  <si>
    <t>20.115.0010-0</t>
  </si>
  <si>
    <t>CASCALHINHO (PEDRA ZERO) PARA REGIAO DE BARRA MANSA,EXCLUSIV</t>
  </si>
  <si>
    <t>20.115.0010-A</t>
  </si>
  <si>
    <t>20.115.0011-0</t>
  </si>
  <si>
    <t>PEDRA BRITADA 1, 2 E 3 PARA REGIAO DE BARRA MANSA,EXCLUSIVE</t>
  </si>
  <si>
    <t>20.115.0011-A</t>
  </si>
  <si>
    <t>20.115.0012-0</t>
  </si>
  <si>
    <t>BRITA CORRIDA PARA REGIAO DE BARRA MANSA,EXCLUSIVE TRANSPORT</t>
  </si>
  <si>
    <t>20.115.0012-A</t>
  </si>
  <si>
    <t>20.115.0013-0</t>
  </si>
  <si>
    <t>PO-DE-PEDRA PARA REGIAO DE BARRA MANSA,EXCLUSIVE TRANSPORTE,</t>
  </si>
  <si>
    <t>INCLUSIVE CARGA NO CAMINHAO.FORNECIMENTO</t>
  </si>
  <si>
    <t>20.115.0013-A</t>
  </si>
  <si>
    <t>20.115.0014-0</t>
  </si>
  <si>
    <t>PEDRA-DE-MAO PARA REGIAO DE BARRA MANSA,EXCLUSIVE TRANSPORTE</t>
  </si>
  <si>
    <t>,INCLUSIVE CARGA NO CAMINHAO.FORNECIMENTO</t>
  </si>
  <si>
    <t>20.115.0014-A</t>
  </si>
  <si>
    <t>20.115.0015-0</t>
  </si>
  <si>
    <t>AREIA PARA REGIAO DE BARRA MANSA,EXCLUSIVE TRANSPORTE,INCLUS</t>
  </si>
  <si>
    <t>20.115.0015-A</t>
  </si>
  <si>
    <t>20.116.0005-0</t>
  </si>
  <si>
    <t>PEDRA BRITADA Nº3 PARA REGIAO METROPOLITANA DO RIO DE JANEIR</t>
  </si>
  <si>
    <t>O,EXCLUSIVE TRANSPORTE,INCLUSIVE CARGA NO CAMINHAO.FORNECIME</t>
  </si>
  <si>
    <t>20.116.0005-A</t>
  </si>
  <si>
    <t>20.116.0006-0</t>
  </si>
  <si>
    <t>PEDRA BRITADA Nº2,PARA REGIAO METROPOLITANA DO RIO DE JANEIR</t>
  </si>
  <si>
    <t>20.116.0006-A</t>
  </si>
  <si>
    <t>20.116.0007-0</t>
  </si>
  <si>
    <t>PEDRA BRITADA Nº1,PARA REGIAO METROPOLITANA DO RIO DE JANEIR</t>
  </si>
  <si>
    <t>20.116.0007-A</t>
  </si>
  <si>
    <t>20.116.0008-0</t>
  </si>
  <si>
    <t>PEDRA BRITADA Nº0,PARA REGIAO METROPOLITANA DO RIO DE JANEIR</t>
  </si>
  <si>
    <t>20.116.0008-A</t>
  </si>
  <si>
    <t>20.116.0012-0</t>
  </si>
  <si>
    <t>BRITA CORRIDA PARA REGIAO METROPOLITANA DO RIO DE JANEIRO,EX</t>
  </si>
  <si>
    <t>CLUSIVE TRANSPORTE,INCLUSIVE CARGA NO CAMINHAO.FORNECIMENTO</t>
  </si>
  <si>
    <t>20.116.0012-A</t>
  </si>
  <si>
    <t>20.116.0013-0</t>
  </si>
  <si>
    <t>PEDRA-DE-MAO PARA REGIAO METROPOLITANA DO RIO DE JANEIRO,EXC</t>
  </si>
  <si>
    <t>LUSIVE TRANSPORTE,INCLUSIVE CARGA NO CAMINHAO.FORNECIMENTO</t>
  </si>
  <si>
    <t>20.116.0013-A</t>
  </si>
  <si>
    <t>20.116.0014-0</t>
  </si>
  <si>
    <t>AREIA PARA REGIAO METROPOLITANA DO RIO DE JANEIRO,EXCLUSIVE</t>
  </si>
  <si>
    <t>20.116.0014-A</t>
  </si>
  <si>
    <t>20.116.0020-0</t>
  </si>
  <si>
    <t>PO-DE-PEDRA PARA REGIAO METROPOLITANA DO RIO DE JANEIRO,EXCL</t>
  </si>
  <si>
    <t>USIVE TRANSPORTE,INCLUSIVE CARGA NO CAMINHAO.FORNECIMENTO</t>
  </si>
  <si>
    <t>20.116.0020-A</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</si>
  <si>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</si>
  <si>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</si>
  <si>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</si>
  <si>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</si>
  <si>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</si>
  <si>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</si>
  <si>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</si>
  <si>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</si>
  <si>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</si>
  <si>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20.170.0001-0</t>
  </si>
  <si>
    <t>CONSTRUCAO DE FAIXA DELIMITADORA (VIBRADOR) EM CONCRETO SIMP</t>
  </si>
  <si>
    <t>LES,INCLUSIVE FORNECIMENTO DOS MATERIAIS</t>
  </si>
  <si>
    <t>20.170.0001-A</t>
  </si>
  <si>
    <t>20.170.0002-0</t>
  </si>
  <si>
    <t>SONORIZADOR DE CONCRETO MOLDADO NO LOCAL,MEDINDO (10,5X5,0)M</t>
  </si>
  <si>
    <t>,INCLUSIVE REJUNTAMENTO,BARRAS DE LIGACAO,ESCAVACAO,IMPRIMAC</t>
  </si>
  <si>
    <t>20.170.0002-A</t>
  </si>
  <si>
    <t>20.170.0005-0</t>
  </si>
  <si>
    <t>NARIZ DE INTERSECAO EM CONCRETO SIMPLES,CONFORME PROJETO DER</t>
  </si>
  <si>
    <t>-RJ</t>
  </si>
  <si>
    <t>20.170.0005-A</t>
  </si>
  <si>
    <t>20.170.0015-0</t>
  </si>
  <si>
    <t>ONDULACAO EM CONCRETO(QUEBRA-MOLA)MOLDADA NO LOCAL,MEDINDO(1</t>
  </si>
  <si>
    <t>0,50X3,70)M, INCLUSIVE REJUNTAMENTO, BARRAS DE LIGACAO, ESCA</t>
  </si>
  <si>
    <t>VACAO E IMPRIMACAO</t>
  </si>
  <si>
    <t>20.170.0015-A</t>
  </si>
  <si>
    <t>20.175.0002-1</t>
  </si>
  <si>
    <t>BARREIRA PRE-MOLDADA EXTERNA,EM CONCRETO ARMADO(FCK=25MPA,AC</t>
  </si>
  <si>
    <t>O CA-50),TIPO DER-RJ,MEDINDO 0,15M NO TOPO,0,40M NA BASE E 0</t>
  </si>
  <si>
    <t>,77M DE ALTURA,INCLUINDO FERROS DE LIGACAO E FORNECIMENTO DO</t>
  </si>
  <si>
    <t>20.175.0002-B</t>
  </si>
  <si>
    <t>20.175.0003-0</t>
  </si>
  <si>
    <t>O CA-50),TIPO DER-RJ,MEDINDO 0,25M NO TOPO,0,40M NA BASE E 1</t>
  </si>
  <si>
    <t>,14M DE ALTURA,INCLUINDO VIGOTA HORIZONTAL,MONTANTE A CADA 1</t>
  </si>
  <si>
    <t>,00M,FERROS DE LIGACAO E FORNECIMENTO DOS MATERIAIS</t>
  </si>
  <si>
    <t>20.175.0003-A</t>
  </si>
  <si>
    <t>20.175.0004-0</t>
  </si>
  <si>
    <t>BARREIRA DUPLA PRE-MOLDADA INTERNA(DIVISORIA DE PISTA),EM CO</t>
  </si>
  <si>
    <t>NCRETO ARMADO(FCK=25MPA,ACO CA-50),TIPO DER-RJ,MEDINDO 0,15M</t>
  </si>
  <si>
    <t xml:space="preserve"> NO TOPO,0,65M NA BASE E 0,77M DE ALTURA,INCLUINDO FERROS DE</t>
  </si>
  <si>
    <t xml:space="preserve"> LIGACAO E FORNECIMENTO DOS MATERIAIS</t>
  </si>
  <si>
    <t>20.175.0004-A</t>
  </si>
  <si>
    <t>20.175.0005-0</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</si>
  <si>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</si>
  <si>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</si>
  <si>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</si>
  <si>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</si>
  <si>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</si>
  <si>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20.175.0005-A</t>
  </si>
  <si>
    <t>20.175.0006-0</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</si>
  <si>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</si>
  <si>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</si>
  <si>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</si>
  <si>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</si>
  <si>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</si>
  <si>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20.175.0006-A</t>
  </si>
  <si>
    <t>20.175.0007-0</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</si>
  <si>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</si>
  <si>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</si>
  <si>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</si>
  <si>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</si>
  <si>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</si>
  <si>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20.175.0007-A</t>
  </si>
  <si>
    <t>20.175.0010-1</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</si>
  <si>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</si>
  <si>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</si>
  <si>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</si>
  <si>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</si>
  <si>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20.175.0010-B</t>
  </si>
  <si>
    <t>20.175.0015-0</t>
  </si>
  <si>
    <t>GUARDA-CORPO EM PILARES DE CONCRETO E BARRA DE ACO HORIZONTA</t>
  </si>
  <si>
    <t>IS DE 1.1/2" DE ACO GALVANIZADO</t>
  </si>
  <si>
    <t>20.175.0015-A</t>
  </si>
  <si>
    <t>20.176.0010-0</t>
  </si>
  <si>
    <t>GUARDA-CORPO COM 0,90M DE ALTURA,FORMADO POR DUAS LINHAS DE</t>
  </si>
  <si>
    <t>TUBO DE PVC DE 75MM,APOIADOS EM MONTANTES DE CONCRETO A CADA</t>
  </si>
  <si>
    <t>2,0M</t>
  </si>
  <si>
    <t>20.176.0010-A</t>
  </si>
  <si>
    <t>20.180.0001-0</t>
  </si>
  <si>
    <t>MURETA DIVISORIA DE TRAFEGO,EM CONCRETO SIMPLES,TIPO AVENIDA</t>
  </si>
  <si>
    <t xml:space="preserve"> BRASIL,COM A FORMA EXECUTADA EM CHAPAS DE MADEIRA COMPENSAD</t>
  </si>
  <si>
    <t>A DE 14MM RESINADA E DE 20MM PLASTIFICADA,INCLUSIVE FORNECIM</t>
  </si>
  <si>
    <t>20.180.0001-A</t>
  </si>
  <si>
    <t>20.180.0002-0</t>
  </si>
  <si>
    <t xml:space="preserve"> BRASIL,INCLUSIVE FORNECIMENTO DOS MATERIAIS,EXCLUSIVE FORMA</t>
  </si>
  <si>
    <t>20.180.0002-A</t>
  </si>
  <si>
    <t>20.181.0001-0</t>
  </si>
  <si>
    <t>FORMA METALICA PARA MURETA DIVISORIA DE TRAFEGO,TIPO AVENIDA</t>
  </si>
  <si>
    <t xml:space="preserve"> BRASIL(ITEM 20.180.0001),INCLUSIVE RETIRADA DA MESMA E DO E</t>
  </si>
  <si>
    <t>SCORAMENTO,ADIMITINDO-SE ATE 25 VEZES A UTILIZACAO</t>
  </si>
  <si>
    <t>20.181.0001-A</t>
  </si>
  <si>
    <t>20.181.0005-1</t>
  </si>
  <si>
    <t>PROTECAO DE ESCORAMENTO PARA "LATERAL DE PISTA" (NAVIO),MEDI</t>
  </si>
  <si>
    <t>NDO 1,50M DE LARGURA,1,50M DE ALTURA,0,30M DE ESPESSURA DE P</t>
  </si>
  <si>
    <t>AREDE E 16,00M DE COMPRIMENTO UTILIZANDO CONCRETO E TRILHO,C</t>
  </si>
  <si>
    <t>ONFORME DESENHO DO DER-RJ</t>
  </si>
  <si>
    <t>20.181.0005-B</t>
  </si>
  <si>
    <t>20.181.0006-1</t>
  </si>
  <si>
    <t>PROTECAO DE ESCORAMENTO PARA "CENTRO DE PISTA" (NAVIO),MEDIN</t>
  </si>
  <si>
    <t>DO 3,00M DE LARGURA,1,50M DE ALTURA,0,30M DE ESPESSURA DE PA</t>
  </si>
  <si>
    <t>REDE E 16,00M DE COMPRIMENTO UTILIZANDO CONCRETO E TRILHO,CO</t>
  </si>
  <si>
    <t>NFORME DESENHO DO DER-RJ</t>
  </si>
  <si>
    <t>20.181.0006-B</t>
  </si>
  <si>
    <t>20.183.0001-1</t>
  </si>
  <si>
    <t>PROTECAO PARA VEICULOS,EM VERGALHOES,PRESOS A ESTRUTURA EXIS</t>
  </si>
  <si>
    <t>TENTE,TELA DE ACO (MALHA Nº12 DE 8X8CM) E LONA DE PLASTICO</t>
  </si>
  <si>
    <t>(POLIETILENO),REAPROVEITAMENTO DA TELA DE ACO 4 VEZES E DO</t>
  </si>
  <si>
    <t>PLASTICO 2 VEZES</t>
  </si>
  <si>
    <t>20.183.0001-B</t>
  </si>
  <si>
    <t>20.198.0001-0</t>
  </si>
  <si>
    <t>PONTE BRANCA,EM MADEIRA DE LEI,SOBRE ESTACAS DE EUCALIPTO.FO</t>
  </si>
  <si>
    <t>RNECIMENTO,COLOCACAO E ARRANCAMENTO</t>
  </si>
  <si>
    <t>20.198.0001-A</t>
  </si>
  <si>
    <t>21.001.0010-0</t>
  </si>
  <si>
    <t>ASSENTAMENTO DE POSTE DE CONCRETO,CIRCULAR,RETO DE 9,00M,COM</t>
  </si>
  <si>
    <t xml:space="preserve"> CABECA DE CONCRETO,EXCLUSIVE FORNECIMENTO DO POSTE E DA CAB</t>
  </si>
  <si>
    <t>ECA</t>
  </si>
  <si>
    <t>21.001.0010-A</t>
  </si>
  <si>
    <t>21.001.0015-0</t>
  </si>
  <si>
    <t>ASSENTAMENTO DE POSTE DE CONCRETO,CIRCULAR,RETO DE 11,00M,CO</t>
  </si>
  <si>
    <t>M CABECA DE CONCRETO,EXCLUSIVE FORNECIMENTO DO POSTE E DA CA</t>
  </si>
  <si>
    <t>BECA</t>
  </si>
  <si>
    <t>21.001.0015-A</t>
  </si>
  <si>
    <t>21.001.0020-0</t>
  </si>
  <si>
    <t>ASSENTAMENTO DE POSTE DE CONCRETO,CIRCULAR,RETO DE 12,00M CO</t>
  </si>
  <si>
    <t>21.001.0020-A</t>
  </si>
  <si>
    <t>21.001.0021-0</t>
  </si>
  <si>
    <t>ASSENTAMENTO DE POSTE DE CONCRETO,CIRCULAR,RETO DE 13,00M,CO</t>
  </si>
  <si>
    <t>21.001.0021-A</t>
  </si>
  <si>
    <t>21.001.0025-0</t>
  </si>
  <si>
    <t>ASSENTAMENTO DE POSTE DE CONCRETO,CIRCULAR,RETO DE 17,00M,CO</t>
  </si>
  <si>
    <t>21.001.0025-A</t>
  </si>
  <si>
    <t>21.001.0060-0</t>
  </si>
  <si>
    <t>ASSENTAMENTO DE POSTE RETO,DE ACO DE 3,50 ATE 6,00M,COM ENGA</t>
  </si>
  <si>
    <t>STAMENTO DA PARTE INFERIOR DA COLUNA DIRETAMENTE NO SOLO,EXC</t>
  </si>
  <si>
    <t>LUSIVE FORNECIMENTO DO POSTE</t>
  </si>
  <si>
    <t>21.001.0060-A</t>
  </si>
  <si>
    <t>21.001.0062-0</t>
  </si>
  <si>
    <t>ASSENTAMENTO DE POSTE RETO,DE ACO DE 7,00 ATE 11,00M,COM ENG</t>
  </si>
  <si>
    <t>ASTAMENTO DA PARTE INFERIOR DA COLUNA DIRETAMENTE NO SOLO,EX</t>
  </si>
  <si>
    <t>CLUSIVE FORNECIMENTO DO POSTE</t>
  </si>
  <si>
    <t>21.001.0062-A</t>
  </si>
  <si>
    <t>21.001.0065-0</t>
  </si>
  <si>
    <t>ASSENTAMENTO DE POSTE RETO,DE ACO DE 13,00 ATE 20,00M,COM EN</t>
  </si>
  <si>
    <t>GASTAMENTO DA PARTE INFERIOR DA COLUNA DIRETAMENTE NO SOLO,E</t>
  </si>
  <si>
    <t>XCLUSIVE FORNECIMENTO DO POSTE</t>
  </si>
  <si>
    <t>21.001.0065-A</t>
  </si>
  <si>
    <t>21.001.0070-0</t>
  </si>
  <si>
    <t>ASSENTAMENTO DE POSTE CURVO,DE ACO DE 7,00M,DE 1 BRACO,COM E</t>
  </si>
  <si>
    <t>NGASTAMENTO DA PARTE INFERIOR DA COLUNA DIRETAMENTE NO SOLO,</t>
  </si>
  <si>
    <t>EXCLUSIVE FORNECIMENTO DO POSTE</t>
  </si>
  <si>
    <t>21.001.0070-A</t>
  </si>
  <si>
    <t>21.001.0075-0</t>
  </si>
  <si>
    <t>ASSENTAMENTO DE POSTE CURVO,DE ACO DE 7,00M,DE 2 BRACOS,COM</t>
  </si>
  <si>
    <t>ENGASTAMENTO DA PARTE INFERIOR DA COLUNA DIRETAMENTE NO SOLO</t>
  </si>
  <si>
    <t>,EXCLUSIVE FORNECIMENTO DO POSTE</t>
  </si>
  <si>
    <t>21.001.0075-A</t>
  </si>
  <si>
    <t>21.001.0080-0</t>
  </si>
  <si>
    <t>ASSENTAMENTO DE POSTE CURVO,DE ACO DE 8,00 ATE 12,00M,DE 1 B</t>
  </si>
  <si>
    <t>RACO,COM ENGASTAMENTO DA PARTE INFERIOR DA COLUNA DIRETAMENT</t>
  </si>
  <si>
    <t>E NO SOLO,EXCLUSIVE FORNECIMENTO DO POSTE</t>
  </si>
  <si>
    <t>21.001.0080-A</t>
  </si>
  <si>
    <t>21.001.0090-0</t>
  </si>
  <si>
    <t>ASSENTAMENTO DE POSTE CURVO,DE ACO DE 8,00 ATE 12,00M,DE 2 B</t>
  </si>
  <si>
    <t>RACOS,COM ENGASTAMENTO DA PARTE INFERIOR DA COLUNA DIRETAMEN</t>
  </si>
  <si>
    <t>21.001.0090-A</t>
  </si>
  <si>
    <t>21.001.0095-0</t>
  </si>
  <si>
    <t>ASSENTAMENTO DE POSTE DE MADEIRA CIRCULAR DE 7,00M ATE 11,00</t>
  </si>
  <si>
    <t>M,EXCLUSIVE FORNECIMENTO DO POSTE</t>
  </si>
  <si>
    <t>21.001.0095-A</t>
  </si>
  <si>
    <t>21.001.0150-0</t>
  </si>
  <si>
    <t>ASSENTAMENTO DE POSTE DE CONCRETO,CIRCULAR RETO DE 23,00M,EM</t>
  </si>
  <si>
    <t xml:space="preserve"> FUNDACAO ESPECIAL,EXCLUSIVE FUNDACAO E FORNECIMENTO DO POST</t>
  </si>
  <si>
    <t>21.001.0150-A</t>
  </si>
  <si>
    <t>21.001.0155-0</t>
  </si>
  <si>
    <t>ASSENTAMENTO DE POSTE DE CONCRETO,CIRCULAR RETO DE 33,00M,EM</t>
  </si>
  <si>
    <t>21.001.0155-A</t>
  </si>
  <si>
    <t>21.001.0160-0</t>
  </si>
  <si>
    <t>ASSENTAMENTO DE POSTE RETO,DE ACO DE 3,50 ATE 6,00M,COM FLAN</t>
  </si>
  <si>
    <t>GE DE ACO SOLDADO NA SUA BASE,FIXADO POR PARAFUSOS CHUMBADOR</t>
  </si>
  <si>
    <t>ES ENGASTADOS EM FUNDACAO DE CONCRETO,EXCLUSIVE FUNDACAO E</t>
  </si>
  <si>
    <t>FORNECIMENTO DO POSTE</t>
  </si>
  <si>
    <t>21.001.0160-A</t>
  </si>
  <si>
    <t>21.001.0165-0</t>
  </si>
  <si>
    <t>ASSENTAMENTO DE POSTE RETO,DE ACO DE 7,00 ATE 9,00M,COM FLAN</t>
  </si>
  <si>
    <t>RES ENGASTADOS EM FUNDACAO DE CONCRETO,EXCLUSIVE FUNDACAO E</t>
  </si>
  <si>
    <t xml:space="preserve"> FORNECIMENTO DO POSTE</t>
  </si>
  <si>
    <t>21.001.0165-A</t>
  </si>
  <si>
    <t>21.001.0170-0</t>
  </si>
  <si>
    <t>ASSENTAMENTO DE POSTE RETO,DE ACO DE 13,00 ATE 20,00M,COM FL</t>
  </si>
  <si>
    <t>ANGE DE ACO SOLDADO NA SUA BASE,FIXADO POR PARAFUSOS CHUMBAD</t>
  </si>
  <si>
    <t>ORES ENGASTADOS EM FUNDACAO DE CONCRETO,EXCLUSIVE FUNDACAO E</t>
  </si>
  <si>
    <t>21.001.0170-A</t>
  </si>
  <si>
    <t>21.001.0175-0</t>
  </si>
  <si>
    <t>ASSENTAMENTO DE POSTE CURVO,DE 1 BRACO,DE ACO DE 8,00 ATE 9,</t>
  </si>
  <si>
    <t>00M,COM FLANGE DE ACO SOLDADO NA SUA BASE,FIXADO POR PARAFUS</t>
  </si>
  <si>
    <t>OS CHUMBADORES ENGASTADOS EM FUNDACAO DE CONCRETO,EXCLUSIVE</t>
  </si>
  <si>
    <t>FUNDACAO E FORNECIMENTO DO POSTE</t>
  </si>
  <si>
    <t>21.001.0175-A</t>
  </si>
  <si>
    <t>21.001.0180-0</t>
  </si>
  <si>
    <t>ASSENTAMENTO DE POSTE CURVO,DE 1 BRACO,DE ACO DE 10,00 ATE 1</t>
  </si>
  <si>
    <t>2,00M,COM FLANGE DE ACO SOLDADO NA SUA BASE,FIXADO POR PARAF</t>
  </si>
  <si>
    <t>USOS CHUMBADORES ENGASTADOS EM FUNDACAO DE CONCRETO,EXCLUSIV</t>
  </si>
  <si>
    <t>E FUNDACAO E FORNECIMENTO DO POSTE</t>
  </si>
  <si>
    <t>21.001.0180-A</t>
  </si>
  <si>
    <t>21.001.0185-0</t>
  </si>
  <si>
    <t>ASSENTAMENTO DE POSTE CURVO,DE 2 BRACOS,DE ACO DE 8,00 ATE 9</t>
  </si>
  <si>
    <t>,00M,COM FLANGE DE ACO SOLDADO NA SUA BASE,FIXADO POR PARAFU</t>
  </si>
  <si>
    <t>SOS CHUMBADORES ENGASTADOS EM FUNDACAO DE CONCRETO,EXCLUSIVE</t>
  </si>
  <si>
    <t xml:space="preserve"> FUNDACAO E FORNECIMENTO DO POSTE</t>
  </si>
  <si>
    <t>21.001.0185-A</t>
  </si>
  <si>
    <t>21.001.0190-0</t>
  </si>
  <si>
    <t>ASSENTAMENTO DE POSTE CURVO,DE 2 BRACOS,DE ACO DE 10,00 ATE</t>
  </si>
  <si>
    <t>12,00M,COM FLANGE DE ACO SOLDADO NA SUA BASE,FIXADO POR PARA</t>
  </si>
  <si>
    <t>FUSOS CHUMBADORES ENGASTADOS EM FUNDACAO DE CONCRETO,EXCLUSI</t>
  </si>
  <si>
    <t>VE FUNDACAO E FORNECIMENTO DO POSTE</t>
  </si>
  <si>
    <t>21.001.0190-A</t>
  </si>
  <si>
    <t>21.002.0010-0</t>
  </si>
  <si>
    <t>POSTE DE CONCRETO COM SECAO CIRCULAR,RETO,COM 9,00M DE COMPR</t>
  </si>
  <si>
    <t>IMENTO,TIPO LEVE,EXCLUSIVE TRANSPORTE.FORNECIMENTO</t>
  </si>
  <si>
    <t>21.002.0010-A</t>
  </si>
  <si>
    <t>21.002.0015-0</t>
  </si>
  <si>
    <t>POSTE DE CONCRETO COM SECAO CIRCULAR,RETO,COM 11,00M DE COMP</t>
  </si>
  <si>
    <t>RIMENTO,TIPO LEVE,EXCLUSIVE TRANSPORTE.FORNECIMENTO</t>
  </si>
  <si>
    <t>21.002.0015-A</t>
  </si>
  <si>
    <t>21.002.0020-0</t>
  </si>
  <si>
    <t>RIMENTO,TIPO PESADO,EXCLUSIVE TRANSPORTE.FORNECIMENTO</t>
  </si>
  <si>
    <t>21.002.0020-A</t>
  </si>
  <si>
    <t>21.002.0025-0</t>
  </si>
  <si>
    <t>POSTE DE CONCRETO COM SECAO CIRCULAR,RETO,COM 12,00M DE COMP</t>
  </si>
  <si>
    <t>21.002.0025-A</t>
  </si>
  <si>
    <t>21.002.0030-0</t>
  </si>
  <si>
    <t>21.002.0030-A</t>
  </si>
  <si>
    <t>21.002.0035-0</t>
  </si>
  <si>
    <t>POSTE DE CONCRETO,COM SECAO CIRCULAR,RETO,COM 13,00M DE COMP</t>
  </si>
  <si>
    <t>RIMENTO,CONICIDADE REDUZIDA,EXCLUSIVE TRANSPORTE.FORNECIMENT</t>
  </si>
  <si>
    <t>21.002.0035-A</t>
  </si>
  <si>
    <t>21.002.0040-0</t>
  </si>
  <si>
    <t>POSTE DE CONCRETO,COM SECAO CIRCULAR,RETO,COM 17,00M DE COMP</t>
  </si>
  <si>
    <t>21.002.0040-A</t>
  </si>
  <si>
    <t>21.002.0045-0</t>
  </si>
  <si>
    <t>POSTE DE CONCRETO,COM SECAO CIRCULAR,RETO,COM 22,50M DE COMP</t>
  </si>
  <si>
    <t>21.002.0045-A</t>
  </si>
  <si>
    <t>21.003.0052-0</t>
  </si>
  <si>
    <t>POSTE DE ACO,RETO,CONICO CONTINUO,ALTURA DE 3,50M,SEM SAPATA</t>
  </si>
  <si>
    <t>21.003.0052-A</t>
  </si>
  <si>
    <t>21.003.0053-0</t>
  </si>
  <si>
    <t>POSTE DE ACO,RETO,CONICO CONTINUO,ALTURA DE 3,50M,COM SAPATA</t>
  </si>
  <si>
    <t xml:space="preserve"> E BASE(PADRAO RIO CIDADE CATETE).FORNECIMENTO</t>
  </si>
  <si>
    <t>21.003.0053-A</t>
  </si>
  <si>
    <t>21.003.0054-0</t>
  </si>
  <si>
    <t>POSTE DE ACO,RETO,CONICO CONTINUO,ALTURA DE 4,50M,SEM SAPATA</t>
  </si>
  <si>
    <t xml:space="preserve"> ESPECIFICACAO EM-CME-04 DA RIOLUZ.FORNECIMENTO</t>
  </si>
  <si>
    <t>21.003.0054-A</t>
  </si>
  <si>
    <t>21.003.0055-0</t>
  </si>
  <si>
    <t>POSTE DE ACO,RETO,CONICO CONTINUO,ALTURA DE 4,50M,COM SAPATA</t>
  </si>
  <si>
    <t>21.003.0055-A</t>
  </si>
  <si>
    <t>21.003.0056-0</t>
  </si>
  <si>
    <t>POSTE DE ACO,RETO,CONICO CONTINUO,ALTURA DE 9,00M,SEM SAPATA</t>
  </si>
  <si>
    <t>21.003.0056-A</t>
  </si>
  <si>
    <t>21.003.0057-0</t>
  </si>
  <si>
    <t>POSTE DE ACO,RETO,CONICO CONTINUO,ALTURA DE 9,00M,COM SAPATA</t>
  </si>
  <si>
    <t>21.003.0057-A</t>
  </si>
  <si>
    <t>21.003.0065-0</t>
  </si>
  <si>
    <t>POSTE DE ACO,RETO,CONICO CONTINUO,ALTURA DE 15,00M,COM SAPAT</t>
  </si>
  <si>
    <t>A.FORNECIMENTO</t>
  </si>
  <si>
    <t>21.003.0065-A</t>
  </si>
  <si>
    <t>21.003.0070-0</t>
  </si>
  <si>
    <t>POSTE DE ACO,CURVO,CONICO CONTINUO,SIMPLES,ALTURA DE 9M,PROJ</t>
  </si>
  <si>
    <t>ECAO DO BRACO DE 2,50M,SEM SAPATA.FORNECIMENTO</t>
  </si>
  <si>
    <t>21.003.0070-A</t>
  </si>
  <si>
    <t>21.003.0072-0</t>
  </si>
  <si>
    <t>ECAO DO BRACO DE 2,50M,COM SAPATA.FORNECIMENTO</t>
  </si>
  <si>
    <t>21.003.0072-A</t>
  </si>
  <si>
    <t>21.003.0075-0</t>
  </si>
  <si>
    <t>POSTE DE ACO,CURVO,CONICO CONTINUO,DUPLO,ALTURA DE 9M,PROJEC</t>
  </si>
  <si>
    <t>AO DO BRACO DE 2,50M,COM SAPATA.FORNECIMENTO</t>
  </si>
  <si>
    <t>21.003.0075-A</t>
  </si>
  <si>
    <t>21.003.0078-0</t>
  </si>
  <si>
    <t>AO DO BRACO DE 2,50M,SEM SAPATA.FORNECIMENTO</t>
  </si>
  <si>
    <t>21.003.0078-A</t>
  </si>
  <si>
    <t>21.003.0085-0</t>
  </si>
  <si>
    <t>POSTE DE ACO,RETO,CONICO CONTINUO OU ESCALONADO,ALTURA DE 7M</t>
  </si>
  <si>
    <t>,SEM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</si>
  <si>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</si>
  <si>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</si>
  <si>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</si>
  <si>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</si>
  <si>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</si>
  <si>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</si>
  <si>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</si>
  <si>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</si>
  <si>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</si>
  <si>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</si>
  <si>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</si>
  <si>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</si>
  <si>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</si>
  <si>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</si>
  <si>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t>
  </si>
  <si>
    <t xml:space="preserve"> 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</si>
  <si>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</si>
  <si>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</si>
  <si>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</si>
  <si>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</si>
  <si>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</si>
  <si>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</si>
  <si>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</si>
  <si>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</si>
  <si>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</si>
  <si>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</si>
  <si>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</si>
  <si>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</si>
  <si>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</si>
  <si>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</si>
  <si>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</si>
  <si>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</si>
  <si>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</si>
  <si>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</si>
  <si>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</si>
  <si>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</si>
  <si>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</si>
  <si>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</si>
  <si>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</si>
  <si>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</si>
  <si>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</si>
  <si>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</si>
  <si>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</si>
  <si>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</si>
  <si>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</si>
  <si>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</si>
  <si>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</si>
  <si>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</si>
  <si>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</si>
  <si>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</si>
  <si>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</si>
  <si>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</si>
  <si>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</si>
  <si>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</si>
  <si>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</si>
  <si>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</si>
  <si>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</si>
  <si>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</si>
  <si>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</si>
  <si>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</si>
  <si>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t>
  </si>
  <si>
    <t>00 DE ALTURA</t>
  </si>
  <si>
    <t>21.004.0158-A</t>
  </si>
  <si>
    <t>21.004.0160-0</t>
  </si>
  <si>
    <t>RETIRADA DE REATOR PARA LAMPADA DE DESCARGA,INSTALADO DE 8,0</t>
  </si>
  <si>
    <t>0 ATE 12,00M DE ALTURA</t>
  </si>
  <si>
    <t>21.004.0160-A</t>
  </si>
  <si>
    <t>21.004.0165-0</t>
  </si>
  <si>
    <t>RETIRADA DE REATOR PARA LAMPADA DE DESCARGA,INSTALADO EM CAI</t>
  </si>
  <si>
    <t>XA DE PASSAGEM</t>
  </si>
  <si>
    <t>21.004.0165-A</t>
  </si>
  <si>
    <t>21.004.0168-0</t>
  </si>
  <si>
    <t>SUBSTITUICAO DE LAMPADA E LAVAGEM DO REFRATOR,EXCLUSIVE LAMP</t>
  </si>
  <si>
    <t>ADA</t>
  </si>
  <si>
    <t>21.004.0168-A</t>
  </si>
  <si>
    <t>21.004.0170-0</t>
  </si>
  <si>
    <t>RETIRADA OU SUBSTITUICAO DE RELE FOTOELETRICO INDIVIDUAL,INS</t>
  </si>
  <si>
    <t>TALADO ATE 12,00M DE ALTURA</t>
  </si>
  <si>
    <t>21.004.0170-A</t>
  </si>
  <si>
    <t>21.004.0175-0</t>
  </si>
  <si>
    <t>RETIRADA DE EQUIPAMENTO DE COMANDO DE CIRCUITO</t>
  </si>
  <si>
    <t>21.004.0175-A</t>
  </si>
  <si>
    <t>21.004.0185-0</t>
  </si>
  <si>
    <t>RETIRADA DE CONDUTORES SINGELOS OU MULTIPLOS,INSTALADOS EM L</t>
  </si>
  <si>
    <t>INHA DE DUTOS</t>
  </si>
  <si>
    <t>21.004.0185-A</t>
  </si>
  <si>
    <t>21.004.0186-0</t>
  </si>
  <si>
    <t>RETIRADA DE NUCLEO,PARA FIXACAO DE LUMINARIAS,INSTALADO EM T</t>
  </si>
  <si>
    <t>OPO DE POSTE,ATE 15,00M DE ALTURA</t>
  </si>
  <si>
    <t>21.004.0186-A</t>
  </si>
  <si>
    <t>21.004.0187-0</t>
  </si>
  <si>
    <t>OPO DE POSTE,DE 16,00 ATE 20,00M DE ALTURA</t>
  </si>
  <si>
    <t>21.004.0187-A</t>
  </si>
  <si>
    <t>21.004.0188-0</t>
  </si>
  <si>
    <t>OPO DE POSTE,DE 21,00 ATE 45,00M DE ALTURA</t>
  </si>
  <si>
    <t>21.004.0188-A</t>
  </si>
  <si>
    <t>21.004.0190-0</t>
  </si>
  <si>
    <t>RETIRADA DE LAMPADA E ACONDICIONAMENTO EM CAIXA DE PAPELAO,</t>
  </si>
  <si>
    <t>EXCLUSIVE FORNECIMENTO DA CAIXA</t>
  </si>
  <si>
    <t>21.004.0190-A</t>
  </si>
  <si>
    <t>21.004.0200-0</t>
  </si>
  <si>
    <t>RETIRADA DE POSTE DE MADEIRA</t>
  </si>
  <si>
    <t>21.004.0200-A</t>
  </si>
  <si>
    <t>21.005.0010-0</t>
  </si>
  <si>
    <t>POSTE DE ACO,CONTINUO,CURVO,CONICO,SIMPLES,SEM BASE,COM JANE</t>
  </si>
  <si>
    <t>LA DE INSPECAO,DE 9,00M.FORNECIMENTO E ASSENTAMENTO</t>
  </si>
  <si>
    <t>21.005.0010-A</t>
  </si>
  <si>
    <t>21.005.0011-0</t>
  </si>
  <si>
    <t>POSTE DE ACO,CONTINUO,CURVO,CONICO,SIMPLES,COM BASE,COM JANE</t>
  </si>
  <si>
    <t>21.005.0011-A</t>
  </si>
  <si>
    <t>21.005.0015-0</t>
  </si>
  <si>
    <t>POSTE DE ACO,CONTINUO,CURVO,CONICO,DUPLO,SEM BASE,COM JANELA</t>
  </si>
  <si>
    <t xml:space="preserve"> DE INSPECAO,DE 9,00M.FORNECIMENTO E ASSENTAMENTO</t>
  </si>
  <si>
    <t>21.005.0015-A</t>
  </si>
  <si>
    <t>21.005.0016-0</t>
  </si>
  <si>
    <t>POSTE DE ACO,CONTINUO,CURVO,CONICO,DUPLO,COM BASE,COM JANELA</t>
  </si>
  <si>
    <t>21.005.0016-A</t>
  </si>
  <si>
    <t>21.005.0020-0</t>
  </si>
  <si>
    <t>POSTE DE ACO,CONTINUO,RETO,CONICO,SIMPLES,COM FLANGE DE ACO</t>
  </si>
  <si>
    <t>SOLDADO NA SUA BASE,FIXADO POR PARAFUSOS CHUMBADORES,DE 9,00</t>
  </si>
  <si>
    <t>M.FORNECIMENTO E ASSENTAMENTO</t>
  </si>
  <si>
    <t>21.005.0020-A</t>
  </si>
  <si>
    <t>21.005.0050-0</t>
  </si>
  <si>
    <t>POSTE DE ACO,CONTINUO,RETO,CONICO,SIMPLES,COM ENGASTAMENTO D</t>
  </si>
  <si>
    <t>A PARTE INFERIOR DA COLUNA DIRETAMENTE NO SOLO,DE 7,00M.FORN</t>
  </si>
  <si>
    <t>21.005.0050-A</t>
  </si>
  <si>
    <t>21.007.0010-0</t>
  </si>
  <si>
    <t>POSTE DE FERRO FUNDIDO,TIPO H-1,DE 4,50M DE ALTURA UTIL,EQUI</t>
  </si>
  <si>
    <t>PADO COM GLOBO.MONTAGEM</t>
  </si>
  <si>
    <t>21.007.0010-A</t>
  </si>
  <si>
    <t>21.007.0015-0</t>
  </si>
  <si>
    <t>POSTE DE FERRO FUNDIDO,TIPO H-3,DE 4,50M DE ALTURA UTIL,EQUI</t>
  </si>
  <si>
    <t>21.007.0015-A</t>
  </si>
  <si>
    <t>21.009.0010-0</t>
  </si>
  <si>
    <t>PINTURA DE POSTE RETO DE ACO,DE 3,50 A 6,00M,COM DUAS DEMAOS</t>
  </si>
  <si>
    <t xml:space="preserve"> DE TINTA FENOLICA DE ALTA RESISTENCIA AS INTEMPERIES,DE SEC</t>
  </si>
  <si>
    <t>AGEM RAPIDA,NA COR ALUMINIO</t>
  </si>
  <si>
    <t>21.009.0010-A</t>
  </si>
  <si>
    <t>21.009.0011-0</t>
  </si>
  <si>
    <t>PINTURA DE POSTE RETO DE ACO,DE 7,00 ATE 9,00M,COM DUAS DEMA</t>
  </si>
  <si>
    <t>OS DE TINTA FENOLICA DE ALTA RESISTENCIA AS INTEMPERIES,DE S</t>
  </si>
  <si>
    <t>ECAGEM RAPIDA,NA COR ALUMINIO</t>
  </si>
  <si>
    <t>21.009.0011-A</t>
  </si>
  <si>
    <t>21.009.0012-0</t>
  </si>
  <si>
    <t>PINTURA DE POSTE RETO DE ACO,DE 10,00 ATE 15,00M,COM DUAS DE</t>
  </si>
  <si>
    <t>MAOS DE TINTA FENOLICA DE ALTA RESISTENCIA AS INTEMPERIES,DE</t>
  </si>
  <si>
    <t xml:space="preserve"> SECAGEM RAPIDA,NA COR ALUMINIO</t>
  </si>
  <si>
    <t>21.009.0012-A</t>
  </si>
  <si>
    <t>21.009.0013-0</t>
  </si>
  <si>
    <t>PINTURA DE POSTE RETO DE ACO,DE 16,00 ATE 20,00M,COM DUAS DE</t>
  </si>
  <si>
    <t>21.009.0013-A</t>
  </si>
  <si>
    <t>21.009.0030-0</t>
  </si>
  <si>
    <t>PINTURA DE POSTE CURVO,DE ACO,COM 1 BRACO,DE 7,00 ATE 10,00M</t>
  </si>
  <si>
    <t>,COM DUAS DEMAOS DE TINTA FENOLICA DE ALTA RESISTENCIA AS IN</t>
  </si>
  <si>
    <t>TEMPERIES,DE SECAGEM RAPIDA,NA COR ALUMINIO</t>
  </si>
  <si>
    <t>21.009.0030-A</t>
  </si>
  <si>
    <t>21.009.0031-0</t>
  </si>
  <si>
    <t>PINTURA DE POSTE CURVO DE ACO,COM 1 BRACO,DE 11,00 ATE 15,00</t>
  </si>
  <si>
    <t>M,COM DUAS DEMAOS DE TINTA FENOLICA DE ALTA RESISTENCIA AS I</t>
  </si>
  <si>
    <t>NTEMPERIES,DE SECAGEM RAPIDA,NA COR ALUMINIO</t>
  </si>
  <si>
    <t>21.009.0031-A</t>
  </si>
  <si>
    <t>21.009.0040-0</t>
  </si>
  <si>
    <t>PINTURA DE POSTE CURVO DE ACO,COM 2 BRACOS,DE 7,00 A 10,00M,</t>
  </si>
  <si>
    <t>COM DUAS DEMAOS DE TINTA FENOLICA DE ALTA RESISTENCIA AS INT</t>
  </si>
  <si>
    <t>EMPERIES,DE SECAGEM RAPIDA,NA COR ALUMINIO</t>
  </si>
  <si>
    <t>21.009.0040-A</t>
  </si>
  <si>
    <t>21.009.0041-0</t>
  </si>
  <si>
    <t>PINTURA DE POSTE CURVO DE ACO,COM 2 BRACOS,DE 11,00 A 15,00M</t>
  </si>
  <si>
    <t>TEMPERIES DE SECAGEM RAPIDA,NA COR ALUMINIO</t>
  </si>
  <si>
    <t>21.009.0041-A</t>
  </si>
  <si>
    <t>21.009.0080-0</t>
  </si>
  <si>
    <t>PINTURA DE POSTE ORNAMENTAL DE 4,50M DE ALTURA UTIL,COM DUAS</t>
  </si>
  <si>
    <t xml:space="preserve"> DEMAOS DE TINTA BRONZE METALICO OU SIMILAR</t>
  </si>
  <si>
    <t>21.009.0080-A</t>
  </si>
  <si>
    <t>21.009.0081-0</t>
  </si>
  <si>
    <t>PINTURA DE POSTE ORNAMENTAL DE 4,50M DE ALTURA UTIL,TIPO H-1</t>
  </si>
  <si>
    <t>,COM DUAS DEMAOS DE TINTA BRONZE METALICO OU SIMILAR</t>
  </si>
  <si>
    <t>21.009.0081-A</t>
  </si>
  <si>
    <t>21.009.0100-0</t>
  </si>
  <si>
    <t>PINTURA DE POSTE RETO,DE ACO,DE 3,50 A 6,00M,COM UMA DEMAO D</t>
  </si>
  <si>
    <t>E TINTA GRAFITE COM PROPRIEDADES DE PRIMER E DE ACABAMENTO,C</t>
  </si>
  <si>
    <t>OM ALTO TEOR DE ZARCAO</t>
  </si>
  <si>
    <t>21.009.0100-A</t>
  </si>
  <si>
    <t>21.009.0101-0</t>
  </si>
  <si>
    <t>PINTURA DE POSTE RETO,DE ACO,DE 7,00 A 9,00M,COM UMA DEMAO D</t>
  </si>
  <si>
    <t>21.009.0101-A</t>
  </si>
  <si>
    <t>21.009.0102-0</t>
  </si>
  <si>
    <t>PINTURA DE POSTE RETO,DE ACO,DE 10,00 A 15,00M,COM UMA DEMAO</t>
  </si>
  <si>
    <t xml:space="preserve"> DE TINTA GRAFITE,COM PROPRIEDADES DE PRIMER E DE ACABAMENTO</t>
  </si>
  <si>
    <t>,COM ALTO TEOR DE ZARCAO</t>
  </si>
  <si>
    <t>21.009.0102-A</t>
  </si>
  <si>
    <t>21.009.0105-0</t>
  </si>
  <si>
    <t>PINTURA DE POSTE RETO,DE ACO,DE 16,00 A 20,00M,COM UMA DEMAO</t>
  </si>
  <si>
    <t>21.009.0105-A</t>
  </si>
  <si>
    <t>21.009.0106-0</t>
  </si>
  <si>
    <t>PINTURA DE POSTE CURVO,DE ACO,DE 8,00 A 9,00M,COM 1 BRACO CO</t>
  </si>
  <si>
    <t>M UMA DEMAO DE TINTA GRAFITE,COM PROPRIEDADES DE PRIMER E DE</t>
  </si>
  <si>
    <t xml:space="preserve"> ACABAMENTO,COM ALTO TEOR DE ZARCAO</t>
  </si>
  <si>
    <t>21.009.0106-A</t>
  </si>
  <si>
    <t>21.009.0107-0</t>
  </si>
  <si>
    <t>PINTURA DE POSTE CURVO,DE ACO,DE 8,00 A 9,00M,COM 2 BRACOS C</t>
  </si>
  <si>
    <t>OM UMA DEMAO DE TINTA GRAFITE,COM PROPRIEDADES DE PRIMER E D</t>
  </si>
  <si>
    <t>E ACABAMENTO,COM ALTO TEOR DE ZARCAO</t>
  </si>
  <si>
    <t>21.009.0107-A</t>
  </si>
  <si>
    <t>21.009.0108-0</t>
  </si>
  <si>
    <t>PINTURA DE PROJETOR PRJ-01,CONFORME PROJETO NºA4-1188-PD,RIO</t>
  </si>
  <si>
    <t>LUZ,COM UMA DEMAO DE TINTA GRAFITE,COM PROPRIEDADES DE PRIME</t>
  </si>
  <si>
    <t>R E DE ACABAMENTO,COM ALTO TEOR DE ZARCAO</t>
  </si>
  <si>
    <t>21.009.0108-A</t>
  </si>
  <si>
    <t>21.009.0109-0</t>
  </si>
  <si>
    <t>PINTURA DE LUMINARIA LRJ-16,CONFORME PROJETO NºA4-1682-PD,RI</t>
  </si>
  <si>
    <t>OLUZ,COM UMA DEMAO DE TINTA GRAFITE COM PROPRIEDADES DE PRIM</t>
  </si>
  <si>
    <t>ER E DE ACABAMENTO,COM ALTO TEOR DE ZARCAO</t>
  </si>
  <si>
    <t>21.009.0109-A</t>
  </si>
  <si>
    <t>21.009.0110-0</t>
  </si>
  <si>
    <t>PINTURA DE BASE SIMPLES PARA LUMINARIA LRJ-16,PROJETO RIOLUZ</t>
  </si>
  <si>
    <t>,COM UMA DEMAO DE TINTA GRAFITE,COM PROPRIEDADES DE PRIMER E</t>
  </si>
  <si>
    <t>DE ACABAMENTO,COM ALTO TEOR DE ZARCAO</t>
  </si>
  <si>
    <t>21.009.0110-A</t>
  </si>
  <si>
    <t>21.009.0111-0</t>
  </si>
  <si>
    <t>PINTURA EM BASE DUPLA PARA LUMINARIA LRJ-16,PROJETO RIOLUZ,C</t>
  </si>
  <si>
    <t>21.009.0111-A</t>
  </si>
  <si>
    <t>21.009.0112-0</t>
  </si>
  <si>
    <t>PINTURA EM BASE TRIPLA PARA LUMINARIA LRJ-16,PROJETO RIOLUZ,</t>
  </si>
  <si>
    <t>COM UMA DEMAO DE TINTA GRAFITE,COM PROPRIEDADES DE PRIMER E</t>
  </si>
  <si>
    <t>21.009.0112-A</t>
  </si>
  <si>
    <t>21.009.0113-0</t>
  </si>
  <si>
    <t>PINTURA EM BASE QUADRUPLA PARA LUMINARIA LRJ-16,PROJETO RIOL</t>
  </si>
  <si>
    <t>UZ,COM UMA DEMAO DE TINTA GRAFITE,COM PROPRIEDADES DE PRIMER</t>
  </si>
  <si>
    <t>E DE ACABAMENTO,COM ALTO TEOR DE ZARCAO</t>
  </si>
  <si>
    <t>21.009.0113-A</t>
  </si>
  <si>
    <t>21.009.0114-0</t>
  </si>
  <si>
    <t>PINTURA EM CONJUNTO DE LUMINARIAS 4 PETALAS LRJ-11 OU LRJ-13</t>
  </si>
  <si>
    <t>,CONFORME PROJETO NºA4-1792-PD,RIOLUZ,COM UMA DEMAO DE TINTA</t>
  </si>
  <si>
    <t>GRAFITE,COM PROPRIEDADES DE PRIMER E DE ACABAMENTO,COM ALTO</t>
  </si>
  <si>
    <t>TEOR DE ZARCAO</t>
  </si>
  <si>
    <t>21.009.0114-A</t>
  </si>
  <si>
    <t>21.009.0115-0</t>
  </si>
  <si>
    <t>PINTURA EM SUPORTE PARA LUMINARIA LRJ-11 OU LRJ-13,CONFORME</t>
  </si>
  <si>
    <t>PROJETO NºA3-1812-PD,RIOLUZ,COM UMA DEMAO DE TINTA GRAFITE,C</t>
  </si>
  <si>
    <t>OM PROPRIEDADES DE PRIMER E DE ACABAMENTO,COM ALTO TEOR DE Z</t>
  </si>
  <si>
    <t>ARCAO</t>
  </si>
  <si>
    <t>21.009.0115-A</t>
  </si>
  <si>
    <t>21.009.0116-0</t>
  </si>
  <si>
    <t>PINTURA EM LUMINARIA LRJ-01,CONFORME PROJETO NºA4-1176-PD,RI</t>
  </si>
  <si>
    <t>OLUZ,COM UMA DEMAO DE TINTA GRAFITE,COM PROPRIEDADES DE PRIM</t>
  </si>
  <si>
    <t>21.009.0116-A</t>
  </si>
  <si>
    <t>21.010.0005-0</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</si>
  <si>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</si>
  <si>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</si>
  <si>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</si>
  <si>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</si>
  <si>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</si>
  <si>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21.010.0005-A</t>
  </si>
  <si>
    <t>21.010.0010-0</t>
  </si>
  <si>
    <t>PINTURA DE POSTE RETO,DE ACO,DE 7,00 A 9,00M,COM TINTA DE AC</t>
  </si>
  <si>
    <t>21.010.0010-A</t>
  </si>
  <si>
    <t>21.010.0015-0</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</si>
  <si>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</si>
  <si>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</si>
  <si>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</si>
  <si>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</si>
  <si>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</si>
  <si>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21.010.0015-A</t>
  </si>
  <si>
    <t>21.010.0020-0</t>
  </si>
  <si>
    <t>PINTURA DE POSTE RETO,DE ACO,DE 16,00 A 20,00M,COM TINTA DE</t>
  </si>
  <si>
    <t>ACABAMENTO GRAFITE SINTETICO A BASE DE RESINA ALQUIDICA,APLI</t>
  </si>
  <si>
    <t>21.010.0020-A</t>
  </si>
  <si>
    <t>21.010.0025-0</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</si>
  <si>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</si>
  <si>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</si>
  <si>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</si>
  <si>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</si>
  <si>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</si>
  <si>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21.010.0025-A</t>
  </si>
  <si>
    <t>21.010.0030-0</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</si>
  <si>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</si>
  <si>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</si>
  <si>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</si>
  <si>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</si>
  <si>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</si>
  <si>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21.010.0030-A</t>
  </si>
  <si>
    <t>21.010.0035-0</t>
  </si>
  <si>
    <t>PINTURA DE POSTE CURVO,DE ACO,DE 12,00M,COM 1 BRACO,COM TINT</t>
  </si>
  <si>
    <t>21.010.0035-A</t>
  </si>
  <si>
    <t>21.010.0040-0</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</si>
  <si>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</si>
  <si>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</si>
  <si>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</si>
  <si>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</si>
  <si>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</si>
  <si>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21.010.0040-A</t>
  </si>
  <si>
    <t>21.010.0045-0</t>
  </si>
  <si>
    <t>PINTURA DE BRACO COM 2 DEMAOS DE TINTA FENOLICA</t>
  </si>
  <si>
    <t>21.010.0045-A</t>
  </si>
  <si>
    <t>21.011.0010-0</t>
  </si>
  <si>
    <t>FUNDACAO SIMPLES DE CONCRETO PRE-MOLDADO,PROJETO RIOLUZ,COM</t>
  </si>
  <si>
    <t>CHUMBADORES DE ACO,PROVIDO DE ARRUELAS E PORCAS PARA FIXACAO</t>
  </si>
  <si>
    <t>DE POSTE RETO DE ACO,DE 3,50 ATE 6,00M,EXCLUSIVE O POSTE E C</t>
  </si>
  <si>
    <t>HUMBADORES</t>
  </si>
  <si>
    <t>21.011.0010-A</t>
  </si>
  <si>
    <t>21.011.0012-0</t>
  </si>
  <si>
    <t>DE POSTE RETO DE ACO,DE 7,00 ATE 9,00M,EXCLUSIVE O POSTE E C</t>
  </si>
  <si>
    <t>21.011.0012-A</t>
  </si>
  <si>
    <t>21.011.0015-0</t>
  </si>
  <si>
    <t>DE POSTE RETO DE ACO,DE 12,00 ATE 15,00M,EXCLUSIVE O POSTE E</t>
  </si>
  <si>
    <t xml:space="preserve"> CHUMBADORES</t>
  </si>
  <si>
    <t>21.011.0015-A</t>
  </si>
  <si>
    <t>21.011.0016-0</t>
  </si>
  <si>
    <t>DE POSTE RETO DE ACO,DE 16,00 ATE 20,00M,EXCLUSIVE POSTE E C</t>
  </si>
  <si>
    <t>21.011.0016-A</t>
  </si>
  <si>
    <t>21.011.0020-0</t>
  </si>
  <si>
    <t>DE POSTE CURVO DE ACO,DE 1 BRACO,DE 8,00 ATE 9,00M,EXCLUSIVE</t>
  </si>
  <si>
    <t>O POSTE E CHUMBADORES</t>
  </si>
  <si>
    <t>21.011.0020-A</t>
  </si>
  <si>
    <t>21.011.0021-0</t>
  </si>
  <si>
    <t>DE POSTE CURVO DE ACO,DE 1 BRACO,DE 10,00 ATE 12,00M,EXCLUSI</t>
  </si>
  <si>
    <t>VE O POSTE E CHUMBADORES</t>
  </si>
  <si>
    <t>21.011.0021-A</t>
  </si>
  <si>
    <t>21.011.0025-0</t>
  </si>
  <si>
    <t>FUNDACAO SIMPLES DE CONCRETO PRE-MOLDADO,PROJETO RIOLUZ COM</t>
  </si>
  <si>
    <t>DE POSTE CURVO DE ACO,DE 2 BRACOS,DE 8,00 ATE 9,00M,EXCLUSIV</t>
  </si>
  <si>
    <t>E O POSTE E CHUMBADORES</t>
  </si>
  <si>
    <t>21.011.0025-A</t>
  </si>
  <si>
    <t>21.011.0026-0</t>
  </si>
  <si>
    <t>DE POSTE CURVO DE ACO,DE 2 BRACOS,DE 10,00 ATE 12,00M,EXCLUS</t>
  </si>
  <si>
    <t>IVE O POSTE E CHUMBADORES</t>
  </si>
  <si>
    <t>21.011.0026-A</t>
  </si>
  <si>
    <t>21.011.0030-0</t>
  </si>
  <si>
    <t>FUNDACAO ESPECIAL PARA FIXACAO DE POSTE DE CONCRETO,CIRCULAR</t>
  </si>
  <si>
    <t>,RETO,DE 9,00M,EM TERRENO PANTANOSO OU ATERRADO,CONFORME PRO</t>
  </si>
  <si>
    <t>JETO NºA4-1651-PD,RIOLUZ,EXCLUSIVE O POSTE</t>
  </si>
  <si>
    <t>21.011.0030-A</t>
  </si>
  <si>
    <t>21.011.0035-0</t>
  </si>
  <si>
    <t>,RETO DE 13,00M,EM TERRENO PANTANOSO OU ATERRADO,CONFORME PR</t>
  </si>
  <si>
    <t>OJETO NºA4-1651-PD,RIOLUZ,EXCLUSIVE O POSTE</t>
  </si>
  <si>
    <t>21.011.0035-A</t>
  </si>
  <si>
    <t>21.011.0040-0</t>
  </si>
  <si>
    <t>,RETO,DE 17,00M,EM TERRENO PANTANOSO OU ATERRADO,CONFORME PR</t>
  </si>
  <si>
    <t>OJETO Nº A4-1651-PD,RIOLUZ,EXCLUSIVE O POSTE</t>
  </si>
  <si>
    <t>21.011.0040-A</t>
  </si>
  <si>
    <t>21.011.0050-0</t>
  </si>
  <si>
    <t>,RETO,DE 23,00M,EM TERRENO PANTANOSO OU ATERRADO,CONFORME PR</t>
  </si>
  <si>
    <t>21.011.0050-A</t>
  </si>
  <si>
    <t>21.011.0060-0</t>
  </si>
  <si>
    <t>,RETO,DE 33,00M,EM TERRENO PANTANOSO OU ATERRADO,CONFORME PR</t>
  </si>
  <si>
    <t>21.011.0060-A</t>
  </si>
  <si>
    <t>21.011.0070-0</t>
  </si>
  <si>
    <t>FUNDACAO ESPECIAL PARA FIXACAO DE POSTE DE ACO,RETO OU CURVO</t>
  </si>
  <si>
    <t>,COM FLANGE DE 1 OU 2 BRACOS,DE 16,00 ATE 20,00M,EM TERRENO</t>
  </si>
  <si>
    <t>PANTANOSO OU ATERRADO,CONFORME PROJETO Nº A4-1651-PD,RIOLUZ,</t>
  </si>
  <si>
    <t>EXCLUSIVE O POSTE</t>
  </si>
  <si>
    <t>21.011.0070-A</t>
  </si>
  <si>
    <t>21.011.0075-0</t>
  </si>
  <si>
    <t>FUNDACAO PARA POSTE RETO,DE ACO,DE 3,50 A 6,00M,EM TERRENO D</t>
  </si>
  <si>
    <t>E AREIA,ARGILA OU PICARRA,INCLUSIVE INSTALACAO E FORNECIMENT</t>
  </si>
  <si>
    <t>O DE TAMPA DE PROTECAO</t>
  </si>
  <si>
    <t>21.011.0075-A</t>
  </si>
  <si>
    <t>21.011.0080-0</t>
  </si>
  <si>
    <t>FUNDACAO PARA POSTE RETO,DE ACO,DE 7,00 A 9,00M,EM TERRENO D</t>
  </si>
  <si>
    <t>21.011.0080-A</t>
  </si>
  <si>
    <t>21.011.0085-0</t>
  </si>
  <si>
    <t>FUNDACAO PARA POSTE RETO,DE ACO,DE 10,00 A 15,00M,EM TERRENO</t>
  </si>
  <si>
    <t xml:space="preserve"> DE AREIA,ARGILA OU PICARRA,INCLUSIVE INSTALACAO E FORNECIME</t>
  </si>
  <si>
    <t>NTO DE TAMPA DE PROTECAO</t>
  </si>
  <si>
    <t>21.011.0085-A</t>
  </si>
  <si>
    <t>21.011.0090-0</t>
  </si>
  <si>
    <t>FUNDACAO PARA POSTE CURVO,DE ACO,DE 8,00 A 9,00M,DE 1 OU 2 B</t>
  </si>
  <si>
    <t>RACOS,EM TERRRENO DE AREIA,ARGILA OU PICARRA,INCLUSIVE INSTA</t>
  </si>
  <si>
    <t>LACAO E FORNECIMENTO DE TAMPA DE PROTECAO</t>
  </si>
  <si>
    <t>21.011.0090-A</t>
  </si>
  <si>
    <t>21.011.0095-0</t>
  </si>
  <si>
    <t>FUNDACAO PARA POSTE DE CONCRETO,CIRCULAR,ATE 12,00M DE ALTUR</t>
  </si>
  <si>
    <t>A,EM TERRENO DE AREIA,ARGILA OU PICARRA,INCLUSIVE INSTALACAO</t>
  </si>
  <si>
    <t xml:space="preserve"> E FORNECIMENTO DE TAMPA DE PROTECAO</t>
  </si>
  <si>
    <t>21.011.0095-A</t>
  </si>
  <si>
    <t>21.011.0100-0</t>
  </si>
  <si>
    <t>FUNDACAO PARA POSTE DE CONCRETO,CIRCULAR,DE 13,00M DE ALTURA</t>
  </si>
  <si>
    <t>,EM TERRENO DE AREIA,ARGILA OU PICARRA,INCLUSIVE INSTALACAO</t>
  </si>
  <si>
    <t>E FORNECIMENTO DE TAMPA DE PROTECAO</t>
  </si>
  <si>
    <t>21.011.0100-A</t>
  </si>
  <si>
    <t>21.013.0010-0</t>
  </si>
  <si>
    <t>CHUMBADORES DE ACO,PARA FIXACAO DE POSTE RETO OU CURVO,DE AC</t>
  </si>
  <si>
    <t>O,DE 7,00 ATE 9,00M,COM FLANGE.FORNECIMENTO E COLOCACAO</t>
  </si>
  <si>
    <t>21.013.0010-A</t>
  </si>
  <si>
    <t>21.015.0179-0</t>
  </si>
  <si>
    <t>ARMACAO SECUNDARIA VERTICAL,COMPLETA,PARA UMA REDE DE B.T.,E</t>
  </si>
  <si>
    <t>XCLUSIVE FORNECIMENTO DA ARMACAO E DAS CINTAS DE FIXACAO.INS</t>
  </si>
  <si>
    <t>TALACAO</t>
  </si>
  <si>
    <t>21.015.0179-A</t>
  </si>
  <si>
    <t>21.015.0181-0</t>
  </si>
  <si>
    <t>ARMACAO SECUNDARIA VERTICAL,DE 4(QUATRO)ESTRIBOS,COMPLETA,PA</t>
  </si>
  <si>
    <t>RA UMA REDE DE B.T.,DE 4(QUATRO)CONDUTORES,PARA ALINHAMENTO</t>
  </si>
  <si>
    <t>RETO,ANGULO INFERIOR A 90º E PONTO TERMINAL,EXCLUSIVE FORNEC</t>
  </si>
  <si>
    <t>IMENTO DAS CINTAS DE FIXACAO(VER CONJUNTO BTV 1).FORNECIMENT</t>
  </si>
  <si>
    <t>21.015.0181-A</t>
  </si>
  <si>
    <t>21.015.0182-0</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</si>
  <si>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</si>
  <si>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</si>
  <si>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</si>
  <si>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</si>
  <si>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</si>
  <si>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21.015.0182-A</t>
  </si>
  <si>
    <t>21.015.0184-0</t>
  </si>
  <si>
    <t>CONJUNTO PARA FIXACAO DE REDE 13,8KV,TRIFASICA,EXCLUSIVE FOR</t>
  </si>
  <si>
    <t>NECIMENTO DOS ISOLADORES E FERRAGENS.INSTALACAO</t>
  </si>
  <si>
    <t>21.015.0184-A</t>
  </si>
  <si>
    <t>21.015.0186-0</t>
  </si>
  <si>
    <t>FERRAGENS SINGELAS,PARA 1 LINHA,DE 13,8KV,BIFASICA TRIANGULA</t>
  </si>
  <si>
    <t>R,POSTE AO CENTRO,PARA ALINHAMENTOS RETOS E ANGULOS ATE 30º(</t>
  </si>
  <si>
    <t>CONJUNTO 13 A1).INSTALACAO</t>
  </si>
  <si>
    <t>21.015.0186-A</t>
  </si>
  <si>
    <t>21.015.0188-0</t>
  </si>
  <si>
    <t>CONJUNTO PARA FIXACAO DE REDE 13,8KV,TRIFASICA,HORIZONTAL,PO</t>
  </si>
  <si>
    <t>STE AO CENTRO,PARA PEQUENOS ANGULOS,PADRAO MADEIRA,MONTAGEM</t>
  </si>
  <si>
    <t>NORMAL,TIPO 13N2.FORNECIMENTO E INSTALACAO</t>
  </si>
  <si>
    <t>21.015.0188-A</t>
  </si>
  <si>
    <t>21.015.0190-0</t>
  </si>
  <si>
    <t>STE AO CENTRO,PARA PEQUENOS ANGULOS,PADRAO MADEIRA,PARA FIM</t>
  </si>
  <si>
    <t>DE LINHA,TIPO 13N5.FORNECIMENTO E INSTALACAO</t>
  </si>
  <si>
    <t>21.015.0190-A</t>
  </si>
  <si>
    <t>21.015.0192-0</t>
  </si>
  <si>
    <t>FERRAGENS SINGELAS E 2 CHAVES FUSIVEIS,EM 1 LINHA DE 13,8KV,</t>
  </si>
  <si>
    <t>HORIZONTAL,POSTE AO CENTRO,EXCLUSIVE FORNECIMENTO DAS CHAVES</t>
  </si>
  <si>
    <t>FUSIVEIS,DOS ISOLADORES E FERRAGENS DA LINHA EXISTENTE.INSTA</t>
  </si>
  <si>
    <t>LACAO</t>
  </si>
  <si>
    <t>21.015.0192-A</t>
  </si>
  <si>
    <t>21.015.0194-0</t>
  </si>
  <si>
    <t>FERRAGENS SINGELAS E 3 CHAVES FUSIVEIS,EM 1 LINHA DE 13,8KV,</t>
  </si>
  <si>
    <t>HORIZONTAL,POSTE AO CENTRO;EXCLUSIVE FORNECIMENTO DAS CHAVES</t>
  </si>
  <si>
    <t>21.015.0194-A</t>
  </si>
  <si>
    <t>21.015.0196-0</t>
  </si>
  <si>
    <t>CHAVES FUSIVEIS(TRES),EM 1 LINHA DE 13,8KV,HORIZONTAL,POSTE</t>
  </si>
  <si>
    <t>CENTRO,INCLUSIVE SUPORTE DE FIXACAO,PADRAO MADEIRA,MONTAGEM</t>
  </si>
  <si>
    <t>NORMAL,TIPO 13N8,EXCLUSIVE ISOLADORES E FERRAGENS DA LINHA E</t>
  </si>
  <si>
    <t>XISTENTE.FORNECIMENTO E INSTALACAO</t>
  </si>
  <si>
    <t>21.015.0196-A</t>
  </si>
  <si>
    <t>21.015.0198-0</t>
  </si>
  <si>
    <t>FERRAGENS SINGELAS,PARA 2 LINHAS,DE 25KV,HORIZONTAIS,POSTE A</t>
  </si>
  <si>
    <t>O CENTRO,PARA ALINHAMENTOS RETOS E ANGULOS ATE 30°(CONJUNTO</t>
  </si>
  <si>
    <t>25 E1).INSTALACAO</t>
  </si>
  <si>
    <t>21.015.0198-A</t>
  </si>
  <si>
    <t>21.015.0201-0</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</si>
  <si>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</si>
  <si>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</si>
  <si>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</si>
  <si>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</si>
  <si>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</si>
  <si>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</si>
  <si>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</si>
  <si>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</si>
  <si>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</si>
  <si>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</si>
  <si>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</si>
  <si>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</si>
  <si>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</si>
  <si>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t>
  </si>
  <si>
    <t>21.015.0208-A</t>
  </si>
  <si>
    <t>21.015.0209-0</t>
  </si>
  <si>
    <t>ATERRAMENTO DE TAMPAO,INCLUSIVE FORNECIMENTO DOS MATERIAIS</t>
  </si>
  <si>
    <t>21.015.0209-A</t>
  </si>
  <si>
    <t>21.015.0210-0</t>
  </si>
  <si>
    <t>CONJUNTO DE ATERRAMENTO PARA TRANSFORMADOR(VER DESENHO A2-13</t>
  </si>
  <si>
    <t>4-CP).FORNECIMENTO E INSTALACAO</t>
  </si>
  <si>
    <t>21.015.0210-A</t>
  </si>
  <si>
    <t>21.015.0220-0</t>
  </si>
  <si>
    <t>CONJUNTO PARA ATERRAMENTO DE REDE DE B.T.(VER DESENHO A2-134</t>
  </si>
  <si>
    <t>-CP).FORNECIMENTO E INSTALACAO</t>
  </si>
  <si>
    <t>21.015.0220-A</t>
  </si>
  <si>
    <t>21.015.0230-0</t>
  </si>
  <si>
    <t>HASTE PARA ATERRAMENTO,DE 5/8"(16MM),COM 2,40M DE COMPRIMENT</t>
  </si>
  <si>
    <t>21.015.0230-A</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</si>
  <si>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</si>
  <si>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</si>
  <si>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</si>
  <si>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</si>
  <si>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</si>
  <si>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</si>
  <si>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</si>
  <si>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</si>
  <si>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</si>
  <si>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</si>
  <si>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21.015.0235-0</t>
  </si>
  <si>
    <t>HASTE PARA ATERRAMENTO,COM 2,40M A 3,00M DE COMPRIMENTO.COLO</t>
  </si>
  <si>
    <t>21.015.0235-A</t>
  </si>
  <si>
    <t>21.018.0010-0</t>
  </si>
  <si>
    <t>REDE DE 13,8KV,AEREA,COM 2(DOIS)CONDUTORES DE COBRE,EXCLUSIV</t>
  </si>
  <si>
    <t>E FORNECIMENTO DOS CONDUTORES(LANCE).INSTALACAO</t>
  </si>
  <si>
    <t>21.018.0010-A</t>
  </si>
  <si>
    <t>21.018.0012-0</t>
  </si>
  <si>
    <t>REDE DE 13,8KV,AEREA,COM 3(TRES)CONDUTORES DE COBRE,EXCLUSIV</t>
  </si>
  <si>
    <t>21.018.0012-A</t>
  </si>
  <si>
    <t>21.018.0015-0</t>
  </si>
  <si>
    <t>REDE DE 13,8KV,AEREA,COM 2 CONDUTORES DE ALUMINIO,EXCLUSIVE</t>
  </si>
  <si>
    <t>FORNECIMENTO DOS CONDUTORES(LANCE).INSTALACAO</t>
  </si>
  <si>
    <t>21.018.0015-A</t>
  </si>
  <si>
    <t>21.018.0018-0</t>
  </si>
  <si>
    <t>REDE DE 13,8KV,AEREA,COM 3 CONDUTORES DE ALUMINIO,EXCLUSIVE</t>
  </si>
  <si>
    <t>21.018.0018-A</t>
  </si>
  <si>
    <t>21.018.0020-0</t>
  </si>
  <si>
    <t>REDE DE B.T.,AEREA,COM 1(UM)CONDUTOR DE COBRE,EXCLUSIVE FORN</t>
  </si>
  <si>
    <t>ECIMENTO DO CONDUTOR (LANCE).INSTALACAO</t>
  </si>
  <si>
    <t>21.018.0020-A</t>
  </si>
  <si>
    <t>21.018.0021-0</t>
  </si>
  <si>
    <t>REDE DE B.T.,AEREA,COM 2(DOIS)CONDUTORES DE COBRE,EXCLUSIVE</t>
  </si>
  <si>
    <t>21.018.0021-A</t>
  </si>
  <si>
    <t>21.018.0022-0</t>
  </si>
  <si>
    <t>REDE DE B.T.,AEREA,COM 3(TRES)CONDUTORES DE COBRE,EXCLUSIVE</t>
  </si>
  <si>
    <t>21.018.0022-A</t>
  </si>
  <si>
    <t>21.018.0023-0</t>
  </si>
  <si>
    <t>REDE DE B.T.,AEREA,COM 4(QUATRO)CONDUTORES DE COBRE,EXCLUSIV</t>
  </si>
  <si>
    <t>21.018.0023-A</t>
  </si>
  <si>
    <t>21.018.0025-0</t>
  </si>
  <si>
    <t>REDE DE B.T.,AEREA,COM 3(TRES)CONDUTORES DE ALUMINIO,EXCLUSI</t>
  </si>
  <si>
    <t>VE FORNECIMENTO DOS CONDUTORES(LANCE).INSTALACAO</t>
  </si>
  <si>
    <t>21.018.0025-A</t>
  </si>
  <si>
    <t>21.018.0030-0</t>
  </si>
  <si>
    <t>REDE DE B.T.,AEREA,COM 4(QUATRO)CONDUTORES DE ALUMINIO,EXCLU</t>
  </si>
  <si>
    <t>SIVE FORNECIMENTO DOS CONDUTORES(LANCE).INSTALACAO</t>
  </si>
  <si>
    <t>21.018.0030-A</t>
  </si>
  <si>
    <t>21.018.0031-0</t>
  </si>
  <si>
    <t>REDE DE B.T.,AEREA,COM 1(UM)CONDUTOR DE ALUMINIO,EXCLUSIVE F</t>
  </si>
  <si>
    <t>ORNECIMENTO DO CONDUTOR(LANCE).INSTALACAO</t>
  </si>
  <si>
    <t>21.018.0031-A</t>
  </si>
  <si>
    <t>21.018.0032-0</t>
  </si>
  <si>
    <t>REDE DE B.T.,AEREA,COM 2(DOIS)CONDUTORES DE ALUMINIO,EXCLUSI</t>
  </si>
  <si>
    <t>VE FORNECIMENTO DO CONDUTOR(LANCE).INSTALACAO</t>
  </si>
  <si>
    <t>21.018.0032-A</t>
  </si>
  <si>
    <t>21.018.0035-0</t>
  </si>
  <si>
    <t>REDE B.T.,AEREA,COM CABO MULTIPLEX OU SIMILAR,DE ALUMINIO,EX</t>
  </si>
  <si>
    <t>CLUSIVE FORNECIMENTO DO CABO.INSTALACAO</t>
  </si>
  <si>
    <t>21.018.0035-A</t>
  </si>
  <si>
    <t>21.018.0040-0</t>
  </si>
  <si>
    <t>ISOLADOR DE BAIXA TENSAO(BT),TIPO CARRETEL,NA COR MARROM,MED</t>
  </si>
  <si>
    <t>INDO(72X72)MM.FORNECIMENTO</t>
  </si>
  <si>
    <t>21.018.0040-A</t>
  </si>
  <si>
    <t>21.018.0045-0</t>
  </si>
  <si>
    <t>ISOLADOR TIPO PINO,13,8KV.FORNECIMENTO</t>
  </si>
  <si>
    <t>21.018.0045-A</t>
  </si>
  <si>
    <t>21.018.0050-0</t>
  </si>
  <si>
    <t>MUFLA TERMINAL PARA CABO SINGELO 50MM2,15KV.FORNECIMENTO</t>
  </si>
  <si>
    <t>21.018.0050-A</t>
  </si>
  <si>
    <t>21.019.0150-0</t>
  </si>
  <si>
    <t>LUMINARIA LED,LEDRJ-01/50V,CORPO ALUM.INJETADO/EXTRUDADO,INS</t>
  </si>
  <si>
    <t>T.PONTA BRACO/NUCLEO,POTENCIA MAX.25W,FLUXO MIN.2875LM,TEMPE</t>
  </si>
  <si>
    <t>RATURA COR 4000/5500K,IP 66,IK 08,RESISTENCIA UV,TENSAO 50V,</t>
  </si>
  <si>
    <t>EFICIENCIA MIN.100 LM/W,IRC&gt;=70,TEMPERATURA OPERACAO -20/75°</t>
  </si>
  <si>
    <t>C,DEPRECIACAO MAX.20%(L80) 60.000H,TANTO P/FLUXO QUANTO P/CR</t>
  </si>
  <si>
    <t>OMATICIDADE.CONF.EM-RIOLUZ-94.GARANTIA EM-RIOLUZ-48.FORN.</t>
  </si>
  <si>
    <t>21.019.0150-A</t>
  </si>
  <si>
    <t>21.019.0155-0</t>
  </si>
  <si>
    <t>LUMINARIA LED,LEDRJ-02,CORPO ALUM.INJETADO/EXTRUDADO,INST.PO</t>
  </si>
  <si>
    <t>NTA BRACO/NUCLEO,POTENCIA MAX.55W,FLUXO MIN.6325 LM,TEMPERAT</t>
  </si>
  <si>
    <t>URA COR 4000/5500K,IP 66,IK 08,RESISTENCIA UV,TENSAO 100/240</t>
  </si>
  <si>
    <t>V,EFICIENCIA MIN.115LM/W,IRC &gt;=70,TEMPERATURA OPERACAO -20/7</t>
  </si>
  <si>
    <t>5°C,DEPRECIACAO MAX.10%(L90) 60.000H,TANTO P/FLUXO QUANTO P/</t>
  </si>
  <si>
    <t>CROMATICIDADE.CONF.EM-RIOLUZ-94.GARANTIA EM-RIOLUZ-48.FORN.</t>
  </si>
  <si>
    <t>21.019.0155-A</t>
  </si>
  <si>
    <t>21.019.0160-0</t>
  </si>
  <si>
    <t>LUMINARIA LED,LEDRJ-03,CORPO ALUM.INJETADO/EXTRUDADO,INST.PO</t>
  </si>
  <si>
    <t>NTA BRACO/NUCLEO,POTENCIA MAX.85W,FLUXO MIN.8625LM,TEMPERATU</t>
  </si>
  <si>
    <t>RA COR 4000/5500K,IP 66,IK 08,RESISTENCIA UV,TENSAO 100/240V</t>
  </si>
  <si>
    <t>,EFICIENCIA MIN.115LM/W,IRC&gt;=70,TEMPERATURA OPERACAO -20/75°</t>
  </si>
  <si>
    <t>C,DEPRECIACAO MAXIMA 10%(L90) 60.000H,TANTO P/FLUXO QUANTO P</t>
  </si>
  <si>
    <t>/CROMATICIDADE.CONF.EM-RIOLUZ-94.GARANTIA EM-RIOLUZ-48.FORN.</t>
  </si>
  <si>
    <t>21.019.0160-A</t>
  </si>
  <si>
    <t>21.019.0165-0</t>
  </si>
  <si>
    <t>LUMINARIA LED,LEDRJ-04,CORPO ALUM.INJETADO/EXTRUDADO,INST.PO</t>
  </si>
  <si>
    <t>NTA BRACO/NUCLEO,POTENCIA MAX.125W,FLUXO MIN.9200LM,TEMPERAT</t>
  </si>
  <si>
    <t>V,EFICIENCIA MIN.115LM/W,IRC&gt;=70,TEMPERATURA OPERACAO -20/75</t>
  </si>
  <si>
    <t>°C,DEPRECIACAO MAX.10%(L90) 60.000H,TANTO P/FLUXO QUANTO P/C</t>
  </si>
  <si>
    <t>ROMATICIDADE.CONF.EM-RIOLUZ-94.GARANTIA EM-RIOLUZ-48.FORN.</t>
  </si>
  <si>
    <t>21.019.0165-A</t>
  </si>
  <si>
    <t>21.019.0170-0</t>
  </si>
  <si>
    <t>LUMINARIA LED,LEDRJ-05,CORPO ALUM.INJETADO/EXTRUDADO,P/INST.</t>
  </si>
  <si>
    <t>PONTA BRACO/NUCLEO,POTENCIA MAX.170W,FLUXO MIN.12075LM,TEMPE</t>
  </si>
  <si>
    <t>RATURA COR 4000/5500K,IP 66,IK 08,RESISTENCIA UV,TENSAO 100/</t>
  </si>
  <si>
    <t>240V,EFICIENCIA MIN.115LM/W,IRC&gt;=70,TEMPERATURA OPERACAO -20</t>
  </si>
  <si>
    <t>/75°C,DEPRECIACAO MAX.10%(L90)60.000H,TANTO P/FLUXO QUANTO P</t>
  </si>
  <si>
    <t>21.019.0170-A</t>
  </si>
  <si>
    <t>21.019.0175-0</t>
  </si>
  <si>
    <t>LUMINARIA LED,LEDRJ-06,CORPO ALUM.INJETADO/EXTRUDADO,INST.PO</t>
  </si>
  <si>
    <t>NTA BRACO/NUCLEO,POTENCIA MAX.210W,FLUXO MIN.17825LM,TEMPERA</t>
  </si>
  <si>
    <t>TURA COR 4000/5500K,IP 66,IK 08,RESISTENCIA UV,TENSAO 100/24</t>
  </si>
  <si>
    <t>0V,EFICIENCIA MIN.115LM/W,IRC&gt;=70,TEMPERATURA OPERACAO -20/7</t>
  </si>
  <si>
    <t>21.019.0175-A</t>
  </si>
  <si>
    <t>21.019.0180-0</t>
  </si>
  <si>
    <t>LUMINARIA LED,LEDRJ-07,CORPO ALUM.INJETADO/EXTRUDADO,INST.PO</t>
  </si>
  <si>
    <t>NTA BRACO/NUCLEO,POTENCIA MAX.250W,FLUXO MIN.24725LM,TEMPERA</t>
  </si>
  <si>
    <t>21.019.0180-A</t>
  </si>
  <si>
    <t>21.020.0050-0</t>
  </si>
  <si>
    <t>BRACO,PADRAO RIOLUZ,COM 0,57M OU 1,77M DE PROJECAO HORIZONTA</t>
  </si>
  <si>
    <t>L,PARA LUMINARIA LRJ-10,EM POSTE DE CONCRETO,COM FORNECIMENT</t>
  </si>
  <si>
    <t>O DAS FERRAGENS DE FIXACAO,EXCLUSIVE FORNECIMENTO DO BRACO.C</t>
  </si>
  <si>
    <t>21.020.0050-A</t>
  </si>
  <si>
    <t>21.020.0055-0</t>
  </si>
  <si>
    <t>BRACO,PADRAO RIOLUZ,DE 1,50M ATE 2,50M DE PROJECAO HORIZONTA</t>
  </si>
  <si>
    <t>L,EM POSTE RETO DE ACO OU CONCRETO,COM FORNECIMENTO DAS FERR</t>
  </si>
  <si>
    <t>AGENS DE FIXACAO;EXCLUSIVE FORNECIMENTO DO BRACO.COLOCACAO</t>
  </si>
  <si>
    <t>21.020.0055-A</t>
  </si>
  <si>
    <t>21.020.0060-0</t>
  </si>
  <si>
    <t>BRACO,PADRAO RIOLUZ,DE 2,60M ATE 3,50M DE PROJECAO HORIZONTA</t>
  </si>
  <si>
    <t>AGENS DE FIXACAO,EXCLUSIVE FORNECIMENTO DO BRACO.COLOCACAO</t>
  </si>
  <si>
    <t>21.020.0060-A</t>
  </si>
  <si>
    <t>21.020.0065-0</t>
  </si>
  <si>
    <t>LUMINARIA COM LAMPADA DE DESCARGA,COM OU SEM REATOR INTEGRAD</t>
  </si>
  <si>
    <t>O,EM PONTA DE BRACO OU POSTE RETO(ACO OU CONCRETO)ATE 6M DE</t>
  </si>
  <si>
    <t>ALTURA,EXCLUSIVE FORNECIMENTO DA LUMINARIA.COLOCACAO</t>
  </si>
  <si>
    <t>21.020.0065-A</t>
  </si>
  <si>
    <t>21.020.0070-0</t>
  </si>
  <si>
    <t>LUMINARIA ABERTA COM LAMPADA DE DESCARGA,SEM REATOR INTEGRAD</t>
  </si>
  <si>
    <t>O,EM PONTA DE BRACO,ATE 10M DE ALTURA,EXCLUSIVE FORNECIMENTO</t>
  </si>
  <si>
    <t>DA LUMINARIA.COLOCACAO</t>
  </si>
  <si>
    <t>21.020.0070-A</t>
  </si>
  <si>
    <t>21.020.0075-0</t>
  </si>
  <si>
    <t>LUMINARIA FECHADA COM LAMPADA DE DESCARGA,COM REATOR INTEGRA</t>
  </si>
  <si>
    <t>DO,EM PONTA DE BRACO OU POSTE DE ACO CURVO ATE 10,00M DE ALT</t>
  </si>
  <si>
    <t>URA,EXCLUSIVE FORNECIMENTO DA LUMINARIA.COLOCACAO</t>
  </si>
  <si>
    <t>21.020.0075-A</t>
  </si>
  <si>
    <t>21.020.0080-0</t>
  </si>
  <si>
    <t>LUMINARIA FECHADA COM LAMPADA DE DESCARGA,SEM REATOR INTEGRA</t>
  </si>
  <si>
    <t>21.020.0080-A</t>
  </si>
  <si>
    <t>21.020.0085-0</t>
  </si>
  <si>
    <t>O,EM PONTA DE BRACO OU POSTE DE ACO CURVO,DE 11,00M ATE 15,0</t>
  </si>
  <si>
    <t>0M DE ALTURA,EXCLUSIVE FORNECIMENTO DA LUMINARIA.COLOCACAO</t>
  </si>
  <si>
    <t>21.020.0085-A</t>
  </si>
  <si>
    <t>21.020.0090-0</t>
  </si>
  <si>
    <t>BASE PARA TOPO DE POSTE,EM POSTE RETO(ACO OU CONCRETO),PARA</t>
  </si>
  <si>
    <t>ALTURAS DE 10,00 ATE 15,00M,PARA LUMINARIA PONTA DE BRACO,EX</t>
  </si>
  <si>
    <t>CLUSIVE LUMINARIAS E BASE.COLOCACAO</t>
  </si>
  <si>
    <t>21.020.0090-A</t>
  </si>
  <si>
    <t>21.020.0095-0</t>
  </si>
  <si>
    <t>ALTURA DE 9,00M,PARA LUMINARIA PONTA DE BRACO,EXCLUSIVE LUMI</t>
  </si>
  <si>
    <t>NARIAS E BASE.COLOCACAO</t>
  </si>
  <si>
    <t>21.020.0095-A</t>
  </si>
  <si>
    <t>21.020.0106-0</t>
  </si>
  <si>
    <t>COMANDO DE CIRCUITO,PADRAO RIOLUZ,EXCLUSIVE O FORNECIMENTO D</t>
  </si>
  <si>
    <t>AS FERRAGENS DE FIXACAO E DO COMANDO.COLOCACAO</t>
  </si>
  <si>
    <t>21.020.0106-A</t>
  </si>
  <si>
    <t>21.020.0107-0</t>
  </si>
  <si>
    <t>CONDUITE FLEXIVEL GALVANIZADO,COM DIAMETRO DE 63MM(2.1/2"),P</t>
  </si>
  <si>
    <t>ARA ACABAMENTO.FORNECIMENTO E COLOCACAO</t>
  </si>
  <si>
    <t>21.020.0107-A</t>
  </si>
  <si>
    <t>21.021.0010-0</t>
  </si>
  <si>
    <t>BASE PARA SUSTENTACAO DE POSTE DE ACO RETO DE ATE 7,00M,MODE</t>
  </si>
  <si>
    <t>LO TRAPEZOIDAL EM ACO ZINCADO,COM ALTURA DE 400MM,COM PORTIN</t>
  </si>
  <si>
    <t>HOLA DE VISITA,INCLUSIVE CHUMBADORES E PARAFUSOS.FORNECIMENT</t>
  </si>
  <si>
    <t>21.021.0010-A</t>
  </si>
  <si>
    <t>21.021.0015-0</t>
  </si>
  <si>
    <t>BASE PARA SUSTENTACAO DE POSTE DE ACO RETO DE 8,00 ATE 12,00</t>
  </si>
  <si>
    <t>M,MODELO TRAPEZOIDAL EM ACO ZINCADO,COM ALTURA DE 400MM,COM</t>
  </si>
  <si>
    <t>PORTINHOLA DE VISITA,INCLUSIVE CHUMBADORES E PARAFUSOS.FORNE</t>
  </si>
  <si>
    <t>21.021.0015-A</t>
  </si>
  <si>
    <t>21.024.0010-0</t>
  </si>
  <si>
    <t>UM CONDUTOR SINGELO EM LINHA DE DUTOS,EXCLUSIVE FORNECIMENTO</t>
  </si>
  <si>
    <t xml:space="preserve"> DE CONDUTOR E DOS DUTOS.COLOCACAO</t>
  </si>
  <si>
    <t>21.024.0010-A</t>
  </si>
  <si>
    <t>21.024.0015-0</t>
  </si>
  <si>
    <t>2(DOIS)CONDUTORES SINGELOS EM LINHA DE DUTOS,EXCLUSIVE FORNE</t>
  </si>
  <si>
    <t>CIMENTO DE CONDUTOR E DOS DUTOS.COLOCACAO</t>
  </si>
  <si>
    <t>21.024.0015-A</t>
  </si>
  <si>
    <t>21.024.0020-0</t>
  </si>
  <si>
    <t>3(TRES)CONDUTORES SINGELOS EM LINHA DE DUTOS,EXCLUSIVE FORNE</t>
  </si>
  <si>
    <t>21.024.0020-A</t>
  </si>
  <si>
    <t>21.024.0025-0</t>
  </si>
  <si>
    <t>4(QUATRO)CONDUTORES SINGELOS EM LINHA DE DUTOS,EXCLUSIVE FOR</t>
  </si>
  <si>
    <t>NECIMENTO DE CONDUTOR E DOS DUTOS.COLOCACAO</t>
  </si>
  <si>
    <t>21.024.0025-A</t>
  </si>
  <si>
    <t>21.024.0030-0</t>
  </si>
  <si>
    <t>UM CABO BIFASICO,EM LINHA DE DUTOS,EXCLUSIVE FORNECIMENTO DO</t>
  </si>
  <si>
    <t>S CABOS E DOS DUTOS.COLOCACAO</t>
  </si>
  <si>
    <t>21.024.0030-A</t>
  </si>
  <si>
    <t>21.024.0035-0</t>
  </si>
  <si>
    <t>UM CABO TRIFASICO,EM LINHA DE DUTOS,EXCLUSIVE FORNECIMENTO D</t>
  </si>
  <si>
    <t>OS CABOS E DOS DUTOS.COLOCACAO</t>
  </si>
  <si>
    <t>21.024.0035-A</t>
  </si>
  <si>
    <t>21.024.0040-0</t>
  </si>
  <si>
    <t>ARAME DE FERRO GALVANIZADO,SECAO 2MM2(12AWG),EMBUCHADO COM P</t>
  </si>
  <si>
    <t>APEL,EM LINHA DE DUTOS,EXCLUSIVE DUTOS.FORNECIMENTO E COLOCA</t>
  </si>
  <si>
    <t>21.024.0040-A</t>
  </si>
  <si>
    <t>21.024.0100-0</t>
  </si>
  <si>
    <t>ANILHA DE NYLON PARA INDENTIFICACAO DE CONDUTOR XLPE DE 25 A</t>
  </si>
  <si>
    <t xml:space="preserve"> 35MM2.FORNECIMENTO</t>
  </si>
  <si>
    <t>21.024.0100-A</t>
  </si>
  <si>
    <t>21.024.0105-0</t>
  </si>
  <si>
    <t>ANILHA DE NYLON PARA IDENTIFICACAO DE CONDUTOR XLPE DE 50 A</t>
  </si>
  <si>
    <t>70MM2.FORNECIMENTO</t>
  </si>
  <si>
    <t>21.024.0105-A</t>
  </si>
  <si>
    <t>21.026.0010-0</t>
  </si>
  <si>
    <t>CABO DE COBRE FLEXIVEL DE 750V,SECAO DE 1X1,5MM2,PVC/70°C.FO</t>
  </si>
  <si>
    <t>21.026.0010-A</t>
  </si>
  <si>
    <t>21.026.0012-0</t>
  </si>
  <si>
    <t>CABO DE COBRE FLEXIVEL DE 750V,SECAO DE 2X1,5MM2,PVC/70°C.FO</t>
  </si>
  <si>
    <t>21.026.0012-A</t>
  </si>
  <si>
    <t>21.026.0015-0</t>
  </si>
  <si>
    <t>CABO DE COBRE FLEXIVEL DE 750V,SECAO DE 3X1,5MM2,PVC/70ºC.FO</t>
  </si>
  <si>
    <t>21.026.0015-A</t>
  </si>
  <si>
    <t>21.026.0020-0</t>
  </si>
  <si>
    <t>CABO DE COBRE FLEXIVEL DE 750V,SECAO DE 3X2,5MM2,PVC/70°C.FO</t>
  </si>
  <si>
    <t>21.026.0020-A</t>
  </si>
  <si>
    <t>21.026.0030-0</t>
  </si>
  <si>
    <t>CABO DE COBRE FLEXIVEL DE 750V,SECAO DE 2X4,0MM2,PVC/70°C.FO</t>
  </si>
  <si>
    <t>21.026.0030-A</t>
  </si>
  <si>
    <t>21.026.0035-0</t>
  </si>
  <si>
    <t>CABO DE COBRE FLEXIVEL DE 750V,SECAO DE 2X6,0MM2,PVC/70°C.FO</t>
  </si>
  <si>
    <t>21.026.0035-A</t>
  </si>
  <si>
    <t>21.026.0040-0</t>
  </si>
  <si>
    <t>CABO DE COBRE FLEXIVEL DE 750V,SECAO DE 3X4,0MM2,PVC/70°C.FO</t>
  </si>
  <si>
    <t>21.026.0040-A</t>
  </si>
  <si>
    <t>21.026.0050-0</t>
  </si>
  <si>
    <t>CABO DE COBRE FLEXIVEL DE 750V,SECAO DE 4X4,0MM2,PVC/70°C.FO</t>
  </si>
  <si>
    <t>21.026.0050-A</t>
  </si>
  <si>
    <t>21.026.0055-0</t>
  </si>
  <si>
    <t>CABO DE COBRE FLEXIVEL DE 750V,SECAO DE 3X6,0MM2,PVC/70°C.FO</t>
  </si>
  <si>
    <t>21.026.0055-A</t>
  </si>
  <si>
    <t>21.026.0065-0</t>
  </si>
  <si>
    <t>CABO DE COBRE FLEXIVEL DE 750V,SECAO DE 3X10,0MM2,PVC/70°C.F</t>
  </si>
  <si>
    <t>21.026.0065-A</t>
  </si>
  <si>
    <t>21.026.0070-0</t>
  </si>
  <si>
    <t>CABO DE COBRE FLEXIVEL DE 750V,SECAO DE 4X10,0MM2,PVC/70°.FO</t>
  </si>
  <si>
    <t>21.026.0070-A</t>
  </si>
  <si>
    <t>21.026.0075-0</t>
  </si>
  <si>
    <t>CABO DE COBRE FLEXIVEL DE 750V,SECAO DE 1X16,0MM2,PVC/70°.FO</t>
  </si>
  <si>
    <t>21.026.0075-A</t>
  </si>
  <si>
    <t>21.026.0100-0</t>
  </si>
  <si>
    <t>CABO DE COBRE RIGIDO,DE 1KV,SECAO DE 6,00MM2,PVC/70ºC,CONFOR</t>
  </si>
  <si>
    <t>ME ABNT NBR 7288.FORNECIMENTO</t>
  </si>
  <si>
    <t>21.026.0100-A</t>
  </si>
  <si>
    <t>21.026.0105-0</t>
  </si>
  <si>
    <t>CABO DE COBRE RIGIDO,DE 1KV,SECAO DE 16MM2,PVC/70ºC,CONFORME</t>
  </si>
  <si>
    <t xml:space="preserve"> ABNT NBR 7288.FORNECIMENTO</t>
  </si>
  <si>
    <t>21.026.0105-A</t>
  </si>
  <si>
    <t>21.026.0110-0</t>
  </si>
  <si>
    <t>CABO DE COBRE RIGIDO,DE 1KV,SECAO DE 25MM2,PVC/70ºC,CONFORME</t>
  </si>
  <si>
    <t>21.026.0110-A</t>
  </si>
  <si>
    <t>21.026.0120-0</t>
  </si>
  <si>
    <t>CABO DE COBRE RIGIDO,DE 1KV,SECAO DE 35MM2,PVC/70ºC,CONFORME</t>
  </si>
  <si>
    <t>21.026.0120-A</t>
  </si>
  <si>
    <t>21.026.0130-0</t>
  </si>
  <si>
    <t>CABO DE COBRE RIGIDO,DE 1KV,SECAO DE 50MM2,PVC/70ºC,CONFORME</t>
  </si>
  <si>
    <t>21.026.0130-A</t>
  </si>
  <si>
    <t>21.026.0200-0</t>
  </si>
  <si>
    <t>CABO DE COBRE RIGIDO,SECAO DE 10MM2,FORMADO POR CONDUTORES E</t>
  </si>
  <si>
    <t>M FIOS DE COBRE NU,ENCORDOAMENTO CLASSE 2,ISOLAMENTO PARA 1K</t>
  </si>
  <si>
    <t>V,EM POLIETILENO RETICULADO(XLPE) OU ETILENO PROPILENO(EPR),</t>
  </si>
  <si>
    <t>COM CAPA DE COBERTURA EM PVC NA COR PRETA,CONFORME ABNT NBR</t>
  </si>
  <si>
    <t>7286,ABNT NBR 7287 E ESPECIFICACAO EM-RIOLUZ-74.FORNECIMENTO</t>
  </si>
  <si>
    <t>21.026.0200-A</t>
  </si>
  <si>
    <t>21.026.0250-0</t>
  </si>
  <si>
    <t>CABO DE COBRE RIGIDO,SECAO DE 25MM2,FORMADO POR CONDUTORES E</t>
  </si>
  <si>
    <t>21.026.0250-A</t>
  </si>
  <si>
    <t>21.026.0350-0</t>
  </si>
  <si>
    <t>CABO DE COBRE RIGIDO,SECAO DE 50MM2,FORMADO POR CONDUTORES E</t>
  </si>
  <si>
    <t>21.026.0350-A</t>
  </si>
  <si>
    <t>21.026.0450-0</t>
  </si>
  <si>
    <t>CABO DE COBRE RIGIDO,SECAO DE 70MM2,FORMADO POR CONDUTORES E</t>
  </si>
  <si>
    <t>21.026.0450-A</t>
  </si>
  <si>
    <t>21.026.0470-0</t>
  </si>
  <si>
    <t>CABO DE COBRE RIGIDO,SECAO DE 25MM2, 8,7 A 15KV,ISOLADO EPR/</t>
  </si>
  <si>
    <t>XLPE,CONFORME ABNT NBR 7286 OU ABNT NBR 7287.FORNECIMENTO</t>
  </si>
  <si>
    <t>21.026.0470-A</t>
  </si>
  <si>
    <t>21.026.0475-0</t>
  </si>
  <si>
    <t>CABO DE COBRE RIGIDO,SECAO DE 3X1X50MM2,TRIPLEXADO,20KV,ISOL</t>
  </si>
  <si>
    <t>ADO EPR/XLPE,CONFORME ABNT NBR 7286 OU ABNT NBR 7287.FORNECI</t>
  </si>
  <si>
    <t>21.026.0475-A</t>
  </si>
  <si>
    <t>21.027.0010-0</t>
  </si>
  <si>
    <t>CABO DE ALUMINIO NU SEM ALMA DE ACO (CA),SECAO 2 AWG (Ø=7,41</t>
  </si>
  <si>
    <t>MM, 92,5KG/KM),CONFORME ABNT NBR 7271.FORNECIMENTO</t>
  </si>
  <si>
    <t>21.027.0010-A</t>
  </si>
  <si>
    <t>21.027.0020-0</t>
  </si>
  <si>
    <t>CABO DE ALUMINIO NU COM ALMA DE ACO (CAA),SECAO 1/0 AWG(Ø=9,</t>
  </si>
  <si>
    <t>36MM, 147,6KG/KM),CONFORME ABNT NBR 7270.FORNECIMENTO</t>
  </si>
  <si>
    <t>21.027.0020-A</t>
  </si>
  <si>
    <t>21.027.0025-0</t>
  </si>
  <si>
    <t>CABO DE ALUMINIO,SECAO DE 50MM2,FORMADO POR CONDUTORES EM FI</t>
  </si>
  <si>
    <t>OS DE ALUMINIO NU,ENCORDOAMENTO CLASSE 2,ISOLAMENTO PARA 1KV</t>
  </si>
  <si>
    <t>,EM POLIETILENO RETICULADO(XLPE) OU ETILENO PROPILENO(EPR),C</t>
  </si>
  <si>
    <t>OM CAPA DE COBERTURA EM PVC NA COR PRETA,CONFORME ABNT NBR 7</t>
  </si>
  <si>
    <t>286,ABNT NBR 7287 E ESPECIFICACAO EM-RIOLUZ-74.FORNECIMENTO</t>
  </si>
  <si>
    <t>21.027.0025-A</t>
  </si>
  <si>
    <t>21.027.0050-0</t>
  </si>
  <si>
    <t>CABO DE ALUMINIO,SECAO DE 16MM2,FORMADO POR CONDUTORES EM FI</t>
  </si>
  <si>
    <t>21.027.0050-A</t>
  </si>
  <si>
    <t>21.027.0060-0</t>
  </si>
  <si>
    <t>CABO DE ALUMINIO,SECAO DE 35MM2,FORMADO POR CONDUTORES EM FI</t>
  </si>
  <si>
    <t>,EM POLIETILENO RETICULADO(XLPE)OU ETILENO PROPILENO(EPR),CO</t>
  </si>
  <si>
    <t>M CAPA DE COBERTURA EM PVC NA COR PRETA,NBR 7286,NBR 7287 E</t>
  </si>
  <si>
    <t>ESPECIFICACAO RIOLUZ EM-RIOLUZ-74.FORNECIMENTO</t>
  </si>
  <si>
    <t>21.027.0060-A</t>
  </si>
  <si>
    <t>21.028.0010-0</t>
  </si>
  <si>
    <t>ALCA PRE-FORMADA PARA CABO DE 35MM2.FORNECIMENTO E COLOCACAO</t>
  </si>
  <si>
    <t>21.028.0010-A</t>
  </si>
  <si>
    <t>21.028.0015-0</t>
  </si>
  <si>
    <t>CONECTOR PARAFUSO FENDIDO COM RABICHO,EM BRONZE,PARA ATERRAM</t>
  </si>
  <si>
    <t>ENTO,CONDUTORES DE 6 - 35MM2.FORNECIMENTO E INSTALACAO</t>
  </si>
  <si>
    <t>21.028.0015-A</t>
  </si>
  <si>
    <t>21.028.0020-0</t>
  </si>
  <si>
    <t>CONECTOR PARA HASTE DE ATERRAMENTO DE PARA-RAIO,COM UMA DESC</t>
  </si>
  <si>
    <t>IDA DE 5/8".FORNECIMENTO</t>
  </si>
  <si>
    <t>21.028.0020-A</t>
  </si>
  <si>
    <t>21.028.0040-0</t>
  </si>
  <si>
    <t>CONECTOR TIPO ESTRIBO APARAFUSADO,PARA CONDUTOR DE ALUMINIO,</t>
  </si>
  <si>
    <t>1/0AWG.FORNECIMENTO</t>
  </si>
  <si>
    <t>21.028.0040-A</t>
  </si>
  <si>
    <t>21.028.0060-0</t>
  </si>
  <si>
    <t>CONECTOR TIPO CUNHA,EM LIGA DE COBRE ESTANHADO,PARA A FIXACA</t>
  </si>
  <si>
    <t>O DE CONDUTORES DE ALUMINIO OU COBRE,POR EFEITO DE MOLA.MODE</t>
  </si>
  <si>
    <t>LO Nº1,PADRAO RIOLUZ,TIPO G.FORNECIMENTO E INSTALACAO</t>
  </si>
  <si>
    <t>21.028.0060-A</t>
  </si>
  <si>
    <t>21.028.0065-0</t>
  </si>
  <si>
    <t>O DE CONDUTORES DE ALUMINIO OU COBRE,POR EFEITO DE MOLA,MODE</t>
  </si>
  <si>
    <t>LO Nº2,PADRAO RIOLUZ,TIPO H.FORNECIMENTO E INSTALACAO</t>
  </si>
  <si>
    <t>21.028.0065-A</t>
  </si>
  <si>
    <t>21.028.0070-0</t>
  </si>
  <si>
    <t>LO Nº3,PADRAO RIOLUZ,TIPO K.FORNECIMENTO E INSTALACAO</t>
  </si>
  <si>
    <t>21.028.0070-A</t>
  </si>
  <si>
    <t>21.028.0075-0</t>
  </si>
  <si>
    <t>LO Nº4,PADRAO RIOLUZ,TIPO V.FORNECIMENTO E INSTALACAO</t>
  </si>
  <si>
    <t>21.028.0075-A</t>
  </si>
  <si>
    <t>21.028.0080-0</t>
  </si>
  <si>
    <t>LO Nº5,PADRAO RIOLUZ,TIPO IV.FORNECIMENTO E INSTALACAO</t>
  </si>
  <si>
    <t>21.028.0080-A</t>
  </si>
  <si>
    <t>21.028.0085-0</t>
  </si>
  <si>
    <t>LO Nº6,PADRAO RIOLUZ,TIPO B.FORNECIMENTO E INSTALACAO</t>
  </si>
  <si>
    <t>21.028.0085-A</t>
  </si>
  <si>
    <t>21.028.0090-0</t>
  </si>
  <si>
    <t>LO Nº7,PADRAO RIOLUZ,TIPO A.FORNECIMENTO E INSTALACAO</t>
  </si>
  <si>
    <t>21.028.0090-A</t>
  </si>
  <si>
    <t>21.028.0095-0</t>
  </si>
  <si>
    <t>LO Nº8,PADRAO RIOLUZ,TIPO C.FORNECIMENTO E INSTALACAO</t>
  </si>
  <si>
    <t>21.028.0095-A</t>
  </si>
  <si>
    <t>21.028.0100-0</t>
  </si>
  <si>
    <t>LO Nº9,PADRAO RIOLUZ,TIPO J.FORNECIMENTO E INSTALACAO</t>
  </si>
  <si>
    <t>21.028.0100-A</t>
  </si>
  <si>
    <t>21.028.0105-0</t>
  </si>
  <si>
    <t>LO Nº10,PADAO RIOLUZ,TIPO F.FORNECIMENTO E INSTALACAO</t>
  </si>
  <si>
    <t>21.028.0105-A</t>
  </si>
  <si>
    <t>21.028.0110-0</t>
  </si>
  <si>
    <t>LO Nº11,PADRAO RIOLUZ,TIPO D.FORNECIMENTO E INSTALACAO</t>
  </si>
  <si>
    <t>21.028.0110-A</t>
  </si>
  <si>
    <t>21.028.0115-0</t>
  </si>
  <si>
    <t>LO Nº12,PADRAO RIOLUZ,TIPO I.FORNECIMENTO E INSTALACAO</t>
  </si>
  <si>
    <t>21.028.0115-A</t>
  </si>
  <si>
    <t>21.028.0120-0</t>
  </si>
  <si>
    <t>LO Nº13,PADRAO RIOLUZ,TIPO VII.FORNECIMENTO E INSTALACAO</t>
  </si>
  <si>
    <t>21.028.0120-A</t>
  </si>
  <si>
    <t>21.028.0125-0</t>
  </si>
  <si>
    <t>LO Nº14,PADRAO RIOLUZ,TIPO VI.FORNECIMENTO E INSTALACAO</t>
  </si>
  <si>
    <t>21.028.0125-A</t>
  </si>
  <si>
    <t>21.028.0140-0</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</si>
  <si>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</si>
  <si>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</si>
  <si>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</si>
  <si>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</si>
  <si>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</si>
  <si>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</si>
  <si>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21.028.0140-A</t>
  </si>
  <si>
    <t>21.028.0145-0</t>
  </si>
  <si>
    <t>ETRICA MINIMA 98% IACS A 20ºC,GRAU DE PROTECAO:IP-68,P/CABOS</t>
  </si>
  <si>
    <t>:PRINCIPAL:35MM2-120MM2 E DERIVACAO:25MM2-50MM2.FORNECIMENTO</t>
  </si>
  <si>
    <t>21.028.0145-A</t>
  </si>
  <si>
    <t>21.028.0150-0</t>
  </si>
  <si>
    <t>GRAMPO DE LINHA VIVA EM BRONZE FUNDIDO,ACABAMENTO ESTANHADO</t>
  </si>
  <si>
    <t>PARA CABO DE 16 A 240MM2.FORNECIMENTO</t>
  </si>
  <si>
    <t>21.028.0150-A</t>
  </si>
  <si>
    <t>21.030.0055-0</t>
  </si>
  <si>
    <t>CHAVE FUSIVEL,UNIPOLAR,ACIONAMENTO POR COMANDO DE VARA DE MA</t>
  </si>
  <si>
    <t>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</si>
  <si>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</si>
  <si>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</si>
  <si>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</si>
  <si>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</si>
  <si>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</si>
  <si>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</si>
  <si>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</si>
  <si>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</si>
  <si>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</si>
  <si>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</si>
  <si>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</si>
  <si>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</si>
  <si>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</si>
  <si>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</si>
  <si>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</si>
  <si>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</si>
  <si>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</si>
  <si>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</si>
  <si>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</si>
  <si>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</si>
  <si>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</si>
  <si>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</si>
  <si>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</si>
  <si>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</si>
  <si>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</si>
  <si>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</si>
  <si>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</si>
  <si>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</si>
  <si>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</si>
  <si>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</si>
  <si>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</si>
  <si>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</si>
  <si>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</si>
  <si>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</si>
  <si>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</si>
  <si>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</si>
  <si>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C136.10,NO</t>
  </si>
  <si>
    <t>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</si>
  <si>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</si>
  <si>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</si>
  <si>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</si>
  <si>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</si>
  <si>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</si>
  <si>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</si>
  <si>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</si>
  <si>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</si>
  <si>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t>
  </si>
  <si>
    <t>ETO) DE ACORDO COM O PADRAO DA RIOLUZ;EXCLUSIVE FORNECIMENTO</t>
  </si>
  <si>
    <t xml:space="preserve"> DO RELE E BASE.ASSENTAMENTO</t>
  </si>
  <si>
    <t>21.031.0030-A</t>
  </si>
  <si>
    <t>21.031.0035-0</t>
  </si>
  <si>
    <t>RELE FOTOELETRICO INDIVIDUAL,COM BASE,EM PONTA DE BRACO OU P</t>
  </si>
  <si>
    <t>OSTE CURVO (ACO OU CONCRETO) DE ACORDO COM O PADRAO DA RIOLU</t>
  </si>
  <si>
    <t>Z,COM FORNECIMENTO DAS FERRAGENS DE FIXACAO;EXCLUSIVE FORNEC</t>
  </si>
  <si>
    <t>IMENTO DO RELE E BASE.ASSENTAMENTO</t>
  </si>
  <si>
    <t>21.031.0035-A</t>
  </si>
  <si>
    <t>21.031.0040-0</t>
  </si>
  <si>
    <t>RELE FOTOELETRICO INDIVIDUAL,COM BASE EM POSTE(ACO OU CONCRE</t>
  </si>
  <si>
    <t>TO)DE ACORDO COM O PADRAO DA RIOLUZ,EXCLUSIVE FORNECIMENTO D</t>
  </si>
  <si>
    <t>AS FERRAGENS DE FIXACAO E DO RELE FOTOELETRICO E BASE.ASSENT</t>
  </si>
  <si>
    <t>21.031.0040-A</t>
  </si>
  <si>
    <t>21.035.0007-0</t>
  </si>
  <si>
    <t>CAIXA HAND-HOLE EM ALVENARIA DE TIJOLOS MACICOS DE 7X10X20CM</t>
  </si>
  <si>
    <t>,PADRAO RIOLUZ,COM DIMENSOES DE 0,40X0,40X0,60M,EXCLUSIVE ES</t>
  </si>
  <si>
    <t>CAVACAO,REATERRO E TAMPAO.FORNECIMENTO E ASSENTAMENTO</t>
  </si>
  <si>
    <t>21.035.0007-A</t>
  </si>
  <si>
    <t>21.035.0008-0</t>
  </si>
  <si>
    <t>,PADRAO RIOLUZ,COM DIMENSOES DE 0,40X0,40X0,90M,EXCLUSIVE ES</t>
  </si>
  <si>
    <t>21.035.0008-A</t>
  </si>
  <si>
    <t>21.035.0009-0</t>
  </si>
  <si>
    <t>CAIXA HAND-HOLE,PRE-MOLDADA,EM ANEL DE CONCRETO,CONFORME PRO</t>
  </si>
  <si>
    <t>JETO Nº A4-1683-PD,RIOLUZ,COM DIMENSOES DE 0,60X0,30M,EXCLUS</t>
  </si>
  <si>
    <t>IVE ESCAVACAO,REATERRO E TAMPAO.FORNECIMENTO E ASSENTAMENTO</t>
  </si>
  <si>
    <t>21.035.0009-A</t>
  </si>
  <si>
    <t>21.035.0010-0</t>
  </si>
  <si>
    <t>JETO Nº A4-1683-PD,RIOLUZ,COM DIMENSOES DE 0,60X0,60M,EXCLUS</t>
  </si>
  <si>
    <t>21.035.0010-A</t>
  </si>
  <si>
    <t>21.035.0012-0</t>
  </si>
  <si>
    <t>JETO Nº A4-1683-PD,RIOLUZ,COM DIMENSOES DE 0,60X0,90M,EXCLUS</t>
  </si>
  <si>
    <t>21.035.0012-A</t>
  </si>
  <si>
    <t>21.035.0014-0</t>
  </si>
  <si>
    <t>JETO Nº A4-1683-PD,RIOLUZ,COM DIMENSOES DE 0,30X0,30M,EXCLUS</t>
  </si>
  <si>
    <t>21.035.0014-A</t>
  </si>
  <si>
    <t>21.035.0050-0</t>
  </si>
  <si>
    <t>CAIXA DE CONCRETO PARA FIXACAO DE PROJETOR,COM TAMPA DE TELA</t>
  </si>
  <si>
    <t xml:space="preserve"> MALETADA DE (5X5)CM E CADEADO,NAS DIMENSOES (80X80X80)CM,CO</t>
  </si>
  <si>
    <t>NFORME DETALHE DO PROJETO RIOLUZ.FORNECIMENTO E ASSENTAMENTO</t>
  </si>
  <si>
    <t>21.035.0050-A</t>
  </si>
  <si>
    <t>21.035.0100-0</t>
  </si>
  <si>
    <t>CAIXA DE ALVENARIA COM BASE DE CONCRETO PARA FIXACAO DE PROJ</t>
  </si>
  <si>
    <t>ETOR,COM TAMPA DE TELA MALETADA DE (5X5)CM E CADEADO NAS DIM</t>
  </si>
  <si>
    <t>ENSOES (80X80X80)CM.FORNECIMENTO E ASSENTAMENTO</t>
  </si>
  <si>
    <t>21.035.0100-A</t>
  </si>
  <si>
    <t>21.035.0103-0</t>
  </si>
  <si>
    <t>ETOR,COM TAMPA DE TELA MALETADA (5X5)CM E CADEADO NAS DIMENS</t>
  </si>
  <si>
    <t>OS (110X80X60)CM.FORNECIMENTO E ASSENTAMENTO</t>
  </si>
  <si>
    <t>21.035.0103-A</t>
  </si>
  <si>
    <t>21.035.0105-0</t>
  </si>
  <si>
    <t>OES (110X120X100)CM.FORNECIMENTO E ASSENTAMENTO</t>
  </si>
  <si>
    <t>21.035.0105-A</t>
  </si>
  <si>
    <t>21.035.0150-0</t>
  </si>
  <si>
    <t>CAIXA DE PASSAGEM,RETANGULAR,DE ALVENARIA COM TAMPA DE CONCR</t>
  </si>
  <si>
    <t>ETO,DIMENSOES DE(0,80X0,80X1,00)M;EXCLUSIVE FORNECIMENTO DO</t>
  </si>
  <si>
    <t>MATERIAL.ASSENTAMENTO</t>
  </si>
  <si>
    <t>21.035.0150-A</t>
  </si>
  <si>
    <t>21.035.0160-0</t>
  </si>
  <si>
    <t>CAIXA HERMETICA PARA CHAVE FACA TRIFASICA.COLOCACAO</t>
  </si>
  <si>
    <t>21.035.0160-A</t>
  </si>
  <si>
    <t>21.035.0205-0</t>
  </si>
  <si>
    <t>TAMPAO DE FERRO FUNDIDO DUCTIL (NODULAR),ARTICULADO,TIPO ESP</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</si>
  <si>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</si>
  <si>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</si>
  <si>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</si>
  <si>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</si>
  <si>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</si>
  <si>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21.035.0205-A</t>
  </si>
  <si>
    <t>21.035.0220-0</t>
  </si>
  <si>
    <t>TAMPAO DE FERRO FUNDIDO DUCTIL (NODULAR),ARTICULADO,DN 300MM</t>
  </si>
  <si>
    <t>,CLASSE B125,CONFORME ABNT NBR 10160,CONFORME DESENHO A4-120</t>
  </si>
  <si>
    <t>0-PD,ESPECIFICACAO EM RIO LUZ Nº10.FORNECIMENTO</t>
  </si>
  <si>
    <t>21.035.0220-A</t>
  </si>
  <si>
    <t>21.035.0230-0</t>
  </si>
  <si>
    <t>,CLASSE B125,CONFORME ABNT NBR 10160,COM TRANCA,DOTADO DE FU</t>
  </si>
  <si>
    <t>RACAO ROSQUEADA PARA INSTALACAO DE CONECTORES PARA ATERRAMEN</t>
  </si>
  <si>
    <t>TO,COM INSCRICAO RIOLUZ EM ALTO RELEVO,DESENHO A4-1992-PD EM</t>
  </si>
  <si>
    <t>-RIOLUZ-10.FORNECIMENTO</t>
  </si>
  <si>
    <t>21.035.0230-A</t>
  </si>
  <si>
    <t>21.035.0235-0</t>
  </si>
  <si>
    <t>TAMPAO DE FERRO FUNDIDO DUCTIL (NODULAR),ARTICULADO,DN 600MM</t>
  </si>
  <si>
    <t>21.035.0235-A</t>
  </si>
  <si>
    <t>21.035.0250-0</t>
  </si>
  <si>
    <t>TAMPAO PARA VEDACAO DE DUTOS ESPIRALADOS FLEXIVEIS EM POLIET</t>
  </si>
  <si>
    <t>ILENO DE ALTA DENSIDADE,NA COR PRETA,DIAMETRO NOMINAL DE 125</t>
  </si>
  <si>
    <t>MM,COMPRIMENTO DE 225MM,LOTE 335248-0.FORNECIMENTO</t>
  </si>
  <si>
    <t>21.035.0250-A</t>
  </si>
  <si>
    <t>21.036.0010-0</t>
  </si>
  <si>
    <t>ELETRODUTO DE FERRO GALVANIZADO,TIPO PESADO DIAMETRO DE 25MM</t>
  </si>
  <si>
    <t>(1").FORNECIMENTO</t>
  </si>
  <si>
    <t>21.036.0010-A</t>
  </si>
  <si>
    <t>21.036.0015-0</t>
  </si>
  <si>
    <t>ELETRODUTO DE FERRO GALVANIZADO,TIPO PESADO,DIAMETRO DE 38MM</t>
  </si>
  <si>
    <t>(1.1/2").FORNECIMENTO</t>
  </si>
  <si>
    <t>21.036.0015-A</t>
  </si>
  <si>
    <t>21.036.0020-0</t>
  </si>
  <si>
    <t>ELETRODUTO DE FERRO GALVANIZADO,TIPO PESADO,DIAMETRO DE 50MM</t>
  </si>
  <si>
    <t>(2").FORNECIMENTO</t>
  </si>
  <si>
    <t>21.036.0020-A</t>
  </si>
  <si>
    <t>21.036.0025-0</t>
  </si>
  <si>
    <t>ELETRODUTO DE FERRO GALVANIZADO,TIPO PESADO,DIAMETRO DE 75MM</t>
  </si>
  <si>
    <t>(3").FORNECIMENTO</t>
  </si>
  <si>
    <t>21.036.0025-A</t>
  </si>
  <si>
    <t>21.036.0050-0</t>
  </si>
  <si>
    <t>CURVA LONGA DE 90° PARA ELETRODUTO,DE ACO GALVANIZADO,DE 25M</t>
  </si>
  <si>
    <t>M(1").FORNECIMENTO</t>
  </si>
  <si>
    <t>21.036.0050-A</t>
  </si>
  <si>
    <t>21.036.0055-0</t>
  </si>
  <si>
    <t>CURVA LONGA DE 90° PARA ELETRODUTO,DE ACO GALVANIZADO,DE 50M</t>
  </si>
  <si>
    <t>M(2").FORNECIMENTO</t>
  </si>
  <si>
    <t>21.036.0055-A</t>
  </si>
  <si>
    <t>21.036.0060-0</t>
  </si>
  <si>
    <t>CURVA LONGA DE 90° PARA ELETRODUTO,DE ACO GALVANIZADO,DE 75M</t>
  </si>
  <si>
    <t>M(3").FORNECIMENTO</t>
  </si>
  <si>
    <t>21.036.0060-A</t>
  </si>
  <si>
    <t>21.036.0065-0</t>
  </si>
  <si>
    <t>LUVA PARA ELETRODUTO,DE ACO GALVANIZADO,DE 25MM(1").FORNECIM</t>
  </si>
  <si>
    <t>21.036.0065-A</t>
  </si>
  <si>
    <t>21.036.0070-0</t>
  </si>
  <si>
    <t>LUVA PARA ELETRODUTO,DE ACO GALVANIZADO,DE 38MM(1 1/2").FORN</t>
  </si>
  <si>
    <t>21.036.0070-A</t>
  </si>
  <si>
    <t>21.036.0075-0</t>
  </si>
  <si>
    <t>LUVA PARA ELETRODUTO,DE ACO GALVANIZADO,DE 50MM(2").FORNECIM</t>
  </si>
  <si>
    <t>21.036.0075-A</t>
  </si>
  <si>
    <t>21.036.0080-0</t>
  </si>
  <si>
    <t>LUVA PARA ELETRODUTO,DE ACO GALVANIZADO,DE 75MM(3").FORNECIM</t>
  </si>
  <si>
    <t>21.036.0080-A</t>
  </si>
  <si>
    <t>21.037.0010-0</t>
  </si>
  <si>
    <t>ELETRODUTO DE PVC RIGIDO,ROSQUEAVEL,DE 19MM(3/4").FORNECIMEN</t>
  </si>
  <si>
    <t>21.037.0010-A</t>
  </si>
  <si>
    <t>21.037.0015-0</t>
  </si>
  <si>
    <t>ELETRODUTO DE PVC RIGIDO,ROSQUEAVEL,DE 32MM(1 1/4").FORNECIM</t>
  </si>
  <si>
    <t>21.037.0015-A</t>
  </si>
  <si>
    <t>21.037.0020-0</t>
  </si>
  <si>
    <t>ELETRODUTO DE PVC RIGIDO,ROSQUEAVEL,DE 75MM(3").FORNECIMENTO</t>
  </si>
  <si>
    <t>21.037.0020-A</t>
  </si>
  <si>
    <t>21.037.0050-0</t>
  </si>
  <si>
    <t>CURVA LONGA DE 90° PARA ELETRODUTO,DE PVC RIGIDO,ROSQUEAVEL,</t>
  </si>
  <si>
    <t>DE 25MM(1").FORNECIMENTO</t>
  </si>
  <si>
    <t>21.037.0050-A</t>
  </si>
  <si>
    <t>21.037.0100-0</t>
  </si>
  <si>
    <t xml:space="preserve"> DE 32MM(1 1/4").FORNECIMENTO</t>
  </si>
  <si>
    <t>21.037.0100-A</t>
  </si>
  <si>
    <t>21.037.0105-0</t>
  </si>
  <si>
    <t xml:space="preserve"> DE 50MM(2").FORNECIMENTO</t>
  </si>
  <si>
    <t>21.037.0105-A</t>
  </si>
  <si>
    <t>21.037.0108-0</t>
  </si>
  <si>
    <t xml:space="preserve"> DE 75MM(3").FORNECIMENTO</t>
  </si>
  <si>
    <t>21.037.0108-A</t>
  </si>
  <si>
    <t>21.037.0120-0</t>
  </si>
  <si>
    <t>LUVA PARA ELETRODUTO,DE PVC RIGIDO,ROSQUEAVEL,DE 25MM(1").FO</t>
  </si>
  <si>
    <t>21.037.0120-A</t>
  </si>
  <si>
    <t>21.037.0125-0</t>
  </si>
  <si>
    <t>LUVA PARA ELETRODUTO,DE PVC RIGIDO,ROSQUEAVEL,DE 32MM(1 1/4"</t>
  </si>
  <si>
    <t>21.037.0125-A</t>
  </si>
  <si>
    <t>21.037.0130-0</t>
  </si>
  <si>
    <t>LUVA PARA ELETRODUTO,DE PVC RIGIDO,ROSQUEAVEL,DE 50MM(2").FO</t>
  </si>
  <si>
    <t>21.037.0130-A</t>
  </si>
  <si>
    <t>21.037.0135-0</t>
  </si>
  <si>
    <t>LUVA PARA ELETRODUTO,DE PVC RIGIDO,ROSQUEAVEL,DE 75MM(3").FO</t>
  </si>
  <si>
    <t>21.037.0135-A</t>
  </si>
  <si>
    <t>21.038.0010-0</t>
  </si>
  <si>
    <t>CONDUITE FLEXIVEL GALVANIZADO,DE 19MM(3/4").FORNECIMENTO E C</t>
  </si>
  <si>
    <t>21.038.0010-A</t>
  </si>
  <si>
    <t>21.038.0050-0</t>
  </si>
  <si>
    <t>BOX CURVO DE ALUMINIO DE 38MM(1 1/2").FORNECIMENTO</t>
  </si>
  <si>
    <t>21.038.0050-A</t>
  </si>
  <si>
    <t>21.038.0055-0</t>
  </si>
  <si>
    <t>BOX CURVO DE ALUMINIO COM BUCHA E ARRUELA DE 50MM(2").FORNEC</t>
  </si>
  <si>
    <t>21.038.0055-A</t>
  </si>
  <si>
    <t>21.038.0060-0</t>
  </si>
  <si>
    <t>BOX CURVO DE ALUMINIO COM BUCHA E ARRUELA DE 75MM(3").FORNEC</t>
  </si>
  <si>
    <t>21.038.0060-A</t>
  </si>
  <si>
    <t>21.040.0010-0</t>
  </si>
  <si>
    <t>CHAPA DE FERRO GALVANIZADO NO 24,DE(1X2)M.FORNECIMENTO</t>
  </si>
  <si>
    <t>21.040.0010-A</t>
  </si>
  <si>
    <t>21.040.0100-0</t>
  </si>
  <si>
    <t>EQUIPAMENTOS DE COMANDO DE CIRCUITO,PADRAO RIOLUZ,EXCLUSIVE</t>
  </si>
  <si>
    <t>O FORNECIMENTO DAS FERRAGENS DE FIXACAO E DO COMANDO.ASSENTA</t>
  </si>
  <si>
    <t>21.040.0100-A</t>
  </si>
  <si>
    <t>21.040.0120-0</t>
  </si>
  <si>
    <t>CONJUNTO PARA MONTAGEM DE INDICADOR VISUAL DE DIRECAO DE VEN</t>
  </si>
  <si>
    <t>TO(BIRUTA) ADAPTADO PARA BALIZAMENTO NOTURNO.FORNECIMENTO</t>
  </si>
  <si>
    <t>21.040.0120-A</t>
  </si>
  <si>
    <t>21.040.0130-0</t>
  </si>
  <si>
    <t>FONTE DE EMERGENCIA(NO BREAK),COM POTENCIA DE 2KVA,220V/220V</t>
  </si>
  <si>
    <t>,AUTONOMIA A PLENA CARGA DE 30MIN.FORNECIMENTO</t>
  </si>
  <si>
    <t>21.040.0130-A</t>
  </si>
  <si>
    <t>21.045.0050-0</t>
  </si>
  <si>
    <t>LAMPADA MULTIVAPOR METALICO (MVM) DE 35W,PAR30.FORNECIMENTO</t>
  </si>
  <si>
    <t>21.045.0050-A</t>
  </si>
  <si>
    <t>21.045.0055-0</t>
  </si>
  <si>
    <t>LAMPADA DE MULTIVAPOR METALICO (MVM) DE 70W,BULBO OVOIDE.FOR</t>
  </si>
  <si>
    <t>21.045.0055-A</t>
  </si>
  <si>
    <t>21.045.0070-0</t>
  </si>
  <si>
    <t>LAMPADA DE MULTIVAPOR METALICO (MVM) DE 150W,BULBO OVOIDE.FO</t>
  </si>
  <si>
    <t>21.045.0070-A</t>
  </si>
  <si>
    <t>21.045.0080-0</t>
  </si>
  <si>
    <t>LAMPADA DE MULTIVAPOR METALICO (MVM) DE 250W,BULBO OVOIDE.FO</t>
  </si>
  <si>
    <t>21.045.0080-A</t>
  </si>
  <si>
    <t>21.045.0082-0</t>
  </si>
  <si>
    <t>LAMPADA MULTIVAPOR METALICO (MVM) DE 400W,BULBO OVOIDE.FORNE</t>
  </si>
  <si>
    <t>21.045.0082-A</t>
  </si>
  <si>
    <t>21.045.0085-0</t>
  </si>
  <si>
    <t>LAMPADA DE MULTIVAPOR METALICO (MVM) DE 250W,BULBO TUBULAR.F</t>
  </si>
  <si>
    <t>21.045.0085-A</t>
  </si>
  <si>
    <t>21.045.0090-0</t>
  </si>
  <si>
    <t>LAMPADA DE MULTIVAPOR METALICO (MVM) DE 400W,BULBO TUBULAR.F</t>
  </si>
  <si>
    <t>21.045.0090-A</t>
  </si>
  <si>
    <t>21.045.0105-0</t>
  </si>
  <si>
    <t>LAMPADA A VAPOR DE SODIO,ALTA PRESSAO,POTENCIA DE 70W,BASE E</t>
  </si>
  <si>
    <t>-27,BULBO OVOIDE,POSICAO DE FUNCIONAMENTO UNIVERSAL,CONFORME</t>
  </si>
  <si>
    <t xml:space="preserve"> ABNT NBR IEC 60662 E EM-RIOLUZ Nº 57.FORNECIMENTO</t>
  </si>
  <si>
    <t>21.045.0105-A</t>
  </si>
  <si>
    <t>21.045.0110-0</t>
  </si>
  <si>
    <t>LAMPADA A VAPOR DE SODIO,ALTA PRESSAO,POTENCIA DE 100W,BASE</t>
  </si>
  <si>
    <t>E-27,BULBO OVOIDE,POSICAO DE FUNCIONAMENTO UNIVERSAL,CONFORM</t>
  </si>
  <si>
    <t>E ABNT NBR IEC 60662 E EM-RIOLUZ Nº57.FORNECIMENTO</t>
  </si>
  <si>
    <t>21.045.0110-A</t>
  </si>
  <si>
    <t>21.045.0125-0</t>
  </si>
  <si>
    <t>LAMPADA A VAPOR DE SODIO,ALTA PRESSAO,POTENCIA DE 150W,BASE</t>
  </si>
  <si>
    <t>E ABNT NBR IEC 60662 E EM-RIOLUZ Nº 57.FORNECIMENTO</t>
  </si>
  <si>
    <t>21.045.0125-A</t>
  </si>
  <si>
    <t>21.045.0135-0</t>
  </si>
  <si>
    <t>LAMPADA A VAPOR DE SODIO,ALTA PRESSAO,POTENCIA DE 250W,BASE</t>
  </si>
  <si>
    <t>21.045.0135-A</t>
  </si>
  <si>
    <t>21.045.0140-0</t>
  </si>
  <si>
    <t>E-40,BULBO TUBULAR,POSICAO DE FUNCIONAMENTO UNIVERSAL,CONFOR</t>
  </si>
  <si>
    <t>ME ABNT NBR IEC 60662 E EM-RIOLUZ Nº 57.FORNECIMENTO</t>
  </si>
  <si>
    <t>21.045.0140-A</t>
  </si>
  <si>
    <t>21.045.0145-0</t>
  </si>
  <si>
    <t>21.045.0145-A</t>
  </si>
  <si>
    <t>21.045.0150-0</t>
  </si>
  <si>
    <t>21.045.0150-A</t>
  </si>
  <si>
    <t>21.045.0160-0</t>
  </si>
  <si>
    <t>LAMPADA A VAPOR DE SODIO,ALTA PRESSAO,POTENCIA DE 400W,BASE</t>
  </si>
  <si>
    <t>21.045.0160-A</t>
  </si>
  <si>
    <t>21.046.0010-0</t>
  </si>
  <si>
    <t>REATOR EXTERNO PARA LAMPADA VAPOR DE SODIO DE 70W,IGNITOR CO</t>
  </si>
  <si>
    <t>M PICO DE TENSAO 2,8 A 4KV,FATOR DE POTENCIA MINIMO 0,92,TEN</t>
  </si>
  <si>
    <t>SAO DE ALIMENTACAO 220V,CONFORME EM-RIO-LUZ-30,ABNT NBR-1359</t>
  </si>
  <si>
    <t>3 E ABNT NBR IEC-60662.FORNECIMENTO</t>
  </si>
  <si>
    <t>21.046.0010-A</t>
  </si>
  <si>
    <t>21.046.0020-0</t>
  </si>
  <si>
    <t>REATOR EXTERNO PARA LAMPADA VAPOR DE SODIO DE 100W,IGNITOR C</t>
  </si>
  <si>
    <t>OM PICO DE TENSAO 2,8 A 4KV,FATOR DE POTENCIA MINIMO 0,92,TE</t>
  </si>
  <si>
    <t>NSAO DE ALIMENTACAO 220V,CONFORME EM-RIOLUZ-30,ABNT NBR-1359</t>
  </si>
  <si>
    <t>21.046.0020-A</t>
  </si>
  <si>
    <t>21.046.0025-0</t>
  </si>
  <si>
    <t>REATOR EXTERNO PARA LAMPADA VAPOR DE SODIO DE 150W,IGNITOR C</t>
  </si>
  <si>
    <t>21.046.0025-A</t>
  </si>
  <si>
    <t>21.046.0035-0</t>
  </si>
  <si>
    <t>REATOR EXTERNO PARA LAMPADA VAPOR DE SODIO DE 250W,IGNITOR C</t>
  </si>
  <si>
    <t>21.046.0035-A</t>
  </si>
  <si>
    <t>21.046.0040-0</t>
  </si>
  <si>
    <t>REATOR EXTERNO PARA LAMPADA VAPOR DE SODIO DE 400W,IGNITOR C</t>
  </si>
  <si>
    <t>21.046.0040-A</t>
  </si>
  <si>
    <t>21.046.0055-0</t>
  </si>
  <si>
    <t>REATOR INTERNO/INTEGRADO PARA LAMPADA VAPOR DE SODIO DE 70W,</t>
  </si>
  <si>
    <t>IGNITOR COM PICO DE TENSAO 2,8 A 4KV,FATOR DE POTENCIA MINIM</t>
  </si>
  <si>
    <t>O 0,92,TENSAO NOMINAL DE ALIMENTACAO 220V,CONFORME DESENHO A</t>
  </si>
  <si>
    <t>3-1971-PD,ABNT NBR-13593 E ABNT NBR IEC-60662.FORNECIMENTO</t>
  </si>
  <si>
    <t>21.046.0055-A</t>
  </si>
  <si>
    <t>21.046.0060-0</t>
  </si>
  <si>
    <t>REATOR INTERNO/INTEGRADO PARA LAMPADA VAPOR DE SODIO DE 150W</t>
  </si>
  <si>
    <t>,IGNITOR COM PICO DE TENSAO 2,8 A 4KV,FATOR DE POTENCIA MINI</t>
  </si>
  <si>
    <t>MO 0,92,TENSAO NOMINAL DE ALIMENTACAO 220V,CONFORME DESENHO</t>
  </si>
  <si>
    <t>A3-1971-PD,ABNT NBR-13593 E ABNT NBR IEC-60662.FORNECIMENTO</t>
  </si>
  <si>
    <t>21.046.0060-A</t>
  </si>
  <si>
    <t>21.046.0065-0</t>
  </si>
  <si>
    <t>REATOR INTERNO/INTEGRADO PARA LAMPADA VAPOR DE SODIO DE 250W</t>
  </si>
  <si>
    <t>21.046.0065-A</t>
  </si>
  <si>
    <t>21.046.0070-0</t>
  </si>
  <si>
    <t>REATOR INTERNO/INTEGRADO PARA LAMPADA VAPOR DE SODIO DE 400W</t>
  </si>
  <si>
    <t>21.046.0070-A</t>
  </si>
  <si>
    <t>21.046.0080-0</t>
  </si>
  <si>
    <t>REATOR EXTERNO PARA LAMPADA VAPOR METALICO DE 70W,IGNITOR CO</t>
  </si>
  <si>
    <t>SAO DE ALIMENTACAO 220V,CONFORME EM-RIOLUZ-30,ABNT NBR 14305</t>
  </si>
  <si>
    <t xml:space="preserve"> E ABNT NBR IEC 61167.FORNECIMENTO</t>
  </si>
  <si>
    <t>21.046.0080-A</t>
  </si>
  <si>
    <t>21.046.0085-0</t>
  </si>
  <si>
    <t>REATOR EXTERNO PARA LAMPADA VAPOR METALICO DE 100W,IGNITOR C</t>
  </si>
  <si>
    <t>NSAO DE ALIMENTACAO 220V,CONFORME EM-RIOLUZ-30,ABNT NBR-1430</t>
  </si>
  <si>
    <t>5 E ABNT NBR IEC-61167.FORNECIMENTO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</si>
  <si>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</si>
  <si>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</si>
  <si>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</si>
  <si>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</si>
  <si>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</si>
  <si>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</si>
  <si>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</si>
  <si>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</si>
  <si>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</si>
  <si>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NSAO DE ALIMENTACAO 220V,EM-RIOLUZ-30,NBR-14305,IEC-61167.FO</t>
  </si>
  <si>
    <t>21.046.0092-A</t>
  </si>
  <si>
    <t>21.046.0100-0</t>
  </si>
  <si>
    <t>REATOR TIPO INTERNO/INTEGRADO PARA LAMPADA VAPOR METALICO DE</t>
  </si>
  <si>
    <t xml:space="preserve"> 70W,IGNITOR COM PICO DE TENSAO 2,8 A 4KV,FATOR DE POTENCIA</t>
  </si>
  <si>
    <t>MINIMO 0,92,TENSAO NOMINAL DE ALIMENTACAO 220V,CONFORME DESE</t>
  </si>
  <si>
    <t>NHO A3-1971-PD,ABNT NBR-14305 E ABNT NBR IEC-61167.FORNECIME</t>
  </si>
  <si>
    <t>21.046.0100-A</t>
  </si>
  <si>
    <t>21.046.0102-0</t>
  </si>
  <si>
    <t xml:space="preserve"> 150W,IGNITOR COM PICO DE TENSAO 2,8 A 4KV,FATOR DE POTENCIA</t>
  </si>
  <si>
    <t xml:space="preserve"> MINIMO 0,92,TENSAO NOMINAL DE ALIMENTACAO 220V,CONFORME DES</t>
  </si>
  <si>
    <t>ENHO A3-1971-PD,ABNT NBR-14305 E ABNT NBR IEC-61167.FORNECIM</t>
  </si>
  <si>
    <t>21.046.0102-A</t>
  </si>
  <si>
    <t>21.046.0105-0</t>
  </si>
  <si>
    <t xml:space="preserve"> 250W,IGNITOR COM PICO DE TENSAO 2,8 A 4KV,FATOR DE POTENCIA</t>
  </si>
  <si>
    <t>21.046.0105-A</t>
  </si>
  <si>
    <t>21.046.0107-0</t>
  </si>
  <si>
    <t xml:space="preserve"> 400W,IGNITOR COM PICO DE TENSAO 2,8 A 4KV,FATOR DE POTENCIA</t>
  </si>
  <si>
    <t>21.046.0107-A</t>
  </si>
  <si>
    <t>21.048.0010-0</t>
  </si>
  <si>
    <t>LUMINARIA EQUIPADA COM LAMPADA DE DESCARGA E ACESSORIOS,EM C</t>
  </si>
  <si>
    <t>ORDOALHA,EXCLUSIVE LUMINARIA,INCLUSIVE FORNECIMENTO DA CORDO</t>
  </si>
  <si>
    <t>ALHA.COLOCACAO</t>
  </si>
  <si>
    <t>21.048.0010-A</t>
  </si>
  <si>
    <t>21.048.0015-0</t>
  </si>
  <si>
    <t>ORDOALHA,EXCLUSIVE LUMINARIA E O FORNECIMENTO DA CORDOALHA.C</t>
  </si>
  <si>
    <t>21.048.0015-A</t>
  </si>
  <si>
    <t>21.048.0020-0</t>
  </si>
  <si>
    <t>LUMINARIA EQUIPADA COM LAMPADA DE DESCARGA E ACESSORIOS,EM T</t>
  </si>
  <si>
    <t>ETO OU PAREDE;EXCLUSIVE LUMINARIA.COLOCACAO</t>
  </si>
  <si>
    <t>21.048.0020-A</t>
  </si>
  <si>
    <t>21.048.0025-0</t>
  </si>
  <si>
    <t>PROJETORES (DOIS) EQUIPADOS COM LAMPADAS DE DESCARGA,FIXADOS</t>
  </si>
  <si>
    <t xml:space="preserve"> EM POSTE DE ACO OU CONCRETO,INCLUSIVE FERRAGENS DE FIXACAO,</t>
  </si>
  <si>
    <t>EXCLUSIVE PROJETOR.COLOCACAO</t>
  </si>
  <si>
    <t>21.048.0025-A</t>
  </si>
  <si>
    <t>21.048.0030-0</t>
  </si>
  <si>
    <t>PROJETORES (DOIS) EQUIPADOS COM LAMPADA DE DESCARGA,FIXADOS</t>
  </si>
  <si>
    <t>EM CRUZETA Nº1;INCLUSIVE FERRAGENS DE FIXACAO,EXCLUSIVE PROJ</t>
  </si>
  <si>
    <t>ETOR.COLOCACAO</t>
  </si>
  <si>
    <t>21.048.0030-A</t>
  </si>
  <si>
    <t>21.048.0035-0</t>
  </si>
  <si>
    <t>PROJETORES(TRES)EQUIPADOS COM LAMPADAS DE DESCARGA,FIXADOS E</t>
  </si>
  <si>
    <t>M POSTE DE CONCRETO,INCLUSIVE FERRAGENS DE FIXACAO,EXCLUSIVE</t>
  </si>
  <si>
    <t xml:space="preserve"> PROJETORES.COLOCACAO</t>
  </si>
  <si>
    <t>21.048.0035-A</t>
  </si>
  <si>
    <t>21.048.0040-0</t>
  </si>
  <si>
    <t>PROJETORES(QUATRO)EQUIPADOS COM LAMPADA DE DESCARGA,FIXADOS</t>
  </si>
  <si>
    <t>EM POSTE DE ACO RETO;INCLUSIVE FERRAGENS DE FIXACAO,EXCLUSIV</t>
  </si>
  <si>
    <t>E PROJETORES.COLOCACAO</t>
  </si>
  <si>
    <t>21.048.0040-A</t>
  </si>
  <si>
    <t>21.048.0045-0</t>
  </si>
  <si>
    <t>PROJETOR FIXADO EM BANDEJA ATRAVES DE CHUMBADORES DE ACO INO</t>
  </si>
  <si>
    <t>X,EXCLUSIVE PROJETOR,CHUMBADOR E BANDEJAMENTO.COLOCACAO</t>
  </si>
  <si>
    <t>21.048.0045-A</t>
  </si>
  <si>
    <t>21.048.0050-0</t>
  </si>
  <si>
    <t>REATOR,PADRAO RIOLUZ,PARA LAMPADA DE DESCARGA,EM POSTE DE AC</t>
  </si>
  <si>
    <t>O,CONCRETO OU MADEIRA,EXCLUSIVE FORNECIMENTO DO REATOR E FER</t>
  </si>
  <si>
    <t>RAGENS DE FIXACAO.COLOCACAO</t>
  </si>
  <si>
    <t>21.048.0050-A</t>
  </si>
  <si>
    <t>21.048.0055-0</t>
  </si>
  <si>
    <t>REATOR,PADRAO RIOLUZ,PARA LAMPADA DE DESCARGA EM POSTE(ACO O</t>
  </si>
  <si>
    <t>U CONCRETO),INCLUINDO INTERLIGACAO NA REDE E NA LUMINARIA E</t>
  </si>
  <si>
    <t>FERRAGENS DE FIXACAO;EXCLUSIVE FORNECIMENTO DO REATOR.COLOCA</t>
  </si>
  <si>
    <t>21.048.0055-A</t>
  </si>
  <si>
    <t>21.048.0060-0</t>
  </si>
  <si>
    <t>REATOR PARA LAMPADA DE DESCARGA EM TETO,PISO OU PAREDE,INCLU</t>
  </si>
  <si>
    <t>SIVE INTERLIGACAO NA REDE E NA LUMINARIA E FERRAGENS DE FIXA</t>
  </si>
  <si>
    <t>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</si>
  <si>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</si>
  <si>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</si>
  <si>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</si>
  <si>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</si>
  <si>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</si>
  <si>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</si>
  <si>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</si>
  <si>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</si>
  <si>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</si>
  <si>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</si>
  <si>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</si>
  <si>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</si>
  <si>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</si>
  <si>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</si>
  <si>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</si>
  <si>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</si>
  <si>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</si>
  <si>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t>
  </si>
  <si>
    <t xml:space="preserve"> 500MM,GALVANIZADO A QUENTE POR IMERSAO,COM PORCA,ARRUELA LI</t>
  </si>
  <si>
    <t>SA E ARRUELA DE PRESSAO.FORNECIMENTO</t>
  </si>
  <si>
    <t>21.050.0040-A</t>
  </si>
  <si>
    <t>21.050.0045-0</t>
  </si>
  <si>
    <t>CHUMBADOR DE ACO INOXIDAVEL 304,TEC BOLT,TBM 12.100,COMPRIME</t>
  </si>
  <si>
    <t>NTO DE 96MM E DIAMETRO DE 1/2",COM ARRUELA LISA E DE PRESSAO</t>
  </si>
  <si>
    <t>E PORCA,TECNART OU SIMILAR.FORNECIMENTO</t>
  </si>
  <si>
    <t>21.050.0045-A</t>
  </si>
  <si>
    <t>21.050.0050-0</t>
  </si>
  <si>
    <t>CHUMBADOR DE EXPANSAO DE ACO,COM DIAMETRO DE 1/2" E COMPRIME</t>
  </si>
  <si>
    <t>NTO DO PARAFUSO DE 3".FORNECIMENTO</t>
  </si>
  <si>
    <t>21.050.0050-A</t>
  </si>
  <si>
    <t>21.050.0052-0</t>
  </si>
  <si>
    <t>CINTA CIRCULAR DE ACO GALVANIZADO COM PARAFUSOS,DE APROXIMAD</t>
  </si>
  <si>
    <t>AMENTE 90MM.FORNECIMENTO</t>
  </si>
  <si>
    <t>21.050.0052-A</t>
  </si>
  <si>
    <t>21.050.0053-0</t>
  </si>
  <si>
    <t>AMENTE 120MM.FORNECIMENTO</t>
  </si>
  <si>
    <t>21.050.0053-A</t>
  </si>
  <si>
    <t>21.050.0055-0</t>
  </si>
  <si>
    <t>AMENTE 150MM.FORNECIMENTO</t>
  </si>
  <si>
    <t>21.050.0055-A</t>
  </si>
  <si>
    <t>21.050.0057-0</t>
  </si>
  <si>
    <t>AMENTE 180MM.FORNECIMENTO</t>
  </si>
  <si>
    <t>21.050.0057-A</t>
  </si>
  <si>
    <t>21.050.0060-0</t>
  </si>
  <si>
    <t>AMENTE 210MM.FORNECIMENTO</t>
  </si>
  <si>
    <t>21.050.0060-A</t>
  </si>
  <si>
    <t>21.050.0062-0</t>
  </si>
  <si>
    <t>AMENTE 240MM.FORNECIMENTO</t>
  </si>
  <si>
    <t>21.050.0062-A</t>
  </si>
  <si>
    <t>21.050.0070-0</t>
  </si>
  <si>
    <t>CRUZETA Q-3,DE 6 PINOS.FORNECIMENTO</t>
  </si>
  <si>
    <t>21.050.0070-A</t>
  </si>
  <si>
    <t>21.050.0075-0</t>
  </si>
  <si>
    <t>GRAMPO TIPO "U",DIAMETRO DE 5" E ROSCA DE 1/2",INCLUSIVE POR</t>
  </si>
  <si>
    <t>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</si>
  <si>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</si>
  <si>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</si>
  <si>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</si>
  <si>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</si>
  <si>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</si>
  <si>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</si>
  <si>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</si>
  <si>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</si>
  <si>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</si>
  <si>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</si>
  <si>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</si>
  <si>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</si>
  <si>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</si>
  <si>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</si>
  <si>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t>
  </si>
  <si>
    <t>MM),ACABAMENTO POLIDO OU ZINCADO.FORNECIMENTO</t>
  </si>
  <si>
    <t>21.050.0100-A</t>
  </si>
  <si>
    <t>21.050.0105-0</t>
  </si>
  <si>
    <t>PORCA SEXTAVADA EM ACO BAIXO CARBONO (1010/1020),UNC,(M12X1,</t>
  </si>
  <si>
    <t>75)MM,ACABAMENTO ZINCADO.FORNECIMENTO</t>
  </si>
  <si>
    <t>21.050.0105-A</t>
  </si>
  <si>
    <t>21.050.0110-0</t>
  </si>
  <si>
    <t>BASE DE ACO PARA SUSTENTACAO DE POSTE FIXADA POR CHUMBADOR</t>
  </si>
  <si>
    <t>EM FUNDACAO DE CONCRETO ARMADO.ASSENTAMENTO</t>
  </si>
  <si>
    <t>21.050.0110-A</t>
  </si>
  <si>
    <t>21.050.0120-0</t>
  </si>
  <si>
    <t>CHUMBADOR PARA FIXACAO DE POSTE DE ACO CURVO DE 1 BRACO,DE 8</t>
  </si>
  <si>
    <t>M ATE 9M DE ALTURA,EXCLUSIVE ESTE,DE 7/8"X600MM,COM PORCA E</t>
  </si>
  <si>
    <t>ARRUELA GALVANIZADAS A FOGO,PADRAO RIOLUZ.FORNECIMENTO E INS</t>
  </si>
  <si>
    <t>21.050.0120-A</t>
  </si>
  <si>
    <t>21.050.0125-0</t>
  </si>
  <si>
    <t>CRUZETA N°2,DE 2 PINOS.FORNECIMENTO</t>
  </si>
  <si>
    <t>21.050.0125-A</t>
  </si>
  <si>
    <t>21.051.0010-0</t>
  </si>
  <si>
    <t>ARAME DE FERRO GALVANIZADO DE 12BWG, 2,76MM.FORNECIMENTO</t>
  </si>
  <si>
    <t>21.051.0010-A</t>
  </si>
  <si>
    <t>22.005.0005-0</t>
  </si>
  <si>
    <t>EXTRACAO E TRANSPORTE DE TERRA PARA SUBSTRATO,PARA ENCHIMENT</t>
  </si>
  <si>
    <t>O DE SACOS PLASTICOS E PRODUCAO DE MUDAS DE ESSENCIAS FLORES</t>
  </si>
  <si>
    <t>TAIS.CUSTO VALIDO PARA CADA 100 UNIDADES</t>
  </si>
  <si>
    <t>22.005.0005-A</t>
  </si>
  <si>
    <t>22.005.0015-0</t>
  </si>
  <si>
    <t>PENEIRAMENTO E MISTURA DE TERRA PARA ENCHIMENTO DE SACOS PLA</t>
  </si>
  <si>
    <t>STICOS E PRODUCAO DE MUDAS DE ESSENCIAS FLORESTAIS.CUSTO VAL</t>
  </si>
  <si>
    <t>IDO PARA CADA 100 UNIDADES</t>
  </si>
  <si>
    <t>22.005.0015-A</t>
  </si>
  <si>
    <t>22.005.0020-0</t>
  </si>
  <si>
    <t>DESINFECCAO E ADUBACAO DA TERRA DE SUBSTRATO,PARA ENCHIMENTO</t>
  </si>
  <si>
    <t xml:space="preserve"> DE SACOS PLASTICOS E PRODUCAO DE MUDAS DE ESSENCIAS FLOREST</t>
  </si>
  <si>
    <t>AIS.CUSTO VALIDO PARA CADA 100 UNIDADES</t>
  </si>
  <si>
    <t>22.005.0020-A</t>
  </si>
  <si>
    <t>22.005.0025-0</t>
  </si>
  <si>
    <t>ENCHIMENTO DOS SACOS PLASTICOS,PARA PRODUCAO DE MUDAS DE ESS</t>
  </si>
  <si>
    <t>ENCIAS FLORESTAIS.CUSTO VALIDO PARA CADA 100 UNIDADES</t>
  </si>
  <si>
    <t>22.005.0025-A</t>
  </si>
  <si>
    <t>22.005.0030-0</t>
  </si>
  <si>
    <t>PREPARO DOS CANTEIROS,PARA PRODUCAO DE MUDAS DE ESSENCIAS FL</t>
  </si>
  <si>
    <t>ORESTAIS.CUSTO VALIDO PARA CADA 100 UNIDADES</t>
  </si>
  <si>
    <t>22.005.0030-A</t>
  </si>
  <si>
    <t>22.005.0035-0</t>
  </si>
  <si>
    <t>ENCANTEIRAMENTO DOS SACOS PLASTICOS,PARA PRODUCAO DE MUDAS N</t>
  </si>
  <si>
    <t>ATIVAS DE ESSENCIAS FLORESTAIS.CUSTO VALIDO PARA CADA 100 UN</t>
  </si>
  <si>
    <t>IDADES</t>
  </si>
  <si>
    <t>22.005.0035-A</t>
  </si>
  <si>
    <t>22.005.0045-0</t>
  </si>
  <si>
    <t>REPICAGEM E DESBASTE DAS MUDAS DE ESSENCIAS FLORESTAIS.CUSTO</t>
  </si>
  <si>
    <t xml:space="preserve"> VALIDO PARA CADA 100 UNIDADES</t>
  </si>
  <si>
    <t>22.005.0045-A</t>
  </si>
  <si>
    <t>22.005.0050-0</t>
  </si>
  <si>
    <t>IRRIGACAO DAS MUDAS DE ESSENCIAS FLORESTAIS COM USO DE MANGU</t>
  </si>
  <si>
    <t>EIRA.CUSTO VALIDO PARA CADA 100 UNIDADES</t>
  </si>
  <si>
    <t>22.005.0050-A</t>
  </si>
  <si>
    <t>22.005.0055-0</t>
  </si>
  <si>
    <t>CAPINA MANUAL,REMOCAO E SELECAO DAS MUDAS DE ESSENCIAS FLORE</t>
  </si>
  <si>
    <t>STAIS.CUSTO VALIDO PARA CADA 100 UNIDADES</t>
  </si>
  <si>
    <t>22.005.0055-A</t>
  </si>
  <si>
    <t>22.005.0060-0</t>
  </si>
  <si>
    <t>APLICACAO DE DEFENSIVOS,EXCLUSIVE ESTE,NAS MUDAS DE ESSENCIA</t>
  </si>
  <si>
    <t>S FLORESTAIS.CUSTO VALIDO PARA CADA 100 UNIDADES</t>
  </si>
  <si>
    <t>22.005.0060-A</t>
  </si>
  <si>
    <t>22.005.0070-0</t>
  </si>
  <si>
    <t>PREPARO DE ESTACAS PARA PRODUCAO DE MUDAS DE ESSENCIAS FLORE</t>
  </si>
  <si>
    <t>22.005.0070-A</t>
  </si>
  <si>
    <t>22.005.0075-0</t>
  </si>
  <si>
    <t>SACO PLASTICO PARA PRODUCAO DE MUDAS NA MEDIA DE (15X25)CM X</t>
  </si>
  <si>
    <t xml:space="preserve"> 0,15MM.FORNECIMENTO</t>
  </si>
  <si>
    <t>22.005.0075-A</t>
  </si>
  <si>
    <t>22.005.0080-0</t>
  </si>
  <si>
    <t>SACO PLASTICO PARA PRODUCAO DE MUDAS NA MEDIA DE (20X30)CM X</t>
  </si>
  <si>
    <t xml:space="preserve"> 0,20MM.FORNECIMENTO</t>
  </si>
  <si>
    <t>22.005.0080-A</t>
  </si>
  <si>
    <t>22.005.0085-0</t>
  </si>
  <si>
    <t>SACO PLASTICO PARA PRODUCAO DE MUDAS NA MEDIA DE (28X35)CM X</t>
  </si>
  <si>
    <t xml:space="preserve"> 0,22MM.FORNECIMENTO</t>
  </si>
  <si>
    <t>22.005.0085-A</t>
  </si>
  <si>
    <t>22.010.0012-0</t>
  </si>
  <si>
    <t>MUDAS DE ARVORES NATIVAS,TIPO PAU BRASIL OU SIMILAR,COM APRO</t>
  </si>
  <si>
    <t>XIMADAMENTE 1,00M DE ALTURA.FORNECIMENTO</t>
  </si>
  <si>
    <t>22.010.0012-A</t>
  </si>
  <si>
    <t>22.010.0017-0</t>
  </si>
  <si>
    <t>MUDAS DE ESPECIES VEGETAIS EXOTICAS,TIPO ACACIA,TAMARINDO OU</t>
  </si>
  <si>
    <t xml:space="preserve"> SIMILAR,COM APROXIMADAMENTE 30CM DE ALTURA.FORNECIMENTO</t>
  </si>
  <si>
    <t>22.010.0017-A</t>
  </si>
  <si>
    <t>22.010.0032-0</t>
  </si>
  <si>
    <t>MUDAS DE ESPECIES VEGETAIS NATIVAS TIPO PAU BRASIL OU SIMILA</t>
  </si>
  <si>
    <t>R,COM APROXIMADAMENTE 30CM DE ALTURA.FORNECIMENTO</t>
  </si>
  <si>
    <t>22.010.0032-A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</si>
  <si>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</si>
  <si>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</si>
  <si>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</si>
  <si>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</si>
  <si>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</si>
  <si>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</si>
  <si>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</si>
  <si>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</si>
  <si>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</si>
  <si>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</si>
  <si>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</si>
  <si>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</si>
  <si>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</si>
  <si>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</si>
  <si>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</si>
  <si>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</si>
  <si>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ROCADO DE VEGETACAO COM ROCADEIRA COSTAL MOTORIZADA,INCLUSIV</t>
  </si>
  <si>
    <t>E AJUNTAMENTO DO MATERIAL RESULTANTE</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</si>
  <si>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</si>
  <si>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</si>
  <si>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</si>
  <si>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</si>
  <si>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</si>
  <si>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</si>
  <si>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</si>
  <si>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</si>
  <si>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t>
  </si>
  <si>
    <t>ARADO DE DISCO</t>
  </si>
  <si>
    <t>22.016.0025-A</t>
  </si>
  <si>
    <t>22.016.0030-0</t>
  </si>
  <si>
    <t>GRADEACAO DO SOLO COM TRATOR DE PNEUS E GRADE DE DISCOS</t>
  </si>
  <si>
    <t>22.016.0030-A</t>
  </si>
  <si>
    <t>22.020.0005-0</t>
  </si>
  <si>
    <t>PREPARO DE PIQUETES DE BAMBU DE 1,00M DE ALTURA,PARA ALINHAM</t>
  </si>
  <si>
    <t>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</si>
  <si>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</si>
  <si>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</si>
  <si>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</si>
  <si>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</si>
  <si>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</si>
  <si>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</si>
  <si>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</si>
  <si>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</si>
  <si>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t>
  </si>
  <si>
    <t>22.020.0030-A</t>
  </si>
  <si>
    <t>22.020.0035-0</t>
  </si>
  <si>
    <t>DISTRIBUICAO DE MUDAS NATIVAS DE ESSENCIAS FLORESTAIS.CUSTO</t>
  </si>
  <si>
    <t>VALIDO PARA CADA 100 UNIDADES</t>
  </si>
  <si>
    <t>22.020.0035-A</t>
  </si>
  <si>
    <t>22.020.0040-0</t>
  </si>
  <si>
    <t>PLANTIO DE MUDAS EXOTICAS DE ESSENCIAS FLORESTAIS ATE 0,30M</t>
  </si>
  <si>
    <t>DE ALTURA,COM TUBETES,EXCLUSIVE AS MUDAS.CUSTO VALIDO PARA C</t>
  </si>
  <si>
    <t>ADA 100 UNIDADES</t>
  </si>
  <si>
    <t>22.020.0040-A</t>
  </si>
  <si>
    <t>22.020.0045-0</t>
  </si>
  <si>
    <t>DE ALTURA,EM SACOS PLASTICOS,EXCLUSIVE AS MUDAS.CUSTO VALIDO</t>
  </si>
  <si>
    <t xml:space="preserve"> PARA CADA 100 UNIDADES</t>
  </si>
  <si>
    <t>22.020.0045-A</t>
  </si>
  <si>
    <t>22.020.0050-0</t>
  </si>
  <si>
    <t>PLANTIO DE MUDAS NATIVAS DE ESSENCIAS FLORESTAIS ATE 1,00M D</t>
  </si>
  <si>
    <t>E ALTURA,EXCLUSIVE AS MUDAS.CUSTO VALIDO PARA CADA 100 UNIDA</t>
  </si>
  <si>
    <t>DES</t>
  </si>
  <si>
    <t>22.020.0050-A</t>
  </si>
  <si>
    <t>22.020.0055-0</t>
  </si>
  <si>
    <t>COLOCACAO DE COBERTURA MORTA (MULCH) AO REDOR DAS PLANTAS</t>
  </si>
  <si>
    <t>22.020.0055-A</t>
  </si>
  <si>
    <t>22.020.0070-0</t>
  </si>
  <si>
    <t>ABERTURA DE COVA DE 30X30X30CM,EM BANQUETA,EM ENCOSTA,INCLUS</t>
  </si>
  <si>
    <t>IVE MARCACAO</t>
  </si>
  <si>
    <t>22.020.0070-A</t>
  </si>
  <si>
    <t>22.020.0075-0</t>
  </si>
  <si>
    <t>ABERTURA DE COVA DE 15X15X15CM,INCLUINDO INCORPORACAO DE EST</t>
  </si>
  <si>
    <t>ERCO CURTIDO,PARA PLANTIO DE VEGETACAO REPTANTE EM AREA DE</t>
  </si>
  <si>
    <t>RESTINGA PLANA</t>
  </si>
  <si>
    <t>22.020.0075-A</t>
  </si>
  <si>
    <t>22.020.0080-0</t>
  </si>
  <si>
    <t>ABERTURA DE COVA DE 20X20X20CM,INCLUINDO INCORPORACAO DE EST</t>
  </si>
  <si>
    <t>ERCO CURTIDO,PARA PLANTIO DE VEGETACAO CACTACEAS EM AREA DE</t>
  </si>
  <si>
    <t>22.020.0080-A</t>
  </si>
  <si>
    <t>22.020.0085-0</t>
  </si>
  <si>
    <t>ABERTURA DE COVA DE 30X30X30CM,INCLUINDO INCORPORACAO DE EST</t>
  </si>
  <si>
    <t>ERCO CURTIDO,PARA PLANTIO DE VEGETACAO ARBUSTIVA EM AREA DE</t>
  </si>
  <si>
    <t>22.020.0085-A</t>
  </si>
  <si>
    <t>22.020.0090-0</t>
  </si>
  <si>
    <t>ABERTURA DE COVA DE 40X40X40CM,INCLUINDO INCORPORACAO DE EST</t>
  </si>
  <si>
    <t>22.020.0090-A</t>
  </si>
  <si>
    <t>22.020.0095-0</t>
  </si>
  <si>
    <t>ADUBACAO E CALAGEM,USANDO ADUBO ORGANICO/MINERAL,EM MUDAS PL</t>
  </si>
  <si>
    <t>ANTADAS EM ENCOSTAS</t>
  </si>
  <si>
    <t>22.020.0095-A</t>
  </si>
  <si>
    <t>22.020.0100-0</t>
  </si>
  <si>
    <t>CAPINA DE ACEIRO EM ENCOSTA EM AREA PREVIAMENTE ROCADA,EM FA</t>
  </si>
  <si>
    <t>SE DE IMPLANTACAO</t>
  </si>
  <si>
    <t>22.020.0100-A</t>
  </si>
  <si>
    <t>22.020.0105-0</t>
  </si>
  <si>
    <t>SE DE MANUTENCAO</t>
  </si>
  <si>
    <t>22.020.0105-A</t>
  </si>
  <si>
    <t>22.020.0110-0</t>
  </si>
  <si>
    <t>CAPINA DE VEGETACAO GRAMINEA EM AREA DE ENCOSTA EM CURVA DE</t>
  </si>
  <si>
    <t>NIVEL,INCLUSIVE MARCACAO DE FAIXAS EM CURVA DE NIVEL,EM FASE</t>
  </si>
  <si>
    <t>DE IMPLANTACAO</t>
  </si>
  <si>
    <t>22.020.0110-A</t>
  </si>
  <si>
    <t>22.020.0115-0</t>
  </si>
  <si>
    <t>NIVEL,EM FASE DE MANUTENCAO</t>
  </si>
  <si>
    <t>22.020.0115-A</t>
  </si>
  <si>
    <t>22.020.0120-0</t>
  </si>
  <si>
    <t>LIMPEZA MANUAL DE MATERIAIS DIVERSOS EM AREA DE MANGUEZAL(LI</t>
  </si>
  <si>
    <t>XO)</t>
  </si>
  <si>
    <t>22.020.0120-A</t>
  </si>
  <si>
    <t>22.020.0125-0</t>
  </si>
  <si>
    <t>PLANTIO DE GRAMA EM PLACAS,EM ENCOSTA,TIPO SAO CARLOS,BATATA</t>
  </si>
  <si>
    <t>IS OU LARGA,INCLUSIVE COMPRA E ARRANCAMENTO NO LOCAL DE ORIG</t>
  </si>
  <si>
    <t>EM,CARGA,TRANSPORTE MANUAL ENCOSTA ACIMA,DESCARGA E PREPARO</t>
  </si>
  <si>
    <t>22.020.0125-A</t>
  </si>
  <si>
    <t>22.020.0132-0</t>
  </si>
  <si>
    <t>PLANTIO E ADUBACAO DE MUDAS EM ENCOSTA,DE APROXIMADAMENTE 30</t>
  </si>
  <si>
    <t>CM DE ALTURA,TIPO PAU BRASIL OU SIMILAR.FORNECIMENTO DA MUDA</t>
  </si>
  <si>
    <t xml:space="preserve"> INCLUSO</t>
  </si>
  <si>
    <t>22.020.0132-A</t>
  </si>
  <si>
    <t>22.020.0135-0</t>
  </si>
  <si>
    <t>PLANTIO DE MUDAS DE VEGETACAO ARBUSTIVA,EXCLUSIVE O FORNECIM</t>
  </si>
  <si>
    <t>ENTO DE MUDA,EM AREA DE RESTINGA PLANA</t>
  </si>
  <si>
    <t>22.020.0135-A</t>
  </si>
  <si>
    <t>22.020.0140-0</t>
  </si>
  <si>
    <t>PLANTIO DE MUDAS DE VEGETACAO CACTACEAS,EXCLUSIVE O FORNECIM</t>
  </si>
  <si>
    <t>22.020.0140-A</t>
  </si>
  <si>
    <t>22.020.0145-0</t>
  </si>
  <si>
    <t>PLANTIO DE MUDAS DE VEGETACAO REPTANTE,EXCLUSIVE O FORNECIME</t>
  </si>
  <si>
    <t>NTO DE MUDA,EM AREA DE RESTINGA PLANA</t>
  </si>
  <si>
    <t>22.020.0145-A</t>
  </si>
  <si>
    <t>22.020.0150-0</t>
  </si>
  <si>
    <t>PLANTIO DE MUDA DE ESPECIE DE MANGUEZAL,DE 50 A 70CM DE ALTU</t>
  </si>
  <si>
    <t>RA,E ABERTURA DE COVA DE 10X10X20CM,EXCLUSIVE O FORNECIMENTO</t>
  </si>
  <si>
    <t xml:space="preserve"> 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</si>
  <si>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</si>
  <si>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</si>
  <si>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</si>
  <si>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</si>
  <si>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</si>
  <si>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</si>
  <si>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</si>
  <si>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</si>
  <si>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t>
  </si>
  <si>
    <t>22.025.0015-A</t>
  </si>
  <si>
    <t>22.026.0010-0</t>
  </si>
  <si>
    <t>APLICACAO DE CALCARIO DOLOMITICO NO SOLO,POR COVA.FORNECIMEN</t>
  </si>
  <si>
    <t>TO E APLICACAO</t>
  </si>
  <si>
    <t>22.026.0010-A</t>
  </si>
  <si>
    <t>22.028.0005-0</t>
  </si>
  <si>
    <t>APLICACAO DE ADUBO ORGANICO PARA MUDAS NATIVAS DE ESSENCIAS</t>
  </si>
  <si>
    <t>FLORESTAIS,POR COVA.FORNECIMENTO E APLICACAO</t>
  </si>
  <si>
    <t>22.028.0005-A</t>
  </si>
  <si>
    <t>22.028.0010-0</t>
  </si>
  <si>
    <t>APLICACAO DE ADUBO QUIMICO SUPERFOSFATO SIMPLES PARA MUDAS N</t>
  </si>
  <si>
    <t>ATIVAS,POR COVA.FORNECIMENTO E APLICACAO</t>
  </si>
  <si>
    <t>22.028.0010-A</t>
  </si>
  <si>
    <t>22.028.0015-0</t>
  </si>
  <si>
    <t>APLICACAO DE ADUBO QUIMICO (NPK),6:30:6,PARA MUDAS EXOTICAS,</t>
  </si>
  <si>
    <t>POR COVA.FORNECIMENTO E APLICACAO</t>
  </si>
  <si>
    <t>22.028.0015-A</t>
  </si>
  <si>
    <t>22.028.0025-0</t>
  </si>
  <si>
    <t>APLICACAO DE ADUBO,EXCLUSIVE O FORNECIMENTO,CUSTO VALIDO PAR</t>
  </si>
  <si>
    <t>A 100 COVAS</t>
  </si>
  <si>
    <t>22.028.0025-A</t>
  </si>
  <si>
    <t>22.028.0035-0</t>
  </si>
  <si>
    <t>ADUBACAO DIFERENCIADA EM ESPECIES VEGETAIS DE QUALQUER NATUR</t>
  </si>
  <si>
    <t>EZA.FORNECIMENTO E APLICACAO</t>
  </si>
  <si>
    <t>22.028.0035-A</t>
  </si>
  <si>
    <t>22.028.0040-0</t>
  </si>
  <si>
    <t>ADUBACAO QUIMICA COM FORMULA COMPLETA (NPK-10-10-10)EM GOLAS</t>
  </si>
  <si>
    <t xml:space="preserve"> DE ARVORE,INCLUSIVE LIMPEZA E REVOLVIMENTO DE SOLO.FORNECIM</t>
  </si>
  <si>
    <t>ENTO E APLICACAO</t>
  </si>
  <si>
    <t>22.028.0040-A</t>
  </si>
  <si>
    <t>22.028.0050-0</t>
  </si>
  <si>
    <t>CONTROLE QUIMICO DE ESPECIES VEGETAIS DE QUALQUER NATUREZA.F</t>
  </si>
  <si>
    <t>ORNECIMENTO E APLICACAO</t>
  </si>
  <si>
    <t>22.028.0050-A</t>
  </si>
  <si>
    <t>22.030.0010-0</t>
  </si>
  <si>
    <t>COROAMENTO DAS PLANTAS COM 1,00M DE DIAMETRO.CUSTO VALIDO PA</t>
  </si>
  <si>
    <t>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</si>
  <si>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</si>
  <si>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</si>
  <si>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</si>
  <si>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</si>
  <si>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</si>
  <si>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</si>
  <si>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</si>
  <si>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</si>
  <si>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t>
  </si>
  <si>
    <t>USIVE TRANSPORTE DE MATERIAL RESULTANTE</t>
  </si>
  <si>
    <t>22.030.0035-A</t>
  </si>
  <si>
    <t>22.030.0040-0</t>
  </si>
  <si>
    <t>PODA DE ESPECIES VEGETAIS DE MEDIO NIVEL DE DIFICULDADE,EXCL</t>
  </si>
  <si>
    <t>USIVE TRANSPORTE DO MATERIAL RESULTANTE</t>
  </si>
  <si>
    <t>22.030.0040-A</t>
  </si>
  <si>
    <t>22.030.0045-0</t>
  </si>
  <si>
    <t>PODA DE ESPECIES VEGETAIS DE ALTO NIVEL DE DIFICULDADE,EXCLU</t>
  </si>
  <si>
    <t>SIVE TRANSPORTE DO MATERIAL RESULTANTE</t>
  </si>
  <si>
    <t>22.030.0045-A</t>
  </si>
  <si>
    <t>22.030.0050-0</t>
  </si>
  <si>
    <t>REMOCAO DE ESPECIES VEGETAIS,PORTE MUDA (ATE 2M DE ALTURA),</t>
  </si>
  <si>
    <t>INCLUSIVE CARGA,DESCARGA E TRANSPORTE DO MATERIAL ATE 30KM</t>
  </si>
  <si>
    <t>22.030.0050-A</t>
  </si>
  <si>
    <t>22.030.0055-0</t>
  </si>
  <si>
    <t>REMOCAO DE ESPECIES VEGETAIS,PORTE PEQUENO (ENTRE 2M E 4M DE</t>
  </si>
  <si>
    <t xml:space="preserve"> ALTURA),INCLUSIVE CARGA,DESCARGA E TRANSPORTE DO MATERIAL</t>
  </si>
  <si>
    <t>ATE 30KM</t>
  </si>
  <si>
    <t>22.030.0055-A</t>
  </si>
  <si>
    <t>22.030.0060-0</t>
  </si>
  <si>
    <t>REMOCAO DE ESPECIES VEGETAIS,PORTE MEDIO (ENTRE 4M E 6M DE</t>
  </si>
  <si>
    <t>ALTURA),INCLUSIVE CARGA,DESCARGA E TRANSPORTE DO MATERIAL</t>
  </si>
  <si>
    <t>22.030.0060-A</t>
  </si>
  <si>
    <t>22.030.0065-0</t>
  </si>
  <si>
    <t>REMOCAO DE ESPECIES VEGETAIS,PORTE GRANDE (ACIMA DE 6M DE AL</t>
  </si>
  <si>
    <t>TURA),INCLUSIVE CARGA,DESCARGA E TRANSPORTE DO MATERIAL ATE</t>
  </si>
  <si>
    <t>30KM</t>
  </si>
  <si>
    <t>22.030.0065-A</t>
  </si>
  <si>
    <t>22.030.0070-0</t>
  </si>
  <si>
    <t>TRANSPLANTE DE VEGETAIS DE PORTE PEQUENO (ENTRE 2M E 4M DE</t>
  </si>
  <si>
    <t>22.030.0070-A</t>
  </si>
  <si>
    <t>22.030.0075-0</t>
  </si>
  <si>
    <t>DENDROCIRURGIA EM ESPECIES VEGETAIS DE QUALQUER NATUREZA</t>
  </si>
  <si>
    <t>22.030.0075-A</t>
  </si>
  <si>
    <t>22.030.0080-0</t>
  </si>
  <si>
    <t>PINCELAMENTO EM LESAO DE ESPECIES VEGETAIS DE QUALQUER NATUR</t>
  </si>
  <si>
    <t>EZA</t>
  </si>
  <si>
    <t>22.030.0080-A</t>
  </si>
  <si>
    <t>22.030.0085-0</t>
  </si>
  <si>
    <t>RETUTORAMENTO DE ESPECIES VEGETAIS DE QUALQUER NATUREZA</t>
  </si>
  <si>
    <t>22.030.0085-A</t>
  </si>
  <si>
    <t>22.030.0090-0</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</si>
  <si>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</si>
  <si>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</si>
  <si>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</si>
  <si>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</si>
  <si>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</si>
  <si>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</si>
  <si>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22.030.0090-A</t>
  </si>
  <si>
    <t>22.030.0095-0</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</si>
  <si>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</si>
  <si>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</si>
  <si>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</si>
  <si>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</si>
  <si>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</si>
  <si>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</si>
  <si>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22.030.0095-A</t>
  </si>
  <si>
    <t>22.030.0100-0</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</si>
  <si>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</si>
  <si>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</si>
  <si>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</si>
  <si>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</si>
  <si>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</si>
  <si>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</si>
  <si>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22.030.0100-A</t>
  </si>
  <si>
    <t>22.030.0105-0</t>
  </si>
  <si>
    <t>TRATAMENTO FITOSSANITARIO PARA O COMBATE A SECA DE ARVORES,C</t>
  </si>
  <si>
    <t>OMPREENDENDO:APLICACAO DE FUNGICIDA E REPELENTE E INCORPORAC</t>
  </si>
  <si>
    <t>AO DE MATERIAIS PARA ENRIQUECIMENTO DO SOLO,EXCLUSIVE MAO-DE</t>
  </si>
  <si>
    <t>-OBRA</t>
  </si>
  <si>
    <t>22.030.0105-A</t>
  </si>
  <si>
    <t>22.040.0005-0</t>
  </si>
  <si>
    <t>ABATE DE ARVORES COM MACHADO.CUSTO VALIDO PARA CADA 100 UNID</t>
  </si>
  <si>
    <t>ADES</t>
  </si>
  <si>
    <t>22.040.0005-A</t>
  </si>
  <si>
    <t>22.040.0010-0</t>
  </si>
  <si>
    <t>DESGALHAMENTO COM MACHADO.CUSTO VALIDO PARA CADA 100 UNIDADE</t>
  </si>
  <si>
    <t>22.040.0010-A</t>
  </si>
  <si>
    <t>22.040.0015-0</t>
  </si>
  <si>
    <t>TORAGEM COM MACHADO (TORETE DE 1,20M).CUSTO VALIDO PARA CADA</t>
  </si>
  <si>
    <t xml:space="preserve"> 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</si>
  <si>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</si>
  <si>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</si>
  <si>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</si>
  <si>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</si>
  <si>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</si>
  <si>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</si>
  <si>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</si>
  <si>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</si>
  <si>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</si>
  <si>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t>
  </si>
  <si>
    <t>DA 100 UNIDADES</t>
  </si>
  <si>
    <t>22.040.0030-A</t>
  </si>
  <si>
    <t>22.040.0035-0</t>
  </si>
  <si>
    <t>DESCASCAMENTO MANUAL COM FACAO</t>
  </si>
  <si>
    <t>22.040.0035-A</t>
  </si>
  <si>
    <t>22.040.0040-0</t>
  </si>
  <si>
    <t>EXTRACAO DE MADEIRA COM ARGOLAO (1 PESSOA),DISTANCIA DE 150,</t>
  </si>
  <si>
    <t>22.040.0040-A</t>
  </si>
  <si>
    <t>22.040.0045-0</t>
  </si>
  <si>
    <t>EXTRACAO DE MADEIRA POR TRANSPORTE PRIMARIO MANUAL (TORETE</t>
  </si>
  <si>
    <t>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</si>
  <si>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</si>
  <si>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</si>
  <si>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</si>
  <si>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</si>
  <si>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</si>
  <si>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</si>
  <si>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</si>
  <si>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</si>
  <si>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t>
  </si>
  <si>
    <t>NIDADES</t>
  </si>
  <si>
    <t>22.050.0005-A</t>
  </si>
  <si>
    <t>22.050.0010-0</t>
  </si>
  <si>
    <t>DESGALHAMENTO COM MOTOSSERRA.CUSTO VALIDO PARA CADA 100 UNID</t>
  </si>
  <si>
    <t>22.050.0010-A</t>
  </si>
  <si>
    <t>22.050.0015-0</t>
  </si>
  <si>
    <t>TORAGEM COM MOTOSSERRA (TORETE DE 1,20M).CUSTO VALIDO PARA C</t>
  </si>
  <si>
    <t>22.050.0015-A</t>
  </si>
  <si>
    <t>22.050.0020-0</t>
  </si>
  <si>
    <t>ABATER COM MOTOSSERRA,DESGALHAR COM MACHADO E TORAR COM MOTO</t>
  </si>
  <si>
    <t>SSERRA,SEM EMPILHAR</t>
  </si>
  <si>
    <t>22.050.0020-A</t>
  </si>
  <si>
    <t>22.050.0025-0</t>
  </si>
  <si>
    <t>SSERRA,COM EMPILHAMENTO MANUAL</t>
  </si>
  <si>
    <t>22.050.0025-A</t>
  </si>
  <si>
    <t>22.050.0030-0</t>
  </si>
  <si>
    <t>ABATER,DESGALHAR E DESTOCAR COM MOTOSSERRA.CUSTO VALIDO PARA</t>
  </si>
  <si>
    <t xml:space="preserve"> CADA 100 UNIDADES</t>
  </si>
  <si>
    <t>22.050.0030-A</t>
  </si>
  <si>
    <t>22.050.0035-0</t>
  </si>
  <si>
    <t>TRANSPORTE PRIMARIO DE MADEIRA COM TRATOR DE PNEUS E GUINCHO</t>
  </si>
  <si>
    <t xml:space="preserve"> 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</si>
  <si>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</si>
  <si>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</si>
  <si>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</si>
  <si>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</si>
  <si>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</si>
  <si>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</si>
  <si>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</si>
  <si>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</si>
  <si>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</si>
  <si>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</si>
  <si>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</si>
  <si>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</si>
  <si>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</si>
  <si>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</si>
  <si>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
  </si>
  <si>
    <t>TRATAMENTO DESENGORDURANTE E FORN.DA CHAPA.</t>
  </si>
  <si>
    <t>54.001.0069-B</t>
  </si>
  <si>
    <t>54.001.0070-1</t>
  </si>
  <si>
    <t>PINTURA A PISTOLA S/PLACA ACO 16,C/PRIMER SINT.SURFACE SINT.</t>
  </si>
  <si>
    <t>ESMALTE SINT.C/TANTAS DEMAOS NECESSARIAS AO SEU BOM ACAB.</t>
  </si>
  <si>
    <t>54.001.0070-B</t>
  </si>
  <si>
    <t>54.001.0071-1</t>
  </si>
  <si>
    <t>REVESTIMENTO DE PLACAS DE ACO P/SINALIZACAO VERTICAL C/PELIC</t>
  </si>
  <si>
    <t>ULA REFLETIVA GRAU TECNICO E PELICULA P/LEGENDA.FORN.E COLOC</t>
  </si>
  <si>
    <t>54.001.0071-B</t>
  </si>
  <si>
    <t>54.001.0073-1</t>
  </si>
  <si>
    <t>MONTAGEM PLACA ACO P/SINALIZACAO VERTICAL POSTE CONCR.ARMADO</t>
  </si>
  <si>
    <t xml:space="preserve"> INCL.FIX.CASTANHAS DUPLAS,FITA ARQUIAR/PARAFUSOS.FORN.E COL</t>
  </si>
  <si>
    <t>OC.</t>
  </si>
  <si>
    <t>54.001.0073-B</t>
  </si>
  <si>
    <t>54.001.0074-1</t>
  </si>
  <si>
    <t>PECA DE MACARAMDUBA DE 3"X3" PARA FIX.DAS PLACAS DE SINALIZA</t>
  </si>
  <si>
    <t>CAO VERTICAL (1 OU 2 POSTES DE MADEIRA)</t>
  </si>
  <si>
    <t>54.001.0074-B</t>
  </si>
  <si>
    <t>54.001.0077-1</t>
  </si>
  <si>
    <t>FIXACAO DE PLACAS DE SINALIZACAO DE RODOVIAS C/PARAFUSO 5/16</t>
  </si>
  <si>
    <t>"X4",FIXADA EM 1 OU 2 POSTES,INCL.PINT.FORN.E COLOC.</t>
  </si>
  <si>
    <t>54.001.0077-B</t>
  </si>
  <si>
    <t>54.001.0081-1</t>
  </si>
  <si>
    <t>REVESTIMENTOS PLACAS ACO P/SINALIZ.VERT.C/PELICULA REFL.GRAU</t>
  </si>
  <si>
    <t xml:space="preserve"> TECNICO,GRAU ALTA INTENSIDADE/PELICULA P/LEGENDA.FORN.E APL</t>
  </si>
  <si>
    <t>IC.</t>
  </si>
  <si>
    <t>54.001.0081-B</t>
  </si>
  <si>
    <t>54.001.0082-1</t>
  </si>
  <si>
    <t>REVESTIMENTOS PLACAS ACO P/SINALIZACAO VERT.C/PELICULA REFL.</t>
  </si>
  <si>
    <t>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</si>
  <si>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</si>
  <si>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</si>
  <si>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</si>
  <si>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</si>
  <si>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</si>
  <si>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</si>
  <si>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</si>
  <si>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</si>
  <si>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</si>
  <si>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</si>
  <si>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</si>
  <si>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</si>
  <si>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</si>
  <si>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</si>
  <si>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</si>
  <si>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</si>
  <si>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</si>
  <si>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</si>
  <si>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</si>
  <si>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</si>
  <si>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</si>
  <si>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</si>
  <si>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</si>
  <si>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</si>
  <si>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</si>
  <si>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</si>
  <si>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</si>
  <si>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</si>
  <si>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</si>
  <si>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</si>
  <si>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</si>
  <si>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</si>
  <si>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</si>
  <si>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</si>
  <si>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</si>
  <si>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</si>
  <si>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</si>
  <si>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</si>
  <si>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</si>
  <si>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</si>
  <si>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</si>
  <si>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</si>
  <si>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</si>
  <si>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</si>
  <si>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</si>
  <si>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</si>
  <si>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</si>
  <si>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</si>
  <si>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</si>
  <si>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</si>
  <si>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</si>
  <si>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</si>
  <si>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</si>
  <si>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</si>
  <si>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</si>
  <si>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</si>
  <si>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</si>
  <si>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</si>
  <si>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</si>
  <si>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</si>
  <si>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</si>
  <si>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</si>
  <si>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</si>
  <si>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</si>
  <si>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</si>
  <si>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</si>
  <si>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</si>
  <si>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</si>
  <si>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</si>
  <si>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</si>
  <si>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</si>
  <si>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</si>
  <si>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</si>
  <si>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</si>
  <si>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</si>
  <si>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</si>
  <si>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</si>
  <si>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</si>
  <si>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</si>
  <si>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</si>
  <si>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</si>
  <si>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</si>
  <si>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</si>
  <si>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</si>
  <si>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</si>
  <si>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</si>
  <si>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</si>
  <si>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</si>
  <si>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</si>
  <si>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</si>
  <si>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</si>
  <si>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</si>
  <si>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</si>
  <si>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</si>
  <si>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</si>
  <si>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</si>
  <si>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</si>
  <si>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</si>
  <si>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</si>
  <si>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</si>
  <si>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</si>
  <si>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</si>
  <si>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</si>
  <si>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</si>
  <si>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</si>
  <si>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</si>
  <si>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</si>
  <si>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</si>
  <si>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</si>
  <si>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</si>
  <si>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t>
  </si>
  <si>
    <t>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</si>
  <si>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</si>
  <si>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</si>
  <si>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</si>
  <si>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</si>
  <si>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</si>
  <si>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</si>
  <si>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</si>
  <si>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</si>
  <si>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</si>
  <si>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</si>
  <si>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</si>
  <si>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</si>
  <si>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</si>
  <si>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</si>
  <si>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</si>
  <si>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</si>
  <si>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</si>
  <si>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</si>
  <si>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</si>
  <si>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</si>
  <si>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</si>
  <si>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</si>
  <si>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t>
  </si>
  <si>
    <t>DENTADA E VEGETACAO LEVE</t>
  </si>
  <si>
    <t>55.100.0017-B</t>
  </si>
  <si>
    <t>55.100.0019-1</t>
  </si>
  <si>
    <t>NIVEL DE EIXO-ESTRADA EM TER. DE OROGRAFIA NAO ACIDENTADA E</t>
  </si>
  <si>
    <t>VEG. DENSA</t>
  </si>
  <si>
    <t>55.100.0019-B</t>
  </si>
  <si>
    <t>55.100.0023-1</t>
  </si>
  <si>
    <t>NIVEL OFF-SETS EM TERRENO DE OROGRAFIA NAO ACIDENTADA E VEGE</t>
  </si>
  <si>
    <t>TACAO LEVE</t>
  </si>
  <si>
    <t>55.100.0023-B</t>
  </si>
  <si>
    <t>55.100.0027-1</t>
  </si>
  <si>
    <t>LEVANTAMENTO DE SECAO DE ESTRADA EM TERRENO DE OROGRAFIA NAO</t>
  </si>
  <si>
    <t xml:space="preserve"> ACIDENTADA E VEGETACAO LEVE</t>
  </si>
  <si>
    <t>55.100.0027-B</t>
  </si>
  <si>
    <t>55.100.0029-1</t>
  </si>
  <si>
    <t>LOCACAO DE OFF-SET EM TERRENO DE OROGRAFIA NAO ACIDENTADA E</t>
  </si>
  <si>
    <t>VEGETACAO DENSA</t>
  </si>
  <si>
    <t>55.100.0029-B</t>
  </si>
  <si>
    <t>55.100.0031-1</t>
  </si>
  <si>
    <t>FASE DE ESCRITORIO P/LOCACAO DE ESTRADAS C/OROGRAFIA NAO ACI</t>
  </si>
  <si>
    <t>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</si>
  <si>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</si>
  <si>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</si>
  <si>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</si>
  <si>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</si>
  <si>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</si>
  <si>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</si>
  <si>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</si>
  <si>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</si>
  <si>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</si>
  <si>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</si>
  <si>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</si>
  <si>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</si>
  <si>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</si>
  <si>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</si>
  <si>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t>
  </si>
  <si>
    <t>NCL. EQUIPE E MAT.</t>
  </si>
  <si>
    <t>55.100.0036-B</t>
  </si>
  <si>
    <t>55.100.0037-1</t>
  </si>
  <si>
    <t>CUSTO HORARIO IMPRODUTIVO - WAGON DRILL</t>
  </si>
  <si>
    <t>55.100.0037-B</t>
  </si>
  <si>
    <t>55.100.0038-1</t>
  </si>
  <si>
    <t>CUSTO HORARIO PRODUTIVO P/PERF. C/EQUIP. TIPO ROC-600, INCL.</t>
  </si>
  <si>
    <t xml:space="preserve"> 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</si>
  <si>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</si>
  <si>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</si>
  <si>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</si>
  <si>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</si>
  <si>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</si>
  <si>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</si>
  <si>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</si>
  <si>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</si>
  <si>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</si>
  <si>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</si>
  <si>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</si>
  <si>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</si>
  <si>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</si>
  <si>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</si>
  <si>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</si>
  <si>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</si>
  <si>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</si>
  <si>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</si>
  <si>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</si>
  <si>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</si>
  <si>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</si>
  <si>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</si>
  <si>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</si>
  <si>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t>
  </si>
  <si>
    <t>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</si>
  <si>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</si>
  <si>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</si>
  <si>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</si>
  <si>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</si>
  <si>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</si>
  <si>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</si>
  <si>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</si>
  <si>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</si>
  <si>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t>
  </si>
  <si>
    <t>NHAO 7,5T, C/MOTORISTA</t>
  </si>
  <si>
    <t>55.100.0060-B</t>
  </si>
  <si>
    <t>55.100.0061-1</t>
  </si>
  <si>
    <t>HORA IMPRODUTIVA C/MOTOR PARADO (CI) DE CHASSIS DE CAMINHAO</t>
  </si>
  <si>
    <t>7,5T, C/MOTORISTA</t>
  </si>
  <si>
    <t>55.100.0061-B</t>
  </si>
  <si>
    <t>55.100.0063-1</t>
  </si>
  <si>
    <t>TELA GALVANIZADA 7,5</t>
  </si>
  <si>
    <t>55.100.0063-B</t>
  </si>
  <si>
    <t>55.100.0064-1</t>
  </si>
  <si>
    <t>ARAME GALVANIZADO Nº 10</t>
  </si>
  <si>
    <t>55.100.0064-B</t>
  </si>
  <si>
    <t>55.100.0065-1</t>
  </si>
  <si>
    <t>SISMOGRAFO, CONTROLE DE BARULHO, CONTROLE DE PARTICULAS, CON</t>
  </si>
  <si>
    <t>TROLE DE GASES</t>
  </si>
  <si>
    <t>55.100.0065-B</t>
  </si>
  <si>
    <t>55.100.0067-1</t>
  </si>
  <si>
    <t>SINALIZACAO, LIMP. E CONSERVACAO DA AREA ADJACENTE, COMLURB,</t>
  </si>
  <si>
    <t xml:space="preserve"> SEGUROS, TELAS, LONAS, CORDAS, PAIOIS, MANGUEIRAS, ETC.</t>
  </si>
  <si>
    <t>55.100.0067-B</t>
  </si>
  <si>
    <t>55.100.0068-1</t>
  </si>
  <si>
    <t>PERFIL "H" DE ACO CARBONO, P/USOS GERAIS, PADRAO AMERICANO,</t>
  </si>
  <si>
    <t>COMPR. USUAL, PRECO DE USINA, DE 6" X 6". FORN.</t>
  </si>
  <si>
    <t>55.100.0068-B</t>
  </si>
  <si>
    <t>55.100.0069-1</t>
  </si>
  <si>
    <t>PERFIL "U" DE ACO CARBONO, P/USOS GERAIS, PADRAO AMERICANO,</t>
  </si>
  <si>
    <t>COMPR. USUAL, PRECO DE USINA, DE 6" X 2". FORN.</t>
  </si>
  <si>
    <t>55.100.0069-B</t>
  </si>
  <si>
    <t>55.100.0070-1</t>
  </si>
  <si>
    <t>BARRA CHATA DE ACO CARBONO, P/USOS GERAIS, PADRAO AMERICANO,</t>
  </si>
  <si>
    <t xml:space="preserve"> FABRICACAO USUAL, PRECO DE USINA, DE 5" X 1/2". FORN.</t>
  </si>
  <si>
    <t>55.100.0070-B</t>
  </si>
  <si>
    <t>55.100.0071-1</t>
  </si>
  <si>
    <t>IMPLANTACAO DE PLACAS DE SINALIZACAO VERTICAL EM RODOVIAS,IN</t>
  </si>
  <si>
    <t>CL.TRANSP.,C/MOTORISTA,P/DUAS CASTANHAS.</t>
  </si>
  <si>
    <t>55.100.0071-B</t>
  </si>
  <si>
    <t>55.100.0072-1</t>
  </si>
  <si>
    <t>CL.TRANSP.,C/MOTORISTA,P/UM OU DOIS POSTES DE MADEIRA LEI.</t>
  </si>
  <si>
    <t>55.100.0072-B</t>
  </si>
  <si>
    <t>58.002.0138-1</t>
  </si>
  <si>
    <t>USINAGEM DE BRITA PARA OBTENSAO DE BRITA GRADUADA SENDO O PR</t>
  </si>
  <si>
    <t>ECO REFERIDO AO M3 BRITA GRAD.COMPARTADA</t>
  </si>
  <si>
    <t>58.002.0138-B</t>
  </si>
  <si>
    <t>58.002.0150-1</t>
  </si>
  <si>
    <t>FORMA METALICA PARA CONCRETO,COM FORNECIMENTO,CONFECCAO,MONT</t>
  </si>
  <si>
    <t>AGEM E DESMONTAGEM COM 25 VEZES UTILIZACAO,EXCLUSIVE ESCORAM</t>
  </si>
  <si>
    <t>58.002.0150-B</t>
  </si>
  <si>
    <t>58.002.0155-1</t>
  </si>
  <si>
    <t>MEIO FIO DE CONC. SIMPLES(FCK=15 MPA), MOLDADO NO LOCAL, TIP</t>
  </si>
  <si>
    <t>O DER-RJ, MED. 0,15M BASE, ALT. 0,30M. FORN., ESCAV E REATER</t>
  </si>
  <si>
    <t>58.002.0155-B</t>
  </si>
  <si>
    <t>58.002.0304-1</t>
  </si>
  <si>
    <t>ALUGUEL HORARIO PRODUTIVO DE LAMA ASFALTICA COMPREENDENDO A-</t>
  </si>
  <si>
    <t>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</si>
  <si>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</si>
  <si>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</si>
  <si>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</si>
  <si>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</si>
  <si>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</si>
  <si>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</si>
  <si>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</si>
  <si>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</si>
  <si>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t>
  </si>
  <si>
    <t>COM PINO DE REFERENCIA DE LATAO.</t>
  </si>
  <si>
    <t>58.002.0313-B</t>
  </si>
  <si>
    <t>58.002.0315-1</t>
  </si>
  <si>
    <t>BASE DE BRITA CORRIDA INCLUSIVE FORNECIMENTO DOS MATERIAIS</t>
  </si>
  <si>
    <t>MEDIDA APOS A COMPACTACAO.</t>
  </si>
  <si>
    <t>M3.</t>
  </si>
  <si>
    <t>58.002.0315-B</t>
  </si>
  <si>
    <t>58.002.0316-1</t>
  </si>
  <si>
    <t>REVESTIMENTO D/CONCRETO BETUMINOSO USINADO A QUENTE COM 5CM</t>
  </si>
  <si>
    <t>DE ESPESSURA EXCLUIDO O TRANSPORTE D/USINA PARA A PISTA.</t>
  </si>
  <si>
    <t>M2.</t>
  </si>
  <si>
    <t>58.002.0316-B</t>
  </si>
  <si>
    <t>58.002.0318-1</t>
  </si>
  <si>
    <t>REGULARIZACAO DE SUB-LEITO DE ACORDO COM O DER-RJ EXCLUSIVE</t>
  </si>
  <si>
    <t>TRANSPORTE E ESCAVACAO DE CORRETIVOS.</t>
  </si>
  <si>
    <t>58.002.0318-B</t>
  </si>
  <si>
    <t>58.002.0319-1</t>
  </si>
  <si>
    <t>IMPRIMACAO DE BASE DE PAVIMENTACAO DE ACORDO COM AS INSTRUCO</t>
  </si>
  <si>
    <t>ES PARA EXECUCAO DO DER-RJ</t>
  </si>
  <si>
    <t>58.002.0319-B</t>
  </si>
  <si>
    <t>58.002.0322-1</t>
  </si>
  <si>
    <t>PAVIMENTACAO COM PARALELEPIPEDOS SENDO REJUNTAMENTO COM BETU</t>
  </si>
  <si>
    <t>ME E CASCALINHO</t>
  </si>
  <si>
    <t>58.002.0322-B</t>
  </si>
  <si>
    <t>58.002.0325-1</t>
  </si>
  <si>
    <t>CAPA SELANTE C/APLICACAO ASFALTO NIPROPORCAO 1,1 A 1,4 LITRO</t>
  </si>
  <si>
    <t>/M2,DISTRIBUICAO AGREGADOS (5 A 15KG/M2) COMPACT-ROLO.</t>
  </si>
  <si>
    <t>58.002.0325-B</t>
  </si>
  <si>
    <t>58.002.0326-1</t>
  </si>
  <si>
    <t>PINTURA DE LIGACAO DE ACORDO COM AS INSTRUCOES PARA EXECUCAO</t>
  </si>
  <si>
    <t xml:space="preserve"> DO DER-RJ</t>
  </si>
  <si>
    <t>58.002.0326-B</t>
  </si>
  <si>
    <t>58.002.0327-1</t>
  </si>
  <si>
    <t>MEIO-FIO RETO DE CONCRETO SIMPLES(FCK=15MPa)DE 0,15M NA BASE</t>
  </si>
  <si>
    <t>E 0,45M DE ALTURA REJUNT.ARGAM.CIM.AR.1:3,5.</t>
  </si>
  <si>
    <t>58.002.0327-B</t>
  </si>
  <si>
    <t>58.002.0328-1</t>
  </si>
  <si>
    <t>MEIO-FIO CONCRETO SIMPLES(FCK=13,5MPa)TIPO DER-RJ,0,15M BASE</t>
  </si>
  <si>
    <t xml:space="preserve"> 0,30M ALTURA REJUNTAMENTO CIM.AREIA 1:3,5</t>
  </si>
  <si>
    <t>58.002.0328-B</t>
  </si>
  <si>
    <t>58.002.0329-1</t>
  </si>
  <si>
    <t>CUSTO PRUDUTIVO DE PARALISACAO,DESLOC.OU INST.DE EQUIPAMENTO</t>
  </si>
  <si>
    <t xml:space="preserve"> DE SONDAGEM A PERCUSSAO,INC. O EQUIP.E A EQUIPE A DISP.</t>
  </si>
  <si>
    <t>58.002.0329-B</t>
  </si>
  <si>
    <t>58.002.0330-1</t>
  </si>
  <si>
    <t>CUSTO IMPRODUTIVO PARALISACAO,DESLOCAMENTOS/INSTALACAO DE</t>
  </si>
  <si>
    <t>EQUIPAM.SONDAGEM ROTATIVA C/EQUIPAMENTO/EQUIPE OPERACAO.</t>
  </si>
  <si>
    <t>58.002.0330-B</t>
  </si>
  <si>
    <t>58.002.0331-1</t>
  </si>
  <si>
    <t>MOLDAGEM E COLETA DE CORPO DE PROVA DE CONCRETO,EXEC.POR FIR</t>
  </si>
  <si>
    <t>58.002.0331-B</t>
  </si>
  <si>
    <t>58.002.0332-1</t>
  </si>
  <si>
    <t>MOLDAGEM E COLETA DE CORPO DE PROVA,CONSIDERANDO O TRANSPORT</t>
  </si>
  <si>
    <t>E PARA UMA DISTANCIA DE ATE 100KM</t>
  </si>
  <si>
    <t>58.002.0332-B</t>
  </si>
  <si>
    <t>58.002.0333-1</t>
  </si>
  <si>
    <t>MOLDAGEM E COLETA DE CORPO DE PROVA DE CONCRETO EXECUTADO</t>
  </si>
  <si>
    <t>POR FIRMA ESPECIALIZADA COM TRANSPORTE ATE 250KM.</t>
  </si>
  <si>
    <t>58.002.0333-B</t>
  </si>
  <si>
    <t>58.002.0336-1</t>
  </si>
  <si>
    <t>CONFECCAO DE RAMPA DE TERRA PARA SUBIDA E DESCIDA DE EQUIPAM</t>
  </si>
  <si>
    <t>ENTO PESADO EM CARRETA</t>
  </si>
  <si>
    <t>UN/T</t>
  </si>
  <si>
    <t>58.002.0336-B</t>
  </si>
  <si>
    <t>58.002.0337-1</t>
  </si>
  <si>
    <t>REVESTIMENTO TIPO LAMA ASFALTICA FINA CONFORME INSTRUCAO DER</t>
  </si>
  <si>
    <t>-RJ,EXCLUSIVE FORNECIMENTO E TRANSPORTE MATERIAIS</t>
  </si>
  <si>
    <t>58.002.0337-B</t>
  </si>
  <si>
    <t>58.002.0339-1</t>
  </si>
  <si>
    <t>BARRA ACO CA-25 REDONDA SEM SALIENCIA OU MOSSA, DIAMETRO DE</t>
  </si>
  <si>
    <t>6,3MM A 8,0MM (1/4 A 5/16).</t>
  </si>
  <si>
    <t>KG.</t>
  </si>
  <si>
    <t>58.002.0339-B</t>
  </si>
  <si>
    <t>58.002.0343-1</t>
  </si>
  <si>
    <t>LIMPEZA SUPERFICIE METALICA,EM PONTES,VIADUTOS OU ESTRUTURA</t>
  </si>
  <si>
    <t>SEMELHANTE,UTILIZ.LIXADEIRA/RASPADEIRA,PRODUCAO DE 280M2/M.</t>
  </si>
  <si>
    <t>58.002.0343-B</t>
  </si>
  <si>
    <t>58.002.0350-1</t>
  </si>
  <si>
    <t>ASSENTAMENTO DE TUBULACAO DE CHAPA DE ACO DE 1/4" ESPESSURA</t>
  </si>
  <si>
    <t>COM 6,00M DE COMPRIMENTO,400MM DIAMETRO,SOLDA,EXCLUS.TUBOS</t>
  </si>
  <si>
    <t>58.002.0350-B</t>
  </si>
  <si>
    <t>58.002.0352-1</t>
  </si>
  <si>
    <t>TUBO CA-1 CONC.ARM.P/GALERIAS AGUAS PLUVIAIS COM 1,00M DIAM.</t>
  </si>
  <si>
    <t>FORN.MAT.C/CIM/AREIA 1:4 FORNEC. E ASSENTAM.</t>
  </si>
  <si>
    <t>58.002.0352-B</t>
  </si>
  <si>
    <t>58.002.0355-1</t>
  </si>
  <si>
    <t>CRAVACAO DE PERFIL DE ACO I DE 10" E 12"</t>
  </si>
  <si>
    <t>58.002.0355-B</t>
  </si>
  <si>
    <t>58.002.0357-1</t>
  </si>
  <si>
    <t>CRAVACAO DE ESTACA DE EUCALIPTO COM DIAMETRO 25CM,EXCLUSIVE</t>
  </si>
  <si>
    <t>ESTACA</t>
  </si>
  <si>
    <t>58.002.0357-B</t>
  </si>
  <si>
    <t>58.002.0376-1</t>
  </si>
  <si>
    <t>PERFURACAO ROTATIVA COM COROA DE WIDIA EM SOLO, DIAMETRO,NX,</t>
  </si>
  <si>
    <t>HORIZONTAL, INCLUSIVE DESLOCAMENTOS E INSTALACOES</t>
  </si>
  <si>
    <t>58.002.0376-B</t>
  </si>
  <si>
    <t>58.002.0400-1</t>
  </si>
  <si>
    <t>TUBO CONCRETO SIMPLES CLASSE C-1 P/COLETOR AGUAS PLUVIAIS DE</t>
  </si>
  <si>
    <t>0,40M DIAMETRO INCLUS.FORN.MAT.CIM/AREIA 1:4,FORN.E ASSEN.</t>
  </si>
  <si>
    <t>58.002.0400-B</t>
  </si>
  <si>
    <t>58.002.0401-1</t>
  </si>
  <si>
    <t>TUBO CONCRETO SIMPLES CLASSE C-1 P/AGUAS PLUVIAIS DE 0,60M</t>
  </si>
  <si>
    <t>DIAMETRO C/FORNEC.MATERIAIS P/REJUNTAM.FORN.E ASSENTAM.</t>
  </si>
  <si>
    <t>58.002.0401-B</t>
  </si>
  <si>
    <t>58.002.0402-1</t>
  </si>
  <si>
    <t>TUBO CA-1 CONC.ARMADO P/GALERIAS AGUAS PLUVIAIS C/0,80M DIAM</t>
  </si>
  <si>
    <t>.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</si>
  <si>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</si>
  <si>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</si>
  <si>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</si>
  <si>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</si>
  <si>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</si>
  <si>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</si>
  <si>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</si>
  <si>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</si>
  <si>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t>
  </si>
  <si>
    <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</si>
  <si>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</si>
  <si>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</si>
  <si>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</si>
  <si>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</si>
  <si>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</si>
  <si>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</si>
  <si>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</si>
  <si>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</si>
  <si>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</si>
  <si>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</si>
  <si>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</si>
  <si>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</si>
  <si>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</si>
  <si>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</si>
  <si>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</si>
  <si>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</si>
  <si>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</si>
  <si>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</si>
  <si>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</si>
  <si>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</si>
  <si>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</si>
  <si>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</si>
  <si>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</si>
  <si>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</si>
  <si>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</si>
  <si>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</si>
  <si>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</si>
  <si>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</si>
  <si>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</si>
  <si>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</si>
  <si>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</si>
  <si>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</si>
  <si>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</si>
  <si>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</si>
  <si>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</si>
  <si>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</si>
  <si>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</si>
  <si>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</si>
  <si>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</si>
  <si>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</si>
  <si>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</si>
  <si>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</si>
  <si>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</si>
  <si>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</si>
  <si>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</si>
  <si>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58.002.0500-1</t>
  </si>
  <si>
    <t>FABRICACAO DE CONJUNTO DE MODULO METALICO,COMPRIMENTO DE 3,0</t>
  </si>
  <si>
    <t>0M E ALTURA DE 2,40M (ESTRONCAS DE 2,00M)</t>
  </si>
  <si>
    <t>58.002.0500-B</t>
  </si>
  <si>
    <t>58.002.0505-1</t>
  </si>
  <si>
    <t>FABRICACAO DE CONJUNTO DE MODULO METALICO,COMPRIMENTO DE 3,6</t>
  </si>
  <si>
    <t>0M E ALTURA DE 3,00M (ESTRONCAS DE 2,00M)</t>
  </si>
  <si>
    <t>58.002.0505-B</t>
  </si>
  <si>
    <t>59.003.0010-1</t>
  </si>
  <si>
    <t>PINUS,PECA 1" X 12" E 1" X 9".</t>
  </si>
  <si>
    <t>59.003.0010-B</t>
  </si>
  <si>
    <t>59.003.0050-1</t>
  </si>
  <si>
    <t>ESTACA MANGUE</t>
  </si>
  <si>
    <t>59.003.0050-B</t>
  </si>
  <si>
    <t>59.003.0060-1</t>
  </si>
  <si>
    <t>CONCRETO DOSADO RACIONALMENTE PARA UMA RESISTENCIA A COMPRES</t>
  </si>
  <si>
    <t>SAO DE 15MPA,USANDO AGREGADO GRAUDO (BRITA 0),COMPREENDENDO</t>
  </si>
  <si>
    <t>APENAS O FORNECIMENTO DOS MATERIAIS,INCLUSIVE 5% DE PERDAS.</t>
  </si>
  <si>
    <t>59.003.0060-B</t>
  </si>
  <si>
    <t>PCI.817.01 - CUSTO DE COMPOSIÇÕES - SINTÉTICO                                               DATA DE EMISSÃO: 12/03/2024 00:03:52            DATA DE RT: 11/03/2024</t>
  </si>
  <si>
    <t>ENCARGOS SOCIAIS DESONERADOS: 84,99%(HORA)   47,31%(MÊS)</t>
  </si>
  <si>
    <t>ABRANGÊNCIA : NACIONAL                                              LOCALIDADE  : RIO DE JANEIRO                                                                                                      DATA DE PREÇO   : 01/2024 REFERÊNCIA COLETA : MEDIANO</t>
  </si>
  <si>
    <t xml:space="preserve">CODIGO  </t>
  </si>
  <si>
    <t>14,14</t>
  </si>
  <si>
    <t>17,02</t>
  </si>
  <si>
    <t>22,85</t>
  </si>
  <si>
    <t>40,20</t>
  </si>
  <si>
    <t>46,89</t>
  </si>
  <si>
    <t>53,29</t>
  </si>
  <si>
    <t>59,86</t>
  </si>
  <si>
    <t>66,47</t>
  </si>
  <si>
    <t>73,10</t>
  </si>
  <si>
    <t>86,77</t>
  </si>
  <si>
    <t>6,78</t>
  </si>
  <si>
    <t>10,27</t>
  </si>
  <si>
    <t>28,45</t>
  </si>
  <si>
    <t>36,23</t>
  </si>
  <si>
    <t>44,29</t>
  </si>
  <si>
    <t>52,77</t>
  </si>
  <si>
    <t>45,95</t>
  </si>
  <si>
    <t>96,58</t>
  </si>
  <si>
    <t>111,05</t>
  </si>
  <si>
    <t>125,50</t>
  </si>
  <si>
    <t>145,01</t>
  </si>
  <si>
    <t>49,29</t>
  </si>
  <si>
    <t>55,24</t>
  </si>
  <si>
    <t>67,18</t>
  </si>
  <si>
    <t>79,12</t>
  </si>
  <si>
    <t>91,06</t>
  </si>
  <si>
    <t>102,99</t>
  </si>
  <si>
    <t>118,55</t>
  </si>
  <si>
    <t>43,69</t>
  </si>
  <si>
    <t>82,21</t>
  </si>
  <si>
    <t>136,65</t>
  </si>
  <si>
    <t>211,37</t>
  </si>
  <si>
    <t>322,36</t>
  </si>
  <si>
    <t>453,13</t>
  </si>
  <si>
    <t>528,67</t>
  </si>
  <si>
    <t>65,48</t>
  </si>
  <si>
    <t>168,41</t>
  </si>
  <si>
    <t>250,89</t>
  </si>
  <si>
    <t>325,21</t>
  </si>
  <si>
    <t>430,39</t>
  </si>
  <si>
    <t>1.039,55</t>
  </si>
  <si>
    <t>29,91</t>
  </si>
  <si>
    <t>36,75</t>
  </si>
  <si>
    <t>50,48</t>
  </si>
  <si>
    <t>57,32</t>
  </si>
  <si>
    <t>64,17</t>
  </si>
  <si>
    <t>71,00</t>
  </si>
  <si>
    <t>77,85</t>
  </si>
  <si>
    <t>98,36</t>
  </si>
  <si>
    <t>6,61</t>
  </si>
  <si>
    <t>7,40</t>
  </si>
  <si>
    <t>10,51</t>
  </si>
  <si>
    <t>6,40</t>
  </si>
  <si>
    <t>2,21</t>
  </si>
  <si>
    <t>287,30</t>
  </si>
  <si>
    <t>1.688,41</t>
  </si>
  <si>
    <t>38,10</t>
  </si>
  <si>
    <t>2.599,27</t>
  </si>
  <si>
    <t>48,98</t>
  </si>
  <si>
    <t>3.581,62</t>
  </si>
  <si>
    <t>56,96</t>
  </si>
  <si>
    <t>73,19</t>
  </si>
  <si>
    <t>4,44</t>
  </si>
  <si>
    <t>19,73</t>
  </si>
  <si>
    <t>125,72</t>
  </si>
  <si>
    <t>139,40</t>
  </si>
  <si>
    <t>159,99</t>
  </si>
  <si>
    <t>180,50</t>
  </si>
  <si>
    <t>221,54</t>
  </si>
  <si>
    <t>266,76</t>
  </si>
  <si>
    <t>10,86</t>
  </si>
  <si>
    <t>278,52</t>
  </si>
  <si>
    <t>496,14</t>
  </si>
  <si>
    <t>607,31</t>
  </si>
  <si>
    <t>791,26</t>
  </si>
  <si>
    <t>817,55</t>
  </si>
  <si>
    <t>25,62</t>
  </si>
  <si>
    <t>1.216,17</t>
  </si>
  <si>
    <t>28,40</t>
  </si>
  <si>
    <t>1.246,34</t>
  </si>
  <si>
    <t>31,51</t>
  </si>
  <si>
    <t>276,46</t>
  </si>
  <si>
    <t>290,60</t>
  </si>
  <si>
    <t>511,10</t>
  </si>
  <si>
    <t>624,85</t>
  </si>
  <si>
    <t>37,27</t>
  </si>
  <si>
    <t>811,37</t>
  </si>
  <si>
    <t>42,65</t>
  </si>
  <si>
    <t>840,35</t>
  </si>
  <si>
    <t>48,42</t>
  </si>
  <si>
    <t>1.241,81</t>
  </si>
  <si>
    <t>54,04</t>
  </si>
  <si>
    <t>1.274,51</t>
  </si>
  <si>
    <t>59,68</t>
  </si>
  <si>
    <t>215,83</t>
  </si>
  <si>
    <t>259,24</t>
  </si>
  <si>
    <t>387,00</t>
  </si>
  <si>
    <t>508,80</t>
  </si>
  <si>
    <t>614,24</t>
  </si>
  <si>
    <t>704,60</t>
  </si>
  <si>
    <t>734,77</t>
  </si>
  <si>
    <t>227,92</t>
  </si>
  <si>
    <t>274,20</t>
  </si>
  <si>
    <t>404,52</t>
  </si>
  <si>
    <t>529,16</t>
  </si>
  <si>
    <t>637,03</t>
  </si>
  <si>
    <t>729,91</t>
  </si>
  <si>
    <t>763,08</t>
  </si>
  <si>
    <t>48,83</t>
  </si>
  <si>
    <t>62,53</t>
  </si>
  <si>
    <t>76,03</t>
  </si>
  <si>
    <t>90,36</t>
  </si>
  <si>
    <t>104,48</t>
  </si>
  <si>
    <t>120,68</t>
  </si>
  <si>
    <t>137,51</t>
  </si>
  <si>
    <t>156,46</t>
  </si>
  <si>
    <t>1.059,53</t>
  </si>
  <si>
    <t>195,80</t>
  </si>
  <si>
    <t>1.514,90</t>
  </si>
  <si>
    <t>263,54</t>
  </si>
  <si>
    <t>58,28</t>
  </si>
  <si>
    <t>74,62</t>
  </si>
  <si>
    <t>90,99</t>
  </si>
  <si>
    <t>107,88</t>
  </si>
  <si>
    <t>143,47</t>
  </si>
  <si>
    <t>162,82</t>
  </si>
  <si>
    <t>184,77</t>
  </si>
  <si>
    <t>1.092,94</t>
  </si>
  <si>
    <t>229,21</t>
  </si>
  <si>
    <t>1.556,06</t>
  </si>
  <si>
    <t>304,70</t>
  </si>
  <si>
    <t>184,67</t>
  </si>
  <si>
    <t>194,12</t>
  </si>
  <si>
    <t>144,10</t>
  </si>
  <si>
    <t>175,11</t>
  </si>
  <si>
    <t>153,55</t>
  </si>
  <si>
    <t>187,20</t>
  </si>
  <si>
    <t>258,55</t>
  </si>
  <si>
    <t>6,35</t>
  </si>
  <si>
    <t>21,01</t>
  </si>
  <si>
    <t>2,88</t>
  </si>
  <si>
    <t>7,63</t>
  </si>
  <si>
    <t>9,06</t>
  </si>
  <si>
    <t>10,48</t>
  </si>
  <si>
    <t>11,89</t>
  </si>
  <si>
    <t>22,30</t>
  </si>
  <si>
    <t>28,77</t>
  </si>
  <si>
    <t>50,51</t>
  </si>
  <si>
    <t>65,69</t>
  </si>
  <si>
    <t>87,39</t>
  </si>
  <si>
    <t>93,87</t>
  </si>
  <si>
    <t>106,80</t>
  </si>
  <si>
    <t>114,00</t>
  </si>
  <si>
    <t>125,56</t>
  </si>
  <si>
    <t>144,60</t>
  </si>
  <si>
    <t>156,18</t>
  </si>
  <si>
    <t>186,79</t>
  </si>
  <si>
    <t>66,19</t>
  </si>
  <si>
    <t>120,19</t>
  </si>
  <si>
    <t>197,95</t>
  </si>
  <si>
    <t>224,95</t>
  </si>
  <si>
    <t>302,70</t>
  </si>
  <si>
    <t>329,70</t>
  </si>
  <si>
    <t>407,45</t>
  </si>
  <si>
    <t>434,45</t>
  </si>
  <si>
    <t>488,47</t>
  </si>
  <si>
    <t>593,22</t>
  </si>
  <si>
    <t>647,22</t>
  </si>
  <si>
    <t>751,97</t>
  </si>
  <si>
    <t>805,99</t>
  </si>
  <si>
    <t>964,75</t>
  </si>
  <si>
    <t>72,87</t>
  </si>
  <si>
    <t>89,07</t>
  </si>
  <si>
    <t>129,59</t>
  </si>
  <si>
    <t>170,07</t>
  </si>
  <si>
    <t>286,72</t>
  </si>
  <si>
    <t>327,21</t>
  </si>
  <si>
    <t>443,85</t>
  </si>
  <si>
    <t>484,35</t>
  </si>
  <si>
    <t>600,98</t>
  </si>
  <si>
    <t>641,46</t>
  </si>
  <si>
    <t>722,48</t>
  </si>
  <si>
    <t>879,61</t>
  </si>
  <si>
    <t>960,62</t>
  </si>
  <si>
    <t>1.117,76</t>
  </si>
  <si>
    <t>1.198,77</t>
  </si>
  <si>
    <t>1.436,93</t>
  </si>
  <si>
    <t>37,90</t>
  </si>
  <si>
    <t>109,19</t>
  </si>
  <si>
    <t>122,69</t>
  </si>
  <si>
    <t>161,57</t>
  </si>
  <si>
    <t>175,06</t>
  </si>
  <si>
    <t>213,96</t>
  </si>
  <si>
    <t>227,44</t>
  </si>
  <si>
    <t>254,44</t>
  </si>
  <si>
    <t>306,82</t>
  </si>
  <si>
    <t>333,82</t>
  </si>
  <si>
    <t>386,15</t>
  </si>
  <si>
    <t>413,21</t>
  </si>
  <si>
    <t>492,58</t>
  </si>
  <si>
    <t>126,75</t>
  </si>
  <si>
    <t>271,03</t>
  </si>
  <si>
    <t>421,82</t>
  </si>
  <si>
    <t>1.033,85</t>
  </si>
  <si>
    <t>1.667,30</t>
  </si>
  <si>
    <t>2.924,55</t>
  </si>
  <si>
    <t>4.349,23</t>
  </si>
  <si>
    <t>2.869,15</t>
  </si>
  <si>
    <t>4.686,10</t>
  </si>
  <si>
    <t>5.168,95</t>
  </si>
  <si>
    <t>7,60</t>
  </si>
  <si>
    <t>14,96</t>
  </si>
  <si>
    <t>42,75</t>
  </si>
  <si>
    <t>47,50</t>
  </si>
  <si>
    <t>59,38</t>
  </si>
  <si>
    <t>66,51</t>
  </si>
  <si>
    <t>74,82</t>
  </si>
  <si>
    <t>84,32</t>
  </si>
  <si>
    <t>95,02</t>
  </si>
  <si>
    <t>9,49</t>
  </si>
  <si>
    <t>15,20</t>
  </si>
  <si>
    <t>52,25</t>
  </si>
  <si>
    <t>76,01</t>
  </si>
  <si>
    <t>85,51</t>
  </si>
  <si>
    <t>106,89</t>
  </si>
  <si>
    <t>118,77</t>
  </si>
  <si>
    <t>133,02</t>
  </si>
  <si>
    <t>149,65</t>
  </si>
  <si>
    <t>168,65</t>
  </si>
  <si>
    <t>190,04</t>
  </si>
  <si>
    <t>16,52</t>
  </si>
  <si>
    <t>258,32</t>
  </si>
  <si>
    <t>2.760,98</t>
  </si>
  <si>
    <t>34,89</t>
  </si>
  <si>
    <t>1.565,82</t>
  </si>
  <si>
    <t>33,84</t>
  </si>
  <si>
    <t>87,78</t>
  </si>
  <si>
    <t>2.212,84</t>
  </si>
  <si>
    <t>181,84</t>
  </si>
  <si>
    <t>212,90</t>
  </si>
  <si>
    <t>416,66</t>
  </si>
  <si>
    <t>421,70</t>
  </si>
  <si>
    <t>543,11</t>
  </si>
  <si>
    <t>195,27</t>
  </si>
  <si>
    <t>167,08</t>
  </si>
  <si>
    <t>169,92</t>
  </si>
  <si>
    <t>232,91</t>
  </si>
  <si>
    <t>301,35</t>
  </si>
  <si>
    <t>199,12</t>
  </si>
  <si>
    <t>252,73</t>
  </si>
  <si>
    <t>233,74</t>
  </si>
  <si>
    <t>239,56</t>
  </si>
  <si>
    <t>206,10</t>
  </si>
  <si>
    <t>209,62</t>
  </si>
  <si>
    <t>282,25</t>
  </si>
  <si>
    <t>367,43</t>
  </si>
  <si>
    <t>245,00</t>
  </si>
  <si>
    <t>314,20</t>
  </si>
  <si>
    <t>147,33</t>
  </si>
  <si>
    <t>219,18</t>
  </si>
  <si>
    <t>ESTRUTURA DE MADEIRA PROVISÓRIA PARA SUPORTE DE CAIXA D ÁGUA ELEVADA DE 1000 LITROS. AF_05/2018_PS</t>
  </si>
  <si>
    <t>6.977,29</t>
  </si>
  <si>
    <t>ESTRUTURA DE MADEIRA PROVISÓRIA PARA SUPORTE DE CAIXA D ÁGUA ELEVADA DE 3000 LITROS. AF_05/2018_PS</t>
  </si>
  <si>
    <t>10.509,00</t>
  </si>
  <si>
    <t>104893</t>
  </si>
  <si>
    <t>COMPOSIÇÃO PARAMÉTRICA DE EXECUÇÃO DE ESCRITÓRIO EM CANTEIRO DE OBRAS, FORA DA PROJEÇÃO DA LAJE, EM ALVENARIA, NÃO INCLUSO MOBILIÁRIO E EQUIPAMENTOS. AF_01/2024_PE</t>
  </si>
  <si>
    <t>1.266,43</t>
  </si>
  <si>
    <t>104894</t>
  </si>
  <si>
    <t>COMPOSIÇÃO PARAMÉTRICA DE EXECUÇÃO DE ESCRITÓRIO EM CANTEIRO DE OBRAS, FORA DA PROJEÇÃO DA LAJE, EM CHAPA DE MADEIRA COMPENSADA, NÃO INCLUSO MOBILIÁRIO E EQUIPAMENTOS. AF_01/2024_PE</t>
  </si>
  <si>
    <t>1.365,19</t>
  </si>
  <si>
    <t>104895</t>
  </si>
  <si>
    <t>COMPOSIÇÃO PARAMÉTRICA DE EXECUÇÃO DE ALMOXARIFADO EM CANTEIRO DE OBRAS, FORA DA PROJEÇÃO DA LAJE, EM CHAPA DE MADEIRA COMPENSADA, NÃO INCLUSO MOBILIÁRIO E EQUIPAMENTOS. AF_01/2024_PE</t>
  </si>
  <si>
    <t>897,57</t>
  </si>
  <si>
    <t>104896</t>
  </si>
  <si>
    <t>COMPOSIÇÃO PARAMÉTRICA DE EXECUÇÃO DE REFEITÓRIO EM CANTEIRO DE OBRAS, FORA DA PROJEÇÃO DA LAJE, EM CHAPA DE MADEIRA COMPENSADA, NÃO INCLUSO MOBILIÁRIO E EQUIPAMENTOS. AF_01/2024_PE</t>
  </si>
  <si>
    <t>883,58</t>
  </si>
  <si>
    <t>104897</t>
  </si>
  <si>
    <t>COMPOSIÇÃO PARAMÉTRICA DE EXECUÇÃO DE SANITÁRIO E VESTIÁRIO EM CANTEIRO DE OBRAS, FORA DA PROJEÇÃO DA LAJE, EM CHAPA DE MADEIRA COMPENSADA, NÃO INCLUSO MOBILIÁRIO. AF_01/2024_PE</t>
  </si>
  <si>
    <t>1.229,28</t>
  </si>
  <si>
    <t>104898</t>
  </si>
  <si>
    <t>COMPOSIÇÃO PARAMÉTRICA DE EXECUÇÃO DE GUARITA EM CANTEIRO DE OBRAS, EM CHAPA DE MADEIRA COMPENSADA, NÃO INCLUSO MOBILIÁRIO. AF_01/2024_PE</t>
  </si>
  <si>
    <t>1.751,81</t>
  </si>
  <si>
    <t>104899</t>
  </si>
  <si>
    <t>COMPOSIÇÃO PARAMÉTRICA DE EXECUÇÃO DE RESERVATÓRIO APOIADO DE ÁGUA (7000 LITROS) EM CANTEIRO DE OBRAS. AF_01/2024</t>
  </si>
  <si>
    <t>4.599,70</t>
  </si>
  <si>
    <t>104900</t>
  </si>
  <si>
    <t>COMPOSIÇÃO PARAMÉTRICA DE EXECUÇÃO DE RESERVATÓRIO ELEVADO DE ÁGUA (2000 LITROS) EM CANTEIRO DE OBRAS, APOIADO EM ESTRUTURA DE MADEIRA. AF_01/2024</t>
  </si>
  <si>
    <t>12.158,44</t>
  </si>
  <si>
    <t>104901</t>
  </si>
  <si>
    <t>COMPOSIÇÃO PARAMÉTRICA DE EXECUÇÃO DE CENTRAL DE ARMADURA EM CANTEIRO DE OBRAS, NÃO INCLUSO MOBILIÁRIO E EQUIPAMENTOS. AF_01/2024_PE</t>
  </si>
  <si>
    <t>1.032,94</t>
  </si>
  <si>
    <t>104902</t>
  </si>
  <si>
    <t>COMPOSIÇÃO PARAMÉTRICA DE EXECUÇÃO DE CENTRAL DE FÔRMAS, PRODUÇÃO DE ARGAMASSA OU CONCRETO EM CANTEIRO DE OBRAS, NÃO INCLUSO MOBILIÁRIO E EQUIPAMENTOS. AF_01/2024_PE</t>
  </si>
  <si>
    <t>1.026,68</t>
  </si>
  <si>
    <t>230,67</t>
  </si>
  <si>
    <t>153,84</t>
  </si>
  <si>
    <t>141,19</t>
  </si>
  <si>
    <t>170,34</t>
  </si>
  <si>
    <t>36,05</t>
  </si>
  <si>
    <t>220,39</t>
  </si>
  <si>
    <t>242,78</t>
  </si>
  <si>
    <t>231,46</t>
  </si>
  <si>
    <t>346,48</t>
  </si>
  <si>
    <t>174,66</t>
  </si>
  <si>
    <t>304,60</t>
  </si>
  <si>
    <t>293,31</t>
  </si>
  <si>
    <t>791,43</t>
  </si>
  <si>
    <t>172,74</t>
  </si>
  <si>
    <t>142,32</t>
  </si>
  <si>
    <t>155,48</t>
  </si>
  <si>
    <t>127,79</t>
  </si>
  <si>
    <t>218,59</t>
  </si>
  <si>
    <t>227,09</t>
  </si>
  <si>
    <t>331,58</t>
  </si>
  <si>
    <t>292,23</t>
  </si>
  <si>
    <t>274,08</t>
  </si>
  <si>
    <t>215,23</t>
  </si>
  <si>
    <t>259,29</t>
  </si>
  <si>
    <t>59,43</t>
  </si>
  <si>
    <t>269,99</t>
  </si>
  <si>
    <t>223,00</t>
  </si>
  <si>
    <t>TANQUE DE ASFALTO ESTACIONÁRIO COM SERPENTINA, CAPACIDADE 30.000 L - CHP DIURNO. AF_05/2023</t>
  </si>
  <si>
    <t>264,02</t>
  </si>
  <si>
    <t>233,25</t>
  </si>
  <si>
    <t>203,54</t>
  </si>
  <si>
    <t>188,87</t>
  </si>
  <si>
    <t>173,62</t>
  </si>
  <si>
    <t>262,78</t>
  </si>
  <si>
    <t>ESPARGIDOR DE ASFALTO PRESSURIZADO, TANQUE 6 M3 COM ISOLAÇÃO TÉRMICA, AQUECIDO COM 2 MAÇARICOS, COM BARRA ESPARGIDORA 3,60 M, MONTADO SOBRE CAMINHÃO  TOCO, PBT 14.300 KG, POTÊNCIA 185 CV - CHP DIURNO. AF_05/2023</t>
  </si>
  <si>
    <t>289,31</t>
  </si>
  <si>
    <t>107,10</t>
  </si>
  <si>
    <t>BETONEIRA CAPACIDADE NOMINAL 400 L, CAPACIDADE DE MISTURA 310 L, MOTOR A DIESEL POTÊNCIA 5,0 HP, SEM CARREGADOR - CHP DIURNO. AF_05/2023</t>
  </si>
  <si>
    <t>5,29</t>
  </si>
  <si>
    <t>MISTURADOR DE ARGAMASSA, EIXO HORIZONTAL, CAPACIDADE DE MISTURA 300 KG, MOTOR ELÉTRICO POTÊNCIA 5 CV - CHP DIURNO. AF_05/2023</t>
  </si>
  <si>
    <t>5,46</t>
  </si>
  <si>
    <t>MISTURADOR DE ARGAMASSA, EIXO HORIZONTAL, CAPACIDADE DE MISTURA 600 KG, MOTOR ELÉTRICO POTÊNCIA 7,5 CV - CHP DIURNO. AF_05/2023</t>
  </si>
  <si>
    <t>7,57</t>
  </si>
  <si>
    <t>MISTURADOR DE ARGAMASSA, EIXO HORIZONTAL, CAPACIDADE DE MISTURA 160 KG, MOTOR ELÉTRICO POTÊNCIA 3 CV - CHP DIURNO. AF_05/2023</t>
  </si>
  <si>
    <t>19,66</t>
  </si>
  <si>
    <t>BETONEIRA CAPACIDADE NOMINAL DE 400 L, CAPACIDADE DE MISTURA 280 L, MOTOR ELÉTRICO TRIFÁSICO POTÊNCIA DE 2 CV, SEM CARREGADOR - CHP DIURNO. AF_05/2023</t>
  </si>
  <si>
    <t>246,01</t>
  </si>
  <si>
    <t>270,59</t>
  </si>
  <si>
    <t>TANQUE DE ASFALTO ESTACIONÁRIO COM MAÇARICO, CAPACIDADE 20.000 L - CHP DIURNO. AF_05/2023</t>
  </si>
  <si>
    <t>177,70</t>
  </si>
  <si>
    <t>224,63</t>
  </si>
  <si>
    <t>133,97</t>
  </si>
  <si>
    <t>BETONEIRA CAPACIDADE NOMINAL DE 600 L, CAPACIDADE DE MISTURA 360 L, MOTOR ELÉTRICO TRIFÁSICO POTÊNCIA DE 4 CV, SEM CARREGADOR - CHP DIURNO. AF_05/2023</t>
  </si>
  <si>
    <t>526,86</t>
  </si>
  <si>
    <t>1.238,90</t>
  </si>
  <si>
    <t>1.073,52</t>
  </si>
  <si>
    <t>301,33</t>
  </si>
  <si>
    <t>222,23</t>
  </si>
  <si>
    <t>BETONEIRA CAPACIDADE NOMINAL DE 600 L, CAPACIDADE DE MISTURA 440 L, MOTOR A DIESEL POTÊNCIA 10 HP, COM CARREGADOR - CHP DIURNO. AF_05/2023</t>
  </si>
  <si>
    <t>225,24</t>
  </si>
  <si>
    <t>336,63</t>
  </si>
  <si>
    <t>370,83</t>
  </si>
  <si>
    <t>7,75</t>
  </si>
  <si>
    <t>171,34</t>
  </si>
  <si>
    <t>16,72</t>
  </si>
  <si>
    <t>PROJETOR PNEUMÁTICO DE ARGAMASSA PARA CHAPISCO E REBOCO COM RECIPIENTE ACOPLADO, TIPO CANEQUINHA, COM COMPRESSOR DE AR REBOCÁVEL VAZÃO 89 PCM E MOTOR DIESEL DE 20 CV - CHP DIURNO. AF_05/2023</t>
  </si>
  <si>
    <t>32,65</t>
  </si>
  <si>
    <t>769,71</t>
  </si>
  <si>
    <t>451,82</t>
  </si>
  <si>
    <t>MANIPULADOR TELESCÓPICO, POTÊNCIA DE 85 HP, CAPACIDADE DE CARGA DE 3.500 KG, ALTURA MÁXIMA DE ELEVAÇÃO DE 12,3 M - CHP DIURNO. AF_05/2023</t>
  </si>
  <si>
    <t>162,49</t>
  </si>
  <si>
    <t>142,09</t>
  </si>
  <si>
    <t>32,12</t>
  </si>
  <si>
    <t>77,11</t>
  </si>
  <si>
    <t>199,11</t>
  </si>
  <si>
    <t>224,05</t>
  </si>
  <si>
    <t>101,73</t>
  </si>
  <si>
    <t>274,22</t>
  </si>
  <si>
    <t>9,32</t>
  </si>
  <si>
    <t>283,80</t>
  </si>
  <si>
    <t>43,01</t>
  </si>
  <si>
    <t>250,55</t>
  </si>
  <si>
    <t>475,42</t>
  </si>
  <si>
    <t>CAMINHÃO PARA EQUIPAMENTO DE LIMPEZA A SUCÇÃO, COM CAMINHÃO TRUCADO DE PESO BRUTO TOTAL 23000 KG, CARGA ÚTIL MÁXIMA 15935 KG, DISTÂNCIA ENTRE EIXOS 4,80 M, POTÊNCIA 230 CV, INCLUSIVE LIMPADORA A SUCÇÃO, TANQUE 12000 L - CHP DIURNO. AF_05/2023</t>
  </si>
  <si>
    <t>352,41</t>
  </si>
  <si>
    <t>PENEIRA ROTATIVA COM MOTOR ELÉTRICO TRIFÁSICO DE 2 CV, CILINDRO DE 1 M X 0,60 M, COM FUROS DE 3,17 MM - CHP DIURNO. AF_05/2023</t>
  </si>
  <si>
    <t>DOSADOR DE AREIA, CAPACIDADE DE 26 LITROS - CHP DIURNO. AF_05/2023</t>
  </si>
  <si>
    <t>107,45</t>
  </si>
  <si>
    <t>87,79</t>
  </si>
  <si>
    <t>416,39</t>
  </si>
  <si>
    <t>APARELHO PARA CORTE E SOLDA OXI-ACETILENO SOBRE RODAS, INCLUSIVE CILINDROS E MAÇARICOS - CHP DIURNO. AF_05/2023</t>
  </si>
  <si>
    <t>91,20</t>
  </si>
  <si>
    <t>19,12</t>
  </si>
  <si>
    <t>36,15</t>
  </si>
  <si>
    <t>1.147,95</t>
  </si>
  <si>
    <t>5,36</t>
  </si>
  <si>
    <t>GRUA ASCENSIONAL, LANCA DE 30 M, CAPACIDADE DE 1,0 T A 30 M, ALTURA ATE 39 M - CHP DIURNO. AF_05/2023</t>
  </si>
  <si>
    <t>115,00</t>
  </si>
  <si>
    <t>29,78</t>
  </si>
  <si>
    <t>286,39</t>
  </si>
  <si>
    <t>MÁQUINA JATO DE PRESSAO PORTÁTIL, CAMARA DE 1 SAIDA, CAPACIDADE 280 L, DIAMETRO 670 MM, BICO DE JATO CURTO VENTURI DE 5/16 , MANGUEIRA DE 1 COM COMPRESSOR DE AR REBOCÁVEL 189 PCM E MOTOR DIESEL 63 CV - CHP DIURNO. AF_05/2023</t>
  </si>
  <si>
    <t>94,33</t>
  </si>
  <si>
    <t>76,10</t>
  </si>
  <si>
    <t>172,07</t>
  </si>
  <si>
    <t>USINA DE MISTURA ASFÁLTICA À QUENTE, TIPO CONTRA FLUXO, PROD 40 A 80 TON/HORA - CHP DIURNO. AF_05/2023</t>
  </si>
  <si>
    <t>2.631,62</t>
  </si>
  <si>
    <t>USINA DE ASFALTO À FRIO, CAPACIDADE DE 40 A 60 TON/HORA, ELÉTRICA POTÊNCIA 30 CV - CHP DIURNO. AF_05/2023</t>
  </si>
  <si>
    <t>270,51</t>
  </si>
  <si>
    <t>375,86</t>
  </si>
  <si>
    <t>223,26</t>
  </si>
  <si>
    <t>185,28</t>
  </si>
  <si>
    <t>GRUA ASCENCIONAL, LANCA DE 42 M, CAPACIDADE DE 1,5 T A 30 M, ALTURA ATE 39 M - CHP DIURNO. AF_05/2023</t>
  </si>
  <si>
    <t>124,99</t>
  </si>
  <si>
    <t>35,70</t>
  </si>
  <si>
    <t>5,89</t>
  </si>
  <si>
    <t>9,00</t>
  </si>
  <si>
    <t>POLIDORA DE PISO (POLITRIZ), PESO DE 100KG, DIÂMETRO 450 MM, MOTOR ELÉTRICO, POTÊNCIA 4 HP - CHP DIURNO. AF_05/2023</t>
  </si>
  <si>
    <t>DESEMPENADEIRA DE CONCRETO, PESO DE 78 KG, 4 PÁS, MOTOR A GASOLINA, POTÊNCIA 5,5 HP - CHP DIURNO. AF_05/2023</t>
  </si>
  <si>
    <t>35,18</t>
  </si>
  <si>
    <t>242,03</t>
  </si>
  <si>
    <t>278,49</t>
  </si>
  <si>
    <t>272,72</t>
  </si>
  <si>
    <t>291,64</t>
  </si>
  <si>
    <t>183,29</t>
  </si>
  <si>
    <t>182,80</t>
  </si>
  <si>
    <t>142,15</t>
  </si>
  <si>
    <t>294,24</t>
  </si>
  <si>
    <t>142,64</t>
  </si>
  <si>
    <t>155,51</t>
  </si>
  <si>
    <t>130,13</t>
  </si>
  <si>
    <t>230,17</t>
  </si>
  <si>
    <t>5,17</t>
  </si>
  <si>
    <t>LAVADORA DE ALTA PRESSAO (LAVA-JATO) PARA AGUA FRIA, PRESSAO DE OPERACAO ENTRE 1400 E 1900 LIB/POL2, VAZAO MAXIMA ENTRE 400 E 700 L/H - CHP DIURNO. AF_05/2023</t>
  </si>
  <si>
    <t>4.755,20</t>
  </si>
  <si>
    <t>6.471,16</t>
  </si>
  <si>
    <t>36,07</t>
  </si>
  <si>
    <t>1,24</t>
  </si>
  <si>
    <t>101,76</t>
  </si>
  <si>
    <t>69,76</t>
  </si>
  <si>
    <t>65,98</t>
  </si>
  <si>
    <t>77,68</t>
  </si>
  <si>
    <t>181,22</t>
  </si>
  <si>
    <t>135,59</t>
  </si>
  <si>
    <t>4,88</t>
  </si>
  <si>
    <t>59,07</t>
  </si>
  <si>
    <t>108,83</t>
  </si>
  <si>
    <t>109,28</t>
  </si>
  <si>
    <t>277,49</t>
  </si>
  <si>
    <t>83,26</t>
  </si>
  <si>
    <t>88,89</t>
  </si>
  <si>
    <t>57,86</t>
  </si>
  <si>
    <t>72,63</t>
  </si>
  <si>
    <t>75,41</t>
  </si>
  <si>
    <t>89,78</t>
  </si>
  <si>
    <t>30,90</t>
  </si>
  <si>
    <t>107,13</t>
  </si>
  <si>
    <t>111,41</t>
  </si>
  <si>
    <t>80,23</t>
  </si>
  <si>
    <t>96,88</t>
  </si>
  <si>
    <t>TANQUE DE ASFALTO ESTACIONÁRIO COM SERPENTINA, CAPACIDADE 30.000 L - CHI DIURNO. AF_05/2023</t>
  </si>
  <si>
    <t>89,77</t>
  </si>
  <si>
    <t>81,46</t>
  </si>
  <si>
    <t>9,67</t>
  </si>
  <si>
    <t>49,19</t>
  </si>
  <si>
    <t>98,73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</si>
  <si>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</si>
  <si>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</si>
  <si>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</si>
  <si>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</si>
  <si>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6,93</t>
  </si>
  <si>
    <t>BETONEIRA CAPACIDADE NOMINAL DE 400 L, CAPACIDADE DE MISTURA 280 L, MOTOR ELÉTRICO TRIFÁSICO POTÊNCIA DE 2 CV, SEM CARREGADOR - CHI DIURNO. AF_05/2023</t>
  </si>
  <si>
    <t>95,03</t>
  </si>
  <si>
    <t>109,22</t>
  </si>
  <si>
    <t>TANQUE DE ASFALTO ESTACIONÁRIO COM MAÇARICO, CAPACIDADE 20.000 L - CHI DIURNO. AF_05/2023</t>
  </si>
  <si>
    <t>BETONEIRA CAPACIDADE NOMINAL DE 600 L, CAPACIDADE DE MISTURA 360 L, MOTOR ELÉTRICO TRIFÁSICO POTÊNCIA DE 4 CV, SEM CARREGADOR - CHI DIURNO. AF_05/2023</t>
  </si>
  <si>
    <t>1,63</t>
  </si>
  <si>
    <t>171,59</t>
  </si>
  <si>
    <t>358,23</t>
  </si>
  <si>
    <t>315,46</t>
  </si>
  <si>
    <t>116,87</t>
  </si>
  <si>
    <t>112,77</t>
  </si>
  <si>
    <t>BETONEIRA CAPACIDADE NOMINAL DE 600 L, CAPACIDADE DE MISTURA 440 L, MOTOR A DIESEL POTÊNCIA 10 HP, COM CARREGADOR - CHI DIURNO. AF_05/2023</t>
  </si>
  <si>
    <t>100,46</t>
  </si>
  <si>
    <t>104,09</t>
  </si>
  <si>
    <t>2,15</t>
  </si>
  <si>
    <t>5,55</t>
  </si>
  <si>
    <t>PROJETOR PNEUMÁTICO DE ARGAMASSA PARA CHAPISCO E REBOCO COM RECIPIENTE ACOPLADO, TIPO CANEQUINHA, COM COMPRESSOR DE AR REBOCÁVEL VAZÃO 89 PCM E MOTOR DIESEL DE 20 CV - CHI DIURNO. AF_05/2023</t>
  </si>
  <si>
    <t>8,80</t>
  </si>
  <si>
    <t>345,73</t>
  </si>
  <si>
    <t>200,79</t>
  </si>
  <si>
    <t>MANIPULADOR TELESCÓPICO, POTÊNCIA DE 85 HP, CAPACIDADE DE CARGA DE 3.500 KG, ALTURA MÁXIMA DE ELEVAÇÃO DE 12,3 M - CHI DIURNO. AF_05/2023</t>
  </si>
  <si>
    <t>70,42</t>
  </si>
  <si>
    <t>66,62</t>
  </si>
  <si>
    <t>22,31</t>
  </si>
  <si>
    <t>10,41</t>
  </si>
  <si>
    <t>91,09</t>
  </si>
  <si>
    <t>74,75</t>
  </si>
  <si>
    <t>ESPARGIDOR DE ASFALTO PRESSURIZADO, TANQUE 6 M3 COM ISOLAÇÃO TÉRMICA, AQUECIDO COM 2 MAÇARICOS, COM BARRA ESPARGIDORA 3,60 M, MONTADO SOBRE CAMINHÃO  TOCO, PBT 14.300 KG, POTÊNCIA 185 CV - CHI DIURNO. AF_05/2023</t>
  </si>
  <si>
    <t>85,20</t>
  </si>
  <si>
    <t>81,43</t>
  </si>
  <si>
    <t>111,71</t>
  </si>
  <si>
    <t>35,48</t>
  </si>
  <si>
    <t>CAMINHÃO PARA EQUIPAMENTO DE LIMPEZA A SUCÇÃO COM CAMINHÃO TRUCADO DE PESO BRUTO TOTAL 23000 KG, CARGA ÚTIL MÁXIMA 15935 KG, DISTÂNCIA ENTRE EIXOS 4,80 M, POTÊNCIA 230 CV, INCLUSIVE LIMPADORA A SUCÇÃO, TANQUE 12000 L - CHI DIURNO. AF_05/2023</t>
  </si>
  <si>
    <t>110,19</t>
  </si>
  <si>
    <t>PENEIRA ROTATIVA COM MOTOR ELÉTRICO TRIFÁSICO DE 2 CV, CILINDRO DE 1 M X 0,60 M, COM FUROS DE 3,17 MM - CHI DIURNO. AF_05/2023</t>
  </si>
  <si>
    <t>DOSADOR DE AREIA, CAPACIDADE DE 26 LITROS - CHI DIURNO. AF_05/2023</t>
  </si>
  <si>
    <t>56,33</t>
  </si>
  <si>
    <t>44,38</t>
  </si>
  <si>
    <t>95,82</t>
  </si>
  <si>
    <t>APARELHO PARA CORTE E SOLDA OXI-ACETILENO SOBRE RODAS, INCLUSIVE CILINDROS E MAÇARICOS - CHI DIURNO. AF_05/2023</t>
  </si>
  <si>
    <t>34,46</t>
  </si>
  <si>
    <t>517,98</t>
  </si>
  <si>
    <t>75,67</t>
  </si>
  <si>
    <t>GRUA ASCENSIONAL, LANÇA DE 30 M, CAPACIDADE DE 1,0 T A 30 M, ALTURA ATÉ 39 M - CHI DIURNO. AF_05/2023</t>
  </si>
  <si>
    <t>182,22</t>
  </si>
  <si>
    <t>MÁQUINA JATO DE PRESSAO PORTÁTIL, CAMARA DE 1 SAIDA, CAPACIDADE 280 L, DIAMETRO 670 MM, BICO DE JATO CURTO VENTURI DE 5/16 , MANGUEIRA DE 1 COM COMPRESSOR DE AR REBOCÁVEL 189 PCM E MOTOR DIESEL 63 CV - CHI DIURNO. AF_05/2023</t>
  </si>
  <si>
    <t>6,07</t>
  </si>
  <si>
    <t>USINA DE MISTURA ASFÁLTICA À QUENTE, TIPO CONTRA FLUXO, PROD 40 A 80 TON/HORA - CHI DIURNO. AF_05/2023</t>
  </si>
  <si>
    <t>333,51</t>
  </si>
  <si>
    <t>USINA DE ASFALTO À FRIO, CAPACIDADE DE 40 A 60 TON/HORA, ELÉTRICA POTÊNCIA 30 CV - CHI DIURNO. AF_05/2023</t>
  </si>
  <si>
    <t>150,61</t>
  </si>
  <si>
    <t>229,99</t>
  </si>
  <si>
    <t>58,75</t>
  </si>
  <si>
    <t>GRUA ASCENCIONAL, LANÇA DE 42 M, CAPACIDADE DE 1,5 T A 30 M, ALTURA ATÉ 39 M - CHI DIURNO. AF_05/2023</t>
  </si>
  <si>
    <t>34,24</t>
  </si>
  <si>
    <t>POLIDORA DE PISO (POLITRIZ), PESO DE 100KG, DIÂMETRO 450 MM, MOTOR ELÉTRICO, POTÊNCIA 4 HP - CHI DIURNO. AF_05/2023</t>
  </si>
  <si>
    <t>DESEMPENADEIRA DE CONCRETO, PESO DE 78 KG, 4 PÁS, MOTOR A GASOLINA, POTÊNCIA 5,5 HP - CHI DIURNO. AF_05/2023</t>
  </si>
  <si>
    <t>33,98</t>
  </si>
  <si>
    <t>94,15</t>
  </si>
  <si>
    <t>40,15</t>
  </si>
  <si>
    <t>100,18</t>
  </si>
  <si>
    <t>113,19</t>
  </si>
  <si>
    <t>110,29</t>
  </si>
  <si>
    <t>13,75</t>
  </si>
  <si>
    <t>63,68</t>
  </si>
  <si>
    <t>63,42</t>
  </si>
  <si>
    <t>57,09</t>
  </si>
  <si>
    <t>57,35</t>
  </si>
  <si>
    <t>73,15</t>
  </si>
  <si>
    <t>97,16</t>
  </si>
  <si>
    <t>74,49</t>
  </si>
  <si>
    <t>100,78</t>
  </si>
  <si>
    <t>LAVADORA DE ALTA PRESSAO (LAVA-JATO) PARA AGUA FRIA, PRESSAO DE OPERACAO ENTRE 1400 E 1900 LIB/POL2, VAZAO MAXIMA ENTRE 400 E 700 L/H - CHI DIURNO. AF_05/2023</t>
  </si>
  <si>
    <t>280,47</t>
  </si>
  <si>
    <t>554,22</t>
  </si>
  <si>
    <t>33,50</t>
  </si>
  <si>
    <t>52,38</t>
  </si>
  <si>
    <t>13,84</t>
  </si>
  <si>
    <t>2,32</t>
  </si>
  <si>
    <t>40,11</t>
  </si>
  <si>
    <t>19,22</t>
  </si>
  <si>
    <t>76,39</t>
  </si>
  <si>
    <t>123,25</t>
  </si>
  <si>
    <t>14,95</t>
  </si>
  <si>
    <t>66,32</t>
  </si>
  <si>
    <t>104,60</t>
  </si>
  <si>
    <t>213,45</t>
  </si>
  <si>
    <t>12,10</t>
  </si>
  <si>
    <t>49,26</t>
  </si>
  <si>
    <t>40,22</t>
  </si>
  <si>
    <t>41,11</t>
  </si>
  <si>
    <t>43,80</t>
  </si>
  <si>
    <t>42,78</t>
  </si>
  <si>
    <t>27,15</t>
  </si>
  <si>
    <t>155,67</t>
  </si>
  <si>
    <t>84,55</t>
  </si>
  <si>
    <t>69,26</t>
  </si>
  <si>
    <t>TANQUE DE ASFALTO ESTACIONÁRIO COM SERPENTINA, CAPACIDADE 30.000 L - DEPRECIAÇÃO. AF_05/2023</t>
  </si>
  <si>
    <t>TANQUE DE ASFALTO ESTACIONÁRIO COM SERPENTINA, CAPACIDADE 30.000 L - JUROS. AF_05/2023</t>
  </si>
  <si>
    <t>1,58</t>
  </si>
  <si>
    <t>TANQUE DE ASFALTO ESTACIONÁRIO COM SERPENTINA, CAPACIDADE 30.000 L - MANUTENÇÃO. AF_05/2023</t>
  </si>
  <si>
    <t>TANQUE DE ASFALTO ESTACIONÁRIO COM SERPENTINA, CAPACIDADE 30.000 L - MATERIAIS NA OPERAÇÃO. AF_05/2023</t>
  </si>
  <si>
    <t>252,45</t>
  </si>
  <si>
    <t>50,10</t>
  </si>
  <si>
    <t>62,69</t>
  </si>
  <si>
    <t>22,69</t>
  </si>
  <si>
    <t>44,43</t>
  </si>
  <si>
    <t>55,61</t>
  </si>
  <si>
    <t>87,87</t>
  </si>
  <si>
    <t>41,86</t>
  </si>
  <si>
    <t>18,66</t>
  </si>
  <si>
    <t>95,18</t>
  </si>
  <si>
    <t>56,24</t>
  </si>
  <si>
    <t>99,71</t>
  </si>
  <si>
    <t>35,62</t>
  </si>
  <si>
    <t>4,82</t>
  </si>
  <si>
    <t>91,17</t>
  </si>
  <si>
    <t>91,74</t>
  </si>
  <si>
    <t>300,49</t>
  </si>
  <si>
    <t>61,49</t>
  </si>
  <si>
    <t>189,42</t>
  </si>
  <si>
    <t>1,82</t>
  </si>
  <si>
    <t>82,40</t>
  </si>
  <si>
    <t>81,00</t>
  </si>
  <si>
    <t>44,99</t>
  </si>
  <si>
    <t>46,41</t>
  </si>
  <si>
    <t>7,15</t>
  </si>
  <si>
    <t>33,33</t>
  </si>
  <si>
    <t>175,34</t>
  </si>
  <si>
    <t>35,66</t>
  </si>
  <si>
    <t>152,37</t>
  </si>
  <si>
    <t>43,49</t>
  </si>
  <si>
    <t>9,52</t>
  </si>
  <si>
    <t>49,41</t>
  </si>
  <si>
    <t>3,35</t>
  </si>
  <si>
    <t>BETONEIRA CAPACIDADE NOMINAL 400 L, CAPACIDADE DE MISTURA 310 L, MOTOR A DIESEL POTÊNCIA 5,0 CV, SEM CARREGADOR - DEPRECIAÇÃO. AF_05/2023</t>
  </si>
  <si>
    <t>0,44</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</si>
  <si>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</si>
  <si>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</si>
  <si>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</si>
  <si>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</si>
  <si>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</si>
  <si>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</si>
  <si>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</si>
  <si>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3,40</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</si>
  <si>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</si>
  <si>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</si>
  <si>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</si>
  <si>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1,19</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</si>
  <si>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</si>
  <si>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</si>
  <si>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</si>
  <si>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</si>
  <si>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</si>
  <si>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7,46</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</si>
  <si>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</si>
  <si>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</si>
  <si>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</si>
  <si>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</si>
  <si>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49,98</t>
  </si>
  <si>
    <t>13,21</t>
  </si>
  <si>
    <t>62,48</t>
  </si>
  <si>
    <t>62,84</t>
  </si>
  <si>
    <t>41,42</t>
  </si>
  <si>
    <t>74,06</t>
  </si>
  <si>
    <t>76,92</t>
  </si>
  <si>
    <t>22,82</t>
  </si>
  <si>
    <t>3,34</t>
  </si>
  <si>
    <t>24,08</t>
  </si>
  <si>
    <t>6,36</t>
  </si>
  <si>
    <t>72,85</t>
  </si>
  <si>
    <t>88,52</t>
  </si>
  <si>
    <t>51,31</t>
  </si>
  <si>
    <t>22,60</t>
  </si>
  <si>
    <t>6,90</t>
  </si>
  <si>
    <t>168,08</t>
  </si>
  <si>
    <t>74,04</t>
  </si>
  <si>
    <t>3,86</t>
  </si>
  <si>
    <t>51,00</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</si>
  <si>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</si>
  <si>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</si>
  <si>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</si>
  <si>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</si>
  <si>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168,30</t>
  </si>
  <si>
    <t>3,66</t>
  </si>
  <si>
    <t>45,36</t>
  </si>
  <si>
    <t>62,89</t>
  </si>
  <si>
    <t>16,62</t>
  </si>
  <si>
    <t>32,05</t>
  </si>
  <si>
    <t>27,14</t>
  </si>
  <si>
    <t>91,41</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</si>
  <si>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</si>
  <si>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</si>
  <si>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</si>
  <si>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1,53</t>
  </si>
  <si>
    <t>BETONEIRA CAPACIDADE NOMINAL DE 600 L, CAPACIDADE DE MISTURA 360 L, MOTOR ELÉTRICO TRIFÁSICO POTÊNCIA DE 4 CV, SEM CARREGADOR - MATERIAIS NA OPERAÇÃO. AF_05/2023</t>
  </si>
  <si>
    <t>52,60</t>
  </si>
  <si>
    <t>18,54</t>
  </si>
  <si>
    <t>106,95</t>
  </si>
  <si>
    <t>32,74</t>
  </si>
  <si>
    <t>190,77</t>
  </si>
  <si>
    <t>164,50</t>
  </si>
  <si>
    <t>249,83</t>
  </si>
  <si>
    <t>76,50</t>
  </si>
  <si>
    <t>445,64</t>
  </si>
  <si>
    <t>435,03</t>
  </si>
  <si>
    <t>217,09</t>
  </si>
  <si>
    <t>387,23</t>
  </si>
  <si>
    <t>62,83</t>
  </si>
  <si>
    <t>22,14</t>
  </si>
  <si>
    <t>101,00</t>
  </si>
  <si>
    <t>27,43</t>
  </si>
  <si>
    <t>8,54</t>
  </si>
  <si>
    <t>3,45</t>
  </si>
  <si>
    <t>50,32</t>
  </si>
  <si>
    <t>17,74</t>
  </si>
  <si>
    <t>7,17</t>
  </si>
  <si>
    <t>80,90</t>
  </si>
  <si>
    <t>28,56</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</si>
  <si>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</si>
  <si>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</si>
  <si>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</si>
  <si>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</si>
  <si>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39,36</t>
  </si>
  <si>
    <t>10,56</t>
  </si>
  <si>
    <t>36,73</t>
  </si>
  <si>
    <t>12,83</t>
  </si>
  <si>
    <t>173,57</t>
  </si>
  <si>
    <t>13,52</t>
  </si>
  <si>
    <t>66,48</t>
  </si>
  <si>
    <t>200,26</t>
  </si>
  <si>
    <t>1,75</t>
  </si>
  <si>
    <t>2,19</t>
  </si>
  <si>
    <t>53,32</t>
  </si>
  <si>
    <t>6,82</t>
  </si>
  <si>
    <t>4,21</t>
  </si>
  <si>
    <t>1,04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</si>
  <si>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</si>
  <si>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</si>
  <si>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</si>
  <si>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</si>
  <si>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14,73</t>
  </si>
  <si>
    <t>244,71</t>
  </si>
  <si>
    <t>65,65</t>
  </si>
  <si>
    <t>306,24</t>
  </si>
  <si>
    <t>117,74</t>
  </si>
  <si>
    <t>116,68</t>
  </si>
  <si>
    <t>160,74</t>
  </si>
  <si>
    <t>90,29</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</si>
  <si>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</si>
  <si>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</si>
  <si>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</si>
  <si>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</si>
  <si>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56,02</t>
  </si>
  <si>
    <t>5,72</t>
  </si>
  <si>
    <t>39,22</t>
  </si>
  <si>
    <t>8,67</t>
  </si>
  <si>
    <t>59,66</t>
  </si>
  <si>
    <t>17,59</t>
  </si>
  <si>
    <t>4,72</t>
  </si>
  <si>
    <t>154,78</t>
  </si>
  <si>
    <t>81,04</t>
  </si>
  <si>
    <t>14,05</t>
  </si>
  <si>
    <t>25,15</t>
  </si>
  <si>
    <t>10,10</t>
  </si>
  <si>
    <t>46,19</t>
  </si>
  <si>
    <t>144,42</t>
  </si>
  <si>
    <t>8,04</t>
  </si>
  <si>
    <t>1,03</t>
  </si>
  <si>
    <t>8,10</t>
  </si>
  <si>
    <t>17,98</t>
  </si>
  <si>
    <t>21,22</t>
  </si>
  <si>
    <t>8,14</t>
  </si>
  <si>
    <t>8,63</t>
  </si>
  <si>
    <t>53,12</t>
  </si>
  <si>
    <t>139,59</t>
  </si>
  <si>
    <t>19,54</t>
  </si>
  <si>
    <t>7,79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</si>
  <si>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</si>
  <si>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</si>
  <si>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</si>
  <si>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7,70</t>
  </si>
  <si>
    <t>ESPARGIDOR DE ASFALTO PRESSURIZADO, TANQUE 6 M3 COM ISOLAÇÃO TÉRMICA, AQUECIDO COM 2 MAÇARICOS, COM BARRA ESPARGIDORA 3,60 M, MONTADO SOBRE CAMINHÃO  TOCO, PBT 14.300 KG, POTÊNCIA 185 CV - MATERIAIS NA OPERAÇÃO. AF_05/2023</t>
  </si>
  <si>
    <t>160,62</t>
  </si>
  <si>
    <t>0,75</t>
  </si>
  <si>
    <t>3,27</t>
  </si>
  <si>
    <t>37,37</t>
  </si>
  <si>
    <t>131,75</t>
  </si>
  <si>
    <t>67,21</t>
  </si>
  <si>
    <t>296,50</t>
  </si>
  <si>
    <t>1,48</t>
  </si>
  <si>
    <t>1,33</t>
  </si>
  <si>
    <t>CAMINHÃO PARA EQUIPAMENTO DE LIMPEZA A SUCÇÃO COM CAMINHÃO TRUCADO DE PESO BRUTO TOTAL 23000 KG, CARGA ÚTIL MÁXIMA 15935 KG, DISTÂNCIA ENTRE EIXOS 4,80 M, POTÊNCIA 230 CV, INCLUSIVE LIMPADORA A SUCÇÃO, TANQUE 12000 L - DEPRECIAÇÃO. AF_05/2023</t>
  </si>
  <si>
    <t>41,70</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</si>
  <si>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</si>
  <si>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</si>
  <si>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</si>
  <si>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68,65</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</si>
  <si>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</si>
  <si>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</si>
  <si>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</si>
  <si>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</si>
  <si>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1,26</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</si>
  <si>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</si>
  <si>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</si>
  <si>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</si>
  <si>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</si>
  <si>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13,15</t>
  </si>
  <si>
    <t>4,05</t>
  </si>
  <si>
    <t>4,43</t>
  </si>
  <si>
    <t>271,82</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</si>
  <si>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</si>
  <si>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</si>
  <si>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</si>
  <si>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</si>
  <si>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90,73</t>
  </si>
  <si>
    <t>4,71</t>
  </si>
  <si>
    <t>1,69</t>
  </si>
  <si>
    <t>380,52</t>
  </si>
  <si>
    <t>102,09</t>
  </si>
  <si>
    <t>476,19</t>
  </si>
  <si>
    <t>11,78</t>
  </si>
  <si>
    <t>GRUA ASCENCIONAL, LANÇA DE 30 M, CAPACIDADE DE 1,0 T A 30 M, ALTURA ATÉ 39 M   DEPRECIAÇÃO. AF_05/2023</t>
  </si>
  <si>
    <t>GRUA ASCENCIONAL, LANÇA DE 30 M, CAPACIDADE DE 1,0 T A 30 M, ALTURA ATÉ 39 M   JUROS. AF_05/2023</t>
  </si>
  <si>
    <t>9,71</t>
  </si>
  <si>
    <t>GRUA ASCENCIONAL, LANÇA DE 30 M, CAPACIDADE DE 1,0 T A 30 M, ALTURA ATÉ 39 M   MANUTENÇÃO. AF_05/2023</t>
  </si>
  <si>
    <t>GRUA ASCENCIONAL, LANÇA DE 30 M, CAPACIDADE DE 1,0 T A 30 M, ALTURA ATÉ 39 M   MATERIAIS NA OPERAÇÃO. AF_05/2023</t>
  </si>
  <si>
    <t>10,19</t>
  </si>
  <si>
    <t>96,78</t>
  </si>
  <si>
    <t>34,11</t>
  </si>
  <si>
    <t>155,57</t>
  </si>
  <si>
    <t>14,17</t>
  </si>
  <si>
    <t>9,53</t>
  </si>
  <si>
    <t>43,84</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</si>
  <si>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</si>
  <si>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</si>
  <si>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</si>
  <si>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9,47</t>
  </si>
  <si>
    <t>MÁQUINA JATO DE PRESSAO PORTÁTIL, CAMARA DE 1 SAIDA, CAPACIDADE 280 L, DIAMETRO 670 MM, BICO DE JATO CURTO VENTURI DE 5/16 , MANGUEIRA DE 1 COM COMPRESSOR DE AR REBOCÁVEL 189 PCM E MOTOR DIESEL 63 CV - MATERIAIS NA OPERAÇÃO. AF_05/2023</t>
  </si>
  <si>
    <t>46,42</t>
  </si>
  <si>
    <t>13,91</t>
  </si>
  <si>
    <t>66,02</t>
  </si>
  <si>
    <t>5,68</t>
  </si>
  <si>
    <t>157,79</t>
  </si>
  <si>
    <t>USINA DE MISTURA ASFÁLTICA À QUENTE, TIPO CONTRA FLUXO, PROD 40 A 80 TON/HORA - DEPRECIAÇÃO. AF_05/2023</t>
  </si>
  <si>
    <t>148,09</t>
  </si>
  <si>
    <t>USINA DE MISTURA ASFÁLTICA À QUENTE, TIPO CONTRA FLUXO, PROD 40 A 80 TON/HORA - JUROS. AF_05/2023</t>
  </si>
  <si>
    <t>46,79</t>
  </si>
  <si>
    <t>USINA DE MISTURA ASFÁLTICA À QUENTE, TIPO CONTRA FLUXO, PROD 40 A 80 TON/HORA - MANUTENÇÃO. AF_05/2023</t>
  </si>
  <si>
    <t>177,71</t>
  </si>
  <si>
    <t>USINA DE MISTURA ASFÁLTICA À QUENTE, TIPO CONTRA FLUXO, PROD 40 A 80 TON/HORA - MATERIAIS NA OPERAÇÃO. AF_05/2023</t>
  </si>
  <si>
    <t>2.120,40</t>
  </si>
  <si>
    <t>USINA DE ASFALTO À FRIO, CAPACIDADE DE 40 A 60 TON/HORA, ELÉTRICA POTÊNCIA 30 CV - DEPRECIAÇÃO. AF_05/2023</t>
  </si>
  <si>
    <t>USINA DE ASFALTO À FRIO, CAPACIDADE DE 40 A 60 TON/HORA, ELÉTRICA POTÊNCIA 30 CV - JUROS. AF_05/2023</t>
  </si>
  <si>
    <t>2,63</t>
  </si>
  <si>
    <t>USINA DE ASFALTO À FRIO, CAPACIDADE DE 40 A 60 TON/HORA, ELÉTRICA POTÊNCIA 30 CV - MANUTENÇÃO. AF_05/2023</t>
  </si>
  <si>
    <t>USINA DE ASFALTO À FRIO, CAPACIDADE DE 40 A 60 TON/HORA, ELÉTRICA POTÊNCIA 30 CV - MATERIAIS NA OPERAÇÃO. AF_05/2023</t>
  </si>
  <si>
    <t>110,55</t>
  </si>
  <si>
    <t>32,55</t>
  </si>
  <si>
    <t>69,82</t>
  </si>
  <si>
    <t>21,54</t>
  </si>
  <si>
    <t>69,48</t>
  </si>
  <si>
    <t>19,56</t>
  </si>
  <si>
    <t>144,95</t>
  </si>
  <si>
    <t>47,90</t>
  </si>
  <si>
    <t>56,38</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</si>
  <si>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</si>
  <si>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</si>
  <si>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</si>
  <si>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</si>
  <si>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</si>
  <si>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1,17</t>
  </si>
  <si>
    <t>0,27</t>
  </si>
  <si>
    <t>4,36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</si>
  <si>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</si>
  <si>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</si>
  <si>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</si>
  <si>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</si>
  <si>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2,76</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</si>
  <si>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</si>
  <si>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</si>
  <si>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</si>
  <si>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</si>
  <si>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8,02</t>
  </si>
  <si>
    <t>0,96</t>
  </si>
  <si>
    <t>47,95</t>
  </si>
  <si>
    <t>60,01</t>
  </si>
  <si>
    <t>51,10</t>
  </si>
  <si>
    <t>13,71</t>
  </si>
  <si>
    <t>63,95</t>
  </si>
  <si>
    <t>61,42</t>
  </si>
  <si>
    <t>16,23</t>
  </si>
  <si>
    <t>76,78</t>
  </si>
  <si>
    <t>15,62</t>
  </si>
  <si>
    <t>268,81</t>
  </si>
  <si>
    <t>10,17</t>
  </si>
  <si>
    <t>24,20</t>
  </si>
  <si>
    <t>17,13</t>
  </si>
  <si>
    <t>57,61</t>
  </si>
  <si>
    <t>34,51</t>
  </si>
  <si>
    <t>18,97</t>
  </si>
  <si>
    <t>6,74</t>
  </si>
  <si>
    <t>30,81</t>
  </si>
  <si>
    <t>38,51</t>
  </si>
  <si>
    <t>48,35</t>
  </si>
  <si>
    <t>66,55</t>
  </si>
  <si>
    <t>14,26</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</si>
  <si>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</si>
  <si>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</si>
  <si>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</si>
  <si>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</si>
  <si>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57,48</t>
  </si>
  <si>
    <t>233,93</t>
  </si>
  <si>
    <t>4.240,80</t>
  </si>
  <si>
    <t>383,17</t>
  </si>
  <si>
    <t>135,06</t>
  </si>
  <si>
    <t>615,94</t>
  </si>
  <si>
    <t>5.301,00</t>
  </si>
  <si>
    <t>CALDEIRA A GÁS COM TERMOSTATO, CAPACIDADE 100 LITROS - MATERIAIS NA OPERAÇÃO. AF_05/2023</t>
  </si>
  <si>
    <t>3,70</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</si>
  <si>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</si>
  <si>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</si>
  <si>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9,26</t>
  </si>
  <si>
    <t>132,52</t>
  </si>
  <si>
    <t>64,79</t>
  </si>
  <si>
    <t>MÁQUINA FORMER DOBRAS DIVERSAS: 220V/380V TRIFÁSICO OU MONOFÁSICO, CAPACIDADE 0,5-1,27MM, MOTOR 2CV - MATERIAIS NA OPERAÇÃO. AF_05/2023</t>
  </si>
  <si>
    <t>MÁQUINA SOLDA ARCO COM PISTOLA DE SOLDAGEM PARA STUD BOLT DE 5 MM A 22 MM - MATERIAIS NA OPERAÇÃO. AF_05/2023</t>
  </si>
  <si>
    <t>176,70</t>
  </si>
  <si>
    <t>TORRE, COMPOSTA POR GUINCHO MECÂNICO, GUINCHO MANUAL, CABOS DE AÇO, PITEIRA E SOQUETE  - MATERIAIS NA OPERAÇÃO. AF_05/2023</t>
  </si>
  <si>
    <t>11,48</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</si>
  <si>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</si>
  <si>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</si>
  <si>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</si>
  <si>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</si>
  <si>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</si>
  <si>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</si>
  <si>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</si>
  <si>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2,94</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</si>
  <si>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</si>
  <si>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</si>
  <si>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</si>
  <si>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3,63</t>
  </si>
  <si>
    <t>MÁQUINA PARA SOLDA POR TERMOFUSÃO PARA TUBOS DE POLIETILENO DE ALTA DENSIDADE (PEAD) COM DIÂMETRO EXTERNO DE 315 A 630 MM, POTÊNCIA ENTRE 8000 E 12350 W - MATERIAIS NA OPERAÇÃO. AF_05/2023</t>
  </si>
  <si>
    <t>9,42</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</si>
  <si>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</si>
  <si>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</si>
  <si>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34,53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</si>
  <si>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</si>
  <si>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</si>
  <si>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101,06</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</si>
  <si>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</si>
  <si>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</si>
  <si>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</si>
  <si>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158,55</t>
  </si>
  <si>
    <t>104519</t>
  </si>
  <si>
    <t>LIXADEIRA DE PAREDE, COM LED, POTÊNCIA 750 W, FREQUÊNCIA 60 HZ, VELOCIDADE 1000 A 2100 RPM, DIÂMETRO DA LIXA 225 MM - MATERIAIS NA OPERAÇÃO. AF_12/2022</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</si>
  <si>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</si>
  <si>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</si>
  <si>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</si>
  <si>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</si>
  <si>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442,45</t>
  </si>
  <si>
    <t>104694</t>
  </si>
  <si>
    <t>PERFURATRIZ DE COROA DIAMANTADA PARA CONCRETO, DIÂMETRO ATÉ 250 MM, MOTOR ELÉTRICO 220 V, POTÊNCIA 2.500 W - MATERIAIS NA OPERAÇÃO. AF_05/2023</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</si>
  <si>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</si>
  <si>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</si>
  <si>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</si>
  <si>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</si>
  <si>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1.151,49</t>
  </si>
  <si>
    <t>104715</t>
  </si>
  <si>
    <t>ESCAVADEIRA HIDRÁULICA DE BRAÇO LONGO (LONGO ALCANCE) SOBRE ESTEIRAS, CAÇAMBA 0,52 M3, PESO OPERACIONAL 24 T, POTÊNCIA LÍQUIDA 155 HP  - MATERIAIS NA OPERAÇÃO. AF_06/2023</t>
  </si>
  <si>
    <t>104906</t>
  </si>
  <si>
    <t>GUINDASTE HIDRÁULICO RODOVIÁRIO, LANCA TELESCÓPICA DE *50+20* M, CAPACIDADE MÁXIMA DE 90T, 4 EIXOS, POTÊNCIA 330 KW, MOTOR DIESEL - MATERIAIS NA OPERAÇÃO. AF_01/2024</t>
  </si>
  <si>
    <t>97,18</t>
  </si>
  <si>
    <t>104912</t>
  </si>
  <si>
    <t>GUINDASTE DERRICK, LANÇA DE *20* M, CARGA MÁXIMA 10T, POTÊNCIA 45 KW - MATERIAIS NA OPERAÇÃO. AF_01/2024</t>
  </si>
  <si>
    <t>41,69</t>
  </si>
  <si>
    <t>608,54</t>
  </si>
  <si>
    <t>685,62</t>
  </si>
  <si>
    <t>760,35</t>
  </si>
  <si>
    <t>880,67</t>
  </si>
  <si>
    <t>104,95</t>
  </si>
  <si>
    <t>116,56</t>
  </si>
  <si>
    <t>113,54</t>
  </si>
  <si>
    <t>137,04</t>
  </si>
  <si>
    <t>32,15</t>
  </si>
  <si>
    <t>1.342,93</t>
  </si>
  <si>
    <t>1.650,28</t>
  </si>
  <si>
    <t>1.752,12</t>
  </si>
  <si>
    <t>1.951,30</t>
  </si>
  <si>
    <t>2.428,47</t>
  </si>
  <si>
    <t>2.937,04</t>
  </si>
  <si>
    <t>3.068,35</t>
  </si>
  <si>
    <t>3.340,25</t>
  </si>
  <si>
    <t>3.829,12</t>
  </si>
  <si>
    <t>3.979,79</t>
  </si>
  <si>
    <t>1.322,66</t>
  </si>
  <si>
    <t>1.614,76</t>
  </si>
  <si>
    <t>1.716,59</t>
  </si>
  <si>
    <t>1.931,02</t>
  </si>
  <si>
    <t>2.390,72</t>
  </si>
  <si>
    <t>2.885,63</t>
  </si>
  <si>
    <t>3.018,33</t>
  </si>
  <si>
    <t>3.254,71</t>
  </si>
  <si>
    <t>3.729,10</t>
  </si>
  <si>
    <t>3.857,28</t>
  </si>
  <si>
    <t>65,71</t>
  </si>
  <si>
    <t>34,45</t>
  </si>
  <si>
    <t>36,11</t>
  </si>
  <si>
    <t>45,16</t>
  </si>
  <si>
    <t>71,03</t>
  </si>
  <si>
    <t>21,91</t>
  </si>
  <si>
    <t>24,98</t>
  </si>
  <si>
    <t>19,77</t>
  </si>
  <si>
    <t>23,36</t>
  </si>
  <si>
    <t>37,80</t>
  </si>
  <si>
    <t>40,92</t>
  </si>
  <si>
    <t>67,09</t>
  </si>
  <si>
    <t>88,70</t>
  </si>
  <si>
    <t>95,72</t>
  </si>
  <si>
    <t>30,22</t>
  </si>
  <si>
    <t>3,46</t>
  </si>
  <si>
    <t>52,62</t>
  </si>
  <si>
    <t>55,84</t>
  </si>
  <si>
    <t>TELHAMENTO COM TELHA ESTRUTURAL DE FIBROCIMENTO E= 8 MM, COM ATÉ 2 ÁGUAS, INCLUSO IÇAMENTO. AF_07/2019_PS</t>
  </si>
  <si>
    <t>131,61</t>
  </si>
  <si>
    <t>78,41</t>
  </si>
  <si>
    <t>218,52</t>
  </si>
  <si>
    <t>104807</t>
  </si>
  <si>
    <t>COMPOSIÇÃO PARAMÉTRICA PARA EXECUÇÃO DE COBERTURA EM CASAS COM ESTRUTURA DE TESOURA DE MADEIRA, DUAS ÁGUAS, TELHA CERÂMICA DE ENCAIXE E SEM PLATIBANDA. AF_11/2023</t>
  </si>
  <si>
    <t>303,60</t>
  </si>
  <si>
    <t>104809</t>
  </si>
  <si>
    <t>COMPOSIÇÃO PARAMÉTRICA PARA EXECUÇÃO DE COBERTURA EM CASAS COM ESTRUTURA DE PONTALETES DE MADEIRA, DUAS ÁGUAS, TELHA CERÂMICA DE ENCAIXE E SEM PLATIBANDA. AF_11/2023</t>
  </si>
  <si>
    <t>238,01</t>
  </si>
  <si>
    <t>104810</t>
  </si>
  <si>
    <t>COMPOSIÇÃO PARAMÉTRICA PARA EXECUÇÃO DE COBERTURA EM CASAS COM ESTRUTURA DE PONTALETES DE MADEIRA, DUAS ÁGUAS, TELHA DE FIBROCIMENTO E SEM PLATIBANDA. AF_11/2023</t>
  </si>
  <si>
    <t>104811</t>
  </si>
  <si>
    <t>COMPOSIÇÃO PARAMÉTRICA PARA EXECUÇÃO DE COBERTURA EM CASAS COM ESTRUTURA DE TESOURA METÁLICA, DUAS ÁGUAS, TELHA CERÂMICA DE ENCAIXE E SEM PLATIBANDA. AF_11/2023</t>
  </si>
  <si>
    <t>324,19</t>
  </si>
  <si>
    <t>104812</t>
  </si>
  <si>
    <t>COMPOSIÇÃO PARAMÉTRICA PARA EXECUÇÃO DE COBERTURA EM CASAS COM ESTRUTURA DE TESOURA METÁLICA, DUAS ÁGUAS, TELHA DE FIBROCIMENTO E SEM PLATIBANDA. AF_11/2023</t>
  </si>
  <si>
    <t>210,75</t>
  </si>
  <si>
    <t>104813</t>
  </si>
  <si>
    <t>COMPOSIÇÃO PARAMÉTRICA PARA EXECUÇÃO DE COBERTURA EM CASAS SEM ESTRUTURA DE APOIO PARA A TRAMA, COM DUAS ÁGUAS, TELHA CERÂMICA E SEM PLATIBANDA. AF_11/2023</t>
  </si>
  <si>
    <t>187,97</t>
  </si>
  <si>
    <t>104814</t>
  </si>
  <si>
    <t>COMPOSIÇÃO PARAMÉTRICA PARA EXECUÇÃO DE COBERTURA EM CASAS SEM ESTRUTURA DE APOIO PARA A TRAMA, COM DUAS ÁGUAS, TELHA DE FIBROCIMENTO E SEM PLATIBANDA. AF_11/2023</t>
  </si>
  <si>
    <t>104815</t>
  </si>
  <si>
    <t>COMPOSIÇÃO PARAMÉTRICA PARA EXECUÇÃO DE COBERTURA EM CASAS COM ESTRUTURA DE PONTALETES DE MADEIRA, UMA ÁGUA, TELHA DE FIBROCIMENTO E COM PLATIBANDA. AF_11/2023</t>
  </si>
  <si>
    <t>182,79</t>
  </si>
  <si>
    <t>104808</t>
  </si>
  <si>
    <t>COMPOSIÇÃO PARAMÉTRICA PARA EXECUÇÃO DE COBERTURA EM CASAS COM ESTRUTURA DE TESOURA DE MADEIRA, DUAS ÁGUAS, TELHA DE FIBROCIMENTO E SEM PLATIBANDA. AF_11/2023</t>
  </si>
  <si>
    <t>211,59</t>
  </si>
  <si>
    <t>104816</t>
  </si>
  <si>
    <t>COMPOSIÇÃO PARAMÉTRICA PARA EXECUÇÃO DE COBERTURA DE EDIFICAÇÕES COM ESTRUTURA EM PONTALETES DE MADEIRA, DUAS ÁGUAS, TELHA DE FIBROCIMENTO ONDULADA E COM PLATIBANDA. AF_11/2023</t>
  </si>
  <si>
    <t>1.745,66</t>
  </si>
  <si>
    <t>104817</t>
  </si>
  <si>
    <t>COMPOSIÇÃO PARAMÉTRICA PARA EXECUÇÃO DE COBERTURA DE EDIFICAÇÕES COM ESTRUTURA EM PONTALETES DE MADEIRA, DUAS ÁGUAS, TELHA CERÂMICA E SEM PLATIBANDA. AF_11/2023</t>
  </si>
  <si>
    <t>251,62</t>
  </si>
  <si>
    <t>104819</t>
  </si>
  <si>
    <t>COMPOSIÇÃO PARAMÉTRICA PARA EXECUÇÃO DE COBERTURA DE EDIFICAÇÕES COM ESTRUTURA EM TESOURA METÁLICA, DUAS ÁGUAS, TELHA CERÂMICA E SEM PLATIBANDA. AF_11/2023</t>
  </si>
  <si>
    <t>261,80</t>
  </si>
  <si>
    <t>104821</t>
  </si>
  <si>
    <t>COMPOSIÇÃO PARAMÉTRICA PARA EXECUÇÃO DE COBERTURA DE EDIFICAÇÕES COM ESTRUTURA EM TESOURA DE MADEIRA, DUAS ÁGUAS, TELHA CERÂMICA E SEM PLATIBANDA. AF_11/2023</t>
  </si>
  <si>
    <t>270,15</t>
  </si>
  <si>
    <t>104822</t>
  </si>
  <si>
    <t>COMPOSIÇÃO PARAMÉTRICA PARA EXECUÇÃO DE COBERTURA DE EDIFICAÇÕES COM ESTRUTURA EM PONTALETES DE MADEIRA, MAIS DE DUAS ÁGUAS, GEOMETRIA RECORTADA EM PLANTA, TELHA CERÂMICA E COM PLATIBANDA. AF_11/2023</t>
  </si>
  <si>
    <t>316,49</t>
  </si>
  <si>
    <t>104823</t>
  </si>
  <si>
    <t>COMPOSIÇÃO PARAMÉTRICA PARA EXECUÇÃO DE COBERTURA DE EDIFICAÇÕES COM ESTRUTURA EM PONTALETES DE MADEIRA, MAIS DE DUAS ÁGUAS, GEOMETRIA RECORTADA EM PLANTA, TELHA CERÂMICA E SEM PLATIBANDA. AF_11/2023</t>
  </si>
  <si>
    <t>288,70</t>
  </si>
  <si>
    <t>55,32</t>
  </si>
  <si>
    <t>37,66</t>
  </si>
  <si>
    <t>47,17</t>
  </si>
  <si>
    <t>91,76</t>
  </si>
  <si>
    <t>101,77</t>
  </si>
  <si>
    <t>98,88</t>
  </si>
  <si>
    <t>20,62</t>
  </si>
  <si>
    <t>24,76</t>
  </si>
  <si>
    <t>28,02</t>
  </si>
  <si>
    <t>35,07</t>
  </si>
  <si>
    <t>152,48</t>
  </si>
  <si>
    <t>91,15</t>
  </si>
  <si>
    <t>175,87</t>
  </si>
  <si>
    <t>54,29</t>
  </si>
  <si>
    <t>79,37</t>
  </si>
  <si>
    <t>230,07</t>
  </si>
  <si>
    <t>291,21</t>
  </si>
  <si>
    <t>351,52</t>
  </si>
  <si>
    <t>448,51</t>
  </si>
  <si>
    <t>139,82</t>
  </si>
  <si>
    <t>49,01</t>
  </si>
  <si>
    <t>151,26</t>
  </si>
  <si>
    <t>53,93</t>
  </si>
  <si>
    <t>142,44</t>
  </si>
  <si>
    <t>71,11</t>
  </si>
  <si>
    <t>154,30</t>
  </si>
  <si>
    <t>77,78</t>
  </si>
  <si>
    <t>42,71</t>
  </si>
  <si>
    <t>53,74</t>
  </si>
  <si>
    <t>55,68</t>
  </si>
  <si>
    <t>796,07</t>
  </si>
  <si>
    <t>924,50</t>
  </si>
  <si>
    <t>1.052,93</t>
  </si>
  <si>
    <t>1.342,07</t>
  </si>
  <si>
    <t>1.470,50</t>
  </si>
  <si>
    <t>1.659,24</t>
  </si>
  <si>
    <t>1.919,75</t>
  </si>
  <si>
    <t>2.150,67</t>
  </si>
  <si>
    <t>2.279,10</t>
  </si>
  <si>
    <t>2.440,04</t>
  </si>
  <si>
    <t>FABRICAÇÃO E INSTALAÇÃO DE TESOURA INTEIRA EM AÇO, VÃO DE 3 M, PARA TELHA ONDULADA DE FIBROCIMENTO, METÁLICA, PLÁSTICA OU TERMOACÚSTICA, INCLUSO IÇAMENTO. AF_12/2015</t>
  </si>
  <si>
    <t>892,00</t>
  </si>
  <si>
    <t>1.020,43</t>
  </si>
  <si>
    <t>1.277,07</t>
  </si>
  <si>
    <t>1.405,50</t>
  </si>
  <si>
    <t>1.594,24</t>
  </si>
  <si>
    <t>1.789,74</t>
  </si>
  <si>
    <t>2.053,17</t>
  </si>
  <si>
    <t>2.181,60</t>
  </si>
  <si>
    <t>2.310,03</t>
  </si>
  <si>
    <t>1.400,96</t>
  </si>
  <si>
    <t>1.885,80</t>
  </si>
  <si>
    <t>1.990,26</t>
  </si>
  <si>
    <t>2.210,94</t>
  </si>
  <si>
    <t>2.740,75</t>
  </si>
  <si>
    <t>3.545,24</t>
  </si>
  <si>
    <t>3.671,57</t>
  </si>
  <si>
    <t>3.997,13</t>
  </si>
  <si>
    <t>4.603,23</t>
  </si>
  <si>
    <t>4.947,06</t>
  </si>
  <si>
    <t>1.360,41</t>
  </si>
  <si>
    <t>1.835,78</t>
  </si>
  <si>
    <t>1.940,25</t>
  </si>
  <si>
    <t>2.315,90</t>
  </si>
  <si>
    <t>2.607,38</t>
  </si>
  <si>
    <t>3.316,71</t>
  </si>
  <si>
    <t>3.443,40</t>
  </si>
  <si>
    <t>3.697,65</t>
  </si>
  <si>
    <t>4.155,79</t>
  </si>
  <si>
    <t>4.055,85</t>
  </si>
  <si>
    <t>12,15</t>
  </si>
  <si>
    <t>31,90</t>
  </si>
  <si>
    <t>104314</t>
  </si>
  <si>
    <t>TRAMA DE AÇO COMPOSTA POR TERÇAS PARA TELHADOS DE ATÉ 2 ÁGUAS PARA TELHA ONDULADA DE FIBROCIMENTO, METÁLICA, PLÁSTICA OU TERMOACÚSTICA, INCLUSO TRANSPORTE VERTICAL (EM KG). AF_07/2019</t>
  </si>
  <si>
    <t>803,98</t>
  </si>
  <si>
    <t>104482</t>
  </si>
  <si>
    <t>ESGOTAMENTO DE VALA COM BOMBA SUBMERSÍVEL. AF_12/2022</t>
  </si>
  <si>
    <t>104184</t>
  </si>
  <si>
    <t>INSTALAÇÃO E DESINSTALAÇÃO DE REGISTRO DE PVC PARA SISTEMA DE REBAIXAMENTO DE LENÇOL FREÁTICO POR PONTEIRAS FILTRANTES. AF_12/2022</t>
  </si>
  <si>
    <t>40,37</t>
  </si>
  <si>
    <t>104185</t>
  </si>
  <si>
    <t>INSTALAÇÃO E DESINSTALAÇÃO DE CONJUNTO DE BOMBAS, À VÁCUO E CENTRÍFUGA, PARA SISTEMA DE REBAIXAMENTO DE LENÇOL FREÁTICO POR PONTEIRAS FILTRANTES (EXCLUI O FORNECIMENTO DE BOMBAS). AF_12/2022</t>
  </si>
  <si>
    <t>28,85</t>
  </si>
  <si>
    <t>104189</t>
  </si>
  <si>
    <t>INSTALAÇÃO DE MATERIAL GRANULAR FILTRANTE PARA SISTEMA DE REBAIXAMENTO DE LENÇOL FREÁTICO POR POÇOS PROFUNDOSA, DIÂMETRO DO POÇO DE 400 MM. AF_12/2022</t>
  </si>
  <si>
    <t>152,70</t>
  </si>
  <si>
    <t>104190</t>
  </si>
  <si>
    <t>INSTALAÇÃO E DESINSTALAÇÃO DE SISTEMA DE BOMBA PARA SISTEMA DE REBAIXAMENTO DE LENÇOL FREÁTICO POR POÇOS PROFUNDOS (EXCLUI O FORNECIMENTO DE BOMBA). AF_12/2022</t>
  </si>
  <si>
    <t>771,56</t>
  </si>
  <si>
    <t>102662</t>
  </si>
  <si>
    <t>DRENO SUBSUPERFICIAL (SEÇÃO 0,40 X 0,40 M), COM TUBO DE PVC CORRUGADO RÍGIDO PERFURADO, DN 100 MM, ENCHIMENTO COM AREIA. AF_07/2021</t>
  </si>
  <si>
    <t>85,57</t>
  </si>
  <si>
    <t>85,83</t>
  </si>
  <si>
    <t>46,43</t>
  </si>
  <si>
    <t>25,19</t>
  </si>
  <si>
    <t>102668</t>
  </si>
  <si>
    <t>DRENO SUBSUPERFICIAL (SEÇÃO 0,40 X 0,40 M), COM TUBO DE PVC CORRUGADO RÍGIDO PERFURADO, DN 100 MM, ENCHIMENTO COM BRITA, ENVOLVIDO COM MANTA GEOTÊXTIL. AF_07/2021</t>
  </si>
  <si>
    <t>107,20</t>
  </si>
  <si>
    <t>107,41</t>
  </si>
  <si>
    <t>104,71</t>
  </si>
  <si>
    <t>102672</t>
  </si>
  <si>
    <t>DRENO PROFUNDO (SEÇÃO 0,50 X 1,50 M), COM TUBO DE PVC CORRUGADO RÍGIDO PERFURADO, DN 100 MM, ENCHIMENTO COM AREIA, COM SELO DE ARGILA. AF_07/2021</t>
  </si>
  <si>
    <t>168,84</t>
  </si>
  <si>
    <t>183,95</t>
  </si>
  <si>
    <t>114,34</t>
  </si>
  <si>
    <t>102676</t>
  </si>
  <si>
    <t>DRENO PROFUNDO (SEÇÃO 0,50 X 1,50 M), COM TUBO DE PVC CORRUGADO RÍGIDO PERFURADO, DN 100 MM, ENCHIMENTO COM AREIA. AF_07/2021</t>
  </si>
  <si>
    <t>170,33</t>
  </si>
  <si>
    <t>145,67</t>
  </si>
  <si>
    <t>102681</t>
  </si>
  <si>
    <t>DRENO PROFUNDO (SEÇÃO 0,50 X 1,50 M), COM TUBO DE PVC CORRUGADO RÍGIDO PERFURADO, DN 100 MM, ENCHIMENTO COM BRITA, ENVOLVIDO COM MANTA GEOTÊXTIL, COM SELO DE ARGILA. AF_07/2021</t>
  </si>
  <si>
    <t>199,38</t>
  </si>
  <si>
    <t>206,94</t>
  </si>
  <si>
    <t>158,89</t>
  </si>
  <si>
    <t>102685</t>
  </si>
  <si>
    <t>DRENO PROFUNDO (SEÇÃO 0,50 X 1,50 M), COM TUBO DE PVC CORRUGADO RÍGIDO PERFURADO, DN 100 MM, ENCHIMENTO COM BRITA, ENVOLVIDO COM MANTA GEOTÊXTIL. AF_07/2021</t>
  </si>
  <si>
    <t>211,74</t>
  </si>
  <si>
    <t>214,83</t>
  </si>
  <si>
    <t>DRENO ESPINHA DE PEIXE (SEÇÃO 0,40 X 0,40 M), COM TUBO DE PEAD CORRUGADO PERFURADO, DN 100 MM, ENCHIMENTO COM AREIA, INCLUSIVE CONEXÕES. AF_07/2021</t>
  </si>
  <si>
    <t>102689</t>
  </si>
  <si>
    <t>DRENO ESPINHA DE PEIXE (SEÇÃO 0,40 X 0,40 M), COM TUBO DE PVC CORRUGADO RÍGIDO PERFURADO, DN 100 MM, ENCHIMENTO COM AREIA, INCLUSIVE CONEXÕES. AF_07/2021</t>
  </si>
  <si>
    <t>64,75</t>
  </si>
  <si>
    <t>102693</t>
  </si>
  <si>
    <t>DRENO ESPINHA DE PEIXE (SEÇÃO 0,40 X 0,40 M), COM TUBO DE PVC CORRUGADO RÍGIDO PERFURADO, DN 100 MM, ENCHIMENTO COM BRITA, ENVOLVIDO COM MANTA GEOTÊXTIL, INCLUSIVE CONEXÕES. AF_07/2021</t>
  </si>
  <si>
    <t>110,87</t>
  </si>
  <si>
    <t>DRENO ESPINHA DE PEIXE (SEÇÃO 0,50 X 0,80 M), COM TUBO DE PEAD CORRUGADO PERFURADO, DN 100 MM, ENCHIMENTO COM AREIA, INCLUSIVE CONEXÕES. AF_07/2021</t>
  </si>
  <si>
    <t>78,81</t>
  </si>
  <si>
    <t>102696</t>
  </si>
  <si>
    <t>DRENO ESPINHA DE PEIXE (SEÇÃO 0,50 X 0,80 M), COM TUBO DE PVC CORRUGADO RÍGIDO PERFURADO, DN 100 MM, ENCHIMENTO COM AREIA, INCLUSIVE CONEXÕES. AF_07/2021</t>
  </si>
  <si>
    <t>125,11</t>
  </si>
  <si>
    <t>DRENO ESPINHA DE PEIXE (SEÇÃO 0,50 X 0,80 M), COM TUBO DE PEAD CORRUGADO PERFURADO, DN 100 MM, ENCHIMENTO COM BRITA, ENVOLVIDO COM MANTA GEOTÊXTIL, INCLUSIVE CONEXÕES. AF_07/2021</t>
  </si>
  <si>
    <t>109,04</t>
  </si>
  <si>
    <t>102703</t>
  </si>
  <si>
    <t>DRENO ESPINHA DE PEIXE (SEÇÃO 0,50 X 0,80 M), COM TUBO DE PVC CORRUGADO RÍGIDO PERFURADO, DN 100 MM, ENCHIMENTO COM BRITA, ENVOLVIDO COM MANTA GEOTÊXTIL, INCLUSIVE CONEXÕES. AF_07/2021</t>
  </si>
  <si>
    <t>155,34</t>
  </si>
  <si>
    <t>102705</t>
  </si>
  <si>
    <t>TUBO DE PVC CORRUGADO RÍGIDO PERFURADO, DN 100 MM, PARA DRENO - FORNECIMENTO E ASSENTAMENTO. AF_07/2021</t>
  </si>
  <si>
    <t>57,41</t>
  </si>
  <si>
    <t>65,66</t>
  </si>
  <si>
    <t>27,17</t>
  </si>
  <si>
    <t>64,48</t>
  </si>
  <si>
    <t>81,06</t>
  </si>
  <si>
    <t>133,41</t>
  </si>
  <si>
    <t>136,01</t>
  </si>
  <si>
    <t>146,80</t>
  </si>
  <si>
    <t>149,40</t>
  </si>
  <si>
    <t>54,41</t>
  </si>
  <si>
    <t>DRENO EM MURO DE CONTENÇÃO, EXECUTADO NO PÉ DO MURO, COM TUBO DE PVC CORRUGADO RÍGIDO PERFURADO, ENCHIMENTO COM BRITA, ENVOLVIDO COM MANTA GEOTÊXTIL. AF_07/2021</t>
  </si>
  <si>
    <t>30,39</t>
  </si>
  <si>
    <t>27,98</t>
  </si>
  <si>
    <t>720,53</t>
  </si>
  <si>
    <t>668,24</t>
  </si>
  <si>
    <t>892,11</t>
  </si>
  <si>
    <t>797,45</t>
  </si>
  <si>
    <t>989,61</t>
  </si>
  <si>
    <t>871,34</t>
  </si>
  <si>
    <t>1.012,90</t>
  </si>
  <si>
    <t>1.726,23</t>
  </si>
  <si>
    <t>2.140,03</t>
  </si>
  <si>
    <t>2.551,92</t>
  </si>
  <si>
    <t>691,48</t>
  </si>
  <si>
    <t>632,14</t>
  </si>
  <si>
    <t>261,31</t>
  </si>
  <si>
    <t>297,42</t>
  </si>
  <si>
    <t>341,19</t>
  </si>
  <si>
    <t>785,30</t>
  </si>
  <si>
    <t>119,18</t>
  </si>
  <si>
    <t>131,67</t>
  </si>
  <si>
    <t>188,16</t>
  </si>
  <si>
    <t>138,65</t>
  </si>
  <si>
    <t>153,17</t>
  </si>
  <si>
    <t>198,19</t>
  </si>
  <si>
    <t>212,73</t>
  </si>
  <si>
    <t>130,79</t>
  </si>
  <si>
    <t>152,71</t>
  </si>
  <si>
    <t>138,62</t>
  </si>
  <si>
    <t>160,23</t>
  </si>
  <si>
    <t>152,66</t>
  </si>
  <si>
    <t>176,37</t>
  </si>
  <si>
    <t>166,46</t>
  </si>
  <si>
    <t>189,79</t>
  </si>
  <si>
    <t>133,95</t>
  </si>
  <si>
    <t>146,87</t>
  </si>
  <si>
    <t>205,51</t>
  </si>
  <si>
    <t>150,53</t>
  </si>
  <si>
    <t>165,73</t>
  </si>
  <si>
    <t>211,33</t>
  </si>
  <si>
    <t>226,99</t>
  </si>
  <si>
    <t>139,96</t>
  </si>
  <si>
    <t>162,41</t>
  </si>
  <si>
    <t>143,64</t>
  </si>
  <si>
    <t>165,86</t>
  </si>
  <si>
    <t>161,53</t>
  </si>
  <si>
    <t>185,91</t>
  </si>
  <si>
    <t>172,33</t>
  </si>
  <si>
    <t>196,53</t>
  </si>
  <si>
    <t>257,71</t>
  </si>
  <si>
    <t>238,10</t>
  </si>
  <si>
    <t>226,35</t>
  </si>
  <si>
    <t>218,06</t>
  </si>
  <si>
    <t>211,52</t>
  </si>
  <si>
    <t>270,77</t>
  </si>
  <si>
    <t>250,04</t>
  </si>
  <si>
    <t>237,74</t>
  </si>
  <si>
    <t>229,12</t>
  </si>
  <si>
    <t>222,35</t>
  </si>
  <si>
    <t>244,28</t>
  </si>
  <si>
    <t>224,68</t>
  </si>
  <si>
    <t>213,00</t>
  </si>
  <si>
    <t>201,20</t>
  </si>
  <si>
    <t>198,26</t>
  </si>
  <si>
    <t>257,30</t>
  </si>
  <si>
    <t>236,65</t>
  </si>
  <si>
    <t>224,39</t>
  </si>
  <si>
    <t>201,88</t>
  </si>
  <si>
    <t>EXECUÇÃO DE PROTEÇÃO DA CABEÇA DO TIRANTE COM USO DE FÔRMAS METÁLICAS, 50 UTILIZAÇÕES, E CONCRETO FCK =15 MPA. AF_11/2023</t>
  </si>
  <si>
    <t>42,24</t>
  </si>
  <si>
    <t>912,46</t>
  </si>
  <si>
    <t>560,97</t>
  </si>
  <si>
    <t>458,03</t>
  </si>
  <si>
    <t>42,83</t>
  </si>
  <si>
    <t>13,38</t>
  </si>
  <si>
    <t>9,25</t>
  </si>
  <si>
    <t>10,18</t>
  </si>
  <si>
    <t>593,41</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</si>
  <si>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</si>
  <si>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</si>
  <si>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</si>
  <si>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</si>
  <si>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79,73</t>
  </si>
  <si>
    <t>104843</t>
  </si>
  <si>
    <t>EXECUÇÃO DE PERFURAÇÃO PARA TIRANTE, COMPRIMENTO MAIOR OU IGUAL A 6 M E MENOR QUE 14 M, COM DIÂMETRO DE FURO DE 150 MM EXECUTADO COM HASTE E TUBOS DE REVESTIMENTO UTILIZANDO PERFURATRIZ SOBRE ESTEIRA. AF_11/2023</t>
  </si>
  <si>
    <t>127,20</t>
  </si>
  <si>
    <t>104844</t>
  </si>
  <si>
    <t>EXECUÇÃO DE PERFURAÇÃO PARA TIRANTE, COMPRIMENTO MAIOR OU IGUAL A 14 M E MENOR QUE 22 M, COM DIÂMETRO DE FURO DE 150 MM EXECUTADO COM HASTE E TUBOS DE REVESTIMENTO UTILIZANDO PERFURATRIZ SOBRE ESTEIRA. AF_11/2023</t>
  </si>
  <si>
    <t>102,59</t>
  </si>
  <si>
    <t>104845</t>
  </si>
  <si>
    <t>EXECUÇÃO DE PERFURAÇÃO PARA TIRANTE, COMPRIMENTO MAIOR OU IGUAL A 6 M E MENOR QUE 14 M, COM DIÂMETRO DE FURO DE 200 MM EXECUTADO COM HASTE E TUBOS DE REVESTIMENTO UTILIZANDO PERFURATRIZ SOBRE ESTEIRA. AF_11/2023</t>
  </si>
  <si>
    <t>144,81</t>
  </si>
  <si>
    <t>104846</t>
  </si>
  <si>
    <t>EXECUÇÃO DE PERFURAÇÃO PARA TIRANTE, COMPRIMENTO MAIOR OU IGUAL A 14 M E MENOR QUE 22 M, COM DIÂMETRO DE FURO DE 200 MM EXECUTADO COM HASTE E TUBOS DE REVESTIMENTO UTILIZANDO PERFURATRIZ SOBRE ESTEIRA. AF_11/2023</t>
  </si>
  <si>
    <t>116,76</t>
  </si>
  <si>
    <t>104847</t>
  </si>
  <si>
    <t>EXECUÇÃO DE PERFURAÇÃO PARA TIRANTE, COMPRIMENTO MAIOR OU IGUAL A 22 M E MENOR QUE 30 M, COM DIÂMETRO DE FURO DE 200 MM EXECUTADO COM HASTE E TUBOS DE REVESTIMENTO UTILIZANDO PERFURATRIZ SOBRE ESTEIRA. AF_11/2023</t>
  </si>
  <si>
    <t>99,47</t>
  </si>
  <si>
    <t>104848</t>
  </si>
  <si>
    <t>EXECUÇÃO DE PERFURAÇÃO PARA TIRANTE, COMPRIMENTO MAIOR OU IGUAL A 6 M E MENOR QUE 14 M, COM DIÂMETRO DE FURO DE 100 MM EXECUTADO COM HASTE UTILIZANDO PERFURATRIZ MANUAL SOBRE BASE DE MONTAGEM. AF_11/2023</t>
  </si>
  <si>
    <t>74,79</t>
  </si>
  <si>
    <t>104849</t>
  </si>
  <si>
    <t>EXECUÇÃO DE PERFURAÇÃO PARA TIRANTE, COMPRIMENTO MAIOR OU IGUAL A 14 M E MENOR QUE 22 M, COM DIÂMETRO DE FURO DE 100 MM EXECUTADO COM HASTE UTILIZANDO PERFURATRIZ MANUAL SOBRE BASE DE MONTAGEM. AF_11/2023</t>
  </si>
  <si>
    <t>104850</t>
  </si>
  <si>
    <t>EXECUÇÃO DE PERFURAÇÃO PARA TIRANTE, COMPRIMENTO MAIOR OU IGUAL A 22 M E MENOR QUE 30 M, COM DIÂMETRO DE FURO DE 100 MM EXECUTADO COM HASTE UTILIZANDO PERFURATRIZ MANUAL SOBRE BASE DE MONTAGEM. AF_11/2023</t>
  </si>
  <si>
    <t>57,59</t>
  </si>
  <si>
    <t>104851</t>
  </si>
  <si>
    <t>EXECUÇÃO DE PERFURAÇÃO PARA TIRANTE, COMPRIMENTO MAIOR OU IGUAL A 6 M E MENOR QUE 14 M, COM DIÂMETRO DE FURO DE 150 MM EXECUTADO COM HASTE UTILIZANDO PERFURATRIZ MANUAL SOBRE BASE DE MONTAGEM. AF_11/2023</t>
  </si>
  <si>
    <t>82,74</t>
  </si>
  <si>
    <t>104852</t>
  </si>
  <si>
    <t>EXECUÇÃO DE PERFURAÇÃO PARA TIRANTE, COMPRIMENTO MAIOR OU IGUAL A 14 M E MENOR QUE 22 M, COM DIÂMETRO DE FURO DE 150 MM EXECUTADO COM HASTE UTILIZANDO PERFURATRIZ MANUAL SOBRE BASE DE MONTAGEM. AF_11/2023</t>
  </si>
  <si>
    <t>70,85</t>
  </si>
  <si>
    <t>104853</t>
  </si>
  <si>
    <t>EXECUÇÃO DE PERFURAÇÃO PARA TIRANTE, COMPRIMENTO MAIOR OU IGUAL A 22 M E MENOR QUE 30 M, COM DIÂMETRO DE FURO DE 150 MM EXECUTADO COM HASTE UTILIZANDO PERFURATRIZ MANUAL SOBRE BASE DE MONTAGEM. AF_11/2023</t>
  </si>
  <si>
    <t>62,93</t>
  </si>
  <si>
    <t>104854</t>
  </si>
  <si>
    <t>EXECUÇÃO DE PERFURAÇÃO PARA TIRANTE, COMPRIMENTO MAIOR OU IGUAL A 14 M E MENOR QUE 22 M, COM DIÂMETRO DE FURO DE 200 MM EXECUTADO COM HASTE UTILIZANDO PERFURATRIZ MANUAL SOBRE BASE DE MONTAGEM. AF_11/2023</t>
  </si>
  <si>
    <t>80,36</t>
  </si>
  <si>
    <t>104855</t>
  </si>
  <si>
    <t>EXECUÇÃO DE PERFURAÇÃO PARA TIRANTE, COMPRIMENTO MAIOR OU IGUAL A 22 M E MENOR QUE 30 M, COM DIÂMETRO DE FURO DE 200 MM EXECUTADO COM HASTE UTILIZANDO PERFURATRIZ MANUAL SOBRE BASE DE MONTAGEM. AF_11/2023</t>
  </si>
  <si>
    <t>104876</t>
  </si>
  <si>
    <t>PERFURAÇÃO DE CORTINA PRÉ-MOLDADA COM MARTELETE ROMPEDOR. AF_11/2023</t>
  </si>
  <si>
    <t>104877</t>
  </si>
  <si>
    <t>EXECUÇÃO DE LONGARINA, PARA TIRANTES PROVISÓRIOS, COM PERFIL METÁLICO, INCLUINDO CUNHA E SOLIDARIZAÇÃO. AF_11/2023</t>
  </si>
  <si>
    <t>721,03</t>
  </si>
  <si>
    <t>104878</t>
  </si>
  <si>
    <t>EXECUÇÃO DE LONGARINA, PARA TIRANTES PERMANENTES, COM PERFIL METÁLICO, INCLUINDO CUNHA E SOLIDARIZAÇÃO. AF_11/2023</t>
  </si>
  <si>
    <t>2.775,83</t>
  </si>
  <si>
    <t>104879</t>
  </si>
  <si>
    <t>EXECUÇÃO DE PERFURAÇÃO PARA TIRANTE, COMPRIMENTO MAIOR OU IGUAL A 22 M E MENOR QUE 30 M, COM DIÂMETRO DE FURO DE 150 MM EXECUTADO COM HASTE E TUBOS DE REVESTIMENTO UTILIZANDO PERFURATRIZ SOBRE ESTEIRA. AF_11/2023</t>
  </si>
  <si>
    <t>87,70</t>
  </si>
  <si>
    <t>104880</t>
  </si>
  <si>
    <t>EXECUÇÃO DE PERFURAÇÃO PARA TIRANTE, COMPRIMENTO MAIOR OU IGUAL A 6 M E MENOR QUE 14 M, COM DIÂMETRO DE FURO DE 200 MM EXECUTADO COM HASTE UTILIZANDO PERFURATRIZ MANUAL SOBRE BASE DE MONTAGEM. AF_11/2023</t>
  </si>
  <si>
    <t>94,56</t>
  </si>
  <si>
    <t>104886</t>
  </si>
  <si>
    <t>EXECUÇÃO DE PERFURAÇÃO PARA TIRANTE, COMPRIMENTO MAIOR OU IGUAL A 6 M E MENOR QUE 14 M, COM DIÂMETRO DE FURO DE 100 MM EXECUTADO COM HASTE UTILIZANDO PERFURATRIZ SOBRE ESTEIRA. AF_11/2023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</si>
  <si>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</si>
  <si>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</si>
  <si>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</si>
  <si>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</si>
  <si>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</si>
  <si>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</si>
  <si>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104890</t>
  </si>
  <si>
    <t>EXECUÇÃO DE PERFURAÇÃO PARA TIRANTE, COMPRIMENTO MAIOR OU IGUAL A 14 M E MENOR QUE 22 M, COM DIÂMETRO DE FURO DE 200 MM EXECUTADO COM HASTE UTILIZANDO PERFURATRIZ SOBRE ESTEIRA. AF_11/2023</t>
  </si>
  <si>
    <t>57,31</t>
  </si>
  <si>
    <t>104891</t>
  </si>
  <si>
    <t>EXECUÇÃO DE PERFURAÇÃO PARA TIRANTE, COMPRIMENTO MAIOR OU IGUAL A 22 M E MENOR QUE 30 M, COM DIÂMETRO DE FURO DE 200 MM EXECUTADO COM HASTE UTILIZANDO PERFURATRIZ SOBRE ESTEIRA. AF_11/2023</t>
  </si>
  <si>
    <t>51,67</t>
  </si>
  <si>
    <t>104892</t>
  </si>
  <si>
    <t>EXECUÇÃO DE PERFURAÇÃO PARA TIRANTE, COMPRIMENTO MAIOR OU IGUAL A 6 M E MENOR QUE 14 M, COM DIÂMETRO DE FURO DE 100 MM EXECUTADO COM HASTE E TUBOS DE REVESTIMENTO UTILIZANDO PERFURATRIZ SOBRE ESTEIRA. AF_11/2023</t>
  </si>
  <si>
    <t>115,33</t>
  </si>
  <si>
    <t>53,53</t>
  </si>
  <si>
    <t>84,30</t>
  </si>
  <si>
    <t>125,81</t>
  </si>
  <si>
    <t>163,71</t>
  </si>
  <si>
    <t>283,06</t>
  </si>
  <si>
    <t>74,78</t>
  </si>
  <si>
    <t>98,66</t>
  </si>
  <si>
    <t>119,74</t>
  </si>
  <si>
    <t>120,24</t>
  </si>
  <si>
    <t>245,90</t>
  </si>
  <si>
    <t>305,60</t>
  </si>
  <si>
    <t>425,09</t>
  </si>
  <si>
    <t>615,64</t>
  </si>
  <si>
    <t>846,01</t>
  </si>
  <si>
    <t>1.119,45</t>
  </si>
  <si>
    <t>1.345,07</t>
  </si>
  <si>
    <t>2.667,89</t>
  </si>
  <si>
    <t>1.048,88</t>
  </si>
  <si>
    <t>2.107,24</t>
  </si>
  <si>
    <t>1.963,32</t>
  </si>
  <si>
    <t>3.636,18</t>
  </si>
  <si>
    <t>1.872,01</t>
  </si>
  <si>
    <t>3.296,08</t>
  </si>
  <si>
    <t>3.103,80</t>
  </si>
  <si>
    <t>5.402,66</t>
  </si>
  <si>
    <t>1.525,09</t>
  </si>
  <si>
    <t>3.247,46</t>
  </si>
  <si>
    <t>1.506,48</t>
  </si>
  <si>
    <t>2.706,42</t>
  </si>
  <si>
    <t>2.570,91</t>
  </si>
  <si>
    <t>4.814,33</t>
  </si>
  <si>
    <t>POÇO DE INSPEÇÃO CIRCULAR PARA ESGOTO, EM CONCRETO PRÉ-MOLDADO, DIÂMETRO INTERNO = 0,60 M, PROFUNDIDADE = 0,90 M, EXCLUINDO TAMPÃO. AF_12/2020_PA</t>
  </si>
  <si>
    <t>587,36</t>
  </si>
  <si>
    <t>POÇO DE INSPEÇÃO CIRCULAR PARA ESGOTO, EM CONCRETO PRÉ-MOLDADO, DIÂMETRO INTERNO = 0,60 M, PROFUNDIDADE = 1,40 M, EXCLUINDO TAMPÃO. AF_12/2020_PA</t>
  </si>
  <si>
    <t>769,07</t>
  </si>
  <si>
    <t>POÇO DE INSPEÇÃO CIRCULAR PARA ESGOTO, EM ALVENARIA COM TIJOLOS CERÂMICOS MACIÇOS, DIÂMETRO INTERNO = 0,60 M, PROFUNDIDADE = 0,95 M, EXCLUINDO TAMPÃO. AF_12/2020_PA</t>
  </si>
  <si>
    <t>1.202,50</t>
  </si>
  <si>
    <t>POÇO DE INSPEÇÃO CIRCULAR PARA ESGOTO, EM ALVENARIA COM TIJOLOS CERÂMICOS MACIÇOS, DIÂMETRO INTERNO = 0,60 M, PROFUNDIDADE = 1,45 M, EXCLUINDO TAMPÃO. AF_12/2020_PA</t>
  </si>
  <si>
    <t>1.715,47</t>
  </si>
  <si>
    <t>BASE PARA POÇO DE VISITA CIRCULAR PARA ESGOTO, EM CONCRETO PRÉ-MOLDADO, DIÂMETRO INTERNO = 0,80 M, PROFUNDIDADE = 1,35 M, EXCLUINDO TAMPÃO. AF_12/2020_PA</t>
  </si>
  <si>
    <t>1.127,50</t>
  </si>
  <si>
    <t>BASE PARA POÇO DE VISITA CIRCULAR PARA  ESGOTO, EM ALVENARIA COM TIJOLOS CERÂMICOS MACIÇOS, DIÂMETRO INTERNO = 0,80 M, PROFUNDIDADE = 1,40 M, EXCLUINDO TAMPÃO. AF_12/2020_PA</t>
  </si>
  <si>
    <t>2.203,64</t>
  </si>
  <si>
    <t>1.269,00</t>
  </si>
  <si>
    <t>640,14</t>
  </si>
  <si>
    <t>1.532,81</t>
  </si>
  <si>
    <t>853,60</t>
  </si>
  <si>
    <t>BASE PARA POÇO DE VISITA CIRCULAR PARA  ESGOTO, EM ALVENARIA COM TIJOLOS CERÂMICOS MACIÇOS, DIÂMETRO INTERNO = 1,20 M, PROFUNDIDADE = 1,40 M, EXCLUINDO TAMPÃO. AF_12/2020_PA</t>
  </si>
  <si>
    <t>3.208,95</t>
  </si>
  <si>
    <t>1.796,56</t>
  </si>
  <si>
    <t>1.170,93</t>
  </si>
  <si>
    <t>BASE PARA POÇO DE VISITA CIRCULAR PARA ESGOTO, EM ALVENARIA COM TIJOLOS CERÂMICOS MACIÇOS, DIÂMETRO INTERNO = 1,50 M, PROFUNDIDADE = 1,40 M, EXCLUINDO TAMPÃO. AF_12/2020_PA</t>
  </si>
  <si>
    <t>4.092,74</t>
  </si>
  <si>
    <t>2.192,29</t>
  </si>
  <si>
    <t>BASE PARA POÇO DE VISITA RETANGULAR PARA  ESGOTO, EM ALVENARIA COM BLOCOS DE CONCRETO, DIMENSÕES INTERNAS = 1X1 M, PROFUNDIDADE = 1,40 M, EXCLUINDO TAMPÃO. AF_12/2020_PA</t>
  </si>
  <si>
    <t>2.722,81</t>
  </si>
  <si>
    <t>1.387,13</t>
  </si>
  <si>
    <t>BASE PARA POÇO DE VISITA RETANGULAR PARA ESGOTO, EM ALVENARIA COM BLOCOS DE CONCRETO, DIMENSÕES INTERNAS = 1X1,5 M, PROFUNDIDADE = 1,40 M, EXCLUINDO TAMPÃO. AF_12/2020_PA</t>
  </si>
  <si>
    <t>3.436,41</t>
  </si>
  <si>
    <t>1.658,68</t>
  </si>
  <si>
    <t>1.930,31</t>
  </si>
  <si>
    <t>2.201,84</t>
  </si>
  <si>
    <t>BASE PARA POÇO DE VISITA RETANGULAR PARA ESGOTO, EM ALVENARIA COM BLOCOS DE CONCRETO, DIMENSÕES INTERNAS = 1X3 M, PROFUNDIDADE = 1,40 M, EXCLUINDO TAMPÃO. AF_12/2020_PA</t>
  </si>
  <si>
    <t>5.616,94</t>
  </si>
  <si>
    <t>2.473,46</t>
  </si>
  <si>
    <t>2.745,06</t>
  </si>
  <si>
    <t>BASE PARA POÇO DE VISITA RETANGULAR PARA ESGOTO, EM ALVENARIA COM BLOCOS DE CONCRETO, DIMENSÕES INTERNAS = 1X4 M, PROFUNDIDADE = 1,40 M, EXCLUINDO TAMPÃO. AF_12/2020_PA</t>
  </si>
  <si>
    <t>7.054,14</t>
  </si>
  <si>
    <t>3.016,61</t>
  </si>
  <si>
    <t>BASE PARA POÇO DE VISITA RETANGULAR PARA ESGOTO, EM ALVENARIA COM BLOCOS DE CONCRETO, DIMENSÕES INTERNAS = 1,5X1,5 M, PROFUNDIDADE = 1,45 M, EXCLUINDO TAMPÃO . AF_12/2020_PA</t>
  </si>
  <si>
    <t>4.234,36</t>
  </si>
  <si>
    <t>BASE PARA POÇO DE VISITA RETANGULAR PARA ESGOTO, EM ALVENARIA COM BLOCOS DE CONCRETO, DIMENSÕES INTERNAS = 1,5X2 M, PROFUNDIDADE = 1,40 M, EXCLUINDO TAMPÃO. AF_12/2020_PA</t>
  </si>
  <si>
    <t>5.162,30</t>
  </si>
  <si>
    <t>BASE PARA POÇO DE VISITA RETANGULAR PARA ESGOTO, EM ALVENARIA COM BLOCOS DE CONCRETO, DIMENSÕES INTERNAS = 1,5X2,5 M, PROFUNDIDADE = 1,40 M, EXCLUINDO TAMPÃO. AF_12/2020_PA</t>
  </si>
  <si>
    <t>6.058,62</t>
  </si>
  <si>
    <t>BASE PARA POÇO DE VISITA RETANGULAR PARA ESGOTO, EM ALVENARIA COM BLOCOS DE CONCRETO, DIMENSÕES INTERNAS = 1,5X3 M, PROFUNDIDADE = 1,40 M, EXCLUINDO TAMPÃO. AF_12/2020_PA</t>
  </si>
  <si>
    <t>6.954,87</t>
  </si>
  <si>
    <t>BASE PARA POÇO DE VISITA RETANGULAR PARA ESGOTO, EM ALVENARIA COM BLOCOS DE CONCRETO, DIMENSÕES INTERNAS = 1,5X3,5 M, PROFUNDIDADE = 1,40 M, EXCLUINDO TAMPÃO. AF_12/2020_PA</t>
  </si>
  <si>
    <t>7.851,27</t>
  </si>
  <si>
    <t>BASE PARA POÇO DE VISITA RETANGULAR PARA ESGOTO, EM ALVENARIA COM BLOCOS DE CONCRETO, DIMENSÕES INTERNAS = 1,5X4 M, PROFUNDIDADE = 1,40 M, EXCLUINDO TAMPÃO. AF_12/2020_PA</t>
  </si>
  <si>
    <t>8.747,57</t>
  </si>
  <si>
    <t>3.312,61</t>
  </si>
  <si>
    <t>BASE PARA POÇO DE VISITA RETANGULAR PARA ESGOTO, EM ALVENARIA COM BLOCOS DE CONCRETO, DIMENSÕES INTERNAS = 2X2 M, PROFUNDIDADE = 1,40 M, EXCLUINDO TAMPÃO. AF_12/2020_PA</t>
  </si>
  <si>
    <t>6.216,51</t>
  </si>
  <si>
    <t>2.497,91</t>
  </si>
  <si>
    <t>BASE PARA POÇO DE VISITA RETANGULAR PARA ESGOTO, EM ALVENARIA COM BLOCOS DE CONCRETO, DIMENSÕES INTERNAS = 2X2,5 M, PROFUNDIDADE = 1,40 M, EXCLUINDO TAMPÃO. AF_12/2020_PA</t>
  </si>
  <si>
    <t>7.276,80</t>
  </si>
  <si>
    <t>2.769,45</t>
  </si>
  <si>
    <t>BASE PARA POÇO DE VISITA RETANGULAR PARA ESGOTO, EM ALVENARIA COM BLOCOS DE CONCRETO, DIMENSÕES INTERNAS = 2X3 M, PROFUNDIDADE = 1,40 M, EXCLUINDO TAMPÃO. AF_12/2020_PA</t>
  </si>
  <si>
    <t>8.406,97</t>
  </si>
  <si>
    <t>3.041,06</t>
  </si>
  <si>
    <t>BASE PARA POÇO DE VISITA RETANGULAR PARA ESGOTO, EM ALVENARIA COM BLOCOS DE CONCRETO, DIMENSÕES INTERNAS = 2X3,5 M, PROFUNDIDADE = 1,40 M, EXCLUINDO TAMPÃO. AF_12/2020_PA</t>
  </si>
  <si>
    <t>9.476,08</t>
  </si>
  <si>
    <t>BASE PARA POÇO DE VISITA RETANGULAR PARA ESGOTO, EM ALVENARIA COM BLOCOS DE CONCRETO, DIMENSÕES INTERNAS = 2X4 M, PROFUNDIDADE = 1,40 M, EXCLUINDO TAMPÃO. AF_12/2020_PA</t>
  </si>
  <si>
    <t>10.545,24</t>
  </si>
  <si>
    <t>3.589,21</t>
  </si>
  <si>
    <t>BASE PARA POÇO DE VISITA RETANGULAR PARA ESGOTO, EM ALVENARIA COM BLOCOS DE CONCRETO, DIMENSÕES INTERNAS = 2,5X2,5 M, PROFUNDIDADE = 1,40 M, EXCLUINDO TAMPÃO. AF_12/2020_PA</t>
  </si>
  <si>
    <t>8.576,88</t>
  </si>
  <si>
    <t>3.046,15</t>
  </si>
  <si>
    <t>BASE PARA POÇO DE VISITA RETANGULAR PARA ESGOTO, EM ALVENARIA COM BLOCOS DE CONCRETO, DIMENSÕES INTERNAS = 2,5X3 M, PROFUNDIDADE = 1,40 M, EXCLUINDO TAMPÃO. AF_12/2020_PA</t>
  </si>
  <si>
    <t>9.858,22</t>
  </si>
  <si>
    <t>3.317,70</t>
  </si>
  <si>
    <t>BASE PARA POÇO DE VISITA RETANGULAR PARA ESGOTO, EM ALVENARIA COM BLOCOS DE CONCRETO, DIMENSÕES INTERNAS = 2,5X3,5 M, PROFUNDIDADE = 1,40 M, EXCLUINDO TAMPÃO. AF_12/2020_PA</t>
  </si>
  <si>
    <t>11.139,55</t>
  </si>
  <si>
    <t>BASE PARA POÇO DE VISITA RETANGULAR PARA ESGOTO, EM ALVENARIA COM BLOCOS DE CONCRETO, DIMENSÕES INTERNAS = 2,5X4 M, PROFUNDIDADE = 1,40 M, EXCLUINDO TAMPÃO. AF_12/2020_PA</t>
  </si>
  <si>
    <t>12.420,89</t>
  </si>
  <si>
    <t>3.865,85</t>
  </si>
  <si>
    <t>BASE PARA POÇO DE VISITA RETANGULAR PARA ESGOTO, EM ALVENARIA COM BLOCOS DE CONCRETO, DIMENSÕES INTERNAS = 3X3 M, PROFUNDIDADE = 1,40 M, EXCLUINDO TAMPÃO. AF_12/2020_PA</t>
  </si>
  <si>
    <t>11.366,66</t>
  </si>
  <si>
    <t>3.594,30</t>
  </si>
  <si>
    <t>BASE PARA POÇO DE VISITA RETANGULAR PARA ESGOTO, EM ALVENARIA COM BLOCOS DE CONCRETO, DIMENSÕES INTERNAS = 3X3,5 M, PROFUNDIDADE = 1,40 M, EXCLUINDO TAMPÃO. AF_12/2020_PA</t>
  </si>
  <si>
    <t>12.835,64</t>
  </si>
  <si>
    <t>BASE PARA POÇO DE VISITA RETANGULAR PARA ESGOTO, EM ALVENARIA COM BLOCOS DE CONCRETO, DIMENSÕES INTERNAS = 3X4 M, PROFUNDIDADE = 1,40 M, EXCLUINDO TAMPÃO. AF_12/2020_PA</t>
  </si>
  <si>
    <t>14.304,67</t>
  </si>
  <si>
    <t>4.142,57</t>
  </si>
  <si>
    <t>BASE PARA POÇO DE VISITA RETANGULAR PARA ESGOTO, EM ALVENARIA COM BLOCOS DE CONCRETO, DIMENSÕES INTERNAS = 3,5X3,5 M, PROFUNDIDADE = 1,40 M, EXCLUINDO TAMPÃO. AF_12/2020_PA</t>
  </si>
  <si>
    <t>14.531,84</t>
  </si>
  <si>
    <t>BASE PARA POÇO DE VISITA RETANGULAR PARA ESGOTO, EM ALVENARIA COM BLOCOS DE CONCRETO, DIMENSÕES INTERNAS = 3,5X4 M, PROFUNDIDADE = 1,40 M, EXCLUINDO TAMPÃO. AF_12/2020_PA</t>
  </si>
  <si>
    <t>16.188,34</t>
  </si>
  <si>
    <t>4.419,20</t>
  </si>
  <si>
    <t>BASE PARA POÇO DE VISITA RETANGULAR PARA ESGOTO, EM ALVENARIA COM BLOCOS DE CONCRETO, DIMENSÕES INTERNAS = 4X4 M, PROFUNDIDADE = 1,45 M, EXCLUINDO TAMPÃO. AF_12/2020_PA</t>
  </si>
  <si>
    <t>18.072,13</t>
  </si>
  <si>
    <t>4.646,07</t>
  </si>
  <si>
    <t>355,62</t>
  </si>
  <si>
    <t>1.010,06</t>
  </si>
  <si>
    <t>BASE PARA POÇO DE VISITA CIRCULAR PARA  ESGOTO, EM ALVENARIA COM TIJOLOS CERÂMICOS MACIÇOS, DIÂMETRO INTERNO = 1,0 M, PROFUNDIDADE = 1,40 M, EXCLUINDO TAMPÃO. AF_12/2020_PA</t>
  </si>
  <si>
    <t>2.707,61</t>
  </si>
  <si>
    <t>BASE PARA POÇO DE VISITA RETANGULAR PARA ESGOTO, EM ALVENARIA COM BLOCOS DE CONCRETO, DIMENSÕES INTERNAS = 1X3,5 M, PROFUNDIDADE = 1,40 M, EXCLUINDO TAMPÃO. AF_12/2020_PA</t>
  </si>
  <si>
    <t>6.335,47</t>
  </si>
  <si>
    <t>BASE PARA POÇO DE VISITA RETANGULAR PARA ESGOTO, EM ALVENARIA COM BLOCOS DE CONCRETO, DIMENSÕES INTERNAS = 1X2 M, PROFUNDIDADE = 1,40 M, EXCLUINDO TAMPÃO. AF_12/2020_PA</t>
  </si>
  <si>
    <t>4.149,94</t>
  </si>
  <si>
    <t>BASE PARA POÇO DE VISITA RETANGULAR PARA ESGOTO, EM ALVENARIA COM BLOCOS DE CONCRETO, DIMENSÕES INTERNAS = 1X2,5 M, PROFUNDIDADE = 1,40 M, EXCLUINDO TAMPÃO. AF_12/2020_PA</t>
  </si>
  <si>
    <t>4.863,54</t>
  </si>
  <si>
    <t>484,06</t>
  </si>
  <si>
    <t>BASE PARA POÇO DE VISITA CIRCULAR PARA ESGOTO, EM CONCRETO PRÉ-MOLDADO, DIÂMETRO INTERNO = 1,0 M, PROFUNDIDADE = 1,35 M, EXCLUINDO TAMPÃO. AF_12/2020_PA</t>
  </si>
  <si>
    <t>1.434,86</t>
  </si>
  <si>
    <t>849,97</t>
  </si>
  <si>
    <t>1.854,09</t>
  </si>
  <si>
    <t>BASE PARA POÇO DE VISITA CIRCULAR PARA DRENAGEM, EM ALVENARIA COM TIJOLOS CERÂMICOS MACIÇOS, DIÂMETRO INTERNO = 1,2 M, PROFUNDIDADE = 1,40 M, EXCLUINDO TAMPÃO. AF_12/2020_PA</t>
  </si>
  <si>
    <t>3.105,32</t>
  </si>
  <si>
    <t>1.698,42</t>
  </si>
  <si>
    <t>BASE PARA POÇO DE VISITA RETANGULAR PARA DRENAGEM, EM ALVENARIA COM BLOCOS DE CONCRETO, DIMENSÕES INTERNAS = 1,5X2 M, PROFUNDIDADE = 1,40 M, EXCLUINDO TAMPÃO. AF_12/2020_PA</t>
  </si>
  <si>
    <t>5.037,79</t>
  </si>
  <si>
    <t>1.165,97</t>
  </si>
  <si>
    <t>2.114,43</t>
  </si>
  <si>
    <t>BASE PARA POÇO DE VISITA CIRCULAR PARA DRENAGEM, EM ALVENARIA COM TIJOLOS CERÂMICOS MACIÇOS, DIÂMETRO INTERNO = 1,50 M, PROFUNDIDADE = 1,40 M, EXCLUINDO TAMPÃO. AF_12/2020_PA</t>
  </si>
  <si>
    <t>3.967,67</t>
  </si>
  <si>
    <t>2.078,87</t>
  </si>
  <si>
    <t>BASE PARA POÇO DE VISITA RETANGULAR PARA DRENAGEM, EM ALVENARIA COM BLOCOS DE CONCRETO, DIMENSÕES INTERNAS = 1X1 M, PROFUNDIDADE = 1,40 M, EXCLUINDO TAMPÃO. AF_12/2020_PA</t>
  </si>
  <si>
    <t>2.657,91</t>
  </si>
  <si>
    <t>1.333,33</t>
  </si>
  <si>
    <t>BASE PARA POÇO DE VISITA RETANGULAR PARA DRENAGEM, EM ALVENARIA COM BLOCOS DE CONCRETO, DIMENSÕES INTERNAS = 1,5X2,5 M, PROFUNDIDADE = 1,40 M, EXCLUINDO TAMPÃO. AF_12/2020_PA</t>
  </si>
  <si>
    <t>5.911,66</t>
  </si>
  <si>
    <t>BASE PARA POÇO DE VISITA RETANGULAR PARA DRENAGEM, EM ALVENARIA COM BLOCOS DE CONCRETO, DIMENSÕES INTERNAS = 1X1,5 M, PROFUNDIDADE = 1,40 M, EXCLUINDO TAMPÃO. AF_12/2020_PA</t>
  </si>
  <si>
    <t>3.353,59</t>
  </si>
  <si>
    <t>1.593,68</t>
  </si>
  <si>
    <t>2.374,83</t>
  </si>
  <si>
    <t>BASE PARA POÇO DE VISITA RETANGULAR PARA DRENAGEM, EM ALVENARIA COM BLOCOS DE CONCRETO, DIMENSÕES INTERNAS = 1X2 M, PROFUNDIDADE = 1,40 M, EXCLUINDO TAMPÃO. AF_12/2020_PA</t>
  </si>
  <si>
    <t>4.049,22</t>
  </si>
  <si>
    <t>BASE PARA POÇO DE VISITA RETANGULAR PARA DRENAGEM, EM ALVENARIA COM BLOCOS DE CONCRETO, DIMENSÕES INTERNAS = 1X2,5 M, PROFUNDIDADE = 1,40 M, EXCLUINDO TAMPÃO. AF_12/2020_PA</t>
  </si>
  <si>
    <t>4.744,90</t>
  </si>
  <si>
    <t>POÇO DE INSPEÇÃO CIRCULAR PARA DRENAGEM, EM CONCRETO PRÉ-MOLDADO, DIÂMETRO INTERNO = 0,60 M, PROFUNDIDADE = 0,90 M, EXCLUINDO TAMPÃO. AF_12/2020_PA</t>
  </si>
  <si>
    <t>582,72</t>
  </si>
  <si>
    <t>POÇO DE INSPEÇÃO CIRCULAR PARA DRENAGEM, EM CONCRETO PRÉ-MOLDADO, DIÂMETRO INTERNO = 0,60 M, PROFUNDIDADE = 1,40 M, EXCLUINDO TAMPÃO. AF_12/2020_PA</t>
  </si>
  <si>
    <t>763,65</t>
  </si>
  <si>
    <t>BASE PARA POÇO DE VISITA RETANGULAR PARA DRENAGEM, EM ALVENARIA COM BLOCOS DE CONCRETO, DIMENSÕES INTERNAS = 1,5X3 M, PROFUNDIDADE = 1,40 M, EXCLUINDO TAMPÃO. AF_12/2020_PA</t>
  </si>
  <si>
    <t>6.785,45</t>
  </si>
  <si>
    <t>POÇO DE INSPEÇÃO CIRCULAR PARA DRENAGEM, EM ALVENARIA COM TIJOLOS CERÂMICOS MACIÇOS, DIÂMETRO INTERNO = 0,60 M, PROFUNDIDADE = 0,95 M, EXCLUINDO TAMPÃO. AF_12/2020_PA</t>
  </si>
  <si>
    <t>1.155,85</t>
  </si>
  <si>
    <t>POÇO DE INSPEÇÃO CIRCULAR PARA DRENAGEM, EM ALVENARIA COM TIJOLOS CERÂMICOS MACIÇOS, DIÂMETRO INTERNO = 0,60 M, PROFUNDIDADE = 1,45 M, EXCLUINDO TAMPÃO. AF_12/2020_PA</t>
  </si>
  <si>
    <t>1.632,78</t>
  </si>
  <si>
    <t>BASE PARA POÇO DE VISITA RETANGULAR PARA DRENAGEM, EM ALVENARIA COM BLOCOS DE CONCRETO, DIMENSÕES INTERNAS = 1X3 M, PROFUNDIDADE = 1,40 M, EXCLUINDO TAMPÃO. AF_12/2020_PA</t>
  </si>
  <si>
    <t>5.480,39</t>
  </si>
  <si>
    <t>BASE PARA POÇO DE VISITA CIRCULAR PARA DRENAGEM, EM CONCRETO PRÉ-MOLDADO, DIÂMETRO INTERNO = 0,80 M, PROFUNDIDADE = 1,35 M, EXCLUINDO TAMPÃO. AF_12/2020_PA</t>
  </si>
  <si>
    <t>1.118,40</t>
  </si>
  <si>
    <t>2.635,22</t>
  </si>
  <si>
    <t>481,85</t>
  </si>
  <si>
    <t>BASE PARA POÇO DE VISITA RETANGULAR PARA DRENAGEM, EM ALVENARIA COM BLOCOS DE CONCRETO, DIMENSÕES INTERNAS = 1X3,5 M, PROFUNDIDADE = 1,40 M, EXCLUINDO TAMPÃO. AF_12/2020_PA</t>
  </si>
  <si>
    <t>6.181,01</t>
  </si>
  <si>
    <t>BASE PARA POÇO DE VISITA CIRCULAR PARA DRENAGEM, EM ALVENARIA COM TIJOLOS CERÂMICOS MACIÇOS, DIÂMETRO INTERNO = 0,80 M, PROFUNDIDADE = 1,40 M, EXCLUINDO TAMPÃO. AF_12/2020_PA</t>
  </si>
  <si>
    <t>2.121,90</t>
  </si>
  <si>
    <t>2.921,03</t>
  </si>
  <si>
    <t>1.191,20</t>
  </si>
  <si>
    <t>BASE PARA POÇO DE VISITA RETANGULAR PARA DRENAGEM, EM ALVENARIA COM BLOCOS DE CONCRETO, DIMENSÕES INTERNAS = 1,5X3,5 M, PROFUNDIDADE = 1,40 M, EXCLUINDO TAMPÃO. AF_12/2020_PA</t>
  </si>
  <si>
    <t>7.659,39</t>
  </si>
  <si>
    <t>BASE PARA POÇO DE VISITA CIRCULAR PARA DRENAGEM, EM CONCRETO PRÉ-MOLDADO, DIÂMETRO INTERNO = 1,0 M, PROFUNDIDADE = 1,35 M, EXCLUINDO TAMPÃO. AF_05/2018_PA</t>
  </si>
  <si>
    <t>1.496,61</t>
  </si>
  <si>
    <t>BASE PARA POÇO DE VISITA RETANGULAR PARA DRENAGEM, EM ALVENARIA COM BLOCOS DE CONCRETO, DIMENSÕES INTERNAS = 1X4 M, PROFUNDIDADE = 1,40 M, EXCLUINDO TAMPÃO. AF_12/2020_PA</t>
  </si>
  <si>
    <t>6.881,77</t>
  </si>
  <si>
    <t>BASE PARA POÇO DE VISITA RETANGULAR PARA DRENAGEM, EM ALVENARIA COM BLOCOS DE CONCRETO, DIMENSÕES INTERNAS = 2,5X3 M, PROFUNDIDADE = 1,40 M, EXCLUINDO TAMPÃO. AF_12/2020_PA</t>
  </si>
  <si>
    <t>9.614,01</t>
  </si>
  <si>
    <t>637,25</t>
  </si>
  <si>
    <t>2.895,57</t>
  </si>
  <si>
    <t>BASE PARA POÇO DE VISITA RETANGULAR PARA DRENAGEM, EM ALVENARIA COM BLOCOS DE CONCRETO, DIMENSÕES INTERNAS = 1,5X1,5 M, PROFUNDIDADE = 1,40 M, EXCLUINDO TAMPÃO. AF_12/2020_PA</t>
  </si>
  <si>
    <t>4.132,31</t>
  </si>
  <si>
    <t>BASE PARA POÇO DE VISITA CIRCULAR PARA DRENAGEM, EM ALVENARIA COM TIJOLOS CERÂMICOS MACIÇOS, DIÂMETRO INTERNO = 1,0 M, PROFUNDIDADE = 1,40 M, EXCLUINDO TAMPÃO. AF_12/2020_PA</t>
  </si>
  <si>
    <t>2.614,42</t>
  </si>
  <si>
    <t>1.444,83</t>
  </si>
  <si>
    <t>BASE PARA POÇO DE VISITA RETANGULAR PARA DRENAGEM, EM ALVENARIA COM BLOCOS DE CONCRETO, DIMENSÕES INTERNAS = 1,5X4 M, PROFUNDIDADE = 1,40 M, EXCLUINDO TAMPÃO. AF_12/2020_PA</t>
  </si>
  <si>
    <t>8.533,25</t>
  </si>
  <si>
    <t>3.181,38</t>
  </si>
  <si>
    <t>3.176,99</t>
  </si>
  <si>
    <t>BASE PARA POÇO DE VISITA RETANGULAR PARA DRENAGEM, EM ALVENARIA COM BLOCOS DE CONCRETO, DIMENSÕES INTERNAS = 2,5X3,5 M, PROFUNDIDADE = 1,40 M, EXCLUINDO TAMPÃO. AF_12/2020_PA</t>
  </si>
  <si>
    <t>10.862,53</t>
  </si>
  <si>
    <t>3.441,68</t>
  </si>
  <si>
    <t>BASE PARA POÇO DE VISITA RETANGULAR PARA DRENAGEM, EM ALVENARIA COM BLOCOS DE CONCRETO, DIMENSÕES INTERNAS = 2,5X4 M, PROFUNDIDADE = 1,40 M, EXCLUINDO TAMPÃO. AF_12/2020_PA</t>
  </si>
  <si>
    <t>12.111,05</t>
  </si>
  <si>
    <t>BASE PARA POÇO DE VISITA RETANGULAR PARA DRENAGEM, EM ALVENARIA COM BLOCOS DE CONCRETO, DIMENSÕES INTERNAS = 2X2 M, PROFUNDIDADE = 1,40 M, EXCLUINDO TAMPÃO. AF_12/2020_PA</t>
  </si>
  <si>
    <t>6.064,83</t>
  </si>
  <si>
    <t>3.706,41</t>
  </si>
  <si>
    <t>BASE PARA POÇO DE VISITA RETANGULAR PARA DRENAGEM, EM ALVENARIA COM BLOCOS DE CONCRETO, DIMENSÕES INTERNAS = 3X3 M, PROFUNDIDADE = 1,40 M, EXCLUINDO TAMPÃO. AF_12/2020_PA</t>
  </si>
  <si>
    <t>11.083,37</t>
  </si>
  <si>
    <t>3.446,06</t>
  </si>
  <si>
    <t>BASE PARA POÇO DE VISITA RETANGULAR PARA DRENAGEM, EM ALVENARIA COM BLOCOS DE CONCRETO, DIMENSÕES INTERNAS = 3X3,5 M, PROFUNDIDADE = 1,40 M, EXCLUINDO TAMPÃO. AF_12/2020_PA</t>
  </si>
  <si>
    <t>12.514,76</t>
  </si>
  <si>
    <t>2.395,91</t>
  </si>
  <si>
    <t>BASE PARA POÇO DE VISITA RETANGULAR PARA DRENAGEM, EM ALVENARIA COM BLOCOS DE CONCRETO, DIMENSÕES INTERNAS = 3X4 M, PROFUNDIDADE = 1,40 M, EXCLUINDO TAMPÃO. AF_12/2020_PA</t>
  </si>
  <si>
    <t>13.946,18</t>
  </si>
  <si>
    <t>3.971,21</t>
  </si>
  <si>
    <t>BASE PARA POÇO DE VISITA RETANGULAR PARA DRENAGEM, EM ALVENARIA COM BLOCOS DE CONCRETO, DIMENSÕES INTERNAS = 3,5X3,5 M, PROFUNDIDADE = 1,40 M, EXCLUINDO TAMPÃO. AF_12/2020_PA</t>
  </si>
  <si>
    <t>14.167,07</t>
  </si>
  <si>
    <t>BASE PARA POÇO DE VISITA RETANGULAR PARA DRENAGEM, EM ALVENARIA COM BLOCOS DE CONCRETO, DIMENSÕES INTERNAS = 2X2,5 M, PROFUNDIDADE = 1,40 M, EXCLUINDO TAMPÃO. AF_12/2020_PA</t>
  </si>
  <si>
    <t>7.098,68</t>
  </si>
  <si>
    <t>BASE PARA POÇO DE VISITA RETANGULAR PARA DRENAGEM, EM ALVENARIA COM BLOCOS DE CONCRETO, DIMENSÕES INTERNAS = 3,5X4 M, PROFUNDIDADE = 1,40 M, EXCLUINDO TAMPÃO. AF_12/2020_PA</t>
  </si>
  <si>
    <t>15.781,20</t>
  </si>
  <si>
    <t>4.235,94</t>
  </si>
  <si>
    <t>BASE PARA POÇO DE VISITA RETANGULAR PARA DRENAGEM, EM ALVENARIA COM BLOCOS DE CONCRETO, DIMENSÕES INTERNAS = 4X4 M, PROFUNDIDADE = 1,40 M, EXCLUINDO TAMPÃO. AF_12/2020_PA</t>
  </si>
  <si>
    <t>17.616,35</t>
  </si>
  <si>
    <t>2.656,24</t>
  </si>
  <si>
    <t>944,98</t>
  </si>
  <si>
    <t>BASE PARA POÇO DE VISITA RETANGULAR PARA DRENAGEM, EM ALVENARIA COM BLOCOS DE CONCRETO, DIMENSÕES INTERNAS = 2X3 M, PROFUNDIDADE = 1,40 M, EXCLUINDO TAMPÃO. AF_12/2020_PA</t>
  </si>
  <si>
    <t>8.202,39</t>
  </si>
  <si>
    <t>2.916,64</t>
  </si>
  <si>
    <t>BASE PARA POÇO DE VISITA RETANGULAR PARA DRENAGEM, EM ALVENARIA COM BLOCOS DE CONCRETO, DIMENSÕES INTERNAS = 2X3,5 M, PROFUNDIDADE = 1,40 M, EXCLUINDO TAMPÃO. AF_12/2020_PA</t>
  </si>
  <si>
    <t>9.245,06</t>
  </si>
  <si>
    <t>BASE PARA POÇO DE VISITA RETANGULAR PARA DRENAGEM, EM ALVENARIA COM BLOCOS DE CONCRETO, DIMENSÕES INTERNAS = 2X4 M, PROFUNDIDADE = 1,40 M, EXCLUINDO TAMPÃO. AF_12/2020_PA</t>
  </si>
  <si>
    <t>10.287,75</t>
  </si>
  <si>
    <t>BASE PARA POÇO DE VISITA RETANGULAR PARA DRENAGEM, EM ALVENARIA COM BLOCOS DE CONCRETO, DIMENSÕES INTERNAS = 2,5X2,5 M, PROFUNDIDADE = 1,40 M, EXCLUINDO TAMPÃO. AF_12/2020_PA</t>
  </si>
  <si>
    <t>8.365,49</t>
  </si>
  <si>
    <t>4.457,77</t>
  </si>
  <si>
    <t>1.552,64</t>
  </si>
  <si>
    <t>1.108,53</t>
  </si>
  <si>
    <t>CAIXA ENTERRADA DISTRIBUIDORA DE VAZÃO (SUMIDOUROS MÚLTIPLOS), RETANGULAR, EM ALVENARIA COM TIJOLOS MACIÇOS, DIMENSÕES INTERNAS: 0,60 X 0,60 X H=0,50 M. AF_12/2020</t>
  </si>
  <si>
    <t>589,20</t>
  </si>
  <si>
    <t>CAIXA ENTERRADA DISTRIBUIDORA DE VAZÃO (SUMIDOUROS MÚLTIPLOS), RETANGULAR, EM ALVENARIA COM BLOCOS DE CONCRETO, DIMENSÕES INTERNAS: 0,60 X 0,60 X H=0,50 M. AF_12/2020</t>
  </si>
  <si>
    <t>534,78</t>
  </si>
  <si>
    <t>CAIXA ENTERRADA DISTRIBUIDORA DE VAZÃO (SUMIDOUROS MÚLTIPLOS), RETANGULAR, EM CONCRETO PRÉ-MOLDADO, DIMENSÕES INTERNAS: 0,60 X 0,60 X H=0,50 M. AF_12/2020</t>
  </si>
  <si>
    <t>655,50</t>
  </si>
  <si>
    <t>BASE PARA POCO DE VISITA RETANGULAR PARA ESGOTO E DRENAGEM, EM CONCRETO ESTRUTURAL, DIMENSÕES INTERNAS DE 90X150 M, PROFUNDIDADE DE 1,25 M, EXCLUINDO TAMPÃO. AF_12/2020_PA</t>
  </si>
  <si>
    <t>2.942,96</t>
  </si>
  <si>
    <t>BASE PARA POÇO DE VISITA CIRCULAR PARA  ESGOTO, EM CONCRETO PRÉ-MOLDADO, DIÂMETRO INTERNO = 1,20 M, PROFUNDIDADE = 1,60 M, EXCLUINDO TAMPÃO. AF_12/2020_PA</t>
  </si>
  <si>
    <t>1.960,55</t>
  </si>
  <si>
    <t>BASE PARA POÇO DE VISITA CIRCULAR PARA  ESGOTO, EM CONCRETO PRÉ-MOLDADO, DIÂMETRO INTERNO = 1,50 M, PROFUNDIDADE = 1,35 M, EXCLUINDO TAMPÃO. AF_12/2020_PA</t>
  </si>
  <si>
    <t>3.009,92</t>
  </si>
  <si>
    <t>BASE PARA POÇO DE VISITA CIRCULAR PARA DRENAGEM, EM CONCRETO PRÉ-MOLDADO, DIÂMETRO INTERNO = 1,50 M, PROFUNDIDADE = 1,35 M, EXCLUINDO TAMPÃO. AF_12/2020_PA</t>
  </si>
  <si>
    <t>2.968,80</t>
  </si>
  <si>
    <t>BASE PARA POÇO DE VISITA CIRCULAR PARA DRENAGEM, EM CONCRETO PRÉ-MOLDADO, DIÂMETRO INTERNO = 1,20 M, PROFUNDIDADE = 1,60 M, EXCLUINDO TAMPÃO. AF_05/2021_PA</t>
  </si>
  <si>
    <t>1.890,94</t>
  </si>
  <si>
    <t>GUIA (MEIO-FIO) CONCRETO, MOLDADA  IN LOCO  EM TRECHO RETO COM EXTRUSORA, 13 CM BASE X 22 CM ALTURA. AF_01/2024</t>
  </si>
  <si>
    <t>35,54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</si>
  <si>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</si>
  <si>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</si>
  <si>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</si>
  <si>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53,11</t>
  </si>
  <si>
    <t>GUIA (MEIO-FIO) E SARJETA CONJUGADOS DE CONCRETO, MOLDADA  IN LOCO  EM TRECHO RETO COM EXTRUSORA, 45 CM BASE (15 CM BASE DA GUIA + 30 CM BASE DA SARJETA) X 22 CM ALTURA. AF_01/2024</t>
  </si>
  <si>
    <t>55,77</t>
  </si>
  <si>
    <t>GUIA (MEIO-FIO) E SARJETA CONJUGADOS DE CONCRETO, MOLDADA  IN LOCO  EM TRECHO CURVO COM EXTRUSORA, 45 CM BASE (15 CM BASE DA GUIA + 30 CM BASE DA SARJETA) X 22 CM ALTURA. AF_01/2024</t>
  </si>
  <si>
    <t>62,51</t>
  </si>
  <si>
    <t>GUIA (MEIO-FIO) E SARJETA CONJUGADOS DE CONCRETO, MOLDADA  IN LOCO  EM TRECHO RETO COM EXTRUSORA, 60 CM BASE (15 CM BASE DA GUIA + 45 CM BASE DA SARJETA) X 26 CM ALTURA. AF_01/2024</t>
  </si>
  <si>
    <t>78,92</t>
  </si>
  <si>
    <t>GUIA (MEIO-FIO) E SARJETA CONJUGADOS DE CONCRETO, MOLDADA IN LOCO  EM TRECHO CURVO COM EXTRUSORA, 60 CM BASE (15 CM BASE DA GUIA + 45 CM BASE DA SARJETA) X 26 CM ALTURA. AF_01/2024</t>
  </si>
  <si>
    <t>88,29</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</si>
  <si>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</si>
  <si>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</si>
  <si>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108,85</t>
  </si>
  <si>
    <t>ASSENTAMENTO DE GUIA (MEIO-FIO) EM TRECHO RETO, CONFECCIONADA EM CONCRETO PRÉ-FABRICADO, DIMENSÕES 100X15X13X30 CM (COMPRIMENTO X BASE INFERIOR X BASE SUPERIOR X ALTURA). AF_01/2024</t>
  </si>
  <si>
    <t>53,50</t>
  </si>
  <si>
    <t>ASSENTAMENTO DE GUIA (MEIO-FIO) EM TRECHO CURVO, CONFECCIONADA EM CONCRETO PRÉ-FABRICADO, DIMENSÕES 100X15X13X30 CM (COMPRIMENTO X BASE INFERIOR X BASE SUPERIOR X ALTURA). AF_01/2024</t>
  </si>
  <si>
    <t>56,82</t>
  </si>
  <si>
    <t>ASSENTAMENTO DE GUIA (MEIO-FIO) EM TRECHO RETO, CONFECCIONADA EM CONCRETO PRÉ-FABRICADO, DIMENSÕES 100X15X13X20 CM (COMPRIMENTO X BASE INFERIOR X BASE SUPERIOR X ALTURA). AF_01/2024</t>
  </si>
  <si>
    <t>48,65</t>
  </si>
  <si>
    <t>ASSENTAMENTO DE GUIA (MEIO-FIO) EM TRECHO CURVO, CONFECCIONADA EM CONCRETO PRÉ-FABRICADO, DIMENSÕES 100X15X13X20 CM (COMPRIMENTO X BASE INFERIOR X BASE SUPERIOR X ALTURA). AF_01/2024</t>
  </si>
  <si>
    <t>51,98</t>
  </si>
  <si>
    <t>ASSENTAMENTO DE GUIA (MEIO-FIO) EM TRECHO RETO, CONFECCIONADA EM CONCRETO PRÉ-FABRICADO, DIMENSÕES 80X08X08X25 CM (COMPRIMENTO X BASE INFERIOR X BASE SUPERIOR X ALTURA). AF_01/2024</t>
  </si>
  <si>
    <t>42,85</t>
  </si>
  <si>
    <t>ASSENTAMENTO DE GUIA (MEIO-FIO) EM TRECHO CURVO, CONFECCIONADA EM CONCRETO PRÉ-FABRICADO, DIMENSÕES 80X08X08X25 CM (COMPRIMENTO X BASE INFERIOR X BASE SUPERIOR X ALTURA). AF_01/2024</t>
  </si>
  <si>
    <t>46,17</t>
  </si>
  <si>
    <t>ASSENTAMENTO DE GUIA (MEIO-FIO) EM TRECHO RETO, CONFECCIONADA EM CONCRETO PRÉ-FABRICADO, DIMENSÕES 39X6,5X6,5X19 CM (COMPRIMENTO X BASE INFERIOR X BASE SUPERIOR X ALTURA), PARA DELIMITAÇÃO DE JARDINS, PRAÇAS OU PASSEIOS. AF_01/2024</t>
  </si>
  <si>
    <t>51,57</t>
  </si>
  <si>
    <t>ASSENTAMENTO DE GUIA (MEIO-FIO) EM TRECHO CURVO, CONFECCIONADA EM CONCRETO PRÉ-FABRICADO, DIMENSÕES 39X6,5X6,5X19 CM (COMPRIMENTO X BASE INFERIOR X BASE SUPERIOR X ALTURA), PARA DELIMITAÇÃO DE JARDINS, PRAÇAS OU PASSEIOS. AF_01/2024</t>
  </si>
  <si>
    <t>54,89</t>
  </si>
  <si>
    <t>EXECUÇÃO DE SARJETA DE CONCRETO USINADO, MOLDADA  IN LOCO  EM TRECHO RETO, 30 CM BASE X 15 CM ALTURA. AF_01/2024</t>
  </si>
  <si>
    <t>EXECUÇÃO DE SARJETA DE CONCRETO USINADO, MOLDADA  IN LOCO  EM TRECHO CURVO, 30 CM BASE X 15 CM ALTURA. AF_01/2024</t>
  </si>
  <si>
    <t>51,54</t>
  </si>
  <si>
    <t>EXECUÇÃO DE SARJETA DE CONCRETO USINADO, MOLDADA  IN LOCO  EM TRECHO RETO, 45 CM BASE X 15 CM ALTURA. AF_01/2024</t>
  </si>
  <si>
    <t>57,23</t>
  </si>
  <si>
    <t>EXECUÇÃO DE SARJETA DE CONCRETO USINADO, MOLDADA  IN LOCO  EM TRECHO CURVO, 45 CM BASE X 15 CM ALTURA. AF_01/2024</t>
  </si>
  <si>
    <t>EXECUÇÃO DE SARJETA DE CONCRETO USINADO, MOLDADA  IN LOCO  EM TRECHO RETO, 60 CM BASE X 15 CM ALTURA. AF_01/2024</t>
  </si>
  <si>
    <t>74,46</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</si>
  <si>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</si>
  <si>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</si>
  <si>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</si>
  <si>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40,72</t>
  </si>
  <si>
    <t>EXECUÇÃO DE SARJETA DE CONCRETO USINADO, MOLDADA  IN LOCO  EM TRECHO RETO, 45 CM BASE X 10 CM ALTURA. AF_01/2024</t>
  </si>
  <si>
    <t>41,92</t>
  </si>
  <si>
    <t>EXECUÇÃO DE SARJETA DE CONCRETO USINADO, MOLDADA  IN LOCO  EM TRECHO CURVO, 45 CM BASE X 10 CM ALTURA. AF_01/2024</t>
  </si>
  <si>
    <t>EXECUÇÃO DE SARJETA DE CONCRETO USINADO, MOLDADA  IN LOCO  EM TRECHO RETO, 60 CM BASE X 10 CM ALTURA. AF_01/2024</t>
  </si>
  <si>
    <t>51,53</t>
  </si>
  <si>
    <t>EXECUÇÃO DE SARJETA DE CONCRETO USINADO, MOLDADA  IN LOCO  EM TRECHO CURVO, 60 CM BASE X 10 CM ALTURA. AF_01/2024</t>
  </si>
  <si>
    <t>EXECUÇÃO DE SARJETÃO DE CONCRETO USINADO, MOLDADA  IN LOCO  EM TRECHO RETO, 100 CM BASE X 20 CM ALTURA. AF_01/2024</t>
  </si>
  <si>
    <t>166,94</t>
  </si>
  <si>
    <t>EXECUÇÃO DE ESCORAS DE CONCRETO PARA CONTENÇÃO DE GUIAS PRÉ-FABRICADAS. AF_01/2024</t>
  </si>
  <si>
    <t>104491</t>
  </si>
  <si>
    <t>ADUELA/ GALERIA FECHADA PRE-MOLDADA DE CONCRETO ARMADO, SECAO QUADRANGULAR INTERNA DE 1,50 X 1,50 M (L X A), MISULA DE 20 X 20 CM, C = 1,00 M, ESPESSURA MIN = 15 CM, TB-45 E FCK DO CONCRETO = 30 MPA   FORNECIMENTO E ASSENTAMENTO. AF_01/2023</t>
  </si>
  <si>
    <t>4.929,91</t>
  </si>
  <si>
    <t>104492</t>
  </si>
  <si>
    <t>ADUELA/ GALERIA FECHADA PRE-MOLDADA DE CONCRETO ARMADO, SECAO QUADRANGULAR INTERNA DE 2,00 X 2,00 M (L X A), MISULA DE 20 X 20 CM, C = 1,00 M, ESPESSURA MIN = 15 CM, TB-45 E FCK DO CONCRETO = 30 MPA   FORNECIMENTO E ASSENTAMENTO. AF_01/2023</t>
  </si>
  <si>
    <t>6.164,85</t>
  </si>
  <si>
    <t>104494</t>
  </si>
  <si>
    <t>ADUELA/ GALERIA FECHADA PRE-MOLDADA DE CONCRETO ARMADO, SECAO QUADRANGULAR INTERNA DE 2,50 X 2,50 M (L X A), MISULA DE 20 X 20 CM, C = 1,00 M, ESPESSURA MIN = 15 CM, TB-45 E FCK DO CONCRETO = 30 MPA   FORNECIMENTO E ASSENTAMENTO. AF_01/2023</t>
  </si>
  <si>
    <t>8.327,73</t>
  </si>
  <si>
    <t>104497</t>
  </si>
  <si>
    <t>ADUELA/ GALERIA FECHADA PRE-MOLDADA DE CONCRETO ARMADO, SECAO QUADRANGULAR INTERNA DE 3,00 X 3,00 M (L X A), MISULA DE 20 X 20 CM, C = 1,00 M, ESPESSURA MIN = 20 CM, TB-45 E FCK DO CONCRETO = 30 MPA   FORNECIMENTO E ASSENTAMENTO. AF_01/2023</t>
  </si>
  <si>
    <t>9.960,89</t>
  </si>
  <si>
    <t>104515</t>
  </si>
  <si>
    <t>APLICAÇÃO DE MANTA GEOTÊXTIL NAS JUNTAS RÍGIDAS DE ADUELAS PRÉ-MOLDADAS DE CONCRETO ARMADO. AF_01/2023</t>
  </si>
  <si>
    <t>107,00</t>
  </si>
  <si>
    <t>15,09</t>
  </si>
  <si>
    <t>13,94</t>
  </si>
  <si>
    <t>12,77</t>
  </si>
  <si>
    <t>579,04</t>
  </si>
  <si>
    <t>1.096,27</t>
  </si>
  <si>
    <t>2.231,88</t>
  </si>
  <si>
    <t>3.725,93</t>
  </si>
  <si>
    <t>5.567,89</t>
  </si>
  <si>
    <t>7.792,90</t>
  </si>
  <si>
    <t>13.454,35</t>
  </si>
  <si>
    <t>4.516,92</t>
  </si>
  <si>
    <t>6.745,20</t>
  </si>
  <si>
    <t>9.452,57</t>
  </si>
  <si>
    <t>16.336,59</t>
  </si>
  <si>
    <t>8.365,88</t>
  </si>
  <si>
    <t>11.674,44</t>
  </si>
  <si>
    <t>19.983,20</t>
  </si>
  <si>
    <t>2.715,77</t>
  </si>
  <si>
    <t>4.692,97</t>
  </si>
  <si>
    <t>7.447,18</t>
  </si>
  <si>
    <t>10.986,83</t>
  </si>
  <si>
    <t>20.815,01</t>
  </si>
  <si>
    <t>10.382,90</t>
  </si>
  <si>
    <t>15.366,47</t>
  </si>
  <si>
    <t>28.488,88</t>
  </si>
  <si>
    <t>13.332,82</t>
  </si>
  <si>
    <t>19.767,61</t>
  </si>
  <si>
    <t>36.312,22</t>
  </si>
  <si>
    <t>13.021,70</t>
  </si>
  <si>
    <t>19.966,39</t>
  </si>
  <si>
    <t>27.676,97</t>
  </si>
  <si>
    <t>38.788,12</t>
  </si>
  <si>
    <t>16.220,47</t>
  </si>
  <si>
    <t>24.247,14</t>
  </si>
  <si>
    <t>33.821,50</t>
  </si>
  <si>
    <t>46.980,37</t>
  </si>
  <si>
    <t>18.727,77</t>
  </si>
  <si>
    <t>28.578,70</t>
  </si>
  <si>
    <t>39.844,15</t>
  </si>
  <si>
    <t>55.710,26</t>
  </si>
  <si>
    <t>8.738,44</t>
  </si>
  <si>
    <t>13.061,62</t>
  </si>
  <si>
    <t>19.780,96</t>
  </si>
  <si>
    <t>29.248,05</t>
  </si>
  <si>
    <t>10.053,81</t>
  </si>
  <si>
    <t>14.917,38</t>
  </si>
  <si>
    <t>16.563,99</t>
  </si>
  <si>
    <t>21.967,97</t>
  </si>
  <si>
    <t>33.981,60</t>
  </si>
  <si>
    <t>11.160,02</t>
  </si>
  <si>
    <t>18.171,38</t>
  </si>
  <si>
    <t>23.919,67</t>
  </si>
  <si>
    <t>39.368,77</t>
  </si>
  <si>
    <t>31.833,73</t>
  </si>
  <si>
    <t>51.731,00</t>
  </si>
  <si>
    <t>69.543,67</t>
  </si>
  <si>
    <t>99.638,22</t>
  </si>
  <si>
    <t>33.952,37</t>
  </si>
  <si>
    <t>54.700,17</t>
  </si>
  <si>
    <t>77.495,36</t>
  </si>
  <si>
    <t>94.859,29</t>
  </si>
  <si>
    <t>34.672,90</t>
  </si>
  <si>
    <t>60.037,20</t>
  </si>
  <si>
    <t>83.990,90</t>
  </si>
  <si>
    <t>100.722,07</t>
  </si>
  <si>
    <t>29,18</t>
  </si>
  <si>
    <t>39,25</t>
  </si>
  <si>
    <t>33,03</t>
  </si>
  <si>
    <t>17,72</t>
  </si>
  <si>
    <t>27,94</t>
  </si>
  <si>
    <t>53,60</t>
  </si>
  <si>
    <t>44,53</t>
  </si>
  <si>
    <t>52,92</t>
  </si>
  <si>
    <t>88,35</t>
  </si>
  <si>
    <t>108,50</t>
  </si>
  <si>
    <t>72,98</t>
  </si>
  <si>
    <t>93,12</t>
  </si>
  <si>
    <t>84,02</t>
  </si>
  <si>
    <t>106,62</t>
  </si>
  <si>
    <t>154,89</t>
  </si>
  <si>
    <t>129,22</t>
  </si>
  <si>
    <t>57,49</t>
  </si>
  <si>
    <t>105,88</t>
  </si>
  <si>
    <t>863,99</t>
  </si>
  <si>
    <t>866,24</t>
  </si>
  <si>
    <t>893,81</t>
  </si>
  <si>
    <t>1.048,81</t>
  </si>
  <si>
    <t>1.107,64</t>
  </si>
  <si>
    <t>756,67</t>
  </si>
  <si>
    <t>765,79</t>
  </si>
  <si>
    <t>774,91</t>
  </si>
  <si>
    <t>784,04</t>
  </si>
  <si>
    <t>1.129,33</t>
  </si>
  <si>
    <t>1.166,73</t>
  </si>
  <si>
    <t>375,67</t>
  </si>
  <si>
    <t>484,82</t>
  </si>
  <si>
    <t>344,08</t>
  </si>
  <si>
    <t>352,23</t>
  </si>
  <si>
    <t>378,16</t>
  </si>
  <si>
    <t>462,65</t>
  </si>
  <si>
    <t>659,23</t>
  </si>
  <si>
    <t>733,61</t>
  </si>
  <si>
    <t>195,64</t>
  </si>
  <si>
    <t>170,65</t>
  </si>
  <si>
    <t>1.131,26</t>
  </si>
  <si>
    <t>1.142,15</t>
  </si>
  <si>
    <t>1.195,82</t>
  </si>
  <si>
    <t>1.283,05</t>
  </si>
  <si>
    <t>1.476,89</t>
  </si>
  <si>
    <t>1.554,01</t>
  </si>
  <si>
    <t>960,61</t>
  </si>
  <si>
    <t>971,50</t>
  </si>
  <si>
    <t>1.000,18</t>
  </si>
  <si>
    <t>1.087,41</t>
  </si>
  <si>
    <t>1.358,37</t>
  </si>
  <si>
    <t>355,80</t>
  </si>
  <si>
    <t>364,51</t>
  </si>
  <si>
    <t>425,75</t>
  </si>
  <si>
    <t>473,03</t>
  </si>
  <si>
    <t>972,33</t>
  </si>
  <si>
    <t>983,78</t>
  </si>
  <si>
    <t>1.047,77</t>
  </si>
  <si>
    <t>1.097,79</t>
  </si>
  <si>
    <t>282,51</t>
  </si>
  <si>
    <t>391,66</t>
  </si>
  <si>
    <t>365,95</t>
  </si>
  <si>
    <t>392,86</t>
  </si>
  <si>
    <t>432,51</t>
  </si>
  <si>
    <t>924,78</t>
  </si>
  <si>
    <t>1.295,58</t>
  </si>
  <si>
    <t>122,26</t>
  </si>
  <si>
    <t>120,16</t>
  </si>
  <si>
    <t>103,13</t>
  </si>
  <si>
    <t>947,48</t>
  </si>
  <si>
    <t>940,51</t>
  </si>
  <si>
    <t>987,48</t>
  </si>
  <si>
    <t>1.073,87</t>
  </si>
  <si>
    <t>1.268,55</t>
  </si>
  <si>
    <t>1.344,83</t>
  </si>
  <si>
    <t>827,32</t>
  </si>
  <si>
    <t>837,38</t>
  </si>
  <si>
    <t>865,22</t>
  </si>
  <si>
    <t>951,61</t>
  </si>
  <si>
    <t>1.146,29</t>
  </si>
  <si>
    <t>1.222,57</t>
  </si>
  <si>
    <t>839,04</t>
  </si>
  <si>
    <t>912,81</t>
  </si>
  <si>
    <t>961,99</t>
  </si>
  <si>
    <t>982,48</t>
  </si>
  <si>
    <t>849,19</t>
  </si>
  <si>
    <t>1.012,13</t>
  </si>
  <si>
    <t>878,01</t>
  </si>
  <si>
    <t>1.054,53</t>
  </si>
  <si>
    <t>919,57</t>
  </si>
  <si>
    <t>1.546,80</t>
  </si>
  <si>
    <t>1.411,84</t>
  </si>
  <si>
    <t>1.917,60</t>
  </si>
  <si>
    <t>1.782,64</t>
  </si>
  <si>
    <t>13,72</t>
  </si>
  <si>
    <t>985,20</t>
  </si>
  <si>
    <t>236,31</t>
  </si>
  <si>
    <t>1.142,98</t>
  </si>
  <si>
    <t>959,20</t>
  </si>
  <si>
    <t>1.154,43</t>
  </si>
  <si>
    <t>1.182,78</t>
  </si>
  <si>
    <t>981,14</t>
  </si>
  <si>
    <t>1.243,41</t>
  </si>
  <si>
    <t>1.035,07</t>
  </si>
  <si>
    <t>1.293,43</t>
  </si>
  <si>
    <t>1.084,25</t>
  </si>
  <si>
    <t>1.153,13</t>
  </si>
  <si>
    <t>969,35</t>
  </si>
  <si>
    <t>1.250,17</t>
  </si>
  <si>
    <t>1.041,83</t>
  </si>
  <si>
    <t>1.742,44</t>
  </si>
  <si>
    <t>1.534,10</t>
  </si>
  <si>
    <t>2.113,24</t>
  </si>
  <si>
    <t>1.904,90</t>
  </si>
  <si>
    <t>93,42</t>
  </si>
  <si>
    <t>101,97</t>
  </si>
  <si>
    <t>121,67</t>
  </si>
  <si>
    <t>937,07</t>
  </si>
  <si>
    <t>952,79</t>
  </si>
  <si>
    <t>1.222,55</t>
  </si>
  <si>
    <t>967,32</t>
  </si>
  <si>
    <t>1.583,37</t>
  </si>
  <si>
    <t>1.902,15</t>
  </si>
  <si>
    <t>1.141,46</t>
  </si>
  <si>
    <t>1.527,13</t>
  </si>
  <si>
    <t>1.893,98</t>
  </si>
  <si>
    <t>1.224,80</t>
  </si>
  <si>
    <t>558,82</t>
  </si>
  <si>
    <t>673,23</t>
  </si>
  <si>
    <t>597,51</t>
  </si>
  <si>
    <t>72,27</t>
  </si>
  <si>
    <t>62,27</t>
  </si>
  <si>
    <t>GUARDA-CORPO DE AÇO GALVANIZADO DE 1,10M, MONTANTES TUBULARES DE 1.1/4 ESPAÇADOS DE 1,20M, TRAVESSA SUPERIOR DE 1.1/2, GRADIL FORMADO POR TUBOS HORIZONTAIS DE 1 E VERTICAIS DE 3/4, FIXADO COM CHUMBADOR MECÂNICO. AF_04/2019_PS</t>
  </si>
  <si>
    <t>626,77</t>
  </si>
  <si>
    <t>GUARDA-CORPO DE AÇO GALVANIZADO DE 1,10M DE ALTURA, MONTANTES TUBULARES DE 1.1/2  ESPAÇADOS DE 1,20M, TRAVESSA SUPERIOR DE 2 , GRADIL FORMADO POR BARRAS CHATAS EM FERRO DE 32X4,8MM, FIXADO COM CHUMBADOR MECÂNICO. AF_04/2019_PS</t>
  </si>
  <si>
    <t>530,85</t>
  </si>
  <si>
    <t>GUARDA-CORPO PANORÂMICO COM PERFIS DE ALUMÍNIO E VIDRO LAMINADO 8 MM, FIXADO COM CHUMBADOR MECÂNICO. AF_04/2019_PS</t>
  </si>
  <si>
    <t>898,37</t>
  </si>
  <si>
    <t>CORRIMÃO SIMPLES, DIÂMETRO EXTERNO = 1 1/2, EM AÇO GALVANIZADO. AF_04/2019_PS</t>
  </si>
  <si>
    <t>117,63</t>
  </si>
  <si>
    <t>CORRIMÃO SIMPLES, DIÂMETRO EXTERNO = 1 1/2, EM ALUMÍNIO. AF_04/2019_PS</t>
  </si>
  <si>
    <t>103,16</t>
  </si>
  <si>
    <t>677,75</t>
  </si>
  <si>
    <t>652,87</t>
  </si>
  <si>
    <t>1.437,88</t>
  </si>
  <si>
    <t>894,55</t>
  </si>
  <si>
    <t>704,74</t>
  </si>
  <si>
    <t>862,23</t>
  </si>
  <si>
    <t>673,08</t>
  </si>
  <si>
    <t>616,56</t>
  </si>
  <si>
    <t>488,18</t>
  </si>
  <si>
    <t>1.031,29</t>
  </si>
  <si>
    <t>283,69</t>
  </si>
  <si>
    <t>37,40</t>
  </si>
  <si>
    <t>77,82</t>
  </si>
  <si>
    <t>92,22</t>
  </si>
  <si>
    <t>204,82</t>
  </si>
  <si>
    <t>55,98</t>
  </si>
  <si>
    <t>125,28</t>
  </si>
  <si>
    <t>141,65</t>
  </si>
  <si>
    <t>162,52</t>
  </si>
  <si>
    <t>191,14</t>
  </si>
  <si>
    <t>179,42</t>
  </si>
  <si>
    <t>240,67</t>
  </si>
  <si>
    <t>239,78</t>
  </si>
  <si>
    <t>282,44</t>
  </si>
  <si>
    <t>137,27</t>
  </si>
  <si>
    <t>INSTALAÇÃO DE VIDRO LISO INCOLOR, E = 3 MM, EM ESQUADRIA DE ALUMÍNIO OU PVC, FIXADO COM BAGUETE. AF_01/2021_PS</t>
  </si>
  <si>
    <t>247,30</t>
  </si>
  <si>
    <t>INSTALAÇÃO DE VIDRO LISO INCOLOR, E = 4 MM, EM ESQUADRIA DE ALUMÍNIO OU PVC, FIXADO COM BAGUETE. AF_01/2021_PS</t>
  </si>
  <si>
    <t>260,43</t>
  </si>
  <si>
    <t>INSTALAÇÃO DE VIDRO LISO FUME, E = 4 MM, EM ESQUADRIA DE ALUMÍNIO OU PVC, FIXADO COM BAGUETE. AF_01/2021_PS</t>
  </si>
  <si>
    <t>295,42</t>
  </si>
  <si>
    <t>INSTALAÇÃO DE VIDRO LISO INCOLOR, E = 5 MM, EM ESQUADRIA DE ALUMÍNIO OU PVC, FIXADO COM BAGUETE. AF_01/2021_PS</t>
  </si>
  <si>
    <t>248,72</t>
  </si>
  <si>
    <t>INSTALAÇÃO DE VIDRO LISO FUME, E = 5 MM, EM ESQUADRIA DE ALUMÍNIO OU PVC, FIXADO COM BAGUETE. AF_01/2021_PS</t>
  </si>
  <si>
    <t>277,34</t>
  </si>
  <si>
    <t>INSTALAÇÃO DE VIDRO LISO INCOLOR, E = 6 MM, EM ESQUADRIA DE ALUMÍNIO OU PVC, FIXADO COM BAGUETE. AF_01/2021_PS</t>
  </si>
  <si>
    <t>246,17</t>
  </si>
  <si>
    <t>INSTALAÇÃO DE VIDRO LISO FUME, E = 6 MM, EM ESQUADRIA DE ALUMÍNIO OU PVC, FIXADO COM BAGUETE. AF_01/2021_PS</t>
  </si>
  <si>
    <t>307,42</t>
  </si>
  <si>
    <t>INSTALAÇÃO DE VIDRO LISO INCOLOR, E = 8 MM, EM ESQUADRIA DE ALUMÍNIO OU PVC, FIXADO COM BAGUETE. AF_01/2021_PS</t>
  </si>
  <si>
    <t>289,24</t>
  </si>
  <si>
    <t>INSTALAÇÃO DE VIDRO LISO INCOLOR, E = 10 MM, EM ESQUADRIA DE ALUMÍNIO OU PVC, FIXADO COM BAGUETE. AF_01/2021_PS</t>
  </si>
  <si>
    <t>325,52</t>
  </si>
  <si>
    <t>INSTALAÇÃO DE VIDRO IMPRESSO, E = 4 MM, EM ESQUADRIA DE ALUMÍNIO OU PVC, FIXADO COM BAGUETE. AF_01/2021_PS</t>
  </si>
  <si>
    <t>242,92</t>
  </si>
  <si>
    <t>INSTALAÇÃO DE VIDRO ARAMADO, E = 6 MM, EM ESQUADRIA DE ALUMÍNIO OU PVC, FIXADO COM BAGUETE. AF_01/2021_PS</t>
  </si>
  <si>
    <t>388,72</t>
  </si>
  <si>
    <t>INSTALAÇÃO DE VIDRO ARAMADO, E = 7 MM, EM ESQUADRIA DE ALUMÍNIO OU PVC, FIXADO COM BAGUETE. AF_01/2021_PS</t>
  </si>
  <si>
    <t>368,66</t>
  </si>
  <si>
    <t>INSTALAÇÃO DE VIDRO LAMINADO, E = 8 MM (4+4), ENCAIXADO EM PERFIL U. AF_01/2021_PS</t>
  </si>
  <si>
    <t>682,85</t>
  </si>
  <si>
    <t>INSTALAÇÃO DE VIDRO LAMINADO, E = 12 MM (4+4+4), ENCAIXADO EM PERFIL U. AF_01/2021_PS</t>
  </si>
  <si>
    <t>1.297,90</t>
  </si>
  <si>
    <t>INSTALAÇÃO DE VIDRO LAMINADO, E = 15 MM (5+5+5), ENCAIXADO EM PERFIL U. AF_01/2021_PS</t>
  </si>
  <si>
    <t>1.475,04</t>
  </si>
  <si>
    <t>INSTALAÇÃO DE VIDRO TEMPERADO, E = 6 MM, ENCAIXADO EM PERFIL U. AF_01/2021_PS</t>
  </si>
  <si>
    <t>441,35</t>
  </si>
  <si>
    <t>INSTALAÇÃO DE VIDRO TEMPERADO, E = 8 MM, ENCAIXADO EM PERFIL U. AF_01/2021_PS</t>
  </si>
  <si>
    <t>521,85</t>
  </si>
  <si>
    <t>INSTALAÇÃO DE VIDRO TEMPERADO, E = 10 MM, ENCAIXADO EM PERFIL U. AF_01/2021_PS</t>
  </si>
  <si>
    <t>628,41</t>
  </si>
  <si>
    <t>1.317,68</t>
  </si>
  <si>
    <t>2.649,68</t>
  </si>
  <si>
    <t>2.322,36</t>
  </si>
  <si>
    <t>4.658,65</t>
  </si>
  <si>
    <t>21,99</t>
  </si>
  <si>
    <t>19,07</t>
  </si>
  <si>
    <t>789,54</t>
  </si>
  <si>
    <t>581,42</t>
  </si>
  <si>
    <t>473,97</t>
  </si>
  <si>
    <t>649,97</t>
  </si>
  <si>
    <t>25,74</t>
  </si>
  <si>
    <t>21,13</t>
  </si>
  <si>
    <t>849,94</t>
  </si>
  <si>
    <t>TUBULÃO A CÉU ABERTO, DIÂMETRO DO FUSTE DE 70CM, ESCAVAÇÃO MANUAL, SEM ALARGAMENTO DE BASE, CONCRETO FEITO EM OBRA E LANÇADO COM JERICA. AF_05/2020_PA</t>
  </si>
  <si>
    <t>1.296,45</t>
  </si>
  <si>
    <t>TUBULÃO A CÉU ABERTO, DIÂMETRO DO FUSTE DE 80CM, ESCAVAÇÃO MANUAL, SEM ALARGAMENTO DE BASE, CONCRETO FEITO EM OBRA E LANÇADO COM JERICA. AF_05/2020_PA</t>
  </si>
  <si>
    <t>1.219,49</t>
  </si>
  <si>
    <t>TUBULÃO A CÉU ABERTO, DIÂMETRO DO FUSTE DE 100CM, ESCAVAÇÃO MANUAL, SEM ALARGAMENTO DE BASE, CONCRETO FEITO EM OBRA E LANÇADO COM JERICA. AF_05/2020_PA</t>
  </si>
  <si>
    <t>1.119,33</t>
  </si>
  <si>
    <t>TUBULÃO A CÉU ABERTO, DIÂMETRO DO FUSTE DE 120CM, ESCAVAÇÃO MANUAL, SEM ALARGAMENTO DE BASE, CONCRETO FEITO EM OBRA E LANÇADO COM JERICA. AF_05/2020_PA</t>
  </si>
  <si>
    <t>1.020,59</t>
  </si>
  <si>
    <t>TUBULÃO A CÉU ABERTO, DIÂMETRO DO FUSTE DE 70CM, ESCAVAÇÃO MECÂNICA, SEM ALARGAMENTO DE BASE, CONCRETO FEITO EM OBRA E LANÇADO COM JERICA. AF_05/2020_PA</t>
  </si>
  <si>
    <t>908,92</t>
  </si>
  <si>
    <t>TUBULÃO A CÉU ABERTO, DIÂMETRO DO FUSTE DE 80CM, ESCAVAÇÃO MECÂNICA, SEM ALARGAMENTO DE BASE, CONCRETO FEITO EM OBRA E LANÇADO COM JERICA (EXCLUSIVE MOBILIZAÇÃO E DESMOBILIZAÇÃO). AF_05/2020_PA</t>
  </si>
  <si>
    <t>884,94</t>
  </si>
  <si>
    <t>TUBULÃO A CÉU ABERTO, DIÂMETRO DO FUSTE DE 100CM, ESCAVAÇÃO MECÂNICA, SEM ALARGAMENTO DE BASE, CONCRETO FEITO EM OBRA E LANÇADO COM JERICA (EXCLUSIVE MOBILIZAÇÃO E DESMOBILIZAÇÃO). AF_05/2020_PA</t>
  </si>
  <si>
    <t>857,89</t>
  </si>
  <si>
    <t>TUBULÃO A CÉU ABERTO, DIÂMETRO DO FUSTE DE 120CM, ESCAVAÇÃO MECÂNICA, SEM ALARGAMENTO DE BASE, CONCRETO FEITO EM OBRA E LANÇADO COM JERICA (EXCLUSIVE MOBILIZAÇÃO E DESMOBILIZAÇÃO). AF_05/2020_PA</t>
  </si>
  <si>
    <t>806,65</t>
  </si>
  <si>
    <t>TUBULÃO A CÉU ABERTO, DIÂMETRO DO FUSTE DE 70CM, ESCAVAÇÃO MANUAL, SEM ALARGAMENTO DE BASE, CONCRETO USINADO E LANÇADO COM BOMBA OU DIRETAMENTE DO CAMINHÃO (EXCLUSIVE BOMBEAMENTO). AF_05/2020_PA</t>
  </si>
  <si>
    <t>1.288,38</t>
  </si>
  <si>
    <t>TUBULÃO A CÉU ABERTO, DIÂMETRO DO FUSTE DE 80CM, ESCAVAÇÃO MANUAL, SEM ALARGAMENTO DE BASE, CONCRETO USINADO E LANÇADO COM BOMBA OU DIRETAMENTE DO CAMINHÃO (EXCLUSIVE BOMBEAMENTO). AF_05/2020_PA</t>
  </si>
  <si>
    <t>1.211,78</t>
  </si>
  <si>
    <t>TUBULÃO A CÉU ABERTO, DIÂMETRO DO FUSTE DE 100CM, ESCAVAÇÃO MANUAL, SEM ALARGAMENTO DE BASE, CONCRETO USINADO E LANÇADO COM BOMBA OU DIRETAMENTE DO CAMINHÃO (EXCLUSIVE BOMBEAMENTO). AF_05/2020_PA</t>
  </si>
  <si>
    <t>1.112,71</t>
  </si>
  <si>
    <t>TUBULÃO A CÉU ABERTO, DIÂMETRO DO FUSTE DE 120CM, ESCAVAÇÃO MANUAL, SEM ALARGAMENTO DE BASE, CONCRETO USINADO E LANÇADO COM BOMBA OU DIRETAMENTE DO CAMINHÃO (EXCLUSIVE BOMBEAMENTO). AF_05/2020_PA</t>
  </si>
  <si>
    <t>1.014,74</t>
  </si>
  <si>
    <t>TUBULÃO A CÉU ABERTO, DIÂMETRO DO FUSTE DE 70CM, ESCAVAÇÃO MECÂNICA, SEM ALARGAMENTO DE BASE, CONCRETO USINADO E LANÇADO COM BOMBA OU DIRETAMENTE DO CAMINHÃO (EXCLUSIVE BOMBEAMENTO, MOBILIZAÇÃO E DESMOBILIZAÇÃO). AF_05/2020_PA</t>
  </si>
  <si>
    <t>894,48</t>
  </si>
  <si>
    <t>TUBULÃO A CÉU ABERTO, DIÂMETRO DO FUSTE DE 80CM, ESCAVAÇÃO MECÂNICA, SEM ALARGAMENTO DE BASE, CONCRETO USINADO E LANÇADO COM BOMBA OU DIRETAMENTE DO CAMINHÃO (EXCLUSIVE BOMBEAMENTO, MOBILIZAÇÃO E DESMOBILIZAÇÃO). AF_05/2020_PA</t>
  </si>
  <si>
    <t>871,19</t>
  </si>
  <si>
    <t>TUBULÃO A CÉU ABERTO, DIÂMETRO DO FUSTE DE 100CM, ESCAVAÇÃO MECÂNICA, SEM ALARGAMENTO DE BASE, CONCRETO USINADO E LANÇADO COM BOMBA OU DIRETAMENTE DO CAMINHÃO (EXCLUSIVE BOMBEAMENTO, MOBILIZAÇÃO E DESMOBILIZAÇÃO). AF_05/2020_PA</t>
  </si>
  <si>
    <t>845,96</t>
  </si>
  <si>
    <t>TUBULÃO A CÉU ABERTO, DIÂMETRO DO FUSTE DE 120CM, ESCAVAÇÃO MECÂNICA, SEM ALARGAMENTO DE BASE, CONCRETO USINADO E LANÇADO COM BOMBA OU DIRETAMENTE DO CAMINHÃO (EXCLUSIVE BOMBEAMENTO, MOBILIZAÇÃO E DESMOBILIZAÇÃO). AF_05/2020_PA</t>
  </si>
  <si>
    <t>796,21</t>
  </si>
  <si>
    <t>907,34</t>
  </si>
  <si>
    <t>ALARGAMENTO DE BASE DE TUBULÃO A CÉU ABERTO, ESCAVAÇÃO MANUAL, CONCRETO USINADO E LANÇADO COM BOMBA OU DIRETAMENTE DO CAMINHÃO (EXCLUSIVE BOMBEAMENTO). AF_05/2020</t>
  </si>
  <si>
    <t>904,64</t>
  </si>
  <si>
    <t>21,88</t>
  </si>
  <si>
    <t>59,74</t>
  </si>
  <si>
    <t>92,71</t>
  </si>
  <si>
    <t>170,23</t>
  </si>
  <si>
    <t>ESTACA HÉLICE CONTÍNUA, DIÂMETRO DE 30 CM, INCLUSO CONCRETO FCK=30MPA E ARMADURA MÍNIMA (EXCLUSIVE BOMBEAMENTO, MOBILIZAÇÃO E DESMOBILIZAÇÃO). AF_12/2019_PA</t>
  </si>
  <si>
    <t>136,02</t>
  </si>
  <si>
    <t>ESTACA HÉLICE CONTÍNUA , DIÂMETRO DE 50 CM, INCLUSO CONCRETO FCK=30MPA E ARMADURA MÍNIMA (EXCLUSIVE BOMBEAMENTO, MOBILIZAÇÃO E DESMOBILIZAÇÃO). AF_12/2019_PA</t>
  </si>
  <si>
    <t>252,32</t>
  </si>
  <si>
    <t>ESTACA HÉLICE CONTÍNUA, DIÂMETRO DE 70 CM, INCLUSO CONCRETO FCK=30MPA E ARMADURA MÍNIMA (EXCLUSIVE BOMBEAMENTO, MOBILIZAÇÃO E DESMOBILIZAÇÃO). AF_12/2019_PA</t>
  </si>
  <si>
    <t>412,96</t>
  </si>
  <si>
    <t>ESTACA HÉLICE CONTÍNUA, DIÂMETRO DE 80 CM, INCLUSO CONCRETO FCK=30MPA E ARMADURA MÍNIMA (EXCLUSIVE BOMBEAMENTO, MOBILIZAÇÃO E DESMOBILIZAÇÃO). AF_12/2019_PA</t>
  </si>
  <si>
    <t>551,15</t>
  </si>
  <si>
    <t>ESTACA HÉLICE CONTÍNUA, DIÂMETRO DE 90 CM, INCLUSO CONCRETO FCK=30MPA E ARMADURA MÍNIMA (EXCLUSIVE BOMBEAMENTO, MOBILIZAÇÃO E DESMOBILIZAÇÃO). AF_12/2019_PA</t>
  </si>
  <si>
    <t>637,59</t>
  </si>
  <si>
    <t>116,43</t>
  </si>
  <si>
    <t>340,68</t>
  </si>
  <si>
    <t>14,38</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</si>
  <si>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</si>
  <si>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</si>
  <si>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116,20</t>
  </si>
  <si>
    <t>ESTACA ESCAVADA MECANICAMENTE, SEM FLUIDO ESTABILIZANTE, COM 60CM DE DIÂMETRO, CONCRETO LANÇADO POR CAMINHÃO BETONEIRA (EXCLUSIVE MOBILIZAÇÃO E DESMOBILIZAÇÃO). AF_01/2020_PA</t>
  </si>
  <si>
    <t>218,12</t>
  </si>
  <si>
    <t>ESTACA ESCAVADA MECANICAMENTE, SEM FLUIDO ESTABILIZANTE, COM 25CM DE DIÂMETRO, CONCRETO LANÇADO MANUALMENTE (EXCLUSIVE MOBILIZAÇÃO E DESMOBILIZAÇÃO). AF_01/2020_PA</t>
  </si>
  <si>
    <t>91,25</t>
  </si>
  <si>
    <t>ESTACA ESCAVADA MECANICAMENTE, SEM FLUIDO ESTABILIZANTE, COM 60CM DE DIÂMETRO, CONCRETO LANÇADO POR BOMBA LANÇA (EXCLUSIVE BOMBEAMENTO, MOBILIZAÇÃO E DESMOBILIZAÇÃO). AF_01/2020_PA</t>
  </si>
  <si>
    <t>250,34</t>
  </si>
  <si>
    <t>63,58</t>
  </si>
  <si>
    <t>90,50</t>
  </si>
  <si>
    <t>123,53</t>
  </si>
  <si>
    <t>ESTACA BROCA DE CONCRETO, DIÂMETRO DE 30CM, ESCAVAÇÃO MANUAL COM TRADO CONCHA, INTEIRAMENTE ARMADA. AF_05/2020_PA</t>
  </si>
  <si>
    <t>152,04</t>
  </si>
  <si>
    <t>140,44</t>
  </si>
  <si>
    <t>206,02</t>
  </si>
  <si>
    <t>271,62</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</si>
  <si>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</si>
  <si>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</si>
  <si>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</si>
  <si>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793,78</t>
  </si>
  <si>
    <t>LASTRO DE CONCRETO MAGRO, APLICADO EM BLOCOS DE COROAMENTO OU SAPATAS, ESPESSURA DE 3 CM. AF_01/2024</t>
  </si>
  <si>
    <t>19,90</t>
  </si>
  <si>
    <t>LASTRO DE CONCRETO MAGRO, APLICADO EM BLOCOS DE COROAMENTO OU SAPATAS, ESPESSURA DE 5 CM. AF_01/2024</t>
  </si>
  <si>
    <t>LASTRO DE CONCRETO MAGRO, APLICADO EM PISOS, LAJES SOBRE SOLO OU RADIERS. AF_01/2024</t>
  </si>
  <si>
    <t>721,33</t>
  </si>
  <si>
    <t>LASTRO COM MATERIAL GRANULAR, APLICAÇÃO EM BLOCOS DE COROAMENTO, ESPESSURA DE *5 CM*. AF_01/2024</t>
  </si>
  <si>
    <t>238,08</t>
  </si>
  <si>
    <t>LASTRO COM MATERIAL GRANULAR, APLICADO EM PISOS OU LAJES SOBRE SOLO, ESPESSURA DE *5 CM*. AF_01/2024</t>
  </si>
  <si>
    <t>LASTRO COM MATERIAL GRANULAR, APLICADO EM BLOCOS DE COROAMENTO, ESPESSURA DE *10 CM*. AF_01/2024</t>
  </si>
  <si>
    <t>203,88</t>
  </si>
  <si>
    <t>LASTRO COM MATERIAL GRANULAR (PEDRA BRITADA N.2), APLICADO EM PISOS OU LAJES SOBRE SOLO, ESPESSURA DE *10 CM*. AF_01/2024</t>
  </si>
  <si>
    <t>186,59</t>
  </si>
  <si>
    <t>74,51</t>
  </si>
  <si>
    <t>158,36</t>
  </si>
  <si>
    <t>16,91</t>
  </si>
  <si>
    <t>15,44</t>
  </si>
  <si>
    <t>15,11</t>
  </si>
  <si>
    <t>14,10</t>
  </si>
  <si>
    <t>559,61</t>
  </si>
  <si>
    <t>171,64</t>
  </si>
  <si>
    <t>213,69</t>
  </si>
  <si>
    <t>252,04</t>
  </si>
  <si>
    <t>LASTRO COM MATERIAL GRANULAR (PEDRA BRITADA N.3), APLICADO EM PISOS OU LAJES SOBRE SOLO, ESPESSURA DE *10 CM*. AF_01/2024</t>
  </si>
  <si>
    <t>179,51</t>
  </si>
  <si>
    <t>LASTRO COM MATERIAL GRANULAR (AREIA MÉDIA), APLICADO EM PISOS OU LAJES SOBRE SOLO, ESPESSURA DE *10 CM*. AF_01/2024</t>
  </si>
  <si>
    <t>182,31</t>
  </si>
  <si>
    <t>LASTRO COM MATERIAL GRANULAR (PEDRA BRITADA N.1 E PEDRA BRITADA N.2), APLICADO EM PISOS OU LAJES SOBRE SOLO, ESPESSURA DE *10 CM*. AF_01/2024</t>
  </si>
  <si>
    <t>186,27</t>
  </si>
  <si>
    <t>297,21</t>
  </si>
  <si>
    <t>358,83</t>
  </si>
  <si>
    <t>168,37</t>
  </si>
  <si>
    <t>208,80</t>
  </si>
  <si>
    <t>148,95</t>
  </si>
  <si>
    <t>191,00</t>
  </si>
  <si>
    <t>229,35</t>
  </si>
  <si>
    <t>274,52</t>
  </si>
  <si>
    <t>336,14</t>
  </si>
  <si>
    <t>177,96</t>
  </si>
  <si>
    <t>227,75</t>
  </si>
  <si>
    <t>174,08</t>
  </si>
  <si>
    <t>57,67</t>
  </si>
  <si>
    <t>96,81</t>
  </si>
  <si>
    <t>136,42</t>
  </si>
  <si>
    <t>231,07</t>
  </si>
  <si>
    <t>153,05</t>
  </si>
  <si>
    <t>39,40</t>
  </si>
  <si>
    <t>16,08</t>
  </si>
  <si>
    <t>252,69</t>
  </si>
  <si>
    <t>172,60</t>
  </si>
  <si>
    <t>114,83</t>
  </si>
  <si>
    <t>153,27</t>
  </si>
  <si>
    <t>180,42</t>
  </si>
  <si>
    <t>117,82</t>
  </si>
  <si>
    <t>79,40</t>
  </si>
  <si>
    <t>97,50</t>
  </si>
  <si>
    <t>70,50</t>
  </si>
  <si>
    <t>82,33</t>
  </si>
  <si>
    <t>63,04</t>
  </si>
  <si>
    <t>60,62</t>
  </si>
  <si>
    <t>75,63</t>
  </si>
  <si>
    <t>55,48</t>
  </si>
  <si>
    <t>69,95</t>
  </si>
  <si>
    <t>381,77</t>
  </si>
  <si>
    <t>261,51</t>
  </si>
  <si>
    <t>200,53</t>
  </si>
  <si>
    <t>307,34</t>
  </si>
  <si>
    <t>333,05</t>
  </si>
  <si>
    <t>209,66</t>
  </si>
  <si>
    <t>199,93</t>
  </si>
  <si>
    <t>262,14</t>
  </si>
  <si>
    <t>298,58</t>
  </si>
  <si>
    <t>171,26</t>
  </si>
  <si>
    <t>165,39</t>
  </si>
  <si>
    <t>228,39</t>
  </si>
  <si>
    <t>277,03</t>
  </si>
  <si>
    <t>145,95</t>
  </si>
  <si>
    <t>138,87</t>
  </si>
  <si>
    <t>210,98</t>
  </si>
  <si>
    <t>263,31</t>
  </si>
  <si>
    <t>132,51</t>
  </si>
  <si>
    <t>131,28</t>
  </si>
  <si>
    <t>169,93</t>
  </si>
  <si>
    <t>255,74</t>
  </si>
  <si>
    <t>124,27</t>
  </si>
  <si>
    <t>155,10</t>
  </si>
  <si>
    <t>247,92</t>
  </si>
  <si>
    <t>117,48</t>
  </si>
  <si>
    <t>143,07</t>
  </si>
  <si>
    <t>241,19</t>
  </si>
  <si>
    <t>93,00</t>
  </si>
  <si>
    <t>117,44</t>
  </si>
  <si>
    <t>76,55</t>
  </si>
  <si>
    <t>431,99</t>
  </si>
  <si>
    <t>292,57</t>
  </si>
  <si>
    <t>204,87</t>
  </si>
  <si>
    <t>116,52</t>
  </si>
  <si>
    <t>77,61</t>
  </si>
  <si>
    <t>110,06</t>
  </si>
  <si>
    <t>72,44</t>
  </si>
  <si>
    <t>104,64</t>
  </si>
  <si>
    <t>68,13</t>
  </si>
  <si>
    <t>64,82</t>
  </si>
  <si>
    <t>113,69</t>
  </si>
  <si>
    <t>72,54</t>
  </si>
  <si>
    <t>96,74</t>
  </si>
  <si>
    <t>56,98</t>
  </si>
  <si>
    <t>88,11</t>
  </si>
  <si>
    <t>49,67</t>
  </si>
  <si>
    <t>82,36</t>
  </si>
  <si>
    <t>45,13</t>
  </si>
  <si>
    <t>81,58</t>
  </si>
  <si>
    <t>45,47</t>
  </si>
  <si>
    <t>40,34</t>
  </si>
  <si>
    <t>68,11</t>
  </si>
  <si>
    <t>284,90</t>
  </si>
  <si>
    <t>236,29</t>
  </si>
  <si>
    <t>221,32</t>
  </si>
  <si>
    <t>264,57</t>
  </si>
  <si>
    <t>FABRICAÇÃO, MONTAGEM E DESMONTAGEM DE FÔRMA PARA SAPATA, EM MADEIRA SERRADA, E=25 MM, 1 UTILIZAÇÃO. AF_01/2024</t>
  </si>
  <si>
    <t>284,97</t>
  </si>
  <si>
    <t>FABRICAÇÃO, MONTAGEM E DESMONTAGEM DE FÔRMA PARA VIGA BALDRAME, EM MADEIRA SERRADA, E=25 MM, 1 UTILIZAÇÃO. AF_01/2024</t>
  </si>
  <si>
    <t>152,76</t>
  </si>
  <si>
    <t>FABRICAÇÃO, MONTAGEM E DESMONTAGEM DE FÔRMA PARA BLOCO DE COROAMENTO, EM MADEIRA SERRADA, E=25 MM, 2 UTILIZAÇÕES. AF_01/2024</t>
  </si>
  <si>
    <t>113,83</t>
  </si>
  <si>
    <t>FABRICAÇÃO, MONTAGEM E DESMONTAGEM DE FÔRMA PARA SAPATA, EM MADEIRA SERRADA, E=25 MM, 2 UTILIZAÇÕES. AF_01/2024</t>
  </si>
  <si>
    <t>194,97</t>
  </si>
  <si>
    <t>FABRICAÇÃO, MONTAGEM E DESMONTAGEM DE FÔRMA PARA VIGA BALDRAME, EM MADEIRA SERRADA, E=25 MM, 2 UTILIZAÇÕES. AF_01/2024</t>
  </si>
  <si>
    <t>101,18</t>
  </si>
  <si>
    <t>FABRICAÇÃO, MONTAGEM E DESMONTAGEM DE FÔRMA PARA BLOCO DE COROAMENTO, EM MADEIRA SERRADA, E=25 MM, 4 UTILIZAÇÕES. AF_01/2024</t>
  </si>
  <si>
    <t>85,92</t>
  </si>
  <si>
    <t>FABRICAÇÃO, MONTAGEM E DESMONTAGEM DE FÔRMA PARA SAPATA, EM MADEIRA SERRADA, E=25 MM, 4 UTILIZAÇÕES. AF_01/2024</t>
  </si>
  <si>
    <t>148,16</t>
  </si>
  <si>
    <t>FABRICAÇÃO, MONTAGEM E DESMONTAGEM DE FÔRMA PARA VIGA BALDRAME, EM MADEIRA SERRADA, E=25 MM, 4 UTILIZAÇÕES. AF_01/2024</t>
  </si>
  <si>
    <t>74,31</t>
  </si>
  <si>
    <t>FABRICAÇÃO, MONTAGEM E DESMONTAGEM DE FÔRMA PARA BLOCO DE COROAMENTO, EM CHAPA DE MADEIRA COMPENSADA RESINADA, E=17 MM, 2 UTILIZAÇÕES. AF_01/2024</t>
  </si>
  <si>
    <t>200,19</t>
  </si>
  <si>
    <t>FABRICAÇÃO, MONTAGEM E DESMONTAGEM DE FÔRMA PARA SAPATA, EM CHAPA DE MADEIRA COMPENSADA RESINADA, E=17 MM, 2 UTILIZAÇÕES. AF_01/2024</t>
  </si>
  <si>
    <t>272,38</t>
  </si>
  <si>
    <t>FABRICAÇÃO, MONTAGEM E DESMONTAGEM DE FÔRMA PARA VIGA BALDRAME, EM CHAPA DE MADEIRA COMPENSADA RESINADA, E=17 MM, 2 UTILIZAÇÕES. AF_01/2024</t>
  </si>
  <si>
    <t>142,91</t>
  </si>
  <si>
    <t>FABRICAÇÃO, MONTAGEM E DESMONTAGEM DE FÔRMA PARA BLOCO DE COROAMENTO, EM CHAPA DE MADEIRA COMPENSADA RESINADA, E=17 MM, 4 UTILIZAÇÕES. AF_01/2024</t>
  </si>
  <si>
    <t>143,18</t>
  </si>
  <si>
    <t>FABRICAÇÃO, MONTAGEM E DESMONTAGEM DE FÔRMA PARA SAPATA, EM CHAPA DE MADEIRA COMPENSADA RESINADA, E=17 MM, 4 UTILIZAÇÕES. AF_01/2024</t>
  </si>
  <si>
    <t>201,91</t>
  </si>
  <si>
    <t>FABRICAÇÃO, MONTAGEM E DESMONTAGEM DE FÔRMA PARA VIGA BALDRAME, EM CHAPA DE MADEIRA COMPENSADA RESINADA, E=17 MM, 4 UTILIZAÇÕES. AF_01/2024</t>
  </si>
  <si>
    <t>107,39</t>
  </si>
  <si>
    <t>ARMAÇÃO DE BLOCO UTILIZANDO AÇO CA-60 DE 5 MM - MONTAGEM. AF_01/2024</t>
  </si>
  <si>
    <t>245,77</t>
  </si>
  <si>
    <t>26,57</t>
  </si>
  <si>
    <t>28,46</t>
  </si>
  <si>
    <t>204,23</t>
  </si>
  <si>
    <t>159,59</t>
  </si>
  <si>
    <t>281,80</t>
  </si>
  <si>
    <t>601,46</t>
  </si>
  <si>
    <t>512,37</t>
  </si>
  <si>
    <t>343,40</t>
  </si>
  <si>
    <t>315,34</t>
  </si>
  <si>
    <t>273,06</t>
  </si>
  <si>
    <t>244,13</t>
  </si>
  <si>
    <t>225,94</t>
  </si>
  <si>
    <t>158,91</t>
  </si>
  <si>
    <t>335,95</t>
  </si>
  <si>
    <t>212,84</t>
  </si>
  <si>
    <t>168,75</t>
  </si>
  <si>
    <t>303,43</t>
  </si>
  <si>
    <t>216,67</t>
  </si>
  <si>
    <t>162,40</t>
  </si>
  <si>
    <t>395,84</t>
  </si>
  <si>
    <t>225,26</t>
  </si>
  <si>
    <t>175,76</t>
  </si>
  <si>
    <t>326,97</t>
  </si>
  <si>
    <t>216,47</t>
  </si>
  <si>
    <t>160,97</t>
  </si>
  <si>
    <t>424,87</t>
  </si>
  <si>
    <t>629,03</t>
  </si>
  <si>
    <t>543,79</t>
  </si>
  <si>
    <t>336,42</t>
  </si>
  <si>
    <t>307,33</t>
  </si>
  <si>
    <t>239,84</t>
  </si>
  <si>
    <t>220,85</t>
  </si>
  <si>
    <t>597,54</t>
  </si>
  <si>
    <t>499,59</t>
  </si>
  <si>
    <t>345,59</t>
  </si>
  <si>
    <t>314,46</t>
  </si>
  <si>
    <t>269,57</t>
  </si>
  <si>
    <t>239,69</t>
  </si>
  <si>
    <t>223,03</t>
  </si>
  <si>
    <t>689,28</t>
  </si>
  <si>
    <t>578,27</t>
  </si>
  <si>
    <t>334,96</t>
  </si>
  <si>
    <t>303,57</t>
  </si>
  <si>
    <t>264,11</t>
  </si>
  <si>
    <t>233,81</t>
  </si>
  <si>
    <t>216,92</t>
  </si>
  <si>
    <t>628,96</t>
  </si>
  <si>
    <t>524,22</t>
  </si>
  <si>
    <t>345,70</t>
  </si>
  <si>
    <t>311,42</t>
  </si>
  <si>
    <t>267,91</t>
  </si>
  <si>
    <t>238,91</t>
  </si>
  <si>
    <t>221,51</t>
  </si>
  <si>
    <t>706,98</t>
  </si>
  <si>
    <t>604,45</t>
  </si>
  <si>
    <t>326,78</t>
  </si>
  <si>
    <t>291,38</t>
  </si>
  <si>
    <t>254,16</t>
  </si>
  <si>
    <t>223,88</t>
  </si>
  <si>
    <t>207,00</t>
  </si>
  <si>
    <t>583,34</t>
  </si>
  <si>
    <t>490,47</t>
  </si>
  <si>
    <t>319,43</t>
  </si>
  <si>
    <t>294,59</t>
  </si>
  <si>
    <t>252,65</t>
  </si>
  <si>
    <t>223,45</t>
  </si>
  <si>
    <t>207,22</t>
  </si>
  <si>
    <t>623,20</t>
  </si>
  <si>
    <t>535,45</t>
  </si>
  <si>
    <t>298,94</t>
  </si>
  <si>
    <t>273,86</t>
  </si>
  <si>
    <t>210,95</t>
  </si>
  <si>
    <t>199,36</t>
  </si>
  <si>
    <t>ESCADA EM CONCRETO ARMADO MOLDADO IN LOCO, FCK 25 MPA, COM 1 LANCE E LAJE PLANA, FÔRMA EM CHAPA DE MADEIRA COMPENSADA RESINADA. AF_11/2020_PA</t>
  </si>
  <si>
    <t>3.885,45</t>
  </si>
  <si>
    <t>ESCADA EM CONCRETO ARMADO MOLDADO IN LOCO, FCK 25 MPA, COM 2 LANCES EM  U  E LAJE PLANA, FÔRMA EM CHAPA DE MADEIRA COMPENSADA RESINADA. AF_11/2020_PA</t>
  </si>
  <si>
    <t>4.612,02</t>
  </si>
  <si>
    <t>ESCADA EM CONCRETO ARMADO MOLDADO IN LOCO, FCK 25 MPA, COM 2 LANCES EM  L  E LAJE PLANA, FÔRMA EM CHAPA DE MADEIRA COMPENSADA RESINADA. AF_11/2020_PA</t>
  </si>
  <si>
    <t>4.778,36</t>
  </si>
  <si>
    <t>ESCADA EM CONCRETO ARMADO MOLDADO IN LOCO, FCK 25 MPA, COM 2 LANCES EM  X  E LAJE PLANA, FÔRMA EM CHAPA DE MADEIRA COMPENSADA RESINADA. AF_11/2020_PA</t>
  </si>
  <si>
    <t>4.901,91</t>
  </si>
  <si>
    <t>ESCADA EM CONCRETO ARMADO MOLDADO IN LOCO, FCK 25 MPA, COM 1 LANCE E LAJE CASCATA, FÔRMA EM CHAPA DE MADEIRA COMPENSADA RESINADA. AF_11/2020_PA</t>
  </si>
  <si>
    <t>5.403,34</t>
  </si>
  <si>
    <t>ESCADA EM CONCRETO ARMADO MOLDADO IN LOCO, FCK 25 MPA, COM 2 LANCES EM  U  E LAJE CASCATA, FÔRMA EM CHAPA DE MADEIRA COMPENSADA RESINADA. AF_11/2020_PA</t>
  </si>
  <si>
    <t>5.540,68</t>
  </si>
  <si>
    <t>ESCADA EM CONCRETO ARMADO MOLDADO IN LOCO, FCK 25 MPA, COM 2 LANCES EM  L  E LAJE CASCATA, FÔRMA EM CHAPA DE MADEIRA COMPENSADA RESINADA. AF_11/2020_PA</t>
  </si>
  <si>
    <t>5.289,07</t>
  </si>
  <si>
    <t>ESCADA EM CONCRETO ARMADO MOLDADO IN LOCO, FCK 25 MPA, COM 2 LANCES EM  X  E LAJE CASCATA, FÔRMA EM CHAPA DE MADEIRA COMPENSADA RESINADA. AF_11/2020_PA</t>
  </si>
  <si>
    <t>4.587,40</t>
  </si>
  <si>
    <t>216,14</t>
  </si>
  <si>
    <t>303,61</t>
  </si>
  <si>
    <t>205,19</t>
  </si>
  <si>
    <t>357,82</t>
  </si>
  <si>
    <t>142,10</t>
  </si>
  <si>
    <t>94,06</t>
  </si>
  <si>
    <t>80,37</t>
  </si>
  <si>
    <t>70,53</t>
  </si>
  <si>
    <t>104925</t>
  </si>
  <si>
    <t>FABRICAÇÃO, MONTAGEM E DESMONTAGEM DE FÔRMA PARA SAPATA CORRIDA, EM MADEIRA SERRADA, E=25 MM, 1 UTILIZAÇÃO. AF_01/2024</t>
  </si>
  <si>
    <t>171,24</t>
  </si>
  <si>
    <t>104926</t>
  </si>
  <si>
    <t>FABRICAÇÃO, MONTAGEM E DESMONTAGEM DE FÔRMA PARA SAPATA CORRIDA, EM MADEIRA SERRADA, E=25 MM, 2 UTILIZAÇÕES. AF_01/2024</t>
  </si>
  <si>
    <t>111,12</t>
  </si>
  <si>
    <t>104927</t>
  </si>
  <si>
    <t>FABRICAÇÃO, MONTAGEM E DESMONTAGEM DE FÔRMA PARA SAPATA CORRIDA, EM MADEIRA SERRADA, E=25 MM, 4 UTILIZAÇÕES. AF_01/2024</t>
  </si>
  <si>
    <t>79,87</t>
  </si>
  <si>
    <t>104928</t>
  </si>
  <si>
    <t>FABRICAÇÃO, MONTAGEM E DESMONTAGEM DE FÔRMA PARA SAPATA CORRIDA, EM CHAPA DE MADEIRA COMPENSADA RESINADA, E=17 MM, 2 UTILIZAÇÕES. AF_01/2024</t>
  </si>
  <si>
    <t>163,78</t>
  </si>
  <si>
    <t>104929</t>
  </si>
  <si>
    <t>FABRICAÇÃO, MONTAGEM E DESMONTAGEM DE FÔRMA PARA SAPATA CORRIDA, EM CHAPA DE MADEIRA COMPENSADA RESINADA, E=17 MM, 4 UTILIZAÇÕES. AF_01/2024</t>
  </si>
  <si>
    <t>101,02</t>
  </si>
  <si>
    <t>8,62</t>
  </si>
  <si>
    <t>17,12</t>
  </si>
  <si>
    <t>13,42</t>
  </si>
  <si>
    <t>12,03</t>
  </si>
  <si>
    <t>11,03</t>
  </si>
  <si>
    <t>8,41</t>
  </si>
  <si>
    <t>14,13</t>
  </si>
  <si>
    <t>11,23</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</si>
  <si>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</si>
  <si>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</si>
  <si>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</si>
  <si>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</si>
  <si>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11,04</t>
  </si>
  <si>
    <t>ARMAÇÃO DE PILAR OU VIGA DE ESTRUTURA CONVENCIONAL DE CONCRETO ARMADO UTILIZANDO AÇO CA-50 DE 12,5 MM - MONTAGEM. AF_06/2022</t>
  </si>
  <si>
    <t>ARMAÇÃO DE PILAR OU VIGA DE ESTRUTURA CONVENCIONAL DE CONCRETO ARMADO UTILIZANDO AÇO CA-50 DE 16,0 MM - MONTAGEM. AF_06/2022</t>
  </si>
  <si>
    <t>8,87</t>
  </si>
  <si>
    <t>ARMAÇÃO DE PILAR OU VIGA DE ESTRUTURA CONVENCIONAL DE CONCRETO ARMADO UTILIZANDO AÇO CA-50 DE 20,0 MM - MONTAGEM. AF_06/2022</t>
  </si>
  <si>
    <t>ARMAÇÃO DE PILAR OU VIGA DE ESTRUTURA CONVENCIONAL DE CONCRETO ARMADO UTILIZANDO AÇO CA-50 DE 25,0 MM - MONTAGEM. AF_06/2022</t>
  </si>
  <si>
    <t>9,88</t>
  </si>
  <si>
    <t>ARMAÇÃO DE LAJE DE ESTRUTURA CONVENCIONAL DE CONCRETO ARMADO UTILIZANDO AÇO CA-60 DE 4,2 MM - MONTAGEM. AF_06/2022</t>
  </si>
  <si>
    <t>16,32</t>
  </si>
  <si>
    <t>ARMAÇÃO DE LAJE DE ESTRUTURA CONVENCIONAL DE CONCRETO ARMADO UTILIZANDO AÇO CA-60 DE 5,0 MM - MONTAGEM. AF_06/2022</t>
  </si>
  <si>
    <t>ARMAÇÃO DE LAJE DE ESTRUTURA CONVENCIONAL DE CONCRETO ARMADO UTILIZANDO AÇO CA-50 DE 6,3 MM - MONTAGEM. AF_06/2022</t>
  </si>
  <si>
    <t>12,93</t>
  </si>
  <si>
    <t>ARMAÇÃO DE LAJE DE ESTRUTURA CONVENCIONAL DE CONCRETO ARMADO UTILIZANDO AÇO CA-50 DE 8,0 MM - MONTAGEM. AF_06/2022</t>
  </si>
  <si>
    <t>11,92</t>
  </si>
  <si>
    <t>ARMAÇÃO DE LAJE DE ESTRUTURA CONVENCIONAL DE CONCRETO ARMADO UTILIZANDO AÇO CA-50 DE 10,0 MM - MONTAGEM. AF_06/2022</t>
  </si>
  <si>
    <t>ARMAÇÃO DE LAJE DE ESTRUTURA CONVENCIONAL DE CONCRETO ARMADO UTILIZANDO AÇO CA-50 DE 12,5 MM - MONTAGEM. AF_06/2022</t>
  </si>
  <si>
    <t>8,77</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</si>
  <si>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</si>
  <si>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</si>
  <si>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</si>
  <si>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</si>
  <si>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11,19</t>
  </si>
  <si>
    <t>CORTE E DOBRA DE AÇO CA-60, DIÂMETRO DE 5,0 MM. AF_06/2022</t>
  </si>
  <si>
    <t>CORTE E DOBRA DE AÇO CA-50, DIÂMETRO DE 6,3 MM. AF_06/2022</t>
  </si>
  <si>
    <t>CORTE E DOBRA DE AÇO CA-50, DIÂMETRO DE 8,0 MM. AF_06/2022</t>
  </si>
  <si>
    <t>9,63</t>
  </si>
  <si>
    <t>CORTE E DOBRA DE AÇO CA-50, DIÂMETRO DE 10,0 MM. AF_06/2022</t>
  </si>
  <si>
    <t>8,84</t>
  </si>
  <si>
    <t>CORTE E DOBRA DE AÇO CA-50, DIÂMETRO DE 12,5 MM. AF_06/2022</t>
  </si>
  <si>
    <t>CORTE E DOBRA DE AÇO CA-50, DIÂMETRO DE 16,0 MM. AF_06/2022</t>
  </si>
  <si>
    <t>7,47</t>
  </si>
  <si>
    <t>CORTE E DOBRA DE AÇO CA-50, DIÂMETRO DE 20,0 MM. AF_06/2022</t>
  </si>
  <si>
    <t>8,79</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</si>
  <si>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</si>
  <si>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</si>
  <si>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</si>
  <si>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</si>
  <si>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</si>
  <si>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</si>
  <si>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</si>
  <si>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9,44</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</si>
  <si>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</si>
  <si>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</si>
  <si>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</si>
  <si>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</si>
  <si>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11,55</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</si>
  <si>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</si>
  <si>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</si>
  <si>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</si>
  <si>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</si>
  <si>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17,91</t>
  </si>
  <si>
    <t>ARMAÇÃO DE ESTRUTURAS DIVERSAS DE CONCRETO ARMADO, EXCETO VIGAS, PILARES, LAJES E FUNDAÇÕES, UTILIZANDO AÇO CA-50 DE 6,3 MM - MONTAGEM. AF_06/2022</t>
  </si>
  <si>
    <t>15,90</t>
  </si>
  <si>
    <t>ARMAÇÃO DE ESTRUTURAS DIVERSAS DE CONCRETO ARMADO, EXCETO VIGAS, PILARES, LAJES E FUNDAÇÕES, UTILIZANDO AÇO CA-50 DE 8,0 MM - MONTAGEM. AF_06/2022</t>
  </si>
  <si>
    <t>14,16</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</si>
  <si>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</si>
  <si>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</si>
  <si>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10,00</t>
  </si>
  <si>
    <t>ARMAÇÃO DE ESTRUTURAS DIVERSAS DE CONCRETO ARMADO, EXCETO VIGAS, PILARES, LAJES E FUNDAÇÕES, UTILIZANDO AÇO CA-50 DE 16,0 MM - MONTAGEM. AF_06/2022</t>
  </si>
  <si>
    <t>9,45</t>
  </si>
  <si>
    <t>ARMAÇÃO DE ESTRUTURAS DIVERSAS DE CONCRETO ARMADO, EXCETO VIGAS, PILARES, LAJES E FUNDAÇÕES, UTILIZANDO AÇO CA-50 DE 20,0 MM - MONTAGEM. AF_06/2022</t>
  </si>
  <si>
    <t>10,47</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</si>
  <si>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</si>
  <si>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</si>
  <si>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</si>
  <si>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12,75</t>
  </si>
  <si>
    <t>MONTAGEM DE ARMADURA DE ESTACAS, DIÂMETRO = 10,0 MM. AF_09/2021_PS</t>
  </si>
  <si>
    <t>10,63</t>
  </si>
  <si>
    <t>MONTAGEM DE ARMADURA DE ESTACAS, DIÂMETRO = 12,5 MM. AF_09/2021_PS</t>
  </si>
  <si>
    <t>MONTAGEM DE ARMADURA DE ESTACAS, DIÂMETRO = 16,0 MM. AF_09/2021_PS</t>
  </si>
  <si>
    <t>8,43</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</si>
  <si>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</si>
  <si>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</si>
  <si>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</si>
  <si>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</si>
  <si>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</si>
  <si>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</si>
  <si>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</si>
  <si>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24,17</t>
  </si>
  <si>
    <t>21,50</t>
  </si>
  <si>
    <t>16,83</t>
  </si>
  <si>
    <t>ARMAÇÃO DE BLOCO UTILIZANDO AÇO CA-50 DE 6,3 MM - MONTAGEM. AF_01/2024</t>
  </si>
  <si>
    <t>ARMAÇÃO DE BLOCO UTILIZANDO AÇO CA-50 DE 8 MM - MONTAGEM. AF_01/2024</t>
  </si>
  <si>
    <t>ARMAÇÃO DE BLOCO UTILIZANDO AÇO CA-50 DE 10 MM - MONTAGEM. AF_01/2024</t>
  </si>
  <si>
    <t>14,51</t>
  </si>
  <si>
    <t>8,22</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</si>
  <si>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</si>
  <si>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</si>
  <si>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</si>
  <si>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</si>
  <si>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</si>
  <si>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</si>
  <si>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10,23</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</si>
  <si>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</si>
  <si>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</si>
  <si>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</si>
  <si>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</si>
  <si>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</si>
  <si>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</si>
  <si>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16,41</t>
  </si>
  <si>
    <t>104110</t>
  </si>
  <si>
    <t>ARMAÇÃO DE PILAR OU VIGA DE ESTRUTURA DE CONCRETO ARMADO EMBUTIDA EM ALVENARIA DE VEDAÇÃO UTILIZANDO AÇO CA-50 DE 6,3 MM - MONTAGEM. AF_06/2022</t>
  </si>
  <si>
    <t>19,05</t>
  </si>
  <si>
    <t>104111</t>
  </si>
  <si>
    <t>ARMAÇÃO DE PILAR OU VIGA DE ESTRUTURA DE CONCRETO ARMADO EMBUTIDA EM ALVENARIA DE VEDAÇÃO UTILIZANDO AÇO CA-60 DE 5,0 MM - MONTAGEM. AF_06/2022</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</si>
  <si>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</si>
  <si>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</si>
  <si>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</si>
  <si>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</si>
  <si>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</si>
  <si>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</si>
  <si>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</si>
  <si>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</si>
  <si>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</si>
  <si>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</si>
  <si>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</si>
  <si>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</si>
  <si>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</si>
  <si>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</si>
  <si>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11,14</t>
  </si>
  <si>
    <t>1.043,31</t>
  </si>
  <si>
    <t>869,11</t>
  </si>
  <si>
    <t>998,76</t>
  </si>
  <si>
    <t>472,10</t>
  </si>
  <si>
    <t>519,06</t>
  </si>
  <si>
    <t>567,68</t>
  </si>
  <si>
    <t>649,89</t>
  </si>
  <si>
    <t>459,54</t>
  </si>
  <si>
    <t>506,30</t>
  </si>
  <si>
    <t>559,46</t>
  </si>
  <si>
    <t>647,70</t>
  </si>
  <si>
    <t>370,95</t>
  </si>
  <si>
    <t>406,02</t>
  </si>
  <si>
    <t>442,44</t>
  </si>
  <si>
    <t>454,62</t>
  </si>
  <si>
    <t>468,20</t>
  </si>
  <si>
    <t>529,45</t>
  </si>
  <si>
    <t>365,58</t>
  </si>
  <si>
    <t>397,09</t>
  </si>
  <si>
    <t>425,13</t>
  </si>
  <si>
    <t>445,13</t>
  </si>
  <si>
    <t>458,74</t>
  </si>
  <si>
    <t>517,29</t>
  </si>
  <si>
    <t>436,69</t>
  </si>
  <si>
    <t>467,09</t>
  </si>
  <si>
    <t>CONCRETAGEM DE BLOCO DE COROAMENTO OU VIGA BALDRAME, FCK 30 MPA, COM USO DE JERICA - LANÇAMENTO, ADENSAMENTO E ACABAMENTO. AF_01/2024</t>
  </si>
  <si>
    <t>688,01</t>
  </si>
  <si>
    <t>CONCRETAGEM DE SAPATA, FCK 30 MPA, COM USO DE JERICA - LANÇAMENTO, ADENSAMENTO E ACABAMENTO. AF_01/2024</t>
  </si>
  <si>
    <t>864,63</t>
  </si>
  <si>
    <t>CONCRETAGEM DE BLOCO DE COROAMENTO OU VIGA BALDRAME, FCK 30 MPA, COM USO DE BOMBA - LANÇAMENTO, ADENSAMENTO E ACABAMENTO. AF_01/2024</t>
  </si>
  <si>
    <t>645,26</t>
  </si>
  <si>
    <t>CONCRETAGEM DE SAPATA, FCK 30 MPA, COM USO DE BOMBA - LANÇAMENTO, ADENSAMENTO E ACABAMENTO. AF_01/2024</t>
  </si>
  <si>
    <t>678,74</t>
  </si>
  <si>
    <t>587,05</t>
  </si>
  <si>
    <t>611,17</t>
  </si>
  <si>
    <t>593,06</t>
  </si>
  <si>
    <t>647,36</t>
  </si>
  <si>
    <t>616,25</t>
  </si>
  <si>
    <t>673,86</t>
  </si>
  <si>
    <t>623,65</t>
  </si>
  <si>
    <t>630,94</t>
  </si>
  <si>
    <t>602,23</t>
  </si>
  <si>
    <t>513,07</t>
  </si>
  <si>
    <t>544,84</t>
  </si>
  <si>
    <t>586,17</t>
  </si>
  <si>
    <t>595,73</t>
  </si>
  <si>
    <t>628,83</t>
  </si>
  <si>
    <t>667,50</t>
  </si>
  <si>
    <t>508,20</t>
  </si>
  <si>
    <t>536,36</t>
  </si>
  <si>
    <t>569,24</t>
  </si>
  <si>
    <t>590,87</t>
  </si>
  <si>
    <t>618,13</t>
  </si>
  <si>
    <t>665,05</t>
  </si>
  <si>
    <t>581,51</t>
  </si>
  <si>
    <t>606,73</t>
  </si>
  <si>
    <t>591,05</t>
  </si>
  <si>
    <t>652,32</t>
  </si>
  <si>
    <t>601,75</t>
  </si>
  <si>
    <t>926,69</t>
  </si>
  <si>
    <t>353,32</t>
  </si>
  <si>
    <t>630,64</t>
  </si>
  <si>
    <t>CONCRETAGEM DE PILARES, FCK = 25 MPA, COM USO DE BOMBA - LANÇAMENTO, ADENSAMENTO E ACABAMENTO. AF_02/2022_PS</t>
  </si>
  <si>
    <t>589,80</t>
  </si>
  <si>
    <t>49,43</t>
  </si>
  <si>
    <t>CONCRETAGEM DE VIGAS E LAJES, FCK=25 MPA, PARA LAJES PREMOLDADAS COM USO DE BOMBA - LANÇAMENTO, ADENSAMENTO E ACABAMENTO. AF_02/2022_PS</t>
  </si>
  <si>
    <t>614,67</t>
  </si>
  <si>
    <t>CONCRETAGEM DE VIGAS E LAJES, FCK=25 MPA, PARA LAJES MACIÇAS OU NERVURADAS COM USO DE BOMBA - LANÇAMENTO, ADENSAMENTO E ACABAMENTO. AF_02/2022_PS</t>
  </si>
  <si>
    <t>590,96</t>
  </si>
  <si>
    <t>993,51</t>
  </si>
  <si>
    <t>791,15</t>
  </si>
  <si>
    <t>880,03</t>
  </si>
  <si>
    <t>740,76</t>
  </si>
  <si>
    <t>799,40</t>
  </si>
  <si>
    <t>662,34</t>
  </si>
  <si>
    <t>948,32</t>
  </si>
  <si>
    <t>1.291,62</t>
  </si>
  <si>
    <t>CONCRETAGEM DE RESERVATÓRIOS, FCK=25 MPA, COM USO DE BOMBA - LANÇAMENTO, ADENSAMENTO E ACABAMENTO. AF_02/2022_PS</t>
  </si>
  <si>
    <t>611,46</t>
  </si>
  <si>
    <t>CONCRETAGEM DE MURETAS, FCK=25 MPA, COM USO DE BOMBA - LANÇAMENTO, ADENSAMENTO E ACABAMENTO. AF_02/2022_PS</t>
  </si>
  <si>
    <t>596,45</t>
  </si>
  <si>
    <t>CONCRETAGEM DE ESCADAS, FCK=25 MPA, COM USO DE BOMBA - LANÇAMENTO, ADENSAMENTO E ACABAMENTO. AF_02/2022_PS</t>
  </si>
  <si>
    <t>669,35</t>
  </si>
  <si>
    <t>1.074,12</t>
  </si>
  <si>
    <t>783,47</t>
  </si>
  <si>
    <t>104916</t>
  </si>
  <si>
    <t>ARMAÇÃO DE SAPATA ISOLADA, VIGA BALDRAME E SAPATA CORRIDA UTILIZANDO AÇO CA-60 DE 5 MM - MONTAGEM. AF_01/2024</t>
  </si>
  <si>
    <t>104923</t>
  </si>
  <si>
    <t>CONCRETAGEM DE SAPATA CORRIDA, FCK 30 MPA, COM USO DE JERICA - LANÇAMENTO, ADENSAMENTO E ACABAMENTO. AF_01/2024</t>
  </si>
  <si>
    <t>749,09</t>
  </si>
  <si>
    <t>104924</t>
  </si>
  <si>
    <t>CONCRETAGEM DE SAPATA CORRIDA, FCK 30 MPA, COM USO DE BOMBA - LANÇAMENTO, ADENSAMENTO E ACABAMENTO. AF_01/2024</t>
  </si>
  <si>
    <t>668,08</t>
  </si>
  <si>
    <t>LAJE PRÉ-MOLDADA UNIDIRECIONAL, BIAPOIADA, PARA PISO, ENCHIMENTO EM CERÂMICA, VIGOTA CONVENCIONAL, ALTURA TOTAL DA LAJE (ENCHIMENTO+CAPA) = (8+4). AF_11/2020_PA</t>
  </si>
  <si>
    <t>202,64</t>
  </si>
  <si>
    <t>LAJE PRÉ-MOLDADA UNIDIRECIONAL, BIAPOIADA, PARA FORRO, ENCHIMENTO EM CERÂMICA, VIGOTA CONVENCIONAL, ALTURA TOTAL DA LAJE (ENCHIMENTO+CAPA) = (8+3). AF_11/2020_PA</t>
  </si>
  <si>
    <t>986,70</t>
  </si>
  <si>
    <t>698,72</t>
  </si>
  <si>
    <t>TRATAMENTO DE JUNTA DE DILATAÇÃO, COM TARUGO DE POLIETILENO E SELANTE PU, INCLUSO PREENCHIMENTO COM ESPUMA EXPANSIVA PU. AF_09/2023</t>
  </si>
  <si>
    <t>79,06</t>
  </si>
  <si>
    <t>TRATAMENTO DE JUNTA DE DILATAÇÃO COM MANTA ASFÁLTICA ADERIDA COM MAÇARICO. AF_09/2023</t>
  </si>
  <si>
    <t>TRATAMENTO DE JUNTA SERRADA, COM TARUGO DE POLIETILENO E SELANTE À BASE DE SILICONE. AF_09/2023</t>
  </si>
  <si>
    <t>54,67</t>
  </si>
  <si>
    <t>75,00</t>
  </si>
  <si>
    <t>44,57</t>
  </si>
  <si>
    <t>73,76</t>
  </si>
  <si>
    <t>114,95</t>
  </si>
  <si>
    <t>130,02</t>
  </si>
  <si>
    <t>106,73</t>
  </si>
  <si>
    <t>130,89</t>
  </si>
  <si>
    <t>48,78</t>
  </si>
  <si>
    <t>49,95</t>
  </si>
  <si>
    <t>71,27</t>
  </si>
  <si>
    <t>112,05</t>
  </si>
  <si>
    <t>40,39</t>
  </si>
  <si>
    <t>29,87</t>
  </si>
  <si>
    <t>78,31</t>
  </si>
  <si>
    <t>39,01</t>
  </si>
  <si>
    <t>3.748,92</t>
  </si>
  <si>
    <t>3.279,90</t>
  </si>
  <si>
    <t>2.648,85</t>
  </si>
  <si>
    <t>1.546,44</t>
  </si>
  <si>
    <t>3.456,93</t>
  </si>
  <si>
    <t>PEÇA CIRCULAR PRÉ-MOLDADA, VOLUME DE CONCRETO DE 10 A 30 LITROS, TAXA DE FIBRA DE POLIPROPILENO APROXIMADA DE 6 KG/M³. AF_01/2018_PS</t>
  </si>
  <si>
    <t>5.687,73</t>
  </si>
  <si>
    <t>3.158,95</t>
  </si>
  <si>
    <t>2.183,03</t>
  </si>
  <si>
    <t>152,11</t>
  </si>
  <si>
    <t>115,53</t>
  </si>
  <si>
    <t>105,19</t>
  </si>
  <si>
    <t>145,27</t>
  </si>
  <si>
    <t>129,63</t>
  </si>
  <si>
    <t>121,75</t>
  </si>
  <si>
    <t>161,19</t>
  </si>
  <si>
    <t>148,63</t>
  </si>
  <si>
    <t>142,26</t>
  </si>
  <si>
    <t>699,11</t>
  </si>
  <si>
    <t>711,40</t>
  </si>
  <si>
    <t>723,69</t>
  </si>
  <si>
    <t>735,98</t>
  </si>
  <si>
    <t>760,57</t>
  </si>
  <si>
    <t>80,70</t>
  </si>
  <si>
    <t>95,11</t>
  </si>
  <si>
    <t>112,42</t>
  </si>
  <si>
    <t>211,69</t>
  </si>
  <si>
    <t>278,88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</si>
  <si>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</si>
  <si>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</si>
  <si>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17,16</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</si>
  <si>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</si>
  <si>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</si>
  <si>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</si>
  <si>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</si>
  <si>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</si>
  <si>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24,42</t>
  </si>
  <si>
    <t>CONTRAVENTAMENTO COM CANTONEIRAS DE AÇO, ABAS IGUAIS, COM CONEXÕES SOLDADAS, INCLUSOS MÃO DE OBRA, TRANSPORTE E IÇAMENTO UTILIZANDO GUINDASTE, PARA EDIFÍCIOS DE 3 A 5 PAVIMENTOS - FORNECIMENTO E INSTALAÇÃO. AF_01/2020_PA</t>
  </si>
  <si>
    <t>23,26</t>
  </si>
  <si>
    <t>CONTRAVENTAMENTO COM CANTONEIRAS DE AÇO, ABAS IGUAIS, COM CONEXÕES PARAFUSADAS, INCLUSOS MÃO DE OBRA, TRANSPORTE E IÇAMENTO UTILIZANDO GRUA, PARA EDIFÍCIOS DE 6 A 10 PAVIMENTOS - FORNECIMENTO E INSTALAÇÃO. AF_01/2020_PSA</t>
  </si>
  <si>
    <t>18,62</t>
  </si>
  <si>
    <t>CONTRAVENTAMENTO COM CANTONEIRAS DE AÇO, ABAS IGUAIS, COM CONEXÕES SOLDADAS, INCLUSOS MÃO DE OBRA, TRANSPORTE E IÇAMENTO UTILIZANDO GRUA, PARA EDIFÍCIOS DE 6 A 10 PAVIMENTOS - FORNECIMENTO E INSTALAÇÃO. AF_01/2020_PA</t>
  </si>
  <si>
    <t>17,54</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</si>
  <si>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</si>
  <si>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</si>
  <si>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</si>
  <si>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</si>
  <si>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</si>
  <si>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</si>
  <si>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103795</t>
  </si>
  <si>
    <t>FABRICAÇÃO, MONTAGEM E DESMONTAGEM DE FÔRMA PARA ESCADA HIDRÁULICA, EM CHAPA DE MADEIRA COMPENSADA RESINADA, E = 17 MM, 3 UTILIZAÇÕES. AF_08/2022</t>
  </si>
  <si>
    <t>92,75</t>
  </si>
  <si>
    <t>103796</t>
  </si>
  <si>
    <t>FABRICAÇÃO, MONTAGEM E DESMONTAGEM DE FÔRMA PARA BACIA DE DISSIPAÇÃO, EM MADEIRA SERRADA, E = 25 MM, 2 UTILIZAÇÕES. AF_08/2022</t>
  </si>
  <si>
    <t>103797</t>
  </si>
  <si>
    <t>ARMAÇÃO DE DESCIDA DÁGUA UTILIZANDO AÇO CA-60 DE 5 MM - MONTAGEM. AF_08/2022</t>
  </si>
  <si>
    <t>103798</t>
  </si>
  <si>
    <t>CONCRETAGEM DE DISSIPADOR DE ENERGIA, CONCRETO USINADO, FCK = 20 MPA, COM USO DE BOMBA - LANÇAMENTO, ADENSAMENTO E ACABAMENTO. AF_08/2022</t>
  </si>
  <si>
    <t>599,56</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</si>
  <si>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</si>
  <si>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</si>
  <si>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</si>
  <si>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</si>
  <si>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511,28</t>
  </si>
  <si>
    <t>103801</t>
  </si>
  <si>
    <t>CONCRETAGEM DE DISSIPADOR DE ENERGIA, FCK = 20 MPA, COM USO DE JERICAS E PREPARO EM BETONEIRA DE 600 L - AREIA E BRITA COMERCIAIS - LANÇAMENTO, ADENSAMENTO E ACABAMENTO. AF_08/2022</t>
  </si>
  <si>
    <t>625,92</t>
  </si>
  <si>
    <t>103925</t>
  </si>
  <si>
    <t>ESCADA HIDRÁULICA, LARGURA ATÉ 1M, TIPO DESCIDA DÁGUA DE CORTE OU ATERRO EM DEGRAUS (DCD 02, 04 E DAD 02), EM CONCRETO USINADO, FCK = 20 MPA, LANÇADO COM BOMBA, INCLUINDO ARMAÇÃO, MATERIAIS E FÔRMAS (3 UTILIZAÇÕES). AF_08/2022</t>
  </si>
  <si>
    <t>1.722,84</t>
  </si>
  <si>
    <t>103926</t>
  </si>
  <si>
    <t>ESCADA HIDRÁULICA, LARGURA DE 1 A 4,1 M, TIPO DESCIDA DÁGUA DE ATERRO EM DEGRAUS (DAD 04, 06, 08, 10, 12, 14, 16, 18), EM CONCRETO USINADO, FCK = 20 MPA, LANÇADO COM BOMBA, INCLUINDO ARMAÇÃO, MATERIAIS E FÔRMAS (3 UTILIZAÇÕES). AF_08/2022</t>
  </si>
  <si>
    <t>1.373,18</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</si>
  <si>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</si>
  <si>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</si>
  <si>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</si>
  <si>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</si>
  <si>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1.235,28</t>
  </si>
  <si>
    <t>103930</t>
  </si>
  <si>
    <t>BACIA DE DISSIPAÇÃO, LARGURA ATÉ 1 M, TIPO BACIA EM PEDRA DE MÃO FIXADA COM CONCRETO (DEB 01, 02), COM PREPARO MANUAL, FCK = 20 MPA, LANÇADO MANUALMENTE, INCLUINDO MATERIAIS E FÔRMAS (2 UTILIZAÇÕES). AF_08/2022</t>
  </si>
  <si>
    <t>768,84</t>
  </si>
  <si>
    <t>103931</t>
  </si>
  <si>
    <t>BACIA DE DISSIPAÇÃO, LARGURA DE 1 A 4 M, TIPO BACIA EM PEDRA DE MÃO FIXADA COM CONCRETO (DEB 03, 04, 05, 06), COM PREPARO MANUAL, FCK = 20 MPA, LANÇADO MANUALMENTE, INCLUINDO MATERIAIS E FÔRMAS (2 UTILIZAÇÕES). AF_08/2022</t>
  </si>
  <si>
    <t>565,06</t>
  </si>
  <si>
    <t>103932</t>
  </si>
  <si>
    <t>BACIA DE DISSIPAÇÃO, LARGURA DE 4 A 9,2 M, TIPO BACIA EM PEDRA DE MÃO FIXADA COM CONCRETO (DEB 07, 08, 09, 10, 11, 12, 13), COM PREPARO MANUAL, FCK = 20 MPA, LANÇADO MANUALMENTE, INCLUINDO MATERIAIS E FÔRMAS (2 UTILIZAÇÕES). AF_08/2022</t>
  </si>
  <si>
    <t>535,21</t>
  </si>
  <si>
    <t>103933</t>
  </si>
  <si>
    <t>DESCIDA D'ÁGUA RÁPIDA (DAR 03), EM CONCRETO USINADO, FCK = 20 MPA, LANÇADO COM BOMBA, INCLUINDO ARMAÇÃO, MATERIAIS E FÔRMAS (2 UTILIZAÇÕES). AF_08/2022</t>
  </si>
  <si>
    <t>1.521,94</t>
  </si>
  <si>
    <t>104466</t>
  </si>
  <si>
    <t>COMPOSIÇÃO PARAMÉTRICA PARA FORNECIMENTO E MONTAGEM DE ESTRUTURA METÁLICA PARA ESTRUTURA PRINCIPAL DE EDIFICAÇÕES (PILARES, VIGAS E CONTRAVENTAMENTO). AF_11/2022</t>
  </si>
  <si>
    <t>104467</t>
  </si>
  <si>
    <t>COMPOSIÇÃO PARAMÉTRICA PARA FORNECIMENTO E MONTAGEM DE ESTRUTURA METÁLICA PARA COBERTURA DE EDIFICAÇÕES COM ESTRUTURA DE APOIO. AF_11/2022</t>
  </si>
  <si>
    <t>42,11</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</si>
  <si>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</si>
  <si>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</si>
  <si>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</si>
  <si>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</si>
  <si>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</si>
  <si>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</si>
  <si>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</si>
  <si>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</si>
  <si>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</si>
  <si>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</si>
  <si>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104483</t>
  </si>
  <si>
    <t>COMPOSIÇÃO PARAMÉTRICA PARA EXECUÇÃO DE ESTRUTURAS DE CONCRETO ARMADO CONVENCIONAL, PARA EDIFICAÇÃO HABITACIONAL MULTIFAMILIAR (PRÉDIO), ATÉ 4 PAVIMENTOS, FCK = 25 MPA. AF_11/2022</t>
  </si>
  <si>
    <t>2.247,18</t>
  </si>
  <si>
    <t>104484</t>
  </si>
  <si>
    <t>COMPOSIÇÃO PARAMÉTRICA PARA EXECUÇÃO DE ESTRUTURAS DE CONCRETO ARMADO, PARA EDIFICAÇÃO HABITACIONAL UNIFAMILIAR COM DOIS PAVIMENTOS (CASA ISOLADA), FCK = 25 MPA. AF_11/2022</t>
  </si>
  <si>
    <t>4.008,62</t>
  </si>
  <si>
    <t>104485</t>
  </si>
  <si>
    <t>COMPOSIÇÃO PARAMÉTRICA EXECUÇÃO DE ESTRUTURAS DE CONCRETO ARMADO, PARA EDIFICAÇÃO HABITACIONAL UNIFAMILIAR COM DOIS PAVIMENTOS (CASA EM EMPREENDIMENTOS), FCK = 25 MPA. AF_11/2022</t>
  </si>
  <si>
    <t>3.080,93</t>
  </si>
  <si>
    <t>104486</t>
  </si>
  <si>
    <t>COMPOSIÇÃO PARAMÉTRICA PARA EXECUÇÃO DE ESTRUTURAS DE CONCRETO ARMADO, PARA EDIFICAÇÃO HABITACIONAL UNIFAMILIAR TÉRREA (CASA ISOLADA), FCK = 25 MPA. AF_11/2022</t>
  </si>
  <si>
    <t>3.344,40</t>
  </si>
  <si>
    <t>104487</t>
  </si>
  <si>
    <t>COMPOSIÇÃO PARAMÉTRICA PARA EXECUÇÃO DE ESTRUTURAS DE CONCRETO ARMADO, PARA EDIFICAÇÃO HABITACIONAL UNIFAMILIAR TÉRREA (CASA EM EMPREENDIMENTOS), FCK = 25 MPA. AF_11/2022</t>
  </si>
  <si>
    <t>2.648,00</t>
  </si>
  <si>
    <t>104488</t>
  </si>
  <si>
    <t>COMPOSIÇÃO PARAMÉTRICA PARA EXECUÇÃO DE ESTRUTURAS DE CONCRETO ARMADO, PARA EDIFICAÇÃO INSTITUCIONAL TÉRREA, FCK = 25 MPA. AF_11/2022</t>
  </si>
  <si>
    <t>2.539,85</t>
  </si>
  <si>
    <t>104489</t>
  </si>
  <si>
    <t>COMPOSIÇÃO PARAMÉTRICA PARA EXECUÇÃO DE ESCADA EM CONCRETO ARMADO, MOLDADA IN LOCO, FCK = 25 MPA. AF_11/2022</t>
  </si>
  <si>
    <t>4.246,27</t>
  </si>
  <si>
    <t>104490</t>
  </si>
  <si>
    <t>COMPOSIÇÃO PARAMÉTRICA PARA EXECUÇÃO DE ESTRUTURAS DE CONCRETO ARMADO CONVENCIONAL, PARA EDIFICAÇÃO HABITACIONAL MULTIFAMILIAR (PRÉDIO), DE 5 A 8 PAVIMENTOS, FCK = 25 MPA. AF_11/2022</t>
  </si>
  <si>
    <t>2.430,01</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</si>
  <si>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</si>
  <si>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</si>
  <si>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</si>
  <si>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64,14</t>
  </si>
  <si>
    <t>TRATAMENTO DE RALO OU PONTO EMERGENTE COM ARGAMASSA POLIMÉRICA / MEMBRANA ACRÍLICA REFORÇADO COM TELA DE POLIÉSTER (MAV). AF_09/2023</t>
  </si>
  <si>
    <t>10,31</t>
  </si>
  <si>
    <t>TRATAMENTO DE RODAPÉ COM TELA DE POLIÉSTER. AF_09/2023</t>
  </si>
  <si>
    <t>IMPERMEABILIZAÇÃO DE SUPERFÍCIE COM MANTA ASFÁLTICA, UMA CAMADA, INCLUSIVE APLICAÇÃO DE PRIMER ASFÁLTICO, E=4MM. AF_09/2023</t>
  </si>
  <si>
    <t>119,40</t>
  </si>
  <si>
    <t>IMPERMEABILIZAÇÃO DE SUPERFÍCIE COM MANTA ASFÁLTICA, DUAS CAMADAS, INCLUSIVE APLICAÇÃO DE PRIMER ASFÁLTICO, E=3MM E E=4MM. AF_09/2023</t>
  </si>
  <si>
    <t>200,85</t>
  </si>
  <si>
    <t>IMPERMEABILIZAÇÃO DE SUPERFÍCIE COM MEMBRANA À BASE DE POLIURETANO, 2 DEMÃOS. AF_09/2023</t>
  </si>
  <si>
    <t>190,01</t>
  </si>
  <si>
    <t>IMPERMEABILIZAÇÃO DE SUPERFÍCIE COM MEMBRANA À BASE DE RESINA ACRÍLICA, 3 DEMÃOS. AF_09/2023</t>
  </si>
  <si>
    <t>51,91</t>
  </si>
  <si>
    <t>IMPERMEABILIZAÇÃO DE SUPERFÍCIE COM EMULSÃO ASFÁLTICA, 2 DEMÃOS. AF_09/2023</t>
  </si>
  <si>
    <t>50,29</t>
  </si>
  <si>
    <t>PROTEÇÃO MECÂNICA DE SUPERFÍCIE HORIZONTAL COM ARGAMASSA DE CIMENTO E AREIA, TRAÇO 1:3, E=2CM. AF_09/2023</t>
  </si>
  <si>
    <t>38,99</t>
  </si>
  <si>
    <t>PROTEÇÃO MECÂNICA DE SUPERFÍCIE VERTICAL COM ARGAMASSA DE CIMENTO E AREIA, TRAÇO 1:3, E=2CM. AF_09/2023</t>
  </si>
  <si>
    <t>PROTEÇÃO MECÂNICA DE SUPERFICIE HORIZONTAL COM ARGAMASSA DE CIMENTO E AREIA, TRAÇO 1:3, E=3CM. AF_09/2023</t>
  </si>
  <si>
    <t>55,95</t>
  </si>
  <si>
    <t>PROTEÇÃO MECÂNICA DE SUPERFÍCIE VERTICAL COM ARGAMASSA DE CIMENTO E AREIA, TRAÇO 1:3, E=3CM. AF_09/2023</t>
  </si>
  <si>
    <t>PROTEÇÃO MECÂNICA DE SUPERFICIE HORIZONTAL COM ARGAMASSA DE CIMENTO E AREIA, TRAÇO 1:3, E=4CM. AF_09/2023</t>
  </si>
  <si>
    <t>72,15</t>
  </si>
  <si>
    <t>PROTEÇÃO MECÂNICA DE SUPERFÍCIE VERTICAL COM ARGAMASSA DE CIMENTO E AREIA, TRAÇO 1:3, E=4CM. AF_09/2023</t>
  </si>
  <si>
    <t>86,47</t>
  </si>
  <si>
    <t>PROTEÇÃO MECÂNICA DE SUPERFICIE HORIZONTAL COM ARGAMASSA DE CIMENTO E AREIA, TRAÇO 1:3, E=5CM. AF_09/2023</t>
  </si>
  <si>
    <t>89,10</t>
  </si>
  <si>
    <t>PROTEÇÃO MECÂNICA DE SUPERFÍCIE VERTICAL COM ARGAMASSA DE CIMENTO E AREIA, TRAÇO 1:3, E=5CM. AF_09/2023</t>
  </si>
  <si>
    <t>103,42</t>
  </si>
  <si>
    <t>PROTEÇÃO MECÂNICA DE SUPERFICIE HORIZONTAL COM CONCRETO 15 MPA, E=4CM. AF_09/2023</t>
  </si>
  <si>
    <t>46,70</t>
  </si>
  <si>
    <t>PROTEÇÃO MECÂNICA DE SUPERFICIE HORIZONTAL COM CONCRETO 15 MPA, E=5CM. AF_09/2023</t>
  </si>
  <si>
    <t>PROTEÇÃO MECÂNICA DE SUPERFÍCIE VERTICAL COM CONCRETO 15 MPA, E=5CM. AF_09/2023</t>
  </si>
  <si>
    <t>71,07</t>
  </si>
  <si>
    <t>ELETRODUTO FLEXÍVEL CORRUGADO, PVC, DN 20 MM (1/2"), PARA CIRCUITOS TERMINAIS, INSTALADO EM FORRO - FORNECIMENTO E INSTALAÇÃO. AF_03/2023</t>
  </si>
  <si>
    <t>19,80</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</si>
  <si>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</si>
  <si>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</si>
  <si>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20,68</t>
  </si>
  <si>
    <t>ELETRODUTO FLEXÍVEL CORRUGADO REFORÇADO, PVC, DN 25 MM (3/4"), PARA CIRCUITOS TERMINAIS, INSTALADO EM FORRO - FORNECIMENTO E INSTALAÇÃO. AF_03/2023</t>
  </si>
  <si>
    <t>22,20</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</si>
  <si>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</si>
  <si>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</si>
  <si>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</si>
  <si>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22,78</t>
  </si>
  <si>
    <t>ELETRODUTO FLEXÍVEL CORRUGADO, PEAD, DN 40 MM (1 1/4"), PARA CIRCUITOS TERMINAIS, INSTALADO EM FORRO - FORNECIMENTO E INSTALAÇÃO. AF_03/2023</t>
  </si>
  <si>
    <t>25,99</t>
  </si>
  <si>
    <t>ELETRODUTO FLEXÍVEL LISO, PEAD, DN 40 MM (1 1/4"), PARA CIRCUITOS TERMINAIS, INSTALADO EM FORRO - FORNECIMENTO E INSTALAÇÃO. AF_03/2023</t>
  </si>
  <si>
    <t>25,02</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</si>
  <si>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</si>
  <si>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</si>
  <si>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</si>
  <si>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7,18</t>
  </si>
  <si>
    <t>ELETRODUTO FLEXÍVEL CORRUGADO REFORÇADO, PVC, DN 25 MM (3/4"), PARA CIRCUITOS TERMINAIS, INSTALADO EM LAJE - FORNECIMENTO E INSTALAÇÃO. AF_03/2023</t>
  </si>
  <si>
    <t>8,70</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</si>
  <si>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</si>
  <si>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</si>
  <si>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</si>
  <si>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</si>
  <si>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</si>
  <si>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</si>
  <si>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9,91</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</si>
  <si>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</si>
  <si>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</si>
  <si>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</si>
  <si>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12,11</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</si>
  <si>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</si>
  <si>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</si>
  <si>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16,79</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</si>
  <si>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</si>
  <si>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</si>
  <si>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</si>
  <si>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</si>
  <si>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</si>
  <si>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</si>
  <si>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16,29</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</si>
  <si>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</si>
  <si>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</si>
  <si>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8,91</t>
  </si>
  <si>
    <t>ELETRODUTO RÍGIDO ROSCÁVEL, PVC, DN 25 MM (3/4"), PARA CIRCUITOS TERMINAIS, INSTALADO EM LAJE - FORNECIMENTO E INSTALAÇÃO. AF_03/2023</t>
  </si>
  <si>
    <t>10,75</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</si>
  <si>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</si>
  <si>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</si>
  <si>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</si>
  <si>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</si>
  <si>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15,70</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</si>
  <si>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</si>
  <si>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</si>
  <si>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23,72</t>
  </si>
  <si>
    <t>39,26</t>
  </si>
  <si>
    <t>72,10</t>
  </si>
  <si>
    <t>ELETRODUTO RÍGIDO SOLDÁVEL, PVC, DN 20 MM (½''), APARENTE - FORNECIMENTO E INSTALAÇÃO. AF_10/2022</t>
  </si>
  <si>
    <t>18,63</t>
  </si>
  <si>
    <t>ELETRODUTO RÍGIDO SOLDÁVEL, PVC, DN 25 MM (3/4''), APARENTE - FORNECIMENTO E INSTALAÇÃO. AF_10/2022</t>
  </si>
  <si>
    <t>ELETRODUTO RÍGIDO SOLDÁVEL, PVC, DN 32 MM (1''), APARENTE - FORNECIMENTO E INSTALAÇÃO. AF_10/2022</t>
  </si>
  <si>
    <t>16,00</t>
  </si>
  <si>
    <t>23,54</t>
  </si>
  <si>
    <t>30,51</t>
  </si>
  <si>
    <t>LUVA PARA ELETRODUTO, PVC, ROSCÁVEL, DN 20 MM (1/2"), PARA CIRCUITOS TERMINAIS, INSTALADA EM FORRO - FORNECIMENTO E INSTALAÇÃO. AF_03/2023</t>
  </si>
  <si>
    <t>8,46</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</si>
  <si>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</si>
  <si>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</si>
  <si>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</si>
  <si>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15,02</t>
  </si>
  <si>
    <t>LUVA PARA ELETRODUTO, PVC, ROSCÁVEL, DN 20 MM (1/2"), PARA CIRCUITOS TERMINAIS, INSTALADA EM LAJE - FORNECIMENTO E INSTALAÇÃO. AF_03/2023</t>
  </si>
  <si>
    <t>6,72</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</si>
  <si>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</si>
  <si>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</si>
  <si>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10,34</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</si>
  <si>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</si>
  <si>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</si>
  <si>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</si>
  <si>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13,60</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</si>
  <si>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</si>
  <si>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</si>
  <si>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18,50</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</si>
  <si>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</si>
  <si>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</si>
  <si>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14,53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</si>
  <si>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</si>
  <si>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</si>
  <si>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</si>
  <si>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</si>
  <si>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</si>
  <si>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</si>
  <si>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</si>
  <si>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</si>
  <si>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</si>
  <si>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</si>
  <si>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16,76</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</si>
  <si>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</si>
  <si>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</si>
  <si>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20,96</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</si>
  <si>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</si>
  <si>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</si>
  <si>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24,32</t>
  </si>
  <si>
    <t>CURVA 90 GRAUS PARA ELETRODUTO, PVC, ROSCÁVEL, DN 20 MM (1/2"), PARA CIRCUITOS TERMINAIS, INSTALADA EM PAREDE - FORNECIMENTO E INSTALAÇÃO. AF_03/2023</t>
  </si>
  <si>
    <t>20,37</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</si>
  <si>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</si>
  <si>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</si>
  <si>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21,80</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</si>
  <si>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</si>
  <si>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</si>
  <si>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25,90</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</si>
  <si>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</si>
  <si>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</si>
  <si>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28,92</t>
  </si>
  <si>
    <t>CURVA 180 GRAUS PARA ELETRODUTO, PVC, ROSCÁVEL, DN 40 MM (1 1/4"), PARA CIRCUITOS TERMINAIS, INSTALADA EM PAREDE - FORNECIMENTO E INSTALAÇÃO. AF_03/2023</t>
  </si>
  <si>
    <t>18,76</t>
  </si>
  <si>
    <t>35,57</t>
  </si>
  <si>
    <t>43,43</t>
  </si>
  <si>
    <t>65,83</t>
  </si>
  <si>
    <t>62,97</t>
  </si>
  <si>
    <t>66,06</t>
  </si>
  <si>
    <t>109,21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</si>
  <si>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</si>
  <si>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</si>
  <si>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</si>
  <si>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21,47</t>
  </si>
  <si>
    <t>104395</t>
  </si>
  <si>
    <t>CONDULETE DE PVC, TIPO E, PARA ELETRODUTO DE PVC SOLDÁVEL DN 20 MM (1/2''), APARENTE - FORNECIMENTO E INSTALAÇÃO. AF_10/2022</t>
  </si>
  <si>
    <t>27,71</t>
  </si>
  <si>
    <t>CABO DE COBRE FLEXÍVEL ISOLADO, 1,5 MM², ANTI-CHAMA 450/750 V, PARA CIRCUITOS TERMINAIS - FORNECIMENTO E INSTALAÇÃO. AF_03/2023</t>
  </si>
  <si>
    <t>CABO DE COBRE FLEXÍVEL ISOLADO, 1,5 MM², ANTI-CHAMA 0,6/1,0 KV, PARA CIRCUITOS TERMINAIS - FORNECIMENTO E INSTALAÇÃO. AF_03/2023</t>
  </si>
  <si>
    <t>3,53</t>
  </si>
  <si>
    <t>CABO DE COBRE FLEXÍVEL ISOLADO, 2,5 MM², ANTI-CHAMA 450/750 V, PARA CIRCUITOS TERMINAIS - FORNECIMENTO E INSTALAÇÃO. AF_03/2023</t>
  </si>
  <si>
    <t>CABO DE COBRE FLEXÍVEL ISOLADO, 2,5 MM², ANTI-CHAMA 0,6/1,0 KV, PARA CIRCUITOS TERMINAIS - FORNECIMENTO E INSTALAÇÃO. AF_03/2023</t>
  </si>
  <si>
    <t>4,70</t>
  </si>
  <si>
    <t>CABO DE COBRE FLEXÍVEL ISOLADO, 4 MM², ANTI-CHAMA 450/750 V, PARA CIRCUITOS TERMINAIS - FORNECIMENTO E INSTALAÇÃO. AF_03/2023</t>
  </si>
  <si>
    <t>6,45</t>
  </si>
  <si>
    <t>CABO DE COBRE FLEXÍVEL ISOLADO, 4 MM², ANTI-CHAMA 0,6/1,0 KV, PARA CIRCUITOS TERMINAIS - FORNECIMENTO E INSTALAÇÃO. AF_03/2023</t>
  </si>
  <si>
    <t>6,84</t>
  </si>
  <si>
    <t>CABO DE COBRE FLEXÍVEL ISOLADO, 6 MM², ANTI-CHAMA 450/750 V, PARA CIRCUITOS TERMINAIS - FORNECIMENTO E INSTALAÇÃO. AF_03/2023</t>
  </si>
  <si>
    <t>8,93</t>
  </si>
  <si>
    <t>CABO DE COBRE FLEXÍVEL ISOLADO, 6 MM², ANTI-CHAMA 0,6/1,0 KV, PARA CIRCUITOS TERMINAIS - FORNECIMENTO E INSTALAÇÃO. AF_03/2023</t>
  </si>
  <si>
    <t>CABO DE COBRE FLEXÍVEL ISOLADO, 10 MM², ANTI-CHAMA 450/750 V, PARA CIRCUITOS TERMINAIS - FORNECIMENTO E INSTALAÇÃO. AF_03/2023</t>
  </si>
  <si>
    <t>15,74</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</si>
  <si>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</si>
  <si>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</si>
  <si>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</si>
  <si>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23,75</t>
  </si>
  <si>
    <t>25,06</t>
  </si>
  <si>
    <t>34,40</t>
  </si>
  <si>
    <t>49,62</t>
  </si>
  <si>
    <t>68,49</t>
  </si>
  <si>
    <t>88,42</t>
  </si>
  <si>
    <t>138,66</t>
  </si>
  <si>
    <t>169,81</t>
  </si>
  <si>
    <t>224,56</t>
  </si>
  <si>
    <t>290,06</t>
  </si>
  <si>
    <t>9,48</t>
  </si>
  <si>
    <t>14,42</t>
  </si>
  <si>
    <t>21,30</t>
  </si>
  <si>
    <t>22,38</t>
  </si>
  <si>
    <t>CAIXA OCTOGONAL 4" X 4", PVC, INSTALADA EM LAJE - FORNECIMENTO E INSTALAÇÃO. AF_03/2023</t>
  </si>
  <si>
    <t>22,47</t>
  </si>
  <si>
    <t>CAIXA OCTOGONAL 3" X 3", PVC, INSTALADA EM LAJE - FORNECIMENTO E INSTALAÇÃO. AF_03/2023</t>
  </si>
  <si>
    <t>19,65</t>
  </si>
  <si>
    <t>CAIXA RETANGULAR 4" X 2" ALTA (2,00 M DO PISO), PVC, INSTALADA EM PAREDE - FORNECIMENTO E INSTALAÇÃO. AF_03/2023</t>
  </si>
  <si>
    <t>37,10</t>
  </si>
  <si>
    <t>CAIXA RETANGULAR 4" X 2" MÉDIA (1,30 M DO PISO), PVC, INSTALADA EM PAREDE - FORNECIMENTO E INSTALAÇÃO. AF_03/2023</t>
  </si>
  <si>
    <t>21,56</t>
  </si>
  <si>
    <t>CAIXA RETANGULAR 4" X 2" BAIXA (0,30 M DO PISO), PVC, INSTALADA EM PAREDE - FORNECIMENTO E INSTALAÇÃO. AF_03/2023</t>
  </si>
  <si>
    <t>CAIXA RETANGULAR 4" X 4" ALTA (2,00 M DO PISO), PVC, INSTALADA EM PAREDE - FORNECIMENTO E INSTALAÇÃO. AF_03/2023</t>
  </si>
  <si>
    <t>41,94</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</si>
  <si>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</si>
  <si>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</si>
  <si>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</si>
  <si>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</si>
  <si>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</si>
  <si>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35,16</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</si>
  <si>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</si>
  <si>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</si>
  <si>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</si>
  <si>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</si>
  <si>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</si>
  <si>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</si>
  <si>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28,00</t>
  </si>
  <si>
    <t>CONDULETE DE ALUMÍNIO, TIPO C, PARA ELETRODUTO DE AÇO GALVANIZADO DN 20 MM (3/4''), APARENTE - FORNECIMENTO E INSTALAÇÃO. AF_10/2022</t>
  </si>
  <si>
    <t>CONDULETE DE ALUMÍNIO, TIPO E, PARA ELETRODUTO DE AÇO GALVANIZADO DN 20 MM (3/4''), APARENTE - FORNECIMENTO E INSTALAÇÃO. AF_10/2022</t>
  </si>
  <si>
    <t>26,08</t>
  </si>
  <si>
    <t>CONDULETE DE ALUMÍNIO, TIPO B, PARA ELETRODUTO DE AÇO GALVANIZADO DN 25 MM (1''), APARENTE - FORNECIMENTO E INSTALAÇÃO. AF_10/2022</t>
  </si>
  <si>
    <t>33,31</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</si>
  <si>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</si>
  <si>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</si>
  <si>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</si>
  <si>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42,02</t>
  </si>
  <si>
    <t>CONDULETE DE ALUMÍNIO, TIPO LR, PARA ELETRODUTO DE AÇO GALVANIZADO DN 20 MM (3/4''), APARENTE - FORNECIMENTO E INSTALAÇÃO. AF_10/2022</t>
  </si>
  <si>
    <t>31,59</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</si>
  <si>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</si>
  <si>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</si>
  <si>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</si>
  <si>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</si>
  <si>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50,47</t>
  </si>
  <si>
    <t>CONDULETE DE ALUMÍNIO, TIPO T, PARA ELETRODUTO DE AÇO GALVANIZADO DN 32 MM (1 1/4''), APARENTE - FORNECIMENTO E INSTALAÇÃO. AF_10/2022</t>
  </si>
  <si>
    <t>69,71</t>
  </si>
  <si>
    <t>CONDULETE DE ALUMÍNIO, TIPO X, PARA ELETRODUTO DE AÇO GALVANIZADO DN 20 MM (3/4''), APARENTE - FORNECIMENTO E INSTALAÇÃO. AF_10/2022</t>
  </si>
  <si>
    <t>CONDULETE DE ALUMÍNIO, TIPO X, PARA ELETRODUTO DE AÇO GALVANIZADO DN 25 MM (1''), APARENTE - FORNECIMENTO E INSTALAÇÃO. AF_10/2022</t>
  </si>
  <si>
    <t>53,57</t>
  </si>
  <si>
    <t>CONDULETE DE ALUMÍNIO, TIPO X, PARA ELETRODUTO DE AÇO GALVANIZADO DN 32 MM (1 1/4''), APARENTE - FORNECIMENTO E INSTALAÇÃO. AF_10/2022</t>
  </si>
  <si>
    <t>CONDULETE DE PVC, TIPO B, PARA ELETRODUTO DE PVC SOLDÁVEL DN 20 MM (1/2''), APARENTE - FORNECIMENTO E INSTALAÇÃO. AF_10/2022</t>
  </si>
  <si>
    <t>28,39</t>
  </si>
  <si>
    <t>CONDULETE DE PVC, TIPO B, PARA ELETRODUTO DE PVC SOLDÁVEL DN 25 MM (3/4''), APARENTE - FORNECIMENTO E INSTALAÇÃO. AF_10/2022</t>
  </si>
  <si>
    <t>29,88</t>
  </si>
  <si>
    <t>CONDULETE DE PVC, TIPO B, PARA ELETRODUTO DE PVC SOLDÁVEL DN 32 MM (1''), APARENTE - FORNECIMENTO E INSTALAÇÃO. AF_10/2022</t>
  </si>
  <si>
    <t>32,66</t>
  </si>
  <si>
    <t>CONDULETE DE PVC, TIPO LL, PARA ELETRODUTO DE PVC SOLDÁVEL DN 20 MM (1/2''), APARENTE - FORNECIMENTO E INSTALAÇÃO. AF_10/2022</t>
  </si>
  <si>
    <t>33,19</t>
  </si>
  <si>
    <t>CONDULETE DE PVC, TIPO LL, PARA ELETRODUTO DE PVC SOLDÁVEL DN 25 MM (3/4''), APARENTE - FORNECIMENTO E INSTALAÇÃO. AF_10/2022</t>
  </si>
  <si>
    <t>37,67</t>
  </si>
  <si>
    <t>CONDULETE DE PVC, TIPO LL, PARA ELETRODUTO DE PVC SOLDÁVEL DN 32 MM (1''), APARENTE - FORNECIMENTO E INSTALAÇÃO. AF_10/2022</t>
  </si>
  <si>
    <t>46,65</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</si>
  <si>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</si>
  <si>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</si>
  <si>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</si>
  <si>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</si>
  <si>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</si>
  <si>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30,65</t>
  </si>
  <si>
    <t>CONDULETE DE PVC, TIPO TB, PARA ELETRODUTO DE PVC SOLDÁVEL DN 32 MM (1''), APARENTE - FORNECIMENTO E INSTALAÇÃO. AF_10/2022</t>
  </si>
  <si>
    <t>44,79</t>
  </si>
  <si>
    <t>CONDULETE DE PVC, TIPO X, PARA ELETRODUTO DE PVC SOLDÁVEL DN 20 MM (1/2''), APARENTE - FORNECIMENTO E INSTALAÇÃO. AF_10/2022</t>
  </si>
  <si>
    <t>40,23</t>
  </si>
  <si>
    <t>CONDULETE DE PVC, TIPO X, PARA ELETRODUTO DE PVC SOLDÁVEL DN 25 MM (3/4), APARENTE - FORNECIMENTO E INSTALAÇÃO. AF_10/2022</t>
  </si>
  <si>
    <t>CONDULETE DE PVC, TIPO X, PARA ELETRODUTO DE PVC SOLDÁVEL DN 32 MM (1''), APARENTE - FORNECIMENTO E INSTALAÇÃO. AF_10/2022</t>
  </si>
  <si>
    <t>65,29</t>
  </si>
  <si>
    <t>162,36</t>
  </si>
  <si>
    <t>496,72</t>
  </si>
  <si>
    <t>980,94</t>
  </si>
  <si>
    <t>1.512,99</t>
  </si>
  <si>
    <t>179,77</t>
  </si>
  <si>
    <t>283,04</t>
  </si>
  <si>
    <t>543,26</t>
  </si>
  <si>
    <t>737,07</t>
  </si>
  <si>
    <t>827,42</t>
  </si>
  <si>
    <t>218,20</t>
  </si>
  <si>
    <t>406,20</t>
  </si>
  <si>
    <t>562,27</t>
  </si>
  <si>
    <t>615,60</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</si>
  <si>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</si>
  <si>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</si>
  <si>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</si>
  <si>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</si>
  <si>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33,53</t>
  </si>
  <si>
    <t>104398</t>
  </si>
  <si>
    <t>CONDULETE DE PVC, TIPO LR, PARA ELETRODUTO DE PVC SOLDÁVEL DN 20 MM (1/2''), APARENTE - FORNECIMENTO E INSTALAÇÃO. AF_10/2022</t>
  </si>
  <si>
    <t>33,17</t>
  </si>
  <si>
    <t>104399</t>
  </si>
  <si>
    <t>CONDULETE DE PVC, TIPO LR, PARA ELETRODUTO DE PVC SOLDÁVEL DN 25 MM (3/4''), APARENTE - FORNECIMENTO E INSTALAÇÃO. AF_10/2022</t>
  </si>
  <si>
    <t>35,84</t>
  </si>
  <si>
    <t>104400</t>
  </si>
  <si>
    <t>CONDULETE DE PVC, TIPO LR, PARA ELETRODUTO DE PVC SOLDÁVEL DN 32 MM (1''), APARENTE - FORNECIMENTO E INSTALAÇÃO. AF_10/2022</t>
  </si>
  <si>
    <t>45,87</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</si>
  <si>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</si>
  <si>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</si>
  <si>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</si>
  <si>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</si>
  <si>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32,70</t>
  </si>
  <si>
    <t>104403</t>
  </si>
  <si>
    <t>CONDULETE DE PVC, TIPO C, PARA ELETRODUTO DE PVC SOLDÁVEL DN 32 MM (1''), APARENTE - FORNECIMENTO E INSTALAÇÃO. AF_10/2022</t>
  </si>
  <si>
    <t>40,64</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</si>
  <si>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</si>
  <si>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</si>
  <si>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</si>
  <si>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</si>
  <si>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14,07</t>
  </si>
  <si>
    <t>23,82</t>
  </si>
  <si>
    <t>46,87</t>
  </si>
  <si>
    <t>48,36</t>
  </si>
  <si>
    <t>51,21</t>
  </si>
  <si>
    <t>59,58</t>
  </si>
  <si>
    <t>66,68</t>
  </si>
  <si>
    <t>59,11</t>
  </si>
  <si>
    <t>61,36</t>
  </si>
  <si>
    <t>65,62</t>
  </si>
  <si>
    <t>70,82</t>
  </si>
  <si>
    <t>3.995,19</t>
  </si>
  <si>
    <t>7.691,72</t>
  </si>
  <si>
    <t>10.255,62</t>
  </si>
  <si>
    <t>1.840,51</t>
  </si>
  <si>
    <t>399,59</t>
  </si>
  <si>
    <t>90,93</t>
  </si>
  <si>
    <t>63,09</t>
  </si>
  <si>
    <t>561,73</t>
  </si>
  <si>
    <t>576,07</t>
  </si>
  <si>
    <t>663,75</t>
  </si>
  <si>
    <t>950,02</t>
  </si>
  <si>
    <t>1.344,48</t>
  </si>
  <si>
    <t>549,46</t>
  </si>
  <si>
    <t>14,44</t>
  </si>
  <si>
    <t>77,50</t>
  </si>
  <si>
    <t>367,30</t>
  </si>
  <si>
    <t>536,85</t>
  </si>
  <si>
    <t>838,94</t>
  </si>
  <si>
    <t>1.110,01</t>
  </si>
  <si>
    <t>1.754,80</t>
  </si>
  <si>
    <t>3.622,38</t>
  </si>
  <si>
    <t>114,70</t>
  </si>
  <si>
    <t>142,31</t>
  </si>
  <si>
    <t>1.069,26</t>
  </si>
  <si>
    <t>121,69</t>
  </si>
  <si>
    <t>184,72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</si>
  <si>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</si>
  <si>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</si>
  <si>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</si>
  <si>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</si>
  <si>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</si>
  <si>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</si>
  <si>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</si>
  <si>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20,33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</si>
  <si>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</si>
  <si>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</si>
  <si>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</si>
  <si>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</si>
  <si>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43,95</t>
  </si>
  <si>
    <t>INTERRUPTOR SIMPLES (1 MÓDULO) COM INTERRUPTOR PARALELO (1 MÓDULO), 10A/250V, INCLUINDO SUPORTE E PLACA - FORNECIMENTO E INSTALAÇÃO. AF_03/2023</t>
  </si>
  <si>
    <t>55,76</t>
  </si>
  <si>
    <t>INTERRUPTOR SIMPLES (2 MÓDULOS), 10A/250V, SEM SUPORTE E SEM PLACA - FORNECIMENTO E INSTALAÇÃO. AF_03/2023</t>
  </si>
  <si>
    <t>36,95</t>
  </si>
  <si>
    <t>INTERRUPTOR SIMPLES (2 MÓDULOS), 10A/250V, INCLUINDO SUPORTE E PLACA - FORNECIMENTO E INSTALAÇÃO. AF_03/2023</t>
  </si>
  <si>
    <t>48,76</t>
  </si>
  <si>
    <t>INTERRUPTOR PARALELO (2 MÓDULOS), 10A/250V, SEM SUPORTE E SEM PLACA - FORNECIMENTO E INSTALAÇÃO. AF_03/2023</t>
  </si>
  <si>
    <t>INTERRUPTOR PARALELO (2 MÓDULOS), 10A/250V, INCLUINDO SUPORTE E PLACA - FORNECIMENTO E INSTALAÇÃO. AF_03/2023</t>
  </si>
  <si>
    <t>62,87</t>
  </si>
  <si>
    <t>INTERRUPTOR SIMPLES (1 MÓDULO) COM INTERRUPTOR PARALELO (2 MÓDULOS), 10A/250V, SEM SUPORTE E SEM PLACA - FORNECIMENTO E INSTALAÇÃO. AF_03/2023</t>
  </si>
  <si>
    <t>67,62</t>
  </si>
  <si>
    <t>INTERRUPTOR SIMPLES (1 MÓDULO) COM INTERRUPTOR PARALELO (2 MÓDULOS), 10A/250V, INCLUINDO SUPORTE E PLACA - FORNECIMENTO E INSTALAÇÃO. AF_03/2023</t>
  </si>
  <si>
    <t>79,43</t>
  </si>
  <si>
    <t>INTERRUPTOR SIMPLES (2 MÓDULOS) COM INTERRUPTOR PARALELO (1 MÓDULO), 10A/250V, SEM SUPORTE E SEM PLACA - FORNECIMENTO E INSTALAÇÃO. AF_03/2023</t>
  </si>
  <si>
    <t>60,56</t>
  </si>
  <si>
    <t>INTERRUPTOR SIMPLES (2 MÓDULOS) COM INTERRUPTOR PARALELO (1 MÓDULO), 10A/250V, INCLUINDO SUPORTE E PLACA - FORNECIMENTO E INSTALAÇÃO. AF_03/2023</t>
  </si>
  <si>
    <t>72,37</t>
  </si>
  <si>
    <t>INTERRUPTOR SIMPLES (3 MÓDULOS), 10A/250V, SEM SUPORTE E SEM PLACA - FORNECIMENTO E INSTALAÇÃO. AF_03/2023</t>
  </si>
  <si>
    <t>INTERRUPTOR SIMPLES (3 MÓDULOS), 10A/250V, INCLUINDO SUPORTE E PLACA - FORNECIMENTO E INSTALAÇÃO. AF_03/2023</t>
  </si>
  <si>
    <t>65,38</t>
  </si>
  <si>
    <t>INTERRUPTOR PARALELO (3 MÓDULOS), 10A/250V, SEM SUPORTE E SEM PLACA - FORNECIMENTO E INSTALAÇÃO. AF_03/2023</t>
  </si>
  <si>
    <t>74,67</t>
  </si>
  <si>
    <t>INTERRUPTOR PARALELO (3 MÓDULOS), 10A/250V, INCLUINDO SUPORTE E PLACA - FORNECIMENTO E INSTALAÇÃO. AF_03/2023</t>
  </si>
  <si>
    <t>86,48</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</si>
  <si>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</si>
  <si>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</si>
  <si>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94,43</t>
  </si>
  <si>
    <t>INTERRUPTOR SIMPLES (2 MÓDULOS) COM INTERRUPTOR PARALELO (2 MÓDULOS), 10A/250V, SEM SUPORTE E SEM PLACA - FORNECIMENTO E INSTALAÇÃO. AF_03/2023</t>
  </si>
  <si>
    <t>84,72</t>
  </si>
  <si>
    <t>INTERRUPTOR SIMPLES (2 MÓDULOS) COM INTERRUPTOR PARALELO (2 MÓDULOS), 10A/250V, INCLUINDO SUPORTE E PLACA - FORNECIMENTO E INSTALAÇÃO. AF_03/2023</t>
  </si>
  <si>
    <t>101,55</t>
  </si>
  <si>
    <t>INTERRUPTOR SIMPLES (4 MÓDULOS), 10A/250V, SEM SUPORTE E SEM PLACA - FORNECIMENTO E INSTALAÇÃO. AF_03/2023</t>
  </si>
  <si>
    <t>70,55</t>
  </si>
  <si>
    <t>INTERRUPTOR SIMPLES (4 MÓDULOS), 10A/250V, INCLUINDO SUPORTE E PLACA - FORNECIMENTO E INSTALAÇÃO. AF_03/2023</t>
  </si>
  <si>
    <t>87,38</t>
  </si>
  <si>
    <t>INTERRUPTOR SIMPLES (6 MÓDULOS), 10A/250V, SEM SUPORTE E SEM PLACA - FORNECIMENTO E INSTALAÇÃO. AF_03/2023</t>
  </si>
  <si>
    <t>103,85</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</si>
  <si>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</si>
  <si>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</si>
  <si>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</si>
  <si>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</si>
  <si>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</si>
  <si>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52,56</t>
  </si>
  <si>
    <t>DIMMER ROTATIVO (1 MÓDULO), 220V/600W, SEM SUPORTE E SEM PLACA - FORNECIMENTO E INSTALAÇÃO. AF_03/2023</t>
  </si>
  <si>
    <t>85,33</t>
  </si>
  <si>
    <t>DIMMER ROTATIVO (1 MÓDULO), 220V/600W, INCLUINDO SUPORTE E PLACA - FORNECIMENTO E INSTALAÇÃO. AF_03/2023</t>
  </si>
  <si>
    <t>INTERRUPTOR PULSADOR CAMPAINHA (1 MÓDULO), 10A/250V, SEM SUPORTE E SEM PLACA - FORNECIMENTO E INSTALAÇÃO. AF_03/2023</t>
  </si>
  <si>
    <t>19,29</t>
  </si>
  <si>
    <t>INTERRUPTOR PULSADOR CAMPAINHA (1 MÓDULO), 10A/250V, INCLUINDO SUPORTE E PLACA - FORNECIMENTO E INSTALAÇÃO. AF_03/2023</t>
  </si>
  <si>
    <t>31,10</t>
  </si>
  <si>
    <t>CAMPAINHA CIGARRA (1 MÓDULO), 10A/250V, SEM SUPORTE E SEM PLACA - FORNECIMENTO E INSTALAÇÃO. AF_03/2023</t>
  </si>
  <si>
    <t>38,85</t>
  </si>
  <si>
    <t>CAMPAINHA CIGARRA (1 MÓDULO), 10A/250V, INCLUINDO SUPORTE E PLACA - FORNECIMENTO E INSTALAÇÃO. AF_03/2023</t>
  </si>
  <si>
    <t>50,66</t>
  </si>
  <si>
    <t>INTERRUPTOR PULSADOR MINUTERIA (1 MÓDULO), 10A/250V, SEM SUPORTE E SEM PLACA - FORNECIMENTO E INSTALAÇÃO. AF_03/2023</t>
  </si>
  <si>
    <t>INTERRUPTOR PULSADOR MINUTERIA (1 MÓDULO), 10A/250V, INCLUINDO SUPORTE E PLACA - FORNECIMENTO E INSTALAÇÃO. AF_03/2023</t>
  </si>
  <si>
    <t>34,88</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</si>
  <si>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</si>
  <si>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</si>
  <si>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</si>
  <si>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</si>
  <si>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</si>
  <si>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26,33</t>
  </si>
  <si>
    <t>TOMADA MÉDIA DE EMBUTIR (1 MÓDULO), 2P+T 20 A, SEM SUPORTE E SEM PLACA - FORNECIMENTO E INSTALAÇÃO. AF_03/2023</t>
  </si>
  <si>
    <t>TOMADA MÉDIA DE EMBUTIR (1 MÓDULO), 2P+T 10 A, INCLUINDO SUPORTE E PLACA - FORNECIMENTO E INSTALAÇÃO. AF_03/2023</t>
  </si>
  <si>
    <t>38,14</t>
  </si>
  <si>
    <t>TOMADA MÉDIA DE EMBUTIR (1 MÓDULO), 2P+T 20 A, INCLUINDO SUPORTE E PLACA - FORNECIMENTO E INSTALAÇÃO. AF_03/2023</t>
  </si>
  <si>
    <t>40,18</t>
  </si>
  <si>
    <t>TOMADA BAIXA DE EMBUTIR (1 MÓDULO), 2P+T 10 A, SEM SUPORTE E SEM PLACA - FORNECIMENTO E INSTALAÇÃO. AF_03/2023</t>
  </si>
  <si>
    <t>21,82</t>
  </si>
  <si>
    <t>TOMADA BAIXA DE EMBUTIR (1 MÓDULO), 2P+T 20 A, SEM SUPORTE E SEM PLACA - FORNECIMENTO E INSTALAÇÃO. AF_03/2023</t>
  </si>
  <si>
    <t>23,86</t>
  </si>
  <si>
    <t>TOMADA BAIXA DE EMBUTIR (1 MÓDULO), 2P+T 10 A, INCLUINDO SUPORTE E PLACA - FORNECIMENTO E INSTALAÇÃO. AF_03/2023</t>
  </si>
  <si>
    <t>33,63</t>
  </si>
  <si>
    <t>TOMADA BAIXA DE EMBUTIR (1 MÓDULO), 2P+T 20 A, INCLUINDO SUPORTE E PLACA - FORNECIMENTO E INSTALAÇÃO. AF_03/2023</t>
  </si>
  <si>
    <t>35,67</t>
  </si>
  <si>
    <t>TOMADA MÉDIA DE EMBUTIR (2 MÓDULOS), 2P+T 10 A, SEM SUPORTE E SEM PLACA - FORNECIMENTO E INSTALAÇÃO. AF_03/2023</t>
  </si>
  <si>
    <t>48,94</t>
  </si>
  <si>
    <t>TOMADA MÉDIA DE EMBUTIR (2 MÓDULOS), 2P+T 20 A, SEM SUPORTE E SEM PLACA - FORNECIMENTO E INSTALAÇÃO. AF_03/2023</t>
  </si>
  <si>
    <t>53,02</t>
  </si>
  <si>
    <t>TOMADA MÉDIA DE EMBUTIR (2 MÓDULOS), 2P+T 10 A, INCLUINDO SUPORTE E PLACA - FORNECIMENTO E INSTALAÇÃO. AF_03/2023</t>
  </si>
  <si>
    <t>60,75</t>
  </si>
  <si>
    <t>TOMADA MÉDIA DE EMBUTIR (2 MÓDULOS), 2P+T 20 A, INCLUINDO SUPORTE E PLACA - FORNECIMENTO E INSTALAÇÃO. AF_03/2023</t>
  </si>
  <si>
    <t>64,83</t>
  </si>
  <si>
    <t>TOMADA BAIXA DE EMBUTIR (2 MÓDULOS), 2P+T 10 A, SEM SUPORTE E SEM PLACA - FORNECIMENTO E INSTALAÇÃO. AF_03/2023</t>
  </si>
  <si>
    <t>39,87</t>
  </si>
  <si>
    <t>TOMADA BAIXA DE EMBUTIR (2 MÓDULOS), 2P+T 20 A, SEM SUPORTE E SEM PLACA - FORNECIMENTO E INSTALAÇÃO. AF_03/2023</t>
  </si>
  <si>
    <t>TOMADA BAIXA DE EMBUTIR (2 MÓDULOS), 2P+T 10 A, INCLUINDO SUPORTE E PLACA - FORNECIMENTO E INSTALAÇÃO. AF_03/2023</t>
  </si>
  <si>
    <t>51,68</t>
  </si>
  <si>
    <t>TOMADA BAIXA DE EMBUTIR (2 MÓDULOS), 2P+T 20 A, INCLUINDO SUPORTE E PLACA - FORNECIMENTO E INSTALAÇÃO. AF_03/2023</t>
  </si>
  <si>
    <t>TOMADA MÉDIA DE EMBUTIR (3 MÓDULOS), 2P+T 10 A, SEM SUPORTE E SEM PLACA - FORNECIMENTO E INSTALAÇÃO. AF_03/2023</t>
  </si>
  <si>
    <t>71,49</t>
  </si>
  <si>
    <t>TOMADA MÉDIA DE EMBUTIR (3 MÓDULOS), 2P+T 20 A, SEM SUPORTE E SEM PLACA - FORNECIMENTO E INSTALAÇÃO. AF_03/2023</t>
  </si>
  <si>
    <t>TOMADA MÉDIA DE EMBUTIR (3 MÓDULOS), 2P+T 10 A, INCLUINDO SUPORTE E PLACA - FORNECIMENTO E INSTALAÇÃO. AF_03/2023</t>
  </si>
  <si>
    <t>83,30</t>
  </si>
  <si>
    <t>TOMADA MÉDIA DE EMBUTIR (3 MÓDULOS), 2P+T 20 A, INCLUINDO SUPORTE E PLACA - FORNECIMENTO E INSTALAÇÃO. AF_03/2023</t>
  </si>
  <si>
    <t>89,42</t>
  </si>
  <si>
    <t>TOMADA BAIXA DE EMBUTIR (3 MÓDULOS), 2P+T 10 A, SEM SUPORTE E SEM PLACA - FORNECIMENTO E INSTALAÇÃO. AF_03/2023</t>
  </si>
  <si>
    <t>TOMADA BAIXA DE EMBUTIR (3 MÓDULOS), 2P+T 20 A, SEM SUPORTE E SEM PLACA - FORNECIMENTO E INSTALAÇÃO. AF_03/2023</t>
  </si>
  <si>
    <t>64,04</t>
  </si>
  <si>
    <t>TOMADA BAIXA DE EMBUTIR (3 MÓDULOS), 2P+T 10 A, INCLUINDO SUPORTE E PLACA - FORNECIMENTO E INSTALAÇÃO. AF_03/2023</t>
  </si>
  <si>
    <t>69,73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</si>
  <si>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</si>
  <si>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</si>
  <si>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</si>
  <si>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93,46</t>
  </si>
  <si>
    <t>TOMADA BAIXA DE EMBUTIR (6 MÓDULOS), 2P+T 10 A, SEM SUPORTE E SEM PLACA - FORNECIMENTO E INSTALAÇÃO. AF_03/2023</t>
  </si>
  <si>
    <t>113,02</t>
  </si>
  <si>
    <t>TOMADA BAIXA DE EMBUTIR (6 MÓDULOS), 2P+T 10 A, INCLUINDO SUPORTE E PLACA - FORNECIMENTO E INSTALAÇÃO. AF_03/2023</t>
  </si>
  <si>
    <t>129,85</t>
  </si>
  <si>
    <t>INTERRUPTOR SIMPLES (1 MÓDULO) COM 1 TOMADA DE EMBUTIR 2P+T 10 A, SEM SUPORTE E SEM PLACA - FORNECIMENTO E INSTALAÇÃO. AF_03/2023</t>
  </si>
  <si>
    <t>42,89</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</si>
  <si>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</si>
  <si>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</si>
  <si>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65,50</t>
  </si>
  <si>
    <t>INTERRUPTOR SIMPLES (1 MÓDULO) COM 2 TOMADAS DE EMBUTIR 2P+T 10 A, INCLUINDO SUPORTE E PLACA - FORNECIMENTO E INSTALAÇÃO. AF_03/2023</t>
  </si>
  <si>
    <t>77,31</t>
  </si>
  <si>
    <t>INTERRUPTOR SIMPLES (2 MÓDULOS) COM 1 TOMADA DE EMBUTIR 2P+T 10 A, SEM SUPORTE E SEM PLACA - FORNECIMENTO E INSTALAÇÃO. AF_03/2023</t>
  </si>
  <si>
    <t>59,50</t>
  </si>
  <si>
    <t>INTERRUPTOR SIMPLES (2 MÓDULOS) COM 1 TOMADA DE EMBUTIR 2P+T 10 A, INCLUINDO SUPORTE E PLACA - FORNECIMENTO E INSTALAÇÃO. AF_03/2023</t>
  </si>
  <si>
    <t>71,31</t>
  </si>
  <si>
    <t>INTERRUPTOR PARALELO (1 MÓDULO) COM 1 TOMADA DE EMBUTIR 2P+T 10 A, SEM SUPORTE E SEM PLACA - FORNECIMENTO E INSTALAÇÃO. AF_03/2023</t>
  </si>
  <si>
    <t>50,00</t>
  </si>
  <si>
    <t>INTERRUPTOR PARALELO (1 MÓDULO) COM 1 TOMADA DE EMBUTIR 2P+T 10 A, INCLUINDO SUPORTE E PLACA - FORNECIMENTO E INSTALAÇÃO. AF_03/2023</t>
  </si>
  <si>
    <t>61,81</t>
  </si>
  <si>
    <t>INTERRUPTOR PARALELO (1 MÓDULO) COM 2 TOMADAS DE EMBUTIR 2P+T 10 A, SEM SUPORTE E SEM PLACA - FORNECIMENTO E INSTALAÇÃO. AF_03/2023</t>
  </si>
  <si>
    <t>72,55</t>
  </si>
  <si>
    <t>INTERRUPTOR PARALELO (1 MÓDULO) COM 2 TOMADAS DE EMBUTIR 2P+T 10 A, INCLUINDO SUPORTE E PLACA - FORNECIMENTO E INSTALAÇÃO. AF_03/2023</t>
  </si>
  <si>
    <t>84,36</t>
  </si>
  <si>
    <t>INTERRUPTOR PARALELO (2 MÓDULOS) COM 1 TOMADA DE EMBUTIR 2P+T 10 A, SEM SUPORTE E SEM PLACA - FORNECIMENTO E INSTALAÇÃO. AF_03/2023</t>
  </si>
  <si>
    <t>73,61</t>
  </si>
  <si>
    <t>INTERRUPTOR PARALELO (2 MÓDULOS) COM 1 TOMADA DE EMBUTIR 2P+T 10 A, INCLUINDO SUPORTE E PLACA - FORNECIMENTO E INSTALAÇÃO. AF_03/2023</t>
  </si>
  <si>
    <t>85,42</t>
  </si>
  <si>
    <t>INTERRUPTOR SIMPLES (1 MÓDULO), INTERRUPTOR PARALELO (1 MÓDULO) E 1 TOMADA DE EMBUTIR 2P+T 10 A, SEM SUPORTE E SEM PLACA - FORNECIMENTO E INSTALAÇÃO. AF_03/2023</t>
  </si>
  <si>
    <t>66,56</t>
  </si>
  <si>
    <t>INTERRUPTOR SIMPLES (1 MÓDULO), INTERRUPTOR PARALELO (1 MÓDULO) E 1 TOMADA DE EMBUTIR 2P+T 10 A, INCLUINDO SUPORTE E PLACA - FORNECIMENTO E INSTALAÇÃO. AF_03/2023</t>
  </si>
  <si>
    <t>78,37</t>
  </si>
  <si>
    <t>90,26</t>
  </si>
  <si>
    <t>120,05</t>
  </si>
  <si>
    <t>212,26</t>
  </si>
  <si>
    <t>48,64</t>
  </si>
  <si>
    <t>124,06</t>
  </si>
  <si>
    <t>119,90</t>
  </si>
  <si>
    <t>57,21</t>
  </si>
  <si>
    <t>54,36</t>
  </si>
  <si>
    <t>30,56</t>
  </si>
  <si>
    <t>33,38</t>
  </si>
  <si>
    <t>42,77</t>
  </si>
  <si>
    <t>76,66</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</si>
  <si>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</si>
  <si>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</si>
  <si>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</si>
  <si>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56,22</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</si>
  <si>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</si>
  <si>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</si>
  <si>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</si>
  <si>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180,53</t>
  </si>
  <si>
    <t>240,11</t>
  </si>
  <si>
    <t>87,73</t>
  </si>
  <si>
    <t>150,24</t>
  </si>
  <si>
    <t>59,49</t>
  </si>
  <si>
    <t>42,36</t>
  </si>
  <si>
    <t>39,44</t>
  </si>
  <si>
    <t>ENTRADA DE ENERGIA ELÉTRICA, AÉREA, MONOFÁSICA, COM CAIXA DE SOBREPOR, CABO DE 10 MM2 E DISJUNTOR DIN 50A (NÃO INCLUSO O POSTE DE CONCRETO). AF_07/2020_PS</t>
  </si>
  <si>
    <t>1.448,91</t>
  </si>
  <si>
    <t>ENTRADA DE ENERGIA ELÉTRICA, AÉREA, MONOFÁSICA, COM CAIXA DE SOBREPOR, CABO DE 16 MM2 E DISJUNTOR DIN 50A (NÃO INCLUSO O POSTE DE CONCRETO). AF_07/2020_PS</t>
  </si>
  <si>
    <t>1.542,74</t>
  </si>
  <si>
    <t>ENTRADA DE ENERGIA ELÉTRICA, AÉREA, MONOFÁSICA, COM CAIXA DE SOBREPOR, CABO DE 25 MM2 E DISJUNTOR DIN 50A (NÃO INCLUSO O POSTE DE CONCRETO). AF_07/2020_PS</t>
  </si>
  <si>
    <t>1.557,15</t>
  </si>
  <si>
    <t>ENTRADA DE ENERGIA ELÉTRICA, AÉREA, MONOFÁSICA, COM CAIXA DE SOBREPOR, CABO DE 35 MM2 E DISJUNTOR DIN 50A (NÃO INCLUSO O POSTE DE CONCRETO). AF_07/2020_PS</t>
  </si>
  <si>
    <t>1.692,93</t>
  </si>
  <si>
    <t>ENTRADA DE ENERGIA ELÉTRICA, AÉREA, MONOFÁSICA, COM CAIXA DE EMBUTIR, CABO DE 10 MM2 E DISJUNTOR DIN 50A (NÃO INCLUSO O POSTE DE CONCRETO). AF_07/2020_PS</t>
  </si>
  <si>
    <t>1.429,37</t>
  </si>
  <si>
    <t>ENTRADA DE ENERGIA ELÉTRICA, AÉREA, MONOFÁSICA, COM CAIXA DE EMBUTIR, CABO DE 16 MM2 E DISJUNTOR DIN 50A (NÃO INCLUSO O POSTE DE CONCRETO). AF_07/2020_PS</t>
  </si>
  <si>
    <t>1.523,20</t>
  </si>
  <si>
    <t>ENTRADA DE ENERGIA ELÉTRICA, AÉREA, MONOFÁSICA, COM CAIXA DE EMBUTIR, CABO DE 25 MM2 E DISJUNTOR DIN 50A (NÃO INCLUSO O POSTE DE CONCRETO). AF_07/2020_PS</t>
  </si>
  <si>
    <t>1.537,61</t>
  </si>
  <si>
    <t>ENTRADA DE ENERGIA ELÉTRICA, AÉREA, MONOFÁSICA, COM CAIXA DE EMBUTIR, CABO DE 35 MM2 E DISJUNTOR DIN 50A (NÃO INCLUSO O POSTE DE CONCRETO). AF_07/2020_PS</t>
  </si>
  <si>
    <t>1.673,39</t>
  </si>
  <si>
    <t>ENTRADA DE ENERGIA ELÉTRICA, AÉREA, BIFÁSICA, COM CAIXA DE SOBREPOR, CABO DE 10 MM2 E DISJUNTOR DIN 50A (NÃO INCLUSO O POSTE DE CONCRETO). AF_07/2020_PS</t>
  </si>
  <si>
    <t>1.704,00</t>
  </si>
  <si>
    <t>ENTRADA DE ENERGIA ELÉTRICA, AÉREA, BIFÁSICA, COM CAIXA DE SOBREPOR, CABO DE 16 MM2 E DISJUNTOR DIN 50A (NÃO INCLUSO O POSTE DE CONCRETO). AF_07/2020_PS</t>
  </si>
  <si>
    <t>1.846,02</t>
  </si>
  <si>
    <t>ENTRADA DE ENERGIA ELÉTRICA, AÉREA, BIFÁSICA, COM CAIXA DE SOBREPOR, CABO DE 25 MM2 E DISJUNTOR DIN 50A (NÃO INCLUSO O POSTE DE CONCRETO). AF_07/2020_PS</t>
  </si>
  <si>
    <t>1.867,83</t>
  </si>
  <si>
    <t>ENTRADA DE ENERGIA ELÉTRICA, AÉREA, BIFÁSICA, COM CAIXA DE SOBREPOR, CABO DE 35 MM2 E DISJUNTOR DIN 50A (NÃO INCLUSO O POSTE DE CONCRETO). AF_07/2020_PS</t>
  </si>
  <si>
    <t>2.056,39</t>
  </si>
  <si>
    <t>ENTRADA DE ENERGIA ELÉTRICA, AÉREA, BIFÁSICA, COM CAIXA DE EMBUTIR, CABO DE 10 MM2 E DISJUNTOR DIN 50A (NÃO INCLUSO O POSTE DE CONCRETO). AF_07/2020_PS</t>
  </si>
  <si>
    <t>1.692,75</t>
  </si>
  <si>
    <t>ENTRADA DE ENERGIA ELÉTRICA, AÉREA, BIFÁSICA, COM CAIXA DE EMBUTIR, CABO DE 16 MM2 E DISJUNTOR DIN 50A (NÃO INCLUSO O POSTE DE CONCRETO). AF_07/2020_PS</t>
  </si>
  <si>
    <t>1.834,77</t>
  </si>
  <si>
    <t>ENTRADA DE ENERGIA ELÉTRICA, AÉREA, BIFÁSICA, COM CAIXA DE EMBUTIR, CABO DE 25 MM2 E DISJUNTOR DIN 50A (NÃO INCLUSO O POSTE DE CONCRETO). AF_07/2020_PS</t>
  </si>
  <si>
    <t>1.856,58</t>
  </si>
  <si>
    <t>ENTRADA DE ENERGIA ELÉTRICA, AÉREA, BIFÁSICA, COM CAIXA DE EMBUTIR, CABO DE 35 MM2 E DISJUNTOR DIN 50A (NÃO INCLUSO O POSTE DE CONCRETO). AF_07/2020_PS</t>
  </si>
  <si>
    <t>2.045,14</t>
  </si>
  <si>
    <t>ENTRADA DE ENERGIA ELÉTRICA, AÉREA, TRIFÁSICA, COM CAIXA DE SOBREPOR, CABO DE 10 MM2 E DISJUNTOR DIN 50A (NÃO INCLUSO O POSTE DE CONCRETO). AF_07/2020_PS</t>
  </si>
  <si>
    <t>1.811,57</t>
  </si>
  <si>
    <t>ENTRADA DE ENERGIA ELÉTRICA, AÉREA, TRIFÁSICA, COM CAIXA DE SOBREPOR, CABO DE 16 MM2 E DISJUNTOR DIN 50A (NÃO INCLUSO O POSTE DE CONCRETO). AF_07/2020_PS</t>
  </si>
  <si>
    <t>2.000,94</t>
  </si>
  <si>
    <t>ENTRADA DE ENERGIA ELÉTRICA, AÉREA, TRIFÁSICA, COM CAIXA DE SOBREPOR, CABO DE 25 MM2 E DISJUNTOR DIN 50A (NÃO INCLUSO O POSTE DE CONCRETO). AF_07/2020_PS</t>
  </si>
  <si>
    <t>2.030,02</t>
  </si>
  <si>
    <t>ENTRADA DE ENERGIA ELÉTRICA, AÉREA, TRIFÁSICA, COM CAIXA DE SOBREPOR, CABO DE 35 MM2 E DISJUNTOR DIN 50A (NÃO INCLUSO O POSTE DE CONCRETO). AF_07/2020_PS</t>
  </si>
  <si>
    <t>2.270,41</t>
  </si>
  <si>
    <t>ENTRADA DE ENERGIA ELÉTRICA, AÉREA, TRIFÁSICA, COM CAIXA DE EMBUTIR, CABO DE 10 MM2 E DISJUNTOR DIN 50A (NÃO INCLUSO O POSTE DE CONCRETO). AF_07/2020_PS</t>
  </si>
  <si>
    <t>1.855,32</t>
  </si>
  <si>
    <t>ENTRADA DE ENERGIA ELÉTRICA, AÉREA, TRIFÁSICA, COM CAIXA DE EMBUTIR, CABO DE 16 MM2 E DISJUNTOR DIN 50A (NÃO INCLUSO O POSTE DE CONCRETO). AF_07/2020_PS</t>
  </si>
  <si>
    <t>2.044,69</t>
  </si>
  <si>
    <t>ENTRADA DE ENERGIA ELÉTRICA, AÉREA, TRIFÁSICA, COM CAIXA DE EMBUTIR, CABO DE 25 MM2 E DISJUNTOR DIN 50A (NÃO INCLUSO O POSTE DE CONCRETO). AF_07/2020_PS</t>
  </si>
  <si>
    <t>2.073,77</t>
  </si>
  <si>
    <t>ENTRADA DE ENERGIA ELÉTRICA, AÉREA, TRIFÁSICA, COM CAIXA DE EMBUTIR, CABO DE 35 MM2 E DISJUNTOR DIN 50A (NÃO INCLUSO O POSTE DE CONCRETO). AF_07/2020_PS</t>
  </si>
  <si>
    <t>2.314,16</t>
  </si>
  <si>
    <t>ENTRADA DE ENERGIA ELÉTRICA, SUBTERRÂNEA, MONOFÁSICA, COM CAIXA DE SOBREPOR, CABO DE 10 MM2 E DISJUNTOR DIN 50A (NÃO INCLUSA MURETA DE ALVENARIA). AF_07/2020_PS</t>
  </si>
  <si>
    <t>807,31</t>
  </si>
  <si>
    <t>ENTRADA DE ENERGIA ELÉTRICA, SUBTERRÂNEA, MONOFÁSICA, COM CAIXA DE SOBREPOR, CABO DE 16 MM2 E DISJUNTOR DIN 50A (NÃO INCLUSA MURETA DE ALVENARIA). AF_07/2020_PS</t>
  </si>
  <si>
    <t>919,91</t>
  </si>
  <si>
    <t>ENTRADA DE ENERGIA ELÉTRICA, SUBTERRÂNEA, MONOFÁSICA, COM CAIXA DE SOBREPOR, CABO DE 25 MM2 E DISJUNTOR DIN 50A (NÃO INCLUSA MURETA DE ALVENARIA). AF_07/2020_PS</t>
  </si>
  <si>
    <t>937,20</t>
  </si>
  <si>
    <t>ENTRADA DE ENERGIA ELÉTRICA, SUBTERRÂNEA, MONOFÁSICA, COM CAIXA DE SOBREPOR, CABO DE 35 MM2 E DISJUNTOR DIN 50A (NÃO INCLUSA MURETA DE ALVENARIA). AF_07/2020_PS</t>
  </si>
  <si>
    <t>1.060,49</t>
  </si>
  <si>
    <t>ENTRADA DE ENERGIA ELÉTRICA, SUBTERRÂNEA, MONOFÁSICA, COM CAIXA DE EMBUTIR, CABO DE 10 MM2 E DISJUNTOR DIN 50A (NÃO INCLUSA MURETA DE ALVENARIA). AF_07/2020_PS</t>
  </si>
  <si>
    <t>787,76</t>
  </si>
  <si>
    <t>ENTRADA DE ENERGIA ELÉTRICA, SUBTERRÂNEA, MONOFÁSICA, COM CAIXA DE EMBUTIR, CABO DE 16 MM2 E DISJUNTOR DIN 50A (NÃO INCLUSA MURETA DE ALVENARIA). AF_07/2020_PS</t>
  </si>
  <si>
    <t>900,36</t>
  </si>
  <si>
    <t>ENTRADA DE ENERGIA ELÉTRICA, SUBTERRÂNEA, MONOFÁSICA, COM CAIXA DE EMBUTIR, CABO DE 25 MM2 E DISJUNTOR DIN 50A (NÃO INCLUSA MURETA DE ALVENARIA). AF_07/2020_PS</t>
  </si>
  <si>
    <t>917,65</t>
  </si>
  <si>
    <t>ENTRADA DE ENERGIA ELÉTRICA, SUBTERRÂNEA, MONOFÁSICA, COM CAIXA DE EMBUTIR, CABO DE 35 MM2 E DISJUNTOR DIN 50A (NÃO INCLUSA MURETA DE ALVENARIA). AF_07/2020_PS</t>
  </si>
  <si>
    <t>1.040,94</t>
  </si>
  <si>
    <t>ENTRADA DE ENERGIA ELÉTRICA, SUBTERRÂNEA, BIFÁSICA, COM CAIXA DE SOBREPOR, CABO DE 10 MM2 E DISJUNTOR DIN 50A (NÃO INCLUSA MURETA DE ALVENARIA). AF_07/2020_PS</t>
  </si>
  <si>
    <t>1.076,86</t>
  </si>
  <si>
    <t>ENTRADA DE ENERGIA ELÉTRICA, SUBTERRÂNEA, BIFÁSICA, COM CAIXA DE SOBREPOR, CABO DE 16 MM2 E DISJUNTOR DIN 50A (NÃO INCLUSA MURETA DE ALVENARIA). AF_07/2020_PS</t>
  </si>
  <si>
    <t>1.245,76</t>
  </si>
  <si>
    <t>ENTRADA DE ENERGIA ELÉTRICA, SUBTERRÂNEA, BIFÁSICA, COM CAIXA DE SOBREPOR, CABO DE 25 MM2 E DISJUNTOR DIN 50A (NÃO INCLUSA MURETA DE ALVENARIA). AF_07/2020_PS</t>
  </si>
  <si>
    <t>1.271,69</t>
  </si>
  <si>
    <t>ENTRADA DE ENERGIA ELÉTRICA, SUBTERRÂNEA, BIFÁSICA, COM CAIXA DE SOBREPOR, CABO DE 35 MM2 E DISJUNTOR DIN 50A (NÃO INCLUSA MURETA DE ALVENARIA). AF_07/2020_PS</t>
  </si>
  <si>
    <t>1.456,63</t>
  </si>
  <si>
    <t>ENTRADA DE ENERGIA ELÉTRICA, SUBTERRÂNEA, BIFÁSICA, COM CAIXA DE EMBUTIR, CABO DE 10 MM2 E DISJUNTOR DIN 50A (NÃO INCLUSA MURETA DE ALVENARIA). AF_07/2020_PS</t>
  </si>
  <si>
    <t>1.065,60</t>
  </si>
  <si>
    <t>ENTRADA DE ENERGIA ELÉTRICA, SUBTERRÂNEA, BIFÁSICA, COM CAIXA DE EMBUTIR, CABO DE 16 MM2 E DISJUNTOR DIN 50A (NÃO INCLUSA MURETA DE ALVENARIA). AF_07/2020_PS</t>
  </si>
  <si>
    <t>1.234,50</t>
  </si>
  <si>
    <t>ENTRADA DE ENERGIA ELÉTRICA, SUBTERRÂNEA, BIFÁSICA, COM CAIXA DE EMBUTIR, CABO DE 25 MM2 E DISJUNTOR DIN 50A (NÃO INCLUSA MURETA DE ALVENARIA). AF_07/2020_PS</t>
  </si>
  <si>
    <t>1.260,43</t>
  </si>
  <si>
    <t>ENTRADA DE ENERGIA ELÉTRICA, SUBTERRÂNEA, BIFÁSICA, COM CAIXA DE EMBUTIR, CABO DE 35 MM2 E DISJUNTOR DIN 50A (NÃO INCLUSA MURETA DE ALVENARIA). AF_07/2020_PS</t>
  </si>
  <si>
    <t>1.445,37</t>
  </si>
  <si>
    <t>ENTRADA DE ENERGIA ELÉTRICA, SUBTERRÂNEA, TRIFÁSICA, COM CAIXA DE SOBREPOR, CABO DE 10 MM2 E DISJUNTOR DIN 50A (NÃO INCLUSA MURETA DE ALVENARIA). AF_07/2020_PS</t>
  </si>
  <si>
    <t>1.200,41</t>
  </si>
  <si>
    <t>ENTRADA DE ENERGIA ELÉTRICA, SUBTERRÂNEA, TRIFÁSICA, COM CAIXA DE SOBREPOR, CABO DE 16 MM2 E DISJUNTOR DIN 50A (NÃO INCLUSA MURETA DE ALVENARIA). AF_07/2020_PS</t>
  </si>
  <si>
    <t>1.425,61</t>
  </si>
  <si>
    <t>ENTRADA DE ENERGIA ELÉTRICA, SUBTERRÂNEA, TRIFÁSICA, COM CAIXA DE SOBREPOR, CABO DE 25 MM2 E DISJUNTOR DIN 50A (NÃO INCLUSA MURETA DE ALVENARIA). AF_07/2020_PS</t>
  </si>
  <si>
    <t>1.460,19</t>
  </si>
  <si>
    <t>ENTRADA DE ENERGIA ELÉTRICA, SUBTERRÂNEA, TRIFÁSICA, COM CAIXA DE SOBREPOR, CABO DE 35 MM2 E DISJUNTOR DIN 50A (NÃO INCLUSA MURETA DE ALVENARIA). AF_07/2020_PS</t>
  </si>
  <si>
    <t>1.706,77</t>
  </si>
  <si>
    <t>ENTRADA DE ENERGIA ELÉTRICA, SUBTERRÂNEA, TRIFÁSICA, COM CAIXA DE EMBUTIR, CABO DE 10 MM2 E DISJUNTOR DIN 50A (NÃO INCLUSA MURETA DE ALVENARIA). AF_07/2020_PS</t>
  </si>
  <si>
    <t>1.244,15</t>
  </si>
  <si>
    <t>ENTRADA DE ENERGIA ELÉTRICA, SUBTERRÂNEA, TRIFÁSICA, COM CAIXA DE EMBUTIR, CABO DE 16 MM2 E DISJUNTOR DIN 50A (NÃO INCLUSA MURETA DE ALVENARIA). AF_07/2020_PS</t>
  </si>
  <si>
    <t>1.469,35</t>
  </si>
  <si>
    <t>ENTRADA DE ENERGIA ELÉTRICA, SUBTERRÂNEA, TRIFÁSICA, COM CAIXA DE EMBUTIR, CABO DE 25 MM2 E DISJUNTOR DIN 50A (NÃO INCLUSA MURETA DE ALVENARIA). AF_07/2020_PS</t>
  </si>
  <si>
    <t>1.503,93</t>
  </si>
  <si>
    <t>ENTRADA DE ENERGIA ELÉTRICA, SUBTERRÂNEA, TRIFÁSICA, COM CAIXA DE EMBUTIR, CABO DE 35 MM2 E DISJUNTOR DIN 50A (NÃO INCLUSA MURETA DE ALVENARIA). AF_07/2020_PS</t>
  </si>
  <si>
    <t>1.750,51</t>
  </si>
  <si>
    <t>130,95</t>
  </si>
  <si>
    <t>48,37</t>
  </si>
  <si>
    <t>81,13</t>
  </si>
  <si>
    <t>37,00</t>
  </si>
  <si>
    <t>66,44</t>
  </si>
  <si>
    <t>105,69</t>
  </si>
  <si>
    <t>152,29</t>
  </si>
  <si>
    <t>18,21</t>
  </si>
  <si>
    <t>8,36</t>
  </si>
  <si>
    <t>21,95</t>
  </si>
  <si>
    <t>30,98</t>
  </si>
  <si>
    <t>64,01</t>
  </si>
  <si>
    <t>83,07</t>
  </si>
  <si>
    <t>108,61</t>
  </si>
  <si>
    <t>126,60</t>
  </si>
  <si>
    <t>194,05</t>
  </si>
  <si>
    <t>111,47</t>
  </si>
  <si>
    <t>86,44</t>
  </si>
  <si>
    <t>61,74</t>
  </si>
  <si>
    <t>98,35</t>
  </si>
  <si>
    <t>150,84</t>
  </si>
  <si>
    <t>146,18</t>
  </si>
  <si>
    <t>131,08</t>
  </si>
  <si>
    <t>80,10</t>
  </si>
  <si>
    <t>71,51</t>
  </si>
  <si>
    <t>82,43</t>
  </si>
  <si>
    <t>95,85</t>
  </si>
  <si>
    <t>73,28</t>
  </si>
  <si>
    <t>408,73</t>
  </si>
  <si>
    <t>261,84</t>
  </si>
  <si>
    <t>277,47</t>
  </si>
  <si>
    <t>440,84</t>
  </si>
  <si>
    <t>478,99</t>
  </si>
  <si>
    <t>560,24</t>
  </si>
  <si>
    <t>727,31</t>
  </si>
  <si>
    <t>831,23</t>
  </si>
  <si>
    <t>1.321,76</t>
  </si>
  <si>
    <t>132,75</t>
  </si>
  <si>
    <t>579,37</t>
  </si>
  <si>
    <t>31,73</t>
  </si>
  <si>
    <t>39,19</t>
  </si>
  <si>
    <t>360,22</t>
  </si>
  <si>
    <t>158,41</t>
  </si>
  <si>
    <t>480,08</t>
  </si>
  <si>
    <t>525,38</t>
  </si>
  <si>
    <t>547,79</t>
  </si>
  <si>
    <t>651,43</t>
  </si>
  <si>
    <t>572,07</t>
  </si>
  <si>
    <t>634,40</t>
  </si>
  <si>
    <t>619,05</t>
  </si>
  <si>
    <t>718,36</t>
  </si>
  <si>
    <t>668,00</t>
  </si>
  <si>
    <t>745,18</t>
  </si>
  <si>
    <t>746,01</t>
  </si>
  <si>
    <t>822,30</t>
  </si>
  <si>
    <t>737,17</t>
  </si>
  <si>
    <t>800,39</t>
  </si>
  <si>
    <t>789,57</t>
  </si>
  <si>
    <t>896,75</t>
  </si>
  <si>
    <t>946,77</t>
  </si>
  <si>
    <t>1.091,36</t>
  </si>
  <si>
    <t>1.100,77</t>
  </si>
  <si>
    <t>1.219,98</t>
  </si>
  <si>
    <t>491,48</t>
  </si>
  <si>
    <t>591,35</t>
  </si>
  <si>
    <t>757,85</t>
  </si>
  <si>
    <t>965,56</t>
  </si>
  <si>
    <t>1.500,71</t>
  </si>
  <si>
    <t>626,62</t>
  </si>
  <si>
    <t>1.011,37</t>
  </si>
  <si>
    <t>1.560,18</t>
  </si>
  <si>
    <t>643,31</t>
  </si>
  <si>
    <t>1.033,93</t>
  </si>
  <si>
    <t>1.592,23</t>
  </si>
  <si>
    <t>659,93</t>
  </si>
  <si>
    <t>835,76</t>
  </si>
  <si>
    <t>1.056,03</t>
  </si>
  <si>
    <t>1.623,49</t>
  </si>
  <si>
    <t>873,96</t>
  </si>
  <si>
    <t>1.099,93</t>
  </si>
  <si>
    <t>1.689,60</t>
  </si>
  <si>
    <t>1.143,67</t>
  </si>
  <si>
    <t>1.759,72</t>
  </si>
  <si>
    <t>625,95</t>
  </si>
  <si>
    <t>2.878,56</t>
  </si>
  <si>
    <t>3.330,76</t>
  </si>
  <si>
    <t>2.518,23</t>
  </si>
  <si>
    <t>2.687,67</t>
  </si>
  <si>
    <t>349,95</t>
  </si>
  <si>
    <t>375,19</t>
  </si>
  <si>
    <t>76,04</t>
  </si>
  <si>
    <t>89,57</t>
  </si>
  <si>
    <t>91,07</t>
  </si>
  <si>
    <t>10.260,87</t>
  </si>
  <si>
    <t>11.409,37</t>
  </si>
  <si>
    <t>14.608,95</t>
  </si>
  <si>
    <t>17.933,26</t>
  </si>
  <si>
    <t>22.467,26</t>
  </si>
  <si>
    <t>31.311,95</t>
  </si>
  <si>
    <t>36.447,18</t>
  </si>
  <si>
    <t>64,43</t>
  </si>
  <si>
    <t>191,47</t>
  </si>
  <si>
    <t>58.926,89</t>
  </si>
  <si>
    <t>80.699,35</t>
  </si>
  <si>
    <t>112.794,80</t>
  </si>
  <si>
    <t>104473</t>
  </si>
  <si>
    <t>COMPOSIÇÃO PARAMÉTRICA DE PONTO ELÉTRICO DE ILUMINAÇÃO, COM INTERRUPTOR SIMPLES, EM EDIFÍCIO RESIDENCIAL COM ELETRODUTO EMBUTIDO EM RASGOS NAS PAREDES, INCLUSO TOMADA, ELETRODUTO, CABO, RASGO E CHUMBAMENTO (SEM LUMINÁRIA E LÂMPADA). AF_11/2022</t>
  </si>
  <si>
    <t>185,53</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</si>
  <si>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</si>
  <si>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</si>
  <si>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390,90</t>
  </si>
  <si>
    <t>104475</t>
  </si>
  <si>
    <t>COMPOSIÇÃO PARAMÉTRICA DE PONTO ELÉTRICO DE TOMADA DE USO GERAL 2P+T (10A/250V) EM EDIFÍCIO RESIDENCIAL COM ELETRODUTO EMBUTIDO EM RASGOS NAS PAREDES, INCLUSO TOMADA, ELETRODUTO, CABO, RASGO, QUEBRA E CHUMBAMENTO. AF_11/2022</t>
  </si>
  <si>
    <t>154,51</t>
  </si>
  <si>
    <t>104476</t>
  </si>
  <si>
    <t>COMPOSIÇÃO PARAMÉTRICA DE PONTO ELÉTRICO DE TOMADA DE USO ESPECÍFICO 2P+T (20A/250V) EM EDIFÍCIO RESIDENCIAL COM ELETRODUTO EMBUTIDO EM RASGOS NAS PAREDES, INCLUSO TOMADA, ELETRODUTO, CABO, RASGO, QUEBRA E CHUMBAMENTO (EXCETO CHUVEIRO). AF_11/2022</t>
  </si>
  <si>
    <t>200,20</t>
  </si>
  <si>
    <t>104477</t>
  </si>
  <si>
    <t>COMPOSIÇÃO PARAMÉTRICA DE PONTO ELÉTRICO DE ILUMINAÇÃO, COM INTERRUPTOR SIMPLES, EM EDIFÍCIO RESIDENCIAL COM ELETRODUTO EMBUTIDO SEM NECESSIDADE DE RASGOS, INCLUSO TOMADA, ELETRODUTO, CABO E QUEBRA (SEM LUMINÁRIA E LÂMPADA). AF_11/2022</t>
  </si>
  <si>
    <t>152,39</t>
  </si>
  <si>
    <t>104478</t>
  </si>
  <si>
    <t>COMPOSIÇÃO PARAMÉTRICA DE PONTO ELÉTRICO DE ILUMINAÇÃO, COM INTERRUPTOR PARALELO, EM EDIFÍCIO RESIDENCIAL COM ELETRODUTO EMBUTIDO SEM NECESSIDADE DE RASGOS, INCLUSO TOMADA, ELETRODUTO, CABO E QUEBRA (SEM LUMINÁRIA E LÂMPADA). AF_11/2022</t>
  </si>
  <si>
    <t>332,24</t>
  </si>
  <si>
    <t>104479</t>
  </si>
  <si>
    <t>COMPOSIÇÃO PARAMÉTRICA DE PONTO ELÉTRICO DE TOMADA DE USO GERAL 2P+T (10A/250V) EM EDIFÍCIO RESIDENCIAL COM ELETRODUTO EMBUTIDO SEM NECESSIDADE DE RASGOS, INCLUSO TOMADA, ELETRODUTO, CABO E QUEBRA. AF_11/2022</t>
  </si>
  <si>
    <t>130,91</t>
  </si>
  <si>
    <t>104480</t>
  </si>
  <si>
    <t>COMPOSIÇÃO PARAMÉTRICA DE PONTO ELÉTRICO DE TOMADA DE USO ESPECÍFICO 2P+T (20A/250V) EM EDIFÍCIO RESIDENCIAL COM ELETRODUTO EMBUTIDO SEM NECESSIDADE DE RASGOS, INCLUSO TOMADA, ELETRODUTO, CABO E QUEBRA (EXCETO CHUVEIRO). AF_11/2022</t>
  </si>
  <si>
    <t>148,59</t>
  </si>
  <si>
    <t>104481</t>
  </si>
  <si>
    <t>COMPOSIÇÃO PARAMÉTRICA DE PONTO ELÉTRICO DE TOMADA PARA CHUVEIRO (20A/250V) EM EDIFÍCIO RESIDENCIAL COM ELETRODUTO EMBUTIDO EM RASGOS NAS PAREDES, INCLUSO TOMADA, ELETRODUTO, CABO, RASGO, QUEBRA E CHUMBAMENTO. AF_11/2022</t>
  </si>
  <si>
    <t>347,64</t>
  </si>
  <si>
    <t>CORDOALHA DE COBRE NU 35 MM², NÃO ENTERRADA, COM ISOLADOR - FORNECIMENTO E INSTALAÇÃO. AF_08/2023</t>
  </si>
  <si>
    <t>CORDOALHA DE COBRE NU 50 MM², NÃO ENTERRADA, COM ISOLADOR - FORNECIMENTO E INSTALAÇÃO. AF_08/2023</t>
  </si>
  <si>
    <t>86,37</t>
  </si>
  <si>
    <t>CORDOALHA DE COBRE NU 70 MM², NÃO ENTERRADA, COM ISOLADOR - FORNECIMENTO E INSTALAÇÃO. AF_08/2023</t>
  </si>
  <si>
    <t>105,94</t>
  </si>
  <si>
    <t>CORDOALHA DE COBRE NU 95 MM², NÃO ENTERRADA, COM ISOLADOR - FORNECIMENTO E INSTALAÇÃO. AF_08/2023</t>
  </si>
  <si>
    <t>137,63</t>
  </si>
  <si>
    <t>CORDOALHA DE COBRE NU 50 MM², ENTERRADA - FORNECIMENTO E INSTALAÇÃO. AF_08/2023</t>
  </si>
  <si>
    <t>50,46</t>
  </si>
  <si>
    <t>CORDOALHA DE COBRE NU 70 MM², ENTERRADA - FORNECIMENTO E INSTALAÇÃO. AF_08/2023</t>
  </si>
  <si>
    <t>66,45</t>
  </si>
  <si>
    <t>CORDOALHA DE COBRE NU 95 MM², ENTERRADA - FORNECIMENTO E INSTALAÇÃO. AF_08/2023</t>
  </si>
  <si>
    <t>94,89</t>
  </si>
  <si>
    <t>ELETRODUTO PVC RÍGIDO, DIÂMETRO 40MM, COM 3 METROS, PARA SPDA - FORNECIMENTO E INSTALAÇÃO. AF_08/2023</t>
  </si>
  <si>
    <t>HASTE DE ATERRAMENTO, DIÂMETRO 5/8", COM 3 METROS - FORNECIMENTO E INSTALAÇÃO. AF_08/2023</t>
  </si>
  <si>
    <t>71,39</t>
  </si>
  <si>
    <t>HASTE DE ATERRAMENTO, DIÂMETRO 3/4", COM 3 METROS - FORNECIMENTO E INSTALAÇÃO. AF_08/2023</t>
  </si>
  <si>
    <t>106,87</t>
  </si>
  <si>
    <t>BASE METÁLICA PARA MASTRO 1 ½"  PARA SPDA - FORNECIMENTO E INSTALAÇÃO. AF_08/2023</t>
  </si>
  <si>
    <t>129,39</t>
  </si>
  <si>
    <t>MASTRO 1 ½", COM 3 METROS, PARA SPDA - FORNECIMENTO E INSTALAÇÃO. AF_08/2023</t>
  </si>
  <si>
    <t>153,49</t>
  </si>
  <si>
    <t>CAPTOR TIPO FRANKLIN PARA SPDA - FORNECIMENTO E INSTALAÇÃO. AF_08/2023</t>
  </si>
  <si>
    <t>128,42</t>
  </si>
  <si>
    <t>SUPORTE ISOLADOR PARA FIXAÇÃO DA CORDOALHA DE COBRE EM ALVENARIA OU CONCRETO - FORNECIMENTO E INSTALAÇÃO. AF_08/2023</t>
  </si>
  <si>
    <t>28,13</t>
  </si>
  <si>
    <t>104746</t>
  </si>
  <si>
    <t>MINI CAPTOR PARA SPDA - FORNECIMENTO E INSTALAÇÃO. AF_08/2023</t>
  </si>
  <si>
    <t>28,04</t>
  </si>
  <si>
    <t>104749</t>
  </si>
  <si>
    <t>CONECTOR GRAMPO METÁLICO TIPO OLHAL, PARA SPDA, PARA HASTE DE ATERRAMENTO DE 3/4'' E CABOS DE 10 A 50 MM2 - FORNECIMENTO E INSTALAÇÃO. AF_08/2023</t>
  </si>
  <si>
    <t>19,82</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</si>
  <si>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</si>
  <si>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</si>
  <si>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</si>
  <si>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</si>
  <si>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104752</t>
  </si>
  <si>
    <t>CONECTOR SPLIT-BOLT, PARA SPDA, PARA CABOS ATÉ 35 MM2 - FORNECIMENTO E INSTALAÇÃO. AF_08/2023</t>
  </si>
  <si>
    <t>21,09</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</si>
  <si>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</si>
  <si>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</si>
  <si>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</si>
  <si>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</si>
  <si>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</si>
  <si>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</si>
  <si>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42,56</t>
  </si>
  <si>
    <t>3.463,36</t>
  </si>
  <si>
    <t>854,12</t>
  </si>
  <si>
    <t>104758</t>
  </si>
  <si>
    <t>FURO MANUAL EM ALVENARIA, PARA INSTALAÇÕES ELÉTRICAS, DIÂMETROS MENORES OU IGUAIS A 40 MM. AF_09/2023</t>
  </si>
  <si>
    <t>104759</t>
  </si>
  <si>
    <t>FURO MANUAL EM ALVENARIA, PARA INSTALAÇÕES ELÉTRICAS, DIÂMETROS MAIORES QUE 40 MM E MENORES OU IGUAIS A 75 MM. AF_09/2023</t>
  </si>
  <si>
    <t>104760</t>
  </si>
  <si>
    <t>FURO MANUAL EM ALVENARIA, PARA INSTALAÇÕES ELÉTRICAS, DIÂMETROS MAIORES QUE 75 MM E MENORES OU IGUAIS A 100 MM. AF_09/2023</t>
  </si>
  <si>
    <t>69,13</t>
  </si>
  <si>
    <t>104761</t>
  </si>
  <si>
    <t>FURO MECANIZADO EM CONCRETO, COM MARTELO DEMOLIDOR, PARA INSTALAÇÕES ELÉTRICAS, DIÂMETROS MENORES OU IGUAIS A 40 MM. AF_09/2023</t>
  </si>
  <si>
    <t>12,27</t>
  </si>
  <si>
    <t>104762</t>
  </si>
  <si>
    <t>FURO MECANIZADO EM CONCRETO, COM MARTELO DEMOLIDOR, PARA INSTALAÇÕES ELÉTRICAS, DIÂMETROS MAIORES QUE 40 MM E MENORES OU IGUAIS A 75 MM. AF_09/2023</t>
  </si>
  <si>
    <t>32,72</t>
  </si>
  <si>
    <t>104763</t>
  </si>
  <si>
    <t>FURO MECANIZADO EM CONCRETO, COM MARTELO DEMOLIDOR, PARA INSTALAÇÕES ELÉTRICAS, DIÂMETROS MAIORES QUE 75 MM E MENORES OU IGUAIS A 150 MM. AF_09/2023</t>
  </si>
  <si>
    <t>104764</t>
  </si>
  <si>
    <t>SUPORTE PARA 2 ELETRODUTOS, ESPAÇADO A CADA 80 CM, EM PERFILADO COM COMPRIMENTO DE 25 CM FIXADO EM LAJE, POR METRO DE ELETRODUTO FIXADO. AF_09/2023</t>
  </si>
  <si>
    <t>104765</t>
  </si>
  <si>
    <t>SUPORTE PARA 4 ELETRODUTOS, ESPAÇADO A CADA 80 CM, EM PERFILADO COM COMPRIMENTO DE 42 CM FIXADO EM LAJE, POR METRO DE ELETRODUTO FIXADO. AF_09/2023</t>
  </si>
  <si>
    <t>18,99</t>
  </si>
  <si>
    <t>104766</t>
  </si>
  <si>
    <t>CHUMBAMENTO LINEAR EM ALVENARIA PARA ELETRODUTOS COM DIÂMETROS MENORES OU IGUAIS A 40 MM. AF_09/2023</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</si>
  <si>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</si>
  <si>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</si>
  <si>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</si>
  <si>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</si>
  <si>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2,00</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</si>
  <si>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</si>
  <si>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</si>
  <si>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</si>
  <si>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</si>
  <si>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2,53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</si>
  <si>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</si>
  <si>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</si>
  <si>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</si>
  <si>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</si>
  <si>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</si>
  <si>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</si>
  <si>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</si>
  <si>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</si>
  <si>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1.611,00</t>
  </si>
  <si>
    <t>EXTINTOR DE INCÊNDIO PORTÁTIL COM CARGA DE ÁGUA PRESSURIZADA DE 10 L, CLASSE A - FORNECIMENTO E INSTALAÇÃO. AF_10/2020_PE</t>
  </si>
  <si>
    <t>264,49</t>
  </si>
  <si>
    <t>EXTINTOR DE INCÊNDIO PORTÁTIL COM CARGA DE CO2 DE 4 KG, CLASSE BC - FORNECIMENTO E INSTALAÇÃO. AF_10/2020_PE</t>
  </si>
  <si>
    <t>775,93</t>
  </si>
  <si>
    <t>EXTINTOR DE INCÊNDIO PORTÁTIL COM CARGA DE CO2 DE 6 KG, CLASSE BC - FORNECIMENTO E INSTALAÇÃO. AF_10/2020_PE</t>
  </si>
  <si>
    <t>838,24</t>
  </si>
  <si>
    <t>EXTINTOR DE INCÊNDIO PORTÁTIL COM CARGA DE PQS DE 4 KG, CLASSE BC - FORNECIMENTO E INSTALAÇÃO. AF_10/2020_PE</t>
  </si>
  <si>
    <t>256,70</t>
  </si>
  <si>
    <t>EXTINTOR DE INCÊNDIO PORTÁTIL COM CARGA DE PQS DE 6 KG, CLASSE BC - FORNECIMENTO E INSTALAÇÃO. AF_10/2020_PE</t>
  </si>
  <si>
    <t>298,24</t>
  </si>
  <si>
    <t>EXTINTOR DE INCÊNDIO PORTÁTIL COM CARGA DE PQS DE 8 KG, CLASSE BC - FORNECIMENTO E INSTALAÇÃO. AF_10/2020_PE</t>
  </si>
  <si>
    <t>350,16</t>
  </si>
  <si>
    <t>EXTINTOR DE INCÊNDIO PORTÁTIL COM CARGA DE PQS DE 12 KG, CLASSE BC - FORNECIMENTO E INSTALAÇÃO. AF_10/2020_PE</t>
  </si>
  <si>
    <t>402,08</t>
  </si>
  <si>
    <t>2.021,53</t>
  </si>
  <si>
    <t>370,90</t>
  </si>
  <si>
    <t>471,63</t>
  </si>
  <si>
    <t>377,24</t>
  </si>
  <si>
    <t>3.628,86</t>
  </si>
  <si>
    <t>154,07</t>
  </si>
  <si>
    <t>11,53</t>
  </si>
  <si>
    <t>17,70</t>
  </si>
  <si>
    <t>34,72</t>
  </si>
  <si>
    <t>48,04</t>
  </si>
  <si>
    <t>107,64</t>
  </si>
  <si>
    <t>2,61</t>
  </si>
  <si>
    <t>14,09</t>
  </si>
  <si>
    <t>20,00</t>
  </si>
  <si>
    <t>10,03</t>
  </si>
  <si>
    <t>10,89</t>
  </si>
  <si>
    <t>11,44</t>
  </si>
  <si>
    <t>16,20</t>
  </si>
  <si>
    <t>4,00</t>
  </si>
  <si>
    <t>488,08</t>
  </si>
  <si>
    <t>117,81</t>
  </si>
  <si>
    <t>204,96</t>
  </si>
  <si>
    <t>310,36</t>
  </si>
  <si>
    <t>441,52</t>
  </si>
  <si>
    <t>602,44</t>
  </si>
  <si>
    <t>382,62</t>
  </si>
  <si>
    <t>920,91</t>
  </si>
  <si>
    <t>AR CONDICIONADO SPLIT INVERTER, HI-WALL (PAREDE), 9000 BTU/H, CICLO FRIO - FORNECIMENTO E INSTALAÇÃO. AF_11/2021_PE</t>
  </si>
  <si>
    <t>2.732,65</t>
  </si>
  <si>
    <t>AR CONDICIONADO SPLIT ON/OFF, HI-WALL (PAREDE), 9000 BTUS/H, CICLO FRIO - FORNECIMENTO E INSTALAÇÃO. AF_11/2021_PE</t>
  </si>
  <si>
    <t>2.151,10</t>
  </si>
  <si>
    <t>AR CONDICIONADO SPLIT ON/OFF, HI-WALL (PAREDE), 9000 BTUS/H, CICLO QUENTE/FRIO - FORNECIMENTO E INSTALAÇÃO. AF_11/2021_PE</t>
  </si>
  <si>
    <t>2.347,77</t>
  </si>
  <si>
    <t>AR CONDICIONADO SPLIT INVERTER, HI-WALL (PAREDE), 12000 BTU/H, CICLO FRIO - FORNECIMENTO E INSTALAÇÃO. AF_11/2021_PE</t>
  </si>
  <si>
    <t>3.035,12</t>
  </si>
  <si>
    <t>AR CONDICIONADO SPLIT ON/OFF, HI-WALL (PAREDE), 12000 BTUS/H, CICLO FRIO - FORNECIMENTO E INSTALAÇÃO. AF_11/2021_PE</t>
  </si>
  <si>
    <t>2.476,54</t>
  </si>
  <si>
    <t>AR CONDICIONADO SPLIT ON/OFF, HI-WALL (PAREDE), 12000 BTUS/H, CICLO QUENTE/FRIO - FORNECIMENTO E INSTALAÇÃO. AF_11/2021_PE</t>
  </si>
  <si>
    <t>2.662,15</t>
  </si>
  <si>
    <t>AR CONDICIONADO SPLIT INVERTER, HI-WALL (PAREDE), 18000 BTU/H, CICLO FRIO - FORNECIMENTO E INSTALAÇÃO. AF_11/2021_PE</t>
  </si>
  <si>
    <t>4.416,67</t>
  </si>
  <si>
    <t>AR CONDICIONADO SPLIT ON/OFF, HI-WALL (PAREDE), 18000 BTUS/H, CICLO FRIO - FORNECIMENTO E INSTALAÇÃO. AF_11/2021_PE</t>
  </si>
  <si>
    <t>3.483,75</t>
  </si>
  <si>
    <t>AR CONDICIONADO SPLIT ON/OFF, HI-WALL (PAREDE), 18000 BTUS/H, CICLO QUENTE/FRIO - FORNECIMENTO E INSTALAÇÃO. AF_11/2021_PE</t>
  </si>
  <si>
    <t>3.859,97</t>
  </si>
  <si>
    <t>AR CONDICIONADO SPLIT INVERTER, HI-WALL (PAREDE), 24000 BTU/H, CICLO FRIO - FORNECIMENTO E INSTALAÇÃO. AF_11/2021_PE</t>
  </si>
  <si>
    <t>6.027,72</t>
  </si>
  <si>
    <t>AR CONDICIONADO SPLIT ON/OFF, HI-WALL (PAREDE), 24000 BTUS/H, CICLO FRIO - FORNECIMENTO E INSTALAÇÃO. AF_11/2021_PE</t>
  </si>
  <si>
    <t>4.502,51</t>
  </si>
  <si>
    <t>AR CONDICIONADO SPLIT ON/OFF, HI-WALL (PAREDE), 24000 BTUS/H, CICLO QUENTE/FRIO - FORNECIMENTO E INSTALAÇÃO. AF_11/2021_PE</t>
  </si>
  <si>
    <t>5.040,64</t>
  </si>
  <si>
    <t>AR CONDICIONADO SPLIT INVERTER, PISO TETO, 18000 BTU/H, CICLO FRIO - FORNECIMENTO E INSTALAÇÃO. AF_11/2021_PE</t>
  </si>
  <si>
    <t>11.204,32</t>
  </si>
  <si>
    <t>AR CONDICIONADO SPLIT ON/OFF, PISO TETO, 18.000 BTU/H, CICLO FRIO - FORNECIMENTO E INSTALAÇÃO. AF_11/2021_PE</t>
  </si>
  <si>
    <t>6.389,34</t>
  </si>
  <si>
    <t>AR CONDICIONADO SPLIT INVERTER, PISO TETO, 24000 BTU/H, CICLO FRIO - FORNECIMENTO E INSTALAÇÃO. AF_11/2021_PE</t>
  </si>
  <si>
    <t>12.528,99</t>
  </si>
  <si>
    <t>AR CONDICIONADO SPLIT ON/OFF, PISO TETO, 24.000 BTU/H, CICLO FRIO - FORNECIMENTO E INSTALAÇÃO. AF_11/2021_PE</t>
  </si>
  <si>
    <t>6.738,04</t>
  </si>
  <si>
    <t>AR CONDICIONADO SPLIT INVERTER, PISO TETO, 24000 BTU/H, QUENTE/FRIO - FORNECIMENTO E INSTALAÇÃO. AF_11/2021_PE</t>
  </si>
  <si>
    <t>6.922,32</t>
  </si>
  <si>
    <t>AR CONDICIONADO SPLIT INVERTER, PISO TETO, 36000 BTU/H, CICLO FRIO - FORNECIMENTO E INSTALAÇÃO. AF_11/2021_PE</t>
  </si>
  <si>
    <t>14.135,84</t>
  </si>
  <si>
    <t>AR CONDICIONADO SPLIT ON/OFF, PISO TETO, 36.000 BTU/H, CICLO FRIO - FORNECIMENTO E INSTALAÇÃO. AF_11/2021_PE</t>
  </si>
  <si>
    <t>8.859,50</t>
  </si>
  <si>
    <t>AR CONDICIONADO SPLIT INVERTER, PISO TETO, 48000 BTU/H, CICLO FRIO - FORNECIMENTO E INSTALAÇÃO. AF_11/2021_PE</t>
  </si>
  <si>
    <t>19.606,17</t>
  </si>
  <si>
    <t>AR CONDICIONADO SPLIT ON/OFF, PISO TETO, 48.000 BTU/H, CICLO FRIO - FORNECIMENTO E INSTALAÇÃO. AF_11/2021_PE</t>
  </si>
  <si>
    <t>10.967,29</t>
  </si>
  <si>
    <t>AR CONDICIONADO SPLIT INVERTER, PISO TETO, APRESENTANDO ENTRE 54000 E 58000 BTU/H, CICLO FRIO - FORNECIMENTO E INSTALAÇÃO. AF_11/2021_PE</t>
  </si>
  <si>
    <t>23.649,87</t>
  </si>
  <si>
    <t>AR CONDICIONADO SPLIT ON/OFF, PISO TETO, 60.000 BTU/H, CICLO FRIO - FORNECIMENTO E INSTALAÇÃO. AF_11/2021_PE</t>
  </si>
  <si>
    <t>12.255,91</t>
  </si>
  <si>
    <t>AR CONDICIONADO SPLIT ON/OFF, CASSETE (TETO), FRIO 4 VIAS 18000 BTU/H - FORNECIMENTO E INSTALAÇÃO. AF_11/2021_PE</t>
  </si>
  <si>
    <t>6.987,80</t>
  </si>
  <si>
    <t>AR CONDICIONADO SPLIT ON/OFF, CASSETE (TETO), 18000 BTU/H, CICLO QUENTE/FRIO - FORNECIMENTO E INSTALAÇÃO. AF_11/2021_PE</t>
  </si>
  <si>
    <t>8.300,37</t>
  </si>
  <si>
    <t>AR CONDICIONADO SPLIT ON/OFF, CASSETE (TETO), FRIO 4 VIAS 24000 BTU/H - FORNECIMENTO E INSTALAÇÃO. AF_11/2021_PE</t>
  </si>
  <si>
    <t>8.594,80</t>
  </si>
  <si>
    <t>AR CONDICIONADO SPLIT ON/OFF, CASSETE (TETO), 24000 BTU/H, CICLO QUENTE/FRIO - FORNECIMENTO E INSTALAÇÃO. AF_11/2021_PE</t>
  </si>
  <si>
    <t>8.922,70</t>
  </si>
  <si>
    <t>AR CONDICIONADO SPLIT ON/OFF, CASSETE (TETO), FRIO 4 VIAS 36000 BTU/H - FORNECIMENTO E INSTALAÇÃO. AF_11/2021_PE</t>
  </si>
  <si>
    <t>12.651,40</t>
  </si>
  <si>
    <t>AR CONDICIONADO SPLIT ON/OFF, CASSETE (TETO), 36000 BTU/H, CICLO QUENTE/FRIO - FORNECIMENTO E INSTALAÇÃO. AF_11/2021_PE</t>
  </si>
  <si>
    <t>13.068,38</t>
  </si>
  <si>
    <t>AR CONDICIONADO SPLIT ON/OFF, CASSETE (TETO), FRIO 4 VIAS 48000 BTU/H - FORNECIMENTO E INSTALAÇÃO. AF_11/2021_PE</t>
  </si>
  <si>
    <t>13.409,18</t>
  </si>
  <si>
    <t>AR CONDICIONADO SPLIT ON/OFF, CASSETE (TETO), 48000 BTU/H, CICLO QUENTE/FRIO - FORNECIMENTO E INSTALAÇÃO. AF_11/2021_PE</t>
  </si>
  <si>
    <t>15.370,30</t>
  </si>
  <si>
    <t>AR CONDICIONADO SPLIT ON/OFF, CASSETE (TETO), FRIO 4 VIAS 60000 BTU/H - FORNECIMENTO E INSTALAÇÃO. AF_11/2021_PE</t>
  </si>
  <si>
    <t>15.290,24</t>
  </si>
  <si>
    <t>AR CONDICIONADO SPLIT ON/OFF, CASSETE (TETO), 60000 BTU/H, CICLO QUENTE/FRIO - FORNECIMENTO E INSTALAÇÃO. AF_11/2021_PE</t>
  </si>
  <si>
    <t>16.048,74</t>
  </si>
  <si>
    <t>AR CONDICIONADO SPLITÃO 10 TR - FORNECIMENTO E INSTALAÇÃO. AF_11/2021_PE</t>
  </si>
  <si>
    <t>29.650,23</t>
  </si>
  <si>
    <t>AR CONDICIONADO SPLITÃO 15 TR - FORNECIMENTO E INSTALAÇÃO. AF_11/2021_PE</t>
  </si>
  <si>
    <t>37.982,33</t>
  </si>
  <si>
    <t>30,46</t>
  </si>
  <si>
    <t>70,21</t>
  </si>
  <si>
    <t>8.114,84</t>
  </si>
  <si>
    <t>15.133,34</t>
  </si>
  <si>
    <t>6,33</t>
  </si>
  <si>
    <t>5,49</t>
  </si>
  <si>
    <t>98298</t>
  </si>
  <si>
    <t>CABO ELETRÔNICO CATEGORIA 6A, INSTALADO EM EDIFICAÇÃO RESIDENCIAL - FORNECIMENTO E INSTALAÇÃO. AF_11/2019</t>
  </si>
  <si>
    <t>98299</t>
  </si>
  <si>
    <t>CABO ELETRÔNICO CATEGORIA 6A, INSTALADO EM EDIFICAÇÃO INSTITUCIONAL - FORNECIMENTO E INSTALAÇÃO. AF_11/2019</t>
  </si>
  <si>
    <t>98300</t>
  </si>
  <si>
    <t>CABO COAXIAL RG6 95% - FORNECIMENTO E INSTALAÇÃO. AF_11/2019</t>
  </si>
  <si>
    <t>6,31</t>
  </si>
  <si>
    <t>651,34</t>
  </si>
  <si>
    <t>1.119,52</t>
  </si>
  <si>
    <t>3.373,48</t>
  </si>
  <si>
    <t>98305</t>
  </si>
  <si>
    <t>RACK FECHADO PARA SERVIDOR - FORNECIMENTO E INSTALAÇÃO. AF_11/2019</t>
  </si>
  <si>
    <t>2.332,04</t>
  </si>
  <si>
    <t>98306</t>
  </si>
  <si>
    <t>BLOCO DE ENGATE RÁPIDO PARA BASTIDOR TIPO M10 - FORNECIMENTO E INSTALAÇÃO. AF_11/2019</t>
  </si>
  <si>
    <t>65,64</t>
  </si>
  <si>
    <t>45,74</t>
  </si>
  <si>
    <t>31,28</t>
  </si>
  <si>
    <t>2.418,85</t>
  </si>
  <si>
    <t>100553</t>
  </si>
  <si>
    <t>CABO COAXIAL RG11 95% - FORNECIMENTO E INSTALAÇÃO. AF_11/2019</t>
  </si>
  <si>
    <t>24,28</t>
  </si>
  <si>
    <t>100554</t>
  </si>
  <si>
    <t>CABO COAXIAL RG59 95% - FORNECIMENTO E INSTALAÇÃO. AF_11/2019</t>
  </si>
  <si>
    <t>6,01</t>
  </si>
  <si>
    <t>100555</t>
  </si>
  <si>
    <t>RACK ABERTO EM COLUNA 44U PARA SERVIDOR - FORNECIMENTO E INSTALAÇÃO. AF_11/2019</t>
  </si>
  <si>
    <t>1.177,40</t>
  </si>
  <si>
    <t>TUBO, PVC, SOLDÁVEL, DN 20MM, INSTALADO EM RAMAL OU SUB-RAMAL DE ÁGUA - FORNECIMENTO E INSTALAÇÃO. AF_06/2022</t>
  </si>
  <si>
    <t>23,15</t>
  </si>
  <si>
    <t>TUBO, PVC, SOLDÁVEL, DN 25MM, INSTALADO EM RAMAL OU SUB-RAMAL DE ÁGUA - FORNECIMENTO E INSTALAÇÃO. AF_06/2022</t>
  </si>
  <si>
    <t>TUBO, PVC, SOLDÁVEL, DN 32MM, INSTALADO EM RAMAL OU SUB-RAMAL DE ÁGUA - FORNECIMENTO E INSTALAÇÃO. AF_06/2022</t>
  </si>
  <si>
    <t>36,04</t>
  </si>
  <si>
    <t>TUBO, PVC, SOLDÁVEL, DN 20MM, INSTALADO EM RAMAL DE DISTRIBUIÇÃO DE ÁGUA - FORNECIMENTO E INSTALAÇÃO. AF_06/2022</t>
  </si>
  <si>
    <t>TUBO, PVC, SOLDÁVEL, DN 25MM, INSTALADO EM RAMAL DE DISTRIBUIÇÃO DE ÁGUA - FORNECIMENTO E INSTALAÇÃO. AF_06/2022</t>
  </si>
  <si>
    <t>13,66</t>
  </si>
  <si>
    <t>TUBO, PVC, SOLDÁVEL, DN 32MM, INSTALADO EM RAMAL DE DISTRIBUIÇÃO DE ÁGUA - FORNECIMENTO E INSTALAÇÃO. AF_06/2022</t>
  </si>
  <si>
    <t>20,50</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</si>
  <si>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</si>
  <si>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</si>
  <si>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</si>
  <si>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</si>
  <si>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</si>
  <si>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</si>
  <si>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</si>
  <si>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64,63</t>
  </si>
  <si>
    <t>TUBO PVC, SÉRIE R, ÁGUA PLUVIAL, DN 40 MM, FORNECIDO E INSTALADO EM RAMAL DE ENCAMINHAMENTO. AF_06/2022</t>
  </si>
  <si>
    <t>17,39</t>
  </si>
  <si>
    <t>TUBO PVC, SÉRIE R, ÁGUA PLUVIAL, DN 50 MM, FORNECIDO E INSTALADO EM RAMAL DE ENCAMINHAMENTO. AF_06/2022</t>
  </si>
  <si>
    <t>TUBO PVC, SÉRIE R, ÁGUA PLUVIAL, DN 75 MM, FORNECIDO E INSTALADO EM RAMAL DE ENCAMINHAMENTO. AF_06/2022</t>
  </si>
  <si>
    <t>39,50</t>
  </si>
  <si>
    <t>TUBO PVC, SÉRIE R, ÁGUA PLUVIAL, DN 100 MM, FORNECIDO E INSTALADO EM RAMAL DE ENCAMINHAMENTO. AF_06/2022</t>
  </si>
  <si>
    <t>TUBO PVC, SÉRIE R, ÁGUA PLUVIAL, DN 75 MM, FORNECIDO E INSTALADO EM CONDUTORES VERTICAIS DE ÁGUAS PLUVIAIS. AF_06/2022</t>
  </si>
  <si>
    <t>25,21</t>
  </si>
  <si>
    <t>TUBO PVC, SÉRIE R, ÁGUA PLUVIAL, DN 100 MM, FORNECIDO E INSTALADO EM CONDUTORES VERTICAIS DE ÁGUAS PLUVIAIS. AF_06/2022</t>
  </si>
  <si>
    <t>TUBO PVC, SÉRIE R, ÁGUA PLUVIAL, DN 150 MM, FORNECIDO E INSTALADO EM CONDUTORES VERTICAIS DE ÁGUAS PLUVIAIS. AF_06/2022</t>
  </si>
  <si>
    <t>64,78</t>
  </si>
  <si>
    <t>TUBO, CPVC, SOLDÁVEL, DN 15MM, INSTALADO EM RAMAL OU SUB-RAMAL DE ÁGUA - FORNECIMENTO E INSTALAÇÃO. AF_06/2022</t>
  </si>
  <si>
    <t>28,80</t>
  </si>
  <si>
    <t>TUBO, CPVC, SOLDÁVEL, DN 22MM, INSTALADO EM RAMAL OU SUB-RAMAL DE ÁGUA - FORNECIMENTO E INSTALAÇÃO. AF_06/2022</t>
  </si>
  <si>
    <t>40,68</t>
  </si>
  <si>
    <t>TUBO, CPVC, SOLDÁVEL, DN 28MM, INSTALADO EM RAMAL OU SUB-RAMAL DE ÁGUA - FORNECIMENTO E INSTALAÇÃO. AF_06/2022</t>
  </si>
  <si>
    <t>59,04</t>
  </si>
  <si>
    <t>TUBO, CPVC, SOLDÁVEL, DN 35MM, INSTALADO EM RAMAL OU SUB-RAMAL DE ÁGUA   FORNECIMENTO E INSTALAÇÃO. AF_06/2022</t>
  </si>
  <si>
    <t>74,03</t>
  </si>
  <si>
    <t>TUBO PVC, SERIE NORMAL, ESGOTO PREDIAL, DN 40 MM, FORNECIDO E INSTALADO EM RAMAL DE DESCARGA OU RAMAL DE ESGOTO SANITÁRIO. AF_08/2022</t>
  </si>
  <si>
    <t>23,48</t>
  </si>
  <si>
    <t>TUBO PVC, SERIE NORMAL, ESGOTO PREDIAL, DN 50 MM, FORNECIDO E INSTALADO EM RAMAL DE DESCARGA OU RAMAL DE ESGOTO SANITÁRIO. AF_08/2022</t>
  </si>
  <si>
    <t>29,10</t>
  </si>
  <si>
    <t>TUBO PVC, SERIE NORMAL, ESGOTO PREDIAL, DN 75 MM, FORNECIDO E INSTALADO EM RAMAL DE DESCARGA OU RAMAL DE ESGOTO SANITÁRIO. AF_08/2022</t>
  </si>
  <si>
    <t>36,08</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</si>
  <si>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</si>
  <si>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</si>
  <si>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</si>
  <si>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45,06</t>
  </si>
  <si>
    <t>TUBO, CPVC, SOLDÁVEL, DN 35MM, INSTALADO EM PRUMADA DE ÁGUA   FORNECIMENTO E INSTALAÇÃO. AF_06/2022</t>
  </si>
  <si>
    <t>47,24</t>
  </si>
  <si>
    <t>TUBO, CPVC, SOLDÁVEL, DN 42MM, INSTALADO EM PRUMADA DE ÁGUA   FORNECIMENTO E INSTALAÇÃO. AF_06/2022</t>
  </si>
  <si>
    <t>TUBO, CPVC, SOLDÁVEL, DN 73MM, INSTALADO EM PRUMADA DE ÁGUA   FORNECIMENTO E INSTALAÇÃO. AF_06/2022</t>
  </si>
  <si>
    <t>147,94</t>
  </si>
  <si>
    <t>TUBO, CPVC, SOLDÁVEL, DN 89MM, INSTALADO EM PRUMADA DE ÁGUA   FORNECIMENTO E INSTALAÇÃO. AF_06/2022</t>
  </si>
  <si>
    <t>231,18</t>
  </si>
  <si>
    <t>TUBO PVC, SERIE NORMAL, ESGOTO PREDIAL, DN 50 MM, FORNECIDO E INSTALADO EM PRUMADA DE ESGOTO SANITÁRIO OU VENTILAÇÃO. AF_08/2022</t>
  </si>
  <si>
    <t>12,98</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</si>
  <si>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</si>
  <si>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</si>
  <si>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</si>
  <si>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28,58</t>
  </si>
  <si>
    <t>TUBO PVC, SERIE NORMAL, ESGOTO PREDIAL, DN 150 MM, FORNECIDO E INSTALADO EM SUBCOLETOR AÉREO DE ESGOTO SANITÁRIO. AF_08/2022</t>
  </si>
  <si>
    <t>56,34</t>
  </si>
  <si>
    <t>TUBO, PVC, SOLDÁVEL, DN 25MM, INSTALADO EM DRENO DE AR-CONDICIONADO - FORNECIMENTO E INSTALAÇÃO. AF_08/2022</t>
  </si>
  <si>
    <t>19,27</t>
  </si>
  <si>
    <t>67,98</t>
  </si>
  <si>
    <t>98,10</t>
  </si>
  <si>
    <t>131,88</t>
  </si>
  <si>
    <t>190,48</t>
  </si>
  <si>
    <t>267,18</t>
  </si>
  <si>
    <t>108,16</t>
  </si>
  <si>
    <t>124,83</t>
  </si>
  <si>
    <t>169,80</t>
  </si>
  <si>
    <t>213,55</t>
  </si>
  <si>
    <t>287,97</t>
  </si>
  <si>
    <t>366,04</t>
  </si>
  <si>
    <t>37,55</t>
  </si>
  <si>
    <t>60,10</t>
  </si>
  <si>
    <t>74,86</t>
  </si>
  <si>
    <t>134,98</t>
  </si>
  <si>
    <t>51,05</t>
  </si>
  <si>
    <t>63,10</t>
  </si>
  <si>
    <t>138,04</t>
  </si>
  <si>
    <t>163,38</t>
  </si>
  <si>
    <t>91,16</t>
  </si>
  <si>
    <t>111,77</t>
  </si>
  <si>
    <t>146,58</t>
  </si>
  <si>
    <t>164,55</t>
  </si>
  <si>
    <t>248,32</t>
  </si>
  <si>
    <t>103,56</t>
  </si>
  <si>
    <t>124,25</t>
  </si>
  <si>
    <t>159,18</t>
  </si>
  <si>
    <t>76,58</t>
  </si>
  <si>
    <t>102,35</t>
  </si>
  <si>
    <t>138,25</t>
  </si>
  <si>
    <t>220,98</t>
  </si>
  <si>
    <t>55,55</t>
  </si>
  <si>
    <t>88,23</t>
  </si>
  <si>
    <t>108,21</t>
  </si>
  <si>
    <t>142,50</t>
  </si>
  <si>
    <t>81,32</t>
  </si>
  <si>
    <t>107,09</t>
  </si>
  <si>
    <t>117,24</t>
  </si>
  <si>
    <t>142,97</t>
  </si>
  <si>
    <t>225,71</t>
  </si>
  <si>
    <t>61,20</t>
  </si>
  <si>
    <t>69,51</t>
  </si>
  <si>
    <t>93,93</t>
  </si>
  <si>
    <t>114,04</t>
  </si>
  <si>
    <t>148,33</t>
  </si>
  <si>
    <t>29,17</t>
  </si>
  <si>
    <t>41,44</t>
  </si>
  <si>
    <t>108,00</t>
  </si>
  <si>
    <t>103,59</t>
  </si>
  <si>
    <t>168,68</t>
  </si>
  <si>
    <t>211,04</t>
  </si>
  <si>
    <t>281,07</t>
  </si>
  <si>
    <t>382,00</t>
  </si>
  <si>
    <t>542,73</t>
  </si>
  <si>
    <t>26,86</t>
  </si>
  <si>
    <t>43,08</t>
  </si>
  <si>
    <t>59,60</t>
  </si>
  <si>
    <t>86,52</t>
  </si>
  <si>
    <t>117,66</t>
  </si>
  <si>
    <t>41,55</t>
  </si>
  <si>
    <t>53,77</t>
  </si>
  <si>
    <t>68,75</t>
  </si>
  <si>
    <t>100,55</t>
  </si>
  <si>
    <t>152,38</t>
  </si>
  <si>
    <t>263,88</t>
  </si>
  <si>
    <t>94723</t>
  </si>
  <si>
    <t>TUBO, CPVC, SOLDÁVEL, DN 114 MM, INSTALADO EM RESERVAÇÃO DE ÁGUA DE EDIFICAÇÃO QUE POSSUA RESERVATÓRIO DE FIBRA/FIBROCIMENTO  FORNECIMENTO E INSTALAÇÃO. AF_06/2016</t>
  </si>
  <si>
    <t>471,94</t>
  </si>
  <si>
    <t>112,51</t>
  </si>
  <si>
    <t>TUBO, PPR, DN 25, CLASSE PN 20,  INSTALADO EM RAMAL OU SUB-RAMAL DE ÁGUA   FORNECIMENTO E INSTALAÇÃO. AF_08/2022</t>
  </si>
  <si>
    <t>44,61</t>
  </si>
  <si>
    <t>TUBO, PPR, DN 25, CLASSE PN 25 INSTALADO EM RAMAL OU SUB-RAMAL DE ÁGUA   FORNECIMENTO E INSTALAÇÃO. AF_08/2022</t>
  </si>
  <si>
    <t>47,12</t>
  </si>
  <si>
    <t>TUBO, PPR, DN 25, CLASSE PN 20,  INSTALADO EM RAMAL DE DISTRIBUIÇÃO DE ÁGUA   FORNECIMENTO E INSTALAÇÃO. AF_08/2022</t>
  </si>
  <si>
    <t>TUBO, PPR, DN 32, CLASSE PN 12,  INSTALADO EM RAMAL DE DISTRIBUIÇÃO DE ÁGUA   FORNECIMENTO E INSTALAÇÃO. AF_08/2022</t>
  </si>
  <si>
    <t>20,57</t>
  </si>
  <si>
    <t>TUBO, PPR, DN 40, CLASSE PN 12,  INSTALADO EM RAMAL DE DISTRIBUIÇÃO DE ÁGUA   FORNECIMENTO E INSTALAÇÃO. AF_08/2022</t>
  </si>
  <si>
    <t>24,83</t>
  </si>
  <si>
    <t>TUBO, PPR, DN 25, CLASSE PN 25,  INSTALADO EM RAMAL DE DISTRIBUIÇÃO DE ÁGUA   FORNECIMENTO E INSTALAÇÃO. AF_08/2022</t>
  </si>
  <si>
    <t>24,85</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</si>
  <si>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</si>
  <si>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</si>
  <si>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</si>
  <si>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</si>
  <si>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</si>
  <si>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22,62</t>
  </si>
  <si>
    <t>TUBO, PPR, DN 50, CLASSE PN 12,  INSTALADO EM PRUMADA DE ÁGUA   FORNECIMENTO E INSTALAÇÃO. AF_08/2022</t>
  </si>
  <si>
    <t>33,73</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</si>
  <si>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</si>
  <si>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</si>
  <si>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</si>
  <si>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101,94</t>
  </si>
  <si>
    <t>TUBO, PPR, DN 110, CLASSE PN 12,  INSTALADO EM PRUMADA DE ÁGUA   FORNECIMENTO E INSTALAÇÃO. AF_08/2022</t>
  </si>
  <si>
    <t>147,35</t>
  </si>
  <si>
    <t>TUBO, PPR, DN 25, CLASSE PN 25,  INSTALADO EM PRUMADA DE ÁGUA   FORNECIMENTO E INSTALAÇÃO. AF_08/2022</t>
  </si>
  <si>
    <t>22,22</t>
  </si>
  <si>
    <t>TUBO, PPR, DN 32, CLASSE PN 25,  INSTALADO EM PRUMADA DE ÁGUA   FORNECIMENTO E INSTALAÇÃO. AF_08/2022</t>
  </si>
  <si>
    <t>28,81</t>
  </si>
  <si>
    <t>TUBO, PPR, DN 40, CLASSE PN 25,  INSTALADO EM PRUMADA DE ÁGUA   FORNECIMENTO E INSTALAÇÃO. AF_08/2022</t>
  </si>
  <si>
    <t>39,35</t>
  </si>
  <si>
    <t>TUBO, PPR, DN 50, CLASSE PN 25,  INSTALADO EM PRUMADA DE ÁGUA   FORNECIMENTO E INSTALAÇÃO. AF_08/2022</t>
  </si>
  <si>
    <t>58,00</t>
  </si>
  <si>
    <t>TUBO, PPR, DN 63, CLASSE PN 25,  INSTALADO EM PRUMADA DE ÁGUA   FORNECIMENTO E INSTALAÇÃO. AF_08/2022</t>
  </si>
  <si>
    <t>94,75</t>
  </si>
  <si>
    <t>TUBO, PPR, DN 75, CLASSE PN 25,  INSTALADO EM PRUMADA DE ÁGUA   FORNECIMENTO E INSTALAÇÃO. AF_08/2022</t>
  </si>
  <si>
    <t>TUBO, PPR, DN 90, CLASSE PN 25,  INSTALADO EM PRUMADA DE ÁGUA   FORNECIMENTO E INSTALAÇÃO. AF_08/2022</t>
  </si>
  <si>
    <t>207,51</t>
  </si>
  <si>
    <t>TUBO, PPR, DN 110, CLASSE PN 25,  INSTALADO EM PRUMADA DE ÁGUA   FORNECIMENTO E INSTALAÇÃO. AF_08/2022</t>
  </si>
  <si>
    <t>284,04</t>
  </si>
  <si>
    <t>22,57</t>
  </si>
  <si>
    <t>35,93</t>
  </si>
  <si>
    <t>49,90</t>
  </si>
  <si>
    <t>67,89</t>
  </si>
  <si>
    <t>100,63</t>
  </si>
  <si>
    <t>143,78</t>
  </si>
  <si>
    <t>18,43</t>
  </si>
  <si>
    <t>58,08</t>
  </si>
  <si>
    <t>89,86</t>
  </si>
  <si>
    <t>125,76</t>
  </si>
  <si>
    <t>196,89</t>
  </si>
  <si>
    <t>261,63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</si>
  <si>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</si>
  <si>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</si>
  <si>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</si>
  <si>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</si>
  <si>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22,63</t>
  </si>
  <si>
    <t>25,60</t>
  </si>
  <si>
    <t>53,33</t>
  </si>
  <si>
    <t>42,35</t>
  </si>
  <si>
    <t>53,90</t>
  </si>
  <si>
    <t>97,71</t>
  </si>
  <si>
    <t>146,78</t>
  </si>
  <si>
    <t>176,61</t>
  </si>
  <si>
    <t>191,96</t>
  </si>
  <si>
    <t>92,43</t>
  </si>
  <si>
    <t>127,53</t>
  </si>
  <si>
    <t>183,59</t>
  </si>
  <si>
    <t>222,85</t>
  </si>
  <si>
    <t>307,95</t>
  </si>
  <si>
    <t>398,91</t>
  </si>
  <si>
    <t>62,30</t>
  </si>
  <si>
    <t>98,09</t>
  </si>
  <si>
    <t>133,59</t>
  </si>
  <si>
    <t>119,42</t>
  </si>
  <si>
    <t>162,68</t>
  </si>
  <si>
    <t>50,98</t>
  </si>
  <si>
    <t>63,98</t>
  </si>
  <si>
    <t>641,58</t>
  </si>
  <si>
    <t>27,45</t>
  </si>
  <si>
    <t>35,74</t>
  </si>
  <si>
    <t>17,73</t>
  </si>
  <si>
    <t>25,45</t>
  </si>
  <si>
    <t>33,47</t>
  </si>
  <si>
    <t>45,35</t>
  </si>
  <si>
    <t>210,33</t>
  </si>
  <si>
    <t>459,12</t>
  </si>
  <si>
    <t>250,92</t>
  </si>
  <si>
    <t>207,27</t>
  </si>
  <si>
    <t>346,34</t>
  </si>
  <si>
    <t>446,64</t>
  </si>
  <si>
    <t>192,70</t>
  </si>
  <si>
    <t>465,87</t>
  </si>
  <si>
    <t>226,90</t>
  </si>
  <si>
    <t>257,67</t>
  </si>
  <si>
    <t>214,02</t>
  </si>
  <si>
    <t>356,47</t>
  </si>
  <si>
    <t>460,16</t>
  </si>
  <si>
    <t>40,13</t>
  </si>
  <si>
    <t>68,97</t>
  </si>
  <si>
    <t>82,69</t>
  </si>
  <si>
    <t>96,82</t>
  </si>
  <si>
    <t>51,79</t>
  </si>
  <si>
    <t>77,14</t>
  </si>
  <si>
    <t>94,30</t>
  </si>
  <si>
    <t>63,71</t>
  </si>
  <si>
    <t>151,04</t>
  </si>
  <si>
    <t>103978</t>
  </si>
  <si>
    <t>TUBO, PVC, SOLDÁVEL, DN 40MM, INSTALADO EM RAMAL DE DISTRIBUIÇÃO DE ÁGUA - FORNECIMENTO E INSTALAÇÃO. AF_06/2022</t>
  </si>
  <si>
    <t>27,86</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</si>
  <si>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</si>
  <si>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</si>
  <si>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</si>
  <si>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</si>
  <si>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74,90</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</si>
  <si>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</si>
  <si>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</si>
  <si>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</si>
  <si>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</si>
  <si>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</si>
  <si>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</si>
  <si>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</si>
  <si>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</si>
  <si>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</si>
  <si>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</si>
  <si>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25,36</t>
  </si>
  <si>
    <t>JOELHO 90 GRAUS, PVC, SOLDÁVEL, DN 20MM, INSTALADO EM RAMAL OU SUB-RAMAL DE ÁGUA - FORNECIMENTO E INSTALAÇÃO. AF_06/2022</t>
  </si>
  <si>
    <t>9,07</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</si>
  <si>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</si>
  <si>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</si>
  <si>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</si>
  <si>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</si>
  <si>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</si>
  <si>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</si>
  <si>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</si>
  <si>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</si>
  <si>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17,33</t>
  </si>
  <si>
    <t>JOELHO 90 GRAUS, PVC, SOLDÁVEL, DN 32MM, INSTALADO EM RAMAL OU SUB-RAMAL DE ÁGUA - FORNECIMENTO E INSTALAÇÃO. AF_06/2022</t>
  </si>
  <si>
    <t>JOELHO 45 GRAUS, PVC, SOLDÁVEL, DN 32MM, INSTALADO EM RAMAL OU SUB-RAMAL DE ÁGUA - FORNECIMENTO E INSTALAÇÃO. AF_06/2022</t>
  </si>
  <si>
    <t>16,30</t>
  </si>
  <si>
    <t>CURVA 90 GRAUS, PVC, SOLDÁVEL, DN 32MM, INSTALADO EM RAMAL OU SUB-RAMAL DE ÁGUA - FORNECIMENTO E INSTALAÇÃO. AF_06/2022</t>
  </si>
  <si>
    <t>18,61</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</si>
  <si>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</si>
  <si>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</si>
  <si>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</si>
  <si>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16,53</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</si>
  <si>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</si>
  <si>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</si>
  <si>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</si>
  <si>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12,56</t>
  </si>
  <si>
    <t>ADAPTADOR CURTO COM BOLSA E ROSCA PARA REGISTRO, PVC, SOLDÁVEL, DN 20MM X 1/2 , INSTALADO EM RAMAL OU SUB-RAMAL DE ÁGUA - FORNECIMENTO E INSTALAÇÃO. AF_06/2022</t>
  </si>
  <si>
    <t>6,34</t>
  </si>
  <si>
    <t>CURVA DE TRANSPOSIÇÃO, PVC, SOLDÁVEL, DN 20MM, INSTALADO EM RAMAL OU SUB-RAMAL DE ÁGUA - FORNECIMENTO E INSTALAÇÃO. AF_06/2022</t>
  </si>
  <si>
    <t>LUVA, PVC, SOLDÁVEL, DN 25MM, INSTALADO EM RAMAL OU SUB-RAMAL DE ÁGUA - FORNECIMENTO E INSTALAÇÃO. AF_06/2022</t>
  </si>
  <si>
    <t>19,43</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</si>
  <si>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</si>
  <si>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</si>
  <si>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</si>
  <si>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</si>
  <si>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</si>
  <si>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13,78</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</si>
  <si>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</si>
  <si>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</si>
  <si>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</si>
  <si>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</si>
  <si>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</si>
  <si>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</si>
  <si>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</si>
  <si>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25,13</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</si>
  <si>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</si>
  <si>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</si>
  <si>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</si>
  <si>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</si>
  <si>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21,73</t>
  </si>
  <si>
    <t>TÊ DE REDUÇÃO, PVC, SOLDÁVEL, DN 25MM X 20MM, INSTALADO EM RAMAL OU SUB-RAMAL DE ÁGUA - FORNECIMENTO E INSTALAÇÃO. AF_06/2022</t>
  </si>
  <si>
    <t>TE, PVC, SOLDÁVEL, DN 32MM, INSTALADO EM RAMAL OU SUB-RAMAL DE ÁGUA - FORNECIMENTO E INSTALAÇÃO. AF_06/2022</t>
  </si>
  <si>
    <t>20,26</t>
  </si>
  <si>
    <t>TÊ COM BUCHA DE LATÃO NA BOLSA CENTRAL, PVC, SOLDÁVEL, DN 32MM X 3/4 , INSTALADO EM RAMAL OU SUB-RAMAL DE ÁGUA - FORNECIMENTO E INSTALAÇÃO. AF_06/2022</t>
  </si>
  <si>
    <t>26,24</t>
  </si>
  <si>
    <t>TÊ DE REDUÇÃO, PVC, SOLDÁVEL, DN 32MM X 25MM, INSTALADO EM RAMAL OU SUB-RAMAL DE ÁGUA - FORNECIMENTO E INSTALAÇÃO. AF_06/2022</t>
  </si>
  <si>
    <t>21,74</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</si>
  <si>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</si>
  <si>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</si>
  <si>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</si>
  <si>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</si>
  <si>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9,85</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</si>
  <si>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</si>
  <si>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</si>
  <si>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</si>
  <si>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</si>
  <si>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11,56</t>
  </si>
  <si>
    <t>JOELHO 90 GRAUS, PVC, SOLDÁVEL, DN 25MM, X 3/4  INSTALADO EM RAMAL DE DISTRIBUIÇÃO DE ÁGUA - FORNECIMENTO E INSTALAÇÃO. AF_06/2022</t>
  </si>
  <si>
    <t>JOELHO 90 GRAUS, PVC, SOLDÁVEL, DN 32MM, INSTALADO EM RAMAL DE DISTRIBUIÇÃO DE ÁGUA - FORNECIMENTO E INSTALAÇÃO. AF_06/2022</t>
  </si>
  <si>
    <t>13,47</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</si>
  <si>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</si>
  <si>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</si>
  <si>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</si>
  <si>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</si>
  <si>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6,16</t>
  </si>
  <si>
    <t>LUVA DE CORRER, PVC, SOLDÁVEL, DN 20MM, INSTALADO EM RAMAL DE DISTRIBUIÇÃO DE ÁGUA - FORNECIMENTO E INSTALAÇÃO. AF_06/2022</t>
  </si>
  <si>
    <t>LUVA DE REDUÇÃO, PVC, SOLDÁVEL, DN 25MM X 20MM, INSTALADO EM RAMAL DE DISTRIBUIÇÃO DE ÁGUA - FORNECIMENTO E INSTALAÇÃO. AF_06/2022</t>
  </si>
  <si>
    <t>7,33</t>
  </si>
  <si>
    <t>UNIÃO, PVC, SOLDÁVEL, DN 20MM, INSTALADO EM RAMAL DE DISTRIBUIÇÃO DE ÁGUA - FORNECIMENTO E INSTALAÇÃO. AF_06/2022</t>
  </si>
  <si>
    <t>12,01</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</si>
  <si>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</si>
  <si>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</si>
  <si>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</si>
  <si>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</si>
  <si>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</si>
  <si>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</si>
  <si>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</si>
  <si>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</si>
  <si>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</si>
  <si>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</si>
  <si>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29,79</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</si>
  <si>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</si>
  <si>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</si>
  <si>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</si>
  <si>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</si>
  <si>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8,96</t>
  </si>
  <si>
    <t>CURVA DE TRANSPOSIÇÃO, PVC, SOLDÁVEL, DN 32MM, INSTALADO EM RAMAL DE DISTRIBUIÇÃO DE ÁGUA   FORNECIMENTO E INSTALAÇÃO. AF_06/2022</t>
  </si>
  <si>
    <t>TE, PVC, SOLDÁVEL, DN 20MM, INSTALADO EM RAMAL DE DISTRIBUIÇÃO DE ÁGUA - FORNECIMENTO E INSTALAÇÃO. AF_06/2022</t>
  </si>
  <si>
    <t>11,45</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</si>
  <si>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</si>
  <si>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</si>
  <si>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13,54</t>
  </si>
  <si>
    <t>TÊ DE REDUÇÃO, PVC, SOLDÁVEL, DN 25MM X 20MM, INSTALADO EM RAMAL DE DISTRIBUIÇÃO DE ÁGUA - FORNECIMENTO E INSTALAÇÃO. AF_06/2022</t>
  </si>
  <si>
    <t>TE, PVC, SOLDÁVEL, DN 32MM, INSTALADO EM RAMAL DE DISTRIBUIÇÃO DE ÁGUA - FORNECIMENTO E INSTALAÇÃO. AF_06/2022</t>
  </si>
  <si>
    <t>18,75</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</si>
  <si>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</si>
  <si>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</si>
  <si>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</si>
  <si>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5,97</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</si>
  <si>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</si>
  <si>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</si>
  <si>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</si>
  <si>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</si>
  <si>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</si>
  <si>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</si>
  <si>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</si>
  <si>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</si>
  <si>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</si>
  <si>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</si>
  <si>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</si>
  <si>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</si>
  <si>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</si>
  <si>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</si>
  <si>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</si>
  <si>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19,60</t>
  </si>
  <si>
    <t>JOELHO 90 GRAUS, PVC, SOLDÁVEL, DN 60MM, INSTALADO EM PRUMADA DE ÁGUA - FORNECIMENTO E INSTALAÇÃO. AF_06/2022</t>
  </si>
  <si>
    <t>41,59</t>
  </si>
  <si>
    <t>JOELHO 45 GRAUS, PVC, SOLDÁVEL, DN 60MM, INSTALADO EM PRUMADA DE ÁGUA - FORNECIMENTO E INSTALAÇÃO. AF_06/2022</t>
  </si>
  <si>
    <t>CURVA 90 GRAUS, PVC, SOLDÁVEL, DN 60MM, INSTALADO EM PRUMADA DE ÁGUA - FORNECIMENTO E INSTALAÇÃO. AF_06/2022</t>
  </si>
  <si>
    <t>46,74</t>
  </si>
  <si>
    <t>CURVA 45 GRAUS, PVC, SOLDÁVEL, DN 60MM, INSTALADO EM PRUMADA DE ÁGUA - FORNECIMENTO E INSTALAÇÃO. AF_06/2022</t>
  </si>
  <si>
    <t>JOELHO 90 GRAUS, PVC, SOLDÁVEL, DN 75MM, INSTALADO EM PRUMADA DE ÁGUA - FORNECIMENTO E INSTALAÇÃO. AF_06/2022</t>
  </si>
  <si>
    <t>101,90</t>
  </si>
  <si>
    <t>JOELHO 90 GRAUS, PVC, SERIE R, ÁGUA PLUVIAL, DN 40 MM, JUNTA SOLDÁVEL, FORNECIDO E INSTALADO EM RAMAL DE ENCAMINHAMENTO. AF_06/2022</t>
  </si>
  <si>
    <t>JOELHO 45 GRAUS, PVC, SOLDÁVEL, DN 75MM, INSTALADO EM PRUMADA DE ÁGUA - FORNECIMENTO E INSTALAÇÃO. AF_06/2022</t>
  </si>
  <si>
    <t>81,76</t>
  </si>
  <si>
    <t>JOELHO 45 GRAUS, PVC, SERIE R, ÁGUA PLUVIAL, DN 40 MM, JUNTA SOLDÁVEL, FORNECIDO E INSTALADO EM RAMAL DE ENCAMINHAMENTO. AF_06/2022</t>
  </si>
  <si>
    <t>CURVA 90 GRAUS, PVC, SOLDÁVEL, DN 75MM, INSTALADO EM PRUMADA DE ÁGUA - FORNECIMENTO E INSTALAÇÃO. AF_06/2022</t>
  </si>
  <si>
    <t>68,90</t>
  </si>
  <si>
    <t>JOELHO 90 GRAUS, PVC, SERIE R, ÁGUA PLUVIAL, DN 50 MM, JUNTA ELÁSTICA, FORNECIDO E INSTALADO EM RAMAL DE ENCAMINHAMENTO. AF_06/2022</t>
  </si>
  <si>
    <t>CURVA 45 GRAUS, PVC, SOLDÁVEL, DN 75MM, INSTALADO EM PRUMADA DE ÁGUA - FORNECIMENTO E INSTALAÇÃO. AF_06/2022</t>
  </si>
  <si>
    <t>47,52</t>
  </si>
  <si>
    <t>JOELHO 45 GRAUS, PVC, SERIE R, ÁGUA PLUVIAL, DN 50 MM, JUNTA ELÁSTICA, FORNECIDO E INSTALADO EM RAMAL DE ENCAMINHAMENTO. AF_06/2022</t>
  </si>
  <si>
    <t>JOELHO 90 GRAUS, PVC, SOLDÁVEL, DN 85MM, INSTALADO EM PRUMADA DE ÁGUA - FORNECIMENTO E INSTALAÇÃO. AF_06/2022</t>
  </si>
  <si>
    <t>121,34</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</si>
  <si>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</si>
  <si>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</si>
  <si>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</si>
  <si>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</si>
  <si>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</si>
  <si>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</si>
  <si>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57,11</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</si>
  <si>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</si>
  <si>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</si>
  <si>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</si>
  <si>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</si>
  <si>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37,99</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</si>
  <si>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</si>
  <si>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</si>
  <si>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</si>
  <si>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</si>
  <si>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</si>
  <si>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</si>
  <si>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</si>
  <si>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</si>
  <si>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</si>
  <si>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11,28</t>
  </si>
  <si>
    <t>LUVA SIMPLES, PVC, SERIE R, ÁGUA PLUVIAL, DN 75 MM, JUNTA ELÁSTICA, FORNECIDO E INSTALADO EM RAMAL DE ENCAMINHAMENTO. AF_06/2022</t>
  </si>
  <si>
    <t>LUVA DE CORRER, PVC, SERIE R, ÁGUA PLUVIAL, DN 75 MM, JUNTA ELÁSTICA, FORNECIDO E INSTALADO EM RAMAL DE ENCAMINHAMENTO. AF_06/2022</t>
  </si>
  <si>
    <t>23,04</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</si>
  <si>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</si>
  <si>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</si>
  <si>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</si>
  <si>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8,88</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</si>
  <si>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</si>
  <si>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</si>
  <si>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</si>
  <si>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28,31</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</si>
  <si>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</si>
  <si>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</si>
  <si>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</si>
  <si>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</si>
  <si>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</si>
  <si>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63,46</t>
  </si>
  <si>
    <t>89560</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</si>
  <si>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</si>
  <si>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</si>
  <si>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</si>
  <si>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</si>
  <si>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</si>
  <si>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</si>
  <si>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54,30</t>
  </si>
  <si>
    <t>TÊ, PVC, SERIE R, ÁGUA PLUVIAL, DN 75 MM, JUNTA ELÁSTICA, FORNECIDO E INSTALADO EM RAMAL DE ENCAMINHAMENTO. AF_06/2022</t>
  </si>
  <si>
    <t>JUNÇÃO SIMPLES, PVC, SERIE R, ÁGUA PLUVIAL, DN 100 X 100 MM, JUNTA ELÁSTICA, FORNECIDO E INSTALADO EM RAMAL DE ENCAMINHAMENTO. AF_06/2022</t>
  </si>
  <si>
    <t>77,59</t>
  </si>
  <si>
    <t>UNIÃO, PVC, SOLDÁVEL, DN 40MM, INSTALADO EM PRUMADA DE ÁGUA - FORNECIMENTO E INSTALAÇÃO. AF_06/2022</t>
  </si>
  <si>
    <t>JUNÇÃO SIMPLES, PVC, SERIE R, ÁGUA PLUVIAL, DN 100 X 75 MM, JUNTA ELÁSTICA, FORNECIDO E INSTALADO EM RAMAL DE ENCAMINHAMENTO. AF_06/2022</t>
  </si>
  <si>
    <t>89,21</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</si>
  <si>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</si>
  <si>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</si>
  <si>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67,93</t>
  </si>
  <si>
    <t>ADAPTADOR CURTO COM BOLSA E ROSCA PARA REGISTRO, PVC, SOLDÁVEL, DN 40MM X 1.1/4 , INSTALADO EM PRUMADA DE ÁGUA - FORNECIMENTO E INSTALAÇÃO. AF_06/2022</t>
  </si>
  <si>
    <t>9,15</t>
  </si>
  <si>
    <t>TÊ, PVC, SERIE R, ÁGUA PLUVIAL, DN 100 X 75 MM, JUNTA ELÁSTICA, FORNECIDO E INSTALADO EM RAMAL DE ENCAMINHAMENTO. AF_06/2022</t>
  </si>
  <si>
    <t>73,57</t>
  </si>
  <si>
    <t>JUNÇÃO DUPLA, PVC, SERIE R, ÁGUA PLUVIAL, DN 100 X 100 X 100 MM, JUNTA ELÁSTICA, FORNECIDO E INSTALADO EM RAMAL DE ENCAMINHAMENTO. AF_06/2022</t>
  </si>
  <si>
    <t>146,93</t>
  </si>
  <si>
    <t>LUVA, PVC, SOLDÁVEL, DN 50MM, INSTALADO EM PRUMADA DE ÁGUA - FORNECIMENTO E INSTALAÇÃO. AF_06/2022</t>
  </si>
  <si>
    <t>LUVA DE CORRER, PVC, SOLDÁVEL, DN 50MM, INSTALADO EM PRUMADA DE ÁGUA - FORNECIMENTO E INSTALAÇÃO. AF_06/2022</t>
  </si>
  <si>
    <t>36,40</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</si>
  <si>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</si>
  <si>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</si>
  <si>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</si>
  <si>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</si>
  <si>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</si>
  <si>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</si>
  <si>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46,39</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</si>
  <si>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</si>
  <si>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</si>
  <si>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</si>
  <si>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129,60</t>
  </si>
  <si>
    <t>CURVA 87 GRAUS E 30 MINUTOS, PVC, SERIE R, ÁGUA PLUVIAL, DN 150 MM, JUNTA ELÁSTICA, FORNECIDO E INSTALADO EM CONDUTORES VERTICAIS DE ÁGUAS PLUVIAIS. AF_06/2022</t>
  </si>
  <si>
    <t>155,19</t>
  </si>
  <si>
    <t>LUVA COM ROSCA, PVC, SOLDÁVEL, DN 50MM X 1.1/2 , INSTALADO EM PRUMADA DE ÁGUA - FORNECIMENTO E INSTALAÇÃO. AF_06/2022</t>
  </si>
  <si>
    <t>24,77</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</si>
  <si>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</si>
  <si>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</si>
  <si>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</si>
  <si>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</si>
  <si>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</si>
  <si>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</si>
  <si>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</si>
  <si>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</si>
  <si>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</si>
  <si>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81,56</t>
  </si>
  <si>
    <t>ADAPTADOR CURTO COM BOLSA E ROSCA PARA REGISTRO, PVC, SOLDÁVEL, DN 60MM X 2 , INSTALADO EM PRUMADA DE ÁGUA - FORNECIMENTO E INSTALAÇÃO. AF_06/2022</t>
  </si>
  <si>
    <t>19,95</t>
  </si>
  <si>
    <t>LUVA, PVC, SOLDÁVEL, DN 75MM, INSTALADO EM PRUMADA DE ÁGUA - FORNECIMENTO E INSTALAÇÃO. AF_06/2022</t>
  </si>
  <si>
    <t>32,48</t>
  </si>
  <si>
    <t>UNIÃO, PVC, SOLDÁVEL, DN 75MM, INSTALADO EM PRUMADA DE ÁGUA - FORNECIMENTO E INSTALAÇÃO. AF_06/2022</t>
  </si>
  <si>
    <t>159,28</t>
  </si>
  <si>
    <t>30,77</t>
  </si>
  <si>
    <t>LUVA, PVC, SOLDÁVEL, DN 85MM, INSTALADO EM PRUMADA DE ÁGUA - FORNECIMENTO E INSTALAÇÃO. AF_06/2022</t>
  </si>
  <si>
    <t>UNIÃO, PVC, SOLDÁVEL, DN 85MM, INSTALADO EM PRUMADA DE ÁGUA - FORNECIMENTO E INSTALAÇÃO. AF_06/2022</t>
  </si>
  <si>
    <t>188,07</t>
  </si>
  <si>
    <t>ADAPTADOR CURTO COM BOLSA E ROSCA PARA REGISTRO, PVC, SOLDÁVEL, DN 85MM X 3 , INSTALADO EM PRUMADA DE ÁGUA - FORNECIMENTO E INSTALAÇÃO. AF_06/2022</t>
  </si>
  <si>
    <t>40,91</t>
  </si>
  <si>
    <t>TE, PVC, SOLDÁVEL, DN 25MM, INSTALADO EM PRUMADA DE ÁGUA - FORNECIMENTO E INSTALAÇÃO. AF_06/2022</t>
  </si>
  <si>
    <t>TE, PVC, SOLDÁVEL, DN 32MM, INSTALADO EM PRUMADA DE ÁGUA - FORNECIMENTO E INSTALAÇÃO. AF_06/2022</t>
  </si>
  <si>
    <t>12,80</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</si>
  <si>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</si>
  <si>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</si>
  <si>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</si>
  <si>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</si>
  <si>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</si>
  <si>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30,76</t>
  </si>
  <si>
    <t>TÊ DE REDUÇÃO, PVC, SOLDÁVEL, DN 50MM X 25MM, INSTALADO EM PRUMADA DE ÁGUA - FORNECIMENTO E INSTALAÇÃO. AF_06/2022</t>
  </si>
  <si>
    <t>20,90</t>
  </si>
  <si>
    <t>TE, PVC, SOLDÁVEL, DN 60MM, INSTALADO EM PRUMADA DE ÁGUA - FORNECIMENTO E INSTALAÇÃO. AF_06/2022</t>
  </si>
  <si>
    <t>TE, PVC, SOLDÁVEL, DN 75MM, INSTALADO EM PRUMADA DE ÁGUA - FORNECIMENTO E INSTALAÇÃO. AF_06/2022</t>
  </si>
  <si>
    <t>80,46</t>
  </si>
  <si>
    <t>TE DE REDUÇÃO, PVC, SOLDÁVEL, DN 75MM X 50MM, INSTALADO EM PRUMADA DE ÁGUA - FORNECIMENTO E INSTALAÇÃO. AF_06/2022</t>
  </si>
  <si>
    <t>61,24</t>
  </si>
  <si>
    <t>TE, PVC, SOLDÁVEL, DN 85MM, INSTALADO EM PRUMADA DE ÁGUA - FORNECIMENTO E INSTALAÇÃO. AF_06/2022</t>
  </si>
  <si>
    <t>105,08</t>
  </si>
  <si>
    <t>TE DE REDUÇÃO, PVC, SOLDÁVEL, DN 85MM X 60MM, INSTALADO EM PRUMADA DE ÁGUA - FORNECIMENTO E INSTALAÇÃO. AF_06/2022</t>
  </si>
  <si>
    <t>120,63</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</si>
  <si>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</si>
  <si>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</si>
  <si>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</si>
  <si>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</si>
  <si>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20,63</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</si>
  <si>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</si>
  <si>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</si>
  <si>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</si>
  <si>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18,38</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</si>
  <si>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</si>
  <si>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</si>
  <si>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</si>
  <si>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22,86</t>
  </si>
  <si>
    <t>JOELHO 45 GRAUS, CPVC, SOLDÁVEL, DN 28MM, INSTALADO EM RAMAL OU SUB-RAMAL DE ÁGUA   FORNECIMENTO E INSTALAÇÃO. AF_06/2022</t>
  </si>
  <si>
    <t>22,18</t>
  </si>
  <si>
    <t>CURVA 90 GRAUS, CPVC, SOLDÁVEL, DN 28MM, INSTALADO EM RAMAL OU SUB-RAMAL DE ÁGUA   FORNECIMENTO E INSTALAÇÃO. AF_06/2022</t>
  </si>
  <si>
    <t>JOELHO 90 GRAUS, CPVC, SOLDÁVEL, DN 35MM, INSTALADO EM RAMAL OU SUB-RAMAL DE ÁGUA   FORNECIMENTO E INSTALAÇÃO. AF_06/2022</t>
  </si>
  <si>
    <t>33,15</t>
  </si>
  <si>
    <t>JOELHO 45 GRAUS, CPVC, SOLDÁVEL, DN 35MM, INSTALADO EM RAMAL OU SUB-RAMAL DE ÁGUA   FORNECIMENTO E INSTALAÇÃO. AF_06/2022</t>
  </si>
  <si>
    <t>31,47</t>
  </si>
  <si>
    <t>LUVA, CPVC, SOLDÁVEL, DN 15MM, INSTALADO EM RAMAL OU SUB-RAMAL DE ÁGUA - FORNECIMENTO E INSTALAÇÃO. AF_06/2022</t>
  </si>
  <si>
    <t>LUVA DE CORRER, CPVC, SOLDÁVEL, DN 15MM, INSTALADO EM RAMAL OU SUB-RAMAL DE ÁGUA   FORNECIMENTO E INSTALAÇÃO. AF_06/2022</t>
  </si>
  <si>
    <t>13,30</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</si>
  <si>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</si>
  <si>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</si>
  <si>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</si>
  <si>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</si>
  <si>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</si>
  <si>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</si>
  <si>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</si>
  <si>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</si>
  <si>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</si>
  <si>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</si>
  <si>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32,71</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</si>
  <si>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</si>
  <si>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</si>
  <si>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</si>
  <si>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</si>
  <si>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42,51</t>
  </si>
  <si>
    <t>CONECTOR, CPVC, SOLDÁVEL, DN22MM X 3/4, INSTALADO EM RAMAL OU SUB-RAMAL DE ÁGUA - FORNECIMENTO E INSTALAÇÃO. AF_06/2022</t>
  </si>
  <si>
    <t>30,94</t>
  </si>
  <si>
    <t>LUVA SIMPLES, PVC, SERIE R, ÁGUA PLUVIAL, DN 100 MM, JUNTA ELÁSTICA, FORNECIDO E INSTALADO EM CONDUTORES VERTICAIS DE ÁGUAS PLUVIAIS. AF_06/2022</t>
  </si>
  <si>
    <t>33,96</t>
  </si>
  <si>
    <t>LUVA, CPVC, SOLDÁVEL, DN 28MM, INSTALADO EM RAMAL OU SUB-RAMAL DE ÁGUA   FORNECIMENTO E INSTALAÇÃO. AF_06/2022</t>
  </si>
  <si>
    <t>LUVA DE CORRER, PVC, SERIE R, ÁGUA PLUVIAL, DN 100 MM, JUNTA ELÁSTICA, FORNECIDO E INSTALADO EM CONDUTORES VERTICAIS DE ÁGUAS PLUVIAIS. AF_06/2022</t>
  </si>
  <si>
    <t>44,87</t>
  </si>
  <si>
    <t>LUVA DE CORRER, CPVC, SOLDÁVEL, DN 28MM, INSTALADO EM RAMAL OU SUB-RAMAL DE ÁGUA   FORNECIMENTO E INSTALAÇÃO. AF_06/2022</t>
  </si>
  <si>
    <t>25,49</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</si>
  <si>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</si>
  <si>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</si>
  <si>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32,56</t>
  </si>
  <si>
    <t>TÊ DE INSPEÇÃO, PVC, SERIE R, ÁGUA PLUVIAL, DN 100 MM, JUNTA ELÁSTICA, FORNECIDO E INSTALADO EM CONDUTORES VERTICAIS DE ÁGUAS PLUVIAIS. AF_06/2022</t>
  </si>
  <si>
    <t>69,07</t>
  </si>
  <si>
    <t>CONECTOR, CPVC, SOLDÁVEL, DN 28MM X 1 , INSTALADO EM RAMAL OU SUB-RAMAL DE ÁGUA   FORNECIMENTO E INSTALAÇÃO. AF_06/2022</t>
  </si>
  <si>
    <t>38,88</t>
  </si>
  <si>
    <t>LUVA SIMPLES, PVC, SERIE R, ÁGUA PLUVIAL, DN 150 MM, JUNTA ELÁSTICA, FORNECIDO E INSTALADO EM CONDUTORES VERTICAIS DE ÁGUAS PLUVIAIS. AF_06/2022</t>
  </si>
  <si>
    <t>77,70</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</si>
  <si>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</si>
  <si>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</si>
  <si>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121,28</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</si>
  <si>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</si>
  <si>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</si>
  <si>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88,26</t>
  </si>
  <si>
    <t>LUVA DE CORRER, CPVC, SOLDÁVEL, DN 35MM, INSTALADO EM RAMAL OU SUB-RAMAL DE ÁGUA   FORNECIMENTO E INSTALAÇÃO. AF_06/2022</t>
  </si>
  <si>
    <t>33,74</t>
  </si>
  <si>
    <t>TÊ DE INSPEÇÃO, PVC, SERIE R, ÁGUA PLUVIAL, DN 150 X 100 MM, JUNTA ELÁSTICA, FORNECIDO E INSTALADO EM CONDUTORES VERTICAIS DE ÁGUAS PLUVIAIS. AF_06/2022</t>
  </si>
  <si>
    <t>264,84</t>
  </si>
  <si>
    <t>UNIÃO, CPVC, SOLDÁVEL, DN35MM, INSTALADO EM RAMAL OU SUB-RAMAL DE ÁGUA   FORNECIMENTO E INSTALAÇÃO. AF_06/2022</t>
  </si>
  <si>
    <t>46,96</t>
  </si>
  <si>
    <t>JUNÇÃO SIMPLES, PVC, SERIE R, ÁGUA PLUVIAL, DN 75 X 75 MM, JUNTA ELÁSTICA, FORNECIDO E INSTALADO EM CONDUTORES VERTICAIS DE ÁGUAS PLUVIAIS. AF_06/2022</t>
  </si>
  <si>
    <t>60,50</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</si>
  <si>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</si>
  <si>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</si>
  <si>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</si>
  <si>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</si>
  <si>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88,79</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</si>
  <si>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</si>
  <si>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</si>
  <si>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</si>
  <si>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79,13</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</si>
  <si>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</si>
  <si>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</si>
  <si>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</si>
  <si>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83,10</t>
  </si>
  <si>
    <t>TE, CPVC, SOLDÁVEL, DN 22MM, INSTALADO EM RAMAL OU SUB-RAMAL DE ÁGUA - FORNECIMENTO E INSTALAÇÃO. AF_06/2022</t>
  </si>
  <si>
    <t>20,14</t>
  </si>
  <si>
    <t>JUNÇÃO SIMPLES, PVC, SERIE R, ÁGUA PLUVIAL, DN 150 X 150 MM, JUNTA ELÁSTICA, FORNECIDO E INSTALADO EM CONDUTORES VERTICAIS DE ÁGUAS PLUVIAIS. AF_06/2022</t>
  </si>
  <si>
    <t>256,56</t>
  </si>
  <si>
    <t>JUNÇÃO SIMPLES, PVC, SERIE R, ÁGUA PLUVIAL, DN 150 X 100 MM, JUNTA ELÁSTICA, FORNECIDO E INSTALADO EM CONDUTORES VERTICAIS DE ÁGUAS PLUVIAIS. AF_06/2022</t>
  </si>
  <si>
    <t>194,87</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</si>
  <si>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</si>
  <si>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</si>
  <si>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194,50</t>
  </si>
  <si>
    <t>TÊ MISTURADOR, CPVC, SOLDÁVEL, DN22MM, INSTALADO EM RAMAL OU SUB-RAMAL DE ÁGUA   FORNECIMENTO E INSTALAÇÃO. AF_06/2022</t>
  </si>
  <si>
    <t>TE MISTURADOR DE TRANSIÇÃO, CPVC, SOLDÁVEL, DN 22MM X 3/4, INSTALADO EM RAMAL OU SUB-RAMAL DE ÁGUA - FORNECIMENTO E INSTALAÇÃO. AF_06/2022</t>
  </si>
  <si>
    <t>50,85</t>
  </si>
  <si>
    <t>TÊ, PVC, SERIE R, ÁGUA PLUVIAL, DN 150 X 100 MM, JUNTA ELÁSTICA, FORNECIDO E INSTALADO EM CONDUTORES VERTICAIS DE ÁGUAS PLUVIAIS. AF_06/2022</t>
  </si>
  <si>
    <t>151,12</t>
  </si>
  <si>
    <t>TÊ, CPVC, SOLDÁVEL, DN28MM, INSTALADO EM RAMAL OU SUB-RAMAL DE ÁGUA   FORNECIMENTO E INSTALAÇÃO. AF_06/2022</t>
  </si>
  <si>
    <t>28,57</t>
  </si>
  <si>
    <t>TÊ, CPVC, SOLDÁVEL, DN35MM, INSTALADO EM RAMAL OU SUB-RAMAL DE ÁGUA   FORNECIMENTO E INSTALAÇÃO. AF_06/2022</t>
  </si>
  <si>
    <t>60,54</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</si>
  <si>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</si>
  <si>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</si>
  <si>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</si>
  <si>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</si>
  <si>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</si>
  <si>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</si>
  <si>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</si>
  <si>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21,17</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</si>
  <si>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</si>
  <si>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</si>
  <si>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</si>
  <si>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</si>
  <si>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</si>
  <si>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</si>
  <si>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</si>
  <si>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</si>
  <si>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</si>
  <si>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</si>
  <si>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26,13</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</si>
  <si>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</si>
  <si>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</si>
  <si>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</si>
  <si>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24,97</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</si>
  <si>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</si>
  <si>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</si>
  <si>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</si>
  <si>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39,89</t>
  </si>
  <si>
    <t>CURVA LONGA 90 GRAUS, PVC, SERIE NORMAL, ESGOTO PREDIAL, DN 75 MM, JUNTA ELÁSTICA, FORNECIDO E INSTALADO EM RAMAL DE DESCARGA OU RAMAL DE ESGOTO SANITÁRIO. AF_08/2022</t>
  </si>
  <si>
    <t>58,96</t>
  </si>
  <si>
    <t>JOELHO 90 GRAUS, PVC, SERIE NORMAL, ESGOTO PREDIAL, DN 100 MM, JUNTA ELÁSTICA, FORNECIDO E INSTALADO EM RAMAL DE DESCARGA OU RAMAL DE ESGOTO SANITÁRIO. AF_08/2022</t>
  </si>
  <si>
    <t>29,25</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</si>
  <si>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</si>
  <si>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</si>
  <si>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31,13</t>
  </si>
  <si>
    <t>CURVA CURTA 90 GRAUS, PVC, SERIE NORMAL, ESGOTO PREDIAL, DN 100 MM, JUNTA ELÁSTICA, FORNECIDO E INSTALADO EM RAMAL DE DESCARGA OU RAMAL DE ESGOTO SANITÁRIO. AF_08/2022</t>
  </si>
  <si>
    <t>43,19</t>
  </si>
  <si>
    <t>CURVA DE TRANSPOSIÇÃO, CPVC, SOLDÁVEL, DN 22MM, INSTALADO EM RAMAL DE DISTRIBUIÇÃO DE ÁGUA   FORNECIMENTO E INSTALAÇÃO. AF_06/2022</t>
  </si>
  <si>
    <t>17,97</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</si>
  <si>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</si>
  <si>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</si>
  <si>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8,29</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</si>
  <si>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</si>
  <si>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</si>
  <si>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</si>
  <si>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</si>
  <si>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24,81</t>
  </si>
  <si>
    <t>UNIÃO, CPVC, SOLDÁVEL, DN 28MM, INSTALADO EM RAMAL DE DISTRIBUIÇÃO DE ÁGUA   FORNECIMENTO E INSTALAÇÃO. AF_06/2022</t>
  </si>
  <si>
    <t>31,88</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</si>
  <si>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</si>
  <si>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</si>
  <si>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</si>
  <si>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</si>
  <si>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</si>
  <si>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</si>
  <si>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58,33</t>
  </si>
  <si>
    <t>BUCHA DE REDUÇÃO, CPVC, SOLDÁVEL, DN35MM X 28MM, INSTALADO EM RAMAL DE DISTRIBUIÇÃO DE ÁGUA - FORNECIMENTO E INSTALAÇÃO. AF_06/2022</t>
  </si>
  <si>
    <t>39,10</t>
  </si>
  <si>
    <t>TE, CPVC, SOLDÁVEL, DN 22MM, INSTALADO EM RAMAL DE DISTRIBUIÇÃO DE ÁGUA - FORNECIMENTO E INSTALAÇÃO. AF_06/2022</t>
  </si>
  <si>
    <t>TÊ MISTURADOR, CPVC, SOLDÁVEL, DN 22MM, INSTALADO EM RAMAL DE DISTRIBUIÇÃO DE ÁGUA - FORNECIMENTO E INSTALAÇÃO. AF_06/2022</t>
  </si>
  <si>
    <t>23,37</t>
  </si>
  <si>
    <t>TÊ, CPVC, SOLDÁVEL, DN 28MM, INSTALADO EM RAMAL DE DISTRIBUIÇÃO DE ÁGUA - FORNECIMENTO E INSTALAÇÃO. AF_06/2022</t>
  </si>
  <si>
    <t>27,22</t>
  </si>
  <si>
    <t>TÊ, CPVC, SOLDÁVEL, DN35MM, INSTALADO EM RAMAL DE DISTRIBUIÇÃO DE ÁGUA - FORNECIMENTO E INSTALAÇÃO. AF_06/2022</t>
  </si>
  <si>
    <t>TUBO, CPVC, SOLDÁVEL, DN 54MM, INSTALADO EM PRUMADA DE ÁGUA   FORNECIMENTO E INSTALAÇÃO. AF_06/2022</t>
  </si>
  <si>
    <t>91,88</t>
  </si>
  <si>
    <t>LUVA SIMPLES, PVC, SERIE NORMAL, ESGOTO PREDIAL, DN 75 MM, JUNTA ELÁSTICA, FORNECIDO E INSTALADO EM RAMAL DE DESCARGA OU RAMAL DE ESGOTO SANITÁRIO. AF_08/2022</t>
  </si>
  <si>
    <t>15,96</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</si>
  <si>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</si>
  <si>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</si>
  <si>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27,27</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</si>
  <si>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</si>
  <si>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</si>
  <si>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34,92</t>
  </si>
  <si>
    <t>JOELHO 45 GRAUS, CPVC, SOLDÁVEL, DN 35MM, INSTALADO EM PRUMADA DE ÁGUA - FORNECIMENTO E INSTALAÇÃO. AF_06/2022</t>
  </si>
  <si>
    <t>25,59</t>
  </si>
  <si>
    <t>JOELHO 90 GRAUS, CPVC, SOLDÁVEL, DN 42MM, INSTALADO EM PRUMADA DE ÁGUA   FORNECIMENTO E INSTALAÇÃO. AF_06/2022</t>
  </si>
  <si>
    <t>38,41</t>
  </si>
  <si>
    <t>TE, PVC, SERIE NORMAL, ESGOTO PREDIAL, DN 40 X 40 MM, JUNTA SOLDÁVEL, FORNECIDO E INSTALADO EM RAMAL DE DESCARGA OU RAMAL DE ESGOTO SANITÁRIO. AF_08/2022</t>
  </si>
  <si>
    <t>16,10</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</si>
  <si>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</si>
  <si>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</si>
  <si>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</si>
  <si>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</si>
  <si>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</si>
  <si>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</si>
  <si>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82,34</t>
  </si>
  <si>
    <t>JOELHO 45 GRAUS, CPVC, SOLDÁVEL, DN 54MM, INSTALADO EM PRUMADA DE ÁGUA   FORNECIMENTO E INSTALAÇÃO. AF_06/2022</t>
  </si>
  <si>
    <t>70,11</t>
  </si>
  <si>
    <t>JOELHO 90 GRAUS, CPVC, SOLDÁVEL, DN 73MM, INSTALADO EM PRUMADA DE ÁGUA   FORNECIMENTO E INSTALAÇÃO. AF_06/2022</t>
  </si>
  <si>
    <t>163,55</t>
  </si>
  <si>
    <t>JOELHO 45 GRAUS, CPVC, SOLDÁVEL, DN 73MM, INSTALADO EM PRUMADA DE ÁGUA   FORNECIMENTO E INSTALAÇÃO. AF_06/2022</t>
  </si>
  <si>
    <t>158,02</t>
  </si>
  <si>
    <t>JOELHO 90 GRAUS, CPVC, SOLDÁVEL, DN 89MM, INSTALADO EM PRUMADA DE ÁGUA   FORNECIMENTO E INSTALAÇÃO. AF_06/2022</t>
  </si>
  <si>
    <t>JOELHO 45 GRAUS, CPVC, SOLDÁVEL, DN 89MM, INSTALADO EM PRUMADA DE ÁGUA   FORNECIMENTO E INSTALAÇÃO. AF_06/2022</t>
  </si>
  <si>
    <t>227,95</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</si>
  <si>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</si>
  <si>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</si>
  <si>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42,15</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</si>
  <si>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</si>
  <si>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</si>
  <si>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52,75</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</si>
  <si>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</si>
  <si>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</si>
  <si>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10,91</t>
  </si>
  <si>
    <t>CURVA CURTA 90 GRAUS, PVC, SERIE NORMAL, ESGOTO PREDIAL, DN 50 MM, JUNTA ELÁSTICA, FORNECIDO E INSTALADO EM PRUMADA DE ESGOTO SANITÁRIO OU VENTILAÇÃO. AF_08/2022</t>
  </si>
  <si>
    <t>18,07</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</si>
  <si>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</si>
  <si>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</si>
  <si>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</si>
  <si>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22,66</t>
  </si>
  <si>
    <t>CURVA CURTA 90 GRAUS, PVC, SERIE NORMAL, ESGOTO PREDIAL, DN 75 MM, JUNTA ELÁSTICA, FORNECIDO E INSTALADO EM PRUMADA DE ESGOTO SANITÁRIO OU VENTILAÇÃO. AF_08/2022</t>
  </si>
  <si>
    <t>37,58</t>
  </si>
  <si>
    <t>CURVA LONGA 90 GRAUS, PVC, SERIE NORMAL, ESGOTO PREDIAL, DN 75 MM, JUNTA ELÁSTICA, FORNECIDO E INSTALADO EM PRUMADA DE ESGOTO SANITÁRIO OU VENTILAÇÃO. AF_08/2022</t>
  </si>
  <si>
    <t>56,65</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</si>
  <si>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</si>
  <si>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</si>
  <si>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</si>
  <si>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44,62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</si>
  <si>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</si>
  <si>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</si>
  <si>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</si>
  <si>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17,17</t>
  </si>
  <si>
    <t>LUVA DE CORRER, CPVC, SOLDÁVEL, DN 35MM, INSTALADO EM PRUMADA DE ÁGUA   FORNECIMENTO E INSTALAÇÃO. AF_06/2022</t>
  </si>
  <si>
    <t>UNIÃO, CPVC, SOLDÁVEL, DN35MM, INSTALADO EM PRUMADA DE ÁGUA   FORNECIMENTO E INSTALAÇÃO. AF_06/2022</t>
  </si>
  <si>
    <t>43,07</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</si>
  <si>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</si>
  <si>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</si>
  <si>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55,31</t>
  </si>
  <si>
    <t>LUVA DE CORRER, PVC, SERIE NORMAL, ESGOTO PREDIAL, DN 75 MM, JUNTA ELÁSTICA, FORNECIDO E INSTALADO EM PRUMADA DE ESGOTO SANITÁRIO OU VENTILAÇÃO. AF_08/2022</t>
  </si>
  <si>
    <t>24,46</t>
  </si>
  <si>
    <t>LUVA SIMPLES, PVC, SERIE NORMAL, ESGOTO PREDIAL, DN 100 MM, JUNTA ELÁSTICA, FORNECIDO E INSTALADO EM PRUMADA DE ESGOTO SANITÁRIO OU VENTILAÇÃO. AF_08/2022</t>
  </si>
  <si>
    <t>LUVA, CPVC, SOLDÁVEL, DN 42MM, INSTALADO EM PRUMADA DE ÁGUA   FORNECIMENTO E INSTALAÇÃO. AF_06/2022</t>
  </si>
  <si>
    <t>26,88</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</si>
  <si>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</si>
  <si>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</si>
  <si>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</si>
  <si>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</si>
  <si>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130,40</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</si>
  <si>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</si>
  <si>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</si>
  <si>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62,57</t>
  </si>
  <si>
    <t>TE, PVC, SERIE NORMAL, ESGOTO PREDIAL, DN 75 X 75 MM, JUNTA ELÁSTICA, FORNECIDO E INSTALADO EM PRUMADA DE ESGOTO SANITÁRIO OU VENTILAÇÃO. AF_08/2022</t>
  </si>
  <si>
    <t>37,16</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</si>
  <si>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</si>
  <si>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</si>
  <si>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66,79</t>
  </si>
  <si>
    <t>BUCHA DE REDUÇÃO, CPVC, SOLDÁVEL, DN 42MM X 22MM, INSTALADO EM RAMAL DE DISTRIBUIÇÃO DE ÁGUA - FORNECIMENTO E INSTALAÇÃO. AF_06/2022</t>
  </si>
  <si>
    <t>43,48</t>
  </si>
  <si>
    <t>TE, PVC, SERIE NORMAL, ESGOTO PREDIAL, DN 100 X 100 MM, JUNTA ELÁSTICA, FORNECIDO E INSTALADO EM PRUMADA DE ESGOTO SANITÁRIO OU VENTILAÇÃO. AF_08/2022</t>
  </si>
  <si>
    <t>47,21</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</si>
  <si>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</si>
  <si>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</si>
  <si>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45,96</t>
  </si>
  <si>
    <t>LUVA DE TRANSIÇÃO, CPVC, SOLDÁVEL, DN 54MM X 2 , INSTALADO EM PRUMADA DE ÁGUA   FORNECIMENTO E INSTALAÇÃO. AF_06/2022</t>
  </si>
  <si>
    <t>204,88</t>
  </si>
  <si>
    <t>UNIÃO, CPVC, SOLDÁVEL, DN 54MM, INSTALADO EM PRUMADA DE ÁGUA   FORNECIMENTO E INSTALAÇÃO. AF_06/2022</t>
  </si>
  <si>
    <t>137,68</t>
  </si>
  <si>
    <t>LUVA, CPVC, SOLDÁVEL, DN 73MM, INSTALADO EM PRUMADA DE ÁGUA   FORNECIMENTO E INSTALAÇÃO. AF_06/2022</t>
  </si>
  <si>
    <t>157,83</t>
  </si>
  <si>
    <t>UNIÃO, CPVC, SOLDÁVEL, DN 73MM, INSTALADO EM PRUMADA DE ÁGUA   FORNECIMENTO E INSTALAÇÃO. AF_06/2022</t>
  </si>
  <si>
    <t>178,82</t>
  </si>
  <si>
    <t>LUVA, CPVC, SOLDÁVEL, DN 89MM, INSTALADO EM PRUMADA DE ÁGUA   FORNECIMENTO E INSTALAÇÃO. AF_06/2022</t>
  </si>
  <si>
    <t>186,17</t>
  </si>
  <si>
    <t>UNIÃO, CPVC, SOLDÁVEL, DN 89MM, INSTALADO EM PRUMADA DE ÁGUA   FORNECIMENTO E INSTALAÇÃO. AF_06/2022</t>
  </si>
  <si>
    <t>271,34</t>
  </si>
  <si>
    <t>TÊ, CPVC, SOLDÁVEL, DN 35MM, INSTALADO EM PRUMADA DE ÁGUA   FORNECIMENTO E INSTALAÇÃO. AF_06/2022</t>
  </si>
  <si>
    <t>TE, CPVC, SOLDÁVEL, DN  42MM, INSTALADO EM PRUMADA DE ÁGUA   FORNECIMENTO E INSTALAÇÃO. AF_06/2022</t>
  </si>
  <si>
    <t>66,33</t>
  </si>
  <si>
    <t>TÊ, CPVC, SOLDÁVEL, DN 54 MM, INSTALADO EM PRUMADA DE ÁGUA   FORNECIMENTO E INSTALAÇÃO. AF_06/2022</t>
  </si>
  <si>
    <t>103,58</t>
  </si>
  <si>
    <t>TÊ, CPVC, SOLDÁVEL, DN 73MM, INSTALADO EM PRUMADA DE ÁGUA   FORNECIMENTO E INSTALAÇÃO. AF_06/2022</t>
  </si>
  <si>
    <t>220,13</t>
  </si>
  <si>
    <t>TÊ, CPVC, SOLDÁVEL, DN 89MM, INSTALADO EM PRUMADA DE ÁGUA   FORNECIMENTO E INSTALAÇÃO. AF_06/2022</t>
  </si>
  <si>
    <t>263,03</t>
  </si>
  <si>
    <t>JOELHO 90 GRAUS, PVC, SERIE NORMAL, ESGOTO PREDIAL, DN 100 MM, JUNTA ELÁSTICA, FORNECIDO E INSTALADO EM SUBCOLETOR AÉREO DE ESGOTO SANITÁRIO. AF_08/2022</t>
  </si>
  <si>
    <t>34,19</t>
  </si>
  <si>
    <t>JOELHO 45 GRAUS, PVC, SERIE NORMAL, ESGOTO PREDIAL, DN 100 MM, JUNTA ELÁSTICA, FORNECIDO E INSTALADO EM SUBCOLETOR AÉREO DE ESGOTO SANITÁRIO. AF_08/2022</t>
  </si>
  <si>
    <t>34,97</t>
  </si>
  <si>
    <t>CURVA CURTA 90 GRAUS, PVC, SERIE NORMAL, ESGOTO PREDIAL, DN 100 MM, JUNTA ELÁSTICA, FORNECIDO E INSTALADO EM SUBCOLETOR AÉREO DE ESGOTO SANITÁRIO. AF_08/2022</t>
  </si>
  <si>
    <t>48,13</t>
  </si>
  <si>
    <t>CURVA LONGA 90 GRAUS, PVC, SERIE NORMAL, ESGOTO PREDIAL, DN 100 MM, JUNTA ELÁSTICA, FORNECIDO E INSTALADO EM SUBCOLETOR AÉREO DE ESGOTO SANITÁRIO. AF_08/2022</t>
  </si>
  <si>
    <t>80,61</t>
  </si>
  <si>
    <t>JOELHO 90 GRAUS, PVC, SERIE NORMAL, ESGOTO PREDIAL, DN 150 MM, JUNTA ELÁSTICA, FORNECIDO E INSTALADO EM SUBCOLETOR AÉREO DE ESGOTO SANITÁRIO. AF_08/2022</t>
  </si>
  <si>
    <t>106,47</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</si>
  <si>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</si>
  <si>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</si>
  <si>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</si>
  <si>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</si>
  <si>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51,88</t>
  </si>
  <si>
    <t>JUNÇÃO SIMPLES, PVC, SERIE NORMAL, ESGOTO PREDIAL, DN 100 X 100 MM, JUNTA ELÁSTICA, FORNECIDO E INSTALADO EM SUBCOLETOR AÉREO DE ESGOTO SANITÁRIO. AF_08/2022</t>
  </si>
  <si>
    <t>59,34</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</si>
  <si>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</si>
  <si>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</si>
  <si>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</si>
  <si>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</si>
  <si>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11,49</t>
  </si>
  <si>
    <t>LUVA COM BUCHA DE LATÃO, PVC, SOLDÁVEL, DN 32MM X 1 , INSTALADO EM RAMAL OU SUB-RAMAL DE ÁGUA   FORNECIMENTO E INSTALAÇÃO. AF_06/2022</t>
  </si>
  <si>
    <t>25,22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</si>
  <si>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</si>
  <si>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</si>
  <si>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</si>
  <si>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27,50</t>
  </si>
  <si>
    <t>48,08</t>
  </si>
  <si>
    <t>72,34</t>
  </si>
  <si>
    <t>111,57</t>
  </si>
  <si>
    <t>340,87</t>
  </si>
  <si>
    <t>63,64</t>
  </si>
  <si>
    <t>176,09</t>
  </si>
  <si>
    <t>35,05</t>
  </si>
  <si>
    <t>68,14</t>
  </si>
  <si>
    <t>419,48</t>
  </si>
  <si>
    <t>COTOVELO EM COBRE, DN 15 MM, 90 GRAUS, SEM ANEL DE SOLDA, INSTALADO EM RAMAL DE DISTRIBUIÇÃO   FORNECIMENTO E INSTALAÇÃO. AF_04/2022</t>
  </si>
  <si>
    <t>38,52</t>
  </si>
  <si>
    <t>34,60</t>
  </si>
  <si>
    <t>77,43</t>
  </si>
  <si>
    <t>77,40</t>
  </si>
  <si>
    <t>101,69</t>
  </si>
  <si>
    <t>113,16</t>
  </si>
  <si>
    <t>142,71</t>
  </si>
  <si>
    <t>152,92</t>
  </si>
  <si>
    <t>115,21</t>
  </si>
  <si>
    <t>112,66</t>
  </si>
  <si>
    <t>174,64</t>
  </si>
  <si>
    <t>231,72</t>
  </si>
  <si>
    <t>210,08</t>
  </si>
  <si>
    <t>150,15</t>
  </si>
  <si>
    <t>278,01</t>
  </si>
  <si>
    <t>41,77</t>
  </si>
  <si>
    <t>52,40</t>
  </si>
  <si>
    <t>77,36</t>
  </si>
  <si>
    <t>77,33</t>
  </si>
  <si>
    <t>115,14</t>
  </si>
  <si>
    <t>146,79</t>
  </si>
  <si>
    <t>157,00</t>
  </si>
  <si>
    <t>63,28</t>
  </si>
  <si>
    <t>79,68</t>
  </si>
  <si>
    <t>74,23</t>
  </si>
  <si>
    <t>91,35</t>
  </si>
  <si>
    <t>87,59</t>
  </si>
  <si>
    <t>115,09</t>
  </si>
  <si>
    <t>112,54</t>
  </si>
  <si>
    <t>177,67</t>
  </si>
  <si>
    <t>166,44</t>
  </si>
  <si>
    <t>237,85</t>
  </si>
  <si>
    <t>216,21</t>
  </si>
  <si>
    <t>81,73</t>
  </si>
  <si>
    <t>99,64</t>
  </si>
  <si>
    <t>115,30</t>
  </si>
  <si>
    <t>149,97</t>
  </si>
  <si>
    <t>227,47</t>
  </si>
  <si>
    <t>286,17</t>
  </si>
  <si>
    <t>37,93</t>
  </si>
  <si>
    <t>39,86</t>
  </si>
  <si>
    <t>45,72</t>
  </si>
  <si>
    <t>60,92</t>
  </si>
  <si>
    <t>60,89</t>
  </si>
  <si>
    <t>123,88</t>
  </si>
  <si>
    <t>134,09</t>
  </si>
  <si>
    <t>60,91</t>
  </si>
  <si>
    <t>55,46</t>
  </si>
  <si>
    <t>69,96</t>
  </si>
  <si>
    <t>66,20</t>
  </si>
  <si>
    <t>90,48</t>
  </si>
  <si>
    <t>87,93</t>
  </si>
  <si>
    <t>148,17</t>
  </si>
  <si>
    <t>136,94</t>
  </si>
  <si>
    <t>203,51</t>
  </si>
  <si>
    <t>181,87</t>
  </si>
  <si>
    <t>86,79</t>
  </si>
  <si>
    <t>117,15</t>
  </si>
  <si>
    <t>188,18</t>
  </si>
  <si>
    <t>240,35</t>
  </si>
  <si>
    <t>41,30</t>
  </si>
  <si>
    <t>24,51</t>
  </si>
  <si>
    <t>23,02</t>
  </si>
  <si>
    <t>37,79</t>
  </si>
  <si>
    <t>62,64</t>
  </si>
  <si>
    <t>59,90</t>
  </si>
  <si>
    <t>49,93</t>
  </si>
  <si>
    <t>80,85</t>
  </si>
  <si>
    <t>151,89</t>
  </si>
  <si>
    <t>229,75</t>
  </si>
  <si>
    <t>336,46</t>
  </si>
  <si>
    <t>66,00</t>
  </si>
  <si>
    <t>93,61</t>
  </si>
  <si>
    <t>111,72</t>
  </si>
  <si>
    <t>151,82</t>
  </si>
  <si>
    <t>231,73</t>
  </si>
  <si>
    <t>340,54</t>
  </si>
  <si>
    <t>54,97</t>
  </si>
  <si>
    <t>81,07</t>
  </si>
  <si>
    <t>97,44</t>
  </si>
  <si>
    <t>135,38</t>
  </si>
  <si>
    <t>212,04</t>
  </si>
  <si>
    <t>317,63</t>
  </si>
  <si>
    <t>37,38</t>
  </si>
  <si>
    <t>53,48</t>
  </si>
  <si>
    <t>158,00</t>
  </si>
  <si>
    <t>161,38</t>
  </si>
  <si>
    <t>43,66</t>
  </si>
  <si>
    <t>53,92</t>
  </si>
  <si>
    <t>61,60</t>
  </si>
  <si>
    <t>81,66</t>
  </si>
  <si>
    <t>119,99</t>
  </si>
  <si>
    <t>165,46</t>
  </si>
  <si>
    <t>32,92</t>
  </si>
  <si>
    <t>41,39</t>
  </si>
  <si>
    <t>41,38</t>
  </si>
  <si>
    <t>47,32</t>
  </si>
  <si>
    <t>100,30</t>
  </si>
  <si>
    <t>142,55</t>
  </si>
  <si>
    <t>28,27</t>
  </si>
  <si>
    <t>11,36</t>
  </si>
  <si>
    <t>491,76</t>
  </si>
  <si>
    <t>43,17</t>
  </si>
  <si>
    <t>541,14</t>
  </si>
  <si>
    <t>28,55</t>
  </si>
  <si>
    <t>75,34</t>
  </si>
  <si>
    <t>31,33</t>
  </si>
  <si>
    <t>26,49</t>
  </si>
  <si>
    <t>620,20</t>
  </si>
  <si>
    <t>47,72</t>
  </si>
  <si>
    <t>42,87</t>
  </si>
  <si>
    <t>778,27</t>
  </si>
  <si>
    <t>70,70</t>
  </si>
  <si>
    <t>1.078,69</t>
  </si>
  <si>
    <t>161,85</t>
  </si>
  <si>
    <t>1.423,39</t>
  </si>
  <si>
    <t>19,92</t>
  </si>
  <si>
    <t>27,78</t>
  </si>
  <si>
    <t>31,31</t>
  </si>
  <si>
    <t>9,43</t>
  </si>
  <si>
    <t>23,91</t>
  </si>
  <si>
    <t>426,42</t>
  </si>
  <si>
    <t>495,04</t>
  </si>
  <si>
    <t>46,45</t>
  </si>
  <si>
    <t>544,17</t>
  </si>
  <si>
    <t>30,06</t>
  </si>
  <si>
    <t>25,89</t>
  </si>
  <si>
    <t>29,61</t>
  </si>
  <si>
    <t>33,13</t>
  </si>
  <si>
    <t>36,85</t>
  </si>
  <si>
    <t>9,64</t>
  </si>
  <si>
    <t>18,68</t>
  </si>
  <si>
    <t>426,63</t>
  </si>
  <si>
    <t>14,37</t>
  </si>
  <si>
    <t>497,47</t>
  </si>
  <si>
    <t>20,72</t>
  </si>
  <si>
    <t>48,88</t>
  </si>
  <si>
    <t>82,73</t>
  </si>
  <si>
    <t>548,53</t>
  </si>
  <si>
    <t>83,42</t>
  </si>
  <si>
    <t>17,35</t>
  </si>
  <si>
    <t>25,83</t>
  </si>
  <si>
    <t>56,29</t>
  </si>
  <si>
    <t>87,74</t>
  </si>
  <si>
    <t>128,63</t>
  </si>
  <si>
    <t>281,53</t>
  </si>
  <si>
    <t>20,61</t>
  </si>
  <si>
    <t>59,97</t>
  </si>
  <si>
    <t>80,82</t>
  </si>
  <si>
    <t>133,89</t>
  </si>
  <si>
    <t>123,68</t>
  </si>
  <si>
    <t>86,60</t>
  </si>
  <si>
    <t>89,15</t>
  </si>
  <si>
    <t>132,27</t>
  </si>
  <si>
    <t>143,50</t>
  </si>
  <si>
    <t>181,61</t>
  </si>
  <si>
    <t>203,25</t>
  </si>
  <si>
    <t>181,78</t>
  </si>
  <si>
    <t>80,69</t>
  </si>
  <si>
    <t>189,41</t>
  </si>
  <si>
    <t>278,95</t>
  </si>
  <si>
    <t>388,70</t>
  </si>
  <si>
    <t>135,33</t>
  </si>
  <si>
    <t>359,63</t>
  </si>
  <si>
    <t>300,29</t>
  </si>
  <si>
    <t>354,16</t>
  </si>
  <si>
    <t>798,03</t>
  </si>
  <si>
    <t>446,31</t>
  </si>
  <si>
    <t>673,85</t>
  </si>
  <si>
    <t>1.387,77</t>
  </si>
  <si>
    <t>28,67</t>
  </si>
  <si>
    <t>36,94</t>
  </si>
  <si>
    <t>58,29</t>
  </si>
  <si>
    <t>75,33</t>
  </si>
  <si>
    <t>74,73</t>
  </si>
  <si>
    <t>105,92</t>
  </si>
  <si>
    <t>11,68</t>
  </si>
  <si>
    <t>15,15</t>
  </si>
  <si>
    <t>18,03</t>
  </si>
  <si>
    <t>56,97</t>
  </si>
  <si>
    <t>75,21</t>
  </si>
  <si>
    <t>142,98</t>
  </si>
  <si>
    <t>108,01</t>
  </si>
  <si>
    <t>247,66</t>
  </si>
  <si>
    <t>224,44</t>
  </si>
  <si>
    <t>12,99</t>
  </si>
  <si>
    <t>18,47</t>
  </si>
  <si>
    <t>27,53</t>
  </si>
  <si>
    <t>35,96</t>
  </si>
  <si>
    <t>62,68</t>
  </si>
  <si>
    <t>89,14</t>
  </si>
  <si>
    <t>134,84</t>
  </si>
  <si>
    <t>155,16</t>
  </si>
  <si>
    <t>224,36</t>
  </si>
  <si>
    <t>199,09</t>
  </si>
  <si>
    <t>37,60</t>
  </si>
  <si>
    <t>45,33</t>
  </si>
  <si>
    <t>64,91</t>
  </si>
  <si>
    <t>239,97</t>
  </si>
  <si>
    <t>331,68</t>
  </si>
  <si>
    <t>293,50</t>
  </si>
  <si>
    <t>7,38</t>
  </si>
  <si>
    <t>34,32</t>
  </si>
  <si>
    <t>10,40</t>
  </si>
  <si>
    <t>53,71</t>
  </si>
  <si>
    <t>64,26</t>
  </si>
  <si>
    <t>94732</t>
  </si>
  <si>
    <t>CONECTOR, CPVC, SOLDÁVEL, DN 54 MM X 2", INSTALADO EM RESERVAÇÃO DE ÁGUA DE EDIFICAÇÃO QUE POSSUA RESERVATÓRIO DE FIBRA/FIBROCIMENTO - FORNECIMENTO E INSTALAÇÃO. AF_06/2016</t>
  </si>
  <si>
    <t>105,16</t>
  </si>
  <si>
    <t>44,80</t>
  </si>
  <si>
    <t>94734</t>
  </si>
  <si>
    <t>CONECTOR, CPVC, SOLDÁVEL, DN 73 MM X 2 1/2", INSTALADO EM RESERVAÇÃO DE ÁGUA DE EDIFICAÇÃO QUE POSSUA RESERVATÓRIO DE FIBRA/FIBROCIMENTO - FORNECIMENTO E INSTALAÇÃO. AF_06/2016</t>
  </si>
  <si>
    <t>373,46</t>
  </si>
  <si>
    <t>94736</t>
  </si>
  <si>
    <t>CONECTOR, CPVC, SOLDÁVEL, DN 89 MM X 3", INSTALADO EM RESERVAÇÃO DE ÁGUA DE EDIFICAÇÃO QUE POSSUA RESERVATÓRIO DE FIBRA/FIBROCIMENTO - FORNECIMENTO E INSTALAÇÃO. AF_06/2016</t>
  </si>
  <si>
    <t>547,87</t>
  </si>
  <si>
    <t>185,31</t>
  </si>
  <si>
    <t>94738</t>
  </si>
  <si>
    <t>CONECTOR, CPVC, SOLDÁVEL, DN 114 MM X 4", INSTALADO EM RESERVAÇÃO DE ÁGUA DE EDIFICAÇÃO QUE POSSUA RESERVATÓRIO DE FIBRA/FIBROCIMENTO - FORNECIMENTO E INSTALAÇÃO. AF_06/2016</t>
  </si>
  <si>
    <t>1.634,54</t>
  </si>
  <si>
    <t>94739</t>
  </si>
  <si>
    <t>LUVA, CPVC, SOLDÁVEL, DN 114 MM, INSTALADO EM RESERVAÇÃO DE ÁGUA DE EDIFICAÇÃO QUE POSSUA RESERVATÓRIO DE FIBRA/FIBROCIMENTO - FORNECIMENTO E INSTALAÇÃO. AF_06/2016</t>
  </si>
  <si>
    <t>211,91</t>
  </si>
  <si>
    <t>14,47</t>
  </si>
  <si>
    <t>20,97</t>
  </si>
  <si>
    <t>160,70</t>
  </si>
  <si>
    <t>198,54</t>
  </si>
  <si>
    <t>94754</t>
  </si>
  <si>
    <t>JOELHO 90 GRAUS, CPVC, SOLDÁVEL, DN 114 MM, INSTALADO EM RESERVAÇÃO DE ÁGUA DE EDIFICAÇÃO QUE POSSUA RESERVATÓRIO DE FIBRA/FIBROCIMENTO - FORNECIMENTO E INSTALAÇÃO. AF_06/2016</t>
  </si>
  <si>
    <t>264,16</t>
  </si>
  <si>
    <t>19,57</t>
  </si>
  <si>
    <t>215,13</t>
  </si>
  <si>
    <t>267,71</t>
  </si>
  <si>
    <t>94763</t>
  </si>
  <si>
    <t>TE, CPVC, SOLDÁVEL, DN 114 MM, INSTALADO EM RESERVAÇÃO DE ÁGUA DE EDIFICAÇÃO QUE POSSUA RESERVATÓRIO DE FIBRA/FIBROCIMENTO - FORNECIMENTO E INSTALAÇÃO. AF_06/2016</t>
  </si>
  <si>
    <t>323,66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</si>
  <si>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</si>
  <si>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</si>
  <si>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</si>
  <si>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</si>
  <si>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</si>
  <si>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</si>
  <si>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</si>
  <si>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</si>
  <si>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67,38</t>
  </si>
  <si>
    <t>94768</t>
  </si>
  <si>
    <t>ADAPTADOR COM FLANGE E ANEL DE VEDAÇÃO, CPVC, ROSCÁVEL, DN 42 MM, INSTALADO EM RESERVAÇÃO DE ÁGUA DE EDIFICAÇÃO QUE POSSUA RESERVATÓRIO DE FIBRA/FIBROCIMENTO - FORNECIMENTO E INSTALAÇÃO. AF_06/2016</t>
  </si>
  <si>
    <t>75,69</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</si>
  <si>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</si>
  <si>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</si>
  <si>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</si>
  <si>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</si>
  <si>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</si>
  <si>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</si>
  <si>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48,01</t>
  </si>
  <si>
    <t>94772</t>
  </si>
  <si>
    <t>ADAPTADOR COM FLANGES LIVRES, CPVC, ROSCÁVEL, DN 28 MM, INSTALADO EM RESERVAÇÃO DE ÁGUA DE EDIFICAÇÃO QUE POSSUA RESERVATÓRIO DE FIBRA/FIBROCIMENTO - FORNECIMENTO E INSTALAÇÃO. AF_06/2016</t>
  </si>
  <si>
    <t>52,23</t>
  </si>
  <si>
    <t>94773</t>
  </si>
  <si>
    <t>ADAPTADOR COM FLANGES LIVRES, CPVC, ROSCÁVEL, DN 35 MM, INSTALADO EM RESERVAÇÃO DE ÁGUA DE EDIFICAÇÃO QUE POSSUA RESERVATÓRIO DE FIBRA/FIBROCIMENTO - FORNECIMENTO E INSTALAÇÃO. AF_06/2016</t>
  </si>
  <si>
    <t>73,62</t>
  </si>
  <si>
    <t>94774</t>
  </si>
  <si>
    <t>ADAPTADOR COM FLANGES LIVRES, CPVC, ROSCÁVEL, DN 42 MM, INSTALADO EM RESERVAÇÃO DE ÁGUA DE EDIFICAÇÃO QUE POSSUA RESERVATÓRIO DE FIBRA/FIBROCIMENTO - FORNECIMENTO E INSTALAÇÃO. AF_06/2016</t>
  </si>
  <si>
    <t>81,93</t>
  </si>
  <si>
    <t>94775</t>
  </si>
  <si>
    <t>ADAPTADOR COM FLANGES LIVRES, CPVC, ROSCÁVEL, DN 54 MM, INSTALADO EM RESERVAÇÃO DE ÁGUA DE EDIFICAÇÃO QUE POSSUA RESERVATÓRIO DE FIBRA/FIBROCIMENTO - FORNECIMENTO E INSTALAÇÃO. AF_06/2016</t>
  </si>
  <si>
    <t>112,13</t>
  </si>
  <si>
    <t>21,19</t>
  </si>
  <si>
    <t>26,27</t>
  </si>
  <si>
    <t>229,60</t>
  </si>
  <si>
    <t>314,27</t>
  </si>
  <si>
    <t>412,39</t>
  </si>
  <si>
    <t>153,53</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</si>
  <si>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</si>
  <si>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</si>
  <si>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</si>
  <si>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</si>
  <si>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60,35</t>
  </si>
  <si>
    <t>51,81</t>
  </si>
  <si>
    <t>JOELHO 90 GRAUS, PPR, DN 25 MM, CLASSE PN 25, INSTALADO EM RAMAL OU SUB-RAMAL DE ÁGUA   FORNECIMENTO E INSTALAÇÃO. AF_08/2022</t>
  </si>
  <si>
    <t>17,66</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</si>
  <si>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</si>
  <si>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</si>
  <si>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</si>
  <si>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</si>
  <si>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</si>
  <si>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</si>
  <si>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44,30</t>
  </si>
  <si>
    <t>JOELHO 90 GRAUS, PPR, DN 25 MM, CLASSE PN 25, INSTALADO EM RAMAL DE DISTRIBUIÇÃO   FORNECIMENTO E INSTALAÇÃO. AF_08/2022</t>
  </si>
  <si>
    <t>JOELHO 45 GRAUS, PPR, DN 25 MM, CLASSE PN 25, INSTALADO EM RAMAL DE DISTRIBUIÇÃO DE ÁGUA   FORNECIMENTO E INSTALAÇÃO. AF_08/2022</t>
  </si>
  <si>
    <t>9,99</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</si>
  <si>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</si>
  <si>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</si>
  <si>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</si>
  <si>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</si>
  <si>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</si>
  <si>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6,86</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</si>
  <si>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</si>
  <si>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</si>
  <si>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</si>
  <si>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</si>
  <si>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</si>
  <si>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30,18</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</si>
  <si>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</si>
  <si>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</si>
  <si>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</si>
  <si>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16,98</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</si>
  <si>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</si>
  <si>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</si>
  <si>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</si>
  <si>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23,81</t>
  </si>
  <si>
    <t>JOELHO 90 GRAUS, PPR, DN 25 MM, CLASSE PN 25, INSTALADO EM PRUMADA DE ÁGUA   FORNECIMENTO E INSTALAÇÃO . AF_08/2022</t>
  </si>
  <si>
    <t>12,52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</si>
  <si>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</si>
  <si>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</si>
  <si>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</si>
  <si>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19,04</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</si>
  <si>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</si>
  <si>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</si>
  <si>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</si>
  <si>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</si>
  <si>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39,33</t>
  </si>
  <si>
    <t>JOELHO 90 GRAUS, PPR, DN 63 MM, CLASSE PN 25, INSTALADO EM PRUMADA DE ÁGUA   FORNECIMENTO E INSTALAÇÃO . AF_08/2022</t>
  </si>
  <si>
    <t>43,91</t>
  </si>
  <si>
    <t>JOELHO 45 GRAUS, PPR, DN 63 MM, CLASSE PN 25, INSTALADO EM PRUMADA DE ÁGUA   FORNECIMENTO E INSTALAÇÃO . AF_08/2022</t>
  </si>
  <si>
    <t>57,93</t>
  </si>
  <si>
    <t>JOELHO 90 GRAUS, PPR, DN 75 MM, CLASSE PN 25, INSTALADO EM PRUMADA DE ÁGUA   FORNECIMENTO E INSTALAÇÃO . AF_08/2022</t>
  </si>
  <si>
    <t>88,85</t>
  </si>
  <si>
    <t>JOELHO 45 GRAUS, PPR, DN 75 MM, CLASSE PN 25, INSTALADO EM PRUMADA DE ÁGUA   FORNECIMENTO E INSTALAÇÃO . AF_08/2022</t>
  </si>
  <si>
    <t>97,40</t>
  </si>
  <si>
    <t>JOELHO 90 GRAUS, PPR, DN 90 MM, CLASSE PN 25, INSTALADO EM PRUMADA DE ÁGUA   FORNECIMENTO E INSTALAÇÃO . AF_08/2022</t>
  </si>
  <si>
    <t>110,60</t>
  </si>
  <si>
    <t>JOELHO 90 GRAUS, PPR, DN 110 MM, CLASSE PN 25, INSTALADO EM PRUMADA DE ÁGUA   FORNECIMENTO E INSTALAÇÃO . AF_08/2022</t>
  </si>
  <si>
    <t>316,43</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</si>
  <si>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</si>
  <si>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</si>
  <si>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</si>
  <si>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</si>
  <si>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</si>
  <si>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</si>
  <si>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</si>
  <si>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</si>
  <si>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</si>
  <si>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</si>
  <si>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56,06</t>
  </si>
  <si>
    <t>LUVA, PPR, DN 90 MM, CLASSE PN 25, INSTALADO EM PRUMADA DE ÁGUA   FORNECIMENTO E INSTALAÇÃO. AF_08/2022</t>
  </si>
  <si>
    <t>83,81</t>
  </si>
  <si>
    <t>LUVA, PPR, DN 110 MM, CLASSE PN 25, INSTALADO EM PRUMADA DE ÁGUA   FORNECIMENTO E INSTALAÇÃO. AF_08/2022</t>
  </si>
  <si>
    <t>106,66</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</si>
  <si>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</si>
  <si>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</si>
  <si>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</si>
  <si>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32,97</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</si>
  <si>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</si>
  <si>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</si>
  <si>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</si>
  <si>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119,45</t>
  </si>
  <si>
    <t>TÊ NORMAL, PPR, DN 90 MM, CLASSE PN 25, INSTALADO EM PRUMADA DE ÁGUA   FORNECIMENTO E INSTALAÇÃO . AF_08/2022</t>
  </si>
  <si>
    <t>154,73</t>
  </si>
  <si>
    <t>TÊ NORMAL, PPR, DN 110 MM, CLASSE PN 25, INSTALADO EM PRUMADA DE ÁGUA   FORNECIMENTO E INSTALAÇÃO . AF_08/2022</t>
  </si>
  <si>
    <t>291,11</t>
  </si>
  <si>
    <t>31,89</t>
  </si>
  <si>
    <t>54,68</t>
  </si>
  <si>
    <t>79,22</t>
  </si>
  <si>
    <t>106,94</t>
  </si>
  <si>
    <t>13,17</t>
  </si>
  <si>
    <t>27,92</t>
  </si>
  <si>
    <t>36,19</t>
  </si>
  <si>
    <t>86,76</t>
  </si>
  <si>
    <t>103,69</t>
  </si>
  <si>
    <t>316,84</t>
  </si>
  <si>
    <t>44,54</t>
  </si>
  <si>
    <t>58,86</t>
  </si>
  <si>
    <t>145,48</t>
  </si>
  <si>
    <t>291,67</t>
  </si>
  <si>
    <t>KIT CHASSI PEX, PRÉ-FABRICADO, PARA CHUVEIRO, INCLUSO QUADRO METÁLICO, TUBOS, REGISTROS DE PRESSÃO E CONEXÕES POR CRIMPAGEM - FORNECIMENTO E INSTALAÇÃO. AF_02/2023</t>
  </si>
  <si>
    <t>374,40</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</si>
  <si>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</si>
  <si>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</si>
  <si>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117,17</t>
  </si>
  <si>
    <t>KIT CHASSI PEX, PRÉ-FABRICADO, PARA CHUVEIRO, INCLUSO QUADRO METÁLICO, TUBOS, REGISTROS DE PRESSÃO E CONEXÕES POR ANEL DESLIZANTE - FORNECIMENTO E INSTALAÇÃO. AF_02/2023</t>
  </si>
  <si>
    <t>197,15</t>
  </si>
  <si>
    <t>KIT CHASSI PEX, PRÉ-FABRICADO, PARA COZINHA COM CUBA SIMPLES, INCLUSO QUADRO METÁLICO, TUBOS E CONEXÕES POR ANEL DESLIZANTE - FORNECIMENTO E INSTALAÇÃO. AF_02/2023</t>
  </si>
  <si>
    <t>78,78</t>
  </si>
  <si>
    <t>KIT CHASSI PEX, PRÉ-FABRICADO, PARA ÁREA DE SERVIÇO COM TANQUE E MÁQUINA DE LAVAR ROUPA, INCLUSO QUADRO METÁLICO, TUBOS E CONEXÕES POR ANEL DESLIZANTE - FORNECIMENTO E INSTALAÇÃO. AF_02/2023</t>
  </si>
  <si>
    <t>128,37</t>
  </si>
  <si>
    <t>UNIÃO METÁLICA PARA INSTALAÇÕES EM PEX ÁGUA, DN 16 MM, COM ANEL DESLIZANTE - FORNECIMENTO E INSTALAÇÃO. AF_02/2023</t>
  </si>
  <si>
    <t>17,05</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</si>
  <si>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</si>
  <si>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</si>
  <si>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</si>
  <si>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</si>
  <si>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19,45</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</si>
  <si>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</si>
  <si>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</si>
  <si>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15,83</t>
  </si>
  <si>
    <t>UNIÃO METÁLICA PARA INSTALAÇÕES EM PEX ÁGUA, DN 25 MM, COM ANEL DESLIZANTE - FORNECIMENTO E INSTALAÇÃO. AF_02/2023</t>
  </si>
  <si>
    <t>32,36</t>
  </si>
  <si>
    <t>CONEXÃO FIXA, ROSCA FÊMEA, METÁLICA, PARA INSTALAÇÕES EM PEX ÁGUA, DN 25 MM X 3/4", COM ANEL DESLIZANTE - FORNECIMENTO E INSTALAÇÃO. AF_02/2023</t>
  </si>
  <si>
    <t>24,84</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</si>
  <si>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</si>
  <si>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</si>
  <si>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</si>
  <si>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22,42</t>
  </si>
  <si>
    <t>UNIÃO METÁLICA PARA INSTALAÇÕES EM PEX ÁGUA, DN 32 MM, COM ANEL DESLIZANTE - FORNECIMENTO E INSTALAÇÃO. AF_02/2023</t>
  </si>
  <si>
    <t>38,98</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</si>
  <si>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</si>
  <si>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</si>
  <si>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</si>
  <si>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</si>
  <si>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</si>
  <si>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12,81</t>
  </si>
  <si>
    <t>CONEXÃO FIXA, ROSCA FÊMEA, PARA INSTALAÇÕES EM PEX ÁGUA, DN 20MM X 1/2", CONEXÃO POR CRIMPAGEM - FORNECIMENTO E INSTALAÇÃO. AF_02/2023</t>
  </si>
  <si>
    <t>18,84</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</si>
  <si>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</si>
  <si>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</si>
  <si>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</si>
  <si>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</si>
  <si>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28,53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</si>
  <si>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</si>
  <si>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</si>
  <si>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</si>
  <si>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31,29</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</si>
  <si>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</si>
  <si>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</si>
  <si>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</si>
  <si>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26,04</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</si>
  <si>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</si>
  <si>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</si>
  <si>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</si>
  <si>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</si>
  <si>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28,96</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</si>
  <si>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</si>
  <si>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</si>
  <si>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38,34</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</si>
  <si>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</si>
  <si>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</si>
  <si>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</si>
  <si>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</si>
  <si>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</si>
  <si>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23,43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</si>
  <si>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</si>
  <si>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</si>
  <si>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</si>
  <si>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30,66</t>
  </si>
  <si>
    <t>JOELHO 90 GRAUS, PARA INSTALAÇÕES EM PEX ÁGUA, DN 25 MM, CONEXÃO POR CRIMPAGEM - FORNECIMENTO E INSTALAÇÃO. AF_02/2023</t>
  </si>
  <si>
    <t>31,67</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</si>
  <si>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</si>
  <si>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</si>
  <si>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</si>
  <si>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</si>
  <si>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</si>
  <si>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38,31</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</si>
  <si>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</si>
  <si>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</si>
  <si>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45,25</t>
  </si>
  <si>
    <t>TÊ, METÁLICO, PARA INSTALAÇÕES EM PEX ÁGUA, DN 32 MM, CONEXÃO POR ANEL DESLIZANTE - FORNECIMENTO E INSTALAÇÃO. AF_02/2023</t>
  </si>
  <si>
    <t>65,01</t>
  </si>
  <si>
    <t>TÊ, PARA INSTALAÇÕES EM PEX ÁGUA, DN 16 MM, CONEXÃO POR CRIMPAGEM - FORNECIMENTO E INSTALAÇÃO. AF_02/2023</t>
  </si>
  <si>
    <t>19,38</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</si>
  <si>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</si>
  <si>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</si>
  <si>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</si>
  <si>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49,11</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</si>
  <si>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</si>
  <si>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</si>
  <si>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60,81</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</si>
  <si>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</si>
  <si>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</si>
  <si>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72,67</t>
  </si>
  <si>
    <t>DISTRIBUIDOR 2 SAÍDAS, PARA INSTALAÇÕES EM PEX ÁGUA, ENTRADA DE 32 MM X 2 SAÍDAS DE 16 MM, CONEXÃO POR CRIMPAGEM FORNECIMENTO E INSTALAÇÃO. AF_02/2023</t>
  </si>
  <si>
    <t>164,32</t>
  </si>
  <si>
    <t>DISTRIBUIDOR 2 SAÍDAS, PARA INSTALAÇÕES EM PEX ÁGUA, ENTRADA DE 32 MM X 2 SAÍDAS DE 25 MM, CONEXÃO POR CRIMPAGEM - FORNECIMENTO E INSTALAÇÃO. AF_02/2023</t>
  </si>
  <si>
    <t>183,92</t>
  </si>
  <si>
    <t>DISTRIBUIDOR 3 SAÍDAS, PARA INSTALAÇÕES EM PEX ÁGUA, ENTRADA DE 32 MM X 3 SAÍDAS DE 16 MM, CONEXÃO POR CRIMPAGEM - FORNECIMENTO E INSTALAÇÃO. AF_02/2023</t>
  </si>
  <si>
    <t>178,57</t>
  </si>
  <si>
    <t>DISTRIBUIDOR 3 SAÍDAS, PARA INSTALAÇÕES EM PEX ÁGUA, ENTRADA DE 32 MM X 3 SAÍDAS DE 25 MM, CONEXÃO POR CRIMPAGEM - FORNECIMENTO E INSTALAÇÃO. AF_02/2023</t>
  </si>
  <si>
    <t>210,84</t>
  </si>
  <si>
    <t>43,56</t>
  </si>
  <si>
    <t>49,24</t>
  </si>
  <si>
    <t>62,42</t>
  </si>
  <si>
    <t>74,55</t>
  </si>
  <si>
    <t>44,76</t>
  </si>
  <si>
    <t>50,06</t>
  </si>
  <si>
    <t>56,48</t>
  </si>
  <si>
    <t>99,87</t>
  </si>
  <si>
    <t>101,66</t>
  </si>
  <si>
    <t>116,74</t>
  </si>
  <si>
    <t>120,18</t>
  </si>
  <si>
    <t>133,55</t>
  </si>
  <si>
    <t>137,23</t>
  </si>
  <si>
    <t>150,32</t>
  </si>
  <si>
    <t>179,94</t>
  </si>
  <si>
    <t>198,93</t>
  </si>
  <si>
    <t>131,62</t>
  </si>
  <si>
    <t>154,76</t>
  </si>
  <si>
    <t>267,15</t>
  </si>
  <si>
    <t>284,54</t>
  </si>
  <si>
    <t>347,57</t>
  </si>
  <si>
    <t>216,41</t>
  </si>
  <si>
    <t>229,62</t>
  </si>
  <si>
    <t>367,38</t>
  </si>
  <si>
    <t>388,52</t>
  </si>
  <si>
    <t>830,15</t>
  </si>
  <si>
    <t>735,34</t>
  </si>
  <si>
    <t>341,63</t>
  </si>
  <si>
    <t>584,76</t>
  </si>
  <si>
    <t>897,71</t>
  </si>
  <si>
    <t>41,46</t>
  </si>
  <si>
    <t>34,68</t>
  </si>
  <si>
    <t>59,65</t>
  </si>
  <si>
    <t>71,09</t>
  </si>
  <si>
    <t>90,33</t>
  </si>
  <si>
    <t>111,65</t>
  </si>
  <si>
    <t>134,79</t>
  </si>
  <si>
    <t>203,80</t>
  </si>
  <si>
    <t>250,59</t>
  </si>
  <si>
    <t>271,38</t>
  </si>
  <si>
    <t>334,41</t>
  </si>
  <si>
    <t>66,83</t>
  </si>
  <si>
    <t>186,50</t>
  </si>
  <si>
    <t>199,71</t>
  </si>
  <si>
    <t>342,60</t>
  </si>
  <si>
    <t>363,74</t>
  </si>
  <si>
    <t>810,38</t>
  </si>
  <si>
    <t>715,57</t>
  </si>
  <si>
    <t>103,09</t>
  </si>
  <si>
    <t>194,78</t>
  </si>
  <si>
    <t>301,70</t>
  </si>
  <si>
    <t>551,64</t>
  </si>
  <si>
    <t>871,40</t>
  </si>
  <si>
    <t>38,25</t>
  </si>
  <si>
    <t>65,42</t>
  </si>
  <si>
    <t>67,28</t>
  </si>
  <si>
    <t>81,92</t>
  </si>
  <si>
    <t>99,72</t>
  </si>
  <si>
    <t>122,86</t>
  </si>
  <si>
    <t>186,67</t>
  </si>
  <si>
    <t>233,46</t>
  </si>
  <si>
    <t>248,87</t>
  </si>
  <si>
    <t>311,90</t>
  </si>
  <si>
    <t>62,00</t>
  </si>
  <si>
    <t>122,67</t>
  </si>
  <si>
    <t>168,62</t>
  </si>
  <si>
    <t>181,83</t>
  </si>
  <si>
    <t>316,75</t>
  </si>
  <si>
    <t>337,89</t>
  </si>
  <si>
    <t>776,69</t>
  </si>
  <si>
    <t>681,88</t>
  </si>
  <si>
    <t>96,76</t>
  </si>
  <si>
    <t>139,73</t>
  </si>
  <si>
    <t>277,85</t>
  </si>
  <si>
    <t>522,31</t>
  </si>
  <si>
    <t>826,46</t>
  </si>
  <si>
    <t>28,79</t>
  </si>
  <si>
    <t>38,80</t>
  </si>
  <si>
    <t>56,55</t>
  </si>
  <si>
    <t>40,31</t>
  </si>
  <si>
    <t>99,67</t>
  </si>
  <si>
    <t>58,65</t>
  </si>
  <si>
    <t>84,73</t>
  </si>
  <si>
    <t>147,00</t>
  </si>
  <si>
    <t>34,99</t>
  </si>
  <si>
    <t>54,07</t>
  </si>
  <si>
    <t>430,13</t>
  </si>
  <si>
    <t>20,42</t>
  </si>
  <si>
    <t>504,72</t>
  </si>
  <si>
    <t>56,13</t>
  </si>
  <si>
    <t>24,33</t>
  </si>
  <si>
    <t>558,50</t>
  </si>
  <si>
    <t>37,23</t>
  </si>
  <si>
    <t>30,07</t>
  </si>
  <si>
    <t>31,69</t>
  </si>
  <si>
    <t>35,22</t>
  </si>
  <si>
    <t>42,53</t>
  </si>
  <si>
    <t>40,86</t>
  </si>
  <si>
    <t>27,05</t>
  </si>
  <si>
    <t>429,56</t>
  </si>
  <si>
    <t>20,15</t>
  </si>
  <si>
    <t>19,89</t>
  </si>
  <si>
    <t>500,29</t>
  </si>
  <si>
    <t>51,70</t>
  </si>
  <si>
    <t>22,13</t>
  </si>
  <si>
    <t>26,46</t>
  </si>
  <si>
    <t>551,22</t>
  </si>
  <si>
    <t>55,13</t>
  </si>
  <si>
    <t>22,72</t>
  </si>
  <si>
    <t>29,11</t>
  </si>
  <si>
    <t>34,73</t>
  </si>
  <si>
    <t>38,30</t>
  </si>
  <si>
    <t>27,65</t>
  </si>
  <si>
    <t>430,16</t>
  </si>
  <si>
    <t>499,62</t>
  </si>
  <si>
    <t>51,03</t>
  </si>
  <si>
    <t>21,79</t>
  </si>
  <si>
    <t>25,16</t>
  </si>
  <si>
    <t>83,66</t>
  </si>
  <si>
    <t>22,15</t>
  </si>
  <si>
    <t>38,90</t>
  </si>
  <si>
    <t>51,69</t>
  </si>
  <si>
    <t>103947</t>
  </si>
  <si>
    <t>BUCHA DE REDUÇÃO, CURTA, PVC, SOLDÁVEL, DN 25 X 20 MM, INSTALADO EM RAMAL OU SUB-RAMAL DE ÁGUA - FORNECIMENTO E INSTALAÇÃO. AF_06/2022</t>
  </si>
  <si>
    <t>7,11</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</si>
  <si>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</si>
  <si>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</si>
  <si>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</si>
  <si>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</si>
  <si>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</si>
  <si>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</si>
  <si>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</si>
  <si>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</si>
  <si>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</si>
  <si>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</si>
  <si>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</si>
  <si>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</si>
  <si>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</si>
  <si>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</si>
  <si>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</si>
  <si>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</si>
  <si>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11,13</t>
  </si>
  <si>
    <t>103956</t>
  </si>
  <si>
    <t>JOELHO DE REDUÇÃO, 90 GRAUS, PVC, SOLDÁVEL, DN 32 MM X 25 MM, INSTALADO EM RAMAL DE DISTRIBUIÇÃO DE ÁGUA - FORNECIMENTO E INSTALAÇÃO. AF_06/2022</t>
  </si>
  <si>
    <t>15,24</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</si>
  <si>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</si>
  <si>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</si>
  <si>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</si>
  <si>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</si>
  <si>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</si>
  <si>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</si>
  <si>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</si>
  <si>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</si>
  <si>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</si>
  <si>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</si>
  <si>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</si>
  <si>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</si>
  <si>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</si>
  <si>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</si>
  <si>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</si>
  <si>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</si>
  <si>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</si>
  <si>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</si>
  <si>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</si>
  <si>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</si>
  <si>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</si>
  <si>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</si>
  <si>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</si>
  <si>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</si>
  <si>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11,06</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</si>
  <si>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</si>
  <si>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</si>
  <si>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</si>
  <si>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</si>
  <si>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</si>
  <si>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</si>
  <si>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</si>
  <si>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</si>
  <si>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</si>
  <si>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</si>
  <si>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</si>
  <si>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</si>
  <si>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</si>
  <si>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</si>
  <si>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</si>
  <si>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</si>
  <si>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</si>
  <si>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</si>
  <si>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</si>
  <si>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</si>
  <si>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</si>
  <si>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</si>
  <si>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</si>
  <si>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</si>
  <si>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</si>
  <si>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</si>
  <si>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</si>
  <si>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</si>
  <si>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</si>
  <si>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</si>
  <si>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</si>
  <si>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</si>
  <si>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</si>
  <si>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</si>
  <si>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14,98</t>
  </si>
  <si>
    <t>103995</t>
  </si>
  <si>
    <t>LUVA, PVC, SOLDÁVEL, DN 50MM, INSTALADO EM RAMAL DE DISTRIBUIÇÃO DE ÁGUA - FORNECIMENTO E INSTALAÇÃO. AF_06/2022</t>
  </si>
  <si>
    <t>16,28</t>
  </si>
  <si>
    <t>103996</t>
  </si>
  <si>
    <t>LUVA DE CORRER, PVC, SOLDÁVEL, DN 50MM, INSTALADO EM RAMAL DE DISTRIBUIÇÃO DE ÁGUA - FORNECIMENTO E INSTALAÇÃO. AF_06/2022</t>
  </si>
  <si>
    <t>40,46</t>
  </si>
  <si>
    <t>103997</t>
  </si>
  <si>
    <t>UNIÃO, PVC, SOLDÁVEL, DN 50MM, INSTALADO EM RAMAL DE DISTRIBUIÇÃO DE ÁGUA - FORNECIMENTO E INSTALAÇÃO. AF_06/2022</t>
  </si>
  <si>
    <t>39,53</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</si>
  <si>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</si>
  <si>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</si>
  <si>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</si>
  <si>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</si>
  <si>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</si>
  <si>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</si>
  <si>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</si>
  <si>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</si>
  <si>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</si>
  <si>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</si>
  <si>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</si>
  <si>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</si>
  <si>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</si>
  <si>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</si>
  <si>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</si>
  <si>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</si>
  <si>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38,24</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</si>
  <si>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</si>
  <si>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</si>
  <si>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</si>
  <si>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</si>
  <si>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</si>
  <si>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</si>
  <si>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33,46</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</si>
  <si>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</si>
  <si>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</si>
  <si>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</si>
  <si>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</si>
  <si>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</si>
  <si>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</si>
  <si>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</si>
  <si>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</si>
  <si>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</si>
  <si>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</si>
  <si>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</si>
  <si>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</si>
  <si>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</si>
  <si>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</si>
  <si>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48,70</t>
  </si>
  <si>
    <t>104018</t>
  </si>
  <si>
    <t>TE DE REDUÇÃO, CPVC, SOLDÁVEL, DN 28 X 22 MM, INSTALADO EM RAMAL DE DISTRIBUIÇÃO DE ÁGUA - FORNECIMENTO E INSTALAÇÃO. AF_06/2022</t>
  </si>
  <si>
    <t>23,46</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</si>
  <si>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</si>
  <si>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</si>
  <si>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</si>
  <si>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</si>
  <si>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58,51</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</si>
  <si>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</si>
  <si>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</si>
  <si>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</si>
  <si>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</si>
  <si>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</si>
  <si>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</si>
  <si>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43,25</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</si>
  <si>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</si>
  <si>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</si>
  <si>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</si>
  <si>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</si>
  <si>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</si>
  <si>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</si>
  <si>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66,07</t>
  </si>
  <si>
    <t>104028</t>
  </si>
  <si>
    <t>LUVA DE TRANSIÇÃO, CPVC, SOLDÁVEL, DN42MM X 1.1/2, INSTALADO EM RAMAL DE DISTRIBUIÇÃO DE ÁGUA  FORNECIMENTO E INSTALAÇÃO. AF_06/2022</t>
  </si>
  <si>
    <t>133,70</t>
  </si>
  <si>
    <t>104029</t>
  </si>
  <si>
    <t>CONECTOR, CPVC, SOLDÁVEL, DN 42MM X 1.1/2, INSTALADO EM RAMAL DE DISTRIBUIÇÃO DE ÁGUA  FORNECIMENTO E INSTALAÇÃO. AF_06/2022</t>
  </si>
  <si>
    <t>70,09</t>
  </si>
  <si>
    <t>104030</t>
  </si>
  <si>
    <t>TE DE REDUÇÃO, CPVC, SOLDÁVEL, DN 42 X 35 MM, INSTALADO EM RAMAL DE DISTRIBUIÇÃO DE ÁGUA - FORNECIMENTO E INSTALAÇÃO. AF_06/2022</t>
  </si>
  <si>
    <t>104159</t>
  </si>
  <si>
    <t>LUVA DE CORRER, PVC, SOLDÁVEL, DN 40MM, INSTALADO EM RAMAL DE DISTRIBUIÇÃO DE ÁGUA  FORNECIMENTO E INSTALAÇÃO. AF_06/2022</t>
  </si>
  <si>
    <t>37,78</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</si>
  <si>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</si>
  <si>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</si>
  <si>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</si>
  <si>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</si>
  <si>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</si>
  <si>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</si>
  <si>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142,87</t>
  </si>
  <si>
    <t>104170</t>
  </si>
  <si>
    <t>LUVA SIMPLES, PVC, SERIE R, ÁGUA PLUVIAL, DN 150 MM, JUNTA ELÁSTICA, FORNECIDO E INSTALADO EM RAMAL DE ENCAMINHAMENTO. AF_06/2022</t>
  </si>
  <si>
    <t>69,28</t>
  </si>
  <si>
    <t>104171</t>
  </si>
  <si>
    <t>LUVA DE CORRER, PVC, SERIE R, ÁGUA PLUVIAL, DN 150 MM, JUNTA ELÁSTICA, FORNECIDO E INSTALADO EM RAMAL DE ENCAMINHAMENTO. AF_06/2022</t>
  </si>
  <si>
    <t>91,12</t>
  </si>
  <si>
    <t>104172</t>
  </si>
  <si>
    <t>TÊ DE INSPEÇÃO, PVC, SERIE R, ÁGUA PLUVIAL, DN 150 MM, JUNTA ELÁSTICA, FORNECIDO E INSTALADO EM RAMAL DE ENCAMINHAMENTO. AF_06/2022</t>
  </si>
  <si>
    <t>256,63</t>
  </si>
  <si>
    <t>104173</t>
  </si>
  <si>
    <t>REDUÇÃO EXCÊNTRICA, PVC, SERIE R, ÁGUA PLUVIAL, DN 150 X 100 MM, JUNTA ELÁSTICA, FORNECIDO E INSTALADO EM RAMAL DE ENCAMINHAMENTO. AF_06/2022</t>
  </si>
  <si>
    <t>82,65</t>
  </si>
  <si>
    <t>104174</t>
  </si>
  <si>
    <t>JUNÇÃO SIMPLES, PVC, SERIE R, ÁGUA PLUVIAL, DN 150 X 100 MM, JUNTA ELÁSTICA, FORNECIDO E INSTALADO EM RAMAL DE ENCAMINHAMENTO. AF_06/2022</t>
  </si>
  <si>
    <t>181,91</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</si>
  <si>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</si>
  <si>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</si>
  <si>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</si>
  <si>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</si>
  <si>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240,14</t>
  </si>
  <si>
    <t>104177</t>
  </si>
  <si>
    <t>TÊ, PVC, SERIE R, ÁGUA PLUVIAL, DN 150 X 150 MM, JUNTA ELÁSTICA, FORNECIDO E INSTALADO EM RAMAL DE ENCAMINHAMENTO. AF_06/2022</t>
  </si>
  <si>
    <t>178,08</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</si>
  <si>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</si>
  <si>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</si>
  <si>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</si>
  <si>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</si>
  <si>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79,39</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</si>
  <si>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</si>
  <si>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</si>
  <si>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</si>
  <si>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</si>
  <si>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29,46</t>
  </si>
  <si>
    <t>104193</t>
  </si>
  <si>
    <t>JOELHO 45 GRAUS, PPR, F/ F, DN 90 MM, INSTALADO EM PRUMADA DE ÁGUA - FORNECIMENTO E INSTALAÇÃO. AF_08/2022</t>
  </si>
  <si>
    <t>159,07</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</si>
  <si>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</si>
  <si>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</si>
  <si>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</si>
  <si>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</si>
  <si>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</si>
  <si>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</si>
  <si>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</si>
  <si>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</si>
  <si>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</si>
  <si>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</si>
  <si>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</si>
  <si>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</si>
  <si>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</si>
  <si>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</si>
  <si>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11,90</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</si>
  <si>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</si>
  <si>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</si>
  <si>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</si>
  <si>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</si>
  <si>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</si>
  <si>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</si>
  <si>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</si>
  <si>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</si>
  <si>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</si>
  <si>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</si>
  <si>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</si>
  <si>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</si>
  <si>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</si>
  <si>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</si>
  <si>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</si>
  <si>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</si>
  <si>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15,25</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</si>
  <si>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</si>
  <si>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</si>
  <si>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</si>
  <si>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</si>
  <si>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</si>
  <si>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</si>
  <si>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</si>
  <si>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</si>
  <si>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44,28</t>
  </si>
  <si>
    <t>104346</t>
  </si>
  <si>
    <t>TE, PVC, SÉRIE NORMAL, ESGOTO PREDIAL, DN 100 X 75 MM, JUNTA ELÁSTICA, FORNECIDO E INSTALADO EM RAMAL DE DESCARGA OU RAMAL DE ESGOTO SANITÁRIO. AF_08/2022</t>
  </si>
  <si>
    <t>46,69</t>
  </si>
  <si>
    <t>104347</t>
  </si>
  <si>
    <t>JUNÇÃO DE REDUCAO INVERTIDA, PVC, SÉRIE NORMAL, ESGOTO PREDIAL, DN 100 X 75 MM, JUNTA ELÁSTICA, FORNECIDO E INSTALADO EM RAMAL DE DESCARGA OU RAMAL DE ESGOTO SANITÁRIO. AF_08/2022</t>
  </si>
  <si>
    <t>49,17</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</si>
  <si>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</si>
  <si>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</si>
  <si>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</si>
  <si>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</si>
  <si>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30,75</t>
  </si>
  <si>
    <t>104351</t>
  </si>
  <si>
    <t>TERMINAL DE VENTILAÇÃO, PVC, SÉRIE NORMAL, ESGOTO PREDIAL, DN 75 MM, JUNTA SOLDÁVEL, FORNECIDO E INSTALADO EM PRUMADA DE ESGOTO SANITÁRIO OU VENTILAÇÃO. AF_08/2022</t>
  </si>
  <si>
    <t>22,01</t>
  </si>
  <si>
    <t>104352</t>
  </si>
  <si>
    <t>TE, PVC, SÉRIE NORMAL, ESGOTO PREDIAL, DN 100 X 50 MM, JUNTA ELÁSTICA, FORNECIDO E INSTALADO EM PRUMADA DE ESGOTO SANITÁRIO OU VENTILAÇÃO. AF_08/2022</t>
  </si>
  <si>
    <t>40,94</t>
  </si>
  <si>
    <t>104353</t>
  </si>
  <si>
    <t>JUNÇÃO DE REDUÇÃO INVERTIDA, PVC, SÉRIE NORMAL, ESGOTO PREDIAL, DN 100 X 50 MM, JUNTA ELÁSTICA, FORNECIDO E INSTALADO EM PRUMADA DE ESGOTO SANITÁRIO OU VENTILAÇÃO. AF_08/2022</t>
  </si>
  <si>
    <t>42,86</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</si>
  <si>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</si>
  <si>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</si>
  <si>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</si>
  <si>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</si>
  <si>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49,42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</si>
  <si>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</si>
  <si>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</si>
  <si>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</si>
  <si>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</si>
  <si>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</si>
  <si>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</si>
  <si>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</si>
  <si>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</si>
  <si>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</si>
  <si>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</si>
  <si>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</si>
  <si>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</si>
  <si>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</si>
  <si>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</si>
  <si>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</si>
  <si>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</si>
  <si>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</si>
  <si>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</si>
  <si>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28,69</t>
  </si>
  <si>
    <t>104584</t>
  </si>
  <si>
    <t>LUVA , PARA INSTALAÇÕES EM PEX ÁGUA, DN 32 MM, COM ANEL DESLIZANTE - FORNECIMENTO E INSTALAÇÃO. AF_02/2023</t>
  </si>
  <si>
    <t>34,47</t>
  </si>
  <si>
    <t>229,83</t>
  </si>
  <si>
    <t>425,63</t>
  </si>
  <si>
    <t>550,55</t>
  </si>
  <si>
    <t>1.039,87</t>
  </si>
  <si>
    <t>201,15</t>
  </si>
  <si>
    <t>315,11</t>
  </si>
  <si>
    <t>607,56</t>
  </si>
  <si>
    <t>844,45</t>
  </si>
  <si>
    <t>984,76</t>
  </si>
  <si>
    <t>257,29</t>
  </si>
  <si>
    <t>473,45</t>
  </si>
  <si>
    <t>673,34</t>
  </si>
  <si>
    <t>782,28</t>
  </si>
  <si>
    <t>217,39</t>
  </si>
  <si>
    <t>395,33</t>
  </si>
  <si>
    <t>688,90</t>
  </si>
  <si>
    <t>1.134,64</t>
  </si>
  <si>
    <t>291,52</t>
  </si>
  <si>
    <t>521,27</t>
  </si>
  <si>
    <t>306,87</t>
  </si>
  <si>
    <t>589,07</t>
  </si>
  <si>
    <t>819,10</t>
  </si>
  <si>
    <t>951,96</t>
  </si>
  <si>
    <t>252,06</t>
  </si>
  <si>
    <t>461,80</t>
  </si>
  <si>
    <t>656,72</t>
  </si>
  <si>
    <t>759,81</t>
  </si>
  <si>
    <t>4,07</t>
  </si>
  <si>
    <t>6,37</t>
  </si>
  <si>
    <t>7,29</t>
  </si>
  <si>
    <t>9,10</t>
  </si>
  <si>
    <t>11,40</t>
  </si>
  <si>
    <t>11,88</t>
  </si>
  <si>
    <t>380,79</t>
  </si>
  <si>
    <t>407,80</t>
  </si>
  <si>
    <t>932,66</t>
  </si>
  <si>
    <t>1.060,33</t>
  </si>
  <si>
    <t>102610</t>
  </si>
  <si>
    <t>CAIXA D´ÁGUA EM POLIETILENO, 3000 LITROS - FORNECIMENTO E INSTALAÇÃO. AF_06/2021</t>
  </si>
  <si>
    <t>1.820,62</t>
  </si>
  <si>
    <t>410,22</t>
  </si>
  <si>
    <t>102612</t>
  </si>
  <si>
    <t>CAIXA D´ÁGUA EM POLIÉSTER REFORÇADO COM FIBRA DE VIDRO, 750 LITROS - FORNECIMENTO E INSTALAÇÃO. AF_06/2021</t>
  </si>
  <si>
    <t>588,42</t>
  </si>
  <si>
    <t>570,82</t>
  </si>
  <si>
    <t>877,15</t>
  </si>
  <si>
    <t>1.100,82</t>
  </si>
  <si>
    <t>102616</t>
  </si>
  <si>
    <t>CAIXA D´ÁGUA EM POLIÉSTER REFORÇADO COM FIBRA DE VIDRO, 3000 LITROS - FORNECIMENTO E INSTALAÇÃO. AF_06/2021</t>
  </si>
  <si>
    <t>1.628,97</t>
  </si>
  <si>
    <t>3.092,19</t>
  </si>
  <si>
    <t>102618</t>
  </si>
  <si>
    <t>CAIXA D´ÁGUA EM POLIÉSTER REFORÇADO COM FIBRA DE VIDRO, 7000 LITROS - FORNECIMENTO E INSTALAÇÃO. AF_06/2021</t>
  </si>
  <si>
    <t>3.701,47</t>
  </si>
  <si>
    <t>4.937,59</t>
  </si>
  <si>
    <t>102620</t>
  </si>
  <si>
    <t>CAIXA D´ÁGUA EM POLIÉSTER REFORÇADO COM FIBRA DE VIDRO, 15000 LITROS - FORNECIMENTO E INSTALAÇÃO. AF_06/2021</t>
  </si>
  <si>
    <t>7.131,97</t>
  </si>
  <si>
    <t>102621</t>
  </si>
  <si>
    <t>CAIXA D´ÁGUA EM POLIÉSTER REFORÇADO COM FIBRA DE VIDRO, 20000 LITROS - FORNECIMENTO E INSTALAÇÃO. AF_06/2021</t>
  </si>
  <si>
    <t>10.913,47</t>
  </si>
  <si>
    <t>675,50</t>
  </si>
  <si>
    <t>901,28</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</si>
  <si>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</si>
  <si>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</si>
  <si>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</si>
  <si>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</si>
  <si>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59,80</t>
  </si>
  <si>
    <t>CAIXA SIFONADA, PVC, DN 150 X 185 X 75 MM, JUNTA ELÁSTICA, FORNECIDA E INSTALADA EM RAMAL DE DESCARGA OU EM RAMAL DE ESGOTO SANITÁRIO. AF_08/2022</t>
  </si>
  <si>
    <t>129,62</t>
  </si>
  <si>
    <t>RALO SIFONADO, PVC, DN 100 X 40 MM, JUNTA SOLDÁVEL, FORNECIDO E INSTALADO EM RAMAL DE DESCARGA OU EM RAMAL DE ESGOTO SANITÁRIO. AF_08/2022</t>
  </si>
  <si>
    <t>26,19</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</si>
  <si>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</si>
  <si>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</si>
  <si>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</si>
  <si>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24,92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</si>
  <si>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</si>
  <si>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</si>
  <si>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</si>
  <si>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</si>
  <si>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88,22</t>
  </si>
  <si>
    <t>104329</t>
  </si>
  <si>
    <t>CAIXA SIFONADA, COM GRELHA REDONDA, PVC, DN 150 X 150 X 50 MM, JUNTA SOLDÁVEL, FORNECIDA E INSTALADA EM RAMAL DE DESCARGA OU EM RAMAL DE ESGOTO SANITÁRIO. AF_08/2022</t>
  </si>
  <si>
    <t>100,14</t>
  </si>
  <si>
    <t>793,95</t>
  </si>
  <si>
    <t>553,28</t>
  </si>
  <si>
    <t>719,26</t>
  </si>
  <si>
    <t>407,92</t>
  </si>
  <si>
    <t>66,93</t>
  </si>
  <si>
    <t>72,04</t>
  </si>
  <si>
    <t>201,07</t>
  </si>
  <si>
    <t>32,53</t>
  </si>
  <si>
    <t>53,89</t>
  </si>
  <si>
    <t>536,58</t>
  </si>
  <si>
    <t>814,20</t>
  </si>
  <si>
    <t>767,75</t>
  </si>
  <si>
    <t>398,38</t>
  </si>
  <si>
    <t>390,77</t>
  </si>
  <si>
    <t>373,35</t>
  </si>
  <si>
    <t>213,42</t>
  </si>
  <si>
    <t>156,27</t>
  </si>
  <si>
    <t>351,45</t>
  </si>
  <si>
    <t>398,28</t>
  </si>
  <si>
    <t>355,77</t>
  </si>
  <si>
    <t>65,94</t>
  </si>
  <si>
    <t>421,95</t>
  </si>
  <si>
    <t>114,51</t>
  </si>
  <si>
    <t>112,15</t>
  </si>
  <si>
    <t>77,23</t>
  </si>
  <si>
    <t>49,35</t>
  </si>
  <si>
    <t>86,98</t>
  </si>
  <si>
    <t>125,13</t>
  </si>
  <si>
    <t>33,06</t>
  </si>
  <si>
    <t>965,38</t>
  </si>
  <si>
    <t>874,14</t>
  </si>
  <si>
    <t>857,85</t>
  </si>
  <si>
    <t>908,26</t>
  </si>
  <si>
    <t>648,48</t>
  </si>
  <si>
    <t>632,19</t>
  </si>
  <si>
    <t>799,45</t>
  </si>
  <si>
    <t>783,16</t>
  </si>
  <si>
    <t>503,12</t>
  </si>
  <si>
    <t>486,83</t>
  </si>
  <si>
    <t>488,11</t>
  </si>
  <si>
    <t>471,82</t>
  </si>
  <si>
    <t>553,49</t>
  </si>
  <si>
    <t>590,47</t>
  </si>
  <si>
    <t>546,96</t>
  </si>
  <si>
    <t>531,95</t>
  </si>
  <si>
    <t>302,98</t>
  </si>
  <si>
    <t>486,53</t>
  </si>
  <si>
    <t>240,72</t>
  </si>
  <si>
    <t>424,27</t>
  </si>
  <si>
    <t>462,93</t>
  </si>
  <si>
    <t>1.129,83</t>
  </si>
  <si>
    <t>845,30</t>
  </si>
  <si>
    <t>290,27</t>
  </si>
  <si>
    <t>275,26</t>
  </si>
  <si>
    <t>1.261,17</t>
  </si>
  <si>
    <t>712,13</t>
  </si>
  <si>
    <t>1.209,11</t>
  </si>
  <si>
    <t>1.383,49</t>
  </si>
  <si>
    <t>329,68</t>
  </si>
  <si>
    <t>339,93</t>
  </si>
  <si>
    <t>838,91</t>
  </si>
  <si>
    <t>849,16</t>
  </si>
  <si>
    <t>51,97</t>
  </si>
  <si>
    <t>86,61</t>
  </si>
  <si>
    <t>64,08</t>
  </si>
  <si>
    <t>62,79</t>
  </si>
  <si>
    <t>208,58</t>
  </si>
  <si>
    <t>603,10</t>
  </si>
  <si>
    <t>44,78</t>
  </si>
  <si>
    <t>233,67</t>
  </si>
  <si>
    <t>303,22</t>
  </si>
  <si>
    <t>1.558,50</t>
  </si>
  <si>
    <t>458,68</t>
  </si>
  <si>
    <t>687,00</t>
  </si>
  <si>
    <t>1.103,49</t>
  </si>
  <si>
    <t>98,43</t>
  </si>
  <si>
    <t>40,62</t>
  </si>
  <si>
    <t>522,10</t>
  </si>
  <si>
    <t>408,84</t>
  </si>
  <si>
    <t>269,56</t>
  </si>
  <si>
    <t>281,33</t>
  </si>
  <si>
    <t>289,16</t>
  </si>
  <si>
    <t>295,16</t>
  </si>
  <si>
    <t>319,18</t>
  </si>
  <si>
    <t>342,06</t>
  </si>
  <si>
    <t>356,67</t>
  </si>
  <si>
    <t>365,79</t>
  </si>
  <si>
    <t>763,13</t>
  </si>
  <si>
    <t>719,68</t>
  </si>
  <si>
    <t>TANQUE SÉPTICO CIRCULAR, EM CONCRETO PRÉ-MOLDADO, DIÂMETRO INTERNO = 1,10 M, ALTURA INTERNA = 2,50 M, VOLUME ÚTIL: 2138,2 L (PARA 5 CONTRIBUINTES). AF_12/2020_PA</t>
  </si>
  <si>
    <t>2.467,88</t>
  </si>
  <si>
    <t>TANQUE SÉPTICO CIRCULAR, EM CONCRETO PRÉ-MOLDADO, DIÂMETRO INTERNO = 1,40 M, ALTURA INTERNA = 2,50 M, VOLUME ÚTIL: 3463,6 L (PARA 13 CONTRIBUINTES). AF_12/2020_PA</t>
  </si>
  <si>
    <t>3.390,83</t>
  </si>
  <si>
    <t>TANQUE SÉPTICO CIRCULAR, EM CONCRETO PRÉ-MOLDADO, DIÂMETRO INTERNO = 1,88 M, ALTURA INTERNA = 2,50 M, VOLUME ÚTIL: 6245,8 L (PARA 32 CONTRIBUINTES). AF_12/2020_PA</t>
  </si>
  <si>
    <t>5.518,55</t>
  </si>
  <si>
    <t>TANQUE SÉPTICO CIRCULAR, EM CONCRETO PRÉ-MOLDADO, DIÂMETRO INTERNO = 2,38 M, ALTURA INTERNA = 2,50 M, VOLUME ÚTIL: 10009,8 L (PARA 69 CONTRIBUINTES). AF_12/2020_PA</t>
  </si>
  <si>
    <t>7.481,95</t>
  </si>
  <si>
    <t>TANQUE SÉPTICO CIRCULAR, EM CONCRETO PRÉ-MOLDADO, DIÂMETRO INTERNO = 2,38 M, ALTURA INTERNA = 3,0 M, VOLUME ÚTIL: 12234,2 L (PARA 86 CONTRIBUINTES). AF_12/2020_PA</t>
  </si>
  <si>
    <t>8.768,08</t>
  </si>
  <si>
    <t>TANQUE SÉPTICO CIRCULAR, EM CONCRETO PRÉ-MOLDADO, DIÂMETRO INTERNO = 2,88 M, ALTURA INTERNA = 2,50 M, VOLUME ÚTIL: 14657,4 L (PARA 105 CONTRIBUINTES). AF_12/2020_PA</t>
  </si>
  <si>
    <t>10.399,47</t>
  </si>
  <si>
    <t>FILTRO ANAERÓBIO CIRCULAR, EM CONCRETO PRÉ-MOLDADO, DIÂMETRO INTERNO = 1,10 M, ALTURA INTERNA = 1,50 M, VOLUME ÚTIL: 1140,4 L (PARA 5 CONTRIBUINTES). AF_12/2020_PA</t>
  </si>
  <si>
    <t>2.064,56</t>
  </si>
  <si>
    <t>FILTRO ANAERÓBIO CIRCULAR, EM CONCRETO PRÉ-MOLDADO, DIÂMETRO INTERNO = 1,88 M, ALTURA INTERNA = 1,50 M, VOLUME ÚTIL: 3331,1 L (PARA 19 CONTRIBUINTES). AF_12/2020_PA</t>
  </si>
  <si>
    <t>4.402,49</t>
  </si>
  <si>
    <t>FILTRO ANAERÓBIO CIRCULAR, EM CONCRETO PRÉ-MOLDADO, DIÂMETRO INTERNO = 2,38 M, ALTURA INTERNA = 1,50 M, VOLUME ÚTIL: 5338,6 L (PARA 34 CONTRIBUINTES). AF_12/2020_PA</t>
  </si>
  <si>
    <t>6.103,09</t>
  </si>
  <si>
    <t>FILTRO ANAERÓBIO CIRCULAR, EM CONCRETO PRÉ-MOLDADO, DIÂMETRO INTERNO = 2,88 M, ALTURA INTERNA = 1,50 M, VOLUME ÚTIL: 7817,3 L (PARA 75 CONTRIBUINTES). AF_12/2020_PA</t>
  </si>
  <si>
    <t>8.496,16</t>
  </si>
  <si>
    <t>SUMIDOURO CIRCULAR, EM CONCRETO PRÉ-MOLDADO, DIÂMETRO INTERNO = 1,88 M, ALTURA INTERNA = 2,00 M, ÁREA DE INFILTRAÇÃO: 13,1 M² (PARA 5 CONTRIBUINTES). AF_12/2020_PA</t>
  </si>
  <si>
    <t>3.626,78</t>
  </si>
  <si>
    <t>SUMIDOURO CIRCULAR, EM CONCRETO PRÉ-MOLDADO, DIÂMETRO INTERNO = 2,38 M, ALTURA INTERNA = 2,50 M, ÁREA DE INFILTRAÇÃO: 21,3 M² (PARA 8 CONTRIBUINTES). AF_12/2020_PA</t>
  </si>
  <si>
    <t>5.533,49</t>
  </si>
  <si>
    <t>SUMIDOURO CIRCULAR, EM CONCRETO PRÉ-MOLDADO, DIÂMETRO INTERNO = 2,38 M, ALTURA INTERNA = 3,0 M, ÁREA DE INFILTRAÇÃO: 25 M² (PARA 10 CONTRIBUINTES). AF_12/2020_PA</t>
  </si>
  <si>
    <t>6.430,98</t>
  </si>
  <si>
    <t>SUMIDOURO CIRCULAR, EM CONCRETO PRÉ-MOLDADO, DIÂMETRO INTERNO = 2,88 M, ALTURA INTERNA = 3,0 M, ÁREA DE INFILTRAÇÃO: 31,4 M² (PARA 12 CONTRIBUINTES). AF_12/2020_PA</t>
  </si>
  <si>
    <t>8.935,82</t>
  </si>
  <si>
    <t>TANQUE SÉPTICO RETANGULAR, EM ALVENARIA COM TIJOLOS CERÂMICOS MACIÇOS, DIMENSÕES INTERNAS: 1,0 X 2,0 X H=1,4 M, VOLUME ÚTIL: 2000 L (PARA 5 CONTRIBUINTES). AF_12/2020</t>
  </si>
  <si>
    <t>4.775,58</t>
  </si>
  <si>
    <t>TANQUE SÉPTICO RETANGULAR, EM ALVENARIA COM TIJOLOS CERÂMICOS MACIÇOS, DIMENSÕES INTERNAS: 1,2 X 2,4 X H=1,6 M, VOLUME ÚTIL: 3456 L (PARA 13 CONTRIBUINTES). AF_12/2020</t>
  </si>
  <si>
    <t>6.365,36</t>
  </si>
  <si>
    <t>TANQUE SÉPTICO RETANGULAR, EM ALVENARIA COM TIJOLOS CERÂMICOS MACIÇOS, DIMENSÕES INTERNAS: 1,4 X 3,2 X H=1,8 M, VOLUME ÚTIL: 6272 L (PARA 32 CONTRIBUINTES). AF_12/2020</t>
  </si>
  <si>
    <t>8.993,80</t>
  </si>
  <si>
    <t>TANQUE SÉPTICO RETANGULAR, EM ALVENARIA COM TIJOLOS CERÂMICOS MACIÇOS, DIMENSÕES INTERNAS: 1,6 X 4,4 X H=1,8 M, VOLUME ÚTIL: 9856 L (PARA 68 CONTRIBUINTES). AF_12/2020</t>
  </si>
  <si>
    <t>12.108,63</t>
  </si>
  <si>
    <t>TANQUE SÉPTICO RETANGULAR, EM ALVENARIA COM TIJOLOS CERÂMICOS MACIÇOS, DIMENSÕES INTERNAS: 1,6 X 4,8 X H=2,0 M, VOLUME ÚTIL: 12288 L (PARA 86 CONTRIBUINTES). AF_12/2020</t>
  </si>
  <si>
    <t>13.824,55</t>
  </si>
  <si>
    <t>TANQUE SÉPTICO RETANGULAR, EM ALVENARIA COM TIJOLOS CERÂMICOS MACIÇOS, DIMENSÕES INTERNAS: 1,6 X 4,6 X H=2,4 M, VOLUME ÚTIL: 14720 L (PARA 105 CONTRIBUINTES). AF_12/2020</t>
  </si>
  <si>
    <t>15.059,48</t>
  </si>
  <si>
    <t>FILTRO ANAERÓBIO RETANGULAR, EM ALVENARIA COM TIJOLOS CERÂMICOS MACIÇOS, DIMENSÕES INTERNAS: 0,8 X 1,2 X H=1,67 M, VOLUME ÚTIL: 1152 L (PARA 5 CONTRIBUINTES). AF_12/2020</t>
  </si>
  <si>
    <t>4.029,80</t>
  </si>
  <si>
    <t>FILTRO ANAERÓBIO RETANGULAR, EM ALVENARIA COM TIJOLOS CERÂMICOS MACIÇOS, DIMENSÕES INTERNAS: 1,2 X 1,8 X H=1,67 M, VOLUME ÚTIL: 2592 L (PARA 13 CONTRIBUINTES). AF_12/2020</t>
  </si>
  <si>
    <t>6.338,62</t>
  </si>
  <si>
    <t>FILTRO ANAERÓBIO RETANGULAR, EM ALVENARIA COM TIJOLOS CERÂMICOS MACIÇOS, DIMENSÕES INTERNAS: 1,4 X 3,0 X H=1,67 M, VOLUME ÚTIL: 5040 L (PARA 32 CONTRIBUINTES). AF_12/2020</t>
  </si>
  <si>
    <t>9.888,34</t>
  </si>
  <si>
    <t>FILTRO ANAERÓBIO RETANGULAR, EM ALVENARIA COM TIJOLOS CERÂMICOS MACIÇOS, DIMENSÕES INTERNAS: 1,4 X 4,2 X H=1,67 M, VOLUME ÚTIL: 7056 L (PARA 67 CONTRIBUINTES). AF_12/2020</t>
  </si>
  <si>
    <t>12.881,03</t>
  </si>
  <si>
    <t>FILTRO ANAERÓBIO RETANGULAR, EM ALVENARIA COM TIJOLOS CERÂMICOS MACIÇOS, DIMENSÕES INTERNAS: 1,6 X 4,6 X H=1,67 M, VOLUME ÚTIL: 8832 L (PARA 84 CONTRIBUINTES). AF_12/2020</t>
  </si>
  <si>
    <t>14.873,39</t>
  </si>
  <si>
    <t>FILTRO ANAERÓBIO RETANGULAR, EM ALVENARIA COM TIJOLOS CERÂMICOS MACIÇOS, DIMENSÕES INTERNAS: 1,6 X 5,6 X H=1,67 M, VOLUME ÚTIL: 10752 L (PARA 103 CONTRIBUINTES). AF_12/2020</t>
  </si>
  <si>
    <t>17.526,25</t>
  </si>
  <si>
    <t>SUMIDOURO RETANGULAR, EM ALVENARIA COM TIJOLOS CERÂMICOS MACIÇOS, DIMENSÕES INTERNAS: 0,8 X 1,4 X H=3,0 M, ÁREA DE INFILTRAÇÃO: 13,2 M² (PARA 5 CONTRIBUINTES). AF_12/2020</t>
  </si>
  <si>
    <t>4.400,43</t>
  </si>
  <si>
    <t>SUMIDOURO RETANGULAR, EM ALVENARIA COM TIJOLOS CERÂMICOS MACIÇOS, DIMENSÕES INTERNAS: 1,0 X 3,0 X H=3,0 M, ÁREA DE INFILTRAÇÃO: 25 M² (PARA 10 CONTRIBUINTES). AF_12/2020</t>
  </si>
  <si>
    <t>7.717,07</t>
  </si>
  <si>
    <t>SUMIDOURO RETANGULAR, EM ALVENARIA COM TIJOLOS CERÂMICOS MACIÇOS, DIMENSÕES INTERNAS: 1,6 X 3,4 X H=3,0 M, ÁREA DE INFILTRAÇÃO: 32,9 M² (PARA 13 CONTRIBUINTES). AF_12/2020</t>
  </si>
  <si>
    <t>9.940,65</t>
  </si>
  <si>
    <t>SUMIDOURO RETANGULAR, EM ALVENARIA COM TIJOLOS CERÂMICOS MACIÇOS, DIMENSÕES INTERNAS: 1,6 X 5,8 X H=3,0 M, ÁREA DE INFILTRAÇÃO: 50 M² (PARA 20 CONTRIBUINTES). AF_12/2020</t>
  </si>
  <si>
    <t>14.740,32</t>
  </si>
  <si>
    <t>TANQUE SÉPTICO RETANGULAR, EM ALVENARIA COM BLOCOS DE CONCRETO, DIMENSÕES INTERNAS: 1,0 X 2,0 X H=1,4 M, VOLUME ÚTIL: 2000 L (PARA 5 CONTRIBUINTES). AF_12/2020</t>
  </si>
  <si>
    <t>3.760,41</t>
  </si>
  <si>
    <t>TANQUE SÉPTICO RETANGULAR, EM ALVENARIA COM BLOCOS DE CONCRETO, DIMENSÕES INTERNAS: 1,2 X 2,4 X H=1,6 M, VOLUME ÚTIL: 3456 L (PARA 13 CONTRIBUINTES). AF_12/2020</t>
  </si>
  <si>
    <t>4.959,86</t>
  </si>
  <si>
    <t>TANQUE SÉPTICO RETANGULAR, EM ALVENARIA COM BLOCOS DE CONCRETO, DIMENSÕES INTERNAS: 1,4 X 3,2 X H=1,8 M, VOLUME ÚTIL: 6272 L (PARA 32 CONTRIBUINTES). AF_12/2020</t>
  </si>
  <si>
    <t>6.957,88</t>
  </si>
  <si>
    <t>TANQUE SÉPTICO RETANGULAR, EM ALVENARIA COM BLOCOS DE CONCRETO, DIMENSÕES INTERNAS: 1,6 X 4,4 X H=1,8 M, VOLUME ÚTIL: 9856 L (PARA 68 CONTRIBUINTES). AF_12/2020</t>
  </si>
  <si>
    <t>9.449,52</t>
  </si>
  <si>
    <t>TANQUE SÉPTICO RETANGULAR, EM ALVENARIA COM BLOCOS DE CONCRETO, DIMENSÕES INTERNAS: 1,6 X 4,8 X H=2,0 M, VOLUME ÚTIL: 12288 L (PARA 86 CONTRIBUINTES). AF_12/2020</t>
  </si>
  <si>
    <t>10.658,11</t>
  </si>
  <si>
    <t>TANQUE SÉPTICO RETANGULAR, EM ALVENARIA COM BLOCOS DE CONCRETO, DIMENSÕES INTERNAS: 1,6 X 4,6 X H=2,4 M, VOLUME ÚTIL: 14720 L (PARA 105 CONTRIBUINTES). AF_12/2020</t>
  </si>
  <si>
    <t>11.354,27</t>
  </si>
  <si>
    <t>FILTRO ANAERÓBIO RETANGULAR, EM ALVENARIA COM BLOCOS DE CONCRETO, DIMENSÕES INTERNAS: 0,8 X 1,2 X H=1,67 M, VOLUME ÚTIL: 1152 L (PARA 5 CONTRIBUINTES). AF_12/2020</t>
  </si>
  <si>
    <t>3.255,58</t>
  </si>
  <si>
    <t>FILTRO ANAERÓBIO RETANGULAR, EM ALVENARIA COM BLOCOS DE CONCRETO, DIMENSÕES INTERNAS: 1,2 X 1,8 X H=1,67 M, VOLUME ÚTIL: 2592 L (PARA 13 CONTRIBUINTES). AF_12/2020</t>
  </si>
  <si>
    <t>5.168,13</t>
  </si>
  <si>
    <t>FILTRO ANAERÓBIO RETANGULAR, EM ALVENARIA COM BLOCOS DE CONCRETO, DIMENSÕES INTERNAS: 1,4 X 3,0 X H=1,67 M, VOLUME ÚTIL: 5040 L (PARA 32 CONTRIBUINTES). AF_12/2020</t>
  </si>
  <si>
    <t>8.144,95</t>
  </si>
  <si>
    <t>FILTRO ANAERÓBIO RETANGULAR, EM ALVENARIA COM BLOCOS DE CONCRETO, DIMENSÕES INTERNAS: 1,4 X 4,2 X H=1,67 M, VOLUME ÚTIL: 7056 L (PARA 67 CONTRIBUINTES). AF_12/2020</t>
  </si>
  <si>
    <t>10.652,77</t>
  </si>
  <si>
    <t>FILTRO ANAERÓBIO RETANGULAR, EM ALVENARIA COM BLOCOS DE CONCRETO, DIMENSÕES INTERNAS: 1,6 X 4,6 X H=1,67 M, VOLUME ÚTIL: 8832 L (PARA 84 CONTRIBUINTES). AF_12/2020</t>
  </si>
  <si>
    <t>12.388,43</t>
  </si>
  <si>
    <t>FILTRO ANAERÓBIO RETANGULAR, EM ALVENARIA COM BLOCOS DE CONCRETO, DIMENSÕES INTERNAS: 1,6 X 5,6 X H=1,67 M, VOLUME ÚTIL: 10752 L (PARA 103 CONTRIBUINTES). AF_12/2020</t>
  </si>
  <si>
    <t>14.632,48</t>
  </si>
  <si>
    <t>SUMIDOURO RETANGULAR, EM ALVENARIA COM BLOCOS DE CONCRETO, DIMENSÕES INTERNAS: 0,8 X 1,4 X H=3,0 M, ÁREA DE INFILTRAÇÃO: 13,2 M² (PARA 5 CONTRIBUINTES). AF_12/2020</t>
  </si>
  <si>
    <t>2.685,21</t>
  </si>
  <si>
    <t>SUMIDOURO RETANGULAR, EM ALVENARIA COM BLOCOS DE CONCRETO, DIMENSÕES INTERNAS: 1,0 X 3,0 X H=3,0 M, ÁREA DE INFILTRAÇÃO: 25 M² (PARA 10 CONTRIBUINTES). AF_12/2020</t>
  </si>
  <si>
    <t>4.597,10</t>
  </si>
  <si>
    <t>SUMIDOURO RETANGULAR, EM ALVENARIA COM BLOCOS DE CONCRETO, DIMENSÕES INTERNAS: 1,6 X 3,4 X H=3,0 M, ÁREA DE INFILTRAÇÃO: 32,9 M² (PARA 13 CONTRIBUINTES). . AF_12/2020</t>
  </si>
  <si>
    <t>6.040,19</t>
  </si>
  <si>
    <t>SUMIDOURO RETANGULAR, EM ALVENARIA COM BLOCOS DE CONCRETO, DIMENSÕES INTERNAS: 1,6 X 5,8 X H=3,0 M, ÁREA DE INFILTRAÇÃO: 50 M² (PARA 20 CONTRIBUINTES). . AF_12/2020</t>
  </si>
  <si>
    <t>8.944,33</t>
  </si>
  <si>
    <t>844,32</t>
  </si>
  <si>
    <t>508,43</t>
  </si>
  <si>
    <t>711,86</t>
  </si>
  <si>
    <t>156,93</t>
  </si>
  <si>
    <t>259,96</t>
  </si>
  <si>
    <t>28,26</t>
  </si>
  <si>
    <t>481,06</t>
  </si>
  <si>
    <t>35,90</t>
  </si>
  <si>
    <t>716,29</t>
  </si>
  <si>
    <t>303,06</t>
  </si>
  <si>
    <t>63,00</t>
  </si>
  <si>
    <t>57,73</t>
  </si>
  <si>
    <t>40,04</t>
  </si>
  <si>
    <t>81,79</t>
  </si>
  <si>
    <t>84,16</t>
  </si>
  <si>
    <t>153,95</t>
  </si>
  <si>
    <t>58,70</t>
  </si>
  <si>
    <t>74,57</t>
  </si>
  <si>
    <t>102,27</t>
  </si>
  <si>
    <t>197,30</t>
  </si>
  <si>
    <t>472,62</t>
  </si>
  <si>
    <t>80,16</t>
  </si>
  <si>
    <t>108,65</t>
  </si>
  <si>
    <t>116,39</t>
  </si>
  <si>
    <t>69,68</t>
  </si>
  <si>
    <t>78,53</t>
  </si>
  <si>
    <t>166,60</t>
  </si>
  <si>
    <t>278,60</t>
  </si>
  <si>
    <t>341,28</t>
  </si>
  <si>
    <t>438,08</t>
  </si>
  <si>
    <t>35,15</t>
  </si>
  <si>
    <t>56,91</t>
  </si>
  <si>
    <t>101,98</t>
  </si>
  <si>
    <t>153,33</t>
  </si>
  <si>
    <t>119,46</t>
  </si>
  <si>
    <t>162,28</t>
  </si>
  <si>
    <t>241,73</t>
  </si>
  <si>
    <t>272,34</t>
  </si>
  <si>
    <t>379,83</t>
  </si>
  <si>
    <t>541,30</t>
  </si>
  <si>
    <t>744,17</t>
  </si>
  <si>
    <t>1.144,74</t>
  </si>
  <si>
    <t>72,11</t>
  </si>
  <si>
    <t>78,93</t>
  </si>
  <si>
    <t>87,89</t>
  </si>
  <si>
    <t>130,62</t>
  </si>
  <si>
    <t>152,27</t>
  </si>
  <si>
    <t>219,26</t>
  </si>
  <si>
    <t>469,46</t>
  </si>
  <si>
    <t>799,09</t>
  </si>
  <si>
    <t>289,54</t>
  </si>
  <si>
    <t>346,02</t>
  </si>
  <si>
    <t>210,50</t>
  </si>
  <si>
    <t>371,66</t>
  </si>
  <si>
    <t>507,90</t>
  </si>
  <si>
    <t>885,63</t>
  </si>
  <si>
    <t>237,67</t>
  </si>
  <si>
    <t>255,86</t>
  </si>
  <si>
    <t>92,21</t>
  </si>
  <si>
    <t>137,38</t>
  </si>
  <si>
    <t>32,99</t>
  </si>
  <si>
    <t>31,22</t>
  </si>
  <si>
    <t>26,31</t>
  </si>
  <si>
    <t>28,24</t>
  </si>
  <si>
    <t>45,51</t>
  </si>
  <si>
    <t>235,40</t>
  </si>
  <si>
    <t>251,46</t>
  </si>
  <si>
    <t>387,35</t>
  </si>
  <si>
    <t>611,45</t>
  </si>
  <si>
    <t>740,92</t>
  </si>
  <si>
    <t>934,72</t>
  </si>
  <si>
    <t>303,58</t>
  </si>
  <si>
    <t>448,63</t>
  </si>
  <si>
    <t>586,23</t>
  </si>
  <si>
    <t>217,04</t>
  </si>
  <si>
    <t>394,67</t>
  </si>
  <si>
    <t>587,82</t>
  </si>
  <si>
    <t>769,77</t>
  </si>
  <si>
    <t>95648</t>
  </si>
  <si>
    <t>KIT CAVALETE PARA MEDIÇÃO DE ÁGUA - ENTRADA INDIVIDUALIZADA, EM CPVC DN 28 (1"), PARA 1 MEDIDOR - FORNECIMENTO E INSTALAÇÃO (EXCLUSIVE HIDRÔMETRO). AF_11/2016</t>
  </si>
  <si>
    <t>559,55</t>
  </si>
  <si>
    <t>95649</t>
  </si>
  <si>
    <t>KIT CAVALETE PARA MEDIÇÃO DE ÁGUA - ENTRADA INDIVIDUALIZADA, EM CPVC DN 28 (1"), PARA 2 MEDIDORES - FORNECIMENTO E INSTALAÇÃO (EXCLUSIVE HIDRÔMETRO). AF_11/2016</t>
  </si>
  <si>
    <t>957,00</t>
  </si>
  <si>
    <t>95650</t>
  </si>
  <si>
    <t>KIT CAVALETE PARA MEDIÇÃO DE ÁGUA - ENTRADA INDIVIDUALIZADA, EM CPVC DN 28 (1"), PARA 3 MEDIDORES - FORNECIMENTO E INSTALAÇÃO (EXCLUSIVE HIDRÔMETRO). AF_11/2016</t>
  </si>
  <si>
    <t>1.396,28</t>
  </si>
  <si>
    <t>95651</t>
  </si>
  <si>
    <t>KIT CAVALETE PARA MEDIÇÃO DE ÁGUA - ENTRADA INDIVIDUALIZADA, EM CPVC DN 28 (1"), PARA 4 MEDIDORES - FORNECIMENTO E INSTALAÇÃO (EXCLUSIVE HIDRÔMETRO). AF_11/2016</t>
  </si>
  <si>
    <t>1.810,68</t>
  </si>
  <si>
    <t>95652</t>
  </si>
  <si>
    <t>KIT CAVALETE PARA MEDIÇÃO DE ÁGUA - ENTRADA INDIVIDUALIZADA, EM CPVC DN 35 (1 ¼"), PARA 1 MEDIDOR - FORNECIMENTO E INSTALAÇÃO (EXCLUSIVE HIDRÔMETRO). AF_11/2016</t>
  </si>
  <si>
    <t>691,28</t>
  </si>
  <si>
    <t>95653</t>
  </si>
  <si>
    <t>KIT CAVALETE PARA MEDIÇÃO DE ÁGUA - ENTRADA INDIVIDUALIZADA, EM CPVC DN 35 (1 ¼"), PARA 2 MEDIDORES - FORNECIMENTO E INSTALAÇÃO (EXCLUSIVE HIDRÔMETRO). AF_11/2016</t>
  </si>
  <si>
    <t>1.218,55</t>
  </si>
  <si>
    <t>95654</t>
  </si>
  <si>
    <t>KIT CAVALETE PARA MEDIÇÃO DE ÁGUA - ENTRADA INDIVIDUALIZADA, EM CPVC DN 35 (1 ¼"), PARA 3 MEDIDORES - FORNECIMENTO E INSTALAÇÃO (EXCLUSIVE HIDRÔMETRO). AF_11/2016</t>
  </si>
  <si>
    <t>1.793,37</t>
  </si>
  <si>
    <t>95655</t>
  </si>
  <si>
    <t>KIT CAVALETE PARA MEDIÇÃO DE ÁGUA - ENTRADA INDIVIDUALIZADA, EM CPVC DN 35 (1 ¼"), PARA 4 MEDIDORES - FORNECIMENTO E INSTALAÇÃO (EXCLUSIVE HIDRÔMETRO). AF_11/2016</t>
  </si>
  <si>
    <t>2.336,32</t>
  </si>
  <si>
    <t>95657</t>
  </si>
  <si>
    <t>KIT CAVALETE PARA MEDIÇÃO DE ÁGUA - ENTRADA INDIVIDUALIZADA, EM PPR PN20 DN 25 (¾") PARA 1 MEDIDOR - FORNECIMENTO E INSTALAÇÃO (EXCLUSIVE HIDRÔMETRO). AF_11/2016</t>
  </si>
  <si>
    <t>248,00</t>
  </si>
  <si>
    <t>95658</t>
  </si>
  <si>
    <t>KIT CAVALETE PARA MEDIÇÃO DE ÁGUA - ENTRADA INDIVIDUALIZADA, EM PPR PN20 DN 25 (¾" ) PARA 2 MEDIDORES - FORNECIMENTO E INSTALAÇÃO (EXCLUSIVE HIDRÔMETRO). AF_11/2016</t>
  </si>
  <si>
    <t>465,83</t>
  </si>
  <si>
    <t>95659</t>
  </si>
  <si>
    <t>KIT CAVALETE PARA MEDIÇÃO DE ÁGUA - ENTRADA INDIVIDUALIZADA, EM PPR PN20 DN 25 (¾") PARA 3 MEDIDORES - FORNECIMENTO E INSTALAÇÃO (EXCLUSIVE HIDRÔMETRO). AF_11/2016</t>
  </si>
  <si>
    <t>657,26</t>
  </si>
  <si>
    <t>95660</t>
  </si>
  <si>
    <t>KIT CAVALETE PARA MEDIÇÃO DE ÁGUA - ENTRADA INDIVIDUALIZADA, EM PPR PN20 DN 25 (¾") PARA 4 MEDIDORES - FORNECIMENTO E INSTALAÇÃO (EXCLUSIVE HIDRÔMETRO). AF_11/2016</t>
  </si>
  <si>
    <t>930,33</t>
  </si>
  <si>
    <t>95661</t>
  </si>
  <si>
    <t>KIT CAVALETE PARA MEDIÇÃO DE ÁGUA - ENTRADA INDIVIDUALIZADA, EM PPR PN20 DN 32 (1") PARA 1 MEDIDOR - FORNECIMENTO E INSTALAÇÃO (EXCLUSIVE HIDRÔMETRO). AF_11/2016</t>
  </si>
  <si>
    <t>314,17</t>
  </si>
  <si>
    <t>95662</t>
  </si>
  <si>
    <t>KIT CAVALETE PARA MEDIÇÃO DE ÁGUA - ENTRADA INDIVIDUALIZADA, EM PPR PN20 DN 32 (1") PARA 2 MEDIDORES - FORNECIMENTO E INSTALAÇÃO (EXCLUSIVE HIDRÔMETRO). AF_11/2016</t>
  </si>
  <si>
    <t>599,98</t>
  </si>
  <si>
    <t>95663</t>
  </si>
  <si>
    <t>KIT CAVALETE PARA MEDIÇÃO DE ÁGUA - ENTRADA INDIVIDUALIZADA, EM PPR PN20 DN 32 (1") PARA 3 MEDIDORES - FORNECIMENTO E INSTALAÇÃO (EXCLUSIVE HIDRÔMETRO). AF_11/2016</t>
  </si>
  <si>
    <t>907,15</t>
  </si>
  <si>
    <t>95664</t>
  </si>
  <si>
    <t>KIT CAVALETE PARA MEDIÇÃO DE ÁGUA - ENTRADA INDIVIDUALIZADA, EM PPR PN20 DN 32 (1") PARA 4 MEDIDORES - FORNECIMENTO E INSTALAÇÃO (EXCLUSIVE HIDRÔMETRO). AF_11/2016</t>
  </si>
  <si>
    <t>1.194,00</t>
  </si>
  <si>
    <t>95665</t>
  </si>
  <si>
    <t>KIT CAVALETE PARA MEDIÇÃO DE ÁGUA - ENTRADA INDIVIDUALIZADA, EM PPR PN25 DN 25 (¾") PARA 1 MEDIDOR - FORNECIMENTO E INSTALAÇÃO (EXCLUSIVE HIDRÔMETRO). AF_11/2016</t>
  </si>
  <si>
    <t>260,13</t>
  </si>
  <si>
    <t>95666</t>
  </si>
  <si>
    <t>KIT CAVALETE PARA MEDIÇÃO DE ÁGUA - ENTRADA INDIVIDUALIZADA, EM PPR PN25 DN 25 (¾") PARA 2 MEDIDORES - FORNECIMENTO E INSTALAÇÃO (EXCLUSIVE HIDRÔMETRO). AF_11/2016</t>
  </si>
  <si>
    <t>494,88</t>
  </si>
  <si>
    <t>95667</t>
  </si>
  <si>
    <t>KIT CAVALETE PARA MEDIÇÃO DE ÁGUA - ENTRADA INDIVIDUALIZADA, EM PPR PN25 DN 25 (¾") PARA 3 MEDIDORES - FORNECIMENTO E INSTALAÇÃO (EXCLUSIVE HIDRÔMETRO). AF_11/2016</t>
  </si>
  <si>
    <t>741,35</t>
  </si>
  <si>
    <t>95668</t>
  </si>
  <si>
    <t>KIT CAVALETE PARA MEDIÇÃO DE ÁGUA - ENTRADA INDIVIDUALIZADA, EM PPR PN25 DN 25 (¾") PARA 4 MEDIDORES - FORNECIMENTO E INSTALAÇÃO (EXCLUSIVE HIDRÔMETRO). AF_11/2016</t>
  </si>
  <si>
    <t>971,91</t>
  </si>
  <si>
    <t>95669</t>
  </si>
  <si>
    <t>KIT CAVALETE PARA MEDIÇÃO DE ÁGUA - ENTRADA INDIVIDUALIZADA, EM PPR PN25 DN 32 (1") PARA 1 MEDIDOR - FORNECIMENTO E INSTALAÇÃO (EXCLUSIVE HIDRÔMETRO). AF_11/2016</t>
  </si>
  <si>
    <t>337,13</t>
  </si>
  <si>
    <t>95670</t>
  </si>
  <si>
    <t>KIT CAVALETE PARA MEDIÇÃO DE ÁGUA - ENTRADA INDIVIDUALIZADA, EM PPR PN25 DN 32 (1") PARA 2 MEDIDORES - FORNECIMENTO E INSTALAÇÃO (EXCLUSIVE HIDRÔMETRO). AF_11/2016</t>
  </si>
  <si>
    <t>627,19</t>
  </si>
  <si>
    <t>95671</t>
  </si>
  <si>
    <t>KIT CAVALETE PARA MEDIÇÃO DE ÁGUA - ENTRADA INDIVIDUALIZADA, EM PPR PN25 DN 32 (1") PARA 3 MEDIDORES - FORNECIMENTO E INSTALAÇÃO (EXCLUSIVE HIDRÔMETRO). AF_11/2016</t>
  </si>
  <si>
    <t>943,41</t>
  </si>
  <si>
    <t>95672</t>
  </si>
  <si>
    <t>KIT CAVALETE PARA MEDIÇÃO DE ÁGUA - ENTRADA INDIVIDUALIZADA, EM PPR PN25 DN 32 (1") PARA 4 MEDIDORES - FORNECIMENTO E INSTALAÇÃO (EXCLUSIVE HIDRÔMETRO). AF_11/2016</t>
  </si>
  <si>
    <t>1.259,37</t>
  </si>
  <si>
    <t>253,13</t>
  </si>
  <si>
    <t>269,78</t>
  </si>
  <si>
    <t>330,60</t>
  </si>
  <si>
    <t>160,26</t>
  </si>
  <si>
    <t>170,97</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</si>
  <si>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</si>
  <si>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</si>
  <si>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</si>
  <si>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67,47</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</si>
  <si>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</si>
  <si>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</si>
  <si>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</si>
  <si>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47,45</t>
  </si>
  <si>
    <t>RASGO LINEAR MANUAL EM ALVENARIA, PARA RAMAIS/ DISTRIBUIÇÃO DE INSTALAÇÕES HIDRÁULICAS, DIÂMETROS MENORES OU IGUAIS A 40 MM. AF_09/2023</t>
  </si>
  <si>
    <t>9,31</t>
  </si>
  <si>
    <t>RASGO LINEAR MECANIZADO EM CONTRAPISO, PARA RAMAIS/ DISTRIBUIÇÃO DE INSTALAÇÕES HIDRÁULICAS, DIÂMETROS MENORES OU IGUAIS A 40 MM. AF_09/2023_PS</t>
  </si>
  <si>
    <t>17,06</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</si>
  <si>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</si>
  <si>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</si>
  <si>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</si>
  <si>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</si>
  <si>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</si>
  <si>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</si>
  <si>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4,37</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</si>
  <si>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</si>
  <si>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</si>
  <si>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</si>
  <si>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6,32</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</si>
  <si>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</si>
  <si>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</si>
  <si>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</si>
  <si>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</si>
  <si>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</si>
  <si>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21,77</t>
  </si>
  <si>
    <t>SUPORTE PARA 2 TUBOS VERTICAIS, ESPAÇADO A CADA 150 CM, EM PERFILADO COM COMPRIMENTO DE 25 CM FIXADO EM PAREDE, POR METRO DE TUBULAÇÃO FIXADA. AF_09/2023</t>
  </si>
  <si>
    <t>5,14</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</si>
  <si>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</si>
  <si>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</si>
  <si>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</si>
  <si>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25,71</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</si>
  <si>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</si>
  <si>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</si>
  <si>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12,18</t>
  </si>
  <si>
    <t>CHUMBAMENTO LINEAR EM CONTRAPISO PARA RAMAIS/DISTRIBUIÇÃO DE INSTALAÇÕES HIDRÁULICAS COM DIÂMETROS MAIORES QUE 75 MM E MENORES OU IGUAIS A 100 MM. AF_09/2023</t>
  </si>
  <si>
    <t>16,06</t>
  </si>
  <si>
    <t>FIXAÇÃO DE TUBOS HORIZONTAIS DE PEX OU MULTICAMADAS, DIÂMETROS IGUAIS OU INFERIORES A 40 MM, COM ABRAÇADEIRA PLÁSTICA FIXADA EM LAJE. AF_09/2023_PE</t>
  </si>
  <si>
    <t>4,45</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</si>
  <si>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</si>
  <si>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</si>
  <si>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</si>
  <si>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20,19</t>
  </si>
  <si>
    <t>FIXAÇÃO DE TUBOS HORIZONTAIS DE PVC ÁGUA, PVC ESGOTO, PVC ÁGUA PLUVIAL, CPVC, PPR, COBRE OU AÇO, DIÂMETROS MAIORES QUE 75 MM E MENORES OU IGUAIS A 100 MM, COM ABRAÇADEIRA METÁLICA RÍGIDA TIPO U PERFIL 4, FIXADA EM PERFILADO EM LAJE. AF_09/2023_PS</t>
  </si>
  <si>
    <t>23,28</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</si>
  <si>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</si>
  <si>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</si>
  <si>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8,06</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</si>
  <si>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</si>
  <si>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</si>
  <si>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</si>
  <si>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</si>
  <si>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27,48</t>
  </si>
  <si>
    <t>FIXAÇÃO DE TUBOS HORIZONTAIS DE  PVC ÁGUA/PVC ESGOTO/PVC PLUVIAL/CPVC/PPR/COBRE OU AÇO, DIÂMETROS MAIORES QUE 75 MM E MENORES OU IGUAIS A 100 MM, COM ABRAÇADEIRA TIPO  D  COM PARAFUSO DE FIXAÇÃO 4", FIXADA DIRETAMENTE NA LAJE OU PAREDE. AF_09/2023</t>
  </si>
  <si>
    <t>28,87</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</si>
  <si>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</si>
  <si>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</si>
  <si>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</si>
  <si>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32,37</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</si>
  <si>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</si>
  <si>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</si>
  <si>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</si>
  <si>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75,83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</si>
  <si>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</si>
  <si>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</si>
  <si>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</si>
  <si>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</si>
  <si>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2.943,88</t>
  </si>
  <si>
    <t>2.109,31</t>
  </si>
  <si>
    <t>1.680,44</t>
  </si>
  <si>
    <t>1.425,81</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</si>
  <si>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</si>
  <si>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</si>
  <si>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39,07</t>
  </si>
  <si>
    <t>SUPORTE PARA DUTO EM CHAPA GALVANIZADA BITOLA 24, EM PERFILADO COM COMPRIMENTO DE 55 CM FIXADO EM LAJE, POR METRO DE DUTO FIXADO. AF_09/2023</t>
  </si>
  <si>
    <t>36,29</t>
  </si>
  <si>
    <t>SUPORTE PARA ELETROCALHA LISA OU PERFURADA EM AÇO GALVANIZADO, LARGURA 400 MM, EM PERFILADO COM COMPRIMENTO DE 45 CM FIXADO EM LAJE, POR METRO DE ELETROCALHA FIXADA. AF_09/2023</t>
  </si>
  <si>
    <t>58,72</t>
  </si>
  <si>
    <t>SUPORTE PARA ELETROCALHA LISA OU PERFURADA EM AÇO GALVANIZADO, LARGURA 800 MM, EM PERFILADO COM COMPRIMENTO DE 85 CM FIXADO EM LAJE, POR METRO DE ELETROCALHA FIXADA. AF_09/2023</t>
  </si>
  <si>
    <t>66,04</t>
  </si>
  <si>
    <t>100128</t>
  </si>
  <si>
    <t>TIL (TUBO DE INSPEÇÃO E LIMPEZA) RADIAL PARA ESGOTO, EM PVC, DN 300X200 MM. AF_12/2020</t>
  </si>
  <si>
    <t>1.460,78</t>
  </si>
  <si>
    <t>1.745,84</t>
  </si>
  <si>
    <t>1.129,17</t>
  </si>
  <si>
    <t>1.409,47</t>
  </si>
  <si>
    <t>1.794,53</t>
  </si>
  <si>
    <t>862,46</t>
  </si>
  <si>
    <t>1.344,50</t>
  </si>
  <si>
    <t>169,76</t>
  </si>
  <si>
    <t>2.328,04</t>
  </si>
  <si>
    <t>1.434,18</t>
  </si>
  <si>
    <t>174,86</t>
  </si>
  <si>
    <t>1.936,40</t>
  </si>
  <si>
    <t>179,25</t>
  </si>
  <si>
    <t>225,15</t>
  </si>
  <si>
    <t>6.435,46</t>
  </si>
  <si>
    <t>238,23</t>
  </si>
  <si>
    <t>85,53</t>
  </si>
  <si>
    <t>259,51</t>
  </si>
  <si>
    <t>3.611,61</t>
  </si>
  <si>
    <t>5.935,25</t>
  </si>
  <si>
    <t>7.881,22</t>
  </si>
  <si>
    <t>7.978,65</t>
  </si>
  <si>
    <t>11.987,47</t>
  </si>
  <si>
    <t>104660</t>
  </si>
  <si>
    <t>CONJUNTO DE PONTOS HIDRÁULICOS DE ÁGUA FRIA PARA BANHEIRO (RAMAL/SUB-RAMAL E DISTRIBUIÇÃO) EM PVC, COM TUBOS, CONEXÕES, REGISTROS, CORTES E FIXAÇÕES EM PRÉDIO COM TUBULAÇÕES EMBUTIDAS COM RASGO. AF_05/2023</t>
  </si>
  <si>
    <t>1.451,37</t>
  </si>
  <si>
    <t>104661</t>
  </si>
  <si>
    <t>CONJUNTO DE PONTOS HIDRÁULICOS DE ÁGUA FRIA PARA COZINHA (RAMAL/SUB-RAMAL E DISTRIBUIÇÃO) EM PVC, COM TUBOS, CONEXÕES, REGISTROS, CORTES E FIXAÇÕES EM PRÉDIO COM TUBULAÇÕES EMBUTIDAS COM RASGO. AF_05/2023</t>
  </si>
  <si>
    <t>657,83</t>
  </si>
  <si>
    <t>104662</t>
  </si>
  <si>
    <t>CONJUNTO DE PONTOS HIDRÁULICOS DE ÁGUA FRIA PARA ÁREA DE SERVIÇO (RAMAL/SUB-RAMAL E DISTRIBUIÇÃO) EM PVC, COM TUBOS, CONEXÕES, REGISTROS, CORTES E FIXAÇÕES EM PRÉDIO COM TUBULAÇÕES EMBUTIDAS COM RASGO. AF_05/2023</t>
  </si>
  <si>
    <t>447,82</t>
  </si>
  <si>
    <t>104663</t>
  </si>
  <si>
    <t>CONJUNTO DE PONTOS HIDRÁULICOS DE ÁGUA FRIA PARA BANHEIRO (RAMAL/SUB-RAMAL E DISTRIBUIÇÃO) EM PVC, COM TUBOS, CONEXÕES, REGISTROS, CORTES E FIXAÇÕES EM PRÉDIO (PRUMADA INDIVIDUAL), COM TUBULAÇÕES APARENTES OU EMBUTIDAS SEM RASGO. AF_05/2023</t>
  </si>
  <si>
    <t>546,36</t>
  </si>
  <si>
    <t>104664</t>
  </si>
  <si>
    <t>CONJUNTO DE PONTOS HIDRÁULICOS DE ÁGUA FRIA PARA COZINHA OU SERVIÇO (RAMAL/SUB-RAMAL E DISTRIBUIÇÃO) EM PVC, COM TUBOS, CONEXÕES, REGISTROS, CORTES E FIXAÇÕES EM PRÉDIO (PRUMADA INDIVIDUAL), COM TUBULAÇÕES APARENTES OU EMBUTIDAS SEM RASGO. AF_05/2023</t>
  </si>
  <si>
    <t>168,13</t>
  </si>
  <si>
    <t>104665</t>
  </si>
  <si>
    <t>CONJUNTO DE PONTOS HIDRÁULICOS DE ÁGUA FRIA PARA BANHEIRO (RAMAL/SUB-RAMAL E DISTRIBUIÇÃO) EM PVC, COM TUBOS, CONEXÕES, REGISTROS, CORTES E FIXAÇÕES EM PRÉDIO (PRUMADA COLETIVA), COM TUBULAÇÕES APARENTES OU EMBUTIDAS SEM RASGO. AF_05/2023</t>
  </si>
  <si>
    <t>709,70</t>
  </si>
  <si>
    <t>104666</t>
  </si>
  <si>
    <t>CONJUNTO DE PONTOS HIDRÁULICOS DE ÁGUA FRIA PARA COZINHA OU SERVIÇO (RAMAL/SUB-RAMAL E DISTRIBUIÇÃO) EM PVC, COM  TUBOS, CONEXÕES, REGISTROS, CORTES E FIXAÇÕES EM PRÉDIO (PRUMADA COLETIVA) SEM RASGO . AF_05/2023</t>
  </si>
  <si>
    <t>340,66</t>
  </si>
  <si>
    <t>104667</t>
  </si>
  <si>
    <t>COMPOSIÇÃO PARAMÉTRICA DE INSTALAÇÃO DE TUBOS DE PVC SOLDÁVEL PARA ÁGUA FRIA (PRUMADA INDIVIDUAL), POR APARTAMENTO, COM  CONEXÕES, CORTES E FIXAÇÕES, PARA PRÉDIO COM ATÉ 4 PAVIMENTOS. AF_05/2023</t>
  </si>
  <si>
    <t>126,77</t>
  </si>
  <si>
    <t>104668</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</si>
  <si>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</si>
  <si>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</si>
  <si>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144,85</t>
  </si>
  <si>
    <t>104669</t>
  </si>
  <si>
    <t>COMPOSIÇÃO PARAMÉTRICA DE INSTALAÇÃO DE TUBOS DE PVC SOLDÁVEL PARA ÁGUA FRIA, POR PAVIMENTO (PRUMADA COLETIVA), COM  CONEXÕES, CORTES E FIXAÇÕES, PARA PRÉDIO ENTRE 5 E 8 PAVIMENTOS, COM 4 APARTAMENTOS ALIMENTADOS POR PRUMADA E PAVIMENTO. AF_05/2023</t>
  </si>
  <si>
    <t>168,93</t>
  </si>
  <si>
    <t>104670</t>
  </si>
  <si>
    <t>COMPOSIÇÃO PARAMÉTRICA DE INSTALAÇÃO DE TUBOS DE PVC SOLDÁVEL PARA ÁGUA FRIA, POR PAVIMENTO (PRUMADA COLETIVA), COM  CONEXÕES, CORTES E FIXAÇÕES, PARA PRÉDIO ENTRE 9 E 12 PAVIMENTOS, COM 4 APARTAMENTOS ALIMENTADOS POR PRUMADA E PAVIMENTO. AF_05/2023</t>
  </si>
  <si>
    <t>242,04</t>
  </si>
  <si>
    <t>104671</t>
  </si>
  <si>
    <t>CONJUNTO DE PONTOS HIDRÁULICOS DE ÁGUA QUENTE PARA BANHEIRO (RAMAL/SUB-RAMAL E DISTRIBUIÇÃO) EM CPVC, COM  TUBOS, CONEXÕES, REGISTROS, CORTES E FIXAÇÕES EM PRÉDIO COM TUBULAÇÕES EMBUTIDAS EM RASGO. AF_05/2023</t>
  </si>
  <si>
    <t>1.297,89</t>
  </si>
  <si>
    <t>104672</t>
  </si>
  <si>
    <t>CONJUNTO DE PONTOS HIDRÁULICOS DE ÁGUA QUENTE PARA COZINHA (RAMAL/SUB-RAMAL E DISTRIBUIÇÃO) EM CPVC, COM  TUBOS, CONEXÕES, REGISTROS, CORTES E FIXAÇÕES EM PRÉDIO COM TUBULAÇÕES EMBUTIDAS EM RASGO. AF_05/2023</t>
  </si>
  <si>
    <t>496,59</t>
  </si>
  <si>
    <t>104673</t>
  </si>
  <si>
    <t>CONJUNTO DE PONTOS HIDRÁULICOS DE ÁGUA QUENTE PARA BANHEIRO(RAMAL/SUB-RAMAL E DISTRIBUIÇÃO) EM CPVC, COM  TUBOS, CONEXÕES, REGISTROS, CORTES E FIXAÇÕES EM PRÉDIO COM TUBULAÇÕES APARENTES OU EMBUTIDAS SEM RASGO. AF_05/2023</t>
  </si>
  <si>
    <t>771,79</t>
  </si>
  <si>
    <t>104674</t>
  </si>
  <si>
    <t>COMPOSIÇÃO PARAMÉTRICA DE INSTALAÇÃO DE TUBOS DE PVC, SÉRIE R, PARA COLETA DE ÁGUA PLUVIAL EM VARANDA, INSTALADO EM RAMAL DE ENCAMINHAMENTO E CONDUTOR VERTICAL, COM  CONEXÕES, RALOS, CORTES E FIXAÇÕES, PARA PRÉDIO. AF_05/2023</t>
  </si>
  <si>
    <t>236,19</t>
  </si>
  <si>
    <t>104675</t>
  </si>
  <si>
    <t>COMPOSIÇÃO PARAMÉTRICA DE INSTALAÇÃO DE TUBOS DE PVC, SÉRIE R, PARA COLETA DE ÁGUA PLUVIAL EM COBERTURA, INSTALADOS EM CONDUTORES VERTICAIS, POR PAVIMENTO, COM  CONEXÕES, CORTES E FIXAÇÕES, PARA PRÉDIO DE MÚLTIPLOS PAVIMENTOS. AF_05/2023</t>
  </si>
  <si>
    <t>M2XPAV</t>
  </si>
  <si>
    <t>104676</t>
  </si>
  <si>
    <t>CONJUNTO DE PONTOS DE COLETA DE ESGOTO PARA BANHEIRO (RAMAL DE ESGOTO SANITÁRIO), EM PVC SÉRIE NORMAL, COM  TUBOS, CONEXÕES, RALOS, CAIXAS SIFONADAS, CORTES E FIXAÇÕES EM PRÉDIO COM PRUMADA DE DESCIDA DE ESGOTO DENTRO DO BANHEIRO. AF_05/2023</t>
  </si>
  <si>
    <t>461,00</t>
  </si>
  <si>
    <t>104677</t>
  </si>
  <si>
    <t>CONJUNTO DE PONTOS DE COLETA DE ESGOTO PARA BANHEIRO (RAMAL DE ESGOTO SANITÁRIO), EM PVC SÉRIE NORMAL, COM  TUBOS, CONEXÕES, RALOS, CAIXAS SIFONADAS, CORTES E FIXAÇÕES EM PRÉDIO COM PRUMADA DE DESCIDA DE ESGOTO FORA DO BANHEIRO. AF_05/2023</t>
  </si>
  <si>
    <t>742,95</t>
  </si>
  <si>
    <t>104678</t>
  </si>
  <si>
    <t>CONJUNTO DE PONTOS DE COLETA DE ESGOTO PARA COZINHA (RAMAL DE ESGOTO SANITÁRIO), EM PVC SÉRIE NORMAL, COM  TUBOS, CONEXÕES, CORTES E FIXAÇÕES EM PRÉDIO. AF_05/2023</t>
  </si>
  <si>
    <t>172,70</t>
  </si>
  <si>
    <t>104679</t>
  </si>
  <si>
    <t>CONJUNTO DE PONTOS DE COLETA DE ESGOTO PARA ÁREA DE SERVIÇO (RAMAL DE ESGOTO SANITÁRIO), EM PVC SÉRIE NORMAL, COM  TUBOS, CONEXÕES, RALOS, CAIXAS SIFONADAS, CORTES E FIXAÇÕES EM PRÉDIO. AF_05/2023</t>
  </si>
  <si>
    <t>184,00</t>
  </si>
  <si>
    <t>104680</t>
  </si>
  <si>
    <t>COMPOSIÇÃO PARAMÉTRICA DE INSTALAÇÃO DE TUBOS DE PVC SÉRIE NORMAL (PRUMADA DE ESGOTO SANITÁRIO), DN 100MM, POR AMBIENTE HIDRÁULICO, COM  CONEXÕES, CORTES E FIXAÇÕES PARA PRÉDIO. AF_05/2023</t>
  </si>
  <si>
    <t>166,77</t>
  </si>
  <si>
    <t>104681</t>
  </si>
  <si>
    <t>COMPOSIÇÃO PARAMÉTRICA DE INSTALAÇÃO DE TUBOS DE PVC SÉRIE NORMAL (PRUMADA DE ESGOTO SANITÁRIO), DN 75MM, POR AMBIENTE HIDRÁULICO, COM  CONEXÕES, CORTES E FIXAÇÕES PARA PRÉDIO. AF_05/2023</t>
  </si>
  <si>
    <t>104682</t>
  </si>
  <si>
    <t>COMPOSIÇÃO PARAMÉTRICA DE INSTALAÇÃO DE TUBOS DE PVC SÉRIE NORMAL (PRUMADA DE VENTILAÇÃO), DN 100MM, POR APARTAMENTO (2 BANHEIROS) E DESCIDA DE ESGOTO NO BANHEIRO, COM  CONEXÕES, CORTES E FIXAÇÕES PARA PRÉDIO COM MAIS DO QUE 4 PAVIMENTOS. AF_05/2023</t>
  </si>
  <si>
    <t>629,61</t>
  </si>
  <si>
    <t>104683</t>
  </si>
  <si>
    <t>COMPOSIÇÃO PARAMÉTRICA DE INSTALAÇÃO DE TUBOS DE PVC SÉRIE NORMAL (PRUMADA DE VENTILAÇÃO), DN 75MM, POR APARTAMENTO (1 BANHEIRO) E DESCIDA DE ESGOTO FORA DO BANHEIRO, COM  CONEXÕES, CORTES E FIXAÇÕES PARA PRÉDIO COM ATÉ 4 PAVIMENTOS. AF_05/2023</t>
  </si>
  <si>
    <t>97,34</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</si>
  <si>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</si>
  <si>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</si>
  <si>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</si>
  <si>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</si>
  <si>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</si>
  <si>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</si>
  <si>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2,86</t>
  </si>
  <si>
    <t>104773</t>
  </si>
  <si>
    <t>FURO MECANIZADO EM CONCRETO, COM PERFURATRIZ, PARA INSTALAÇÕES HIDRÁULICAS, DIÂMETROS MENORES OU IGUAIS A 40 MM. AF_09/2023</t>
  </si>
  <si>
    <t>2,47</t>
  </si>
  <si>
    <t>104775</t>
  </si>
  <si>
    <t>FURO MECANIZADO EM CONCRETO, COM PERFURATRIZ, PARA INSTALAÇÕES HIDRÁULICAS, DIÂMETROS MAIORES QUE 40 MM E MENORES OU IGUAIS A 75 MM. AF_09/2023</t>
  </si>
  <si>
    <t>6,64</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</si>
  <si>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</si>
  <si>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</si>
  <si>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</si>
  <si>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</si>
  <si>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</si>
  <si>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</si>
  <si>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</si>
  <si>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</si>
  <si>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69,24</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</si>
  <si>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</si>
  <si>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</si>
  <si>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</si>
  <si>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</si>
  <si>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</si>
  <si>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</si>
  <si>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</si>
  <si>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</si>
  <si>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</si>
  <si>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</si>
  <si>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104031</t>
  </si>
  <si>
    <t>COLAR DE TOMADA, PVC, COM TRAVAS, DE 60 MM X 1/2" OU 60 MM X 3/4", PARA LIGAÇÃO PREDIAL DE ÁGUA. AF_06/2022</t>
  </si>
  <si>
    <t>20,13</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</si>
  <si>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</si>
  <si>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</si>
  <si>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</si>
  <si>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</si>
  <si>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</si>
  <si>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</si>
  <si>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28,29</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</si>
  <si>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</si>
  <si>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</si>
  <si>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</si>
  <si>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</si>
  <si>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</si>
  <si>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</si>
  <si>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77,74</t>
  </si>
  <si>
    <t>104043</t>
  </si>
  <si>
    <t>ADAPTADOR, POLIPROPILENO, PARA TUBOS EM PEAD, 20 MM X 1/2", PARA LIGAÇÃO PREDIAL DE ÁGUA. AF_06/2022</t>
  </si>
  <si>
    <t>104044</t>
  </si>
  <si>
    <t>ADAPTADOR, POLIPROPILENO, PARA TUBOS EM PEAD, 20 MM X 3/4", PARA LIGAÇÃO PREDIAL DE ÁGUA. AF_06/2022</t>
  </si>
  <si>
    <t>10,15</t>
  </si>
  <si>
    <t>104045</t>
  </si>
  <si>
    <t>ADAPTADOR, POLIPROPILENO, PARA TUBOS EM PEAD, 32 MM X 1", PARA LIGAÇÃO PREDIAL DE ÁGUA. AF_06/2022</t>
  </si>
  <si>
    <t>15,37</t>
  </si>
  <si>
    <t>104046</t>
  </si>
  <si>
    <t>COTOVELO/JOELHO COM ADAPTADOR, POLIPROPILENO, PARA TUBOS EM PEAD, 20 MM X 1/2", PARA LIGAÇÃO PREDIAL DE ÁGUA. AF_06/2022</t>
  </si>
  <si>
    <t>9,05</t>
  </si>
  <si>
    <t>104047</t>
  </si>
  <si>
    <t>COTOVELO/JOELHO COM ADAPTADOR, POLIPROPILENO, PARA TUBOS EM PEAD, 20 MM X 3/4", PARA LIGAÇÃO PREDIAL DE ÁGUA. AF_06/2022</t>
  </si>
  <si>
    <t>10,52</t>
  </si>
  <si>
    <t>104048</t>
  </si>
  <si>
    <t>COTOVELO/JOELHO COM ADAPTADOR, POLIPROPILENO, PARA TUBOS EM PEAD, 32 MM X 1", PARA LIGAÇÃO PREDIAL DE ÁGUA. AF_06/2022</t>
  </si>
  <si>
    <t>104049</t>
  </si>
  <si>
    <t>ADAPTADOR, PVC, CURTO COM BOLSA E ROSCA, 20 MM X 1/2", PARA LIGAÇÃO PREDIAL DE ÁGUA. AF_06/2022</t>
  </si>
  <si>
    <t>6,99</t>
  </si>
  <si>
    <t>104050</t>
  </si>
  <si>
    <t>ADAPTADOR, PVC, CURTO COM BOLSA E ROSCA, 32 MM X 1", PARA LIGAÇÃO PREDIAL DE ÁGUA. AF_06/2022</t>
  </si>
  <si>
    <t>10,32</t>
  </si>
  <si>
    <t>104051</t>
  </si>
  <si>
    <t>COTOVELO/JOELHO 90°, POLIPROPILENO, PARA TUBOS EM PEAD, 20 X 20 MM, PARA LIGAÇÃO PREDIAL DE ÁGUA. AF_06/2022</t>
  </si>
  <si>
    <t>104052</t>
  </si>
  <si>
    <t>COTOVELO/JOELHO 90°, POLIPROPILENO, PARA TUBOS EM PEAD, 32 X 32 MM, PARA LIGAÇÃO PREDIAL DE ÁGUA. AF_06/2022</t>
  </si>
  <si>
    <t>11,83</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</si>
  <si>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</si>
  <si>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</si>
  <si>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</si>
  <si>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</si>
  <si>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</si>
  <si>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</si>
  <si>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</si>
  <si>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</si>
  <si>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</si>
  <si>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</si>
  <si>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</si>
  <si>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</si>
  <si>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</si>
  <si>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</si>
  <si>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9,74</t>
  </si>
  <si>
    <t>104061</t>
  </si>
  <si>
    <t>TUBO, PEAD, PE-80, DE = 32 MM X 3,0 MM, PARA LIGAÇÃO PREDIAL DE ÁGUA. AF_06/2022</t>
  </si>
  <si>
    <t>104112</t>
  </si>
  <si>
    <t>COMPOSIÇÃO PARAMÉTRICA DE LIGAÇÃO PREDIAL DE ÁGUA, REDE DN 50 MM, RAMAL PREDIAL DE 20 MM, L = 2,0 M, LARGURA DA VALA = 0,65 M; COM COLAR DE TOMADA DE PVC; ESCAVAÇÃO MECANIZADA, PREPARO DE FUNDO DE VALA E REATERRO COMPACTADO. AF_06/2022</t>
  </si>
  <si>
    <t>169,59</t>
  </si>
  <si>
    <t>104114</t>
  </si>
  <si>
    <t>COMPOSIÇÃO PARAMÉTRICA DE LIGAÇÃO PREDIAL DE ÁGUA, REDE DN 50 MM, RAMAL PREDIAL DE 20 MM, L = 4,0 M, LARGURA DA VALA = 0,65 M; COM COLAR DE TOMADA DE PVC; ESCAVAÇÃO MECANIZADA, PREPARO DE FUNDO DE VALA E REATERRO COMPACTADO. AF_06/2022</t>
  </si>
  <si>
    <t>248,92</t>
  </si>
  <si>
    <t>104116</t>
  </si>
  <si>
    <t>COMPOSIÇÃO PARAMÉTRICA DE LIGAÇÃO PREDIAL DE ÁGUA, REDE DN 50 MM, RAMAL PREDIAL DE 20 MM, L = 6,0 M, LARGURA DA VALA = 0,65 M; COM COLAR DE TOMADA DE PVC; ESCAVAÇÃO MECANIZADA, PREPARO DE FUNDO DE VALA E REATERRO COMPACTADO. AF_06/2022</t>
  </si>
  <si>
    <t>328,24</t>
  </si>
  <si>
    <t>104118</t>
  </si>
  <si>
    <t>COMPOSIÇÃO PARAMÉTRICA DE LIGAÇÃO PREDIAL DE ÁGUA, REDE DN 50 MM, RAMAL PREDIAL DE 20 MM, L = 2,0 M, LARGURA DA VALA = 0,65 M; COM COLAR DE TOMADA DE PVC; ESCAVAÇÃO MANUAL, PREPARO DE FUNDO DE VALA E REATERRO COMPACTADO. AF_06/2022</t>
  </si>
  <si>
    <t>294,39</t>
  </si>
  <si>
    <t>104120</t>
  </si>
  <si>
    <t>COMPOSIÇÃO PARAMÉTRICA DE LIGAÇÃO PREDIAL DE ÁGUA, REDE DN 50 MM, RAMAL PREDIAL DE 20 MM, L = 4,0 M, LARGURA DA VALA = 0,65 M; COM COLAR DE TOMADA DE PVC; ESCAVAÇÃO MANUAL, PREPARO DE FUNDO DE VALA E REATERRO COMPACTADO. AF_06/2022</t>
  </si>
  <si>
    <t>460,55</t>
  </si>
  <si>
    <t>104122</t>
  </si>
  <si>
    <t>COMPOSIÇÃO PARAMÉTRICA DE LIGAÇÃO PREDIAL DE ÁGUA, REDE DN 50 MM, RAMAL PREDIAL DE 20 MM, L = 6,0 M, LARGURA DA VALA = 0,65 M; COM COLAR DE TOMADA DE PVC; ESCAVAÇÃO MANUAL, PREPARO DE FUNDO DE VALA E REATERRO COMPACTADO. AF_06/2022</t>
  </si>
  <si>
    <t>626,73</t>
  </si>
  <si>
    <t>104062</t>
  </si>
  <si>
    <t>CURVA LONGA, 90 GRAUS, PVC OCRE, JUNTA ELÁSTICA, DN 100 MM, PARA COLETOR PREDIAL DE ESGOTO. AF_06/2022</t>
  </si>
  <si>
    <t>104063</t>
  </si>
  <si>
    <t>CURVA LONGA, 45 GRAUS, PVC OCRE, JUNTA ELÁSTICA, DN 100 MM, PARA COLETOR PREDIAL DE ESGOTO. AF_06/2022</t>
  </si>
  <si>
    <t>66,58</t>
  </si>
  <si>
    <t>104064</t>
  </si>
  <si>
    <t>CURVA LONGA, 90 GRAUS, PVC OCRE, JUNTA ELÁSTICA, DN 150 MM, PARA COLETOR PREDIAL DE ESGOTO. AF_06/2022</t>
  </si>
  <si>
    <t>166,50</t>
  </si>
  <si>
    <t>104065</t>
  </si>
  <si>
    <t>CURVA LONGA, 45 GRAUS, PVC OCRE, JUNTA ELÁSTICA, DN 150 MM, PARA COLETOR PREDIAL DE ESGOTO. AF_06/2022</t>
  </si>
  <si>
    <t>141,88</t>
  </si>
  <si>
    <t>104072</t>
  </si>
  <si>
    <t>TÊ, PVC OCRE, JUNTA ELÁSTICA, DN 200 MM, PARA COLETOR PREDIAL DE ESGOTO. AF_06/2022</t>
  </si>
  <si>
    <t>266,84</t>
  </si>
  <si>
    <t>104076</t>
  </si>
  <si>
    <t>SELIM, PVC OCRE, COM TRAVA, DN 125 X 100 MM OU 150 X 100 MM, PARA COLETOR PREDIAL DE ESGOTO. AF_06/2022</t>
  </si>
  <si>
    <t>46,34</t>
  </si>
  <si>
    <t>104082</t>
  </si>
  <si>
    <t>PLUG, PVC OCRE, JUNTA ELÁSTICA, DN 100 MM, PARA COLETOR PREDIAL DE ESGOTO. AF_06/2022</t>
  </si>
  <si>
    <t>104083</t>
  </si>
  <si>
    <t>PLUG, PVC OCRE, JUNTA ELÁSTICA, DN 150 MM, PARA COLETOR PREDIAL DE ESGOTO. AF_06/2022</t>
  </si>
  <si>
    <t>69,93</t>
  </si>
  <si>
    <t>104084</t>
  </si>
  <si>
    <t>CAP, PVC OCRE, JUNTA ELÁSTICA, DN 150 MM, PARA COLETOR PREDIAL DE ESGOTO. AF_06/2022</t>
  </si>
  <si>
    <t>104085</t>
  </si>
  <si>
    <t>TUBO, PVC OCRE, JUNTA ELÁSTICA, DN 100 MM, PARA COLETOR PREDIAL DE ESGOTO. AF_06/2022</t>
  </si>
  <si>
    <t>53,36</t>
  </si>
  <si>
    <t>104086</t>
  </si>
  <si>
    <t>TUBO, PVC OCRE, JUNTA ELÁSTICA, DN 150 MM, PARA COLETOR PREDIAL DE ESGOTO. AF_06/2022</t>
  </si>
  <si>
    <t>92,88</t>
  </si>
  <si>
    <t>104124</t>
  </si>
  <si>
    <t>COMPOSIÇÃO PARAMÉTRICA DE LIGAÇÃO PREDIAL DE ESGOTO, REDE DN 150 MM, COLETOR PREDIAL DN 100 MM, L = 2,0 M, LARGURA DA VALA = 0,65 M; COM SELIM E CURVA 90 GRAUS; ESCAVAÇÃO MECANIZADA, PREPARO DE FUNDO DE VALA E REATERRO COMPACTADO. AF_06/2022</t>
  </si>
  <si>
    <t>347,14</t>
  </si>
  <si>
    <t>104130</t>
  </si>
  <si>
    <t>COMPOSIÇÃO PARAMÉTRICA DE LIGAÇÃO PREDIAL DE ESGOTO, REDE DN 150 MM, COLETOR PREDIAL DN 100 MM, L = 4,0 M, LARGURA DA VALA = 0,65 M; COM SELIM E CURVA 90 GRAUS; ESCAVAÇÃO MECANIZADA, PREPARO DE FUNDO DE VALA E REATERRO COMPACTADO. AF_06/2022</t>
  </si>
  <si>
    <t>532,90</t>
  </si>
  <si>
    <t>104136</t>
  </si>
  <si>
    <t>COMPOSIÇÃO PARAMÉTRICA DE LIGAÇÃO PREDIAL DE ESGOTO, REDE DN 150 MM, COLETOR PREDIAL DN 100 MM, L = 6,0 M, LARGURA DA VALA = 0,65 M; COM SELIM E CURVA 90 GRAUS; ESCAVAÇÃO MECANIZADA, PREPARO DE FUNDO DE VALA E REATERRO COMPACTADO. AF_06/2022</t>
  </si>
  <si>
    <t>719,91</t>
  </si>
  <si>
    <t>104142</t>
  </si>
  <si>
    <t>COMPOSIÇÃO PARAMÉTRICA DE LIGAÇÃO PREDIAL DE ESGOTO, REDE DN 150 MM, COLETOR PREDIAL DN 100 MM, L = 2,0 M, LARGURA DA VALA = 0,65 M; COM SELIM E CURVA 90 GRAUS; ESCAVAÇÃO MANUAL, PREPARO DE FUNDO DE VALA E REATERRO COMPACTADO. AF_06/2022</t>
  </si>
  <si>
    <t>529,50</t>
  </si>
  <si>
    <t>104148</t>
  </si>
  <si>
    <t>COMPOSIÇÃO PARAMÉTRICA DE LIGAÇÃO PREDIAL DE ESGOTO, REDE DN 150 MM, COLETOR PREDIAL DN 100 MM, L = 4,0 M, LARGURA DA VALA = 0,65 M; COM SELIM E CURVA 90 GRAUS; ESCAVAÇÃO MANUAL, PREPARO DE FUNDO DE VALA E REATERRO COMPACTADO. AF_06/2022</t>
  </si>
  <si>
    <t>836,73</t>
  </si>
  <si>
    <t>104154</t>
  </si>
  <si>
    <t>COMPOSIÇÃO PARAMÉTRICA DE LIGAÇÃO PREDIAL DE ESGOTO, REDE DN 150 MM, COLETOR PREDIAL DN 100 MM, L = 6,0 M, LARGURA DA VALA = 0,65 M; COM SELIM E CURVA 90 GRAUS; ESCAVAÇÃO MANUAL, PREPARO DE FUNDO DE VALA E REATERRO COMPACTADO. AF_06/2022</t>
  </si>
  <si>
    <t>1.147,42</t>
  </si>
  <si>
    <t>ESCAVAÇÃO MECANIZADA PARA BLOCO DE COROAMENTO OU SAPATA COM RETROESCAVADEIRA (SEM ESCAVAÇÃO PARA COLOCAÇÃO DE FÔRMAS). AF_01/2024</t>
  </si>
  <si>
    <t>101,85</t>
  </si>
  <si>
    <t>ESCAVAÇÃO MECANIZADA PARA BLOCO DE COROAMENTO OU SAPATA COM RETROESCAVADEIRA (INCLUINDO ESCAVAÇÃO PARA COLOCAÇÃO DE FÔRMAS). AF_01/2024</t>
  </si>
  <si>
    <t>43,97</t>
  </si>
  <si>
    <t>ESCAVAÇÃO MANUAL PARA BLOCO DE COROAMENTO OU SAPATA (SEM ESCAVAÇÃO PARA COLOCAÇÃO DE FÔRMAS). AF_01/2024</t>
  </si>
  <si>
    <t>170,12</t>
  </si>
  <si>
    <t>ESCAVAÇÃO MANUAL PARA BLOCO DE COROAMENTO OU SAPATA (INCLUINDO ESCAVAÇÃO PARA COLOCAÇÃO DE FÔRMAS). AF_01/2024</t>
  </si>
  <si>
    <t>112,45</t>
  </si>
  <si>
    <t>ESCAVAÇÃO MECANIZADA PARA VIGA BALDRAME OU SAPATA CORRIDA COM MINI-ESCAVADEIRA (SEM ESCAVAÇÃO PARA COLOCAÇÃO DE FÔRMAS). AF_01/2024</t>
  </si>
  <si>
    <t>175,41</t>
  </si>
  <si>
    <t>ESCAVAÇÃO MECANIZADA PARA VIGA BALDRAME OU SAPATA CORRIDA COM MINI-ESCAVADEIRA (INCLUINDO ESCAVAÇÃO PARA COLOCAÇÃO DE FÔRMAS). AF_01/2024</t>
  </si>
  <si>
    <t>ESCAVAÇÃO MANUAL PARA VIGA BALDRAME OU SAPATA CORRIDA (SEM ESCAVAÇÃO PARA COLOCAÇÃO DE FÔRMAS). AF_01/2024</t>
  </si>
  <si>
    <t>243,53</t>
  </si>
  <si>
    <t>ESCAVAÇÃO MANUAL PARA VIGA BALDRAME OU SAPATA CORRIDA (INCLUINDO ESCAVAÇÃO PARA COLOCAÇÃO DE FÔRMAS). AF_01/2024</t>
  </si>
  <si>
    <t>123,70</t>
  </si>
  <si>
    <t>FABRICAÇÃO, MONTAGEM E DESMONTAGEM DE FÔRMA PARA BLOCO DE COROAMENTO, EM MADEIRA SERRADA, E=25 MM, 1 UTILIZAÇÃO. AF_01/2024</t>
  </si>
  <si>
    <t>167,45</t>
  </si>
  <si>
    <t>3,84</t>
  </si>
  <si>
    <t>8,25</t>
  </si>
  <si>
    <t>5,13</t>
  </si>
  <si>
    <t>22,29</t>
  </si>
  <si>
    <t>20,69</t>
  </si>
  <si>
    <t>17,57</t>
  </si>
  <si>
    <t>20,87</t>
  </si>
  <si>
    <t>16,99</t>
  </si>
  <si>
    <t>17,10</t>
  </si>
  <si>
    <t>21,44</t>
  </si>
  <si>
    <t>21,62</t>
  </si>
  <si>
    <t>17,41</t>
  </si>
  <si>
    <t>16,55</t>
  </si>
  <si>
    <t>22,58</t>
  </si>
  <si>
    <t>17,86</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</si>
  <si>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</si>
  <si>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</si>
  <si>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</si>
  <si>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</si>
  <si>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</si>
  <si>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</si>
  <si>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</si>
  <si>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</si>
  <si>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</si>
  <si>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</si>
  <si>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</si>
  <si>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18,55</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</si>
  <si>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</si>
  <si>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</si>
  <si>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22,80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</si>
  <si>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</si>
  <si>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</si>
  <si>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</si>
  <si>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</si>
  <si>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21,27</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</si>
  <si>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</si>
  <si>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</si>
  <si>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29,69</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</si>
  <si>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</si>
  <si>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</si>
  <si>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</si>
  <si>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</si>
  <si>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</si>
  <si>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</si>
  <si>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11,74</t>
  </si>
  <si>
    <t>ESCAVAÇÃO VERTICAL PARA INFRAESTRUTURA, COM CARGA, DESCARGA E TRANSPORTE DE SOLO DE 1ª CATEGORIA, COM ESCAVADEIRA HIDRÁULICA (CAÇAMBA: 0,8 M³ / 111 HP), FROTA DE 3 CAMINHÕES BASCULANTES DE 18 M³, DMT ATÉ 1 KM E VELOCIDADE MÉDIA14 KM/H. AF_05/2020</t>
  </si>
  <si>
    <t>11,15</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</si>
  <si>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</si>
  <si>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</si>
  <si>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</si>
  <si>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</si>
  <si>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</si>
  <si>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</si>
  <si>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23,52</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</si>
  <si>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</si>
  <si>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</si>
  <si>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15,84</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</si>
  <si>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</si>
  <si>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</si>
  <si>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</si>
  <si>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</si>
  <si>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</si>
  <si>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</si>
  <si>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</si>
  <si>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20,45</t>
  </si>
  <si>
    <t>ESCAVAÇÃO VERTICAL PARA INFRAESTRUTURA, COM CARGA, DESCARGA E TRANSPORTE DE SOLO DE 1ª CATEGORIA, COM ESCAVADEIRA HIDRÁULICA (CAÇAMBA: 1,2 M³ / 155HP), FROTA DE 8 CAMINHÕES BASCULANTES DE 14 M³, DMT DE 4 KM E VELOCIDADE MÉDIA 22 KM/H. AF_05/2020</t>
  </si>
  <si>
    <t>22,71</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</si>
  <si>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</si>
  <si>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</si>
  <si>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</si>
  <si>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</si>
  <si>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</si>
  <si>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19,78</t>
  </si>
  <si>
    <t>ESCAVAÇÃO VERTICAL PARA INFRAESTRUTURA, COM CARGA, DESCARGA E TRANSPORTE DE SOLO DE 1ª CATEGORIA, COM ESCAVADEIRA HIDRÁULICA (CAÇAMBA: 1,2 M³ / 155HP), FROTA DE 9 CAMINHÕES BASCULANTES DE 18 M³, DMT DE 6 KM E VELOCIDADE MÉDIA 22 KM/H. AF_05/2020</t>
  </si>
  <si>
    <t>24,89</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</si>
  <si>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</si>
  <si>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</si>
  <si>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</si>
  <si>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21,46</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</si>
  <si>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</si>
  <si>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</si>
  <si>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</si>
  <si>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29,09</t>
  </si>
  <si>
    <t>ESCAVAÇÃO VERTICAL PARA  EDIFICAÇÃO, COM CARGA, DESCARGA E TRANSPORTE DE SOLO DE 1ª CATEGORIA, COM ESCAVADEIRA HIDRÁULICA (CAÇAMBA: 0,8 M³ / 111HP), FROTA DE 9 CAMINHÕES BASCULANTES DE 10 M³, DMT DE 6 KM E VELOCIDADE MÉDIA 22 KM/H. AF_05/2020</t>
  </si>
  <si>
    <t>36,35</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</si>
  <si>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</si>
  <si>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</si>
  <si>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21,33</t>
  </si>
  <si>
    <t>ESCAVAÇÃO VERTICAL PARA  EDIFICAÇÃO, COM CARGA, DESCARGA E TRANSPORTE DE SOLO DE 1ª CATEGORIA, COM ESCAVADEIRA HIDRÁULICA (CAÇAMBA: 1,2 M³ / 155HP), FROTA DE 7 CAMINHÕES BASCULANTES DE 10 M³, DMT DE 3 KM E VELOCIDADE MÉDIA 20 KM/H. AF_05/2020</t>
  </si>
  <si>
    <t>24,63</t>
  </si>
  <si>
    <t>ESCAVAÇÃO VERTICAL PARA  EDIFICAÇÃO, COM CARGA, DESCARGA E TRANSPORTE DE SOLO DE 1ª CATEGORIA, COM ESCAVADEIRA HIDRÁULICA (CAÇAMBA: 1,2 M³ / 155HP), FROTA DE 8 CAMINHÕES BASCULANTES DE 10 M³, DMT DE 4 KM E VELOCIDADE MÉDIA 22 KM/H. AF_05/2020</t>
  </si>
  <si>
    <t>27,33</t>
  </si>
  <si>
    <t>ESCAVAÇÃO VERTICAL PARA  EDIFICAÇÃO, COM CARGA, DESCARGA E TRANSPORTE DE SOLO DE 1ª CATEGORIA, COM ESCAVADEIRA HIDRÁULICA (CAÇAMBA: 1,2 M³ / 155HP), FROTA DE 10 CAMINHÕES BASCULANTES DE 10 M³, DMT DE 6 KM E VELOCIDADE MÉDIA 22 KM/H. AF_05/2020</t>
  </si>
  <si>
    <t>33,99</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</si>
  <si>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</si>
  <si>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</si>
  <si>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11,93</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</si>
  <si>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</si>
  <si>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</si>
  <si>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21,66</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</si>
  <si>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</si>
  <si>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</si>
  <si>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</si>
  <si>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</si>
  <si>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</si>
  <si>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</si>
  <si>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</si>
  <si>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26,18</t>
  </si>
  <si>
    <t>ESCAVAÇÃO VERTICAL PARA INFRAESTRUTURA, COM CARGA, DESCARGA E TRANSPORTE DE SOLO DE 1ª CATEGORIA, COM ESCAVADEIRA HIDRÁULICA (CAÇAMBA: 1,2 M³ / 155HP), FROTA DE 12 CAMINHÕES BASCULANTES DE 10 M³, DMT DE 6 KM E VELOCIDADE MÉDIA22 KM/H. AF_05/2020</t>
  </si>
  <si>
    <t>33,48</t>
  </si>
  <si>
    <t>176,05</t>
  </si>
  <si>
    <t>27,59</t>
  </si>
  <si>
    <t>40,08</t>
  </si>
  <si>
    <t>12,70</t>
  </si>
  <si>
    <t>11,62</t>
  </si>
  <si>
    <t>10,53</t>
  </si>
  <si>
    <t>10,30</t>
  </si>
  <si>
    <t>17,32</t>
  </si>
  <si>
    <t>14,52</t>
  </si>
  <si>
    <t>101,51</t>
  </si>
  <si>
    <t>7,88</t>
  </si>
  <si>
    <t>7,53</t>
  </si>
  <si>
    <t>7,13</t>
  </si>
  <si>
    <t>16,34</t>
  </si>
  <si>
    <t>9,01</t>
  </si>
  <si>
    <t>8,89</t>
  </si>
  <si>
    <t>8,48</t>
  </si>
  <si>
    <t>21,65</t>
  </si>
  <si>
    <t>18,37</t>
  </si>
  <si>
    <t>ATERRO MECANIZADO DE VALA COM ESCAVADEIRA HIDRÁULICA (CAPACIDADE DA CAÇAMBA: 0,8 M³ / POTÊNCIA: 111 HP), LARGURA ATÉ 2,5 M, PROFUNDIDADE ATÉ 1,5 M, COM SOLO ARGILO-ARENOSO. AF_08/2023</t>
  </si>
  <si>
    <t>76,60</t>
  </si>
  <si>
    <t>ATERRO MECANIZADO DE VALA COM ESCAVADEIRA HIDRÁULICA (CAPACIDADE DA CAÇAMBA: 0,8 M³ / POTÊNCIA: 111 HP), LARGURA ATÉ 2,5 M, PROFUNDIDADE DE 1,5 A 3,0 M, COM SOLO ARGILO-ARENOSO. AF_08/2023</t>
  </si>
  <si>
    <t>69,39</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</si>
  <si>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</si>
  <si>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</si>
  <si>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70,60</t>
  </si>
  <si>
    <t>ATERRO MECANIZADO DE VALA COM RETROESCAVADEIRA (CAPACIDADE DA CAÇAMBA DA RETRO: 0,26 M³ / POTÊNCIA: 88 HP), LARGURA ATÉ 1,5 M, PROFUNDIDADE DE 1,5 A 3,0 M, COM SOLO ARGILO-ARENOSO. AF_08/2023</t>
  </si>
  <si>
    <t>64,47</t>
  </si>
  <si>
    <t>ATERRO MANUAL DE VALAS COM SOLO ARGILO-ARENOSO. AF_08/2023</t>
  </si>
  <si>
    <t>81,15</t>
  </si>
  <si>
    <t>ATERRO MECANIZADO DE VALA COM ESCAVADEIRA HIDRÁULICA (CAPACIDADE DA CAÇAMBA: 0,8 M³/POTÊNCIA: 111 HP), LARGURA ATÉ 2,5 M, PROFUNDIDADE ATÉ 1,5 M, COM AREIA PARA ATERRO. AF_08/2023</t>
  </si>
  <si>
    <t>91,87</t>
  </si>
  <si>
    <t>ATERRO MECANIZADO DE VALA COM ESCAVADEIRA HIDRÁULICA (CAPACIDADE DA CAÇAMBA: 0,8 M³/POTÊNCIA: 111 HP), LARGURA ATÉ 2,5 M, PROFUNDIDADE DE 1,5 A 3,0 M, COM AREIA PARA ATERRO. AF_08/2023</t>
  </si>
  <si>
    <t>84,66</t>
  </si>
  <si>
    <t>ATERRO MECANIZADO DE VALA COM ESCAVADEIRA HIDRÁULICA (CAPACIDADE DA CAÇAMBA: 0,8 M³/POTÊNCIA: 111 HP), LARGURA ATÉ 2,5 M, PROFUNDIDADE DE 3,0 A 6,0 M, COM AREIA PARA ATERRO. AF_08/2023</t>
  </si>
  <si>
    <t>81,40</t>
  </si>
  <si>
    <t>ATERRO MECANIZADO DE VALA COM RETROESCAVADEIRA (CAPACIDADE DA CAÇAMBA DA RETRO: 0,26 M³/POTÊNCIA: 88 HP), LARGURA ATÉ 1,5 M, PROFUNDIDADE ATÉ 1,5 M, COM AREIA PARA ATERRO. AF_08/2023</t>
  </si>
  <si>
    <t>85,87</t>
  </si>
  <si>
    <t>ATERRO MECANIZADO DE VALA COM RETROESCAVADEIRA (CAPACIDADE DA CAÇAMBA DA RETRO: 0,26 M³/POTÊNCIA: 88 HP), LARGURA ATÉ 1,5 M, PROFUNDIDADE DE 1,5 A 3,0 M, COM AREIA PARA ATERRO. AF_08/2023</t>
  </si>
  <si>
    <t>79,74</t>
  </si>
  <si>
    <t>ATERRO MANUAL DE VALAS COM AREIA PARA ATERRO. AF_08/2023</t>
  </si>
  <si>
    <t>96,42</t>
  </si>
  <si>
    <t>12,85</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</si>
  <si>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</si>
  <si>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</si>
  <si>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</si>
  <si>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</si>
  <si>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</si>
  <si>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</si>
  <si>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</si>
  <si>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</si>
  <si>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</si>
  <si>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</si>
  <si>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</si>
  <si>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</si>
  <si>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</si>
  <si>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</si>
  <si>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18,10</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</si>
  <si>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</si>
  <si>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</si>
  <si>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</si>
  <si>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</si>
  <si>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</si>
  <si>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</si>
  <si>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</si>
  <si>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</si>
  <si>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20,70</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</si>
  <si>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</si>
  <si>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</si>
  <si>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</si>
  <si>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</si>
  <si>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</si>
  <si>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</si>
  <si>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</si>
  <si>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</si>
  <si>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</si>
  <si>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</si>
  <si>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81,24</t>
  </si>
  <si>
    <t>104739</t>
  </si>
  <si>
    <t>ATERRO MECANIZADO DE VALA COM MINICARREGADEIRA, COM AREIA PARA ATERRO. AF_08/2023</t>
  </si>
  <si>
    <t>96,51</t>
  </si>
  <si>
    <t>104740</t>
  </si>
  <si>
    <t>REATERRO MECANIZADO DE VALA COM MINICARREGADEIRA, COM COMPACTADOR DE SOLOS DE PERCUSSÃO. AF_08/2023</t>
  </si>
  <si>
    <t>104741</t>
  </si>
  <si>
    <t>REATERRO MECANIZADO DE VALA COM MINICARREGADEIRA, COM PLACA VIBRATÓRIA. AF_08/2023</t>
  </si>
  <si>
    <t>25,40</t>
  </si>
  <si>
    <t>104742</t>
  </si>
  <si>
    <t>COMPACTAÇÃO DE VALAS COM ROLO COMPRESSOR. AF_08/2023</t>
  </si>
  <si>
    <t>2,40</t>
  </si>
  <si>
    <t>0,88</t>
  </si>
  <si>
    <t>255,30</t>
  </si>
  <si>
    <t>309,27</t>
  </si>
  <si>
    <t>224,65</t>
  </si>
  <si>
    <t>278,62</t>
  </si>
  <si>
    <t>215,79</t>
  </si>
  <si>
    <t>260,57</t>
  </si>
  <si>
    <t>208,05</t>
  </si>
  <si>
    <t>169,87</t>
  </si>
  <si>
    <t>149,53</t>
  </si>
  <si>
    <t>60,60</t>
  </si>
  <si>
    <t>81,68</t>
  </si>
  <si>
    <t>100,69</t>
  </si>
  <si>
    <t>102,02</t>
  </si>
  <si>
    <t>89,28</t>
  </si>
  <si>
    <t>90,70</t>
  </si>
  <si>
    <t>133,22</t>
  </si>
  <si>
    <t>134,75</t>
  </si>
  <si>
    <t>157,60</t>
  </si>
  <si>
    <t>196,05</t>
  </si>
  <si>
    <t>198,00</t>
  </si>
  <si>
    <t>60,69</t>
  </si>
  <si>
    <t>ALVENARIA ESTRUTURAL DE BLOCOS CERÂMICOS 14X19X39, (ESPESSURA DE 14 CM), UTILIZANDO PALHETA E ARGAMASSA DE ASSENTAMENTO COM PREPARO EM BETONEIRA. AF_03/2023</t>
  </si>
  <si>
    <t>71,60</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</si>
  <si>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</si>
  <si>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</si>
  <si>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</si>
  <si>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84,53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</si>
  <si>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</si>
  <si>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</si>
  <si>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86,83</t>
  </si>
  <si>
    <t>ALVENARIA ESTRUTURAL DE BLOCOS CERÂMICOS 14X19X29, (ESPESSURA DE 14 CM), UTILIZANDO COLHER DE PEDREIRO E ARGAMASSA DE ASSENTAMENTO COM PREPARO EM BETONEIRA. AF_03/2023</t>
  </si>
  <si>
    <t>101,08</t>
  </si>
  <si>
    <t>ALVENARIA ESTRUTURAL DE BLOCOS CERÂMICOS 14X19X29, (ESPESSURA DE 14 CM), UTILIZANDO COLHER DE PEDREIRO E ARGAMASSA DE ASSENTAMENTO COM PREPARO MANUAL. AF_03/2023</t>
  </si>
  <si>
    <t>103,65</t>
  </si>
  <si>
    <t>67,52</t>
  </si>
  <si>
    <t>165,23</t>
  </si>
  <si>
    <t>76,02</t>
  </si>
  <si>
    <t>77,29</t>
  </si>
  <si>
    <t>99,27</t>
  </si>
  <si>
    <t>100,76</t>
  </si>
  <si>
    <t>118,64</t>
  </si>
  <si>
    <t>120,51</t>
  </si>
  <si>
    <t>86,87</t>
  </si>
  <si>
    <t>88,14</t>
  </si>
  <si>
    <t>114,89</t>
  </si>
  <si>
    <t>116,38</t>
  </si>
  <si>
    <t>137,90</t>
  </si>
  <si>
    <t>139,77</t>
  </si>
  <si>
    <t>117,12</t>
  </si>
  <si>
    <t>ALVENARIA DE BLOCOS DE CONCRETO ESTRUTURAL 14X19X39 CM (ESPESSURA 14 CM), FBK = 4,5 MPA, UTILIZANDO PALHETA. AF_10/2022</t>
  </si>
  <si>
    <t>ALVENARIA DE BLOCOS DE CONCRETO ESTRUTURAL 14X19X39 CM (ESPESSURA 14 CM), FBK = 14 MPA, UTILIZANDO PALHETA. AF_10/2022</t>
  </si>
  <si>
    <t>99,92</t>
  </si>
  <si>
    <t>ALVENARIA DE BLOCOS DE CONCRETO ESTRUTURAL 14X19X29 CM (ESPESSURA 14 CM), FBK = 4,5 MPA, UTILIZANDO PALHETA. AF_10/2022</t>
  </si>
  <si>
    <t>112,02</t>
  </si>
  <si>
    <t>ALVENARIA DE BLOCOS DE CONCRETO ESTRUTURAL 14X19X29 CM (ESPESSURA 14 CM), FBK = 14,0 MPA, UTILIZANDO PALHETA. AF_10/2022</t>
  </si>
  <si>
    <t>130,60</t>
  </si>
  <si>
    <t>ALVENARIA DE BLOCOS DE CONCRETO ESTRUTURAL 14X19X39 CM (ESPESSURA 14 CM), FBK = 4,5 MPA, UTILIZANDO COLHER DE PEDREIRO. AF_10/2022</t>
  </si>
  <si>
    <t>96,44</t>
  </si>
  <si>
    <t>ALVENARIA DE BLOCOS DE CONCRETO ESTRUTURAL 14X19X39 CM (ESPESSURA 14 CM), FBK = 14 MPA, UTILIZANDO COLHER DE PEDREIRO. AF_10/2022</t>
  </si>
  <si>
    <t>ALVENARIA DE BLOCOS DE CONCRETO ESTRUTURAL 14X19X29 CM (ESPESSURA 14 CM), FBK = 4,5 MPA, UTILIZANDO COLHER DE PEDREIRO. AF_10/2022</t>
  </si>
  <si>
    <t>133,62</t>
  </si>
  <si>
    <t>ALVENARIA DE BLOCOS DE CONCRETO ESTRUTURAL 14X19X29 CM (ESPESSURA 14 CM), FBK = 14 MPA, UTILIZANDO COLHER DE PEDREIRO. AF_10/2022</t>
  </si>
  <si>
    <t>153,30</t>
  </si>
  <si>
    <t>222,72</t>
  </si>
  <si>
    <t>822,79</t>
  </si>
  <si>
    <t>834,20</t>
  </si>
  <si>
    <t>PAREDE COM SISTEMA EM CHAPAS DE GESSO PARA DRYWALL, USO INTERNO, COM DUAS FACES SIMPLES E ESTRUTURA METÁLICA COM GUIAS SIMPLES, SEM VÃOS. AF_07/2023_PS</t>
  </si>
  <si>
    <t>102,26</t>
  </si>
  <si>
    <t>PAREDE COM SISTEMA EM CHAPAS DE GESSO PARA DRYWALL, USO INTERNO, COM DUAS FACES SIMPLES E ESTRUTURA METÁLICA COM GUIAS SIMPLES PARA PAREDES COM ÁREA LÍQUIDA MAIOR OU IGUAL A 6 M2, COM VÃOS. AF_07/2023_PS</t>
  </si>
  <si>
    <t>115,32</t>
  </si>
  <si>
    <t>PAREDE COM SISTEMA EM CHAPAS DE GESSO PARA DRYWALL, USO INTERNO, COM DUAS FACES SIMPLES E ESTRUTURA METÁLICA COM GUIAS DUPLAS, SEM VÃOS. AF_07/2023_PS</t>
  </si>
  <si>
    <t>134,25</t>
  </si>
  <si>
    <t>PAREDE COM SISTEMA EM CHAPAS DE GESSO PARA DRYWALL, USO INTERNO, COM DUAS FACES SIMPLES E ESTRUTURA METÁLICA COM GUIAS DUPLAS PARA PAREDES COM ÁREA LÍQUIDA MAIOR OU IGUAL A 6 M2, COM VÃOS. AF_07/2023_PS</t>
  </si>
  <si>
    <t>158,80</t>
  </si>
  <si>
    <t>PAREDE COM SISTEMA EM CHAPAS DE GESSO PARA DRYWALL, USO INTERNO, COM UMA FACE SIMPLES E OUTRA FACE DUPLA E ESTRUTURA METÁLICA COM GUIAS SIMPLES, SEM VÃOS. AF_07/2023_PS</t>
  </si>
  <si>
    <t>131,19</t>
  </si>
  <si>
    <t>PAREDE COM SISTEMA EM CHAPAS DE GESSO PARA DRYWALL, USO INTERNO, COM UMA FACE SIMPLES E OUTRA FACE DUPLA E ESTRUTURA METÁLICA COM GUIAS SIMPLES PARA PAREDES COM ÁREA LÍQUIDA MAIOR OU IGUAL A 6 M2, COM VÃOS. AF_07/2023_PS</t>
  </si>
  <si>
    <t>145,03</t>
  </si>
  <si>
    <t>PAREDE COM SISTEMA EM CHAPAS DE GESSO PARA DRYWALL, USO INTERNO COM UMA FACE SIMPLES E OUTRA FACE DUPLA E ESTRUTURA METÁLICA COM GUIAS DUPLAS, SEM VÃOS. AF_07/2023_PS</t>
  </si>
  <si>
    <t>163,18</t>
  </si>
  <si>
    <t>PAREDE COM SISTEMA EM CHAPAS DE GESSO PARA DRYWALL, USO INTERNO, COM UMA FACE SIMPLES E OUTRA FACE DUPLA E   ESTRUTURA METÁLICA COM GUIAS DUPLAS PARA PAREDES COM ÁREA LÍQUIDA MAIOR OU IGUAL A 6 M2, COM VÃOS. AF_07/2023_PS</t>
  </si>
  <si>
    <t>188,54</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</si>
  <si>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</si>
  <si>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</si>
  <si>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174,75</t>
  </si>
  <si>
    <t>PAREDE COM SISTEMA EM CHAPAS DE GESSO PARA DRYWALL, USO INTERNO COM DUAS FACES DUPLAS E ESTRUTURA METÁLICA COM GUIAS DUPLAS, SEM VÃOS. AF_07/2023_PS</t>
  </si>
  <si>
    <t>192,15</t>
  </si>
  <si>
    <t>PAREDE COM SISTEMA EM CHAPAS DE GESSO PARA DRYWALL, USO INTERNO, COM DUAS FACES DUPLAS E ESTRUTURA METÁLICA COM GUIAS DUPLAS PARA PAREDES COM ÁREA LÍQUIDA MAIOR OU IGUAL A 6 M2, COM VÃOS. AF_07/2023_PS</t>
  </si>
  <si>
    <t>218,25</t>
  </si>
  <si>
    <t>PAREDE COM SISTEMA EM CHAPAS DE GESSO PARA DRYWALL, USO INTERNO, COM UMA FACE SIMPLES E ESTRUTURA METÁLICA COM GUIAS SIMPLES, SEM VÃOS. AF_07/2023_PS</t>
  </si>
  <si>
    <t>68,74</t>
  </si>
  <si>
    <t>PAREDE COM SISTEMA EM CHAPAS DE GESSO PARA DRYWALL, USO INTERNO, COM UMA FACE SIMPLES E ESTRUTURA METÁLICA COM GUIAS SIMPLES PARA PAREDES COM ÁREA LÍQUIDA MAIOR OU IGUAL A 6 M2, COM VÃOS. AF_07/2023_PS</t>
  </si>
  <si>
    <t>80,98</t>
  </si>
  <si>
    <t>INSTALAÇÃO DE REFORÇO METÁLICO EM PAREDE DRYWALL. AF_07/2023</t>
  </si>
  <si>
    <t>INSTALAÇÃO DE REFORÇO DE MADEIRA EM PAREDE DRYWALL. AF_07/2023</t>
  </si>
  <si>
    <t>42,07</t>
  </si>
  <si>
    <t>DIVISÓRIA FIXA EM VIDRO TEMPERADO 10 MM, SEM ABERTURA. AF_01/2021_PS</t>
  </si>
  <si>
    <t>608,06</t>
  </si>
  <si>
    <t>916,93</t>
  </si>
  <si>
    <t>967,51</t>
  </si>
  <si>
    <t>953,79</t>
  </si>
  <si>
    <t>1.001,96</t>
  </si>
  <si>
    <t>365,59</t>
  </si>
  <si>
    <t>419,86</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</si>
  <si>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</si>
  <si>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</si>
  <si>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</si>
  <si>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</si>
  <si>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201,97</t>
  </si>
  <si>
    <t>104720</t>
  </si>
  <si>
    <t>PAREDE COM SISTEMA EM CHAPAS DE GESSO PARA DRYWALL, USO INTERNO, COM UMA FACE SIMPLES E OUTRA FACE DUPLA E ESTRUTURA METÁLICA COM GUIAS SIMPLES PARA PAREDES COM ÁREA LÍQUIDA MENOR QUE 6 M2, COM VÃOS. AF_07/2023_PS</t>
  </si>
  <si>
    <t>170,14</t>
  </si>
  <si>
    <t>104721</t>
  </si>
  <si>
    <t>PAREDE COM SISTEMA EM CHAPAS DE GESSO PARA DRYWALL, USO INTERNO, COM UMA FACE SIMPLES E OUTRA FACE DUPLA E ESTRUTURA METÁLICA COM GUIAS DUPLAS PARA PAREDES COM ÁREA LÍQUIDA MENOR QUE 6 M2, COM VÃOS. AF_07/2023_PS</t>
  </si>
  <si>
    <t>233,24</t>
  </si>
  <si>
    <t>104722</t>
  </si>
  <si>
    <t>PAREDE COM SISTEMA EM CHAPAS DE GESSO PARA DRYWALL, USO INTERNO, COM DUAS FACES DUPLAS E ESTRUTURA METÁLICA COM GUIAS SIMPLES PARA PAREDES COM ÁREA LÍQUIDA MENOR QUE 6 M2, COM VÃOS. AF_07/2023_PS</t>
  </si>
  <si>
    <t>201,43</t>
  </si>
  <si>
    <t>104723</t>
  </si>
  <si>
    <t>PAREDE COM SISTEMA EM CHAPAS DE GESSO PARA DRYWALL, USO INTERNO, COM DUAS FACES DUPLAS E ESTRUTURA METÁLICA COM GUIAS DUPLAS PARA PAREDES COM ÁREA LÍQUIDA MENOR QUE 6 M2, COM VÃOS. AF_07/2023_PS</t>
  </si>
  <si>
    <t>264,52</t>
  </si>
  <si>
    <t>104724</t>
  </si>
  <si>
    <t>PAREDE COM SISTEMA EM CHAPAS DE GESSO PARA DRYWALL, USO INTERNO, COM UMA FACE SIMPLES E ESTRUTURA METÁLICA COM GUIAS SIMPLES PARA PAREDES COM ÁREA LÍQUIDA MENOR QUE 6 M2, COM VÃOS. AF_07/2023_PS</t>
  </si>
  <si>
    <t>102,98</t>
  </si>
  <si>
    <t>189,84</t>
  </si>
  <si>
    <t>278,19</t>
  </si>
  <si>
    <t>74,40</t>
  </si>
  <si>
    <t>56,78</t>
  </si>
  <si>
    <t>70,37</t>
  </si>
  <si>
    <t>147,27</t>
  </si>
  <si>
    <t>177,13</t>
  </si>
  <si>
    <t>204,94</t>
  </si>
  <si>
    <t>232,00</t>
  </si>
  <si>
    <t>258,70</t>
  </si>
  <si>
    <t>228,20</t>
  </si>
  <si>
    <t>214,71</t>
  </si>
  <si>
    <t>282,63</t>
  </si>
  <si>
    <t>308,08</t>
  </si>
  <si>
    <t>333,16</t>
  </si>
  <si>
    <t>269,69</t>
  </si>
  <si>
    <t>295,39</t>
  </si>
  <si>
    <t>320,75</t>
  </si>
  <si>
    <t>303,95</t>
  </si>
  <si>
    <t>59,08</t>
  </si>
  <si>
    <t>113,94</t>
  </si>
  <si>
    <t>194,20</t>
  </si>
  <si>
    <t>110,15</t>
  </si>
  <si>
    <t>96,66</t>
  </si>
  <si>
    <t>164,58</t>
  </si>
  <si>
    <t>190,03</t>
  </si>
  <si>
    <t>215,11</t>
  </si>
  <si>
    <t>151,64</t>
  </si>
  <si>
    <t>177,34</t>
  </si>
  <si>
    <t>202,70</t>
  </si>
  <si>
    <t>185,90</t>
  </si>
  <si>
    <t>82,96</t>
  </si>
  <si>
    <t>60,68</t>
  </si>
  <si>
    <t>84,47</t>
  </si>
  <si>
    <t>32,85</t>
  </si>
  <si>
    <t>42,60</t>
  </si>
  <si>
    <t>44,24</t>
  </si>
  <si>
    <t>35,53</t>
  </si>
  <si>
    <t>46,44</t>
  </si>
  <si>
    <t>2.324,28</t>
  </si>
  <si>
    <t>2,81</t>
  </si>
  <si>
    <t>1,34</t>
  </si>
  <si>
    <t>102,62</t>
  </si>
  <si>
    <t>129,32</t>
  </si>
  <si>
    <t>171,77</t>
  </si>
  <si>
    <t>225,20</t>
  </si>
  <si>
    <t>295,73</t>
  </si>
  <si>
    <t>154,05</t>
  </si>
  <si>
    <t>106,84</t>
  </si>
  <si>
    <t>93,40</t>
  </si>
  <si>
    <t>161,27</t>
  </si>
  <si>
    <t>186,77</t>
  </si>
  <si>
    <t>211,80</t>
  </si>
  <si>
    <t>199,44</t>
  </si>
  <si>
    <t>112,40</t>
  </si>
  <si>
    <t>98,96</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</si>
  <si>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</si>
  <si>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</si>
  <si>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69,10</t>
  </si>
  <si>
    <t>EXECUÇÃO DE PAVIMENTO EM PISO INTERTRAVADO, COM BLOCO PISOGRAMA DE 35 X 15 CM, ESPESSURA 8 CM. AF_10/2022</t>
  </si>
  <si>
    <t>EXECUÇÃO DE PAVIMENTO EM PISO INTERTRAVADO, COM BLOCO SEXTAVADO DE 25 X 25 CM, ESPESSURA 6 CM. AF_10/2022</t>
  </si>
  <si>
    <t>68,34</t>
  </si>
  <si>
    <t>EXECUÇÃO DE PAVIMENTO EM PISO INTERTRAVADO, COM BLOCO SEXTAVADO DE 25 X 25 CM, ESPESSURA 8 CM. AF_10/2022</t>
  </si>
  <si>
    <t>85,28</t>
  </si>
  <si>
    <t>EXECUÇÃO DE PAVIMENTO EM PISO INTERTRAVADO, COM BLOCO SEXTAVADO DE 25 X 25 CM, ESPESSURA 10 CM. AF_10/2022</t>
  </si>
  <si>
    <t>102,79</t>
  </si>
  <si>
    <t>EXECUÇÃO DE PASSEIO EM PISO INTERTRAVADO, COM BLOCO RETANGULAR COR NATURAL DE 20 X 10 CM, ESPESSURA 6 CM. AF_10/2022</t>
  </si>
  <si>
    <t>84,68</t>
  </si>
  <si>
    <t>EXECUÇÃO DE PAVIMENTO EM PISO INTERTRAVADO, COM BLOCO RETANGULAR COR NATURAL DE 20 X 10 CM, ESPESSURA 6 CM. AF_10/2022</t>
  </si>
  <si>
    <t>72,83</t>
  </si>
  <si>
    <t>EXECUÇÃO DE PAVIMENTO EM PISO INTERTRAVADO, COM BLOCO RETANGULAR COR NATURAL DE 20 X 10 CM, ESPESSURA 8 CM. AF_10/2022</t>
  </si>
  <si>
    <t>90,87</t>
  </si>
  <si>
    <t>EXECUÇÃO DE PAVIMENTO EM PISO INTERTRAVADO, COM BLOCO RETANGULAR DE 20 X 10 CM, ESPESSURA 10 CM. AF_10/2022</t>
  </si>
  <si>
    <t>EXECUÇÃO DE PASSEIO EM PISO INTERTRAVADO, COM BLOCO 16 FACES DE 22 X 11 CM, ESPESSURA 6 CM. AF_10/2022</t>
  </si>
  <si>
    <t>82,06</t>
  </si>
  <si>
    <t>EXECUÇÃO DE PAVIMENTO EM PISO INTERTRAVADO, COM BLOCO 16 FACES DE 22 X 11 CM, ESPESSURA 6 CM. AF_10/2022</t>
  </si>
  <si>
    <t>69,86</t>
  </si>
  <si>
    <t>EXECUÇÃO DE PAVIMENTO EM PISO INTERTRAVADO, COM BLOCO 16 FACES DE 22 X 11 CM, ESPESSURA 8 CM. AF_10/2022</t>
  </si>
  <si>
    <t>87,91</t>
  </si>
  <si>
    <t>EXECUÇÃO DE PAVIMENTO EM PISO INTERTRAVADO, COM BLOCO 16 FACES DE 22 X 11 CM, ESPESSURA 10 CM. AF_10/2022</t>
  </si>
  <si>
    <t>105,71</t>
  </si>
  <si>
    <t>EXECUÇÃO DE PASSEIO EM PISO INTERTRAVADO, COM BLOCO RETANGULAR COLORIDO DE 20 X 10 CM, ESPESSURA 6 CM. AF_10/2022</t>
  </si>
  <si>
    <t>93,57</t>
  </si>
  <si>
    <t>EXECUÇÃO DE PAVIMENTO EM PISO INTERTRAVADO, COM BLOCO RETANGULAR COLORIDO DE 20 X 10 CM, ESPESSURA 6 CM. AF_10/2022</t>
  </si>
  <si>
    <t>81,49</t>
  </si>
  <si>
    <t>EXECUÇÃO DE PAVIMENTO EM PISO INTERTRAVADO, COM BLOCO RETANGULAR COLORIDO DE 20 X 10 CM, ESPESSURA 8 CM. AF_10/2022</t>
  </si>
  <si>
    <t>125,87</t>
  </si>
  <si>
    <t>157,11</t>
  </si>
  <si>
    <t>179,27</t>
  </si>
  <si>
    <t>203,83</t>
  </si>
  <si>
    <t>246,46</t>
  </si>
  <si>
    <t>214,67</t>
  </si>
  <si>
    <t>60,44</t>
  </si>
  <si>
    <t>175,44</t>
  </si>
  <si>
    <t>49,49</t>
  </si>
  <si>
    <t>73,40</t>
  </si>
  <si>
    <t>122,56</t>
  </si>
  <si>
    <t>129,42</t>
  </si>
  <si>
    <t>158,84</t>
  </si>
  <si>
    <t>136,27</t>
  </si>
  <si>
    <t>174,30</t>
  </si>
  <si>
    <t>198,31</t>
  </si>
  <si>
    <t>218,88</t>
  </si>
  <si>
    <t>136,55</t>
  </si>
  <si>
    <t>148,98</t>
  </si>
  <si>
    <t>170,32</t>
  </si>
  <si>
    <t>196,02</t>
  </si>
  <si>
    <t>207,20</t>
  </si>
  <si>
    <t>104432</t>
  </si>
  <si>
    <t>EXECUÇÃO DE PASSEIO EM PISO INTERTRAVADO, COM BLOCO RAQUETE  22 X 13,5 CM, ESPESSURA 6 CM. AF_10/2022</t>
  </si>
  <si>
    <t>89,70</t>
  </si>
  <si>
    <t>104433</t>
  </si>
  <si>
    <t>EXECUÇÃO DE PAVIMENTO EM PISO INTERTRAVADO, COM BLOCO RAQUETE  22 X 13,5 CM, ESPESSURA 6 CM. AF_10/2022</t>
  </si>
  <si>
    <t>76,43</t>
  </si>
  <si>
    <t>103689</t>
  </si>
  <si>
    <t>FORNECIMENTO E INSTALAÇÃO DE PLACA DE OBRA COM CHAPA GALVANIZADA E ESTRUTURA DE MADEIRA. AF_03/2022_PS</t>
  </si>
  <si>
    <t>317,96</t>
  </si>
  <si>
    <t>118,47</t>
  </si>
  <si>
    <t>106,12</t>
  </si>
  <si>
    <t>151,45</t>
  </si>
  <si>
    <t>139,10</t>
  </si>
  <si>
    <t>1.793,35</t>
  </si>
  <si>
    <t>1.551,71</t>
  </si>
  <si>
    <t>156,68</t>
  </si>
  <si>
    <t>208,03</t>
  </si>
  <si>
    <t>280,64</t>
  </si>
  <si>
    <t>2,82</t>
  </si>
  <si>
    <t>26,10</t>
  </si>
  <si>
    <t>24,06</t>
  </si>
  <si>
    <t>18,60</t>
  </si>
  <si>
    <t>35,03</t>
  </si>
  <si>
    <t>38,55</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</si>
  <si>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</si>
  <si>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</si>
  <si>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</si>
  <si>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</si>
  <si>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</si>
  <si>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</si>
  <si>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</si>
  <si>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</si>
  <si>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21,38</t>
  </si>
  <si>
    <t>TEXTURA ACRÍLICA, APLICAÇÃO MANUAL EM PAREDE, UMA DEMÃO. AF_04/2023</t>
  </si>
  <si>
    <t>TEXTURA ACRÍLICA, APLICAÇÃO MANUAL EM TETO, UMA DEMÃO. AF_04/2023</t>
  </si>
  <si>
    <t>18,23</t>
  </si>
  <si>
    <t>24,03</t>
  </si>
  <si>
    <t>34,96</t>
  </si>
  <si>
    <t>25,73</t>
  </si>
  <si>
    <t>33,35</t>
  </si>
  <si>
    <t>35,64</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</si>
  <si>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</si>
  <si>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</si>
  <si>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</si>
  <si>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</si>
  <si>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</si>
  <si>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</si>
  <si>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</si>
  <si>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</si>
  <si>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2,42</t>
  </si>
  <si>
    <t>25,26</t>
  </si>
  <si>
    <t>12,13</t>
  </si>
  <si>
    <t>23,56</t>
  </si>
  <si>
    <t>19,83</t>
  </si>
  <si>
    <t>36,41</t>
  </si>
  <si>
    <t>28,33</t>
  </si>
  <si>
    <t>13,05</t>
  </si>
  <si>
    <t>PINTURA COM TINTA ALQUÍDICA DE FUNDO (TIPO ZARCÃO) PULVERIZADA SOBRE PERFIL METÁLICO EXECUTADO EM FÁBRICA (POR DEMÃO). AF_01/2020_PE</t>
  </si>
  <si>
    <t>13,04</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</si>
  <si>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</si>
  <si>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</si>
  <si>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</si>
  <si>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</si>
  <si>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</si>
  <si>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24,29</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</si>
  <si>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</si>
  <si>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</si>
  <si>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17,20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</si>
  <si>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</si>
  <si>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</si>
  <si>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</si>
  <si>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12,53</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</si>
  <si>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</si>
  <si>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</si>
  <si>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</si>
  <si>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29,01</t>
  </si>
  <si>
    <t>PINTURA COM TINTA EPOXÍDICA DE ACABAMENTO PULVERIZADA SOBRE PERFIL METÁLICO EXECUTADO EM FÁBRICA (02 DEMÃOS). AF_01/2020_PE</t>
  </si>
  <si>
    <t>48,59</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</si>
  <si>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</si>
  <si>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</si>
  <si>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58,30</t>
  </si>
  <si>
    <t>PINTURA COM TINTA ALQUÍDICA DE ACABAMENTO (ESMALTE SINTÉTICO BRILHANTE) PULVERIZADA SOBRE SUPERFÍCIES METÁLICAS (EXCETO PERFIL) EXECUTADO EM OBRA (02 DEMÃOS). AF_01/2020_PE</t>
  </si>
  <si>
    <t>57,90</t>
  </si>
  <si>
    <t>PINTURA COM TINTA ALQUÍDICA DE ACABAMENTO (ESMALTE SINTÉTICO FOSCO) PULVERIZADA SOBRE SUPERFÍCIES METÁLICAS (EXCETO PERFIL) EXECUTADO EM OBRA (02 DEMÃOS). AF_01/2020_PE</t>
  </si>
  <si>
    <t>57,63</t>
  </si>
  <si>
    <t>58,07</t>
  </si>
  <si>
    <t>22,56</t>
  </si>
  <si>
    <t>11,35</t>
  </si>
  <si>
    <t>11,95</t>
  </si>
  <si>
    <t>7,44</t>
  </si>
  <si>
    <t>53,55</t>
  </si>
  <si>
    <t>5,92</t>
  </si>
  <si>
    <t>92,55</t>
  </si>
  <si>
    <t>53,87</t>
  </si>
  <si>
    <t>50,97</t>
  </si>
  <si>
    <t>241,77</t>
  </si>
  <si>
    <t>370,68</t>
  </si>
  <si>
    <t>249,82</t>
  </si>
  <si>
    <t>REVESTIMENTO CERÂMICO PARA PISO COM PLACAS TIPO ESMALTADA EXTRA DE DIMENSÕES 35X35 CM APLICADA EM AMBIENTES DE ÁREA MENOR QUE 5 M2. AF_02/2023_PE</t>
  </si>
  <si>
    <t>74,89</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</si>
  <si>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</si>
  <si>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</si>
  <si>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</si>
  <si>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80,68</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</si>
  <si>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</si>
  <si>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</si>
  <si>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</si>
  <si>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</si>
  <si>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109,84</t>
  </si>
  <si>
    <t>REVESTIMENTO CERÂMICO PARA PISO COM PLACAS TIPO ESMALTADA EXTRA DE DIMENSÕES 60X60 CM APLICADA EM AMBIENTES DE ÁREA MAIOR QUE 10 M2. AF_02/2023_PE</t>
  </si>
  <si>
    <t>97,64</t>
  </si>
  <si>
    <t>REVESTIMENTO CERÂMICO PARA PISO COM PLACAS TIPO PORCELANATO DE DIMENSÕES 45X45 CM APLICADA EM AMBIENTES DE ÁREA MENOR QUE 5 M². AF_02/2023_PE</t>
  </si>
  <si>
    <t>171,50</t>
  </si>
  <si>
    <t>REVESTIMENTO CERÂMICO PARA PISO COM PLACAS TIPO PORCELANATO DE DIMENSÕES 45X45 CM APLICADA EM AMBIENTES DE ÁREA ENTRE 5 M² E 10 M². AF_02/2023_PE</t>
  </si>
  <si>
    <t>156,23</t>
  </si>
  <si>
    <t>REVESTIMENTO CERÂMICO PARA PISO COM PLACAS TIPO PORCELANATO DE DIMENSÕES 45X45 CM APLICADA EM AMBIENTES DE ÁREA MAIOR QUE 10 M². AF_02/2023_PE</t>
  </si>
  <si>
    <t>145,05</t>
  </si>
  <si>
    <t>REVESTIMENTO CERÂMICO PARA PISO COM PLACAS TIPO PORCELANATO DE DIMENSÕES 60X60 CM APLICADA EM AMBIENTES DE ÁREA MENOR QUE 5 M². AF_02/2023_PE</t>
  </si>
  <si>
    <t>195,47</t>
  </si>
  <si>
    <t>REVESTIMENTO CERÂMICO PARA PISO COM PLACAS TIPO PORCELANATO DE DIMENSÕES 60X60 CM APLICADA EM AMBIENTES DE ÁREA ENTRE 5 M² E 10 M². AF_02/2023_PE</t>
  </si>
  <si>
    <t>178,31</t>
  </si>
  <si>
    <t>REVESTIMENTO CERÂMICO PARA PISO COM PLACAS TIPO PORCELANATO DE DIMENSÕES 60X60 CM APLICADA EM AMBIENTES DE ÁREA MAIOR QUE 10 M². AF_02/2023_PE</t>
  </si>
  <si>
    <t>65,23</t>
  </si>
  <si>
    <t>REVESTIMENTO CERÂMICO PARA PISO COM PLACAS TIPO ESMALTADA PADRÃO POPULAR DE DIMENSÕES 35X35 CM APLICADA EM AMBIENTES DE ÁREA MENOR QUE 5 M2. AF_02/2023_PE</t>
  </si>
  <si>
    <t>68,48</t>
  </si>
  <si>
    <t>REVESTIMENTO CERÂMICO PARA PISO COM PLACAS TIPO ESMALTADA PADRÃO POPULAR DE DIMENSÕES 35X35 CM APLICADA EM AMBIENTES DE ÁREA ENTRE 5 M2 E 10 M2. AF_02/2023_PE</t>
  </si>
  <si>
    <t>59,94</t>
  </si>
  <si>
    <t>REVESTIMENTO CERÂMICO PARA PISO COM PLACAS TIPO ESMALTADA PADRÃO POPULAR DE DIMENSÕES 35X35 CM APLICADA EM AMBIENTES DE ÁREA MAIOR QUE 10 M2. AF_02/2023_PE</t>
  </si>
  <si>
    <t>50,81</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</si>
  <si>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</si>
  <si>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</si>
  <si>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</si>
  <si>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</si>
  <si>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112,74</t>
  </si>
  <si>
    <t>104595</t>
  </si>
  <si>
    <t>REVESTIMENTO CERÂMICO PARA PISO COM PLACAS TIPO ESMALTADA EXTRA DE DIMENSÕES 80X80 CM APLICADA EM AMBIENTES DE ÁREA MAIOR QUE 10 M². AF_02/2023_PE</t>
  </si>
  <si>
    <t>98,30</t>
  </si>
  <si>
    <t>104596</t>
  </si>
  <si>
    <t>REVESTIMENTO CERÂMICO PARA PISO COM PLACAS TIPO PORCELANATO DE DIMENSÕES 80X80 CM APLICADA EM AMBIENTES DE ÁREA MENOR QUE 5 M². AF_02/2023_PE</t>
  </si>
  <si>
    <t>201,10</t>
  </si>
  <si>
    <t>104597</t>
  </si>
  <si>
    <t>REVESTIMENTO CERÂMICO PARA PISO COM PLACAS TIPO PORCELANATO DE DIMENSÕES 80X80 CM APLICADA EM AMBIENTES DE ÁREA ENTRE 5 M² E 10 M². AF_02/2023_PE</t>
  </si>
  <si>
    <t>181,76</t>
  </si>
  <si>
    <t>104598</t>
  </si>
  <si>
    <t>REVESTIMENTO CERÂMICO PARA PISO COM PLACAS TIPO PORCELANATO DE DIMENSÕES 80X80 CM APLICADA EM AMBIENTES DE ÁREA MAIOR QUE 10 M². AF_02/2023_PE</t>
  </si>
  <si>
    <t>166,21</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</si>
  <si>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</si>
  <si>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</si>
  <si>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</si>
  <si>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</si>
  <si>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83,78</t>
  </si>
  <si>
    <t>104601</t>
  </si>
  <si>
    <t>REVESTIMENTO CERÂMICO PARA PISO COM PLACAS TIPO ESMALTADA EXTRA DE DIMENSÕES 35X35 CM APLICADA EM DIAGONAL EM AMBIENTES DE ÁREA ENTRE 5 M² E 10 M². AF_02/2023_PE</t>
  </si>
  <si>
    <t>72,23</t>
  </si>
  <si>
    <t>104602</t>
  </si>
  <si>
    <t>REVESTIMENTO CERÂMICO PARA PISO COM PLACAS TIPO ESMALTADA PADRÃO POPULAR DE DIMENSÕES 35X35 CM APLICADA EM DIAGONAL EM AMBIENTES DE ÁREA ENTRE 5 M² E 10 M². AF_02/2023_PE</t>
  </si>
  <si>
    <t>65,72</t>
  </si>
  <si>
    <t>104603</t>
  </si>
  <si>
    <t>REVESTIMENTO CERÂMICO PARA PISO COM PLACAS TIPO ESMALTADA EXTRA DE DIMENSÕES 35X35 CM APLICADA EM DIAGONAL EM AMBIENTES DE ÁREA MAIOR QUE 10 M². AF_02/2023_PE</t>
  </si>
  <si>
    <t>60,07</t>
  </si>
  <si>
    <t>104604</t>
  </si>
  <si>
    <t>REVESTIMENTO CERÂMICO PARA PISO COM PLACAS TIPO ESMALTADA PADRÃO POPULAR DE DIMENSÕES 35X35 CM APLICADA EM DIAGONAL EM AMBIENTES DE ÁREA MAIOR QUE 10 M². AF_02/2023_PE</t>
  </si>
  <si>
    <t>53,68</t>
  </si>
  <si>
    <t>104605</t>
  </si>
  <si>
    <t>REVESTIMENTO CERÂMICO PARA PISO COM PLACAS TIPO ESMALTADA EXTRA DE DIMENSÕES 45X45 CM APLICADA EM DIAGONAL EM AMBIENTES DE ÁREA MENOR QUE 5 M². AF_02/2023_PE</t>
  </si>
  <si>
    <t>114,16</t>
  </si>
  <si>
    <t>104606</t>
  </si>
  <si>
    <t>REVESTIMENTO CERÂMICO PARA PISO COM PLACAS TIPO ESMALTADA EXTRA DE DIMENSÕES 45X45 CM APLICADA EM DIAGONAL EM AMBIENTES DE ÁREA ENTRE 5 M² E 10 M². AF_02/2023_PE</t>
  </si>
  <si>
    <t>77,38</t>
  </si>
  <si>
    <t>104607</t>
  </si>
  <si>
    <t>REVESTIMENTO CERÂMICO PARA PISO COM PLACAS TIPO ESMALTADA EXTRA DE DIMENSÕES 45X45 CM APLICADA EM DIAGONAL EM AMBIENTES DE ÁREA MAIOR QUE 10 M². AF_02/2023_PE</t>
  </si>
  <si>
    <t>61,65</t>
  </si>
  <si>
    <t>104608</t>
  </si>
  <si>
    <t>REVESTIMENTO CERÂMICO PARA PISO COM PLACAS TIPO PORCELANATO DE DIMENSÕES 45X45 CM APLICADA EM DIAGONAL EM AMBIENTES DE ÁREA MENOR QUE 5 M². AF_02/2023_PE</t>
  </si>
  <si>
    <t>215,58</t>
  </si>
  <si>
    <t>104609</t>
  </si>
  <si>
    <t>REVESTIMENTO CERÂMICO PARA PISO COM PLACAS TIPO PORCELANATO DE DIMENSÕES 45X45 CM APLICADA EM DIAGONAL EM AMBIENTES DE ÁREA ENTRE 5 M² E 10 M². AF_02/2023_PE</t>
  </si>
  <si>
    <t>168,69</t>
  </si>
  <si>
    <t>104610</t>
  </si>
  <si>
    <t>REVESTIMENTO CERÂMICO PARA PISO COM PLACAS TIPO PORCELANATO DE DIMENSÕES 45X45 CM APLICADA EM DIAGONAL EM AMBIENTES DE ÁREA MAIOR QUE 10 M². AF_02/2023_PE</t>
  </si>
  <si>
    <t>150,62</t>
  </si>
  <si>
    <t>459,61</t>
  </si>
  <si>
    <t>673,24</t>
  </si>
  <si>
    <t>474,37</t>
  </si>
  <si>
    <t>83,67</t>
  </si>
  <si>
    <t>50,12</t>
  </si>
  <si>
    <t>59,39</t>
  </si>
  <si>
    <t>119,09</t>
  </si>
  <si>
    <t>152,75</t>
  </si>
  <si>
    <t>318,78</t>
  </si>
  <si>
    <t>322,07</t>
  </si>
  <si>
    <t>101,15</t>
  </si>
  <si>
    <t>PISO PODOTÁTIL DE ALERTA OU DIRECIONAL, DE BORRACHA, ASSENTADO SOBRE ARGAMASSA. AF_05/2020</t>
  </si>
  <si>
    <t>195,76</t>
  </si>
  <si>
    <t>230,09</t>
  </si>
  <si>
    <t>313,61</t>
  </si>
  <si>
    <t>475,54</t>
  </si>
  <si>
    <t>487,30</t>
  </si>
  <si>
    <t>123,27</t>
  </si>
  <si>
    <t>146,51</t>
  </si>
  <si>
    <t>104162</t>
  </si>
  <si>
    <t>PISO EM GRANILITE, MARMORITE OU GRANITINA EM AMBIENTES INTERNOS, COM ESPESSURA DE 8 MM, INCLUSO MISTURA EM BETONEIRA, COLOCAÇÃO DAS JUNTAS, APLICAÇÃO DO PISO, 4 POLIMENTOS COM POLITRIZ, ESTUCAMENTO, SELADOR E CERA. AF_06/2022</t>
  </si>
  <si>
    <t>471,26</t>
  </si>
  <si>
    <t>684,89</t>
  </si>
  <si>
    <t>40,57</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</si>
  <si>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</si>
  <si>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</si>
  <si>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</si>
  <si>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</si>
  <si>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55,28</t>
  </si>
  <si>
    <t>EXECUÇÃO DE PASSEIO (CALÇADA) OU PISO DE CONCRETO COM CONCRETO MOLDADO IN LOCO, FEITO EM OBRA, ACABAMENTO CONVENCIONAL, NÃO ARMADO. AF_08/2022</t>
  </si>
  <si>
    <t>749,38</t>
  </si>
  <si>
    <t>EXECUÇÃO DE PASSEIO (CALÇADA) OU PISO DE CONCRETO COM CONCRETO MOLDADO IN LOCO, USINADO C20, ACABAMENTO CONVENCIONAL, NÃO ARMADO. AF_08/2022</t>
  </si>
  <si>
    <t>671,84</t>
  </si>
  <si>
    <t>EXECUÇÃO DE PASSEIO (CALÇADA) OU PISO DE CONCRETO COM CONCRETO MOLDADO IN LOCO, FEITO EM OBRA, ACABAMENTO CONVENCIONAL, ESPESSURA 6 CM, ARMADO. AF_08/2022</t>
  </si>
  <si>
    <t>78,72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</si>
  <si>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</si>
  <si>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</si>
  <si>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94,18</t>
  </si>
  <si>
    <t>EXECUÇÃO DE PASSEIO (CALÇADA) OU PISO DE CONCRETO COM CONCRETO MOLDADO IN LOCO, USINADO, ACABAMENTO CONVENCIONAL, ESPESSURA 8 CM, ARMADO. AF_08/2022</t>
  </si>
  <si>
    <t>87,97</t>
  </si>
  <si>
    <t>78,22</t>
  </si>
  <si>
    <t>104626</t>
  </si>
  <si>
    <t>EXECUÇÃO DE PASSEIO (CALÇADA) OU PISO DE CONCRETO COM CONCRETO MOLDADO IN LOCO, USINADO C25, ACABAMENTO CONVENCIONAL, NÃO ARMADO. AF_03/2023</t>
  </si>
  <si>
    <t>687,09</t>
  </si>
  <si>
    <t>104658</t>
  </si>
  <si>
    <t>PISO PODOTÁTIL DE ALERTA OU DIRECIONAL, DE CONCRETO, ASSENTADO SOBRE ARGAMASSA. AF_05/2023</t>
  </si>
  <si>
    <t>159,15</t>
  </si>
  <si>
    <t>76,34</t>
  </si>
  <si>
    <t>CONTRAPISO EM ARGAMASSA PRONTA, PREPARO MANUAL, APLICADO EM ÁREAS SECAS SOBRE LAJE, ADERIDO, ACABAMENTO NÃO REFORÇADO, ESPESSURA 2CM. AF_07/2021</t>
  </si>
  <si>
    <t>45,27</t>
  </si>
  <si>
    <t>102,13</t>
  </si>
  <si>
    <t>113,00</t>
  </si>
  <si>
    <t>46,10</t>
  </si>
  <si>
    <t>136,62</t>
  </si>
  <si>
    <t>48,17</t>
  </si>
  <si>
    <t>118,09</t>
  </si>
  <si>
    <t>131,46</t>
  </si>
  <si>
    <t>46,92</t>
  </si>
  <si>
    <t>135,28</t>
  </si>
  <si>
    <t>150,60</t>
  </si>
  <si>
    <t>59,59</t>
  </si>
  <si>
    <t>163,48</t>
  </si>
  <si>
    <t>90,90</t>
  </si>
  <si>
    <t>98,72</t>
  </si>
  <si>
    <t>53,97</t>
  </si>
  <si>
    <t>59,85</t>
  </si>
  <si>
    <t>116,71</t>
  </si>
  <si>
    <t>127,58</t>
  </si>
  <si>
    <t>57,37</t>
  </si>
  <si>
    <t>114,23</t>
  </si>
  <si>
    <t>125,10</t>
  </si>
  <si>
    <t>58,26</t>
  </si>
  <si>
    <t>135,41</t>
  </si>
  <si>
    <t>148,78</t>
  </si>
  <si>
    <t>24,47</t>
  </si>
  <si>
    <t>35,58</t>
  </si>
  <si>
    <t>78,47</t>
  </si>
  <si>
    <t>166,83</t>
  </si>
  <si>
    <t>182,15</t>
  </si>
  <si>
    <t>83,70</t>
  </si>
  <si>
    <t>179,92</t>
  </si>
  <si>
    <t>196,60</t>
  </si>
  <si>
    <t>93,24</t>
  </si>
  <si>
    <t>103,60</t>
  </si>
  <si>
    <t>203,87</t>
  </si>
  <si>
    <t>223,04</t>
  </si>
  <si>
    <t>49,63</t>
  </si>
  <si>
    <t>42,38</t>
  </si>
  <si>
    <t>48,34</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</si>
  <si>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</si>
  <si>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</si>
  <si>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</si>
  <si>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7,52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</si>
  <si>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</si>
  <si>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</si>
  <si>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</si>
  <si>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</si>
  <si>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</si>
  <si>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</si>
  <si>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</si>
  <si>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9,30</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</si>
  <si>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</si>
  <si>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</si>
  <si>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</si>
  <si>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</si>
  <si>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</si>
  <si>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</si>
  <si>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</si>
  <si>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</si>
  <si>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</si>
  <si>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</si>
  <si>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</si>
  <si>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</si>
  <si>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</si>
  <si>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</si>
  <si>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</si>
  <si>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</si>
  <si>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</si>
  <si>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</si>
  <si>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5,34</t>
  </si>
  <si>
    <t>104411</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</si>
  <si>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</si>
  <si>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</si>
  <si>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</si>
  <si>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28,05</t>
  </si>
  <si>
    <t>APLICAÇÃO MANUAL DE GESSO DESEMPENADO (SEM TALISCAS) EM TETO DE AMBIENTES DE ÁREA MENOR QUE 5M², ESPESSURA DE 0,5CM. AF_03/2023</t>
  </si>
  <si>
    <t>33,64</t>
  </si>
  <si>
    <t>APLICAÇÃO MANUAL DE GESSO DESEMPENADO (SEM TALISCAS) EM TETO DE AMBIENTES DE ÁREA MAIOR QUE 10M², ESPESSURA DE 1,0CM. AF_03/2023</t>
  </si>
  <si>
    <t>28,94</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</si>
  <si>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</si>
  <si>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</si>
  <si>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44,27</t>
  </si>
  <si>
    <t>APLICAÇÃO MANUAL DE GESSO DESEMPENADO (SEM TALISCAS) EM PAREDES, ESPESSURA DE 0,5CM. AF_03/2023</t>
  </si>
  <si>
    <t>21,40</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</si>
  <si>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</si>
  <si>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</si>
  <si>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</si>
  <si>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</si>
  <si>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</si>
  <si>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</si>
  <si>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</si>
  <si>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46,03</t>
  </si>
  <si>
    <t>51,50</t>
  </si>
  <si>
    <t>41,32</t>
  </si>
  <si>
    <t>39,66</t>
  </si>
  <si>
    <t>86,33</t>
  </si>
  <si>
    <t>82,30</t>
  </si>
  <si>
    <t>80,86</t>
  </si>
  <si>
    <t>20,60</t>
  </si>
  <si>
    <t>53,07</t>
  </si>
  <si>
    <t>47,61</t>
  </si>
  <si>
    <t>43,58</t>
  </si>
  <si>
    <t>EMBOÇO OU MASSA ÚNICA EM ARGAMASSA TRAÇO 1:2:8, PREPARO MECÂNICO COM BETONEIRA 400 L, APLICADA MANUALMENTE EM PANOS DE FACHADA COM PRESENÇA DE VÃOS, ESPESSURA DE 25 MM. AF_08/2022</t>
  </si>
  <si>
    <t>60,31</t>
  </si>
  <si>
    <t>EMBOÇO OU MASSA ÚNICA EM ARGAMASSA TRAÇO 1:2:8, PREPARO MANUAL, APLICADA MANUALMENTE EM PANOS DE FACHADA COM PRESENÇA DE VÃOS, ESPESSURA DE 25 MM. AF_08/2022</t>
  </si>
  <si>
    <t>64,88</t>
  </si>
  <si>
    <t>EMBOÇO OU MASSA ÚNICA EM ARGAMASSA INDUSTRIALIZADA, PREPARO MECÂNICO E APLICAÇÃO COM EQUIPAMENTO DE MISTURA E PROJEÇÃO DE 1,5 M3/H DE ARGAMASSA EM PANOS DE FACHADA COM PRESENÇA DE VÃOS, ESPESSURA DE 25 MM. AF_08/2022</t>
  </si>
  <si>
    <t>94,52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</si>
  <si>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</si>
  <si>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</si>
  <si>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</si>
  <si>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123,74</t>
  </si>
  <si>
    <t>EMBOÇO OU MASSA ÚNICA EM ARGAMASSA TRAÇO 1:2:8, PREPARO MECÂNICO COM BETONEIRA 400 L, APLICADA MANUALMENTE EM PANOS DE FACHADA COM PRESENÇA DE VÃOS, ESPESSURA DE 45 MM. AF_08/2022</t>
  </si>
  <si>
    <t>83,62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</si>
  <si>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</si>
  <si>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</si>
  <si>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142,70</t>
  </si>
  <si>
    <t>EMBOÇO OU MASSA ÚNICA EM ARGAMASSA TRAÇO 1:2:8, PREPARO MECÂNICO COM BETONEIRA 400 L, APLICADA MANUALMENTE EM PANOS DE FACHADA COM PRESENÇA DE VÃOS, ESPESSURA MAIOR OU IGUAL A 50 MM. AF_08/2022</t>
  </si>
  <si>
    <t>99,38</t>
  </si>
  <si>
    <t>107,83</t>
  </si>
  <si>
    <t>EMBOÇO OU MASSA ÚNICA EM ARGAMASSA INDUSTRIALIZADA, PREPARO MECÂNICO E APLICAÇÃO COM EQUIPAMENTO DE MISTURA E PROJEÇÃO DE 1,5 M3/H DE ARGAMASSA EM PANOS DE FACHADA COM PRESENÇA DE VÃOS, ESPESSURA MAIOR OU IGUAL A 50 MM. AF_08/2022</t>
  </si>
  <si>
    <t>157,35</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</si>
  <si>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</si>
  <si>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</si>
  <si>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</si>
  <si>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</si>
  <si>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60,45</t>
  </si>
  <si>
    <t>EMBOÇO OU MASSA ÚNICA EM ARGAMASSA TRAÇO 1:2:8, PREPARO MANUAL, APLICADA MANUALMENTE EM PANOS CEGOS DE FACHADA (SEM PRESENÇA DE VÃOS), ESPESSURA DE 35 MM. AF_08/2022</t>
  </si>
  <si>
    <t>66,17</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</si>
  <si>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</si>
  <si>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</si>
  <si>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66,10</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</si>
  <si>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</si>
  <si>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</si>
  <si>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122,32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</si>
  <si>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</si>
  <si>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</si>
  <si>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80,08</t>
  </si>
  <si>
    <t>EMBOÇO OU MASSA ÚNICA EM ARGAMASSA INDUSTRIALIZADA, PREPARO MECÂNICO E APLICAÇÃO COM EQUIPAMENTO DE MISTURA E PROJEÇÃO DE 1,5 M3/H DE ARGAMASSA EM PANOS CEGOS DE FACHADA (SEM PRESENÇA DE VÃOS), ESPESSURA MAIOR OU IGUAL A 50 MM. AF_08/2022</t>
  </si>
  <si>
    <t>130,34</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</si>
  <si>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</si>
  <si>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</si>
  <si>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92,62</t>
  </si>
  <si>
    <t>EMBOÇO OU MASSA ÚNICA EM ARGAMASSA INDUSTRIALIZADA, PREPARO MECÂNICO E APLICAÇÃO COM EQUIPAMENTO DE MISTURA E PROJEÇÃO DE 1,5 M3/H EM SUPERFÍCIES EXTERNAS DA SACADA, ESPESSURA 25 MM, SEM USO DE TELA METÁLICA. AF_08/2022</t>
  </si>
  <si>
    <t>117,13</t>
  </si>
  <si>
    <t>EMBOÇO OU MASSA ÚNICA EM ARGAMASSA TRAÇO 1:2:8, PREPARO MECÂNICO COM BETONEIRA 400 L, APLICADA MANUALMENTE EM SUPERFÍCIES EXTERNAS DA SACADA, ESPESSURA DE 35 MM, SEM USO DE TELA METÁLICA DE REFORÇO CONTRA FISSURAÇÃO. AF_08/2022</t>
  </si>
  <si>
    <t>105,28</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</si>
  <si>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</si>
  <si>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</si>
  <si>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145,11</t>
  </si>
  <si>
    <t>EMBOÇO OU MASSA ÚNICA EM ARGAMASSA TRAÇO 1:2:8, PREPARO MECÂNICO COM BETONEIRA 400 L, APLICADA MANUALMENTE EM SUPERFÍCIES EXTERNAS DA SACADA, ESPESSURA DE 45 MM, SEM USO DE TELA METÁLICA DE REFORÇO CONTRA FISSURAÇÃO. AF_08/2022</t>
  </si>
  <si>
    <t>110,93</t>
  </si>
  <si>
    <t>EMBOÇO OU MASSA ÚNICA EM ARGAMASSA TRAÇO 1:2:8, PREPARO MANUAL, APLICADA MANUALMENTE EM SUPERFÍCIES EXTERNAS DA SACADA, ESPESSURA DE 45 MM, SEM USO DE TELA METÁLICA DE REFORÇO CONTRA FISSURAÇÃO. AF_08/2022</t>
  </si>
  <si>
    <t>118,11</t>
  </si>
  <si>
    <t>EMBOÇO OU MASSA ÚNICA EM ARGAMASSA INDUSTRIALIZADA, PREPARO MECÂNICO E APLICAÇÃO COM EQUIPAMENTO DE MISTURA E PROJEÇÃO DE 1,5 M3/H EM SUPERFÍCIES EXTERNAS DA SACADA, ESPESSURA 45 MM, SEM USO DE TELA METÁLICA. AF_08/2022</t>
  </si>
  <si>
    <t>162,83</t>
  </si>
  <si>
    <t>EMBOÇO OU MASSA ÚNICA EM ARGAMASSA TRAÇO 1:2:8, PREPARO MECÂNICO COM BETONEIRA 400 L, APLICADA MANUALMENTE EM SUPERFÍCIES EXTERNAS DA SACADA, ESPESSURA MAIOR OU IGUAL A 50 MM, SEM USO DE TELA METÁLICA DE REFORÇO CONTRA FISSURAÇÃO. AF_08/2022</t>
  </si>
  <si>
    <t>145,47</t>
  </si>
  <si>
    <t>EMBOÇO OU MASSA ÚNICA EM ARGAMASSA TRAÇO 1:2:8, PREPARO MANUAL, APLICADA MANUALMENTE EM SUPERFÍCIES EXTERNAS DA SACADA, ESPESSURA MAIOR OU IGUAL A 50 MM, SEM USO DE TELA METÁLICA DE REFORÇO CONTRA FISSURAÇÃO. AF_08/2022</t>
  </si>
  <si>
    <t>153,37</t>
  </si>
  <si>
    <t>EMBOÇO OU MASSA ÚNICA EM ARGAMASSA INDUSTRIALIZADA, PREPARO MECÂNICO E APLICAÇÃO COM EQUIPAMENTO DE MISTURA E PROJEÇÃO DE 1,5 M3/H EM SUPERFÍCIES EXTERNAS DA SACADA, ESPESSURA MAIOR OU IGUAL A 50 MM, SEM USO DE TELA METÁLICA. AF_08/2022</t>
  </si>
  <si>
    <t>189,28</t>
  </si>
  <si>
    <t>EMBOÇO OU MASSA ÚNICA EM ARGAMASSA TRAÇO 1:2:8, PREPARO MECÂNICO COM BETONEIRA 400 L, APLICADA MANUALMENTE NAS PAREDES INTERNAS DA SACADA, ESPESSURA DE 25 MM, SEM USO DE TELA METÁLICA DE REFORÇO CONTRA FISSURAÇÃO. AF_08/2022</t>
  </si>
  <si>
    <t>81,51</t>
  </si>
  <si>
    <t>EMBOÇO OU MASSA ÚNICA EM ARGAMASSA TRAÇO 1:2:8, PREPARO MANUAL, APLICADA MANUALMENTE NAS PAREDES INTERNAS DA SACADA, ESPESSURA DE 25 MM, SEM USO DE TELA METÁLICA DE REFORÇO CONTRA FISSURAÇÃO. AF_08/2022</t>
  </si>
  <si>
    <t>86,73</t>
  </si>
  <si>
    <t>EMBOÇO OU MASSA ÚNICA EM ARGAMASSA INDUSTRIALIZADA, PREPARO MECÂNICO E APLICAÇÃO COM EQUIPAMENTO DE MISTURA E PROJEÇÃO DE 1,5 M3/H NAS PAREDES INTERNAS DA SACADA, ESPESSURA 25 MM, SEM USO DE TELA METÁLICA. AF_08/2022</t>
  </si>
  <si>
    <t>119,32</t>
  </si>
  <si>
    <t>EMBOÇO OU MASSA ÚNICA EM ARGAMASSA TRAÇO 1:2:8, PREPARO MECÂNICO COM BETONEIRA 400 L, APLICADA MANUALMENTE NAS PAREDES INTERNAS DA SACADA, ESPESSURA DE 35 MM, SEM USO DE TELA METÁLICA DE REFORÇO CONTRA FISSURAÇÃO. AF_08/2022</t>
  </si>
  <si>
    <t>98,03</t>
  </si>
  <si>
    <t>EMBOÇO OU MASSA ÚNICA EM ARGAMASSA TRAÇO 1:2:8, PREPARO MANUAL, APLICADA MANUALMENTE NAS PAREDES INTERNAS DA SACADA, ESPESSURA DE 35 MM, SEM USO DE TELA METÁLICA DE REFORÇO CONTRA FISSURAÇÃO. AF_08/2022</t>
  </si>
  <si>
    <t>105,03</t>
  </si>
  <si>
    <t>EMBOÇO OU MASSA ÚNICA EM ARGAMASSA INDUSTRIALIZADA, PREPARO MECÂNICO E APLICAÇÃO COM EQUIPAMENTO DE MISTURA E PROJEÇÃO DE 1,5 M3/H DE ARGAMASSA NAS PAREDES INTERNAS DA SACADA, ESPESSURA 35 MM, SEM USO DE TELA METÁLICA. AF_08/2022</t>
  </si>
  <si>
    <t>149,67</t>
  </si>
  <si>
    <t>199,48</t>
  </si>
  <si>
    <t>138,95</t>
  </si>
  <si>
    <t>189,91</t>
  </si>
  <si>
    <t>130,35</t>
  </si>
  <si>
    <t>208,42</t>
  </si>
  <si>
    <t>146,01</t>
  </si>
  <si>
    <t>196,49</t>
  </si>
  <si>
    <t>135,03</t>
  </si>
  <si>
    <t>214,48</t>
  </si>
  <si>
    <t>160,04</t>
  </si>
  <si>
    <t>196,31</t>
  </si>
  <si>
    <t>217,13</t>
  </si>
  <si>
    <t>156,60</t>
  </si>
  <si>
    <t>205,80</t>
  </si>
  <si>
    <t>146,24</t>
  </si>
  <si>
    <t>226,09</t>
  </si>
  <si>
    <t>163,69</t>
  </si>
  <si>
    <t>212,35</t>
  </si>
  <si>
    <t>150,89</t>
  </si>
  <si>
    <t>232,11</t>
  </si>
  <si>
    <t>212,20</t>
  </si>
  <si>
    <t>158,73</t>
  </si>
  <si>
    <t>152,61</t>
  </si>
  <si>
    <t>177,98</t>
  </si>
  <si>
    <t>42,32</t>
  </si>
  <si>
    <t>60,51</t>
  </si>
  <si>
    <t>40,30</t>
  </si>
  <si>
    <t>104203</t>
  </si>
  <si>
    <t>EMBOÇO OU MASSA ÚNICA EM ARGAMASSA TRAÇO 1:2:8, PREPARO MECÂNICA COM BETONEIRA 400 L, APLICADA COM PROJETOR TIPO CANEQUINHA EM PANOS DE FACHADA COM PRESENÇA DE VÃOS, ESPESSURA DE 25 MM, ACESSO POR BALANCIM MANUAL. AF_08/2022</t>
  </si>
  <si>
    <t>63,79</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</si>
  <si>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</si>
  <si>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</si>
  <si>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</si>
  <si>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</si>
  <si>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89,06</t>
  </si>
  <si>
    <t>104206</t>
  </si>
  <si>
    <t>EMBOÇO OU MASSA ÚNICA EM ARGAMASSA TRAÇO 1:2:8, PREPARO MECÂNICA COM BETONEIRA 400 L, APLICADA COM PROJETOR TIPO CANEQUINHA EM PANOS DE FACHADA COM PRESENÇA DE VÃOS, ESPESSURA DE 50 MM, ACESSO POR BALANCIM MANUAL. AF_08/2022</t>
  </si>
  <si>
    <t>98,45</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</si>
  <si>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</si>
  <si>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</si>
  <si>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</si>
  <si>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</si>
  <si>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64,40</t>
  </si>
  <si>
    <t>104209</t>
  </si>
  <si>
    <t>EMBOÇO OU MASSA ÚNICA EM ARGAMASSA TRAÇO 1:2:8, PREPARO MECÂNICA COM BETONEIRA 400 L, APLICADA COM PROJETOR TIPO CANEQUINHA EM PANOS DE FACHADA SEM PRESENÇA DE VÃOS, ESPESSURA DE 45 MM, ACESSO POR BALANCIM MANUAL. AF_08/2022</t>
  </si>
  <si>
    <t>70,74</t>
  </si>
  <si>
    <t>104210</t>
  </si>
  <si>
    <t>EMBOÇO OU MASSA ÚNICA EM ARGAMASSA TRAÇO 1:2:8, PREPARO MECÂNICA COM BETONEIRA 400 L, APLICADA COM PROJETOR TIPO CANEQUINHA EM PANOS DE FACHADA SEM PRESENÇA DE VÃOS, ESPESSURA DE 50 MM, ACESSO POR BALANCIM MANUAL. AF_08/2022</t>
  </si>
  <si>
    <t>72,96</t>
  </si>
  <si>
    <t>104211</t>
  </si>
  <si>
    <t>EMBOÇO OU MASSA ÚNICA EM ARGAMASSA TRAÇO 1:2:8, PREPARO MECÂNICA COM BETONEIRA 400 L, APLICADA COM PROJETOR TIPO CANEQUINHA EM SUPERFÍCIES EXTERNAS DA SACADA, ESPESSURA DE 25 MM, ACESSO POR BALANCIM MANUAL, SEM USO DE TELA METÁLICA. AF_08/2022</t>
  </si>
  <si>
    <t>93,22</t>
  </si>
  <si>
    <t>104212</t>
  </si>
  <si>
    <t>EMBOÇO OU MASSA ÚNICA EM ARGAMASSA TRAÇO 1:2:8, PREPARO MECÂNICA COM BETONEIRA 400 L, APLICADA COM PROJETOR TIPO CANEQUINHA EM SUPERFÍCIES EXTERNAS DA SACADA, ESPESSURA DE 35 MM, ACESSO POR BALANCIM MANUAL, SEM USO DE TELA METÁLICA. AF_08/2022</t>
  </si>
  <si>
    <t>111,37</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</si>
  <si>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</si>
  <si>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</si>
  <si>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</si>
  <si>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</si>
  <si>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141,10</t>
  </si>
  <si>
    <t>104215</t>
  </si>
  <si>
    <t>EMBOÇO OU MASSA ÚNICA EM ARGAMASSA TRAÇO 1:2:8, PREPARO MECÂNICA COM BETONEIRA 400 L, APLICADA COM PROJETOR TIPO CANEQUINHA EM SUPERFÍCIES INTERNAS DA SACADA, ESPESSURA DE 25 MM,  SEM USO DE TELA METÁLICA. AF_08/2022</t>
  </si>
  <si>
    <t>86,05</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</si>
  <si>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</si>
  <si>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</si>
  <si>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</si>
  <si>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</si>
  <si>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55,71</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</si>
  <si>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</si>
  <si>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</si>
  <si>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</si>
  <si>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</si>
  <si>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90,38</t>
  </si>
  <si>
    <t>104220</t>
  </si>
  <si>
    <t>EMBOÇO OU MASSA ÚNICA EM ARGAMASSA TRAÇO 1:2:8, PREPARO MECÂNICA COM BETONEIRA 400 L, APLICADA COM PROJETOR TIPO CANEQUINHA EM PANOS DE FACHADA COM PRESENÇA DE VÃOS, ESPESSURA DE 25 MM, ACESSO POR ANDAIME. AF_08/2022</t>
  </si>
  <si>
    <t>59,03</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</si>
  <si>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</si>
  <si>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</si>
  <si>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</si>
  <si>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</si>
  <si>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77,80</t>
  </si>
  <si>
    <t>104223</t>
  </si>
  <si>
    <t>EMBOÇO OU MASSA ÚNICA EM ARGAMASSA INDUSTRIALIZADA, PREPARO MECÂNICA E APLICAÇÃO COM EQUIPAMENTO DE MISTURA E PROJEÇÃO DE 1,5 M3/H DE ARGAMASSA EM PANOS DE FACHADA COM PRESENÇA DE VÃOS, ESPESSURA DE 35 MM, ACESSO POR ANDAIME. AF_08/2022</t>
  </si>
  <si>
    <t>118,37</t>
  </si>
  <si>
    <t>104224</t>
  </si>
  <si>
    <t>EMBOÇO OU MASSA ÚNICA EM ARGAMASSA TRAÇO 1:2:8, PREPARO MECÂNICA COM BETONEIRA 400 L, APLICADA COM PROJETOR TIPO CANEQUINHA EM PANOS DE FACHADA COM PRESENÇA DE VÃOS, ESPESSURA DE 35 MM, ACESSO POR ANDAIME. AF_08/2022</t>
  </si>
  <si>
    <t>76,16</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</si>
  <si>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</si>
  <si>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</si>
  <si>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</si>
  <si>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</si>
  <si>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85,41</t>
  </si>
  <si>
    <t>104227</t>
  </si>
  <si>
    <t>EMBOÇO OU MASSA ÚNICA EM ARGAMASSA INDUSTRIALIZADA, PREPARO MECÂNICA E APLICAÇÃO COM EQUIPAMENTO DE MISTURA E PROJEÇÃO DE 1,5 M3/H DE ARGAMASSA EM PANOS DE FACHADA COM PRESENÇA DE VÃOS, ESPESSURA DE 45 MM, ACESSO POR ANDAIME. AF_08/2022</t>
  </si>
  <si>
    <t>137,33</t>
  </si>
  <si>
    <t>104228</t>
  </si>
  <si>
    <t>EMBOÇO OU MASSA ÚNICA EM ARGAMASSA TRAÇO 1:2:8, PREPARO MECÂNICA COM BETONEIRA 400 L, APLICADA COM PROJETOR TIPO CANEQUINHA EM PANOS DE FACHADA COM PRESENÇA DE VÃOS, ESPESSURA DE 45 MM, ACESSO POR ANDAIME. AF_08/2022</t>
  </si>
  <si>
    <t>82,89</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</si>
  <si>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</si>
  <si>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</si>
  <si>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</si>
  <si>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</si>
  <si>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100,50</t>
  </si>
  <si>
    <t>104231</t>
  </si>
  <si>
    <t>EMBOÇO OU MASSA ÚNICA EM ARGAMASSA INDUSTRIALIZADA, PREPARO MECÂNICA E APLICAÇÃO COM EQUIPAMENTO DE MISTURA E PROJEÇÃO DE 1,5 M3/H DE ARGAMASSA EM PANOS DE FACHADA COM PRESENÇA DE VÃOS, ESPESSURA DE 50 MM, ACESSO POR ANDAIME. AF_08/2022</t>
  </si>
  <si>
    <t>151,44</t>
  </si>
  <si>
    <t>104232</t>
  </si>
  <si>
    <t>EMBOÇO OU MASSA ÚNICA EM ARGAMASSA TRAÇO 1:2:8, PREPARO MECÂNICA COM BETONEIRA 400 L, APLICADA COM PROJETOR TIPO CANEQUINHA EM PANOS DE FACHADA COM PRESENÇA DE VÃOS, ESPESSURA DE 50 MM, ACESSO POR ANDAIME. AF_08/2022</t>
  </si>
  <si>
    <t>91,66</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</si>
  <si>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</si>
  <si>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</si>
  <si>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</si>
  <si>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</si>
  <si>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45,07</t>
  </si>
  <si>
    <t>104235</t>
  </si>
  <si>
    <t>EMBOÇO OU MASSA ÚNICA EM ARGAMASSA INDUSTRIALIZADA, PREPARO MECÂNICA E APLICAÇÃO COM EQUIPAMENTO DE MISTURA E PROJEÇÃO DE 1,5 M3/H DE ARGAMASSA EM PANOS DE FACHADA SEM PRESENÇA DE VÃOS, ESPESSURA DE 25 MM, ACESSO POR ANDAIME. AF_08/2022</t>
  </si>
  <si>
    <t>74,14</t>
  </si>
  <si>
    <t>104236</t>
  </si>
  <si>
    <t>EMBOÇO OU MASSA ÚNICA EM ARGAMASSA TRAÇO 1:2:8, PREPARO MECÂNICA COM BETONEIRA 400 L, APLICADA COM PROJETOR TIPO CANEQUINHA EM PANOS DE FACHADA SEM PRESENÇA DE VÃOS, ESPESSURA DE 25 MM, ACESSO POR ANDAIME. AF_08/2022</t>
  </si>
  <si>
    <t>43,41</t>
  </si>
  <si>
    <t>104237</t>
  </si>
  <si>
    <t>EMBOÇO OU MASSA ÚNICA EM ARGAMASSA TRAÇO 1:2:8, PREPARO MECÂNICA COM BETONEIRA 400 L, APLICADA MANUALMENTE EM PANOS DE FACHADA SEM PRESENÇA DE VÃOS, ESPESSURA DE 35 MM, ACESSO POR ANDAIME. AF_08/2022</t>
  </si>
  <si>
    <t>56,44</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</si>
  <si>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</si>
  <si>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</si>
  <si>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</si>
  <si>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</si>
  <si>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100,94</t>
  </si>
  <si>
    <t>104240</t>
  </si>
  <si>
    <t>EMBOÇO OU MASSA ÚNICA EM ARGAMASSA TRAÇO 1:2:8, PREPARO MECÂNICA COM BETONEIRA 400 L, APLICADA COM PROJETOR TIPO CANEQUINHA EM PANOS DE FACHADA SEM PRESENÇA DE VÃOS, ESPESSURA DE 35 MM, ACESSO POR ANDAIME. AF_08/2022</t>
  </si>
  <si>
    <t>60,20</t>
  </si>
  <si>
    <t>104241</t>
  </si>
  <si>
    <t>EMBOÇO OU MASSA ÚNICA EM ARGAMASSA TRAÇO 1:2:8, PREPARO MECÂNICA COM BETONEIRA 400 L, APLICADA MANUALMENTE EM PANOS DE FACHADA SEM PRESENÇA DE VÃOS, ESPESSURA DE 45 MM, ACESSO POR ANDAIME. AF_08/2022</t>
  </si>
  <si>
    <t>62,09</t>
  </si>
  <si>
    <t>104242</t>
  </si>
  <si>
    <t>EMBOÇO OU MASSA ÚNICA EM ARGAMASSA TRAÇO 1:2:8, PREPARO MANUAL, APLICADA MANUALMENTE EM PANOS DE FACHADA SEM PRESENÇA DE VÃOS, ESPESSURA DE 45 MM, ACESSO POR ANDAIME. AF_08/2022</t>
  </si>
  <si>
    <t>69,27</t>
  </si>
  <si>
    <t>104243</t>
  </si>
  <si>
    <t>EMBOÇO OU MASSA ÚNICA EM ARGAMASSA INDUSTRIALIZADA, PREPARO MECÂNICA E APLICAÇÃO COM EQUIPAMENTO DE MISTURA E PROJEÇÃO DE 1,5 M3/H DE ARGAMASSA EM PANOS DE FACHADA SEM PRESENÇA DE VÃOS, ESPESSURA DE 45 MM, ACESSO POR ANDAIME. AF_08/2022</t>
  </si>
  <si>
    <t>118,66</t>
  </si>
  <si>
    <t>104244</t>
  </si>
  <si>
    <t>EMBOÇO OU MASSA ÚNICA EM ARGAMASSA TRAÇO 1:2:8, PREPARO MECÂNICA COM BETONEIRA 400 L, APLICADA COM PROJETOR TIPO CANEQUINHA EM PANOS DE FACHADA SEM PRESENÇA DE VÃOS, ESPESSURA DE 45 MM, ACESSO POR ANDAIME. AF_08/2022</t>
  </si>
  <si>
    <t>66,53</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</si>
  <si>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</si>
  <si>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</si>
  <si>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</si>
  <si>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</si>
  <si>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</si>
  <si>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</si>
  <si>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126,80</t>
  </si>
  <si>
    <t>104248</t>
  </si>
  <si>
    <t>EMBOÇO OU MASSA ÚNICA EM ARGAMASSA TRAÇO 1:2:8, PREPARO MECÂNICA COM BETONEIRA 400 L, APLICADA COM PROJETOR TIPO CANEQUINHA EM PANOS DE FACHADA SEM PRESENÇA DE VÃOS, ESPESSURA DE 50 MM, ACESSO POR ANDAIME. AF_08/2022</t>
  </si>
  <si>
    <t>68,89</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</si>
  <si>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</si>
  <si>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</si>
  <si>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</si>
  <si>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</si>
  <si>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</si>
  <si>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</si>
  <si>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109,69</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</si>
  <si>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</si>
  <si>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</si>
  <si>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</si>
  <si>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</si>
  <si>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95,71</t>
  </si>
  <si>
    <t>104254</t>
  </si>
  <si>
    <t>EMBOÇO OU MASSA ÚNICA EM ARGAMASSA TRAÇO 1:2:8, PREPARO MANUAL, APLICADA MANUALMENTE EM SUPERFÍCIES EXTERNAS DA SACADA, ESPESSURA DE 35 MM, ACESSO POR ANDAIME, SEM USO DE TELA METÁLICA. AF_08/2022</t>
  </si>
  <si>
    <t>101,43</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</si>
  <si>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</si>
  <si>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</si>
  <si>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136,49</t>
  </si>
  <si>
    <t>104256</t>
  </si>
  <si>
    <t>EMBOÇO OU MASSA ÚNICA EM ARGAMASSA TRAÇO 1:2:8, PREPARO MECÂNICO COM BETONEIRA 400 L, APLICADA COM PROJETOR TIPO CANEQUINHA EM SUPERFÍCIES EXTERNAS DA SACADA, ESPESSURA DE 35 MM, ACESSO POR ANDAIME, SEM USO DE TELA METÁLICA. AF_08/2022</t>
  </si>
  <si>
    <t>101,47</t>
  </si>
  <si>
    <t>104257</t>
  </si>
  <si>
    <t>EMBOÇO OU MASSA ÚNICA EM ARGAMASSA TRAÇO 1:2:8, PREPARO MECÂNICO COM BETONEIRA 400 L, APLICADA MANUALMENTE EM SUPERFÍCIES EXTERNAS DA SACADA, ESPESSURA DE 45 MM, ACESSO POR ANDAIME, SEM USO DE TELA METÁLICA. AF_08/2022</t>
  </si>
  <si>
    <t>101,36</t>
  </si>
  <si>
    <t>104258</t>
  </si>
  <si>
    <t>EMBOÇO OU MASSA ÚNICA EM ARGAMASSA TRAÇO 1:2:8, PREPARO MANUAL, APLICADA MANUALMENTE EM SUPERFÍCIES EXTERNAS DA SACADA, ESPESSURA DE 45 MM, ACESSO POR ANDAIME, SEM USO DE TELA METÁLICA. AF_08/2022</t>
  </si>
  <si>
    <t>108,54</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</si>
  <si>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</si>
  <si>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</si>
  <si>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154,21</t>
  </si>
  <si>
    <t>104260</t>
  </si>
  <si>
    <t>EMBOÇO OU MASSA ÚNICA EM ARGAMASSA TRAÇO 1:2:8, PREPARO MECÂNICO COM BETONEIRA 400 L, APLICADA COM PROJETOR TIPO CANEQUINHA EM SUPERFÍCIES EXTERNAS DA SACADA, ESPESSURA DE 45 MM, ACESSO POR ANDAIME, SEM USO DE TELA METÁLICA. AF_08/2022</t>
  </si>
  <si>
    <t>107,80</t>
  </si>
  <si>
    <t>104261</t>
  </si>
  <si>
    <t>EMBOÇO OU MASSA ÚNICA EM ARGAMASSA TRAÇO 1:2:8, PREPARO MECÂNICO COM BETONEIRA 400 L, APLICADA MANUALMENTE EM SUPERFÍCIES EXTERNAS DA SACADA, ESPESSURA DE 50 MM, ACESSO POR ANDAIME, SEM USO DE TELA METÁLICA. AF_08/2022</t>
  </si>
  <si>
    <t>132,42</t>
  </si>
  <si>
    <t>104262</t>
  </si>
  <si>
    <t>EMBOÇO OU MASSA ÚNICA EM ARGAMASSA TRAÇO 1:2:8, PREPARO MANUAL, APLICADA MANUALMENTE EM SUPERFÍCIES EXTERNAS DA SACADA, ESPESSURA DE 50 MM, ACESSO POR ANDAIME, SEM USO DE TELA METÁLICA. AF_08/2022</t>
  </si>
  <si>
    <t>140,32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</si>
  <si>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</si>
  <si>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</si>
  <si>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178,65</t>
  </si>
  <si>
    <t>104264</t>
  </si>
  <si>
    <t>EMBOÇO OU MASSA ÚNICA EM ARGAMASSA TRAÇO 1:2:8, PREPARO MECÂNICO COM BETONEIRA 400 L, APLICADA COM PROJETOR TIPO CANEQUINHA EM SUPERFÍCIES EXTERNAS DA SACADA, ESPESSURA DE 50 MM, ACESSO POR ANDAIME, SEM USO DE TELA METÁLICA. AF_08/2022</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</si>
  <si>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</si>
  <si>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</si>
  <si>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</si>
  <si>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</si>
  <si>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34,02</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</si>
  <si>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</si>
  <si>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</si>
  <si>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</si>
  <si>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</si>
  <si>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</si>
  <si>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</si>
  <si>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</si>
  <si>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</si>
  <si>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53,23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</si>
  <si>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</si>
  <si>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</si>
  <si>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</si>
  <si>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</si>
  <si>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43,74</t>
  </si>
  <si>
    <t>104635</t>
  </si>
  <si>
    <t>APLICAÇÃO MANUAL DE GESSO SARRAFEADO (COM TALISCAS) EM PAREDES COM PÉ DIREITO DUPLO, ESPESSURA DE 1,0CM. AF_03/2023</t>
  </si>
  <si>
    <t>61,33</t>
  </si>
  <si>
    <t>104636</t>
  </si>
  <si>
    <t>APLICAÇÃO MANUAL DE GESSO SARRAFEADO (COM TALISCAS) EM PAREDES COM PÉ DIREITO DUPLO, ESPESSURA DE 1,5CM. AF_03/2023</t>
  </si>
  <si>
    <t>REVESTIMENTO CERÂMICO PARA PAREDES EXTERNAS EM PASTILHAS DE PORCELANA 5 X 5 CM (PLACAS DE 30 X 30 CM), ALINHADAS A PRUMO. AF_02/2023</t>
  </si>
  <si>
    <t>234,51</t>
  </si>
  <si>
    <t>REVESTIMENTO CERÂMICO PARA PAREDES EXTERNAS EM PASTILHAS DE PORCELANA 5 X 5 CM (PLACAS DE 30 X 30 CM), ALINHADAS A PRUMO, APLICADO EM SUPERFÍCIES INTERNAS DE SACADA. AF_02/2023</t>
  </si>
  <si>
    <t>279,44</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</si>
  <si>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</si>
  <si>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</si>
  <si>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</si>
  <si>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76,37</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</si>
  <si>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</si>
  <si>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</si>
  <si>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79,93</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</si>
  <si>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</si>
  <si>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</si>
  <si>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329,18</t>
  </si>
  <si>
    <t>REVESTIMENTO CERÂMICO PARA PAREDES EXTERNAS EM PASTILHAS DE PORCELANA 2,5 X 2,5 CM (PLACAS DE 30 X 30 CM), ALINHADAS A PRUMO, APLICADO EM SUPERFÍCIES INTERNAS DE SACADA. AF_02/2023</t>
  </si>
  <si>
    <t>393,93</t>
  </si>
  <si>
    <t>73,07</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</si>
  <si>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</si>
  <si>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</si>
  <si>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</si>
  <si>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68,96</t>
  </si>
  <si>
    <t>REVESTIMENTO CERÂMICO PARA PAREDES INTERNAS COM PLACAS TIPO ESMALTADA PADRÃO POPULAR DE DIMENSÕES 20X20 CM, ARGAMASSA TIPO AC III, APLICADAS A MEIA ALTURA DAS PAREDES. AF_02/2023_PE</t>
  </si>
  <si>
    <t>75,28</t>
  </si>
  <si>
    <t>104611</t>
  </si>
  <si>
    <t>REVESTIMENTO CERÂMICO PARA PAREDES INTERNAS COM PLACAS TIPO ESMALTADA EXTRA DE DIMENSÕES 60X60 CM APLICADAS NA ALTURA INTEIRA DAS PAREDES. AF_02/2023_PE</t>
  </si>
  <si>
    <t>97,37</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</si>
  <si>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</si>
  <si>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</si>
  <si>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</si>
  <si>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</si>
  <si>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75,76</t>
  </si>
  <si>
    <t>104614</t>
  </si>
  <si>
    <t>REVESTIMENTO CERÂMICO PARA PAREDES INTERNAS COM PLACAS TIPO ESMALTADA EXTRA DE DIMENSÕES 20X20 CM APLICADAS EM DIAGONAL, A MEIA ALTURA DAS PAREDES. AF_02/2023_PE</t>
  </si>
  <si>
    <t>84,09</t>
  </si>
  <si>
    <t>104615</t>
  </si>
  <si>
    <t>REVESTIMENTO CERÂMICO PARA PAREDES INTERNAS COM PLACAS TIPO PASTILHA DE DIMENSÕES 5 X 5 CM (PLACAS DE 30 X 30 CM) CM APLICADAS NA ALTURA INTEIRA DAS PAREDES. AF_02/2023</t>
  </si>
  <si>
    <t>230,59</t>
  </si>
  <si>
    <t>104616</t>
  </si>
  <si>
    <t>REVESTIMENTO CERÂMICO PARA PAREDES INTERNAS COM PLACAS TIPO PASTILHA DE DIMENSÕES 2,5 X 2,5 CM (PLACAS DE 30 X 30 CM) CM APLICADAS NA ALTURA INTEIRA DAS PAREDES. AF_02/2023</t>
  </si>
  <si>
    <t>328,75</t>
  </si>
  <si>
    <t>104617</t>
  </si>
  <si>
    <t>REVESTIMENTO CERÂMICO PARA PAREDES INTERNAS COM PLACAS TIPO PASTILHA DE DIMENSÕES 5 X 5 CM (PLACAS DE 30 X 30 CM) CM APLICADAS A MEIA ALTURA DAS PAREDES. AF_02/2023</t>
  </si>
  <si>
    <t>243,47</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</si>
  <si>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</si>
  <si>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</si>
  <si>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</si>
  <si>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</si>
  <si>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21,89</t>
  </si>
  <si>
    <t>162,13</t>
  </si>
  <si>
    <t>206,96</t>
  </si>
  <si>
    <t>45,58</t>
  </si>
  <si>
    <t>FORRO EM MADEIRA PINUS, PARA AMBIENTES RESIDENCIAIS, INCLUSIVE ESTRUTURA UNIDIRECIONAL DE FIXAÇÃO. AF_08/2023</t>
  </si>
  <si>
    <t>159,80</t>
  </si>
  <si>
    <t>ACABAMENTOS PARA FORRO (RODA-FORRO EM MADEIRA PINUS). AF_08/2023</t>
  </si>
  <si>
    <t>104756</t>
  </si>
  <si>
    <t>FORRO EM MADEIRA PINUS, PARA AMBIENTES RESIDENCIAIS E COMERCIAIS, INCLUSIVE ESTRUTURA BIDIRECIONAL DE FIXAÇÃO. AF_08/2023</t>
  </si>
  <si>
    <t>229,27</t>
  </si>
  <si>
    <t>FORRO EM PLACAS DE GESSO, PARA AMBIENTES RESIDENCIAIS. AF_08/2023_PS</t>
  </si>
  <si>
    <t>58,64</t>
  </si>
  <si>
    <t>FORRO EM DRYWALL PARA AMBIENTES RESIDENCIAIS, INCLUSIVE ESTRUTURA UNIDIRECIONAL DE FIXAÇÃO. AF_08/2023_PS</t>
  </si>
  <si>
    <t>84,15</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</si>
  <si>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</si>
  <si>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</si>
  <si>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</si>
  <si>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</si>
  <si>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33,51</t>
  </si>
  <si>
    <t>ACABAMENTOS PARA FORRO (SANCA DE GESSO, MONTADA NA OBRA). AF_08/2023_PS</t>
  </si>
  <si>
    <t>67,37</t>
  </si>
  <si>
    <t>FORRO EM RÉGUAS DE PVC, FRISADO, PARA AMBIENTES RESIDENCIAIS, INCLUSIVE ESTRUTURA UNIDIRECIONAL DE FIXAÇÃO. AF_08/2023_PS</t>
  </si>
  <si>
    <t>FORRO EM RÉGUAS DE PVC, FRISADO, PARA AMBIENTES COMERCIAIS, INCLUSIVE ESTRUTURA BIDIRECIONAL DE FIXAÇÃO. AF_08/2023_PS</t>
  </si>
  <si>
    <t>77,65</t>
  </si>
  <si>
    <t>ACABAMENTOS PARA FORRO (RODA-FORRO EM PERFIL METÁLICO E PLÁSTICO). AF_08/2023</t>
  </si>
  <si>
    <t>FORRO EM RÉGUAS DE PVC, LISO, PARA AMBIENTES RESIDENCIAIS, INCLUSIVE ESTRUTURA UNIDIRECIONAL DE FIXAÇÃO. AF_08/2023_PS</t>
  </si>
  <si>
    <t>87,03</t>
  </si>
  <si>
    <t>FORRO EM RÉGUAS DE PVC, LISO, PARA AMBIENTES COMERCIAIS, INCLUSIVE ESTRUTURA BIDIRECIONAL DE FIXAÇÃO. AF_08/2023_PS</t>
  </si>
  <si>
    <t>89,19</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</si>
  <si>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</si>
  <si>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</si>
  <si>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</si>
  <si>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</si>
  <si>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</si>
  <si>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</si>
  <si>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</si>
  <si>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</si>
  <si>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</si>
  <si>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6,14</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</si>
  <si>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</si>
  <si>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</si>
  <si>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</si>
  <si>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</si>
  <si>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</si>
  <si>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</si>
  <si>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</si>
  <si>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</si>
  <si>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</si>
  <si>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</si>
  <si>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3,25</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</si>
  <si>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</si>
  <si>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</si>
  <si>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</si>
  <si>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</si>
  <si>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</si>
  <si>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</si>
  <si>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</si>
  <si>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</si>
  <si>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</si>
  <si>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</si>
  <si>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</si>
  <si>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</si>
  <si>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24,62</t>
  </si>
  <si>
    <t>104425</t>
  </si>
  <si>
    <t>ESTUCAMENTO DE DENSIDADE ALTA DE PANOS DE FACHADA DO SISTEMA DE PAREDES DE CONCRETO EM UNIDADES HABITACIONAIS DE PAVIMENTO ÚNICO, UTILIZAÇÃO DE ARGAMASSA COLANTE. AF_10/2022</t>
  </si>
  <si>
    <t>418,13</t>
  </si>
  <si>
    <t>405,96</t>
  </si>
  <si>
    <t>426,66</t>
  </si>
  <si>
    <t>412,81</t>
  </si>
  <si>
    <t>561,87</t>
  </si>
  <si>
    <t>533,32</t>
  </si>
  <si>
    <t>549,66</t>
  </si>
  <si>
    <t>533,77</t>
  </si>
  <si>
    <t>565,48</t>
  </si>
  <si>
    <t>538,45</t>
  </si>
  <si>
    <t>568,08</t>
  </si>
  <si>
    <t>527,59</t>
  </si>
  <si>
    <t>605,83</t>
  </si>
  <si>
    <t>413,20</t>
  </si>
  <si>
    <t>556,46</t>
  </si>
  <si>
    <t>540,27</t>
  </si>
  <si>
    <t>504,88</t>
  </si>
  <si>
    <t>504,55</t>
  </si>
  <si>
    <t>488,84</t>
  </si>
  <si>
    <t>473,27</t>
  </si>
  <si>
    <t>408,38</t>
  </si>
  <si>
    <t>392,89</t>
  </si>
  <si>
    <t>482,47</t>
  </si>
  <si>
    <t>468,44</t>
  </si>
  <si>
    <t>447,13</t>
  </si>
  <si>
    <t>423,87</t>
  </si>
  <si>
    <t>3.761,65</t>
  </si>
  <si>
    <t>3.762,41</t>
  </si>
  <si>
    <t>3.860,39</t>
  </si>
  <si>
    <t>3.852,25</t>
  </si>
  <si>
    <t>3.785,66</t>
  </si>
  <si>
    <t>3.786,37</t>
  </si>
  <si>
    <t>449,44</t>
  </si>
  <si>
    <t>371,45</t>
  </si>
  <si>
    <t>482,05</t>
  </si>
  <si>
    <t>394,02</t>
  </si>
  <si>
    <t>592,01</t>
  </si>
  <si>
    <t>510,74</t>
  </si>
  <si>
    <t>558,71</t>
  </si>
  <si>
    <t>508,88</t>
  </si>
  <si>
    <t>548,65</t>
  </si>
  <si>
    <t>530,59</t>
  </si>
  <si>
    <t>546,45</t>
  </si>
  <si>
    <t>770,39</t>
  </si>
  <si>
    <t>609,24</t>
  </si>
  <si>
    <t>567,06</t>
  </si>
  <si>
    <t>653,38</t>
  </si>
  <si>
    <t>562,22</t>
  </si>
  <si>
    <t>509,39</t>
  </si>
  <si>
    <t>587,29</t>
  </si>
  <si>
    <t>511,82</t>
  </si>
  <si>
    <t>469,95</t>
  </si>
  <si>
    <t>537,40</t>
  </si>
  <si>
    <t>436,42</t>
  </si>
  <si>
    <t>470,07</t>
  </si>
  <si>
    <t>375,90</t>
  </si>
  <si>
    <t>590,82</t>
  </si>
  <si>
    <t>491,95</t>
  </si>
  <si>
    <t>444,89</t>
  </si>
  <si>
    <t>499,88</t>
  </si>
  <si>
    <t>432,39</t>
  </si>
  <si>
    <t>398,30</t>
  </si>
  <si>
    <t>3.725,74</t>
  </si>
  <si>
    <t>3.685,63</t>
  </si>
  <si>
    <t>3.827,98</t>
  </si>
  <si>
    <t>3.767,56</t>
  </si>
  <si>
    <t>3.759,90</t>
  </si>
  <si>
    <t>3.760,56</t>
  </si>
  <si>
    <t>3.716,37</t>
  </si>
  <si>
    <t>552,01</t>
  </si>
  <si>
    <t>579,26</t>
  </si>
  <si>
    <t>695,75</t>
  </si>
  <si>
    <t>690,48</t>
  </si>
  <si>
    <t>710,99</t>
  </si>
  <si>
    <t>687,27</t>
  </si>
  <si>
    <t>681,34</t>
  </si>
  <si>
    <t>767,10</t>
  </si>
  <si>
    <t>692,85</t>
  </si>
  <si>
    <t>654,92</t>
  </si>
  <si>
    <t>632,13</t>
  </si>
  <si>
    <t>555,81</t>
  </si>
  <si>
    <t>635,26</t>
  </si>
  <si>
    <t>581,78</t>
  </si>
  <si>
    <t>3.884,70</t>
  </si>
  <si>
    <t>3.967,13</t>
  </si>
  <si>
    <t>3.911,66</t>
  </si>
  <si>
    <t>1.735,26</t>
  </si>
  <si>
    <t>1.723,85</t>
  </si>
  <si>
    <t>1.708,25</t>
  </si>
  <si>
    <t>2.030,93</t>
  </si>
  <si>
    <t>2.012,12</t>
  </si>
  <si>
    <t>1.997,93</t>
  </si>
  <si>
    <t>4.774,66</t>
  </si>
  <si>
    <t>4.784,35</t>
  </si>
  <si>
    <t>4.800,38</t>
  </si>
  <si>
    <t>5.317,47</t>
  </si>
  <si>
    <t>5.355,07</t>
  </si>
  <si>
    <t>5.392,11</t>
  </si>
  <si>
    <t>3.362,50</t>
  </si>
  <si>
    <t>3.373,84</t>
  </si>
  <si>
    <t>3.385,80</t>
  </si>
  <si>
    <t>1.967,35</t>
  </si>
  <si>
    <t>2.264,47</t>
  </si>
  <si>
    <t>5.651,76</t>
  </si>
  <si>
    <t>4.980,59</t>
  </si>
  <si>
    <t>4.978,85</t>
  </si>
  <si>
    <t>1.771,43</t>
  </si>
  <si>
    <t>1.750,90</t>
  </si>
  <si>
    <t>915,50</t>
  </si>
  <si>
    <t>519,15</t>
  </si>
  <si>
    <t>630,74</t>
  </si>
  <si>
    <t>501,78</t>
  </si>
  <si>
    <t>620,98</t>
  </si>
  <si>
    <t>435,44</t>
  </si>
  <si>
    <t>563,48</t>
  </si>
  <si>
    <t>533,14</t>
  </si>
  <si>
    <t>757,56</t>
  </si>
  <si>
    <t>555,67</t>
  </si>
  <si>
    <t>505,32</t>
  </si>
  <si>
    <t>478,91</t>
  </si>
  <si>
    <t>642,39</t>
  </si>
  <si>
    <t>492,78</t>
  </si>
  <si>
    <t>452,04</t>
  </si>
  <si>
    <t>514,84</t>
  </si>
  <si>
    <t>451,46</t>
  </si>
  <si>
    <t>421,57</t>
  </si>
  <si>
    <t>661,76</t>
  </si>
  <si>
    <t>748,28</t>
  </si>
  <si>
    <t>649,16</t>
  </si>
  <si>
    <t>626,18</t>
  </si>
  <si>
    <t>779,01</t>
  </si>
  <si>
    <t>574,04</t>
  </si>
  <si>
    <t>638,66</t>
  </si>
  <si>
    <t>576,33</t>
  </si>
  <si>
    <t>548,35</t>
  </si>
  <si>
    <t>695,44</t>
  </si>
  <si>
    <t>501,80</t>
  </si>
  <si>
    <t>504,57</t>
  </si>
  <si>
    <t>496,76</t>
  </si>
  <si>
    <t>441,92</t>
  </si>
  <si>
    <t>657,85</t>
  </si>
  <si>
    <t>570,55</t>
  </si>
  <si>
    <t>36,53</t>
  </si>
  <si>
    <t>61,53</t>
  </si>
  <si>
    <t>57,77</t>
  </si>
  <si>
    <t>1,57</t>
  </si>
  <si>
    <t>0,48</t>
  </si>
  <si>
    <t>1.752,74</t>
  </si>
  <si>
    <t>1.266,93</t>
  </si>
  <si>
    <t>549,87</t>
  </si>
  <si>
    <t>21,36</t>
  </si>
  <si>
    <t>3,23</t>
  </si>
  <si>
    <t>37,76</t>
  </si>
  <si>
    <t>6,69</t>
  </si>
  <si>
    <t>3,98</t>
  </si>
  <si>
    <t>4,78</t>
  </si>
  <si>
    <t>3,82</t>
  </si>
  <si>
    <t>3,18</t>
  </si>
  <si>
    <t>31,39</t>
  </si>
  <si>
    <t>4,03</t>
  </si>
  <si>
    <t>0,98</t>
  </si>
  <si>
    <t>74,95</t>
  </si>
  <si>
    <t>3,91</t>
  </si>
  <si>
    <t>33,32</t>
  </si>
  <si>
    <t>39,32</t>
  </si>
  <si>
    <t>0,92</t>
  </si>
  <si>
    <t>187,23</t>
  </si>
  <si>
    <t>50,30</t>
  </si>
  <si>
    <t>16,39</t>
  </si>
  <si>
    <t>2,48</t>
  </si>
  <si>
    <t>6,44</t>
  </si>
  <si>
    <t>4,65</t>
  </si>
  <si>
    <t>4,23</t>
  </si>
  <si>
    <t>2,69</t>
  </si>
  <si>
    <t>90,60</t>
  </si>
  <si>
    <t>68,57</t>
  </si>
  <si>
    <t>57,56</t>
  </si>
  <si>
    <t>71,94</t>
  </si>
  <si>
    <t>60,24</t>
  </si>
  <si>
    <t>49,36</t>
  </si>
  <si>
    <t>122,09</t>
  </si>
  <si>
    <t>74,11</t>
  </si>
  <si>
    <t>162,06</t>
  </si>
  <si>
    <t>92,82</t>
  </si>
  <si>
    <t>53,24</t>
  </si>
  <si>
    <t>19,30</t>
  </si>
  <si>
    <t>367,22</t>
  </si>
  <si>
    <t>28,25</t>
  </si>
  <si>
    <t>7,98</t>
  </si>
  <si>
    <t>118,82</t>
  </si>
  <si>
    <t>962,50</t>
  </si>
  <si>
    <t>DEMOLIÇÃO DE ALVENARIA DE BLOCO FURADO, DE FORMA MANUAL, COM REAPROVEITAMENTO. AF_09/2023</t>
  </si>
  <si>
    <t>139,84</t>
  </si>
  <si>
    <t>DEMOLIÇÃO DE ALVENARIA DE BLOCO FURADO, DE FORMA MANUAL, SEM REAPROVEITAMENTO. AF_09/2023</t>
  </si>
  <si>
    <t>68,15</t>
  </si>
  <si>
    <t>DEMOLIÇÃO DE ALVENARIA DE TIJOLO MACIÇO, DE FORMA MANUAL, COM REAPROVEITAMENTO. AF_09/2023</t>
  </si>
  <si>
    <t>208,77</t>
  </si>
  <si>
    <t>DEMOLIÇÃO DE ALVENARIA DE TIJOLO MACIÇO, DE FORMA MANUAL, SEM REAPROVEITAMENTO. AF_09/2023</t>
  </si>
  <si>
    <t>128,13</t>
  </si>
  <si>
    <t>DEMOLIÇÃO DE ALVENARIA PARA QUALQUER TIPO DE BLOCO, DE FORMA MECANIZADA, SEM REAPROVEITAMENTO. AF_09/2023</t>
  </si>
  <si>
    <t>DEMOLIÇÃO DE PILARES E VIGAS EM CONCRETO ARMADO, DE FORMA MANUAL, SEM REAPROVEITAMENTO. AF_09/2023</t>
  </si>
  <si>
    <t>684,93</t>
  </si>
  <si>
    <t>DEMOLIÇÃO DE PILARES E VIGAS EM CONCRETO ARMADO, DE FORMA MECANIZADA COM MARTELETE, SEM REAPROVEITAMENTO. AF_09/2023</t>
  </si>
  <si>
    <t>240,12</t>
  </si>
  <si>
    <t>DEMOLIÇÃO DE LAJES, EM CONCRETO ARMADO, DE FORMA MANUAL, SEM REAPROVEITAMENTO. AF_09/2023</t>
  </si>
  <si>
    <t>318,99</t>
  </si>
  <si>
    <t>DEMOLIÇÃO DE LAJES, EM CONCRETO ARMADO, DE FORMA MECANIZADA COM MARTELETE, SEM REAPROVEITAMENTO. AF_09/2023</t>
  </si>
  <si>
    <t>111,83</t>
  </si>
  <si>
    <t>DEMOLIÇÃO DE ARGAMASSAS, DE FORMA MANUAL, SEM REAPROVEITAMENTO. AF_09/2023</t>
  </si>
  <si>
    <t>DEMOLIÇÃO DE RODAPÉ CERÂMICO, DE FORMA MANUAL, SEM REAPROVEITAMENTO. AF_09/2023</t>
  </si>
  <si>
    <t>3,19</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</si>
  <si>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</si>
  <si>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</si>
  <si>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</si>
  <si>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20,91</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</si>
  <si>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</si>
  <si>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</si>
  <si>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</si>
  <si>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</si>
  <si>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</si>
  <si>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2,45</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</si>
  <si>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</si>
  <si>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</si>
  <si>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</si>
  <si>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30,34</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</si>
  <si>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</si>
  <si>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</si>
  <si>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</si>
  <si>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</si>
  <si>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</si>
  <si>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5,28</t>
  </si>
  <si>
    <t>REMOÇÃO DE TRAMA DE MADEIRA PARA COBERTURA, DE FORMA MANUAL, SEM REAPROVEITAMENTO. AF_09/2023</t>
  </si>
  <si>
    <t>9,20</t>
  </si>
  <si>
    <t>REMOÇÃO DE TESOURAS DE MADEIRA, COM VÃO MENOR QUE 8M, DE FORMA MANUAL, SEM REAPROVEITAMENTO. AF_09/2023</t>
  </si>
  <si>
    <t>100,23</t>
  </si>
  <si>
    <t>REMOÇÃO DE TESOURAS DE MADEIRA, COM VÃO MAIOR OU IGUAL A 8M, DE FORMA MANUAL, SEM REAPROVEITAMENTO. AF_09/2023</t>
  </si>
  <si>
    <t>227,21</t>
  </si>
  <si>
    <t>REMOÇÃO DE TESOURAS DE MADEIRA, COM VÃO MENOR QUE 8M, DE FORMA MECANIZADA, COM REAPROVEITAMENTO. AF_09/2023</t>
  </si>
  <si>
    <t>149,75</t>
  </si>
  <si>
    <t>REMOÇÃO DE TESOURAS DE MADEIRA, COM VÃO MAIOR OU IGUAL A 8M, DE FORMA MECANIZADA, COM REAPROVEITAMENTO. AF_09/2023</t>
  </si>
  <si>
    <t>191,31</t>
  </si>
  <si>
    <t>REMOÇÃO DE TRAMA METÁLICA PARA COBERTURA, DE FORMA MANUAL, SEM REAPROVEITAMENTO. AF_09/2023</t>
  </si>
  <si>
    <t>REMOÇÃO DE TESOURAS METÁLICAS, COM VÃO MENOR QUE 8M, DE FORMA MANUAL, SEM REAPROVEITAMENTO. AF_09/2023</t>
  </si>
  <si>
    <t>352,07</t>
  </si>
  <si>
    <t>REMOÇÃO DE TESOURAS METÁLICAS, COM VÃO MAIOR OU IGUAL A 8M, DE FORMA MANUAL, SEM REAPROVEITAMENTO. AF_09/2023</t>
  </si>
  <si>
    <t>697,84</t>
  </si>
  <si>
    <t>REMOÇÃO DE TESOURAS METÁLICAS, COM VÃO MENOR QUE 8M, DE FORMA MECANIZADA, COM REAPROVEITAMENTO. AF_09/2023</t>
  </si>
  <si>
    <t>231,61</t>
  </si>
  <si>
    <t>REMOÇÃO DE TESOURAS METÁLICAS, COM VÃO MAIOR OU IGUAL A 8M, DE FORMA MECANIZADA, COM REAPROVEITAMENTO. AF_09/2023</t>
  </si>
  <si>
    <t>324,07</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</si>
  <si>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</si>
  <si>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</si>
  <si>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</si>
  <si>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</si>
  <si>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</si>
  <si>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</si>
  <si>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</si>
  <si>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104789</t>
  </si>
  <si>
    <t>DEMOLIÇÃO DE PISO DE CONCRETO SIMPLES, DE FORMA MANUAL, SEM REAPROVEITAMENTO. AF_09/2023</t>
  </si>
  <si>
    <t>239,85</t>
  </si>
  <si>
    <t>104790</t>
  </si>
  <si>
    <t>DEMOLIÇÃO DE PISO DE CONCRETO SIMPLES, DE FORMA MECANIZADA COM MARTELETE, SEM REAPROVEITAMENTO. AF_09/2023</t>
  </si>
  <si>
    <t>128,92</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</si>
  <si>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</si>
  <si>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</si>
  <si>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</si>
  <si>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</si>
  <si>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</si>
  <si>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</si>
  <si>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</si>
  <si>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</si>
  <si>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1,16</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</si>
  <si>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</si>
  <si>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</si>
  <si>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</si>
  <si>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</si>
  <si>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</si>
  <si>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</si>
  <si>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</si>
  <si>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</si>
  <si>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</si>
  <si>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</si>
  <si>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</si>
  <si>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</si>
  <si>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</si>
  <si>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</si>
  <si>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</si>
  <si>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</si>
  <si>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</si>
  <si>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</si>
  <si>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173,17</t>
  </si>
  <si>
    <t>195,67</t>
  </si>
  <si>
    <t>128,78</t>
  </si>
  <si>
    <t>6,43</t>
  </si>
  <si>
    <t>3,37</t>
  </si>
  <si>
    <t>2,90</t>
  </si>
  <si>
    <t>2,84</t>
  </si>
  <si>
    <t>2,07</t>
  </si>
  <si>
    <t>0,78</t>
  </si>
  <si>
    <t>2,23</t>
  </si>
  <si>
    <t>1,90</t>
  </si>
  <si>
    <t>5,37</t>
  </si>
  <si>
    <t>3,06</t>
  </si>
  <si>
    <t>1,22</t>
  </si>
  <si>
    <t>3,07</t>
  </si>
  <si>
    <t>1,91</t>
  </si>
  <si>
    <t>643,05</t>
  </si>
  <si>
    <t>187,35</t>
  </si>
  <si>
    <t>319,16</t>
  </si>
  <si>
    <t>9,09</t>
  </si>
  <si>
    <t>9,83</t>
  </si>
  <si>
    <t>10,81</t>
  </si>
  <si>
    <t>6,24</t>
  </si>
  <si>
    <t>7,02</t>
  </si>
  <si>
    <t>7,59</t>
  </si>
  <si>
    <t>49,65</t>
  </si>
  <si>
    <t>45,49</t>
  </si>
  <si>
    <t>32,79</t>
  </si>
  <si>
    <t>26,95</t>
  </si>
  <si>
    <t>49,80</t>
  </si>
  <si>
    <t>38,26</t>
  </si>
  <si>
    <t>29,23</t>
  </si>
  <si>
    <t>27,75</t>
  </si>
  <si>
    <t>17,61</t>
  </si>
  <si>
    <t>14,41</t>
  </si>
  <si>
    <t>72,89</t>
  </si>
  <si>
    <t>52,64</t>
  </si>
  <si>
    <t>40,84</t>
  </si>
  <si>
    <t>211,65</t>
  </si>
  <si>
    <t>162,46</t>
  </si>
  <si>
    <t>146,34</t>
  </si>
  <si>
    <t>107,15</t>
  </si>
  <si>
    <t>92,72</t>
  </si>
  <si>
    <t>7,27</t>
  </si>
  <si>
    <t>77,45</t>
  </si>
  <si>
    <t>76,62</t>
  </si>
  <si>
    <t>77,03</t>
  </si>
  <si>
    <t>70,16</t>
  </si>
  <si>
    <t>70,57</t>
  </si>
  <si>
    <t>138,43</t>
  </si>
  <si>
    <t>106,09</t>
  </si>
  <si>
    <t>88,56</t>
  </si>
  <si>
    <t>46,30</t>
  </si>
  <si>
    <t>46,71</t>
  </si>
  <si>
    <t>171,19</t>
  </si>
  <si>
    <t>183,41</t>
  </si>
  <si>
    <t>205,88</t>
  </si>
  <si>
    <t>44,75</t>
  </si>
  <si>
    <t>77,28</t>
  </si>
  <si>
    <t>358,98</t>
  </si>
  <si>
    <t>2,44</t>
  </si>
  <si>
    <t>31,81</t>
  </si>
  <si>
    <t>6.180,02</t>
  </si>
  <si>
    <t>6.497,69</t>
  </si>
  <si>
    <t>4.895,15</t>
  </si>
  <si>
    <t>5.256,89</t>
  </si>
  <si>
    <t>2.637,80</t>
  </si>
  <si>
    <t>4.098,52</t>
  </si>
  <si>
    <t>2.392,33</t>
  </si>
  <si>
    <t>2.545,97</t>
  </si>
  <si>
    <t>1.964,70</t>
  </si>
  <si>
    <t>2.822,67</t>
  </si>
  <si>
    <t>2.207,39</t>
  </si>
  <si>
    <t>4.120,65</t>
  </si>
  <si>
    <t>2.414,47</t>
  </si>
  <si>
    <t>2.568,11</t>
  </si>
  <si>
    <t>1.986,84</t>
  </si>
  <si>
    <t>2.844,81</t>
  </si>
  <si>
    <t>2.337,14</t>
  </si>
  <si>
    <t>1.256,78</t>
  </si>
  <si>
    <t>1.355,29</t>
  </si>
  <si>
    <t>1.293,29</t>
  </si>
  <si>
    <t>365,04</t>
  </si>
  <si>
    <t>354,97</t>
  </si>
  <si>
    <t>3.831,86</t>
  </si>
  <si>
    <t>93,95</t>
  </si>
  <si>
    <t>202,26</t>
  </si>
  <si>
    <t>295,77</t>
  </si>
  <si>
    <t>143,93</t>
  </si>
  <si>
    <t>324,13</t>
  </si>
  <si>
    <t>139,86</t>
  </si>
  <si>
    <t>390,08</t>
  </si>
  <si>
    <t>990,96</t>
  </si>
  <si>
    <t>1.582,72</t>
  </si>
  <si>
    <t>26,75</t>
  </si>
  <si>
    <t>26,54</t>
  </si>
  <si>
    <t>30,97</t>
  </si>
  <si>
    <t>26,98</t>
  </si>
  <si>
    <t>25,91</t>
  </si>
  <si>
    <t>28,47</t>
  </si>
  <si>
    <t>25,47</t>
  </si>
  <si>
    <t>32,19</t>
  </si>
  <si>
    <t>34,35</t>
  </si>
  <si>
    <t>29,37</t>
  </si>
  <si>
    <t>33,07</t>
  </si>
  <si>
    <t>36,50</t>
  </si>
  <si>
    <t>41,79</t>
  </si>
  <si>
    <t>34,82</t>
  </si>
  <si>
    <t>41,98</t>
  </si>
  <si>
    <t>53,20</t>
  </si>
  <si>
    <t>MOTORISTA DE VEÍCULO LEVE COM ENCARGOS COMPLEMENTARES</t>
  </si>
  <si>
    <t>37,49</t>
  </si>
  <si>
    <t>37,54</t>
  </si>
  <si>
    <t>35,37</t>
  </si>
  <si>
    <t>34,43</t>
  </si>
  <si>
    <t>31,68</t>
  </si>
  <si>
    <t>30,83</t>
  </si>
  <si>
    <t>25,66</t>
  </si>
  <si>
    <t>60,16</t>
  </si>
  <si>
    <t>34,26</t>
  </si>
  <si>
    <t>26,71</t>
  </si>
  <si>
    <t>32,16</t>
  </si>
  <si>
    <t>28,52</t>
  </si>
  <si>
    <t>26,66</t>
  </si>
  <si>
    <t>29,83</t>
  </si>
  <si>
    <t>111,76</t>
  </si>
  <si>
    <t>120,79</t>
  </si>
  <si>
    <t>121,72</t>
  </si>
  <si>
    <t>22,43</t>
  </si>
  <si>
    <t>119,08</t>
  </si>
  <si>
    <t>132,31</t>
  </si>
  <si>
    <t>147,38</t>
  </si>
  <si>
    <t>24,05</t>
  </si>
  <si>
    <t>7.849,89</t>
  </si>
  <si>
    <t>6.947,12</t>
  </si>
  <si>
    <t>2.534,00</t>
  </si>
  <si>
    <t>3.953,68</t>
  </si>
  <si>
    <t>3.706,58</t>
  </si>
  <si>
    <t>5.079,49</t>
  </si>
  <si>
    <t>5.227,74</t>
  </si>
  <si>
    <t>20.806,16</t>
  </si>
  <si>
    <t>3.885,50</t>
  </si>
  <si>
    <t>23.114,10</t>
  </si>
  <si>
    <t>25.743,99</t>
  </si>
  <si>
    <t>19.566,97</t>
  </si>
  <si>
    <t>21.142,94</t>
  </si>
  <si>
    <t>21.307,62</t>
  </si>
  <si>
    <t>7.157,17</t>
  </si>
  <si>
    <t>9.641,49</t>
  </si>
  <si>
    <t>4.233,79</t>
  </si>
  <si>
    <t>27,90</t>
  </si>
  <si>
    <t>15,47</t>
  </si>
  <si>
    <t>14,39</t>
  </si>
  <si>
    <t>20,32</t>
  </si>
  <si>
    <t>86,24</t>
  </si>
  <si>
    <t>256,08</t>
  </si>
  <si>
    <t>285,04</t>
  </si>
  <si>
    <t>318,05</t>
  </si>
  <si>
    <t>136,24</t>
  </si>
  <si>
    <t>147,45</t>
  </si>
  <si>
    <t>148,62</t>
  </si>
  <si>
    <t>119,12</t>
  </si>
  <si>
    <t>163,67</t>
  </si>
  <si>
    <t>27,21</t>
  </si>
  <si>
    <t>19,37</t>
  </si>
  <si>
    <t>29,89</t>
  </si>
  <si>
    <t>39,02</t>
  </si>
  <si>
    <t>13,09</t>
  </si>
  <si>
    <t>97,84</t>
  </si>
  <si>
    <t>3.421,37</t>
  </si>
  <si>
    <t>6.832,57</t>
  </si>
  <si>
    <t>3.468,49</t>
  </si>
  <si>
    <t>30,73</t>
  </si>
  <si>
    <t>38,66</t>
  </si>
  <si>
    <t>50,99</t>
  </si>
  <si>
    <t>47,11</t>
  </si>
  <si>
    <t>32,64</t>
  </si>
  <si>
    <t>28,70</t>
  </si>
  <si>
    <t>101,92</t>
  </si>
  <si>
    <t>57,52</t>
  </si>
  <si>
    <t>67,48</t>
  </si>
  <si>
    <t>46,61</t>
  </si>
  <si>
    <t>37,24</t>
  </si>
  <si>
    <t>130,61</t>
  </si>
  <si>
    <t>112,49</t>
  </si>
  <si>
    <t>124,30</t>
  </si>
  <si>
    <t>64,30</t>
  </si>
  <si>
    <t>40,55</t>
  </si>
  <si>
    <t>74,65</t>
  </si>
  <si>
    <t>13,55</t>
  </si>
  <si>
    <t>12,68</t>
  </si>
  <si>
    <t>71,95</t>
  </si>
  <si>
    <t>41,28</t>
  </si>
  <si>
    <t>36,86</t>
  </si>
  <si>
    <t>85,01</t>
  </si>
  <si>
    <t>98,46</t>
  </si>
  <si>
    <t>33,22</t>
  </si>
  <si>
    <t>47,83</t>
  </si>
  <si>
    <t>72,35</t>
  </si>
  <si>
    <t>47,55</t>
  </si>
  <si>
    <t>35,17</t>
  </si>
  <si>
    <t>31,86</t>
  </si>
  <si>
    <t>50,21</t>
  </si>
  <si>
    <t>63,17</t>
  </si>
  <si>
    <t>41,62</t>
  </si>
  <si>
    <t>45,48</t>
  </si>
  <si>
    <t>86,46</t>
  </si>
  <si>
    <t>43,86</t>
  </si>
  <si>
    <t>46,04</t>
  </si>
  <si>
    <t>42,04</t>
  </si>
  <si>
    <t>14,15</t>
  </si>
  <si>
    <t>4.748,10</t>
  </si>
  <si>
    <t>4.813,21</t>
  </si>
  <si>
    <t>4.522,52</t>
  </si>
  <si>
    <t>4.798,56</t>
  </si>
  <si>
    <t>5.064,69</t>
  </si>
  <si>
    <t>4.774,96</t>
  </si>
  <si>
    <t>5.786,64</t>
  </si>
  <si>
    <t>5.513,34</t>
  </si>
  <si>
    <t>4.677,60</t>
  </si>
  <si>
    <t>4.634,90</t>
  </si>
  <si>
    <t>5.009,95</t>
  </si>
  <si>
    <t>4.756,53</t>
  </si>
  <si>
    <t>4.568,79</t>
  </si>
  <si>
    <t>2.128,10</t>
  </si>
  <si>
    <t>6.178,47</t>
  </si>
  <si>
    <t>6.259,91</t>
  </si>
  <si>
    <t>5.874,83</t>
  </si>
  <si>
    <t>5.747,33</t>
  </si>
  <si>
    <t>4.730,20</t>
  </si>
  <si>
    <t>6.117,89</t>
  </si>
  <si>
    <t>5.790,17</t>
  </si>
  <si>
    <t>5.234,81</t>
  </si>
  <si>
    <t>5.868,29</t>
  </si>
  <si>
    <t>5.286,31</t>
  </si>
  <si>
    <t>6.473,04</t>
  </si>
  <si>
    <t>5.761,83</t>
  </si>
  <si>
    <t>5.796,87</t>
  </si>
  <si>
    <t>5.958,21</t>
  </si>
  <si>
    <t>7.398,64</t>
  </si>
  <si>
    <t>4.785,31</t>
  </si>
  <si>
    <t>3.327,46</t>
  </si>
  <si>
    <t>6.575,11</t>
  </si>
  <si>
    <t>5.225,29</t>
  </si>
  <si>
    <t>4.965,99</t>
  </si>
  <si>
    <t>6.635,82</t>
  </si>
  <si>
    <t>5.327,92</t>
  </si>
  <si>
    <t>5.608,81</t>
  </si>
  <si>
    <t>6.187,07</t>
  </si>
  <si>
    <t>7.317,04</t>
  </si>
  <si>
    <t>8.100,78</t>
  </si>
  <si>
    <t>9.410,20</t>
  </si>
  <si>
    <t>6.664,87</t>
  </si>
  <si>
    <t>8.532,31</t>
  </si>
  <si>
    <t>3.468,62</t>
  </si>
  <si>
    <t>6.124,49</t>
  </si>
  <si>
    <t>5.683,60</t>
  </si>
  <si>
    <t>5.090,95</t>
  </si>
  <si>
    <t>5.838,54</t>
  </si>
  <si>
    <t>6.310,98</t>
  </si>
  <si>
    <t>5.040,39</t>
  </si>
  <si>
    <t>6.654,65</t>
  </si>
  <si>
    <t>5.232,98</t>
  </si>
  <si>
    <t>6.281,80</t>
  </si>
  <si>
    <t>6.397,77</t>
  </si>
  <si>
    <t>5.933,22</t>
  </si>
  <si>
    <t>5.939,70</t>
  </si>
  <si>
    <t>5.985,04</t>
  </si>
  <si>
    <t>5.673,80</t>
  </si>
  <si>
    <t>4.973,52</t>
  </si>
  <si>
    <t>5.904,87</t>
  </si>
  <si>
    <t>4.592,81</t>
  </si>
  <si>
    <t>6.479,25</t>
  </si>
  <si>
    <t>10.643,25</t>
  </si>
  <si>
    <t>6.106,71</t>
  </si>
  <si>
    <t>6.895,88</t>
  </si>
  <si>
    <t>5.722,36</t>
  </si>
  <si>
    <t>5.740,95</t>
  </si>
  <si>
    <t>5.343,78</t>
  </si>
  <si>
    <t>4.898,84</t>
  </si>
  <si>
    <t>ESTADO DO RIO DE JANEIRO</t>
  </si>
  <si>
    <t>Secretaria Municipal de Obras</t>
  </si>
  <si>
    <t>OBRA :</t>
  </si>
  <si>
    <t>Estadio Municipal Alzirão (Empresa Especializada)</t>
  </si>
  <si>
    <t>ORÇAMENTO :</t>
  </si>
  <si>
    <t>Manutenção e Conservação do Gramado - Proc. 3469/2022</t>
  </si>
  <si>
    <t>LOCAL :</t>
  </si>
  <si>
    <t>Rua Dr. Mesquita, 340 - Centro - Itaboraí - CEP: 24800-000</t>
  </si>
  <si>
    <t>Base: SCO</t>
  </si>
  <si>
    <t>COMPOSIÇÃO</t>
  </si>
  <si>
    <t>Composição</t>
  </si>
  <si>
    <t>Marcacao de campo de futebol com cal hidratada, 2 demaos de acabamento, medida pela area efetiva de pintura.(desonerado)</t>
  </si>
  <si>
    <t>MAT026700</t>
  </si>
  <si>
    <t>Cal hidratada</t>
  </si>
  <si>
    <t>Kg</t>
  </si>
  <si>
    <t>MAT064100</t>
  </si>
  <si>
    <t>Globo Fix ou similar, frasco com 200ml</t>
  </si>
  <si>
    <t>MOD902200</t>
  </si>
  <si>
    <t>Pintor - servico completo de pintura, desde o emassamento ate as demaos de acabamento (desonerado)</t>
  </si>
  <si>
    <t>h</t>
  </si>
  <si>
    <t>MOD902450</t>
  </si>
  <si>
    <t>Servente (desonerado)</t>
  </si>
  <si>
    <t>EVE000050</t>
  </si>
  <si>
    <t>3% incidente sobre mao de obra direta com Encargos Sociais para cobrir despesas relativa a equipamentos de protecao individual, uniformes e ferramentas</t>
  </si>
  <si>
    <t>ANEXO IV - MEMÓRIA DE CÁLCULO</t>
  </si>
  <si>
    <t>ANEXO I - PROPOSTA DE PREÇOS /ORÇAMENTO  SINTÉTICO</t>
  </si>
  <si>
    <t>ANEXO I- PROPOSTA DE PREÇOS /ORÇAMENTO ANALÍTICO</t>
  </si>
  <si>
    <t>TOTAL GERAL POR EXTENSO:</t>
  </si>
  <si>
    <t>DATA</t>
  </si>
  <si>
    <t xml:space="preserve">ASSINATURA DO RESPONSÁVEL LEGAL </t>
  </si>
  <si>
    <t>ANEXO I - PROPOSTA DE PREÇOS /CRONOGRAMA FÍSICO - FINANCEIRO</t>
  </si>
  <si>
    <t>ANEXO I - PROPOSTA DE PREÇOS / COMPOSIÇÃO   DO   B.D.I  -  COM Desoneração - Lei 12.844/13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</si>
</sst>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416]dddd&quot;, &quot;d&quot; de &quot;mmmm&quot; de &quot;yyyy"/>
    <numFmt numFmtId="165" formatCode="#,##0.0000"/>
    <numFmt numFmtId="166" formatCode="_-&quot;R$ &quot;* #,##0.00_-;&quot;-R$ &quot;* #,##0.00_-;_-&quot;R$ &quot;* \-??_-;_-@_-"/>
    <numFmt numFmtId="167" formatCode="[$R$-416]\ #,##0.00;[Red]\-[$R$-416]\ #,##0.00"/>
    <numFmt numFmtId="168" formatCode="_(* #,##0.00_);_(* \(#,##0.00\);_(* \-??_);_(@_)"/>
    <numFmt numFmtId="169" formatCode="_-* #,##0.00_-;\-* #,##0.00_-;_-* \-??_-;_-@_-"/>
    <numFmt numFmtId="170" formatCode="#,##0.000"/>
    <numFmt numFmtId="171" formatCode="d/m/yyyy"/>
    <numFmt numFmtId="172" formatCode="&quot;R$ &quot;#,##0.00"/>
    <numFmt numFmtId="173" formatCode="#,##0.00_);\(#,##0.00\)"/>
    <numFmt numFmtId="174" formatCode="0.000%"/>
    <numFmt numFmtId="175" formatCode="#,##0.000000000"/>
    <numFmt numFmtId="176" formatCode="#,##0.00_ ;\-#,##0.00\ "/>
    <numFmt numFmtId="177" formatCode="d/m/yy;@"/>
    <numFmt numFmtId="178" formatCode="dd/mm/yy;@"/>
    <numFmt numFmtId="179" formatCode="mm/yy"/>
    <numFmt numFmtId="180" formatCode="_(* #,##0.0000_);_(* \(#,##0.0000\);_(* \-??_);_(@_)"/>
    <numFmt numFmtId="181" formatCode="0.0000"/>
  </numFmts>
  <fonts count="49">
    <font>
      <sz val="10"/>
      <name val="Arial"/>
      <charset val="1"/>
    </font>
    <font>
      <sz val="11"/>
      <color rgb="FFFFFFFF"/>
      <name val="Arial"/>
      <family val="2"/>
      <charset val="1"/>
    </font>
    <font>
      <b/>
      <i/>
      <sz val="16"/>
      <color rgb="FF000000"/>
      <name val="Arial"/>
      <family val="2"/>
      <charset val="1"/>
    </font>
    <font>
      <sz val="10"/>
      <name val="Arial"/>
      <family val="2"/>
      <charset val="1"/>
    </font>
    <font>
      <sz val="11"/>
      <color rgb="FF000000"/>
      <name val="Calibri"/>
      <family val="2"/>
      <charset val="1"/>
    </font>
    <font>
      <b/>
      <i/>
      <u/>
      <sz val="11"/>
      <color rgb="FF000000"/>
      <name val="Arial"/>
      <family val="2"/>
      <charset val="1"/>
    </font>
    <font>
      <sz val="8"/>
      <name val="Arial"/>
      <family val="2"/>
      <charset val="1"/>
    </font>
    <font>
      <b/>
      <sz val="8"/>
      <name val="Arial"/>
      <family val="2"/>
      <charset val="1"/>
    </font>
    <font>
      <b/>
      <sz val="12"/>
      <name val="Arial"/>
      <family val="2"/>
      <charset val="1"/>
    </font>
    <font>
      <sz val="12"/>
      <name val="Arial"/>
      <family val="2"/>
      <charset val="1"/>
    </font>
    <font>
      <b/>
      <sz val="10"/>
      <name val="Arial"/>
      <family val="2"/>
      <charset val="1"/>
    </font>
    <font>
      <b/>
      <i/>
      <sz val="8"/>
      <name val="Arial"/>
      <family val="2"/>
      <charset val="1"/>
    </font>
    <font>
      <b/>
      <sz val="11"/>
      <name val="Arial"/>
      <family val="2"/>
      <charset val="1"/>
    </font>
    <font>
      <sz val="10"/>
      <name val="Courier New"/>
      <family val="3"/>
      <charset val="1"/>
    </font>
    <font>
      <sz val="8"/>
      <color rgb="FF0000FF"/>
      <name val="Arial"/>
      <family val="2"/>
      <charset val="1"/>
    </font>
    <font>
      <b/>
      <sz val="10"/>
      <color rgb="FFFFFF00"/>
      <name val="Arial"/>
      <family val="2"/>
      <charset val="1"/>
    </font>
    <font>
      <sz val="10"/>
      <color rgb="FFFFFF00"/>
      <name val="Arial"/>
      <family val="2"/>
      <charset val="1"/>
    </font>
    <font>
      <sz val="8"/>
      <color rgb="FF3366FF"/>
      <name val="Arial"/>
      <family val="2"/>
      <charset val="1"/>
    </font>
    <font>
      <sz val="10"/>
      <name val="Calibri"/>
      <family val="2"/>
      <charset val="1"/>
    </font>
    <font>
      <sz val="10"/>
      <color rgb="FFFF0000"/>
      <name val="Arial"/>
      <family val="2"/>
      <charset val="1"/>
    </font>
    <font>
      <sz val="9"/>
      <name val="Arial"/>
      <family val="2"/>
      <charset val="1"/>
    </font>
    <font>
      <sz val="12"/>
      <name val="Swis721 Md BT"/>
      <family val="2"/>
      <charset val="1"/>
    </font>
    <font>
      <sz val="9"/>
      <color rgb="FF000000"/>
      <name val="Arial"/>
      <family val="2"/>
      <charset val="1"/>
    </font>
    <font>
      <sz val="9"/>
      <color rgb="FFFF0000"/>
      <name val="Arial"/>
      <family val="2"/>
      <charset val="1"/>
    </font>
    <font>
      <b/>
      <sz val="9"/>
      <name val="Arial"/>
      <family val="2"/>
      <charset val="1"/>
    </font>
    <font>
      <sz val="9"/>
      <color rgb="FF0000FF"/>
      <name val="Arial"/>
      <family val="2"/>
      <charset val="1"/>
    </font>
    <font>
      <b/>
      <sz val="9"/>
      <color rgb="FFFF0000"/>
      <name val="Arial"/>
      <family val="2"/>
      <charset val="1"/>
    </font>
    <font>
      <sz val="9"/>
      <color rgb="FFC0C0C0"/>
      <name val="Arial"/>
      <family val="2"/>
      <charset val="1"/>
    </font>
    <font>
      <b/>
      <i/>
      <sz val="12"/>
      <name val="Arial"/>
      <family val="2"/>
      <charset val="1"/>
    </font>
    <font>
      <b/>
      <sz val="9"/>
      <color rgb="FFFFFFFF"/>
      <name val="Arial"/>
      <family val="2"/>
      <charset val="1"/>
    </font>
    <font>
      <b/>
      <sz val="9"/>
      <color rgb="FF0000FF"/>
      <name val="Arial"/>
      <family val="2"/>
      <charset val="1"/>
    </font>
    <font>
      <sz val="8"/>
      <color rgb="FFC0C0C0"/>
      <name val="Arial"/>
      <family val="2"/>
      <charset val="1"/>
    </font>
    <font>
      <b/>
      <sz val="10"/>
      <color rgb="FFFF0000"/>
      <name val="Arial"/>
      <family val="2"/>
      <charset val="1"/>
    </font>
    <font>
      <b/>
      <sz val="8"/>
      <color rgb="FFFF0000"/>
      <name val="Arial"/>
      <family val="2"/>
      <charset val="1"/>
    </font>
    <font>
      <b/>
      <sz val="10"/>
      <color rgb="FF0000FF"/>
      <name val="Arial"/>
      <family val="2"/>
      <charset val="1"/>
    </font>
    <font>
      <sz val="10"/>
      <name val="Wingdings"/>
      <charset val="2"/>
    </font>
    <font>
      <b/>
      <sz val="7"/>
      <name val="Arial"/>
      <family val="2"/>
      <charset val="1"/>
    </font>
    <font>
      <b/>
      <sz val="8"/>
      <name val="Wingdings"/>
      <charset val="2"/>
    </font>
    <font>
      <sz val="10"/>
      <name val="Courier New"/>
      <charset val="1"/>
    </font>
    <font>
      <b/>
      <sz val="10"/>
      <name val="Courier New"/>
      <family val="3"/>
      <charset val="1"/>
    </font>
    <font>
      <sz val="8"/>
      <name val="Calibri"/>
      <family val="2"/>
      <charset val="1"/>
    </font>
    <font>
      <b/>
      <sz val="14"/>
      <color rgb="FF000000"/>
      <name val="Calibri"/>
      <family val="2"/>
      <charset val="1"/>
    </font>
    <font>
      <b/>
      <sz val="12"/>
      <color rgb="FF000000"/>
      <name val="Calibri"/>
      <family val="2"/>
      <charset val="1"/>
    </font>
    <font>
      <b/>
      <sz val="10"/>
      <color rgb="FF000000"/>
      <name val="Calibri"/>
      <family val="2"/>
      <charset val="1"/>
    </font>
    <font>
      <b/>
      <sz val="10"/>
      <name val="Calibri"/>
      <family val="2"/>
      <charset val="1"/>
    </font>
    <font>
      <b/>
      <sz val="8"/>
      <color rgb="FF000000"/>
      <name val="Verdana"/>
      <family val="2"/>
      <charset val="1"/>
    </font>
    <font>
      <sz val="8"/>
      <color rgb="FF000000"/>
      <name val="Verdana"/>
      <family val="2"/>
      <charset val="1"/>
    </font>
    <font>
      <sz val="10"/>
      <name val="Arial"/>
      <charset val="1"/>
    </font>
    <font>
      <b/>
      <sz val="9"/>
      <name val="Arial"/>
      <family val="2"/>
    </font>
  </fonts>
  <fills count="16">
    <fill>
      <patternFill patternType="none"/>
    </fill>
    <fill>
      <patternFill patternType="gray125"/>
    </fill>
    <fill>
      <patternFill patternType="solid">
        <fgColor rgb="FFFFFFCC"/>
        <bgColor rgb="FFFFFFFF"/>
      </patternFill>
    </fill>
    <fill>
      <patternFill patternType="solid">
        <fgColor rgb="FFFFFFFF"/>
        <bgColor rgb="FFEFEFEF"/>
      </patternFill>
    </fill>
    <fill>
      <patternFill patternType="solid">
        <fgColor rgb="FFFFFF99"/>
        <bgColor rgb="FFFFFFCC"/>
      </patternFill>
    </fill>
    <fill>
      <patternFill patternType="solid">
        <fgColor rgb="FFFFFF00"/>
        <bgColor rgb="FFFFFF00"/>
      </patternFill>
    </fill>
    <fill>
      <patternFill patternType="solid">
        <fgColor rgb="FFFFC000"/>
        <bgColor rgb="FFFFCC00"/>
      </patternFill>
    </fill>
    <fill>
      <patternFill patternType="solid">
        <fgColor rgb="FFA6A6A6"/>
        <bgColor rgb="FFB2B2B2"/>
      </patternFill>
    </fill>
    <fill>
      <patternFill patternType="solid">
        <fgColor rgb="FFCCCCFF"/>
        <bgColor rgb="FFD9D9D9"/>
      </patternFill>
    </fill>
    <fill>
      <patternFill patternType="solid">
        <fgColor rgb="FFC0C0C0"/>
        <bgColor rgb="FFC0C099"/>
      </patternFill>
    </fill>
    <fill>
      <patternFill patternType="solid">
        <fgColor rgb="FFCCFFCC"/>
        <bgColor rgb="FFCCFFFF"/>
      </patternFill>
    </fill>
    <fill>
      <patternFill patternType="solid">
        <fgColor rgb="FFC0C099"/>
        <bgColor rgb="FFC0C0C0"/>
      </patternFill>
    </fill>
    <fill>
      <patternFill patternType="solid">
        <fgColor rgb="FFCCFFFF"/>
        <bgColor rgb="FFCCFFCC"/>
      </patternFill>
    </fill>
    <fill>
      <patternFill patternType="solid">
        <fgColor rgb="FFA0A080"/>
        <bgColor rgb="FFA6A6A6"/>
      </patternFill>
    </fill>
    <fill>
      <patternFill patternType="solid">
        <fgColor rgb="FFEFEFEF"/>
        <bgColor rgb="FFFFFFFF"/>
      </patternFill>
    </fill>
    <fill>
      <patternFill patternType="solid">
        <fgColor rgb="FFD9D9D9"/>
        <bgColor rgb="FFCCCCFF"/>
      </patternFill>
    </fill>
  </fills>
  <borders count="69">
    <border>
      <left/>
      <right/>
      <top/>
      <bottom/>
      <diagonal/>
    </border>
    <border>
      <left style="thin">
        <color rgb="FFB2B2B2"/>
      </left>
      <right style="thin">
        <color rgb="FFB2B2B2"/>
      </right>
      <top style="thin">
        <color rgb="FFB2B2B2"/>
      </top>
      <bottom style="thin">
        <color rgb="FFB2B2B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hair">
        <color auto="1"/>
      </bottom>
      <diagonal/>
    </border>
    <border>
      <left/>
      <right/>
      <top/>
      <bottom style="hair">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hair">
        <color auto="1"/>
      </right>
      <top/>
      <bottom/>
      <diagonal/>
    </border>
    <border>
      <left style="thin">
        <color auto="1"/>
      </left>
      <right style="thin">
        <color auto="1"/>
      </right>
      <top style="thin">
        <color auto="1"/>
      </top>
      <bottom/>
      <diagonal/>
    </border>
    <border>
      <left style="thin">
        <color auto="1"/>
      </left>
      <right style="hair">
        <color auto="1"/>
      </right>
      <top/>
      <bottom style="thin">
        <color auto="1"/>
      </bottom>
      <diagonal/>
    </border>
    <border>
      <left style="thin">
        <color auto="1"/>
      </left>
      <right style="hair">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top style="hair">
        <color auto="1"/>
      </top>
      <bottom/>
      <diagonal/>
    </border>
    <border>
      <left style="thin">
        <color auto="1"/>
      </left>
      <right/>
      <top style="hair">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double">
        <color auto="1"/>
      </left>
      <right/>
      <top style="double">
        <color auto="1"/>
      </top>
      <bottom style="double">
        <color auto="1"/>
      </bottom>
      <diagonal/>
    </border>
    <border>
      <left/>
      <right style="thin">
        <color auto="1"/>
      </right>
      <top style="double">
        <color auto="1"/>
      </top>
      <bottom style="double">
        <color auto="1"/>
      </bottom>
      <diagonal/>
    </border>
    <border>
      <left style="medium">
        <color auto="1"/>
      </left>
      <right style="thin">
        <color auto="1"/>
      </right>
      <top/>
      <bottom style="thin">
        <color auto="1"/>
      </bottom>
      <diagonal/>
    </border>
    <border>
      <left style="thin">
        <color auto="1"/>
      </left>
      <right style="medium">
        <color auto="1"/>
      </right>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medium">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style="hair">
        <color auto="1"/>
      </top>
      <bottom style="hair">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double">
        <color auto="1"/>
      </top>
      <bottom style="double">
        <color auto="1"/>
      </bottom>
      <diagonal/>
    </border>
  </borders>
  <cellStyleXfs count="84">
    <xf numFmtId="0" fontId="0" fillId="0" borderId="0"/>
    <xf numFmtId="168" fontId="47" fillId="0" borderId="0" applyBorder="0" applyProtection="0"/>
    <xf numFmtId="166" fontId="47" fillId="0" borderId="0" applyBorder="0" applyProtection="0"/>
    <xf numFmtId="9" fontId="47" fillId="0" borderId="0" applyBorder="0" applyProtection="0"/>
    <xf numFmtId="0" fontId="1" fillId="0" borderId="0" applyBorder="0" applyProtection="0"/>
    <xf numFmtId="0" fontId="2" fillId="0" borderId="0" applyBorder="0" applyProtection="0">
      <alignment horizontal="center"/>
    </xf>
    <xf numFmtId="0" fontId="2" fillId="0" borderId="0" applyBorder="0" applyProtection="0">
      <alignment horizontal="center" textRotation="90"/>
    </xf>
    <xf numFmtId="164" fontId="47" fillId="0" borderId="0" applyBorder="0" applyProtection="0"/>
    <xf numFmtId="165" fontId="47" fillId="0" borderId="0" applyBorder="0" applyProtection="0"/>
    <xf numFmtId="164" fontId="47" fillId="0" borderId="0" applyBorder="0" applyProtection="0"/>
    <xf numFmtId="165" fontId="47" fillId="0" borderId="0" applyBorder="0" applyProtection="0"/>
    <xf numFmtId="164" fontId="47" fillId="0" borderId="0" applyBorder="0" applyProtection="0"/>
    <xf numFmtId="166" fontId="47" fillId="0" borderId="0" applyBorder="0" applyProtection="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4" fillId="0" borderId="0"/>
    <xf numFmtId="0" fontId="4" fillId="0" borderId="0"/>
    <xf numFmtId="0" fontId="4" fillId="0" borderId="0"/>
    <xf numFmtId="0" fontId="47" fillId="2" borderId="1" applyProtection="0"/>
    <xf numFmtId="0" fontId="47" fillId="2" borderId="1" applyProtection="0"/>
    <xf numFmtId="0" fontId="47" fillId="2" borderId="1" applyProtection="0"/>
    <xf numFmtId="0" fontId="47" fillId="2" borderId="1" applyProtection="0"/>
    <xf numFmtId="9" fontId="47" fillId="0" borderId="0" applyBorder="0" applyProtection="0"/>
    <xf numFmtId="9" fontId="47" fillId="0" borderId="0" applyBorder="0" applyProtection="0"/>
    <xf numFmtId="9" fontId="47" fillId="0" borderId="0" applyBorder="0" applyProtection="0"/>
    <xf numFmtId="9" fontId="47" fillId="0" borderId="0" applyBorder="0" applyProtection="0"/>
    <xf numFmtId="0" fontId="5" fillId="0" borderId="0" applyBorder="0" applyProtection="0"/>
    <xf numFmtId="167" fontId="5" fillId="0" borderId="0" applyBorder="0" applyProtection="0"/>
    <xf numFmtId="168" fontId="47" fillId="0" borderId="0" applyBorder="0" applyProtection="0"/>
    <xf numFmtId="169" fontId="47" fillId="0" borderId="0" applyBorder="0" applyProtection="0"/>
    <xf numFmtId="168" fontId="47" fillId="0" borderId="0" applyBorder="0" applyProtection="0"/>
    <xf numFmtId="168" fontId="3" fillId="0" borderId="0" applyBorder="0" applyProtection="0"/>
    <xf numFmtId="168" fontId="3" fillId="0" borderId="0" applyBorder="0" applyProtection="0"/>
    <xf numFmtId="168" fontId="3" fillId="0" borderId="0" applyBorder="0" applyProtection="0"/>
    <xf numFmtId="168" fontId="47" fillId="0" borderId="0" applyBorder="0" applyProtection="0"/>
    <xf numFmtId="168" fontId="47" fillId="0" borderId="0" applyBorder="0" applyProtection="0"/>
    <xf numFmtId="169" fontId="47" fillId="0" borderId="0" applyBorder="0" applyProtection="0"/>
    <xf numFmtId="168" fontId="3" fillId="0" borderId="0" applyBorder="0" applyProtection="0"/>
    <xf numFmtId="168" fontId="3" fillId="0" borderId="0" applyBorder="0" applyProtection="0"/>
    <xf numFmtId="168" fontId="3" fillId="0" borderId="0" applyBorder="0" applyProtection="0"/>
    <xf numFmtId="169" fontId="47" fillId="0" borderId="0" applyBorder="0" applyProtection="0"/>
    <xf numFmtId="168" fontId="3" fillId="0" borderId="0" applyBorder="0" applyProtection="0"/>
    <xf numFmtId="168" fontId="3" fillId="0" borderId="0" applyBorder="0" applyProtection="0"/>
    <xf numFmtId="168" fontId="3" fillId="0" borderId="0" applyBorder="0" applyProtection="0"/>
    <xf numFmtId="168" fontId="47" fillId="0" borderId="0" applyBorder="0" applyProtection="0"/>
    <xf numFmtId="168" fontId="47" fillId="0" borderId="0" applyBorder="0" applyProtection="0"/>
    <xf numFmtId="169" fontId="47" fillId="0" borderId="0" applyBorder="0" applyProtection="0"/>
    <xf numFmtId="169" fontId="47" fillId="0" borderId="0" applyBorder="0" applyProtection="0"/>
    <xf numFmtId="170" fontId="47" fillId="0" borderId="0" applyBorder="0" applyProtection="0"/>
    <xf numFmtId="170" fontId="47" fillId="0" borderId="0" applyBorder="0" applyProtection="0"/>
    <xf numFmtId="168" fontId="3" fillId="0" borderId="0" applyBorder="0" applyProtection="0"/>
    <xf numFmtId="168" fontId="3" fillId="0" borderId="0" applyBorder="0" applyProtection="0"/>
    <xf numFmtId="168" fontId="3" fillId="0" borderId="0" applyBorder="0" applyProtection="0"/>
    <xf numFmtId="0" fontId="3" fillId="0" borderId="0"/>
    <xf numFmtId="168" fontId="47" fillId="0" borderId="0" applyBorder="0" applyProtection="0"/>
    <xf numFmtId="169" fontId="47" fillId="0" borderId="0" applyBorder="0" applyProtection="0"/>
    <xf numFmtId="168" fontId="47" fillId="0" borderId="0" applyBorder="0" applyProtection="0"/>
    <xf numFmtId="168" fontId="3" fillId="0" borderId="0" applyBorder="0" applyProtection="0"/>
    <xf numFmtId="168" fontId="3" fillId="0" borderId="0" applyBorder="0" applyProtection="0"/>
    <xf numFmtId="168" fontId="3" fillId="0" borderId="0" applyBorder="0" applyProtection="0"/>
    <xf numFmtId="168" fontId="47" fillId="0" borderId="0" applyBorder="0" applyProtection="0"/>
    <xf numFmtId="169" fontId="47" fillId="0" borderId="0" applyBorder="0" applyProtection="0"/>
    <xf numFmtId="168" fontId="3" fillId="0" borderId="0" applyBorder="0" applyProtection="0"/>
    <xf numFmtId="169" fontId="47" fillId="0" borderId="0" applyBorder="0" applyProtection="0"/>
  </cellStyleXfs>
  <cellXfs count="805">
    <xf numFmtId="0" fontId="0" fillId="0" borderId="0" xfId="0"/>
    <xf numFmtId="0" fontId="6" fillId="0" borderId="0" xfId="13" applyFont="1" applyAlignment="1" applyProtection="1">
      <alignment vertical="center"/>
    </xf>
    <xf numFmtId="0" fontId="6" fillId="0" borderId="0" xfId="13" applyFont="1" applyAlignment="1" applyProtection="1">
      <alignment horizontal="center" vertical="center" wrapText="1"/>
    </xf>
    <xf numFmtId="0" fontId="6" fillId="0" borderId="0" xfId="13" applyFont="1" applyAlignment="1" applyProtection="1">
      <alignment horizontal="justify" vertical="center" wrapText="1"/>
    </xf>
    <xf numFmtId="168" fontId="6" fillId="0" borderId="0" xfId="65" applyFont="1" applyBorder="1" applyAlignment="1" applyProtection="1">
      <alignment horizontal="center" vertical="center"/>
    </xf>
    <xf numFmtId="4" fontId="6" fillId="0" borderId="0" xfId="13" applyNumberFormat="1" applyFont="1" applyBorder="1" applyAlignment="1" applyProtection="1">
      <alignment horizontal="center" vertical="center"/>
    </xf>
    <xf numFmtId="4" fontId="7" fillId="0" borderId="0" xfId="13" applyNumberFormat="1" applyFont="1" applyBorder="1" applyAlignment="1" applyProtection="1">
      <alignment horizontal="center" vertical="center"/>
    </xf>
    <xf numFmtId="0" fontId="6" fillId="0" borderId="0" xfId="13" applyFont="1" applyBorder="1" applyAlignment="1" applyProtection="1">
      <alignment vertical="center"/>
    </xf>
    <xf numFmtId="0" fontId="3" fillId="3" borderId="0" xfId="13" applyFont="1" applyFill="1" applyBorder="1" applyAlignment="1" applyProtection="1"/>
    <xf numFmtId="0" fontId="8" fillId="3" borderId="2" xfId="13" applyFont="1" applyFill="1" applyBorder="1" applyAlignment="1" applyProtection="1">
      <alignment horizontal="left" vertical="top"/>
    </xf>
    <xf numFmtId="0" fontId="3" fillId="3" borderId="3" xfId="13" applyFont="1" applyFill="1" applyBorder="1" applyAlignment="1" applyProtection="1"/>
    <xf numFmtId="4" fontId="9" fillId="3" borderId="4" xfId="13" applyNumberFormat="1" applyFont="1" applyFill="1" applyBorder="1" applyAlignment="1" applyProtection="1">
      <alignment horizontal="center" vertical="center"/>
    </xf>
    <xf numFmtId="4" fontId="3" fillId="3" borderId="0" xfId="13" applyNumberFormat="1" applyFont="1" applyFill="1" applyBorder="1" applyAlignment="1" applyProtection="1">
      <alignment horizontal="center" vertical="center"/>
    </xf>
    <xf numFmtId="4" fontId="10" fillId="3" borderId="0" xfId="13" applyNumberFormat="1" applyFont="1" applyFill="1" applyBorder="1" applyAlignment="1" applyProtection="1">
      <alignment horizontal="center"/>
    </xf>
    <xf numFmtId="0" fontId="3" fillId="3" borderId="0" xfId="13" applyFont="1" applyFill="1" applyAlignment="1" applyProtection="1"/>
    <xf numFmtId="0" fontId="8" fillId="3" borderId="5" xfId="13" applyFont="1" applyFill="1" applyBorder="1" applyAlignment="1" applyProtection="1">
      <alignment horizontal="left" vertical="top"/>
    </xf>
    <xf numFmtId="4" fontId="9" fillId="3" borderId="6" xfId="13" applyNumberFormat="1" applyFont="1" applyFill="1" applyBorder="1" applyAlignment="1" applyProtection="1">
      <alignment horizontal="center"/>
    </xf>
    <xf numFmtId="4" fontId="10" fillId="3" borderId="0" xfId="13" applyNumberFormat="1" applyFont="1" applyFill="1" applyBorder="1" applyAlignment="1" applyProtection="1">
      <alignment horizontal="center" vertical="center"/>
    </xf>
    <xf numFmtId="4" fontId="9" fillId="3" borderId="6" xfId="13" applyNumberFormat="1" applyFont="1" applyFill="1" applyBorder="1" applyAlignment="1" applyProtection="1">
      <alignment horizontal="center" vertical="center"/>
    </xf>
    <xf numFmtId="0" fontId="9" fillId="3" borderId="5" xfId="13" applyFont="1" applyFill="1" applyBorder="1" applyAlignment="1" applyProtection="1">
      <alignment horizontal="center" vertical="center" wrapText="1"/>
    </xf>
    <xf numFmtId="0" fontId="9" fillId="3" borderId="0" xfId="13" applyFont="1" applyFill="1" applyBorder="1" applyAlignment="1" applyProtection="1">
      <alignment horizontal="center" vertical="center" wrapText="1"/>
    </xf>
    <xf numFmtId="0" fontId="9" fillId="3" borderId="6" xfId="13" applyFont="1" applyFill="1" applyBorder="1" applyAlignment="1" applyProtection="1">
      <alignment horizontal="center" vertical="center" wrapText="1"/>
    </xf>
    <xf numFmtId="4" fontId="6" fillId="3" borderId="6" xfId="13" applyNumberFormat="1" applyFont="1" applyFill="1" applyBorder="1" applyAlignment="1" applyProtection="1">
      <alignment horizontal="right" vertical="center"/>
    </xf>
    <xf numFmtId="171" fontId="7" fillId="3" borderId="5" xfId="13" applyNumberFormat="1" applyFont="1" applyFill="1" applyBorder="1" applyAlignment="1" applyProtection="1">
      <alignment horizontal="center" vertical="center" wrapText="1"/>
    </xf>
    <xf numFmtId="171" fontId="7" fillId="3" borderId="5" xfId="13" applyNumberFormat="1" applyFont="1" applyFill="1" applyBorder="1" applyAlignment="1" applyProtection="1">
      <alignment horizontal="left" vertical="center"/>
    </xf>
    <xf numFmtId="0" fontId="8" fillId="3" borderId="0" xfId="13" applyFont="1" applyFill="1" applyBorder="1" applyAlignment="1" applyProtection="1">
      <alignment horizontal="center" vertical="top"/>
    </xf>
    <xf numFmtId="0" fontId="6" fillId="3" borderId="0" xfId="13" applyFont="1" applyFill="1" applyAlignment="1" applyProtection="1">
      <alignment vertical="center"/>
    </xf>
    <xf numFmtId="4" fontId="8" fillId="3" borderId="0" xfId="13" applyNumberFormat="1" applyFont="1" applyFill="1" applyBorder="1" applyAlignment="1" applyProtection="1">
      <alignment horizontal="center"/>
    </xf>
    <xf numFmtId="0" fontId="7" fillId="3" borderId="0" xfId="13" applyFont="1" applyFill="1" applyAlignment="1" applyProtection="1">
      <alignment vertical="center"/>
    </xf>
    <xf numFmtId="4" fontId="7" fillId="3" borderId="0" xfId="13" applyNumberFormat="1" applyFont="1" applyFill="1" applyBorder="1" applyAlignment="1" applyProtection="1">
      <alignment horizontal="center" vertical="center"/>
    </xf>
    <xf numFmtId="0" fontId="7" fillId="3" borderId="0" xfId="13" applyFont="1" applyFill="1" applyBorder="1" applyAlignment="1" applyProtection="1">
      <alignment vertical="center"/>
    </xf>
    <xf numFmtId="4" fontId="6" fillId="3" borderId="0" xfId="13" applyNumberFormat="1" applyFont="1" applyFill="1" applyBorder="1" applyAlignment="1" applyProtection="1">
      <alignment horizontal="center" vertical="center"/>
    </xf>
    <xf numFmtId="4" fontId="8" fillId="3" borderId="0" xfId="13" applyNumberFormat="1" applyFont="1" applyFill="1" applyBorder="1" applyAlignment="1" applyProtection="1">
      <alignment horizontal="center" vertical="center"/>
    </xf>
    <xf numFmtId="0" fontId="6" fillId="3" borderId="0" xfId="13" applyFont="1" applyFill="1" applyBorder="1" applyAlignment="1" applyProtection="1">
      <alignment vertical="center"/>
    </xf>
    <xf numFmtId="0" fontId="11" fillId="3" borderId="9" xfId="13" applyFont="1" applyFill="1" applyBorder="1" applyAlignment="1" applyProtection="1">
      <alignment horizontal="center" vertical="center" wrapText="1"/>
    </xf>
    <xf numFmtId="0" fontId="7" fillId="3" borderId="12" xfId="13" applyFont="1" applyFill="1" applyBorder="1" applyAlignment="1" applyProtection="1">
      <alignment horizontal="left" vertical="center" wrapText="1"/>
    </xf>
    <xf numFmtId="166" fontId="7" fillId="3" borderId="11" xfId="12" applyFont="1" applyFill="1" applyBorder="1" applyAlignment="1" applyProtection="1">
      <alignment horizontal="center" vertical="center" wrapText="1"/>
    </xf>
    <xf numFmtId="166" fontId="10" fillId="3" borderId="11" xfId="12" applyFont="1" applyFill="1" applyBorder="1" applyAlignment="1" applyProtection="1">
      <alignment horizontal="center" vertical="center"/>
    </xf>
    <xf numFmtId="4" fontId="12" fillId="3" borderId="0" xfId="13" applyNumberFormat="1" applyFont="1" applyFill="1" applyBorder="1" applyAlignment="1" applyProtection="1">
      <alignment horizontal="center" vertical="center"/>
    </xf>
    <xf numFmtId="0" fontId="6" fillId="3" borderId="5" xfId="13" applyFont="1" applyFill="1" applyBorder="1" applyAlignment="1" applyProtection="1">
      <alignment horizontal="center" vertical="center" wrapText="1"/>
    </xf>
    <xf numFmtId="0" fontId="6" fillId="3" borderId="0" xfId="13" applyFont="1" applyFill="1" applyBorder="1" applyAlignment="1" applyProtection="1">
      <alignment horizontal="justify" vertical="center" wrapText="1"/>
    </xf>
    <xf numFmtId="168" fontId="6" fillId="3" borderId="6" xfId="65" applyFont="1" applyFill="1" applyBorder="1" applyAlignment="1" applyProtection="1">
      <alignment horizontal="center" vertical="center"/>
    </xf>
    <xf numFmtId="0" fontId="6" fillId="3" borderId="13" xfId="13" applyFont="1" applyFill="1" applyBorder="1" applyAlignment="1" applyProtection="1">
      <alignment horizontal="center" vertical="center" wrapText="1"/>
    </xf>
    <xf numFmtId="0" fontId="6" fillId="3" borderId="14" xfId="13" applyFont="1" applyFill="1" applyBorder="1" applyAlignment="1" applyProtection="1">
      <alignment horizontal="justify" vertical="center" wrapText="1"/>
    </xf>
    <xf numFmtId="168" fontId="6" fillId="3" borderId="15" xfId="65" applyFont="1" applyFill="1" applyBorder="1" applyAlignment="1" applyProtection="1">
      <alignment horizontal="center" vertical="center"/>
    </xf>
    <xf numFmtId="0" fontId="6" fillId="0" borderId="0" xfId="0" applyFont="1" applyAlignment="1" applyProtection="1">
      <alignment vertical="center"/>
    </xf>
    <xf numFmtId="0" fontId="6" fillId="0" borderId="0" xfId="0" applyFont="1" applyAlignment="1" applyProtection="1">
      <alignment horizontal="center" vertical="center" wrapText="1"/>
    </xf>
    <xf numFmtId="49" fontId="6" fillId="0" borderId="0" xfId="0" applyNumberFormat="1" applyFont="1" applyAlignment="1" applyProtection="1">
      <alignment horizontal="center" vertical="center"/>
    </xf>
    <xf numFmtId="0" fontId="6" fillId="0" borderId="0" xfId="0" applyFont="1" applyAlignment="1" applyProtection="1">
      <alignment horizontal="justify" vertical="center" wrapText="1"/>
    </xf>
    <xf numFmtId="0" fontId="6" fillId="0" borderId="0" xfId="0" applyFont="1" applyAlignment="1" applyProtection="1">
      <alignment horizontal="center" vertical="center"/>
    </xf>
    <xf numFmtId="4" fontId="6" fillId="0" borderId="0" xfId="1" applyNumberFormat="1" applyFont="1" applyBorder="1" applyAlignment="1" applyProtection="1">
      <alignment horizontal="center" vertical="center"/>
    </xf>
    <xf numFmtId="0" fontId="6" fillId="3" borderId="0" xfId="0" applyFont="1" applyFill="1" applyBorder="1" applyAlignment="1" applyProtection="1">
      <alignment vertical="center"/>
    </xf>
    <xf numFmtId="0" fontId="6" fillId="3" borderId="0" xfId="0" applyFont="1" applyFill="1" applyBorder="1" applyAlignment="1" applyProtection="1">
      <alignment vertical="center" wrapText="1"/>
    </xf>
    <xf numFmtId="168" fontId="6" fillId="3" borderId="0" xfId="1" applyFont="1" applyFill="1" applyBorder="1" applyAlignment="1" applyProtection="1">
      <alignment vertical="center"/>
    </xf>
    <xf numFmtId="0" fontId="6" fillId="0" borderId="0" xfId="0" applyFont="1" applyBorder="1" applyAlignment="1" applyProtection="1">
      <alignment vertical="center"/>
    </xf>
    <xf numFmtId="0" fontId="3" fillId="3" borderId="0" xfId="0" applyFont="1" applyFill="1" applyAlignment="1" applyProtection="1"/>
    <xf numFmtId="0" fontId="8" fillId="3" borderId="2" xfId="0" applyFont="1" applyFill="1" applyBorder="1" applyAlignment="1" applyProtection="1">
      <alignment horizontal="left" vertical="top"/>
    </xf>
    <xf numFmtId="0" fontId="3" fillId="3" borderId="3" xfId="0" applyFont="1" applyFill="1" applyBorder="1" applyAlignment="1" applyProtection="1"/>
    <xf numFmtId="165" fontId="9" fillId="3" borderId="3" xfId="0" applyNumberFormat="1" applyFont="1" applyFill="1" applyBorder="1" applyAlignment="1" applyProtection="1">
      <alignment horizontal="center" vertical="center"/>
    </xf>
    <xf numFmtId="4" fontId="9" fillId="3" borderId="3" xfId="0" applyNumberFormat="1" applyFont="1" applyFill="1" applyBorder="1" applyAlignment="1" applyProtection="1">
      <alignment horizontal="center"/>
    </xf>
    <xf numFmtId="4" fontId="3" fillId="3" borderId="3" xfId="0" applyNumberFormat="1" applyFont="1" applyFill="1" applyBorder="1" applyAlignment="1" applyProtection="1">
      <alignment horizontal="center" vertical="center"/>
    </xf>
    <xf numFmtId="171" fontId="6" fillId="3" borderId="4" xfId="0" applyNumberFormat="1" applyFont="1" applyFill="1" applyBorder="1" applyAlignment="1" applyProtection="1">
      <alignment horizontal="right" vertical="center"/>
    </xf>
    <xf numFmtId="0" fontId="3" fillId="3" borderId="0" xfId="0" applyFont="1" applyFill="1" applyBorder="1" applyAlignment="1" applyProtection="1"/>
    <xf numFmtId="9" fontId="3" fillId="3" borderId="0" xfId="0" applyNumberFormat="1" applyFont="1" applyFill="1" applyBorder="1" applyAlignment="1" applyProtection="1">
      <alignment horizontal="center" vertical="center"/>
    </xf>
    <xf numFmtId="0" fontId="3" fillId="3" borderId="0" xfId="0" applyFont="1" applyFill="1" applyBorder="1" applyAlignment="1" applyProtection="1">
      <alignment wrapText="1"/>
    </xf>
    <xf numFmtId="168" fontId="6" fillId="3" borderId="0" xfId="1" applyFont="1" applyFill="1" applyBorder="1" applyAlignment="1" applyProtection="1"/>
    <xf numFmtId="168" fontId="3" fillId="3" borderId="0" xfId="1" applyFont="1" applyFill="1" applyBorder="1" applyAlignment="1" applyProtection="1">
      <alignment vertical="center"/>
    </xf>
    <xf numFmtId="0" fontId="3" fillId="3" borderId="5" xfId="0" applyFont="1" applyFill="1" applyBorder="1" applyAlignment="1" applyProtection="1"/>
    <xf numFmtId="0" fontId="3" fillId="3" borderId="6" xfId="0" applyFont="1" applyFill="1" applyBorder="1" applyAlignment="1" applyProtection="1"/>
    <xf numFmtId="165" fontId="3" fillId="3" borderId="0" xfId="0" applyNumberFormat="1" applyFont="1" applyFill="1" applyBorder="1" applyAlignment="1" applyProtection="1">
      <alignment horizontal="center" vertical="center"/>
    </xf>
    <xf numFmtId="168" fontId="7" fillId="3" borderId="16" xfId="1" applyFont="1" applyFill="1" applyBorder="1" applyAlignment="1" applyProtection="1">
      <alignment horizontal="center" vertical="center"/>
    </xf>
    <xf numFmtId="4" fontId="3" fillId="3" borderId="0" xfId="0" applyNumberFormat="1" applyFont="1" applyFill="1" applyBorder="1" applyAlignment="1" applyProtection="1"/>
    <xf numFmtId="0" fontId="9" fillId="3" borderId="0" xfId="0" applyFont="1" applyFill="1" applyBorder="1" applyAlignment="1" applyProtection="1">
      <alignment vertical="center"/>
    </xf>
    <xf numFmtId="10" fontId="7" fillId="3" borderId="17" xfId="0" applyNumberFormat="1" applyFont="1" applyFill="1" applyBorder="1" applyAlignment="1" applyProtection="1">
      <alignment vertical="center"/>
    </xf>
    <xf numFmtId="0" fontId="9" fillId="3" borderId="5" xfId="0" applyFont="1" applyFill="1" applyBorder="1" applyAlignment="1" applyProtection="1">
      <alignment horizontal="center" vertical="center"/>
    </xf>
    <xf numFmtId="0" fontId="9" fillId="3" borderId="0" xfId="0" applyFont="1" applyFill="1" applyBorder="1" applyAlignment="1" applyProtection="1">
      <alignment horizontal="left" vertical="top"/>
    </xf>
    <xf numFmtId="0" fontId="9" fillId="3" borderId="0" xfId="0" applyFont="1" applyFill="1" applyBorder="1" applyAlignment="1" applyProtection="1">
      <alignment horizontal="center" vertical="center"/>
    </xf>
    <xf numFmtId="4" fontId="9" fillId="3" borderId="0" xfId="0" applyNumberFormat="1" applyFont="1" applyFill="1" applyBorder="1" applyAlignment="1" applyProtection="1">
      <alignment horizontal="center" vertical="center"/>
    </xf>
    <xf numFmtId="4" fontId="3" fillId="3" borderId="0" xfId="0" applyNumberFormat="1" applyFont="1" applyFill="1" applyBorder="1" applyAlignment="1" applyProtection="1">
      <alignment horizontal="center" vertical="center"/>
    </xf>
    <xf numFmtId="4" fontId="3" fillId="3" borderId="6" xfId="0" applyNumberFormat="1" applyFont="1" applyFill="1" applyBorder="1" applyAlignment="1" applyProtection="1">
      <alignment horizontal="center" vertical="center"/>
    </xf>
    <xf numFmtId="10" fontId="6" fillId="3" borderId="0" xfId="3" applyNumberFormat="1" applyFont="1" applyFill="1" applyBorder="1" applyAlignment="1" applyProtection="1">
      <alignment vertical="center"/>
    </xf>
    <xf numFmtId="0" fontId="9" fillId="3" borderId="5" xfId="0" applyFont="1" applyFill="1" applyBorder="1" applyAlignment="1" applyProtection="1">
      <alignment vertical="center"/>
    </xf>
    <xf numFmtId="0" fontId="0" fillId="0" borderId="0" xfId="0" applyBorder="1" applyAlignment="1" applyProtection="1"/>
    <xf numFmtId="4" fontId="6" fillId="3" borderId="6" xfId="0" applyNumberFormat="1" applyFont="1" applyFill="1" applyBorder="1" applyAlignment="1" applyProtection="1">
      <alignment horizontal="right" vertical="center"/>
    </xf>
    <xf numFmtId="0" fontId="6" fillId="3" borderId="18" xfId="0" applyFont="1" applyFill="1" applyBorder="1" applyAlignment="1" applyProtection="1">
      <alignment horizontal="left" vertical="top"/>
    </xf>
    <xf numFmtId="0" fontId="3" fillId="3" borderId="19" xfId="0" applyFont="1" applyFill="1" applyBorder="1" applyAlignment="1" applyProtection="1"/>
    <xf numFmtId="0" fontId="6" fillId="3" borderId="20" xfId="0" applyFont="1" applyFill="1" applyBorder="1" applyAlignment="1" applyProtection="1">
      <alignment horizontal="right"/>
    </xf>
    <xf numFmtId="0" fontId="8" fillId="3" borderId="0" xfId="0" applyFont="1" applyFill="1" applyBorder="1" applyAlignment="1" applyProtection="1"/>
    <xf numFmtId="0" fontId="7" fillId="0" borderId="0" xfId="0" applyFont="1" applyAlignment="1" applyProtection="1">
      <alignment vertical="center"/>
    </xf>
    <xf numFmtId="4" fontId="7" fillId="0" borderId="12" xfId="1" applyNumberFormat="1" applyFont="1" applyBorder="1" applyAlignment="1" applyProtection="1">
      <alignment horizontal="center" vertical="center"/>
    </xf>
    <xf numFmtId="4" fontId="7" fillId="0" borderId="11" xfId="1" applyNumberFormat="1" applyFont="1" applyBorder="1" applyAlignment="1" applyProtection="1">
      <alignment horizontal="center" vertical="center"/>
    </xf>
    <xf numFmtId="0" fontId="7" fillId="3" borderId="0" xfId="0" applyFont="1" applyFill="1" applyBorder="1" applyAlignment="1" applyProtection="1">
      <alignment vertical="center"/>
    </xf>
    <xf numFmtId="0" fontId="7" fillId="3" borderId="0" xfId="0" applyFont="1" applyFill="1" applyBorder="1" applyAlignment="1" applyProtection="1">
      <alignment vertical="center" wrapText="1"/>
    </xf>
    <xf numFmtId="168" fontId="7" fillId="3" borderId="0" xfId="1" applyFont="1" applyFill="1" applyBorder="1" applyAlignment="1" applyProtection="1">
      <alignment vertical="center"/>
    </xf>
    <xf numFmtId="0" fontId="7" fillId="0" borderId="0" xfId="0" applyFont="1" applyBorder="1" applyAlignment="1" applyProtection="1">
      <alignment vertical="center"/>
    </xf>
    <xf numFmtId="4" fontId="7" fillId="0" borderId="0" xfId="1" applyNumberFormat="1" applyFont="1" applyBorder="1" applyAlignment="1" applyProtection="1">
      <alignment horizontal="center" vertical="center"/>
    </xf>
    <xf numFmtId="49" fontId="11" fillId="4" borderId="21" xfId="0" applyNumberFormat="1" applyFont="1" applyFill="1" applyBorder="1" applyAlignment="1" applyProtection="1">
      <alignment horizontal="center" vertical="center" wrapText="1"/>
    </xf>
    <xf numFmtId="4" fontId="6" fillId="5" borderId="0" xfId="0" applyNumberFormat="1" applyFont="1" applyFill="1" applyBorder="1" applyAlignment="1" applyProtection="1">
      <alignment vertical="center"/>
    </xf>
    <xf numFmtId="0" fontId="0" fillId="3" borderId="0" xfId="0" applyFill="1" applyAlignment="1" applyProtection="1">
      <alignment vertical="center"/>
    </xf>
    <xf numFmtId="0" fontId="6" fillId="3" borderId="9" xfId="0" applyFont="1" applyFill="1" applyBorder="1" applyAlignment="1" applyProtection="1">
      <alignment horizontal="center" vertical="center" wrapText="1"/>
    </xf>
    <xf numFmtId="0" fontId="13" fillId="0" borderId="12" xfId="0" applyFont="1" applyBorder="1" applyAlignment="1" applyProtection="1">
      <alignment horizontal="center" vertical="center"/>
    </xf>
    <xf numFmtId="0" fontId="6" fillId="0" borderId="12" xfId="0" applyFont="1" applyBorder="1" applyAlignment="1" applyProtection="1">
      <alignment horizontal="left" vertical="center" wrapText="1"/>
    </xf>
    <xf numFmtId="4" fontId="6" fillId="3" borderId="12" xfId="48" applyNumberFormat="1" applyFont="1" applyFill="1" applyBorder="1" applyAlignment="1" applyProtection="1">
      <alignment horizontal="center" vertical="center" wrapText="1"/>
    </xf>
    <xf numFmtId="4" fontId="6" fillId="3" borderId="12" xfId="48" applyNumberFormat="1" applyFont="1" applyFill="1" applyBorder="1" applyAlignment="1" applyProtection="1">
      <alignment horizontal="center" vertical="center"/>
    </xf>
    <xf numFmtId="0" fontId="6" fillId="6" borderId="12" xfId="13" applyFont="1" applyFill="1" applyBorder="1" applyAlignment="1" applyProtection="1">
      <alignment horizontal="center" vertical="center"/>
    </xf>
    <xf numFmtId="4" fontId="6" fillId="3" borderId="11" xfId="1" applyNumberFormat="1" applyFont="1" applyFill="1" applyBorder="1" applyAlignment="1" applyProtection="1">
      <alignment horizontal="center" vertical="center"/>
    </xf>
    <xf numFmtId="168" fontId="10" fillId="3" borderId="0" xfId="48" applyFont="1" applyFill="1" applyBorder="1" applyAlignment="1" applyProtection="1">
      <alignment vertical="center"/>
    </xf>
    <xf numFmtId="0" fontId="0" fillId="3" borderId="0" xfId="0" applyFill="1" applyAlignment="1" applyProtection="1">
      <alignment vertical="center" wrapText="1"/>
    </xf>
    <xf numFmtId="49" fontId="6" fillId="3" borderId="12" xfId="0" applyNumberFormat="1" applyFont="1" applyFill="1" applyBorder="1" applyAlignment="1" applyProtection="1">
      <alignment horizontal="center" vertical="center"/>
    </xf>
    <xf numFmtId="49" fontId="14" fillId="3" borderId="12" xfId="0" applyNumberFormat="1" applyFont="1" applyFill="1" applyBorder="1" applyAlignment="1" applyProtection="1">
      <alignment horizontal="center" vertical="center"/>
    </xf>
    <xf numFmtId="0" fontId="6" fillId="3" borderId="23" xfId="0" applyFont="1" applyFill="1" applyBorder="1" applyAlignment="1" applyProtection="1">
      <alignment horizontal="center" vertical="center" wrapText="1"/>
    </xf>
    <xf numFmtId="49" fontId="6" fillId="3" borderId="10" xfId="0" applyNumberFormat="1" applyFont="1" applyFill="1" applyBorder="1" applyAlignment="1" applyProtection="1">
      <alignment horizontal="center" vertical="center"/>
    </xf>
    <xf numFmtId="0" fontId="6" fillId="3" borderId="10" xfId="0" applyFont="1" applyFill="1" applyBorder="1" applyAlignment="1" applyProtection="1">
      <alignment horizontal="justify" vertical="center" wrapText="1"/>
    </xf>
    <xf numFmtId="0" fontId="6" fillId="3" borderId="10" xfId="0" applyFont="1" applyFill="1" applyBorder="1" applyAlignment="1" applyProtection="1">
      <alignment horizontal="center" vertical="center"/>
    </xf>
    <xf numFmtId="4" fontId="6" fillId="3" borderId="24" xfId="1" applyNumberFormat="1" applyFont="1" applyFill="1" applyBorder="1" applyAlignment="1" applyProtection="1">
      <alignment horizontal="center" vertical="center"/>
    </xf>
    <xf numFmtId="4" fontId="7" fillId="3" borderId="12" xfId="1" applyNumberFormat="1" applyFont="1" applyFill="1" applyBorder="1" applyAlignment="1" applyProtection="1">
      <alignment horizontal="center" vertical="center"/>
    </xf>
    <xf numFmtId="4" fontId="7" fillId="3" borderId="11" xfId="1" applyNumberFormat="1" applyFont="1" applyFill="1" applyBorder="1" applyAlignment="1" applyProtection="1">
      <alignment horizontal="center" vertical="center"/>
    </xf>
    <xf numFmtId="168" fontId="3" fillId="3" borderId="0" xfId="48" applyFont="1" applyFill="1" applyBorder="1" applyAlignment="1" applyProtection="1">
      <alignment vertical="center"/>
    </xf>
    <xf numFmtId="168" fontId="15" fillId="5" borderId="0" xfId="48" applyFont="1" applyFill="1" applyBorder="1" applyAlignment="1" applyProtection="1">
      <alignment vertical="center"/>
    </xf>
    <xf numFmtId="0" fontId="16" fillId="5" borderId="0" xfId="0" applyFont="1" applyFill="1" applyAlignment="1" applyProtection="1">
      <alignment vertical="center"/>
    </xf>
    <xf numFmtId="0" fontId="16" fillId="5" borderId="0" xfId="0" applyFont="1" applyFill="1" applyAlignment="1" applyProtection="1">
      <alignment vertical="center" wrapText="1"/>
    </xf>
    <xf numFmtId="0" fontId="6" fillId="3" borderId="0" xfId="0" applyFont="1" applyFill="1" applyAlignment="1" applyProtection="1">
      <alignment vertical="center"/>
    </xf>
    <xf numFmtId="168" fontId="6" fillId="3" borderId="0" xfId="0" applyNumberFormat="1" applyFont="1" applyFill="1" applyBorder="1" applyAlignment="1" applyProtection="1">
      <alignment vertical="center"/>
    </xf>
    <xf numFmtId="0" fontId="6" fillId="3" borderId="21" xfId="0" applyFont="1" applyFill="1" applyBorder="1" applyAlignment="1" applyProtection="1">
      <alignment horizontal="center" vertical="center" wrapText="1"/>
    </xf>
    <xf numFmtId="0" fontId="3" fillId="0" borderId="0" xfId="14" applyBorder="1" applyAlignment="1" applyProtection="1">
      <alignment vertical="center"/>
    </xf>
    <xf numFmtId="0" fontId="6" fillId="0" borderId="10" xfId="0" applyFont="1" applyBorder="1" applyAlignment="1" applyProtection="1">
      <alignment horizontal="left" vertical="center" wrapText="1"/>
    </xf>
    <xf numFmtId="4" fontId="6" fillId="3" borderId="10" xfId="48" applyNumberFormat="1" applyFont="1" applyFill="1" applyBorder="1" applyAlignment="1" applyProtection="1">
      <alignment horizontal="center" vertical="center" wrapText="1"/>
    </xf>
    <xf numFmtId="4" fontId="6" fillId="3" borderId="10" xfId="48" applyNumberFormat="1" applyFont="1" applyFill="1" applyBorder="1" applyAlignment="1" applyProtection="1">
      <alignment horizontal="center" vertical="center"/>
    </xf>
    <xf numFmtId="0" fontId="6" fillId="3" borderId="0" xfId="13" applyFont="1" applyFill="1" applyBorder="1" applyAlignment="1" applyProtection="1">
      <alignment horizontal="center" vertical="center"/>
    </xf>
    <xf numFmtId="2" fontId="6" fillId="6" borderId="12" xfId="13" applyNumberFormat="1" applyFont="1" applyFill="1" applyBorder="1" applyAlignment="1" applyProtection="1">
      <alignment horizontal="center" vertical="center"/>
    </xf>
    <xf numFmtId="0" fontId="3" fillId="0" borderId="0" xfId="0" applyFont="1" applyAlignment="1" applyProtection="1">
      <alignment vertical="center"/>
    </xf>
    <xf numFmtId="166" fontId="10" fillId="4" borderId="26" xfId="2" applyFont="1" applyFill="1" applyBorder="1" applyAlignment="1" applyProtection="1">
      <alignment vertical="center"/>
    </xf>
    <xf numFmtId="10" fontId="7" fillId="0" borderId="17" xfId="0" applyNumberFormat="1" applyFont="1" applyBorder="1" applyAlignment="1" applyProtection="1">
      <alignment horizontal="center" vertical="center"/>
    </xf>
    <xf numFmtId="0" fontId="3" fillId="3" borderId="0" xfId="0" applyFont="1" applyFill="1" applyBorder="1" applyAlignment="1" applyProtection="1">
      <alignment vertical="center" wrapText="1"/>
    </xf>
    <xf numFmtId="0" fontId="3" fillId="3" borderId="0" xfId="0" applyFont="1" applyFill="1" applyBorder="1" applyAlignment="1" applyProtection="1">
      <alignment vertical="center"/>
    </xf>
    <xf numFmtId="0" fontId="3" fillId="0" borderId="0" xfId="0" applyFont="1" applyBorder="1" applyAlignment="1" applyProtection="1">
      <alignment vertical="center"/>
    </xf>
    <xf numFmtId="0" fontId="6" fillId="3" borderId="0" xfId="13"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3" borderId="19" xfId="0" applyFont="1" applyFill="1" applyBorder="1" applyAlignment="1" applyProtection="1">
      <alignment vertical="center"/>
    </xf>
    <xf numFmtId="0" fontId="13" fillId="0" borderId="0" xfId="0" applyFont="1" applyAlignment="1" applyProtection="1">
      <alignment horizontal="left"/>
    </xf>
    <xf numFmtId="2" fontId="6" fillId="3" borderId="0" xfId="0" applyNumberFormat="1" applyFont="1" applyFill="1" applyBorder="1" applyAlignment="1" applyProtection="1">
      <alignment vertical="center" wrapText="1"/>
    </xf>
    <xf numFmtId="0" fontId="3" fillId="0" borderId="0" xfId="13" applyAlignment="1" applyProtection="1"/>
    <xf numFmtId="0" fontId="6" fillId="3" borderId="0" xfId="0" applyFont="1" applyFill="1" applyBorder="1" applyAlignment="1" applyProtection="1">
      <alignment horizontal="center" vertical="center"/>
    </xf>
    <xf numFmtId="4" fontId="6" fillId="3" borderId="0" xfId="1" applyNumberFormat="1" applyFont="1" applyFill="1" applyBorder="1" applyAlignment="1" applyProtection="1">
      <alignment horizontal="center" vertical="center"/>
    </xf>
    <xf numFmtId="4" fontId="6" fillId="6" borderId="0" xfId="0" applyNumberFormat="1" applyFont="1" applyFill="1" applyBorder="1" applyAlignment="1" applyProtection="1">
      <alignment vertical="center"/>
    </xf>
    <xf numFmtId="4" fontId="6" fillId="3" borderId="0" xfId="48" applyNumberFormat="1" applyFont="1" applyFill="1" applyBorder="1" applyAlignment="1" applyProtection="1">
      <alignment horizontal="center" vertical="center"/>
    </xf>
    <xf numFmtId="49" fontId="6" fillId="3" borderId="0" xfId="13" applyNumberFormat="1" applyFont="1" applyFill="1" applyBorder="1" applyAlignment="1" applyProtection="1">
      <alignment horizontal="center" vertical="center"/>
    </xf>
    <xf numFmtId="4" fontId="6" fillId="3" borderId="0" xfId="63" applyNumberFormat="1" applyFont="1" applyFill="1" applyBorder="1" applyAlignment="1" applyProtection="1">
      <alignment horizontal="center" vertical="center"/>
    </xf>
    <xf numFmtId="0" fontId="6" fillId="3" borderId="27" xfId="13" applyFont="1" applyFill="1" applyBorder="1" applyAlignment="1" applyProtection="1">
      <alignment horizontal="center" vertical="center" wrapText="1"/>
    </xf>
    <xf numFmtId="49" fontId="6" fillId="3" borderId="28" xfId="13" applyNumberFormat="1" applyFont="1" applyFill="1" applyBorder="1" applyAlignment="1" applyProtection="1">
      <alignment horizontal="center" vertical="center"/>
    </xf>
    <xf numFmtId="0" fontId="6" fillId="3" borderId="28" xfId="13" applyFont="1" applyFill="1" applyBorder="1" applyAlignment="1" applyProtection="1">
      <alignment horizontal="justify" vertical="center" wrapText="1"/>
    </xf>
    <xf numFmtId="0" fontId="6" fillId="3" borderId="28" xfId="13" applyFont="1" applyFill="1" applyBorder="1" applyAlignment="1" applyProtection="1">
      <alignment horizontal="center" vertical="center"/>
    </xf>
    <xf numFmtId="4" fontId="6" fillId="3" borderId="28" xfId="63" applyNumberFormat="1" applyFont="1" applyFill="1" applyBorder="1" applyAlignment="1" applyProtection="1">
      <alignment horizontal="center" vertical="center"/>
    </xf>
    <xf numFmtId="4" fontId="6" fillId="3" borderId="29" xfId="63" applyNumberFormat="1" applyFont="1" applyFill="1" applyBorder="1" applyAlignment="1" applyProtection="1">
      <alignment horizontal="center" vertical="center"/>
    </xf>
    <xf numFmtId="0" fontId="8" fillId="3" borderId="31" xfId="13" applyFont="1" applyFill="1" applyBorder="1" applyAlignment="1" applyProtection="1">
      <alignment vertical="center"/>
    </xf>
    <xf numFmtId="0" fontId="8" fillId="3" borderId="0" xfId="13" applyFont="1" applyFill="1" applyBorder="1" applyAlignment="1" applyProtection="1">
      <alignment vertical="center"/>
    </xf>
    <xf numFmtId="0" fontId="8" fillId="3" borderId="32" xfId="13" applyFont="1" applyFill="1" applyBorder="1" applyAlignment="1" applyProtection="1">
      <alignment vertical="center"/>
    </xf>
    <xf numFmtId="49" fontId="10" fillId="3" borderId="0" xfId="13" applyNumberFormat="1" applyFont="1" applyFill="1" applyBorder="1" applyAlignment="1" applyProtection="1">
      <alignment horizontal="center" vertical="center"/>
    </xf>
    <xf numFmtId="0" fontId="17" fillId="3" borderId="0" xfId="13" applyFont="1" applyFill="1" applyBorder="1" applyAlignment="1" applyProtection="1">
      <alignment horizontal="right" vertical="center"/>
    </xf>
    <xf numFmtId="0" fontId="6" fillId="3" borderId="31" xfId="13" applyFont="1" applyFill="1" applyBorder="1" applyAlignment="1" applyProtection="1">
      <alignment horizontal="center" vertical="center" wrapText="1"/>
    </xf>
    <xf numFmtId="4" fontId="6" fillId="3" borderId="32" xfId="63" applyNumberFormat="1" applyFont="1" applyFill="1" applyBorder="1" applyAlignment="1" applyProtection="1">
      <alignment horizontal="center" vertical="center"/>
    </xf>
    <xf numFmtId="4" fontId="6" fillId="3" borderId="0" xfId="63" applyNumberFormat="1" applyFont="1" applyFill="1" applyBorder="1" applyAlignment="1" applyProtection="1">
      <alignment horizontal="center" vertical="center"/>
      <protection locked="0"/>
    </xf>
    <xf numFmtId="0" fontId="10" fillId="3" borderId="31" xfId="13" applyFont="1" applyFill="1" applyBorder="1" applyAlignment="1" applyProtection="1">
      <alignment horizontal="left" vertical="center"/>
    </xf>
    <xf numFmtId="0" fontId="10" fillId="3" borderId="0" xfId="13" applyFont="1" applyFill="1" applyBorder="1" applyAlignment="1" applyProtection="1">
      <alignment horizontal="left" vertical="center"/>
    </xf>
    <xf numFmtId="4" fontId="6" fillId="3" borderId="32" xfId="13" applyNumberFormat="1" applyFont="1" applyFill="1" applyBorder="1" applyAlignment="1" applyProtection="1">
      <alignment horizontal="right" vertical="center"/>
    </xf>
    <xf numFmtId="4" fontId="6" fillId="3" borderId="32" xfId="63" applyNumberFormat="1" applyFont="1" applyFill="1" applyBorder="1" applyAlignment="1" applyProtection="1">
      <alignment horizontal="right" vertical="center"/>
    </xf>
    <xf numFmtId="171" fontId="6" fillId="3" borderId="31" xfId="13" applyNumberFormat="1" applyFont="1" applyFill="1" applyBorder="1" applyAlignment="1" applyProtection="1">
      <alignment horizontal="left" vertical="center"/>
    </xf>
    <xf numFmtId="0" fontId="6" fillId="3" borderId="32" xfId="13" applyFont="1" applyFill="1" applyBorder="1" applyAlignment="1" applyProtection="1">
      <alignment horizontal="right" vertical="center"/>
    </xf>
    <xf numFmtId="49" fontId="7" fillId="3" borderId="12" xfId="13" applyNumberFormat="1" applyFont="1" applyFill="1" applyBorder="1" applyAlignment="1" applyProtection="1">
      <alignment horizontal="center" vertical="center"/>
    </xf>
    <xf numFmtId="168" fontId="7" fillId="3" borderId="12" xfId="63" applyFont="1" applyFill="1" applyBorder="1" applyAlignment="1" applyProtection="1">
      <alignment horizontal="center" vertical="center"/>
    </xf>
    <xf numFmtId="4" fontId="7" fillId="3" borderId="12" xfId="63" applyNumberFormat="1" applyFont="1" applyFill="1" applyBorder="1" applyAlignment="1" applyProtection="1">
      <alignment horizontal="center" vertical="center"/>
      <protection locked="0"/>
    </xf>
    <xf numFmtId="4" fontId="6" fillId="3" borderId="0" xfId="13" applyNumberFormat="1" applyFont="1" applyFill="1" applyBorder="1" applyAlignment="1" applyProtection="1">
      <alignment vertical="center"/>
    </xf>
    <xf numFmtId="0" fontId="6" fillId="3" borderId="0" xfId="13" applyFont="1" applyFill="1" applyBorder="1" applyAlignment="1" applyProtection="1">
      <alignment horizontal="left" vertical="center" wrapText="1"/>
    </xf>
    <xf numFmtId="4" fontId="6" fillId="3" borderId="32" xfId="59" applyNumberFormat="1" applyFont="1" applyFill="1" applyBorder="1" applyAlignment="1" applyProtection="1">
      <alignment horizontal="center" vertical="center"/>
    </xf>
    <xf numFmtId="0" fontId="6" fillId="3" borderId="31" xfId="13" applyFont="1" applyFill="1" applyBorder="1" applyAlignment="1" applyProtection="1">
      <alignment horizontal="center" vertical="center"/>
    </xf>
    <xf numFmtId="0" fontId="6" fillId="3" borderId="32" xfId="13" applyFont="1" applyFill="1" applyBorder="1" applyAlignment="1" applyProtection="1">
      <alignment vertical="center"/>
    </xf>
    <xf numFmtId="4" fontId="6" fillId="3" borderId="0" xfId="59" applyNumberFormat="1" applyFont="1" applyFill="1" applyBorder="1" applyAlignment="1" applyProtection="1">
      <alignment horizontal="center" vertical="center"/>
      <protection locked="0"/>
    </xf>
    <xf numFmtId="0" fontId="17" fillId="3" borderId="0" xfId="13" applyFont="1" applyFill="1" applyBorder="1" applyAlignment="1" applyProtection="1">
      <alignment horizontal="right" vertical="center" wrapText="1"/>
    </xf>
    <xf numFmtId="0" fontId="6" fillId="3" borderId="0" xfId="13" applyFont="1" applyFill="1" applyBorder="1" applyAlignment="1" applyProtection="1">
      <alignment horizontal="right" vertical="center"/>
    </xf>
    <xf numFmtId="0" fontId="13" fillId="0" borderId="0" xfId="0" applyFont="1" applyBorder="1" applyAlignment="1" applyProtection="1">
      <alignment horizontal="center" vertical="center"/>
    </xf>
    <xf numFmtId="4" fontId="6" fillId="3" borderId="32" xfId="72" applyNumberFormat="1" applyFont="1" applyFill="1" applyBorder="1" applyAlignment="1" applyProtection="1">
      <alignment horizontal="center" vertical="center"/>
    </xf>
    <xf numFmtId="0" fontId="7" fillId="3" borderId="0" xfId="13" applyFont="1" applyFill="1" applyBorder="1" applyAlignment="1" applyProtection="1">
      <alignment horizontal="left" vertical="center" wrapText="1"/>
    </xf>
    <xf numFmtId="2" fontId="6" fillId="3" borderId="0" xfId="13" applyNumberFormat="1" applyFont="1" applyFill="1" applyBorder="1" applyAlignment="1" applyProtection="1">
      <alignment horizontal="center" vertical="center" wrapText="1"/>
    </xf>
    <xf numFmtId="2" fontId="7" fillId="3" borderId="0" xfId="13" applyNumberFormat="1" applyFont="1" applyFill="1" applyBorder="1" applyAlignment="1" applyProtection="1">
      <alignment horizontal="left" vertical="center" wrapText="1"/>
    </xf>
    <xf numFmtId="10" fontId="6" fillId="3" borderId="0" xfId="63" applyNumberFormat="1" applyFont="1" applyFill="1" applyBorder="1" applyAlignment="1" applyProtection="1">
      <alignment horizontal="center" vertical="center"/>
    </xf>
    <xf numFmtId="0" fontId="7" fillId="3" borderId="0" xfId="13" applyFont="1" applyFill="1" applyBorder="1" applyAlignment="1" applyProtection="1">
      <alignment horizontal="left" vertical="center" wrapText="1"/>
    </xf>
    <xf numFmtId="0" fontId="6" fillId="3" borderId="0" xfId="13" applyFont="1" applyFill="1" applyBorder="1" applyAlignment="1" applyProtection="1">
      <alignment horizontal="center" vertical="center"/>
    </xf>
    <xf numFmtId="2" fontId="6" fillId="3" borderId="0" xfId="13" applyNumberFormat="1" applyFont="1" applyFill="1" applyBorder="1" applyAlignment="1" applyProtection="1">
      <alignment horizontal="center" vertical="center"/>
    </xf>
    <xf numFmtId="4" fontId="6" fillId="3" borderId="0" xfId="13" applyNumberFormat="1" applyFont="1" applyFill="1" applyBorder="1" applyAlignment="1" applyProtection="1">
      <alignment horizontal="left" vertical="center" wrapText="1"/>
    </xf>
    <xf numFmtId="2" fontId="6" fillId="3" borderId="0" xfId="13" applyNumberFormat="1" applyFont="1" applyFill="1" applyBorder="1" applyAlignment="1" applyProtection="1">
      <alignment horizontal="left" vertical="center" wrapText="1"/>
    </xf>
    <xf numFmtId="49" fontId="3" fillId="0" borderId="0" xfId="14" applyNumberFormat="1" applyBorder="1" applyAlignment="1" applyProtection="1">
      <alignment vertical="center"/>
    </xf>
    <xf numFmtId="10" fontId="6" fillId="3" borderId="0" xfId="13" applyNumberFormat="1" applyFont="1" applyFill="1" applyBorder="1" applyAlignment="1" applyProtection="1">
      <alignment vertical="center"/>
    </xf>
    <xf numFmtId="2" fontId="6" fillId="3" borderId="0" xfId="13" applyNumberFormat="1" applyFont="1" applyFill="1" applyBorder="1" applyAlignment="1" applyProtection="1">
      <alignment vertical="center"/>
    </xf>
    <xf numFmtId="10" fontId="6" fillId="3" borderId="0" xfId="59" applyNumberFormat="1" applyFont="1" applyFill="1" applyBorder="1" applyAlignment="1" applyProtection="1">
      <alignment horizontal="center" vertical="center"/>
      <protection locked="0"/>
    </xf>
    <xf numFmtId="4" fontId="6" fillId="3" borderId="0" xfId="13" applyNumberFormat="1" applyFont="1" applyFill="1" applyBorder="1" applyAlignment="1" applyProtection="1">
      <alignment horizontal="left" vertical="center"/>
    </xf>
    <xf numFmtId="49" fontId="6" fillId="3" borderId="0" xfId="13" applyNumberFormat="1" applyFont="1" applyFill="1" applyBorder="1" applyAlignment="1" applyProtection="1">
      <alignment horizontal="left" vertical="center" wrapText="1"/>
    </xf>
    <xf numFmtId="0" fontId="6" fillId="3" borderId="0" xfId="13" applyFont="1" applyFill="1" applyBorder="1" applyAlignment="1" applyProtection="1">
      <alignment horizontal="left" vertical="center"/>
    </xf>
    <xf numFmtId="4" fontId="6"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center" vertical="center"/>
    </xf>
    <xf numFmtId="0" fontId="7" fillId="3" borderId="0" xfId="13" applyFont="1" applyFill="1" applyBorder="1" applyAlignment="1" applyProtection="1">
      <alignment horizontal="left" vertical="center"/>
    </xf>
    <xf numFmtId="2" fontId="6" fillId="3" borderId="0" xfId="0" applyNumberFormat="1" applyFont="1" applyFill="1" applyBorder="1" applyAlignment="1" applyProtection="1">
      <alignment horizontal="center" vertical="center"/>
    </xf>
    <xf numFmtId="0" fontId="6" fillId="3" borderId="0" xfId="0" applyFont="1" applyFill="1" applyBorder="1" applyAlignment="1" applyProtection="1">
      <alignment horizontal="center" vertical="center" wrapText="1"/>
    </xf>
    <xf numFmtId="2" fontId="6" fillId="3" borderId="0" xfId="0" applyNumberFormat="1" applyFont="1" applyFill="1" applyBorder="1" applyAlignment="1" applyProtection="1">
      <alignment horizontal="center" vertical="center" wrapText="1"/>
    </xf>
    <xf numFmtId="9" fontId="7" fillId="3" borderId="0" xfId="3" applyFont="1" applyFill="1" applyBorder="1" applyAlignment="1" applyProtection="1">
      <alignment horizontal="center" vertical="center" wrapText="1"/>
    </xf>
    <xf numFmtId="170" fontId="6" fillId="3" borderId="0" xfId="0" applyNumberFormat="1" applyFont="1" applyFill="1" applyBorder="1" applyAlignment="1" applyProtection="1">
      <alignment horizontal="center" vertical="center"/>
    </xf>
    <xf numFmtId="170" fontId="7" fillId="3" borderId="0" xfId="0" applyNumberFormat="1" applyFont="1" applyFill="1" applyBorder="1" applyAlignment="1" applyProtection="1">
      <alignment horizontal="center" vertical="center"/>
    </xf>
    <xf numFmtId="2" fontId="7" fillId="3" borderId="0" xfId="0" applyNumberFormat="1" applyFont="1" applyFill="1" applyBorder="1" applyAlignment="1" applyProtection="1">
      <alignment horizontal="center" vertical="center" wrapText="1"/>
    </xf>
    <xf numFmtId="4" fontId="6" fillId="3" borderId="0" xfId="13" applyNumberFormat="1" applyFont="1" applyFill="1" applyBorder="1" applyAlignment="1" applyProtection="1">
      <alignment horizontal="center" vertical="center" wrapText="1"/>
    </xf>
    <xf numFmtId="49" fontId="14" fillId="3" borderId="0" xfId="13"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4" fontId="6" fillId="3" borderId="0" xfId="48" applyNumberFormat="1" applyFont="1" applyFill="1" applyBorder="1" applyAlignment="1" applyProtection="1">
      <alignment horizontal="center" vertical="center" wrapText="1"/>
    </xf>
    <xf numFmtId="0" fontId="6" fillId="3" borderId="33" xfId="13" applyFont="1" applyFill="1" applyBorder="1" applyAlignment="1" applyProtection="1">
      <alignment horizontal="center" vertical="center" wrapText="1"/>
    </xf>
    <xf numFmtId="0" fontId="6" fillId="3" borderId="19" xfId="13" applyFont="1" applyFill="1" applyBorder="1" applyAlignment="1" applyProtection="1">
      <alignment horizontal="center" vertical="center"/>
    </xf>
    <xf numFmtId="0" fontId="6" fillId="3" borderId="19" xfId="13" applyFont="1" applyFill="1" applyBorder="1" applyAlignment="1" applyProtection="1">
      <alignment horizontal="left" vertical="center" wrapText="1"/>
    </xf>
    <xf numFmtId="0" fontId="6" fillId="3" borderId="19" xfId="13" applyFont="1" applyFill="1" applyBorder="1" applyAlignment="1" applyProtection="1">
      <alignment horizontal="center" vertical="center"/>
    </xf>
    <xf numFmtId="4" fontId="6" fillId="3" borderId="34" xfId="59" applyNumberFormat="1" applyFont="1" applyFill="1" applyBorder="1" applyAlignment="1" applyProtection="1">
      <alignment horizontal="center" vertical="center"/>
    </xf>
    <xf numFmtId="49" fontId="13" fillId="0" borderId="0" xfId="0" applyNumberFormat="1" applyFont="1" applyBorder="1" applyAlignment="1" applyProtection="1">
      <alignment horizontal="center" vertical="center"/>
    </xf>
    <xf numFmtId="49" fontId="14" fillId="3" borderId="0" xfId="0" applyNumberFormat="1" applyFont="1" applyFill="1" applyBorder="1" applyAlignment="1" applyProtection="1">
      <alignment horizontal="center" vertical="center"/>
    </xf>
    <xf numFmtId="0" fontId="6" fillId="0" borderId="0" xfId="0" applyFont="1" applyBorder="1" applyAlignment="1" applyProtection="1">
      <alignment horizontal="left" vertical="center"/>
    </xf>
    <xf numFmtId="49" fontId="6" fillId="3" borderId="0" xfId="0" applyNumberFormat="1" applyFont="1" applyFill="1" applyBorder="1" applyAlignment="1" applyProtection="1">
      <alignment horizontal="center" vertical="center"/>
    </xf>
    <xf numFmtId="0" fontId="6" fillId="3" borderId="0" xfId="13" applyFont="1" applyFill="1" applyBorder="1" applyAlignment="1" applyProtection="1">
      <alignment horizontal="center" vertical="center" wrapText="1"/>
    </xf>
    <xf numFmtId="0" fontId="6" fillId="3" borderId="28" xfId="13" applyFont="1" applyFill="1" applyBorder="1" applyAlignment="1" applyProtection="1">
      <alignment vertical="center" wrapText="1"/>
    </xf>
    <xf numFmtId="0" fontId="6" fillId="3" borderId="0" xfId="13" applyFont="1" applyFill="1" applyBorder="1" applyAlignment="1" applyProtection="1">
      <alignment vertical="center" wrapText="1"/>
    </xf>
    <xf numFmtId="10" fontId="6" fillId="3" borderId="0" xfId="13" applyNumberFormat="1" applyFont="1" applyFill="1" applyBorder="1" applyAlignment="1" applyProtection="1">
      <alignment horizontal="left" vertical="center" wrapText="1"/>
    </xf>
    <xf numFmtId="172" fontId="6" fillId="3" borderId="0" xfId="13" applyNumberFormat="1" applyFont="1" applyFill="1" applyBorder="1" applyAlignment="1" applyProtection="1">
      <alignment horizontal="left" vertical="center" wrapText="1"/>
    </xf>
    <xf numFmtId="172" fontId="6" fillId="3" borderId="0" xfId="13" applyNumberFormat="1"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xf>
    <xf numFmtId="172" fontId="6" fillId="3" borderId="0" xfId="13" applyNumberFormat="1" applyFont="1" applyFill="1" applyBorder="1" applyAlignment="1" applyProtection="1">
      <alignment vertical="center" wrapText="1"/>
    </xf>
    <xf numFmtId="49" fontId="6" fillId="3" borderId="19" xfId="13" applyNumberFormat="1" applyFont="1" applyFill="1" applyBorder="1" applyAlignment="1" applyProtection="1">
      <alignment horizontal="center" vertical="center"/>
    </xf>
    <xf numFmtId="0" fontId="6" fillId="3" borderId="19" xfId="13" applyFont="1" applyFill="1" applyBorder="1" applyAlignment="1" applyProtection="1">
      <alignment horizontal="justify" vertical="center" wrapText="1"/>
    </xf>
    <xf numFmtId="4" fontId="6" fillId="3" borderId="19" xfId="63" applyNumberFormat="1" applyFont="1" applyFill="1" applyBorder="1" applyAlignment="1" applyProtection="1">
      <alignment horizontal="center" vertical="center"/>
    </xf>
    <xf numFmtId="4" fontId="6" fillId="3" borderId="34" xfId="63" applyNumberFormat="1" applyFont="1" applyFill="1" applyBorder="1" applyAlignment="1" applyProtection="1">
      <alignment horizontal="center" vertical="center"/>
    </xf>
    <xf numFmtId="168" fontId="6" fillId="3" borderId="29" xfId="65" applyFont="1" applyFill="1" applyBorder="1" applyAlignment="1" applyProtection="1">
      <alignment horizontal="center" vertical="center"/>
    </xf>
    <xf numFmtId="0" fontId="8" fillId="3" borderId="31" xfId="13" applyFont="1" applyFill="1" applyBorder="1" applyAlignment="1" applyProtection="1">
      <alignment horizontal="left" vertical="top"/>
    </xf>
    <xf numFmtId="4" fontId="9" fillId="3" borderId="32" xfId="13" applyNumberFormat="1" applyFont="1" applyFill="1" applyBorder="1" applyAlignment="1" applyProtection="1">
      <alignment horizontal="center" vertical="center"/>
    </xf>
    <xf numFmtId="4" fontId="9" fillId="3" borderId="32" xfId="13" applyNumberFormat="1" applyFont="1" applyFill="1" applyBorder="1" applyAlignment="1" applyProtection="1">
      <alignment horizontal="center"/>
    </xf>
    <xf numFmtId="171" fontId="7" fillId="3" borderId="31" xfId="13" applyNumberFormat="1" applyFont="1" applyFill="1" applyBorder="1" applyAlignment="1" applyProtection="1">
      <alignment horizontal="center" vertical="center" wrapText="1"/>
    </xf>
    <xf numFmtId="0" fontId="9" fillId="3" borderId="32" xfId="13" applyFont="1" applyFill="1" applyBorder="1" applyAlignment="1" applyProtection="1">
      <alignment horizontal="center" vertical="center" wrapText="1"/>
    </xf>
    <xf numFmtId="171" fontId="7" fillId="3" borderId="31" xfId="13" applyNumberFormat="1" applyFont="1" applyFill="1" applyBorder="1" applyAlignment="1" applyProtection="1">
      <alignment horizontal="left" vertical="center"/>
    </xf>
    <xf numFmtId="4" fontId="10" fillId="3" borderId="12" xfId="65" applyNumberFormat="1" applyFont="1" applyFill="1" applyBorder="1" applyAlignment="1" applyProtection="1">
      <alignment horizontal="center" vertical="center"/>
    </xf>
    <xf numFmtId="49" fontId="11" fillId="3" borderId="12" xfId="13" applyNumberFormat="1" applyFont="1" applyFill="1" applyBorder="1" applyAlignment="1" applyProtection="1">
      <alignment horizontal="center" vertical="center" wrapText="1"/>
    </xf>
    <xf numFmtId="0" fontId="10" fillId="3" borderId="12" xfId="13" applyFont="1" applyFill="1" applyBorder="1" applyAlignment="1" applyProtection="1">
      <alignment horizontal="left" vertical="center" wrapText="1"/>
    </xf>
    <xf numFmtId="4" fontId="10" fillId="3" borderId="12" xfId="13" applyNumberFormat="1" applyFont="1" applyFill="1" applyBorder="1" applyAlignment="1" applyProtection="1">
      <alignment horizontal="center" vertical="center" wrapText="1"/>
    </xf>
    <xf numFmtId="168" fontId="6" fillId="3" borderId="34" xfId="65" applyFont="1" applyFill="1" applyBorder="1" applyAlignment="1" applyProtection="1">
      <alignment horizontal="center" vertical="center"/>
    </xf>
    <xf numFmtId="0" fontId="6" fillId="3" borderId="28" xfId="13" applyFont="1" applyFill="1" applyBorder="1" applyAlignment="1" applyProtection="1">
      <alignment horizontal="center" vertical="center" wrapText="1"/>
    </xf>
    <xf numFmtId="168" fontId="6" fillId="3" borderId="28" xfId="65" applyFont="1" applyFill="1" applyBorder="1" applyAlignment="1" applyProtection="1">
      <alignment horizontal="center" vertical="center"/>
    </xf>
    <xf numFmtId="0" fontId="19" fillId="3" borderId="0" xfId="14" applyFont="1" applyFill="1" applyAlignment="1" applyProtection="1">
      <alignment vertical="center"/>
    </xf>
    <xf numFmtId="0" fontId="3" fillId="3" borderId="0" xfId="14" applyFill="1" applyAlignment="1" applyProtection="1">
      <alignment vertical="center"/>
    </xf>
    <xf numFmtId="0" fontId="3" fillId="3" borderId="0" xfId="14" applyFill="1" applyAlignment="1" applyProtection="1">
      <alignment horizontal="center" vertical="center"/>
    </xf>
    <xf numFmtId="0" fontId="3" fillId="3" borderId="0" xfId="14" applyFont="1" applyFill="1" applyAlignment="1" applyProtection="1">
      <alignment vertical="center"/>
    </xf>
    <xf numFmtId="0" fontId="3" fillId="3" borderId="27" xfId="14" applyFill="1" applyBorder="1" applyAlignment="1" applyProtection="1">
      <alignment vertical="center"/>
    </xf>
    <xf numFmtId="0" fontId="3" fillId="3" borderId="28" xfId="14" applyFill="1" applyBorder="1" applyAlignment="1" applyProtection="1">
      <alignment vertical="center"/>
    </xf>
    <xf numFmtId="0" fontId="3" fillId="3" borderId="28" xfId="14" applyFill="1" applyBorder="1" applyAlignment="1" applyProtection="1">
      <alignment horizontal="center" vertical="center"/>
    </xf>
    <xf numFmtId="0" fontId="3" fillId="3" borderId="29" xfId="14" applyFill="1" applyBorder="1" applyAlignment="1" applyProtection="1">
      <alignment horizontal="center" vertical="center"/>
    </xf>
    <xf numFmtId="0" fontId="3" fillId="3" borderId="31" xfId="14" applyFill="1" applyBorder="1" applyAlignment="1" applyProtection="1">
      <alignment vertical="center"/>
    </xf>
    <xf numFmtId="0" fontId="3" fillId="3" borderId="0" xfId="14" applyFill="1" applyBorder="1" applyAlignment="1" applyProtection="1">
      <alignment vertical="center"/>
    </xf>
    <xf numFmtId="0" fontId="20" fillId="3" borderId="30" xfId="14" applyFont="1" applyFill="1" applyBorder="1" applyAlignment="1" applyProtection="1">
      <alignment horizontal="left" vertical="center"/>
    </xf>
    <xf numFmtId="0" fontId="21" fillId="3" borderId="0" xfId="14" applyFont="1" applyFill="1" applyBorder="1" applyAlignment="1" applyProtection="1">
      <alignment horizontal="left" vertical="center"/>
    </xf>
    <xf numFmtId="0" fontId="20" fillId="3" borderId="35" xfId="14" applyFont="1" applyFill="1" applyBorder="1" applyAlignment="1" applyProtection="1">
      <alignment horizontal="left" vertical="center"/>
    </xf>
    <xf numFmtId="0" fontId="22" fillId="3" borderId="0" xfId="14" applyFont="1" applyFill="1" applyBorder="1" applyAlignment="1" applyProtection="1"/>
    <xf numFmtId="0" fontId="8" fillId="3" borderId="0" xfId="14" applyFont="1" applyFill="1" applyBorder="1" applyAlignment="1" applyProtection="1">
      <alignment horizontal="center" vertical="center"/>
    </xf>
    <xf numFmtId="171" fontId="7" fillId="3" borderId="32" xfId="14" applyNumberFormat="1" applyFont="1" applyFill="1" applyBorder="1" applyAlignment="1" applyProtection="1">
      <alignment horizontal="right" vertical="center"/>
    </xf>
    <xf numFmtId="0" fontId="23" fillId="3" borderId="0" xfId="14" applyFont="1" applyFill="1" applyAlignment="1" applyProtection="1">
      <alignment vertical="center"/>
    </xf>
    <xf numFmtId="0" fontId="20" fillId="3" borderId="31" xfId="14" applyFont="1" applyFill="1" applyBorder="1" applyAlignment="1" applyProtection="1">
      <alignment vertical="center"/>
    </xf>
    <xf numFmtId="0" fontId="20" fillId="3" borderId="0" xfId="14" applyFont="1" applyFill="1" applyBorder="1" applyAlignment="1" applyProtection="1">
      <alignment vertical="center"/>
    </xf>
    <xf numFmtId="0" fontId="20" fillId="3" borderId="31" xfId="14" applyFont="1" applyFill="1" applyBorder="1" applyAlignment="1" applyProtection="1">
      <alignment horizontal="left" vertical="center"/>
    </xf>
    <xf numFmtId="0" fontId="20" fillId="3" borderId="0" xfId="14" applyFont="1" applyFill="1" applyBorder="1" applyAlignment="1" applyProtection="1">
      <alignment horizontal="left" vertical="center"/>
    </xf>
    <xf numFmtId="0" fontId="24" fillId="3" borderId="0" xfId="14" applyFont="1" applyFill="1" applyBorder="1" applyAlignment="1" applyProtection="1">
      <alignment horizontal="center" vertical="center"/>
    </xf>
    <xf numFmtId="0" fontId="3" fillId="3" borderId="0" xfId="14" applyFill="1" applyBorder="1" applyAlignment="1" applyProtection="1"/>
    <xf numFmtId="0" fontId="3" fillId="3" borderId="32" xfId="14" applyFill="1" applyBorder="1" applyAlignment="1" applyProtection="1">
      <alignment horizontal="center" vertical="center"/>
    </xf>
    <xf numFmtId="0" fontId="20" fillId="3" borderId="0" xfId="14" applyFont="1" applyFill="1" applyAlignment="1" applyProtection="1">
      <alignment vertical="center"/>
    </xf>
    <xf numFmtId="0" fontId="24" fillId="2" borderId="19" xfId="14" applyFont="1" applyFill="1" applyBorder="1" applyAlignment="1" applyProtection="1">
      <alignment horizontal="left" vertical="center"/>
    </xf>
    <xf numFmtId="0" fontId="24" fillId="0" borderId="0" xfId="14" applyFont="1" applyBorder="1" applyAlignment="1" applyProtection="1">
      <alignment horizontal="left" vertical="center"/>
      <protection locked="0"/>
    </xf>
    <xf numFmtId="0" fontId="10" fillId="3" borderId="0" xfId="14" applyFont="1" applyFill="1" applyBorder="1" applyAlignment="1" applyProtection="1">
      <alignment horizontal="center" vertical="center"/>
    </xf>
    <xf numFmtId="0" fontId="10" fillId="3" borderId="32" xfId="14" applyFont="1" applyFill="1" applyBorder="1" applyAlignment="1" applyProtection="1">
      <alignment horizontal="center" vertical="center"/>
    </xf>
    <xf numFmtId="0" fontId="3" fillId="3" borderId="0" xfId="14" applyFill="1" applyBorder="1" applyAlignment="1" applyProtection="1">
      <alignment horizontal="center" vertical="center"/>
    </xf>
    <xf numFmtId="0" fontId="3" fillId="0" borderId="31" xfId="14" applyBorder="1" applyAlignment="1" applyProtection="1">
      <alignment vertical="center"/>
    </xf>
    <xf numFmtId="0" fontId="10" fillId="4" borderId="12" xfId="14" applyFont="1" applyFill="1" applyBorder="1" applyAlignment="1" applyProtection="1">
      <alignment horizontal="center" vertical="center"/>
      <protection locked="0"/>
    </xf>
    <xf numFmtId="0" fontId="3" fillId="3" borderId="0" xfId="14" applyFont="1" applyFill="1" applyBorder="1" applyAlignment="1" applyProtection="1">
      <alignment horizontal="left" vertical="center"/>
    </xf>
    <xf numFmtId="0" fontId="3" fillId="3" borderId="33" xfId="14" applyFill="1" applyBorder="1" applyAlignment="1" applyProtection="1">
      <alignment vertical="center"/>
    </xf>
    <xf numFmtId="0" fontId="3" fillId="3" borderId="19" xfId="14" applyFill="1" applyBorder="1" applyAlignment="1" applyProtection="1">
      <alignment vertical="center"/>
    </xf>
    <xf numFmtId="0" fontId="24" fillId="3" borderId="19" xfId="14" applyFont="1" applyFill="1" applyBorder="1" applyAlignment="1" applyProtection="1">
      <alignment horizontal="left" vertical="center"/>
    </xf>
    <xf numFmtId="0" fontId="3" fillId="3" borderId="34" xfId="14" applyFill="1" applyBorder="1" applyAlignment="1" applyProtection="1">
      <alignment vertical="center"/>
    </xf>
    <xf numFmtId="0" fontId="20" fillId="3" borderId="31" xfId="14" applyFont="1" applyFill="1" applyBorder="1" applyAlignment="1" applyProtection="1">
      <alignment horizontal="center" vertical="center"/>
    </xf>
    <xf numFmtId="0" fontId="20" fillId="3" borderId="0" xfId="14" applyFont="1" applyFill="1" applyBorder="1" applyAlignment="1" applyProtection="1">
      <alignment horizontal="center" vertical="center"/>
    </xf>
    <xf numFmtId="0" fontId="6" fillId="3" borderId="0" xfId="14" applyFont="1" applyFill="1" applyBorder="1" applyAlignment="1" applyProtection="1">
      <alignment horizontal="center" vertical="center"/>
    </xf>
    <xf numFmtId="0" fontId="6" fillId="3" borderId="32" xfId="14" applyFont="1" applyFill="1" applyBorder="1" applyAlignment="1" applyProtection="1">
      <alignment horizontal="center" vertical="center"/>
    </xf>
    <xf numFmtId="0" fontId="20" fillId="8" borderId="27" xfId="14" applyFont="1" applyFill="1" applyBorder="1" applyAlignment="1" applyProtection="1">
      <alignment horizontal="center" vertical="center"/>
    </xf>
    <xf numFmtId="0" fontId="20" fillId="8" borderId="28" xfId="14" applyFont="1" applyFill="1" applyBorder="1" applyAlignment="1" applyProtection="1">
      <alignment horizontal="left" vertical="center"/>
    </xf>
    <xf numFmtId="0" fontId="20" fillId="8" borderId="28" xfId="14" applyFont="1" applyFill="1" applyBorder="1" applyAlignment="1" applyProtection="1">
      <alignment horizontal="center" vertical="center"/>
    </xf>
    <xf numFmtId="0" fontId="20" fillId="8" borderId="28" xfId="14" applyFont="1" applyFill="1" applyBorder="1" applyAlignment="1" applyProtection="1">
      <alignment vertical="center"/>
    </xf>
    <xf numFmtId="0" fontId="20" fillId="8" borderId="29" xfId="14" applyFont="1" applyFill="1" applyBorder="1" applyAlignment="1" applyProtection="1">
      <alignment horizontal="center" vertical="center" wrapText="1"/>
    </xf>
    <xf numFmtId="0" fontId="20" fillId="9" borderId="37" xfId="14" applyFont="1" applyFill="1" applyBorder="1" applyAlignment="1" applyProtection="1">
      <alignment horizontal="center" vertical="center"/>
    </xf>
    <xf numFmtId="0" fontId="20" fillId="9" borderId="0" xfId="14" applyFont="1" applyFill="1" applyBorder="1" applyAlignment="1" applyProtection="1">
      <alignment horizontal="center" vertical="center"/>
    </xf>
    <xf numFmtId="0" fontId="24" fillId="8" borderId="0" xfId="14" applyFont="1" applyFill="1" applyBorder="1" applyAlignment="1" applyProtection="1">
      <alignment horizontal="center" vertical="center" wrapText="1"/>
    </xf>
    <xf numFmtId="0" fontId="6" fillId="3" borderId="38" xfId="14" applyFont="1" applyFill="1" applyBorder="1" applyAlignment="1" applyProtection="1">
      <alignment horizontal="center" vertical="center"/>
    </xf>
    <xf numFmtId="0" fontId="20" fillId="8" borderId="35" xfId="14" applyFont="1" applyFill="1" applyBorder="1" applyAlignment="1" applyProtection="1">
      <alignment horizontal="center" vertical="center"/>
    </xf>
    <xf numFmtId="0" fontId="20" fillId="8" borderId="19" xfId="14" applyFont="1" applyFill="1" applyBorder="1" applyAlignment="1" applyProtection="1">
      <alignment horizontal="center" vertical="center"/>
    </xf>
    <xf numFmtId="0" fontId="20" fillId="9" borderId="39" xfId="14" applyFont="1" applyFill="1" applyBorder="1" applyAlignment="1" applyProtection="1">
      <alignment horizontal="left" vertical="center"/>
    </xf>
    <xf numFmtId="0" fontId="20" fillId="9" borderId="34" xfId="14" applyFont="1" applyFill="1" applyBorder="1" applyAlignment="1" applyProtection="1">
      <alignment horizontal="left" vertical="center"/>
    </xf>
    <xf numFmtId="0" fontId="20" fillId="10" borderId="35" xfId="14" applyFont="1" applyFill="1" applyBorder="1" applyAlignment="1" applyProtection="1">
      <alignment horizontal="center" vertical="center"/>
    </xf>
    <xf numFmtId="0" fontId="20" fillId="3" borderId="33" xfId="14" applyFont="1" applyFill="1" applyBorder="1" applyAlignment="1" applyProtection="1">
      <alignment horizontal="center" vertical="center"/>
    </xf>
    <xf numFmtId="0" fontId="20" fillId="3" borderId="19" xfId="14" applyFont="1" applyFill="1" applyBorder="1" applyAlignment="1" applyProtection="1">
      <alignment horizontal="center" vertical="center"/>
    </xf>
    <xf numFmtId="0" fontId="20" fillId="3" borderId="34" xfId="14" applyFont="1" applyFill="1" applyBorder="1" applyAlignment="1" applyProtection="1">
      <alignment horizontal="center" vertical="center"/>
    </xf>
    <xf numFmtId="0" fontId="20" fillId="3" borderId="35" xfId="14" applyFont="1" applyFill="1" applyBorder="1" applyAlignment="1" applyProtection="1">
      <alignment horizontal="center" vertical="center"/>
    </xf>
    <xf numFmtId="0" fontId="20" fillId="8" borderId="33" xfId="14" applyFont="1" applyFill="1" applyBorder="1" applyAlignment="1" applyProtection="1">
      <alignment horizontal="center" vertical="center"/>
    </xf>
    <xf numFmtId="0" fontId="6" fillId="3" borderId="35" xfId="14" applyFont="1" applyFill="1" applyBorder="1" applyAlignment="1" applyProtection="1">
      <alignment horizontal="center" vertical="center"/>
    </xf>
    <xf numFmtId="9" fontId="3" fillId="3" borderId="0" xfId="42" applyFont="1" applyFill="1" applyBorder="1" applyAlignment="1" applyProtection="1">
      <alignment vertical="center"/>
    </xf>
    <xf numFmtId="0" fontId="20" fillId="2" borderId="12" xfId="14" applyFont="1" applyFill="1" applyBorder="1" applyAlignment="1" applyProtection="1">
      <alignment horizontal="center" vertical="center"/>
      <protection locked="0"/>
    </xf>
    <xf numFmtId="0" fontId="20" fillId="2" borderId="10" xfId="14" applyFont="1" applyFill="1" applyBorder="1" applyAlignment="1" applyProtection="1">
      <alignment horizontal="center" vertical="center"/>
      <protection locked="0"/>
    </xf>
    <xf numFmtId="0" fontId="20" fillId="2" borderId="40" xfId="14" applyFont="1" applyFill="1" applyBorder="1" applyAlignment="1" applyProtection="1">
      <alignment horizontal="left" vertical="center"/>
      <protection locked="0"/>
    </xf>
    <xf numFmtId="0" fontId="20" fillId="2" borderId="41" xfId="14" applyFont="1" applyFill="1" applyBorder="1" applyAlignment="1" applyProtection="1">
      <alignment horizontal="left" vertical="center"/>
      <protection locked="0"/>
    </xf>
    <xf numFmtId="173" fontId="20" fillId="10" borderId="12" xfId="65" applyNumberFormat="1" applyFont="1" applyFill="1" applyBorder="1" applyAlignment="1" applyProtection="1">
      <alignment horizontal="center" vertical="center"/>
    </xf>
    <xf numFmtId="168" fontId="25" fillId="10" borderId="12" xfId="65" applyFont="1" applyFill="1" applyBorder="1" applyAlignment="1" applyProtection="1">
      <alignment horizontal="right" vertical="center"/>
      <protection locked="0"/>
    </xf>
    <xf numFmtId="10" fontId="20" fillId="2" borderId="12" xfId="43" applyNumberFormat="1" applyFont="1" applyFill="1" applyBorder="1" applyAlignment="1" applyProtection="1">
      <alignment horizontal="center" vertical="center"/>
      <protection locked="0"/>
    </xf>
    <xf numFmtId="168" fontId="20" fillId="2" borderId="12" xfId="65" applyFont="1" applyFill="1" applyBorder="1" applyAlignment="1" applyProtection="1">
      <alignment horizontal="right" vertical="center"/>
      <protection locked="0"/>
    </xf>
    <xf numFmtId="10" fontId="20" fillId="10" borderId="12" xfId="43" applyNumberFormat="1" applyFont="1" applyFill="1" applyBorder="1" applyAlignment="1" applyProtection="1">
      <alignment horizontal="center" vertical="center"/>
    </xf>
    <xf numFmtId="174" fontId="20" fillId="2" borderId="12" xfId="43" applyNumberFormat="1" applyFont="1" applyFill="1" applyBorder="1" applyAlignment="1" applyProtection="1">
      <alignment horizontal="center" vertical="center"/>
      <protection locked="0"/>
    </xf>
    <xf numFmtId="4" fontId="24" fillId="2" borderId="12" xfId="65" applyNumberFormat="1" applyFont="1" applyFill="1" applyBorder="1" applyAlignment="1" applyProtection="1">
      <alignment horizontal="center" vertical="center"/>
      <protection locked="0"/>
    </xf>
    <xf numFmtId="4" fontId="20" fillId="2" borderId="12" xfId="14" applyNumberFormat="1" applyFont="1" applyFill="1" applyBorder="1" applyAlignment="1" applyProtection="1">
      <alignment horizontal="center" vertical="center"/>
      <protection locked="0"/>
    </xf>
    <xf numFmtId="173" fontId="20" fillId="11" borderId="12" xfId="14" applyNumberFormat="1" applyFont="1" applyFill="1" applyBorder="1" applyAlignment="1" applyProtection="1">
      <alignment horizontal="center" vertical="center"/>
      <protection locked="0"/>
    </xf>
    <xf numFmtId="4" fontId="20" fillId="3" borderId="0" xfId="14" applyNumberFormat="1" applyFont="1" applyFill="1" applyAlignment="1" applyProtection="1">
      <alignment vertical="center"/>
    </xf>
    <xf numFmtId="10" fontId="20" fillId="3" borderId="0" xfId="14" applyNumberFormat="1" applyFont="1" applyFill="1" applyAlignment="1" applyProtection="1">
      <alignment vertical="center"/>
    </xf>
    <xf numFmtId="175" fontId="23" fillId="3" borderId="0" xfId="14" applyNumberFormat="1" applyFont="1" applyFill="1" applyAlignment="1" applyProtection="1">
      <alignment vertical="center"/>
    </xf>
    <xf numFmtId="4" fontId="23" fillId="3" borderId="0" xfId="14" applyNumberFormat="1" applyFont="1" applyFill="1" applyAlignment="1" applyProtection="1">
      <alignment vertical="center"/>
    </xf>
    <xf numFmtId="4" fontId="26" fillId="3" borderId="0" xfId="14" applyNumberFormat="1" applyFont="1" applyFill="1" applyAlignment="1" applyProtection="1">
      <alignment vertical="center"/>
    </xf>
    <xf numFmtId="10" fontId="26" fillId="3" borderId="0" xfId="14" applyNumberFormat="1" applyFont="1" applyFill="1" applyAlignment="1" applyProtection="1">
      <alignment vertical="center"/>
    </xf>
    <xf numFmtId="168" fontId="26" fillId="3" borderId="0" xfId="1" applyFont="1" applyFill="1" applyBorder="1" applyAlignment="1" applyProtection="1">
      <alignment horizontal="center" vertical="center"/>
    </xf>
    <xf numFmtId="0" fontId="26" fillId="3" borderId="0" xfId="14" applyFont="1" applyFill="1" applyAlignment="1" applyProtection="1">
      <alignment vertical="center"/>
    </xf>
    <xf numFmtId="4" fontId="26" fillId="0" borderId="0" xfId="14" applyNumberFormat="1" applyFont="1" applyAlignment="1" applyProtection="1">
      <alignment horizontal="center" vertical="center"/>
    </xf>
    <xf numFmtId="2" fontId="20" fillId="3" borderId="0" xfId="14" applyNumberFormat="1" applyFont="1" applyFill="1" applyAlignment="1" applyProtection="1">
      <alignment vertical="center"/>
    </xf>
    <xf numFmtId="0" fontId="20" fillId="8" borderId="36" xfId="14" applyFont="1" applyFill="1" applyBorder="1" applyAlignment="1" applyProtection="1">
      <alignment horizontal="center" vertical="center"/>
    </xf>
    <xf numFmtId="0" fontId="20" fillId="8" borderId="10" xfId="14" applyFont="1" applyFill="1" applyBorder="1" applyAlignment="1" applyProtection="1">
      <alignment horizontal="left" vertical="center"/>
    </xf>
    <xf numFmtId="0" fontId="24" fillId="8" borderId="10" xfId="14" applyFont="1" applyFill="1" applyBorder="1" applyAlignment="1" applyProtection="1">
      <alignment horizontal="right" vertical="center"/>
    </xf>
    <xf numFmtId="0" fontId="20" fillId="8" borderId="40" xfId="14" applyFont="1" applyFill="1" applyBorder="1" applyAlignment="1" applyProtection="1">
      <alignment horizontal="right" vertical="center"/>
    </xf>
    <xf numFmtId="0" fontId="20" fillId="8" borderId="41" xfId="14" applyFont="1" applyFill="1" applyBorder="1" applyAlignment="1" applyProtection="1">
      <alignment horizontal="right" vertical="center"/>
    </xf>
    <xf numFmtId="168" fontId="25" fillId="10" borderId="12" xfId="65" applyFont="1" applyFill="1" applyBorder="1" applyAlignment="1" applyProtection="1">
      <alignment horizontal="right" vertical="center"/>
    </xf>
    <xf numFmtId="168" fontId="20" fillId="10" borderId="12" xfId="65" applyFont="1" applyFill="1" applyBorder="1" applyAlignment="1" applyProtection="1">
      <alignment horizontal="right" vertical="center"/>
    </xf>
    <xf numFmtId="174" fontId="20" fillId="10" borderId="12" xfId="43" applyNumberFormat="1" applyFont="1" applyFill="1" applyBorder="1" applyAlignment="1" applyProtection="1">
      <alignment horizontal="center" vertical="center"/>
    </xf>
    <xf numFmtId="4" fontId="24" fillId="8" borderId="12" xfId="65" applyNumberFormat="1" applyFont="1" applyFill="1" applyBorder="1" applyAlignment="1" applyProtection="1">
      <alignment horizontal="center" vertical="center"/>
    </xf>
    <xf numFmtId="0" fontId="20" fillId="12" borderId="27" xfId="14" applyFont="1" applyFill="1" applyBorder="1" applyAlignment="1" applyProtection="1">
      <alignment horizontal="center" vertical="center"/>
    </xf>
    <xf numFmtId="0" fontId="20" fillId="8" borderId="38" xfId="14" applyFont="1" applyFill="1" applyBorder="1" applyAlignment="1" applyProtection="1">
      <alignment horizontal="center" vertical="center"/>
    </xf>
    <xf numFmtId="173" fontId="20" fillId="3" borderId="0" xfId="14" applyNumberFormat="1" applyFont="1" applyFill="1" applyAlignment="1" applyProtection="1">
      <alignment vertical="center"/>
    </xf>
    <xf numFmtId="0" fontId="20" fillId="3" borderId="27" xfId="14" applyFont="1" applyFill="1" applyBorder="1" applyAlignment="1" applyProtection="1">
      <alignment vertical="center"/>
    </xf>
    <xf numFmtId="0" fontId="20" fillId="3" borderId="28" xfId="14" applyFont="1" applyFill="1" applyBorder="1" applyAlignment="1" applyProtection="1">
      <alignment vertical="center"/>
    </xf>
    <xf numFmtId="0" fontId="20" fillId="3" borderId="28" xfId="14" applyFont="1" applyFill="1" applyBorder="1" applyAlignment="1" applyProtection="1">
      <alignment horizontal="right" vertical="center"/>
    </xf>
    <xf numFmtId="168" fontId="27" fillId="3" borderId="28" xfId="14" applyNumberFormat="1" applyFont="1" applyFill="1" applyBorder="1" applyAlignment="1" applyProtection="1">
      <alignment vertical="center"/>
    </xf>
    <xf numFmtId="168" fontId="26" fillId="3" borderId="28" xfId="65" applyFont="1" applyFill="1" applyBorder="1" applyAlignment="1" applyProtection="1">
      <alignment horizontal="right" vertical="center"/>
    </xf>
    <xf numFmtId="168" fontId="27" fillId="0" borderId="10" xfId="14" applyNumberFormat="1" applyFont="1" applyBorder="1" applyAlignment="1" applyProtection="1">
      <alignment vertical="center"/>
    </xf>
    <xf numFmtId="168" fontId="26" fillId="0" borderId="41" xfId="65" applyFont="1" applyBorder="1" applyAlignment="1" applyProtection="1">
      <alignment horizontal="right" vertical="center"/>
    </xf>
    <xf numFmtId="0" fontId="20" fillId="12" borderId="30" xfId="14" applyFont="1" applyFill="1" applyBorder="1" applyAlignment="1" applyProtection="1">
      <alignment horizontal="center" vertical="center"/>
    </xf>
    <xf numFmtId="0" fontId="20" fillId="8" borderId="30" xfId="14" applyFont="1" applyFill="1" applyBorder="1" applyAlignment="1" applyProtection="1">
      <alignment horizontal="center" vertical="center"/>
    </xf>
    <xf numFmtId="0" fontId="20" fillId="3" borderId="0" xfId="14" applyFont="1" applyFill="1" applyBorder="1" applyAlignment="1" applyProtection="1">
      <alignment horizontal="right" vertical="center"/>
    </xf>
    <xf numFmtId="168" fontId="26" fillId="3" borderId="0" xfId="14" applyNumberFormat="1" applyFont="1" applyFill="1" applyBorder="1" applyAlignment="1" applyProtection="1">
      <alignment vertical="center"/>
    </xf>
    <xf numFmtId="0" fontId="26" fillId="3" borderId="0" xfId="14" applyFont="1" applyFill="1" applyBorder="1" applyAlignment="1" applyProtection="1">
      <alignment vertical="center"/>
    </xf>
    <xf numFmtId="168" fontId="26" fillId="3" borderId="0" xfId="65" applyFont="1" applyFill="1" applyBorder="1" applyAlignment="1" applyProtection="1">
      <alignment horizontal="right" vertical="center"/>
    </xf>
    <xf numFmtId="0" fontId="23" fillId="3" borderId="0" xfId="14" applyFont="1" applyFill="1" applyBorder="1" applyAlignment="1" applyProtection="1">
      <alignment vertical="center"/>
    </xf>
    <xf numFmtId="169" fontId="26" fillId="3" borderId="0" xfId="14" applyNumberFormat="1" applyFont="1" applyFill="1" applyBorder="1" applyAlignment="1" applyProtection="1">
      <alignment vertical="center"/>
    </xf>
    <xf numFmtId="0" fontId="20" fillId="12" borderId="33" xfId="14" applyFont="1" applyFill="1" applyBorder="1" applyAlignment="1" applyProtection="1">
      <alignment vertical="center"/>
    </xf>
    <xf numFmtId="0" fontId="20" fillId="12" borderId="19" xfId="14" applyFont="1" applyFill="1" applyBorder="1" applyAlignment="1" applyProtection="1">
      <alignment vertical="center"/>
    </xf>
    <xf numFmtId="0" fontId="20" fillId="12" borderId="19" xfId="14" applyFont="1" applyFill="1" applyBorder="1" applyAlignment="1" applyProtection="1">
      <alignment horizontal="right" vertical="center"/>
    </xf>
    <xf numFmtId="0" fontId="20" fillId="12" borderId="0" xfId="14" applyFont="1" applyFill="1" applyBorder="1" applyAlignment="1" applyProtection="1">
      <alignment horizontal="center" vertical="center"/>
    </xf>
    <xf numFmtId="173" fontId="20" fillId="3" borderId="0" xfId="14" applyNumberFormat="1" applyFont="1" applyFill="1" applyBorder="1" applyAlignment="1" applyProtection="1">
      <alignment vertical="center"/>
    </xf>
    <xf numFmtId="0" fontId="20" fillId="8" borderId="36" xfId="14" applyFont="1" applyFill="1" applyBorder="1" applyAlignment="1" applyProtection="1">
      <alignment vertical="center"/>
    </xf>
    <xf numFmtId="0" fontId="20" fillId="8" borderId="10" xfId="14" applyFont="1" applyFill="1" applyBorder="1" applyAlignment="1" applyProtection="1">
      <alignment vertical="center"/>
    </xf>
    <xf numFmtId="0" fontId="20" fillId="8" borderId="10" xfId="14" applyFont="1" applyFill="1" applyBorder="1" applyAlignment="1" applyProtection="1">
      <alignment horizontal="right" vertical="center"/>
    </xf>
    <xf numFmtId="0" fontId="20" fillId="8" borderId="34" xfId="14" applyFont="1" applyFill="1" applyBorder="1" applyAlignment="1" applyProtection="1">
      <alignment vertical="center"/>
    </xf>
    <xf numFmtId="0" fontId="19" fillId="3" borderId="0" xfId="14" applyFont="1" applyFill="1" applyBorder="1" applyAlignment="1" applyProtection="1">
      <alignment vertical="center"/>
    </xf>
    <xf numFmtId="0" fontId="3" fillId="3" borderId="31" xfId="14" applyFont="1" applyFill="1" applyBorder="1" applyAlignment="1" applyProtection="1">
      <alignment horizontal="left" vertical="center"/>
    </xf>
    <xf numFmtId="171" fontId="3" fillId="3" borderId="0" xfId="14" applyNumberFormat="1" applyFill="1" applyBorder="1" applyAlignment="1" applyProtection="1">
      <alignment vertical="center"/>
    </xf>
    <xf numFmtId="176" fontId="3" fillId="3" borderId="0" xfId="14" applyNumberFormat="1" applyFill="1" applyBorder="1" applyAlignment="1" applyProtection="1">
      <alignment vertical="center"/>
    </xf>
    <xf numFmtId="0" fontId="3" fillId="3" borderId="0" xfId="14" applyFont="1" applyFill="1" applyBorder="1" applyAlignment="1" applyProtection="1">
      <alignment vertical="center"/>
    </xf>
    <xf numFmtId="0" fontId="24" fillId="3" borderId="0" xfId="14" applyFont="1" applyFill="1" applyBorder="1" applyAlignment="1" applyProtection="1">
      <alignment vertical="center"/>
    </xf>
    <xf numFmtId="173" fontId="3" fillId="3" borderId="0" xfId="14" applyNumberFormat="1" applyFill="1" applyBorder="1" applyAlignment="1" applyProtection="1">
      <alignment vertical="center"/>
    </xf>
    <xf numFmtId="0" fontId="6" fillId="3" borderId="0" xfId="14" applyFont="1" applyFill="1" applyBorder="1" applyAlignment="1" applyProtection="1">
      <alignment horizontal="left" vertical="center"/>
    </xf>
    <xf numFmtId="0" fontId="20" fillId="3" borderId="31" xfId="14" applyFont="1" applyFill="1" applyBorder="1" applyAlignment="1" applyProtection="1">
      <alignment horizontal="left" vertical="center"/>
      <protection locked="0"/>
    </xf>
    <xf numFmtId="0" fontId="6" fillId="3" borderId="0" xfId="14" applyFont="1" applyFill="1" applyBorder="1" applyAlignment="1" applyProtection="1">
      <alignment horizontal="left" vertical="center"/>
      <protection locked="0"/>
    </xf>
    <xf numFmtId="0" fontId="6" fillId="3" borderId="0" xfId="14" applyFont="1" applyFill="1" applyBorder="1" applyAlignment="1" applyProtection="1">
      <alignment horizontal="right" vertical="center"/>
    </xf>
    <xf numFmtId="0" fontId="3" fillId="3" borderId="19" xfId="14" applyFill="1" applyBorder="1" applyAlignment="1" applyProtection="1">
      <alignment horizontal="center" vertical="center"/>
    </xf>
    <xf numFmtId="0" fontId="3" fillId="3" borderId="34" xfId="14" applyFill="1" applyBorder="1" applyAlignment="1" applyProtection="1">
      <alignment horizontal="center" vertical="center"/>
    </xf>
    <xf numFmtId="0" fontId="3" fillId="0" borderId="0" xfId="14" applyAlignment="1" applyProtection="1">
      <alignment vertical="center"/>
    </xf>
    <xf numFmtId="0" fontId="6" fillId="0" borderId="0" xfId="14" applyFont="1" applyAlignment="1" applyProtection="1">
      <alignment vertical="center"/>
    </xf>
    <xf numFmtId="0" fontId="21" fillId="3" borderId="28" xfId="14" applyFont="1" applyFill="1" applyBorder="1" applyAlignment="1" applyProtection="1">
      <alignment horizontal="left" vertical="center"/>
    </xf>
    <xf numFmtId="0" fontId="8" fillId="3" borderId="28" xfId="14" applyFont="1" applyFill="1" applyBorder="1" applyAlignment="1" applyProtection="1">
      <alignment horizontal="center" vertical="center"/>
    </xf>
    <xf numFmtId="0" fontId="7" fillId="3" borderId="28" xfId="14" applyFont="1" applyFill="1" applyBorder="1" applyAlignment="1" applyProtection="1">
      <alignment horizontal="center" vertical="center"/>
    </xf>
    <xf numFmtId="0" fontId="3" fillId="3" borderId="29" xfId="14" applyFill="1" applyBorder="1" applyAlignment="1" applyProtection="1">
      <alignment vertical="center"/>
    </xf>
    <xf numFmtId="0" fontId="7" fillId="3" borderId="0" xfId="14" applyFont="1" applyFill="1" applyBorder="1" applyAlignment="1" applyProtection="1">
      <alignment horizontal="center" vertical="center"/>
    </xf>
    <xf numFmtId="0" fontId="3" fillId="3" borderId="32" xfId="14" applyFill="1" applyBorder="1" applyAlignment="1" applyProtection="1">
      <alignment vertical="center"/>
    </xf>
    <xf numFmtId="0" fontId="28" fillId="3" borderId="0" xfId="14" applyFont="1" applyFill="1" applyBorder="1" applyAlignment="1" applyProtection="1">
      <alignment horizontal="left" vertical="center"/>
    </xf>
    <xf numFmtId="0" fontId="20" fillId="3" borderId="32" xfId="14" applyFont="1" applyFill="1" applyBorder="1" applyAlignment="1" applyProtection="1">
      <alignment vertical="center"/>
    </xf>
    <xf numFmtId="0" fontId="20" fillId="3" borderId="30" xfId="14" applyFont="1" applyFill="1" applyBorder="1" applyAlignment="1" applyProtection="1">
      <alignment vertical="center"/>
    </xf>
    <xf numFmtId="0" fontId="24" fillId="3" borderId="0" xfId="14" applyFont="1" applyFill="1" applyBorder="1" applyAlignment="1" applyProtection="1">
      <alignment horizontal="left" vertical="center"/>
    </xf>
    <xf numFmtId="0" fontId="24" fillId="10" borderId="31" xfId="14" applyFont="1" applyFill="1" applyBorder="1" applyAlignment="1" applyProtection="1">
      <alignment horizontal="left" vertical="center"/>
    </xf>
    <xf numFmtId="0" fontId="24" fillId="10" borderId="0" xfId="14" applyFont="1" applyFill="1" applyBorder="1" applyAlignment="1" applyProtection="1">
      <alignment horizontal="left" vertical="center"/>
    </xf>
    <xf numFmtId="0" fontId="29" fillId="3" borderId="31" xfId="14" applyFont="1" applyFill="1" applyBorder="1" applyAlignment="1" applyProtection="1">
      <alignment horizontal="left" vertical="center"/>
    </xf>
    <xf numFmtId="0" fontId="24" fillId="3" borderId="30" xfId="14" applyFont="1" applyFill="1" applyBorder="1" applyAlignment="1" applyProtection="1">
      <alignment vertical="center"/>
    </xf>
    <xf numFmtId="0" fontId="10" fillId="3" borderId="31" xfId="14" applyFont="1" applyFill="1" applyBorder="1" applyAlignment="1" applyProtection="1">
      <alignment horizontal="center" vertical="center"/>
    </xf>
    <xf numFmtId="0" fontId="10" fillId="3" borderId="30" xfId="14" applyFont="1" applyFill="1" applyBorder="1" applyAlignment="1" applyProtection="1">
      <alignment horizontal="center" vertical="center"/>
    </xf>
    <xf numFmtId="0" fontId="30" fillId="3" borderId="0" xfId="14" applyFont="1" applyFill="1" applyBorder="1" applyAlignment="1" applyProtection="1">
      <alignment horizontal="left" vertical="center"/>
    </xf>
    <xf numFmtId="0" fontId="3" fillId="0" borderId="32" xfId="14" applyFont="1" applyBorder="1" applyAlignment="1" applyProtection="1">
      <alignment horizontal="center" vertical="center"/>
    </xf>
    <xf numFmtId="177" fontId="10" fillId="3" borderId="0" xfId="14" applyNumberFormat="1" applyFont="1" applyFill="1" applyBorder="1" applyAlignment="1" applyProtection="1">
      <alignment horizontal="center" vertical="center"/>
    </xf>
    <xf numFmtId="1" fontId="10" fillId="4" borderId="33" xfId="14" applyNumberFormat="1" applyFont="1" applyFill="1" applyBorder="1" applyAlignment="1" applyProtection="1">
      <alignment horizontal="center" vertical="center"/>
      <protection locked="0"/>
    </xf>
    <xf numFmtId="1" fontId="10" fillId="4" borderId="19" xfId="14" applyNumberFormat="1" applyFont="1" applyFill="1" applyBorder="1" applyAlignment="1" applyProtection="1">
      <alignment horizontal="center" vertical="center"/>
      <protection locked="0"/>
    </xf>
    <xf numFmtId="0" fontId="3" fillId="2" borderId="19" xfId="14" applyFill="1" applyBorder="1" applyAlignment="1" applyProtection="1"/>
    <xf numFmtId="177" fontId="10" fillId="2" borderId="19" xfId="14" applyNumberFormat="1" applyFont="1" applyFill="1" applyBorder="1" applyAlignment="1" applyProtection="1">
      <alignment horizontal="center" vertical="center"/>
    </xf>
    <xf numFmtId="1" fontId="10" fillId="4" borderId="34" xfId="14" applyNumberFormat="1" applyFont="1" applyFill="1" applyBorder="1" applyAlignment="1" applyProtection="1">
      <alignment horizontal="center" vertical="center"/>
      <protection locked="0"/>
    </xf>
    <xf numFmtId="1" fontId="10" fillId="3" borderId="33" xfId="14" applyNumberFormat="1" applyFont="1" applyFill="1" applyBorder="1" applyAlignment="1" applyProtection="1">
      <alignment horizontal="center" vertical="center"/>
      <protection locked="0"/>
    </xf>
    <xf numFmtId="178" fontId="10" fillId="4" borderId="33" xfId="14" applyNumberFormat="1" applyFont="1" applyFill="1" applyBorder="1" applyAlignment="1" applyProtection="1">
      <alignment horizontal="center" vertical="center"/>
      <protection locked="0"/>
    </xf>
    <xf numFmtId="0" fontId="3" fillId="0" borderId="19" xfId="14" applyBorder="1" applyAlignment="1" applyProtection="1">
      <alignment vertical="center"/>
    </xf>
    <xf numFmtId="178" fontId="10" fillId="4" borderId="34" xfId="14" applyNumberFormat="1" applyFont="1" applyFill="1" applyBorder="1" applyAlignment="1" applyProtection="1">
      <alignment horizontal="center" vertical="center"/>
      <protection locked="0"/>
    </xf>
    <xf numFmtId="178" fontId="10" fillId="3" borderId="35" xfId="14" applyNumberFormat="1" applyFont="1" applyFill="1" applyBorder="1" applyAlignment="1" applyProtection="1">
      <alignment horizontal="center" vertical="center"/>
      <protection locked="0"/>
    </xf>
    <xf numFmtId="0" fontId="6" fillId="3" borderId="0" xfId="14" applyFont="1" applyFill="1" applyBorder="1" applyAlignment="1" applyProtection="1">
      <alignment vertical="center"/>
    </xf>
    <xf numFmtId="0" fontId="3" fillId="3" borderId="31" xfId="14" applyFill="1" applyBorder="1" applyAlignment="1" applyProtection="1"/>
    <xf numFmtId="0" fontId="3" fillId="3" borderId="34" xfId="14" applyFill="1" applyBorder="1" applyAlignment="1" applyProtection="1"/>
    <xf numFmtId="0" fontId="20" fillId="9" borderId="38" xfId="14" applyFont="1" applyFill="1" applyBorder="1" applyAlignment="1" applyProtection="1">
      <alignment horizontal="center" vertical="center"/>
    </xf>
    <xf numFmtId="0" fontId="20" fillId="9" borderId="27" xfId="14" applyFont="1" applyFill="1" applyBorder="1" applyAlignment="1" applyProtection="1">
      <alignment horizontal="center" vertical="center"/>
    </xf>
    <xf numFmtId="0" fontId="20" fillId="9" borderId="28" xfId="14" applyFont="1" applyFill="1" applyBorder="1" applyAlignment="1" applyProtection="1">
      <alignment horizontal="center" vertical="center"/>
    </xf>
    <xf numFmtId="0" fontId="20" fillId="9" borderId="29" xfId="14" applyFont="1" applyFill="1" applyBorder="1" applyAlignment="1" applyProtection="1">
      <alignment horizontal="center" vertical="center"/>
    </xf>
    <xf numFmtId="0" fontId="6" fillId="9" borderId="38" xfId="14" applyFont="1" applyFill="1" applyBorder="1" applyAlignment="1" applyProtection="1">
      <alignment horizontal="center" vertical="center"/>
    </xf>
    <xf numFmtId="0" fontId="20" fillId="9" borderId="35" xfId="14" applyFont="1" applyFill="1" applyBorder="1" applyAlignment="1" applyProtection="1">
      <alignment horizontal="center" vertical="center"/>
    </xf>
    <xf numFmtId="0" fontId="20" fillId="9" borderId="33" xfId="14" applyFont="1" applyFill="1" applyBorder="1" applyAlignment="1" applyProtection="1">
      <alignment horizontal="center" vertical="center"/>
    </xf>
    <xf numFmtId="0" fontId="20" fillId="9" borderId="19" xfId="14" applyFont="1" applyFill="1" applyBorder="1" applyAlignment="1" applyProtection="1">
      <alignment horizontal="center" vertical="center"/>
    </xf>
    <xf numFmtId="0" fontId="20" fillId="9" borderId="34" xfId="14" applyFont="1" applyFill="1" applyBorder="1" applyAlignment="1" applyProtection="1">
      <alignment horizontal="center" vertical="center"/>
    </xf>
    <xf numFmtId="0" fontId="7" fillId="9" borderId="35" xfId="14" applyFont="1" applyFill="1" applyBorder="1" applyAlignment="1" applyProtection="1">
      <alignment horizontal="center" vertical="center" wrapText="1"/>
    </xf>
    <xf numFmtId="0" fontId="20" fillId="0" borderId="35" xfId="14" applyFont="1" applyBorder="1" applyAlignment="1" applyProtection="1">
      <alignment horizontal="center" vertical="center"/>
    </xf>
    <xf numFmtId="0" fontId="25" fillId="10" borderId="12" xfId="14" applyFont="1" applyFill="1" applyBorder="1" applyAlignment="1" applyProtection="1">
      <alignment horizontal="center" vertical="center"/>
    </xf>
    <xf numFmtId="173" fontId="25" fillId="10" borderId="12" xfId="65" applyNumberFormat="1" applyFont="1" applyFill="1" applyBorder="1" applyAlignment="1" applyProtection="1">
      <alignment horizontal="center" vertical="center"/>
    </xf>
    <xf numFmtId="10" fontId="14" fillId="10" borderId="12" xfId="43" applyNumberFormat="1" applyFont="1" applyFill="1" applyBorder="1" applyAlignment="1" applyProtection="1">
      <alignment horizontal="center" vertical="center"/>
    </xf>
    <xf numFmtId="173" fontId="6" fillId="2" borderId="12" xfId="65" applyNumberFormat="1" applyFont="1" applyFill="1" applyBorder="1" applyAlignment="1" applyProtection="1">
      <alignment horizontal="center" vertical="center"/>
      <protection locked="0"/>
    </xf>
    <xf numFmtId="173" fontId="14" fillId="10" borderId="12" xfId="65" applyNumberFormat="1" applyFont="1" applyFill="1" applyBorder="1" applyAlignment="1" applyProtection="1">
      <alignment horizontal="center" vertical="center"/>
    </xf>
    <xf numFmtId="173" fontId="6" fillId="0" borderId="12" xfId="65" applyNumberFormat="1" applyFont="1" applyBorder="1" applyAlignment="1" applyProtection="1">
      <alignment horizontal="center" vertical="center"/>
      <protection locked="0"/>
    </xf>
    <xf numFmtId="176" fontId="3" fillId="3" borderId="0" xfId="14" applyNumberFormat="1" applyFill="1" applyAlignment="1" applyProtection="1">
      <alignment vertical="center"/>
    </xf>
    <xf numFmtId="0" fontId="20" fillId="9" borderId="42" xfId="14" applyFont="1" applyFill="1" applyBorder="1" applyAlignment="1" applyProtection="1">
      <alignment vertical="center"/>
    </xf>
    <xf numFmtId="0" fontId="24" fillId="9" borderId="43" xfId="14" applyFont="1" applyFill="1" applyBorder="1" applyAlignment="1" applyProtection="1">
      <alignment horizontal="right" vertical="center"/>
    </xf>
    <xf numFmtId="0" fontId="24" fillId="9" borderId="44" xfId="14" applyFont="1" applyFill="1" applyBorder="1" applyAlignment="1" applyProtection="1">
      <alignment horizontal="right" vertical="center"/>
    </xf>
    <xf numFmtId="0" fontId="24" fillId="9" borderId="45" xfId="14" applyFont="1" applyFill="1" applyBorder="1" applyAlignment="1" applyProtection="1">
      <alignment horizontal="right" vertical="center"/>
    </xf>
    <xf numFmtId="168" fontId="25" fillId="9" borderId="42" xfId="65" applyFont="1" applyFill="1" applyBorder="1" applyAlignment="1" applyProtection="1">
      <alignment horizontal="right" vertical="center"/>
    </xf>
    <xf numFmtId="168" fontId="14" fillId="9" borderId="42" xfId="65" applyFont="1" applyFill="1" applyBorder="1" applyAlignment="1" applyProtection="1">
      <alignment horizontal="right" vertical="center"/>
    </xf>
    <xf numFmtId="10" fontId="14" fillId="4" borderId="42" xfId="65" applyNumberFormat="1" applyFont="1" applyFill="1" applyBorder="1" applyAlignment="1" applyProtection="1">
      <alignment horizontal="center" vertical="center"/>
    </xf>
    <xf numFmtId="10" fontId="14" fillId="10" borderId="42" xfId="65" applyNumberFormat="1" applyFont="1" applyFill="1" applyBorder="1" applyAlignment="1" applyProtection="1">
      <alignment horizontal="center" vertical="center"/>
    </xf>
    <xf numFmtId="10" fontId="14" fillId="0" borderId="42" xfId="65" applyNumberFormat="1" applyFont="1" applyBorder="1" applyAlignment="1" applyProtection="1">
      <alignment horizontal="center" vertical="center"/>
    </xf>
    <xf numFmtId="0" fontId="20" fillId="9" borderId="12" xfId="14" applyFont="1" applyFill="1" applyBorder="1" applyAlignment="1" applyProtection="1">
      <alignment vertical="center"/>
    </xf>
    <xf numFmtId="0" fontId="24" fillId="9" borderId="36" xfId="14" applyFont="1" applyFill="1" applyBorder="1" applyAlignment="1" applyProtection="1">
      <alignment horizontal="right" vertical="center"/>
    </xf>
    <xf numFmtId="0" fontId="24" fillId="9" borderId="10" xfId="14" applyFont="1" applyFill="1" applyBorder="1" applyAlignment="1" applyProtection="1">
      <alignment horizontal="right" vertical="center"/>
    </xf>
    <xf numFmtId="0" fontId="20" fillId="9" borderId="41" xfId="14" applyFont="1" applyFill="1" applyBorder="1" applyAlignment="1" applyProtection="1">
      <alignment horizontal="right" vertical="center"/>
    </xf>
    <xf numFmtId="10" fontId="14" fillId="10" borderId="12" xfId="43" applyNumberFormat="1" applyFont="1" applyFill="1" applyBorder="1" applyAlignment="1" applyProtection="1">
      <alignment horizontal="right" vertical="center"/>
    </xf>
    <xf numFmtId="173" fontId="14" fillId="4" borderId="12" xfId="65" applyNumberFormat="1" applyFont="1" applyFill="1" applyBorder="1" applyAlignment="1" applyProtection="1">
      <alignment horizontal="center" vertical="center"/>
    </xf>
    <xf numFmtId="173" fontId="14" fillId="0" borderId="12" xfId="65" applyNumberFormat="1" applyFont="1" applyBorder="1" applyAlignment="1" applyProtection="1">
      <alignment horizontal="center" vertical="center"/>
    </xf>
    <xf numFmtId="168" fontId="31" fillId="3" borderId="0" xfId="14" applyNumberFormat="1" applyFont="1" applyFill="1" applyBorder="1" applyAlignment="1" applyProtection="1">
      <alignment vertical="center"/>
    </xf>
    <xf numFmtId="0" fontId="32" fillId="3" borderId="0" xfId="14" applyFont="1" applyFill="1" applyBorder="1" applyAlignment="1" applyProtection="1">
      <alignment vertical="center"/>
    </xf>
    <xf numFmtId="0" fontId="33" fillId="3" borderId="0" xfId="14" applyFont="1" applyFill="1" applyBorder="1" applyAlignment="1" applyProtection="1">
      <alignment vertical="center"/>
    </xf>
    <xf numFmtId="171" fontId="3" fillId="3" borderId="31" xfId="14" applyNumberFormat="1" applyFill="1" applyBorder="1" applyAlignment="1" applyProtection="1">
      <alignment vertical="center"/>
    </xf>
    <xf numFmtId="0" fontId="3" fillId="0" borderId="0" xfId="14" applyBorder="1" applyAlignment="1" applyProtection="1">
      <alignment vertical="center"/>
    </xf>
    <xf numFmtId="0" fontId="20" fillId="0" borderId="31" xfId="14" applyFont="1" applyBorder="1" applyAlignment="1" applyProtection="1">
      <alignment horizontal="left" vertical="center"/>
    </xf>
    <xf numFmtId="0" fontId="34" fillId="3" borderId="0" xfId="14" applyFont="1" applyFill="1" applyBorder="1" applyAlignment="1" applyProtection="1">
      <alignment horizontal="left" vertical="center"/>
    </xf>
    <xf numFmtId="0" fontId="24" fillId="10" borderId="46" xfId="14" applyFont="1" applyFill="1" applyBorder="1" applyAlignment="1" applyProtection="1">
      <alignment horizontal="left" vertical="center"/>
    </xf>
    <xf numFmtId="0" fontId="34" fillId="10" borderId="46" xfId="14" applyFont="1" applyFill="1" applyBorder="1" applyAlignment="1" applyProtection="1">
      <alignment horizontal="left" vertical="center"/>
    </xf>
    <xf numFmtId="0" fontId="20" fillId="3" borderId="0" xfId="14" applyFont="1" applyFill="1" applyBorder="1" applyAlignment="1" applyProtection="1"/>
    <xf numFmtId="0" fontId="3" fillId="3" borderId="32" xfId="14" applyFill="1" applyBorder="1" applyAlignment="1" applyProtection="1"/>
    <xf numFmtId="0" fontId="14" fillId="3" borderId="0" xfId="14" applyFont="1" applyFill="1" applyBorder="1" applyAlignment="1" applyProtection="1">
      <alignment horizontal="left" vertical="center"/>
    </xf>
    <xf numFmtId="0" fontId="20" fillId="10" borderId="0" xfId="14" applyFont="1" applyFill="1" applyBorder="1" applyAlignment="1" applyProtection="1">
      <alignment horizontal="left" vertical="center"/>
    </xf>
    <xf numFmtId="0" fontId="14" fillId="10" borderId="0" xfId="14" applyFont="1" applyFill="1" applyBorder="1" applyAlignment="1" applyProtection="1">
      <alignment horizontal="left" vertical="center"/>
    </xf>
    <xf numFmtId="0" fontId="6" fillId="3" borderId="19" xfId="14" applyFont="1" applyFill="1" applyBorder="1" applyAlignment="1" applyProtection="1">
      <alignment vertical="center"/>
    </xf>
    <xf numFmtId="0" fontId="6" fillId="3" borderId="28" xfId="14" applyFont="1" applyFill="1" applyBorder="1" applyAlignment="1" applyProtection="1">
      <alignment vertical="center"/>
    </xf>
    <xf numFmtId="0" fontId="3" fillId="3" borderId="28" xfId="14" applyFill="1" applyBorder="1" applyAlignment="1" applyProtection="1">
      <alignment horizontal="justify" vertical="center"/>
    </xf>
    <xf numFmtId="0" fontId="3" fillId="3" borderId="0" xfId="14" applyFill="1" applyBorder="1" applyAlignment="1" applyProtection="1">
      <alignment horizontal="justify" vertical="center"/>
    </xf>
    <xf numFmtId="0" fontId="6" fillId="3" borderId="0" xfId="14" applyFont="1" applyFill="1" applyAlignment="1" applyProtection="1">
      <alignment vertical="center"/>
    </xf>
    <xf numFmtId="173" fontId="3" fillId="3" borderId="0" xfId="14" applyNumberFormat="1" applyFill="1" applyAlignment="1" applyProtection="1">
      <alignment vertical="center"/>
    </xf>
    <xf numFmtId="9" fontId="3" fillId="3" borderId="0" xfId="14" applyNumberFormat="1" applyFill="1" applyAlignment="1" applyProtection="1">
      <alignment vertical="center"/>
    </xf>
    <xf numFmtId="9" fontId="3" fillId="3" borderId="0" xfId="3" applyFont="1" applyFill="1" applyBorder="1" applyAlignment="1" applyProtection="1">
      <alignment vertical="center"/>
    </xf>
    <xf numFmtId="0" fontId="3" fillId="3" borderId="0" xfId="14" applyFill="1" applyAlignment="1" applyProtection="1">
      <alignment vertical="center" wrapText="1"/>
    </xf>
    <xf numFmtId="0" fontId="3" fillId="3" borderId="0" xfId="14" applyFont="1" applyFill="1" applyAlignment="1" applyProtection="1"/>
    <xf numFmtId="0" fontId="3" fillId="3" borderId="27" xfId="14" applyFont="1" applyFill="1" applyBorder="1" applyAlignment="1" applyProtection="1"/>
    <xf numFmtId="0" fontId="3" fillId="3" borderId="28" xfId="14" applyFont="1" applyFill="1" applyBorder="1" applyAlignment="1" applyProtection="1"/>
    <xf numFmtId="171" fontId="6" fillId="3" borderId="29" xfId="14" applyNumberFormat="1" applyFont="1" applyFill="1" applyBorder="1" applyAlignment="1" applyProtection="1">
      <alignment horizontal="right" vertical="top"/>
    </xf>
    <xf numFmtId="49" fontId="10" fillId="3" borderId="33" xfId="14" applyNumberFormat="1" applyFont="1" applyFill="1" applyBorder="1" applyAlignment="1" applyProtection="1">
      <alignment vertical="top"/>
    </xf>
    <xf numFmtId="0" fontId="7" fillId="3" borderId="19" xfId="14" applyFont="1" applyFill="1" applyBorder="1" applyAlignment="1" applyProtection="1"/>
    <xf numFmtId="0" fontId="6" fillId="3" borderId="19" xfId="14" applyFont="1" applyFill="1" applyBorder="1" applyAlignment="1" applyProtection="1"/>
    <xf numFmtId="0" fontId="7" fillId="3" borderId="34" xfId="14" applyFont="1" applyFill="1" applyBorder="1" applyAlignment="1" applyProtection="1"/>
    <xf numFmtId="0" fontId="3" fillId="3" borderId="31" xfId="14" applyFont="1" applyFill="1" applyBorder="1" applyAlignment="1" applyProtection="1"/>
    <xf numFmtId="0" fontId="3" fillId="3" borderId="0" xfId="14" applyFont="1" applyFill="1" applyBorder="1" applyAlignment="1" applyProtection="1"/>
    <xf numFmtId="0" fontId="3" fillId="3" borderId="32" xfId="14" applyFont="1" applyFill="1" applyBorder="1" applyAlignment="1" applyProtection="1"/>
    <xf numFmtId="0" fontId="8" fillId="3" borderId="31" xfId="14" applyFont="1" applyFill="1" applyBorder="1" applyAlignment="1" applyProtection="1"/>
    <xf numFmtId="0" fontId="8" fillId="3" borderId="0" xfId="14" applyFont="1" applyFill="1" applyBorder="1" applyAlignment="1" applyProtection="1">
      <alignment horizontal="center"/>
    </xf>
    <xf numFmtId="0" fontId="3" fillId="3" borderId="0" xfId="14" applyFont="1" applyFill="1" applyBorder="1" applyAlignment="1" applyProtection="1">
      <alignment horizontal="center"/>
    </xf>
    <xf numFmtId="0" fontId="3" fillId="3" borderId="32" xfId="14" applyFont="1" applyFill="1" applyBorder="1" applyAlignment="1" applyProtection="1">
      <alignment horizontal="center"/>
    </xf>
    <xf numFmtId="0" fontId="6" fillId="3" borderId="12" xfId="14" applyFont="1" applyFill="1" applyBorder="1" applyAlignment="1" applyProtection="1">
      <alignment horizontal="center" vertical="center" wrapText="1"/>
    </xf>
    <xf numFmtId="0" fontId="3" fillId="3" borderId="36" xfId="14" applyFont="1" applyFill="1" applyBorder="1" applyAlignment="1" applyProtection="1">
      <alignment vertical="center"/>
    </xf>
    <xf numFmtId="0" fontId="3" fillId="3" borderId="10" xfId="14" applyFont="1" applyFill="1" applyBorder="1" applyAlignment="1" applyProtection="1">
      <alignment vertical="center"/>
    </xf>
    <xf numFmtId="10" fontId="3" fillId="3" borderId="10" xfId="42" applyNumberFormat="1" applyFont="1" applyFill="1" applyBorder="1" applyAlignment="1" applyProtection="1">
      <alignment horizontal="center" vertical="center"/>
    </xf>
    <xf numFmtId="4" fontId="3" fillId="3" borderId="10" xfId="14" applyNumberFormat="1" applyFont="1" applyFill="1" applyBorder="1" applyAlignment="1" applyProtection="1">
      <alignment vertical="center"/>
    </xf>
    <xf numFmtId="2" fontId="3" fillId="3" borderId="12" xfId="42" applyNumberFormat="1" applyFont="1" applyFill="1" applyBorder="1" applyAlignment="1" applyProtection="1">
      <alignment horizontal="center" vertical="center"/>
    </xf>
    <xf numFmtId="2" fontId="10" fillId="3" borderId="12" xfId="42" applyNumberFormat="1" applyFont="1" applyFill="1" applyBorder="1" applyAlignment="1" applyProtection="1">
      <alignment horizontal="center" vertical="center"/>
    </xf>
    <xf numFmtId="0" fontId="3" fillId="3" borderId="47" xfId="14" applyFont="1" applyFill="1" applyBorder="1" applyAlignment="1" applyProtection="1">
      <alignment vertical="center"/>
    </xf>
    <xf numFmtId="0" fontId="3" fillId="3" borderId="48" xfId="14" applyFont="1" applyFill="1" applyBorder="1" applyAlignment="1" applyProtection="1">
      <alignment vertical="center"/>
    </xf>
    <xf numFmtId="0" fontId="3" fillId="3" borderId="49" xfId="14" applyFont="1" applyFill="1" applyBorder="1" applyAlignment="1" applyProtection="1">
      <alignment vertical="center"/>
    </xf>
    <xf numFmtId="10" fontId="3" fillId="3" borderId="49" xfId="42" applyNumberFormat="1" applyFont="1" applyFill="1" applyBorder="1" applyAlignment="1" applyProtection="1">
      <alignment horizontal="center" vertical="center"/>
    </xf>
    <xf numFmtId="4" fontId="3" fillId="3" borderId="49" xfId="14" applyNumberFormat="1" applyFont="1" applyFill="1" applyBorder="1" applyAlignment="1" applyProtection="1">
      <alignment vertical="center"/>
    </xf>
    <xf numFmtId="4" fontId="3" fillId="3" borderId="41" xfId="14" applyNumberFormat="1" applyFont="1" applyFill="1" applyBorder="1" applyAlignment="1" applyProtection="1">
      <alignment vertical="center"/>
    </xf>
    <xf numFmtId="0" fontId="7" fillId="3" borderId="27" xfId="14" applyFont="1" applyFill="1" applyBorder="1" applyAlignment="1" applyProtection="1"/>
    <xf numFmtId="0" fontId="7" fillId="3" borderId="28" xfId="14" applyFont="1" applyFill="1" applyBorder="1" applyAlignment="1" applyProtection="1"/>
    <xf numFmtId="0" fontId="6" fillId="3" borderId="28" xfId="14" applyFont="1" applyFill="1" applyBorder="1" applyAlignment="1" applyProtection="1"/>
    <xf numFmtId="0" fontId="6" fillId="3" borderId="28" xfId="14" applyFont="1" applyFill="1" applyBorder="1" applyAlignment="1" applyProtection="1">
      <alignment horizontal="center" vertical="center" wrapText="1"/>
    </xf>
    <xf numFmtId="2" fontId="7" fillId="3" borderId="29" xfId="14" applyNumberFormat="1" applyFont="1" applyFill="1" applyBorder="1" applyAlignment="1" applyProtection="1">
      <alignment horizontal="center" vertical="center"/>
    </xf>
    <xf numFmtId="0" fontId="3" fillId="3" borderId="50" xfId="14" applyFont="1" applyFill="1" applyBorder="1" applyAlignment="1" applyProtection="1"/>
    <xf numFmtId="0" fontId="3" fillId="3" borderId="14" xfId="14" applyFont="1" applyFill="1" applyBorder="1" applyAlignment="1" applyProtection="1"/>
    <xf numFmtId="0" fontId="3" fillId="3" borderId="51" xfId="14" applyFont="1" applyFill="1" applyBorder="1" applyAlignment="1" applyProtection="1"/>
    <xf numFmtId="0" fontId="10" fillId="3" borderId="31" xfId="14" applyFont="1" applyFill="1" applyBorder="1" applyAlignment="1" applyProtection="1">
      <alignment horizontal="right" vertical="center"/>
    </xf>
    <xf numFmtId="49" fontId="36" fillId="3" borderId="0" xfId="14" applyNumberFormat="1" applyFont="1" applyFill="1" applyBorder="1" applyAlignment="1" applyProtection="1">
      <alignment horizontal="center" vertical="center"/>
    </xf>
    <xf numFmtId="0" fontId="3" fillId="3" borderId="0" xfId="14" applyFont="1" applyFill="1" applyBorder="1" applyAlignment="1" applyProtection="1">
      <alignment horizontal="center" vertical="center"/>
    </xf>
    <xf numFmtId="49" fontId="10" fillId="3" borderId="0" xfId="14" applyNumberFormat="1" applyFont="1" applyFill="1" applyBorder="1" applyAlignment="1" applyProtection="1">
      <alignment horizontal="left" vertical="center"/>
    </xf>
    <xf numFmtId="0" fontId="6" fillId="3" borderId="32" xfId="14" applyFont="1" applyFill="1" applyBorder="1" applyAlignment="1" applyProtection="1"/>
    <xf numFmtId="0" fontId="10" fillId="3" borderId="31" xfId="14" applyFont="1" applyFill="1" applyBorder="1" applyAlignment="1" applyProtection="1"/>
    <xf numFmtId="0" fontId="3" fillId="3" borderId="33" xfId="14" applyFont="1" applyFill="1" applyBorder="1" applyAlignment="1" applyProtection="1"/>
    <xf numFmtId="0" fontId="3" fillId="3" borderId="19" xfId="14" applyFont="1" applyFill="1" applyBorder="1" applyAlignment="1" applyProtection="1"/>
    <xf numFmtId="0" fontId="3" fillId="3" borderId="34" xfId="14" applyFont="1" applyFill="1" applyBorder="1" applyAlignment="1" applyProtection="1"/>
    <xf numFmtId="0" fontId="3" fillId="3" borderId="2" xfId="14" applyFill="1" applyBorder="1" applyAlignment="1" applyProtection="1">
      <alignment vertical="center"/>
    </xf>
    <xf numFmtId="0" fontId="3" fillId="3" borderId="3" xfId="14" applyFill="1" applyBorder="1" applyAlignment="1" applyProtection="1">
      <alignment vertical="center"/>
    </xf>
    <xf numFmtId="0" fontId="21" fillId="3" borderId="3" xfId="14" applyFont="1" applyFill="1" applyBorder="1" applyAlignment="1" applyProtection="1">
      <alignment horizontal="left" vertical="center"/>
    </xf>
    <xf numFmtId="0" fontId="8" fillId="3" borderId="3" xfId="14" applyFont="1" applyFill="1" applyBorder="1" applyAlignment="1" applyProtection="1">
      <alignment horizontal="center" vertical="center"/>
    </xf>
    <xf numFmtId="0" fontId="7" fillId="3" borderId="3" xfId="14" applyFont="1" applyFill="1" applyBorder="1" applyAlignment="1" applyProtection="1">
      <alignment horizontal="center" vertical="center"/>
    </xf>
    <xf numFmtId="0" fontId="3" fillId="3" borderId="4" xfId="14" applyFill="1" applyBorder="1" applyAlignment="1" applyProtection="1">
      <alignment vertical="center"/>
    </xf>
    <xf numFmtId="171" fontId="7" fillId="3" borderId="6" xfId="14" applyNumberFormat="1" applyFont="1" applyFill="1" applyBorder="1" applyAlignment="1" applyProtection="1">
      <alignment horizontal="right" vertical="center"/>
    </xf>
    <xf numFmtId="0" fontId="3" fillId="3" borderId="5" xfId="14" applyFill="1" applyBorder="1" applyAlignment="1" applyProtection="1">
      <alignment vertical="center"/>
    </xf>
    <xf numFmtId="17" fontId="10" fillId="3" borderId="6" xfId="14" applyNumberFormat="1" applyFont="1" applyFill="1" applyBorder="1" applyAlignment="1" applyProtection="1">
      <alignment vertical="center"/>
    </xf>
    <xf numFmtId="0" fontId="3" fillId="3" borderId="6" xfId="14" applyFill="1" applyBorder="1" applyAlignment="1" applyProtection="1">
      <alignment vertical="center"/>
    </xf>
    <xf numFmtId="0" fontId="20" fillId="3" borderId="5" xfId="14" applyFont="1" applyFill="1" applyBorder="1" applyAlignment="1" applyProtection="1">
      <alignment vertical="center"/>
    </xf>
    <xf numFmtId="0" fontId="20" fillId="3" borderId="6" xfId="14" applyFont="1" applyFill="1" applyBorder="1" applyAlignment="1" applyProtection="1">
      <alignment vertical="center"/>
    </xf>
    <xf numFmtId="0" fontId="29" fillId="3" borderId="0" xfId="14" applyFont="1" applyFill="1" applyBorder="1" applyAlignment="1" applyProtection="1">
      <alignment horizontal="left" vertical="center"/>
    </xf>
    <xf numFmtId="0" fontId="24" fillId="10" borderId="32" xfId="14" applyFont="1" applyFill="1" applyBorder="1" applyAlignment="1" applyProtection="1">
      <alignment horizontal="left" vertical="center" wrapText="1"/>
    </xf>
    <xf numFmtId="0" fontId="20" fillId="3" borderId="5" xfId="14" applyFont="1" applyFill="1" applyBorder="1" applyAlignment="1" applyProtection="1">
      <alignment horizontal="left" vertical="center"/>
    </xf>
    <xf numFmtId="0" fontId="3" fillId="0" borderId="6" xfId="14" applyFont="1" applyBorder="1" applyAlignment="1" applyProtection="1">
      <alignment horizontal="center" vertical="center"/>
    </xf>
    <xf numFmtId="178" fontId="10" fillId="3" borderId="0" xfId="14" applyNumberFormat="1" applyFont="1" applyFill="1" applyBorder="1" applyAlignment="1" applyProtection="1">
      <alignment horizontal="center" vertical="center"/>
      <protection locked="0"/>
    </xf>
    <xf numFmtId="178" fontId="10" fillId="3" borderId="33" xfId="14" applyNumberFormat="1" applyFont="1" applyFill="1" applyBorder="1" applyAlignment="1" applyProtection="1">
      <alignment horizontal="center" vertical="center"/>
      <protection locked="0"/>
    </xf>
    <xf numFmtId="178" fontId="10" fillId="4" borderId="20" xfId="14" applyNumberFormat="1" applyFont="1" applyFill="1" applyBorder="1" applyAlignment="1" applyProtection="1">
      <alignment horizontal="center" vertical="center"/>
      <protection locked="0"/>
    </xf>
    <xf numFmtId="0" fontId="3" fillId="3" borderId="5" xfId="14" applyFill="1" applyBorder="1" applyAlignment="1" applyProtection="1"/>
    <xf numFmtId="0" fontId="3" fillId="3" borderId="6" xfId="14" applyFill="1" applyBorder="1" applyAlignment="1" applyProtection="1"/>
    <xf numFmtId="0" fontId="20" fillId="9" borderId="59" xfId="14" applyFont="1" applyFill="1" applyBorder="1" applyAlignment="1" applyProtection="1">
      <alignment horizontal="center" vertical="center"/>
    </xf>
    <xf numFmtId="0" fontId="20" fillId="9" borderId="57" xfId="14" applyFont="1" applyFill="1" applyBorder="1" applyAlignment="1" applyProtection="1">
      <alignment horizontal="center" vertical="center"/>
    </xf>
    <xf numFmtId="0" fontId="20" fillId="9" borderId="60" xfId="14" applyFont="1" applyFill="1" applyBorder="1" applyAlignment="1" applyProtection="1">
      <alignment horizontal="center" vertical="center"/>
    </xf>
    <xf numFmtId="0" fontId="25" fillId="10" borderId="9" xfId="14" applyFont="1" applyFill="1" applyBorder="1" applyAlignment="1" applyProtection="1">
      <alignment horizontal="center" vertical="center"/>
    </xf>
    <xf numFmtId="166" fontId="25" fillId="10" borderId="12" xfId="12" applyFont="1" applyFill="1" applyBorder="1" applyAlignment="1" applyProtection="1">
      <alignment horizontal="center" vertical="center"/>
    </xf>
    <xf numFmtId="173" fontId="6" fillId="13" borderId="12" xfId="65" applyNumberFormat="1" applyFont="1" applyFill="1" applyBorder="1" applyAlignment="1" applyProtection="1">
      <alignment horizontal="center" vertical="center"/>
      <protection locked="0"/>
    </xf>
    <xf numFmtId="173" fontId="14" fillId="10" borderId="11" xfId="65" applyNumberFormat="1" applyFont="1" applyFill="1" applyBorder="1" applyAlignment="1" applyProtection="1">
      <alignment horizontal="center" vertical="center"/>
    </xf>
    <xf numFmtId="173" fontId="6" fillId="2" borderId="35" xfId="65" applyNumberFormat="1" applyFont="1" applyFill="1" applyBorder="1" applyAlignment="1" applyProtection="1">
      <alignment horizontal="center" vertical="center"/>
      <protection locked="0"/>
    </xf>
    <xf numFmtId="0" fontId="25" fillId="10" borderId="57" xfId="14" applyFont="1" applyFill="1" applyBorder="1" applyAlignment="1" applyProtection="1">
      <alignment horizontal="center" vertical="center"/>
    </xf>
    <xf numFmtId="0" fontId="25" fillId="10" borderId="33" xfId="14" applyFont="1" applyFill="1" applyBorder="1" applyAlignment="1" applyProtection="1">
      <alignment horizontal="left" vertical="center" wrapText="1"/>
    </xf>
    <xf numFmtId="0" fontId="25" fillId="10" borderId="19" xfId="14" applyFont="1" applyFill="1" applyBorder="1" applyAlignment="1" applyProtection="1">
      <alignment horizontal="left" vertical="center" wrapText="1"/>
    </xf>
    <xf numFmtId="0" fontId="25" fillId="10" borderId="34" xfId="14" applyFont="1" applyFill="1" applyBorder="1" applyAlignment="1" applyProtection="1">
      <alignment horizontal="left" vertical="center" wrapText="1"/>
    </xf>
    <xf numFmtId="166" fontId="25" fillId="10" borderId="35" xfId="12" applyFont="1" applyFill="1" applyBorder="1" applyAlignment="1" applyProtection="1">
      <alignment horizontal="center" vertical="center"/>
    </xf>
    <xf numFmtId="10" fontId="14" fillId="10" borderId="35" xfId="43" applyNumberFormat="1" applyFont="1" applyFill="1" applyBorder="1" applyAlignment="1" applyProtection="1">
      <alignment horizontal="center" vertical="center"/>
    </xf>
    <xf numFmtId="173" fontId="6" fillId="0" borderId="35" xfId="65" applyNumberFormat="1" applyFont="1" applyBorder="1" applyAlignment="1" applyProtection="1">
      <alignment horizontal="center" vertical="center"/>
      <protection locked="0"/>
    </xf>
    <xf numFmtId="173" fontId="14" fillId="10" borderId="35" xfId="65" applyNumberFormat="1" applyFont="1" applyFill="1" applyBorder="1" applyAlignment="1" applyProtection="1">
      <alignment horizontal="center" vertical="center"/>
    </xf>
    <xf numFmtId="173" fontId="14" fillId="10" borderId="60" xfId="65" applyNumberFormat="1" applyFont="1" applyFill="1" applyBorder="1" applyAlignment="1" applyProtection="1">
      <alignment horizontal="center" vertical="center"/>
    </xf>
    <xf numFmtId="0" fontId="20" fillId="9" borderId="61" xfId="14" applyFont="1" applyFill="1" applyBorder="1" applyAlignment="1" applyProtection="1">
      <alignment vertical="center"/>
    </xf>
    <xf numFmtId="0" fontId="24" fillId="9" borderId="33" xfId="14" applyFont="1" applyFill="1" applyBorder="1" applyAlignment="1" applyProtection="1">
      <alignment horizontal="right" vertical="center"/>
    </xf>
    <xf numFmtId="0" fontId="24" fillId="9" borderId="19" xfId="14" applyFont="1" applyFill="1" applyBorder="1" applyAlignment="1" applyProtection="1">
      <alignment horizontal="right" vertical="center"/>
    </xf>
    <xf numFmtId="0" fontId="24" fillId="9" borderId="34" xfId="14" applyFont="1" applyFill="1" applyBorder="1" applyAlignment="1" applyProtection="1">
      <alignment horizontal="right" vertical="center"/>
    </xf>
    <xf numFmtId="10" fontId="14" fillId="10" borderId="62" xfId="65" applyNumberFormat="1" applyFont="1" applyFill="1" applyBorder="1" applyAlignment="1" applyProtection="1">
      <alignment horizontal="center" vertical="center"/>
    </xf>
    <xf numFmtId="0" fontId="20" fillId="9" borderId="9" xfId="14" applyFont="1" applyFill="1" applyBorder="1" applyAlignment="1" applyProtection="1">
      <alignment vertical="center"/>
    </xf>
    <xf numFmtId="171" fontId="3" fillId="3" borderId="5" xfId="14" applyNumberFormat="1" applyFill="1" applyBorder="1" applyAlignment="1" applyProtection="1">
      <alignment vertical="center"/>
    </xf>
    <xf numFmtId="0" fontId="20" fillId="0" borderId="5" xfId="14" applyFont="1" applyBorder="1" applyAlignment="1" applyProtection="1">
      <alignment horizontal="left" vertical="center"/>
    </xf>
    <xf numFmtId="0" fontId="34" fillId="3" borderId="6" xfId="14" applyFont="1" applyFill="1" applyBorder="1" applyAlignment="1" applyProtection="1">
      <alignment horizontal="left" vertical="center"/>
    </xf>
    <xf numFmtId="0" fontId="14" fillId="3" borderId="6" xfId="14" applyFont="1" applyFill="1" applyBorder="1" applyAlignment="1" applyProtection="1">
      <alignment horizontal="left" vertical="center"/>
    </xf>
    <xf numFmtId="0" fontId="3" fillId="3" borderId="13" xfId="14" applyFill="1" applyBorder="1" applyAlignment="1" applyProtection="1">
      <alignment vertical="center"/>
    </xf>
    <xf numFmtId="0" fontId="3" fillId="3" borderId="14" xfId="14" applyFill="1" applyBorder="1" applyAlignment="1" applyProtection="1">
      <alignment vertical="center"/>
    </xf>
    <xf numFmtId="0" fontId="6" fillId="3" borderId="14" xfId="14" applyFont="1" applyFill="1" applyBorder="1" applyAlignment="1" applyProtection="1">
      <alignment vertical="center"/>
    </xf>
    <xf numFmtId="0" fontId="3" fillId="3" borderId="15" xfId="14" applyFill="1" applyBorder="1" applyAlignment="1" applyProtection="1">
      <alignment vertical="center"/>
    </xf>
    <xf numFmtId="166" fontId="3" fillId="3" borderId="0" xfId="12" applyFont="1" applyFill="1" applyBorder="1" applyAlignment="1" applyProtection="1">
      <alignment vertical="center"/>
    </xf>
    <xf numFmtId="166" fontId="3" fillId="3" borderId="0" xfId="12" applyFont="1" applyFill="1" applyBorder="1" applyAlignment="1" applyProtection="1">
      <alignment horizontal="center" vertical="center"/>
    </xf>
    <xf numFmtId="10" fontId="10" fillId="3" borderId="0" xfId="42" applyNumberFormat="1" applyFont="1" applyFill="1" applyBorder="1" applyAlignment="1" applyProtection="1">
      <alignment horizontal="center" vertical="center"/>
    </xf>
    <xf numFmtId="0" fontId="10" fillId="3" borderId="0" xfId="14" applyFont="1" applyFill="1" applyAlignment="1" applyProtection="1">
      <alignment horizontal="center" vertical="center"/>
    </xf>
    <xf numFmtId="10" fontId="3" fillId="3" borderId="0" xfId="14" applyNumberFormat="1" applyFill="1" applyAlignment="1" applyProtection="1">
      <alignment vertical="center"/>
    </xf>
    <xf numFmtId="0" fontId="3" fillId="3" borderId="2" xfId="14" applyFont="1" applyFill="1" applyBorder="1" applyAlignment="1" applyProtection="1"/>
    <xf numFmtId="0" fontId="3" fillId="3" borderId="3" xfId="14" applyFont="1" applyFill="1" applyBorder="1" applyAlignment="1" applyProtection="1"/>
    <xf numFmtId="171" fontId="6" fillId="3" borderId="4" xfId="14" applyNumberFormat="1" applyFont="1" applyFill="1" applyBorder="1" applyAlignment="1" applyProtection="1">
      <alignment horizontal="right" vertical="top"/>
    </xf>
    <xf numFmtId="0" fontId="3" fillId="3" borderId="5" xfId="14" applyFont="1" applyFill="1" applyBorder="1" applyAlignment="1" applyProtection="1"/>
    <xf numFmtId="0" fontId="3" fillId="3" borderId="6" xfId="14" applyFont="1" applyFill="1" applyBorder="1" applyAlignment="1" applyProtection="1"/>
    <xf numFmtId="0" fontId="9" fillId="3" borderId="5" xfId="13" applyFont="1" applyFill="1" applyBorder="1" applyAlignment="1" applyProtection="1">
      <alignment horizontal="center" vertical="center"/>
    </xf>
    <xf numFmtId="0" fontId="3" fillId="0" borderId="0" xfId="13" applyBorder="1" applyAlignment="1" applyProtection="1"/>
    <xf numFmtId="0" fontId="3" fillId="0" borderId="6" xfId="13" applyBorder="1" applyAlignment="1" applyProtection="1"/>
    <xf numFmtId="0" fontId="8" fillId="3" borderId="5" xfId="14" applyFont="1" applyFill="1" applyBorder="1" applyAlignment="1" applyProtection="1"/>
    <xf numFmtId="0" fontId="3" fillId="3" borderId="6" xfId="14" applyFont="1" applyFill="1" applyBorder="1" applyAlignment="1" applyProtection="1">
      <alignment horizontal="center"/>
    </xf>
    <xf numFmtId="0" fontId="6" fillId="3" borderId="11" xfId="14" applyFont="1" applyFill="1" applyBorder="1" applyAlignment="1" applyProtection="1">
      <alignment horizontal="center" vertical="center" wrapText="1"/>
    </xf>
    <xf numFmtId="0" fontId="3" fillId="3" borderId="21" xfId="14" applyFont="1" applyFill="1" applyBorder="1" applyAlignment="1" applyProtection="1">
      <alignment vertical="center"/>
    </xf>
    <xf numFmtId="2" fontId="3" fillId="3" borderId="11" xfId="42" applyNumberFormat="1" applyFont="1" applyFill="1" applyBorder="1" applyAlignment="1" applyProtection="1">
      <alignment horizontal="center" vertical="center"/>
    </xf>
    <xf numFmtId="2" fontId="10" fillId="3" borderId="11" xfId="42" applyNumberFormat="1" applyFont="1" applyFill="1" applyBorder="1" applyAlignment="1" applyProtection="1">
      <alignment horizontal="center" vertical="center"/>
    </xf>
    <xf numFmtId="0" fontId="3" fillId="3" borderId="63" xfId="14" applyFont="1" applyFill="1" applyBorder="1" applyAlignment="1" applyProtection="1">
      <alignment vertical="center"/>
    </xf>
    <xf numFmtId="0" fontId="7" fillId="3" borderId="64" xfId="14" applyFont="1" applyFill="1" applyBorder="1" applyAlignment="1" applyProtection="1"/>
    <xf numFmtId="2" fontId="7" fillId="3" borderId="65" xfId="14" applyNumberFormat="1" applyFont="1" applyFill="1" applyBorder="1" applyAlignment="1" applyProtection="1">
      <alignment horizontal="center" vertical="center"/>
    </xf>
    <xf numFmtId="0" fontId="3" fillId="3" borderId="13" xfId="14" applyFont="1" applyFill="1" applyBorder="1" applyAlignment="1" applyProtection="1"/>
    <xf numFmtId="0" fontId="3" fillId="3" borderId="15" xfId="14" applyFont="1" applyFill="1" applyBorder="1" applyAlignment="1" applyProtection="1"/>
    <xf numFmtId="0" fontId="10" fillId="3" borderId="5" xfId="14" applyFont="1" applyFill="1" applyBorder="1" applyAlignment="1" applyProtection="1">
      <alignment horizontal="right" vertical="center"/>
    </xf>
    <xf numFmtId="0" fontId="6" fillId="3" borderId="6" xfId="14" applyFont="1" applyFill="1" applyBorder="1" applyAlignment="1" applyProtection="1"/>
    <xf numFmtId="0" fontId="10" fillId="3" borderId="5" xfId="14" applyFont="1" applyFill="1" applyBorder="1" applyAlignment="1" applyProtection="1"/>
    <xf numFmtId="0" fontId="8" fillId="3" borderId="27" xfId="27" applyFont="1" applyFill="1" applyBorder="1" applyAlignment="1" applyProtection="1">
      <alignment horizontal="left" vertical="top"/>
    </xf>
    <xf numFmtId="0" fontId="0" fillId="3" borderId="28" xfId="27" applyFont="1" applyFill="1" applyBorder="1" applyAlignment="1" applyProtection="1"/>
    <xf numFmtId="4" fontId="0" fillId="3" borderId="28" xfId="27" applyNumberFormat="1" applyFont="1" applyFill="1" applyBorder="1" applyAlignment="1" applyProtection="1">
      <alignment horizontal="center" vertical="center"/>
    </xf>
    <xf numFmtId="4" fontId="0" fillId="3" borderId="29" xfId="27" applyNumberFormat="1" applyFont="1" applyFill="1" applyBorder="1" applyAlignment="1" applyProtection="1">
      <alignment horizontal="center" vertical="center"/>
    </xf>
    <xf numFmtId="0" fontId="0" fillId="3" borderId="0" xfId="27" applyFont="1" applyFill="1" applyBorder="1" applyAlignment="1" applyProtection="1"/>
    <xf numFmtId="49" fontId="0" fillId="3" borderId="0" xfId="27" applyNumberFormat="1" applyFont="1" applyFill="1" applyBorder="1" applyAlignment="1" applyProtection="1">
      <alignment horizontal="center" vertical="center"/>
    </xf>
    <xf numFmtId="0" fontId="8" fillId="3" borderId="31" xfId="27" applyFont="1" applyFill="1" applyBorder="1" applyAlignment="1" applyProtection="1">
      <alignment horizontal="left" vertical="top"/>
    </xf>
    <xf numFmtId="4" fontId="0" fillId="3" borderId="0" xfId="27" applyNumberFormat="1" applyFont="1" applyFill="1" applyBorder="1" applyAlignment="1" applyProtection="1">
      <alignment horizontal="center" vertical="center"/>
    </xf>
    <xf numFmtId="171" fontId="6" fillId="3" borderId="32" xfId="27" applyNumberFormat="1" applyFont="1" applyFill="1" applyBorder="1" applyAlignment="1" applyProtection="1">
      <alignment horizontal="right" vertical="center"/>
    </xf>
    <xf numFmtId="9" fontId="0" fillId="3" borderId="0" xfId="27" applyNumberFormat="1" applyFont="1" applyFill="1" applyBorder="1" applyAlignment="1" applyProtection="1">
      <alignment horizontal="center" vertical="center"/>
    </xf>
    <xf numFmtId="4" fontId="10" fillId="3" borderId="32" xfId="27" applyNumberFormat="1" applyFont="1" applyFill="1" applyBorder="1" applyAlignment="1" applyProtection="1">
      <alignment horizontal="right" vertical="center"/>
    </xf>
    <xf numFmtId="165" fontId="0" fillId="3" borderId="0" xfId="27" applyNumberFormat="1" applyFont="1" applyFill="1" applyBorder="1" applyAlignment="1" applyProtection="1">
      <alignment horizontal="center" vertical="center"/>
    </xf>
    <xf numFmtId="168" fontId="0" fillId="3" borderId="0" xfId="82" applyFont="1" applyFill="1" applyBorder="1" applyAlignment="1" applyProtection="1">
      <alignment vertical="center"/>
    </xf>
    <xf numFmtId="0" fontId="9" fillId="3" borderId="0" xfId="27" applyFont="1" applyFill="1" applyBorder="1" applyAlignment="1" applyProtection="1">
      <alignment horizontal="left" vertical="top"/>
    </xf>
    <xf numFmtId="4" fontId="0" fillId="3" borderId="32" xfId="27" applyNumberFormat="1" applyFont="1" applyFill="1" applyBorder="1" applyAlignment="1" applyProtection="1">
      <alignment horizontal="center" vertical="center"/>
    </xf>
    <xf numFmtId="0" fontId="8" fillId="3" borderId="31" xfId="27" applyFont="1" applyFill="1" applyBorder="1" applyAlignment="1" applyProtection="1"/>
    <xf numFmtId="0" fontId="8" fillId="3" borderId="0" xfId="27" applyFont="1" applyFill="1" applyBorder="1" applyAlignment="1" applyProtection="1">
      <alignment horizontal="center" vertical="top"/>
    </xf>
    <xf numFmtId="179" fontId="6" fillId="3" borderId="32" xfId="27" applyNumberFormat="1" applyFont="1" applyFill="1" applyBorder="1" applyAlignment="1" applyProtection="1">
      <alignment horizontal="right"/>
    </xf>
    <xf numFmtId="0" fontId="3" fillId="0" borderId="0" xfId="27" applyAlignment="1" applyProtection="1"/>
    <xf numFmtId="0" fontId="3" fillId="0" borderId="12" xfId="27" applyBorder="1" applyAlignment="1" applyProtection="1"/>
    <xf numFmtId="0" fontId="3" fillId="0" borderId="12" xfId="27" applyBorder="1" applyAlignment="1" applyProtection="1">
      <alignment horizontal="center"/>
    </xf>
    <xf numFmtId="168" fontId="0" fillId="0" borderId="12" xfId="82" applyFont="1" applyBorder="1" applyAlignment="1" applyProtection="1"/>
    <xf numFmtId="0" fontId="10" fillId="3" borderId="38" xfId="27" applyFont="1" applyFill="1" applyBorder="1" applyAlignment="1" applyProtection="1">
      <alignment horizontal="center" vertical="center" wrapText="1"/>
    </xf>
    <xf numFmtId="168" fontId="10" fillId="0" borderId="12" xfId="82" applyFont="1" applyBorder="1" applyAlignment="1" applyProtection="1">
      <alignment horizontal="center" vertical="center" wrapText="1"/>
    </xf>
    <xf numFmtId="0" fontId="0" fillId="0" borderId="0" xfId="27" applyFont="1" applyAlignment="1" applyProtection="1">
      <alignment vertical="center" wrapText="1"/>
    </xf>
    <xf numFmtId="0" fontId="10" fillId="3" borderId="35" xfId="27" applyFont="1" applyFill="1" applyBorder="1" applyAlignment="1" applyProtection="1">
      <alignment horizontal="center" vertical="center" wrapText="1"/>
    </xf>
    <xf numFmtId="0" fontId="3" fillId="0" borderId="12" xfId="27" applyBorder="1" applyAlignment="1" applyProtection="1">
      <alignment horizontal="center" vertical="center" wrapText="1"/>
    </xf>
    <xf numFmtId="0" fontId="0" fillId="0" borderId="12" xfId="27" applyFont="1" applyBorder="1" applyAlignment="1" applyProtection="1">
      <alignment vertical="center" wrapText="1"/>
    </xf>
    <xf numFmtId="0" fontId="0" fillId="0" borderId="12" xfId="27" applyFont="1" applyBorder="1" applyAlignment="1" applyProtection="1">
      <alignment horizontal="center" vertical="center" wrapText="1"/>
    </xf>
    <xf numFmtId="180" fontId="0" fillId="0" borderId="12" xfId="82" applyNumberFormat="1" applyFont="1" applyBorder="1" applyAlignment="1" applyProtection="1">
      <alignment vertical="center" wrapText="1"/>
    </xf>
    <xf numFmtId="168" fontId="0" fillId="3" borderId="12" xfId="82" applyFont="1" applyFill="1" applyBorder="1" applyAlignment="1" applyProtection="1">
      <alignment vertical="center" wrapText="1"/>
    </xf>
    <xf numFmtId="168" fontId="0" fillId="0" borderId="12" xfId="82" applyFont="1" applyBorder="1" applyAlignment="1" applyProtection="1">
      <alignment vertical="center" wrapText="1"/>
    </xf>
    <xf numFmtId="0" fontId="3" fillId="0" borderId="0" xfId="27" applyAlignment="1" applyProtection="1">
      <alignment vertical="center" wrapText="1"/>
    </xf>
    <xf numFmtId="0" fontId="3" fillId="0" borderId="0" xfId="13" applyAlignment="1" applyProtection="1">
      <alignment vertical="center" wrapText="1"/>
    </xf>
    <xf numFmtId="168" fontId="3" fillId="0" borderId="0" xfId="27" applyNumberFormat="1" applyAlignment="1" applyProtection="1">
      <alignment vertical="center" wrapText="1"/>
    </xf>
    <xf numFmtId="0" fontId="3" fillId="9" borderId="36" xfId="27" applyFill="1" applyBorder="1" applyAlignment="1" applyProtection="1"/>
    <xf numFmtId="0" fontId="3" fillId="9" borderId="10" xfId="27" applyFill="1" applyBorder="1" applyAlignment="1" applyProtection="1"/>
    <xf numFmtId="0" fontId="10" fillId="9" borderId="12" xfId="27" applyFont="1" applyFill="1" applyBorder="1" applyAlignment="1" applyProtection="1">
      <alignment horizontal="center"/>
    </xf>
    <xf numFmtId="0" fontId="3" fillId="9" borderId="41" xfId="27" applyFill="1" applyBorder="1" applyAlignment="1" applyProtection="1"/>
    <xf numFmtId="168" fontId="10" fillId="9" borderId="12" xfId="82" applyFont="1" applyFill="1" applyBorder="1" applyAlignment="1" applyProtection="1">
      <alignment horizontal="center"/>
    </xf>
    <xf numFmtId="0" fontId="7" fillId="0" borderId="36" xfId="27" applyFont="1" applyBorder="1" applyAlignment="1" applyProtection="1">
      <alignment horizontal="center"/>
    </xf>
    <xf numFmtId="0" fontId="7" fillId="0" borderId="10" xfId="27" applyFont="1" applyBorder="1" applyAlignment="1" applyProtection="1">
      <alignment vertical="center" wrapText="1"/>
    </xf>
    <xf numFmtId="0" fontId="7" fillId="0" borderId="10" xfId="27" applyFont="1" applyBorder="1" applyAlignment="1" applyProtection="1">
      <alignment horizontal="center"/>
    </xf>
    <xf numFmtId="168" fontId="7" fillId="0" borderId="10" xfId="82" applyFont="1" applyBorder="1" applyAlignment="1" applyProtection="1"/>
    <xf numFmtId="168" fontId="7" fillId="0" borderId="41" xfId="82" applyFont="1" applyBorder="1" applyAlignment="1" applyProtection="1"/>
    <xf numFmtId="0" fontId="0" fillId="0" borderId="0" xfId="0" applyAlignment="1" applyProtection="1"/>
    <xf numFmtId="0" fontId="13" fillId="0" borderId="0" xfId="0" applyFont="1" applyAlignment="1" applyProtection="1">
      <alignment horizontal="right"/>
    </xf>
    <xf numFmtId="0" fontId="13" fillId="0" borderId="0" xfId="0" applyFont="1" applyAlignment="1" applyProtection="1">
      <alignment horizontal="left" wrapText="1"/>
    </xf>
    <xf numFmtId="0" fontId="10" fillId="3" borderId="30" xfId="27" applyFont="1" applyFill="1" applyBorder="1" applyAlignment="1" applyProtection="1">
      <alignment horizontal="center" vertical="center" wrapText="1"/>
    </xf>
    <xf numFmtId="0" fontId="3" fillId="0" borderId="12" xfId="13" applyFont="1" applyBorder="1" applyAlignment="1" applyProtection="1">
      <alignment vertical="center"/>
    </xf>
    <xf numFmtId="0" fontId="0" fillId="0" borderId="41" xfId="27" applyFont="1" applyBorder="1" applyAlignment="1" applyProtection="1">
      <alignment vertical="center" wrapText="1"/>
    </xf>
    <xf numFmtId="0" fontId="3" fillId="0" borderId="35" xfId="13" applyBorder="1" applyAlignment="1" applyProtection="1">
      <alignment horizontal="center" vertical="center"/>
    </xf>
    <xf numFmtId="0" fontId="7" fillId="0" borderId="36" xfId="27" applyFont="1" applyBorder="1" applyAlignment="1" applyProtection="1">
      <alignment horizontal="center" vertical="center"/>
    </xf>
    <xf numFmtId="2" fontId="3" fillId="0" borderId="0" xfId="13" applyNumberFormat="1" applyAlignment="1" applyProtection="1"/>
    <xf numFmtId="0" fontId="10" fillId="0" borderId="0" xfId="13" applyFont="1" applyAlignment="1" applyProtection="1"/>
    <xf numFmtId="0" fontId="10" fillId="0" borderId="0" xfId="13" applyFont="1" applyAlignment="1" applyProtection="1">
      <alignment horizontal="center"/>
    </xf>
    <xf numFmtId="0" fontId="3" fillId="0" borderId="0" xfId="13" applyFont="1" applyAlignment="1" applyProtection="1"/>
    <xf numFmtId="2" fontId="10" fillId="0" borderId="0" xfId="13" applyNumberFormat="1" applyFont="1" applyAlignment="1" applyProtection="1"/>
    <xf numFmtId="49" fontId="3" fillId="0" borderId="0" xfId="13" applyNumberFormat="1" applyFont="1" applyAlignment="1" applyProtection="1"/>
    <xf numFmtId="0" fontId="38" fillId="0" borderId="0" xfId="0" applyFont="1" applyAlignment="1" applyProtection="1">
      <alignment horizontal="center" wrapText="1"/>
    </xf>
    <xf numFmtId="0" fontId="13" fillId="0" borderId="0" xfId="0" applyFont="1" applyAlignment="1" applyProtection="1">
      <alignment horizontal="center" wrapText="1"/>
    </xf>
    <xf numFmtId="0" fontId="39" fillId="0" borderId="0" xfId="0" applyFont="1" applyAlignment="1" applyProtection="1">
      <alignment horizontal="left"/>
    </xf>
    <xf numFmtId="0" fontId="38" fillId="0" borderId="0" xfId="0" applyFont="1" applyAlignment="1" applyProtection="1">
      <alignment horizontal="left"/>
    </xf>
    <xf numFmtId="0" fontId="38" fillId="0" borderId="0" xfId="0" applyFont="1" applyAlignment="1" applyProtection="1">
      <alignment horizontal="right"/>
    </xf>
    <xf numFmtId="0" fontId="3" fillId="0" borderId="0" xfId="13" applyAlignment="1" applyProtection="1">
      <alignment vertical="center"/>
    </xf>
    <xf numFmtId="0" fontId="18" fillId="0" borderId="0" xfId="13" applyFont="1" applyBorder="1" applyAlignment="1" applyProtection="1">
      <alignment horizontal="right"/>
    </xf>
    <xf numFmtId="4" fontId="40" fillId="0" borderId="0" xfId="13" applyNumberFormat="1" applyFont="1" applyBorder="1" applyAlignment="1" applyProtection="1"/>
    <xf numFmtId="0" fontId="18" fillId="0" borderId="0" xfId="13" applyFont="1" applyAlignment="1" applyProtection="1"/>
    <xf numFmtId="0" fontId="18" fillId="0" borderId="0" xfId="13" applyFont="1" applyBorder="1" applyAlignment="1" applyProtection="1"/>
    <xf numFmtId="0" fontId="41" fillId="0" borderId="0" xfId="13" applyFont="1" applyBorder="1" applyAlignment="1" applyProtection="1">
      <alignment horizontal="center" vertical="center"/>
    </xf>
    <xf numFmtId="0" fontId="42" fillId="0" borderId="0" xfId="13" applyFont="1" applyBorder="1" applyAlignment="1" applyProtection="1">
      <alignment horizontal="center" vertical="center"/>
    </xf>
    <xf numFmtId="4" fontId="40" fillId="0" borderId="0" xfId="13" applyNumberFormat="1" applyFont="1" applyBorder="1" applyAlignment="1" applyProtection="1">
      <alignment horizontal="right"/>
    </xf>
    <xf numFmtId="0" fontId="43" fillId="0" borderId="0" xfId="13" applyFont="1" applyBorder="1" applyAlignment="1" applyProtection="1">
      <alignment horizontal="center" vertical="center"/>
    </xf>
    <xf numFmtId="0" fontId="18" fillId="0" borderId="0" xfId="13" applyFont="1" applyBorder="1" applyAlignment="1" applyProtection="1"/>
    <xf numFmtId="0" fontId="43" fillId="0" borderId="0" xfId="13" applyFont="1" applyBorder="1" applyAlignment="1" applyProtection="1">
      <alignment horizontal="center" vertical="center"/>
    </xf>
    <xf numFmtId="0" fontId="18" fillId="0" borderId="0" xfId="13" applyFont="1" applyAlignment="1" applyProtection="1"/>
    <xf numFmtId="0" fontId="44" fillId="0" borderId="0" xfId="13" applyFont="1" applyBorder="1" applyAlignment="1" applyProtection="1">
      <alignment horizontal="center" vertical="center"/>
    </xf>
    <xf numFmtId="0" fontId="43" fillId="0" borderId="0" xfId="13" applyFont="1" applyBorder="1" applyAlignment="1" applyProtection="1">
      <alignment horizontal="right"/>
    </xf>
    <xf numFmtId="0" fontId="43" fillId="0" borderId="0" xfId="13" applyFont="1" applyBorder="1" applyAlignment="1" applyProtection="1">
      <alignment horizontal="left"/>
    </xf>
    <xf numFmtId="0" fontId="43" fillId="0" borderId="0" xfId="13" applyFont="1" applyBorder="1" applyAlignment="1" applyProtection="1"/>
    <xf numFmtId="0" fontId="3" fillId="0" borderId="0" xfId="13" applyBorder="1" applyAlignment="1" applyProtection="1"/>
    <xf numFmtId="4" fontId="6" fillId="0" borderId="0" xfId="13" applyNumberFormat="1" applyFont="1" applyBorder="1" applyAlignment="1" applyProtection="1">
      <alignment horizontal="right" vertical="center"/>
    </xf>
    <xf numFmtId="4" fontId="3" fillId="0" borderId="0" xfId="13" applyNumberFormat="1" applyFont="1" applyBorder="1" applyAlignment="1" applyProtection="1">
      <alignment horizontal="center" vertical="center"/>
    </xf>
    <xf numFmtId="0" fontId="3" fillId="0" borderId="0" xfId="13" applyFont="1" applyBorder="1" applyAlignment="1" applyProtection="1"/>
    <xf numFmtId="0" fontId="6" fillId="0" borderId="0" xfId="13" applyFont="1" applyBorder="1" applyAlignment="1" applyProtection="1">
      <alignment horizontal="right"/>
    </xf>
    <xf numFmtId="0" fontId="44" fillId="0" borderId="0" xfId="13" applyFont="1" applyBorder="1" applyAlignment="1" applyProtection="1">
      <alignment horizontal="center"/>
    </xf>
    <xf numFmtId="181" fontId="18" fillId="0" borderId="0" xfId="13" applyNumberFormat="1" applyFont="1" applyBorder="1" applyAlignment="1" applyProtection="1">
      <alignment horizontal="center"/>
    </xf>
    <xf numFmtId="0" fontId="3" fillId="0" borderId="0" xfId="13" applyAlignment="1" applyProtection="1">
      <alignment vertical="center"/>
    </xf>
    <xf numFmtId="0" fontId="45" fillId="14" borderId="12" xfId="13" applyFont="1" applyFill="1" applyBorder="1" applyAlignment="1" applyProtection="1">
      <alignment vertical="center" wrapText="1"/>
    </xf>
    <xf numFmtId="0" fontId="45" fillId="14" borderId="12" xfId="13" applyFont="1" applyFill="1" applyBorder="1" applyAlignment="1" applyProtection="1">
      <alignment horizontal="left" vertical="center"/>
    </xf>
    <xf numFmtId="0" fontId="46" fillId="14" borderId="12" xfId="13" applyFont="1" applyFill="1" applyBorder="1" applyAlignment="1" applyProtection="1">
      <alignment vertical="center" wrapText="1"/>
    </xf>
    <xf numFmtId="0" fontId="46" fillId="14" borderId="12" xfId="13" applyFont="1" applyFill="1" applyBorder="1" applyAlignment="1" applyProtection="1">
      <alignment horizontal="center" vertical="center" wrapText="1"/>
    </xf>
    <xf numFmtId="0" fontId="46" fillId="14" borderId="12" xfId="13" applyFont="1" applyFill="1" applyBorder="1" applyAlignment="1" applyProtection="1">
      <alignment horizontal="right" vertical="center" wrapText="1"/>
    </xf>
    <xf numFmtId="0" fontId="10" fillId="15" borderId="12" xfId="13" applyFont="1" applyFill="1" applyBorder="1" applyAlignment="1" applyProtection="1">
      <alignment vertical="center"/>
    </xf>
    <xf numFmtId="2" fontId="18" fillId="0" borderId="0" xfId="13" applyNumberFormat="1" applyFont="1" applyBorder="1" applyAlignment="1" applyProtection="1">
      <alignment horizontal="left" vertical="center"/>
    </xf>
    <xf numFmtId="49" fontId="11" fillId="3" borderId="8" xfId="13" applyNumberFormat="1" applyFont="1" applyFill="1" applyBorder="1" applyAlignment="1" applyProtection="1">
      <alignment horizontal="center" vertical="center" wrapText="1"/>
    </xf>
    <xf numFmtId="0" fontId="10" fillId="3" borderId="9" xfId="13" applyFont="1" applyFill="1" applyBorder="1" applyAlignment="1" applyProtection="1">
      <alignment horizontal="right" vertical="center"/>
    </xf>
    <xf numFmtId="4" fontId="8" fillId="3" borderId="0" xfId="13" applyNumberFormat="1" applyFont="1" applyFill="1" applyBorder="1" applyAlignment="1" applyProtection="1">
      <alignment horizontal="center" vertical="center" wrapText="1"/>
    </xf>
    <xf numFmtId="0" fontId="8" fillId="3" borderId="8" xfId="13" applyFont="1" applyFill="1" applyBorder="1" applyAlignment="1" applyProtection="1">
      <alignment horizontal="center" vertical="center" wrapText="1"/>
    </xf>
    <xf numFmtId="49" fontId="10" fillId="3" borderId="9" xfId="13" applyNumberFormat="1" applyFont="1" applyFill="1" applyBorder="1" applyAlignment="1" applyProtection="1">
      <alignment horizontal="center" vertical="center" wrapText="1"/>
    </xf>
    <xf numFmtId="0" fontId="10" fillId="3" borderId="10" xfId="13" applyFont="1" applyFill="1" applyBorder="1" applyAlignment="1" applyProtection="1">
      <alignment horizontal="center" vertical="center" wrapText="1"/>
    </xf>
    <xf numFmtId="4" fontId="10" fillId="3" borderId="11" xfId="65" applyNumberFormat="1" applyFont="1" applyFill="1" applyBorder="1" applyAlignment="1" applyProtection="1">
      <alignment horizontal="center" vertical="center"/>
    </xf>
    <xf numFmtId="0" fontId="8" fillId="3" borderId="7" xfId="13" applyFont="1" applyFill="1" applyBorder="1" applyAlignment="1" applyProtection="1">
      <alignment horizontal="center" vertical="top"/>
    </xf>
    <xf numFmtId="0" fontId="9" fillId="3" borderId="7" xfId="13" applyFont="1" applyFill="1" applyBorder="1" applyAlignment="1" applyProtection="1">
      <alignment horizontal="center" vertical="center" wrapText="1"/>
    </xf>
    <xf numFmtId="168" fontId="10" fillId="4" borderId="25" xfId="1" applyFont="1" applyFill="1" applyBorder="1" applyAlignment="1" applyProtection="1">
      <alignment horizontal="right" vertical="center"/>
    </xf>
    <xf numFmtId="0" fontId="11" fillId="4" borderId="22" xfId="0" applyFont="1" applyFill="1" applyBorder="1" applyAlignment="1" applyProtection="1">
      <alignment horizontal="left" vertical="center" wrapText="1"/>
    </xf>
    <xf numFmtId="4" fontId="7" fillId="0" borderId="11" xfId="1"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12" xfId="0" applyFont="1" applyBorder="1" applyAlignment="1" applyProtection="1">
      <alignment horizontal="center" vertical="center"/>
    </xf>
    <xf numFmtId="4" fontId="7" fillId="0" borderId="12" xfId="1" applyNumberFormat="1" applyFont="1" applyBorder="1" applyAlignment="1" applyProtection="1">
      <alignment horizontal="center" vertical="center"/>
    </xf>
    <xf numFmtId="0" fontId="8" fillId="3" borderId="7" xfId="0" applyFont="1" applyFill="1" applyBorder="1" applyAlignment="1" applyProtection="1">
      <alignment horizontal="center" vertical="top"/>
    </xf>
    <xf numFmtId="0" fontId="9" fillId="3" borderId="7" xfId="0" applyFont="1" applyFill="1" applyBorder="1" applyAlignment="1" applyProtection="1">
      <alignment horizontal="center" vertical="center" wrapText="1"/>
    </xf>
    <xf numFmtId="0" fontId="9" fillId="3" borderId="19" xfId="0" applyFont="1" applyFill="1" applyBorder="1" applyAlignment="1" applyProtection="1">
      <alignment horizontal="center" vertical="top"/>
    </xf>
    <xf numFmtId="0" fontId="8" fillId="3" borderId="8" xfId="0" applyFont="1" applyFill="1" applyBorder="1" applyAlignment="1" applyProtection="1">
      <alignment horizontal="center" vertical="center"/>
    </xf>
    <xf numFmtId="0" fontId="11" fillId="7" borderId="12" xfId="13" applyFont="1" applyFill="1" applyBorder="1" applyAlignment="1" applyProtection="1">
      <alignment horizontal="left" vertical="center" wrapText="1"/>
    </xf>
    <xf numFmtId="0" fontId="6" fillId="3" borderId="0" xfId="13" applyFont="1" applyFill="1" applyBorder="1" applyAlignment="1" applyProtection="1">
      <alignment horizontal="left" vertical="center" wrapText="1"/>
    </xf>
    <xf numFmtId="0" fontId="11" fillId="7" borderId="35" xfId="13" applyFont="1" applyFill="1" applyBorder="1" applyAlignment="1" applyProtection="1">
      <alignment horizontal="left" vertical="center" wrapText="1"/>
    </xf>
    <xf numFmtId="0" fontId="6" fillId="3" borderId="0" xfId="13" applyFont="1" applyFill="1" applyBorder="1" applyAlignment="1" applyProtection="1">
      <alignment horizontal="center" vertical="center" wrapText="1"/>
    </xf>
    <xf numFmtId="0" fontId="6" fillId="3" borderId="28" xfId="13" applyFont="1" applyFill="1" applyBorder="1" applyAlignment="1" applyProtection="1">
      <alignment horizontal="left" vertical="center" wrapText="1"/>
    </xf>
    <xf numFmtId="0" fontId="8" fillId="3" borderId="30" xfId="13" applyFont="1" applyFill="1" applyBorder="1" applyAlignment="1" applyProtection="1">
      <alignment horizontal="center" vertical="center"/>
    </xf>
    <xf numFmtId="0" fontId="9" fillId="3" borderId="30" xfId="13" applyFont="1" applyFill="1" applyBorder="1" applyAlignment="1" applyProtection="1">
      <alignment horizontal="center" vertical="center"/>
    </xf>
    <xf numFmtId="0" fontId="9" fillId="3" borderId="30" xfId="13" applyFont="1" applyFill="1" applyBorder="1" applyAlignment="1" applyProtection="1">
      <alignment horizontal="center" vertical="center" wrapText="1"/>
    </xf>
    <xf numFmtId="0" fontId="8" fillId="3" borderId="12" xfId="13" applyFont="1" applyFill="1" applyBorder="1" applyAlignment="1" applyProtection="1">
      <alignment horizontal="center" vertical="center"/>
    </xf>
    <xf numFmtId="0" fontId="7" fillId="3" borderId="12" xfId="13" applyFont="1" applyFill="1" applyBorder="1" applyAlignment="1" applyProtection="1">
      <alignment horizontal="center" vertical="center" wrapText="1"/>
    </xf>
    <xf numFmtId="49" fontId="7" fillId="3" borderId="12" xfId="13" applyNumberFormat="1" applyFont="1" applyFill="1" applyBorder="1" applyAlignment="1" applyProtection="1">
      <alignment horizontal="center" vertical="center" wrapText="1"/>
    </xf>
    <xf numFmtId="0" fontId="7" fillId="3" borderId="10" xfId="13" applyFont="1" applyFill="1" applyBorder="1" applyAlignment="1" applyProtection="1">
      <alignment horizontal="center" vertical="center" wrapText="1"/>
    </xf>
    <xf numFmtId="4" fontId="10" fillId="3" borderId="12" xfId="65" applyNumberFormat="1" applyFont="1" applyFill="1" applyBorder="1" applyAlignment="1" applyProtection="1">
      <alignment horizontal="center" vertical="center"/>
    </xf>
    <xf numFmtId="49" fontId="11" fillId="3" borderId="12" xfId="13" applyNumberFormat="1" applyFont="1" applyFill="1" applyBorder="1" applyAlignment="1" applyProtection="1">
      <alignment horizontal="center" vertical="center" wrapText="1"/>
    </xf>
    <xf numFmtId="0" fontId="10" fillId="3" borderId="36" xfId="13" applyFont="1" applyFill="1" applyBorder="1" applyAlignment="1" applyProtection="1">
      <alignment horizontal="right" vertical="center"/>
    </xf>
    <xf numFmtId="0" fontId="10" fillId="3" borderId="12" xfId="13" applyFont="1" applyFill="1" applyBorder="1" applyAlignment="1" applyProtection="1">
      <alignment horizontal="center" vertical="center" wrapText="1"/>
    </xf>
    <xf numFmtId="0" fontId="20" fillId="3" borderId="33" xfId="14" applyFont="1" applyFill="1" applyBorder="1" applyAlignment="1" applyProtection="1">
      <alignment horizontal="left" vertical="center"/>
    </xf>
    <xf numFmtId="0" fontId="24" fillId="10" borderId="27" xfId="14" applyFont="1" applyFill="1" applyBorder="1" applyAlignment="1" applyProtection="1">
      <alignment horizontal="left" vertical="center"/>
    </xf>
    <xf numFmtId="168" fontId="3" fillId="3" borderId="0" xfId="1" applyFont="1" applyFill="1" applyBorder="1" applyAlignment="1" applyProtection="1">
      <alignment horizontal="center" vertical="center"/>
    </xf>
    <xf numFmtId="0" fontId="20" fillId="2" borderId="12" xfId="14" applyFont="1" applyFill="1" applyBorder="1" applyAlignment="1" applyProtection="1">
      <alignment horizontal="left" vertical="center"/>
      <protection locked="0"/>
    </xf>
    <xf numFmtId="0" fontId="24" fillId="8" borderId="10" xfId="14" applyFont="1" applyFill="1" applyBorder="1" applyAlignment="1" applyProtection="1">
      <alignment horizontal="left" vertical="center"/>
    </xf>
    <xf numFmtId="0" fontId="20" fillId="3" borderId="28" xfId="14" applyFont="1" applyFill="1" applyBorder="1" applyAlignment="1" applyProtection="1">
      <alignment horizontal="right" vertical="center"/>
    </xf>
    <xf numFmtId="0" fontId="20" fillId="12" borderId="30" xfId="14" applyFont="1" applyFill="1" applyBorder="1" applyAlignment="1" applyProtection="1">
      <alignment horizontal="left" vertical="center"/>
    </xf>
    <xf numFmtId="0" fontId="20" fillId="8" borderId="35" xfId="14" applyFont="1" applyFill="1" applyBorder="1" applyAlignment="1" applyProtection="1">
      <alignment horizontal="center" vertical="center"/>
    </xf>
    <xf numFmtId="0" fontId="24" fillId="2" borderId="30" xfId="14" applyFont="1" applyFill="1" applyBorder="1" applyAlignment="1" applyProtection="1">
      <alignment horizontal="left" vertical="center"/>
      <protection locked="0"/>
    </xf>
    <xf numFmtId="0" fontId="20" fillId="8" borderId="28" xfId="14" applyFont="1" applyFill="1" applyBorder="1" applyAlignment="1" applyProtection="1">
      <alignment horizontal="center" vertical="center"/>
    </xf>
    <xf numFmtId="0" fontId="24" fillId="8" borderId="30" xfId="14" applyFont="1" applyFill="1" applyBorder="1" applyAlignment="1" applyProtection="1">
      <alignment horizontal="center" vertical="center"/>
    </xf>
    <xf numFmtId="0" fontId="24" fillId="10" borderId="30" xfId="14" applyFont="1" applyFill="1" applyBorder="1" applyAlignment="1" applyProtection="1">
      <alignment horizontal="center" vertical="center"/>
    </xf>
    <xf numFmtId="0" fontId="24" fillId="3" borderId="30" xfId="14" applyFont="1" applyFill="1" applyBorder="1" applyAlignment="1" applyProtection="1">
      <alignment horizontal="center" vertical="center"/>
    </xf>
    <xf numFmtId="0" fontId="24" fillId="2" borderId="35" xfId="14" applyFont="1" applyFill="1" applyBorder="1" applyAlignment="1" applyProtection="1">
      <alignment horizontal="left" vertical="center"/>
      <protection locked="0"/>
    </xf>
    <xf numFmtId="0" fontId="24" fillId="2" borderId="33" xfId="14" applyFont="1" applyFill="1" applyBorder="1" applyAlignment="1" applyProtection="1">
      <alignment horizontal="left" vertical="center"/>
      <protection locked="0"/>
    </xf>
    <xf numFmtId="0" fontId="24" fillId="2" borderId="35" xfId="14" applyFont="1" applyFill="1" applyBorder="1" applyAlignment="1" applyProtection="1">
      <alignment horizontal="left" vertical="center" wrapText="1"/>
      <protection locked="0"/>
    </xf>
    <xf numFmtId="171" fontId="10" fillId="2" borderId="35" xfId="14" applyNumberFormat="1" applyFont="1" applyFill="1" applyBorder="1" applyAlignment="1" applyProtection="1">
      <alignment horizontal="center" vertical="center"/>
      <protection locked="0"/>
    </xf>
    <xf numFmtId="0" fontId="25" fillId="10" borderId="12" xfId="14" applyFont="1" applyFill="1" applyBorder="1" applyAlignment="1" applyProtection="1">
      <alignment horizontal="left" vertical="center" wrapText="1"/>
    </xf>
    <xf numFmtId="0" fontId="24" fillId="10" borderId="33" xfId="14" applyFont="1" applyFill="1" applyBorder="1" applyAlignment="1" applyProtection="1">
      <alignment horizontal="left" vertical="center"/>
    </xf>
    <xf numFmtId="0" fontId="24" fillId="10" borderId="34" xfId="14" applyFont="1" applyFill="1" applyBorder="1" applyAlignment="1" applyProtection="1">
      <alignment horizontal="left" vertical="center"/>
    </xf>
    <xf numFmtId="0" fontId="24" fillId="9" borderId="12" xfId="14" applyFont="1" applyFill="1" applyBorder="1" applyAlignment="1" applyProtection="1">
      <alignment horizontal="center" vertical="center"/>
    </xf>
    <xf numFmtId="0" fontId="24" fillId="10" borderId="35" xfId="14" applyFont="1" applyFill="1" applyBorder="1" applyAlignment="1" applyProtection="1">
      <alignment horizontal="left" vertical="center"/>
    </xf>
    <xf numFmtId="0" fontId="24" fillId="10" borderId="30" xfId="14" applyFont="1" applyFill="1" applyBorder="1" applyAlignment="1" applyProtection="1">
      <alignment horizontal="justify" vertical="center" wrapText="1"/>
    </xf>
    <xf numFmtId="0" fontId="24" fillId="0" borderId="12" xfId="14" applyFont="1" applyBorder="1" applyAlignment="1" applyProtection="1">
      <alignment horizontal="center" vertical="center"/>
    </xf>
    <xf numFmtId="0" fontId="10" fillId="3" borderId="30" xfId="14" applyFont="1" applyFill="1" applyBorder="1" applyAlignment="1" applyProtection="1">
      <alignment vertical="center"/>
    </xf>
    <xf numFmtId="0" fontId="10" fillId="3" borderId="55" xfId="14" applyFont="1" applyFill="1" applyBorder="1" applyAlignment="1" applyProtection="1">
      <alignment horizontal="center" vertical="center"/>
    </xf>
    <xf numFmtId="10" fontId="10" fillId="3" borderId="56" xfId="14" applyNumberFormat="1" applyFont="1" applyFill="1" applyBorder="1" applyAlignment="1" applyProtection="1">
      <alignment horizontal="center" vertical="center"/>
    </xf>
    <xf numFmtId="0" fontId="10" fillId="3" borderId="12" xfId="14" applyFont="1" applyFill="1" applyBorder="1" applyAlignment="1" applyProtection="1">
      <alignment horizontal="right" vertical="center"/>
    </xf>
    <xf numFmtId="0" fontId="10" fillId="3" borderId="30" xfId="14" applyFont="1" applyFill="1" applyBorder="1" applyAlignment="1" applyProtection="1">
      <alignment horizontal="left"/>
    </xf>
    <xf numFmtId="0" fontId="10" fillId="3" borderId="52" xfId="14" applyFont="1" applyFill="1" applyBorder="1" applyAlignment="1" applyProtection="1">
      <alignment horizontal="right" vertical="center"/>
    </xf>
    <xf numFmtId="0" fontId="10" fillId="3" borderId="53" xfId="14" applyFont="1" applyFill="1" applyBorder="1" applyAlignment="1" applyProtection="1">
      <alignment horizontal="center"/>
    </xf>
    <xf numFmtId="49" fontId="10" fillId="3" borderId="53" xfId="14" applyNumberFormat="1" applyFont="1" applyFill="1" applyBorder="1" applyAlignment="1" applyProtection="1">
      <alignment horizontal="left" vertical="center"/>
    </xf>
    <xf numFmtId="0" fontId="35" fillId="3" borderId="54" xfId="14" applyFont="1" applyFill="1" applyBorder="1" applyAlignment="1" applyProtection="1">
      <alignment horizontal="center" vertical="center"/>
    </xf>
    <xf numFmtId="49" fontId="36" fillId="3" borderId="53" xfId="14" applyNumberFormat="1" applyFont="1" applyFill="1" applyBorder="1" applyAlignment="1" applyProtection="1">
      <alignment horizontal="center" vertical="center"/>
    </xf>
    <xf numFmtId="49" fontId="10" fillId="3" borderId="53" xfId="14" applyNumberFormat="1" applyFont="1" applyFill="1" applyBorder="1" applyAlignment="1" applyProtection="1">
      <alignment horizontal="center" vertical="center"/>
    </xf>
    <xf numFmtId="0" fontId="6" fillId="3" borderId="12" xfId="14" applyFont="1" applyFill="1" applyBorder="1" applyAlignment="1" applyProtection="1">
      <alignment horizontal="center" vertical="center" wrapText="1"/>
    </xf>
    <xf numFmtId="0" fontId="3" fillId="3" borderId="12" xfId="14" applyFont="1" applyFill="1" applyBorder="1" applyAlignment="1" applyProtection="1">
      <alignment horizontal="left" vertical="center"/>
    </xf>
    <xf numFmtId="0" fontId="10" fillId="3" borderId="36" xfId="14" applyFont="1" applyFill="1" applyBorder="1" applyAlignment="1" applyProtection="1">
      <alignment horizontal="right" vertical="center"/>
    </xf>
    <xf numFmtId="0" fontId="10" fillId="3" borderId="12" xfId="14" applyFont="1" applyFill="1" applyBorder="1" applyAlignment="1" applyProtection="1">
      <alignment horizontal="left" vertical="center"/>
    </xf>
    <xf numFmtId="0" fontId="24" fillId="3" borderId="12" xfId="14" applyFont="1" applyFill="1" applyBorder="1" applyAlignment="1" applyProtection="1">
      <alignment horizontal="center"/>
    </xf>
    <xf numFmtId="0" fontId="24" fillId="10" borderId="18" xfId="14" applyFont="1" applyFill="1" applyBorder="1" applyAlignment="1" applyProtection="1">
      <alignment horizontal="left" vertical="center"/>
    </xf>
    <xf numFmtId="0" fontId="24" fillId="10" borderId="19" xfId="14" applyFont="1" applyFill="1" applyBorder="1" applyAlignment="1" applyProtection="1">
      <alignment horizontal="center" vertical="center"/>
    </xf>
    <xf numFmtId="0" fontId="24" fillId="0" borderId="11" xfId="14" applyFont="1" applyBorder="1" applyAlignment="1" applyProtection="1">
      <alignment horizontal="center" vertical="center"/>
    </xf>
    <xf numFmtId="0" fontId="24" fillId="10" borderId="57" xfId="14" applyFont="1" applyFill="1" applyBorder="1" applyAlignment="1" applyProtection="1">
      <alignment horizontal="left" vertical="center"/>
    </xf>
    <xf numFmtId="0" fontId="8" fillId="3" borderId="5" xfId="14" applyFont="1" applyFill="1" applyBorder="1" applyAlignment="1" applyProtection="1">
      <alignment horizontal="center" vertical="center"/>
    </xf>
    <xf numFmtId="0" fontId="24" fillId="10" borderId="31" xfId="14" applyFont="1" applyFill="1" applyBorder="1" applyAlignment="1" applyProtection="1">
      <alignment horizontal="left" vertical="center"/>
    </xf>
    <xf numFmtId="0" fontId="24" fillId="3" borderId="58" xfId="14" applyFont="1" applyFill="1" applyBorder="1" applyAlignment="1" applyProtection="1">
      <alignment horizontal="justify" vertical="center" wrapText="1"/>
    </xf>
    <xf numFmtId="0" fontId="10" fillId="3" borderId="7" xfId="14" applyFont="1" applyFill="1" applyBorder="1" applyAlignment="1" applyProtection="1">
      <alignment vertical="center"/>
    </xf>
    <xf numFmtId="10" fontId="10" fillId="3" borderId="68" xfId="14" applyNumberFormat="1" applyFont="1" applyFill="1" applyBorder="1" applyAlignment="1" applyProtection="1">
      <alignment horizontal="center" vertical="center"/>
    </xf>
    <xf numFmtId="0" fontId="6" fillId="3" borderId="9" xfId="14" applyFont="1" applyFill="1" applyBorder="1" applyAlignment="1" applyProtection="1">
      <alignment horizontal="center" vertical="center" wrapText="1"/>
    </xf>
    <xf numFmtId="0" fontId="10" fillId="3" borderId="9" xfId="14" applyFont="1" applyFill="1" applyBorder="1" applyAlignment="1" applyProtection="1">
      <alignment horizontal="right" vertical="center"/>
    </xf>
    <xf numFmtId="0" fontId="10" fillId="3" borderId="7" xfId="14" applyFont="1" applyFill="1" applyBorder="1" applyAlignment="1" applyProtection="1">
      <alignment horizontal="left"/>
    </xf>
    <xf numFmtId="0" fontId="10" fillId="3" borderId="66" xfId="14" applyFont="1" applyFill="1" applyBorder="1" applyAlignment="1" applyProtection="1">
      <alignment horizontal="right" vertical="center"/>
    </xf>
    <xf numFmtId="0" fontId="35" fillId="3" borderId="67" xfId="14" applyFont="1" applyFill="1" applyBorder="1" applyAlignment="1" applyProtection="1">
      <alignment horizontal="center" vertical="center"/>
    </xf>
    <xf numFmtId="0" fontId="10" fillId="3" borderId="8" xfId="14" applyFont="1" applyFill="1" applyBorder="1" applyAlignment="1" applyProtection="1">
      <alignment horizontal="left" vertical="center"/>
    </xf>
    <xf numFmtId="0" fontId="3" fillId="3" borderId="9" xfId="14" applyFont="1" applyFill="1" applyBorder="1" applyAlignment="1" applyProtection="1">
      <alignment horizontal="left" vertical="center"/>
    </xf>
    <xf numFmtId="0" fontId="10" fillId="3" borderId="21" xfId="14" applyFont="1" applyFill="1" applyBorder="1" applyAlignment="1" applyProtection="1">
      <alignment horizontal="right" vertical="center"/>
    </xf>
    <xf numFmtId="0" fontId="8" fillId="3" borderId="7" xfId="13" applyFont="1" applyFill="1" applyBorder="1" applyAlignment="1" applyProtection="1">
      <alignment horizontal="center" vertical="center"/>
    </xf>
    <xf numFmtId="0" fontId="9" fillId="3" borderId="7" xfId="13" applyFont="1" applyFill="1" applyBorder="1" applyAlignment="1" applyProtection="1">
      <alignment horizontal="center" vertical="center"/>
    </xf>
    <xf numFmtId="0" fontId="8" fillId="3" borderId="8" xfId="13" applyFont="1" applyFill="1" applyBorder="1" applyAlignment="1" applyProtection="1">
      <alignment horizontal="center"/>
    </xf>
    <xf numFmtId="0" fontId="8" fillId="3" borderId="35" xfId="27" applyFont="1" applyFill="1" applyBorder="1" applyAlignment="1" applyProtection="1">
      <alignment horizontal="center"/>
    </xf>
    <xf numFmtId="0" fontId="10" fillId="9" borderId="12" xfId="27" applyFont="1" applyFill="1" applyBorder="1" applyAlignment="1" applyProtection="1">
      <alignment horizontal="center" vertical="center" wrapText="1"/>
    </xf>
    <xf numFmtId="0" fontId="10" fillId="9" borderId="12" xfId="27" applyFont="1" applyFill="1" applyBorder="1" applyAlignment="1" applyProtection="1">
      <alignment horizontal="left" vertical="center" wrapText="1"/>
    </xf>
    <xf numFmtId="0" fontId="10" fillId="0" borderId="12" xfId="27" applyFont="1" applyBorder="1" applyAlignment="1" applyProtection="1">
      <alignment horizontal="center" vertical="center" wrapText="1"/>
    </xf>
    <xf numFmtId="168" fontId="10" fillId="0" borderId="12" xfId="82"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8" fillId="3" borderId="30" xfId="13" applyFont="1" applyFill="1" applyBorder="1" applyAlignment="1" applyProtection="1">
      <alignment horizontal="center" vertical="top"/>
    </xf>
    <xf numFmtId="0" fontId="13" fillId="0" borderId="0" xfId="0" applyFont="1" applyBorder="1" applyAlignment="1" applyProtection="1">
      <alignment horizontal="center" wrapText="1"/>
    </xf>
    <xf numFmtId="0" fontId="0" fillId="0" borderId="0" xfId="0" applyBorder="1" applyAlignment="1" applyProtection="1"/>
    <xf numFmtId="0" fontId="38" fillId="0" borderId="0" xfId="0" applyFont="1" applyBorder="1" applyAlignment="1" applyProtection="1">
      <alignment horizontal="center" wrapText="1"/>
    </xf>
    <xf numFmtId="0" fontId="8" fillId="0" borderId="0" xfId="13" applyFont="1" applyBorder="1" applyAlignment="1" applyProtection="1">
      <alignment horizontal="center" vertical="center"/>
    </xf>
    <xf numFmtId="0" fontId="12" fillId="3" borderId="31" xfId="14" applyFont="1" applyFill="1" applyBorder="1" applyAlignment="1" applyProtection="1">
      <alignment horizontal="center" vertical="center"/>
    </xf>
    <xf numFmtId="0" fontId="12" fillId="3" borderId="0" xfId="14" applyFont="1" applyFill="1" applyBorder="1" applyAlignment="1" applyProtection="1">
      <alignment horizontal="center" vertical="center"/>
    </xf>
    <xf numFmtId="0" fontId="12" fillId="3" borderId="32" xfId="14" applyFont="1" applyFill="1" applyBorder="1" applyAlignment="1" applyProtection="1">
      <alignment horizontal="center" vertical="center"/>
    </xf>
    <xf numFmtId="49" fontId="12" fillId="3" borderId="12" xfId="14" applyNumberFormat="1" applyFont="1" applyFill="1" applyBorder="1" applyAlignment="1" applyProtection="1">
      <alignment horizontal="center" vertical="center"/>
    </xf>
    <xf numFmtId="0" fontId="6" fillId="0" borderId="0" xfId="0" applyFont="1" applyAlignment="1" applyProtection="1">
      <alignment horizontal="center" vertical="center"/>
    </xf>
    <xf numFmtId="0" fontId="48" fillId="3" borderId="3" xfId="13" applyFont="1" applyFill="1" applyBorder="1" applyAlignment="1" applyProtection="1">
      <alignment horizontal="left" vertical="center" wrapText="1"/>
    </xf>
    <xf numFmtId="0" fontId="8" fillId="3" borderId="30" xfId="13" applyFont="1" applyFill="1" applyBorder="1" applyAlignment="1" applyProtection="1">
      <alignment horizontal="center" wrapText="1"/>
    </xf>
  </cellXfs>
  <cellStyles count="84">
    <cellStyle name="cf1" xfId="4"/>
    <cellStyle name="Heading 1 1" xfId="5"/>
    <cellStyle name="Heading1 1" xfId="6"/>
    <cellStyle name="Moeda" xfId="2" builtinId="4"/>
    <cellStyle name="Moeda 2" xfId="7"/>
    <cellStyle name="Moeda 2 2" xfId="8"/>
    <cellStyle name="Moeda 2 2 2" xfId="9"/>
    <cellStyle name="Moeda 2 2 2 2" xfId="10"/>
    <cellStyle name="Moeda 2 3" xfId="11"/>
    <cellStyle name="Moeda 3" xfId="12"/>
    <cellStyle name="Normal" xfId="0" builtinId="0"/>
    <cellStyle name="Normal 10" xfId="13"/>
    <cellStyle name="Normal 2" xfId="14"/>
    <cellStyle name="Normal 2 2" xfId="15"/>
    <cellStyle name="Normal 2 2 2" xfId="16"/>
    <cellStyle name="Normal 2 2 2 2" xfId="17"/>
    <cellStyle name="Normal 2 2 2 2 2" xfId="18"/>
    <cellStyle name="Normal 2 2 2 3" xfId="19"/>
    <cellStyle name="Normal 2 3" xfId="20"/>
    <cellStyle name="Normal 3" xfId="21"/>
    <cellStyle name="Normal 3 2" xfId="22"/>
    <cellStyle name="Normal 3 2 2" xfId="23"/>
    <cellStyle name="Normal 3 3" xfId="24"/>
    <cellStyle name="Normal 3 4 2 4" xfId="25"/>
    <cellStyle name="Normal 3 4 2 4 2" xfId="26"/>
    <cellStyle name="Normal 4" xfId="27"/>
    <cellStyle name="Normal 4 2" xfId="28"/>
    <cellStyle name="Normal 4 2 2" xfId="29"/>
    <cellStyle name="Normal 5" xfId="30"/>
    <cellStyle name="Normal 5 2" xfId="31"/>
    <cellStyle name="Normal 5 3" xfId="32"/>
    <cellStyle name="Normal 6" xfId="33"/>
    <cellStyle name="Normal 6 2" xfId="34"/>
    <cellStyle name="Normal 7" xfId="35"/>
    <cellStyle name="Normal 9" xfId="36"/>
    <cellStyle name="Normal 9 2" xfId="37"/>
    <cellStyle name="Nota 2" xfId="38"/>
    <cellStyle name="Nota 3" xfId="39"/>
    <cellStyle name="Nota 4" xfId="40"/>
    <cellStyle name="Nota 4 2" xfId="41"/>
    <cellStyle name="Porcentagem" xfId="3" builtinId="5"/>
    <cellStyle name="Porcentagem 2" xfId="42"/>
    <cellStyle name="Porcentagem 3" xfId="43"/>
    <cellStyle name="Porcentagem 3 2" xfId="44"/>
    <cellStyle name="Porcentagem 4" xfId="45"/>
    <cellStyle name="Result 1" xfId="46"/>
    <cellStyle name="Result2 1" xfId="47"/>
    <cellStyle name="Separador de milhares 2" xfId="48"/>
    <cellStyle name="Separador de milhares 2 2" xfId="49"/>
    <cellStyle name="Separador de milhares 2 2 2" xfId="50"/>
    <cellStyle name="Separador de milhares 2 3" xfId="51"/>
    <cellStyle name="Separador de milhares 2 4" xfId="52"/>
    <cellStyle name="Separador de milhares 2 5" xfId="53"/>
    <cellStyle name="Separador de milhares 3" xfId="54"/>
    <cellStyle name="Separador de milhares 3 2" xfId="55"/>
    <cellStyle name="Separador de milhares 3 2 2" xfId="56"/>
    <cellStyle name="Separador de milhares 3 2 3" xfId="57"/>
    <cellStyle name="Separador de milhares 3 2 4" xfId="58"/>
    <cellStyle name="Separador de milhares 3 2 5" xfId="59"/>
    <cellStyle name="Separador de milhares 3 3" xfId="60"/>
    <cellStyle name="Separador de milhares 3 4" xfId="61"/>
    <cellStyle name="Separador de milhares 3 5" xfId="62"/>
    <cellStyle name="Separador de milhares 3 6" xfId="63"/>
    <cellStyle name="Separador de milhares 4" xfId="64"/>
    <cellStyle name="Separador de milhares 4 2" xfId="65"/>
    <cellStyle name="Separador de milhares 4 2 2" xfId="66"/>
    <cellStyle name="Separador de milhares 4 3" xfId="67"/>
    <cellStyle name="Separador de milhares 5" xfId="68"/>
    <cellStyle name="Separador de milhares 5 2" xfId="69"/>
    <cellStyle name="Separador de milhares 6" xfId="70"/>
    <cellStyle name="Separador de milhares 7" xfId="71"/>
    <cellStyle name="Separador de milhares 8" xfId="72"/>
    <cellStyle name="TableStyleLight1" xfId="73"/>
    <cellStyle name="Vírgula" xfId="1" builtinId="3"/>
    <cellStyle name="Vírgula 2" xfId="74"/>
    <cellStyle name="Vírgula 2 2" xfId="75"/>
    <cellStyle name="Vírgula 2 2 2" xfId="76"/>
    <cellStyle name="Vírgula 2 3" xfId="77"/>
    <cellStyle name="Vírgula 2 4" xfId="78"/>
    <cellStyle name="Vírgula 2 5" xfId="79"/>
    <cellStyle name="Vírgula 3" xfId="80"/>
    <cellStyle name="Vírgula 3 2" xfId="81"/>
    <cellStyle name="Vírgula 3 3" xfId="82"/>
    <cellStyle name="Vírgula 4" xfId="83"/>
  </cellStyles>
  <dxfs count="30">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FF0000"/>
        </patternFill>
      </fill>
    </dxf>
    <dxf>
      <fill>
        <patternFill>
          <bgColor rgb="FFC0C0C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C0C0"/>
        </patternFill>
      </fill>
    </dxf>
    <dxf>
      <fill>
        <patternFill>
          <bgColor rgb="FFFF0000"/>
        </patternFill>
      </fill>
    </dxf>
    <dxf>
      <fill>
        <patternFill>
          <bgColor rgb="FFC0C0C0"/>
        </patternFill>
      </fill>
    </dxf>
    <dxf>
      <fill>
        <patternFill>
          <bgColor rgb="FFC0C0C0"/>
        </patternFill>
      </fill>
    </dxf>
    <dxf>
      <fill>
        <patternFill>
          <bgColor rgb="FFFF0000"/>
        </patternFill>
      </fill>
    </dxf>
    <dxf>
      <fill>
        <patternFill>
          <bgColor rgb="FFC0C0C0"/>
        </patternFill>
      </fill>
    </dxf>
    <dxf>
      <fill>
        <patternFill>
          <bgColor rgb="FFC0C0C0"/>
        </patternFill>
      </fill>
    </dxf>
    <dxf>
      <fill>
        <patternFill>
          <bgColor rgb="FFFF0000"/>
        </patternFill>
      </fill>
    </dxf>
    <dxf>
      <fill>
        <patternFill>
          <bgColor rgb="FFC0C0C0"/>
        </patternFill>
      </fill>
    </dxf>
    <dxf>
      <fill>
        <patternFill>
          <bgColor rgb="FFC0C0C0"/>
        </patternFill>
      </fill>
    </dxf>
    <dxf>
      <fill>
        <patternFill>
          <bgColor rgb="FFC0C0C0"/>
        </patternFill>
      </fill>
    </dxf>
    <dxf>
      <fill>
        <patternFill>
          <bgColor rgb="FFFF0000"/>
        </patternFill>
      </fill>
    </dxf>
    <dxf>
      <fill>
        <patternFill>
          <bgColor rgb="FFC0C0C0"/>
        </patternFill>
      </fill>
    </dxf>
    <dxf>
      <fill>
        <patternFill>
          <bgColor rgb="FFFFFFCC"/>
        </patternFill>
      </fill>
    </dxf>
    <dxf>
      <fill>
        <patternFill>
          <bgColor rgb="FFC0C0C0"/>
        </patternFill>
      </fill>
    </dxf>
    <dxf>
      <fill>
        <patternFill>
          <bgColor rgb="FFC0C0C0"/>
        </patternFill>
      </fill>
    </dxf>
    <dxf>
      <fill>
        <patternFill>
          <bgColor rgb="FFFFFFCC"/>
        </patternFill>
      </fill>
    </dxf>
    <dxf>
      <fill>
        <patternFill>
          <bgColor rgb="FFFF0000"/>
        </patternFill>
      </fill>
    </dxf>
    <dxf>
      <fill>
        <patternFill>
          <bgColor rgb="FFFF0000"/>
        </patternFill>
      </fill>
    </dxf>
    <dxf>
      <fill>
        <patternFill>
          <bgColor rgb="FFC0C0C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EFEFEF"/>
      <rgbColor rgb="FFCCFFCC"/>
      <rgbColor rgb="FFFFFF99"/>
      <rgbColor rgb="FFC0C099"/>
      <rgbColor rgb="FFFF99CC"/>
      <rgbColor rgb="FFB2B2B2"/>
      <rgbColor rgb="FFD9D9D9"/>
      <rgbColor rgb="FF3366FF"/>
      <rgbColor rgb="FF33CCCC"/>
      <rgbColor rgb="FF99CC00"/>
      <rgbColor rgb="FFFFCC00"/>
      <rgbColor rgb="FFFFC000"/>
      <rgbColor rgb="FFFF6600"/>
      <rgbColor rgb="FF666699"/>
      <rgbColor rgb="FFA0A080"/>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49680</xdr:colOff>
      <xdr:row>0</xdr:row>
      <xdr:rowOff>41400</xdr:rowOff>
    </xdr:from>
    <xdr:to>
      <xdr:col>1</xdr:col>
      <xdr:colOff>819720</xdr:colOff>
      <xdr:row>4</xdr:row>
      <xdr:rowOff>49320</xdr:rowOff>
    </xdr:to>
    <xdr:pic>
      <xdr:nvPicPr>
        <xdr:cNvPr id="2" name="Imagem 1"/>
        <xdr:cNvPicPr/>
      </xdr:nvPicPr>
      <xdr:blipFill>
        <a:blip xmlns:r="http://schemas.openxmlformats.org/officeDocument/2006/relationships" r:embed="rId1"/>
        <a:stretch/>
      </xdr:blipFill>
      <xdr:spPr>
        <a:xfrm>
          <a:off x="875160" y="41400"/>
          <a:ext cx="770040" cy="693720"/>
        </a:xfrm>
        <a:prstGeom prst="rect">
          <a:avLst/>
        </a:prstGeom>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33480</xdr:colOff>
      <xdr:row>0</xdr:row>
      <xdr:rowOff>39600</xdr:rowOff>
    </xdr:from>
    <xdr:to>
      <xdr:col>2</xdr:col>
      <xdr:colOff>738000</xdr:colOff>
      <xdr:row>4</xdr:row>
      <xdr:rowOff>236520</xdr:rowOff>
    </xdr:to>
    <xdr:pic>
      <xdr:nvPicPr>
        <xdr:cNvPr id="2" name="Imagem 1"/>
        <xdr:cNvPicPr/>
      </xdr:nvPicPr>
      <xdr:blipFill>
        <a:blip xmlns:r="http://schemas.openxmlformats.org/officeDocument/2006/relationships" r:embed="rId1"/>
        <a:stretch/>
      </xdr:blipFill>
      <xdr:spPr>
        <a:xfrm>
          <a:off x="677880" y="39600"/>
          <a:ext cx="1077480" cy="901800"/>
        </a:xfrm>
        <a:prstGeom prst="rect">
          <a:avLst/>
        </a:prstGeom>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24840</xdr:colOff>
      <xdr:row>0</xdr:row>
      <xdr:rowOff>41400</xdr:rowOff>
    </xdr:from>
    <xdr:to>
      <xdr:col>1</xdr:col>
      <xdr:colOff>645840</xdr:colOff>
      <xdr:row>6</xdr:row>
      <xdr:rowOff>16200</xdr:rowOff>
    </xdr:to>
    <xdr:pic>
      <xdr:nvPicPr>
        <xdr:cNvPr id="2" name="Imagem 3"/>
        <xdr:cNvPicPr/>
      </xdr:nvPicPr>
      <xdr:blipFill>
        <a:blip xmlns:r="http://schemas.openxmlformats.org/officeDocument/2006/relationships" r:embed="rId1"/>
        <a:stretch/>
      </xdr:blipFill>
      <xdr:spPr>
        <a:xfrm>
          <a:off x="24840" y="41400"/>
          <a:ext cx="1073880" cy="898560"/>
        </a:xfrm>
        <a:prstGeom prst="rect">
          <a:avLst/>
        </a:prstGeom>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47520</xdr:colOff>
      <xdr:row>0</xdr:row>
      <xdr:rowOff>57240</xdr:rowOff>
    </xdr:from>
    <xdr:to>
      <xdr:col>2</xdr:col>
      <xdr:colOff>297720</xdr:colOff>
      <xdr:row>2</xdr:row>
      <xdr:rowOff>199440</xdr:rowOff>
    </xdr:to>
    <xdr:pic>
      <xdr:nvPicPr>
        <xdr:cNvPr id="3" name="Imagem 2" descr="Sec_obras-02.jpg"/>
        <xdr:cNvPicPr/>
      </xdr:nvPicPr>
      <xdr:blipFill>
        <a:blip xmlns:r="http://schemas.openxmlformats.org/officeDocument/2006/relationships" r:embed="rId1"/>
        <a:stretch/>
      </xdr:blipFill>
      <xdr:spPr>
        <a:xfrm>
          <a:off x="873000" y="57240"/>
          <a:ext cx="1166400" cy="57096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57240</xdr:colOff>
      <xdr:row>0</xdr:row>
      <xdr:rowOff>38160</xdr:rowOff>
    </xdr:from>
    <xdr:to>
      <xdr:col>2</xdr:col>
      <xdr:colOff>361800</xdr:colOff>
      <xdr:row>3</xdr:row>
      <xdr:rowOff>47160</xdr:rowOff>
    </xdr:to>
    <xdr:pic>
      <xdr:nvPicPr>
        <xdr:cNvPr id="4" name="Imagem 1"/>
        <xdr:cNvPicPr/>
      </xdr:nvPicPr>
      <xdr:blipFill>
        <a:blip xmlns:r="http://schemas.openxmlformats.org/officeDocument/2006/relationships" r:embed="rId1"/>
        <a:stretch/>
      </xdr:blipFill>
      <xdr:spPr>
        <a:xfrm>
          <a:off x="701640" y="38160"/>
          <a:ext cx="686880" cy="570960"/>
        </a:xfrm>
        <a:prstGeom prst="rect">
          <a:avLst/>
        </a:prstGeom>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24840</xdr:rowOff>
    </xdr:from>
    <xdr:to>
      <xdr:col>1</xdr:col>
      <xdr:colOff>678960</xdr:colOff>
      <xdr:row>3</xdr:row>
      <xdr:rowOff>41040</xdr:rowOff>
    </xdr:to>
    <xdr:pic>
      <xdr:nvPicPr>
        <xdr:cNvPr id="5" name="Imagem 1"/>
        <xdr:cNvPicPr/>
      </xdr:nvPicPr>
      <xdr:blipFill>
        <a:blip xmlns:r="http://schemas.openxmlformats.org/officeDocument/2006/relationships" r:embed="rId1"/>
        <a:stretch/>
      </xdr:blipFill>
      <xdr:spPr>
        <a:xfrm>
          <a:off x="644400" y="24840"/>
          <a:ext cx="678960" cy="520920"/>
        </a:xfrm>
        <a:prstGeom prst="rect">
          <a:avLst/>
        </a:prstGeom>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28440</xdr:colOff>
      <xdr:row>0</xdr:row>
      <xdr:rowOff>38160</xdr:rowOff>
    </xdr:from>
    <xdr:to>
      <xdr:col>1</xdr:col>
      <xdr:colOff>285120</xdr:colOff>
      <xdr:row>2</xdr:row>
      <xdr:rowOff>180720</xdr:rowOff>
    </xdr:to>
    <xdr:pic>
      <xdr:nvPicPr>
        <xdr:cNvPr id="6" name="Imagem 2"/>
        <xdr:cNvPicPr/>
      </xdr:nvPicPr>
      <xdr:blipFill>
        <a:blip xmlns:r="http://schemas.openxmlformats.org/officeDocument/2006/relationships" r:embed="rId1"/>
        <a:stretch/>
      </xdr:blipFill>
      <xdr:spPr>
        <a:xfrm>
          <a:off x="28440" y="38160"/>
          <a:ext cx="1202760" cy="542520"/>
        </a:xfrm>
        <a:prstGeom prst="rect">
          <a:avLst/>
        </a:prstGeom>
        <a:ln w="9525">
          <a:noFill/>
        </a:ln>
      </xdr:spPr>
    </xdr:pic>
    <xdr:clientData/>
  </xdr:twoCellAnchor>
  <xdr:twoCellAnchor>
    <xdr:from>
      <xdr:col>1</xdr:col>
      <xdr:colOff>371520</xdr:colOff>
      <xdr:row>0</xdr:row>
      <xdr:rowOff>57240</xdr:rowOff>
    </xdr:from>
    <xdr:to>
      <xdr:col>1</xdr:col>
      <xdr:colOff>1152360</xdr:colOff>
      <xdr:row>2</xdr:row>
      <xdr:rowOff>161640</xdr:rowOff>
    </xdr:to>
    <xdr:pic>
      <xdr:nvPicPr>
        <xdr:cNvPr id="7" name="Imagem 2"/>
        <xdr:cNvPicPr/>
      </xdr:nvPicPr>
      <xdr:blipFill>
        <a:blip xmlns:r="http://schemas.openxmlformats.org/officeDocument/2006/relationships" r:embed="rId2"/>
        <a:stretch/>
      </xdr:blipFill>
      <xdr:spPr>
        <a:xfrm>
          <a:off x="1317600" y="57240"/>
          <a:ext cx="780840" cy="504360"/>
        </a:xfrm>
        <a:prstGeom prst="rect">
          <a:avLst/>
        </a:prstGeom>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38160</xdr:colOff>
      <xdr:row>0</xdr:row>
      <xdr:rowOff>19080</xdr:rowOff>
    </xdr:from>
    <xdr:to>
      <xdr:col>1</xdr:col>
      <xdr:colOff>9360</xdr:colOff>
      <xdr:row>2</xdr:row>
      <xdr:rowOff>190080</xdr:rowOff>
    </xdr:to>
    <xdr:pic>
      <xdr:nvPicPr>
        <xdr:cNvPr id="8" name="Imagem 1"/>
        <xdr:cNvPicPr/>
      </xdr:nvPicPr>
      <xdr:blipFill>
        <a:blip xmlns:r="http://schemas.openxmlformats.org/officeDocument/2006/relationships" r:embed="rId1"/>
        <a:stretch/>
      </xdr:blipFill>
      <xdr:spPr>
        <a:xfrm>
          <a:off x="38160" y="19080"/>
          <a:ext cx="917280" cy="570960"/>
        </a:xfrm>
        <a:prstGeom prst="rect">
          <a:avLst/>
        </a:prstGeom>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438120</xdr:colOff>
      <xdr:row>0</xdr:row>
      <xdr:rowOff>114480</xdr:rowOff>
    </xdr:from>
    <xdr:to>
      <xdr:col>0</xdr:col>
      <xdr:colOff>1285560</xdr:colOff>
      <xdr:row>4</xdr:row>
      <xdr:rowOff>18720</xdr:rowOff>
    </xdr:to>
    <xdr:pic>
      <xdr:nvPicPr>
        <xdr:cNvPr id="9" name="Imagem 2"/>
        <xdr:cNvPicPr/>
      </xdr:nvPicPr>
      <xdr:blipFill>
        <a:blip xmlns:r="http://schemas.openxmlformats.org/officeDocument/2006/relationships" r:embed="rId1"/>
        <a:stretch/>
      </xdr:blipFill>
      <xdr:spPr>
        <a:xfrm>
          <a:off x="438120" y="114480"/>
          <a:ext cx="847440" cy="75204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BS\granjas%20cabu&#231;u\planilha%20modelo%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BS\granjas%20cabu&#231;u\PLANILHA%205%20MEDICA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afael.pro\AppData\Roaming\Microsoft\Excel\MODELO%20-%20Or&#231;amento%20Quad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Quadras%202019\Arquivos%203%20quadras%20siconv\Atualiza&#231;&#227;o%20data%20base\Altera&#231;&#245;es%20caixa%2002-2020\Pacheco\Or&#231;amento%20Quadra%20Pacheco%20corrigido%20com%20camp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Quadras%202019\Arquivos%203%20quadras%20siconv\Atualiza&#231;&#227;o%20data%20base\Altera&#231;&#245;es%20caixa%2002-2020\Santo%20Ant&#244;nio\Or&#231;amento%20Quadra%20Santo%20Ant&#244;nio%20corrigi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Quadras%202019\&#193;REAS%20QUADRAS%20NOVAS\QUADRA%20RETA\MODELO%20-%20Or&#231;amento%20Quad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 val="MAR01"/>
      <sheetName val="#ref"/>
      <sheetName val="planilha atualizada"/>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
      <sheetName val="MEMO MED"/>
      <sheetName val="CRONO rera"/>
      <sheetName val="ORÇ UBS-1 GRANJA CABUÇU"/>
      <sheetName val="MEMO UBS-1GRANJA CABUÇU"/>
      <sheetName val="SINT UBS-1-GRANJA CABUÇU"/>
      <sheetName val="SINAP 02-2021"/>
      <sheetName val="EMOPE 02-2021"/>
      <sheetName val="CRONOGRAMA"/>
      <sheetName val="QCI"/>
      <sheetName val="% B.D.I detalhado"/>
      <sheetName val="COMPOSIÇÃO"/>
      <sheetName val="Plan2"/>
      <sheetName val="Plan1"/>
    </sheetNames>
    <sheetDataSet>
      <sheetData sheetId="0"/>
      <sheetData sheetId="1"/>
      <sheetData sheetId="2"/>
      <sheetData sheetId="3">
        <row r="11">
          <cell r="A11" t="str">
            <v>EMISSÃO - 07/01/2015</v>
          </cell>
          <cell r="H11" t="str">
            <v>Io = OUT/2015</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 val="planilha"/>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 val="Cotações"/>
      <sheetName val="Relatórios"/>
    </sheetNames>
    <sheetDataSet>
      <sheetData sheetId="0"/>
      <sheetData sheetId="1"/>
      <sheetData sheetId="2"/>
      <sheetData sheetId="3"/>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
      <sheetName val="MEMO MED"/>
      <sheetName val="CRONO rera"/>
      <sheetName val="ORÇ UBS-1 GRANJA CABUÇU"/>
      <sheetName val="MEMO UBS-1GRANJA CABUÇU"/>
      <sheetName val="SINT UBS-1-GRANJA CABUÇU"/>
      <sheetName val="CRONOGRAMA"/>
      <sheetName val="QCI"/>
      <sheetName val="% B.D.I detalhado"/>
      <sheetName val="COMPOSIÇÃO"/>
      <sheetName val="Plan2"/>
    </sheetNames>
    <sheetDataSet>
      <sheetData sheetId="0"/>
      <sheetData sheetId="1"/>
      <sheetData sheetId="2"/>
      <sheetData sheetId="3">
        <row r="5">
          <cell r="A5" t="str">
            <v>SECRETARIA DE OBRAS</v>
          </cell>
        </row>
      </sheetData>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EMOP 11-19"/>
      <sheetName val="SINAPI 11-19"/>
    </sheetNames>
    <sheetDataSet>
      <sheetData sheetId="0">
        <row r="32">
          <cell r="D32">
            <v>855652.18</v>
          </cell>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SANTO ANTONIO"/>
      <sheetName val="MEMO SANTO ANTONIO"/>
      <sheetName val="SINT TOTAL"/>
      <sheetName val="QCI"/>
      <sheetName val="CRONOGRAMA"/>
      <sheetName val="COMPOSIÇÃO DO BDI"/>
      <sheetName val="COTAÇÃO"/>
      <sheetName val="EMOP 11-19"/>
      <sheetName val="SINAPI 11-19"/>
    </sheetNames>
    <sheetDataSet>
      <sheetData sheetId="0"/>
      <sheetData sheetId="1"/>
      <sheetData sheetId="2">
        <row r="32">
          <cell r="D32">
            <v>683191.09524499997</v>
          </cell>
        </row>
      </sheetData>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 val="MAR01"/>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2.rio.rj.gov.br/sco/composicaosco.cfm?item=1PJ19050053%2F202205" TargetMode="External"/><Relationship Id="rId7" Type="http://schemas.openxmlformats.org/officeDocument/2006/relationships/hyperlink" Target="http://www2.rio.rj.gov.br/sco/composicaosco.cfm?item=1PT04450040%2F202205" TargetMode="External"/><Relationship Id="rId2" Type="http://schemas.openxmlformats.org/officeDocument/2006/relationships/hyperlink" Target="http://www2.rio.rj.gov.br/sco/composicaosco.cfm?item=1PJ04100112%2F202205" TargetMode="External"/><Relationship Id="rId1" Type="http://schemas.openxmlformats.org/officeDocument/2006/relationships/hyperlink" Target="http://www2.rio.rj.gov.br/sco/composicaosco.cfm?item=1TC04100050%2F202205" TargetMode="External"/><Relationship Id="rId6" Type="http://schemas.openxmlformats.org/officeDocument/2006/relationships/hyperlink" Target="http://www2.rio.rj.gov.br/sco/composicaosco.cfm?item=1PJ19050150A202205" TargetMode="External"/><Relationship Id="rId5" Type="http://schemas.openxmlformats.org/officeDocument/2006/relationships/hyperlink" Target="http://www2.rio.rj.gov.br/sco/composicaosco.cfm?item=1PJ19050250A202205" TargetMode="External"/><Relationship Id="rId4" Type="http://schemas.openxmlformats.org/officeDocument/2006/relationships/hyperlink" Target="http://www2.rio.rj.gov.br/sco/composicaosco.cfm?item=1PJ19050380A202205"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www2.rio.rj.gov.br/sco/composicaosco.cfm?item=1PJ19050150A202205" TargetMode="External"/><Relationship Id="rId2" Type="http://schemas.openxmlformats.org/officeDocument/2006/relationships/hyperlink" Target="http://www2.rio.rj.gov.br/sco/composicaosco.cfm?item=1PJ19050380A202205" TargetMode="External"/><Relationship Id="rId1" Type="http://schemas.openxmlformats.org/officeDocument/2006/relationships/hyperlink" Target="http://www2.rio.rj.gov.br/sco/composicaosco.cfm?item=1TC04100050%2F202205"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www2.rio.rj.gov.br/sco/composicaosco.cfm?item=1PT04450040%2F20220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IU27"/>
  <sheetViews>
    <sheetView view="pageBreakPreview" zoomScale="115" zoomScaleNormal="115" zoomScalePageLayoutView="115" workbookViewId="0">
      <selection activeCell="D15" sqref="D15:D23"/>
    </sheetView>
  </sheetViews>
  <sheetFormatPr defaultColWidth="11.7109375" defaultRowHeight="11.25"/>
  <cols>
    <col min="1" max="1" width="11.7109375" style="1"/>
    <col min="2" max="2" width="13" style="2" customWidth="1"/>
    <col min="3" max="3" width="55.28515625" style="3" customWidth="1"/>
    <col min="4" max="4" width="20.140625" style="4" customWidth="1"/>
    <col min="5" max="5" width="17.28515625" style="5" customWidth="1"/>
    <col min="6" max="8" width="16.140625" style="6" customWidth="1"/>
    <col min="9" max="9" width="12.85546875" style="7" customWidth="1"/>
    <col min="10" max="29" width="9.140625" style="7" customWidth="1"/>
    <col min="30" max="253" width="9.140625" style="1" customWidth="1"/>
    <col min="254" max="254" width="10.7109375" style="1" customWidth="1"/>
    <col min="255" max="16384" width="11.7109375" style="1"/>
  </cols>
  <sheetData>
    <row r="1" spans="2:255" s="8" customFormat="1" ht="15" customHeight="1">
      <c r="B1" s="9"/>
      <c r="C1" s="10"/>
      <c r="D1" s="11"/>
      <c r="E1" s="12"/>
      <c r="F1" s="13"/>
      <c r="G1" s="13"/>
      <c r="H1" s="13"/>
    </row>
    <row r="2" spans="2:255" s="14" customFormat="1" ht="15" customHeight="1">
      <c r="B2" s="15"/>
      <c r="C2" s="8"/>
      <c r="D2" s="16"/>
      <c r="E2" s="12"/>
      <c r="F2" s="13"/>
      <c r="G2" s="13"/>
      <c r="H2" s="13"/>
      <c r="I2" s="8"/>
      <c r="J2" s="8"/>
      <c r="K2" s="8"/>
      <c r="L2" s="8"/>
      <c r="M2" s="8"/>
      <c r="N2" s="8"/>
      <c r="O2" s="8"/>
    </row>
    <row r="3" spans="2:255" s="14" customFormat="1" ht="15" customHeight="1">
      <c r="B3" s="698" t="str">
        <f>'ORÇAMENTO ANALÍTICO '!B2:I2</f>
        <v>SECRETARIA MUNICIPAL DE OBRAS</v>
      </c>
      <c r="C3" s="698"/>
      <c r="D3" s="698"/>
      <c r="E3" s="12"/>
      <c r="F3" s="17"/>
      <c r="G3" s="17"/>
      <c r="H3" s="17"/>
      <c r="I3" s="8"/>
      <c r="J3" s="8"/>
      <c r="K3" s="8"/>
      <c r="L3" s="8"/>
      <c r="M3" s="8"/>
      <c r="N3" s="8"/>
      <c r="O3" s="8"/>
    </row>
    <row r="4" spans="2:255" s="14" customFormat="1" ht="9" customHeight="1">
      <c r="B4" s="15"/>
      <c r="C4" s="8"/>
      <c r="D4" s="18"/>
      <c r="E4" s="12"/>
      <c r="F4" s="17"/>
      <c r="G4" s="17"/>
      <c r="H4" s="17"/>
      <c r="I4" s="8"/>
      <c r="J4" s="8"/>
      <c r="K4" s="8"/>
      <c r="L4" s="8"/>
      <c r="M4" s="8"/>
      <c r="N4" s="8"/>
      <c r="O4" s="8"/>
    </row>
    <row r="5" spans="2:255" s="14" customFormat="1" ht="15" customHeight="1">
      <c r="B5" s="699" t="str">
        <f>'ORÇAMENTO ANALÍTICO '!B4:I4</f>
        <v>OBRA: ESTÁDIO MUNICIPAL ALZIRÃO (EMPRESA ESPECIALIZADA)</v>
      </c>
      <c r="C5" s="699"/>
      <c r="D5" s="699"/>
      <c r="E5" s="12"/>
      <c r="F5" s="17"/>
      <c r="G5" s="17"/>
      <c r="H5" s="17"/>
      <c r="I5" s="8"/>
      <c r="J5" s="8"/>
      <c r="K5" s="8"/>
      <c r="L5" s="8"/>
      <c r="M5" s="8"/>
      <c r="N5" s="8"/>
      <c r="O5" s="8"/>
    </row>
    <row r="6" spans="2:255" s="14" customFormat="1" ht="9" customHeight="1">
      <c r="B6" s="19"/>
      <c r="C6" s="20"/>
      <c r="D6" s="21"/>
      <c r="E6" s="12"/>
      <c r="F6" s="17"/>
      <c r="G6" s="17"/>
      <c r="H6" s="17"/>
      <c r="I6" s="8"/>
      <c r="J6" s="8"/>
      <c r="K6" s="8"/>
      <c r="L6" s="8"/>
      <c r="M6" s="8"/>
      <c r="N6" s="8"/>
      <c r="O6" s="8"/>
    </row>
    <row r="7" spans="2:255" s="14" customFormat="1" ht="15" customHeight="1">
      <c r="B7" s="699" t="str">
        <f>'ORÇAMENTO ANALÍTICO '!B6:I6</f>
        <v>Local: Rua DR. MESQUITA, 340-CENTRO-ITABORAÍ - CEP 24800-000</v>
      </c>
      <c r="C7" s="699"/>
      <c r="D7" s="699"/>
      <c r="E7" s="12"/>
      <c r="F7" s="17"/>
      <c r="G7" s="17"/>
      <c r="H7" s="17"/>
      <c r="I7" s="8"/>
      <c r="J7" s="8"/>
      <c r="K7" s="8"/>
      <c r="L7" s="8"/>
      <c r="M7" s="8"/>
      <c r="N7" s="8"/>
      <c r="O7" s="8"/>
    </row>
    <row r="8" spans="2:255" s="14" customFormat="1" ht="9" customHeight="1">
      <c r="B8" s="19"/>
      <c r="C8" s="20"/>
      <c r="D8" s="21"/>
      <c r="E8" s="12"/>
      <c r="F8" s="17"/>
      <c r="G8" s="17"/>
      <c r="H8" s="17"/>
      <c r="I8" s="8"/>
      <c r="J8" s="8"/>
      <c r="K8" s="8"/>
      <c r="L8" s="8"/>
      <c r="M8" s="8"/>
      <c r="N8" s="8"/>
      <c r="O8" s="8"/>
    </row>
    <row r="9" spans="2:255" s="14" customFormat="1" ht="12" customHeight="1">
      <c r="B9" s="19"/>
      <c r="C9" s="20"/>
      <c r="D9" s="22" t="str">
        <f>'ORÇAMENTO ANALÍTICO '!I8</f>
        <v>BDI = 28,82 % (DESONERADO)</v>
      </c>
      <c r="E9" s="12"/>
      <c r="F9" s="17"/>
      <c r="G9" s="17"/>
      <c r="H9" s="17"/>
      <c r="I9" s="8"/>
      <c r="J9" s="8"/>
      <c r="K9" s="8"/>
      <c r="L9" s="8"/>
      <c r="M9" s="8"/>
      <c r="N9" s="8"/>
      <c r="O9" s="8"/>
    </row>
    <row r="10" spans="2:255" s="14" customFormat="1" ht="12" customHeight="1">
      <c r="B10" s="23"/>
      <c r="C10" s="20"/>
      <c r="D10" s="22" t="str">
        <f>'ORÇAMENTO ANALÍTICO '!I9</f>
        <v>Data base = fevereiro/2024</v>
      </c>
      <c r="E10" s="12"/>
      <c r="F10" s="693"/>
      <c r="G10" s="693"/>
      <c r="H10" s="693"/>
      <c r="I10" s="8"/>
      <c r="J10" s="8"/>
      <c r="K10" s="8"/>
      <c r="L10" s="8"/>
      <c r="M10" s="8"/>
      <c r="N10" s="8"/>
      <c r="O10" s="8"/>
    </row>
    <row r="11" spans="2:255" s="14" customFormat="1" ht="12" customHeight="1">
      <c r="B11" s="24"/>
      <c r="C11" s="25"/>
      <c r="D11" s="22" t="str">
        <f>'ORÇAMENTO ANALÍTICO '!I10</f>
        <v>Base: EMOP/SINAPI/SCO</v>
      </c>
      <c r="E11" s="12"/>
      <c r="F11" s="693"/>
      <c r="G11" s="693"/>
      <c r="H11" s="693"/>
      <c r="I11" s="8"/>
      <c r="J11" s="8"/>
      <c r="K11" s="8"/>
      <c r="L11" s="8"/>
      <c r="M11" s="8"/>
      <c r="N11" s="8"/>
      <c r="O11" s="8"/>
    </row>
    <row r="12" spans="2:255" s="26" customFormat="1" ht="21" customHeight="1">
      <c r="B12" s="694" t="s">
        <v>71284</v>
      </c>
      <c r="C12" s="694"/>
      <c r="D12" s="694"/>
      <c r="E12" s="27"/>
      <c r="F12" s="693"/>
      <c r="G12" s="693"/>
      <c r="H12" s="693"/>
      <c r="I12" s="8"/>
      <c r="J12" s="8"/>
      <c r="K12" s="8"/>
      <c r="L12" s="8"/>
      <c r="M12" s="8"/>
      <c r="N12" s="8"/>
      <c r="O12" s="8"/>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row>
    <row r="13" spans="2:255" s="28" customFormat="1" ht="12.75" customHeight="1">
      <c r="B13" s="695" t="s">
        <v>0</v>
      </c>
      <c r="C13" s="696" t="s">
        <v>1</v>
      </c>
      <c r="D13" s="697" t="s">
        <v>2</v>
      </c>
      <c r="E13" s="29"/>
      <c r="F13" s="29"/>
      <c r="G13" s="29"/>
      <c r="H13" s="29"/>
      <c r="I13" s="30"/>
      <c r="J13" s="30"/>
      <c r="K13" s="30"/>
      <c r="L13" s="30"/>
      <c r="M13" s="30"/>
      <c r="N13" s="30"/>
      <c r="O13" s="30"/>
      <c r="P13" s="30"/>
      <c r="Q13" s="30"/>
      <c r="R13" s="30"/>
      <c r="S13" s="30"/>
      <c r="T13" s="30"/>
      <c r="U13" s="30"/>
      <c r="V13" s="30"/>
      <c r="W13" s="30"/>
      <c r="X13" s="30"/>
      <c r="Y13" s="30"/>
      <c r="Z13" s="30"/>
      <c r="AA13" s="30"/>
      <c r="AB13" s="30"/>
      <c r="AC13" s="30"/>
    </row>
    <row r="14" spans="2:255" s="26" customFormat="1" ht="12" customHeight="1">
      <c r="B14" s="695"/>
      <c r="C14" s="696"/>
      <c r="D14" s="697"/>
      <c r="E14" s="31"/>
      <c r="F14" s="32"/>
      <c r="G14" s="32"/>
      <c r="H14" s="32"/>
      <c r="I14" s="33"/>
      <c r="J14" s="33"/>
      <c r="K14" s="33"/>
      <c r="L14" s="33"/>
      <c r="M14" s="33"/>
      <c r="N14" s="33"/>
      <c r="O14" s="33"/>
      <c r="P14" s="33"/>
      <c r="Q14" s="33"/>
      <c r="R14" s="33"/>
      <c r="S14" s="33"/>
      <c r="T14" s="33"/>
      <c r="U14" s="33"/>
      <c r="V14" s="33"/>
      <c r="W14" s="33"/>
      <c r="X14" s="33"/>
      <c r="Y14" s="33"/>
      <c r="Z14" s="33"/>
      <c r="AA14" s="33"/>
      <c r="AB14" s="33"/>
      <c r="AC14" s="33"/>
    </row>
    <row r="15" spans="2:255" s="26" customFormat="1" ht="14.25" customHeight="1">
      <c r="B15" s="34">
        <v>1</v>
      </c>
      <c r="C15" s="35" t="str">
        <f>'ORÇAMENTO ANALÍTICO '!C14:I14</f>
        <v xml:space="preserve">REVOLVIMENTO E DESTORROAMENTO DA CAMADA DE SOLO </v>
      </c>
      <c r="D15" s="36"/>
      <c r="E15" s="31" t="s">
        <v>3</v>
      </c>
      <c r="F15" s="32"/>
      <c r="G15" s="32"/>
      <c r="H15" s="32"/>
      <c r="I15" s="33"/>
      <c r="J15" s="33"/>
      <c r="K15" s="33"/>
      <c r="L15" s="33"/>
      <c r="M15" s="33"/>
      <c r="N15" s="33"/>
      <c r="O15" s="33"/>
      <c r="P15" s="33"/>
      <c r="Q15" s="33"/>
      <c r="R15" s="33"/>
      <c r="S15" s="33"/>
      <c r="T15" s="33"/>
      <c r="U15" s="33"/>
      <c r="V15" s="33"/>
      <c r="W15" s="33"/>
      <c r="X15" s="33"/>
      <c r="Y15" s="33"/>
      <c r="Z15" s="33"/>
      <c r="AA15" s="33"/>
      <c r="AB15" s="33"/>
      <c r="AC15" s="33"/>
    </row>
    <row r="16" spans="2:255" s="26" customFormat="1" ht="10.5" customHeight="1">
      <c r="B16" s="34">
        <v>2</v>
      </c>
      <c r="C16" s="35" t="str">
        <f>'ORÇAMENTO ANALÍTICO '!C19:I19</f>
        <v xml:space="preserve">REPOSIÇÃO TOTAL DO CAMPO GRAMA ESMERALDA </v>
      </c>
      <c r="D16" s="36"/>
      <c r="E16" s="31" t="s">
        <v>3</v>
      </c>
      <c r="F16" s="32"/>
      <c r="G16" s="32"/>
      <c r="H16" s="32"/>
      <c r="I16" s="33"/>
      <c r="J16" s="33"/>
      <c r="K16" s="33"/>
      <c r="L16" s="33"/>
      <c r="M16" s="33"/>
      <c r="N16" s="33"/>
      <c r="O16" s="33"/>
      <c r="P16" s="33"/>
      <c r="Q16" s="33"/>
      <c r="R16" s="33"/>
      <c r="S16" s="33"/>
      <c r="T16" s="33"/>
      <c r="U16" s="33"/>
      <c r="V16" s="33"/>
      <c r="W16" s="33"/>
      <c r="X16" s="33"/>
      <c r="Y16" s="33"/>
      <c r="Z16" s="33"/>
      <c r="AA16" s="33"/>
      <c r="AB16" s="33"/>
      <c r="AC16" s="33"/>
    </row>
    <row r="17" spans="2:255" s="26" customFormat="1" ht="13.5" customHeight="1">
      <c r="B17" s="34">
        <v>3</v>
      </c>
      <c r="C17" s="35" t="str">
        <f>'ORÇAMENTO ANALÍTICO '!C22:I22</f>
        <v xml:space="preserve">AMOSTRAS DE SOLO </v>
      </c>
      <c r="D17" s="36"/>
      <c r="E17" s="31" t="s">
        <v>3</v>
      </c>
      <c r="F17" s="32"/>
      <c r="G17" s="32"/>
      <c r="H17" s="32"/>
      <c r="I17" s="33"/>
      <c r="J17" s="33"/>
      <c r="K17" s="33"/>
      <c r="L17" s="33"/>
      <c r="M17" s="33"/>
      <c r="N17" s="33"/>
      <c r="O17" s="33"/>
      <c r="P17" s="33"/>
      <c r="Q17" s="33"/>
      <c r="R17" s="33"/>
      <c r="S17" s="33"/>
      <c r="T17" s="33"/>
      <c r="U17" s="33"/>
      <c r="V17" s="33"/>
      <c r="W17" s="33"/>
      <c r="X17" s="33"/>
      <c r="Y17" s="33"/>
      <c r="Z17" s="33"/>
      <c r="AA17" s="33"/>
      <c r="AB17" s="33"/>
      <c r="AC17" s="33"/>
    </row>
    <row r="18" spans="2:255" s="26" customFormat="1" ht="13.5" customHeight="1">
      <c r="B18" s="34">
        <v>4</v>
      </c>
      <c r="C18" s="35" t="str">
        <f>'ORÇAMENTO ANALÍTICO '!C25:I25</f>
        <v xml:space="preserve">ADUBAÇÃO GRANULAR E FOLIAR </v>
      </c>
      <c r="D18" s="36"/>
      <c r="E18" s="31" t="s">
        <v>3</v>
      </c>
      <c r="F18" s="32"/>
      <c r="G18" s="32"/>
      <c r="H18" s="32"/>
      <c r="I18" s="33"/>
      <c r="J18" s="33"/>
      <c r="K18" s="33"/>
      <c r="L18" s="33"/>
      <c r="M18" s="33"/>
      <c r="N18" s="33"/>
      <c r="O18" s="33"/>
      <c r="P18" s="33"/>
      <c r="Q18" s="33"/>
      <c r="R18" s="33"/>
      <c r="S18" s="33"/>
      <c r="T18" s="33"/>
      <c r="U18" s="33"/>
      <c r="V18" s="33"/>
      <c r="W18" s="33"/>
      <c r="X18" s="33"/>
      <c r="Y18" s="33"/>
      <c r="Z18" s="33"/>
      <c r="AA18" s="33"/>
      <c r="AB18" s="33"/>
      <c r="AC18" s="33"/>
    </row>
    <row r="19" spans="2:255" s="26" customFormat="1" ht="15" customHeight="1">
      <c r="B19" s="34">
        <v>5</v>
      </c>
      <c r="C19" s="35" t="str">
        <f>'ORÇAMENTO ANALÍTICO '!C30:I30</f>
        <v xml:space="preserve">CORTE DE GRAMA E VARREDURA </v>
      </c>
      <c r="D19" s="36"/>
      <c r="E19" s="31" t="s">
        <v>3</v>
      </c>
      <c r="F19" s="32"/>
      <c r="G19" s="32"/>
      <c r="H19" s="32"/>
      <c r="I19" s="33"/>
      <c r="J19" s="33"/>
      <c r="K19" s="33"/>
      <c r="L19" s="33"/>
      <c r="M19" s="33"/>
      <c r="N19" s="33"/>
      <c r="O19" s="33"/>
      <c r="P19" s="33"/>
      <c r="Q19" s="33"/>
      <c r="R19" s="33"/>
      <c r="S19" s="33"/>
      <c r="T19" s="33"/>
      <c r="U19" s="33"/>
      <c r="V19" s="33"/>
      <c r="W19" s="33"/>
      <c r="X19" s="33"/>
      <c r="Y19" s="33"/>
      <c r="Z19" s="33"/>
      <c r="AA19" s="33"/>
      <c r="AB19" s="33"/>
      <c r="AC19" s="33"/>
    </row>
    <row r="20" spans="2:255" s="26" customFormat="1" ht="12.75" customHeight="1">
      <c r="B20" s="34">
        <v>6</v>
      </c>
      <c r="C20" s="35" t="str">
        <f>'ORÇAMENTO ANALÍTICO '!C33:I33</f>
        <v xml:space="preserve">CALAGEM </v>
      </c>
      <c r="D20" s="36"/>
      <c r="E20" s="31" t="s">
        <v>3</v>
      </c>
      <c r="F20" s="32"/>
      <c r="G20" s="32"/>
      <c r="H20" s="32"/>
      <c r="I20" s="33"/>
      <c r="J20" s="33"/>
      <c r="K20" s="33"/>
      <c r="L20" s="33"/>
      <c r="M20" s="33"/>
      <c r="N20" s="33"/>
      <c r="O20" s="33"/>
      <c r="P20" s="33"/>
      <c r="Q20" s="33"/>
      <c r="R20" s="33"/>
      <c r="S20" s="33"/>
      <c r="T20" s="33"/>
      <c r="U20" s="33"/>
      <c r="V20" s="33"/>
      <c r="W20" s="33"/>
      <c r="X20" s="33"/>
      <c r="Y20" s="33"/>
      <c r="Z20" s="33"/>
      <c r="AA20" s="33"/>
      <c r="AB20" s="33"/>
      <c r="AC20" s="33"/>
    </row>
    <row r="21" spans="2:255" s="26" customFormat="1" ht="12.75" customHeight="1">
      <c r="B21" s="34">
        <v>7</v>
      </c>
      <c r="C21" s="35" t="str">
        <f>'ORÇAMENTO ANALÍTICO '!C36:I36</f>
        <v>CONTROLE DE PRAGA, DOENÇAS E ERVAS DANINHAS</v>
      </c>
      <c r="D21" s="36"/>
      <c r="E21" s="31" t="s">
        <v>3</v>
      </c>
      <c r="F21" s="32"/>
      <c r="G21" s="32"/>
      <c r="H21" s="32"/>
      <c r="I21" s="33"/>
      <c r="J21" s="33"/>
      <c r="K21" s="33"/>
      <c r="L21" s="33"/>
      <c r="M21" s="33"/>
      <c r="N21" s="33"/>
      <c r="O21" s="33"/>
      <c r="P21" s="33"/>
      <c r="Q21" s="33"/>
      <c r="R21" s="33"/>
      <c r="S21" s="33"/>
      <c r="T21" s="33"/>
      <c r="U21" s="33"/>
      <c r="V21" s="33"/>
      <c r="W21" s="33"/>
      <c r="X21" s="33"/>
      <c r="Y21" s="33"/>
      <c r="Z21" s="33"/>
      <c r="AA21" s="33"/>
      <c r="AB21" s="33"/>
      <c r="AC21" s="33"/>
    </row>
    <row r="22" spans="2:255" s="26" customFormat="1" ht="9.75" customHeight="1">
      <c r="B22" s="34">
        <v>8</v>
      </c>
      <c r="C22" s="35" t="str">
        <f>'ORÇAMENTO ANALÍTICO '!C40:I40</f>
        <v xml:space="preserve">MARCAÇÕES DE LINHAS </v>
      </c>
      <c r="D22" s="36"/>
      <c r="E22" s="31" t="s">
        <v>3</v>
      </c>
      <c r="F22" s="32"/>
      <c r="G22" s="32"/>
      <c r="H22" s="32"/>
      <c r="I22" s="33"/>
      <c r="J22" s="33"/>
      <c r="K22" s="33"/>
      <c r="L22" s="33"/>
      <c r="M22" s="33"/>
      <c r="N22" s="33"/>
      <c r="O22" s="33"/>
      <c r="P22" s="33"/>
      <c r="Q22" s="33"/>
      <c r="R22" s="33"/>
      <c r="S22" s="33"/>
      <c r="T22" s="33"/>
      <c r="U22" s="33"/>
      <c r="V22" s="33"/>
      <c r="W22" s="33"/>
      <c r="X22" s="33"/>
      <c r="Y22" s="33"/>
      <c r="Z22" s="33"/>
      <c r="AA22" s="33"/>
      <c r="AB22" s="33"/>
      <c r="AC22" s="33"/>
    </row>
    <row r="23" spans="2:255" s="26" customFormat="1" ht="14.25" customHeight="1">
      <c r="B23" s="34">
        <v>9</v>
      </c>
      <c r="C23" s="35" t="str">
        <f>'ORÇAMENTO ANALÍTICO '!C43:I43</f>
        <v xml:space="preserve">ADMISTRAÇÃO </v>
      </c>
      <c r="D23" s="36"/>
      <c r="E23" s="31" t="s">
        <v>3</v>
      </c>
      <c r="F23" s="32"/>
      <c r="G23" s="32"/>
      <c r="H23" s="32"/>
      <c r="I23" s="33"/>
      <c r="J23" s="33"/>
      <c r="K23" s="33"/>
      <c r="L23" s="33"/>
      <c r="M23" s="33"/>
      <c r="N23" s="33"/>
      <c r="O23" s="33"/>
      <c r="P23" s="33"/>
      <c r="Q23" s="33"/>
      <c r="R23" s="33"/>
      <c r="S23" s="33"/>
      <c r="T23" s="33"/>
      <c r="U23" s="33"/>
      <c r="V23" s="33"/>
      <c r="W23" s="33"/>
      <c r="X23" s="33"/>
      <c r="Y23" s="33"/>
      <c r="Z23" s="33"/>
      <c r="AA23" s="33"/>
      <c r="AB23" s="33"/>
      <c r="AC23" s="33"/>
    </row>
    <row r="24" spans="2:255" ht="12" customHeight="1">
      <c r="B24" s="691"/>
      <c r="C24" s="691"/>
      <c r="D24" s="691"/>
      <c r="E24" s="31"/>
      <c r="F24" s="29"/>
      <c r="G24" s="29"/>
      <c r="H24" s="29"/>
      <c r="I24" s="33"/>
      <c r="J24" s="33"/>
      <c r="K24" s="33"/>
      <c r="L24" s="33"/>
      <c r="M24" s="33"/>
      <c r="N24" s="33"/>
      <c r="O24" s="33"/>
      <c r="P24" s="33"/>
      <c r="Q24" s="33"/>
      <c r="R24" s="33"/>
      <c r="S24" s="33"/>
      <c r="T24" s="33"/>
      <c r="U24" s="33"/>
      <c r="V24" s="33"/>
      <c r="W24" s="33"/>
      <c r="X24" s="33"/>
      <c r="Y24" s="33"/>
      <c r="Z24" s="33"/>
      <c r="AA24" s="33"/>
      <c r="AB24" s="33"/>
      <c r="AC24" s="33"/>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row>
    <row r="25" spans="2:255" ht="21" customHeight="1">
      <c r="B25" s="692" t="s">
        <v>4</v>
      </c>
      <c r="C25" s="692"/>
      <c r="D25" s="37">
        <f>SUM(D15:D23)</f>
        <v>0</v>
      </c>
      <c r="E25" s="31"/>
      <c r="F25" s="38"/>
      <c r="G25" s="38"/>
      <c r="H25" s="38"/>
      <c r="I25" s="38"/>
      <c r="J25" s="33"/>
      <c r="K25" s="33"/>
      <c r="L25" s="33"/>
      <c r="M25" s="33"/>
      <c r="N25" s="33"/>
      <c r="O25" s="33"/>
      <c r="P25" s="33"/>
      <c r="Q25" s="33"/>
      <c r="R25" s="33"/>
      <c r="S25" s="33"/>
      <c r="T25" s="33"/>
      <c r="U25" s="33"/>
      <c r="V25" s="33"/>
      <c r="W25" s="33"/>
      <c r="X25" s="33"/>
      <c r="Y25" s="33"/>
      <c r="Z25" s="33"/>
      <c r="AA25" s="33"/>
      <c r="AB25" s="33"/>
      <c r="AC25" s="33"/>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row>
    <row r="26" spans="2:255">
      <c r="B26" s="39"/>
      <c r="C26" s="40"/>
      <c r="D26" s="41"/>
      <c r="E26" s="31"/>
      <c r="F26" s="29"/>
      <c r="G26" s="29"/>
      <c r="H26" s="29"/>
      <c r="I26" s="33"/>
      <c r="J26" s="33"/>
      <c r="K26" s="33"/>
      <c r="L26" s="33"/>
      <c r="M26" s="33"/>
      <c r="N26" s="33"/>
      <c r="O26" s="33"/>
      <c r="P26" s="33"/>
      <c r="Q26" s="33"/>
      <c r="R26" s="33"/>
      <c r="S26" s="33"/>
      <c r="T26" s="33"/>
      <c r="U26" s="33"/>
      <c r="V26" s="33"/>
      <c r="W26" s="33"/>
      <c r="X26" s="33"/>
      <c r="Y26" s="33"/>
      <c r="Z26" s="33"/>
      <c r="AA26" s="33"/>
      <c r="AB26" s="33"/>
      <c r="AC26" s="33"/>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row>
    <row r="27" spans="2:255" ht="21" customHeight="1">
      <c r="B27" s="42"/>
      <c r="C27" s="43"/>
      <c r="D27" s="44"/>
      <c r="E27" s="31"/>
      <c r="F27" s="29"/>
      <c r="G27" s="29"/>
      <c r="H27" s="29"/>
      <c r="I27" s="33"/>
      <c r="J27" s="33"/>
      <c r="K27" s="33"/>
      <c r="L27" s="33"/>
      <c r="M27" s="33"/>
      <c r="N27" s="33"/>
      <c r="O27" s="33"/>
      <c r="P27" s="33"/>
      <c r="Q27" s="33"/>
      <c r="R27" s="33"/>
      <c r="S27" s="33"/>
      <c r="T27" s="33"/>
      <c r="U27" s="33"/>
      <c r="V27" s="33"/>
      <c r="W27" s="33"/>
      <c r="X27" s="33"/>
      <c r="Y27" s="33"/>
      <c r="Z27" s="33"/>
      <c r="AA27" s="33"/>
      <c r="AB27" s="33"/>
      <c r="AC27" s="33"/>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row>
  </sheetData>
  <mergeCells count="12">
    <mergeCell ref="B3:D3"/>
    <mergeCell ref="B5:D5"/>
    <mergeCell ref="B7:D7"/>
    <mergeCell ref="F10:F12"/>
    <mergeCell ref="G10:G12"/>
    <mergeCell ref="B24:D24"/>
    <mergeCell ref="B25:C25"/>
    <mergeCell ref="H10:H12"/>
    <mergeCell ref="B12:D12"/>
    <mergeCell ref="B13:B14"/>
    <mergeCell ref="C13:C14"/>
    <mergeCell ref="D13:D14"/>
  </mergeCells>
  <pageMargins left="0.78749999999999998" right="0.15763888888888899" top="0.78749999999999998" bottom="0.47222222222222199" header="0.511811023622047" footer="0.15763888888888899"/>
  <pageSetup paperSize="9" fitToHeight="100" orientation="portrait" r:id="rId1"/>
  <headerFooter>
    <oddFooter>&amp;CPágina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R16"/>
  <sheetViews>
    <sheetView view="pageBreakPreview" zoomScaleNormal="115" workbookViewId="0">
      <selection activeCell="E35" sqref="E35"/>
    </sheetView>
  </sheetViews>
  <sheetFormatPr defaultColWidth="9.140625" defaultRowHeight="12.75"/>
  <cols>
    <col min="1" max="1" width="13.42578125" style="141" customWidth="1"/>
    <col min="2" max="2" width="45.85546875" style="141" customWidth="1"/>
    <col min="3" max="3" width="6" style="141" customWidth="1"/>
    <col min="4" max="4" width="8" style="141" customWidth="1"/>
    <col min="5" max="5" width="10" style="141" customWidth="1"/>
    <col min="6" max="6" width="12" style="141" customWidth="1"/>
    <col min="7" max="7" width="9.140625" style="141"/>
    <col min="8" max="9" width="11.5703125" style="141" hidden="1" customWidth="1"/>
    <col min="10" max="16384" width="9.140625" style="141"/>
  </cols>
  <sheetData>
    <row r="1" spans="1:18" ht="15.75">
      <c r="A1" s="596"/>
      <c r="B1" s="597"/>
      <c r="C1" s="597"/>
      <c r="D1" s="598"/>
      <c r="E1" s="598"/>
      <c r="F1" s="599"/>
      <c r="G1" s="600"/>
      <c r="H1" s="601"/>
      <c r="I1" s="600"/>
      <c r="J1" s="600"/>
      <c r="K1" s="600"/>
      <c r="L1" s="600"/>
      <c r="M1" s="600"/>
      <c r="N1" s="600"/>
      <c r="O1" s="600"/>
      <c r="P1" s="600"/>
      <c r="Q1" s="600"/>
      <c r="R1" s="600"/>
    </row>
    <row r="2" spans="1:18" ht="15.75">
      <c r="A2" s="602"/>
      <c r="B2" s="600"/>
      <c r="C2" s="600"/>
      <c r="D2" s="603"/>
      <c r="E2" s="603"/>
      <c r="F2" s="604" t="str">
        <f>'[10]ORÇ UBS-1 GRANJA CABUÇU'!A11</f>
        <v>EMISSÃO - 07/01/2015</v>
      </c>
      <c r="G2" s="600"/>
      <c r="H2" s="605"/>
      <c r="I2" s="600"/>
      <c r="J2" s="600"/>
      <c r="K2" s="600"/>
      <c r="L2" s="600"/>
      <c r="M2" s="600"/>
      <c r="N2" s="600"/>
      <c r="O2" s="600"/>
      <c r="P2" s="600"/>
      <c r="Q2" s="600"/>
      <c r="R2" s="600"/>
    </row>
    <row r="3" spans="1:18" ht="15.75">
      <c r="A3" s="602"/>
      <c r="B3" s="600"/>
      <c r="C3" s="600"/>
      <c r="D3" s="603"/>
      <c r="E3" s="603"/>
      <c r="F3" s="606"/>
      <c r="G3" s="607"/>
      <c r="H3" s="608"/>
      <c r="I3" s="600"/>
      <c r="J3" s="600"/>
      <c r="K3" s="600"/>
      <c r="L3" s="600"/>
      <c r="M3" s="600"/>
      <c r="N3" s="600"/>
      <c r="O3" s="600"/>
      <c r="P3" s="600"/>
      <c r="Q3" s="600"/>
      <c r="R3" s="600"/>
    </row>
    <row r="4" spans="1:18" ht="15.75">
      <c r="A4" s="234" t="s">
        <v>275</v>
      </c>
      <c r="B4" s="600"/>
      <c r="C4" s="609"/>
      <c r="D4" s="603"/>
      <c r="E4" s="603"/>
      <c r="F4" s="610"/>
      <c r="G4" s="607"/>
      <c r="H4" s="608"/>
      <c r="I4" s="600"/>
      <c r="J4" s="600"/>
      <c r="K4" s="600"/>
      <c r="L4" s="600"/>
      <c r="M4" s="600"/>
      <c r="N4" s="600"/>
      <c r="O4" s="600"/>
      <c r="P4" s="600"/>
      <c r="Q4" s="600"/>
      <c r="R4" s="600"/>
    </row>
    <row r="5" spans="1:18" ht="15.75">
      <c r="A5" s="611"/>
      <c r="B5" s="600"/>
      <c r="C5" s="612"/>
      <c r="D5" s="600"/>
      <c r="E5" s="600"/>
      <c r="F5" s="613" t="str">
        <f>'[10]ORÇ UBS-1 GRANJA CABUÇU'!H11</f>
        <v>Io = OUT/2015</v>
      </c>
      <c r="G5" s="603"/>
      <c r="H5" s="608"/>
      <c r="I5" s="600"/>
      <c r="J5" s="600"/>
      <c r="K5" s="600"/>
      <c r="L5" s="600"/>
      <c r="M5" s="600"/>
      <c r="N5" s="600"/>
      <c r="O5" s="600"/>
      <c r="P5" s="600"/>
      <c r="Q5" s="600"/>
      <c r="R5" s="600"/>
    </row>
    <row r="6" spans="1:18" ht="15.75">
      <c r="A6" s="787" t="s">
        <v>276</v>
      </c>
      <c r="B6" s="787"/>
      <c r="C6" s="787"/>
      <c r="D6" s="787"/>
      <c r="E6" s="787"/>
      <c r="F6" s="787"/>
      <c r="G6" s="614"/>
      <c r="H6" s="614"/>
      <c r="I6" s="614"/>
      <c r="J6" s="614"/>
      <c r="K6" s="614"/>
      <c r="L6" s="614"/>
      <c r="M6" s="614"/>
      <c r="N6" s="614"/>
      <c r="O6" s="614"/>
      <c r="P6" s="614"/>
      <c r="Q6" s="614"/>
      <c r="R6" s="614"/>
    </row>
    <row r="7" spans="1:18" ht="15" customHeight="1">
      <c r="A7" s="788">
        <v>1</v>
      </c>
      <c r="B7" s="789" t="s">
        <v>277</v>
      </c>
      <c r="C7" s="789"/>
      <c r="D7" s="789"/>
      <c r="E7" s="789"/>
      <c r="F7" s="789"/>
      <c r="G7" s="614"/>
      <c r="H7" s="614"/>
      <c r="I7" s="614"/>
      <c r="J7" s="614"/>
      <c r="K7" s="614"/>
      <c r="L7" s="614"/>
      <c r="M7" s="614"/>
      <c r="N7" s="614"/>
      <c r="O7" s="614"/>
      <c r="P7" s="614"/>
      <c r="Q7" s="614"/>
      <c r="R7" s="614"/>
    </row>
    <row r="8" spans="1:18" ht="15" customHeight="1">
      <c r="A8" s="788"/>
      <c r="B8" s="789"/>
      <c r="C8" s="789"/>
      <c r="D8" s="789"/>
      <c r="E8" s="789"/>
      <c r="F8" s="789"/>
      <c r="G8" s="614"/>
      <c r="H8" s="614"/>
      <c r="I8" s="614"/>
      <c r="J8" s="614"/>
      <c r="K8" s="614"/>
      <c r="L8" s="614"/>
      <c r="M8" s="614"/>
      <c r="N8" s="614"/>
      <c r="O8" s="614"/>
      <c r="P8" s="614"/>
      <c r="Q8" s="614"/>
      <c r="R8" s="614"/>
    </row>
    <row r="9" spans="1:18">
      <c r="A9" s="615"/>
      <c r="B9" s="615"/>
      <c r="C9" s="616"/>
      <c r="D9" s="617"/>
      <c r="E9" s="617"/>
      <c r="F9" s="617"/>
      <c r="G9" s="614"/>
      <c r="H9" s="614"/>
      <c r="I9" s="614"/>
      <c r="J9" s="614"/>
      <c r="K9" s="614"/>
      <c r="L9" s="614"/>
      <c r="M9" s="614"/>
      <c r="N9" s="614"/>
      <c r="O9" s="614"/>
      <c r="P9" s="614"/>
      <c r="Q9" s="614"/>
      <c r="R9" s="614"/>
    </row>
    <row r="10" spans="1:18" ht="12.75" customHeight="1">
      <c r="A10" s="618" t="s">
        <v>278</v>
      </c>
      <c r="B10" s="790" t="s">
        <v>1</v>
      </c>
      <c r="C10" s="790" t="s">
        <v>279</v>
      </c>
      <c r="D10" s="791" t="s">
        <v>15</v>
      </c>
      <c r="E10" s="791" t="s">
        <v>17</v>
      </c>
      <c r="F10" s="791"/>
      <c r="G10" s="620"/>
      <c r="H10" s="620"/>
      <c r="I10" s="620"/>
      <c r="J10" s="620"/>
      <c r="K10" s="620"/>
      <c r="L10" s="620"/>
      <c r="M10" s="620"/>
      <c r="N10" s="620"/>
      <c r="O10" s="620"/>
      <c r="P10" s="620"/>
      <c r="Q10" s="620"/>
      <c r="R10" s="620"/>
    </row>
    <row r="11" spans="1:18" ht="25.5">
      <c r="A11" s="621" t="s">
        <v>280</v>
      </c>
      <c r="B11" s="790"/>
      <c r="C11" s="790"/>
      <c r="D11" s="791"/>
      <c r="E11" s="619" t="s">
        <v>16</v>
      </c>
      <c r="F11" s="619" t="s">
        <v>281</v>
      </c>
      <c r="G11" s="620"/>
      <c r="H11" s="620"/>
      <c r="I11" s="620"/>
      <c r="J11" s="620"/>
      <c r="K11" s="620"/>
      <c r="L11" s="620"/>
      <c r="M11" s="620"/>
      <c r="N11" s="620"/>
      <c r="O11" s="620"/>
      <c r="P11" s="620"/>
      <c r="Q11" s="620"/>
      <c r="R11" s="620"/>
    </row>
    <row r="12" spans="1:18" s="629" customFormat="1">
      <c r="A12" s="622">
        <v>4750</v>
      </c>
      <c r="B12" s="623" t="s">
        <v>282</v>
      </c>
      <c r="C12" s="624" t="s">
        <v>143</v>
      </c>
      <c r="D12" s="625">
        <v>0.05</v>
      </c>
      <c r="E12" s="626">
        <v>13.5</v>
      </c>
      <c r="F12" s="627">
        <f>TRUNC(D12*E12,2)</f>
        <v>0.67</v>
      </c>
      <c r="G12" s="628"/>
      <c r="H12" s="628"/>
      <c r="I12" s="628"/>
      <c r="J12" s="628"/>
      <c r="K12" s="628"/>
      <c r="L12" s="628"/>
      <c r="M12" s="628"/>
      <c r="N12" s="628"/>
      <c r="O12" s="628"/>
      <c r="P12" s="628"/>
      <c r="Q12" s="628"/>
      <c r="R12" s="628"/>
    </row>
    <row r="13" spans="1:18" s="629" customFormat="1">
      <c r="A13" s="622">
        <v>6127</v>
      </c>
      <c r="B13" s="623" t="s">
        <v>283</v>
      </c>
      <c r="C13" s="624" t="s">
        <v>143</v>
      </c>
      <c r="D13" s="625">
        <v>0.1</v>
      </c>
      <c r="E13" s="626">
        <v>9.83</v>
      </c>
      <c r="F13" s="627">
        <f>TRUNC(D13*E13,2)</f>
        <v>0.98</v>
      </c>
      <c r="G13" s="628"/>
      <c r="H13" s="630">
        <f>SUM(F12:F13)</f>
        <v>1.65</v>
      </c>
      <c r="I13" s="628"/>
      <c r="J13" s="628"/>
      <c r="K13" s="628"/>
      <c r="L13" s="628"/>
      <c r="M13" s="628"/>
      <c r="N13" s="628"/>
      <c r="O13" s="628"/>
      <c r="P13" s="628"/>
      <c r="Q13" s="628"/>
      <c r="R13" s="628"/>
    </row>
    <row r="14" spans="1:18" s="629" customFormat="1">
      <c r="A14" s="622">
        <v>4579</v>
      </c>
      <c r="B14" s="623" t="s">
        <v>284</v>
      </c>
      <c r="C14" s="624" t="s">
        <v>198</v>
      </c>
      <c r="D14" s="625">
        <v>3</v>
      </c>
      <c r="E14" s="626">
        <f>H13</f>
        <v>1.65</v>
      </c>
      <c r="F14" s="627">
        <f>TRUNC(E14*(D14/100),2)</f>
        <v>0.04</v>
      </c>
      <c r="G14" s="628"/>
      <c r="H14" s="628"/>
      <c r="I14" s="628"/>
      <c r="J14" s="628"/>
      <c r="K14" s="628"/>
      <c r="L14" s="628"/>
      <c r="M14" s="628"/>
      <c r="N14" s="628"/>
      <c r="O14" s="628"/>
      <c r="P14" s="628"/>
      <c r="Q14" s="628"/>
      <c r="R14" s="628"/>
    </row>
    <row r="15" spans="1:18">
      <c r="A15" s="631"/>
      <c r="B15" s="632"/>
      <c r="C15" s="633" t="s">
        <v>285</v>
      </c>
      <c r="D15" s="634"/>
      <c r="E15" s="635" t="s">
        <v>2</v>
      </c>
      <c r="F15" s="635">
        <f>SUM(F12:F14)</f>
        <v>1.69</v>
      </c>
      <c r="G15" s="614"/>
      <c r="H15" s="614"/>
      <c r="I15" s="614"/>
      <c r="J15" s="614"/>
      <c r="K15" s="614"/>
      <c r="L15" s="614"/>
      <c r="M15" s="614"/>
      <c r="N15" s="614"/>
      <c r="O15" s="614"/>
      <c r="P15" s="614"/>
      <c r="Q15" s="614"/>
      <c r="R15" s="614"/>
    </row>
    <row r="16" spans="1:18">
      <c r="A16" s="636" t="s">
        <v>286</v>
      </c>
      <c r="B16" s="637" t="s">
        <v>287</v>
      </c>
      <c r="C16" s="638"/>
      <c r="D16" s="639"/>
      <c r="E16" s="639"/>
      <c r="F16" s="640"/>
    </row>
  </sheetData>
  <mergeCells count="7">
    <mergeCell ref="A6:F6"/>
    <mergeCell ref="A7:A8"/>
    <mergeCell ref="B7:F8"/>
    <mergeCell ref="B10:B11"/>
    <mergeCell ref="C10:C11"/>
    <mergeCell ref="D10:D11"/>
    <mergeCell ref="E10:F10"/>
  </mergeCells>
  <pageMargins left="0.70833333333333304" right="0.15763888888888899" top="0.78749999999999998" bottom="0.78749999999999998" header="0.511811023622047" footer="0.15763888888888899"/>
  <pageSetup paperSize="9" scale="98" orientation="portrait" horizontalDpi="300" verticalDpi="300" r:id="rId1"/>
  <headerFooter>
    <oddFooter>&amp;CPágina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7298"/>
  <sheetViews>
    <sheetView view="pageBreakPreview" zoomScaleNormal="90" workbookViewId="0">
      <selection activeCell="B6" sqref="B6"/>
    </sheetView>
  </sheetViews>
  <sheetFormatPr defaultColWidth="9.140625" defaultRowHeight="12.75"/>
  <cols>
    <col min="1" max="1" width="24.5703125" style="641" customWidth="1"/>
    <col min="2" max="2" width="91.7109375" style="641" customWidth="1"/>
    <col min="3" max="3" width="9" style="641" customWidth="1"/>
    <col min="4" max="4" width="21.140625" style="641" customWidth="1"/>
    <col min="5" max="256" width="9.140625" style="641"/>
    <col min="257" max="257" width="24.5703125" style="641" customWidth="1"/>
    <col min="258" max="258" width="61.42578125" style="641" customWidth="1"/>
    <col min="259" max="259" width="9" style="641" customWidth="1"/>
    <col min="260" max="260" width="21.140625" style="641" customWidth="1"/>
    <col min="261" max="512" width="9.140625" style="641"/>
    <col min="513" max="513" width="24.5703125" style="641" customWidth="1"/>
    <col min="514" max="514" width="61.42578125" style="641" customWidth="1"/>
    <col min="515" max="515" width="9" style="641" customWidth="1"/>
    <col min="516" max="516" width="21.140625" style="641" customWidth="1"/>
    <col min="517" max="768" width="9.140625" style="641"/>
    <col min="769" max="769" width="24.5703125" style="641" customWidth="1"/>
    <col min="770" max="770" width="61.42578125" style="641" customWidth="1"/>
    <col min="771" max="771" width="9" style="641" customWidth="1"/>
    <col min="772" max="772" width="21.140625" style="641" customWidth="1"/>
    <col min="773" max="1024" width="9.140625" style="641"/>
    <col min="1025" max="1025" width="24.5703125" style="641" customWidth="1"/>
    <col min="1026" max="1026" width="61.42578125" style="641" customWidth="1"/>
    <col min="1027" max="1027" width="9" style="641" customWidth="1"/>
    <col min="1028" max="1028" width="21.140625" style="641" customWidth="1"/>
    <col min="1029" max="1280" width="9.140625" style="641"/>
    <col min="1281" max="1281" width="24.5703125" style="641" customWidth="1"/>
    <col min="1282" max="1282" width="61.42578125" style="641" customWidth="1"/>
    <col min="1283" max="1283" width="9" style="641" customWidth="1"/>
    <col min="1284" max="1284" width="21.140625" style="641" customWidth="1"/>
    <col min="1285" max="1536" width="9.140625" style="641"/>
    <col min="1537" max="1537" width="24.5703125" style="641" customWidth="1"/>
    <col min="1538" max="1538" width="61.42578125" style="641" customWidth="1"/>
    <col min="1539" max="1539" width="9" style="641" customWidth="1"/>
    <col min="1540" max="1540" width="21.140625" style="641" customWidth="1"/>
    <col min="1541" max="1792" width="9.140625" style="641"/>
    <col min="1793" max="1793" width="24.5703125" style="641" customWidth="1"/>
    <col min="1794" max="1794" width="61.42578125" style="641" customWidth="1"/>
    <col min="1795" max="1795" width="9" style="641" customWidth="1"/>
    <col min="1796" max="1796" width="21.140625" style="641" customWidth="1"/>
    <col min="1797" max="2048" width="9.140625" style="641"/>
    <col min="2049" max="2049" width="24.5703125" style="641" customWidth="1"/>
    <col min="2050" max="2050" width="61.42578125" style="641" customWidth="1"/>
    <col min="2051" max="2051" width="9" style="641" customWidth="1"/>
    <col min="2052" max="2052" width="21.140625" style="641" customWidth="1"/>
    <col min="2053" max="2304" width="9.140625" style="641"/>
    <col min="2305" max="2305" width="24.5703125" style="641" customWidth="1"/>
    <col min="2306" max="2306" width="61.42578125" style="641" customWidth="1"/>
    <col min="2307" max="2307" width="9" style="641" customWidth="1"/>
    <col min="2308" max="2308" width="21.140625" style="641" customWidth="1"/>
    <col min="2309" max="2560" width="9.140625" style="641"/>
    <col min="2561" max="2561" width="24.5703125" style="641" customWidth="1"/>
    <col min="2562" max="2562" width="61.42578125" style="641" customWidth="1"/>
    <col min="2563" max="2563" width="9" style="641" customWidth="1"/>
    <col min="2564" max="2564" width="21.140625" style="641" customWidth="1"/>
    <col min="2565" max="2816" width="9.140625" style="641"/>
    <col min="2817" max="2817" width="24.5703125" style="641" customWidth="1"/>
    <col min="2818" max="2818" width="61.42578125" style="641" customWidth="1"/>
    <col min="2819" max="2819" width="9" style="641" customWidth="1"/>
    <col min="2820" max="2820" width="21.140625" style="641" customWidth="1"/>
    <col min="2821" max="3072" width="9.140625" style="641"/>
    <col min="3073" max="3073" width="24.5703125" style="641" customWidth="1"/>
    <col min="3074" max="3074" width="61.42578125" style="641" customWidth="1"/>
    <col min="3075" max="3075" width="9" style="641" customWidth="1"/>
    <col min="3076" max="3076" width="21.140625" style="641" customWidth="1"/>
    <col min="3077" max="3328" width="9.140625" style="641"/>
    <col min="3329" max="3329" width="24.5703125" style="641" customWidth="1"/>
    <col min="3330" max="3330" width="61.42578125" style="641" customWidth="1"/>
    <col min="3331" max="3331" width="9" style="641" customWidth="1"/>
    <col min="3332" max="3332" width="21.140625" style="641" customWidth="1"/>
    <col min="3333" max="3584" width="9.140625" style="641"/>
    <col min="3585" max="3585" width="24.5703125" style="641" customWidth="1"/>
    <col min="3586" max="3586" width="61.42578125" style="641" customWidth="1"/>
    <col min="3587" max="3587" width="9" style="641" customWidth="1"/>
    <col min="3588" max="3588" width="21.140625" style="641" customWidth="1"/>
    <col min="3589" max="3840" width="9.140625" style="641"/>
    <col min="3841" max="3841" width="24.5703125" style="641" customWidth="1"/>
    <col min="3842" max="3842" width="61.42578125" style="641" customWidth="1"/>
    <col min="3843" max="3843" width="9" style="641" customWidth="1"/>
    <col min="3844" max="3844" width="21.140625" style="641" customWidth="1"/>
    <col min="3845" max="4096" width="9.140625" style="641"/>
    <col min="4097" max="4097" width="24.5703125" style="641" customWidth="1"/>
    <col min="4098" max="4098" width="61.42578125" style="641" customWidth="1"/>
    <col min="4099" max="4099" width="9" style="641" customWidth="1"/>
    <col min="4100" max="4100" width="21.140625" style="641" customWidth="1"/>
    <col min="4101" max="4352" width="9.140625" style="641"/>
    <col min="4353" max="4353" width="24.5703125" style="641" customWidth="1"/>
    <col min="4354" max="4354" width="61.42578125" style="641" customWidth="1"/>
    <col min="4355" max="4355" width="9" style="641" customWidth="1"/>
    <col min="4356" max="4356" width="21.140625" style="641" customWidth="1"/>
    <col min="4357" max="4608" width="9.140625" style="641"/>
    <col min="4609" max="4609" width="24.5703125" style="641" customWidth="1"/>
    <col min="4610" max="4610" width="61.42578125" style="641" customWidth="1"/>
    <col min="4611" max="4611" width="9" style="641" customWidth="1"/>
    <col min="4612" max="4612" width="21.140625" style="641" customWidth="1"/>
    <col min="4613" max="4864" width="9.140625" style="641"/>
    <col min="4865" max="4865" width="24.5703125" style="641" customWidth="1"/>
    <col min="4866" max="4866" width="61.42578125" style="641" customWidth="1"/>
    <col min="4867" max="4867" width="9" style="641" customWidth="1"/>
    <col min="4868" max="4868" width="21.140625" style="641" customWidth="1"/>
    <col min="4869" max="5120" width="9.140625" style="641"/>
    <col min="5121" max="5121" width="24.5703125" style="641" customWidth="1"/>
    <col min="5122" max="5122" width="61.42578125" style="641" customWidth="1"/>
    <col min="5123" max="5123" width="9" style="641" customWidth="1"/>
    <col min="5124" max="5124" width="21.140625" style="641" customWidth="1"/>
    <col min="5125" max="5376" width="9.140625" style="641"/>
    <col min="5377" max="5377" width="24.5703125" style="641" customWidth="1"/>
    <col min="5378" max="5378" width="61.42578125" style="641" customWidth="1"/>
    <col min="5379" max="5379" width="9" style="641" customWidth="1"/>
    <col min="5380" max="5380" width="21.140625" style="641" customWidth="1"/>
    <col min="5381" max="5632" width="9.140625" style="641"/>
    <col min="5633" max="5633" width="24.5703125" style="641" customWidth="1"/>
    <col min="5634" max="5634" width="61.42578125" style="641" customWidth="1"/>
    <col min="5635" max="5635" width="9" style="641" customWidth="1"/>
    <col min="5636" max="5636" width="21.140625" style="641" customWidth="1"/>
    <col min="5637" max="5888" width="9.140625" style="641"/>
    <col min="5889" max="5889" width="24.5703125" style="641" customWidth="1"/>
    <col min="5890" max="5890" width="61.42578125" style="641" customWidth="1"/>
    <col min="5891" max="5891" width="9" style="641" customWidth="1"/>
    <col min="5892" max="5892" width="21.140625" style="641" customWidth="1"/>
    <col min="5893" max="6144" width="9.140625" style="641"/>
    <col min="6145" max="6145" width="24.5703125" style="641" customWidth="1"/>
    <col min="6146" max="6146" width="61.42578125" style="641" customWidth="1"/>
    <col min="6147" max="6147" width="9" style="641" customWidth="1"/>
    <col min="6148" max="6148" width="21.140625" style="641" customWidth="1"/>
    <col min="6149" max="6400" width="9.140625" style="641"/>
    <col min="6401" max="6401" width="24.5703125" style="641" customWidth="1"/>
    <col min="6402" max="6402" width="61.42578125" style="641" customWidth="1"/>
    <col min="6403" max="6403" width="9" style="641" customWidth="1"/>
    <col min="6404" max="6404" width="21.140625" style="641" customWidth="1"/>
    <col min="6405" max="6656" width="9.140625" style="641"/>
    <col min="6657" max="6657" width="24.5703125" style="641" customWidth="1"/>
    <col min="6658" max="6658" width="61.42578125" style="641" customWidth="1"/>
    <col min="6659" max="6659" width="9" style="641" customWidth="1"/>
    <col min="6660" max="6660" width="21.140625" style="641" customWidth="1"/>
    <col min="6661" max="6912" width="9.140625" style="641"/>
    <col min="6913" max="6913" width="24.5703125" style="641" customWidth="1"/>
    <col min="6914" max="6914" width="61.42578125" style="641" customWidth="1"/>
    <col min="6915" max="6915" width="9" style="641" customWidth="1"/>
    <col min="6916" max="6916" width="21.140625" style="641" customWidth="1"/>
    <col min="6917" max="7168" width="9.140625" style="641"/>
    <col min="7169" max="7169" width="24.5703125" style="641" customWidth="1"/>
    <col min="7170" max="7170" width="61.42578125" style="641" customWidth="1"/>
    <col min="7171" max="7171" width="9" style="641" customWidth="1"/>
    <col min="7172" max="7172" width="21.140625" style="641" customWidth="1"/>
    <col min="7173" max="7424" width="9.140625" style="641"/>
    <col min="7425" max="7425" width="24.5703125" style="641" customWidth="1"/>
    <col min="7426" max="7426" width="61.42578125" style="641" customWidth="1"/>
    <col min="7427" max="7427" width="9" style="641" customWidth="1"/>
    <col min="7428" max="7428" width="21.140625" style="641" customWidth="1"/>
    <col min="7429" max="7680" width="9.140625" style="641"/>
    <col min="7681" max="7681" width="24.5703125" style="641" customWidth="1"/>
    <col min="7682" max="7682" width="61.42578125" style="641" customWidth="1"/>
    <col min="7683" max="7683" width="9" style="641" customWidth="1"/>
    <col min="7684" max="7684" width="21.140625" style="641" customWidth="1"/>
    <col min="7685" max="7936" width="9.140625" style="641"/>
    <col min="7937" max="7937" width="24.5703125" style="641" customWidth="1"/>
    <col min="7938" max="7938" width="61.42578125" style="641" customWidth="1"/>
    <col min="7939" max="7939" width="9" style="641" customWidth="1"/>
    <col min="7940" max="7940" width="21.140625" style="641" customWidth="1"/>
    <col min="7941" max="8192" width="9.140625" style="641"/>
    <col min="8193" max="8193" width="24.5703125" style="641" customWidth="1"/>
    <col min="8194" max="8194" width="61.42578125" style="641" customWidth="1"/>
    <col min="8195" max="8195" width="9" style="641" customWidth="1"/>
    <col min="8196" max="8196" width="21.140625" style="641" customWidth="1"/>
    <col min="8197" max="8448" width="9.140625" style="641"/>
    <col min="8449" max="8449" width="24.5703125" style="641" customWidth="1"/>
    <col min="8450" max="8450" width="61.42578125" style="641" customWidth="1"/>
    <col min="8451" max="8451" width="9" style="641" customWidth="1"/>
    <col min="8452" max="8452" width="21.140625" style="641" customWidth="1"/>
    <col min="8453" max="8704" width="9.140625" style="641"/>
    <col min="8705" max="8705" width="24.5703125" style="641" customWidth="1"/>
    <col min="8706" max="8706" width="61.42578125" style="641" customWidth="1"/>
    <col min="8707" max="8707" width="9" style="641" customWidth="1"/>
    <col min="8708" max="8708" width="21.140625" style="641" customWidth="1"/>
    <col min="8709" max="8960" width="9.140625" style="641"/>
    <col min="8961" max="8961" width="24.5703125" style="641" customWidth="1"/>
    <col min="8962" max="8962" width="61.42578125" style="641" customWidth="1"/>
    <col min="8963" max="8963" width="9" style="641" customWidth="1"/>
    <col min="8964" max="8964" width="21.140625" style="641" customWidth="1"/>
    <col min="8965" max="9216" width="9.140625" style="641"/>
    <col min="9217" max="9217" width="24.5703125" style="641" customWidth="1"/>
    <col min="9218" max="9218" width="61.42578125" style="641" customWidth="1"/>
    <col min="9219" max="9219" width="9" style="641" customWidth="1"/>
    <col min="9220" max="9220" width="21.140625" style="641" customWidth="1"/>
    <col min="9221" max="9472" width="9.140625" style="641"/>
    <col min="9473" max="9473" width="24.5703125" style="641" customWidth="1"/>
    <col min="9474" max="9474" width="61.42578125" style="641" customWidth="1"/>
    <col min="9475" max="9475" width="9" style="641" customWidth="1"/>
    <col min="9476" max="9476" width="21.140625" style="641" customWidth="1"/>
    <col min="9477" max="9728" width="9.140625" style="641"/>
    <col min="9729" max="9729" width="24.5703125" style="641" customWidth="1"/>
    <col min="9730" max="9730" width="61.42578125" style="641" customWidth="1"/>
    <col min="9731" max="9731" width="9" style="641" customWidth="1"/>
    <col min="9732" max="9732" width="21.140625" style="641" customWidth="1"/>
    <col min="9733" max="9984" width="9.140625" style="641"/>
    <col min="9985" max="9985" width="24.5703125" style="641" customWidth="1"/>
    <col min="9986" max="9986" width="61.42578125" style="641" customWidth="1"/>
    <col min="9987" max="9987" width="9" style="641" customWidth="1"/>
    <col min="9988" max="9988" width="21.140625" style="641" customWidth="1"/>
    <col min="9989" max="10240" width="9.140625" style="641"/>
    <col min="10241" max="10241" width="24.5703125" style="641" customWidth="1"/>
    <col min="10242" max="10242" width="61.42578125" style="641" customWidth="1"/>
    <col min="10243" max="10243" width="9" style="641" customWidth="1"/>
    <col min="10244" max="10244" width="21.140625" style="641" customWidth="1"/>
    <col min="10245" max="10496" width="9.140625" style="641"/>
    <col min="10497" max="10497" width="24.5703125" style="641" customWidth="1"/>
    <col min="10498" max="10498" width="61.42578125" style="641" customWidth="1"/>
    <col min="10499" max="10499" width="9" style="641" customWidth="1"/>
    <col min="10500" max="10500" width="21.140625" style="641" customWidth="1"/>
    <col min="10501" max="10752" width="9.140625" style="641"/>
    <col min="10753" max="10753" width="24.5703125" style="641" customWidth="1"/>
    <col min="10754" max="10754" width="61.42578125" style="641" customWidth="1"/>
    <col min="10755" max="10755" width="9" style="641" customWidth="1"/>
    <col min="10756" max="10756" width="21.140625" style="641" customWidth="1"/>
    <col min="10757" max="11008" width="9.140625" style="641"/>
    <col min="11009" max="11009" width="24.5703125" style="641" customWidth="1"/>
    <col min="11010" max="11010" width="61.42578125" style="641" customWidth="1"/>
    <col min="11011" max="11011" width="9" style="641" customWidth="1"/>
    <col min="11012" max="11012" width="21.140625" style="641" customWidth="1"/>
    <col min="11013" max="11264" width="9.140625" style="641"/>
    <col min="11265" max="11265" width="24.5703125" style="641" customWidth="1"/>
    <col min="11266" max="11266" width="61.42578125" style="641" customWidth="1"/>
    <col min="11267" max="11267" width="9" style="641" customWidth="1"/>
    <col min="11268" max="11268" width="21.140625" style="641" customWidth="1"/>
    <col min="11269" max="11520" width="9.140625" style="641"/>
    <col min="11521" max="11521" width="24.5703125" style="641" customWidth="1"/>
    <col min="11522" max="11522" width="61.42578125" style="641" customWidth="1"/>
    <col min="11523" max="11523" width="9" style="641" customWidth="1"/>
    <col min="11524" max="11524" width="21.140625" style="641" customWidth="1"/>
    <col min="11525" max="11776" width="9.140625" style="641"/>
    <col min="11777" max="11777" width="24.5703125" style="641" customWidth="1"/>
    <col min="11778" max="11778" width="61.42578125" style="641" customWidth="1"/>
    <col min="11779" max="11779" width="9" style="641" customWidth="1"/>
    <col min="11780" max="11780" width="21.140625" style="641" customWidth="1"/>
    <col min="11781" max="12032" width="9.140625" style="641"/>
    <col min="12033" max="12033" width="24.5703125" style="641" customWidth="1"/>
    <col min="12034" max="12034" width="61.42578125" style="641" customWidth="1"/>
    <col min="12035" max="12035" width="9" style="641" customWidth="1"/>
    <col min="12036" max="12036" width="21.140625" style="641" customWidth="1"/>
    <col min="12037" max="12288" width="9.140625" style="641"/>
    <col min="12289" max="12289" width="24.5703125" style="641" customWidth="1"/>
    <col min="12290" max="12290" width="61.42578125" style="641" customWidth="1"/>
    <col min="12291" max="12291" width="9" style="641" customWidth="1"/>
    <col min="12292" max="12292" width="21.140625" style="641" customWidth="1"/>
    <col min="12293" max="12544" width="9.140625" style="641"/>
    <col min="12545" max="12545" width="24.5703125" style="641" customWidth="1"/>
    <col min="12546" max="12546" width="61.42578125" style="641" customWidth="1"/>
    <col min="12547" max="12547" width="9" style="641" customWidth="1"/>
    <col min="12548" max="12548" width="21.140625" style="641" customWidth="1"/>
    <col min="12549" max="12800" width="9.140625" style="641"/>
    <col min="12801" max="12801" width="24.5703125" style="641" customWidth="1"/>
    <col min="12802" max="12802" width="61.42578125" style="641" customWidth="1"/>
    <col min="12803" max="12803" width="9" style="641" customWidth="1"/>
    <col min="12804" max="12804" width="21.140625" style="641" customWidth="1"/>
    <col min="12805" max="13056" width="9.140625" style="641"/>
    <col min="13057" max="13057" width="24.5703125" style="641" customWidth="1"/>
    <col min="13058" max="13058" width="61.42578125" style="641" customWidth="1"/>
    <col min="13059" max="13059" width="9" style="641" customWidth="1"/>
    <col min="13060" max="13060" width="21.140625" style="641" customWidth="1"/>
    <col min="13061" max="13312" width="9.140625" style="641"/>
    <col min="13313" max="13313" width="24.5703125" style="641" customWidth="1"/>
    <col min="13314" max="13314" width="61.42578125" style="641" customWidth="1"/>
    <col min="13315" max="13315" width="9" style="641" customWidth="1"/>
    <col min="13316" max="13316" width="21.140625" style="641" customWidth="1"/>
    <col min="13317" max="13568" width="9.140625" style="641"/>
    <col min="13569" max="13569" width="24.5703125" style="641" customWidth="1"/>
    <col min="13570" max="13570" width="61.42578125" style="641" customWidth="1"/>
    <col min="13571" max="13571" width="9" style="641" customWidth="1"/>
    <col min="13572" max="13572" width="21.140625" style="641" customWidth="1"/>
    <col min="13573" max="13824" width="9.140625" style="641"/>
    <col min="13825" max="13825" width="24.5703125" style="641" customWidth="1"/>
    <col min="13826" max="13826" width="61.42578125" style="641" customWidth="1"/>
    <col min="13827" max="13827" width="9" style="641" customWidth="1"/>
    <col min="13828" max="13828" width="21.140625" style="641" customWidth="1"/>
    <col min="13829" max="14080" width="9.140625" style="641"/>
    <col min="14081" max="14081" width="24.5703125" style="641" customWidth="1"/>
    <col min="14082" max="14082" width="61.42578125" style="641" customWidth="1"/>
    <col min="14083" max="14083" width="9" style="641" customWidth="1"/>
    <col min="14084" max="14084" width="21.140625" style="641" customWidth="1"/>
    <col min="14085" max="14336" width="9.140625" style="641"/>
    <col min="14337" max="14337" width="24.5703125" style="641" customWidth="1"/>
    <col min="14338" max="14338" width="61.42578125" style="641" customWidth="1"/>
    <col min="14339" max="14339" width="9" style="641" customWidth="1"/>
    <col min="14340" max="14340" width="21.140625" style="641" customWidth="1"/>
    <col min="14341" max="14592" width="9.140625" style="641"/>
    <col min="14593" max="14593" width="24.5703125" style="641" customWidth="1"/>
    <col min="14594" max="14594" width="61.42578125" style="641" customWidth="1"/>
    <col min="14595" max="14595" width="9" style="641" customWidth="1"/>
    <col min="14596" max="14596" width="21.140625" style="641" customWidth="1"/>
    <col min="14597" max="14848" width="9.140625" style="641"/>
    <col min="14849" max="14849" width="24.5703125" style="641" customWidth="1"/>
    <col min="14850" max="14850" width="61.42578125" style="641" customWidth="1"/>
    <col min="14851" max="14851" width="9" style="641" customWidth="1"/>
    <col min="14852" max="14852" width="21.140625" style="641" customWidth="1"/>
    <col min="14853" max="15104" width="9.140625" style="641"/>
    <col min="15105" max="15105" width="24.5703125" style="641" customWidth="1"/>
    <col min="15106" max="15106" width="61.42578125" style="641" customWidth="1"/>
    <col min="15107" max="15107" width="9" style="641" customWidth="1"/>
    <col min="15108" max="15108" width="21.140625" style="641" customWidth="1"/>
    <col min="15109" max="15360" width="9.140625" style="641"/>
    <col min="15361" max="15361" width="24.5703125" style="641" customWidth="1"/>
    <col min="15362" max="15362" width="61.42578125" style="641" customWidth="1"/>
    <col min="15363" max="15363" width="9" style="641" customWidth="1"/>
    <col min="15364" max="15364" width="21.140625" style="641" customWidth="1"/>
    <col min="15365" max="15616" width="9.140625" style="641"/>
    <col min="15617" max="15617" width="24.5703125" style="641" customWidth="1"/>
    <col min="15618" max="15618" width="61.42578125" style="641" customWidth="1"/>
    <col min="15619" max="15619" width="9" style="641" customWidth="1"/>
    <col min="15620" max="15620" width="21.140625" style="641" customWidth="1"/>
    <col min="15621" max="15872" width="9.140625" style="641"/>
    <col min="15873" max="15873" width="24.5703125" style="641" customWidth="1"/>
    <col min="15874" max="15874" width="61.42578125" style="641" customWidth="1"/>
    <col min="15875" max="15875" width="9" style="641" customWidth="1"/>
    <col min="15876" max="15876" width="21.140625" style="641" customWidth="1"/>
    <col min="15877" max="16128" width="9.140625" style="641"/>
    <col min="16129" max="16129" width="24.5703125" style="641" customWidth="1"/>
    <col min="16130" max="16130" width="61.42578125" style="641" customWidth="1"/>
    <col min="16131" max="16131" width="9" style="641" customWidth="1"/>
    <col min="16132" max="16132" width="21.140625" style="641" customWidth="1"/>
    <col min="16133" max="16384" width="9.140625" style="641"/>
  </cols>
  <sheetData>
    <row r="1" spans="1:4" ht="42" customHeight="1">
      <c r="A1" s="792" t="s">
        <v>288</v>
      </c>
      <c r="B1" s="792"/>
      <c r="C1" s="792"/>
      <c r="D1" s="792"/>
    </row>
    <row r="2" spans="1:4" ht="25.5" customHeight="1">
      <c r="A2" s="792" t="s">
        <v>289</v>
      </c>
      <c r="B2" s="792"/>
      <c r="C2" s="792"/>
      <c r="D2" s="792"/>
    </row>
    <row r="3" spans="1:4" ht="54" customHeight="1">
      <c r="A3" s="792" t="s">
        <v>290</v>
      </c>
      <c r="B3" s="792"/>
      <c r="C3" s="792"/>
      <c r="D3" s="792"/>
    </row>
    <row r="5" spans="1:4" ht="13.5">
      <c r="A5" s="139" t="s">
        <v>291</v>
      </c>
      <c r="B5" s="139" t="s">
        <v>292</v>
      </c>
      <c r="C5" s="139" t="s">
        <v>293</v>
      </c>
      <c r="D5" s="139" t="s">
        <v>294</v>
      </c>
    </row>
    <row r="7" spans="1:4" ht="13.5" hidden="1">
      <c r="A7" s="139" t="s">
        <v>295</v>
      </c>
      <c r="B7" s="139" t="s">
        <v>296</v>
      </c>
      <c r="C7" s="139" t="s">
        <v>285</v>
      </c>
      <c r="D7" s="642" t="s">
        <v>297</v>
      </c>
    </row>
    <row r="8" spans="1:4" ht="13.5" hidden="1">
      <c r="A8" s="139" t="s">
        <v>298</v>
      </c>
      <c r="B8" s="139" t="s">
        <v>299</v>
      </c>
      <c r="C8" s="139" t="s">
        <v>285</v>
      </c>
      <c r="D8" s="642" t="s">
        <v>300</v>
      </c>
    </row>
    <row r="9" spans="1:4" ht="13.5" hidden="1">
      <c r="A9" s="139" t="s">
        <v>301</v>
      </c>
      <c r="B9" s="139" t="s">
        <v>302</v>
      </c>
      <c r="C9" s="139" t="s">
        <v>285</v>
      </c>
      <c r="D9" s="642" t="s">
        <v>303</v>
      </c>
    </row>
    <row r="10" spans="1:4" ht="13.5" hidden="1">
      <c r="A10" s="139" t="s">
        <v>304</v>
      </c>
      <c r="B10" s="139" t="s">
        <v>305</v>
      </c>
      <c r="C10" s="139" t="s">
        <v>285</v>
      </c>
      <c r="D10" s="642" t="s">
        <v>306</v>
      </c>
    </row>
    <row r="11" spans="1:4" ht="13.5" hidden="1">
      <c r="A11" s="139" t="s">
        <v>307</v>
      </c>
      <c r="B11" s="139" t="s">
        <v>308</v>
      </c>
      <c r="C11" s="139" t="s">
        <v>285</v>
      </c>
      <c r="D11" s="642" t="s">
        <v>309</v>
      </c>
    </row>
    <row r="12" spans="1:4" ht="13.5" hidden="1">
      <c r="A12" s="139" t="s">
        <v>310</v>
      </c>
      <c r="B12" s="139" t="s">
        <v>311</v>
      </c>
      <c r="C12" s="139" t="s">
        <v>285</v>
      </c>
      <c r="D12" s="642" t="s">
        <v>312</v>
      </c>
    </row>
    <row r="13" spans="1:4" ht="13.5" hidden="1">
      <c r="A13" s="139" t="s">
        <v>313</v>
      </c>
      <c r="B13" s="139" t="s">
        <v>314</v>
      </c>
      <c r="C13" s="139" t="s">
        <v>285</v>
      </c>
      <c r="D13" s="642" t="s">
        <v>315</v>
      </c>
    </row>
    <row r="14" spans="1:4" ht="13.5" hidden="1">
      <c r="A14" s="139" t="s">
        <v>316</v>
      </c>
      <c r="B14" s="139" t="s">
        <v>317</v>
      </c>
      <c r="C14" s="139" t="s">
        <v>285</v>
      </c>
      <c r="D14" s="642" t="s">
        <v>318</v>
      </c>
    </row>
    <row r="15" spans="1:4" ht="13.5" hidden="1">
      <c r="A15" s="139" t="s">
        <v>319</v>
      </c>
      <c r="B15" s="139" t="s">
        <v>320</v>
      </c>
      <c r="C15" s="139" t="s">
        <v>285</v>
      </c>
      <c r="D15" s="642" t="s">
        <v>321</v>
      </c>
    </row>
    <row r="16" spans="1:4" ht="13.5" hidden="1">
      <c r="A16" s="139" t="s">
        <v>322</v>
      </c>
      <c r="B16" s="139" t="s">
        <v>323</v>
      </c>
      <c r="C16" s="139" t="s">
        <v>285</v>
      </c>
      <c r="D16" s="642" t="s">
        <v>324</v>
      </c>
    </row>
    <row r="17" spans="1:4" ht="13.5" hidden="1">
      <c r="A17" s="139" t="s">
        <v>325</v>
      </c>
      <c r="B17" s="139" t="s">
        <v>326</v>
      </c>
      <c r="C17" s="139" t="s">
        <v>285</v>
      </c>
      <c r="D17" s="642" t="s">
        <v>327</v>
      </c>
    </row>
    <row r="18" spans="1:4" ht="13.5" hidden="1">
      <c r="A18" s="139" t="s">
        <v>328</v>
      </c>
      <c r="B18" s="139" t="s">
        <v>329</v>
      </c>
      <c r="C18" s="139" t="s">
        <v>285</v>
      </c>
      <c r="D18" s="642" t="s">
        <v>330</v>
      </c>
    </row>
    <row r="19" spans="1:4" ht="13.5" hidden="1">
      <c r="A19" s="139" t="s">
        <v>331</v>
      </c>
      <c r="B19" s="139" t="s">
        <v>332</v>
      </c>
      <c r="C19" s="139" t="s">
        <v>285</v>
      </c>
      <c r="D19" s="642" t="s">
        <v>333</v>
      </c>
    </row>
    <row r="20" spans="1:4" ht="13.5" hidden="1">
      <c r="A20" s="139" t="s">
        <v>334</v>
      </c>
      <c r="B20" s="139" t="s">
        <v>335</v>
      </c>
      <c r="C20" s="139" t="s">
        <v>285</v>
      </c>
      <c r="D20" s="642" t="s">
        <v>336</v>
      </c>
    </row>
    <row r="21" spans="1:4" ht="13.5" hidden="1">
      <c r="A21" s="139" t="s">
        <v>337</v>
      </c>
      <c r="B21" s="139" t="s">
        <v>338</v>
      </c>
      <c r="C21" s="139" t="s">
        <v>285</v>
      </c>
      <c r="D21" s="642" t="s">
        <v>339</v>
      </c>
    </row>
    <row r="22" spans="1:4" ht="13.5" hidden="1">
      <c r="A22" s="139" t="s">
        <v>340</v>
      </c>
      <c r="B22" s="139" t="s">
        <v>341</v>
      </c>
      <c r="C22" s="139" t="s">
        <v>285</v>
      </c>
      <c r="D22" s="642" t="s">
        <v>342</v>
      </c>
    </row>
    <row r="23" spans="1:4" ht="13.5" hidden="1">
      <c r="A23" s="139" t="s">
        <v>343</v>
      </c>
      <c r="B23" s="139" t="s">
        <v>344</v>
      </c>
      <c r="C23" s="139" t="s">
        <v>285</v>
      </c>
      <c r="D23" s="642" t="s">
        <v>345</v>
      </c>
    </row>
    <row r="24" spans="1:4" ht="13.5" hidden="1">
      <c r="A24" s="139" t="s">
        <v>346</v>
      </c>
      <c r="B24" s="139" t="s">
        <v>347</v>
      </c>
      <c r="C24" s="139" t="s">
        <v>285</v>
      </c>
      <c r="D24" s="642" t="s">
        <v>348</v>
      </c>
    </row>
    <row r="25" spans="1:4" ht="13.5" hidden="1">
      <c r="A25" s="139" t="s">
        <v>349</v>
      </c>
      <c r="B25" s="139" t="s">
        <v>350</v>
      </c>
      <c r="C25" s="139" t="s">
        <v>285</v>
      </c>
      <c r="D25" s="642" t="s">
        <v>351</v>
      </c>
    </row>
    <row r="26" spans="1:4" ht="13.5" hidden="1">
      <c r="A26" s="139" t="s">
        <v>352</v>
      </c>
      <c r="B26" s="139" t="s">
        <v>353</v>
      </c>
      <c r="C26" s="139" t="s">
        <v>285</v>
      </c>
      <c r="D26" s="642" t="s">
        <v>354</v>
      </c>
    </row>
    <row r="27" spans="1:4" ht="13.5" hidden="1">
      <c r="A27" s="139" t="s">
        <v>355</v>
      </c>
      <c r="B27" s="139" t="s">
        <v>356</v>
      </c>
      <c r="C27" s="139" t="s">
        <v>285</v>
      </c>
      <c r="D27" s="642" t="s">
        <v>357</v>
      </c>
    </row>
    <row r="28" spans="1:4" ht="13.5" hidden="1">
      <c r="A28" s="139" t="s">
        <v>358</v>
      </c>
      <c r="B28" s="139" t="s">
        <v>359</v>
      </c>
      <c r="C28" s="139" t="s">
        <v>285</v>
      </c>
      <c r="D28" s="642" t="s">
        <v>360</v>
      </c>
    </row>
    <row r="29" spans="1:4" ht="13.5" hidden="1">
      <c r="A29" s="139" t="s">
        <v>361</v>
      </c>
      <c r="B29" s="139" t="s">
        <v>362</v>
      </c>
      <c r="C29" s="139" t="s">
        <v>285</v>
      </c>
      <c r="D29" s="642" t="s">
        <v>363</v>
      </c>
    </row>
    <row r="30" spans="1:4" ht="13.5" hidden="1">
      <c r="A30" s="139" t="s">
        <v>364</v>
      </c>
      <c r="B30" s="139" t="s">
        <v>365</v>
      </c>
      <c r="C30" s="139" t="s">
        <v>285</v>
      </c>
      <c r="D30" s="642" t="s">
        <v>366</v>
      </c>
    </row>
    <row r="31" spans="1:4" ht="13.5" hidden="1">
      <c r="A31" s="139" t="s">
        <v>367</v>
      </c>
      <c r="B31" s="139" t="s">
        <v>368</v>
      </c>
      <c r="C31" s="139" t="s">
        <v>285</v>
      </c>
      <c r="D31" s="642" t="s">
        <v>369</v>
      </c>
    </row>
    <row r="32" spans="1:4" ht="13.5" hidden="1">
      <c r="A32" s="139" t="s">
        <v>370</v>
      </c>
      <c r="B32" s="139" t="s">
        <v>371</v>
      </c>
      <c r="C32" s="139" t="s">
        <v>285</v>
      </c>
      <c r="D32" s="642" t="s">
        <v>372</v>
      </c>
    </row>
    <row r="33" spans="1:4" ht="13.5" hidden="1">
      <c r="A33" s="139" t="s">
        <v>373</v>
      </c>
      <c r="B33" s="139" t="s">
        <v>374</v>
      </c>
      <c r="C33" s="139" t="s">
        <v>285</v>
      </c>
      <c r="D33" s="642" t="s">
        <v>375</v>
      </c>
    </row>
    <row r="34" spans="1:4" ht="13.5" hidden="1">
      <c r="A34" s="139" t="s">
        <v>376</v>
      </c>
      <c r="B34" s="139" t="s">
        <v>377</v>
      </c>
      <c r="C34" s="139" t="s">
        <v>285</v>
      </c>
      <c r="D34" s="642" t="s">
        <v>378</v>
      </c>
    </row>
    <row r="35" spans="1:4" ht="13.5" hidden="1">
      <c r="A35" s="139" t="s">
        <v>379</v>
      </c>
      <c r="B35" s="139" t="s">
        <v>380</v>
      </c>
      <c r="C35" s="139" t="s">
        <v>285</v>
      </c>
      <c r="D35" s="642" t="s">
        <v>381</v>
      </c>
    </row>
    <row r="36" spans="1:4" ht="13.5" hidden="1">
      <c r="A36" s="139" t="s">
        <v>382</v>
      </c>
      <c r="B36" s="139" t="s">
        <v>383</v>
      </c>
      <c r="C36" s="139" t="s">
        <v>285</v>
      </c>
      <c r="D36" s="642" t="s">
        <v>384</v>
      </c>
    </row>
    <row r="37" spans="1:4" ht="13.5" hidden="1">
      <c r="A37" s="139" t="s">
        <v>385</v>
      </c>
      <c r="B37" s="139" t="s">
        <v>386</v>
      </c>
      <c r="C37" s="139" t="s">
        <v>285</v>
      </c>
      <c r="D37" s="642" t="s">
        <v>387</v>
      </c>
    </row>
    <row r="38" spans="1:4" ht="13.5" hidden="1">
      <c r="A38" s="139" t="s">
        <v>388</v>
      </c>
      <c r="B38" s="139" t="s">
        <v>389</v>
      </c>
      <c r="C38" s="139" t="s">
        <v>285</v>
      </c>
      <c r="D38" s="642" t="s">
        <v>390</v>
      </c>
    </row>
    <row r="39" spans="1:4" ht="13.5" hidden="1">
      <c r="A39" s="139" t="s">
        <v>391</v>
      </c>
      <c r="B39" s="139" t="s">
        <v>392</v>
      </c>
      <c r="C39" s="139" t="s">
        <v>285</v>
      </c>
      <c r="D39" s="642" t="s">
        <v>393</v>
      </c>
    </row>
    <row r="40" spans="1:4" ht="13.5" hidden="1">
      <c r="A40" s="139" t="s">
        <v>394</v>
      </c>
      <c r="B40" s="139" t="s">
        <v>395</v>
      </c>
      <c r="C40" s="139" t="s">
        <v>285</v>
      </c>
      <c r="D40" s="642" t="s">
        <v>396</v>
      </c>
    </row>
    <row r="41" spans="1:4" ht="13.5" hidden="1">
      <c r="A41" s="139" t="s">
        <v>397</v>
      </c>
      <c r="B41" s="139" t="s">
        <v>398</v>
      </c>
      <c r="C41" s="139" t="s">
        <v>285</v>
      </c>
      <c r="D41" s="642" t="s">
        <v>399</v>
      </c>
    </row>
    <row r="42" spans="1:4" ht="13.5" hidden="1">
      <c r="A42" s="139" t="s">
        <v>400</v>
      </c>
      <c r="B42" s="139" t="s">
        <v>401</v>
      </c>
      <c r="C42" s="139" t="s">
        <v>285</v>
      </c>
      <c r="D42" s="642" t="s">
        <v>402</v>
      </c>
    </row>
    <row r="43" spans="1:4" ht="13.5" hidden="1">
      <c r="A43" s="139" t="s">
        <v>403</v>
      </c>
      <c r="B43" s="139" t="s">
        <v>404</v>
      </c>
      <c r="C43" s="139" t="s">
        <v>285</v>
      </c>
      <c r="D43" s="642" t="s">
        <v>405</v>
      </c>
    </row>
    <row r="44" spans="1:4" ht="13.5" hidden="1">
      <c r="A44" s="139" t="s">
        <v>406</v>
      </c>
      <c r="B44" s="139" t="s">
        <v>407</v>
      </c>
      <c r="C44" s="139" t="s">
        <v>285</v>
      </c>
      <c r="D44" s="642" t="s">
        <v>408</v>
      </c>
    </row>
    <row r="45" spans="1:4" ht="13.5" hidden="1">
      <c r="A45" s="139" t="s">
        <v>409</v>
      </c>
      <c r="B45" s="139" t="s">
        <v>410</v>
      </c>
      <c r="C45" s="139" t="s">
        <v>285</v>
      </c>
      <c r="D45" s="642" t="s">
        <v>411</v>
      </c>
    </row>
    <row r="46" spans="1:4" ht="13.5" hidden="1">
      <c r="A46" s="139" t="s">
        <v>412</v>
      </c>
      <c r="B46" s="139" t="s">
        <v>413</v>
      </c>
      <c r="C46" s="139" t="s">
        <v>285</v>
      </c>
      <c r="D46" s="642" t="s">
        <v>414</v>
      </c>
    </row>
    <row r="47" spans="1:4" ht="13.5" hidden="1">
      <c r="A47" s="139" t="s">
        <v>415</v>
      </c>
      <c r="B47" s="139" t="s">
        <v>416</v>
      </c>
      <c r="C47" s="139" t="s">
        <v>285</v>
      </c>
      <c r="D47" s="642" t="s">
        <v>417</v>
      </c>
    </row>
    <row r="48" spans="1:4" ht="13.5" hidden="1">
      <c r="A48" s="139" t="s">
        <v>418</v>
      </c>
      <c r="B48" s="139" t="s">
        <v>419</v>
      </c>
      <c r="C48" s="139" t="s">
        <v>285</v>
      </c>
      <c r="D48" s="642" t="s">
        <v>420</v>
      </c>
    </row>
    <row r="49" spans="1:4" ht="13.5" hidden="1">
      <c r="A49" s="139" t="s">
        <v>421</v>
      </c>
      <c r="B49" s="139" t="s">
        <v>422</v>
      </c>
      <c r="C49" s="139" t="s">
        <v>285</v>
      </c>
      <c r="D49" s="642" t="s">
        <v>423</v>
      </c>
    </row>
    <row r="50" spans="1:4" ht="13.5" hidden="1">
      <c r="A50" s="139" t="s">
        <v>424</v>
      </c>
      <c r="B50" s="139" t="s">
        <v>425</v>
      </c>
      <c r="C50" s="139" t="s">
        <v>285</v>
      </c>
      <c r="D50" s="642" t="s">
        <v>426</v>
      </c>
    </row>
    <row r="51" spans="1:4" ht="13.5" hidden="1">
      <c r="A51" s="139" t="s">
        <v>427</v>
      </c>
      <c r="B51" s="139" t="s">
        <v>428</v>
      </c>
      <c r="C51" s="139" t="s">
        <v>285</v>
      </c>
      <c r="D51" s="642" t="s">
        <v>429</v>
      </c>
    </row>
    <row r="52" spans="1:4" ht="13.5" hidden="1">
      <c r="A52" s="139" t="s">
        <v>430</v>
      </c>
      <c r="B52" s="139" t="s">
        <v>431</v>
      </c>
      <c r="C52" s="139" t="s">
        <v>285</v>
      </c>
      <c r="D52" s="642" t="s">
        <v>432</v>
      </c>
    </row>
    <row r="53" spans="1:4" ht="13.5" hidden="1">
      <c r="A53" s="139" t="s">
        <v>433</v>
      </c>
      <c r="B53" s="139" t="s">
        <v>434</v>
      </c>
      <c r="C53" s="139" t="s">
        <v>285</v>
      </c>
      <c r="D53" s="642" t="s">
        <v>435</v>
      </c>
    </row>
    <row r="54" spans="1:4" ht="13.5" hidden="1">
      <c r="A54" s="139" t="s">
        <v>436</v>
      </c>
      <c r="B54" s="139" t="s">
        <v>437</v>
      </c>
      <c r="C54" s="139" t="s">
        <v>285</v>
      </c>
      <c r="D54" s="642" t="s">
        <v>438</v>
      </c>
    </row>
    <row r="55" spans="1:4" ht="13.5" hidden="1">
      <c r="A55" s="139" t="s">
        <v>439</v>
      </c>
      <c r="B55" s="139" t="s">
        <v>440</v>
      </c>
      <c r="C55" s="139" t="s">
        <v>285</v>
      </c>
      <c r="D55" s="642" t="s">
        <v>441</v>
      </c>
    </row>
    <row r="56" spans="1:4" ht="13.5" hidden="1">
      <c r="A56" s="139" t="s">
        <v>442</v>
      </c>
      <c r="B56" s="139" t="s">
        <v>443</v>
      </c>
      <c r="C56" s="139" t="s">
        <v>285</v>
      </c>
      <c r="D56" s="642" t="s">
        <v>444</v>
      </c>
    </row>
    <row r="57" spans="1:4" ht="13.5" hidden="1">
      <c r="A57" s="139" t="s">
        <v>445</v>
      </c>
      <c r="B57" s="139" t="s">
        <v>446</v>
      </c>
      <c r="C57" s="139" t="s">
        <v>285</v>
      </c>
      <c r="D57" s="642" t="s">
        <v>447</v>
      </c>
    </row>
    <row r="58" spans="1:4" ht="13.5" hidden="1">
      <c r="A58" s="139" t="s">
        <v>448</v>
      </c>
      <c r="B58" s="139" t="s">
        <v>449</v>
      </c>
      <c r="C58" s="139" t="s">
        <v>285</v>
      </c>
      <c r="D58" s="642" t="s">
        <v>450</v>
      </c>
    </row>
    <row r="59" spans="1:4" ht="13.5" hidden="1">
      <c r="A59" s="139" t="s">
        <v>451</v>
      </c>
      <c r="B59" s="139" t="s">
        <v>452</v>
      </c>
      <c r="C59" s="139" t="s">
        <v>285</v>
      </c>
      <c r="D59" s="642" t="s">
        <v>453</v>
      </c>
    </row>
    <row r="60" spans="1:4" ht="13.5" hidden="1">
      <c r="A60" s="139" t="s">
        <v>454</v>
      </c>
      <c r="B60" s="139" t="s">
        <v>455</v>
      </c>
      <c r="C60" s="139" t="s">
        <v>285</v>
      </c>
      <c r="D60" s="642" t="s">
        <v>456</v>
      </c>
    </row>
    <row r="61" spans="1:4" ht="13.5" hidden="1">
      <c r="A61" s="139" t="s">
        <v>457</v>
      </c>
      <c r="B61" s="139" t="s">
        <v>458</v>
      </c>
      <c r="C61" s="139" t="s">
        <v>285</v>
      </c>
      <c r="D61" s="642" t="s">
        <v>459</v>
      </c>
    </row>
    <row r="62" spans="1:4" ht="13.5" hidden="1">
      <c r="A62" s="139" t="s">
        <v>460</v>
      </c>
      <c r="B62" s="139" t="s">
        <v>461</v>
      </c>
      <c r="C62" s="139" t="s">
        <v>285</v>
      </c>
      <c r="D62" s="642" t="s">
        <v>462</v>
      </c>
    </row>
    <row r="63" spans="1:4" ht="13.5" hidden="1">
      <c r="A63" s="139" t="s">
        <v>463</v>
      </c>
      <c r="B63" s="139" t="s">
        <v>464</v>
      </c>
      <c r="C63" s="139" t="s">
        <v>285</v>
      </c>
      <c r="D63" s="642" t="s">
        <v>465</v>
      </c>
    </row>
    <row r="64" spans="1:4" ht="13.5" hidden="1">
      <c r="A64" s="139" t="s">
        <v>466</v>
      </c>
      <c r="B64" s="139" t="s">
        <v>467</v>
      </c>
      <c r="C64" s="139" t="s">
        <v>285</v>
      </c>
      <c r="D64" s="642" t="s">
        <v>468</v>
      </c>
    </row>
    <row r="65" spans="1:4" ht="13.5" hidden="1">
      <c r="A65" s="139" t="s">
        <v>469</v>
      </c>
      <c r="B65" s="139" t="s">
        <v>470</v>
      </c>
      <c r="C65" s="139" t="s">
        <v>285</v>
      </c>
      <c r="D65" s="642" t="s">
        <v>471</v>
      </c>
    </row>
    <row r="66" spans="1:4" ht="13.5" hidden="1">
      <c r="A66" s="139" t="s">
        <v>472</v>
      </c>
      <c r="B66" s="139" t="s">
        <v>473</v>
      </c>
      <c r="C66" s="139" t="s">
        <v>285</v>
      </c>
      <c r="D66" s="642" t="s">
        <v>474</v>
      </c>
    </row>
    <row r="67" spans="1:4" ht="13.5" hidden="1">
      <c r="A67" s="139" t="s">
        <v>475</v>
      </c>
      <c r="B67" s="139" t="s">
        <v>476</v>
      </c>
      <c r="C67" s="139" t="s">
        <v>285</v>
      </c>
      <c r="D67" s="642" t="s">
        <v>477</v>
      </c>
    </row>
    <row r="68" spans="1:4" ht="13.5" hidden="1">
      <c r="A68" s="139" t="s">
        <v>478</v>
      </c>
      <c r="B68" s="139" t="s">
        <v>479</v>
      </c>
      <c r="C68" s="139" t="s">
        <v>285</v>
      </c>
      <c r="D68" s="642" t="s">
        <v>480</v>
      </c>
    </row>
    <row r="69" spans="1:4" ht="13.5" hidden="1">
      <c r="A69" s="139" t="s">
        <v>481</v>
      </c>
      <c r="B69" s="139" t="s">
        <v>482</v>
      </c>
      <c r="C69" s="139" t="s">
        <v>285</v>
      </c>
      <c r="D69" s="642" t="s">
        <v>483</v>
      </c>
    </row>
    <row r="70" spans="1:4" ht="13.5" hidden="1">
      <c r="A70" s="139" t="s">
        <v>484</v>
      </c>
      <c r="B70" s="139" t="s">
        <v>485</v>
      </c>
      <c r="C70" s="139" t="s">
        <v>285</v>
      </c>
      <c r="D70" s="642" t="s">
        <v>486</v>
      </c>
    </row>
    <row r="71" spans="1:4" ht="13.5" hidden="1">
      <c r="A71" s="139" t="s">
        <v>487</v>
      </c>
      <c r="B71" s="139" t="s">
        <v>488</v>
      </c>
      <c r="C71" s="139" t="s">
        <v>285</v>
      </c>
      <c r="D71" s="642" t="s">
        <v>489</v>
      </c>
    </row>
    <row r="72" spans="1:4" ht="13.5" hidden="1">
      <c r="A72" s="139" t="s">
        <v>490</v>
      </c>
      <c r="B72" s="139" t="s">
        <v>491</v>
      </c>
      <c r="C72" s="139" t="s">
        <v>285</v>
      </c>
      <c r="D72" s="642" t="s">
        <v>492</v>
      </c>
    </row>
    <row r="73" spans="1:4" ht="13.5" hidden="1">
      <c r="A73" s="139" t="s">
        <v>493</v>
      </c>
      <c r="B73" s="139" t="s">
        <v>494</v>
      </c>
      <c r="C73" s="139" t="s">
        <v>14</v>
      </c>
      <c r="D73" s="642" t="s">
        <v>495</v>
      </c>
    </row>
    <row r="74" spans="1:4" ht="13.5" hidden="1">
      <c r="A74" s="139" t="s">
        <v>496</v>
      </c>
      <c r="B74" s="139" t="s">
        <v>497</v>
      </c>
      <c r="C74" s="139" t="s">
        <v>14</v>
      </c>
      <c r="D74" s="642" t="s">
        <v>498</v>
      </c>
    </row>
    <row r="75" spans="1:4" ht="13.5" hidden="1">
      <c r="A75" s="139" t="s">
        <v>499</v>
      </c>
      <c r="B75" s="139" t="s">
        <v>500</v>
      </c>
      <c r="C75" s="139" t="s">
        <v>14</v>
      </c>
      <c r="D75" s="642" t="s">
        <v>501</v>
      </c>
    </row>
    <row r="76" spans="1:4" ht="13.5" hidden="1">
      <c r="A76" s="139" t="s">
        <v>502</v>
      </c>
      <c r="B76" s="139" t="s">
        <v>503</v>
      </c>
      <c r="C76" s="139" t="s">
        <v>14</v>
      </c>
      <c r="D76" s="642" t="s">
        <v>504</v>
      </c>
    </row>
    <row r="77" spans="1:4" ht="13.5" hidden="1">
      <c r="A77" s="139" t="s">
        <v>505</v>
      </c>
      <c r="B77" s="139" t="s">
        <v>506</v>
      </c>
      <c r="C77" s="139" t="s">
        <v>14</v>
      </c>
      <c r="D77" s="642" t="s">
        <v>507</v>
      </c>
    </row>
    <row r="78" spans="1:4" ht="13.5" hidden="1">
      <c r="A78" s="139" t="s">
        <v>508</v>
      </c>
      <c r="B78" s="139" t="s">
        <v>509</v>
      </c>
      <c r="C78" s="139" t="s">
        <v>14</v>
      </c>
      <c r="D78" s="642" t="s">
        <v>510</v>
      </c>
    </row>
    <row r="79" spans="1:4" ht="13.5" hidden="1">
      <c r="A79" s="139" t="s">
        <v>511</v>
      </c>
      <c r="B79" s="139" t="s">
        <v>512</v>
      </c>
      <c r="C79" s="139" t="s">
        <v>14</v>
      </c>
      <c r="D79" s="642" t="s">
        <v>513</v>
      </c>
    </row>
    <row r="80" spans="1:4" ht="13.5" hidden="1">
      <c r="A80" s="139" t="s">
        <v>514</v>
      </c>
      <c r="B80" s="139" t="s">
        <v>515</v>
      </c>
      <c r="C80" s="139" t="s">
        <v>14</v>
      </c>
      <c r="D80" s="642" t="s">
        <v>516</v>
      </c>
    </row>
    <row r="81" spans="1:4" ht="13.5" hidden="1">
      <c r="A81" s="139" t="s">
        <v>517</v>
      </c>
      <c r="B81" s="139" t="s">
        <v>518</v>
      </c>
      <c r="C81" s="139" t="s">
        <v>14</v>
      </c>
      <c r="D81" s="642" t="s">
        <v>519</v>
      </c>
    </row>
    <row r="82" spans="1:4" ht="13.5" hidden="1">
      <c r="A82" s="139" t="s">
        <v>520</v>
      </c>
      <c r="B82" s="139" t="s">
        <v>521</v>
      </c>
      <c r="C82" s="139" t="s">
        <v>285</v>
      </c>
      <c r="D82" s="642" t="s">
        <v>522</v>
      </c>
    </row>
    <row r="83" spans="1:4" ht="13.5" hidden="1">
      <c r="A83" s="139" t="s">
        <v>523</v>
      </c>
      <c r="B83" s="139" t="s">
        <v>524</v>
      </c>
      <c r="C83" s="139" t="s">
        <v>285</v>
      </c>
      <c r="D83" s="642" t="s">
        <v>525</v>
      </c>
    </row>
    <row r="84" spans="1:4" ht="13.5" hidden="1">
      <c r="A84" s="139" t="s">
        <v>526</v>
      </c>
      <c r="B84" s="139" t="s">
        <v>527</v>
      </c>
      <c r="C84" s="139" t="s">
        <v>285</v>
      </c>
      <c r="D84" s="642" t="s">
        <v>528</v>
      </c>
    </row>
    <row r="85" spans="1:4" ht="13.5" hidden="1">
      <c r="A85" s="139" t="s">
        <v>529</v>
      </c>
      <c r="B85" s="139" t="s">
        <v>530</v>
      </c>
      <c r="C85" s="139" t="s">
        <v>285</v>
      </c>
      <c r="D85" s="642" t="s">
        <v>531</v>
      </c>
    </row>
    <row r="86" spans="1:4" ht="13.5" hidden="1">
      <c r="A86" s="139" t="s">
        <v>532</v>
      </c>
      <c r="B86" s="139" t="s">
        <v>533</v>
      </c>
      <c r="C86" s="139" t="s">
        <v>285</v>
      </c>
      <c r="D86" s="642" t="s">
        <v>534</v>
      </c>
    </row>
    <row r="87" spans="1:4" ht="13.5" hidden="1">
      <c r="A87" s="139" t="s">
        <v>535</v>
      </c>
      <c r="B87" s="139" t="s">
        <v>536</v>
      </c>
      <c r="C87" s="139" t="s">
        <v>285</v>
      </c>
      <c r="D87" s="642" t="s">
        <v>537</v>
      </c>
    </row>
    <row r="88" spans="1:4" ht="13.5" hidden="1">
      <c r="A88" s="139" t="s">
        <v>538</v>
      </c>
      <c r="B88" s="139" t="s">
        <v>539</v>
      </c>
      <c r="C88" s="139" t="s">
        <v>285</v>
      </c>
      <c r="D88" s="642" t="s">
        <v>540</v>
      </c>
    </row>
    <row r="89" spans="1:4" ht="13.5" hidden="1">
      <c r="A89" s="139" t="s">
        <v>541</v>
      </c>
      <c r="B89" s="139" t="s">
        <v>542</v>
      </c>
      <c r="C89" s="139" t="s">
        <v>285</v>
      </c>
      <c r="D89" s="642" t="s">
        <v>543</v>
      </c>
    </row>
    <row r="90" spans="1:4" ht="13.5" hidden="1">
      <c r="A90" s="139" t="s">
        <v>544</v>
      </c>
      <c r="B90" s="139" t="s">
        <v>545</v>
      </c>
      <c r="C90" s="139" t="s">
        <v>285</v>
      </c>
      <c r="D90" s="642" t="s">
        <v>546</v>
      </c>
    </row>
    <row r="91" spans="1:4" ht="13.5" hidden="1">
      <c r="A91" s="139" t="s">
        <v>547</v>
      </c>
      <c r="B91" s="139" t="s">
        <v>548</v>
      </c>
      <c r="C91" s="139" t="s">
        <v>285</v>
      </c>
      <c r="D91" s="642" t="s">
        <v>549</v>
      </c>
    </row>
    <row r="92" spans="1:4" ht="13.5" hidden="1">
      <c r="A92" s="139" t="s">
        <v>550</v>
      </c>
      <c r="B92" s="139" t="s">
        <v>551</v>
      </c>
      <c r="C92" s="139" t="s">
        <v>285</v>
      </c>
      <c r="D92" s="642" t="s">
        <v>552</v>
      </c>
    </row>
    <row r="93" spans="1:4" ht="13.5" hidden="1">
      <c r="A93" s="139" t="s">
        <v>553</v>
      </c>
      <c r="B93" s="139" t="s">
        <v>554</v>
      </c>
      <c r="C93" s="139" t="s">
        <v>285</v>
      </c>
      <c r="D93" s="642" t="s">
        <v>555</v>
      </c>
    </row>
    <row r="94" spans="1:4" ht="13.5" hidden="1">
      <c r="A94" s="139" t="s">
        <v>556</v>
      </c>
      <c r="B94" s="139" t="s">
        <v>557</v>
      </c>
      <c r="C94" s="139" t="s">
        <v>285</v>
      </c>
      <c r="D94" s="642" t="s">
        <v>558</v>
      </c>
    </row>
    <row r="95" spans="1:4" ht="13.5" hidden="1">
      <c r="A95" s="139" t="s">
        <v>559</v>
      </c>
      <c r="B95" s="139" t="s">
        <v>560</v>
      </c>
      <c r="C95" s="139" t="s">
        <v>285</v>
      </c>
      <c r="D95" s="642" t="s">
        <v>561</v>
      </c>
    </row>
    <row r="96" spans="1:4" ht="13.5" hidden="1">
      <c r="A96" s="139" t="s">
        <v>562</v>
      </c>
      <c r="B96" s="139" t="s">
        <v>563</v>
      </c>
      <c r="C96" s="139" t="s">
        <v>285</v>
      </c>
      <c r="D96" s="642" t="s">
        <v>564</v>
      </c>
    </row>
    <row r="97" spans="1:4" ht="13.5" hidden="1">
      <c r="A97" s="139" t="s">
        <v>565</v>
      </c>
      <c r="B97" s="139" t="s">
        <v>566</v>
      </c>
      <c r="C97" s="139" t="s">
        <v>285</v>
      </c>
      <c r="D97" s="642" t="s">
        <v>567</v>
      </c>
    </row>
    <row r="98" spans="1:4" ht="13.5" hidden="1">
      <c r="A98" s="139" t="s">
        <v>568</v>
      </c>
      <c r="B98" s="139" t="s">
        <v>569</v>
      </c>
      <c r="C98" s="139" t="s">
        <v>285</v>
      </c>
      <c r="D98" s="642" t="s">
        <v>570</v>
      </c>
    </row>
    <row r="99" spans="1:4" ht="13.5" hidden="1">
      <c r="A99" s="139" t="s">
        <v>571</v>
      </c>
      <c r="B99" s="139" t="s">
        <v>572</v>
      </c>
      <c r="C99" s="139" t="s">
        <v>285</v>
      </c>
      <c r="D99" s="642" t="s">
        <v>573</v>
      </c>
    </row>
    <row r="100" spans="1:4" ht="13.5" hidden="1">
      <c r="A100" s="139" t="s">
        <v>574</v>
      </c>
      <c r="B100" s="139" t="s">
        <v>575</v>
      </c>
      <c r="C100" s="139" t="s">
        <v>285</v>
      </c>
      <c r="D100" s="642" t="s">
        <v>576</v>
      </c>
    </row>
    <row r="101" spans="1:4" ht="13.5" hidden="1">
      <c r="A101" s="139" t="s">
        <v>577</v>
      </c>
      <c r="B101" s="139" t="s">
        <v>578</v>
      </c>
      <c r="C101" s="139" t="s">
        <v>285</v>
      </c>
      <c r="D101" s="642" t="s">
        <v>579</v>
      </c>
    </row>
    <row r="102" spans="1:4" ht="13.5" hidden="1">
      <c r="A102" s="139" t="s">
        <v>580</v>
      </c>
      <c r="B102" s="139" t="s">
        <v>581</v>
      </c>
      <c r="C102" s="139" t="s">
        <v>285</v>
      </c>
      <c r="D102" s="642" t="s">
        <v>582</v>
      </c>
    </row>
    <row r="103" spans="1:4" ht="13.5" hidden="1">
      <c r="A103" s="139" t="s">
        <v>583</v>
      </c>
      <c r="B103" s="139" t="s">
        <v>584</v>
      </c>
      <c r="C103" s="139" t="s">
        <v>285</v>
      </c>
      <c r="D103" s="642" t="s">
        <v>585</v>
      </c>
    </row>
    <row r="104" spans="1:4" ht="13.5" hidden="1">
      <c r="A104" s="139" t="s">
        <v>586</v>
      </c>
      <c r="B104" s="139" t="s">
        <v>587</v>
      </c>
      <c r="C104" s="139" t="s">
        <v>285</v>
      </c>
      <c r="D104" s="642" t="s">
        <v>588</v>
      </c>
    </row>
    <row r="105" spans="1:4" ht="13.5" hidden="1">
      <c r="A105" s="139" t="s">
        <v>589</v>
      </c>
      <c r="B105" s="139" t="s">
        <v>590</v>
      </c>
      <c r="C105" s="139" t="s">
        <v>285</v>
      </c>
      <c r="D105" s="642" t="s">
        <v>591</v>
      </c>
    </row>
    <row r="106" spans="1:4" ht="13.5" hidden="1">
      <c r="A106" s="139" t="s">
        <v>592</v>
      </c>
      <c r="B106" s="139" t="s">
        <v>593</v>
      </c>
      <c r="C106" s="139" t="s">
        <v>285</v>
      </c>
      <c r="D106" s="642" t="s">
        <v>594</v>
      </c>
    </row>
    <row r="107" spans="1:4" ht="13.5" hidden="1">
      <c r="A107" s="139" t="s">
        <v>595</v>
      </c>
      <c r="B107" s="139" t="s">
        <v>596</v>
      </c>
      <c r="C107" s="139" t="s">
        <v>285</v>
      </c>
      <c r="D107" s="642" t="s">
        <v>597</v>
      </c>
    </row>
    <row r="108" spans="1:4" ht="13.5" hidden="1">
      <c r="A108" s="139" t="s">
        <v>598</v>
      </c>
      <c r="B108" s="139" t="s">
        <v>599</v>
      </c>
      <c r="C108" s="139" t="s">
        <v>285</v>
      </c>
      <c r="D108" s="642" t="s">
        <v>600</v>
      </c>
    </row>
    <row r="109" spans="1:4" ht="13.5" hidden="1">
      <c r="A109" s="139" t="s">
        <v>601</v>
      </c>
      <c r="B109" s="139" t="s">
        <v>602</v>
      </c>
      <c r="C109" s="139" t="s">
        <v>285</v>
      </c>
      <c r="D109" s="642" t="s">
        <v>603</v>
      </c>
    </row>
    <row r="110" spans="1:4" ht="13.5" hidden="1">
      <c r="A110" s="139" t="s">
        <v>604</v>
      </c>
      <c r="B110" s="139" t="s">
        <v>605</v>
      </c>
      <c r="C110" s="139" t="s">
        <v>285</v>
      </c>
      <c r="D110" s="642" t="s">
        <v>606</v>
      </c>
    </row>
    <row r="111" spans="1:4" ht="13.5" hidden="1">
      <c r="A111" s="139" t="s">
        <v>607</v>
      </c>
      <c r="B111" s="139" t="s">
        <v>608</v>
      </c>
      <c r="C111" s="139" t="s">
        <v>285</v>
      </c>
      <c r="D111" s="642" t="s">
        <v>609</v>
      </c>
    </row>
    <row r="112" spans="1:4" ht="13.5" hidden="1">
      <c r="A112" s="139" t="s">
        <v>610</v>
      </c>
      <c r="B112" s="139" t="s">
        <v>611</v>
      </c>
      <c r="C112" s="139" t="s">
        <v>285</v>
      </c>
      <c r="D112" s="642" t="s">
        <v>612</v>
      </c>
    </row>
    <row r="113" spans="1:4" ht="13.5" hidden="1">
      <c r="A113" s="139" t="s">
        <v>613</v>
      </c>
      <c r="B113" s="139" t="s">
        <v>614</v>
      </c>
      <c r="C113" s="139" t="s">
        <v>285</v>
      </c>
      <c r="D113" s="642" t="s">
        <v>615</v>
      </c>
    </row>
    <row r="114" spans="1:4" ht="13.5" hidden="1">
      <c r="A114" s="139" t="s">
        <v>616</v>
      </c>
      <c r="B114" s="139" t="s">
        <v>617</v>
      </c>
      <c r="C114" s="139" t="s">
        <v>285</v>
      </c>
      <c r="D114" s="642" t="s">
        <v>618</v>
      </c>
    </row>
    <row r="115" spans="1:4" ht="13.5" hidden="1">
      <c r="A115" s="139" t="s">
        <v>619</v>
      </c>
      <c r="B115" s="139" t="s">
        <v>620</v>
      </c>
      <c r="C115" s="139" t="s">
        <v>285</v>
      </c>
      <c r="D115" s="642" t="s">
        <v>621</v>
      </c>
    </row>
    <row r="116" spans="1:4" ht="13.5" hidden="1">
      <c r="A116" s="139" t="s">
        <v>622</v>
      </c>
      <c r="B116" s="139" t="s">
        <v>623</v>
      </c>
      <c r="C116" s="139" t="s">
        <v>14</v>
      </c>
      <c r="D116" s="642" t="s">
        <v>624</v>
      </c>
    </row>
    <row r="117" spans="1:4" ht="13.5" hidden="1">
      <c r="A117" s="139" t="s">
        <v>625</v>
      </c>
      <c r="B117" s="139" t="s">
        <v>626</v>
      </c>
      <c r="C117" s="139" t="s">
        <v>14</v>
      </c>
      <c r="D117" s="642" t="s">
        <v>627</v>
      </c>
    </row>
    <row r="118" spans="1:4" ht="13.5" hidden="1">
      <c r="A118" s="139" t="s">
        <v>628</v>
      </c>
      <c r="B118" s="139" t="s">
        <v>629</v>
      </c>
      <c r="C118" s="139" t="s">
        <v>14</v>
      </c>
      <c r="D118" s="642" t="s">
        <v>630</v>
      </c>
    </row>
    <row r="119" spans="1:4" ht="13.5" hidden="1">
      <c r="A119" s="139" t="s">
        <v>631</v>
      </c>
      <c r="B119" s="139" t="s">
        <v>632</v>
      </c>
      <c r="C119" s="139" t="s">
        <v>14</v>
      </c>
      <c r="D119" s="642" t="s">
        <v>633</v>
      </c>
    </row>
    <row r="120" spans="1:4" ht="13.5" hidden="1">
      <c r="A120" s="139" t="s">
        <v>634</v>
      </c>
      <c r="B120" s="139" t="s">
        <v>635</v>
      </c>
      <c r="C120" s="139" t="s">
        <v>14</v>
      </c>
      <c r="D120" s="642" t="s">
        <v>636</v>
      </c>
    </row>
    <row r="121" spans="1:4" ht="13.5" hidden="1">
      <c r="A121" s="139" t="s">
        <v>637</v>
      </c>
      <c r="B121" s="139" t="s">
        <v>638</v>
      </c>
      <c r="C121" s="139" t="s">
        <v>285</v>
      </c>
      <c r="D121" s="642" t="s">
        <v>639</v>
      </c>
    </row>
    <row r="122" spans="1:4" ht="13.5" hidden="1">
      <c r="A122" s="139" t="s">
        <v>640</v>
      </c>
      <c r="B122" s="139" t="s">
        <v>641</v>
      </c>
      <c r="C122" s="139" t="s">
        <v>285</v>
      </c>
      <c r="D122" s="642" t="s">
        <v>642</v>
      </c>
    </row>
    <row r="123" spans="1:4" ht="13.5" hidden="1">
      <c r="A123" s="139" t="s">
        <v>643</v>
      </c>
      <c r="B123" s="139" t="s">
        <v>644</v>
      </c>
      <c r="C123" s="139" t="s">
        <v>285</v>
      </c>
      <c r="D123" s="642" t="s">
        <v>645</v>
      </c>
    </row>
    <row r="124" spans="1:4" ht="13.5" hidden="1">
      <c r="A124" s="139" t="s">
        <v>646</v>
      </c>
      <c r="B124" s="139" t="s">
        <v>647</v>
      </c>
      <c r="C124" s="139" t="s">
        <v>285</v>
      </c>
      <c r="D124" s="642" t="s">
        <v>648</v>
      </c>
    </row>
    <row r="125" spans="1:4" ht="13.5" hidden="1">
      <c r="A125" s="139" t="s">
        <v>649</v>
      </c>
      <c r="B125" s="139" t="s">
        <v>650</v>
      </c>
      <c r="C125" s="139" t="s">
        <v>285</v>
      </c>
      <c r="D125" s="642" t="s">
        <v>651</v>
      </c>
    </row>
    <row r="126" spans="1:4" ht="13.5" hidden="1">
      <c r="A126" s="139" t="s">
        <v>652</v>
      </c>
      <c r="B126" s="139" t="s">
        <v>653</v>
      </c>
      <c r="C126" s="139" t="s">
        <v>285</v>
      </c>
      <c r="D126" s="642" t="s">
        <v>654</v>
      </c>
    </row>
    <row r="127" spans="1:4" ht="13.5" hidden="1">
      <c r="A127" s="139" t="s">
        <v>655</v>
      </c>
      <c r="B127" s="139" t="s">
        <v>656</v>
      </c>
      <c r="C127" s="139" t="s">
        <v>285</v>
      </c>
      <c r="D127" s="642" t="s">
        <v>657</v>
      </c>
    </row>
    <row r="128" spans="1:4" ht="13.5" hidden="1">
      <c r="A128" s="139" t="s">
        <v>658</v>
      </c>
      <c r="B128" s="139" t="s">
        <v>659</v>
      </c>
      <c r="C128" s="139" t="s">
        <v>285</v>
      </c>
      <c r="D128" s="642" t="s">
        <v>660</v>
      </c>
    </row>
    <row r="129" spans="1:4" ht="13.5" hidden="1">
      <c r="A129" s="139" t="s">
        <v>661</v>
      </c>
      <c r="B129" s="139" t="s">
        <v>662</v>
      </c>
      <c r="C129" s="139" t="s">
        <v>285</v>
      </c>
      <c r="D129" s="642" t="s">
        <v>663</v>
      </c>
    </row>
    <row r="130" spans="1:4" ht="13.5" hidden="1">
      <c r="A130" s="139" t="s">
        <v>664</v>
      </c>
      <c r="B130" s="139" t="s">
        <v>665</v>
      </c>
      <c r="C130" s="139" t="s">
        <v>285</v>
      </c>
      <c r="D130" s="642" t="s">
        <v>666</v>
      </c>
    </row>
    <row r="131" spans="1:4" ht="13.5" hidden="1">
      <c r="A131" s="139" t="s">
        <v>667</v>
      </c>
      <c r="B131" s="139" t="s">
        <v>668</v>
      </c>
      <c r="C131" s="139" t="s">
        <v>285</v>
      </c>
      <c r="D131" s="642" t="s">
        <v>669</v>
      </c>
    </row>
    <row r="132" spans="1:4" ht="13.5" hidden="1">
      <c r="A132" s="139" t="s">
        <v>670</v>
      </c>
      <c r="B132" s="139" t="s">
        <v>671</v>
      </c>
      <c r="C132" s="139" t="s">
        <v>285</v>
      </c>
      <c r="D132" s="642" t="s">
        <v>672</v>
      </c>
    </row>
    <row r="133" spans="1:4" ht="13.5" hidden="1">
      <c r="A133" s="139" t="s">
        <v>673</v>
      </c>
      <c r="B133" s="139" t="s">
        <v>674</v>
      </c>
      <c r="C133" s="139" t="s">
        <v>285</v>
      </c>
      <c r="D133" s="642" t="s">
        <v>675</v>
      </c>
    </row>
    <row r="134" spans="1:4" ht="13.5" hidden="1">
      <c r="A134" s="139" t="s">
        <v>676</v>
      </c>
      <c r="B134" s="139" t="s">
        <v>677</v>
      </c>
      <c r="C134" s="139" t="s">
        <v>285</v>
      </c>
      <c r="D134" s="642" t="s">
        <v>678</v>
      </c>
    </row>
    <row r="135" spans="1:4" ht="13.5" hidden="1">
      <c r="A135" s="139" t="s">
        <v>679</v>
      </c>
      <c r="B135" s="139" t="s">
        <v>680</v>
      </c>
      <c r="C135" s="139" t="s">
        <v>285</v>
      </c>
      <c r="D135" s="642" t="s">
        <v>681</v>
      </c>
    </row>
    <row r="136" spans="1:4" ht="13.5" hidden="1">
      <c r="A136" s="139" t="s">
        <v>682</v>
      </c>
      <c r="B136" s="139" t="s">
        <v>683</v>
      </c>
      <c r="C136" s="139" t="s">
        <v>285</v>
      </c>
      <c r="D136" s="642" t="s">
        <v>684</v>
      </c>
    </row>
    <row r="137" spans="1:4" ht="13.5" hidden="1">
      <c r="A137" s="139" t="s">
        <v>685</v>
      </c>
      <c r="B137" s="139" t="s">
        <v>686</v>
      </c>
      <c r="C137" s="139" t="s">
        <v>285</v>
      </c>
      <c r="D137" s="642" t="s">
        <v>687</v>
      </c>
    </row>
    <row r="138" spans="1:4" ht="13.5" hidden="1">
      <c r="A138" s="139" t="s">
        <v>688</v>
      </c>
      <c r="B138" s="139" t="s">
        <v>689</v>
      </c>
      <c r="C138" s="139" t="s">
        <v>285</v>
      </c>
      <c r="D138" s="642" t="s">
        <v>690</v>
      </c>
    </row>
    <row r="139" spans="1:4" ht="13.5" hidden="1">
      <c r="A139" s="139" t="s">
        <v>691</v>
      </c>
      <c r="B139" s="139" t="s">
        <v>692</v>
      </c>
      <c r="C139" s="139" t="s">
        <v>285</v>
      </c>
      <c r="D139" s="642" t="s">
        <v>693</v>
      </c>
    </row>
    <row r="140" spans="1:4" ht="13.5" hidden="1">
      <c r="A140" s="139" t="s">
        <v>694</v>
      </c>
      <c r="B140" s="139" t="s">
        <v>695</v>
      </c>
      <c r="C140" s="139" t="s">
        <v>285</v>
      </c>
      <c r="D140" s="642" t="s">
        <v>696</v>
      </c>
    </row>
    <row r="141" spans="1:4" ht="13.5" hidden="1">
      <c r="A141" s="139" t="s">
        <v>697</v>
      </c>
      <c r="B141" s="139" t="s">
        <v>698</v>
      </c>
      <c r="C141" s="139" t="s">
        <v>285</v>
      </c>
      <c r="D141" s="642" t="s">
        <v>699</v>
      </c>
    </row>
    <row r="142" spans="1:4" ht="13.5" hidden="1">
      <c r="A142" s="139" t="s">
        <v>700</v>
      </c>
      <c r="B142" s="139" t="s">
        <v>701</v>
      </c>
      <c r="C142" s="139" t="s">
        <v>285</v>
      </c>
      <c r="D142" s="642" t="s">
        <v>702</v>
      </c>
    </row>
    <row r="143" spans="1:4" ht="13.5" hidden="1">
      <c r="A143" s="139" t="s">
        <v>703</v>
      </c>
      <c r="B143" s="139" t="s">
        <v>704</v>
      </c>
      <c r="C143" s="139" t="s">
        <v>285</v>
      </c>
      <c r="D143" s="642" t="s">
        <v>705</v>
      </c>
    </row>
    <row r="144" spans="1:4" ht="13.5" hidden="1">
      <c r="A144" s="139" t="s">
        <v>706</v>
      </c>
      <c r="B144" s="139" t="s">
        <v>707</v>
      </c>
      <c r="C144" s="139" t="s">
        <v>285</v>
      </c>
      <c r="D144" s="642" t="s">
        <v>708</v>
      </c>
    </row>
    <row r="145" spans="1:4" ht="13.5" hidden="1">
      <c r="A145" s="139" t="s">
        <v>709</v>
      </c>
      <c r="B145" s="139" t="s">
        <v>710</v>
      </c>
      <c r="C145" s="139" t="s">
        <v>285</v>
      </c>
      <c r="D145" s="642" t="s">
        <v>711</v>
      </c>
    </row>
    <row r="146" spans="1:4" ht="13.5" hidden="1">
      <c r="A146" s="139" t="s">
        <v>712</v>
      </c>
      <c r="B146" s="139" t="s">
        <v>713</v>
      </c>
      <c r="C146" s="139" t="s">
        <v>285</v>
      </c>
      <c r="D146" s="642" t="s">
        <v>714</v>
      </c>
    </row>
    <row r="147" spans="1:4" ht="13.5" hidden="1">
      <c r="A147" s="139" t="s">
        <v>715</v>
      </c>
      <c r="B147" s="139" t="s">
        <v>716</v>
      </c>
      <c r="C147" s="139" t="s">
        <v>285</v>
      </c>
      <c r="D147" s="642" t="s">
        <v>717</v>
      </c>
    </row>
    <row r="148" spans="1:4" ht="13.5" hidden="1">
      <c r="A148" s="139" t="s">
        <v>718</v>
      </c>
      <c r="B148" s="139" t="s">
        <v>719</v>
      </c>
      <c r="C148" s="139" t="s">
        <v>285</v>
      </c>
      <c r="D148" s="642" t="s">
        <v>720</v>
      </c>
    </row>
    <row r="149" spans="1:4" ht="13.5" hidden="1">
      <c r="A149" s="139" t="s">
        <v>721</v>
      </c>
      <c r="B149" s="139" t="s">
        <v>722</v>
      </c>
      <c r="C149" s="139" t="s">
        <v>285</v>
      </c>
      <c r="D149" s="642" t="s">
        <v>723</v>
      </c>
    </row>
    <row r="150" spans="1:4" ht="13.5" hidden="1">
      <c r="A150" s="139" t="s">
        <v>724</v>
      </c>
      <c r="B150" s="139" t="s">
        <v>725</v>
      </c>
      <c r="C150" s="139" t="s">
        <v>285</v>
      </c>
      <c r="D150" s="642" t="s">
        <v>726</v>
      </c>
    </row>
    <row r="151" spans="1:4" ht="13.5" hidden="1">
      <c r="A151" s="139" t="s">
        <v>727</v>
      </c>
      <c r="B151" s="139" t="s">
        <v>728</v>
      </c>
      <c r="C151" s="139" t="s">
        <v>285</v>
      </c>
      <c r="D151" s="642" t="s">
        <v>729</v>
      </c>
    </row>
    <row r="152" spans="1:4" ht="13.5" hidden="1">
      <c r="A152" s="139" t="s">
        <v>730</v>
      </c>
      <c r="B152" s="139" t="s">
        <v>731</v>
      </c>
      <c r="C152" s="139" t="s">
        <v>285</v>
      </c>
      <c r="D152" s="642" t="s">
        <v>732</v>
      </c>
    </row>
    <row r="153" spans="1:4" ht="13.5" hidden="1">
      <c r="A153" s="139" t="s">
        <v>733</v>
      </c>
      <c r="B153" s="139" t="s">
        <v>734</v>
      </c>
      <c r="C153" s="139" t="s">
        <v>285</v>
      </c>
      <c r="D153" s="642" t="s">
        <v>735</v>
      </c>
    </row>
    <row r="154" spans="1:4" ht="13.5" hidden="1">
      <c r="A154" s="139" t="s">
        <v>736</v>
      </c>
      <c r="B154" s="139" t="s">
        <v>737</v>
      </c>
      <c r="C154" s="139" t="s">
        <v>285</v>
      </c>
      <c r="D154" s="642" t="s">
        <v>738</v>
      </c>
    </row>
    <row r="155" spans="1:4" ht="13.5" hidden="1">
      <c r="A155" s="139" t="s">
        <v>739</v>
      </c>
      <c r="B155" s="139" t="s">
        <v>740</v>
      </c>
      <c r="C155" s="139" t="s">
        <v>285</v>
      </c>
      <c r="D155" s="642" t="s">
        <v>741</v>
      </c>
    </row>
    <row r="156" spans="1:4" ht="13.5" hidden="1">
      <c r="A156" s="139" t="s">
        <v>742</v>
      </c>
      <c r="B156" s="139" t="s">
        <v>743</v>
      </c>
      <c r="C156" s="139" t="s">
        <v>285</v>
      </c>
      <c r="D156" s="642" t="s">
        <v>744</v>
      </c>
    </row>
    <row r="157" spans="1:4" ht="13.5" hidden="1">
      <c r="A157" s="139" t="s">
        <v>745</v>
      </c>
      <c r="B157" s="139" t="s">
        <v>746</v>
      </c>
      <c r="C157" s="139" t="s">
        <v>285</v>
      </c>
      <c r="D157" s="642" t="s">
        <v>747</v>
      </c>
    </row>
    <row r="158" spans="1:4" ht="13.5" hidden="1">
      <c r="A158" s="139" t="s">
        <v>748</v>
      </c>
      <c r="B158" s="139" t="s">
        <v>749</v>
      </c>
      <c r="C158" s="139" t="s">
        <v>285</v>
      </c>
      <c r="D158" s="642" t="s">
        <v>750</v>
      </c>
    </row>
    <row r="159" spans="1:4" ht="13.5" hidden="1">
      <c r="A159" s="139" t="s">
        <v>751</v>
      </c>
      <c r="B159" s="139" t="s">
        <v>752</v>
      </c>
      <c r="C159" s="139" t="s">
        <v>285</v>
      </c>
      <c r="D159" s="642" t="s">
        <v>753</v>
      </c>
    </row>
    <row r="160" spans="1:4" ht="13.5" hidden="1">
      <c r="A160" s="139" t="s">
        <v>754</v>
      </c>
      <c r="B160" s="139" t="s">
        <v>755</v>
      </c>
      <c r="C160" s="139" t="s">
        <v>285</v>
      </c>
      <c r="D160" s="642" t="s">
        <v>756</v>
      </c>
    </row>
    <row r="161" spans="1:4" ht="13.5" hidden="1">
      <c r="A161" s="139" t="s">
        <v>757</v>
      </c>
      <c r="B161" s="139" t="s">
        <v>758</v>
      </c>
      <c r="C161" s="139" t="s">
        <v>285</v>
      </c>
      <c r="D161" s="642" t="s">
        <v>759</v>
      </c>
    </row>
    <row r="162" spans="1:4" ht="13.5" hidden="1">
      <c r="A162" s="139" t="s">
        <v>760</v>
      </c>
      <c r="B162" s="139" t="s">
        <v>761</v>
      </c>
      <c r="C162" s="139" t="s">
        <v>285</v>
      </c>
      <c r="D162" s="642" t="s">
        <v>762</v>
      </c>
    </row>
    <row r="163" spans="1:4" ht="13.5" hidden="1">
      <c r="A163" s="139" t="s">
        <v>763</v>
      </c>
      <c r="B163" s="139" t="s">
        <v>764</v>
      </c>
      <c r="C163" s="139" t="s">
        <v>285</v>
      </c>
      <c r="D163" s="642" t="s">
        <v>765</v>
      </c>
    </row>
    <row r="164" spans="1:4" ht="13.5" hidden="1">
      <c r="A164" s="139" t="s">
        <v>766</v>
      </c>
      <c r="B164" s="139" t="s">
        <v>767</v>
      </c>
      <c r="C164" s="139" t="s">
        <v>285</v>
      </c>
      <c r="D164" s="642" t="s">
        <v>768</v>
      </c>
    </row>
    <row r="165" spans="1:4" ht="13.5" hidden="1">
      <c r="A165" s="139" t="s">
        <v>769</v>
      </c>
      <c r="B165" s="139" t="s">
        <v>770</v>
      </c>
      <c r="C165" s="139" t="s">
        <v>285</v>
      </c>
      <c r="D165" s="642" t="s">
        <v>771</v>
      </c>
    </row>
    <row r="166" spans="1:4" ht="13.5" hidden="1">
      <c r="A166" s="139" t="s">
        <v>772</v>
      </c>
      <c r="B166" s="139" t="s">
        <v>773</v>
      </c>
      <c r="C166" s="139" t="s">
        <v>285</v>
      </c>
      <c r="D166" s="642" t="s">
        <v>774</v>
      </c>
    </row>
    <row r="167" spans="1:4" ht="13.5" hidden="1">
      <c r="A167" s="139" t="s">
        <v>775</v>
      </c>
      <c r="B167" s="139" t="s">
        <v>776</v>
      </c>
      <c r="C167" s="139" t="s">
        <v>285</v>
      </c>
      <c r="D167" s="642" t="s">
        <v>777</v>
      </c>
    </row>
    <row r="168" spans="1:4" ht="13.5" hidden="1">
      <c r="A168" s="139" t="s">
        <v>778</v>
      </c>
      <c r="B168" s="139" t="s">
        <v>779</v>
      </c>
      <c r="C168" s="139" t="s">
        <v>285</v>
      </c>
      <c r="D168" s="642" t="s">
        <v>780</v>
      </c>
    </row>
    <row r="169" spans="1:4" ht="13.5" hidden="1">
      <c r="A169" s="139" t="s">
        <v>781</v>
      </c>
      <c r="B169" s="139" t="s">
        <v>782</v>
      </c>
      <c r="C169" s="139" t="s">
        <v>285</v>
      </c>
      <c r="D169" s="642" t="s">
        <v>783</v>
      </c>
    </row>
    <row r="170" spans="1:4" ht="13.5" hidden="1">
      <c r="A170" s="139" t="s">
        <v>784</v>
      </c>
      <c r="B170" s="139" t="s">
        <v>785</v>
      </c>
      <c r="C170" s="139" t="s">
        <v>285</v>
      </c>
      <c r="D170" s="642" t="s">
        <v>786</v>
      </c>
    </row>
    <row r="171" spans="1:4" ht="13.5" hidden="1">
      <c r="A171" s="139" t="s">
        <v>787</v>
      </c>
      <c r="B171" s="139" t="s">
        <v>788</v>
      </c>
      <c r="C171" s="139" t="s">
        <v>285</v>
      </c>
      <c r="D171" s="642" t="s">
        <v>789</v>
      </c>
    </row>
    <row r="172" spans="1:4" ht="13.5" hidden="1">
      <c r="A172" s="139" t="s">
        <v>790</v>
      </c>
      <c r="B172" s="139" t="s">
        <v>791</v>
      </c>
      <c r="C172" s="139" t="s">
        <v>285</v>
      </c>
      <c r="D172" s="642" t="s">
        <v>792</v>
      </c>
    </row>
    <row r="173" spans="1:4" ht="13.5" hidden="1">
      <c r="A173" s="139" t="s">
        <v>793</v>
      </c>
      <c r="B173" s="139" t="s">
        <v>794</v>
      </c>
      <c r="C173" s="139" t="s">
        <v>285</v>
      </c>
      <c r="D173" s="642" t="s">
        <v>795</v>
      </c>
    </row>
    <row r="174" spans="1:4" ht="13.5" hidden="1">
      <c r="A174" s="139" t="s">
        <v>796</v>
      </c>
      <c r="B174" s="139" t="s">
        <v>797</v>
      </c>
      <c r="C174" s="139" t="s">
        <v>285</v>
      </c>
      <c r="D174" s="642" t="s">
        <v>798</v>
      </c>
    </row>
    <row r="175" spans="1:4" ht="13.5" hidden="1">
      <c r="A175" s="139" t="s">
        <v>799</v>
      </c>
      <c r="B175" s="139" t="s">
        <v>800</v>
      </c>
      <c r="C175" s="139" t="s">
        <v>285</v>
      </c>
      <c r="D175" s="642" t="s">
        <v>801</v>
      </c>
    </row>
    <row r="176" spans="1:4" ht="13.5" hidden="1">
      <c r="A176" s="139" t="s">
        <v>802</v>
      </c>
      <c r="B176" s="139" t="s">
        <v>803</v>
      </c>
      <c r="C176" s="139" t="s">
        <v>285</v>
      </c>
      <c r="D176" s="642" t="s">
        <v>804</v>
      </c>
    </row>
    <row r="177" spans="1:4" ht="13.5" hidden="1">
      <c r="A177" s="139" t="s">
        <v>805</v>
      </c>
      <c r="B177" s="139" t="s">
        <v>806</v>
      </c>
      <c r="C177" s="139" t="s">
        <v>285</v>
      </c>
      <c r="D177" s="642" t="s">
        <v>807</v>
      </c>
    </row>
    <row r="178" spans="1:4" ht="13.5" hidden="1">
      <c r="A178" s="139" t="s">
        <v>808</v>
      </c>
      <c r="B178" s="139" t="s">
        <v>809</v>
      </c>
      <c r="C178" s="139" t="s">
        <v>285</v>
      </c>
      <c r="D178" s="642" t="s">
        <v>810</v>
      </c>
    </row>
    <row r="179" spans="1:4" ht="13.5" hidden="1">
      <c r="A179" s="139" t="s">
        <v>811</v>
      </c>
      <c r="B179" s="139" t="s">
        <v>812</v>
      </c>
      <c r="C179" s="139" t="s">
        <v>285</v>
      </c>
      <c r="D179" s="642" t="s">
        <v>813</v>
      </c>
    </row>
    <row r="180" spans="1:4" ht="13.5" hidden="1">
      <c r="A180" s="139" t="s">
        <v>814</v>
      </c>
      <c r="B180" s="139" t="s">
        <v>815</v>
      </c>
      <c r="C180" s="139" t="s">
        <v>285</v>
      </c>
      <c r="D180" s="642" t="s">
        <v>816</v>
      </c>
    </row>
    <row r="181" spans="1:4" ht="13.5" hidden="1">
      <c r="A181" s="139" t="s">
        <v>817</v>
      </c>
      <c r="B181" s="139" t="s">
        <v>818</v>
      </c>
      <c r="C181" s="139" t="s">
        <v>285</v>
      </c>
      <c r="D181" s="642" t="s">
        <v>819</v>
      </c>
    </row>
    <row r="182" spans="1:4" ht="13.5" hidden="1">
      <c r="A182" s="139" t="s">
        <v>820</v>
      </c>
      <c r="B182" s="139" t="s">
        <v>821</v>
      </c>
      <c r="C182" s="139" t="s">
        <v>285</v>
      </c>
      <c r="D182" s="642" t="s">
        <v>822</v>
      </c>
    </row>
    <row r="183" spans="1:4" ht="13.5" hidden="1">
      <c r="A183" s="139" t="s">
        <v>823</v>
      </c>
      <c r="B183" s="139" t="s">
        <v>824</v>
      </c>
      <c r="C183" s="139" t="s">
        <v>285</v>
      </c>
      <c r="D183" s="642" t="s">
        <v>825</v>
      </c>
    </row>
    <row r="184" spans="1:4" ht="13.5" hidden="1">
      <c r="A184" s="139" t="s">
        <v>826</v>
      </c>
      <c r="B184" s="139" t="s">
        <v>827</v>
      </c>
      <c r="C184" s="139" t="s">
        <v>285</v>
      </c>
      <c r="D184" s="642" t="s">
        <v>828</v>
      </c>
    </row>
    <row r="185" spans="1:4" ht="13.5" hidden="1">
      <c r="A185" s="139" t="s">
        <v>829</v>
      </c>
      <c r="B185" s="139" t="s">
        <v>830</v>
      </c>
      <c r="C185" s="139" t="s">
        <v>285</v>
      </c>
      <c r="D185" s="642" t="s">
        <v>831</v>
      </c>
    </row>
    <row r="186" spans="1:4" ht="13.5" hidden="1">
      <c r="A186" s="139" t="s">
        <v>832</v>
      </c>
      <c r="B186" s="139" t="s">
        <v>833</v>
      </c>
      <c r="C186" s="139" t="s">
        <v>285</v>
      </c>
      <c r="D186" s="642" t="s">
        <v>834</v>
      </c>
    </row>
    <row r="187" spans="1:4" ht="13.5" hidden="1">
      <c r="A187" s="139" t="s">
        <v>835</v>
      </c>
      <c r="B187" s="139" t="s">
        <v>836</v>
      </c>
      <c r="C187" s="139" t="s">
        <v>285</v>
      </c>
      <c r="D187" s="642" t="s">
        <v>837</v>
      </c>
    </row>
    <row r="188" spans="1:4" ht="13.5" hidden="1">
      <c r="A188" s="139" t="s">
        <v>838</v>
      </c>
      <c r="B188" s="139" t="s">
        <v>839</v>
      </c>
      <c r="C188" s="139" t="s">
        <v>285</v>
      </c>
      <c r="D188" s="642" t="s">
        <v>840</v>
      </c>
    </row>
    <row r="189" spans="1:4" ht="13.5" hidden="1">
      <c r="A189" s="139" t="s">
        <v>841</v>
      </c>
      <c r="B189" s="139" t="s">
        <v>842</v>
      </c>
      <c r="C189" s="139" t="s">
        <v>285</v>
      </c>
      <c r="D189" s="642" t="s">
        <v>843</v>
      </c>
    </row>
    <row r="190" spans="1:4" ht="13.5" hidden="1">
      <c r="A190" s="139" t="s">
        <v>844</v>
      </c>
      <c r="B190" s="139" t="s">
        <v>845</v>
      </c>
      <c r="C190" s="139" t="s">
        <v>285</v>
      </c>
      <c r="D190" s="642" t="s">
        <v>846</v>
      </c>
    </row>
    <row r="191" spans="1:4" ht="13.5" hidden="1">
      <c r="A191" s="139" t="s">
        <v>847</v>
      </c>
      <c r="B191" s="139" t="s">
        <v>848</v>
      </c>
      <c r="C191" s="139" t="s">
        <v>285</v>
      </c>
      <c r="D191" s="642" t="s">
        <v>849</v>
      </c>
    </row>
    <row r="192" spans="1:4" ht="13.5" hidden="1">
      <c r="A192" s="139" t="s">
        <v>850</v>
      </c>
      <c r="B192" s="139" t="s">
        <v>851</v>
      </c>
      <c r="C192" s="139" t="s">
        <v>285</v>
      </c>
      <c r="D192" s="642" t="s">
        <v>852</v>
      </c>
    </row>
    <row r="193" spans="1:4" ht="13.5" hidden="1">
      <c r="A193" s="139" t="s">
        <v>853</v>
      </c>
      <c r="B193" s="139" t="s">
        <v>854</v>
      </c>
      <c r="C193" s="139" t="s">
        <v>285</v>
      </c>
      <c r="D193" s="642" t="s">
        <v>855</v>
      </c>
    </row>
    <row r="194" spans="1:4" ht="13.5" hidden="1">
      <c r="A194" s="139" t="s">
        <v>856</v>
      </c>
      <c r="B194" s="139" t="s">
        <v>857</v>
      </c>
      <c r="C194" s="139" t="s">
        <v>285</v>
      </c>
      <c r="D194" s="642" t="s">
        <v>858</v>
      </c>
    </row>
    <row r="195" spans="1:4" ht="13.5" hidden="1">
      <c r="A195" s="139" t="s">
        <v>859</v>
      </c>
      <c r="B195" s="139" t="s">
        <v>860</v>
      </c>
      <c r="C195" s="139" t="s">
        <v>285</v>
      </c>
      <c r="D195" s="642" t="s">
        <v>861</v>
      </c>
    </row>
    <row r="196" spans="1:4" ht="13.5" hidden="1">
      <c r="A196" s="139" t="s">
        <v>862</v>
      </c>
      <c r="B196" s="139" t="s">
        <v>863</v>
      </c>
      <c r="C196" s="139" t="s">
        <v>285</v>
      </c>
      <c r="D196" s="642" t="s">
        <v>864</v>
      </c>
    </row>
    <row r="197" spans="1:4" ht="13.5" hidden="1">
      <c r="A197" s="139" t="s">
        <v>865</v>
      </c>
      <c r="B197" s="139" t="s">
        <v>866</v>
      </c>
      <c r="C197" s="139" t="s">
        <v>285</v>
      </c>
      <c r="D197" s="642" t="s">
        <v>867</v>
      </c>
    </row>
    <row r="198" spans="1:4" ht="13.5" hidden="1">
      <c r="A198" s="139" t="s">
        <v>868</v>
      </c>
      <c r="B198" s="139" t="s">
        <v>869</v>
      </c>
      <c r="C198" s="139" t="s">
        <v>285</v>
      </c>
      <c r="D198" s="642" t="s">
        <v>870</v>
      </c>
    </row>
    <row r="199" spans="1:4" ht="13.5" hidden="1">
      <c r="A199" s="139" t="s">
        <v>871</v>
      </c>
      <c r="B199" s="139" t="s">
        <v>872</v>
      </c>
      <c r="C199" s="139" t="s">
        <v>285</v>
      </c>
      <c r="D199" s="642" t="s">
        <v>873</v>
      </c>
    </row>
    <row r="200" spans="1:4" ht="13.5" hidden="1">
      <c r="A200" s="139" t="s">
        <v>874</v>
      </c>
      <c r="B200" s="139" t="s">
        <v>875</v>
      </c>
      <c r="C200" s="139" t="s">
        <v>285</v>
      </c>
      <c r="D200" s="642" t="s">
        <v>876</v>
      </c>
    </row>
    <row r="201" spans="1:4" ht="13.5" hidden="1">
      <c r="A201" s="139" t="s">
        <v>877</v>
      </c>
      <c r="B201" s="139" t="s">
        <v>878</v>
      </c>
      <c r="C201" s="139" t="s">
        <v>285</v>
      </c>
      <c r="D201" s="642" t="s">
        <v>879</v>
      </c>
    </row>
    <row r="202" spans="1:4" ht="13.5" hidden="1">
      <c r="A202" s="139" t="s">
        <v>880</v>
      </c>
      <c r="B202" s="139" t="s">
        <v>881</v>
      </c>
      <c r="C202" s="139" t="s">
        <v>285</v>
      </c>
      <c r="D202" s="642" t="s">
        <v>882</v>
      </c>
    </row>
    <row r="203" spans="1:4" ht="13.5" hidden="1">
      <c r="A203" s="139" t="s">
        <v>883</v>
      </c>
      <c r="B203" s="139" t="s">
        <v>884</v>
      </c>
      <c r="C203" s="139" t="s">
        <v>285</v>
      </c>
      <c r="D203" s="642" t="s">
        <v>885</v>
      </c>
    </row>
    <row r="204" spans="1:4" ht="13.5" hidden="1">
      <c r="A204" s="139" t="s">
        <v>886</v>
      </c>
      <c r="B204" s="139" t="s">
        <v>887</v>
      </c>
      <c r="C204" s="139" t="s">
        <v>285</v>
      </c>
      <c r="D204" s="642" t="s">
        <v>888</v>
      </c>
    </row>
    <row r="205" spans="1:4" ht="13.5" hidden="1">
      <c r="A205" s="139" t="s">
        <v>889</v>
      </c>
      <c r="B205" s="139" t="s">
        <v>890</v>
      </c>
      <c r="C205" s="139" t="s">
        <v>285</v>
      </c>
      <c r="D205" s="642" t="s">
        <v>891</v>
      </c>
    </row>
    <row r="206" spans="1:4" ht="13.5" hidden="1">
      <c r="A206" s="139" t="s">
        <v>892</v>
      </c>
      <c r="B206" s="139" t="s">
        <v>893</v>
      </c>
      <c r="C206" s="139" t="s">
        <v>285</v>
      </c>
      <c r="D206" s="642" t="s">
        <v>894</v>
      </c>
    </row>
    <row r="207" spans="1:4" ht="13.5" hidden="1">
      <c r="A207" s="139" t="s">
        <v>895</v>
      </c>
      <c r="B207" s="139" t="s">
        <v>896</v>
      </c>
      <c r="C207" s="139" t="s">
        <v>285</v>
      </c>
      <c r="D207" s="642" t="s">
        <v>897</v>
      </c>
    </row>
    <row r="208" spans="1:4" ht="13.5" hidden="1">
      <c r="A208" s="139" t="s">
        <v>898</v>
      </c>
      <c r="B208" s="139" t="s">
        <v>899</v>
      </c>
      <c r="C208" s="139" t="s">
        <v>285</v>
      </c>
      <c r="D208" s="642" t="s">
        <v>900</v>
      </c>
    </row>
    <row r="209" spans="1:4" ht="13.5" hidden="1">
      <c r="A209" s="139" t="s">
        <v>901</v>
      </c>
      <c r="B209" s="139" t="s">
        <v>902</v>
      </c>
      <c r="C209" s="139" t="s">
        <v>285</v>
      </c>
      <c r="D209" s="642" t="s">
        <v>903</v>
      </c>
    </row>
    <row r="210" spans="1:4" ht="13.5" hidden="1">
      <c r="A210" s="139" t="s">
        <v>904</v>
      </c>
      <c r="B210" s="139" t="s">
        <v>905</v>
      </c>
      <c r="C210" s="139" t="s">
        <v>285</v>
      </c>
      <c r="D210" s="642" t="s">
        <v>540</v>
      </c>
    </row>
    <row r="211" spans="1:4" ht="13.5" hidden="1">
      <c r="A211" s="139" t="s">
        <v>906</v>
      </c>
      <c r="B211" s="139" t="s">
        <v>907</v>
      </c>
      <c r="C211" s="139" t="s">
        <v>285</v>
      </c>
      <c r="D211" s="642" t="s">
        <v>908</v>
      </c>
    </row>
    <row r="212" spans="1:4" ht="13.5" hidden="1">
      <c r="A212" s="139" t="s">
        <v>909</v>
      </c>
      <c r="B212" s="139" t="s">
        <v>910</v>
      </c>
      <c r="C212" s="139" t="s">
        <v>285</v>
      </c>
      <c r="D212" s="642" t="s">
        <v>911</v>
      </c>
    </row>
    <row r="213" spans="1:4" ht="13.5" hidden="1">
      <c r="A213" s="139" t="s">
        <v>912</v>
      </c>
      <c r="B213" s="139" t="s">
        <v>913</v>
      </c>
      <c r="C213" s="139" t="s">
        <v>285</v>
      </c>
      <c r="D213" s="642" t="s">
        <v>914</v>
      </c>
    </row>
    <row r="214" spans="1:4" ht="13.5" hidden="1">
      <c r="A214" s="139" t="s">
        <v>915</v>
      </c>
      <c r="B214" s="139" t="s">
        <v>916</v>
      </c>
      <c r="C214" s="139" t="s">
        <v>285</v>
      </c>
      <c r="D214" s="642" t="s">
        <v>917</v>
      </c>
    </row>
    <row r="215" spans="1:4" ht="13.5" hidden="1">
      <c r="A215" s="139" t="s">
        <v>918</v>
      </c>
      <c r="B215" s="139" t="s">
        <v>919</v>
      </c>
      <c r="C215" s="139" t="s">
        <v>285</v>
      </c>
      <c r="D215" s="642" t="s">
        <v>920</v>
      </c>
    </row>
    <row r="216" spans="1:4" ht="13.5" hidden="1">
      <c r="A216" s="139" t="s">
        <v>921</v>
      </c>
      <c r="B216" s="139" t="s">
        <v>922</v>
      </c>
      <c r="C216" s="139" t="s">
        <v>285</v>
      </c>
      <c r="D216" s="642" t="s">
        <v>923</v>
      </c>
    </row>
    <row r="217" spans="1:4" ht="13.5" hidden="1">
      <c r="A217" s="139" t="s">
        <v>924</v>
      </c>
      <c r="B217" s="139" t="s">
        <v>925</v>
      </c>
      <c r="C217" s="139" t="s">
        <v>285</v>
      </c>
      <c r="D217" s="642" t="s">
        <v>926</v>
      </c>
    </row>
    <row r="218" spans="1:4" ht="13.5" hidden="1">
      <c r="A218" s="139" t="s">
        <v>927</v>
      </c>
      <c r="B218" s="139" t="s">
        <v>928</v>
      </c>
      <c r="C218" s="139" t="s">
        <v>285</v>
      </c>
      <c r="D218" s="642" t="s">
        <v>929</v>
      </c>
    </row>
    <row r="219" spans="1:4" ht="13.5" hidden="1">
      <c r="A219" s="139" t="s">
        <v>930</v>
      </c>
      <c r="B219" s="139" t="s">
        <v>931</v>
      </c>
      <c r="C219" s="139" t="s">
        <v>285</v>
      </c>
      <c r="D219" s="642" t="s">
        <v>932</v>
      </c>
    </row>
    <row r="220" spans="1:4" ht="13.5" hidden="1">
      <c r="A220" s="139" t="s">
        <v>933</v>
      </c>
      <c r="B220" s="139" t="s">
        <v>934</v>
      </c>
      <c r="C220" s="139" t="s">
        <v>285</v>
      </c>
      <c r="D220" s="642" t="s">
        <v>935</v>
      </c>
    </row>
    <row r="221" spans="1:4" ht="13.5" hidden="1">
      <c r="A221" s="139" t="s">
        <v>936</v>
      </c>
      <c r="B221" s="139" t="s">
        <v>937</v>
      </c>
      <c r="C221" s="139" t="s">
        <v>285</v>
      </c>
      <c r="D221" s="642" t="s">
        <v>938</v>
      </c>
    </row>
    <row r="222" spans="1:4" ht="13.5" hidden="1">
      <c r="A222" s="139" t="s">
        <v>939</v>
      </c>
      <c r="B222" s="139" t="s">
        <v>940</v>
      </c>
      <c r="C222" s="139" t="s">
        <v>285</v>
      </c>
      <c r="D222" s="642" t="s">
        <v>941</v>
      </c>
    </row>
    <row r="223" spans="1:4" ht="13.5" hidden="1">
      <c r="A223" s="139" t="s">
        <v>942</v>
      </c>
      <c r="B223" s="139" t="s">
        <v>943</v>
      </c>
      <c r="C223" s="139" t="s">
        <v>285</v>
      </c>
      <c r="D223" s="642" t="s">
        <v>944</v>
      </c>
    </row>
    <row r="224" spans="1:4" ht="13.5" hidden="1">
      <c r="A224" s="139" t="s">
        <v>945</v>
      </c>
      <c r="B224" s="139" t="s">
        <v>946</v>
      </c>
      <c r="C224" s="139" t="s">
        <v>285</v>
      </c>
      <c r="D224" s="642" t="s">
        <v>947</v>
      </c>
    </row>
    <row r="225" spans="1:4" ht="13.5" hidden="1">
      <c r="A225" s="139" t="s">
        <v>948</v>
      </c>
      <c r="B225" s="139" t="s">
        <v>949</v>
      </c>
      <c r="C225" s="139" t="s">
        <v>285</v>
      </c>
      <c r="D225" s="642" t="s">
        <v>950</v>
      </c>
    </row>
    <row r="226" spans="1:4" ht="13.5" hidden="1">
      <c r="A226" s="139" t="s">
        <v>951</v>
      </c>
      <c r="B226" s="139" t="s">
        <v>952</v>
      </c>
      <c r="C226" s="139" t="s">
        <v>285</v>
      </c>
      <c r="D226" s="642" t="s">
        <v>953</v>
      </c>
    </row>
    <row r="227" spans="1:4" ht="13.5" hidden="1">
      <c r="A227" s="139" t="s">
        <v>954</v>
      </c>
      <c r="B227" s="139" t="s">
        <v>955</v>
      </c>
      <c r="C227" s="139" t="s">
        <v>285</v>
      </c>
      <c r="D227" s="642" t="s">
        <v>956</v>
      </c>
    </row>
    <row r="228" spans="1:4" ht="13.5" hidden="1">
      <c r="A228" s="139" t="s">
        <v>957</v>
      </c>
      <c r="B228" s="139" t="s">
        <v>958</v>
      </c>
      <c r="C228" s="139" t="s">
        <v>285</v>
      </c>
      <c r="D228" s="642" t="s">
        <v>959</v>
      </c>
    </row>
    <row r="229" spans="1:4" ht="13.5" hidden="1">
      <c r="A229" s="139" t="s">
        <v>960</v>
      </c>
      <c r="B229" s="139" t="s">
        <v>961</v>
      </c>
      <c r="C229" s="139" t="s">
        <v>14</v>
      </c>
      <c r="D229" s="642" t="s">
        <v>962</v>
      </c>
    </row>
    <row r="230" spans="1:4" ht="13.5" hidden="1">
      <c r="A230" s="139" t="s">
        <v>963</v>
      </c>
      <c r="B230" s="139" t="s">
        <v>964</v>
      </c>
      <c r="C230" s="139" t="s">
        <v>14</v>
      </c>
      <c r="D230" s="642" t="s">
        <v>965</v>
      </c>
    </row>
    <row r="231" spans="1:4" ht="13.5" hidden="1">
      <c r="A231" s="139" t="s">
        <v>966</v>
      </c>
      <c r="B231" s="139" t="s">
        <v>967</v>
      </c>
      <c r="C231" s="139" t="s">
        <v>14</v>
      </c>
      <c r="D231" s="642" t="s">
        <v>968</v>
      </c>
    </row>
    <row r="232" spans="1:4" ht="13.5" hidden="1">
      <c r="A232" s="139" t="s">
        <v>969</v>
      </c>
      <c r="B232" s="139" t="s">
        <v>970</v>
      </c>
      <c r="C232" s="139" t="s">
        <v>14</v>
      </c>
      <c r="D232" s="642" t="s">
        <v>971</v>
      </c>
    </row>
    <row r="233" spans="1:4" ht="13.5" hidden="1">
      <c r="A233" s="139" t="s">
        <v>972</v>
      </c>
      <c r="B233" s="139" t="s">
        <v>973</v>
      </c>
      <c r="C233" s="139" t="s">
        <v>14</v>
      </c>
      <c r="D233" s="642" t="s">
        <v>974</v>
      </c>
    </row>
    <row r="234" spans="1:4" ht="13.5" hidden="1">
      <c r="A234" s="139" t="s">
        <v>975</v>
      </c>
      <c r="B234" s="139" t="s">
        <v>976</v>
      </c>
      <c r="C234" s="139" t="s">
        <v>14</v>
      </c>
      <c r="D234" s="642" t="s">
        <v>977</v>
      </c>
    </row>
    <row r="235" spans="1:4" ht="13.5" hidden="1">
      <c r="A235" s="139" t="s">
        <v>978</v>
      </c>
      <c r="B235" s="139" t="s">
        <v>979</v>
      </c>
      <c r="C235" s="139" t="s">
        <v>14</v>
      </c>
      <c r="D235" s="642" t="s">
        <v>980</v>
      </c>
    </row>
    <row r="236" spans="1:4" ht="13.5" hidden="1">
      <c r="A236" s="139" t="s">
        <v>981</v>
      </c>
      <c r="B236" s="139" t="s">
        <v>982</v>
      </c>
      <c r="C236" s="139" t="s">
        <v>14</v>
      </c>
      <c r="D236" s="642" t="s">
        <v>983</v>
      </c>
    </row>
    <row r="237" spans="1:4" ht="13.5" hidden="1">
      <c r="A237" s="139" t="s">
        <v>984</v>
      </c>
      <c r="B237" s="139" t="s">
        <v>985</v>
      </c>
      <c r="C237" s="139" t="s">
        <v>14</v>
      </c>
      <c r="D237" s="642" t="s">
        <v>986</v>
      </c>
    </row>
    <row r="238" spans="1:4" ht="13.5" hidden="1">
      <c r="A238" s="139" t="s">
        <v>987</v>
      </c>
      <c r="B238" s="139" t="s">
        <v>988</v>
      </c>
      <c r="C238" s="139" t="s">
        <v>14</v>
      </c>
      <c r="D238" s="642" t="s">
        <v>989</v>
      </c>
    </row>
    <row r="239" spans="1:4" ht="13.5" hidden="1">
      <c r="A239" s="139" t="s">
        <v>990</v>
      </c>
      <c r="B239" s="139" t="s">
        <v>991</v>
      </c>
      <c r="C239" s="139" t="s">
        <v>14</v>
      </c>
      <c r="D239" s="642" t="s">
        <v>992</v>
      </c>
    </row>
    <row r="240" spans="1:4" ht="13.5" hidden="1">
      <c r="A240" s="139" t="s">
        <v>993</v>
      </c>
      <c r="B240" s="139" t="s">
        <v>994</v>
      </c>
      <c r="C240" s="139" t="s">
        <v>14</v>
      </c>
      <c r="D240" s="642" t="s">
        <v>995</v>
      </c>
    </row>
    <row r="241" spans="1:4" ht="13.5" hidden="1">
      <c r="A241" s="139" t="s">
        <v>996</v>
      </c>
      <c r="B241" s="139" t="s">
        <v>997</v>
      </c>
      <c r="C241" s="139" t="s">
        <v>14</v>
      </c>
      <c r="D241" s="642" t="s">
        <v>998</v>
      </c>
    </row>
    <row r="242" spans="1:4" ht="13.5" hidden="1">
      <c r="A242" s="139" t="s">
        <v>999</v>
      </c>
      <c r="B242" s="139" t="s">
        <v>1000</v>
      </c>
      <c r="C242" s="139" t="s">
        <v>14</v>
      </c>
      <c r="D242" s="642" t="s">
        <v>1001</v>
      </c>
    </row>
    <row r="243" spans="1:4" ht="13.5" hidden="1">
      <c r="A243" s="139" t="s">
        <v>1002</v>
      </c>
      <c r="B243" s="139" t="s">
        <v>1003</v>
      </c>
      <c r="C243" s="139" t="s">
        <v>14</v>
      </c>
      <c r="D243" s="642" t="s">
        <v>1004</v>
      </c>
    </row>
    <row r="244" spans="1:4" ht="13.5" hidden="1">
      <c r="A244" s="139" t="s">
        <v>1005</v>
      </c>
      <c r="B244" s="139" t="s">
        <v>1006</v>
      </c>
      <c r="C244" s="139" t="s">
        <v>14</v>
      </c>
      <c r="D244" s="642" t="s">
        <v>1007</v>
      </c>
    </row>
    <row r="245" spans="1:4" ht="13.5" hidden="1">
      <c r="A245" s="139" t="s">
        <v>1008</v>
      </c>
      <c r="B245" s="139" t="s">
        <v>1009</v>
      </c>
      <c r="C245" s="139" t="s">
        <v>14</v>
      </c>
      <c r="D245" s="642" t="s">
        <v>1010</v>
      </c>
    </row>
    <row r="246" spans="1:4" ht="13.5" hidden="1">
      <c r="A246" s="139" t="s">
        <v>1011</v>
      </c>
      <c r="B246" s="139" t="s">
        <v>1012</v>
      </c>
      <c r="C246" s="139" t="s">
        <v>14</v>
      </c>
      <c r="D246" s="642" t="s">
        <v>1013</v>
      </c>
    </row>
    <row r="247" spans="1:4" ht="13.5" hidden="1">
      <c r="A247" s="139" t="s">
        <v>1014</v>
      </c>
      <c r="B247" s="139" t="s">
        <v>1015</v>
      </c>
      <c r="C247" s="139" t="s">
        <v>14</v>
      </c>
      <c r="D247" s="642" t="s">
        <v>1016</v>
      </c>
    </row>
    <row r="248" spans="1:4" ht="13.5" hidden="1">
      <c r="A248" s="139" t="s">
        <v>1017</v>
      </c>
      <c r="B248" s="139" t="s">
        <v>1018</v>
      </c>
      <c r="C248" s="139" t="s">
        <v>14</v>
      </c>
      <c r="D248" s="642" t="s">
        <v>1019</v>
      </c>
    </row>
    <row r="249" spans="1:4" ht="13.5" hidden="1">
      <c r="A249" s="139" t="s">
        <v>1020</v>
      </c>
      <c r="B249" s="139" t="s">
        <v>1021</v>
      </c>
      <c r="C249" s="139" t="s">
        <v>14</v>
      </c>
      <c r="D249" s="642" t="s">
        <v>1022</v>
      </c>
    </row>
    <row r="250" spans="1:4" ht="13.5" hidden="1">
      <c r="A250" s="139" t="s">
        <v>1023</v>
      </c>
      <c r="B250" s="139" t="s">
        <v>1024</v>
      </c>
      <c r="C250" s="139" t="s">
        <v>14</v>
      </c>
      <c r="D250" s="642" t="s">
        <v>1025</v>
      </c>
    </row>
    <row r="251" spans="1:4" ht="13.5" hidden="1">
      <c r="A251" s="139" t="s">
        <v>1026</v>
      </c>
      <c r="B251" s="139" t="s">
        <v>1027</v>
      </c>
      <c r="C251" s="139" t="s">
        <v>14</v>
      </c>
      <c r="D251" s="642" t="s">
        <v>1028</v>
      </c>
    </row>
    <row r="252" spans="1:4" ht="13.5" hidden="1">
      <c r="A252" s="139" t="s">
        <v>1029</v>
      </c>
      <c r="B252" s="139" t="s">
        <v>1030</v>
      </c>
      <c r="C252" s="139" t="s">
        <v>14</v>
      </c>
      <c r="D252" s="642" t="s">
        <v>1031</v>
      </c>
    </row>
    <row r="253" spans="1:4" ht="13.5" hidden="1">
      <c r="A253" s="139" t="s">
        <v>1032</v>
      </c>
      <c r="B253" s="139" t="s">
        <v>1033</v>
      </c>
      <c r="C253" s="139" t="s">
        <v>14</v>
      </c>
      <c r="D253" s="642" t="s">
        <v>1034</v>
      </c>
    </row>
    <row r="254" spans="1:4" ht="13.5" hidden="1">
      <c r="A254" s="139" t="s">
        <v>1035</v>
      </c>
      <c r="B254" s="139" t="s">
        <v>1036</v>
      </c>
      <c r="C254" s="139" t="s">
        <v>14</v>
      </c>
      <c r="D254" s="642" t="s">
        <v>1037</v>
      </c>
    </row>
    <row r="255" spans="1:4" ht="13.5" hidden="1">
      <c r="A255" s="139" t="s">
        <v>1038</v>
      </c>
      <c r="B255" s="139" t="s">
        <v>1039</v>
      </c>
      <c r="C255" s="139" t="s">
        <v>14</v>
      </c>
      <c r="D255" s="642" t="s">
        <v>1040</v>
      </c>
    </row>
    <row r="256" spans="1:4" ht="13.5" hidden="1">
      <c r="A256" s="139" t="s">
        <v>1041</v>
      </c>
      <c r="B256" s="139" t="s">
        <v>1042</v>
      </c>
      <c r="C256" s="139" t="s">
        <v>14</v>
      </c>
      <c r="D256" s="642" t="s">
        <v>1043</v>
      </c>
    </row>
    <row r="257" spans="1:4" ht="13.5" hidden="1">
      <c r="A257" s="139" t="s">
        <v>1044</v>
      </c>
      <c r="B257" s="139" t="s">
        <v>1045</v>
      </c>
      <c r="C257" s="139" t="s">
        <v>14</v>
      </c>
      <c r="D257" s="642" t="s">
        <v>1046</v>
      </c>
    </row>
    <row r="258" spans="1:4" ht="13.5" hidden="1">
      <c r="A258" s="139" t="s">
        <v>1047</v>
      </c>
      <c r="B258" s="139" t="s">
        <v>1048</v>
      </c>
      <c r="C258" s="139" t="s">
        <v>14</v>
      </c>
      <c r="D258" s="642" t="s">
        <v>1049</v>
      </c>
    </row>
    <row r="259" spans="1:4" ht="13.5" hidden="1">
      <c r="A259" s="139" t="s">
        <v>1050</v>
      </c>
      <c r="B259" s="139" t="s">
        <v>1051</v>
      </c>
      <c r="C259" s="139" t="s">
        <v>14</v>
      </c>
      <c r="D259" s="642" t="s">
        <v>1052</v>
      </c>
    </row>
    <row r="260" spans="1:4" ht="13.5" hidden="1">
      <c r="A260" s="139" t="s">
        <v>1053</v>
      </c>
      <c r="B260" s="139" t="s">
        <v>1054</v>
      </c>
      <c r="C260" s="139" t="s">
        <v>14</v>
      </c>
      <c r="D260" s="642" t="s">
        <v>1055</v>
      </c>
    </row>
    <row r="261" spans="1:4" ht="13.5" hidden="1">
      <c r="A261" s="139" t="s">
        <v>1056</v>
      </c>
      <c r="B261" s="139" t="s">
        <v>1057</v>
      </c>
      <c r="C261" s="139" t="s">
        <v>14</v>
      </c>
      <c r="D261" s="642" t="s">
        <v>1058</v>
      </c>
    </row>
    <row r="262" spans="1:4" ht="13.5" hidden="1">
      <c r="A262" s="139" t="s">
        <v>1059</v>
      </c>
      <c r="B262" s="139" t="s">
        <v>1060</v>
      </c>
      <c r="C262" s="139" t="s">
        <v>14</v>
      </c>
      <c r="D262" s="642" t="s">
        <v>1061</v>
      </c>
    </row>
    <row r="263" spans="1:4" ht="13.5" hidden="1">
      <c r="A263" s="139" t="s">
        <v>1062</v>
      </c>
      <c r="B263" s="139" t="s">
        <v>1063</v>
      </c>
      <c r="C263" s="139" t="s">
        <v>14</v>
      </c>
      <c r="D263" s="642" t="s">
        <v>1064</v>
      </c>
    </row>
    <row r="264" spans="1:4" ht="13.5" hidden="1">
      <c r="A264" s="139" t="s">
        <v>1065</v>
      </c>
      <c r="B264" s="139" t="s">
        <v>1066</v>
      </c>
      <c r="C264" s="139" t="s">
        <v>14</v>
      </c>
      <c r="D264" s="642" t="s">
        <v>1067</v>
      </c>
    </row>
    <row r="265" spans="1:4" ht="13.5" hidden="1">
      <c r="A265" s="139" t="s">
        <v>1068</v>
      </c>
      <c r="B265" s="139" t="s">
        <v>1069</v>
      </c>
      <c r="C265" s="139" t="s">
        <v>14</v>
      </c>
      <c r="D265" s="642" t="s">
        <v>1070</v>
      </c>
    </row>
    <row r="266" spans="1:4" ht="13.5" hidden="1">
      <c r="A266" s="139" t="s">
        <v>1071</v>
      </c>
      <c r="B266" s="139" t="s">
        <v>1072</v>
      </c>
      <c r="C266" s="139" t="s">
        <v>14</v>
      </c>
      <c r="D266" s="642" t="s">
        <v>1073</v>
      </c>
    </row>
    <row r="267" spans="1:4" ht="13.5" hidden="1">
      <c r="A267" s="139" t="s">
        <v>1074</v>
      </c>
      <c r="B267" s="139" t="s">
        <v>1075</v>
      </c>
      <c r="C267" s="139" t="s">
        <v>14</v>
      </c>
      <c r="D267" s="642" t="s">
        <v>1076</v>
      </c>
    </row>
    <row r="268" spans="1:4" ht="13.5" hidden="1">
      <c r="A268" s="139" t="s">
        <v>1077</v>
      </c>
      <c r="B268" s="139" t="s">
        <v>1078</v>
      </c>
      <c r="C268" s="139" t="s">
        <v>14</v>
      </c>
      <c r="D268" s="642" t="s">
        <v>1079</v>
      </c>
    </row>
    <row r="269" spans="1:4" ht="13.5" hidden="1">
      <c r="A269" s="139" t="s">
        <v>1080</v>
      </c>
      <c r="B269" s="139" t="s">
        <v>1081</v>
      </c>
      <c r="C269" s="139" t="s">
        <v>14</v>
      </c>
      <c r="D269" s="642" t="s">
        <v>1082</v>
      </c>
    </row>
    <row r="270" spans="1:4" ht="13.5" hidden="1">
      <c r="A270" s="139" t="s">
        <v>1083</v>
      </c>
      <c r="B270" s="139" t="s">
        <v>1084</v>
      </c>
      <c r="C270" s="139" t="s">
        <v>14</v>
      </c>
      <c r="D270" s="642" t="s">
        <v>1085</v>
      </c>
    </row>
    <row r="271" spans="1:4" ht="13.5" hidden="1">
      <c r="A271" s="139" t="s">
        <v>1086</v>
      </c>
      <c r="B271" s="139" t="s">
        <v>1087</v>
      </c>
      <c r="C271" s="139" t="s">
        <v>14</v>
      </c>
      <c r="D271" s="642" t="s">
        <v>1088</v>
      </c>
    </row>
    <row r="272" spans="1:4" ht="13.5" hidden="1">
      <c r="A272" s="139" t="s">
        <v>1089</v>
      </c>
      <c r="B272" s="139" t="s">
        <v>1090</v>
      </c>
      <c r="C272" s="139" t="s">
        <v>14</v>
      </c>
      <c r="D272" s="642" t="s">
        <v>1091</v>
      </c>
    </row>
    <row r="273" spans="1:4" ht="13.5" hidden="1">
      <c r="A273" s="139" t="s">
        <v>1092</v>
      </c>
      <c r="B273" s="139" t="s">
        <v>1093</v>
      </c>
      <c r="C273" s="139" t="s">
        <v>14</v>
      </c>
      <c r="D273" s="642" t="s">
        <v>1094</v>
      </c>
    </row>
    <row r="274" spans="1:4" ht="13.5" hidden="1">
      <c r="A274" s="139" t="s">
        <v>1095</v>
      </c>
      <c r="B274" s="139" t="s">
        <v>1096</v>
      </c>
      <c r="C274" s="139" t="s">
        <v>14</v>
      </c>
      <c r="D274" s="642" t="s">
        <v>1097</v>
      </c>
    </row>
    <row r="275" spans="1:4" ht="13.5" hidden="1">
      <c r="A275" s="139" t="s">
        <v>1098</v>
      </c>
      <c r="B275" s="139" t="s">
        <v>1099</v>
      </c>
      <c r="C275" s="139" t="s">
        <v>14</v>
      </c>
      <c r="D275" s="642" t="s">
        <v>1100</v>
      </c>
    </row>
    <row r="276" spans="1:4" ht="13.5" hidden="1">
      <c r="A276" s="139" t="s">
        <v>1101</v>
      </c>
      <c r="B276" s="139" t="s">
        <v>1102</v>
      </c>
      <c r="C276" s="139" t="s">
        <v>14</v>
      </c>
      <c r="D276" s="642" t="s">
        <v>1103</v>
      </c>
    </row>
    <row r="277" spans="1:4" ht="13.5" hidden="1">
      <c r="A277" s="139" t="s">
        <v>1104</v>
      </c>
      <c r="B277" s="139" t="s">
        <v>1105</v>
      </c>
      <c r="C277" s="139" t="s">
        <v>285</v>
      </c>
      <c r="D277" s="642" t="s">
        <v>1106</v>
      </c>
    </row>
    <row r="278" spans="1:4" ht="13.5" hidden="1">
      <c r="A278" s="139" t="s">
        <v>1107</v>
      </c>
      <c r="B278" s="139" t="s">
        <v>1108</v>
      </c>
      <c r="C278" s="139" t="s">
        <v>285</v>
      </c>
      <c r="D278" s="642" t="s">
        <v>1109</v>
      </c>
    </row>
    <row r="279" spans="1:4" ht="13.5" hidden="1">
      <c r="A279" s="139" t="s">
        <v>1110</v>
      </c>
      <c r="B279" s="139" t="s">
        <v>1111</v>
      </c>
      <c r="C279" s="139" t="s">
        <v>285</v>
      </c>
      <c r="D279" s="642" t="s">
        <v>1112</v>
      </c>
    </row>
    <row r="280" spans="1:4" ht="13.5" hidden="1">
      <c r="A280" s="139" t="s">
        <v>1113</v>
      </c>
      <c r="B280" s="139" t="s">
        <v>1114</v>
      </c>
      <c r="C280" s="139" t="s">
        <v>285</v>
      </c>
      <c r="D280" s="642" t="s">
        <v>1115</v>
      </c>
    </row>
    <row r="281" spans="1:4" ht="13.5" hidden="1">
      <c r="A281" s="139" t="s">
        <v>1116</v>
      </c>
      <c r="B281" s="139" t="s">
        <v>1117</v>
      </c>
      <c r="C281" s="139" t="s">
        <v>285</v>
      </c>
      <c r="D281" s="642" t="s">
        <v>1118</v>
      </c>
    </row>
    <row r="282" spans="1:4" ht="13.5" hidden="1">
      <c r="A282" s="139" t="s">
        <v>1119</v>
      </c>
      <c r="B282" s="139" t="s">
        <v>1120</v>
      </c>
      <c r="C282" s="139" t="s">
        <v>285</v>
      </c>
      <c r="D282" s="642" t="s">
        <v>1121</v>
      </c>
    </row>
    <row r="283" spans="1:4" ht="13.5" hidden="1">
      <c r="A283" s="139" t="s">
        <v>1122</v>
      </c>
      <c r="B283" s="139" t="s">
        <v>1123</v>
      </c>
      <c r="C283" s="139" t="s">
        <v>285</v>
      </c>
      <c r="D283" s="642" t="s">
        <v>1124</v>
      </c>
    </row>
    <row r="284" spans="1:4" ht="13.5" hidden="1">
      <c r="A284" s="139" t="s">
        <v>1125</v>
      </c>
      <c r="B284" s="139" t="s">
        <v>1126</v>
      </c>
      <c r="C284" s="139" t="s">
        <v>285</v>
      </c>
      <c r="D284" s="642" t="s">
        <v>1127</v>
      </c>
    </row>
    <row r="285" spans="1:4" ht="13.5" hidden="1">
      <c r="A285" s="139" t="s">
        <v>1128</v>
      </c>
      <c r="B285" s="139" t="s">
        <v>1129</v>
      </c>
      <c r="C285" s="139" t="s">
        <v>285</v>
      </c>
      <c r="D285" s="642" t="s">
        <v>1130</v>
      </c>
    </row>
    <row r="286" spans="1:4" ht="13.5" hidden="1">
      <c r="A286" s="139" t="s">
        <v>1131</v>
      </c>
      <c r="B286" s="139" t="s">
        <v>1132</v>
      </c>
      <c r="C286" s="139" t="s">
        <v>285</v>
      </c>
      <c r="D286" s="642" t="s">
        <v>1133</v>
      </c>
    </row>
    <row r="287" spans="1:4" ht="13.5" hidden="1">
      <c r="A287" s="139" t="s">
        <v>1134</v>
      </c>
      <c r="B287" s="139" t="s">
        <v>1135</v>
      </c>
      <c r="C287" s="139" t="s">
        <v>285</v>
      </c>
      <c r="D287" s="642" t="s">
        <v>1136</v>
      </c>
    </row>
    <row r="288" spans="1:4" ht="13.5" hidden="1">
      <c r="A288" s="139" t="s">
        <v>1137</v>
      </c>
      <c r="B288" s="139" t="s">
        <v>1138</v>
      </c>
      <c r="C288" s="139" t="s">
        <v>285</v>
      </c>
      <c r="D288" s="642" t="s">
        <v>1139</v>
      </c>
    </row>
    <row r="289" spans="1:4" ht="13.5" hidden="1">
      <c r="A289" s="139" t="s">
        <v>1140</v>
      </c>
      <c r="B289" s="139" t="s">
        <v>1141</v>
      </c>
      <c r="C289" s="139" t="s">
        <v>285</v>
      </c>
      <c r="D289" s="642" t="s">
        <v>1142</v>
      </c>
    </row>
    <row r="290" spans="1:4" ht="13.5" hidden="1">
      <c r="A290" s="139" t="s">
        <v>1143</v>
      </c>
      <c r="B290" s="139" t="s">
        <v>1144</v>
      </c>
      <c r="C290" s="139" t="s">
        <v>285</v>
      </c>
      <c r="D290" s="642" t="s">
        <v>1145</v>
      </c>
    </row>
    <row r="291" spans="1:4" ht="13.5" hidden="1">
      <c r="A291" s="139" t="s">
        <v>1146</v>
      </c>
      <c r="B291" s="139" t="s">
        <v>1147</v>
      </c>
      <c r="C291" s="139" t="s">
        <v>285</v>
      </c>
      <c r="D291" s="642" t="s">
        <v>1148</v>
      </c>
    </row>
    <row r="292" spans="1:4" ht="13.5" hidden="1">
      <c r="A292" s="139" t="s">
        <v>1149</v>
      </c>
      <c r="B292" s="139" t="s">
        <v>1150</v>
      </c>
      <c r="C292" s="139" t="s">
        <v>14</v>
      </c>
      <c r="D292" s="642" t="s">
        <v>1151</v>
      </c>
    </row>
    <row r="293" spans="1:4" ht="13.5" hidden="1">
      <c r="A293" s="139" t="s">
        <v>1152</v>
      </c>
      <c r="B293" s="139" t="s">
        <v>1153</v>
      </c>
      <c r="C293" s="139" t="s">
        <v>14</v>
      </c>
      <c r="D293" s="642" t="s">
        <v>1154</v>
      </c>
    </row>
    <row r="294" spans="1:4" ht="13.5" hidden="1">
      <c r="A294" s="139" t="s">
        <v>1155</v>
      </c>
      <c r="B294" s="139" t="s">
        <v>1156</v>
      </c>
      <c r="C294" s="139" t="s">
        <v>14</v>
      </c>
      <c r="D294" s="642" t="s">
        <v>1157</v>
      </c>
    </row>
    <row r="295" spans="1:4" ht="13.5" hidden="1">
      <c r="A295" s="139" t="s">
        <v>1158</v>
      </c>
      <c r="B295" s="139" t="s">
        <v>1159</v>
      </c>
      <c r="C295" s="139" t="s">
        <v>14</v>
      </c>
      <c r="D295" s="642" t="s">
        <v>1160</v>
      </c>
    </row>
    <row r="296" spans="1:4" ht="13.5" hidden="1">
      <c r="A296" s="139" t="s">
        <v>1161</v>
      </c>
      <c r="B296" s="139" t="s">
        <v>1162</v>
      </c>
      <c r="C296" s="139" t="s">
        <v>14</v>
      </c>
      <c r="D296" s="642" t="s">
        <v>923</v>
      </c>
    </row>
    <row r="297" spans="1:4" ht="13.5" hidden="1">
      <c r="A297" s="139" t="s">
        <v>1163</v>
      </c>
      <c r="B297" s="139" t="s">
        <v>1164</v>
      </c>
      <c r="C297" s="139" t="s">
        <v>14</v>
      </c>
      <c r="D297" s="642" t="s">
        <v>1165</v>
      </c>
    </row>
    <row r="298" spans="1:4" ht="13.5" hidden="1">
      <c r="A298" s="139" t="s">
        <v>1166</v>
      </c>
      <c r="B298" s="139" t="s">
        <v>1167</v>
      </c>
      <c r="C298" s="139" t="s">
        <v>14</v>
      </c>
      <c r="D298" s="642" t="s">
        <v>1168</v>
      </c>
    </row>
    <row r="299" spans="1:4" ht="13.5" hidden="1">
      <c r="A299" s="139" t="s">
        <v>1169</v>
      </c>
      <c r="B299" s="139" t="s">
        <v>1170</v>
      </c>
      <c r="C299" s="139" t="s">
        <v>14</v>
      </c>
      <c r="D299" s="642" t="s">
        <v>1171</v>
      </c>
    </row>
    <row r="300" spans="1:4" ht="13.5" hidden="1">
      <c r="A300" s="139" t="s">
        <v>1172</v>
      </c>
      <c r="B300" s="139" t="s">
        <v>1173</v>
      </c>
      <c r="C300" s="139" t="s">
        <v>14</v>
      </c>
      <c r="D300" s="642" t="s">
        <v>1174</v>
      </c>
    </row>
    <row r="301" spans="1:4" ht="13.5" hidden="1">
      <c r="A301" s="139" t="s">
        <v>1175</v>
      </c>
      <c r="B301" s="139" t="s">
        <v>1176</v>
      </c>
      <c r="C301" s="139" t="s">
        <v>14</v>
      </c>
      <c r="D301" s="642" t="s">
        <v>1177</v>
      </c>
    </row>
    <row r="302" spans="1:4" ht="13.5" hidden="1">
      <c r="A302" s="139" t="s">
        <v>1178</v>
      </c>
      <c r="B302" s="139" t="s">
        <v>1179</v>
      </c>
      <c r="C302" s="139" t="s">
        <v>14</v>
      </c>
      <c r="D302" s="642" t="s">
        <v>1180</v>
      </c>
    </row>
    <row r="303" spans="1:4" ht="13.5" hidden="1">
      <c r="A303" s="139" t="s">
        <v>1181</v>
      </c>
      <c r="B303" s="139" t="s">
        <v>1182</v>
      </c>
      <c r="C303" s="139" t="s">
        <v>14</v>
      </c>
      <c r="D303" s="642" t="s">
        <v>1183</v>
      </c>
    </row>
    <row r="304" spans="1:4" ht="13.5" hidden="1">
      <c r="A304" s="139" t="s">
        <v>1184</v>
      </c>
      <c r="B304" s="139" t="s">
        <v>1185</v>
      </c>
      <c r="C304" s="139" t="s">
        <v>14</v>
      </c>
      <c r="D304" s="642" t="s">
        <v>1186</v>
      </c>
    </row>
    <row r="305" spans="1:4" ht="13.5" hidden="1">
      <c r="A305" s="139" t="s">
        <v>1187</v>
      </c>
      <c r="B305" s="139" t="s">
        <v>1188</v>
      </c>
      <c r="C305" s="139" t="s">
        <v>14</v>
      </c>
      <c r="D305" s="642" t="s">
        <v>1189</v>
      </c>
    </row>
    <row r="306" spans="1:4" ht="13.5" hidden="1">
      <c r="A306" s="139" t="s">
        <v>1190</v>
      </c>
      <c r="B306" s="139" t="s">
        <v>1191</v>
      </c>
      <c r="C306" s="139" t="s">
        <v>14</v>
      </c>
      <c r="D306" s="642" t="s">
        <v>1192</v>
      </c>
    </row>
    <row r="307" spans="1:4" ht="13.5" hidden="1">
      <c r="A307" s="139" t="s">
        <v>1193</v>
      </c>
      <c r="B307" s="139" t="s">
        <v>1194</v>
      </c>
      <c r="C307" s="139" t="s">
        <v>14</v>
      </c>
      <c r="D307" s="642" t="s">
        <v>1195</v>
      </c>
    </row>
    <row r="308" spans="1:4" ht="13.5" hidden="1">
      <c r="A308" s="139" t="s">
        <v>1196</v>
      </c>
      <c r="B308" s="139" t="s">
        <v>1197</v>
      </c>
      <c r="C308" s="139" t="s">
        <v>14</v>
      </c>
      <c r="D308" s="642" t="s">
        <v>1198</v>
      </c>
    </row>
    <row r="309" spans="1:4" ht="13.5" hidden="1">
      <c r="A309" s="139" t="s">
        <v>1199</v>
      </c>
      <c r="B309" s="139" t="s">
        <v>1200</v>
      </c>
      <c r="C309" s="139" t="s">
        <v>14</v>
      </c>
      <c r="D309" s="642" t="s">
        <v>1168</v>
      </c>
    </row>
    <row r="310" spans="1:4" ht="13.5" hidden="1">
      <c r="A310" s="139" t="s">
        <v>1201</v>
      </c>
      <c r="B310" s="139" t="s">
        <v>1202</v>
      </c>
      <c r="C310" s="139" t="s">
        <v>14</v>
      </c>
      <c r="D310" s="642" t="s">
        <v>1203</v>
      </c>
    </row>
    <row r="311" spans="1:4" ht="13.5" hidden="1">
      <c r="A311" s="139" t="s">
        <v>1204</v>
      </c>
      <c r="B311" s="139" t="s">
        <v>1205</v>
      </c>
      <c r="C311" s="139" t="s">
        <v>14</v>
      </c>
      <c r="D311" s="642" t="s">
        <v>1206</v>
      </c>
    </row>
    <row r="312" spans="1:4" ht="13.5" hidden="1">
      <c r="A312" s="139" t="s">
        <v>1207</v>
      </c>
      <c r="B312" s="139" t="s">
        <v>1208</v>
      </c>
      <c r="C312" s="139" t="s">
        <v>14</v>
      </c>
      <c r="D312" s="642" t="s">
        <v>1209</v>
      </c>
    </row>
    <row r="313" spans="1:4" ht="13.5" hidden="1">
      <c r="A313" s="139" t="s">
        <v>1210</v>
      </c>
      <c r="B313" s="139" t="s">
        <v>1211</v>
      </c>
      <c r="C313" s="139" t="s">
        <v>14</v>
      </c>
      <c r="D313" s="642" t="s">
        <v>1189</v>
      </c>
    </row>
    <row r="314" spans="1:4" ht="13.5" hidden="1">
      <c r="A314" s="139" t="s">
        <v>1212</v>
      </c>
      <c r="B314" s="139" t="s">
        <v>1213</v>
      </c>
      <c r="C314" s="139" t="s">
        <v>14</v>
      </c>
      <c r="D314" s="642" t="s">
        <v>1214</v>
      </c>
    </row>
    <row r="315" spans="1:4" ht="13.5" hidden="1">
      <c r="A315" s="139" t="s">
        <v>1215</v>
      </c>
      <c r="B315" s="139" t="s">
        <v>1216</v>
      </c>
      <c r="C315" s="139" t="s">
        <v>14</v>
      </c>
      <c r="D315" s="642" t="s">
        <v>1217</v>
      </c>
    </row>
    <row r="316" spans="1:4" ht="13.5" hidden="1">
      <c r="A316" s="139" t="s">
        <v>1218</v>
      </c>
      <c r="B316" s="139" t="s">
        <v>1219</v>
      </c>
      <c r="C316" s="139" t="s">
        <v>14</v>
      </c>
      <c r="D316" s="642" t="s">
        <v>1220</v>
      </c>
    </row>
    <row r="317" spans="1:4" ht="13.5" hidden="1">
      <c r="A317" s="139" t="s">
        <v>1221</v>
      </c>
      <c r="B317" s="139" t="s">
        <v>1222</v>
      </c>
      <c r="C317" s="139" t="s">
        <v>14</v>
      </c>
      <c r="D317" s="642" t="s">
        <v>1223</v>
      </c>
    </row>
    <row r="318" spans="1:4" ht="13.5" hidden="1">
      <c r="A318" s="139" t="s">
        <v>1224</v>
      </c>
      <c r="B318" s="139" t="s">
        <v>1225</v>
      </c>
      <c r="C318" s="139" t="s">
        <v>14</v>
      </c>
      <c r="D318" s="642" t="s">
        <v>1226</v>
      </c>
    </row>
    <row r="319" spans="1:4" ht="13.5" hidden="1">
      <c r="A319" s="139" t="s">
        <v>1227</v>
      </c>
      <c r="B319" s="139" t="s">
        <v>1228</v>
      </c>
      <c r="C319" s="139" t="s">
        <v>14</v>
      </c>
      <c r="D319" s="642" t="s">
        <v>1229</v>
      </c>
    </row>
    <row r="320" spans="1:4" ht="13.5" hidden="1">
      <c r="A320" s="139" t="s">
        <v>1230</v>
      </c>
      <c r="B320" s="139" t="s">
        <v>1231</v>
      </c>
      <c r="C320" s="139" t="s">
        <v>14</v>
      </c>
      <c r="D320" s="642" t="s">
        <v>1232</v>
      </c>
    </row>
    <row r="321" spans="1:4" ht="13.5" hidden="1">
      <c r="A321" s="139" t="s">
        <v>1233</v>
      </c>
      <c r="B321" s="139" t="s">
        <v>1234</v>
      </c>
      <c r="C321" s="139" t="s">
        <v>14</v>
      </c>
      <c r="D321" s="642" t="s">
        <v>1235</v>
      </c>
    </row>
    <row r="322" spans="1:4" ht="13.5" hidden="1">
      <c r="A322" s="139" t="s">
        <v>1236</v>
      </c>
      <c r="B322" s="139" t="s">
        <v>1237</v>
      </c>
      <c r="C322" s="139" t="s">
        <v>14</v>
      </c>
      <c r="D322" s="642" t="s">
        <v>1238</v>
      </c>
    </row>
    <row r="323" spans="1:4" ht="13.5" hidden="1">
      <c r="A323" s="139" t="s">
        <v>1239</v>
      </c>
      <c r="B323" s="139" t="s">
        <v>1240</v>
      </c>
      <c r="C323" s="139" t="s">
        <v>14</v>
      </c>
      <c r="D323" s="642" t="s">
        <v>1241</v>
      </c>
    </row>
    <row r="324" spans="1:4" ht="13.5" hidden="1">
      <c r="A324" s="139" t="s">
        <v>1242</v>
      </c>
      <c r="B324" s="139" t="s">
        <v>1243</v>
      </c>
      <c r="C324" s="139" t="s">
        <v>14</v>
      </c>
      <c r="D324" s="642" t="s">
        <v>1244</v>
      </c>
    </row>
    <row r="325" spans="1:4" ht="13.5" hidden="1">
      <c r="A325" s="139" t="s">
        <v>1245</v>
      </c>
      <c r="B325" s="139" t="s">
        <v>1246</v>
      </c>
      <c r="C325" s="139" t="s">
        <v>14</v>
      </c>
      <c r="D325" s="642" t="s">
        <v>1247</v>
      </c>
    </row>
    <row r="326" spans="1:4" ht="13.5" hidden="1">
      <c r="A326" s="139" t="s">
        <v>1248</v>
      </c>
      <c r="B326" s="139" t="s">
        <v>1249</v>
      </c>
      <c r="C326" s="139" t="s">
        <v>14</v>
      </c>
      <c r="D326" s="642" t="s">
        <v>1250</v>
      </c>
    </row>
    <row r="327" spans="1:4" ht="13.5" hidden="1">
      <c r="A327" s="139" t="s">
        <v>1251</v>
      </c>
      <c r="B327" s="139" t="s">
        <v>1252</v>
      </c>
      <c r="C327" s="139" t="s">
        <v>14</v>
      </c>
      <c r="D327" s="642" t="s">
        <v>1253</v>
      </c>
    </row>
    <row r="328" spans="1:4" ht="13.5" hidden="1">
      <c r="A328" s="139" t="s">
        <v>1254</v>
      </c>
      <c r="B328" s="139" t="s">
        <v>1255</v>
      </c>
      <c r="C328" s="139" t="s">
        <v>14</v>
      </c>
      <c r="D328" s="642" t="s">
        <v>1256</v>
      </c>
    </row>
    <row r="329" spans="1:4" ht="13.5" hidden="1">
      <c r="A329" s="139" t="s">
        <v>1257</v>
      </c>
      <c r="B329" s="139" t="s">
        <v>1258</v>
      </c>
      <c r="C329" s="139" t="s">
        <v>14</v>
      </c>
      <c r="D329" s="642" t="s">
        <v>1259</v>
      </c>
    </row>
    <row r="330" spans="1:4" ht="13.5" hidden="1">
      <c r="A330" s="139" t="s">
        <v>1260</v>
      </c>
      <c r="B330" s="139" t="s">
        <v>1261</v>
      </c>
      <c r="C330" s="139" t="s">
        <v>14</v>
      </c>
      <c r="D330" s="642" t="s">
        <v>1262</v>
      </c>
    </row>
    <row r="331" spans="1:4" ht="13.5" hidden="1">
      <c r="A331" s="139" t="s">
        <v>1263</v>
      </c>
      <c r="B331" s="139" t="s">
        <v>1264</v>
      </c>
      <c r="C331" s="139" t="s">
        <v>14</v>
      </c>
      <c r="D331" s="642" t="s">
        <v>1265</v>
      </c>
    </row>
    <row r="332" spans="1:4" ht="13.5" hidden="1">
      <c r="A332" s="139" t="s">
        <v>1266</v>
      </c>
      <c r="B332" s="139" t="s">
        <v>1267</v>
      </c>
      <c r="C332" s="139" t="s">
        <v>14</v>
      </c>
      <c r="D332" s="642" t="s">
        <v>1268</v>
      </c>
    </row>
    <row r="333" spans="1:4" ht="13.5" hidden="1">
      <c r="A333" s="139" t="s">
        <v>1269</v>
      </c>
      <c r="B333" s="139" t="s">
        <v>1270</v>
      </c>
      <c r="C333" s="139" t="s">
        <v>14</v>
      </c>
      <c r="D333" s="642" t="s">
        <v>1268</v>
      </c>
    </row>
    <row r="334" spans="1:4" ht="13.5" hidden="1">
      <c r="A334" s="139" t="s">
        <v>1271</v>
      </c>
      <c r="B334" s="139" t="s">
        <v>1272</v>
      </c>
      <c r="C334" s="139" t="s">
        <v>14</v>
      </c>
      <c r="D334" s="642" t="s">
        <v>1273</v>
      </c>
    </row>
    <row r="335" spans="1:4" ht="13.5" hidden="1">
      <c r="A335" s="139" t="s">
        <v>1274</v>
      </c>
      <c r="B335" s="139" t="s">
        <v>1275</v>
      </c>
      <c r="C335" s="139" t="s">
        <v>14</v>
      </c>
      <c r="D335" s="642" t="s">
        <v>1276</v>
      </c>
    </row>
    <row r="336" spans="1:4" ht="13.5" hidden="1">
      <c r="A336" s="139" t="s">
        <v>1277</v>
      </c>
      <c r="B336" s="139" t="s">
        <v>1278</v>
      </c>
      <c r="C336" s="139" t="s">
        <v>14</v>
      </c>
      <c r="D336" s="642" t="s">
        <v>1279</v>
      </c>
    </row>
    <row r="337" spans="1:4" ht="13.5" hidden="1">
      <c r="A337" s="139" t="s">
        <v>1280</v>
      </c>
      <c r="B337" s="139" t="s">
        <v>1281</v>
      </c>
      <c r="C337" s="139" t="s">
        <v>14</v>
      </c>
      <c r="D337" s="642" t="s">
        <v>1282</v>
      </c>
    </row>
    <row r="338" spans="1:4" ht="13.5" hidden="1">
      <c r="A338" s="139" t="s">
        <v>1283</v>
      </c>
      <c r="B338" s="139" t="s">
        <v>1284</v>
      </c>
      <c r="C338" s="139" t="s">
        <v>27</v>
      </c>
      <c r="D338" s="642" t="s">
        <v>1285</v>
      </c>
    </row>
    <row r="339" spans="1:4" ht="13.5" hidden="1">
      <c r="A339" s="139" t="s">
        <v>1286</v>
      </c>
      <c r="B339" s="139" t="s">
        <v>1287</v>
      </c>
      <c r="C339" s="139" t="s">
        <v>27</v>
      </c>
      <c r="D339" s="642" t="s">
        <v>1288</v>
      </c>
    </row>
    <row r="340" spans="1:4" ht="13.5" hidden="1">
      <c r="A340" s="139" t="s">
        <v>1289</v>
      </c>
      <c r="B340" s="139" t="s">
        <v>1290</v>
      </c>
      <c r="C340" s="139" t="s">
        <v>27</v>
      </c>
      <c r="D340" s="642" t="s">
        <v>1291</v>
      </c>
    </row>
    <row r="341" spans="1:4" ht="13.5" hidden="1">
      <c r="A341" s="139" t="s">
        <v>1292</v>
      </c>
      <c r="B341" s="139" t="s">
        <v>1293</v>
      </c>
      <c r="C341" s="139" t="s">
        <v>27</v>
      </c>
      <c r="D341" s="642" t="s">
        <v>1294</v>
      </c>
    </row>
    <row r="342" spans="1:4" ht="13.5" hidden="1">
      <c r="A342" s="139" t="s">
        <v>1295</v>
      </c>
      <c r="B342" s="139" t="s">
        <v>1296</v>
      </c>
      <c r="C342" s="139" t="s">
        <v>27</v>
      </c>
      <c r="D342" s="642" t="s">
        <v>1297</v>
      </c>
    </row>
    <row r="343" spans="1:4" ht="13.5" hidden="1">
      <c r="A343" s="139" t="s">
        <v>1298</v>
      </c>
      <c r="B343" s="139" t="s">
        <v>1299</v>
      </c>
      <c r="C343" s="139" t="s">
        <v>27</v>
      </c>
      <c r="D343" s="642" t="s">
        <v>1300</v>
      </c>
    </row>
    <row r="344" spans="1:4" ht="13.5" hidden="1">
      <c r="A344" s="139" t="s">
        <v>1301</v>
      </c>
      <c r="B344" s="139" t="s">
        <v>1302</v>
      </c>
      <c r="C344" s="139" t="s">
        <v>27</v>
      </c>
      <c r="D344" s="642" t="s">
        <v>1303</v>
      </c>
    </row>
    <row r="345" spans="1:4" ht="13.5" hidden="1">
      <c r="A345" s="139" t="s">
        <v>1304</v>
      </c>
      <c r="B345" s="139" t="s">
        <v>1305</v>
      </c>
      <c r="C345" s="139" t="s">
        <v>27</v>
      </c>
      <c r="D345" s="642" t="s">
        <v>1306</v>
      </c>
    </row>
    <row r="346" spans="1:4" ht="13.5" hidden="1">
      <c r="A346" s="139" t="s">
        <v>1307</v>
      </c>
      <c r="B346" s="139" t="s">
        <v>1308</v>
      </c>
      <c r="C346" s="139" t="s">
        <v>14</v>
      </c>
      <c r="D346" s="642" t="s">
        <v>1309</v>
      </c>
    </row>
    <row r="347" spans="1:4" ht="13.5" hidden="1">
      <c r="A347" s="139" t="s">
        <v>1310</v>
      </c>
      <c r="B347" s="139" t="s">
        <v>1311</v>
      </c>
      <c r="C347" s="139" t="s">
        <v>14</v>
      </c>
      <c r="D347" s="642" t="s">
        <v>1312</v>
      </c>
    </row>
    <row r="348" spans="1:4" ht="13.5" hidden="1">
      <c r="A348" s="139" t="s">
        <v>1313</v>
      </c>
      <c r="B348" s="139" t="s">
        <v>1314</v>
      </c>
      <c r="C348" s="139" t="s">
        <v>27</v>
      </c>
      <c r="D348" s="642" t="s">
        <v>1315</v>
      </c>
    </row>
    <row r="349" spans="1:4" ht="13.5" hidden="1">
      <c r="A349" s="139" t="s">
        <v>1316</v>
      </c>
      <c r="B349" s="139" t="s">
        <v>1317</v>
      </c>
      <c r="C349" s="139" t="s">
        <v>27</v>
      </c>
      <c r="D349" s="642" t="s">
        <v>1318</v>
      </c>
    </row>
    <row r="350" spans="1:4" ht="13.5" hidden="1">
      <c r="A350" s="139" t="s">
        <v>1319</v>
      </c>
      <c r="B350" s="139" t="s">
        <v>1320</v>
      </c>
      <c r="C350" s="139" t="s">
        <v>27</v>
      </c>
      <c r="D350" s="642" t="s">
        <v>1321</v>
      </c>
    </row>
    <row r="351" spans="1:4" ht="13.5" hidden="1">
      <c r="A351" s="139" t="s">
        <v>1322</v>
      </c>
      <c r="B351" s="139" t="s">
        <v>1323</v>
      </c>
      <c r="C351" s="139" t="s">
        <v>27</v>
      </c>
      <c r="D351" s="642" t="s">
        <v>1324</v>
      </c>
    </row>
    <row r="352" spans="1:4" ht="13.5" hidden="1">
      <c r="A352" s="139" t="s">
        <v>1325</v>
      </c>
      <c r="B352" s="139" t="s">
        <v>1326</v>
      </c>
      <c r="C352" s="139" t="s">
        <v>27</v>
      </c>
      <c r="D352" s="642" t="s">
        <v>1327</v>
      </c>
    </row>
    <row r="353" spans="1:4" ht="13.5" hidden="1">
      <c r="A353" s="139" t="s">
        <v>1328</v>
      </c>
      <c r="B353" s="139" t="s">
        <v>1329</v>
      </c>
      <c r="C353" s="139" t="s">
        <v>27</v>
      </c>
      <c r="D353" s="642" t="s">
        <v>1330</v>
      </c>
    </row>
    <row r="354" spans="1:4" ht="13.5" hidden="1">
      <c r="A354" s="139" t="s">
        <v>1331</v>
      </c>
      <c r="B354" s="139" t="s">
        <v>1332</v>
      </c>
      <c r="C354" s="139" t="s">
        <v>27</v>
      </c>
      <c r="D354" s="642" t="s">
        <v>1333</v>
      </c>
    </row>
    <row r="355" spans="1:4" ht="13.5" hidden="1">
      <c r="A355" s="139" t="s">
        <v>1334</v>
      </c>
      <c r="B355" s="139" t="s">
        <v>1335</v>
      </c>
      <c r="C355" s="139" t="s">
        <v>27</v>
      </c>
      <c r="D355" s="642" t="s">
        <v>1336</v>
      </c>
    </row>
    <row r="356" spans="1:4" ht="13.5" hidden="1">
      <c r="A356" s="139" t="s">
        <v>1337</v>
      </c>
      <c r="B356" s="139" t="s">
        <v>1338</v>
      </c>
      <c r="C356" s="139" t="s">
        <v>27</v>
      </c>
      <c r="D356" s="642" t="s">
        <v>1339</v>
      </c>
    </row>
    <row r="357" spans="1:4" ht="13.5" hidden="1">
      <c r="A357" s="139" t="s">
        <v>1340</v>
      </c>
      <c r="B357" s="139" t="s">
        <v>1341</v>
      </c>
      <c r="C357" s="139" t="s">
        <v>27</v>
      </c>
      <c r="D357" s="642" t="s">
        <v>1342</v>
      </c>
    </row>
    <row r="358" spans="1:4" ht="13.5" hidden="1">
      <c r="A358" s="139" t="s">
        <v>1343</v>
      </c>
      <c r="B358" s="139" t="s">
        <v>1344</v>
      </c>
      <c r="C358" s="139" t="s">
        <v>27</v>
      </c>
      <c r="D358" s="642" t="s">
        <v>1345</v>
      </c>
    </row>
    <row r="359" spans="1:4" ht="13.5" hidden="1">
      <c r="A359" s="139" t="s">
        <v>1346</v>
      </c>
      <c r="B359" s="139" t="s">
        <v>1347</v>
      </c>
      <c r="C359" s="139" t="s">
        <v>27</v>
      </c>
      <c r="D359" s="642" t="s">
        <v>1348</v>
      </c>
    </row>
    <row r="360" spans="1:4" ht="13.5" hidden="1">
      <c r="A360" s="139" t="s">
        <v>1349</v>
      </c>
      <c r="B360" s="139" t="s">
        <v>1350</v>
      </c>
      <c r="C360" s="139" t="s">
        <v>27</v>
      </c>
      <c r="D360" s="642" t="s">
        <v>1351</v>
      </c>
    </row>
    <row r="361" spans="1:4" ht="13.5" hidden="1">
      <c r="A361" s="139" t="s">
        <v>1352</v>
      </c>
      <c r="B361" s="139" t="s">
        <v>1353</v>
      </c>
      <c r="C361" s="139" t="s">
        <v>27</v>
      </c>
      <c r="D361" s="642" t="s">
        <v>1354</v>
      </c>
    </row>
    <row r="362" spans="1:4" ht="13.5" hidden="1">
      <c r="A362" s="139" t="s">
        <v>1355</v>
      </c>
      <c r="B362" s="139" t="s">
        <v>1356</v>
      </c>
      <c r="C362" s="139" t="s">
        <v>27</v>
      </c>
      <c r="D362" s="642" t="s">
        <v>1357</v>
      </c>
    </row>
    <row r="363" spans="1:4" ht="13.5" hidden="1">
      <c r="A363" s="139" t="s">
        <v>1358</v>
      </c>
      <c r="B363" s="139" t="s">
        <v>1359</v>
      </c>
      <c r="C363" s="139" t="s">
        <v>27</v>
      </c>
      <c r="D363" s="642" t="s">
        <v>1360</v>
      </c>
    </row>
    <row r="364" spans="1:4" ht="13.5" hidden="1">
      <c r="A364" s="139" t="s">
        <v>1361</v>
      </c>
      <c r="B364" s="139" t="s">
        <v>1362</v>
      </c>
      <c r="C364" s="139" t="s">
        <v>27</v>
      </c>
      <c r="D364" s="642" t="s">
        <v>1363</v>
      </c>
    </row>
    <row r="365" spans="1:4" ht="13.5" hidden="1">
      <c r="A365" s="139" t="s">
        <v>1364</v>
      </c>
      <c r="B365" s="139" t="s">
        <v>1365</v>
      </c>
      <c r="C365" s="139" t="s">
        <v>27</v>
      </c>
      <c r="D365" s="642" t="s">
        <v>1366</v>
      </c>
    </row>
    <row r="366" spans="1:4" ht="13.5" hidden="1">
      <c r="A366" s="139" t="s">
        <v>1367</v>
      </c>
      <c r="B366" s="139" t="s">
        <v>1368</v>
      </c>
      <c r="C366" s="139" t="s">
        <v>27</v>
      </c>
      <c r="D366" s="642" t="s">
        <v>1369</v>
      </c>
    </row>
    <row r="367" spans="1:4" ht="13.5" hidden="1">
      <c r="A367" s="139" t="s">
        <v>1370</v>
      </c>
      <c r="B367" s="139" t="s">
        <v>1371</v>
      </c>
      <c r="C367" s="139" t="s">
        <v>27</v>
      </c>
      <c r="D367" s="642" t="s">
        <v>1372</v>
      </c>
    </row>
    <row r="368" spans="1:4" ht="13.5" hidden="1">
      <c r="A368" s="139" t="s">
        <v>1373</v>
      </c>
      <c r="B368" s="139" t="s">
        <v>1374</v>
      </c>
      <c r="C368" s="139" t="s">
        <v>27</v>
      </c>
      <c r="D368" s="642" t="s">
        <v>1375</v>
      </c>
    </row>
    <row r="369" spans="1:4" ht="13.5" hidden="1">
      <c r="A369" s="139" t="s">
        <v>1376</v>
      </c>
      <c r="B369" s="139" t="s">
        <v>1377</v>
      </c>
      <c r="C369" s="139" t="s">
        <v>27</v>
      </c>
      <c r="D369" s="642" t="s">
        <v>1378</v>
      </c>
    </row>
    <row r="370" spans="1:4" ht="13.5" hidden="1">
      <c r="A370" s="139" t="s">
        <v>1379</v>
      </c>
      <c r="B370" s="139" t="s">
        <v>1380</v>
      </c>
      <c r="C370" s="139" t="s">
        <v>27</v>
      </c>
      <c r="D370" s="642" t="s">
        <v>1381</v>
      </c>
    </row>
    <row r="371" spans="1:4" ht="13.5" hidden="1">
      <c r="A371" s="139" t="s">
        <v>1382</v>
      </c>
      <c r="B371" s="139" t="s">
        <v>1383</v>
      </c>
      <c r="C371" s="139" t="s">
        <v>14</v>
      </c>
      <c r="D371" s="642" t="s">
        <v>1384</v>
      </c>
    </row>
    <row r="372" spans="1:4" ht="13.5" hidden="1">
      <c r="A372" s="139" t="s">
        <v>1385</v>
      </c>
      <c r="B372" s="139" t="s">
        <v>1386</v>
      </c>
      <c r="C372" s="139" t="s">
        <v>14</v>
      </c>
      <c r="D372" s="642" t="s">
        <v>1387</v>
      </c>
    </row>
    <row r="373" spans="1:4" ht="13.5" hidden="1">
      <c r="A373" s="139" t="s">
        <v>1388</v>
      </c>
      <c r="B373" s="139" t="s">
        <v>1389</v>
      </c>
      <c r="C373" s="139" t="s">
        <v>1390</v>
      </c>
      <c r="D373" s="642" t="s">
        <v>1391</v>
      </c>
    </row>
    <row r="374" spans="1:4" ht="13.5" hidden="1">
      <c r="A374" s="139" t="s">
        <v>1392</v>
      </c>
      <c r="B374" s="139" t="s">
        <v>1393</v>
      </c>
      <c r="C374" s="139" t="s">
        <v>1390</v>
      </c>
      <c r="D374" s="642" t="s">
        <v>1394</v>
      </c>
    </row>
    <row r="375" spans="1:4" ht="13.5" hidden="1">
      <c r="A375" s="139" t="s">
        <v>1395</v>
      </c>
      <c r="B375" s="139" t="s">
        <v>1396</v>
      </c>
      <c r="C375" s="139" t="s">
        <v>1390</v>
      </c>
      <c r="D375" s="642" t="s">
        <v>1397</v>
      </c>
    </row>
    <row r="376" spans="1:4" ht="13.5" hidden="1">
      <c r="A376" s="139" t="s">
        <v>1398</v>
      </c>
      <c r="B376" s="139" t="s">
        <v>1399</v>
      </c>
      <c r="C376" s="139" t="s">
        <v>1390</v>
      </c>
      <c r="D376" s="642" t="s">
        <v>1400</v>
      </c>
    </row>
    <row r="377" spans="1:4" ht="13.5" hidden="1">
      <c r="A377" s="139" t="s">
        <v>1401</v>
      </c>
      <c r="B377" s="139" t="s">
        <v>1402</v>
      </c>
      <c r="C377" s="139" t="s">
        <v>1390</v>
      </c>
      <c r="D377" s="642" t="s">
        <v>1403</v>
      </c>
    </row>
    <row r="378" spans="1:4" ht="13.5" hidden="1">
      <c r="A378" s="139" t="s">
        <v>1404</v>
      </c>
      <c r="B378" s="139" t="s">
        <v>1405</v>
      </c>
      <c r="C378" s="139" t="s">
        <v>1390</v>
      </c>
      <c r="D378" s="642" t="s">
        <v>1406</v>
      </c>
    </row>
    <row r="379" spans="1:4" ht="13.5" hidden="1">
      <c r="A379" s="139" t="s">
        <v>1407</v>
      </c>
      <c r="B379" s="139" t="s">
        <v>1408</v>
      </c>
      <c r="C379" s="139" t="s">
        <v>1390</v>
      </c>
      <c r="D379" s="642" t="s">
        <v>1409</v>
      </c>
    </row>
    <row r="380" spans="1:4" ht="13.5" hidden="1">
      <c r="A380" s="139" t="s">
        <v>1410</v>
      </c>
      <c r="B380" s="139" t="s">
        <v>1411</v>
      </c>
      <c r="C380" s="139" t="s">
        <v>1390</v>
      </c>
      <c r="D380" s="642" t="s">
        <v>1412</v>
      </c>
    </row>
    <row r="381" spans="1:4" ht="13.5" hidden="1">
      <c r="A381" s="139" t="s">
        <v>1413</v>
      </c>
      <c r="B381" s="139" t="s">
        <v>1414</v>
      </c>
      <c r="C381" s="139" t="s">
        <v>1390</v>
      </c>
      <c r="D381" s="642" t="s">
        <v>1415</v>
      </c>
    </row>
    <row r="382" spans="1:4" ht="13.5" hidden="1">
      <c r="A382" s="139" t="s">
        <v>1416</v>
      </c>
      <c r="B382" s="139" t="s">
        <v>1417</v>
      </c>
      <c r="C382" s="139" t="s">
        <v>1390</v>
      </c>
      <c r="D382" s="642" t="s">
        <v>1418</v>
      </c>
    </row>
    <row r="383" spans="1:4" ht="13.5" hidden="1">
      <c r="A383" s="139" t="s">
        <v>1419</v>
      </c>
      <c r="B383" s="139" t="s">
        <v>1420</v>
      </c>
      <c r="C383" s="139" t="s">
        <v>1390</v>
      </c>
      <c r="D383" s="642" t="s">
        <v>1421</v>
      </c>
    </row>
    <row r="384" spans="1:4" ht="13.5" hidden="1">
      <c r="A384" s="139" t="s">
        <v>1422</v>
      </c>
      <c r="B384" s="139" t="s">
        <v>1423</v>
      </c>
      <c r="C384" s="139" t="s">
        <v>1390</v>
      </c>
      <c r="D384" s="642" t="s">
        <v>1424</v>
      </c>
    </row>
    <row r="385" spans="1:4" ht="13.5" hidden="1">
      <c r="A385" s="139" t="s">
        <v>1425</v>
      </c>
      <c r="B385" s="139" t="s">
        <v>1426</v>
      </c>
      <c r="C385" s="139" t="s">
        <v>1390</v>
      </c>
      <c r="D385" s="642" t="s">
        <v>1427</v>
      </c>
    </row>
    <row r="386" spans="1:4" ht="13.5" hidden="1">
      <c r="A386" s="139" t="s">
        <v>1428</v>
      </c>
      <c r="B386" s="139" t="s">
        <v>1429</v>
      </c>
      <c r="C386" s="139" t="s">
        <v>1390</v>
      </c>
      <c r="D386" s="642" t="s">
        <v>1430</v>
      </c>
    </row>
    <row r="387" spans="1:4" ht="13.5" hidden="1">
      <c r="A387" s="139" t="s">
        <v>1431</v>
      </c>
      <c r="B387" s="139" t="s">
        <v>1432</v>
      </c>
      <c r="C387" s="139" t="s">
        <v>1390</v>
      </c>
      <c r="D387" s="642" t="s">
        <v>1433</v>
      </c>
    </row>
    <row r="388" spans="1:4" ht="13.5" hidden="1">
      <c r="A388" s="139" t="s">
        <v>1434</v>
      </c>
      <c r="B388" s="139" t="s">
        <v>1435</v>
      </c>
      <c r="C388" s="139" t="s">
        <v>1390</v>
      </c>
      <c r="D388" s="642" t="s">
        <v>1436</v>
      </c>
    </row>
    <row r="389" spans="1:4" ht="13.5" hidden="1">
      <c r="A389" s="139" t="s">
        <v>1437</v>
      </c>
      <c r="B389" s="139" t="s">
        <v>1438</v>
      </c>
      <c r="C389" s="139" t="s">
        <v>1390</v>
      </c>
      <c r="D389" s="642" t="s">
        <v>1439</v>
      </c>
    </row>
    <row r="390" spans="1:4" ht="13.5" hidden="1">
      <c r="A390" s="139" t="s">
        <v>1440</v>
      </c>
      <c r="B390" s="139" t="s">
        <v>1441</v>
      </c>
      <c r="C390" s="139" t="s">
        <v>1390</v>
      </c>
      <c r="D390" s="642" t="s">
        <v>1442</v>
      </c>
    </row>
    <row r="391" spans="1:4" ht="13.5" hidden="1">
      <c r="A391" s="139" t="s">
        <v>1443</v>
      </c>
      <c r="B391" s="139" t="s">
        <v>1444</v>
      </c>
      <c r="C391" s="139" t="s">
        <v>1390</v>
      </c>
      <c r="D391" s="642" t="s">
        <v>1445</v>
      </c>
    </row>
    <row r="392" spans="1:4" ht="13.5" hidden="1">
      <c r="A392" s="139" t="s">
        <v>1446</v>
      </c>
      <c r="B392" s="139" t="s">
        <v>1447</v>
      </c>
      <c r="C392" s="139" t="s">
        <v>1390</v>
      </c>
      <c r="D392" s="642" t="s">
        <v>1448</v>
      </c>
    </row>
    <row r="393" spans="1:4" ht="13.5" hidden="1">
      <c r="A393" s="139" t="s">
        <v>1449</v>
      </c>
      <c r="B393" s="139" t="s">
        <v>1450</v>
      </c>
      <c r="C393" s="139" t="s">
        <v>1390</v>
      </c>
      <c r="D393" s="642" t="s">
        <v>1451</v>
      </c>
    </row>
    <row r="394" spans="1:4" ht="13.5" hidden="1">
      <c r="A394" s="139" t="s">
        <v>1452</v>
      </c>
      <c r="B394" s="139" t="s">
        <v>1453</v>
      </c>
      <c r="C394" s="139" t="s">
        <v>1390</v>
      </c>
      <c r="D394" s="642" t="s">
        <v>1454</v>
      </c>
    </row>
    <row r="395" spans="1:4" ht="13.5" hidden="1">
      <c r="A395" s="139" t="s">
        <v>1455</v>
      </c>
      <c r="B395" s="139" t="s">
        <v>1456</v>
      </c>
      <c r="C395" s="139" t="s">
        <v>1390</v>
      </c>
      <c r="D395" s="642" t="s">
        <v>1457</v>
      </c>
    </row>
    <row r="396" spans="1:4" ht="13.5" hidden="1">
      <c r="A396" s="139" t="s">
        <v>1458</v>
      </c>
      <c r="B396" s="139" t="s">
        <v>1459</v>
      </c>
      <c r="C396" s="139" t="s">
        <v>1390</v>
      </c>
      <c r="D396" s="642" t="s">
        <v>1460</v>
      </c>
    </row>
    <row r="397" spans="1:4" ht="13.5" hidden="1">
      <c r="A397" s="139" t="s">
        <v>1461</v>
      </c>
      <c r="B397" s="139" t="s">
        <v>1462</v>
      </c>
      <c r="C397" s="139" t="s">
        <v>1390</v>
      </c>
      <c r="D397" s="642" t="s">
        <v>1463</v>
      </c>
    </row>
    <row r="398" spans="1:4" ht="13.5" hidden="1">
      <c r="A398" s="139" t="s">
        <v>1464</v>
      </c>
      <c r="B398" s="139" t="s">
        <v>1465</v>
      </c>
      <c r="C398" s="139" t="s">
        <v>1390</v>
      </c>
      <c r="D398" s="642" t="s">
        <v>1466</v>
      </c>
    </row>
    <row r="399" spans="1:4" ht="13.5" hidden="1">
      <c r="A399" s="139" t="s">
        <v>1467</v>
      </c>
      <c r="B399" s="139" t="s">
        <v>1468</v>
      </c>
      <c r="C399" s="139" t="s">
        <v>1390</v>
      </c>
      <c r="D399" s="642" t="s">
        <v>1469</v>
      </c>
    </row>
    <row r="400" spans="1:4" ht="13.5" hidden="1">
      <c r="A400" s="139" t="s">
        <v>1470</v>
      </c>
      <c r="B400" s="139" t="s">
        <v>1471</v>
      </c>
      <c r="C400" s="139" t="s">
        <v>1390</v>
      </c>
      <c r="D400" s="642" t="s">
        <v>1472</v>
      </c>
    </row>
    <row r="401" spans="1:4" ht="13.5" hidden="1">
      <c r="A401" s="139" t="s">
        <v>1473</v>
      </c>
      <c r="B401" s="139" t="s">
        <v>1474</v>
      </c>
      <c r="C401" s="139" t="s">
        <v>1390</v>
      </c>
      <c r="D401" s="642" t="s">
        <v>1475</v>
      </c>
    </row>
    <row r="402" spans="1:4" ht="13.5" hidden="1">
      <c r="A402" s="139" t="s">
        <v>1476</v>
      </c>
      <c r="B402" s="139" t="s">
        <v>1477</v>
      </c>
      <c r="C402" s="139" t="s">
        <v>1390</v>
      </c>
      <c r="D402" s="642" t="s">
        <v>1478</v>
      </c>
    </row>
    <row r="403" spans="1:4" ht="13.5" hidden="1">
      <c r="A403" s="139" t="s">
        <v>1479</v>
      </c>
      <c r="B403" s="139" t="s">
        <v>1480</v>
      </c>
      <c r="C403" s="139" t="s">
        <v>1390</v>
      </c>
      <c r="D403" s="642" t="s">
        <v>1481</v>
      </c>
    </row>
    <row r="404" spans="1:4" ht="13.5" hidden="1">
      <c r="A404" s="139" t="s">
        <v>1482</v>
      </c>
      <c r="B404" s="139" t="s">
        <v>1483</v>
      </c>
      <c r="C404" s="139" t="s">
        <v>1390</v>
      </c>
      <c r="D404" s="642" t="s">
        <v>1484</v>
      </c>
    </row>
    <row r="405" spans="1:4" ht="13.5" hidden="1">
      <c r="A405" s="139" t="s">
        <v>1485</v>
      </c>
      <c r="B405" s="139" t="s">
        <v>1486</v>
      </c>
      <c r="C405" s="139" t="s">
        <v>1390</v>
      </c>
      <c r="D405" s="642" t="s">
        <v>1487</v>
      </c>
    </row>
    <row r="406" spans="1:4" ht="13.5" hidden="1">
      <c r="A406" s="139" t="s">
        <v>1488</v>
      </c>
      <c r="B406" s="139" t="s">
        <v>1489</v>
      </c>
      <c r="C406" s="139" t="s">
        <v>1390</v>
      </c>
      <c r="D406" s="642" t="s">
        <v>1490</v>
      </c>
    </row>
    <row r="407" spans="1:4" ht="13.5" hidden="1">
      <c r="A407" s="139" t="s">
        <v>1491</v>
      </c>
      <c r="B407" s="139" t="s">
        <v>1492</v>
      </c>
      <c r="C407" s="139" t="s">
        <v>1390</v>
      </c>
      <c r="D407" s="642" t="s">
        <v>1493</v>
      </c>
    </row>
    <row r="408" spans="1:4" ht="13.5" hidden="1">
      <c r="A408" s="139" t="s">
        <v>1494</v>
      </c>
      <c r="B408" s="139" t="s">
        <v>1495</v>
      </c>
      <c r="C408" s="139" t="s">
        <v>1390</v>
      </c>
      <c r="D408" s="642" t="s">
        <v>1496</v>
      </c>
    </row>
    <row r="409" spans="1:4" ht="13.5" hidden="1">
      <c r="A409" s="139" t="s">
        <v>1497</v>
      </c>
      <c r="B409" s="139" t="s">
        <v>1498</v>
      </c>
      <c r="C409" s="139" t="s">
        <v>1390</v>
      </c>
      <c r="D409" s="642" t="s">
        <v>1499</v>
      </c>
    </row>
    <row r="410" spans="1:4" ht="13.5" hidden="1">
      <c r="A410" s="139" t="s">
        <v>1500</v>
      </c>
      <c r="B410" s="139" t="s">
        <v>1501</v>
      </c>
      <c r="C410" s="139" t="s">
        <v>1390</v>
      </c>
      <c r="D410" s="642" t="s">
        <v>1502</v>
      </c>
    </row>
    <row r="411" spans="1:4" ht="13.5" hidden="1">
      <c r="A411" s="139" t="s">
        <v>1503</v>
      </c>
      <c r="B411" s="139" t="s">
        <v>1504</v>
      </c>
      <c r="C411" s="139" t="s">
        <v>1390</v>
      </c>
      <c r="D411" s="642" t="s">
        <v>1505</v>
      </c>
    </row>
    <row r="412" spans="1:4" ht="13.5" hidden="1">
      <c r="A412" s="139" t="s">
        <v>1506</v>
      </c>
      <c r="B412" s="139" t="s">
        <v>1507</v>
      </c>
      <c r="C412" s="139" t="s">
        <v>1390</v>
      </c>
      <c r="D412" s="642" t="s">
        <v>1508</v>
      </c>
    </row>
    <row r="413" spans="1:4" ht="13.5" hidden="1">
      <c r="A413" s="139" t="s">
        <v>1509</v>
      </c>
      <c r="B413" s="139" t="s">
        <v>1510</v>
      </c>
      <c r="C413" s="139" t="s">
        <v>1390</v>
      </c>
      <c r="D413" s="642" t="s">
        <v>1511</v>
      </c>
    </row>
    <row r="414" spans="1:4" ht="13.5" hidden="1">
      <c r="A414" s="139" t="s">
        <v>1512</v>
      </c>
      <c r="B414" s="139" t="s">
        <v>1513</v>
      </c>
      <c r="C414" s="139" t="s">
        <v>1390</v>
      </c>
      <c r="D414" s="642" t="s">
        <v>1514</v>
      </c>
    </row>
    <row r="415" spans="1:4" ht="13.5" hidden="1">
      <c r="A415" s="139" t="s">
        <v>1515</v>
      </c>
      <c r="B415" s="139" t="s">
        <v>1516</v>
      </c>
      <c r="C415" s="139" t="s">
        <v>1390</v>
      </c>
      <c r="D415" s="642" t="s">
        <v>1517</v>
      </c>
    </row>
    <row r="416" spans="1:4" ht="13.5" hidden="1">
      <c r="A416" s="139" t="s">
        <v>1518</v>
      </c>
      <c r="B416" s="139" t="s">
        <v>1519</v>
      </c>
      <c r="C416" s="139" t="s">
        <v>1390</v>
      </c>
      <c r="D416" s="642" t="s">
        <v>1520</v>
      </c>
    </row>
    <row r="417" spans="1:4" ht="13.5" hidden="1">
      <c r="A417" s="139" t="s">
        <v>1521</v>
      </c>
      <c r="B417" s="139" t="s">
        <v>1522</v>
      </c>
      <c r="C417" s="139" t="s">
        <v>1390</v>
      </c>
      <c r="D417" s="642" t="s">
        <v>1523</v>
      </c>
    </row>
    <row r="418" spans="1:4" ht="13.5" hidden="1">
      <c r="A418" s="139" t="s">
        <v>1524</v>
      </c>
      <c r="B418" s="139" t="s">
        <v>1525</v>
      </c>
      <c r="C418" s="139" t="s">
        <v>1390</v>
      </c>
      <c r="D418" s="642" t="s">
        <v>1526</v>
      </c>
    </row>
    <row r="419" spans="1:4" ht="13.5" hidden="1">
      <c r="A419" s="139" t="s">
        <v>1527</v>
      </c>
      <c r="B419" s="139" t="s">
        <v>1528</v>
      </c>
      <c r="C419" s="139" t="s">
        <v>1390</v>
      </c>
      <c r="D419" s="642" t="s">
        <v>648</v>
      </c>
    </row>
    <row r="420" spans="1:4" ht="13.5" hidden="1">
      <c r="A420" s="139" t="s">
        <v>1529</v>
      </c>
      <c r="B420" s="139" t="s">
        <v>1530</v>
      </c>
      <c r="C420" s="139" t="s">
        <v>1390</v>
      </c>
      <c r="D420" s="642" t="s">
        <v>1531</v>
      </c>
    </row>
    <row r="421" spans="1:4" ht="13.5" hidden="1">
      <c r="A421" s="139" t="s">
        <v>1532</v>
      </c>
      <c r="B421" s="139" t="s">
        <v>1533</v>
      </c>
      <c r="C421" s="139" t="s">
        <v>1390</v>
      </c>
      <c r="D421" s="642" t="s">
        <v>1534</v>
      </c>
    </row>
    <row r="422" spans="1:4" ht="13.5" hidden="1">
      <c r="A422" s="139" t="s">
        <v>1535</v>
      </c>
      <c r="B422" s="139" t="s">
        <v>1536</v>
      </c>
      <c r="C422" s="139" t="s">
        <v>1390</v>
      </c>
      <c r="D422" s="642" t="s">
        <v>1537</v>
      </c>
    </row>
    <row r="423" spans="1:4" ht="13.5" hidden="1">
      <c r="A423" s="139" t="s">
        <v>1538</v>
      </c>
      <c r="B423" s="139" t="s">
        <v>1539</v>
      </c>
      <c r="C423" s="139" t="s">
        <v>1390</v>
      </c>
      <c r="D423" s="642" t="s">
        <v>1540</v>
      </c>
    </row>
    <row r="424" spans="1:4" ht="13.5" hidden="1">
      <c r="A424" s="139" t="s">
        <v>1541</v>
      </c>
      <c r="B424" s="139" t="s">
        <v>1542</v>
      </c>
      <c r="C424" s="139" t="s">
        <v>1390</v>
      </c>
      <c r="D424" s="642" t="s">
        <v>894</v>
      </c>
    </row>
    <row r="425" spans="1:4" ht="13.5" hidden="1">
      <c r="A425" s="139" t="s">
        <v>1543</v>
      </c>
      <c r="B425" s="139" t="s">
        <v>1544</v>
      </c>
      <c r="C425" s="139" t="s">
        <v>1390</v>
      </c>
      <c r="D425" s="642" t="s">
        <v>1545</v>
      </c>
    </row>
    <row r="426" spans="1:4" ht="13.5" hidden="1">
      <c r="A426" s="139" t="s">
        <v>1546</v>
      </c>
      <c r="B426" s="139" t="s">
        <v>1547</v>
      </c>
      <c r="C426" s="139" t="s">
        <v>1390</v>
      </c>
      <c r="D426" s="642" t="s">
        <v>1548</v>
      </c>
    </row>
    <row r="427" spans="1:4" ht="13.5" hidden="1">
      <c r="A427" s="139" t="s">
        <v>1549</v>
      </c>
      <c r="B427" s="139" t="s">
        <v>1550</v>
      </c>
      <c r="C427" s="139" t="s">
        <v>1390</v>
      </c>
      <c r="D427" s="642" t="s">
        <v>1551</v>
      </c>
    </row>
    <row r="428" spans="1:4" ht="13.5" hidden="1">
      <c r="A428" s="139" t="s">
        <v>1552</v>
      </c>
      <c r="B428" s="139" t="s">
        <v>1553</v>
      </c>
      <c r="C428" s="139" t="s">
        <v>1390</v>
      </c>
      <c r="D428" s="642" t="s">
        <v>1554</v>
      </c>
    </row>
    <row r="429" spans="1:4" ht="13.5" hidden="1">
      <c r="A429" s="139" t="s">
        <v>1555</v>
      </c>
      <c r="B429" s="139" t="s">
        <v>1556</v>
      </c>
      <c r="C429" s="139" t="s">
        <v>1390</v>
      </c>
      <c r="D429" s="642" t="s">
        <v>1557</v>
      </c>
    </row>
    <row r="430" spans="1:4" ht="13.5" hidden="1">
      <c r="A430" s="139" t="s">
        <v>1558</v>
      </c>
      <c r="B430" s="139" t="s">
        <v>1559</v>
      </c>
      <c r="C430" s="139" t="s">
        <v>1390</v>
      </c>
      <c r="D430" s="642" t="s">
        <v>1560</v>
      </c>
    </row>
    <row r="431" spans="1:4" ht="13.5" hidden="1">
      <c r="A431" s="139" t="s">
        <v>1561</v>
      </c>
      <c r="B431" s="139" t="s">
        <v>1562</v>
      </c>
      <c r="C431" s="139" t="s">
        <v>1390</v>
      </c>
      <c r="D431" s="642" t="s">
        <v>1563</v>
      </c>
    </row>
    <row r="432" spans="1:4" ht="13.5" hidden="1">
      <c r="A432" s="139" t="s">
        <v>1564</v>
      </c>
      <c r="B432" s="139" t="s">
        <v>1565</v>
      </c>
      <c r="C432" s="139" t="s">
        <v>1390</v>
      </c>
      <c r="D432" s="642" t="s">
        <v>1566</v>
      </c>
    </row>
    <row r="433" spans="1:4" ht="13.5" hidden="1">
      <c r="A433" s="139" t="s">
        <v>1567</v>
      </c>
      <c r="B433" s="139" t="s">
        <v>1568</v>
      </c>
      <c r="C433" s="139" t="s">
        <v>1390</v>
      </c>
      <c r="D433" s="642" t="s">
        <v>1569</v>
      </c>
    </row>
    <row r="434" spans="1:4" ht="13.5" hidden="1">
      <c r="A434" s="139" t="s">
        <v>1570</v>
      </c>
      <c r="B434" s="139" t="s">
        <v>1571</v>
      </c>
      <c r="C434" s="139" t="s">
        <v>1390</v>
      </c>
      <c r="D434" s="642" t="s">
        <v>1572</v>
      </c>
    </row>
    <row r="435" spans="1:4" ht="13.5" hidden="1">
      <c r="A435" s="139" t="s">
        <v>1573</v>
      </c>
      <c r="B435" s="139" t="s">
        <v>1574</v>
      </c>
      <c r="C435" s="139" t="s">
        <v>1390</v>
      </c>
      <c r="D435" s="642" t="s">
        <v>1575</v>
      </c>
    </row>
    <row r="436" spans="1:4" ht="13.5" hidden="1">
      <c r="A436" s="139" t="s">
        <v>1576</v>
      </c>
      <c r="B436" s="139" t="s">
        <v>1577</v>
      </c>
      <c r="C436" s="139" t="s">
        <v>1390</v>
      </c>
      <c r="D436" s="642" t="s">
        <v>1578</v>
      </c>
    </row>
    <row r="437" spans="1:4" ht="13.5" hidden="1">
      <c r="A437" s="139" t="s">
        <v>1579</v>
      </c>
      <c r="B437" s="139" t="s">
        <v>1580</v>
      </c>
      <c r="C437" s="139" t="s">
        <v>1390</v>
      </c>
      <c r="D437" s="642" t="s">
        <v>1581</v>
      </c>
    </row>
    <row r="438" spans="1:4" ht="13.5" hidden="1">
      <c r="A438" s="139" t="s">
        <v>1582</v>
      </c>
      <c r="B438" s="139" t="s">
        <v>1583</v>
      </c>
      <c r="C438" s="139" t="s">
        <v>1390</v>
      </c>
      <c r="D438" s="642" t="s">
        <v>1584</v>
      </c>
    </row>
    <row r="439" spans="1:4" ht="13.5" hidden="1">
      <c r="A439" s="139" t="s">
        <v>1585</v>
      </c>
      <c r="B439" s="139" t="s">
        <v>1586</v>
      </c>
      <c r="C439" s="139" t="s">
        <v>1390</v>
      </c>
      <c r="D439" s="642" t="s">
        <v>1587</v>
      </c>
    </row>
    <row r="440" spans="1:4" ht="13.5" hidden="1">
      <c r="A440" s="139" t="s">
        <v>1588</v>
      </c>
      <c r="B440" s="139" t="s">
        <v>1589</v>
      </c>
      <c r="C440" s="139" t="s">
        <v>1390</v>
      </c>
      <c r="D440" s="642" t="s">
        <v>1590</v>
      </c>
    </row>
    <row r="441" spans="1:4" ht="13.5" hidden="1">
      <c r="A441" s="139" t="s">
        <v>1591</v>
      </c>
      <c r="B441" s="139" t="s">
        <v>1592</v>
      </c>
      <c r="C441" s="139" t="s">
        <v>1390</v>
      </c>
      <c r="D441" s="642" t="s">
        <v>1593</v>
      </c>
    </row>
    <row r="442" spans="1:4" ht="13.5" hidden="1">
      <c r="A442" s="139" t="s">
        <v>1594</v>
      </c>
      <c r="B442" s="139" t="s">
        <v>1595</v>
      </c>
      <c r="C442" s="139" t="s">
        <v>1390</v>
      </c>
      <c r="D442" s="642" t="s">
        <v>1596</v>
      </c>
    </row>
    <row r="443" spans="1:4" ht="13.5" hidden="1">
      <c r="A443" s="139" t="s">
        <v>1597</v>
      </c>
      <c r="B443" s="139" t="s">
        <v>1598</v>
      </c>
      <c r="C443" s="139" t="s">
        <v>1390</v>
      </c>
      <c r="D443" s="642" t="s">
        <v>1599</v>
      </c>
    </row>
    <row r="444" spans="1:4" ht="13.5" hidden="1">
      <c r="A444" s="139" t="s">
        <v>1600</v>
      </c>
      <c r="B444" s="139" t="s">
        <v>1601</v>
      </c>
      <c r="C444" s="139" t="s">
        <v>1390</v>
      </c>
      <c r="D444" s="642" t="s">
        <v>1602</v>
      </c>
    </row>
    <row r="445" spans="1:4" ht="13.5" hidden="1">
      <c r="A445" s="139" t="s">
        <v>1603</v>
      </c>
      <c r="B445" s="139" t="s">
        <v>1604</v>
      </c>
      <c r="C445" s="139" t="s">
        <v>1390</v>
      </c>
      <c r="D445" s="642" t="s">
        <v>1605</v>
      </c>
    </row>
    <row r="446" spans="1:4" ht="13.5" hidden="1">
      <c r="A446" s="139" t="s">
        <v>1606</v>
      </c>
      <c r="B446" s="139" t="s">
        <v>1607</v>
      </c>
      <c r="C446" s="139" t="s">
        <v>1390</v>
      </c>
      <c r="D446" s="642" t="s">
        <v>1608</v>
      </c>
    </row>
    <row r="447" spans="1:4" ht="13.5" hidden="1">
      <c r="A447" s="139" t="s">
        <v>1609</v>
      </c>
      <c r="B447" s="139" t="s">
        <v>1610</v>
      </c>
      <c r="C447" s="139" t="s">
        <v>1390</v>
      </c>
      <c r="D447" s="642" t="s">
        <v>1611</v>
      </c>
    </row>
    <row r="448" spans="1:4" ht="13.5" hidden="1">
      <c r="A448" s="139" t="s">
        <v>1612</v>
      </c>
      <c r="B448" s="139" t="s">
        <v>1613</v>
      </c>
      <c r="C448" s="139" t="s">
        <v>1390</v>
      </c>
      <c r="D448" s="642" t="s">
        <v>1614</v>
      </c>
    </row>
    <row r="449" spans="1:4" ht="13.5" hidden="1">
      <c r="A449" s="139" t="s">
        <v>1615</v>
      </c>
      <c r="B449" s="139" t="s">
        <v>1616</v>
      </c>
      <c r="C449" s="139" t="s">
        <v>1390</v>
      </c>
      <c r="D449" s="642" t="s">
        <v>1617</v>
      </c>
    </row>
    <row r="450" spans="1:4" ht="13.5" hidden="1">
      <c r="A450" s="139" t="s">
        <v>1618</v>
      </c>
      <c r="B450" s="139" t="s">
        <v>1619</v>
      </c>
      <c r="C450" s="139" t="s">
        <v>1390</v>
      </c>
      <c r="D450" s="642" t="s">
        <v>1620</v>
      </c>
    </row>
    <row r="451" spans="1:4" ht="13.5" hidden="1">
      <c r="A451" s="139" t="s">
        <v>1621</v>
      </c>
      <c r="B451" s="139" t="s">
        <v>1622</v>
      </c>
      <c r="C451" s="139" t="s">
        <v>1390</v>
      </c>
      <c r="D451" s="642" t="s">
        <v>1623</v>
      </c>
    </row>
    <row r="452" spans="1:4" ht="13.5" hidden="1">
      <c r="A452" s="139" t="s">
        <v>1624</v>
      </c>
      <c r="B452" s="139" t="s">
        <v>1625</v>
      </c>
      <c r="C452" s="139" t="s">
        <v>1390</v>
      </c>
      <c r="D452" s="642" t="s">
        <v>1626</v>
      </c>
    </row>
    <row r="453" spans="1:4" ht="13.5" hidden="1">
      <c r="A453" s="139" t="s">
        <v>1627</v>
      </c>
      <c r="B453" s="139" t="s">
        <v>1628</v>
      </c>
      <c r="C453" s="139" t="s">
        <v>1390</v>
      </c>
      <c r="D453" s="642" t="s">
        <v>1629</v>
      </c>
    </row>
    <row r="454" spans="1:4" ht="13.5" hidden="1">
      <c r="A454" s="139" t="s">
        <v>1630</v>
      </c>
      <c r="B454" s="139" t="s">
        <v>1631</v>
      </c>
      <c r="C454" s="139" t="s">
        <v>1390</v>
      </c>
      <c r="D454" s="642" t="s">
        <v>1632</v>
      </c>
    </row>
    <row r="455" spans="1:4" ht="13.5" hidden="1">
      <c r="A455" s="139" t="s">
        <v>1633</v>
      </c>
      <c r="B455" s="139" t="s">
        <v>1634</v>
      </c>
      <c r="C455" s="139" t="s">
        <v>1390</v>
      </c>
      <c r="D455" s="642" t="s">
        <v>1635</v>
      </c>
    </row>
    <row r="456" spans="1:4" ht="13.5" hidden="1">
      <c r="A456" s="139" t="s">
        <v>1636</v>
      </c>
      <c r="B456" s="139" t="s">
        <v>1637</v>
      </c>
      <c r="C456" s="139" t="s">
        <v>1390</v>
      </c>
      <c r="D456" s="642" t="s">
        <v>1638</v>
      </c>
    </row>
    <row r="457" spans="1:4" ht="13.5" hidden="1">
      <c r="A457" s="139" t="s">
        <v>1639</v>
      </c>
      <c r="B457" s="139" t="s">
        <v>1640</v>
      </c>
      <c r="C457" s="139" t="s">
        <v>1390</v>
      </c>
      <c r="D457" s="642" t="s">
        <v>1641</v>
      </c>
    </row>
    <row r="458" spans="1:4" ht="13.5" hidden="1">
      <c r="A458" s="139" t="s">
        <v>1642</v>
      </c>
      <c r="B458" s="139" t="s">
        <v>1643</v>
      </c>
      <c r="C458" s="139" t="s">
        <v>1390</v>
      </c>
      <c r="D458" s="642" t="s">
        <v>1644</v>
      </c>
    </row>
    <row r="459" spans="1:4" ht="13.5" hidden="1">
      <c r="A459" s="139" t="s">
        <v>1645</v>
      </c>
      <c r="B459" s="139" t="s">
        <v>1646</v>
      </c>
      <c r="C459" s="139" t="s">
        <v>1390</v>
      </c>
      <c r="D459" s="642" t="s">
        <v>1647</v>
      </c>
    </row>
    <row r="460" spans="1:4" ht="13.5" hidden="1">
      <c r="A460" s="139" t="s">
        <v>1648</v>
      </c>
      <c r="B460" s="139" t="s">
        <v>1649</v>
      </c>
      <c r="C460" s="139" t="s">
        <v>1390</v>
      </c>
      <c r="D460" s="642" t="s">
        <v>1650</v>
      </c>
    </row>
    <row r="461" spans="1:4" ht="13.5" hidden="1">
      <c r="A461" s="139" t="s">
        <v>1651</v>
      </c>
      <c r="B461" s="139" t="s">
        <v>1652</v>
      </c>
      <c r="C461" s="139" t="s">
        <v>1390</v>
      </c>
      <c r="D461" s="642" t="s">
        <v>1653</v>
      </c>
    </row>
    <row r="462" spans="1:4" ht="13.5" hidden="1">
      <c r="A462" s="139" t="s">
        <v>1654</v>
      </c>
      <c r="B462" s="139" t="s">
        <v>1655</v>
      </c>
      <c r="C462" s="139" t="s">
        <v>1390</v>
      </c>
      <c r="D462" s="642" t="s">
        <v>1656</v>
      </c>
    </row>
    <row r="463" spans="1:4" ht="13.5" hidden="1">
      <c r="A463" s="139" t="s">
        <v>1657</v>
      </c>
      <c r="B463" s="139" t="s">
        <v>1658</v>
      </c>
      <c r="C463" s="139" t="s">
        <v>1390</v>
      </c>
      <c r="D463" s="642" t="s">
        <v>1659</v>
      </c>
    </row>
    <row r="464" spans="1:4" ht="13.5" hidden="1">
      <c r="A464" s="139" t="s">
        <v>1660</v>
      </c>
      <c r="B464" s="139" t="s">
        <v>1661</v>
      </c>
      <c r="C464" s="139" t="s">
        <v>1390</v>
      </c>
      <c r="D464" s="642" t="s">
        <v>1662</v>
      </c>
    </row>
    <row r="465" spans="1:4" ht="13.5" hidden="1">
      <c r="A465" s="139" t="s">
        <v>1663</v>
      </c>
      <c r="B465" s="139" t="s">
        <v>1664</v>
      </c>
      <c r="C465" s="139" t="s">
        <v>1390</v>
      </c>
      <c r="D465" s="642" t="s">
        <v>1665</v>
      </c>
    </row>
    <row r="466" spans="1:4" ht="13.5" hidden="1">
      <c r="A466" s="139" t="s">
        <v>1666</v>
      </c>
      <c r="B466" s="139" t="s">
        <v>1667</v>
      </c>
      <c r="C466" s="139" t="s">
        <v>1390</v>
      </c>
      <c r="D466" s="642" t="s">
        <v>1668</v>
      </c>
    </row>
    <row r="467" spans="1:4" ht="13.5" hidden="1">
      <c r="A467" s="139" t="s">
        <v>1669</v>
      </c>
      <c r="B467" s="139" t="s">
        <v>1670</v>
      </c>
      <c r="C467" s="139" t="s">
        <v>1390</v>
      </c>
      <c r="D467" s="642" t="s">
        <v>1671</v>
      </c>
    </row>
    <row r="468" spans="1:4" ht="13.5" hidden="1">
      <c r="A468" s="139" t="s">
        <v>1672</v>
      </c>
      <c r="B468" s="139" t="s">
        <v>1673</v>
      </c>
      <c r="C468" s="139" t="s">
        <v>1390</v>
      </c>
      <c r="D468" s="642" t="s">
        <v>1674</v>
      </c>
    </row>
    <row r="469" spans="1:4" ht="13.5" hidden="1">
      <c r="A469" s="139" t="s">
        <v>1675</v>
      </c>
      <c r="B469" s="139" t="s">
        <v>1676</v>
      </c>
      <c r="C469" s="139" t="s">
        <v>1390</v>
      </c>
      <c r="D469" s="642" t="s">
        <v>1677</v>
      </c>
    </row>
    <row r="470" spans="1:4" ht="13.5" hidden="1">
      <c r="A470" s="139" t="s">
        <v>1678</v>
      </c>
      <c r="B470" s="139" t="s">
        <v>1679</v>
      </c>
      <c r="C470" s="139" t="s">
        <v>1390</v>
      </c>
      <c r="D470" s="642" t="s">
        <v>1680</v>
      </c>
    </row>
    <row r="471" spans="1:4" ht="13.5" hidden="1">
      <c r="A471" s="139" t="s">
        <v>1681</v>
      </c>
      <c r="B471" s="139" t="s">
        <v>1682</v>
      </c>
      <c r="C471" s="139" t="s">
        <v>1390</v>
      </c>
      <c r="D471" s="642" t="s">
        <v>1683</v>
      </c>
    </row>
    <row r="472" spans="1:4" ht="13.5" hidden="1">
      <c r="A472" s="139" t="s">
        <v>1684</v>
      </c>
      <c r="B472" s="139" t="s">
        <v>1685</v>
      </c>
      <c r="C472" s="139" t="s">
        <v>1390</v>
      </c>
      <c r="D472" s="642" t="s">
        <v>1686</v>
      </c>
    </row>
    <row r="473" spans="1:4" ht="13.5" hidden="1">
      <c r="A473" s="139" t="s">
        <v>1687</v>
      </c>
      <c r="B473" s="139" t="s">
        <v>1688</v>
      </c>
      <c r="C473" s="139" t="s">
        <v>1390</v>
      </c>
      <c r="D473" s="642" t="s">
        <v>1689</v>
      </c>
    </row>
    <row r="474" spans="1:4" ht="13.5" hidden="1">
      <c r="A474" s="139" t="s">
        <v>1690</v>
      </c>
      <c r="B474" s="139" t="s">
        <v>1691</v>
      </c>
      <c r="C474" s="139" t="s">
        <v>1390</v>
      </c>
      <c r="D474" s="642" t="s">
        <v>1692</v>
      </c>
    </row>
    <row r="475" spans="1:4" ht="13.5" hidden="1">
      <c r="A475" s="139" t="s">
        <v>1693</v>
      </c>
      <c r="B475" s="139" t="s">
        <v>1694</v>
      </c>
      <c r="C475" s="139" t="s">
        <v>1390</v>
      </c>
      <c r="D475" s="642" t="s">
        <v>1695</v>
      </c>
    </row>
    <row r="476" spans="1:4" ht="13.5" hidden="1">
      <c r="A476" s="139" t="s">
        <v>1696</v>
      </c>
      <c r="B476" s="139" t="s">
        <v>1697</v>
      </c>
      <c r="C476" s="139" t="s">
        <v>1390</v>
      </c>
      <c r="D476" s="642" t="s">
        <v>1698</v>
      </c>
    </row>
    <row r="477" spans="1:4" ht="13.5" hidden="1">
      <c r="A477" s="139" t="s">
        <v>1699</v>
      </c>
      <c r="B477" s="139" t="s">
        <v>1700</v>
      </c>
      <c r="C477" s="139" t="s">
        <v>1390</v>
      </c>
      <c r="D477" s="642" t="s">
        <v>1701</v>
      </c>
    </row>
    <row r="478" spans="1:4" ht="13.5" hidden="1">
      <c r="A478" s="139" t="s">
        <v>1702</v>
      </c>
      <c r="B478" s="139" t="s">
        <v>1703</v>
      </c>
      <c r="C478" s="139" t="s">
        <v>1390</v>
      </c>
      <c r="D478" s="642" t="s">
        <v>1704</v>
      </c>
    </row>
    <row r="479" spans="1:4" ht="13.5" hidden="1">
      <c r="A479" s="139" t="s">
        <v>1705</v>
      </c>
      <c r="B479" s="139" t="s">
        <v>1706</v>
      </c>
      <c r="C479" s="139" t="s">
        <v>1390</v>
      </c>
      <c r="D479" s="642" t="s">
        <v>1707</v>
      </c>
    </row>
    <row r="480" spans="1:4" ht="13.5" hidden="1">
      <c r="A480" s="139" t="s">
        <v>1708</v>
      </c>
      <c r="B480" s="139" t="s">
        <v>1709</v>
      </c>
      <c r="C480" s="139" t="s">
        <v>1390</v>
      </c>
      <c r="D480" s="642" t="s">
        <v>1710</v>
      </c>
    </row>
    <row r="481" spans="1:4" ht="13.5" hidden="1">
      <c r="A481" s="139" t="s">
        <v>1711</v>
      </c>
      <c r="B481" s="139" t="s">
        <v>1712</v>
      </c>
      <c r="C481" s="139" t="s">
        <v>1390</v>
      </c>
      <c r="D481" s="642" t="s">
        <v>1713</v>
      </c>
    </row>
    <row r="482" spans="1:4" ht="13.5" hidden="1">
      <c r="A482" s="139" t="s">
        <v>1714</v>
      </c>
      <c r="B482" s="139" t="s">
        <v>1715</v>
      </c>
      <c r="C482" s="139" t="s">
        <v>1390</v>
      </c>
      <c r="D482" s="642" t="s">
        <v>1716</v>
      </c>
    </row>
    <row r="483" spans="1:4" ht="13.5" hidden="1">
      <c r="A483" s="139" t="s">
        <v>1717</v>
      </c>
      <c r="B483" s="139" t="s">
        <v>1718</v>
      </c>
      <c r="C483" s="139" t="s">
        <v>1390</v>
      </c>
      <c r="D483" s="642" t="s">
        <v>1719</v>
      </c>
    </row>
    <row r="484" spans="1:4" ht="13.5" hidden="1">
      <c r="A484" s="139" t="s">
        <v>1720</v>
      </c>
      <c r="B484" s="139" t="s">
        <v>1721</v>
      </c>
      <c r="C484" s="139" t="s">
        <v>1390</v>
      </c>
      <c r="D484" s="642" t="s">
        <v>1722</v>
      </c>
    </row>
    <row r="485" spans="1:4" ht="13.5" hidden="1">
      <c r="A485" s="139" t="s">
        <v>1723</v>
      </c>
      <c r="B485" s="139" t="s">
        <v>1724</v>
      </c>
      <c r="C485" s="139" t="s">
        <v>1390</v>
      </c>
      <c r="D485" s="642" t="s">
        <v>1725</v>
      </c>
    </row>
    <row r="486" spans="1:4" ht="13.5" hidden="1">
      <c r="A486" s="139" t="s">
        <v>1726</v>
      </c>
      <c r="B486" s="139" t="s">
        <v>1727</v>
      </c>
      <c r="C486" s="139" t="s">
        <v>1390</v>
      </c>
      <c r="D486" s="642" t="s">
        <v>1728</v>
      </c>
    </row>
    <row r="487" spans="1:4" ht="13.5" hidden="1">
      <c r="A487" s="139" t="s">
        <v>1729</v>
      </c>
      <c r="B487" s="139" t="s">
        <v>1730</v>
      </c>
      <c r="C487" s="139" t="s">
        <v>1390</v>
      </c>
      <c r="D487" s="642" t="s">
        <v>1731</v>
      </c>
    </row>
    <row r="488" spans="1:4" ht="13.5" hidden="1">
      <c r="A488" s="139" t="s">
        <v>1732</v>
      </c>
      <c r="B488" s="139" t="s">
        <v>1733</v>
      </c>
      <c r="C488" s="139" t="s">
        <v>1390</v>
      </c>
      <c r="D488" s="642" t="s">
        <v>1734</v>
      </c>
    </row>
    <row r="489" spans="1:4" ht="13.5" hidden="1">
      <c r="A489" s="139" t="s">
        <v>1735</v>
      </c>
      <c r="B489" s="139" t="s">
        <v>1736</v>
      </c>
      <c r="C489" s="139" t="s">
        <v>1390</v>
      </c>
      <c r="D489" s="642" t="s">
        <v>1737</v>
      </c>
    </row>
    <row r="490" spans="1:4" ht="13.5" hidden="1">
      <c r="A490" s="139" t="s">
        <v>1738</v>
      </c>
      <c r="B490" s="139" t="s">
        <v>1739</v>
      </c>
      <c r="C490" s="139" t="s">
        <v>1390</v>
      </c>
      <c r="D490" s="642" t="s">
        <v>1740</v>
      </c>
    </row>
    <row r="491" spans="1:4" ht="13.5" hidden="1">
      <c r="A491" s="139" t="s">
        <v>1741</v>
      </c>
      <c r="B491" s="139" t="s">
        <v>1742</v>
      </c>
      <c r="C491" s="139" t="s">
        <v>1390</v>
      </c>
      <c r="D491" s="642" t="s">
        <v>1743</v>
      </c>
    </row>
    <row r="492" spans="1:4" ht="13.5" hidden="1">
      <c r="A492" s="139" t="s">
        <v>1744</v>
      </c>
      <c r="B492" s="139" t="s">
        <v>1745</v>
      </c>
      <c r="C492" s="139" t="s">
        <v>1390</v>
      </c>
      <c r="D492" s="642" t="s">
        <v>1746</v>
      </c>
    </row>
    <row r="493" spans="1:4" ht="13.5" hidden="1">
      <c r="A493" s="139" t="s">
        <v>1747</v>
      </c>
      <c r="B493" s="139" t="s">
        <v>1748</v>
      </c>
      <c r="C493" s="139" t="s">
        <v>1390</v>
      </c>
      <c r="D493" s="642" t="s">
        <v>1749</v>
      </c>
    </row>
    <row r="494" spans="1:4" ht="13.5" hidden="1">
      <c r="A494" s="139" t="s">
        <v>1750</v>
      </c>
      <c r="B494" s="139" t="s">
        <v>1751</v>
      </c>
      <c r="C494" s="139" t="s">
        <v>1390</v>
      </c>
      <c r="D494" s="642" t="s">
        <v>1752</v>
      </c>
    </row>
    <row r="495" spans="1:4" ht="13.5" hidden="1">
      <c r="A495" s="139" t="s">
        <v>1753</v>
      </c>
      <c r="B495" s="139" t="s">
        <v>1754</v>
      </c>
      <c r="C495" s="139" t="s">
        <v>1390</v>
      </c>
      <c r="D495" s="642" t="s">
        <v>1755</v>
      </c>
    </row>
    <row r="496" spans="1:4" ht="13.5" hidden="1">
      <c r="A496" s="139" t="s">
        <v>1756</v>
      </c>
      <c r="B496" s="139" t="s">
        <v>1757</v>
      </c>
      <c r="C496" s="139" t="s">
        <v>1390</v>
      </c>
      <c r="D496" s="642" t="s">
        <v>1758</v>
      </c>
    </row>
    <row r="497" spans="1:4" ht="13.5" hidden="1">
      <c r="A497" s="139" t="s">
        <v>1759</v>
      </c>
      <c r="B497" s="139" t="s">
        <v>1760</v>
      </c>
      <c r="C497" s="139" t="s">
        <v>1390</v>
      </c>
      <c r="D497" s="642" t="s">
        <v>1761</v>
      </c>
    </row>
    <row r="498" spans="1:4" ht="13.5" hidden="1">
      <c r="A498" s="139" t="s">
        <v>1762</v>
      </c>
      <c r="B498" s="139" t="s">
        <v>1763</v>
      </c>
      <c r="C498" s="139" t="s">
        <v>1390</v>
      </c>
      <c r="D498" s="642" t="s">
        <v>1764</v>
      </c>
    </row>
    <row r="499" spans="1:4" ht="13.5" hidden="1">
      <c r="A499" s="139" t="s">
        <v>1765</v>
      </c>
      <c r="B499" s="139" t="s">
        <v>1766</v>
      </c>
      <c r="C499" s="139" t="s">
        <v>1390</v>
      </c>
      <c r="D499" s="642" t="s">
        <v>1767</v>
      </c>
    </row>
    <row r="500" spans="1:4" ht="13.5" hidden="1">
      <c r="A500" s="139" t="s">
        <v>1768</v>
      </c>
      <c r="B500" s="139" t="s">
        <v>1769</v>
      </c>
      <c r="C500" s="139" t="s">
        <v>1390</v>
      </c>
      <c r="D500" s="642" t="s">
        <v>1770</v>
      </c>
    </row>
    <row r="501" spans="1:4" ht="13.5" hidden="1">
      <c r="A501" s="139" t="s">
        <v>1771</v>
      </c>
      <c r="B501" s="139" t="s">
        <v>1772</v>
      </c>
      <c r="C501" s="139" t="s">
        <v>1390</v>
      </c>
      <c r="D501" s="642" t="s">
        <v>1773</v>
      </c>
    </row>
    <row r="502" spans="1:4" ht="13.5" hidden="1">
      <c r="A502" s="139" t="s">
        <v>1774</v>
      </c>
      <c r="B502" s="139" t="s">
        <v>1775</v>
      </c>
      <c r="C502" s="139" t="s">
        <v>1390</v>
      </c>
      <c r="D502" s="642" t="s">
        <v>1776</v>
      </c>
    </row>
    <row r="503" spans="1:4" ht="13.5" hidden="1">
      <c r="A503" s="139" t="s">
        <v>1777</v>
      </c>
      <c r="B503" s="139" t="s">
        <v>1778</v>
      </c>
      <c r="C503" s="139" t="s">
        <v>1390</v>
      </c>
      <c r="D503" s="642" t="s">
        <v>1779</v>
      </c>
    </row>
    <row r="504" spans="1:4" ht="13.5" hidden="1">
      <c r="A504" s="139" t="s">
        <v>1780</v>
      </c>
      <c r="B504" s="139" t="s">
        <v>1781</v>
      </c>
      <c r="C504" s="139" t="s">
        <v>1390</v>
      </c>
      <c r="D504" s="642" t="s">
        <v>1782</v>
      </c>
    </row>
    <row r="505" spans="1:4" ht="13.5" hidden="1">
      <c r="A505" s="139" t="s">
        <v>1783</v>
      </c>
      <c r="B505" s="139" t="s">
        <v>1784</v>
      </c>
      <c r="C505" s="139" t="s">
        <v>1390</v>
      </c>
      <c r="D505" s="642" t="s">
        <v>1785</v>
      </c>
    </row>
    <row r="506" spans="1:4" ht="13.5" hidden="1">
      <c r="A506" s="139" t="s">
        <v>1786</v>
      </c>
      <c r="B506" s="139" t="s">
        <v>1787</v>
      </c>
      <c r="C506" s="139" t="s">
        <v>1390</v>
      </c>
      <c r="D506" s="642" t="s">
        <v>1788</v>
      </c>
    </row>
    <row r="507" spans="1:4" ht="13.5" hidden="1">
      <c r="A507" s="139" t="s">
        <v>1789</v>
      </c>
      <c r="B507" s="139" t="s">
        <v>1790</v>
      </c>
      <c r="C507" s="139" t="s">
        <v>1390</v>
      </c>
      <c r="D507" s="642" t="s">
        <v>1791</v>
      </c>
    </row>
    <row r="508" spans="1:4" ht="13.5" hidden="1">
      <c r="A508" s="139" t="s">
        <v>1792</v>
      </c>
      <c r="B508" s="139" t="s">
        <v>1793</v>
      </c>
      <c r="C508" s="139" t="s">
        <v>1390</v>
      </c>
      <c r="D508" s="642" t="s">
        <v>1794</v>
      </c>
    </row>
    <row r="509" spans="1:4" ht="13.5" hidden="1">
      <c r="A509" s="139" t="s">
        <v>1795</v>
      </c>
      <c r="B509" s="139" t="s">
        <v>1796</v>
      </c>
      <c r="C509" s="139" t="s">
        <v>1390</v>
      </c>
      <c r="D509" s="642" t="s">
        <v>1797</v>
      </c>
    </row>
    <row r="510" spans="1:4" ht="13.5" hidden="1">
      <c r="A510" s="139" t="s">
        <v>1798</v>
      </c>
      <c r="B510" s="139" t="s">
        <v>1799</v>
      </c>
      <c r="C510" s="139" t="s">
        <v>1390</v>
      </c>
      <c r="D510" s="642" t="s">
        <v>1800</v>
      </c>
    </row>
    <row r="511" spans="1:4" ht="13.5" hidden="1">
      <c r="A511" s="139" t="s">
        <v>1801</v>
      </c>
      <c r="B511" s="139" t="s">
        <v>1802</v>
      </c>
      <c r="C511" s="139" t="s">
        <v>1390</v>
      </c>
      <c r="D511" s="642" t="s">
        <v>1803</v>
      </c>
    </row>
    <row r="512" spans="1:4" ht="13.5" hidden="1">
      <c r="A512" s="139" t="s">
        <v>1804</v>
      </c>
      <c r="B512" s="139" t="s">
        <v>1805</v>
      </c>
      <c r="C512" s="139" t="s">
        <v>1390</v>
      </c>
      <c r="D512" s="642" t="s">
        <v>1806</v>
      </c>
    </row>
    <row r="513" spans="1:4" ht="13.5" hidden="1">
      <c r="A513" s="139" t="s">
        <v>1807</v>
      </c>
      <c r="B513" s="139" t="s">
        <v>1808</v>
      </c>
      <c r="C513" s="139" t="s">
        <v>1390</v>
      </c>
      <c r="D513" s="642" t="s">
        <v>1809</v>
      </c>
    </row>
    <row r="514" spans="1:4" ht="13.5" hidden="1">
      <c r="A514" s="139" t="s">
        <v>1810</v>
      </c>
      <c r="B514" s="139" t="s">
        <v>1811</v>
      </c>
      <c r="C514" s="139" t="s">
        <v>1390</v>
      </c>
      <c r="D514" s="642" t="s">
        <v>1812</v>
      </c>
    </row>
    <row r="515" spans="1:4" ht="13.5" hidden="1">
      <c r="A515" s="139" t="s">
        <v>1813</v>
      </c>
      <c r="B515" s="139" t="s">
        <v>1814</v>
      </c>
      <c r="C515" s="139" t="s">
        <v>1390</v>
      </c>
      <c r="D515" s="642" t="s">
        <v>1815</v>
      </c>
    </row>
    <row r="516" spans="1:4" ht="13.5" hidden="1">
      <c r="A516" s="139" t="s">
        <v>1816</v>
      </c>
      <c r="B516" s="139" t="s">
        <v>1817</v>
      </c>
      <c r="C516" s="139" t="s">
        <v>1390</v>
      </c>
      <c r="D516" s="642" t="s">
        <v>1818</v>
      </c>
    </row>
    <row r="517" spans="1:4" ht="13.5" hidden="1">
      <c r="A517" s="139" t="s">
        <v>1819</v>
      </c>
      <c r="B517" s="139" t="s">
        <v>1820</v>
      </c>
      <c r="C517" s="139" t="s">
        <v>1390</v>
      </c>
      <c r="D517" s="642" t="s">
        <v>1821</v>
      </c>
    </row>
    <row r="518" spans="1:4" ht="13.5" hidden="1">
      <c r="A518" s="139" t="s">
        <v>1822</v>
      </c>
      <c r="B518" s="139" t="s">
        <v>1823</v>
      </c>
      <c r="C518" s="139" t="s">
        <v>1824</v>
      </c>
      <c r="D518" s="642" t="s">
        <v>1825</v>
      </c>
    </row>
    <row r="519" spans="1:4" ht="13.5" hidden="1">
      <c r="A519" s="139" t="s">
        <v>1826</v>
      </c>
      <c r="B519" s="139" t="s">
        <v>1827</v>
      </c>
      <c r="C519" s="139" t="s">
        <v>1824</v>
      </c>
      <c r="D519" s="642" t="s">
        <v>1828</v>
      </c>
    </row>
    <row r="520" spans="1:4" ht="13.5" hidden="1">
      <c r="A520" s="139" t="s">
        <v>1829</v>
      </c>
      <c r="B520" s="139" t="s">
        <v>1830</v>
      </c>
      <c r="C520" s="139" t="s">
        <v>1824</v>
      </c>
      <c r="D520" s="642" t="s">
        <v>1831</v>
      </c>
    </row>
    <row r="521" spans="1:4" ht="13.5" hidden="1">
      <c r="A521" s="139" t="s">
        <v>1832</v>
      </c>
      <c r="B521" s="139" t="s">
        <v>1833</v>
      </c>
      <c r="C521" s="139" t="s">
        <v>1824</v>
      </c>
      <c r="D521" s="642" t="s">
        <v>1834</v>
      </c>
    </row>
    <row r="522" spans="1:4" ht="13.5" hidden="1">
      <c r="A522" s="139" t="s">
        <v>1835</v>
      </c>
      <c r="B522" s="139" t="s">
        <v>1836</v>
      </c>
      <c r="C522" s="139" t="s">
        <v>1824</v>
      </c>
      <c r="D522" s="642" t="s">
        <v>1837</v>
      </c>
    </row>
    <row r="523" spans="1:4" ht="13.5" hidden="1">
      <c r="A523" s="139" t="s">
        <v>1838</v>
      </c>
      <c r="B523" s="139" t="s">
        <v>1839</v>
      </c>
      <c r="C523" s="139" t="s">
        <v>1824</v>
      </c>
      <c r="D523" s="642" t="s">
        <v>1671</v>
      </c>
    </row>
    <row r="524" spans="1:4" ht="13.5" hidden="1">
      <c r="A524" s="139" t="s">
        <v>1840</v>
      </c>
      <c r="B524" s="139" t="s">
        <v>1841</v>
      </c>
      <c r="C524" s="139" t="s">
        <v>1824</v>
      </c>
      <c r="D524" s="642" t="s">
        <v>1842</v>
      </c>
    </row>
    <row r="525" spans="1:4" ht="13.5" hidden="1">
      <c r="A525" s="139" t="s">
        <v>1843</v>
      </c>
      <c r="B525" s="139" t="s">
        <v>1844</v>
      </c>
      <c r="C525" s="139" t="s">
        <v>1824</v>
      </c>
      <c r="D525" s="642" t="s">
        <v>1845</v>
      </c>
    </row>
    <row r="526" spans="1:4" ht="13.5" hidden="1">
      <c r="A526" s="139" t="s">
        <v>1846</v>
      </c>
      <c r="B526" s="139" t="s">
        <v>1847</v>
      </c>
      <c r="C526" s="139" t="s">
        <v>1824</v>
      </c>
      <c r="D526" s="642" t="s">
        <v>1848</v>
      </c>
    </row>
    <row r="527" spans="1:4" ht="13.5" hidden="1">
      <c r="A527" s="139" t="s">
        <v>1849</v>
      </c>
      <c r="B527" s="139" t="s">
        <v>1850</v>
      </c>
      <c r="C527" s="139" t="s">
        <v>1824</v>
      </c>
      <c r="D527" s="642" t="s">
        <v>1851</v>
      </c>
    </row>
    <row r="528" spans="1:4" ht="13.5" hidden="1">
      <c r="A528" s="139" t="s">
        <v>1852</v>
      </c>
      <c r="B528" s="139" t="s">
        <v>1853</v>
      </c>
      <c r="C528" s="139" t="s">
        <v>1824</v>
      </c>
      <c r="D528" s="642" t="s">
        <v>1854</v>
      </c>
    </row>
    <row r="529" spans="1:4" ht="13.5" hidden="1">
      <c r="A529" s="139" t="s">
        <v>1855</v>
      </c>
      <c r="B529" s="139" t="s">
        <v>1856</v>
      </c>
      <c r="C529" s="139" t="s">
        <v>1824</v>
      </c>
      <c r="D529" s="642" t="s">
        <v>1857</v>
      </c>
    </row>
    <row r="530" spans="1:4" ht="13.5" hidden="1">
      <c r="A530" s="139" t="s">
        <v>1858</v>
      </c>
      <c r="B530" s="139" t="s">
        <v>1859</v>
      </c>
      <c r="C530" s="139" t="s">
        <v>1824</v>
      </c>
      <c r="D530" s="642" t="s">
        <v>1860</v>
      </c>
    </row>
    <row r="531" spans="1:4" ht="13.5" hidden="1">
      <c r="A531" s="139" t="s">
        <v>1861</v>
      </c>
      <c r="B531" s="139" t="s">
        <v>1862</v>
      </c>
      <c r="C531" s="139" t="s">
        <v>1824</v>
      </c>
      <c r="D531" s="642" t="s">
        <v>1863</v>
      </c>
    </row>
    <row r="532" spans="1:4" ht="13.5" hidden="1">
      <c r="A532" s="139" t="s">
        <v>1864</v>
      </c>
      <c r="B532" s="139" t="s">
        <v>1865</v>
      </c>
      <c r="C532" s="139" t="s">
        <v>1824</v>
      </c>
      <c r="D532" s="642" t="s">
        <v>1866</v>
      </c>
    </row>
    <row r="533" spans="1:4" ht="13.5" hidden="1">
      <c r="A533" s="139" t="s">
        <v>1867</v>
      </c>
      <c r="B533" s="139" t="s">
        <v>1868</v>
      </c>
      <c r="C533" s="139" t="s">
        <v>1824</v>
      </c>
      <c r="D533" s="642" t="s">
        <v>1869</v>
      </c>
    </row>
    <row r="534" spans="1:4" ht="13.5" hidden="1">
      <c r="A534" s="139" t="s">
        <v>1870</v>
      </c>
      <c r="B534" s="139" t="s">
        <v>1871</v>
      </c>
      <c r="C534" s="139" t="s">
        <v>1824</v>
      </c>
      <c r="D534" s="642" t="s">
        <v>1872</v>
      </c>
    </row>
    <row r="535" spans="1:4" ht="13.5" hidden="1">
      <c r="A535" s="139" t="s">
        <v>1873</v>
      </c>
      <c r="B535" s="139" t="s">
        <v>1874</v>
      </c>
      <c r="C535" s="139" t="s">
        <v>1824</v>
      </c>
      <c r="D535" s="642" t="s">
        <v>1875</v>
      </c>
    </row>
    <row r="536" spans="1:4" ht="13.5" hidden="1">
      <c r="A536" s="139" t="s">
        <v>1876</v>
      </c>
      <c r="B536" s="139" t="s">
        <v>1877</v>
      </c>
      <c r="C536" s="139" t="s">
        <v>1824</v>
      </c>
      <c r="D536" s="642" t="s">
        <v>1878</v>
      </c>
    </row>
    <row r="537" spans="1:4" ht="13.5" hidden="1">
      <c r="A537" s="139" t="s">
        <v>1879</v>
      </c>
      <c r="B537" s="139" t="s">
        <v>1880</v>
      </c>
      <c r="C537" s="139" t="s">
        <v>1824</v>
      </c>
      <c r="D537" s="642" t="s">
        <v>1881</v>
      </c>
    </row>
    <row r="538" spans="1:4" ht="13.5" hidden="1">
      <c r="A538" s="139" t="s">
        <v>1882</v>
      </c>
      <c r="B538" s="139" t="s">
        <v>1883</v>
      </c>
      <c r="C538" s="139" t="s">
        <v>1824</v>
      </c>
      <c r="D538" s="642" t="s">
        <v>1884</v>
      </c>
    </row>
    <row r="539" spans="1:4" ht="13.5" hidden="1">
      <c r="A539" s="139" t="s">
        <v>1885</v>
      </c>
      <c r="B539" s="139" t="s">
        <v>1886</v>
      </c>
      <c r="C539" s="139" t="s">
        <v>1824</v>
      </c>
      <c r="D539" s="642" t="s">
        <v>1887</v>
      </c>
    </row>
    <row r="540" spans="1:4" ht="13.5" hidden="1">
      <c r="A540" s="139" t="s">
        <v>1888</v>
      </c>
      <c r="B540" s="139" t="s">
        <v>1889</v>
      </c>
      <c r="C540" s="139" t="s">
        <v>1824</v>
      </c>
      <c r="D540" s="642" t="s">
        <v>1890</v>
      </c>
    </row>
    <row r="541" spans="1:4" ht="13.5" hidden="1">
      <c r="A541" s="139" t="s">
        <v>1891</v>
      </c>
      <c r="B541" s="139" t="s">
        <v>1892</v>
      </c>
      <c r="C541" s="139" t="s">
        <v>1824</v>
      </c>
      <c r="D541" s="642" t="s">
        <v>1668</v>
      </c>
    </row>
    <row r="542" spans="1:4" ht="13.5" hidden="1">
      <c r="A542" s="139" t="s">
        <v>1893</v>
      </c>
      <c r="B542" s="139" t="s">
        <v>1894</v>
      </c>
      <c r="C542" s="139" t="s">
        <v>1824</v>
      </c>
      <c r="D542" s="642" t="s">
        <v>1895</v>
      </c>
    </row>
    <row r="543" spans="1:4" ht="13.5" hidden="1">
      <c r="A543" s="139" t="s">
        <v>1896</v>
      </c>
      <c r="B543" s="139" t="s">
        <v>1897</v>
      </c>
      <c r="C543" s="139" t="s">
        <v>1824</v>
      </c>
      <c r="D543" s="642" t="s">
        <v>1898</v>
      </c>
    </row>
    <row r="544" spans="1:4" ht="13.5" hidden="1">
      <c r="A544" s="139" t="s">
        <v>1899</v>
      </c>
      <c r="B544" s="139" t="s">
        <v>1900</v>
      </c>
      <c r="C544" s="139" t="s">
        <v>1824</v>
      </c>
      <c r="D544" s="642" t="s">
        <v>1901</v>
      </c>
    </row>
    <row r="545" spans="1:4" ht="13.5" hidden="1">
      <c r="A545" s="139" t="s">
        <v>1902</v>
      </c>
      <c r="B545" s="139" t="s">
        <v>1903</v>
      </c>
      <c r="C545" s="139" t="s">
        <v>1824</v>
      </c>
      <c r="D545" s="642" t="s">
        <v>1904</v>
      </c>
    </row>
    <row r="546" spans="1:4" ht="13.5" hidden="1">
      <c r="A546" s="139" t="s">
        <v>1905</v>
      </c>
      <c r="B546" s="139" t="s">
        <v>1906</v>
      </c>
      <c r="C546" s="139" t="s">
        <v>1824</v>
      </c>
      <c r="D546" s="642" t="s">
        <v>1907</v>
      </c>
    </row>
    <row r="547" spans="1:4" ht="13.5" hidden="1">
      <c r="A547" s="139" t="s">
        <v>1908</v>
      </c>
      <c r="B547" s="139" t="s">
        <v>1909</v>
      </c>
      <c r="C547" s="139" t="s">
        <v>1824</v>
      </c>
      <c r="D547" s="642" t="s">
        <v>1910</v>
      </c>
    </row>
    <row r="548" spans="1:4" ht="13.5" hidden="1">
      <c r="A548" s="139" t="s">
        <v>1911</v>
      </c>
      <c r="B548" s="139" t="s">
        <v>1912</v>
      </c>
      <c r="C548" s="139" t="s">
        <v>1824</v>
      </c>
      <c r="D548" s="642" t="s">
        <v>1913</v>
      </c>
    </row>
    <row r="549" spans="1:4" ht="13.5" hidden="1">
      <c r="A549" s="139" t="s">
        <v>1914</v>
      </c>
      <c r="B549" s="139" t="s">
        <v>1915</v>
      </c>
      <c r="C549" s="139" t="s">
        <v>1824</v>
      </c>
      <c r="D549" s="642" t="s">
        <v>1916</v>
      </c>
    </row>
    <row r="550" spans="1:4" ht="13.5" hidden="1">
      <c r="A550" s="139" t="s">
        <v>1917</v>
      </c>
      <c r="B550" s="139" t="s">
        <v>1918</v>
      </c>
      <c r="C550" s="139" t="s">
        <v>1824</v>
      </c>
      <c r="D550" s="642" t="s">
        <v>1919</v>
      </c>
    </row>
    <row r="551" spans="1:4" ht="13.5" hidden="1">
      <c r="A551" s="139" t="s">
        <v>1920</v>
      </c>
      <c r="B551" s="139" t="s">
        <v>1921</v>
      </c>
      <c r="C551" s="139" t="s">
        <v>1824</v>
      </c>
      <c r="D551" s="642" t="s">
        <v>1922</v>
      </c>
    </row>
    <row r="552" spans="1:4" ht="13.5" hidden="1">
      <c r="A552" s="139" t="s">
        <v>1923</v>
      </c>
      <c r="B552" s="139" t="s">
        <v>1924</v>
      </c>
      <c r="C552" s="139" t="s">
        <v>1824</v>
      </c>
      <c r="D552" s="642" t="s">
        <v>1925</v>
      </c>
    </row>
    <row r="553" spans="1:4" ht="13.5" hidden="1">
      <c r="A553" s="139" t="s">
        <v>1926</v>
      </c>
      <c r="B553" s="139" t="s">
        <v>1927</v>
      </c>
      <c r="C553" s="139" t="s">
        <v>1824</v>
      </c>
      <c r="D553" s="642" t="s">
        <v>1928</v>
      </c>
    </row>
    <row r="554" spans="1:4" ht="13.5" hidden="1">
      <c r="A554" s="139" t="s">
        <v>1929</v>
      </c>
      <c r="B554" s="139" t="s">
        <v>1930</v>
      </c>
      <c r="C554" s="139" t="s">
        <v>1824</v>
      </c>
      <c r="D554" s="642" t="s">
        <v>1931</v>
      </c>
    </row>
    <row r="555" spans="1:4" ht="13.5" hidden="1">
      <c r="A555" s="139" t="s">
        <v>1932</v>
      </c>
      <c r="B555" s="139" t="s">
        <v>1933</v>
      </c>
      <c r="C555" s="139" t="s">
        <v>1824</v>
      </c>
      <c r="D555" s="642" t="s">
        <v>1934</v>
      </c>
    </row>
    <row r="556" spans="1:4" ht="13.5" hidden="1">
      <c r="A556" s="139" t="s">
        <v>1935</v>
      </c>
      <c r="B556" s="139" t="s">
        <v>1936</v>
      </c>
      <c r="C556" s="139" t="s">
        <v>1824</v>
      </c>
      <c r="D556" s="642" t="s">
        <v>1937</v>
      </c>
    </row>
    <row r="557" spans="1:4" ht="13.5" hidden="1">
      <c r="A557" s="139" t="s">
        <v>1938</v>
      </c>
      <c r="B557" s="139" t="s">
        <v>1939</v>
      </c>
      <c r="C557" s="139" t="s">
        <v>1824</v>
      </c>
      <c r="D557" s="642" t="s">
        <v>1940</v>
      </c>
    </row>
    <row r="558" spans="1:4" ht="13.5" hidden="1">
      <c r="A558" s="139" t="s">
        <v>1941</v>
      </c>
      <c r="B558" s="139" t="s">
        <v>1942</v>
      </c>
      <c r="C558" s="139" t="s">
        <v>1824</v>
      </c>
      <c r="D558" s="642" t="s">
        <v>1943</v>
      </c>
    </row>
    <row r="559" spans="1:4" ht="13.5" hidden="1">
      <c r="A559" s="139" t="s">
        <v>1944</v>
      </c>
      <c r="B559" s="139" t="s">
        <v>1945</v>
      </c>
      <c r="C559" s="139" t="s">
        <v>1824</v>
      </c>
      <c r="D559" s="642" t="s">
        <v>1946</v>
      </c>
    </row>
    <row r="560" spans="1:4" ht="13.5" hidden="1">
      <c r="A560" s="139" t="s">
        <v>1947</v>
      </c>
      <c r="B560" s="139" t="s">
        <v>1948</v>
      </c>
      <c r="C560" s="139" t="s">
        <v>1824</v>
      </c>
      <c r="D560" s="642" t="s">
        <v>1949</v>
      </c>
    </row>
    <row r="561" spans="1:4" ht="13.5" hidden="1">
      <c r="A561" s="139" t="s">
        <v>1950</v>
      </c>
      <c r="B561" s="139" t="s">
        <v>1951</v>
      </c>
      <c r="C561" s="139" t="s">
        <v>1824</v>
      </c>
      <c r="D561" s="642" t="s">
        <v>1952</v>
      </c>
    </row>
    <row r="562" spans="1:4" ht="13.5" hidden="1">
      <c r="A562" s="139" t="s">
        <v>1953</v>
      </c>
      <c r="B562" s="139" t="s">
        <v>1954</v>
      </c>
      <c r="C562" s="139" t="s">
        <v>1824</v>
      </c>
      <c r="D562" s="642" t="s">
        <v>1955</v>
      </c>
    </row>
    <row r="563" spans="1:4" ht="13.5" hidden="1">
      <c r="A563" s="139" t="s">
        <v>1956</v>
      </c>
      <c r="B563" s="139" t="s">
        <v>1957</v>
      </c>
      <c r="C563" s="139" t="s">
        <v>1824</v>
      </c>
      <c r="D563" s="642" t="s">
        <v>900</v>
      </c>
    </row>
    <row r="564" spans="1:4" ht="13.5" hidden="1">
      <c r="A564" s="139" t="s">
        <v>1958</v>
      </c>
      <c r="B564" s="139" t="s">
        <v>1959</v>
      </c>
      <c r="C564" s="139" t="s">
        <v>1824</v>
      </c>
      <c r="D564" s="642" t="s">
        <v>1960</v>
      </c>
    </row>
    <row r="565" spans="1:4" ht="13.5" hidden="1">
      <c r="A565" s="139" t="s">
        <v>1961</v>
      </c>
      <c r="B565" s="139" t="s">
        <v>1962</v>
      </c>
      <c r="C565" s="139" t="s">
        <v>1824</v>
      </c>
      <c r="D565" s="642" t="s">
        <v>1963</v>
      </c>
    </row>
    <row r="566" spans="1:4" ht="13.5" hidden="1">
      <c r="A566" s="139" t="s">
        <v>1964</v>
      </c>
      <c r="B566" s="139" t="s">
        <v>1965</v>
      </c>
      <c r="C566" s="139" t="s">
        <v>1824</v>
      </c>
      <c r="D566" s="642" t="s">
        <v>1966</v>
      </c>
    </row>
    <row r="567" spans="1:4" ht="13.5" hidden="1">
      <c r="A567" s="139" t="s">
        <v>1967</v>
      </c>
      <c r="B567" s="139" t="s">
        <v>1968</v>
      </c>
      <c r="C567" s="139" t="s">
        <v>1824</v>
      </c>
      <c r="D567" s="642" t="s">
        <v>1969</v>
      </c>
    </row>
    <row r="568" spans="1:4" ht="13.5" hidden="1">
      <c r="A568" s="139" t="s">
        <v>1970</v>
      </c>
      <c r="B568" s="139" t="s">
        <v>1971</v>
      </c>
      <c r="C568" s="139" t="s">
        <v>1824</v>
      </c>
      <c r="D568" s="642" t="s">
        <v>1972</v>
      </c>
    </row>
    <row r="569" spans="1:4" ht="13.5" hidden="1">
      <c r="A569" s="139" t="s">
        <v>1973</v>
      </c>
      <c r="B569" s="139" t="s">
        <v>1974</v>
      </c>
      <c r="C569" s="139" t="s">
        <v>1824</v>
      </c>
      <c r="D569" s="642" t="s">
        <v>1975</v>
      </c>
    </row>
    <row r="570" spans="1:4" ht="13.5" hidden="1">
      <c r="A570" s="139" t="s">
        <v>1976</v>
      </c>
      <c r="B570" s="139" t="s">
        <v>1977</v>
      </c>
      <c r="C570" s="139" t="s">
        <v>1824</v>
      </c>
      <c r="D570" s="642" t="s">
        <v>1978</v>
      </c>
    </row>
    <row r="571" spans="1:4" ht="13.5" hidden="1">
      <c r="A571" s="139" t="s">
        <v>1979</v>
      </c>
      <c r="B571" s="139" t="s">
        <v>1980</v>
      </c>
      <c r="C571" s="139" t="s">
        <v>1824</v>
      </c>
      <c r="D571" s="642" t="s">
        <v>1981</v>
      </c>
    </row>
    <row r="572" spans="1:4" ht="13.5" hidden="1">
      <c r="A572" s="139" t="s">
        <v>1982</v>
      </c>
      <c r="B572" s="139" t="s">
        <v>1983</v>
      </c>
      <c r="C572" s="139" t="s">
        <v>1824</v>
      </c>
      <c r="D572" s="642" t="s">
        <v>1984</v>
      </c>
    </row>
    <row r="573" spans="1:4" ht="13.5" hidden="1">
      <c r="A573" s="139" t="s">
        <v>1985</v>
      </c>
      <c r="B573" s="139" t="s">
        <v>1986</v>
      </c>
      <c r="C573" s="139" t="s">
        <v>1824</v>
      </c>
      <c r="D573" s="642" t="s">
        <v>1987</v>
      </c>
    </row>
    <row r="574" spans="1:4" ht="13.5" hidden="1">
      <c r="A574" s="139" t="s">
        <v>1988</v>
      </c>
      <c r="B574" s="139" t="s">
        <v>1989</v>
      </c>
      <c r="C574" s="139" t="s">
        <v>1824</v>
      </c>
      <c r="D574" s="642" t="s">
        <v>1990</v>
      </c>
    </row>
    <row r="575" spans="1:4" ht="13.5" hidden="1">
      <c r="A575" s="139" t="s">
        <v>1991</v>
      </c>
      <c r="B575" s="139" t="s">
        <v>1992</v>
      </c>
      <c r="C575" s="139" t="s">
        <v>1824</v>
      </c>
      <c r="D575" s="642" t="s">
        <v>1993</v>
      </c>
    </row>
    <row r="576" spans="1:4" ht="13.5" hidden="1">
      <c r="A576" s="139" t="s">
        <v>1994</v>
      </c>
      <c r="B576" s="139" t="s">
        <v>1995</v>
      </c>
      <c r="C576" s="139" t="s">
        <v>1824</v>
      </c>
      <c r="D576" s="642" t="s">
        <v>1996</v>
      </c>
    </row>
    <row r="577" spans="1:4" ht="13.5" hidden="1">
      <c r="A577" s="139" t="s">
        <v>1997</v>
      </c>
      <c r="B577" s="139" t="s">
        <v>1998</v>
      </c>
      <c r="C577" s="139" t="s">
        <v>1824</v>
      </c>
      <c r="D577" s="642" t="s">
        <v>1999</v>
      </c>
    </row>
    <row r="578" spans="1:4" ht="13.5" hidden="1">
      <c r="A578" s="139" t="s">
        <v>2000</v>
      </c>
      <c r="B578" s="139" t="s">
        <v>2001</v>
      </c>
      <c r="C578" s="139" t="s">
        <v>1824</v>
      </c>
      <c r="D578" s="642" t="s">
        <v>2002</v>
      </c>
    </row>
    <row r="579" spans="1:4" ht="13.5" hidden="1">
      <c r="A579" s="139" t="s">
        <v>2003</v>
      </c>
      <c r="B579" s="139" t="s">
        <v>2004</v>
      </c>
      <c r="C579" s="139" t="s">
        <v>1824</v>
      </c>
      <c r="D579" s="642" t="s">
        <v>2005</v>
      </c>
    </row>
    <row r="580" spans="1:4" ht="13.5" hidden="1">
      <c r="A580" s="139" t="s">
        <v>2006</v>
      </c>
      <c r="B580" s="139" t="s">
        <v>2007</v>
      </c>
      <c r="C580" s="139" t="s">
        <v>1824</v>
      </c>
      <c r="D580" s="642" t="s">
        <v>2008</v>
      </c>
    </row>
    <row r="581" spans="1:4" ht="13.5" hidden="1">
      <c r="A581" s="139" t="s">
        <v>2009</v>
      </c>
      <c r="B581" s="139" t="s">
        <v>2010</v>
      </c>
      <c r="C581" s="139" t="s">
        <v>1824</v>
      </c>
      <c r="D581" s="642" t="s">
        <v>2011</v>
      </c>
    </row>
    <row r="582" spans="1:4" ht="13.5" hidden="1">
      <c r="A582" s="139" t="s">
        <v>2012</v>
      </c>
      <c r="B582" s="139" t="s">
        <v>2013</v>
      </c>
      <c r="C582" s="139" t="s">
        <v>1824</v>
      </c>
      <c r="D582" s="642" t="s">
        <v>2014</v>
      </c>
    </row>
    <row r="583" spans="1:4" ht="13.5" hidden="1">
      <c r="A583" s="139" t="s">
        <v>2015</v>
      </c>
      <c r="B583" s="139" t="s">
        <v>2016</v>
      </c>
      <c r="C583" s="139" t="s">
        <v>1824</v>
      </c>
      <c r="D583" s="642" t="s">
        <v>2017</v>
      </c>
    </row>
    <row r="584" spans="1:4" ht="13.5" hidden="1">
      <c r="A584" s="139" t="s">
        <v>2018</v>
      </c>
      <c r="B584" s="139" t="s">
        <v>2019</v>
      </c>
      <c r="C584" s="139" t="s">
        <v>1824</v>
      </c>
      <c r="D584" s="642" t="s">
        <v>609</v>
      </c>
    </row>
    <row r="585" spans="1:4" ht="13.5" hidden="1">
      <c r="A585" s="139" t="s">
        <v>2020</v>
      </c>
      <c r="B585" s="139" t="s">
        <v>2021</v>
      </c>
      <c r="C585" s="139" t="s">
        <v>1824</v>
      </c>
      <c r="D585" s="642" t="s">
        <v>2022</v>
      </c>
    </row>
    <row r="586" spans="1:4" ht="13.5" hidden="1">
      <c r="A586" s="139" t="s">
        <v>2023</v>
      </c>
      <c r="B586" s="139" t="s">
        <v>2024</v>
      </c>
      <c r="C586" s="139" t="s">
        <v>1824</v>
      </c>
      <c r="D586" s="642" t="s">
        <v>2025</v>
      </c>
    </row>
    <row r="587" spans="1:4" ht="13.5" hidden="1">
      <c r="A587" s="139" t="s">
        <v>2026</v>
      </c>
      <c r="B587" s="139" t="s">
        <v>2027</v>
      </c>
      <c r="C587" s="139" t="s">
        <v>1824</v>
      </c>
      <c r="D587" s="642" t="s">
        <v>2028</v>
      </c>
    </row>
    <row r="588" spans="1:4" ht="13.5" hidden="1">
      <c r="A588" s="139" t="s">
        <v>2029</v>
      </c>
      <c r="B588" s="139" t="s">
        <v>2030</v>
      </c>
      <c r="C588" s="139" t="s">
        <v>1824</v>
      </c>
      <c r="D588" s="642" t="s">
        <v>2031</v>
      </c>
    </row>
    <row r="589" spans="1:4" ht="13.5" hidden="1">
      <c r="A589" s="139" t="s">
        <v>2032</v>
      </c>
      <c r="B589" s="139" t="s">
        <v>2033</v>
      </c>
      <c r="C589" s="139" t="s">
        <v>1824</v>
      </c>
      <c r="D589" s="642" t="s">
        <v>2034</v>
      </c>
    </row>
    <row r="590" spans="1:4" ht="13.5" hidden="1">
      <c r="A590" s="139" t="s">
        <v>2035</v>
      </c>
      <c r="B590" s="139" t="s">
        <v>2036</v>
      </c>
      <c r="C590" s="139" t="s">
        <v>1824</v>
      </c>
      <c r="D590" s="642" t="s">
        <v>2037</v>
      </c>
    </row>
    <row r="591" spans="1:4" ht="13.5" hidden="1">
      <c r="A591" s="139" t="s">
        <v>2038</v>
      </c>
      <c r="B591" s="139" t="s">
        <v>2039</v>
      </c>
      <c r="C591" s="139" t="s">
        <v>1824</v>
      </c>
      <c r="D591" s="642" t="s">
        <v>2040</v>
      </c>
    </row>
    <row r="592" spans="1:4" ht="13.5" hidden="1">
      <c r="A592" s="139" t="s">
        <v>2041</v>
      </c>
      <c r="B592" s="139" t="s">
        <v>2042</v>
      </c>
      <c r="C592" s="139" t="s">
        <v>1824</v>
      </c>
      <c r="D592" s="642" t="s">
        <v>2043</v>
      </c>
    </row>
    <row r="593" spans="1:4" ht="13.5" hidden="1">
      <c r="A593" s="139" t="s">
        <v>2044</v>
      </c>
      <c r="B593" s="139" t="s">
        <v>2045</v>
      </c>
      <c r="C593" s="139" t="s">
        <v>1824</v>
      </c>
      <c r="D593" s="642" t="s">
        <v>2046</v>
      </c>
    </row>
    <row r="594" spans="1:4" ht="13.5" hidden="1">
      <c r="A594" s="139" t="s">
        <v>2047</v>
      </c>
      <c r="B594" s="139" t="s">
        <v>2048</v>
      </c>
      <c r="C594" s="139" t="s">
        <v>1824</v>
      </c>
      <c r="D594" s="642" t="s">
        <v>2049</v>
      </c>
    </row>
    <row r="595" spans="1:4" ht="13.5" hidden="1">
      <c r="A595" s="139" t="s">
        <v>2050</v>
      </c>
      <c r="B595" s="139" t="s">
        <v>2051</v>
      </c>
      <c r="C595" s="139" t="s">
        <v>1824</v>
      </c>
      <c r="D595" s="642" t="s">
        <v>2052</v>
      </c>
    </row>
    <row r="596" spans="1:4" ht="13.5" hidden="1">
      <c r="A596" s="139" t="s">
        <v>2053</v>
      </c>
      <c r="B596" s="139" t="s">
        <v>2054</v>
      </c>
      <c r="C596" s="139" t="s">
        <v>1824</v>
      </c>
      <c r="D596" s="642" t="s">
        <v>2055</v>
      </c>
    </row>
    <row r="597" spans="1:4" ht="13.5" hidden="1">
      <c r="A597" s="139" t="s">
        <v>2056</v>
      </c>
      <c r="B597" s="139" t="s">
        <v>2057</v>
      </c>
      <c r="C597" s="139" t="s">
        <v>1824</v>
      </c>
      <c r="D597" s="642" t="s">
        <v>2058</v>
      </c>
    </row>
    <row r="598" spans="1:4" ht="13.5" hidden="1">
      <c r="A598" s="139" t="s">
        <v>2059</v>
      </c>
      <c r="B598" s="139" t="s">
        <v>2060</v>
      </c>
      <c r="C598" s="139" t="s">
        <v>1824</v>
      </c>
      <c r="D598" s="642" t="s">
        <v>2061</v>
      </c>
    </row>
    <row r="599" spans="1:4" ht="13.5" hidden="1">
      <c r="A599" s="139" t="s">
        <v>2062</v>
      </c>
      <c r="B599" s="139" t="s">
        <v>2063</v>
      </c>
      <c r="C599" s="139" t="s">
        <v>1824</v>
      </c>
      <c r="D599" s="642" t="s">
        <v>2064</v>
      </c>
    </row>
    <row r="600" spans="1:4" ht="13.5" hidden="1">
      <c r="A600" s="139" t="s">
        <v>2065</v>
      </c>
      <c r="B600" s="139" t="s">
        <v>2066</v>
      </c>
      <c r="C600" s="139" t="s">
        <v>1824</v>
      </c>
      <c r="D600" s="642" t="s">
        <v>2067</v>
      </c>
    </row>
    <row r="601" spans="1:4" ht="13.5" hidden="1">
      <c r="A601" s="139" t="s">
        <v>2068</v>
      </c>
      <c r="B601" s="139" t="s">
        <v>2069</v>
      </c>
      <c r="C601" s="139" t="s">
        <v>1824</v>
      </c>
      <c r="D601" s="642" t="s">
        <v>2070</v>
      </c>
    </row>
    <row r="602" spans="1:4" ht="13.5" hidden="1">
      <c r="A602" s="139" t="s">
        <v>2071</v>
      </c>
      <c r="B602" s="139" t="s">
        <v>2072</v>
      </c>
      <c r="C602" s="139" t="s">
        <v>1824</v>
      </c>
      <c r="D602" s="642" t="s">
        <v>2073</v>
      </c>
    </row>
    <row r="603" spans="1:4" ht="13.5" hidden="1">
      <c r="A603" s="139" t="s">
        <v>2074</v>
      </c>
      <c r="B603" s="139" t="s">
        <v>2075</v>
      </c>
      <c r="C603" s="139" t="s">
        <v>1824</v>
      </c>
      <c r="D603" s="642" t="s">
        <v>2076</v>
      </c>
    </row>
    <row r="604" spans="1:4" ht="13.5" hidden="1">
      <c r="A604" s="139" t="s">
        <v>2077</v>
      </c>
      <c r="B604" s="139" t="s">
        <v>2078</v>
      </c>
      <c r="C604" s="139" t="s">
        <v>1824</v>
      </c>
      <c r="D604" s="642" t="s">
        <v>2079</v>
      </c>
    </row>
    <row r="605" spans="1:4" ht="13.5" hidden="1">
      <c r="A605" s="139" t="s">
        <v>2080</v>
      </c>
      <c r="B605" s="139" t="s">
        <v>2081</v>
      </c>
      <c r="C605" s="139" t="s">
        <v>1824</v>
      </c>
      <c r="D605" s="642" t="s">
        <v>2082</v>
      </c>
    </row>
    <row r="606" spans="1:4" ht="13.5" hidden="1">
      <c r="A606" s="139" t="s">
        <v>2083</v>
      </c>
      <c r="B606" s="139" t="s">
        <v>2084</v>
      </c>
      <c r="C606" s="139" t="s">
        <v>1824</v>
      </c>
      <c r="D606" s="642" t="s">
        <v>2085</v>
      </c>
    </row>
    <row r="607" spans="1:4" ht="13.5" hidden="1">
      <c r="A607" s="139" t="s">
        <v>2086</v>
      </c>
      <c r="B607" s="139" t="s">
        <v>2087</v>
      </c>
      <c r="C607" s="139" t="s">
        <v>1824</v>
      </c>
      <c r="D607" s="642" t="s">
        <v>2088</v>
      </c>
    </row>
    <row r="608" spans="1:4" ht="13.5" hidden="1">
      <c r="A608" s="139" t="s">
        <v>2089</v>
      </c>
      <c r="B608" s="139" t="s">
        <v>2090</v>
      </c>
      <c r="C608" s="139" t="s">
        <v>1824</v>
      </c>
      <c r="D608" s="642" t="s">
        <v>2091</v>
      </c>
    </row>
    <row r="609" spans="1:4" ht="13.5" hidden="1">
      <c r="A609" s="139" t="s">
        <v>2092</v>
      </c>
      <c r="B609" s="139" t="s">
        <v>2093</v>
      </c>
      <c r="C609" s="139" t="s">
        <v>1824</v>
      </c>
      <c r="D609" s="642" t="s">
        <v>2094</v>
      </c>
    </row>
    <row r="610" spans="1:4" ht="13.5" hidden="1">
      <c r="A610" s="139" t="s">
        <v>2095</v>
      </c>
      <c r="B610" s="139" t="s">
        <v>2096</v>
      </c>
      <c r="C610" s="139" t="s">
        <v>1824</v>
      </c>
      <c r="D610" s="642" t="s">
        <v>2097</v>
      </c>
    </row>
    <row r="611" spans="1:4" ht="13.5" hidden="1">
      <c r="A611" s="139" t="s">
        <v>2098</v>
      </c>
      <c r="B611" s="139" t="s">
        <v>2099</v>
      </c>
      <c r="C611" s="139" t="s">
        <v>1824</v>
      </c>
      <c r="D611" s="642" t="s">
        <v>2100</v>
      </c>
    </row>
    <row r="612" spans="1:4" ht="13.5" hidden="1">
      <c r="A612" s="139" t="s">
        <v>2101</v>
      </c>
      <c r="B612" s="139" t="s">
        <v>2102</v>
      </c>
      <c r="C612" s="139" t="s">
        <v>1824</v>
      </c>
      <c r="D612" s="642" t="s">
        <v>2103</v>
      </c>
    </row>
    <row r="613" spans="1:4" ht="13.5" hidden="1">
      <c r="A613" s="139" t="s">
        <v>2104</v>
      </c>
      <c r="B613" s="139" t="s">
        <v>2105</v>
      </c>
      <c r="C613" s="139" t="s">
        <v>1824</v>
      </c>
      <c r="D613" s="642" t="s">
        <v>2106</v>
      </c>
    </row>
    <row r="614" spans="1:4" ht="13.5" hidden="1">
      <c r="A614" s="139" t="s">
        <v>2107</v>
      </c>
      <c r="B614" s="139" t="s">
        <v>2108</v>
      </c>
      <c r="C614" s="139" t="s">
        <v>1824</v>
      </c>
      <c r="D614" s="642" t="s">
        <v>2109</v>
      </c>
    </row>
    <row r="615" spans="1:4" ht="13.5" hidden="1">
      <c r="A615" s="139" t="s">
        <v>2110</v>
      </c>
      <c r="B615" s="139" t="s">
        <v>2111</v>
      </c>
      <c r="C615" s="139" t="s">
        <v>1824</v>
      </c>
      <c r="D615" s="642" t="s">
        <v>2112</v>
      </c>
    </row>
    <row r="616" spans="1:4" ht="13.5" hidden="1">
      <c r="A616" s="139" t="s">
        <v>2113</v>
      </c>
      <c r="B616" s="139" t="s">
        <v>2114</v>
      </c>
      <c r="C616" s="139" t="s">
        <v>1824</v>
      </c>
      <c r="D616" s="642" t="s">
        <v>2115</v>
      </c>
    </row>
    <row r="617" spans="1:4" ht="13.5" hidden="1">
      <c r="A617" s="139" t="s">
        <v>2116</v>
      </c>
      <c r="B617" s="139" t="s">
        <v>2117</v>
      </c>
      <c r="C617" s="139" t="s">
        <v>1824</v>
      </c>
      <c r="D617" s="642" t="s">
        <v>2118</v>
      </c>
    </row>
    <row r="618" spans="1:4" ht="13.5" hidden="1">
      <c r="A618" s="139" t="s">
        <v>2119</v>
      </c>
      <c r="B618" s="139" t="s">
        <v>2120</v>
      </c>
      <c r="C618" s="139" t="s">
        <v>1824</v>
      </c>
      <c r="D618" s="642" t="s">
        <v>2121</v>
      </c>
    </row>
    <row r="619" spans="1:4" ht="13.5" hidden="1">
      <c r="A619" s="139" t="s">
        <v>2122</v>
      </c>
      <c r="B619" s="139" t="s">
        <v>2123</v>
      </c>
      <c r="C619" s="139" t="s">
        <v>1824</v>
      </c>
      <c r="D619" s="642" t="s">
        <v>2124</v>
      </c>
    </row>
    <row r="620" spans="1:4" ht="13.5" hidden="1">
      <c r="A620" s="139" t="s">
        <v>2125</v>
      </c>
      <c r="B620" s="139" t="s">
        <v>2126</v>
      </c>
      <c r="C620" s="139" t="s">
        <v>1824</v>
      </c>
      <c r="D620" s="642" t="s">
        <v>2127</v>
      </c>
    </row>
    <row r="621" spans="1:4" ht="13.5" hidden="1">
      <c r="A621" s="139" t="s">
        <v>2128</v>
      </c>
      <c r="B621" s="139" t="s">
        <v>2129</v>
      </c>
      <c r="C621" s="139" t="s">
        <v>1824</v>
      </c>
      <c r="D621" s="642" t="s">
        <v>2130</v>
      </c>
    </row>
    <row r="622" spans="1:4" ht="13.5" hidden="1">
      <c r="A622" s="139" t="s">
        <v>2131</v>
      </c>
      <c r="B622" s="139" t="s">
        <v>2132</v>
      </c>
      <c r="C622" s="139" t="s">
        <v>1824</v>
      </c>
      <c r="D622" s="642" t="s">
        <v>2133</v>
      </c>
    </row>
    <row r="623" spans="1:4" ht="13.5" hidden="1">
      <c r="A623" s="139" t="s">
        <v>2134</v>
      </c>
      <c r="B623" s="139" t="s">
        <v>2135</v>
      </c>
      <c r="C623" s="139" t="s">
        <v>1824</v>
      </c>
      <c r="D623" s="642" t="s">
        <v>2136</v>
      </c>
    </row>
    <row r="624" spans="1:4" ht="13.5" hidden="1">
      <c r="A624" s="139" t="s">
        <v>2137</v>
      </c>
      <c r="B624" s="139" t="s">
        <v>2138</v>
      </c>
      <c r="C624" s="139" t="s">
        <v>1824</v>
      </c>
      <c r="D624" s="642" t="s">
        <v>2139</v>
      </c>
    </row>
    <row r="625" spans="1:4" ht="13.5" hidden="1">
      <c r="A625" s="139" t="s">
        <v>2140</v>
      </c>
      <c r="B625" s="139" t="s">
        <v>2141</v>
      </c>
      <c r="C625" s="139" t="s">
        <v>1824</v>
      </c>
      <c r="D625" s="642" t="s">
        <v>2142</v>
      </c>
    </row>
    <row r="626" spans="1:4" ht="13.5" hidden="1">
      <c r="A626" s="139" t="s">
        <v>2143</v>
      </c>
      <c r="B626" s="139" t="s">
        <v>2144</v>
      </c>
      <c r="C626" s="139" t="s">
        <v>1824</v>
      </c>
      <c r="D626" s="642" t="s">
        <v>2145</v>
      </c>
    </row>
    <row r="627" spans="1:4" ht="13.5" hidden="1">
      <c r="A627" s="139" t="s">
        <v>2146</v>
      </c>
      <c r="B627" s="139" t="s">
        <v>2147</v>
      </c>
      <c r="C627" s="139" t="s">
        <v>1824</v>
      </c>
      <c r="D627" s="642" t="s">
        <v>2148</v>
      </c>
    </row>
    <row r="628" spans="1:4" ht="13.5" hidden="1">
      <c r="A628" s="139" t="s">
        <v>2149</v>
      </c>
      <c r="B628" s="139" t="s">
        <v>2150</v>
      </c>
      <c r="C628" s="139" t="s">
        <v>1824</v>
      </c>
      <c r="D628" s="642" t="s">
        <v>2052</v>
      </c>
    </row>
    <row r="629" spans="1:4" ht="13.5" hidden="1">
      <c r="A629" s="139" t="s">
        <v>2151</v>
      </c>
      <c r="B629" s="139" t="s">
        <v>2152</v>
      </c>
      <c r="C629" s="139" t="s">
        <v>1824</v>
      </c>
      <c r="D629" s="642" t="s">
        <v>2153</v>
      </c>
    </row>
    <row r="630" spans="1:4" ht="13.5" hidden="1">
      <c r="A630" s="139" t="s">
        <v>2154</v>
      </c>
      <c r="B630" s="139" t="s">
        <v>2155</v>
      </c>
      <c r="C630" s="139" t="s">
        <v>1824</v>
      </c>
      <c r="D630" s="642" t="s">
        <v>2156</v>
      </c>
    </row>
    <row r="631" spans="1:4" ht="13.5" hidden="1">
      <c r="A631" s="139" t="s">
        <v>2157</v>
      </c>
      <c r="B631" s="139" t="s">
        <v>2158</v>
      </c>
      <c r="C631" s="139" t="s">
        <v>1824</v>
      </c>
      <c r="D631" s="642" t="s">
        <v>2159</v>
      </c>
    </row>
    <row r="632" spans="1:4" ht="13.5" hidden="1">
      <c r="A632" s="139" t="s">
        <v>2160</v>
      </c>
      <c r="B632" s="139" t="s">
        <v>2161</v>
      </c>
      <c r="C632" s="139" t="s">
        <v>1824</v>
      </c>
      <c r="D632" s="642" t="s">
        <v>2162</v>
      </c>
    </row>
    <row r="633" spans="1:4" ht="13.5" hidden="1">
      <c r="A633" s="139" t="s">
        <v>2163</v>
      </c>
      <c r="B633" s="139" t="s">
        <v>2164</v>
      </c>
      <c r="C633" s="139" t="s">
        <v>1824</v>
      </c>
      <c r="D633" s="642" t="s">
        <v>2165</v>
      </c>
    </row>
    <row r="634" spans="1:4" ht="13.5" hidden="1">
      <c r="A634" s="139" t="s">
        <v>2166</v>
      </c>
      <c r="B634" s="139" t="s">
        <v>2167</v>
      </c>
      <c r="C634" s="139" t="s">
        <v>1824</v>
      </c>
      <c r="D634" s="642" t="s">
        <v>2168</v>
      </c>
    </row>
    <row r="635" spans="1:4" ht="13.5" hidden="1">
      <c r="A635" s="139" t="s">
        <v>2169</v>
      </c>
      <c r="B635" s="139" t="s">
        <v>2170</v>
      </c>
      <c r="C635" s="139" t="s">
        <v>1824</v>
      </c>
      <c r="D635" s="642" t="s">
        <v>2171</v>
      </c>
    </row>
    <row r="636" spans="1:4" ht="13.5" hidden="1">
      <c r="A636" s="139" t="s">
        <v>2172</v>
      </c>
      <c r="B636" s="139" t="s">
        <v>2173</v>
      </c>
      <c r="C636" s="139" t="s">
        <v>1824</v>
      </c>
      <c r="D636" s="642" t="s">
        <v>2174</v>
      </c>
    </row>
    <row r="637" spans="1:4" ht="13.5" hidden="1">
      <c r="A637" s="139" t="s">
        <v>2175</v>
      </c>
      <c r="B637" s="139" t="s">
        <v>2176</v>
      </c>
      <c r="C637" s="139" t="s">
        <v>1824</v>
      </c>
      <c r="D637" s="642" t="s">
        <v>2177</v>
      </c>
    </row>
    <row r="638" spans="1:4" ht="13.5" hidden="1">
      <c r="A638" s="139" t="s">
        <v>2178</v>
      </c>
      <c r="B638" s="139" t="s">
        <v>2179</v>
      </c>
      <c r="C638" s="139" t="s">
        <v>1824</v>
      </c>
      <c r="D638" s="642" t="s">
        <v>2177</v>
      </c>
    </row>
    <row r="639" spans="1:4" ht="13.5" hidden="1">
      <c r="A639" s="139" t="s">
        <v>2180</v>
      </c>
      <c r="B639" s="139" t="s">
        <v>2181</v>
      </c>
      <c r="C639" s="139" t="s">
        <v>1824</v>
      </c>
      <c r="D639" s="642" t="s">
        <v>2182</v>
      </c>
    </row>
    <row r="640" spans="1:4" ht="13.5" hidden="1">
      <c r="A640" s="139" t="s">
        <v>2183</v>
      </c>
      <c r="B640" s="139" t="s">
        <v>2184</v>
      </c>
      <c r="C640" s="139" t="s">
        <v>1824</v>
      </c>
      <c r="D640" s="642" t="s">
        <v>2185</v>
      </c>
    </row>
    <row r="641" spans="1:4" ht="13.5" hidden="1">
      <c r="A641" s="139" t="s">
        <v>2186</v>
      </c>
      <c r="B641" s="139" t="s">
        <v>2187</v>
      </c>
      <c r="C641" s="139" t="s">
        <v>1824</v>
      </c>
      <c r="D641" s="642" t="s">
        <v>2188</v>
      </c>
    </row>
    <row r="642" spans="1:4" ht="13.5" hidden="1">
      <c r="A642" s="139" t="s">
        <v>2189</v>
      </c>
      <c r="B642" s="139" t="s">
        <v>2190</v>
      </c>
      <c r="C642" s="139" t="s">
        <v>1824</v>
      </c>
      <c r="D642" s="642" t="s">
        <v>2191</v>
      </c>
    </row>
    <row r="643" spans="1:4" ht="13.5" hidden="1">
      <c r="A643" s="139" t="s">
        <v>2192</v>
      </c>
      <c r="B643" s="139" t="s">
        <v>2193</v>
      </c>
      <c r="C643" s="139" t="s">
        <v>1824</v>
      </c>
      <c r="D643" s="642" t="s">
        <v>2194</v>
      </c>
    </row>
    <row r="644" spans="1:4" ht="13.5" hidden="1">
      <c r="A644" s="139" t="s">
        <v>2195</v>
      </c>
      <c r="B644" s="139" t="s">
        <v>2196</v>
      </c>
      <c r="C644" s="139" t="s">
        <v>1824</v>
      </c>
      <c r="D644" s="642" t="s">
        <v>2197</v>
      </c>
    </row>
    <row r="645" spans="1:4" ht="13.5" hidden="1">
      <c r="A645" s="139" t="s">
        <v>2198</v>
      </c>
      <c r="B645" s="139" t="s">
        <v>2199</v>
      </c>
      <c r="C645" s="139" t="s">
        <v>1824</v>
      </c>
      <c r="D645" s="642" t="s">
        <v>2200</v>
      </c>
    </row>
    <row r="646" spans="1:4" ht="13.5" hidden="1">
      <c r="A646" s="139" t="s">
        <v>2201</v>
      </c>
      <c r="B646" s="139" t="s">
        <v>2202</v>
      </c>
      <c r="C646" s="139" t="s">
        <v>1824</v>
      </c>
      <c r="D646" s="642" t="s">
        <v>2203</v>
      </c>
    </row>
    <row r="647" spans="1:4" ht="13.5" hidden="1">
      <c r="A647" s="139" t="s">
        <v>2204</v>
      </c>
      <c r="B647" s="139" t="s">
        <v>2205</v>
      </c>
      <c r="C647" s="139" t="s">
        <v>1824</v>
      </c>
      <c r="D647" s="642" t="s">
        <v>2206</v>
      </c>
    </row>
    <row r="648" spans="1:4" ht="13.5" hidden="1">
      <c r="A648" s="139" t="s">
        <v>2207</v>
      </c>
      <c r="B648" s="139" t="s">
        <v>2208</v>
      </c>
      <c r="C648" s="139" t="s">
        <v>1824</v>
      </c>
      <c r="D648" s="642" t="s">
        <v>2209</v>
      </c>
    </row>
    <row r="649" spans="1:4" ht="13.5" hidden="1">
      <c r="A649" s="139" t="s">
        <v>2210</v>
      </c>
      <c r="B649" s="139" t="s">
        <v>2211</v>
      </c>
      <c r="C649" s="139" t="s">
        <v>1824</v>
      </c>
      <c r="D649" s="642" t="s">
        <v>2212</v>
      </c>
    </row>
    <row r="650" spans="1:4" ht="13.5" hidden="1">
      <c r="A650" s="139" t="s">
        <v>2213</v>
      </c>
      <c r="B650" s="139" t="s">
        <v>2214</v>
      </c>
      <c r="C650" s="139" t="s">
        <v>1824</v>
      </c>
      <c r="D650" s="642" t="s">
        <v>2215</v>
      </c>
    </row>
    <row r="651" spans="1:4" ht="13.5" hidden="1">
      <c r="A651" s="139" t="s">
        <v>2216</v>
      </c>
      <c r="B651" s="139" t="s">
        <v>2217</v>
      </c>
      <c r="C651" s="139" t="s">
        <v>1824</v>
      </c>
      <c r="D651" s="642" t="s">
        <v>2218</v>
      </c>
    </row>
    <row r="652" spans="1:4" ht="13.5" hidden="1">
      <c r="A652" s="139" t="s">
        <v>2219</v>
      </c>
      <c r="B652" s="139" t="s">
        <v>2220</v>
      </c>
      <c r="C652" s="139" t="s">
        <v>1824</v>
      </c>
      <c r="D652" s="642" t="s">
        <v>2221</v>
      </c>
    </row>
    <row r="653" spans="1:4" ht="13.5" hidden="1">
      <c r="A653" s="139" t="s">
        <v>2222</v>
      </c>
      <c r="B653" s="139" t="s">
        <v>2223</v>
      </c>
      <c r="C653" s="139" t="s">
        <v>1824</v>
      </c>
      <c r="D653" s="642" t="s">
        <v>2224</v>
      </c>
    </row>
    <row r="654" spans="1:4" ht="13.5" hidden="1">
      <c r="A654" s="139" t="s">
        <v>2225</v>
      </c>
      <c r="B654" s="139" t="s">
        <v>2226</v>
      </c>
      <c r="C654" s="139" t="s">
        <v>1824</v>
      </c>
      <c r="D654" s="642" t="s">
        <v>2227</v>
      </c>
    </row>
    <row r="655" spans="1:4" ht="13.5" hidden="1">
      <c r="A655" s="139" t="s">
        <v>2228</v>
      </c>
      <c r="B655" s="139" t="s">
        <v>2229</v>
      </c>
      <c r="C655" s="139" t="s">
        <v>1824</v>
      </c>
      <c r="D655" s="642" t="s">
        <v>2230</v>
      </c>
    </row>
    <row r="656" spans="1:4" ht="13.5" hidden="1">
      <c r="A656" s="139" t="s">
        <v>2231</v>
      </c>
      <c r="B656" s="139" t="s">
        <v>2232</v>
      </c>
      <c r="C656" s="139" t="s">
        <v>1824</v>
      </c>
      <c r="D656" s="642" t="s">
        <v>2233</v>
      </c>
    </row>
    <row r="657" spans="1:4" ht="13.5" hidden="1">
      <c r="A657" s="139" t="s">
        <v>2234</v>
      </c>
      <c r="B657" s="139" t="s">
        <v>2235</v>
      </c>
      <c r="C657" s="139" t="s">
        <v>1824</v>
      </c>
      <c r="D657" s="642" t="s">
        <v>2236</v>
      </c>
    </row>
    <row r="658" spans="1:4" ht="13.5" hidden="1">
      <c r="A658" s="139" t="s">
        <v>2237</v>
      </c>
      <c r="B658" s="139" t="s">
        <v>2238</v>
      </c>
      <c r="C658" s="139" t="s">
        <v>1824</v>
      </c>
      <c r="D658" s="642" t="s">
        <v>2239</v>
      </c>
    </row>
    <row r="659" spans="1:4" ht="13.5" hidden="1">
      <c r="A659" s="139" t="s">
        <v>2240</v>
      </c>
      <c r="B659" s="139" t="s">
        <v>2241</v>
      </c>
      <c r="C659" s="139" t="s">
        <v>1824</v>
      </c>
      <c r="D659" s="642" t="s">
        <v>2242</v>
      </c>
    </row>
    <row r="660" spans="1:4" ht="13.5" hidden="1">
      <c r="A660" s="139" t="s">
        <v>2243</v>
      </c>
      <c r="B660" s="139" t="s">
        <v>2244</v>
      </c>
      <c r="C660" s="139" t="s">
        <v>1824</v>
      </c>
      <c r="D660" s="642" t="s">
        <v>2245</v>
      </c>
    </row>
    <row r="661" spans="1:4" ht="13.5" hidden="1">
      <c r="A661" s="139" t="s">
        <v>2246</v>
      </c>
      <c r="B661" s="139" t="s">
        <v>2247</v>
      </c>
      <c r="C661" s="139" t="s">
        <v>1824</v>
      </c>
      <c r="D661" s="642" t="s">
        <v>2248</v>
      </c>
    </row>
    <row r="662" spans="1:4" ht="13.5" hidden="1">
      <c r="A662" s="139" t="s">
        <v>2249</v>
      </c>
      <c r="B662" s="139" t="s">
        <v>2250</v>
      </c>
      <c r="C662" s="139" t="s">
        <v>1824</v>
      </c>
      <c r="D662" s="642" t="s">
        <v>2236</v>
      </c>
    </row>
    <row r="663" spans="1:4" ht="13.5" hidden="1">
      <c r="A663" s="139" t="s">
        <v>2251</v>
      </c>
      <c r="B663" s="139" t="s">
        <v>2252</v>
      </c>
      <c r="C663" s="139" t="s">
        <v>143</v>
      </c>
      <c r="D663" s="642" t="s">
        <v>2253</v>
      </c>
    </row>
    <row r="664" spans="1:4" ht="13.5" hidden="1">
      <c r="A664" s="139" t="s">
        <v>2254</v>
      </c>
      <c r="B664" s="139" t="s">
        <v>2255</v>
      </c>
      <c r="C664" s="139" t="s">
        <v>143</v>
      </c>
      <c r="D664" s="642" t="s">
        <v>2256</v>
      </c>
    </row>
    <row r="665" spans="1:4" ht="13.5" hidden="1">
      <c r="A665" s="139" t="s">
        <v>2257</v>
      </c>
      <c r="B665" s="139" t="s">
        <v>2258</v>
      </c>
      <c r="C665" s="139" t="s">
        <v>143</v>
      </c>
      <c r="D665" s="642" t="s">
        <v>2259</v>
      </c>
    </row>
    <row r="666" spans="1:4" ht="13.5" hidden="1">
      <c r="A666" s="139" t="s">
        <v>2260</v>
      </c>
      <c r="B666" s="139" t="s">
        <v>2261</v>
      </c>
      <c r="C666" s="139" t="s">
        <v>143</v>
      </c>
      <c r="D666" s="642" t="s">
        <v>2262</v>
      </c>
    </row>
    <row r="667" spans="1:4" ht="13.5" hidden="1">
      <c r="A667" s="139" t="s">
        <v>2263</v>
      </c>
      <c r="B667" s="139" t="s">
        <v>2264</v>
      </c>
      <c r="C667" s="139" t="s">
        <v>143</v>
      </c>
      <c r="D667" s="642" t="s">
        <v>2265</v>
      </c>
    </row>
    <row r="668" spans="1:4" ht="13.5" hidden="1">
      <c r="A668" s="139" t="s">
        <v>2266</v>
      </c>
      <c r="B668" s="139" t="s">
        <v>2267</v>
      </c>
      <c r="C668" s="139" t="s">
        <v>143</v>
      </c>
      <c r="D668" s="642" t="s">
        <v>2268</v>
      </c>
    </row>
    <row r="669" spans="1:4" ht="13.5" hidden="1">
      <c r="A669" s="139" t="s">
        <v>2269</v>
      </c>
      <c r="B669" s="139" t="s">
        <v>2270</v>
      </c>
      <c r="C669" s="139" t="s">
        <v>143</v>
      </c>
      <c r="D669" s="642" t="s">
        <v>2271</v>
      </c>
    </row>
    <row r="670" spans="1:4" ht="13.5" hidden="1">
      <c r="A670" s="139" t="s">
        <v>2272</v>
      </c>
      <c r="B670" s="139" t="s">
        <v>2273</v>
      </c>
      <c r="C670" s="139" t="s">
        <v>143</v>
      </c>
      <c r="D670" s="642" t="s">
        <v>2274</v>
      </c>
    </row>
    <row r="671" spans="1:4" ht="13.5" hidden="1">
      <c r="A671" s="139" t="s">
        <v>2275</v>
      </c>
      <c r="B671" s="139" t="s">
        <v>2276</v>
      </c>
      <c r="C671" s="139" t="s">
        <v>143</v>
      </c>
      <c r="D671" s="642" t="s">
        <v>2277</v>
      </c>
    </row>
    <row r="672" spans="1:4" ht="13.5" hidden="1">
      <c r="A672" s="139" t="s">
        <v>2278</v>
      </c>
      <c r="B672" s="139" t="s">
        <v>2279</v>
      </c>
      <c r="C672" s="139" t="s">
        <v>143</v>
      </c>
      <c r="D672" s="642" t="s">
        <v>2280</v>
      </c>
    </row>
    <row r="673" spans="1:4" ht="13.5" hidden="1">
      <c r="A673" s="139" t="s">
        <v>2281</v>
      </c>
      <c r="B673" s="139" t="s">
        <v>2282</v>
      </c>
      <c r="C673" s="139" t="s">
        <v>143</v>
      </c>
      <c r="D673" s="642" t="s">
        <v>1671</v>
      </c>
    </row>
    <row r="674" spans="1:4" ht="13.5" hidden="1">
      <c r="A674" s="139" t="s">
        <v>2283</v>
      </c>
      <c r="B674" s="139" t="s">
        <v>2284</v>
      </c>
      <c r="C674" s="139" t="s">
        <v>143</v>
      </c>
      <c r="D674" s="642" t="s">
        <v>2285</v>
      </c>
    </row>
    <row r="675" spans="1:4" ht="13.5" hidden="1">
      <c r="A675" s="139" t="s">
        <v>2286</v>
      </c>
      <c r="B675" s="139" t="s">
        <v>2287</v>
      </c>
      <c r="C675" s="139" t="s">
        <v>143</v>
      </c>
      <c r="D675" s="642" t="s">
        <v>2288</v>
      </c>
    </row>
    <row r="676" spans="1:4" ht="13.5" hidden="1">
      <c r="A676" s="139" t="s">
        <v>2289</v>
      </c>
      <c r="B676" s="139" t="s">
        <v>2290</v>
      </c>
      <c r="C676" s="139" t="s">
        <v>143</v>
      </c>
      <c r="D676" s="642" t="s">
        <v>2291</v>
      </c>
    </row>
    <row r="677" spans="1:4" ht="13.5" hidden="1">
      <c r="A677" s="139" t="s">
        <v>2292</v>
      </c>
      <c r="B677" s="139" t="s">
        <v>2293</v>
      </c>
      <c r="C677" s="139" t="s">
        <v>143</v>
      </c>
      <c r="D677" s="642" t="s">
        <v>2294</v>
      </c>
    </row>
    <row r="678" spans="1:4" ht="13.5" hidden="1">
      <c r="A678" s="139" t="s">
        <v>2295</v>
      </c>
      <c r="B678" s="139" t="s">
        <v>2296</v>
      </c>
      <c r="C678" s="139" t="s">
        <v>143</v>
      </c>
      <c r="D678" s="642" t="s">
        <v>2297</v>
      </c>
    </row>
    <row r="679" spans="1:4" ht="13.5" hidden="1">
      <c r="A679" s="139" t="s">
        <v>2298</v>
      </c>
      <c r="B679" s="139" t="s">
        <v>2299</v>
      </c>
      <c r="C679" s="139" t="s">
        <v>143</v>
      </c>
      <c r="D679" s="642" t="s">
        <v>2300</v>
      </c>
    </row>
    <row r="680" spans="1:4" ht="13.5" hidden="1">
      <c r="A680" s="139" t="s">
        <v>2301</v>
      </c>
      <c r="B680" s="139" t="s">
        <v>2302</v>
      </c>
      <c r="C680" s="139" t="s">
        <v>143</v>
      </c>
      <c r="D680" s="642" t="s">
        <v>2303</v>
      </c>
    </row>
    <row r="681" spans="1:4" ht="13.5" hidden="1">
      <c r="A681" s="139" t="s">
        <v>2304</v>
      </c>
      <c r="B681" s="139" t="s">
        <v>2305</v>
      </c>
      <c r="C681" s="139" t="s">
        <v>143</v>
      </c>
      <c r="D681" s="642" t="s">
        <v>2306</v>
      </c>
    </row>
    <row r="682" spans="1:4" ht="13.5" hidden="1">
      <c r="A682" s="139" t="s">
        <v>2307</v>
      </c>
      <c r="B682" s="139" t="s">
        <v>2308</v>
      </c>
      <c r="C682" s="139" t="s">
        <v>143</v>
      </c>
      <c r="D682" s="642" t="s">
        <v>2309</v>
      </c>
    </row>
    <row r="683" spans="1:4" ht="13.5" hidden="1">
      <c r="A683" s="139" t="s">
        <v>2310</v>
      </c>
      <c r="B683" s="139" t="s">
        <v>2311</v>
      </c>
      <c r="C683" s="139" t="s">
        <v>143</v>
      </c>
      <c r="D683" s="642" t="s">
        <v>2312</v>
      </c>
    </row>
    <row r="684" spans="1:4" ht="13.5" hidden="1">
      <c r="A684" s="139" t="s">
        <v>2313</v>
      </c>
      <c r="B684" s="139" t="s">
        <v>2314</v>
      </c>
      <c r="C684" s="139" t="s">
        <v>143</v>
      </c>
      <c r="D684" s="642" t="s">
        <v>2315</v>
      </c>
    </row>
    <row r="685" spans="1:4" ht="13.5" hidden="1">
      <c r="A685" s="139" t="s">
        <v>2316</v>
      </c>
      <c r="B685" s="139" t="s">
        <v>2317</v>
      </c>
      <c r="C685" s="139" t="s">
        <v>143</v>
      </c>
      <c r="D685" s="642" t="s">
        <v>2318</v>
      </c>
    </row>
    <row r="686" spans="1:4" ht="13.5" hidden="1">
      <c r="A686" s="139" t="s">
        <v>2319</v>
      </c>
      <c r="B686" s="139" t="s">
        <v>2320</v>
      </c>
      <c r="C686" s="139" t="s">
        <v>143</v>
      </c>
      <c r="D686" s="642" t="s">
        <v>2321</v>
      </c>
    </row>
    <row r="687" spans="1:4" ht="13.5" hidden="1">
      <c r="A687" s="139" t="s">
        <v>2322</v>
      </c>
      <c r="B687" s="139" t="s">
        <v>2323</v>
      </c>
      <c r="C687" s="139" t="s">
        <v>143</v>
      </c>
      <c r="D687" s="642" t="s">
        <v>2324</v>
      </c>
    </row>
    <row r="688" spans="1:4" ht="13.5" hidden="1">
      <c r="A688" s="139" t="s">
        <v>2325</v>
      </c>
      <c r="B688" s="139" t="s">
        <v>2326</v>
      </c>
      <c r="C688" s="139" t="s">
        <v>143</v>
      </c>
      <c r="D688" s="642" t="s">
        <v>2327</v>
      </c>
    </row>
    <row r="689" spans="1:4" ht="13.5" hidden="1">
      <c r="A689" s="139" t="s">
        <v>2328</v>
      </c>
      <c r="B689" s="139" t="s">
        <v>2329</v>
      </c>
      <c r="C689" s="139" t="s">
        <v>143</v>
      </c>
      <c r="D689" s="642" t="s">
        <v>1064</v>
      </c>
    </row>
    <row r="690" spans="1:4" ht="13.5" hidden="1">
      <c r="A690" s="139" t="s">
        <v>2330</v>
      </c>
      <c r="B690" s="139" t="s">
        <v>2331</v>
      </c>
      <c r="C690" s="139" t="s">
        <v>143</v>
      </c>
      <c r="D690" s="642" t="s">
        <v>2332</v>
      </c>
    </row>
    <row r="691" spans="1:4" ht="13.5" hidden="1">
      <c r="A691" s="139" t="s">
        <v>2333</v>
      </c>
      <c r="B691" s="139" t="s">
        <v>2334</v>
      </c>
      <c r="C691" s="139" t="s">
        <v>143</v>
      </c>
      <c r="D691" s="642" t="s">
        <v>2335</v>
      </c>
    </row>
    <row r="692" spans="1:4" ht="13.5" hidden="1">
      <c r="A692" s="139" t="s">
        <v>2336</v>
      </c>
      <c r="B692" s="139" t="s">
        <v>2337</v>
      </c>
      <c r="C692" s="139" t="s">
        <v>143</v>
      </c>
      <c r="D692" s="642" t="s">
        <v>2338</v>
      </c>
    </row>
    <row r="693" spans="1:4" ht="13.5" hidden="1">
      <c r="A693" s="139" t="s">
        <v>2339</v>
      </c>
      <c r="B693" s="139" t="s">
        <v>2340</v>
      </c>
      <c r="C693" s="139" t="s">
        <v>143</v>
      </c>
      <c r="D693" s="642" t="s">
        <v>2341</v>
      </c>
    </row>
    <row r="694" spans="1:4" ht="13.5" hidden="1">
      <c r="A694" s="139" t="s">
        <v>2342</v>
      </c>
      <c r="B694" s="139" t="s">
        <v>2343</v>
      </c>
      <c r="C694" s="139" t="s">
        <v>143</v>
      </c>
      <c r="D694" s="642" t="s">
        <v>2344</v>
      </c>
    </row>
    <row r="695" spans="1:4" ht="13.5" hidden="1">
      <c r="A695" s="139" t="s">
        <v>2345</v>
      </c>
      <c r="B695" s="139" t="s">
        <v>2346</v>
      </c>
      <c r="C695" s="139" t="s">
        <v>143</v>
      </c>
      <c r="D695" s="642" t="s">
        <v>2347</v>
      </c>
    </row>
    <row r="696" spans="1:4" ht="13.5" hidden="1">
      <c r="A696" s="139" t="s">
        <v>2348</v>
      </c>
      <c r="B696" s="139" t="s">
        <v>2349</v>
      </c>
      <c r="C696" s="139" t="s">
        <v>143</v>
      </c>
      <c r="D696" s="642" t="s">
        <v>2350</v>
      </c>
    </row>
    <row r="697" spans="1:4" ht="13.5" hidden="1">
      <c r="A697" s="139" t="s">
        <v>2351</v>
      </c>
      <c r="B697" s="139" t="s">
        <v>2352</v>
      </c>
      <c r="C697" s="139" t="s">
        <v>143</v>
      </c>
      <c r="D697" s="642" t="s">
        <v>2353</v>
      </c>
    </row>
    <row r="698" spans="1:4" ht="13.5" hidden="1">
      <c r="A698" s="139" t="s">
        <v>2354</v>
      </c>
      <c r="B698" s="139" t="s">
        <v>2355</v>
      </c>
      <c r="C698" s="139" t="s">
        <v>143</v>
      </c>
      <c r="D698" s="642" t="s">
        <v>2356</v>
      </c>
    </row>
    <row r="699" spans="1:4" ht="13.5" hidden="1">
      <c r="A699" s="139" t="s">
        <v>2357</v>
      </c>
      <c r="B699" s="139" t="s">
        <v>2358</v>
      </c>
      <c r="C699" s="139" t="s">
        <v>143</v>
      </c>
      <c r="D699" s="642" t="s">
        <v>2359</v>
      </c>
    </row>
    <row r="700" spans="1:4" ht="13.5" hidden="1">
      <c r="A700" s="139" t="s">
        <v>2360</v>
      </c>
      <c r="B700" s="139" t="s">
        <v>2361</v>
      </c>
      <c r="C700" s="139" t="s">
        <v>143</v>
      </c>
      <c r="D700" s="642" t="s">
        <v>2362</v>
      </c>
    </row>
    <row r="701" spans="1:4" ht="13.5" hidden="1">
      <c r="A701" s="139" t="s">
        <v>2363</v>
      </c>
      <c r="B701" s="139" t="s">
        <v>2364</v>
      </c>
      <c r="C701" s="139" t="s">
        <v>143</v>
      </c>
      <c r="D701" s="642" t="s">
        <v>2365</v>
      </c>
    </row>
    <row r="702" spans="1:4" ht="13.5" hidden="1">
      <c r="A702" s="139" t="s">
        <v>2366</v>
      </c>
      <c r="B702" s="139" t="s">
        <v>2367</v>
      </c>
      <c r="C702" s="139" t="s">
        <v>143</v>
      </c>
      <c r="D702" s="642" t="s">
        <v>2368</v>
      </c>
    </row>
    <row r="703" spans="1:4" ht="13.5" hidden="1">
      <c r="A703" s="139" t="s">
        <v>2369</v>
      </c>
      <c r="B703" s="139" t="s">
        <v>2370</v>
      </c>
      <c r="C703" s="139" t="s">
        <v>143</v>
      </c>
      <c r="D703" s="642" t="s">
        <v>2371</v>
      </c>
    </row>
    <row r="704" spans="1:4" ht="13.5" hidden="1">
      <c r="A704" s="139" t="s">
        <v>2372</v>
      </c>
      <c r="B704" s="139" t="s">
        <v>2373</v>
      </c>
      <c r="C704" s="139" t="s">
        <v>143</v>
      </c>
      <c r="D704" s="642" t="s">
        <v>2374</v>
      </c>
    </row>
    <row r="705" spans="1:4" ht="13.5" hidden="1">
      <c r="A705" s="139" t="s">
        <v>2375</v>
      </c>
      <c r="B705" s="139" t="s">
        <v>2376</v>
      </c>
      <c r="C705" s="139" t="s">
        <v>143</v>
      </c>
      <c r="D705" s="642" t="s">
        <v>1969</v>
      </c>
    </row>
    <row r="706" spans="1:4" ht="13.5" hidden="1">
      <c r="A706" s="139" t="s">
        <v>2377</v>
      </c>
      <c r="B706" s="139" t="s">
        <v>2378</v>
      </c>
      <c r="C706" s="139" t="s">
        <v>143</v>
      </c>
      <c r="D706" s="642" t="s">
        <v>2379</v>
      </c>
    </row>
    <row r="707" spans="1:4" ht="13.5" hidden="1">
      <c r="A707" s="139" t="s">
        <v>2380</v>
      </c>
      <c r="B707" s="139" t="s">
        <v>2381</v>
      </c>
      <c r="C707" s="139" t="s">
        <v>143</v>
      </c>
      <c r="D707" s="642" t="s">
        <v>1946</v>
      </c>
    </row>
    <row r="708" spans="1:4" ht="13.5" hidden="1">
      <c r="A708" s="139" t="s">
        <v>2382</v>
      </c>
      <c r="B708" s="139" t="s">
        <v>2383</v>
      </c>
      <c r="C708" s="139" t="s">
        <v>143</v>
      </c>
      <c r="D708" s="642" t="s">
        <v>2384</v>
      </c>
    </row>
    <row r="709" spans="1:4" ht="13.5" hidden="1">
      <c r="A709" s="139" t="s">
        <v>2385</v>
      </c>
      <c r="B709" s="139" t="s">
        <v>2386</v>
      </c>
      <c r="C709" s="139" t="s">
        <v>143</v>
      </c>
      <c r="D709" s="642" t="s">
        <v>2387</v>
      </c>
    </row>
    <row r="710" spans="1:4" ht="13.5" hidden="1">
      <c r="A710" s="139" t="s">
        <v>2388</v>
      </c>
      <c r="B710" s="139" t="s">
        <v>2389</v>
      </c>
      <c r="C710" s="139" t="s">
        <v>143</v>
      </c>
      <c r="D710" s="642" t="s">
        <v>2390</v>
      </c>
    </row>
    <row r="711" spans="1:4" ht="13.5" hidden="1">
      <c r="A711" s="139" t="s">
        <v>2391</v>
      </c>
      <c r="B711" s="139" t="s">
        <v>2392</v>
      </c>
      <c r="C711" s="139" t="s">
        <v>143</v>
      </c>
      <c r="D711" s="642" t="s">
        <v>2393</v>
      </c>
    </row>
    <row r="712" spans="1:4" ht="13.5" hidden="1">
      <c r="A712" s="139" t="s">
        <v>2394</v>
      </c>
      <c r="B712" s="139" t="s">
        <v>2395</v>
      </c>
      <c r="C712" s="139" t="s">
        <v>143</v>
      </c>
      <c r="D712" s="642" t="s">
        <v>2396</v>
      </c>
    </row>
    <row r="713" spans="1:4" ht="13.5" hidden="1">
      <c r="A713" s="139" t="s">
        <v>2397</v>
      </c>
      <c r="B713" s="139" t="s">
        <v>2398</v>
      </c>
      <c r="C713" s="139" t="s">
        <v>143</v>
      </c>
      <c r="D713" s="642" t="s">
        <v>2399</v>
      </c>
    </row>
    <row r="714" spans="1:4" ht="13.5" hidden="1">
      <c r="A714" s="139" t="s">
        <v>2400</v>
      </c>
      <c r="B714" s="139" t="s">
        <v>2401</v>
      </c>
      <c r="C714" s="139" t="s">
        <v>143</v>
      </c>
      <c r="D714" s="642" t="s">
        <v>2165</v>
      </c>
    </row>
    <row r="715" spans="1:4" ht="13.5" hidden="1">
      <c r="A715" s="139" t="s">
        <v>2402</v>
      </c>
      <c r="B715" s="139" t="s">
        <v>2403</v>
      </c>
      <c r="C715" s="139" t="s">
        <v>143</v>
      </c>
      <c r="D715" s="642" t="s">
        <v>1925</v>
      </c>
    </row>
    <row r="716" spans="1:4" ht="13.5" hidden="1">
      <c r="A716" s="139" t="s">
        <v>2404</v>
      </c>
      <c r="B716" s="139" t="s">
        <v>2405</v>
      </c>
      <c r="C716" s="139" t="s">
        <v>143</v>
      </c>
      <c r="D716" s="642" t="s">
        <v>2406</v>
      </c>
    </row>
    <row r="717" spans="1:4" ht="13.5" hidden="1">
      <c r="A717" s="139" t="s">
        <v>2407</v>
      </c>
      <c r="B717" s="139" t="s">
        <v>2408</v>
      </c>
      <c r="C717" s="139" t="s">
        <v>143</v>
      </c>
      <c r="D717" s="642" t="s">
        <v>720</v>
      </c>
    </row>
    <row r="718" spans="1:4" ht="13.5" hidden="1">
      <c r="A718" s="139" t="s">
        <v>2409</v>
      </c>
      <c r="B718" s="139" t="s">
        <v>2410</v>
      </c>
      <c r="C718" s="139" t="s">
        <v>143</v>
      </c>
      <c r="D718" s="642" t="s">
        <v>2411</v>
      </c>
    </row>
    <row r="719" spans="1:4" ht="13.5" hidden="1">
      <c r="A719" s="139" t="s">
        <v>2412</v>
      </c>
      <c r="B719" s="139" t="s">
        <v>2413</v>
      </c>
      <c r="C719" s="139" t="s">
        <v>143</v>
      </c>
      <c r="D719" s="642" t="s">
        <v>2414</v>
      </c>
    </row>
    <row r="720" spans="1:4" ht="13.5" hidden="1">
      <c r="A720" s="139" t="s">
        <v>2415</v>
      </c>
      <c r="B720" s="139" t="s">
        <v>2416</v>
      </c>
      <c r="C720" s="139" t="s">
        <v>143</v>
      </c>
      <c r="D720" s="642" t="s">
        <v>2417</v>
      </c>
    </row>
    <row r="721" spans="1:4" ht="13.5" hidden="1">
      <c r="A721" s="139" t="s">
        <v>2418</v>
      </c>
      <c r="B721" s="139" t="s">
        <v>2419</v>
      </c>
      <c r="C721" s="139" t="s">
        <v>143</v>
      </c>
      <c r="D721" s="642" t="s">
        <v>2420</v>
      </c>
    </row>
    <row r="722" spans="1:4" ht="13.5" hidden="1">
      <c r="A722" s="139" t="s">
        <v>2421</v>
      </c>
      <c r="B722" s="139" t="s">
        <v>2422</v>
      </c>
      <c r="C722" s="139" t="s">
        <v>143</v>
      </c>
      <c r="D722" s="642" t="s">
        <v>2423</v>
      </c>
    </row>
    <row r="723" spans="1:4" ht="13.5" hidden="1">
      <c r="A723" s="139" t="s">
        <v>2424</v>
      </c>
      <c r="B723" s="139" t="s">
        <v>2425</v>
      </c>
      <c r="C723" s="139" t="s">
        <v>143</v>
      </c>
      <c r="D723" s="642" t="s">
        <v>2426</v>
      </c>
    </row>
    <row r="724" spans="1:4" ht="13.5" hidden="1">
      <c r="A724" s="139" t="s">
        <v>2427</v>
      </c>
      <c r="B724" s="139" t="s">
        <v>2428</v>
      </c>
      <c r="C724" s="139" t="s">
        <v>143</v>
      </c>
      <c r="D724" s="642" t="s">
        <v>2429</v>
      </c>
    </row>
    <row r="725" spans="1:4" ht="13.5" hidden="1">
      <c r="A725" s="139" t="s">
        <v>2430</v>
      </c>
      <c r="B725" s="139" t="s">
        <v>2431</v>
      </c>
      <c r="C725" s="139" t="s">
        <v>143</v>
      </c>
      <c r="D725" s="642" t="s">
        <v>2432</v>
      </c>
    </row>
    <row r="726" spans="1:4" ht="13.5" hidden="1">
      <c r="A726" s="139" t="s">
        <v>2433</v>
      </c>
      <c r="B726" s="139" t="s">
        <v>2434</v>
      </c>
      <c r="C726" s="139" t="s">
        <v>143</v>
      </c>
      <c r="D726" s="642" t="s">
        <v>2435</v>
      </c>
    </row>
    <row r="727" spans="1:4" ht="13.5" hidden="1">
      <c r="A727" s="139" t="s">
        <v>2436</v>
      </c>
      <c r="B727" s="139" t="s">
        <v>2437</v>
      </c>
      <c r="C727" s="139" t="s">
        <v>143</v>
      </c>
      <c r="D727" s="642" t="s">
        <v>2438</v>
      </c>
    </row>
    <row r="728" spans="1:4" ht="13.5" hidden="1">
      <c r="A728" s="139" t="s">
        <v>2439</v>
      </c>
      <c r="B728" s="139" t="s">
        <v>2440</v>
      </c>
      <c r="C728" s="139" t="s">
        <v>143</v>
      </c>
      <c r="D728" s="642" t="s">
        <v>2441</v>
      </c>
    </row>
    <row r="729" spans="1:4" ht="13.5" hidden="1">
      <c r="A729" s="139" t="s">
        <v>2442</v>
      </c>
      <c r="B729" s="139" t="s">
        <v>2443</v>
      </c>
      <c r="C729" s="139" t="s">
        <v>143</v>
      </c>
      <c r="D729" s="642" t="s">
        <v>2444</v>
      </c>
    </row>
    <row r="730" spans="1:4" ht="13.5" hidden="1">
      <c r="A730" s="139" t="s">
        <v>2445</v>
      </c>
      <c r="B730" s="139" t="s">
        <v>2446</v>
      </c>
      <c r="C730" s="139" t="s">
        <v>143</v>
      </c>
      <c r="D730" s="642" t="s">
        <v>2447</v>
      </c>
    </row>
    <row r="731" spans="1:4" ht="13.5" hidden="1">
      <c r="A731" s="139" t="s">
        <v>2448</v>
      </c>
      <c r="B731" s="139" t="s">
        <v>2449</v>
      </c>
      <c r="C731" s="139" t="s">
        <v>143</v>
      </c>
      <c r="D731" s="642" t="s">
        <v>2450</v>
      </c>
    </row>
    <row r="732" spans="1:4" ht="13.5" hidden="1">
      <c r="A732" s="139" t="s">
        <v>2451</v>
      </c>
      <c r="B732" s="139" t="s">
        <v>2452</v>
      </c>
      <c r="C732" s="139" t="s">
        <v>143</v>
      </c>
      <c r="D732" s="642" t="s">
        <v>2453</v>
      </c>
    </row>
    <row r="733" spans="1:4" ht="13.5" hidden="1">
      <c r="A733" s="139" t="s">
        <v>2454</v>
      </c>
      <c r="B733" s="139" t="s">
        <v>2455</v>
      </c>
      <c r="C733" s="139" t="s">
        <v>143</v>
      </c>
      <c r="D733" s="642" t="s">
        <v>2456</v>
      </c>
    </row>
    <row r="734" spans="1:4" ht="13.5" hidden="1">
      <c r="A734" s="139" t="s">
        <v>2457</v>
      </c>
      <c r="B734" s="139" t="s">
        <v>2458</v>
      </c>
      <c r="C734" s="139" t="s">
        <v>143</v>
      </c>
      <c r="D734" s="642" t="s">
        <v>2459</v>
      </c>
    </row>
    <row r="735" spans="1:4" ht="13.5" hidden="1">
      <c r="A735" s="139" t="s">
        <v>2460</v>
      </c>
      <c r="B735" s="139" t="s">
        <v>2461</v>
      </c>
      <c r="C735" s="139" t="s">
        <v>143</v>
      </c>
      <c r="D735" s="642" t="s">
        <v>2462</v>
      </c>
    </row>
    <row r="736" spans="1:4" ht="13.5" hidden="1">
      <c r="A736" s="139" t="s">
        <v>2463</v>
      </c>
      <c r="B736" s="139" t="s">
        <v>2464</v>
      </c>
      <c r="C736" s="139" t="s">
        <v>143</v>
      </c>
      <c r="D736" s="642" t="s">
        <v>2465</v>
      </c>
    </row>
    <row r="737" spans="1:4" ht="13.5" hidden="1">
      <c r="A737" s="139" t="s">
        <v>2466</v>
      </c>
      <c r="B737" s="139" t="s">
        <v>2467</v>
      </c>
      <c r="C737" s="139" t="s">
        <v>143</v>
      </c>
      <c r="D737" s="642" t="s">
        <v>2468</v>
      </c>
    </row>
    <row r="738" spans="1:4" ht="13.5" hidden="1">
      <c r="A738" s="139" t="s">
        <v>2469</v>
      </c>
      <c r="B738" s="139" t="s">
        <v>2470</v>
      </c>
      <c r="C738" s="139" t="s">
        <v>143</v>
      </c>
      <c r="D738" s="642" t="s">
        <v>2471</v>
      </c>
    </row>
    <row r="739" spans="1:4" ht="13.5" hidden="1">
      <c r="A739" s="139" t="s">
        <v>2472</v>
      </c>
      <c r="B739" s="139" t="s">
        <v>2473</v>
      </c>
      <c r="C739" s="139" t="s">
        <v>143</v>
      </c>
      <c r="D739" s="642" t="s">
        <v>2474</v>
      </c>
    </row>
    <row r="740" spans="1:4" ht="13.5" hidden="1">
      <c r="A740" s="139" t="s">
        <v>2475</v>
      </c>
      <c r="B740" s="139" t="s">
        <v>2476</v>
      </c>
      <c r="C740" s="139" t="s">
        <v>143</v>
      </c>
      <c r="D740" s="642" t="s">
        <v>2477</v>
      </c>
    </row>
    <row r="741" spans="1:4" ht="13.5" hidden="1">
      <c r="A741" s="139" t="s">
        <v>2478</v>
      </c>
      <c r="B741" s="139" t="s">
        <v>2479</v>
      </c>
      <c r="C741" s="139" t="s">
        <v>143</v>
      </c>
      <c r="D741" s="642" t="s">
        <v>2456</v>
      </c>
    </row>
    <row r="742" spans="1:4" ht="13.5" hidden="1">
      <c r="A742" s="139" t="s">
        <v>2480</v>
      </c>
      <c r="B742" s="139" t="s">
        <v>2481</v>
      </c>
      <c r="C742" s="139" t="s">
        <v>143</v>
      </c>
      <c r="D742" s="642" t="s">
        <v>2482</v>
      </c>
    </row>
    <row r="743" spans="1:4" ht="13.5" hidden="1">
      <c r="A743" s="139" t="s">
        <v>2483</v>
      </c>
      <c r="B743" s="139" t="s">
        <v>2484</v>
      </c>
      <c r="C743" s="139" t="s">
        <v>143</v>
      </c>
      <c r="D743" s="642" t="s">
        <v>2485</v>
      </c>
    </row>
    <row r="744" spans="1:4" ht="13.5" hidden="1">
      <c r="A744" s="139" t="s">
        <v>2486</v>
      </c>
      <c r="B744" s="139" t="s">
        <v>2487</v>
      </c>
      <c r="C744" s="139" t="s">
        <v>143</v>
      </c>
      <c r="D744" s="642" t="s">
        <v>2488</v>
      </c>
    </row>
    <row r="745" spans="1:4" ht="13.5" hidden="1">
      <c r="A745" s="139" t="s">
        <v>2489</v>
      </c>
      <c r="B745" s="139" t="s">
        <v>2490</v>
      </c>
      <c r="C745" s="139" t="s">
        <v>143</v>
      </c>
      <c r="D745" s="642" t="s">
        <v>2491</v>
      </c>
    </row>
    <row r="746" spans="1:4" ht="13.5" hidden="1">
      <c r="A746" s="139" t="s">
        <v>2492</v>
      </c>
      <c r="B746" s="139" t="s">
        <v>2493</v>
      </c>
      <c r="C746" s="139" t="s">
        <v>143</v>
      </c>
      <c r="D746" s="642" t="s">
        <v>2494</v>
      </c>
    </row>
    <row r="747" spans="1:4" ht="13.5" hidden="1">
      <c r="A747" s="139" t="s">
        <v>2495</v>
      </c>
      <c r="B747" s="139" t="s">
        <v>2496</v>
      </c>
      <c r="C747" s="139" t="s">
        <v>143</v>
      </c>
      <c r="D747" s="642" t="s">
        <v>2497</v>
      </c>
    </row>
    <row r="748" spans="1:4" ht="13.5" hidden="1">
      <c r="A748" s="139" t="s">
        <v>2498</v>
      </c>
      <c r="B748" s="139" t="s">
        <v>2499</v>
      </c>
      <c r="C748" s="139" t="s">
        <v>143</v>
      </c>
      <c r="D748" s="642" t="s">
        <v>2500</v>
      </c>
    </row>
    <row r="749" spans="1:4" ht="13.5" hidden="1">
      <c r="A749" s="139" t="s">
        <v>2501</v>
      </c>
      <c r="B749" s="139" t="s">
        <v>2502</v>
      </c>
      <c r="C749" s="139" t="s">
        <v>143</v>
      </c>
      <c r="D749" s="642" t="s">
        <v>2503</v>
      </c>
    </row>
    <row r="750" spans="1:4" ht="13.5" hidden="1">
      <c r="A750" s="139" t="s">
        <v>2504</v>
      </c>
      <c r="B750" s="139" t="s">
        <v>2505</v>
      </c>
      <c r="C750" s="139" t="s">
        <v>143</v>
      </c>
      <c r="D750" s="642" t="s">
        <v>2506</v>
      </c>
    </row>
    <row r="751" spans="1:4" ht="13.5" hidden="1">
      <c r="A751" s="139" t="s">
        <v>2507</v>
      </c>
      <c r="B751" s="139" t="s">
        <v>2508</v>
      </c>
      <c r="C751" s="139" t="s">
        <v>143</v>
      </c>
      <c r="D751" s="642" t="s">
        <v>2509</v>
      </c>
    </row>
    <row r="752" spans="1:4" ht="13.5" hidden="1">
      <c r="A752" s="139" t="s">
        <v>2510</v>
      </c>
      <c r="B752" s="139" t="s">
        <v>2511</v>
      </c>
      <c r="C752" s="139" t="s">
        <v>143</v>
      </c>
      <c r="D752" s="642" t="s">
        <v>2512</v>
      </c>
    </row>
    <row r="753" spans="1:4" ht="13.5" hidden="1">
      <c r="A753" s="139" t="s">
        <v>2513</v>
      </c>
      <c r="B753" s="139" t="s">
        <v>2514</v>
      </c>
      <c r="C753" s="139" t="s">
        <v>143</v>
      </c>
      <c r="D753" s="642" t="s">
        <v>2265</v>
      </c>
    </row>
    <row r="754" spans="1:4" ht="13.5" hidden="1">
      <c r="A754" s="139" t="s">
        <v>2515</v>
      </c>
      <c r="B754" s="139" t="s">
        <v>2516</v>
      </c>
      <c r="C754" s="139" t="s">
        <v>143</v>
      </c>
      <c r="D754" s="642" t="s">
        <v>2517</v>
      </c>
    </row>
    <row r="755" spans="1:4" ht="13.5" hidden="1">
      <c r="A755" s="139" t="s">
        <v>2518</v>
      </c>
      <c r="B755" s="139" t="s">
        <v>2519</v>
      </c>
      <c r="C755" s="139" t="s">
        <v>143</v>
      </c>
      <c r="D755" s="642" t="s">
        <v>1517</v>
      </c>
    </row>
    <row r="756" spans="1:4" ht="13.5" hidden="1">
      <c r="A756" s="139" t="s">
        <v>2520</v>
      </c>
      <c r="B756" s="139" t="s">
        <v>2521</v>
      </c>
      <c r="C756" s="139" t="s">
        <v>143</v>
      </c>
      <c r="D756" s="642" t="s">
        <v>2522</v>
      </c>
    </row>
    <row r="757" spans="1:4" ht="13.5" hidden="1">
      <c r="A757" s="139" t="s">
        <v>2523</v>
      </c>
      <c r="B757" s="139" t="s">
        <v>2524</v>
      </c>
      <c r="C757" s="139" t="s">
        <v>143</v>
      </c>
      <c r="D757" s="642" t="s">
        <v>2525</v>
      </c>
    </row>
    <row r="758" spans="1:4" ht="13.5" hidden="1">
      <c r="A758" s="139" t="s">
        <v>2526</v>
      </c>
      <c r="B758" s="139" t="s">
        <v>2527</v>
      </c>
      <c r="C758" s="139" t="s">
        <v>143</v>
      </c>
      <c r="D758" s="642" t="s">
        <v>2528</v>
      </c>
    </row>
    <row r="759" spans="1:4" ht="13.5" hidden="1">
      <c r="A759" s="139" t="s">
        <v>2529</v>
      </c>
      <c r="B759" s="139" t="s">
        <v>2530</v>
      </c>
      <c r="C759" s="139" t="s">
        <v>143</v>
      </c>
      <c r="D759" s="642" t="s">
        <v>2447</v>
      </c>
    </row>
    <row r="760" spans="1:4" ht="13.5" hidden="1">
      <c r="A760" s="139" t="s">
        <v>2531</v>
      </c>
      <c r="B760" s="139" t="s">
        <v>2532</v>
      </c>
      <c r="C760" s="139" t="s">
        <v>143</v>
      </c>
      <c r="D760" s="642" t="s">
        <v>2533</v>
      </c>
    </row>
    <row r="761" spans="1:4" ht="13.5" hidden="1">
      <c r="A761" s="139" t="s">
        <v>2534</v>
      </c>
      <c r="B761" s="139" t="s">
        <v>2535</v>
      </c>
      <c r="C761" s="139" t="s">
        <v>143</v>
      </c>
      <c r="D761" s="642" t="s">
        <v>2429</v>
      </c>
    </row>
    <row r="762" spans="1:4" ht="13.5" hidden="1">
      <c r="A762" s="139" t="s">
        <v>2536</v>
      </c>
      <c r="B762" s="139" t="s">
        <v>2537</v>
      </c>
      <c r="C762" s="139" t="s">
        <v>143</v>
      </c>
      <c r="D762" s="642" t="s">
        <v>2538</v>
      </c>
    </row>
    <row r="763" spans="1:4" ht="13.5" hidden="1">
      <c r="A763" s="139" t="s">
        <v>2539</v>
      </c>
      <c r="B763" s="139" t="s">
        <v>2540</v>
      </c>
      <c r="C763" s="139" t="s">
        <v>143</v>
      </c>
      <c r="D763" s="642" t="s">
        <v>2541</v>
      </c>
    </row>
    <row r="764" spans="1:4" ht="13.5" hidden="1">
      <c r="A764" s="139" t="s">
        <v>2542</v>
      </c>
      <c r="B764" s="139" t="s">
        <v>2543</v>
      </c>
      <c r="C764" s="139" t="s">
        <v>143</v>
      </c>
      <c r="D764" s="642" t="s">
        <v>2544</v>
      </c>
    </row>
    <row r="765" spans="1:4" ht="13.5" hidden="1">
      <c r="A765" s="139" t="s">
        <v>2545</v>
      </c>
      <c r="B765" s="139" t="s">
        <v>2546</v>
      </c>
      <c r="C765" s="139" t="s">
        <v>143</v>
      </c>
      <c r="D765" s="642" t="s">
        <v>2547</v>
      </c>
    </row>
    <row r="766" spans="1:4" ht="13.5" hidden="1">
      <c r="A766" s="139" t="s">
        <v>2548</v>
      </c>
      <c r="B766" s="139" t="s">
        <v>2549</v>
      </c>
      <c r="C766" s="139" t="s">
        <v>143</v>
      </c>
      <c r="D766" s="642" t="s">
        <v>2550</v>
      </c>
    </row>
    <row r="767" spans="1:4" ht="13.5" hidden="1">
      <c r="A767" s="139" t="s">
        <v>2551</v>
      </c>
      <c r="B767" s="139" t="s">
        <v>2552</v>
      </c>
      <c r="C767" s="139" t="s">
        <v>143</v>
      </c>
      <c r="D767" s="642" t="s">
        <v>2553</v>
      </c>
    </row>
    <row r="768" spans="1:4" ht="13.5" hidden="1">
      <c r="A768" s="139" t="s">
        <v>2554</v>
      </c>
      <c r="B768" s="139" t="s">
        <v>2555</v>
      </c>
      <c r="C768" s="139" t="s">
        <v>143</v>
      </c>
      <c r="D768" s="642" t="s">
        <v>2556</v>
      </c>
    </row>
    <row r="769" spans="1:4" ht="13.5" hidden="1">
      <c r="A769" s="139" t="s">
        <v>2557</v>
      </c>
      <c r="B769" s="139" t="s">
        <v>2558</v>
      </c>
      <c r="C769" s="139" t="s">
        <v>143</v>
      </c>
      <c r="D769" s="642" t="s">
        <v>2559</v>
      </c>
    </row>
    <row r="770" spans="1:4" ht="13.5" hidden="1">
      <c r="A770" s="139" t="s">
        <v>2560</v>
      </c>
      <c r="B770" s="139" t="s">
        <v>2561</v>
      </c>
      <c r="C770" s="139" t="s">
        <v>143</v>
      </c>
      <c r="D770" s="642" t="s">
        <v>2562</v>
      </c>
    </row>
    <row r="771" spans="1:4" ht="13.5" hidden="1">
      <c r="A771" s="139" t="s">
        <v>2563</v>
      </c>
      <c r="B771" s="139" t="s">
        <v>2564</v>
      </c>
      <c r="C771" s="139" t="s">
        <v>143</v>
      </c>
      <c r="D771" s="642" t="s">
        <v>2565</v>
      </c>
    </row>
    <row r="772" spans="1:4" ht="13.5" hidden="1">
      <c r="A772" s="139" t="s">
        <v>2566</v>
      </c>
      <c r="B772" s="139" t="s">
        <v>2567</v>
      </c>
      <c r="C772" s="139" t="s">
        <v>143</v>
      </c>
      <c r="D772" s="642" t="s">
        <v>2568</v>
      </c>
    </row>
    <row r="773" spans="1:4" ht="13.5" hidden="1">
      <c r="A773" s="139" t="s">
        <v>2569</v>
      </c>
      <c r="B773" s="139" t="s">
        <v>2570</v>
      </c>
      <c r="C773" s="139" t="s">
        <v>143</v>
      </c>
      <c r="D773" s="642" t="s">
        <v>2571</v>
      </c>
    </row>
    <row r="774" spans="1:4" ht="13.5" hidden="1">
      <c r="A774" s="139" t="s">
        <v>2572</v>
      </c>
      <c r="B774" s="139" t="s">
        <v>2573</v>
      </c>
      <c r="C774" s="139" t="s">
        <v>143</v>
      </c>
      <c r="D774" s="642" t="s">
        <v>2067</v>
      </c>
    </row>
    <row r="775" spans="1:4" ht="13.5" hidden="1">
      <c r="A775" s="139" t="s">
        <v>2574</v>
      </c>
      <c r="B775" s="139" t="s">
        <v>2575</v>
      </c>
      <c r="C775" s="139" t="s">
        <v>143</v>
      </c>
      <c r="D775" s="642" t="s">
        <v>2576</v>
      </c>
    </row>
    <row r="776" spans="1:4" ht="13.5" hidden="1">
      <c r="A776" s="139" t="s">
        <v>2577</v>
      </c>
      <c r="B776" s="139" t="s">
        <v>2578</v>
      </c>
      <c r="C776" s="139" t="s">
        <v>143</v>
      </c>
      <c r="D776" s="642" t="s">
        <v>1818</v>
      </c>
    </row>
    <row r="777" spans="1:4" ht="13.5" hidden="1">
      <c r="A777" s="139" t="s">
        <v>2579</v>
      </c>
      <c r="B777" s="139" t="s">
        <v>2580</v>
      </c>
      <c r="C777" s="139" t="s">
        <v>143</v>
      </c>
      <c r="D777" s="642" t="s">
        <v>2100</v>
      </c>
    </row>
    <row r="778" spans="1:4" ht="13.5" hidden="1">
      <c r="A778" s="139" t="s">
        <v>2581</v>
      </c>
      <c r="B778" s="139" t="s">
        <v>2582</v>
      </c>
      <c r="C778" s="139" t="s">
        <v>143</v>
      </c>
      <c r="D778" s="642" t="s">
        <v>2583</v>
      </c>
    </row>
    <row r="779" spans="1:4" ht="13.5" hidden="1">
      <c r="A779" s="139" t="s">
        <v>2584</v>
      </c>
      <c r="B779" s="139" t="s">
        <v>2585</v>
      </c>
      <c r="C779" s="139" t="s">
        <v>143</v>
      </c>
      <c r="D779" s="642" t="s">
        <v>2586</v>
      </c>
    </row>
    <row r="780" spans="1:4" ht="13.5" hidden="1">
      <c r="A780" s="139" t="s">
        <v>2587</v>
      </c>
      <c r="B780" s="139" t="s">
        <v>2588</v>
      </c>
      <c r="C780" s="139" t="s">
        <v>143</v>
      </c>
      <c r="D780" s="642" t="s">
        <v>2589</v>
      </c>
    </row>
    <row r="781" spans="1:4" ht="13.5" hidden="1">
      <c r="A781" s="139" t="s">
        <v>2590</v>
      </c>
      <c r="B781" s="139" t="s">
        <v>2591</v>
      </c>
      <c r="C781" s="139" t="s">
        <v>143</v>
      </c>
      <c r="D781" s="642" t="s">
        <v>2592</v>
      </c>
    </row>
    <row r="782" spans="1:4" ht="13.5" hidden="1">
      <c r="A782" s="139" t="s">
        <v>2593</v>
      </c>
      <c r="B782" s="139" t="s">
        <v>2594</v>
      </c>
      <c r="C782" s="139" t="s">
        <v>143</v>
      </c>
      <c r="D782" s="642" t="s">
        <v>2595</v>
      </c>
    </row>
    <row r="783" spans="1:4" ht="13.5" hidden="1">
      <c r="A783" s="139" t="s">
        <v>2596</v>
      </c>
      <c r="B783" s="139" t="s">
        <v>2597</v>
      </c>
      <c r="C783" s="139" t="s">
        <v>143</v>
      </c>
      <c r="D783" s="642" t="s">
        <v>2598</v>
      </c>
    </row>
    <row r="784" spans="1:4" ht="13.5" hidden="1">
      <c r="A784" s="139" t="s">
        <v>2599</v>
      </c>
      <c r="B784" s="139" t="s">
        <v>2600</v>
      </c>
      <c r="C784" s="139" t="s">
        <v>143</v>
      </c>
      <c r="D784" s="642" t="s">
        <v>2601</v>
      </c>
    </row>
    <row r="785" spans="1:4" ht="13.5" hidden="1">
      <c r="A785" s="139" t="s">
        <v>2602</v>
      </c>
      <c r="B785" s="139" t="s">
        <v>2603</v>
      </c>
      <c r="C785" s="139" t="s">
        <v>143</v>
      </c>
      <c r="D785" s="642" t="s">
        <v>2011</v>
      </c>
    </row>
    <row r="786" spans="1:4" ht="13.5" hidden="1">
      <c r="A786" s="139" t="s">
        <v>2604</v>
      </c>
      <c r="B786" s="139" t="s">
        <v>2605</v>
      </c>
      <c r="C786" s="139" t="s">
        <v>143</v>
      </c>
      <c r="D786" s="642" t="s">
        <v>2606</v>
      </c>
    </row>
    <row r="787" spans="1:4" ht="13.5" hidden="1">
      <c r="A787" s="139" t="s">
        <v>2607</v>
      </c>
      <c r="B787" s="139" t="s">
        <v>2608</v>
      </c>
      <c r="C787" s="139" t="s">
        <v>143</v>
      </c>
      <c r="D787" s="642" t="s">
        <v>2609</v>
      </c>
    </row>
    <row r="788" spans="1:4" ht="13.5" hidden="1">
      <c r="A788" s="139" t="s">
        <v>2610</v>
      </c>
      <c r="B788" s="139" t="s">
        <v>2611</v>
      </c>
      <c r="C788" s="139" t="s">
        <v>143</v>
      </c>
      <c r="D788" s="642" t="s">
        <v>2612</v>
      </c>
    </row>
    <row r="789" spans="1:4" ht="13.5" hidden="1">
      <c r="A789" s="139" t="s">
        <v>2613</v>
      </c>
      <c r="B789" s="139" t="s">
        <v>2614</v>
      </c>
      <c r="C789" s="139" t="s">
        <v>143</v>
      </c>
      <c r="D789" s="642" t="s">
        <v>2615</v>
      </c>
    </row>
    <row r="790" spans="1:4" ht="13.5" hidden="1">
      <c r="A790" s="139" t="s">
        <v>2616</v>
      </c>
      <c r="B790" s="139" t="s">
        <v>2617</v>
      </c>
      <c r="C790" s="139" t="s">
        <v>143</v>
      </c>
      <c r="D790" s="642" t="s">
        <v>2618</v>
      </c>
    </row>
    <row r="791" spans="1:4" ht="13.5" hidden="1">
      <c r="A791" s="139" t="s">
        <v>2619</v>
      </c>
      <c r="B791" s="139" t="s">
        <v>2620</v>
      </c>
      <c r="C791" s="139" t="s">
        <v>143</v>
      </c>
      <c r="D791" s="642" t="s">
        <v>2609</v>
      </c>
    </row>
    <row r="792" spans="1:4" ht="13.5" hidden="1">
      <c r="A792" s="139" t="s">
        <v>2621</v>
      </c>
      <c r="B792" s="139" t="s">
        <v>2622</v>
      </c>
      <c r="C792" s="139" t="s">
        <v>143</v>
      </c>
      <c r="D792" s="642" t="s">
        <v>2623</v>
      </c>
    </row>
    <row r="793" spans="1:4" ht="13.5" hidden="1">
      <c r="A793" s="139" t="s">
        <v>2624</v>
      </c>
      <c r="B793" s="139" t="s">
        <v>2625</v>
      </c>
      <c r="C793" s="139" t="s">
        <v>143</v>
      </c>
      <c r="D793" s="642" t="s">
        <v>2626</v>
      </c>
    </row>
    <row r="794" spans="1:4" ht="13.5" hidden="1">
      <c r="A794" s="139" t="s">
        <v>2627</v>
      </c>
      <c r="B794" s="139" t="s">
        <v>2628</v>
      </c>
      <c r="C794" s="139" t="s">
        <v>143</v>
      </c>
      <c r="D794" s="642" t="s">
        <v>2629</v>
      </c>
    </row>
    <row r="795" spans="1:4" ht="13.5" hidden="1">
      <c r="A795" s="139" t="s">
        <v>2630</v>
      </c>
      <c r="B795" s="139" t="s">
        <v>2631</v>
      </c>
      <c r="C795" s="139" t="s">
        <v>143</v>
      </c>
      <c r="D795" s="642" t="s">
        <v>2165</v>
      </c>
    </row>
    <row r="796" spans="1:4" ht="13.5" hidden="1">
      <c r="A796" s="139" t="s">
        <v>2632</v>
      </c>
      <c r="B796" s="139" t="s">
        <v>2633</v>
      </c>
      <c r="C796" s="139" t="s">
        <v>143</v>
      </c>
      <c r="D796" s="642" t="s">
        <v>1969</v>
      </c>
    </row>
    <row r="797" spans="1:4" ht="13.5" hidden="1">
      <c r="A797" s="139" t="s">
        <v>2634</v>
      </c>
      <c r="B797" s="139" t="s">
        <v>2635</v>
      </c>
      <c r="C797" s="139" t="s">
        <v>143</v>
      </c>
      <c r="D797" s="642" t="s">
        <v>2636</v>
      </c>
    </row>
    <row r="798" spans="1:4" ht="13.5" hidden="1">
      <c r="A798" s="139" t="s">
        <v>2637</v>
      </c>
      <c r="B798" s="139" t="s">
        <v>2638</v>
      </c>
      <c r="C798" s="139" t="s">
        <v>143</v>
      </c>
      <c r="D798" s="642" t="s">
        <v>2639</v>
      </c>
    </row>
    <row r="799" spans="1:4" ht="13.5" hidden="1">
      <c r="A799" s="139" t="s">
        <v>2640</v>
      </c>
      <c r="B799" s="139" t="s">
        <v>2641</v>
      </c>
      <c r="C799" s="139" t="s">
        <v>143</v>
      </c>
      <c r="D799" s="642" t="s">
        <v>2022</v>
      </c>
    </row>
    <row r="800" spans="1:4" ht="13.5" hidden="1">
      <c r="A800" s="139" t="s">
        <v>2642</v>
      </c>
      <c r="B800" s="139" t="s">
        <v>2643</v>
      </c>
      <c r="C800" s="139" t="s">
        <v>143</v>
      </c>
      <c r="D800" s="642" t="s">
        <v>2644</v>
      </c>
    </row>
    <row r="801" spans="1:4" ht="13.5" hidden="1">
      <c r="A801" s="139" t="s">
        <v>2645</v>
      </c>
      <c r="B801" s="139" t="s">
        <v>2646</v>
      </c>
      <c r="C801" s="139" t="s">
        <v>143</v>
      </c>
      <c r="D801" s="642" t="s">
        <v>2647</v>
      </c>
    </row>
    <row r="802" spans="1:4" ht="13.5" hidden="1">
      <c r="A802" s="139" t="s">
        <v>2648</v>
      </c>
      <c r="B802" s="139" t="s">
        <v>2649</v>
      </c>
      <c r="C802" s="139" t="s">
        <v>143</v>
      </c>
      <c r="D802" s="642" t="s">
        <v>2650</v>
      </c>
    </row>
    <row r="803" spans="1:4" ht="13.5" hidden="1">
      <c r="A803" s="139" t="s">
        <v>2651</v>
      </c>
      <c r="B803" s="139" t="s">
        <v>2652</v>
      </c>
      <c r="C803" s="139" t="s">
        <v>143</v>
      </c>
      <c r="D803" s="642" t="s">
        <v>2653</v>
      </c>
    </row>
    <row r="804" spans="1:4" ht="13.5" hidden="1">
      <c r="A804" s="139" t="s">
        <v>2654</v>
      </c>
      <c r="B804" s="139" t="s">
        <v>2655</v>
      </c>
      <c r="C804" s="139" t="s">
        <v>143</v>
      </c>
      <c r="D804" s="642" t="s">
        <v>2656</v>
      </c>
    </row>
    <row r="805" spans="1:4" ht="13.5" hidden="1">
      <c r="A805" s="139" t="s">
        <v>2657</v>
      </c>
      <c r="B805" s="139" t="s">
        <v>2658</v>
      </c>
      <c r="C805" s="139" t="s">
        <v>143</v>
      </c>
      <c r="D805" s="642" t="s">
        <v>2659</v>
      </c>
    </row>
    <row r="806" spans="1:4" ht="13.5" hidden="1">
      <c r="A806" s="139" t="s">
        <v>2660</v>
      </c>
      <c r="B806" s="139" t="s">
        <v>2661</v>
      </c>
      <c r="C806" s="139" t="s">
        <v>143</v>
      </c>
      <c r="D806" s="642" t="s">
        <v>2662</v>
      </c>
    </row>
    <row r="807" spans="1:4" ht="13.5" hidden="1">
      <c r="A807" s="139" t="s">
        <v>2663</v>
      </c>
      <c r="B807" s="139" t="s">
        <v>2664</v>
      </c>
      <c r="C807" s="139" t="s">
        <v>143</v>
      </c>
      <c r="D807" s="642" t="s">
        <v>2665</v>
      </c>
    </row>
    <row r="808" spans="1:4" ht="13.5" hidden="1">
      <c r="A808" s="139" t="s">
        <v>2666</v>
      </c>
      <c r="B808" s="139" t="s">
        <v>2667</v>
      </c>
      <c r="C808" s="139" t="s">
        <v>143</v>
      </c>
      <c r="D808" s="642" t="s">
        <v>2668</v>
      </c>
    </row>
    <row r="809" spans="1:4" ht="13.5" hidden="1">
      <c r="A809" s="139" t="s">
        <v>2669</v>
      </c>
      <c r="B809" s="139" t="s">
        <v>2670</v>
      </c>
      <c r="C809" s="139" t="s">
        <v>143</v>
      </c>
      <c r="D809" s="642" t="s">
        <v>2671</v>
      </c>
    </row>
    <row r="810" spans="1:4" ht="13.5" hidden="1">
      <c r="A810" s="139" t="s">
        <v>2672</v>
      </c>
      <c r="B810" s="139" t="s">
        <v>2673</v>
      </c>
      <c r="C810" s="139" t="s">
        <v>143</v>
      </c>
      <c r="D810" s="642" t="s">
        <v>2674</v>
      </c>
    </row>
    <row r="811" spans="1:4" ht="13.5" hidden="1">
      <c r="A811" s="139" t="s">
        <v>2675</v>
      </c>
      <c r="B811" s="139" t="s">
        <v>2676</v>
      </c>
      <c r="C811" s="139" t="s">
        <v>143</v>
      </c>
      <c r="D811" s="642" t="s">
        <v>2677</v>
      </c>
    </row>
    <row r="812" spans="1:4" ht="13.5" hidden="1">
      <c r="A812" s="139" t="s">
        <v>2678</v>
      </c>
      <c r="B812" s="139" t="s">
        <v>2679</v>
      </c>
      <c r="C812" s="139" t="s">
        <v>143</v>
      </c>
      <c r="D812" s="642" t="s">
        <v>2680</v>
      </c>
    </row>
    <row r="813" spans="1:4" ht="13.5" hidden="1">
      <c r="A813" s="139" t="s">
        <v>2681</v>
      </c>
      <c r="B813" s="139" t="s">
        <v>2682</v>
      </c>
      <c r="C813" s="139" t="s">
        <v>143</v>
      </c>
      <c r="D813" s="642" t="s">
        <v>2683</v>
      </c>
    </row>
    <row r="814" spans="1:4" ht="13.5" hidden="1">
      <c r="A814" s="139" t="s">
        <v>2684</v>
      </c>
      <c r="B814" s="139" t="s">
        <v>2685</v>
      </c>
      <c r="C814" s="139" t="s">
        <v>143</v>
      </c>
      <c r="D814" s="642" t="s">
        <v>2686</v>
      </c>
    </row>
    <row r="815" spans="1:4" ht="13.5" hidden="1">
      <c r="A815" s="139" t="s">
        <v>2687</v>
      </c>
      <c r="B815" s="139" t="s">
        <v>2688</v>
      </c>
      <c r="C815" s="139" t="s">
        <v>143</v>
      </c>
      <c r="D815" s="642" t="s">
        <v>2689</v>
      </c>
    </row>
    <row r="816" spans="1:4" ht="13.5" hidden="1">
      <c r="A816" s="139" t="s">
        <v>2690</v>
      </c>
      <c r="B816" s="139" t="s">
        <v>2691</v>
      </c>
      <c r="C816" s="139" t="s">
        <v>143</v>
      </c>
      <c r="D816" s="642" t="s">
        <v>2692</v>
      </c>
    </row>
    <row r="817" spans="1:4" ht="13.5" hidden="1">
      <c r="A817" s="139" t="s">
        <v>2693</v>
      </c>
      <c r="B817" s="139" t="s">
        <v>2694</v>
      </c>
      <c r="C817" s="139" t="s">
        <v>143</v>
      </c>
      <c r="D817" s="642" t="s">
        <v>2695</v>
      </c>
    </row>
    <row r="818" spans="1:4" ht="13.5" hidden="1">
      <c r="A818" s="139" t="s">
        <v>2696</v>
      </c>
      <c r="B818" s="139" t="s">
        <v>2697</v>
      </c>
      <c r="C818" s="139" t="s">
        <v>143</v>
      </c>
      <c r="D818" s="642" t="s">
        <v>2698</v>
      </c>
    </row>
    <row r="819" spans="1:4" ht="13.5" hidden="1">
      <c r="A819" s="139" t="s">
        <v>2699</v>
      </c>
      <c r="B819" s="139" t="s">
        <v>2700</v>
      </c>
      <c r="C819" s="139" t="s">
        <v>143</v>
      </c>
      <c r="D819" s="642" t="s">
        <v>2701</v>
      </c>
    </row>
    <row r="820" spans="1:4" ht="13.5" hidden="1">
      <c r="A820" s="139" t="s">
        <v>2702</v>
      </c>
      <c r="B820" s="139" t="s">
        <v>2703</v>
      </c>
      <c r="C820" s="139" t="s">
        <v>143</v>
      </c>
      <c r="D820" s="642" t="s">
        <v>2704</v>
      </c>
    </row>
    <row r="821" spans="1:4" ht="13.5" hidden="1">
      <c r="A821" s="139" t="s">
        <v>2705</v>
      </c>
      <c r="B821" s="139" t="s">
        <v>2706</v>
      </c>
      <c r="C821" s="139" t="s">
        <v>143</v>
      </c>
      <c r="D821" s="642" t="s">
        <v>2707</v>
      </c>
    </row>
    <row r="822" spans="1:4" ht="13.5" hidden="1">
      <c r="A822" s="139" t="s">
        <v>2708</v>
      </c>
      <c r="B822" s="139" t="s">
        <v>2709</v>
      </c>
      <c r="C822" s="139" t="s">
        <v>143</v>
      </c>
      <c r="D822" s="642" t="s">
        <v>2710</v>
      </c>
    </row>
    <row r="823" spans="1:4" ht="13.5" hidden="1">
      <c r="A823" s="139" t="s">
        <v>2711</v>
      </c>
      <c r="B823" s="139" t="s">
        <v>2712</v>
      </c>
      <c r="C823" s="139" t="s">
        <v>143</v>
      </c>
      <c r="D823" s="642" t="s">
        <v>2713</v>
      </c>
    </row>
    <row r="824" spans="1:4" ht="13.5" hidden="1">
      <c r="A824" s="139" t="s">
        <v>2714</v>
      </c>
      <c r="B824" s="139" t="s">
        <v>2715</v>
      </c>
      <c r="C824" s="139" t="s">
        <v>143</v>
      </c>
      <c r="D824" s="642" t="s">
        <v>2716</v>
      </c>
    </row>
    <row r="825" spans="1:4" ht="13.5" hidden="1">
      <c r="A825" s="139" t="s">
        <v>2717</v>
      </c>
      <c r="B825" s="139" t="s">
        <v>2718</v>
      </c>
      <c r="C825" s="139" t="s">
        <v>143</v>
      </c>
      <c r="D825" s="642" t="s">
        <v>2719</v>
      </c>
    </row>
    <row r="826" spans="1:4" ht="13.5" hidden="1">
      <c r="A826" s="139" t="s">
        <v>2720</v>
      </c>
      <c r="B826" s="139" t="s">
        <v>2721</v>
      </c>
      <c r="C826" s="139" t="s">
        <v>143</v>
      </c>
      <c r="D826" s="642" t="s">
        <v>2722</v>
      </c>
    </row>
    <row r="827" spans="1:4" ht="13.5" hidden="1">
      <c r="A827" s="139" t="s">
        <v>2723</v>
      </c>
      <c r="B827" s="139" t="s">
        <v>2724</v>
      </c>
      <c r="C827" s="139" t="s">
        <v>143</v>
      </c>
      <c r="D827" s="642" t="s">
        <v>2725</v>
      </c>
    </row>
    <row r="828" spans="1:4" ht="13.5" hidden="1">
      <c r="A828" s="139" t="s">
        <v>2726</v>
      </c>
      <c r="B828" s="139" t="s">
        <v>2727</v>
      </c>
      <c r="C828" s="139" t="s">
        <v>143</v>
      </c>
      <c r="D828" s="642" t="s">
        <v>2728</v>
      </c>
    </row>
    <row r="829" spans="1:4" ht="13.5" hidden="1">
      <c r="A829" s="139" t="s">
        <v>2729</v>
      </c>
      <c r="B829" s="139" t="s">
        <v>2730</v>
      </c>
      <c r="C829" s="139" t="s">
        <v>143</v>
      </c>
      <c r="D829" s="642" t="s">
        <v>2731</v>
      </c>
    </row>
    <row r="830" spans="1:4" ht="13.5" hidden="1">
      <c r="A830" s="139" t="s">
        <v>2732</v>
      </c>
      <c r="B830" s="139" t="s">
        <v>2733</v>
      </c>
      <c r="C830" s="139" t="s">
        <v>143</v>
      </c>
      <c r="D830" s="642" t="s">
        <v>1925</v>
      </c>
    </row>
    <row r="831" spans="1:4" ht="13.5" hidden="1">
      <c r="A831" s="139" t="s">
        <v>2734</v>
      </c>
      <c r="B831" s="139" t="s">
        <v>2735</v>
      </c>
      <c r="C831" s="139" t="s">
        <v>143</v>
      </c>
      <c r="D831" s="642" t="s">
        <v>2165</v>
      </c>
    </row>
    <row r="832" spans="1:4" ht="13.5" hidden="1">
      <c r="A832" s="139" t="s">
        <v>2736</v>
      </c>
      <c r="B832" s="139" t="s">
        <v>2737</v>
      </c>
      <c r="C832" s="139" t="s">
        <v>143</v>
      </c>
      <c r="D832" s="642" t="s">
        <v>2738</v>
      </c>
    </row>
    <row r="833" spans="1:4" ht="13.5" hidden="1">
      <c r="A833" s="139" t="s">
        <v>2739</v>
      </c>
      <c r="B833" s="139" t="s">
        <v>2740</v>
      </c>
      <c r="C833" s="139" t="s">
        <v>143</v>
      </c>
      <c r="D833" s="642" t="s">
        <v>2741</v>
      </c>
    </row>
    <row r="834" spans="1:4" ht="13.5" hidden="1">
      <c r="A834" s="139" t="s">
        <v>2742</v>
      </c>
      <c r="B834" s="139" t="s">
        <v>2743</v>
      </c>
      <c r="C834" s="139" t="s">
        <v>143</v>
      </c>
      <c r="D834" s="642" t="s">
        <v>2744</v>
      </c>
    </row>
    <row r="835" spans="1:4" ht="13.5" hidden="1">
      <c r="A835" s="139" t="s">
        <v>2745</v>
      </c>
      <c r="B835" s="139" t="s">
        <v>2746</v>
      </c>
      <c r="C835" s="139" t="s">
        <v>143</v>
      </c>
      <c r="D835" s="642" t="s">
        <v>1466</v>
      </c>
    </row>
    <row r="836" spans="1:4" ht="13.5" hidden="1">
      <c r="A836" s="139" t="s">
        <v>2747</v>
      </c>
      <c r="B836" s="139" t="s">
        <v>2748</v>
      </c>
      <c r="C836" s="139" t="s">
        <v>143</v>
      </c>
      <c r="D836" s="642" t="s">
        <v>2749</v>
      </c>
    </row>
    <row r="837" spans="1:4" ht="13.5" hidden="1">
      <c r="A837" s="139" t="s">
        <v>2750</v>
      </c>
      <c r="B837" s="139" t="s">
        <v>2751</v>
      </c>
      <c r="C837" s="139" t="s">
        <v>143</v>
      </c>
      <c r="D837" s="642" t="s">
        <v>2752</v>
      </c>
    </row>
    <row r="838" spans="1:4" ht="13.5" hidden="1">
      <c r="A838" s="139" t="s">
        <v>2753</v>
      </c>
      <c r="B838" s="139" t="s">
        <v>2754</v>
      </c>
      <c r="C838" s="139" t="s">
        <v>143</v>
      </c>
      <c r="D838" s="642" t="s">
        <v>2755</v>
      </c>
    </row>
    <row r="839" spans="1:4" ht="13.5" hidden="1">
      <c r="A839" s="139" t="s">
        <v>2756</v>
      </c>
      <c r="B839" s="139" t="s">
        <v>2757</v>
      </c>
      <c r="C839" s="139" t="s">
        <v>143</v>
      </c>
      <c r="D839" s="642" t="s">
        <v>2758</v>
      </c>
    </row>
    <row r="840" spans="1:4" ht="13.5" hidden="1">
      <c r="A840" s="139" t="s">
        <v>2759</v>
      </c>
      <c r="B840" s="139" t="s">
        <v>2760</v>
      </c>
      <c r="C840" s="139" t="s">
        <v>143</v>
      </c>
      <c r="D840" s="642" t="s">
        <v>2761</v>
      </c>
    </row>
    <row r="841" spans="1:4" ht="13.5" hidden="1">
      <c r="A841" s="139" t="s">
        <v>2762</v>
      </c>
      <c r="B841" s="139" t="s">
        <v>2763</v>
      </c>
      <c r="C841" s="139" t="s">
        <v>143</v>
      </c>
      <c r="D841" s="642" t="s">
        <v>2764</v>
      </c>
    </row>
    <row r="842" spans="1:4" ht="13.5" hidden="1">
      <c r="A842" s="139" t="s">
        <v>2765</v>
      </c>
      <c r="B842" s="139" t="s">
        <v>2766</v>
      </c>
      <c r="C842" s="139" t="s">
        <v>143</v>
      </c>
      <c r="D842" s="642" t="s">
        <v>2767</v>
      </c>
    </row>
    <row r="843" spans="1:4" ht="13.5" hidden="1">
      <c r="A843" s="139" t="s">
        <v>2768</v>
      </c>
      <c r="B843" s="139" t="s">
        <v>2769</v>
      </c>
      <c r="C843" s="139" t="s">
        <v>143</v>
      </c>
      <c r="D843" s="642" t="s">
        <v>2770</v>
      </c>
    </row>
    <row r="844" spans="1:4" ht="13.5" hidden="1">
      <c r="A844" s="139" t="s">
        <v>2771</v>
      </c>
      <c r="B844" s="139" t="s">
        <v>2772</v>
      </c>
      <c r="C844" s="139" t="s">
        <v>143</v>
      </c>
      <c r="D844" s="642" t="s">
        <v>2512</v>
      </c>
    </row>
    <row r="845" spans="1:4" ht="13.5" hidden="1">
      <c r="A845" s="139" t="s">
        <v>2773</v>
      </c>
      <c r="B845" s="139" t="s">
        <v>2774</v>
      </c>
      <c r="C845" s="139" t="s">
        <v>143</v>
      </c>
      <c r="D845" s="642" t="s">
        <v>2775</v>
      </c>
    </row>
    <row r="846" spans="1:4" ht="13.5" hidden="1">
      <c r="A846" s="139" t="s">
        <v>2776</v>
      </c>
      <c r="B846" s="139" t="s">
        <v>2777</v>
      </c>
      <c r="C846" s="139" t="s">
        <v>143</v>
      </c>
      <c r="D846" s="642" t="s">
        <v>2778</v>
      </c>
    </row>
    <row r="847" spans="1:4" ht="13.5" hidden="1">
      <c r="A847" s="139" t="s">
        <v>2779</v>
      </c>
      <c r="B847" s="139" t="s">
        <v>2780</v>
      </c>
      <c r="C847" s="139" t="s">
        <v>143</v>
      </c>
      <c r="D847" s="642" t="s">
        <v>2781</v>
      </c>
    </row>
    <row r="848" spans="1:4" ht="13.5" hidden="1">
      <c r="A848" s="139" t="s">
        <v>2782</v>
      </c>
      <c r="B848" s="139" t="s">
        <v>2783</v>
      </c>
      <c r="C848" s="139" t="s">
        <v>143</v>
      </c>
      <c r="D848" s="642" t="s">
        <v>2784</v>
      </c>
    </row>
    <row r="849" spans="1:4" ht="13.5" hidden="1">
      <c r="A849" s="139" t="s">
        <v>2785</v>
      </c>
      <c r="B849" s="139" t="s">
        <v>2786</v>
      </c>
      <c r="C849" s="139" t="s">
        <v>143</v>
      </c>
      <c r="D849" s="642" t="s">
        <v>2787</v>
      </c>
    </row>
    <row r="850" spans="1:4" ht="13.5" hidden="1">
      <c r="A850" s="139" t="s">
        <v>2788</v>
      </c>
      <c r="B850" s="139" t="s">
        <v>2789</v>
      </c>
      <c r="C850" s="139" t="s">
        <v>143</v>
      </c>
      <c r="D850" s="642" t="s">
        <v>2790</v>
      </c>
    </row>
    <row r="851" spans="1:4" ht="13.5" hidden="1">
      <c r="A851" s="139" t="s">
        <v>2791</v>
      </c>
      <c r="B851" s="139" t="s">
        <v>2792</v>
      </c>
      <c r="C851" s="139" t="s">
        <v>143</v>
      </c>
      <c r="D851" s="642" t="s">
        <v>2793</v>
      </c>
    </row>
    <row r="852" spans="1:4" ht="13.5" hidden="1">
      <c r="A852" s="139" t="s">
        <v>2794</v>
      </c>
      <c r="B852" s="139" t="s">
        <v>2795</v>
      </c>
      <c r="C852" s="139" t="s">
        <v>143</v>
      </c>
      <c r="D852" s="642" t="s">
        <v>2796</v>
      </c>
    </row>
    <row r="853" spans="1:4" ht="13.5" hidden="1">
      <c r="A853" s="139" t="s">
        <v>2797</v>
      </c>
      <c r="B853" s="139" t="s">
        <v>2798</v>
      </c>
      <c r="C853" s="139" t="s">
        <v>143</v>
      </c>
      <c r="D853" s="642" t="s">
        <v>2799</v>
      </c>
    </row>
    <row r="854" spans="1:4" ht="13.5" hidden="1">
      <c r="A854" s="139" t="s">
        <v>2800</v>
      </c>
      <c r="B854" s="139" t="s">
        <v>2801</v>
      </c>
      <c r="C854" s="139" t="s">
        <v>143</v>
      </c>
      <c r="D854" s="642" t="s">
        <v>2802</v>
      </c>
    </row>
    <row r="855" spans="1:4" ht="13.5" hidden="1">
      <c r="A855" s="139" t="s">
        <v>2803</v>
      </c>
      <c r="B855" s="139" t="s">
        <v>2804</v>
      </c>
      <c r="C855" s="139" t="s">
        <v>143</v>
      </c>
      <c r="D855" s="642" t="s">
        <v>2805</v>
      </c>
    </row>
    <row r="856" spans="1:4" ht="13.5" hidden="1">
      <c r="A856" s="139" t="s">
        <v>2806</v>
      </c>
      <c r="B856" s="139" t="s">
        <v>2807</v>
      </c>
      <c r="C856" s="139" t="s">
        <v>143</v>
      </c>
      <c r="D856" s="642" t="s">
        <v>2808</v>
      </c>
    </row>
    <row r="857" spans="1:4" ht="13.5" hidden="1">
      <c r="A857" s="139" t="s">
        <v>2809</v>
      </c>
      <c r="B857" s="139" t="s">
        <v>2810</v>
      </c>
      <c r="C857" s="139" t="s">
        <v>143</v>
      </c>
      <c r="D857" s="642" t="s">
        <v>2811</v>
      </c>
    </row>
    <row r="858" spans="1:4" ht="13.5" hidden="1">
      <c r="A858" s="139" t="s">
        <v>2812</v>
      </c>
      <c r="B858" s="139" t="s">
        <v>2813</v>
      </c>
      <c r="C858" s="139" t="s">
        <v>143</v>
      </c>
      <c r="D858" s="642" t="s">
        <v>2814</v>
      </c>
    </row>
    <row r="859" spans="1:4" ht="13.5" hidden="1">
      <c r="A859" s="139" t="s">
        <v>2815</v>
      </c>
      <c r="B859" s="139" t="s">
        <v>2816</v>
      </c>
      <c r="C859" s="139" t="s">
        <v>143</v>
      </c>
      <c r="D859" s="642" t="s">
        <v>2817</v>
      </c>
    </row>
    <row r="860" spans="1:4" ht="13.5" hidden="1">
      <c r="A860" s="139" t="s">
        <v>2818</v>
      </c>
      <c r="B860" s="139" t="s">
        <v>2819</v>
      </c>
      <c r="C860" s="139" t="s">
        <v>143</v>
      </c>
      <c r="D860" s="642" t="s">
        <v>2820</v>
      </c>
    </row>
    <row r="861" spans="1:4" ht="13.5" hidden="1">
      <c r="A861" s="139" t="s">
        <v>2821</v>
      </c>
      <c r="B861" s="139" t="s">
        <v>2822</v>
      </c>
      <c r="C861" s="139" t="s">
        <v>143</v>
      </c>
      <c r="D861" s="642" t="s">
        <v>2823</v>
      </c>
    </row>
    <row r="862" spans="1:4" ht="13.5" hidden="1">
      <c r="A862" s="139" t="s">
        <v>2824</v>
      </c>
      <c r="B862" s="139" t="s">
        <v>2825</v>
      </c>
      <c r="C862" s="139" t="s">
        <v>143</v>
      </c>
      <c r="D862" s="642" t="s">
        <v>2826</v>
      </c>
    </row>
    <row r="863" spans="1:4" ht="13.5" hidden="1">
      <c r="A863" s="139" t="s">
        <v>2827</v>
      </c>
      <c r="B863" s="139" t="s">
        <v>2828</v>
      </c>
      <c r="C863" s="139" t="s">
        <v>143</v>
      </c>
      <c r="D863" s="642" t="s">
        <v>2829</v>
      </c>
    </row>
    <row r="864" spans="1:4" ht="13.5" hidden="1">
      <c r="A864" s="139" t="s">
        <v>2830</v>
      </c>
      <c r="B864" s="139" t="s">
        <v>2831</v>
      </c>
      <c r="C864" s="139" t="s">
        <v>143</v>
      </c>
      <c r="D864" s="642" t="s">
        <v>2832</v>
      </c>
    </row>
    <row r="865" spans="1:4" ht="13.5" hidden="1">
      <c r="A865" s="139" t="s">
        <v>2833</v>
      </c>
      <c r="B865" s="139" t="s">
        <v>2834</v>
      </c>
      <c r="C865" s="139" t="s">
        <v>143</v>
      </c>
      <c r="D865" s="642" t="s">
        <v>2835</v>
      </c>
    </row>
    <row r="866" spans="1:4" ht="13.5" hidden="1">
      <c r="A866" s="139" t="s">
        <v>2836</v>
      </c>
      <c r="B866" s="139" t="s">
        <v>2837</v>
      </c>
      <c r="C866" s="139" t="s">
        <v>143</v>
      </c>
      <c r="D866" s="642" t="s">
        <v>2838</v>
      </c>
    </row>
    <row r="867" spans="1:4" ht="13.5" hidden="1">
      <c r="A867" s="139" t="s">
        <v>2839</v>
      </c>
      <c r="B867" s="139" t="s">
        <v>2840</v>
      </c>
      <c r="C867" s="139" t="s">
        <v>143</v>
      </c>
      <c r="D867" s="642" t="s">
        <v>2841</v>
      </c>
    </row>
    <row r="868" spans="1:4" ht="13.5" hidden="1">
      <c r="A868" s="139" t="s">
        <v>2842</v>
      </c>
      <c r="B868" s="139" t="s">
        <v>2843</v>
      </c>
      <c r="C868" s="139" t="s">
        <v>143</v>
      </c>
      <c r="D868" s="642" t="s">
        <v>2844</v>
      </c>
    </row>
    <row r="869" spans="1:4" ht="13.5" hidden="1">
      <c r="A869" s="139" t="s">
        <v>2845</v>
      </c>
      <c r="B869" s="139" t="s">
        <v>2846</v>
      </c>
      <c r="C869" s="139" t="s">
        <v>143</v>
      </c>
      <c r="D869" s="642" t="s">
        <v>2847</v>
      </c>
    </row>
    <row r="870" spans="1:4" ht="13.5" hidden="1">
      <c r="A870" s="139" t="s">
        <v>2848</v>
      </c>
      <c r="B870" s="139" t="s">
        <v>2849</v>
      </c>
      <c r="C870" s="139" t="s">
        <v>143</v>
      </c>
      <c r="D870" s="642" t="s">
        <v>2850</v>
      </c>
    </row>
    <row r="871" spans="1:4" ht="13.5" hidden="1">
      <c r="A871" s="139" t="s">
        <v>2851</v>
      </c>
      <c r="B871" s="139" t="s">
        <v>2852</v>
      </c>
      <c r="C871" s="139" t="s">
        <v>143</v>
      </c>
      <c r="D871" s="642" t="s">
        <v>2853</v>
      </c>
    </row>
    <row r="872" spans="1:4" ht="13.5" hidden="1">
      <c r="A872" s="139" t="s">
        <v>2854</v>
      </c>
      <c r="B872" s="139" t="s">
        <v>2855</v>
      </c>
      <c r="C872" s="139" t="s">
        <v>143</v>
      </c>
      <c r="D872" s="642" t="s">
        <v>2856</v>
      </c>
    </row>
    <row r="873" spans="1:4" ht="13.5" hidden="1">
      <c r="A873" s="139" t="s">
        <v>2857</v>
      </c>
      <c r="B873" s="139" t="s">
        <v>2858</v>
      </c>
      <c r="C873" s="139" t="s">
        <v>143</v>
      </c>
      <c r="D873" s="642" t="s">
        <v>2859</v>
      </c>
    </row>
    <row r="874" spans="1:4" ht="13.5" hidden="1">
      <c r="A874" s="139" t="s">
        <v>2860</v>
      </c>
      <c r="B874" s="139" t="s">
        <v>2861</v>
      </c>
      <c r="C874" s="139" t="s">
        <v>143</v>
      </c>
      <c r="D874" s="642" t="s">
        <v>2862</v>
      </c>
    </row>
    <row r="875" spans="1:4" ht="13.5" hidden="1">
      <c r="A875" s="139" t="s">
        <v>2863</v>
      </c>
      <c r="B875" s="139" t="s">
        <v>2864</v>
      </c>
      <c r="C875" s="139" t="s">
        <v>143</v>
      </c>
      <c r="D875" s="642" t="s">
        <v>1151</v>
      </c>
    </row>
    <row r="876" spans="1:4" ht="13.5" hidden="1">
      <c r="A876" s="139" t="s">
        <v>2865</v>
      </c>
      <c r="B876" s="139" t="s">
        <v>2866</v>
      </c>
      <c r="C876" s="139" t="s">
        <v>143</v>
      </c>
      <c r="D876" s="642" t="s">
        <v>2867</v>
      </c>
    </row>
    <row r="877" spans="1:4" ht="13.5" hidden="1">
      <c r="A877" s="139" t="s">
        <v>2868</v>
      </c>
      <c r="B877" s="139" t="s">
        <v>2869</v>
      </c>
      <c r="C877" s="139" t="s">
        <v>143</v>
      </c>
      <c r="D877" s="642" t="s">
        <v>2870</v>
      </c>
    </row>
    <row r="878" spans="1:4" ht="13.5" hidden="1">
      <c r="A878" s="139" t="s">
        <v>2871</v>
      </c>
      <c r="B878" s="139" t="s">
        <v>2872</v>
      </c>
      <c r="C878" s="139" t="s">
        <v>143</v>
      </c>
      <c r="D878" s="642" t="s">
        <v>2873</v>
      </c>
    </row>
    <row r="879" spans="1:4" ht="13.5" hidden="1">
      <c r="A879" s="139" t="s">
        <v>2874</v>
      </c>
      <c r="B879" s="139" t="s">
        <v>2875</v>
      </c>
      <c r="C879" s="139" t="s">
        <v>143</v>
      </c>
      <c r="D879" s="642" t="s">
        <v>2876</v>
      </c>
    </row>
    <row r="880" spans="1:4" ht="13.5" hidden="1">
      <c r="A880" s="139" t="s">
        <v>2877</v>
      </c>
      <c r="B880" s="139" t="s">
        <v>2878</v>
      </c>
      <c r="C880" s="139" t="s">
        <v>143</v>
      </c>
      <c r="D880" s="642" t="s">
        <v>2879</v>
      </c>
    </row>
    <row r="881" spans="1:4" ht="13.5" hidden="1">
      <c r="A881" s="139" t="s">
        <v>2880</v>
      </c>
      <c r="B881" s="139" t="s">
        <v>2881</v>
      </c>
      <c r="C881" s="139" t="s">
        <v>143</v>
      </c>
      <c r="D881" s="642" t="s">
        <v>2882</v>
      </c>
    </row>
    <row r="882" spans="1:4" ht="13.5" hidden="1">
      <c r="A882" s="139" t="s">
        <v>2883</v>
      </c>
      <c r="B882" s="139" t="s">
        <v>2884</v>
      </c>
      <c r="C882" s="139" t="s">
        <v>143</v>
      </c>
      <c r="D882" s="642" t="s">
        <v>2885</v>
      </c>
    </row>
    <row r="883" spans="1:4" ht="13.5" hidden="1">
      <c r="A883" s="139" t="s">
        <v>2886</v>
      </c>
      <c r="B883" s="139" t="s">
        <v>2887</v>
      </c>
      <c r="C883" s="139" t="s">
        <v>143</v>
      </c>
      <c r="D883" s="642" t="s">
        <v>2888</v>
      </c>
    </row>
    <row r="884" spans="1:4" ht="13.5" hidden="1">
      <c r="A884" s="139" t="s">
        <v>2889</v>
      </c>
      <c r="B884" s="139" t="s">
        <v>2890</v>
      </c>
      <c r="C884" s="139" t="s">
        <v>143</v>
      </c>
      <c r="D884" s="642" t="s">
        <v>2891</v>
      </c>
    </row>
    <row r="885" spans="1:4" ht="13.5" hidden="1">
      <c r="A885" s="139" t="s">
        <v>2892</v>
      </c>
      <c r="B885" s="139" t="s">
        <v>2893</v>
      </c>
      <c r="C885" s="139" t="s">
        <v>143</v>
      </c>
      <c r="D885" s="642" t="s">
        <v>2894</v>
      </c>
    </row>
    <row r="886" spans="1:4" ht="13.5" hidden="1">
      <c r="A886" s="139" t="s">
        <v>2895</v>
      </c>
      <c r="B886" s="139" t="s">
        <v>2896</v>
      </c>
      <c r="C886" s="139" t="s">
        <v>143</v>
      </c>
      <c r="D886" s="642" t="s">
        <v>2236</v>
      </c>
    </row>
    <row r="887" spans="1:4" ht="13.5" hidden="1">
      <c r="A887" s="139" t="s">
        <v>2897</v>
      </c>
      <c r="B887" s="139" t="s">
        <v>2898</v>
      </c>
      <c r="C887" s="139" t="s">
        <v>143</v>
      </c>
      <c r="D887" s="642" t="s">
        <v>2899</v>
      </c>
    </row>
    <row r="888" spans="1:4" ht="13.5" hidden="1">
      <c r="A888" s="139" t="s">
        <v>2900</v>
      </c>
      <c r="B888" s="139" t="s">
        <v>2901</v>
      </c>
      <c r="C888" s="139" t="s">
        <v>143</v>
      </c>
      <c r="D888" s="642" t="s">
        <v>354</v>
      </c>
    </row>
    <row r="889" spans="1:4" ht="13.5" hidden="1">
      <c r="A889" s="139" t="s">
        <v>2902</v>
      </c>
      <c r="B889" s="139" t="s">
        <v>2903</v>
      </c>
      <c r="C889" s="139" t="s">
        <v>143</v>
      </c>
      <c r="D889" s="642" t="s">
        <v>2904</v>
      </c>
    </row>
    <row r="890" spans="1:4" ht="13.5" hidden="1">
      <c r="A890" s="139" t="s">
        <v>2905</v>
      </c>
      <c r="B890" s="139" t="s">
        <v>2906</v>
      </c>
      <c r="C890" s="139" t="s">
        <v>143</v>
      </c>
      <c r="D890" s="642" t="s">
        <v>1955</v>
      </c>
    </row>
    <row r="891" spans="1:4" ht="13.5" hidden="1">
      <c r="A891" s="139" t="s">
        <v>2907</v>
      </c>
      <c r="B891" s="139" t="s">
        <v>2908</v>
      </c>
      <c r="C891" s="139" t="s">
        <v>143</v>
      </c>
      <c r="D891" s="642" t="s">
        <v>2909</v>
      </c>
    </row>
    <row r="892" spans="1:4" ht="13.5" hidden="1">
      <c r="A892" s="139" t="s">
        <v>2910</v>
      </c>
      <c r="B892" s="139" t="s">
        <v>2911</v>
      </c>
      <c r="C892" s="139" t="s">
        <v>143</v>
      </c>
      <c r="D892" s="642" t="s">
        <v>897</v>
      </c>
    </row>
    <row r="893" spans="1:4" ht="13.5" hidden="1">
      <c r="A893" s="139" t="s">
        <v>2912</v>
      </c>
      <c r="B893" s="139" t="s">
        <v>2913</v>
      </c>
      <c r="C893" s="139" t="s">
        <v>143</v>
      </c>
      <c r="D893" s="642" t="s">
        <v>2384</v>
      </c>
    </row>
    <row r="894" spans="1:4" ht="13.5" hidden="1">
      <c r="A894" s="139" t="s">
        <v>2914</v>
      </c>
      <c r="B894" s="139" t="s">
        <v>2915</v>
      </c>
      <c r="C894" s="139" t="s">
        <v>143</v>
      </c>
      <c r="D894" s="642" t="s">
        <v>2916</v>
      </c>
    </row>
    <row r="895" spans="1:4" ht="13.5" hidden="1">
      <c r="A895" s="139" t="s">
        <v>2917</v>
      </c>
      <c r="B895" s="139" t="s">
        <v>2918</v>
      </c>
      <c r="C895" s="139" t="s">
        <v>143</v>
      </c>
      <c r="D895" s="642" t="s">
        <v>2919</v>
      </c>
    </row>
    <row r="896" spans="1:4" ht="13.5" hidden="1">
      <c r="A896" s="139" t="s">
        <v>2920</v>
      </c>
      <c r="B896" s="139" t="s">
        <v>2921</v>
      </c>
      <c r="C896" s="139" t="s">
        <v>143</v>
      </c>
      <c r="D896" s="642" t="s">
        <v>2922</v>
      </c>
    </row>
    <row r="897" spans="1:4" ht="13.5" hidden="1">
      <c r="A897" s="139" t="s">
        <v>2923</v>
      </c>
      <c r="B897" s="139" t="s">
        <v>2924</v>
      </c>
      <c r="C897" s="139" t="s">
        <v>143</v>
      </c>
      <c r="D897" s="642" t="s">
        <v>2925</v>
      </c>
    </row>
    <row r="898" spans="1:4" ht="13.5" hidden="1">
      <c r="A898" s="139" t="s">
        <v>2926</v>
      </c>
      <c r="B898" s="139" t="s">
        <v>2927</v>
      </c>
      <c r="C898" s="139" t="s">
        <v>143</v>
      </c>
      <c r="D898" s="642" t="s">
        <v>2928</v>
      </c>
    </row>
    <row r="899" spans="1:4" ht="13.5" hidden="1">
      <c r="A899" s="139" t="s">
        <v>2929</v>
      </c>
      <c r="B899" s="139" t="s">
        <v>2930</v>
      </c>
      <c r="C899" s="139" t="s">
        <v>143</v>
      </c>
      <c r="D899" s="642" t="s">
        <v>2931</v>
      </c>
    </row>
    <row r="900" spans="1:4" ht="13.5" hidden="1">
      <c r="A900" s="139" t="s">
        <v>2932</v>
      </c>
      <c r="B900" s="139" t="s">
        <v>2933</v>
      </c>
      <c r="C900" s="139" t="s">
        <v>143</v>
      </c>
      <c r="D900" s="642" t="s">
        <v>2934</v>
      </c>
    </row>
    <row r="901" spans="1:4" ht="13.5" hidden="1">
      <c r="A901" s="139" t="s">
        <v>2935</v>
      </c>
      <c r="B901" s="139" t="s">
        <v>2936</v>
      </c>
      <c r="C901" s="139" t="s">
        <v>143</v>
      </c>
      <c r="D901" s="642" t="s">
        <v>2177</v>
      </c>
    </row>
    <row r="902" spans="1:4" ht="13.5" hidden="1">
      <c r="A902" s="139" t="s">
        <v>2937</v>
      </c>
      <c r="B902" s="139" t="s">
        <v>2938</v>
      </c>
      <c r="C902" s="139" t="s">
        <v>143</v>
      </c>
      <c r="D902" s="642" t="s">
        <v>2939</v>
      </c>
    </row>
    <row r="903" spans="1:4" ht="13.5" hidden="1">
      <c r="A903" s="139" t="s">
        <v>2940</v>
      </c>
      <c r="B903" s="139" t="s">
        <v>2941</v>
      </c>
      <c r="C903" s="139" t="s">
        <v>143</v>
      </c>
      <c r="D903" s="642" t="s">
        <v>2556</v>
      </c>
    </row>
    <row r="904" spans="1:4" ht="13.5" hidden="1">
      <c r="A904" s="139" t="s">
        <v>2942</v>
      </c>
      <c r="B904" s="139" t="s">
        <v>2943</v>
      </c>
      <c r="C904" s="139" t="s">
        <v>143</v>
      </c>
      <c r="D904" s="642" t="s">
        <v>2011</v>
      </c>
    </row>
    <row r="905" spans="1:4" ht="13.5" hidden="1">
      <c r="A905" s="139" t="s">
        <v>2944</v>
      </c>
      <c r="B905" s="139" t="s">
        <v>2945</v>
      </c>
      <c r="C905" s="139" t="s">
        <v>143</v>
      </c>
      <c r="D905" s="642" t="s">
        <v>2946</v>
      </c>
    </row>
    <row r="906" spans="1:4" ht="13.5" hidden="1">
      <c r="A906" s="139" t="s">
        <v>2947</v>
      </c>
      <c r="B906" s="139" t="s">
        <v>2948</v>
      </c>
      <c r="C906" s="139" t="s">
        <v>143</v>
      </c>
      <c r="D906" s="642" t="s">
        <v>2949</v>
      </c>
    </row>
    <row r="907" spans="1:4" ht="13.5" hidden="1">
      <c r="A907" s="139" t="s">
        <v>2950</v>
      </c>
      <c r="B907" s="139" t="s">
        <v>2951</v>
      </c>
      <c r="C907" s="139" t="s">
        <v>143</v>
      </c>
      <c r="D907" s="642" t="s">
        <v>2952</v>
      </c>
    </row>
    <row r="908" spans="1:4" ht="13.5" hidden="1">
      <c r="A908" s="139" t="s">
        <v>2953</v>
      </c>
      <c r="B908" s="139" t="s">
        <v>2954</v>
      </c>
      <c r="C908" s="139" t="s">
        <v>143</v>
      </c>
      <c r="D908" s="642" t="s">
        <v>2576</v>
      </c>
    </row>
    <row r="909" spans="1:4" ht="13.5" hidden="1">
      <c r="A909" s="139" t="s">
        <v>2955</v>
      </c>
      <c r="B909" s="139" t="s">
        <v>2956</v>
      </c>
      <c r="C909" s="139" t="s">
        <v>143</v>
      </c>
      <c r="D909" s="642" t="s">
        <v>2957</v>
      </c>
    </row>
    <row r="910" spans="1:4" ht="13.5" hidden="1">
      <c r="A910" s="139" t="s">
        <v>2958</v>
      </c>
      <c r="B910" s="139" t="s">
        <v>2959</v>
      </c>
      <c r="C910" s="139" t="s">
        <v>143</v>
      </c>
      <c r="D910" s="642" t="s">
        <v>2885</v>
      </c>
    </row>
    <row r="911" spans="1:4" ht="13.5" hidden="1">
      <c r="A911" s="139" t="s">
        <v>2960</v>
      </c>
      <c r="B911" s="139" t="s">
        <v>2961</v>
      </c>
      <c r="C911" s="139" t="s">
        <v>143</v>
      </c>
      <c r="D911" s="642" t="s">
        <v>2962</v>
      </c>
    </row>
    <row r="912" spans="1:4" ht="13.5" hidden="1">
      <c r="A912" s="139" t="s">
        <v>2963</v>
      </c>
      <c r="B912" s="139" t="s">
        <v>2964</v>
      </c>
      <c r="C912" s="139" t="s">
        <v>143</v>
      </c>
      <c r="D912" s="642" t="s">
        <v>2002</v>
      </c>
    </row>
    <row r="913" spans="1:4" ht="13.5" hidden="1">
      <c r="A913" s="139" t="s">
        <v>2965</v>
      </c>
      <c r="B913" s="139" t="s">
        <v>2966</v>
      </c>
      <c r="C913" s="139" t="s">
        <v>143</v>
      </c>
      <c r="D913" s="642" t="s">
        <v>2967</v>
      </c>
    </row>
    <row r="914" spans="1:4" ht="13.5" hidden="1">
      <c r="A914" s="139" t="s">
        <v>2968</v>
      </c>
      <c r="B914" s="139" t="s">
        <v>2969</v>
      </c>
      <c r="C914" s="139" t="s">
        <v>143</v>
      </c>
      <c r="D914" s="642" t="s">
        <v>1943</v>
      </c>
    </row>
    <row r="915" spans="1:4" ht="13.5" hidden="1">
      <c r="A915" s="139" t="s">
        <v>2970</v>
      </c>
      <c r="B915" s="139" t="s">
        <v>2971</v>
      </c>
      <c r="C915" s="139" t="s">
        <v>143</v>
      </c>
      <c r="D915" s="642" t="s">
        <v>2972</v>
      </c>
    </row>
    <row r="916" spans="1:4" ht="13.5" hidden="1">
      <c r="A916" s="139" t="s">
        <v>2973</v>
      </c>
      <c r="B916" s="139" t="s">
        <v>2974</v>
      </c>
      <c r="C916" s="139" t="s">
        <v>143</v>
      </c>
      <c r="D916" s="642" t="s">
        <v>2975</v>
      </c>
    </row>
    <row r="917" spans="1:4" ht="13.5" hidden="1">
      <c r="A917" s="139" t="s">
        <v>2976</v>
      </c>
      <c r="B917" s="139" t="s">
        <v>2977</v>
      </c>
      <c r="C917" s="139" t="s">
        <v>143</v>
      </c>
      <c r="D917" s="642" t="s">
        <v>2978</v>
      </c>
    </row>
    <row r="918" spans="1:4" ht="13.5" hidden="1">
      <c r="A918" s="139" t="s">
        <v>2979</v>
      </c>
      <c r="B918" s="139" t="s">
        <v>2980</v>
      </c>
      <c r="C918" s="139" t="s">
        <v>143</v>
      </c>
      <c r="D918" s="642" t="s">
        <v>2981</v>
      </c>
    </row>
    <row r="919" spans="1:4" ht="13.5" hidden="1">
      <c r="A919" s="139" t="s">
        <v>2982</v>
      </c>
      <c r="B919" s="139" t="s">
        <v>2983</v>
      </c>
      <c r="C919" s="139" t="s">
        <v>143</v>
      </c>
      <c r="D919" s="642" t="s">
        <v>2984</v>
      </c>
    </row>
    <row r="920" spans="1:4" ht="13.5" hidden="1">
      <c r="A920" s="139" t="s">
        <v>2985</v>
      </c>
      <c r="B920" s="139" t="s">
        <v>2986</v>
      </c>
      <c r="C920" s="139" t="s">
        <v>143</v>
      </c>
      <c r="D920" s="642" t="s">
        <v>2987</v>
      </c>
    </row>
    <row r="921" spans="1:4" ht="13.5" hidden="1">
      <c r="A921" s="139" t="s">
        <v>2988</v>
      </c>
      <c r="B921" s="139" t="s">
        <v>2989</v>
      </c>
      <c r="C921" s="139" t="s">
        <v>143</v>
      </c>
      <c r="D921" s="642" t="s">
        <v>2174</v>
      </c>
    </row>
    <row r="922" spans="1:4" ht="13.5" hidden="1">
      <c r="A922" s="139" t="s">
        <v>2990</v>
      </c>
      <c r="B922" s="139" t="s">
        <v>2991</v>
      </c>
      <c r="C922" s="139" t="s">
        <v>143</v>
      </c>
      <c r="D922" s="642" t="s">
        <v>2592</v>
      </c>
    </row>
    <row r="923" spans="1:4" ht="13.5" hidden="1">
      <c r="A923" s="139" t="s">
        <v>2992</v>
      </c>
      <c r="B923" s="139" t="s">
        <v>2993</v>
      </c>
      <c r="C923" s="139" t="s">
        <v>143</v>
      </c>
      <c r="D923" s="642" t="s">
        <v>1952</v>
      </c>
    </row>
    <row r="924" spans="1:4" ht="13.5" hidden="1">
      <c r="A924" s="139" t="s">
        <v>2994</v>
      </c>
      <c r="B924" s="139" t="s">
        <v>2995</v>
      </c>
      <c r="C924" s="139" t="s">
        <v>143</v>
      </c>
      <c r="D924" s="642" t="s">
        <v>2996</v>
      </c>
    </row>
    <row r="925" spans="1:4" ht="13.5" hidden="1">
      <c r="A925" s="139" t="s">
        <v>2997</v>
      </c>
      <c r="B925" s="139" t="s">
        <v>2998</v>
      </c>
      <c r="C925" s="139" t="s">
        <v>143</v>
      </c>
      <c r="D925" s="642" t="s">
        <v>2873</v>
      </c>
    </row>
    <row r="926" spans="1:4" ht="13.5" hidden="1">
      <c r="A926" s="139" t="s">
        <v>2999</v>
      </c>
      <c r="B926" s="139" t="s">
        <v>3000</v>
      </c>
      <c r="C926" s="139" t="s">
        <v>143</v>
      </c>
      <c r="D926" s="642" t="s">
        <v>3001</v>
      </c>
    </row>
    <row r="927" spans="1:4" ht="13.5" hidden="1">
      <c r="A927" s="139" t="s">
        <v>3002</v>
      </c>
      <c r="B927" s="139" t="s">
        <v>3003</v>
      </c>
      <c r="C927" s="139" t="s">
        <v>143</v>
      </c>
      <c r="D927" s="642" t="s">
        <v>3004</v>
      </c>
    </row>
    <row r="928" spans="1:4" ht="13.5" hidden="1">
      <c r="A928" s="139" t="s">
        <v>3005</v>
      </c>
      <c r="B928" s="139" t="s">
        <v>3006</v>
      </c>
      <c r="C928" s="139" t="s">
        <v>143</v>
      </c>
      <c r="D928" s="642" t="s">
        <v>3007</v>
      </c>
    </row>
    <row r="929" spans="1:4" ht="13.5" hidden="1">
      <c r="A929" s="139" t="s">
        <v>3008</v>
      </c>
      <c r="B929" s="139" t="s">
        <v>3009</v>
      </c>
      <c r="C929" s="139" t="s">
        <v>143</v>
      </c>
      <c r="D929" s="642" t="s">
        <v>3010</v>
      </c>
    </row>
    <row r="930" spans="1:4" ht="13.5" hidden="1">
      <c r="A930" s="139" t="s">
        <v>3011</v>
      </c>
      <c r="B930" s="139" t="s">
        <v>3012</v>
      </c>
      <c r="C930" s="139" t="s">
        <v>143</v>
      </c>
      <c r="D930" s="642" t="s">
        <v>3013</v>
      </c>
    </row>
    <row r="931" spans="1:4" ht="13.5" hidden="1">
      <c r="A931" s="139" t="s">
        <v>3014</v>
      </c>
      <c r="B931" s="139" t="s">
        <v>3015</v>
      </c>
      <c r="C931" s="139" t="s">
        <v>143</v>
      </c>
      <c r="D931" s="642" t="s">
        <v>3016</v>
      </c>
    </row>
    <row r="932" spans="1:4" ht="13.5" hidden="1">
      <c r="A932" s="139" t="s">
        <v>3017</v>
      </c>
      <c r="B932" s="139" t="s">
        <v>3018</v>
      </c>
      <c r="C932" s="139" t="s">
        <v>143</v>
      </c>
      <c r="D932" s="642" t="s">
        <v>3007</v>
      </c>
    </row>
    <row r="933" spans="1:4" ht="13.5" hidden="1">
      <c r="A933" s="139" t="s">
        <v>3019</v>
      </c>
      <c r="B933" s="139" t="s">
        <v>3020</v>
      </c>
      <c r="C933" s="139" t="s">
        <v>143</v>
      </c>
      <c r="D933" s="642" t="s">
        <v>3021</v>
      </c>
    </row>
    <row r="934" spans="1:4" ht="13.5" hidden="1">
      <c r="A934" s="139" t="s">
        <v>3022</v>
      </c>
      <c r="B934" s="139" t="s">
        <v>3023</v>
      </c>
      <c r="C934" s="139" t="s">
        <v>143</v>
      </c>
      <c r="D934" s="642" t="s">
        <v>2595</v>
      </c>
    </row>
    <row r="935" spans="1:4" ht="13.5" hidden="1">
      <c r="A935" s="139" t="s">
        <v>3024</v>
      </c>
      <c r="B935" s="139" t="s">
        <v>3025</v>
      </c>
      <c r="C935" s="139" t="s">
        <v>143</v>
      </c>
      <c r="D935" s="642" t="s">
        <v>3026</v>
      </c>
    </row>
    <row r="936" spans="1:4" ht="13.5" hidden="1">
      <c r="A936" s="139" t="s">
        <v>3027</v>
      </c>
      <c r="B936" s="139" t="s">
        <v>3028</v>
      </c>
      <c r="C936" s="139" t="s">
        <v>143</v>
      </c>
      <c r="D936" s="642" t="s">
        <v>2055</v>
      </c>
    </row>
    <row r="937" spans="1:4" ht="13.5" hidden="1">
      <c r="A937" s="139" t="s">
        <v>3029</v>
      </c>
      <c r="B937" s="139" t="s">
        <v>3030</v>
      </c>
      <c r="C937" s="139" t="s">
        <v>143</v>
      </c>
      <c r="D937" s="642" t="s">
        <v>3031</v>
      </c>
    </row>
    <row r="938" spans="1:4" ht="13.5" hidden="1">
      <c r="A938" s="139" t="s">
        <v>3032</v>
      </c>
      <c r="B938" s="139" t="s">
        <v>3033</v>
      </c>
      <c r="C938" s="139" t="s">
        <v>143</v>
      </c>
      <c r="D938" s="642" t="s">
        <v>1743</v>
      </c>
    </row>
    <row r="939" spans="1:4" ht="13.5" hidden="1">
      <c r="A939" s="139" t="s">
        <v>3034</v>
      </c>
      <c r="B939" s="139" t="s">
        <v>3035</v>
      </c>
      <c r="C939" s="139" t="s">
        <v>143</v>
      </c>
      <c r="D939" s="642" t="s">
        <v>3036</v>
      </c>
    </row>
    <row r="940" spans="1:4" ht="13.5" hidden="1">
      <c r="A940" s="139" t="s">
        <v>3037</v>
      </c>
      <c r="B940" s="139" t="s">
        <v>3038</v>
      </c>
      <c r="C940" s="139" t="s">
        <v>143</v>
      </c>
      <c r="D940" s="642" t="s">
        <v>3039</v>
      </c>
    </row>
    <row r="941" spans="1:4" ht="13.5" hidden="1">
      <c r="A941" s="139" t="s">
        <v>3040</v>
      </c>
      <c r="B941" s="139" t="s">
        <v>3041</v>
      </c>
      <c r="C941" s="139" t="s">
        <v>143</v>
      </c>
      <c r="D941" s="642" t="s">
        <v>3042</v>
      </c>
    </row>
    <row r="942" spans="1:4" ht="13.5" hidden="1">
      <c r="A942" s="139" t="s">
        <v>3043</v>
      </c>
      <c r="B942" s="139" t="s">
        <v>3044</v>
      </c>
      <c r="C942" s="139" t="s">
        <v>143</v>
      </c>
      <c r="D942" s="642" t="s">
        <v>3045</v>
      </c>
    </row>
    <row r="943" spans="1:4" ht="13.5" hidden="1">
      <c r="A943" s="139" t="s">
        <v>3046</v>
      </c>
      <c r="B943" s="139" t="s">
        <v>3047</v>
      </c>
      <c r="C943" s="139" t="s">
        <v>143</v>
      </c>
      <c r="D943" s="642" t="s">
        <v>3048</v>
      </c>
    </row>
    <row r="944" spans="1:4" ht="13.5" hidden="1">
      <c r="A944" s="139" t="s">
        <v>3049</v>
      </c>
      <c r="B944" s="139" t="s">
        <v>3050</v>
      </c>
      <c r="C944" s="139" t="s">
        <v>143</v>
      </c>
      <c r="D944" s="642" t="s">
        <v>3051</v>
      </c>
    </row>
    <row r="945" spans="1:4" ht="13.5" hidden="1">
      <c r="A945" s="139" t="s">
        <v>3052</v>
      </c>
      <c r="B945" s="139" t="s">
        <v>3053</v>
      </c>
      <c r="C945" s="139" t="s">
        <v>143</v>
      </c>
      <c r="D945" s="642" t="s">
        <v>3054</v>
      </c>
    </row>
    <row r="946" spans="1:4" ht="13.5" hidden="1">
      <c r="A946" s="139" t="s">
        <v>3055</v>
      </c>
      <c r="B946" s="139" t="s">
        <v>3056</v>
      </c>
      <c r="C946" s="139" t="s">
        <v>143</v>
      </c>
      <c r="D946" s="642" t="s">
        <v>3057</v>
      </c>
    </row>
    <row r="947" spans="1:4" ht="13.5" hidden="1">
      <c r="A947" s="139" t="s">
        <v>3058</v>
      </c>
      <c r="B947" s="139" t="s">
        <v>3059</v>
      </c>
      <c r="C947" s="139" t="s">
        <v>143</v>
      </c>
      <c r="D947" s="642" t="s">
        <v>3060</v>
      </c>
    </row>
    <row r="948" spans="1:4" ht="13.5" hidden="1">
      <c r="A948" s="139" t="s">
        <v>3061</v>
      </c>
      <c r="B948" s="139" t="s">
        <v>3062</v>
      </c>
      <c r="C948" s="139" t="s">
        <v>143</v>
      </c>
      <c r="D948" s="642" t="s">
        <v>3063</v>
      </c>
    </row>
    <row r="949" spans="1:4" ht="13.5" hidden="1">
      <c r="A949" s="139" t="s">
        <v>3064</v>
      </c>
      <c r="B949" s="139" t="s">
        <v>3065</v>
      </c>
      <c r="C949" s="139" t="s">
        <v>143</v>
      </c>
      <c r="D949" s="642" t="s">
        <v>3066</v>
      </c>
    </row>
    <row r="950" spans="1:4" ht="13.5" hidden="1">
      <c r="A950" s="139" t="s">
        <v>3067</v>
      </c>
      <c r="B950" s="139" t="s">
        <v>3068</v>
      </c>
      <c r="C950" s="139" t="s">
        <v>143</v>
      </c>
      <c r="D950" s="642" t="s">
        <v>618</v>
      </c>
    </row>
    <row r="951" spans="1:4" ht="13.5" hidden="1">
      <c r="A951" s="139" t="s">
        <v>3069</v>
      </c>
      <c r="B951" s="139" t="s">
        <v>3070</v>
      </c>
      <c r="C951" s="139" t="s">
        <v>143</v>
      </c>
      <c r="D951" s="642" t="s">
        <v>3071</v>
      </c>
    </row>
    <row r="952" spans="1:4" ht="13.5" hidden="1">
      <c r="A952" s="139" t="s">
        <v>3072</v>
      </c>
      <c r="B952" s="139" t="s">
        <v>3073</v>
      </c>
      <c r="C952" s="139" t="s">
        <v>143</v>
      </c>
      <c r="D952" s="642" t="s">
        <v>3074</v>
      </c>
    </row>
    <row r="953" spans="1:4" ht="13.5" hidden="1">
      <c r="A953" s="139" t="s">
        <v>3075</v>
      </c>
      <c r="B953" s="139" t="s">
        <v>3076</v>
      </c>
      <c r="C953" s="139" t="s">
        <v>143</v>
      </c>
      <c r="D953" s="642" t="s">
        <v>3077</v>
      </c>
    </row>
    <row r="954" spans="1:4" ht="13.5" hidden="1">
      <c r="A954" s="139" t="s">
        <v>3078</v>
      </c>
      <c r="B954" s="139" t="s">
        <v>3079</v>
      </c>
      <c r="C954" s="139" t="s">
        <v>143</v>
      </c>
      <c r="D954" s="642" t="s">
        <v>3080</v>
      </c>
    </row>
    <row r="955" spans="1:4" ht="13.5" hidden="1">
      <c r="A955" s="139" t="s">
        <v>3081</v>
      </c>
      <c r="B955" s="139" t="s">
        <v>3082</v>
      </c>
      <c r="C955" s="139" t="s">
        <v>143</v>
      </c>
      <c r="D955" s="642" t="s">
        <v>3083</v>
      </c>
    </row>
    <row r="956" spans="1:4" ht="13.5" hidden="1">
      <c r="A956" s="139" t="s">
        <v>3084</v>
      </c>
      <c r="B956" s="139" t="s">
        <v>3085</v>
      </c>
      <c r="C956" s="139" t="s">
        <v>143</v>
      </c>
      <c r="D956" s="642" t="s">
        <v>2595</v>
      </c>
    </row>
    <row r="957" spans="1:4" ht="13.5" hidden="1">
      <c r="A957" s="139" t="s">
        <v>3086</v>
      </c>
      <c r="B957" s="139" t="s">
        <v>3087</v>
      </c>
      <c r="C957" s="139" t="s">
        <v>143</v>
      </c>
      <c r="D957" s="642" t="s">
        <v>3088</v>
      </c>
    </row>
    <row r="958" spans="1:4" ht="13.5" hidden="1">
      <c r="A958" s="139" t="s">
        <v>3089</v>
      </c>
      <c r="B958" s="139" t="s">
        <v>3090</v>
      </c>
      <c r="C958" s="139" t="s">
        <v>143</v>
      </c>
      <c r="D958" s="642" t="s">
        <v>2055</v>
      </c>
    </row>
    <row r="959" spans="1:4" ht="13.5" hidden="1">
      <c r="A959" s="139" t="s">
        <v>3091</v>
      </c>
      <c r="B959" s="139" t="s">
        <v>3092</v>
      </c>
      <c r="C959" s="139" t="s">
        <v>143</v>
      </c>
      <c r="D959" s="642" t="s">
        <v>3093</v>
      </c>
    </row>
    <row r="960" spans="1:4" ht="13.5" hidden="1">
      <c r="A960" s="139" t="s">
        <v>3094</v>
      </c>
      <c r="B960" s="139" t="s">
        <v>3095</v>
      </c>
      <c r="C960" s="139" t="s">
        <v>143</v>
      </c>
      <c r="D960" s="642" t="s">
        <v>1952</v>
      </c>
    </row>
    <row r="961" spans="1:4" ht="13.5" hidden="1">
      <c r="A961" s="139" t="s">
        <v>3096</v>
      </c>
      <c r="B961" s="139" t="s">
        <v>3097</v>
      </c>
      <c r="C961" s="139" t="s">
        <v>143</v>
      </c>
      <c r="D961" s="642" t="s">
        <v>3026</v>
      </c>
    </row>
    <row r="962" spans="1:4" ht="13.5" hidden="1">
      <c r="A962" s="139" t="s">
        <v>3098</v>
      </c>
      <c r="B962" s="139" t="s">
        <v>3099</v>
      </c>
      <c r="C962" s="139" t="s">
        <v>143</v>
      </c>
      <c r="D962" s="642" t="s">
        <v>3100</v>
      </c>
    </row>
    <row r="963" spans="1:4" ht="13.5" hidden="1">
      <c r="A963" s="139" t="s">
        <v>3101</v>
      </c>
      <c r="B963" s="139" t="s">
        <v>3102</v>
      </c>
      <c r="C963" s="139" t="s">
        <v>143</v>
      </c>
      <c r="D963" s="642" t="s">
        <v>3103</v>
      </c>
    </row>
    <row r="964" spans="1:4" ht="13.5" hidden="1">
      <c r="A964" s="139" t="s">
        <v>3104</v>
      </c>
      <c r="B964" s="139" t="s">
        <v>3105</v>
      </c>
      <c r="C964" s="139" t="s">
        <v>143</v>
      </c>
      <c r="D964" s="642" t="s">
        <v>2598</v>
      </c>
    </row>
    <row r="965" spans="1:4" ht="13.5" hidden="1">
      <c r="A965" s="139" t="s">
        <v>3106</v>
      </c>
      <c r="B965" s="139" t="s">
        <v>3107</v>
      </c>
      <c r="C965" s="139" t="s">
        <v>143</v>
      </c>
      <c r="D965" s="642" t="s">
        <v>3108</v>
      </c>
    </row>
    <row r="966" spans="1:4" ht="13.5" hidden="1">
      <c r="A966" s="139" t="s">
        <v>3109</v>
      </c>
      <c r="B966" s="139" t="s">
        <v>3110</v>
      </c>
      <c r="C966" s="139" t="s">
        <v>143</v>
      </c>
      <c r="D966" s="642" t="s">
        <v>3111</v>
      </c>
    </row>
    <row r="967" spans="1:4" ht="13.5" hidden="1">
      <c r="A967" s="139" t="s">
        <v>3112</v>
      </c>
      <c r="B967" s="139" t="s">
        <v>3113</v>
      </c>
      <c r="C967" s="139" t="s">
        <v>143</v>
      </c>
      <c r="D967" s="642" t="s">
        <v>3114</v>
      </c>
    </row>
    <row r="968" spans="1:4" ht="13.5" hidden="1">
      <c r="A968" s="139" t="s">
        <v>3115</v>
      </c>
      <c r="B968" s="139" t="s">
        <v>3116</v>
      </c>
      <c r="C968" s="139" t="s">
        <v>143</v>
      </c>
      <c r="D968" s="642" t="s">
        <v>3117</v>
      </c>
    </row>
    <row r="969" spans="1:4" ht="13.5" hidden="1">
      <c r="A969" s="139" t="s">
        <v>3118</v>
      </c>
      <c r="B969" s="139" t="s">
        <v>3119</v>
      </c>
      <c r="C969" s="139" t="s">
        <v>143</v>
      </c>
      <c r="D969" s="642" t="s">
        <v>3120</v>
      </c>
    </row>
    <row r="970" spans="1:4" ht="13.5" hidden="1">
      <c r="A970" s="139" t="s">
        <v>3121</v>
      </c>
      <c r="B970" s="139" t="s">
        <v>3122</v>
      </c>
      <c r="C970" s="139" t="s">
        <v>143</v>
      </c>
      <c r="D970" s="642" t="s">
        <v>3123</v>
      </c>
    </row>
    <row r="971" spans="1:4" ht="13.5" hidden="1">
      <c r="A971" s="139" t="s">
        <v>3124</v>
      </c>
      <c r="B971" s="139" t="s">
        <v>3125</v>
      </c>
      <c r="C971" s="139" t="s">
        <v>143</v>
      </c>
      <c r="D971" s="642" t="s">
        <v>3126</v>
      </c>
    </row>
    <row r="972" spans="1:4" ht="13.5" hidden="1">
      <c r="A972" s="139" t="s">
        <v>3127</v>
      </c>
      <c r="B972" s="139" t="s">
        <v>3128</v>
      </c>
      <c r="C972" s="139" t="s">
        <v>143</v>
      </c>
      <c r="D972" s="642" t="s">
        <v>3129</v>
      </c>
    </row>
    <row r="973" spans="1:4" ht="13.5" hidden="1">
      <c r="A973" s="139" t="s">
        <v>3130</v>
      </c>
      <c r="B973" s="139" t="s">
        <v>3131</v>
      </c>
      <c r="C973" s="139" t="s">
        <v>143</v>
      </c>
      <c r="D973" s="642" t="s">
        <v>2781</v>
      </c>
    </row>
    <row r="974" spans="1:4" ht="13.5" hidden="1">
      <c r="A974" s="139" t="s">
        <v>3132</v>
      </c>
      <c r="B974" s="139" t="s">
        <v>3133</v>
      </c>
      <c r="C974" s="139" t="s">
        <v>143</v>
      </c>
      <c r="D974" s="642" t="s">
        <v>3134</v>
      </c>
    </row>
    <row r="975" spans="1:4" ht="13.5" hidden="1">
      <c r="A975" s="139" t="s">
        <v>3135</v>
      </c>
      <c r="B975" s="139" t="s">
        <v>3136</v>
      </c>
      <c r="C975" s="139" t="s">
        <v>143</v>
      </c>
      <c r="D975" s="642" t="s">
        <v>3137</v>
      </c>
    </row>
    <row r="976" spans="1:4" ht="13.5" hidden="1">
      <c r="A976" s="139" t="s">
        <v>3138</v>
      </c>
      <c r="B976" s="139" t="s">
        <v>3139</v>
      </c>
      <c r="C976" s="139" t="s">
        <v>143</v>
      </c>
      <c r="D976" s="642" t="s">
        <v>3140</v>
      </c>
    </row>
    <row r="977" spans="1:4" ht="13.5" hidden="1">
      <c r="A977" s="139" t="s">
        <v>3141</v>
      </c>
      <c r="B977" s="139" t="s">
        <v>3142</v>
      </c>
      <c r="C977" s="139" t="s">
        <v>143</v>
      </c>
      <c r="D977" s="642" t="s">
        <v>3143</v>
      </c>
    </row>
    <row r="978" spans="1:4" ht="13.5" hidden="1">
      <c r="A978" s="139" t="s">
        <v>3144</v>
      </c>
      <c r="B978" s="139" t="s">
        <v>3145</v>
      </c>
      <c r="C978" s="139" t="s">
        <v>143</v>
      </c>
      <c r="D978" s="642" t="s">
        <v>2233</v>
      </c>
    </row>
    <row r="979" spans="1:4" ht="13.5" hidden="1">
      <c r="A979" s="139" t="s">
        <v>3146</v>
      </c>
      <c r="B979" s="139" t="s">
        <v>3147</v>
      </c>
      <c r="C979" s="139" t="s">
        <v>143</v>
      </c>
      <c r="D979" s="642" t="s">
        <v>2981</v>
      </c>
    </row>
    <row r="980" spans="1:4" ht="13.5" hidden="1">
      <c r="A980" s="139" t="s">
        <v>3148</v>
      </c>
      <c r="B980" s="139" t="s">
        <v>3149</v>
      </c>
      <c r="C980" s="139" t="s">
        <v>143</v>
      </c>
      <c r="D980" s="642" t="s">
        <v>3150</v>
      </c>
    </row>
    <row r="981" spans="1:4" ht="13.5" hidden="1">
      <c r="A981" s="139" t="s">
        <v>3151</v>
      </c>
      <c r="B981" s="139" t="s">
        <v>3152</v>
      </c>
      <c r="C981" s="139" t="s">
        <v>143</v>
      </c>
      <c r="D981" s="642" t="s">
        <v>3153</v>
      </c>
    </row>
    <row r="982" spans="1:4" ht="13.5" hidden="1">
      <c r="A982" s="139" t="s">
        <v>3154</v>
      </c>
      <c r="B982" s="139" t="s">
        <v>3155</v>
      </c>
      <c r="C982" s="139" t="s">
        <v>143</v>
      </c>
      <c r="D982" s="642" t="s">
        <v>2592</v>
      </c>
    </row>
    <row r="983" spans="1:4" ht="13.5" hidden="1">
      <c r="A983" s="139" t="s">
        <v>3156</v>
      </c>
      <c r="B983" s="139" t="s">
        <v>3157</v>
      </c>
      <c r="C983" s="139" t="s">
        <v>143</v>
      </c>
      <c r="D983" s="642" t="s">
        <v>2097</v>
      </c>
    </row>
    <row r="984" spans="1:4" ht="13.5" hidden="1">
      <c r="A984" s="139" t="s">
        <v>3158</v>
      </c>
      <c r="B984" s="139" t="s">
        <v>3159</v>
      </c>
      <c r="C984" s="139" t="s">
        <v>143</v>
      </c>
      <c r="D984" s="642" t="s">
        <v>3160</v>
      </c>
    </row>
    <row r="985" spans="1:4" ht="13.5" hidden="1">
      <c r="A985" s="139" t="s">
        <v>3161</v>
      </c>
      <c r="B985" s="139" t="s">
        <v>3162</v>
      </c>
      <c r="C985" s="139" t="s">
        <v>143</v>
      </c>
      <c r="D985" s="642" t="s">
        <v>3163</v>
      </c>
    </row>
    <row r="986" spans="1:4" ht="13.5" hidden="1">
      <c r="A986" s="139" t="s">
        <v>3164</v>
      </c>
      <c r="B986" s="139" t="s">
        <v>3165</v>
      </c>
      <c r="C986" s="139" t="s">
        <v>143</v>
      </c>
      <c r="D986" s="642" t="s">
        <v>3166</v>
      </c>
    </row>
    <row r="987" spans="1:4" ht="13.5" hidden="1">
      <c r="A987" s="139" t="s">
        <v>3167</v>
      </c>
      <c r="B987" s="139" t="s">
        <v>3168</v>
      </c>
      <c r="C987" s="139" t="s">
        <v>143</v>
      </c>
      <c r="D987" s="642" t="s">
        <v>3169</v>
      </c>
    </row>
    <row r="988" spans="1:4" ht="13.5" hidden="1">
      <c r="A988" s="139" t="s">
        <v>3170</v>
      </c>
      <c r="B988" s="139" t="s">
        <v>3171</v>
      </c>
      <c r="C988" s="139" t="s">
        <v>143</v>
      </c>
      <c r="D988" s="642" t="s">
        <v>2835</v>
      </c>
    </row>
    <row r="989" spans="1:4" ht="13.5" hidden="1">
      <c r="A989" s="139" t="s">
        <v>3172</v>
      </c>
      <c r="B989" s="139" t="s">
        <v>3173</v>
      </c>
      <c r="C989" s="139" t="s">
        <v>143</v>
      </c>
      <c r="D989" s="642" t="s">
        <v>3174</v>
      </c>
    </row>
    <row r="990" spans="1:4" ht="13.5" hidden="1">
      <c r="A990" s="139" t="s">
        <v>3175</v>
      </c>
      <c r="B990" s="139" t="s">
        <v>3176</v>
      </c>
      <c r="C990" s="139" t="s">
        <v>143</v>
      </c>
      <c r="D990" s="642" t="s">
        <v>3177</v>
      </c>
    </row>
    <row r="991" spans="1:4" ht="13.5" hidden="1">
      <c r="A991" s="139" t="s">
        <v>3178</v>
      </c>
      <c r="B991" s="139" t="s">
        <v>3179</v>
      </c>
      <c r="C991" s="139" t="s">
        <v>143</v>
      </c>
      <c r="D991" s="642" t="s">
        <v>3180</v>
      </c>
    </row>
    <row r="992" spans="1:4" ht="13.5" hidden="1">
      <c r="A992" s="139" t="s">
        <v>3181</v>
      </c>
      <c r="B992" s="139" t="s">
        <v>3182</v>
      </c>
      <c r="C992" s="139" t="s">
        <v>143</v>
      </c>
      <c r="D992" s="642" t="s">
        <v>1526</v>
      </c>
    </row>
    <row r="993" spans="1:4" ht="13.5" hidden="1">
      <c r="A993" s="139" t="s">
        <v>3183</v>
      </c>
      <c r="B993" s="139" t="s">
        <v>3184</v>
      </c>
      <c r="C993" s="139" t="s">
        <v>143</v>
      </c>
      <c r="D993" s="642" t="s">
        <v>3185</v>
      </c>
    </row>
    <row r="994" spans="1:4" ht="13.5" hidden="1">
      <c r="A994" s="139" t="s">
        <v>3186</v>
      </c>
      <c r="B994" s="139" t="s">
        <v>3187</v>
      </c>
      <c r="C994" s="139" t="s">
        <v>143</v>
      </c>
      <c r="D994" s="642" t="s">
        <v>3188</v>
      </c>
    </row>
    <row r="995" spans="1:4" ht="13.5" hidden="1">
      <c r="A995" s="139" t="s">
        <v>3189</v>
      </c>
      <c r="B995" s="139" t="s">
        <v>3190</v>
      </c>
      <c r="C995" s="139" t="s">
        <v>143</v>
      </c>
      <c r="D995" s="642" t="s">
        <v>3191</v>
      </c>
    </row>
    <row r="996" spans="1:4" ht="13.5" hidden="1">
      <c r="A996" s="139" t="s">
        <v>3192</v>
      </c>
      <c r="B996" s="139" t="s">
        <v>3193</v>
      </c>
      <c r="C996" s="139" t="s">
        <v>143</v>
      </c>
      <c r="D996" s="642" t="s">
        <v>3194</v>
      </c>
    </row>
    <row r="997" spans="1:4" ht="13.5" hidden="1">
      <c r="A997" s="139" t="s">
        <v>3195</v>
      </c>
      <c r="B997" s="139" t="s">
        <v>3196</v>
      </c>
      <c r="C997" s="139" t="s">
        <v>143</v>
      </c>
      <c r="D997" s="642" t="s">
        <v>3197</v>
      </c>
    </row>
    <row r="998" spans="1:4" ht="13.5" hidden="1">
      <c r="A998" s="139" t="s">
        <v>3198</v>
      </c>
      <c r="B998" s="139" t="s">
        <v>3199</v>
      </c>
      <c r="C998" s="139" t="s">
        <v>143</v>
      </c>
      <c r="D998" s="642" t="s">
        <v>3200</v>
      </c>
    </row>
    <row r="999" spans="1:4" ht="13.5" hidden="1">
      <c r="A999" s="139" t="s">
        <v>3201</v>
      </c>
      <c r="B999" s="139" t="s">
        <v>3202</v>
      </c>
      <c r="C999" s="139" t="s">
        <v>143</v>
      </c>
      <c r="D999" s="642" t="s">
        <v>1837</v>
      </c>
    </row>
    <row r="1000" spans="1:4" ht="13.5" hidden="1">
      <c r="A1000" s="139" t="s">
        <v>3203</v>
      </c>
      <c r="B1000" s="139" t="s">
        <v>3204</v>
      </c>
      <c r="C1000" s="139" t="s">
        <v>143</v>
      </c>
      <c r="D1000" s="642" t="s">
        <v>3205</v>
      </c>
    </row>
    <row r="1001" spans="1:4" ht="13.5" hidden="1">
      <c r="A1001" s="139" t="s">
        <v>3206</v>
      </c>
      <c r="B1001" s="139" t="s">
        <v>3207</v>
      </c>
      <c r="C1001" s="139" t="s">
        <v>143</v>
      </c>
      <c r="D1001" s="642" t="s">
        <v>3208</v>
      </c>
    </row>
    <row r="1002" spans="1:4" ht="13.5" hidden="1">
      <c r="A1002" s="139" t="s">
        <v>3209</v>
      </c>
      <c r="B1002" s="139" t="s">
        <v>3210</v>
      </c>
      <c r="C1002" s="139" t="s">
        <v>143</v>
      </c>
      <c r="D1002" s="642" t="s">
        <v>3211</v>
      </c>
    </row>
    <row r="1003" spans="1:4" ht="13.5" hidden="1">
      <c r="A1003" s="139" t="s">
        <v>3212</v>
      </c>
      <c r="B1003" s="139" t="s">
        <v>3213</v>
      </c>
      <c r="C1003" s="139" t="s">
        <v>143</v>
      </c>
      <c r="D1003" s="642" t="s">
        <v>3214</v>
      </c>
    </row>
    <row r="1004" spans="1:4" ht="13.5" hidden="1">
      <c r="A1004" s="139" t="s">
        <v>3215</v>
      </c>
      <c r="B1004" s="139" t="s">
        <v>3216</v>
      </c>
      <c r="C1004" s="139" t="s">
        <v>143</v>
      </c>
      <c r="D1004" s="642" t="s">
        <v>3217</v>
      </c>
    </row>
    <row r="1005" spans="1:4" ht="13.5" hidden="1">
      <c r="A1005" s="139" t="s">
        <v>3218</v>
      </c>
      <c r="B1005" s="139" t="s">
        <v>3219</v>
      </c>
      <c r="C1005" s="139" t="s">
        <v>143</v>
      </c>
      <c r="D1005" s="642" t="s">
        <v>3220</v>
      </c>
    </row>
    <row r="1006" spans="1:4" ht="13.5" hidden="1">
      <c r="A1006" s="139" t="s">
        <v>3221</v>
      </c>
      <c r="B1006" s="139" t="s">
        <v>3222</v>
      </c>
      <c r="C1006" s="139" t="s">
        <v>143</v>
      </c>
      <c r="D1006" s="642" t="s">
        <v>3223</v>
      </c>
    </row>
    <row r="1007" spans="1:4" ht="13.5" hidden="1">
      <c r="A1007" s="139" t="s">
        <v>3224</v>
      </c>
      <c r="B1007" s="139" t="s">
        <v>3225</v>
      </c>
      <c r="C1007" s="139" t="s">
        <v>143</v>
      </c>
      <c r="D1007" s="642" t="s">
        <v>3226</v>
      </c>
    </row>
    <row r="1008" spans="1:4" ht="13.5" hidden="1">
      <c r="A1008" s="139" t="s">
        <v>3227</v>
      </c>
      <c r="B1008" s="139" t="s">
        <v>3228</v>
      </c>
      <c r="C1008" s="139" t="s">
        <v>143</v>
      </c>
      <c r="D1008" s="642" t="s">
        <v>3229</v>
      </c>
    </row>
    <row r="1009" spans="1:4" ht="13.5" hidden="1">
      <c r="A1009" s="139" t="s">
        <v>3230</v>
      </c>
      <c r="B1009" s="139" t="s">
        <v>3231</v>
      </c>
      <c r="C1009" s="139" t="s">
        <v>143</v>
      </c>
      <c r="D1009" s="642" t="s">
        <v>3232</v>
      </c>
    </row>
    <row r="1010" spans="1:4" ht="13.5" hidden="1">
      <c r="A1010" s="139" t="s">
        <v>3233</v>
      </c>
      <c r="B1010" s="139" t="s">
        <v>3234</v>
      </c>
      <c r="C1010" s="139" t="s">
        <v>143</v>
      </c>
      <c r="D1010" s="642" t="s">
        <v>2350</v>
      </c>
    </row>
    <row r="1011" spans="1:4" ht="13.5" hidden="1">
      <c r="A1011" s="139" t="s">
        <v>3235</v>
      </c>
      <c r="B1011" s="139" t="s">
        <v>3236</v>
      </c>
      <c r="C1011" s="139" t="s">
        <v>143</v>
      </c>
      <c r="D1011" s="642" t="s">
        <v>3237</v>
      </c>
    </row>
    <row r="1012" spans="1:4" ht="13.5" hidden="1">
      <c r="A1012" s="139" t="s">
        <v>3238</v>
      </c>
      <c r="B1012" s="139" t="s">
        <v>3239</v>
      </c>
      <c r="C1012" s="139" t="s">
        <v>143</v>
      </c>
      <c r="D1012" s="642" t="s">
        <v>3240</v>
      </c>
    </row>
    <row r="1013" spans="1:4" ht="13.5" hidden="1">
      <c r="A1013" s="139" t="s">
        <v>3241</v>
      </c>
      <c r="B1013" s="139" t="s">
        <v>3242</v>
      </c>
      <c r="C1013" s="139" t="s">
        <v>143</v>
      </c>
      <c r="D1013" s="642" t="s">
        <v>3243</v>
      </c>
    </row>
    <row r="1014" spans="1:4" ht="13.5" hidden="1">
      <c r="A1014" s="139" t="s">
        <v>3244</v>
      </c>
      <c r="B1014" s="139" t="s">
        <v>3245</v>
      </c>
      <c r="C1014" s="139" t="s">
        <v>143</v>
      </c>
      <c r="D1014" s="642" t="s">
        <v>3246</v>
      </c>
    </row>
    <row r="1015" spans="1:4" ht="13.5" hidden="1">
      <c r="A1015" s="139" t="s">
        <v>3247</v>
      </c>
      <c r="B1015" s="139" t="s">
        <v>3248</v>
      </c>
      <c r="C1015" s="139" t="s">
        <v>143</v>
      </c>
      <c r="D1015" s="642" t="s">
        <v>3153</v>
      </c>
    </row>
    <row r="1016" spans="1:4" ht="13.5" hidden="1">
      <c r="A1016" s="139" t="s">
        <v>3249</v>
      </c>
      <c r="B1016" s="139" t="s">
        <v>3250</v>
      </c>
      <c r="C1016" s="139" t="s">
        <v>143</v>
      </c>
      <c r="D1016" s="642" t="s">
        <v>2100</v>
      </c>
    </row>
    <row r="1017" spans="1:4" ht="13.5" hidden="1">
      <c r="A1017" s="139" t="s">
        <v>3251</v>
      </c>
      <c r="B1017" s="139" t="s">
        <v>3252</v>
      </c>
      <c r="C1017" s="139" t="s">
        <v>143</v>
      </c>
      <c r="D1017" s="642" t="s">
        <v>2097</v>
      </c>
    </row>
    <row r="1018" spans="1:4" ht="13.5" hidden="1">
      <c r="A1018" s="139" t="s">
        <v>3253</v>
      </c>
      <c r="B1018" s="139" t="s">
        <v>3254</v>
      </c>
      <c r="C1018" s="139" t="s">
        <v>143</v>
      </c>
      <c r="D1018" s="642" t="s">
        <v>3255</v>
      </c>
    </row>
    <row r="1019" spans="1:4" ht="13.5" hidden="1">
      <c r="A1019" s="139" t="s">
        <v>3256</v>
      </c>
      <c r="B1019" s="139" t="s">
        <v>3257</v>
      </c>
      <c r="C1019" s="139" t="s">
        <v>143</v>
      </c>
      <c r="D1019" s="642" t="s">
        <v>3258</v>
      </c>
    </row>
    <row r="1020" spans="1:4" ht="13.5" hidden="1">
      <c r="A1020" s="139" t="s">
        <v>3259</v>
      </c>
      <c r="B1020" s="139" t="s">
        <v>3260</v>
      </c>
      <c r="C1020" s="139" t="s">
        <v>143</v>
      </c>
      <c r="D1020" s="642" t="s">
        <v>3261</v>
      </c>
    </row>
    <row r="1021" spans="1:4" ht="13.5" hidden="1">
      <c r="A1021" s="139" t="s">
        <v>3262</v>
      </c>
      <c r="B1021" s="139" t="s">
        <v>3263</v>
      </c>
      <c r="C1021" s="139" t="s">
        <v>143</v>
      </c>
      <c r="D1021" s="642" t="s">
        <v>894</v>
      </c>
    </row>
    <row r="1022" spans="1:4" ht="13.5" hidden="1">
      <c r="A1022" s="139" t="s">
        <v>3264</v>
      </c>
      <c r="B1022" s="139" t="s">
        <v>3265</v>
      </c>
      <c r="C1022" s="139" t="s">
        <v>143</v>
      </c>
      <c r="D1022" s="642" t="s">
        <v>3266</v>
      </c>
    </row>
    <row r="1023" spans="1:4" ht="13.5" hidden="1">
      <c r="A1023" s="139" t="s">
        <v>3267</v>
      </c>
      <c r="B1023" s="139" t="s">
        <v>3268</v>
      </c>
      <c r="C1023" s="139" t="s">
        <v>143</v>
      </c>
      <c r="D1023" s="642" t="s">
        <v>3269</v>
      </c>
    </row>
    <row r="1024" spans="1:4" ht="13.5" hidden="1">
      <c r="A1024" s="139" t="s">
        <v>3270</v>
      </c>
      <c r="B1024" s="139" t="s">
        <v>3271</v>
      </c>
      <c r="C1024" s="139" t="s">
        <v>143</v>
      </c>
      <c r="D1024" s="642" t="s">
        <v>3272</v>
      </c>
    </row>
    <row r="1025" spans="1:4" ht="13.5" hidden="1">
      <c r="A1025" s="139" t="s">
        <v>3273</v>
      </c>
      <c r="B1025" s="139" t="s">
        <v>3274</v>
      </c>
      <c r="C1025" s="139" t="s">
        <v>143</v>
      </c>
      <c r="D1025" s="642" t="s">
        <v>3275</v>
      </c>
    </row>
    <row r="1026" spans="1:4" ht="13.5" hidden="1">
      <c r="A1026" s="139" t="s">
        <v>3276</v>
      </c>
      <c r="B1026" s="139" t="s">
        <v>3277</v>
      </c>
      <c r="C1026" s="139" t="s">
        <v>143</v>
      </c>
      <c r="D1026" s="642" t="s">
        <v>543</v>
      </c>
    </row>
    <row r="1027" spans="1:4" ht="13.5" hidden="1">
      <c r="A1027" s="139" t="s">
        <v>3278</v>
      </c>
      <c r="B1027" s="139" t="s">
        <v>3279</v>
      </c>
      <c r="C1027" s="139" t="s">
        <v>143</v>
      </c>
      <c r="D1027" s="642" t="s">
        <v>3280</v>
      </c>
    </row>
    <row r="1028" spans="1:4" ht="13.5" hidden="1">
      <c r="A1028" s="139" t="s">
        <v>3281</v>
      </c>
      <c r="B1028" s="139" t="s">
        <v>3282</v>
      </c>
      <c r="C1028" s="139" t="s">
        <v>143</v>
      </c>
      <c r="D1028" s="642" t="s">
        <v>3283</v>
      </c>
    </row>
    <row r="1029" spans="1:4" ht="13.5" hidden="1">
      <c r="A1029" s="139" t="s">
        <v>3284</v>
      </c>
      <c r="B1029" s="139" t="s">
        <v>3285</v>
      </c>
      <c r="C1029" s="139" t="s">
        <v>143</v>
      </c>
      <c r="D1029" s="642" t="s">
        <v>2592</v>
      </c>
    </row>
    <row r="1030" spans="1:4" ht="13.5" hidden="1">
      <c r="A1030" s="139" t="s">
        <v>3286</v>
      </c>
      <c r="B1030" s="139" t="s">
        <v>3287</v>
      </c>
      <c r="C1030" s="139" t="s">
        <v>143</v>
      </c>
      <c r="D1030" s="642" t="s">
        <v>3288</v>
      </c>
    </row>
    <row r="1031" spans="1:4" ht="13.5" hidden="1">
      <c r="A1031" s="139" t="s">
        <v>3289</v>
      </c>
      <c r="B1031" s="139" t="s">
        <v>3290</v>
      </c>
      <c r="C1031" s="139" t="s">
        <v>143</v>
      </c>
      <c r="D1031" s="642" t="s">
        <v>2939</v>
      </c>
    </row>
    <row r="1032" spans="1:4" ht="13.5" hidden="1">
      <c r="A1032" s="139" t="s">
        <v>3291</v>
      </c>
      <c r="B1032" s="139" t="s">
        <v>3292</v>
      </c>
      <c r="C1032" s="139" t="s">
        <v>143</v>
      </c>
      <c r="D1032" s="642" t="s">
        <v>2758</v>
      </c>
    </row>
    <row r="1033" spans="1:4" ht="13.5" hidden="1">
      <c r="A1033" s="139" t="s">
        <v>3293</v>
      </c>
      <c r="B1033" s="139" t="s">
        <v>3294</v>
      </c>
      <c r="C1033" s="139" t="s">
        <v>143</v>
      </c>
      <c r="D1033" s="642" t="s">
        <v>3295</v>
      </c>
    </row>
    <row r="1034" spans="1:4" ht="13.5" hidden="1">
      <c r="A1034" s="139" t="s">
        <v>3296</v>
      </c>
      <c r="B1034" s="139" t="s">
        <v>3297</v>
      </c>
      <c r="C1034" s="139" t="s">
        <v>143</v>
      </c>
      <c r="D1034" s="642" t="s">
        <v>2174</v>
      </c>
    </row>
    <row r="1035" spans="1:4" ht="13.5" hidden="1">
      <c r="A1035" s="139" t="s">
        <v>3298</v>
      </c>
      <c r="B1035" s="139" t="s">
        <v>3299</v>
      </c>
      <c r="C1035" s="139" t="s">
        <v>143</v>
      </c>
      <c r="D1035" s="642" t="s">
        <v>873</v>
      </c>
    </row>
    <row r="1036" spans="1:4" ht="13.5" hidden="1">
      <c r="A1036" s="139" t="s">
        <v>3300</v>
      </c>
      <c r="B1036" s="139" t="s">
        <v>3301</v>
      </c>
      <c r="C1036" s="139" t="s">
        <v>143</v>
      </c>
      <c r="D1036" s="642" t="s">
        <v>3302</v>
      </c>
    </row>
    <row r="1037" spans="1:4" ht="13.5" hidden="1">
      <c r="A1037" s="139" t="s">
        <v>3303</v>
      </c>
      <c r="B1037" s="139" t="s">
        <v>3304</v>
      </c>
      <c r="C1037" s="139" t="s">
        <v>143</v>
      </c>
      <c r="D1037" s="642" t="s">
        <v>3305</v>
      </c>
    </row>
    <row r="1038" spans="1:4" ht="13.5" hidden="1">
      <c r="A1038" s="139" t="s">
        <v>3306</v>
      </c>
      <c r="B1038" s="139" t="s">
        <v>3307</v>
      </c>
      <c r="C1038" s="139" t="s">
        <v>143</v>
      </c>
      <c r="D1038" s="642" t="s">
        <v>3200</v>
      </c>
    </row>
    <row r="1039" spans="1:4" ht="13.5" hidden="1">
      <c r="A1039" s="139" t="s">
        <v>3308</v>
      </c>
      <c r="B1039" s="139" t="s">
        <v>3309</v>
      </c>
      <c r="C1039" s="139" t="s">
        <v>143</v>
      </c>
      <c r="D1039" s="642" t="s">
        <v>3310</v>
      </c>
    </row>
    <row r="1040" spans="1:4" ht="13.5" hidden="1">
      <c r="A1040" s="139" t="s">
        <v>3311</v>
      </c>
      <c r="B1040" s="139" t="s">
        <v>3312</v>
      </c>
      <c r="C1040" s="139" t="s">
        <v>143</v>
      </c>
      <c r="D1040" s="642" t="s">
        <v>2482</v>
      </c>
    </row>
    <row r="1041" spans="1:4" ht="13.5" hidden="1">
      <c r="A1041" s="139" t="s">
        <v>3313</v>
      </c>
      <c r="B1041" s="139" t="s">
        <v>3314</v>
      </c>
      <c r="C1041" s="139" t="s">
        <v>143</v>
      </c>
      <c r="D1041" s="642" t="s">
        <v>3315</v>
      </c>
    </row>
    <row r="1042" spans="1:4" ht="13.5" hidden="1">
      <c r="A1042" s="139" t="s">
        <v>3316</v>
      </c>
      <c r="B1042" s="139" t="s">
        <v>3317</v>
      </c>
      <c r="C1042" s="139" t="s">
        <v>143</v>
      </c>
      <c r="D1042" s="642" t="s">
        <v>2100</v>
      </c>
    </row>
    <row r="1043" spans="1:4" ht="13.5" hidden="1">
      <c r="A1043" s="139" t="s">
        <v>3318</v>
      </c>
      <c r="B1043" s="139" t="s">
        <v>3319</v>
      </c>
      <c r="C1043" s="139" t="s">
        <v>143</v>
      </c>
      <c r="D1043" s="642" t="s">
        <v>3320</v>
      </c>
    </row>
    <row r="1044" spans="1:4" ht="13.5" hidden="1">
      <c r="A1044" s="139" t="s">
        <v>3321</v>
      </c>
      <c r="B1044" s="139" t="s">
        <v>3322</v>
      </c>
      <c r="C1044" s="139" t="s">
        <v>143</v>
      </c>
      <c r="D1044" s="642" t="s">
        <v>2636</v>
      </c>
    </row>
    <row r="1045" spans="1:4" ht="13.5" hidden="1">
      <c r="A1045" s="139" t="s">
        <v>3323</v>
      </c>
      <c r="B1045" s="139" t="s">
        <v>3324</v>
      </c>
      <c r="C1045" s="139" t="s">
        <v>143</v>
      </c>
      <c r="D1045" s="642" t="s">
        <v>2571</v>
      </c>
    </row>
    <row r="1046" spans="1:4" ht="13.5" hidden="1">
      <c r="A1046" s="139" t="s">
        <v>3325</v>
      </c>
      <c r="B1046" s="139" t="s">
        <v>3326</v>
      </c>
      <c r="C1046" s="139" t="s">
        <v>143</v>
      </c>
      <c r="D1046" s="642" t="s">
        <v>3327</v>
      </c>
    </row>
    <row r="1047" spans="1:4" ht="13.5" hidden="1">
      <c r="A1047" s="139" t="s">
        <v>3328</v>
      </c>
      <c r="B1047" s="139" t="s">
        <v>3329</v>
      </c>
      <c r="C1047" s="139" t="s">
        <v>143</v>
      </c>
      <c r="D1047" s="642" t="s">
        <v>3330</v>
      </c>
    </row>
    <row r="1048" spans="1:4" ht="13.5" hidden="1">
      <c r="A1048" s="139" t="s">
        <v>3331</v>
      </c>
      <c r="B1048" s="139" t="s">
        <v>3332</v>
      </c>
      <c r="C1048" s="139" t="s">
        <v>143</v>
      </c>
      <c r="D1048" s="642" t="s">
        <v>3333</v>
      </c>
    </row>
    <row r="1049" spans="1:4" ht="13.5" hidden="1">
      <c r="A1049" s="139" t="s">
        <v>3334</v>
      </c>
      <c r="B1049" s="139" t="s">
        <v>3335</v>
      </c>
      <c r="C1049" s="139" t="s">
        <v>143</v>
      </c>
      <c r="D1049" s="642" t="s">
        <v>3336</v>
      </c>
    </row>
    <row r="1050" spans="1:4" ht="13.5" hidden="1">
      <c r="A1050" s="139" t="s">
        <v>3337</v>
      </c>
      <c r="B1050" s="139" t="s">
        <v>3338</v>
      </c>
      <c r="C1050" s="139" t="s">
        <v>143</v>
      </c>
      <c r="D1050" s="642" t="s">
        <v>3339</v>
      </c>
    </row>
    <row r="1051" spans="1:4" ht="13.5" hidden="1">
      <c r="A1051" s="139" t="s">
        <v>3340</v>
      </c>
      <c r="B1051" s="139" t="s">
        <v>3341</v>
      </c>
      <c r="C1051" s="139" t="s">
        <v>143</v>
      </c>
      <c r="D1051" s="642" t="s">
        <v>3342</v>
      </c>
    </row>
    <row r="1052" spans="1:4" ht="13.5" hidden="1">
      <c r="A1052" s="139" t="s">
        <v>3343</v>
      </c>
      <c r="B1052" s="139" t="s">
        <v>3344</v>
      </c>
      <c r="C1052" s="139" t="s">
        <v>143</v>
      </c>
      <c r="D1052" s="642" t="s">
        <v>3345</v>
      </c>
    </row>
    <row r="1053" spans="1:4" ht="13.5" hidden="1">
      <c r="A1053" s="139" t="s">
        <v>3346</v>
      </c>
      <c r="B1053" s="139" t="s">
        <v>3347</v>
      </c>
      <c r="C1053" s="139" t="s">
        <v>143</v>
      </c>
      <c r="D1053" s="642" t="s">
        <v>3348</v>
      </c>
    </row>
    <row r="1054" spans="1:4" ht="13.5" hidden="1">
      <c r="A1054" s="139" t="s">
        <v>3349</v>
      </c>
      <c r="B1054" s="139" t="s">
        <v>3350</v>
      </c>
      <c r="C1054" s="139" t="s">
        <v>143</v>
      </c>
      <c r="D1054" s="642" t="s">
        <v>3351</v>
      </c>
    </row>
    <row r="1055" spans="1:4" ht="13.5" hidden="1">
      <c r="A1055" s="139" t="s">
        <v>3352</v>
      </c>
      <c r="B1055" s="139" t="s">
        <v>3353</v>
      </c>
      <c r="C1055" s="139" t="s">
        <v>143</v>
      </c>
      <c r="D1055" s="642" t="s">
        <v>3354</v>
      </c>
    </row>
    <row r="1056" spans="1:4" ht="13.5" hidden="1">
      <c r="A1056" s="139" t="s">
        <v>3355</v>
      </c>
      <c r="B1056" s="139" t="s">
        <v>3356</v>
      </c>
      <c r="C1056" s="139" t="s">
        <v>143</v>
      </c>
      <c r="D1056" s="642" t="s">
        <v>3357</v>
      </c>
    </row>
    <row r="1057" spans="1:4" ht="13.5" hidden="1">
      <c r="A1057" s="139" t="s">
        <v>3358</v>
      </c>
      <c r="B1057" s="139" t="s">
        <v>3359</v>
      </c>
      <c r="C1057" s="139" t="s">
        <v>143</v>
      </c>
      <c r="D1057" s="642" t="s">
        <v>3360</v>
      </c>
    </row>
    <row r="1058" spans="1:4" ht="13.5" hidden="1">
      <c r="A1058" s="139" t="s">
        <v>3361</v>
      </c>
      <c r="B1058" s="139" t="s">
        <v>3362</v>
      </c>
      <c r="C1058" s="139" t="s">
        <v>143</v>
      </c>
      <c r="D1058" s="642" t="s">
        <v>3363</v>
      </c>
    </row>
    <row r="1059" spans="1:4" ht="13.5" hidden="1">
      <c r="A1059" s="139" t="s">
        <v>3364</v>
      </c>
      <c r="B1059" s="139" t="s">
        <v>3365</v>
      </c>
      <c r="C1059" s="139" t="s">
        <v>143</v>
      </c>
      <c r="D1059" s="642" t="s">
        <v>3366</v>
      </c>
    </row>
    <row r="1060" spans="1:4" ht="13.5" hidden="1">
      <c r="A1060" s="139" t="s">
        <v>3367</v>
      </c>
      <c r="B1060" s="139" t="s">
        <v>3368</v>
      </c>
      <c r="C1060" s="139" t="s">
        <v>143</v>
      </c>
      <c r="D1060" s="642" t="s">
        <v>3369</v>
      </c>
    </row>
    <row r="1061" spans="1:4" ht="13.5" hidden="1">
      <c r="A1061" s="139" t="s">
        <v>3370</v>
      </c>
      <c r="B1061" s="139" t="s">
        <v>3371</v>
      </c>
      <c r="C1061" s="139" t="s">
        <v>143</v>
      </c>
      <c r="D1061" s="642" t="s">
        <v>3372</v>
      </c>
    </row>
    <row r="1062" spans="1:4" ht="13.5" hidden="1">
      <c r="A1062" s="139" t="s">
        <v>3373</v>
      </c>
      <c r="B1062" s="139" t="s">
        <v>3374</v>
      </c>
      <c r="C1062" s="139" t="s">
        <v>143</v>
      </c>
      <c r="D1062" s="642" t="s">
        <v>3375</v>
      </c>
    </row>
    <row r="1063" spans="1:4" ht="13.5" hidden="1">
      <c r="A1063" s="139" t="s">
        <v>3376</v>
      </c>
      <c r="B1063" s="139" t="s">
        <v>3377</v>
      </c>
      <c r="C1063" s="139" t="s">
        <v>143</v>
      </c>
      <c r="D1063" s="642" t="s">
        <v>2949</v>
      </c>
    </row>
    <row r="1064" spans="1:4" ht="13.5" hidden="1">
      <c r="A1064" s="139" t="s">
        <v>3378</v>
      </c>
      <c r="B1064" s="139" t="s">
        <v>3379</v>
      </c>
      <c r="C1064" s="139" t="s">
        <v>143</v>
      </c>
      <c r="D1064" s="642" t="s">
        <v>2671</v>
      </c>
    </row>
    <row r="1065" spans="1:4" ht="13.5" hidden="1">
      <c r="A1065" s="139" t="s">
        <v>3380</v>
      </c>
      <c r="B1065" s="139" t="s">
        <v>3381</v>
      </c>
      <c r="C1065" s="139" t="s">
        <v>143</v>
      </c>
      <c r="D1065" s="642" t="s">
        <v>3382</v>
      </c>
    </row>
    <row r="1066" spans="1:4" ht="13.5" hidden="1">
      <c r="A1066" s="139" t="s">
        <v>3383</v>
      </c>
      <c r="B1066" s="139" t="s">
        <v>3384</v>
      </c>
      <c r="C1066" s="139" t="s">
        <v>143</v>
      </c>
      <c r="D1066" s="642" t="s">
        <v>3385</v>
      </c>
    </row>
    <row r="1067" spans="1:4" ht="13.5" hidden="1">
      <c r="A1067" s="139" t="s">
        <v>3386</v>
      </c>
      <c r="B1067" s="139" t="s">
        <v>3387</v>
      </c>
      <c r="C1067" s="139" t="s">
        <v>143</v>
      </c>
      <c r="D1067" s="642" t="s">
        <v>3388</v>
      </c>
    </row>
    <row r="1068" spans="1:4" ht="13.5" hidden="1">
      <c r="A1068" s="139" t="s">
        <v>3389</v>
      </c>
      <c r="B1068" s="139" t="s">
        <v>3390</v>
      </c>
      <c r="C1068" s="139" t="s">
        <v>143</v>
      </c>
      <c r="D1068" s="642" t="s">
        <v>3391</v>
      </c>
    </row>
    <row r="1069" spans="1:4" ht="13.5" hidden="1">
      <c r="A1069" s="139" t="s">
        <v>3392</v>
      </c>
      <c r="B1069" s="139" t="s">
        <v>3393</v>
      </c>
      <c r="C1069" s="139" t="s">
        <v>143</v>
      </c>
      <c r="D1069" s="642" t="s">
        <v>3394</v>
      </c>
    </row>
    <row r="1070" spans="1:4" ht="13.5" hidden="1">
      <c r="A1070" s="139" t="s">
        <v>3395</v>
      </c>
      <c r="B1070" s="139" t="s">
        <v>3396</v>
      </c>
      <c r="C1070" s="139" t="s">
        <v>143</v>
      </c>
      <c r="D1070" s="642" t="s">
        <v>3397</v>
      </c>
    </row>
    <row r="1071" spans="1:4" ht="13.5" hidden="1">
      <c r="A1071" s="139" t="s">
        <v>3398</v>
      </c>
      <c r="B1071" s="139" t="s">
        <v>3399</v>
      </c>
      <c r="C1071" s="139" t="s">
        <v>143</v>
      </c>
      <c r="D1071" s="642" t="s">
        <v>3400</v>
      </c>
    </row>
    <row r="1072" spans="1:4" ht="13.5" hidden="1">
      <c r="A1072" s="139" t="s">
        <v>3401</v>
      </c>
      <c r="B1072" s="139" t="s">
        <v>3402</v>
      </c>
      <c r="C1072" s="139" t="s">
        <v>143</v>
      </c>
      <c r="D1072" s="642" t="s">
        <v>3403</v>
      </c>
    </row>
    <row r="1073" spans="1:4" ht="13.5" hidden="1">
      <c r="A1073" s="139" t="s">
        <v>3404</v>
      </c>
      <c r="B1073" s="139" t="s">
        <v>3405</v>
      </c>
      <c r="C1073" s="139" t="s">
        <v>143</v>
      </c>
      <c r="D1073" s="642" t="s">
        <v>3406</v>
      </c>
    </row>
    <row r="1074" spans="1:4" ht="13.5" hidden="1">
      <c r="A1074" s="139" t="s">
        <v>3407</v>
      </c>
      <c r="B1074" s="139" t="s">
        <v>3408</v>
      </c>
      <c r="C1074" s="139" t="s">
        <v>143</v>
      </c>
      <c r="D1074" s="642" t="s">
        <v>3409</v>
      </c>
    </row>
    <row r="1075" spans="1:4" ht="13.5" hidden="1">
      <c r="A1075" s="139" t="s">
        <v>3410</v>
      </c>
      <c r="B1075" s="139" t="s">
        <v>3411</v>
      </c>
      <c r="C1075" s="139" t="s">
        <v>143</v>
      </c>
      <c r="D1075" s="642" t="s">
        <v>3412</v>
      </c>
    </row>
    <row r="1076" spans="1:4" ht="13.5" hidden="1">
      <c r="A1076" s="139" t="s">
        <v>3413</v>
      </c>
      <c r="B1076" s="139" t="s">
        <v>3414</v>
      </c>
      <c r="C1076" s="139" t="s">
        <v>143</v>
      </c>
      <c r="D1076" s="642" t="s">
        <v>3415</v>
      </c>
    </row>
    <row r="1077" spans="1:4" ht="13.5" hidden="1">
      <c r="A1077" s="139" t="s">
        <v>3416</v>
      </c>
      <c r="B1077" s="139" t="s">
        <v>3417</v>
      </c>
      <c r="C1077" s="139" t="s">
        <v>143</v>
      </c>
      <c r="D1077" s="642" t="s">
        <v>3418</v>
      </c>
    </row>
    <row r="1078" spans="1:4" ht="13.5" hidden="1">
      <c r="A1078" s="139" t="s">
        <v>3419</v>
      </c>
      <c r="B1078" s="139" t="s">
        <v>3420</v>
      </c>
      <c r="C1078" s="139" t="s">
        <v>143</v>
      </c>
      <c r="D1078" s="642" t="s">
        <v>2553</v>
      </c>
    </row>
    <row r="1079" spans="1:4" ht="13.5" hidden="1">
      <c r="A1079" s="139" t="s">
        <v>3421</v>
      </c>
      <c r="B1079" s="139" t="s">
        <v>3422</v>
      </c>
      <c r="C1079" s="139" t="s">
        <v>143</v>
      </c>
      <c r="D1079" s="642" t="s">
        <v>2559</v>
      </c>
    </row>
    <row r="1080" spans="1:4" ht="13.5" hidden="1">
      <c r="A1080" s="139" t="s">
        <v>3423</v>
      </c>
      <c r="B1080" s="139" t="s">
        <v>3424</v>
      </c>
      <c r="C1080" s="139" t="s">
        <v>143</v>
      </c>
      <c r="D1080" s="642" t="s">
        <v>3425</v>
      </c>
    </row>
    <row r="1081" spans="1:4" ht="13.5" hidden="1">
      <c r="A1081" s="139" t="s">
        <v>3426</v>
      </c>
      <c r="B1081" s="139" t="s">
        <v>3427</v>
      </c>
      <c r="C1081" s="139" t="s">
        <v>143</v>
      </c>
      <c r="D1081" s="642" t="s">
        <v>3428</v>
      </c>
    </row>
    <row r="1082" spans="1:4" ht="13.5" hidden="1">
      <c r="A1082" s="139" t="s">
        <v>3429</v>
      </c>
      <c r="B1082" s="139" t="s">
        <v>3430</v>
      </c>
      <c r="C1082" s="139" t="s">
        <v>143</v>
      </c>
      <c r="D1082" s="642" t="s">
        <v>3431</v>
      </c>
    </row>
    <row r="1083" spans="1:4" ht="13.5" hidden="1">
      <c r="A1083" s="139" t="s">
        <v>3432</v>
      </c>
      <c r="B1083" s="139" t="s">
        <v>3433</v>
      </c>
      <c r="C1083" s="139" t="s">
        <v>143</v>
      </c>
      <c r="D1083" s="642" t="s">
        <v>3434</v>
      </c>
    </row>
    <row r="1084" spans="1:4" ht="13.5" hidden="1">
      <c r="A1084" s="139" t="s">
        <v>3435</v>
      </c>
      <c r="B1084" s="139" t="s">
        <v>3436</v>
      </c>
      <c r="C1084" s="139" t="s">
        <v>143</v>
      </c>
      <c r="D1084" s="642" t="s">
        <v>3437</v>
      </c>
    </row>
    <row r="1085" spans="1:4" ht="13.5" hidden="1">
      <c r="A1085" s="139" t="s">
        <v>3438</v>
      </c>
      <c r="B1085" s="139" t="s">
        <v>3439</v>
      </c>
      <c r="C1085" s="139" t="s">
        <v>143</v>
      </c>
      <c r="D1085" s="642" t="s">
        <v>3440</v>
      </c>
    </row>
    <row r="1086" spans="1:4" ht="13.5" hidden="1">
      <c r="A1086" s="139" t="s">
        <v>3441</v>
      </c>
      <c r="B1086" s="139" t="s">
        <v>3442</v>
      </c>
      <c r="C1086" s="139" t="s">
        <v>143</v>
      </c>
      <c r="D1086" s="642" t="s">
        <v>3443</v>
      </c>
    </row>
    <row r="1087" spans="1:4" ht="13.5" hidden="1">
      <c r="A1087" s="139" t="s">
        <v>3444</v>
      </c>
      <c r="B1087" s="139" t="s">
        <v>3445</v>
      </c>
      <c r="C1087" s="139" t="s">
        <v>143</v>
      </c>
      <c r="D1087" s="642" t="s">
        <v>3446</v>
      </c>
    </row>
    <row r="1088" spans="1:4" ht="13.5" hidden="1">
      <c r="A1088" s="139" t="s">
        <v>3447</v>
      </c>
      <c r="B1088" s="139" t="s">
        <v>3448</v>
      </c>
      <c r="C1088" s="139" t="s">
        <v>143</v>
      </c>
      <c r="D1088" s="642" t="s">
        <v>3449</v>
      </c>
    </row>
    <row r="1089" spans="1:4" ht="13.5" hidden="1">
      <c r="A1089" s="139" t="s">
        <v>3450</v>
      </c>
      <c r="B1089" s="139" t="s">
        <v>3451</v>
      </c>
      <c r="C1089" s="139" t="s">
        <v>143</v>
      </c>
      <c r="D1089" s="642" t="s">
        <v>3452</v>
      </c>
    </row>
    <row r="1090" spans="1:4" ht="13.5" hidden="1">
      <c r="A1090" s="139" t="s">
        <v>3453</v>
      </c>
      <c r="B1090" s="139" t="s">
        <v>3454</v>
      </c>
      <c r="C1090" s="139" t="s">
        <v>143</v>
      </c>
      <c r="D1090" s="642" t="s">
        <v>1969</v>
      </c>
    </row>
    <row r="1091" spans="1:4" ht="13.5" hidden="1">
      <c r="A1091" s="139" t="s">
        <v>3455</v>
      </c>
      <c r="B1091" s="139" t="s">
        <v>3456</v>
      </c>
      <c r="C1091" s="139" t="s">
        <v>143</v>
      </c>
      <c r="D1091" s="642" t="s">
        <v>2165</v>
      </c>
    </row>
    <row r="1092" spans="1:4" ht="13.5" hidden="1">
      <c r="A1092" s="139" t="s">
        <v>3457</v>
      </c>
      <c r="B1092" s="139" t="s">
        <v>3458</v>
      </c>
      <c r="C1092" s="139" t="s">
        <v>143</v>
      </c>
      <c r="D1092" s="642" t="s">
        <v>2629</v>
      </c>
    </row>
    <row r="1093" spans="1:4" ht="13.5" hidden="1">
      <c r="A1093" s="139" t="s">
        <v>3459</v>
      </c>
      <c r="B1093" s="139" t="s">
        <v>3460</v>
      </c>
      <c r="C1093" s="139" t="s">
        <v>143</v>
      </c>
      <c r="D1093" s="642" t="s">
        <v>2067</v>
      </c>
    </row>
    <row r="1094" spans="1:4" ht="13.5" hidden="1">
      <c r="A1094" s="139" t="s">
        <v>3461</v>
      </c>
      <c r="B1094" s="139" t="s">
        <v>3462</v>
      </c>
      <c r="C1094" s="139" t="s">
        <v>143</v>
      </c>
      <c r="D1094" s="642" t="s">
        <v>3463</v>
      </c>
    </row>
    <row r="1095" spans="1:4" ht="13.5" hidden="1">
      <c r="A1095" s="139" t="s">
        <v>3464</v>
      </c>
      <c r="B1095" s="139" t="s">
        <v>3465</v>
      </c>
      <c r="C1095" s="139" t="s">
        <v>143</v>
      </c>
      <c r="D1095" s="642" t="s">
        <v>3466</v>
      </c>
    </row>
    <row r="1096" spans="1:4" ht="13.5" hidden="1">
      <c r="A1096" s="139" t="s">
        <v>3467</v>
      </c>
      <c r="B1096" s="139" t="s">
        <v>3468</v>
      </c>
      <c r="C1096" s="139" t="s">
        <v>143</v>
      </c>
      <c r="D1096" s="642" t="s">
        <v>3469</v>
      </c>
    </row>
    <row r="1097" spans="1:4" ht="13.5" hidden="1">
      <c r="A1097" s="139" t="s">
        <v>3470</v>
      </c>
      <c r="B1097" s="139" t="s">
        <v>3471</v>
      </c>
      <c r="C1097" s="139" t="s">
        <v>143</v>
      </c>
      <c r="D1097" s="642" t="s">
        <v>3472</v>
      </c>
    </row>
    <row r="1098" spans="1:4" ht="13.5" hidden="1">
      <c r="A1098" s="139" t="s">
        <v>3473</v>
      </c>
      <c r="B1098" s="139" t="s">
        <v>3474</v>
      </c>
      <c r="C1098" s="139" t="s">
        <v>143</v>
      </c>
      <c r="D1098" s="642" t="s">
        <v>3475</v>
      </c>
    </row>
    <row r="1099" spans="1:4" ht="13.5" hidden="1">
      <c r="A1099" s="139" t="s">
        <v>3476</v>
      </c>
      <c r="B1099" s="139" t="s">
        <v>3477</v>
      </c>
      <c r="C1099" s="139" t="s">
        <v>143</v>
      </c>
      <c r="D1099" s="642" t="s">
        <v>1235</v>
      </c>
    </row>
    <row r="1100" spans="1:4" ht="13.5" hidden="1">
      <c r="A1100" s="139" t="s">
        <v>3478</v>
      </c>
      <c r="B1100" s="139" t="s">
        <v>3479</v>
      </c>
      <c r="C1100" s="139" t="s">
        <v>143</v>
      </c>
      <c r="D1100" s="642" t="s">
        <v>3480</v>
      </c>
    </row>
    <row r="1101" spans="1:4" ht="13.5" hidden="1">
      <c r="A1101" s="139" t="s">
        <v>3481</v>
      </c>
      <c r="B1101" s="139" t="s">
        <v>3482</v>
      </c>
      <c r="C1101" s="139" t="s">
        <v>143</v>
      </c>
      <c r="D1101" s="642" t="s">
        <v>3483</v>
      </c>
    </row>
    <row r="1102" spans="1:4" ht="13.5" hidden="1">
      <c r="A1102" s="139" t="s">
        <v>3484</v>
      </c>
      <c r="B1102" s="139" t="s">
        <v>3485</v>
      </c>
      <c r="C1102" s="139" t="s">
        <v>143</v>
      </c>
      <c r="D1102" s="642" t="s">
        <v>3486</v>
      </c>
    </row>
    <row r="1103" spans="1:4" ht="13.5" hidden="1">
      <c r="A1103" s="139" t="s">
        <v>3487</v>
      </c>
      <c r="B1103" s="139" t="s">
        <v>3488</v>
      </c>
      <c r="C1103" s="139" t="s">
        <v>143</v>
      </c>
      <c r="D1103" s="642" t="s">
        <v>2350</v>
      </c>
    </row>
    <row r="1104" spans="1:4" ht="13.5" hidden="1">
      <c r="A1104" s="139" t="s">
        <v>3489</v>
      </c>
      <c r="B1104" s="139" t="s">
        <v>3490</v>
      </c>
      <c r="C1104" s="139" t="s">
        <v>143</v>
      </c>
      <c r="D1104" s="642" t="s">
        <v>3491</v>
      </c>
    </row>
    <row r="1105" spans="1:4" ht="13.5" hidden="1">
      <c r="A1105" s="139" t="s">
        <v>3492</v>
      </c>
      <c r="B1105" s="139" t="s">
        <v>3493</v>
      </c>
      <c r="C1105" s="139" t="s">
        <v>143</v>
      </c>
      <c r="D1105" s="642" t="s">
        <v>3494</v>
      </c>
    </row>
    <row r="1106" spans="1:4" ht="13.5" hidden="1">
      <c r="A1106" s="139" t="s">
        <v>3495</v>
      </c>
      <c r="B1106" s="139" t="s">
        <v>3496</v>
      </c>
      <c r="C1106" s="139" t="s">
        <v>143</v>
      </c>
      <c r="D1106" s="642" t="s">
        <v>3497</v>
      </c>
    </row>
    <row r="1107" spans="1:4" ht="13.5" hidden="1">
      <c r="A1107" s="139" t="s">
        <v>3498</v>
      </c>
      <c r="B1107" s="139" t="s">
        <v>3499</v>
      </c>
      <c r="C1107" s="139" t="s">
        <v>143</v>
      </c>
      <c r="D1107" s="642" t="s">
        <v>2506</v>
      </c>
    </row>
    <row r="1108" spans="1:4" ht="13.5" hidden="1">
      <c r="A1108" s="139" t="s">
        <v>3500</v>
      </c>
      <c r="B1108" s="139" t="s">
        <v>3501</v>
      </c>
      <c r="C1108" s="139" t="s">
        <v>143</v>
      </c>
      <c r="D1108" s="642" t="s">
        <v>3502</v>
      </c>
    </row>
    <row r="1109" spans="1:4" ht="13.5" hidden="1">
      <c r="A1109" s="139" t="s">
        <v>3503</v>
      </c>
      <c r="B1109" s="139" t="s">
        <v>3504</v>
      </c>
      <c r="C1109" s="139" t="s">
        <v>143</v>
      </c>
      <c r="D1109" s="642" t="s">
        <v>1737</v>
      </c>
    </row>
    <row r="1110" spans="1:4" ht="13.5" hidden="1">
      <c r="A1110" s="139" t="s">
        <v>3505</v>
      </c>
      <c r="B1110" s="139" t="s">
        <v>3506</v>
      </c>
      <c r="C1110" s="139" t="s">
        <v>143</v>
      </c>
      <c r="D1110" s="642" t="s">
        <v>3507</v>
      </c>
    </row>
    <row r="1111" spans="1:4" ht="13.5" hidden="1">
      <c r="A1111" s="139" t="s">
        <v>3508</v>
      </c>
      <c r="B1111" s="139" t="s">
        <v>3509</v>
      </c>
      <c r="C1111" s="139" t="s">
        <v>143</v>
      </c>
      <c r="D1111" s="642" t="s">
        <v>3510</v>
      </c>
    </row>
    <row r="1112" spans="1:4" ht="13.5" hidden="1">
      <c r="A1112" s="139" t="s">
        <v>3511</v>
      </c>
      <c r="B1112" s="139" t="s">
        <v>3512</v>
      </c>
      <c r="C1112" s="139" t="s">
        <v>143</v>
      </c>
      <c r="D1112" s="642" t="s">
        <v>3513</v>
      </c>
    </row>
    <row r="1113" spans="1:4" ht="13.5" hidden="1">
      <c r="A1113" s="139" t="s">
        <v>3514</v>
      </c>
      <c r="B1113" s="139" t="s">
        <v>3515</v>
      </c>
      <c r="C1113" s="139" t="s">
        <v>143</v>
      </c>
      <c r="D1113" s="642" t="s">
        <v>2741</v>
      </c>
    </row>
    <row r="1114" spans="1:4" ht="13.5" hidden="1">
      <c r="A1114" s="139" t="s">
        <v>3516</v>
      </c>
      <c r="B1114" s="139" t="s">
        <v>3517</v>
      </c>
      <c r="C1114" s="139" t="s">
        <v>143</v>
      </c>
      <c r="D1114" s="642" t="s">
        <v>3518</v>
      </c>
    </row>
    <row r="1115" spans="1:4" ht="13.5" hidden="1">
      <c r="A1115" s="139" t="s">
        <v>3519</v>
      </c>
      <c r="B1115" s="139" t="s">
        <v>3520</v>
      </c>
      <c r="C1115" s="139" t="s">
        <v>143</v>
      </c>
      <c r="D1115" s="642" t="s">
        <v>3521</v>
      </c>
    </row>
    <row r="1116" spans="1:4" ht="13.5" hidden="1">
      <c r="A1116" s="139" t="s">
        <v>3522</v>
      </c>
      <c r="B1116" s="139" t="s">
        <v>3523</v>
      </c>
      <c r="C1116" s="139" t="s">
        <v>143</v>
      </c>
      <c r="D1116" s="642" t="s">
        <v>3524</v>
      </c>
    </row>
    <row r="1117" spans="1:4" ht="13.5" hidden="1">
      <c r="A1117" s="139" t="s">
        <v>3525</v>
      </c>
      <c r="B1117" s="139" t="s">
        <v>3526</v>
      </c>
      <c r="C1117" s="139" t="s">
        <v>143</v>
      </c>
      <c r="D1117" s="642" t="s">
        <v>2583</v>
      </c>
    </row>
    <row r="1118" spans="1:4" ht="13.5" hidden="1">
      <c r="A1118" s="139" t="s">
        <v>3527</v>
      </c>
      <c r="B1118" s="139" t="s">
        <v>3528</v>
      </c>
      <c r="C1118" s="139" t="s">
        <v>143</v>
      </c>
      <c r="D1118" s="642" t="s">
        <v>3529</v>
      </c>
    </row>
    <row r="1119" spans="1:4" ht="13.5" hidden="1">
      <c r="A1119" s="139" t="s">
        <v>3530</v>
      </c>
      <c r="B1119" s="139" t="s">
        <v>3531</v>
      </c>
      <c r="C1119" s="139" t="s">
        <v>143</v>
      </c>
      <c r="D1119" s="642" t="s">
        <v>3532</v>
      </c>
    </row>
    <row r="1120" spans="1:4" ht="13.5" hidden="1">
      <c r="A1120" s="139" t="s">
        <v>3533</v>
      </c>
      <c r="B1120" s="139" t="s">
        <v>3534</v>
      </c>
      <c r="C1120" s="139" t="s">
        <v>143</v>
      </c>
      <c r="D1120" s="642" t="s">
        <v>3535</v>
      </c>
    </row>
    <row r="1121" spans="1:4" ht="13.5" hidden="1">
      <c r="A1121" s="139" t="s">
        <v>3536</v>
      </c>
      <c r="B1121" s="139" t="s">
        <v>3537</v>
      </c>
      <c r="C1121" s="139" t="s">
        <v>143</v>
      </c>
      <c r="D1121" s="642" t="s">
        <v>3538</v>
      </c>
    </row>
    <row r="1122" spans="1:4" ht="13.5" hidden="1">
      <c r="A1122" s="139" t="s">
        <v>3539</v>
      </c>
      <c r="B1122" s="139" t="s">
        <v>3540</v>
      </c>
      <c r="C1122" s="139" t="s">
        <v>143</v>
      </c>
      <c r="D1122" s="642" t="s">
        <v>3541</v>
      </c>
    </row>
    <row r="1123" spans="1:4" ht="13.5" hidden="1">
      <c r="A1123" s="139" t="s">
        <v>3542</v>
      </c>
      <c r="B1123" s="139" t="s">
        <v>3543</v>
      </c>
      <c r="C1123" s="139" t="s">
        <v>143</v>
      </c>
      <c r="D1123" s="642" t="s">
        <v>3544</v>
      </c>
    </row>
    <row r="1124" spans="1:4" ht="13.5" hidden="1">
      <c r="A1124" s="139" t="s">
        <v>3545</v>
      </c>
      <c r="B1124" s="139" t="s">
        <v>3546</v>
      </c>
      <c r="C1124" s="139" t="s">
        <v>143</v>
      </c>
      <c r="D1124" s="642" t="s">
        <v>531</v>
      </c>
    </row>
    <row r="1125" spans="1:4" ht="13.5" hidden="1">
      <c r="A1125" s="139" t="s">
        <v>3547</v>
      </c>
      <c r="B1125" s="139" t="s">
        <v>3548</v>
      </c>
      <c r="C1125" s="139" t="s">
        <v>143</v>
      </c>
      <c r="D1125" s="642" t="s">
        <v>3549</v>
      </c>
    </row>
    <row r="1126" spans="1:4" ht="13.5" hidden="1">
      <c r="A1126" s="139" t="s">
        <v>3550</v>
      </c>
      <c r="B1126" s="139" t="s">
        <v>3551</v>
      </c>
      <c r="C1126" s="139" t="s">
        <v>143</v>
      </c>
      <c r="D1126" s="642" t="s">
        <v>3552</v>
      </c>
    </row>
    <row r="1127" spans="1:4" ht="13.5" hidden="1">
      <c r="A1127" s="139" t="s">
        <v>3553</v>
      </c>
      <c r="B1127" s="139" t="s">
        <v>3554</v>
      </c>
      <c r="C1127" s="139" t="s">
        <v>143</v>
      </c>
      <c r="D1127" s="642" t="s">
        <v>3555</v>
      </c>
    </row>
    <row r="1128" spans="1:4" ht="13.5" hidden="1">
      <c r="A1128" s="139" t="s">
        <v>3556</v>
      </c>
      <c r="B1128" s="139" t="s">
        <v>3557</v>
      </c>
      <c r="C1128" s="139" t="s">
        <v>143</v>
      </c>
      <c r="D1128" s="642" t="s">
        <v>3558</v>
      </c>
    </row>
    <row r="1129" spans="1:4" ht="13.5" hidden="1">
      <c r="A1129" s="139" t="s">
        <v>3559</v>
      </c>
      <c r="B1129" s="139" t="s">
        <v>3560</v>
      </c>
      <c r="C1129" s="139" t="s">
        <v>143</v>
      </c>
      <c r="D1129" s="642" t="s">
        <v>2793</v>
      </c>
    </row>
    <row r="1130" spans="1:4" ht="13.5" hidden="1">
      <c r="A1130" s="139" t="s">
        <v>3561</v>
      </c>
      <c r="B1130" s="139" t="s">
        <v>3562</v>
      </c>
      <c r="C1130" s="139" t="s">
        <v>143</v>
      </c>
      <c r="D1130" s="642" t="s">
        <v>3563</v>
      </c>
    </row>
    <row r="1131" spans="1:4" ht="13.5" hidden="1">
      <c r="A1131" s="139" t="s">
        <v>3564</v>
      </c>
      <c r="B1131" s="139" t="s">
        <v>3565</v>
      </c>
      <c r="C1131" s="139" t="s">
        <v>143</v>
      </c>
      <c r="D1131" s="642" t="s">
        <v>2115</v>
      </c>
    </row>
    <row r="1132" spans="1:4" ht="13.5" hidden="1">
      <c r="A1132" s="139" t="s">
        <v>3566</v>
      </c>
      <c r="B1132" s="139" t="s">
        <v>3567</v>
      </c>
      <c r="C1132" s="139" t="s">
        <v>143</v>
      </c>
      <c r="D1132" s="642" t="s">
        <v>3568</v>
      </c>
    </row>
    <row r="1133" spans="1:4" ht="13.5" hidden="1">
      <c r="A1133" s="139" t="s">
        <v>3569</v>
      </c>
      <c r="B1133" s="139" t="s">
        <v>3570</v>
      </c>
      <c r="C1133" s="139" t="s">
        <v>143</v>
      </c>
      <c r="D1133" s="642" t="s">
        <v>3571</v>
      </c>
    </row>
    <row r="1134" spans="1:4" ht="13.5" hidden="1">
      <c r="A1134" s="139" t="s">
        <v>3572</v>
      </c>
      <c r="B1134" s="139" t="s">
        <v>3573</v>
      </c>
      <c r="C1134" s="139" t="s">
        <v>143</v>
      </c>
      <c r="D1134" s="642" t="s">
        <v>3574</v>
      </c>
    </row>
    <row r="1135" spans="1:4" ht="13.5" hidden="1">
      <c r="A1135" s="139" t="s">
        <v>3575</v>
      </c>
      <c r="B1135" s="139" t="s">
        <v>3576</v>
      </c>
      <c r="C1135" s="139" t="s">
        <v>143</v>
      </c>
      <c r="D1135" s="642" t="s">
        <v>3577</v>
      </c>
    </row>
    <row r="1136" spans="1:4" ht="13.5" hidden="1">
      <c r="A1136" s="139" t="s">
        <v>3578</v>
      </c>
      <c r="B1136" s="139" t="s">
        <v>3579</v>
      </c>
      <c r="C1136" s="139" t="s">
        <v>143</v>
      </c>
      <c r="D1136" s="642" t="s">
        <v>3580</v>
      </c>
    </row>
    <row r="1137" spans="1:4" ht="13.5" hidden="1">
      <c r="A1137" s="139" t="s">
        <v>3581</v>
      </c>
      <c r="B1137" s="139" t="s">
        <v>3582</v>
      </c>
      <c r="C1137" s="139" t="s">
        <v>143</v>
      </c>
      <c r="D1137" s="642" t="s">
        <v>3583</v>
      </c>
    </row>
    <row r="1138" spans="1:4" ht="13.5" hidden="1">
      <c r="A1138" s="139" t="s">
        <v>3584</v>
      </c>
      <c r="B1138" s="139" t="s">
        <v>3585</v>
      </c>
      <c r="C1138" s="139" t="s">
        <v>143</v>
      </c>
      <c r="D1138" s="642" t="s">
        <v>3586</v>
      </c>
    </row>
    <row r="1139" spans="1:4" ht="13.5" hidden="1">
      <c r="A1139" s="139" t="s">
        <v>3587</v>
      </c>
      <c r="B1139" s="139" t="s">
        <v>3588</v>
      </c>
      <c r="C1139" s="139" t="s">
        <v>143</v>
      </c>
      <c r="D1139" s="642" t="s">
        <v>3589</v>
      </c>
    </row>
    <row r="1140" spans="1:4" ht="13.5" hidden="1">
      <c r="A1140" s="139" t="s">
        <v>3590</v>
      </c>
      <c r="B1140" s="139" t="s">
        <v>3591</v>
      </c>
      <c r="C1140" s="139" t="s">
        <v>143</v>
      </c>
      <c r="D1140" s="642" t="s">
        <v>3592</v>
      </c>
    </row>
    <row r="1141" spans="1:4" ht="13.5" hidden="1">
      <c r="A1141" s="139" t="s">
        <v>3593</v>
      </c>
      <c r="B1141" s="139" t="s">
        <v>3594</v>
      </c>
      <c r="C1141" s="139" t="s">
        <v>143</v>
      </c>
      <c r="D1141" s="642" t="s">
        <v>3595</v>
      </c>
    </row>
    <row r="1142" spans="1:4" ht="13.5" hidden="1">
      <c r="A1142" s="139" t="s">
        <v>3596</v>
      </c>
      <c r="B1142" s="139" t="s">
        <v>3597</v>
      </c>
      <c r="C1142" s="139" t="s">
        <v>143</v>
      </c>
      <c r="D1142" s="642" t="s">
        <v>3598</v>
      </c>
    </row>
    <row r="1143" spans="1:4" ht="13.5" hidden="1">
      <c r="A1143" s="139" t="s">
        <v>3599</v>
      </c>
      <c r="B1143" s="139" t="s">
        <v>3600</v>
      </c>
      <c r="C1143" s="139" t="s">
        <v>143</v>
      </c>
      <c r="D1143" s="642" t="s">
        <v>2165</v>
      </c>
    </row>
    <row r="1144" spans="1:4" ht="13.5" hidden="1">
      <c r="A1144" s="139" t="s">
        <v>3601</v>
      </c>
      <c r="B1144" s="139" t="s">
        <v>3602</v>
      </c>
      <c r="C1144" s="139" t="s">
        <v>143</v>
      </c>
      <c r="D1144" s="642" t="s">
        <v>3288</v>
      </c>
    </row>
    <row r="1145" spans="1:4" ht="13.5" hidden="1">
      <c r="A1145" s="139" t="s">
        <v>3603</v>
      </c>
      <c r="B1145" s="139" t="s">
        <v>3604</v>
      </c>
      <c r="C1145" s="139" t="s">
        <v>143</v>
      </c>
      <c r="D1145" s="642" t="s">
        <v>2671</v>
      </c>
    </row>
    <row r="1146" spans="1:4" ht="13.5" hidden="1">
      <c r="A1146" s="139" t="s">
        <v>3605</v>
      </c>
      <c r="B1146" s="139" t="s">
        <v>3606</v>
      </c>
      <c r="C1146" s="139" t="s">
        <v>143</v>
      </c>
      <c r="D1146" s="642" t="s">
        <v>3607</v>
      </c>
    </row>
    <row r="1147" spans="1:4" ht="13.5" hidden="1">
      <c r="A1147" s="139" t="s">
        <v>3608</v>
      </c>
      <c r="B1147" s="139" t="s">
        <v>3609</v>
      </c>
      <c r="C1147" s="139" t="s">
        <v>143</v>
      </c>
      <c r="D1147" s="642" t="s">
        <v>3610</v>
      </c>
    </row>
    <row r="1148" spans="1:4" ht="13.5" hidden="1">
      <c r="A1148" s="139" t="s">
        <v>3611</v>
      </c>
      <c r="B1148" s="139" t="s">
        <v>3612</v>
      </c>
      <c r="C1148" s="139" t="s">
        <v>143</v>
      </c>
      <c r="D1148" s="642" t="s">
        <v>3613</v>
      </c>
    </row>
    <row r="1149" spans="1:4" ht="13.5" hidden="1">
      <c r="A1149" s="139" t="s">
        <v>3614</v>
      </c>
      <c r="B1149" s="139" t="s">
        <v>3615</v>
      </c>
      <c r="C1149" s="139" t="s">
        <v>143</v>
      </c>
      <c r="D1149" s="642" t="s">
        <v>3452</v>
      </c>
    </row>
    <row r="1150" spans="1:4" ht="13.5" hidden="1">
      <c r="A1150" s="139" t="s">
        <v>3616</v>
      </c>
      <c r="B1150" s="139" t="s">
        <v>3617</v>
      </c>
      <c r="C1150" s="139" t="s">
        <v>143</v>
      </c>
      <c r="D1150" s="642" t="s">
        <v>3618</v>
      </c>
    </row>
    <row r="1151" spans="1:4" ht="13.5" hidden="1">
      <c r="A1151" s="139" t="s">
        <v>3619</v>
      </c>
      <c r="B1151" s="139" t="s">
        <v>3620</v>
      </c>
      <c r="C1151" s="139" t="s">
        <v>143</v>
      </c>
      <c r="D1151" s="642" t="s">
        <v>3621</v>
      </c>
    </row>
    <row r="1152" spans="1:4" ht="13.5" hidden="1">
      <c r="A1152" s="139" t="s">
        <v>3622</v>
      </c>
      <c r="B1152" s="139" t="s">
        <v>3623</v>
      </c>
      <c r="C1152" s="139" t="s">
        <v>143</v>
      </c>
      <c r="D1152" s="642" t="s">
        <v>3624</v>
      </c>
    </row>
    <row r="1153" spans="1:4" ht="13.5" hidden="1">
      <c r="A1153" s="139" t="s">
        <v>3625</v>
      </c>
      <c r="B1153" s="139" t="s">
        <v>3626</v>
      </c>
      <c r="C1153" s="139" t="s">
        <v>143</v>
      </c>
      <c r="D1153" s="642" t="s">
        <v>3627</v>
      </c>
    </row>
    <row r="1154" spans="1:4" ht="13.5" hidden="1">
      <c r="A1154" s="139" t="s">
        <v>3628</v>
      </c>
      <c r="B1154" s="139" t="s">
        <v>3629</v>
      </c>
      <c r="C1154" s="139" t="s">
        <v>143</v>
      </c>
      <c r="D1154" s="642" t="s">
        <v>3630</v>
      </c>
    </row>
    <row r="1155" spans="1:4" ht="13.5" hidden="1">
      <c r="A1155" s="139" t="s">
        <v>3631</v>
      </c>
      <c r="B1155" s="139" t="s">
        <v>3632</v>
      </c>
      <c r="C1155" s="139" t="s">
        <v>143</v>
      </c>
      <c r="D1155" s="642" t="s">
        <v>3330</v>
      </c>
    </row>
    <row r="1156" spans="1:4" ht="13.5" hidden="1">
      <c r="A1156" s="139" t="s">
        <v>3633</v>
      </c>
      <c r="B1156" s="139" t="s">
        <v>3634</v>
      </c>
      <c r="C1156" s="139" t="s">
        <v>143</v>
      </c>
      <c r="D1156" s="642" t="s">
        <v>2609</v>
      </c>
    </row>
    <row r="1157" spans="1:4" ht="13.5" hidden="1">
      <c r="A1157" s="139" t="s">
        <v>3635</v>
      </c>
      <c r="B1157" s="139" t="s">
        <v>3636</v>
      </c>
      <c r="C1157" s="139" t="s">
        <v>143</v>
      </c>
      <c r="D1157" s="642" t="s">
        <v>2022</v>
      </c>
    </row>
    <row r="1158" spans="1:4" ht="13.5" hidden="1">
      <c r="A1158" s="139" t="s">
        <v>3637</v>
      </c>
      <c r="B1158" s="139" t="s">
        <v>3638</v>
      </c>
      <c r="C1158" s="139" t="s">
        <v>143</v>
      </c>
      <c r="D1158" s="642" t="s">
        <v>2677</v>
      </c>
    </row>
    <row r="1159" spans="1:4" ht="13.5" hidden="1">
      <c r="A1159" s="139" t="s">
        <v>3639</v>
      </c>
      <c r="B1159" s="139" t="s">
        <v>3640</v>
      </c>
      <c r="C1159" s="139" t="s">
        <v>143</v>
      </c>
      <c r="D1159" s="642" t="s">
        <v>2559</v>
      </c>
    </row>
    <row r="1160" spans="1:4" ht="13.5" hidden="1">
      <c r="A1160" s="139" t="s">
        <v>3641</v>
      </c>
      <c r="B1160" s="139" t="s">
        <v>3642</v>
      </c>
      <c r="C1160" s="139" t="s">
        <v>143</v>
      </c>
      <c r="D1160" s="642" t="s">
        <v>3013</v>
      </c>
    </row>
    <row r="1161" spans="1:4" ht="13.5" hidden="1">
      <c r="A1161" s="139" t="s">
        <v>3643</v>
      </c>
      <c r="B1161" s="139" t="s">
        <v>3644</v>
      </c>
      <c r="C1161" s="139" t="s">
        <v>143</v>
      </c>
      <c r="D1161" s="642" t="s">
        <v>3150</v>
      </c>
    </row>
    <row r="1162" spans="1:4" ht="13.5" hidden="1">
      <c r="A1162" s="139" t="s">
        <v>3645</v>
      </c>
      <c r="B1162" s="139" t="s">
        <v>3646</v>
      </c>
      <c r="C1162" s="139" t="s">
        <v>143</v>
      </c>
      <c r="D1162" s="642" t="s">
        <v>3013</v>
      </c>
    </row>
    <row r="1163" spans="1:4" ht="13.5" hidden="1">
      <c r="A1163" s="139" t="s">
        <v>3647</v>
      </c>
      <c r="B1163" s="139" t="s">
        <v>3648</v>
      </c>
      <c r="C1163" s="139" t="s">
        <v>143</v>
      </c>
      <c r="D1163" s="642" t="s">
        <v>1737</v>
      </c>
    </row>
    <row r="1164" spans="1:4" ht="13.5" hidden="1">
      <c r="A1164" s="139" t="s">
        <v>3649</v>
      </c>
      <c r="B1164" s="139" t="s">
        <v>3650</v>
      </c>
      <c r="C1164" s="139" t="s">
        <v>143</v>
      </c>
      <c r="D1164" s="642" t="s">
        <v>2145</v>
      </c>
    </row>
    <row r="1165" spans="1:4" ht="13.5" hidden="1">
      <c r="A1165" s="139" t="s">
        <v>3651</v>
      </c>
      <c r="B1165" s="139" t="s">
        <v>3652</v>
      </c>
      <c r="C1165" s="139" t="s">
        <v>143</v>
      </c>
      <c r="D1165" s="642" t="s">
        <v>3653</v>
      </c>
    </row>
    <row r="1166" spans="1:4" ht="13.5" hidden="1">
      <c r="A1166" s="139" t="s">
        <v>3654</v>
      </c>
      <c r="B1166" s="139" t="s">
        <v>3655</v>
      </c>
      <c r="C1166" s="139" t="s">
        <v>143</v>
      </c>
      <c r="D1166" s="642" t="s">
        <v>3656</v>
      </c>
    </row>
    <row r="1167" spans="1:4" ht="13.5" hidden="1">
      <c r="A1167" s="139" t="s">
        <v>3657</v>
      </c>
      <c r="B1167" s="139" t="s">
        <v>3658</v>
      </c>
      <c r="C1167" s="139" t="s">
        <v>143</v>
      </c>
      <c r="D1167" s="642" t="s">
        <v>1737</v>
      </c>
    </row>
    <row r="1168" spans="1:4" ht="13.5" hidden="1">
      <c r="A1168" s="139" t="s">
        <v>3659</v>
      </c>
      <c r="B1168" s="139" t="s">
        <v>3660</v>
      </c>
      <c r="C1168" s="139" t="s">
        <v>143</v>
      </c>
      <c r="D1168" s="642" t="s">
        <v>3354</v>
      </c>
    </row>
    <row r="1169" spans="1:4" ht="13.5" hidden="1">
      <c r="A1169" s="139" t="s">
        <v>3661</v>
      </c>
      <c r="B1169" s="139" t="s">
        <v>3662</v>
      </c>
      <c r="C1169" s="139" t="s">
        <v>143</v>
      </c>
      <c r="D1169" s="642" t="s">
        <v>3150</v>
      </c>
    </row>
    <row r="1170" spans="1:4" ht="13.5" hidden="1">
      <c r="A1170" s="139" t="s">
        <v>3663</v>
      </c>
      <c r="B1170" s="139" t="s">
        <v>3664</v>
      </c>
      <c r="C1170" s="139" t="s">
        <v>143</v>
      </c>
      <c r="D1170" s="642" t="s">
        <v>3665</v>
      </c>
    </row>
    <row r="1171" spans="1:4" ht="13.5" hidden="1">
      <c r="A1171" s="139" t="s">
        <v>3666</v>
      </c>
      <c r="B1171" s="139" t="s">
        <v>3667</v>
      </c>
      <c r="C1171" s="139" t="s">
        <v>143</v>
      </c>
      <c r="D1171" s="642" t="s">
        <v>2100</v>
      </c>
    </row>
    <row r="1172" spans="1:4" ht="13.5" hidden="1">
      <c r="A1172" s="139" t="s">
        <v>3668</v>
      </c>
      <c r="B1172" s="139" t="s">
        <v>3669</v>
      </c>
      <c r="C1172" s="139" t="s">
        <v>143</v>
      </c>
      <c r="D1172" s="642" t="s">
        <v>3431</v>
      </c>
    </row>
    <row r="1173" spans="1:4" ht="13.5" hidden="1">
      <c r="A1173" s="139" t="s">
        <v>3670</v>
      </c>
      <c r="B1173" s="139" t="s">
        <v>3671</v>
      </c>
      <c r="C1173" s="139" t="s">
        <v>143</v>
      </c>
      <c r="D1173" s="642" t="s">
        <v>2335</v>
      </c>
    </row>
    <row r="1174" spans="1:4" ht="13.5" hidden="1">
      <c r="A1174" s="139" t="s">
        <v>3672</v>
      </c>
      <c r="B1174" s="139" t="s">
        <v>3673</v>
      </c>
      <c r="C1174" s="139" t="s">
        <v>143</v>
      </c>
      <c r="D1174" s="642" t="s">
        <v>3674</v>
      </c>
    </row>
    <row r="1175" spans="1:4" ht="13.5" hidden="1">
      <c r="A1175" s="139" t="s">
        <v>3675</v>
      </c>
      <c r="B1175" s="139" t="s">
        <v>3676</v>
      </c>
      <c r="C1175" s="139" t="s">
        <v>143</v>
      </c>
      <c r="D1175" s="642" t="s">
        <v>3677</v>
      </c>
    </row>
    <row r="1176" spans="1:4" ht="13.5" hidden="1">
      <c r="A1176" s="139" t="s">
        <v>3678</v>
      </c>
      <c r="B1176" s="139" t="s">
        <v>3679</v>
      </c>
      <c r="C1176" s="139" t="s">
        <v>143</v>
      </c>
      <c r="D1176" s="642" t="s">
        <v>2417</v>
      </c>
    </row>
    <row r="1177" spans="1:4" ht="13.5" hidden="1">
      <c r="A1177" s="139" t="s">
        <v>3680</v>
      </c>
      <c r="B1177" s="139" t="s">
        <v>3681</v>
      </c>
      <c r="C1177" s="139" t="s">
        <v>143</v>
      </c>
      <c r="D1177" s="642" t="s">
        <v>2967</v>
      </c>
    </row>
    <row r="1178" spans="1:4" ht="13.5" hidden="1">
      <c r="A1178" s="139" t="s">
        <v>3682</v>
      </c>
      <c r="B1178" s="139" t="s">
        <v>3683</v>
      </c>
      <c r="C1178" s="139" t="s">
        <v>143</v>
      </c>
      <c r="D1178" s="642" t="s">
        <v>1943</v>
      </c>
    </row>
    <row r="1179" spans="1:4" ht="13.5" hidden="1">
      <c r="A1179" s="139" t="s">
        <v>3684</v>
      </c>
      <c r="B1179" s="139" t="s">
        <v>3685</v>
      </c>
      <c r="C1179" s="139" t="s">
        <v>143</v>
      </c>
      <c r="D1179" s="642" t="s">
        <v>3686</v>
      </c>
    </row>
    <row r="1180" spans="1:4" ht="13.5" hidden="1">
      <c r="A1180" s="139" t="s">
        <v>3687</v>
      </c>
      <c r="B1180" s="139" t="s">
        <v>3688</v>
      </c>
      <c r="C1180" s="139" t="s">
        <v>143</v>
      </c>
      <c r="D1180" s="642" t="s">
        <v>2576</v>
      </c>
    </row>
    <row r="1181" spans="1:4" ht="13.5" hidden="1">
      <c r="A1181" s="139" t="s">
        <v>3689</v>
      </c>
      <c r="B1181" s="139" t="s">
        <v>3690</v>
      </c>
      <c r="C1181" s="139" t="s">
        <v>143</v>
      </c>
      <c r="D1181" s="642" t="s">
        <v>3691</v>
      </c>
    </row>
    <row r="1182" spans="1:4" ht="13.5" hidden="1">
      <c r="A1182" s="139" t="s">
        <v>3692</v>
      </c>
      <c r="B1182" s="139" t="s">
        <v>3693</v>
      </c>
      <c r="C1182" s="139" t="s">
        <v>143</v>
      </c>
      <c r="D1182" s="642" t="s">
        <v>3694</v>
      </c>
    </row>
    <row r="1183" spans="1:4" ht="13.5" hidden="1">
      <c r="A1183" s="139" t="s">
        <v>3695</v>
      </c>
      <c r="B1183" s="139" t="s">
        <v>3696</v>
      </c>
      <c r="C1183" s="139" t="s">
        <v>143</v>
      </c>
      <c r="D1183" s="642" t="s">
        <v>3697</v>
      </c>
    </row>
    <row r="1184" spans="1:4" ht="13.5" hidden="1">
      <c r="A1184" s="139" t="s">
        <v>3698</v>
      </c>
      <c r="B1184" s="139" t="s">
        <v>3699</v>
      </c>
      <c r="C1184" s="139" t="s">
        <v>143</v>
      </c>
      <c r="D1184" s="642" t="s">
        <v>2738</v>
      </c>
    </row>
    <row r="1185" spans="1:4" ht="13.5" hidden="1">
      <c r="A1185" s="139" t="s">
        <v>3700</v>
      </c>
      <c r="B1185" s="139" t="s">
        <v>3701</v>
      </c>
      <c r="C1185" s="139" t="s">
        <v>143</v>
      </c>
      <c r="D1185" s="642" t="s">
        <v>3702</v>
      </c>
    </row>
    <row r="1186" spans="1:4" ht="13.5" hidden="1">
      <c r="A1186" s="139" t="s">
        <v>3703</v>
      </c>
      <c r="B1186" s="139" t="s">
        <v>3704</v>
      </c>
      <c r="C1186" s="139" t="s">
        <v>143</v>
      </c>
      <c r="D1186" s="642" t="s">
        <v>3705</v>
      </c>
    </row>
    <row r="1187" spans="1:4" ht="13.5" hidden="1">
      <c r="A1187" s="139" t="s">
        <v>3706</v>
      </c>
      <c r="B1187" s="139" t="s">
        <v>3707</v>
      </c>
      <c r="C1187" s="139" t="s">
        <v>143</v>
      </c>
      <c r="D1187" s="642" t="s">
        <v>3708</v>
      </c>
    </row>
    <row r="1188" spans="1:4" ht="13.5" hidden="1">
      <c r="A1188" s="139" t="s">
        <v>3709</v>
      </c>
      <c r="B1188" s="139" t="s">
        <v>3710</v>
      </c>
      <c r="C1188" s="139" t="s">
        <v>143</v>
      </c>
      <c r="D1188" s="642" t="s">
        <v>2701</v>
      </c>
    </row>
    <row r="1189" spans="1:4" ht="13.5" hidden="1">
      <c r="A1189" s="139" t="s">
        <v>3711</v>
      </c>
      <c r="B1189" s="139" t="s">
        <v>3712</v>
      </c>
      <c r="C1189" s="139" t="s">
        <v>143</v>
      </c>
      <c r="D1189" s="642" t="s">
        <v>3713</v>
      </c>
    </row>
    <row r="1190" spans="1:4" ht="13.5" hidden="1">
      <c r="A1190" s="139" t="s">
        <v>3714</v>
      </c>
      <c r="B1190" s="139" t="s">
        <v>3715</v>
      </c>
      <c r="C1190" s="139" t="s">
        <v>143</v>
      </c>
      <c r="D1190" s="642" t="s">
        <v>3716</v>
      </c>
    </row>
    <row r="1191" spans="1:4" ht="13.5" hidden="1">
      <c r="A1191" s="139" t="s">
        <v>3717</v>
      </c>
      <c r="B1191" s="139" t="s">
        <v>3718</v>
      </c>
      <c r="C1191" s="139" t="s">
        <v>143</v>
      </c>
      <c r="D1191" s="642" t="s">
        <v>3719</v>
      </c>
    </row>
    <row r="1192" spans="1:4" ht="13.5" hidden="1">
      <c r="A1192" s="139" t="s">
        <v>3720</v>
      </c>
      <c r="B1192" s="139" t="s">
        <v>3721</v>
      </c>
      <c r="C1192" s="139" t="s">
        <v>143</v>
      </c>
      <c r="D1192" s="642" t="s">
        <v>2701</v>
      </c>
    </row>
    <row r="1193" spans="1:4" ht="13.5" hidden="1">
      <c r="A1193" s="139" t="s">
        <v>3722</v>
      </c>
      <c r="B1193" s="139" t="s">
        <v>3723</v>
      </c>
      <c r="C1193" s="139" t="s">
        <v>143</v>
      </c>
      <c r="D1193" s="642" t="s">
        <v>2002</v>
      </c>
    </row>
    <row r="1194" spans="1:4" ht="13.5" hidden="1">
      <c r="A1194" s="139" t="s">
        <v>3724</v>
      </c>
      <c r="B1194" s="139" t="s">
        <v>3725</v>
      </c>
      <c r="C1194" s="139" t="s">
        <v>143</v>
      </c>
      <c r="D1194" s="642" t="s">
        <v>555</v>
      </c>
    </row>
    <row r="1195" spans="1:4" ht="13.5" hidden="1">
      <c r="A1195" s="139" t="s">
        <v>3726</v>
      </c>
      <c r="B1195" s="139" t="s">
        <v>3727</v>
      </c>
      <c r="C1195" s="139" t="s">
        <v>143</v>
      </c>
      <c r="D1195" s="642" t="s">
        <v>3728</v>
      </c>
    </row>
    <row r="1196" spans="1:4" ht="13.5" hidden="1">
      <c r="A1196" s="139" t="s">
        <v>3729</v>
      </c>
      <c r="B1196" s="139" t="s">
        <v>3730</v>
      </c>
      <c r="C1196" s="139" t="s">
        <v>143</v>
      </c>
      <c r="D1196" s="642" t="s">
        <v>3731</v>
      </c>
    </row>
    <row r="1197" spans="1:4" ht="13.5" hidden="1">
      <c r="A1197" s="139" t="s">
        <v>3732</v>
      </c>
      <c r="B1197" s="139" t="s">
        <v>3733</v>
      </c>
      <c r="C1197" s="139" t="s">
        <v>143</v>
      </c>
      <c r="D1197" s="642" t="s">
        <v>3734</v>
      </c>
    </row>
    <row r="1198" spans="1:4" ht="13.5" hidden="1">
      <c r="A1198" s="139" t="s">
        <v>3735</v>
      </c>
      <c r="B1198" s="139" t="s">
        <v>3736</v>
      </c>
      <c r="C1198" s="139" t="s">
        <v>143</v>
      </c>
      <c r="D1198" s="642" t="s">
        <v>3737</v>
      </c>
    </row>
    <row r="1199" spans="1:4" ht="13.5" hidden="1">
      <c r="A1199" s="139" t="s">
        <v>3738</v>
      </c>
      <c r="B1199" s="139" t="s">
        <v>3739</v>
      </c>
      <c r="C1199" s="139" t="s">
        <v>143</v>
      </c>
      <c r="D1199" s="642" t="s">
        <v>3740</v>
      </c>
    </row>
    <row r="1200" spans="1:4" ht="13.5" hidden="1">
      <c r="A1200" s="139" t="s">
        <v>3741</v>
      </c>
      <c r="B1200" s="139" t="s">
        <v>3742</v>
      </c>
      <c r="C1200" s="139" t="s">
        <v>143</v>
      </c>
      <c r="D1200" s="642" t="s">
        <v>2441</v>
      </c>
    </row>
    <row r="1201" spans="1:4" ht="13.5" hidden="1">
      <c r="A1201" s="139" t="s">
        <v>3743</v>
      </c>
      <c r="B1201" s="139" t="s">
        <v>3744</v>
      </c>
      <c r="C1201" s="139" t="s">
        <v>143</v>
      </c>
      <c r="D1201" s="642" t="s">
        <v>3745</v>
      </c>
    </row>
    <row r="1202" spans="1:4" ht="13.5" hidden="1">
      <c r="A1202" s="139" t="s">
        <v>3746</v>
      </c>
      <c r="B1202" s="139" t="s">
        <v>3747</v>
      </c>
      <c r="C1202" s="139" t="s">
        <v>143</v>
      </c>
      <c r="D1202" s="642" t="s">
        <v>3748</v>
      </c>
    </row>
    <row r="1203" spans="1:4" ht="13.5" hidden="1">
      <c r="A1203" s="139" t="s">
        <v>3749</v>
      </c>
      <c r="B1203" s="139" t="s">
        <v>3750</v>
      </c>
      <c r="C1203" s="139" t="s">
        <v>143</v>
      </c>
      <c r="D1203" s="642" t="s">
        <v>3751</v>
      </c>
    </row>
    <row r="1204" spans="1:4" ht="13.5" hidden="1">
      <c r="A1204" s="139" t="s">
        <v>3752</v>
      </c>
      <c r="B1204" s="139" t="s">
        <v>3753</v>
      </c>
      <c r="C1204" s="139" t="s">
        <v>143</v>
      </c>
      <c r="D1204" s="642" t="s">
        <v>2441</v>
      </c>
    </row>
    <row r="1205" spans="1:4" ht="13.5" hidden="1">
      <c r="A1205" s="139" t="s">
        <v>3754</v>
      </c>
      <c r="B1205" s="139" t="s">
        <v>3755</v>
      </c>
      <c r="C1205" s="139" t="s">
        <v>143</v>
      </c>
      <c r="D1205" s="642" t="s">
        <v>3756</v>
      </c>
    </row>
    <row r="1206" spans="1:4" ht="13.5" hidden="1">
      <c r="A1206" s="139" t="s">
        <v>3757</v>
      </c>
      <c r="B1206" s="139" t="s">
        <v>3758</v>
      </c>
      <c r="C1206" s="139" t="s">
        <v>143</v>
      </c>
      <c r="D1206" s="642" t="s">
        <v>3759</v>
      </c>
    </row>
    <row r="1207" spans="1:4" ht="13.5" hidden="1">
      <c r="A1207" s="139" t="s">
        <v>3760</v>
      </c>
      <c r="B1207" s="139" t="s">
        <v>3761</v>
      </c>
      <c r="C1207" s="139" t="s">
        <v>143</v>
      </c>
      <c r="D1207" s="642" t="s">
        <v>3762</v>
      </c>
    </row>
    <row r="1208" spans="1:4" ht="13.5" hidden="1">
      <c r="A1208" s="139" t="s">
        <v>3763</v>
      </c>
      <c r="B1208" s="139" t="s">
        <v>3764</v>
      </c>
      <c r="C1208" s="139" t="s">
        <v>143</v>
      </c>
      <c r="D1208" s="642" t="s">
        <v>2309</v>
      </c>
    </row>
    <row r="1209" spans="1:4" ht="13.5" hidden="1">
      <c r="A1209" s="139" t="s">
        <v>3765</v>
      </c>
      <c r="B1209" s="139" t="s">
        <v>3766</v>
      </c>
      <c r="C1209" s="139" t="s">
        <v>143</v>
      </c>
      <c r="D1209" s="642" t="s">
        <v>378</v>
      </c>
    </row>
    <row r="1210" spans="1:4" ht="13.5" hidden="1">
      <c r="A1210" s="139" t="s">
        <v>3767</v>
      </c>
      <c r="B1210" s="139" t="s">
        <v>3768</v>
      </c>
      <c r="C1210" s="139" t="s">
        <v>143</v>
      </c>
      <c r="D1210" s="642" t="s">
        <v>3769</v>
      </c>
    </row>
    <row r="1211" spans="1:4" ht="13.5" hidden="1">
      <c r="A1211" s="139" t="s">
        <v>3770</v>
      </c>
      <c r="B1211" s="139" t="s">
        <v>3771</v>
      </c>
      <c r="C1211" s="139" t="s">
        <v>143</v>
      </c>
      <c r="D1211" s="642" t="s">
        <v>3772</v>
      </c>
    </row>
    <row r="1212" spans="1:4" ht="13.5" hidden="1">
      <c r="A1212" s="139" t="s">
        <v>3773</v>
      </c>
      <c r="B1212" s="139" t="s">
        <v>3774</v>
      </c>
      <c r="C1212" s="139" t="s">
        <v>143</v>
      </c>
      <c r="D1212" s="642" t="s">
        <v>3775</v>
      </c>
    </row>
    <row r="1213" spans="1:4" ht="13.5" hidden="1">
      <c r="A1213" s="139" t="s">
        <v>3776</v>
      </c>
      <c r="B1213" s="139" t="s">
        <v>3777</v>
      </c>
      <c r="C1213" s="139" t="s">
        <v>143</v>
      </c>
      <c r="D1213" s="642" t="s">
        <v>3208</v>
      </c>
    </row>
    <row r="1214" spans="1:4" ht="13.5" hidden="1">
      <c r="A1214" s="139" t="s">
        <v>3778</v>
      </c>
      <c r="B1214" s="139" t="s">
        <v>3779</v>
      </c>
      <c r="C1214" s="139" t="s">
        <v>143</v>
      </c>
      <c r="D1214" s="642" t="s">
        <v>3780</v>
      </c>
    </row>
    <row r="1215" spans="1:4" ht="13.5" hidden="1">
      <c r="A1215" s="139" t="s">
        <v>3781</v>
      </c>
      <c r="B1215" s="139" t="s">
        <v>3782</v>
      </c>
      <c r="C1215" s="139" t="s">
        <v>143</v>
      </c>
      <c r="D1215" s="642" t="s">
        <v>3783</v>
      </c>
    </row>
    <row r="1216" spans="1:4" ht="13.5" hidden="1">
      <c r="A1216" s="139" t="s">
        <v>3784</v>
      </c>
      <c r="B1216" s="139" t="s">
        <v>3785</v>
      </c>
      <c r="C1216" s="139" t="s">
        <v>143</v>
      </c>
      <c r="D1216" s="642" t="s">
        <v>3786</v>
      </c>
    </row>
    <row r="1217" spans="1:4" ht="13.5" hidden="1">
      <c r="A1217" s="139" t="s">
        <v>3787</v>
      </c>
      <c r="B1217" s="139" t="s">
        <v>3788</v>
      </c>
      <c r="C1217" s="139" t="s">
        <v>143</v>
      </c>
      <c r="D1217" s="642" t="s">
        <v>3789</v>
      </c>
    </row>
    <row r="1218" spans="1:4" ht="13.5" hidden="1">
      <c r="A1218" s="139" t="s">
        <v>3790</v>
      </c>
      <c r="B1218" s="139" t="s">
        <v>3791</v>
      </c>
      <c r="C1218" s="139" t="s">
        <v>143</v>
      </c>
      <c r="D1218" s="642" t="s">
        <v>2309</v>
      </c>
    </row>
    <row r="1219" spans="1:4" ht="13.5" hidden="1">
      <c r="A1219" s="139" t="s">
        <v>3792</v>
      </c>
      <c r="B1219" s="139" t="s">
        <v>3793</v>
      </c>
      <c r="C1219" s="139" t="s">
        <v>143</v>
      </c>
      <c r="D1219" s="642" t="s">
        <v>3794</v>
      </c>
    </row>
    <row r="1220" spans="1:4" ht="13.5" hidden="1">
      <c r="A1220" s="139" t="s">
        <v>3795</v>
      </c>
      <c r="B1220" s="139" t="s">
        <v>3796</v>
      </c>
      <c r="C1220" s="139" t="s">
        <v>143</v>
      </c>
      <c r="D1220" s="642" t="s">
        <v>3797</v>
      </c>
    </row>
    <row r="1221" spans="1:4" ht="13.5" hidden="1">
      <c r="A1221" s="139" t="s">
        <v>3798</v>
      </c>
      <c r="B1221" s="139" t="s">
        <v>3799</v>
      </c>
      <c r="C1221" s="139" t="s">
        <v>143</v>
      </c>
      <c r="D1221" s="642" t="s">
        <v>3074</v>
      </c>
    </row>
    <row r="1222" spans="1:4" ht="13.5" hidden="1">
      <c r="A1222" s="139" t="s">
        <v>3800</v>
      </c>
      <c r="B1222" s="139" t="s">
        <v>3801</v>
      </c>
      <c r="C1222" s="139" t="s">
        <v>143</v>
      </c>
      <c r="D1222" s="642" t="s">
        <v>3802</v>
      </c>
    </row>
    <row r="1223" spans="1:4" ht="13.5" hidden="1">
      <c r="A1223" s="139" t="s">
        <v>3803</v>
      </c>
      <c r="B1223" s="139" t="s">
        <v>3804</v>
      </c>
      <c r="C1223" s="139" t="s">
        <v>143</v>
      </c>
      <c r="D1223" s="642" t="s">
        <v>3805</v>
      </c>
    </row>
    <row r="1224" spans="1:4" ht="13.5" hidden="1">
      <c r="A1224" s="139" t="s">
        <v>3806</v>
      </c>
      <c r="B1224" s="139" t="s">
        <v>3807</v>
      </c>
      <c r="C1224" s="139" t="s">
        <v>143</v>
      </c>
      <c r="D1224" s="642" t="s">
        <v>3808</v>
      </c>
    </row>
    <row r="1225" spans="1:4" ht="13.5" hidden="1">
      <c r="A1225" s="139" t="s">
        <v>3809</v>
      </c>
      <c r="B1225" s="139" t="s">
        <v>3810</v>
      </c>
      <c r="C1225" s="139" t="s">
        <v>143</v>
      </c>
      <c r="D1225" s="642" t="s">
        <v>2420</v>
      </c>
    </row>
    <row r="1226" spans="1:4" ht="13.5" hidden="1">
      <c r="A1226" s="139" t="s">
        <v>3811</v>
      </c>
      <c r="B1226" s="139" t="s">
        <v>3812</v>
      </c>
      <c r="C1226" s="139" t="s">
        <v>143</v>
      </c>
      <c r="D1226" s="642" t="s">
        <v>3813</v>
      </c>
    </row>
    <row r="1227" spans="1:4" ht="13.5" hidden="1">
      <c r="A1227" s="139" t="s">
        <v>3814</v>
      </c>
      <c r="B1227" s="139" t="s">
        <v>3815</v>
      </c>
      <c r="C1227" s="139" t="s">
        <v>143</v>
      </c>
      <c r="D1227" s="642" t="s">
        <v>2647</v>
      </c>
    </row>
    <row r="1228" spans="1:4" ht="13.5" hidden="1">
      <c r="A1228" s="139" t="s">
        <v>3816</v>
      </c>
      <c r="B1228" s="139" t="s">
        <v>3817</v>
      </c>
      <c r="C1228" s="139" t="s">
        <v>143</v>
      </c>
      <c r="D1228" s="642" t="s">
        <v>3818</v>
      </c>
    </row>
    <row r="1229" spans="1:4" ht="13.5" hidden="1">
      <c r="A1229" s="139" t="s">
        <v>3819</v>
      </c>
      <c r="B1229" s="139" t="s">
        <v>3820</v>
      </c>
      <c r="C1229" s="139" t="s">
        <v>143</v>
      </c>
      <c r="D1229" s="642" t="s">
        <v>3821</v>
      </c>
    </row>
    <row r="1230" spans="1:4" ht="13.5" hidden="1">
      <c r="A1230" s="139" t="s">
        <v>3822</v>
      </c>
      <c r="B1230" s="139" t="s">
        <v>3823</v>
      </c>
      <c r="C1230" s="139" t="s">
        <v>143</v>
      </c>
      <c r="D1230" s="642" t="s">
        <v>3824</v>
      </c>
    </row>
    <row r="1231" spans="1:4" ht="13.5" hidden="1">
      <c r="A1231" s="139" t="s">
        <v>3825</v>
      </c>
      <c r="B1231" s="139" t="s">
        <v>3826</v>
      </c>
      <c r="C1231" s="139" t="s">
        <v>143</v>
      </c>
      <c r="D1231" s="642" t="s">
        <v>2233</v>
      </c>
    </row>
    <row r="1232" spans="1:4" ht="13.5" hidden="1">
      <c r="A1232" s="139" t="s">
        <v>3827</v>
      </c>
      <c r="B1232" s="139" t="s">
        <v>3828</v>
      </c>
      <c r="C1232" s="139" t="s">
        <v>143</v>
      </c>
      <c r="D1232" s="642" t="s">
        <v>3288</v>
      </c>
    </row>
    <row r="1233" spans="1:4" ht="13.5" hidden="1">
      <c r="A1233" s="139" t="s">
        <v>3829</v>
      </c>
      <c r="B1233" s="139" t="s">
        <v>3830</v>
      </c>
      <c r="C1233" s="139" t="s">
        <v>143</v>
      </c>
      <c r="D1233" s="642" t="s">
        <v>2571</v>
      </c>
    </row>
    <row r="1234" spans="1:4" ht="13.5" hidden="1">
      <c r="A1234" s="139" t="s">
        <v>3831</v>
      </c>
      <c r="B1234" s="139" t="s">
        <v>3832</v>
      </c>
      <c r="C1234" s="139" t="s">
        <v>143</v>
      </c>
      <c r="D1234" s="642" t="s">
        <v>3833</v>
      </c>
    </row>
    <row r="1235" spans="1:4" ht="13.5" hidden="1">
      <c r="A1235" s="139" t="s">
        <v>3834</v>
      </c>
      <c r="B1235" s="139" t="s">
        <v>3835</v>
      </c>
      <c r="C1235" s="139" t="s">
        <v>143</v>
      </c>
      <c r="D1235" s="642" t="s">
        <v>3836</v>
      </c>
    </row>
    <row r="1236" spans="1:4" ht="13.5" hidden="1">
      <c r="A1236" s="139" t="s">
        <v>3837</v>
      </c>
      <c r="B1236" s="139" t="s">
        <v>3838</v>
      </c>
      <c r="C1236" s="139" t="s">
        <v>143</v>
      </c>
      <c r="D1236" s="642" t="s">
        <v>3327</v>
      </c>
    </row>
    <row r="1237" spans="1:4" ht="13.5" hidden="1">
      <c r="A1237" s="139" t="s">
        <v>3839</v>
      </c>
      <c r="B1237" s="139" t="s">
        <v>3840</v>
      </c>
      <c r="C1237" s="139" t="s">
        <v>143</v>
      </c>
      <c r="D1237" s="642" t="s">
        <v>2112</v>
      </c>
    </row>
    <row r="1238" spans="1:4" ht="13.5" hidden="1">
      <c r="A1238" s="139" t="s">
        <v>3841</v>
      </c>
      <c r="B1238" s="139" t="s">
        <v>3842</v>
      </c>
      <c r="C1238" s="139" t="s">
        <v>143</v>
      </c>
      <c r="D1238" s="642" t="s">
        <v>3200</v>
      </c>
    </row>
    <row r="1239" spans="1:4" ht="13.5" hidden="1">
      <c r="A1239" s="139" t="s">
        <v>3843</v>
      </c>
      <c r="B1239" s="139" t="s">
        <v>3844</v>
      </c>
      <c r="C1239" s="139" t="s">
        <v>143</v>
      </c>
      <c r="D1239" s="642" t="s">
        <v>3845</v>
      </c>
    </row>
    <row r="1240" spans="1:4" ht="13.5" hidden="1">
      <c r="A1240" s="139" t="s">
        <v>3846</v>
      </c>
      <c r="B1240" s="139" t="s">
        <v>3847</v>
      </c>
      <c r="C1240" s="139" t="s">
        <v>143</v>
      </c>
      <c r="D1240" s="642" t="s">
        <v>3848</v>
      </c>
    </row>
    <row r="1241" spans="1:4" ht="13.5" hidden="1">
      <c r="A1241" s="139" t="s">
        <v>3849</v>
      </c>
      <c r="B1241" s="139" t="s">
        <v>3850</v>
      </c>
      <c r="C1241" s="139" t="s">
        <v>143</v>
      </c>
      <c r="D1241" s="642" t="s">
        <v>3851</v>
      </c>
    </row>
    <row r="1242" spans="1:4" ht="13.5" hidden="1">
      <c r="A1242" s="139" t="s">
        <v>3852</v>
      </c>
      <c r="B1242" s="139" t="s">
        <v>3853</v>
      </c>
      <c r="C1242" s="139" t="s">
        <v>143</v>
      </c>
      <c r="D1242" s="642" t="s">
        <v>3854</v>
      </c>
    </row>
    <row r="1243" spans="1:4" ht="13.5" hidden="1">
      <c r="A1243" s="139" t="s">
        <v>3855</v>
      </c>
      <c r="B1243" s="139" t="s">
        <v>3856</v>
      </c>
      <c r="C1243" s="139" t="s">
        <v>143</v>
      </c>
      <c r="D1243" s="642" t="s">
        <v>3857</v>
      </c>
    </row>
    <row r="1244" spans="1:4" ht="13.5" hidden="1">
      <c r="A1244" s="139" t="s">
        <v>3858</v>
      </c>
      <c r="B1244" s="139" t="s">
        <v>3859</v>
      </c>
      <c r="C1244" s="139" t="s">
        <v>143</v>
      </c>
      <c r="D1244" s="642" t="s">
        <v>3860</v>
      </c>
    </row>
    <row r="1245" spans="1:4" ht="13.5" hidden="1">
      <c r="A1245" s="139" t="s">
        <v>3861</v>
      </c>
      <c r="B1245" s="139" t="s">
        <v>3862</v>
      </c>
      <c r="C1245" s="139" t="s">
        <v>143</v>
      </c>
      <c r="D1245" s="642" t="s">
        <v>3863</v>
      </c>
    </row>
    <row r="1246" spans="1:4" ht="13.5" hidden="1">
      <c r="A1246" s="139" t="s">
        <v>3864</v>
      </c>
      <c r="B1246" s="139" t="s">
        <v>3865</v>
      </c>
      <c r="C1246" s="139" t="s">
        <v>143</v>
      </c>
      <c r="D1246" s="642" t="s">
        <v>3866</v>
      </c>
    </row>
    <row r="1247" spans="1:4" ht="13.5" hidden="1">
      <c r="A1247" s="139" t="s">
        <v>3867</v>
      </c>
      <c r="B1247" s="139" t="s">
        <v>3868</v>
      </c>
      <c r="C1247" s="139" t="s">
        <v>143</v>
      </c>
      <c r="D1247" s="642" t="s">
        <v>3354</v>
      </c>
    </row>
    <row r="1248" spans="1:4" ht="13.5" hidden="1">
      <c r="A1248" s="139" t="s">
        <v>3869</v>
      </c>
      <c r="B1248" s="139" t="s">
        <v>3870</v>
      </c>
      <c r="C1248" s="139" t="s">
        <v>143</v>
      </c>
      <c r="D1248" s="642" t="s">
        <v>2939</v>
      </c>
    </row>
    <row r="1249" spans="1:4" ht="13.5" hidden="1">
      <c r="A1249" s="139" t="s">
        <v>3871</v>
      </c>
      <c r="B1249" s="139" t="s">
        <v>3872</v>
      </c>
      <c r="C1249" s="139" t="s">
        <v>143</v>
      </c>
      <c r="D1249" s="642" t="s">
        <v>3873</v>
      </c>
    </row>
    <row r="1250" spans="1:4" ht="13.5" hidden="1">
      <c r="A1250" s="139" t="s">
        <v>3874</v>
      </c>
      <c r="B1250" s="139" t="s">
        <v>3875</v>
      </c>
      <c r="C1250" s="139" t="s">
        <v>143</v>
      </c>
      <c r="D1250" s="642" t="s">
        <v>2014</v>
      </c>
    </row>
    <row r="1251" spans="1:4" ht="13.5" hidden="1">
      <c r="A1251" s="139" t="s">
        <v>3876</v>
      </c>
      <c r="B1251" s="139" t="s">
        <v>3877</v>
      </c>
      <c r="C1251" s="139" t="s">
        <v>143</v>
      </c>
      <c r="D1251" s="642" t="s">
        <v>3878</v>
      </c>
    </row>
    <row r="1252" spans="1:4" ht="13.5" hidden="1">
      <c r="A1252" s="139" t="s">
        <v>3879</v>
      </c>
      <c r="B1252" s="139" t="s">
        <v>3880</v>
      </c>
      <c r="C1252" s="139" t="s">
        <v>143</v>
      </c>
      <c r="D1252" s="642" t="s">
        <v>3881</v>
      </c>
    </row>
    <row r="1253" spans="1:4" ht="13.5" hidden="1">
      <c r="A1253" s="139" t="s">
        <v>3882</v>
      </c>
      <c r="B1253" s="139" t="s">
        <v>3883</v>
      </c>
      <c r="C1253" s="139" t="s">
        <v>143</v>
      </c>
      <c r="D1253" s="642" t="s">
        <v>3884</v>
      </c>
    </row>
    <row r="1254" spans="1:4" ht="13.5" hidden="1">
      <c r="A1254" s="139" t="s">
        <v>3885</v>
      </c>
      <c r="B1254" s="139" t="s">
        <v>3886</v>
      </c>
      <c r="C1254" s="139" t="s">
        <v>143</v>
      </c>
      <c r="D1254" s="642" t="s">
        <v>2731</v>
      </c>
    </row>
    <row r="1255" spans="1:4" ht="13.5" hidden="1">
      <c r="A1255" s="139" t="s">
        <v>3887</v>
      </c>
      <c r="B1255" s="139" t="s">
        <v>3888</v>
      </c>
      <c r="C1255" s="139" t="s">
        <v>143</v>
      </c>
      <c r="D1255" s="642" t="s">
        <v>3889</v>
      </c>
    </row>
    <row r="1256" spans="1:4" ht="13.5" hidden="1">
      <c r="A1256" s="139" t="s">
        <v>3890</v>
      </c>
      <c r="B1256" s="139" t="s">
        <v>3891</v>
      </c>
      <c r="C1256" s="139" t="s">
        <v>143</v>
      </c>
      <c r="D1256" s="642" t="s">
        <v>3892</v>
      </c>
    </row>
    <row r="1257" spans="1:4" ht="13.5" hidden="1">
      <c r="A1257" s="139" t="s">
        <v>3893</v>
      </c>
      <c r="B1257" s="139" t="s">
        <v>3894</v>
      </c>
      <c r="C1257" s="139" t="s">
        <v>143</v>
      </c>
      <c r="D1257" s="642" t="s">
        <v>3892</v>
      </c>
    </row>
    <row r="1258" spans="1:4" ht="13.5" hidden="1">
      <c r="A1258" s="139" t="s">
        <v>3895</v>
      </c>
      <c r="B1258" s="139" t="s">
        <v>3896</v>
      </c>
      <c r="C1258" s="139" t="s">
        <v>143</v>
      </c>
      <c r="D1258" s="642" t="s">
        <v>2636</v>
      </c>
    </row>
    <row r="1259" spans="1:4" ht="13.5" hidden="1">
      <c r="A1259" s="139" t="s">
        <v>3897</v>
      </c>
      <c r="B1259" s="139" t="s">
        <v>3898</v>
      </c>
      <c r="C1259" s="139" t="s">
        <v>143</v>
      </c>
      <c r="D1259" s="642" t="s">
        <v>2174</v>
      </c>
    </row>
    <row r="1260" spans="1:4" ht="13.5" hidden="1">
      <c r="A1260" s="139" t="s">
        <v>3899</v>
      </c>
      <c r="B1260" s="139" t="s">
        <v>3900</v>
      </c>
      <c r="C1260" s="139" t="s">
        <v>143</v>
      </c>
      <c r="D1260" s="642" t="s">
        <v>3039</v>
      </c>
    </row>
    <row r="1261" spans="1:4" ht="13.5" hidden="1">
      <c r="A1261" s="139" t="s">
        <v>3901</v>
      </c>
      <c r="B1261" s="139" t="s">
        <v>3902</v>
      </c>
      <c r="C1261" s="139" t="s">
        <v>143</v>
      </c>
      <c r="D1261" s="642" t="s">
        <v>3903</v>
      </c>
    </row>
    <row r="1262" spans="1:4" ht="13.5" hidden="1">
      <c r="A1262" s="139" t="s">
        <v>3904</v>
      </c>
      <c r="B1262" s="139" t="s">
        <v>3905</v>
      </c>
      <c r="C1262" s="139" t="s">
        <v>143</v>
      </c>
      <c r="D1262" s="642" t="s">
        <v>3906</v>
      </c>
    </row>
    <row r="1263" spans="1:4" ht="13.5" hidden="1">
      <c r="A1263" s="139" t="s">
        <v>3907</v>
      </c>
      <c r="B1263" s="139" t="s">
        <v>3908</v>
      </c>
      <c r="C1263" s="139" t="s">
        <v>143</v>
      </c>
      <c r="D1263" s="642" t="s">
        <v>3906</v>
      </c>
    </row>
    <row r="1264" spans="1:4" ht="13.5" hidden="1">
      <c r="A1264" s="139" t="s">
        <v>3909</v>
      </c>
      <c r="B1264" s="139" t="s">
        <v>3910</v>
      </c>
      <c r="C1264" s="139" t="s">
        <v>143</v>
      </c>
      <c r="D1264" s="642" t="s">
        <v>3911</v>
      </c>
    </row>
    <row r="1265" spans="1:4" ht="13.5" hidden="1">
      <c r="A1265" s="139" t="s">
        <v>3912</v>
      </c>
      <c r="B1265" s="139" t="s">
        <v>3913</v>
      </c>
      <c r="C1265" s="139" t="s">
        <v>143</v>
      </c>
      <c r="D1265" s="642" t="s">
        <v>2701</v>
      </c>
    </row>
    <row r="1266" spans="1:4" ht="13.5" hidden="1">
      <c r="A1266" s="139" t="s">
        <v>3914</v>
      </c>
      <c r="B1266" s="139" t="s">
        <v>3915</v>
      </c>
      <c r="C1266" s="139" t="s">
        <v>143</v>
      </c>
      <c r="D1266" s="642" t="s">
        <v>3916</v>
      </c>
    </row>
    <row r="1267" spans="1:4" ht="13.5" hidden="1">
      <c r="A1267" s="139" t="s">
        <v>3917</v>
      </c>
      <c r="B1267" s="139" t="s">
        <v>3918</v>
      </c>
      <c r="C1267" s="139" t="s">
        <v>143</v>
      </c>
      <c r="D1267" s="642" t="s">
        <v>3919</v>
      </c>
    </row>
    <row r="1268" spans="1:4" ht="13.5" hidden="1">
      <c r="A1268" s="139" t="s">
        <v>3920</v>
      </c>
      <c r="B1268" s="139" t="s">
        <v>3921</v>
      </c>
      <c r="C1268" s="139" t="s">
        <v>143</v>
      </c>
      <c r="D1268" s="642" t="s">
        <v>3618</v>
      </c>
    </row>
    <row r="1269" spans="1:4" ht="13.5" hidden="1">
      <c r="A1269" s="139" t="s">
        <v>3922</v>
      </c>
      <c r="B1269" s="139" t="s">
        <v>3923</v>
      </c>
      <c r="C1269" s="139" t="s">
        <v>143</v>
      </c>
      <c r="D1269" s="642" t="s">
        <v>1949</v>
      </c>
    </row>
    <row r="1270" spans="1:4" ht="13.5" hidden="1">
      <c r="A1270" s="139" t="s">
        <v>3924</v>
      </c>
      <c r="B1270" s="139" t="s">
        <v>3925</v>
      </c>
      <c r="C1270" s="139" t="s">
        <v>143</v>
      </c>
      <c r="D1270" s="642" t="s">
        <v>1949</v>
      </c>
    </row>
    <row r="1271" spans="1:4" ht="13.5" hidden="1">
      <c r="A1271" s="139" t="s">
        <v>3926</v>
      </c>
      <c r="B1271" s="139" t="s">
        <v>3927</v>
      </c>
      <c r="C1271" s="139" t="s">
        <v>143</v>
      </c>
      <c r="D1271" s="642" t="s">
        <v>3452</v>
      </c>
    </row>
    <row r="1272" spans="1:4" ht="13.5" hidden="1">
      <c r="A1272" s="139" t="s">
        <v>3928</v>
      </c>
      <c r="B1272" s="139" t="s">
        <v>3929</v>
      </c>
      <c r="C1272" s="139" t="s">
        <v>143</v>
      </c>
      <c r="D1272" s="642" t="s">
        <v>2671</v>
      </c>
    </row>
    <row r="1273" spans="1:4" ht="13.5" hidden="1">
      <c r="A1273" s="139" t="s">
        <v>3930</v>
      </c>
      <c r="B1273" s="139" t="s">
        <v>3931</v>
      </c>
      <c r="C1273" s="139" t="s">
        <v>143</v>
      </c>
      <c r="D1273" s="642" t="s">
        <v>3618</v>
      </c>
    </row>
    <row r="1274" spans="1:4" ht="13.5" hidden="1">
      <c r="A1274" s="139" t="s">
        <v>3932</v>
      </c>
      <c r="B1274" s="139" t="s">
        <v>3933</v>
      </c>
      <c r="C1274" s="139" t="s">
        <v>143</v>
      </c>
      <c r="D1274" s="642" t="s">
        <v>2444</v>
      </c>
    </row>
    <row r="1275" spans="1:4" ht="13.5" hidden="1">
      <c r="A1275" s="139" t="s">
        <v>3934</v>
      </c>
      <c r="B1275" s="139" t="s">
        <v>3935</v>
      </c>
      <c r="C1275" s="139" t="s">
        <v>143</v>
      </c>
      <c r="D1275" s="642" t="s">
        <v>2859</v>
      </c>
    </row>
    <row r="1276" spans="1:4" ht="13.5" hidden="1">
      <c r="A1276" s="139" t="s">
        <v>3936</v>
      </c>
      <c r="B1276" s="139" t="s">
        <v>3937</v>
      </c>
      <c r="C1276" s="139" t="s">
        <v>143</v>
      </c>
      <c r="D1276" s="642" t="s">
        <v>3627</v>
      </c>
    </row>
    <row r="1277" spans="1:4" ht="13.5" hidden="1">
      <c r="A1277" s="139" t="s">
        <v>3938</v>
      </c>
      <c r="B1277" s="139" t="s">
        <v>3939</v>
      </c>
      <c r="C1277" s="139" t="s">
        <v>143</v>
      </c>
      <c r="D1277" s="642" t="s">
        <v>3940</v>
      </c>
    </row>
    <row r="1278" spans="1:4" ht="13.5" hidden="1">
      <c r="A1278" s="139" t="s">
        <v>3941</v>
      </c>
      <c r="B1278" s="139" t="s">
        <v>3942</v>
      </c>
      <c r="C1278" s="139" t="s">
        <v>143</v>
      </c>
      <c r="D1278" s="642" t="s">
        <v>3943</v>
      </c>
    </row>
    <row r="1279" spans="1:4" ht="13.5" hidden="1">
      <c r="A1279" s="139" t="s">
        <v>3944</v>
      </c>
      <c r="B1279" s="139" t="s">
        <v>3945</v>
      </c>
      <c r="C1279" s="139" t="s">
        <v>143</v>
      </c>
      <c r="D1279" s="642" t="s">
        <v>606</v>
      </c>
    </row>
    <row r="1280" spans="1:4" ht="13.5" hidden="1">
      <c r="A1280" s="139" t="s">
        <v>3946</v>
      </c>
      <c r="B1280" s="139" t="s">
        <v>3947</v>
      </c>
      <c r="C1280" s="139" t="s">
        <v>143</v>
      </c>
      <c r="D1280" s="642" t="s">
        <v>3881</v>
      </c>
    </row>
    <row r="1281" spans="1:4" ht="13.5" hidden="1">
      <c r="A1281" s="139" t="s">
        <v>3948</v>
      </c>
      <c r="B1281" s="139" t="s">
        <v>3949</v>
      </c>
      <c r="C1281" s="139" t="s">
        <v>143</v>
      </c>
      <c r="D1281" s="642" t="s">
        <v>2731</v>
      </c>
    </row>
    <row r="1282" spans="1:4" ht="13.5" hidden="1">
      <c r="A1282" s="139" t="s">
        <v>3950</v>
      </c>
      <c r="B1282" s="139" t="s">
        <v>3951</v>
      </c>
      <c r="C1282" s="139" t="s">
        <v>143</v>
      </c>
      <c r="D1282" s="642" t="s">
        <v>3952</v>
      </c>
    </row>
    <row r="1283" spans="1:4" ht="13.5" hidden="1">
      <c r="A1283" s="139" t="s">
        <v>3953</v>
      </c>
      <c r="B1283" s="139" t="s">
        <v>3954</v>
      </c>
      <c r="C1283" s="139" t="s">
        <v>143</v>
      </c>
      <c r="D1283" s="642" t="s">
        <v>3955</v>
      </c>
    </row>
    <row r="1284" spans="1:4" ht="13.5" hidden="1">
      <c r="A1284" s="139" t="s">
        <v>3956</v>
      </c>
      <c r="B1284" s="139" t="s">
        <v>3957</v>
      </c>
      <c r="C1284" s="139" t="s">
        <v>143</v>
      </c>
      <c r="D1284" s="642" t="s">
        <v>3958</v>
      </c>
    </row>
    <row r="1285" spans="1:4" ht="13.5" hidden="1">
      <c r="A1285" s="139" t="s">
        <v>3959</v>
      </c>
      <c r="B1285" s="139" t="s">
        <v>3960</v>
      </c>
      <c r="C1285" s="139" t="s">
        <v>143</v>
      </c>
      <c r="D1285" s="642" t="s">
        <v>3961</v>
      </c>
    </row>
    <row r="1286" spans="1:4" ht="13.5" hidden="1">
      <c r="A1286" s="139" t="s">
        <v>3962</v>
      </c>
      <c r="B1286" s="139" t="s">
        <v>3963</v>
      </c>
      <c r="C1286" s="139" t="s">
        <v>143</v>
      </c>
      <c r="D1286" s="642" t="s">
        <v>3964</v>
      </c>
    </row>
    <row r="1287" spans="1:4" ht="13.5" hidden="1">
      <c r="A1287" s="139" t="s">
        <v>3965</v>
      </c>
      <c r="B1287" s="139" t="s">
        <v>3966</v>
      </c>
      <c r="C1287" s="139" t="s">
        <v>143</v>
      </c>
      <c r="D1287" s="642" t="s">
        <v>3967</v>
      </c>
    </row>
    <row r="1288" spans="1:4" ht="13.5" hidden="1">
      <c r="A1288" s="139" t="s">
        <v>3968</v>
      </c>
      <c r="B1288" s="139" t="s">
        <v>3969</v>
      </c>
      <c r="C1288" s="139" t="s">
        <v>143</v>
      </c>
      <c r="D1288" s="642" t="s">
        <v>2787</v>
      </c>
    </row>
    <row r="1289" spans="1:4" ht="13.5" hidden="1">
      <c r="A1289" s="139" t="s">
        <v>3970</v>
      </c>
      <c r="B1289" s="139" t="s">
        <v>3971</v>
      </c>
      <c r="C1289" s="139" t="s">
        <v>143</v>
      </c>
      <c r="D1289" s="642" t="s">
        <v>3502</v>
      </c>
    </row>
    <row r="1290" spans="1:4" ht="13.5" hidden="1">
      <c r="A1290" s="139" t="s">
        <v>3972</v>
      </c>
      <c r="B1290" s="139" t="s">
        <v>3973</v>
      </c>
      <c r="C1290" s="139" t="s">
        <v>143</v>
      </c>
      <c r="D1290" s="642" t="s">
        <v>3974</v>
      </c>
    </row>
    <row r="1291" spans="1:4" ht="13.5" hidden="1">
      <c r="A1291" s="139" t="s">
        <v>3975</v>
      </c>
      <c r="B1291" s="139" t="s">
        <v>3976</v>
      </c>
      <c r="C1291" s="139" t="s">
        <v>143</v>
      </c>
      <c r="D1291" s="642" t="s">
        <v>3974</v>
      </c>
    </row>
    <row r="1292" spans="1:4" ht="13.5" hidden="1">
      <c r="A1292" s="139" t="s">
        <v>3977</v>
      </c>
      <c r="B1292" s="139" t="s">
        <v>3978</v>
      </c>
      <c r="C1292" s="139" t="s">
        <v>143</v>
      </c>
      <c r="D1292" s="642" t="s">
        <v>1737</v>
      </c>
    </row>
    <row r="1293" spans="1:4" ht="13.5" hidden="1">
      <c r="A1293" s="139" t="s">
        <v>3979</v>
      </c>
      <c r="B1293" s="139" t="s">
        <v>3980</v>
      </c>
      <c r="C1293" s="139" t="s">
        <v>143</v>
      </c>
      <c r="D1293" s="642" t="s">
        <v>2939</v>
      </c>
    </row>
    <row r="1294" spans="1:4" ht="13.5" hidden="1">
      <c r="A1294" s="139" t="s">
        <v>3981</v>
      </c>
      <c r="B1294" s="139" t="s">
        <v>3982</v>
      </c>
      <c r="C1294" s="139" t="s">
        <v>143</v>
      </c>
      <c r="D1294" s="642" t="s">
        <v>2233</v>
      </c>
    </row>
    <row r="1295" spans="1:4" ht="13.5" hidden="1">
      <c r="A1295" s="139" t="s">
        <v>3983</v>
      </c>
      <c r="B1295" s="139" t="s">
        <v>3984</v>
      </c>
      <c r="C1295" s="139" t="s">
        <v>143</v>
      </c>
      <c r="D1295" s="642" t="s">
        <v>2174</v>
      </c>
    </row>
    <row r="1296" spans="1:4" ht="13.5" hidden="1">
      <c r="A1296" s="139" t="s">
        <v>3985</v>
      </c>
      <c r="B1296" s="139" t="s">
        <v>3986</v>
      </c>
      <c r="C1296" s="139" t="s">
        <v>143</v>
      </c>
      <c r="D1296" s="642" t="s">
        <v>2592</v>
      </c>
    </row>
    <row r="1297" spans="1:4" ht="13.5" hidden="1">
      <c r="A1297" s="139" t="s">
        <v>3987</v>
      </c>
      <c r="B1297" s="139" t="s">
        <v>3988</v>
      </c>
      <c r="C1297" s="139" t="s">
        <v>143</v>
      </c>
      <c r="D1297" s="642" t="s">
        <v>2571</v>
      </c>
    </row>
    <row r="1298" spans="1:4" ht="13.5" hidden="1">
      <c r="A1298" s="139" t="s">
        <v>3989</v>
      </c>
      <c r="B1298" s="139" t="s">
        <v>3990</v>
      </c>
      <c r="C1298" s="139" t="s">
        <v>143</v>
      </c>
      <c r="D1298" s="642" t="s">
        <v>2100</v>
      </c>
    </row>
    <row r="1299" spans="1:4" ht="13.5" hidden="1">
      <c r="A1299" s="139" t="s">
        <v>3991</v>
      </c>
      <c r="B1299" s="139" t="s">
        <v>3992</v>
      </c>
      <c r="C1299" s="139" t="s">
        <v>143</v>
      </c>
      <c r="D1299" s="642" t="s">
        <v>1949</v>
      </c>
    </row>
    <row r="1300" spans="1:4" ht="13.5" hidden="1">
      <c r="A1300" s="139" t="s">
        <v>3993</v>
      </c>
      <c r="B1300" s="139" t="s">
        <v>3994</v>
      </c>
      <c r="C1300" s="139" t="s">
        <v>14</v>
      </c>
      <c r="D1300" s="642" t="s">
        <v>3995</v>
      </c>
    </row>
    <row r="1301" spans="1:4" ht="13.5" hidden="1">
      <c r="A1301" s="139" t="s">
        <v>3996</v>
      </c>
      <c r="B1301" s="139" t="s">
        <v>3997</v>
      </c>
      <c r="C1301" s="139" t="s">
        <v>14</v>
      </c>
      <c r="D1301" s="642" t="s">
        <v>3998</v>
      </c>
    </row>
    <row r="1302" spans="1:4" ht="13.5" hidden="1">
      <c r="A1302" s="139" t="s">
        <v>3999</v>
      </c>
      <c r="B1302" s="139" t="s">
        <v>4000</v>
      </c>
      <c r="C1302" s="139" t="s">
        <v>14</v>
      </c>
      <c r="D1302" s="642" t="s">
        <v>4001</v>
      </c>
    </row>
    <row r="1303" spans="1:4" ht="13.5" hidden="1">
      <c r="A1303" s="139" t="s">
        <v>4002</v>
      </c>
      <c r="B1303" s="139" t="s">
        <v>4003</v>
      </c>
      <c r="C1303" s="139" t="s">
        <v>14</v>
      </c>
      <c r="D1303" s="642" t="s">
        <v>4004</v>
      </c>
    </row>
    <row r="1304" spans="1:4" ht="13.5" hidden="1">
      <c r="A1304" s="139" t="s">
        <v>4005</v>
      </c>
      <c r="B1304" s="139" t="s">
        <v>4006</v>
      </c>
      <c r="C1304" s="139" t="s">
        <v>27</v>
      </c>
      <c r="D1304" s="642" t="s">
        <v>4007</v>
      </c>
    </row>
    <row r="1305" spans="1:4" ht="13.5" hidden="1">
      <c r="A1305" s="139" t="s">
        <v>4008</v>
      </c>
      <c r="B1305" s="139" t="s">
        <v>4009</v>
      </c>
      <c r="C1305" s="139" t="s">
        <v>27</v>
      </c>
      <c r="D1305" s="642" t="s">
        <v>4010</v>
      </c>
    </row>
    <row r="1306" spans="1:4" ht="13.5" hidden="1">
      <c r="A1306" s="139" t="s">
        <v>4011</v>
      </c>
      <c r="B1306" s="139" t="s">
        <v>4012</v>
      </c>
      <c r="C1306" s="139" t="s">
        <v>27</v>
      </c>
      <c r="D1306" s="642" t="s">
        <v>4013</v>
      </c>
    </row>
    <row r="1307" spans="1:4" ht="13.5" hidden="1">
      <c r="A1307" s="139" t="s">
        <v>4014</v>
      </c>
      <c r="B1307" s="139" t="s">
        <v>4015</v>
      </c>
      <c r="C1307" s="139" t="s">
        <v>27</v>
      </c>
      <c r="D1307" s="642" t="s">
        <v>4016</v>
      </c>
    </row>
    <row r="1308" spans="1:4" ht="13.5" hidden="1">
      <c r="A1308" s="139" t="s">
        <v>4017</v>
      </c>
      <c r="B1308" s="139" t="s">
        <v>4018</v>
      </c>
      <c r="C1308" s="139" t="s">
        <v>27</v>
      </c>
      <c r="D1308" s="642" t="s">
        <v>4019</v>
      </c>
    </row>
    <row r="1309" spans="1:4" ht="13.5" hidden="1">
      <c r="A1309" s="139" t="s">
        <v>4020</v>
      </c>
      <c r="B1309" s="139" t="s">
        <v>4021</v>
      </c>
      <c r="C1309" s="139" t="s">
        <v>27</v>
      </c>
      <c r="D1309" s="642" t="s">
        <v>4022</v>
      </c>
    </row>
    <row r="1310" spans="1:4" ht="13.5" hidden="1">
      <c r="A1310" s="139" t="s">
        <v>4023</v>
      </c>
      <c r="B1310" s="139" t="s">
        <v>4024</v>
      </c>
      <c r="C1310" s="139" t="s">
        <v>14</v>
      </c>
      <c r="D1310" s="642" t="s">
        <v>4025</v>
      </c>
    </row>
    <row r="1311" spans="1:4" ht="13.5" hidden="1">
      <c r="A1311" s="139" t="s">
        <v>4026</v>
      </c>
      <c r="B1311" s="139" t="s">
        <v>4027</v>
      </c>
      <c r="C1311" s="139" t="s">
        <v>14</v>
      </c>
      <c r="D1311" s="642" t="s">
        <v>4028</v>
      </c>
    </row>
    <row r="1312" spans="1:4" ht="13.5" hidden="1">
      <c r="A1312" s="139" t="s">
        <v>4029</v>
      </c>
      <c r="B1312" s="139" t="s">
        <v>4030</v>
      </c>
      <c r="C1312" s="139" t="s">
        <v>14</v>
      </c>
      <c r="D1312" s="642" t="s">
        <v>4031</v>
      </c>
    </row>
    <row r="1313" spans="1:4" ht="13.5" hidden="1">
      <c r="A1313" s="139" t="s">
        <v>4032</v>
      </c>
      <c r="B1313" s="139" t="s">
        <v>4033</v>
      </c>
      <c r="C1313" s="139" t="s">
        <v>14</v>
      </c>
      <c r="D1313" s="642" t="s">
        <v>4034</v>
      </c>
    </row>
    <row r="1314" spans="1:4" ht="13.5" hidden="1">
      <c r="A1314" s="139" t="s">
        <v>4035</v>
      </c>
      <c r="B1314" s="139" t="s">
        <v>4036</v>
      </c>
      <c r="C1314" s="139" t="s">
        <v>14</v>
      </c>
      <c r="D1314" s="642" t="s">
        <v>4037</v>
      </c>
    </row>
    <row r="1315" spans="1:4" ht="13.5" hidden="1">
      <c r="A1315" s="139" t="s">
        <v>4038</v>
      </c>
      <c r="B1315" s="139" t="s">
        <v>4039</v>
      </c>
      <c r="C1315" s="139" t="s">
        <v>14</v>
      </c>
      <c r="D1315" s="642" t="s">
        <v>4040</v>
      </c>
    </row>
    <row r="1316" spans="1:4" ht="13.5" hidden="1">
      <c r="A1316" s="139" t="s">
        <v>4041</v>
      </c>
      <c r="B1316" s="139" t="s">
        <v>4042</v>
      </c>
      <c r="C1316" s="139" t="s">
        <v>14</v>
      </c>
      <c r="D1316" s="642" t="s">
        <v>4043</v>
      </c>
    </row>
    <row r="1317" spans="1:4" ht="13.5" hidden="1">
      <c r="A1317" s="139" t="s">
        <v>4044</v>
      </c>
      <c r="B1317" s="139" t="s">
        <v>4045</v>
      </c>
      <c r="C1317" s="139" t="s">
        <v>14</v>
      </c>
      <c r="D1317" s="642" t="s">
        <v>4046</v>
      </c>
    </row>
    <row r="1318" spans="1:4" ht="13.5" hidden="1">
      <c r="A1318" s="139" t="s">
        <v>4047</v>
      </c>
      <c r="B1318" s="139" t="s">
        <v>4048</v>
      </c>
      <c r="C1318" s="139" t="s">
        <v>14</v>
      </c>
      <c r="D1318" s="642" t="s">
        <v>4049</v>
      </c>
    </row>
    <row r="1319" spans="1:4" ht="13.5" hidden="1">
      <c r="A1319" s="139" t="s">
        <v>4050</v>
      </c>
      <c r="B1319" s="139" t="s">
        <v>4051</v>
      </c>
      <c r="C1319" s="139" t="s">
        <v>14</v>
      </c>
      <c r="D1319" s="642" t="s">
        <v>4052</v>
      </c>
    </row>
    <row r="1320" spans="1:4" ht="13.5" hidden="1">
      <c r="A1320" s="139" t="s">
        <v>4053</v>
      </c>
      <c r="B1320" s="139" t="s">
        <v>4054</v>
      </c>
      <c r="C1320" s="139" t="s">
        <v>14</v>
      </c>
      <c r="D1320" s="642" t="s">
        <v>4055</v>
      </c>
    </row>
    <row r="1321" spans="1:4" ht="13.5" hidden="1">
      <c r="A1321" s="139" t="s">
        <v>4056</v>
      </c>
      <c r="B1321" s="139" t="s">
        <v>4057</v>
      </c>
      <c r="C1321" s="139" t="s">
        <v>14</v>
      </c>
      <c r="D1321" s="642" t="s">
        <v>4058</v>
      </c>
    </row>
    <row r="1322" spans="1:4" ht="13.5" hidden="1">
      <c r="A1322" s="139" t="s">
        <v>4059</v>
      </c>
      <c r="B1322" s="139" t="s">
        <v>4060</v>
      </c>
      <c r="C1322" s="139" t="s">
        <v>14</v>
      </c>
      <c r="D1322" s="642" t="s">
        <v>4061</v>
      </c>
    </row>
    <row r="1323" spans="1:4" ht="13.5" hidden="1">
      <c r="A1323" s="139" t="s">
        <v>4062</v>
      </c>
      <c r="B1323" s="139" t="s">
        <v>4063</v>
      </c>
      <c r="C1323" s="139" t="s">
        <v>14</v>
      </c>
      <c r="D1323" s="642" t="s">
        <v>4064</v>
      </c>
    </row>
    <row r="1324" spans="1:4" ht="13.5" hidden="1">
      <c r="A1324" s="139" t="s">
        <v>4065</v>
      </c>
      <c r="B1324" s="139" t="s">
        <v>4066</v>
      </c>
      <c r="C1324" s="139" t="s">
        <v>14</v>
      </c>
      <c r="D1324" s="642" t="s">
        <v>4067</v>
      </c>
    </row>
    <row r="1325" spans="1:4" ht="13.5" hidden="1">
      <c r="A1325" s="139" t="s">
        <v>4068</v>
      </c>
      <c r="B1325" s="139" t="s">
        <v>4069</v>
      </c>
      <c r="C1325" s="139" t="s">
        <v>14</v>
      </c>
      <c r="D1325" s="642" t="s">
        <v>4070</v>
      </c>
    </row>
    <row r="1326" spans="1:4" ht="13.5" hidden="1">
      <c r="A1326" s="139" t="s">
        <v>4071</v>
      </c>
      <c r="B1326" s="139" t="s">
        <v>4072</v>
      </c>
      <c r="C1326" s="139" t="s">
        <v>14</v>
      </c>
      <c r="D1326" s="642" t="s">
        <v>4073</v>
      </c>
    </row>
    <row r="1327" spans="1:4" ht="13.5" hidden="1">
      <c r="A1327" s="139" t="s">
        <v>4074</v>
      </c>
      <c r="B1327" s="139" t="s">
        <v>4075</v>
      </c>
      <c r="C1327" s="139" t="s">
        <v>14</v>
      </c>
      <c r="D1327" s="642" t="s">
        <v>4076</v>
      </c>
    </row>
    <row r="1328" spans="1:4" ht="13.5" hidden="1">
      <c r="A1328" s="139" t="s">
        <v>4077</v>
      </c>
      <c r="B1328" s="139" t="s">
        <v>4078</v>
      </c>
      <c r="C1328" s="139" t="s">
        <v>14</v>
      </c>
      <c r="D1328" s="642" t="s">
        <v>4079</v>
      </c>
    </row>
    <row r="1329" spans="1:4" ht="13.5" hidden="1">
      <c r="A1329" s="139" t="s">
        <v>4080</v>
      </c>
      <c r="B1329" s="139" t="s">
        <v>4081</v>
      </c>
      <c r="C1329" s="139" t="s">
        <v>14</v>
      </c>
      <c r="D1329" s="642" t="s">
        <v>4082</v>
      </c>
    </row>
    <row r="1330" spans="1:4" ht="13.5" hidden="1">
      <c r="A1330" s="139" t="s">
        <v>4083</v>
      </c>
      <c r="B1330" s="139" t="s">
        <v>4084</v>
      </c>
      <c r="C1330" s="139" t="s">
        <v>27</v>
      </c>
      <c r="D1330" s="642" t="s">
        <v>4085</v>
      </c>
    </row>
    <row r="1331" spans="1:4" ht="13.5" hidden="1">
      <c r="A1331" s="139" t="s">
        <v>4086</v>
      </c>
      <c r="B1331" s="139" t="s">
        <v>4087</v>
      </c>
      <c r="C1331" s="139" t="s">
        <v>27</v>
      </c>
      <c r="D1331" s="642" t="s">
        <v>4088</v>
      </c>
    </row>
    <row r="1332" spans="1:4" ht="13.5" hidden="1">
      <c r="A1332" s="139" t="s">
        <v>4089</v>
      </c>
      <c r="B1332" s="139" t="s">
        <v>4090</v>
      </c>
      <c r="C1332" s="139" t="s">
        <v>27</v>
      </c>
      <c r="D1332" s="642" t="s">
        <v>4091</v>
      </c>
    </row>
    <row r="1333" spans="1:4" ht="13.5" hidden="1">
      <c r="A1333" s="139" t="s">
        <v>4092</v>
      </c>
      <c r="B1333" s="139" t="s">
        <v>4093</v>
      </c>
      <c r="C1333" s="139" t="s">
        <v>27</v>
      </c>
      <c r="D1333" s="642" t="s">
        <v>4085</v>
      </c>
    </row>
    <row r="1334" spans="1:4" ht="13.5" hidden="1">
      <c r="A1334" s="139" t="s">
        <v>4094</v>
      </c>
      <c r="B1334" s="139" t="s">
        <v>4095</v>
      </c>
      <c r="C1334" s="139" t="s">
        <v>27</v>
      </c>
      <c r="D1334" s="642" t="s">
        <v>4096</v>
      </c>
    </row>
    <row r="1335" spans="1:4" ht="13.5" hidden="1">
      <c r="A1335" s="139" t="s">
        <v>4097</v>
      </c>
      <c r="B1335" s="139" t="s">
        <v>4098</v>
      </c>
      <c r="C1335" s="139" t="s">
        <v>27</v>
      </c>
      <c r="D1335" s="642" t="s">
        <v>4099</v>
      </c>
    </row>
    <row r="1336" spans="1:4" ht="13.5" hidden="1">
      <c r="A1336" s="139" t="s">
        <v>4100</v>
      </c>
      <c r="B1336" s="139" t="s">
        <v>4101</v>
      </c>
      <c r="C1336" s="139" t="s">
        <v>27</v>
      </c>
      <c r="D1336" s="642" t="s">
        <v>4102</v>
      </c>
    </row>
    <row r="1337" spans="1:4" ht="13.5" hidden="1">
      <c r="A1337" s="139" t="s">
        <v>4103</v>
      </c>
      <c r="B1337" s="139" t="s">
        <v>4104</v>
      </c>
      <c r="C1337" s="139" t="s">
        <v>27</v>
      </c>
      <c r="D1337" s="642" t="s">
        <v>4105</v>
      </c>
    </row>
    <row r="1338" spans="1:4" ht="13.5" hidden="1">
      <c r="A1338" s="139" t="s">
        <v>4106</v>
      </c>
      <c r="B1338" s="139" t="s">
        <v>4107</v>
      </c>
      <c r="C1338" s="139" t="s">
        <v>27</v>
      </c>
      <c r="D1338" s="642" t="s">
        <v>4091</v>
      </c>
    </row>
    <row r="1339" spans="1:4" ht="13.5" hidden="1">
      <c r="A1339" s="139" t="s">
        <v>4108</v>
      </c>
      <c r="B1339" s="139" t="s">
        <v>4109</v>
      </c>
      <c r="C1339" s="139" t="s">
        <v>27</v>
      </c>
      <c r="D1339" s="642" t="s">
        <v>4110</v>
      </c>
    </row>
    <row r="1340" spans="1:4" ht="13.5" hidden="1">
      <c r="A1340" s="139" t="s">
        <v>4111</v>
      </c>
      <c r="B1340" s="139" t="s">
        <v>4112</v>
      </c>
      <c r="C1340" s="139" t="s">
        <v>27</v>
      </c>
      <c r="D1340" s="642" t="s">
        <v>4113</v>
      </c>
    </row>
    <row r="1341" spans="1:4" ht="13.5" hidden="1">
      <c r="A1341" s="139" t="s">
        <v>4114</v>
      </c>
      <c r="B1341" s="139" t="s">
        <v>4115</v>
      </c>
      <c r="C1341" s="139" t="s">
        <v>27</v>
      </c>
      <c r="D1341" s="642" t="s">
        <v>372</v>
      </c>
    </row>
    <row r="1342" spans="1:4" ht="13.5" hidden="1">
      <c r="A1342" s="139" t="s">
        <v>4116</v>
      </c>
      <c r="B1342" s="139" t="s">
        <v>4117</v>
      </c>
      <c r="C1342" s="139" t="s">
        <v>27</v>
      </c>
      <c r="D1342" s="642" t="s">
        <v>4118</v>
      </c>
    </row>
    <row r="1343" spans="1:4" ht="13.5" hidden="1">
      <c r="A1343" s="139" t="s">
        <v>4119</v>
      </c>
      <c r="B1343" s="139" t="s">
        <v>4120</v>
      </c>
      <c r="C1343" s="139" t="s">
        <v>27</v>
      </c>
      <c r="D1343" s="642" t="s">
        <v>4121</v>
      </c>
    </row>
    <row r="1344" spans="1:4" ht="13.5" hidden="1">
      <c r="A1344" s="139" t="s">
        <v>4122</v>
      </c>
      <c r="B1344" s="139" t="s">
        <v>4123</v>
      </c>
      <c r="C1344" s="139" t="s">
        <v>27</v>
      </c>
      <c r="D1344" s="642" t="s">
        <v>4124</v>
      </c>
    </row>
    <row r="1345" spans="1:4" ht="13.5" hidden="1">
      <c r="A1345" s="139" t="s">
        <v>4125</v>
      </c>
      <c r="B1345" s="139" t="s">
        <v>4126</v>
      </c>
      <c r="C1345" s="139" t="s">
        <v>27</v>
      </c>
      <c r="D1345" s="642" t="s">
        <v>4127</v>
      </c>
    </row>
    <row r="1346" spans="1:4" ht="13.5" hidden="1">
      <c r="A1346" s="139" t="s">
        <v>4128</v>
      </c>
      <c r="B1346" s="139" t="s">
        <v>4129</v>
      </c>
      <c r="C1346" s="139" t="s">
        <v>27</v>
      </c>
      <c r="D1346" s="642" t="s">
        <v>372</v>
      </c>
    </row>
    <row r="1347" spans="1:4" ht="13.5" hidden="1">
      <c r="A1347" s="139" t="s">
        <v>4130</v>
      </c>
      <c r="B1347" s="139" t="s">
        <v>4131</v>
      </c>
      <c r="C1347" s="139" t="s">
        <v>27</v>
      </c>
      <c r="D1347" s="642" t="s">
        <v>4132</v>
      </c>
    </row>
    <row r="1348" spans="1:4" ht="13.5" hidden="1">
      <c r="A1348" s="139" t="s">
        <v>4133</v>
      </c>
      <c r="B1348" s="139" t="s">
        <v>4134</v>
      </c>
      <c r="C1348" s="139" t="s">
        <v>27</v>
      </c>
      <c r="D1348" s="642" t="s">
        <v>4135</v>
      </c>
    </row>
    <row r="1349" spans="1:4" ht="13.5" hidden="1">
      <c r="A1349" s="139" t="s">
        <v>4136</v>
      </c>
      <c r="B1349" s="139" t="s">
        <v>4137</v>
      </c>
      <c r="C1349" s="139" t="s">
        <v>27</v>
      </c>
      <c r="D1349" s="642" t="s">
        <v>4138</v>
      </c>
    </row>
    <row r="1350" spans="1:4" ht="13.5" hidden="1">
      <c r="A1350" s="139" t="s">
        <v>4139</v>
      </c>
      <c r="B1350" s="139" t="s">
        <v>4140</v>
      </c>
      <c r="C1350" s="139" t="s">
        <v>27</v>
      </c>
      <c r="D1350" s="642" t="s">
        <v>4141</v>
      </c>
    </row>
    <row r="1351" spans="1:4" ht="13.5" hidden="1">
      <c r="A1351" s="139" t="s">
        <v>4142</v>
      </c>
      <c r="B1351" s="139" t="s">
        <v>4143</v>
      </c>
      <c r="C1351" s="139" t="s">
        <v>27</v>
      </c>
      <c r="D1351" s="642" t="s">
        <v>4144</v>
      </c>
    </row>
    <row r="1352" spans="1:4" ht="13.5" hidden="1">
      <c r="A1352" s="139" t="s">
        <v>4145</v>
      </c>
      <c r="B1352" s="139" t="s">
        <v>4146</v>
      </c>
      <c r="C1352" s="139" t="s">
        <v>27</v>
      </c>
      <c r="D1352" s="642" t="s">
        <v>4147</v>
      </c>
    </row>
    <row r="1353" spans="1:4" ht="13.5" hidden="1">
      <c r="A1353" s="139" t="s">
        <v>4148</v>
      </c>
      <c r="B1353" s="139" t="s">
        <v>4149</v>
      </c>
      <c r="C1353" s="139" t="s">
        <v>27</v>
      </c>
      <c r="D1353" s="642" t="s">
        <v>4150</v>
      </c>
    </row>
    <row r="1354" spans="1:4" ht="13.5" hidden="1">
      <c r="A1354" s="139" t="s">
        <v>4151</v>
      </c>
      <c r="B1354" s="139" t="s">
        <v>4152</v>
      </c>
      <c r="C1354" s="139" t="s">
        <v>27</v>
      </c>
      <c r="D1354" s="642" t="s">
        <v>4153</v>
      </c>
    </row>
    <row r="1355" spans="1:4" ht="13.5" hidden="1">
      <c r="A1355" s="139" t="s">
        <v>4154</v>
      </c>
      <c r="B1355" s="139" t="s">
        <v>4155</v>
      </c>
      <c r="C1355" s="139" t="s">
        <v>285</v>
      </c>
      <c r="D1355" s="642" t="s">
        <v>4156</v>
      </c>
    </row>
    <row r="1356" spans="1:4" ht="13.5" hidden="1">
      <c r="A1356" s="139" t="s">
        <v>4157</v>
      </c>
      <c r="B1356" s="139" t="s">
        <v>4158</v>
      </c>
      <c r="C1356" s="139" t="s">
        <v>27</v>
      </c>
      <c r="D1356" s="642" t="s">
        <v>3952</v>
      </c>
    </row>
    <row r="1357" spans="1:4" ht="13.5" hidden="1">
      <c r="A1357" s="139" t="s">
        <v>4159</v>
      </c>
      <c r="B1357" s="139" t="s">
        <v>4160</v>
      </c>
      <c r="C1357" s="139" t="s">
        <v>14</v>
      </c>
      <c r="D1357" s="642" t="s">
        <v>4161</v>
      </c>
    </row>
    <row r="1358" spans="1:4" ht="13.5" hidden="1">
      <c r="A1358" s="139" t="s">
        <v>4162</v>
      </c>
      <c r="B1358" s="139" t="s">
        <v>4163</v>
      </c>
      <c r="C1358" s="139" t="s">
        <v>27</v>
      </c>
      <c r="D1358" s="642" t="s">
        <v>4144</v>
      </c>
    </row>
    <row r="1359" spans="1:4" ht="13.5" hidden="1">
      <c r="A1359" s="139" t="s">
        <v>4164</v>
      </c>
      <c r="B1359" s="139" t="s">
        <v>4165</v>
      </c>
      <c r="C1359" s="139" t="s">
        <v>27</v>
      </c>
      <c r="D1359" s="642" t="s">
        <v>4147</v>
      </c>
    </row>
    <row r="1360" spans="1:4" ht="13.5" hidden="1">
      <c r="A1360" s="139" t="s">
        <v>4166</v>
      </c>
      <c r="B1360" s="139" t="s">
        <v>4167</v>
      </c>
      <c r="C1360" s="139" t="s">
        <v>27</v>
      </c>
      <c r="D1360" s="642" t="s">
        <v>4144</v>
      </c>
    </row>
    <row r="1361" spans="1:4" ht="13.5" hidden="1">
      <c r="A1361" s="139" t="s">
        <v>4168</v>
      </c>
      <c r="B1361" s="139" t="s">
        <v>4169</v>
      </c>
      <c r="C1361" s="139" t="s">
        <v>27</v>
      </c>
      <c r="D1361" s="642" t="s">
        <v>4147</v>
      </c>
    </row>
    <row r="1362" spans="1:4" ht="13.5" hidden="1">
      <c r="A1362" s="139" t="s">
        <v>4170</v>
      </c>
      <c r="B1362" s="139" t="s">
        <v>4171</v>
      </c>
      <c r="C1362" s="139" t="s">
        <v>27</v>
      </c>
      <c r="D1362" s="642" t="s">
        <v>4150</v>
      </c>
    </row>
    <row r="1363" spans="1:4" ht="13.5" hidden="1">
      <c r="A1363" s="139" t="s">
        <v>4172</v>
      </c>
      <c r="B1363" s="139" t="s">
        <v>4173</v>
      </c>
      <c r="C1363" s="139" t="s">
        <v>27</v>
      </c>
      <c r="D1363" s="642" t="s">
        <v>4153</v>
      </c>
    </row>
    <row r="1364" spans="1:4" ht="13.5" hidden="1">
      <c r="A1364" s="139" t="s">
        <v>4174</v>
      </c>
      <c r="B1364" s="139" t="s">
        <v>4175</v>
      </c>
      <c r="C1364" s="139" t="s">
        <v>27</v>
      </c>
      <c r="D1364" s="642" t="s">
        <v>4150</v>
      </c>
    </row>
    <row r="1365" spans="1:4" ht="13.5" hidden="1">
      <c r="A1365" s="139" t="s">
        <v>4176</v>
      </c>
      <c r="B1365" s="139" t="s">
        <v>4177</v>
      </c>
      <c r="C1365" s="139" t="s">
        <v>27</v>
      </c>
      <c r="D1365" s="642" t="s">
        <v>4153</v>
      </c>
    </row>
    <row r="1366" spans="1:4" ht="13.5" hidden="1">
      <c r="A1366" s="139" t="s">
        <v>4178</v>
      </c>
      <c r="B1366" s="139" t="s">
        <v>4179</v>
      </c>
      <c r="C1366" s="139" t="s">
        <v>27</v>
      </c>
      <c r="D1366" s="642" t="s">
        <v>4180</v>
      </c>
    </row>
    <row r="1367" spans="1:4" ht="13.5" hidden="1">
      <c r="A1367" s="139" t="s">
        <v>4181</v>
      </c>
      <c r="B1367" s="139" t="s">
        <v>4182</v>
      </c>
      <c r="C1367" s="139" t="s">
        <v>27</v>
      </c>
      <c r="D1367" s="642" t="s">
        <v>4183</v>
      </c>
    </row>
    <row r="1368" spans="1:4" ht="13.5" hidden="1">
      <c r="A1368" s="139" t="s">
        <v>4184</v>
      </c>
      <c r="B1368" s="139" t="s">
        <v>4185</v>
      </c>
      <c r="C1368" s="139" t="s">
        <v>27</v>
      </c>
      <c r="D1368" s="642" t="s">
        <v>4186</v>
      </c>
    </row>
    <row r="1369" spans="1:4" ht="13.5" hidden="1">
      <c r="A1369" s="139" t="s">
        <v>4187</v>
      </c>
      <c r="B1369" s="139" t="s">
        <v>4188</v>
      </c>
      <c r="C1369" s="139" t="s">
        <v>27</v>
      </c>
      <c r="D1369" s="642" t="s">
        <v>4189</v>
      </c>
    </row>
    <row r="1370" spans="1:4" ht="13.5" hidden="1">
      <c r="A1370" s="139" t="s">
        <v>4190</v>
      </c>
      <c r="B1370" s="139" t="s">
        <v>4191</v>
      </c>
      <c r="C1370" s="139" t="s">
        <v>27</v>
      </c>
      <c r="D1370" s="642" t="s">
        <v>4192</v>
      </c>
    </row>
    <row r="1371" spans="1:4" ht="13.5" hidden="1">
      <c r="A1371" s="139" t="s">
        <v>4193</v>
      </c>
      <c r="B1371" s="139" t="s">
        <v>4194</v>
      </c>
      <c r="C1371" s="139" t="s">
        <v>285</v>
      </c>
      <c r="D1371" s="642" t="s">
        <v>4195</v>
      </c>
    </row>
    <row r="1372" spans="1:4" ht="13.5" hidden="1">
      <c r="A1372" s="139" t="s">
        <v>4196</v>
      </c>
      <c r="B1372" s="139" t="s">
        <v>4197</v>
      </c>
      <c r="C1372" s="139" t="s">
        <v>285</v>
      </c>
      <c r="D1372" s="642" t="s">
        <v>4198</v>
      </c>
    </row>
    <row r="1373" spans="1:4" ht="13.5" hidden="1">
      <c r="A1373" s="139" t="s">
        <v>4199</v>
      </c>
      <c r="B1373" s="139" t="s">
        <v>4200</v>
      </c>
      <c r="C1373" s="139" t="s">
        <v>285</v>
      </c>
      <c r="D1373" s="642" t="s">
        <v>4201</v>
      </c>
    </row>
    <row r="1374" spans="1:4" ht="13.5" hidden="1">
      <c r="A1374" s="139" t="s">
        <v>4202</v>
      </c>
      <c r="B1374" s="139" t="s">
        <v>4203</v>
      </c>
      <c r="C1374" s="139" t="s">
        <v>285</v>
      </c>
      <c r="D1374" s="642" t="s">
        <v>4204</v>
      </c>
    </row>
    <row r="1375" spans="1:4" ht="13.5" hidden="1">
      <c r="A1375" s="139" t="s">
        <v>4205</v>
      </c>
      <c r="B1375" s="139" t="s">
        <v>4206</v>
      </c>
      <c r="C1375" s="139" t="s">
        <v>285</v>
      </c>
      <c r="D1375" s="642" t="s">
        <v>4207</v>
      </c>
    </row>
    <row r="1376" spans="1:4" ht="13.5" hidden="1">
      <c r="A1376" s="139" t="s">
        <v>4208</v>
      </c>
      <c r="B1376" s="139" t="s">
        <v>4209</v>
      </c>
      <c r="C1376" s="139" t="s">
        <v>285</v>
      </c>
      <c r="D1376" s="642" t="s">
        <v>4210</v>
      </c>
    </row>
    <row r="1377" spans="1:4" ht="13.5" hidden="1">
      <c r="A1377" s="139" t="s">
        <v>4211</v>
      </c>
      <c r="B1377" s="139" t="s">
        <v>4212</v>
      </c>
      <c r="C1377" s="139" t="s">
        <v>285</v>
      </c>
      <c r="D1377" s="642" t="s">
        <v>4213</v>
      </c>
    </row>
    <row r="1378" spans="1:4" ht="13.5" hidden="1">
      <c r="A1378" s="139" t="s">
        <v>4214</v>
      </c>
      <c r="B1378" s="139" t="s">
        <v>4215</v>
      </c>
      <c r="C1378" s="139" t="s">
        <v>285</v>
      </c>
      <c r="D1378" s="642" t="s">
        <v>4216</v>
      </c>
    </row>
    <row r="1379" spans="1:4" ht="13.5" hidden="1">
      <c r="A1379" s="139" t="s">
        <v>4217</v>
      </c>
      <c r="B1379" s="139" t="s">
        <v>4218</v>
      </c>
      <c r="C1379" s="139" t="s">
        <v>27</v>
      </c>
      <c r="D1379" s="642" t="s">
        <v>4219</v>
      </c>
    </row>
    <row r="1380" spans="1:4" ht="13.5" hidden="1">
      <c r="A1380" s="139" t="s">
        <v>4220</v>
      </c>
      <c r="B1380" s="139" t="s">
        <v>4221</v>
      </c>
      <c r="C1380" s="139" t="s">
        <v>27</v>
      </c>
      <c r="D1380" s="642" t="s">
        <v>4222</v>
      </c>
    </row>
    <row r="1381" spans="1:4" ht="13.5" hidden="1">
      <c r="A1381" s="139" t="s">
        <v>4223</v>
      </c>
      <c r="B1381" s="139" t="s">
        <v>4224</v>
      </c>
      <c r="C1381" s="139" t="s">
        <v>27</v>
      </c>
      <c r="D1381" s="642" t="s">
        <v>4225</v>
      </c>
    </row>
    <row r="1382" spans="1:4" ht="13.5" hidden="1">
      <c r="A1382" s="139" t="s">
        <v>4226</v>
      </c>
      <c r="B1382" s="139" t="s">
        <v>4227</v>
      </c>
      <c r="C1382" s="139" t="s">
        <v>27</v>
      </c>
      <c r="D1382" s="642" t="s">
        <v>4228</v>
      </c>
    </row>
    <row r="1383" spans="1:4" ht="13.5" hidden="1">
      <c r="A1383" s="139" t="s">
        <v>4229</v>
      </c>
      <c r="B1383" s="139" t="s">
        <v>4230</v>
      </c>
      <c r="C1383" s="139" t="s">
        <v>285</v>
      </c>
      <c r="D1383" s="642" t="s">
        <v>4231</v>
      </c>
    </row>
    <row r="1384" spans="1:4" ht="13.5" hidden="1">
      <c r="A1384" s="139" t="s">
        <v>4232</v>
      </c>
      <c r="B1384" s="139" t="s">
        <v>4233</v>
      </c>
      <c r="C1384" s="139" t="s">
        <v>285</v>
      </c>
      <c r="D1384" s="642" t="s">
        <v>4234</v>
      </c>
    </row>
    <row r="1385" spans="1:4" ht="13.5" hidden="1">
      <c r="A1385" s="139" t="s">
        <v>4235</v>
      </c>
      <c r="B1385" s="139" t="s">
        <v>4236</v>
      </c>
      <c r="C1385" s="139" t="s">
        <v>285</v>
      </c>
      <c r="D1385" s="642" t="s">
        <v>4237</v>
      </c>
    </row>
    <row r="1386" spans="1:4" ht="13.5" hidden="1">
      <c r="A1386" s="139" t="s">
        <v>4238</v>
      </c>
      <c r="B1386" s="139" t="s">
        <v>4239</v>
      </c>
      <c r="C1386" s="139" t="s">
        <v>285</v>
      </c>
      <c r="D1386" s="642" t="s">
        <v>4240</v>
      </c>
    </row>
    <row r="1387" spans="1:4" ht="13.5" hidden="1">
      <c r="A1387" s="139" t="s">
        <v>4241</v>
      </c>
      <c r="B1387" s="139" t="s">
        <v>4242</v>
      </c>
      <c r="C1387" s="139" t="s">
        <v>285</v>
      </c>
      <c r="D1387" s="642" t="s">
        <v>4243</v>
      </c>
    </row>
    <row r="1388" spans="1:4" ht="13.5" hidden="1">
      <c r="A1388" s="139" t="s">
        <v>4244</v>
      </c>
      <c r="B1388" s="139" t="s">
        <v>4245</v>
      </c>
      <c r="C1388" s="139" t="s">
        <v>285</v>
      </c>
      <c r="D1388" s="642" t="s">
        <v>4246</v>
      </c>
    </row>
    <row r="1389" spans="1:4" ht="13.5" hidden="1">
      <c r="A1389" s="139" t="s">
        <v>4247</v>
      </c>
      <c r="B1389" s="139" t="s">
        <v>4248</v>
      </c>
      <c r="C1389" s="139" t="s">
        <v>27</v>
      </c>
      <c r="D1389" s="642" t="s">
        <v>4249</v>
      </c>
    </row>
    <row r="1390" spans="1:4" ht="13.5" hidden="1">
      <c r="A1390" s="139" t="s">
        <v>4250</v>
      </c>
      <c r="B1390" s="139" t="s">
        <v>4251</v>
      </c>
      <c r="C1390" s="139" t="s">
        <v>14</v>
      </c>
      <c r="D1390" s="642" t="s">
        <v>4252</v>
      </c>
    </row>
    <row r="1391" spans="1:4" ht="13.5" hidden="1">
      <c r="A1391" s="139" t="s">
        <v>4253</v>
      </c>
      <c r="B1391" s="139" t="s">
        <v>4254</v>
      </c>
      <c r="C1391" s="139" t="s">
        <v>14</v>
      </c>
      <c r="D1391" s="642" t="s">
        <v>4255</v>
      </c>
    </row>
    <row r="1392" spans="1:4" ht="13.5" hidden="1">
      <c r="A1392" s="139" t="s">
        <v>4256</v>
      </c>
      <c r="B1392" s="139" t="s">
        <v>4257</v>
      </c>
      <c r="C1392" s="139" t="s">
        <v>14</v>
      </c>
      <c r="D1392" s="642" t="s">
        <v>4258</v>
      </c>
    </row>
    <row r="1393" spans="1:4" ht="13.5" hidden="1">
      <c r="A1393" s="139" t="s">
        <v>4259</v>
      </c>
      <c r="B1393" s="139" t="s">
        <v>4260</v>
      </c>
      <c r="C1393" s="139" t="s">
        <v>14</v>
      </c>
      <c r="D1393" s="642" t="s">
        <v>4261</v>
      </c>
    </row>
    <row r="1394" spans="1:4" ht="13.5" hidden="1">
      <c r="A1394" s="139" t="s">
        <v>4262</v>
      </c>
      <c r="B1394" s="139" t="s">
        <v>4263</v>
      </c>
      <c r="C1394" s="139" t="s">
        <v>27</v>
      </c>
      <c r="D1394" s="642" t="s">
        <v>4264</v>
      </c>
    </row>
    <row r="1395" spans="1:4" ht="13.5" hidden="1">
      <c r="A1395" s="139" t="s">
        <v>4265</v>
      </c>
      <c r="B1395" s="139" t="s">
        <v>4266</v>
      </c>
      <c r="C1395" s="139" t="s">
        <v>27</v>
      </c>
      <c r="D1395" s="642" t="s">
        <v>4267</v>
      </c>
    </row>
    <row r="1396" spans="1:4" ht="13.5" hidden="1">
      <c r="A1396" s="139" t="s">
        <v>4268</v>
      </c>
      <c r="B1396" s="139" t="s">
        <v>4269</v>
      </c>
      <c r="C1396" s="139" t="s">
        <v>27</v>
      </c>
      <c r="D1396" s="642" t="s">
        <v>4270</v>
      </c>
    </row>
    <row r="1397" spans="1:4" ht="13.5" hidden="1">
      <c r="A1397" s="139" t="s">
        <v>4271</v>
      </c>
      <c r="B1397" s="139" t="s">
        <v>4272</v>
      </c>
      <c r="C1397" s="139" t="s">
        <v>27</v>
      </c>
      <c r="D1397" s="642" t="s">
        <v>4273</v>
      </c>
    </row>
    <row r="1398" spans="1:4" ht="13.5" hidden="1">
      <c r="A1398" s="139" t="s">
        <v>4274</v>
      </c>
      <c r="B1398" s="139" t="s">
        <v>4275</v>
      </c>
      <c r="C1398" s="139" t="s">
        <v>27</v>
      </c>
      <c r="D1398" s="642" t="s">
        <v>4276</v>
      </c>
    </row>
    <row r="1399" spans="1:4" ht="13.5" hidden="1">
      <c r="A1399" s="139" t="s">
        <v>4277</v>
      </c>
      <c r="B1399" s="139" t="s">
        <v>4278</v>
      </c>
      <c r="C1399" s="139" t="s">
        <v>27</v>
      </c>
      <c r="D1399" s="642" t="s">
        <v>2262</v>
      </c>
    </row>
    <row r="1400" spans="1:4" ht="13.5" hidden="1">
      <c r="A1400" s="139" t="s">
        <v>4279</v>
      </c>
      <c r="B1400" s="139" t="s">
        <v>4280</v>
      </c>
      <c r="C1400" s="139" t="s">
        <v>27</v>
      </c>
      <c r="D1400" s="642" t="s">
        <v>4281</v>
      </c>
    </row>
    <row r="1401" spans="1:4" ht="13.5" hidden="1">
      <c r="A1401" s="139" t="s">
        <v>4282</v>
      </c>
      <c r="B1401" s="139" t="s">
        <v>4283</v>
      </c>
      <c r="C1401" s="139" t="s">
        <v>27</v>
      </c>
      <c r="D1401" s="642" t="s">
        <v>4284</v>
      </c>
    </row>
    <row r="1402" spans="1:4" ht="13.5" hidden="1">
      <c r="A1402" s="139" t="s">
        <v>4285</v>
      </c>
      <c r="B1402" s="139" t="s">
        <v>4286</v>
      </c>
      <c r="C1402" s="139" t="s">
        <v>27</v>
      </c>
      <c r="D1402" s="642" t="s">
        <v>4287</v>
      </c>
    </row>
    <row r="1403" spans="1:4" ht="13.5" hidden="1">
      <c r="A1403" s="139" t="s">
        <v>4288</v>
      </c>
      <c r="B1403" s="139" t="s">
        <v>4289</v>
      </c>
      <c r="C1403" s="139" t="s">
        <v>27</v>
      </c>
      <c r="D1403" s="642" t="s">
        <v>4290</v>
      </c>
    </row>
    <row r="1404" spans="1:4" ht="13.5" hidden="1">
      <c r="A1404" s="139" t="s">
        <v>4291</v>
      </c>
      <c r="B1404" s="139" t="s">
        <v>4292</v>
      </c>
      <c r="C1404" s="139" t="s">
        <v>27</v>
      </c>
      <c r="D1404" s="642" t="s">
        <v>4293</v>
      </c>
    </row>
    <row r="1405" spans="1:4" ht="13.5" hidden="1">
      <c r="A1405" s="139" t="s">
        <v>4294</v>
      </c>
      <c r="B1405" s="139" t="s">
        <v>4295</v>
      </c>
      <c r="C1405" s="139" t="s">
        <v>27</v>
      </c>
      <c r="D1405" s="642" t="s">
        <v>4296</v>
      </c>
    </row>
    <row r="1406" spans="1:4" ht="13.5" hidden="1">
      <c r="A1406" s="139" t="s">
        <v>4297</v>
      </c>
      <c r="B1406" s="139" t="s">
        <v>4298</v>
      </c>
      <c r="C1406" s="139" t="s">
        <v>27</v>
      </c>
      <c r="D1406" s="642" t="s">
        <v>4299</v>
      </c>
    </row>
    <row r="1407" spans="1:4" ht="13.5" hidden="1">
      <c r="A1407" s="139" t="s">
        <v>4300</v>
      </c>
      <c r="B1407" s="139" t="s">
        <v>4301</v>
      </c>
      <c r="C1407" s="139" t="s">
        <v>27</v>
      </c>
      <c r="D1407" s="642" t="s">
        <v>4302</v>
      </c>
    </row>
    <row r="1408" spans="1:4" ht="13.5" hidden="1">
      <c r="A1408" s="139" t="s">
        <v>4303</v>
      </c>
      <c r="B1408" s="139" t="s">
        <v>4304</v>
      </c>
      <c r="C1408" s="139" t="s">
        <v>14</v>
      </c>
      <c r="D1408" s="642" t="s">
        <v>4305</v>
      </c>
    </row>
    <row r="1409" spans="1:4" ht="13.5" hidden="1">
      <c r="A1409" s="139" t="s">
        <v>4306</v>
      </c>
      <c r="B1409" s="139" t="s">
        <v>4307</v>
      </c>
      <c r="C1409" s="139" t="s">
        <v>14</v>
      </c>
      <c r="D1409" s="642" t="s">
        <v>4308</v>
      </c>
    </row>
    <row r="1410" spans="1:4" ht="13.5" hidden="1">
      <c r="A1410" s="139" t="s">
        <v>4309</v>
      </c>
      <c r="B1410" s="139" t="s">
        <v>4310</v>
      </c>
      <c r="C1410" s="139" t="s">
        <v>14</v>
      </c>
      <c r="D1410" s="642" t="s">
        <v>4311</v>
      </c>
    </row>
    <row r="1411" spans="1:4" ht="13.5" hidden="1">
      <c r="A1411" s="139" t="s">
        <v>4312</v>
      </c>
      <c r="B1411" s="139" t="s">
        <v>4313</v>
      </c>
      <c r="C1411" s="139" t="s">
        <v>14</v>
      </c>
      <c r="D1411" s="642" t="s">
        <v>4314</v>
      </c>
    </row>
    <row r="1412" spans="1:4" ht="13.5" hidden="1">
      <c r="A1412" s="139" t="s">
        <v>4315</v>
      </c>
      <c r="B1412" s="139" t="s">
        <v>4316</v>
      </c>
      <c r="C1412" s="139" t="s">
        <v>14</v>
      </c>
      <c r="D1412" s="642" t="s">
        <v>4317</v>
      </c>
    </row>
    <row r="1413" spans="1:4" ht="13.5" hidden="1">
      <c r="A1413" s="139" t="s">
        <v>4318</v>
      </c>
      <c r="B1413" s="139" t="s">
        <v>4319</v>
      </c>
      <c r="C1413" s="139" t="s">
        <v>14</v>
      </c>
      <c r="D1413" s="642" t="s">
        <v>4320</v>
      </c>
    </row>
    <row r="1414" spans="1:4" ht="13.5" hidden="1">
      <c r="A1414" s="139" t="s">
        <v>4321</v>
      </c>
      <c r="B1414" s="139" t="s">
        <v>4322</v>
      </c>
      <c r="C1414" s="139" t="s">
        <v>4323</v>
      </c>
      <c r="D1414" s="642" t="s">
        <v>1157</v>
      </c>
    </row>
    <row r="1415" spans="1:4" ht="13.5" hidden="1">
      <c r="A1415" s="139" t="s">
        <v>4324</v>
      </c>
      <c r="B1415" s="139" t="s">
        <v>4325</v>
      </c>
      <c r="C1415" s="139" t="s">
        <v>14</v>
      </c>
      <c r="D1415" s="642" t="s">
        <v>4326</v>
      </c>
    </row>
    <row r="1416" spans="1:4" ht="13.5" hidden="1">
      <c r="A1416" s="139" t="s">
        <v>4327</v>
      </c>
      <c r="B1416" s="139" t="s">
        <v>4328</v>
      </c>
      <c r="C1416" s="139" t="s">
        <v>14</v>
      </c>
      <c r="D1416" s="642" t="s">
        <v>4329</v>
      </c>
    </row>
    <row r="1417" spans="1:4" ht="13.5" hidden="1">
      <c r="A1417" s="139" t="s">
        <v>4330</v>
      </c>
      <c r="B1417" s="139" t="s">
        <v>4331</v>
      </c>
      <c r="C1417" s="139" t="s">
        <v>14</v>
      </c>
      <c r="D1417" s="642" t="s">
        <v>4332</v>
      </c>
    </row>
    <row r="1418" spans="1:4" ht="13.5" hidden="1">
      <c r="A1418" s="139" t="s">
        <v>4333</v>
      </c>
      <c r="B1418" s="139" t="s">
        <v>4334</v>
      </c>
      <c r="C1418" s="139" t="s">
        <v>14</v>
      </c>
      <c r="D1418" s="642" t="s">
        <v>4335</v>
      </c>
    </row>
    <row r="1419" spans="1:4" ht="13.5" hidden="1">
      <c r="A1419" s="139" t="s">
        <v>4336</v>
      </c>
      <c r="B1419" s="139" t="s">
        <v>4337</v>
      </c>
      <c r="C1419" s="139" t="s">
        <v>14</v>
      </c>
      <c r="D1419" s="642" t="s">
        <v>4305</v>
      </c>
    </row>
    <row r="1420" spans="1:4" ht="13.5" hidden="1">
      <c r="A1420" s="139" t="s">
        <v>4338</v>
      </c>
      <c r="B1420" s="139" t="s">
        <v>4339</v>
      </c>
      <c r="C1420" s="139" t="s">
        <v>14</v>
      </c>
      <c r="D1420" s="642" t="s">
        <v>4340</v>
      </c>
    </row>
    <row r="1421" spans="1:4" ht="13.5" hidden="1">
      <c r="A1421" s="139" t="s">
        <v>4341</v>
      </c>
      <c r="B1421" s="139" t="s">
        <v>4342</v>
      </c>
      <c r="C1421" s="139" t="s">
        <v>14</v>
      </c>
      <c r="D1421" s="642" t="s">
        <v>4343</v>
      </c>
    </row>
    <row r="1422" spans="1:4" ht="13.5" hidden="1">
      <c r="A1422" s="139" t="s">
        <v>4344</v>
      </c>
      <c r="B1422" s="139" t="s">
        <v>4345</v>
      </c>
      <c r="C1422" s="139" t="s">
        <v>14</v>
      </c>
      <c r="D1422" s="642" t="s">
        <v>4346</v>
      </c>
    </row>
    <row r="1423" spans="1:4" ht="13.5" hidden="1">
      <c r="A1423" s="139" t="s">
        <v>4347</v>
      </c>
      <c r="B1423" s="139" t="s">
        <v>4348</v>
      </c>
      <c r="C1423" s="139" t="s">
        <v>14</v>
      </c>
      <c r="D1423" s="642" t="s">
        <v>4349</v>
      </c>
    </row>
    <row r="1424" spans="1:4" ht="13.5" hidden="1">
      <c r="A1424" s="139" t="s">
        <v>4350</v>
      </c>
      <c r="B1424" s="139" t="s">
        <v>4351</v>
      </c>
      <c r="C1424" s="139" t="s">
        <v>14</v>
      </c>
      <c r="D1424" s="642" t="s">
        <v>4352</v>
      </c>
    </row>
    <row r="1425" spans="1:4" ht="13.5" hidden="1">
      <c r="A1425" s="139" t="s">
        <v>4353</v>
      </c>
      <c r="B1425" s="139" t="s">
        <v>4354</v>
      </c>
      <c r="C1425" s="139" t="s">
        <v>14</v>
      </c>
      <c r="D1425" s="642" t="s">
        <v>4355</v>
      </c>
    </row>
    <row r="1426" spans="1:4" ht="13.5" hidden="1">
      <c r="A1426" s="139" t="s">
        <v>4356</v>
      </c>
      <c r="B1426" s="139" t="s">
        <v>4357</v>
      </c>
      <c r="C1426" s="139" t="s">
        <v>14</v>
      </c>
      <c r="D1426" s="642" t="s">
        <v>4358</v>
      </c>
    </row>
    <row r="1427" spans="1:4" ht="13.5" hidden="1">
      <c r="A1427" s="139" t="s">
        <v>4359</v>
      </c>
      <c r="B1427" s="139" t="s">
        <v>4360</v>
      </c>
      <c r="C1427" s="139" t="s">
        <v>14</v>
      </c>
      <c r="D1427" s="642" t="s">
        <v>4361</v>
      </c>
    </row>
    <row r="1428" spans="1:4" ht="13.5" hidden="1">
      <c r="A1428" s="139" t="s">
        <v>4362</v>
      </c>
      <c r="B1428" s="139" t="s">
        <v>4363</v>
      </c>
      <c r="C1428" s="139" t="s">
        <v>14</v>
      </c>
      <c r="D1428" s="642" t="s">
        <v>4364</v>
      </c>
    </row>
    <row r="1429" spans="1:4" ht="13.5" hidden="1">
      <c r="A1429" s="139" t="s">
        <v>4365</v>
      </c>
      <c r="B1429" s="139" t="s">
        <v>4366</v>
      </c>
      <c r="C1429" s="139" t="s">
        <v>14</v>
      </c>
      <c r="D1429" s="642" t="s">
        <v>4367</v>
      </c>
    </row>
    <row r="1430" spans="1:4" ht="13.5" hidden="1">
      <c r="A1430" s="139" t="s">
        <v>4368</v>
      </c>
      <c r="B1430" s="139" t="s">
        <v>4369</v>
      </c>
      <c r="C1430" s="139" t="s">
        <v>14</v>
      </c>
      <c r="D1430" s="642" t="s">
        <v>4370</v>
      </c>
    </row>
    <row r="1431" spans="1:4" ht="13.5" hidden="1">
      <c r="A1431" s="139" t="s">
        <v>4371</v>
      </c>
      <c r="B1431" s="139" t="s">
        <v>4372</v>
      </c>
      <c r="C1431" s="139" t="s">
        <v>14</v>
      </c>
      <c r="D1431" s="642" t="s">
        <v>4373</v>
      </c>
    </row>
    <row r="1432" spans="1:4" ht="13.5" hidden="1">
      <c r="A1432" s="139" t="s">
        <v>4374</v>
      </c>
      <c r="B1432" s="139" t="s">
        <v>4375</v>
      </c>
      <c r="C1432" s="139" t="s">
        <v>14</v>
      </c>
      <c r="D1432" s="642" t="s">
        <v>4376</v>
      </c>
    </row>
    <row r="1433" spans="1:4" ht="13.5" hidden="1">
      <c r="A1433" s="139" t="s">
        <v>4377</v>
      </c>
      <c r="B1433" s="139" t="s">
        <v>4378</v>
      </c>
      <c r="C1433" s="139" t="s">
        <v>14</v>
      </c>
      <c r="D1433" s="642" t="s">
        <v>4379</v>
      </c>
    </row>
    <row r="1434" spans="1:4" ht="13.5" hidden="1">
      <c r="A1434" s="139" t="s">
        <v>4380</v>
      </c>
      <c r="B1434" s="139" t="s">
        <v>4381</v>
      </c>
      <c r="C1434" s="139" t="s">
        <v>14</v>
      </c>
      <c r="D1434" s="642" t="s">
        <v>4382</v>
      </c>
    </row>
    <row r="1435" spans="1:4" ht="13.5" hidden="1">
      <c r="A1435" s="139" t="s">
        <v>4383</v>
      </c>
      <c r="B1435" s="139" t="s">
        <v>4384</v>
      </c>
      <c r="C1435" s="139" t="s">
        <v>14</v>
      </c>
      <c r="D1435" s="642" t="s">
        <v>4385</v>
      </c>
    </row>
    <row r="1436" spans="1:4" ht="13.5" hidden="1">
      <c r="A1436" s="139" t="s">
        <v>4386</v>
      </c>
      <c r="B1436" s="139" t="s">
        <v>4387</v>
      </c>
      <c r="C1436" s="139" t="s">
        <v>14</v>
      </c>
      <c r="D1436" s="642" t="s">
        <v>4388</v>
      </c>
    </row>
    <row r="1437" spans="1:4" ht="13.5" hidden="1">
      <c r="A1437" s="139" t="s">
        <v>4389</v>
      </c>
      <c r="B1437" s="139" t="s">
        <v>4390</v>
      </c>
      <c r="C1437" s="139" t="s">
        <v>14</v>
      </c>
      <c r="D1437" s="642" t="s">
        <v>4391</v>
      </c>
    </row>
    <row r="1438" spans="1:4" ht="13.5" hidden="1">
      <c r="A1438" s="139" t="s">
        <v>4392</v>
      </c>
      <c r="B1438" s="139" t="s">
        <v>4393</v>
      </c>
      <c r="C1438" s="139" t="s">
        <v>14</v>
      </c>
      <c r="D1438" s="642" t="s">
        <v>4394</v>
      </c>
    </row>
    <row r="1439" spans="1:4" ht="13.5" hidden="1">
      <c r="A1439" s="139" t="s">
        <v>4395</v>
      </c>
      <c r="B1439" s="139" t="s">
        <v>4396</v>
      </c>
      <c r="C1439" s="139" t="s">
        <v>14</v>
      </c>
      <c r="D1439" s="642" t="s">
        <v>4397</v>
      </c>
    </row>
    <row r="1440" spans="1:4" ht="13.5" hidden="1">
      <c r="A1440" s="139" t="s">
        <v>4398</v>
      </c>
      <c r="B1440" s="139" t="s">
        <v>4399</v>
      </c>
      <c r="C1440" s="139" t="s">
        <v>14</v>
      </c>
      <c r="D1440" s="642" t="s">
        <v>4400</v>
      </c>
    </row>
    <row r="1441" spans="1:4" ht="13.5" hidden="1">
      <c r="A1441" s="139" t="s">
        <v>4401</v>
      </c>
      <c r="B1441" s="139" t="s">
        <v>4402</v>
      </c>
      <c r="C1441" s="139" t="s">
        <v>14</v>
      </c>
      <c r="D1441" s="642" t="s">
        <v>4403</v>
      </c>
    </row>
    <row r="1442" spans="1:4" ht="13.5" hidden="1">
      <c r="A1442" s="139" t="s">
        <v>4404</v>
      </c>
      <c r="B1442" s="139" t="s">
        <v>4405</v>
      </c>
      <c r="C1442" s="139" t="s">
        <v>14</v>
      </c>
      <c r="D1442" s="642" t="s">
        <v>4406</v>
      </c>
    </row>
    <row r="1443" spans="1:4" ht="13.5" hidden="1">
      <c r="A1443" s="139" t="s">
        <v>4407</v>
      </c>
      <c r="B1443" s="139" t="s">
        <v>4408</v>
      </c>
      <c r="C1443" s="139" t="s">
        <v>14</v>
      </c>
      <c r="D1443" s="642" t="s">
        <v>4409</v>
      </c>
    </row>
    <row r="1444" spans="1:4" ht="13.5" hidden="1">
      <c r="A1444" s="139" t="s">
        <v>4410</v>
      </c>
      <c r="B1444" s="139" t="s">
        <v>4411</v>
      </c>
      <c r="C1444" s="139" t="s">
        <v>14</v>
      </c>
      <c r="D1444" s="642" t="s">
        <v>4412</v>
      </c>
    </row>
    <row r="1445" spans="1:4" ht="13.5" hidden="1">
      <c r="A1445" s="139" t="s">
        <v>4413</v>
      </c>
      <c r="B1445" s="139" t="s">
        <v>4414</v>
      </c>
      <c r="C1445" s="139" t="s">
        <v>14</v>
      </c>
      <c r="D1445" s="642" t="s">
        <v>4415</v>
      </c>
    </row>
    <row r="1446" spans="1:4" ht="13.5" hidden="1">
      <c r="A1446" s="139" t="s">
        <v>4416</v>
      </c>
      <c r="B1446" s="139" t="s">
        <v>4417</v>
      </c>
      <c r="C1446" s="139" t="s">
        <v>14</v>
      </c>
      <c r="D1446" s="642" t="s">
        <v>4418</v>
      </c>
    </row>
    <row r="1447" spans="1:4" ht="13.5" hidden="1">
      <c r="A1447" s="139" t="s">
        <v>4419</v>
      </c>
      <c r="B1447" s="139" t="s">
        <v>4420</v>
      </c>
      <c r="C1447" s="139" t="s">
        <v>14</v>
      </c>
      <c r="D1447" s="642" t="s">
        <v>4421</v>
      </c>
    </row>
    <row r="1448" spans="1:4" ht="13.5" hidden="1">
      <c r="A1448" s="139" t="s">
        <v>4422</v>
      </c>
      <c r="B1448" s="139" t="s">
        <v>4423</v>
      </c>
      <c r="C1448" s="139" t="s">
        <v>14</v>
      </c>
      <c r="D1448" s="642" t="s">
        <v>4424</v>
      </c>
    </row>
    <row r="1449" spans="1:4" ht="13.5" hidden="1">
      <c r="A1449" s="139" t="s">
        <v>4425</v>
      </c>
      <c r="B1449" s="139" t="s">
        <v>4426</v>
      </c>
      <c r="C1449" s="139" t="s">
        <v>4323</v>
      </c>
      <c r="D1449" s="642" t="s">
        <v>4427</v>
      </c>
    </row>
    <row r="1450" spans="1:4" ht="13.5" hidden="1">
      <c r="A1450" s="139" t="s">
        <v>4428</v>
      </c>
      <c r="B1450" s="139" t="s">
        <v>4429</v>
      </c>
      <c r="C1450" s="139" t="s">
        <v>4323</v>
      </c>
      <c r="D1450" s="642" t="s">
        <v>3916</v>
      </c>
    </row>
    <row r="1451" spans="1:4" ht="13.5" hidden="1">
      <c r="A1451" s="139" t="s">
        <v>4430</v>
      </c>
      <c r="B1451" s="139" t="s">
        <v>4431</v>
      </c>
      <c r="C1451" s="139" t="s">
        <v>27</v>
      </c>
      <c r="D1451" s="642" t="s">
        <v>4088</v>
      </c>
    </row>
    <row r="1452" spans="1:4" ht="13.5" hidden="1">
      <c r="A1452" s="139" t="s">
        <v>4432</v>
      </c>
      <c r="B1452" s="139" t="s">
        <v>4433</v>
      </c>
      <c r="C1452" s="139" t="s">
        <v>27</v>
      </c>
      <c r="D1452" s="642" t="s">
        <v>4434</v>
      </c>
    </row>
    <row r="1453" spans="1:4" ht="13.5" hidden="1">
      <c r="A1453" s="139" t="s">
        <v>4435</v>
      </c>
      <c r="B1453" s="139" t="s">
        <v>4436</v>
      </c>
      <c r="C1453" s="139" t="s">
        <v>285</v>
      </c>
      <c r="D1453" s="642" t="s">
        <v>4437</v>
      </c>
    </row>
    <row r="1454" spans="1:4" ht="13.5" hidden="1">
      <c r="A1454" s="139" t="s">
        <v>4438</v>
      </c>
      <c r="B1454" s="139" t="s">
        <v>4439</v>
      </c>
      <c r="C1454" s="139" t="s">
        <v>285</v>
      </c>
      <c r="D1454" s="642" t="s">
        <v>4440</v>
      </c>
    </row>
    <row r="1455" spans="1:4" ht="13.5" hidden="1">
      <c r="A1455" s="139" t="s">
        <v>4441</v>
      </c>
      <c r="B1455" s="139" t="s">
        <v>4442</v>
      </c>
      <c r="C1455" s="139" t="s">
        <v>285</v>
      </c>
      <c r="D1455" s="642" t="s">
        <v>4443</v>
      </c>
    </row>
    <row r="1456" spans="1:4" ht="13.5" hidden="1">
      <c r="A1456" s="139" t="s">
        <v>4444</v>
      </c>
      <c r="B1456" s="139" t="s">
        <v>4445</v>
      </c>
      <c r="C1456" s="139" t="s">
        <v>285</v>
      </c>
      <c r="D1456" s="642" t="s">
        <v>4446</v>
      </c>
    </row>
    <row r="1457" spans="1:4" ht="13.5" hidden="1">
      <c r="A1457" s="139" t="s">
        <v>4447</v>
      </c>
      <c r="B1457" s="139" t="s">
        <v>4448</v>
      </c>
      <c r="C1457" s="139" t="s">
        <v>285</v>
      </c>
      <c r="D1457" s="642" t="s">
        <v>4449</v>
      </c>
    </row>
    <row r="1458" spans="1:4" ht="13.5" hidden="1">
      <c r="A1458" s="139" t="s">
        <v>4450</v>
      </c>
      <c r="B1458" s="139" t="s">
        <v>4451</v>
      </c>
      <c r="C1458" s="139" t="s">
        <v>285</v>
      </c>
      <c r="D1458" s="642" t="s">
        <v>4452</v>
      </c>
    </row>
    <row r="1459" spans="1:4" ht="13.5" hidden="1">
      <c r="A1459" s="139" t="s">
        <v>4453</v>
      </c>
      <c r="B1459" s="139" t="s">
        <v>4454</v>
      </c>
      <c r="C1459" s="139" t="s">
        <v>285</v>
      </c>
      <c r="D1459" s="642" t="s">
        <v>4455</v>
      </c>
    </row>
    <row r="1460" spans="1:4" ht="13.5" hidden="1">
      <c r="A1460" s="139" t="s">
        <v>4456</v>
      </c>
      <c r="B1460" s="139" t="s">
        <v>4457</v>
      </c>
      <c r="C1460" s="139" t="s">
        <v>285</v>
      </c>
      <c r="D1460" s="642" t="s">
        <v>4458</v>
      </c>
    </row>
    <row r="1461" spans="1:4" ht="13.5" hidden="1">
      <c r="A1461" s="139" t="s">
        <v>4459</v>
      </c>
      <c r="B1461" s="139" t="s">
        <v>4460</v>
      </c>
      <c r="C1461" s="139" t="s">
        <v>285</v>
      </c>
      <c r="D1461" s="642" t="s">
        <v>4461</v>
      </c>
    </row>
    <row r="1462" spans="1:4" ht="13.5" hidden="1">
      <c r="A1462" s="139" t="s">
        <v>4462</v>
      </c>
      <c r="B1462" s="139" t="s">
        <v>4463</v>
      </c>
      <c r="C1462" s="139" t="s">
        <v>285</v>
      </c>
      <c r="D1462" s="642" t="s">
        <v>4464</v>
      </c>
    </row>
    <row r="1463" spans="1:4" ht="13.5" hidden="1">
      <c r="A1463" s="139" t="s">
        <v>4465</v>
      </c>
      <c r="B1463" s="139" t="s">
        <v>4466</v>
      </c>
      <c r="C1463" s="139" t="s">
        <v>285</v>
      </c>
      <c r="D1463" s="642" t="s">
        <v>4467</v>
      </c>
    </row>
    <row r="1464" spans="1:4" ht="13.5" hidden="1">
      <c r="A1464" s="139" t="s">
        <v>4468</v>
      </c>
      <c r="B1464" s="139" t="s">
        <v>4469</v>
      </c>
      <c r="C1464" s="139" t="s">
        <v>285</v>
      </c>
      <c r="D1464" s="642" t="s">
        <v>4470</v>
      </c>
    </row>
    <row r="1465" spans="1:4" ht="13.5" hidden="1">
      <c r="A1465" s="139" t="s">
        <v>4471</v>
      </c>
      <c r="B1465" s="139" t="s">
        <v>4472</v>
      </c>
      <c r="C1465" s="139" t="s">
        <v>285</v>
      </c>
      <c r="D1465" s="642" t="s">
        <v>4473</v>
      </c>
    </row>
    <row r="1466" spans="1:4" ht="13.5" hidden="1">
      <c r="A1466" s="139" t="s">
        <v>4474</v>
      </c>
      <c r="B1466" s="139" t="s">
        <v>4475</v>
      </c>
      <c r="C1466" s="139" t="s">
        <v>285</v>
      </c>
      <c r="D1466" s="642" t="s">
        <v>4476</v>
      </c>
    </row>
    <row r="1467" spans="1:4" ht="13.5" hidden="1">
      <c r="A1467" s="139" t="s">
        <v>4477</v>
      </c>
      <c r="B1467" s="139" t="s">
        <v>4478</v>
      </c>
      <c r="C1467" s="139" t="s">
        <v>285</v>
      </c>
      <c r="D1467" s="642" t="s">
        <v>4479</v>
      </c>
    </row>
    <row r="1468" spans="1:4" ht="13.5" hidden="1">
      <c r="A1468" s="139" t="s">
        <v>4480</v>
      </c>
      <c r="B1468" s="139" t="s">
        <v>4481</v>
      </c>
      <c r="C1468" s="139" t="s">
        <v>285</v>
      </c>
      <c r="D1468" s="642" t="s">
        <v>4482</v>
      </c>
    </row>
    <row r="1469" spans="1:4" ht="13.5" hidden="1">
      <c r="A1469" s="139" t="s">
        <v>4483</v>
      </c>
      <c r="B1469" s="139" t="s">
        <v>4484</v>
      </c>
      <c r="C1469" s="139" t="s">
        <v>285</v>
      </c>
      <c r="D1469" s="642" t="s">
        <v>4485</v>
      </c>
    </row>
    <row r="1470" spans="1:4" ht="13.5" hidden="1">
      <c r="A1470" s="139" t="s">
        <v>4486</v>
      </c>
      <c r="B1470" s="139" t="s">
        <v>4487</v>
      </c>
      <c r="C1470" s="139" t="s">
        <v>285</v>
      </c>
      <c r="D1470" s="642" t="s">
        <v>4488</v>
      </c>
    </row>
    <row r="1471" spans="1:4" ht="13.5" hidden="1">
      <c r="A1471" s="139" t="s">
        <v>4489</v>
      </c>
      <c r="B1471" s="139" t="s">
        <v>4490</v>
      </c>
      <c r="C1471" s="139" t="s">
        <v>285</v>
      </c>
      <c r="D1471" s="642" t="s">
        <v>4491</v>
      </c>
    </row>
    <row r="1472" spans="1:4" ht="13.5" hidden="1">
      <c r="A1472" s="139" t="s">
        <v>4492</v>
      </c>
      <c r="B1472" s="139" t="s">
        <v>4493</v>
      </c>
      <c r="C1472" s="139" t="s">
        <v>285</v>
      </c>
      <c r="D1472" s="642" t="s">
        <v>4494</v>
      </c>
    </row>
    <row r="1473" spans="1:4" ht="13.5" hidden="1">
      <c r="A1473" s="139" t="s">
        <v>4495</v>
      </c>
      <c r="B1473" s="139" t="s">
        <v>4496</v>
      </c>
      <c r="C1473" s="139" t="s">
        <v>285</v>
      </c>
      <c r="D1473" s="642" t="s">
        <v>4497</v>
      </c>
    </row>
    <row r="1474" spans="1:4" ht="13.5" hidden="1">
      <c r="A1474" s="139" t="s">
        <v>4498</v>
      </c>
      <c r="B1474" s="139" t="s">
        <v>4499</v>
      </c>
      <c r="C1474" s="139" t="s">
        <v>285</v>
      </c>
      <c r="D1474" s="642" t="s">
        <v>4500</v>
      </c>
    </row>
    <row r="1475" spans="1:4" ht="13.5" hidden="1">
      <c r="A1475" s="139" t="s">
        <v>4501</v>
      </c>
      <c r="B1475" s="139" t="s">
        <v>4502</v>
      </c>
      <c r="C1475" s="139" t="s">
        <v>285</v>
      </c>
      <c r="D1475" s="642" t="s">
        <v>4503</v>
      </c>
    </row>
    <row r="1476" spans="1:4" ht="13.5" hidden="1">
      <c r="A1476" s="139" t="s">
        <v>4504</v>
      </c>
      <c r="B1476" s="139" t="s">
        <v>4505</v>
      </c>
      <c r="C1476" s="139" t="s">
        <v>14</v>
      </c>
      <c r="D1476" s="642" t="s">
        <v>4506</v>
      </c>
    </row>
    <row r="1477" spans="1:4" ht="13.5" hidden="1">
      <c r="A1477" s="139" t="s">
        <v>4507</v>
      </c>
      <c r="B1477" s="139" t="s">
        <v>4508</v>
      </c>
      <c r="C1477" s="139" t="s">
        <v>14</v>
      </c>
      <c r="D1477" s="642" t="s">
        <v>4509</v>
      </c>
    </row>
    <row r="1478" spans="1:4" ht="13.5" hidden="1">
      <c r="A1478" s="139" t="s">
        <v>4510</v>
      </c>
      <c r="B1478" s="139" t="s">
        <v>4511</v>
      </c>
      <c r="C1478" s="139" t="s">
        <v>14</v>
      </c>
      <c r="D1478" s="642" t="s">
        <v>4512</v>
      </c>
    </row>
    <row r="1479" spans="1:4" ht="13.5" hidden="1">
      <c r="A1479" s="139" t="s">
        <v>4513</v>
      </c>
      <c r="B1479" s="139" t="s">
        <v>4514</v>
      </c>
      <c r="C1479" s="139" t="s">
        <v>27</v>
      </c>
      <c r="D1479" s="642" t="s">
        <v>4515</v>
      </c>
    </row>
    <row r="1480" spans="1:4" ht="13.5" hidden="1">
      <c r="A1480" s="139" t="s">
        <v>4516</v>
      </c>
      <c r="B1480" s="139" t="s">
        <v>4517</v>
      </c>
      <c r="C1480" s="139" t="s">
        <v>27</v>
      </c>
      <c r="D1480" s="642" t="s">
        <v>4518</v>
      </c>
    </row>
    <row r="1481" spans="1:4" ht="13.5" hidden="1">
      <c r="A1481" s="139" t="s">
        <v>4519</v>
      </c>
      <c r="B1481" s="139" t="s">
        <v>4520</v>
      </c>
      <c r="C1481" s="139" t="s">
        <v>27</v>
      </c>
      <c r="D1481" s="642" t="s">
        <v>4521</v>
      </c>
    </row>
    <row r="1482" spans="1:4" ht="13.5" hidden="1">
      <c r="A1482" s="139" t="s">
        <v>4522</v>
      </c>
      <c r="B1482" s="139" t="s">
        <v>4523</v>
      </c>
      <c r="C1482" s="139" t="s">
        <v>4524</v>
      </c>
      <c r="D1482" s="642" t="s">
        <v>4525</v>
      </c>
    </row>
    <row r="1483" spans="1:4" ht="13.5" hidden="1">
      <c r="A1483" s="139" t="s">
        <v>4526</v>
      </c>
      <c r="B1483" s="139" t="s">
        <v>4527</v>
      </c>
      <c r="C1483" s="139" t="s">
        <v>4524</v>
      </c>
      <c r="D1483" s="642" t="s">
        <v>4528</v>
      </c>
    </row>
    <row r="1484" spans="1:4" ht="13.5" hidden="1">
      <c r="A1484" s="139" t="s">
        <v>4529</v>
      </c>
      <c r="B1484" s="139" t="s">
        <v>4530</v>
      </c>
      <c r="C1484" s="139" t="s">
        <v>4524</v>
      </c>
      <c r="D1484" s="642" t="s">
        <v>4531</v>
      </c>
    </row>
    <row r="1485" spans="1:4" ht="13.5" hidden="1">
      <c r="A1485" s="139" t="s">
        <v>4532</v>
      </c>
      <c r="B1485" s="139" t="s">
        <v>4533</v>
      </c>
      <c r="C1485" s="139" t="s">
        <v>4524</v>
      </c>
      <c r="D1485" s="642" t="s">
        <v>4534</v>
      </c>
    </row>
    <row r="1486" spans="1:4" ht="13.5" hidden="1">
      <c r="A1486" s="139" t="s">
        <v>4535</v>
      </c>
      <c r="B1486" s="139" t="s">
        <v>4536</v>
      </c>
      <c r="C1486" s="139" t="s">
        <v>285</v>
      </c>
      <c r="D1486" s="642" t="s">
        <v>4537</v>
      </c>
    </row>
    <row r="1487" spans="1:4" ht="13.5" hidden="1">
      <c r="A1487" s="139" t="s">
        <v>4538</v>
      </c>
      <c r="B1487" s="139" t="s">
        <v>4539</v>
      </c>
      <c r="C1487" s="139" t="s">
        <v>285</v>
      </c>
      <c r="D1487" s="642" t="s">
        <v>4540</v>
      </c>
    </row>
    <row r="1488" spans="1:4" ht="13.5" hidden="1">
      <c r="A1488" s="139" t="s">
        <v>4541</v>
      </c>
      <c r="B1488" s="139" t="s">
        <v>4542</v>
      </c>
      <c r="C1488" s="139" t="s">
        <v>14</v>
      </c>
      <c r="D1488" s="642" t="s">
        <v>2356</v>
      </c>
    </row>
    <row r="1489" spans="1:4" ht="13.5" hidden="1">
      <c r="A1489" s="139" t="s">
        <v>4543</v>
      </c>
      <c r="B1489" s="139" t="s">
        <v>4544</v>
      </c>
      <c r="C1489" s="139" t="s">
        <v>14</v>
      </c>
      <c r="D1489" s="642" t="s">
        <v>4545</v>
      </c>
    </row>
    <row r="1490" spans="1:4" ht="13.5" hidden="1">
      <c r="A1490" s="139" t="s">
        <v>4546</v>
      </c>
      <c r="B1490" s="139" t="s">
        <v>4547</v>
      </c>
      <c r="C1490" s="139" t="s">
        <v>14</v>
      </c>
      <c r="D1490" s="642" t="s">
        <v>4548</v>
      </c>
    </row>
    <row r="1491" spans="1:4" ht="13.5" hidden="1">
      <c r="A1491" s="139" t="s">
        <v>4549</v>
      </c>
      <c r="B1491" s="139" t="s">
        <v>4550</v>
      </c>
      <c r="C1491" s="139" t="s">
        <v>27</v>
      </c>
      <c r="D1491" s="642" t="s">
        <v>2285</v>
      </c>
    </row>
    <row r="1492" spans="1:4" ht="13.5">
      <c r="A1492" s="139" t="s">
        <v>4551</v>
      </c>
      <c r="B1492" s="139" t="s">
        <v>4552</v>
      </c>
      <c r="C1492" s="139" t="s">
        <v>4524</v>
      </c>
      <c r="D1492" s="642" t="s">
        <v>4553</v>
      </c>
    </row>
    <row r="1493" spans="1:4" ht="13.5">
      <c r="A1493" s="139" t="s">
        <v>4554</v>
      </c>
      <c r="B1493" s="139" t="s">
        <v>4555</v>
      </c>
      <c r="C1493" s="139" t="s">
        <v>4524</v>
      </c>
      <c r="D1493" s="642" t="s">
        <v>4556</v>
      </c>
    </row>
    <row r="1494" spans="1:4" ht="13.5">
      <c r="A1494" s="139" t="s">
        <v>4557</v>
      </c>
      <c r="B1494" s="139" t="s">
        <v>4558</v>
      </c>
      <c r="C1494" s="139" t="s">
        <v>4524</v>
      </c>
      <c r="D1494" s="642" t="s">
        <v>4559</v>
      </c>
    </row>
    <row r="1495" spans="1:4" ht="13.5">
      <c r="A1495" s="139" t="s">
        <v>4560</v>
      </c>
      <c r="B1495" s="139" t="s">
        <v>4561</v>
      </c>
      <c r="C1495" s="139" t="s">
        <v>4524</v>
      </c>
      <c r="D1495" s="642" t="s">
        <v>4562</v>
      </c>
    </row>
    <row r="1496" spans="1:4" ht="13.5">
      <c r="A1496" s="139" t="s">
        <v>4563</v>
      </c>
      <c r="B1496" s="139" t="s">
        <v>4564</v>
      </c>
      <c r="C1496" s="139" t="s">
        <v>4524</v>
      </c>
      <c r="D1496" s="642" t="s">
        <v>4565</v>
      </c>
    </row>
    <row r="1497" spans="1:4" ht="13.5">
      <c r="A1497" s="139" t="s">
        <v>4566</v>
      </c>
      <c r="B1497" s="139" t="s">
        <v>4567</v>
      </c>
      <c r="C1497" s="139" t="s">
        <v>4524</v>
      </c>
      <c r="D1497" s="642" t="s">
        <v>4568</v>
      </c>
    </row>
    <row r="1498" spans="1:4" ht="13.5">
      <c r="A1498" s="139" t="s">
        <v>4569</v>
      </c>
      <c r="B1498" s="139" t="s">
        <v>4570</v>
      </c>
      <c r="C1498" s="139" t="s">
        <v>4524</v>
      </c>
      <c r="D1498" s="642" t="s">
        <v>4571</v>
      </c>
    </row>
    <row r="1499" spans="1:4" ht="13.5">
      <c r="A1499" s="139" t="s">
        <v>4572</v>
      </c>
      <c r="B1499" s="139" t="s">
        <v>4573</v>
      </c>
      <c r="C1499" s="139" t="s">
        <v>4524</v>
      </c>
      <c r="D1499" s="642" t="s">
        <v>4574</v>
      </c>
    </row>
    <row r="1500" spans="1:4" ht="13.5">
      <c r="A1500" s="139" t="s">
        <v>4575</v>
      </c>
      <c r="B1500" s="139" t="s">
        <v>4576</v>
      </c>
      <c r="C1500" s="139" t="s">
        <v>4524</v>
      </c>
      <c r="D1500" s="642" t="s">
        <v>4577</v>
      </c>
    </row>
    <row r="1501" spans="1:4" ht="13.5">
      <c r="A1501" s="139" t="s">
        <v>4578</v>
      </c>
      <c r="B1501" s="139" t="s">
        <v>4579</v>
      </c>
      <c r="C1501" s="139" t="s">
        <v>4524</v>
      </c>
      <c r="D1501" s="642" t="s">
        <v>4580</v>
      </c>
    </row>
    <row r="1502" spans="1:4" ht="13.5" hidden="1">
      <c r="A1502" s="139" t="s">
        <v>4581</v>
      </c>
      <c r="B1502" s="139" t="s">
        <v>4582</v>
      </c>
      <c r="C1502" s="139" t="s">
        <v>4524</v>
      </c>
      <c r="D1502" s="642" t="s">
        <v>4583</v>
      </c>
    </row>
    <row r="1503" spans="1:4" ht="13.5" hidden="1">
      <c r="A1503" s="139" t="s">
        <v>4584</v>
      </c>
      <c r="B1503" s="139" t="s">
        <v>4585</v>
      </c>
      <c r="C1503" s="139" t="s">
        <v>4524</v>
      </c>
      <c r="D1503" s="642" t="s">
        <v>4586</v>
      </c>
    </row>
    <row r="1504" spans="1:4" ht="13.5">
      <c r="A1504" s="139" t="s">
        <v>4587</v>
      </c>
      <c r="B1504" s="139" t="s">
        <v>4588</v>
      </c>
      <c r="C1504" s="139" t="s">
        <v>27</v>
      </c>
      <c r="D1504" s="642" t="s">
        <v>4589</v>
      </c>
    </row>
    <row r="1505" spans="1:4" ht="13.5">
      <c r="A1505" s="139" t="s">
        <v>4590</v>
      </c>
      <c r="B1505" s="139" t="s">
        <v>4591</v>
      </c>
      <c r="C1505" s="139" t="s">
        <v>27</v>
      </c>
      <c r="D1505" s="642" t="s">
        <v>4592</v>
      </c>
    </row>
    <row r="1506" spans="1:4" ht="13.5">
      <c r="A1506" s="139" t="s">
        <v>4593</v>
      </c>
      <c r="B1506" s="139" t="s">
        <v>4594</v>
      </c>
      <c r="C1506" s="139" t="s">
        <v>27</v>
      </c>
      <c r="D1506" s="642" t="s">
        <v>4595</v>
      </c>
    </row>
    <row r="1507" spans="1:4" ht="13.5">
      <c r="A1507" s="139" t="s">
        <v>4596</v>
      </c>
      <c r="B1507" s="139" t="s">
        <v>4597</v>
      </c>
      <c r="C1507" s="139" t="s">
        <v>4524</v>
      </c>
      <c r="D1507" s="642" t="s">
        <v>4598</v>
      </c>
    </row>
    <row r="1508" spans="1:4" ht="13.5" hidden="1">
      <c r="A1508" s="139" t="s">
        <v>4599</v>
      </c>
      <c r="B1508" s="139" t="s">
        <v>4600</v>
      </c>
      <c r="C1508" s="139" t="s">
        <v>27</v>
      </c>
      <c r="D1508" s="642" t="s">
        <v>4601</v>
      </c>
    </row>
    <row r="1509" spans="1:4" ht="13.5" hidden="1">
      <c r="A1509" s="139" t="s">
        <v>4602</v>
      </c>
      <c r="B1509" s="139" t="s">
        <v>4603</v>
      </c>
      <c r="C1509" s="139" t="s">
        <v>27</v>
      </c>
      <c r="D1509" s="642" t="s">
        <v>4604</v>
      </c>
    </row>
    <row r="1510" spans="1:4" ht="13.5" hidden="1">
      <c r="A1510" s="139" t="s">
        <v>4605</v>
      </c>
      <c r="B1510" s="139" t="s">
        <v>4606</v>
      </c>
      <c r="C1510" s="139" t="s">
        <v>27</v>
      </c>
      <c r="D1510" s="642" t="s">
        <v>4607</v>
      </c>
    </row>
    <row r="1511" spans="1:4" ht="13.5" hidden="1">
      <c r="A1511" s="139" t="s">
        <v>4608</v>
      </c>
      <c r="B1511" s="139" t="s">
        <v>4609</v>
      </c>
      <c r="C1511" s="139" t="s">
        <v>27</v>
      </c>
      <c r="D1511" s="642" t="s">
        <v>4610</v>
      </c>
    </row>
    <row r="1512" spans="1:4" ht="13.5" hidden="1">
      <c r="A1512" s="139" t="s">
        <v>4611</v>
      </c>
      <c r="B1512" s="139" t="s">
        <v>4612</v>
      </c>
      <c r="C1512" s="139" t="s">
        <v>27</v>
      </c>
      <c r="D1512" s="642" t="s">
        <v>4613</v>
      </c>
    </row>
    <row r="1513" spans="1:4" ht="13.5" hidden="1">
      <c r="A1513" s="139" t="s">
        <v>4614</v>
      </c>
      <c r="B1513" s="139" t="s">
        <v>4615</v>
      </c>
      <c r="C1513" s="139" t="s">
        <v>27</v>
      </c>
      <c r="D1513" s="642" t="s">
        <v>4616</v>
      </c>
    </row>
    <row r="1514" spans="1:4" ht="13.5" hidden="1">
      <c r="A1514" s="139" t="s">
        <v>4617</v>
      </c>
      <c r="B1514" s="139" t="s">
        <v>4618</v>
      </c>
      <c r="C1514" s="139" t="s">
        <v>27</v>
      </c>
      <c r="D1514" s="642" t="s">
        <v>4619</v>
      </c>
    </row>
    <row r="1515" spans="1:4" ht="13.5" hidden="1">
      <c r="A1515" s="139" t="s">
        <v>4620</v>
      </c>
      <c r="B1515" s="139" t="s">
        <v>4621</v>
      </c>
      <c r="C1515" s="139" t="s">
        <v>27</v>
      </c>
      <c r="D1515" s="642" t="s">
        <v>4622</v>
      </c>
    </row>
    <row r="1516" spans="1:4" ht="13.5" hidden="1">
      <c r="A1516" s="139" t="s">
        <v>4623</v>
      </c>
      <c r="B1516" s="139" t="s">
        <v>4624</v>
      </c>
      <c r="C1516" s="139" t="s">
        <v>27</v>
      </c>
      <c r="D1516" s="642" t="s">
        <v>4625</v>
      </c>
    </row>
    <row r="1517" spans="1:4" ht="13.5" hidden="1">
      <c r="A1517" s="139" t="s">
        <v>4626</v>
      </c>
      <c r="B1517" s="139" t="s">
        <v>4627</v>
      </c>
      <c r="C1517" s="139" t="s">
        <v>27</v>
      </c>
      <c r="D1517" s="642" t="s">
        <v>4628</v>
      </c>
    </row>
    <row r="1518" spans="1:4" ht="13.5" hidden="1">
      <c r="A1518" s="139" t="s">
        <v>4629</v>
      </c>
      <c r="B1518" s="139" t="s">
        <v>4630</v>
      </c>
      <c r="C1518" s="139" t="s">
        <v>27</v>
      </c>
      <c r="D1518" s="642" t="s">
        <v>4631</v>
      </c>
    </row>
    <row r="1519" spans="1:4" ht="13.5" hidden="1">
      <c r="A1519" s="139" t="s">
        <v>4632</v>
      </c>
      <c r="B1519" s="139" t="s">
        <v>4633</v>
      </c>
      <c r="C1519" s="139" t="s">
        <v>27</v>
      </c>
      <c r="D1519" s="642" t="s">
        <v>4634</v>
      </c>
    </row>
    <row r="1520" spans="1:4" ht="13.5" hidden="1">
      <c r="A1520" s="139" t="s">
        <v>4635</v>
      </c>
      <c r="B1520" s="139" t="s">
        <v>4636</v>
      </c>
      <c r="C1520" s="139" t="s">
        <v>27</v>
      </c>
      <c r="D1520" s="642" t="s">
        <v>834</v>
      </c>
    </row>
    <row r="1521" spans="1:4" ht="13.5" hidden="1">
      <c r="A1521" s="139" t="s">
        <v>4637</v>
      </c>
      <c r="B1521" s="139" t="s">
        <v>4638</v>
      </c>
      <c r="C1521" s="139" t="s">
        <v>27</v>
      </c>
      <c r="D1521" s="642" t="s">
        <v>4639</v>
      </c>
    </row>
    <row r="1522" spans="1:4" ht="13.5" hidden="1">
      <c r="A1522" s="139" t="s">
        <v>4640</v>
      </c>
      <c r="B1522" s="139" t="s">
        <v>4641</v>
      </c>
      <c r="C1522" s="139" t="s">
        <v>27</v>
      </c>
      <c r="D1522" s="642" t="s">
        <v>4642</v>
      </c>
    </row>
    <row r="1523" spans="1:4" ht="13.5" hidden="1">
      <c r="A1523" s="139" t="s">
        <v>4643</v>
      </c>
      <c r="B1523" s="139" t="s">
        <v>4644</v>
      </c>
      <c r="C1523" s="139" t="s">
        <v>27</v>
      </c>
      <c r="D1523" s="642" t="s">
        <v>4645</v>
      </c>
    </row>
    <row r="1524" spans="1:4" ht="13.5" hidden="1">
      <c r="A1524" s="139" t="s">
        <v>4646</v>
      </c>
      <c r="B1524" s="139" t="s">
        <v>4647</v>
      </c>
      <c r="C1524" s="139" t="s">
        <v>27</v>
      </c>
      <c r="D1524" s="642" t="s">
        <v>4648</v>
      </c>
    </row>
    <row r="1525" spans="1:4" ht="13.5" hidden="1">
      <c r="A1525" s="139" t="s">
        <v>4649</v>
      </c>
      <c r="B1525" s="139" t="s">
        <v>4650</v>
      </c>
      <c r="C1525" s="139" t="s">
        <v>27</v>
      </c>
      <c r="D1525" s="642" t="s">
        <v>4651</v>
      </c>
    </row>
    <row r="1526" spans="1:4" ht="13.5" hidden="1">
      <c r="A1526" s="139" t="s">
        <v>4652</v>
      </c>
      <c r="B1526" s="139" t="s">
        <v>4653</v>
      </c>
      <c r="C1526" s="139" t="s">
        <v>27</v>
      </c>
      <c r="D1526" s="642" t="s">
        <v>4654</v>
      </c>
    </row>
    <row r="1527" spans="1:4" ht="13.5" hidden="1">
      <c r="A1527" s="139" t="s">
        <v>4655</v>
      </c>
      <c r="B1527" s="139" t="s">
        <v>4656</v>
      </c>
      <c r="C1527" s="139" t="s">
        <v>27</v>
      </c>
      <c r="D1527" s="642" t="s">
        <v>1268</v>
      </c>
    </row>
    <row r="1528" spans="1:4" ht="13.5" hidden="1">
      <c r="A1528" s="139" t="s">
        <v>4657</v>
      </c>
      <c r="B1528" s="139" t="s">
        <v>4658</v>
      </c>
      <c r="C1528" s="139" t="s">
        <v>27</v>
      </c>
      <c r="D1528" s="642" t="s">
        <v>4659</v>
      </c>
    </row>
    <row r="1529" spans="1:4" ht="13.5" hidden="1">
      <c r="A1529" s="139" t="s">
        <v>4660</v>
      </c>
      <c r="B1529" s="139" t="s">
        <v>4661</v>
      </c>
      <c r="C1529" s="139" t="s">
        <v>27</v>
      </c>
      <c r="D1529" s="642" t="s">
        <v>4662</v>
      </c>
    </row>
    <row r="1530" spans="1:4" ht="13.5" hidden="1">
      <c r="A1530" s="139" t="s">
        <v>4663</v>
      </c>
      <c r="B1530" s="139" t="s">
        <v>4664</v>
      </c>
      <c r="C1530" s="139" t="s">
        <v>27</v>
      </c>
      <c r="D1530" s="642" t="s">
        <v>4665</v>
      </c>
    </row>
    <row r="1531" spans="1:4" ht="13.5" hidden="1">
      <c r="A1531" s="139" t="s">
        <v>4666</v>
      </c>
      <c r="B1531" s="139" t="s">
        <v>4667</v>
      </c>
      <c r="C1531" s="139" t="s">
        <v>27</v>
      </c>
      <c r="D1531" s="642" t="s">
        <v>4668</v>
      </c>
    </row>
    <row r="1532" spans="1:4" ht="13.5" hidden="1">
      <c r="A1532" s="139" t="s">
        <v>4669</v>
      </c>
      <c r="B1532" s="139" t="s">
        <v>4670</v>
      </c>
      <c r="C1532" s="139" t="s">
        <v>27</v>
      </c>
      <c r="D1532" s="642" t="s">
        <v>4671</v>
      </c>
    </row>
    <row r="1533" spans="1:4" ht="13.5" hidden="1">
      <c r="A1533" s="139" t="s">
        <v>4672</v>
      </c>
      <c r="B1533" s="139" t="s">
        <v>4673</v>
      </c>
      <c r="C1533" s="139" t="s">
        <v>27</v>
      </c>
      <c r="D1533" s="642" t="s">
        <v>4674</v>
      </c>
    </row>
    <row r="1534" spans="1:4" ht="13.5" hidden="1">
      <c r="A1534" s="139" t="s">
        <v>4675</v>
      </c>
      <c r="B1534" s="139" t="s">
        <v>4676</v>
      </c>
      <c r="C1534" s="139" t="s">
        <v>27</v>
      </c>
      <c r="D1534" s="642" t="s">
        <v>4677</v>
      </c>
    </row>
    <row r="1535" spans="1:4" ht="13.5" hidden="1">
      <c r="A1535" s="139" t="s">
        <v>4678</v>
      </c>
      <c r="B1535" s="139" t="s">
        <v>4679</v>
      </c>
      <c r="C1535" s="139" t="s">
        <v>27</v>
      </c>
      <c r="D1535" s="642" t="s">
        <v>4680</v>
      </c>
    </row>
    <row r="1536" spans="1:4" ht="13.5" hidden="1">
      <c r="A1536" s="139" t="s">
        <v>4681</v>
      </c>
      <c r="B1536" s="139" t="s">
        <v>4682</v>
      </c>
      <c r="C1536" s="139" t="s">
        <v>27</v>
      </c>
      <c r="D1536" s="642" t="s">
        <v>4683</v>
      </c>
    </row>
    <row r="1537" spans="1:4" ht="13.5" hidden="1">
      <c r="A1537" s="139" t="s">
        <v>4684</v>
      </c>
      <c r="B1537" s="139" t="s">
        <v>4685</v>
      </c>
      <c r="C1537" s="139" t="s">
        <v>27</v>
      </c>
      <c r="D1537" s="642" t="s">
        <v>4686</v>
      </c>
    </row>
    <row r="1538" spans="1:4" ht="13.5" hidden="1">
      <c r="A1538" s="139" t="s">
        <v>4687</v>
      </c>
      <c r="B1538" s="139" t="s">
        <v>4688</v>
      </c>
      <c r="C1538" s="139" t="s">
        <v>27</v>
      </c>
      <c r="D1538" s="642" t="s">
        <v>4689</v>
      </c>
    </row>
    <row r="1539" spans="1:4" ht="13.5" hidden="1">
      <c r="A1539" s="139" t="s">
        <v>4690</v>
      </c>
      <c r="B1539" s="139" t="s">
        <v>4691</v>
      </c>
      <c r="C1539" s="139" t="s">
        <v>27</v>
      </c>
      <c r="D1539" s="642" t="s">
        <v>4692</v>
      </c>
    </row>
    <row r="1540" spans="1:4" ht="13.5" hidden="1">
      <c r="A1540" s="139" t="s">
        <v>4693</v>
      </c>
      <c r="B1540" s="139" t="s">
        <v>4694</v>
      </c>
      <c r="C1540" s="139" t="s">
        <v>285</v>
      </c>
      <c r="D1540" s="642" t="s">
        <v>4695</v>
      </c>
    </row>
    <row r="1541" spans="1:4" ht="13.5" hidden="1">
      <c r="A1541" s="139" t="s">
        <v>4696</v>
      </c>
      <c r="B1541" s="139" t="s">
        <v>4697</v>
      </c>
      <c r="C1541" s="139" t="s">
        <v>285</v>
      </c>
      <c r="D1541" s="642" t="s">
        <v>4698</v>
      </c>
    </row>
    <row r="1542" spans="1:4" ht="13.5" hidden="1">
      <c r="A1542" s="139" t="s">
        <v>4699</v>
      </c>
      <c r="B1542" s="139" t="s">
        <v>4700</v>
      </c>
      <c r="C1542" s="139" t="s">
        <v>285</v>
      </c>
      <c r="D1542" s="642" t="s">
        <v>4701</v>
      </c>
    </row>
    <row r="1543" spans="1:4" ht="13.5" hidden="1">
      <c r="A1543" s="139" t="s">
        <v>4702</v>
      </c>
      <c r="B1543" s="139" t="s">
        <v>4703</v>
      </c>
      <c r="C1543" s="139" t="s">
        <v>285</v>
      </c>
      <c r="D1543" s="642" t="s">
        <v>4704</v>
      </c>
    </row>
    <row r="1544" spans="1:4" ht="13.5" hidden="1">
      <c r="A1544" s="139" t="s">
        <v>4705</v>
      </c>
      <c r="B1544" s="139" t="s">
        <v>4706</v>
      </c>
      <c r="C1544" s="139" t="s">
        <v>285</v>
      </c>
      <c r="D1544" s="642" t="s">
        <v>4707</v>
      </c>
    </row>
    <row r="1545" spans="1:4" ht="13.5" hidden="1">
      <c r="A1545" s="139" t="s">
        <v>4708</v>
      </c>
      <c r="B1545" s="139" t="s">
        <v>4709</v>
      </c>
      <c r="C1545" s="139" t="s">
        <v>285</v>
      </c>
      <c r="D1545" s="642" t="s">
        <v>4710</v>
      </c>
    </row>
    <row r="1546" spans="1:4" ht="13.5" hidden="1">
      <c r="A1546" s="139" t="s">
        <v>4711</v>
      </c>
      <c r="B1546" s="139" t="s">
        <v>4712</v>
      </c>
      <c r="C1546" s="139" t="s">
        <v>285</v>
      </c>
      <c r="D1546" s="642" t="s">
        <v>4713</v>
      </c>
    </row>
    <row r="1547" spans="1:4" ht="13.5" hidden="1">
      <c r="A1547" s="139" t="s">
        <v>4714</v>
      </c>
      <c r="B1547" s="139" t="s">
        <v>4715</v>
      </c>
      <c r="C1547" s="139" t="s">
        <v>285</v>
      </c>
      <c r="D1547" s="642" t="s">
        <v>4716</v>
      </c>
    </row>
    <row r="1548" spans="1:4" ht="13.5" hidden="1">
      <c r="A1548" s="139" t="s">
        <v>4717</v>
      </c>
      <c r="B1548" s="139" t="s">
        <v>4718</v>
      </c>
      <c r="C1548" s="139" t="s">
        <v>285</v>
      </c>
      <c r="D1548" s="642" t="s">
        <v>4719</v>
      </c>
    </row>
    <row r="1549" spans="1:4" ht="13.5" hidden="1">
      <c r="A1549" s="139" t="s">
        <v>4720</v>
      </c>
      <c r="B1549" s="139" t="s">
        <v>4721</v>
      </c>
      <c r="C1549" s="139" t="s">
        <v>285</v>
      </c>
      <c r="D1549" s="642" t="s">
        <v>4722</v>
      </c>
    </row>
    <row r="1550" spans="1:4" ht="13.5" hidden="1">
      <c r="A1550" s="139" t="s">
        <v>4723</v>
      </c>
      <c r="B1550" s="139" t="s">
        <v>4724</v>
      </c>
      <c r="C1550" s="139" t="s">
        <v>285</v>
      </c>
      <c r="D1550" s="642" t="s">
        <v>4725</v>
      </c>
    </row>
    <row r="1551" spans="1:4" ht="13.5" hidden="1">
      <c r="A1551" s="139" t="s">
        <v>4726</v>
      </c>
      <c r="B1551" s="139" t="s">
        <v>4727</v>
      </c>
      <c r="C1551" s="139" t="s">
        <v>285</v>
      </c>
      <c r="D1551" s="642" t="s">
        <v>4728</v>
      </c>
    </row>
    <row r="1552" spans="1:4" ht="13.5" hidden="1">
      <c r="A1552" s="139" t="s">
        <v>4729</v>
      </c>
      <c r="B1552" s="139" t="s">
        <v>4730</v>
      </c>
      <c r="C1552" s="139" t="s">
        <v>285</v>
      </c>
      <c r="D1552" s="642" t="s">
        <v>4731</v>
      </c>
    </row>
    <row r="1553" spans="1:4" ht="13.5" hidden="1">
      <c r="A1553" s="139" t="s">
        <v>4732</v>
      </c>
      <c r="B1553" s="139" t="s">
        <v>4733</v>
      </c>
      <c r="C1553" s="139" t="s">
        <v>285</v>
      </c>
      <c r="D1553" s="642" t="s">
        <v>4734</v>
      </c>
    </row>
    <row r="1554" spans="1:4" ht="13.5" hidden="1">
      <c r="A1554" s="139" t="s">
        <v>4735</v>
      </c>
      <c r="B1554" s="139" t="s">
        <v>4736</v>
      </c>
      <c r="C1554" s="139" t="s">
        <v>285</v>
      </c>
      <c r="D1554" s="642" t="s">
        <v>4737</v>
      </c>
    </row>
    <row r="1555" spans="1:4" ht="13.5" hidden="1">
      <c r="A1555" s="139" t="s">
        <v>4738</v>
      </c>
      <c r="B1555" s="139" t="s">
        <v>4739</v>
      </c>
      <c r="C1555" s="139" t="s">
        <v>285</v>
      </c>
      <c r="D1555" s="642" t="s">
        <v>4740</v>
      </c>
    </row>
    <row r="1556" spans="1:4" ht="13.5" hidden="1">
      <c r="A1556" s="139" t="s">
        <v>4741</v>
      </c>
      <c r="B1556" s="139" t="s">
        <v>4742</v>
      </c>
      <c r="C1556" s="139" t="s">
        <v>285</v>
      </c>
      <c r="D1556" s="642" t="s">
        <v>4743</v>
      </c>
    </row>
    <row r="1557" spans="1:4" ht="13.5" hidden="1">
      <c r="A1557" s="139" t="s">
        <v>4744</v>
      </c>
      <c r="B1557" s="139" t="s">
        <v>4745</v>
      </c>
      <c r="C1557" s="139" t="s">
        <v>285</v>
      </c>
      <c r="D1557" s="642" t="s">
        <v>4746</v>
      </c>
    </row>
    <row r="1558" spans="1:4" ht="13.5" hidden="1">
      <c r="A1558" s="139" t="s">
        <v>4747</v>
      </c>
      <c r="B1558" s="139" t="s">
        <v>4748</v>
      </c>
      <c r="C1558" s="139" t="s">
        <v>285</v>
      </c>
      <c r="D1558" s="642" t="s">
        <v>4749</v>
      </c>
    </row>
    <row r="1559" spans="1:4" ht="13.5" hidden="1">
      <c r="A1559" s="139" t="s">
        <v>4750</v>
      </c>
      <c r="B1559" s="139" t="s">
        <v>4751</v>
      </c>
      <c r="C1559" s="139" t="s">
        <v>285</v>
      </c>
      <c r="D1559" s="642" t="s">
        <v>4752</v>
      </c>
    </row>
    <row r="1560" spans="1:4" ht="13.5" hidden="1">
      <c r="A1560" s="139" t="s">
        <v>4753</v>
      </c>
      <c r="B1560" s="139" t="s">
        <v>4754</v>
      </c>
      <c r="C1560" s="139" t="s">
        <v>14</v>
      </c>
      <c r="D1560" s="642" t="s">
        <v>4755</v>
      </c>
    </row>
    <row r="1561" spans="1:4" ht="13.5" hidden="1">
      <c r="A1561" s="139" t="s">
        <v>4756</v>
      </c>
      <c r="B1561" s="139" t="s">
        <v>4757</v>
      </c>
      <c r="C1561" s="139" t="s">
        <v>27</v>
      </c>
      <c r="D1561" s="642" t="s">
        <v>4758</v>
      </c>
    </row>
    <row r="1562" spans="1:4" ht="13.5" hidden="1">
      <c r="A1562" s="139" t="s">
        <v>4759</v>
      </c>
      <c r="B1562" s="139" t="s">
        <v>4760</v>
      </c>
      <c r="C1562" s="139" t="s">
        <v>27</v>
      </c>
      <c r="D1562" s="642" t="s">
        <v>4761</v>
      </c>
    </row>
    <row r="1563" spans="1:4" ht="13.5" hidden="1">
      <c r="A1563" s="139" t="s">
        <v>4762</v>
      </c>
      <c r="B1563" s="139" t="s">
        <v>4763</v>
      </c>
      <c r="C1563" s="139" t="s">
        <v>27</v>
      </c>
      <c r="D1563" s="642" t="s">
        <v>4764</v>
      </c>
    </row>
    <row r="1564" spans="1:4" ht="13.5" hidden="1">
      <c r="A1564" s="139" t="s">
        <v>4765</v>
      </c>
      <c r="B1564" s="139" t="s">
        <v>4766</v>
      </c>
      <c r="C1564" s="139" t="s">
        <v>27</v>
      </c>
      <c r="D1564" s="642" t="s">
        <v>4767</v>
      </c>
    </row>
    <row r="1565" spans="1:4" ht="13.5" hidden="1">
      <c r="A1565" s="139" t="s">
        <v>4768</v>
      </c>
      <c r="B1565" s="139" t="s">
        <v>4769</v>
      </c>
      <c r="C1565" s="139" t="s">
        <v>27</v>
      </c>
      <c r="D1565" s="642" t="s">
        <v>4770</v>
      </c>
    </row>
    <row r="1566" spans="1:4" ht="13.5" hidden="1">
      <c r="A1566" s="139" t="s">
        <v>4771</v>
      </c>
      <c r="B1566" s="139" t="s">
        <v>4772</v>
      </c>
      <c r="C1566" s="139" t="s">
        <v>4323</v>
      </c>
      <c r="D1566" s="642" t="s">
        <v>4773</v>
      </c>
    </row>
    <row r="1567" spans="1:4" ht="13.5" hidden="1">
      <c r="A1567" s="139" t="s">
        <v>4774</v>
      </c>
      <c r="B1567" s="139" t="s">
        <v>4775</v>
      </c>
      <c r="C1567" s="139" t="s">
        <v>4323</v>
      </c>
      <c r="D1567" s="642" t="s">
        <v>4776</v>
      </c>
    </row>
    <row r="1568" spans="1:4" ht="13.5" hidden="1">
      <c r="A1568" s="139" t="s">
        <v>4777</v>
      </c>
      <c r="B1568" s="139" t="s">
        <v>4778</v>
      </c>
      <c r="C1568" s="139" t="s">
        <v>4323</v>
      </c>
      <c r="D1568" s="642" t="s">
        <v>4779</v>
      </c>
    </row>
    <row r="1569" spans="1:4" ht="13.5" hidden="1">
      <c r="A1569" s="139" t="s">
        <v>4780</v>
      </c>
      <c r="B1569" s="139" t="s">
        <v>4781</v>
      </c>
      <c r="C1569" s="139" t="s">
        <v>4323</v>
      </c>
      <c r="D1569" s="642" t="s">
        <v>4782</v>
      </c>
    </row>
    <row r="1570" spans="1:4" ht="13.5" hidden="1">
      <c r="A1570" s="139" t="s">
        <v>4783</v>
      </c>
      <c r="B1570" s="139" t="s">
        <v>4784</v>
      </c>
      <c r="C1570" s="139" t="s">
        <v>4323</v>
      </c>
      <c r="D1570" s="642" t="s">
        <v>4785</v>
      </c>
    </row>
    <row r="1571" spans="1:4" ht="13.5" hidden="1">
      <c r="A1571" s="139" t="s">
        <v>4786</v>
      </c>
      <c r="B1571" s="139" t="s">
        <v>4787</v>
      </c>
      <c r="C1571" s="139" t="s">
        <v>4323</v>
      </c>
      <c r="D1571" s="642" t="s">
        <v>4788</v>
      </c>
    </row>
    <row r="1572" spans="1:4" ht="13.5" hidden="1">
      <c r="A1572" s="139" t="s">
        <v>4789</v>
      </c>
      <c r="B1572" s="139" t="s">
        <v>4790</v>
      </c>
      <c r="C1572" s="139" t="s">
        <v>4323</v>
      </c>
      <c r="D1572" s="642" t="s">
        <v>4791</v>
      </c>
    </row>
    <row r="1573" spans="1:4" ht="13.5" hidden="1">
      <c r="A1573" s="139" t="s">
        <v>4792</v>
      </c>
      <c r="B1573" s="139" t="s">
        <v>4793</v>
      </c>
      <c r="C1573" s="139" t="s">
        <v>4524</v>
      </c>
      <c r="D1573" s="642" t="s">
        <v>4794</v>
      </c>
    </row>
    <row r="1574" spans="1:4" ht="13.5" hidden="1">
      <c r="A1574" s="139" t="s">
        <v>4795</v>
      </c>
      <c r="B1574" s="139" t="s">
        <v>4796</v>
      </c>
      <c r="C1574" s="139" t="s">
        <v>285</v>
      </c>
      <c r="D1574" s="642" t="s">
        <v>4797</v>
      </c>
    </row>
    <row r="1575" spans="1:4" ht="13.5" hidden="1">
      <c r="A1575" s="139" t="s">
        <v>4798</v>
      </c>
      <c r="B1575" s="139" t="s">
        <v>4799</v>
      </c>
      <c r="C1575" s="139" t="s">
        <v>285</v>
      </c>
      <c r="D1575" s="642" t="s">
        <v>4800</v>
      </c>
    </row>
    <row r="1576" spans="1:4" ht="13.5" hidden="1">
      <c r="A1576" s="139" t="s">
        <v>4801</v>
      </c>
      <c r="B1576" s="139" t="s">
        <v>4802</v>
      </c>
      <c r="C1576" s="139" t="s">
        <v>285</v>
      </c>
      <c r="D1576" s="642" t="s">
        <v>4803</v>
      </c>
    </row>
    <row r="1577" spans="1:4" ht="13.5" hidden="1">
      <c r="A1577" s="139" t="s">
        <v>4804</v>
      </c>
      <c r="B1577" s="139" t="s">
        <v>4805</v>
      </c>
      <c r="C1577" s="139" t="s">
        <v>285</v>
      </c>
      <c r="D1577" s="642" t="s">
        <v>4806</v>
      </c>
    </row>
    <row r="1578" spans="1:4" ht="13.5" hidden="1">
      <c r="A1578" s="139" t="s">
        <v>4807</v>
      </c>
      <c r="B1578" s="139" t="s">
        <v>4808</v>
      </c>
      <c r="C1578" s="139" t="s">
        <v>285</v>
      </c>
      <c r="D1578" s="642" t="s">
        <v>4809</v>
      </c>
    </row>
    <row r="1579" spans="1:4" ht="13.5" hidden="1">
      <c r="A1579" s="139" t="s">
        <v>4810</v>
      </c>
      <c r="B1579" s="139" t="s">
        <v>4811</v>
      </c>
      <c r="C1579" s="139" t="s">
        <v>285</v>
      </c>
      <c r="D1579" s="642" t="s">
        <v>4812</v>
      </c>
    </row>
    <row r="1580" spans="1:4" ht="13.5" hidden="1">
      <c r="A1580" s="139" t="s">
        <v>4813</v>
      </c>
      <c r="B1580" s="139" t="s">
        <v>4814</v>
      </c>
      <c r="C1580" s="139" t="s">
        <v>285</v>
      </c>
      <c r="D1580" s="642" t="s">
        <v>4815</v>
      </c>
    </row>
    <row r="1581" spans="1:4" ht="13.5" hidden="1">
      <c r="A1581" s="139" t="s">
        <v>4816</v>
      </c>
      <c r="B1581" s="139" t="s">
        <v>4817</v>
      </c>
      <c r="C1581" s="139" t="s">
        <v>285</v>
      </c>
      <c r="D1581" s="642" t="s">
        <v>4818</v>
      </c>
    </row>
    <row r="1582" spans="1:4" ht="13.5" hidden="1">
      <c r="A1582" s="139" t="s">
        <v>4819</v>
      </c>
      <c r="B1582" s="139" t="s">
        <v>4820</v>
      </c>
      <c r="C1582" s="139" t="s">
        <v>285</v>
      </c>
      <c r="D1582" s="642" t="s">
        <v>4821</v>
      </c>
    </row>
    <row r="1583" spans="1:4" ht="13.5" hidden="1">
      <c r="A1583" s="139" t="s">
        <v>4822</v>
      </c>
      <c r="B1583" s="139" t="s">
        <v>4823</v>
      </c>
      <c r="C1583" s="139" t="s">
        <v>285</v>
      </c>
      <c r="D1583" s="642" t="s">
        <v>4824</v>
      </c>
    </row>
    <row r="1584" spans="1:4" ht="13.5" hidden="1">
      <c r="A1584" s="139" t="s">
        <v>4825</v>
      </c>
      <c r="B1584" s="139" t="s">
        <v>4826</v>
      </c>
      <c r="C1584" s="139" t="s">
        <v>285</v>
      </c>
      <c r="D1584" s="642" t="s">
        <v>4827</v>
      </c>
    </row>
    <row r="1585" spans="1:4" ht="13.5" hidden="1">
      <c r="A1585" s="139" t="s">
        <v>4828</v>
      </c>
      <c r="B1585" s="139" t="s">
        <v>4829</v>
      </c>
      <c r="C1585" s="139" t="s">
        <v>285</v>
      </c>
      <c r="D1585" s="642" t="s">
        <v>4830</v>
      </c>
    </row>
    <row r="1586" spans="1:4" ht="13.5" hidden="1">
      <c r="A1586" s="139" t="s">
        <v>4831</v>
      </c>
      <c r="B1586" s="139" t="s">
        <v>4832</v>
      </c>
      <c r="C1586" s="139" t="s">
        <v>14</v>
      </c>
      <c r="D1586" s="642" t="s">
        <v>4833</v>
      </c>
    </row>
    <row r="1587" spans="1:4" ht="13.5" hidden="1">
      <c r="A1587" s="139" t="s">
        <v>4834</v>
      </c>
      <c r="B1587" s="139" t="s">
        <v>4835</v>
      </c>
      <c r="C1587" s="139" t="s">
        <v>14</v>
      </c>
      <c r="D1587" s="642" t="s">
        <v>4836</v>
      </c>
    </row>
    <row r="1588" spans="1:4" ht="13.5" hidden="1">
      <c r="A1588" s="139" t="s">
        <v>4837</v>
      </c>
      <c r="B1588" s="139" t="s">
        <v>4838</v>
      </c>
      <c r="C1588" s="139" t="s">
        <v>14</v>
      </c>
      <c r="D1588" s="642" t="s">
        <v>4839</v>
      </c>
    </row>
    <row r="1589" spans="1:4" ht="13.5" hidden="1">
      <c r="A1589" s="139" t="s">
        <v>4840</v>
      </c>
      <c r="B1589" s="139" t="s">
        <v>4841</v>
      </c>
      <c r="C1589" s="139" t="s">
        <v>14</v>
      </c>
      <c r="D1589" s="642" t="s">
        <v>4842</v>
      </c>
    </row>
    <row r="1590" spans="1:4" ht="13.5" hidden="1">
      <c r="A1590" s="139" t="s">
        <v>4843</v>
      </c>
      <c r="B1590" s="139" t="s">
        <v>4844</v>
      </c>
      <c r="C1590" s="139" t="s">
        <v>14</v>
      </c>
      <c r="D1590" s="642" t="s">
        <v>4845</v>
      </c>
    </row>
    <row r="1591" spans="1:4" ht="13.5" hidden="1">
      <c r="A1591" s="139" t="s">
        <v>4846</v>
      </c>
      <c r="B1591" s="139" t="s">
        <v>4847</v>
      </c>
      <c r="C1591" s="139" t="s">
        <v>14</v>
      </c>
      <c r="D1591" s="642" t="s">
        <v>4848</v>
      </c>
    </row>
    <row r="1592" spans="1:4" ht="13.5" hidden="1">
      <c r="A1592" s="139" t="s">
        <v>4849</v>
      </c>
      <c r="B1592" s="139" t="s">
        <v>4850</v>
      </c>
      <c r="C1592" s="139" t="s">
        <v>14</v>
      </c>
      <c r="D1592" s="642" t="s">
        <v>4851</v>
      </c>
    </row>
    <row r="1593" spans="1:4" ht="13.5" hidden="1">
      <c r="A1593" s="139" t="s">
        <v>4852</v>
      </c>
      <c r="B1593" s="139" t="s">
        <v>4853</v>
      </c>
      <c r="C1593" s="139" t="s">
        <v>14</v>
      </c>
      <c r="D1593" s="642" t="s">
        <v>4854</v>
      </c>
    </row>
    <row r="1594" spans="1:4" ht="13.5" hidden="1">
      <c r="A1594" s="139" t="s">
        <v>4855</v>
      </c>
      <c r="B1594" s="139" t="s">
        <v>4856</v>
      </c>
      <c r="C1594" s="139" t="s">
        <v>14</v>
      </c>
      <c r="D1594" s="642" t="s">
        <v>4857</v>
      </c>
    </row>
    <row r="1595" spans="1:4" ht="13.5" hidden="1">
      <c r="A1595" s="139" t="s">
        <v>4858</v>
      </c>
      <c r="B1595" s="139" t="s">
        <v>4859</v>
      </c>
      <c r="C1595" s="139" t="s">
        <v>14</v>
      </c>
      <c r="D1595" s="642" t="s">
        <v>4860</v>
      </c>
    </row>
    <row r="1596" spans="1:4" ht="13.5" hidden="1">
      <c r="A1596" s="139" t="s">
        <v>4861</v>
      </c>
      <c r="B1596" s="139" t="s">
        <v>4862</v>
      </c>
      <c r="C1596" s="139" t="s">
        <v>14</v>
      </c>
      <c r="D1596" s="642" t="s">
        <v>4863</v>
      </c>
    </row>
    <row r="1597" spans="1:4" ht="13.5" hidden="1">
      <c r="A1597" s="139" t="s">
        <v>4864</v>
      </c>
      <c r="B1597" s="139" t="s">
        <v>4865</v>
      </c>
      <c r="C1597" s="139" t="s">
        <v>14</v>
      </c>
      <c r="D1597" s="642" t="s">
        <v>4866</v>
      </c>
    </row>
    <row r="1598" spans="1:4" ht="13.5" hidden="1">
      <c r="A1598" s="139" t="s">
        <v>4867</v>
      </c>
      <c r="B1598" s="139" t="s">
        <v>4868</v>
      </c>
      <c r="C1598" s="139" t="s">
        <v>14</v>
      </c>
      <c r="D1598" s="642" t="s">
        <v>4869</v>
      </c>
    </row>
    <row r="1599" spans="1:4" ht="13.5" hidden="1">
      <c r="A1599" s="139" t="s">
        <v>4870</v>
      </c>
      <c r="B1599" s="139" t="s">
        <v>4871</v>
      </c>
      <c r="C1599" s="139" t="s">
        <v>14</v>
      </c>
      <c r="D1599" s="642" t="s">
        <v>4872</v>
      </c>
    </row>
    <row r="1600" spans="1:4" ht="13.5" hidden="1">
      <c r="A1600" s="139" t="s">
        <v>4873</v>
      </c>
      <c r="B1600" s="139" t="s">
        <v>4874</v>
      </c>
      <c r="C1600" s="139" t="s">
        <v>14</v>
      </c>
      <c r="D1600" s="642" t="s">
        <v>4875</v>
      </c>
    </row>
    <row r="1601" spans="1:4" ht="13.5" hidden="1">
      <c r="A1601" s="139" t="s">
        <v>4876</v>
      </c>
      <c r="B1601" s="139" t="s">
        <v>4877</v>
      </c>
      <c r="C1601" s="139" t="s">
        <v>14</v>
      </c>
      <c r="D1601" s="642" t="s">
        <v>4878</v>
      </c>
    </row>
    <row r="1602" spans="1:4" ht="13.5" hidden="1">
      <c r="A1602" s="139" t="s">
        <v>4879</v>
      </c>
      <c r="B1602" s="139" t="s">
        <v>4880</v>
      </c>
      <c r="C1602" s="139" t="s">
        <v>14</v>
      </c>
      <c r="D1602" s="642" t="s">
        <v>4881</v>
      </c>
    </row>
    <row r="1603" spans="1:4" ht="13.5" hidden="1">
      <c r="A1603" s="139" t="s">
        <v>4882</v>
      </c>
      <c r="B1603" s="139" t="s">
        <v>4883</v>
      </c>
      <c r="C1603" s="139" t="s">
        <v>14</v>
      </c>
      <c r="D1603" s="642" t="s">
        <v>4884</v>
      </c>
    </row>
    <row r="1604" spans="1:4" ht="13.5" hidden="1">
      <c r="A1604" s="139" t="s">
        <v>4885</v>
      </c>
      <c r="B1604" s="139" t="s">
        <v>4886</v>
      </c>
      <c r="C1604" s="139" t="s">
        <v>14</v>
      </c>
      <c r="D1604" s="642" t="s">
        <v>4887</v>
      </c>
    </row>
    <row r="1605" spans="1:4" ht="13.5" hidden="1">
      <c r="A1605" s="139" t="s">
        <v>4888</v>
      </c>
      <c r="B1605" s="139" t="s">
        <v>4889</v>
      </c>
      <c r="C1605" s="139" t="s">
        <v>14</v>
      </c>
      <c r="D1605" s="642" t="s">
        <v>4890</v>
      </c>
    </row>
    <row r="1606" spans="1:4" ht="13.5" hidden="1">
      <c r="A1606" s="139" t="s">
        <v>4891</v>
      </c>
      <c r="B1606" s="139" t="s">
        <v>4892</v>
      </c>
      <c r="C1606" s="139" t="s">
        <v>14</v>
      </c>
      <c r="D1606" s="642" t="s">
        <v>4893</v>
      </c>
    </row>
    <row r="1607" spans="1:4" ht="13.5" hidden="1">
      <c r="A1607" s="139" t="s">
        <v>4894</v>
      </c>
      <c r="B1607" s="139" t="s">
        <v>4895</v>
      </c>
      <c r="C1607" s="139" t="s">
        <v>14</v>
      </c>
      <c r="D1607" s="642" t="s">
        <v>4896</v>
      </c>
    </row>
    <row r="1608" spans="1:4" ht="13.5" hidden="1">
      <c r="A1608" s="139" t="s">
        <v>4897</v>
      </c>
      <c r="B1608" s="139" t="s">
        <v>4898</v>
      </c>
      <c r="C1608" s="139" t="s">
        <v>14</v>
      </c>
      <c r="D1608" s="642" t="s">
        <v>4899</v>
      </c>
    </row>
    <row r="1609" spans="1:4" ht="13.5" hidden="1">
      <c r="A1609" s="139" t="s">
        <v>4900</v>
      </c>
      <c r="B1609" s="139" t="s">
        <v>4901</v>
      </c>
      <c r="C1609" s="139" t="s">
        <v>14</v>
      </c>
      <c r="D1609" s="642" t="s">
        <v>4902</v>
      </c>
    </row>
    <row r="1610" spans="1:4" ht="13.5" hidden="1">
      <c r="A1610" s="139" t="s">
        <v>4903</v>
      </c>
      <c r="B1610" s="139" t="s">
        <v>4904</v>
      </c>
      <c r="C1610" s="139" t="s">
        <v>14</v>
      </c>
      <c r="D1610" s="642" t="s">
        <v>4905</v>
      </c>
    </row>
    <row r="1611" spans="1:4" ht="13.5" hidden="1">
      <c r="A1611" s="139" t="s">
        <v>4906</v>
      </c>
      <c r="B1611" s="139" t="s">
        <v>4907</v>
      </c>
      <c r="C1611" s="139" t="s">
        <v>14</v>
      </c>
      <c r="D1611" s="642" t="s">
        <v>4908</v>
      </c>
    </row>
    <row r="1612" spans="1:4" ht="13.5" hidden="1">
      <c r="A1612" s="139" t="s">
        <v>4909</v>
      </c>
      <c r="B1612" s="139" t="s">
        <v>4910</v>
      </c>
      <c r="C1612" s="139" t="s">
        <v>14</v>
      </c>
      <c r="D1612" s="642" t="s">
        <v>4911</v>
      </c>
    </row>
    <row r="1613" spans="1:4" ht="13.5" hidden="1">
      <c r="A1613" s="139" t="s">
        <v>4912</v>
      </c>
      <c r="B1613" s="139" t="s">
        <v>4913</v>
      </c>
      <c r="C1613" s="139" t="s">
        <v>14</v>
      </c>
      <c r="D1613" s="642" t="s">
        <v>4914</v>
      </c>
    </row>
    <row r="1614" spans="1:4" ht="13.5" hidden="1">
      <c r="A1614" s="139" t="s">
        <v>4915</v>
      </c>
      <c r="B1614" s="139" t="s">
        <v>4916</v>
      </c>
      <c r="C1614" s="139" t="s">
        <v>285</v>
      </c>
      <c r="D1614" s="642" t="s">
        <v>4917</v>
      </c>
    </row>
    <row r="1615" spans="1:4" ht="13.5" hidden="1">
      <c r="A1615" s="139" t="s">
        <v>4918</v>
      </c>
      <c r="B1615" s="139" t="s">
        <v>4919</v>
      </c>
      <c r="C1615" s="139" t="s">
        <v>285</v>
      </c>
      <c r="D1615" s="642" t="s">
        <v>4920</v>
      </c>
    </row>
    <row r="1616" spans="1:4" ht="13.5" hidden="1">
      <c r="A1616" s="139" t="s">
        <v>4921</v>
      </c>
      <c r="B1616" s="139" t="s">
        <v>4922</v>
      </c>
      <c r="C1616" s="139" t="s">
        <v>285</v>
      </c>
      <c r="D1616" s="642" t="s">
        <v>4923</v>
      </c>
    </row>
    <row r="1617" spans="1:4" ht="13.5" hidden="1">
      <c r="A1617" s="139" t="s">
        <v>4924</v>
      </c>
      <c r="B1617" s="139" t="s">
        <v>4925</v>
      </c>
      <c r="C1617" s="139" t="s">
        <v>285</v>
      </c>
      <c r="D1617" s="642" t="s">
        <v>4926</v>
      </c>
    </row>
    <row r="1618" spans="1:4" ht="13.5" hidden="1">
      <c r="A1618" s="139" t="s">
        <v>4927</v>
      </c>
      <c r="B1618" s="139" t="s">
        <v>4928</v>
      </c>
      <c r="C1618" s="139" t="s">
        <v>14</v>
      </c>
      <c r="D1618" s="642" t="s">
        <v>4929</v>
      </c>
    </row>
    <row r="1619" spans="1:4" ht="13.5" hidden="1">
      <c r="A1619" s="139" t="s">
        <v>4930</v>
      </c>
      <c r="B1619" s="139" t="s">
        <v>4931</v>
      </c>
      <c r="C1619" s="139" t="s">
        <v>285</v>
      </c>
      <c r="D1619" s="642" t="s">
        <v>4932</v>
      </c>
    </row>
    <row r="1620" spans="1:4" ht="13.5" hidden="1">
      <c r="A1620" s="139" t="s">
        <v>4933</v>
      </c>
      <c r="B1620" s="139" t="s">
        <v>4934</v>
      </c>
      <c r="C1620" s="139" t="s">
        <v>285</v>
      </c>
      <c r="D1620" s="642" t="s">
        <v>4935</v>
      </c>
    </row>
    <row r="1621" spans="1:4" ht="13.5" hidden="1">
      <c r="A1621" s="139" t="s">
        <v>4936</v>
      </c>
      <c r="B1621" s="139" t="s">
        <v>4937</v>
      </c>
      <c r="C1621" s="139" t="s">
        <v>14</v>
      </c>
      <c r="D1621" s="642" t="s">
        <v>4938</v>
      </c>
    </row>
    <row r="1622" spans="1:4" ht="13.5" hidden="1">
      <c r="A1622" s="139" t="s">
        <v>4939</v>
      </c>
      <c r="B1622" s="139" t="s">
        <v>4940</v>
      </c>
      <c r="C1622" s="139" t="s">
        <v>285</v>
      </c>
      <c r="D1622" s="642" t="s">
        <v>4941</v>
      </c>
    </row>
    <row r="1623" spans="1:4" ht="13.5" hidden="1">
      <c r="A1623" s="139" t="s">
        <v>4942</v>
      </c>
      <c r="B1623" s="139" t="s">
        <v>4943</v>
      </c>
      <c r="C1623" s="139" t="s">
        <v>14</v>
      </c>
      <c r="D1623" s="642" t="s">
        <v>4944</v>
      </c>
    </row>
    <row r="1624" spans="1:4" ht="13.5" hidden="1">
      <c r="A1624" s="139" t="s">
        <v>4945</v>
      </c>
      <c r="B1624" s="139" t="s">
        <v>4946</v>
      </c>
      <c r="C1624" s="139" t="s">
        <v>285</v>
      </c>
      <c r="D1624" s="642" t="s">
        <v>4947</v>
      </c>
    </row>
    <row r="1625" spans="1:4" ht="13.5" hidden="1">
      <c r="A1625" s="139" t="s">
        <v>4948</v>
      </c>
      <c r="B1625" s="139" t="s">
        <v>4949</v>
      </c>
      <c r="C1625" s="139" t="s">
        <v>14</v>
      </c>
      <c r="D1625" s="642" t="s">
        <v>4950</v>
      </c>
    </row>
    <row r="1626" spans="1:4" ht="13.5" hidden="1">
      <c r="A1626" s="139" t="s">
        <v>4951</v>
      </c>
      <c r="B1626" s="139" t="s">
        <v>4952</v>
      </c>
      <c r="C1626" s="139" t="s">
        <v>285</v>
      </c>
      <c r="D1626" s="642" t="s">
        <v>4953</v>
      </c>
    </row>
    <row r="1627" spans="1:4" ht="13.5" hidden="1">
      <c r="A1627" s="139" t="s">
        <v>4954</v>
      </c>
      <c r="B1627" s="139" t="s">
        <v>4955</v>
      </c>
      <c r="C1627" s="139" t="s">
        <v>285</v>
      </c>
      <c r="D1627" s="642" t="s">
        <v>4956</v>
      </c>
    </row>
    <row r="1628" spans="1:4" ht="13.5" hidden="1">
      <c r="A1628" s="139" t="s">
        <v>4957</v>
      </c>
      <c r="B1628" s="139" t="s">
        <v>4958</v>
      </c>
      <c r="C1628" s="139" t="s">
        <v>285</v>
      </c>
      <c r="D1628" s="642" t="s">
        <v>4959</v>
      </c>
    </row>
    <row r="1629" spans="1:4" ht="13.5" hidden="1">
      <c r="A1629" s="139" t="s">
        <v>4960</v>
      </c>
      <c r="B1629" s="139" t="s">
        <v>4961</v>
      </c>
      <c r="C1629" s="139" t="s">
        <v>14</v>
      </c>
      <c r="D1629" s="642" t="s">
        <v>4962</v>
      </c>
    </row>
    <row r="1630" spans="1:4" ht="13.5" hidden="1">
      <c r="A1630" s="139" t="s">
        <v>4963</v>
      </c>
      <c r="B1630" s="139" t="s">
        <v>4964</v>
      </c>
      <c r="C1630" s="139" t="s">
        <v>285</v>
      </c>
      <c r="D1630" s="642" t="s">
        <v>4965</v>
      </c>
    </row>
    <row r="1631" spans="1:4" ht="13.5" hidden="1">
      <c r="A1631" s="139" t="s">
        <v>4966</v>
      </c>
      <c r="B1631" s="139" t="s">
        <v>4967</v>
      </c>
      <c r="C1631" s="139" t="s">
        <v>285</v>
      </c>
      <c r="D1631" s="642" t="s">
        <v>4968</v>
      </c>
    </row>
    <row r="1632" spans="1:4" ht="13.5" hidden="1">
      <c r="A1632" s="139" t="s">
        <v>4969</v>
      </c>
      <c r="B1632" s="139" t="s">
        <v>4970</v>
      </c>
      <c r="C1632" s="139" t="s">
        <v>14</v>
      </c>
      <c r="D1632" s="642" t="s">
        <v>4971</v>
      </c>
    </row>
    <row r="1633" spans="1:4" ht="13.5" hidden="1">
      <c r="A1633" s="139" t="s">
        <v>4972</v>
      </c>
      <c r="B1633" s="139" t="s">
        <v>4973</v>
      </c>
      <c r="C1633" s="139" t="s">
        <v>285</v>
      </c>
      <c r="D1633" s="642" t="s">
        <v>4974</v>
      </c>
    </row>
    <row r="1634" spans="1:4" ht="13.5" hidden="1">
      <c r="A1634" s="139" t="s">
        <v>4975</v>
      </c>
      <c r="B1634" s="139" t="s">
        <v>4976</v>
      </c>
      <c r="C1634" s="139" t="s">
        <v>14</v>
      </c>
      <c r="D1634" s="642" t="s">
        <v>4977</v>
      </c>
    </row>
    <row r="1635" spans="1:4" ht="13.5" hidden="1">
      <c r="A1635" s="139" t="s">
        <v>4978</v>
      </c>
      <c r="B1635" s="139" t="s">
        <v>4979</v>
      </c>
      <c r="C1635" s="139" t="s">
        <v>285</v>
      </c>
      <c r="D1635" s="642" t="s">
        <v>4956</v>
      </c>
    </row>
    <row r="1636" spans="1:4" ht="13.5" hidden="1">
      <c r="A1636" s="139" t="s">
        <v>4980</v>
      </c>
      <c r="B1636" s="139" t="s">
        <v>4981</v>
      </c>
      <c r="C1636" s="139" t="s">
        <v>14</v>
      </c>
      <c r="D1636" s="642" t="s">
        <v>4982</v>
      </c>
    </row>
    <row r="1637" spans="1:4" ht="13.5" hidden="1">
      <c r="A1637" s="139" t="s">
        <v>4983</v>
      </c>
      <c r="B1637" s="139" t="s">
        <v>4984</v>
      </c>
      <c r="C1637" s="139" t="s">
        <v>285</v>
      </c>
      <c r="D1637" s="642" t="s">
        <v>4959</v>
      </c>
    </row>
    <row r="1638" spans="1:4" ht="13.5" hidden="1">
      <c r="A1638" s="139" t="s">
        <v>4985</v>
      </c>
      <c r="B1638" s="139" t="s">
        <v>4986</v>
      </c>
      <c r="C1638" s="139" t="s">
        <v>14</v>
      </c>
      <c r="D1638" s="642" t="s">
        <v>4987</v>
      </c>
    </row>
    <row r="1639" spans="1:4" ht="13.5" hidden="1">
      <c r="A1639" s="139" t="s">
        <v>4988</v>
      </c>
      <c r="B1639" s="139" t="s">
        <v>4989</v>
      </c>
      <c r="C1639" s="139" t="s">
        <v>285</v>
      </c>
      <c r="D1639" s="642" t="s">
        <v>4965</v>
      </c>
    </row>
    <row r="1640" spans="1:4" ht="13.5" hidden="1">
      <c r="A1640" s="139" t="s">
        <v>4990</v>
      </c>
      <c r="B1640" s="139" t="s">
        <v>4991</v>
      </c>
      <c r="C1640" s="139" t="s">
        <v>14</v>
      </c>
      <c r="D1640" s="642" t="s">
        <v>4992</v>
      </c>
    </row>
    <row r="1641" spans="1:4" ht="13.5" hidden="1">
      <c r="A1641" s="139" t="s">
        <v>4993</v>
      </c>
      <c r="B1641" s="139" t="s">
        <v>4994</v>
      </c>
      <c r="C1641" s="139" t="s">
        <v>285</v>
      </c>
      <c r="D1641" s="642" t="s">
        <v>4968</v>
      </c>
    </row>
    <row r="1642" spans="1:4" ht="13.5" hidden="1">
      <c r="A1642" s="139" t="s">
        <v>4995</v>
      </c>
      <c r="B1642" s="139" t="s">
        <v>4996</v>
      </c>
      <c r="C1642" s="139" t="s">
        <v>14</v>
      </c>
      <c r="D1642" s="642" t="s">
        <v>4997</v>
      </c>
    </row>
    <row r="1643" spans="1:4" ht="13.5" hidden="1">
      <c r="A1643" s="139" t="s">
        <v>4998</v>
      </c>
      <c r="B1643" s="139" t="s">
        <v>4999</v>
      </c>
      <c r="C1643" s="139" t="s">
        <v>285</v>
      </c>
      <c r="D1643" s="642" t="s">
        <v>4974</v>
      </c>
    </row>
    <row r="1644" spans="1:4" ht="13.5" hidden="1">
      <c r="A1644" s="139" t="s">
        <v>5000</v>
      </c>
      <c r="B1644" s="139" t="s">
        <v>5001</v>
      </c>
      <c r="C1644" s="139" t="s">
        <v>14</v>
      </c>
      <c r="D1644" s="642" t="s">
        <v>5002</v>
      </c>
    </row>
    <row r="1645" spans="1:4" ht="13.5" hidden="1">
      <c r="A1645" s="139" t="s">
        <v>5003</v>
      </c>
      <c r="B1645" s="139" t="s">
        <v>5004</v>
      </c>
      <c r="C1645" s="139" t="s">
        <v>285</v>
      </c>
      <c r="D1645" s="642" t="s">
        <v>5005</v>
      </c>
    </row>
    <row r="1646" spans="1:4" ht="13.5" hidden="1">
      <c r="A1646" s="139" t="s">
        <v>5006</v>
      </c>
      <c r="B1646" s="139" t="s">
        <v>5007</v>
      </c>
      <c r="C1646" s="139" t="s">
        <v>14</v>
      </c>
      <c r="D1646" s="642" t="s">
        <v>5008</v>
      </c>
    </row>
    <row r="1647" spans="1:4" ht="13.5" hidden="1">
      <c r="A1647" s="139" t="s">
        <v>5009</v>
      </c>
      <c r="B1647" s="139" t="s">
        <v>5010</v>
      </c>
      <c r="C1647" s="139" t="s">
        <v>285</v>
      </c>
      <c r="D1647" s="642" t="s">
        <v>5011</v>
      </c>
    </row>
    <row r="1648" spans="1:4" ht="13.5" hidden="1">
      <c r="A1648" s="139" t="s">
        <v>5012</v>
      </c>
      <c r="B1648" s="139" t="s">
        <v>5013</v>
      </c>
      <c r="C1648" s="139" t="s">
        <v>14</v>
      </c>
      <c r="D1648" s="642" t="s">
        <v>5014</v>
      </c>
    </row>
    <row r="1649" spans="1:4" ht="13.5" hidden="1">
      <c r="A1649" s="139" t="s">
        <v>5015</v>
      </c>
      <c r="B1649" s="139" t="s">
        <v>5016</v>
      </c>
      <c r="C1649" s="139" t="s">
        <v>285</v>
      </c>
      <c r="D1649" s="642" t="s">
        <v>5017</v>
      </c>
    </row>
    <row r="1650" spans="1:4" ht="13.5" hidden="1">
      <c r="A1650" s="139" t="s">
        <v>5018</v>
      </c>
      <c r="B1650" s="139" t="s">
        <v>5019</v>
      </c>
      <c r="C1650" s="139" t="s">
        <v>14</v>
      </c>
      <c r="D1650" s="642" t="s">
        <v>5020</v>
      </c>
    </row>
    <row r="1651" spans="1:4" ht="13.5" hidden="1">
      <c r="A1651" s="139" t="s">
        <v>5021</v>
      </c>
      <c r="B1651" s="139" t="s">
        <v>5022</v>
      </c>
      <c r="C1651" s="139" t="s">
        <v>285</v>
      </c>
      <c r="D1651" s="642" t="s">
        <v>5023</v>
      </c>
    </row>
    <row r="1652" spans="1:4" ht="13.5" hidden="1">
      <c r="A1652" s="139" t="s">
        <v>5024</v>
      </c>
      <c r="B1652" s="139" t="s">
        <v>5025</v>
      </c>
      <c r="C1652" s="139" t="s">
        <v>14</v>
      </c>
      <c r="D1652" s="642" t="s">
        <v>5026</v>
      </c>
    </row>
    <row r="1653" spans="1:4" ht="13.5" hidden="1">
      <c r="A1653" s="139" t="s">
        <v>5027</v>
      </c>
      <c r="B1653" s="139" t="s">
        <v>5028</v>
      </c>
      <c r="C1653" s="139" t="s">
        <v>285</v>
      </c>
      <c r="D1653" s="642" t="s">
        <v>5005</v>
      </c>
    </row>
    <row r="1654" spans="1:4" ht="13.5" hidden="1">
      <c r="A1654" s="139" t="s">
        <v>5029</v>
      </c>
      <c r="B1654" s="139" t="s">
        <v>5030</v>
      </c>
      <c r="C1654" s="139" t="s">
        <v>14</v>
      </c>
      <c r="D1654" s="642" t="s">
        <v>5031</v>
      </c>
    </row>
    <row r="1655" spans="1:4" ht="13.5" hidden="1">
      <c r="A1655" s="139" t="s">
        <v>5032</v>
      </c>
      <c r="B1655" s="139" t="s">
        <v>5033</v>
      </c>
      <c r="C1655" s="139" t="s">
        <v>285</v>
      </c>
      <c r="D1655" s="642" t="s">
        <v>5034</v>
      </c>
    </row>
    <row r="1656" spans="1:4" ht="13.5" hidden="1">
      <c r="A1656" s="139" t="s">
        <v>5035</v>
      </c>
      <c r="B1656" s="139" t="s">
        <v>5036</v>
      </c>
      <c r="C1656" s="139" t="s">
        <v>14</v>
      </c>
      <c r="D1656" s="642" t="s">
        <v>5037</v>
      </c>
    </row>
    <row r="1657" spans="1:4" ht="13.5" hidden="1">
      <c r="A1657" s="139" t="s">
        <v>5038</v>
      </c>
      <c r="B1657" s="139" t="s">
        <v>5039</v>
      </c>
      <c r="C1657" s="139" t="s">
        <v>285</v>
      </c>
      <c r="D1657" s="642" t="s">
        <v>5040</v>
      </c>
    </row>
    <row r="1658" spans="1:4" ht="13.5" hidden="1">
      <c r="A1658" s="139" t="s">
        <v>5041</v>
      </c>
      <c r="B1658" s="139" t="s">
        <v>5042</v>
      </c>
      <c r="C1658" s="139" t="s">
        <v>14</v>
      </c>
      <c r="D1658" s="642" t="s">
        <v>5043</v>
      </c>
    </row>
    <row r="1659" spans="1:4" ht="13.5" hidden="1">
      <c r="A1659" s="139" t="s">
        <v>5044</v>
      </c>
      <c r="B1659" s="139" t="s">
        <v>5045</v>
      </c>
      <c r="C1659" s="139" t="s">
        <v>285</v>
      </c>
      <c r="D1659" s="642" t="s">
        <v>5046</v>
      </c>
    </row>
    <row r="1660" spans="1:4" ht="13.5" hidden="1">
      <c r="A1660" s="139" t="s">
        <v>5047</v>
      </c>
      <c r="B1660" s="139" t="s">
        <v>5048</v>
      </c>
      <c r="C1660" s="139" t="s">
        <v>14</v>
      </c>
      <c r="D1660" s="642" t="s">
        <v>5049</v>
      </c>
    </row>
    <row r="1661" spans="1:4" ht="13.5" hidden="1">
      <c r="A1661" s="139" t="s">
        <v>5050</v>
      </c>
      <c r="B1661" s="139" t="s">
        <v>5051</v>
      </c>
      <c r="C1661" s="139" t="s">
        <v>285</v>
      </c>
      <c r="D1661" s="642" t="s">
        <v>5034</v>
      </c>
    </row>
    <row r="1662" spans="1:4" ht="13.5" hidden="1">
      <c r="A1662" s="139" t="s">
        <v>5052</v>
      </c>
      <c r="B1662" s="139" t="s">
        <v>5053</v>
      </c>
      <c r="C1662" s="139" t="s">
        <v>14</v>
      </c>
      <c r="D1662" s="642" t="s">
        <v>5054</v>
      </c>
    </row>
    <row r="1663" spans="1:4" ht="13.5" hidden="1">
      <c r="A1663" s="139" t="s">
        <v>5055</v>
      </c>
      <c r="B1663" s="139" t="s">
        <v>5056</v>
      </c>
      <c r="C1663" s="139" t="s">
        <v>285</v>
      </c>
      <c r="D1663" s="642" t="s">
        <v>5057</v>
      </c>
    </row>
    <row r="1664" spans="1:4" ht="13.5" hidden="1">
      <c r="A1664" s="139" t="s">
        <v>5058</v>
      </c>
      <c r="B1664" s="139" t="s">
        <v>5059</v>
      </c>
      <c r="C1664" s="139" t="s">
        <v>14</v>
      </c>
      <c r="D1664" s="642" t="s">
        <v>5060</v>
      </c>
    </row>
    <row r="1665" spans="1:4" ht="13.5" hidden="1">
      <c r="A1665" s="139" t="s">
        <v>5061</v>
      </c>
      <c r="B1665" s="139" t="s">
        <v>5062</v>
      </c>
      <c r="C1665" s="139" t="s">
        <v>285</v>
      </c>
      <c r="D1665" s="642" t="s">
        <v>5063</v>
      </c>
    </row>
    <row r="1666" spans="1:4" ht="13.5" hidden="1">
      <c r="A1666" s="139" t="s">
        <v>5064</v>
      </c>
      <c r="B1666" s="139" t="s">
        <v>5065</v>
      </c>
      <c r="C1666" s="139" t="s">
        <v>14</v>
      </c>
      <c r="D1666" s="642" t="s">
        <v>5066</v>
      </c>
    </row>
    <row r="1667" spans="1:4" ht="13.5" hidden="1">
      <c r="A1667" s="139" t="s">
        <v>5067</v>
      </c>
      <c r="B1667" s="139" t="s">
        <v>5068</v>
      </c>
      <c r="C1667" s="139" t="s">
        <v>285</v>
      </c>
      <c r="D1667" s="642" t="s">
        <v>5057</v>
      </c>
    </row>
    <row r="1668" spans="1:4" ht="13.5" hidden="1">
      <c r="A1668" s="139" t="s">
        <v>5069</v>
      </c>
      <c r="B1668" s="139" t="s">
        <v>5070</v>
      </c>
      <c r="C1668" s="139" t="s">
        <v>14</v>
      </c>
      <c r="D1668" s="642" t="s">
        <v>5071</v>
      </c>
    </row>
    <row r="1669" spans="1:4" ht="13.5" hidden="1">
      <c r="A1669" s="139" t="s">
        <v>5072</v>
      </c>
      <c r="B1669" s="139" t="s">
        <v>5073</v>
      </c>
      <c r="C1669" s="139" t="s">
        <v>285</v>
      </c>
      <c r="D1669" s="642" t="s">
        <v>5074</v>
      </c>
    </row>
    <row r="1670" spans="1:4" ht="13.5" hidden="1">
      <c r="A1670" s="139" t="s">
        <v>5075</v>
      </c>
      <c r="B1670" s="139" t="s">
        <v>5076</v>
      </c>
      <c r="C1670" s="139" t="s">
        <v>14</v>
      </c>
      <c r="D1670" s="642" t="s">
        <v>5077</v>
      </c>
    </row>
    <row r="1671" spans="1:4" ht="13.5" hidden="1">
      <c r="A1671" s="139" t="s">
        <v>5078</v>
      </c>
      <c r="B1671" s="139" t="s">
        <v>5079</v>
      </c>
      <c r="C1671" s="139" t="s">
        <v>285</v>
      </c>
      <c r="D1671" s="642" t="s">
        <v>5074</v>
      </c>
    </row>
    <row r="1672" spans="1:4" ht="13.5" hidden="1">
      <c r="A1672" s="139" t="s">
        <v>5080</v>
      </c>
      <c r="B1672" s="139" t="s">
        <v>5081</v>
      </c>
      <c r="C1672" s="139" t="s">
        <v>14</v>
      </c>
      <c r="D1672" s="642" t="s">
        <v>5082</v>
      </c>
    </row>
    <row r="1673" spans="1:4" ht="13.5" hidden="1">
      <c r="A1673" s="139" t="s">
        <v>5083</v>
      </c>
      <c r="B1673" s="139" t="s">
        <v>5084</v>
      </c>
      <c r="C1673" s="139" t="s">
        <v>285</v>
      </c>
      <c r="D1673" s="642" t="s">
        <v>5085</v>
      </c>
    </row>
    <row r="1674" spans="1:4" ht="13.5" hidden="1">
      <c r="A1674" s="139" t="s">
        <v>5086</v>
      </c>
      <c r="B1674" s="139" t="s">
        <v>5087</v>
      </c>
      <c r="C1674" s="139" t="s">
        <v>14</v>
      </c>
      <c r="D1674" s="642" t="s">
        <v>5088</v>
      </c>
    </row>
    <row r="1675" spans="1:4" ht="13.5" hidden="1">
      <c r="A1675" s="139" t="s">
        <v>5089</v>
      </c>
      <c r="B1675" s="139" t="s">
        <v>5090</v>
      </c>
      <c r="C1675" s="139" t="s">
        <v>285</v>
      </c>
      <c r="D1675" s="642" t="s">
        <v>5091</v>
      </c>
    </row>
    <row r="1676" spans="1:4" ht="13.5" hidden="1">
      <c r="A1676" s="139" t="s">
        <v>5092</v>
      </c>
      <c r="B1676" s="139" t="s">
        <v>5093</v>
      </c>
      <c r="C1676" s="139" t="s">
        <v>285</v>
      </c>
      <c r="D1676" s="642" t="s">
        <v>5094</v>
      </c>
    </row>
    <row r="1677" spans="1:4" ht="13.5" hidden="1">
      <c r="A1677" s="139" t="s">
        <v>5095</v>
      </c>
      <c r="B1677" s="139" t="s">
        <v>5096</v>
      </c>
      <c r="C1677" s="139" t="s">
        <v>285</v>
      </c>
      <c r="D1677" s="642" t="s">
        <v>5097</v>
      </c>
    </row>
    <row r="1678" spans="1:4" ht="13.5" hidden="1">
      <c r="A1678" s="139" t="s">
        <v>5098</v>
      </c>
      <c r="B1678" s="139" t="s">
        <v>5099</v>
      </c>
      <c r="C1678" s="139" t="s">
        <v>14</v>
      </c>
      <c r="D1678" s="642" t="s">
        <v>5100</v>
      </c>
    </row>
    <row r="1679" spans="1:4" ht="13.5" hidden="1">
      <c r="A1679" s="139" t="s">
        <v>5101</v>
      </c>
      <c r="B1679" s="139" t="s">
        <v>5102</v>
      </c>
      <c r="C1679" s="139" t="s">
        <v>14</v>
      </c>
      <c r="D1679" s="642" t="s">
        <v>5103</v>
      </c>
    </row>
    <row r="1680" spans="1:4" ht="13.5" hidden="1">
      <c r="A1680" s="139" t="s">
        <v>5104</v>
      </c>
      <c r="B1680" s="139" t="s">
        <v>5105</v>
      </c>
      <c r="C1680" s="139" t="s">
        <v>14</v>
      </c>
      <c r="D1680" s="642" t="s">
        <v>5106</v>
      </c>
    </row>
    <row r="1681" spans="1:4" ht="13.5" hidden="1">
      <c r="A1681" s="139" t="s">
        <v>5107</v>
      </c>
      <c r="B1681" s="139" t="s">
        <v>5108</v>
      </c>
      <c r="C1681" s="139" t="s">
        <v>14</v>
      </c>
      <c r="D1681" s="642" t="s">
        <v>5109</v>
      </c>
    </row>
    <row r="1682" spans="1:4" ht="13.5" hidden="1">
      <c r="A1682" s="139" t="s">
        <v>5110</v>
      </c>
      <c r="B1682" s="139" t="s">
        <v>5111</v>
      </c>
      <c r="C1682" s="139" t="s">
        <v>285</v>
      </c>
      <c r="D1682" s="642" t="s">
        <v>5112</v>
      </c>
    </row>
    <row r="1683" spans="1:4" ht="13.5" hidden="1">
      <c r="A1683" s="139" t="s">
        <v>5113</v>
      </c>
      <c r="B1683" s="139" t="s">
        <v>5114</v>
      </c>
      <c r="C1683" s="139" t="s">
        <v>14</v>
      </c>
      <c r="D1683" s="642" t="s">
        <v>5115</v>
      </c>
    </row>
    <row r="1684" spans="1:4" ht="13.5" hidden="1">
      <c r="A1684" s="139" t="s">
        <v>5116</v>
      </c>
      <c r="B1684" s="139" t="s">
        <v>5117</v>
      </c>
      <c r="C1684" s="139" t="s">
        <v>285</v>
      </c>
      <c r="D1684" s="642" t="s">
        <v>5118</v>
      </c>
    </row>
    <row r="1685" spans="1:4" ht="13.5" hidden="1">
      <c r="A1685" s="139" t="s">
        <v>5119</v>
      </c>
      <c r="B1685" s="139" t="s">
        <v>5120</v>
      </c>
      <c r="C1685" s="139" t="s">
        <v>285</v>
      </c>
      <c r="D1685" s="642" t="s">
        <v>5121</v>
      </c>
    </row>
    <row r="1686" spans="1:4" ht="13.5" hidden="1">
      <c r="A1686" s="139" t="s">
        <v>5122</v>
      </c>
      <c r="B1686" s="139" t="s">
        <v>5123</v>
      </c>
      <c r="C1686" s="139" t="s">
        <v>14</v>
      </c>
      <c r="D1686" s="642" t="s">
        <v>5124</v>
      </c>
    </row>
    <row r="1687" spans="1:4" ht="13.5" hidden="1">
      <c r="A1687" s="139" t="s">
        <v>5125</v>
      </c>
      <c r="B1687" s="139" t="s">
        <v>5126</v>
      </c>
      <c r="C1687" s="139" t="s">
        <v>285</v>
      </c>
      <c r="D1687" s="642" t="s">
        <v>5127</v>
      </c>
    </row>
    <row r="1688" spans="1:4" ht="13.5" hidden="1">
      <c r="A1688" s="139" t="s">
        <v>5128</v>
      </c>
      <c r="B1688" s="139" t="s">
        <v>5129</v>
      </c>
      <c r="C1688" s="139" t="s">
        <v>14</v>
      </c>
      <c r="D1688" s="642" t="s">
        <v>5130</v>
      </c>
    </row>
    <row r="1689" spans="1:4" ht="13.5" hidden="1">
      <c r="A1689" s="139" t="s">
        <v>5131</v>
      </c>
      <c r="B1689" s="139" t="s">
        <v>5132</v>
      </c>
      <c r="C1689" s="139" t="s">
        <v>285</v>
      </c>
      <c r="D1689" s="642" t="s">
        <v>5133</v>
      </c>
    </row>
    <row r="1690" spans="1:4" ht="13.5" hidden="1">
      <c r="A1690" s="139" t="s">
        <v>5134</v>
      </c>
      <c r="B1690" s="139" t="s">
        <v>5135</v>
      </c>
      <c r="C1690" s="139" t="s">
        <v>285</v>
      </c>
      <c r="D1690" s="642" t="s">
        <v>5136</v>
      </c>
    </row>
    <row r="1691" spans="1:4" ht="13.5" hidden="1">
      <c r="A1691" s="139" t="s">
        <v>5137</v>
      </c>
      <c r="B1691" s="139" t="s">
        <v>5138</v>
      </c>
      <c r="C1691" s="139" t="s">
        <v>14</v>
      </c>
      <c r="D1691" s="642" t="s">
        <v>5139</v>
      </c>
    </row>
    <row r="1692" spans="1:4" ht="13.5" hidden="1">
      <c r="A1692" s="139" t="s">
        <v>5140</v>
      </c>
      <c r="B1692" s="139" t="s">
        <v>5141</v>
      </c>
      <c r="C1692" s="139" t="s">
        <v>285</v>
      </c>
      <c r="D1692" s="642" t="s">
        <v>5142</v>
      </c>
    </row>
    <row r="1693" spans="1:4" ht="13.5" hidden="1">
      <c r="A1693" s="139" t="s">
        <v>5143</v>
      </c>
      <c r="B1693" s="139" t="s">
        <v>5144</v>
      </c>
      <c r="C1693" s="139" t="s">
        <v>14</v>
      </c>
      <c r="D1693" s="642" t="s">
        <v>5145</v>
      </c>
    </row>
    <row r="1694" spans="1:4" ht="13.5" hidden="1">
      <c r="A1694" s="139" t="s">
        <v>5146</v>
      </c>
      <c r="B1694" s="139" t="s">
        <v>5147</v>
      </c>
      <c r="C1694" s="139" t="s">
        <v>285</v>
      </c>
      <c r="D1694" s="642" t="s">
        <v>5148</v>
      </c>
    </row>
    <row r="1695" spans="1:4" ht="13.5" hidden="1">
      <c r="A1695" s="139" t="s">
        <v>5149</v>
      </c>
      <c r="B1695" s="139" t="s">
        <v>5150</v>
      </c>
      <c r="C1695" s="139" t="s">
        <v>14</v>
      </c>
      <c r="D1695" s="642" t="s">
        <v>5151</v>
      </c>
    </row>
    <row r="1696" spans="1:4" ht="13.5" hidden="1">
      <c r="A1696" s="139" t="s">
        <v>5152</v>
      </c>
      <c r="B1696" s="139" t="s">
        <v>5153</v>
      </c>
      <c r="C1696" s="139" t="s">
        <v>14</v>
      </c>
      <c r="D1696" s="642" t="s">
        <v>5154</v>
      </c>
    </row>
    <row r="1697" spans="1:4" ht="13.5" hidden="1">
      <c r="A1697" s="139" t="s">
        <v>5155</v>
      </c>
      <c r="B1697" s="139" t="s">
        <v>5156</v>
      </c>
      <c r="C1697" s="139" t="s">
        <v>285</v>
      </c>
      <c r="D1697" s="642" t="s">
        <v>5157</v>
      </c>
    </row>
    <row r="1698" spans="1:4" ht="13.5" hidden="1">
      <c r="A1698" s="139" t="s">
        <v>5158</v>
      </c>
      <c r="B1698" s="139" t="s">
        <v>5159</v>
      </c>
      <c r="C1698" s="139" t="s">
        <v>285</v>
      </c>
      <c r="D1698" s="642" t="s">
        <v>5160</v>
      </c>
    </row>
    <row r="1699" spans="1:4" ht="13.5" hidden="1">
      <c r="A1699" s="139" t="s">
        <v>5161</v>
      </c>
      <c r="B1699" s="139" t="s">
        <v>5162</v>
      </c>
      <c r="C1699" s="139" t="s">
        <v>14</v>
      </c>
      <c r="D1699" s="642" t="s">
        <v>5163</v>
      </c>
    </row>
    <row r="1700" spans="1:4" ht="13.5" hidden="1">
      <c r="A1700" s="139" t="s">
        <v>5164</v>
      </c>
      <c r="B1700" s="139" t="s">
        <v>5165</v>
      </c>
      <c r="C1700" s="139" t="s">
        <v>285</v>
      </c>
      <c r="D1700" s="642" t="s">
        <v>5121</v>
      </c>
    </row>
    <row r="1701" spans="1:4" ht="13.5" hidden="1">
      <c r="A1701" s="139" t="s">
        <v>5166</v>
      </c>
      <c r="B1701" s="139" t="s">
        <v>5167</v>
      </c>
      <c r="C1701" s="139" t="s">
        <v>14</v>
      </c>
      <c r="D1701" s="642" t="s">
        <v>5168</v>
      </c>
    </row>
    <row r="1702" spans="1:4" ht="13.5" hidden="1">
      <c r="A1702" s="139" t="s">
        <v>5169</v>
      </c>
      <c r="B1702" s="139" t="s">
        <v>5170</v>
      </c>
      <c r="C1702" s="139" t="s">
        <v>14</v>
      </c>
      <c r="D1702" s="642" t="s">
        <v>5171</v>
      </c>
    </row>
    <row r="1703" spans="1:4" ht="13.5" hidden="1">
      <c r="A1703" s="139" t="s">
        <v>5172</v>
      </c>
      <c r="B1703" s="139" t="s">
        <v>5173</v>
      </c>
      <c r="C1703" s="139" t="s">
        <v>285</v>
      </c>
      <c r="D1703" s="642" t="s">
        <v>5136</v>
      </c>
    </row>
    <row r="1704" spans="1:4" ht="13.5" hidden="1">
      <c r="A1704" s="139" t="s">
        <v>5174</v>
      </c>
      <c r="B1704" s="139" t="s">
        <v>5175</v>
      </c>
      <c r="C1704" s="139" t="s">
        <v>14</v>
      </c>
      <c r="D1704" s="642" t="s">
        <v>5176</v>
      </c>
    </row>
    <row r="1705" spans="1:4" ht="13.5" hidden="1">
      <c r="A1705" s="139" t="s">
        <v>5177</v>
      </c>
      <c r="B1705" s="139" t="s">
        <v>5178</v>
      </c>
      <c r="C1705" s="139" t="s">
        <v>14</v>
      </c>
      <c r="D1705" s="642" t="s">
        <v>5179</v>
      </c>
    </row>
    <row r="1706" spans="1:4" ht="13.5" hidden="1">
      <c r="A1706" s="139" t="s">
        <v>5180</v>
      </c>
      <c r="B1706" s="139" t="s">
        <v>5181</v>
      </c>
      <c r="C1706" s="139" t="s">
        <v>14</v>
      </c>
      <c r="D1706" s="642" t="s">
        <v>5182</v>
      </c>
    </row>
    <row r="1707" spans="1:4" ht="13.5" hidden="1">
      <c r="A1707" s="139" t="s">
        <v>5183</v>
      </c>
      <c r="B1707" s="139" t="s">
        <v>5184</v>
      </c>
      <c r="C1707" s="139" t="s">
        <v>14</v>
      </c>
      <c r="D1707" s="642" t="s">
        <v>5185</v>
      </c>
    </row>
    <row r="1708" spans="1:4" ht="13.5" hidden="1">
      <c r="A1708" s="139" t="s">
        <v>5186</v>
      </c>
      <c r="B1708" s="139" t="s">
        <v>5187</v>
      </c>
      <c r="C1708" s="139" t="s">
        <v>14</v>
      </c>
      <c r="D1708" s="642" t="s">
        <v>5188</v>
      </c>
    </row>
    <row r="1709" spans="1:4" ht="13.5" hidden="1">
      <c r="A1709" s="139" t="s">
        <v>5189</v>
      </c>
      <c r="B1709" s="139" t="s">
        <v>5190</v>
      </c>
      <c r="C1709" s="139" t="s">
        <v>14</v>
      </c>
      <c r="D1709" s="642" t="s">
        <v>5191</v>
      </c>
    </row>
    <row r="1710" spans="1:4" ht="13.5" hidden="1">
      <c r="A1710" s="139" t="s">
        <v>5192</v>
      </c>
      <c r="B1710" s="139" t="s">
        <v>5193</v>
      </c>
      <c r="C1710" s="139" t="s">
        <v>285</v>
      </c>
      <c r="D1710" s="642" t="s">
        <v>5194</v>
      </c>
    </row>
    <row r="1711" spans="1:4" ht="13.5" hidden="1">
      <c r="A1711" s="139" t="s">
        <v>5195</v>
      </c>
      <c r="B1711" s="139" t="s">
        <v>5196</v>
      </c>
      <c r="C1711" s="139" t="s">
        <v>285</v>
      </c>
      <c r="D1711" s="642" t="s">
        <v>5160</v>
      </c>
    </row>
    <row r="1712" spans="1:4" ht="13.5" hidden="1">
      <c r="A1712" s="139" t="s">
        <v>5197</v>
      </c>
      <c r="B1712" s="139" t="s">
        <v>5198</v>
      </c>
      <c r="C1712" s="139" t="s">
        <v>285</v>
      </c>
      <c r="D1712" s="642" t="s">
        <v>5199</v>
      </c>
    </row>
    <row r="1713" spans="1:4" ht="13.5" hidden="1">
      <c r="A1713" s="139" t="s">
        <v>5200</v>
      </c>
      <c r="B1713" s="139" t="s">
        <v>5201</v>
      </c>
      <c r="C1713" s="139" t="s">
        <v>14</v>
      </c>
      <c r="D1713" s="642" t="s">
        <v>5202</v>
      </c>
    </row>
    <row r="1714" spans="1:4" ht="13.5" hidden="1">
      <c r="A1714" s="139" t="s">
        <v>5203</v>
      </c>
      <c r="B1714" s="139" t="s">
        <v>5204</v>
      </c>
      <c r="C1714" s="139" t="s">
        <v>14</v>
      </c>
      <c r="D1714" s="642" t="s">
        <v>5205</v>
      </c>
    </row>
    <row r="1715" spans="1:4" ht="13.5" hidden="1">
      <c r="A1715" s="139" t="s">
        <v>5206</v>
      </c>
      <c r="B1715" s="139" t="s">
        <v>5207</v>
      </c>
      <c r="C1715" s="139" t="s">
        <v>285</v>
      </c>
      <c r="D1715" s="642" t="s">
        <v>5194</v>
      </c>
    </row>
    <row r="1716" spans="1:4" ht="13.5" hidden="1">
      <c r="A1716" s="139" t="s">
        <v>5208</v>
      </c>
      <c r="B1716" s="139" t="s">
        <v>5209</v>
      </c>
      <c r="C1716" s="139" t="s">
        <v>285</v>
      </c>
      <c r="D1716" s="642" t="s">
        <v>5210</v>
      </c>
    </row>
    <row r="1717" spans="1:4" ht="13.5" hidden="1">
      <c r="A1717" s="139" t="s">
        <v>5211</v>
      </c>
      <c r="B1717" s="139" t="s">
        <v>5212</v>
      </c>
      <c r="C1717" s="139" t="s">
        <v>285</v>
      </c>
      <c r="D1717" s="642" t="s">
        <v>5213</v>
      </c>
    </row>
    <row r="1718" spans="1:4" ht="13.5" hidden="1">
      <c r="A1718" s="139" t="s">
        <v>5214</v>
      </c>
      <c r="B1718" s="139" t="s">
        <v>5215</v>
      </c>
      <c r="C1718" s="139" t="s">
        <v>14</v>
      </c>
      <c r="D1718" s="642" t="s">
        <v>5216</v>
      </c>
    </row>
    <row r="1719" spans="1:4" ht="13.5" hidden="1">
      <c r="A1719" s="139" t="s">
        <v>5217</v>
      </c>
      <c r="B1719" s="139" t="s">
        <v>5218</v>
      </c>
      <c r="C1719" s="139" t="s">
        <v>14</v>
      </c>
      <c r="D1719" s="642" t="s">
        <v>5219</v>
      </c>
    </row>
    <row r="1720" spans="1:4" ht="13.5" hidden="1">
      <c r="A1720" s="139" t="s">
        <v>5220</v>
      </c>
      <c r="B1720" s="139" t="s">
        <v>5221</v>
      </c>
      <c r="C1720" s="139" t="s">
        <v>14</v>
      </c>
      <c r="D1720" s="642" t="s">
        <v>5222</v>
      </c>
    </row>
    <row r="1721" spans="1:4" ht="13.5" hidden="1">
      <c r="A1721" s="139" t="s">
        <v>5223</v>
      </c>
      <c r="B1721" s="139" t="s">
        <v>5224</v>
      </c>
      <c r="C1721" s="139" t="s">
        <v>14</v>
      </c>
      <c r="D1721" s="642" t="s">
        <v>5225</v>
      </c>
    </row>
    <row r="1722" spans="1:4" ht="13.5" hidden="1">
      <c r="A1722" s="139" t="s">
        <v>5226</v>
      </c>
      <c r="B1722" s="139" t="s">
        <v>5227</v>
      </c>
      <c r="C1722" s="139" t="s">
        <v>285</v>
      </c>
      <c r="D1722" s="642" t="s">
        <v>5228</v>
      </c>
    </row>
    <row r="1723" spans="1:4" ht="13.5" hidden="1">
      <c r="A1723" s="139" t="s">
        <v>5229</v>
      </c>
      <c r="B1723" s="139" t="s">
        <v>5230</v>
      </c>
      <c r="C1723" s="139" t="s">
        <v>285</v>
      </c>
      <c r="D1723" s="642" t="s">
        <v>5231</v>
      </c>
    </row>
    <row r="1724" spans="1:4" ht="13.5" hidden="1">
      <c r="A1724" s="139" t="s">
        <v>5232</v>
      </c>
      <c r="B1724" s="139" t="s">
        <v>5233</v>
      </c>
      <c r="C1724" s="139" t="s">
        <v>14</v>
      </c>
      <c r="D1724" s="642" t="s">
        <v>5234</v>
      </c>
    </row>
    <row r="1725" spans="1:4" ht="13.5" hidden="1">
      <c r="A1725" s="139" t="s">
        <v>5235</v>
      </c>
      <c r="B1725" s="139" t="s">
        <v>5236</v>
      </c>
      <c r="C1725" s="139" t="s">
        <v>285</v>
      </c>
      <c r="D1725" s="642" t="s">
        <v>5231</v>
      </c>
    </row>
    <row r="1726" spans="1:4" ht="13.5" hidden="1">
      <c r="A1726" s="139" t="s">
        <v>5237</v>
      </c>
      <c r="B1726" s="139" t="s">
        <v>5238</v>
      </c>
      <c r="C1726" s="139" t="s">
        <v>14</v>
      </c>
      <c r="D1726" s="642" t="s">
        <v>5239</v>
      </c>
    </row>
    <row r="1727" spans="1:4" ht="13.5" hidden="1">
      <c r="A1727" s="139" t="s">
        <v>5240</v>
      </c>
      <c r="B1727" s="139" t="s">
        <v>5241</v>
      </c>
      <c r="C1727" s="139" t="s">
        <v>285</v>
      </c>
      <c r="D1727" s="642" t="s">
        <v>5242</v>
      </c>
    </row>
    <row r="1728" spans="1:4" ht="13.5" hidden="1">
      <c r="A1728" s="139" t="s">
        <v>5243</v>
      </c>
      <c r="B1728" s="139" t="s">
        <v>5244</v>
      </c>
      <c r="C1728" s="139" t="s">
        <v>14</v>
      </c>
      <c r="D1728" s="642" t="s">
        <v>5245</v>
      </c>
    </row>
    <row r="1729" spans="1:4" ht="13.5" hidden="1">
      <c r="A1729" s="139" t="s">
        <v>5246</v>
      </c>
      <c r="B1729" s="139" t="s">
        <v>5247</v>
      </c>
      <c r="C1729" s="139" t="s">
        <v>285</v>
      </c>
      <c r="D1729" s="642" t="s">
        <v>5248</v>
      </c>
    </row>
    <row r="1730" spans="1:4" ht="13.5" hidden="1">
      <c r="A1730" s="139" t="s">
        <v>5249</v>
      </c>
      <c r="B1730" s="139" t="s">
        <v>5250</v>
      </c>
      <c r="C1730" s="139" t="s">
        <v>285</v>
      </c>
      <c r="D1730" s="642" t="s">
        <v>5251</v>
      </c>
    </row>
    <row r="1731" spans="1:4" ht="13.5" hidden="1">
      <c r="A1731" s="139" t="s">
        <v>5252</v>
      </c>
      <c r="B1731" s="139" t="s">
        <v>5253</v>
      </c>
      <c r="C1731" s="139" t="s">
        <v>14</v>
      </c>
      <c r="D1731" s="642" t="s">
        <v>5254</v>
      </c>
    </row>
    <row r="1732" spans="1:4" ht="13.5" hidden="1">
      <c r="A1732" s="139" t="s">
        <v>5255</v>
      </c>
      <c r="B1732" s="139" t="s">
        <v>5256</v>
      </c>
      <c r="C1732" s="139" t="s">
        <v>285</v>
      </c>
      <c r="D1732" s="642" t="s">
        <v>5257</v>
      </c>
    </row>
    <row r="1733" spans="1:4" ht="13.5" hidden="1">
      <c r="A1733" s="139" t="s">
        <v>5258</v>
      </c>
      <c r="B1733" s="139" t="s">
        <v>5259</v>
      </c>
      <c r="C1733" s="139" t="s">
        <v>14</v>
      </c>
      <c r="D1733" s="642" t="s">
        <v>5260</v>
      </c>
    </row>
    <row r="1734" spans="1:4" ht="13.5" hidden="1">
      <c r="A1734" s="139" t="s">
        <v>5261</v>
      </c>
      <c r="B1734" s="139" t="s">
        <v>5262</v>
      </c>
      <c r="C1734" s="139" t="s">
        <v>14</v>
      </c>
      <c r="D1734" s="642" t="s">
        <v>5263</v>
      </c>
    </row>
    <row r="1735" spans="1:4" ht="13.5" hidden="1">
      <c r="A1735" s="139" t="s">
        <v>5264</v>
      </c>
      <c r="B1735" s="139" t="s">
        <v>5265</v>
      </c>
      <c r="C1735" s="139" t="s">
        <v>285</v>
      </c>
      <c r="D1735" s="642" t="s">
        <v>5266</v>
      </c>
    </row>
    <row r="1736" spans="1:4" ht="13.5" hidden="1">
      <c r="A1736" s="139" t="s">
        <v>5267</v>
      </c>
      <c r="B1736" s="139" t="s">
        <v>5268</v>
      </c>
      <c r="C1736" s="139" t="s">
        <v>14</v>
      </c>
      <c r="D1736" s="642" t="s">
        <v>5269</v>
      </c>
    </row>
    <row r="1737" spans="1:4" ht="13.5" hidden="1">
      <c r="A1737" s="139" t="s">
        <v>5270</v>
      </c>
      <c r="B1737" s="139" t="s">
        <v>5271</v>
      </c>
      <c r="C1737" s="139" t="s">
        <v>285</v>
      </c>
      <c r="D1737" s="642" t="s">
        <v>5272</v>
      </c>
    </row>
    <row r="1738" spans="1:4" ht="13.5" hidden="1">
      <c r="A1738" s="139" t="s">
        <v>5273</v>
      </c>
      <c r="B1738" s="139" t="s">
        <v>5274</v>
      </c>
      <c r="C1738" s="139" t="s">
        <v>14</v>
      </c>
      <c r="D1738" s="642" t="s">
        <v>5275</v>
      </c>
    </row>
    <row r="1739" spans="1:4" ht="13.5" hidden="1">
      <c r="A1739" s="139" t="s">
        <v>5276</v>
      </c>
      <c r="B1739" s="139" t="s">
        <v>5277</v>
      </c>
      <c r="C1739" s="139" t="s">
        <v>285</v>
      </c>
      <c r="D1739" s="642" t="s">
        <v>5266</v>
      </c>
    </row>
    <row r="1740" spans="1:4" ht="13.5" hidden="1">
      <c r="A1740" s="139" t="s">
        <v>5278</v>
      </c>
      <c r="B1740" s="139" t="s">
        <v>5279</v>
      </c>
      <c r="C1740" s="139" t="s">
        <v>285</v>
      </c>
      <c r="D1740" s="642" t="s">
        <v>5280</v>
      </c>
    </row>
    <row r="1741" spans="1:4" ht="13.5" hidden="1">
      <c r="A1741" s="139" t="s">
        <v>5281</v>
      </c>
      <c r="B1741" s="139" t="s">
        <v>5282</v>
      </c>
      <c r="C1741" s="139" t="s">
        <v>14</v>
      </c>
      <c r="D1741" s="642" t="s">
        <v>5283</v>
      </c>
    </row>
    <row r="1742" spans="1:4" ht="13.5" hidden="1">
      <c r="A1742" s="139" t="s">
        <v>5284</v>
      </c>
      <c r="B1742" s="139" t="s">
        <v>5285</v>
      </c>
      <c r="C1742" s="139" t="s">
        <v>285</v>
      </c>
      <c r="D1742" s="642" t="s">
        <v>5286</v>
      </c>
    </row>
    <row r="1743" spans="1:4" ht="13.5" hidden="1">
      <c r="A1743" s="139" t="s">
        <v>5287</v>
      </c>
      <c r="B1743" s="139" t="s">
        <v>5288</v>
      </c>
      <c r="C1743" s="139" t="s">
        <v>14</v>
      </c>
      <c r="D1743" s="642" t="s">
        <v>5289</v>
      </c>
    </row>
    <row r="1744" spans="1:4" ht="13.5" hidden="1">
      <c r="A1744" s="139" t="s">
        <v>5290</v>
      </c>
      <c r="B1744" s="139" t="s">
        <v>5291</v>
      </c>
      <c r="C1744" s="139" t="s">
        <v>285</v>
      </c>
      <c r="D1744" s="642" t="s">
        <v>5286</v>
      </c>
    </row>
    <row r="1745" spans="1:4" ht="13.5" hidden="1">
      <c r="A1745" s="139" t="s">
        <v>5292</v>
      </c>
      <c r="B1745" s="139" t="s">
        <v>5293</v>
      </c>
      <c r="C1745" s="139" t="s">
        <v>14</v>
      </c>
      <c r="D1745" s="642" t="s">
        <v>5294</v>
      </c>
    </row>
    <row r="1746" spans="1:4" ht="13.5" hidden="1">
      <c r="A1746" s="139" t="s">
        <v>5295</v>
      </c>
      <c r="B1746" s="139" t="s">
        <v>5296</v>
      </c>
      <c r="C1746" s="139" t="s">
        <v>14</v>
      </c>
      <c r="D1746" s="642" t="s">
        <v>5297</v>
      </c>
    </row>
    <row r="1747" spans="1:4" ht="13.5" hidden="1">
      <c r="A1747" s="139" t="s">
        <v>5298</v>
      </c>
      <c r="B1747" s="139" t="s">
        <v>5299</v>
      </c>
      <c r="C1747" s="139" t="s">
        <v>285</v>
      </c>
      <c r="D1747" s="642" t="s">
        <v>5300</v>
      </c>
    </row>
    <row r="1748" spans="1:4" ht="13.5" hidden="1">
      <c r="A1748" s="139" t="s">
        <v>5301</v>
      </c>
      <c r="B1748" s="139" t="s">
        <v>5302</v>
      </c>
      <c r="C1748" s="139" t="s">
        <v>14</v>
      </c>
      <c r="D1748" s="642" t="s">
        <v>5303</v>
      </c>
    </row>
    <row r="1749" spans="1:4" ht="13.5" hidden="1">
      <c r="A1749" s="139" t="s">
        <v>5304</v>
      </c>
      <c r="B1749" s="139" t="s">
        <v>5305</v>
      </c>
      <c r="C1749" s="139" t="s">
        <v>285</v>
      </c>
      <c r="D1749" s="642" t="s">
        <v>5306</v>
      </c>
    </row>
    <row r="1750" spans="1:4" ht="13.5" hidden="1">
      <c r="A1750" s="139" t="s">
        <v>5307</v>
      </c>
      <c r="B1750" s="139" t="s">
        <v>5308</v>
      </c>
      <c r="C1750" s="139" t="s">
        <v>285</v>
      </c>
      <c r="D1750" s="642" t="s">
        <v>5309</v>
      </c>
    </row>
    <row r="1751" spans="1:4" ht="13.5" hidden="1">
      <c r="A1751" s="139" t="s">
        <v>5310</v>
      </c>
      <c r="B1751" s="139" t="s">
        <v>5311</v>
      </c>
      <c r="C1751" s="139" t="s">
        <v>285</v>
      </c>
      <c r="D1751" s="642" t="s">
        <v>5312</v>
      </c>
    </row>
    <row r="1752" spans="1:4" ht="13.5" hidden="1">
      <c r="A1752" s="139" t="s">
        <v>5313</v>
      </c>
      <c r="B1752" s="139" t="s">
        <v>5314</v>
      </c>
      <c r="C1752" s="139" t="s">
        <v>14</v>
      </c>
      <c r="D1752" s="642" t="s">
        <v>5315</v>
      </c>
    </row>
    <row r="1753" spans="1:4" ht="13.5" hidden="1">
      <c r="A1753" s="139" t="s">
        <v>5316</v>
      </c>
      <c r="B1753" s="139" t="s">
        <v>5317</v>
      </c>
      <c r="C1753" s="139" t="s">
        <v>285</v>
      </c>
      <c r="D1753" s="642" t="s">
        <v>5318</v>
      </c>
    </row>
    <row r="1754" spans="1:4" ht="13.5" hidden="1">
      <c r="A1754" s="139" t="s">
        <v>5319</v>
      </c>
      <c r="B1754" s="139" t="s">
        <v>5320</v>
      </c>
      <c r="C1754" s="139" t="s">
        <v>14</v>
      </c>
      <c r="D1754" s="642" t="s">
        <v>5321</v>
      </c>
    </row>
    <row r="1755" spans="1:4" ht="13.5" hidden="1">
      <c r="A1755" s="139" t="s">
        <v>5322</v>
      </c>
      <c r="B1755" s="139" t="s">
        <v>5323</v>
      </c>
      <c r="C1755" s="139" t="s">
        <v>285</v>
      </c>
      <c r="D1755" s="642" t="s">
        <v>5251</v>
      </c>
    </row>
    <row r="1756" spans="1:4" ht="13.5" hidden="1">
      <c r="A1756" s="139" t="s">
        <v>5324</v>
      </c>
      <c r="B1756" s="139" t="s">
        <v>5325</v>
      </c>
      <c r="C1756" s="139" t="s">
        <v>14</v>
      </c>
      <c r="D1756" s="642" t="s">
        <v>5326</v>
      </c>
    </row>
    <row r="1757" spans="1:4" ht="13.5" hidden="1">
      <c r="A1757" s="139" t="s">
        <v>5327</v>
      </c>
      <c r="B1757" s="139" t="s">
        <v>5328</v>
      </c>
      <c r="C1757" s="139" t="s">
        <v>285</v>
      </c>
      <c r="D1757" s="642" t="s">
        <v>5257</v>
      </c>
    </row>
    <row r="1758" spans="1:4" ht="13.5" hidden="1">
      <c r="A1758" s="139" t="s">
        <v>5329</v>
      </c>
      <c r="B1758" s="139" t="s">
        <v>5330</v>
      </c>
      <c r="C1758" s="139" t="s">
        <v>14</v>
      </c>
      <c r="D1758" s="642" t="s">
        <v>5331</v>
      </c>
    </row>
    <row r="1759" spans="1:4" ht="13.5" hidden="1">
      <c r="A1759" s="139" t="s">
        <v>5332</v>
      </c>
      <c r="B1759" s="139" t="s">
        <v>5333</v>
      </c>
      <c r="C1759" s="139" t="s">
        <v>285</v>
      </c>
      <c r="D1759" s="642" t="s">
        <v>5334</v>
      </c>
    </row>
    <row r="1760" spans="1:4" ht="13.5" hidden="1">
      <c r="A1760" s="139" t="s">
        <v>5335</v>
      </c>
      <c r="B1760" s="139" t="s">
        <v>5336</v>
      </c>
      <c r="C1760" s="139" t="s">
        <v>14</v>
      </c>
      <c r="D1760" s="642" t="s">
        <v>5337</v>
      </c>
    </row>
    <row r="1761" spans="1:4" ht="13.5" hidden="1">
      <c r="A1761" s="139" t="s">
        <v>5338</v>
      </c>
      <c r="B1761" s="139" t="s">
        <v>5339</v>
      </c>
      <c r="C1761" s="139" t="s">
        <v>14</v>
      </c>
      <c r="D1761" s="642" t="s">
        <v>5340</v>
      </c>
    </row>
    <row r="1762" spans="1:4" ht="13.5" hidden="1">
      <c r="A1762" s="139" t="s">
        <v>5341</v>
      </c>
      <c r="B1762" s="139" t="s">
        <v>5342</v>
      </c>
      <c r="C1762" s="139" t="s">
        <v>14</v>
      </c>
      <c r="D1762" s="642" t="s">
        <v>5343</v>
      </c>
    </row>
    <row r="1763" spans="1:4" ht="13.5" hidden="1">
      <c r="A1763" s="139" t="s">
        <v>5344</v>
      </c>
      <c r="B1763" s="139" t="s">
        <v>5345</v>
      </c>
      <c r="C1763" s="139" t="s">
        <v>14</v>
      </c>
      <c r="D1763" s="642" t="s">
        <v>5346</v>
      </c>
    </row>
    <row r="1764" spans="1:4" ht="13.5" hidden="1">
      <c r="A1764" s="139" t="s">
        <v>5347</v>
      </c>
      <c r="B1764" s="139" t="s">
        <v>5348</v>
      </c>
      <c r="C1764" s="139" t="s">
        <v>14</v>
      </c>
      <c r="D1764" s="642" t="s">
        <v>5349</v>
      </c>
    </row>
    <row r="1765" spans="1:4" ht="13.5" hidden="1">
      <c r="A1765" s="139" t="s">
        <v>5350</v>
      </c>
      <c r="B1765" s="139" t="s">
        <v>5351</v>
      </c>
      <c r="C1765" s="139" t="s">
        <v>14</v>
      </c>
      <c r="D1765" s="642" t="s">
        <v>5352</v>
      </c>
    </row>
    <row r="1766" spans="1:4" ht="13.5" hidden="1">
      <c r="A1766" s="139" t="s">
        <v>5353</v>
      </c>
      <c r="B1766" s="139" t="s">
        <v>5354</v>
      </c>
      <c r="C1766" s="139" t="s">
        <v>14</v>
      </c>
      <c r="D1766" s="642" t="s">
        <v>5355</v>
      </c>
    </row>
    <row r="1767" spans="1:4" ht="13.5" hidden="1">
      <c r="A1767" s="139" t="s">
        <v>5356</v>
      </c>
      <c r="B1767" s="139" t="s">
        <v>5357</v>
      </c>
      <c r="C1767" s="139" t="s">
        <v>14</v>
      </c>
      <c r="D1767" s="642" t="s">
        <v>5358</v>
      </c>
    </row>
    <row r="1768" spans="1:4" ht="13.5" hidden="1">
      <c r="A1768" s="139" t="s">
        <v>5359</v>
      </c>
      <c r="B1768" s="139" t="s">
        <v>5360</v>
      </c>
      <c r="C1768" s="139" t="s">
        <v>14</v>
      </c>
      <c r="D1768" s="642" t="s">
        <v>5361</v>
      </c>
    </row>
    <row r="1769" spans="1:4" ht="13.5" hidden="1">
      <c r="A1769" s="139" t="s">
        <v>5362</v>
      </c>
      <c r="B1769" s="139" t="s">
        <v>5363</v>
      </c>
      <c r="C1769" s="139" t="s">
        <v>14</v>
      </c>
      <c r="D1769" s="642" t="s">
        <v>5364</v>
      </c>
    </row>
    <row r="1770" spans="1:4" ht="13.5" hidden="1">
      <c r="A1770" s="139" t="s">
        <v>5365</v>
      </c>
      <c r="B1770" s="139" t="s">
        <v>5366</v>
      </c>
      <c r="C1770" s="139" t="s">
        <v>285</v>
      </c>
      <c r="D1770" s="642" t="s">
        <v>5367</v>
      </c>
    </row>
    <row r="1771" spans="1:4" ht="13.5" hidden="1">
      <c r="A1771" s="139" t="s">
        <v>5368</v>
      </c>
      <c r="B1771" s="139" t="s">
        <v>5369</v>
      </c>
      <c r="C1771" s="139" t="s">
        <v>285</v>
      </c>
      <c r="D1771" s="642" t="s">
        <v>5370</v>
      </c>
    </row>
    <row r="1772" spans="1:4" ht="13.5" hidden="1">
      <c r="A1772" s="139" t="s">
        <v>5371</v>
      </c>
      <c r="B1772" s="139" t="s">
        <v>5372</v>
      </c>
      <c r="C1772" s="139" t="s">
        <v>285</v>
      </c>
      <c r="D1772" s="642" t="s">
        <v>5373</v>
      </c>
    </row>
    <row r="1773" spans="1:4" ht="13.5" hidden="1">
      <c r="A1773" s="139" t="s">
        <v>5374</v>
      </c>
      <c r="B1773" s="139" t="s">
        <v>5375</v>
      </c>
      <c r="C1773" s="139" t="s">
        <v>285</v>
      </c>
      <c r="D1773" s="642" t="s">
        <v>5376</v>
      </c>
    </row>
    <row r="1774" spans="1:4" ht="13.5" hidden="1">
      <c r="A1774" s="139" t="s">
        <v>5377</v>
      </c>
      <c r="B1774" s="139" t="s">
        <v>5378</v>
      </c>
      <c r="C1774" s="139" t="s">
        <v>285</v>
      </c>
      <c r="D1774" s="642" t="s">
        <v>5379</v>
      </c>
    </row>
    <row r="1775" spans="1:4" ht="13.5" hidden="1">
      <c r="A1775" s="139" t="s">
        <v>5380</v>
      </c>
      <c r="B1775" s="139" t="s">
        <v>5381</v>
      </c>
      <c r="C1775" s="139" t="s">
        <v>285</v>
      </c>
      <c r="D1775" s="642" t="s">
        <v>5382</v>
      </c>
    </row>
    <row r="1776" spans="1:4" ht="13.5" hidden="1">
      <c r="A1776" s="139" t="s">
        <v>5383</v>
      </c>
      <c r="B1776" s="139" t="s">
        <v>5384</v>
      </c>
      <c r="C1776" s="139" t="s">
        <v>285</v>
      </c>
      <c r="D1776" s="642" t="s">
        <v>5385</v>
      </c>
    </row>
    <row r="1777" spans="1:4" ht="13.5" hidden="1">
      <c r="A1777" s="139" t="s">
        <v>5386</v>
      </c>
      <c r="B1777" s="139" t="s">
        <v>5387</v>
      </c>
      <c r="C1777" s="139" t="s">
        <v>285</v>
      </c>
      <c r="D1777" s="642" t="s">
        <v>5388</v>
      </c>
    </row>
    <row r="1778" spans="1:4" ht="13.5" hidden="1">
      <c r="A1778" s="139" t="s">
        <v>5389</v>
      </c>
      <c r="B1778" s="139" t="s">
        <v>5390</v>
      </c>
      <c r="C1778" s="139" t="s">
        <v>285</v>
      </c>
      <c r="D1778" s="642" t="s">
        <v>5391</v>
      </c>
    </row>
    <row r="1779" spans="1:4" ht="13.5" hidden="1">
      <c r="A1779" s="139" t="s">
        <v>5392</v>
      </c>
      <c r="B1779" s="139" t="s">
        <v>5393</v>
      </c>
      <c r="C1779" s="139" t="s">
        <v>285</v>
      </c>
      <c r="D1779" s="642" t="s">
        <v>5394</v>
      </c>
    </row>
    <row r="1780" spans="1:4" ht="13.5" hidden="1">
      <c r="A1780" s="139" t="s">
        <v>5395</v>
      </c>
      <c r="B1780" s="139" t="s">
        <v>5396</v>
      </c>
      <c r="C1780" s="139" t="s">
        <v>285</v>
      </c>
      <c r="D1780" s="642" t="s">
        <v>5397</v>
      </c>
    </row>
    <row r="1781" spans="1:4" ht="13.5" hidden="1">
      <c r="A1781" s="139" t="s">
        <v>5398</v>
      </c>
      <c r="B1781" s="139" t="s">
        <v>5399</v>
      </c>
      <c r="C1781" s="139" t="s">
        <v>285</v>
      </c>
      <c r="D1781" s="642" t="s">
        <v>5400</v>
      </c>
    </row>
    <row r="1782" spans="1:4" ht="13.5" hidden="1">
      <c r="A1782" s="139" t="s">
        <v>5401</v>
      </c>
      <c r="B1782" s="139" t="s">
        <v>5402</v>
      </c>
      <c r="C1782" s="139" t="s">
        <v>285</v>
      </c>
      <c r="D1782" s="642" t="s">
        <v>5403</v>
      </c>
    </row>
    <row r="1783" spans="1:4" ht="13.5" hidden="1">
      <c r="A1783" s="139" t="s">
        <v>5404</v>
      </c>
      <c r="B1783" s="139" t="s">
        <v>5405</v>
      </c>
      <c r="C1783" s="139" t="s">
        <v>285</v>
      </c>
      <c r="D1783" s="642" t="s">
        <v>5406</v>
      </c>
    </row>
    <row r="1784" spans="1:4" ht="13.5" hidden="1">
      <c r="A1784" s="139" t="s">
        <v>5407</v>
      </c>
      <c r="B1784" s="139" t="s">
        <v>5408</v>
      </c>
      <c r="C1784" s="139" t="s">
        <v>285</v>
      </c>
      <c r="D1784" s="642" t="s">
        <v>5409</v>
      </c>
    </row>
    <row r="1785" spans="1:4" ht="13.5" hidden="1">
      <c r="A1785" s="139" t="s">
        <v>5410</v>
      </c>
      <c r="B1785" s="139" t="s">
        <v>5411</v>
      </c>
      <c r="C1785" s="139" t="s">
        <v>285</v>
      </c>
      <c r="D1785" s="642" t="s">
        <v>5412</v>
      </c>
    </row>
    <row r="1786" spans="1:4" ht="13.5" hidden="1">
      <c r="A1786" s="139" t="s">
        <v>5413</v>
      </c>
      <c r="B1786" s="139" t="s">
        <v>5414</v>
      </c>
      <c r="C1786" s="139" t="s">
        <v>285</v>
      </c>
      <c r="D1786" s="642" t="s">
        <v>5415</v>
      </c>
    </row>
    <row r="1787" spans="1:4" ht="13.5" hidden="1">
      <c r="A1787" s="139" t="s">
        <v>5416</v>
      </c>
      <c r="B1787" s="139" t="s">
        <v>5417</v>
      </c>
      <c r="C1787" s="139" t="s">
        <v>285</v>
      </c>
      <c r="D1787" s="642" t="s">
        <v>5418</v>
      </c>
    </row>
    <row r="1788" spans="1:4" ht="13.5" hidden="1">
      <c r="A1788" s="139" t="s">
        <v>5419</v>
      </c>
      <c r="B1788" s="139" t="s">
        <v>5420</v>
      </c>
      <c r="C1788" s="139" t="s">
        <v>285</v>
      </c>
      <c r="D1788" s="642" t="s">
        <v>5421</v>
      </c>
    </row>
    <row r="1789" spans="1:4" ht="13.5" hidden="1">
      <c r="A1789" s="139" t="s">
        <v>5422</v>
      </c>
      <c r="B1789" s="139" t="s">
        <v>5423</v>
      </c>
      <c r="C1789" s="139" t="s">
        <v>285</v>
      </c>
      <c r="D1789" s="642" t="s">
        <v>5424</v>
      </c>
    </row>
    <row r="1790" spans="1:4" ht="13.5" hidden="1">
      <c r="A1790" s="139" t="s">
        <v>5425</v>
      </c>
      <c r="B1790" s="139" t="s">
        <v>5426</v>
      </c>
      <c r="C1790" s="139" t="s">
        <v>285</v>
      </c>
      <c r="D1790" s="642" t="s">
        <v>5427</v>
      </c>
    </row>
    <row r="1791" spans="1:4" ht="13.5" hidden="1">
      <c r="A1791" s="139" t="s">
        <v>5428</v>
      </c>
      <c r="B1791" s="139" t="s">
        <v>5429</v>
      </c>
      <c r="C1791" s="139" t="s">
        <v>285</v>
      </c>
      <c r="D1791" s="642" t="s">
        <v>5430</v>
      </c>
    </row>
    <row r="1792" spans="1:4" ht="13.5" hidden="1">
      <c r="A1792" s="139" t="s">
        <v>5431</v>
      </c>
      <c r="B1792" s="139" t="s">
        <v>5432</v>
      </c>
      <c r="C1792" s="139" t="s">
        <v>285</v>
      </c>
      <c r="D1792" s="642" t="s">
        <v>5433</v>
      </c>
    </row>
    <row r="1793" spans="1:4" ht="13.5" hidden="1">
      <c r="A1793" s="139" t="s">
        <v>5434</v>
      </c>
      <c r="B1793" s="139" t="s">
        <v>5435</v>
      </c>
      <c r="C1793" s="139" t="s">
        <v>285</v>
      </c>
      <c r="D1793" s="642" t="s">
        <v>5436</v>
      </c>
    </row>
    <row r="1794" spans="1:4" ht="13.5" hidden="1">
      <c r="A1794" s="139" t="s">
        <v>5437</v>
      </c>
      <c r="B1794" s="139" t="s">
        <v>5438</v>
      </c>
      <c r="C1794" s="139" t="s">
        <v>285</v>
      </c>
      <c r="D1794" s="642" t="s">
        <v>5439</v>
      </c>
    </row>
    <row r="1795" spans="1:4" ht="13.5" hidden="1">
      <c r="A1795" s="139" t="s">
        <v>5440</v>
      </c>
      <c r="B1795" s="139" t="s">
        <v>5441</v>
      </c>
      <c r="C1795" s="139" t="s">
        <v>285</v>
      </c>
      <c r="D1795" s="642" t="s">
        <v>5442</v>
      </c>
    </row>
    <row r="1796" spans="1:4" ht="13.5" hidden="1">
      <c r="A1796" s="139" t="s">
        <v>5443</v>
      </c>
      <c r="B1796" s="139" t="s">
        <v>5444</v>
      </c>
      <c r="C1796" s="139" t="s">
        <v>285</v>
      </c>
      <c r="D1796" s="642" t="s">
        <v>5445</v>
      </c>
    </row>
    <row r="1797" spans="1:4" ht="13.5" hidden="1">
      <c r="A1797" s="139" t="s">
        <v>5446</v>
      </c>
      <c r="B1797" s="139" t="s">
        <v>5447</v>
      </c>
      <c r="C1797" s="139" t="s">
        <v>285</v>
      </c>
      <c r="D1797" s="642" t="s">
        <v>5448</v>
      </c>
    </row>
    <row r="1798" spans="1:4" ht="13.5" hidden="1">
      <c r="A1798" s="139" t="s">
        <v>5449</v>
      </c>
      <c r="B1798" s="139" t="s">
        <v>5450</v>
      </c>
      <c r="C1798" s="139" t="s">
        <v>285</v>
      </c>
      <c r="D1798" s="642" t="s">
        <v>2444</v>
      </c>
    </row>
    <row r="1799" spans="1:4" ht="13.5" hidden="1">
      <c r="A1799" s="139" t="s">
        <v>5451</v>
      </c>
      <c r="B1799" s="139" t="s">
        <v>5452</v>
      </c>
      <c r="C1799" s="139" t="s">
        <v>285</v>
      </c>
      <c r="D1799" s="642" t="s">
        <v>5453</v>
      </c>
    </row>
    <row r="1800" spans="1:4" ht="13.5" hidden="1">
      <c r="A1800" s="139" t="s">
        <v>5454</v>
      </c>
      <c r="B1800" s="139" t="s">
        <v>5455</v>
      </c>
      <c r="C1800" s="139" t="s">
        <v>285</v>
      </c>
      <c r="D1800" s="642" t="s">
        <v>5456</v>
      </c>
    </row>
    <row r="1801" spans="1:4" ht="13.5" hidden="1">
      <c r="A1801" s="139" t="s">
        <v>5457</v>
      </c>
      <c r="B1801" s="139" t="s">
        <v>5458</v>
      </c>
      <c r="C1801" s="139" t="s">
        <v>285</v>
      </c>
      <c r="D1801" s="642" t="s">
        <v>5459</v>
      </c>
    </row>
    <row r="1802" spans="1:4" ht="13.5" hidden="1">
      <c r="A1802" s="139" t="s">
        <v>5460</v>
      </c>
      <c r="B1802" s="139" t="s">
        <v>5461</v>
      </c>
      <c r="C1802" s="139" t="s">
        <v>27</v>
      </c>
      <c r="D1802" s="642" t="s">
        <v>5462</v>
      </c>
    </row>
    <row r="1803" spans="1:4" ht="13.5" hidden="1">
      <c r="A1803" s="139" t="s">
        <v>5463</v>
      </c>
      <c r="B1803" s="139" t="s">
        <v>5464</v>
      </c>
      <c r="C1803" s="139" t="s">
        <v>4323</v>
      </c>
      <c r="D1803" s="642" t="s">
        <v>5465</v>
      </c>
    </row>
    <row r="1804" spans="1:4" ht="13.5" hidden="1">
      <c r="A1804" s="139" t="s">
        <v>5466</v>
      </c>
      <c r="B1804" s="139" t="s">
        <v>5467</v>
      </c>
      <c r="C1804" s="139" t="s">
        <v>4323</v>
      </c>
      <c r="D1804" s="642" t="s">
        <v>5468</v>
      </c>
    </row>
    <row r="1805" spans="1:4" ht="13.5" hidden="1">
      <c r="A1805" s="139" t="s">
        <v>5469</v>
      </c>
      <c r="B1805" s="139" t="s">
        <v>5470</v>
      </c>
      <c r="C1805" s="139" t="s">
        <v>4323</v>
      </c>
      <c r="D1805" s="642" t="s">
        <v>1605</v>
      </c>
    </row>
    <row r="1806" spans="1:4" ht="13.5" hidden="1">
      <c r="A1806" s="139" t="s">
        <v>5471</v>
      </c>
      <c r="B1806" s="139" t="s">
        <v>5472</v>
      </c>
      <c r="C1806" s="139" t="s">
        <v>4323</v>
      </c>
      <c r="D1806" s="642" t="s">
        <v>5473</v>
      </c>
    </row>
    <row r="1807" spans="1:4" ht="13.5" hidden="1">
      <c r="A1807" s="139" t="s">
        <v>5474</v>
      </c>
      <c r="B1807" s="139" t="s">
        <v>5475</v>
      </c>
      <c r="C1807" s="139" t="s">
        <v>4323</v>
      </c>
      <c r="D1807" s="642" t="s">
        <v>5476</v>
      </c>
    </row>
    <row r="1808" spans="1:4" ht="13.5" hidden="1">
      <c r="A1808" s="139" t="s">
        <v>5477</v>
      </c>
      <c r="B1808" s="139" t="s">
        <v>5478</v>
      </c>
      <c r="C1808" s="139" t="s">
        <v>4323</v>
      </c>
      <c r="D1808" s="642" t="s">
        <v>5479</v>
      </c>
    </row>
    <row r="1809" spans="1:4" ht="13.5" hidden="1">
      <c r="A1809" s="139" t="s">
        <v>5480</v>
      </c>
      <c r="B1809" s="139" t="s">
        <v>5481</v>
      </c>
      <c r="C1809" s="139" t="s">
        <v>4323</v>
      </c>
      <c r="D1809" s="642" t="s">
        <v>5482</v>
      </c>
    </row>
    <row r="1810" spans="1:4" ht="13.5" hidden="1">
      <c r="A1810" s="139" t="s">
        <v>5483</v>
      </c>
      <c r="B1810" s="139" t="s">
        <v>5484</v>
      </c>
      <c r="C1810" s="139" t="s">
        <v>4323</v>
      </c>
      <c r="D1810" s="642" t="s">
        <v>5485</v>
      </c>
    </row>
    <row r="1811" spans="1:4" ht="13.5" hidden="1">
      <c r="A1811" s="139" t="s">
        <v>5486</v>
      </c>
      <c r="B1811" s="139" t="s">
        <v>5487</v>
      </c>
      <c r="C1811" s="139" t="s">
        <v>4524</v>
      </c>
      <c r="D1811" s="642" t="s">
        <v>5488</v>
      </c>
    </row>
    <row r="1812" spans="1:4" ht="13.5" hidden="1">
      <c r="A1812" s="139" t="s">
        <v>5489</v>
      </c>
      <c r="B1812" s="139" t="s">
        <v>5490</v>
      </c>
      <c r="C1812" s="139" t="s">
        <v>14</v>
      </c>
      <c r="D1812" s="642" t="s">
        <v>5491</v>
      </c>
    </row>
    <row r="1813" spans="1:4" ht="13.5" hidden="1">
      <c r="A1813" s="139" t="s">
        <v>5492</v>
      </c>
      <c r="B1813" s="139" t="s">
        <v>5493</v>
      </c>
      <c r="C1813" s="139" t="s">
        <v>14</v>
      </c>
      <c r="D1813" s="642" t="s">
        <v>5494</v>
      </c>
    </row>
    <row r="1814" spans="1:4" ht="13.5" hidden="1">
      <c r="A1814" s="139" t="s">
        <v>5495</v>
      </c>
      <c r="B1814" s="139" t="s">
        <v>5496</v>
      </c>
      <c r="C1814" s="139" t="s">
        <v>14</v>
      </c>
      <c r="D1814" s="642" t="s">
        <v>5497</v>
      </c>
    </row>
    <row r="1815" spans="1:4" ht="13.5" hidden="1">
      <c r="A1815" s="139" t="s">
        <v>5498</v>
      </c>
      <c r="B1815" s="139" t="s">
        <v>5499</v>
      </c>
      <c r="C1815" s="139" t="s">
        <v>14</v>
      </c>
      <c r="D1815" s="642" t="s">
        <v>5500</v>
      </c>
    </row>
    <row r="1816" spans="1:4" ht="13.5" hidden="1">
      <c r="A1816" s="139" t="s">
        <v>5501</v>
      </c>
      <c r="B1816" s="139" t="s">
        <v>5502</v>
      </c>
      <c r="C1816" s="139" t="s">
        <v>14</v>
      </c>
      <c r="D1816" s="642" t="s">
        <v>5503</v>
      </c>
    </row>
    <row r="1817" spans="1:4" ht="13.5" hidden="1">
      <c r="A1817" s="139" t="s">
        <v>5504</v>
      </c>
      <c r="B1817" s="139" t="s">
        <v>5505</v>
      </c>
      <c r="C1817" s="139" t="s">
        <v>14</v>
      </c>
      <c r="D1817" s="642" t="s">
        <v>5506</v>
      </c>
    </row>
    <row r="1818" spans="1:4" ht="13.5" hidden="1">
      <c r="A1818" s="139" t="s">
        <v>5507</v>
      </c>
      <c r="B1818" s="139" t="s">
        <v>5508</v>
      </c>
      <c r="C1818" s="139" t="s">
        <v>14</v>
      </c>
      <c r="D1818" s="642" t="s">
        <v>5509</v>
      </c>
    </row>
    <row r="1819" spans="1:4" ht="13.5" hidden="1">
      <c r="A1819" s="139" t="s">
        <v>5510</v>
      </c>
      <c r="B1819" s="139" t="s">
        <v>5511</v>
      </c>
      <c r="C1819" s="139" t="s">
        <v>14</v>
      </c>
      <c r="D1819" s="642" t="s">
        <v>5512</v>
      </c>
    </row>
    <row r="1820" spans="1:4" ht="13.5" hidden="1">
      <c r="A1820" s="139" t="s">
        <v>5513</v>
      </c>
      <c r="B1820" s="139" t="s">
        <v>5514</v>
      </c>
      <c r="C1820" s="139" t="s">
        <v>14</v>
      </c>
      <c r="D1820" s="642" t="s">
        <v>5515</v>
      </c>
    </row>
    <row r="1821" spans="1:4" ht="13.5" hidden="1">
      <c r="A1821" s="139" t="s">
        <v>5516</v>
      </c>
      <c r="B1821" s="139" t="s">
        <v>5517</v>
      </c>
      <c r="C1821" s="139" t="s">
        <v>14</v>
      </c>
      <c r="D1821" s="642" t="s">
        <v>5518</v>
      </c>
    </row>
    <row r="1822" spans="1:4" ht="13.5" hidden="1">
      <c r="A1822" s="139" t="s">
        <v>5519</v>
      </c>
      <c r="B1822" s="139" t="s">
        <v>5520</v>
      </c>
      <c r="C1822" s="139" t="s">
        <v>14</v>
      </c>
      <c r="D1822" s="642" t="s">
        <v>5521</v>
      </c>
    </row>
    <row r="1823" spans="1:4" ht="13.5" hidden="1">
      <c r="A1823" s="139" t="s">
        <v>5522</v>
      </c>
      <c r="B1823" s="139" t="s">
        <v>5523</v>
      </c>
      <c r="C1823" s="139" t="s">
        <v>14</v>
      </c>
      <c r="D1823" s="642" t="s">
        <v>5524</v>
      </c>
    </row>
    <row r="1824" spans="1:4" ht="13.5" hidden="1">
      <c r="A1824" s="139" t="s">
        <v>5525</v>
      </c>
      <c r="B1824" s="139" t="s">
        <v>5526</v>
      </c>
      <c r="C1824" s="139" t="s">
        <v>14</v>
      </c>
      <c r="D1824" s="642" t="s">
        <v>5527</v>
      </c>
    </row>
    <row r="1825" spans="1:4" ht="13.5" hidden="1">
      <c r="A1825" s="139" t="s">
        <v>5528</v>
      </c>
      <c r="B1825" s="139" t="s">
        <v>5529</v>
      </c>
      <c r="C1825" s="139" t="s">
        <v>14</v>
      </c>
      <c r="D1825" s="642" t="s">
        <v>5530</v>
      </c>
    </row>
    <row r="1826" spans="1:4" ht="13.5" hidden="1">
      <c r="A1826" s="139" t="s">
        <v>5531</v>
      </c>
      <c r="B1826" s="139" t="s">
        <v>5532</v>
      </c>
      <c r="C1826" s="139" t="s">
        <v>14</v>
      </c>
      <c r="D1826" s="642" t="s">
        <v>5533</v>
      </c>
    </row>
    <row r="1827" spans="1:4" ht="13.5" hidden="1">
      <c r="A1827" s="139" t="s">
        <v>5534</v>
      </c>
      <c r="B1827" s="139" t="s">
        <v>5535</v>
      </c>
      <c r="C1827" s="139" t="s">
        <v>14</v>
      </c>
      <c r="D1827" s="642" t="s">
        <v>5536</v>
      </c>
    </row>
    <row r="1828" spans="1:4" ht="13.5" hidden="1">
      <c r="A1828" s="139" t="s">
        <v>5537</v>
      </c>
      <c r="B1828" s="139" t="s">
        <v>5538</v>
      </c>
      <c r="C1828" s="139" t="s">
        <v>14</v>
      </c>
      <c r="D1828" s="642" t="s">
        <v>5539</v>
      </c>
    </row>
    <row r="1829" spans="1:4" ht="13.5" hidden="1">
      <c r="A1829" s="139" t="s">
        <v>5540</v>
      </c>
      <c r="B1829" s="139" t="s">
        <v>5541</v>
      </c>
      <c r="C1829" s="139" t="s">
        <v>14</v>
      </c>
      <c r="D1829" s="642" t="s">
        <v>5542</v>
      </c>
    </row>
    <row r="1830" spans="1:4" ht="13.5" hidden="1">
      <c r="A1830" s="139" t="s">
        <v>5543</v>
      </c>
      <c r="B1830" s="139" t="s">
        <v>5544</v>
      </c>
      <c r="C1830" s="139" t="s">
        <v>14</v>
      </c>
      <c r="D1830" s="642" t="s">
        <v>5545</v>
      </c>
    </row>
    <row r="1831" spans="1:4" ht="13.5" hidden="1">
      <c r="A1831" s="139" t="s">
        <v>5546</v>
      </c>
      <c r="B1831" s="139" t="s">
        <v>5547</v>
      </c>
      <c r="C1831" s="139" t="s">
        <v>14</v>
      </c>
      <c r="D1831" s="642" t="s">
        <v>5548</v>
      </c>
    </row>
    <row r="1832" spans="1:4" ht="13.5" hidden="1">
      <c r="A1832" s="139" t="s">
        <v>5549</v>
      </c>
      <c r="B1832" s="139" t="s">
        <v>5550</v>
      </c>
      <c r="C1832" s="139" t="s">
        <v>14</v>
      </c>
      <c r="D1832" s="642" t="s">
        <v>5551</v>
      </c>
    </row>
    <row r="1833" spans="1:4" ht="13.5" hidden="1">
      <c r="A1833" s="139" t="s">
        <v>5552</v>
      </c>
      <c r="B1833" s="139" t="s">
        <v>5553</v>
      </c>
      <c r="C1833" s="139" t="s">
        <v>14</v>
      </c>
      <c r="D1833" s="642" t="s">
        <v>5554</v>
      </c>
    </row>
    <row r="1834" spans="1:4" ht="13.5" hidden="1">
      <c r="A1834" s="139" t="s">
        <v>5555</v>
      </c>
      <c r="B1834" s="139" t="s">
        <v>5556</v>
      </c>
      <c r="C1834" s="139" t="s">
        <v>14</v>
      </c>
      <c r="D1834" s="642" t="s">
        <v>5557</v>
      </c>
    </row>
    <row r="1835" spans="1:4" ht="13.5" hidden="1">
      <c r="A1835" s="139" t="s">
        <v>5558</v>
      </c>
      <c r="B1835" s="139" t="s">
        <v>5559</v>
      </c>
      <c r="C1835" s="139" t="s">
        <v>14</v>
      </c>
      <c r="D1835" s="642" t="s">
        <v>5560</v>
      </c>
    </row>
    <row r="1836" spans="1:4" ht="13.5" hidden="1">
      <c r="A1836" s="139" t="s">
        <v>5561</v>
      </c>
      <c r="B1836" s="139" t="s">
        <v>5562</v>
      </c>
      <c r="C1836" s="139" t="s">
        <v>14</v>
      </c>
      <c r="D1836" s="642" t="s">
        <v>5563</v>
      </c>
    </row>
    <row r="1837" spans="1:4" ht="13.5" hidden="1">
      <c r="A1837" s="139" t="s">
        <v>5564</v>
      </c>
      <c r="B1837" s="139" t="s">
        <v>5565</v>
      </c>
      <c r="C1837" s="139" t="s">
        <v>14</v>
      </c>
      <c r="D1837" s="642" t="s">
        <v>5566</v>
      </c>
    </row>
    <row r="1838" spans="1:4" ht="13.5" hidden="1">
      <c r="A1838" s="139" t="s">
        <v>5567</v>
      </c>
      <c r="B1838" s="139" t="s">
        <v>5568</v>
      </c>
      <c r="C1838" s="139" t="s">
        <v>14</v>
      </c>
      <c r="D1838" s="642" t="s">
        <v>5569</v>
      </c>
    </row>
    <row r="1839" spans="1:4" ht="13.5" hidden="1">
      <c r="A1839" s="139" t="s">
        <v>5570</v>
      </c>
      <c r="B1839" s="139" t="s">
        <v>5571</v>
      </c>
      <c r="C1839" s="139" t="s">
        <v>14</v>
      </c>
      <c r="D1839" s="642" t="s">
        <v>5572</v>
      </c>
    </row>
    <row r="1840" spans="1:4" ht="13.5" hidden="1">
      <c r="A1840" s="139" t="s">
        <v>5573</v>
      </c>
      <c r="B1840" s="139" t="s">
        <v>5574</v>
      </c>
      <c r="C1840" s="139" t="s">
        <v>14</v>
      </c>
      <c r="D1840" s="642" t="s">
        <v>5575</v>
      </c>
    </row>
    <row r="1841" spans="1:4" ht="13.5" hidden="1">
      <c r="A1841" s="139" t="s">
        <v>5576</v>
      </c>
      <c r="B1841" s="139" t="s">
        <v>5577</v>
      </c>
      <c r="C1841" s="139" t="s">
        <v>14</v>
      </c>
      <c r="D1841" s="642" t="s">
        <v>5578</v>
      </c>
    </row>
    <row r="1842" spans="1:4" ht="13.5" hidden="1">
      <c r="A1842" s="139" t="s">
        <v>5579</v>
      </c>
      <c r="B1842" s="139" t="s">
        <v>5580</v>
      </c>
      <c r="C1842" s="139" t="s">
        <v>14</v>
      </c>
      <c r="D1842" s="642" t="s">
        <v>5581</v>
      </c>
    </row>
    <row r="1843" spans="1:4" ht="13.5" hidden="1">
      <c r="A1843" s="139" t="s">
        <v>5582</v>
      </c>
      <c r="B1843" s="139" t="s">
        <v>5583</v>
      </c>
      <c r="C1843" s="139" t="s">
        <v>14</v>
      </c>
      <c r="D1843" s="642" t="s">
        <v>5584</v>
      </c>
    </row>
    <row r="1844" spans="1:4" ht="13.5" hidden="1">
      <c r="A1844" s="139" t="s">
        <v>5585</v>
      </c>
      <c r="B1844" s="139" t="s">
        <v>5586</v>
      </c>
      <c r="C1844" s="139" t="s">
        <v>14</v>
      </c>
      <c r="D1844" s="642" t="s">
        <v>5587</v>
      </c>
    </row>
    <row r="1845" spans="1:4" ht="13.5" hidden="1">
      <c r="A1845" s="139" t="s">
        <v>5588</v>
      </c>
      <c r="B1845" s="139" t="s">
        <v>5589</v>
      </c>
      <c r="C1845" s="139" t="s">
        <v>14</v>
      </c>
      <c r="D1845" s="642" t="s">
        <v>5590</v>
      </c>
    </row>
    <row r="1846" spans="1:4" ht="13.5" hidden="1">
      <c r="A1846" s="139" t="s">
        <v>5591</v>
      </c>
      <c r="B1846" s="139" t="s">
        <v>5592</v>
      </c>
      <c r="C1846" s="139" t="s">
        <v>14</v>
      </c>
      <c r="D1846" s="642" t="s">
        <v>5593</v>
      </c>
    </row>
    <row r="1847" spans="1:4" ht="13.5" hidden="1">
      <c r="A1847" s="139" t="s">
        <v>5594</v>
      </c>
      <c r="B1847" s="139" t="s">
        <v>5595</v>
      </c>
      <c r="C1847" s="139" t="s">
        <v>14</v>
      </c>
      <c r="D1847" s="642" t="s">
        <v>5596</v>
      </c>
    </row>
    <row r="1848" spans="1:4" ht="13.5" hidden="1">
      <c r="A1848" s="139" t="s">
        <v>5597</v>
      </c>
      <c r="B1848" s="139" t="s">
        <v>5598</v>
      </c>
      <c r="C1848" s="139" t="s">
        <v>14</v>
      </c>
      <c r="D1848" s="642" t="s">
        <v>5599</v>
      </c>
    </row>
    <row r="1849" spans="1:4" ht="13.5" hidden="1">
      <c r="A1849" s="139" t="s">
        <v>5600</v>
      </c>
      <c r="B1849" s="139" t="s">
        <v>5601</v>
      </c>
      <c r="C1849" s="139" t="s">
        <v>14</v>
      </c>
      <c r="D1849" s="642" t="s">
        <v>5599</v>
      </c>
    </row>
    <row r="1850" spans="1:4" ht="13.5" hidden="1">
      <c r="A1850" s="139" t="s">
        <v>5602</v>
      </c>
      <c r="B1850" s="139" t="s">
        <v>5603</v>
      </c>
      <c r="C1850" s="139" t="s">
        <v>14</v>
      </c>
      <c r="D1850" s="642" t="s">
        <v>5604</v>
      </c>
    </row>
    <row r="1851" spans="1:4" ht="13.5" hidden="1">
      <c r="A1851" s="139" t="s">
        <v>5605</v>
      </c>
      <c r="B1851" s="139" t="s">
        <v>5606</v>
      </c>
      <c r="C1851" s="139" t="s">
        <v>14</v>
      </c>
      <c r="D1851" s="642" t="s">
        <v>5604</v>
      </c>
    </row>
    <row r="1852" spans="1:4" ht="13.5" hidden="1">
      <c r="A1852" s="139" t="s">
        <v>5607</v>
      </c>
      <c r="B1852" s="139" t="s">
        <v>5608</v>
      </c>
      <c r="C1852" s="139" t="s">
        <v>14</v>
      </c>
      <c r="D1852" s="642" t="s">
        <v>5609</v>
      </c>
    </row>
    <row r="1853" spans="1:4" ht="13.5" hidden="1">
      <c r="A1853" s="139" t="s">
        <v>5610</v>
      </c>
      <c r="B1853" s="139" t="s">
        <v>5611</v>
      </c>
      <c r="C1853" s="139" t="s">
        <v>14</v>
      </c>
      <c r="D1853" s="642" t="s">
        <v>5612</v>
      </c>
    </row>
    <row r="1854" spans="1:4" ht="13.5" hidden="1">
      <c r="A1854" s="139" t="s">
        <v>5613</v>
      </c>
      <c r="B1854" s="139" t="s">
        <v>5614</v>
      </c>
      <c r="C1854" s="139" t="s">
        <v>14</v>
      </c>
      <c r="D1854" s="642" t="s">
        <v>5599</v>
      </c>
    </row>
    <row r="1855" spans="1:4" ht="13.5" hidden="1">
      <c r="A1855" s="139" t="s">
        <v>5615</v>
      </c>
      <c r="B1855" s="139" t="s">
        <v>5616</v>
      </c>
      <c r="C1855" s="139" t="s">
        <v>14</v>
      </c>
      <c r="D1855" s="642" t="s">
        <v>5617</v>
      </c>
    </row>
    <row r="1856" spans="1:4" ht="13.5" hidden="1">
      <c r="A1856" s="139" t="s">
        <v>5618</v>
      </c>
      <c r="B1856" s="139" t="s">
        <v>5619</v>
      </c>
      <c r="C1856" s="139" t="s">
        <v>14</v>
      </c>
      <c r="D1856" s="642" t="s">
        <v>5620</v>
      </c>
    </row>
    <row r="1857" spans="1:4" ht="13.5" hidden="1">
      <c r="A1857" s="139" t="s">
        <v>5621</v>
      </c>
      <c r="B1857" s="139" t="s">
        <v>5622</v>
      </c>
      <c r="C1857" s="139" t="s">
        <v>14</v>
      </c>
      <c r="D1857" s="642" t="s">
        <v>5623</v>
      </c>
    </row>
    <row r="1858" spans="1:4" ht="13.5" hidden="1">
      <c r="A1858" s="139" t="s">
        <v>5624</v>
      </c>
      <c r="B1858" s="139" t="s">
        <v>5625</v>
      </c>
      <c r="C1858" s="139" t="s">
        <v>14</v>
      </c>
      <c r="D1858" s="642" t="s">
        <v>5626</v>
      </c>
    </row>
    <row r="1859" spans="1:4" ht="13.5" hidden="1">
      <c r="A1859" s="139" t="s">
        <v>5627</v>
      </c>
      <c r="B1859" s="139" t="s">
        <v>5628</v>
      </c>
      <c r="C1859" s="139" t="s">
        <v>14</v>
      </c>
      <c r="D1859" s="642" t="s">
        <v>5629</v>
      </c>
    </row>
    <row r="1860" spans="1:4" ht="13.5" hidden="1">
      <c r="A1860" s="139" t="s">
        <v>5630</v>
      </c>
      <c r="B1860" s="139" t="s">
        <v>5631</v>
      </c>
      <c r="C1860" s="139" t="s">
        <v>14</v>
      </c>
      <c r="D1860" s="642" t="s">
        <v>5617</v>
      </c>
    </row>
    <row r="1861" spans="1:4" ht="13.5" hidden="1">
      <c r="A1861" s="139" t="s">
        <v>5632</v>
      </c>
      <c r="B1861" s="139" t="s">
        <v>5633</v>
      </c>
      <c r="C1861" s="139" t="s">
        <v>14</v>
      </c>
      <c r="D1861" s="642" t="s">
        <v>5634</v>
      </c>
    </row>
    <row r="1862" spans="1:4" ht="13.5" hidden="1">
      <c r="A1862" s="139" t="s">
        <v>5635</v>
      </c>
      <c r="B1862" s="139" t="s">
        <v>5636</v>
      </c>
      <c r="C1862" s="139" t="s">
        <v>14</v>
      </c>
      <c r="D1862" s="642" t="s">
        <v>5623</v>
      </c>
    </row>
    <row r="1863" spans="1:4" ht="13.5" hidden="1">
      <c r="A1863" s="139" t="s">
        <v>5637</v>
      </c>
      <c r="B1863" s="139" t="s">
        <v>5638</v>
      </c>
      <c r="C1863" s="139" t="s">
        <v>14</v>
      </c>
      <c r="D1863" s="642" t="s">
        <v>5639</v>
      </c>
    </row>
    <row r="1864" spans="1:4" ht="13.5" hidden="1">
      <c r="A1864" s="139" t="s">
        <v>5640</v>
      </c>
      <c r="B1864" s="139" t="s">
        <v>5641</v>
      </c>
      <c r="C1864" s="139" t="s">
        <v>14</v>
      </c>
      <c r="D1864" s="642" t="s">
        <v>5642</v>
      </c>
    </row>
    <row r="1865" spans="1:4" ht="13.5" hidden="1">
      <c r="A1865" s="139" t="s">
        <v>5643</v>
      </c>
      <c r="B1865" s="139" t="s">
        <v>5644</v>
      </c>
      <c r="C1865" s="139" t="s">
        <v>14</v>
      </c>
      <c r="D1865" s="642" t="s">
        <v>5645</v>
      </c>
    </row>
    <row r="1866" spans="1:4" ht="13.5" hidden="1">
      <c r="A1866" s="139" t="s">
        <v>5646</v>
      </c>
      <c r="B1866" s="139" t="s">
        <v>5647</v>
      </c>
      <c r="C1866" s="139" t="s">
        <v>14</v>
      </c>
      <c r="D1866" s="642" t="s">
        <v>5648</v>
      </c>
    </row>
    <row r="1867" spans="1:4" ht="13.5" hidden="1">
      <c r="A1867" s="139" t="s">
        <v>5649</v>
      </c>
      <c r="B1867" s="139" t="s">
        <v>5650</v>
      </c>
      <c r="C1867" s="139" t="s">
        <v>14</v>
      </c>
      <c r="D1867" s="642" t="s">
        <v>5651</v>
      </c>
    </row>
    <row r="1868" spans="1:4" ht="13.5" hidden="1">
      <c r="A1868" s="139" t="s">
        <v>5652</v>
      </c>
      <c r="B1868" s="139" t="s">
        <v>5653</v>
      </c>
      <c r="C1868" s="139" t="s">
        <v>14</v>
      </c>
      <c r="D1868" s="642" t="s">
        <v>5654</v>
      </c>
    </row>
    <row r="1869" spans="1:4" ht="13.5" hidden="1">
      <c r="A1869" s="139" t="s">
        <v>5655</v>
      </c>
      <c r="B1869" s="139" t="s">
        <v>5656</v>
      </c>
      <c r="C1869" s="139" t="s">
        <v>14</v>
      </c>
      <c r="D1869" s="642" t="s">
        <v>5657</v>
      </c>
    </row>
    <row r="1870" spans="1:4" ht="13.5" hidden="1">
      <c r="A1870" s="139" t="s">
        <v>5658</v>
      </c>
      <c r="B1870" s="139" t="s">
        <v>5659</v>
      </c>
      <c r="C1870" s="139" t="s">
        <v>14</v>
      </c>
      <c r="D1870" s="642" t="s">
        <v>5660</v>
      </c>
    </row>
    <row r="1871" spans="1:4" ht="13.5" hidden="1">
      <c r="A1871" s="139" t="s">
        <v>5661</v>
      </c>
      <c r="B1871" s="139" t="s">
        <v>5662</v>
      </c>
      <c r="C1871" s="139" t="s">
        <v>14</v>
      </c>
      <c r="D1871" s="642" t="s">
        <v>5663</v>
      </c>
    </row>
    <row r="1872" spans="1:4" ht="13.5" hidden="1">
      <c r="A1872" s="139" t="s">
        <v>5664</v>
      </c>
      <c r="B1872" s="139" t="s">
        <v>5665</v>
      </c>
      <c r="C1872" s="139" t="s">
        <v>14</v>
      </c>
      <c r="D1872" s="642" t="s">
        <v>5666</v>
      </c>
    </row>
    <row r="1873" spans="1:4" ht="13.5" hidden="1">
      <c r="A1873" s="139" t="s">
        <v>5667</v>
      </c>
      <c r="B1873" s="139" t="s">
        <v>5668</v>
      </c>
      <c r="C1873" s="139" t="s">
        <v>14</v>
      </c>
      <c r="D1873" s="642" t="s">
        <v>5669</v>
      </c>
    </row>
    <row r="1874" spans="1:4" ht="13.5" hidden="1">
      <c r="A1874" s="139" t="s">
        <v>5670</v>
      </c>
      <c r="B1874" s="139" t="s">
        <v>5671</v>
      </c>
      <c r="C1874" s="139" t="s">
        <v>14</v>
      </c>
      <c r="D1874" s="642" t="s">
        <v>5672</v>
      </c>
    </row>
    <row r="1875" spans="1:4" ht="13.5" hidden="1">
      <c r="A1875" s="139" t="s">
        <v>5673</v>
      </c>
      <c r="B1875" s="139" t="s">
        <v>5674</v>
      </c>
      <c r="C1875" s="139" t="s">
        <v>14</v>
      </c>
      <c r="D1875" s="642" t="s">
        <v>5675</v>
      </c>
    </row>
    <row r="1876" spans="1:4" ht="13.5" hidden="1">
      <c r="A1876" s="139" t="s">
        <v>5676</v>
      </c>
      <c r="B1876" s="139" t="s">
        <v>5677</v>
      </c>
      <c r="C1876" s="139" t="s">
        <v>14</v>
      </c>
      <c r="D1876" s="642" t="s">
        <v>5678</v>
      </c>
    </row>
    <row r="1877" spans="1:4" ht="13.5" hidden="1">
      <c r="A1877" s="139" t="s">
        <v>5679</v>
      </c>
      <c r="B1877" s="139" t="s">
        <v>5680</v>
      </c>
      <c r="C1877" s="139" t="s">
        <v>14</v>
      </c>
      <c r="D1877" s="642" t="s">
        <v>5681</v>
      </c>
    </row>
    <row r="1878" spans="1:4" ht="13.5" hidden="1">
      <c r="A1878" s="139" t="s">
        <v>5682</v>
      </c>
      <c r="B1878" s="139" t="s">
        <v>5683</v>
      </c>
      <c r="C1878" s="139" t="s">
        <v>27</v>
      </c>
      <c r="D1878" s="642" t="s">
        <v>5684</v>
      </c>
    </row>
    <row r="1879" spans="1:4" ht="13.5" hidden="1">
      <c r="A1879" s="139" t="s">
        <v>5685</v>
      </c>
      <c r="B1879" s="139" t="s">
        <v>5686</v>
      </c>
      <c r="C1879" s="139" t="s">
        <v>27</v>
      </c>
      <c r="D1879" s="642" t="s">
        <v>5687</v>
      </c>
    </row>
    <row r="1880" spans="1:4" ht="13.5" hidden="1">
      <c r="A1880" s="139" t="s">
        <v>5688</v>
      </c>
      <c r="B1880" s="139" t="s">
        <v>5689</v>
      </c>
      <c r="C1880" s="139" t="s">
        <v>27</v>
      </c>
      <c r="D1880" s="642" t="s">
        <v>3740</v>
      </c>
    </row>
    <row r="1881" spans="1:4" ht="13.5" hidden="1">
      <c r="A1881" s="139" t="s">
        <v>5690</v>
      </c>
      <c r="B1881" s="139" t="s">
        <v>5691</v>
      </c>
      <c r="C1881" s="139" t="s">
        <v>27</v>
      </c>
      <c r="D1881" s="642" t="s">
        <v>5692</v>
      </c>
    </row>
    <row r="1882" spans="1:4" ht="13.5" hidden="1">
      <c r="A1882" s="139" t="s">
        <v>5693</v>
      </c>
      <c r="B1882" s="139" t="s">
        <v>5694</v>
      </c>
      <c r="C1882" s="139" t="s">
        <v>27</v>
      </c>
      <c r="D1882" s="642" t="s">
        <v>5695</v>
      </c>
    </row>
    <row r="1883" spans="1:4" ht="13.5" hidden="1">
      <c r="A1883" s="139" t="s">
        <v>5696</v>
      </c>
      <c r="B1883" s="139" t="s">
        <v>5697</v>
      </c>
      <c r="C1883" s="139" t="s">
        <v>27</v>
      </c>
      <c r="D1883" s="642" t="s">
        <v>5698</v>
      </c>
    </row>
    <row r="1884" spans="1:4" ht="13.5" hidden="1">
      <c r="A1884" s="139" t="s">
        <v>5699</v>
      </c>
      <c r="B1884" s="139" t="s">
        <v>5700</v>
      </c>
      <c r="C1884" s="139" t="s">
        <v>27</v>
      </c>
      <c r="D1884" s="642" t="s">
        <v>5701</v>
      </c>
    </row>
    <row r="1885" spans="1:4" ht="13.5" hidden="1">
      <c r="A1885" s="139" t="s">
        <v>5702</v>
      </c>
      <c r="B1885" s="139" t="s">
        <v>5703</v>
      </c>
      <c r="C1885" s="139" t="s">
        <v>27</v>
      </c>
      <c r="D1885" s="642" t="s">
        <v>5704</v>
      </c>
    </row>
    <row r="1886" spans="1:4" ht="13.5" hidden="1">
      <c r="A1886" s="139" t="s">
        <v>5705</v>
      </c>
      <c r="B1886" s="139" t="s">
        <v>5706</v>
      </c>
      <c r="C1886" s="139" t="s">
        <v>27</v>
      </c>
      <c r="D1886" s="642" t="s">
        <v>4797</v>
      </c>
    </row>
    <row r="1887" spans="1:4" ht="13.5" hidden="1">
      <c r="A1887" s="139" t="s">
        <v>5707</v>
      </c>
      <c r="B1887" s="139" t="s">
        <v>5708</v>
      </c>
      <c r="C1887" s="139" t="s">
        <v>27</v>
      </c>
      <c r="D1887" s="642" t="s">
        <v>5709</v>
      </c>
    </row>
    <row r="1888" spans="1:4" ht="13.5" hidden="1">
      <c r="A1888" s="139" t="s">
        <v>5710</v>
      </c>
      <c r="B1888" s="139" t="s">
        <v>5711</v>
      </c>
      <c r="C1888" s="139" t="s">
        <v>27</v>
      </c>
      <c r="D1888" s="642" t="s">
        <v>5712</v>
      </c>
    </row>
    <row r="1889" spans="1:4" ht="13.5" hidden="1">
      <c r="A1889" s="139" t="s">
        <v>5713</v>
      </c>
      <c r="B1889" s="139" t="s">
        <v>5714</v>
      </c>
      <c r="C1889" s="139" t="s">
        <v>27</v>
      </c>
      <c r="D1889" s="642" t="s">
        <v>5715</v>
      </c>
    </row>
    <row r="1890" spans="1:4" ht="13.5" hidden="1">
      <c r="A1890" s="139" t="s">
        <v>5716</v>
      </c>
      <c r="B1890" s="139" t="s">
        <v>5717</v>
      </c>
      <c r="C1890" s="139" t="s">
        <v>27</v>
      </c>
      <c r="D1890" s="642" t="s">
        <v>5718</v>
      </c>
    </row>
    <row r="1891" spans="1:4" ht="13.5" hidden="1">
      <c r="A1891" s="139" t="s">
        <v>5719</v>
      </c>
      <c r="B1891" s="139" t="s">
        <v>5720</v>
      </c>
      <c r="C1891" s="139" t="s">
        <v>27</v>
      </c>
      <c r="D1891" s="642" t="s">
        <v>5721</v>
      </c>
    </row>
    <row r="1892" spans="1:4" ht="13.5" hidden="1">
      <c r="A1892" s="139" t="s">
        <v>5722</v>
      </c>
      <c r="B1892" s="139" t="s">
        <v>5723</v>
      </c>
      <c r="C1892" s="139" t="s">
        <v>27</v>
      </c>
      <c r="D1892" s="642" t="s">
        <v>5724</v>
      </c>
    </row>
    <row r="1893" spans="1:4" ht="13.5" hidden="1">
      <c r="A1893" s="139" t="s">
        <v>5725</v>
      </c>
      <c r="B1893" s="139" t="s">
        <v>5726</v>
      </c>
      <c r="C1893" s="139" t="s">
        <v>27</v>
      </c>
      <c r="D1893" s="642" t="s">
        <v>5727</v>
      </c>
    </row>
    <row r="1894" spans="1:4" ht="13.5" hidden="1">
      <c r="A1894" s="139" t="s">
        <v>5728</v>
      </c>
      <c r="B1894" s="139" t="s">
        <v>5729</v>
      </c>
      <c r="C1894" s="139" t="s">
        <v>27</v>
      </c>
      <c r="D1894" s="642" t="s">
        <v>5730</v>
      </c>
    </row>
    <row r="1895" spans="1:4" ht="13.5" hidden="1">
      <c r="A1895" s="139" t="s">
        <v>5731</v>
      </c>
      <c r="B1895" s="139" t="s">
        <v>5732</v>
      </c>
      <c r="C1895" s="139" t="s">
        <v>27</v>
      </c>
      <c r="D1895" s="642" t="s">
        <v>2094</v>
      </c>
    </row>
    <row r="1896" spans="1:4" ht="13.5" hidden="1">
      <c r="A1896" s="139" t="s">
        <v>5733</v>
      </c>
      <c r="B1896" s="139" t="s">
        <v>5734</v>
      </c>
      <c r="C1896" s="139" t="s">
        <v>27</v>
      </c>
      <c r="D1896" s="642" t="s">
        <v>5735</v>
      </c>
    </row>
    <row r="1897" spans="1:4" ht="13.5" hidden="1">
      <c r="A1897" s="139" t="s">
        <v>5736</v>
      </c>
      <c r="B1897" s="139" t="s">
        <v>5737</v>
      </c>
      <c r="C1897" s="139" t="s">
        <v>27</v>
      </c>
      <c r="D1897" s="642" t="s">
        <v>5738</v>
      </c>
    </row>
    <row r="1898" spans="1:4" ht="13.5" hidden="1">
      <c r="A1898" s="139" t="s">
        <v>5739</v>
      </c>
      <c r="B1898" s="139" t="s">
        <v>5740</v>
      </c>
      <c r="C1898" s="139" t="s">
        <v>27</v>
      </c>
      <c r="D1898" s="642" t="s">
        <v>5741</v>
      </c>
    </row>
    <row r="1899" spans="1:4" ht="13.5" hidden="1">
      <c r="A1899" s="139" t="s">
        <v>5742</v>
      </c>
      <c r="B1899" s="139" t="s">
        <v>5743</v>
      </c>
      <c r="C1899" s="139" t="s">
        <v>27</v>
      </c>
      <c r="D1899" s="642" t="s">
        <v>5744</v>
      </c>
    </row>
    <row r="1900" spans="1:4" ht="13.5" hidden="1">
      <c r="A1900" s="139" t="s">
        <v>5745</v>
      </c>
      <c r="B1900" s="139" t="s">
        <v>5746</v>
      </c>
      <c r="C1900" s="139" t="s">
        <v>27</v>
      </c>
      <c r="D1900" s="642" t="s">
        <v>5747</v>
      </c>
    </row>
    <row r="1901" spans="1:4" ht="13.5" hidden="1">
      <c r="A1901" s="139" t="s">
        <v>5748</v>
      </c>
      <c r="B1901" s="139" t="s">
        <v>5749</v>
      </c>
      <c r="C1901" s="139" t="s">
        <v>27</v>
      </c>
      <c r="D1901" s="642" t="s">
        <v>5750</v>
      </c>
    </row>
    <row r="1902" spans="1:4" ht="13.5" hidden="1">
      <c r="A1902" s="139" t="s">
        <v>5751</v>
      </c>
      <c r="B1902" s="139" t="s">
        <v>5752</v>
      </c>
      <c r="C1902" s="139" t="s">
        <v>27</v>
      </c>
      <c r="D1902" s="642" t="s">
        <v>5753</v>
      </c>
    </row>
    <row r="1903" spans="1:4" ht="13.5" hidden="1">
      <c r="A1903" s="139" t="s">
        <v>5754</v>
      </c>
      <c r="B1903" s="139" t="s">
        <v>5755</v>
      </c>
      <c r="C1903" s="139" t="s">
        <v>27</v>
      </c>
      <c r="D1903" s="642" t="s">
        <v>5756</v>
      </c>
    </row>
    <row r="1904" spans="1:4" ht="13.5" hidden="1">
      <c r="A1904" s="139" t="s">
        <v>5757</v>
      </c>
      <c r="B1904" s="139" t="s">
        <v>5758</v>
      </c>
      <c r="C1904" s="139" t="s">
        <v>27</v>
      </c>
      <c r="D1904" s="642" t="s">
        <v>5759</v>
      </c>
    </row>
    <row r="1905" spans="1:4" ht="13.5" hidden="1">
      <c r="A1905" s="139" t="s">
        <v>5760</v>
      </c>
      <c r="B1905" s="139" t="s">
        <v>5761</v>
      </c>
      <c r="C1905" s="139" t="s">
        <v>27</v>
      </c>
      <c r="D1905" s="642" t="s">
        <v>888</v>
      </c>
    </row>
    <row r="1906" spans="1:4" ht="13.5" hidden="1">
      <c r="A1906" s="139" t="s">
        <v>5762</v>
      </c>
      <c r="B1906" s="139" t="s">
        <v>5763</v>
      </c>
      <c r="C1906" s="139" t="s">
        <v>27</v>
      </c>
      <c r="D1906" s="642" t="s">
        <v>5764</v>
      </c>
    </row>
    <row r="1907" spans="1:4" ht="13.5" hidden="1">
      <c r="A1907" s="139" t="s">
        <v>5765</v>
      </c>
      <c r="B1907" s="139" t="s">
        <v>5766</v>
      </c>
      <c r="C1907" s="139" t="s">
        <v>27</v>
      </c>
      <c r="D1907" s="642" t="s">
        <v>5767</v>
      </c>
    </row>
    <row r="1908" spans="1:4" ht="13.5" hidden="1">
      <c r="A1908" s="139" t="s">
        <v>5768</v>
      </c>
      <c r="B1908" s="139" t="s">
        <v>5769</v>
      </c>
      <c r="C1908" s="139" t="s">
        <v>14</v>
      </c>
      <c r="D1908" s="642" t="s">
        <v>5770</v>
      </c>
    </row>
    <row r="1909" spans="1:4" ht="13.5" hidden="1">
      <c r="A1909" s="139" t="s">
        <v>5771</v>
      </c>
      <c r="B1909" s="139" t="s">
        <v>5772</v>
      </c>
      <c r="C1909" s="139" t="s">
        <v>14</v>
      </c>
      <c r="D1909" s="642" t="s">
        <v>5773</v>
      </c>
    </row>
    <row r="1910" spans="1:4" ht="13.5" hidden="1">
      <c r="A1910" s="139" t="s">
        <v>5774</v>
      </c>
      <c r="B1910" s="139" t="s">
        <v>5775</v>
      </c>
      <c r="C1910" s="139" t="s">
        <v>14</v>
      </c>
      <c r="D1910" s="642" t="s">
        <v>5776</v>
      </c>
    </row>
    <row r="1911" spans="1:4" ht="13.5" hidden="1">
      <c r="A1911" s="139" t="s">
        <v>5777</v>
      </c>
      <c r="B1911" s="139" t="s">
        <v>5778</v>
      </c>
      <c r="C1911" s="139" t="s">
        <v>14</v>
      </c>
      <c r="D1911" s="642" t="s">
        <v>5779</v>
      </c>
    </row>
    <row r="1912" spans="1:4" ht="13.5" hidden="1">
      <c r="A1912" s="139" t="s">
        <v>5780</v>
      </c>
      <c r="B1912" s="139" t="s">
        <v>5781</v>
      </c>
      <c r="C1912" s="139" t="s">
        <v>14</v>
      </c>
      <c r="D1912" s="642" t="s">
        <v>5782</v>
      </c>
    </row>
    <row r="1913" spans="1:4" ht="13.5" hidden="1">
      <c r="A1913" s="139" t="s">
        <v>5783</v>
      </c>
      <c r="B1913" s="139" t="s">
        <v>5784</v>
      </c>
      <c r="C1913" s="139" t="s">
        <v>14</v>
      </c>
      <c r="D1913" s="642" t="s">
        <v>5785</v>
      </c>
    </row>
    <row r="1914" spans="1:4" ht="13.5" hidden="1">
      <c r="A1914" s="139" t="s">
        <v>5786</v>
      </c>
      <c r="B1914" s="139" t="s">
        <v>5787</v>
      </c>
      <c r="C1914" s="139" t="s">
        <v>14</v>
      </c>
      <c r="D1914" s="642" t="s">
        <v>5788</v>
      </c>
    </row>
    <row r="1915" spans="1:4" ht="13.5" hidden="1">
      <c r="A1915" s="139" t="s">
        <v>5789</v>
      </c>
      <c r="B1915" s="139" t="s">
        <v>5790</v>
      </c>
      <c r="C1915" s="139" t="s">
        <v>14</v>
      </c>
      <c r="D1915" s="642" t="s">
        <v>5791</v>
      </c>
    </row>
    <row r="1916" spans="1:4" ht="13.5" hidden="1">
      <c r="A1916" s="139" t="s">
        <v>5792</v>
      </c>
      <c r="B1916" s="139" t="s">
        <v>5793</v>
      </c>
      <c r="C1916" s="139" t="s">
        <v>14</v>
      </c>
      <c r="D1916" s="642" t="s">
        <v>5794</v>
      </c>
    </row>
    <row r="1917" spans="1:4" ht="13.5" hidden="1">
      <c r="A1917" s="139" t="s">
        <v>5795</v>
      </c>
      <c r="B1917" s="139" t="s">
        <v>5796</v>
      </c>
      <c r="C1917" s="139" t="s">
        <v>14</v>
      </c>
      <c r="D1917" s="642" t="s">
        <v>5797</v>
      </c>
    </row>
    <row r="1918" spans="1:4" ht="13.5" hidden="1">
      <c r="A1918" s="139" t="s">
        <v>5798</v>
      </c>
      <c r="B1918" s="139" t="s">
        <v>5799</v>
      </c>
      <c r="C1918" s="139" t="s">
        <v>14</v>
      </c>
      <c r="D1918" s="642" t="s">
        <v>5800</v>
      </c>
    </row>
    <row r="1919" spans="1:4" ht="13.5" hidden="1">
      <c r="A1919" s="139" t="s">
        <v>5801</v>
      </c>
      <c r="B1919" s="139" t="s">
        <v>5802</v>
      </c>
      <c r="C1919" s="139" t="s">
        <v>14</v>
      </c>
      <c r="D1919" s="642" t="s">
        <v>5803</v>
      </c>
    </row>
    <row r="1920" spans="1:4" ht="13.5" hidden="1">
      <c r="A1920" s="139" t="s">
        <v>5804</v>
      </c>
      <c r="B1920" s="139" t="s">
        <v>5805</v>
      </c>
      <c r="C1920" s="139" t="s">
        <v>14</v>
      </c>
      <c r="D1920" s="642" t="s">
        <v>5806</v>
      </c>
    </row>
    <row r="1921" spans="1:4" ht="13.5" hidden="1">
      <c r="A1921" s="139" t="s">
        <v>5807</v>
      </c>
      <c r="B1921" s="139" t="s">
        <v>5808</v>
      </c>
      <c r="C1921" s="139" t="s">
        <v>14</v>
      </c>
      <c r="D1921" s="642" t="s">
        <v>5809</v>
      </c>
    </row>
    <row r="1922" spans="1:4" ht="13.5" hidden="1">
      <c r="A1922" s="139" t="s">
        <v>5810</v>
      </c>
      <c r="B1922" s="139" t="s">
        <v>5811</v>
      </c>
      <c r="C1922" s="139" t="s">
        <v>14</v>
      </c>
      <c r="D1922" s="642" t="s">
        <v>5812</v>
      </c>
    </row>
    <row r="1923" spans="1:4" ht="13.5" hidden="1">
      <c r="A1923" s="139" t="s">
        <v>5813</v>
      </c>
      <c r="B1923" s="139" t="s">
        <v>5814</v>
      </c>
      <c r="C1923" s="139" t="s">
        <v>14</v>
      </c>
      <c r="D1923" s="642" t="s">
        <v>5815</v>
      </c>
    </row>
    <row r="1924" spans="1:4" ht="13.5" hidden="1">
      <c r="A1924" s="139" t="s">
        <v>5816</v>
      </c>
      <c r="B1924" s="139" t="s">
        <v>5817</v>
      </c>
      <c r="C1924" s="139" t="s">
        <v>14</v>
      </c>
      <c r="D1924" s="642" t="s">
        <v>5818</v>
      </c>
    </row>
    <row r="1925" spans="1:4" ht="13.5" hidden="1">
      <c r="A1925" s="139" t="s">
        <v>5819</v>
      </c>
      <c r="B1925" s="139" t="s">
        <v>5820</v>
      </c>
      <c r="C1925" s="139" t="s">
        <v>14</v>
      </c>
      <c r="D1925" s="642" t="s">
        <v>5821</v>
      </c>
    </row>
    <row r="1926" spans="1:4" ht="13.5" hidden="1">
      <c r="A1926" s="139" t="s">
        <v>5822</v>
      </c>
      <c r="B1926" s="139" t="s">
        <v>5823</v>
      </c>
      <c r="C1926" s="139" t="s">
        <v>14</v>
      </c>
      <c r="D1926" s="642" t="s">
        <v>5824</v>
      </c>
    </row>
    <row r="1927" spans="1:4" ht="13.5" hidden="1">
      <c r="A1927" s="139" t="s">
        <v>5825</v>
      </c>
      <c r="B1927" s="139" t="s">
        <v>5826</v>
      </c>
      <c r="C1927" s="139" t="s">
        <v>14</v>
      </c>
      <c r="D1927" s="642" t="s">
        <v>5827</v>
      </c>
    </row>
    <row r="1928" spans="1:4" ht="13.5" hidden="1">
      <c r="A1928" s="139" t="s">
        <v>5828</v>
      </c>
      <c r="B1928" s="139" t="s">
        <v>5829</v>
      </c>
      <c r="C1928" s="139" t="s">
        <v>14</v>
      </c>
      <c r="D1928" s="642" t="s">
        <v>5830</v>
      </c>
    </row>
    <row r="1929" spans="1:4" ht="13.5" hidden="1">
      <c r="A1929" s="139" t="s">
        <v>5831</v>
      </c>
      <c r="B1929" s="139" t="s">
        <v>5832</v>
      </c>
      <c r="C1929" s="139" t="s">
        <v>14</v>
      </c>
      <c r="D1929" s="642" t="s">
        <v>5833</v>
      </c>
    </row>
    <row r="1930" spans="1:4" ht="13.5" hidden="1">
      <c r="A1930" s="139" t="s">
        <v>5834</v>
      </c>
      <c r="B1930" s="139" t="s">
        <v>5835</v>
      </c>
      <c r="C1930" s="139" t="s">
        <v>14</v>
      </c>
      <c r="D1930" s="642" t="s">
        <v>5836</v>
      </c>
    </row>
    <row r="1931" spans="1:4" ht="13.5" hidden="1">
      <c r="A1931" s="139" t="s">
        <v>5837</v>
      </c>
      <c r="B1931" s="139" t="s">
        <v>5838</v>
      </c>
      <c r="C1931" s="139" t="s">
        <v>14</v>
      </c>
      <c r="D1931" s="642" t="s">
        <v>5839</v>
      </c>
    </row>
    <row r="1932" spans="1:4" ht="13.5" hidden="1">
      <c r="A1932" s="139" t="s">
        <v>5840</v>
      </c>
      <c r="B1932" s="139" t="s">
        <v>5841</v>
      </c>
      <c r="C1932" s="139" t="s">
        <v>14</v>
      </c>
      <c r="D1932" s="642" t="s">
        <v>5842</v>
      </c>
    </row>
    <row r="1933" spans="1:4" ht="13.5" hidden="1">
      <c r="A1933" s="139" t="s">
        <v>5843</v>
      </c>
      <c r="B1933" s="139" t="s">
        <v>5844</v>
      </c>
      <c r="C1933" s="139" t="s">
        <v>14</v>
      </c>
      <c r="D1933" s="642" t="s">
        <v>5845</v>
      </c>
    </row>
    <row r="1934" spans="1:4" ht="13.5" hidden="1">
      <c r="A1934" s="139" t="s">
        <v>5846</v>
      </c>
      <c r="B1934" s="139" t="s">
        <v>5847</v>
      </c>
      <c r="C1934" s="139" t="s">
        <v>14</v>
      </c>
      <c r="D1934" s="642" t="s">
        <v>5848</v>
      </c>
    </row>
    <row r="1935" spans="1:4" ht="13.5" hidden="1">
      <c r="A1935" s="139" t="s">
        <v>5849</v>
      </c>
      <c r="B1935" s="139" t="s">
        <v>5850</v>
      </c>
      <c r="C1935" s="139" t="s">
        <v>14</v>
      </c>
      <c r="D1935" s="642" t="s">
        <v>5851</v>
      </c>
    </row>
    <row r="1936" spans="1:4" ht="13.5" hidden="1">
      <c r="A1936" s="139" t="s">
        <v>5852</v>
      </c>
      <c r="B1936" s="139" t="s">
        <v>5853</v>
      </c>
      <c r="C1936" s="139" t="s">
        <v>14</v>
      </c>
      <c r="D1936" s="642" t="s">
        <v>5854</v>
      </c>
    </row>
    <row r="1937" spans="1:4" ht="13.5" hidden="1">
      <c r="A1937" s="139" t="s">
        <v>5855</v>
      </c>
      <c r="B1937" s="139" t="s">
        <v>5856</v>
      </c>
      <c r="C1937" s="139" t="s">
        <v>14</v>
      </c>
      <c r="D1937" s="642" t="s">
        <v>5857</v>
      </c>
    </row>
    <row r="1938" spans="1:4" ht="13.5" hidden="1">
      <c r="A1938" s="139" t="s">
        <v>5858</v>
      </c>
      <c r="B1938" s="139" t="s">
        <v>5859</v>
      </c>
      <c r="C1938" s="139" t="s">
        <v>14</v>
      </c>
      <c r="D1938" s="642" t="s">
        <v>5860</v>
      </c>
    </row>
    <row r="1939" spans="1:4" ht="13.5" hidden="1">
      <c r="A1939" s="139" t="s">
        <v>5861</v>
      </c>
      <c r="B1939" s="139" t="s">
        <v>5862</v>
      </c>
      <c r="C1939" s="139" t="s">
        <v>14</v>
      </c>
      <c r="D1939" s="642" t="s">
        <v>5863</v>
      </c>
    </row>
    <row r="1940" spans="1:4" ht="13.5" hidden="1">
      <c r="A1940" s="139" t="s">
        <v>5864</v>
      </c>
      <c r="B1940" s="139" t="s">
        <v>5865</v>
      </c>
      <c r="C1940" s="139" t="s">
        <v>14</v>
      </c>
      <c r="D1940" s="642" t="s">
        <v>5866</v>
      </c>
    </row>
    <row r="1941" spans="1:4" ht="13.5" hidden="1">
      <c r="A1941" s="139" t="s">
        <v>5867</v>
      </c>
      <c r="B1941" s="139" t="s">
        <v>5868</v>
      </c>
      <c r="C1941" s="139" t="s">
        <v>14</v>
      </c>
      <c r="D1941" s="642" t="s">
        <v>5869</v>
      </c>
    </row>
    <row r="1942" spans="1:4" ht="13.5" hidden="1">
      <c r="A1942" s="139" t="s">
        <v>5870</v>
      </c>
      <c r="B1942" s="139" t="s">
        <v>5871</v>
      </c>
      <c r="C1942" s="139" t="s">
        <v>14</v>
      </c>
      <c r="D1942" s="642" t="s">
        <v>5872</v>
      </c>
    </row>
    <row r="1943" spans="1:4" ht="13.5" hidden="1">
      <c r="A1943" s="139" t="s">
        <v>5873</v>
      </c>
      <c r="B1943" s="139" t="s">
        <v>5874</v>
      </c>
      <c r="C1943" s="139" t="s">
        <v>14</v>
      </c>
      <c r="D1943" s="642" t="s">
        <v>5875</v>
      </c>
    </row>
    <row r="1944" spans="1:4" ht="13.5" hidden="1">
      <c r="A1944" s="139" t="s">
        <v>5876</v>
      </c>
      <c r="B1944" s="139" t="s">
        <v>5877</v>
      </c>
      <c r="C1944" s="139" t="s">
        <v>14</v>
      </c>
      <c r="D1944" s="642" t="s">
        <v>5878</v>
      </c>
    </row>
    <row r="1945" spans="1:4" ht="13.5" hidden="1">
      <c r="A1945" s="139" t="s">
        <v>5879</v>
      </c>
      <c r="B1945" s="139" t="s">
        <v>5880</v>
      </c>
      <c r="C1945" s="139" t="s">
        <v>14</v>
      </c>
      <c r="D1945" s="642" t="s">
        <v>5881</v>
      </c>
    </row>
    <row r="1946" spans="1:4" ht="13.5" hidden="1">
      <c r="A1946" s="139" t="s">
        <v>5882</v>
      </c>
      <c r="B1946" s="139" t="s">
        <v>5883</v>
      </c>
      <c r="C1946" s="139" t="s">
        <v>14</v>
      </c>
      <c r="D1946" s="642" t="s">
        <v>5884</v>
      </c>
    </row>
    <row r="1947" spans="1:4" ht="13.5" hidden="1">
      <c r="A1947" s="139" t="s">
        <v>5885</v>
      </c>
      <c r="B1947" s="139" t="s">
        <v>5886</v>
      </c>
      <c r="C1947" s="139" t="s">
        <v>14</v>
      </c>
      <c r="D1947" s="642" t="s">
        <v>5887</v>
      </c>
    </row>
    <row r="1948" spans="1:4" ht="13.5" hidden="1">
      <c r="A1948" s="139" t="s">
        <v>5888</v>
      </c>
      <c r="B1948" s="139" t="s">
        <v>5889</v>
      </c>
      <c r="C1948" s="139" t="s">
        <v>14</v>
      </c>
      <c r="D1948" s="642" t="s">
        <v>5890</v>
      </c>
    </row>
    <row r="1949" spans="1:4" ht="13.5" hidden="1">
      <c r="A1949" s="139" t="s">
        <v>5891</v>
      </c>
      <c r="B1949" s="139" t="s">
        <v>5892</v>
      </c>
      <c r="C1949" s="139" t="s">
        <v>14</v>
      </c>
      <c r="D1949" s="642" t="s">
        <v>5893</v>
      </c>
    </row>
    <row r="1950" spans="1:4" ht="13.5" hidden="1">
      <c r="A1950" s="139" t="s">
        <v>5894</v>
      </c>
      <c r="B1950" s="139" t="s">
        <v>5895</v>
      </c>
      <c r="C1950" s="139" t="s">
        <v>14</v>
      </c>
      <c r="D1950" s="642" t="s">
        <v>5896</v>
      </c>
    </row>
    <row r="1951" spans="1:4" ht="13.5" hidden="1">
      <c r="A1951" s="139" t="s">
        <v>5897</v>
      </c>
      <c r="B1951" s="139" t="s">
        <v>5898</v>
      </c>
      <c r="C1951" s="139" t="s">
        <v>14</v>
      </c>
      <c r="D1951" s="642" t="s">
        <v>5899</v>
      </c>
    </row>
    <row r="1952" spans="1:4" ht="13.5" hidden="1">
      <c r="A1952" s="139" t="s">
        <v>5900</v>
      </c>
      <c r="B1952" s="139" t="s">
        <v>5901</v>
      </c>
      <c r="C1952" s="139" t="s">
        <v>14</v>
      </c>
      <c r="D1952" s="642" t="s">
        <v>5902</v>
      </c>
    </row>
    <row r="1953" spans="1:4" ht="13.5" hidden="1">
      <c r="A1953" s="139" t="s">
        <v>5903</v>
      </c>
      <c r="B1953" s="139" t="s">
        <v>5904</v>
      </c>
      <c r="C1953" s="139" t="s">
        <v>14</v>
      </c>
      <c r="D1953" s="642" t="s">
        <v>5905</v>
      </c>
    </row>
    <row r="1954" spans="1:4" ht="13.5" hidden="1">
      <c r="A1954" s="139" t="s">
        <v>5906</v>
      </c>
      <c r="B1954" s="139" t="s">
        <v>5907</v>
      </c>
      <c r="C1954" s="139" t="s">
        <v>14</v>
      </c>
      <c r="D1954" s="642" t="s">
        <v>5908</v>
      </c>
    </row>
    <row r="1955" spans="1:4" ht="13.5" hidden="1">
      <c r="A1955" s="139" t="s">
        <v>5909</v>
      </c>
      <c r="B1955" s="139" t="s">
        <v>5910</v>
      </c>
      <c r="C1955" s="139" t="s">
        <v>14</v>
      </c>
      <c r="D1955" s="642" t="s">
        <v>5911</v>
      </c>
    </row>
    <row r="1956" spans="1:4" ht="13.5" hidden="1">
      <c r="A1956" s="139" t="s">
        <v>5912</v>
      </c>
      <c r="B1956" s="139" t="s">
        <v>5913</v>
      </c>
      <c r="C1956" s="139" t="s">
        <v>14</v>
      </c>
      <c r="D1956" s="642" t="s">
        <v>4470</v>
      </c>
    </row>
    <row r="1957" spans="1:4" ht="13.5" hidden="1">
      <c r="A1957" s="139" t="s">
        <v>5914</v>
      </c>
      <c r="B1957" s="139" t="s">
        <v>5915</v>
      </c>
      <c r="C1957" s="139" t="s">
        <v>14</v>
      </c>
      <c r="D1957" s="642" t="s">
        <v>5916</v>
      </c>
    </row>
    <row r="1958" spans="1:4" ht="13.5" hidden="1">
      <c r="A1958" s="139" t="s">
        <v>5917</v>
      </c>
      <c r="B1958" s="139" t="s">
        <v>5918</v>
      </c>
      <c r="C1958" s="139" t="s">
        <v>14</v>
      </c>
      <c r="D1958" s="642" t="s">
        <v>5830</v>
      </c>
    </row>
    <row r="1959" spans="1:4" ht="13.5" hidden="1">
      <c r="A1959" s="139" t="s">
        <v>5919</v>
      </c>
      <c r="B1959" s="139" t="s">
        <v>5920</v>
      </c>
      <c r="C1959" s="139" t="s">
        <v>14</v>
      </c>
      <c r="D1959" s="642" t="s">
        <v>5921</v>
      </c>
    </row>
    <row r="1960" spans="1:4" ht="13.5" hidden="1">
      <c r="A1960" s="139" t="s">
        <v>5922</v>
      </c>
      <c r="B1960" s="139" t="s">
        <v>5923</v>
      </c>
      <c r="C1960" s="139" t="s">
        <v>14</v>
      </c>
      <c r="D1960" s="642" t="s">
        <v>5924</v>
      </c>
    </row>
    <row r="1961" spans="1:4" ht="13.5" hidden="1">
      <c r="A1961" s="139" t="s">
        <v>5925</v>
      </c>
      <c r="B1961" s="139" t="s">
        <v>5926</v>
      </c>
      <c r="C1961" s="139" t="s">
        <v>14</v>
      </c>
      <c r="D1961" s="642" t="s">
        <v>5927</v>
      </c>
    </row>
    <row r="1962" spans="1:4" ht="13.5" hidden="1">
      <c r="A1962" s="139" t="s">
        <v>5928</v>
      </c>
      <c r="B1962" s="139" t="s">
        <v>5929</v>
      </c>
      <c r="C1962" s="139" t="s">
        <v>14</v>
      </c>
      <c r="D1962" s="642" t="s">
        <v>5930</v>
      </c>
    </row>
    <row r="1963" spans="1:4" ht="13.5" hidden="1">
      <c r="A1963" s="139" t="s">
        <v>5931</v>
      </c>
      <c r="B1963" s="139" t="s">
        <v>5932</v>
      </c>
      <c r="C1963" s="139" t="s">
        <v>14</v>
      </c>
      <c r="D1963" s="642" t="s">
        <v>5933</v>
      </c>
    </row>
    <row r="1964" spans="1:4" ht="13.5" hidden="1">
      <c r="A1964" s="139" t="s">
        <v>5934</v>
      </c>
      <c r="B1964" s="139" t="s">
        <v>5935</v>
      </c>
      <c r="C1964" s="139" t="s">
        <v>14</v>
      </c>
      <c r="D1964" s="642" t="s">
        <v>5936</v>
      </c>
    </row>
    <row r="1965" spans="1:4" ht="13.5" hidden="1">
      <c r="A1965" s="139" t="s">
        <v>5937</v>
      </c>
      <c r="B1965" s="139" t="s">
        <v>5938</v>
      </c>
      <c r="C1965" s="139" t="s">
        <v>14</v>
      </c>
      <c r="D1965" s="642" t="s">
        <v>5939</v>
      </c>
    </row>
    <row r="1966" spans="1:4" ht="13.5" hidden="1">
      <c r="A1966" s="139" t="s">
        <v>5940</v>
      </c>
      <c r="B1966" s="139" t="s">
        <v>5941</v>
      </c>
      <c r="C1966" s="139" t="s">
        <v>14</v>
      </c>
      <c r="D1966" s="642" t="s">
        <v>5942</v>
      </c>
    </row>
    <row r="1967" spans="1:4" ht="13.5" hidden="1">
      <c r="A1967" s="139" t="s">
        <v>5943</v>
      </c>
      <c r="B1967" s="139" t="s">
        <v>5944</v>
      </c>
      <c r="C1967" s="139" t="s">
        <v>14</v>
      </c>
      <c r="D1967" s="642" t="s">
        <v>5945</v>
      </c>
    </row>
    <row r="1968" spans="1:4" ht="13.5" hidden="1">
      <c r="A1968" s="139" t="s">
        <v>5946</v>
      </c>
      <c r="B1968" s="139" t="s">
        <v>5947</v>
      </c>
      <c r="C1968" s="139" t="s">
        <v>14</v>
      </c>
      <c r="D1968" s="642" t="s">
        <v>5948</v>
      </c>
    </row>
    <row r="1969" spans="1:4" ht="13.5" hidden="1">
      <c r="A1969" s="139" t="s">
        <v>5949</v>
      </c>
      <c r="B1969" s="139" t="s">
        <v>5950</v>
      </c>
      <c r="C1969" s="139" t="s">
        <v>14</v>
      </c>
      <c r="D1969" s="642" t="s">
        <v>5951</v>
      </c>
    </row>
    <row r="1970" spans="1:4" ht="13.5" hidden="1">
      <c r="A1970" s="139" t="s">
        <v>5952</v>
      </c>
      <c r="B1970" s="139" t="s">
        <v>5953</v>
      </c>
      <c r="C1970" s="139" t="s">
        <v>14</v>
      </c>
      <c r="D1970" s="642" t="s">
        <v>5954</v>
      </c>
    </row>
    <row r="1971" spans="1:4" ht="13.5" hidden="1">
      <c r="A1971" s="139" t="s">
        <v>5955</v>
      </c>
      <c r="B1971" s="139" t="s">
        <v>5956</v>
      </c>
      <c r="C1971" s="139" t="s">
        <v>14</v>
      </c>
      <c r="D1971" s="642" t="s">
        <v>5957</v>
      </c>
    </row>
    <row r="1972" spans="1:4" ht="13.5" hidden="1">
      <c r="A1972" s="139" t="s">
        <v>5958</v>
      </c>
      <c r="B1972" s="139" t="s">
        <v>5959</v>
      </c>
      <c r="C1972" s="139" t="s">
        <v>14</v>
      </c>
      <c r="D1972" s="642" t="s">
        <v>5960</v>
      </c>
    </row>
    <row r="1973" spans="1:4" ht="13.5" hidden="1">
      <c r="A1973" s="139" t="s">
        <v>5961</v>
      </c>
      <c r="B1973" s="139" t="s">
        <v>5962</v>
      </c>
      <c r="C1973" s="139" t="s">
        <v>14</v>
      </c>
      <c r="D1973" s="642" t="s">
        <v>5963</v>
      </c>
    </row>
    <row r="1974" spans="1:4" ht="13.5" hidden="1">
      <c r="A1974" s="139" t="s">
        <v>5964</v>
      </c>
      <c r="B1974" s="139" t="s">
        <v>5965</v>
      </c>
      <c r="C1974" s="139" t="s">
        <v>14</v>
      </c>
      <c r="D1974" s="642" t="s">
        <v>5966</v>
      </c>
    </row>
    <row r="1975" spans="1:4" ht="13.5" hidden="1">
      <c r="A1975" s="139" t="s">
        <v>5967</v>
      </c>
      <c r="B1975" s="139" t="s">
        <v>5968</v>
      </c>
      <c r="C1975" s="139" t="s">
        <v>14</v>
      </c>
      <c r="D1975" s="642" t="s">
        <v>5969</v>
      </c>
    </row>
    <row r="1976" spans="1:4" ht="13.5" hidden="1">
      <c r="A1976" s="139" t="s">
        <v>5970</v>
      </c>
      <c r="B1976" s="139" t="s">
        <v>5971</v>
      </c>
      <c r="C1976" s="139" t="s">
        <v>14</v>
      </c>
      <c r="D1976" s="642" t="s">
        <v>5972</v>
      </c>
    </row>
    <row r="1977" spans="1:4" ht="13.5" hidden="1">
      <c r="A1977" s="139" t="s">
        <v>5973</v>
      </c>
      <c r="B1977" s="139" t="s">
        <v>5974</v>
      </c>
      <c r="C1977" s="139" t="s">
        <v>14</v>
      </c>
      <c r="D1977" s="642" t="s">
        <v>5975</v>
      </c>
    </row>
    <row r="1978" spans="1:4" ht="13.5" hidden="1">
      <c r="A1978" s="139" t="s">
        <v>5976</v>
      </c>
      <c r="B1978" s="139" t="s">
        <v>5977</v>
      </c>
      <c r="C1978" s="139" t="s">
        <v>14</v>
      </c>
      <c r="D1978" s="642" t="s">
        <v>5978</v>
      </c>
    </row>
    <row r="1979" spans="1:4" ht="13.5" hidden="1">
      <c r="A1979" s="139" t="s">
        <v>5979</v>
      </c>
      <c r="B1979" s="139" t="s">
        <v>5980</v>
      </c>
      <c r="C1979" s="139" t="s">
        <v>14</v>
      </c>
      <c r="D1979" s="642" t="s">
        <v>5981</v>
      </c>
    </row>
    <row r="1980" spans="1:4" ht="13.5" hidden="1">
      <c r="A1980" s="139" t="s">
        <v>5982</v>
      </c>
      <c r="B1980" s="139" t="s">
        <v>5983</v>
      </c>
      <c r="C1980" s="139" t="s">
        <v>14</v>
      </c>
      <c r="D1980" s="642" t="s">
        <v>5984</v>
      </c>
    </row>
    <row r="1981" spans="1:4" ht="13.5" hidden="1">
      <c r="A1981" s="139" t="s">
        <v>5985</v>
      </c>
      <c r="B1981" s="139" t="s">
        <v>5986</v>
      </c>
      <c r="C1981" s="139" t="s">
        <v>14</v>
      </c>
      <c r="D1981" s="642" t="s">
        <v>5987</v>
      </c>
    </row>
    <row r="1982" spans="1:4" ht="13.5" hidden="1">
      <c r="A1982" s="139" t="s">
        <v>5988</v>
      </c>
      <c r="B1982" s="139" t="s">
        <v>5989</v>
      </c>
      <c r="C1982" s="139" t="s">
        <v>14</v>
      </c>
      <c r="D1982" s="642" t="s">
        <v>5990</v>
      </c>
    </row>
    <row r="1983" spans="1:4" ht="13.5" hidden="1">
      <c r="A1983" s="139" t="s">
        <v>5991</v>
      </c>
      <c r="B1983" s="139" t="s">
        <v>5992</v>
      </c>
      <c r="C1983" s="139" t="s">
        <v>14</v>
      </c>
      <c r="D1983" s="642" t="s">
        <v>5993</v>
      </c>
    </row>
    <row r="1984" spans="1:4" ht="13.5" hidden="1">
      <c r="A1984" s="139" t="s">
        <v>5994</v>
      </c>
      <c r="B1984" s="139" t="s">
        <v>5995</v>
      </c>
      <c r="C1984" s="139" t="s">
        <v>14</v>
      </c>
      <c r="D1984" s="642" t="s">
        <v>5996</v>
      </c>
    </row>
    <row r="1985" spans="1:4" ht="13.5" hidden="1">
      <c r="A1985" s="139" t="s">
        <v>5997</v>
      </c>
      <c r="B1985" s="139" t="s">
        <v>5998</v>
      </c>
      <c r="C1985" s="139" t="s">
        <v>14</v>
      </c>
      <c r="D1985" s="642" t="s">
        <v>5999</v>
      </c>
    </row>
    <row r="1986" spans="1:4" ht="13.5" hidden="1">
      <c r="A1986" s="139" t="s">
        <v>6000</v>
      </c>
      <c r="B1986" s="139" t="s">
        <v>6001</v>
      </c>
      <c r="C1986" s="139" t="s">
        <v>285</v>
      </c>
      <c r="D1986" s="642" t="s">
        <v>6002</v>
      </c>
    </row>
    <row r="1987" spans="1:4" ht="13.5" hidden="1">
      <c r="A1987" s="139" t="s">
        <v>6003</v>
      </c>
      <c r="B1987" s="139" t="s">
        <v>6004</v>
      </c>
      <c r="C1987" s="139" t="s">
        <v>285</v>
      </c>
      <c r="D1987" s="642" t="s">
        <v>6005</v>
      </c>
    </row>
    <row r="1988" spans="1:4" ht="13.5" hidden="1">
      <c r="A1988" s="139" t="s">
        <v>6006</v>
      </c>
      <c r="B1988" s="139" t="s">
        <v>6007</v>
      </c>
      <c r="C1988" s="139" t="s">
        <v>14</v>
      </c>
      <c r="D1988" s="642" t="s">
        <v>6008</v>
      </c>
    </row>
    <row r="1989" spans="1:4" ht="13.5" hidden="1">
      <c r="A1989" s="139" t="s">
        <v>6009</v>
      </c>
      <c r="B1989" s="139" t="s">
        <v>6010</v>
      </c>
      <c r="C1989" s="139" t="s">
        <v>14</v>
      </c>
      <c r="D1989" s="642" t="s">
        <v>6011</v>
      </c>
    </row>
    <row r="1990" spans="1:4" ht="13.5" hidden="1">
      <c r="A1990" s="139" t="s">
        <v>6012</v>
      </c>
      <c r="B1990" s="139" t="s">
        <v>6013</v>
      </c>
      <c r="C1990" s="139" t="s">
        <v>14</v>
      </c>
      <c r="D1990" s="642" t="s">
        <v>6014</v>
      </c>
    </row>
    <row r="1991" spans="1:4" ht="13.5" hidden="1">
      <c r="A1991" s="139" t="s">
        <v>6015</v>
      </c>
      <c r="B1991" s="139" t="s">
        <v>6016</v>
      </c>
      <c r="C1991" s="139" t="s">
        <v>14</v>
      </c>
      <c r="D1991" s="642" t="s">
        <v>6017</v>
      </c>
    </row>
    <row r="1992" spans="1:4" ht="13.5" hidden="1">
      <c r="A1992" s="139" t="s">
        <v>6018</v>
      </c>
      <c r="B1992" s="139" t="s">
        <v>6019</v>
      </c>
      <c r="C1992" s="139" t="s">
        <v>14</v>
      </c>
      <c r="D1992" s="642" t="s">
        <v>6020</v>
      </c>
    </row>
    <row r="1993" spans="1:4" ht="13.5" hidden="1">
      <c r="A1993" s="139" t="s">
        <v>6021</v>
      </c>
      <c r="B1993" s="139" t="s">
        <v>6022</v>
      </c>
      <c r="C1993" s="139" t="s">
        <v>14</v>
      </c>
      <c r="D1993" s="642" t="s">
        <v>6023</v>
      </c>
    </row>
    <row r="1994" spans="1:4" ht="13.5" hidden="1">
      <c r="A1994" s="139" t="s">
        <v>6024</v>
      </c>
      <c r="B1994" s="139" t="s">
        <v>6025</v>
      </c>
      <c r="C1994" s="139" t="s">
        <v>14</v>
      </c>
      <c r="D1994" s="642" t="s">
        <v>6026</v>
      </c>
    </row>
    <row r="1995" spans="1:4" ht="13.5" hidden="1">
      <c r="A1995" s="139" t="s">
        <v>6027</v>
      </c>
      <c r="B1995" s="139" t="s">
        <v>6028</v>
      </c>
      <c r="C1995" s="139" t="s">
        <v>14</v>
      </c>
      <c r="D1995" s="642" t="s">
        <v>6029</v>
      </c>
    </row>
    <row r="1996" spans="1:4" ht="13.5" hidden="1">
      <c r="A1996" s="139" t="s">
        <v>6030</v>
      </c>
      <c r="B1996" s="139" t="s">
        <v>6031</v>
      </c>
      <c r="C1996" s="139" t="s">
        <v>14</v>
      </c>
      <c r="D1996" s="642" t="s">
        <v>6032</v>
      </c>
    </row>
    <row r="1997" spans="1:4" ht="13.5" hidden="1">
      <c r="A1997" s="139" t="s">
        <v>6033</v>
      </c>
      <c r="B1997" s="139" t="s">
        <v>6034</v>
      </c>
      <c r="C1997" s="139" t="s">
        <v>14</v>
      </c>
      <c r="D1997" s="642" t="s">
        <v>6035</v>
      </c>
    </row>
    <row r="1998" spans="1:4" ht="13.5" hidden="1">
      <c r="A1998" s="139" t="s">
        <v>6036</v>
      </c>
      <c r="B1998" s="139" t="s">
        <v>6037</v>
      </c>
      <c r="C1998" s="139" t="s">
        <v>14</v>
      </c>
      <c r="D1998" s="642" t="s">
        <v>6038</v>
      </c>
    </row>
    <row r="1999" spans="1:4" ht="13.5" hidden="1">
      <c r="A1999" s="139" t="s">
        <v>6039</v>
      </c>
      <c r="B1999" s="139" t="s">
        <v>6040</v>
      </c>
      <c r="C1999" s="139" t="s">
        <v>14</v>
      </c>
      <c r="D1999" s="642" t="s">
        <v>6041</v>
      </c>
    </row>
    <row r="2000" spans="1:4" ht="13.5" hidden="1">
      <c r="A2000" s="139" t="s">
        <v>6042</v>
      </c>
      <c r="B2000" s="139" t="s">
        <v>6043</v>
      </c>
      <c r="C2000" s="139" t="s">
        <v>14</v>
      </c>
      <c r="D2000" s="642" t="s">
        <v>6044</v>
      </c>
    </row>
    <row r="2001" spans="1:4" ht="13.5" hidden="1">
      <c r="A2001" s="139" t="s">
        <v>6045</v>
      </c>
      <c r="B2001" s="139" t="s">
        <v>6046</v>
      </c>
      <c r="C2001" s="139" t="s">
        <v>14</v>
      </c>
      <c r="D2001" s="642" t="s">
        <v>6047</v>
      </c>
    </row>
    <row r="2002" spans="1:4" ht="13.5" hidden="1">
      <c r="A2002" s="139" t="s">
        <v>6048</v>
      </c>
      <c r="B2002" s="139" t="s">
        <v>6049</v>
      </c>
      <c r="C2002" s="139" t="s">
        <v>14</v>
      </c>
      <c r="D2002" s="642" t="s">
        <v>6050</v>
      </c>
    </row>
    <row r="2003" spans="1:4" ht="13.5" hidden="1">
      <c r="A2003" s="139" t="s">
        <v>6051</v>
      </c>
      <c r="B2003" s="139" t="s">
        <v>6052</v>
      </c>
      <c r="C2003" s="139" t="s">
        <v>14</v>
      </c>
      <c r="D2003" s="642" t="s">
        <v>6053</v>
      </c>
    </row>
    <row r="2004" spans="1:4" ht="13.5" hidden="1">
      <c r="A2004" s="139" t="s">
        <v>6054</v>
      </c>
      <c r="B2004" s="139" t="s">
        <v>6055</v>
      </c>
      <c r="C2004" s="139" t="s">
        <v>14</v>
      </c>
      <c r="D2004" s="642" t="s">
        <v>6056</v>
      </c>
    </row>
    <row r="2005" spans="1:4" ht="13.5" hidden="1">
      <c r="A2005" s="139" t="s">
        <v>6057</v>
      </c>
      <c r="B2005" s="139" t="s">
        <v>6058</v>
      </c>
      <c r="C2005" s="139" t="s">
        <v>14</v>
      </c>
      <c r="D2005" s="642" t="s">
        <v>6059</v>
      </c>
    </row>
    <row r="2006" spans="1:4" ht="13.5" hidden="1">
      <c r="A2006" s="139" t="s">
        <v>6060</v>
      </c>
      <c r="B2006" s="139" t="s">
        <v>6061</v>
      </c>
      <c r="C2006" s="139" t="s">
        <v>14</v>
      </c>
      <c r="D2006" s="642" t="s">
        <v>6062</v>
      </c>
    </row>
    <row r="2007" spans="1:4" ht="13.5" hidden="1">
      <c r="A2007" s="139" t="s">
        <v>6063</v>
      </c>
      <c r="B2007" s="139" t="s">
        <v>6064</v>
      </c>
      <c r="C2007" s="139" t="s">
        <v>14</v>
      </c>
      <c r="D2007" s="642" t="s">
        <v>6065</v>
      </c>
    </row>
    <row r="2008" spans="1:4" ht="13.5" hidden="1">
      <c r="A2008" s="139" t="s">
        <v>6066</v>
      </c>
      <c r="B2008" s="139" t="s">
        <v>6067</v>
      </c>
      <c r="C2008" s="139" t="s">
        <v>14</v>
      </c>
      <c r="D2008" s="642" t="s">
        <v>6068</v>
      </c>
    </row>
    <row r="2009" spans="1:4" ht="13.5" hidden="1">
      <c r="A2009" s="139" t="s">
        <v>6069</v>
      </c>
      <c r="B2009" s="139" t="s">
        <v>6070</v>
      </c>
      <c r="C2009" s="139" t="s">
        <v>14</v>
      </c>
      <c r="D2009" s="642" t="s">
        <v>6071</v>
      </c>
    </row>
    <row r="2010" spans="1:4" ht="13.5" hidden="1">
      <c r="A2010" s="139" t="s">
        <v>6072</v>
      </c>
      <c r="B2010" s="139" t="s">
        <v>6073</v>
      </c>
      <c r="C2010" s="139" t="s">
        <v>14</v>
      </c>
      <c r="D2010" s="642" t="s">
        <v>6074</v>
      </c>
    </row>
    <row r="2011" spans="1:4" ht="13.5" hidden="1">
      <c r="A2011" s="139" t="s">
        <v>6075</v>
      </c>
      <c r="B2011" s="139" t="s">
        <v>6076</v>
      </c>
      <c r="C2011" s="139" t="s">
        <v>14</v>
      </c>
      <c r="D2011" s="642" t="s">
        <v>6077</v>
      </c>
    </row>
    <row r="2012" spans="1:4" ht="13.5" hidden="1">
      <c r="A2012" s="139" t="s">
        <v>6078</v>
      </c>
      <c r="B2012" s="139" t="s">
        <v>6079</v>
      </c>
      <c r="C2012" s="139" t="s">
        <v>14</v>
      </c>
      <c r="D2012" s="642" t="s">
        <v>6080</v>
      </c>
    </row>
    <row r="2013" spans="1:4" ht="13.5" hidden="1">
      <c r="A2013" s="139" t="s">
        <v>6081</v>
      </c>
      <c r="B2013" s="139" t="s">
        <v>6082</v>
      </c>
      <c r="C2013" s="139" t="s">
        <v>14</v>
      </c>
      <c r="D2013" s="642" t="s">
        <v>6083</v>
      </c>
    </row>
    <row r="2014" spans="1:4" ht="13.5" hidden="1">
      <c r="A2014" s="139" t="s">
        <v>6084</v>
      </c>
      <c r="B2014" s="139" t="s">
        <v>6085</v>
      </c>
      <c r="C2014" s="139" t="s">
        <v>27</v>
      </c>
      <c r="D2014" s="642" t="s">
        <v>6086</v>
      </c>
    </row>
    <row r="2015" spans="1:4" ht="13.5" hidden="1">
      <c r="A2015" s="139" t="s">
        <v>6087</v>
      </c>
      <c r="B2015" s="139" t="s">
        <v>6088</v>
      </c>
      <c r="C2015" s="139" t="s">
        <v>27</v>
      </c>
      <c r="D2015" s="642" t="s">
        <v>6089</v>
      </c>
    </row>
    <row r="2016" spans="1:4" ht="13.5" hidden="1">
      <c r="A2016" s="139" t="s">
        <v>6090</v>
      </c>
      <c r="B2016" s="139" t="s">
        <v>6091</v>
      </c>
      <c r="C2016" s="139" t="s">
        <v>27</v>
      </c>
      <c r="D2016" s="642" t="s">
        <v>6092</v>
      </c>
    </row>
    <row r="2017" spans="1:4" ht="13.5" hidden="1">
      <c r="A2017" s="139" t="s">
        <v>6093</v>
      </c>
      <c r="B2017" s="139" t="s">
        <v>6094</v>
      </c>
      <c r="C2017" s="139" t="s">
        <v>27</v>
      </c>
      <c r="D2017" s="642" t="s">
        <v>6095</v>
      </c>
    </row>
    <row r="2018" spans="1:4" ht="13.5" hidden="1">
      <c r="A2018" s="139" t="s">
        <v>6096</v>
      </c>
      <c r="B2018" s="139" t="s">
        <v>6097</v>
      </c>
      <c r="C2018" s="139" t="s">
        <v>27</v>
      </c>
      <c r="D2018" s="642" t="s">
        <v>6098</v>
      </c>
    </row>
    <row r="2019" spans="1:4" ht="13.5" hidden="1">
      <c r="A2019" s="139" t="s">
        <v>6099</v>
      </c>
      <c r="B2019" s="139" t="s">
        <v>6100</v>
      </c>
      <c r="C2019" s="139" t="s">
        <v>27</v>
      </c>
      <c r="D2019" s="642" t="s">
        <v>6101</v>
      </c>
    </row>
    <row r="2020" spans="1:4" ht="13.5" hidden="1">
      <c r="A2020" s="139" t="s">
        <v>6102</v>
      </c>
      <c r="B2020" s="139" t="s">
        <v>6103</v>
      </c>
      <c r="C2020" s="139" t="s">
        <v>27</v>
      </c>
      <c r="D2020" s="642" t="s">
        <v>6104</v>
      </c>
    </row>
    <row r="2021" spans="1:4" ht="13.5" hidden="1">
      <c r="A2021" s="139" t="s">
        <v>6105</v>
      </c>
      <c r="B2021" s="139" t="s">
        <v>6106</v>
      </c>
      <c r="C2021" s="139" t="s">
        <v>27</v>
      </c>
      <c r="D2021" s="642" t="s">
        <v>6107</v>
      </c>
    </row>
    <row r="2022" spans="1:4" ht="13.5" hidden="1">
      <c r="A2022" s="139" t="s">
        <v>6108</v>
      </c>
      <c r="B2022" s="139" t="s">
        <v>6109</v>
      </c>
      <c r="C2022" s="139" t="s">
        <v>27</v>
      </c>
      <c r="D2022" s="642" t="s">
        <v>6110</v>
      </c>
    </row>
    <row r="2023" spans="1:4" ht="13.5" hidden="1">
      <c r="A2023" s="139" t="s">
        <v>6111</v>
      </c>
      <c r="B2023" s="139" t="s">
        <v>6112</v>
      </c>
      <c r="C2023" s="139" t="s">
        <v>27</v>
      </c>
      <c r="D2023" s="642" t="s">
        <v>6113</v>
      </c>
    </row>
    <row r="2024" spans="1:4" ht="13.5" hidden="1">
      <c r="A2024" s="139" t="s">
        <v>6114</v>
      </c>
      <c r="B2024" s="139" t="s">
        <v>6115</v>
      </c>
      <c r="C2024" s="139" t="s">
        <v>27</v>
      </c>
      <c r="D2024" s="642" t="s">
        <v>6116</v>
      </c>
    </row>
    <row r="2025" spans="1:4" ht="13.5" hidden="1">
      <c r="A2025" s="139" t="s">
        <v>6117</v>
      </c>
      <c r="B2025" s="139" t="s">
        <v>6118</v>
      </c>
      <c r="C2025" s="139" t="s">
        <v>285</v>
      </c>
      <c r="D2025" s="642" t="s">
        <v>6119</v>
      </c>
    </row>
    <row r="2026" spans="1:4" ht="13.5" hidden="1">
      <c r="A2026" s="139" t="s">
        <v>6120</v>
      </c>
      <c r="B2026" s="139" t="s">
        <v>6121</v>
      </c>
      <c r="C2026" s="139" t="s">
        <v>285</v>
      </c>
      <c r="D2026" s="642" t="s">
        <v>6122</v>
      </c>
    </row>
    <row r="2027" spans="1:4" ht="13.5" hidden="1">
      <c r="A2027" s="139" t="s">
        <v>6123</v>
      </c>
      <c r="B2027" s="139" t="s">
        <v>6124</v>
      </c>
      <c r="C2027" s="139" t="s">
        <v>285</v>
      </c>
      <c r="D2027" s="642" t="s">
        <v>6125</v>
      </c>
    </row>
    <row r="2028" spans="1:4" ht="13.5" hidden="1">
      <c r="A2028" s="139" t="s">
        <v>6126</v>
      </c>
      <c r="B2028" s="139" t="s">
        <v>6127</v>
      </c>
      <c r="C2028" s="139" t="s">
        <v>285</v>
      </c>
      <c r="D2028" s="642" t="s">
        <v>6128</v>
      </c>
    </row>
    <row r="2029" spans="1:4" ht="13.5" hidden="1">
      <c r="A2029" s="139" t="s">
        <v>6129</v>
      </c>
      <c r="B2029" s="139" t="s">
        <v>6130</v>
      </c>
      <c r="C2029" s="139" t="s">
        <v>285</v>
      </c>
      <c r="D2029" s="642" t="s">
        <v>6131</v>
      </c>
    </row>
    <row r="2030" spans="1:4" ht="13.5">
      <c r="A2030" s="139" t="s">
        <v>6132</v>
      </c>
      <c r="B2030" s="139" t="s">
        <v>6133</v>
      </c>
      <c r="C2030" s="139" t="s">
        <v>285</v>
      </c>
      <c r="D2030" s="642" t="s">
        <v>6134</v>
      </c>
    </row>
    <row r="2031" spans="1:4" ht="13.5">
      <c r="A2031" s="139" t="s">
        <v>6135</v>
      </c>
      <c r="B2031" s="139" t="s">
        <v>6136</v>
      </c>
      <c r="C2031" s="139" t="s">
        <v>285</v>
      </c>
      <c r="D2031" s="642" t="s">
        <v>6137</v>
      </c>
    </row>
    <row r="2032" spans="1:4" ht="13.5" hidden="1">
      <c r="A2032" s="139" t="s">
        <v>6138</v>
      </c>
      <c r="B2032" s="139" t="s">
        <v>6139</v>
      </c>
      <c r="C2032" s="139" t="s">
        <v>27</v>
      </c>
      <c r="D2032" s="642" t="s">
        <v>6140</v>
      </c>
    </row>
    <row r="2033" spans="1:4" ht="13.5" hidden="1">
      <c r="A2033" s="139" t="s">
        <v>6141</v>
      </c>
      <c r="B2033" s="139" t="s">
        <v>6142</v>
      </c>
      <c r="C2033" s="139" t="s">
        <v>27</v>
      </c>
      <c r="D2033" s="642" t="s">
        <v>6143</v>
      </c>
    </row>
    <row r="2034" spans="1:4" ht="13.5" hidden="1">
      <c r="A2034" s="139" t="s">
        <v>6144</v>
      </c>
      <c r="B2034" s="139" t="s">
        <v>6145</v>
      </c>
      <c r="C2034" s="139" t="s">
        <v>14</v>
      </c>
      <c r="D2034" s="642" t="s">
        <v>6146</v>
      </c>
    </row>
    <row r="2035" spans="1:4" ht="13.5" hidden="1">
      <c r="A2035" s="139" t="s">
        <v>6147</v>
      </c>
      <c r="B2035" s="139" t="s">
        <v>6148</v>
      </c>
      <c r="C2035" s="139" t="s">
        <v>27</v>
      </c>
      <c r="D2035" s="642" t="s">
        <v>6149</v>
      </c>
    </row>
    <row r="2036" spans="1:4" ht="13.5" hidden="1">
      <c r="A2036" s="139" t="s">
        <v>6150</v>
      </c>
      <c r="B2036" s="139" t="s">
        <v>6151</v>
      </c>
      <c r="C2036" s="139" t="s">
        <v>27</v>
      </c>
      <c r="D2036" s="642" t="s">
        <v>6152</v>
      </c>
    </row>
    <row r="2037" spans="1:4" ht="13.5" hidden="1">
      <c r="A2037" s="139" t="s">
        <v>6153</v>
      </c>
      <c r="B2037" s="139" t="s">
        <v>6154</v>
      </c>
      <c r="C2037" s="139" t="s">
        <v>14</v>
      </c>
      <c r="D2037" s="642" t="s">
        <v>6155</v>
      </c>
    </row>
    <row r="2038" spans="1:4" ht="13.5" hidden="1">
      <c r="A2038" s="139" t="s">
        <v>6156</v>
      </c>
      <c r="B2038" s="139" t="s">
        <v>6157</v>
      </c>
      <c r="C2038" s="139" t="s">
        <v>14</v>
      </c>
      <c r="D2038" s="642" t="s">
        <v>6158</v>
      </c>
    </row>
    <row r="2039" spans="1:4" ht="13.5" hidden="1">
      <c r="A2039" s="139" t="s">
        <v>6159</v>
      </c>
      <c r="B2039" s="139" t="s">
        <v>6160</v>
      </c>
      <c r="C2039" s="139" t="s">
        <v>14</v>
      </c>
      <c r="D2039" s="642" t="s">
        <v>6161</v>
      </c>
    </row>
    <row r="2040" spans="1:4" ht="13.5" hidden="1">
      <c r="A2040" s="139" t="s">
        <v>6162</v>
      </c>
      <c r="B2040" s="139" t="s">
        <v>6163</v>
      </c>
      <c r="C2040" s="139" t="s">
        <v>27</v>
      </c>
      <c r="D2040" s="642" t="s">
        <v>6164</v>
      </c>
    </row>
    <row r="2041" spans="1:4" ht="13.5" hidden="1">
      <c r="A2041" s="139" t="s">
        <v>6165</v>
      </c>
      <c r="B2041" s="139" t="s">
        <v>6166</v>
      </c>
      <c r="C2041" s="139" t="s">
        <v>14</v>
      </c>
      <c r="D2041" s="642" t="s">
        <v>6167</v>
      </c>
    </row>
    <row r="2042" spans="1:4" ht="13.5" hidden="1">
      <c r="A2042" s="139" t="s">
        <v>6168</v>
      </c>
      <c r="B2042" s="139" t="s">
        <v>6169</v>
      </c>
      <c r="C2042" s="139" t="s">
        <v>14</v>
      </c>
      <c r="D2042" s="642" t="s">
        <v>6170</v>
      </c>
    </row>
    <row r="2043" spans="1:4" ht="13.5" hidden="1">
      <c r="A2043" s="139" t="s">
        <v>6171</v>
      </c>
      <c r="B2043" s="139" t="s">
        <v>6172</v>
      </c>
      <c r="C2043" s="139" t="s">
        <v>14</v>
      </c>
      <c r="D2043" s="642" t="s">
        <v>6173</v>
      </c>
    </row>
    <row r="2044" spans="1:4" ht="13.5" hidden="1">
      <c r="A2044" s="139" t="s">
        <v>6174</v>
      </c>
      <c r="B2044" s="139" t="s">
        <v>6175</v>
      </c>
      <c r="C2044" s="139" t="s">
        <v>14</v>
      </c>
      <c r="D2044" s="642" t="s">
        <v>6176</v>
      </c>
    </row>
    <row r="2045" spans="1:4" ht="13.5" hidden="1">
      <c r="A2045" s="139" t="s">
        <v>6177</v>
      </c>
      <c r="B2045" s="139" t="s">
        <v>6178</v>
      </c>
      <c r="C2045" s="139" t="s">
        <v>14</v>
      </c>
      <c r="D2045" s="642" t="s">
        <v>6179</v>
      </c>
    </row>
    <row r="2046" spans="1:4" ht="13.5" hidden="1">
      <c r="A2046" s="139" t="s">
        <v>6180</v>
      </c>
      <c r="B2046" s="139" t="s">
        <v>6181</v>
      </c>
      <c r="C2046" s="139" t="s">
        <v>14</v>
      </c>
      <c r="D2046" s="642" t="s">
        <v>786</v>
      </c>
    </row>
    <row r="2047" spans="1:4" ht="13.5" hidden="1">
      <c r="A2047" s="139" t="s">
        <v>6182</v>
      </c>
      <c r="B2047" s="139" t="s">
        <v>6183</v>
      </c>
      <c r="C2047" s="139" t="s">
        <v>14</v>
      </c>
      <c r="D2047" s="642" t="s">
        <v>6184</v>
      </c>
    </row>
    <row r="2048" spans="1:4" ht="13.5" hidden="1">
      <c r="A2048" s="139" t="s">
        <v>6185</v>
      </c>
      <c r="B2048" s="139" t="s">
        <v>6186</v>
      </c>
      <c r="C2048" s="139" t="s">
        <v>14</v>
      </c>
      <c r="D2048" s="642" t="s">
        <v>6187</v>
      </c>
    </row>
    <row r="2049" spans="1:4" ht="13.5" hidden="1">
      <c r="A2049" s="139" t="s">
        <v>6188</v>
      </c>
      <c r="B2049" s="139" t="s">
        <v>6189</v>
      </c>
      <c r="C2049" s="139" t="s">
        <v>14</v>
      </c>
      <c r="D2049" s="642" t="s">
        <v>6190</v>
      </c>
    </row>
    <row r="2050" spans="1:4" ht="13.5" hidden="1">
      <c r="A2050" s="139" t="s">
        <v>6191</v>
      </c>
      <c r="B2050" s="139" t="s">
        <v>6192</v>
      </c>
      <c r="C2050" s="139" t="s">
        <v>14</v>
      </c>
      <c r="D2050" s="642" t="s">
        <v>6193</v>
      </c>
    </row>
    <row r="2051" spans="1:4" ht="13.5" hidden="1">
      <c r="A2051" s="139" t="s">
        <v>6194</v>
      </c>
      <c r="B2051" s="139" t="s">
        <v>6195</v>
      </c>
      <c r="C2051" s="139" t="s">
        <v>27</v>
      </c>
      <c r="D2051" s="642" t="s">
        <v>6196</v>
      </c>
    </row>
    <row r="2052" spans="1:4" ht="13.5" hidden="1">
      <c r="A2052" s="139" t="s">
        <v>6197</v>
      </c>
      <c r="B2052" s="139" t="s">
        <v>6198</v>
      </c>
      <c r="C2052" s="139" t="s">
        <v>27</v>
      </c>
      <c r="D2052" s="642" t="s">
        <v>6199</v>
      </c>
    </row>
    <row r="2053" spans="1:4" ht="13.5" hidden="1">
      <c r="A2053" s="139" t="s">
        <v>6200</v>
      </c>
      <c r="B2053" s="139" t="s">
        <v>6201</v>
      </c>
      <c r="C2053" s="139" t="s">
        <v>27</v>
      </c>
      <c r="D2053" s="642" t="s">
        <v>6202</v>
      </c>
    </row>
    <row r="2054" spans="1:4" ht="13.5" hidden="1">
      <c r="A2054" s="139" t="s">
        <v>6203</v>
      </c>
      <c r="B2054" s="139" t="s">
        <v>6204</v>
      </c>
      <c r="C2054" s="139" t="s">
        <v>27</v>
      </c>
      <c r="D2054" s="642" t="s">
        <v>6205</v>
      </c>
    </row>
    <row r="2055" spans="1:4" ht="13.5" hidden="1">
      <c r="A2055" s="139" t="s">
        <v>6206</v>
      </c>
      <c r="B2055" s="139" t="s">
        <v>6207</v>
      </c>
      <c r="C2055" s="139" t="s">
        <v>27</v>
      </c>
      <c r="D2055" s="642" t="s">
        <v>6208</v>
      </c>
    </row>
    <row r="2056" spans="1:4" ht="13.5" hidden="1">
      <c r="A2056" s="139" t="s">
        <v>6209</v>
      </c>
      <c r="B2056" s="139" t="s">
        <v>6210</v>
      </c>
      <c r="C2056" s="139" t="s">
        <v>27</v>
      </c>
      <c r="D2056" s="642" t="s">
        <v>6211</v>
      </c>
    </row>
    <row r="2057" spans="1:4" ht="13.5" hidden="1">
      <c r="A2057" s="139" t="s">
        <v>6212</v>
      </c>
      <c r="B2057" s="139" t="s">
        <v>6213</v>
      </c>
      <c r="C2057" s="139" t="s">
        <v>27</v>
      </c>
      <c r="D2057" s="642" t="s">
        <v>6214</v>
      </c>
    </row>
    <row r="2058" spans="1:4" ht="13.5" hidden="1">
      <c r="A2058" s="139" t="s">
        <v>6215</v>
      </c>
      <c r="B2058" s="139" t="s">
        <v>6216</v>
      </c>
      <c r="C2058" s="139" t="s">
        <v>27</v>
      </c>
      <c r="D2058" s="642" t="s">
        <v>6217</v>
      </c>
    </row>
    <row r="2059" spans="1:4" ht="13.5" hidden="1">
      <c r="A2059" s="139" t="s">
        <v>6218</v>
      </c>
      <c r="B2059" s="139" t="s">
        <v>6219</v>
      </c>
      <c r="C2059" s="139" t="s">
        <v>27</v>
      </c>
      <c r="D2059" s="642" t="s">
        <v>6220</v>
      </c>
    </row>
    <row r="2060" spans="1:4" ht="13.5" hidden="1">
      <c r="A2060" s="139" t="s">
        <v>6221</v>
      </c>
      <c r="B2060" s="139" t="s">
        <v>6222</v>
      </c>
      <c r="C2060" s="139" t="s">
        <v>27</v>
      </c>
      <c r="D2060" s="642" t="s">
        <v>2136</v>
      </c>
    </row>
    <row r="2061" spans="1:4" ht="13.5" hidden="1">
      <c r="A2061" s="139" t="s">
        <v>6223</v>
      </c>
      <c r="B2061" s="139" t="s">
        <v>6224</v>
      </c>
      <c r="C2061" s="139" t="s">
        <v>27</v>
      </c>
      <c r="D2061" s="642" t="s">
        <v>6225</v>
      </c>
    </row>
    <row r="2062" spans="1:4" ht="13.5" hidden="1">
      <c r="A2062" s="139" t="s">
        <v>6226</v>
      </c>
      <c r="B2062" s="139" t="s">
        <v>6227</v>
      </c>
      <c r="C2062" s="139" t="s">
        <v>27</v>
      </c>
      <c r="D2062" s="642" t="s">
        <v>6228</v>
      </c>
    </row>
    <row r="2063" spans="1:4" ht="13.5" hidden="1">
      <c r="A2063" s="139" t="s">
        <v>6229</v>
      </c>
      <c r="B2063" s="139" t="s">
        <v>6230</v>
      </c>
      <c r="C2063" s="139" t="s">
        <v>27</v>
      </c>
      <c r="D2063" s="642" t="s">
        <v>6231</v>
      </c>
    </row>
    <row r="2064" spans="1:4" ht="13.5" hidden="1">
      <c r="A2064" s="139" t="s">
        <v>6232</v>
      </c>
      <c r="B2064" s="139" t="s">
        <v>6233</v>
      </c>
      <c r="C2064" s="139" t="s">
        <v>27</v>
      </c>
      <c r="D2064" s="642" t="s">
        <v>6234</v>
      </c>
    </row>
    <row r="2065" spans="1:4" ht="13.5" hidden="1">
      <c r="A2065" s="139" t="s">
        <v>6235</v>
      </c>
      <c r="B2065" s="139" t="s">
        <v>6236</v>
      </c>
      <c r="C2065" s="139" t="s">
        <v>27</v>
      </c>
      <c r="D2065" s="642" t="s">
        <v>6237</v>
      </c>
    </row>
    <row r="2066" spans="1:4" ht="13.5" hidden="1">
      <c r="A2066" s="139" t="s">
        <v>6238</v>
      </c>
      <c r="B2066" s="139" t="s">
        <v>6239</v>
      </c>
      <c r="C2066" s="139" t="s">
        <v>27</v>
      </c>
      <c r="D2066" s="642" t="s">
        <v>6240</v>
      </c>
    </row>
    <row r="2067" spans="1:4" ht="13.5" hidden="1">
      <c r="A2067" s="139" t="s">
        <v>6241</v>
      </c>
      <c r="B2067" s="139" t="s">
        <v>6242</v>
      </c>
      <c r="C2067" s="139" t="s">
        <v>27</v>
      </c>
      <c r="D2067" s="642" t="s">
        <v>6243</v>
      </c>
    </row>
    <row r="2068" spans="1:4" ht="13.5" hidden="1">
      <c r="A2068" s="139" t="s">
        <v>6244</v>
      </c>
      <c r="B2068" s="139" t="s">
        <v>6245</v>
      </c>
      <c r="C2068" s="139" t="s">
        <v>27</v>
      </c>
      <c r="D2068" s="642" t="s">
        <v>6246</v>
      </c>
    </row>
    <row r="2069" spans="1:4" ht="13.5" hidden="1">
      <c r="A2069" s="139" t="s">
        <v>6247</v>
      </c>
      <c r="B2069" s="139" t="s">
        <v>6248</v>
      </c>
      <c r="C2069" s="139" t="s">
        <v>27</v>
      </c>
      <c r="D2069" s="642" t="s">
        <v>6249</v>
      </c>
    </row>
    <row r="2070" spans="1:4" ht="13.5" hidden="1">
      <c r="A2070" s="139" t="s">
        <v>6250</v>
      </c>
      <c r="B2070" s="139" t="s">
        <v>6251</v>
      </c>
      <c r="C2070" s="139" t="s">
        <v>27</v>
      </c>
      <c r="D2070" s="642" t="s">
        <v>6252</v>
      </c>
    </row>
    <row r="2071" spans="1:4" ht="13.5" hidden="1">
      <c r="A2071" s="139" t="s">
        <v>6253</v>
      </c>
      <c r="B2071" s="139" t="s">
        <v>6254</v>
      </c>
      <c r="C2071" s="139" t="s">
        <v>27</v>
      </c>
      <c r="D2071" s="642" t="s">
        <v>6255</v>
      </c>
    </row>
    <row r="2072" spans="1:4" ht="13.5" hidden="1">
      <c r="A2072" s="139" t="s">
        <v>6256</v>
      </c>
      <c r="B2072" s="139" t="s">
        <v>6257</v>
      </c>
      <c r="C2072" s="139" t="s">
        <v>27</v>
      </c>
      <c r="D2072" s="642" t="s">
        <v>6258</v>
      </c>
    </row>
    <row r="2073" spans="1:4" ht="13.5" hidden="1">
      <c r="A2073" s="139" t="s">
        <v>6259</v>
      </c>
      <c r="B2073" s="139" t="s">
        <v>6260</v>
      </c>
      <c r="C2073" s="139" t="s">
        <v>27</v>
      </c>
      <c r="D2073" s="642" t="s">
        <v>6261</v>
      </c>
    </row>
    <row r="2074" spans="1:4" ht="13.5" hidden="1">
      <c r="A2074" s="139" t="s">
        <v>6262</v>
      </c>
      <c r="B2074" s="139" t="s">
        <v>6263</v>
      </c>
      <c r="C2074" s="139" t="s">
        <v>27</v>
      </c>
      <c r="D2074" s="642" t="s">
        <v>6264</v>
      </c>
    </row>
    <row r="2075" spans="1:4" ht="13.5" hidden="1">
      <c r="A2075" s="139" t="s">
        <v>6265</v>
      </c>
      <c r="B2075" s="139" t="s">
        <v>6266</v>
      </c>
      <c r="C2075" s="139" t="s">
        <v>27</v>
      </c>
      <c r="D2075" s="642" t="s">
        <v>6267</v>
      </c>
    </row>
    <row r="2076" spans="1:4" ht="13.5" hidden="1">
      <c r="A2076" s="139" t="s">
        <v>6268</v>
      </c>
      <c r="B2076" s="139" t="s">
        <v>6269</v>
      </c>
      <c r="C2076" s="139" t="s">
        <v>27</v>
      </c>
      <c r="D2076" s="642" t="s">
        <v>6270</v>
      </c>
    </row>
    <row r="2077" spans="1:4" ht="13.5" hidden="1">
      <c r="A2077" s="139" t="s">
        <v>6271</v>
      </c>
      <c r="B2077" s="139" t="s">
        <v>6272</v>
      </c>
      <c r="C2077" s="139" t="s">
        <v>27</v>
      </c>
      <c r="D2077" s="642" t="s">
        <v>6273</v>
      </c>
    </row>
    <row r="2078" spans="1:4" ht="13.5" hidden="1">
      <c r="A2078" s="139" t="s">
        <v>6274</v>
      </c>
      <c r="B2078" s="139" t="s">
        <v>6275</v>
      </c>
      <c r="C2078" s="139" t="s">
        <v>27</v>
      </c>
      <c r="D2078" s="642" t="s">
        <v>6276</v>
      </c>
    </row>
    <row r="2079" spans="1:4" ht="13.5" hidden="1">
      <c r="A2079" s="139" t="s">
        <v>6277</v>
      </c>
      <c r="B2079" s="139" t="s">
        <v>6278</v>
      </c>
      <c r="C2079" s="139" t="s">
        <v>14</v>
      </c>
      <c r="D2079" s="642" t="s">
        <v>6279</v>
      </c>
    </row>
    <row r="2080" spans="1:4" ht="13.5" hidden="1">
      <c r="A2080" s="139" t="s">
        <v>6280</v>
      </c>
      <c r="B2080" s="139" t="s">
        <v>6281</v>
      </c>
      <c r="C2080" s="139" t="s">
        <v>14</v>
      </c>
      <c r="D2080" s="642" t="s">
        <v>6282</v>
      </c>
    </row>
    <row r="2081" spans="1:4" ht="13.5" hidden="1">
      <c r="A2081" s="139" t="s">
        <v>6283</v>
      </c>
      <c r="B2081" s="139" t="s">
        <v>6284</v>
      </c>
      <c r="C2081" s="139" t="s">
        <v>14</v>
      </c>
      <c r="D2081" s="642" t="s">
        <v>6285</v>
      </c>
    </row>
    <row r="2082" spans="1:4" ht="13.5" hidden="1">
      <c r="A2082" s="139" t="s">
        <v>6286</v>
      </c>
      <c r="B2082" s="139" t="s">
        <v>6287</v>
      </c>
      <c r="C2082" s="139" t="s">
        <v>14</v>
      </c>
      <c r="D2082" s="642" t="s">
        <v>6288</v>
      </c>
    </row>
    <row r="2083" spans="1:4" ht="13.5" hidden="1">
      <c r="A2083" s="139" t="s">
        <v>6289</v>
      </c>
      <c r="B2083" s="139" t="s">
        <v>6290</v>
      </c>
      <c r="C2083" s="139" t="s">
        <v>27</v>
      </c>
      <c r="D2083" s="642" t="s">
        <v>6291</v>
      </c>
    </row>
    <row r="2084" spans="1:4" ht="13.5" hidden="1">
      <c r="A2084" s="139" t="s">
        <v>6292</v>
      </c>
      <c r="B2084" s="139" t="s">
        <v>6293</v>
      </c>
      <c r="C2084" s="139" t="s">
        <v>27</v>
      </c>
      <c r="D2084" s="642" t="s">
        <v>3071</v>
      </c>
    </row>
    <row r="2085" spans="1:4" ht="13.5" hidden="1">
      <c r="A2085" s="139" t="s">
        <v>6294</v>
      </c>
      <c r="B2085" s="139" t="s">
        <v>6295</v>
      </c>
      <c r="C2085" s="139" t="s">
        <v>27</v>
      </c>
      <c r="D2085" s="642" t="s">
        <v>6296</v>
      </c>
    </row>
    <row r="2086" spans="1:4" ht="13.5" hidden="1">
      <c r="A2086" s="139" t="s">
        <v>6297</v>
      </c>
      <c r="B2086" s="139" t="s">
        <v>6298</v>
      </c>
      <c r="C2086" s="139" t="s">
        <v>27</v>
      </c>
      <c r="D2086" s="642" t="s">
        <v>6299</v>
      </c>
    </row>
    <row r="2087" spans="1:4" ht="13.5" hidden="1">
      <c r="A2087" s="139" t="s">
        <v>6300</v>
      </c>
      <c r="B2087" s="139" t="s">
        <v>6301</v>
      </c>
      <c r="C2087" s="139" t="s">
        <v>27</v>
      </c>
      <c r="D2087" s="642" t="s">
        <v>6302</v>
      </c>
    </row>
    <row r="2088" spans="1:4" ht="13.5" hidden="1">
      <c r="A2088" s="139" t="s">
        <v>6303</v>
      </c>
      <c r="B2088" s="139" t="s">
        <v>6304</v>
      </c>
      <c r="C2088" s="139" t="s">
        <v>27</v>
      </c>
      <c r="D2088" s="642" t="s">
        <v>6305</v>
      </c>
    </row>
    <row r="2089" spans="1:4" ht="13.5" hidden="1">
      <c r="A2089" s="139" t="s">
        <v>6306</v>
      </c>
      <c r="B2089" s="139" t="s">
        <v>6307</v>
      </c>
      <c r="C2089" s="139" t="s">
        <v>27</v>
      </c>
      <c r="D2089" s="642" t="s">
        <v>6308</v>
      </c>
    </row>
    <row r="2090" spans="1:4" ht="13.5" hidden="1">
      <c r="A2090" s="139" t="s">
        <v>6309</v>
      </c>
      <c r="B2090" s="139" t="s">
        <v>6310</v>
      </c>
      <c r="C2090" s="139" t="s">
        <v>27</v>
      </c>
      <c r="D2090" s="642" t="s">
        <v>6311</v>
      </c>
    </row>
    <row r="2091" spans="1:4" ht="13.5" hidden="1">
      <c r="A2091" s="139" t="s">
        <v>6312</v>
      </c>
      <c r="B2091" s="139" t="s">
        <v>6313</v>
      </c>
      <c r="C2091" s="139" t="s">
        <v>285</v>
      </c>
      <c r="D2091" s="642" t="s">
        <v>6314</v>
      </c>
    </row>
    <row r="2092" spans="1:4" ht="13.5" hidden="1">
      <c r="A2092" s="139" t="s">
        <v>6315</v>
      </c>
      <c r="B2092" s="139" t="s">
        <v>6316</v>
      </c>
      <c r="C2092" s="139" t="s">
        <v>285</v>
      </c>
      <c r="D2092" s="642" t="s">
        <v>6317</v>
      </c>
    </row>
    <row r="2093" spans="1:4" ht="13.5" hidden="1">
      <c r="A2093" s="139" t="s">
        <v>6318</v>
      </c>
      <c r="B2093" s="139" t="s">
        <v>6319</v>
      </c>
      <c r="C2093" s="139" t="s">
        <v>27</v>
      </c>
      <c r="D2093" s="642" t="s">
        <v>6320</v>
      </c>
    </row>
    <row r="2094" spans="1:4" ht="13.5" hidden="1">
      <c r="A2094" s="139" t="s">
        <v>6321</v>
      </c>
      <c r="B2094" s="139" t="s">
        <v>6322</v>
      </c>
      <c r="C2094" s="139" t="s">
        <v>4524</v>
      </c>
      <c r="D2094" s="642" t="s">
        <v>6323</v>
      </c>
    </row>
    <row r="2095" spans="1:4" ht="13.5" hidden="1">
      <c r="A2095" s="139" t="s">
        <v>6324</v>
      </c>
      <c r="B2095" s="139" t="s">
        <v>6325</v>
      </c>
      <c r="C2095" s="139" t="s">
        <v>4524</v>
      </c>
      <c r="D2095" s="642" t="s">
        <v>6326</v>
      </c>
    </row>
    <row r="2096" spans="1:4" ht="13.5" hidden="1">
      <c r="A2096" s="139" t="s">
        <v>6327</v>
      </c>
      <c r="B2096" s="139" t="s">
        <v>6328</v>
      </c>
      <c r="C2096" s="139" t="s">
        <v>4524</v>
      </c>
      <c r="D2096" s="642" t="s">
        <v>6329</v>
      </c>
    </row>
    <row r="2097" spans="1:4" ht="13.5" hidden="1">
      <c r="A2097" s="139" t="s">
        <v>6330</v>
      </c>
      <c r="B2097" s="139" t="s">
        <v>6331</v>
      </c>
      <c r="C2097" s="139" t="s">
        <v>4524</v>
      </c>
      <c r="D2097" s="642" t="s">
        <v>6332</v>
      </c>
    </row>
    <row r="2098" spans="1:4" ht="13.5" hidden="1">
      <c r="A2098" s="139" t="s">
        <v>6333</v>
      </c>
      <c r="B2098" s="139" t="s">
        <v>6334</v>
      </c>
      <c r="C2098" s="139" t="s">
        <v>4524</v>
      </c>
      <c r="D2098" s="642" t="s">
        <v>6335</v>
      </c>
    </row>
    <row r="2099" spans="1:4" ht="13.5" hidden="1">
      <c r="A2099" s="139" t="s">
        <v>6336</v>
      </c>
      <c r="B2099" s="139" t="s">
        <v>6337</v>
      </c>
      <c r="C2099" s="139" t="s">
        <v>4524</v>
      </c>
      <c r="D2099" s="642" t="s">
        <v>6338</v>
      </c>
    </row>
    <row r="2100" spans="1:4" ht="13.5" hidden="1">
      <c r="A2100" s="139" t="s">
        <v>6339</v>
      </c>
      <c r="B2100" s="139" t="s">
        <v>6340</v>
      </c>
      <c r="C2100" s="139" t="s">
        <v>4524</v>
      </c>
      <c r="D2100" s="642" t="s">
        <v>6341</v>
      </c>
    </row>
    <row r="2101" spans="1:4" ht="13.5" hidden="1">
      <c r="A2101" s="139" t="s">
        <v>6342</v>
      </c>
      <c r="B2101" s="139" t="s">
        <v>6343</v>
      </c>
      <c r="C2101" s="139" t="s">
        <v>4524</v>
      </c>
      <c r="D2101" s="642" t="s">
        <v>6344</v>
      </c>
    </row>
    <row r="2102" spans="1:4" ht="13.5" hidden="1">
      <c r="A2102" s="139" t="s">
        <v>6345</v>
      </c>
      <c r="B2102" s="139" t="s">
        <v>6346</v>
      </c>
      <c r="C2102" s="139" t="s">
        <v>4524</v>
      </c>
      <c r="D2102" s="642" t="s">
        <v>6347</v>
      </c>
    </row>
    <row r="2103" spans="1:4" ht="13.5" hidden="1">
      <c r="A2103" s="139" t="s">
        <v>6348</v>
      </c>
      <c r="B2103" s="139" t="s">
        <v>6349</v>
      </c>
      <c r="C2103" s="139" t="s">
        <v>4524</v>
      </c>
      <c r="D2103" s="642" t="s">
        <v>6350</v>
      </c>
    </row>
    <row r="2104" spans="1:4" ht="13.5" hidden="1">
      <c r="A2104" s="139" t="s">
        <v>6351</v>
      </c>
      <c r="B2104" s="139" t="s">
        <v>6352</v>
      </c>
      <c r="C2104" s="139" t="s">
        <v>4524</v>
      </c>
      <c r="D2104" s="642" t="s">
        <v>6353</v>
      </c>
    </row>
    <row r="2105" spans="1:4" ht="13.5" hidden="1">
      <c r="A2105" s="139" t="s">
        <v>6354</v>
      </c>
      <c r="B2105" s="139" t="s">
        <v>6355</v>
      </c>
      <c r="C2105" s="139" t="s">
        <v>4524</v>
      </c>
      <c r="D2105" s="642" t="s">
        <v>6356</v>
      </c>
    </row>
    <row r="2106" spans="1:4" ht="13.5" hidden="1">
      <c r="A2106" s="139" t="s">
        <v>6357</v>
      </c>
      <c r="B2106" s="139" t="s">
        <v>6358</v>
      </c>
      <c r="C2106" s="139" t="s">
        <v>4524</v>
      </c>
      <c r="D2106" s="642" t="s">
        <v>6359</v>
      </c>
    </row>
    <row r="2107" spans="1:4" ht="13.5" hidden="1">
      <c r="A2107" s="139" t="s">
        <v>6360</v>
      </c>
      <c r="B2107" s="139" t="s">
        <v>6361</v>
      </c>
      <c r="C2107" s="139" t="s">
        <v>4524</v>
      </c>
      <c r="D2107" s="642" t="s">
        <v>6362</v>
      </c>
    </row>
    <row r="2108" spans="1:4" ht="13.5" hidden="1">
      <c r="A2108" s="139" t="s">
        <v>6363</v>
      </c>
      <c r="B2108" s="139" t="s">
        <v>6364</v>
      </c>
      <c r="C2108" s="139" t="s">
        <v>4524</v>
      </c>
      <c r="D2108" s="642" t="s">
        <v>6365</v>
      </c>
    </row>
    <row r="2109" spans="1:4" ht="13.5" hidden="1">
      <c r="A2109" s="139" t="s">
        <v>6366</v>
      </c>
      <c r="B2109" s="139" t="s">
        <v>6367</v>
      </c>
      <c r="C2109" s="139" t="s">
        <v>4524</v>
      </c>
      <c r="D2109" s="642" t="s">
        <v>6368</v>
      </c>
    </row>
    <row r="2110" spans="1:4" ht="13.5" hidden="1">
      <c r="A2110" s="139" t="s">
        <v>6369</v>
      </c>
      <c r="B2110" s="139" t="s">
        <v>6370</v>
      </c>
      <c r="C2110" s="139" t="s">
        <v>4524</v>
      </c>
      <c r="D2110" s="642" t="s">
        <v>6371</v>
      </c>
    </row>
    <row r="2111" spans="1:4" ht="13.5" hidden="1">
      <c r="A2111" s="139" t="s">
        <v>6372</v>
      </c>
      <c r="B2111" s="139" t="s">
        <v>6373</v>
      </c>
      <c r="C2111" s="139" t="s">
        <v>4524</v>
      </c>
      <c r="D2111" s="642" t="s">
        <v>6374</v>
      </c>
    </row>
    <row r="2112" spans="1:4" ht="13.5" hidden="1">
      <c r="A2112" s="139" t="s">
        <v>6375</v>
      </c>
      <c r="B2112" s="139" t="s">
        <v>6376</v>
      </c>
      <c r="C2112" s="139" t="s">
        <v>14</v>
      </c>
      <c r="D2112" s="642" t="s">
        <v>6377</v>
      </c>
    </row>
    <row r="2113" spans="1:4" ht="13.5" hidden="1">
      <c r="A2113" s="139" t="s">
        <v>6378</v>
      </c>
      <c r="B2113" s="139" t="s">
        <v>6379</v>
      </c>
      <c r="C2113" s="139" t="s">
        <v>14</v>
      </c>
      <c r="D2113" s="642" t="s">
        <v>6380</v>
      </c>
    </row>
    <row r="2114" spans="1:4" ht="13.5" hidden="1">
      <c r="A2114" s="139" t="s">
        <v>6381</v>
      </c>
      <c r="B2114" s="139" t="s">
        <v>6382</v>
      </c>
      <c r="C2114" s="139" t="s">
        <v>14</v>
      </c>
      <c r="D2114" s="642" t="s">
        <v>6383</v>
      </c>
    </row>
    <row r="2115" spans="1:4" ht="13.5" hidden="1">
      <c r="A2115" s="139" t="s">
        <v>6384</v>
      </c>
      <c r="B2115" s="139" t="s">
        <v>6385</v>
      </c>
      <c r="C2115" s="139" t="s">
        <v>14</v>
      </c>
      <c r="D2115" s="642" t="s">
        <v>6386</v>
      </c>
    </row>
    <row r="2116" spans="1:4" ht="13.5" hidden="1">
      <c r="A2116" s="139" t="s">
        <v>6387</v>
      </c>
      <c r="B2116" s="139" t="s">
        <v>6388</v>
      </c>
      <c r="C2116" s="139" t="s">
        <v>14</v>
      </c>
      <c r="D2116" s="642" t="s">
        <v>6389</v>
      </c>
    </row>
    <row r="2117" spans="1:4" ht="13.5" hidden="1">
      <c r="A2117" s="139" t="s">
        <v>6390</v>
      </c>
      <c r="B2117" s="139" t="s">
        <v>6391</v>
      </c>
      <c r="C2117" s="139" t="s">
        <v>14</v>
      </c>
      <c r="D2117" s="642" t="s">
        <v>6392</v>
      </c>
    </row>
    <row r="2118" spans="1:4" ht="13.5" hidden="1">
      <c r="A2118" s="139" t="s">
        <v>6393</v>
      </c>
      <c r="B2118" s="139" t="s">
        <v>6394</v>
      </c>
      <c r="C2118" s="139" t="s">
        <v>14</v>
      </c>
      <c r="D2118" s="642" t="s">
        <v>6395</v>
      </c>
    </row>
    <row r="2119" spans="1:4" ht="13.5" hidden="1">
      <c r="A2119" s="139" t="s">
        <v>6396</v>
      </c>
      <c r="B2119" s="139" t="s">
        <v>6397</v>
      </c>
      <c r="C2119" s="139" t="s">
        <v>14</v>
      </c>
      <c r="D2119" s="642" t="s">
        <v>6398</v>
      </c>
    </row>
    <row r="2120" spans="1:4" ht="13.5" hidden="1">
      <c r="A2120" s="139" t="s">
        <v>6399</v>
      </c>
      <c r="B2120" s="139" t="s">
        <v>6400</v>
      </c>
      <c r="C2120" s="139" t="s">
        <v>285</v>
      </c>
      <c r="D2120" s="642" t="s">
        <v>6401</v>
      </c>
    </row>
    <row r="2121" spans="1:4" ht="13.5" hidden="1">
      <c r="A2121" s="139" t="s">
        <v>6402</v>
      </c>
      <c r="B2121" s="139" t="s">
        <v>6403</v>
      </c>
      <c r="C2121" s="139" t="s">
        <v>285</v>
      </c>
      <c r="D2121" s="642" t="s">
        <v>6404</v>
      </c>
    </row>
    <row r="2122" spans="1:4" ht="13.5" hidden="1">
      <c r="A2122" s="139" t="s">
        <v>6405</v>
      </c>
      <c r="B2122" s="139" t="s">
        <v>6406</v>
      </c>
      <c r="C2122" s="139" t="s">
        <v>285</v>
      </c>
      <c r="D2122" s="642" t="s">
        <v>6407</v>
      </c>
    </row>
    <row r="2123" spans="1:4" ht="13.5" hidden="1">
      <c r="A2123" s="139" t="s">
        <v>6408</v>
      </c>
      <c r="B2123" s="139" t="s">
        <v>6409</v>
      </c>
      <c r="C2123" s="139" t="s">
        <v>285</v>
      </c>
      <c r="D2123" s="642" t="s">
        <v>6410</v>
      </c>
    </row>
    <row r="2124" spans="1:4" ht="13.5" hidden="1">
      <c r="A2124" s="139" t="s">
        <v>6411</v>
      </c>
      <c r="B2124" s="139" t="s">
        <v>6412</v>
      </c>
      <c r="C2124" s="139" t="s">
        <v>285</v>
      </c>
      <c r="D2124" s="642" t="s">
        <v>6413</v>
      </c>
    </row>
    <row r="2125" spans="1:4" ht="13.5" hidden="1">
      <c r="A2125" s="139" t="s">
        <v>6414</v>
      </c>
      <c r="B2125" s="139" t="s">
        <v>6415</v>
      </c>
      <c r="C2125" s="139" t="s">
        <v>285</v>
      </c>
      <c r="D2125" s="642" t="s">
        <v>6416</v>
      </c>
    </row>
    <row r="2126" spans="1:4" ht="13.5" hidden="1">
      <c r="A2126" s="139" t="s">
        <v>6417</v>
      </c>
      <c r="B2126" s="139" t="s">
        <v>6418</v>
      </c>
      <c r="C2126" s="139" t="s">
        <v>285</v>
      </c>
      <c r="D2126" s="642" t="s">
        <v>6419</v>
      </c>
    </row>
    <row r="2127" spans="1:4" ht="13.5" hidden="1">
      <c r="A2127" s="139" t="s">
        <v>6420</v>
      </c>
      <c r="B2127" s="139" t="s">
        <v>6421</v>
      </c>
      <c r="C2127" s="139" t="s">
        <v>285</v>
      </c>
      <c r="D2127" s="642" t="s">
        <v>6422</v>
      </c>
    </row>
    <row r="2128" spans="1:4" ht="13.5" hidden="1">
      <c r="A2128" s="139" t="s">
        <v>6423</v>
      </c>
      <c r="B2128" s="139" t="s">
        <v>6424</v>
      </c>
      <c r="C2128" s="139" t="s">
        <v>4323</v>
      </c>
      <c r="D2128" s="642" t="s">
        <v>6425</v>
      </c>
    </row>
    <row r="2129" spans="1:4" ht="13.5" hidden="1">
      <c r="A2129" s="139" t="s">
        <v>6426</v>
      </c>
      <c r="B2129" s="139" t="s">
        <v>6427</v>
      </c>
      <c r="C2129" s="139" t="s">
        <v>4323</v>
      </c>
      <c r="D2129" s="642" t="s">
        <v>6428</v>
      </c>
    </row>
    <row r="2130" spans="1:4" ht="13.5" hidden="1">
      <c r="A2130" s="139" t="s">
        <v>6429</v>
      </c>
      <c r="B2130" s="139" t="s">
        <v>6430</v>
      </c>
      <c r="C2130" s="139" t="s">
        <v>4323</v>
      </c>
      <c r="D2130" s="642" t="s">
        <v>6431</v>
      </c>
    </row>
    <row r="2131" spans="1:4" ht="13.5" hidden="1">
      <c r="A2131" s="139" t="s">
        <v>6432</v>
      </c>
      <c r="B2131" s="139" t="s">
        <v>6433</v>
      </c>
      <c r="C2131" s="139" t="s">
        <v>4323</v>
      </c>
      <c r="D2131" s="642" t="s">
        <v>6434</v>
      </c>
    </row>
    <row r="2132" spans="1:4" ht="13.5" hidden="1">
      <c r="A2132" s="139" t="s">
        <v>6435</v>
      </c>
      <c r="B2132" s="139" t="s">
        <v>6436</v>
      </c>
      <c r="C2132" s="139" t="s">
        <v>4323</v>
      </c>
      <c r="D2132" s="642" t="s">
        <v>6437</v>
      </c>
    </row>
    <row r="2133" spans="1:4" ht="13.5" hidden="1">
      <c r="A2133" s="139" t="s">
        <v>6438</v>
      </c>
      <c r="B2133" s="139" t="s">
        <v>6439</v>
      </c>
      <c r="C2133" s="139" t="s">
        <v>285</v>
      </c>
      <c r="D2133" s="642" t="s">
        <v>6440</v>
      </c>
    </row>
    <row r="2134" spans="1:4" ht="13.5" hidden="1">
      <c r="A2134" s="139" t="s">
        <v>6441</v>
      </c>
      <c r="B2134" s="139" t="s">
        <v>6442</v>
      </c>
      <c r="C2134" s="139" t="s">
        <v>285</v>
      </c>
      <c r="D2134" s="642" t="s">
        <v>6443</v>
      </c>
    </row>
    <row r="2135" spans="1:4" ht="13.5" hidden="1">
      <c r="A2135" s="139" t="s">
        <v>6444</v>
      </c>
      <c r="B2135" s="139" t="s">
        <v>6445</v>
      </c>
      <c r="C2135" s="139" t="s">
        <v>285</v>
      </c>
      <c r="D2135" s="642" t="s">
        <v>6446</v>
      </c>
    </row>
    <row r="2136" spans="1:4" ht="13.5" hidden="1">
      <c r="A2136" s="139" t="s">
        <v>6447</v>
      </c>
      <c r="B2136" s="139" t="s">
        <v>6448</v>
      </c>
      <c r="C2136" s="139" t="s">
        <v>285</v>
      </c>
      <c r="D2136" s="642" t="s">
        <v>6449</v>
      </c>
    </row>
    <row r="2137" spans="1:4" ht="13.5" hidden="1">
      <c r="A2137" s="139" t="s">
        <v>6450</v>
      </c>
      <c r="B2137" s="139" t="s">
        <v>6451</v>
      </c>
      <c r="C2137" s="139" t="s">
        <v>285</v>
      </c>
      <c r="D2137" s="642" t="s">
        <v>6452</v>
      </c>
    </row>
    <row r="2138" spans="1:4" ht="13.5" hidden="1">
      <c r="A2138" s="139" t="s">
        <v>6453</v>
      </c>
      <c r="B2138" s="139" t="s">
        <v>6454</v>
      </c>
      <c r="C2138" s="139" t="s">
        <v>285</v>
      </c>
      <c r="D2138" s="642" t="s">
        <v>6455</v>
      </c>
    </row>
    <row r="2139" spans="1:4" ht="13.5" hidden="1">
      <c r="A2139" s="139" t="s">
        <v>6456</v>
      </c>
      <c r="B2139" s="139" t="s">
        <v>6457</v>
      </c>
      <c r="C2139" s="139" t="s">
        <v>285</v>
      </c>
      <c r="D2139" s="642" t="s">
        <v>6458</v>
      </c>
    </row>
    <row r="2140" spans="1:4" ht="13.5" hidden="1">
      <c r="A2140" s="139" t="s">
        <v>6459</v>
      </c>
      <c r="B2140" s="139" t="s">
        <v>6460</v>
      </c>
      <c r="C2140" s="139" t="s">
        <v>285</v>
      </c>
      <c r="D2140" s="642" t="s">
        <v>6461</v>
      </c>
    </row>
    <row r="2141" spans="1:4" ht="13.5" hidden="1">
      <c r="A2141" s="139" t="s">
        <v>6462</v>
      </c>
      <c r="B2141" s="139" t="s">
        <v>6463</v>
      </c>
      <c r="C2141" s="139" t="s">
        <v>285</v>
      </c>
      <c r="D2141" s="642" t="s">
        <v>6464</v>
      </c>
    </row>
    <row r="2142" spans="1:4" ht="13.5" hidden="1">
      <c r="A2142" s="139" t="s">
        <v>6465</v>
      </c>
      <c r="B2142" s="139" t="s">
        <v>6466</v>
      </c>
      <c r="C2142" s="139" t="s">
        <v>14</v>
      </c>
      <c r="D2142" s="642" t="s">
        <v>6467</v>
      </c>
    </row>
    <row r="2143" spans="1:4" ht="13.5" hidden="1">
      <c r="A2143" s="139" t="s">
        <v>6468</v>
      </c>
      <c r="B2143" s="139" t="s">
        <v>6469</v>
      </c>
      <c r="C2143" s="139" t="s">
        <v>14</v>
      </c>
      <c r="D2143" s="642" t="s">
        <v>6470</v>
      </c>
    </row>
    <row r="2144" spans="1:4" ht="13.5" hidden="1">
      <c r="A2144" s="139" t="s">
        <v>6471</v>
      </c>
      <c r="B2144" s="139" t="s">
        <v>6472</v>
      </c>
      <c r="C2144" s="139" t="s">
        <v>14</v>
      </c>
      <c r="D2144" s="642" t="s">
        <v>6473</v>
      </c>
    </row>
    <row r="2145" spans="1:4" ht="13.5" hidden="1">
      <c r="A2145" s="139" t="s">
        <v>6474</v>
      </c>
      <c r="B2145" s="139" t="s">
        <v>6475</v>
      </c>
      <c r="C2145" s="139" t="s">
        <v>27</v>
      </c>
      <c r="D2145" s="642" t="s">
        <v>6476</v>
      </c>
    </row>
    <row r="2146" spans="1:4" ht="13.5" hidden="1">
      <c r="A2146" s="139" t="s">
        <v>6477</v>
      </c>
      <c r="B2146" s="139" t="s">
        <v>6478</v>
      </c>
      <c r="C2146" s="139" t="s">
        <v>27</v>
      </c>
      <c r="D2146" s="642" t="s">
        <v>6479</v>
      </c>
    </row>
    <row r="2147" spans="1:4" ht="13.5" hidden="1">
      <c r="A2147" s="139" t="s">
        <v>6480</v>
      </c>
      <c r="B2147" s="139" t="s">
        <v>6481</v>
      </c>
      <c r="C2147" s="139" t="s">
        <v>4524</v>
      </c>
      <c r="D2147" s="642" t="s">
        <v>6482</v>
      </c>
    </row>
    <row r="2148" spans="1:4" ht="13.5" hidden="1">
      <c r="A2148" s="139" t="s">
        <v>6483</v>
      </c>
      <c r="B2148" s="139" t="s">
        <v>6484</v>
      </c>
      <c r="C2148" s="139" t="s">
        <v>27</v>
      </c>
      <c r="D2148" s="642" t="s">
        <v>6485</v>
      </c>
    </row>
    <row r="2149" spans="1:4" ht="13.5" hidden="1">
      <c r="A2149" s="139" t="s">
        <v>6486</v>
      </c>
      <c r="B2149" s="139" t="s">
        <v>6487</v>
      </c>
      <c r="C2149" s="139" t="s">
        <v>27</v>
      </c>
      <c r="D2149" s="642" t="s">
        <v>6488</v>
      </c>
    </row>
    <row r="2150" spans="1:4" ht="13.5" hidden="1">
      <c r="A2150" s="139" t="s">
        <v>6489</v>
      </c>
      <c r="B2150" s="139" t="s">
        <v>6490</v>
      </c>
      <c r="C2150" s="139" t="s">
        <v>4524</v>
      </c>
      <c r="D2150" s="642" t="s">
        <v>6491</v>
      </c>
    </row>
    <row r="2151" spans="1:4" ht="13.5" hidden="1">
      <c r="A2151" s="139" t="s">
        <v>6492</v>
      </c>
      <c r="B2151" s="139" t="s">
        <v>6493</v>
      </c>
      <c r="C2151" s="139" t="s">
        <v>4524</v>
      </c>
      <c r="D2151" s="642" t="s">
        <v>6494</v>
      </c>
    </row>
    <row r="2152" spans="1:4" ht="13.5" hidden="1">
      <c r="A2152" s="139" t="s">
        <v>6495</v>
      </c>
      <c r="B2152" s="139" t="s">
        <v>6496</v>
      </c>
      <c r="C2152" s="139" t="s">
        <v>4524</v>
      </c>
      <c r="D2152" s="642" t="s">
        <v>6497</v>
      </c>
    </row>
    <row r="2153" spans="1:4" ht="13.5" hidden="1">
      <c r="A2153" s="139" t="s">
        <v>6498</v>
      </c>
      <c r="B2153" s="139" t="s">
        <v>6499</v>
      </c>
      <c r="C2153" s="139" t="s">
        <v>4524</v>
      </c>
      <c r="D2153" s="642" t="s">
        <v>6500</v>
      </c>
    </row>
    <row r="2154" spans="1:4" ht="13.5" hidden="1">
      <c r="A2154" s="139" t="s">
        <v>6501</v>
      </c>
      <c r="B2154" s="139" t="s">
        <v>6502</v>
      </c>
      <c r="C2154" s="139" t="s">
        <v>4524</v>
      </c>
      <c r="D2154" s="642" t="s">
        <v>6503</v>
      </c>
    </row>
    <row r="2155" spans="1:4" ht="13.5" hidden="1">
      <c r="A2155" s="139" t="s">
        <v>6504</v>
      </c>
      <c r="B2155" s="139" t="s">
        <v>6505</v>
      </c>
      <c r="C2155" s="139" t="s">
        <v>4524</v>
      </c>
      <c r="D2155" s="642" t="s">
        <v>6506</v>
      </c>
    </row>
    <row r="2156" spans="1:4" ht="13.5" hidden="1">
      <c r="A2156" s="139" t="s">
        <v>6507</v>
      </c>
      <c r="B2156" s="139" t="s">
        <v>6508</v>
      </c>
      <c r="C2156" s="139" t="s">
        <v>27</v>
      </c>
      <c r="D2156" s="642" t="s">
        <v>6509</v>
      </c>
    </row>
    <row r="2157" spans="1:4" ht="13.5" hidden="1">
      <c r="A2157" s="139" t="s">
        <v>6510</v>
      </c>
      <c r="B2157" s="139" t="s">
        <v>6511</v>
      </c>
      <c r="C2157" s="139" t="s">
        <v>27</v>
      </c>
      <c r="D2157" s="642" t="s">
        <v>2174</v>
      </c>
    </row>
    <row r="2158" spans="1:4" ht="13.5" hidden="1">
      <c r="A2158" s="139" t="s">
        <v>6512</v>
      </c>
      <c r="B2158" s="139" t="s">
        <v>6513</v>
      </c>
      <c r="C2158" s="139" t="s">
        <v>27</v>
      </c>
      <c r="D2158" s="642" t="s">
        <v>6514</v>
      </c>
    </row>
    <row r="2159" spans="1:4" ht="13.5" hidden="1">
      <c r="A2159" s="139" t="s">
        <v>6515</v>
      </c>
      <c r="B2159" s="139" t="s">
        <v>6516</v>
      </c>
      <c r="C2159" s="139" t="s">
        <v>27</v>
      </c>
      <c r="D2159" s="642" t="s">
        <v>6517</v>
      </c>
    </row>
    <row r="2160" spans="1:4" ht="13.5" hidden="1">
      <c r="A2160" s="139" t="s">
        <v>6518</v>
      </c>
      <c r="B2160" s="139" t="s">
        <v>6519</v>
      </c>
      <c r="C2160" s="139" t="s">
        <v>4323</v>
      </c>
      <c r="D2160" s="642" t="s">
        <v>6520</v>
      </c>
    </row>
    <row r="2161" spans="1:4" ht="13.5" hidden="1">
      <c r="A2161" s="139" t="s">
        <v>6521</v>
      </c>
      <c r="B2161" s="139" t="s">
        <v>6522</v>
      </c>
      <c r="C2161" s="139" t="s">
        <v>4323</v>
      </c>
      <c r="D2161" s="642" t="s">
        <v>6523</v>
      </c>
    </row>
    <row r="2162" spans="1:4" ht="13.5" hidden="1">
      <c r="A2162" s="139" t="s">
        <v>6524</v>
      </c>
      <c r="B2162" s="139" t="s">
        <v>6525</v>
      </c>
      <c r="C2162" s="139" t="s">
        <v>4323</v>
      </c>
      <c r="D2162" s="642" t="s">
        <v>6526</v>
      </c>
    </row>
    <row r="2163" spans="1:4" ht="13.5" hidden="1">
      <c r="A2163" s="139" t="s">
        <v>6527</v>
      </c>
      <c r="B2163" s="139" t="s">
        <v>6528</v>
      </c>
      <c r="C2163" s="139" t="s">
        <v>4323</v>
      </c>
      <c r="D2163" s="642" t="s">
        <v>6529</v>
      </c>
    </row>
    <row r="2164" spans="1:4" ht="13.5" hidden="1">
      <c r="A2164" s="139" t="s">
        <v>6530</v>
      </c>
      <c r="B2164" s="139" t="s">
        <v>6531</v>
      </c>
      <c r="C2164" s="139" t="s">
        <v>4323</v>
      </c>
      <c r="D2164" s="642" t="s">
        <v>6532</v>
      </c>
    </row>
    <row r="2165" spans="1:4" ht="13.5" hidden="1">
      <c r="A2165" s="139" t="s">
        <v>6533</v>
      </c>
      <c r="B2165" s="139" t="s">
        <v>6534</v>
      </c>
      <c r="C2165" s="139" t="s">
        <v>4323</v>
      </c>
      <c r="D2165" s="642" t="s">
        <v>5753</v>
      </c>
    </row>
    <row r="2166" spans="1:4" ht="13.5" hidden="1">
      <c r="A2166" s="139" t="s">
        <v>6535</v>
      </c>
      <c r="B2166" s="139" t="s">
        <v>6536</v>
      </c>
      <c r="C2166" s="139" t="s">
        <v>4524</v>
      </c>
      <c r="D2166" s="642" t="s">
        <v>6537</v>
      </c>
    </row>
    <row r="2167" spans="1:4" ht="13.5" hidden="1">
      <c r="A2167" s="139" t="s">
        <v>6538</v>
      </c>
      <c r="B2167" s="139" t="s">
        <v>6539</v>
      </c>
      <c r="C2167" s="139" t="s">
        <v>27</v>
      </c>
      <c r="D2167" s="642" t="s">
        <v>6540</v>
      </c>
    </row>
    <row r="2168" spans="1:4" ht="13.5" hidden="1">
      <c r="A2168" s="139" t="s">
        <v>6541</v>
      </c>
      <c r="B2168" s="139" t="s">
        <v>6542</v>
      </c>
      <c r="C2168" s="139" t="s">
        <v>27</v>
      </c>
      <c r="D2168" s="642" t="s">
        <v>6543</v>
      </c>
    </row>
    <row r="2169" spans="1:4" ht="13.5" hidden="1">
      <c r="A2169" s="139" t="s">
        <v>6544</v>
      </c>
      <c r="B2169" s="139" t="s">
        <v>6545</v>
      </c>
      <c r="C2169" s="139" t="s">
        <v>27</v>
      </c>
      <c r="D2169" s="642" t="s">
        <v>6546</v>
      </c>
    </row>
    <row r="2170" spans="1:4" ht="13.5" hidden="1">
      <c r="A2170" s="139" t="s">
        <v>6547</v>
      </c>
      <c r="B2170" s="139" t="s">
        <v>6548</v>
      </c>
      <c r="C2170" s="139" t="s">
        <v>27</v>
      </c>
      <c r="D2170" s="642" t="s">
        <v>6549</v>
      </c>
    </row>
    <row r="2171" spans="1:4" ht="13.5" hidden="1">
      <c r="A2171" s="139" t="s">
        <v>6550</v>
      </c>
      <c r="B2171" s="139" t="s">
        <v>6551</v>
      </c>
      <c r="C2171" s="139" t="s">
        <v>4524</v>
      </c>
      <c r="D2171" s="642" t="s">
        <v>6552</v>
      </c>
    </row>
    <row r="2172" spans="1:4" ht="13.5" hidden="1">
      <c r="A2172" s="139" t="s">
        <v>6553</v>
      </c>
      <c r="B2172" s="139" t="s">
        <v>6554</v>
      </c>
      <c r="C2172" s="139" t="s">
        <v>4524</v>
      </c>
      <c r="D2172" s="642" t="s">
        <v>6555</v>
      </c>
    </row>
    <row r="2173" spans="1:4" ht="13.5" hidden="1">
      <c r="A2173" s="139" t="s">
        <v>6556</v>
      </c>
      <c r="B2173" s="139" t="s">
        <v>6557</v>
      </c>
      <c r="C2173" s="139" t="s">
        <v>4524</v>
      </c>
      <c r="D2173" s="642" t="s">
        <v>6558</v>
      </c>
    </row>
    <row r="2174" spans="1:4" ht="13.5" hidden="1">
      <c r="A2174" s="139" t="s">
        <v>6559</v>
      </c>
      <c r="B2174" s="139" t="s">
        <v>6560</v>
      </c>
      <c r="C2174" s="139" t="s">
        <v>27</v>
      </c>
      <c r="D2174" s="642" t="s">
        <v>6561</v>
      </c>
    </row>
    <row r="2175" spans="1:4" ht="13.5" hidden="1">
      <c r="A2175" s="139" t="s">
        <v>6562</v>
      </c>
      <c r="B2175" s="139" t="s">
        <v>6563</v>
      </c>
      <c r="C2175" s="139" t="s">
        <v>27</v>
      </c>
      <c r="D2175" s="642" t="s">
        <v>6564</v>
      </c>
    </row>
    <row r="2176" spans="1:4" ht="13.5" hidden="1">
      <c r="A2176" s="139" t="s">
        <v>6565</v>
      </c>
      <c r="B2176" s="139" t="s">
        <v>6566</v>
      </c>
      <c r="C2176" s="139" t="s">
        <v>27</v>
      </c>
      <c r="D2176" s="642" t="s">
        <v>6567</v>
      </c>
    </row>
    <row r="2177" spans="1:4" ht="13.5" hidden="1">
      <c r="A2177" s="139" t="s">
        <v>6568</v>
      </c>
      <c r="B2177" s="139" t="s">
        <v>6569</v>
      </c>
      <c r="C2177" s="139" t="s">
        <v>27</v>
      </c>
      <c r="D2177" s="642" t="s">
        <v>6570</v>
      </c>
    </row>
    <row r="2178" spans="1:4" ht="13.5" hidden="1">
      <c r="A2178" s="139" t="s">
        <v>6571</v>
      </c>
      <c r="B2178" s="139" t="s">
        <v>6572</v>
      </c>
      <c r="C2178" s="139" t="s">
        <v>27</v>
      </c>
      <c r="D2178" s="642" t="s">
        <v>6573</v>
      </c>
    </row>
    <row r="2179" spans="1:4" ht="13.5" hidden="1">
      <c r="A2179" s="139" t="s">
        <v>6574</v>
      </c>
      <c r="B2179" s="139" t="s">
        <v>6575</v>
      </c>
      <c r="C2179" s="139" t="s">
        <v>27</v>
      </c>
      <c r="D2179" s="642" t="s">
        <v>6576</v>
      </c>
    </row>
    <row r="2180" spans="1:4" ht="13.5" hidden="1">
      <c r="A2180" s="139" t="s">
        <v>6577</v>
      </c>
      <c r="B2180" s="139" t="s">
        <v>6578</v>
      </c>
      <c r="C2180" s="139" t="s">
        <v>27</v>
      </c>
      <c r="D2180" s="642" t="s">
        <v>6579</v>
      </c>
    </row>
    <row r="2181" spans="1:4" ht="13.5" hidden="1">
      <c r="A2181" s="139" t="s">
        <v>6580</v>
      </c>
      <c r="B2181" s="139" t="s">
        <v>6581</v>
      </c>
      <c r="C2181" s="139" t="s">
        <v>27</v>
      </c>
      <c r="D2181" s="642" t="s">
        <v>6582</v>
      </c>
    </row>
    <row r="2182" spans="1:4" ht="13.5" hidden="1">
      <c r="A2182" s="139" t="s">
        <v>6583</v>
      </c>
      <c r="B2182" s="139" t="s">
        <v>6584</v>
      </c>
      <c r="C2182" s="139" t="s">
        <v>27</v>
      </c>
      <c r="D2182" s="642" t="s">
        <v>6585</v>
      </c>
    </row>
    <row r="2183" spans="1:4" ht="13.5" hidden="1">
      <c r="A2183" s="139" t="s">
        <v>6586</v>
      </c>
      <c r="B2183" s="139" t="s">
        <v>6587</v>
      </c>
      <c r="C2183" s="139" t="s">
        <v>27</v>
      </c>
      <c r="D2183" s="642" t="s">
        <v>6588</v>
      </c>
    </row>
    <row r="2184" spans="1:4" ht="13.5" hidden="1">
      <c r="A2184" s="139" t="s">
        <v>6589</v>
      </c>
      <c r="B2184" s="139" t="s">
        <v>6590</v>
      </c>
      <c r="C2184" s="139" t="s">
        <v>27</v>
      </c>
      <c r="D2184" s="642" t="s">
        <v>6591</v>
      </c>
    </row>
    <row r="2185" spans="1:4" ht="13.5" hidden="1">
      <c r="A2185" s="139" t="s">
        <v>6592</v>
      </c>
      <c r="B2185" s="139" t="s">
        <v>6593</v>
      </c>
      <c r="C2185" s="139" t="s">
        <v>27</v>
      </c>
      <c r="D2185" s="642" t="s">
        <v>6594</v>
      </c>
    </row>
    <row r="2186" spans="1:4" ht="13.5" hidden="1">
      <c r="A2186" s="139" t="s">
        <v>6595</v>
      </c>
      <c r="B2186" s="139" t="s">
        <v>6596</v>
      </c>
      <c r="C2186" s="139" t="s">
        <v>27</v>
      </c>
      <c r="D2186" s="642" t="s">
        <v>6597</v>
      </c>
    </row>
    <row r="2187" spans="1:4" ht="13.5" hidden="1">
      <c r="A2187" s="139" t="s">
        <v>6598</v>
      </c>
      <c r="B2187" s="139" t="s">
        <v>6599</v>
      </c>
      <c r="C2187" s="139" t="s">
        <v>27</v>
      </c>
      <c r="D2187" s="642" t="s">
        <v>6600</v>
      </c>
    </row>
    <row r="2188" spans="1:4" ht="13.5" hidden="1">
      <c r="A2188" s="139" t="s">
        <v>6601</v>
      </c>
      <c r="B2188" s="139" t="s">
        <v>6602</v>
      </c>
      <c r="C2188" s="139" t="s">
        <v>27</v>
      </c>
      <c r="D2188" s="642" t="s">
        <v>6603</v>
      </c>
    </row>
    <row r="2189" spans="1:4" ht="13.5" hidden="1">
      <c r="A2189" s="139" t="s">
        <v>6604</v>
      </c>
      <c r="B2189" s="139" t="s">
        <v>6605</v>
      </c>
      <c r="C2189" s="139" t="s">
        <v>27</v>
      </c>
      <c r="D2189" s="642" t="s">
        <v>6606</v>
      </c>
    </row>
    <row r="2190" spans="1:4" ht="13.5" hidden="1">
      <c r="A2190" s="139" t="s">
        <v>6607</v>
      </c>
      <c r="B2190" s="139" t="s">
        <v>6608</v>
      </c>
      <c r="C2190" s="139" t="s">
        <v>27</v>
      </c>
      <c r="D2190" s="642" t="s">
        <v>6609</v>
      </c>
    </row>
    <row r="2191" spans="1:4" ht="13.5" hidden="1">
      <c r="A2191" s="139" t="s">
        <v>6610</v>
      </c>
      <c r="B2191" s="139" t="s">
        <v>6611</v>
      </c>
      <c r="C2191" s="139" t="s">
        <v>27</v>
      </c>
      <c r="D2191" s="642" t="s">
        <v>6612</v>
      </c>
    </row>
    <row r="2192" spans="1:4" ht="13.5" hidden="1">
      <c r="A2192" s="139" t="s">
        <v>6613</v>
      </c>
      <c r="B2192" s="139" t="s">
        <v>6614</v>
      </c>
      <c r="C2192" s="139" t="s">
        <v>285</v>
      </c>
      <c r="D2192" s="642" t="s">
        <v>6615</v>
      </c>
    </row>
    <row r="2193" spans="1:4" ht="13.5" hidden="1">
      <c r="A2193" s="139" t="s">
        <v>6616</v>
      </c>
      <c r="B2193" s="139" t="s">
        <v>6617</v>
      </c>
      <c r="C2193" s="139" t="s">
        <v>285</v>
      </c>
      <c r="D2193" s="642" t="s">
        <v>3789</v>
      </c>
    </row>
    <row r="2194" spans="1:4" ht="13.5" hidden="1">
      <c r="A2194" s="139" t="s">
        <v>6618</v>
      </c>
      <c r="B2194" s="139" t="s">
        <v>6619</v>
      </c>
      <c r="C2194" s="139" t="s">
        <v>27</v>
      </c>
      <c r="D2194" s="642" t="s">
        <v>6620</v>
      </c>
    </row>
    <row r="2195" spans="1:4" ht="13.5" hidden="1">
      <c r="A2195" s="139" t="s">
        <v>6621</v>
      </c>
      <c r="B2195" s="139" t="s">
        <v>6622</v>
      </c>
      <c r="C2195" s="139" t="s">
        <v>27</v>
      </c>
      <c r="D2195" s="642" t="s">
        <v>6623</v>
      </c>
    </row>
    <row r="2196" spans="1:4" ht="13.5" hidden="1">
      <c r="A2196" s="139" t="s">
        <v>6624</v>
      </c>
      <c r="B2196" s="139" t="s">
        <v>6625</v>
      </c>
      <c r="C2196" s="139" t="s">
        <v>27</v>
      </c>
      <c r="D2196" s="642" t="s">
        <v>6626</v>
      </c>
    </row>
    <row r="2197" spans="1:4" ht="13.5" hidden="1">
      <c r="A2197" s="139" t="s">
        <v>6627</v>
      </c>
      <c r="B2197" s="139" t="s">
        <v>6628</v>
      </c>
      <c r="C2197" s="139" t="s">
        <v>27</v>
      </c>
      <c r="D2197" s="642" t="s">
        <v>6629</v>
      </c>
    </row>
    <row r="2198" spans="1:4" ht="13.5" hidden="1">
      <c r="A2198" s="139" t="s">
        <v>6630</v>
      </c>
      <c r="B2198" s="139" t="s">
        <v>6631</v>
      </c>
      <c r="C2198" s="139" t="s">
        <v>27</v>
      </c>
      <c r="D2198" s="642" t="s">
        <v>6632</v>
      </c>
    </row>
    <row r="2199" spans="1:4" ht="13.5" hidden="1">
      <c r="A2199" s="139" t="s">
        <v>6633</v>
      </c>
      <c r="B2199" s="139" t="s">
        <v>6634</v>
      </c>
      <c r="C2199" s="139" t="s">
        <v>27</v>
      </c>
      <c r="D2199" s="642" t="s">
        <v>6635</v>
      </c>
    </row>
    <row r="2200" spans="1:4" ht="13.5" hidden="1">
      <c r="A2200" s="139" t="s">
        <v>6636</v>
      </c>
      <c r="B2200" s="139" t="s">
        <v>6637</v>
      </c>
      <c r="C2200" s="139" t="s">
        <v>27</v>
      </c>
      <c r="D2200" s="642" t="s">
        <v>6638</v>
      </c>
    </row>
    <row r="2201" spans="1:4" ht="13.5" hidden="1">
      <c r="A2201" s="139" t="s">
        <v>6639</v>
      </c>
      <c r="B2201" s="139" t="s">
        <v>6640</v>
      </c>
      <c r="C2201" s="139" t="s">
        <v>27</v>
      </c>
      <c r="D2201" s="642" t="s">
        <v>6641</v>
      </c>
    </row>
    <row r="2202" spans="1:4" ht="13.5" hidden="1">
      <c r="A2202" s="139" t="s">
        <v>6642</v>
      </c>
      <c r="B2202" s="139" t="s">
        <v>6643</v>
      </c>
      <c r="C2202" s="139" t="s">
        <v>27</v>
      </c>
      <c r="D2202" s="642" t="s">
        <v>6644</v>
      </c>
    </row>
    <row r="2203" spans="1:4" ht="13.5" hidden="1">
      <c r="A2203" s="139" t="s">
        <v>6645</v>
      </c>
      <c r="B2203" s="139" t="s">
        <v>6646</v>
      </c>
      <c r="C2203" s="139" t="s">
        <v>27</v>
      </c>
      <c r="D2203" s="642" t="s">
        <v>6647</v>
      </c>
    </row>
    <row r="2204" spans="1:4" ht="13.5" hidden="1">
      <c r="A2204" s="139" t="s">
        <v>6648</v>
      </c>
      <c r="B2204" s="139" t="s">
        <v>6649</v>
      </c>
      <c r="C2204" s="139" t="s">
        <v>27</v>
      </c>
      <c r="D2204" s="642" t="s">
        <v>6650</v>
      </c>
    </row>
    <row r="2205" spans="1:4" ht="13.5" hidden="1">
      <c r="A2205" s="139" t="s">
        <v>6651</v>
      </c>
      <c r="B2205" s="139" t="s">
        <v>6652</v>
      </c>
      <c r="C2205" s="139" t="s">
        <v>27</v>
      </c>
      <c r="D2205" s="642" t="s">
        <v>6653</v>
      </c>
    </row>
    <row r="2206" spans="1:4" ht="13.5" hidden="1">
      <c r="A2206" s="139" t="s">
        <v>6654</v>
      </c>
      <c r="B2206" s="139" t="s">
        <v>6655</v>
      </c>
      <c r="C2206" s="139" t="s">
        <v>27</v>
      </c>
      <c r="D2206" s="642" t="s">
        <v>6656</v>
      </c>
    </row>
    <row r="2207" spans="1:4" ht="13.5" hidden="1">
      <c r="A2207" s="139" t="s">
        <v>6657</v>
      </c>
      <c r="B2207" s="139" t="s">
        <v>6658</v>
      </c>
      <c r="C2207" s="139" t="s">
        <v>27</v>
      </c>
      <c r="D2207" s="642" t="s">
        <v>6659</v>
      </c>
    </row>
    <row r="2208" spans="1:4" ht="13.5" hidden="1">
      <c r="A2208" s="139" t="s">
        <v>6660</v>
      </c>
      <c r="B2208" s="139" t="s">
        <v>6661</v>
      </c>
      <c r="C2208" s="139" t="s">
        <v>27</v>
      </c>
      <c r="D2208" s="642" t="s">
        <v>6662</v>
      </c>
    </row>
    <row r="2209" spans="1:4" ht="13.5" hidden="1">
      <c r="A2209" s="139" t="s">
        <v>6663</v>
      </c>
      <c r="B2209" s="139" t="s">
        <v>6664</v>
      </c>
      <c r="C2209" s="139" t="s">
        <v>27</v>
      </c>
      <c r="D2209" s="642" t="s">
        <v>6665</v>
      </c>
    </row>
    <row r="2210" spans="1:4" ht="13.5" hidden="1">
      <c r="A2210" s="139" t="s">
        <v>6666</v>
      </c>
      <c r="B2210" s="139" t="s">
        <v>6667</v>
      </c>
      <c r="C2210" s="139" t="s">
        <v>27</v>
      </c>
      <c r="D2210" s="642" t="s">
        <v>6668</v>
      </c>
    </row>
    <row r="2211" spans="1:4" ht="13.5" hidden="1">
      <c r="A2211" s="139" t="s">
        <v>6669</v>
      </c>
      <c r="B2211" s="139" t="s">
        <v>6670</v>
      </c>
      <c r="C2211" s="139" t="s">
        <v>27</v>
      </c>
      <c r="D2211" s="642" t="s">
        <v>6671</v>
      </c>
    </row>
    <row r="2212" spans="1:4" ht="13.5" hidden="1">
      <c r="A2212" s="139" t="s">
        <v>6672</v>
      </c>
      <c r="B2212" s="139" t="s">
        <v>6673</v>
      </c>
      <c r="C2212" s="139" t="s">
        <v>27</v>
      </c>
      <c r="D2212" s="642" t="s">
        <v>6674</v>
      </c>
    </row>
    <row r="2213" spans="1:4" ht="13.5" hidden="1">
      <c r="A2213" s="139" t="s">
        <v>6675</v>
      </c>
      <c r="B2213" s="139" t="s">
        <v>6676</v>
      </c>
      <c r="C2213" s="139" t="s">
        <v>27</v>
      </c>
      <c r="D2213" s="642" t="s">
        <v>6677</v>
      </c>
    </row>
    <row r="2214" spans="1:4" ht="13.5" hidden="1">
      <c r="A2214" s="139" t="s">
        <v>6678</v>
      </c>
      <c r="B2214" s="139" t="s">
        <v>6679</v>
      </c>
      <c r="C2214" s="139" t="s">
        <v>27</v>
      </c>
      <c r="D2214" s="642" t="s">
        <v>6680</v>
      </c>
    </row>
    <row r="2215" spans="1:4" ht="13.5" hidden="1">
      <c r="A2215" s="139" t="s">
        <v>6681</v>
      </c>
      <c r="B2215" s="139" t="s">
        <v>6682</v>
      </c>
      <c r="C2215" s="139" t="s">
        <v>27</v>
      </c>
      <c r="D2215" s="642" t="s">
        <v>6683</v>
      </c>
    </row>
    <row r="2216" spans="1:4" ht="13.5" hidden="1">
      <c r="A2216" s="139" t="s">
        <v>6684</v>
      </c>
      <c r="B2216" s="139" t="s">
        <v>6685</v>
      </c>
      <c r="C2216" s="139" t="s">
        <v>27</v>
      </c>
      <c r="D2216" s="642" t="s">
        <v>6686</v>
      </c>
    </row>
    <row r="2217" spans="1:4" ht="13.5" hidden="1">
      <c r="A2217" s="139" t="s">
        <v>6687</v>
      </c>
      <c r="B2217" s="139" t="s">
        <v>6688</v>
      </c>
      <c r="C2217" s="139" t="s">
        <v>27</v>
      </c>
      <c r="D2217" s="642" t="s">
        <v>6689</v>
      </c>
    </row>
    <row r="2218" spans="1:4" ht="13.5" hidden="1">
      <c r="A2218" s="139" t="s">
        <v>6690</v>
      </c>
      <c r="B2218" s="139" t="s">
        <v>6691</v>
      </c>
      <c r="C2218" s="139" t="s">
        <v>27</v>
      </c>
      <c r="D2218" s="642" t="s">
        <v>6692</v>
      </c>
    </row>
    <row r="2219" spans="1:4" ht="13.5" hidden="1">
      <c r="A2219" s="139" t="s">
        <v>6693</v>
      </c>
      <c r="B2219" s="139" t="s">
        <v>6694</v>
      </c>
      <c r="C2219" s="139" t="s">
        <v>27</v>
      </c>
      <c r="D2219" s="642" t="s">
        <v>6695</v>
      </c>
    </row>
    <row r="2220" spans="1:4" ht="13.5" hidden="1">
      <c r="A2220" s="139" t="s">
        <v>6696</v>
      </c>
      <c r="B2220" s="139" t="s">
        <v>6697</v>
      </c>
      <c r="C2220" s="139" t="s">
        <v>27</v>
      </c>
      <c r="D2220" s="642" t="s">
        <v>6698</v>
      </c>
    </row>
    <row r="2221" spans="1:4" ht="13.5" hidden="1">
      <c r="A2221" s="139" t="s">
        <v>6699</v>
      </c>
      <c r="B2221" s="139" t="s">
        <v>6700</v>
      </c>
      <c r="C2221" s="139" t="s">
        <v>27</v>
      </c>
      <c r="D2221" s="642" t="s">
        <v>6701</v>
      </c>
    </row>
    <row r="2222" spans="1:4" ht="13.5" hidden="1">
      <c r="A2222" s="139" t="s">
        <v>6702</v>
      </c>
      <c r="B2222" s="139" t="s">
        <v>6703</v>
      </c>
      <c r="C2222" s="139" t="s">
        <v>27</v>
      </c>
      <c r="D2222" s="642" t="s">
        <v>6704</v>
      </c>
    </row>
    <row r="2223" spans="1:4" ht="13.5" hidden="1">
      <c r="A2223" s="139" t="s">
        <v>6705</v>
      </c>
      <c r="B2223" s="139" t="s">
        <v>6706</v>
      </c>
      <c r="C2223" s="139" t="s">
        <v>27</v>
      </c>
      <c r="D2223" s="642" t="s">
        <v>6707</v>
      </c>
    </row>
    <row r="2224" spans="1:4" ht="13.5" hidden="1">
      <c r="A2224" s="139" t="s">
        <v>6708</v>
      </c>
      <c r="B2224" s="139" t="s">
        <v>6709</v>
      </c>
      <c r="C2224" s="139" t="s">
        <v>27</v>
      </c>
      <c r="D2224" s="642" t="s">
        <v>6710</v>
      </c>
    </row>
    <row r="2225" spans="1:4" ht="13.5" hidden="1">
      <c r="A2225" s="139" t="s">
        <v>6711</v>
      </c>
      <c r="B2225" s="139" t="s">
        <v>6712</v>
      </c>
      <c r="C2225" s="139" t="s">
        <v>27</v>
      </c>
      <c r="D2225" s="642" t="s">
        <v>6713</v>
      </c>
    </row>
    <row r="2226" spans="1:4" ht="13.5" hidden="1">
      <c r="A2226" s="139" t="s">
        <v>6714</v>
      </c>
      <c r="B2226" s="139" t="s">
        <v>6715</v>
      </c>
      <c r="C2226" s="139" t="s">
        <v>27</v>
      </c>
      <c r="D2226" s="642" t="s">
        <v>6716</v>
      </c>
    </row>
    <row r="2227" spans="1:4" ht="13.5" hidden="1">
      <c r="A2227" s="139" t="s">
        <v>6717</v>
      </c>
      <c r="B2227" s="139" t="s">
        <v>6718</v>
      </c>
      <c r="C2227" s="139" t="s">
        <v>27</v>
      </c>
      <c r="D2227" s="642" t="s">
        <v>6719</v>
      </c>
    </row>
    <row r="2228" spans="1:4" ht="13.5" hidden="1">
      <c r="A2228" s="139" t="s">
        <v>6720</v>
      </c>
      <c r="B2228" s="139" t="s">
        <v>6721</v>
      </c>
      <c r="C2228" s="139" t="s">
        <v>27</v>
      </c>
      <c r="D2228" s="642" t="s">
        <v>6722</v>
      </c>
    </row>
    <row r="2229" spans="1:4" ht="13.5" hidden="1">
      <c r="A2229" s="139" t="s">
        <v>6723</v>
      </c>
      <c r="B2229" s="139" t="s">
        <v>6724</v>
      </c>
      <c r="C2229" s="139" t="s">
        <v>27</v>
      </c>
      <c r="D2229" s="642" t="s">
        <v>6725</v>
      </c>
    </row>
    <row r="2230" spans="1:4" ht="13.5" hidden="1">
      <c r="A2230" s="139" t="s">
        <v>6726</v>
      </c>
      <c r="B2230" s="139" t="s">
        <v>6727</v>
      </c>
      <c r="C2230" s="139" t="s">
        <v>27</v>
      </c>
      <c r="D2230" s="642" t="s">
        <v>6728</v>
      </c>
    </row>
    <row r="2231" spans="1:4" ht="13.5" hidden="1">
      <c r="A2231" s="139" t="s">
        <v>6729</v>
      </c>
      <c r="B2231" s="139" t="s">
        <v>6730</v>
      </c>
      <c r="C2231" s="139" t="s">
        <v>27</v>
      </c>
      <c r="D2231" s="642" t="s">
        <v>6731</v>
      </c>
    </row>
    <row r="2232" spans="1:4" ht="13.5" hidden="1">
      <c r="A2232" s="139" t="s">
        <v>6732</v>
      </c>
      <c r="B2232" s="139" t="s">
        <v>6733</v>
      </c>
      <c r="C2232" s="139" t="s">
        <v>27</v>
      </c>
      <c r="D2232" s="642" t="s">
        <v>6734</v>
      </c>
    </row>
    <row r="2233" spans="1:4" ht="13.5" hidden="1">
      <c r="A2233" s="139" t="s">
        <v>6735</v>
      </c>
      <c r="B2233" s="139" t="s">
        <v>6736</v>
      </c>
      <c r="C2233" s="139" t="s">
        <v>27</v>
      </c>
      <c r="D2233" s="642" t="s">
        <v>6737</v>
      </c>
    </row>
    <row r="2234" spans="1:4" ht="13.5" hidden="1">
      <c r="A2234" s="139" t="s">
        <v>6738</v>
      </c>
      <c r="B2234" s="139" t="s">
        <v>6739</v>
      </c>
      <c r="C2234" s="139" t="s">
        <v>27</v>
      </c>
      <c r="D2234" s="642" t="s">
        <v>6740</v>
      </c>
    </row>
    <row r="2235" spans="1:4" ht="13.5" hidden="1">
      <c r="A2235" s="139" t="s">
        <v>6741</v>
      </c>
      <c r="B2235" s="139" t="s">
        <v>6742</v>
      </c>
      <c r="C2235" s="139" t="s">
        <v>27</v>
      </c>
      <c r="D2235" s="642" t="s">
        <v>6743</v>
      </c>
    </row>
    <row r="2236" spans="1:4" ht="13.5" hidden="1">
      <c r="A2236" s="139" t="s">
        <v>6744</v>
      </c>
      <c r="B2236" s="139" t="s">
        <v>6745</v>
      </c>
      <c r="C2236" s="139" t="s">
        <v>27</v>
      </c>
      <c r="D2236" s="642" t="s">
        <v>6746</v>
      </c>
    </row>
    <row r="2237" spans="1:4" ht="13.5" hidden="1">
      <c r="A2237" s="139" t="s">
        <v>6747</v>
      </c>
      <c r="B2237" s="139" t="s">
        <v>6748</v>
      </c>
      <c r="C2237" s="139" t="s">
        <v>27</v>
      </c>
      <c r="D2237" s="642" t="s">
        <v>6749</v>
      </c>
    </row>
    <row r="2238" spans="1:4" ht="13.5" hidden="1">
      <c r="A2238" s="139" t="s">
        <v>6750</v>
      </c>
      <c r="B2238" s="139" t="s">
        <v>6751</v>
      </c>
      <c r="C2238" s="139" t="s">
        <v>27</v>
      </c>
      <c r="D2238" s="642" t="s">
        <v>6752</v>
      </c>
    </row>
    <row r="2239" spans="1:4" ht="13.5" hidden="1">
      <c r="A2239" s="139" t="s">
        <v>6753</v>
      </c>
      <c r="B2239" s="139" t="s">
        <v>6754</v>
      </c>
      <c r="C2239" s="139" t="s">
        <v>27</v>
      </c>
      <c r="D2239" s="642" t="s">
        <v>6755</v>
      </c>
    </row>
    <row r="2240" spans="1:4" ht="13.5" hidden="1">
      <c r="A2240" s="139" t="s">
        <v>6756</v>
      </c>
      <c r="B2240" s="139" t="s">
        <v>6757</v>
      </c>
      <c r="C2240" s="139" t="s">
        <v>27</v>
      </c>
      <c r="D2240" s="642" t="s">
        <v>6758</v>
      </c>
    </row>
    <row r="2241" spans="1:4" ht="13.5" hidden="1">
      <c r="A2241" s="139" t="s">
        <v>6759</v>
      </c>
      <c r="B2241" s="139" t="s">
        <v>6760</v>
      </c>
      <c r="C2241" s="139" t="s">
        <v>27</v>
      </c>
      <c r="D2241" s="642" t="s">
        <v>6761</v>
      </c>
    </row>
    <row r="2242" spans="1:4" ht="13.5" hidden="1">
      <c r="A2242" s="139" t="s">
        <v>6762</v>
      </c>
      <c r="B2242" s="139" t="s">
        <v>6763</v>
      </c>
      <c r="C2242" s="139" t="s">
        <v>27</v>
      </c>
      <c r="D2242" s="642" t="s">
        <v>6764</v>
      </c>
    </row>
    <row r="2243" spans="1:4" ht="13.5" hidden="1">
      <c r="A2243" s="139" t="s">
        <v>6765</v>
      </c>
      <c r="B2243" s="139" t="s">
        <v>6766</v>
      </c>
      <c r="C2243" s="139" t="s">
        <v>27</v>
      </c>
      <c r="D2243" s="642" t="s">
        <v>6767</v>
      </c>
    </row>
    <row r="2244" spans="1:4" ht="13.5" hidden="1">
      <c r="A2244" s="139" t="s">
        <v>6768</v>
      </c>
      <c r="B2244" s="139" t="s">
        <v>6769</v>
      </c>
      <c r="C2244" s="139" t="s">
        <v>27</v>
      </c>
      <c r="D2244" s="642" t="s">
        <v>6770</v>
      </c>
    </row>
    <row r="2245" spans="1:4" ht="13.5" hidden="1">
      <c r="A2245" s="139" t="s">
        <v>6771</v>
      </c>
      <c r="B2245" s="139" t="s">
        <v>6772</v>
      </c>
      <c r="C2245" s="139" t="s">
        <v>27</v>
      </c>
      <c r="D2245" s="642" t="s">
        <v>6773</v>
      </c>
    </row>
    <row r="2246" spans="1:4" ht="13.5" hidden="1">
      <c r="A2246" s="139" t="s">
        <v>6774</v>
      </c>
      <c r="B2246" s="139" t="s">
        <v>6775</v>
      </c>
      <c r="C2246" s="139" t="s">
        <v>27</v>
      </c>
      <c r="D2246" s="642" t="s">
        <v>6776</v>
      </c>
    </row>
    <row r="2247" spans="1:4" ht="13.5" hidden="1">
      <c r="A2247" s="139" t="s">
        <v>6777</v>
      </c>
      <c r="B2247" s="139" t="s">
        <v>6778</v>
      </c>
      <c r="C2247" s="139" t="s">
        <v>27</v>
      </c>
      <c r="D2247" s="642" t="s">
        <v>6779</v>
      </c>
    </row>
    <row r="2248" spans="1:4" ht="13.5" hidden="1">
      <c r="A2248" s="139" t="s">
        <v>6780</v>
      </c>
      <c r="B2248" s="139" t="s">
        <v>6781</v>
      </c>
      <c r="C2248" s="139" t="s">
        <v>27</v>
      </c>
      <c r="D2248" s="642" t="s">
        <v>6782</v>
      </c>
    </row>
    <row r="2249" spans="1:4" ht="13.5" hidden="1">
      <c r="A2249" s="139" t="s">
        <v>6783</v>
      </c>
      <c r="B2249" s="139" t="s">
        <v>6784</v>
      </c>
      <c r="C2249" s="139" t="s">
        <v>27</v>
      </c>
      <c r="D2249" s="642" t="s">
        <v>6785</v>
      </c>
    </row>
    <row r="2250" spans="1:4" ht="13.5" hidden="1">
      <c r="A2250" s="139" t="s">
        <v>6786</v>
      </c>
      <c r="B2250" s="139" t="s">
        <v>6787</v>
      </c>
      <c r="C2250" s="139" t="s">
        <v>27</v>
      </c>
      <c r="D2250" s="642" t="s">
        <v>6788</v>
      </c>
    </row>
    <row r="2251" spans="1:4" ht="13.5" hidden="1">
      <c r="A2251" s="139" t="s">
        <v>6789</v>
      </c>
      <c r="B2251" s="139" t="s">
        <v>6790</v>
      </c>
      <c r="C2251" s="139" t="s">
        <v>27</v>
      </c>
      <c r="D2251" s="642" t="s">
        <v>6791</v>
      </c>
    </row>
    <row r="2252" spans="1:4" ht="13.5" hidden="1">
      <c r="A2252" s="139" t="s">
        <v>6792</v>
      </c>
      <c r="B2252" s="139" t="s">
        <v>6793</v>
      </c>
      <c r="C2252" s="139" t="s">
        <v>27</v>
      </c>
      <c r="D2252" s="642" t="s">
        <v>6794</v>
      </c>
    </row>
    <row r="2253" spans="1:4" ht="13.5" hidden="1">
      <c r="A2253" s="139" t="s">
        <v>6795</v>
      </c>
      <c r="B2253" s="139" t="s">
        <v>6796</v>
      </c>
      <c r="C2253" s="139" t="s">
        <v>27</v>
      </c>
      <c r="D2253" s="642" t="s">
        <v>6797</v>
      </c>
    </row>
    <row r="2254" spans="1:4" ht="13.5" hidden="1">
      <c r="A2254" s="139" t="s">
        <v>6798</v>
      </c>
      <c r="B2254" s="139" t="s">
        <v>6799</v>
      </c>
      <c r="C2254" s="139" t="s">
        <v>27</v>
      </c>
      <c r="D2254" s="642" t="s">
        <v>6800</v>
      </c>
    </row>
    <row r="2255" spans="1:4" ht="13.5" hidden="1">
      <c r="A2255" s="139" t="s">
        <v>6801</v>
      </c>
      <c r="B2255" s="139" t="s">
        <v>6802</v>
      </c>
      <c r="C2255" s="139" t="s">
        <v>27</v>
      </c>
      <c r="D2255" s="642" t="s">
        <v>6803</v>
      </c>
    </row>
    <row r="2256" spans="1:4" ht="13.5" hidden="1">
      <c r="A2256" s="139" t="s">
        <v>6804</v>
      </c>
      <c r="B2256" s="139" t="s">
        <v>6805</v>
      </c>
      <c r="C2256" s="139" t="s">
        <v>27</v>
      </c>
      <c r="D2256" s="642" t="s">
        <v>6806</v>
      </c>
    </row>
    <row r="2257" spans="1:4" ht="13.5" hidden="1">
      <c r="A2257" s="139" t="s">
        <v>6807</v>
      </c>
      <c r="B2257" s="139" t="s">
        <v>6808</v>
      </c>
      <c r="C2257" s="139" t="s">
        <v>27</v>
      </c>
      <c r="D2257" s="642" t="s">
        <v>6809</v>
      </c>
    </row>
    <row r="2258" spans="1:4" ht="13.5" hidden="1">
      <c r="A2258" s="139" t="s">
        <v>6810</v>
      </c>
      <c r="B2258" s="139" t="s">
        <v>6811</v>
      </c>
      <c r="C2258" s="139" t="s">
        <v>27</v>
      </c>
      <c r="D2258" s="642" t="s">
        <v>6812</v>
      </c>
    </row>
    <row r="2259" spans="1:4" ht="13.5" hidden="1">
      <c r="A2259" s="139" t="s">
        <v>6813</v>
      </c>
      <c r="B2259" s="139" t="s">
        <v>6814</v>
      </c>
      <c r="C2259" s="139" t="s">
        <v>27</v>
      </c>
      <c r="D2259" s="642" t="s">
        <v>6815</v>
      </c>
    </row>
    <row r="2260" spans="1:4" ht="13.5" hidden="1">
      <c r="A2260" s="139" t="s">
        <v>6816</v>
      </c>
      <c r="B2260" s="139" t="s">
        <v>6817</v>
      </c>
      <c r="C2260" s="139" t="s">
        <v>27</v>
      </c>
      <c r="D2260" s="642" t="s">
        <v>6818</v>
      </c>
    </row>
    <row r="2261" spans="1:4" ht="13.5" hidden="1">
      <c r="A2261" s="139" t="s">
        <v>6819</v>
      </c>
      <c r="B2261" s="139" t="s">
        <v>6820</v>
      </c>
      <c r="C2261" s="139" t="s">
        <v>27</v>
      </c>
      <c r="D2261" s="642" t="s">
        <v>6821</v>
      </c>
    </row>
    <row r="2262" spans="1:4" ht="13.5" hidden="1">
      <c r="A2262" s="139" t="s">
        <v>6822</v>
      </c>
      <c r="B2262" s="139" t="s">
        <v>6823</v>
      </c>
      <c r="C2262" s="139" t="s">
        <v>27</v>
      </c>
      <c r="D2262" s="642" t="s">
        <v>3708</v>
      </c>
    </row>
    <row r="2263" spans="1:4" ht="13.5" hidden="1">
      <c r="A2263" s="139" t="s">
        <v>6824</v>
      </c>
      <c r="B2263" s="139" t="s">
        <v>6825</v>
      </c>
      <c r="C2263" s="139" t="s">
        <v>27</v>
      </c>
      <c r="D2263" s="642" t="s">
        <v>6826</v>
      </c>
    </row>
    <row r="2264" spans="1:4" ht="13.5" hidden="1">
      <c r="A2264" s="139" t="s">
        <v>6827</v>
      </c>
      <c r="B2264" s="139" t="s">
        <v>6828</v>
      </c>
      <c r="C2264" s="139" t="s">
        <v>27</v>
      </c>
      <c r="D2264" s="642" t="s">
        <v>6829</v>
      </c>
    </row>
    <row r="2265" spans="1:4" ht="13.5" hidden="1">
      <c r="A2265" s="139" t="s">
        <v>6830</v>
      </c>
      <c r="B2265" s="139" t="s">
        <v>6831</v>
      </c>
      <c r="C2265" s="139" t="s">
        <v>27</v>
      </c>
      <c r="D2265" s="642" t="s">
        <v>6832</v>
      </c>
    </row>
    <row r="2266" spans="1:4" ht="13.5" hidden="1">
      <c r="A2266" s="139" t="s">
        <v>6833</v>
      </c>
      <c r="B2266" s="139" t="s">
        <v>6834</v>
      </c>
      <c r="C2266" s="139" t="s">
        <v>27</v>
      </c>
      <c r="D2266" s="642" t="s">
        <v>6835</v>
      </c>
    </row>
    <row r="2267" spans="1:4" ht="13.5" hidden="1">
      <c r="A2267" s="139" t="s">
        <v>6836</v>
      </c>
      <c r="B2267" s="139" t="s">
        <v>6837</v>
      </c>
      <c r="C2267" s="139" t="s">
        <v>27</v>
      </c>
      <c r="D2267" s="642" t="s">
        <v>944</v>
      </c>
    </row>
    <row r="2268" spans="1:4" ht="13.5" hidden="1">
      <c r="A2268" s="139" t="s">
        <v>6838</v>
      </c>
      <c r="B2268" s="139" t="s">
        <v>6839</v>
      </c>
      <c r="C2268" s="139" t="s">
        <v>27</v>
      </c>
      <c r="D2268" s="642" t="s">
        <v>6840</v>
      </c>
    </row>
    <row r="2269" spans="1:4" ht="13.5" hidden="1">
      <c r="A2269" s="139" t="s">
        <v>6841</v>
      </c>
      <c r="B2269" s="139" t="s">
        <v>6842</v>
      </c>
      <c r="C2269" s="139" t="s">
        <v>27</v>
      </c>
      <c r="D2269" s="642" t="s">
        <v>6843</v>
      </c>
    </row>
    <row r="2270" spans="1:4" ht="13.5" hidden="1">
      <c r="A2270" s="139" t="s">
        <v>6844</v>
      </c>
      <c r="B2270" s="139" t="s">
        <v>6845</v>
      </c>
      <c r="C2270" s="139" t="s">
        <v>27</v>
      </c>
      <c r="D2270" s="642" t="s">
        <v>6846</v>
      </c>
    </row>
    <row r="2271" spans="1:4" ht="13.5" hidden="1">
      <c r="A2271" s="139" t="s">
        <v>6847</v>
      </c>
      <c r="B2271" s="139" t="s">
        <v>6848</v>
      </c>
      <c r="C2271" s="139" t="s">
        <v>27</v>
      </c>
      <c r="D2271" s="642" t="s">
        <v>6849</v>
      </c>
    </row>
    <row r="2272" spans="1:4" ht="13.5" hidden="1">
      <c r="A2272" s="139" t="s">
        <v>6850</v>
      </c>
      <c r="B2272" s="139" t="s">
        <v>6851</v>
      </c>
      <c r="C2272" s="139" t="s">
        <v>27</v>
      </c>
      <c r="D2272" s="642" t="s">
        <v>2728</v>
      </c>
    </row>
    <row r="2273" spans="1:4" ht="13.5" hidden="1">
      <c r="A2273" s="139" t="s">
        <v>6852</v>
      </c>
      <c r="B2273" s="139" t="s">
        <v>6853</v>
      </c>
      <c r="C2273" s="139" t="s">
        <v>27</v>
      </c>
      <c r="D2273" s="642" t="s">
        <v>6854</v>
      </c>
    </row>
    <row r="2274" spans="1:4" ht="13.5" hidden="1">
      <c r="A2274" s="139" t="s">
        <v>6855</v>
      </c>
      <c r="B2274" s="139" t="s">
        <v>6856</v>
      </c>
      <c r="C2274" s="139" t="s">
        <v>27</v>
      </c>
      <c r="D2274" s="642" t="s">
        <v>6857</v>
      </c>
    </row>
    <row r="2275" spans="1:4" ht="13.5" hidden="1">
      <c r="A2275" s="139" t="s">
        <v>6858</v>
      </c>
      <c r="B2275" s="139" t="s">
        <v>6859</v>
      </c>
      <c r="C2275" s="139" t="s">
        <v>27</v>
      </c>
      <c r="D2275" s="642" t="s">
        <v>6860</v>
      </c>
    </row>
    <row r="2276" spans="1:4" ht="13.5" hidden="1">
      <c r="A2276" s="139" t="s">
        <v>6861</v>
      </c>
      <c r="B2276" s="139" t="s">
        <v>6862</v>
      </c>
      <c r="C2276" s="139" t="s">
        <v>27</v>
      </c>
      <c r="D2276" s="642" t="s">
        <v>6863</v>
      </c>
    </row>
    <row r="2277" spans="1:4" ht="13.5" hidden="1">
      <c r="A2277" s="139" t="s">
        <v>6864</v>
      </c>
      <c r="B2277" s="139" t="s">
        <v>6865</v>
      </c>
      <c r="C2277" s="139" t="s">
        <v>27</v>
      </c>
      <c r="D2277" s="642" t="s">
        <v>6866</v>
      </c>
    </row>
    <row r="2278" spans="1:4" ht="13.5" hidden="1">
      <c r="A2278" s="139" t="s">
        <v>6867</v>
      </c>
      <c r="B2278" s="139" t="s">
        <v>6868</v>
      </c>
      <c r="C2278" s="139" t="s">
        <v>27</v>
      </c>
      <c r="D2278" s="642" t="s">
        <v>6869</v>
      </c>
    </row>
    <row r="2279" spans="1:4" ht="13.5" hidden="1">
      <c r="A2279" s="139" t="s">
        <v>6870</v>
      </c>
      <c r="B2279" s="139" t="s">
        <v>6871</v>
      </c>
      <c r="C2279" s="139" t="s">
        <v>27</v>
      </c>
      <c r="D2279" s="642" t="s">
        <v>6872</v>
      </c>
    </row>
    <row r="2280" spans="1:4" ht="13.5" hidden="1">
      <c r="A2280" s="139" t="s">
        <v>6873</v>
      </c>
      <c r="B2280" s="139" t="s">
        <v>6874</v>
      </c>
      <c r="C2280" s="139" t="s">
        <v>27</v>
      </c>
      <c r="D2280" s="642" t="s">
        <v>6875</v>
      </c>
    </row>
    <row r="2281" spans="1:4" ht="13.5" hidden="1">
      <c r="A2281" s="139" t="s">
        <v>6876</v>
      </c>
      <c r="B2281" s="139" t="s">
        <v>6877</v>
      </c>
      <c r="C2281" s="139" t="s">
        <v>27</v>
      </c>
      <c r="D2281" s="642" t="s">
        <v>6878</v>
      </c>
    </row>
    <row r="2282" spans="1:4" ht="13.5" hidden="1">
      <c r="A2282" s="139" t="s">
        <v>6879</v>
      </c>
      <c r="B2282" s="139" t="s">
        <v>6880</v>
      </c>
      <c r="C2282" s="139" t="s">
        <v>27</v>
      </c>
      <c r="D2282" s="642" t="s">
        <v>6881</v>
      </c>
    </row>
    <row r="2283" spans="1:4" ht="13.5" hidden="1">
      <c r="A2283" s="139" t="s">
        <v>6882</v>
      </c>
      <c r="B2283" s="139" t="s">
        <v>6883</v>
      </c>
      <c r="C2283" s="139" t="s">
        <v>27</v>
      </c>
      <c r="D2283" s="642" t="s">
        <v>6884</v>
      </c>
    </row>
    <row r="2284" spans="1:4" ht="13.5" hidden="1">
      <c r="A2284" s="139" t="s">
        <v>6885</v>
      </c>
      <c r="B2284" s="139" t="s">
        <v>6886</v>
      </c>
      <c r="C2284" s="139" t="s">
        <v>27</v>
      </c>
      <c r="D2284" s="642" t="s">
        <v>6549</v>
      </c>
    </row>
    <row r="2285" spans="1:4" ht="13.5" hidden="1">
      <c r="A2285" s="139" t="s">
        <v>6887</v>
      </c>
      <c r="B2285" s="139" t="s">
        <v>6888</v>
      </c>
      <c r="C2285" s="139" t="s">
        <v>27</v>
      </c>
      <c r="D2285" s="642" t="s">
        <v>6497</v>
      </c>
    </row>
    <row r="2286" spans="1:4" ht="13.5" hidden="1">
      <c r="A2286" s="139" t="s">
        <v>6889</v>
      </c>
      <c r="B2286" s="139" t="s">
        <v>6890</v>
      </c>
      <c r="C2286" s="139" t="s">
        <v>27</v>
      </c>
      <c r="D2286" s="642" t="s">
        <v>6891</v>
      </c>
    </row>
    <row r="2287" spans="1:4" ht="13.5" hidden="1">
      <c r="A2287" s="139" t="s">
        <v>6892</v>
      </c>
      <c r="B2287" s="139" t="s">
        <v>6893</v>
      </c>
      <c r="C2287" s="139" t="s">
        <v>27</v>
      </c>
      <c r="D2287" s="642" t="s">
        <v>6894</v>
      </c>
    </row>
    <row r="2288" spans="1:4" ht="13.5" hidden="1">
      <c r="A2288" s="139" t="s">
        <v>6895</v>
      </c>
      <c r="B2288" s="139" t="s">
        <v>6896</v>
      </c>
      <c r="C2288" s="139" t="s">
        <v>27</v>
      </c>
      <c r="D2288" s="642" t="s">
        <v>6897</v>
      </c>
    </row>
    <row r="2289" spans="1:4" ht="13.5" hidden="1">
      <c r="A2289" s="139" t="s">
        <v>6898</v>
      </c>
      <c r="B2289" s="139" t="s">
        <v>6899</v>
      </c>
      <c r="C2289" s="139" t="s">
        <v>27</v>
      </c>
      <c r="D2289" s="642" t="s">
        <v>6900</v>
      </c>
    </row>
    <row r="2290" spans="1:4" ht="13.5" hidden="1">
      <c r="A2290" s="139" t="s">
        <v>6901</v>
      </c>
      <c r="B2290" s="139" t="s">
        <v>6902</v>
      </c>
      <c r="C2290" s="139" t="s">
        <v>27</v>
      </c>
      <c r="D2290" s="642" t="s">
        <v>6903</v>
      </c>
    </row>
    <row r="2291" spans="1:4" ht="13.5" hidden="1">
      <c r="A2291" s="139" t="s">
        <v>6904</v>
      </c>
      <c r="B2291" s="139" t="s">
        <v>6905</v>
      </c>
      <c r="C2291" s="139" t="s">
        <v>27</v>
      </c>
      <c r="D2291" s="642" t="s">
        <v>6906</v>
      </c>
    </row>
    <row r="2292" spans="1:4" ht="13.5" hidden="1">
      <c r="A2292" s="139" t="s">
        <v>6907</v>
      </c>
      <c r="B2292" s="139" t="s">
        <v>6908</v>
      </c>
      <c r="C2292" s="139" t="s">
        <v>27</v>
      </c>
      <c r="D2292" s="642" t="s">
        <v>6909</v>
      </c>
    </row>
    <row r="2293" spans="1:4" ht="13.5" hidden="1">
      <c r="A2293" s="139" t="s">
        <v>6910</v>
      </c>
      <c r="B2293" s="139" t="s">
        <v>6911</v>
      </c>
      <c r="C2293" s="139" t="s">
        <v>27</v>
      </c>
      <c r="D2293" s="642" t="s">
        <v>6912</v>
      </c>
    </row>
    <row r="2294" spans="1:4" ht="13.5" hidden="1">
      <c r="A2294" s="139" t="s">
        <v>6913</v>
      </c>
      <c r="B2294" s="139" t="s">
        <v>6914</v>
      </c>
      <c r="C2294" s="139" t="s">
        <v>27</v>
      </c>
      <c r="D2294" s="642" t="s">
        <v>6915</v>
      </c>
    </row>
    <row r="2295" spans="1:4" ht="13.5" hidden="1">
      <c r="A2295" s="139" t="s">
        <v>6916</v>
      </c>
      <c r="B2295" s="139" t="s">
        <v>6917</v>
      </c>
      <c r="C2295" s="139" t="s">
        <v>4323</v>
      </c>
      <c r="D2295" s="642" t="s">
        <v>6918</v>
      </c>
    </row>
    <row r="2296" spans="1:4" ht="13.5" hidden="1">
      <c r="A2296" s="139" t="s">
        <v>6919</v>
      </c>
      <c r="B2296" s="139" t="s">
        <v>6920</v>
      </c>
      <c r="C2296" s="139" t="s">
        <v>27</v>
      </c>
      <c r="D2296" s="642" t="s">
        <v>6921</v>
      </c>
    </row>
    <row r="2297" spans="1:4" ht="13.5" hidden="1">
      <c r="A2297" s="139" t="s">
        <v>6922</v>
      </c>
      <c r="B2297" s="139" t="s">
        <v>6923</v>
      </c>
      <c r="C2297" s="139" t="s">
        <v>285</v>
      </c>
      <c r="D2297" s="642" t="s">
        <v>6924</v>
      </c>
    </row>
    <row r="2298" spans="1:4" ht="13.5" hidden="1">
      <c r="A2298" s="139" t="s">
        <v>6925</v>
      </c>
      <c r="B2298" s="139" t="s">
        <v>6926</v>
      </c>
      <c r="C2298" s="139" t="s">
        <v>4524</v>
      </c>
      <c r="D2298" s="642" t="s">
        <v>6927</v>
      </c>
    </row>
    <row r="2299" spans="1:4" ht="13.5" hidden="1">
      <c r="A2299" s="139" t="s">
        <v>6928</v>
      </c>
      <c r="B2299" s="139" t="s">
        <v>6929</v>
      </c>
      <c r="C2299" s="139" t="s">
        <v>4524</v>
      </c>
      <c r="D2299" s="642" t="s">
        <v>6930</v>
      </c>
    </row>
    <row r="2300" spans="1:4" ht="13.5" hidden="1">
      <c r="A2300" s="139" t="s">
        <v>6931</v>
      </c>
      <c r="B2300" s="139" t="s">
        <v>6932</v>
      </c>
      <c r="C2300" s="139" t="s">
        <v>27</v>
      </c>
      <c r="D2300" s="642" t="s">
        <v>6933</v>
      </c>
    </row>
    <row r="2301" spans="1:4" ht="13.5" hidden="1">
      <c r="A2301" s="139" t="s">
        <v>6934</v>
      </c>
      <c r="B2301" s="139" t="s">
        <v>6935</v>
      </c>
      <c r="C2301" s="139" t="s">
        <v>27</v>
      </c>
      <c r="D2301" s="642" t="s">
        <v>6936</v>
      </c>
    </row>
    <row r="2302" spans="1:4" ht="13.5" hidden="1">
      <c r="A2302" s="139" t="s">
        <v>6937</v>
      </c>
      <c r="B2302" s="139" t="s">
        <v>6938</v>
      </c>
      <c r="C2302" s="139" t="s">
        <v>27</v>
      </c>
      <c r="D2302" s="642" t="s">
        <v>6939</v>
      </c>
    </row>
    <row r="2303" spans="1:4" ht="13.5" hidden="1">
      <c r="A2303" s="139" t="s">
        <v>6940</v>
      </c>
      <c r="B2303" s="139" t="s">
        <v>6941</v>
      </c>
      <c r="C2303" s="139" t="s">
        <v>27</v>
      </c>
      <c r="D2303" s="642" t="s">
        <v>6942</v>
      </c>
    </row>
    <row r="2304" spans="1:4" ht="13.5" hidden="1">
      <c r="A2304" s="139" t="s">
        <v>6943</v>
      </c>
      <c r="B2304" s="139" t="s">
        <v>6944</v>
      </c>
      <c r="C2304" s="139" t="s">
        <v>27</v>
      </c>
      <c r="D2304" s="642" t="s">
        <v>6945</v>
      </c>
    </row>
    <row r="2305" spans="1:4" ht="13.5" hidden="1">
      <c r="A2305" s="139" t="s">
        <v>6946</v>
      </c>
      <c r="B2305" s="139" t="s">
        <v>6947</v>
      </c>
      <c r="C2305" s="139" t="s">
        <v>27</v>
      </c>
      <c r="D2305" s="642" t="s">
        <v>6948</v>
      </c>
    </row>
    <row r="2306" spans="1:4" ht="13.5" hidden="1">
      <c r="A2306" s="139" t="s">
        <v>6949</v>
      </c>
      <c r="B2306" s="139" t="s">
        <v>6950</v>
      </c>
      <c r="C2306" s="139" t="s">
        <v>27</v>
      </c>
      <c r="D2306" s="642" t="s">
        <v>6951</v>
      </c>
    </row>
    <row r="2307" spans="1:4" ht="13.5" hidden="1">
      <c r="A2307" s="139" t="s">
        <v>6952</v>
      </c>
      <c r="B2307" s="139" t="s">
        <v>6953</v>
      </c>
      <c r="C2307" s="139" t="s">
        <v>27</v>
      </c>
      <c r="D2307" s="642" t="s">
        <v>6954</v>
      </c>
    </row>
    <row r="2308" spans="1:4" ht="13.5" hidden="1">
      <c r="A2308" s="139" t="s">
        <v>6955</v>
      </c>
      <c r="B2308" s="139" t="s">
        <v>6956</v>
      </c>
      <c r="C2308" s="139" t="s">
        <v>27</v>
      </c>
      <c r="D2308" s="642" t="s">
        <v>6957</v>
      </c>
    </row>
    <row r="2309" spans="1:4" ht="13.5" hidden="1">
      <c r="A2309" s="139" t="s">
        <v>6958</v>
      </c>
      <c r="B2309" s="139" t="s">
        <v>6959</v>
      </c>
      <c r="C2309" s="139" t="s">
        <v>27</v>
      </c>
      <c r="D2309" s="642" t="s">
        <v>6960</v>
      </c>
    </row>
    <row r="2310" spans="1:4" ht="13.5" hidden="1">
      <c r="A2310" s="139" t="s">
        <v>6961</v>
      </c>
      <c r="B2310" s="139" t="s">
        <v>6962</v>
      </c>
      <c r="C2310" s="139" t="s">
        <v>27</v>
      </c>
      <c r="D2310" s="642" t="s">
        <v>6963</v>
      </c>
    </row>
    <row r="2311" spans="1:4" ht="13.5" hidden="1">
      <c r="A2311" s="139" t="s">
        <v>6964</v>
      </c>
      <c r="B2311" s="139" t="s">
        <v>6965</v>
      </c>
      <c r="C2311" s="139" t="s">
        <v>27</v>
      </c>
      <c r="D2311" s="642" t="s">
        <v>6966</v>
      </c>
    </row>
    <row r="2312" spans="1:4" ht="13.5" hidden="1">
      <c r="A2312" s="139" t="s">
        <v>6967</v>
      </c>
      <c r="B2312" s="139" t="s">
        <v>6968</v>
      </c>
      <c r="C2312" s="139" t="s">
        <v>27</v>
      </c>
      <c r="D2312" s="642" t="s">
        <v>6969</v>
      </c>
    </row>
    <row r="2313" spans="1:4" ht="13.5" hidden="1">
      <c r="A2313" s="139" t="s">
        <v>6970</v>
      </c>
      <c r="B2313" s="139" t="s">
        <v>6971</v>
      </c>
      <c r="C2313" s="139" t="s">
        <v>27</v>
      </c>
      <c r="D2313" s="642" t="s">
        <v>6972</v>
      </c>
    </row>
    <row r="2314" spans="1:4" ht="13.5" hidden="1">
      <c r="A2314" s="139" t="s">
        <v>6973</v>
      </c>
      <c r="B2314" s="139" t="s">
        <v>6974</v>
      </c>
      <c r="C2314" s="139" t="s">
        <v>27</v>
      </c>
      <c r="D2314" s="642" t="s">
        <v>6975</v>
      </c>
    </row>
    <row r="2315" spans="1:4" ht="13.5" hidden="1">
      <c r="A2315" s="139" t="s">
        <v>6976</v>
      </c>
      <c r="B2315" s="139" t="s">
        <v>6977</v>
      </c>
      <c r="C2315" s="139" t="s">
        <v>27</v>
      </c>
      <c r="D2315" s="642" t="s">
        <v>6978</v>
      </c>
    </row>
    <row r="2316" spans="1:4" ht="13.5" hidden="1">
      <c r="A2316" s="139" t="s">
        <v>6979</v>
      </c>
      <c r="B2316" s="139" t="s">
        <v>6980</v>
      </c>
      <c r="C2316" s="139" t="s">
        <v>27</v>
      </c>
      <c r="D2316" s="642" t="s">
        <v>6981</v>
      </c>
    </row>
    <row r="2317" spans="1:4" ht="13.5" hidden="1">
      <c r="A2317" s="139" t="s">
        <v>6982</v>
      </c>
      <c r="B2317" s="139" t="s">
        <v>6983</v>
      </c>
      <c r="C2317" s="139" t="s">
        <v>27</v>
      </c>
      <c r="D2317" s="642" t="s">
        <v>6984</v>
      </c>
    </row>
    <row r="2318" spans="1:4" ht="13.5" hidden="1">
      <c r="A2318" s="139" t="s">
        <v>6985</v>
      </c>
      <c r="B2318" s="139" t="s">
        <v>6986</v>
      </c>
      <c r="C2318" s="139" t="s">
        <v>27</v>
      </c>
      <c r="D2318" s="642" t="s">
        <v>6987</v>
      </c>
    </row>
    <row r="2319" spans="1:4" ht="13.5" hidden="1">
      <c r="A2319" s="139" t="s">
        <v>6988</v>
      </c>
      <c r="B2319" s="139" t="s">
        <v>6989</v>
      </c>
      <c r="C2319" s="139" t="s">
        <v>27</v>
      </c>
      <c r="D2319" s="642" t="s">
        <v>6990</v>
      </c>
    </row>
    <row r="2320" spans="1:4" ht="13.5" hidden="1">
      <c r="A2320" s="139" t="s">
        <v>6991</v>
      </c>
      <c r="B2320" s="139" t="s">
        <v>6992</v>
      </c>
      <c r="C2320" s="139" t="s">
        <v>27</v>
      </c>
      <c r="D2320" s="642" t="s">
        <v>6993</v>
      </c>
    </row>
    <row r="2321" spans="1:4" ht="13.5" hidden="1">
      <c r="A2321" s="139" t="s">
        <v>6994</v>
      </c>
      <c r="B2321" s="139" t="s">
        <v>6995</v>
      </c>
      <c r="C2321" s="139" t="s">
        <v>27</v>
      </c>
      <c r="D2321" s="642" t="s">
        <v>6996</v>
      </c>
    </row>
    <row r="2322" spans="1:4" ht="13.5" hidden="1">
      <c r="A2322" s="139" t="s">
        <v>6997</v>
      </c>
      <c r="B2322" s="139" t="s">
        <v>6998</v>
      </c>
      <c r="C2322" s="139" t="s">
        <v>27</v>
      </c>
      <c r="D2322" s="642" t="s">
        <v>6999</v>
      </c>
    </row>
    <row r="2323" spans="1:4" ht="13.5" hidden="1">
      <c r="A2323" s="139" t="s">
        <v>7000</v>
      </c>
      <c r="B2323" s="139" t="s">
        <v>7001</v>
      </c>
      <c r="C2323" s="139" t="s">
        <v>27</v>
      </c>
      <c r="D2323" s="642" t="s">
        <v>7002</v>
      </c>
    </row>
    <row r="2324" spans="1:4" ht="13.5" hidden="1">
      <c r="A2324" s="139" t="s">
        <v>7003</v>
      </c>
      <c r="B2324" s="139" t="s">
        <v>7004</v>
      </c>
      <c r="C2324" s="139" t="s">
        <v>27</v>
      </c>
      <c r="D2324" s="642" t="s">
        <v>7005</v>
      </c>
    </row>
    <row r="2325" spans="1:4" ht="13.5" hidden="1">
      <c r="A2325" s="139" t="s">
        <v>7006</v>
      </c>
      <c r="B2325" s="139" t="s">
        <v>7007</v>
      </c>
      <c r="C2325" s="139" t="s">
        <v>27</v>
      </c>
      <c r="D2325" s="642" t="s">
        <v>7008</v>
      </c>
    </row>
    <row r="2326" spans="1:4" ht="13.5" hidden="1">
      <c r="A2326" s="139" t="s">
        <v>7009</v>
      </c>
      <c r="B2326" s="139" t="s">
        <v>7010</v>
      </c>
      <c r="C2326" s="139" t="s">
        <v>27</v>
      </c>
      <c r="D2326" s="642" t="s">
        <v>7011</v>
      </c>
    </row>
    <row r="2327" spans="1:4" ht="13.5" hidden="1">
      <c r="A2327" s="139" t="s">
        <v>7012</v>
      </c>
      <c r="B2327" s="139" t="s">
        <v>7013</v>
      </c>
      <c r="C2327" s="139" t="s">
        <v>27</v>
      </c>
      <c r="D2327" s="642" t="s">
        <v>7014</v>
      </c>
    </row>
    <row r="2328" spans="1:4" ht="13.5" hidden="1">
      <c r="A2328" s="139" t="s">
        <v>7015</v>
      </c>
      <c r="B2328" s="139" t="s">
        <v>7016</v>
      </c>
      <c r="C2328" s="139" t="s">
        <v>27</v>
      </c>
      <c r="D2328" s="642" t="s">
        <v>7017</v>
      </c>
    </row>
    <row r="2329" spans="1:4" ht="13.5" hidden="1">
      <c r="A2329" s="139" t="s">
        <v>7018</v>
      </c>
      <c r="B2329" s="139" t="s">
        <v>7019</v>
      </c>
      <c r="C2329" s="139" t="s">
        <v>27</v>
      </c>
      <c r="D2329" s="642" t="s">
        <v>7020</v>
      </c>
    </row>
    <row r="2330" spans="1:4" ht="13.5" hidden="1">
      <c r="A2330" s="139" t="s">
        <v>7021</v>
      </c>
      <c r="B2330" s="139" t="s">
        <v>7022</v>
      </c>
      <c r="C2330" s="139" t="s">
        <v>27</v>
      </c>
      <c r="D2330" s="642" t="s">
        <v>7023</v>
      </c>
    </row>
    <row r="2331" spans="1:4" ht="13.5" hidden="1">
      <c r="A2331" s="139" t="s">
        <v>7024</v>
      </c>
      <c r="B2331" s="139" t="s">
        <v>7025</v>
      </c>
      <c r="C2331" s="139" t="s">
        <v>27</v>
      </c>
      <c r="D2331" s="642" t="s">
        <v>7026</v>
      </c>
    </row>
    <row r="2332" spans="1:4" ht="13.5" hidden="1">
      <c r="A2332" s="139" t="s">
        <v>7027</v>
      </c>
      <c r="B2332" s="139" t="s">
        <v>7028</v>
      </c>
      <c r="C2332" s="139" t="s">
        <v>27</v>
      </c>
      <c r="D2332" s="642" t="s">
        <v>7029</v>
      </c>
    </row>
    <row r="2333" spans="1:4" ht="13.5" hidden="1">
      <c r="A2333" s="139" t="s">
        <v>7030</v>
      </c>
      <c r="B2333" s="139" t="s">
        <v>7031</v>
      </c>
      <c r="C2333" s="139" t="s">
        <v>27</v>
      </c>
      <c r="D2333" s="642" t="s">
        <v>7032</v>
      </c>
    </row>
    <row r="2334" spans="1:4" ht="13.5" hidden="1">
      <c r="A2334" s="139" t="s">
        <v>7033</v>
      </c>
      <c r="B2334" s="139" t="s">
        <v>7034</v>
      </c>
      <c r="C2334" s="139" t="s">
        <v>27</v>
      </c>
      <c r="D2334" s="642" t="s">
        <v>7035</v>
      </c>
    </row>
    <row r="2335" spans="1:4" ht="13.5" hidden="1">
      <c r="A2335" s="139" t="s">
        <v>7036</v>
      </c>
      <c r="B2335" s="139" t="s">
        <v>7037</v>
      </c>
      <c r="C2335" s="139" t="s">
        <v>27</v>
      </c>
      <c r="D2335" s="642" t="s">
        <v>7038</v>
      </c>
    </row>
    <row r="2336" spans="1:4" ht="13.5" hidden="1">
      <c r="A2336" s="139" t="s">
        <v>7039</v>
      </c>
      <c r="B2336" s="139" t="s">
        <v>7040</v>
      </c>
      <c r="C2336" s="139" t="s">
        <v>27</v>
      </c>
      <c r="D2336" s="642" t="s">
        <v>7041</v>
      </c>
    </row>
    <row r="2337" spans="1:4" ht="13.5" hidden="1">
      <c r="A2337" s="139" t="s">
        <v>7042</v>
      </c>
      <c r="B2337" s="139" t="s">
        <v>7043</v>
      </c>
      <c r="C2337" s="139" t="s">
        <v>27</v>
      </c>
      <c r="D2337" s="642" t="s">
        <v>7044</v>
      </c>
    </row>
    <row r="2338" spans="1:4" ht="13.5" hidden="1">
      <c r="A2338" s="139" t="s">
        <v>7045</v>
      </c>
      <c r="B2338" s="139" t="s">
        <v>7046</v>
      </c>
      <c r="C2338" s="139" t="s">
        <v>27</v>
      </c>
      <c r="D2338" s="642" t="s">
        <v>7047</v>
      </c>
    </row>
    <row r="2339" spans="1:4" ht="13.5" hidden="1">
      <c r="A2339" s="139" t="s">
        <v>7048</v>
      </c>
      <c r="B2339" s="139" t="s">
        <v>7049</v>
      </c>
      <c r="C2339" s="139" t="s">
        <v>27</v>
      </c>
      <c r="D2339" s="642" t="s">
        <v>7050</v>
      </c>
    </row>
    <row r="2340" spans="1:4" ht="13.5" hidden="1">
      <c r="A2340" s="139" t="s">
        <v>7051</v>
      </c>
      <c r="B2340" s="139" t="s">
        <v>7052</v>
      </c>
      <c r="C2340" s="139" t="s">
        <v>27</v>
      </c>
      <c r="D2340" s="642" t="s">
        <v>7053</v>
      </c>
    </row>
    <row r="2341" spans="1:4" ht="13.5" hidden="1">
      <c r="A2341" s="139" t="s">
        <v>7054</v>
      </c>
      <c r="B2341" s="139" t="s">
        <v>7055</v>
      </c>
      <c r="C2341" s="139" t="s">
        <v>27</v>
      </c>
      <c r="D2341" s="642" t="s">
        <v>7056</v>
      </c>
    </row>
    <row r="2342" spans="1:4" ht="13.5" hidden="1">
      <c r="A2342" s="139" t="s">
        <v>7057</v>
      </c>
      <c r="B2342" s="139" t="s">
        <v>7058</v>
      </c>
      <c r="C2342" s="139" t="s">
        <v>27</v>
      </c>
      <c r="D2342" s="642" t="s">
        <v>7059</v>
      </c>
    </row>
    <row r="2343" spans="1:4" ht="13.5" hidden="1">
      <c r="A2343" s="139" t="s">
        <v>7060</v>
      </c>
      <c r="B2343" s="139" t="s">
        <v>7061</v>
      </c>
      <c r="C2343" s="139" t="s">
        <v>27</v>
      </c>
      <c r="D2343" s="642" t="s">
        <v>7062</v>
      </c>
    </row>
    <row r="2344" spans="1:4" ht="13.5" hidden="1">
      <c r="A2344" s="139" t="s">
        <v>7063</v>
      </c>
      <c r="B2344" s="139" t="s">
        <v>7064</v>
      </c>
      <c r="C2344" s="139" t="s">
        <v>27</v>
      </c>
      <c r="D2344" s="642" t="s">
        <v>7065</v>
      </c>
    </row>
    <row r="2345" spans="1:4" ht="13.5" hidden="1">
      <c r="A2345" s="139" t="s">
        <v>7066</v>
      </c>
      <c r="B2345" s="139" t="s">
        <v>7067</v>
      </c>
      <c r="C2345" s="139" t="s">
        <v>27</v>
      </c>
      <c r="D2345" s="642" t="s">
        <v>7068</v>
      </c>
    </row>
    <row r="2346" spans="1:4" ht="13.5" hidden="1">
      <c r="A2346" s="139" t="s">
        <v>7069</v>
      </c>
      <c r="B2346" s="139" t="s">
        <v>7070</v>
      </c>
      <c r="C2346" s="139" t="s">
        <v>27</v>
      </c>
      <c r="D2346" s="642" t="s">
        <v>7071</v>
      </c>
    </row>
    <row r="2347" spans="1:4" ht="13.5" hidden="1">
      <c r="A2347" s="139" t="s">
        <v>7072</v>
      </c>
      <c r="B2347" s="139" t="s">
        <v>7073</v>
      </c>
      <c r="C2347" s="139" t="s">
        <v>27</v>
      </c>
      <c r="D2347" s="642" t="s">
        <v>7074</v>
      </c>
    </row>
    <row r="2348" spans="1:4" ht="13.5" hidden="1">
      <c r="A2348" s="139" t="s">
        <v>7075</v>
      </c>
      <c r="B2348" s="139" t="s">
        <v>7076</v>
      </c>
      <c r="C2348" s="139" t="s">
        <v>27</v>
      </c>
      <c r="D2348" s="642" t="s">
        <v>7077</v>
      </c>
    </row>
    <row r="2349" spans="1:4" ht="13.5" hidden="1">
      <c r="A2349" s="139" t="s">
        <v>7078</v>
      </c>
      <c r="B2349" s="139" t="s">
        <v>7079</v>
      </c>
      <c r="C2349" s="139" t="s">
        <v>27</v>
      </c>
      <c r="D2349" s="642" t="s">
        <v>7080</v>
      </c>
    </row>
    <row r="2350" spans="1:4" ht="13.5" hidden="1">
      <c r="A2350" s="139" t="s">
        <v>7081</v>
      </c>
      <c r="B2350" s="139" t="s">
        <v>7082</v>
      </c>
      <c r="C2350" s="139" t="s">
        <v>27</v>
      </c>
      <c r="D2350" s="642" t="s">
        <v>7083</v>
      </c>
    </row>
    <row r="2351" spans="1:4" ht="13.5" hidden="1">
      <c r="A2351" s="139" t="s">
        <v>7084</v>
      </c>
      <c r="B2351" s="139" t="s">
        <v>7085</v>
      </c>
      <c r="C2351" s="139" t="s">
        <v>27</v>
      </c>
      <c r="D2351" s="642" t="s">
        <v>7086</v>
      </c>
    </row>
    <row r="2352" spans="1:4" ht="13.5" hidden="1">
      <c r="A2352" s="139" t="s">
        <v>7087</v>
      </c>
      <c r="B2352" s="139" t="s">
        <v>7088</v>
      </c>
      <c r="C2352" s="139" t="s">
        <v>27</v>
      </c>
      <c r="D2352" s="642" t="s">
        <v>7089</v>
      </c>
    </row>
    <row r="2353" spans="1:4" ht="13.5" hidden="1">
      <c r="A2353" s="139" t="s">
        <v>7090</v>
      </c>
      <c r="B2353" s="139" t="s">
        <v>7091</v>
      </c>
      <c r="C2353" s="139" t="s">
        <v>27</v>
      </c>
      <c r="D2353" s="642" t="s">
        <v>7092</v>
      </c>
    </row>
    <row r="2354" spans="1:4" ht="13.5" hidden="1">
      <c r="A2354" s="139" t="s">
        <v>7093</v>
      </c>
      <c r="B2354" s="139" t="s">
        <v>7094</v>
      </c>
      <c r="C2354" s="139" t="s">
        <v>27</v>
      </c>
      <c r="D2354" s="642" t="s">
        <v>7095</v>
      </c>
    </row>
    <row r="2355" spans="1:4" ht="13.5" hidden="1">
      <c r="A2355" s="139" t="s">
        <v>7096</v>
      </c>
      <c r="B2355" s="139" t="s">
        <v>7097</v>
      </c>
      <c r="C2355" s="139" t="s">
        <v>27</v>
      </c>
      <c r="D2355" s="642" t="s">
        <v>7098</v>
      </c>
    </row>
    <row r="2356" spans="1:4" ht="13.5" hidden="1">
      <c r="A2356" s="139" t="s">
        <v>7099</v>
      </c>
      <c r="B2356" s="139" t="s">
        <v>7100</v>
      </c>
      <c r="C2356" s="139" t="s">
        <v>27</v>
      </c>
      <c r="D2356" s="642" t="s">
        <v>7101</v>
      </c>
    </row>
    <row r="2357" spans="1:4" ht="13.5" hidden="1">
      <c r="A2357" s="139" t="s">
        <v>7102</v>
      </c>
      <c r="B2357" s="139" t="s">
        <v>7103</v>
      </c>
      <c r="C2357" s="139" t="s">
        <v>27</v>
      </c>
      <c r="D2357" s="642" t="s">
        <v>7104</v>
      </c>
    </row>
    <row r="2358" spans="1:4" ht="13.5" hidden="1">
      <c r="A2358" s="139" t="s">
        <v>7105</v>
      </c>
      <c r="B2358" s="139" t="s">
        <v>7106</v>
      </c>
      <c r="C2358" s="139" t="s">
        <v>27</v>
      </c>
      <c r="D2358" s="642" t="s">
        <v>7107</v>
      </c>
    </row>
    <row r="2359" spans="1:4" ht="13.5" hidden="1">
      <c r="A2359" s="139" t="s">
        <v>7108</v>
      </c>
      <c r="B2359" s="139" t="s">
        <v>7109</v>
      </c>
      <c r="C2359" s="139" t="s">
        <v>27</v>
      </c>
      <c r="D2359" s="642" t="s">
        <v>7110</v>
      </c>
    </row>
    <row r="2360" spans="1:4" ht="13.5" hidden="1">
      <c r="A2360" s="139" t="s">
        <v>7111</v>
      </c>
      <c r="B2360" s="139" t="s">
        <v>7112</v>
      </c>
      <c r="C2360" s="139" t="s">
        <v>27</v>
      </c>
      <c r="D2360" s="642" t="s">
        <v>7113</v>
      </c>
    </row>
    <row r="2361" spans="1:4" ht="13.5" hidden="1">
      <c r="A2361" s="139" t="s">
        <v>7114</v>
      </c>
      <c r="B2361" s="139" t="s">
        <v>7115</v>
      </c>
      <c r="C2361" s="139" t="s">
        <v>27</v>
      </c>
      <c r="D2361" s="642" t="s">
        <v>7116</v>
      </c>
    </row>
    <row r="2362" spans="1:4" ht="13.5" hidden="1">
      <c r="A2362" s="139" t="s">
        <v>7117</v>
      </c>
      <c r="B2362" s="139" t="s">
        <v>7118</v>
      </c>
      <c r="C2362" s="139" t="s">
        <v>27</v>
      </c>
      <c r="D2362" s="642" t="s">
        <v>7119</v>
      </c>
    </row>
    <row r="2363" spans="1:4" ht="13.5" hidden="1">
      <c r="A2363" s="139" t="s">
        <v>7120</v>
      </c>
      <c r="B2363" s="139" t="s">
        <v>7121</v>
      </c>
      <c r="C2363" s="139" t="s">
        <v>27</v>
      </c>
      <c r="D2363" s="642" t="s">
        <v>7122</v>
      </c>
    </row>
    <row r="2364" spans="1:4" ht="13.5" hidden="1">
      <c r="A2364" s="139" t="s">
        <v>7123</v>
      </c>
      <c r="B2364" s="139" t="s">
        <v>7124</v>
      </c>
      <c r="C2364" s="139" t="s">
        <v>27</v>
      </c>
      <c r="D2364" s="642" t="s">
        <v>7125</v>
      </c>
    </row>
    <row r="2365" spans="1:4" ht="13.5" hidden="1">
      <c r="A2365" s="139" t="s">
        <v>7126</v>
      </c>
      <c r="B2365" s="139" t="s">
        <v>7127</v>
      </c>
      <c r="C2365" s="139" t="s">
        <v>27</v>
      </c>
      <c r="D2365" s="642" t="s">
        <v>7128</v>
      </c>
    </row>
    <row r="2366" spans="1:4" ht="13.5" hidden="1">
      <c r="A2366" s="139" t="s">
        <v>7129</v>
      </c>
      <c r="B2366" s="139" t="s">
        <v>7130</v>
      </c>
      <c r="C2366" s="139" t="s">
        <v>27</v>
      </c>
      <c r="D2366" s="642" t="s">
        <v>7131</v>
      </c>
    </row>
    <row r="2367" spans="1:4" ht="13.5" hidden="1">
      <c r="A2367" s="139" t="s">
        <v>7132</v>
      </c>
      <c r="B2367" s="139" t="s">
        <v>7133</v>
      </c>
      <c r="C2367" s="139" t="s">
        <v>27</v>
      </c>
      <c r="D2367" s="642" t="s">
        <v>7134</v>
      </c>
    </row>
    <row r="2368" spans="1:4" ht="13.5" hidden="1">
      <c r="A2368" s="139" t="s">
        <v>7135</v>
      </c>
      <c r="B2368" s="139" t="s">
        <v>7136</v>
      </c>
      <c r="C2368" s="139" t="s">
        <v>27</v>
      </c>
      <c r="D2368" s="642" t="s">
        <v>7137</v>
      </c>
    </row>
    <row r="2369" spans="1:4" ht="13.5" hidden="1">
      <c r="A2369" s="139" t="s">
        <v>7138</v>
      </c>
      <c r="B2369" s="139" t="s">
        <v>7139</v>
      </c>
      <c r="C2369" s="139" t="s">
        <v>27</v>
      </c>
      <c r="D2369" s="642" t="s">
        <v>7140</v>
      </c>
    </row>
    <row r="2370" spans="1:4" ht="13.5" hidden="1">
      <c r="A2370" s="139" t="s">
        <v>7141</v>
      </c>
      <c r="B2370" s="139" t="s">
        <v>7142</v>
      </c>
      <c r="C2370" s="139" t="s">
        <v>27</v>
      </c>
      <c r="D2370" s="642" t="s">
        <v>7143</v>
      </c>
    </row>
    <row r="2371" spans="1:4" ht="13.5" hidden="1">
      <c r="A2371" s="139" t="s">
        <v>7144</v>
      </c>
      <c r="B2371" s="139" t="s">
        <v>7145</v>
      </c>
      <c r="C2371" s="139" t="s">
        <v>27</v>
      </c>
      <c r="D2371" s="642" t="s">
        <v>7146</v>
      </c>
    </row>
    <row r="2372" spans="1:4" ht="13.5" hidden="1">
      <c r="A2372" s="139" t="s">
        <v>7147</v>
      </c>
      <c r="B2372" s="139" t="s">
        <v>7148</v>
      </c>
      <c r="C2372" s="139" t="s">
        <v>27</v>
      </c>
      <c r="D2372" s="642" t="s">
        <v>7149</v>
      </c>
    </row>
    <row r="2373" spans="1:4" ht="13.5" hidden="1">
      <c r="A2373" s="139" t="s">
        <v>7150</v>
      </c>
      <c r="B2373" s="139" t="s">
        <v>7151</v>
      </c>
      <c r="C2373" s="139" t="s">
        <v>27</v>
      </c>
      <c r="D2373" s="642" t="s">
        <v>7152</v>
      </c>
    </row>
    <row r="2374" spans="1:4" ht="13.5" hidden="1">
      <c r="A2374" s="139" t="s">
        <v>7153</v>
      </c>
      <c r="B2374" s="139" t="s">
        <v>7154</v>
      </c>
      <c r="C2374" s="139" t="s">
        <v>4524</v>
      </c>
      <c r="D2374" s="642" t="s">
        <v>7155</v>
      </c>
    </row>
    <row r="2375" spans="1:4" ht="13.5" hidden="1">
      <c r="A2375" s="139" t="s">
        <v>7156</v>
      </c>
      <c r="B2375" s="139" t="s">
        <v>7157</v>
      </c>
      <c r="C2375" s="139" t="s">
        <v>4524</v>
      </c>
      <c r="D2375" s="642" t="s">
        <v>7158</v>
      </c>
    </row>
    <row r="2376" spans="1:4" ht="13.5" hidden="1">
      <c r="A2376" s="139" t="s">
        <v>7159</v>
      </c>
      <c r="B2376" s="139" t="s">
        <v>7160</v>
      </c>
      <c r="C2376" s="139" t="s">
        <v>4524</v>
      </c>
      <c r="D2376" s="642" t="s">
        <v>7161</v>
      </c>
    </row>
    <row r="2377" spans="1:4" ht="13.5" hidden="1">
      <c r="A2377" s="139" t="s">
        <v>7162</v>
      </c>
      <c r="B2377" s="139" t="s">
        <v>7163</v>
      </c>
      <c r="C2377" s="139" t="s">
        <v>4524</v>
      </c>
      <c r="D2377" s="642" t="s">
        <v>7164</v>
      </c>
    </row>
    <row r="2378" spans="1:4" ht="13.5" hidden="1">
      <c r="A2378" s="139" t="s">
        <v>7165</v>
      </c>
      <c r="B2378" s="139" t="s">
        <v>7166</v>
      </c>
      <c r="C2378" s="139" t="s">
        <v>4524</v>
      </c>
      <c r="D2378" s="642" t="s">
        <v>7167</v>
      </c>
    </row>
    <row r="2379" spans="1:4" ht="13.5" hidden="1">
      <c r="A2379" s="139" t="s">
        <v>7168</v>
      </c>
      <c r="B2379" s="139" t="s">
        <v>7169</v>
      </c>
      <c r="C2379" s="139" t="s">
        <v>4524</v>
      </c>
      <c r="D2379" s="642" t="s">
        <v>7170</v>
      </c>
    </row>
    <row r="2380" spans="1:4" ht="13.5" hidden="1">
      <c r="A2380" s="139" t="s">
        <v>7171</v>
      </c>
      <c r="B2380" s="139" t="s">
        <v>7172</v>
      </c>
      <c r="C2380" s="139" t="s">
        <v>4524</v>
      </c>
      <c r="D2380" s="642" t="s">
        <v>7173</v>
      </c>
    </row>
    <row r="2381" spans="1:4" ht="13.5" hidden="1">
      <c r="A2381" s="139" t="s">
        <v>7174</v>
      </c>
      <c r="B2381" s="139" t="s">
        <v>7175</v>
      </c>
      <c r="C2381" s="139" t="s">
        <v>4524</v>
      </c>
      <c r="D2381" s="642" t="s">
        <v>7176</v>
      </c>
    </row>
    <row r="2382" spans="1:4" ht="13.5" hidden="1">
      <c r="A2382" s="139" t="s">
        <v>7177</v>
      </c>
      <c r="B2382" s="139" t="s">
        <v>7178</v>
      </c>
      <c r="C2382" s="139" t="s">
        <v>27</v>
      </c>
      <c r="D2382" s="642" t="s">
        <v>7179</v>
      </c>
    </row>
    <row r="2383" spans="1:4" ht="13.5" hidden="1">
      <c r="A2383" s="139" t="s">
        <v>7180</v>
      </c>
      <c r="B2383" s="139" t="s">
        <v>7181</v>
      </c>
      <c r="C2383" s="139" t="s">
        <v>27</v>
      </c>
      <c r="D2383" s="642" t="s">
        <v>7182</v>
      </c>
    </row>
    <row r="2384" spans="1:4" ht="13.5" hidden="1">
      <c r="A2384" s="139" t="s">
        <v>7183</v>
      </c>
      <c r="B2384" s="139" t="s">
        <v>7184</v>
      </c>
      <c r="C2384" s="139" t="s">
        <v>27</v>
      </c>
      <c r="D2384" s="642" t="s">
        <v>7185</v>
      </c>
    </row>
    <row r="2385" spans="1:4" ht="13.5" hidden="1">
      <c r="A2385" s="139" t="s">
        <v>7186</v>
      </c>
      <c r="B2385" s="139" t="s">
        <v>7187</v>
      </c>
      <c r="C2385" s="139" t="s">
        <v>27</v>
      </c>
      <c r="D2385" s="642" t="s">
        <v>7188</v>
      </c>
    </row>
    <row r="2386" spans="1:4" ht="13.5" hidden="1">
      <c r="A2386" s="139" t="s">
        <v>7189</v>
      </c>
      <c r="B2386" s="139" t="s">
        <v>7190</v>
      </c>
      <c r="C2386" s="139" t="s">
        <v>27</v>
      </c>
      <c r="D2386" s="642" t="s">
        <v>7191</v>
      </c>
    </row>
    <row r="2387" spans="1:4" ht="13.5" hidden="1">
      <c r="A2387" s="139" t="s">
        <v>7192</v>
      </c>
      <c r="B2387" s="139" t="s">
        <v>7193</v>
      </c>
      <c r="C2387" s="139" t="s">
        <v>27</v>
      </c>
      <c r="D2387" s="642" t="s">
        <v>7194</v>
      </c>
    </row>
    <row r="2388" spans="1:4" ht="13.5" hidden="1">
      <c r="A2388" s="139" t="s">
        <v>7195</v>
      </c>
      <c r="B2388" s="139" t="s">
        <v>7196</v>
      </c>
      <c r="C2388" s="139" t="s">
        <v>27</v>
      </c>
      <c r="D2388" s="642" t="s">
        <v>7197</v>
      </c>
    </row>
    <row r="2389" spans="1:4" ht="13.5" hidden="1">
      <c r="A2389" s="139" t="s">
        <v>7198</v>
      </c>
      <c r="B2389" s="139" t="s">
        <v>7199</v>
      </c>
      <c r="C2389" s="139" t="s">
        <v>27</v>
      </c>
      <c r="D2389" s="642" t="s">
        <v>7200</v>
      </c>
    </row>
    <row r="2390" spans="1:4" ht="13.5" hidden="1">
      <c r="A2390" s="139" t="s">
        <v>7201</v>
      </c>
      <c r="B2390" s="139" t="s">
        <v>7202</v>
      </c>
      <c r="C2390" s="139" t="s">
        <v>27</v>
      </c>
      <c r="D2390" s="642" t="s">
        <v>7203</v>
      </c>
    </row>
    <row r="2391" spans="1:4" ht="13.5" hidden="1">
      <c r="A2391" s="139" t="s">
        <v>7204</v>
      </c>
      <c r="B2391" s="139" t="s">
        <v>7205</v>
      </c>
      <c r="C2391" s="139" t="s">
        <v>27</v>
      </c>
      <c r="D2391" s="642" t="s">
        <v>7206</v>
      </c>
    </row>
    <row r="2392" spans="1:4" ht="13.5" hidden="1">
      <c r="A2392" s="139" t="s">
        <v>7207</v>
      </c>
      <c r="B2392" s="139" t="s">
        <v>7208</v>
      </c>
      <c r="C2392" s="139" t="s">
        <v>4323</v>
      </c>
      <c r="D2392" s="642" t="s">
        <v>7209</v>
      </c>
    </row>
    <row r="2393" spans="1:4" ht="13.5" hidden="1">
      <c r="A2393" s="139" t="s">
        <v>7210</v>
      </c>
      <c r="B2393" s="139" t="s">
        <v>7211</v>
      </c>
      <c r="C2393" s="139" t="s">
        <v>4323</v>
      </c>
      <c r="D2393" s="642" t="s">
        <v>7212</v>
      </c>
    </row>
    <row r="2394" spans="1:4" ht="13.5" hidden="1">
      <c r="A2394" s="139" t="s">
        <v>7213</v>
      </c>
      <c r="B2394" s="139" t="s">
        <v>7214</v>
      </c>
      <c r="C2394" s="139" t="s">
        <v>4323</v>
      </c>
      <c r="D2394" s="642" t="s">
        <v>7215</v>
      </c>
    </row>
    <row r="2395" spans="1:4" ht="13.5" hidden="1">
      <c r="A2395" s="139" t="s">
        <v>7216</v>
      </c>
      <c r="B2395" s="139" t="s">
        <v>7217</v>
      </c>
      <c r="C2395" s="139" t="s">
        <v>4323</v>
      </c>
      <c r="D2395" s="642" t="s">
        <v>7218</v>
      </c>
    </row>
    <row r="2396" spans="1:4" ht="13.5" hidden="1">
      <c r="A2396" s="139" t="s">
        <v>7219</v>
      </c>
      <c r="B2396" s="139" t="s">
        <v>7220</v>
      </c>
      <c r="C2396" s="139" t="s">
        <v>4323</v>
      </c>
      <c r="D2396" s="642" t="s">
        <v>7221</v>
      </c>
    </row>
    <row r="2397" spans="1:4" ht="13.5" hidden="1">
      <c r="A2397" s="139" t="s">
        <v>7222</v>
      </c>
      <c r="B2397" s="139" t="s">
        <v>7223</v>
      </c>
      <c r="C2397" s="139" t="s">
        <v>4323</v>
      </c>
      <c r="D2397" s="642" t="s">
        <v>7224</v>
      </c>
    </row>
    <row r="2398" spans="1:4" ht="13.5" hidden="1">
      <c r="A2398" s="139" t="s">
        <v>7225</v>
      </c>
      <c r="B2398" s="139" t="s">
        <v>7226</v>
      </c>
      <c r="C2398" s="139" t="s">
        <v>4323</v>
      </c>
      <c r="D2398" s="642" t="s">
        <v>7227</v>
      </c>
    </row>
    <row r="2399" spans="1:4" ht="13.5" hidden="1">
      <c r="A2399" s="139" t="s">
        <v>7228</v>
      </c>
      <c r="B2399" s="139" t="s">
        <v>7229</v>
      </c>
      <c r="C2399" s="139" t="s">
        <v>4323</v>
      </c>
      <c r="D2399" s="642" t="s">
        <v>7230</v>
      </c>
    </row>
    <row r="2400" spans="1:4" ht="13.5" hidden="1">
      <c r="A2400" s="139" t="s">
        <v>7231</v>
      </c>
      <c r="B2400" s="139" t="s">
        <v>7232</v>
      </c>
      <c r="C2400" s="139" t="s">
        <v>4323</v>
      </c>
      <c r="D2400" s="642" t="s">
        <v>3163</v>
      </c>
    </row>
    <row r="2401" spans="1:4" ht="13.5" hidden="1">
      <c r="A2401" s="139" t="s">
        <v>7233</v>
      </c>
      <c r="B2401" s="139" t="s">
        <v>7234</v>
      </c>
      <c r="C2401" s="139" t="s">
        <v>4323</v>
      </c>
      <c r="D2401" s="642" t="s">
        <v>7235</v>
      </c>
    </row>
    <row r="2402" spans="1:4" ht="13.5" hidden="1">
      <c r="A2402" s="139" t="s">
        <v>7236</v>
      </c>
      <c r="B2402" s="139" t="s">
        <v>7237</v>
      </c>
      <c r="C2402" s="139" t="s">
        <v>4323</v>
      </c>
      <c r="D2402" s="642" t="s">
        <v>7238</v>
      </c>
    </row>
    <row r="2403" spans="1:4" ht="13.5" hidden="1">
      <c r="A2403" s="139" t="s">
        <v>7239</v>
      </c>
      <c r="B2403" s="139" t="s">
        <v>7240</v>
      </c>
      <c r="C2403" s="139" t="s">
        <v>4323</v>
      </c>
      <c r="D2403" s="642" t="s">
        <v>2755</v>
      </c>
    </row>
    <row r="2404" spans="1:4" ht="13.5" hidden="1">
      <c r="A2404" s="139" t="s">
        <v>7241</v>
      </c>
      <c r="B2404" s="139" t="s">
        <v>7242</v>
      </c>
      <c r="C2404" s="139" t="s">
        <v>4323</v>
      </c>
      <c r="D2404" s="642" t="s">
        <v>7243</v>
      </c>
    </row>
    <row r="2405" spans="1:4" ht="13.5" hidden="1">
      <c r="A2405" s="139" t="s">
        <v>7244</v>
      </c>
      <c r="B2405" s="139" t="s">
        <v>7245</v>
      </c>
      <c r="C2405" s="139" t="s">
        <v>4323</v>
      </c>
      <c r="D2405" s="642" t="s">
        <v>7221</v>
      </c>
    </row>
    <row r="2406" spans="1:4" ht="13.5" hidden="1">
      <c r="A2406" s="139" t="s">
        <v>7246</v>
      </c>
      <c r="B2406" s="139" t="s">
        <v>7247</v>
      </c>
      <c r="C2406" s="139" t="s">
        <v>4323</v>
      </c>
      <c r="D2406" s="642" t="s">
        <v>7248</v>
      </c>
    </row>
    <row r="2407" spans="1:4" ht="13.5" hidden="1">
      <c r="A2407" s="139" t="s">
        <v>7249</v>
      </c>
      <c r="B2407" s="139" t="s">
        <v>7250</v>
      </c>
      <c r="C2407" s="139" t="s">
        <v>4323</v>
      </c>
      <c r="D2407" s="642" t="s">
        <v>7251</v>
      </c>
    </row>
    <row r="2408" spans="1:4" ht="13.5" hidden="1">
      <c r="A2408" s="139" t="s">
        <v>7252</v>
      </c>
      <c r="B2408" s="139" t="s">
        <v>7253</v>
      </c>
      <c r="C2408" s="139" t="s">
        <v>4323</v>
      </c>
      <c r="D2408" s="642" t="s">
        <v>7254</v>
      </c>
    </row>
    <row r="2409" spans="1:4" ht="13.5" hidden="1">
      <c r="A2409" s="139" t="s">
        <v>7255</v>
      </c>
      <c r="B2409" s="139" t="s">
        <v>7256</v>
      </c>
      <c r="C2409" s="139" t="s">
        <v>4323</v>
      </c>
      <c r="D2409" s="642" t="s">
        <v>4127</v>
      </c>
    </row>
    <row r="2410" spans="1:4" ht="13.5" hidden="1">
      <c r="A2410" s="139" t="s">
        <v>7257</v>
      </c>
      <c r="B2410" s="139" t="s">
        <v>7258</v>
      </c>
      <c r="C2410" s="139" t="s">
        <v>4323</v>
      </c>
      <c r="D2410" s="642" t="s">
        <v>7259</v>
      </c>
    </row>
    <row r="2411" spans="1:4" ht="13.5" hidden="1">
      <c r="A2411" s="139" t="s">
        <v>7260</v>
      </c>
      <c r="B2411" s="139" t="s">
        <v>7261</v>
      </c>
      <c r="C2411" s="139" t="s">
        <v>4323</v>
      </c>
      <c r="D2411" s="642" t="s">
        <v>7262</v>
      </c>
    </row>
    <row r="2412" spans="1:4" ht="13.5" hidden="1">
      <c r="A2412" s="139" t="s">
        <v>7263</v>
      </c>
      <c r="B2412" s="139" t="s">
        <v>7264</v>
      </c>
      <c r="C2412" s="139" t="s">
        <v>4323</v>
      </c>
      <c r="D2412" s="642" t="s">
        <v>7265</v>
      </c>
    </row>
    <row r="2413" spans="1:4" ht="13.5" hidden="1">
      <c r="A2413" s="139" t="s">
        <v>7266</v>
      </c>
      <c r="B2413" s="139" t="s">
        <v>7267</v>
      </c>
      <c r="C2413" s="139" t="s">
        <v>4323</v>
      </c>
      <c r="D2413" s="642" t="s">
        <v>7268</v>
      </c>
    </row>
    <row r="2414" spans="1:4" ht="13.5" hidden="1">
      <c r="A2414" s="139" t="s">
        <v>7269</v>
      </c>
      <c r="B2414" s="139" t="s">
        <v>7270</v>
      </c>
      <c r="C2414" s="139" t="s">
        <v>4323</v>
      </c>
      <c r="D2414" s="642" t="s">
        <v>7271</v>
      </c>
    </row>
    <row r="2415" spans="1:4" ht="13.5" hidden="1">
      <c r="A2415" s="139" t="s">
        <v>7272</v>
      </c>
      <c r="B2415" s="139" t="s">
        <v>7273</v>
      </c>
      <c r="C2415" s="139" t="s">
        <v>4323</v>
      </c>
      <c r="D2415" s="642" t="s">
        <v>7274</v>
      </c>
    </row>
    <row r="2416" spans="1:4" ht="13.5" hidden="1">
      <c r="A2416" s="139" t="s">
        <v>7275</v>
      </c>
      <c r="B2416" s="139" t="s">
        <v>7276</v>
      </c>
      <c r="C2416" s="139" t="s">
        <v>4323</v>
      </c>
      <c r="D2416" s="642" t="s">
        <v>7277</v>
      </c>
    </row>
    <row r="2417" spans="1:4" ht="13.5" hidden="1">
      <c r="A2417" s="139" t="s">
        <v>7278</v>
      </c>
      <c r="B2417" s="139" t="s">
        <v>7279</v>
      </c>
      <c r="C2417" s="139" t="s">
        <v>4323</v>
      </c>
      <c r="D2417" s="642" t="s">
        <v>7280</v>
      </c>
    </row>
    <row r="2418" spans="1:4" ht="13.5" hidden="1">
      <c r="A2418" s="139" t="s">
        <v>7281</v>
      </c>
      <c r="B2418" s="139" t="s">
        <v>7282</v>
      </c>
      <c r="C2418" s="139" t="s">
        <v>4323</v>
      </c>
      <c r="D2418" s="642" t="s">
        <v>7283</v>
      </c>
    </row>
    <row r="2419" spans="1:4" ht="13.5" hidden="1">
      <c r="A2419" s="139" t="s">
        <v>7284</v>
      </c>
      <c r="B2419" s="139" t="s">
        <v>7285</v>
      </c>
      <c r="C2419" s="139" t="s">
        <v>4323</v>
      </c>
      <c r="D2419" s="642" t="s">
        <v>7286</v>
      </c>
    </row>
    <row r="2420" spans="1:4" ht="13.5" hidden="1">
      <c r="A2420" s="139" t="s">
        <v>7287</v>
      </c>
      <c r="B2420" s="139" t="s">
        <v>7288</v>
      </c>
      <c r="C2420" s="139" t="s">
        <v>4323</v>
      </c>
      <c r="D2420" s="642" t="s">
        <v>7289</v>
      </c>
    </row>
    <row r="2421" spans="1:4" ht="13.5" hidden="1">
      <c r="A2421" s="139" t="s">
        <v>7290</v>
      </c>
      <c r="B2421" s="139" t="s">
        <v>7291</v>
      </c>
      <c r="C2421" s="139" t="s">
        <v>4323</v>
      </c>
      <c r="D2421" s="642" t="s">
        <v>7292</v>
      </c>
    </row>
    <row r="2422" spans="1:4" ht="13.5" hidden="1">
      <c r="A2422" s="139" t="s">
        <v>7293</v>
      </c>
      <c r="B2422" s="139" t="s">
        <v>7294</v>
      </c>
      <c r="C2422" s="139" t="s">
        <v>4323</v>
      </c>
      <c r="D2422" s="642" t="s">
        <v>7295</v>
      </c>
    </row>
    <row r="2423" spans="1:4" ht="13.5" hidden="1">
      <c r="A2423" s="139" t="s">
        <v>7296</v>
      </c>
      <c r="B2423" s="139" t="s">
        <v>7297</v>
      </c>
      <c r="C2423" s="139" t="s">
        <v>4323</v>
      </c>
      <c r="D2423" s="642" t="s">
        <v>7298</v>
      </c>
    </row>
    <row r="2424" spans="1:4" ht="13.5" hidden="1">
      <c r="A2424" s="139" t="s">
        <v>7299</v>
      </c>
      <c r="B2424" s="139" t="s">
        <v>7300</v>
      </c>
      <c r="C2424" s="139" t="s">
        <v>4323</v>
      </c>
      <c r="D2424" s="642" t="s">
        <v>7301</v>
      </c>
    </row>
    <row r="2425" spans="1:4" ht="13.5" hidden="1">
      <c r="A2425" s="139" t="s">
        <v>7302</v>
      </c>
      <c r="B2425" s="139" t="s">
        <v>7303</v>
      </c>
      <c r="C2425" s="139" t="s">
        <v>4323</v>
      </c>
      <c r="D2425" s="642" t="s">
        <v>7304</v>
      </c>
    </row>
    <row r="2426" spans="1:4" ht="13.5" hidden="1">
      <c r="A2426" s="139" t="s">
        <v>7305</v>
      </c>
      <c r="B2426" s="139" t="s">
        <v>7306</v>
      </c>
      <c r="C2426" s="139" t="s">
        <v>4323</v>
      </c>
      <c r="D2426" s="642" t="s">
        <v>7307</v>
      </c>
    </row>
    <row r="2427" spans="1:4" ht="13.5" hidden="1">
      <c r="A2427" s="139" t="s">
        <v>7308</v>
      </c>
      <c r="B2427" s="139" t="s">
        <v>7309</v>
      </c>
      <c r="C2427" s="139" t="s">
        <v>4323</v>
      </c>
      <c r="D2427" s="642" t="s">
        <v>6425</v>
      </c>
    </row>
    <row r="2428" spans="1:4" ht="13.5" hidden="1">
      <c r="A2428" s="139" t="s">
        <v>7310</v>
      </c>
      <c r="B2428" s="139" t="s">
        <v>7311</v>
      </c>
      <c r="C2428" s="139" t="s">
        <v>4323</v>
      </c>
      <c r="D2428" s="642" t="s">
        <v>1662</v>
      </c>
    </row>
    <row r="2429" spans="1:4" ht="13.5" hidden="1">
      <c r="A2429" s="139" t="s">
        <v>7312</v>
      </c>
      <c r="B2429" s="139" t="s">
        <v>7313</v>
      </c>
      <c r="C2429" s="139" t="s">
        <v>4323</v>
      </c>
      <c r="D2429" s="642" t="s">
        <v>1572</v>
      </c>
    </row>
    <row r="2430" spans="1:4" ht="13.5" hidden="1">
      <c r="A2430" s="139" t="s">
        <v>7314</v>
      </c>
      <c r="B2430" s="139" t="s">
        <v>7315</v>
      </c>
      <c r="C2430" s="139" t="s">
        <v>4323</v>
      </c>
      <c r="D2430" s="642" t="s">
        <v>7316</v>
      </c>
    </row>
    <row r="2431" spans="1:4" ht="13.5" hidden="1">
      <c r="A2431" s="139" t="s">
        <v>7317</v>
      </c>
      <c r="B2431" s="139" t="s">
        <v>7318</v>
      </c>
      <c r="C2431" s="139" t="s">
        <v>4323</v>
      </c>
      <c r="D2431" s="642" t="s">
        <v>1195</v>
      </c>
    </row>
    <row r="2432" spans="1:4" ht="13.5" hidden="1">
      <c r="A2432" s="139" t="s">
        <v>7319</v>
      </c>
      <c r="B2432" s="139" t="s">
        <v>7320</v>
      </c>
      <c r="C2432" s="139" t="s">
        <v>4323</v>
      </c>
      <c r="D2432" s="642" t="s">
        <v>7321</v>
      </c>
    </row>
    <row r="2433" spans="1:4" ht="13.5" hidden="1">
      <c r="A2433" s="139" t="s">
        <v>7322</v>
      </c>
      <c r="B2433" s="139" t="s">
        <v>7323</v>
      </c>
      <c r="C2433" s="139" t="s">
        <v>4323</v>
      </c>
      <c r="D2433" s="642" t="s">
        <v>7324</v>
      </c>
    </row>
    <row r="2434" spans="1:4" ht="13.5" hidden="1">
      <c r="A2434" s="139" t="s">
        <v>7325</v>
      </c>
      <c r="B2434" s="139" t="s">
        <v>7326</v>
      </c>
      <c r="C2434" s="139" t="s">
        <v>4323</v>
      </c>
      <c r="D2434" s="642" t="s">
        <v>7327</v>
      </c>
    </row>
    <row r="2435" spans="1:4" ht="13.5" hidden="1">
      <c r="A2435" s="139" t="s">
        <v>7328</v>
      </c>
      <c r="B2435" s="139" t="s">
        <v>7329</v>
      </c>
      <c r="C2435" s="139" t="s">
        <v>4323</v>
      </c>
      <c r="D2435" s="642" t="s">
        <v>7330</v>
      </c>
    </row>
    <row r="2436" spans="1:4" ht="13.5" hidden="1">
      <c r="A2436" s="139" t="s">
        <v>7331</v>
      </c>
      <c r="B2436" s="139" t="s">
        <v>7332</v>
      </c>
      <c r="C2436" s="139" t="s">
        <v>4323</v>
      </c>
      <c r="D2436" s="642" t="s">
        <v>7333</v>
      </c>
    </row>
    <row r="2437" spans="1:4" ht="13.5" hidden="1">
      <c r="A2437" s="139" t="s">
        <v>7334</v>
      </c>
      <c r="B2437" s="139" t="s">
        <v>7335</v>
      </c>
      <c r="C2437" s="139" t="s">
        <v>4323</v>
      </c>
      <c r="D2437" s="642" t="s">
        <v>7336</v>
      </c>
    </row>
    <row r="2438" spans="1:4" ht="13.5" hidden="1">
      <c r="A2438" s="139" t="s">
        <v>7337</v>
      </c>
      <c r="B2438" s="139" t="s">
        <v>7338</v>
      </c>
      <c r="C2438" s="139" t="s">
        <v>4323</v>
      </c>
      <c r="D2438" s="642" t="s">
        <v>7339</v>
      </c>
    </row>
    <row r="2439" spans="1:4" ht="13.5" hidden="1">
      <c r="A2439" s="139" t="s">
        <v>7340</v>
      </c>
      <c r="B2439" s="139" t="s">
        <v>7341</v>
      </c>
      <c r="C2439" s="139" t="s">
        <v>4323</v>
      </c>
      <c r="D2439" s="642" t="s">
        <v>911</v>
      </c>
    </row>
    <row r="2440" spans="1:4" ht="13.5" hidden="1">
      <c r="A2440" s="139" t="s">
        <v>7342</v>
      </c>
      <c r="B2440" s="139" t="s">
        <v>7343</v>
      </c>
      <c r="C2440" s="139" t="s">
        <v>4323</v>
      </c>
      <c r="D2440" s="642" t="s">
        <v>7344</v>
      </c>
    </row>
    <row r="2441" spans="1:4" ht="13.5" hidden="1">
      <c r="A2441" s="139" t="s">
        <v>7345</v>
      </c>
      <c r="B2441" s="139" t="s">
        <v>7346</v>
      </c>
      <c r="C2441" s="139" t="s">
        <v>4323</v>
      </c>
      <c r="D2441" s="642" t="s">
        <v>7347</v>
      </c>
    </row>
    <row r="2442" spans="1:4" ht="13.5" hidden="1">
      <c r="A2442" s="139" t="s">
        <v>7348</v>
      </c>
      <c r="B2442" s="139" t="s">
        <v>7349</v>
      </c>
      <c r="C2442" s="139" t="s">
        <v>4323</v>
      </c>
      <c r="D2442" s="642" t="s">
        <v>7209</v>
      </c>
    </row>
    <row r="2443" spans="1:4" ht="13.5" hidden="1">
      <c r="A2443" s="139" t="s">
        <v>7350</v>
      </c>
      <c r="B2443" s="139" t="s">
        <v>7351</v>
      </c>
      <c r="C2443" s="139" t="s">
        <v>4323</v>
      </c>
      <c r="D2443" s="642" t="s">
        <v>7352</v>
      </c>
    </row>
    <row r="2444" spans="1:4" ht="13.5" hidden="1">
      <c r="A2444" s="139" t="s">
        <v>7353</v>
      </c>
      <c r="B2444" s="139" t="s">
        <v>7354</v>
      </c>
      <c r="C2444" s="139" t="s">
        <v>4323</v>
      </c>
      <c r="D2444" s="642" t="s">
        <v>7355</v>
      </c>
    </row>
    <row r="2445" spans="1:4" ht="13.5" hidden="1">
      <c r="A2445" s="139" t="s">
        <v>7356</v>
      </c>
      <c r="B2445" s="139" t="s">
        <v>7357</v>
      </c>
      <c r="C2445" s="139" t="s">
        <v>4323</v>
      </c>
      <c r="D2445" s="642" t="s">
        <v>2996</v>
      </c>
    </row>
    <row r="2446" spans="1:4" ht="13.5" hidden="1">
      <c r="A2446" s="139" t="s">
        <v>7358</v>
      </c>
      <c r="B2446" s="139" t="s">
        <v>7359</v>
      </c>
      <c r="C2446" s="139" t="s">
        <v>4323</v>
      </c>
      <c r="D2446" s="642" t="s">
        <v>7360</v>
      </c>
    </row>
    <row r="2447" spans="1:4" ht="13.5" hidden="1">
      <c r="A2447" s="139" t="s">
        <v>7361</v>
      </c>
      <c r="B2447" s="139" t="s">
        <v>7362</v>
      </c>
      <c r="C2447" s="139" t="s">
        <v>4323</v>
      </c>
      <c r="D2447" s="642" t="s">
        <v>7363</v>
      </c>
    </row>
    <row r="2448" spans="1:4" ht="13.5" hidden="1">
      <c r="A2448" s="139" t="s">
        <v>7364</v>
      </c>
      <c r="B2448" s="139" t="s">
        <v>7365</v>
      </c>
      <c r="C2448" s="139" t="s">
        <v>4323</v>
      </c>
      <c r="D2448" s="642" t="s">
        <v>7366</v>
      </c>
    </row>
    <row r="2449" spans="1:4" ht="13.5" hidden="1">
      <c r="A2449" s="139" t="s">
        <v>7367</v>
      </c>
      <c r="B2449" s="139" t="s">
        <v>7368</v>
      </c>
      <c r="C2449" s="139" t="s">
        <v>4323</v>
      </c>
      <c r="D2449" s="642" t="s">
        <v>303</v>
      </c>
    </row>
    <row r="2450" spans="1:4" ht="13.5" hidden="1">
      <c r="A2450" s="139" t="s">
        <v>7369</v>
      </c>
      <c r="B2450" s="139" t="s">
        <v>7370</v>
      </c>
      <c r="C2450" s="139" t="s">
        <v>4323</v>
      </c>
      <c r="D2450" s="642" t="s">
        <v>7371</v>
      </c>
    </row>
    <row r="2451" spans="1:4" ht="13.5" hidden="1">
      <c r="A2451" s="139" t="s">
        <v>7372</v>
      </c>
      <c r="B2451" s="139" t="s">
        <v>7373</v>
      </c>
      <c r="C2451" s="139" t="s">
        <v>4323</v>
      </c>
      <c r="D2451" s="642" t="s">
        <v>7374</v>
      </c>
    </row>
    <row r="2452" spans="1:4" ht="13.5" hidden="1">
      <c r="A2452" s="139" t="s">
        <v>7375</v>
      </c>
      <c r="B2452" s="139" t="s">
        <v>7376</v>
      </c>
      <c r="C2452" s="139" t="s">
        <v>4323</v>
      </c>
      <c r="D2452" s="642" t="s">
        <v>7377</v>
      </c>
    </row>
    <row r="2453" spans="1:4" ht="13.5" hidden="1">
      <c r="A2453" s="139" t="s">
        <v>7378</v>
      </c>
      <c r="B2453" s="139" t="s">
        <v>7379</v>
      </c>
      <c r="C2453" s="139" t="s">
        <v>4323</v>
      </c>
      <c r="D2453" s="642" t="s">
        <v>2203</v>
      </c>
    </row>
    <row r="2454" spans="1:4" ht="13.5" hidden="1">
      <c r="A2454" s="139" t="s">
        <v>7380</v>
      </c>
      <c r="B2454" s="139" t="s">
        <v>7381</v>
      </c>
      <c r="C2454" s="139" t="s">
        <v>4323</v>
      </c>
      <c r="D2454" s="642" t="s">
        <v>7382</v>
      </c>
    </row>
    <row r="2455" spans="1:4" ht="13.5" hidden="1">
      <c r="A2455" s="139" t="s">
        <v>7383</v>
      </c>
      <c r="B2455" s="139" t="s">
        <v>7384</v>
      </c>
      <c r="C2455" s="139" t="s">
        <v>4323</v>
      </c>
      <c r="D2455" s="642" t="s">
        <v>7363</v>
      </c>
    </row>
    <row r="2456" spans="1:4" ht="13.5" hidden="1">
      <c r="A2456" s="139" t="s">
        <v>7385</v>
      </c>
      <c r="B2456" s="139" t="s">
        <v>7386</v>
      </c>
      <c r="C2456" s="139" t="s">
        <v>4323</v>
      </c>
      <c r="D2456" s="642" t="s">
        <v>7387</v>
      </c>
    </row>
    <row r="2457" spans="1:4" ht="13.5" hidden="1">
      <c r="A2457" s="139" t="s">
        <v>7388</v>
      </c>
      <c r="B2457" s="139" t="s">
        <v>7389</v>
      </c>
      <c r="C2457" s="139" t="s">
        <v>4323</v>
      </c>
      <c r="D2457" s="642" t="s">
        <v>7390</v>
      </c>
    </row>
    <row r="2458" spans="1:4" ht="13.5" hidden="1">
      <c r="A2458" s="139" t="s">
        <v>7391</v>
      </c>
      <c r="B2458" s="139" t="s">
        <v>7392</v>
      </c>
      <c r="C2458" s="139" t="s">
        <v>4323</v>
      </c>
      <c r="D2458" s="642" t="s">
        <v>7393</v>
      </c>
    </row>
    <row r="2459" spans="1:4" ht="13.5" hidden="1">
      <c r="A2459" s="139" t="s">
        <v>7394</v>
      </c>
      <c r="B2459" s="139" t="s">
        <v>7395</v>
      </c>
      <c r="C2459" s="139" t="s">
        <v>4323</v>
      </c>
      <c r="D2459" s="642" t="s">
        <v>7396</v>
      </c>
    </row>
    <row r="2460" spans="1:4" ht="13.5" hidden="1">
      <c r="A2460" s="139" t="s">
        <v>7397</v>
      </c>
      <c r="B2460" s="139" t="s">
        <v>7398</v>
      </c>
      <c r="C2460" s="139" t="s">
        <v>4323</v>
      </c>
      <c r="D2460" s="642" t="s">
        <v>7399</v>
      </c>
    </row>
    <row r="2461" spans="1:4" ht="13.5" hidden="1">
      <c r="A2461" s="139" t="s">
        <v>7400</v>
      </c>
      <c r="B2461" s="139" t="s">
        <v>7401</v>
      </c>
      <c r="C2461" s="139" t="s">
        <v>4323</v>
      </c>
      <c r="D2461" s="642" t="s">
        <v>7402</v>
      </c>
    </row>
    <row r="2462" spans="1:4" ht="13.5" hidden="1">
      <c r="A2462" s="139" t="s">
        <v>7403</v>
      </c>
      <c r="B2462" s="139" t="s">
        <v>7404</v>
      </c>
      <c r="C2462" s="139" t="s">
        <v>4323</v>
      </c>
      <c r="D2462" s="642" t="s">
        <v>7405</v>
      </c>
    </row>
    <row r="2463" spans="1:4" ht="13.5" hidden="1">
      <c r="A2463" s="139" t="s">
        <v>7406</v>
      </c>
      <c r="B2463" s="139" t="s">
        <v>7407</v>
      </c>
      <c r="C2463" s="139" t="s">
        <v>4323</v>
      </c>
      <c r="D2463" s="642" t="s">
        <v>7408</v>
      </c>
    </row>
    <row r="2464" spans="1:4" ht="13.5" hidden="1">
      <c r="A2464" s="139" t="s">
        <v>7409</v>
      </c>
      <c r="B2464" s="139" t="s">
        <v>7410</v>
      </c>
      <c r="C2464" s="139" t="s">
        <v>4323</v>
      </c>
      <c r="D2464" s="642" t="s">
        <v>7411</v>
      </c>
    </row>
    <row r="2465" spans="1:4" ht="13.5" hidden="1">
      <c r="A2465" s="139" t="s">
        <v>7412</v>
      </c>
      <c r="B2465" s="139" t="s">
        <v>7413</v>
      </c>
      <c r="C2465" s="139" t="s">
        <v>4323</v>
      </c>
      <c r="D2465" s="642" t="s">
        <v>7414</v>
      </c>
    </row>
    <row r="2466" spans="1:4" ht="13.5" hidden="1">
      <c r="A2466" s="139" t="s">
        <v>7415</v>
      </c>
      <c r="B2466" s="139" t="s">
        <v>7416</v>
      </c>
      <c r="C2466" s="139" t="s">
        <v>4323</v>
      </c>
      <c r="D2466" s="642" t="s">
        <v>7417</v>
      </c>
    </row>
    <row r="2467" spans="1:4" ht="13.5" hidden="1">
      <c r="A2467" s="139" t="s">
        <v>7418</v>
      </c>
      <c r="B2467" s="139" t="s">
        <v>7419</v>
      </c>
      <c r="C2467" s="139" t="s">
        <v>4323</v>
      </c>
      <c r="D2467" s="642" t="s">
        <v>7420</v>
      </c>
    </row>
    <row r="2468" spans="1:4" ht="13.5" hidden="1">
      <c r="A2468" s="139" t="s">
        <v>7421</v>
      </c>
      <c r="B2468" s="139" t="s">
        <v>7422</v>
      </c>
      <c r="C2468" s="139" t="s">
        <v>4323</v>
      </c>
      <c r="D2468" s="642" t="s">
        <v>7420</v>
      </c>
    </row>
    <row r="2469" spans="1:4" ht="13.5" hidden="1">
      <c r="A2469" s="139" t="s">
        <v>7423</v>
      </c>
      <c r="B2469" s="139" t="s">
        <v>7424</v>
      </c>
      <c r="C2469" s="139" t="s">
        <v>4323</v>
      </c>
      <c r="D2469" s="642" t="s">
        <v>7425</v>
      </c>
    </row>
    <row r="2470" spans="1:4" ht="13.5" hidden="1">
      <c r="A2470" s="139" t="s">
        <v>7426</v>
      </c>
      <c r="B2470" s="139" t="s">
        <v>7427</v>
      </c>
      <c r="C2470" s="139" t="s">
        <v>4323</v>
      </c>
      <c r="D2470" s="642" t="s">
        <v>7428</v>
      </c>
    </row>
    <row r="2471" spans="1:4" ht="13.5" hidden="1">
      <c r="A2471" s="139" t="s">
        <v>7429</v>
      </c>
      <c r="B2471" s="139" t="s">
        <v>7430</v>
      </c>
      <c r="C2471" s="139" t="s">
        <v>4323</v>
      </c>
      <c r="D2471" s="642" t="s">
        <v>7431</v>
      </c>
    </row>
    <row r="2472" spans="1:4" ht="13.5" hidden="1">
      <c r="A2472" s="139" t="s">
        <v>7432</v>
      </c>
      <c r="B2472" s="139" t="s">
        <v>7433</v>
      </c>
      <c r="C2472" s="139" t="s">
        <v>4323</v>
      </c>
      <c r="D2472" s="642" t="s">
        <v>7434</v>
      </c>
    </row>
    <row r="2473" spans="1:4" ht="13.5" hidden="1">
      <c r="A2473" s="139" t="s">
        <v>7435</v>
      </c>
      <c r="B2473" s="139" t="s">
        <v>7436</v>
      </c>
      <c r="C2473" s="139" t="s">
        <v>4323</v>
      </c>
      <c r="D2473" s="642" t="s">
        <v>7437</v>
      </c>
    </row>
    <row r="2474" spans="1:4" ht="13.5" hidden="1">
      <c r="A2474" s="139" t="s">
        <v>7438</v>
      </c>
      <c r="B2474" s="139" t="s">
        <v>7439</v>
      </c>
      <c r="C2474" s="139" t="s">
        <v>4323</v>
      </c>
      <c r="D2474" s="642" t="s">
        <v>7440</v>
      </c>
    </row>
    <row r="2475" spans="1:4" ht="13.5" hidden="1">
      <c r="A2475" s="139" t="s">
        <v>7441</v>
      </c>
      <c r="B2475" s="139" t="s">
        <v>7442</v>
      </c>
      <c r="C2475" s="139" t="s">
        <v>4323</v>
      </c>
      <c r="D2475" s="642" t="s">
        <v>7443</v>
      </c>
    </row>
    <row r="2476" spans="1:4" ht="13.5" hidden="1">
      <c r="A2476" s="139" t="s">
        <v>7444</v>
      </c>
      <c r="B2476" s="139" t="s">
        <v>7445</v>
      </c>
      <c r="C2476" s="139" t="s">
        <v>4323</v>
      </c>
      <c r="D2476" s="642" t="s">
        <v>7446</v>
      </c>
    </row>
    <row r="2477" spans="1:4" ht="13.5" hidden="1">
      <c r="A2477" s="139" t="s">
        <v>7447</v>
      </c>
      <c r="B2477" s="139" t="s">
        <v>7448</v>
      </c>
      <c r="C2477" s="139" t="s">
        <v>4323</v>
      </c>
      <c r="D2477" s="642" t="s">
        <v>7449</v>
      </c>
    </row>
    <row r="2478" spans="1:4" ht="13.5" hidden="1">
      <c r="A2478" s="139" t="s">
        <v>7450</v>
      </c>
      <c r="B2478" s="139" t="s">
        <v>7451</v>
      </c>
      <c r="C2478" s="139" t="s">
        <v>4323</v>
      </c>
      <c r="D2478" s="642" t="s">
        <v>7452</v>
      </c>
    </row>
    <row r="2479" spans="1:4" ht="13.5" hidden="1">
      <c r="A2479" s="139" t="s">
        <v>7453</v>
      </c>
      <c r="B2479" s="139" t="s">
        <v>7454</v>
      </c>
      <c r="C2479" s="139" t="s">
        <v>4323</v>
      </c>
      <c r="D2479" s="642" t="s">
        <v>7455</v>
      </c>
    </row>
    <row r="2480" spans="1:4" ht="13.5" hidden="1">
      <c r="A2480" s="139" t="s">
        <v>7456</v>
      </c>
      <c r="B2480" s="139" t="s">
        <v>7457</v>
      </c>
      <c r="C2480" s="139" t="s">
        <v>4323</v>
      </c>
      <c r="D2480" s="642" t="s">
        <v>7458</v>
      </c>
    </row>
    <row r="2481" spans="1:4" ht="13.5" hidden="1">
      <c r="A2481" s="139" t="s">
        <v>7459</v>
      </c>
      <c r="B2481" s="139" t="s">
        <v>7460</v>
      </c>
      <c r="C2481" s="139" t="s">
        <v>4323</v>
      </c>
      <c r="D2481" s="642" t="s">
        <v>1531</v>
      </c>
    </row>
    <row r="2482" spans="1:4" ht="13.5" hidden="1">
      <c r="A2482" s="139" t="s">
        <v>7461</v>
      </c>
      <c r="B2482" s="139" t="s">
        <v>7462</v>
      </c>
      <c r="C2482" s="139" t="s">
        <v>4323</v>
      </c>
      <c r="D2482" s="642" t="s">
        <v>7463</v>
      </c>
    </row>
    <row r="2483" spans="1:4" ht="13.5" hidden="1">
      <c r="A2483" s="139" t="s">
        <v>7464</v>
      </c>
      <c r="B2483" s="139" t="s">
        <v>7465</v>
      </c>
      <c r="C2483" s="139" t="s">
        <v>4323</v>
      </c>
      <c r="D2483" s="642" t="s">
        <v>7466</v>
      </c>
    </row>
    <row r="2484" spans="1:4" ht="13.5" hidden="1">
      <c r="A2484" s="139" t="s">
        <v>7467</v>
      </c>
      <c r="B2484" s="139" t="s">
        <v>7468</v>
      </c>
      <c r="C2484" s="139" t="s">
        <v>4323</v>
      </c>
      <c r="D2484" s="642" t="s">
        <v>7469</v>
      </c>
    </row>
    <row r="2485" spans="1:4" ht="13.5" hidden="1">
      <c r="A2485" s="139" t="s">
        <v>7470</v>
      </c>
      <c r="B2485" s="139" t="s">
        <v>7471</v>
      </c>
      <c r="C2485" s="139" t="s">
        <v>4323</v>
      </c>
      <c r="D2485" s="642" t="s">
        <v>7374</v>
      </c>
    </row>
    <row r="2486" spans="1:4" ht="13.5" hidden="1">
      <c r="A2486" s="139" t="s">
        <v>7472</v>
      </c>
      <c r="B2486" s="139" t="s">
        <v>7473</v>
      </c>
      <c r="C2486" s="139" t="s">
        <v>4323</v>
      </c>
      <c r="D2486" s="642" t="s">
        <v>7474</v>
      </c>
    </row>
    <row r="2487" spans="1:4" ht="13.5" hidden="1">
      <c r="A2487" s="139" t="s">
        <v>7475</v>
      </c>
      <c r="B2487" s="139" t="s">
        <v>7476</v>
      </c>
      <c r="C2487" s="139" t="s">
        <v>4323</v>
      </c>
      <c r="D2487" s="642" t="s">
        <v>7477</v>
      </c>
    </row>
    <row r="2488" spans="1:4" ht="13.5" hidden="1">
      <c r="A2488" s="139" t="s">
        <v>7478</v>
      </c>
      <c r="B2488" s="139" t="s">
        <v>7479</v>
      </c>
      <c r="C2488" s="139" t="s">
        <v>4323</v>
      </c>
      <c r="D2488" s="642" t="s">
        <v>7480</v>
      </c>
    </row>
    <row r="2489" spans="1:4" ht="13.5" hidden="1">
      <c r="A2489" s="139" t="s">
        <v>7481</v>
      </c>
      <c r="B2489" s="139" t="s">
        <v>7482</v>
      </c>
      <c r="C2489" s="139" t="s">
        <v>4323</v>
      </c>
      <c r="D2489" s="642" t="s">
        <v>7483</v>
      </c>
    </row>
    <row r="2490" spans="1:4" ht="13.5" hidden="1">
      <c r="A2490" s="139" t="s">
        <v>7484</v>
      </c>
      <c r="B2490" s="139" t="s">
        <v>7485</v>
      </c>
      <c r="C2490" s="139" t="s">
        <v>4323</v>
      </c>
      <c r="D2490" s="642" t="s">
        <v>7486</v>
      </c>
    </row>
    <row r="2491" spans="1:4" ht="13.5" hidden="1">
      <c r="A2491" s="139" t="s">
        <v>7487</v>
      </c>
      <c r="B2491" s="139" t="s">
        <v>7488</v>
      </c>
      <c r="C2491" s="139" t="s">
        <v>4323</v>
      </c>
      <c r="D2491" s="642" t="s">
        <v>7489</v>
      </c>
    </row>
    <row r="2492" spans="1:4" ht="13.5" hidden="1">
      <c r="A2492" s="139" t="s">
        <v>7490</v>
      </c>
      <c r="B2492" s="139" t="s">
        <v>7491</v>
      </c>
      <c r="C2492" s="139" t="s">
        <v>4323</v>
      </c>
      <c r="D2492" s="642" t="s">
        <v>7492</v>
      </c>
    </row>
    <row r="2493" spans="1:4" ht="13.5" hidden="1">
      <c r="A2493" s="139" t="s">
        <v>7493</v>
      </c>
      <c r="B2493" s="139" t="s">
        <v>7494</v>
      </c>
      <c r="C2493" s="139" t="s">
        <v>4323</v>
      </c>
      <c r="D2493" s="642" t="s">
        <v>7495</v>
      </c>
    </row>
    <row r="2494" spans="1:4" ht="13.5" hidden="1">
      <c r="A2494" s="139" t="s">
        <v>7496</v>
      </c>
      <c r="B2494" s="139" t="s">
        <v>7497</v>
      </c>
      <c r="C2494" s="139" t="s">
        <v>4323</v>
      </c>
      <c r="D2494" s="642" t="s">
        <v>7498</v>
      </c>
    </row>
    <row r="2495" spans="1:4" ht="13.5" hidden="1">
      <c r="A2495" s="139" t="s">
        <v>7499</v>
      </c>
      <c r="B2495" s="139" t="s">
        <v>7500</v>
      </c>
      <c r="C2495" s="139" t="s">
        <v>4323</v>
      </c>
      <c r="D2495" s="642" t="s">
        <v>7501</v>
      </c>
    </row>
    <row r="2496" spans="1:4" ht="13.5" hidden="1">
      <c r="A2496" s="139" t="s">
        <v>7502</v>
      </c>
      <c r="B2496" s="139" t="s">
        <v>7503</v>
      </c>
      <c r="C2496" s="139" t="s">
        <v>4323</v>
      </c>
      <c r="D2496" s="642" t="s">
        <v>7504</v>
      </c>
    </row>
    <row r="2497" spans="1:4" ht="13.5" hidden="1">
      <c r="A2497" s="139" t="s">
        <v>7505</v>
      </c>
      <c r="B2497" s="139" t="s">
        <v>7506</v>
      </c>
      <c r="C2497" s="139" t="s">
        <v>4323</v>
      </c>
      <c r="D2497" s="642" t="s">
        <v>7507</v>
      </c>
    </row>
    <row r="2498" spans="1:4" ht="13.5" hidden="1">
      <c r="A2498" s="139" t="s">
        <v>7508</v>
      </c>
      <c r="B2498" s="139" t="s">
        <v>7509</v>
      </c>
      <c r="C2498" s="139" t="s">
        <v>4323</v>
      </c>
      <c r="D2498" s="642" t="s">
        <v>7428</v>
      </c>
    </row>
    <row r="2499" spans="1:4" ht="13.5" hidden="1">
      <c r="A2499" s="139" t="s">
        <v>7510</v>
      </c>
      <c r="B2499" s="139" t="s">
        <v>7511</v>
      </c>
      <c r="C2499" s="139" t="s">
        <v>4323</v>
      </c>
      <c r="D2499" s="642" t="s">
        <v>7512</v>
      </c>
    </row>
    <row r="2500" spans="1:4" ht="13.5" hidden="1">
      <c r="A2500" s="139" t="s">
        <v>7513</v>
      </c>
      <c r="B2500" s="139" t="s">
        <v>7514</v>
      </c>
      <c r="C2500" s="139" t="s">
        <v>4323</v>
      </c>
      <c r="D2500" s="642" t="s">
        <v>7408</v>
      </c>
    </row>
    <row r="2501" spans="1:4" ht="13.5" hidden="1">
      <c r="A2501" s="139" t="s">
        <v>7515</v>
      </c>
      <c r="B2501" s="139" t="s">
        <v>7516</v>
      </c>
      <c r="C2501" s="139" t="s">
        <v>4323</v>
      </c>
      <c r="D2501" s="642" t="s">
        <v>7517</v>
      </c>
    </row>
    <row r="2502" spans="1:4" ht="13.5" hidden="1">
      <c r="A2502" s="139" t="s">
        <v>7518</v>
      </c>
      <c r="B2502" s="139" t="s">
        <v>7519</v>
      </c>
      <c r="C2502" s="139" t="s">
        <v>4323</v>
      </c>
      <c r="D2502" s="642" t="s">
        <v>7520</v>
      </c>
    </row>
    <row r="2503" spans="1:4" ht="13.5" hidden="1">
      <c r="A2503" s="139" t="s">
        <v>7521</v>
      </c>
      <c r="B2503" s="139" t="s">
        <v>7522</v>
      </c>
      <c r="C2503" s="139" t="s">
        <v>4323</v>
      </c>
      <c r="D2503" s="642" t="s">
        <v>7523</v>
      </c>
    </row>
    <row r="2504" spans="1:4" ht="13.5" hidden="1">
      <c r="A2504" s="139" t="s">
        <v>7524</v>
      </c>
      <c r="B2504" s="139" t="s">
        <v>7525</v>
      </c>
      <c r="C2504" s="139" t="s">
        <v>4323</v>
      </c>
      <c r="D2504" s="642" t="s">
        <v>7526</v>
      </c>
    </row>
    <row r="2505" spans="1:4" ht="13.5" hidden="1">
      <c r="A2505" s="139" t="s">
        <v>7527</v>
      </c>
      <c r="B2505" s="139" t="s">
        <v>7528</v>
      </c>
      <c r="C2505" s="139" t="s">
        <v>4323</v>
      </c>
      <c r="D2505" s="642" t="s">
        <v>7529</v>
      </c>
    </row>
    <row r="2506" spans="1:4" ht="13.5" hidden="1">
      <c r="A2506" s="139" t="s">
        <v>7530</v>
      </c>
      <c r="B2506" s="139" t="s">
        <v>7531</v>
      </c>
      <c r="C2506" s="139" t="s">
        <v>4323</v>
      </c>
      <c r="D2506" s="642" t="s">
        <v>7532</v>
      </c>
    </row>
    <row r="2507" spans="1:4" ht="13.5" hidden="1">
      <c r="A2507" s="139" t="s">
        <v>7533</v>
      </c>
      <c r="B2507" s="139" t="s">
        <v>7534</v>
      </c>
      <c r="C2507" s="139" t="s">
        <v>4323</v>
      </c>
      <c r="D2507" s="642" t="s">
        <v>7535</v>
      </c>
    </row>
    <row r="2508" spans="1:4" ht="13.5" hidden="1">
      <c r="A2508" s="139" t="s">
        <v>7536</v>
      </c>
      <c r="B2508" s="139" t="s">
        <v>7537</v>
      </c>
      <c r="C2508" s="139" t="s">
        <v>4323</v>
      </c>
      <c r="D2508" s="642" t="s">
        <v>4497</v>
      </c>
    </row>
    <row r="2509" spans="1:4" ht="13.5" hidden="1">
      <c r="A2509" s="139" t="s">
        <v>7538</v>
      </c>
      <c r="B2509" s="139" t="s">
        <v>7539</v>
      </c>
      <c r="C2509" s="139" t="s">
        <v>4323</v>
      </c>
      <c r="D2509" s="642" t="s">
        <v>7540</v>
      </c>
    </row>
    <row r="2510" spans="1:4" ht="13.5" hidden="1">
      <c r="A2510" s="139" t="s">
        <v>7541</v>
      </c>
      <c r="B2510" s="139" t="s">
        <v>7542</v>
      </c>
      <c r="C2510" s="139" t="s">
        <v>4323</v>
      </c>
      <c r="D2510" s="642" t="s">
        <v>7543</v>
      </c>
    </row>
    <row r="2511" spans="1:4" ht="13.5" hidden="1">
      <c r="A2511" s="139" t="s">
        <v>7544</v>
      </c>
      <c r="B2511" s="139" t="s">
        <v>7545</v>
      </c>
      <c r="C2511" s="139" t="s">
        <v>4323</v>
      </c>
      <c r="D2511" s="642" t="s">
        <v>3552</v>
      </c>
    </row>
    <row r="2512" spans="1:4" ht="13.5" hidden="1">
      <c r="A2512" s="139" t="s">
        <v>7546</v>
      </c>
      <c r="B2512" s="139" t="s">
        <v>7547</v>
      </c>
      <c r="C2512" s="139" t="s">
        <v>4323</v>
      </c>
      <c r="D2512" s="642" t="s">
        <v>7235</v>
      </c>
    </row>
    <row r="2513" spans="1:4" ht="13.5" hidden="1">
      <c r="A2513" s="139" t="s">
        <v>7548</v>
      </c>
      <c r="B2513" s="139" t="s">
        <v>7549</v>
      </c>
      <c r="C2513" s="139" t="s">
        <v>4323</v>
      </c>
      <c r="D2513" s="642" t="s">
        <v>7550</v>
      </c>
    </row>
    <row r="2514" spans="1:4" ht="13.5" hidden="1">
      <c r="A2514" s="139" t="s">
        <v>7551</v>
      </c>
      <c r="B2514" s="139" t="s">
        <v>7552</v>
      </c>
      <c r="C2514" s="139" t="s">
        <v>4524</v>
      </c>
      <c r="D2514" s="642" t="s">
        <v>7553</v>
      </c>
    </row>
    <row r="2515" spans="1:4" ht="13.5" hidden="1">
      <c r="A2515" s="139" t="s">
        <v>7554</v>
      </c>
      <c r="B2515" s="139" t="s">
        <v>7555</v>
      </c>
      <c r="C2515" s="139" t="s">
        <v>4524</v>
      </c>
      <c r="D2515" s="642" t="s">
        <v>7556</v>
      </c>
    </row>
    <row r="2516" spans="1:4" ht="13.5" hidden="1">
      <c r="A2516" s="139" t="s">
        <v>7557</v>
      </c>
      <c r="B2516" s="139" t="s">
        <v>7558</v>
      </c>
      <c r="C2516" s="139" t="s">
        <v>4524</v>
      </c>
      <c r="D2516" s="642" t="s">
        <v>7559</v>
      </c>
    </row>
    <row r="2517" spans="1:4" ht="13.5" hidden="1">
      <c r="A2517" s="139" t="s">
        <v>7560</v>
      </c>
      <c r="B2517" s="139" t="s">
        <v>7561</v>
      </c>
      <c r="C2517" s="139" t="s">
        <v>4524</v>
      </c>
      <c r="D2517" s="642" t="s">
        <v>7562</v>
      </c>
    </row>
    <row r="2518" spans="1:4" ht="13.5" hidden="1">
      <c r="A2518" s="139" t="s">
        <v>7563</v>
      </c>
      <c r="B2518" s="139" t="s">
        <v>7564</v>
      </c>
      <c r="C2518" s="139" t="s">
        <v>4524</v>
      </c>
      <c r="D2518" s="642" t="s">
        <v>7565</v>
      </c>
    </row>
    <row r="2519" spans="1:4" ht="13.5" hidden="1">
      <c r="A2519" s="139" t="s">
        <v>7566</v>
      </c>
      <c r="B2519" s="139" t="s">
        <v>7567</v>
      </c>
      <c r="C2519" s="139" t="s">
        <v>4524</v>
      </c>
      <c r="D2519" s="642" t="s">
        <v>7568</v>
      </c>
    </row>
    <row r="2520" spans="1:4" ht="13.5" hidden="1">
      <c r="A2520" s="139" t="s">
        <v>7569</v>
      </c>
      <c r="B2520" s="139" t="s">
        <v>7570</v>
      </c>
      <c r="C2520" s="139" t="s">
        <v>4524</v>
      </c>
      <c r="D2520" s="642" t="s">
        <v>7571</v>
      </c>
    </row>
    <row r="2521" spans="1:4" ht="13.5" hidden="1">
      <c r="A2521" s="139" t="s">
        <v>7572</v>
      </c>
      <c r="B2521" s="139" t="s">
        <v>7573</v>
      </c>
      <c r="C2521" s="139" t="s">
        <v>4524</v>
      </c>
      <c r="D2521" s="642" t="s">
        <v>7574</v>
      </c>
    </row>
    <row r="2522" spans="1:4" ht="13.5" hidden="1">
      <c r="A2522" s="139" t="s">
        <v>7575</v>
      </c>
      <c r="B2522" s="139" t="s">
        <v>7576</v>
      </c>
      <c r="C2522" s="139" t="s">
        <v>4524</v>
      </c>
      <c r="D2522" s="642" t="s">
        <v>7577</v>
      </c>
    </row>
    <row r="2523" spans="1:4" ht="13.5" hidden="1">
      <c r="A2523" s="139" t="s">
        <v>7578</v>
      </c>
      <c r="B2523" s="139" t="s">
        <v>7579</v>
      </c>
      <c r="C2523" s="139" t="s">
        <v>4524</v>
      </c>
      <c r="D2523" s="642" t="s">
        <v>7580</v>
      </c>
    </row>
    <row r="2524" spans="1:4" ht="13.5" hidden="1">
      <c r="A2524" s="139" t="s">
        <v>7581</v>
      </c>
      <c r="B2524" s="139" t="s">
        <v>7582</v>
      </c>
      <c r="C2524" s="139" t="s">
        <v>4524</v>
      </c>
      <c r="D2524" s="642" t="s">
        <v>7583</v>
      </c>
    </row>
    <row r="2525" spans="1:4" ht="13.5" hidden="1">
      <c r="A2525" s="139" t="s">
        <v>7584</v>
      </c>
      <c r="B2525" s="139" t="s">
        <v>7585</v>
      </c>
      <c r="C2525" s="139" t="s">
        <v>4524</v>
      </c>
      <c r="D2525" s="642" t="s">
        <v>7586</v>
      </c>
    </row>
    <row r="2526" spans="1:4" ht="13.5" hidden="1">
      <c r="A2526" s="139" t="s">
        <v>7587</v>
      </c>
      <c r="B2526" s="139" t="s">
        <v>7588</v>
      </c>
      <c r="C2526" s="139" t="s">
        <v>4524</v>
      </c>
      <c r="D2526" s="642" t="s">
        <v>765</v>
      </c>
    </row>
    <row r="2527" spans="1:4" ht="13.5" hidden="1">
      <c r="A2527" s="139" t="s">
        <v>7589</v>
      </c>
      <c r="B2527" s="139" t="s">
        <v>7590</v>
      </c>
      <c r="C2527" s="139" t="s">
        <v>4524</v>
      </c>
      <c r="D2527" s="642" t="s">
        <v>7591</v>
      </c>
    </row>
    <row r="2528" spans="1:4" ht="13.5" hidden="1">
      <c r="A2528" s="139" t="s">
        <v>7592</v>
      </c>
      <c r="B2528" s="139" t="s">
        <v>7593</v>
      </c>
      <c r="C2528" s="139" t="s">
        <v>4524</v>
      </c>
      <c r="D2528" s="642" t="s">
        <v>7594</v>
      </c>
    </row>
    <row r="2529" spans="1:4" ht="13.5" hidden="1">
      <c r="A2529" s="139" t="s">
        <v>7595</v>
      </c>
      <c r="B2529" s="139" t="s">
        <v>7596</v>
      </c>
      <c r="C2529" s="139" t="s">
        <v>4524</v>
      </c>
      <c r="D2529" s="642" t="s">
        <v>7597</v>
      </c>
    </row>
    <row r="2530" spans="1:4" ht="13.5" hidden="1">
      <c r="A2530" s="139" t="s">
        <v>7598</v>
      </c>
      <c r="B2530" s="139" t="s">
        <v>7599</v>
      </c>
      <c r="C2530" s="139" t="s">
        <v>4524</v>
      </c>
      <c r="D2530" s="642" t="s">
        <v>7600</v>
      </c>
    </row>
    <row r="2531" spans="1:4" ht="13.5" hidden="1">
      <c r="A2531" s="139" t="s">
        <v>7601</v>
      </c>
      <c r="B2531" s="139" t="s">
        <v>7602</v>
      </c>
      <c r="C2531" s="139" t="s">
        <v>4524</v>
      </c>
      <c r="D2531" s="642" t="s">
        <v>7603</v>
      </c>
    </row>
    <row r="2532" spans="1:4" ht="13.5" hidden="1">
      <c r="A2532" s="139" t="s">
        <v>7604</v>
      </c>
      <c r="B2532" s="139" t="s">
        <v>7605</v>
      </c>
      <c r="C2532" s="139" t="s">
        <v>4524</v>
      </c>
      <c r="D2532" s="642" t="s">
        <v>7606</v>
      </c>
    </row>
    <row r="2533" spans="1:4" ht="13.5" hidden="1">
      <c r="A2533" s="139" t="s">
        <v>7607</v>
      </c>
      <c r="B2533" s="139" t="s">
        <v>7608</v>
      </c>
      <c r="C2533" s="139" t="s">
        <v>4524</v>
      </c>
      <c r="D2533" s="642" t="s">
        <v>7609</v>
      </c>
    </row>
    <row r="2534" spans="1:4" ht="13.5" hidden="1">
      <c r="A2534" s="139" t="s">
        <v>7610</v>
      </c>
      <c r="B2534" s="139" t="s">
        <v>7611</v>
      </c>
      <c r="C2534" s="139" t="s">
        <v>4524</v>
      </c>
      <c r="D2534" s="642" t="s">
        <v>7612</v>
      </c>
    </row>
    <row r="2535" spans="1:4" ht="13.5" hidden="1">
      <c r="A2535" s="139" t="s">
        <v>7613</v>
      </c>
      <c r="B2535" s="139" t="s">
        <v>7614</v>
      </c>
      <c r="C2535" s="139" t="s">
        <v>4524</v>
      </c>
      <c r="D2535" s="642" t="s">
        <v>7615</v>
      </c>
    </row>
    <row r="2536" spans="1:4" ht="13.5" hidden="1">
      <c r="A2536" s="139" t="s">
        <v>7616</v>
      </c>
      <c r="B2536" s="139" t="s">
        <v>7617</v>
      </c>
      <c r="C2536" s="139" t="s">
        <v>4524</v>
      </c>
      <c r="D2536" s="642" t="s">
        <v>7618</v>
      </c>
    </row>
    <row r="2537" spans="1:4" ht="13.5" hidden="1">
      <c r="A2537" s="139" t="s">
        <v>7619</v>
      </c>
      <c r="B2537" s="139" t="s">
        <v>7620</v>
      </c>
      <c r="C2537" s="139" t="s">
        <v>4524</v>
      </c>
      <c r="D2537" s="642" t="s">
        <v>7621</v>
      </c>
    </row>
    <row r="2538" spans="1:4" ht="13.5" hidden="1">
      <c r="A2538" s="139" t="s">
        <v>7622</v>
      </c>
      <c r="B2538" s="139" t="s">
        <v>7623</v>
      </c>
      <c r="C2538" s="139" t="s">
        <v>4524</v>
      </c>
      <c r="D2538" s="642" t="s">
        <v>7624</v>
      </c>
    </row>
    <row r="2539" spans="1:4" ht="13.5" hidden="1">
      <c r="A2539" s="139" t="s">
        <v>7625</v>
      </c>
      <c r="B2539" s="139" t="s">
        <v>7626</v>
      </c>
      <c r="C2539" s="139" t="s">
        <v>4524</v>
      </c>
      <c r="D2539" s="642" t="s">
        <v>7627</v>
      </c>
    </row>
    <row r="2540" spans="1:4" ht="13.5" hidden="1">
      <c r="A2540" s="139" t="s">
        <v>7628</v>
      </c>
      <c r="B2540" s="139" t="s">
        <v>7629</v>
      </c>
      <c r="C2540" s="139" t="s">
        <v>4524</v>
      </c>
      <c r="D2540" s="642" t="s">
        <v>7630</v>
      </c>
    </row>
    <row r="2541" spans="1:4" ht="13.5" hidden="1">
      <c r="A2541" s="139" t="s">
        <v>7631</v>
      </c>
      <c r="B2541" s="139" t="s">
        <v>7632</v>
      </c>
      <c r="C2541" s="139" t="s">
        <v>4524</v>
      </c>
      <c r="D2541" s="642" t="s">
        <v>7633</v>
      </c>
    </row>
    <row r="2542" spans="1:4" ht="13.5" hidden="1">
      <c r="A2542" s="139" t="s">
        <v>7634</v>
      </c>
      <c r="B2542" s="139" t="s">
        <v>7635</v>
      </c>
      <c r="C2542" s="139" t="s">
        <v>4524</v>
      </c>
      <c r="D2542" s="642" t="s">
        <v>7636</v>
      </c>
    </row>
    <row r="2543" spans="1:4" ht="13.5" hidden="1">
      <c r="A2543" s="139" t="s">
        <v>7637</v>
      </c>
      <c r="B2543" s="139" t="s">
        <v>7638</v>
      </c>
      <c r="C2543" s="139" t="s">
        <v>4524</v>
      </c>
      <c r="D2543" s="642" t="s">
        <v>7639</v>
      </c>
    </row>
    <row r="2544" spans="1:4" ht="13.5" hidden="1">
      <c r="A2544" s="139" t="s">
        <v>7640</v>
      </c>
      <c r="B2544" s="139" t="s">
        <v>7641</v>
      </c>
      <c r="C2544" s="139" t="s">
        <v>4524</v>
      </c>
      <c r="D2544" s="642" t="s">
        <v>7642</v>
      </c>
    </row>
    <row r="2545" spans="1:4" ht="13.5" hidden="1">
      <c r="A2545" s="139" t="s">
        <v>7643</v>
      </c>
      <c r="B2545" s="139" t="s">
        <v>7644</v>
      </c>
      <c r="C2545" s="139" t="s">
        <v>4524</v>
      </c>
      <c r="D2545" s="642" t="s">
        <v>7645</v>
      </c>
    </row>
    <row r="2546" spans="1:4" ht="13.5" hidden="1">
      <c r="A2546" s="139" t="s">
        <v>7646</v>
      </c>
      <c r="B2546" s="139" t="s">
        <v>7647</v>
      </c>
      <c r="C2546" s="139" t="s">
        <v>4524</v>
      </c>
      <c r="D2546" s="642" t="s">
        <v>7648</v>
      </c>
    </row>
    <row r="2547" spans="1:4" ht="13.5" hidden="1">
      <c r="A2547" s="139" t="s">
        <v>7649</v>
      </c>
      <c r="B2547" s="139" t="s">
        <v>7650</v>
      </c>
      <c r="C2547" s="139" t="s">
        <v>4524</v>
      </c>
      <c r="D2547" s="642" t="s">
        <v>7651</v>
      </c>
    </row>
    <row r="2548" spans="1:4" ht="13.5" hidden="1">
      <c r="A2548" s="139" t="s">
        <v>7652</v>
      </c>
      <c r="B2548" s="139" t="s">
        <v>7653</v>
      </c>
      <c r="C2548" s="139" t="s">
        <v>4524</v>
      </c>
      <c r="D2548" s="642" t="s">
        <v>7654</v>
      </c>
    </row>
    <row r="2549" spans="1:4" ht="13.5" hidden="1">
      <c r="A2549" s="139" t="s">
        <v>7655</v>
      </c>
      <c r="B2549" s="139" t="s">
        <v>7656</v>
      </c>
      <c r="C2549" s="139" t="s">
        <v>4524</v>
      </c>
      <c r="D2549" s="642" t="s">
        <v>7657</v>
      </c>
    </row>
    <row r="2550" spans="1:4" ht="13.5" hidden="1">
      <c r="A2550" s="139" t="s">
        <v>7658</v>
      </c>
      <c r="B2550" s="139" t="s">
        <v>7659</v>
      </c>
      <c r="C2550" s="139" t="s">
        <v>4524</v>
      </c>
      <c r="D2550" s="642" t="s">
        <v>7660</v>
      </c>
    </row>
    <row r="2551" spans="1:4" ht="13.5" hidden="1">
      <c r="A2551" s="139" t="s">
        <v>7661</v>
      </c>
      <c r="B2551" s="139" t="s">
        <v>7662</v>
      </c>
      <c r="C2551" s="139" t="s">
        <v>4524</v>
      </c>
      <c r="D2551" s="642" t="s">
        <v>7663</v>
      </c>
    </row>
    <row r="2552" spans="1:4" ht="13.5" hidden="1">
      <c r="A2552" s="139" t="s">
        <v>7664</v>
      </c>
      <c r="B2552" s="139" t="s">
        <v>7665</v>
      </c>
      <c r="C2552" s="139" t="s">
        <v>4524</v>
      </c>
      <c r="D2552" s="642" t="s">
        <v>7666</v>
      </c>
    </row>
    <row r="2553" spans="1:4" ht="13.5" hidden="1">
      <c r="A2553" s="139" t="s">
        <v>7667</v>
      </c>
      <c r="B2553" s="139" t="s">
        <v>7668</v>
      </c>
      <c r="C2553" s="139" t="s">
        <v>4524</v>
      </c>
      <c r="D2553" s="642" t="s">
        <v>7669</v>
      </c>
    </row>
    <row r="2554" spans="1:4" ht="13.5" hidden="1">
      <c r="A2554" s="139" t="s">
        <v>7670</v>
      </c>
      <c r="B2554" s="139" t="s">
        <v>7671</v>
      </c>
      <c r="C2554" s="139" t="s">
        <v>4524</v>
      </c>
      <c r="D2554" s="642" t="s">
        <v>7672</v>
      </c>
    </row>
    <row r="2555" spans="1:4" ht="13.5" hidden="1">
      <c r="A2555" s="139" t="s">
        <v>7673</v>
      </c>
      <c r="B2555" s="139" t="s">
        <v>7674</v>
      </c>
      <c r="C2555" s="139" t="s">
        <v>4524</v>
      </c>
      <c r="D2555" s="642" t="s">
        <v>7675</v>
      </c>
    </row>
    <row r="2556" spans="1:4" ht="13.5" hidden="1">
      <c r="A2556" s="139" t="s">
        <v>7676</v>
      </c>
      <c r="B2556" s="139" t="s">
        <v>7677</v>
      </c>
      <c r="C2556" s="139" t="s">
        <v>4524</v>
      </c>
      <c r="D2556" s="642" t="s">
        <v>7678</v>
      </c>
    </row>
    <row r="2557" spans="1:4" ht="13.5" hidden="1">
      <c r="A2557" s="139" t="s">
        <v>7679</v>
      </c>
      <c r="B2557" s="139" t="s">
        <v>7680</v>
      </c>
      <c r="C2557" s="139" t="s">
        <v>4524</v>
      </c>
      <c r="D2557" s="642" t="s">
        <v>7681</v>
      </c>
    </row>
    <row r="2558" spans="1:4" ht="13.5" hidden="1">
      <c r="A2558" s="139" t="s">
        <v>7682</v>
      </c>
      <c r="B2558" s="139" t="s">
        <v>7683</v>
      </c>
      <c r="C2558" s="139" t="s">
        <v>4524</v>
      </c>
      <c r="D2558" s="642" t="s">
        <v>7684</v>
      </c>
    </row>
    <row r="2559" spans="1:4" ht="13.5" hidden="1">
      <c r="A2559" s="139" t="s">
        <v>7685</v>
      </c>
      <c r="B2559" s="139" t="s">
        <v>7686</v>
      </c>
      <c r="C2559" s="139" t="s">
        <v>4524</v>
      </c>
      <c r="D2559" s="642" t="s">
        <v>7687</v>
      </c>
    </row>
    <row r="2560" spans="1:4" ht="13.5" hidden="1">
      <c r="A2560" s="139" t="s">
        <v>7688</v>
      </c>
      <c r="B2560" s="139" t="s">
        <v>7689</v>
      </c>
      <c r="C2560" s="139" t="s">
        <v>4524</v>
      </c>
      <c r="D2560" s="642" t="s">
        <v>7690</v>
      </c>
    </row>
    <row r="2561" spans="1:4" ht="13.5" hidden="1">
      <c r="A2561" s="139" t="s">
        <v>7691</v>
      </c>
      <c r="B2561" s="139" t="s">
        <v>7692</v>
      </c>
      <c r="C2561" s="139" t="s">
        <v>4524</v>
      </c>
      <c r="D2561" s="642" t="s">
        <v>7693</v>
      </c>
    </row>
    <row r="2562" spans="1:4" ht="13.5" hidden="1">
      <c r="A2562" s="139" t="s">
        <v>7694</v>
      </c>
      <c r="B2562" s="139" t="s">
        <v>7695</v>
      </c>
      <c r="C2562" s="139" t="s">
        <v>4524</v>
      </c>
      <c r="D2562" s="642" t="s">
        <v>7696</v>
      </c>
    </row>
    <row r="2563" spans="1:4" ht="13.5" hidden="1">
      <c r="A2563" s="139" t="s">
        <v>7697</v>
      </c>
      <c r="B2563" s="139" t="s">
        <v>7698</v>
      </c>
      <c r="C2563" s="139" t="s">
        <v>4524</v>
      </c>
      <c r="D2563" s="642" t="s">
        <v>7699</v>
      </c>
    </row>
    <row r="2564" spans="1:4" ht="13.5" hidden="1">
      <c r="A2564" s="139" t="s">
        <v>7700</v>
      </c>
      <c r="B2564" s="139" t="s">
        <v>7701</v>
      </c>
      <c r="C2564" s="139" t="s">
        <v>4524</v>
      </c>
      <c r="D2564" s="642" t="s">
        <v>7702</v>
      </c>
    </row>
    <row r="2565" spans="1:4" ht="13.5" hidden="1">
      <c r="A2565" s="139" t="s">
        <v>7703</v>
      </c>
      <c r="B2565" s="139" t="s">
        <v>7704</v>
      </c>
      <c r="C2565" s="139" t="s">
        <v>4524</v>
      </c>
      <c r="D2565" s="642" t="s">
        <v>7705</v>
      </c>
    </row>
    <row r="2566" spans="1:4" ht="13.5" hidden="1">
      <c r="A2566" s="139" t="s">
        <v>7706</v>
      </c>
      <c r="B2566" s="139" t="s">
        <v>7707</v>
      </c>
      <c r="C2566" s="139" t="s">
        <v>4524</v>
      </c>
      <c r="D2566" s="642" t="s">
        <v>7708</v>
      </c>
    </row>
    <row r="2567" spans="1:4" ht="13.5">
      <c r="A2567" s="139" t="s">
        <v>7709</v>
      </c>
      <c r="B2567" s="139" t="s">
        <v>7710</v>
      </c>
      <c r="C2567" s="139" t="s">
        <v>4524</v>
      </c>
      <c r="D2567" s="642" t="s">
        <v>7711</v>
      </c>
    </row>
    <row r="2568" spans="1:4" ht="13.5" hidden="1">
      <c r="A2568" s="139" t="s">
        <v>7712</v>
      </c>
      <c r="B2568" s="139" t="s">
        <v>7713</v>
      </c>
      <c r="C2568" s="139" t="s">
        <v>4524</v>
      </c>
      <c r="D2568" s="642" t="s">
        <v>7714</v>
      </c>
    </row>
    <row r="2569" spans="1:4" ht="13.5" hidden="1">
      <c r="A2569" s="139" t="s">
        <v>7715</v>
      </c>
      <c r="B2569" s="139" t="s">
        <v>7716</v>
      </c>
      <c r="C2569" s="139" t="s">
        <v>4524</v>
      </c>
      <c r="D2569" s="642" t="s">
        <v>7717</v>
      </c>
    </row>
    <row r="2570" spans="1:4" ht="13.5" hidden="1">
      <c r="A2570" s="139" t="s">
        <v>7718</v>
      </c>
      <c r="B2570" s="139" t="s">
        <v>7719</v>
      </c>
      <c r="C2570" s="139" t="s">
        <v>4524</v>
      </c>
      <c r="D2570" s="642" t="s">
        <v>7720</v>
      </c>
    </row>
    <row r="2571" spans="1:4" ht="13.5" hidden="1">
      <c r="A2571" s="139" t="s">
        <v>7721</v>
      </c>
      <c r="B2571" s="139" t="s">
        <v>7722</v>
      </c>
      <c r="C2571" s="139" t="s">
        <v>4524</v>
      </c>
      <c r="D2571" s="642" t="s">
        <v>7723</v>
      </c>
    </row>
    <row r="2572" spans="1:4" ht="13.5" hidden="1">
      <c r="A2572" s="139" t="s">
        <v>7724</v>
      </c>
      <c r="B2572" s="139" t="s">
        <v>7725</v>
      </c>
      <c r="C2572" s="139" t="s">
        <v>4524</v>
      </c>
      <c r="D2572" s="642" t="s">
        <v>7726</v>
      </c>
    </row>
    <row r="2573" spans="1:4" ht="13.5" hidden="1">
      <c r="A2573" s="139" t="s">
        <v>7727</v>
      </c>
      <c r="B2573" s="139" t="s">
        <v>7728</v>
      </c>
      <c r="C2573" s="139" t="s">
        <v>4524</v>
      </c>
      <c r="D2573" s="642" t="s">
        <v>7729</v>
      </c>
    </row>
    <row r="2574" spans="1:4" ht="13.5" hidden="1">
      <c r="A2574" s="139" t="s">
        <v>7730</v>
      </c>
      <c r="B2574" s="139" t="s">
        <v>7731</v>
      </c>
      <c r="C2574" s="139" t="s">
        <v>4524</v>
      </c>
      <c r="D2574" s="642" t="s">
        <v>7732</v>
      </c>
    </row>
    <row r="2575" spans="1:4" ht="13.5" hidden="1">
      <c r="A2575" s="139" t="s">
        <v>7733</v>
      </c>
      <c r="B2575" s="139" t="s">
        <v>7734</v>
      </c>
      <c r="C2575" s="139" t="s">
        <v>4524</v>
      </c>
      <c r="D2575" s="642" t="s">
        <v>7735</v>
      </c>
    </row>
    <row r="2576" spans="1:4" ht="13.5" hidden="1">
      <c r="A2576" s="139" t="s">
        <v>7736</v>
      </c>
      <c r="B2576" s="139" t="s">
        <v>7737</v>
      </c>
      <c r="C2576" s="139" t="s">
        <v>4524</v>
      </c>
      <c r="D2576" s="642" t="s">
        <v>7738</v>
      </c>
    </row>
    <row r="2577" spans="1:4" ht="13.5" hidden="1">
      <c r="A2577" s="139" t="s">
        <v>7739</v>
      </c>
      <c r="B2577" s="139" t="s">
        <v>7740</v>
      </c>
      <c r="C2577" s="139" t="s">
        <v>4524</v>
      </c>
      <c r="D2577" s="642" t="s">
        <v>7741</v>
      </c>
    </row>
    <row r="2578" spans="1:4" ht="13.5" hidden="1">
      <c r="A2578" s="139" t="s">
        <v>7742</v>
      </c>
      <c r="B2578" s="139" t="s">
        <v>7743</v>
      </c>
      <c r="C2578" s="139" t="s">
        <v>4524</v>
      </c>
      <c r="D2578" s="642" t="s">
        <v>7744</v>
      </c>
    </row>
    <row r="2579" spans="1:4" ht="13.5" hidden="1">
      <c r="A2579" s="139" t="s">
        <v>7745</v>
      </c>
      <c r="B2579" s="139" t="s">
        <v>7746</v>
      </c>
      <c r="C2579" s="139" t="s">
        <v>4524</v>
      </c>
      <c r="D2579" s="642" t="s">
        <v>7747</v>
      </c>
    </row>
    <row r="2580" spans="1:4" ht="13.5" hidden="1">
      <c r="A2580" s="139" t="s">
        <v>7748</v>
      </c>
      <c r="B2580" s="139" t="s">
        <v>7749</v>
      </c>
      <c r="C2580" s="139" t="s">
        <v>4524</v>
      </c>
      <c r="D2580" s="642" t="s">
        <v>7750</v>
      </c>
    </row>
    <row r="2581" spans="1:4" ht="13.5" hidden="1">
      <c r="A2581" s="139" t="s">
        <v>7751</v>
      </c>
      <c r="B2581" s="139" t="s">
        <v>7752</v>
      </c>
      <c r="C2581" s="139" t="s">
        <v>4524</v>
      </c>
      <c r="D2581" s="642" t="s">
        <v>7753</v>
      </c>
    </row>
    <row r="2582" spans="1:4" ht="13.5" hidden="1">
      <c r="A2582" s="139" t="s">
        <v>7754</v>
      </c>
      <c r="B2582" s="139" t="s">
        <v>7755</v>
      </c>
      <c r="C2582" s="139" t="s">
        <v>4524</v>
      </c>
      <c r="D2582" s="642" t="s">
        <v>7756</v>
      </c>
    </row>
    <row r="2583" spans="1:4" ht="13.5" hidden="1">
      <c r="A2583" s="139" t="s">
        <v>7757</v>
      </c>
      <c r="B2583" s="139" t="s">
        <v>7758</v>
      </c>
      <c r="C2583" s="139" t="s">
        <v>4524</v>
      </c>
      <c r="D2583" s="642" t="s">
        <v>7759</v>
      </c>
    </row>
    <row r="2584" spans="1:4" ht="13.5" hidden="1">
      <c r="A2584" s="139" t="s">
        <v>7760</v>
      </c>
      <c r="B2584" s="139" t="s">
        <v>7761</v>
      </c>
      <c r="C2584" s="139" t="s">
        <v>4524</v>
      </c>
      <c r="D2584" s="642" t="s">
        <v>7762</v>
      </c>
    </row>
    <row r="2585" spans="1:4" ht="13.5" hidden="1">
      <c r="A2585" s="139" t="s">
        <v>7763</v>
      </c>
      <c r="B2585" s="139" t="s">
        <v>7764</v>
      </c>
      <c r="C2585" s="139" t="s">
        <v>4524</v>
      </c>
      <c r="D2585" s="642" t="s">
        <v>7765</v>
      </c>
    </row>
    <row r="2586" spans="1:4" ht="13.5" hidden="1">
      <c r="A2586" s="139" t="s">
        <v>7766</v>
      </c>
      <c r="B2586" s="139" t="s">
        <v>7767</v>
      </c>
      <c r="C2586" s="139" t="s">
        <v>4524</v>
      </c>
      <c r="D2586" s="642" t="s">
        <v>7768</v>
      </c>
    </row>
    <row r="2587" spans="1:4" ht="13.5" hidden="1">
      <c r="A2587" s="139" t="s">
        <v>7769</v>
      </c>
      <c r="B2587" s="139" t="s">
        <v>7770</v>
      </c>
      <c r="C2587" s="139" t="s">
        <v>4524</v>
      </c>
      <c r="D2587" s="642" t="s">
        <v>7771</v>
      </c>
    </row>
    <row r="2588" spans="1:4" ht="13.5" hidden="1">
      <c r="A2588" s="139" t="s">
        <v>7772</v>
      </c>
      <c r="B2588" s="139" t="s">
        <v>7773</v>
      </c>
      <c r="C2588" s="139" t="s">
        <v>4524</v>
      </c>
      <c r="D2588" s="642" t="s">
        <v>7774</v>
      </c>
    </row>
    <row r="2589" spans="1:4" ht="13.5" hidden="1">
      <c r="A2589" s="139" t="s">
        <v>7775</v>
      </c>
      <c r="B2589" s="139" t="s">
        <v>7776</v>
      </c>
      <c r="C2589" s="139" t="s">
        <v>4524</v>
      </c>
      <c r="D2589" s="642" t="s">
        <v>7777</v>
      </c>
    </row>
    <row r="2590" spans="1:4" ht="13.5" hidden="1">
      <c r="A2590" s="139" t="s">
        <v>7778</v>
      </c>
      <c r="B2590" s="139" t="s">
        <v>7779</v>
      </c>
      <c r="C2590" s="139" t="s">
        <v>27</v>
      </c>
      <c r="D2590" s="642" t="s">
        <v>1548</v>
      </c>
    </row>
    <row r="2591" spans="1:4" ht="13.5" hidden="1">
      <c r="A2591" s="139" t="s">
        <v>7780</v>
      </c>
      <c r="B2591" s="139" t="s">
        <v>7781</v>
      </c>
      <c r="C2591" s="139" t="s">
        <v>27</v>
      </c>
      <c r="D2591" s="642" t="s">
        <v>7782</v>
      </c>
    </row>
    <row r="2592" spans="1:4" ht="13.5" hidden="1">
      <c r="A2592" s="139" t="s">
        <v>7783</v>
      </c>
      <c r="B2592" s="139" t="s">
        <v>7784</v>
      </c>
      <c r="C2592" s="139" t="s">
        <v>4524</v>
      </c>
      <c r="D2592" s="642" t="s">
        <v>7785</v>
      </c>
    </row>
    <row r="2593" spans="1:4" ht="13.5" hidden="1">
      <c r="A2593" s="139" t="s">
        <v>7786</v>
      </c>
      <c r="B2593" s="139" t="s">
        <v>7787</v>
      </c>
      <c r="C2593" s="139" t="s">
        <v>4524</v>
      </c>
      <c r="D2593" s="642" t="s">
        <v>7788</v>
      </c>
    </row>
    <row r="2594" spans="1:4" ht="13.5" hidden="1">
      <c r="A2594" s="139" t="s">
        <v>7789</v>
      </c>
      <c r="B2594" s="139" t="s">
        <v>7790</v>
      </c>
      <c r="C2594" s="139" t="s">
        <v>285</v>
      </c>
      <c r="D2594" s="642" t="s">
        <v>7791</v>
      </c>
    </row>
    <row r="2595" spans="1:4" ht="13.5" hidden="1">
      <c r="A2595" s="139" t="s">
        <v>7792</v>
      </c>
      <c r="B2595" s="139" t="s">
        <v>7793</v>
      </c>
      <c r="C2595" s="139" t="s">
        <v>285</v>
      </c>
      <c r="D2595" s="642" t="s">
        <v>7794</v>
      </c>
    </row>
    <row r="2596" spans="1:4" ht="13.5" hidden="1">
      <c r="A2596" s="139" t="s">
        <v>7795</v>
      </c>
      <c r="B2596" s="139" t="s">
        <v>7796</v>
      </c>
      <c r="C2596" s="139" t="s">
        <v>285</v>
      </c>
      <c r="D2596" s="642" t="s">
        <v>7797</v>
      </c>
    </row>
    <row r="2597" spans="1:4" ht="13.5" hidden="1">
      <c r="A2597" s="139" t="s">
        <v>7798</v>
      </c>
      <c r="B2597" s="139" t="s">
        <v>7799</v>
      </c>
      <c r="C2597" s="139" t="s">
        <v>285</v>
      </c>
      <c r="D2597" s="642" t="s">
        <v>2162</v>
      </c>
    </row>
    <row r="2598" spans="1:4" ht="13.5" hidden="1">
      <c r="A2598" s="139" t="s">
        <v>7800</v>
      </c>
      <c r="B2598" s="139" t="s">
        <v>7801</v>
      </c>
      <c r="C2598" s="139" t="s">
        <v>285</v>
      </c>
      <c r="D2598" s="642" t="s">
        <v>7802</v>
      </c>
    </row>
    <row r="2599" spans="1:4" ht="13.5" hidden="1">
      <c r="A2599" s="139" t="s">
        <v>7803</v>
      </c>
      <c r="B2599" s="139" t="s">
        <v>7804</v>
      </c>
      <c r="C2599" s="139" t="s">
        <v>285</v>
      </c>
      <c r="D2599" s="642" t="s">
        <v>7805</v>
      </c>
    </row>
    <row r="2600" spans="1:4" ht="13.5" hidden="1">
      <c r="A2600" s="139" t="s">
        <v>7806</v>
      </c>
      <c r="B2600" s="139" t="s">
        <v>7807</v>
      </c>
      <c r="C2600" s="139" t="s">
        <v>285</v>
      </c>
      <c r="D2600" s="642" t="s">
        <v>7808</v>
      </c>
    </row>
    <row r="2601" spans="1:4" ht="13.5" hidden="1">
      <c r="A2601" s="139" t="s">
        <v>7809</v>
      </c>
      <c r="B2601" s="139" t="s">
        <v>7810</v>
      </c>
      <c r="C2601" s="139" t="s">
        <v>285</v>
      </c>
      <c r="D2601" s="642" t="s">
        <v>7811</v>
      </c>
    </row>
    <row r="2602" spans="1:4" ht="13.5" hidden="1">
      <c r="A2602" s="139" t="s">
        <v>7812</v>
      </c>
      <c r="B2602" s="139" t="s">
        <v>7813</v>
      </c>
      <c r="C2602" s="139" t="s">
        <v>285</v>
      </c>
      <c r="D2602" s="642" t="s">
        <v>7814</v>
      </c>
    </row>
    <row r="2603" spans="1:4" ht="13.5" hidden="1">
      <c r="A2603" s="139" t="s">
        <v>7815</v>
      </c>
      <c r="B2603" s="139" t="s">
        <v>7816</v>
      </c>
      <c r="C2603" s="139" t="s">
        <v>285</v>
      </c>
      <c r="D2603" s="642" t="s">
        <v>7817</v>
      </c>
    </row>
    <row r="2604" spans="1:4" ht="13.5" hidden="1">
      <c r="A2604" s="139" t="s">
        <v>7818</v>
      </c>
      <c r="B2604" s="139" t="s">
        <v>7819</v>
      </c>
      <c r="C2604" s="139" t="s">
        <v>285</v>
      </c>
      <c r="D2604" s="642" t="s">
        <v>6821</v>
      </c>
    </row>
    <row r="2605" spans="1:4" ht="13.5" hidden="1">
      <c r="A2605" s="139" t="s">
        <v>7820</v>
      </c>
      <c r="B2605" s="139" t="s">
        <v>7821</v>
      </c>
      <c r="C2605" s="139" t="s">
        <v>285</v>
      </c>
      <c r="D2605" s="642" t="s">
        <v>7822</v>
      </c>
    </row>
    <row r="2606" spans="1:4" ht="13.5" hidden="1">
      <c r="A2606" s="139" t="s">
        <v>7823</v>
      </c>
      <c r="B2606" s="139" t="s">
        <v>7824</v>
      </c>
      <c r="C2606" s="139" t="s">
        <v>285</v>
      </c>
      <c r="D2606" s="642" t="s">
        <v>7825</v>
      </c>
    </row>
    <row r="2607" spans="1:4" ht="13.5" hidden="1">
      <c r="A2607" s="139" t="s">
        <v>7826</v>
      </c>
      <c r="B2607" s="139" t="s">
        <v>7827</v>
      </c>
      <c r="C2607" s="139" t="s">
        <v>285</v>
      </c>
      <c r="D2607" s="642" t="s">
        <v>1913</v>
      </c>
    </row>
    <row r="2608" spans="1:4" ht="13.5" hidden="1">
      <c r="A2608" s="139" t="s">
        <v>7828</v>
      </c>
      <c r="B2608" s="139" t="s">
        <v>7829</v>
      </c>
      <c r="C2608" s="139" t="s">
        <v>285</v>
      </c>
      <c r="D2608" s="642" t="s">
        <v>7830</v>
      </c>
    </row>
    <row r="2609" spans="1:4" ht="13.5" hidden="1">
      <c r="A2609" s="139" t="s">
        <v>7831</v>
      </c>
      <c r="B2609" s="139" t="s">
        <v>7832</v>
      </c>
      <c r="C2609" s="139" t="s">
        <v>285</v>
      </c>
      <c r="D2609" s="642" t="s">
        <v>7833</v>
      </c>
    </row>
    <row r="2610" spans="1:4" ht="13.5" hidden="1">
      <c r="A2610" s="139" t="s">
        <v>7834</v>
      </c>
      <c r="B2610" s="139" t="s">
        <v>7835</v>
      </c>
      <c r="C2610" s="139" t="s">
        <v>285</v>
      </c>
      <c r="D2610" s="642" t="s">
        <v>7836</v>
      </c>
    </row>
    <row r="2611" spans="1:4" ht="13.5" hidden="1">
      <c r="A2611" s="139" t="s">
        <v>7837</v>
      </c>
      <c r="B2611" s="139" t="s">
        <v>7838</v>
      </c>
      <c r="C2611" s="139" t="s">
        <v>285</v>
      </c>
      <c r="D2611" s="642" t="s">
        <v>7839</v>
      </c>
    </row>
    <row r="2612" spans="1:4" ht="13.5" hidden="1">
      <c r="A2612" s="139" t="s">
        <v>7840</v>
      </c>
      <c r="B2612" s="139" t="s">
        <v>7841</v>
      </c>
      <c r="C2612" s="139" t="s">
        <v>285</v>
      </c>
      <c r="D2612" s="642" t="s">
        <v>7842</v>
      </c>
    </row>
    <row r="2613" spans="1:4" ht="13.5" hidden="1">
      <c r="A2613" s="139" t="s">
        <v>7843</v>
      </c>
      <c r="B2613" s="139" t="s">
        <v>7844</v>
      </c>
      <c r="C2613" s="139" t="s">
        <v>285</v>
      </c>
      <c r="D2613" s="642" t="s">
        <v>7845</v>
      </c>
    </row>
    <row r="2614" spans="1:4" ht="13.5" hidden="1">
      <c r="A2614" s="139" t="s">
        <v>7846</v>
      </c>
      <c r="B2614" s="139" t="s">
        <v>7847</v>
      </c>
      <c r="C2614" s="139" t="s">
        <v>285</v>
      </c>
      <c r="D2614" s="642" t="s">
        <v>7848</v>
      </c>
    </row>
    <row r="2615" spans="1:4" ht="27" hidden="1">
      <c r="A2615" s="139" t="s">
        <v>7849</v>
      </c>
      <c r="B2615" s="643" t="s">
        <v>7850</v>
      </c>
      <c r="C2615" s="139" t="s">
        <v>285</v>
      </c>
      <c r="D2615" s="642" t="s">
        <v>7851</v>
      </c>
    </row>
    <row r="2616" spans="1:4" ht="13.5" hidden="1">
      <c r="A2616" s="139" t="s">
        <v>7852</v>
      </c>
      <c r="B2616" s="139" t="s">
        <v>7853</v>
      </c>
      <c r="C2616" s="139" t="s">
        <v>285</v>
      </c>
      <c r="D2616" s="642" t="s">
        <v>7854</v>
      </c>
    </row>
    <row r="2617" spans="1:4" ht="13.5" hidden="1">
      <c r="A2617" s="139" t="s">
        <v>7855</v>
      </c>
      <c r="B2617" s="139" t="s">
        <v>7856</v>
      </c>
      <c r="C2617" s="139" t="s">
        <v>285</v>
      </c>
      <c r="D2617" s="642" t="s">
        <v>7857</v>
      </c>
    </row>
    <row r="2618" spans="1:4" ht="13.5" hidden="1">
      <c r="A2618" s="139" t="s">
        <v>7858</v>
      </c>
      <c r="B2618" s="139" t="s">
        <v>7859</v>
      </c>
      <c r="C2618" s="139" t="s">
        <v>285</v>
      </c>
      <c r="D2618" s="642" t="s">
        <v>7860</v>
      </c>
    </row>
    <row r="2619" spans="1:4" ht="13.5" hidden="1">
      <c r="A2619" s="139" t="s">
        <v>7861</v>
      </c>
      <c r="B2619" s="139" t="s">
        <v>7862</v>
      </c>
      <c r="C2619" s="139" t="s">
        <v>285</v>
      </c>
      <c r="D2619" s="642" t="s">
        <v>6641</v>
      </c>
    </row>
    <row r="2620" spans="1:4" ht="13.5" hidden="1">
      <c r="A2620" s="139" t="s">
        <v>7863</v>
      </c>
      <c r="B2620" s="139" t="s">
        <v>7864</v>
      </c>
      <c r="C2620" s="139" t="s">
        <v>285</v>
      </c>
      <c r="D2620" s="642" t="s">
        <v>7865</v>
      </c>
    </row>
    <row r="2621" spans="1:4" ht="13.5" hidden="1">
      <c r="A2621" s="139" t="s">
        <v>7866</v>
      </c>
      <c r="B2621" s="139" t="s">
        <v>7867</v>
      </c>
      <c r="C2621" s="139" t="s">
        <v>4524</v>
      </c>
      <c r="D2621" s="642" t="s">
        <v>7868</v>
      </c>
    </row>
    <row r="2622" spans="1:4" ht="13.5" hidden="1">
      <c r="A2622" s="139" t="s">
        <v>7869</v>
      </c>
      <c r="B2622" s="139" t="s">
        <v>7870</v>
      </c>
      <c r="C2622" s="139" t="s">
        <v>4524</v>
      </c>
      <c r="D2622" s="642" t="s">
        <v>7871</v>
      </c>
    </row>
    <row r="2623" spans="1:4" ht="13.5" hidden="1">
      <c r="A2623" s="139" t="s">
        <v>7872</v>
      </c>
      <c r="B2623" s="139" t="s">
        <v>7873</v>
      </c>
      <c r="C2623" s="139" t="s">
        <v>4524</v>
      </c>
      <c r="D2623" s="642" t="s">
        <v>7874</v>
      </c>
    </row>
    <row r="2624" spans="1:4" ht="13.5" hidden="1">
      <c r="A2624" s="139" t="s">
        <v>7875</v>
      </c>
      <c r="B2624" s="139" t="s">
        <v>7876</v>
      </c>
      <c r="C2624" s="139" t="s">
        <v>4524</v>
      </c>
      <c r="D2624" s="642" t="s">
        <v>7877</v>
      </c>
    </row>
    <row r="2625" spans="1:4" ht="13.5" hidden="1">
      <c r="A2625" s="139" t="s">
        <v>7878</v>
      </c>
      <c r="B2625" s="139" t="s">
        <v>7879</v>
      </c>
      <c r="C2625" s="139" t="s">
        <v>4524</v>
      </c>
      <c r="D2625" s="642" t="s">
        <v>7880</v>
      </c>
    </row>
    <row r="2626" spans="1:4" ht="13.5" hidden="1">
      <c r="A2626" s="139" t="s">
        <v>7881</v>
      </c>
      <c r="B2626" s="139" t="s">
        <v>7882</v>
      </c>
      <c r="C2626" s="139" t="s">
        <v>4524</v>
      </c>
      <c r="D2626" s="642" t="s">
        <v>7883</v>
      </c>
    </row>
    <row r="2627" spans="1:4" ht="13.5" hidden="1">
      <c r="A2627" s="139" t="s">
        <v>7884</v>
      </c>
      <c r="B2627" s="139" t="s">
        <v>7885</v>
      </c>
      <c r="C2627" s="139" t="s">
        <v>4524</v>
      </c>
      <c r="D2627" s="642" t="s">
        <v>7886</v>
      </c>
    </row>
    <row r="2628" spans="1:4" ht="13.5" hidden="1">
      <c r="A2628" s="139" t="s">
        <v>7887</v>
      </c>
      <c r="B2628" s="139" t="s">
        <v>7888</v>
      </c>
      <c r="C2628" s="139" t="s">
        <v>4524</v>
      </c>
      <c r="D2628" s="642" t="s">
        <v>7889</v>
      </c>
    </row>
    <row r="2629" spans="1:4" ht="13.5" hidden="1">
      <c r="A2629" s="139" t="s">
        <v>7890</v>
      </c>
      <c r="B2629" s="139" t="s">
        <v>7891</v>
      </c>
      <c r="C2629" s="139" t="s">
        <v>4524</v>
      </c>
      <c r="D2629" s="642" t="s">
        <v>7892</v>
      </c>
    </row>
    <row r="2630" spans="1:4" ht="13.5" hidden="1">
      <c r="A2630" s="139" t="s">
        <v>7893</v>
      </c>
      <c r="B2630" s="139" t="s">
        <v>7894</v>
      </c>
      <c r="C2630" s="139" t="s">
        <v>4524</v>
      </c>
      <c r="D2630" s="642" t="s">
        <v>7895</v>
      </c>
    </row>
    <row r="2631" spans="1:4" ht="13.5" hidden="1">
      <c r="A2631" s="139" t="s">
        <v>7896</v>
      </c>
      <c r="B2631" s="139" t="s">
        <v>7897</v>
      </c>
      <c r="C2631" s="139" t="s">
        <v>4524</v>
      </c>
      <c r="D2631" s="642" t="s">
        <v>7898</v>
      </c>
    </row>
    <row r="2632" spans="1:4" ht="13.5" hidden="1">
      <c r="A2632" s="139" t="s">
        <v>7899</v>
      </c>
      <c r="B2632" s="139" t="s">
        <v>7900</v>
      </c>
      <c r="C2632" s="139" t="s">
        <v>4524</v>
      </c>
      <c r="D2632" s="642" t="s">
        <v>7901</v>
      </c>
    </row>
    <row r="2633" spans="1:4" ht="13.5" hidden="1">
      <c r="A2633" s="139" t="s">
        <v>7902</v>
      </c>
      <c r="B2633" s="139" t="s">
        <v>7903</v>
      </c>
      <c r="C2633" s="139" t="s">
        <v>4524</v>
      </c>
      <c r="D2633" s="642" t="s">
        <v>7904</v>
      </c>
    </row>
    <row r="2634" spans="1:4" ht="13.5" hidden="1">
      <c r="A2634" s="139" t="s">
        <v>7905</v>
      </c>
      <c r="B2634" s="139" t="s">
        <v>7906</v>
      </c>
      <c r="C2634" s="139" t="s">
        <v>4524</v>
      </c>
      <c r="D2634" s="642" t="s">
        <v>7907</v>
      </c>
    </row>
    <row r="2635" spans="1:4" ht="13.5" hidden="1">
      <c r="A2635" s="139" t="s">
        <v>7908</v>
      </c>
      <c r="B2635" s="139" t="s">
        <v>7909</v>
      </c>
      <c r="C2635" s="139" t="s">
        <v>4524</v>
      </c>
      <c r="D2635" s="642" t="s">
        <v>7910</v>
      </c>
    </row>
    <row r="2636" spans="1:4" ht="13.5" hidden="1">
      <c r="A2636" s="139" t="s">
        <v>7911</v>
      </c>
      <c r="B2636" s="139" t="s">
        <v>7912</v>
      </c>
      <c r="C2636" s="139" t="s">
        <v>27</v>
      </c>
      <c r="D2636" s="642" t="s">
        <v>7913</v>
      </c>
    </row>
    <row r="2637" spans="1:4" ht="13.5" hidden="1">
      <c r="A2637" s="139" t="s">
        <v>7914</v>
      </c>
      <c r="B2637" s="139" t="s">
        <v>7915</v>
      </c>
      <c r="C2637" s="139" t="s">
        <v>27</v>
      </c>
      <c r="D2637" s="642" t="s">
        <v>7916</v>
      </c>
    </row>
    <row r="2638" spans="1:4" ht="13.5" hidden="1">
      <c r="A2638" s="139" t="s">
        <v>7917</v>
      </c>
      <c r="B2638" s="139" t="s">
        <v>7918</v>
      </c>
      <c r="C2638" s="139" t="s">
        <v>27</v>
      </c>
      <c r="D2638" s="642" t="s">
        <v>7919</v>
      </c>
    </row>
    <row r="2639" spans="1:4" ht="13.5" hidden="1">
      <c r="A2639" s="139" t="s">
        <v>7920</v>
      </c>
      <c r="B2639" s="139" t="s">
        <v>7921</v>
      </c>
      <c r="C2639" s="139" t="s">
        <v>27</v>
      </c>
      <c r="D2639" s="642" t="s">
        <v>7922</v>
      </c>
    </row>
    <row r="2640" spans="1:4" ht="13.5" hidden="1">
      <c r="A2640" s="139" t="s">
        <v>7923</v>
      </c>
      <c r="B2640" s="139" t="s">
        <v>7924</v>
      </c>
      <c r="C2640" s="139" t="s">
        <v>27</v>
      </c>
      <c r="D2640" s="642" t="s">
        <v>7925</v>
      </c>
    </row>
    <row r="2641" spans="1:4" ht="13.5" hidden="1">
      <c r="A2641" s="139" t="s">
        <v>7926</v>
      </c>
      <c r="B2641" s="139" t="s">
        <v>7927</v>
      </c>
      <c r="C2641" s="139" t="s">
        <v>27</v>
      </c>
      <c r="D2641" s="642" t="s">
        <v>7928</v>
      </c>
    </row>
    <row r="2642" spans="1:4" ht="13.5" hidden="1">
      <c r="A2642" s="139" t="s">
        <v>7929</v>
      </c>
      <c r="B2642" s="139" t="s">
        <v>7930</v>
      </c>
      <c r="C2642" s="139" t="s">
        <v>27</v>
      </c>
      <c r="D2642" s="642" t="s">
        <v>6134</v>
      </c>
    </row>
    <row r="2643" spans="1:4" ht="13.5" hidden="1">
      <c r="A2643" s="139" t="s">
        <v>7931</v>
      </c>
      <c r="B2643" s="139" t="s">
        <v>7932</v>
      </c>
      <c r="C2643" s="139" t="s">
        <v>27</v>
      </c>
      <c r="D2643" s="642" t="s">
        <v>7933</v>
      </c>
    </row>
    <row r="2644" spans="1:4" ht="13.5" hidden="1">
      <c r="A2644" s="139" t="s">
        <v>7934</v>
      </c>
      <c r="B2644" s="139" t="s">
        <v>7935</v>
      </c>
      <c r="C2644" s="139" t="s">
        <v>27</v>
      </c>
      <c r="D2644" s="642" t="s">
        <v>7936</v>
      </c>
    </row>
    <row r="2645" spans="1:4" ht="13.5" hidden="1">
      <c r="A2645" s="139" t="s">
        <v>7937</v>
      </c>
      <c r="B2645" s="139" t="s">
        <v>7938</v>
      </c>
      <c r="C2645" s="139" t="s">
        <v>27</v>
      </c>
      <c r="D2645" s="642" t="s">
        <v>7939</v>
      </c>
    </row>
    <row r="2646" spans="1:4" ht="13.5" hidden="1">
      <c r="A2646" s="139" t="s">
        <v>7940</v>
      </c>
      <c r="B2646" s="139" t="s">
        <v>7941</v>
      </c>
      <c r="C2646" s="139" t="s">
        <v>27</v>
      </c>
      <c r="D2646" s="642" t="s">
        <v>7942</v>
      </c>
    </row>
    <row r="2647" spans="1:4" ht="13.5" hidden="1">
      <c r="A2647" s="139" t="s">
        <v>7943</v>
      </c>
      <c r="B2647" s="139" t="s">
        <v>7944</v>
      </c>
      <c r="C2647" s="139" t="s">
        <v>27</v>
      </c>
      <c r="D2647" s="642" t="s">
        <v>7945</v>
      </c>
    </row>
    <row r="2648" spans="1:4" ht="13.5" hidden="1">
      <c r="A2648" s="139" t="s">
        <v>7946</v>
      </c>
      <c r="B2648" s="139" t="s">
        <v>7947</v>
      </c>
      <c r="C2648" s="139" t="s">
        <v>285</v>
      </c>
      <c r="D2648" s="642" t="s">
        <v>7948</v>
      </c>
    </row>
    <row r="2649" spans="1:4" ht="13.5" hidden="1">
      <c r="A2649" s="139" t="s">
        <v>7949</v>
      </c>
      <c r="B2649" s="139" t="s">
        <v>7950</v>
      </c>
      <c r="C2649" s="139" t="s">
        <v>285</v>
      </c>
      <c r="D2649" s="642" t="s">
        <v>7951</v>
      </c>
    </row>
    <row r="2650" spans="1:4" ht="13.5" hidden="1">
      <c r="A2650" s="139" t="s">
        <v>7952</v>
      </c>
      <c r="B2650" s="139" t="s">
        <v>7953</v>
      </c>
      <c r="C2650" s="139" t="s">
        <v>285</v>
      </c>
      <c r="D2650" s="642" t="s">
        <v>7954</v>
      </c>
    </row>
    <row r="2651" spans="1:4" ht="13.5" hidden="1">
      <c r="A2651" s="139" t="s">
        <v>7955</v>
      </c>
      <c r="B2651" s="139" t="s">
        <v>7956</v>
      </c>
      <c r="C2651" s="139" t="s">
        <v>285</v>
      </c>
      <c r="D2651" s="642" t="s">
        <v>7957</v>
      </c>
    </row>
    <row r="2652" spans="1:4" ht="13.5" hidden="1">
      <c r="A2652" s="139" t="s">
        <v>7958</v>
      </c>
      <c r="B2652" s="139" t="s">
        <v>7959</v>
      </c>
      <c r="C2652" s="139" t="s">
        <v>285</v>
      </c>
      <c r="D2652" s="642" t="s">
        <v>7960</v>
      </c>
    </row>
    <row r="2653" spans="1:4" ht="13.5" hidden="1">
      <c r="A2653" s="139" t="s">
        <v>7961</v>
      </c>
      <c r="B2653" s="139" t="s">
        <v>7962</v>
      </c>
      <c r="C2653" s="139" t="s">
        <v>285</v>
      </c>
      <c r="D2653" s="642" t="s">
        <v>7963</v>
      </c>
    </row>
    <row r="2654" spans="1:4" ht="13.5" hidden="1">
      <c r="A2654" s="139" t="s">
        <v>7964</v>
      </c>
      <c r="B2654" s="139" t="s">
        <v>7965</v>
      </c>
      <c r="C2654" s="139" t="s">
        <v>285</v>
      </c>
      <c r="D2654" s="642" t="s">
        <v>7966</v>
      </c>
    </row>
    <row r="2655" spans="1:4" ht="13.5" hidden="1">
      <c r="A2655" s="139" t="s">
        <v>7967</v>
      </c>
      <c r="B2655" s="139" t="s">
        <v>7968</v>
      </c>
      <c r="C2655" s="139" t="s">
        <v>285</v>
      </c>
      <c r="D2655" s="642" t="s">
        <v>7969</v>
      </c>
    </row>
    <row r="2656" spans="1:4" ht="13.5" hidden="1">
      <c r="A2656" s="139" t="s">
        <v>7970</v>
      </c>
      <c r="B2656" s="139" t="s">
        <v>7971</v>
      </c>
      <c r="C2656" s="139" t="s">
        <v>285</v>
      </c>
      <c r="D2656" s="642" t="s">
        <v>7972</v>
      </c>
    </row>
    <row r="2657" spans="1:4" ht="13.5" hidden="1">
      <c r="A2657" s="139" t="s">
        <v>7973</v>
      </c>
      <c r="B2657" s="139" t="s">
        <v>7974</v>
      </c>
      <c r="C2657" s="139" t="s">
        <v>285</v>
      </c>
      <c r="D2657" s="642" t="s">
        <v>7975</v>
      </c>
    </row>
    <row r="2658" spans="1:4" ht="13.5" hidden="1">
      <c r="A2658" s="139" t="s">
        <v>7976</v>
      </c>
      <c r="B2658" s="139" t="s">
        <v>7977</v>
      </c>
      <c r="C2658" s="139" t="s">
        <v>285</v>
      </c>
      <c r="D2658" s="642" t="s">
        <v>7978</v>
      </c>
    </row>
    <row r="2659" spans="1:4" ht="13.5">
      <c r="A2659" s="139" t="s">
        <v>7979</v>
      </c>
      <c r="B2659" s="139" t="s">
        <v>7980</v>
      </c>
      <c r="C2659" s="139" t="s">
        <v>4323</v>
      </c>
      <c r="D2659" s="642" t="s">
        <v>7981</v>
      </c>
    </row>
    <row r="2660" spans="1:4" ht="13.5">
      <c r="A2660" s="139" t="s">
        <v>7982</v>
      </c>
      <c r="B2660" s="139" t="s">
        <v>7983</v>
      </c>
      <c r="C2660" s="139" t="s">
        <v>4323</v>
      </c>
      <c r="D2660" s="642" t="s">
        <v>7984</v>
      </c>
    </row>
    <row r="2661" spans="1:4" ht="13.5">
      <c r="A2661" s="139" t="s">
        <v>7985</v>
      </c>
      <c r="B2661" s="139" t="s">
        <v>7986</v>
      </c>
      <c r="C2661" s="139" t="s">
        <v>4323</v>
      </c>
      <c r="D2661" s="642" t="s">
        <v>7987</v>
      </c>
    </row>
    <row r="2662" spans="1:4" ht="13.5">
      <c r="A2662" s="139" t="s">
        <v>7988</v>
      </c>
      <c r="B2662" s="139" t="s">
        <v>7989</v>
      </c>
      <c r="C2662" s="139" t="s">
        <v>4323</v>
      </c>
      <c r="D2662" s="642" t="s">
        <v>7990</v>
      </c>
    </row>
    <row r="2663" spans="1:4" ht="13.5">
      <c r="A2663" s="139" t="s">
        <v>7991</v>
      </c>
      <c r="B2663" s="139" t="s">
        <v>7992</v>
      </c>
      <c r="C2663" s="139" t="s">
        <v>4323</v>
      </c>
      <c r="D2663" s="642" t="s">
        <v>7993</v>
      </c>
    </row>
    <row r="2664" spans="1:4" ht="13.5">
      <c r="A2664" s="139" t="s">
        <v>7994</v>
      </c>
      <c r="B2664" s="139" t="s">
        <v>7995</v>
      </c>
      <c r="C2664" s="139" t="s">
        <v>4323</v>
      </c>
      <c r="D2664" s="642" t="s">
        <v>7996</v>
      </c>
    </row>
    <row r="2665" spans="1:4" ht="13.5">
      <c r="A2665" s="139" t="s">
        <v>7997</v>
      </c>
      <c r="B2665" s="139" t="s">
        <v>7998</v>
      </c>
      <c r="C2665" s="139" t="s">
        <v>4323</v>
      </c>
      <c r="D2665" s="642" t="s">
        <v>7999</v>
      </c>
    </row>
    <row r="2666" spans="1:4" ht="13.5">
      <c r="A2666" s="139" t="s">
        <v>8000</v>
      </c>
      <c r="B2666" s="139" t="s">
        <v>8001</v>
      </c>
      <c r="C2666" s="139" t="s">
        <v>4323</v>
      </c>
      <c r="D2666" s="642" t="s">
        <v>8002</v>
      </c>
    </row>
    <row r="2667" spans="1:4" ht="13.5">
      <c r="A2667" s="139" t="s">
        <v>8003</v>
      </c>
      <c r="B2667" s="139" t="s">
        <v>8004</v>
      </c>
      <c r="C2667" s="139" t="s">
        <v>4323</v>
      </c>
      <c r="D2667" s="642" t="s">
        <v>8005</v>
      </c>
    </row>
    <row r="2668" spans="1:4" ht="13.5">
      <c r="A2668" s="139" t="s">
        <v>8006</v>
      </c>
      <c r="B2668" s="139" t="s">
        <v>8007</v>
      </c>
      <c r="C2668" s="139" t="s">
        <v>4323</v>
      </c>
      <c r="D2668" s="642" t="s">
        <v>7327</v>
      </c>
    </row>
    <row r="2669" spans="1:4" ht="13.5">
      <c r="A2669" s="139" t="s">
        <v>8008</v>
      </c>
      <c r="B2669" s="139" t="s">
        <v>8009</v>
      </c>
      <c r="C2669" s="139" t="s">
        <v>4323</v>
      </c>
      <c r="D2669" s="642" t="s">
        <v>8010</v>
      </c>
    </row>
    <row r="2670" spans="1:4" ht="13.5">
      <c r="A2670" s="139" t="s">
        <v>8011</v>
      </c>
      <c r="B2670" s="139" t="s">
        <v>8012</v>
      </c>
      <c r="C2670" s="139" t="s">
        <v>4323</v>
      </c>
      <c r="D2670" s="642" t="s">
        <v>8013</v>
      </c>
    </row>
    <row r="2671" spans="1:4" ht="13.5">
      <c r="A2671" s="139" t="s">
        <v>8014</v>
      </c>
      <c r="B2671" s="139" t="s">
        <v>8015</v>
      </c>
      <c r="C2671" s="139" t="s">
        <v>4323</v>
      </c>
      <c r="D2671" s="642" t="s">
        <v>8016</v>
      </c>
    </row>
    <row r="2672" spans="1:4" ht="13.5">
      <c r="A2672" s="139" t="s">
        <v>8017</v>
      </c>
      <c r="B2672" s="139" t="s">
        <v>8018</v>
      </c>
      <c r="C2672" s="139" t="s">
        <v>4323</v>
      </c>
      <c r="D2672" s="642" t="s">
        <v>8019</v>
      </c>
    </row>
    <row r="2673" spans="1:4" ht="13.5">
      <c r="A2673" s="139" t="s">
        <v>8020</v>
      </c>
      <c r="B2673" s="139" t="s">
        <v>8021</v>
      </c>
      <c r="C2673" s="139" t="s">
        <v>4323</v>
      </c>
      <c r="D2673" s="642" t="s">
        <v>3762</v>
      </c>
    </row>
    <row r="2674" spans="1:4" ht="13.5">
      <c r="A2674" s="139" t="s">
        <v>8022</v>
      </c>
      <c r="B2674" s="139" t="s">
        <v>8023</v>
      </c>
      <c r="C2674" s="139" t="s">
        <v>4323</v>
      </c>
      <c r="D2674" s="642" t="s">
        <v>8024</v>
      </c>
    </row>
    <row r="2675" spans="1:4" ht="13.5" hidden="1">
      <c r="A2675" s="139" t="s">
        <v>8025</v>
      </c>
      <c r="B2675" s="139" t="s">
        <v>8026</v>
      </c>
      <c r="C2675" s="139" t="s">
        <v>27</v>
      </c>
      <c r="D2675" s="642" t="s">
        <v>330</v>
      </c>
    </row>
    <row r="2676" spans="1:4" ht="13.5" hidden="1">
      <c r="A2676" s="139" t="s">
        <v>8027</v>
      </c>
      <c r="B2676" s="139" t="s">
        <v>8028</v>
      </c>
      <c r="C2676" s="139" t="s">
        <v>27</v>
      </c>
      <c r="D2676" s="642" t="s">
        <v>8029</v>
      </c>
    </row>
    <row r="2677" spans="1:4" ht="13.5" hidden="1">
      <c r="A2677" s="139" t="s">
        <v>8030</v>
      </c>
      <c r="B2677" s="139" t="s">
        <v>8031</v>
      </c>
      <c r="C2677" s="139" t="s">
        <v>27</v>
      </c>
      <c r="D2677" s="642" t="s">
        <v>8032</v>
      </c>
    </row>
    <row r="2678" spans="1:4" ht="13.5">
      <c r="A2678" s="139" t="s">
        <v>8033</v>
      </c>
      <c r="B2678" s="139" t="s">
        <v>8034</v>
      </c>
      <c r="C2678" s="139" t="s">
        <v>27</v>
      </c>
      <c r="D2678" s="642" t="s">
        <v>8035</v>
      </c>
    </row>
    <row r="2679" spans="1:4" ht="13.5">
      <c r="A2679" s="139" t="s">
        <v>8036</v>
      </c>
      <c r="B2679" s="139" t="s">
        <v>8037</v>
      </c>
      <c r="C2679" s="139" t="s">
        <v>27</v>
      </c>
      <c r="D2679" s="642" t="s">
        <v>8038</v>
      </c>
    </row>
    <row r="2680" spans="1:4" ht="13.5" hidden="1">
      <c r="A2680" s="139" t="s">
        <v>8039</v>
      </c>
      <c r="B2680" s="139" t="s">
        <v>8040</v>
      </c>
      <c r="C2680" s="139" t="s">
        <v>14</v>
      </c>
      <c r="D2680" s="642" t="s">
        <v>8041</v>
      </c>
    </row>
    <row r="2681" spans="1:4" ht="13.5" hidden="1">
      <c r="A2681" s="139" t="s">
        <v>8042</v>
      </c>
      <c r="B2681" s="139" t="s">
        <v>8043</v>
      </c>
      <c r="C2681" s="139" t="s">
        <v>285</v>
      </c>
      <c r="D2681" s="642" t="s">
        <v>8044</v>
      </c>
    </row>
    <row r="2682" spans="1:4" ht="13.5" hidden="1">
      <c r="A2682" s="139" t="s">
        <v>8045</v>
      </c>
      <c r="B2682" s="139" t="s">
        <v>8046</v>
      </c>
      <c r="C2682" s="139" t="s">
        <v>27</v>
      </c>
      <c r="D2682" s="642" t="s">
        <v>8047</v>
      </c>
    </row>
    <row r="2683" spans="1:4" ht="13.5" hidden="1">
      <c r="A2683" s="139" t="s">
        <v>8048</v>
      </c>
      <c r="B2683" s="139" t="s">
        <v>8049</v>
      </c>
      <c r="C2683" s="139" t="s">
        <v>27</v>
      </c>
      <c r="D2683" s="642" t="s">
        <v>8050</v>
      </c>
    </row>
    <row r="2684" spans="1:4" ht="13.5">
      <c r="A2684" s="139" t="s">
        <v>8051</v>
      </c>
      <c r="B2684" s="139" t="s">
        <v>8052</v>
      </c>
      <c r="C2684" s="139" t="s">
        <v>27</v>
      </c>
      <c r="D2684" s="642" t="s">
        <v>8053</v>
      </c>
    </row>
    <row r="2685" spans="1:4" ht="13.5">
      <c r="A2685" s="139" t="s">
        <v>8054</v>
      </c>
      <c r="B2685" s="139" t="s">
        <v>8055</v>
      </c>
      <c r="C2685" s="139" t="s">
        <v>27</v>
      </c>
      <c r="D2685" s="642" t="s">
        <v>8056</v>
      </c>
    </row>
    <row r="2686" spans="1:4" ht="13.5">
      <c r="A2686" s="139" t="s">
        <v>8057</v>
      </c>
      <c r="B2686" s="139" t="s">
        <v>8058</v>
      </c>
      <c r="C2686" s="139" t="s">
        <v>27</v>
      </c>
      <c r="D2686" s="642" t="s">
        <v>8059</v>
      </c>
    </row>
    <row r="2687" spans="1:4" ht="13.5" hidden="1">
      <c r="A2687" s="139" t="s">
        <v>8060</v>
      </c>
      <c r="B2687" s="139" t="s">
        <v>8061</v>
      </c>
      <c r="C2687" s="139" t="s">
        <v>27</v>
      </c>
      <c r="D2687" s="642" t="s">
        <v>2909</v>
      </c>
    </row>
    <row r="2688" spans="1:4" ht="13.5" hidden="1">
      <c r="A2688" s="139" t="s">
        <v>8062</v>
      </c>
      <c r="B2688" s="139" t="s">
        <v>8063</v>
      </c>
      <c r="C2688" s="139" t="s">
        <v>27</v>
      </c>
      <c r="D2688" s="642" t="s">
        <v>8064</v>
      </c>
    </row>
    <row r="2689" spans="1:4" ht="13.5" hidden="1">
      <c r="A2689" s="139" t="s">
        <v>8065</v>
      </c>
      <c r="B2689" s="139" t="s">
        <v>8066</v>
      </c>
      <c r="C2689" s="139" t="s">
        <v>27</v>
      </c>
      <c r="D2689" s="642" t="s">
        <v>8067</v>
      </c>
    </row>
    <row r="2690" spans="1:4" ht="13.5" hidden="1">
      <c r="A2690" s="139" t="s">
        <v>8068</v>
      </c>
      <c r="B2690" s="139" t="s">
        <v>8069</v>
      </c>
      <c r="C2690" s="139" t="s">
        <v>27</v>
      </c>
      <c r="D2690" s="642" t="s">
        <v>8070</v>
      </c>
    </row>
    <row r="2691" spans="1:4" ht="13.5" hidden="1">
      <c r="A2691" s="139" t="s">
        <v>8071</v>
      </c>
      <c r="B2691" s="139" t="s">
        <v>8072</v>
      </c>
      <c r="C2691" s="139" t="s">
        <v>27</v>
      </c>
      <c r="D2691" s="642" t="s">
        <v>8073</v>
      </c>
    </row>
    <row r="2692" spans="1:4" ht="13.5" hidden="1">
      <c r="A2692" s="139" t="s">
        <v>8074</v>
      </c>
      <c r="B2692" s="139" t="s">
        <v>8075</v>
      </c>
      <c r="C2692" s="139" t="s">
        <v>27</v>
      </c>
      <c r="D2692" s="642" t="s">
        <v>8076</v>
      </c>
    </row>
    <row r="2693" spans="1:4" ht="13.5" hidden="1">
      <c r="A2693" s="139" t="s">
        <v>8077</v>
      </c>
      <c r="B2693" s="139" t="s">
        <v>8078</v>
      </c>
      <c r="C2693" s="139" t="s">
        <v>27</v>
      </c>
      <c r="D2693" s="642" t="s">
        <v>8079</v>
      </c>
    </row>
    <row r="2694" spans="1:4" ht="13.5" hidden="1">
      <c r="A2694" s="139" t="s">
        <v>8080</v>
      </c>
      <c r="B2694" s="139" t="s">
        <v>8081</v>
      </c>
      <c r="C2694" s="139" t="s">
        <v>27</v>
      </c>
      <c r="D2694" s="642" t="s">
        <v>8082</v>
      </c>
    </row>
    <row r="2695" spans="1:4" ht="13.5" hidden="1">
      <c r="A2695" s="139" t="s">
        <v>8083</v>
      </c>
      <c r="B2695" s="139" t="s">
        <v>8084</v>
      </c>
      <c r="C2695" s="139" t="s">
        <v>27</v>
      </c>
      <c r="D2695" s="642" t="s">
        <v>8085</v>
      </c>
    </row>
    <row r="2696" spans="1:4" ht="13.5" hidden="1">
      <c r="A2696" s="139" t="s">
        <v>8086</v>
      </c>
      <c r="B2696" s="139" t="s">
        <v>8087</v>
      </c>
      <c r="C2696" s="139" t="s">
        <v>27</v>
      </c>
      <c r="D2696" s="642" t="s">
        <v>8088</v>
      </c>
    </row>
    <row r="2697" spans="1:4" ht="13.5" hidden="1">
      <c r="A2697" s="139" t="s">
        <v>8089</v>
      </c>
      <c r="B2697" s="139" t="s">
        <v>8090</v>
      </c>
      <c r="C2697" s="139" t="s">
        <v>27</v>
      </c>
      <c r="D2697" s="642" t="s">
        <v>8091</v>
      </c>
    </row>
    <row r="2698" spans="1:4" ht="13.5" hidden="1">
      <c r="A2698" s="139" t="s">
        <v>8092</v>
      </c>
      <c r="B2698" s="139" t="s">
        <v>8093</v>
      </c>
      <c r="C2698" s="139" t="s">
        <v>285</v>
      </c>
      <c r="D2698" s="642" t="s">
        <v>8094</v>
      </c>
    </row>
    <row r="2699" spans="1:4" ht="13.5" hidden="1">
      <c r="A2699" s="139" t="s">
        <v>8095</v>
      </c>
      <c r="B2699" s="139" t="s">
        <v>8096</v>
      </c>
      <c r="C2699" s="139" t="s">
        <v>285</v>
      </c>
      <c r="D2699" s="642" t="s">
        <v>8097</v>
      </c>
    </row>
    <row r="2700" spans="1:4" ht="13.5" hidden="1">
      <c r="A2700" s="139" t="s">
        <v>8098</v>
      </c>
      <c r="B2700" s="139" t="s">
        <v>8099</v>
      </c>
      <c r="C2700" s="139" t="s">
        <v>285</v>
      </c>
      <c r="D2700" s="642" t="s">
        <v>354</v>
      </c>
    </row>
    <row r="2701" spans="1:4" ht="13.5" hidden="1">
      <c r="A2701" s="139" t="s">
        <v>8100</v>
      </c>
      <c r="B2701" s="139" t="s">
        <v>8101</v>
      </c>
      <c r="C2701" s="139" t="s">
        <v>285</v>
      </c>
      <c r="D2701" s="642" t="s">
        <v>8102</v>
      </c>
    </row>
    <row r="2702" spans="1:4" ht="13.5" hidden="1">
      <c r="A2702" s="139" t="s">
        <v>8103</v>
      </c>
      <c r="B2702" s="139" t="s">
        <v>8104</v>
      </c>
      <c r="C2702" s="139" t="s">
        <v>285</v>
      </c>
      <c r="D2702" s="642" t="s">
        <v>8105</v>
      </c>
    </row>
    <row r="2703" spans="1:4" ht="13.5" hidden="1">
      <c r="A2703" s="139" t="s">
        <v>8106</v>
      </c>
      <c r="B2703" s="139" t="s">
        <v>8107</v>
      </c>
      <c r="C2703" s="139" t="s">
        <v>285</v>
      </c>
      <c r="D2703" s="642" t="s">
        <v>7333</v>
      </c>
    </row>
    <row r="2704" spans="1:4" ht="13.5" hidden="1">
      <c r="A2704" s="139" t="s">
        <v>8108</v>
      </c>
      <c r="B2704" s="139" t="s">
        <v>8109</v>
      </c>
      <c r="C2704" s="139" t="s">
        <v>285</v>
      </c>
      <c r="D2704" s="642" t="s">
        <v>7363</v>
      </c>
    </row>
    <row r="2705" spans="1:4" ht="13.5" hidden="1">
      <c r="A2705" s="139" t="s">
        <v>8110</v>
      </c>
      <c r="B2705" s="139" t="s">
        <v>8111</v>
      </c>
      <c r="C2705" s="139" t="s">
        <v>285</v>
      </c>
      <c r="D2705" s="642" t="s">
        <v>8112</v>
      </c>
    </row>
    <row r="2706" spans="1:4" ht="13.5" hidden="1">
      <c r="A2706" s="139" t="s">
        <v>8113</v>
      </c>
      <c r="B2706" s="139" t="s">
        <v>8114</v>
      </c>
      <c r="C2706" s="139" t="s">
        <v>285</v>
      </c>
      <c r="D2706" s="642" t="s">
        <v>2853</v>
      </c>
    </row>
    <row r="2707" spans="1:4" ht="13.5" hidden="1">
      <c r="A2707" s="139" t="s">
        <v>8115</v>
      </c>
      <c r="B2707" s="139" t="s">
        <v>8116</v>
      </c>
      <c r="C2707" s="139" t="s">
        <v>285</v>
      </c>
      <c r="D2707" s="642" t="s">
        <v>2411</v>
      </c>
    </row>
    <row r="2708" spans="1:4" ht="13.5" hidden="1">
      <c r="A2708" s="139" t="s">
        <v>8117</v>
      </c>
      <c r="B2708" s="139" t="s">
        <v>8118</v>
      </c>
      <c r="C2708" s="139" t="s">
        <v>285</v>
      </c>
      <c r="D2708" s="642" t="s">
        <v>8119</v>
      </c>
    </row>
    <row r="2709" spans="1:4" ht="13.5" hidden="1">
      <c r="A2709" s="139" t="s">
        <v>8120</v>
      </c>
      <c r="B2709" s="139" t="s">
        <v>8121</v>
      </c>
      <c r="C2709" s="139" t="s">
        <v>285</v>
      </c>
      <c r="D2709" s="642" t="s">
        <v>8122</v>
      </c>
    </row>
    <row r="2710" spans="1:4" ht="13.5" hidden="1">
      <c r="A2710" s="139" t="s">
        <v>8123</v>
      </c>
      <c r="B2710" s="139" t="s">
        <v>8124</v>
      </c>
      <c r="C2710" s="139" t="s">
        <v>285</v>
      </c>
      <c r="D2710" s="642" t="s">
        <v>8125</v>
      </c>
    </row>
    <row r="2711" spans="1:4" ht="13.5" hidden="1">
      <c r="A2711" s="139" t="s">
        <v>8126</v>
      </c>
      <c r="B2711" s="139" t="s">
        <v>8127</v>
      </c>
      <c r="C2711" s="139" t="s">
        <v>285</v>
      </c>
      <c r="D2711" s="642" t="s">
        <v>8128</v>
      </c>
    </row>
    <row r="2712" spans="1:4" ht="13.5" hidden="1">
      <c r="A2712" s="139" t="s">
        <v>8129</v>
      </c>
      <c r="B2712" s="139" t="s">
        <v>8130</v>
      </c>
      <c r="C2712" s="139" t="s">
        <v>285</v>
      </c>
      <c r="D2712" s="642" t="s">
        <v>8131</v>
      </c>
    </row>
    <row r="2713" spans="1:4" ht="13.5" hidden="1">
      <c r="A2713" s="139" t="s">
        <v>8132</v>
      </c>
      <c r="B2713" s="139" t="s">
        <v>8133</v>
      </c>
      <c r="C2713" s="139" t="s">
        <v>285</v>
      </c>
      <c r="D2713" s="642" t="s">
        <v>8134</v>
      </c>
    </row>
    <row r="2714" spans="1:4" ht="13.5" hidden="1">
      <c r="A2714" s="139" t="s">
        <v>8135</v>
      </c>
      <c r="B2714" s="139" t="s">
        <v>8136</v>
      </c>
      <c r="C2714" s="139" t="s">
        <v>285</v>
      </c>
      <c r="D2714" s="642" t="s">
        <v>8137</v>
      </c>
    </row>
    <row r="2715" spans="1:4" ht="13.5" hidden="1">
      <c r="A2715" s="139" t="s">
        <v>8138</v>
      </c>
      <c r="B2715" s="139" t="s">
        <v>8139</v>
      </c>
      <c r="C2715" s="139" t="s">
        <v>285</v>
      </c>
      <c r="D2715" s="642" t="s">
        <v>7443</v>
      </c>
    </row>
    <row r="2716" spans="1:4" ht="13.5" hidden="1">
      <c r="A2716" s="139" t="s">
        <v>8140</v>
      </c>
      <c r="B2716" s="139" t="s">
        <v>8141</v>
      </c>
      <c r="C2716" s="139" t="s">
        <v>285</v>
      </c>
      <c r="D2716" s="642" t="s">
        <v>8142</v>
      </c>
    </row>
    <row r="2717" spans="1:4" ht="13.5" hidden="1">
      <c r="A2717" s="139" t="s">
        <v>8143</v>
      </c>
      <c r="B2717" s="139" t="s">
        <v>8144</v>
      </c>
      <c r="C2717" s="139" t="s">
        <v>285</v>
      </c>
      <c r="D2717" s="642" t="s">
        <v>8145</v>
      </c>
    </row>
    <row r="2718" spans="1:4" ht="13.5" hidden="1">
      <c r="A2718" s="139" t="s">
        <v>8146</v>
      </c>
      <c r="B2718" s="139" t="s">
        <v>8147</v>
      </c>
      <c r="C2718" s="139" t="s">
        <v>285</v>
      </c>
      <c r="D2718" s="642" t="s">
        <v>8148</v>
      </c>
    </row>
    <row r="2719" spans="1:4" ht="13.5" hidden="1">
      <c r="A2719" s="139" t="s">
        <v>8149</v>
      </c>
      <c r="B2719" s="139" t="s">
        <v>8150</v>
      </c>
      <c r="C2719" s="139" t="s">
        <v>285</v>
      </c>
      <c r="D2719" s="642" t="s">
        <v>8151</v>
      </c>
    </row>
    <row r="2720" spans="1:4" ht="13.5" hidden="1">
      <c r="A2720" s="139" t="s">
        <v>8152</v>
      </c>
      <c r="B2720" s="139" t="s">
        <v>8153</v>
      </c>
      <c r="C2720" s="139" t="s">
        <v>285</v>
      </c>
      <c r="D2720" s="642" t="s">
        <v>7363</v>
      </c>
    </row>
    <row r="2721" spans="1:4" ht="13.5" hidden="1">
      <c r="A2721" s="139" t="s">
        <v>8154</v>
      </c>
      <c r="B2721" s="139" t="s">
        <v>8155</v>
      </c>
      <c r="C2721" s="139" t="s">
        <v>285</v>
      </c>
      <c r="D2721" s="642" t="s">
        <v>7333</v>
      </c>
    </row>
    <row r="2722" spans="1:4" ht="13.5" hidden="1">
      <c r="A2722" s="139" t="s">
        <v>8156</v>
      </c>
      <c r="B2722" s="139" t="s">
        <v>8157</v>
      </c>
      <c r="C2722" s="139" t="s">
        <v>285</v>
      </c>
      <c r="D2722" s="642" t="s">
        <v>8158</v>
      </c>
    </row>
    <row r="2723" spans="1:4" ht="13.5" hidden="1">
      <c r="A2723" s="139" t="s">
        <v>8159</v>
      </c>
      <c r="B2723" s="139" t="s">
        <v>8160</v>
      </c>
      <c r="C2723" s="139" t="s">
        <v>285</v>
      </c>
      <c r="D2723" s="642" t="s">
        <v>8161</v>
      </c>
    </row>
    <row r="2724" spans="1:4" ht="13.5" hidden="1">
      <c r="A2724" s="139" t="s">
        <v>8162</v>
      </c>
      <c r="B2724" s="139" t="s">
        <v>8163</v>
      </c>
      <c r="C2724" s="139" t="s">
        <v>285</v>
      </c>
      <c r="D2724" s="642" t="s">
        <v>8164</v>
      </c>
    </row>
    <row r="2725" spans="1:4" ht="13.5" hidden="1">
      <c r="A2725" s="139" t="s">
        <v>8165</v>
      </c>
      <c r="B2725" s="139" t="s">
        <v>8166</v>
      </c>
      <c r="C2725" s="139" t="s">
        <v>285</v>
      </c>
      <c r="D2725" s="642" t="s">
        <v>8167</v>
      </c>
    </row>
    <row r="2726" spans="1:4" ht="13.5" hidden="1">
      <c r="A2726" s="139" t="s">
        <v>8168</v>
      </c>
      <c r="B2726" s="139" t="s">
        <v>8169</v>
      </c>
      <c r="C2726" s="139" t="s">
        <v>285</v>
      </c>
      <c r="D2726" s="642" t="s">
        <v>8170</v>
      </c>
    </row>
    <row r="2727" spans="1:4" ht="13.5" hidden="1">
      <c r="A2727" s="139" t="s">
        <v>8171</v>
      </c>
      <c r="B2727" s="139" t="s">
        <v>8172</v>
      </c>
      <c r="C2727" s="139" t="s">
        <v>285</v>
      </c>
      <c r="D2727" s="642" t="s">
        <v>8173</v>
      </c>
    </row>
    <row r="2728" spans="1:4" ht="13.5" hidden="1">
      <c r="A2728" s="139" t="s">
        <v>8174</v>
      </c>
      <c r="B2728" s="139" t="s">
        <v>8175</v>
      </c>
      <c r="C2728" s="139" t="s">
        <v>285</v>
      </c>
      <c r="D2728" s="642" t="s">
        <v>885</v>
      </c>
    </row>
    <row r="2729" spans="1:4" ht="13.5" hidden="1">
      <c r="A2729" s="139" t="s">
        <v>8176</v>
      </c>
      <c r="B2729" s="139" t="s">
        <v>8177</v>
      </c>
      <c r="C2729" s="139" t="s">
        <v>285</v>
      </c>
      <c r="D2729" s="642" t="s">
        <v>8178</v>
      </c>
    </row>
    <row r="2730" spans="1:4" ht="13.5" hidden="1">
      <c r="A2730" s="139" t="s">
        <v>8179</v>
      </c>
      <c r="B2730" s="139" t="s">
        <v>8180</v>
      </c>
      <c r="C2730" s="139" t="s">
        <v>285</v>
      </c>
      <c r="D2730" s="642" t="s">
        <v>8181</v>
      </c>
    </row>
    <row r="2731" spans="1:4" ht="13.5" hidden="1">
      <c r="A2731" s="139" t="s">
        <v>8182</v>
      </c>
      <c r="B2731" s="139" t="s">
        <v>8183</v>
      </c>
      <c r="C2731" s="139" t="s">
        <v>285</v>
      </c>
      <c r="D2731" s="642" t="s">
        <v>8184</v>
      </c>
    </row>
    <row r="2732" spans="1:4" ht="13.5" hidden="1">
      <c r="A2732" s="139" t="s">
        <v>8185</v>
      </c>
      <c r="B2732" s="139" t="s">
        <v>8186</v>
      </c>
      <c r="C2732" s="139" t="s">
        <v>285</v>
      </c>
      <c r="D2732" s="642" t="s">
        <v>8187</v>
      </c>
    </row>
    <row r="2733" spans="1:4" ht="13.5" hidden="1">
      <c r="A2733" s="139" t="s">
        <v>8188</v>
      </c>
      <c r="B2733" s="139" t="s">
        <v>8189</v>
      </c>
      <c r="C2733" s="139" t="s">
        <v>285</v>
      </c>
      <c r="D2733" s="642" t="s">
        <v>3150</v>
      </c>
    </row>
    <row r="2734" spans="1:4" ht="13.5" hidden="1">
      <c r="A2734" s="139" t="s">
        <v>8190</v>
      </c>
      <c r="B2734" s="139" t="s">
        <v>8191</v>
      </c>
      <c r="C2734" s="139" t="s">
        <v>285</v>
      </c>
      <c r="D2734" s="642" t="s">
        <v>8192</v>
      </c>
    </row>
    <row r="2735" spans="1:4" ht="13.5" hidden="1">
      <c r="A2735" s="139" t="s">
        <v>8193</v>
      </c>
      <c r="B2735" s="139" t="s">
        <v>8194</v>
      </c>
      <c r="C2735" s="139" t="s">
        <v>285</v>
      </c>
      <c r="D2735" s="642" t="s">
        <v>8195</v>
      </c>
    </row>
    <row r="2736" spans="1:4" ht="13.5" hidden="1">
      <c r="A2736" s="139" t="s">
        <v>8196</v>
      </c>
      <c r="B2736" s="139" t="s">
        <v>8197</v>
      </c>
      <c r="C2736" s="139" t="s">
        <v>285</v>
      </c>
      <c r="D2736" s="642" t="s">
        <v>8198</v>
      </c>
    </row>
    <row r="2737" spans="1:4" ht="13.5" hidden="1">
      <c r="A2737" s="139" t="s">
        <v>8199</v>
      </c>
      <c r="B2737" s="139" t="s">
        <v>8200</v>
      </c>
      <c r="C2737" s="139" t="s">
        <v>285</v>
      </c>
      <c r="D2737" s="642" t="s">
        <v>8201</v>
      </c>
    </row>
    <row r="2738" spans="1:4" ht="13.5" hidden="1">
      <c r="A2738" s="139" t="s">
        <v>8202</v>
      </c>
      <c r="B2738" s="139" t="s">
        <v>8203</v>
      </c>
      <c r="C2738" s="139" t="s">
        <v>285</v>
      </c>
      <c r="D2738" s="642" t="s">
        <v>8204</v>
      </c>
    </row>
    <row r="2739" spans="1:4" ht="13.5" hidden="1">
      <c r="A2739" s="139" t="s">
        <v>8205</v>
      </c>
      <c r="B2739" s="139" t="s">
        <v>8206</v>
      </c>
      <c r="C2739" s="139" t="s">
        <v>285</v>
      </c>
      <c r="D2739" s="642" t="s">
        <v>8207</v>
      </c>
    </row>
    <row r="2740" spans="1:4" ht="13.5" hidden="1">
      <c r="A2740" s="139" t="s">
        <v>8208</v>
      </c>
      <c r="B2740" s="139" t="s">
        <v>8209</v>
      </c>
      <c r="C2740" s="139" t="s">
        <v>285</v>
      </c>
      <c r="D2740" s="642" t="s">
        <v>8210</v>
      </c>
    </row>
    <row r="2741" spans="1:4" ht="13.5" hidden="1">
      <c r="A2741" s="139" t="s">
        <v>8211</v>
      </c>
      <c r="B2741" s="139" t="s">
        <v>8212</v>
      </c>
      <c r="C2741" s="139" t="s">
        <v>285</v>
      </c>
      <c r="D2741" s="642" t="s">
        <v>8213</v>
      </c>
    </row>
    <row r="2742" spans="1:4" ht="13.5" hidden="1">
      <c r="A2742" s="139" t="s">
        <v>8214</v>
      </c>
      <c r="B2742" s="139" t="s">
        <v>8215</v>
      </c>
      <c r="C2742" s="139" t="s">
        <v>285</v>
      </c>
      <c r="D2742" s="642" t="s">
        <v>8122</v>
      </c>
    </row>
    <row r="2743" spans="1:4" ht="13.5" hidden="1">
      <c r="A2743" s="139" t="s">
        <v>8216</v>
      </c>
      <c r="B2743" s="139" t="s">
        <v>8217</v>
      </c>
      <c r="C2743" s="139" t="s">
        <v>285</v>
      </c>
      <c r="D2743" s="642" t="s">
        <v>2618</v>
      </c>
    </row>
    <row r="2744" spans="1:4" ht="13.5" hidden="1">
      <c r="A2744" s="139" t="s">
        <v>8218</v>
      </c>
      <c r="B2744" s="139" t="s">
        <v>8219</v>
      </c>
      <c r="C2744" s="139" t="s">
        <v>285</v>
      </c>
      <c r="D2744" s="642" t="s">
        <v>8220</v>
      </c>
    </row>
    <row r="2745" spans="1:4" ht="13.5" hidden="1">
      <c r="A2745" s="139" t="s">
        <v>8221</v>
      </c>
      <c r="B2745" s="139" t="s">
        <v>8222</v>
      </c>
      <c r="C2745" s="139" t="s">
        <v>285</v>
      </c>
      <c r="D2745" s="642" t="s">
        <v>8223</v>
      </c>
    </row>
    <row r="2746" spans="1:4" ht="13.5" hidden="1">
      <c r="A2746" s="139" t="s">
        <v>8224</v>
      </c>
      <c r="B2746" s="139" t="s">
        <v>8225</v>
      </c>
      <c r="C2746" s="139" t="s">
        <v>285</v>
      </c>
      <c r="D2746" s="642" t="s">
        <v>8226</v>
      </c>
    </row>
    <row r="2747" spans="1:4" ht="13.5" hidden="1">
      <c r="A2747" s="139" t="s">
        <v>8227</v>
      </c>
      <c r="B2747" s="139" t="s">
        <v>8228</v>
      </c>
      <c r="C2747" s="139" t="s">
        <v>285</v>
      </c>
      <c r="D2747" s="642" t="s">
        <v>7268</v>
      </c>
    </row>
    <row r="2748" spans="1:4" ht="13.5" hidden="1">
      <c r="A2748" s="139" t="s">
        <v>8229</v>
      </c>
      <c r="B2748" s="139" t="s">
        <v>8230</v>
      </c>
      <c r="C2748" s="139" t="s">
        <v>14</v>
      </c>
      <c r="D2748" s="642" t="s">
        <v>8231</v>
      </c>
    </row>
    <row r="2749" spans="1:4" ht="13.5" hidden="1">
      <c r="A2749" s="139" t="s">
        <v>8232</v>
      </c>
      <c r="B2749" s="139" t="s">
        <v>8233</v>
      </c>
      <c r="C2749" s="139" t="s">
        <v>285</v>
      </c>
      <c r="D2749" s="642" t="s">
        <v>8234</v>
      </c>
    </row>
    <row r="2750" spans="1:4" ht="13.5" hidden="1">
      <c r="A2750" s="139" t="s">
        <v>8235</v>
      </c>
      <c r="B2750" s="139" t="s">
        <v>8236</v>
      </c>
      <c r="C2750" s="139" t="s">
        <v>285</v>
      </c>
      <c r="D2750" s="642" t="s">
        <v>1689</v>
      </c>
    </row>
    <row r="2751" spans="1:4" ht="13.5" hidden="1">
      <c r="A2751" s="139" t="s">
        <v>8237</v>
      </c>
      <c r="B2751" s="139" t="s">
        <v>8238</v>
      </c>
      <c r="C2751" s="139" t="s">
        <v>285</v>
      </c>
      <c r="D2751" s="642" t="s">
        <v>8239</v>
      </c>
    </row>
    <row r="2752" spans="1:4" ht="13.5" hidden="1">
      <c r="A2752" s="139" t="s">
        <v>8240</v>
      </c>
      <c r="B2752" s="139" t="s">
        <v>8241</v>
      </c>
      <c r="C2752" s="139" t="s">
        <v>285</v>
      </c>
      <c r="D2752" s="642" t="s">
        <v>8242</v>
      </c>
    </row>
    <row r="2753" spans="1:4" ht="13.5" hidden="1">
      <c r="A2753" s="139" t="s">
        <v>8243</v>
      </c>
      <c r="B2753" s="139" t="s">
        <v>8244</v>
      </c>
      <c r="C2753" s="139" t="s">
        <v>285</v>
      </c>
      <c r="D2753" s="642" t="s">
        <v>8245</v>
      </c>
    </row>
    <row r="2754" spans="1:4" ht="13.5" hidden="1">
      <c r="A2754" s="139" t="s">
        <v>8246</v>
      </c>
      <c r="B2754" s="139" t="s">
        <v>8247</v>
      </c>
      <c r="C2754" s="139" t="s">
        <v>285</v>
      </c>
      <c r="D2754" s="642" t="s">
        <v>8248</v>
      </c>
    </row>
    <row r="2755" spans="1:4" ht="13.5" hidden="1">
      <c r="A2755" s="139" t="s">
        <v>8249</v>
      </c>
      <c r="B2755" s="139" t="s">
        <v>8250</v>
      </c>
      <c r="C2755" s="139" t="s">
        <v>285</v>
      </c>
      <c r="D2755" s="642" t="s">
        <v>8251</v>
      </c>
    </row>
    <row r="2756" spans="1:4" ht="13.5" hidden="1">
      <c r="A2756" s="139" t="s">
        <v>8252</v>
      </c>
      <c r="B2756" s="139" t="s">
        <v>8253</v>
      </c>
      <c r="C2756" s="139" t="s">
        <v>285</v>
      </c>
      <c r="D2756" s="642" t="s">
        <v>8254</v>
      </c>
    </row>
    <row r="2757" spans="1:4" ht="13.5" hidden="1">
      <c r="A2757" s="139" t="s">
        <v>8255</v>
      </c>
      <c r="B2757" s="139" t="s">
        <v>8256</v>
      </c>
      <c r="C2757" s="139" t="s">
        <v>285</v>
      </c>
      <c r="D2757" s="642" t="s">
        <v>357</v>
      </c>
    </row>
    <row r="2758" spans="1:4" ht="13.5" hidden="1">
      <c r="A2758" s="139" t="s">
        <v>8257</v>
      </c>
      <c r="B2758" s="139" t="s">
        <v>8258</v>
      </c>
      <c r="C2758" s="139" t="s">
        <v>285</v>
      </c>
      <c r="D2758" s="642" t="s">
        <v>8259</v>
      </c>
    </row>
    <row r="2759" spans="1:4" ht="13.5" hidden="1">
      <c r="A2759" s="139" t="s">
        <v>8260</v>
      </c>
      <c r="B2759" s="139" t="s">
        <v>8261</v>
      </c>
      <c r="C2759" s="139" t="s">
        <v>285</v>
      </c>
      <c r="D2759" s="642" t="s">
        <v>8262</v>
      </c>
    </row>
    <row r="2760" spans="1:4" ht="13.5" hidden="1">
      <c r="A2760" s="139" t="s">
        <v>8263</v>
      </c>
      <c r="B2760" s="139" t="s">
        <v>8264</v>
      </c>
      <c r="C2760" s="139" t="s">
        <v>285</v>
      </c>
      <c r="D2760" s="642" t="s">
        <v>8265</v>
      </c>
    </row>
    <row r="2761" spans="1:4" ht="13.5" hidden="1">
      <c r="A2761" s="139" t="s">
        <v>8266</v>
      </c>
      <c r="B2761" s="139" t="s">
        <v>8267</v>
      </c>
      <c r="C2761" s="139" t="s">
        <v>14</v>
      </c>
      <c r="D2761" s="642" t="s">
        <v>8268</v>
      </c>
    </row>
    <row r="2762" spans="1:4" ht="13.5" hidden="1">
      <c r="A2762" s="139" t="s">
        <v>8269</v>
      </c>
      <c r="B2762" s="139" t="s">
        <v>8270</v>
      </c>
      <c r="C2762" s="139" t="s">
        <v>14</v>
      </c>
      <c r="D2762" s="642" t="s">
        <v>8271</v>
      </c>
    </row>
    <row r="2763" spans="1:4" ht="13.5" hidden="1">
      <c r="A2763" s="139" t="s">
        <v>8272</v>
      </c>
      <c r="B2763" s="139" t="s">
        <v>8273</v>
      </c>
      <c r="C2763" s="139" t="s">
        <v>14</v>
      </c>
      <c r="D2763" s="642" t="s">
        <v>8274</v>
      </c>
    </row>
    <row r="2764" spans="1:4" ht="13.5" hidden="1">
      <c r="A2764" s="139" t="s">
        <v>8275</v>
      </c>
      <c r="B2764" s="139" t="s">
        <v>8276</v>
      </c>
      <c r="C2764" s="139" t="s">
        <v>14</v>
      </c>
      <c r="D2764" s="642" t="s">
        <v>8277</v>
      </c>
    </row>
    <row r="2765" spans="1:4" ht="13.5" hidden="1">
      <c r="A2765" s="139" t="s">
        <v>8278</v>
      </c>
      <c r="B2765" s="139" t="s">
        <v>8279</v>
      </c>
      <c r="C2765" s="139" t="s">
        <v>14</v>
      </c>
      <c r="D2765" s="642" t="s">
        <v>2885</v>
      </c>
    </row>
    <row r="2766" spans="1:4" ht="13.5" hidden="1">
      <c r="A2766" s="139" t="s">
        <v>8280</v>
      </c>
      <c r="B2766" s="139" t="s">
        <v>8281</v>
      </c>
      <c r="C2766" s="139" t="s">
        <v>14</v>
      </c>
      <c r="D2766" s="642" t="s">
        <v>8282</v>
      </c>
    </row>
    <row r="2767" spans="1:4" ht="13.5" hidden="1">
      <c r="A2767" s="139" t="s">
        <v>8283</v>
      </c>
      <c r="B2767" s="139" t="s">
        <v>8284</v>
      </c>
      <c r="C2767" s="139" t="s">
        <v>14</v>
      </c>
      <c r="D2767" s="642" t="s">
        <v>8285</v>
      </c>
    </row>
    <row r="2768" spans="1:4" ht="13.5" hidden="1">
      <c r="A2768" s="139" t="s">
        <v>8286</v>
      </c>
      <c r="B2768" s="139" t="s">
        <v>8287</v>
      </c>
      <c r="C2768" s="139" t="s">
        <v>14</v>
      </c>
      <c r="D2768" s="642" t="s">
        <v>6002</v>
      </c>
    </row>
    <row r="2769" spans="1:4" ht="13.5" hidden="1">
      <c r="A2769" s="139" t="s">
        <v>8288</v>
      </c>
      <c r="B2769" s="139" t="s">
        <v>8289</v>
      </c>
      <c r="C2769" s="139" t="s">
        <v>14</v>
      </c>
      <c r="D2769" s="642" t="s">
        <v>8290</v>
      </c>
    </row>
    <row r="2770" spans="1:4" ht="13.5" hidden="1">
      <c r="A2770" s="139" t="s">
        <v>8291</v>
      </c>
      <c r="B2770" s="139" t="s">
        <v>8292</v>
      </c>
      <c r="C2770" s="139" t="s">
        <v>14</v>
      </c>
      <c r="D2770" s="642" t="s">
        <v>8293</v>
      </c>
    </row>
    <row r="2771" spans="1:4" ht="13.5" hidden="1">
      <c r="A2771" s="139" t="s">
        <v>8294</v>
      </c>
      <c r="B2771" s="139" t="s">
        <v>8295</v>
      </c>
      <c r="C2771" s="139" t="s">
        <v>14</v>
      </c>
      <c r="D2771" s="642" t="s">
        <v>8296</v>
      </c>
    </row>
    <row r="2772" spans="1:4" ht="13.5" hidden="1">
      <c r="A2772" s="139" t="s">
        <v>8297</v>
      </c>
      <c r="B2772" s="139" t="s">
        <v>8298</v>
      </c>
      <c r="C2772" s="139" t="s">
        <v>14</v>
      </c>
      <c r="D2772" s="642" t="s">
        <v>8299</v>
      </c>
    </row>
    <row r="2773" spans="1:4" ht="13.5" hidden="1">
      <c r="A2773" s="139" t="s">
        <v>8300</v>
      </c>
      <c r="B2773" s="139" t="s">
        <v>8301</v>
      </c>
      <c r="C2773" s="139" t="s">
        <v>14</v>
      </c>
      <c r="D2773" s="642" t="s">
        <v>8302</v>
      </c>
    </row>
    <row r="2774" spans="1:4" ht="13.5" hidden="1">
      <c r="A2774" s="139" t="s">
        <v>8303</v>
      </c>
      <c r="B2774" s="139" t="s">
        <v>8304</v>
      </c>
      <c r="C2774" s="139" t="s">
        <v>14</v>
      </c>
      <c r="D2774" s="642" t="s">
        <v>8305</v>
      </c>
    </row>
    <row r="2775" spans="1:4" ht="13.5" hidden="1">
      <c r="A2775" s="139" t="s">
        <v>8306</v>
      </c>
      <c r="B2775" s="139" t="s">
        <v>8307</v>
      </c>
      <c r="C2775" s="139" t="s">
        <v>14</v>
      </c>
      <c r="D2775" s="642" t="s">
        <v>8151</v>
      </c>
    </row>
    <row r="2776" spans="1:4" ht="13.5" hidden="1">
      <c r="A2776" s="139" t="s">
        <v>8308</v>
      </c>
      <c r="B2776" s="139" t="s">
        <v>8309</v>
      </c>
      <c r="C2776" s="139" t="s">
        <v>14</v>
      </c>
      <c r="D2776" s="642" t="s">
        <v>8310</v>
      </c>
    </row>
    <row r="2777" spans="1:4" ht="13.5" hidden="1">
      <c r="A2777" s="139" t="s">
        <v>8311</v>
      </c>
      <c r="B2777" s="139" t="s">
        <v>8312</v>
      </c>
      <c r="C2777" s="139" t="s">
        <v>14</v>
      </c>
      <c r="D2777" s="642" t="s">
        <v>8313</v>
      </c>
    </row>
    <row r="2778" spans="1:4" ht="13.5" hidden="1">
      <c r="A2778" s="139" t="s">
        <v>8314</v>
      </c>
      <c r="B2778" s="139" t="s">
        <v>8315</v>
      </c>
      <c r="C2778" s="139" t="s">
        <v>14</v>
      </c>
      <c r="D2778" s="642" t="s">
        <v>8316</v>
      </c>
    </row>
    <row r="2779" spans="1:4" ht="13.5" hidden="1">
      <c r="A2779" s="139" t="s">
        <v>8317</v>
      </c>
      <c r="B2779" s="139" t="s">
        <v>8318</v>
      </c>
      <c r="C2779" s="139" t="s">
        <v>14</v>
      </c>
      <c r="D2779" s="642" t="s">
        <v>8319</v>
      </c>
    </row>
    <row r="2780" spans="1:4" ht="13.5" hidden="1">
      <c r="A2780" s="139" t="s">
        <v>8320</v>
      </c>
      <c r="B2780" s="139" t="s">
        <v>8321</v>
      </c>
      <c r="C2780" s="139" t="s">
        <v>14</v>
      </c>
      <c r="D2780" s="642" t="s">
        <v>8322</v>
      </c>
    </row>
    <row r="2781" spans="1:4" ht="13.5" hidden="1">
      <c r="A2781" s="139" t="s">
        <v>8323</v>
      </c>
      <c r="B2781" s="139" t="s">
        <v>8324</v>
      </c>
      <c r="C2781" s="139" t="s">
        <v>14</v>
      </c>
      <c r="D2781" s="642" t="s">
        <v>8325</v>
      </c>
    </row>
    <row r="2782" spans="1:4" ht="13.5" hidden="1">
      <c r="A2782" s="139" t="s">
        <v>8326</v>
      </c>
      <c r="B2782" s="139" t="s">
        <v>8327</v>
      </c>
      <c r="C2782" s="139" t="s">
        <v>14</v>
      </c>
      <c r="D2782" s="642" t="s">
        <v>8328</v>
      </c>
    </row>
    <row r="2783" spans="1:4" ht="13.5" hidden="1">
      <c r="A2783" s="139" t="s">
        <v>8329</v>
      </c>
      <c r="B2783" s="139" t="s">
        <v>8330</v>
      </c>
      <c r="C2783" s="139" t="s">
        <v>14</v>
      </c>
      <c r="D2783" s="642" t="s">
        <v>6002</v>
      </c>
    </row>
    <row r="2784" spans="1:4" ht="13.5" hidden="1">
      <c r="A2784" s="139" t="s">
        <v>8331</v>
      </c>
      <c r="B2784" s="139" t="s">
        <v>8332</v>
      </c>
      <c r="C2784" s="139" t="s">
        <v>14</v>
      </c>
      <c r="D2784" s="642" t="s">
        <v>1593</v>
      </c>
    </row>
    <row r="2785" spans="1:4" ht="13.5" hidden="1">
      <c r="A2785" s="139" t="s">
        <v>8333</v>
      </c>
      <c r="B2785" s="139" t="s">
        <v>8334</v>
      </c>
      <c r="C2785" s="139" t="s">
        <v>14</v>
      </c>
      <c r="D2785" s="642" t="s">
        <v>5482</v>
      </c>
    </row>
    <row r="2786" spans="1:4" ht="13.5" hidden="1">
      <c r="A2786" s="139" t="s">
        <v>8335</v>
      </c>
      <c r="B2786" s="139" t="s">
        <v>8336</v>
      </c>
      <c r="C2786" s="139" t="s">
        <v>14</v>
      </c>
      <c r="D2786" s="642" t="s">
        <v>8337</v>
      </c>
    </row>
    <row r="2787" spans="1:4" ht="13.5" hidden="1">
      <c r="A2787" s="139" t="s">
        <v>8338</v>
      </c>
      <c r="B2787" s="139" t="s">
        <v>8339</v>
      </c>
      <c r="C2787" s="139" t="s">
        <v>14</v>
      </c>
      <c r="D2787" s="642" t="s">
        <v>8340</v>
      </c>
    </row>
    <row r="2788" spans="1:4" ht="13.5" hidden="1">
      <c r="A2788" s="139" t="s">
        <v>8341</v>
      </c>
      <c r="B2788" s="139" t="s">
        <v>8342</v>
      </c>
      <c r="C2788" s="139" t="s">
        <v>14</v>
      </c>
      <c r="D2788" s="642" t="s">
        <v>8343</v>
      </c>
    </row>
    <row r="2789" spans="1:4" ht="13.5" hidden="1">
      <c r="A2789" s="139" t="s">
        <v>8344</v>
      </c>
      <c r="B2789" s="139" t="s">
        <v>8345</v>
      </c>
      <c r="C2789" s="139" t="s">
        <v>14</v>
      </c>
      <c r="D2789" s="642" t="s">
        <v>8346</v>
      </c>
    </row>
    <row r="2790" spans="1:4" ht="13.5" hidden="1">
      <c r="A2790" s="139" t="s">
        <v>8347</v>
      </c>
      <c r="B2790" s="139" t="s">
        <v>8348</v>
      </c>
      <c r="C2790" s="139" t="s">
        <v>14</v>
      </c>
      <c r="D2790" s="642" t="s">
        <v>1157</v>
      </c>
    </row>
    <row r="2791" spans="1:4" ht="13.5" hidden="1">
      <c r="A2791" s="139" t="s">
        <v>8349</v>
      </c>
      <c r="B2791" s="139" t="s">
        <v>8350</v>
      </c>
      <c r="C2791" s="139" t="s">
        <v>14</v>
      </c>
      <c r="D2791" s="642" t="s">
        <v>8351</v>
      </c>
    </row>
    <row r="2792" spans="1:4" ht="13.5" hidden="1">
      <c r="A2792" s="139" t="s">
        <v>8352</v>
      </c>
      <c r="B2792" s="139" t="s">
        <v>8353</v>
      </c>
      <c r="C2792" s="139" t="s">
        <v>14</v>
      </c>
      <c r="D2792" s="642" t="s">
        <v>8354</v>
      </c>
    </row>
    <row r="2793" spans="1:4" ht="13.5" hidden="1">
      <c r="A2793" s="139" t="s">
        <v>8355</v>
      </c>
      <c r="B2793" s="139" t="s">
        <v>8356</v>
      </c>
      <c r="C2793" s="139" t="s">
        <v>14</v>
      </c>
      <c r="D2793" s="642" t="s">
        <v>8357</v>
      </c>
    </row>
    <row r="2794" spans="1:4" ht="13.5" hidden="1">
      <c r="A2794" s="139" t="s">
        <v>8358</v>
      </c>
      <c r="B2794" s="139" t="s">
        <v>8359</v>
      </c>
      <c r="C2794" s="139" t="s">
        <v>14</v>
      </c>
      <c r="D2794" s="642" t="s">
        <v>8360</v>
      </c>
    </row>
    <row r="2795" spans="1:4" ht="13.5" hidden="1">
      <c r="A2795" s="139" t="s">
        <v>8361</v>
      </c>
      <c r="B2795" s="139" t="s">
        <v>8362</v>
      </c>
      <c r="C2795" s="139" t="s">
        <v>14</v>
      </c>
      <c r="D2795" s="642" t="s">
        <v>8363</v>
      </c>
    </row>
    <row r="2796" spans="1:4" ht="13.5" hidden="1">
      <c r="A2796" s="139" t="s">
        <v>8364</v>
      </c>
      <c r="B2796" s="139" t="s">
        <v>8365</v>
      </c>
      <c r="C2796" s="139" t="s">
        <v>14</v>
      </c>
      <c r="D2796" s="642" t="s">
        <v>8366</v>
      </c>
    </row>
    <row r="2797" spans="1:4" ht="13.5" hidden="1">
      <c r="A2797" s="139" t="s">
        <v>8367</v>
      </c>
      <c r="B2797" s="139" t="s">
        <v>8368</v>
      </c>
      <c r="C2797" s="139" t="s">
        <v>14</v>
      </c>
      <c r="D2797" s="642" t="s">
        <v>8369</v>
      </c>
    </row>
    <row r="2798" spans="1:4" ht="13.5" hidden="1">
      <c r="A2798" s="139" t="s">
        <v>8370</v>
      </c>
      <c r="B2798" s="139" t="s">
        <v>8371</v>
      </c>
      <c r="C2798" s="139" t="s">
        <v>14</v>
      </c>
      <c r="D2798" s="642" t="s">
        <v>8372</v>
      </c>
    </row>
    <row r="2799" spans="1:4" ht="13.5" hidden="1">
      <c r="A2799" s="139" t="s">
        <v>8373</v>
      </c>
      <c r="B2799" s="139" t="s">
        <v>8374</v>
      </c>
      <c r="C2799" s="139" t="s">
        <v>14</v>
      </c>
      <c r="D2799" s="642" t="s">
        <v>8375</v>
      </c>
    </row>
    <row r="2800" spans="1:4" ht="13.5" hidden="1">
      <c r="A2800" s="139" t="s">
        <v>8376</v>
      </c>
      <c r="B2800" s="139" t="s">
        <v>8377</v>
      </c>
      <c r="C2800" s="139" t="s">
        <v>14</v>
      </c>
      <c r="D2800" s="642" t="s">
        <v>8378</v>
      </c>
    </row>
    <row r="2801" spans="1:4" ht="13.5" hidden="1">
      <c r="A2801" s="139" t="s">
        <v>8379</v>
      </c>
      <c r="B2801" s="139" t="s">
        <v>8380</v>
      </c>
      <c r="C2801" s="139" t="s">
        <v>14</v>
      </c>
      <c r="D2801" s="642" t="s">
        <v>8381</v>
      </c>
    </row>
    <row r="2802" spans="1:4" ht="13.5" hidden="1">
      <c r="A2802" s="139" t="s">
        <v>8382</v>
      </c>
      <c r="B2802" s="139" t="s">
        <v>8383</v>
      </c>
      <c r="C2802" s="139" t="s">
        <v>14</v>
      </c>
      <c r="D2802" s="642" t="s">
        <v>8384</v>
      </c>
    </row>
    <row r="2803" spans="1:4" ht="13.5" hidden="1">
      <c r="A2803" s="139" t="s">
        <v>8385</v>
      </c>
      <c r="B2803" s="139" t="s">
        <v>8386</v>
      </c>
      <c r="C2803" s="139" t="s">
        <v>14</v>
      </c>
      <c r="D2803" s="642" t="s">
        <v>8387</v>
      </c>
    </row>
    <row r="2804" spans="1:4" ht="13.5" hidden="1">
      <c r="A2804" s="139" t="s">
        <v>8388</v>
      </c>
      <c r="B2804" s="139" t="s">
        <v>8389</v>
      </c>
      <c r="C2804" s="139" t="s">
        <v>14</v>
      </c>
      <c r="D2804" s="642" t="s">
        <v>8390</v>
      </c>
    </row>
    <row r="2805" spans="1:4" ht="13.5" hidden="1">
      <c r="A2805" s="139" t="s">
        <v>8391</v>
      </c>
      <c r="B2805" s="139" t="s">
        <v>8392</v>
      </c>
      <c r="C2805" s="139" t="s">
        <v>14</v>
      </c>
      <c r="D2805" s="642" t="s">
        <v>8393</v>
      </c>
    </row>
    <row r="2806" spans="1:4" ht="13.5" hidden="1">
      <c r="A2806" s="139" t="s">
        <v>8394</v>
      </c>
      <c r="B2806" s="139" t="s">
        <v>8395</v>
      </c>
      <c r="C2806" s="139" t="s">
        <v>14</v>
      </c>
      <c r="D2806" s="642" t="s">
        <v>8396</v>
      </c>
    </row>
    <row r="2807" spans="1:4" ht="13.5" hidden="1">
      <c r="A2807" s="139" t="s">
        <v>8397</v>
      </c>
      <c r="B2807" s="139" t="s">
        <v>8398</v>
      </c>
      <c r="C2807" s="139" t="s">
        <v>14</v>
      </c>
      <c r="D2807" s="642" t="s">
        <v>531</v>
      </c>
    </row>
    <row r="2808" spans="1:4" ht="13.5" hidden="1">
      <c r="A2808" s="139" t="s">
        <v>8399</v>
      </c>
      <c r="B2808" s="139" t="s">
        <v>8400</v>
      </c>
      <c r="C2808" s="139" t="s">
        <v>14</v>
      </c>
      <c r="D2808" s="642" t="s">
        <v>555</v>
      </c>
    </row>
    <row r="2809" spans="1:4" ht="13.5" hidden="1">
      <c r="A2809" s="139" t="s">
        <v>8401</v>
      </c>
      <c r="B2809" s="139" t="s">
        <v>8402</v>
      </c>
      <c r="C2809" s="139" t="s">
        <v>14</v>
      </c>
      <c r="D2809" s="642" t="s">
        <v>8403</v>
      </c>
    </row>
    <row r="2810" spans="1:4" ht="13.5" hidden="1">
      <c r="A2810" s="139" t="s">
        <v>8404</v>
      </c>
      <c r="B2810" s="139" t="s">
        <v>8405</v>
      </c>
      <c r="C2810" s="139" t="s">
        <v>14</v>
      </c>
      <c r="D2810" s="642" t="s">
        <v>8406</v>
      </c>
    </row>
    <row r="2811" spans="1:4" ht="13.5" hidden="1">
      <c r="A2811" s="139" t="s">
        <v>8407</v>
      </c>
      <c r="B2811" s="139" t="s">
        <v>8408</v>
      </c>
      <c r="C2811" s="139" t="s">
        <v>14</v>
      </c>
      <c r="D2811" s="642" t="s">
        <v>3592</v>
      </c>
    </row>
    <row r="2812" spans="1:4" ht="13.5" hidden="1">
      <c r="A2812" s="139" t="s">
        <v>8409</v>
      </c>
      <c r="B2812" s="139" t="s">
        <v>8410</v>
      </c>
      <c r="C2812" s="139" t="s">
        <v>14</v>
      </c>
      <c r="D2812" s="642" t="s">
        <v>3255</v>
      </c>
    </row>
    <row r="2813" spans="1:4" ht="13.5" hidden="1">
      <c r="A2813" s="139" t="s">
        <v>8411</v>
      </c>
      <c r="B2813" s="139" t="s">
        <v>8412</v>
      </c>
      <c r="C2813" s="139" t="s">
        <v>14</v>
      </c>
      <c r="D2813" s="642" t="s">
        <v>8413</v>
      </c>
    </row>
    <row r="2814" spans="1:4" ht="13.5" hidden="1">
      <c r="A2814" s="139" t="s">
        <v>8414</v>
      </c>
      <c r="B2814" s="139" t="s">
        <v>8415</v>
      </c>
      <c r="C2814" s="139" t="s">
        <v>14</v>
      </c>
      <c r="D2814" s="642" t="s">
        <v>8416</v>
      </c>
    </row>
    <row r="2815" spans="1:4" ht="13.5" hidden="1">
      <c r="A2815" s="139" t="s">
        <v>8417</v>
      </c>
      <c r="B2815" s="139" t="s">
        <v>8418</v>
      </c>
      <c r="C2815" s="139" t="s">
        <v>14</v>
      </c>
      <c r="D2815" s="642" t="s">
        <v>8419</v>
      </c>
    </row>
    <row r="2816" spans="1:4" ht="13.5" hidden="1">
      <c r="A2816" s="139" t="s">
        <v>8420</v>
      </c>
      <c r="B2816" s="139" t="s">
        <v>8421</v>
      </c>
      <c r="C2816" s="139" t="s">
        <v>14</v>
      </c>
      <c r="D2816" s="642" t="s">
        <v>7339</v>
      </c>
    </row>
    <row r="2817" spans="1:4" ht="13.5" hidden="1">
      <c r="A2817" s="139" t="s">
        <v>8422</v>
      </c>
      <c r="B2817" s="139" t="s">
        <v>8423</v>
      </c>
      <c r="C2817" s="139" t="s">
        <v>14</v>
      </c>
      <c r="D2817" s="642" t="s">
        <v>8424</v>
      </c>
    </row>
    <row r="2818" spans="1:4" ht="13.5" hidden="1">
      <c r="A2818" s="139" t="s">
        <v>8425</v>
      </c>
      <c r="B2818" s="139" t="s">
        <v>8426</v>
      </c>
      <c r="C2818" s="139" t="s">
        <v>14</v>
      </c>
      <c r="D2818" s="642" t="s">
        <v>8427</v>
      </c>
    </row>
    <row r="2819" spans="1:4" ht="13.5" hidden="1">
      <c r="A2819" s="139" t="s">
        <v>8428</v>
      </c>
      <c r="B2819" s="139" t="s">
        <v>8429</v>
      </c>
      <c r="C2819" s="139" t="s">
        <v>14</v>
      </c>
      <c r="D2819" s="642" t="s">
        <v>8430</v>
      </c>
    </row>
    <row r="2820" spans="1:4" ht="13.5" hidden="1">
      <c r="A2820" s="139" t="s">
        <v>8431</v>
      </c>
      <c r="B2820" s="139" t="s">
        <v>8432</v>
      </c>
      <c r="C2820" s="139" t="s">
        <v>14</v>
      </c>
      <c r="D2820" s="642" t="s">
        <v>8433</v>
      </c>
    </row>
    <row r="2821" spans="1:4" ht="13.5" hidden="1">
      <c r="A2821" s="139" t="s">
        <v>8434</v>
      </c>
      <c r="B2821" s="139" t="s">
        <v>8435</v>
      </c>
      <c r="C2821" s="139" t="s">
        <v>14</v>
      </c>
      <c r="D2821" s="642" t="s">
        <v>8436</v>
      </c>
    </row>
    <row r="2822" spans="1:4" ht="13.5" hidden="1">
      <c r="A2822" s="139" t="s">
        <v>8437</v>
      </c>
      <c r="B2822" s="139" t="s">
        <v>8438</v>
      </c>
      <c r="C2822" s="139" t="s">
        <v>14</v>
      </c>
      <c r="D2822" s="642" t="s">
        <v>8439</v>
      </c>
    </row>
    <row r="2823" spans="1:4" ht="13.5" hidden="1">
      <c r="A2823" s="139" t="s">
        <v>8440</v>
      </c>
      <c r="B2823" s="139" t="s">
        <v>8441</v>
      </c>
      <c r="C2823" s="139" t="s">
        <v>285</v>
      </c>
      <c r="D2823" s="642" t="s">
        <v>8442</v>
      </c>
    </row>
    <row r="2824" spans="1:4" ht="13.5" hidden="1">
      <c r="A2824" s="139" t="s">
        <v>8443</v>
      </c>
      <c r="B2824" s="139" t="s">
        <v>8444</v>
      </c>
      <c r="C2824" s="139" t="s">
        <v>285</v>
      </c>
      <c r="D2824" s="642" t="s">
        <v>8445</v>
      </c>
    </row>
    <row r="2825" spans="1:4" ht="13.5" hidden="1">
      <c r="A2825" s="139" t="s">
        <v>8446</v>
      </c>
      <c r="B2825" s="139" t="s">
        <v>8447</v>
      </c>
      <c r="C2825" s="139" t="s">
        <v>285</v>
      </c>
      <c r="D2825" s="642" t="s">
        <v>8448</v>
      </c>
    </row>
    <row r="2826" spans="1:4" ht="13.5" hidden="1">
      <c r="A2826" s="139" t="s">
        <v>8449</v>
      </c>
      <c r="B2826" s="139" t="s">
        <v>8450</v>
      </c>
      <c r="C2826" s="139" t="s">
        <v>285</v>
      </c>
      <c r="D2826" s="642" t="s">
        <v>2374</v>
      </c>
    </row>
    <row r="2827" spans="1:4" ht="13.5" hidden="1">
      <c r="A2827" s="139" t="s">
        <v>8451</v>
      </c>
      <c r="B2827" s="139" t="s">
        <v>8452</v>
      </c>
      <c r="C2827" s="139" t="s">
        <v>285</v>
      </c>
      <c r="D2827" s="642" t="s">
        <v>8453</v>
      </c>
    </row>
    <row r="2828" spans="1:4" ht="13.5" hidden="1">
      <c r="A2828" s="139" t="s">
        <v>8454</v>
      </c>
      <c r="B2828" s="139" t="s">
        <v>8455</v>
      </c>
      <c r="C2828" s="139" t="s">
        <v>285</v>
      </c>
      <c r="D2828" s="642" t="s">
        <v>8456</v>
      </c>
    </row>
    <row r="2829" spans="1:4" ht="13.5" hidden="1">
      <c r="A2829" s="139" t="s">
        <v>8457</v>
      </c>
      <c r="B2829" s="139" t="s">
        <v>8458</v>
      </c>
      <c r="C2829" s="139" t="s">
        <v>285</v>
      </c>
      <c r="D2829" s="642" t="s">
        <v>8459</v>
      </c>
    </row>
    <row r="2830" spans="1:4" ht="13.5" hidden="1">
      <c r="A2830" s="139" t="s">
        <v>8460</v>
      </c>
      <c r="B2830" s="139" t="s">
        <v>8461</v>
      </c>
      <c r="C2830" s="139" t="s">
        <v>285</v>
      </c>
      <c r="D2830" s="642" t="s">
        <v>8462</v>
      </c>
    </row>
    <row r="2831" spans="1:4" ht="13.5" hidden="1">
      <c r="A2831" s="139" t="s">
        <v>8463</v>
      </c>
      <c r="B2831" s="139" t="s">
        <v>8464</v>
      </c>
      <c r="C2831" s="139" t="s">
        <v>285</v>
      </c>
      <c r="D2831" s="642" t="s">
        <v>8164</v>
      </c>
    </row>
    <row r="2832" spans="1:4" ht="13.5" hidden="1">
      <c r="A2832" s="139" t="s">
        <v>8465</v>
      </c>
      <c r="B2832" s="139" t="s">
        <v>8466</v>
      </c>
      <c r="C2832" s="139" t="s">
        <v>285</v>
      </c>
      <c r="D2832" s="642" t="s">
        <v>8467</v>
      </c>
    </row>
    <row r="2833" spans="1:4" ht="13.5" hidden="1">
      <c r="A2833" s="139" t="s">
        <v>8468</v>
      </c>
      <c r="B2833" s="139" t="s">
        <v>8469</v>
      </c>
      <c r="C2833" s="139" t="s">
        <v>285</v>
      </c>
      <c r="D2833" s="642" t="s">
        <v>8470</v>
      </c>
    </row>
    <row r="2834" spans="1:4" ht="13.5" hidden="1">
      <c r="A2834" s="139" t="s">
        <v>8471</v>
      </c>
      <c r="B2834" s="139" t="s">
        <v>8472</v>
      </c>
      <c r="C2834" s="139" t="s">
        <v>285</v>
      </c>
      <c r="D2834" s="642" t="s">
        <v>8473</v>
      </c>
    </row>
    <row r="2835" spans="1:4" ht="13.5" hidden="1">
      <c r="A2835" s="139" t="s">
        <v>8474</v>
      </c>
      <c r="B2835" s="139" t="s">
        <v>8475</v>
      </c>
      <c r="C2835" s="139" t="s">
        <v>285</v>
      </c>
      <c r="D2835" s="642" t="s">
        <v>8476</v>
      </c>
    </row>
    <row r="2836" spans="1:4" ht="13.5" hidden="1">
      <c r="A2836" s="139" t="s">
        <v>8477</v>
      </c>
      <c r="B2836" s="139" t="s">
        <v>8478</v>
      </c>
      <c r="C2836" s="139" t="s">
        <v>285</v>
      </c>
      <c r="D2836" s="642" t="s">
        <v>8479</v>
      </c>
    </row>
    <row r="2837" spans="1:4" ht="13.5" hidden="1">
      <c r="A2837" s="139" t="s">
        <v>8480</v>
      </c>
      <c r="B2837" s="139" t="s">
        <v>8481</v>
      </c>
      <c r="C2837" s="139" t="s">
        <v>285</v>
      </c>
      <c r="D2837" s="642" t="s">
        <v>8482</v>
      </c>
    </row>
    <row r="2838" spans="1:4" ht="13.5" hidden="1">
      <c r="A2838" s="139" t="s">
        <v>8483</v>
      </c>
      <c r="B2838" s="139" t="s">
        <v>8484</v>
      </c>
      <c r="C2838" s="139" t="s">
        <v>285</v>
      </c>
      <c r="D2838" s="642" t="s">
        <v>8485</v>
      </c>
    </row>
    <row r="2839" spans="1:4" ht="13.5" hidden="1">
      <c r="A2839" s="139" t="s">
        <v>8486</v>
      </c>
      <c r="B2839" s="139" t="s">
        <v>8487</v>
      </c>
      <c r="C2839" s="139" t="s">
        <v>285</v>
      </c>
      <c r="D2839" s="642" t="s">
        <v>7996</v>
      </c>
    </row>
    <row r="2840" spans="1:4" ht="13.5" hidden="1">
      <c r="A2840" s="139" t="s">
        <v>8488</v>
      </c>
      <c r="B2840" s="139" t="s">
        <v>8489</v>
      </c>
      <c r="C2840" s="139" t="s">
        <v>285</v>
      </c>
      <c r="D2840" s="642" t="s">
        <v>8490</v>
      </c>
    </row>
    <row r="2841" spans="1:4" ht="13.5" hidden="1">
      <c r="A2841" s="139" t="s">
        <v>8491</v>
      </c>
      <c r="B2841" s="139" t="s">
        <v>8492</v>
      </c>
      <c r="C2841" s="139" t="s">
        <v>285</v>
      </c>
      <c r="D2841" s="642" t="s">
        <v>8493</v>
      </c>
    </row>
    <row r="2842" spans="1:4" ht="13.5" hidden="1">
      <c r="A2842" s="139" t="s">
        <v>8494</v>
      </c>
      <c r="B2842" s="139" t="s">
        <v>8495</v>
      </c>
      <c r="C2842" s="139" t="s">
        <v>285</v>
      </c>
      <c r="D2842" s="642" t="s">
        <v>8496</v>
      </c>
    </row>
    <row r="2843" spans="1:4" ht="13.5" hidden="1">
      <c r="A2843" s="139" t="s">
        <v>8497</v>
      </c>
      <c r="B2843" s="139" t="s">
        <v>8498</v>
      </c>
      <c r="C2843" s="139" t="s">
        <v>285</v>
      </c>
      <c r="D2843" s="642" t="s">
        <v>8499</v>
      </c>
    </row>
    <row r="2844" spans="1:4" ht="13.5" hidden="1">
      <c r="A2844" s="139" t="s">
        <v>8500</v>
      </c>
      <c r="B2844" s="139" t="s">
        <v>8501</v>
      </c>
      <c r="C2844" s="139" t="s">
        <v>285</v>
      </c>
      <c r="D2844" s="642" t="s">
        <v>8502</v>
      </c>
    </row>
    <row r="2845" spans="1:4" ht="13.5" hidden="1">
      <c r="A2845" s="139" t="s">
        <v>8503</v>
      </c>
      <c r="B2845" s="139" t="s">
        <v>8504</v>
      </c>
      <c r="C2845" s="139" t="s">
        <v>285</v>
      </c>
      <c r="D2845" s="642" t="s">
        <v>8505</v>
      </c>
    </row>
    <row r="2846" spans="1:4" ht="13.5" hidden="1">
      <c r="A2846" s="139" t="s">
        <v>8506</v>
      </c>
      <c r="B2846" s="139" t="s">
        <v>8507</v>
      </c>
      <c r="C2846" s="139" t="s">
        <v>285</v>
      </c>
      <c r="D2846" s="642" t="s">
        <v>8508</v>
      </c>
    </row>
    <row r="2847" spans="1:4" ht="13.5" hidden="1">
      <c r="A2847" s="139" t="s">
        <v>8509</v>
      </c>
      <c r="B2847" s="139" t="s">
        <v>8510</v>
      </c>
      <c r="C2847" s="139" t="s">
        <v>285</v>
      </c>
      <c r="D2847" s="642" t="s">
        <v>8511</v>
      </c>
    </row>
    <row r="2848" spans="1:4" ht="13.5" hidden="1">
      <c r="A2848" s="139" t="s">
        <v>8512</v>
      </c>
      <c r="B2848" s="139" t="s">
        <v>8513</v>
      </c>
      <c r="C2848" s="139" t="s">
        <v>285</v>
      </c>
      <c r="D2848" s="642" t="s">
        <v>8514</v>
      </c>
    </row>
    <row r="2849" spans="1:4" ht="13.5" hidden="1">
      <c r="A2849" s="139" t="s">
        <v>8515</v>
      </c>
      <c r="B2849" s="139" t="s">
        <v>8516</v>
      </c>
      <c r="C2849" s="139" t="s">
        <v>285</v>
      </c>
      <c r="D2849" s="642" t="s">
        <v>8517</v>
      </c>
    </row>
    <row r="2850" spans="1:4" ht="13.5" hidden="1">
      <c r="A2850" s="139" t="s">
        <v>8518</v>
      </c>
      <c r="B2850" s="139" t="s">
        <v>8519</v>
      </c>
      <c r="C2850" s="139" t="s">
        <v>285</v>
      </c>
      <c r="D2850" s="642" t="s">
        <v>8520</v>
      </c>
    </row>
    <row r="2851" spans="1:4" ht="13.5" hidden="1">
      <c r="A2851" s="139" t="s">
        <v>8521</v>
      </c>
      <c r="B2851" s="139" t="s">
        <v>8522</v>
      </c>
      <c r="C2851" s="139" t="s">
        <v>285</v>
      </c>
      <c r="D2851" s="642" t="s">
        <v>8523</v>
      </c>
    </row>
    <row r="2852" spans="1:4" ht="13.5" hidden="1">
      <c r="A2852" s="139" t="s">
        <v>8524</v>
      </c>
      <c r="B2852" s="139" t="s">
        <v>8525</v>
      </c>
      <c r="C2852" s="139" t="s">
        <v>285</v>
      </c>
      <c r="D2852" s="642" t="s">
        <v>8526</v>
      </c>
    </row>
    <row r="2853" spans="1:4" ht="13.5" hidden="1">
      <c r="A2853" s="139" t="s">
        <v>8527</v>
      </c>
      <c r="B2853" s="139" t="s">
        <v>8528</v>
      </c>
      <c r="C2853" s="139" t="s">
        <v>285</v>
      </c>
      <c r="D2853" s="642" t="s">
        <v>8529</v>
      </c>
    </row>
    <row r="2854" spans="1:4" ht="13.5" hidden="1">
      <c r="A2854" s="139" t="s">
        <v>8530</v>
      </c>
      <c r="B2854" s="139" t="s">
        <v>8531</v>
      </c>
      <c r="C2854" s="139" t="s">
        <v>285</v>
      </c>
      <c r="D2854" s="642" t="s">
        <v>3808</v>
      </c>
    </row>
    <row r="2855" spans="1:4" ht="13.5" hidden="1">
      <c r="A2855" s="139" t="s">
        <v>8532</v>
      </c>
      <c r="B2855" s="139" t="s">
        <v>8533</v>
      </c>
      <c r="C2855" s="139" t="s">
        <v>14</v>
      </c>
      <c r="D2855" s="642" t="s">
        <v>7440</v>
      </c>
    </row>
    <row r="2856" spans="1:4" ht="13.5" hidden="1">
      <c r="A2856" s="139" t="s">
        <v>8534</v>
      </c>
      <c r="B2856" s="139" t="s">
        <v>8535</v>
      </c>
      <c r="C2856" s="139" t="s">
        <v>14</v>
      </c>
      <c r="D2856" s="642" t="s">
        <v>8536</v>
      </c>
    </row>
    <row r="2857" spans="1:4" ht="13.5" hidden="1">
      <c r="A2857" s="139" t="s">
        <v>8537</v>
      </c>
      <c r="B2857" s="139" t="s">
        <v>8538</v>
      </c>
      <c r="C2857" s="139" t="s">
        <v>14</v>
      </c>
      <c r="D2857" s="642" t="s">
        <v>8539</v>
      </c>
    </row>
    <row r="2858" spans="1:4" ht="13.5" hidden="1">
      <c r="A2858" s="139" t="s">
        <v>8540</v>
      </c>
      <c r="B2858" s="139" t="s">
        <v>8541</v>
      </c>
      <c r="C2858" s="139" t="s">
        <v>14</v>
      </c>
      <c r="D2858" s="642" t="s">
        <v>8542</v>
      </c>
    </row>
    <row r="2859" spans="1:4" ht="13.5" hidden="1">
      <c r="A2859" s="139" t="s">
        <v>8543</v>
      </c>
      <c r="B2859" s="139" t="s">
        <v>8544</v>
      </c>
      <c r="C2859" s="139" t="s">
        <v>14</v>
      </c>
      <c r="D2859" s="642" t="s">
        <v>8545</v>
      </c>
    </row>
    <row r="2860" spans="1:4" ht="13.5" hidden="1">
      <c r="A2860" s="139" t="s">
        <v>8546</v>
      </c>
      <c r="B2860" s="139" t="s">
        <v>8547</v>
      </c>
      <c r="C2860" s="139" t="s">
        <v>14</v>
      </c>
      <c r="D2860" s="642" t="s">
        <v>2103</v>
      </c>
    </row>
    <row r="2861" spans="1:4" ht="13.5" hidden="1">
      <c r="A2861" s="139" t="s">
        <v>8548</v>
      </c>
      <c r="B2861" s="139" t="s">
        <v>8549</v>
      </c>
      <c r="C2861" s="139" t="s">
        <v>14</v>
      </c>
      <c r="D2861" s="642" t="s">
        <v>7428</v>
      </c>
    </row>
    <row r="2862" spans="1:4" ht="13.5" hidden="1">
      <c r="A2862" s="139" t="s">
        <v>8550</v>
      </c>
      <c r="B2862" s="139" t="s">
        <v>8551</v>
      </c>
      <c r="C2862" s="139" t="s">
        <v>14</v>
      </c>
      <c r="D2862" s="642" t="s">
        <v>8552</v>
      </c>
    </row>
    <row r="2863" spans="1:4" ht="13.5" hidden="1">
      <c r="A2863" s="139" t="s">
        <v>8553</v>
      </c>
      <c r="B2863" s="139" t="s">
        <v>8554</v>
      </c>
      <c r="C2863" s="139" t="s">
        <v>14</v>
      </c>
      <c r="D2863" s="642" t="s">
        <v>8555</v>
      </c>
    </row>
    <row r="2864" spans="1:4" ht="13.5" hidden="1">
      <c r="A2864" s="139" t="s">
        <v>8556</v>
      </c>
      <c r="B2864" s="139" t="s">
        <v>8557</v>
      </c>
      <c r="C2864" s="139" t="s">
        <v>14</v>
      </c>
      <c r="D2864" s="642" t="s">
        <v>8558</v>
      </c>
    </row>
    <row r="2865" spans="1:4" ht="13.5" hidden="1">
      <c r="A2865" s="139" t="s">
        <v>8559</v>
      </c>
      <c r="B2865" s="139" t="s">
        <v>8560</v>
      </c>
      <c r="C2865" s="139" t="s">
        <v>14</v>
      </c>
      <c r="D2865" s="642" t="s">
        <v>8561</v>
      </c>
    </row>
    <row r="2866" spans="1:4" ht="13.5" hidden="1">
      <c r="A2866" s="139" t="s">
        <v>8562</v>
      </c>
      <c r="B2866" s="139" t="s">
        <v>8563</v>
      </c>
      <c r="C2866" s="139" t="s">
        <v>14</v>
      </c>
      <c r="D2866" s="642" t="s">
        <v>8564</v>
      </c>
    </row>
    <row r="2867" spans="1:4" ht="13.5" hidden="1">
      <c r="A2867" s="139" t="s">
        <v>8565</v>
      </c>
      <c r="B2867" s="139" t="s">
        <v>8566</v>
      </c>
      <c r="C2867" s="139" t="s">
        <v>14</v>
      </c>
      <c r="D2867" s="642" t="s">
        <v>8567</v>
      </c>
    </row>
    <row r="2868" spans="1:4" ht="13.5" hidden="1">
      <c r="A2868" s="139" t="s">
        <v>8568</v>
      </c>
      <c r="B2868" s="139" t="s">
        <v>8569</v>
      </c>
      <c r="C2868" s="139" t="s">
        <v>14</v>
      </c>
      <c r="D2868" s="642" t="s">
        <v>8570</v>
      </c>
    </row>
    <row r="2869" spans="1:4" ht="13.5" hidden="1">
      <c r="A2869" s="139" t="s">
        <v>8571</v>
      </c>
      <c r="B2869" s="139" t="s">
        <v>8572</v>
      </c>
      <c r="C2869" s="139" t="s">
        <v>14</v>
      </c>
      <c r="D2869" s="642" t="s">
        <v>8573</v>
      </c>
    </row>
    <row r="2870" spans="1:4" ht="13.5" hidden="1">
      <c r="A2870" s="139" t="s">
        <v>8574</v>
      </c>
      <c r="B2870" s="139" t="s">
        <v>8575</v>
      </c>
      <c r="C2870" s="139" t="s">
        <v>14</v>
      </c>
      <c r="D2870" s="642" t="s">
        <v>8424</v>
      </c>
    </row>
    <row r="2871" spans="1:4" ht="13.5" hidden="1">
      <c r="A2871" s="139" t="s">
        <v>8576</v>
      </c>
      <c r="B2871" s="139" t="s">
        <v>8577</v>
      </c>
      <c r="C2871" s="139" t="s">
        <v>14</v>
      </c>
      <c r="D2871" s="642" t="s">
        <v>8578</v>
      </c>
    </row>
    <row r="2872" spans="1:4" ht="13.5" hidden="1">
      <c r="A2872" s="139" t="s">
        <v>8579</v>
      </c>
      <c r="B2872" s="139" t="s">
        <v>8580</v>
      </c>
      <c r="C2872" s="139" t="s">
        <v>14</v>
      </c>
      <c r="D2872" s="642" t="s">
        <v>8581</v>
      </c>
    </row>
    <row r="2873" spans="1:4" ht="13.5" hidden="1">
      <c r="A2873" s="139" t="s">
        <v>8582</v>
      </c>
      <c r="B2873" s="139" t="s">
        <v>8583</v>
      </c>
      <c r="C2873" s="139" t="s">
        <v>14</v>
      </c>
      <c r="D2873" s="642" t="s">
        <v>8584</v>
      </c>
    </row>
    <row r="2874" spans="1:4" ht="13.5" hidden="1">
      <c r="A2874" s="139" t="s">
        <v>8585</v>
      </c>
      <c r="B2874" s="139" t="s">
        <v>8586</v>
      </c>
      <c r="C2874" s="139" t="s">
        <v>14</v>
      </c>
      <c r="D2874" s="642" t="s">
        <v>8587</v>
      </c>
    </row>
    <row r="2875" spans="1:4" ht="13.5" hidden="1">
      <c r="A2875" s="139" t="s">
        <v>8588</v>
      </c>
      <c r="B2875" s="139" t="s">
        <v>8589</v>
      </c>
      <c r="C2875" s="139" t="s">
        <v>14</v>
      </c>
      <c r="D2875" s="642" t="s">
        <v>8590</v>
      </c>
    </row>
    <row r="2876" spans="1:4" ht="13.5" hidden="1">
      <c r="A2876" s="139" t="s">
        <v>8591</v>
      </c>
      <c r="B2876" s="139" t="s">
        <v>8592</v>
      </c>
      <c r="C2876" s="139" t="s">
        <v>14</v>
      </c>
      <c r="D2876" s="642" t="s">
        <v>8593</v>
      </c>
    </row>
    <row r="2877" spans="1:4" ht="13.5" hidden="1">
      <c r="A2877" s="139" t="s">
        <v>8594</v>
      </c>
      <c r="B2877" s="139" t="s">
        <v>8595</v>
      </c>
      <c r="C2877" s="139" t="s">
        <v>14</v>
      </c>
      <c r="D2877" s="642" t="s">
        <v>8596</v>
      </c>
    </row>
    <row r="2878" spans="1:4" ht="13.5" hidden="1">
      <c r="A2878" s="139" t="s">
        <v>8597</v>
      </c>
      <c r="B2878" s="139" t="s">
        <v>8598</v>
      </c>
      <c r="C2878" s="139" t="s">
        <v>14</v>
      </c>
      <c r="D2878" s="642" t="s">
        <v>8599</v>
      </c>
    </row>
    <row r="2879" spans="1:4" ht="13.5" hidden="1">
      <c r="A2879" s="139" t="s">
        <v>8600</v>
      </c>
      <c r="B2879" s="139" t="s">
        <v>8601</v>
      </c>
      <c r="C2879" s="139" t="s">
        <v>14</v>
      </c>
      <c r="D2879" s="642" t="s">
        <v>8602</v>
      </c>
    </row>
    <row r="2880" spans="1:4" ht="13.5" hidden="1">
      <c r="A2880" s="139" t="s">
        <v>8603</v>
      </c>
      <c r="B2880" s="139" t="s">
        <v>8604</v>
      </c>
      <c r="C2880" s="139" t="s">
        <v>14</v>
      </c>
      <c r="D2880" s="642" t="s">
        <v>8605</v>
      </c>
    </row>
    <row r="2881" spans="1:4" ht="13.5" hidden="1">
      <c r="A2881" s="139" t="s">
        <v>8606</v>
      </c>
      <c r="B2881" s="139" t="s">
        <v>8607</v>
      </c>
      <c r="C2881" s="139" t="s">
        <v>14</v>
      </c>
      <c r="D2881" s="642" t="s">
        <v>8608</v>
      </c>
    </row>
    <row r="2882" spans="1:4" ht="13.5" hidden="1">
      <c r="A2882" s="139" t="s">
        <v>8609</v>
      </c>
      <c r="B2882" s="139" t="s">
        <v>8610</v>
      </c>
      <c r="C2882" s="139" t="s">
        <v>14</v>
      </c>
      <c r="D2882" s="642" t="s">
        <v>8611</v>
      </c>
    </row>
    <row r="2883" spans="1:4" ht="13.5" hidden="1">
      <c r="A2883" s="139" t="s">
        <v>8612</v>
      </c>
      <c r="B2883" s="139" t="s">
        <v>8613</v>
      </c>
      <c r="C2883" s="139" t="s">
        <v>14</v>
      </c>
      <c r="D2883" s="642" t="s">
        <v>8614</v>
      </c>
    </row>
    <row r="2884" spans="1:4" ht="13.5" hidden="1">
      <c r="A2884" s="139" t="s">
        <v>8615</v>
      </c>
      <c r="B2884" s="139" t="s">
        <v>8616</v>
      </c>
      <c r="C2884" s="139" t="s">
        <v>14</v>
      </c>
      <c r="D2884" s="642" t="s">
        <v>8617</v>
      </c>
    </row>
    <row r="2885" spans="1:4" ht="13.5" hidden="1">
      <c r="A2885" s="139" t="s">
        <v>8618</v>
      </c>
      <c r="B2885" s="139" t="s">
        <v>8619</v>
      </c>
      <c r="C2885" s="139" t="s">
        <v>14</v>
      </c>
      <c r="D2885" s="642" t="s">
        <v>8620</v>
      </c>
    </row>
    <row r="2886" spans="1:4" ht="13.5" hidden="1">
      <c r="A2886" s="139" t="s">
        <v>8621</v>
      </c>
      <c r="B2886" s="139" t="s">
        <v>8622</v>
      </c>
      <c r="C2886" s="139" t="s">
        <v>14</v>
      </c>
      <c r="D2886" s="642" t="s">
        <v>8623</v>
      </c>
    </row>
    <row r="2887" spans="1:4" ht="13.5" hidden="1">
      <c r="A2887" s="139" t="s">
        <v>8624</v>
      </c>
      <c r="B2887" s="139" t="s">
        <v>8625</v>
      </c>
      <c r="C2887" s="139" t="s">
        <v>14</v>
      </c>
      <c r="D2887" s="642" t="s">
        <v>4225</v>
      </c>
    </row>
    <row r="2888" spans="1:4" ht="13.5" hidden="1">
      <c r="A2888" s="139" t="s">
        <v>8626</v>
      </c>
      <c r="B2888" s="139" t="s">
        <v>8627</v>
      </c>
      <c r="C2888" s="139" t="s">
        <v>14</v>
      </c>
      <c r="D2888" s="642" t="s">
        <v>8628</v>
      </c>
    </row>
    <row r="2889" spans="1:4" ht="13.5" hidden="1">
      <c r="A2889" s="139" t="s">
        <v>8629</v>
      </c>
      <c r="B2889" s="139" t="s">
        <v>8630</v>
      </c>
      <c r="C2889" s="139" t="s">
        <v>14</v>
      </c>
      <c r="D2889" s="642" t="s">
        <v>8631</v>
      </c>
    </row>
    <row r="2890" spans="1:4" ht="13.5" hidden="1">
      <c r="A2890" s="139" t="s">
        <v>8632</v>
      </c>
      <c r="B2890" s="139" t="s">
        <v>8633</v>
      </c>
      <c r="C2890" s="139" t="s">
        <v>14</v>
      </c>
      <c r="D2890" s="642" t="s">
        <v>8634</v>
      </c>
    </row>
    <row r="2891" spans="1:4" ht="13.5" hidden="1">
      <c r="A2891" s="139" t="s">
        <v>8635</v>
      </c>
      <c r="B2891" s="139" t="s">
        <v>8636</v>
      </c>
      <c r="C2891" s="139" t="s">
        <v>14</v>
      </c>
      <c r="D2891" s="642" t="s">
        <v>8637</v>
      </c>
    </row>
    <row r="2892" spans="1:4" ht="13.5" hidden="1">
      <c r="A2892" s="139" t="s">
        <v>8638</v>
      </c>
      <c r="B2892" s="139" t="s">
        <v>8639</v>
      </c>
      <c r="C2892" s="139" t="s">
        <v>14</v>
      </c>
      <c r="D2892" s="642" t="s">
        <v>8640</v>
      </c>
    </row>
    <row r="2893" spans="1:4" ht="13.5" hidden="1">
      <c r="A2893" s="139" t="s">
        <v>8641</v>
      </c>
      <c r="B2893" s="139" t="s">
        <v>8642</v>
      </c>
      <c r="C2893" s="139" t="s">
        <v>14</v>
      </c>
      <c r="D2893" s="642" t="s">
        <v>8643</v>
      </c>
    </row>
    <row r="2894" spans="1:4" ht="13.5" hidden="1">
      <c r="A2894" s="139" t="s">
        <v>8644</v>
      </c>
      <c r="B2894" s="139" t="s">
        <v>8645</v>
      </c>
      <c r="C2894" s="139" t="s">
        <v>14</v>
      </c>
      <c r="D2894" s="642" t="s">
        <v>4779</v>
      </c>
    </row>
    <row r="2895" spans="1:4" ht="13.5" hidden="1">
      <c r="A2895" s="139" t="s">
        <v>8646</v>
      </c>
      <c r="B2895" s="139" t="s">
        <v>8647</v>
      </c>
      <c r="C2895" s="139" t="s">
        <v>14</v>
      </c>
      <c r="D2895" s="642" t="s">
        <v>8648</v>
      </c>
    </row>
    <row r="2896" spans="1:4" ht="13.5" hidden="1">
      <c r="A2896" s="139" t="s">
        <v>8649</v>
      </c>
      <c r="B2896" s="139" t="s">
        <v>8650</v>
      </c>
      <c r="C2896" s="139" t="s">
        <v>14</v>
      </c>
      <c r="D2896" s="642" t="s">
        <v>8651</v>
      </c>
    </row>
    <row r="2897" spans="1:4" ht="13.5" hidden="1">
      <c r="A2897" s="139" t="s">
        <v>8652</v>
      </c>
      <c r="B2897" s="139" t="s">
        <v>8653</v>
      </c>
      <c r="C2897" s="139" t="s">
        <v>14</v>
      </c>
      <c r="D2897" s="642" t="s">
        <v>8654</v>
      </c>
    </row>
    <row r="2898" spans="1:4" ht="13.5" hidden="1">
      <c r="A2898" s="139" t="s">
        <v>8655</v>
      </c>
      <c r="B2898" s="139" t="s">
        <v>8656</v>
      </c>
      <c r="C2898" s="139" t="s">
        <v>14</v>
      </c>
      <c r="D2898" s="642" t="s">
        <v>8657</v>
      </c>
    </row>
    <row r="2899" spans="1:4" ht="13.5" hidden="1">
      <c r="A2899" s="139" t="s">
        <v>8658</v>
      </c>
      <c r="B2899" s="139" t="s">
        <v>8659</v>
      </c>
      <c r="C2899" s="139" t="s">
        <v>14</v>
      </c>
      <c r="D2899" s="642" t="s">
        <v>8660</v>
      </c>
    </row>
    <row r="2900" spans="1:4" ht="13.5" hidden="1">
      <c r="A2900" s="139" t="s">
        <v>8661</v>
      </c>
      <c r="B2900" s="139" t="s">
        <v>8662</v>
      </c>
      <c r="C2900" s="139" t="s">
        <v>14</v>
      </c>
      <c r="D2900" s="642" t="s">
        <v>8663</v>
      </c>
    </row>
    <row r="2901" spans="1:4" ht="13.5" hidden="1">
      <c r="A2901" s="139" t="s">
        <v>8664</v>
      </c>
      <c r="B2901" s="139" t="s">
        <v>8665</v>
      </c>
      <c r="C2901" s="139" t="s">
        <v>14</v>
      </c>
      <c r="D2901" s="642" t="s">
        <v>8666</v>
      </c>
    </row>
    <row r="2902" spans="1:4" ht="13.5" hidden="1">
      <c r="A2902" s="139" t="s">
        <v>8667</v>
      </c>
      <c r="B2902" s="139" t="s">
        <v>8668</v>
      </c>
      <c r="C2902" s="139" t="s">
        <v>14</v>
      </c>
      <c r="D2902" s="642" t="s">
        <v>8669</v>
      </c>
    </row>
    <row r="2903" spans="1:4" ht="13.5" hidden="1">
      <c r="A2903" s="139" t="s">
        <v>8670</v>
      </c>
      <c r="B2903" s="139" t="s">
        <v>8671</v>
      </c>
      <c r="C2903" s="139" t="s">
        <v>14</v>
      </c>
      <c r="D2903" s="642" t="s">
        <v>8672</v>
      </c>
    </row>
    <row r="2904" spans="1:4" ht="13.5" hidden="1">
      <c r="A2904" s="139" t="s">
        <v>8673</v>
      </c>
      <c r="B2904" s="139" t="s">
        <v>8674</v>
      </c>
      <c r="C2904" s="139" t="s">
        <v>14</v>
      </c>
      <c r="D2904" s="642" t="s">
        <v>8675</v>
      </c>
    </row>
    <row r="2905" spans="1:4" ht="13.5" hidden="1">
      <c r="A2905" s="139" t="s">
        <v>8676</v>
      </c>
      <c r="B2905" s="139" t="s">
        <v>8677</v>
      </c>
      <c r="C2905" s="139" t="s">
        <v>14</v>
      </c>
      <c r="D2905" s="642" t="s">
        <v>8678</v>
      </c>
    </row>
    <row r="2906" spans="1:4" ht="13.5" hidden="1">
      <c r="A2906" s="139" t="s">
        <v>8679</v>
      </c>
      <c r="B2906" s="139" t="s">
        <v>8680</v>
      </c>
      <c r="C2906" s="139" t="s">
        <v>14</v>
      </c>
      <c r="D2906" s="642" t="s">
        <v>8681</v>
      </c>
    </row>
    <row r="2907" spans="1:4" ht="13.5" hidden="1">
      <c r="A2907" s="139" t="s">
        <v>8682</v>
      </c>
      <c r="B2907" s="139" t="s">
        <v>8683</v>
      </c>
      <c r="C2907" s="139" t="s">
        <v>14</v>
      </c>
      <c r="D2907" s="642" t="s">
        <v>8684</v>
      </c>
    </row>
    <row r="2908" spans="1:4" ht="13.5" hidden="1">
      <c r="A2908" s="139" t="s">
        <v>8685</v>
      </c>
      <c r="B2908" s="139" t="s">
        <v>8686</v>
      </c>
      <c r="C2908" s="139" t="s">
        <v>14</v>
      </c>
      <c r="D2908" s="642" t="s">
        <v>8687</v>
      </c>
    </row>
    <row r="2909" spans="1:4" ht="13.5" hidden="1">
      <c r="A2909" s="139" t="s">
        <v>8688</v>
      </c>
      <c r="B2909" s="139" t="s">
        <v>8689</v>
      </c>
      <c r="C2909" s="139" t="s">
        <v>14</v>
      </c>
      <c r="D2909" s="642" t="s">
        <v>8690</v>
      </c>
    </row>
    <row r="2910" spans="1:4" ht="13.5" hidden="1">
      <c r="A2910" s="139" t="s">
        <v>8691</v>
      </c>
      <c r="B2910" s="139" t="s">
        <v>8692</v>
      </c>
      <c r="C2910" s="139" t="s">
        <v>14</v>
      </c>
      <c r="D2910" s="642" t="s">
        <v>8693</v>
      </c>
    </row>
    <row r="2911" spans="1:4" ht="13.5" hidden="1">
      <c r="A2911" s="139" t="s">
        <v>8694</v>
      </c>
      <c r="B2911" s="139" t="s">
        <v>8695</v>
      </c>
      <c r="C2911" s="139" t="s">
        <v>14</v>
      </c>
      <c r="D2911" s="642" t="s">
        <v>8696</v>
      </c>
    </row>
    <row r="2912" spans="1:4" ht="13.5" hidden="1">
      <c r="A2912" s="139" t="s">
        <v>8697</v>
      </c>
      <c r="B2912" s="139" t="s">
        <v>8698</v>
      </c>
      <c r="C2912" s="139" t="s">
        <v>14</v>
      </c>
      <c r="D2912" s="642" t="s">
        <v>8699</v>
      </c>
    </row>
    <row r="2913" spans="1:4" ht="13.5" hidden="1">
      <c r="A2913" s="139" t="s">
        <v>8700</v>
      </c>
      <c r="B2913" s="139" t="s">
        <v>8701</v>
      </c>
      <c r="C2913" s="139" t="s">
        <v>14</v>
      </c>
      <c r="D2913" s="642" t="s">
        <v>8702</v>
      </c>
    </row>
    <row r="2914" spans="1:4" ht="13.5" hidden="1">
      <c r="A2914" s="139" t="s">
        <v>8703</v>
      </c>
      <c r="B2914" s="139" t="s">
        <v>8704</v>
      </c>
      <c r="C2914" s="139" t="s">
        <v>14</v>
      </c>
      <c r="D2914" s="642" t="s">
        <v>8705</v>
      </c>
    </row>
    <row r="2915" spans="1:4" ht="13.5" hidden="1">
      <c r="A2915" s="139" t="s">
        <v>8706</v>
      </c>
      <c r="B2915" s="139" t="s">
        <v>8707</v>
      </c>
      <c r="C2915" s="139" t="s">
        <v>14</v>
      </c>
      <c r="D2915" s="642" t="s">
        <v>8708</v>
      </c>
    </row>
    <row r="2916" spans="1:4" ht="13.5" hidden="1">
      <c r="A2916" s="139" t="s">
        <v>8709</v>
      </c>
      <c r="B2916" s="139" t="s">
        <v>8710</v>
      </c>
      <c r="C2916" s="139" t="s">
        <v>14</v>
      </c>
      <c r="D2916" s="642" t="s">
        <v>8711</v>
      </c>
    </row>
    <row r="2917" spans="1:4" ht="13.5" hidden="1">
      <c r="A2917" s="139" t="s">
        <v>8712</v>
      </c>
      <c r="B2917" s="139" t="s">
        <v>8713</v>
      </c>
      <c r="C2917" s="139" t="s">
        <v>14</v>
      </c>
      <c r="D2917" s="642" t="s">
        <v>8714</v>
      </c>
    </row>
    <row r="2918" spans="1:4" ht="13.5" hidden="1">
      <c r="A2918" s="139" t="s">
        <v>8715</v>
      </c>
      <c r="B2918" s="139" t="s">
        <v>8716</v>
      </c>
      <c r="C2918" s="139" t="s">
        <v>14</v>
      </c>
      <c r="D2918" s="642" t="s">
        <v>3916</v>
      </c>
    </row>
    <row r="2919" spans="1:4" ht="13.5" hidden="1">
      <c r="A2919" s="139" t="s">
        <v>8717</v>
      </c>
      <c r="B2919" s="139" t="s">
        <v>8718</v>
      </c>
      <c r="C2919" s="139" t="s">
        <v>14</v>
      </c>
      <c r="D2919" s="642" t="s">
        <v>3916</v>
      </c>
    </row>
    <row r="2920" spans="1:4" ht="13.5" hidden="1">
      <c r="A2920" s="139" t="s">
        <v>8719</v>
      </c>
      <c r="B2920" s="139" t="s">
        <v>8720</v>
      </c>
      <c r="C2920" s="139" t="s">
        <v>14</v>
      </c>
      <c r="D2920" s="642" t="s">
        <v>8721</v>
      </c>
    </row>
    <row r="2921" spans="1:4" ht="13.5" hidden="1">
      <c r="A2921" s="139" t="s">
        <v>8722</v>
      </c>
      <c r="B2921" s="139" t="s">
        <v>8723</v>
      </c>
      <c r="C2921" s="139" t="s">
        <v>14</v>
      </c>
      <c r="D2921" s="642" t="s">
        <v>8724</v>
      </c>
    </row>
    <row r="2922" spans="1:4" ht="13.5" hidden="1">
      <c r="A2922" s="139" t="s">
        <v>8725</v>
      </c>
      <c r="B2922" s="139" t="s">
        <v>8726</v>
      </c>
      <c r="C2922" s="139" t="s">
        <v>14</v>
      </c>
      <c r="D2922" s="642" t="s">
        <v>8727</v>
      </c>
    </row>
    <row r="2923" spans="1:4" ht="13.5" hidden="1">
      <c r="A2923" s="139" t="s">
        <v>8728</v>
      </c>
      <c r="B2923" s="139" t="s">
        <v>8729</v>
      </c>
      <c r="C2923" s="139" t="s">
        <v>14</v>
      </c>
      <c r="D2923" s="642" t="s">
        <v>8730</v>
      </c>
    </row>
    <row r="2924" spans="1:4" ht="13.5" hidden="1">
      <c r="A2924" s="139" t="s">
        <v>8731</v>
      </c>
      <c r="B2924" s="139" t="s">
        <v>8732</v>
      </c>
      <c r="C2924" s="139" t="s">
        <v>14</v>
      </c>
      <c r="D2924" s="642" t="s">
        <v>8733</v>
      </c>
    </row>
    <row r="2925" spans="1:4" ht="13.5" hidden="1">
      <c r="A2925" s="139" t="s">
        <v>8734</v>
      </c>
      <c r="B2925" s="139" t="s">
        <v>8735</v>
      </c>
      <c r="C2925" s="139" t="s">
        <v>14</v>
      </c>
      <c r="D2925" s="642" t="s">
        <v>8736</v>
      </c>
    </row>
    <row r="2926" spans="1:4" ht="13.5" hidden="1">
      <c r="A2926" s="139" t="s">
        <v>8737</v>
      </c>
      <c r="B2926" s="139" t="s">
        <v>8738</v>
      </c>
      <c r="C2926" s="139" t="s">
        <v>14</v>
      </c>
      <c r="D2926" s="642" t="s">
        <v>8736</v>
      </c>
    </row>
    <row r="2927" spans="1:4" ht="13.5" hidden="1">
      <c r="A2927" s="139" t="s">
        <v>8739</v>
      </c>
      <c r="B2927" s="139" t="s">
        <v>8740</v>
      </c>
      <c r="C2927" s="139" t="s">
        <v>14</v>
      </c>
      <c r="D2927" s="642" t="s">
        <v>8741</v>
      </c>
    </row>
    <row r="2928" spans="1:4" ht="13.5" hidden="1">
      <c r="A2928" s="139" t="s">
        <v>8742</v>
      </c>
      <c r="B2928" s="139" t="s">
        <v>8743</v>
      </c>
      <c r="C2928" s="139" t="s">
        <v>14</v>
      </c>
      <c r="D2928" s="642" t="s">
        <v>8744</v>
      </c>
    </row>
    <row r="2929" spans="1:4" ht="13.5" hidden="1">
      <c r="A2929" s="139" t="s">
        <v>8745</v>
      </c>
      <c r="B2929" s="139" t="s">
        <v>8746</v>
      </c>
      <c r="C2929" s="139" t="s">
        <v>14</v>
      </c>
      <c r="D2929" s="642" t="s">
        <v>8747</v>
      </c>
    </row>
    <row r="2930" spans="1:4" ht="13.5" hidden="1">
      <c r="A2930" s="139" t="s">
        <v>8748</v>
      </c>
      <c r="B2930" s="139" t="s">
        <v>8749</v>
      </c>
      <c r="C2930" s="139" t="s">
        <v>14</v>
      </c>
      <c r="D2930" s="642" t="s">
        <v>8750</v>
      </c>
    </row>
    <row r="2931" spans="1:4" ht="13.5" hidden="1">
      <c r="A2931" s="139" t="s">
        <v>8751</v>
      </c>
      <c r="B2931" s="139" t="s">
        <v>8752</v>
      </c>
      <c r="C2931" s="139" t="s">
        <v>14</v>
      </c>
      <c r="D2931" s="642" t="s">
        <v>8753</v>
      </c>
    </row>
    <row r="2932" spans="1:4" ht="13.5" hidden="1">
      <c r="A2932" s="139" t="s">
        <v>8754</v>
      </c>
      <c r="B2932" s="139" t="s">
        <v>8755</v>
      </c>
      <c r="C2932" s="139" t="s">
        <v>14</v>
      </c>
      <c r="D2932" s="642" t="s">
        <v>8756</v>
      </c>
    </row>
    <row r="2933" spans="1:4" ht="13.5" hidden="1">
      <c r="A2933" s="139" t="s">
        <v>8757</v>
      </c>
      <c r="B2933" s="139" t="s">
        <v>8758</v>
      </c>
      <c r="C2933" s="139" t="s">
        <v>14</v>
      </c>
      <c r="D2933" s="642" t="s">
        <v>8756</v>
      </c>
    </row>
    <row r="2934" spans="1:4" ht="13.5" hidden="1">
      <c r="A2934" s="139" t="s">
        <v>8759</v>
      </c>
      <c r="B2934" s="139" t="s">
        <v>8760</v>
      </c>
      <c r="C2934" s="139" t="s">
        <v>14</v>
      </c>
      <c r="D2934" s="642" t="s">
        <v>8761</v>
      </c>
    </row>
    <row r="2935" spans="1:4" ht="13.5" hidden="1">
      <c r="A2935" s="139" t="s">
        <v>8762</v>
      </c>
      <c r="B2935" s="139" t="s">
        <v>8763</v>
      </c>
      <c r="C2935" s="139" t="s">
        <v>14</v>
      </c>
      <c r="D2935" s="642" t="s">
        <v>8764</v>
      </c>
    </row>
    <row r="2936" spans="1:4" ht="13.5" hidden="1">
      <c r="A2936" s="139" t="s">
        <v>8765</v>
      </c>
      <c r="B2936" s="139" t="s">
        <v>8766</v>
      </c>
      <c r="C2936" s="139" t="s">
        <v>14</v>
      </c>
      <c r="D2936" s="642" t="s">
        <v>8767</v>
      </c>
    </row>
    <row r="2937" spans="1:4" ht="13.5" hidden="1">
      <c r="A2937" s="139" t="s">
        <v>8768</v>
      </c>
      <c r="B2937" s="139" t="s">
        <v>8769</v>
      </c>
      <c r="C2937" s="139" t="s">
        <v>14</v>
      </c>
      <c r="D2937" s="642" t="s">
        <v>8770</v>
      </c>
    </row>
    <row r="2938" spans="1:4" ht="13.5" hidden="1">
      <c r="A2938" s="139" t="s">
        <v>8771</v>
      </c>
      <c r="B2938" s="139" t="s">
        <v>8772</v>
      </c>
      <c r="C2938" s="139" t="s">
        <v>14</v>
      </c>
      <c r="D2938" s="642" t="s">
        <v>8773</v>
      </c>
    </row>
    <row r="2939" spans="1:4" ht="13.5" hidden="1">
      <c r="A2939" s="139" t="s">
        <v>8774</v>
      </c>
      <c r="B2939" s="139" t="s">
        <v>8775</v>
      </c>
      <c r="C2939" s="139" t="s">
        <v>14</v>
      </c>
      <c r="D2939" s="642" t="s">
        <v>8776</v>
      </c>
    </row>
    <row r="2940" spans="1:4" ht="13.5" hidden="1">
      <c r="A2940" s="139" t="s">
        <v>8777</v>
      </c>
      <c r="B2940" s="139" t="s">
        <v>8778</v>
      </c>
      <c r="C2940" s="139" t="s">
        <v>14</v>
      </c>
      <c r="D2940" s="642" t="s">
        <v>8779</v>
      </c>
    </row>
    <row r="2941" spans="1:4" ht="13.5" hidden="1">
      <c r="A2941" s="139" t="s">
        <v>8780</v>
      </c>
      <c r="B2941" s="139" t="s">
        <v>8781</v>
      </c>
      <c r="C2941" s="139" t="s">
        <v>14</v>
      </c>
      <c r="D2941" s="642" t="s">
        <v>8782</v>
      </c>
    </row>
    <row r="2942" spans="1:4" ht="13.5" hidden="1">
      <c r="A2942" s="139" t="s">
        <v>8783</v>
      </c>
      <c r="B2942" s="139" t="s">
        <v>8784</v>
      </c>
      <c r="C2942" s="139" t="s">
        <v>14</v>
      </c>
      <c r="D2942" s="642" t="s">
        <v>8785</v>
      </c>
    </row>
    <row r="2943" spans="1:4" ht="13.5" hidden="1">
      <c r="A2943" s="139" t="s">
        <v>8786</v>
      </c>
      <c r="B2943" s="139" t="s">
        <v>8787</v>
      </c>
      <c r="C2943" s="139" t="s">
        <v>14</v>
      </c>
      <c r="D2943" s="642" t="s">
        <v>8788</v>
      </c>
    </row>
    <row r="2944" spans="1:4" ht="13.5" hidden="1">
      <c r="A2944" s="139" t="s">
        <v>8789</v>
      </c>
      <c r="B2944" s="139" t="s">
        <v>8790</v>
      </c>
      <c r="C2944" s="139" t="s">
        <v>14</v>
      </c>
      <c r="D2944" s="642" t="s">
        <v>8791</v>
      </c>
    </row>
    <row r="2945" spans="1:4" ht="13.5" hidden="1">
      <c r="A2945" s="139" t="s">
        <v>8792</v>
      </c>
      <c r="B2945" s="139" t="s">
        <v>8793</v>
      </c>
      <c r="C2945" s="139" t="s">
        <v>14</v>
      </c>
      <c r="D2945" s="642" t="s">
        <v>8794</v>
      </c>
    </row>
    <row r="2946" spans="1:4" ht="13.5" hidden="1">
      <c r="A2946" s="139" t="s">
        <v>8795</v>
      </c>
      <c r="B2946" s="139" t="s">
        <v>8796</v>
      </c>
      <c r="C2946" s="139" t="s">
        <v>14</v>
      </c>
      <c r="D2946" s="642" t="s">
        <v>8797</v>
      </c>
    </row>
    <row r="2947" spans="1:4" ht="13.5" hidden="1">
      <c r="A2947" s="139" t="s">
        <v>8798</v>
      </c>
      <c r="B2947" s="139" t="s">
        <v>8799</v>
      </c>
      <c r="C2947" s="139" t="s">
        <v>14</v>
      </c>
      <c r="D2947" s="642" t="s">
        <v>8800</v>
      </c>
    </row>
    <row r="2948" spans="1:4" ht="13.5" hidden="1">
      <c r="A2948" s="139" t="s">
        <v>8801</v>
      </c>
      <c r="B2948" s="139" t="s">
        <v>8802</v>
      </c>
      <c r="C2948" s="139" t="s">
        <v>14</v>
      </c>
      <c r="D2948" s="642" t="s">
        <v>8803</v>
      </c>
    </row>
    <row r="2949" spans="1:4" ht="13.5" hidden="1">
      <c r="A2949" s="139" t="s">
        <v>8804</v>
      </c>
      <c r="B2949" s="139" t="s">
        <v>8805</v>
      </c>
      <c r="C2949" s="139" t="s">
        <v>14</v>
      </c>
      <c r="D2949" s="642" t="s">
        <v>8806</v>
      </c>
    </row>
    <row r="2950" spans="1:4" ht="13.5" hidden="1">
      <c r="A2950" s="139" t="s">
        <v>8807</v>
      </c>
      <c r="B2950" s="139" t="s">
        <v>8808</v>
      </c>
      <c r="C2950" s="139" t="s">
        <v>14</v>
      </c>
      <c r="D2950" s="642" t="s">
        <v>8809</v>
      </c>
    </row>
    <row r="2951" spans="1:4" ht="13.5" hidden="1">
      <c r="A2951" s="139" t="s">
        <v>8810</v>
      </c>
      <c r="B2951" s="139" t="s">
        <v>8811</v>
      </c>
      <c r="C2951" s="139" t="s">
        <v>14</v>
      </c>
      <c r="D2951" s="642" t="s">
        <v>8812</v>
      </c>
    </row>
    <row r="2952" spans="1:4" ht="13.5" hidden="1">
      <c r="A2952" s="139" t="s">
        <v>8813</v>
      </c>
      <c r="B2952" s="139" t="s">
        <v>8814</v>
      </c>
      <c r="C2952" s="139" t="s">
        <v>14</v>
      </c>
      <c r="D2952" s="642" t="s">
        <v>8815</v>
      </c>
    </row>
    <row r="2953" spans="1:4" ht="13.5" hidden="1">
      <c r="A2953" s="139" t="s">
        <v>8816</v>
      </c>
      <c r="B2953" s="139" t="s">
        <v>8817</v>
      </c>
      <c r="C2953" s="139" t="s">
        <v>14</v>
      </c>
      <c r="D2953" s="642" t="s">
        <v>8818</v>
      </c>
    </row>
    <row r="2954" spans="1:4" ht="13.5" hidden="1">
      <c r="A2954" s="139" t="s">
        <v>8819</v>
      </c>
      <c r="B2954" s="139" t="s">
        <v>8820</v>
      </c>
      <c r="C2954" s="139" t="s">
        <v>14</v>
      </c>
      <c r="D2954" s="642" t="s">
        <v>8821</v>
      </c>
    </row>
    <row r="2955" spans="1:4" ht="13.5" hidden="1">
      <c r="A2955" s="139" t="s">
        <v>8822</v>
      </c>
      <c r="B2955" s="139" t="s">
        <v>8823</v>
      </c>
      <c r="C2955" s="139" t="s">
        <v>14</v>
      </c>
      <c r="D2955" s="642" t="s">
        <v>8824</v>
      </c>
    </row>
    <row r="2956" spans="1:4" ht="13.5" hidden="1">
      <c r="A2956" s="139" t="s">
        <v>8825</v>
      </c>
      <c r="B2956" s="139" t="s">
        <v>8826</v>
      </c>
      <c r="C2956" s="139" t="s">
        <v>14</v>
      </c>
      <c r="D2956" s="642" t="s">
        <v>8827</v>
      </c>
    </row>
    <row r="2957" spans="1:4" ht="13.5" hidden="1">
      <c r="A2957" s="139" t="s">
        <v>8828</v>
      </c>
      <c r="B2957" s="139" t="s">
        <v>8829</v>
      </c>
      <c r="C2957" s="139" t="s">
        <v>14</v>
      </c>
      <c r="D2957" s="642" t="s">
        <v>8830</v>
      </c>
    </row>
    <row r="2958" spans="1:4" ht="13.5" hidden="1">
      <c r="A2958" s="139" t="s">
        <v>8831</v>
      </c>
      <c r="B2958" s="139" t="s">
        <v>8832</v>
      </c>
      <c r="C2958" s="139" t="s">
        <v>14</v>
      </c>
      <c r="D2958" s="642" t="s">
        <v>8833</v>
      </c>
    </row>
    <row r="2959" spans="1:4" ht="13.5" hidden="1">
      <c r="A2959" s="139" t="s">
        <v>8834</v>
      </c>
      <c r="B2959" s="139" t="s">
        <v>8835</v>
      </c>
      <c r="C2959" s="139" t="s">
        <v>14</v>
      </c>
      <c r="D2959" s="642" t="s">
        <v>8836</v>
      </c>
    </row>
    <row r="2960" spans="1:4" ht="13.5" hidden="1">
      <c r="A2960" s="139" t="s">
        <v>8837</v>
      </c>
      <c r="B2960" s="139" t="s">
        <v>8838</v>
      </c>
      <c r="C2960" s="139" t="s">
        <v>14</v>
      </c>
      <c r="D2960" s="642" t="s">
        <v>8839</v>
      </c>
    </row>
    <row r="2961" spans="1:4" ht="13.5" hidden="1">
      <c r="A2961" s="139" t="s">
        <v>8840</v>
      </c>
      <c r="B2961" s="139" t="s">
        <v>8841</v>
      </c>
      <c r="C2961" s="139" t="s">
        <v>14</v>
      </c>
      <c r="D2961" s="642" t="s">
        <v>8842</v>
      </c>
    </row>
    <row r="2962" spans="1:4" ht="13.5" hidden="1">
      <c r="A2962" s="139" t="s">
        <v>8843</v>
      </c>
      <c r="B2962" s="139" t="s">
        <v>8844</v>
      </c>
      <c r="C2962" s="139" t="s">
        <v>14</v>
      </c>
      <c r="D2962" s="642" t="s">
        <v>8845</v>
      </c>
    </row>
    <row r="2963" spans="1:4" ht="13.5" hidden="1">
      <c r="A2963" s="139" t="s">
        <v>8846</v>
      </c>
      <c r="B2963" s="139" t="s">
        <v>8847</v>
      </c>
      <c r="C2963" s="139" t="s">
        <v>14</v>
      </c>
      <c r="D2963" s="642" t="s">
        <v>8848</v>
      </c>
    </row>
    <row r="2964" spans="1:4" ht="13.5" hidden="1">
      <c r="A2964" s="139" t="s">
        <v>8849</v>
      </c>
      <c r="B2964" s="139" t="s">
        <v>8850</v>
      </c>
      <c r="C2964" s="139" t="s">
        <v>14</v>
      </c>
      <c r="D2964" s="642" t="s">
        <v>8851</v>
      </c>
    </row>
    <row r="2965" spans="1:4" ht="13.5" hidden="1">
      <c r="A2965" s="139" t="s">
        <v>8852</v>
      </c>
      <c r="B2965" s="139" t="s">
        <v>8853</v>
      </c>
      <c r="C2965" s="139" t="s">
        <v>14</v>
      </c>
      <c r="D2965" s="642" t="s">
        <v>8854</v>
      </c>
    </row>
    <row r="2966" spans="1:4" ht="13.5" hidden="1">
      <c r="A2966" s="139" t="s">
        <v>8855</v>
      </c>
      <c r="B2966" s="139" t="s">
        <v>8856</v>
      </c>
      <c r="C2966" s="139" t="s">
        <v>14</v>
      </c>
      <c r="D2966" s="642" t="s">
        <v>8857</v>
      </c>
    </row>
    <row r="2967" spans="1:4" ht="13.5" hidden="1">
      <c r="A2967" s="139" t="s">
        <v>8858</v>
      </c>
      <c r="B2967" s="139" t="s">
        <v>8859</v>
      </c>
      <c r="C2967" s="139" t="s">
        <v>14</v>
      </c>
      <c r="D2967" s="642" t="s">
        <v>8860</v>
      </c>
    </row>
    <row r="2968" spans="1:4" ht="13.5" hidden="1">
      <c r="A2968" s="139" t="s">
        <v>8861</v>
      </c>
      <c r="B2968" s="139" t="s">
        <v>8862</v>
      </c>
      <c r="C2968" s="139" t="s">
        <v>14</v>
      </c>
      <c r="D2968" s="642" t="s">
        <v>8863</v>
      </c>
    </row>
    <row r="2969" spans="1:4" ht="13.5" hidden="1">
      <c r="A2969" s="139" t="s">
        <v>8864</v>
      </c>
      <c r="B2969" s="139" t="s">
        <v>8865</v>
      </c>
      <c r="C2969" s="139" t="s">
        <v>14</v>
      </c>
      <c r="D2969" s="642" t="s">
        <v>3884</v>
      </c>
    </row>
    <row r="2970" spans="1:4" ht="13.5" hidden="1">
      <c r="A2970" s="139" t="s">
        <v>8866</v>
      </c>
      <c r="B2970" s="139" t="s">
        <v>8867</v>
      </c>
      <c r="C2970" s="139" t="s">
        <v>14</v>
      </c>
      <c r="D2970" s="642" t="s">
        <v>8868</v>
      </c>
    </row>
    <row r="2971" spans="1:4" ht="13.5" hidden="1">
      <c r="A2971" s="139" t="s">
        <v>8869</v>
      </c>
      <c r="B2971" s="139" t="s">
        <v>8870</v>
      </c>
      <c r="C2971" s="139" t="s">
        <v>14</v>
      </c>
      <c r="D2971" s="642" t="s">
        <v>8871</v>
      </c>
    </row>
    <row r="2972" spans="1:4" ht="13.5" hidden="1">
      <c r="A2972" s="139" t="s">
        <v>8872</v>
      </c>
      <c r="B2972" s="139" t="s">
        <v>8873</v>
      </c>
      <c r="C2972" s="139" t="s">
        <v>14</v>
      </c>
      <c r="D2972" s="642" t="s">
        <v>8874</v>
      </c>
    </row>
    <row r="2973" spans="1:4" ht="13.5" hidden="1">
      <c r="A2973" s="139" t="s">
        <v>8875</v>
      </c>
      <c r="B2973" s="139" t="s">
        <v>8876</v>
      </c>
      <c r="C2973" s="139" t="s">
        <v>14</v>
      </c>
      <c r="D2973" s="642" t="s">
        <v>8877</v>
      </c>
    </row>
    <row r="2974" spans="1:4" ht="13.5" hidden="1">
      <c r="A2974" s="139" t="s">
        <v>8878</v>
      </c>
      <c r="B2974" s="139" t="s">
        <v>8879</v>
      </c>
      <c r="C2974" s="139" t="s">
        <v>14</v>
      </c>
      <c r="D2974" s="642" t="s">
        <v>8880</v>
      </c>
    </row>
    <row r="2975" spans="1:4" ht="13.5" hidden="1">
      <c r="A2975" s="139" t="s">
        <v>8881</v>
      </c>
      <c r="B2975" s="139" t="s">
        <v>8882</v>
      </c>
      <c r="C2975" s="139" t="s">
        <v>14</v>
      </c>
      <c r="D2975" s="642" t="s">
        <v>8883</v>
      </c>
    </row>
    <row r="2976" spans="1:4" ht="13.5" hidden="1">
      <c r="A2976" s="139" t="s">
        <v>8884</v>
      </c>
      <c r="B2976" s="139" t="s">
        <v>8885</v>
      </c>
      <c r="C2976" s="139" t="s">
        <v>14</v>
      </c>
      <c r="D2976" s="642" t="s">
        <v>3060</v>
      </c>
    </row>
    <row r="2977" spans="1:4" ht="13.5" hidden="1">
      <c r="A2977" s="139" t="s">
        <v>8886</v>
      </c>
      <c r="B2977" s="139" t="s">
        <v>8887</v>
      </c>
      <c r="C2977" s="139" t="s">
        <v>14</v>
      </c>
      <c r="D2977" s="642" t="s">
        <v>8888</v>
      </c>
    </row>
    <row r="2978" spans="1:4" ht="13.5" hidden="1">
      <c r="A2978" s="139" t="s">
        <v>8889</v>
      </c>
      <c r="B2978" s="139" t="s">
        <v>8890</v>
      </c>
      <c r="C2978" s="139" t="s">
        <v>14</v>
      </c>
      <c r="D2978" s="642" t="s">
        <v>8891</v>
      </c>
    </row>
    <row r="2979" spans="1:4" ht="13.5" hidden="1">
      <c r="A2979" s="139" t="s">
        <v>8892</v>
      </c>
      <c r="B2979" s="139" t="s">
        <v>8893</v>
      </c>
      <c r="C2979" s="139" t="s">
        <v>14</v>
      </c>
      <c r="D2979" s="642" t="s">
        <v>3302</v>
      </c>
    </row>
    <row r="2980" spans="1:4" ht="13.5" hidden="1">
      <c r="A2980" s="139" t="s">
        <v>8894</v>
      </c>
      <c r="B2980" s="139" t="s">
        <v>8895</v>
      </c>
      <c r="C2980" s="139" t="s">
        <v>14</v>
      </c>
      <c r="D2980" s="642" t="s">
        <v>8896</v>
      </c>
    </row>
    <row r="2981" spans="1:4" ht="13.5" hidden="1">
      <c r="A2981" s="139" t="s">
        <v>8897</v>
      </c>
      <c r="B2981" s="139" t="s">
        <v>8898</v>
      </c>
      <c r="C2981" s="139" t="s">
        <v>14</v>
      </c>
      <c r="D2981" s="642" t="s">
        <v>8899</v>
      </c>
    </row>
    <row r="2982" spans="1:4" ht="13.5" hidden="1">
      <c r="A2982" s="139" t="s">
        <v>8900</v>
      </c>
      <c r="B2982" s="139" t="s">
        <v>8901</v>
      </c>
      <c r="C2982" s="139" t="s">
        <v>14</v>
      </c>
      <c r="D2982" s="642" t="s">
        <v>8902</v>
      </c>
    </row>
    <row r="2983" spans="1:4" ht="13.5" hidden="1">
      <c r="A2983" s="139" t="s">
        <v>8903</v>
      </c>
      <c r="B2983" s="139" t="s">
        <v>8904</v>
      </c>
      <c r="C2983" s="139" t="s">
        <v>14</v>
      </c>
      <c r="D2983" s="642" t="s">
        <v>8905</v>
      </c>
    </row>
    <row r="2984" spans="1:4" ht="13.5" hidden="1">
      <c r="A2984" s="139" t="s">
        <v>8906</v>
      </c>
      <c r="B2984" s="139" t="s">
        <v>8907</v>
      </c>
      <c r="C2984" s="139" t="s">
        <v>14</v>
      </c>
      <c r="D2984" s="642" t="s">
        <v>8908</v>
      </c>
    </row>
    <row r="2985" spans="1:4" ht="13.5" hidden="1">
      <c r="A2985" s="139" t="s">
        <v>8909</v>
      </c>
      <c r="B2985" s="139" t="s">
        <v>8910</v>
      </c>
      <c r="C2985" s="139" t="s">
        <v>14</v>
      </c>
      <c r="D2985" s="642" t="s">
        <v>8911</v>
      </c>
    </row>
    <row r="2986" spans="1:4" ht="13.5" hidden="1">
      <c r="A2986" s="139" t="s">
        <v>8912</v>
      </c>
      <c r="B2986" s="139" t="s">
        <v>8913</v>
      </c>
      <c r="C2986" s="139" t="s">
        <v>14</v>
      </c>
      <c r="D2986" s="642" t="s">
        <v>8914</v>
      </c>
    </row>
    <row r="2987" spans="1:4" ht="13.5" hidden="1">
      <c r="A2987" s="139" t="s">
        <v>8915</v>
      </c>
      <c r="B2987" s="139" t="s">
        <v>8916</v>
      </c>
      <c r="C2987" s="139" t="s">
        <v>14</v>
      </c>
      <c r="D2987" s="642" t="s">
        <v>8917</v>
      </c>
    </row>
    <row r="2988" spans="1:4" ht="13.5" hidden="1">
      <c r="A2988" s="139" t="s">
        <v>8918</v>
      </c>
      <c r="B2988" s="139" t="s">
        <v>8919</v>
      </c>
      <c r="C2988" s="139" t="s">
        <v>14</v>
      </c>
      <c r="D2988" s="642" t="s">
        <v>8920</v>
      </c>
    </row>
    <row r="2989" spans="1:4" ht="13.5" hidden="1">
      <c r="A2989" s="139" t="s">
        <v>8921</v>
      </c>
      <c r="B2989" s="139" t="s">
        <v>8922</v>
      </c>
      <c r="C2989" s="139" t="s">
        <v>14</v>
      </c>
      <c r="D2989" s="642" t="s">
        <v>8923</v>
      </c>
    </row>
    <row r="2990" spans="1:4" ht="13.5" hidden="1">
      <c r="A2990" s="139" t="s">
        <v>8924</v>
      </c>
      <c r="B2990" s="139" t="s">
        <v>8925</v>
      </c>
      <c r="C2990" s="139" t="s">
        <v>14</v>
      </c>
      <c r="D2990" s="642" t="s">
        <v>8926</v>
      </c>
    </row>
    <row r="2991" spans="1:4" ht="13.5" hidden="1">
      <c r="A2991" s="139" t="s">
        <v>8927</v>
      </c>
      <c r="B2991" s="139" t="s">
        <v>8928</v>
      </c>
      <c r="C2991" s="139" t="s">
        <v>14</v>
      </c>
      <c r="D2991" s="642" t="s">
        <v>2297</v>
      </c>
    </row>
    <row r="2992" spans="1:4" ht="13.5" hidden="1">
      <c r="A2992" s="139" t="s">
        <v>8929</v>
      </c>
      <c r="B2992" s="139" t="s">
        <v>8930</v>
      </c>
      <c r="C2992" s="139" t="s">
        <v>14</v>
      </c>
      <c r="D2992" s="642" t="s">
        <v>8931</v>
      </c>
    </row>
    <row r="2993" spans="1:4" ht="13.5" hidden="1">
      <c r="A2993" s="139" t="s">
        <v>8932</v>
      </c>
      <c r="B2993" s="139" t="s">
        <v>8933</v>
      </c>
      <c r="C2993" s="139" t="s">
        <v>14</v>
      </c>
      <c r="D2993" s="642" t="s">
        <v>8934</v>
      </c>
    </row>
    <row r="2994" spans="1:4" ht="13.5" hidden="1">
      <c r="A2994" s="139" t="s">
        <v>8935</v>
      </c>
      <c r="B2994" s="139" t="s">
        <v>8936</v>
      </c>
      <c r="C2994" s="139" t="s">
        <v>14</v>
      </c>
      <c r="D2994" s="642" t="s">
        <v>8937</v>
      </c>
    </row>
    <row r="2995" spans="1:4" ht="13.5" hidden="1">
      <c r="A2995" s="139" t="s">
        <v>8938</v>
      </c>
      <c r="B2995" s="139" t="s">
        <v>8939</v>
      </c>
      <c r="C2995" s="139" t="s">
        <v>14</v>
      </c>
      <c r="D2995" s="642" t="s">
        <v>8940</v>
      </c>
    </row>
    <row r="2996" spans="1:4" ht="13.5" hidden="1">
      <c r="A2996" s="139" t="s">
        <v>8941</v>
      </c>
      <c r="B2996" s="139" t="s">
        <v>8942</v>
      </c>
      <c r="C2996" s="139" t="s">
        <v>14</v>
      </c>
      <c r="D2996" s="642" t="s">
        <v>8943</v>
      </c>
    </row>
    <row r="2997" spans="1:4" ht="13.5" hidden="1">
      <c r="A2997" s="139" t="s">
        <v>8944</v>
      </c>
      <c r="B2997" s="139" t="s">
        <v>8945</v>
      </c>
      <c r="C2997" s="139" t="s">
        <v>14</v>
      </c>
      <c r="D2997" s="642" t="s">
        <v>8946</v>
      </c>
    </row>
    <row r="2998" spans="1:4" ht="13.5" hidden="1">
      <c r="A2998" s="139" t="s">
        <v>8947</v>
      </c>
      <c r="B2998" s="139" t="s">
        <v>8948</v>
      </c>
      <c r="C2998" s="139" t="s">
        <v>14</v>
      </c>
      <c r="D2998" s="642" t="s">
        <v>8949</v>
      </c>
    </row>
    <row r="2999" spans="1:4" ht="13.5" hidden="1">
      <c r="A2999" s="139" t="s">
        <v>8950</v>
      </c>
      <c r="B2999" s="139" t="s">
        <v>8951</v>
      </c>
      <c r="C2999" s="139" t="s">
        <v>14</v>
      </c>
      <c r="D2999" s="642" t="s">
        <v>8952</v>
      </c>
    </row>
    <row r="3000" spans="1:4" ht="13.5" hidden="1">
      <c r="A3000" s="139" t="s">
        <v>8953</v>
      </c>
      <c r="B3000" s="139" t="s">
        <v>8954</v>
      </c>
      <c r="C3000" s="139" t="s">
        <v>14</v>
      </c>
      <c r="D3000" s="642" t="s">
        <v>8955</v>
      </c>
    </row>
    <row r="3001" spans="1:4" ht="13.5" hidden="1">
      <c r="A3001" s="139" t="s">
        <v>8956</v>
      </c>
      <c r="B3001" s="139" t="s">
        <v>8957</v>
      </c>
      <c r="C3001" s="139" t="s">
        <v>14</v>
      </c>
      <c r="D3001" s="642" t="s">
        <v>8958</v>
      </c>
    </row>
    <row r="3002" spans="1:4" ht="13.5" hidden="1">
      <c r="A3002" s="139" t="s">
        <v>8959</v>
      </c>
      <c r="B3002" s="139" t="s">
        <v>8960</v>
      </c>
      <c r="C3002" s="139" t="s">
        <v>14</v>
      </c>
      <c r="D3002" s="642" t="s">
        <v>3691</v>
      </c>
    </row>
    <row r="3003" spans="1:4" ht="13.5" hidden="1">
      <c r="A3003" s="139" t="s">
        <v>8961</v>
      </c>
      <c r="B3003" s="139" t="s">
        <v>8962</v>
      </c>
      <c r="C3003" s="139" t="s">
        <v>14</v>
      </c>
      <c r="D3003" s="642" t="s">
        <v>8963</v>
      </c>
    </row>
    <row r="3004" spans="1:4" ht="13.5" hidden="1">
      <c r="A3004" s="139" t="s">
        <v>8964</v>
      </c>
      <c r="B3004" s="139" t="s">
        <v>8965</v>
      </c>
      <c r="C3004" s="139" t="s">
        <v>14</v>
      </c>
      <c r="D3004" s="642" t="s">
        <v>8966</v>
      </c>
    </row>
    <row r="3005" spans="1:4" ht="13.5" hidden="1">
      <c r="A3005" s="139" t="s">
        <v>8967</v>
      </c>
      <c r="B3005" s="139" t="s">
        <v>8968</v>
      </c>
      <c r="C3005" s="139" t="s">
        <v>14</v>
      </c>
      <c r="D3005" s="642" t="s">
        <v>8969</v>
      </c>
    </row>
    <row r="3006" spans="1:4" ht="13.5" hidden="1">
      <c r="A3006" s="139" t="s">
        <v>8970</v>
      </c>
      <c r="B3006" s="139" t="s">
        <v>8971</v>
      </c>
      <c r="C3006" s="139" t="s">
        <v>14</v>
      </c>
      <c r="D3006" s="642" t="s">
        <v>8972</v>
      </c>
    </row>
    <row r="3007" spans="1:4" ht="13.5" hidden="1">
      <c r="A3007" s="139" t="s">
        <v>8973</v>
      </c>
      <c r="B3007" s="139" t="s">
        <v>8974</v>
      </c>
      <c r="C3007" s="139" t="s">
        <v>14</v>
      </c>
      <c r="D3007" s="642" t="s">
        <v>8975</v>
      </c>
    </row>
    <row r="3008" spans="1:4" ht="13.5" hidden="1">
      <c r="A3008" s="139" t="s">
        <v>8976</v>
      </c>
      <c r="B3008" s="139" t="s">
        <v>8977</v>
      </c>
      <c r="C3008" s="139" t="s">
        <v>14</v>
      </c>
      <c r="D3008" s="642" t="s">
        <v>8978</v>
      </c>
    </row>
    <row r="3009" spans="1:4" ht="13.5" hidden="1">
      <c r="A3009" s="139" t="s">
        <v>8979</v>
      </c>
      <c r="B3009" s="139" t="s">
        <v>8980</v>
      </c>
      <c r="C3009" s="139" t="s">
        <v>14</v>
      </c>
      <c r="D3009" s="642" t="s">
        <v>8981</v>
      </c>
    </row>
    <row r="3010" spans="1:4" ht="13.5" hidden="1">
      <c r="A3010" s="139" t="s">
        <v>8982</v>
      </c>
      <c r="B3010" s="139" t="s">
        <v>8983</v>
      </c>
      <c r="C3010" s="139" t="s">
        <v>14</v>
      </c>
      <c r="D3010" s="642" t="s">
        <v>8984</v>
      </c>
    </row>
    <row r="3011" spans="1:4" ht="13.5" hidden="1">
      <c r="A3011" s="139" t="s">
        <v>8985</v>
      </c>
      <c r="B3011" s="139" t="s">
        <v>8986</v>
      </c>
      <c r="C3011" s="139" t="s">
        <v>14</v>
      </c>
      <c r="D3011" s="642" t="s">
        <v>2288</v>
      </c>
    </row>
    <row r="3012" spans="1:4" ht="13.5" hidden="1">
      <c r="A3012" s="139" t="s">
        <v>8987</v>
      </c>
      <c r="B3012" s="139" t="s">
        <v>8988</v>
      </c>
      <c r="C3012" s="139" t="s">
        <v>14</v>
      </c>
      <c r="D3012" s="642" t="s">
        <v>8989</v>
      </c>
    </row>
    <row r="3013" spans="1:4" ht="13.5" hidden="1">
      <c r="A3013" s="139" t="s">
        <v>8990</v>
      </c>
      <c r="B3013" s="139" t="s">
        <v>8991</v>
      </c>
      <c r="C3013" s="139" t="s">
        <v>14</v>
      </c>
      <c r="D3013" s="642" t="s">
        <v>426</v>
      </c>
    </row>
    <row r="3014" spans="1:4" ht="13.5" hidden="1">
      <c r="A3014" s="139" t="s">
        <v>8992</v>
      </c>
      <c r="B3014" s="139" t="s">
        <v>8993</v>
      </c>
      <c r="C3014" s="139" t="s">
        <v>14</v>
      </c>
      <c r="D3014" s="642" t="s">
        <v>8611</v>
      </c>
    </row>
    <row r="3015" spans="1:4" ht="13.5" hidden="1">
      <c r="A3015" s="139" t="s">
        <v>8994</v>
      </c>
      <c r="B3015" s="139" t="s">
        <v>8995</v>
      </c>
      <c r="C3015" s="139" t="s">
        <v>14</v>
      </c>
      <c r="D3015" s="642" t="s">
        <v>8996</v>
      </c>
    </row>
    <row r="3016" spans="1:4" ht="13.5" hidden="1">
      <c r="A3016" s="139" t="s">
        <v>8997</v>
      </c>
      <c r="B3016" s="139" t="s">
        <v>8998</v>
      </c>
      <c r="C3016" s="139" t="s">
        <v>14</v>
      </c>
      <c r="D3016" s="642" t="s">
        <v>8999</v>
      </c>
    </row>
    <row r="3017" spans="1:4" ht="13.5" hidden="1">
      <c r="A3017" s="139" t="s">
        <v>9000</v>
      </c>
      <c r="B3017" s="139" t="s">
        <v>9001</v>
      </c>
      <c r="C3017" s="139" t="s">
        <v>14</v>
      </c>
      <c r="D3017" s="642" t="s">
        <v>9002</v>
      </c>
    </row>
    <row r="3018" spans="1:4" ht="13.5" hidden="1">
      <c r="A3018" s="139" t="s">
        <v>9003</v>
      </c>
      <c r="B3018" s="139" t="s">
        <v>9004</v>
      </c>
      <c r="C3018" s="139" t="s">
        <v>14</v>
      </c>
      <c r="D3018" s="642" t="s">
        <v>9005</v>
      </c>
    </row>
    <row r="3019" spans="1:4" ht="13.5" hidden="1">
      <c r="A3019" s="139" t="s">
        <v>9006</v>
      </c>
      <c r="B3019" s="139" t="s">
        <v>9007</v>
      </c>
      <c r="C3019" s="139" t="s">
        <v>14</v>
      </c>
      <c r="D3019" s="642" t="s">
        <v>9008</v>
      </c>
    </row>
    <row r="3020" spans="1:4" ht="13.5" hidden="1">
      <c r="A3020" s="139" t="s">
        <v>9009</v>
      </c>
      <c r="B3020" s="139" t="s">
        <v>9010</v>
      </c>
      <c r="C3020" s="139" t="s">
        <v>14</v>
      </c>
      <c r="D3020" s="642" t="s">
        <v>9011</v>
      </c>
    </row>
    <row r="3021" spans="1:4" ht="13.5" hidden="1">
      <c r="A3021" s="139" t="s">
        <v>9012</v>
      </c>
      <c r="B3021" s="139" t="s">
        <v>9013</v>
      </c>
      <c r="C3021" s="139" t="s">
        <v>14</v>
      </c>
      <c r="D3021" s="642" t="s">
        <v>9014</v>
      </c>
    </row>
    <row r="3022" spans="1:4" ht="13.5" hidden="1">
      <c r="A3022" s="139" t="s">
        <v>9015</v>
      </c>
      <c r="B3022" s="139" t="s">
        <v>9016</v>
      </c>
      <c r="C3022" s="139" t="s">
        <v>14</v>
      </c>
      <c r="D3022" s="642" t="s">
        <v>9017</v>
      </c>
    </row>
    <row r="3023" spans="1:4" ht="13.5" hidden="1">
      <c r="A3023" s="139" t="s">
        <v>9018</v>
      </c>
      <c r="B3023" s="139" t="s">
        <v>9019</v>
      </c>
      <c r="C3023" s="139" t="s">
        <v>14</v>
      </c>
      <c r="D3023" s="642" t="s">
        <v>9020</v>
      </c>
    </row>
    <row r="3024" spans="1:4" ht="13.5" hidden="1">
      <c r="A3024" s="139" t="s">
        <v>9021</v>
      </c>
      <c r="B3024" s="139" t="s">
        <v>9022</v>
      </c>
      <c r="C3024" s="139" t="s">
        <v>14</v>
      </c>
      <c r="D3024" s="642" t="s">
        <v>9023</v>
      </c>
    </row>
    <row r="3025" spans="1:4" ht="13.5" hidden="1">
      <c r="A3025" s="139" t="s">
        <v>9024</v>
      </c>
      <c r="B3025" s="139" t="s">
        <v>9025</v>
      </c>
      <c r="C3025" s="139" t="s">
        <v>14</v>
      </c>
      <c r="D3025" s="642" t="s">
        <v>9026</v>
      </c>
    </row>
    <row r="3026" spans="1:4" ht="13.5" hidden="1">
      <c r="A3026" s="139" t="s">
        <v>9027</v>
      </c>
      <c r="B3026" s="139" t="s">
        <v>9028</v>
      </c>
      <c r="C3026" s="139" t="s">
        <v>14</v>
      </c>
      <c r="D3026" s="642" t="s">
        <v>9029</v>
      </c>
    </row>
    <row r="3027" spans="1:4" ht="13.5" hidden="1">
      <c r="A3027" s="139" t="s">
        <v>9030</v>
      </c>
      <c r="B3027" s="139" t="s">
        <v>9031</v>
      </c>
      <c r="C3027" s="139" t="s">
        <v>14</v>
      </c>
      <c r="D3027" s="642" t="s">
        <v>9032</v>
      </c>
    </row>
    <row r="3028" spans="1:4" ht="13.5" hidden="1">
      <c r="A3028" s="139" t="s">
        <v>9033</v>
      </c>
      <c r="B3028" s="139" t="s">
        <v>9034</v>
      </c>
      <c r="C3028" s="139" t="s">
        <v>14</v>
      </c>
      <c r="D3028" s="642" t="s">
        <v>9035</v>
      </c>
    </row>
    <row r="3029" spans="1:4" ht="13.5" hidden="1">
      <c r="A3029" s="139" t="s">
        <v>9036</v>
      </c>
      <c r="B3029" s="139" t="s">
        <v>9037</v>
      </c>
      <c r="C3029" s="139" t="s">
        <v>14</v>
      </c>
      <c r="D3029" s="642" t="s">
        <v>9038</v>
      </c>
    </row>
    <row r="3030" spans="1:4" ht="13.5" hidden="1">
      <c r="A3030" s="139" t="s">
        <v>9039</v>
      </c>
      <c r="B3030" s="139" t="s">
        <v>9040</v>
      </c>
      <c r="C3030" s="139" t="s">
        <v>14</v>
      </c>
      <c r="D3030" s="642" t="s">
        <v>9041</v>
      </c>
    </row>
    <row r="3031" spans="1:4" ht="13.5" hidden="1">
      <c r="A3031" s="139" t="s">
        <v>9042</v>
      </c>
      <c r="B3031" s="139" t="s">
        <v>9043</v>
      </c>
      <c r="C3031" s="139" t="s">
        <v>14</v>
      </c>
      <c r="D3031" s="642" t="s">
        <v>9044</v>
      </c>
    </row>
    <row r="3032" spans="1:4" ht="13.5" hidden="1">
      <c r="A3032" s="139" t="s">
        <v>9045</v>
      </c>
      <c r="B3032" s="139" t="s">
        <v>9046</v>
      </c>
      <c r="C3032" s="139" t="s">
        <v>14</v>
      </c>
      <c r="D3032" s="642" t="s">
        <v>9047</v>
      </c>
    </row>
    <row r="3033" spans="1:4" ht="13.5" hidden="1">
      <c r="A3033" s="139" t="s">
        <v>9048</v>
      </c>
      <c r="B3033" s="139" t="s">
        <v>9049</v>
      </c>
      <c r="C3033" s="139" t="s">
        <v>14</v>
      </c>
      <c r="D3033" s="642" t="s">
        <v>9050</v>
      </c>
    </row>
    <row r="3034" spans="1:4" ht="13.5" hidden="1">
      <c r="A3034" s="139" t="s">
        <v>9051</v>
      </c>
      <c r="B3034" s="139" t="s">
        <v>9052</v>
      </c>
      <c r="C3034" s="139" t="s">
        <v>14</v>
      </c>
      <c r="D3034" s="642" t="s">
        <v>9053</v>
      </c>
    </row>
    <row r="3035" spans="1:4" ht="13.5" hidden="1">
      <c r="A3035" s="139" t="s">
        <v>9054</v>
      </c>
      <c r="B3035" s="139" t="s">
        <v>9055</v>
      </c>
      <c r="C3035" s="139" t="s">
        <v>14</v>
      </c>
      <c r="D3035" s="642" t="s">
        <v>9056</v>
      </c>
    </row>
    <row r="3036" spans="1:4" ht="13.5" hidden="1">
      <c r="A3036" s="139" t="s">
        <v>9057</v>
      </c>
      <c r="B3036" s="139" t="s">
        <v>9058</v>
      </c>
      <c r="C3036" s="139" t="s">
        <v>14</v>
      </c>
      <c r="D3036" s="642" t="s">
        <v>9059</v>
      </c>
    </row>
    <row r="3037" spans="1:4" ht="13.5" hidden="1">
      <c r="A3037" s="139" t="s">
        <v>9060</v>
      </c>
      <c r="B3037" s="139" t="s">
        <v>9061</v>
      </c>
      <c r="C3037" s="139" t="s">
        <v>14</v>
      </c>
      <c r="D3037" s="642" t="s">
        <v>9062</v>
      </c>
    </row>
    <row r="3038" spans="1:4" ht="13.5" hidden="1">
      <c r="A3038" s="139" t="s">
        <v>9063</v>
      </c>
      <c r="B3038" s="139" t="s">
        <v>9064</v>
      </c>
      <c r="C3038" s="139" t="s">
        <v>14</v>
      </c>
      <c r="D3038" s="642" t="s">
        <v>9065</v>
      </c>
    </row>
    <row r="3039" spans="1:4" ht="13.5" hidden="1">
      <c r="A3039" s="139" t="s">
        <v>9066</v>
      </c>
      <c r="B3039" s="139" t="s">
        <v>9067</v>
      </c>
      <c r="C3039" s="139" t="s">
        <v>14</v>
      </c>
      <c r="D3039" s="642" t="s">
        <v>9068</v>
      </c>
    </row>
    <row r="3040" spans="1:4" ht="13.5" hidden="1">
      <c r="A3040" s="139" t="s">
        <v>9069</v>
      </c>
      <c r="B3040" s="139" t="s">
        <v>9070</v>
      </c>
      <c r="C3040" s="139" t="s">
        <v>14</v>
      </c>
      <c r="D3040" s="642" t="s">
        <v>9071</v>
      </c>
    </row>
    <row r="3041" spans="1:4" ht="13.5" hidden="1">
      <c r="A3041" s="139" t="s">
        <v>9072</v>
      </c>
      <c r="B3041" s="139" t="s">
        <v>9073</v>
      </c>
      <c r="C3041" s="139" t="s">
        <v>14</v>
      </c>
      <c r="D3041" s="642" t="s">
        <v>9074</v>
      </c>
    </row>
    <row r="3042" spans="1:4" ht="13.5" hidden="1">
      <c r="A3042" s="139" t="s">
        <v>9075</v>
      </c>
      <c r="B3042" s="139" t="s">
        <v>9076</v>
      </c>
      <c r="C3042" s="139" t="s">
        <v>14</v>
      </c>
      <c r="D3042" s="642" t="s">
        <v>9077</v>
      </c>
    </row>
    <row r="3043" spans="1:4" ht="13.5" hidden="1">
      <c r="A3043" s="139" t="s">
        <v>9078</v>
      </c>
      <c r="B3043" s="139" t="s">
        <v>9079</v>
      </c>
      <c r="C3043" s="139" t="s">
        <v>14</v>
      </c>
      <c r="D3043" s="642" t="s">
        <v>9080</v>
      </c>
    </row>
    <row r="3044" spans="1:4" ht="13.5" hidden="1">
      <c r="A3044" s="139" t="s">
        <v>9081</v>
      </c>
      <c r="B3044" s="139" t="s">
        <v>9082</v>
      </c>
      <c r="C3044" s="139" t="s">
        <v>14</v>
      </c>
      <c r="D3044" s="642" t="s">
        <v>9083</v>
      </c>
    </row>
    <row r="3045" spans="1:4" ht="13.5" hidden="1">
      <c r="A3045" s="139" t="s">
        <v>9084</v>
      </c>
      <c r="B3045" s="139" t="s">
        <v>9085</v>
      </c>
      <c r="C3045" s="139" t="s">
        <v>14</v>
      </c>
      <c r="D3045" s="642" t="s">
        <v>9086</v>
      </c>
    </row>
    <row r="3046" spans="1:4" ht="13.5" hidden="1">
      <c r="A3046" s="139" t="s">
        <v>9087</v>
      </c>
      <c r="B3046" s="139" t="s">
        <v>9088</v>
      </c>
      <c r="C3046" s="139" t="s">
        <v>14</v>
      </c>
      <c r="D3046" s="642" t="s">
        <v>9089</v>
      </c>
    </row>
    <row r="3047" spans="1:4" ht="13.5" hidden="1">
      <c r="A3047" s="139" t="s">
        <v>9090</v>
      </c>
      <c r="B3047" s="139" t="s">
        <v>9091</v>
      </c>
      <c r="C3047" s="139" t="s">
        <v>14</v>
      </c>
      <c r="D3047" s="642" t="s">
        <v>9092</v>
      </c>
    </row>
    <row r="3048" spans="1:4" ht="13.5" hidden="1">
      <c r="A3048" s="139" t="s">
        <v>9093</v>
      </c>
      <c r="B3048" s="139" t="s">
        <v>9094</v>
      </c>
      <c r="C3048" s="139" t="s">
        <v>14</v>
      </c>
      <c r="D3048" s="642" t="s">
        <v>9095</v>
      </c>
    </row>
    <row r="3049" spans="1:4" ht="13.5" hidden="1">
      <c r="A3049" s="139" t="s">
        <v>9096</v>
      </c>
      <c r="B3049" s="139" t="s">
        <v>9097</v>
      </c>
      <c r="C3049" s="139" t="s">
        <v>14</v>
      </c>
      <c r="D3049" s="642" t="s">
        <v>9098</v>
      </c>
    </row>
    <row r="3050" spans="1:4" ht="13.5" hidden="1">
      <c r="A3050" s="139" t="s">
        <v>9099</v>
      </c>
      <c r="B3050" s="139" t="s">
        <v>9100</v>
      </c>
      <c r="C3050" s="139" t="s">
        <v>14</v>
      </c>
      <c r="D3050" s="642" t="s">
        <v>333</v>
      </c>
    </row>
    <row r="3051" spans="1:4" ht="13.5" hidden="1">
      <c r="A3051" s="139" t="s">
        <v>9101</v>
      </c>
      <c r="B3051" s="139" t="s">
        <v>9102</v>
      </c>
      <c r="C3051" s="139" t="s">
        <v>14</v>
      </c>
      <c r="D3051" s="642" t="s">
        <v>9103</v>
      </c>
    </row>
    <row r="3052" spans="1:4" ht="13.5" hidden="1">
      <c r="A3052" s="139" t="s">
        <v>9104</v>
      </c>
      <c r="B3052" s="139" t="s">
        <v>9105</v>
      </c>
      <c r="C3052" s="139" t="s">
        <v>14</v>
      </c>
      <c r="D3052" s="642" t="s">
        <v>9106</v>
      </c>
    </row>
    <row r="3053" spans="1:4" ht="13.5" hidden="1">
      <c r="A3053" s="139" t="s">
        <v>9107</v>
      </c>
      <c r="B3053" s="139" t="s">
        <v>9108</v>
      </c>
      <c r="C3053" s="139" t="s">
        <v>14</v>
      </c>
      <c r="D3053" s="642" t="s">
        <v>9109</v>
      </c>
    </row>
    <row r="3054" spans="1:4" ht="13.5" hidden="1">
      <c r="A3054" s="139" t="s">
        <v>9110</v>
      </c>
      <c r="B3054" s="139" t="s">
        <v>9111</v>
      </c>
      <c r="C3054" s="139" t="s">
        <v>14</v>
      </c>
      <c r="D3054" s="642" t="s">
        <v>9112</v>
      </c>
    </row>
    <row r="3055" spans="1:4" ht="13.5" hidden="1">
      <c r="A3055" s="139" t="s">
        <v>9113</v>
      </c>
      <c r="B3055" s="139" t="s">
        <v>9114</v>
      </c>
      <c r="C3055" s="139" t="s">
        <v>14</v>
      </c>
      <c r="D3055" s="642" t="s">
        <v>9115</v>
      </c>
    </row>
    <row r="3056" spans="1:4" ht="13.5" hidden="1">
      <c r="A3056" s="139" t="s">
        <v>9116</v>
      </c>
      <c r="B3056" s="139" t="s">
        <v>9117</v>
      </c>
      <c r="C3056" s="139" t="s">
        <v>14</v>
      </c>
      <c r="D3056" s="642" t="s">
        <v>3574</v>
      </c>
    </row>
    <row r="3057" spans="1:4" ht="13.5" hidden="1">
      <c r="A3057" s="139" t="s">
        <v>9118</v>
      </c>
      <c r="B3057" s="139" t="s">
        <v>9119</v>
      </c>
      <c r="C3057" s="139" t="s">
        <v>14</v>
      </c>
      <c r="D3057" s="642" t="s">
        <v>9120</v>
      </c>
    </row>
    <row r="3058" spans="1:4" ht="13.5" hidden="1">
      <c r="A3058" s="139" t="s">
        <v>9121</v>
      </c>
      <c r="B3058" s="139" t="s">
        <v>9122</v>
      </c>
      <c r="C3058" s="139" t="s">
        <v>14</v>
      </c>
      <c r="D3058" s="642" t="s">
        <v>9123</v>
      </c>
    </row>
    <row r="3059" spans="1:4" ht="13.5" hidden="1">
      <c r="A3059" s="139" t="s">
        <v>9124</v>
      </c>
      <c r="B3059" s="139" t="s">
        <v>9125</v>
      </c>
      <c r="C3059" s="139" t="s">
        <v>14</v>
      </c>
      <c r="D3059" s="642" t="s">
        <v>9126</v>
      </c>
    </row>
    <row r="3060" spans="1:4" ht="13.5" hidden="1">
      <c r="A3060" s="139" t="s">
        <v>9127</v>
      </c>
      <c r="B3060" s="139" t="s">
        <v>9128</v>
      </c>
      <c r="C3060" s="139" t="s">
        <v>14</v>
      </c>
      <c r="D3060" s="642" t="s">
        <v>9129</v>
      </c>
    </row>
    <row r="3061" spans="1:4" ht="13.5" hidden="1">
      <c r="A3061" s="139" t="s">
        <v>9130</v>
      </c>
      <c r="B3061" s="139" t="s">
        <v>9131</v>
      </c>
      <c r="C3061" s="139" t="s">
        <v>14</v>
      </c>
      <c r="D3061" s="642" t="s">
        <v>9132</v>
      </c>
    </row>
    <row r="3062" spans="1:4" ht="13.5" hidden="1">
      <c r="A3062" s="139" t="s">
        <v>9133</v>
      </c>
      <c r="B3062" s="139" t="s">
        <v>9134</v>
      </c>
      <c r="C3062" s="139" t="s">
        <v>14</v>
      </c>
      <c r="D3062" s="642" t="s">
        <v>9135</v>
      </c>
    </row>
    <row r="3063" spans="1:4" ht="13.5" hidden="1">
      <c r="A3063" s="139" t="s">
        <v>9136</v>
      </c>
      <c r="B3063" s="139" t="s">
        <v>9137</v>
      </c>
      <c r="C3063" s="139" t="s">
        <v>14</v>
      </c>
      <c r="D3063" s="642" t="s">
        <v>9138</v>
      </c>
    </row>
    <row r="3064" spans="1:4" ht="13.5" hidden="1">
      <c r="A3064" s="139" t="s">
        <v>9139</v>
      </c>
      <c r="B3064" s="139" t="s">
        <v>9140</v>
      </c>
      <c r="C3064" s="139" t="s">
        <v>14</v>
      </c>
      <c r="D3064" s="642" t="s">
        <v>9141</v>
      </c>
    </row>
    <row r="3065" spans="1:4" ht="13.5" hidden="1">
      <c r="A3065" s="139" t="s">
        <v>9142</v>
      </c>
      <c r="B3065" s="139" t="s">
        <v>9143</v>
      </c>
      <c r="C3065" s="139" t="s">
        <v>14</v>
      </c>
      <c r="D3065" s="642" t="s">
        <v>9144</v>
      </c>
    </row>
    <row r="3066" spans="1:4" ht="13.5" hidden="1">
      <c r="A3066" s="139" t="s">
        <v>9145</v>
      </c>
      <c r="B3066" s="139" t="s">
        <v>9146</v>
      </c>
      <c r="C3066" s="139" t="s">
        <v>14</v>
      </c>
      <c r="D3066" s="642" t="s">
        <v>9147</v>
      </c>
    </row>
    <row r="3067" spans="1:4" ht="13.5" hidden="1">
      <c r="A3067" s="139" t="s">
        <v>9148</v>
      </c>
      <c r="B3067" s="139" t="s">
        <v>9149</v>
      </c>
      <c r="C3067" s="139" t="s">
        <v>14</v>
      </c>
      <c r="D3067" s="642" t="s">
        <v>9150</v>
      </c>
    </row>
    <row r="3068" spans="1:4" ht="13.5" hidden="1">
      <c r="A3068" s="139" t="s">
        <v>9151</v>
      </c>
      <c r="B3068" s="139" t="s">
        <v>9152</v>
      </c>
      <c r="C3068" s="139" t="s">
        <v>14</v>
      </c>
      <c r="D3068" s="642" t="s">
        <v>9153</v>
      </c>
    </row>
    <row r="3069" spans="1:4" ht="13.5" hidden="1">
      <c r="A3069" s="139" t="s">
        <v>9154</v>
      </c>
      <c r="B3069" s="139" t="s">
        <v>9155</v>
      </c>
      <c r="C3069" s="139" t="s">
        <v>14</v>
      </c>
      <c r="D3069" s="642" t="s">
        <v>9156</v>
      </c>
    </row>
    <row r="3070" spans="1:4" ht="13.5" hidden="1">
      <c r="A3070" s="139" t="s">
        <v>9157</v>
      </c>
      <c r="B3070" s="139" t="s">
        <v>9158</v>
      </c>
      <c r="C3070" s="139" t="s">
        <v>14</v>
      </c>
      <c r="D3070" s="642" t="s">
        <v>9159</v>
      </c>
    </row>
    <row r="3071" spans="1:4" ht="13.5" hidden="1">
      <c r="A3071" s="139" t="s">
        <v>9160</v>
      </c>
      <c r="B3071" s="139" t="s">
        <v>9161</v>
      </c>
      <c r="C3071" s="139" t="s">
        <v>14</v>
      </c>
      <c r="D3071" s="642" t="s">
        <v>2332</v>
      </c>
    </row>
    <row r="3072" spans="1:4" ht="13.5" hidden="1">
      <c r="A3072" s="139" t="s">
        <v>9162</v>
      </c>
      <c r="B3072" s="139" t="s">
        <v>9163</v>
      </c>
      <c r="C3072" s="139" t="s">
        <v>14</v>
      </c>
      <c r="D3072" s="642" t="s">
        <v>9164</v>
      </c>
    </row>
    <row r="3073" spans="1:4" ht="13.5" hidden="1">
      <c r="A3073" s="139" t="s">
        <v>9165</v>
      </c>
      <c r="B3073" s="139" t="s">
        <v>9166</v>
      </c>
      <c r="C3073" s="139" t="s">
        <v>14</v>
      </c>
      <c r="D3073" s="642" t="s">
        <v>9167</v>
      </c>
    </row>
    <row r="3074" spans="1:4" ht="13.5" hidden="1">
      <c r="A3074" s="139" t="s">
        <v>9168</v>
      </c>
      <c r="B3074" s="139" t="s">
        <v>9169</v>
      </c>
      <c r="C3074" s="139" t="s">
        <v>14</v>
      </c>
      <c r="D3074" s="642" t="s">
        <v>9170</v>
      </c>
    </row>
    <row r="3075" spans="1:4" ht="13.5" hidden="1">
      <c r="A3075" s="139" t="s">
        <v>9171</v>
      </c>
      <c r="B3075" s="139" t="s">
        <v>9172</v>
      </c>
      <c r="C3075" s="139" t="s">
        <v>14</v>
      </c>
      <c r="D3075" s="642" t="s">
        <v>9173</v>
      </c>
    </row>
    <row r="3076" spans="1:4" ht="13.5" hidden="1">
      <c r="A3076" s="139" t="s">
        <v>9174</v>
      </c>
      <c r="B3076" s="139" t="s">
        <v>9175</v>
      </c>
      <c r="C3076" s="139" t="s">
        <v>14</v>
      </c>
      <c r="D3076" s="642" t="s">
        <v>9176</v>
      </c>
    </row>
    <row r="3077" spans="1:4" ht="13.5" hidden="1">
      <c r="A3077" s="139" t="s">
        <v>9177</v>
      </c>
      <c r="B3077" s="139" t="s">
        <v>9178</v>
      </c>
      <c r="C3077" s="139" t="s">
        <v>14</v>
      </c>
      <c r="D3077" s="642" t="s">
        <v>9179</v>
      </c>
    </row>
    <row r="3078" spans="1:4" ht="13.5" hidden="1">
      <c r="A3078" s="139" t="s">
        <v>9180</v>
      </c>
      <c r="B3078" s="139" t="s">
        <v>9181</v>
      </c>
      <c r="C3078" s="139" t="s">
        <v>14</v>
      </c>
      <c r="D3078" s="642" t="s">
        <v>9182</v>
      </c>
    </row>
    <row r="3079" spans="1:4" ht="13.5" hidden="1">
      <c r="A3079" s="139" t="s">
        <v>9183</v>
      </c>
      <c r="B3079" s="139" t="s">
        <v>9184</v>
      </c>
      <c r="C3079" s="139" t="s">
        <v>14</v>
      </c>
      <c r="D3079" s="642" t="s">
        <v>9185</v>
      </c>
    </row>
    <row r="3080" spans="1:4" ht="13.5" hidden="1">
      <c r="A3080" s="139" t="s">
        <v>9186</v>
      </c>
      <c r="B3080" s="139" t="s">
        <v>9187</v>
      </c>
      <c r="C3080" s="139" t="s">
        <v>14</v>
      </c>
      <c r="D3080" s="642" t="s">
        <v>9188</v>
      </c>
    </row>
    <row r="3081" spans="1:4" ht="13.5" hidden="1">
      <c r="A3081" s="139" t="s">
        <v>9189</v>
      </c>
      <c r="B3081" s="139" t="s">
        <v>9190</v>
      </c>
      <c r="C3081" s="139" t="s">
        <v>14</v>
      </c>
      <c r="D3081" s="642" t="s">
        <v>9191</v>
      </c>
    </row>
    <row r="3082" spans="1:4" ht="13.5" hidden="1">
      <c r="A3082" s="139" t="s">
        <v>9192</v>
      </c>
      <c r="B3082" s="139" t="s">
        <v>9193</v>
      </c>
      <c r="C3082" s="139" t="s">
        <v>14</v>
      </c>
      <c r="D3082" s="642" t="s">
        <v>1815</v>
      </c>
    </row>
    <row r="3083" spans="1:4" ht="13.5" hidden="1">
      <c r="A3083" s="139" t="s">
        <v>9194</v>
      </c>
      <c r="B3083" s="139" t="s">
        <v>9195</v>
      </c>
      <c r="C3083" s="139" t="s">
        <v>14</v>
      </c>
      <c r="D3083" s="642" t="s">
        <v>9196</v>
      </c>
    </row>
    <row r="3084" spans="1:4" ht="13.5" hidden="1">
      <c r="A3084" s="139" t="s">
        <v>9197</v>
      </c>
      <c r="B3084" s="139" t="s">
        <v>9198</v>
      </c>
      <c r="C3084" s="139" t="s">
        <v>14</v>
      </c>
      <c r="D3084" s="642" t="s">
        <v>9120</v>
      </c>
    </row>
    <row r="3085" spans="1:4" ht="13.5" hidden="1">
      <c r="A3085" s="139" t="s">
        <v>9199</v>
      </c>
      <c r="B3085" s="139" t="s">
        <v>9200</v>
      </c>
      <c r="C3085" s="139" t="s">
        <v>14</v>
      </c>
      <c r="D3085" s="642" t="s">
        <v>9201</v>
      </c>
    </row>
    <row r="3086" spans="1:4" ht="13.5" hidden="1">
      <c r="A3086" s="139" t="s">
        <v>9202</v>
      </c>
      <c r="B3086" s="139" t="s">
        <v>9203</v>
      </c>
      <c r="C3086" s="139" t="s">
        <v>14</v>
      </c>
      <c r="D3086" s="642" t="s">
        <v>9204</v>
      </c>
    </row>
    <row r="3087" spans="1:4" ht="13.5" hidden="1">
      <c r="A3087" s="139" t="s">
        <v>9205</v>
      </c>
      <c r="B3087" s="139" t="s">
        <v>9206</v>
      </c>
      <c r="C3087" s="139" t="s">
        <v>14</v>
      </c>
      <c r="D3087" s="642" t="s">
        <v>9207</v>
      </c>
    </row>
    <row r="3088" spans="1:4" ht="13.5" hidden="1">
      <c r="A3088" s="139" t="s">
        <v>9208</v>
      </c>
      <c r="B3088" s="139" t="s">
        <v>9209</v>
      </c>
      <c r="C3088" s="139" t="s">
        <v>14</v>
      </c>
      <c r="D3088" s="642" t="s">
        <v>9210</v>
      </c>
    </row>
    <row r="3089" spans="1:4" ht="13.5" hidden="1">
      <c r="A3089" s="139" t="s">
        <v>9211</v>
      </c>
      <c r="B3089" s="139" t="s">
        <v>9212</v>
      </c>
      <c r="C3089" s="139" t="s">
        <v>14</v>
      </c>
      <c r="D3089" s="642" t="s">
        <v>9213</v>
      </c>
    </row>
    <row r="3090" spans="1:4" ht="13.5" hidden="1">
      <c r="A3090" s="139" t="s">
        <v>9214</v>
      </c>
      <c r="B3090" s="139" t="s">
        <v>9215</v>
      </c>
      <c r="C3090" s="139" t="s">
        <v>14</v>
      </c>
      <c r="D3090" s="642" t="s">
        <v>4113</v>
      </c>
    </row>
    <row r="3091" spans="1:4" ht="13.5" hidden="1">
      <c r="A3091" s="139" t="s">
        <v>9216</v>
      </c>
      <c r="B3091" s="139" t="s">
        <v>9217</v>
      </c>
      <c r="C3091" s="139" t="s">
        <v>14</v>
      </c>
      <c r="D3091" s="642" t="s">
        <v>9218</v>
      </c>
    </row>
    <row r="3092" spans="1:4" ht="13.5" hidden="1">
      <c r="A3092" s="139" t="s">
        <v>9219</v>
      </c>
      <c r="B3092" s="139" t="s">
        <v>9220</v>
      </c>
      <c r="C3092" s="139" t="s">
        <v>14</v>
      </c>
      <c r="D3092" s="642" t="s">
        <v>9221</v>
      </c>
    </row>
    <row r="3093" spans="1:4" ht="13.5" hidden="1">
      <c r="A3093" s="139" t="s">
        <v>9222</v>
      </c>
      <c r="B3093" s="139" t="s">
        <v>9223</v>
      </c>
      <c r="C3093" s="139" t="s">
        <v>14</v>
      </c>
      <c r="D3093" s="642" t="s">
        <v>9224</v>
      </c>
    </row>
    <row r="3094" spans="1:4" ht="13.5" hidden="1">
      <c r="A3094" s="139" t="s">
        <v>9225</v>
      </c>
      <c r="B3094" s="139" t="s">
        <v>9226</v>
      </c>
      <c r="C3094" s="139" t="s">
        <v>14</v>
      </c>
      <c r="D3094" s="642" t="s">
        <v>9227</v>
      </c>
    </row>
    <row r="3095" spans="1:4" ht="13.5" hidden="1">
      <c r="A3095" s="139" t="s">
        <v>9228</v>
      </c>
      <c r="B3095" s="139" t="s">
        <v>9229</v>
      </c>
      <c r="C3095" s="139" t="s">
        <v>14</v>
      </c>
      <c r="D3095" s="642" t="s">
        <v>9230</v>
      </c>
    </row>
    <row r="3096" spans="1:4" ht="13.5" hidden="1">
      <c r="A3096" s="139" t="s">
        <v>9231</v>
      </c>
      <c r="B3096" s="139" t="s">
        <v>9232</v>
      </c>
      <c r="C3096" s="139" t="s">
        <v>14</v>
      </c>
      <c r="D3096" s="642" t="s">
        <v>9233</v>
      </c>
    </row>
    <row r="3097" spans="1:4" ht="13.5" hidden="1">
      <c r="A3097" s="139" t="s">
        <v>9234</v>
      </c>
      <c r="B3097" s="139" t="s">
        <v>9235</v>
      </c>
      <c r="C3097" s="139" t="s">
        <v>14</v>
      </c>
      <c r="D3097" s="642" t="s">
        <v>9236</v>
      </c>
    </row>
    <row r="3098" spans="1:4" ht="13.5" hidden="1">
      <c r="A3098" s="139" t="s">
        <v>9237</v>
      </c>
      <c r="B3098" s="139" t="s">
        <v>9238</v>
      </c>
      <c r="C3098" s="139" t="s">
        <v>14</v>
      </c>
      <c r="D3098" s="642" t="s">
        <v>9239</v>
      </c>
    </row>
    <row r="3099" spans="1:4" ht="13.5" hidden="1">
      <c r="A3099" s="139" t="s">
        <v>9240</v>
      </c>
      <c r="B3099" s="139" t="s">
        <v>9241</v>
      </c>
      <c r="C3099" s="139" t="s">
        <v>14</v>
      </c>
      <c r="D3099" s="642" t="s">
        <v>9242</v>
      </c>
    </row>
    <row r="3100" spans="1:4" ht="13.5" hidden="1">
      <c r="A3100" s="139" t="s">
        <v>9243</v>
      </c>
      <c r="B3100" s="139" t="s">
        <v>9244</v>
      </c>
      <c r="C3100" s="139" t="s">
        <v>14</v>
      </c>
      <c r="D3100" s="642" t="s">
        <v>9245</v>
      </c>
    </row>
    <row r="3101" spans="1:4" ht="13.5" hidden="1">
      <c r="A3101" s="139" t="s">
        <v>9246</v>
      </c>
      <c r="B3101" s="139" t="s">
        <v>9247</v>
      </c>
      <c r="C3101" s="139" t="s">
        <v>14</v>
      </c>
      <c r="D3101" s="642" t="s">
        <v>9248</v>
      </c>
    </row>
    <row r="3102" spans="1:4" ht="13.5" hidden="1">
      <c r="A3102" s="139" t="s">
        <v>9249</v>
      </c>
      <c r="B3102" s="139" t="s">
        <v>9250</v>
      </c>
      <c r="C3102" s="139" t="s">
        <v>14</v>
      </c>
      <c r="D3102" s="642" t="s">
        <v>9251</v>
      </c>
    </row>
    <row r="3103" spans="1:4" ht="13.5" hidden="1">
      <c r="A3103" s="139" t="s">
        <v>9252</v>
      </c>
      <c r="B3103" s="139" t="s">
        <v>9253</v>
      </c>
      <c r="C3103" s="139" t="s">
        <v>14</v>
      </c>
      <c r="D3103" s="642" t="s">
        <v>9254</v>
      </c>
    </row>
    <row r="3104" spans="1:4" ht="13.5" hidden="1">
      <c r="A3104" s="139" t="s">
        <v>9255</v>
      </c>
      <c r="B3104" s="139" t="s">
        <v>9256</v>
      </c>
      <c r="C3104" s="139" t="s">
        <v>14</v>
      </c>
      <c r="D3104" s="642" t="s">
        <v>9257</v>
      </c>
    </row>
    <row r="3105" spans="1:4" ht="13.5" hidden="1">
      <c r="A3105" s="139" t="s">
        <v>9258</v>
      </c>
      <c r="B3105" s="139" t="s">
        <v>9259</v>
      </c>
      <c r="C3105" s="139" t="s">
        <v>14</v>
      </c>
      <c r="D3105" s="642" t="s">
        <v>9260</v>
      </c>
    </row>
    <row r="3106" spans="1:4" ht="13.5" hidden="1">
      <c r="A3106" s="139" t="s">
        <v>9261</v>
      </c>
      <c r="B3106" s="139" t="s">
        <v>9262</v>
      </c>
      <c r="C3106" s="139" t="s">
        <v>14</v>
      </c>
      <c r="D3106" s="642" t="s">
        <v>9263</v>
      </c>
    </row>
    <row r="3107" spans="1:4" ht="13.5" hidden="1">
      <c r="A3107" s="139" t="s">
        <v>9264</v>
      </c>
      <c r="B3107" s="139" t="s">
        <v>9265</v>
      </c>
      <c r="C3107" s="139" t="s">
        <v>14</v>
      </c>
      <c r="D3107" s="642" t="s">
        <v>9266</v>
      </c>
    </row>
    <row r="3108" spans="1:4" ht="13.5" hidden="1">
      <c r="A3108" s="139" t="s">
        <v>9267</v>
      </c>
      <c r="B3108" s="139" t="s">
        <v>9268</v>
      </c>
      <c r="C3108" s="139" t="s">
        <v>14</v>
      </c>
      <c r="D3108" s="642" t="s">
        <v>9269</v>
      </c>
    </row>
    <row r="3109" spans="1:4" ht="13.5" hidden="1">
      <c r="A3109" s="139" t="s">
        <v>9270</v>
      </c>
      <c r="B3109" s="139" t="s">
        <v>9271</v>
      </c>
      <c r="C3109" s="139" t="s">
        <v>14</v>
      </c>
      <c r="D3109" s="642" t="s">
        <v>9272</v>
      </c>
    </row>
    <row r="3110" spans="1:4" ht="13.5" hidden="1">
      <c r="A3110" s="139" t="s">
        <v>9273</v>
      </c>
      <c r="B3110" s="139" t="s">
        <v>9274</v>
      </c>
      <c r="C3110" s="139" t="s">
        <v>14</v>
      </c>
      <c r="D3110" s="642" t="s">
        <v>9275</v>
      </c>
    </row>
    <row r="3111" spans="1:4" ht="13.5" hidden="1">
      <c r="A3111" s="139" t="s">
        <v>9276</v>
      </c>
      <c r="B3111" s="139" t="s">
        <v>9277</v>
      </c>
      <c r="C3111" s="139" t="s">
        <v>14</v>
      </c>
      <c r="D3111" s="642" t="s">
        <v>9278</v>
      </c>
    </row>
    <row r="3112" spans="1:4" ht="13.5" hidden="1">
      <c r="A3112" s="139" t="s">
        <v>9279</v>
      </c>
      <c r="B3112" s="139" t="s">
        <v>9280</v>
      </c>
      <c r="C3112" s="139" t="s">
        <v>14</v>
      </c>
      <c r="D3112" s="642" t="s">
        <v>9281</v>
      </c>
    </row>
    <row r="3113" spans="1:4" ht="13.5" hidden="1">
      <c r="A3113" s="139" t="s">
        <v>9282</v>
      </c>
      <c r="B3113" s="139" t="s">
        <v>9283</v>
      </c>
      <c r="C3113" s="139" t="s">
        <v>14</v>
      </c>
      <c r="D3113" s="642" t="s">
        <v>9284</v>
      </c>
    </row>
    <row r="3114" spans="1:4" ht="13.5" hidden="1">
      <c r="A3114" s="139" t="s">
        <v>9285</v>
      </c>
      <c r="B3114" s="139" t="s">
        <v>9286</v>
      </c>
      <c r="C3114" s="139" t="s">
        <v>14</v>
      </c>
      <c r="D3114" s="642" t="s">
        <v>9287</v>
      </c>
    </row>
    <row r="3115" spans="1:4" ht="13.5" hidden="1">
      <c r="A3115" s="139" t="s">
        <v>9288</v>
      </c>
      <c r="B3115" s="139" t="s">
        <v>9289</v>
      </c>
      <c r="C3115" s="139" t="s">
        <v>14</v>
      </c>
      <c r="D3115" s="642" t="s">
        <v>9290</v>
      </c>
    </row>
    <row r="3116" spans="1:4" ht="13.5" hidden="1">
      <c r="A3116" s="139" t="s">
        <v>9291</v>
      </c>
      <c r="B3116" s="139" t="s">
        <v>9292</v>
      </c>
      <c r="C3116" s="139" t="s">
        <v>14</v>
      </c>
      <c r="D3116" s="642" t="s">
        <v>9293</v>
      </c>
    </row>
    <row r="3117" spans="1:4" ht="13.5" hidden="1">
      <c r="A3117" s="139" t="s">
        <v>9294</v>
      </c>
      <c r="B3117" s="139" t="s">
        <v>9295</v>
      </c>
      <c r="C3117" s="139" t="s">
        <v>14</v>
      </c>
      <c r="D3117" s="642" t="s">
        <v>9296</v>
      </c>
    </row>
    <row r="3118" spans="1:4" ht="13.5" hidden="1">
      <c r="A3118" s="139" t="s">
        <v>9297</v>
      </c>
      <c r="B3118" s="139" t="s">
        <v>9298</v>
      </c>
      <c r="C3118" s="139" t="s">
        <v>14</v>
      </c>
      <c r="D3118" s="642" t="s">
        <v>9299</v>
      </c>
    </row>
    <row r="3119" spans="1:4" ht="13.5" hidden="1">
      <c r="A3119" s="139" t="s">
        <v>9300</v>
      </c>
      <c r="B3119" s="139" t="s">
        <v>9301</v>
      </c>
      <c r="C3119" s="139" t="s">
        <v>14</v>
      </c>
      <c r="D3119" s="642" t="s">
        <v>9302</v>
      </c>
    </row>
    <row r="3120" spans="1:4" ht="13.5" hidden="1">
      <c r="A3120" s="139" t="s">
        <v>9303</v>
      </c>
      <c r="B3120" s="139" t="s">
        <v>9304</v>
      </c>
      <c r="C3120" s="139" t="s">
        <v>14</v>
      </c>
      <c r="D3120" s="642" t="s">
        <v>9305</v>
      </c>
    </row>
    <row r="3121" spans="1:4" ht="13.5" hidden="1">
      <c r="A3121" s="139" t="s">
        <v>9306</v>
      </c>
      <c r="B3121" s="139" t="s">
        <v>9307</v>
      </c>
      <c r="C3121" s="139" t="s">
        <v>14</v>
      </c>
      <c r="D3121" s="642" t="s">
        <v>9308</v>
      </c>
    </row>
    <row r="3122" spans="1:4" ht="13.5" hidden="1">
      <c r="A3122" s="139" t="s">
        <v>9309</v>
      </c>
      <c r="B3122" s="139" t="s">
        <v>9310</v>
      </c>
      <c r="C3122" s="139" t="s">
        <v>14</v>
      </c>
      <c r="D3122" s="642" t="s">
        <v>9311</v>
      </c>
    </row>
    <row r="3123" spans="1:4" ht="13.5" hidden="1">
      <c r="A3123" s="139" t="s">
        <v>9312</v>
      </c>
      <c r="B3123" s="139" t="s">
        <v>9313</v>
      </c>
      <c r="C3123" s="139" t="s">
        <v>14</v>
      </c>
      <c r="D3123" s="642" t="s">
        <v>9314</v>
      </c>
    </row>
    <row r="3124" spans="1:4" ht="13.5" hidden="1">
      <c r="A3124" s="139" t="s">
        <v>9315</v>
      </c>
      <c r="B3124" s="139" t="s">
        <v>9316</v>
      </c>
      <c r="C3124" s="139" t="s">
        <v>14</v>
      </c>
      <c r="D3124" s="642" t="s">
        <v>9317</v>
      </c>
    </row>
    <row r="3125" spans="1:4" ht="13.5" hidden="1">
      <c r="A3125" s="139" t="s">
        <v>9318</v>
      </c>
      <c r="B3125" s="139" t="s">
        <v>9319</v>
      </c>
      <c r="C3125" s="139" t="s">
        <v>14</v>
      </c>
      <c r="D3125" s="642" t="s">
        <v>9320</v>
      </c>
    </row>
    <row r="3126" spans="1:4" ht="13.5" hidden="1">
      <c r="A3126" s="139" t="s">
        <v>9321</v>
      </c>
      <c r="B3126" s="139" t="s">
        <v>9322</v>
      </c>
      <c r="C3126" s="139" t="s">
        <v>14</v>
      </c>
      <c r="D3126" s="642" t="s">
        <v>9323</v>
      </c>
    </row>
    <row r="3127" spans="1:4" ht="13.5" hidden="1">
      <c r="A3127" s="139" t="s">
        <v>9324</v>
      </c>
      <c r="B3127" s="139" t="s">
        <v>9325</v>
      </c>
      <c r="C3127" s="139" t="s">
        <v>14</v>
      </c>
      <c r="D3127" s="642" t="s">
        <v>9326</v>
      </c>
    </row>
    <row r="3128" spans="1:4" ht="13.5" hidden="1">
      <c r="A3128" s="139" t="s">
        <v>9327</v>
      </c>
      <c r="B3128" s="139" t="s">
        <v>9328</v>
      </c>
      <c r="C3128" s="139" t="s">
        <v>14</v>
      </c>
      <c r="D3128" s="642" t="s">
        <v>9329</v>
      </c>
    </row>
    <row r="3129" spans="1:4" ht="13.5" hidden="1">
      <c r="A3129" s="139" t="s">
        <v>9330</v>
      </c>
      <c r="B3129" s="139" t="s">
        <v>9331</v>
      </c>
      <c r="C3129" s="139" t="s">
        <v>14</v>
      </c>
      <c r="D3129" s="642" t="s">
        <v>9332</v>
      </c>
    </row>
    <row r="3130" spans="1:4" ht="13.5" hidden="1">
      <c r="A3130" s="139" t="s">
        <v>9333</v>
      </c>
      <c r="B3130" s="139" t="s">
        <v>9334</v>
      </c>
      <c r="C3130" s="139" t="s">
        <v>14</v>
      </c>
      <c r="D3130" s="642" t="s">
        <v>9335</v>
      </c>
    </row>
    <row r="3131" spans="1:4" ht="13.5" hidden="1">
      <c r="A3131" s="139" t="s">
        <v>9336</v>
      </c>
      <c r="B3131" s="139" t="s">
        <v>9337</v>
      </c>
      <c r="C3131" s="139" t="s">
        <v>14</v>
      </c>
      <c r="D3131" s="642" t="s">
        <v>9338</v>
      </c>
    </row>
    <row r="3132" spans="1:4" ht="13.5" hidden="1">
      <c r="A3132" s="139" t="s">
        <v>9339</v>
      </c>
      <c r="B3132" s="139" t="s">
        <v>9340</v>
      </c>
      <c r="C3132" s="139" t="s">
        <v>14</v>
      </c>
      <c r="D3132" s="642" t="s">
        <v>9341</v>
      </c>
    </row>
    <row r="3133" spans="1:4" ht="13.5" hidden="1">
      <c r="A3133" s="139" t="s">
        <v>9342</v>
      </c>
      <c r="B3133" s="139" t="s">
        <v>9343</v>
      </c>
      <c r="C3133" s="139" t="s">
        <v>14</v>
      </c>
      <c r="D3133" s="642" t="s">
        <v>9344</v>
      </c>
    </row>
    <row r="3134" spans="1:4" ht="13.5" hidden="1">
      <c r="A3134" s="139" t="s">
        <v>9345</v>
      </c>
      <c r="B3134" s="139" t="s">
        <v>9346</v>
      </c>
      <c r="C3134" s="139" t="s">
        <v>14</v>
      </c>
      <c r="D3134" s="642" t="s">
        <v>9347</v>
      </c>
    </row>
    <row r="3135" spans="1:4" ht="13.5" hidden="1">
      <c r="A3135" s="139" t="s">
        <v>9348</v>
      </c>
      <c r="B3135" s="139" t="s">
        <v>9349</v>
      </c>
      <c r="C3135" s="139" t="s">
        <v>14</v>
      </c>
      <c r="D3135" s="642" t="s">
        <v>9350</v>
      </c>
    </row>
    <row r="3136" spans="1:4" ht="13.5" hidden="1">
      <c r="A3136" s="139" t="s">
        <v>9351</v>
      </c>
      <c r="B3136" s="139" t="s">
        <v>9352</v>
      </c>
      <c r="C3136" s="139" t="s">
        <v>14</v>
      </c>
      <c r="D3136" s="642" t="s">
        <v>9353</v>
      </c>
    </row>
    <row r="3137" spans="1:4" ht="13.5" hidden="1">
      <c r="A3137" s="139" t="s">
        <v>9354</v>
      </c>
      <c r="B3137" s="139" t="s">
        <v>9355</v>
      </c>
      <c r="C3137" s="139" t="s">
        <v>14</v>
      </c>
      <c r="D3137" s="642" t="s">
        <v>9356</v>
      </c>
    </row>
    <row r="3138" spans="1:4" ht="13.5" hidden="1">
      <c r="A3138" s="139" t="s">
        <v>9357</v>
      </c>
      <c r="B3138" s="139" t="s">
        <v>9358</v>
      </c>
      <c r="C3138" s="139" t="s">
        <v>14</v>
      </c>
      <c r="D3138" s="642" t="s">
        <v>9359</v>
      </c>
    </row>
    <row r="3139" spans="1:4" ht="13.5" hidden="1">
      <c r="A3139" s="139" t="s">
        <v>9360</v>
      </c>
      <c r="B3139" s="139" t="s">
        <v>9361</v>
      </c>
      <c r="C3139" s="139" t="s">
        <v>14</v>
      </c>
      <c r="D3139" s="642" t="s">
        <v>9362</v>
      </c>
    </row>
    <row r="3140" spans="1:4" ht="13.5" hidden="1">
      <c r="A3140" s="139" t="s">
        <v>9363</v>
      </c>
      <c r="B3140" s="139" t="s">
        <v>9364</v>
      </c>
      <c r="C3140" s="139" t="s">
        <v>14</v>
      </c>
      <c r="D3140" s="642" t="s">
        <v>9365</v>
      </c>
    </row>
    <row r="3141" spans="1:4" ht="13.5" hidden="1">
      <c r="A3141" s="139" t="s">
        <v>9366</v>
      </c>
      <c r="B3141" s="139" t="s">
        <v>9367</v>
      </c>
      <c r="C3141" s="139" t="s">
        <v>14</v>
      </c>
      <c r="D3141" s="642" t="s">
        <v>9368</v>
      </c>
    </row>
    <row r="3142" spans="1:4" ht="13.5" hidden="1">
      <c r="A3142" s="139" t="s">
        <v>9369</v>
      </c>
      <c r="B3142" s="139" t="s">
        <v>9370</v>
      </c>
      <c r="C3142" s="139" t="s">
        <v>14</v>
      </c>
      <c r="D3142" s="642" t="s">
        <v>9371</v>
      </c>
    </row>
    <row r="3143" spans="1:4" ht="13.5" hidden="1">
      <c r="A3143" s="139" t="s">
        <v>9372</v>
      </c>
      <c r="B3143" s="139" t="s">
        <v>9373</v>
      </c>
      <c r="C3143" s="139" t="s">
        <v>14</v>
      </c>
      <c r="D3143" s="642" t="s">
        <v>9374</v>
      </c>
    </row>
    <row r="3144" spans="1:4" ht="13.5" hidden="1">
      <c r="A3144" s="139" t="s">
        <v>9375</v>
      </c>
      <c r="B3144" s="139" t="s">
        <v>9376</v>
      </c>
      <c r="C3144" s="139" t="s">
        <v>14</v>
      </c>
      <c r="D3144" s="642" t="s">
        <v>9377</v>
      </c>
    </row>
    <row r="3145" spans="1:4" ht="13.5" hidden="1">
      <c r="A3145" s="139" t="s">
        <v>9378</v>
      </c>
      <c r="B3145" s="139" t="s">
        <v>9379</v>
      </c>
      <c r="C3145" s="139" t="s">
        <v>14</v>
      </c>
      <c r="D3145" s="642" t="s">
        <v>9380</v>
      </c>
    </row>
    <row r="3146" spans="1:4" ht="13.5" hidden="1">
      <c r="A3146" s="139" t="s">
        <v>9381</v>
      </c>
      <c r="B3146" s="139" t="s">
        <v>9382</v>
      </c>
      <c r="C3146" s="139" t="s">
        <v>14</v>
      </c>
      <c r="D3146" s="642" t="s">
        <v>9383</v>
      </c>
    </row>
    <row r="3147" spans="1:4" ht="13.5" hidden="1">
      <c r="A3147" s="139" t="s">
        <v>9384</v>
      </c>
      <c r="B3147" s="139" t="s">
        <v>9385</v>
      </c>
      <c r="C3147" s="139" t="s">
        <v>14</v>
      </c>
      <c r="D3147" s="642" t="s">
        <v>9386</v>
      </c>
    </row>
    <row r="3148" spans="1:4" ht="13.5" hidden="1">
      <c r="A3148" s="139" t="s">
        <v>9387</v>
      </c>
      <c r="B3148" s="139" t="s">
        <v>9388</v>
      </c>
      <c r="C3148" s="139" t="s">
        <v>14</v>
      </c>
      <c r="D3148" s="642" t="s">
        <v>9389</v>
      </c>
    </row>
    <row r="3149" spans="1:4" ht="13.5" hidden="1">
      <c r="A3149" s="139" t="s">
        <v>9390</v>
      </c>
      <c r="B3149" s="139" t="s">
        <v>9391</v>
      </c>
      <c r="C3149" s="139" t="s">
        <v>14</v>
      </c>
      <c r="D3149" s="642" t="s">
        <v>9392</v>
      </c>
    </row>
    <row r="3150" spans="1:4" ht="13.5" hidden="1">
      <c r="A3150" s="139" t="s">
        <v>9393</v>
      </c>
      <c r="B3150" s="139" t="s">
        <v>9394</v>
      </c>
      <c r="C3150" s="139" t="s">
        <v>14</v>
      </c>
      <c r="D3150" s="642" t="s">
        <v>8378</v>
      </c>
    </row>
    <row r="3151" spans="1:4" ht="13.5" hidden="1">
      <c r="A3151" s="139" t="s">
        <v>9395</v>
      </c>
      <c r="B3151" s="139" t="s">
        <v>9396</v>
      </c>
      <c r="C3151" s="139" t="s">
        <v>14</v>
      </c>
      <c r="D3151" s="642" t="s">
        <v>9397</v>
      </c>
    </row>
    <row r="3152" spans="1:4" ht="13.5" hidden="1">
      <c r="A3152" s="139" t="s">
        <v>9398</v>
      </c>
      <c r="B3152" s="139" t="s">
        <v>9399</v>
      </c>
      <c r="C3152" s="139" t="s">
        <v>14</v>
      </c>
      <c r="D3152" s="642" t="s">
        <v>9400</v>
      </c>
    </row>
    <row r="3153" spans="1:4" ht="13.5" hidden="1">
      <c r="A3153" s="139" t="s">
        <v>9401</v>
      </c>
      <c r="B3153" s="139" t="s">
        <v>9402</v>
      </c>
      <c r="C3153" s="139" t="s">
        <v>14</v>
      </c>
      <c r="D3153" s="642" t="s">
        <v>9403</v>
      </c>
    </row>
    <row r="3154" spans="1:4" ht="13.5" hidden="1">
      <c r="A3154" s="139" t="s">
        <v>9404</v>
      </c>
      <c r="B3154" s="139" t="s">
        <v>9405</v>
      </c>
      <c r="C3154" s="139" t="s">
        <v>14</v>
      </c>
      <c r="D3154" s="642" t="s">
        <v>9406</v>
      </c>
    </row>
    <row r="3155" spans="1:4" ht="13.5" hidden="1">
      <c r="A3155" s="139" t="s">
        <v>9407</v>
      </c>
      <c r="B3155" s="139" t="s">
        <v>9408</v>
      </c>
      <c r="C3155" s="139" t="s">
        <v>14</v>
      </c>
      <c r="D3155" s="642" t="s">
        <v>9409</v>
      </c>
    </row>
    <row r="3156" spans="1:4" ht="13.5" hidden="1">
      <c r="A3156" s="139" t="s">
        <v>9410</v>
      </c>
      <c r="B3156" s="139" t="s">
        <v>9411</v>
      </c>
      <c r="C3156" s="139" t="s">
        <v>14</v>
      </c>
      <c r="D3156" s="642" t="s">
        <v>9412</v>
      </c>
    </row>
    <row r="3157" spans="1:4" ht="13.5" hidden="1">
      <c r="A3157" s="139" t="s">
        <v>9413</v>
      </c>
      <c r="B3157" s="139" t="s">
        <v>9414</v>
      </c>
      <c r="C3157" s="139" t="s">
        <v>14</v>
      </c>
      <c r="D3157" s="642" t="s">
        <v>8282</v>
      </c>
    </row>
    <row r="3158" spans="1:4" ht="13.5" hidden="1">
      <c r="A3158" s="139" t="s">
        <v>9415</v>
      </c>
      <c r="B3158" s="139" t="s">
        <v>9416</v>
      </c>
      <c r="C3158" s="139" t="s">
        <v>285</v>
      </c>
      <c r="D3158" s="642" t="s">
        <v>9417</v>
      </c>
    </row>
    <row r="3159" spans="1:4" ht="13.5" hidden="1">
      <c r="A3159" s="139" t="s">
        <v>9418</v>
      </c>
      <c r="B3159" s="139" t="s">
        <v>9419</v>
      </c>
      <c r="C3159" s="139" t="s">
        <v>285</v>
      </c>
      <c r="D3159" s="642" t="s">
        <v>9420</v>
      </c>
    </row>
    <row r="3160" spans="1:4" ht="13.5" hidden="1">
      <c r="A3160" s="139" t="s">
        <v>9421</v>
      </c>
      <c r="B3160" s="139" t="s">
        <v>9422</v>
      </c>
      <c r="C3160" s="139" t="s">
        <v>285</v>
      </c>
      <c r="D3160" s="642" t="s">
        <v>9423</v>
      </c>
    </row>
    <row r="3161" spans="1:4" ht="13.5" hidden="1">
      <c r="A3161" s="139" t="s">
        <v>9424</v>
      </c>
      <c r="B3161" s="139" t="s">
        <v>9425</v>
      </c>
      <c r="C3161" s="139" t="s">
        <v>285</v>
      </c>
      <c r="D3161" s="642" t="s">
        <v>9426</v>
      </c>
    </row>
    <row r="3162" spans="1:4" ht="13.5" hidden="1">
      <c r="A3162" s="139" t="s">
        <v>9427</v>
      </c>
      <c r="B3162" s="139" t="s">
        <v>9428</v>
      </c>
      <c r="C3162" s="139" t="s">
        <v>285</v>
      </c>
      <c r="D3162" s="642" t="s">
        <v>9429</v>
      </c>
    </row>
    <row r="3163" spans="1:4" ht="13.5" hidden="1">
      <c r="A3163" s="139" t="s">
        <v>9430</v>
      </c>
      <c r="B3163" s="139" t="s">
        <v>9431</v>
      </c>
      <c r="C3163" s="139" t="s">
        <v>285</v>
      </c>
      <c r="D3163" s="642" t="s">
        <v>9432</v>
      </c>
    </row>
    <row r="3164" spans="1:4" ht="13.5" hidden="1">
      <c r="A3164" s="139" t="s">
        <v>9433</v>
      </c>
      <c r="B3164" s="139" t="s">
        <v>9434</v>
      </c>
      <c r="C3164" s="139" t="s">
        <v>285</v>
      </c>
      <c r="D3164" s="642" t="s">
        <v>9435</v>
      </c>
    </row>
    <row r="3165" spans="1:4" ht="13.5" hidden="1">
      <c r="A3165" s="139" t="s">
        <v>9436</v>
      </c>
      <c r="B3165" s="139" t="s">
        <v>9437</v>
      </c>
      <c r="C3165" s="139" t="s">
        <v>285</v>
      </c>
      <c r="D3165" s="642" t="s">
        <v>9438</v>
      </c>
    </row>
    <row r="3166" spans="1:4" ht="13.5" hidden="1">
      <c r="A3166" s="139" t="s">
        <v>9439</v>
      </c>
      <c r="B3166" s="139" t="s">
        <v>9440</v>
      </c>
      <c r="C3166" s="139" t="s">
        <v>14</v>
      </c>
      <c r="D3166" s="642" t="s">
        <v>9441</v>
      </c>
    </row>
    <row r="3167" spans="1:4" ht="13.5" hidden="1">
      <c r="A3167" s="139" t="s">
        <v>9442</v>
      </c>
      <c r="B3167" s="139" t="s">
        <v>9443</v>
      </c>
      <c r="C3167" s="139" t="s">
        <v>14</v>
      </c>
      <c r="D3167" s="642" t="s">
        <v>9444</v>
      </c>
    </row>
    <row r="3168" spans="1:4" ht="13.5" hidden="1">
      <c r="A3168" s="139" t="s">
        <v>9445</v>
      </c>
      <c r="B3168" s="139" t="s">
        <v>9446</v>
      </c>
      <c r="C3168" s="139" t="s">
        <v>14</v>
      </c>
      <c r="D3168" s="642" t="s">
        <v>9447</v>
      </c>
    </row>
    <row r="3169" spans="1:4" ht="13.5" hidden="1">
      <c r="A3169" s="139" t="s">
        <v>9448</v>
      </c>
      <c r="B3169" s="139" t="s">
        <v>9449</v>
      </c>
      <c r="C3169" s="139" t="s">
        <v>14</v>
      </c>
      <c r="D3169" s="642" t="s">
        <v>9450</v>
      </c>
    </row>
    <row r="3170" spans="1:4" ht="13.5" hidden="1">
      <c r="A3170" s="139" t="s">
        <v>9451</v>
      </c>
      <c r="B3170" s="139" t="s">
        <v>9452</v>
      </c>
      <c r="C3170" s="139" t="s">
        <v>14</v>
      </c>
      <c r="D3170" s="642" t="s">
        <v>9453</v>
      </c>
    </row>
    <row r="3171" spans="1:4" ht="13.5" hidden="1">
      <c r="A3171" s="139" t="s">
        <v>9454</v>
      </c>
      <c r="B3171" s="139" t="s">
        <v>9455</v>
      </c>
      <c r="C3171" s="139" t="s">
        <v>14</v>
      </c>
      <c r="D3171" s="642" t="s">
        <v>9456</v>
      </c>
    </row>
    <row r="3172" spans="1:4" ht="13.5" hidden="1">
      <c r="A3172" s="139" t="s">
        <v>9457</v>
      </c>
      <c r="B3172" s="139" t="s">
        <v>9458</v>
      </c>
      <c r="C3172" s="139" t="s">
        <v>14</v>
      </c>
      <c r="D3172" s="642" t="s">
        <v>9459</v>
      </c>
    </row>
    <row r="3173" spans="1:4" ht="13.5" hidden="1">
      <c r="A3173" s="139" t="s">
        <v>9460</v>
      </c>
      <c r="B3173" s="139" t="s">
        <v>9461</v>
      </c>
      <c r="C3173" s="139" t="s">
        <v>14</v>
      </c>
      <c r="D3173" s="642" t="s">
        <v>9462</v>
      </c>
    </row>
    <row r="3174" spans="1:4" ht="13.5" hidden="1">
      <c r="A3174" s="139" t="s">
        <v>9463</v>
      </c>
      <c r="B3174" s="139" t="s">
        <v>9464</v>
      </c>
      <c r="C3174" s="139" t="s">
        <v>14</v>
      </c>
      <c r="D3174" s="642" t="s">
        <v>9465</v>
      </c>
    </row>
    <row r="3175" spans="1:4" ht="13.5" hidden="1">
      <c r="A3175" s="139" t="s">
        <v>9466</v>
      </c>
      <c r="B3175" s="139" t="s">
        <v>9467</v>
      </c>
      <c r="C3175" s="139" t="s">
        <v>14</v>
      </c>
      <c r="D3175" s="642" t="s">
        <v>9468</v>
      </c>
    </row>
    <row r="3176" spans="1:4" ht="13.5" hidden="1">
      <c r="A3176" s="139" t="s">
        <v>9469</v>
      </c>
      <c r="B3176" s="139" t="s">
        <v>9470</v>
      </c>
      <c r="C3176" s="139" t="s">
        <v>14</v>
      </c>
      <c r="D3176" s="642" t="s">
        <v>9471</v>
      </c>
    </row>
    <row r="3177" spans="1:4" ht="13.5" hidden="1">
      <c r="A3177" s="139" t="s">
        <v>9472</v>
      </c>
      <c r="B3177" s="139" t="s">
        <v>9473</v>
      </c>
      <c r="C3177" s="139" t="s">
        <v>14</v>
      </c>
      <c r="D3177" s="642" t="s">
        <v>9474</v>
      </c>
    </row>
    <row r="3178" spans="1:4" ht="13.5" hidden="1">
      <c r="A3178" s="139" t="s">
        <v>9475</v>
      </c>
      <c r="B3178" s="139" t="s">
        <v>9476</v>
      </c>
      <c r="C3178" s="139" t="s">
        <v>14</v>
      </c>
      <c r="D3178" s="642" t="s">
        <v>9477</v>
      </c>
    </row>
    <row r="3179" spans="1:4" ht="13.5" hidden="1">
      <c r="A3179" s="139" t="s">
        <v>9478</v>
      </c>
      <c r="B3179" s="139" t="s">
        <v>9479</v>
      </c>
      <c r="C3179" s="139" t="s">
        <v>14</v>
      </c>
      <c r="D3179" s="642" t="s">
        <v>9480</v>
      </c>
    </row>
    <row r="3180" spans="1:4" ht="13.5" hidden="1">
      <c r="A3180" s="139" t="s">
        <v>9481</v>
      </c>
      <c r="B3180" s="139" t="s">
        <v>9482</v>
      </c>
      <c r="C3180" s="139" t="s">
        <v>14</v>
      </c>
      <c r="D3180" s="642" t="s">
        <v>9483</v>
      </c>
    </row>
    <row r="3181" spans="1:4" ht="13.5" hidden="1">
      <c r="A3181" s="139" t="s">
        <v>9484</v>
      </c>
      <c r="B3181" s="139" t="s">
        <v>9485</v>
      </c>
      <c r="C3181" s="139" t="s">
        <v>14</v>
      </c>
      <c r="D3181" s="642" t="s">
        <v>9486</v>
      </c>
    </row>
    <row r="3182" spans="1:4" ht="13.5" hidden="1">
      <c r="A3182" s="139" t="s">
        <v>9487</v>
      </c>
      <c r="B3182" s="139" t="s">
        <v>9488</v>
      </c>
      <c r="C3182" s="139" t="s">
        <v>14</v>
      </c>
      <c r="D3182" s="642" t="s">
        <v>9489</v>
      </c>
    </row>
    <row r="3183" spans="1:4" ht="13.5" hidden="1">
      <c r="A3183" s="139" t="s">
        <v>9490</v>
      </c>
      <c r="B3183" s="139" t="s">
        <v>9491</v>
      </c>
      <c r="C3183" s="139" t="s">
        <v>14</v>
      </c>
      <c r="D3183" s="642" t="s">
        <v>9492</v>
      </c>
    </row>
    <row r="3184" spans="1:4" ht="13.5" hidden="1">
      <c r="A3184" s="139" t="s">
        <v>9493</v>
      </c>
      <c r="B3184" s="139" t="s">
        <v>9494</v>
      </c>
      <c r="C3184" s="139" t="s">
        <v>14</v>
      </c>
      <c r="D3184" s="642" t="s">
        <v>9495</v>
      </c>
    </row>
    <row r="3185" spans="1:4" ht="13.5" hidden="1">
      <c r="A3185" s="139" t="s">
        <v>9496</v>
      </c>
      <c r="B3185" s="139" t="s">
        <v>9497</v>
      </c>
      <c r="C3185" s="139" t="s">
        <v>14</v>
      </c>
      <c r="D3185" s="642" t="s">
        <v>9498</v>
      </c>
    </row>
    <row r="3186" spans="1:4" ht="13.5" hidden="1">
      <c r="A3186" s="139" t="s">
        <v>9499</v>
      </c>
      <c r="B3186" s="139" t="s">
        <v>9500</v>
      </c>
      <c r="C3186" s="139" t="s">
        <v>14</v>
      </c>
      <c r="D3186" s="642" t="s">
        <v>9501</v>
      </c>
    </row>
    <row r="3187" spans="1:4" ht="13.5" hidden="1">
      <c r="A3187" s="139" t="s">
        <v>9502</v>
      </c>
      <c r="B3187" s="139" t="s">
        <v>9503</v>
      </c>
      <c r="C3187" s="139" t="s">
        <v>14</v>
      </c>
      <c r="D3187" s="642" t="s">
        <v>9504</v>
      </c>
    </row>
    <row r="3188" spans="1:4" ht="13.5" hidden="1">
      <c r="A3188" s="139" t="s">
        <v>9505</v>
      </c>
      <c r="B3188" s="139" t="s">
        <v>9506</v>
      </c>
      <c r="C3188" s="139" t="s">
        <v>14</v>
      </c>
      <c r="D3188" s="642" t="s">
        <v>9507</v>
      </c>
    </row>
    <row r="3189" spans="1:4" ht="13.5" hidden="1">
      <c r="A3189" s="139" t="s">
        <v>9508</v>
      </c>
      <c r="B3189" s="139" t="s">
        <v>9509</v>
      </c>
      <c r="C3189" s="139" t="s">
        <v>14</v>
      </c>
      <c r="D3189" s="642" t="s">
        <v>9510</v>
      </c>
    </row>
    <row r="3190" spans="1:4" ht="13.5" hidden="1">
      <c r="A3190" s="139" t="s">
        <v>9511</v>
      </c>
      <c r="B3190" s="139" t="s">
        <v>9512</v>
      </c>
      <c r="C3190" s="139" t="s">
        <v>14</v>
      </c>
      <c r="D3190" s="642" t="s">
        <v>9513</v>
      </c>
    </row>
    <row r="3191" spans="1:4" ht="13.5" hidden="1">
      <c r="A3191" s="139" t="s">
        <v>9514</v>
      </c>
      <c r="B3191" s="139" t="s">
        <v>9515</v>
      </c>
      <c r="C3191" s="139" t="s">
        <v>14</v>
      </c>
      <c r="D3191" s="642" t="s">
        <v>9516</v>
      </c>
    </row>
    <row r="3192" spans="1:4" ht="13.5" hidden="1">
      <c r="A3192" s="139" t="s">
        <v>9517</v>
      </c>
      <c r="B3192" s="139" t="s">
        <v>9518</v>
      </c>
      <c r="C3192" s="139" t="s">
        <v>14</v>
      </c>
      <c r="D3192" s="642" t="s">
        <v>9519</v>
      </c>
    </row>
    <row r="3193" spans="1:4" ht="13.5" hidden="1">
      <c r="A3193" s="139" t="s">
        <v>9520</v>
      </c>
      <c r="B3193" s="139" t="s">
        <v>9521</v>
      </c>
      <c r="C3193" s="139" t="s">
        <v>14</v>
      </c>
      <c r="D3193" s="642" t="s">
        <v>9522</v>
      </c>
    </row>
    <row r="3194" spans="1:4" ht="13.5" hidden="1">
      <c r="A3194" s="139" t="s">
        <v>9523</v>
      </c>
      <c r="B3194" s="139" t="s">
        <v>9524</v>
      </c>
      <c r="C3194" s="139" t="s">
        <v>14</v>
      </c>
      <c r="D3194" s="642" t="s">
        <v>9525</v>
      </c>
    </row>
    <row r="3195" spans="1:4" ht="13.5" hidden="1">
      <c r="A3195" s="139" t="s">
        <v>9526</v>
      </c>
      <c r="B3195" s="139" t="s">
        <v>9527</v>
      </c>
      <c r="C3195" s="139" t="s">
        <v>14</v>
      </c>
      <c r="D3195" s="642" t="s">
        <v>9528</v>
      </c>
    </row>
    <row r="3196" spans="1:4" ht="13.5" hidden="1">
      <c r="A3196" s="139" t="s">
        <v>9529</v>
      </c>
      <c r="B3196" s="139" t="s">
        <v>9530</v>
      </c>
      <c r="C3196" s="139" t="s">
        <v>14</v>
      </c>
      <c r="D3196" s="642" t="s">
        <v>9531</v>
      </c>
    </row>
    <row r="3197" spans="1:4" ht="13.5" hidden="1">
      <c r="A3197" s="139" t="s">
        <v>9532</v>
      </c>
      <c r="B3197" s="139" t="s">
        <v>9533</v>
      </c>
      <c r="C3197" s="139" t="s">
        <v>14</v>
      </c>
      <c r="D3197" s="642" t="s">
        <v>9534</v>
      </c>
    </row>
    <row r="3198" spans="1:4" ht="13.5" hidden="1">
      <c r="A3198" s="139" t="s">
        <v>9535</v>
      </c>
      <c r="B3198" s="139" t="s">
        <v>9536</v>
      </c>
      <c r="C3198" s="139" t="s">
        <v>14</v>
      </c>
      <c r="D3198" s="642" t="s">
        <v>9537</v>
      </c>
    </row>
    <row r="3199" spans="1:4" ht="13.5" hidden="1">
      <c r="A3199" s="139" t="s">
        <v>9538</v>
      </c>
      <c r="B3199" s="139" t="s">
        <v>9539</v>
      </c>
      <c r="C3199" s="139" t="s">
        <v>14</v>
      </c>
      <c r="D3199" s="642" t="s">
        <v>9540</v>
      </c>
    </row>
    <row r="3200" spans="1:4" ht="13.5" hidden="1">
      <c r="A3200" s="139" t="s">
        <v>9541</v>
      </c>
      <c r="B3200" s="139" t="s">
        <v>9542</v>
      </c>
      <c r="C3200" s="139" t="s">
        <v>14</v>
      </c>
      <c r="D3200" s="642" t="s">
        <v>9543</v>
      </c>
    </row>
    <row r="3201" spans="1:4" ht="13.5" hidden="1">
      <c r="A3201" s="139" t="s">
        <v>9544</v>
      </c>
      <c r="B3201" s="139" t="s">
        <v>9545</v>
      </c>
      <c r="C3201" s="139" t="s">
        <v>14</v>
      </c>
      <c r="D3201" s="642" t="s">
        <v>3955</v>
      </c>
    </row>
    <row r="3202" spans="1:4" ht="13.5" hidden="1">
      <c r="A3202" s="139" t="s">
        <v>9546</v>
      </c>
      <c r="B3202" s="139" t="s">
        <v>9547</v>
      </c>
      <c r="C3202" s="139" t="s">
        <v>14</v>
      </c>
      <c r="D3202" s="642" t="s">
        <v>9548</v>
      </c>
    </row>
    <row r="3203" spans="1:4" ht="13.5" hidden="1">
      <c r="A3203" s="139" t="s">
        <v>9549</v>
      </c>
      <c r="B3203" s="139" t="s">
        <v>9550</v>
      </c>
      <c r="C3203" s="139" t="s">
        <v>14</v>
      </c>
      <c r="D3203" s="642" t="s">
        <v>9551</v>
      </c>
    </row>
    <row r="3204" spans="1:4" ht="13.5" hidden="1">
      <c r="A3204" s="139" t="s">
        <v>9552</v>
      </c>
      <c r="B3204" s="139" t="s">
        <v>9553</v>
      </c>
      <c r="C3204" s="139" t="s">
        <v>14</v>
      </c>
      <c r="D3204" s="642" t="s">
        <v>9554</v>
      </c>
    </row>
    <row r="3205" spans="1:4" ht="13.5" hidden="1">
      <c r="A3205" s="139" t="s">
        <v>9555</v>
      </c>
      <c r="B3205" s="139" t="s">
        <v>9556</v>
      </c>
      <c r="C3205" s="139" t="s">
        <v>14</v>
      </c>
      <c r="D3205" s="642" t="s">
        <v>9557</v>
      </c>
    </row>
    <row r="3206" spans="1:4" ht="13.5" hidden="1">
      <c r="A3206" s="139" t="s">
        <v>9558</v>
      </c>
      <c r="B3206" s="139" t="s">
        <v>9559</v>
      </c>
      <c r="C3206" s="139" t="s">
        <v>14</v>
      </c>
      <c r="D3206" s="642" t="s">
        <v>9560</v>
      </c>
    </row>
    <row r="3207" spans="1:4" ht="13.5" hidden="1">
      <c r="A3207" s="139" t="s">
        <v>9561</v>
      </c>
      <c r="B3207" s="139" t="s">
        <v>9562</v>
      </c>
      <c r="C3207" s="139" t="s">
        <v>14</v>
      </c>
      <c r="D3207" s="642" t="s">
        <v>9563</v>
      </c>
    </row>
    <row r="3208" spans="1:4" ht="13.5" hidden="1">
      <c r="A3208" s="139" t="s">
        <v>9564</v>
      </c>
      <c r="B3208" s="139" t="s">
        <v>9565</v>
      </c>
      <c r="C3208" s="139" t="s">
        <v>14</v>
      </c>
      <c r="D3208" s="642" t="s">
        <v>9566</v>
      </c>
    </row>
    <row r="3209" spans="1:4" ht="13.5" hidden="1">
      <c r="A3209" s="139" t="s">
        <v>9567</v>
      </c>
      <c r="B3209" s="139" t="s">
        <v>9568</v>
      </c>
      <c r="C3209" s="139" t="s">
        <v>14</v>
      </c>
      <c r="D3209" s="642" t="s">
        <v>9569</v>
      </c>
    </row>
    <row r="3210" spans="1:4" ht="13.5" hidden="1">
      <c r="A3210" s="139" t="s">
        <v>9570</v>
      </c>
      <c r="B3210" s="139" t="s">
        <v>9571</v>
      </c>
      <c r="C3210" s="139" t="s">
        <v>14</v>
      </c>
      <c r="D3210" s="642" t="s">
        <v>9572</v>
      </c>
    </row>
    <row r="3211" spans="1:4" ht="13.5" hidden="1">
      <c r="A3211" s="139" t="s">
        <v>9573</v>
      </c>
      <c r="B3211" s="139" t="s">
        <v>9574</v>
      </c>
      <c r="C3211" s="139" t="s">
        <v>14</v>
      </c>
      <c r="D3211" s="642" t="s">
        <v>9575</v>
      </c>
    </row>
    <row r="3212" spans="1:4" ht="13.5" hidden="1">
      <c r="A3212" s="139" t="s">
        <v>9576</v>
      </c>
      <c r="B3212" s="139" t="s">
        <v>9577</v>
      </c>
      <c r="C3212" s="139" t="s">
        <v>14</v>
      </c>
      <c r="D3212" s="642" t="s">
        <v>9578</v>
      </c>
    </row>
    <row r="3213" spans="1:4" ht="13.5" hidden="1">
      <c r="A3213" s="139" t="s">
        <v>9579</v>
      </c>
      <c r="B3213" s="139" t="s">
        <v>9580</v>
      </c>
      <c r="C3213" s="139" t="s">
        <v>14</v>
      </c>
      <c r="D3213" s="642" t="s">
        <v>9581</v>
      </c>
    </row>
    <row r="3214" spans="1:4" ht="13.5" hidden="1">
      <c r="A3214" s="139" t="s">
        <v>9582</v>
      </c>
      <c r="B3214" s="139" t="s">
        <v>9583</v>
      </c>
      <c r="C3214" s="139" t="s">
        <v>14</v>
      </c>
      <c r="D3214" s="642" t="s">
        <v>9584</v>
      </c>
    </row>
    <row r="3215" spans="1:4" ht="13.5" hidden="1">
      <c r="A3215" s="139" t="s">
        <v>9585</v>
      </c>
      <c r="B3215" s="139" t="s">
        <v>9586</v>
      </c>
      <c r="C3215" s="139" t="s">
        <v>14</v>
      </c>
      <c r="D3215" s="642" t="s">
        <v>9587</v>
      </c>
    </row>
    <row r="3216" spans="1:4" ht="13.5" hidden="1">
      <c r="A3216" s="139" t="s">
        <v>9588</v>
      </c>
      <c r="B3216" s="139" t="s">
        <v>9589</v>
      </c>
      <c r="C3216" s="139" t="s">
        <v>14</v>
      </c>
      <c r="D3216" s="642" t="s">
        <v>9590</v>
      </c>
    </row>
    <row r="3217" spans="1:4" ht="13.5" hidden="1">
      <c r="A3217" s="139" t="s">
        <v>9591</v>
      </c>
      <c r="B3217" s="139" t="s">
        <v>9592</v>
      </c>
      <c r="C3217" s="139" t="s">
        <v>14</v>
      </c>
      <c r="D3217" s="642" t="s">
        <v>9593</v>
      </c>
    </row>
    <row r="3218" spans="1:4" ht="13.5" hidden="1">
      <c r="A3218" s="139" t="s">
        <v>9594</v>
      </c>
      <c r="B3218" s="139" t="s">
        <v>9595</v>
      </c>
      <c r="C3218" s="139" t="s">
        <v>14</v>
      </c>
      <c r="D3218" s="642" t="s">
        <v>9596</v>
      </c>
    </row>
    <row r="3219" spans="1:4" ht="13.5" hidden="1">
      <c r="A3219" s="139" t="s">
        <v>9597</v>
      </c>
      <c r="B3219" s="139" t="s">
        <v>9598</v>
      </c>
      <c r="C3219" s="139" t="s">
        <v>14</v>
      </c>
      <c r="D3219" s="642" t="s">
        <v>9599</v>
      </c>
    </row>
    <row r="3220" spans="1:4" ht="13.5" hidden="1">
      <c r="A3220" s="139" t="s">
        <v>9600</v>
      </c>
      <c r="B3220" s="139" t="s">
        <v>9601</v>
      </c>
      <c r="C3220" s="139" t="s">
        <v>14</v>
      </c>
      <c r="D3220" s="642" t="s">
        <v>9602</v>
      </c>
    </row>
    <row r="3221" spans="1:4" ht="13.5" hidden="1">
      <c r="A3221" s="139" t="s">
        <v>9603</v>
      </c>
      <c r="B3221" s="139" t="s">
        <v>9604</v>
      </c>
      <c r="C3221" s="139" t="s">
        <v>14</v>
      </c>
      <c r="D3221" s="642" t="s">
        <v>9605</v>
      </c>
    </row>
    <row r="3222" spans="1:4" ht="13.5" hidden="1">
      <c r="A3222" s="139" t="s">
        <v>9606</v>
      </c>
      <c r="B3222" s="139" t="s">
        <v>9607</v>
      </c>
      <c r="C3222" s="139" t="s">
        <v>14</v>
      </c>
      <c r="D3222" s="642" t="s">
        <v>9608</v>
      </c>
    </row>
    <row r="3223" spans="1:4" ht="13.5" hidden="1">
      <c r="A3223" s="139" t="s">
        <v>9609</v>
      </c>
      <c r="B3223" s="139" t="s">
        <v>9610</v>
      </c>
      <c r="C3223" s="139" t="s">
        <v>14</v>
      </c>
      <c r="D3223" s="642" t="s">
        <v>9611</v>
      </c>
    </row>
    <row r="3224" spans="1:4" ht="13.5" hidden="1">
      <c r="A3224" s="139" t="s">
        <v>9612</v>
      </c>
      <c r="B3224" s="139" t="s">
        <v>9613</v>
      </c>
      <c r="C3224" s="139" t="s">
        <v>14</v>
      </c>
      <c r="D3224" s="642" t="s">
        <v>9614</v>
      </c>
    </row>
    <row r="3225" spans="1:4" ht="13.5" hidden="1">
      <c r="A3225" s="139" t="s">
        <v>9615</v>
      </c>
      <c r="B3225" s="139" t="s">
        <v>9616</v>
      </c>
      <c r="C3225" s="139" t="s">
        <v>14</v>
      </c>
      <c r="D3225" s="642" t="s">
        <v>9617</v>
      </c>
    </row>
    <row r="3226" spans="1:4" ht="13.5" hidden="1">
      <c r="A3226" s="139" t="s">
        <v>9618</v>
      </c>
      <c r="B3226" s="139" t="s">
        <v>9619</v>
      </c>
      <c r="C3226" s="139" t="s">
        <v>14</v>
      </c>
      <c r="D3226" s="642" t="s">
        <v>9620</v>
      </c>
    </row>
    <row r="3227" spans="1:4" ht="13.5" hidden="1">
      <c r="A3227" s="139" t="s">
        <v>9621</v>
      </c>
      <c r="B3227" s="139" t="s">
        <v>9622</v>
      </c>
      <c r="C3227" s="139" t="s">
        <v>14</v>
      </c>
      <c r="D3227" s="642" t="s">
        <v>9623</v>
      </c>
    </row>
    <row r="3228" spans="1:4" ht="13.5" hidden="1">
      <c r="A3228" s="139" t="s">
        <v>9624</v>
      </c>
      <c r="B3228" s="139" t="s">
        <v>9625</v>
      </c>
      <c r="C3228" s="139" t="s">
        <v>14</v>
      </c>
      <c r="D3228" s="642" t="s">
        <v>9626</v>
      </c>
    </row>
    <row r="3229" spans="1:4" ht="13.5" hidden="1">
      <c r="A3229" s="139" t="s">
        <v>9627</v>
      </c>
      <c r="B3229" s="139" t="s">
        <v>9628</v>
      </c>
      <c r="C3229" s="139" t="s">
        <v>14</v>
      </c>
      <c r="D3229" s="642" t="s">
        <v>9629</v>
      </c>
    </row>
    <row r="3230" spans="1:4" ht="13.5" hidden="1">
      <c r="A3230" s="139" t="s">
        <v>9630</v>
      </c>
      <c r="B3230" s="139" t="s">
        <v>9631</v>
      </c>
      <c r="C3230" s="139" t="s">
        <v>14</v>
      </c>
      <c r="D3230" s="642" t="s">
        <v>9632</v>
      </c>
    </row>
    <row r="3231" spans="1:4" ht="13.5" hidden="1">
      <c r="A3231" s="139" t="s">
        <v>9633</v>
      </c>
      <c r="B3231" s="139" t="s">
        <v>9634</v>
      </c>
      <c r="C3231" s="139" t="s">
        <v>14</v>
      </c>
      <c r="D3231" s="642" t="s">
        <v>9635</v>
      </c>
    </row>
    <row r="3232" spans="1:4" ht="13.5" hidden="1">
      <c r="A3232" s="139" t="s">
        <v>9636</v>
      </c>
      <c r="B3232" s="139" t="s">
        <v>9637</v>
      </c>
      <c r="C3232" s="139" t="s">
        <v>14</v>
      </c>
      <c r="D3232" s="642" t="s">
        <v>9638</v>
      </c>
    </row>
    <row r="3233" spans="1:4" ht="13.5" hidden="1">
      <c r="A3233" s="139" t="s">
        <v>9639</v>
      </c>
      <c r="B3233" s="139" t="s">
        <v>9640</v>
      </c>
      <c r="C3233" s="139" t="s">
        <v>14</v>
      </c>
      <c r="D3233" s="642" t="s">
        <v>9641</v>
      </c>
    </row>
    <row r="3234" spans="1:4" ht="13.5" hidden="1">
      <c r="A3234" s="139" t="s">
        <v>9642</v>
      </c>
      <c r="B3234" s="139" t="s">
        <v>9643</v>
      </c>
      <c r="C3234" s="139" t="s">
        <v>14</v>
      </c>
      <c r="D3234" s="642" t="s">
        <v>9644</v>
      </c>
    </row>
    <row r="3235" spans="1:4" ht="13.5" hidden="1">
      <c r="A3235" s="139" t="s">
        <v>9645</v>
      </c>
      <c r="B3235" s="139" t="s">
        <v>9646</v>
      </c>
      <c r="C3235" s="139" t="s">
        <v>14</v>
      </c>
      <c r="D3235" s="642" t="s">
        <v>9647</v>
      </c>
    </row>
    <row r="3236" spans="1:4" ht="13.5" hidden="1">
      <c r="A3236" s="139" t="s">
        <v>9648</v>
      </c>
      <c r="B3236" s="139" t="s">
        <v>9649</v>
      </c>
      <c r="C3236" s="139" t="s">
        <v>14</v>
      </c>
      <c r="D3236" s="642" t="s">
        <v>9650</v>
      </c>
    </row>
    <row r="3237" spans="1:4" ht="13.5" hidden="1">
      <c r="A3237" s="139" t="s">
        <v>9651</v>
      </c>
      <c r="B3237" s="139" t="s">
        <v>9652</v>
      </c>
      <c r="C3237" s="139" t="s">
        <v>14</v>
      </c>
      <c r="D3237" s="642" t="s">
        <v>9653</v>
      </c>
    </row>
    <row r="3238" spans="1:4" ht="13.5" hidden="1">
      <c r="A3238" s="139" t="s">
        <v>9654</v>
      </c>
      <c r="B3238" s="139" t="s">
        <v>9655</v>
      </c>
      <c r="C3238" s="139" t="s">
        <v>14</v>
      </c>
      <c r="D3238" s="642" t="s">
        <v>9656</v>
      </c>
    </row>
    <row r="3239" spans="1:4" ht="13.5" hidden="1">
      <c r="A3239" s="139" t="s">
        <v>9657</v>
      </c>
      <c r="B3239" s="139" t="s">
        <v>9658</v>
      </c>
      <c r="C3239" s="139" t="s">
        <v>14</v>
      </c>
      <c r="D3239" s="642" t="s">
        <v>9659</v>
      </c>
    </row>
    <row r="3240" spans="1:4" ht="13.5" hidden="1">
      <c r="A3240" s="139" t="s">
        <v>9660</v>
      </c>
      <c r="B3240" s="139" t="s">
        <v>9661</v>
      </c>
      <c r="C3240" s="139" t="s">
        <v>14</v>
      </c>
      <c r="D3240" s="642" t="s">
        <v>9662</v>
      </c>
    </row>
    <row r="3241" spans="1:4" ht="13.5" hidden="1">
      <c r="A3241" s="139" t="s">
        <v>9663</v>
      </c>
      <c r="B3241" s="139" t="s">
        <v>9664</v>
      </c>
      <c r="C3241" s="139" t="s">
        <v>14</v>
      </c>
      <c r="D3241" s="642" t="s">
        <v>9665</v>
      </c>
    </row>
    <row r="3242" spans="1:4" ht="13.5" hidden="1">
      <c r="A3242" s="139" t="s">
        <v>9666</v>
      </c>
      <c r="B3242" s="139" t="s">
        <v>9667</v>
      </c>
      <c r="C3242" s="139" t="s">
        <v>14</v>
      </c>
      <c r="D3242" s="642" t="s">
        <v>9668</v>
      </c>
    </row>
    <row r="3243" spans="1:4" ht="13.5" hidden="1">
      <c r="A3243" s="139" t="s">
        <v>9669</v>
      </c>
      <c r="B3243" s="139" t="s">
        <v>9670</v>
      </c>
      <c r="C3243" s="139" t="s">
        <v>14</v>
      </c>
      <c r="D3243" s="642" t="s">
        <v>9671</v>
      </c>
    </row>
    <row r="3244" spans="1:4" ht="13.5" hidden="1">
      <c r="A3244" s="139" t="s">
        <v>9672</v>
      </c>
      <c r="B3244" s="139" t="s">
        <v>9673</v>
      </c>
      <c r="C3244" s="139" t="s">
        <v>14</v>
      </c>
      <c r="D3244" s="642" t="s">
        <v>9674</v>
      </c>
    </row>
    <row r="3245" spans="1:4" ht="13.5" hidden="1">
      <c r="A3245" s="139" t="s">
        <v>9675</v>
      </c>
      <c r="B3245" s="139" t="s">
        <v>9676</v>
      </c>
      <c r="C3245" s="139" t="s">
        <v>14</v>
      </c>
      <c r="D3245" s="642" t="s">
        <v>9677</v>
      </c>
    </row>
    <row r="3246" spans="1:4" ht="13.5" hidden="1">
      <c r="A3246" s="139" t="s">
        <v>9678</v>
      </c>
      <c r="B3246" s="139" t="s">
        <v>9679</v>
      </c>
      <c r="C3246" s="139" t="s">
        <v>14</v>
      </c>
      <c r="D3246" s="642" t="s">
        <v>9680</v>
      </c>
    </row>
    <row r="3247" spans="1:4" ht="13.5" hidden="1">
      <c r="A3247" s="139" t="s">
        <v>9681</v>
      </c>
      <c r="B3247" s="139" t="s">
        <v>9682</v>
      </c>
      <c r="C3247" s="139" t="s">
        <v>14</v>
      </c>
      <c r="D3247" s="642" t="s">
        <v>9683</v>
      </c>
    </row>
    <row r="3248" spans="1:4" ht="13.5" hidden="1">
      <c r="A3248" s="139" t="s">
        <v>9684</v>
      </c>
      <c r="B3248" s="139" t="s">
        <v>9685</v>
      </c>
      <c r="C3248" s="139" t="s">
        <v>14</v>
      </c>
      <c r="D3248" s="642" t="s">
        <v>9686</v>
      </c>
    </row>
    <row r="3249" spans="1:4" ht="13.5" hidden="1">
      <c r="A3249" s="139" t="s">
        <v>9687</v>
      </c>
      <c r="B3249" s="139" t="s">
        <v>9688</v>
      </c>
      <c r="C3249" s="139" t="s">
        <v>14</v>
      </c>
      <c r="D3249" s="642" t="s">
        <v>9689</v>
      </c>
    </row>
    <row r="3250" spans="1:4" ht="13.5" hidden="1">
      <c r="A3250" s="139" t="s">
        <v>9690</v>
      </c>
      <c r="B3250" s="139" t="s">
        <v>9691</v>
      </c>
      <c r="C3250" s="139" t="s">
        <v>14</v>
      </c>
      <c r="D3250" s="642" t="s">
        <v>9692</v>
      </c>
    </row>
    <row r="3251" spans="1:4" ht="13.5" hidden="1">
      <c r="A3251" s="139" t="s">
        <v>9693</v>
      </c>
      <c r="B3251" s="139" t="s">
        <v>9694</v>
      </c>
      <c r="C3251" s="139" t="s">
        <v>14</v>
      </c>
      <c r="D3251" s="642" t="s">
        <v>9695</v>
      </c>
    </row>
    <row r="3252" spans="1:4" ht="13.5" hidden="1">
      <c r="A3252" s="139" t="s">
        <v>9696</v>
      </c>
      <c r="B3252" s="139" t="s">
        <v>9697</v>
      </c>
      <c r="C3252" s="139" t="s">
        <v>14</v>
      </c>
      <c r="D3252" s="642" t="s">
        <v>9698</v>
      </c>
    </row>
    <row r="3253" spans="1:4" ht="13.5" hidden="1">
      <c r="A3253" s="139" t="s">
        <v>9699</v>
      </c>
      <c r="B3253" s="139" t="s">
        <v>9700</v>
      </c>
      <c r="C3253" s="139" t="s">
        <v>14</v>
      </c>
      <c r="D3253" s="642" t="s">
        <v>9701</v>
      </c>
    </row>
    <row r="3254" spans="1:4" ht="13.5" hidden="1">
      <c r="A3254" s="139" t="s">
        <v>9702</v>
      </c>
      <c r="B3254" s="139" t="s">
        <v>9703</v>
      </c>
      <c r="C3254" s="139" t="s">
        <v>14</v>
      </c>
      <c r="D3254" s="642" t="s">
        <v>9704</v>
      </c>
    </row>
    <row r="3255" spans="1:4" ht="13.5" hidden="1">
      <c r="A3255" s="139" t="s">
        <v>9705</v>
      </c>
      <c r="B3255" s="139" t="s">
        <v>9706</v>
      </c>
      <c r="C3255" s="139" t="s">
        <v>14</v>
      </c>
      <c r="D3255" s="642" t="s">
        <v>9707</v>
      </c>
    </row>
    <row r="3256" spans="1:4" ht="13.5" hidden="1">
      <c r="A3256" s="139" t="s">
        <v>9708</v>
      </c>
      <c r="B3256" s="139" t="s">
        <v>9709</v>
      </c>
      <c r="C3256" s="139" t="s">
        <v>14</v>
      </c>
      <c r="D3256" s="642" t="s">
        <v>9710</v>
      </c>
    </row>
    <row r="3257" spans="1:4" ht="13.5" hidden="1">
      <c r="A3257" s="139" t="s">
        <v>9711</v>
      </c>
      <c r="B3257" s="139" t="s">
        <v>9712</v>
      </c>
      <c r="C3257" s="139" t="s">
        <v>14</v>
      </c>
      <c r="D3257" s="642" t="s">
        <v>9713</v>
      </c>
    </row>
    <row r="3258" spans="1:4" ht="13.5" hidden="1">
      <c r="A3258" s="139" t="s">
        <v>9714</v>
      </c>
      <c r="B3258" s="139" t="s">
        <v>9715</v>
      </c>
      <c r="C3258" s="139" t="s">
        <v>14</v>
      </c>
      <c r="D3258" s="642" t="s">
        <v>9716</v>
      </c>
    </row>
    <row r="3259" spans="1:4" ht="13.5" hidden="1">
      <c r="A3259" s="139" t="s">
        <v>9717</v>
      </c>
      <c r="B3259" s="139" t="s">
        <v>9718</v>
      </c>
      <c r="C3259" s="139" t="s">
        <v>14</v>
      </c>
      <c r="D3259" s="642" t="s">
        <v>9719</v>
      </c>
    </row>
    <row r="3260" spans="1:4" ht="13.5" hidden="1">
      <c r="A3260" s="139" t="s">
        <v>9720</v>
      </c>
      <c r="B3260" s="139" t="s">
        <v>9721</v>
      </c>
      <c r="C3260" s="139" t="s">
        <v>14</v>
      </c>
      <c r="D3260" s="642" t="s">
        <v>9722</v>
      </c>
    </row>
    <row r="3261" spans="1:4" ht="13.5" hidden="1">
      <c r="A3261" s="139" t="s">
        <v>9723</v>
      </c>
      <c r="B3261" s="139" t="s">
        <v>9724</v>
      </c>
      <c r="C3261" s="139" t="s">
        <v>14</v>
      </c>
      <c r="D3261" s="642" t="s">
        <v>9725</v>
      </c>
    </row>
    <row r="3262" spans="1:4" ht="13.5" hidden="1">
      <c r="A3262" s="139" t="s">
        <v>9726</v>
      </c>
      <c r="B3262" s="139" t="s">
        <v>9727</v>
      </c>
      <c r="C3262" s="139" t="s">
        <v>14</v>
      </c>
      <c r="D3262" s="642" t="s">
        <v>9728</v>
      </c>
    </row>
    <row r="3263" spans="1:4" ht="13.5" hidden="1">
      <c r="A3263" s="139" t="s">
        <v>9729</v>
      </c>
      <c r="B3263" s="139" t="s">
        <v>9730</v>
      </c>
      <c r="C3263" s="139" t="s">
        <v>14</v>
      </c>
      <c r="D3263" s="642" t="s">
        <v>9731</v>
      </c>
    </row>
    <row r="3264" spans="1:4" ht="13.5" hidden="1">
      <c r="A3264" s="139" t="s">
        <v>9732</v>
      </c>
      <c r="B3264" s="139" t="s">
        <v>9733</v>
      </c>
      <c r="C3264" s="139" t="s">
        <v>14</v>
      </c>
      <c r="D3264" s="642" t="s">
        <v>9734</v>
      </c>
    </row>
    <row r="3265" spans="1:4" ht="13.5" hidden="1">
      <c r="A3265" s="139" t="s">
        <v>9735</v>
      </c>
      <c r="B3265" s="139" t="s">
        <v>9736</v>
      </c>
      <c r="C3265" s="139" t="s">
        <v>14</v>
      </c>
      <c r="D3265" s="642" t="s">
        <v>9737</v>
      </c>
    </row>
    <row r="3266" spans="1:4" ht="13.5" hidden="1">
      <c r="A3266" s="139" t="s">
        <v>9738</v>
      </c>
      <c r="B3266" s="139" t="s">
        <v>9739</v>
      </c>
      <c r="C3266" s="139" t="s">
        <v>14</v>
      </c>
      <c r="D3266" s="642" t="s">
        <v>9740</v>
      </c>
    </row>
    <row r="3267" spans="1:4" ht="13.5" hidden="1">
      <c r="A3267" s="139" t="s">
        <v>9741</v>
      </c>
      <c r="B3267" s="139" t="s">
        <v>9742</v>
      </c>
      <c r="C3267" s="139" t="s">
        <v>14</v>
      </c>
      <c r="D3267" s="642" t="s">
        <v>9743</v>
      </c>
    </row>
    <row r="3268" spans="1:4" ht="13.5" hidden="1">
      <c r="A3268" s="139" t="s">
        <v>9744</v>
      </c>
      <c r="B3268" s="139" t="s">
        <v>9745</v>
      </c>
      <c r="C3268" s="139" t="s">
        <v>14</v>
      </c>
      <c r="D3268" s="642" t="s">
        <v>9746</v>
      </c>
    </row>
    <row r="3269" spans="1:4" ht="13.5" hidden="1">
      <c r="A3269" s="139" t="s">
        <v>9747</v>
      </c>
      <c r="B3269" s="139" t="s">
        <v>9748</v>
      </c>
      <c r="C3269" s="139" t="s">
        <v>14</v>
      </c>
      <c r="D3269" s="642" t="s">
        <v>9749</v>
      </c>
    </row>
    <row r="3270" spans="1:4" ht="13.5" hidden="1">
      <c r="A3270" s="139" t="s">
        <v>9750</v>
      </c>
      <c r="B3270" s="139" t="s">
        <v>9751</v>
      </c>
      <c r="C3270" s="139" t="s">
        <v>14</v>
      </c>
      <c r="D3270" s="642" t="s">
        <v>9752</v>
      </c>
    </row>
    <row r="3271" spans="1:4" ht="13.5" hidden="1">
      <c r="A3271" s="139" t="s">
        <v>9753</v>
      </c>
      <c r="B3271" s="139" t="s">
        <v>9754</v>
      </c>
      <c r="C3271" s="139" t="s">
        <v>14</v>
      </c>
      <c r="D3271" s="642" t="s">
        <v>9755</v>
      </c>
    </row>
    <row r="3272" spans="1:4" ht="13.5" hidden="1">
      <c r="A3272" s="139" t="s">
        <v>9756</v>
      </c>
      <c r="B3272" s="139" t="s">
        <v>9757</v>
      </c>
      <c r="C3272" s="139" t="s">
        <v>14</v>
      </c>
      <c r="D3272" s="642" t="s">
        <v>9758</v>
      </c>
    </row>
    <row r="3273" spans="1:4" ht="13.5" hidden="1">
      <c r="A3273" s="139" t="s">
        <v>9759</v>
      </c>
      <c r="B3273" s="139" t="s">
        <v>9760</v>
      </c>
      <c r="C3273" s="139" t="s">
        <v>14</v>
      </c>
      <c r="D3273" s="642" t="s">
        <v>9761</v>
      </c>
    </row>
    <row r="3274" spans="1:4" ht="13.5" hidden="1">
      <c r="A3274" s="139" t="s">
        <v>9762</v>
      </c>
      <c r="B3274" s="139" t="s">
        <v>9763</v>
      </c>
      <c r="C3274" s="139" t="s">
        <v>14</v>
      </c>
      <c r="D3274" s="642" t="s">
        <v>9764</v>
      </c>
    </row>
    <row r="3275" spans="1:4" ht="13.5" hidden="1">
      <c r="A3275" s="139" t="s">
        <v>9765</v>
      </c>
      <c r="B3275" s="139" t="s">
        <v>9766</v>
      </c>
      <c r="C3275" s="139" t="s">
        <v>14</v>
      </c>
      <c r="D3275" s="642" t="s">
        <v>9767</v>
      </c>
    </row>
    <row r="3276" spans="1:4" ht="13.5" hidden="1">
      <c r="A3276" s="139" t="s">
        <v>9768</v>
      </c>
      <c r="B3276" s="139" t="s">
        <v>9769</v>
      </c>
      <c r="C3276" s="139" t="s">
        <v>14</v>
      </c>
      <c r="D3276" s="642" t="s">
        <v>9770</v>
      </c>
    </row>
    <row r="3277" spans="1:4" ht="13.5" hidden="1">
      <c r="A3277" s="139" t="s">
        <v>9771</v>
      </c>
      <c r="B3277" s="139" t="s">
        <v>9772</v>
      </c>
      <c r="C3277" s="139" t="s">
        <v>14</v>
      </c>
      <c r="D3277" s="642" t="s">
        <v>9773</v>
      </c>
    </row>
    <row r="3278" spans="1:4" ht="13.5" hidden="1">
      <c r="A3278" s="139" t="s">
        <v>9774</v>
      </c>
      <c r="B3278" s="139" t="s">
        <v>9775</v>
      </c>
      <c r="C3278" s="139" t="s">
        <v>14</v>
      </c>
      <c r="D3278" s="642" t="s">
        <v>9776</v>
      </c>
    </row>
    <row r="3279" spans="1:4" ht="13.5" hidden="1">
      <c r="A3279" s="139" t="s">
        <v>9777</v>
      </c>
      <c r="B3279" s="139" t="s">
        <v>9778</v>
      </c>
      <c r="C3279" s="139" t="s">
        <v>14</v>
      </c>
      <c r="D3279" s="642" t="s">
        <v>9779</v>
      </c>
    </row>
    <row r="3280" spans="1:4" ht="13.5" hidden="1">
      <c r="A3280" s="139" t="s">
        <v>9780</v>
      </c>
      <c r="B3280" s="139" t="s">
        <v>9781</v>
      </c>
      <c r="C3280" s="139" t="s">
        <v>285</v>
      </c>
      <c r="D3280" s="642" t="s">
        <v>9782</v>
      </c>
    </row>
    <row r="3281" spans="1:4" ht="13.5" hidden="1">
      <c r="A3281" s="139" t="s">
        <v>9783</v>
      </c>
      <c r="B3281" s="139" t="s">
        <v>9784</v>
      </c>
      <c r="C3281" s="139" t="s">
        <v>285</v>
      </c>
      <c r="D3281" s="642" t="s">
        <v>1831</v>
      </c>
    </row>
    <row r="3282" spans="1:4" ht="13.5" hidden="1">
      <c r="A3282" s="139" t="s">
        <v>9785</v>
      </c>
      <c r="B3282" s="139" t="s">
        <v>9786</v>
      </c>
      <c r="C3282" s="139" t="s">
        <v>285</v>
      </c>
      <c r="D3282" s="642" t="s">
        <v>9787</v>
      </c>
    </row>
    <row r="3283" spans="1:4" ht="13.5" hidden="1">
      <c r="A3283" s="139" t="s">
        <v>9788</v>
      </c>
      <c r="B3283" s="139" t="s">
        <v>9789</v>
      </c>
      <c r="C3283" s="139" t="s">
        <v>285</v>
      </c>
      <c r="D3283" s="642" t="s">
        <v>9790</v>
      </c>
    </row>
    <row r="3284" spans="1:4" ht="13.5" hidden="1">
      <c r="A3284" s="139" t="s">
        <v>9791</v>
      </c>
      <c r="B3284" s="139" t="s">
        <v>9792</v>
      </c>
      <c r="C3284" s="139" t="s">
        <v>285</v>
      </c>
      <c r="D3284" s="642" t="s">
        <v>5916</v>
      </c>
    </row>
    <row r="3285" spans="1:4" ht="13.5" hidden="1">
      <c r="A3285" s="139" t="s">
        <v>9793</v>
      </c>
      <c r="B3285" s="139" t="s">
        <v>9794</v>
      </c>
      <c r="C3285" s="139" t="s">
        <v>285</v>
      </c>
      <c r="D3285" s="642" t="s">
        <v>9795</v>
      </c>
    </row>
    <row r="3286" spans="1:4" ht="13.5" hidden="1">
      <c r="A3286" s="139" t="s">
        <v>9796</v>
      </c>
      <c r="B3286" s="139" t="s">
        <v>9797</v>
      </c>
      <c r="C3286" s="139" t="s">
        <v>285</v>
      </c>
      <c r="D3286" s="642" t="s">
        <v>9798</v>
      </c>
    </row>
    <row r="3287" spans="1:4" ht="13.5" hidden="1">
      <c r="A3287" s="139" t="s">
        <v>9799</v>
      </c>
      <c r="B3287" s="139" t="s">
        <v>9800</v>
      </c>
      <c r="C3287" s="139" t="s">
        <v>285</v>
      </c>
      <c r="D3287" s="642" t="s">
        <v>9801</v>
      </c>
    </row>
    <row r="3288" spans="1:4" ht="13.5" hidden="1">
      <c r="A3288" s="139" t="s">
        <v>9802</v>
      </c>
      <c r="B3288" s="139" t="s">
        <v>9803</v>
      </c>
      <c r="C3288" s="139" t="s">
        <v>285</v>
      </c>
      <c r="D3288" s="642" t="s">
        <v>9804</v>
      </c>
    </row>
    <row r="3289" spans="1:4" ht="13.5" hidden="1">
      <c r="A3289" s="139" t="s">
        <v>9805</v>
      </c>
      <c r="B3289" s="139" t="s">
        <v>9806</v>
      </c>
      <c r="C3289" s="139" t="s">
        <v>14</v>
      </c>
      <c r="D3289" s="642" t="s">
        <v>9807</v>
      </c>
    </row>
    <row r="3290" spans="1:4" ht="13.5" hidden="1">
      <c r="A3290" s="139" t="s">
        <v>9808</v>
      </c>
      <c r="B3290" s="139" t="s">
        <v>9809</v>
      </c>
      <c r="C3290" s="139" t="s">
        <v>14</v>
      </c>
      <c r="D3290" s="642" t="s">
        <v>9810</v>
      </c>
    </row>
    <row r="3291" spans="1:4" ht="13.5" hidden="1">
      <c r="A3291" s="139" t="s">
        <v>9811</v>
      </c>
      <c r="B3291" s="139" t="s">
        <v>9812</v>
      </c>
      <c r="C3291" s="139" t="s">
        <v>14</v>
      </c>
      <c r="D3291" s="642" t="s">
        <v>9813</v>
      </c>
    </row>
    <row r="3292" spans="1:4" ht="13.5" hidden="1">
      <c r="A3292" s="139" t="s">
        <v>9814</v>
      </c>
      <c r="B3292" s="139" t="s">
        <v>9815</v>
      </c>
      <c r="C3292" s="139" t="s">
        <v>14</v>
      </c>
      <c r="D3292" s="642" t="s">
        <v>9816</v>
      </c>
    </row>
    <row r="3293" spans="1:4" ht="13.5" hidden="1">
      <c r="A3293" s="139" t="s">
        <v>9817</v>
      </c>
      <c r="B3293" s="139" t="s">
        <v>9818</v>
      </c>
      <c r="C3293" s="139" t="s">
        <v>14</v>
      </c>
      <c r="D3293" s="642" t="s">
        <v>9819</v>
      </c>
    </row>
    <row r="3294" spans="1:4" ht="13.5" hidden="1">
      <c r="A3294" s="139" t="s">
        <v>9820</v>
      </c>
      <c r="B3294" s="139" t="s">
        <v>9821</v>
      </c>
      <c r="C3294" s="139" t="s">
        <v>14</v>
      </c>
      <c r="D3294" s="642" t="s">
        <v>9822</v>
      </c>
    </row>
    <row r="3295" spans="1:4" ht="13.5" hidden="1">
      <c r="A3295" s="139" t="s">
        <v>9823</v>
      </c>
      <c r="B3295" s="139" t="s">
        <v>9824</v>
      </c>
      <c r="C3295" s="139" t="s">
        <v>14</v>
      </c>
      <c r="D3295" s="642" t="s">
        <v>9825</v>
      </c>
    </row>
    <row r="3296" spans="1:4" ht="13.5" hidden="1">
      <c r="A3296" s="139" t="s">
        <v>9826</v>
      </c>
      <c r="B3296" s="139" t="s">
        <v>9827</v>
      </c>
      <c r="C3296" s="139" t="s">
        <v>4524</v>
      </c>
      <c r="D3296" s="642" t="s">
        <v>9828</v>
      </c>
    </row>
    <row r="3297" spans="1:4" ht="13.5" hidden="1">
      <c r="A3297" s="139" t="s">
        <v>9829</v>
      </c>
      <c r="B3297" s="139" t="s">
        <v>9830</v>
      </c>
      <c r="C3297" s="139" t="s">
        <v>4524</v>
      </c>
      <c r="D3297" s="642" t="s">
        <v>9831</v>
      </c>
    </row>
    <row r="3298" spans="1:4" ht="13.5" hidden="1">
      <c r="A3298" s="139" t="s">
        <v>9832</v>
      </c>
      <c r="B3298" s="139" t="s">
        <v>9833</v>
      </c>
      <c r="C3298" s="139" t="s">
        <v>14</v>
      </c>
      <c r="D3298" s="642" t="s">
        <v>9834</v>
      </c>
    </row>
    <row r="3299" spans="1:4" ht="13.5" hidden="1">
      <c r="A3299" s="139" t="s">
        <v>9835</v>
      </c>
      <c r="B3299" s="139" t="s">
        <v>9836</v>
      </c>
      <c r="C3299" s="139" t="s">
        <v>14</v>
      </c>
      <c r="D3299" s="642" t="s">
        <v>9837</v>
      </c>
    </row>
    <row r="3300" spans="1:4" ht="13.5" hidden="1">
      <c r="A3300" s="139" t="s">
        <v>9838</v>
      </c>
      <c r="B3300" s="139" t="s">
        <v>9839</v>
      </c>
      <c r="C3300" s="139" t="s">
        <v>14</v>
      </c>
      <c r="D3300" s="642" t="s">
        <v>9840</v>
      </c>
    </row>
    <row r="3301" spans="1:4" ht="13.5" hidden="1">
      <c r="A3301" s="139" t="s">
        <v>9841</v>
      </c>
      <c r="B3301" s="139" t="s">
        <v>9842</v>
      </c>
      <c r="C3301" s="139" t="s">
        <v>14</v>
      </c>
      <c r="D3301" s="642" t="s">
        <v>9843</v>
      </c>
    </row>
    <row r="3302" spans="1:4" ht="13.5" hidden="1">
      <c r="A3302" s="139" t="s">
        <v>9844</v>
      </c>
      <c r="B3302" s="139" t="s">
        <v>9845</v>
      </c>
      <c r="C3302" s="139" t="s">
        <v>14</v>
      </c>
      <c r="D3302" s="642" t="s">
        <v>9846</v>
      </c>
    </row>
    <row r="3303" spans="1:4" ht="13.5" hidden="1">
      <c r="A3303" s="139" t="s">
        <v>9847</v>
      </c>
      <c r="B3303" s="139" t="s">
        <v>9848</v>
      </c>
      <c r="C3303" s="139" t="s">
        <v>14</v>
      </c>
      <c r="D3303" s="642" t="s">
        <v>9849</v>
      </c>
    </row>
    <row r="3304" spans="1:4" ht="13.5" hidden="1">
      <c r="A3304" s="139" t="s">
        <v>9850</v>
      </c>
      <c r="B3304" s="139" t="s">
        <v>9851</v>
      </c>
      <c r="C3304" s="139" t="s">
        <v>14</v>
      </c>
      <c r="D3304" s="642" t="s">
        <v>9852</v>
      </c>
    </row>
    <row r="3305" spans="1:4" ht="13.5" hidden="1">
      <c r="A3305" s="139" t="s">
        <v>9853</v>
      </c>
      <c r="B3305" s="139" t="s">
        <v>9854</v>
      </c>
      <c r="C3305" s="139" t="s">
        <v>14</v>
      </c>
      <c r="D3305" s="642" t="s">
        <v>9855</v>
      </c>
    </row>
    <row r="3306" spans="1:4" ht="13.5" hidden="1">
      <c r="A3306" s="139" t="s">
        <v>9856</v>
      </c>
      <c r="B3306" s="139" t="s">
        <v>9857</v>
      </c>
      <c r="C3306" s="139" t="s">
        <v>14</v>
      </c>
      <c r="D3306" s="642" t="s">
        <v>9858</v>
      </c>
    </row>
    <row r="3307" spans="1:4" ht="13.5" hidden="1">
      <c r="A3307" s="139" t="s">
        <v>9859</v>
      </c>
      <c r="B3307" s="139" t="s">
        <v>9860</v>
      </c>
      <c r="C3307" s="139" t="s">
        <v>14</v>
      </c>
      <c r="D3307" s="642" t="s">
        <v>9861</v>
      </c>
    </row>
    <row r="3308" spans="1:4" ht="13.5" hidden="1">
      <c r="A3308" s="139" t="s">
        <v>9862</v>
      </c>
      <c r="B3308" s="139" t="s">
        <v>9863</v>
      </c>
      <c r="C3308" s="139" t="s">
        <v>14</v>
      </c>
      <c r="D3308" s="642" t="s">
        <v>9864</v>
      </c>
    </row>
    <row r="3309" spans="1:4" ht="13.5" hidden="1">
      <c r="A3309" s="139" t="s">
        <v>9865</v>
      </c>
      <c r="B3309" s="139" t="s">
        <v>9866</v>
      </c>
      <c r="C3309" s="139" t="s">
        <v>14</v>
      </c>
      <c r="D3309" s="642" t="s">
        <v>9867</v>
      </c>
    </row>
    <row r="3310" spans="1:4" ht="13.5" hidden="1">
      <c r="A3310" s="139" t="s">
        <v>9868</v>
      </c>
      <c r="B3310" s="139" t="s">
        <v>9869</v>
      </c>
      <c r="C3310" s="139" t="s">
        <v>14</v>
      </c>
      <c r="D3310" s="642" t="s">
        <v>9870</v>
      </c>
    </row>
    <row r="3311" spans="1:4" ht="13.5" hidden="1">
      <c r="A3311" s="139" t="s">
        <v>9871</v>
      </c>
      <c r="B3311" s="139" t="s">
        <v>9872</v>
      </c>
      <c r="C3311" s="139" t="s">
        <v>14</v>
      </c>
      <c r="D3311" s="642" t="s">
        <v>9873</v>
      </c>
    </row>
    <row r="3312" spans="1:4" ht="13.5" hidden="1">
      <c r="A3312" s="139" t="s">
        <v>9874</v>
      </c>
      <c r="B3312" s="139" t="s">
        <v>9875</v>
      </c>
      <c r="C3312" s="139" t="s">
        <v>285</v>
      </c>
      <c r="D3312" s="642" t="s">
        <v>9876</v>
      </c>
    </row>
    <row r="3313" spans="1:4" ht="13.5" hidden="1">
      <c r="A3313" s="139" t="s">
        <v>9877</v>
      </c>
      <c r="B3313" s="139" t="s">
        <v>9878</v>
      </c>
      <c r="C3313" s="139" t="s">
        <v>285</v>
      </c>
      <c r="D3313" s="642" t="s">
        <v>2459</v>
      </c>
    </row>
    <row r="3314" spans="1:4" ht="13.5" hidden="1">
      <c r="A3314" s="139" t="s">
        <v>9879</v>
      </c>
      <c r="B3314" s="139" t="s">
        <v>9880</v>
      </c>
      <c r="C3314" s="139" t="s">
        <v>285</v>
      </c>
      <c r="D3314" s="642" t="s">
        <v>9881</v>
      </c>
    </row>
    <row r="3315" spans="1:4" ht="13.5" hidden="1">
      <c r="A3315" s="139" t="s">
        <v>9882</v>
      </c>
      <c r="B3315" s="139" t="s">
        <v>9883</v>
      </c>
      <c r="C3315" s="139" t="s">
        <v>285</v>
      </c>
      <c r="D3315" s="642" t="s">
        <v>9884</v>
      </c>
    </row>
    <row r="3316" spans="1:4" ht="13.5" hidden="1">
      <c r="A3316" s="139" t="s">
        <v>9885</v>
      </c>
      <c r="B3316" s="139" t="s">
        <v>9886</v>
      </c>
      <c r="C3316" s="139" t="s">
        <v>285</v>
      </c>
      <c r="D3316" s="642" t="s">
        <v>9887</v>
      </c>
    </row>
    <row r="3317" spans="1:4" ht="13.5" hidden="1">
      <c r="A3317" s="139" t="s">
        <v>9888</v>
      </c>
      <c r="B3317" s="139" t="s">
        <v>9889</v>
      </c>
      <c r="C3317" s="139" t="s">
        <v>285</v>
      </c>
      <c r="D3317" s="642" t="s">
        <v>9890</v>
      </c>
    </row>
    <row r="3318" spans="1:4" ht="13.5" hidden="1">
      <c r="A3318" s="139" t="s">
        <v>9891</v>
      </c>
      <c r="B3318" s="139" t="s">
        <v>9892</v>
      </c>
      <c r="C3318" s="139" t="s">
        <v>285</v>
      </c>
      <c r="D3318" s="642" t="s">
        <v>9893</v>
      </c>
    </row>
    <row r="3319" spans="1:4" ht="13.5" hidden="1">
      <c r="A3319" s="139" t="s">
        <v>9894</v>
      </c>
      <c r="B3319" s="139" t="s">
        <v>9895</v>
      </c>
      <c r="C3319" s="139" t="s">
        <v>285</v>
      </c>
      <c r="D3319" s="642" t="s">
        <v>9896</v>
      </c>
    </row>
    <row r="3320" spans="1:4" ht="13.5" hidden="1">
      <c r="A3320" s="139" t="s">
        <v>9897</v>
      </c>
      <c r="B3320" s="139" t="s">
        <v>9898</v>
      </c>
      <c r="C3320" s="139" t="s">
        <v>285</v>
      </c>
      <c r="D3320" s="642" t="s">
        <v>9899</v>
      </c>
    </row>
    <row r="3321" spans="1:4" ht="13.5" hidden="1">
      <c r="A3321" s="139" t="s">
        <v>9900</v>
      </c>
      <c r="B3321" s="139" t="s">
        <v>9901</v>
      </c>
      <c r="C3321" s="139" t="s">
        <v>285</v>
      </c>
      <c r="D3321" s="642" t="s">
        <v>9902</v>
      </c>
    </row>
    <row r="3322" spans="1:4" ht="13.5" hidden="1">
      <c r="A3322" s="139" t="s">
        <v>9903</v>
      </c>
      <c r="B3322" s="139" t="s">
        <v>9904</v>
      </c>
      <c r="C3322" s="139" t="s">
        <v>285</v>
      </c>
      <c r="D3322" s="642" t="s">
        <v>9905</v>
      </c>
    </row>
    <row r="3323" spans="1:4" ht="13.5" hidden="1">
      <c r="A3323" s="139" t="s">
        <v>9906</v>
      </c>
      <c r="B3323" s="139" t="s">
        <v>9907</v>
      </c>
      <c r="C3323" s="139" t="s">
        <v>285</v>
      </c>
      <c r="D3323" s="642" t="s">
        <v>9908</v>
      </c>
    </row>
    <row r="3324" spans="1:4" ht="13.5" hidden="1">
      <c r="A3324" s="139" t="s">
        <v>9909</v>
      </c>
      <c r="B3324" s="139" t="s">
        <v>9910</v>
      </c>
      <c r="C3324" s="139" t="s">
        <v>285</v>
      </c>
      <c r="D3324" s="642" t="s">
        <v>9911</v>
      </c>
    </row>
    <row r="3325" spans="1:4" ht="13.5" hidden="1">
      <c r="A3325" s="139" t="s">
        <v>9912</v>
      </c>
      <c r="B3325" s="139" t="s">
        <v>9913</v>
      </c>
      <c r="C3325" s="139" t="s">
        <v>285</v>
      </c>
      <c r="D3325" s="642" t="s">
        <v>2576</v>
      </c>
    </row>
    <row r="3326" spans="1:4" ht="13.5" hidden="1">
      <c r="A3326" s="139" t="s">
        <v>9914</v>
      </c>
      <c r="B3326" s="139" t="s">
        <v>9915</v>
      </c>
      <c r="C3326" s="139" t="s">
        <v>285</v>
      </c>
      <c r="D3326" s="642" t="s">
        <v>9916</v>
      </c>
    </row>
    <row r="3327" spans="1:4" ht="13.5" hidden="1">
      <c r="A3327" s="139" t="s">
        <v>9917</v>
      </c>
      <c r="B3327" s="139" t="s">
        <v>9918</v>
      </c>
      <c r="C3327" s="139" t="s">
        <v>285</v>
      </c>
      <c r="D3327" s="642" t="s">
        <v>4515</v>
      </c>
    </row>
    <row r="3328" spans="1:4" ht="13.5" hidden="1">
      <c r="A3328" s="139" t="s">
        <v>9919</v>
      </c>
      <c r="B3328" s="139" t="s">
        <v>9920</v>
      </c>
      <c r="C3328" s="139" t="s">
        <v>285</v>
      </c>
      <c r="D3328" s="642" t="s">
        <v>7333</v>
      </c>
    </row>
    <row r="3329" spans="1:4" ht="13.5" hidden="1">
      <c r="A3329" s="139" t="s">
        <v>9921</v>
      </c>
      <c r="B3329" s="139" t="s">
        <v>9922</v>
      </c>
      <c r="C3329" s="139" t="s">
        <v>285</v>
      </c>
      <c r="D3329" s="642" t="s">
        <v>3385</v>
      </c>
    </row>
    <row r="3330" spans="1:4" ht="13.5" hidden="1">
      <c r="A3330" s="139" t="s">
        <v>9923</v>
      </c>
      <c r="B3330" s="139" t="s">
        <v>9924</v>
      </c>
      <c r="C3330" s="139" t="s">
        <v>285</v>
      </c>
      <c r="D3330" s="642" t="s">
        <v>9925</v>
      </c>
    </row>
    <row r="3331" spans="1:4" ht="13.5" hidden="1">
      <c r="A3331" s="139" t="s">
        <v>9926</v>
      </c>
      <c r="B3331" s="139" t="s">
        <v>9927</v>
      </c>
      <c r="C3331" s="139" t="s">
        <v>285</v>
      </c>
      <c r="D3331" s="642" t="s">
        <v>9928</v>
      </c>
    </row>
    <row r="3332" spans="1:4" ht="13.5" hidden="1">
      <c r="A3332" s="139" t="s">
        <v>9929</v>
      </c>
      <c r="B3332" s="139" t="s">
        <v>9930</v>
      </c>
      <c r="C3332" s="139" t="s">
        <v>285</v>
      </c>
      <c r="D3332" s="642" t="s">
        <v>9931</v>
      </c>
    </row>
    <row r="3333" spans="1:4" ht="13.5" hidden="1">
      <c r="A3333" s="139" t="s">
        <v>9932</v>
      </c>
      <c r="B3333" s="139" t="s">
        <v>9933</v>
      </c>
      <c r="C3333" s="139" t="s">
        <v>285</v>
      </c>
      <c r="D3333" s="642" t="s">
        <v>297</v>
      </c>
    </row>
    <row r="3334" spans="1:4" ht="13.5" hidden="1">
      <c r="A3334" s="139" t="s">
        <v>9934</v>
      </c>
      <c r="B3334" s="139" t="s">
        <v>9935</v>
      </c>
      <c r="C3334" s="139" t="s">
        <v>285</v>
      </c>
      <c r="D3334" s="642" t="s">
        <v>9936</v>
      </c>
    </row>
    <row r="3335" spans="1:4" ht="13.5" hidden="1">
      <c r="A3335" s="139" t="s">
        <v>9937</v>
      </c>
      <c r="B3335" s="139" t="s">
        <v>9938</v>
      </c>
      <c r="C3335" s="139" t="s">
        <v>285</v>
      </c>
      <c r="D3335" s="642" t="s">
        <v>9939</v>
      </c>
    </row>
    <row r="3336" spans="1:4" ht="13.5" hidden="1">
      <c r="A3336" s="139" t="s">
        <v>9940</v>
      </c>
      <c r="B3336" s="139" t="s">
        <v>9941</v>
      </c>
      <c r="C3336" s="139" t="s">
        <v>285</v>
      </c>
      <c r="D3336" s="642" t="s">
        <v>9942</v>
      </c>
    </row>
    <row r="3337" spans="1:4" ht="13.5" hidden="1">
      <c r="A3337" s="139" t="s">
        <v>9943</v>
      </c>
      <c r="B3337" s="139" t="s">
        <v>9944</v>
      </c>
      <c r="C3337" s="139" t="s">
        <v>285</v>
      </c>
      <c r="D3337" s="642" t="s">
        <v>9945</v>
      </c>
    </row>
    <row r="3338" spans="1:4" ht="13.5" hidden="1">
      <c r="A3338" s="139" t="s">
        <v>9946</v>
      </c>
      <c r="B3338" s="139" t="s">
        <v>9947</v>
      </c>
      <c r="C3338" s="139" t="s">
        <v>285</v>
      </c>
      <c r="D3338" s="642" t="s">
        <v>9948</v>
      </c>
    </row>
    <row r="3339" spans="1:4" ht="13.5" hidden="1">
      <c r="A3339" s="139" t="s">
        <v>9949</v>
      </c>
      <c r="B3339" s="139" t="s">
        <v>9950</v>
      </c>
      <c r="C3339" s="139" t="s">
        <v>285</v>
      </c>
      <c r="D3339" s="642" t="s">
        <v>3169</v>
      </c>
    </row>
    <row r="3340" spans="1:4" ht="13.5" hidden="1">
      <c r="A3340" s="139" t="s">
        <v>9951</v>
      </c>
      <c r="B3340" s="139" t="s">
        <v>9952</v>
      </c>
      <c r="C3340" s="139" t="s">
        <v>285</v>
      </c>
      <c r="D3340" s="642" t="s">
        <v>9953</v>
      </c>
    </row>
    <row r="3341" spans="1:4" ht="13.5" hidden="1">
      <c r="A3341" s="139" t="s">
        <v>9954</v>
      </c>
      <c r="B3341" s="139" t="s">
        <v>9955</v>
      </c>
      <c r="C3341" s="139" t="s">
        <v>285</v>
      </c>
      <c r="D3341" s="642" t="s">
        <v>6509</v>
      </c>
    </row>
    <row r="3342" spans="1:4" ht="13.5" hidden="1">
      <c r="A3342" s="139" t="s">
        <v>9956</v>
      </c>
      <c r="B3342" s="139" t="s">
        <v>9957</v>
      </c>
      <c r="C3342" s="139" t="s">
        <v>285</v>
      </c>
      <c r="D3342" s="642" t="s">
        <v>9958</v>
      </c>
    </row>
    <row r="3343" spans="1:4" ht="13.5" hidden="1">
      <c r="A3343" s="139" t="s">
        <v>9959</v>
      </c>
      <c r="B3343" s="139" t="s">
        <v>9960</v>
      </c>
      <c r="C3343" s="139" t="s">
        <v>285</v>
      </c>
      <c r="D3343" s="642" t="s">
        <v>9961</v>
      </c>
    </row>
    <row r="3344" spans="1:4" ht="13.5" hidden="1">
      <c r="A3344" s="139" t="s">
        <v>9962</v>
      </c>
      <c r="B3344" s="139" t="s">
        <v>9963</v>
      </c>
      <c r="C3344" s="139" t="s">
        <v>285</v>
      </c>
      <c r="D3344" s="642" t="s">
        <v>9964</v>
      </c>
    </row>
    <row r="3345" spans="1:4" ht="13.5" hidden="1">
      <c r="A3345" s="139" t="s">
        <v>9965</v>
      </c>
      <c r="B3345" s="139" t="s">
        <v>9966</v>
      </c>
      <c r="C3345" s="139" t="s">
        <v>285</v>
      </c>
      <c r="D3345" s="642" t="s">
        <v>9967</v>
      </c>
    </row>
    <row r="3346" spans="1:4" ht="13.5" hidden="1">
      <c r="A3346" s="139" t="s">
        <v>9968</v>
      </c>
      <c r="B3346" s="139" t="s">
        <v>9969</v>
      </c>
      <c r="C3346" s="139" t="s">
        <v>285</v>
      </c>
      <c r="D3346" s="642" t="s">
        <v>4222</v>
      </c>
    </row>
    <row r="3347" spans="1:4" ht="13.5" hidden="1">
      <c r="A3347" s="139" t="s">
        <v>9970</v>
      </c>
      <c r="B3347" s="139" t="s">
        <v>9971</v>
      </c>
      <c r="C3347" s="139" t="s">
        <v>285</v>
      </c>
      <c r="D3347" s="642" t="s">
        <v>9972</v>
      </c>
    </row>
    <row r="3348" spans="1:4" ht="13.5" hidden="1">
      <c r="A3348" s="139" t="s">
        <v>9973</v>
      </c>
      <c r="B3348" s="139" t="s">
        <v>9974</v>
      </c>
      <c r="C3348" s="139" t="s">
        <v>14</v>
      </c>
      <c r="D3348" s="642" t="s">
        <v>9975</v>
      </c>
    </row>
    <row r="3349" spans="1:4" ht="13.5" hidden="1">
      <c r="A3349" s="139" t="s">
        <v>9976</v>
      </c>
      <c r="B3349" s="139" t="s">
        <v>9977</v>
      </c>
      <c r="C3349" s="139" t="s">
        <v>14</v>
      </c>
      <c r="D3349" s="642" t="s">
        <v>9978</v>
      </c>
    </row>
    <row r="3350" spans="1:4" ht="13.5" hidden="1">
      <c r="A3350" s="139" t="s">
        <v>9979</v>
      </c>
      <c r="B3350" s="139" t="s">
        <v>9980</v>
      </c>
      <c r="C3350" s="139" t="s">
        <v>14</v>
      </c>
      <c r="D3350" s="642" t="s">
        <v>849</v>
      </c>
    </row>
    <row r="3351" spans="1:4" ht="13.5" hidden="1">
      <c r="A3351" s="139" t="s">
        <v>9981</v>
      </c>
      <c r="B3351" s="139" t="s">
        <v>9982</v>
      </c>
      <c r="C3351" s="139" t="s">
        <v>14</v>
      </c>
      <c r="D3351" s="642" t="s">
        <v>9983</v>
      </c>
    </row>
    <row r="3352" spans="1:4" ht="13.5" hidden="1">
      <c r="A3352" s="139" t="s">
        <v>9984</v>
      </c>
      <c r="B3352" s="139" t="s">
        <v>9985</v>
      </c>
      <c r="C3352" s="139" t="s">
        <v>14</v>
      </c>
      <c r="D3352" s="642" t="s">
        <v>9986</v>
      </c>
    </row>
    <row r="3353" spans="1:4" ht="13.5" hidden="1">
      <c r="A3353" s="139" t="s">
        <v>9987</v>
      </c>
      <c r="B3353" s="139" t="s">
        <v>9988</v>
      </c>
      <c r="C3353" s="139" t="s">
        <v>14</v>
      </c>
      <c r="D3353" s="642" t="s">
        <v>9989</v>
      </c>
    </row>
    <row r="3354" spans="1:4" ht="13.5" hidden="1">
      <c r="A3354" s="139" t="s">
        <v>9990</v>
      </c>
      <c r="B3354" s="139" t="s">
        <v>9991</v>
      </c>
      <c r="C3354" s="139" t="s">
        <v>14</v>
      </c>
      <c r="D3354" s="642" t="s">
        <v>9992</v>
      </c>
    </row>
    <row r="3355" spans="1:4" ht="13.5" hidden="1">
      <c r="A3355" s="139" t="s">
        <v>9993</v>
      </c>
      <c r="B3355" s="139" t="s">
        <v>9994</v>
      </c>
      <c r="C3355" s="139" t="s">
        <v>14</v>
      </c>
      <c r="D3355" s="642" t="s">
        <v>9995</v>
      </c>
    </row>
    <row r="3356" spans="1:4" ht="13.5" hidden="1">
      <c r="A3356" s="139" t="s">
        <v>9996</v>
      </c>
      <c r="B3356" s="139" t="s">
        <v>9997</v>
      </c>
      <c r="C3356" s="139" t="s">
        <v>14</v>
      </c>
      <c r="D3356" s="642" t="s">
        <v>9998</v>
      </c>
    </row>
    <row r="3357" spans="1:4" ht="13.5" hidden="1">
      <c r="A3357" s="139" t="s">
        <v>9999</v>
      </c>
      <c r="B3357" s="139" t="s">
        <v>10000</v>
      </c>
      <c r="C3357" s="139" t="s">
        <v>27</v>
      </c>
      <c r="D3357" s="642" t="s">
        <v>10001</v>
      </c>
    </row>
    <row r="3358" spans="1:4" ht="13.5" hidden="1">
      <c r="A3358" s="139" t="s">
        <v>10002</v>
      </c>
      <c r="B3358" s="139" t="s">
        <v>10003</v>
      </c>
      <c r="C3358" s="139" t="s">
        <v>14</v>
      </c>
      <c r="D3358" s="642" t="s">
        <v>10004</v>
      </c>
    </row>
    <row r="3359" spans="1:4" ht="13.5" hidden="1">
      <c r="A3359" s="139" t="s">
        <v>10005</v>
      </c>
      <c r="B3359" s="139" t="s">
        <v>10006</v>
      </c>
      <c r="C3359" s="139" t="s">
        <v>14</v>
      </c>
      <c r="D3359" s="642" t="s">
        <v>10007</v>
      </c>
    </row>
    <row r="3360" spans="1:4" ht="13.5" hidden="1">
      <c r="A3360" s="139" t="s">
        <v>10008</v>
      </c>
      <c r="B3360" s="139" t="s">
        <v>10009</v>
      </c>
      <c r="C3360" s="139" t="s">
        <v>14</v>
      </c>
      <c r="D3360" s="642" t="s">
        <v>10010</v>
      </c>
    </row>
    <row r="3361" spans="1:4" ht="13.5" hidden="1">
      <c r="A3361" s="139" t="s">
        <v>10011</v>
      </c>
      <c r="B3361" s="139" t="s">
        <v>10012</v>
      </c>
      <c r="C3361" s="139" t="s">
        <v>14</v>
      </c>
      <c r="D3361" s="642" t="s">
        <v>10013</v>
      </c>
    </row>
    <row r="3362" spans="1:4" ht="13.5" hidden="1">
      <c r="A3362" s="139" t="s">
        <v>10014</v>
      </c>
      <c r="B3362" s="139" t="s">
        <v>10015</v>
      </c>
      <c r="C3362" s="139" t="s">
        <v>14</v>
      </c>
      <c r="D3362" s="642" t="s">
        <v>10016</v>
      </c>
    </row>
    <row r="3363" spans="1:4" ht="13.5" hidden="1">
      <c r="A3363" s="139" t="s">
        <v>10017</v>
      </c>
      <c r="B3363" s="139" t="s">
        <v>10018</v>
      </c>
      <c r="C3363" s="139" t="s">
        <v>14</v>
      </c>
      <c r="D3363" s="642" t="s">
        <v>10019</v>
      </c>
    </row>
    <row r="3364" spans="1:4" ht="13.5" hidden="1">
      <c r="A3364" s="139" t="s">
        <v>10020</v>
      </c>
      <c r="B3364" s="139" t="s">
        <v>10021</v>
      </c>
      <c r="C3364" s="139" t="s">
        <v>14</v>
      </c>
      <c r="D3364" s="642" t="s">
        <v>10022</v>
      </c>
    </row>
    <row r="3365" spans="1:4" ht="13.5" hidden="1">
      <c r="A3365" s="139" t="s">
        <v>10023</v>
      </c>
      <c r="B3365" s="139" t="s">
        <v>10024</v>
      </c>
      <c r="C3365" s="139" t="s">
        <v>14</v>
      </c>
      <c r="D3365" s="642" t="s">
        <v>10025</v>
      </c>
    </row>
    <row r="3366" spans="1:4" ht="13.5" hidden="1">
      <c r="A3366" s="139" t="s">
        <v>10026</v>
      </c>
      <c r="B3366" s="139" t="s">
        <v>10027</v>
      </c>
      <c r="C3366" s="139" t="s">
        <v>14</v>
      </c>
      <c r="D3366" s="642" t="s">
        <v>10028</v>
      </c>
    </row>
    <row r="3367" spans="1:4" ht="13.5" hidden="1">
      <c r="A3367" s="139" t="s">
        <v>10029</v>
      </c>
      <c r="B3367" s="139" t="s">
        <v>10030</v>
      </c>
      <c r="C3367" s="139" t="s">
        <v>14</v>
      </c>
      <c r="D3367" s="642" t="s">
        <v>10031</v>
      </c>
    </row>
    <row r="3368" spans="1:4" ht="13.5" hidden="1">
      <c r="A3368" s="139" t="s">
        <v>10032</v>
      </c>
      <c r="B3368" s="139" t="s">
        <v>10033</v>
      </c>
      <c r="C3368" s="139" t="s">
        <v>14</v>
      </c>
      <c r="D3368" s="642" t="s">
        <v>10034</v>
      </c>
    </row>
    <row r="3369" spans="1:4" ht="13.5" hidden="1">
      <c r="A3369" s="139" t="s">
        <v>10035</v>
      </c>
      <c r="B3369" s="139" t="s">
        <v>10036</v>
      </c>
      <c r="C3369" s="139" t="s">
        <v>14</v>
      </c>
      <c r="D3369" s="642" t="s">
        <v>10037</v>
      </c>
    </row>
    <row r="3370" spans="1:4" ht="13.5" hidden="1">
      <c r="A3370" s="139" t="s">
        <v>10038</v>
      </c>
      <c r="B3370" s="139" t="s">
        <v>10039</v>
      </c>
      <c r="C3370" s="139" t="s">
        <v>14</v>
      </c>
      <c r="D3370" s="642" t="s">
        <v>10040</v>
      </c>
    </row>
    <row r="3371" spans="1:4" ht="13.5" hidden="1">
      <c r="A3371" s="139" t="s">
        <v>10041</v>
      </c>
      <c r="B3371" s="139" t="s">
        <v>10042</v>
      </c>
      <c r="C3371" s="139" t="s">
        <v>14</v>
      </c>
      <c r="D3371" s="642" t="s">
        <v>10043</v>
      </c>
    </row>
    <row r="3372" spans="1:4" ht="13.5" hidden="1">
      <c r="A3372" s="139" t="s">
        <v>10044</v>
      </c>
      <c r="B3372" s="139" t="s">
        <v>10045</v>
      </c>
      <c r="C3372" s="139" t="s">
        <v>14</v>
      </c>
      <c r="D3372" s="642" t="s">
        <v>10046</v>
      </c>
    </row>
    <row r="3373" spans="1:4" ht="13.5" hidden="1">
      <c r="A3373" s="139" t="s">
        <v>10047</v>
      </c>
      <c r="B3373" s="139" t="s">
        <v>10048</v>
      </c>
      <c r="C3373" s="139" t="s">
        <v>14</v>
      </c>
      <c r="D3373" s="642" t="s">
        <v>10049</v>
      </c>
    </row>
    <row r="3374" spans="1:4" ht="13.5" hidden="1">
      <c r="A3374" s="139" t="s">
        <v>10050</v>
      </c>
      <c r="B3374" s="139" t="s">
        <v>10051</v>
      </c>
      <c r="C3374" s="139" t="s">
        <v>14</v>
      </c>
      <c r="D3374" s="642" t="s">
        <v>10052</v>
      </c>
    </row>
    <row r="3375" spans="1:4" ht="13.5" hidden="1">
      <c r="A3375" s="139" t="s">
        <v>10053</v>
      </c>
      <c r="B3375" s="139" t="s">
        <v>10054</v>
      </c>
      <c r="C3375" s="139" t="s">
        <v>14</v>
      </c>
      <c r="D3375" s="642" t="s">
        <v>10055</v>
      </c>
    </row>
    <row r="3376" spans="1:4" ht="13.5" hidden="1">
      <c r="A3376" s="139" t="s">
        <v>10056</v>
      </c>
      <c r="B3376" s="139" t="s">
        <v>10057</v>
      </c>
      <c r="C3376" s="139" t="s">
        <v>14</v>
      </c>
      <c r="D3376" s="642" t="s">
        <v>10058</v>
      </c>
    </row>
    <row r="3377" spans="1:4" ht="13.5" hidden="1">
      <c r="A3377" s="139" t="s">
        <v>10059</v>
      </c>
      <c r="B3377" s="139" t="s">
        <v>10060</v>
      </c>
      <c r="C3377" s="139" t="s">
        <v>14</v>
      </c>
      <c r="D3377" s="642" t="s">
        <v>10061</v>
      </c>
    </row>
    <row r="3378" spans="1:4" ht="13.5" hidden="1">
      <c r="A3378" s="139" t="s">
        <v>10062</v>
      </c>
      <c r="B3378" s="139" t="s">
        <v>10063</v>
      </c>
      <c r="C3378" s="139" t="s">
        <v>14</v>
      </c>
      <c r="D3378" s="642" t="s">
        <v>10064</v>
      </c>
    </row>
    <row r="3379" spans="1:4" ht="13.5" hidden="1">
      <c r="A3379" s="139" t="s">
        <v>10065</v>
      </c>
      <c r="B3379" s="139" t="s">
        <v>10066</v>
      </c>
      <c r="C3379" s="139" t="s">
        <v>14</v>
      </c>
      <c r="D3379" s="642" t="s">
        <v>10067</v>
      </c>
    </row>
    <row r="3380" spans="1:4" ht="13.5" hidden="1">
      <c r="A3380" s="139" t="s">
        <v>10068</v>
      </c>
      <c r="B3380" s="139" t="s">
        <v>10069</v>
      </c>
      <c r="C3380" s="139" t="s">
        <v>14</v>
      </c>
      <c r="D3380" s="642" t="s">
        <v>10070</v>
      </c>
    </row>
    <row r="3381" spans="1:4" ht="13.5" hidden="1">
      <c r="A3381" s="139" t="s">
        <v>10071</v>
      </c>
      <c r="B3381" s="139" t="s">
        <v>10072</v>
      </c>
      <c r="C3381" s="139" t="s">
        <v>14</v>
      </c>
      <c r="D3381" s="642" t="s">
        <v>10073</v>
      </c>
    </row>
    <row r="3382" spans="1:4" ht="13.5" hidden="1">
      <c r="A3382" s="139" t="s">
        <v>10074</v>
      </c>
      <c r="B3382" s="139" t="s">
        <v>10075</v>
      </c>
      <c r="C3382" s="139" t="s">
        <v>14</v>
      </c>
      <c r="D3382" s="642" t="s">
        <v>10076</v>
      </c>
    </row>
    <row r="3383" spans="1:4" ht="13.5" hidden="1">
      <c r="A3383" s="139" t="s">
        <v>10077</v>
      </c>
      <c r="B3383" s="139" t="s">
        <v>10078</v>
      </c>
      <c r="C3383" s="139" t="s">
        <v>14</v>
      </c>
      <c r="D3383" s="642" t="s">
        <v>10079</v>
      </c>
    </row>
    <row r="3384" spans="1:4" ht="13.5" hidden="1">
      <c r="A3384" s="139" t="s">
        <v>10080</v>
      </c>
      <c r="B3384" s="139" t="s">
        <v>10081</v>
      </c>
      <c r="C3384" s="139" t="s">
        <v>14</v>
      </c>
      <c r="D3384" s="642" t="s">
        <v>10082</v>
      </c>
    </row>
    <row r="3385" spans="1:4" ht="13.5" hidden="1">
      <c r="A3385" s="139" t="s">
        <v>10083</v>
      </c>
      <c r="B3385" s="139" t="s">
        <v>10084</v>
      </c>
      <c r="C3385" s="139" t="s">
        <v>14</v>
      </c>
      <c r="D3385" s="642" t="s">
        <v>10085</v>
      </c>
    </row>
    <row r="3386" spans="1:4" ht="13.5" hidden="1">
      <c r="A3386" s="139" t="s">
        <v>10086</v>
      </c>
      <c r="B3386" s="139" t="s">
        <v>10087</v>
      </c>
      <c r="C3386" s="139" t="s">
        <v>14</v>
      </c>
      <c r="D3386" s="642" t="s">
        <v>10088</v>
      </c>
    </row>
    <row r="3387" spans="1:4" ht="13.5" hidden="1">
      <c r="A3387" s="139" t="s">
        <v>10089</v>
      </c>
      <c r="B3387" s="139" t="s">
        <v>10090</v>
      </c>
      <c r="C3387" s="139" t="s">
        <v>14</v>
      </c>
      <c r="D3387" s="642" t="s">
        <v>10091</v>
      </c>
    </row>
    <row r="3388" spans="1:4" ht="13.5" hidden="1">
      <c r="A3388" s="139" t="s">
        <v>10092</v>
      </c>
      <c r="B3388" s="139" t="s">
        <v>10093</v>
      </c>
      <c r="C3388" s="139" t="s">
        <v>14</v>
      </c>
      <c r="D3388" s="642" t="s">
        <v>10094</v>
      </c>
    </row>
    <row r="3389" spans="1:4" ht="13.5" hidden="1">
      <c r="A3389" s="139" t="s">
        <v>10095</v>
      </c>
      <c r="B3389" s="139" t="s">
        <v>10096</v>
      </c>
      <c r="C3389" s="139" t="s">
        <v>14</v>
      </c>
      <c r="D3389" s="642" t="s">
        <v>10097</v>
      </c>
    </row>
    <row r="3390" spans="1:4" ht="13.5" hidden="1">
      <c r="A3390" s="139" t="s">
        <v>10098</v>
      </c>
      <c r="B3390" s="139" t="s">
        <v>10099</v>
      </c>
      <c r="C3390" s="139" t="s">
        <v>14</v>
      </c>
      <c r="D3390" s="642" t="s">
        <v>10100</v>
      </c>
    </row>
    <row r="3391" spans="1:4" ht="13.5" hidden="1">
      <c r="A3391" s="139" t="s">
        <v>10101</v>
      </c>
      <c r="B3391" s="139" t="s">
        <v>10102</v>
      </c>
      <c r="C3391" s="139" t="s">
        <v>14</v>
      </c>
      <c r="D3391" s="642" t="s">
        <v>10103</v>
      </c>
    </row>
    <row r="3392" spans="1:4" ht="13.5" hidden="1">
      <c r="A3392" s="139" t="s">
        <v>10104</v>
      </c>
      <c r="B3392" s="139" t="s">
        <v>10105</v>
      </c>
      <c r="C3392" s="139" t="s">
        <v>14</v>
      </c>
      <c r="D3392" s="642" t="s">
        <v>10106</v>
      </c>
    </row>
    <row r="3393" spans="1:4" ht="13.5" hidden="1">
      <c r="A3393" s="139" t="s">
        <v>10107</v>
      </c>
      <c r="B3393" s="139" t="s">
        <v>10108</v>
      </c>
      <c r="C3393" s="139" t="s">
        <v>14</v>
      </c>
      <c r="D3393" s="642" t="s">
        <v>2835</v>
      </c>
    </row>
    <row r="3394" spans="1:4" ht="13.5" hidden="1">
      <c r="A3394" s="139" t="s">
        <v>10109</v>
      </c>
      <c r="B3394" s="139" t="s">
        <v>10110</v>
      </c>
      <c r="C3394" s="139" t="s">
        <v>285</v>
      </c>
      <c r="D3394" s="642" t="s">
        <v>10111</v>
      </c>
    </row>
    <row r="3395" spans="1:4" ht="13.5" hidden="1">
      <c r="A3395" s="139" t="s">
        <v>10112</v>
      </c>
      <c r="B3395" s="139" t="s">
        <v>10113</v>
      </c>
      <c r="C3395" s="139" t="s">
        <v>285</v>
      </c>
      <c r="D3395" s="642" t="s">
        <v>10114</v>
      </c>
    </row>
    <row r="3396" spans="1:4" ht="13.5" hidden="1">
      <c r="A3396" s="139" t="s">
        <v>10115</v>
      </c>
      <c r="B3396" s="139" t="s">
        <v>10116</v>
      </c>
      <c r="C3396" s="139" t="s">
        <v>285</v>
      </c>
      <c r="D3396" s="642" t="s">
        <v>10117</v>
      </c>
    </row>
    <row r="3397" spans="1:4" ht="13.5" hidden="1">
      <c r="A3397" s="139" t="s">
        <v>10118</v>
      </c>
      <c r="B3397" s="139" t="s">
        <v>10119</v>
      </c>
      <c r="C3397" s="139" t="s">
        <v>285</v>
      </c>
      <c r="D3397" s="642" t="s">
        <v>10120</v>
      </c>
    </row>
    <row r="3398" spans="1:4" ht="13.5" hidden="1">
      <c r="A3398" s="139" t="s">
        <v>10121</v>
      </c>
      <c r="B3398" s="139" t="s">
        <v>10122</v>
      </c>
      <c r="C3398" s="139" t="s">
        <v>14</v>
      </c>
      <c r="D3398" s="642" t="s">
        <v>10123</v>
      </c>
    </row>
    <row r="3399" spans="1:4" ht="13.5" hidden="1">
      <c r="A3399" s="139" t="s">
        <v>10124</v>
      </c>
      <c r="B3399" s="139" t="s">
        <v>10125</v>
      </c>
      <c r="C3399" s="139" t="s">
        <v>14</v>
      </c>
      <c r="D3399" s="642" t="s">
        <v>10126</v>
      </c>
    </row>
    <row r="3400" spans="1:4" ht="13.5" hidden="1">
      <c r="A3400" s="139" t="s">
        <v>10127</v>
      </c>
      <c r="B3400" s="139" t="s">
        <v>10128</v>
      </c>
      <c r="C3400" s="139" t="s">
        <v>285</v>
      </c>
      <c r="D3400" s="642" t="s">
        <v>10129</v>
      </c>
    </row>
    <row r="3401" spans="1:4" ht="13.5" hidden="1">
      <c r="A3401" s="139" t="s">
        <v>10130</v>
      </c>
      <c r="B3401" s="139" t="s">
        <v>10131</v>
      </c>
      <c r="C3401" s="139" t="s">
        <v>285</v>
      </c>
      <c r="D3401" s="642" t="s">
        <v>10132</v>
      </c>
    </row>
    <row r="3402" spans="1:4" ht="13.5" hidden="1">
      <c r="A3402" s="139" t="s">
        <v>10133</v>
      </c>
      <c r="B3402" s="139" t="s">
        <v>10134</v>
      </c>
      <c r="C3402" s="139" t="s">
        <v>285</v>
      </c>
      <c r="D3402" s="642" t="s">
        <v>10135</v>
      </c>
    </row>
    <row r="3403" spans="1:4" ht="13.5" hidden="1">
      <c r="A3403" s="139" t="s">
        <v>10136</v>
      </c>
      <c r="B3403" s="139" t="s">
        <v>10137</v>
      </c>
      <c r="C3403" s="139" t="s">
        <v>285</v>
      </c>
      <c r="D3403" s="642" t="s">
        <v>10138</v>
      </c>
    </row>
    <row r="3404" spans="1:4" ht="13.5" hidden="1">
      <c r="A3404" s="139" t="s">
        <v>10139</v>
      </c>
      <c r="B3404" s="139" t="s">
        <v>10140</v>
      </c>
      <c r="C3404" s="139" t="s">
        <v>14</v>
      </c>
      <c r="D3404" s="642" t="s">
        <v>10141</v>
      </c>
    </row>
    <row r="3405" spans="1:4" ht="13.5" hidden="1">
      <c r="A3405" s="139" t="s">
        <v>10142</v>
      </c>
      <c r="B3405" s="139" t="s">
        <v>10143</v>
      </c>
      <c r="C3405" s="139" t="s">
        <v>14</v>
      </c>
      <c r="D3405" s="642" t="s">
        <v>10144</v>
      </c>
    </row>
    <row r="3406" spans="1:4" ht="13.5" hidden="1">
      <c r="A3406" s="139" t="s">
        <v>10145</v>
      </c>
      <c r="B3406" s="139" t="s">
        <v>10146</v>
      </c>
      <c r="C3406" s="139" t="s">
        <v>14</v>
      </c>
      <c r="D3406" s="642" t="s">
        <v>10147</v>
      </c>
    </row>
    <row r="3407" spans="1:4" ht="13.5" hidden="1">
      <c r="A3407" s="139" t="s">
        <v>10148</v>
      </c>
      <c r="B3407" s="139" t="s">
        <v>10149</v>
      </c>
      <c r="C3407" s="139" t="s">
        <v>14</v>
      </c>
      <c r="D3407" s="642" t="s">
        <v>10150</v>
      </c>
    </row>
    <row r="3408" spans="1:4" ht="13.5" hidden="1">
      <c r="A3408" s="139" t="s">
        <v>10151</v>
      </c>
      <c r="B3408" s="139" t="s">
        <v>10152</v>
      </c>
      <c r="C3408" s="139" t="s">
        <v>14</v>
      </c>
      <c r="D3408" s="642" t="s">
        <v>10153</v>
      </c>
    </row>
    <row r="3409" spans="1:4" ht="13.5" hidden="1">
      <c r="A3409" s="139" t="s">
        <v>10154</v>
      </c>
      <c r="B3409" s="139" t="s">
        <v>10155</v>
      </c>
      <c r="C3409" s="139" t="s">
        <v>14</v>
      </c>
      <c r="D3409" s="642" t="s">
        <v>10156</v>
      </c>
    </row>
    <row r="3410" spans="1:4" ht="13.5" hidden="1">
      <c r="A3410" s="139" t="s">
        <v>10157</v>
      </c>
      <c r="B3410" s="139" t="s">
        <v>10158</v>
      </c>
      <c r="C3410" s="139" t="s">
        <v>285</v>
      </c>
      <c r="D3410" s="642" t="s">
        <v>1686</v>
      </c>
    </row>
    <row r="3411" spans="1:4" ht="13.5" hidden="1">
      <c r="A3411" s="139" t="s">
        <v>10159</v>
      </c>
      <c r="B3411" s="139" t="s">
        <v>10160</v>
      </c>
      <c r="C3411" s="139" t="s">
        <v>285</v>
      </c>
      <c r="D3411" s="642" t="s">
        <v>10161</v>
      </c>
    </row>
    <row r="3412" spans="1:4" ht="13.5" hidden="1">
      <c r="A3412" s="139" t="s">
        <v>10162</v>
      </c>
      <c r="B3412" s="139" t="s">
        <v>10163</v>
      </c>
      <c r="C3412" s="139" t="s">
        <v>285</v>
      </c>
      <c r="D3412" s="642" t="s">
        <v>10164</v>
      </c>
    </row>
    <row r="3413" spans="1:4" ht="13.5" hidden="1">
      <c r="A3413" s="139" t="s">
        <v>10165</v>
      </c>
      <c r="B3413" s="139" t="s">
        <v>10166</v>
      </c>
      <c r="C3413" s="139" t="s">
        <v>285</v>
      </c>
      <c r="D3413" s="642" t="s">
        <v>8302</v>
      </c>
    </row>
    <row r="3414" spans="1:4" ht="13.5" hidden="1">
      <c r="A3414" s="139" t="s">
        <v>10167</v>
      </c>
      <c r="B3414" s="139" t="s">
        <v>10168</v>
      </c>
      <c r="C3414" s="139" t="s">
        <v>285</v>
      </c>
      <c r="D3414" s="642" t="s">
        <v>10169</v>
      </c>
    </row>
    <row r="3415" spans="1:4" ht="13.5" hidden="1">
      <c r="A3415" s="139" t="s">
        <v>10170</v>
      </c>
      <c r="B3415" s="139" t="s">
        <v>10171</v>
      </c>
      <c r="C3415" s="139" t="s">
        <v>285</v>
      </c>
      <c r="D3415" s="642" t="s">
        <v>10172</v>
      </c>
    </row>
    <row r="3416" spans="1:4" ht="13.5" hidden="1">
      <c r="A3416" s="139" t="s">
        <v>10173</v>
      </c>
      <c r="B3416" s="139" t="s">
        <v>10174</v>
      </c>
      <c r="C3416" s="139" t="s">
        <v>285</v>
      </c>
      <c r="D3416" s="642" t="s">
        <v>10175</v>
      </c>
    </row>
    <row r="3417" spans="1:4" ht="13.5" hidden="1">
      <c r="A3417" s="139" t="s">
        <v>10176</v>
      </c>
      <c r="B3417" s="139" t="s">
        <v>10177</v>
      </c>
      <c r="C3417" s="139" t="s">
        <v>285</v>
      </c>
      <c r="D3417" s="642" t="s">
        <v>1572</v>
      </c>
    </row>
    <row r="3418" spans="1:4" ht="13.5" hidden="1">
      <c r="A3418" s="139" t="s">
        <v>10178</v>
      </c>
      <c r="B3418" s="139" t="s">
        <v>10179</v>
      </c>
      <c r="C3418" s="139" t="s">
        <v>285</v>
      </c>
      <c r="D3418" s="642" t="s">
        <v>7307</v>
      </c>
    </row>
    <row r="3419" spans="1:4" ht="13.5" hidden="1">
      <c r="A3419" s="139" t="s">
        <v>10180</v>
      </c>
      <c r="B3419" s="139" t="s">
        <v>10181</v>
      </c>
      <c r="C3419" s="139" t="s">
        <v>285</v>
      </c>
      <c r="D3419" s="642" t="s">
        <v>7794</v>
      </c>
    </row>
    <row r="3420" spans="1:4" ht="13.5" hidden="1">
      <c r="A3420" s="139" t="s">
        <v>10182</v>
      </c>
      <c r="B3420" s="139" t="s">
        <v>10183</v>
      </c>
      <c r="C3420" s="139" t="s">
        <v>285</v>
      </c>
      <c r="D3420" s="642" t="s">
        <v>2426</v>
      </c>
    </row>
    <row r="3421" spans="1:4" ht="13.5" hidden="1">
      <c r="A3421" s="139" t="s">
        <v>10184</v>
      </c>
      <c r="B3421" s="139" t="s">
        <v>10185</v>
      </c>
      <c r="C3421" s="139" t="s">
        <v>285</v>
      </c>
      <c r="D3421" s="642" t="s">
        <v>10186</v>
      </c>
    </row>
    <row r="3422" spans="1:4" ht="13.5" hidden="1">
      <c r="A3422" s="139" t="s">
        <v>10187</v>
      </c>
      <c r="B3422" s="139" t="s">
        <v>10188</v>
      </c>
      <c r="C3422" s="139" t="s">
        <v>285</v>
      </c>
      <c r="D3422" s="642" t="s">
        <v>10189</v>
      </c>
    </row>
    <row r="3423" spans="1:4" ht="13.5" hidden="1">
      <c r="A3423" s="139" t="s">
        <v>10190</v>
      </c>
      <c r="B3423" s="139" t="s">
        <v>10191</v>
      </c>
      <c r="C3423" s="139" t="s">
        <v>285</v>
      </c>
      <c r="D3423" s="642" t="s">
        <v>7495</v>
      </c>
    </row>
    <row r="3424" spans="1:4" ht="13.5" hidden="1">
      <c r="A3424" s="139" t="s">
        <v>10192</v>
      </c>
      <c r="B3424" s="139" t="s">
        <v>10193</v>
      </c>
      <c r="C3424" s="139" t="s">
        <v>285</v>
      </c>
      <c r="D3424" s="642" t="s">
        <v>10194</v>
      </c>
    </row>
    <row r="3425" spans="1:4" ht="13.5" hidden="1">
      <c r="A3425" s="139" t="s">
        <v>10195</v>
      </c>
      <c r="B3425" s="139" t="s">
        <v>10196</v>
      </c>
      <c r="C3425" s="139" t="s">
        <v>285</v>
      </c>
      <c r="D3425" s="642" t="s">
        <v>8955</v>
      </c>
    </row>
    <row r="3426" spans="1:4" ht="13.5" hidden="1">
      <c r="A3426" s="139" t="s">
        <v>10197</v>
      </c>
      <c r="B3426" s="139" t="s">
        <v>10198</v>
      </c>
      <c r="C3426" s="139" t="s">
        <v>285</v>
      </c>
      <c r="D3426" s="642" t="s">
        <v>10199</v>
      </c>
    </row>
    <row r="3427" spans="1:4" ht="13.5" hidden="1">
      <c r="A3427" s="139" t="s">
        <v>10200</v>
      </c>
      <c r="B3427" s="139" t="s">
        <v>10201</v>
      </c>
      <c r="C3427" s="139" t="s">
        <v>285</v>
      </c>
      <c r="D3427" s="642" t="s">
        <v>10202</v>
      </c>
    </row>
    <row r="3428" spans="1:4" ht="13.5" hidden="1">
      <c r="A3428" s="139" t="s">
        <v>10203</v>
      </c>
      <c r="B3428" s="139" t="s">
        <v>10204</v>
      </c>
      <c r="C3428" s="139" t="s">
        <v>285</v>
      </c>
      <c r="D3428" s="642" t="s">
        <v>10205</v>
      </c>
    </row>
    <row r="3429" spans="1:4" ht="13.5" hidden="1">
      <c r="A3429" s="139" t="s">
        <v>10206</v>
      </c>
      <c r="B3429" s="139" t="s">
        <v>10207</v>
      </c>
      <c r="C3429" s="139" t="s">
        <v>285</v>
      </c>
      <c r="D3429" s="642" t="s">
        <v>10208</v>
      </c>
    </row>
    <row r="3430" spans="1:4" ht="13.5" hidden="1">
      <c r="A3430" s="139" t="s">
        <v>10209</v>
      </c>
      <c r="B3430" s="139" t="s">
        <v>10210</v>
      </c>
      <c r="C3430" s="139" t="s">
        <v>285</v>
      </c>
      <c r="D3430" s="642" t="s">
        <v>9825</v>
      </c>
    </row>
    <row r="3431" spans="1:4" ht="13.5" hidden="1">
      <c r="A3431" s="139" t="s">
        <v>10211</v>
      </c>
      <c r="B3431" s="139" t="s">
        <v>10212</v>
      </c>
      <c r="C3431" s="139" t="s">
        <v>285</v>
      </c>
      <c r="D3431" s="642" t="s">
        <v>10213</v>
      </c>
    </row>
    <row r="3432" spans="1:4" ht="13.5" hidden="1">
      <c r="A3432" s="139" t="s">
        <v>10214</v>
      </c>
      <c r="B3432" s="139" t="s">
        <v>10215</v>
      </c>
      <c r="C3432" s="139" t="s">
        <v>285</v>
      </c>
      <c r="D3432" s="642" t="s">
        <v>10216</v>
      </c>
    </row>
    <row r="3433" spans="1:4" ht="13.5" hidden="1">
      <c r="A3433" s="139" t="s">
        <v>10217</v>
      </c>
      <c r="B3433" s="139" t="s">
        <v>10218</v>
      </c>
      <c r="C3433" s="139" t="s">
        <v>285</v>
      </c>
      <c r="D3433" s="642" t="s">
        <v>10219</v>
      </c>
    </row>
    <row r="3434" spans="1:4" ht="13.5" hidden="1">
      <c r="A3434" s="139" t="s">
        <v>10220</v>
      </c>
      <c r="B3434" s="139" t="s">
        <v>10221</v>
      </c>
      <c r="C3434" s="139" t="s">
        <v>285</v>
      </c>
      <c r="D3434" s="642" t="s">
        <v>10222</v>
      </c>
    </row>
    <row r="3435" spans="1:4" ht="13.5" hidden="1">
      <c r="A3435" s="139" t="s">
        <v>10223</v>
      </c>
      <c r="B3435" s="139" t="s">
        <v>10224</v>
      </c>
      <c r="C3435" s="139" t="s">
        <v>285</v>
      </c>
      <c r="D3435" s="642" t="s">
        <v>10225</v>
      </c>
    </row>
    <row r="3436" spans="1:4" ht="13.5" hidden="1">
      <c r="A3436" s="139" t="s">
        <v>10226</v>
      </c>
      <c r="B3436" s="139" t="s">
        <v>10227</v>
      </c>
      <c r="C3436" s="139" t="s">
        <v>285</v>
      </c>
      <c r="D3436" s="642" t="s">
        <v>10228</v>
      </c>
    </row>
    <row r="3437" spans="1:4" ht="13.5" hidden="1">
      <c r="A3437" s="139" t="s">
        <v>10229</v>
      </c>
      <c r="B3437" s="139" t="s">
        <v>10230</v>
      </c>
      <c r="C3437" s="139" t="s">
        <v>285</v>
      </c>
      <c r="D3437" s="642" t="s">
        <v>10231</v>
      </c>
    </row>
    <row r="3438" spans="1:4" ht="13.5" hidden="1">
      <c r="A3438" s="139" t="s">
        <v>10232</v>
      </c>
      <c r="B3438" s="139" t="s">
        <v>10233</v>
      </c>
      <c r="C3438" s="139" t="s">
        <v>285</v>
      </c>
      <c r="D3438" s="642" t="s">
        <v>10234</v>
      </c>
    </row>
    <row r="3439" spans="1:4" ht="13.5" hidden="1">
      <c r="A3439" s="139" t="s">
        <v>10235</v>
      </c>
      <c r="B3439" s="139" t="s">
        <v>10236</v>
      </c>
      <c r="C3439" s="139" t="s">
        <v>285</v>
      </c>
      <c r="D3439" s="642" t="s">
        <v>10237</v>
      </c>
    </row>
    <row r="3440" spans="1:4" ht="13.5" hidden="1">
      <c r="A3440" s="139" t="s">
        <v>10238</v>
      </c>
      <c r="B3440" s="139" t="s">
        <v>10239</v>
      </c>
      <c r="C3440" s="139" t="s">
        <v>285</v>
      </c>
      <c r="D3440" s="642" t="s">
        <v>10240</v>
      </c>
    </row>
    <row r="3441" spans="1:4" ht="13.5" hidden="1">
      <c r="A3441" s="139" t="s">
        <v>10241</v>
      </c>
      <c r="B3441" s="139" t="s">
        <v>10242</v>
      </c>
      <c r="C3441" s="139" t="s">
        <v>285</v>
      </c>
      <c r="D3441" s="642" t="s">
        <v>10243</v>
      </c>
    </row>
    <row r="3442" spans="1:4" ht="13.5" hidden="1">
      <c r="A3442" s="139" t="s">
        <v>10244</v>
      </c>
      <c r="B3442" s="139" t="s">
        <v>10245</v>
      </c>
      <c r="C3442" s="139" t="s">
        <v>285</v>
      </c>
      <c r="D3442" s="642" t="s">
        <v>10246</v>
      </c>
    </row>
    <row r="3443" spans="1:4" ht="13.5" hidden="1">
      <c r="A3443" s="139" t="s">
        <v>10247</v>
      </c>
      <c r="B3443" s="139" t="s">
        <v>10248</v>
      </c>
      <c r="C3443" s="139" t="s">
        <v>285</v>
      </c>
      <c r="D3443" s="642" t="s">
        <v>10249</v>
      </c>
    </row>
    <row r="3444" spans="1:4" ht="13.5" hidden="1">
      <c r="A3444" s="139" t="s">
        <v>10250</v>
      </c>
      <c r="B3444" s="139" t="s">
        <v>10251</v>
      </c>
      <c r="C3444" s="139" t="s">
        <v>285</v>
      </c>
      <c r="D3444" s="642" t="s">
        <v>10252</v>
      </c>
    </row>
    <row r="3445" spans="1:4" ht="13.5" hidden="1">
      <c r="A3445" s="139" t="s">
        <v>10253</v>
      </c>
      <c r="B3445" s="139" t="s">
        <v>10254</v>
      </c>
      <c r="C3445" s="139" t="s">
        <v>285</v>
      </c>
      <c r="D3445" s="642" t="s">
        <v>10255</v>
      </c>
    </row>
    <row r="3446" spans="1:4" ht="13.5" hidden="1">
      <c r="A3446" s="139" t="s">
        <v>10256</v>
      </c>
      <c r="B3446" s="139" t="s">
        <v>10257</v>
      </c>
      <c r="C3446" s="139" t="s">
        <v>285</v>
      </c>
      <c r="D3446" s="642" t="s">
        <v>10258</v>
      </c>
    </row>
    <row r="3447" spans="1:4" ht="13.5" hidden="1">
      <c r="A3447" s="139" t="s">
        <v>10259</v>
      </c>
      <c r="B3447" s="139" t="s">
        <v>10260</v>
      </c>
      <c r="C3447" s="139" t="s">
        <v>285</v>
      </c>
      <c r="D3447" s="642" t="s">
        <v>10261</v>
      </c>
    </row>
    <row r="3448" spans="1:4" ht="13.5" hidden="1">
      <c r="A3448" s="139" t="s">
        <v>10262</v>
      </c>
      <c r="B3448" s="139" t="s">
        <v>10263</v>
      </c>
      <c r="C3448" s="139" t="s">
        <v>285</v>
      </c>
      <c r="D3448" s="642" t="s">
        <v>10264</v>
      </c>
    </row>
    <row r="3449" spans="1:4" ht="13.5" hidden="1">
      <c r="A3449" s="139" t="s">
        <v>10265</v>
      </c>
      <c r="B3449" s="139" t="s">
        <v>10266</v>
      </c>
      <c r="C3449" s="139" t="s">
        <v>285</v>
      </c>
      <c r="D3449" s="642" t="s">
        <v>8523</v>
      </c>
    </row>
    <row r="3450" spans="1:4" ht="13.5" hidden="1">
      <c r="A3450" s="139" t="s">
        <v>10267</v>
      </c>
      <c r="B3450" s="139" t="s">
        <v>10268</v>
      </c>
      <c r="C3450" s="139" t="s">
        <v>285</v>
      </c>
      <c r="D3450" s="642" t="s">
        <v>10269</v>
      </c>
    </row>
    <row r="3451" spans="1:4" ht="13.5" hidden="1">
      <c r="A3451" s="139" t="s">
        <v>10270</v>
      </c>
      <c r="B3451" s="139" t="s">
        <v>10271</v>
      </c>
      <c r="C3451" s="139" t="s">
        <v>285</v>
      </c>
      <c r="D3451" s="642" t="s">
        <v>10272</v>
      </c>
    </row>
    <row r="3452" spans="1:4" ht="13.5" hidden="1">
      <c r="A3452" s="139" t="s">
        <v>10273</v>
      </c>
      <c r="B3452" s="139" t="s">
        <v>10274</v>
      </c>
      <c r="C3452" s="139" t="s">
        <v>285</v>
      </c>
      <c r="D3452" s="642" t="s">
        <v>2288</v>
      </c>
    </row>
    <row r="3453" spans="1:4" ht="13.5" hidden="1">
      <c r="A3453" s="139" t="s">
        <v>10275</v>
      </c>
      <c r="B3453" s="139" t="s">
        <v>10276</v>
      </c>
      <c r="C3453" s="139" t="s">
        <v>285</v>
      </c>
      <c r="D3453" s="642" t="s">
        <v>10277</v>
      </c>
    </row>
    <row r="3454" spans="1:4" ht="13.5" hidden="1">
      <c r="A3454" s="139" t="s">
        <v>10278</v>
      </c>
      <c r="B3454" s="139" t="s">
        <v>10279</v>
      </c>
      <c r="C3454" s="139" t="s">
        <v>285</v>
      </c>
      <c r="D3454" s="642" t="s">
        <v>10280</v>
      </c>
    </row>
    <row r="3455" spans="1:4" ht="13.5" hidden="1">
      <c r="A3455" s="139" t="s">
        <v>10281</v>
      </c>
      <c r="B3455" s="139" t="s">
        <v>10282</v>
      </c>
      <c r="C3455" s="139" t="s">
        <v>285</v>
      </c>
      <c r="D3455" s="642" t="s">
        <v>2277</v>
      </c>
    </row>
    <row r="3456" spans="1:4" ht="13.5" hidden="1">
      <c r="A3456" s="139" t="s">
        <v>10283</v>
      </c>
      <c r="B3456" s="139" t="s">
        <v>10284</v>
      </c>
      <c r="C3456" s="139" t="s">
        <v>285</v>
      </c>
      <c r="D3456" s="642" t="s">
        <v>10285</v>
      </c>
    </row>
    <row r="3457" spans="1:4" ht="13.5" hidden="1">
      <c r="A3457" s="139" t="s">
        <v>10286</v>
      </c>
      <c r="B3457" s="139" t="s">
        <v>10287</v>
      </c>
      <c r="C3457" s="139" t="s">
        <v>285</v>
      </c>
      <c r="D3457" s="642" t="s">
        <v>10288</v>
      </c>
    </row>
    <row r="3458" spans="1:4" ht="13.5" hidden="1">
      <c r="A3458" s="139" t="s">
        <v>10289</v>
      </c>
      <c r="B3458" s="139" t="s">
        <v>10290</v>
      </c>
      <c r="C3458" s="139" t="s">
        <v>285</v>
      </c>
      <c r="D3458" s="642" t="s">
        <v>5424</v>
      </c>
    </row>
    <row r="3459" spans="1:4" ht="13.5" hidden="1">
      <c r="A3459" s="139" t="s">
        <v>10291</v>
      </c>
      <c r="B3459" s="139" t="s">
        <v>10292</v>
      </c>
      <c r="C3459" s="139" t="s">
        <v>285</v>
      </c>
      <c r="D3459" s="642" t="s">
        <v>10293</v>
      </c>
    </row>
    <row r="3460" spans="1:4" ht="13.5" hidden="1">
      <c r="A3460" s="139" t="s">
        <v>10294</v>
      </c>
      <c r="B3460" s="139" t="s">
        <v>10295</v>
      </c>
      <c r="C3460" s="139" t="s">
        <v>285</v>
      </c>
      <c r="D3460" s="642" t="s">
        <v>9098</v>
      </c>
    </row>
    <row r="3461" spans="1:4" ht="13.5" hidden="1">
      <c r="A3461" s="139" t="s">
        <v>10296</v>
      </c>
      <c r="B3461" s="139" t="s">
        <v>10297</v>
      </c>
      <c r="C3461" s="139" t="s">
        <v>285</v>
      </c>
      <c r="D3461" s="642" t="s">
        <v>10298</v>
      </c>
    </row>
    <row r="3462" spans="1:4" ht="13.5" hidden="1">
      <c r="A3462" s="139" t="s">
        <v>10299</v>
      </c>
      <c r="B3462" s="139" t="s">
        <v>10300</v>
      </c>
      <c r="C3462" s="139" t="s">
        <v>285</v>
      </c>
      <c r="D3462" s="642" t="s">
        <v>10301</v>
      </c>
    </row>
    <row r="3463" spans="1:4" ht="13.5" hidden="1">
      <c r="A3463" s="139" t="s">
        <v>10302</v>
      </c>
      <c r="B3463" s="139" t="s">
        <v>10303</v>
      </c>
      <c r="C3463" s="139" t="s">
        <v>285</v>
      </c>
      <c r="D3463" s="642" t="s">
        <v>3818</v>
      </c>
    </row>
    <row r="3464" spans="1:4" ht="13.5" hidden="1">
      <c r="A3464" s="139" t="s">
        <v>10304</v>
      </c>
      <c r="B3464" s="139" t="s">
        <v>10305</v>
      </c>
      <c r="C3464" s="139" t="s">
        <v>285</v>
      </c>
      <c r="D3464" s="642" t="s">
        <v>10306</v>
      </c>
    </row>
    <row r="3465" spans="1:4" ht="13.5" hidden="1">
      <c r="A3465" s="139" t="s">
        <v>10307</v>
      </c>
      <c r="B3465" s="139" t="s">
        <v>10308</v>
      </c>
      <c r="C3465" s="139" t="s">
        <v>285</v>
      </c>
      <c r="D3465" s="642" t="s">
        <v>10309</v>
      </c>
    </row>
    <row r="3466" spans="1:4" ht="13.5" hidden="1">
      <c r="A3466" s="139" t="s">
        <v>10310</v>
      </c>
      <c r="B3466" s="139" t="s">
        <v>10311</v>
      </c>
      <c r="C3466" s="139" t="s">
        <v>285</v>
      </c>
      <c r="D3466" s="642" t="s">
        <v>756</v>
      </c>
    </row>
    <row r="3467" spans="1:4" ht="13.5" hidden="1">
      <c r="A3467" s="139" t="s">
        <v>10312</v>
      </c>
      <c r="B3467" s="139" t="s">
        <v>10313</v>
      </c>
      <c r="C3467" s="139" t="s">
        <v>285</v>
      </c>
      <c r="D3467" s="642" t="s">
        <v>9983</v>
      </c>
    </row>
    <row r="3468" spans="1:4" ht="13.5" hidden="1">
      <c r="A3468" s="139" t="s">
        <v>10314</v>
      </c>
      <c r="B3468" s="139" t="s">
        <v>10315</v>
      </c>
      <c r="C3468" s="139" t="s">
        <v>285</v>
      </c>
      <c r="D3468" s="642" t="s">
        <v>10316</v>
      </c>
    </row>
    <row r="3469" spans="1:4" ht="13.5" hidden="1">
      <c r="A3469" s="139" t="s">
        <v>10317</v>
      </c>
      <c r="B3469" s="139" t="s">
        <v>10318</v>
      </c>
      <c r="C3469" s="139" t="s">
        <v>285</v>
      </c>
      <c r="D3469" s="642" t="s">
        <v>10319</v>
      </c>
    </row>
    <row r="3470" spans="1:4" ht="13.5" hidden="1">
      <c r="A3470" s="139" t="s">
        <v>10320</v>
      </c>
      <c r="B3470" s="139" t="s">
        <v>10321</v>
      </c>
      <c r="C3470" s="139" t="s">
        <v>285</v>
      </c>
      <c r="D3470" s="642" t="s">
        <v>10322</v>
      </c>
    </row>
    <row r="3471" spans="1:4" ht="13.5" hidden="1">
      <c r="A3471" s="139" t="s">
        <v>10323</v>
      </c>
      <c r="B3471" s="139" t="s">
        <v>10324</v>
      </c>
      <c r="C3471" s="139" t="s">
        <v>285</v>
      </c>
      <c r="D3471" s="642" t="s">
        <v>10325</v>
      </c>
    </row>
    <row r="3472" spans="1:4" ht="13.5" hidden="1">
      <c r="A3472" s="139" t="s">
        <v>10326</v>
      </c>
      <c r="B3472" s="139" t="s">
        <v>10327</v>
      </c>
      <c r="C3472" s="139" t="s">
        <v>285</v>
      </c>
      <c r="D3472" s="642" t="s">
        <v>10328</v>
      </c>
    </row>
    <row r="3473" spans="1:4" ht="13.5" hidden="1">
      <c r="A3473" s="139" t="s">
        <v>10329</v>
      </c>
      <c r="B3473" s="139" t="s">
        <v>10330</v>
      </c>
      <c r="C3473" s="139" t="s">
        <v>285</v>
      </c>
      <c r="D3473" s="642" t="s">
        <v>10331</v>
      </c>
    </row>
    <row r="3474" spans="1:4" ht="13.5" hidden="1">
      <c r="A3474" s="139" t="s">
        <v>10332</v>
      </c>
      <c r="B3474" s="139" t="s">
        <v>10333</v>
      </c>
      <c r="C3474" s="139" t="s">
        <v>285</v>
      </c>
      <c r="D3474" s="642" t="s">
        <v>10334</v>
      </c>
    </row>
    <row r="3475" spans="1:4" ht="13.5" hidden="1">
      <c r="A3475" s="139" t="s">
        <v>10335</v>
      </c>
      <c r="B3475" s="139" t="s">
        <v>10336</v>
      </c>
      <c r="C3475" s="139" t="s">
        <v>285</v>
      </c>
      <c r="D3475" s="642" t="s">
        <v>10337</v>
      </c>
    </row>
    <row r="3476" spans="1:4" ht="13.5" hidden="1">
      <c r="A3476" s="139" t="s">
        <v>10338</v>
      </c>
      <c r="B3476" s="139" t="s">
        <v>10339</v>
      </c>
      <c r="C3476" s="139" t="s">
        <v>285</v>
      </c>
      <c r="D3476" s="642" t="s">
        <v>10340</v>
      </c>
    </row>
    <row r="3477" spans="1:4" ht="13.5" hidden="1">
      <c r="A3477" s="139" t="s">
        <v>10341</v>
      </c>
      <c r="B3477" s="139" t="s">
        <v>10342</v>
      </c>
      <c r="C3477" s="139" t="s">
        <v>285</v>
      </c>
      <c r="D3477" s="642" t="s">
        <v>10343</v>
      </c>
    </row>
    <row r="3478" spans="1:4" ht="13.5" hidden="1">
      <c r="A3478" s="139" t="s">
        <v>10344</v>
      </c>
      <c r="B3478" s="139" t="s">
        <v>10345</v>
      </c>
      <c r="C3478" s="139" t="s">
        <v>285</v>
      </c>
      <c r="D3478" s="642" t="s">
        <v>10346</v>
      </c>
    </row>
    <row r="3479" spans="1:4" ht="13.5" hidden="1">
      <c r="A3479" s="139" t="s">
        <v>10347</v>
      </c>
      <c r="B3479" s="139" t="s">
        <v>10348</v>
      </c>
      <c r="C3479" s="139" t="s">
        <v>285</v>
      </c>
      <c r="D3479" s="642" t="s">
        <v>10349</v>
      </c>
    </row>
    <row r="3480" spans="1:4" ht="13.5" hidden="1">
      <c r="A3480" s="139" t="s">
        <v>10350</v>
      </c>
      <c r="B3480" s="139" t="s">
        <v>10351</v>
      </c>
      <c r="C3480" s="139" t="s">
        <v>285</v>
      </c>
      <c r="D3480" s="642" t="s">
        <v>10352</v>
      </c>
    </row>
    <row r="3481" spans="1:4" ht="13.5" hidden="1">
      <c r="A3481" s="139" t="s">
        <v>10353</v>
      </c>
      <c r="B3481" s="139" t="s">
        <v>10354</v>
      </c>
      <c r="C3481" s="139" t="s">
        <v>285</v>
      </c>
      <c r="D3481" s="642" t="s">
        <v>10355</v>
      </c>
    </row>
    <row r="3482" spans="1:4" ht="13.5" hidden="1">
      <c r="A3482" s="139" t="s">
        <v>10356</v>
      </c>
      <c r="B3482" s="139" t="s">
        <v>10357</v>
      </c>
      <c r="C3482" s="139" t="s">
        <v>285</v>
      </c>
      <c r="D3482" s="642" t="s">
        <v>8937</v>
      </c>
    </row>
    <row r="3483" spans="1:4" ht="13.5" hidden="1">
      <c r="A3483" s="139" t="s">
        <v>10358</v>
      </c>
      <c r="B3483" s="139" t="s">
        <v>10359</v>
      </c>
      <c r="C3483" s="139" t="s">
        <v>285</v>
      </c>
      <c r="D3483" s="642" t="s">
        <v>5744</v>
      </c>
    </row>
    <row r="3484" spans="1:4" ht="13.5" hidden="1">
      <c r="A3484" s="139" t="s">
        <v>10360</v>
      </c>
      <c r="B3484" s="139" t="s">
        <v>10361</v>
      </c>
      <c r="C3484" s="139" t="s">
        <v>285</v>
      </c>
      <c r="D3484" s="642" t="s">
        <v>10362</v>
      </c>
    </row>
    <row r="3485" spans="1:4" ht="13.5" hidden="1">
      <c r="A3485" s="139" t="s">
        <v>10363</v>
      </c>
      <c r="B3485" s="139" t="s">
        <v>10364</v>
      </c>
      <c r="C3485" s="139" t="s">
        <v>285</v>
      </c>
      <c r="D3485" s="642" t="s">
        <v>10365</v>
      </c>
    </row>
    <row r="3486" spans="1:4" ht="13.5" hidden="1">
      <c r="A3486" s="139" t="s">
        <v>10366</v>
      </c>
      <c r="B3486" s="139" t="s">
        <v>10367</v>
      </c>
      <c r="C3486" s="139" t="s">
        <v>285</v>
      </c>
      <c r="D3486" s="642" t="s">
        <v>10368</v>
      </c>
    </row>
    <row r="3487" spans="1:4" ht="13.5" hidden="1">
      <c r="A3487" s="139" t="s">
        <v>10369</v>
      </c>
      <c r="B3487" s="139" t="s">
        <v>10370</v>
      </c>
      <c r="C3487" s="139" t="s">
        <v>285</v>
      </c>
      <c r="D3487" s="642" t="s">
        <v>10371</v>
      </c>
    </row>
    <row r="3488" spans="1:4" ht="13.5" hidden="1">
      <c r="A3488" s="139" t="s">
        <v>10372</v>
      </c>
      <c r="B3488" s="139" t="s">
        <v>10373</v>
      </c>
      <c r="C3488" s="139" t="s">
        <v>285</v>
      </c>
      <c r="D3488" s="642" t="s">
        <v>1767</v>
      </c>
    </row>
    <row r="3489" spans="1:4" ht="13.5" hidden="1">
      <c r="A3489" s="139" t="s">
        <v>10374</v>
      </c>
      <c r="B3489" s="139" t="s">
        <v>10375</v>
      </c>
      <c r="C3489" s="139" t="s">
        <v>285</v>
      </c>
      <c r="D3489" s="642" t="s">
        <v>10376</v>
      </c>
    </row>
    <row r="3490" spans="1:4" ht="13.5" hidden="1">
      <c r="A3490" s="139" t="s">
        <v>10377</v>
      </c>
      <c r="B3490" s="139" t="s">
        <v>10378</v>
      </c>
      <c r="C3490" s="139" t="s">
        <v>285</v>
      </c>
      <c r="D3490" s="642" t="s">
        <v>10379</v>
      </c>
    </row>
    <row r="3491" spans="1:4" ht="13.5" hidden="1">
      <c r="A3491" s="139" t="s">
        <v>10380</v>
      </c>
      <c r="B3491" s="139" t="s">
        <v>10381</v>
      </c>
      <c r="C3491" s="139" t="s">
        <v>285</v>
      </c>
      <c r="D3491" s="642" t="s">
        <v>10382</v>
      </c>
    </row>
    <row r="3492" spans="1:4" ht="13.5" hidden="1">
      <c r="A3492" s="139" t="s">
        <v>10383</v>
      </c>
      <c r="B3492" s="139" t="s">
        <v>10384</v>
      </c>
      <c r="C3492" s="139" t="s">
        <v>285</v>
      </c>
      <c r="D3492" s="642" t="s">
        <v>10385</v>
      </c>
    </row>
    <row r="3493" spans="1:4" ht="13.5" hidden="1">
      <c r="A3493" s="139" t="s">
        <v>10386</v>
      </c>
      <c r="B3493" s="139" t="s">
        <v>10387</v>
      </c>
      <c r="C3493" s="139" t="s">
        <v>285</v>
      </c>
      <c r="D3493" s="642" t="s">
        <v>10388</v>
      </c>
    </row>
    <row r="3494" spans="1:4" ht="13.5" hidden="1">
      <c r="A3494" s="139" t="s">
        <v>10389</v>
      </c>
      <c r="B3494" s="139" t="s">
        <v>10390</v>
      </c>
      <c r="C3494" s="139" t="s">
        <v>285</v>
      </c>
      <c r="D3494" s="642" t="s">
        <v>10391</v>
      </c>
    </row>
    <row r="3495" spans="1:4" ht="13.5" hidden="1">
      <c r="A3495" s="139" t="s">
        <v>10392</v>
      </c>
      <c r="B3495" s="139" t="s">
        <v>10393</v>
      </c>
      <c r="C3495" s="139" t="s">
        <v>285</v>
      </c>
      <c r="D3495" s="642" t="s">
        <v>10394</v>
      </c>
    </row>
    <row r="3496" spans="1:4" ht="13.5" hidden="1">
      <c r="A3496" s="139" t="s">
        <v>10395</v>
      </c>
      <c r="B3496" s="139" t="s">
        <v>10396</v>
      </c>
      <c r="C3496" s="139" t="s">
        <v>285</v>
      </c>
      <c r="D3496" s="642" t="s">
        <v>10397</v>
      </c>
    </row>
    <row r="3497" spans="1:4" ht="13.5" hidden="1">
      <c r="A3497" s="139" t="s">
        <v>10398</v>
      </c>
      <c r="B3497" s="139" t="s">
        <v>10399</v>
      </c>
      <c r="C3497" s="139" t="s">
        <v>285</v>
      </c>
      <c r="D3497" s="642" t="s">
        <v>10400</v>
      </c>
    </row>
    <row r="3498" spans="1:4" ht="13.5" hidden="1">
      <c r="A3498" s="139" t="s">
        <v>10401</v>
      </c>
      <c r="B3498" s="139" t="s">
        <v>10402</v>
      </c>
      <c r="C3498" s="139" t="s">
        <v>285</v>
      </c>
      <c r="D3498" s="642" t="s">
        <v>804</v>
      </c>
    </row>
    <row r="3499" spans="1:4" ht="13.5" hidden="1">
      <c r="A3499" s="139" t="s">
        <v>10403</v>
      </c>
      <c r="B3499" s="139" t="s">
        <v>10404</v>
      </c>
      <c r="C3499" s="139" t="s">
        <v>285</v>
      </c>
      <c r="D3499" s="642" t="s">
        <v>10405</v>
      </c>
    </row>
    <row r="3500" spans="1:4" ht="13.5" hidden="1">
      <c r="A3500" s="139" t="s">
        <v>10406</v>
      </c>
      <c r="B3500" s="139" t="s">
        <v>10407</v>
      </c>
      <c r="C3500" s="139" t="s">
        <v>285</v>
      </c>
      <c r="D3500" s="642" t="s">
        <v>10408</v>
      </c>
    </row>
    <row r="3501" spans="1:4" ht="13.5" hidden="1">
      <c r="A3501" s="139" t="s">
        <v>10409</v>
      </c>
      <c r="B3501" s="139" t="s">
        <v>10410</v>
      </c>
      <c r="C3501" s="139" t="s">
        <v>285</v>
      </c>
      <c r="D3501" s="642" t="s">
        <v>10411</v>
      </c>
    </row>
    <row r="3502" spans="1:4" ht="13.5" hidden="1">
      <c r="A3502" s="139" t="s">
        <v>10412</v>
      </c>
      <c r="B3502" s="139" t="s">
        <v>10413</v>
      </c>
      <c r="C3502" s="139" t="s">
        <v>285</v>
      </c>
      <c r="D3502" s="642" t="s">
        <v>10414</v>
      </c>
    </row>
    <row r="3503" spans="1:4" ht="13.5" hidden="1">
      <c r="A3503" s="139" t="s">
        <v>10415</v>
      </c>
      <c r="B3503" s="139" t="s">
        <v>10416</v>
      </c>
      <c r="C3503" s="139" t="s">
        <v>285</v>
      </c>
      <c r="D3503" s="642" t="s">
        <v>10417</v>
      </c>
    </row>
    <row r="3504" spans="1:4" ht="13.5" hidden="1">
      <c r="A3504" s="139" t="s">
        <v>10418</v>
      </c>
      <c r="B3504" s="139" t="s">
        <v>10419</v>
      </c>
      <c r="C3504" s="139" t="s">
        <v>285</v>
      </c>
      <c r="D3504" s="642" t="s">
        <v>10420</v>
      </c>
    </row>
    <row r="3505" spans="1:4" ht="13.5" hidden="1">
      <c r="A3505" s="139" t="s">
        <v>10421</v>
      </c>
      <c r="B3505" s="139" t="s">
        <v>10422</v>
      </c>
      <c r="C3505" s="139" t="s">
        <v>285</v>
      </c>
      <c r="D3505" s="642" t="s">
        <v>10423</v>
      </c>
    </row>
    <row r="3506" spans="1:4" ht="13.5" hidden="1">
      <c r="A3506" s="139" t="s">
        <v>10424</v>
      </c>
      <c r="B3506" s="139" t="s">
        <v>10425</v>
      </c>
      <c r="C3506" s="139" t="s">
        <v>285</v>
      </c>
      <c r="D3506" s="642" t="s">
        <v>10426</v>
      </c>
    </row>
    <row r="3507" spans="1:4" ht="13.5" hidden="1">
      <c r="A3507" s="139" t="s">
        <v>10427</v>
      </c>
      <c r="B3507" s="139" t="s">
        <v>10428</v>
      </c>
      <c r="C3507" s="139" t="s">
        <v>285</v>
      </c>
      <c r="D3507" s="642" t="s">
        <v>10429</v>
      </c>
    </row>
    <row r="3508" spans="1:4" ht="13.5" hidden="1">
      <c r="A3508" s="139" t="s">
        <v>10430</v>
      </c>
      <c r="B3508" s="139" t="s">
        <v>10431</v>
      </c>
      <c r="C3508" s="139" t="s">
        <v>285</v>
      </c>
      <c r="D3508" s="642" t="s">
        <v>10432</v>
      </c>
    </row>
    <row r="3509" spans="1:4" ht="13.5" hidden="1">
      <c r="A3509" s="139" t="s">
        <v>10433</v>
      </c>
      <c r="B3509" s="139" t="s">
        <v>10434</v>
      </c>
      <c r="C3509" s="139" t="s">
        <v>285</v>
      </c>
      <c r="D3509" s="642" t="s">
        <v>10435</v>
      </c>
    </row>
    <row r="3510" spans="1:4" ht="13.5" hidden="1">
      <c r="A3510" s="139" t="s">
        <v>10436</v>
      </c>
      <c r="B3510" s="139" t="s">
        <v>10437</v>
      </c>
      <c r="C3510" s="139" t="s">
        <v>285</v>
      </c>
      <c r="D3510" s="642" t="s">
        <v>10438</v>
      </c>
    </row>
    <row r="3511" spans="1:4" ht="13.5" hidden="1">
      <c r="A3511" s="139" t="s">
        <v>10439</v>
      </c>
      <c r="B3511" s="139" t="s">
        <v>10440</v>
      </c>
      <c r="C3511" s="139" t="s">
        <v>285</v>
      </c>
      <c r="D3511" s="642" t="s">
        <v>10441</v>
      </c>
    </row>
    <row r="3512" spans="1:4" ht="13.5" hidden="1">
      <c r="A3512" s="139" t="s">
        <v>10442</v>
      </c>
      <c r="B3512" s="139" t="s">
        <v>10443</v>
      </c>
      <c r="C3512" s="139" t="s">
        <v>285</v>
      </c>
      <c r="D3512" s="642" t="s">
        <v>10444</v>
      </c>
    </row>
    <row r="3513" spans="1:4" ht="13.5" hidden="1">
      <c r="A3513" s="139" t="s">
        <v>10445</v>
      </c>
      <c r="B3513" s="139" t="s">
        <v>10446</v>
      </c>
      <c r="C3513" s="139" t="s">
        <v>285</v>
      </c>
      <c r="D3513" s="642" t="s">
        <v>10447</v>
      </c>
    </row>
    <row r="3514" spans="1:4" ht="13.5" hidden="1">
      <c r="A3514" s="139" t="s">
        <v>10448</v>
      </c>
      <c r="B3514" s="139" t="s">
        <v>10449</v>
      </c>
      <c r="C3514" s="139" t="s">
        <v>285</v>
      </c>
      <c r="D3514" s="642" t="s">
        <v>10450</v>
      </c>
    </row>
    <row r="3515" spans="1:4" ht="13.5" hidden="1">
      <c r="A3515" s="139" t="s">
        <v>10451</v>
      </c>
      <c r="B3515" s="139" t="s">
        <v>10452</v>
      </c>
      <c r="C3515" s="139" t="s">
        <v>285</v>
      </c>
      <c r="D3515" s="642" t="s">
        <v>10453</v>
      </c>
    </row>
    <row r="3516" spans="1:4" ht="13.5" hidden="1">
      <c r="A3516" s="139" t="s">
        <v>10454</v>
      </c>
      <c r="B3516" s="139" t="s">
        <v>10455</v>
      </c>
      <c r="C3516" s="139" t="s">
        <v>285</v>
      </c>
      <c r="D3516" s="642" t="s">
        <v>10456</v>
      </c>
    </row>
    <row r="3517" spans="1:4" ht="13.5" hidden="1">
      <c r="A3517" s="139" t="s">
        <v>10457</v>
      </c>
      <c r="B3517" s="139" t="s">
        <v>10458</v>
      </c>
      <c r="C3517" s="139" t="s">
        <v>285</v>
      </c>
      <c r="D3517" s="642" t="s">
        <v>10459</v>
      </c>
    </row>
    <row r="3518" spans="1:4" ht="13.5" hidden="1">
      <c r="A3518" s="139" t="s">
        <v>10460</v>
      </c>
      <c r="B3518" s="139" t="s">
        <v>10461</v>
      </c>
      <c r="C3518" s="139" t="s">
        <v>285</v>
      </c>
      <c r="D3518" s="642" t="s">
        <v>10462</v>
      </c>
    </row>
    <row r="3519" spans="1:4" ht="13.5" hidden="1">
      <c r="A3519" s="139" t="s">
        <v>10463</v>
      </c>
      <c r="B3519" s="139" t="s">
        <v>10464</v>
      </c>
      <c r="C3519" s="139" t="s">
        <v>285</v>
      </c>
      <c r="D3519" s="642" t="s">
        <v>10465</v>
      </c>
    </row>
    <row r="3520" spans="1:4" ht="13.5" hidden="1">
      <c r="A3520" s="139" t="s">
        <v>10466</v>
      </c>
      <c r="B3520" s="139" t="s">
        <v>10467</v>
      </c>
      <c r="C3520" s="139" t="s">
        <v>285</v>
      </c>
      <c r="D3520" s="642" t="s">
        <v>10468</v>
      </c>
    </row>
    <row r="3521" spans="1:4" ht="13.5" hidden="1">
      <c r="A3521" s="139" t="s">
        <v>10469</v>
      </c>
      <c r="B3521" s="139" t="s">
        <v>10470</v>
      </c>
      <c r="C3521" s="139" t="s">
        <v>285</v>
      </c>
      <c r="D3521" s="642" t="s">
        <v>10471</v>
      </c>
    </row>
    <row r="3522" spans="1:4" ht="13.5" hidden="1">
      <c r="A3522" s="139" t="s">
        <v>10472</v>
      </c>
      <c r="B3522" s="139" t="s">
        <v>10473</v>
      </c>
      <c r="C3522" s="139" t="s">
        <v>285</v>
      </c>
      <c r="D3522" s="642" t="s">
        <v>10474</v>
      </c>
    </row>
    <row r="3523" spans="1:4" ht="13.5" hidden="1">
      <c r="A3523" s="139" t="s">
        <v>10475</v>
      </c>
      <c r="B3523" s="139" t="s">
        <v>10476</v>
      </c>
      <c r="C3523" s="139" t="s">
        <v>285</v>
      </c>
      <c r="D3523" s="642" t="s">
        <v>10477</v>
      </c>
    </row>
    <row r="3524" spans="1:4" ht="13.5" hidden="1">
      <c r="A3524" s="139" t="s">
        <v>10478</v>
      </c>
      <c r="B3524" s="139" t="s">
        <v>10479</v>
      </c>
      <c r="C3524" s="139" t="s">
        <v>285</v>
      </c>
      <c r="D3524" s="642" t="s">
        <v>10480</v>
      </c>
    </row>
    <row r="3525" spans="1:4" ht="13.5" hidden="1">
      <c r="A3525" s="139" t="s">
        <v>10481</v>
      </c>
      <c r="B3525" s="139" t="s">
        <v>10482</v>
      </c>
      <c r="C3525" s="139" t="s">
        <v>285</v>
      </c>
      <c r="D3525" s="642" t="s">
        <v>10483</v>
      </c>
    </row>
    <row r="3526" spans="1:4" ht="13.5" hidden="1">
      <c r="A3526" s="139" t="s">
        <v>10484</v>
      </c>
      <c r="B3526" s="139" t="s">
        <v>10485</v>
      </c>
      <c r="C3526" s="139" t="s">
        <v>285</v>
      </c>
      <c r="D3526" s="642" t="s">
        <v>10486</v>
      </c>
    </row>
    <row r="3527" spans="1:4" ht="13.5" hidden="1">
      <c r="A3527" s="139" t="s">
        <v>10487</v>
      </c>
      <c r="B3527" s="139" t="s">
        <v>10488</v>
      </c>
      <c r="C3527" s="139" t="s">
        <v>285</v>
      </c>
      <c r="D3527" s="642" t="s">
        <v>10489</v>
      </c>
    </row>
    <row r="3528" spans="1:4" ht="13.5" hidden="1">
      <c r="A3528" s="139" t="s">
        <v>10490</v>
      </c>
      <c r="B3528" s="139" t="s">
        <v>10491</v>
      </c>
      <c r="C3528" s="139" t="s">
        <v>285</v>
      </c>
      <c r="D3528" s="642" t="s">
        <v>10492</v>
      </c>
    </row>
    <row r="3529" spans="1:4" ht="13.5" hidden="1">
      <c r="A3529" s="139" t="s">
        <v>10493</v>
      </c>
      <c r="B3529" s="139" t="s">
        <v>10494</v>
      </c>
      <c r="C3529" s="139" t="s">
        <v>285</v>
      </c>
      <c r="D3529" s="642" t="s">
        <v>10495</v>
      </c>
    </row>
    <row r="3530" spans="1:4" ht="13.5" hidden="1">
      <c r="A3530" s="139" t="s">
        <v>10496</v>
      </c>
      <c r="B3530" s="139" t="s">
        <v>10497</v>
      </c>
      <c r="C3530" s="139" t="s">
        <v>285</v>
      </c>
      <c r="D3530" s="642" t="s">
        <v>10498</v>
      </c>
    </row>
    <row r="3531" spans="1:4" ht="13.5" hidden="1">
      <c r="A3531" s="139" t="s">
        <v>10499</v>
      </c>
      <c r="B3531" s="139" t="s">
        <v>10500</v>
      </c>
      <c r="C3531" s="139" t="s">
        <v>285</v>
      </c>
      <c r="D3531" s="642" t="s">
        <v>10501</v>
      </c>
    </row>
    <row r="3532" spans="1:4" ht="13.5" hidden="1">
      <c r="A3532" s="139" t="s">
        <v>10502</v>
      </c>
      <c r="B3532" s="139" t="s">
        <v>10503</v>
      </c>
      <c r="C3532" s="139" t="s">
        <v>285</v>
      </c>
      <c r="D3532" s="642" t="s">
        <v>10504</v>
      </c>
    </row>
    <row r="3533" spans="1:4" ht="13.5" hidden="1">
      <c r="A3533" s="139" t="s">
        <v>10505</v>
      </c>
      <c r="B3533" s="139" t="s">
        <v>10506</v>
      </c>
      <c r="C3533" s="139" t="s">
        <v>285</v>
      </c>
      <c r="D3533" s="642" t="s">
        <v>10507</v>
      </c>
    </row>
    <row r="3534" spans="1:4" ht="13.5" hidden="1">
      <c r="A3534" s="139" t="s">
        <v>10508</v>
      </c>
      <c r="B3534" s="139" t="s">
        <v>10509</v>
      </c>
      <c r="C3534" s="139" t="s">
        <v>285</v>
      </c>
      <c r="D3534" s="642" t="s">
        <v>1890</v>
      </c>
    </row>
    <row r="3535" spans="1:4" ht="13.5" hidden="1">
      <c r="A3535" s="139" t="s">
        <v>10510</v>
      </c>
      <c r="B3535" s="139" t="s">
        <v>10511</v>
      </c>
      <c r="C3535" s="139" t="s">
        <v>285</v>
      </c>
      <c r="D3535" s="642" t="s">
        <v>10512</v>
      </c>
    </row>
    <row r="3536" spans="1:4" ht="13.5" hidden="1">
      <c r="A3536" s="139" t="s">
        <v>10513</v>
      </c>
      <c r="B3536" s="139" t="s">
        <v>10514</v>
      </c>
      <c r="C3536" s="139" t="s">
        <v>285</v>
      </c>
      <c r="D3536" s="642" t="s">
        <v>10515</v>
      </c>
    </row>
    <row r="3537" spans="1:4" ht="13.5" hidden="1">
      <c r="A3537" s="139" t="s">
        <v>10516</v>
      </c>
      <c r="B3537" s="139" t="s">
        <v>10517</v>
      </c>
      <c r="C3537" s="139" t="s">
        <v>285</v>
      </c>
      <c r="D3537" s="642" t="s">
        <v>10518</v>
      </c>
    </row>
    <row r="3538" spans="1:4" ht="13.5" hidden="1">
      <c r="A3538" s="139" t="s">
        <v>10519</v>
      </c>
      <c r="B3538" s="139" t="s">
        <v>10520</v>
      </c>
      <c r="C3538" s="139" t="s">
        <v>285</v>
      </c>
      <c r="D3538" s="642" t="s">
        <v>10521</v>
      </c>
    </row>
    <row r="3539" spans="1:4" ht="13.5" hidden="1">
      <c r="A3539" s="139" t="s">
        <v>10522</v>
      </c>
      <c r="B3539" s="139" t="s">
        <v>10523</v>
      </c>
      <c r="C3539" s="139" t="s">
        <v>285</v>
      </c>
      <c r="D3539" s="642" t="s">
        <v>10524</v>
      </c>
    </row>
    <row r="3540" spans="1:4" ht="13.5" hidden="1">
      <c r="A3540" s="139" t="s">
        <v>10525</v>
      </c>
      <c r="B3540" s="139" t="s">
        <v>10526</v>
      </c>
      <c r="C3540" s="139" t="s">
        <v>285</v>
      </c>
      <c r="D3540" s="642" t="s">
        <v>10527</v>
      </c>
    </row>
    <row r="3541" spans="1:4" ht="13.5" hidden="1">
      <c r="A3541" s="139" t="s">
        <v>10528</v>
      </c>
      <c r="B3541" s="139" t="s">
        <v>10529</v>
      </c>
      <c r="C3541" s="139" t="s">
        <v>285</v>
      </c>
      <c r="D3541" s="642" t="s">
        <v>10530</v>
      </c>
    </row>
    <row r="3542" spans="1:4" ht="13.5" hidden="1">
      <c r="A3542" s="139" t="s">
        <v>10531</v>
      </c>
      <c r="B3542" s="139" t="s">
        <v>10532</v>
      </c>
      <c r="C3542" s="139" t="s">
        <v>285</v>
      </c>
      <c r="D3542" s="642" t="s">
        <v>10533</v>
      </c>
    </row>
    <row r="3543" spans="1:4" ht="13.5" hidden="1">
      <c r="A3543" s="139" t="s">
        <v>10534</v>
      </c>
      <c r="B3543" s="139" t="s">
        <v>10535</v>
      </c>
      <c r="C3543" s="139" t="s">
        <v>285</v>
      </c>
      <c r="D3543" s="642" t="s">
        <v>10536</v>
      </c>
    </row>
    <row r="3544" spans="1:4" ht="13.5" hidden="1">
      <c r="A3544" s="139" t="s">
        <v>10537</v>
      </c>
      <c r="B3544" s="139" t="s">
        <v>10538</v>
      </c>
      <c r="C3544" s="139" t="s">
        <v>285</v>
      </c>
      <c r="D3544" s="642" t="s">
        <v>10539</v>
      </c>
    </row>
    <row r="3545" spans="1:4" ht="13.5" hidden="1">
      <c r="A3545" s="139" t="s">
        <v>10540</v>
      </c>
      <c r="B3545" s="139" t="s">
        <v>10541</v>
      </c>
      <c r="C3545" s="139" t="s">
        <v>285</v>
      </c>
      <c r="D3545" s="642" t="s">
        <v>10542</v>
      </c>
    </row>
    <row r="3546" spans="1:4" ht="13.5" hidden="1">
      <c r="A3546" s="139" t="s">
        <v>10543</v>
      </c>
      <c r="B3546" s="139" t="s">
        <v>10544</v>
      </c>
      <c r="C3546" s="139" t="s">
        <v>285</v>
      </c>
      <c r="D3546" s="642" t="s">
        <v>10545</v>
      </c>
    </row>
    <row r="3547" spans="1:4" ht="13.5" hidden="1">
      <c r="A3547" s="139" t="s">
        <v>10546</v>
      </c>
      <c r="B3547" s="139" t="s">
        <v>10547</v>
      </c>
      <c r="C3547" s="139" t="s">
        <v>285</v>
      </c>
      <c r="D3547" s="642" t="s">
        <v>10548</v>
      </c>
    </row>
    <row r="3548" spans="1:4" ht="13.5" hidden="1">
      <c r="A3548" s="139" t="s">
        <v>10549</v>
      </c>
      <c r="B3548" s="139" t="s">
        <v>10550</v>
      </c>
      <c r="C3548" s="139" t="s">
        <v>285</v>
      </c>
      <c r="D3548" s="642" t="s">
        <v>10551</v>
      </c>
    </row>
    <row r="3549" spans="1:4" ht="13.5" hidden="1">
      <c r="A3549" s="139" t="s">
        <v>10552</v>
      </c>
      <c r="B3549" s="139" t="s">
        <v>10553</v>
      </c>
      <c r="C3549" s="139" t="s">
        <v>285</v>
      </c>
      <c r="D3549" s="642" t="s">
        <v>780</v>
      </c>
    </row>
    <row r="3550" spans="1:4" ht="13.5" hidden="1">
      <c r="A3550" s="139" t="s">
        <v>10554</v>
      </c>
      <c r="B3550" s="139" t="s">
        <v>10555</v>
      </c>
      <c r="C3550" s="139" t="s">
        <v>285</v>
      </c>
      <c r="D3550" s="642" t="s">
        <v>6431</v>
      </c>
    </row>
    <row r="3551" spans="1:4" ht="13.5" hidden="1">
      <c r="A3551" s="139" t="s">
        <v>10556</v>
      </c>
      <c r="B3551" s="139" t="s">
        <v>10557</v>
      </c>
      <c r="C3551" s="139" t="s">
        <v>285</v>
      </c>
      <c r="D3551" s="642" t="s">
        <v>10558</v>
      </c>
    </row>
    <row r="3552" spans="1:4" ht="13.5" hidden="1">
      <c r="A3552" s="139" t="s">
        <v>10559</v>
      </c>
      <c r="B3552" s="139" t="s">
        <v>10560</v>
      </c>
      <c r="C3552" s="139" t="s">
        <v>285</v>
      </c>
      <c r="D3552" s="642" t="s">
        <v>10561</v>
      </c>
    </row>
    <row r="3553" spans="1:4" ht="13.5" hidden="1">
      <c r="A3553" s="139" t="s">
        <v>10562</v>
      </c>
      <c r="B3553" s="139" t="s">
        <v>10563</v>
      </c>
      <c r="C3553" s="139" t="s">
        <v>285</v>
      </c>
      <c r="D3553" s="642" t="s">
        <v>10564</v>
      </c>
    </row>
    <row r="3554" spans="1:4" ht="13.5" hidden="1">
      <c r="A3554" s="139" t="s">
        <v>10565</v>
      </c>
      <c r="B3554" s="139" t="s">
        <v>10566</v>
      </c>
      <c r="C3554" s="139" t="s">
        <v>285</v>
      </c>
      <c r="D3554" s="642" t="s">
        <v>2444</v>
      </c>
    </row>
    <row r="3555" spans="1:4" ht="13.5" hidden="1">
      <c r="A3555" s="139" t="s">
        <v>10567</v>
      </c>
      <c r="B3555" s="139" t="s">
        <v>10568</v>
      </c>
      <c r="C3555" s="139" t="s">
        <v>285</v>
      </c>
      <c r="D3555" s="642" t="s">
        <v>789</v>
      </c>
    </row>
    <row r="3556" spans="1:4" ht="13.5" hidden="1">
      <c r="A3556" s="139" t="s">
        <v>10569</v>
      </c>
      <c r="B3556" s="139" t="s">
        <v>10570</v>
      </c>
      <c r="C3556" s="139" t="s">
        <v>285</v>
      </c>
      <c r="D3556" s="642" t="s">
        <v>10571</v>
      </c>
    </row>
    <row r="3557" spans="1:4" ht="13.5" hidden="1">
      <c r="A3557" s="139" t="s">
        <v>10572</v>
      </c>
      <c r="B3557" s="139" t="s">
        <v>10573</v>
      </c>
      <c r="C3557" s="139" t="s">
        <v>285</v>
      </c>
      <c r="D3557" s="642" t="s">
        <v>10574</v>
      </c>
    </row>
    <row r="3558" spans="1:4" ht="13.5" hidden="1">
      <c r="A3558" s="139" t="s">
        <v>10575</v>
      </c>
      <c r="B3558" s="139" t="s">
        <v>10576</v>
      </c>
      <c r="C3558" s="139" t="s">
        <v>285</v>
      </c>
      <c r="D3558" s="642" t="s">
        <v>3762</v>
      </c>
    </row>
    <row r="3559" spans="1:4" ht="13.5" hidden="1">
      <c r="A3559" s="139" t="s">
        <v>10577</v>
      </c>
      <c r="B3559" s="139" t="s">
        <v>10578</v>
      </c>
      <c r="C3559" s="139" t="s">
        <v>285</v>
      </c>
      <c r="D3559" s="642" t="s">
        <v>10579</v>
      </c>
    </row>
    <row r="3560" spans="1:4" ht="13.5" hidden="1">
      <c r="A3560" s="139" t="s">
        <v>10580</v>
      </c>
      <c r="B3560" s="139" t="s">
        <v>10581</v>
      </c>
      <c r="C3560" s="139" t="s">
        <v>285</v>
      </c>
      <c r="D3560" s="642" t="s">
        <v>10582</v>
      </c>
    </row>
    <row r="3561" spans="1:4" ht="13.5" hidden="1">
      <c r="A3561" s="139" t="s">
        <v>10583</v>
      </c>
      <c r="B3561" s="139" t="s">
        <v>10584</v>
      </c>
      <c r="C3561" s="139" t="s">
        <v>285</v>
      </c>
      <c r="D3561" s="642" t="s">
        <v>5412</v>
      </c>
    </row>
    <row r="3562" spans="1:4" ht="13.5" hidden="1">
      <c r="A3562" s="139" t="s">
        <v>10585</v>
      </c>
      <c r="B3562" s="139" t="s">
        <v>10586</v>
      </c>
      <c r="C3562" s="139" t="s">
        <v>285</v>
      </c>
      <c r="D3562" s="642" t="s">
        <v>10587</v>
      </c>
    </row>
    <row r="3563" spans="1:4" ht="13.5" hidden="1">
      <c r="A3563" s="139" t="s">
        <v>10588</v>
      </c>
      <c r="B3563" s="139" t="s">
        <v>10589</v>
      </c>
      <c r="C3563" s="139" t="s">
        <v>285</v>
      </c>
      <c r="D3563" s="642" t="s">
        <v>10590</v>
      </c>
    </row>
    <row r="3564" spans="1:4" ht="13.5" hidden="1">
      <c r="A3564" s="139" t="s">
        <v>10591</v>
      </c>
      <c r="B3564" s="139" t="s">
        <v>10592</v>
      </c>
      <c r="C3564" s="139" t="s">
        <v>285</v>
      </c>
      <c r="D3564" s="642" t="s">
        <v>10593</v>
      </c>
    </row>
    <row r="3565" spans="1:4" ht="13.5" hidden="1">
      <c r="A3565" s="139" t="s">
        <v>10594</v>
      </c>
      <c r="B3565" s="139" t="s">
        <v>10595</v>
      </c>
      <c r="C3565" s="139" t="s">
        <v>285</v>
      </c>
      <c r="D3565" s="642" t="s">
        <v>10596</v>
      </c>
    </row>
    <row r="3566" spans="1:4" ht="13.5" hidden="1">
      <c r="A3566" s="139" t="s">
        <v>10597</v>
      </c>
      <c r="B3566" s="139" t="s">
        <v>10598</v>
      </c>
      <c r="C3566" s="139" t="s">
        <v>285</v>
      </c>
      <c r="D3566" s="642" t="s">
        <v>10599</v>
      </c>
    </row>
    <row r="3567" spans="1:4" ht="13.5" hidden="1">
      <c r="A3567" s="139" t="s">
        <v>10600</v>
      </c>
      <c r="B3567" s="139" t="s">
        <v>10601</v>
      </c>
      <c r="C3567" s="139" t="s">
        <v>285</v>
      </c>
      <c r="D3567" s="642" t="s">
        <v>10602</v>
      </c>
    </row>
    <row r="3568" spans="1:4" ht="13.5" hidden="1">
      <c r="A3568" s="139" t="s">
        <v>10603</v>
      </c>
      <c r="B3568" s="139" t="s">
        <v>10604</v>
      </c>
      <c r="C3568" s="139" t="s">
        <v>285</v>
      </c>
      <c r="D3568" s="642" t="s">
        <v>2680</v>
      </c>
    </row>
    <row r="3569" spans="1:4" ht="13.5" hidden="1">
      <c r="A3569" s="139" t="s">
        <v>10605</v>
      </c>
      <c r="B3569" s="139" t="s">
        <v>10606</v>
      </c>
      <c r="C3569" s="139" t="s">
        <v>285</v>
      </c>
      <c r="D3569" s="642" t="s">
        <v>10607</v>
      </c>
    </row>
    <row r="3570" spans="1:4" ht="13.5" hidden="1">
      <c r="A3570" s="139" t="s">
        <v>10608</v>
      </c>
      <c r="B3570" s="139" t="s">
        <v>10609</v>
      </c>
      <c r="C3570" s="139" t="s">
        <v>285</v>
      </c>
      <c r="D3570" s="642" t="s">
        <v>2841</v>
      </c>
    </row>
    <row r="3571" spans="1:4" ht="13.5" hidden="1">
      <c r="A3571" s="139" t="s">
        <v>10610</v>
      </c>
      <c r="B3571" s="139" t="s">
        <v>10611</v>
      </c>
      <c r="C3571" s="139" t="s">
        <v>285</v>
      </c>
      <c r="D3571" s="642" t="s">
        <v>10612</v>
      </c>
    </row>
    <row r="3572" spans="1:4" ht="13.5" hidden="1">
      <c r="A3572" s="139" t="s">
        <v>10613</v>
      </c>
      <c r="B3572" s="139" t="s">
        <v>10614</v>
      </c>
      <c r="C3572" s="139" t="s">
        <v>285</v>
      </c>
      <c r="D3572" s="642" t="s">
        <v>10615</v>
      </c>
    </row>
    <row r="3573" spans="1:4" ht="13.5" hidden="1">
      <c r="A3573" s="139" t="s">
        <v>10616</v>
      </c>
      <c r="B3573" s="139" t="s">
        <v>10617</v>
      </c>
      <c r="C3573" s="139" t="s">
        <v>285</v>
      </c>
      <c r="D3573" s="642" t="s">
        <v>10618</v>
      </c>
    </row>
    <row r="3574" spans="1:4" ht="13.5" hidden="1">
      <c r="A3574" s="139" t="s">
        <v>10619</v>
      </c>
      <c r="B3574" s="139" t="s">
        <v>10620</v>
      </c>
      <c r="C3574" s="139" t="s">
        <v>285</v>
      </c>
      <c r="D3574" s="642" t="s">
        <v>10621</v>
      </c>
    </row>
    <row r="3575" spans="1:4" ht="13.5" hidden="1">
      <c r="A3575" s="139" t="s">
        <v>10622</v>
      </c>
      <c r="B3575" s="139" t="s">
        <v>10623</v>
      </c>
      <c r="C3575" s="139" t="s">
        <v>285</v>
      </c>
      <c r="D3575" s="642" t="s">
        <v>10624</v>
      </c>
    </row>
    <row r="3576" spans="1:4" ht="13.5" hidden="1">
      <c r="A3576" s="139" t="s">
        <v>10625</v>
      </c>
      <c r="B3576" s="139" t="s">
        <v>10626</v>
      </c>
      <c r="C3576" s="139" t="s">
        <v>285</v>
      </c>
      <c r="D3576" s="642" t="s">
        <v>10627</v>
      </c>
    </row>
    <row r="3577" spans="1:4" ht="13.5" hidden="1">
      <c r="A3577" s="139" t="s">
        <v>10628</v>
      </c>
      <c r="B3577" s="139" t="s">
        <v>10629</v>
      </c>
      <c r="C3577" s="139" t="s">
        <v>285</v>
      </c>
      <c r="D3577" s="642" t="s">
        <v>10630</v>
      </c>
    </row>
    <row r="3578" spans="1:4" ht="13.5" hidden="1">
      <c r="A3578" s="139" t="s">
        <v>10631</v>
      </c>
      <c r="B3578" s="139" t="s">
        <v>10632</v>
      </c>
      <c r="C3578" s="139" t="s">
        <v>285</v>
      </c>
      <c r="D3578" s="642" t="s">
        <v>10633</v>
      </c>
    </row>
    <row r="3579" spans="1:4" ht="13.5" hidden="1">
      <c r="A3579" s="139" t="s">
        <v>10634</v>
      </c>
      <c r="B3579" s="139" t="s">
        <v>10635</v>
      </c>
      <c r="C3579" s="139" t="s">
        <v>285</v>
      </c>
      <c r="D3579" s="642" t="s">
        <v>10636</v>
      </c>
    </row>
    <row r="3580" spans="1:4" ht="13.5" hidden="1">
      <c r="A3580" s="139" t="s">
        <v>10637</v>
      </c>
      <c r="B3580" s="139" t="s">
        <v>10638</v>
      </c>
      <c r="C3580" s="139" t="s">
        <v>285</v>
      </c>
      <c r="D3580" s="642" t="s">
        <v>10639</v>
      </c>
    </row>
    <row r="3581" spans="1:4" ht="13.5" hidden="1">
      <c r="A3581" s="139" t="s">
        <v>10640</v>
      </c>
      <c r="B3581" s="139" t="s">
        <v>10641</v>
      </c>
      <c r="C3581" s="139" t="s">
        <v>285</v>
      </c>
      <c r="D3581" s="642" t="s">
        <v>10642</v>
      </c>
    </row>
    <row r="3582" spans="1:4" ht="13.5" hidden="1">
      <c r="A3582" s="139" t="s">
        <v>10643</v>
      </c>
      <c r="B3582" s="139" t="s">
        <v>10644</v>
      </c>
      <c r="C3582" s="139" t="s">
        <v>285</v>
      </c>
      <c r="D3582" s="642" t="s">
        <v>10645</v>
      </c>
    </row>
    <row r="3583" spans="1:4" ht="13.5" hidden="1">
      <c r="A3583" s="139" t="s">
        <v>10646</v>
      </c>
      <c r="B3583" s="139" t="s">
        <v>10647</v>
      </c>
      <c r="C3583" s="139" t="s">
        <v>285</v>
      </c>
      <c r="D3583" s="642" t="s">
        <v>10648</v>
      </c>
    </row>
    <row r="3584" spans="1:4" ht="13.5" hidden="1">
      <c r="A3584" s="139" t="s">
        <v>10649</v>
      </c>
      <c r="B3584" s="139" t="s">
        <v>10650</v>
      </c>
      <c r="C3584" s="139" t="s">
        <v>285</v>
      </c>
      <c r="D3584" s="642" t="s">
        <v>10651</v>
      </c>
    </row>
    <row r="3585" spans="1:4" ht="13.5" hidden="1">
      <c r="A3585" s="139" t="s">
        <v>10652</v>
      </c>
      <c r="B3585" s="139" t="s">
        <v>10653</v>
      </c>
      <c r="C3585" s="139" t="s">
        <v>285</v>
      </c>
      <c r="D3585" s="642" t="s">
        <v>10654</v>
      </c>
    </row>
    <row r="3586" spans="1:4" ht="13.5" hidden="1">
      <c r="A3586" s="139" t="s">
        <v>10655</v>
      </c>
      <c r="B3586" s="139" t="s">
        <v>10656</v>
      </c>
      <c r="C3586" s="139" t="s">
        <v>285</v>
      </c>
      <c r="D3586" s="642" t="s">
        <v>8187</v>
      </c>
    </row>
    <row r="3587" spans="1:4" ht="13.5" hidden="1">
      <c r="A3587" s="139" t="s">
        <v>10657</v>
      </c>
      <c r="B3587" s="139" t="s">
        <v>10658</v>
      </c>
      <c r="C3587" s="139" t="s">
        <v>285</v>
      </c>
      <c r="D3587" s="642" t="s">
        <v>10659</v>
      </c>
    </row>
    <row r="3588" spans="1:4" ht="13.5" hidden="1">
      <c r="A3588" s="139" t="s">
        <v>10660</v>
      </c>
      <c r="B3588" s="139" t="s">
        <v>10661</v>
      </c>
      <c r="C3588" s="139" t="s">
        <v>285</v>
      </c>
      <c r="D3588" s="642" t="s">
        <v>10662</v>
      </c>
    </row>
    <row r="3589" spans="1:4" ht="13.5" hidden="1">
      <c r="A3589" s="139" t="s">
        <v>10663</v>
      </c>
      <c r="B3589" s="139" t="s">
        <v>10664</v>
      </c>
      <c r="C3589" s="139" t="s">
        <v>285</v>
      </c>
      <c r="D3589" s="642" t="s">
        <v>10665</v>
      </c>
    </row>
    <row r="3590" spans="1:4" ht="13.5" hidden="1">
      <c r="A3590" s="139" t="s">
        <v>10666</v>
      </c>
      <c r="B3590" s="139" t="s">
        <v>10667</v>
      </c>
      <c r="C3590" s="139" t="s">
        <v>285</v>
      </c>
      <c r="D3590" s="642" t="s">
        <v>10668</v>
      </c>
    </row>
    <row r="3591" spans="1:4" ht="13.5" hidden="1">
      <c r="A3591" s="139" t="s">
        <v>10669</v>
      </c>
      <c r="B3591" s="139" t="s">
        <v>10670</v>
      </c>
      <c r="C3591" s="139" t="s">
        <v>285</v>
      </c>
      <c r="D3591" s="642" t="s">
        <v>10671</v>
      </c>
    </row>
    <row r="3592" spans="1:4" ht="13.5" hidden="1">
      <c r="A3592" s="139" t="s">
        <v>10672</v>
      </c>
      <c r="B3592" s="139" t="s">
        <v>10673</v>
      </c>
      <c r="C3592" s="139" t="s">
        <v>285</v>
      </c>
      <c r="D3592" s="642" t="s">
        <v>10674</v>
      </c>
    </row>
    <row r="3593" spans="1:4" ht="13.5" hidden="1">
      <c r="A3593" s="139" t="s">
        <v>10675</v>
      </c>
      <c r="B3593" s="139" t="s">
        <v>10676</v>
      </c>
      <c r="C3593" s="139" t="s">
        <v>285</v>
      </c>
      <c r="D3593" s="642" t="s">
        <v>10677</v>
      </c>
    </row>
    <row r="3594" spans="1:4" ht="13.5" hidden="1">
      <c r="A3594" s="139" t="s">
        <v>10678</v>
      </c>
      <c r="B3594" s="139" t="s">
        <v>10679</v>
      </c>
      <c r="C3594" s="139" t="s">
        <v>285</v>
      </c>
      <c r="D3594" s="642" t="s">
        <v>516</v>
      </c>
    </row>
    <row r="3595" spans="1:4" ht="13.5" hidden="1">
      <c r="A3595" s="139" t="s">
        <v>10680</v>
      </c>
      <c r="B3595" s="139" t="s">
        <v>10681</v>
      </c>
      <c r="C3595" s="139" t="s">
        <v>285</v>
      </c>
      <c r="D3595" s="642" t="s">
        <v>10682</v>
      </c>
    </row>
    <row r="3596" spans="1:4" ht="13.5" hidden="1">
      <c r="A3596" s="139" t="s">
        <v>10683</v>
      </c>
      <c r="B3596" s="139" t="s">
        <v>10684</v>
      </c>
      <c r="C3596" s="139" t="s">
        <v>285</v>
      </c>
      <c r="D3596" s="642" t="s">
        <v>10685</v>
      </c>
    </row>
    <row r="3597" spans="1:4" ht="13.5" hidden="1">
      <c r="A3597" s="139" t="s">
        <v>10686</v>
      </c>
      <c r="B3597" s="139" t="s">
        <v>10687</v>
      </c>
      <c r="C3597" s="139" t="s">
        <v>285</v>
      </c>
      <c r="D3597" s="642" t="s">
        <v>10688</v>
      </c>
    </row>
    <row r="3598" spans="1:4" ht="13.5" hidden="1">
      <c r="A3598" s="139" t="s">
        <v>10689</v>
      </c>
      <c r="B3598" s="139" t="s">
        <v>10690</v>
      </c>
      <c r="C3598" s="139" t="s">
        <v>285</v>
      </c>
      <c r="D3598" s="642" t="s">
        <v>10691</v>
      </c>
    </row>
    <row r="3599" spans="1:4" ht="13.5" hidden="1">
      <c r="A3599" s="139" t="s">
        <v>10692</v>
      </c>
      <c r="B3599" s="139" t="s">
        <v>10693</v>
      </c>
      <c r="C3599" s="139" t="s">
        <v>285</v>
      </c>
      <c r="D3599" s="642" t="s">
        <v>10694</v>
      </c>
    </row>
    <row r="3600" spans="1:4" ht="13.5" hidden="1">
      <c r="A3600" s="139" t="s">
        <v>10695</v>
      </c>
      <c r="B3600" s="139" t="s">
        <v>10696</v>
      </c>
      <c r="C3600" s="139" t="s">
        <v>285</v>
      </c>
      <c r="D3600" s="642" t="s">
        <v>10697</v>
      </c>
    </row>
    <row r="3601" spans="1:4" ht="13.5" hidden="1">
      <c r="A3601" s="139" t="s">
        <v>10698</v>
      </c>
      <c r="B3601" s="139" t="s">
        <v>10699</v>
      </c>
      <c r="C3601" s="139" t="s">
        <v>285</v>
      </c>
      <c r="D3601" s="642" t="s">
        <v>2312</v>
      </c>
    </row>
    <row r="3602" spans="1:4" ht="13.5" hidden="1">
      <c r="A3602" s="139" t="s">
        <v>10700</v>
      </c>
      <c r="B3602" s="139" t="s">
        <v>10701</v>
      </c>
      <c r="C3602" s="139" t="s">
        <v>285</v>
      </c>
      <c r="D3602" s="642" t="s">
        <v>10702</v>
      </c>
    </row>
    <row r="3603" spans="1:4" ht="13.5" hidden="1">
      <c r="A3603" s="139" t="s">
        <v>10703</v>
      </c>
      <c r="B3603" s="139" t="s">
        <v>10704</v>
      </c>
      <c r="C3603" s="139" t="s">
        <v>285</v>
      </c>
      <c r="D3603" s="642" t="s">
        <v>10705</v>
      </c>
    </row>
    <row r="3604" spans="1:4" ht="13.5" hidden="1">
      <c r="A3604" s="139" t="s">
        <v>10706</v>
      </c>
      <c r="B3604" s="139" t="s">
        <v>10707</v>
      </c>
      <c r="C3604" s="139" t="s">
        <v>285</v>
      </c>
      <c r="D3604" s="642" t="s">
        <v>9983</v>
      </c>
    </row>
    <row r="3605" spans="1:4" ht="13.5" hidden="1">
      <c r="A3605" s="139" t="s">
        <v>10708</v>
      </c>
      <c r="B3605" s="139" t="s">
        <v>10709</v>
      </c>
      <c r="C3605" s="139" t="s">
        <v>285</v>
      </c>
      <c r="D3605" s="642" t="s">
        <v>10710</v>
      </c>
    </row>
    <row r="3606" spans="1:4" ht="13.5" hidden="1">
      <c r="A3606" s="139" t="s">
        <v>10711</v>
      </c>
      <c r="B3606" s="139" t="s">
        <v>10712</v>
      </c>
      <c r="C3606" s="139" t="s">
        <v>285</v>
      </c>
      <c r="D3606" s="642" t="s">
        <v>10713</v>
      </c>
    </row>
    <row r="3607" spans="1:4" ht="13.5" hidden="1">
      <c r="A3607" s="139" t="s">
        <v>10714</v>
      </c>
      <c r="B3607" s="139" t="s">
        <v>10715</v>
      </c>
      <c r="C3607" s="139" t="s">
        <v>285</v>
      </c>
      <c r="D3607" s="642" t="s">
        <v>10716</v>
      </c>
    </row>
    <row r="3608" spans="1:4" ht="13.5" hidden="1">
      <c r="A3608" s="139" t="s">
        <v>10717</v>
      </c>
      <c r="B3608" s="139" t="s">
        <v>10718</v>
      </c>
      <c r="C3608" s="139" t="s">
        <v>285</v>
      </c>
      <c r="D3608" s="642" t="s">
        <v>10719</v>
      </c>
    </row>
    <row r="3609" spans="1:4" ht="13.5" hidden="1">
      <c r="A3609" s="139" t="s">
        <v>10720</v>
      </c>
      <c r="B3609" s="139" t="s">
        <v>10721</v>
      </c>
      <c r="C3609" s="139" t="s">
        <v>285</v>
      </c>
      <c r="D3609" s="642" t="s">
        <v>10722</v>
      </c>
    </row>
    <row r="3610" spans="1:4" ht="13.5" hidden="1">
      <c r="A3610" s="139" t="s">
        <v>10723</v>
      </c>
      <c r="B3610" s="139" t="s">
        <v>10724</v>
      </c>
      <c r="C3610" s="139" t="s">
        <v>285</v>
      </c>
      <c r="D3610" s="642" t="s">
        <v>10725</v>
      </c>
    </row>
    <row r="3611" spans="1:4" ht="13.5" hidden="1">
      <c r="A3611" s="139" t="s">
        <v>10726</v>
      </c>
      <c r="B3611" s="139" t="s">
        <v>10727</v>
      </c>
      <c r="C3611" s="139" t="s">
        <v>285</v>
      </c>
      <c r="D3611" s="642" t="s">
        <v>10728</v>
      </c>
    </row>
    <row r="3612" spans="1:4" ht="13.5" hidden="1">
      <c r="A3612" s="139" t="s">
        <v>10729</v>
      </c>
      <c r="B3612" s="139" t="s">
        <v>10730</v>
      </c>
      <c r="C3612" s="139" t="s">
        <v>285</v>
      </c>
      <c r="D3612" s="642" t="s">
        <v>10731</v>
      </c>
    </row>
    <row r="3613" spans="1:4" ht="13.5" hidden="1">
      <c r="A3613" s="139" t="s">
        <v>10732</v>
      </c>
      <c r="B3613" s="139" t="s">
        <v>10733</v>
      </c>
      <c r="C3613" s="139" t="s">
        <v>285</v>
      </c>
      <c r="D3613" s="642" t="s">
        <v>10734</v>
      </c>
    </row>
    <row r="3614" spans="1:4" ht="13.5" hidden="1">
      <c r="A3614" s="139" t="s">
        <v>10735</v>
      </c>
      <c r="B3614" s="139" t="s">
        <v>10736</v>
      </c>
      <c r="C3614" s="139" t="s">
        <v>285</v>
      </c>
      <c r="D3614" s="642" t="s">
        <v>10737</v>
      </c>
    </row>
    <row r="3615" spans="1:4" ht="13.5" hidden="1">
      <c r="A3615" s="139" t="s">
        <v>10738</v>
      </c>
      <c r="B3615" s="139" t="s">
        <v>10739</v>
      </c>
      <c r="C3615" s="139" t="s">
        <v>285</v>
      </c>
      <c r="D3615" s="642" t="s">
        <v>10740</v>
      </c>
    </row>
    <row r="3616" spans="1:4" ht="13.5" hidden="1">
      <c r="A3616" s="139" t="s">
        <v>10741</v>
      </c>
      <c r="B3616" s="139" t="s">
        <v>10742</v>
      </c>
      <c r="C3616" s="139" t="s">
        <v>285</v>
      </c>
      <c r="D3616" s="642" t="s">
        <v>10743</v>
      </c>
    </row>
    <row r="3617" spans="1:4" ht="13.5" hidden="1">
      <c r="A3617" s="139" t="s">
        <v>10744</v>
      </c>
      <c r="B3617" s="139" t="s">
        <v>10745</v>
      </c>
      <c r="C3617" s="139" t="s">
        <v>285</v>
      </c>
      <c r="D3617" s="642" t="s">
        <v>10746</v>
      </c>
    </row>
    <row r="3618" spans="1:4" ht="13.5" hidden="1">
      <c r="A3618" s="139" t="s">
        <v>10747</v>
      </c>
      <c r="B3618" s="139" t="s">
        <v>10748</v>
      </c>
      <c r="C3618" s="139" t="s">
        <v>285</v>
      </c>
      <c r="D3618" s="642" t="s">
        <v>10749</v>
      </c>
    </row>
    <row r="3619" spans="1:4" ht="13.5" hidden="1">
      <c r="A3619" s="139" t="s">
        <v>10750</v>
      </c>
      <c r="B3619" s="139" t="s">
        <v>10751</v>
      </c>
      <c r="C3619" s="139" t="s">
        <v>285</v>
      </c>
      <c r="D3619" s="642" t="s">
        <v>10752</v>
      </c>
    </row>
    <row r="3620" spans="1:4" ht="13.5" hidden="1">
      <c r="A3620" s="139" t="s">
        <v>10753</v>
      </c>
      <c r="B3620" s="139" t="s">
        <v>10754</v>
      </c>
      <c r="C3620" s="139" t="s">
        <v>285</v>
      </c>
      <c r="D3620" s="642" t="s">
        <v>10755</v>
      </c>
    </row>
    <row r="3621" spans="1:4" ht="13.5" hidden="1">
      <c r="A3621" s="139" t="s">
        <v>10756</v>
      </c>
      <c r="B3621" s="139" t="s">
        <v>10757</v>
      </c>
      <c r="C3621" s="139" t="s">
        <v>14</v>
      </c>
      <c r="D3621" s="642" t="s">
        <v>10758</v>
      </c>
    </row>
    <row r="3622" spans="1:4" ht="13.5" hidden="1">
      <c r="A3622" s="139" t="s">
        <v>10759</v>
      </c>
      <c r="B3622" s="139" t="s">
        <v>10760</v>
      </c>
      <c r="C3622" s="139" t="s">
        <v>285</v>
      </c>
      <c r="D3622" s="642" t="s">
        <v>10761</v>
      </c>
    </row>
    <row r="3623" spans="1:4" ht="13.5" hidden="1">
      <c r="A3623" s="139" t="s">
        <v>10762</v>
      </c>
      <c r="B3623" s="139" t="s">
        <v>10763</v>
      </c>
      <c r="C3623" s="139" t="s">
        <v>285</v>
      </c>
      <c r="D3623" s="642" t="s">
        <v>2185</v>
      </c>
    </row>
    <row r="3624" spans="1:4" ht="13.5" hidden="1">
      <c r="A3624" s="139" t="s">
        <v>10764</v>
      </c>
      <c r="B3624" s="139" t="s">
        <v>10765</v>
      </c>
      <c r="C3624" s="139" t="s">
        <v>285</v>
      </c>
      <c r="D3624" s="642" t="s">
        <v>1168</v>
      </c>
    </row>
    <row r="3625" spans="1:4" ht="13.5" hidden="1">
      <c r="A3625" s="139" t="s">
        <v>10766</v>
      </c>
      <c r="B3625" s="139" t="s">
        <v>10767</v>
      </c>
      <c r="C3625" s="139" t="s">
        <v>285</v>
      </c>
      <c r="D3625" s="642" t="s">
        <v>10768</v>
      </c>
    </row>
    <row r="3626" spans="1:4" ht="13.5" hidden="1">
      <c r="A3626" s="139" t="s">
        <v>10769</v>
      </c>
      <c r="B3626" s="139" t="s">
        <v>10770</v>
      </c>
      <c r="C3626" s="139" t="s">
        <v>285</v>
      </c>
      <c r="D3626" s="642" t="s">
        <v>10771</v>
      </c>
    </row>
    <row r="3627" spans="1:4" ht="13.5" hidden="1">
      <c r="A3627" s="139" t="s">
        <v>10772</v>
      </c>
      <c r="B3627" s="139" t="s">
        <v>10773</v>
      </c>
      <c r="C3627" s="139" t="s">
        <v>285</v>
      </c>
      <c r="D3627" s="642" t="s">
        <v>10774</v>
      </c>
    </row>
    <row r="3628" spans="1:4" ht="13.5" hidden="1">
      <c r="A3628" s="139" t="s">
        <v>10775</v>
      </c>
      <c r="B3628" s="139" t="s">
        <v>10776</v>
      </c>
      <c r="C3628" s="139" t="s">
        <v>285</v>
      </c>
      <c r="D3628" s="642" t="s">
        <v>10777</v>
      </c>
    </row>
    <row r="3629" spans="1:4" ht="13.5" hidden="1">
      <c r="A3629" s="139" t="s">
        <v>10778</v>
      </c>
      <c r="B3629" s="139" t="s">
        <v>10779</v>
      </c>
      <c r="C3629" s="139" t="s">
        <v>285</v>
      </c>
      <c r="D3629" s="642" t="s">
        <v>10780</v>
      </c>
    </row>
    <row r="3630" spans="1:4" ht="13.5" hidden="1">
      <c r="A3630" s="139" t="s">
        <v>10781</v>
      </c>
      <c r="B3630" s="139" t="s">
        <v>10782</v>
      </c>
      <c r="C3630" s="139" t="s">
        <v>285</v>
      </c>
      <c r="D3630" s="642" t="s">
        <v>10783</v>
      </c>
    </row>
    <row r="3631" spans="1:4" ht="13.5" hidden="1">
      <c r="A3631" s="139" t="s">
        <v>10784</v>
      </c>
      <c r="B3631" s="139" t="s">
        <v>10785</v>
      </c>
      <c r="C3631" s="139" t="s">
        <v>285</v>
      </c>
      <c r="D3631" s="642" t="s">
        <v>10786</v>
      </c>
    </row>
    <row r="3632" spans="1:4" ht="13.5" hidden="1">
      <c r="A3632" s="139" t="s">
        <v>10787</v>
      </c>
      <c r="B3632" s="139" t="s">
        <v>10788</v>
      </c>
      <c r="C3632" s="139" t="s">
        <v>285</v>
      </c>
      <c r="D3632" s="642" t="s">
        <v>10789</v>
      </c>
    </row>
    <row r="3633" spans="1:4" ht="13.5" hidden="1">
      <c r="A3633" s="139" t="s">
        <v>10790</v>
      </c>
      <c r="B3633" s="139" t="s">
        <v>10791</v>
      </c>
      <c r="C3633" s="139" t="s">
        <v>285</v>
      </c>
      <c r="D3633" s="642" t="s">
        <v>10792</v>
      </c>
    </row>
    <row r="3634" spans="1:4" ht="13.5" hidden="1">
      <c r="A3634" s="139" t="s">
        <v>10793</v>
      </c>
      <c r="B3634" s="139" t="s">
        <v>10794</v>
      </c>
      <c r="C3634" s="139" t="s">
        <v>285</v>
      </c>
      <c r="D3634" s="642" t="s">
        <v>10795</v>
      </c>
    </row>
    <row r="3635" spans="1:4" ht="13.5" hidden="1">
      <c r="A3635" s="139" t="s">
        <v>10796</v>
      </c>
      <c r="B3635" s="139" t="s">
        <v>10797</v>
      </c>
      <c r="C3635" s="139" t="s">
        <v>285</v>
      </c>
      <c r="D3635" s="642" t="s">
        <v>10798</v>
      </c>
    </row>
    <row r="3636" spans="1:4" ht="13.5" hidden="1">
      <c r="A3636" s="139" t="s">
        <v>10799</v>
      </c>
      <c r="B3636" s="139" t="s">
        <v>10800</v>
      </c>
      <c r="C3636" s="139" t="s">
        <v>285</v>
      </c>
      <c r="D3636" s="642" t="s">
        <v>10801</v>
      </c>
    </row>
    <row r="3637" spans="1:4" ht="13.5" hidden="1">
      <c r="A3637" s="139" t="s">
        <v>10802</v>
      </c>
      <c r="B3637" s="139" t="s">
        <v>10803</v>
      </c>
      <c r="C3637" s="139" t="s">
        <v>285</v>
      </c>
      <c r="D3637" s="642" t="s">
        <v>10804</v>
      </c>
    </row>
    <row r="3638" spans="1:4" ht="13.5" hidden="1">
      <c r="A3638" s="139" t="s">
        <v>10805</v>
      </c>
      <c r="B3638" s="139" t="s">
        <v>10806</v>
      </c>
      <c r="C3638" s="139" t="s">
        <v>285</v>
      </c>
      <c r="D3638" s="642" t="s">
        <v>10807</v>
      </c>
    </row>
    <row r="3639" spans="1:4" ht="13.5" hidden="1">
      <c r="A3639" s="139" t="s">
        <v>10808</v>
      </c>
      <c r="B3639" s="139" t="s">
        <v>10809</v>
      </c>
      <c r="C3639" s="139" t="s">
        <v>14</v>
      </c>
      <c r="D3639" s="642" t="s">
        <v>10810</v>
      </c>
    </row>
    <row r="3640" spans="1:4" ht="13.5" hidden="1">
      <c r="A3640" s="139" t="s">
        <v>10811</v>
      </c>
      <c r="B3640" s="139" t="s">
        <v>10812</v>
      </c>
      <c r="C3640" s="139" t="s">
        <v>14</v>
      </c>
      <c r="D3640" s="642" t="s">
        <v>10813</v>
      </c>
    </row>
    <row r="3641" spans="1:4" ht="13.5" hidden="1">
      <c r="A3641" s="139" t="s">
        <v>10814</v>
      </c>
      <c r="B3641" s="139" t="s">
        <v>10815</v>
      </c>
      <c r="C3641" s="139" t="s">
        <v>14</v>
      </c>
      <c r="D3641" s="642" t="s">
        <v>10816</v>
      </c>
    </row>
    <row r="3642" spans="1:4" ht="13.5" hidden="1">
      <c r="A3642" s="139" t="s">
        <v>10817</v>
      </c>
      <c r="B3642" s="139" t="s">
        <v>10818</v>
      </c>
      <c r="C3642" s="139" t="s">
        <v>14</v>
      </c>
      <c r="D3642" s="642" t="s">
        <v>10816</v>
      </c>
    </row>
    <row r="3643" spans="1:4" ht="13.5" hidden="1">
      <c r="A3643" s="139" t="s">
        <v>10819</v>
      </c>
      <c r="B3643" s="139" t="s">
        <v>10820</v>
      </c>
      <c r="C3643" s="139" t="s">
        <v>14</v>
      </c>
      <c r="D3643" s="642" t="s">
        <v>10816</v>
      </c>
    </row>
    <row r="3644" spans="1:4" ht="13.5" hidden="1">
      <c r="A3644" s="139" t="s">
        <v>10821</v>
      </c>
      <c r="B3644" s="139" t="s">
        <v>10822</v>
      </c>
      <c r="C3644" s="139" t="s">
        <v>14</v>
      </c>
      <c r="D3644" s="642" t="s">
        <v>10823</v>
      </c>
    </row>
    <row r="3645" spans="1:4" ht="13.5" hidden="1">
      <c r="A3645" s="139" t="s">
        <v>10824</v>
      </c>
      <c r="B3645" s="139" t="s">
        <v>10825</v>
      </c>
      <c r="C3645" s="139" t="s">
        <v>14</v>
      </c>
      <c r="D3645" s="642" t="s">
        <v>10826</v>
      </c>
    </row>
    <row r="3646" spans="1:4" ht="13.5" hidden="1">
      <c r="A3646" s="139" t="s">
        <v>10827</v>
      </c>
      <c r="B3646" s="139" t="s">
        <v>10828</v>
      </c>
      <c r="C3646" s="139" t="s">
        <v>14</v>
      </c>
      <c r="D3646" s="642" t="s">
        <v>10829</v>
      </c>
    </row>
    <row r="3647" spans="1:4" ht="13.5" hidden="1">
      <c r="A3647" s="139" t="s">
        <v>10830</v>
      </c>
      <c r="B3647" s="139" t="s">
        <v>10831</v>
      </c>
      <c r="C3647" s="139" t="s">
        <v>285</v>
      </c>
      <c r="D3647" s="642" t="s">
        <v>10832</v>
      </c>
    </row>
    <row r="3648" spans="1:4" ht="13.5" hidden="1">
      <c r="A3648" s="139" t="s">
        <v>10833</v>
      </c>
      <c r="B3648" s="139" t="s">
        <v>10834</v>
      </c>
      <c r="C3648" s="139" t="s">
        <v>14</v>
      </c>
      <c r="D3648" s="642" t="s">
        <v>10835</v>
      </c>
    </row>
    <row r="3649" spans="1:4" ht="13.5" hidden="1">
      <c r="A3649" s="139" t="s">
        <v>10836</v>
      </c>
      <c r="B3649" s="139" t="s">
        <v>10837</v>
      </c>
      <c r="C3649" s="139" t="s">
        <v>14</v>
      </c>
      <c r="D3649" s="642" t="s">
        <v>10838</v>
      </c>
    </row>
    <row r="3650" spans="1:4" ht="13.5" hidden="1">
      <c r="A3650" s="139" t="s">
        <v>10839</v>
      </c>
      <c r="B3650" s="139" t="s">
        <v>10840</v>
      </c>
      <c r="C3650" s="139" t="s">
        <v>14</v>
      </c>
      <c r="D3650" s="642" t="s">
        <v>10841</v>
      </c>
    </row>
    <row r="3651" spans="1:4" ht="13.5" hidden="1">
      <c r="A3651" s="139" t="s">
        <v>10842</v>
      </c>
      <c r="B3651" s="139" t="s">
        <v>10843</v>
      </c>
      <c r="C3651" s="139" t="s">
        <v>14</v>
      </c>
      <c r="D3651" s="642" t="s">
        <v>10841</v>
      </c>
    </row>
    <row r="3652" spans="1:4" ht="13.5" hidden="1">
      <c r="A3652" s="139" t="s">
        <v>10844</v>
      </c>
      <c r="B3652" s="139" t="s">
        <v>10845</v>
      </c>
      <c r="C3652" s="139" t="s">
        <v>14</v>
      </c>
      <c r="D3652" s="642" t="s">
        <v>10841</v>
      </c>
    </row>
    <row r="3653" spans="1:4" ht="13.5" hidden="1">
      <c r="A3653" s="139" t="s">
        <v>10846</v>
      </c>
      <c r="B3653" s="139" t="s">
        <v>10847</v>
      </c>
      <c r="C3653" s="139" t="s">
        <v>14</v>
      </c>
      <c r="D3653" s="642" t="s">
        <v>10848</v>
      </c>
    </row>
    <row r="3654" spans="1:4" ht="13.5" hidden="1">
      <c r="A3654" s="139" t="s">
        <v>10849</v>
      </c>
      <c r="B3654" s="139" t="s">
        <v>10850</v>
      </c>
      <c r="C3654" s="139" t="s">
        <v>14</v>
      </c>
      <c r="D3654" s="642" t="s">
        <v>10851</v>
      </c>
    </row>
    <row r="3655" spans="1:4" ht="13.5" hidden="1">
      <c r="A3655" s="139" t="s">
        <v>10852</v>
      </c>
      <c r="B3655" s="139" t="s">
        <v>10853</v>
      </c>
      <c r="C3655" s="139" t="s">
        <v>14</v>
      </c>
      <c r="D3655" s="642" t="s">
        <v>10854</v>
      </c>
    </row>
    <row r="3656" spans="1:4" ht="13.5" hidden="1">
      <c r="A3656" s="139" t="s">
        <v>10855</v>
      </c>
      <c r="B3656" s="139" t="s">
        <v>10856</v>
      </c>
      <c r="C3656" s="139" t="s">
        <v>285</v>
      </c>
      <c r="D3656" s="642" t="s">
        <v>10857</v>
      </c>
    </row>
    <row r="3657" spans="1:4" ht="13.5" hidden="1">
      <c r="A3657" s="139" t="s">
        <v>10858</v>
      </c>
      <c r="B3657" s="139" t="s">
        <v>10859</v>
      </c>
      <c r="C3657" s="139" t="s">
        <v>285</v>
      </c>
      <c r="D3657" s="642" t="s">
        <v>10860</v>
      </c>
    </row>
    <row r="3658" spans="1:4" ht="13.5" hidden="1">
      <c r="A3658" s="139" t="s">
        <v>10861</v>
      </c>
      <c r="B3658" s="139" t="s">
        <v>10862</v>
      </c>
      <c r="C3658" s="139" t="s">
        <v>285</v>
      </c>
      <c r="D3658" s="642" t="s">
        <v>10863</v>
      </c>
    </row>
    <row r="3659" spans="1:4" ht="13.5" hidden="1">
      <c r="A3659" s="139" t="s">
        <v>10864</v>
      </c>
      <c r="B3659" s="139" t="s">
        <v>10865</v>
      </c>
      <c r="C3659" s="139" t="s">
        <v>285</v>
      </c>
      <c r="D3659" s="642" t="s">
        <v>10866</v>
      </c>
    </row>
    <row r="3660" spans="1:4" ht="13.5" hidden="1">
      <c r="A3660" s="139" t="s">
        <v>10867</v>
      </c>
      <c r="B3660" s="139" t="s">
        <v>10868</v>
      </c>
      <c r="C3660" s="139" t="s">
        <v>285</v>
      </c>
      <c r="D3660" s="642" t="s">
        <v>10869</v>
      </c>
    </row>
    <row r="3661" spans="1:4" ht="13.5" hidden="1">
      <c r="A3661" s="139" t="s">
        <v>10870</v>
      </c>
      <c r="B3661" s="139" t="s">
        <v>10871</v>
      </c>
      <c r="C3661" s="139" t="s">
        <v>285</v>
      </c>
      <c r="D3661" s="642" t="s">
        <v>10872</v>
      </c>
    </row>
    <row r="3662" spans="1:4" ht="13.5" hidden="1">
      <c r="A3662" s="139" t="s">
        <v>10873</v>
      </c>
      <c r="B3662" s="139" t="s">
        <v>10874</v>
      </c>
      <c r="C3662" s="139" t="s">
        <v>285</v>
      </c>
      <c r="D3662" s="642" t="s">
        <v>10875</v>
      </c>
    </row>
    <row r="3663" spans="1:4" ht="13.5" hidden="1">
      <c r="A3663" s="139" t="s">
        <v>10876</v>
      </c>
      <c r="B3663" s="139" t="s">
        <v>10877</v>
      </c>
      <c r="C3663" s="139" t="s">
        <v>285</v>
      </c>
      <c r="D3663" s="642" t="s">
        <v>10878</v>
      </c>
    </row>
    <row r="3664" spans="1:4" ht="13.5" hidden="1">
      <c r="A3664" s="139" t="s">
        <v>10879</v>
      </c>
      <c r="B3664" s="139" t="s">
        <v>10880</v>
      </c>
      <c r="C3664" s="139" t="s">
        <v>285</v>
      </c>
      <c r="D3664" s="642" t="s">
        <v>10881</v>
      </c>
    </row>
    <row r="3665" spans="1:4" ht="13.5" hidden="1">
      <c r="A3665" s="139" t="s">
        <v>10882</v>
      </c>
      <c r="B3665" s="139" t="s">
        <v>10883</v>
      </c>
      <c r="C3665" s="139" t="s">
        <v>285</v>
      </c>
      <c r="D3665" s="642" t="s">
        <v>10884</v>
      </c>
    </row>
    <row r="3666" spans="1:4" ht="13.5" hidden="1">
      <c r="A3666" s="139" t="s">
        <v>10885</v>
      </c>
      <c r="B3666" s="139" t="s">
        <v>10886</v>
      </c>
      <c r="C3666" s="139" t="s">
        <v>285</v>
      </c>
      <c r="D3666" s="642" t="s">
        <v>10887</v>
      </c>
    </row>
    <row r="3667" spans="1:4" ht="13.5" hidden="1">
      <c r="A3667" s="139" t="s">
        <v>10888</v>
      </c>
      <c r="B3667" s="139" t="s">
        <v>10889</v>
      </c>
      <c r="C3667" s="139" t="s">
        <v>285</v>
      </c>
      <c r="D3667" s="642" t="s">
        <v>10890</v>
      </c>
    </row>
    <row r="3668" spans="1:4" ht="13.5" hidden="1">
      <c r="A3668" s="139" t="s">
        <v>10891</v>
      </c>
      <c r="B3668" s="139" t="s">
        <v>10892</v>
      </c>
      <c r="C3668" s="139" t="s">
        <v>14</v>
      </c>
      <c r="D3668" s="642" t="s">
        <v>10893</v>
      </c>
    </row>
    <row r="3669" spans="1:4" ht="13.5" hidden="1">
      <c r="A3669" s="139" t="s">
        <v>10894</v>
      </c>
      <c r="B3669" s="139" t="s">
        <v>10895</v>
      </c>
      <c r="C3669" s="139" t="s">
        <v>14</v>
      </c>
      <c r="D3669" s="642" t="s">
        <v>10896</v>
      </c>
    </row>
    <row r="3670" spans="1:4" ht="13.5" hidden="1">
      <c r="A3670" s="139" t="s">
        <v>10897</v>
      </c>
      <c r="B3670" s="139" t="s">
        <v>10898</v>
      </c>
      <c r="C3670" s="139" t="s">
        <v>14</v>
      </c>
      <c r="D3670" s="642" t="s">
        <v>10899</v>
      </c>
    </row>
    <row r="3671" spans="1:4" ht="13.5" hidden="1">
      <c r="A3671" s="139" t="s">
        <v>10900</v>
      </c>
      <c r="B3671" s="139" t="s">
        <v>10901</v>
      </c>
      <c r="C3671" s="139" t="s">
        <v>14</v>
      </c>
      <c r="D3671" s="642" t="s">
        <v>10902</v>
      </c>
    </row>
    <row r="3672" spans="1:4" ht="13.5" hidden="1">
      <c r="A3672" s="139" t="s">
        <v>10903</v>
      </c>
      <c r="B3672" s="139" t="s">
        <v>10904</v>
      </c>
      <c r="C3672" s="139" t="s">
        <v>14</v>
      </c>
      <c r="D3672" s="642" t="s">
        <v>10905</v>
      </c>
    </row>
    <row r="3673" spans="1:4" ht="13.5" hidden="1">
      <c r="A3673" s="139" t="s">
        <v>10906</v>
      </c>
      <c r="B3673" s="139" t="s">
        <v>10907</v>
      </c>
      <c r="C3673" s="139" t="s">
        <v>14</v>
      </c>
      <c r="D3673" s="642" t="s">
        <v>10908</v>
      </c>
    </row>
    <row r="3674" spans="1:4" ht="13.5" hidden="1">
      <c r="A3674" s="139" t="s">
        <v>10909</v>
      </c>
      <c r="B3674" s="139" t="s">
        <v>10910</v>
      </c>
      <c r="C3674" s="139" t="s">
        <v>14</v>
      </c>
      <c r="D3674" s="642" t="s">
        <v>5473</v>
      </c>
    </row>
    <row r="3675" spans="1:4" ht="13.5" hidden="1">
      <c r="A3675" s="139" t="s">
        <v>10911</v>
      </c>
      <c r="B3675" s="139" t="s">
        <v>10912</v>
      </c>
      <c r="C3675" s="139" t="s">
        <v>14</v>
      </c>
      <c r="D3675" s="642" t="s">
        <v>10913</v>
      </c>
    </row>
    <row r="3676" spans="1:4" ht="13.5" hidden="1">
      <c r="A3676" s="139" t="s">
        <v>10914</v>
      </c>
      <c r="B3676" s="139" t="s">
        <v>10915</v>
      </c>
      <c r="C3676" s="139" t="s">
        <v>14</v>
      </c>
      <c r="D3676" s="642" t="s">
        <v>10916</v>
      </c>
    </row>
    <row r="3677" spans="1:4" ht="13.5" hidden="1">
      <c r="A3677" s="139" t="s">
        <v>10917</v>
      </c>
      <c r="B3677" s="139" t="s">
        <v>10918</v>
      </c>
      <c r="C3677" s="139" t="s">
        <v>14</v>
      </c>
      <c r="D3677" s="642" t="s">
        <v>7271</v>
      </c>
    </row>
    <row r="3678" spans="1:4" ht="13.5" hidden="1">
      <c r="A3678" s="139" t="s">
        <v>10919</v>
      </c>
      <c r="B3678" s="139" t="s">
        <v>10920</v>
      </c>
      <c r="C3678" s="139" t="s">
        <v>14</v>
      </c>
      <c r="D3678" s="642" t="s">
        <v>882</v>
      </c>
    </row>
    <row r="3679" spans="1:4" ht="13.5" hidden="1">
      <c r="A3679" s="139" t="s">
        <v>10921</v>
      </c>
      <c r="B3679" s="139" t="s">
        <v>10922</v>
      </c>
      <c r="C3679" s="139" t="s">
        <v>14</v>
      </c>
      <c r="D3679" s="642" t="s">
        <v>10923</v>
      </c>
    </row>
    <row r="3680" spans="1:4" ht="13.5" hidden="1">
      <c r="A3680" s="139" t="s">
        <v>10924</v>
      </c>
      <c r="B3680" s="139" t="s">
        <v>10925</v>
      </c>
      <c r="C3680" s="139" t="s">
        <v>14</v>
      </c>
      <c r="D3680" s="642" t="s">
        <v>8467</v>
      </c>
    </row>
    <row r="3681" spans="1:4" ht="13.5" hidden="1">
      <c r="A3681" s="139" t="s">
        <v>10926</v>
      </c>
      <c r="B3681" s="139" t="s">
        <v>10927</v>
      </c>
      <c r="C3681" s="139" t="s">
        <v>14</v>
      </c>
      <c r="D3681" s="642" t="s">
        <v>10928</v>
      </c>
    </row>
    <row r="3682" spans="1:4" ht="13.5" hidden="1">
      <c r="A3682" s="139" t="s">
        <v>10929</v>
      </c>
      <c r="B3682" s="139" t="s">
        <v>10930</v>
      </c>
      <c r="C3682" s="139" t="s">
        <v>14</v>
      </c>
      <c r="D3682" s="642" t="s">
        <v>10931</v>
      </c>
    </row>
    <row r="3683" spans="1:4" ht="13.5" hidden="1">
      <c r="A3683" s="139" t="s">
        <v>10932</v>
      </c>
      <c r="B3683" s="139" t="s">
        <v>10933</v>
      </c>
      <c r="C3683" s="139" t="s">
        <v>14</v>
      </c>
      <c r="D3683" s="642" t="s">
        <v>10934</v>
      </c>
    </row>
    <row r="3684" spans="1:4" ht="13.5" hidden="1">
      <c r="A3684" s="139" t="s">
        <v>10935</v>
      </c>
      <c r="B3684" s="139" t="s">
        <v>10936</v>
      </c>
      <c r="C3684" s="139" t="s">
        <v>14</v>
      </c>
      <c r="D3684" s="642" t="s">
        <v>10937</v>
      </c>
    </row>
    <row r="3685" spans="1:4" ht="13.5" hidden="1">
      <c r="A3685" s="139" t="s">
        <v>10938</v>
      </c>
      <c r="B3685" s="139" t="s">
        <v>10939</v>
      </c>
      <c r="C3685" s="139" t="s">
        <v>14</v>
      </c>
      <c r="D3685" s="642" t="s">
        <v>10940</v>
      </c>
    </row>
    <row r="3686" spans="1:4" ht="13.5" hidden="1">
      <c r="A3686" s="139" t="s">
        <v>10941</v>
      </c>
      <c r="B3686" s="139" t="s">
        <v>10942</v>
      </c>
      <c r="C3686" s="139" t="s">
        <v>14</v>
      </c>
      <c r="D3686" s="642" t="s">
        <v>1922</v>
      </c>
    </row>
    <row r="3687" spans="1:4" ht="13.5" hidden="1">
      <c r="A3687" s="139" t="s">
        <v>10943</v>
      </c>
      <c r="B3687" s="139" t="s">
        <v>10944</v>
      </c>
      <c r="C3687" s="139" t="s">
        <v>14</v>
      </c>
      <c r="D3687" s="642" t="s">
        <v>10908</v>
      </c>
    </row>
    <row r="3688" spans="1:4" ht="13.5" hidden="1">
      <c r="A3688" s="139" t="s">
        <v>10945</v>
      </c>
      <c r="B3688" s="139" t="s">
        <v>10946</v>
      </c>
      <c r="C3688" s="139" t="s">
        <v>14</v>
      </c>
      <c r="D3688" s="642" t="s">
        <v>1934</v>
      </c>
    </row>
    <row r="3689" spans="1:4" ht="13.5" hidden="1">
      <c r="A3689" s="139" t="s">
        <v>10947</v>
      </c>
      <c r="B3689" s="139" t="s">
        <v>10948</v>
      </c>
      <c r="C3689" s="139" t="s">
        <v>14</v>
      </c>
      <c r="D3689" s="642" t="s">
        <v>8360</v>
      </c>
    </row>
    <row r="3690" spans="1:4" ht="13.5" hidden="1">
      <c r="A3690" s="139" t="s">
        <v>10949</v>
      </c>
      <c r="B3690" s="139" t="s">
        <v>10950</v>
      </c>
      <c r="C3690" s="139" t="s">
        <v>14</v>
      </c>
      <c r="D3690" s="642" t="s">
        <v>10951</v>
      </c>
    </row>
    <row r="3691" spans="1:4" ht="13.5" hidden="1">
      <c r="A3691" s="139" t="s">
        <v>10952</v>
      </c>
      <c r="B3691" s="139" t="s">
        <v>10953</v>
      </c>
      <c r="C3691" s="139" t="s">
        <v>14</v>
      </c>
      <c r="D3691" s="642" t="s">
        <v>7411</v>
      </c>
    </row>
    <row r="3692" spans="1:4" ht="13.5" hidden="1">
      <c r="A3692" s="139" t="s">
        <v>10954</v>
      </c>
      <c r="B3692" s="139" t="s">
        <v>10955</v>
      </c>
      <c r="C3692" s="139" t="s">
        <v>14</v>
      </c>
      <c r="D3692" s="642" t="s">
        <v>8372</v>
      </c>
    </row>
    <row r="3693" spans="1:4" ht="13.5" hidden="1">
      <c r="A3693" s="139" t="s">
        <v>10956</v>
      </c>
      <c r="B3693" s="139" t="s">
        <v>10957</v>
      </c>
      <c r="C3693" s="139" t="s">
        <v>14</v>
      </c>
      <c r="D3693" s="642" t="s">
        <v>10958</v>
      </c>
    </row>
    <row r="3694" spans="1:4" ht="13.5" hidden="1">
      <c r="A3694" s="139" t="s">
        <v>10959</v>
      </c>
      <c r="B3694" s="139" t="s">
        <v>10960</v>
      </c>
      <c r="C3694" s="139" t="s">
        <v>14</v>
      </c>
      <c r="D3694" s="642" t="s">
        <v>10961</v>
      </c>
    </row>
    <row r="3695" spans="1:4" ht="13.5" hidden="1">
      <c r="A3695" s="139" t="s">
        <v>10962</v>
      </c>
      <c r="B3695" s="139" t="s">
        <v>10963</v>
      </c>
      <c r="C3695" s="139" t="s">
        <v>14</v>
      </c>
      <c r="D3695" s="642" t="s">
        <v>10964</v>
      </c>
    </row>
    <row r="3696" spans="1:4" ht="13.5" hidden="1">
      <c r="A3696" s="139" t="s">
        <v>10965</v>
      </c>
      <c r="B3696" s="139" t="s">
        <v>10966</v>
      </c>
      <c r="C3696" s="139" t="s">
        <v>14</v>
      </c>
      <c r="D3696" s="642" t="s">
        <v>10967</v>
      </c>
    </row>
    <row r="3697" spans="1:4" ht="13.5" hidden="1">
      <c r="A3697" s="139" t="s">
        <v>10968</v>
      </c>
      <c r="B3697" s="139" t="s">
        <v>10969</v>
      </c>
      <c r="C3697" s="139" t="s">
        <v>14</v>
      </c>
      <c r="D3697" s="642" t="s">
        <v>10970</v>
      </c>
    </row>
    <row r="3698" spans="1:4" ht="13.5" hidden="1">
      <c r="A3698" s="139" t="s">
        <v>10971</v>
      </c>
      <c r="B3698" s="139" t="s">
        <v>10972</v>
      </c>
      <c r="C3698" s="139" t="s">
        <v>14</v>
      </c>
      <c r="D3698" s="642" t="s">
        <v>10973</v>
      </c>
    </row>
    <row r="3699" spans="1:4" ht="13.5" hidden="1">
      <c r="A3699" s="139" t="s">
        <v>10974</v>
      </c>
      <c r="B3699" s="139" t="s">
        <v>10975</v>
      </c>
      <c r="C3699" s="139" t="s">
        <v>14</v>
      </c>
      <c r="D3699" s="642" t="s">
        <v>10976</v>
      </c>
    </row>
    <row r="3700" spans="1:4" ht="13.5" hidden="1">
      <c r="A3700" s="139" t="s">
        <v>10977</v>
      </c>
      <c r="B3700" s="139" t="s">
        <v>10978</v>
      </c>
      <c r="C3700" s="139" t="s">
        <v>14</v>
      </c>
      <c r="D3700" s="642" t="s">
        <v>8462</v>
      </c>
    </row>
    <row r="3701" spans="1:4" ht="13.5" hidden="1">
      <c r="A3701" s="139" t="s">
        <v>10979</v>
      </c>
      <c r="B3701" s="139" t="s">
        <v>10980</v>
      </c>
      <c r="C3701" s="139" t="s">
        <v>14</v>
      </c>
      <c r="D3701" s="642" t="s">
        <v>10981</v>
      </c>
    </row>
    <row r="3702" spans="1:4" ht="13.5" hidden="1">
      <c r="A3702" s="139" t="s">
        <v>10982</v>
      </c>
      <c r="B3702" s="139" t="s">
        <v>10983</v>
      </c>
      <c r="C3702" s="139" t="s">
        <v>14</v>
      </c>
      <c r="D3702" s="642" t="s">
        <v>10984</v>
      </c>
    </row>
    <row r="3703" spans="1:4" ht="13.5" hidden="1">
      <c r="A3703" s="139" t="s">
        <v>10985</v>
      </c>
      <c r="B3703" s="139" t="s">
        <v>10986</v>
      </c>
      <c r="C3703" s="139" t="s">
        <v>14</v>
      </c>
      <c r="D3703" s="642" t="s">
        <v>10987</v>
      </c>
    </row>
    <row r="3704" spans="1:4" ht="13.5" hidden="1">
      <c r="A3704" s="139" t="s">
        <v>10988</v>
      </c>
      <c r="B3704" s="139" t="s">
        <v>10989</v>
      </c>
      <c r="C3704" s="139" t="s">
        <v>14</v>
      </c>
      <c r="D3704" s="642" t="s">
        <v>10990</v>
      </c>
    </row>
    <row r="3705" spans="1:4" ht="13.5" hidden="1">
      <c r="A3705" s="139" t="s">
        <v>10991</v>
      </c>
      <c r="B3705" s="139" t="s">
        <v>10992</v>
      </c>
      <c r="C3705" s="139" t="s">
        <v>14</v>
      </c>
      <c r="D3705" s="642" t="s">
        <v>10993</v>
      </c>
    </row>
    <row r="3706" spans="1:4" ht="13.5" hidden="1">
      <c r="A3706" s="139" t="s">
        <v>10994</v>
      </c>
      <c r="B3706" s="139" t="s">
        <v>10995</v>
      </c>
      <c r="C3706" s="139" t="s">
        <v>14</v>
      </c>
      <c r="D3706" s="642" t="s">
        <v>10996</v>
      </c>
    </row>
    <row r="3707" spans="1:4" ht="13.5" hidden="1">
      <c r="A3707" s="139" t="s">
        <v>10997</v>
      </c>
      <c r="B3707" s="139" t="s">
        <v>10998</v>
      </c>
      <c r="C3707" s="139" t="s">
        <v>14</v>
      </c>
      <c r="D3707" s="642" t="s">
        <v>10999</v>
      </c>
    </row>
    <row r="3708" spans="1:4" ht="13.5" hidden="1">
      <c r="A3708" s="139" t="s">
        <v>11000</v>
      </c>
      <c r="B3708" s="139" t="s">
        <v>11001</v>
      </c>
      <c r="C3708" s="139" t="s">
        <v>14</v>
      </c>
      <c r="D3708" s="642" t="s">
        <v>11002</v>
      </c>
    </row>
    <row r="3709" spans="1:4" ht="13.5" hidden="1">
      <c r="A3709" s="139" t="s">
        <v>11003</v>
      </c>
      <c r="B3709" s="139" t="s">
        <v>11004</v>
      </c>
      <c r="C3709" s="139" t="s">
        <v>14</v>
      </c>
      <c r="D3709" s="642" t="s">
        <v>11005</v>
      </c>
    </row>
    <row r="3710" spans="1:4" ht="13.5" hidden="1">
      <c r="A3710" s="139" t="s">
        <v>11006</v>
      </c>
      <c r="B3710" s="139" t="s">
        <v>11007</v>
      </c>
      <c r="C3710" s="139" t="s">
        <v>14</v>
      </c>
      <c r="D3710" s="642" t="s">
        <v>11008</v>
      </c>
    </row>
    <row r="3711" spans="1:4" ht="13.5" hidden="1">
      <c r="A3711" s="139" t="s">
        <v>11009</v>
      </c>
      <c r="B3711" s="139" t="s">
        <v>11010</v>
      </c>
      <c r="C3711" s="139" t="s">
        <v>14</v>
      </c>
      <c r="D3711" s="642" t="s">
        <v>11011</v>
      </c>
    </row>
    <row r="3712" spans="1:4" ht="13.5" hidden="1">
      <c r="A3712" s="139" t="s">
        <v>11012</v>
      </c>
      <c r="B3712" s="139" t="s">
        <v>11013</v>
      </c>
      <c r="C3712" s="139" t="s">
        <v>14</v>
      </c>
      <c r="D3712" s="642" t="s">
        <v>8406</v>
      </c>
    </row>
    <row r="3713" spans="1:4" ht="13.5" hidden="1">
      <c r="A3713" s="139" t="s">
        <v>11014</v>
      </c>
      <c r="B3713" s="139" t="s">
        <v>11015</v>
      </c>
      <c r="C3713" s="139" t="s">
        <v>14</v>
      </c>
      <c r="D3713" s="642" t="s">
        <v>11016</v>
      </c>
    </row>
    <row r="3714" spans="1:4" ht="13.5" hidden="1">
      <c r="A3714" s="139" t="s">
        <v>11017</v>
      </c>
      <c r="B3714" s="139" t="s">
        <v>11018</v>
      </c>
      <c r="C3714" s="139" t="s">
        <v>14</v>
      </c>
      <c r="D3714" s="642" t="s">
        <v>11019</v>
      </c>
    </row>
    <row r="3715" spans="1:4" ht="13.5" hidden="1">
      <c r="A3715" s="139" t="s">
        <v>11020</v>
      </c>
      <c r="B3715" s="139" t="s">
        <v>11021</v>
      </c>
      <c r="C3715" s="139" t="s">
        <v>14</v>
      </c>
      <c r="D3715" s="642" t="s">
        <v>11022</v>
      </c>
    </row>
    <row r="3716" spans="1:4" ht="13.5" hidden="1">
      <c r="A3716" s="139" t="s">
        <v>11023</v>
      </c>
      <c r="B3716" s="139" t="s">
        <v>11024</v>
      </c>
      <c r="C3716" s="139" t="s">
        <v>14</v>
      </c>
      <c r="D3716" s="642" t="s">
        <v>11025</v>
      </c>
    </row>
    <row r="3717" spans="1:4" ht="13.5" hidden="1">
      <c r="A3717" s="139" t="s">
        <v>11026</v>
      </c>
      <c r="B3717" s="139" t="s">
        <v>11027</v>
      </c>
      <c r="C3717" s="139" t="s">
        <v>14</v>
      </c>
      <c r="D3717" s="642" t="s">
        <v>11028</v>
      </c>
    </row>
    <row r="3718" spans="1:4" ht="13.5" hidden="1">
      <c r="A3718" s="139" t="s">
        <v>11029</v>
      </c>
      <c r="B3718" s="139" t="s">
        <v>11030</v>
      </c>
      <c r="C3718" s="139" t="s">
        <v>14</v>
      </c>
      <c r="D3718" s="642" t="s">
        <v>11031</v>
      </c>
    </row>
    <row r="3719" spans="1:4" ht="13.5" hidden="1">
      <c r="A3719" s="139" t="s">
        <v>11032</v>
      </c>
      <c r="B3719" s="139" t="s">
        <v>11033</v>
      </c>
      <c r="C3719" s="139" t="s">
        <v>14</v>
      </c>
      <c r="D3719" s="642" t="s">
        <v>11034</v>
      </c>
    </row>
    <row r="3720" spans="1:4" ht="13.5" hidden="1">
      <c r="A3720" s="139" t="s">
        <v>11035</v>
      </c>
      <c r="B3720" s="139" t="s">
        <v>11036</v>
      </c>
      <c r="C3720" s="139" t="s">
        <v>14</v>
      </c>
      <c r="D3720" s="642" t="s">
        <v>11037</v>
      </c>
    </row>
    <row r="3721" spans="1:4" ht="13.5" hidden="1">
      <c r="A3721" s="139" t="s">
        <v>11038</v>
      </c>
      <c r="B3721" s="139" t="s">
        <v>11039</v>
      </c>
      <c r="C3721" s="139" t="s">
        <v>14</v>
      </c>
      <c r="D3721" s="642" t="s">
        <v>11040</v>
      </c>
    </row>
    <row r="3722" spans="1:4" ht="13.5" hidden="1">
      <c r="A3722" s="139" t="s">
        <v>11041</v>
      </c>
      <c r="B3722" s="139" t="s">
        <v>11042</v>
      </c>
      <c r="C3722" s="139" t="s">
        <v>14</v>
      </c>
      <c r="D3722" s="642" t="s">
        <v>11043</v>
      </c>
    </row>
    <row r="3723" spans="1:4" ht="13.5" hidden="1">
      <c r="A3723" s="139" t="s">
        <v>11044</v>
      </c>
      <c r="B3723" s="139" t="s">
        <v>11045</v>
      </c>
      <c r="C3723" s="139" t="s">
        <v>14</v>
      </c>
      <c r="D3723" s="642" t="s">
        <v>11046</v>
      </c>
    </row>
    <row r="3724" spans="1:4" ht="13.5" hidden="1">
      <c r="A3724" s="139" t="s">
        <v>11047</v>
      </c>
      <c r="B3724" s="139" t="s">
        <v>11048</v>
      </c>
      <c r="C3724" s="139" t="s">
        <v>14</v>
      </c>
      <c r="D3724" s="642" t="s">
        <v>7446</v>
      </c>
    </row>
    <row r="3725" spans="1:4" ht="13.5" hidden="1">
      <c r="A3725" s="139" t="s">
        <v>11049</v>
      </c>
      <c r="B3725" s="139" t="s">
        <v>11050</v>
      </c>
      <c r="C3725" s="139" t="s">
        <v>14</v>
      </c>
      <c r="D3725" s="642" t="s">
        <v>1554</v>
      </c>
    </row>
    <row r="3726" spans="1:4" ht="13.5" hidden="1">
      <c r="A3726" s="139" t="s">
        <v>11051</v>
      </c>
      <c r="B3726" s="139" t="s">
        <v>11052</v>
      </c>
      <c r="C3726" s="139" t="s">
        <v>14</v>
      </c>
      <c r="D3726" s="642" t="s">
        <v>11053</v>
      </c>
    </row>
    <row r="3727" spans="1:4" ht="13.5" hidden="1">
      <c r="A3727" s="139" t="s">
        <v>11054</v>
      </c>
      <c r="B3727" s="139" t="s">
        <v>11055</v>
      </c>
      <c r="C3727" s="139" t="s">
        <v>14</v>
      </c>
      <c r="D3727" s="642" t="s">
        <v>11056</v>
      </c>
    </row>
    <row r="3728" spans="1:4" ht="13.5" hidden="1">
      <c r="A3728" s="139" t="s">
        <v>11057</v>
      </c>
      <c r="B3728" s="139" t="s">
        <v>11058</v>
      </c>
      <c r="C3728" s="139" t="s">
        <v>14</v>
      </c>
      <c r="D3728" s="642" t="s">
        <v>11059</v>
      </c>
    </row>
    <row r="3729" spans="1:4" ht="13.5" hidden="1">
      <c r="A3729" s="139" t="s">
        <v>11060</v>
      </c>
      <c r="B3729" s="139" t="s">
        <v>11061</v>
      </c>
      <c r="C3729" s="139" t="s">
        <v>14</v>
      </c>
      <c r="D3729" s="642" t="s">
        <v>11062</v>
      </c>
    </row>
    <row r="3730" spans="1:4" ht="13.5" hidden="1">
      <c r="A3730" s="139" t="s">
        <v>11063</v>
      </c>
      <c r="B3730" s="139" t="s">
        <v>11064</v>
      </c>
      <c r="C3730" s="139" t="s">
        <v>14</v>
      </c>
      <c r="D3730" s="642" t="s">
        <v>11065</v>
      </c>
    </row>
    <row r="3731" spans="1:4" ht="13.5" hidden="1">
      <c r="A3731" s="139" t="s">
        <v>11066</v>
      </c>
      <c r="B3731" s="139" t="s">
        <v>11067</v>
      </c>
      <c r="C3731" s="139" t="s">
        <v>14</v>
      </c>
      <c r="D3731" s="642" t="s">
        <v>7405</v>
      </c>
    </row>
    <row r="3732" spans="1:4" ht="13.5" hidden="1">
      <c r="A3732" s="139" t="s">
        <v>11068</v>
      </c>
      <c r="B3732" s="139" t="s">
        <v>11069</v>
      </c>
      <c r="C3732" s="139" t="s">
        <v>14</v>
      </c>
      <c r="D3732" s="642" t="s">
        <v>11070</v>
      </c>
    </row>
    <row r="3733" spans="1:4" ht="13.5" hidden="1">
      <c r="A3733" s="139" t="s">
        <v>11071</v>
      </c>
      <c r="B3733" s="139" t="s">
        <v>11072</v>
      </c>
      <c r="C3733" s="139" t="s">
        <v>14</v>
      </c>
      <c r="D3733" s="642" t="s">
        <v>2978</v>
      </c>
    </row>
    <row r="3734" spans="1:4" ht="13.5" hidden="1">
      <c r="A3734" s="139" t="s">
        <v>11073</v>
      </c>
      <c r="B3734" s="139" t="s">
        <v>11074</v>
      </c>
      <c r="C3734" s="139" t="s">
        <v>14</v>
      </c>
      <c r="D3734" s="642" t="s">
        <v>10001</v>
      </c>
    </row>
    <row r="3735" spans="1:4" ht="13.5" hidden="1">
      <c r="A3735" s="139" t="s">
        <v>11075</v>
      </c>
      <c r="B3735" s="139" t="s">
        <v>11076</v>
      </c>
      <c r="C3735" s="139" t="s">
        <v>14</v>
      </c>
      <c r="D3735" s="642" t="s">
        <v>11077</v>
      </c>
    </row>
    <row r="3736" spans="1:4" ht="13.5" hidden="1">
      <c r="A3736" s="139" t="s">
        <v>11078</v>
      </c>
      <c r="B3736" s="139" t="s">
        <v>11079</v>
      </c>
      <c r="C3736" s="139" t="s">
        <v>14</v>
      </c>
      <c r="D3736" s="642" t="s">
        <v>11080</v>
      </c>
    </row>
    <row r="3737" spans="1:4" ht="13.5" hidden="1">
      <c r="A3737" s="139" t="s">
        <v>11081</v>
      </c>
      <c r="B3737" s="139" t="s">
        <v>11082</v>
      </c>
      <c r="C3737" s="139" t="s">
        <v>14</v>
      </c>
      <c r="D3737" s="642" t="s">
        <v>8325</v>
      </c>
    </row>
    <row r="3738" spans="1:4" ht="13.5" hidden="1">
      <c r="A3738" s="139" t="s">
        <v>11083</v>
      </c>
      <c r="B3738" s="139" t="s">
        <v>11084</v>
      </c>
      <c r="C3738" s="139" t="s">
        <v>14</v>
      </c>
      <c r="D3738" s="642" t="s">
        <v>7360</v>
      </c>
    </row>
    <row r="3739" spans="1:4" ht="13.5" hidden="1">
      <c r="A3739" s="139" t="s">
        <v>11085</v>
      </c>
      <c r="B3739" s="139" t="s">
        <v>11086</v>
      </c>
      <c r="C3739" s="139" t="s">
        <v>14</v>
      </c>
      <c r="D3739" s="642" t="s">
        <v>11087</v>
      </c>
    </row>
    <row r="3740" spans="1:4" ht="13.5" hidden="1">
      <c r="A3740" s="139" t="s">
        <v>11088</v>
      </c>
      <c r="B3740" s="139" t="s">
        <v>11089</v>
      </c>
      <c r="C3740" s="139" t="s">
        <v>14</v>
      </c>
      <c r="D3740" s="642" t="s">
        <v>11090</v>
      </c>
    </row>
    <row r="3741" spans="1:4" ht="13.5" hidden="1">
      <c r="A3741" s="139" t="s">
        <v>11091</v>
      </c>
      <c r="B3741" s="139" t="s">
        <v>11092</v>
      </c>
      <c r="C3741" s="139" t="s">
        <v>14</v>
      </c>
      <c r="D3741" s="642" t="s">
        <v>11093</v>
      </c>
    </row>
    <row r="3742" spans="1:4" ht="13.5" hidden="1">
      <c r="A3742" s="139" t="s">
        <v>11094</v>
      </c>
      <c r="B3742" s="139" t="s">
        <v>11095</v>
      </c>
      <c r="C3742" s="139" t="s">
        <v>14</v>
      </c>
      <c r="D3742" s="642" t="s">
        <v>555</v>
      </c>
    </row>
    <row r="3743" spans="1:4" ht="13.5" hidden="1">
      <c r="A3743" s="139" t="s">
        <v>11096</v>
      </c>
      <c r="B3743" s="139" t="s">
        <v>11097</v>
      </c>
      <c r="C3743" s="139" t="s">
        <v>14</v>
      </c>
      <c r="D3743" s="642" t="s">
        <v>11098</v>
      </c>
    </row>
    <row r="3744" spans="1:4" ht="13.5" hidden="1">
      <c r="A3744" s="139" t="s">
        <v>11099</v>
      </c>
      <c r="B3744" s="139" t="s">
        <v>11100</v>
      </c>
      <c r="C3744" s="139" t="s">
        <v>14</v>
      </c>
      <c r="D3744" s="642" t="s">
        <v>11101</v>
      </c>
    </row>
    <row r="3745" spans="1:4" ht="13.5" hidden="1">
      <c r="A3745" s="139" t="s">
        <v>11102</v>
      </c>
      <c r="B3745" s="139" t="s">
        <v>11103</v>
      </c>
      <c r="C3745" s="139" t="s">
        <v>14</v>
      </c>
      <c r="D3745" s="642" t="s">
        <v>11104</v>
      </c>
    </row>
    <row r="3746" spans="1:4" ht="13.5" hidden="1">
      <c r="A3746" s="139" t="s">
        <v>11105</v>
      </c>
      <c r="B3746" s="139" t="s">
        <v>11106</v>
      </c>
      <c r="C3746" s="139" t="s">
        <v>14</v>
      </c>
      <c r="D3746" s="642" t="s">
        <v>7411</v>
      </c>
    </row>
    <row r="3747" spans="1:4" ht="13.5" hidden="1">
      <c r="A3747" s="139" t="s">
        <v>11107</v>
      </c>
      <c r="B3747" s="139" t="s">
        <v>11108</v>
      </c>
      <c r="C3747" s="139" t="s">
        <v>14</v>
      </c>
      <c r="D3747" s="642" t="s">
        <v>11109</v>
      </c>
    </row>
    <row r="3748" spans="1:4" ht="13.5" hidden="1">
      <c r="A3748" s="139" t="s">
        <v>11110</v>
      </c>
      <c r="B3748" s="139" t="s">
        <v>11111</v>
      </c>
      <c r="C3748" s="139" t="s">
        <v>14</v>
      </c>
      <c r="D3748" s="642" t="s">
        <v>309</v>
      </c>
    </row>
    <row r="3749" spans="1:4" ht="13.5" hidden="1">
      <c r="A3749" s="139" t="s">
        <v>11112</v>
      </c>
      <c r="B3749" s="139" t="s">
        <v>11113</v>
      </c>
      <c r="C3749" s="139" t="s">
        <v>14</v>
      </c>
      <c r="D3749" s="642" t="s">
        <v>11114</v>
      </c>
    </row>
    <row r="3750" spans="1:4" ht="13.5" hidden="1">
      <c r="A3750" s="139" t="s">
        <v>11115</v>
      </c>
      <c r="B3750" s="139" t="s">
        <v>11116</v>
      </c>
      <c r="C3750" s="139" t="s">
        <v>14</v>
      </c>
      <c r="D3750" s="642" t="s">
        <v>11117</v>
      </c>
    </row>
    <row r="3751" spans="1:4" ht="13.5" hidden="1">
      <c r="A3751" s="139" t="s">
        <v>11118</v>
      </c>
      <c r="B3751" s="139" t="s">
        <v>11119</v>
      </c>
      <c r="C3751" s="139" t="s">
        <v>14</v>
      </c>
      <c r="D3751" s="642" t="s">
        <v>4515</v>
      </c>
    </row>
    <row r="3752" spans="1:4" ht="13.5" hidden="1">
      <c r="A3752" s="139" t="s">
        <v>11120</v>
      </c>
      <c r="B3752" s="139" t="s">
        <v>11121</v>
      </c>
      <c r="C3752" s="139" t="s">
        <v>14</v>
      </c>
      <c r="D3752" s="642" t="s">
        <v>11122</v>
      </c>
    </row>
    <row r="3753" spans="1:4" ht="13.5" hidden="1">
      <c r="A3753" s="139" t="s">
        <v>11123</v>
      </c>
      <c r="B3753" s="139" t="s">
        <v>11124</v>
      </c>
      <c r="C3753" s="139" t="s">
        <v>14</v>
      </c>
      <c r="D3753" s="642" t="s">
        <v>10893</v>
      </c>
    </row>
    <row r="3754" spans="1:4" ht="13.5" hidden="1">
      <c r="A3754" s="139" t="s">
        <v>11125</v>
      </c>
      <c r="B3754" s="139" t="s">
        <v>11126</v>
      </c>
      <c r="C3754" s="139" t="s">
        <v>14</v>
      </c>
      <c r="D3754" s="642" t="s">
        <v>11127</v>
      </c>
    </row>
    <row r="3755" spans="1:4" ht="13.5" hidden="1">
      <c r="A3755" s="139" t="s">
        <v>11128</v>
      </c>
      <c r="B3755" s="139" t="s">
        <v>11129</v>
      </c>
      <c r="C3755" s="139" t="s">
        <v>14</v>
      </c>
      <c r="D3755" s="642" t="s">
        <v>11130</v>
      </c>
    </row>
    <row r="3756" spans="1:4" ht="13.5" hidden="1">
      <c r="A3756" s="139" t="s">
        <v>11131</v>
      </c>
      <c r="B3756" s="139" t="s">
        <v>11132</v>
      </c>
      <c r="C3756" s="139" t="s">
        <v>14</v>
      </c>
      <c r="D3756" s="642" t="s">
        <v>11133</v>
      </c>
    </row>
    <row r="3757" spans="1:4" ht="13.5" hidden="1">
      <c r="A3757" s="139" t="s">
        <v>11134</v>
      </c>
      <c r="B3757" s="139" t="s">
        <v>11135</v>
      </c>
      <c r="C3757" s="139" t="s">
        <v>14</v>
      </c>
      <c r="D3757" s="642" t="s">
        <v>11136</v>
      </c>
    </row>
    <row r="3758" spans="1:4" ht="13.5" hidden="1">
      <c r="A3758" s="139" t="s">
        <v>11137</v>
      </c>
      <c r="B3758" s="139" t="s">
        <v>11138</v>
      </c>
      <c r="C3758" s="139" t="s">
        <v>14</v>
      </c>
      <c r="D3758" s="642" t="s">
        <v>10973</v>
      </c>
    </row>
    <row r="3759" spans="1:4" ht="13.5" hidden="1">
      <c r="A3759" s="139" t="s">
        <v>11139</v>
      </c>
      <c r="B3759" s="139" t="s">
        <v>11140</v>
      </c>
      <c r="C3759" s="139" t="s">
        <v>14</v>
      </c>
      <c r="D3759" s="642" t="s">
        <v>11141</v>
      </c>
    </row>
    <row r="3760" spans="1:4" ht="13.5" hidden="1">
      <c r="A3760" s="139" t="s">
        <v>11142</v>
      </c>
      <c r="B3760" s="139" t="s">
        <v>11143</v>
      </c>
      <c r="C3760" s="139" t="s">
        <v>14</v>
      </c>
      <c r="D3760" s="642" t="s">
        <v>11144</v>
      </c>
    </row>
    <row r="3761" spans="1:4" ht="13.5" hidden="1">
      <c r="A3761" s="139" t="s">
        <v>11145</v>
      </c>
      <c r="B3761" s="139" t="s">
        <v>11146</v>
      </c>
      <c r="C3761" s="139" t="s">
        <v>14</v>
      </c>
      <c r="D3761" s="642" t="s">
        <v>11147</v>
      </c>
    </row>
    <row r="3762" spans="1:4" ht="13.5" hidden="1">
      <c r="A3762" s="139" t="s">
        <v>11148</v>
      </c>
      <c r="B3762" s="139" t="s">
        <v>11149</v>
      </c>
      <c r="C3762" s="139" t="s">
        <v>14</v>
      </c>
      <c r="D3762" s="642" t="s">
        <v>11150</v>
      </c>
    </row>
    <row r="3763" spans="1:4" ht="13.5" hidden="1">
      <c r="A3763" s="139" t="s">
        <v>11151</v>
      </c>
      <c r="B3763" s="139" t="s">
        <v>11152</v>
      </c>
      <c r="C3763" s="139" t="s">
        <v>14</v>
      </c>
      <c r="D3763" s="642" t="s">
        <v>11153</v>
      </c>
    </row>
    <row r="3764" spans="1:4" ht="13.5" hidden="1">
      <c r="A3764" s="139" t="s">
        <v>11154</v>
      </c>
      <c r="B3764" s="139" t="s">
        <v>11155</v>
      </c>
      <c r="C3764" s="139" t="s">
        <v>14</v>
      </c>
      <c r="D3764" s="642" t="s">
        <v>11156</v>
      </c>
    </row>
    <row r="3765" spans="1:4" ht="13.5" hidden="1">
      <c r="A3765" s="139" t="s">
        <v>11157</v>
      </c>
      <c r="B3765" s="139" t="s">
        <v>11158</v>
      </c>
      <c r="C3765" s="139" t="s">
        <v>14</v>
      </c>
      <c r="D3765" s="642" t="s">
        <v>11159</v>
      </c>
    </row>
    <row r="3766" spans="1:4" ht="13.5" hidden="1">
      <c r="A3766" s="139" t="s">
        <v>11160</v>
      </c>
      <c r="B3766" s="139" t="s">
        <v>11161</v>
      </c>
      <c r="C3766" s="139" t="s">
        <v>14</v>
      </c>
      <c r="D3766" s="642" t="s">
        <v>9023</v>
      </c>
    </row>
    <row r="3767" spans="1:4" ht="13.5" hidden="1">
      <c r="A3767" s="139" t="s">
        <v>11162</v>
      </c>
      <c r="B3767" s="139" t="s">
        <v>11163</v>
      </c>
      <c r="C3767" s="139" t="s">
        <v>14</v>
      </c>
      <c r="D3767" s="642" t="s">
        <v>11164</v>
      </c>
    </row>
    <row r="3768" spans="1:4" ht="13.5" hidden="1">
      <c r="A3768" s="139" t="s">
        <v>11165</v>
      </c>
      <c r="B3768" s="139" t="s">
        <v>11166</v>
      </c>
      <c r="C3768" s="139" t="s">
        <v>14</v>
      </c>
      <c r="D3768" s="642" t="s">
        <v>11167</v>
      </c>
    </row>
    <row r="3769" spans="1:4" ht="13.5" hidden="1">
      <c r="A3769" s="139" t="s">
        <v>11168</v>
      </c>
      <c r="B3769" s="139" t="s">
        <v>11169</v>
      </c>
      <c r="C3769" s="139" t="s">
        <v>14</v>
      </c>
      <c r="D3769" s="642" t="s">
        <v>11170</v>
      </c>
    </row>
    <row r="3770" spans="1:4" ht="13.5" hidden="1">
      <c r="A3770" s="139" t="s">
        <v>11171</v>
      </c>
      <c r="B3770" s="139" t="s">
        <v>11172</v>
      </c>
      <c r="C3770" s="139" t="s">
        <v>14</v>
      </c>
      <c r="D3770" s="642" t="s">
        <v>11173</v>
      </c>
    </row>
    <row r="3771" spans="1:4" ht="13.5" hidden="1">
      <c r="A3771" s="139" t="s">
        <v>11174</v>
      </c>
      <c r="B3771" s="139" t="s">
        <v>11175</v>
      </c>
      <c r="C3771" s="139" t="s">
        <v>14</v>
      </c>
      <c r="D3771" s="642" t="s">
        <v>11176</v>
      </c>
    </row>
    <row r="3772" spans="1:4" ht="13.5" hidden="1">
      <c r="A3772" s="139" t="s">
        <v>11177</v>
      </c>
      <c r="B3772" s="139" t="s">
        <v>11178</v>
      </c>
      <c r="C3772" s="139" t="s">
        <v>14</v>
      </c>
      <c r="D3772" s="642" t="s">
        <v>11179</v>
      </c>
    </row>
    <row r="3773" spans="1:4" ht="13.5" hidden="1">
      <c r="A3773" s="139" t="s">
        <v>11180</v>
      </c>
      <c r="B3773" s="139" t="s">
        <v>11181</v>
      </c>
      <c r="C3773" s="139" t="s">
        <v>14</v>
      </c>
      <c r="D3773" s="642" t="s">
        <v>11182</v>
      </c>
    </row>
    <row r="3774" spans="1:4" ht="13.5" hidden="1">
      <c r="A3774" s="139" t="s">
        <v>11183</v>
      </c>
      <c r="B3774" s="139" t="s">
        <v>11184</v>
      </c>
      <c r="C3774" s="139" t="s">
        <v>14</v>
      </c>
      <c r="D3774" s="642" t="s">
        <v>11185</v>
      </c>
    </row>
    <row r="3775" spans="1:4" ht="13.5" hidden="1">
      <c r="A3775" s="139" t="s">
        <v>11186</v>
      </c>
      <c r="B3775" s="139" t="s">
        <v>11187</v>
      </c>
      <c r="C3775" s="139" t="s">
        <v>14</v>
      </c>
      <c r="D3775" s="642" t="s">
        <v>8920</v>
      </c>
    </row>
    <row r="3776" spans="1:4" ht="13.5" hidden="1">
      <c r="A3776" s="139" t="s">
        <v>11188</v>
      </c>
      <c r="B3776" s="139" t="s">
        <v>11189</v>
      </c>
      <c r="C3776" s="139" t="s">
        <v>14</v>
      </c>
      <c r="D3776" s="642" t="s">
        <v>654</v>
      </c>
    </row>
    <row r="3777" spans="1:4" ht="13.5" hidden="1">
      <c r="A3777" s="139" t="s">
        <v>11190</v>
      </c>
      <c r="B3777" s="139" t="s">
        <v>11191</v>
      </c>
      <c r="C3777" s="139" t="s">
        <v>14</v>
      </c>
      <c r="D3777" s="642" t="s">
        <v>11192</v>
      </c>
    </row>
    <row r="3778" spans="1:4" ht="13.5" hidden="1">
      <c r="A3778" s="139" t="s">
        <v>11193</v>
      </c>
      <c r="B3778" s="139" t="s">
        <v>11194</v>
      </c>
      <c r="C3778" s="139" t="s">
        <v>14</v>
      </c>
      <c r="D3778" s="642" t="s">
        <v>11195</v>
      </c>
    </row>
    <row r="3779" spans="1:4" ht="13.5" hidden="1">
      <c r="A3779" s="139" t="s">
        <v>11196</v>
      </c>
      <c r="B3779" s="139" t="s">
        <v>11197</v>
      </c>
      <c r="C3779" s="139" t="s">
        <v>14</v>
      </c>
      <c r="D3779" s="642" t="s">
        <v>11198</v>
      </c>
    </row>
    <row r="3780" spans="1:4" ht="13.5" hidden="1">
      <c r="A3780" s="139" t="s">
        <v>11199</v>
      </c>
      <c r="B3780" s="139" t="s">
        <v>11200</v>
      </c>
      <c r="C3780" s="139" t="s">
        <v>14</v>
      </c>
      <c r="D3780" s="642" t="s">
        <v>11201</v>
      </c>
    </row>
    <row r="3781" spans="1:4" ht="13.5" hidden="1">
      <c r="A3781" s="139" t="s">
        <v>11202</v>
      </c>
      <c r="B3781" s="139" t="s">
        <v>11203</v>
      </c>
      <c r="C3781" s="139" t="s">
        <v>14</v>
      </c>
      <c r="D3781" s="642" t="s">
        <v>11204</v>
      </c>
    </row>
    <row r="3782" spans="1:4" ht="13.5" hidden="1">
      <c r="A3782" s="139" t="s">
        <v>11205</v>
      </c>
      <c r="B3782" s="139" t="s">
        <v>11206</v>
      </c>
      <c r="C3782" s="139" t="s">
        <v>14</v>
      </c>
      <c r="D3782" s="642" t="s">
        <v>11207</v>
      </c>
    </row>
    <row r="3783" spans="1:4" ht="13.5" hidden="1">
      <c r="A3783" s="139" t="s">
        <v>11208</v>
      </c>
      <c r="B3783" s="139" t="s">
        <v>11209</v>
      </c>
      <c r="C3783" s="139" t="s">
        <v>14</v>
      </c>
      <c r="D3783" s="642" t="s">
        <v>11210</v>
      </c>
    </row>
    <row r="3784" spans="1:4" ht="13.5" hidden="1">
      <c r="A3784" s="139" t="s">
        <v>11211</v>
      </c>
      <c r="B3784" s="139" t="s">
        <v>11212</v>
      </c>
      <c r="C3784" s="139" t="s">
        <v>14</v>
      </c>
      <c r="D3784" s="642" t="s">
        <v>11213</v>
      </c>
    </row>
    <row r="3785" spans="1:4" ht="13.5" hidden="1">
      <c r="A3785" s="139" t="s">
        <v>11214</v>
      </c>
      <c r="B3785" s="139" t="s">
        <v>11215</v>
      </c>
      <c r="C3785" s="139" t="s">
        <v>14</v>
      </c>
      <c r="D3785" s="642" t="s">
        <v>11216</v>
      </c>
    </row>
    <row r="3786" spans="1:4" ht="13.5" hidden="1">
      <c r="A3786" s="139" t="s">
        <v>11217</v>
      </c>
      <c r="B3786" s="139" t="s">
        <v>11218</v>
      </c>
      <c r="C3786" s="139" t="s">
        <v>14</v>
      </c>
      <c r="D3786" s="642" t="s">
        <v>7330</v>
      </c>
    </row>
    <row r="3787" spans="1:4" ht="13.5" hidden="1">
      <c r="A3787" s="139" t="s">
        <v>11219</v>
      </c>
      <c r="B3787" s="139" t="s">
        <v>11220</v>
      </c>
      <c r="C3787" s="139" t="s">
        <v>14</v>
      </c>
      <c r="D3787" s="642" t="s">
        <v>10277</v>
      </c>
    </row>
    <row r="3788" spans="1:4" ht="13.5" hidden="1">
      <c r="A3788" s="139" t="s">
        <v>11221</v>
      </c>
      <c r="B3788" s="139" t="s">
        <v>11222</v>
      </c>
      <c r="C3788" s="139" t="s">
        <v>14</v>
      </c>
      <c r="D3788" s="642" t="s">
        <v>11223</v>
      </c>
    </row>
    <row r="3789" spans="1:4" ht="13.5" hidden="1">
      <c r="A3789" s="139" t="s">
        <v>11224</v>
      </c>
      <c r="B3789" s="139" t="s">
        <v>11225</v>
      </c>
      <c r="C3789" s="139" t="s">
        <v>14</v>
      </c>
      <c r="D3789" s="642" t="s">
        <v>10804</v>
      </c>
    </row>
    <row r="3790" spans="1:4" ht="13.5" hidden="1">
      <c r="A3790" s="139" t="s">
        <v>11226</v>
      </c>
      <c r="B3790" s="139" t="s">
        <v>11227</v>
      </c>
      <c r="C3790" s="139" t="s">
        <v>14</v>
      </c>
      <c r="D3790" s="642" t="s">
        <v>11228</v>
      </c>
    </row>
    <row r="3791" spans="1:4" ht="13.5" hidden="1">
      <c r="A3791" s="139" t="s">
        <v>11229</v>
      </c>
      <c r="B3791" s="139" t="s">
        <v>11230</v>
      </c>
      <c r="C3791" s="139" t="s">
        <v>14</v>
      </c>
      <c r="D3791" s="642" t="s">
        <v>11231</v>
      </c>
    </row>
    <row r="3792" spans="1:4" ht="13.5" hidden="1">
      <c r="A3792" s="139" t="s">
        <v>11232</v>
      </c>
      <c r="B3792" s="139" t="s">
        <v>11233</v>
      </c>
      <c r="C3792" s="139" t="s">
        <v>14</v>
      </c>
      <c r="D3792" s="642" t="s">
        <v>7443</v>
      </c>
    </row>
    <row r="3793" spans="1:4" ht="13.5" hidden="1">
      <c r="A3793" s="139" t="s">
        <v>11234</v>
      </c>
      <c r="B3793" s="139" t="s">
        <v>11235</v>
      </c>
      <c r="C3793" s="139" t="s">
        <v>14</v>
      </c>
      <c r="D3793" s="642" t="s">
        <v>8453</v>
      </c>
    </row>
    <row r="3794" spans="1:4" ht="13.5" hidden="1">
      <c r="A3794" s="139" t="s">
        <v>11236</v>
      </c>
      <c r="B3794" s="139" t="s">
        <v>11237</v>
      </c>
      <c r="C3794" s="139" t="s">
        <v>14</v>
      </c>
      <c r="D3794" s="642" t="s">
        <v>11238</v>
      </c>
    </row>
    <row r="3795" spans="1:4" ht="13.5" hidden="1">
      <c r="A3795" s="139" t="s">
        <v>11239</v>
      </c>
      <c r="B3795" s="139" t="s">
        <v>11240</v>
      </c>
      <c r="C3795" s="139" t="s">
        <v>14</v>
      </c>
      <c r="D3795" s="642" t="s">
        <v>11241</v>
      </c>
    </row>
    <row r="3796" spans="1:4" ht="13.5" hidden="1">
      <c r="A3796" s="139" t="s">
        <v>11242</v>
      </c>
      <c r="B3796" s="139" t="s">
        <v>11243</v>
      </c>
      <c r="C3796" s="139" t="s">
        <v>14</v>
      </c>
      <c r="D3796" s="642" t="s">
        <v>11244</v>
      </c>
    </row>
    <row r="3797" spans="1:4" ht="13.5" hidden="1">
      <c r="A3797" s="139" t="s">
        <v>11245</v>
      </c>
      <c r="B3797" s="139" t="s">
        <v>11246</v>
      </c>
      <c r="C3797" s="139" t="s">
        <v>14</v>
      </c>
      <c r="D3797" s="642" t="s">
        <v>4791</v>
      </c>
    </row>
    <row r="3798" spans="1:4" ht="13.5" hidden="1">
      <c r="A3798" s="139" t="s">
        <v>11247</v>
      </c>
      <c r="B3798" s="139" t="s">
        <v>11248</v>
      </c>
      <c r="C3798" s="139" t="s">
        <v>14</v>
      </c>
      <c r="D3798" s="642" t="s">
        <v>11249</v>
      </c>
    </row>
    <row r="3799" spans="1:4" ht="13.5" hidden="1">
      <c r="A3799" s="139" t="s">
        <v>11250</v>
      </c>
      <c r="B3799" s="139" t="s">
        <v>11251</v>
      </c>
      <c r="C3799" s="139" t="s">
        <v>14</v>
      </c>
      <c r="D3799" s="642" t="s">
        <v>11252</v>
      </c>
    </row>
    <row r="3800" spans="1:4" ht="13.5" hidden="1">
      <c r="A3800" s="139" t="s">
        <v>11253</v>
      </c>
      <c r="B3800" s="139" t="s">
        <v>11254</v>
      </c>
      <c r="C3800" s="139" t="s">
        <v>14</v>
      </c>
      <c r="D3800" s="642" t="s">
        <v>7280</v>
      </c>
    </row>
    <row r="3801" spans="1:4" ht="13.5" hidden="1">
      <c r="A3801" s="139" t="s">
        <v>11255</v>
      </c>
      <c r="B3801" s="139" t="s">
        <v>11256</v>
      </c>
      <c r="C3801" s="139" t="s">
        <v>14</v>
      </c>
      <c r="D3801" s="642" t="s">
        <v>11257</v>
      </c>
    </row>
    <row r="3802" spans="1:4" ht="13.5" hidden="1">
      <c r="A3802" s="139" t="s">
        <v>11258</v>
      </c>
      <c r="B3802" s="139" t="s">
        <v>11259</v>
      </c>
      <c r="C3802" s="139" t="s">
        <v>14</v>
      </c>
      <c r="D3802" s="642" t="s">
        <v>8024</v>
      </c>
    </row>
    <row r="3803" spans="1:4" ht="13.5" hidden="1">
      <c r="A3803" s="139" t="s">
        <v>11260</v>
      </c>
      <c r="B3803" s="139" t="s">
        <v>11261</v>
      </c>
      <c r="C3803" s="139" t="s">
        <v>14</v>
      </c>
      <c r="D3803" s="642" t="s">
        <v>11252</v>
      </c>
    </row>
    <row r="3804" spans="1:4" ht="13.5" hidden="1">
      <c r="A3804" s="139" t="s">
        <v>11262</v>
      </c>
      <c r="B3804" s="139" t="s">
        <v>11263</v>
      </c>
      <c r="C3804" s="139" t="s">
        <v>14</v>
      </c>
      <c r="D3804" s="642" t="s">
        <v>9887</v>
      </c>
    </row>
    <row r="3805" spans="1:4" ht="13.5" hidden="1">
      <c r="A3805" s="139" t="s">
        <v>11264</v>
      </c>
      <c r="B3805" s="139" t="s">
        <v>11265</v>
      </c>
      <c r="C3805" s="139" t="s">
        <v>14</v>
      </c>
      <c r="D3805" s="642" t="s">
        <v>11266</v>
      </c>
    </row>
    <row r="3806" spans="1:4" ht="13.5" hidden="1">
      <c r="A3806" s="139" t="s">
        <v>11267</v>
      </c>
      <c r="B3806" s="139" t="s">
        <v>11268</v>
      </c>
      <c r="C3806" s="139" t="s">
        <v>14</v>
      </c>
      <c r="D3806" s="642" t="s">
        <v>11269</v>
      </c>
    </row>
    <row r="3807" spans="1:4" ht="13.5" hidden="1">
      <c r="A3807" s="139" t="s">
        <v>11270</v>
      </c>
      <c r="B3807" s="139" t="s">
        <v>11271</v>
      </c>
      <c r="C3807" s="139" t="s">
        <v>14</v>
      </c>
      <c r="D3807" s="642" t="s">
        <v>11272</v>
      </c>
    </row>
    <row r="3808" spans="1:4" ht="13.5" hidden="1">
      <c r="A3808" s="139" t="s">
        <v>11273</v>
      </c>
      <c r="B3808" s="139" t="s">
        <v>11274</v>
      </c>
      <c r="C3808" s="139" t="s">
        <v>14</v>
      </c>
      <c r="D3808" s="642" t="s">
        <v>11275</v>
      </c>
    </row>
    <row r="3809" spans="1:4" ht="13.5" hidden="1">
      <c r="A3809" s="139" t="s">
        <v>11276</v>
      </c>
      <c r="B3809" s="139" t="s">
        <v>11277</v>
      </c>
      <c r="C3809" s="139" t="s">
        <v>14</v>
      </c>
      <c r="D3809" s="642" t="s">
        <v>11278</v>
      </c>
    </row>
    <row r="3810" spans="1:4" ht="13.5" hidden="1">
      <c r="A3810" s="139" t="s">
        <v>11279</v>
      </c>
      <c r="B3810" s="139" t="s">
        <v>11280</v>
      </c>
      <c r="C3810" s="139" t="s">
        <v>14</v>
      </c>
      <c r="D3810" s="642" t="s">
        <v>11281</v>
      </c>
    </row>
    <row r="3811" spans="1:4" ht="13.5" hidden="1">
      <c r="A3811" s="139" t="s">
        <v>11282</v>
      </c>
      <c r="B3811" s="139" t="s">
        <v>11283</v>
      </c>
      <c r="C3811" s="139" t="s">
        <v>14</v>
      </c>
      <c r="D3811" s="642" t="s">
        <v>11284</v>
      </c>
    </row>
    <row r="3812" spans="1:4" ht="13.5" hidden="1">
      <c r="A3812" s="139" t="s">
        <v>11285</v>
      </c>
      <c r="B3812" s="139" t="s">
        <v>11286</v>
      </c>
      <c r="C3812" s="139" t="s">
        <v>14</v>
      </c>
      <c r="D3812" s="642" t="s">
        <v>11287</v>
      </c>
    </row>
    <row r="3813" spans="1:4" ht="13.5" hidden="1">
      <c r="A3813" s="139" t="s">
        <v>11288</v>
      </c>
      <c r="B3813" s="139" t="s">
        <v>11289</v>
      </c>
      <c r="C3813" s="139" t="s">
        <v>14</v>
      </c>
      <c r="D3813" s="642" t="s">
        <v>11290</v>
      </c>
    </row>
    <row r="3814" spans="1:4" ht="13.5" hidden="1">
      <c r="A3814" s="139" t="s">
        <v>11291</v>
      </c>
      <c r="B3814" s="139" t="s">
        <v>11292</v>
      </c>
      <c r="C3814" s="139" t="s">
        <v>14</v>
      </c>
      <c r="D3814" s="642" t="s">
        <v>1235</v>
      </c>
    </row>
    <row r="3815" spans="1:4" ht="13.5" hidden="1">
      <c r="A3815" s="139" t="s">
        <v>11293</v>
      </c>
      <c r="B3815" s="139" t="s">
        <v>11294</v>
      </c>
      <c r="C3815" s="139" t="s">
        <v>14</v>
      </c>
      <c r="D3815" s="642" t="s">
        <v>11295</v>
      </c>
    </row>
    <row r="3816" spans="1:4" ht="13.5" hidden="1">
      <c r="A3816" s="139" t="s">
        <v>11296</v>
      </c>
      <c r="B3816" s="139" t="s">
        <v>11297</v>
      </c>
      <c r="C3816" s="139" t="s">
        <v>14</v>
      </c>
      <c r="D3816" s="642" t="s">
        <v>11298</v>
      </c>
    </row>
    <row r="3817" spans="1:4" ht="13.5" hidden="1">
      <c r="A3817" s="139" t="s">
        <v>11299</v>
      </c>
      <c r="B3817" s="139" t="s">
        <v>11300</v>
      </c>
      <c r="C3817" s="139" t="s">
        <v>14</v>
      </c>
      <c r="D3817" s="642" t="s">
        <v>11301</v>
      </c>
    </row>
    <row r="3818" spans="1:4" ht="13.5" hidden="1">
      <c r="A3818" s="139" t="s">
        <v>11302</v>
      </c>
      <c r="B3818" s="139" t="s">
        <v>11303</v>
      </c>
      <c r="C3818" s="139" t="s">
        <v>14</v>
      </c>
      <c r="D3818" s="642" t="s">
        <v>6840</v>
      </c>
    </row>
    <row r="3819" spans="1:4" ht="13.5" hidden="1">
      <c r="A3819" s="139" t="s">
        <v>11304</v>
      </c>
      <c r="B3819" s="139" t="s">
        <v>11305</v>
      </c>
      <c r="C3819" s="139" t="s">
        <v>14</v>
      </c>
      <c r="D3819" s="642" t="s">
        <v>11306</v>
      </c>
    </row>
    <row r="3820" spans="1:4" ht="13.5" hidden="1">
      <c r="A3820" s="139" t="s">
        <v>11307</v>
      </c>
      <c r="B3820" s="139" t="s">
        <v>11308</v>
      </c>
      <c r="C3820" s="139" t="s">
        <v>14</v>
      </c>
      <c r="D3820" s="642" t="s">
        <v>11309</v>
      </c>
    </row>
    <row r="3821" spans="1:4" ht="13.5" hidden="1">
      <c r="A3821" s="139" t="s">
        <v>11310</v>
      </c>
      <c r="B3821" s="139" t="s">
        <v>11311</v>
      </c>
      <c r="C3821" s="139" t="s">
        <v>14</v>
      </c>
      <c r="D3821" s="642" t="s">
        <v>11312</v>
      </c>
    </row>
    <row r="3822" spans="1:4" ht="13.5" hidden="1">
      <c r="A3822" s="139" t="s">
        <v>11313</v>
      </c>
      <c r="B3822" s="139" t="s">
        <v>11314</v>
      </c>
      <c r="C3822" s="139" t="s">
        <v>14</v>
      </c>
      <c r="D3822" s="642" t="s">
        <v>8128</v>
      </c>
    </row>
    <row r="3823" spans="1:4" ht="13.5" hidden="1">
      <c r="A3823" s="139" t="s">
        <v>11315</v>
      </c>
      <c r="B3823" s="139" t="s">
        <v>11316</v>
      </c>
      <c r="C3823" s="139" t="s">
        <v>14</v>
      </c>
      <c r="D3823" s="642" t="s">
        <v>11317</v>
      </c>
    </row>
    <row r="3824" spans="1:4" ht="13.5" hidden="1">
      <c r="A3824" s="139" t="s">
        <v>11318</v>
      </c>
      <c r="B3824" s="139" t="s">
        <v>11319</v>
      </c>
      <c r="C3824" s="139" t="s">
        <v>14</v>
      </c>
      <c r="D3824" s="642" t="s">
        <v>11320</v>
      </c>
    </row>
    <row r="3825" spans="1:4" ht="13.5" hidden="1">
      <c r="A3825" s="139" t="s">
        <v>11321</v>
      </c>
      <c r="B3825" s="139" t="s">
        <v>11322</v>
      </c>
      <c r="C3825" s="139" t="s">
        <v>14</v>
      </c>
      <c r="D3825" s="642" t="s">
        <v>3916</v>
      </c>
    </row>
    <row r="3826" spans="1:4" ht="13.5" hidden="1">
      <c r="A3826" s="139" t="s">
        <v>11323</v>
      </c>
      <c r="B3826" s="139" t="s">
        <v>11324</v>
      </c>
      <c r="C3826" s="139" t="s">
        <v>14</v>
      </c>
      <c r="D3826" s="642" t="s">
        <v>11325</v>
      </c>
    </row>
    <row r="3827" spans="1:4" ht="13.5" hidden="1">
      <c r="A3827" s="139" t="s">
        <v>11326</v>
      </c>
      <c r="B3827" s="139" t="s">
        <v>11327</v>
      </c>
      <c r="C3827" s="139" t="s">
        <v>14</v>
      </c>
      <c r="D3827" s="642" t="s">
        <v>7274</v>
      </c>
    </row>
    <row r="3828" spans="1:4" ht="13.5" hidden="1">
      <c r="A3828" s="139" t="s">
        <v>11328</v>
      </c>
      <c r="B3828" s="139" t="s">
        <v>11329</v>
      </c>
      <c r="C3828" s="139" t="s">
        <v>14</v>
      </c>
      <c r="D3828" s="642" t="s">
        <v>11330</v>
      </c>
    </row>
    <row r="3829" spans="1:4" ht="13.5" hidden="1">
      <c r="A3829" s="139" t="s">
        <v>11331</v>
      </c>
      <c r="B3829" s="139" t="s">
        <v>11332</v>
      </c>
      <c r="C3829" s="139" t="s">
        <v>14</v>
      </c>
      <c r="D3829" s="642" t="s">
        <v>11333</v>
      </c>
    </row>
    <row r="3830" spans="1:4" ht="13.5" hidden="1">
      <c r="A3830" s="139" t="s">
        <v>11334</v>
      </c>
      <c r="B3830" s="139" t="s">
        <v>11335</v>
      </c>
      <c r="C3830" s="139" t="s">
        <v>14</v>
      </c>
      <c r="D3830" s="642" t="s">
        <v>11336</v>
      </c>
    </row>
    <row r="3831" spans="1:4" ht="13.5" hidden="1">
      <c r="A3831" s="139" t="s">
        <v>11337</v>
      </c>
      <c r="B3831" s="139" t="s">
        <v>11338</v>
      </c>
      <c r="C3831" s="139" t="s">
        <v>14</v>
      </c>
      <c r="D3831" s="642" t="s">
        <v>11339</v>
      </c>
    </row>
    <row r="3832" spans="1:4" ht="13.5" hidden="1">
      <c r="A3832" s="139" t="s">
        <v>11340</v>
      </c>
      <c r="B3832" s="139" t="s">
        <v>11341</v>
      </c>
      <c r="C3832" s="139" t="s">
        <v>14</v>
      </c>
      <c r="D3832" s="642" t="s">
        <v>11342</v>
      </c>
    </row>
    <row r="3833" spans="1:4" ht="13.5" hidden="1">
      <c r="A3833" s="139" t="s">
        <v>11343</v>
      </c>
      <c r="B3833" s="139" t="s">
        <v>11344</v>
      </c>
      <c r="C3833" s="139" t="s">
        <v>14</v>
      </c>
      <c r="D3833" s="642" t="s">
        <v>11345</v>
      </c>
    </row>
    <row r="3834" spans="1:4" ht="13.5" hidden="1">
      <c r="A3834" s="139" t="s">
        <v>11346</v>
      </c>
      <c r="B3834" s="139" t="s">
        <v>11347</v>
      </c>
      <c r="C3834" s="139" t="s">
        <v>14</v>
      </c>
      <c r="D3834" s="642" t="s">
        <v>8952</v>
      </c>
    </row>
    <row r="3835" spans="1:4" ht="13.5" hidden="1">
      <c r="A3835" s="139" t="s">
        <v>11348</v>
      </c>
      <c r="B3835" s="139" t="s">
        <v>11349</v>
      </c>
      <c r="C3835" s="139" t="s">
        <v>14</v>
      </c>
      <c r="D3835" s="642" t="s">
        <v>11350</v>
      </c>
    </row>
    <row r="3836" spans="1:4" ht="13.5" hidden="1">
      <c r="A3836" s="139" t="s">
        <v>11351</v>
      </c>
      <c r="B3836" s="139" t="s">
        <v>11352</v>
      </c>
      <c r="C3836" s="139" t="s">
        <v>14</v>
      </c>
      <c r="D3836" s="642" t="s">
        <v>11353</v>
      </c>
    </row>
    <row r="3837" spans="1:4" ht="13.5" hidden="1">
      <c r="A3837" s="139" t="s">
        <v>11354</v>
      </c>
      <c r="B3837" s="139" t="s">
        <v>11355</v>
      </c>
      <c r="C3837" s="139" t="s">
        <v>14</v>
      </c>
      <c r="D3837" s="642" t="s">
        <v>11356</v>
      </c>
    </row>
    <row r="3838" spans="1:4" ht="13.5" hidden="1">
      <c r="A3838" s="139" t="s">
        <v>11357</v>
      </c>
      <c r="B3838" s="139" t="s">
        <v>11358</v>
      </c>
      <c r="C3838" s="139" t="s">
        <v>14</v>
      </c>
      <c r="D3838" s="642" t="s">
        <v>11359</v>
      </c>
    </row>
    <row r="3839" spans="1:4" ht="13.5" hidden="1">
      <c r="A3839" s="139" t="s">
        <v>11360</v>
      </c>
      <c r="B3839" s="139" t="s">
        <v>11361</v>
      </c>
      <c r="C3839" s="139" t="s">
        <v>14</v>
      </c>
      <c r="D3839" s="642" t="s">
        <v>11362</v>
      </c>
    </row>
    <row r="3840" spans="1:4" ht="13.5" hidden="1">
      <c r="A3840" s="139" t="s">
        <v>11363</v>
      </c>
      <c r="B3840" s="139" t="s">
        <v>11364</v>
      </c>
      <c r="C3840" s="139" t="s">
        <v>14</v>
      </c>
      <c r="D3840" s="642" t="s">
        <v>11365</v>
      </c>
    </row>
    <row r="3841" spans="1:4" ht="13.5" hidden="1">
      <c r="A3841" s="139" t="s">
        <v>11366</v>
      </c>
      <c r="B3841" s="139" t="s">
        <v>11367</v>
      </c>
      <c r="C3841" s="139" t="s">
        <v>14</v>
      </c>
      <c r="D3841" s="642" t="s">
        <v>11368</v>
      </c>
    </row>
    <row r="3842" spans="1:4" ht="13.5" hidden="1">
      <c r="A3842" s="139" t="s">
        <v>11369</v>
      </c>
      <c r="B3842" s="139" t="s">
        <v>11370</v>
      </c>
      <c r="C3842" s="139" t="s">
        <v>14</v>
      </c>
      <c r="D3842" s="642" t="s">
        <v>11371</v>
      </c>
    </row>
    <row r="3843" spans="1:4" ht="13.5" hidden="1">
      <c r="A3843" s="139" t="s">
        <v>11372</v>
      </c>
      <c r="B3843" s="139" t="s">
        <v>11373</v>
      </c>
      <c r="C3843" s="139" t="s">
        <v>14</v>
      </c>
      <c r="D3843" s="642" t="s">
        <v>11374</v>
      </c>
    </row>
    <row r="3844" spans="1:4" ht="13.5" hidden="1">
      <c r="A3844" s="139" t="s">
        <v>11375</v>
      </c>
      <c r="B3844" s="139" t="s">
        <v>11376</v>
      </c>
      <c r="C3844" s="139" t="s">
        <v>14</v>
      </c>
      <c r="D3844" s="642" t="s">
        <v>666</v>
      </c>
    </row>
    <row r="3845" spans="1:4" ht="13.5" hidden="1">
      <c r="A3845" s="139" t="s">
        <v>11377</v>
      </c>
      <c r="B3845" s="139" t="s">
        <v>11378</v>
      </c>
      <c r="C3845" s="139" t="s">
        <v>14</v>
      </c>
      <c r="D3845" s="642" t="s">
        <v>11379</v>
      </c>
    </row>
    <row r="3846" spans="1:4" ht="13.5" hidden="1">
      <c r="A3846" s="139" t="s">
        <v>11380</v>
      </c>
      <c r="B3846" s="139" t="s">
        <v>11381</v>
      </c>
      <c r="C3846" s="139" t="s">
        <v>14</v>
      </c>
      <c r="D3846" s="642" t="s">
        <v>11382</v>
      </c>
    </row>
    <row r="3847" spans="1:4" ht="13.5" hidden="1">
      <c r="A3847" s="139" t="s">
        <v>11383</v>
      </c>
      <c r="B3847" s="139" t="s">
        <v>11384</v>
      </c>
      <c r="C3847" s="139" t="s">
        <v>14</v>
      </c>
      <c r="D3847" s="642" t="s">
        <v>11385</v>
      </c>
    </row>
    <row r="3848" spans="1:4" ht="13.5" hidden="1">
      <c r="A3848" s="139" t="s">
        <v>11386</v>
      </c>
      <c r="B3848" s="139" t="s">
        <v>11387</v>
      </c>
      <c r="C3848" s="139" t="s">
        <v>14</v>
      </c>
      <c r="D3848" s="642" t="s">
        <v>11388</v>
      </c>
    </row>
    <row r="3849" spans="1:4" ht="13.5" hidden="1">
      <c r="A3849" s="139" t="s">
        <v>11389</v>
      </c>
      <c r="B3849" s="139" t="s">
        <v>11390</v>
      </c>
      <c r="C3849" s="139" t="s">
        <v>14</v>
      </c>
      <c r="D3849" s="642" t="s">
        <v>11391</v>
      </c>
    </row>
    <row r="3850" spans="1:4" ht="13.5" hidden="1">
      <c r="A3850" s="139" t="s">
        <v>11392</v>
      </c>
      <c r="B3850" s="139" t="s">
        <v>11393</v>
      </c>
      <c r="C3850" s="139" t="s">
        <v>14</v>
      </c>
      <c r="D3850" s="642" t="s">
        <v>11394</v>
      </c>
    </row>
    <row r="3851" spans="1:4" ht="13.5" hidden="1">
      <c r="A3851" s="139" t="s">
        <v>11395</v>
      </c>
      <c r="B3851" s="139" t="s">
        <v>11396</v>
      </c>
      <c r="C3851" s="139" t="s">
        <v>14</v>
      </c>
      <c r="D3851" s="642" t="s">
        <v>11397</v>
      </c>
    </row>
    <row r="3852" spans="1:4" ht="13.5" hidden="1">
      <c r="A3852" s="139" t="s">
        <v>11398</v>
      </c>
      <c r="B3852" s="139" t="s">
        <v>11399</v>
      </c>
      <c r="C3852" s="139" t="s">
        <v>14</v>
      </c>
      <c r="D3852" s="642" t="s">
        <v>11400</v>
      </c>
    </row>
    <row r="3853" spans="1:4" ht="13.5" hidden="1">
      <c r="A3853" s="139" t="s">
        <v>11401</v>
      </c>
      <c r="B3853" s="139" t="s">
        <v>11402</v>
      </c>
      <c r="C3853" s="139" t="s">
        <v>14</v>
      </c>
      <c r="D3853" s="642" t="s">
        <v>11403</v>
      </c>
    </row>
    <row r="3854" spans="1:4" ht="13.5" hidden="1">
      <c r="A3854" s="139" t="s">
        <v>11404</v>
      </c>
      <c r="B3854" s="139" t="s">
        <v>11405</v>
      </c>
      <c r="C3854" s="139" t="s">
        <v>14</v>
      </c>
      <c r="D3854" s="642" t="s">
        <v>11406</v>
      </c>
    </row>
    <row r="3855" spans="1:4" ht="13.5" hidden="1">
      <c r="A3855" s="139" t="s">
        <v>11407</v>
      </c>
      <c r="B3855" s="139" t="s">
        <v>11408</v>
      </c>
      <c r="C3855" s="139" t="s">
        <v>14</v>
      </c>
      <c r="D3855" s="642" t="s">
        <v>11409</v>
      </c>
    </row>
    <row r="3856" spans="1:4" ht="13.5" hidden="1">
      <c r="A3856" s="139" t="s">
        <v>11410</v>
      </c>
      <c r="B3856" s="139" t="s">
        <v>11411</v>
      </c>
      <c r="C3856" s="139" t="s">
        <v>14</v>
      </c>
      <c r="D3856" s="642" t="s">
        <v>7520</v>
      </c>
    </row>
    <row r="3857" spans="1:4" ht="13.5" hidden="1">
      <c r="A3857" s="139" t="s">
        <v>11412</v>
      </c>
      <c r="B3857" s="139" t="s">
        <v>11413</v>
      </c>
      <c r="C3857" s="139" t="s">
        <v>14</v>
      </c>
      <c r="D3857" s="642" t="s">
        <v>11414</v>
      </c>
    </row>
    <row r="3858" spans="1:4" ht="13.5" hidden="1">
      <c r="A3858" s="139" t="s">
        <v>11415</v>
      </c>
      <c r="B3858" s="139" t="s">
        <v>11416</v>
      </c>
      <c r="C3858" s="139" t="s">
        <v>14</v>
      </c>
      <c r="D3858" s="642" t="s">
        <v>11417</v>
      </c>
    </row>
    <row r="3859" spans="1:4" ht="13.5" hidden="1">
      <c r="A3859" s="139" t="s">
        <v>11418</v>
      </c>
      <c r="B3859" s="139" t="s">
        <v>11419</v>
      </c>
      <c r="C3859" s="139" t="s">
        <v>14</v>
      </c>
      <c r="D3859" s="642" t="s">
        <v>11420</v>
      </c>
    </row>
    <row r="3860" spans="1:4" ht="13.5" hidden="1">
      <c r="A3860" s="139" t="s">
        <v>11421</v>
      </c>
      <c r="B3860" s="139" t="s">
        <v>11422</v>
      </c>
      <c r="C3860" s="139" t="s">
        <v>14</v>
      </c>
      <c r="D3860" s="642" t="s">
        <v>11423</v>
      </c>
    </row>
    <row r="3861" spans="1:4" ht="13.5" hidden="1">
      <c r="A3861" s="139" t="s">
        <v>11424</v>
      </c>
      <c r="B3861" s="139" t="s">
        <v>11425</v>
      </c>
      <c r="C3861" s="139" t="s">
        <v>14</v>
      </c>
      <c r="D3861" s="642" t="s">
        <v>3486</v>
      </c>
    </row>
    <row r="3862" spans="1:4" ht="13.5" hidden="1">
      <c r="A3862" s="139" t="s">
        <v>11426</v>
      </c>
      <c r="B3862" s="139" t="s">
        <v>11427</v>
      </c>
      <c r="C3862" s="139" t="s">
        <v>14</v>
      </c>
      <c r="D3862" s="642" t="s">
        <v>11428</v>
      </c>
    </row>
    <row r="3863" spans="1:4" ht="13.5" hidden="1">
      <c r="A3863" s="139" t="s">
        <v>11429</v>
      </c>
      <c r="B3863" s="139" t="s">
        <v>11430</v>
      </c>
      <c r="C3863" s="139" t="s">
        <v>14</v>
      </c>
      <c r="D3863" s="642" t="s">
        <v>11431</v>
      </c>
    </row>
    <row r="3864" spans="1:4" ht="13.5" hidden="1">
      <c r="A3864" s="139" t="s">
        <v>11432</v>
      </c>
      <c r="B3864" s="139" t="s">
        <v>11433</v>
      </c>
      <c r="C3864" s="139" t="s">
        <v>14</v>
      </c>
      <c r="D3864" s="642" t="s">
        <v>11434</v>
      </c>
    </row>
    <row r="3865" spans="1:4" ht="13.5" hidden="1">
      <c r="A3865" s="139" t="s">
        <v>11435</v>
      </c>
      <c r="B3865" s="139" t="s">
        <v>11436</v>
      </c>
      <c r="C3865" s="139" t="s">
        <v>14</v>
      </c>
      <c r="D3865" s="642" t="s">
        <v>11437</v>
      </c>
    </row>
    <row r="3866" spans="1:4" ht="13.5" hidden="1">
      <c r="A3866" s="139" t="s">
        <v>11438</v>
      </c>
      <c r="B3866" s="139" t="s">
        <v>11439</v>
      </c>
      <c r="C3866" s="139" t="s">
        <v>14</v>
      </c>
      <c r="D3866" s="642" t="s">
        <v>11440</v>
      </c>
    </row>
    <row r="3867" spans="1:4" ht="13.5" hidden="1">
      <c r="A3867" s="139" t="s">
        <v>11441</v>
      </c>
      <c r="B3867" s="139" t="s">
        <v>11442</v>
      </c>
      <c r="C3867" s="139" t="s">
        <v>14</v>
      </c>
      <c r="D3867" s="642" t="s">
        <v>11443</v>
      </c>
    </row>
    <row r="3868" spans="1:4" ht="13.5" hidden="1">
      <c r="A3868" s="139" t="s">
        <v>11444</v>
      </c>
      <c r="B3868" s="139" t="s">
        <v>11445</v>
      </c>
      <c r="C3868" s="139" t="s">
        <v>14</v>
      </c>
      <c r="D3868" s="642" t="s">
        <v>11446</v>
      </c>
    </row>
    <row r="3869" spans="1:4" ht="13.5" hidden="1">
      <c r="A3869" s="139" t="s">
        <v>11447</v>
      </c>
      <c r="B3869" s="139" t="s">
        <v>11448</v>
      </c>
      <c r="C3869" s="139" t="s">
        <v>14</v>
      </c>
      <c r="D3869" s="642" t="s">
        <v>11449</v>
      </c>
    </row>
    <row r="3870" spans="1:4" ht="13.5" hidden="1">
      <c r="A3870" s="139" t="s">
        <v>11450</v>
      </c>
      <c r="B3870" s="139" t="s">
        <v>11451</v>
      </c>
      <c r="C3870" s="139" t="s">
        <v>14</v>
      </c>
      <c r="D3870" s="642" t="s">
        <v>9967</v>
      </c>
    </row>
    <row r="3871" spans="1:4" ht="13.5" hidden="1">
      <c r="A3871" s="139" t="s">
        <v>11452</v>
      </c>
      <c r="B3871" s="139" t="s">
        <v>11453</v>
      </c>
      <c r="C3871" s="139" t="s">
        <v>14</v>
      </c>
      <c r="D3871" s="642" t="s">
        <v>11454</v>
      </c>
    </row>
    <row r="3872" spans="1:4" ht="13.5" hidden="1">
      <c r="A3872" s="139" t="s">
        <v>11455</v>
      </c>
      <c r="B3872" s="139" t="s">
        <v>11456</v>
      </c>
      <c r="C3872" s="139" t="s">
        <v>14</v>
      </c>
      <c r="D3872" s="642" t="s">
        <v>7243</v>
      </c>
    </row>
    <row r="3873" spans="1:4" ht="13.5" hidden="1">
      <c r="A3873" s="139" t="s">
        <v>11457</v>
      </c>
      <c r="B3873" s="139" t="s">
        <v>11458</v>
      </c>
      <c r="C3873" s="139" t="s">
        <v>14</v>
      </c>
      <c r="D3873" s="642" t="s">
        <v>11459</v>
      </c>
    </row>
    <row r="3874" spans="1:4" ht="13.5" hidden="1">
      <c r="A3874" s="139" t="s">
        <v>11460</v>
      </c>
      <c r="B3874" s="139" t="s">
        <v>11461</v>
      </c>
      <c r="C3874" s="139" t="s">
        <v>14</v>
      </c>
      <c r="D3874" s="642" t="s">
        <v>11462</v>
      </c>
    </row>
    <row r="3875" spans="1:4" ht="13.5" hidden="1">
      <c r="A3875" s="139" t="s">
        <v>11463</v>
      </c>
      <c r="B3875" s="139" t="s">
        <v>11464</v>
      </c>
      <c r="C3875" s="139" t="s">
        <v>14</v>
      </c>
      <c r="D3875" s="642" t="s">
        <v>11465</v>
      </c>
    </row>
    <row r="3876" spans="1:4" ht="13.5" hidden="1">
      <c r="A3876" s="139" t="s">
        <v>11466</v>
      </c>
      <c r="B3876" s="139" t="s">
        <v>11467</v>
      </c>
      <c r="C3876" s="139" t="s">
        <v>14</v>
      </c>
      <c r="D3876" s="642" t="s">
        <v>11468</v>
      </c>
    </row>
    <row r="3877" spans="1:4" ht="13.5" hidden="1">
      <c r="A3877" s="139" t="s">
        <v>11469</v>
      </c>
      <c r="B3877" s="139" t="s">
        <v>11470</v>
      </c>
      <c r="C3877" s="139" t="s">
        <v>14</v>
      </c>
      <c r="D3877" s="642" t="s">
        <v>11471</v>
      </c>
    </row>
    <row r="3878" spans="1:4" ht="13.5" hidden="1">
      <c r="A3878" s="139" t="s">
        <v>11472</v>
      </c>
      <c r="B3878" s="139" t="s">
        <v>11473</v>
      </c>
      <c r="C3878" s="139" t="s">
        <v>14</v>
      </c>
      <c r="D3878" s="642" t="s">
        <v>11474</v>
      </c>
    </row>
    <row r="3879" spans="1:4" ht="13.5" hidden="1">
      <c r="A3879" s="139" t="s">
        <v>11475</v>
      </c>
      <c r="B3879" s="139" t="s">
        <v>11476</v>
      </c>
      <c r="C3879" s="139" t="s">
        <v>14</v>
      </c>
      <c r="D3879" s="642" t="s">
        <v>11477</v>
      </c>
    </row>
    <row r="3880" spans="1:4" ht="13.5" hidden="1">
      <c r="A3880" s="139" t="s">
        <v>11478</v>
      </c>
      <c r="B3880" s="139" t="s">
        <v>11479</v>
      </c>
      <c r="C3880" s="139" t="s">
        <v>14</v>
      </c>
      <c r="D3880" s="642" t="s">
        <v>8888</v>
      </c>
    </row>
    <row r="3881" spans="1:4" ht="13.5" hidden="1">
      <c r="A3881" s="139" t="s">
        <v>11480</v>
      </c>
      <c r="B3881" s="139" t="s">
        <v>11481</v>
      </c>
      <c r="C3881" s="139" t="s">
        <v>14</v>
      </c>
      <c r="D3881" s="642" t="s">
        <v>8888</v>
      </c>
    </row>
    <row r="3882" spans="1:4" ht="13.5" hidden="1">
      <c r="A3882" s="139" t="s">
        <v>11482</v>
      </c>
      <c r="B3882" s="139" t="s">
        <v>11483</v>
      </c>
      <c r="C3882" s="139" t="s">
        <v>14</v>
      </c>
      <c r="D3882" s="642" t="s">
        <v>903</v>
      </c>
    </row>
    <row r="3883" spans="1:4" ht="13.5" hidden="1">
      <c r="A3883" s="139" t="s">
        <v>11484</v>
      </c>
      <c r="B3883" s="139" t="s">
        <v>11485</v>
      </c>
      <c r="C3883" s="139" t="s">
        <v>14</v>
      </c>
      <c r="D3883" s="642" t="s">
        <v>11486</v>
      </c>
    </row>
    <row r="3884" spans="1:4" ht="13.5" hidden="1">
      <c r="A3884" s="139" t="s">
        <v>11487</v>
      </c>
      <c r="B3884" s="139" t="s">
        <v>11488</v>
      </c>
      <c r="C3884" s="139" t="s">
        <v>14</v>
      </c>
      <c r="D3884" s="642" t="s">
        <v>11489</v>
      </c>
    </row>
    <row r="3885" spans="1:4" ht="13.5" hidden="1">
      <c r="A3885" s="139" t="s">
        <v>11490</v>
      </c>
      <c r="B3885" s="139" t="s">
        <v>11491</v>
      </c>
      <c r="C3885" s="139" t="s">
        <v>14</v>
      </c>
      <c r="D3885" s="642" t="s">
        <v>11492</v>
      </c>
    </row>
    <row r="3886" spans="1:4" ht="13.5" hidden="1">
      <c r="A3886" s="139" t="s">
        <v>11493</v>
      </c>
      <c r="B3886" s="139" t="s">
        <v>11494</v>
      </c>
      <c r="C3886" s="139" t="s">
        <v>14</v>
      </c>
      <c r="D3886" s="642" t="s">
        <v>11495</v>
      </c>
    </row>
    <row r="3887" spans="1:4" ht="13.5" hidden="1">
      <c r="A3887" s="139" t="s">
        <v>11496</v>
      </c>
      <c r="B3887" s="139" t="s">
        <v>11497</v>
      </c>
      <c r="C3887" s="139" t="s">
        <v>14</v>
      </c>
      <c r="D3887" s="642" t="s">
        <v>11498</v>
      </c>
    </row>
    <row r="3888" spans="1:4" ht="13.5" hidden="1">
      <c r="A3888" s="139" t="s">
        <v>11499</v>
      </c>
      <c r="B3888" s="139" t="s">
        <v>11500</v>
      </c>
      <c r="C3888" s="139" t="s">
        <v>14</v>
      </c>
      <c r="D3888" s="642" t="s">
        <v>11501</v>
      </c>
    </row>
    <row r="3889" spans="1:4" ht="13.5" hidden="1">
      <c r="A3889" s="139" t="s">
        <v>11502</v>
      </c>
      <c r="B3889" s="139" t="s">
        <v>11503</v>
      </c>
      <c r="C3889" s="139" t="s">
        <v>14</v>
      </c>
      <c r="D3889" s="642" t="s">
        <v>7452</v>
      </c>
    </row>
    <row r="3890" spans="1:4" ht="13.5" hidden="1">
      <c r="A3890" s="139" t="s">
        <v>11504</v>
      </c>
      <c r="B3890" s="139" t="s">
        <v>11505</v>
      </c>
      <c r="C3890" s="139" t="s">
        <v>14</v>
      </c>
      <c r="D3890" s="642" t="s">
        <v>11506</v>
      </c>
    </row>
    <row r="3891" spans="1:4" ht="13.5" hidden="1">
      <c r="A3891" s="139" t="s">
        <v>11507</v>
      </c>
      <c r="B3891" s="139" t="s">
        <v>11508</v>
      </c>
      <c r="C3891" s="139" t="s">
        <v>14</v>
      </c>
      <c r="D3891" s="642" t="s">
        <v>11509</v>
      </c>
    </row>
    <row r="3892" spans="1:4" ht="13.5" hidden="1">
      <c r="A3892" s="139" t="s">
        <v>11510</v>
      </c>
      <c r="B3892" s="139" t="s">
        <v>11511</v>
      </c>
      <c r="C3892" s="139" t="s">
        <v>14</v>
      </c>
      <c r="D3892" s="642" t="s">
        <v>5692</v>
      </c>
    </row>
    <row r="3893" spans="1:4" ht="13.5" hidden="1">
      <c r="A3893" s="139" t="s">
        <v>11512</v>
      </c>
      <c r="B3893" s="139" t="s">
        <v>11513</v>
      </c>
      <c r="C3893" s="139" t="s">
        <v>14</v>
      </c>
      <c r="D3893" s="642" t="s">
        <v>3205</v>
      </c>
    </row>
    <row r="3894" spans="1:4" ht="13.5" hidden="1">
      <c r="A3894" s="139" t="s">
        <v>11514</v>
      </c>
      <c r="B3894" s="139" t="s">
        <v>11515</v>
      </c>
      <c r="C3894" s="139" t="s">
        <v>14</v>
      </c>
      <c r="D3894" s="642" t="s">
        <v>2835</v>
      </c>
    </row>
    <row r="3895" spans="1:4" ht="13.5" hidden="1">
      <c r="A3895" s="139" t="s">
        <v>11516</v>
      </c>
      <c r="B3895" s="139" t="s">
        <v>11517</v>
      </c>
      <c r="C3895" s="139" t="s">
        <v>14</v>
      </c>
      <c r="D3895" s="642" t="s">
        <v>11506</v>
      </c>
    </row>
    <row r="3896" spans="1:4" ht="13.5" hidden="1">
      <c r="A3896" s="139" t="s">
        <v>11518</v>
      </c>
      <c r="B3896" s="139" t="s">
        <v>11519</v>
      </c>
      <c r="C3896" s="139" t="s">
        <v>14</v>
      </c>
      <c r="D3896" s="642" t="s">
        <v>8293</v>
      </c>
    </row>
    <row r="3897" spans="1:4" ht="13.5" hidden="1">
      <c r="A3897" s="139" t="s">
        <v>11520</v>
      </c>
      <c r="B3897" s="139" t="s">
        <v>11521</v>
      </c>
      <c r="C3897" s="139" t="s">
        <v>14</v>
      </c>
      <c r="D3897" s="642" t="s">
        <v>11522</v>
      </c>
    </row>
    <row r="3898" spans="1:4" ht="13.5" hidden="1">
      <c r="A3898" s="139" t="s">
        <v>11523</v>
      </c>
      <c r="B3898" s="139" t="s">
        <v>11524</v>
      </c>
      <c r="C3898" s="139" t="s">
        <v>14</v>
      </c>
      <c r="D3898" s="642" t="s">
        <v>11525</v>
      </c>
    </row>
    <row r="3899" spans="1:4" ht="13.5" hidden="1">
      <c r="A3899" s="139" t="s">
        <v>11526</v>
      </c>
      <c r="B3899" s="139" t="s">
        <v>11527</v>
      </c>
      <c r="C3899" s="139" t="s">
        <v>14</v>
      </c>
      <c r="D3899" s="642" t="s">
        <v>11528</v>
      </c>
    </row>
    <row r="3900" spans="1:4" ht="13.5" hidden="1">
      <c r="A3900" s="139" t="s">
        <v>11529</v>
      </c>
      <c r="B3900" s="139" t="s">
        <v>11530</v>
      </c>
      <c r="C3900" s="139" t="s">
        <v>14</v>
      </c>
      <c r="D3900" s="642" t="s">
        <v>11531</v>
      </c>
    </row>
    <row r="3901" spans="1:4" ht="13.5" hidden="1">
      <c r="A3901" s="139" t="s">
        <v>11532</v>
      </c>
      <c r="B3901" s="139" t="s">
        <v>11533</v>
      </c>
      <c r="C3901" s="139" t="s">
        <v>14</v>
      </c>
      <c r="D3901" s="642" t="s">
        <v>11534</v>
      </c>
    </row>
    <row r="3902" spans="1:4" ht="13.5" hidden="1">
      <c r="A3902" s="139" t="s">
        <v>11535</v>
      </c>
      <c r="B3902" s="139" t="s">
        <v>11536</v>
      </c>
      <c r="C3902" s="139" t="s">
        <v>14</v>
      </c>
      <c r="D3902" s="642" t="s">
        <v>11537</v>
      </c>
    </row>
    <row r="3903" spans="1:4" ht="13.5" hidden="1">
      <c r="A3903" s="139" t="s">
        <v>11538</v>
      </c>
      <c r="B3903" s="139" t="s">
        <v>11539</v>
      </c>
      <c r="C3903" s="139" t="s">
        <v>14</v>
      </c>
      <c r="D3903" s="642" t="s">
        <v>11540</v>
      </c>
    </row>
    <row r="3904" spans="1:4" ht="13.5" hidden="1">
      <c r="A3904" s="139" t="s">
        <v>11541</v>
      </c>
      <c r="B3904" s="139" t="s">
        <v>11542</v>
      </c>
      <c r="C3904" s="139" t="s">
        <v>14</v>
      </c>
      <c r="D3904" s="642" t="s">
        <v>11543</v>
      </c>
    </row>
    <row r="3905" spans="1:4" ht="13.5" hidden="1">
      <c r="A3905" s="139" t="s">
        <v>11544</v>
      </c>
      <c r="B3905" s="139" t="s">
        <v>11545</v>
      </c>
      <c r="C3905" s="139" t="s">
        <v>14</v>
      </c>
      <c r="D3905" s="642" t="s">
        <v>11546</v>
      </c>
    </row>
    <row r="3906" spans="1:4" ht="13.5" hidden="1">
      <c r="A3906" s="139" t="s">
        <v>11547</v>
      </c>
      <c r="B3906" s="139" t="s">
        <v>11548</v>
      </c>
      <c r="C3906" s="139" t="s">
        <v>14</v>
      </c>
      <c r="D3906" s="642" t="s">
        <v>11549</v>
      </c>
    </row>
    <row r="3907" spans="1:4" ht="13.5" hidden="1">
      <c r="A3907" s="139" t="s">
        <v>11550</v>
      </c>
      <c r="B3907" s="139" t="s">
        <v>11551</v>
      </c>
      <c r="C3907" s="139" t="s">
        <v>14</v>
      </c>
      <c r="D3907" s="642" t="s">
        <v>11552</v>
      </c>
    </row>
    <row r="3908" spans="1:4" ht="13.5" hidden="1">
      <c r="A3908" s="139" t="s">
        <v>11553</v>
      </c>
      <c r="B3908" s="139" t="s">
        <v>11554</v>
      </c>
      <c r="C3908" s="139" t="s">
        <v>14</v>
      </c>
      <c r="D3908" s="642" t="s">
        <v>7265</v>
      </c>
    </row>
    <row r="3909" spans="1:4" ht="13.5" hidden="1">
      <c r="A3909" s="139" t="s">
        <v>11555</v>
      </c>
      <c r="B3909" s="139" t="s">
        <v>11556</v>
      </c>
      <c r="C3909" s="139" t="s">
        <v>14</v>
      </c>
      <c r="D3909" s="642" t="s">
        <v>11557</v>
      </c>
    </row>
    <row r="3910" spans="1:4" ht="13.5" hidden="1">
      <c r="A3910" s="139" t="s">
        <v>11558</v>
      </c>
      <c r="B3910" s="139" t="s">
        <v>11559</v>
      </c>
      <c r="C3910" s="139" t="s">
        <v>14</v>
      </c>
      <c r="D3910" s="642" t="s">
        <v>11560</v>
      </c>
    </row>
    <row r="3911" spans="1:4" ht="13.5" hidden="1">
      <c r="A3911" s="139" t="s">
        <v>11561</v>
      </c>
      <c r="B3911" s="139" t="s">
        <v>11562</v>
      </c>
      <c r="C3911" s="139" t="s">
        <v>14</v>
      </c>
      <c r="D3911" s="642" t="s">
        <v>11563</v>
      </c>
    </row>
    <row r="3912" spans="1:4" ht="13.5" hidden="1">
      <c r="A3912" s="139" t="s">
        <v>11564</v>
      </c>
      <c r="B3912" s="139" t="s">
        <v>11565</v>
      </c>
      <c r="C3912" s="139" t="s">
        <v>14</v>
      </c>
      <c r="D3912" s="642" t="s">
        <v>11566</v>
      </c>
    </row>
    <row r="3913" spans="1:4" ht="13.5" hidden="1">
      <c r="A3913" s="139" t="s">
        <v>11567</v>
      </c>
      <c r="B3913" s="139" t="s">
        <v>11568</v>
      </c>
      <c r="C3913" s="139" t="s">
        <v>14</v>
      </c>
      <c r="D3913" s="642" t="s">
        <v>11569</v>
      </c>
    </row>
    <row r="3914" spans="1:4" ht="13.5" hidden="1">
      <c r="A3914" s="139" t="s">
        <v>11570</v>
      </c>
      <c r="B3914" s="139" t="s">
        <v>11571</v>
      </c>
      <c r="C3914" s="139" t="s">
        <v>14</v>
      </c>
      <c r="D3914" s="642" t="s">
        <v>11572</v>
      </c>
    </row>
    <row r="3915" spans="1:4" ht="13.5" hidden="1">
      <c r="A3915" s="139" t="s">
        <v>11573</v>
      </c>
      <c r="B3915" s="139" t="s">
        <v>11574</v>
      </c>
      <c r="C3915" s="139" t="s">
        <v>14</v>
      </c>
      <c r="D3915" s="642" t="s">
        <v>11575</v>
      </c>
    </row>
    <row r="3916" spans="1:4" ht="13.5" hidden="1">
      <c r="A3916" s="139" t="s">
        <v>11576</v>
      </c>
      <c r="B3916" s="139" t="s">
        <v>11577</v>
      </c>
      <c r="C3916" s="139" t="s">
        <v>14</v>
      </c>
      <c r="D3916" s="642" t="s">
        <v>11578</v>
      </c>
    </row>
    <row r="3917" spans="1:4" ht="13.5" hidden="1">
      <c r="A3917" s="139" t="s">
        <v>11579</v>
      </c>
      <c r="B3917" s="139" t="s">
        <v>11580</v>
      </c>
      <c r="C3917" s="139" t="s">
        <v>14</v>
      </c>
      <c r="D3917" s="642" t="s">
        <v>11581</v>
      </c>
    </row>
    <row r="3918" spans="1:4" ht="13.5" hidden="1">
      <c r="A3918" s="139" t="s">
        <v>11582</v>
      </c>
      <c r="B3918" s="139" t="s">
        <v>11583</v>
      </c>
      <c r="C3918" s="139" t="s">
        <v>14</v>
      </c>
      <c r="D3918" s="642" t="s">
        <v>11584</v>
      </c>
    </row>
    <row r="3919" spans="1:4" ht="13.5" hidden="1">
      <c r="A3919" s="139" t="s">
        <v>11585</v>
      </c>
      <c r="B3919" s="139" t="s">
        <v>11586</v>
      </c>
      <c r="C3919" s="139" t="s">
        <v>14</v>
      </c>
      <c r="D3919" s="642" t="s">
        <v>11587</v>
      </c>
    </row>
    <row r="3920" spans="1:4" ht="13.5" hidden="1">
      <c r="A3920" s="139" t="s">
        <v>11588</v>
      </c>
      <c r="B3920" s="139" t="s">
        <v>11589</v>
      </c>
      <c r="C3920" s="139" t="s">
        <v>14</v>
      </c>
      <c r="D3920" s="642" t="s">
        <v>8173</v>
      </c>
    </row>
    <row r="3921" spans="1:4" ht="13.5" hidden="1">
      <c r="A3921" s="139" t="s">
        <v>11590</v>
      </c>
      <c r="B3921" s="139" t="s">
        <v>11591</v>
      </c>
      <c r="C3921" s="139" t="s">
        <v>14</v>
      </c>
      <c r="D3921" s="642" t="s">
        <v>11592</v>
      </c>
    </row>
    <row r="3922" spans="1:4" ht="13.5" hidden="1">
      <c r="A3922" s="139" t="s">
        <v>11593</v>
      </c>
      <c r="B3922" s="139" t="s">
        <v>11594</v>
      </c>
      <c r="C3922" s="139" t="s">
        <v>14</v>
      </c>
      <c r="D3922" s="642" t="s">
        <v>2085</v>
      </c>
    </row>
    <row r="3923" spans="1:4" ht="13.5" hidden="1">
      <c r="A3923" s="139" t="s">
        <v>11595</v>
      </c>
      <c r="B3923" s="139" t="s">
        <v>11596</v>
      </c>
      <c r="C3923" s="139" t="s">
        <v>14</v>
      </c>
      <c r="D3923" s="642" t="s">
        <v>11597</v>
      </c>
    </row>
    <row r="3924" spans="1:4" ht="13.5" hidden="1">
      <c r="A3924" s="139" t="s">
        <v>11598</v>
      </c>
      <c r="B3924" s="139" t="s">
        <v>11599</v>
      </c>
      <c r="C3924" s="139" t="s">
        <v>14</v>
      </c>
      <c r="D3924" s="642" t="s">
        <v>11600</v>
      </c>
    </row>
    <row r="3925" spans="1:4" ht="13.5" hidden="1">
      <c r="A3925" s="139" t="s">
        <v>11601</v>
      </c>
      <c r="B3925" s="139" t="s">
        <v>11602</v>
      </c>
      <c r="C3925" s="139" t="s">
        <v>14</v>
      </c>
      <c r="D3925" s="642" t="s">
        <v>11603</v>
      </c>
    </row>
    <row r="3926" spans="1:4" ht="13.5" hidden="1">
      <c r="A3926" s="139" t="s">
        <v>11604</v>
      </c>
      <c r="B3926" s="139" t="s">
        <v>11605</v>
      </c>
      <c r="C3926" s="139" t="s">
        <v>14</v>
      </c>
      <c r="D3926" s="642" t="s">
        <v>11606</v>
      </c>
    </row>
    <row r="3927" spans="1:4" ht="13.5" hidden="1">
      <c r="A3927" s="139" t="s">
        <v>11607</v>
      </c>
      <c r="B3927" s="139" t="s">
        <v>11608</v>
      </c>
      <c r="C3927" s="139" t="s">
        <v>14</v>
      </c>
      <c r="D3927" s="642" t="s">
        <v>11609</v>
      </c>
    </row>
    <row r="3928" spans="1:4" ht="13.5" hidden="1">
      <c r="A3928" s="139" t="s">
        <v>11610</v>
      </c>
      <c r="B3928" s="139" t="s">
        <v>11611</v>
      </c>
      <c r="C3928" s="139" t="s">
        <v>14</v>
      </c>
      <c r="D3928" s="642" t="s">
        <v>11612</v>
      </c>
    </row>
    <row r="3929" spans="1:4" ht="13.5" hidden="1">
      <c r="A3929" s="139" t="s">
        <v>11613</v>
      </c>
      <c r="B3929" s="139" t="s">
        <v>11614</v>
      </c>
      <c r="C3929" s="139" t="s">
        <v>14</v>
      </c>
      <c r="D3929" s="642" t="s">
        <v>11615</v>
      </c>
    </row>
    <row r="3930" spans="1:4" ht="13.5" hidden="1">
      <c r="A3930" s="139" t="s">
        <v>11616</v>
      </c>
      <c r="B3930" s="139" t="s">
        <v>11617</v>
      </c>
      <c r="C3930" s="139" t="s">
        <v>14</v>
      </c>
      <c r="D3930" s="642" t="s">
        <v>11618</v>
      </c>
    </row>
    <row r="3931" spans="1:4" ht="13.5" hidden="1">
      <c r="A3931" s="139" t="s">
        <v>11619</v>
      </c>
      <c r="B3931" s="139" t="s">
        <v>11620</v>
      </c>
      <c r="C3931" s="139" t="s">
        <v>14</v>
      </c>
      <c r="D3931" s="642" t="s">
        <v>11615</v>
      </c>
    </row>
    <row r="3932" spans="1:4" ht="13.5" hidden="1">
      <c r="A3932" s="139" t="s">
        <v>11621</v>
      </c>
      <c r="B3932" s="139" t="s">
        <v>11622</v>
      </c>
      <c r="C3932" s="139" t="s">
        <v>14</v>
      </c>
      <c r="D3932" s="642" t="s">
        <v>11623</v>
      </c>
    </row>
    <row r="3933" spans="1:4" ht="13.5" hidden="1">
      <c r="A3933" s="139" t="s">
        <v>11624</v>
      </c>
      <c r="B3933" s="139" t="s">
        <v>11625</v>
      </c>
      <c r="C3933" s="139" t="s">
        <v>14</v>
      </c>
      <c r="D3933" s="642" t="s">
        <v>11626</v>
      </c>
    </row>
    <row r="3934" spans="1:4" ht="13.5" hidden="1">
      <c r="A3934" s="139" t="s">
        <v>11627</v>
      </c>
      <c r="B3934" s="139" t="s">
        <v>11628</v>
      </c>
      <c r="C3934" s="139" t="s">
        <v>14</v>
      </c>
      <c r="D3934" s="642" t="s">
        <v>11629</v>
      </c>
    </row>
    <row r="3935" spans="1:4" ht="13.5" hidden="1">
      <c r="A3935" s="139" t="s">
        <v>11630</v>
      </c>
      <c r="B3935" s="139" t="s">
        <v>11631</v>
      </c>
      <c r="C3935" s="139" t="s">
        <v>14</v>
      </c>
      <c r="D3935" s="642" t="s">
        <v>11632</v>
      </c>
    </row>
    <row r="3936" spans="1:4" ht="13.5" hidden="1">
      <c r="A3936" s="139" t="s">
        <v>11633</v>
      </c>
      <c r="B3936" s="139" t="s">
        <v>11634</v>
      </c>
      <c r="C3936" s="139" t="s">
        <v>285</v>
      </c>
      <c r="D3936" s="642" t="s">
        <v>11635</v>
      </c>
    </row>
    <row r="3937" spans="1:4" ht="13.5" hidden="1">
      <c r="A3937" s="139" t="s">
        <v>11636</v>
      </c>
      <c r="B3937" s="139" t="s">
        <v>11637</v>
      </c>
      <c r="C3937" s="139" t="s">
        <v>14</v>
      </c>
      <c r="D3937" s="642" t="s">
        <v>3780</v>
      </c>
    </row>
    <row r="3938" spans="1:4" ht="13.5" hidden="1">
      <c r="A3938" s="139" t="s">
        <v>11638</v>
      </c>
      <c r="B3938" s="139" t="s">
        <v>11639</v>
      </c>
      <c r="C3938" s="139" t="s">
        <v>14</v>
      </c>
      <c r="D3938" s="642" t="s">
        <v>11640</v>
      </c>
    </row>
    <row r="3939" spans="1:4" ht="13.5" hidden="1">
      <c r="A3939" s="139" t="s">
        <v>11641</v>
      </c>
      <c r="B3939" s="139" t="s">
        <v>11642</v>
      </c>
      <c r="C3939" s="139" t="s">
        <v>14</v>
      </c>
      <c r="D3939" s="642" t="s">
        <v>11643</v>
      </c>
    </row>
    <row r="3940" spans="1:4" ht="13.5" hidden="1">
      <c r="A3940" s="139" t="s">
        <v>11644</v>
      </c>
      <c r="B3940" s="139" t="s">
        <v>11645</v>
      </c>
      <c r="C3940" s="139" t="s">
        <v>14</v>
      </c>
      <c r="D3940" s="642" t="s">
        <v>11646</v>
      </c>
    </row>
    <row r="3941" spans="1:4" ht="13.5" hidden="1">
      <c r="A3941" s="139" t="s">
        <v>11647</v>
      </c>
      <c r="B3941" s="139" t="s">
        <v>11648</v>
      </c>
      <c r="C3941" s="139" t="s">
        <v>14</v>
      </c>
      <c r="D3941" s="642" t="s">
        <v>11649</v>
      </c>
    </row>
    <row r="3942" spans="1:4" ht="13.5" hidden="1">
      <c r="A3942" s="139" t="s">
        <v>11650</v>
      </c>
      <c r="B3942" s="139" t="s">
        <v>11651</v>
      </c>
      <c r="C3942" s="139" t="s">
        <v>14</v>
      </c>
      <c r="D3942" s="642" t="s">
        <v>10539</v>
      </c>
    </row>
    <row r="3943" spans="1:4" ht="13.5" hidden="1">
      <c r="A3943" s="139" t="s">
        <v>11652</v>
      </c>
      <c r="B3943" s="139" t="s">
        <v>11653</v>
      </c>
      <c r="C3943" s="139" t="s">
        <v>14</v>
      </c>
      <c r="D3943" s="642" t="s">
        <v>11654</v>
      </c>
    </row>
    <row r="3944" spans="1:4" ht="13.5" hidden="1">
      <c r="A3944" s="139" t="s">
        <v>11655</v>
      </c>
      <c r="B3944" s="139" t="s">
        <v>11656</v>
      </c>
      <c r="C3944" s="139" t="s">
        <v>14</v>
      </c>
      <c r="D3944" s="642" t="s">
        <v>11657</v>
      </c>
    </row>
    <row r="3945" spans="1:4" ht="13.5" hidden="1">
      <c r="A3945" s="139" t="s">
        <v>11658</v>
      </c>
      <c r="B3945" s="139" t="s">
        <v>11659</v>
      </c>
      <c r="C3945" s="139" t="s">
        <v>14</v>
      </c>
      <c r="D3945" s="642" t="s">
        <v>10913</v>
      </c>
    </row>
    <row r="3946" spans="1:4" ht="13.5" hidden="1">
      <c r="A3946" s="139" t="s">
        <v>11660</v>
      </c>
      <c r="B3946" s="139" t="s">
        <v>11661</v>
      </c>
      <c r="C3946" s="139" t="s">
        <v>14</v>
      </c>
      <c r="D3946" s="642" t="s">
        <v>11662</v>
      </c>
    </row>
    <row r="3947" spans="1:4" ht="13.5" hidden="1">
      <c r="A3947" s="139" t="s">
        <v>11663</v>
      </c>
      <c r="B3947" s="139" t="s">
        <v>11664</v>
      </c>
      <c r="C3947" s="139" t="s">
        <v>14</v>
      </c>
      <c r="D3947" s="642" t="s">
        <v>7520</v>
      </c>
    </row>
    <row r="3948" spans="1:4" ht="13.5" hidden="1">
      <c r="A3948" s="139" t="s">
        <v>11665</v>
      </c>
      <c r="B3948" s="139" t="s">
        <v>11666</v>
      </c>
      <c r="C3948" s="139" t="s">
        <v>14</v>
      </c>
      <c r="D3948" s="642" t="s">
        <v>11667</v>
      </c>
    </row>
    <row r="3949" spans="1:4" ht="13.5" hidden="1">
      <c r="A3949" s="139" t="s">
        <v>11668</v>
      </c>
      <c r="B3949" s="139" t="s">
        <v>11669</v>
      </c>
      <c r="C3949" s="139" t="s">
        <v>14</v>
      </c>
      <c r="D3949" s="642" t="s">
        <v>11670</v>
      </c>
    </row>
    <row r="3950" spans="1:4" ht="13.5" hidden="1">
      <c r="A3950" s="139" t="s">
        <v>11671</v>
      </c>
      <c r="B3950" s="139" t="s">
        <v>11672</v>
      </c>
      <c r="C3950" s="139" t="s">
        <v>14</v>
      </c>
      <c r="D3950" s="642" t="s">
        <v>4132</v>
      </c>
    </row>
    <row r="3951" spans="1:4" ht="13.5" hidden="1">
      <c r="A3951" s="139" t="s">
        <v>11673</v>
      </c>
      <c r="B3951" s="139" t="s">
        <v>11674</v>
      </c>
      <c r="C3951" s="139" t="s">
        <v>14</v>
      </c>
      <c r="D3951" s="642" t="s">
        <v>11662</v>
      </c>
    </row>
    <row r="3952" spans="1:4" ht="13.5" hidden="1">
      <c r="A3952" s="139" t="s">
        <v>11675</v>
      </c>
      <c r="B3952" s="139" t="s">
        <v>11676</v>
      </c>
      <c r="C3952" s="139" t="s">
        <v>14</v>
      </c>
      <c r="D3952" s="642" t="s">
        <v>11677</v>
      </c>
    </row>
    <row r="3953" spans="1:4" ht="13.5" hidden="1">
      <c r="A3953" s="139" t="s">
        <v>11678</v>
      </c>
      <c r="B3953" s="139" t="s">
        <v>11679</v>
      </c>
      <c r="C3953" s="139" t="s">
        <v>14</v>
      </c>
      <c r="D3953" s="642" t="s">
        <v>11680</v>
      </c>
    </row>
    <row r="3954" spans="1:4" ht="13.5" hidden="1">
      <c r="A3954" s="139" t="s">
        <v>11681</v>
      </c>
      <c r="B3954" s="139" t="s">
        <v>11682</v>
      </c>
      <c r="C3954" s="139" t="s">
        <v>14</v>
      </c>
      <c r="D3954" s="642" t="s">
        <v>11683</v>
      </c>
    </row>
    <row r="3955" spans="1:4" ht="13.5" hidden="1">
      <c r="A3955" s="139" t="s">
        <v>11684</v>
      </c>
      <c r="B3955" s="139" t="s">
        <v>11685</v>
      </c>
      <c r="C3955" s="139" t="s">
        <v>14</v>
      </c>
      <c r="D3955" s="642" t="s">
        <v>3577</v>
      </c>
    </row>
    <row r="3956" spans="1:4" ht="13.5" hidden="1">
      <c r="A3956" s="139" t="s">
        <v>11686</v>
      </c>
      <c r="B3956" s="139" t="s">
        <v>11687</v>
      </c>
      <c r="C3956" s="139" t="s">
        <v>14</v>
      </c>
      <c r="D3956" s="642" t="s">
        <v>9011</v>
      </c>
    </row>
    <row r="3957" spans="1:4" ht="13.5" hidden="1">
      <c r="A3957" s="139" t="s">
        <v>11688</v>
      </c>
      <c r="B3957" s="139" t="s">
        <v>11689</v>
      </c>
      <c r="C3957" s="139" t="s">
        <v>14</v>
      </c>
      <c r="D3957" s="642" t="s">
        <v>11690</v>
      </c>
    </row>
    <row r="3958" spans="1:4" ht="13.5" hidden="1">
      <c r="A3958" s="139" t="s">
        <v>11691</v>
      </c>
      <c r="B3958" s="139" t="s">
        <v>11692</v>
      </c>
      <c r="C3958" s="139" t="s">
        <v>14</v>
      </c>
      <c r="D3958" s="642" t="s">
        <v>8812</v>
      </c>
    </row>
    <row r="3959" spans="1:4" ht="13.5" hidden="1">
      <c r="A3959" s="139" t="s">
        <v>11693</v>
      </c>
      <c r="B3959" s="139" t="s">
        <v>11694</v>
      </c>
      <c r="C3959" s="139" t="s">
        <v>14</v>
      </c>
      <c r="D3959" s="642" t="s">
        <v>11695</v>
      </c>
    </row>
    <row r="3960" spans="1:4" ht="13.5" hidden="1">
      <c r="A3960" s="139" t="s">
        <v>11696</v>
      </c>
      <c r="B3960" s="139" t="s">
        <v>11697</v>
      </c>
      <c r="C3960" s="139" t="s">
        <v>14</v>
      </c>
      <c r="D3960" s="642" t="s">
        <v>11698</v>
      </c>
    </row>
    <row r="3961" spans="1:4" ht="13.5" hidden="1">
      <c r="A3961" s="139" t="s">
        <v>11699</v>
      </c>
      <c r="B3961" s="139" t="s">
        <v>11700</v>
      </c>
      <c r="C3961" s="139" t="s">
        <v>14</v>
      </c>
      <c r="D3961" s="642" t="s">
        <v>11701</v>
      </c>
    </row>
    <row r="3962" spans="1:4" ht="13.5" hidden="1">
      <c r="A3962" s="139" t="s">
        <v>11702</v>
      </c>
      <c r="B3962" s="139" t="s">
        <v>11703</v>
      </c>
      <c r="C3962" s="139" t="s">
        <v>14</v>
      </c>
      <c r="D3962" s="642" t="s">
        <v>11704</v>
      </c>
    </row>
    <row r="3963" spans="1:4" ht="13.5" hidden="1">
      <c r="A3963" s="139" t="s">
        <v>11705</v>
      </c>
      <c r="B3963" s="139" t="s">
        <v>11706</v>
      </c>
      <c r="C3963" s="139" t="s">
        <v>14</v>
      </c>
      <c r="D3963" s="642" t="s">
        <v>11070</v>
      </c>
    </row>
    <row r="3964" spans="1:4" ht="13.5" hidden="1">
      <c r="A3964" s="139" t="s">
        <v>11707</v>
      </c>
      <c r="B3964" s="139" t="s">
        <v>11708</v>
      </c>
      <c r="C3964" s="139" t="s">
        <v>14</v>
      </c>
      <c r="D3964" s="642" t="s">
        <v>7732</v>
      </c>
    </row>
    <row r="3965" spans="1:4" ht="13.5" hidden="1">
      <c r="A3965" s="139" t="s">
        <v>11709</v>
      </c>
      <c r="B3965" s="139" t="s">
        <v>11710</v>
      </c>
      <c r="C3965" s="139" t="s">
        <v>14</v>
      </c>
      <c r="D3965" s="642" t="s">
        <v>3577</v>
      </c>
    </row>
    <row r="3966" spans="1:4" ht="13.5" hidden="1">
      <c r="A3966" s="139" t="s">
        <v>11711</v>
      </c>
      <c r="B3966" s="139" t="s">
        <v>11712</v>
      </c>
      <c r="C3966" s="139" t="s">
        <v>14</v>
      </c>
      <c r="D3966" s="642" t="s">
        <v>11713</v>
      </c>
    </row>
    <row r="3967" spans="1:4" ht="13.5" hidden="1">
      <c r="A3967" s="139" t="s">
        <v>11714</v>
      </c>
      <c r="B3967" s="139" t="s">
        <v>11715</v>
      </c>
      <c r="C3967" s="139" t="s">
        <v>14</v>
      </c>
      <c r="D3967" s="642" t="s">
        <v>10934</v>
      </c>
    </row>
    <row r="3968" spans="1:4" ht="13.5" hidden="1">
      <c r="A3968" s="139" t="s">
        <v>11716</v>
      </c>
      <c r="B3968" s="139" t="s">
        <v>11717</v>
      </c>
      <c r="C3968" s="139" t="s">
        <v>14</v>
      </c>
      <c r="D3968" s="642" t="s">
        <v>8462</v>
      </c>
    </row>
    <row r="3969" spans="1:4" ht="13.5" hidden="1">
      <c r="A3969" s="139" t="s">
        <v>11718</v>
      </c>
      <c r="B3969" s="139" t="s">
        <v>11719</v>
      </c>
      <c r="C3969" s="139" t="s">
        <v>14</v>
      </c>
      <c r="D3969" s="642" t="s">
        <v>11720</v>
      </c>
    </row>
    <row r="3970" spans="1:4" ht="13.5" hidden="1">
      <c r="A3970" s="139" t="s">
        <v>11721</v>
      </c>
      <c r="B3970" s="139" t="s">
        <v>11722</v>
      </c>
      <c r="C3970" s="139" t="s">
        <v>14</v>
      </c>
      <c r="D3970" s="642" t="s">
        <v>3762</v>
      </c>
    </row>
    <row r="3971" spans="1:4" ht="13.5" hidden="1">
      <c r="A3971" s="139" t="s">
        <v>11723</v>
      </c>
      <c r="B3971" s="139" t="s">
        <v>11724</v>
      </c>
      <c r="C3971" s="139" t="s">
        <v>14</v>
      </c>
      <c r="D3971" s="642" t="s">
        <v>11725</v>
      </c>
    </row>
    <row r="3972" spans="1:4" ht="13.5" hidden="1">
      <c r="A3972" s="139" t="s">
        <v>11726</v>
      </c>
      <c r="B3972" s="139" t="s">
        <v>11727</v>
      </c>
      <c r="C3972" s="139" t="s">
        <v>14</v>
      </c>
      <c r="D3972" s="642" t="s">
        <v>11728</v>
      </c>
    </row>
    <row r="3973" spans="1:4" ht="13.5" hidden="1">
      <c r="A3973" s="139" t="s">
        <v>11729</v>
      </c>
      <c r="B3973" s="139" t="s">
        <v>11730</v>
      </c>
      <c r="C3973" s="139" t="s">
        <v>14</v>
      </c>
      <c r="D3973" s="642" t="s">
        <v>11731</v>
      </c>
    </row>
    <row r="3974" spans="1:4" ht="13.5" hidden="1">
      <c r="A3974" s="139" t="s">
        <v>11732</v>
      </c>
      <c r="B3974" s="139" t="s">
        <v>11733</v>
      </c>
      <c r="C3974" s="139" t="s">
        <v>14</v>
      </c>
      <c r="D3974" s="642" t="s">
        <v>11734</v>
      </c>
    </row>
    <row r="3975" spans="1:4" ht="13.5" hidden="1">
      <c r="A3975" s="139" t="s">
        <v>11735</v>
      </c>
      <c r="B3975" s="139" t="s">
        <v>11736</v>
      </c>
      <c r="C3975" s="139" t="s">
        <v>14</v>
      </c>
      <c r="D3975" s="642" t="s">
        <v>11737</v>
      </c>
    </row>
    <row r="3976" spans="1:4" ht="13.5" hidden="1">
      <c r="A3976" s="139" t="s">
        <v>11738</v>
      </c>
      <c r="B3976" s="139" t="s">
        <v>11739</v>
      </c>
      <c r="C3976" s="139" t="s">
        <v>14</v>
      </c>
      <c r="D3976" s="642" t="s">
        <v>11740</v>
      </c>
    </row>
    <row r="3977" spans="1:4" ht="13.5" hidden="1">
      <c r="A3977" s="139" t="s">
        <v>11741</v>
      </c>
      <c r="B3977" s="139" t="s">
        <v>11742</v>
      </c>
      <c r="C3977" s="139" t="s">
        <v>14</v>
      </c>
      <c r="D3977" s="642" t="s">
        <v>11743</v>
      </c>
    </row>
    <row r="3978" spans="1:4" ht="13.5" hidden="1">
      <c r="A3978" s="139" t="s">
        <v>11744</v>
      </c>
      <c r="B3978" s="139" t="s">
        <v>11745</v>
      </c>
      <c r="C3978" s="139" t="s">
        <v>14</v>
      </c>
      <c r="D3978" s="642" t="s">
        <v>11746</v>
      </c>
    </row>
    <row r="3979" spans="1:4" ht="13.5" hidden="1">
      <c r="A3979" s="139" t="s">
        <v>11747</v>
      </c>
      <c r="B3979" s="139" t="s">
        <v>11748</v>
      </c>
      <c r="C3979" s="139" t="s">
        <v>14</v>
      </c>
      <c r="D3979" s="642" t="s">
        <v>11749</v>
      </c>
    </row>
    <row r="3980" spans="1:4" ht="13.5" hidden="1">
      <c r="A3980" s="139" t="s">
        <v>11750</v>
      </c>
      <c r="B3980" s="139" t="s">
        <v>11751</v>
      </c>
      <c r="C3980" s="139" t="s">
        <v>14</v>
      </c>
      <c r="D3980" s="642" t="s">
        <v>11752</v>
      </c>
    </row>
    <row r="3981" spans="1:4" ht="13.5" hidden="1">
      <c r="A3981" s="139" t="s">
        <v>11753</v>
      </c>
      <c r="B3981" s="139" t="s">
        <v>11754</v>
      </c>
      <c r="C3981" s="139" t="s">
        <v>14</v>
      </c>
      <c r="D3981" s="642" t="s">
        <v>11755</v>
      </c>
    </row>
    <row r="3982" spans="1:4" ht="13.5" hidden="1">
      <c r="A3982" s="139" t="s">
        <v>11756</v>
      </c>
      <c r="B3982" s="139" t="s">
        <v>11757</v>
      </c>
      <c r="C3982" s="139" t="s">
        <v>14</v>
      </c>
      <c r="D3982" s="642" t="s">
        <v>4088</v>
      </c>
    </row>
    <row r="3983" spans="1:4" ht="13.5" hidden="1">
      <c r="A3983" s="139" t="s">
        <v>11758</v>
      </c>
      <c r="B3983" s="139" t="s">
        <v>11759</v>
      </c>
      <c r="C3983" s="139" t="s">
        <v>14</v>
      </c>
      <c r="D3983" s="642" t="s">
        <v>11760</v>
      </c>
    </row>
    <row r="3984" spans="1:4" ht="13.5" hidden="1">
      <c r="A3984" s="139" t="s">
        <v>11761</v>
      </c>
      <c r="B3984" s="139" t="s">
        <v>11762</v>
      </c>
      <c r="C3984" s="139" t="s">
        <v>285</v>
      </c>
      <c r="D3984" s="642" t="s">
        <v>11763</v>
      </c>
    </row>
    <row r="3985" spans="1:4" ht="13.5" hidden="1">
      <c r="A3985" s="139" t="s">
        <v>11764</v>
      </c>
      <c r="B3985" s="139" t="s">
        <v>11765</v>
      </c>
      <c r="C3985" s="139" t="s">
        <v>14</v>
      </c>
      <c r="D3985" s="642" t="s">
        <v>11766</v>
      </c>
    </row>
    <row r="3986" spans="1:4" ht="13.5" hidden="1">
      <c r="A3986" s="139" t="s">
        <v>11767</v>
      </c>
      <c r="B3986" s="139" t="s">
        <v>11768</v>
      </c>
      <c r="C3986" s="139" t="s">
        <v>14</v>
      </c>
      <c r="D3986" s="642" t="s">
        <v>11769</v>
      </c>
    </row>
    <row r="3987" spans="1:4" ht="13.5" hidden="1">
      <c r="A3987" s="139" t="s">
        <v>11770</v>
      </c>
      <c r="B3987" s="139" t="s">
        <v>11771</v>
      </c>
      <c r="C3987" s="139" t="s">
        <v>14</v>
      </c>
      <c r="D3987" s="642" t="s">
        <v>11772</v>
      </c>
    </row>
    <row r="3988" spans="1:4" ht="13.5" hidden="1">
      <c r="A3988" s="139" t="s">
        <v>11773</v>
      </c>
      <c r="B3988" s="139" t="s">
        <v>11774</v>
      </c>
      <c r="C3988" s="139" t="s">
        <v>14</v>
      </c>
      <c r="D3988" s="642" t="s">
        <v>10548</v>
      </c>
    </row>
    <row r="3989" spans="1:4" ht="13.5" hidden="1">
      <c r="A3989" s="139" t="s">
        <v>11775</v>
      </c>
      <c r="B3989" s="139" t="s">
        <v>11776</v>
      </c>
      <c r="C3989" s="139" t="s">
        <v>14</v>
      </c>
      <c r="D3989" s="642" t="s">
        <v>11777</v>
      </c>
    </row>
    <row r="3990" spans="1:4" ht="13.5" hidden="1">
      <c r="A3990" s="139" t="s">
        <v>11778</v>
      </c>
      <c r="B3990" s="139" t="s">
        <v>11779</v>
      </c>
      <c r="C3990" s="139" t="s">
        <v>14</v>
      </c>
      <c r="D3990" s="642" t="s">
        <v>11772</v>
      </c>
    </row>
    <row r="3991" spans="1:4" ht="13.5" hidden="1">
      <c r="A3991" s="139" t="s">
        <v>11780</v>
      </c>
      <c r="B3991" s="139" t="s">
        <v>11781</v>
      </c>
      <c r="C3991" s="139" t="s">
        <v>14</v>
      </c>
      <c r="D3991" s="642" t="s">
        <v>1895</v>
      </c>
    </row>
    <row r="3992" spans="1:4" ht="13.5" hidden="1">
      <c r="A3992" s="139" t="s">
        <v>11782</v>
      </c>
      <c r="B3992" s="139" t="s">
        <v>11783</v>
      </c>
      <c r="C3992" s="139" t="s">
        <v>14</v>
      </c>
      <c r="D3992" s="642" t="s">
        <v>8137</v>
      </c>
    </row>
    <row r="3993" spans="1:4" ht="13.5" hidden="1">
      <c r="A3993" s="139" t="s">
        <v>11784</v>
      </c>
      <c r="B3993" s="139" t="s">
        <v>11785</v>
      </c>
      <c r="C3993" s="139" t="s">
        <v>14</v>
      </c>
      <c r="D3993" s="642" t="s">
        <v>4788</v>
      </c>
    </row>
    <row r="3994" spans="1:4" ht="13.5" hidden="1">
      <c r="A3994" s="139" t="s">
        <v>11786</v>
      </c>
      <c r="B3994" s="139" t="s">
        <v>11787</v>
      </c>
      <c r="C3994" s="139" t="s">
        <v>14</v>
      </c>
      <c r="D3994" s="642" t="s">
        <v>8343</v>
      </c>
    </row>
    <row r="3995" spans="1:4" ht="13.5" hidden="1">
      <c r="A3995" s="139" t="s">
        <v>11788</v>
      </c>
      <c r="B3995" s="139" t="s">
        <v>11789</v>
      </c>
      <c r="C3995" s="139" t="s">
        <v>14</v>
      </c>
      <c r="D3995" s="642" t="s">
        <v>11790</v>
      </c>
    </row>
    <row r="3996" spans="1:4" ht="13.5" hidden="1">
      <c r="A3996" s="139" t="s">
        <v>11791</v>
      </c>
      <c r="B3996" s="139" t="s">
        <v>11792</v>
      </c>
      <c r="C3996" s="139" t="s">
        <v>14</v>
      </c>
      <c r="D3996" s="642" t="s">
        <v>11793</v>
      </c>
    </row>
    <row r="3997" spans="1:4" ht="13.5" hidden="1">
      <c r="A3997" s="139" t="s">
        <v>11794</v>
      </c>
      <c r="B3997" s="139" t="s">
        <v>11795</v>
      </c>
      <c r="C3997" s="139" t="s">
        <v>14</v>
      </c>
      <c r="D3997" s="642" t="s">
        <v>1895</v>
      </c>
    </row>
    <row r="3998" spans="1:4" ht="13.5" hidden="1">
      <c r="A3998" s="139" t="s">
        <v>11796</v>
      </c>
      <c r="B3998" s="139" t="s">
        <v>11797</v>
      </c>
      <c r="C3998" s="139" t="s">
        <v>14</v>
      </c>
      <c r="D3998" s="642" t="s">
        <v>11798</v>
      </c>
    </row>
    <row r="3999" spans="1:4" ht="13.5" hidden="1">
      <c r="A3999" s="139" t="s">
        <v>11799</v>
      </c>
      <c r="B3999" s="139" t="s">
        <v>11800</v>
      </c>
      <c r="C3999" s="139" t="s">
        <v>14</v>
      </c>
      <c r="D3999" s="642" t="s">
        <v>11801</v>
      </c>
    </row>
    <row r="4000" spans="1:4" ht="13.5" hidden="1">
      <c r="A4000" s="139" t="s">
        <v>11802</v>
      </c>
      <c r="B4000" s="139" t="s">
        <v>11803</v>
      </c>
      <c r="C4000" s="139" t="s">
        <v>14</v>
      </c>
      <c r="D4000" s="642" t="s">
        <v>11804</v>
      </c>
    </row>
    <row r="4001" spans="1:4" ht="13.5" hidden="1">
      <c r="A4001" s="139" t="s">
        <v>11805</v>
      </c>
      <c r="B4001" s="139" t="s">
        <v>11806</v>
      </c>
      <c r="C4001" s="139" t="s">
        <v>14</v>
      </c>
      <c r="D4001" s="642" t="s">
        <v>11807</v>
      </c>
    </row>
    <row r="4002" spans="1:4" ht="13.5" hidden="1">
      <c r="A4002" s="139" t="s">
        <v>11808</v>
      </c>
      <c r="B4002" s="139" t="s">
        <v>11809</v>
      </c>
      <c r="C4002" s="139" t="s">
        <v>14</v>
      </c>
      <c r="D4002" s="642" t="s">
        <v>11810</v>
      </c>
    </row>
    <row r="4003" spans="1:4" ht="13.5" hidden="1">
      <c r="A4003" s="139" t="s">
        <v>11811</v>
      </c>
      <c r="B4003" s="139" t="s">
        <v>11812</v>
      </c>
      <c r="C4003" s="139" t="s">
        <v>14</v>
      </c>
      <c r="D4003" s="642" t="s">
        <v>11813</v>
      </c>
    </row>
    <row r="4004" spans="1:4" ht="13.5" hidden="1">
      <c r="A4004" s="139" t="s">
        <v>11814</v>
      </c>
      <c r="B4004" s="139" t="s">
        <v>11815</v>
      </c>
      <c r="C4004" s="139" t="s">
        <v>14</v>
      </c>
      <c r="D4004" s="642" t="s">
        <v>11816</v>
      </c>
    </row>
    <row r="4005" spans="1:4" ht="13.5" hidden="1">
      <c r="A4005" s="139" t="s">
        <v>11817</v>
      </c>
      <c r="B4005" s="139" t="s">
        <v>11818</v>
      </c>
      <c r="C4005" s="139" t="s">
        <v>14</v>
      </c>
      <c r="D4005" s="642" t="s">
        <v>11819</v>
      </c>
    </row>
    <row r="4006" spans="1:4" ht="13.5" hidden="1">
      <c r="A4006" s="139" t="s">
        <v>11820</v>
      </c>
      <c r="B4006" s="139" t="s">
        <v>11821</v>
      </c>
      <c r="C4006" s="139" t="s">
        <v>14</v>
      </c>
      <c r="D4006" s="642" t="s">
        <v>2082</v>
      </c>
    </row>
    <row r="4007" spans="1:4" ht="13.5" hidden="1">
      <c r="A4007" s="139" t="s">
        <v>11822</v>
      </c>
      <c r="B4007" s="139" t="s">
        <v>11823</v>
      </c>
      <c r="C4007" s="139" t="s">
        <v>14</v>
      </c>
      <c r="D4007" s="642" t="s">
        <v>11824</v>
      </c>
    </row>
    <row r="4008" spans="1:4" ht="13.5" hidden="1">
      <c r="A4008" s="139" t="s">
        <v>11825</v>
      </c>
      <c r="B4008" s="139" t="s">
        <v>11826</v>
      </c>
      <c r="C4008" s="139" t="s">
        <v>14</v>
      </c>
      <c r="D4008" s="642" t="s">
        <v>11827</v>
      </c>
    </row>
    <row r="4009" spans="1:4" ht="13.5" hidden="1">
      <c r="A4009" s="139" t="s">
        <v>11828</v>
      </c>
      <c r="B4009" s="139" t="s">
        <v>11829</v>
      </c>
      <c r="C4009" s="139" t="s">
        <v>14</v>
      </c>
      <c r="D4009" s="642" t="s">
        <v>11830</v>
      </c>
    </row>
    <row r="4010" spans="1:4" ht="13.5" hidden="1">
      <c r="A4010" s="139" t="s">
        <v>11831</v>
      </c>
      <c r="B4010" s="139" t="s">
        <v>11832</v>
      </c>
      <c r="C4010" s="139" t="s">
        <v>14</v>
      </c>
      <c r="D4010" s="642" t="s">
        <v>11833</v>
      </c>
    </row>
    <row r="4011" spans="1:4" ht="13.5" hidden="1">
      <c r="A4011" s="139" t="s">
        <v>11834</v>
      </c>
      <c r="B4011" s="139" t="s">
        <v>11835</v>
      </c>
      <c r="C4011" s="139" t="s">
        <v>14</v>
      </c>
      <c r="D4011" s="642" t="s">
        <v>11836</v>
      </c>
    </row>
    <row r="4012" spans="1:4" ht="13.5" hidden="1">
      <c r="A4012" s="139" t="s">
        <v>11837</v>
      </c>
      <c r="B4012" s="139" t="s">
        <v>11838</v>
      </c>
      <c r="C4012" s="139" t="s">
        <v>14</v>
      </c>
      <c r="D4012" s="642" t="s">
        <v>7221</v>
      </c>
    </row>
    <row r="4013" spans="1:4" ht="13.5" hidden="1">
      <c r="A4013" s="139" t="s">
        <v>11839</v>
      </c>
      <c r="B4013" s="139" t="s">
        <v>11840</v>
      </c>
      <c r="C4013" s="139" t="s">
        <v>14</v>
      </c>
      <c r="D4013" s="642" t="s">
        <v>8195</v>
      </c>
    </row>
    <row r="4014" spans="1:4" ht="13.5" hidden="1">
      <c r="A4014" s="139" t="s">
        <v>11841</v>
      </c>
      <c r="B4014" s="139" t="s">
        <v>11842</v>
      </c>
      <c r="C4014" s="139" t="s">
        <v>14</v>
      </c>
      <c r="D4014" s="642" t="s">
        <v>11843</v>
      </c>
    </row>
    <row r="4015" spans="1:4" ht="13.5" hidden="1">
      <c r="A4015" s="139" t="s">
        <v>11844</v>
      </c>
      <c r="B4015" s="139" t="s">
        <v>11845</v>
      </c>
      <c r="C4015" s="139" t="s">
        <v>14</v>
      </c>
      <c r="D4015" s="642" t="s">
        <v>11846</v>
      </c>
    </row>
    <row r="4016" spans="1:4" ht="13.5" hidden="1">
      <c r="A4016" s="139" t="s">
        <v>11847</v>
      </c>
      <c r="B4016" s="139" t="s">
        <v>11848</v>
      </c>
      <c r="C4016" s="139" t="s">
        <v>14</v>
      </c>
      <c r="D4016" s="642" t="s">
        <v>11849</v>
      </c>
    </row>
    <row r="4017" spans="1:4" ht="13.5" hidden="1">
      <c r="A4017" s="139" t="s">
        <v>11850</v>
      </c>
      <c r="B4017" s="139" t="s">
        <v>11851</v>
      </c>
      <c r="C4017" s="139" t="s">
        <v>14</v>
      </c>
      <c r="D4017" s="642" t="s">
        <v>11852</v>
      </c>
    </row>
    <row r="4018" spans="1:4" ht="13.5" hidden="1">
      <c r="A4018" s="139" t="s">
        <v>11853</v>
      </c>
      <c r="B4018" s="139" t="s">
        <v>11854</v>
      </c>
      <c r="C4018" s="139" t="s">
        <v>14</v>
      </c>
      <c r="D4018" s="642" t="s">
        <v>11855</v>
      </c>
    </row>
    <row r="4019" spans="1:4" ht="13.5" hidden="1">
      <c r="A4019" s="139" t="s">
        <v>11856</v>
      </c>
      <c r="B4019" s="139" t="s">
        <v>11857</v>
      </c>
      <c r="C4019" s="139" t="s">
        <v>14</v>
      </c>
      <c r="D4019" s="642" t="s">
        <v>11858</v>
      </c>
    </row>
    <row r="4020" spans="1:4" ht="13.5" hidden="1">
      <c r="A4020" s="139" t="s">
        <v>11859</v>
      </c>
      <c r="B4020" s="139" t="s">
        <v>11860</v>
      </c>
      <c r="C4020" s="139" t="s">
        <v>14</v>
      </c>
      <c r="D4020" s="642" t="s">
        <v>11861</v>
      </c>
    </row>
    <row r="4021" spans="1:4" ht="13.5" hidden="1">
      <c r="A4021" s="139" t="s">
        <v>11862</v>
      </c>
      <c r="B4021" s="139" t="s">
        <v>11863</v>
      </c>
      <c r="C4021" s="139" t="s">
        <v>14</v>
      </c>
      <c r="D4021" s="642" t="s">
        <v>3211</v>
      </c>
    </row>
    <row r="4022" spans="1:4" ht="13.5" hidden="1">
      <c r="A4022" s="139" t="s">
        <v>11864</v>
      </c>
      <c r="B4022" s="139" t="s">
        <v>11865</v>
      </c>
      <c r="C4022" s="139" t="s">
        <v>14</v>
      </c>
      <c r="D4022" s="642" t="s">
        <v>11866</v>
      </c>
    </row>
    <row r="4023" spans="1:4" ht="13.5" hidden="1">
      <c r="A4023" s="139" t="s">
        <v>11867</v>
      </c>
      <c r="B4023" s="139" t="s">
        <v>11868</v>
      </c>
      <c r="C4023" s="139" t="s">
        <v>14</v>
      </c>
      <c r="D4023" s="642" t="s">
        <v>11869</v>
      </c>
    </row>
    <row r="4024" spans="1:4" ht="13.5" hidden="1">
      <c r="A4024" s="139" t="s">
        <v>11870</v>
      </c>
      <c r="B4024" s="139" t="s">
        <v>11871</v>
      </c>
      <c r="C4024" s="139" t="s">
        <v>14</v>
      </c>
      <c r="D4024" s="642" t="s">
        <v>4791</v>
      </c>
    </row>
    <row r="4025" spans="1:4" ht="13.5" hidden="1">
      <c r="A4025" s="139" t="s">
        <v>11872</v>
      </c>
      <c r="B4025" s="139" t="s">
        <v>11873</v>
      </c>
      <c r="C4025" s="139" t="s">
        <v>14</v>
      </c>
      <c r="D4025" s="642" t="s">
        <v>10710</v>
      </c>
    </row>
    <row r="4026" spans="1:4" ht="13.5" hidden="1">
      <c r="A4026" s="139" t="s">
        <v>11874</v>
      </c>
      <c r="B4026" s="139" t="s">
        <v>11875</v>
      </c>
      <c r="C4026" s="139" t="s">
        <v>14</v>
      </c>
      <c r="D4026" s="642" t="s">
        <v>10602</v>
      </c>
    </row>
    <row r="4027" spans="1:4" ht="13.5" hidden="1">
      <c r="A4027" s="139" t="s">
        <v>11876</v>
      </c>
      <c r="B4027" s="139" t="s">
        <v>11877</v>
      </c>
      <c r="C4027" s="139" t="s">
        <v>14</v>
      </c>
      <c r="D4027" s="642" t="s">
        <v>11878</v>
      </c>
    </row>
    <row r="4028" spans="1:4" ht="13.5" hidden="1">
      <c r="A4028" s="139" t="s">
        <v>11879</v>
      </c>
      <c r="B4028" s="139" t="s">
        <v>11880</v>
      </c>
      <c r="C4028" s="139" t="s">
        <v>14</v>
      </c>
      <c r="D4028" s="642" t="s">
        <v>11881</v>
      </c>
    </row>
    <row r="4029" spans="1:4" ht="13.5" hidden="1">
      <c r="A4029" s="139" t="s">
        <v>11882</v>
      </c>
      <c r="B4029" s="139" t="s">
        <v>11883</v>
      </c>
      <c r="C4029" s="139" t="s">
        <v>14</v>
      </c>
      <c r="D4029" s="642" t="s">
        <v>11884</v>
      </c>
    </row>
    <row r="4030" spans="1:4" ht="13.5" hidden="1">
      <c r="A4030" s="139" t="s">
        <v>11885</v>
      </c>
      <c r="B4030" s="139" t="s">
        <v>11886</v>
      </c>
      <c r="C4030" s="139" t="s">
        <v>14</v>
      </c>
      <c r="D4030" s="642" t="s">
        <v>11887</v>
      </c>
    </row>
    <row r="4031" spans="1:4" ht="13.5" hidden="1">
      <c r="A4031" s="139" t="s">
        <v>11888</v>
      </c>
      <c r="B4031" s="139" t="s">
        <v>11889</v>
      </c>
      <c r="C4031" s="139" t="s">
        <v>14</v>
      </c>
      <c r="D4031" s="642" t="s">
        <v>11890</v>
      </c>
    </row>
    <row r="4032" spans="1:4" ht="13.5" hidden="1">
      <c r="A4032" s="139" t="s">
        <v>11891</v>
      </c>
      <c r="B4032" s="139" t="s">
        <v>11892</v>
      </c>
      <c r="C4032" s="139" t="s">
        <v>14</v>
      </c>
      <c r="D4032" s="642" t="s">
        <v>11893</v>
      </c>
    </row>
    <row r="4033" spans="1:4" ht="13.5" hidden="1">
      <c r="A4033" s="139" t="s">
        <v>11894</v>
      </c>
      <c r="B4033" s="139" t="s">
        <v>11895</v>
      </c>
      <c r="C4033" s="139" t="s">
        <v>14</v>
      </c>
      <c r="D4033" s="642" t="s">
        <v>11896</v>
      </c>
    </row>
    <row r="4034" spans="1:4" ht="13.5" hidden="1">
      <c r="A4034" s="139" t="s">
        <v>11897</v>
      </c>
      <c r="B4034" s="139" t="s">
        <v>11898</v>
      </c>
      <c r="C4034" s="139" t="s">
        <v>14</v>
      </c>
      <c r="D4034" s="642" t="s">
        <v>11899</v>
      </c>
    </row>
    <row r="4035" spans="1:4" ht="13.5" hidden="1">
      <c r="A4035" s="139" t="s">
        <v>11900</v>
      </c>
      <c r="B4035" s="139" t="s">
        <v>11901</v>
      </c>
      <c r="C4035" s="139" t="s">
        <v>14</v>
      </c>
      <c r="D4035" s="642" t="s">
        <v>3054</v>
      </c>
    </row>
    <row r="4036" spans="1:4" ht="13.5" hidden="1">
      <c r="A4036" s="139" t="s">
        <v>11902</v>
      </c>
      <c r="B4036" s="139" t="s">
        <v>11903</v>
      </c>
      <c r="C4036" s="139" t="s">
        <v>14</v>
      </c>
      <c r="D4036" s="642" t="s">
        <v>381</v>
      </c>
    </row>
    <row r="4037" spans="1:4" ht="13.5" hidden="1">
      <c r="A4037" s="139" t="s">
        <v>11904</v>
      </c>
      <c r="B4037" s="139" t="s">
        <v>11905</v>
      </c>
      <c r="C4037" s="139" t="s">
        <v>14</v>
      </c>
      <c r="D4037" s="642" t="s">
        <v>11906</v>
      </c>
    </row>
    <row r="4038" spans="1:4" ht="13.5" hidden="1">
      <c r="A4038" s="139" t="s">
        <v>11907</v>
      </c>
      <c r="B4038" s="139" t="s">
        <v>11908</v>
      </c>
      <c r="C4038" s="139" t="s">
        <v>14</v>
      </c>
      <c r="D4038" s="642" t="s">
        <v>11909</v>
      </c>
    </row>
    <row r="4039" spans="1:4" ht="13.5" hidden="1">
      <c r="A4039" s="139" t="s">
        <v>11910</v>
      </c>
      <c r="B4039" s="139" t="s">
        <v>11911</v>
      </c>
      <c r="C4039" s="139" t="s">
        <v>14</v>
      </c>
      <c r="D4039" s="642" t="s">
        <v>11912</v>
      </c>
    </row>
    <row r="4040" spans="1:4" ht="13.5" hidden="1">
      <c r="A4040" s="139" t="s">
        <v>11913</v>
      </c>
      <c r="B4040" s="139" t="s">
        <v>11914</v>
      </c>
      <c r="C4040" s="139" t="s">
        <v>14</v>
      </c>
      <c r="D4040" s="642" t="s">
        <v>11915</v>
      </c>
    </row>
    <row r="4041" spans="1:4" ht="13.5" hidden="1">
      <c r="A4041" s="139" t="s">
        <v>11916</v>
      </c>
      <c r="B4041" s="139" t="s">
        <v>11917</v>
      </c>
      <c r="C4041" s="139" t="s">
        <v>14</v>
      </c>
      <c r="D4041" s="642" t="s">
        <v>11918</v>
      </c>
    </row>
    <row r="4042" spans="1:4" ht="13.5" hidden="1">
      <c r="A4042" s="139" t="s">
        <v>11919</v>
      </c>
      <c r="B4042" s="139" t="s">
        <v>11920</v>
      </c>
      <c r="C4042" s="139" t="s">
        <v>14</v>
      </c>
      <c r="D4042" s="642" t="s">
        <v>11921</v>
      </c>
    </row>
    <row r="4043" spans="1:4" ht="13.5" hidden="1">
      <c r="A4043" s="139" t="s">
        <v>11922</v>
      </c>
      <c r="B4043" s="139" t="s">
        <v>11923</v>
      </c>
      <c r="C4043" s="139" t="s">
        <v>14</v>
      </c>
      <c r="D4043" s="642" t="s">
        <v>11924</v>
      </c>
    </row>
    <row r="4044" spans="1:4" ht="13.5" hidden="1">
      <c r="A4044" s="139" t="s">
        <v>11925</v>
      </c>
      <c r="B4044" s="139" t="s">
        <v>11926</v>
      </c>
      <c r="C4044" s="139" t="s">
        <v>14</v>
      </c>
      <c r="D4044" s="642" t="s">
        <v>11927</v>
      </c>
    </row>
    <row r="4045" spans="1:4" ht="13.5" hidden="1">
      <c r="A4045" s="139" t="s">
        <v>11928</v>
      </c>
      <c r="B4045" s="139" t="s">
        <v>11929</v>
      </c>
      <c r="C4045" s="139" t="s">
        <v>14</v>
      </c>
      <c r="D4045" s="642" t="s">
        <v>11930</v>
      </c>
    </row>
    <row r="4046" spans="1:4" ht="13.5" hidden="1">
      <c r="A4046" s="139" t="s">
        <v>11931</v>
      </c>
      <c r="B4046" s="139" t="s">
        <v>11932</v>
      </c>
      <c r="C4046" s="139" t="s">
        <v>14</v>
      </c>
      <c r="D4046" s="642" t="s">
        <v>11933</v>
      </c>
    </row>
    <row r="4047" spans="1:4" ht="13.5" hidden="1">
      <c r="A4047" s="139" t="s">
        <v>11934</v>
      </c>
      <c r="B4047" s="139" t="s">
        <v>11935</v>
      </c>
      <c r="C4047" s="139" t="s">
        <v>14</v>
      </c>
      <c r="D4047" s="642" t="s">
        <v>11936</v>
      </c>
    </row>
    <row r="4048" spans="1:4" ht="13.5" hidden="1">
      <c r="A4048" s="139" t="s">
        <v>11937</v>
      </c>
      <c r="B4048" s="139" t="s">
        <v>11938</v>
      </c>
      <c r="C4048" s="139" t="s">
        <v>14</v>
      </c>
      <c r="D4048" s="642" t="s">
        <v>11939</v>
      </c>
    </row>
    <row r="4049" spans="1:4" ht="13.5" hidden="1">
      <c r="A4049" s="139" t="s">
        <v>11940</v>
      </c>
      <c r="B4049" s="139" t="s">
        <v>11941</v>
      </c>
      <c r="C4049" s="139" t="s">
        <v>14</v>
      </c>
      <c r="D4049" s="642" t="s">
        <v>11942</v>
      </c>
    </row>
    <row r="4050" spans="1:4" ht="13.5" hidden="1">
      <c r="A4050" s="139" t="s">
        <v>11943</v>
      </c>
      <c r="B4050" s="139" t="s">
        <v>11944</v>
      </c>
      <c r="C4050" s="139" t="s">
        <v>14</v>
      </c>
      <c r="D4050" s="642" t="s">
        <v>11945</v>
      </c>
    </row>
    <row r="4051" spans="1:4" ht="13.5" hidden="1">
      <c r="A4051" s="139" t="s">
        <v>11946</v>
      </c>
      <c r="B4051" s="139" t="s">
        <v>11947</v>
      </c>
      <c r="C4051" s="139" t="s">
        <v>14</v>
      </c>
      <c r="D4051" s="642" t="s">
        <v>11948</v>
      </c>
    </row>
    <row r="4052" spans="1:4" ht="13.5" hidden="1">
      <c r="A4052" s="139" t="s">
        <v>11949</v>
      </c>
      <c r="B4052" s="139" t="s">
        <v>11950</v>
      </c>
      <c r="C4052" s="139" t="s">
        <v>14</v>
      </c>
      <c r="D4052" s="642" t="s">
        <v>11951</v>
      </c>
    </row>
    <row r="4053" spans="1:4" ht="13.5" hidden="1">
      <c r="A4053" s="139" t="s">
        <v>11952</v>
      </c>
      <c r="B4053" s="139" t="s">
        <v>11953</v>
      </c>
      <c r="C4053" s="139" t="s">
        <v>14</v>
      </c>
      <c r="D4053" s="642" t="s">
        <v>11954</v>
      </c>
    </row>
    <row r="4054" spans="1:4" ht="13.5" hidden="1">
      <c r="A4054" s="139" t="s">
        <v>11955</v>
      </c>
      <c r="B4054" s="139" t="s">
        <v>11956</v>
      </c>
      <c r="C4054" s="139" t="s">
        <v>14</v>
      </c>
      <c r="D4054" s="642" t="s">
        <v>11957</v>
      </c>
    </row>
    <row r="4055" spans="1:4" ht="13.5" hidden="1">
      <c r="A4055" s="139" t="s">
        <v>11958</v>
      </c>
      <c r="B4055" s="139" t="s">
        <v>11959</v>
      </c>
      <c r="C4055" s="139" t="s">
        <v>14</v>
      </c>
      <c r="D4055" s="642" t="s">
        <v>11960</v>
      </c>
    </row>
    <row r="4056" spans="1:4" ht="13.5" hidden="1">
      <c r="A4056" s="139" t="s">
        <v>11961</v>
      </c>
      <c r="B4056" s="139" t="s">
        <v>11962</v>
      </c>
      <c r="C4056" s="139" t="s">
        <v>14</v>
      </c>
      <c r="D4056" s="642" t="s">
        <v>11963</v>
      </c>
    </row>
    <row r="4057" spans="1:4" ht="13.5" hidden="1">
      <c r="A4057" s="139" t="s">
        <v>11964</v>
      </c>
      <c r="B4057" s="139" t="s">
        <v>11965</v>
      </c>
      <c r="C4057" s="139" t="s">
        <v>14</v>
      </c>
      <c r="D4057" s="642" t="s">
        <v>11210</v>
      </c>
    </row>
    <row r="4058" spans="1:4" ht="13.5" hidden="1">
      <c r="A4058" s="139" t="s">
        <v>11966</v>
      </c>
      <c r="B4058" s="139" t="s">
        <v>11967</v>
      </c>
      <c r="C4058" s="139" t="s">
        <v>14</v>
      </c>
      <c r="D4058" s="642" t="s">
        <v>11968</v>
      </c>
    </row>
    <row r="4059" spans="1:4" ht="13.5" hidden="1">
      <c r="A4059" s="139" t="s">
        <v>11969</v>
      </c>
      <c r="B4059" s="139" t="s">
        <v>11970</v>
      </c>
      <c r="C4059" s="139" t="s">
        <v>14</v>
      </c>
      <c r="D4059" s="642" t="s">
        <v>11971</v>
      </c>
    </row>
    <row r="4060" spans="1:4" ht="13.5" hidden="1">
      <c r="A4060" s="139" t="s">
        <v>11972</v>
      </c>
      <c r="B4060" s="139" t="s">
        <v>11973</v>
      </c>
      <c r="C4060" s="139" t="s">
        <v>14</v>
      </c>
      <c r="D4060" s="642" t="s">
        <v>11974</v>
      </c>
    </row>
    <row r="4061" spans="1:4" ht="13.5" hidden="1">
      <c r="A4061" s="139" t="s">
        <v>11975</v>
      </c>
      <c r="B4061" s="139" t="s">
        <v>11976</v>
      </c>
      <c r="C4061" s="139" t="s">
        <v>14</v>
      </c>
      <c r="D4061" s="642" t="s">
        <v>11977</v>
      </c>
    </row>
    <row r="4062" spans="1:4" ht="13.5" hidden="1">
      <c r="A4062" s="139" t="s">
        <v>11978</v>
      </c>
      <c r="B4062" s="139" t="s">
        <v>11979</v>
      </c>
      <c r="C4062" s="139" t="s">
        <v>14</v>
      </c>
      <c r="D4062" s="642" t="s">
        <v>11980</v>
      </c>
    </row>
    <row r="4063" spans="1:4" ht="13.5" hidden="1">
      <c r="A4063" s="139" t="s">
        <v>11981</v>
      </c>
      <c r="B4063" s="139" t="s">
        <v>11982</v>
      </c>
      <c r="C4063" s="139" t="s">
        <v>14</v>
      </c>
      <c r="D4063" s="642" t="s">
        <v>11983</v>
      </c>
    </row>
    <row r="4064" spans="1:4" ht="13.5" hidden="1">
      <c r="A4064" s="139" t="s">
        <v>11984</v>
      </c>
      <c r="B4064" s="139" t="s">
        <v>11985</v>
      </c>
      <c r="C4064" s="139" t="s">
        <v>14</v>
      </c>
      <c r="D4064" s="642" t="s">
        <v>11986</v>
      </c>
    </row>
    <row r="4065" spans="1:4" ht="13.5" hidden="1">
      <c r="A4065" s="139" t="s">
        <v>11987</v>
      </c>
      <c r="B4065" s="139" t="s">
        <v>11988</v>
      </c>
      <c r="C4065" s="139" t="s">
        <v>14</v>
      </c>
      <c r="D4065" s="642" t="s">
        <v>11989</v>
      </c>
    </row>
    <row r="4066" spans="1:4" ht="13.5" hidden="1">
      <c r="A4066" s="139" t="s">
        <v>11990</v>
      </c>
      <c r="B4066" s="139" t="s">
        <v>11991</v>
      </c>
      <c r="C4066" s="139" t="s">
        <v>14</v>
      </c>
      <c r="D4066" s="642" t="s">
        <v>11992</v>
      </c>
    </row>
    <row r="4067" spans="1:4" ht="13.5" hidden="1">
      <c r="A4067" s="139" t="s">
        <v>11993</v>
      </c>
      <c r="B4067" s="139" t="s">
        <v>11994</v>
      </c>
      <c r="C4067" s="139" t="s">
        <v>14</v>
      </c>
      <c r="D4067" s="642" t="s">
        <v>2393</v>
      </c>
    </row>
    <row r="4068" spans="1:4" ht="13.5" hidden="1">
      <c r="A4068" s="139" t="s">
        <v>11995</v>
      </c>
      <c r="B4068" s="139" t="s">
        <v>11996</v>
      </c>
      <c r="C4068" s="139" t="s">
        <v>14</v>
      </c>
      <c r="D4068" s="642" t="s">
        <v>11997</v>
      </c>
    </row>
    <row r="4069" spans="1:4" ht="13.5" hidden="1">
      <c r="A4069" s="139" t="s">
        <v>11998</v>
      </c>
      <c r="B4069" s="139" t="s">
        <v>11999</v>
      </c>
      <c r="C4069" s="139" t="s">
        <v>14</v>
      </c>
      <c r="D4069" s="642" t="s">
        <v>12000</v>
      </c>
    </row>
    <row r="4070" spans="1:4" ht="13.5" hidden="1">
      <c r="A4070" s="139" t="s">
        <v>12001</v>
      </c>
      <c r="B4070" s="139" t="s">
        <v>12002</v>
      </c>
      <c r="C4070" s="139" t="s">
        <v>14</v>
      </c>
      <c r="D4070" s="642" t="s">
        <v>12003</v>
      </c>
    </row>
    <row r="4071" spans="1:4" ht="13.5" hidden="1">
      <c r="A4071" s="139" t="s">
        <v>12004</v>
      </c>
      <c r="B4071" s="139" t="s">
        <v>12005</v>
      </c>
      <c r="C4071" s="139" t="s">
        <v>14</v>
      </c>
      <c r="D4071" s="642" t="s">
        <v>11537</v>
      </c>
    </row>
    <row r="4072" spans="1:4" ht="13.5" hidden="1">
      <c r="A4072" s="139" t="s">
        <v>12006</v>
      </c>
      <c r="B4072" s="139" t="s">
        <v>12007</v>
      </c>
      <c r="C4072" s="139" t="s">
        <v>14</v>
      </c>
      <c r="D4072" s="642" t="s">
        <v>12008</v>
      </c>
    </row>
    <row r="4073" spans="1:4" ht="13.5" hidden="1">
      <c r="A4073" s="139" t="s">
        <v>12009</v>
      </c>
      <c r="B4073" s="139" t="s">
        <v>12010</v>
      </c>
      <c r="C4073" s="139" t="s">
        <v>14</v>
      </c>
      <c r="D4073" s="642" t="s">
        <v>12011</v>
      </c>
    </row>
    <row r="4074" spans="1:4" ht="13.5" hidden="1">
      <c r="A4074" s="139" t="s">
        <v>12012</v>
      </c>
      <c r="B4074" s="139" t="s">
        <v>12013</v>
      </c>
      <c r="C4074" s="139" t="s">
        <v>14</v>
      </c>
      <c r="D4074" s="642" t="s">
        <v>12014</v>
      </c>
    </row>
    <row r="4075" spans="1:4" ht="13.5" hidden="1">
      <c r="A4075" s="139" t="s">
        <v>12015</v>
      </c>
      <c r="B4075" s="139" t="s">
        <v>12016</v>
      </c>
      <c r="C4075" s="139" t="s">
        <v>14</v>
      </c>
      <c r="D4075" s="642" t="s">
        <v>12017</v>
      </c>
    </row>
    <row r="4076" spans="1:4" ht="13.5" hidden="1">
      <c r="A4076" s="139" t="s">
        <v>12018</v>
      </c>
      <c r="B4076" s="139" t="s">
        <v>12019</v>
      </c>
      <c r="C4076" s="139" t="s">
        <v>14</v>
      </c>
      <c r="D4076" s="642" t="s">
        <v>12020</v>
      </c>
    </row>
    <row r="4077" spans="1:4" ht="13.5" hidden="1">
      <c r="A4077" s="139" t="s">
        <v>12021</v>
      </c>
      <c r="B4077" s="139" t="s">
        <v>12022</v>
      </c>
      <c r="C4077" s="139" t="s">
        <v>14</v>
      </c>
      <c r="D4077" s="642" t="s">
        <v>12023</v>
      </c>
    </row>
    <row r="4078" spans="1:4" ht="13.5" hidden="1">
      <c r="A4078" s="139" t="s">
        <v>12024</v>
      </c>
      <c r="B4078" s="139" t="s">
        <v>12025</v>
      </c>
      <c r="C4078" s="139" t="s">
        <v>14</v>
      </c>
      <c r="D4078" s="642" t="s">
        <v>12026</v>
      </c>
    </row>
    <row r="4079" spans="1:4" ht="13.5" hidden="1">
      <c r="A4079" s="139" t="s">
        <v>12027</v>
      </c>
      <c r="B4079" s="139" t="s">
        <v>12028</v>
      </c>
      <c r="C4079" s="139" t="s">
        <v>14</v>
      </c>
      <c r="D4079" s="642" t="s">
        <v>12029</v>
      </c>
    </row>
    <row r="4080" spans="1:4" ht="13.5" hidden="1">
      <c r="A4080" s="139" t="s">
        <v>12030</v>
      </c>
      <c r="B4080" s="139" t="s">
        <v>12031</v>
      </c>
      <c r="C4080" s="139" t="s">
        <v>14</v>
      </c>
      <c r="D4080" s="642" t="s">
        <v>3428</v>
      </c>
    </row>
    <row r="4081" spans="1:4" ht="13.5" hidden="1">
      <c r="A4081" s="139" t="s">
        <v>12032</v>
      </c>
      <c r="B4081" s="139" t="s">
        <v>12033</v>
      </c>
      <c r="C4081" s="139" t="s">
        <v>14</v>
      </c>
      <c r="D4081" s="642" t="s">
        <v>12034</v>
      </c>
    </row>
    <row r="4082" spans="1:4" ht="13.5" hidden="1">
      <c r="A4082" s="139" t="s">
        <v>12035</v>
      </c>
      <c r="B4082" s="139" t="s">
        <v>12036</v>
      </c>
      <c r="C4082" s="139" t="s">
        <v>14</v>
      </c>
      <c r="D4082" s="642" t="s">
        <v>12037</v>
      </c>
    </row>
    <row r="4083" spans="1:4" ht="13.5" hidden="1">
      <c r="A4083" s="139" t="s">
        <v>12038</v>
      </c>
      <c r="B4083" s="139" t="s">
        <v>12039</v>
      </c>
      <c r="C4083" s="139" t="s">
        <v>14</v>
      </c>
      <c r="D4083" s="642" t="s">
        <v>12040</v>
      </c>
    </row>
    <row r="4084" spans="1:4" ht="13.5" hidden="1">
      <c r="A4084" s="139" t="s">
        <v>12041</v>
      </c>
      <c r="B4084" s="139" t="s">
        <v>12042</v>
      </c>
      <c r="C4084" s="139" t="s">
        <v>14</v>
      </c>
      <c r="D4084" s="642" t="s">
        <v>12043</v>
      </c>
    </row>
    <row r="4085" spans="1:4" ht="13.5" hidden="1">
      <c r="A4085" s="139" t="s">
        <v>12044</v>
      </c>
      <c r="B4085" s="139" t="s">
        <v>12045</v>
      </c>
      <c r="C4085" s="139" t="s">
        <v>14</v>
      </c>
      <c r="D4085" s="642" t="s">
        <v>12046</v>
      </c>
    </row>
    <row r="4086" spans="1:4" ht="13.5" hidden="1">
      <c r="A4086" s="139" t="s">
        <v>12047</v>
      </c>
      <c r="B4086" s="139" t="s">
        <v>12048</v>
      </c>
      <c r="C4086" s="139" t="s">
        <v>14</v>
      </c>
      <c r="D4086" s="642" t="s">
        <v>12049</v>
      </c>
    </row>
    <row r="4087" spans="1:4" ht="13.5" hidden="1">
      <c r="A4087" s="139" t="s">
        <v>12050</v>
      </c>
      <c r="B4087" s="139" t="s">
        <v>12051</v>
      </c>
      <c r="C4087" s="139" t="s">
        <v>14</v>
      </c>
      <c r="D4087" s="642" t="s">
        <v>12052</v>
      </c>
    </row>
    <row r="4088" spans="1:4" ht="13.5" hidden="1">
      <c r="A4088" s="139" t="s">
        <v>12053</v>
      </c>
      <c r="B4088" s="139" t="s">
        <v>12054</v>
      </c>
      <c r="C4088" s="139" t="s">
        <v>14</v>
      </c>
      <c r="D4088" s="642" t="s">
        <v>12055</v>
      </c>
    </row>
    <row r="4089" spans="1:4" ht="13.5" hidden="1">
      <c r="A4089" s="139" t="s">
        <v>12056</v>
      </c>
      <c r="B4089" s="139" t="s">
        <v>12057</v>
      </c>
      <c r="C4089" s="139" t="s">
        <v>14</v>
      </c>
      <c r="D4089" s="642" t="s">
        <v>12058</v>
      </c>
    </row>
    <row r="4090" spans="1:4" ht="13.5" hidden="1">
      <c r="A4090" s="139" t="s">
        <v>12059</v>
      </c>
      <c r="B4090" s="139" t="s">
        <v>12060</v>
      </c>
      <c r="C4090" s="139" t="s">
        <v>14</v>
      </c>
      <c r="D4090" s="642" t="s">
        <v>12061</v>
      </c>
    </row>
    <row r="4091" spans="1:4" ht="13.5" hidden="1">
      <c r="A4091" s="139" t="s">
        <v>12062</v>
      </c>
      <c r="B4091" s="139" t="s">
        <v>12063</v>
      </c>
      <c r="C4091" s="139" t="s">
        <v>14</v>
      </c>
      <c r="D4091" s="642" t="s">
        <v>12064</v>
      </c>
    </row>
    <row r="4092" spans="1:4" ht="13.5" hidden="1">
      <c r="A4092" s="139" t="s">
        <v>12065</v>
      </c>
      <c r="B4092" s="139" t="s">
        <v>12066</v>
      </c>
      <c r="C4092" s="139" t="s">
        <v>14</v>
      </c>
      <c r="D4092" s="642" t="s">
        <v>12067</v>
      </c>
    </row>
    <row r="4093" spans="1:4" ht="13.5" hidden="1">
      <c r="A4093" s="139" t="s">
        <v>12068</v>
      </c>
      <c r="B4093" s="139" t="s">
        <v>12069</v>
      </c>
      <c r="C4093" s="139" t="s">
        <v>14</v>
      </c>
      <c r="D4093" s="642" t="s">
        <v>12070</v>
      </c>
    </row>
    <row r="4094" spans="1:4" ht="13.5" hidden="1">
      <c r="A4094" s="139" t="s">
        <v>12071</v>
      </c>
      <c r="B4094" s="139" t="s">
        <v>12072</v>
      </c>
      <c r="C4094" s="139" t="s">
        <v>14</v>
      </c>
      <c r="D4094" s="642" t="s">
        <v>12073</v>
      </c>
    </row>
    <row r="4095" spans="1:4" ht="13.5" hidden="1">
      <c r="A4095" s="139" t="s">
        <v>12074</v>
      </c>
      <c r="B4095" s="139" t="s">
        <v>12075</v>
      </c>
      <c r="C4095" s="139" t="s">
        <v>14</v>
      </c>
      <c r="D4095" s="642" t="s">
        <v>8558</v>
      </c>
    </row>
    <row r="4096" spans="1:4" ht="13.5" hidden="1">
      <c r="A4096" s="139" t="s">
        <v>12076</v>
      </c>
      <c r="B4096" s="139" t="s">
        <v>12077</v>
      </c>
      <c r="C4096" s="139" t="s">
        <v>14</v>
      </c>
      <c r="D4096" s="642" t="s">
        <v>9967</v>
      </c>
    </row>
    <row r="4097" spans="1:4" ht="13.5" hidden="1">
      <c r="A4097" s="139" t="s">
        <v>12078</v>
      </c>
      <c r="B4097" s="139" t="s">
        <v>12079</v>
      </c>
      <c r="C4097" s="139" t="s">
        <v>14</v>
      </c>
      <c r="D4097" s="642" t="s">
        <v>10222</v>
      </c>
    </row>
    <row r="4098" spans="1:4" ht="13.5" hidden="1">
      <c r="A4098" s="139" t="s">
        <v>12080</v>
      </c>
      <c r="B4098" s="139" t="s">
        <v>12081</v>
      </c>
      <c r="C4098" s="139" t="s">
        <v>14</v>
      </c>
      <c r="D4098" s="642" t="s">
        <v>12082</v>
      </c>
    </row>
    <row r="4099" spans="1:4" ht="13.5" hidden="1">
      <c r="A4099" s="139" t="s">
        <v>12083</v>
      </c>
      <c r="B4099" s="139" t="s">
        <v>12084</v>
      </c>
      <c r="C4099" s="139" t="s">
        <v>14</v>
      </c>
      <c r="D4099" s="642" t="s">
        <v>12085</v>
      </c>
    </row>
    <row r="4100" spans="1:4" ht="13.5" hidden="1">
      <c r="A4100" s="139" t="s">
        <v>12086</v>
      </c>
      <c r="B4100" s="139" t="s">
        <v>12087</v>
      </c>
      <c r="C4100" s="139" t="s">
        <v>14</v>
      </c>
      <c r="D4100" s="642" t="s">
        <v>12088</v>
      </c>
    </row>
    <row r="4101" spans="1:4" ht="13.5" hidden="1">
      <c r="A4101" s="139" t="s">
        <v>12089</v>
      </c>
      <c r="B4101" s="139" t="s">
        <v>12090</v>
      </c>
      <c r="C4101" s="139" t="s">
        <v>14</v>
      </c>
      <c r="D4101" s="642" t="s">
        <v>12091</v>
      </c>
    </row>
    <row r="4102" spans="1:4" ht="13.5" hidden="1">
      <c r="A4102" s="139" t="s">
        <v>12092</v>
      </c>
      <c r="B4102" s="139" t="s">
        <v>12093</v>
      </c>
      <c r="C4102" s="139" t="s">
        <v>14</v>
      </c>
      <c r="D4102" s="642" t="s">
        <v>10234</v>
      </c>
    </row>
    <row r="4103" spans="1:4" ht="13.5" hidden="1">
      <c r="A4103" s="139" t="s">
        <v>12094</v>
      </c>
      <c r="B4103" s="139" t="s">
        <v>12095</v>
      </c>
      <c r="C4103" s="139" t="s">
        <v>14</v>
      </c>
      <c r="D4103" s="642" t="s">
        <v>12096</v>
      </c>
    </row>
    <row r="4104" spans="1:4" ht="13.5" hidden="1">
      <c r="A4104" s="139" t="s">
        <v>12097</v>
      </c>
      <c r="B4104" s="139" t="s">
        <v>12098</v>
      </c>
      <c r="C4104" s="139" t="s">
        <v>14</v>
      </c>
      <c r="D4104" s="642" t="s">
        <v>12099</v>
      </c>
    </row>
    <row r="4105" spans="1:4" ht="13.5" hidden="1">
      <c r="A4105" s="139" t="s">
        <v>12100</v>
      </c>
      <c r="B4105" s="139" t="s">
        <v>12101</v>
      </c>
      <c r="C4105" s="139" t="s">
        <v>14</v>
      </c>
      <c r="D4105" s="642" t="s">
        <v>1531</v>
      </c>
    </row>
    <row r="4106" spans="1:4" ht="13.5" hidden="1">
      <c r="A4106" s="139" t="s">
        <v>12102</v>
      </c>
      <c r="B4106" s="139" t="s">
        <v>12103</v>
      </c>
      <c r="C4106" s="139" t="s">
        <v>14</v>
      </c>
      <c r="D4106" s="642" t="s">
        <v>12104</v>
      </c>
    </row>
    <row r="4107" spans="1:4" ht="13.5" hidden="1">
      <c r="A4107" s="139" t="s">
        <v>12105</v>
      </c>
      <c r="B4107" s="139" t="s">
        <v>12106</v>
      </c>
      <c r="C4107" s="139" t="s">
        <v>14</v>
      </c>
      <c r="D4107" s="642" t="s">
        <v>6526</v>
      </c>
    </row>
    <row r="4108" spans="1:4" ht="13.5" hidden="1">
      <c r="A4108" s="139" t="s">
        <v>12107</v>
      </c>
      <c r="B4108" s="139" t="s">
        <v>12108</v>
      </c>
      <c r="C4108" s="139" t="s">
        <v>14</v>
      </c>
      <c r="D4108" s="642" t="s">
        <v>12109</v>
      </c>
    </row>
    <row r="4109" spans="1:4" ht="13.5" hidden="1">
      <c r="A4109" s="139" t="s">
        <v>12110</v>
      </c>
      <c r="B4109" s="139" t="s">
        <v>12111</v>
      </c>
      <c r="C4109" s="139" t="s">
        <v>14</v>
      </c>
      <c r="D4109" s="642" t="s">
        <v>12112</v>
      </c>
    </row>
    <row r="4110" spans="1:4" ht="13.5" hidden="1">
      <c r="A4110" s="139" t="s">
        <v>12113</v>
      </c>
      <c r="B4110" s="139" t="s">
        <v>12114</v>
      </c>
      <c r="C4110" s="139" t="s">
        <v>14</v>
      </c>
      <c r="D4110" s="642" t="s">
        <v>12115</v>
      </c>
    </row>
    <row r="4111" spans="1:4" ht="13.5" hidden="1">
      <c r="A4111" s="139" t="s">
        <v>12116</v>
      </c>
      <c r="B4111" s="139" t="s">
        <v>12117</v>
      </c>
      <c r="C4111" s="139" t="s">
        <v>14</v>
      </c>
      <c r="D4111" s="642" t="s">
        <v>12118</v>
      </c>
    </row>
    <row r="4112" spans="1:4" ht="13.5" hidden="1">
      <c r="A4112" s="139" t="s">
        <v>12119</v>
      </c>
      <c r="B4112" s="139" t="s">
        <v>12120</v>
      </c>
      <c r="C4112" s="139" t="s">
        <v>14</v>
      </c>
      <c r="D4112" s="642" t="s">
        <v>12121</v>
      </c>
    </row>
    <row r="4113" spans="1:4" ht="13.5" hidden="1">
      <c r="A4113" s="139" t="s">
        <v>12122</v>
      </c>
      <c r="B4113" s="139" t="s">
        <v>12123</v>
      </c>
      <c r="C4113" s="139" t="s">
        <v>14</v>
      </c>
      <c r="D4113" s="642" t="s">
        <v>12124</v>
      </c>
    </row>
    <row r="4114" spans="1:4" ht="13.5" hidden="1">
      <c r="A4114" s="139" t="s">
        <v>12125</v>
      </c>
      <c r="B4114" s="139" t="s">
        <v>12126</v>
      </c>
      <c r="C4114" s="139" t="s">
        <v>14</v>
      </c>
      <c r="D4114" s="642" t="s">
        <v>12127</v>
      </c>
    </row>
    <row r="4115" spans="1:4" ht="13.5" hidden="1">
      <c r="A4115" s="139" t="s">
        <v>12128</v>
      </c>
      <c r="B4115" s="139" t="s">
        <v>12129</v>
      </c>
      <c r="C4115" s="139" t="s">
        <v>14</v>
      </c>
      <c r="D4115" s="642" t="s">
        <v>12130</v>
      </c>
    </row>
    <row r="4116" spans="1:4" ht="13.5" hidden="1">
      <c r="A4116" s="139" t="s">
        <v>12131</v>
      </c>
      <c r="B4116" s="139" t="s">
        <v>12132</v>
      </c>
      <c r="C4116" s="139" t="s">
        <v>14</v>
      </c>
      <c r="D4116" s="642" t="s">
        <v>12133</v>
      </c>
    </row>
    <row r="4117" spans="1:4" ht="13.5" hidden="1">
      <c r="A4117" s="139" t="s">
        <v>12134</v>
      </c>
      <c r="B4117" s="139" t="s">
        <v>12135</v>
      </c>
      <c r="C4117" s="139" t="s">
        <v>14</v>
      </c>
      <c r="D4117" s="642" t="s">
        <v>12136</v>
      </c>
    </row>
    <row r="4118" spans="1:4" ht="13.5" hidden="1">
      <c r="A4118" s="139" t="s">
        <v>12137</v>
      </c>
      <c r="B4118" s="139" t="s">
        <v>12138</v>
      </c>
      <c r="C4118" s="139" t="s">
        <v>14</v>
      </c>
      <c r="D4118" s="642" t="s">
        <v>12139</v>
      </c>
    </row>
    <row r="4119" spans="1:4" ht="13.5" hidden="1">
      <c r="A4119" s="139" t="s">
        <v>12140</v>
      </c>
      <c r="B4119" s="139" t="s">
        <v>12141</v>
      </c>
      <c r="C4119" s="139" t="s">
        <v>14</v>
      </c>
      <c r="D4119" s="642" t="s">
        <v>12142</v>
      </c>
    </row>
    <row r="4120" spans="1:4" ht="13.5" hidden="1">
      <c r="A4120" s="139" t="s">
        <v>12143</v>
      </c>
      <c r="B4120" s="139" t="s">
        <v>12144</v>
      </c>
      <c r="C4120" s="139" t="s">
        <v>14</v>
      </c>
      <c r="D4120" s="642" t="s">
        <v>12145</v>
      </c>
    </row>
    <row r="4121" spans="1:4" ht="13.5" hidden="1">
      <c r="A4121" s="139" t="s">
        <v>12146</v>
      </c>
      <c r="B4121" s="139" t="s">
        <v>12147</v>
      </c>
      <c r="C4121" s="139" t="s">
        <v>14</v>
      </c>
      <c r="D4121" s="642" t="s">
        <v>12148</v>
      </c>
    </row>
    <row r="4122" spans="1:4" ht="13.5" hidden="1">
      <c r="A4122" s="139" t="s">
        <v>12149</v>
      </c>
      <c r="B4122" s="139" t="s">
        <v>12150</v>
      </c>
      <c r="C4122" s="139" t="s">
        <v>14</v>
      </c>
      <c r="D4122" s="642" t="s">
        <v>12151</v>
      </c>
    </row>
    <row r="4123" spans="1:4" ht="13.5" hidden="1">
      <c r="A4123" s="139" t="s">
        <v>12152</v>
      </c>
      <c r="B4123" s="139" t="s">
        <v>12153</v>
      </c>
      <c r="C4123" s="139" t="s">
        <v>14</v>
      </c>
      <c r="D4123" s="642" t="s">
        <v>12154</v>
      </c>
    </row>
    <row r="4124" spans="1:4" ht="13.5" hidden="1">
      <c r="A4124" s="139" t="s">
        <v>12155</v>
      </c>
      <c r="B4124" s="139" t="s">
        <v>12156</v>
      </c>
      <c r="C4124" s="139" t="s">
        <v>14</v>
      </c>
      <c r="D4124" s="642" t="s">
        <v>12157</v>
      </c>
    </row>
    <row r="4125" spans="1:4" ht="13.5" hidden="1">
      <c r="A4125" s="139" t="s">
        <v>12158</v>
      </c>
      <c r="B4125" s="139" t="s">
        <v>12159</v>
      </c>
      <c r="C4125" s="139" t="s">
        <v>14</v>
      </c>
      <c r="D4125" s="642" t="s">
        <v>12160</v>
      </c>
    </row>
    <row r="4126" spans="1:4" ht="13.5" hidden="1">
      <c r="A4126" s="139" t="s">
        <v>12161</v>
      </c>
      <c r="B4126" s="139" t="s">
        <v>12162</v>
      </c>
      <c r="C4126" s="139" t="s">
        <v>14</v>
      </c>
      <c r="D4126" s="642" t="s">
        <v>12163</v>
      </c>
    </row>
    <row r="4127" spans="1:4" ht="13.5" hidden="1">
      <c r="A4127" s="139" t="s">
        <v>12164</v>
      </c>
      <c r="B4127" s="139" t="s">
        <v>12165</v>
      </c>
      <c r="C4127" s="139" t="s">
        <v>14</v>
      </c>
      <c r="D4127" s="642" t="s">
        <v>12166</v>
      </c>
    </row>
    <row r="4128" spans="1:4" ht="13.5" hidden="1">
      <c r="A4128" s="139" t="s">
        <v>12167</v>
      </c>
      <c r="B4128" s="139" t="s">
        <v>12168</v>
      </c>
      <c r="C4128" s="139" t="s">
        <v>14</v>
      </c>
      <c r="D4128" s="642" t="s">
        <v>12169</v>
      </c>
    </row>
    <row r="4129" spans="1:4" ht="13.5" hidden="1">
      <c r="A4129" s="139" t="s">
        <v>12170</v>
      </c>
      <c r="B4129" s="139" t="s">
        <v>12171</v>
      </c>
      <c r="C4129" s="139" t="s">
        <v>14</v>
      </c>
      <c r="D4129" s="642" t="s">
        <v>6659</v>
      </c>
    </row>
    <row r="4130" spans="1:4" ht="13.5" hidden="1">
      <c r="A4130" s="139" t="s">
        <v>12172</v>
      </c>
      <c r="B4130" s="139" t="s">
        <v>12173</v>
      </c>
      <c r="C4130" s="139" t="s">
        <v>14</v>
      </c>
      <c r="D4130" s="642" t="s">
        <v>12174</v>
      </c>
    </row>
    <row r="4131" spans="1:4" ht="13.5" hidden="1">
      <c r="A4131" s="139" t="s">
        <v>12175</v>
      </c>
      <c r="B4131" s="139" t="s">
        <v>12176</v>
      </c>
      <c r="C4131" s="139" t="s">
        <v>14</v>
      </c>
      <c r="D4131" s="642" t="s">
        <v>12177</v>
      </c>
    </row>
    <row r="4132" spans="1:4" ht="13.5" hidden="1">
      <c r="A4132" s="139" t="s">
        <v>12178</v>
      </c>
      <c r="B4132" s="139" t="s">
        <v>12179</v>
      </c>
      <c r="C4132" s="139" t="s">
        <v>14</v>
      </c>
      <c r="D4132" s="642" t="s">
        <v>12180</v>
      </c>
    </row>
    <row r="4133" spans="1:4" ht="13.5" hidden="1">
      <c r="A4133" s="139" t="s">
        <v>12181</v>
      </c>
      <c r="B4133" s="139" t="s">
        <v>12182</v>
      </c>
      <c r="C4133" s="139" t="s">
        <v>14</v>
      </c>
      <c r="D4133" s="642" t="s">
        <v>12183</v>
      </c>
    </row>
    <row r="4134" spans="1:4" ht="13.5" hidden="1">
      <c r="A4134" s="139" t="s">
        <v>12184</v>
      </c>
      <c r="B4134" s="139" t="s">
        <v>12185</v>
      </c>
      <c r="C4134" s="139" t="s">
        <v>14</v>
      </c>
      <c r="D4134" s="642" t="s">
        <v>12186</v>
      </c>
    </row>
    <row r="4135" spans="1:4" ht="13.5" hidden="1">
      <c r="A4135" s="139" t="s">
        <v>12187</v>
      </c>
      <c r="B4135" s="139" t="s">
        <v>12188</v>
      </c>
      <c r="C4135" s="139" t="s">
        <v>14</v>
      </c>
      <c r="D4135" s="642" t="s">
        <v>12189</v>
      </c>
    </row>
    <row r="4136" spans="1:4" ht="13.5" hidden="1">
      <c r="A4136" s="139" t="s">
        <v>12190</v>
      </c>
      <c r="B4136" s="139" t="s">
        <v>12191</v>
      </c>
      <c r="C4136" s="139" t="s">
        <v>14</v>
      </c>
      <c r="D4136" s="642" t="s">
        <v>12192</v>
      </c>
    </row>
    <row r="4137" spans="1:4" ht="13.5" hidden="1">
      <c r="A4137" s="139" t="s">
        <v>12193</v>
      </c>
      <c r="B4137" s="139" t="s">
        <v>12194</v>
      </c>
      <c r="C4137" s="139" t="s">
        <v>14</v>
      </c>
      <c r="D4137" s="642" t="s">
        <v>3677</v>
      </c>
    </row>
    <row r="4138" spans="1:4" ht="13.5" hidden="1">
      <c r="A4138" s="139" t="s">
        <v>12195</v>
      </c>
      <c r="B4138" s="139" t="s">
        <v>12196</v>
      </c>
      <c r="C4138" s="139" t="s">
        <v>14</v>
      </c>
      <c r="D4138" s="642" t="s">
        <v>12197</v>
      </c>
    </row>
    <row r="4139" spans="1:4" ht="13.5" hidden="1">
      <c r="A4139" s="139" t="s">
        <v>12198</v>
      </c>
      <c r="B4139" s="139" t="s">
        <v>12199</v>
      </c>
      <c r="C4139" s="139" t="s">
        <v>14</v>
      </c>
      <c r="D4139" s="642" t="s">
        <v>12200</v>
      </c>
    </row>
    <row r="4140" spans="1:4" ht="13.5" hidden="1">
      <c r="A4140" s="139" t="s">
        <v>12201</v>
      </c>
      <c r="B4140" s="139" t="s">
        <v>12202</v>
      </c>
      <c r="C4140" s="139" t="s">
        <v>14</v>
      </c>
      <c r="D4140" s="642" t="s">
        <v>1975</v>
      </c>
    </row>
    <row r="4141" spans="1:4" ht="13.5" hidden="1">
      <c r="A4141" s="139" t="s">
        <v>12203</v>
      </c>
      <c r="B4141" s="139" t="s">
        <v>12204</v>
      </c>
      <c r="C4141" s="139" t="s">
        <v>14</v>
      </c>
      <c r="D4141" s="642" t="s">
        <v>12205</v>
      </c>
    </row>
    <row r="4142" spans="1:4" ht="13.5" hidden="1">
      <c r="A4142" s="139" t="s">
        <v>12206</v>
      </c>
      <c r="B4142" s="139" t="s">
        <v>12207</v>
      </c>
      <c r="C4142" s="139" t="s">
        <v>14</v>
      </c>
      <c r="D4142" s="642" t="s">
        <v>12208</v>
      </c>
    </row>
    <row r="4143" spans="1:4" ht="13.5" hidden="1">
      <c r="A4143" s="139" t="s">
        <v>12209</v>
      </c>
      <c r="B4143" s="139" t="s">
        <v>12210</v>
      </c>
      <c r="C4143" s="139" t="s">
        <v>14</v>
      </c>
      <c r="D4143" s="642" t="s">
        <v>12211</v>
      </c>
    </row>
    <row r="4144" spans="1:4" ht="13.5" hidden="1">
      <c r="A4144" s="139" t="s">
        <v>12212</v>
      </c>
      <c r="B4144" s="139" t="s">
        <v>12213</v>
      </c>
      <c r="C4144" s="139" t="s">
        <v>14</v>
      </c>
      <c r="D4144" s="642" t="s">
        <v>12214</v>
      </c>
    </row>
    <row r="4145" spans="1:4" ht="13.5" hidden="1">
      <c r="A4145" s="139" t="s">
        <v>12215</v>
      </c>
      <c r="B4145" s="139" t="s">
        <v>12216</v>
      </c>
      <c r="C4145" s="139" t="s">
        <v>14</v>
      </c>
      <c r="D4145" s="642" t="s">
        <v>12217</v>
      </c>
    </row>
    <row r="4146" spans="1:4" ht="13.5" hidden="1">
      <c r="A4146" s="139" t="s">
        <v>12218</v>
      </c>
      <c r="B4146" s="139" t="s">
        <v>12219</v>
      </c>
      <c r="C4146" s="139" t="s">
        <v>14</v>
      </c>
      <c r="D4146" s="642" t="s">
        <v>12220</v>
      </c>
    </row>
    <row r="4147" spans="1:4" ht="13.5" hidden="1">
      <c r="A4147" s="139" t="s">
        <v>12221</v>
      </c>
      <c r="B4147" s="139" t="s">
        <v>12222</v>
      </c>
      <c r="C4147" s="139" t="s">
        <v>14</v>
      </c>
      <c r="D4147" s="642" t="s">
        <v>12223</v>
      </c>
    </row>
    <row r="4148" spans="1:4" ht="13.5" hidden="1">
      <c r="A4148" s="139" t="s">
        <v>12224</v>
      </c>
      <c r="B4148" s="139" t="s">
        <v>12225</v>
      </c>
      <c r="C4148" s="139" t="s">
        <v>14</v>
      </c>
      <c r="D4148" s="642" t="s">
        <v>12226</v>
      </c>
    </row>
    <row r="4149" spans="1:4" ht="13.5" hidden="1">
      <c r="A4149" s="139" t="s">
        <v>12227</v>
      </c>
      <c r="B4149" s="139" t="s">
        <v>12228</v>
      </c>
      <c r="C4149" s="139" t="s">
        <v>14</v>
      </c>
      <c r="D4149" s="642" t="s">
        <v>12229</v>
      </c>
    </row>
    <row r="4150" spans="1:4" ht="13.5" hidden="1">
      <c r="A4150" s="139" t="s">
        <v>12230</v>
      </c>
      <c r="B4150" s="139" t="s">
        <v>12231</v>
      </c>
      <c r="C4150" s="139" t="s">
        <v>14</v>
      </c>
      <c r="D4150" s="642" t="s">
        <v>12232</v>
      </c>
    </row>
    <row r="4151" spans="1:4" ht="13.5" hidden="1">
      <c r="A4151" s="139" t="s">
        <v>12233</v>
      </c>
      <c r="B4151" s="139" t="s">
        <v>12234</v>
      </c>
      <c r="C4151" s="139" t="s">
        <v>14</v>
      </c>
      <c r="D4151" s="642" t="s">
        <v>12235</v>
      </c>
    </row>
    <row r="4152" spans="1:4" ht="13.5" hidden="1">
      <c r="A4152" s="139" t="s">
        <v>12236</v>
      </c>
      <c r="B4152" s="139" t="s">
        <v>12237</v>
      </c>
      <c r="C4152" s="139" t="s">
        <v>14</v>
      </c>
      <c r="D4152" s="642" t="s">
        <v>12238</v>
      </c>
    </row>
    <row r="4153" spans="1:4" ht="13.5" hidden="1">
      <c r="A4153" s="139" t="s">
        <v>12239</v>
      </c>
      <c r="B4153" s="139" t="s">
        <v>12240</v>
      </c>
      <c r="C4153" s="139" t="s">
        <v>14</v>
      </c>
      <c r="D4153" s="642" t="s">
        <v>12241</v>
      </c>
    </row>
    <row r="4154" spans="1:4" ht="13.5" hidden="1">
      <c r="A4154" s="139" t="s">
        <v>12242</v>
      </c>
      <c r="B4154" s="139" t="s">
        <v>12243</v>
      </c>
      <c r="C4154" s="139" t="s">
        <v>14</v>
      </c>
      <c r="D4154" s="642" t="s">
        <v>12244</v>
      </c>
    </row>
    <row r="4155" spans="1:4" ht="13.5" hidden="1">
      <c r="A4155" s="139" t="s">
        <v>12245</v>
      </c>
      <c r="B4155" s="139" t="s">
        <v>12246</v>
      </c>
      <c r="C4155" s="139" t="s">
        <v>14</v>
      </c>
      <c r="D4155" s="642" t="s">
        <v>12247</v>
      </c>
    </row>
    <row r="4156" spans="1:4" ht="13.5" hidden="1">
      <c r="A4156" s="139" t="s">
        <v>12248</v>
      </c>
      <c r="B4156" s="139" t="s">
        <v>12249</v>
      </c>
      <c r="C4156" s="139" t="s">
        <v>14</v>
      </c>
      <c r="D4156" s="642" t="s">
        <v>2133</v>
      </c>
    </row>
    <row r="4157" spans="1:4" ht="13.5" hidden="1">
      <c r="A4157" s="139" t="s">
        <v>12250</v>
      </c>
      <c r="B4157" s="139" t="s">
        <v>12251</v>
      </c>
      <c r="C4157" s="139" t="s">
        <v>14</v>
      </c>
      <c r="D4157" s="642" t="s">
        <v>12252</v>
      </c>
    </row>
    <row r="4158" spans="1:4" ht="13.5" hidden="1">
      <c r="A4158" s="139" t="s">
        <v>12253</v>
      </c>
      <c r="B4158" s="139" t="s">
        <v>12254</v>
      </c>
      <c r="C4158" s="139" t="s">
        <v>14</v>
      </c>
      <c r="D4158" s="642" t="s">
        <v>12255</v>
      </c>
    </row>
    <row r="4159" spans="1:4" ht="13.5" hidden="1">
      <c r="A4159" s="139" t="s">
        <v>12256</v>
      </c>
      <c r="B4159" s="139" t="s">
        <v>12257</v>
      </c>
      <c r="C4159" s="139" t="s">
        <v>14</v>
      </c>
      <c r="D4159" s="642" t="s">
        <v>12258</v>
      </c>
    </row>
    <row r="4160" spans="1:4" ht="13.5" hidden="1">
      <c r="A4160" s="139" t="s">
        <v>12259</v>
      </c>
      <c r="B4160" s="139" t="s">
        <v>12260</v>
      </c>
      <c r="C4160" s="139" t="s">
        <v>14</v>
      </c>
      <c r="D4160" s="642" t="s">
        <v>12261</v>
      </c>
    </row>
    <row r="4161" spans="1:4" ht="13.5" hidden="1">
      <c r="A4161" s="139" t="s">
        <v>12262</v>
      </c>
      <c r="B4161" s="139" t="s">
        <v>12263</v>
      </c>
      <c r="C4161" s="139" t="s">
        <v>14</v>
      </c>
      <c r="D4161" s="642" t="s">
        <v>12264</v>
      </c>
    </row>
    <row r="4162" spans="1:4" ht="13.5" hidden="1">
      <c r="A4162" s="139" t="s">
        <v>12265</v>
      </c>
      <c r="B4162" s="139" t="s">
        <v>12266</v>
      </c>
      <c r="C4162" s="139" t="s">
        <v>14</v>
      </c>
      <c r="D4162" s="642" t="s">
        <v>12267</v>
      </c>
    </row>
    <row r="4163" spans="1:4" ht="13.5" hidden="1">
      <c r="A4163" s="139" t="s">
        <v>12268</v>
      </c>
      <c r="B4163" s="139" t="s">
        <v>12269</v>
      </c>
      <c r="C4163" s="139" t="s">
        <v>14</v>
      </c>
      <c r="D4163" s="642" t="s">
        <v>12270</v>
      </c>
    </row>
    <row r="4164" spans="1:4" ht="13.5" hidden="1">
      <c r="A4164" s="139" t="s">
        <v>12271</v>
      </c>
      <c r="B4164" s="139" t="s">
        <v>12272</v>
      </c>
      <c r="C4164" s="139" t="s">
        <v>14</v>
      </c>
      <c r="D4164" s="642" t="s">
        <v>12273</v>
      </c>
    </row>
    <row r="4165" spans="1:4" ht="13.5" hidden="1">
      <c r="A4165" s="139" t="s">
        <v>12274</v>
      </c>
      <c r="B4165" s="139" t="s">
        <v>12275</v>
      </c>
      <c r="C4165" s="139" t="s">
        <v>14</v>
      </c>
      <c r="D4165" s="642" t="s">
        <v>12276</v>
      </c>
    </row>
    <row r="4166" spans="1:4" ht="13.5" hidden="1">
      <c r="A4166" s="139" t="s">
        <v>12277</v>
      </c>
      <c r="B4166" s="139" t="s">
        <v>12278</v>
      </c>
      <c r="C4166" s="139" t="s">
        <v>14</v>
      </c>
      <c r="D4166" s="642" t="s">
        <v>12279</v>
      </c>
    </row>
    <row r="4167" spans="1:4" ht="13.5" hidden="1">
      <c r="A4167" s="139" t="s">
        <v>12280</v>
      </c>
      <c r="B4167" s="139" t="s">
        <v>12281</v>
      </c>
      <c r="C4167" s="139" t="s">
        <v>14</v>
      </c>
      <c r="D4167" s="642" t="s">
        <v>12282</v>
      </c>
    </row>
    <row r="4168" spans="1:4" ht="13.5" hidden="1">
      <c r="A4168" s="139" t="s">
        <v>12283</v>
      </c>
      <c r="B4168" s="139" t="s">
        <v>12284</v>
      </c>
      <c r="C4168" s="139" t="s">
        <v>14</v>
      </c>
      <c r="D4168" s="642" t="s">
        <v>12285</v>
      </c>
    </row>
    <row r="4169" spans="1:4" ht="13.5" hidden="1">
      <c r="A4169" s="139" t="s">
        <v>12286</v>
      </c>
      <c r="B4169" s="139" t="s">
        <v>12287</v>
      </c>
      <c r="C4169" s="139" t="s">
        <v>14</v>
      </c>
      <c r="D4169" s="642" t="s">
        <v>12288</v>
      </c>
    </row>
    <row r="4170" spans="1:4" ht="13.5" hidden="1">
      <c r="A4170" s="139" t="s">
        <v>12289</v>
      </c>
      <c r="B4170" s="139" t="s">
        <v>12290</v>
      </c>
      <c r="C4170" s="139" t="s">
        <v>14</v>
      </c>
      <c r="D4170" s="642" t="s">
        <v>12291</v>
      </c>
    </row>
    <row r="4171" spans="1:4" ht="13.5" hidden="1">
      <c r="A4171" s="139" t="s">
        <v>12292</v>
      </c>
      <c r="B4171" s="139" t="s">
        <v>12293</v>
      </c>
      <c r="C4171" s="139" t="s">
        <v>14</v>
      </c>
      <c r="D4171" s="642" t="s">
        <v>12294</v>
      </c>
    </row>
    <row r="4172" spans="1:4" ht="13.5" hidden="1">
      <c r="A4172" s="139" t="s">
        <v>12295</v>
      </c>
      <c r="B4172" s="139" t="s">
        <v>12296</v>
      </c>
      <c r="C4172" s="139" t="s">
        <v>14</v>
      </c>
      <c r="D4172" s="642" t="s">
        <v>12297</v>
      </c>
    </row>
    <row r="4173" spans="1:4" ht="13.5" hidden="1">
      <c r="A4173" s="139" t="s">
        <v>12298</v>
      </c>
      <c r="B4173" s="139" t="s">
        <v>12299</v>
      </c>
      <c r="C4173" s="139" t="s">
        <v>14</v>
      </c>
      <c r="D4173" s="642" t="s">
        <v>12300</v>
      </c>
    </row>
    <row r="4174" spans="1:4" ht="13.5" hidden="1">
      <c r="A4174" s="139" t="s">
        <v>12301</v>
      </c>
      <c r="B4174" s="139" t="s">
        <v>12302</v>
      </c>
      <c r="C4174" s="139" t="s">
        <v>14</v>
      </c>
      <c r="D4174" s="642" t="s">
        <v>12303</v>
      </c>
    </row>
    <row r="4175" spans="1:4" ht="13.5" hidden="1">
      <c r="A4175" s="139" t="s">
        <v>12304</v>
      </c>
      <c r="B4175" s="139" t="s">
        <v>12305</v>
      </c>
      <c r="C4175" s="139" t="s">
        <v>14</v>
      </c>
      <c r="D4175" s="642" t="s">
        <v>12306</v>
      </c>
    </row>
    <row r="4176" spans="1:4" ht="13.5" hidden="1">
      <c r="A4176" s="139" t="s">
        <v>12307</v>
      </c>
      <c r="B4176" s="139" t="s">
        <v>12308</v>
      </c>
      <c r="C4176" s="139" t="s">
        <v>14</v>
      </c>
      <c r="D4176" s="642" t="s">
        <v>12309</v>
      </c>
    </row>
    <row r="4177" spans="1:4" ht="13.5" hidden="1">
      <c r="A4177" s="139" t="s">
        <v>12310</v>
      </c>
      <c r="B4177" s="139" t="s">
        <v>12311</v>
      </c>
      <c r="C4177" s="139" t="s">
        <v>14</v>
      </c>
      <c r="D4177" s="642" t="s">
        <v>12312</v>
      </c>
    </row>
    <row r="4178" spans="1:4" ht="13.5" hidden="1">
      <c r="A4178" s="139" t="s">
        <v>12313</v>
      </c>
      <c r="B4178" s="139" t="s">
        <v>12314</v>
      </c>
      <c r="C4178" s="139" t="s">
        <v>14</v>
      </c>
      <c r="D4178" s="642" t="s">
        <v>12315</v>
      </c>
    </row>
    <row r="4179" spans="1:4" ht="13.5" hidden="1">
      <c r="A4179" s="139" t="s">
        <v>12316</v>
      </c>
      <c r="B4179" s="139" t="s">
        <v>12317</v>
      </c>
      <c r="C4179" s="139" t="s">
        <v>14</v>
      </c>
      <c r="D4179" s="642" t="s">
        <v>12318</v>
      </c>
    </row>
    <row r="4180" spans="1:4" ht="13.5" hidden="1">
      <c r="A4180" s="139" t="s">
        <v>12319</v>
      </c>
      <c r="B4180" s="139" t="s">
        <v>12320</v>
      </c>
      <c r="C4180" s="139" t="s">
        <v>14</v>
      </c>
      <c r="D4180" s="642" t="s">
        <v>12321</v>
      </c>
    </row>
    <row r="4181" spans="1:4" ht="13.5" hidden="1">
      <c r="A4181" s="139" t="s">
        <v>12322</v>
      </c>
      <c r="B4181" s="139" t="s">
        <v>12323</v>
      </c>
      <c r="C4181" s="139" t="s">
        <v>14</v>
      </c>
      <c r="D4181" s="642" t="s">
        <v>12324</v>
      </c>
    </row>
    <row r="4182" spans="1:4" ht="13.5" hidden="1">
      <c r="A4182" s="139" t="s">
        <v>12325</v>
      </c>
      <c r="B4182" s="139" t="s">
        <v>12326</v>
      </c>
      <c r="C4182" s="139" t="s">
        <v>14</v>
      </c>
      <c r="D4182" s="642" t="s">
        <v>12327</v>
      </c>
    </row>
    <row r="4183" spans="1:4" ht="13.5" hidden="1">
      <c r="A4183" s="139" t="s">
        <v>12328</v>
      </c>
      <c r="B4183" s="139" t="s">
        <v>12329</v>
      </c>
      <c r="C4183" s="139" t="s">
        <v>14</v>
      </c>
      <c r="D4183" s="642" t="s">
        <v>12330</v>
      </c>
    </row>
    <row r="4184" spans="1:4" ht="13.5" hidden="1">
      <c r="A4184" s="139" t="s">
        <v>12331</v>
      </c>
      <c r="B4184" s="139" t="s">
        <v>12332</v>
      </c>
      <c r="C4184" s="139" t="s">
        <v>14</v>
      </c>
      <c r="D4184" s="642" t="s">
        <v>12333</v>
      </c>
    </row>
    <row r="4185" spans="1:4" ht="13.5" hidden="1">
      <c r="A4185" s="139" t="s">
        <v>12334</v>
      </c>
      <c r="B4185" s="139" t="s">
        <v>12335</v>
      </c>
      <c r="C4185" s="139" t="s">
        <v>14</v>
      </c>
      <c r="D4185" s="642" t="s">
        <v>12336</v>
      </c>
    </row>
    <row r="4186" spans="1:4" ht="13.5" hidden="1">
      <c r="A4186" s="139" t="s">
        <v>12337</v>
      </c>
      <c r="B4186" s="139" t="s">
        <v>12338</v>
      </c>
      <c r="C4186" s="139" t="s">
        <v>14</v>
      </c>
      <c r="D4186" s="642" t="s">
        <v>12339</v>
      </c>
    </row>
    <row r="4187" spans="1:4" ht="13.5" hidden="1">
      <c r="A4187" s="139" t="s">
        <v>12340</v>
      </c>
      <c r="B4187" s="139" t="s">
        <v>12341</v>
      </c>
      <c r="C4187" s="139" t="s">
        <v>14</v>
      </c>
      <c r="D4187" s="642" t="s">
        <v>12342</v>
      </c>
    </row>
    <row r="4188" spans="1:4" ht="13.5" hidden="1">
      <c r="A4188" s="139" t="s">
        <v>12343</v>
      </c>
      <c r="B4188" s="139" t="s">
        <v>12344</v>
      </c>
      <c r="C4188" s="139" t="s">
        <v>14</v>
      </c>
      <c r="D4188" s="642" t="s">
        <v>12345</v>
      </c>
    </row>
    <row r="4189" spans="1:4" ht="13.5" hidden="1">
      <c r="A4189" s="139" t="s">
        <v>12346</v>
      </c>
      <c r="B4189" s="139" t="s">
        <v>12347</v>
      </c>
      <c r="C4189" s="139" t="s">
        <v>14</v>
      </c>
      <c r="D4189" s="642" t="s">
        <v>12348</v>
      </c>
    </row>
    <row r="4190" spans="1:4" ht="13.5" hidden="1">
      <c r="A4190" s="139" t="s">
        <v>12349</v>
      </c>
      <c r="B4190" s="139" t="s">
        <v>12350</v>
      </c>
      <c r="C4190" s="139" t="s">
        <v>14</v>
      </c>
      <c r="D4190" s="642" t="s">
        <v>12351</v>
      </c>
    </row>
    <row r="4191" spans="1:4" ht="13.5" hidden="1">
      <c r="A4191" s="139" t="s">
        <v>12352</v>
      </c>
      <c r="B4191" s="139" t="s">
        <v>12353</v>
      </c>
      <c r="C4191" s="139" t="s">
        <v>14</v>
      </c>
      <c r="D4191" s="642" t="s">
        <v>3237</v>
      </c>
    </row>
    <row r="4192" spans="1:4" ht="13.5" hidden="1">
      <c r="A4192" s="139" t="s">
        <v>12354</v>
      </c>
      <c r="B4192" s="139" t="s">
        <v>12355</v>
      </c>
      <c r="C4192" s="139" t="s">
        <v>14</v>
      </c>
      <c r="D4192" s="642" t="s">
        <v>7301</v>
      </c>
    </row>
    <row r="4193" spans="1:4" ht="13.5" hidden="1">
      <c r="A4193" s="139" t="s">
        <v>12356</v>
      </c>
      <c r="B4193" s="139" t="s">
        <v>12357</v>
      </c>
      <c r="C4193" s="139" t="s">
        <v>14</v>
      </c>
      <c r="D4193" s="642" t="s">
        <v>12358</v>
      </c>
    </row>
    <row r="4194" spans="1:4" ht="13.5" hidden="1">
      <c r="A4194" s="139" t="s">
        <v>12359</v>
      </c>
      <c r="B4194" s="139" t="s">
        <v>12360</v>
      </c>
      <c r="C4194" s="139" t="s">
        <v>14</v>
      </c>
      <c r="D4194" s="642" t="s">
        <v>12361</v>
      </c>
    </row>
    <row r="4195" spans="1:4" ht="13.5" hidden="1">
      <c r="A4195" s="139" t="s">
        <v>12362</v>
      </c>
      <c r="B4195" s="139" t="s">
        <v>12363</v>
      </c>
      <c r="C4195" s="139" t="s">
        <v>14</v>
      </c>
      <c r="D4195" s="642" t="s">
        <v>12364</v>
      </c>
    </row>
    <row r="4196" spans="1:4" ht="13.5" hidden="1">
      <c r="A4196" s="139" t="s">
        <v>12365</v>
      </c>
      <c r="B4196" s="139" t="s">
        <v>12366</v>
      </c>
      <c r="C4196" s="139" t="s">
        <v>14</v>
      </c>
      <c r="D4196" s="642" t="s">
        <v>12367</v>
      </c>
    </row>
    <row r="4197" spans="1:4" ht="13.5" hidden="1">
      <c r="A4197" s="139" t="s">
        <v>12368</v>
      </c>
      <c r="B4197" s="139" t="s">
        <v>12369</v>
      </c>
      <c r="C4197" s="139" t="s">
        <v>14</v>
      </c>
      <c r="D4197" s="642" t="s">
        <v>12370</v>
      </c>
    </row>
    <row r="4198" spans="1:4" ht="13.5" hidden="1">
      <c r="A4198" s="139" t="s">
        <v>12371</v>
      </c>
      <c r="B4198" s="139" t="s">
        <v>12372</v>
      </c>
      <c r="C4198" s="139" t="s">
        <v>14</v>
      </c>
      <c r="D4198" s="642" t="s">
        <v>12373</v>
      </c>
    </row>
    <row r="4199" spans="1:4" ht="13.5" hidden="1">
      <c r="A4199" s="139" t="s">
        <v>12374</v>
      </c>
      <c r="B4199" s="139" t="s">
        <v>12375</v>
      </c>
      <c r="C4199" s="139" t="s">
        <v>14</v>
      </c>
      <c r="D4199" s="642" t="s">
        <v>12376</v>
      </c>
    </row>
    <row r="4200" spans="1:4" ht="13.5" hidden="1">
      <c r="A4200" s="139" t="s">
        <v>12377</v>
      </c>
      <c r="B4200" s="139" t="s">
        <v>12378</v>
      </c>
      <c r="C4200" s="139" t="s">
        <v>14</v>
      </c>
      <c r="D4200" s="642" t="s">
        <v>12379</v>
      </c>
    </row>
    <row r="4201" spans="1:4" ht="13.5" hidden="1">
      <c r="A4201" s="139" t="s">
        <v>12380</v>
      </c>
      <c r="B4201" s="139" t="s">
        <v>12381</v>
      </c>
      <c r="C4201" s="139" t="s">
        <v>14</v>
      </c>
      <c r="D4201" s="642" t="s">
        <v>12382</v>
      </c>
    </row>
    <row r="4202" spans="1:4" ht="13.5" hidden="1">
      <c r="A4202" s="139" t="s">
        <v>12383</v>
      </c>
      <c r="B4202" s="139" t="s">
        <v>12384</v>
      </c>
      <c r="C4202" s="139" t="s">
        <v>14</v>
      </c>
      <c r="D4202" s="642" t="s">
        <v>12385</v>
      </c>
    </row>
    <row r="4203" spans="1:4" ht="13.5" hidden="1">
      <c r="A4203" s="139" t="s">
        <v>12386</v>
      </c>
      <c r="B4203" s="139" t="s">
        <v>12387</v>
      </c>
      <c r="C4203" s="139" t="s">
        <v>14</v>
      </c>
      <c r="D4203" s="642" t="s">
        <v>12388</v>
      </c>
    </row>
    <row r="4204" spans="1:4" ht="13.5" hidden="1">
      <c r="A4204" s="139" t="s">
        <v>12389</v>
      </c>
      <c r="B4204" s="139" t="s">
        <v>12390</v>
      </c>
      <c r="C4204" s="139" t="s">
        <v>14</v>
      </c>
      <c r="D4204" s="642" t="s">
        <v>12391</v>
      </c>
    </row>
    <row r="4205" spans="1:4" ht="13.5" hidden="1">
      <c r="A4205" s="139" t="s">
        <v>12392</v>
      </c>
      <c r="B4205" s="139" t="s">
        <v>12393</v>
      </c>
      <c r="C4205" s="139" t="s">
        <v>14</v>
      </c>
      <c r="D4205" s="642" t="s">
        <v>12394</v>
      </c>
    </row>
    <row r="4206" spans="1:4" ht="13.5" hidden="1">
      <c r="A4206" s="139" t="s">
        <v>12395</v>
      </c>
      <c r="B4206" s="139" t="s">
        <v>12396</v>
      </c>
      <c r="C4206" s="139" t="s">
        <v>14</v>
      </c>
      <c r="D4206" s="642" t="s">
        <v>12397</v>
      </c>
    </row>
    <row r="4207" spans="1:4" ht="13.5" hidden="1">
      <c r="A4207" s="139" t="s">
        <v>12398</v>
      </c>
      <c r="B4207" s="139" t="s">
        <v>12399</v>
      </c>
      <c r="C4207" s="139" t="s">
        <v>14</v>
      </c>
      <c r="D4207" s="642" t="s">
        <v>12400</v>
      </c>
    </row>
    <row r="4208" spans="1:4" ht="13.5" hidden="1">
      <c r="A4208" s="139" t="s">
        <v>12401</v>
      </c>
      <c r="B4208" s="139" t="s">
        <v>12402</v>
      </c>
      <c r="C4208" s="139" t="s">
        <v>14</v>
      </c>
      <c r="D4208" s="642" t="s">
        <v>12403</v>
      </c>
    </row>
    <row r="4209" spans="1:4" ht="13.5" hidden="1">
      <c r="A4209" s="139" t="s">
        <v>12404</v>
      </c>
      <c r="B4209" s="139" t="s">
        <v>12405</v>
      </c>
      <c r="C4209" s="139" t="s">
        <v>14</v>
      </c>
      <c r="D4209" s="642" t="s">
        <v>12406</v>
      </c>
    </row>
    <row r="4210" spans="1:4" ht="13.5" hidden="1">
      <c r="A4210" s="139" t="s">
        <v>12407</v>
      </c>
      <c r="B4210" s="139" t="s">
        <v>12408</v>
      </c>
      <c r="C4210" s="139" t="s">
        <v>14</v>
      </c>
      <c r="D4210" s="642" t="s">
        <v>12409</v>
      </c>
    </row>
    <row r="4211" spans="1:4" ht="13.5" hidden="1">
      <c r="A4211" s="139" t="s">
        <v>12410</v>
      </c>
      <c r="B4211" s="139" t="s">
        <v>12411</v>
      </c>
      <c r="C4211" s="139" t="s">
        <v>14</v>
      </c>
      <c r="D4211" s="642" t="s">
        <v>7839</v>
      </c>
    </row>
    <row r="4212" spans="1:4" ht="13.5" hidden="1">
      <c r="A4212" s="139" t="s">
        <v>12412</v>
      </c>
      <c r="B4212" s="139" t="s">
        <v>12413</v>
      </c>
      <c r="C4212" s="139" t="s">
        <v>14</v>
      </c>
      <c r="D4212" s="642" t="s">
        <v>12414</v>
      </c>
    </row>
    <row r="4213" spans="1:4" ht="13.5" hidden="1">
      <c r="A4213" s="139" t="s">
        <v>12415</v>
      </c>
      <c r="B4213" s="139" t="s">
        <v>12416</v>
      </c>
      <c r="C4213" s="139" t="s">
        <v>14</v>
      </c>
      <c r="D4213" s="642" t="s">
        <v>12417</v>
      </c>
    </row>
    <row r="4214" spans="1:4" ht="13.5" hidden="1">
      <c r="A4214" s="139" t="s">
        <v>12418</v>
      </c>
      <c r="B4214" s="139" t="s">
        <v>12419</v>
      </c>
      <c r="C4214" s="139" t="s">
        <v>14</v>
      </c>
      <c r="D4214" s="642" t="s">
        <v>12420</v>
      </c>
    </row>
    <row r="4215" spans="1:4" ht="13.5" hidden="1">
      <c r="A4215" s="139" t="s">
        <v>12421</v>
      </c>
      <c r="B4215" s="139" t="s">
        <v>12422</v>
      </c>
      <c r="C4215" s="139" t="s">
        <v>14</v>
      </c>
      <c r="D4215" s="642" t="s">
        <v>12423</v>
      </c>
    </row>
    <row r="4216" spans="1:4" ht="13.5" hidden="1">
      <c r="A4216" s="139" t="s">
        <v>12424</v>
      </c>
      <c r="B4216" s="139" t="s">
        <v>12425</v>
      </c>
      <c r="C4216" s="139" t="s">
        <v>14</v>
      </c>
      <c r="D4216" s="642" t="s">
        <v>12426</v>
      </c>
    </row>
    <row r="4217" spans="1:4" ht="13.5" hidden="1">
      <c r="A4217" s="139" t="s">
        <v>12427</v>
      </c>
      <c r="B4217" s="139" t="s">
        <v>12428</v>
      </c>
      <c r="C4217" s="139" t="s">
        <v>14</v>
      </c>
      <c r="D4217" s="642" t="s">
        <v>12429</v>
      </c>
    </row>
    <row r="4218" spans="1:4" ht="13.5" hidden="1">
      <c r="A4218" s="139" t="s">
        <v>12430</v>
      </c>
      <c r="B4218" s="139" t="s">
        <v>12431</v>
      </c>
      <c r="C4218" s="139" t="s">
        <v>14</v>
      </c>
      <c r="D4218" s="642" t="s">
        <v>12432</v>
      </c>
    </row>
    <row r="4219" spans="1:4" ht="13.5" hidden="1">
      <c r="A4219" s="139" t="s">
        <v>12433</v>
      </c>
      <c r="B4219" s="139" t="s">
        <v>12434</v>
      </c>
      <c r="C4219" s="139" t="s">
        <v>14</v>
      </c>
      <c r="D4219" s="642" t="s">
        <v>12432</v>
      </c>
    </row>
    <row r="4220" spans="1:4" ht="13.5" hidden="1">
      <c r="A4220" s="139" t="s">
        <v>12435</v>
      </c>
      <c r="B4220" s="139" t="s">
        <v>12436</v>
      </c>
      <c r="C4220" s="139" t="s">
        <v>14</v>
      </c>
      <c r="D4220" s="642" t="s">
        <v>12432</v>
      </c>
    </row>
    <row r="4221" spans="1:4" ht="13.5" hidden="1">
      <c r="A4221" s="139" t="s">
        <v>12437</v>
      </c>
      <c r="B4221" s="139" t="s">
        <v>12438</v>
      </c>
      <c r="C4221" s="139" t="s">
        <v>14</v>
      </c>
      <c r="D4221" s="642" t="s">
        <v>12439</v>
      </c>
    </row>
    <row r="4222" spans="1:4" ht="13.5" hidden="1">
      <c r="A4222" s="139" t="s">
        <v>12440</v>
      </c>
      <c r="B4222" s="139" t="s">
        <v>12441</v>
      </c>
      <c r="C4222" s="139" t="s">
        <v>14</v>
      </c>
      <c r="D4222" s="642" t="s">
        <v>12439</v>
      </c>
    </row>
    <row r="4223" spans="1:4" ht="13.5" hidden="1">
      <c r="A4223" s="139" t="s">
        <v>12442</v>
      </c>
      <c r="B4223" s="139" t="s">
        <v>12443</v>
      </c>
      <c r="C4223" s="139" t="s">
        <v>14</v>
      </c>
      <c r="D4223" s="642" t="s">
        <v>12444</v>
      </c>
    </row>
    <row r="4224" spans="1:4" ht="13.5" hidden="1">
      <c r="A4224" s="139" t="s">
        <v>12445</v>
      </c>
      <c r="B4224" s="139" t="s">
        <v>12446</v>
      </c>
      <c r="C4224" s="139" t="s">
        <v>14</v>
      </c>
      <c r="D4224" s="642" t="s">
        <v>12447</v>
      </c>
    </row>
    <row r="4225" spans="1:4" ht="13.5" hidden="1">
      <c r="A4225" s="139" t="s">
        <v>12448</v>
      </c>
      <c r="B4225" s="139" t="s">
        <v>12449</v>
      </c>
      <c r="C4225" s="139" t="s">
        <v>14</v>
      </c>
      <c r="D4225" s="642" t="s">
        <v>12447</v>
      </c>
    </row>
    <row r="4226" spans="1:4" ht="13.5" hidden="1">
      <c r="A4226" s="139" t="s">
        <v>12450</v>
      </c>
      <c r="B4226" s="139" t="s">
        <v>12451</v>
      </c>
      <c r="C4226" s="139" t="s">
        <v>14</v>
      </c>
      <c r="D4226" s="642" t="s">
        <v>12452</v>
      </c>
    </row>
    <row r="4227" spans="1:4" ht="13.5" hidden="1">
      <c r="A4227" s="139" t="s">
        <v>12453</v>
      </c>
      <c r="B4227" s="139" t="s">
        <v>12454</v>
      </c>
      <c r="C4227" s="139" t="s">
        <v>14</v>
      </c>
      <c r="D4227" s="642" t="s">
        <v>12455</v>
      </c>
    </row>
    <row r="4228" spans="1:4" ht="13.5" hidden="1">
      <c r="A4228" s="139" t="s">
        <v>12456</v>
      </c>
      <c r="B4228" s="139" t="s">
        <v>12457</v>
      </c>
      <c r="C4228" s="139" t="s">
        <v>14</v>
      </c>
      <c r="D4228" s="642" t="s">
        <v>12458</v>
      </c>
    </row>
    <row r="4229" spans="1:4" ht="13.5" hidden="1">
      <c r="A4229" s="139" t="s">
        <v>12459</v>
      </c>
      <c r="B4229" s="139" t="s">
        <v>12460</v>
      </c>
      <c r="C4229" s="139" t="s">
        <v>14</v>
      </c>
      <c r="D4229" s="642" t="s">
        <v>12461</v>
      </c>
    </row>
    <row r="4230" spans="1:4" ht="13.5" hidden="1">
      <c r="A4230" s="139" t="s">
        <v>12462</v>
      </c>
      <c r="B4230" s="139" t="s">
        <v>12463</v>
      </c>
      <c r="C4230" s="139" t="s">
        <v>14</v>
      </c>
      <c r="D4230" s="642" t="s">
        <v>12461</v>
      </c>
    </row>
    <row r="4231" spans="1:4" ht="13.5" hidden="1">
      <c r="A4231" s="139" t="s">
        <v>12464</v>
      </c>
      <c r="B4231" s="139" t="s">
        <v>12465</v>
      </c>
      <c r="C4231" s="139" t="s">
        <v>14</v>
      </c>
      <c r="D4231" s="642" t="s">
        <v>12466</v>
      </c>
    </row>
    <row r="4232" spans="1:4" ht="13.5" hidden="1">
      <c r="A4232" s="139" t="s">
        <v>12467</v>
      </c>
      <c r="B4232" s="139" t="s">
        <v>12468</v>
      </c>
      <c r="C4232" s="139" t="s">
        <v>14</v>
      </c>
      <c r="D4232" s="642" t="s">
        <v>12466</v>
      </c>
    </row>
    <row r="4233" spans="1:4" ht="13.5" hidden="1">
      <c r="A4233" s="139" t="s">
        <v>12469</v>
      </c>
      <c r="B4233" s="139" t="s">
        <v>12470</v>
      </c>
      <c r="C4233" s="139" t="s">
        <v>14</v>
      </c>
      <c r="D4233" s="642" t="s">
        <v>12466</v>
      </c>
    </row>
    <row r="4234" spans="1:4" ht="13.5" hidden="1">
      <c r="A4234" s="139" t="s">
        <v>12471</v>
      </c>
      <c r="B4234" s="139" t="s">
        <v>12472</v>
      </c>
      <c r="C4234" s="139" t="s">
        <v>14</v>
      </c>
      <c r="D4234" s="642" t="s">
        <v>12473</v>
      </c>
    </row>
    <row r="4235" spans="1:4" ht="13.5" hidden="1">
      <c r="A4235" s="139" t="s">
        <v>12474</v>
      </c>
      <c r="B4235" s="139" t="s">
        <v>12475</v>
      </c>
      <c r="C4235" s="139" t="s">
        <v>14</v>
      </c>
      <c r="D4235" s="642" t="s">
        <v>12473</v>
      </c>
    </row>
    <row r="4236" spans="1:4" ht="13.5" hidden="1">
      <c r="A4236" s="139" t="s">
        <v>12476</v>
      </c>
      <c r="B4236" s="139" t="s">
        <v>12477</v>
      </c>
      <c r="C4236" s="139" t="s">
        <v>14</v>
      </c>
      <c r="D4236" s="642" t="s">
        <v>12473</v>
      </c>
    </row>
    <row r="4237" spans="1:4" ht="13.5" hidden="1">
      <c r="A4237" s="139" t="s">
        <v>12478</v>
      </c>
      <c r="B4237" s="139" t="s">
        <v>12479</v>
      </c>
      <c r="C4237" s="139" t="s">
        <v>14</v>
      </c>
      <c r="D4237" s="642" t="s">
        <v>12480</v>
      </c>
    </row>
    <row r="4238" spans="1:4" ht="13.5" hidden="1">
      <c r="A4238" s="139" t="s">
        <v>12481</v>
      </c>
      <c r="B4238" s="139" t="s">
        <v>12482</v>
      </c>
      <c r="C4238" s="139" t="s">
        <v>14</v>
      </c>
      <c r="D4238" s="642" t="s">
        <v>12480</v>
      </c>
    </row>
    <row r="4239" spans="1:4" ht="13.5" hidden="1">
      <c r="A4239" s="139" t="s">
        <v>12483</v>
      </c>
      <c r="B4239" s="139" t="s">
        <v>12484</v>
      </c>
      <c r="C4239" s="139" t="s">
        <v>14</v>
      </c>
      <c r="D4239" s="642" t="s">
        <v>12485</v>
      </c>
    </row>
    <row r="4240" spans="1:4" ht="13.5" hidden="1">
      <c r="A4240" s="139" t="s">
        <v>12486</v>
      </c>
      <c r="B4240" s="139" t="s">
        <v>12487</v>
      </c>
      <c r="C4240" s="139" t="s">
        <v>14</v>
      </c>
      <c r="D4240" s="642" t="s">
        <v>12485</v>
      </c>
    </row>
    <row r="4241" spans="1:4" ht="13.5" hidden="1">
      <c r="A4241" s="139" t="s">
        <v>12488</v>
      </c>
      <c r="B4241" s="139" t="s">
        <v>12489</v>
      </c>
      <c r="C4241" s="139" t="s">
        <v>14</v>
      </c>
      <c r="D4241" s="642" t="s">
        <v>12490</v>
      </c>
    </row>
    <row r="4242" spans="1:4" ht="13.5" hidden="1">
      <c r="A4242" s="139" t="s">
        <v>12491</v>
      </c>
      <c r="B4242" s="139" t="s">
        <v>12492</v>
      </c>
      <c r="C4242" s="139" t="s">
        <v>14</v>
      </c>
      <c r="D4242" s="642" t="s">
        <v>12493</v>
      </c>
    </row>
    <row r="4243" spans="1:4" ht="13.5" hidden="1">
      <c r="A4243" s="139" t="s">
        <v>12494</v>
      </c>
      <c r="B4243" s="139" t="s">
        <v>12495</v>
      </c>
      <c r="C4243" s="139" t="s">
        <v>14</v>
      </c>
      <c r="D4243" s="642" t="s">
        <v>12496</v>
      </c>
    </row>
    <row r="4244" spans="1:4" ht="13.5" hidden="1">
      <c r="A4244" s="139" t="s">
        <v>12497</v>
      </c>
      <c r="B4244" s="139" t="s">
        <v>12498</v>
      </c>
      <c r="C4244" s="139" t="s">
        <v>14</v>
      </c>
      <c r="D4244" s="642" t="s">
        <v>12499</v>
      </c>
    </row>
    <row r="4245" spans="1:4" ht="13.5" hidden="1">
      <c r="A4245" s="139" t="s">
        <v>12500</v>
      </c>
      <c r="B4245" s="139" t="s">
        <v>12501</v>
      </c>
      <c r="C4245" s="139" t="s">
        <v>14</v>
      </c>
      <c r="D4245" s="642" t="s">
        <v>12499</v>
      </c>
    </row>
    <row r="4246" spans="1:4" ht="13.5" hidden="1">
      <c r="A4246" s="139" t="s">
        <v>12502</v>
      </c>
      <c r="B4246" s="139" t="s">
        <v>12503</v>
      </c>
      <c r="C4246" s="139" t="s">
        <v>14</v>
      </c>
      <c r="D4246" s="642" t="s">
        <v>12504</v>
      </c>
    </row>
    <row r="4247" spans="1:4" ht="13.5" hidden="1">
      <c r="A4247" s="139" t="s">
        <v>12505</v>
      </c>
      <c r="B4247" s="139" t="s">
        <v>12506</v>
      </c>
      <c r="C4247" s="139" t="s">
        <v>14</v>
      </c>
      <c r="D4247" s="642" t="s">
        <v>12504</v>
      </c>
    </row>
    <row r="4248" spans="1:4" ht="13.5" hidden="1">
      <c r="A4248" s="139" t="s">
        <v>12507</v>
      </c>
      <c r="B4248" s="139" t="s">
        <v>12508</v>
      </c>
      <c r="C4248" s="139" t="s">
        <v>14</v>
      </c>
      <c r="D4248" s="642" t="s">
        <v>12504</v>
      </c>
    </row>
    <row r="4249" spans="1:4" ht="13.5" hidden="1">
      <c r="A4249" s="139" t="s">
        <v>12509</v>
      </c>
      <c r="B4249" s="139" t="s">
        <v>12510</v>
      </c>
      <c r="C4249" s="139" t="s">
        <v>14</v>
      </c>
      <c r="D4249" s="642" t="s">
        <v>12511</v>
      </c>
    </row>
    <row r="4250" spans="1:4" ht="13.5" hidden="1">
      <c r="A4250" s="139" t="s">
        <v>12512</v>
      </c>
      <c r="B4250" s="139" t="s">
        <v>12513</v>
      </c>
      <c r="C4250" s="139" t="s">
        <v>14</v>
      </c>
      <c r="D4250" s="642" t="s">
        <v>12511</v>
      </c>
    </row>
    <row r="4251" spans="1:4" ht="13.5" hidden="1">
      <c r="A4251" s="139" t="s">
        <v>12514</v>
      </c>
      <c r="B4251" s="139" t="s">
        <v>12515</v>
      </c>
      <c r="C4251" s="139" t="s">
        <v>14</v>
      </c>
      <c r="D4251" s="642" t="s">
        <v>12511</v>
      </c>
    </row>
    <row r="4252" spans="1:4" ht="13.5" hidden="1">
      <c r="A4252" s="139" t="s">
        <v>12516</v>
      </c>
      <c r="B4252" s="139" t="s">
        <v>12517</v>
      </c>
      <c r="C4252" s="139" t="s">
        <v>14</v>
      </c>
      <c r="D4252" s="642" t="s">
        <v>12518</v>
      </c>
    </row>
    <row r="4253" spans="1:4" ht="13.5" hidden="1">
      <c r="A4253" s="139" t="s">
        <v>12519</v>
      </c>
      <c r="B4253" s="139" t="s">
        <v>12520</v>
      </c>
      <c r="C4253" s="139" t="s">
        <v>14</v>
      </c>
      <c r="D4253" s="642" t="s">
        <v>12518</v>
      </c>
    </row>
    <row r="4254" spans="1:4" ht="13.5" hidden="1">
      <c r="A4254" s="139" t="s">
        <v>12521</v>
      </c>
      <c r="B4254" s="139" t="s">
        <v>12522</v>
      </c>
      <c r="C4254" s="139" t="s">
        <v>14</v>
      </c>
      <c r="D4254" s="642" t="s">
        <v>12523</v>
      </c>
    </row>
    <row r="4255" spans="1:4" ht="13.5" hidden="1">
      <c r="A4255" s="139" t="s">
        <v>12524</v>
      </c>
      <c r="B4255" s="139" t="s">
        <v>12525</v>
      </c>
      <c r="C4255" s="139" t="s">
        <v>14</v>
      </c>
      <c r="D4255" s="642" t="s">
        <v>12523</v>
      </c>
    </row>
    <row r="4256" spans="1:4" ht="13.5" hidden="1">
      <c r="A4256" s="139" t="s">
        <v>12526</v>
      </c>
      <c r="B4256" s="139" t="s">
        <v>12527</v>
      </c>
      <c r="C4256" s="139" t="s">
        <v>14</v>
      </c>
      <c r="D4256" s="642" t="s">
        <v>12528</v>
      </c>
    </row>
    <row r="4257" spans="1:4" ht="13.5" hidden="1">
      <c r="A4257" s="139" t="s">
        <v>12529</v>
      </c>
      <c r="B4257" s="139" t="s">
        <v>12530</v>
      </c>
      <c r="C4257" s="139" t="s">
        <v>14</v>
      </c>
      <c r="D4257" s="642" t="s">
        <v>12531</v>
      </c>
    </row>
    <row r="4258" spans="1:4" ht="13.5" hidden="1">
      <c r="A4258" s="139" t="s">
        <v>12532</v>
      </c>
      <c r="B4258" s="139" t="s">
        <v>12533</v>
      </c>
      <c r="C4258" s="139" t="s">
        <v>14</v>
      </c>
      <c r="D4258" s="642" t="s">
        <v>12534</v>
      </c>
    </row>
    <row r="4259" spans="1:4" ht="13.5" hidden="1">
      <c r="A4259" s="139" t="s">
        <v>12535</v>
      </c>
      <c r="B4259" s="139" t="s">
        <v>12536</v>
      </c>
      <c r="C4259" s="139" t="s">
        <v>14</v>
      </c>
      <c r="D4259" s="642" t="s">
        <v>12537</v>
      </c>
    </row>
    <row r="4260" spans="1:4" ht="13.5" hidden="1">
      <c r="A4260" s="139" t="s">
        <v>12538</v>
      </c>
      <c r="B4260" s="139" t="s">
        <v>12539</v>
      </c>
      <c r="C4260" s="139" t="s">
        <v>14</v>
      </c>
      <c r="D4260" s="642" t="s">
        <v>12540</v>
      </c>
    </row>
    <row r="4261" spans="1:4" ht="13.5" hidden="1">
      <c r="A4261" s="139" t="s">
        <v>12541</v>
      </c>
      <c r="B4261" s="139" t="s">
        <v>12542</v>
      </c>
      <c r="C4261" s="139" t="s">
        <v>14</v>
      </c>
      <c r="D4261" s="642" t="s">
        <v>12034</v>
      </c>
    </row>
    <row r="4262" spans="1:4" ht="13.5" hidden="1">
      <c r="A4262" s="139" t="s">
        <v>12543</v>
      </c>
      <c r="B4262" s="139" t="s">
        <v>12544</v>
      </c>
      <c r="C4262" s="139" t="s">
        <v>14</v>
      </c>
      <c r="D4262" s="642" t="s">
        <v>12545</v>
      </c>
    </row>
    <row r="4263" spans="1:4" ht="13.5" hidden="1">
      <c r="A4263" s="139" t="s">
        <v>12546</v>
      </c>
      <c r="B4263" s="139" t="s">
        <v>12547</v>
      </c>
      <c r="C4263" s="139" t="s">
        <v>14</v>
      </c>
      <c r="D4263" s="642" t="s">
        <v>12548</v>
      </c>
    </row>
    <row r="4264" spans="1:4" ht="13.5" hidden="1">
      <c r="A4264" s="139" t="s">
        <v>12549</v>
      </c>
      <c r="B4264" s="139" t="s">
        <v>12550</v>
      </c>
      <c r="C4264" s="139" t="s">
        <v>14</v>
      </c>
      <c r="D4264" s="642" t="s">
        <v>12551</v>
      </c>
    </row>
    <row r="4265" spans="1:4" ht="13.5" hidden="1">
      <c r="A4265" s="139" t="s">
        <v>12552</v>
      </c>
      <c r="B4265" s="139" t="s">
        <v>12553</v>
      </c>
      <c r="C4265" s="139" t="s">
        <v>14</v>
      </c>
      <c r="D4265" s="642" t="s">
        <v>12554</v>
      </c>
    </row>
    <row r="4266" spans="1:4" ht="13.5" hidden="1">
      <c r="A4266" s="139" t="s">
        <v>12555</v>
      </c>
      <c r="B4266" s="139" t="s">
        <v>12556</v>
      </c>
      <c r="C4266" s="139" t="s">
        <v>14</v>
      </c>
      <c r="D4266" s="642" t="s">
        <v>12557</v>
      </c>
    </row>
    <row r="4267" spans="1:4" ht="13.5" hidden="1">
      <c r="A4267" s="139" t="s">
        <v>12558</v>
      </c>
      <c r="B4267" s="139" t="s">
        <v>12559</v>
      </c>
      <c r="C4267" s="139" t="s">
        <v>14</v>
      </c>
      <c r="D4267" s="642" t="s">
        <v>12560</v>
      </c>
    </row>
    <row r="4268" spans="1:4" ht="13.5" hidden="1">
      <c r="A4268" s="139" t="s">
        <v>12561</v>
      </c>
      <c r="B4268" s="139" t="s">
        <v>12562</v>
      </c>
      <c r="C4268" s="139" t="s">
        <v>14</v>
      </c>
      <c r="D4268" s="642" t="s">
        <v>12563</v>
      </c>
    </row>
    <row r="4269" spans="1:4" ht="13.5" hidden="1">
      <c r="A4269" s="139" t="s">
        <v>12564</v>
      </c>
      <c r="B4269" s="139" t="s">
        <v>12565</v>
      </c>
      <c r="C4269" s="139" t="s">
        <v>14</v>
      </c>
      <c r="D4269" s="642" t="s">
        <v>12566</v>
      </c>
    </row>
    <row r="4270" spans="1:4" ht="13.5" hidden="1">
      <c r="A4270" s="139" t="s">
        <v>12567</v>
      </c>
      <c r="B4270" s="139" t="s">
        <v>12568</v>
      </c>
      <c r="C4270" s="139" t="s">
        <v>14</v>
      </c>
      <c r="D4270" s="642" t="s">
        <v>12569</v>
      </c>
    </row>
    <row r="4271" spans="1:4" ht="13.5" hidden="1">
      <c r="A4271" s="139" t="s">
        <v>12570</v>
      </c>
      <c r="B4271" s="139" t="s">
        <v>12571</v>
      </c>
      <c r="C4271" s="139" t="s">
        <v>14</v>
      </c>
      <c r="D4271" s="642" t="s">
        <v>12572</v>
      </c>
    </row>
    <row r="4272" spans="1:4" ht="13.5" hidden="1">
      <c r="A4272" s="139" t="s">
        <v>12573</v>
      </c>
      <c r="B4272" s="139" t="s">
        <v>12574</v>
      </c>
      <c r="C4272" s="139" t="s">
        <v>14</v>
      </c>
      <c r="D4272" s="642" t="s">
        <v>12575</v>
      </c>
    </row>
    <row r="4273" spans="1:4" ht="13.5" hidden="1">
      <c r="A4273" s="139" t="s">
        <v>12576</v>
      </c>
      <c r="B4273" s="139" t="s">
        <v>12577</v>
      </c>
      <c r="C4273" s="139" t="s">
        <v>14</v>
      </c>
      <c r="D4273" s="642" t="s">
        <v>6776</v>
      </c>
    </row>
    <row r="4274" spans="1:4" ht="13.5" hidden="1">
      <c r="A4274" s="139" t="s">
        <v>12578</v>
      </c>
      <c r="B4274" s="139" t="s">
        <v>12579</v>
      </c>
      <c r="C4274" s="139" t="s">
        <v>14</v>
      </c>
      <c r="D4274" s="642" t="s">
        <v>12580</v>
      </c>
    </row>
    <row r="4275" spans="1:4" ht="13.5" hidden="1">
      <c r="A4275" s="139" t="s">
        <v>12581</v>
      </c>
      <c r="B4275" s="139" t="s">
        <v>12582</v>
      </c>
      <c r="C4275" s="139" t="s">
        <v>14</v>
      </c>
      <c r="D4275" s="642" t="s">
        <v>12046</v>
      </c>
    </row>
    <row r="4276" spans="1:4" ht="13.5" hidden="1">
      <c r="A4276" s="139" t="s">
        <v>12583</v>
      </c>
      <c r="B4276" s="139" t="s">
        <v>12584</v>
      </c>
      <c r="C4276" s="139" t="s">
        <v>14</v>
      </c>
      <c r="D4276" s="642" t="s">
        <v>12585</v>
      </c>
    </row>
    <row r="4277" spans="1:4" ht="13.5" hidden="1">
      <c r="A4277" s="139" t="s">
        <v>12586</v>
      </c>
      <c r="B4277" s="139" t="s">
        <v>12587</v>
      </c>
      <c r="C4277" s="139" t="s">
        <v>14</v>
      </c>
      <c r="D4277" s="642" t="s">
        <v>12588</v>
      </c>
    </row>
    <row r="4278" spans="1:4" ht="13.5" hidden="1">
      <c r="A4278" s="139" t="s">
        <v>12589</v>
      </c>
      <c r="B4278" s="139" t="s">
        <v>12590</v>
      </c>
      <c r="C4278" s="139" t="s">
        <v>14</v>
      </c>
      <c r="D4278" s="642" t="s">
        <v>12591</v>
      </c>
    </row>
    <row r="4279" spans="1:4" ht="13.5" hidden="1">
      <c r="A4279" s="139" t="s">
        <v>12592</v>
      </c>
      <c r="B4279" s="139" t="s">
        <v>12593</v>
      </c>
      <c r="C4279" s="139" t="s">
        <v>14</v>
      </c>
      <c r="D4279" s="642" t="s">
        <v>2811</v>
      </c>
    </row>
    <row r="4280" spans="1:4" ht="13.5" hidden="1">
      <c r="A4280" s="139" t="s">
        <v>12594</v>
      </c>
      <c r="B4280" s="139" t="s">
        <v>12595</v>
      </c>
      <c r="C4280" s="139" t="s">
        <v>14</v>
      </c>
      <c r="D4280" s="642" t="s">
        <v>12596</v>
      </c>
    </row>
    <row r="4281" spans="1:4" ht="13.5" hidden="1">
      <c r="A4281" s="139" t="s">
        <v>12597</v>
      </c>
      <c r="B4281" s="139" t="s">
        <v>12598</v>
      </c>
      <c r="C4281" s="139" t="s">
        <v>14</v>
      </c>
      <c r="D4281" s="642" t="s">
        <v>12599</v>
      </c>
    </row>
    <row r="4282" spans="1:4" ht="13.5" hidden="1">
      <c r="A4282" s="139" t="s">
        <v>12600</v>
      </c>
      <c r="B4282" s="139" t="s">
        <v>12601</v>
      </c>
      <c r="C4282" s="139" t="s">
        <v>14</v>
      </c>
      <c r="D4282" s="642" t="s">
        <v>12602</v>
      </c>
    </row>
    <row r="4283" spans="1:4" ht="13.5" hidden="1">
      <c r="A4283" s="139" t="s">
        <v>12603</v>
      </c>
      <c r="B4283" s="139" t="s">
        <v>12604</v>
      </c>
      <c r="C4283" s="139" t="s">
        <v>14</v>
      </c>
      <c r="D4283" s="642" t="s">
        <v>12605</v>
      </c>
    </row>
    <row r="4284" spans="1:4" ht="13.5" hidden="1">
      <c r="A4284" s="139" t="s">
        <v>12606</v>
      </c>
      <c r="B4284" s="139" t="s">
        <v>12607</v>
      </c>
      <c r="C4284" s="139" t="s">
        <v>14</v>
      </c>
      <c r="D4284" s="642" t="s">
        <v>12608</v>
      </c>
    </row>
    <row r="4285" spans="1:4" ht="13.5" hidden="1">
      <c r="A4285" s="139" t="s">
        <v>12609</v>
      </c>
      <c r="B4285" s="139" t="s">
        <v>12610</v>
      </c>
      <c r="C4285" s="139" t="s">
        <v>14</v>
      </c>
      <c r="D4285" s="642" t="s">
        <v>12611</v>
      </c>
    </row>
    <row r="4286" spans="1:4" ht="13.5" hidden="1">
      <c r="A4286" s="139" t="s">
        <v>12612</v>
      </c>
      <c r="B4286" s="139" t="s">
        <v>12613</v>
      </c>
      <c r="C4286" s="139" t="s">
        <v>14</v>
      </c>
      <c r="D4286" s="642" t="s">
        <v>12614</v>
      </c>
    </row>
    <row r="4287" spans="1:4" ht="13.5" hidden="1">
      <c r="A4287" s="139" t="s">
        <v>12615</v>
      </c>
      <c r="B4287" s="139" t="s">
        <v>12616</v>
      </c>
      <c r="C4287" s="139" t="s">
        <v>14</v>
      </c>
      <c r="D4287" s="642" t="s">
        <v>12617</v>
      </c>
    </row>
    <row r="4288" spans="1:4" ht="13.5" hidden="1">
      <c r="A4288" s="139" t="s">
        <v>12618</v>
      </c>
      <c r="B4288" s="139" t="s">
        <v>12619</v>
      </c>
      <c r="C4288" s="139" t="s">
        <v>14</v>
      </c>
      <c r="D4288" s="642" t="s">
        <v>12336</v>
      </c>
    </row>
    <row r="4289" spans="1:4" ht="13.5" hidden="1">
      <c r="A4289" s="139" t="s">
        <v>12620</v>
      </c>
      <c r="B4289" s="139" t="s">
        <v>12621</v>
      </c>
      <c r="C4289" s="139" t="s">
        <v>14</v>
      </c>
      <c r="D4289" s="642" t="s">
        <v>12622</v>
      </c>
    </row>
    <row r="4290" spans="1:4" ht="13.5" hidden="1">
      <c r="A4290" s="139" t="s">
        <v>12623</v>
      </c>
      <c r="B4290" s="139" t="s">
        <v>12624</v>
      </c>
      <c r="C4290" s="139" t="s">
        <v>14</v>
      </c>
      <c r="D4290" s="642" t="s">
        <v>12625</v>
      </c>
    </row>
    <row r="4291" spans="1:4" ht="13.5" hidden="1">
      <c r="A4291" s="139" t="s">
        <v>12626</v>
      </c>
      <c r="B4291" s="139" t="s">
        <v>12627</v>
      </c>
      <c r="C4291" s="139" t="s">
        <v>14</v>
      </c>
      <c r="D4291" s="642" t="s">
        <v>12628</v>
      </c>
    </row>
    <row r="4292" spans="1:4" ht="13.5" hidden="1">
      <c r="A4292" s="139" t="s">
        <v>12629</v>
      </c>
      <c r="B4292" s="139" t="s">
        <v>12630</v>
      </c>
      <c r="C4292" s="139" t="s">
        <v>14</v>
      </c>
      <c r="D4292" s="642" t="s">
        <v>12631</v>
      </c>
    </row>
    <row r="4293" spans="1:4" ht="13.5" hidden="1">
      <c r="A4293" s="139" t="s">
        <v>12632</v>
      </c>
      <c r="B4293" s="139" t="s">
        <v>12633</v>
      </c>
      <c r="C4293" s="139" t="s">
        <v>14</v>
      </c>
      <c r="D4293" s="642" t="s">
        <v>12634</v>
      </c>
    </row>
    <row r="4294" spans="1:4" ht="13.5" hidden="1">
      <c r="A4294" s="139" t="s">
        <v>12635</v>
      </c>
      <c r="B4294" s="139" t="s">
        <v>12636</v>
      </c>
      <c r="C4294" s="139" t="s">
        <v>14</v>
      </c>
      <c r="D4294" s="642" t="s">
        <v>10222</v>
      </c>
    </row>
    <row r="4295" spans="1:4" ht="13.5" hidden="1">
      <c r="A4295" s="139" t="s">
        <v>12637</v>
      </c>
      <c r="B4295" s="139" t="s">
        <v>12638</v>
      </c>
      <c r="C4295" s="139" t="s">
        <v>14</v>
      </c>
      <c r="D4295" s="642" t="s">
        <v>12639</v>
      </c>
    </row>
    <row r="4296" spans="1:4" ht="13.5" hidden="1">
      <c r="A4296" s="139" t="s">
        <v>12640</v>
      </c>
      <c r="B4296" s="139" t="s">
        <v>12641</v>
      </c>
      <c r="C4296" s="139" t="s">
        <v>14</v>
      </c>
      <c r="D4296" s="642" t="s">
        <v>12642</v>
      </c>
    </row>
    <row r="4297" spans="1:4" ht="13.5" hidden="1">
      <c r="A4297" s="139" t="s">
        <v>12643</v>
      </c>
      <c r="B4297" s="139" t="s">
        <v>12644</v>
      </c>
      <c r="C4297" s="139" t="s">
        <v>14</v>
      </c>
      <c r="D4297" s="642" t="s">
        <v>12645</v>
      </c>
    </row>
    <row r="4298" spans="1:4" ht="13.5" hidden="1">
      <c r="A4298" s="139" t="s">
        <v>12646</v>
      </c>
      <c r="B4298" s="139" t="s">
        <v>12647</v>
      </c>
      <c r="C4298" s="139" t="s">
        <v>14</v>
      </c>
      <c r="D4298" s="642" t="s">
        <v>12648</v>
      </c>
    </row>
    <row r="4299" spans="1:4" ht="13.5" hidden="1">
      <c r="A4299" s="139" t="s">
        <v>12649</v>
      </c>
      <c r="B4299" s="139" t="s">
        <v>12650</v>
      </c>
      <c r="C4299" s="139" t="s">
        <v>14</v>
      </c>
      <c r="D4299" s="642" t="s">
        <v>12651</v>
      </c>
    </row>
    <row r="4300" spans="1:4" ht="13.5" hidden="1">
      <c r="A4300" s="139" t="s">
        <v>12652</v>
      </c>
      <c r="B4300" s="139" t="s">
        <v>12653</v>
      </c>
      <c r="C4300" s="139" t="s">
        <v>14</v>
      </c>
      <c r="D4300" s="642" t="s">
        <v>9011</v>
      </c>
    </row>
    <row r="4301" spans="1:4" ht="13.5" hidden="1">
      <c r="A4301" s="139" t="s">
        <v>12654</v>
      </c>
      <c r="B4301" s="139" t="s">
        <v>12655</v>
      </c>
      <c r="C4301" s="139" t="s">
        <v>14</v>
      </c>
      <c r="D4301" s="642" t="s">
        <v>12656</v>
      </c>
    </row>
    <row r="4302" spans="1:4" ht="13.5" hidden="1">
      <c r="A4302" s="139" t="s">
        <v>12657</v>
      </c>
      <c r="B4302" s="139" t="s">
        <v>12658</v>
      </c>
      <c r="C4302" s="139" t="s">
        <v>14</v>
      </c>
      <c r="D4302" s="642" t="s">
        <v>10685</v>
      </c>
    </row>
    <row r="4303" spans="1:4" ht="13.5" hidden="1">
      <c r="A4303" s="139" t="s">
        <v>12659</v>
      </c>
      <c r="B4303" s="139" t="s">
        <v>12660</v>
      </c>
      <c r="C4303" s="139" t="s">
        <v>14</v>
      </c>
      <c r="D4303" s="642" t="s">
        <v>12661</v>
      </c>
    </row>
    <row r="4304" spans="1:4" ht="13.5" hidden="1">
      <c r="A4304" s="139" t="s">
        <v>12662</v>
      </c>
      <c r="B4304" s="139" t="s">
        <v>12663</v>
      </c>
      <c r="C4304" s="139" t="s">
        <v>14</v>
      </c>
      <c r="D4304" s="642" t="s">
        <v>12664</v>
      </c>
    </row>
    <row r="4305" spans="1:4" ht="13.5" hidden="1">
      <c r="A4305" s="139" t="s">
        <v>12665</v>
      </c>
      <c r="B4305" s="139" t="s">
        <v>12666</v>
      </c>
      <c r="C4305" s="139" t="s">
        <v>14</v>
      </c>
      <c r="D4305" s="642" t="s">
        <v>12667</v>
      </c>
    </row>
    <row r="4306" spans="1:4" ht="13.5" hidden="1">
      <c r="A4306" s="139" t="s">
        <v>12668</v>
      </c>
      <c r="B4306" s="139" t="s">
        <v>12669</v>
      </c>
      <c r="C4306" s="139" t="s">
        <v>14</v>
      </c>
      <c r="D4306" s="642" t="s">
        <v>12670</v>
      </c>
    </row>
    <row r="4307" spans="1:4" ht="13.5" hidden="1">
      <c r="A4307" s="139" t="s">
        <v>12671</v>
      </c>
      <c r="B4307" s="139" t="s">
        <v>12672</v>
      </c>
      <c r="C4307" s="139" t="s">
        <v>14</v>
      </c>
      <c r="D4307" s="642" t="s">
        <v>12673</v>
      </c>
    </row>
    <row r="4308" spans="1:4" ht="13.5" hidden="1">
      <c r="A4308" s="139" t="s">
        <v>12674</v>
      </c>
      <c r="B4308" s="139" t="s">
        <v>12675</v>
      </c>
      <c r="C4308" s="139" t="s">
        <v>14</v>
      </c>
      <c r="D4308" s="642" t="s">
        <v>12676</v>
      </c>
    </row>
    <row r="4309" spans="1:4" ht="13.5" hidden="1">
      <c r="A4309" s="139" t="s">
        <v>12677</v>
      </c>
      <c r="B4309" s="139" t="s">
        <v>12678</v>
      </c>
      <c r="C4309" s="139" t="s">
        <v>14</v>
      </c>
      <c r="D4309" s="642" t="s">
        <v>12679</v>
      </c>
    </row>
    <row r="4310" spans="1:4" ht="13.5" hidden="1">
      <c r="A4310" s="139" t="s">
        <v>12680</v>
      </c>
      <c r="B4310" s="139" t="s">
        <v>12681</v>
      </c>
      <c r="C4310" s="139" t="s">
        <v>14</v>
      </c>
      <c r="D4310" s="642" t="s">
        <v>12682</v>
      </c>
    </row>
    <row r="4311" spans="1:4" ht="13.5" hidden="1">
      <c r="A4311" s="139" t="s">
        <v>12683</v>
      </c>
      <c r="B4311" s="139" t="s">
        <v>12684</v>
      </c>
      <c r="C4311" s="139" t="s">
        <v>14</v>
      </c>
      <c r="D4311" s="642" t="s">
        <v>12685</v>
      </c>
    </row>
    <row r="4312" spans="1:4" ht="13.5" hidden="1">
      <c r="A4312" s="139" t="s">
        <v>12686</v>
      </c>
      <c r="B4312" s="139" t="s">
        <v>12687</v>
      </c>
      <c r="C4312" s="139" t="s">
        <v>14</v>
      </c>
      <c r="D4312" s="642" t="s">
        <v>8262</v>
      </c>
    </row>
    <row r="4313" spans="1:4" ht="13.5" hidden="1">
      <c r="A4313" s="139" t="s">
        <v>12688</v>
      </c>
      <c r="B4313" s="139" t="s">
        <v>12689</v>
      </c>
      <c r="C4313" s="139" t="s">
        <v>14</v>
      </c>
      <c r="D4313" s="642" t="s">
        <v>12690</v>
      </c>
    </row>
    <row r="4314" spans="1:4" ht="13.5" hidden="1">
      <c r="A4314" s="139" t="s">
        <v>12691</v>
      </c>
      <c r="B4314" s="139" t="s">
        <v>12692</v>
      </c>
      <c r="C4314" s="139" t="s">
        <v>14</v>
      </c>
      <c r="D4314" s="642" t="s">
        <v>12693</v>
      </c>
    </row>
    <row r="4315" spans="1:4" ht="13.5" hidden="1">
      <c r="A4315" s="139" t="s">
        <v>12694</v>
      </c>
      <c r="B4315" s="139" t="s">
        <v>12695</v>
      </c>
      <c r="C4315" s="139" t="s">
        <v>14</v>
      </c>
      <c r="D4315" s="642" t="s">
        <v>12104</v>
      </c>
    </row>
    <row r="4316" spans="1:4" ht="13.5" hidden="1">
      <c r="A4316" s="139" t="s">
        <v>12696</v>
      </c>
      <c r="B4316" s="139" t="s">
        <v>12697</v>
      </c>
      <c r="C4316" s="139" t="s">
        <v>14</v>
      </c>
      <c r="D4316" s="642" t="s">
        <v>12698</v>
      </c>
    </row>
    <row r="4317" spans="1:4" ht="13.5" hidden="1">
      <c r="A4317" s="139" t="s">
        <v>12699</v>
      </c>
      <c r="B4317" s="139" t="s">
        <v>12700</v>
      </c>
      <c r="C4317" s="139" t="s">
        <v>14</v>
      </c>
      <c r="D4317" s="642" t="s">
        <v>12701</v>
      </c>
    </row>
    <row r="4318" spans="1:4" ht="13.5" hidden="1">
      <c r="A4318" s="139" t="s">
        <v>12702</v>
      </c>
      <c r="B4318" s="139" t="s">
        <v>12703</v>
      </c>
      <c r="C4318" s="139" t="s">
        <v>14</v>
      </c>
      <c r="D4318" s="642" t="s">
        <v>12704</v>
      </c>
    </row>
    <row r="4319" spans="1:4" ht="13.5" hidden="1">
      <c r="A4319" s="139" t="s">
        <v>12705</v>
      </c>
      <c r="B4319" s="139" t="s">
        <v>12706</v>
      </c>
      <c r="C4319" s="139" t="s">
        <v>14</v>
      </c>
      <c r="D4319" s="642" t="s">
        <v>6065</v>
      </c>
    </row>
    <row r="4320" spans="1:4" ht="13.5" hidden="1">
      <c r="A4320" s="139" t="s">
        <v>12707</v>
      </c>
      <c r="B4320" s="139" t="s">
        <v>12708</v>
      </c>
      <c r="C4320" s="139" t="s">
        <v>14</v>
      </c>
      <c r="D4320" s="642" t="s">
        <v>12709</v>
      </c>
    </row>
    <row r="4321" spans="1:4" ht="13.5" hidden="1">
      <c r="A4321" s="139" t="s">
        <v>12710</v>
      </c>
      <c r="B4321" s="139" t="s">
        <v>12711</v>
      </c>
      <c r="C4321" s="139" t="s">
        <v>14</v>
      </c>
      <c r="D4321" s="642" t="s">
        <v>3577</v>
      </c>
    </row>
    <row r="4322" spans="1:4" ht="13.5" hidden="1">
      <c r="A4322" s="139" t="s">
        <v>12712</v>
      </c>
      <c r="B4322" s="139" t="s">
        <v>12713</v>
      </c>
      <c r="C4322" s="139" t="s">
        <v>14</v>
      </c>
      <c r="D4322" s="642" t="s">
        <v>12714</v>
      </c>
    </row>
    <row r="4323" spans="1:4" ht="13.5" hidden="1">
      <c r="A4323" s="139" t="s">
        <v>12715</v>
      </c>
      <c r="B4323" s="139" t="s">
        <v>12716</v>
      </c>
      <c r="C4323" s="139" t="s">
        <v>14</v>
      </c>
      <c r="D4323" s="642" t="s">
        <v>12717</v>
      </c>
    </row>
    <row r="4324" spans="1:4" ht="13.5" hidden="1">
      <c r="A4324" s="139" t="s">
        <v>12718</v>
      </c>
      <c r="B4324" s="139" t="s">
        <v>12719</v>
      </c>
      <c r="C4324" s="139" t="s">
        <v>14</v>
      </c>
      <c r="D4324" s="642" t="s">
        <v>12720</v>
      </c>
    </row>
    <row r="4325" spans="1:4" ht="13.5" hidden="1">
      <c r="A4325" s="139" t="s">
        <v>12721</v>
      </c>
      <c r="B4325" s="139" t="s">
        <v>12722</v>
      </c>
      <c r="C4325" s="139" t="s">
        <v>14</v>
      </c>
      <c r="D4325" s="642" t="s">
        <v>12723</v>
      </c>
    </row>
    <row r="4326" spans="1:4" ht="13.5" hidden="1">
      <c r="A4326" s="139" t="s">
        <v>12724</v>
      </c>
      <c r="B4326" s="139" t="s">
        <v>12725</v>
      </c>
      <c r="C4326" s="139" t="s">
        <v>14</v>
      </c>
      <c r="D4326" s="642" t="s">
        <v>12726</v>
      </c>
    </row>
    <row r="4327" spans="1:4" ht="13.5" hidden="1">
      <c r="A4327" s="139" t="s">
        <v>12727</v>
      </c>
      <c r="B4327" s="139" t="s">
        <v>12728</v>
      </c>
      <c r="C4327" s="139" t="s">
        <v>14</v>
      </c>
      <c r="D4327" s="642" t="s">
        <v>12729</v>
      </c>
    </row>
    <row r="4328" spans="1:4" ht="13.5" hidden="1">
      <c r="A4328" s="139" t="s">
        <v>12730</v>
      </c>
      <c r="B4328" s="139" t="s">
        <v>12731</v>
      </c>
      <c r="C4328" s="139" t="s">
        <v>14</v>
      </c>
      <c r="D4328" s="642" t="s">
        <v>12732</v>
      </c>
    </row>
    <row r="4329" spans="1:4" ht="13.5" hidden="1">
      <c r="A4329" s="139" t="s">
        <v>12733</v>
      </c>
      <c r="B4329" s="139" t="s">
        <v>12734</v>
      </c>
      <c r="C4329" s="139" t="s">
        <v>14</v>
      </c>
      <c r="D4329" s="642" t="s">
        <v>12735</v>
      </c>
    </row>
    <row r="4330" spans="1:4" ht="13.5" hidden="1">
      <c r="A4330" s="139" t="s">
        <v>12736</v>
      </c>
      <c r="B4330" s="139" t="s">
        <v>12737</v>
      </c>
      <c r="C4330" s="139" t="s">
        <v>14</v>
      </c>
      <c r="D4330" s="642" t="s">
        <v>12738</v>
      </c>
    </row>
    <row r="4331" spans="1:4" ht="13.5" hidden="1">
      <c r="A4331" s="139" t="s">
        <v>12739</v>
      </c>
      <c r="B4331" s="139" t="s">
        <v>12740</v>
      </c>
      <c r="C4331" s="139" t="s">
        <v>14</v>
      </c>
      <c r="D4331" s="642" t="s">
        <v>12741</v>
      </c>
    </row>
    <row r="4332" spans="1:4" ht="13.5" hidden="1">
      <c r="A4332" s="139" t="s">
        <v>12742</v>
      </c>
      <c r="B4332" s="139" t="s">
        <v>12743</v>
      </c>
      <c r="C4332" s="139" t="s">
        <v>14</v>
      </c>
      <c r="D4332" s="642" t="s">
        <v>12744</v>
      </c>
    </row>
    <row r="4333" spans="1:4" ht="13.5" hidden="1">
      <c r="A4333" s="139" t="s">
        <v>12745</v>
      </c>
      <c r="B4333" s="139" t="s">
        <v>12746</v>
      </c>
      <c r="C4333" s="139" t="s">
        <v>14</v>
      </c>
      <c r="D4333" s="642" t="s">
        <v>12747</v>
      </c>
    </row>
    <row r="4334" spans="1:4" ht="13.5" hidden="1">
      <c r="A4334" s="139" t="s">
        <v>12748</v>
      </c>
      <c r="B4334" s="139" t="s">
        <v>12749</v>
      </c>
      <c r="C4334" s="139" t="s">
        <v>14</v>
      </c>
      <c r="D4334" s="642" t="s">
        <v>12750</v>
      </c>
    </row>
    <row r="4335" spans="1:4" ht="13.5" hidden="1">
      <c r="A4335" s="139" t="s">
        <v>12751</v>
      </c>
      <c r="B4335" s="139" t="s">
        <v>12752</v>
      </c>
      <c r="C4335" s="139" t="s">
        <v>14</v>
      </c>
      <c r="D4335" s="642" t="s">
        <v>12753</v>
      </c>
    </row>
    <row r="4336" spans="1:4" ht="13.5" hidden="1">
      <c r="A4336" s="139" t="s">
        <v>12754</v>
      </c>
      <c r="B4336" s="139" t="s">
        <v>12755</v>
      </c>
      <c r="C4336" s="139" t="s">
        <v>14</v>
      </c>
      <c r="D4336" s="642" t="s">
        <v>6458</v>
      </c>
    </row>
    <row r="4337" spans="1:4" ht="13.5" hidden="1">
      <c r="A4337" s="139" t="s">
        <v>12756</v>
      </c>
      <c r="B4337" s="139" t="s">
        <v>12757</v>
      </c>
      <c r="C4337" s="139" t="s">
        <v>14</v>
      </c>
      <c r="D4337" s="642" t="s">
        <v>6635</v>
      </c>
    </row>
    <row r="4338" spans="1:4" ht="13.5" hidden="1">
      <c r="A4338" s="139" t="s">
        <v>12758</v>
      </c>
      <c r="B4338" s="139" t="s">
        <v>12759</v>
      </c>
      <c r="C4338" s="139" t="s">
        <v>14</v>
      </c>
      <c r="D4338" s="642" t="s">
        <v>12760</v>
      </c>
    </row>
    <row r="4339" spans="1:4" ht="13.5" hidden="1">
      <c r="A4339" s="139" t="s">
        <v>12761</v>
      </c>
      <c r="B4339" s="139" t="s">
        <v>12762</v>
      </c>
      <c r="C4339" s="139" t="s">
        <v>14</v>
      </c>
      <c r="D4339" s="642" t="s">
        <v>12763</v>
      </c>
    </row>
    <row r="4340" spans="1:4" ht="13.5" hidden="1">
      <c r="A4340" s="139" t="s">
        <v>12764</v>
      </c>
      <c r="B4340" s="139" t="s">
        <v>12765</v>
      </c>
      <c r="C4340" s="139" t="s">
        <v>14</v>
      </c>
      <c r="D4340" s="642" t="s">
        <v>12766</v>
      </c>
    </row>
    <row r="4341" spans="1:4" ht="13.5" hidden="1">
      <c r="A4341" s="139" t="s">
        <v>12767</v>
      </c>
      <c r="B4341" s="139" t="s">
        <v>12768</v>
      </c>
      <c r="C4341" s="139" t="s">
        <v>14</v>
      </c>
      <c r="D4341" s="642" t="s">
        <v>12769</v>
      </c>
    </row>
    <row r="4342" spans="1:4" ht="13.5" hidden="1">
      <c r="A4342" s="139" t="s">
        <v>12770</v>
      </c>
      <c r="B4342" s="139" t="s">
        <v>12771</v>
      </c>
      <c r="C4342" s="139" t="s">
        <v>14</v>
      </c>
      <c r="D4342" s="642" t="s">
        <v>12772</v>
      </c>
    </row>
    <row r="4343" spans="1:4" ht="13.5" hidden="1">
      <c r="A4343" s="139" t="s">
        <v>12773</v>
      </c>
      <c r="B4343" s="139" t="s">
        <v>12774</v>
      </c>
      <c r="C4343" s="139" t="s">
        <v>14</v>
      </c>
      <c r="D4343" s="642" t="s">
        <v>12775</v>
      </c>
    </row>
    <row r="4344" spans="1:4" ht="13.5" hidden="1">
      <c r="A4344" s="139" t="s">
        <v>12776</v>
      </c>
      <c r="B4344" s="139" t="s">
        <v>12777</v>
      </c>
      <c r="C4344" s="139" t="s">
        <v>14</v>
      </c>
      <c r="D4344" s="642" t="s">
        <v>12778</v>
      </c>
    </row>
    <row r="4345" spans="1:4" ht="13.5" hidden="1">
      <c r="A4345" s="139" t="s">
        <v>12779</v>
      </c>
      <c r="B4345" s="139" t="s">
        <v>12780</v>
      </c>
      <c r="C4345" s="139" t="s">
        <v>14</v>
      </c>
      <c r="D4345" s="642" t="s">
        <v>12781</v>
      </c>
    </row>
    <row r="4346" spans="1:4" ht="13.5" hidden="1">
      <c r="A4346" s="139" t="s">
        <v>12782</v>
      </c>
      <c r="B4346" s="139" t="s">
        <v>12783</v>
      </c>
      <c r="C4346" s="139" t="s">
        <v>14</v>
      </c>
      <c r="D4346" s="642" t="s">
        <v>12784</v>
      </c>
    </row>
    <row r="4347" spans="1:4" ht="13.5" hidden="1">
      <c r="A4347" s="139" t="s">
        <v>12785</v>
      </c>
      <c r="B4347" s="139" t="s">
        <v>12786</v>
      </c>
      <c r="C4347" s="139" t="s">
        <v>14</v>
      </c>
      <c r="D4347" s="642" t="s">
        <v>12787</v>
      </c>
    </row>
    <row r="4348" spans="1:4" ht="13.5" hidden="1">
      <c r="A4348" s="139" t="s">
        <v>12788</v>
      </c>
      <c r="B4348" s="139" t="s">
        <v>12789</v>
      </c>
      <c r="C4348" s="139" t="s">
        <v>14</v>
      </c>
      <c r="D4348" s="642" t="s">
        <v>12790</v>
      </c>
    </row>
    <row r="4349" spans="1:4" ht="13.5" hidden="1">
      <c r="A4349" s="139" t="s">
        <v>12791</v>
      </c>
      <c r="B4349" s="139" t="s">
        <v>12792</v>
      </c>
      <c r="C4349" s="139" t="s">
        <v>14</v>
      </c>
      <c r="D4349" s="642" t="s">
        <v>12793</v>
      </c>
    </row>
    <row r="4350" spans="1:4" ht="13.5" hidden="1">
      <c r="A4350" s="139" t="s">
        <v>12794</v>
      </c>
      <c r="B4350" s="139" t="s">
        <v>12795</v>
      </c>
      <c r="C4350" s="139" t="s">
        <v>14</v>
      </c>
      <c r="D4350" s="642" t="s">
        <v>12796</v>
      </c>
    </row>
    <row r="4351" spans="1:4" ht="13.5" hidden="1">
      <c r="A4351" s="139" t="s">
        <v>12797</v>
      </c>
      <c r="B4351" s="139" t="s">
        <v>12798</v>
      </c>
      <c r="C4351" s="139" t="s">
        <v>14</v>
      </c>
      <c r="D4351" s="642" t="s">
        <v>12799</v>
      </c>
    </row>
    <row r="4352" spans="1:4" ht="13.5" hidden="1">
      <c r="A4352" s="139" t="s">
        <v>12800</v>
      </c>
      <c r="B4352" s="139" t="s">
        <v>12801</v>
      </c>
      <c r="C4352" s="139" t="s">
        <v>14</v>
      </c>
      <c r="D4352" s="642" t="s">
        <v>12802</v>
      </c>
    </row>
    <row r="4353" spans="1:4" ht="13.5" hidden="1">
      <c r="A4353" s="139" t="s">
        <v>12803</v>
      </c>
      <c r="B4353" s="139" t="s">
        <v>12804</v>
      </c>
      <c r="C4353" s="139" t="s">
        <v>14</v>
      </c>
      <c r="D4353" s="642" t="s">
        <v>12805</v>
      </c>
    </row>
    <row r="4354" spans="1:4" ht="13.5" hidden="1">
      <c r="A4354" s="139" t="s">
        <v>12806</v>
      </c>
      <c r="B4354" s="139" t="s">
        <v>12807</v>
      </c>
      <c r="C4354" s="139" t="s">
        <v>14</v>
      </c>
      <c r="D4354" s="642" t="s">
        <v>12808</v>
      </c>
    </row>
    <row r="4355" spans="1:4" ht="13.5" hidden="1">
      <c r="A4355" s="139" t="s">
        <v>12809</v>
      </c>
      <c r="B4355" s="139" t="s">
        <v>12810</v>
      </c>
      <c r="C4355" s="139" t="s">
        <v>14</v>
      </c>
      <c r="D4355" s="642" t="s">
        <v>12811</v>
      </c>
    </row>
    <row r="4356" spans="1:4" ht="13.5" hidden="1">
      <c r="A4356" s="139" t="s">
        <v>12812</v>
      </c>
      <c r="B4356" s="139" t="s">
        <v>12813</v>
      </c>
      <c r="C4356" s="139" t="s">
        <v>14</v>
      </c>
      <c r="D4356" s="642" t="s">
        <v>12814</v>
      </c>
    </row>
    <row r="4357" spans="1:4" ht="13.5" hidden="1">
      <c r="A4357" s="139" t="s">
        <v>12815</v>
      </c>
      <c r="B4357" s="139" t="s">
        <v>12816</v>
      </c>
      <c r="C4357" s="139" t="s">
        <v>14</v>
      </c>
      <c r="D4357" s="642" t="s">
        <v>12817</v>
      </c>
    </row>
    <row r="4358" spans="1:4" ht="13.5" hidden="1">
      <c r="A4358" s="139" t="s">
        <v>12818</v>
      </c>
      <c r="B4358" s="139" t="s">
        <v>12819</v>
      </c>
      <c r="C4358" s="139" t="s">
        <v>14</v>
      </c>
      <c r="D4358" s="642" t="s">
        <v>12820</v>
      </c>
    </row>
    <row r="4359" spans="1:4" ht="13.5" hidden="1">
      <c r="A4359" s="139" t="s">
        <v>12821</v>
      </c>
      <c r="B4359" s="139" t="s">
        <v>12822</v>
      </c>
      <c r="C4359" s="139" t="s">
        <v>14</v>
      </c>
      <c r="D4359" s="642" t="s">
        <v>900</v>
      </c>
    </row>
    <row r="4360" spans="1:4" ht="13.5" hidden="1">
      <c r="A4360" s="139" t="s">
        <v>12823</v>
      </c>
      <c r="B4360" s="139" t="s">
        <v>12824</v>
      </c>
      <c r="C4360" s="139" t="s">
        <v>14</v>
      </c>
      <c r="D4360" s="642" t="s">
        <v>8403</v>
      </c>
    </row>
    <row r="4361" spans="1:4" ht="13.5" hidden="1">
      <c r="A4361" s="139" t="s">
        <v>12825</v>
      </c>
      <c r="B4361" s="139" t="s">
        <v>12826</v>
      </c>
      <c r="C4361" s="139" t="s">
        <v>14</v>
      </c>
      <c r="D4361" s="642" t="s">
        <v>11654</v>
      </c>
    </row>
    <row r="4362" spans="1:4" ht="13.5" hidden="1">
      <c r="A4362" s="139" t="s">
        <v>12827</v>
      </c>
      <c r="B4362" s="139" t="s">
        <v>12828</v>
      </c>
      <c r="C4362" s="139" t="s">
        <v>14</v>
      </c>
      <c r="D4362" s="642" t="s">
        <v>12829</v>
      </c>
    </row>
    <row r="4363" spans="1:4" ht="13.5" hidden="1">
      <c r="A4363" s="139" t="s">
        <v>12830</v>
      </c>
      <c r="B4363" s="139" t="s">
        <v>12831</v>
      </c>
      <c r="C4363" s="139" t="s">
        <v>14</v>
      </c>
      <c r="D4363" s="642" t="s">
        <v>12832</v>
      </c>
    </row>
    <row r="4364" spans="1:4" ht="13.5" hidden="1">
      <c r="A4364" s="139" t="s">
        <v>12833</v>
      </c>
      <c r="B4364" s="139" t="s">
        <v>12834</v>
      </c>
      <c r="C4364" s="139" t="s">
        <v>14</v>
      </c>
      <c r="D4364" s="642" t="s">
        <v>7532</v>
      </c>
    </row>
    <row r="4365" spans="1:4" ht="13.5" hidden="1">
      <c r="A4365" s="139" t="s">
        <v>12835</v>
      </c>
      <c r="B4365" s="139" t="s">
        <v>12836</v>
      </c>
      <c r="C4365" s="139" t="s">
        <v>14</v>
      </c>
      <c r="D4365" s="642" t="s">
        <v>12837</v>
      </c>
    </row>
    <row r="4366" spans="1:4" ht="13.5" hidden="1">
      <c r="A4366" s="139" t="s">
        <v>12838</v>
      </c>
      <c r="B4366" s="139" t="s">
        <v>12839</v>
      </c>
      <c r="C4366" s="139" t="s">
        <v>14</v>
      </c>
      <c r="D4366" s="642" t="s">
        <v>8016</v>
      </c>
    </row>
    <row r="4367" spans="1:4" ht="13.5" hidden="1">
      <c r="A4367" s="139" t="s">
        <v>12840</v>
      </c>
      <c r="B4367" s="139" t="s">
        <v>12841</v>
      </c>
      <c r="C4367" s="139" t="s">
        <v>14</v>
      </c>
      <c r="D4367" s="642" t="s">
        <v>12842</v>
      </c>
    </row>
    <row r="4368" spans="1:4" ht="13.5" hidden="1">
      <c r="A4368" s="139" t="s">
        <v>12843</v>
      </c>
      <c r="B4368" s="139" t="s">
        <v>12844</v>
      </c>
      <c r="C4368" s="139" t="s">
        <v>14</v>
      </c>
      <c r="D4368" s="642" t="s">
        <v>12845</v>
      </c>
    </row>
    <row r="4369" spans="1:4" ht="13.5" hidden="1">
      <c r="A4369" s="139" t="s">
        <v>12846</v>
      </c>
      <c r="B4369" s="139" t="s">
        <v>12847</v>
      </c>
      <c r="C4369" s="139" t="s">
        <v>14</v>
      </c>
      <c r="D4369" s="642" t="s">
        <v>12848</v>
      </c>
    </row>
    <row r="4370" spans="1:4" ht="13.5" hidden="1">
      <c r="A4370" s="139" t="s">
        <v>12849</v>
      </c>
      <c r="B4370" s="139" t="s">
        <v>12850</v>
      </c>
      <c r="C4370" s="139" t="s">
        <v>14</v>
      </c>
      <c r="D4370" s="642" t="s">
        <v>12851</v>
      </c>
    </row>
    <row r="4371" spans="1:4" ht="13.5" hidden="1">
      <c r="A4371" s="139" t="s">
        <v>12852</v>
      </c>
      <c r="B4371" s="139" t="s">
        <v>12853</v>
      </c>
      <c r="C4371" s="139" t="s">
        <v>14</v>
      </c>
      <c r="D4371" s="642" t="s">
        <v>12854</v>
      </c>
    </row>
    <row r="4372" spans="1:4" ht="13.5" hidden="1">
      <c r="A4372" s="139" t="s">
        <v>12855</v>
      </c>
      <c r="B4372" s="139" t="s">
        <v>12856</v>
      </c>
      <c r="C4372" s="139" t="s">
        <v>14</v>
      </c>
      <c r="D4372" s="642" t="s">
        <v>12648</v>
      </c>
    </row>
    <row r="4373" spans="1:4" ht="13.5" hidden="1">
      <c r="A4373" s="139" t="s">
        <v>12857</v>
      </c>
      <c r="B4373" s="139" t="s">
        <v>12858</v>
      </c>
      <c r="C4373" s="139" t="s">
        <v>14</v>
      </c>
      <c r="D4373" s="642" t="s">
        <v>10120</v>
      </c>
    </row>
    <row r="4374" spans="1:4" ht="13.5" hidden="1">
      <c r="A4374" s="139" t="s">
        <v>12859</v>
      </c>
      <c r="B4374" s="139" t="s">
        <v>12860</v>
      </c>
      <c r="C4374" s="139" t="s">
        <v>14</v>
      </c>
      <c r="D4374" s="642" t="s">
        <v>12861</v>
      </c>
    </row>
    <row r="4375" spans="1:4" ht="13.5" hidden="1">
      <c r="A4375" s="139" t="s">
        <v>12862</v>
      </c>
      <c r="B4375" s="139" t="s">
        <v>12863</v>
      </c>
      <c r="C4375" s="139" t="s">
        <v>14</v>
      </c>
      <c r="D4375" s="642" t="s">
        <v>12864</v>
      </c>
    </row>
    <row r="4376" spans="1:4" ht="13.5" hidden="1">
      <c r="A4376" s="139" t="s">
        <v>12865</v>
      </c>
      <c r="B4376" s="139" t="s">
        <v>12866</v>
      </c>
      <c r="C4376" s="139" t="s">
        <v>14</v>
      </c>
      <c r="D4376" s="642" t="s">
        <v>12867</v>
      </c>
    </row>
    <row r="4377" spans="1:4" ht="13.5" hidden="1">
      <c r="A4377" s="139" t="s">
        <v>12868</v>
      </c>
      <c r="B4377" s="139" t="s">
        <v>12869</v>
      </c>
      <c r="C4377" s="139" t="s">
        <v>14</v>
      </c>
      <c r="D4377" s="642" t="s">
        <v>12870</v>
      </c>
    </row>
    <row r="4378" spans="1:4" ht="13.5" hidden="1">
      <c r="A4378" s="139" t="s">
        <v>12871</v>
      </c>
      <c r="B4378" s="139" t="s">
        <v>12872</v>
      </c>
      <c r="C4378" s="139" t="s">
        <v>14</v>
      </c>
      <c r="D4378" s="642" t="s">
        <v>12873</v>
      </c>
    </row>
    <row r="4379" spans="1:4" ht="13.5" hidden="1">
      <c r="A4379" s="139" t="s">
        <v>12874</v>
      </c>
      <c r="B4379" s="139" t="s">
        <v>12875</v>
      </c>
      <c r="C4379" s="139" t="s">
        <v>14</v>
      </c>
      <c r="D4379" s="642" t="s">
        <v>10783</v>
      </c>
    </row>
    <row r="4380" spans="1:4" ht="13.5" hidden="1">
      <c r="A4380" s="139" t="s">
        <v>12876</v>
      </c>
      <c r="B4380" s="139" t="s">
        <v>12877</v>
      </c>
      <c r="C4380" s="139" t="s">
        <v>14</v>
      </c>
      <c r="D4380" s="642" t="s">
        <v>12878</v>
      </c>
    </row>
    <row r="4381" spans="1:4" ht="13.5" hidden="1">
      <c r="A4381" s="139" t="s">
        <v>12879</v>
      </c>
      <c r="B4381" s="139" t="s">
        <v>12880</v>
      </c>
      <c r="C4381" s="139" t="s">
        <v>14</v>
      </c>
      <c r="D4381" s="642" t="s">
        <v>4118</v>
      </c>
    </row>
    <row r="4382" spans="1:4" ht="13.5" hidden="1">
      <c r="A4382" s="139" t="s">
        <v>12881</v>
      </c>
      <c r="B4382" s="139" t="s">
        <v>12882</v>
      </c>
      <c r="C4382" s="139" t="s">
        <v>14</v>
      </c>
      <c r="D4382" s="642" t="s">
        <v>12883</v>
      </c>
    </row>
    <row r="4383" spans="1:4" ht="13.5" hidden="1">
      <c r="A4383" s="139" t="s">
        <v>12884</v>
      </c>
      <c r="B4383" s="139" t="s">
        <v>12885</v>
      </c>
      <c r="C4383" s="139" t="s">
        <v>14</v>
      </c>
      <c r="D4383" s="642" t="s">
        <v>12886</v>
      </c>
    </row>
    <row r="4384" spans="1:4" ht="13.5" hidden="1">
      <c r="A4384" s="139" t="s">
        <v>12887</v>
      </c>
      <c r="B4384" s="139" t="s">
        <v>12888</v>
      </c>
      <c r="C4384" s="139" t="s">
        <v>14</v>
      </c>
      <c r="D4384" s="642" t="s">
        <v>12889</v>
      </c>
    </row>
    <row r="4385" spans="1:4" ht="13.5" hidden="1">
      <c r="A4385" s="139" t="s">
        <v>12890</v>
      </c>
      <c r="B4385" s="139" t="s">
        <v>12891</v>
      </c>
      <c r="C4385" s="139" t="s">
        <v>14</v>
      </c>
      <c r="D4385" s="642" t="s">
        <v>12892</v>
      </c>
    </row>
    <row r="4386" spans="1:4" ht="13.5" hidden="1">
      <c r="A4386" s="139" t="s">
        <v>12893</v>
      </c>
      <c r="B4386" s="139" t="s">
        <v>12894</v>
      </c>
      <c r="C4386" s="139" t="s">
        <v>14</v>
      </c>
      <c r="D4386" s="642" t="s">
        <v>12895</v>
      </c>
    </row>
    <row r="4387" spans="1:4" ht="13.5" hidden="1">
      <c r="A4387" s="139" t="s">
        <v>12896</v>
      </c>
      <c r="B4387" s="139" t="s">
        <v>12897</v>
      </c>
      <c r="C4387" s="139" t="s">
        <v>14</v>
      </c>
      <c r="D4387" s="642" t="s">
        <v>12898</v>
      </c>
    </row>
    <row r="4388" spans="1:4" ht="13.5" hidden="1">
      <c r="A4388" s="139" t="s">
        <v>12899</v>
      </c>
      <c r="B4388" s="139" t="s">
        <v>12900</v>
      </c>
      <c r="C4388" s="139" t="s">
        <v>14</v>
      </c>
      <c r="D4388" s="642" t="s">
        <v>12901</v>
      </c>
    </row>
    <row r="4389" spans="1:4" ht="13.5" hidden="1">
      <c r="A4389" s="139" t="s">
        <v>12902</v>
      </c>
      <c r="B4389" s="139" t="s">
        <v>12903</v>
      </c>
      <c r="C4389" s="139" t="s">
        <v>14</v>
      </c>
      <c r="D4389" s="642" t="s">
        <v>12904</v>
      </c>
    </row>
    <row r="4390" spans="1:4" ht="13.5" hidden="1">
      <c r="A4390" s="139" t="s">
        <v>12905</v>
      </c>
      <c r="B4390" s="139" t="s">
        <v>12906</v>
      </c>
      <c r="C4390" s="139" t="s">
        <v>14</v>
      </c>
      <c r="D4390" s="642" t="s">
        <v>12907</v>
      </c>
    </row>
    <row r="4391" spans="1:4" ht="13.5" hidden="1">
      <c r="A4391" s="139" t="s">
        <v>12908</v>
      </c>
      <c r="B4391" s="139" t="s">
        <v>12909</v>
      </c>
      <c r="C4391" s="139" t="s">
        <v>14</v>
      </c>
      <c r="D4391" s="642" t="s">
        <v>12910</v>
      </c>
    </row>
    <row r="4392" spans="1:4" ht="13.5" hidden="1">
      <c r="A4392" s="139" t="s">
        <v>12911</v>
      </c>
      <c r="B4392" s="139" t="s">
        <v>12912</v>
      </c>
      <c r="C4392" s="139" t="s">
        <v>14</v>
      </c>
      <c r="D4392" s="642" t="s">
        <v>12913</v>
      </c>
    </row>
    <row r="4393" spans="1:4" ht="13.5" hidden="1">
      <c r="A4393" s="139" t="s">
        <v>12914</v>
      </c>
      <c r="B4393" s="139" t="s">
        <v>12915</v>
      </c>
      <c r="C4393" s="139" t="s">
        <v>14</v>
      </c>
      <c r="D4393" s="642" t="s">
        <v>12916</v>
      </c>
    </row>
    <row r="4394" spans="1:4" ht="13.5" hidden="1">
      <c r="A4394" s="139" t="s">
        <v>12917</v>
      </c>
      <c r="B4394" s="139" t="s">
        <v>12918</v>
      </c>
      <c r="C4394" s="139" t="s">
        <v>14</v>
      </c>
      <c r="D4394" s="642" t="s">
        <v>12919</v>
      </c>
    </row>
    <row r="4395" spans="1:4" ht="13.5" hidden="1">
      <c r="A4395" s="139" t="s">
        <v>12920</v>
      </c>
      <c r="B4395" s="139" t="s">
        <v>12921</v>
      </c>
      <c r="C4395" s="139" t="s">
        <v>14</v>
      </c>
      <c r="D4395" s="642" t="s">
        <v>10495</v>
      </c>
    </row>
    <row r="4396" spans="1:4" ht="13.5" hidden="1">
      <c r="A4396" s="139" t="s">
        <v>12922</v>
      </c>
      <c r="B4396" s="139" t="s">
        <v>12923</v>
      </c>
      <c r="C4396" s="139" t="s">
        <v>14</v>
      </c>
      <c r="D4396" s="642" t="s">
        <v>12924</v>
      </c>
    </row>
    <row r="4397" spans="1:4" ht="13.5" hidden="1">
      <c r="A4397" s="139" t="s">
        <v>12925</v>
      </c>
      <c r="B4397" s="139" t="s">
        <v>12926</v>
      </c>
      <c r="C4397" s="139" t="s">
        <v>14</v>
      </c>
      <c r="D4397" s="642" t="s">
        <v>12927</v>
      </c>
    </row>
    <row r="4398" spans="1:4" ht="13.5" hidden="1">
      <c r="A4398" s="139" t="s">
        <v>12928</v>
      </c>
      <c r="B4398" s="139" t="s">
        <v>12929</v>
      </c>
      <c r="C4398" s="139" t="s">
        <v>14</v>
      </c>
      <c r="D4398" s="642" t="s">
        <v>12351</v>
      </c>
    </row>
    <row r="4399" spans="1:4" ht="13.5" hidden="1">
      <c r="A4399" s="139" t="s">
        <v>12930</v>
      </c>
      <c r="B4399" s="139" t="s">
        <v>12931</v>
      </c>
      <c r="C4399" s="139" t="s">
        <v>14</v>
      </c>
      <c r="D4399" s="642" t="s">
        <v>12932</v>
      </c>
    </row>
    <row r="4400" spans="1:4" ht="13.5" hidden="1">
      <c r="A4400" s="139" t="s">
        <v>12933</v>
      </c>
      <c r="B4400" s="139" t="s">
        <v>12934</v>
      </c>
      <c r="C4400" s="139" t="s">
        <v>14</v>
      </c>
      <c r="D4400" s="642" t="s">
        <v>12935</v>
      </c>
    </row>
    <row r="4401" spans="1:4" ht="13.5" hidden="1">
      <c r="A4401" s="139" t="s">
        <v>12936</v>
      </c>
      <c r="B4401" s="139" t="s">
        <v>12937</v>
      </c>
      <c r="C4401" s="139" t="s">
        <v>14</v>
      </c>
      <c r="D4401" s="642" t="s">
        <v>12938</v>
      </c>
    </row>
    <row r="4402" spans="1:4" ht="13.5" hidden="1">
      <c r="A4402" s="139" t="s">
        <v>12939</v>
      </c>
      <c r="B4402" s="139" t="s">
        <v>12940</v>
      </c>
      <c r="C4402" s="139" t="s">
        <v>14</v>
      </c>
      <c r="D4402" s="642" t="s">
        <v>12941</v>
      </c>
    </row>
    <row r="4403" spans="1:4" ht="13.5" hidden="1">
      <c r="A4403" s="139" t="s">
        <v>12942</v>
      </c>
      <c r="B4403" s="139" t="s">
        <v>12943</v>
      </c>
      <c r="C4403" s="139" t="s">
        <v>14</v>
      </c>
      <c r="D4403" s="642" t="s">
        <v>12944</v>
      </c>
    </row>
    <row r="4404" spans="1:4" ht="13.5" hidden="1">
      <c r="A4404" s="139" t="s">
        <v>12945</v>
      </c>
      <c r="B4404" s="139" t="s">
        <v>12946</v>
      </c>
      <c r="C4404" s="139" t="s">
        <v>14</v>
      </c>
      <c r="D4404" s="642" t="s">
        <v>1545</v>
      </c>
    </row>
    <row r="4405" spans="1:4" ht="13.5" hidden="1">
      <c r="A4405" s="139" t="s">
        <v>12947</v>
      </c>
      <c r="B4405" s="139" t="s">
        <v>12948</v>
      </c>
      <c r="C4405" s="139" t="s">
        <v>14</v>
      </c>
      <c r="D4405" s="642" t="s">
        <v>12949</v>
      </c>
    </row>
    <row r="4406" spans="1:4" ht="13.5" hidden="1">
      <c r="A4406" s="139" t="s">
        <v>12950</v>
      </c>
      <c r="B4406" s="139" t="s">
        <v>12951</v>
      </c>
      <c r="C4406" s="139" t="s">
        <v>14</v>
      </c>
      <c r="D4406" s="642" t="s">
        <v>8204</v>
      </c>
    </row>
    <row r="4407" spans="1:4" ht="13.5" hidden="1">
      <c r="A4407" s="139" t="s">
        <v>12952</v>
      </c>
      <c r="B4407" s="139" t="s">
        <v>12953</v>
      </c>
      <c r="C4407" s="139" t="s">
        <v>14</v>
      </c>
      <c r="D4407" s="642" t="s">
        <v>8634</v>
      </c>
    </row>
    <row r="4408" spans="1:4" ht="13.5" hidden="1">
      <c r="A4408" s="139" t="s">
        <v>12954</v>
      </c>
      <c r="B4408" s="139" t="s">
        <v>12955</v>
      </c>
      <c r="C4408" s="139" t="s">
        <v>14</v>
      </c>
      <c r="D4408" s="642" t="s">
        <v>12956</v>
      </c>
    </row>
    <row r="4409" spans="1:4" ht="13.5" hidden="1">
      <c r="A4409" s="139" t="s">
        <v>12957</v>
      </c>
      <c r="B4409" s="139" t="s">
        <v>12958</v>
      </c>
      <c r="C4409" s="139" t="s">
        <v>14</v>
      </c>
      <c r="D4409" s="642" t="s">
        <v>12959</v>
      </c>
    </row>
    <row r="4410" spans="1:4" ht="13.5" hidden="1">
      <c r="A4410" s="139" t="s">
        <v>12960</v>
      </c>
      <c r="B4410" s="139" t="s">
        <v>12961</v>
      </c>
      <c r="C4410" s="139" t="s">
        <v>14</v>
      </c>
      <c r="D4410" s="642" t="s">
        <v>12962</v>
      </c>
    </row>
    <row r="4411" spans="1:4" ht="13.5" hidden="1">
      <c r="A4411" s="139" t="s">
        <v>12963</v>
      </c>
      <c r="B4411" s="139" t="s">
        <v>12964</v>
      </c>
      <c r="C4411" s="139" t="s">
        <v>14</v>
      </c>
      <c r="D4411" s="642" t="s">
        <v>12965</v>
      </c>
    </row>
    <row r="4412" spans="1:4" ht="13.5" hidden="1">
      <c r="A4412" s="139" t="s">
        <v>12966</v>
      </c>
      <c r="B4412" s="139" t="s">
        <v>12967</v>
      </c>
      <c r="C4412" s="139" t="s">
        <v>14</v>
      </c>
      <c r="D4412" s="642" t="s">
        <v>12968</v>
      </c>
    </row>
    <row r="4413" spans="1:4" ht="13.5" hidden="1">
      <c r="A4413" s="139" t="s">
        <v>12969</v>
      </c>
      <c r="B4413" s="139" t="s">
        <v>12970</v>
      </c>
      <c r="C4413" s="139" t="s">
        <v>14</v>
      </c>
      <c r="D4413" s="642" t="s">
        <v>9115</v>
      </c>
    </row>
    <row r="4414" spans="1:4" ht="13.5" hidden="1">
      <c r="A4414" s="139" t="s">
        <v>12971</v>
      </c>
      <c r="B4414" s="139" t="s">
        <v>12972</v>
      </c>
      <c r="C4414" s="139" t="s">
        <v>14</v>
      </c>
      <c r="D4414" s="642" t="s">
        <v>12973</v>
      </c>
    </row>
    <row r="4415" spans="1:4" ht="13.5" hidden="1">
      <c r="A4415" s="139" t="s">
        <v>12974</v>
      </c>
      <c r="B4415" s="139" t="s">
        <v>12975</v>
      </c>
      <c r="C4415" s="139" t="s">
        <v>14</v>
      </c>
      <c r="D4415" s="642" t="s">
        <v>12976</v>
      </c>
    </row>
    <row r="4416" spans="1:4" ht="13.5" hidden="1">
      <c r="A4416" s="139" t="s">
        <v>12977</v>
      </c>
      <c r="B4416" s="139" t="s">
        <v>12978</v>
      </c>
      <c r="C4416" s="139" t="s">
        <v>14</v>
      </c>
      <c r="D4416" s="642" t="s">
        <v>12979</v>
      </c>
    </row>
    <row r="4417" spans="1:4" ht="13.5" hidden="1">
      <c r="A4417" s="139" t="s">
        <v>12980</v>
      </c>
      <c r="B4417" s="139" t="s">
        <v>12981</v>
      </c>
      <c r="C4417" s="139" t="s">
        <v>14</v>
      </c>
      <c r="D4417" s="642" t="s">
        <v>12982</v>
      </c>
    </row>
    <row r="4418" spans="1:4" ht="13.5" hidden="1">
      <c r="A4418" s="139" t="s">
        <v>12983</v>
      </c>
      <c r="B4418" s="139" t="s">
        <v>12984</v>
      </c>
      <c r="C4418" s="139" t="s">
        <v>14</v>
      </c>
      <c r="D4418" s="642" t="s">
        <v>12985</v>
      </c>
    </row>
    <row r="4419" spans="1:4" ht="13.5" hidden="1">
      <c r="A4419" s="139" t="s">
        <v>12986</v>
      </c>
      <c r="B4419" s="139" t="s">
        <v>12987</v>
      </c>
      <c r="C4419" s="139" t="s">
        <v>14</v>
      </c>
      <c r="D4419" s="642" t="s">
        <v>12988</v>
      </c>
    </row>
    <row r="4420" spans="1:4" ht="13.5" hidden="1">
      <c r="A4420" s="139" t="s">
        <v>12989</v>
      </c>
      <c r="B4420" s="139" t="s">
        <v>12990</v>
      </c>
      <c r="C4420" s="139" t="s">
        <v>14</v>
      </c>
      <c r="D4420" s="642" t="s">
        <v>12991</v>
      </c>
    </row>
    <row r="4421" spans="1:4" ht="13.5" hidden="1">
      <c r="A4421" s="139" t="s">
        <v>12992</v>
      </c>
      <c r="B4421" s="139" t="s">
        <v>12993</v>
      </c>
      <c r="C4421" s="139" t="s">
        <v>14</v>
      </c>
      <c r="D4421" s="642" t="s">
        <v>8213</v>
      </c>
    </row>
    <row r="4422" spans="1:4" ht="13.5" hidden="1">
      <c r="A4422" s="139" t="s">
        <v>12994</v>
      </c>
      <c r="B4422" s="139" t="s">
        <v>12995</v>
      </c>
      <c r="C4422" s="139" t="s">
        <v>14</v>
      </c>
      <c r="D4422" s="642" t="s">
        <v>12996</v>
      </c>
    </row>
    <row r="4423" spans="1:4" ht="13.5" hidden="1">
      <c r="A4423" s="139" t="s">
        <v>12997</v>
      </c>
      <c r="B4423" s="139" t="s">
        <v>12998</v>
      </c>
      <c r="C4423" s="139" t="s">
        <v>14</v>
      </c>
      <c r="D4423" s="642" t="s">
        <v>12999</v>
      </c>
    </row>
    <row r="4424" spans="1:4" ht="13.5" hidden="1">
      <c r="A4424" s="139" t="s">
        <v>13000</v>
      </c>
      <c r="B4424" s="139" t="s">
        <v>13001</v>
      </c>
      <c r="C4424" s="139" t="s">
        <v>14</v>
      </c>
      <c r="D4424" s="642" t="s">
        <v>13002</v>
      </c>
    </row>
    <row r="4425" spans="1:4" ht="13.5" hidden="1">
      <c r="A4425" s="139" t="s">
        <v>13003</v>
      </c>
      <c r="B4425" s="139" t="s">
        <v>13004</v>
      </c>
      <c r="C4425" s="139" t="s">
        <v>14</v>
      </c>
      <c r="D4425" s="642" t="s">
        <v>13005</v>
      </c>
    </row>
    <row r="4426" spans="1:4" ht="13.5" hidden="1">
      <c r="A4426" s="139" t="s">
        <v>13006</v>
      </c>
      <c r="B4426" s="139" t="s">
        <v>13007</v>
      </c>
      <c r="C4426" s="139" t="s">
        <v>14</v>
      </c>
      <c r="D4426" s="642" t="s">
        <v>13008</v>
      </c>
    </row>
    <row r="4427" spans="1:4" ht="13.5" hidden="1">
      <c r="A4427" s="139" t="s">
        <v>13009</v>
      </c>
      <c r="B4427" s="139" t="s">
        <v>13010</v>
      </c>
      <c r="C4427" s="139" t="s">
        <v>14</v>
      </c>
      <c r="D4427" s="642" t="s">
        <v>13011</v>
      </c>
    </row>
    <row r="4428" spans="1:4" ht="13.5" hidden="1">
      <c r="A4428" s="139" t="s">
        <v>13012</v>
      </c>
      <c r="B4428" s="139" t="s">
        <v>13013</v>
      </c>
      <c r="C4428" s="139" t="s">
        <v>14</v>
      </c>
      <c r="D4428" s="642" t="s">
        <v>13014</v>
      </c>
    </row>
    <row r="4429" spans="1:4" ht="13.5" hidden="1">
      <c r="A4429" s="139" t="s">
        <v>13015</v>
      </c>
      <c r="B4429" s="139" t="s">
        <v>13016</v>
      </c>
      <c r="C4429" s="139" t="s">
        <v>14</v>
      </c>
      <c r="D4429" s="642" t="s">
        <v>8299</v>
      </c>
    </row>
    <row r="4430" spans="1:4" ht="13.5" hidden="1">
      <c r="A4430" s="139" t="s">
        <v>13017</v>
      </c>
      <c r="B4430" s="139" t="s">
        <v>13018</v>
      </c>
      <c r="C4430" s="139" t="s">
        <v>14</v>
      </c>
      <c r="D4430" s="642" t="s">
        <v>13019</v>
      </c>
    </row>
    <row r="4431" spans="1:4" ht="13.5" hidden="1">
      <c r="A4431" s="139" t="s">
        <v>13020</v>
      </c>
      <c r="B4431" s="139" t="s">
        <v>13021</v>
      </c>
      <c r="C4431" s="139" t="s">
        <v>14</v>
      </c>
      <c r="D4431" s="642" t="s">
        <v>13022</v>
      </c>
    </row>
    <row r="4432" spans="1:4" ht="13.5" hidden="1">
      <c r="A4432" s="139" t="s">
        <v>13023</v>
      </c>
      <c r="B4432" s="139" t="s">
        <v>13024</v>
      </c>
      <c r="C4432" s="139" t="s">
        <v>14</v>
      </c>
      <c r="D4432" s="642" t="s">
        <v>13025</v>
      </c>
    </row>
    <row r="4433" spans="1:4" ht="13.5" hidden="1">
      <c r="A4433" s="139" t="s">
        <v>13026</v>
      </c>
      <c r="B4433" s="139" t="s">
        <v>13027</v>
      </c>
      <c r="C4433" s="139" t="s">
        <v>14</v>
      </c>
      <c r="D4433" s="642" t="s">
        <v>5687</v>
      </c>
    </row>
    <row r="4434" spans="1:4" ht="13.5" hidden="1">
      <c r="A4434" s="139" t="s">
        <v>13028</v>
      </c>
      <c r="B4434" s="139" t="s">
        <v>13029</v>
      </c>
      <c r="C4434" s="139" t="s">
        <v>14</v>
      </c>
      <c r="D4434" s="642" t="s">
        <v>2139</v>
      </c>
    </row>
    <row r="4435" spans="1:4" ht="13.5" hidden="1">
      <c r="A4435" s="139" t="s">
        <v>13030</v>
      </c>
      <c r="B4435" s="139" t="s">
        <v>13031</v>
      </c>
      <c r="C4435" s="139" t="s">
        <v>14</v>
      </c>
      <c r="D4435" s="642" t="s">
        <v>13032</v>
      </c>
    </row>
    <row r="4436" spans="1:4" ht="13.5" hidden="1">
      <c r="A4436" s="139" t="s">
        <v>13033</v>
      </c>
      <c r="B4436" s="139" t="s">
        <v>13034</v>
      </c>
      <c r="C4436" s="139" t="s">
        <v>14</v>
      </c>
      <c r="D4436" s="642" t="s">
        <v>13035</v>
      </c>
    </row>
    <row r="4437" spans="1:4" ht="13.5" hidden="1">
      <c r="A4437" s="139" t="s">
        <v>13036</v>
      </c>
      <c r="B4437" s="139" t="s">
        <v>13037</v>
      </c>
      <c r="C4437" s="139" t="s">
        <v>14</v>
      </c>
      <c r="D4437" s="642" t="s">
        <v>13038</v>
      </c>
    </row>
    <row r="4438" spans="1:4" ht="13.5" hidden="1">
      <c r="A4438" s="139" t="s">
        <v>13039</v>
      </c>
      <c r="B4438" s="139" t="s">
        <v>13040</v>
      </c>
      <c r="C4438" s="139" t="s">
        <v>14</v>
      </c>
      <c r="D4438" s="642" t="s">
        <v>8316</v>
      </c>
    </row>
    <row r="4439" spans="1:4" ht="13.5" hidden="1">
      <c r="A4439" s="139" t="s">
        <v>13041</v>
      </c>
      <c r="B4439" s="139" t="s">
        <v>13042</v>
      </c>
      <c r="C4439" s="139" t="s">
        <v>14</v>
      </c>
      <c r="D4439" s="642" t="s">
        <v>13043</v>
      </c>
    </row>
    <row r="4440" spans="1:4" ht="13.5" hidden="1">
      <c r="A4440" s="139" t="s">
        <v>13044</v>
      </c>
      <c r="B4440" s="139" t="s">
        <v>13045</v>
      </c>
      <c r="C4440" s="139" t="s">
        <v>14</v>
      </c>
      <c r="D4440" s="642" t="s">
        <v>13046</v>
      </c>
    </row>
    <row r="4441" spans="1:4" ht="13.5" hidden="1">
      <c r="A4441" s="139" t="s">
        <v>13047</v>
      </c>
      <c r="B4441" s="139" t="s">
        <v>13048</v>
      </c>
      <c r="C4441" s="139" t="s">
        <v>14</v>
      </c>
      <c r="D4441" s="642" t="s">
        <v>13049</v>
      </c>
    </row>
    <row r="4442" spans="1:4" ht="13.5" hidden="1">
      <c r="A4442" s="139" t="s">
        <v>13050</v>
      </c>
      <c r="B4442" s="139" t="s">
        <v>13051</v>
      </c>
      <c r="C4442" s="139" t="s">
        <v>14</v>
      </c>
      <c r="D4442" s="642" t="s">
        <v>13052</v>
      </c>
    </row>
    <row r="4443" spans="1:4" ht="13.5" hidden="1">
      <c r="A4443" s="139" t="s">
        <v>13053</v>
      </c>
      <c r="B4443" s="139" t="s">
        <v>13054</v>
      </c>
      <c r="C4443" s="139" t="s">
        <v>14</v>
      </c>
      <c r="D4443" s="642" t="s">
        <v>13055</v>
      </c>
    </row>
    <row r="4444" spans="1:4" ht="13.5" hidden="1">
      <c r="A4444" s="139" t="s">
        <v>13056</v>
      </c>
      <c r="B4444" s="139" t="s">
        <v>13057</v>
      </c>
      <c r="C4444" s="139" t="s">
        <v>14</v>
      </c>
      <c r="D4444" s="642" t="s">
        <v>13058</v>
      </c>
    </row>
    <row r="4445" spans="1:4" ht="13.5" hidden="1">
      <c r="A4445" s="139" t="s">
        <v>13059</v>
      </c>
      <c r="B4445" s="139" t="s">
        <v>13060</v>
      </c>
      <c r="C4445" s="139" t="s">
        <v>14</v>
      </c>
      <c r="D4445" s="642" t="s">
        <v>13061</v>
      </c>
    </row>
    <row r="4446" spans="1:4" ht="13.5" hidden="1">
      <c r="A4446" s="139" t="s">
        <v>13062</v>
      </c>
      <c r="B4446" s="139" t="s">
        <v>13063</v>
      </c>
      <c r="C4446" s="139" t="s">
        <v>14</v>
      </c>
      <c r="D4446" s="642" t="s">
        <v>12848</v>
      </c>
    </row>
    <row r="4447" spans="1:4" ht="13.5" hidden="1">
      <c r="A4447" s="139" t="s">
        <v>13064</v>
      </c>
      <c r="B4447" s="139" t="s">
        <v>13065</v>
      </c>
      <c r="C4447" s="139" t="s">
        <v>14</v>
      </c>
      <c r="D4447" s="642" t="s">
        <v>13066</v>
      </c>
    </row>
    <row r="4448" spans="1:4" ht="13.5" hidden="1">
      <c r="A4448" s="139" t="s">
        <v>13067</v>
      </c>
      <c r="B4448" s="139" t="s">
        <v>13068</v>
      </c>
      <c r="C4448" s="139" t="s">
        <v>14</v>
      </c>
      <c r="D4448" s="642" t="s">
        <v>13069</v>
      </c>
    </row>
    <row r="4449" spans="1:4" ht="13.5" hidden="1">
      <c r="A4449" s="139" t="s">
        <v>13070</v>
      </c>
      <c r="B4449" s="139" t="s">
        <v>13071</v>
      </c>
      <c r="C4449" s="139" t="s">
        <v>14</v>
      </c>
      <c r="D4449" s="642" t="s">
        <v>13072</v>
      </c>
    </row>
    <row r="4450" spans="1:4" ht="13.5" hidden="1">
      <c r="A4450" s="139" t="s">
        <v>13073</v>
      </c>
      <c r="B4450" s="139" t="s">
        <v>13074</v>
      </c>
      <c r="C4450" s="139" t="s">
        <v>14</v>
      </c>
      <c r="D4450" s="642" t="s">
        <v>13075</v>
      </c>
    </row>
    <row r="4451" spans="1:4" ht="13.5" hidden="1">
      <c r="A4451" s="139" t="s">
        <v>13076</v>
      </c>
      <c r="B4451" s="139" t="s">
        <v>13077</v>
      </c>
      <c r="C4451" s="139" t="s">
        <v>14</v>
      </c>
      <c r="D4451" s="642" t="s">
        <v>13078</v>
      </c>
    </row>
    <row r="4452" spans="1:4" ht="13.5" hidden="1">
      <c r="A4452" s="139" t="s">
        <v>13079</v>
      </c>
      <c r="B4452" s="139" t="s">
        <v>13080</v>
      </c>
      <c r="C4452" s="139" t="s">
        <v>14</v>
      </c>
      <c r="D4452" s="642" t="s">
        <v>13081</v>
      </c>
    </row>
    <row r="4453" spans="1:4" ht="13.5" hidden="1">
      <c r="A4453" s="139" t="s">
        <v>13082</v>
      </c>
      <c r="B4453" s="139" t="s">
        <v>13083</v>
      </c>
      <c r="C4453" s="139" t="s">
        <v>14</v>
      </c>
      <c r="D4453" s="642" t="s">
        <v>13084</v>
      </c>
    </row>
    <row r="4454" spans="1:4" ht="13.5" hidden="1">
      <c r="A4454" s="139" t="s">
        <v>13085</v>
      </c>
      <c r="B4454" s="139" t="s">
        <v>13086</v>
      </c>
      <c r="C4454" s="139" t="s">
        <v>14</v>
      </c>
      <c r="D4454" s="642" t="s">
        <v>13087</v>
      </c>
    </row>
    <row r="4455" spans="1:4" ht="13.5" hidden="1">
      <c r="A4455" s="139" t="s">
        <v>13088</v>
      </c>
      <c r="B4455" s="139" t="s">
        <v>13089</v>
      </c>
      <c r="C4455" s="139" t="s">
        <v>14</v>
      </c>
      <c r="D4455" s="642" t="s">
        <v>13090</v>
      </c>
    </row>
    <row r="4456" spans="1:4" ht="13.5" hidden="1">
      <c r="A4456" s="139" t="s">
        <v>13091</v>
      </c>
      <c r="B4456" s="139" t="s">
        <v>13092</v>
      </c>
      <c r="C4456" s="139" t="s">
        <v>14</v>
      </c>
      <c r="D4456" s="642" t="s">
        <v>12264</v>
      </c>
    </row>
    <row r="4457" spans="1:4" ht="13.5" hidden="1">
      <c r="A4457" s="139" t="s">
        <v>13093</v>
      </c>
      <c r="B4457" s="139" t="s">
        <v>13094</v>
      </c>
      <c r="C4457" s="139" t="s">
        <v>14</v>
      </c>
      <c r="D4457" s="642" t="s">
        <v>13095</v>
      </c>
    </row>
    <row r="4458" spans="1:4" ht="13.5" hidden="1">
      <c r="A4458" s="139" t="s">
        <v>13096</v>
      </c>
      <c r="B4458" s="139" t="s">
        <v>13097</v>
      </c>
      <c r="C4458" s="139" t="s">
        <v>14</v>
      </c>
      <c r="D4458" s="642" t="s">
        <v>13098</v>
      </c>
    </row>
    <row r="4459" spans="1:4" ht="13.5" hidden="1">
      <c r="A4459" s="139" t="s">
        <v>13099</v>
      </c>
      <c r="B4459" s="139" t="s">
        <v>13100</v>
      </c>
      <c r="C4459" s="139" t="s">
        <v>14</v>
      </c>
      <c r="D4459" s="642" t="s">
        <v>13101</v>
      </c>
    </row>
    <row r="4460" spans="1:4" ht="13.5" hidden="1">
      <c r="A4460" s="139" t="s">
        <v>13102</v>
      </c>
      <c r="B4460" s="139" t="s">
        <v>13103</v>
      </c>
      <c r="C4460" s="139" t="s">
        <v>14</v>
      </c>
      <c r="D4460" s="642" t="s">
        <v>13104</v>
      </c>
    </row>
    <row r="4461" spans="1:4" ht="13.5" hidden="1">
      <c r="A4461" s="139" t="s">
        <v>13105</v>
      </c>
      <c r="B4461" s="139" t="s">
        <v>13106</v>
      </c>
      <c r="C4461" s="139" t="s">
        <v>14</v>
      </c>
      <c r="D4461" s="642" t="s">
        <v>13107</v>
      </c>
    </row>
    <row r="4462" spans="1:4" ht="13.5" hidden="1">
      <c r="A4462" s="139" t="s">
        <v>13108</v>
      </c>
      <c r="B4462" s="139" t="s">
        <v>13109</v>
      </c>
      <c r="C4462" s="139" t="s">
        <v>14</v>
      </c>
      <c r="D4462" s="642" t="s">
        <v>13110</v>
      </c>
    </row>
    <row r="4463" spans="1:4" ht="13.5" hidden="1">
      <c r="A4463" s="139" t="s">
        <v>13111</v>
      </c>
      <c r="B4463" s="139" t="s">
        <v>13112</v>
      </c>
      <c r="C4463" s="139" t="s">
        <v>14</v>
      </c>
      <c r="D4463" s="642" t="s">
        <v>12720</v>
      </c>
    </row>
    <row r="4464" spans="1:4" ht="13.5" hidden="1">
      <c r="A4464" s="139" t="s">
        <v>13113</v>
      </c>
      <c r="B4464" s="139" t="s">
        <v>13114</v>
      </c>
      <c r="C4464" s="139" t="s">
        <v>14</v>
      </c>
      <c r="D4464" s="642" t="s">
        <v>13115</v>
      </c>
    </row>
    <row r="4465" spans="1:4" ht="13.5" hidden="1">
      <c r="A4465" s="139" t="s">
        <v>13116</v>
      </c>
      <c r="B4465" s="139" t="s">
        <v>13117</v>
      </c>
      <c r="C4465" s="139" t="s">
        <v>14</v>
      </c>
      <c r="D4465" s="642" t="s">
        <v>13118</v>
      </c>
    </row>
    <row r="4466" spans="1:4" ht="13.5" hidden="1">
      <c r="A4466" s="139" t="s">
        <v>13119</v>
      </c>
      <c r="B4466" s="139" t="s">
        <v>13120</v>
      </c>
      <c r="C4466" s="139" t="s">
        <v>14</v>
      </c>
      <c r="D4466" s="642" t="s">
        <v>13121</v>
      </c>
    </row>
    <row r="4467" spans="1:4" ht="13.5" hidden="1">
      <c r="A4467" s="139" t="s">
        <v>13122</v>
      </c>
      <c r="B4467" s="139" t="s">
        <v>13123</v>
      </c>
      <c r="C4467" s="139" t="s">
        <v>14</v>
      </c>
      <c r="D4467" s="642" t="s">
        <v>13124</v>
      </c>
    </row>
    <row r="4468" spans="1:4" ht="13.5" hidden="1">
      <c r="A4468" s="139" t="s">
        <v>13125</v>
      </c>
      <c r="B4468" s="139" t="s">
        <v>13126</v>
      </c>
      <c r="C4468" s="139" t="s">
        <v>14</v>
      </c>
      <c r="D4468" s="642" t="s">
        <v>13127</v>
      </c>
    </row>
    <row r="4469" spans="1:4" ht="13.5" hidden="1">
      <c r="A4469" s="139" t="s">
        <v>13128</v>
      </c>
      <c r="B4469" s="139" t="s">
        <v>13129</v>
      </c>
      <c r="C4469" s="139" t="s">
        <v>14</v>
      </c>
      <c r="D4469" s="642" t="s">
        <v>13130</v>
      </c>
    </row>
    <row r="4470" spans="1:4" ht="13.5" hidden="1">
      <c r="A4470" s="139" t="s">
        <v>13131</v>
      </c>
      <c r="B4470" s="139" t="s">
        <v>13132</v>
      </c>
      <c r="C4470" s="139" t="s">
        <v>14</v>
      </c>
      <c r="D4470" s="642" t="s">
        <v>1683</v>
      </c>
    </row>
    <row r="4471" spans="1:4" ht="13.5" hidden="1">
      <c r="A4471" s="139" t="s">
        <v>13133</v>
      </c>
      <c r="B4471" s="139" t="s">
        <v>13134</v>
      </c>
      <c r="C4471" s="139" t="s">
        <v>14</v>
      </c>
      <c r="D4471" s="642" t="s">
        <v>13135</v>
      </c>
    </row>
    <row r="4472" spans="1:4" ht="13.5" hidden="1">
      <c r="A4472" s="139" t="s">
        <v>13136</v>
      </c>
      <c r="B4472" s="139" t="s">
        <v>13137</v>
      </c>
      <c r="C4472" s="139" t="s">
        <v>14</v>
      </c>
      <c r="D4472" s="642" t="s">
        <v>13138</v>
      </c>
    </row>
    <row r="4473" spans="1:4" ht="13.5" hidden="1">
      <c r="A4473" s="139" t="s">
        <v>13139</v>
      </c>
      <c r="B4473" s="139" t="s">
        <v>13140</v>
      </c>
      <c r="C4473" s="139" t="s">
        <v>14</v>
      </c>
      <c r="D4473" s="642" t="s">
        <v>13141</v>
      </c>
    </row>
    <row r="4474" spans="1:4" ht="13.5" hidden="1">
      <c r="A4474" s="139" t="s">
        <v>13142</v>
      </c>
      <c r="B4474" s="139" t="s">
        <v>13143</v>
      </c>
      <c r="C4474" s="139" t="s">
        <v>14</v>
      </c>
      <c r="D4474" s="642" t="s">
        <v>12011</v>
      </c>
    </row>
    <row r="4475" spans="1:4" ht="13.5" hidden="1">
      <c r="A4475" s="139" t="s">
        <v>13144</v>
      </c>
      <c r="B4475" s="139" t="s">
        <v>13145</v>
      </c>
      <c r="C4475" s="139" t="s">
        <v>14</v>
      </c>
      <c r="D4475" s="642" t="s">
        <v>13146</v>
      </c>
    </row>
    <row r="4476" spans="1:4" ht="13.5" hidden="1">
      <c r="A4476" s="139" t="s">
        <v>13147</v>
      </c>
      <c r="B4476" s="139" t="s">
        <v>13148</v>
      </c>
      <c r="C4476" s="139" t="s">
        <v>14</v>
      </c>
      <c r="D4476" s="642" t="s">
        <v>654</v>
      </c>
    </row>
    <row r="4477" spans="1:4" ht="13.5" hidden="1">
      <c r="A4477" s="139" t="s">
        <v>13149</v>
      </c>
      <c r="B4477" s="139" t="s">
        <v>13150</v>
      </c>
      <c r="C4477" s="139" t="s">
        <v>14</v>
      </c>
      <c r="D4477" s="642" t="s">
        <v>13151</v>
      </c>
    </row>
    <row r="4478" spans="1:4" ht="13.5" hidden="1">
      <c r="A4478" s="139" t="s">
        <v>13152</v>
      </c>
      <c r="B4478" s="139" t="s">
        <v>13153</v>
      </c>
      <c r="C4478" s="139" t="s">
        <v>14</v>
      </c>
      <c r="D4478" s="642" t="s">
        <v>13154</v>
      </c>
    </row>
    <row r="4479" spans="1:4" ht="13.5" hidden="1">
      <c r="A4479" s="139" t="s">
        <v>13155</v>
      </c>
      <c r="B4479" s="139" t="s">
        <v>13156</v>
      </c>
      <c r="C4479" s="139" t="s">
        <v>14</v>
      </c>
      <c r="D4479" s="642" t="s">
        <v>13157</v>
      </c>
    </row>
    <row r="4480" spans="1:4" ht="13.5" hidden="1">
      <c r="A4480" s="139" t="s">
        <v>13158</v>
      </c>
      <c r="B4480" s="139" t="s">
        <v>13159</v>
      </c>
      <c r="C4480" s="139" t="s">
        <v>14</v>
      </c>
      <c r="D4480" s="642" t="s">
        <v>13160</v>
      </c>
    </row>
    <row r="4481" spans="1:4" ht="13.5" hidden="1">
      <c r="A4481" s="139" t="s">
        <v>13161</v>
      </c>
      <c r="B4481" s="139" t="s">
        <v>13162</v>
      </c>
      <c r="C4481" s="139" t="s">
        <v>14</v>
      </c>
      <c r="D4481" s="642" t="s">
        <v>13163</v>
      </c>
    </row>
    <row r="4482" spans="1:4" ht="13.5" hidden="1">
      <c r="A4482" s="139" t="s">
        <v>13164</v>
      </c>
      <c r="B4482" s="139" t="s">
        <v>13165</v>
      </c>
      <c r="C4482" s="139" t="s">
        <v>14</v>
      </c>
      <c r="D4482" s="642" t="s">
        <v>7411</v>
      </c>
    </row>
    <row r="4483" spans="1:4" ht="13.5" hidden="1">
      <c r="A4483" s="139" t="s">
        <v>13166</v>
      </c>
      <c r="B4483" s="139" t="s">
        <v>13167</v>
      </c>
      <c r="C4483" s="139" t="s">
        <v>14</v>
      </c>
      <c r="D4483" s="642" t="s">
        <v>13168</v>
      </c>
    </row>
    <row r="4484" spans="1:4" ht="13.5" hidden="1">
      <c r="A4484" s="139" t="s">
        <v>13169</v>
      </c>
      <c r="B4484" s="139" t="s">
        <v>13170</v>
      </c>
      <c r="C4484" s="139" t="s">
        <v>14</v>
      </c>
      <c r="D4484" s="642" t="s">
        <v>13171</v>
      </c>
    </row>
    <row r="4485" spans="1:4" ht="13.5" hidden="1">
      <c r="A4485" s="139" t="s">
        <v>13172</v>
      </c>
      <c r="B4485" s="139" t="s">
        <v>13173</v>
      </c>
      <c r="C4485" s="139" t="s">
        <v>14</v>
      </c>
      <c r="D4485" s="642" t="s">
        <v>13174</v>
      </c>
    </row>
    <row r="4486" spans="1:4" ht="13.5" hidden="1">
      <c r="A4486" s="139" t="s">
        <v>13175</v>
      </c>
      <c r="B4486" s="139" t="s">
        <v>13176</v>
      </c>
      <c r="C4486" s="139" t="s">
        <v>14</v>
      </c>
      <c r="D4486" s="642" t="s">
        <v>13177</v>
      </c>
    </row>
    <row r="4487" spans="1:4" ht="13.5" hidden="1">
      <c r="A4487" s="139" t="s">
        <v>13178</v>
      </c>
      <c r="B4487" s="139" t="s">
        <v>13179</v>
      </c>
      <c r="C4487" s="139" t="s">
        <v>14</v>
      </c>
      <c r="D4487" s="642" t="s">
        <v>13180</v>
      </c>
    </row>
    <row r="4488" spans="1:4" ht="13.5" hidden="1">
      <c r="A4488" s="139" t="s">
        <v>13181</v>
      </c>
      <c r="B4488" s="139" t="s">
        <v>13182</v>
      </c>
      <c r="C4488" s="139" t="s">
        <v>14</v>
      </c>
      <c r="D4488" s="642" t="s">
        <v>8274</v>
      </c>
    </row>
    <row r="4489" spans="1:4" ht="13.5" hidden="1">
      <c r="A4489" s="139" t="s">
        <v>13183</v>
      </c>
      <c r="B4489" s="139" t="s">
        <v>13184</v>
      </c>
      <c r="C4489" s="139" t="s">
        <v>14</v>
      </c>
      <c r="D4489" s="642" t="s">
        <v>306</v>
      </c>
    </row>
    <row r="4490" spans="1:4" ht="13.5" hidden="1">
      <c r="A4490" s="139" t="s">
        <v>13185</v>
      </c>
      <c r="B4490" s="139" t="s">
        <v>13186</v>
      </c>
      <c r="C4490" s="139" t="s">
        <v>14</v>
      </c>
      <c r="D4490" s="642" t="s">
        <v>11284</v>
      </c>
    </row>
    <row r="4491" spans="1:4" ht="13.5" hidden="1">
      <c r="A4491" s="139" t="s">
        <v>13187</v>
      </c>
      <c r="B4491" s="139" t="s">
        <v>13188</v>
      </c>
      <c r="C4491" s="139" t="s">
        <v>14</v>
      </c>
      <c r="D4491" s="642" t="s">
        <v>9486</v>
      </c>
    </row>
    <row r="4492" spans="1:4" ht="13.5" hidden="1">
      <c r="A4492" s="139" t="s">
        <v>13189</v>
      </c>
      <c r="B4492" s="139" t="s">
        <v>13190</v>
      </c>
      <c r="C4492" s="139" t="s">
        <v>14</v>
      </c>
      <c r="D4492" s="642" t="s">
        <v>13191</v>
      </c>
    </row>
    <row r="4493" spans="1:4" ht="13.5" hidden="1">
      <c r="A4493" s="139" t="s">
        <v>13192</v>
      </c>
      <c r="B4493" s="139" t="s">
        <v>13193</v>
      </c>
      <c r="C4493" s="139" t="s">
        <v>14</v>
      </c>
      <c r="D4493" s="642" t="s">
        <v>13194</v>
      </c>
    </row>
    <row r="4494" spans="1:4" ht="13.5" hidden="1">
      <c r="A4494" s="139" t="s">
        <v>13195</v>
      </c>
      <c r="B4494" s="139" t="s">
        <v>13196</v>
      </c>
      <c r="C4494" s="139" t="s">
        <v>14</v>
      </c>
      <c r="D4494" s="642" t="s">
        <v>13197</v>
      </c>
    </row>
    <row r="4495" spans="1:4" ht="13.5" hidden="1">
      <c r="A4495" s="139" t="s">
        <v>13198</v>
      </c>
      <c r="B4495" s="139" t="s">
        <v>13199</v>
      </c>
      <c r="C4495" s="139" t="s">
        <v>14</v>
      </c>
      <c r="D4495" s="642" t="s">
        <v>13200</v>
      </c>
    </row>
    <row r="4496" spans="1:4" ht="13.5" hidden="1">
      <c r="A4496" s="139" t="s">
        <v>13201</v>
      </c>
      <c r="B4496" s="139" t="s">
        <v>13202</v>
      </c>
      <c r="C4496" s="139" t="s">
        <v>14</v>
      </c>
      <c r="D4496" s="642" t="s">
        <v>13203</v>
      </c>
    </row>
    <row r="4497" spans="1:4" ht="13.5" hidden="1">
      <c r="A4497" s="139" t="s">
        <v>13204</v>
      </c>
      <c r="B4497" s="139" t="s">
        <v>13205</v>
      </c>
      <c r="C4497" s="139" t="s">
        <v>14</v>
      </c>
      <c r="D4497" s="642" t="s">
        <v>13206</v>
      </c>
    </row>
    <row r="4498" spans="1:4" ht="13.5" hidden="1">
      <c r="A4498" s="139" t="s">
        <v>13207</v>
      </c>
      <c r="B4498" s="139" t="s">
        <v>13208</v>
      </c>
      <c r="C4498" s="139" t="s">
        <v>14</v>
      </c>
      <c r="D4498" s="642" t="s">
        <v>13209</v>
      </c>
    </row>
    <row r="4499" spans="1:4" ht="13.5" hidden="1">
      <c r="A4499" s="139" t="s">
        <v>13210</v>
      </c>
      <c r="B4499" s="139" t="s">
        <v>13211</v>
      </c>
      <c r="C4499" s="139" t="s">
        <v>14</v>
      </c>
      <c r="D4499" s="642" t="s">
        <v>2528</v>
      </c>
    </row>
    <row r="4500" spans="1:4" ht="13.5" hidden="1">
      <c r="A4500" s="139" t="s">
        <v>13212</v>
      </c>
      <c r="B4500" s="139" t="s">
        <v>13213</v>
      </c>
      <c r="C4500" s="139" t="s">
        <v>14</v>
      </c>
      <c r="D4500" s="642" t="s">
        <v>13214</v>
      </c>
    </row>
    <row r="4501" spans="1:4" ht="13.5" hidden="1">
      <c r="A4501" s="139" t="s">
        <v>13215</v>
      </c>
      <c r="B4501" s="139" t="s">
        <v>13216</v>
      </c>
      <c r="C4501" s="139" t="s">
        <v>14</v>
      </c>
      <c r="D4501" s="642" t="s">
        <v>13217</v>
      </c>
    </row>
    <row r="4502" spans="1:4" ht="13.5" hidden="1">
      <c r="A4502" s="139" t="s">
        <v>13218</v>
      </c>
      <c r="B4502" s="139" t="s">
        <v>13219</v>
      </c>
      <c r="C4502" s="139" t="s">
        <v>14</v>
      </c>
      <c r="D4502" s="642" t="s">
        <v>13220</v>
      </c>
    </row>
    <row r="4503" spans="1:4" ht="13.5" hidden="1">
      <c r="A4503" s="139" t="s">
        <v>13221</v>
      </c>
      <c r="B4503" s="139" t="s">
        <v>13222</v>
      </c>
      <c r="C4503" s="139" t="s">
        <v>14</v>
      </c>
      <c r="D4503" s="642" t="s">
        <v>3674</v>
      </c>
    </row>
    <row r="4504" spans="1:4" ht="13.5" hidden="1">
      <c r="A4504" s="139" t="s">
        <v>13223</v>
      </c>
      <c r="B4504" s="139" t="s">
        <v>13224</v>
      </c>
      <c r="C4504" s="139" t="s">
        <v>14</v>
      </c>
      <c r="D4504" s="642" t="s">
        <v>7440</v>
      </c>
    </row>
    <row r="4505" spans="1:4" ht="13.5" hidden="1">
      <c r="A4505" s="139" t="s">
        <v>13225</v>
      </c>
      <c r="B4505" s="139" t="s">
        <v>13226</v>
      </c>
      <c r="C4505" s="139" t="s">
        <v>14</v>
      </c>
      <c r="D4505" s="642" t="s">
        <v>5695</v>
      </c>
    </row>
    <row r="4506" spans="1:4" ht="13.5" hidden="1">
      <c r="A4506" s="139" t="s">
        <v>13227</v>
      </c>
      <c r="B4506" s="139" t="s">
        <v>13228</v>
      </c>
      <c r="C4506" s="139" t="s">
        <v>14</v>
      </c>
      <c r="D4506" s="642" t="s">
        <v>13229</v>
      </c>
    </row>
    <row r="4507" spans="1:4" ht="13.5" hidden="1">
      <c r="A4507" s="139" t="s">
        <v>13230</v>
      </c>
      <c r="B4507" s="139" t="s">
        <v>13231</v>
      </c>
      <c r="C4507" s="139" t="s">
        <v>14</v>
      </c>
      <c r="D4507" s="642" t="s">
        <v>13232</v>
      </c>
    </row>
    <row r="4508" spans="1:4" ht="13.5" hidden="1">
      <c r="A4508" s="139" t="s">
        <v>13233</v>
      </c>
      <c r="B4508" s="139" t="s">
        <v>13234</v>
      </c>
      <c r="C4508" s="139" t="s">
        <v>14</v>
      </c>
      <c r="D4508" s="642" t="s">
        <v>13235</v>
      </c>
    </row>
    <row r="4509" spans="1:4" ht="13.5" hidden="1">
      <c r="A4509" s="139" t="s">
        <v>13236</v>
      </c>
      <c r="B4509" s="139" t="s">
        <v>13237</v>
      </c>
      <c r="C4509" s="139" t="s">
        <v>14</v>
      </c>
      <c r="D4509" s="642" t="s">
        <v>13238</v>
      </c>
    </row>
    <row r="4510" spans="1:4" ht="13.5" hidden="1">
      <c r="A4510" s="139" t="s">
        <v>13239</v>
      </c>
      <c r="B4510" s="139" t="s">
        <v>13240</v>
      </c>
      <c r="C4510" s="139" t="s">
        <v>14</v>
      </c>
      <c r="D4510" s="642" t="s">
        <v>13241</v>
      </c>
    </row>
    <row r="4511" spans="1:4" ht="13.5" hidden="1">
      <c r="A4511" s="139" t="s">
        <v>13242</v>
      </c>
      <c r="B4511" s="139" t="s">
        <v>13243</v>
      </c>
      <c r="C4511" s="139" t="s">
        <v>14</v>
      </c>
      <c r="D4511" s="642" t="s">
        <v>13244</v>
      </c>
    </row>
    <row r="4512" spans="1:4" ht="13.5" hidden="1">
      <c r="A4512" s="139" t="s">
        <v>13245</v>
      </c>
      <c r="B4512" s="139" t="s">
        <v>13246</v>
      </c>
      <c r="C4512" s="139" t="s">
        <v>14</v>
      </c>
      <c r="D4512" s="642" t="s">
        <v>3333</v>
      </c>
    </row>
    <row r="4513" spans="1:4" ht="13.5" hidden="1">
      <c r="A4513" s="139" t="s">
        <v>13247</v>
      </c>
      <c r="B4513" s="139" t="s">
        <v>13248</v>
      </c>
      <c r="C4513" s="139" t="s">
        <v>14</v>
      </c>
      <c r="D4513" s="642" t="s">
        <v>13249</v>
      </c>
    </row>
    <row r="4514" spans="1:4" ht="13.5" hidden="1">
      <c r="A4514" s="139" t="s">
        <v>13250</v>
      </c>
      <c r="B4514" s="139" t="s">
        <v>13251</v>
      </c>
      <c r="C4514" s="139" t="s">
        <v>14</v>
      </c>
      <c r="D4514" s="642" t="s">
        <v>13252</v>
      </c>
    </row>
    <row r="4515" spans="1:4" ht="13.5" hidden="1">
      <c r="A4515" s="139" t="s">
        <v>13253</v>
      </c>
      <c r="B4515" s="139" t="s">
        <v>13254</v>
      </c>
      <c r="C4515" s="139" t="s">
        <v>14</v>
      </c>
      <c r="D4515" s="642" t="s">
        <v>13255</v>
      </c>
    </row>
    <row r="4516" spans="1:4" ht="13.5" hidden="1">
      <c r="A4516" s="139" t="s">
        <v>13256</v>
      </c>
      <c r="B4516" s="139" t="s">
        <v>13257</v>
      </c>
      <c r="C4516" s="139" t="s">
        <v>14</v>
      </c>
      <c r="D4516" s="642" t="s">
        <v>13258</v>
      </c>
    </row>
    <row r="4517" spans="1:4" ht="13.5" hidden="1">
      <c r="A4517" s="139" t="s">
        <v>13259</v>
      </c>
      <c r="B4517" s="139" t="s">
        <v>13260</v>
      </c>
      <c r="C4517" s="139" t="s">
        <v>14</v>
      </c>
      <c r="D4517" s="642" t="s">
        <v>10388</v>
      </c>
    </row>
    <row r="4518" spans="1:4" ht="13.5" hidden="1">
      <c r="A4518" s="139" t="s">
        <v>13261</v>
      </c>
      <c r="B4518" s="139" t="s">
        <v>13262</v>
      </c>
      <c r="C4518" s="139" t="s">
        <v>14</v>
      </c>
      <c r="D4518" s="642" t="s">
        <v>13263</v>
      </c>
    </row>
    <row r="4519" spans="1:4" ht="13.5" hidden="1">
      <c r="A4519" s="139" t="s">
        <v>13264</v>
      </c>
      <c r="B4519" s="139" t="s">
        <v>13265</v>
      </c>
      <c r="C4519" s="139" t="s">
        <v>14</v>
      </c>
      <c r="D4519" s="642" t="s">
        <v>13266</v>
      </c>
    </row>
    <row r="4520" spans="1:4" ht="13.5" hidden="1">
      <c r="A4520" s="139" t="s">
        <v>13267</v>
      </c>
      <c r="B4520" s="139" t="s">
        <v>13268</v>
      </c>
      <c r="C4520" s="139" t="s">
        <v>14</v>
      </c>
      <c r="D4520" s="642" t="s">
        <v>1587</v>
      </c>
    </row>
    <row r="4521" spans="1:4" ht="13.5" hidden="1">
      <c r="A4521" s="139" t="s">
        <v>13269</v>
      </c>
      <c r="B4521" s="139" t="s">
        <v>13270</v>
      </c>
      <c r="C4521" s="139" t="s">
        <v>14</v>
      </c>
      <c r="D4521" s="642" t="s">
        <v>13271</v>
      </c>
    </row>
    <row r="4522" spans="1:4" ht="13.5" hidden="1">
      <c r="A4522" s="139" t="s">
        <v>13272</v>
      </c>
      <c r="B4522" s="139" t="s">
        <v>13273</v>
      </c>
      <c r="C4522" s="139" t="s">
        <v>14</v>
      </c>
      <c r="D4522" s="642" t="s">
        <v>13274</v>
      </c>
    </row>
    <row r="4523" spans="1:4" ht="13.5" hidden="1">
      <c r="A4523" s="139" t="s">
        <v>13275</v>
      </c>
      <c r="B4523" s="139" t="s">
        <v>13276</v>
      </c>
      <c r="C4523" s="139" t="s">
        <v>14</v>
      </c>
      <c r="D4523" s="642" t="s">
        <v>13277</v>
      </c>
    </row>
    <row r="4524" spans="1:4" ht="13.5" hidden="1">
      <c r="A4524" s="139" t="s">
        <v>13278</v>
      </c>
      <c r="B4524" s="139" t="s">
        <v>13279</v>
      </c>
      <c r="C4524" s="139" t="s">
        <v>14</v>
      </c>
      <c r="D4524" s="642" t="s">
        <v>13280</v>
      </c>
    </row>
    <row r="4525" spans="1:4" ht="13.5" hidden="1">
      <c r="A4525" s="139" t="s">
        <v>13281</v>
      </c>
      <c r="B4525" s="139" t="s">
        <v>13282</v>
      </c>
      <c r="C4525" s="139" t="s">
        <v>14</v>
      </c>
      <c r="D4525" s="642" t="s">
        <v>7495</v>
      </c>
    </row>
    <row r="4526" spans="1:4" ht="13.5" hidden="1">
      <c r="A4526" s="139" t="s">
        <v>13283</v>
      </c>
      <c r="B4526" s="139" t="s">
        <v>13284</v>
      </c>
      <c r="C4526" s="139" t="s">
        <v>14</v>
      </c>
      <c r="D4526" s="642" t="s">
        <v>13285</v>
      </c>
    </row>
    <row r="4527" spans="1:4" ht="13.5" hidden="1">
      <c r="A4527" s="139" t="s">
        <v>13286</v>
      </c>
      <c r="B4527" s="139" t="s">
        <v>13287</v>
      </c>
      <c r="C4527" s="139" t="s">
        <v>14</v>
      </c>
      <c r="D4527" s="642" t="s">
        <v>13288</v>
      </c>
    </row>
    <row r="4528" spans="1:4" ht="13.5" hidden="1">
      <c r="A4528" s="139" t="s">
        <v>13289</v>
      </c>
      <c r="B4528" s="139" t="s">
        <v>13290</v>
      </c>
      <c r="C4528" s="139" t="s">
        <v>14</v>
      </c>
      <c r="D4528" s="642" t="s">
        <v>13291</v>
      </c>
    </row>
    <row r="4529" spans="1:4" ht="13.5" hidden="1">
      <c r="A4529" s="139" t="s">
        <v>13292</v>
      </c>
      <c r="B4529" s="139" t="s">
        <v>13293</v>
      </c>
      <c r="C4529" s="139" t="s">
        <v>14</v>
      </c>
      <c r="D4529" s="642" t="s">
        <v>13294</v>
      </c>
    </row>
    <row r="4530" spans="1:4" ht="13.5" hidden="1">
      <c r="A4530" s="139" t="s">
        <v>13295</v>
      </c>
      <c r="B4530" s="139" t="s">
        <v>13296</v>
      </c>
      <c r="C4530" s="139" t="s">
        <v>14</v>
      </c>
      <c r="D4530" s="642" t="s">
        <v>13297</v>
      </c>
    </row>
    <row r="4531" spans="1:4" ht="13.5" hidden="1">
      <c r="A4531" s="139" t="s">
        <v>13298</v>
      </c>
      <c r="B4531" s="139" t="s">
        <v>13299</v>
      </c>
      <c r="C4531" s="139" t="s">
        <v>14</v>
      </c>
      <c r="D4531" s="642" t="s">
        <v>13300</v>
      </c>
    </row>
    <row r="4532" spans="1:4" ht="13.5" hidden="1">
      <c r="A4532" s="139" t="s">
        <v>13301</v>
      </c>
      <c r="B4532" s="139" t="s">
        <v>13302</v>
      </c>
      <c r="C4532" s="139" t="s">
        <v>14</v>
      </c>
      <c r="D4532" s="642" t="s">
        <v>13303</v>
      </c>
    </row>
    <row r="4533" spans="1:4" ht="13.5" hidden="1">
      <c r="A4533" s="139" t="s">
        <v>13304</v>
      </c>
      <c r="B4533" s="139" t="s">
        <v>13305</v>
      </c>
      <c r="C4533" s="139" t="s">
        <v>14</v>
      </c>
      <c r="D4533" s="642" t="s">
        <v>13306</v>
      </c>
    </row>
    <row r="4534" spans="1:4" ht="13.5" hidden="1">
      <c r="A4534" s="139" t="s">
        <v>13307</v>
      </c>
      <c r="B4534" s="139" t="s">
        <v>13308</v>
      </c>
      <c r="C4534" s="139" t="s">
        <v>14</v>
      </c>
      <c r="D4534" s="642" t="s">
        <v>13309</v>
      </c>
    </row>
    <row r="4535" spans="1:4" ht="13.5" hidden="1">
      <c r="A4535" s="139" t="s">
        <v>13310</v>
      </c>
      <c r="B4535" s="139" t="s">
        <v>13311</v>
      </c>
      <c r="C4535" s="139" t="s">
        <v>14</v>
      </c>
      <c r="D4535" s="642" t="s">
        <v>9480</v>
      </c>
    </row>
    <row r="4536" spans="1:4" ht="13.5" hidden="1">
      <c r="A4536" s="139" t="s">
        <v>13312</v>
      </c>
      <c r="B4536" s="139" t="s">
        <v>13313</v>
      </c>
      <c r="C4536" s="139" t="s">
        <v>14</v>
      </c>
      <c r="D4536" s="642" t="s">
        <v>13314</v>
      </c>
    </row>
    <row r="4537" spans="1:4" ht="13.5" hidden="1">
      <c r="A4537" s="139" t="s">
        <v>13315</v>
      </c>
      <c r="B4537" s="139" t="s">
        <v>13316</v>
      </c>
      <c r="C4537" s="139" t="s">
        <v>14</v>
      </c>
      <c r="D4537" s="642" t="s">
        <v>13317</v>
      </c>
    </row>
    <row r="4538" spans="1:4" ht="13.5" hidden="1">
      <c r="A4538" s="139" t="s">
        <v>13318</v>
      </c>
      <c r="B4538" s="139" t="s">
        <v>13319</v>
      </c>
      <c r="C4538" s="139" t="s">
        <v>14</v>
      </c>
      <c r="D4538" s="642" t="s">
        <v>13320</v>
      </c>
    </row>
    <row r="4539" spans="1:4" ht="13.5" hidden="1">
      <c r="A4539" s="139" t="s">
        <v>13321</v>
      </c>
      <c r="B4539" s="139" t="s">
        <v>13322</v>
      </c>
      <c r="C4539" s="139" t="s">
        <v>14</v>
      </c>
      <c r="D4539" s="642" t="s">
        <v>7483</v>
      </c>
    </row>
    <row r="4540" spans="1:4" ht="13.5" hidden="1">
      <c r="A4540" s="139" t="s">
        <v>13323</v>
      </c>
      <c r="B4540" s="139" t="s">
        <v>13324</v>
      </c>
      <c r="C4540" s="139" t="s">
        <v>14</v>
      </c>
      <c r="D4540" s="642" t="s">
        <v>13325</v>
      </c>
    </row>
    <row r="4541" spans="1:4" ht="13.5" hidden="1">
      <c r="A4541" s="139" t="s">
        <v>13326</v>
      </c>
      <c r="B4541" s="139" t="s">
        <v>13327</v>
      </c>
      <c r="C4541" s="139" t="s">
        <v>14</v>
      </c>
      <c r="D4541" s="642" t="s">
        <v>11150</v>
      </c>
    </row>
    <row r="4542" spans="1:4" ht="13.5" hidden="1">
      <c r="A4542" s="139" t="s">
        <v>13328</v>
      </c>
      <c r="B4542" s="139" t="s">
        <v>13329</v>
      </c>
      <c r="C4542" s="139" t="s">
        <v>14</v>
      </c>
      <c r="D4542" s="642" t="s">
        <v>13330</v>
      </c>
    </row>
    <row r="4543" spans="1:4" ht="13.5" hidden="1">
      <c r="A4543" s="139" t="s">
        <v>13331</v>
      </c>
      <c r="B4543" s="139" t="s">
        <v>13332</v>
      </c>
      <c r="C4543" s="139" t="s">
        <v>14</v>
      </c>
      <c r="D4543" s="642" t="s">
        <v>13333</v>
      </c>
    </row>
    <row r="4544" spans="1:4" ht="13.5" hidden="1">
      <c r="A4544" s="139" t="s">
        <v>13334</v>
      </c>
      <c r="B4544" s="139" t="s">
        <v>13335</v>
      </c>
      <c r="C4544" s="139" t="s">
        <v>14</v>
      </c>
      <c r="D4544" s="642" t="s">
        <v>13336</v>
      </c>
    </row>
    <row r="4545" spans="1:4" ht="13.5" hidden="1">
      <c r="A4545" s="139" t="s">
        <v>13337</v>
      </c>
      <c r="B4545" s="139" t="s">
        <v>13338</v>
      </c>
      <c r="C4545" s="139" t="s">
        <v>14</v>
      </c>
      <c r="D4545" s="642" t="s">
        <v>13339</v>
      </c>
    </row>
    <row r="4546" spans="1:4" ht="13.5" hidden="1">
      <c r="A4546" s="139" t="s">
        <v>13340</v>
      </c>
      <c r="B4546" s="139" t="s">
        <v>13341</v>
      </c>
      <c r="C4546" s="139" t="s">
        <v>14</v>
      </c>
      <c r="D4546" s="642" t="s">
        <v>13342</v>
      </c>
    </row>
    <row r="4547" spans="1:4" ht="13.5" hidden="1">
      <c r="A4547" s="139" t="s">
        <v>13343</v>
      </c>
      <c r="B4547" s="139" t="s">
        <v>13344</v>
      </c>
      <c r="C4547" s="139" t="s">
        <v>14</v>
      </c>
      <c r="D4547" s="642" t="s">
        <v>13345</v>
      </c>
    </row>
    <row r="4548" spans="1:4" ht="13.5" hidden="1">
      <c r="A4548" s="139" t="s">
        <v>13346</v>
      </c>
      <c r="B4548" s="139" t="s">
        <v>13347</v>
      </c>
      <c r="C4548" s="139" t="s">
        <v>14</v>
      </c>
      <c r="D4548" s="642" t="s">
        <v>13348</v>
      </c>
    </row>
    <row r="4549" spans="1:4" ht="13.5" hidden="1">
      <c r="A4549" s="139" t="s">
        <v>13349</v>
      </c>
      <c r="B4549" s="139" t="s">
        <v>13350</v>
      </c>
      <c r="C4549" s="139" t="s">
        <v>14</v>
      </c>
      <c r="D4549" s="642" t="s">
        <v>13351</v>
      </c>
    </row>
    <row r="4550" spans="1:4" ht="13.5" hidden="1">
      <c r="A4550" s="139" t="s">
        <v>13352</v>
      </c>
      <c r="B4550" s="139" t="s">
        <v>13353</v>
      </c>
      <c r="C4550" s="139" t="s">
        <v>14</v>
      </c>
      <c r="D4550" s="642" t="s">
        <v>13354</v>
      </c>
    </row>
    <row r="4551" spans="1:4" ht="13.5" hidden="1">
      <c r="A4551" s="139" t="s">
        <v>13355</v>
      </c>
      <c r="B4551" s="139" t="s">
        <v>13356</v>
      </c>
      <c r="C4551" s="139" t="s">
        <v>14</v>
      </c>
      <c r="D4551" s="642" t="s">
        <v>13357</v>
      </c>
    </row>
    <row r="4552" spans="1:4" ht="13.5" hidden="1">
      <c r="A4552" s="139" t="s">
        <v>13358</v>
      </c>
      <c r="B4552" s="139" t="s">
        <v>13359</v>
      </c>
      <c r="C4552" s="139" t="s">
        <v>14</v>
      </c>
      <c r="D4552" s="642" t="s">
        <v>13360</v>
      </c>
    </row>
    <row r="4553" spans="1:4" ht="13.5" hidden="1">
      <c r="A4553" s="139" t="s">
        <v>13361</v>
      </c>
      <c r="B4553" s="139" t="s">
        <v>13362</v>
      </c>
      <c r="C4553" s="139" t="s">
        <v>14</v>
      </c>
      <c r="D4553" s="642" t="s">
        <v>13363</v>
      </c>
    </row>
    <row r="4554" spans="1:4" ht="13.5" hidden="1">
      <c r="A4554" s="139" t="s">
        <v>13364</v>
      </c>
      <c r="B4554" s="139" t="s">
        <v>13365</v>
      </c>
      <c r="C4554" s="139" t="s">
        <v>14</v>
      </c>
      <c r="D4554" s="642" t="s">
        <v>7292</v>
      </c>
    </row>
    <row r="4555" spans="1:4" ht="13.5" hidden="1">
      <c r="A4555" s="139" t="s">
        <v>13366</v>
      </c>
      <c r="B4555" s="139" t="s">
        <v>13367</v>
      </c>
      <c r="C4555" s="139" t="s">
        <v>14</v>
      </c>
      <c r="D4555" s="642" t="s">
        <v>1195</v>
      </c>
    </row>
    <row r="4556" spans="1:4" ht="13.5" hidden="1">
      <c r="A4556" s="139" t="s">
        <v>13368</v>
      </c>
      <c r="B4556" s="139" t="s">
        <v>13369</v>
      </c>
      <c r="C4556" s="139" t="s">
        <v>14</v>
      </c>
      <c r="D4556" s="642" t="s">
        <v>13370</v>
      </c>
    </row>
    <row r="4557" spans="1:4" ht="13.5" hidden="1">
      <c r="A4557" s="139" t="s">
        <v>13371</v>
      </c>
      <c r="B4557" s="139" t="s">
        <v>13372</v>
      </c>
      <c r="C4557" s="139" t="s">
        <v>14</v>
      </c>
      <c r="D4557" s="642" t="s">
        <v>13373</v>
      </c>
    </row>
    <row r="4558" spans="1:4" ht="13.5" hidden="1">
      <c r="A4558" s="139" t="s">
        <v>13374</v>
      </c>
      <c r="B4558" s="139" t="s">
        <v>13375</v>
      </c>
      <c r="C4558" s="139" t="s">
        <v>14</v>
      </c>
      <c r="D4558" s="642" t="s">
        <v>8564</v>
      </c>
    </row>
    <row r="4559" spans="1:4" ht="13.5" hidden="1">
      <c r="A4559" s="139" t="s">
        <v>13376</v>
      </c>
      <c r="B4559" s="139" t="s">
        <v>13377</v>
      </c>
      <c r="C4559" s="139" t="s">
        <v>14</v>
      </c>
      <c r="D4559" s="642" t="s">
        <v>13378</v>
      </c>
    </row>
    <row r="4560" spans="1:4" ht="13.5" hidden="1">
      <c r="A4560" s="139" t="s">
        <v>13379</v>
      </c>
      <c r="B4560" s="139" t="s">
        <v>13380</v>
      </c>
      <c r="C4560" s="139" t="s">
        <v>14</v>
      </c>
      <c r="D4560" s="642" t="s">
        <v>3342</v>
      </c>
    </row>
    <row r="4561" spans="1:4" ht="13.5" hidden="1">
      <c r="A4561" s="139" t="s">
        <v>13381</v>
      </c>
      <c r="B4561" s="139" t="s">
        <v>13382</v>
      </c>
      <c r="C4561" s="139" t="s">
        <v>14</v>
      </c>
      <c r="D4561" s="642" t="s">
        <v>13383</v>
      </c>
    </row>
    <row r="4562" spans="1:4" ht="13.5" hidden="1">
      <c r="A4562" s="139" t="s">
        <v>13384</v>
      </c>
      <c r="B4562" s="139" t="s">
        <v>13385</v>
      </c>
      <c r="C4562" s="139" t="s">
        <v>14</v>
      </c>
      <c r="D4562" s="642" t="s">
        <v>10627</v>
      </c>
    </row>
    <row r="4563" spans="1:4" ht="13.5" hidden="1">
      <c r="A4563" s="139" t="s">
        <v>13386</v>
      </c>
      <c r="B4563" s="139" t="s">
        <v>13387</v>
      </c>
      <c r="C4563" s="139" t="s">
        <v>14</v>
      </c>
      <c r="D4563" s="642" t="s">
        <v>13388</v>
      </c>
    </row>
    <row r="4564" spans="1:4" ht="13.5" hidden="1">
      <c r="A4564" s="139" t="s">
        <v>13389</v>
      </c>
      <c r="B4564" s="139" t="s">
        <v>13390</v>
      </c>
      <c r="C4564" s="139" t="s">
        <v>14</v>
      </c>
      <c r="D4564" s="642" t="s">
        <v>13391</v>
      </c>
    </row>
    <row r="4565" spans="1:4" ht="13.5" hidden="1">
      <c r="A4565" s="139" t="s">
        <v>13392</v>
      </c>
      <c r="B4565" s="139" t="s">
        <v>13393</v>
      </c>
      <c r="C4565" s="139" t="s">
        <v>14</v>
      </c>
      <c r="D4565" s="642" t="s">
        <v>13391</v>
      </c>
    </row>
    <row r="4566" spans="1:4" ht="13.5" hidden="1">
      <c r="A4566" s="139" t="s">
        <v>13394</v>
      </c>
      <c r="B4566" s="139" t="s">
        <v>13395</v>
      </c>
      <c r="C4566" s="139" t="s">
        <v>14</v>
      </c>
      <c r="D4566" s="642" t="s">
        <v>4141</v>
      </c>
    </row>
    <row r="4567" spans="1:4" ht="13.5" hidden="1">
      <c r="A4567" s="139" t="s">
        <v>13396</v>
      </c>
      <c r="B4567" s="139" t="s">
        <v>13397</v>
      </c>
      <c r="C4567" s="139" t="s">
        <v>14</v>
      </c>
      <c r="D4567" s="642" t="s">
        <v>1659</v>
      </c>
    </row>
    <row r="4568" spans="1:4" ht="13.5" hidden="1">
      <c r="A4568" s="139" t="s">
        <v>13398</v>
      </c>
      <c r="B4568" s="139" t="s">
        <v>13399</v>
      </c>
      <c r="C4568" s="139" t="s">
        <v>14</v>
      </c>
      <c r="D4568" s="642" t="s">
        <v>498</v>
      </c>
    </row>
    <row r="4569" spans="1:4" ht="13.5" hidden="1">
      <c r="A4569" s="139" t="s">
        <v>13400</v>
      </c>
      <c r="B4569" s="139" t="s">
        <v>13401</v>
      </c>
      <c r="C4569" s="139" t="s">
        <v>14</v>
      </c>
      <c r="D4569" s="642" t="s">
        <v>13402</v>
      </c>
    </row>
    <row r="4570" spans="1:4" ht="13.5" hidden="1">
      <c r="A4570" s="139" t="s">
        <v>13403</v>
      </c>
      <c r="B4570" s="139" t="s">
        <v>13404</v>
      </c>
      <c r="C4570" s="139" t="s">
        <v>14</v>
      </c>
      <c r="D4570" s="642" t="s">
        <v>13104</v>
      </c>
    </row>
    <row r="4571" spans="1:4" ht="13.5" hidden="1">
      <c r="A4571" s="139" t="s">
        <v>13405</v>
      </c>
      <c r="B4571" s="139" t="s">
        <v>13406</v>
      </c>
      <c r="C4571" s="139" t="s">
        <v>14</v>
      </c>
      <c r="D4571" s="642" t="s">
        <v>13407</v>
      </c>
    </row>
    <row r="4572" spans="1:4" ht="13.5" hidden="1">
      <c r="A4572" s="139" t="s">
        <v>13408</v>
      </c>
      <c r="B4572" s="139" t="s">
        <v>13409</v>
      </c>
      <c r="C4572" s="139" t="s">
        <v>14</v>
      </c>
      <c r="D4572" s="642" t="s">
        <v>13410</v>
      </c>
    </row>
    <row r="4573" spans="1:4" ht="13.5" hidden="1">
      <c r="A4573" s="139" t="s">
        <v>13411</v>
      </c>
      <c r="B4573" s="139" t="s">
        <v>13412</v>
      </c>
      <c r="C4573" s="139" t="s">
        <v>14</v>
      </c>
      <c r="D4573" s="642" t="s">
        <v>13413</v>
      </c>
    </row>
    <row r="4574" spans="1:4" ht="13.5" hidden="1">
      <c r="A4574" s="139" t="s">
        <v>13414</v>
      </c>
      <c r="B4574" s="139" t="s">
        <v>13415</v>
      </c>
      <c r="C4574" s="139" t="s">
        <v>14</v>
      </c>
      <c r="D4574" s="642" t="s">
        <v>13416</v>
      </c>
    </row>
    <row r="4575" spans="1:4" ht="13.5" hidden="1">
      <c r="A4575" s="139" t="s">
        <v>13417</v>
      </c>
      <c r="B4575" s="139" t="s">
        <v>13418</v>
      </c>
      <c r="C4575" s="139" t="s">
        <v>14</v>
      </c>
      <c r="D4575" s="642" t="s">
        <v>13419</v>
      </c>
    </row>
    <row r="4576" spans="1:4" ht="13.5" hidden="1">
      <c r="A4576" s="139" t="s">
        <v>13420</v>
      </c>
      <c r="B4576" s="139" t="s">
        <v>13421</v>
      </c>
      <c r="C4576" s="139" t="s">
        <v>14</v>
      </c>
      <c r="D4576" s="642" t="s">
        <v>12614</v>
      </c>
    </row>
    <row r="4577" spans="1:4" ht="13.5" hidden="1">
      <c r="A4577" s="139" t="s">
        <v>13422</v>
      </c>
      <c r="B4577" s="139" t="s">
        <v>13423</v>
      </c>
      <c r="C4577" s="139" t="s">
        <v>14</v>
      </c>
      <c r="D4577" s="642" t="s">
        <v>13424</v>
      </c>
    </row>
    <row r="4578" spans="1:4" ht="13.5" hidden="1">
      <c r="A4578" s="139" t="s">
        <v>13425</v>
      </c>
      <c r="B4578" s="139" t="s">
        <v>13426</v>
      </c>
      <c r="C4578" s="139" t="s">
        <v>14</v>
      </c>
      <c r="D4578" s="642" t="s">
        <v>13427</v>
      </c>
    </row>
    <row r="4579" spans="1:4" ht="13.5" hidden="1">
      <c r="A4579" s="139" t="s">
        <v>13428</v>
      </c>
      <c r="B4579" s="139" t="s">
        <v>13429</v>
      </c>
      <c r="C4579" s="139" t="s">
        <v>14</v>
      </c>
      <c r="D4579" s="642" t="s">
        <v>8473</v>
      </c>
    </row>
    <row r="4580" spans="1:4" ht="13.5" hidden="1">
      <c r="A4580" s="139" t="s">
        <v>13430</v>
      </c>
      <c r="B4580" s="139" t="s">
        <v>13431</v>
      </c>
      <c r="C4580" s="139" t="s">
        <v>14</v>
      </c>
      <c r="D4580" s="642" t="s">
        <v>13432</v>
      </c>
    </row>
    <row r="4581" spans="1:4" ht="13.5" hidden="1">
      <c r="A4581" s="139" t="s">
        <v>13433</v>
      </c>
      <c r="B4581" s="139" t="s">
        <v>13434</v>
      </c>
      <c r="C4581" s="139" t="s">
        <v>14</v>
      </c>
      <c r="D4581" s="642" t="s">
        <v>13435</v>
      </c>
    </row>
    <row r="4582" spans="1:4" ht="13.5" hidden="1">
      <c r="A4582" s="139" t="s">
        <v>13436</v>
      </c>
      <c r="B4582" s="139" t="s">
        <v>13437</v>
      </c>
      <c r="C4582" s="139" t="s">
        <v>14</v>
      </c>
      <c r="D4582" s="642" t="s">
        <v>13438</v>
      </c>
    </row>
    <row r="4583" spans="1:4" ht="13.5" hidden="1">
      <c r="A4583" s="139" t="s">
        <v>13439</v>
      </c>
      <c r="B4583" s="139" t="s">
        <v>13440</v>
      </c>
      <c r="C4583" s="139" t="s">
        <v>14</v>
      </c>
      <c r="D4583" s="642" t="s">
        <v>13441</v>
      </c>
    </row>
    <row r="4584" spans="1:4" ht="13.5" hidden="1">
      <c r="A4584" s="139" t="s">
        <v>13442</v>
      </c>
      <c r="B4584" s="139" t="s">
        <v>13443</v>
      </c>
      <c r="C4584" s="139" t="s">
        <v>14</v>
      </c>
      <c r="D4584" s="642" t="s">
        <v>13444</v>
      </c>
    </row>
    <row r="4585" spans="1:4" ht="13.5" hidden="1">
      <c r="A4585" s="139" t="s">
        <v>13445</v>
      </c>
      <c r="B4585" s="139" t="s">
        <v>13446</v>
      </c>
      <c r="C4585" s="139" t="s">
        <v>14</v>
      </c>
      <c r="D4585" s="642" t="s">
        <v>13447</v>
      </c>
    </row>
    <row r="4586" spans="1:4" ht="13.5" hidden="1">
      <c r="A4586" s="139" t="s">
        <v>13448</v>
      </c>
      <c r="B4586" s="139" t="s">
        <v>13449</v>
      </c>
      <c r="C4586" s="139" t="s">
        <v>14</v>
      </c>
      <c r="D4586" s="642" t="s">
        <v>2680</v>
      </c>
    </row>
    <row r="4587" spans="1:4" ht="13.5" hidden="1">
      <c r="A4587" s="139" t="s">
        <v>13450</v>
      </c>
      <c r="B4587" s="139" t="s">
        <v>13451</v>
      </c>
      <c r="C4587" s="139" t="s">
        <v>14</v>
      </c>
      <c r="D4587" s="642" t="s">
        <v>13452</v>
      </c>
    </row>
    <row r="4588" spans="1:4" ht="13.5" hidden="1">
      <c r="A4588" s="139" t="s">
        <v>13453</v>
      </c>
      <c r="B4588" s="139" t="s">
        <v>13454</v>
      </c>
      <c r="C4588" s="139" t="s">
        <v>14</v>
      </c>
      <c r="D4588" s="642" t="s">
        <v>13455</v>
      </c>
    </row>
    <row r="4589" spans="1:4" ht="13.5" hidden="1">
      <c r="A4589" s="139" t="s">
        <v>13456</v>
      </c>
      <c r="B4589" s="139" t="s">
        <v>13457</v>
      </c>
      <c r="C4589" s="139" t="s">
        <v>14</v>
      </c>
      <c r="D4589" s="642" t="s">
        <v>4548</v>
      </c>
    </row>
    <row r="4590" spans="1:4" ht="13.5" hidden="1">
      <c r="A4590" s="139" t="s">
        <v>13458</v>
      </c>
      <c r="B4590" s="139" t="s">
        <v>13459</v>
      </c>
      <c r="C4590" s="139" t="s">
        <v>14</v>
      </c>
      <c r="D4590" s="642" t="s">
        <v>13460</v>
      </c>
    </row>
    <row r="4591" spans="1:4" ht="13.5" hidden="1">
      <c r="A4591" s="139" t="s">
        <v>13461</v>
      </c>
      <c r="B4591" s="139" t="s">
        <v>13462</v>
      </c>
      <c r="C4591" s="139" t="s">
        <v>14</v>
      </c>
      <c r="D4591" s="642" t="s">
        <v>13463</v>
      </c>
    </row>
    <row r="4592" spans="1:4" ht="13.5" hidden="1">
      <c r="A4592" s="139" t="s">
        <v>13464</v>
      </c>
      <c r="B4592" s="139" t="s">
        <v>13465</v>
      </c>
      <c r="C4592" s="139" t="s">
        <v>14</v>
      </c>
      <c r="D4592" s="642" t="s">
        <v>13466</v>
      </c>
    </row>
    <row r="4593" spans="1:4" ht="13.5" hidden="1">
      <c r="A4593" s="139" t="s">
        <v>13467</v>
      </c>
      <c r="B4593" s="139" t="s">
        <v>13468</v>
      </c>
      <c r="C4593" s="139" t="s">
        <v>14</v>
      </c>
      <c r="D4593" s="642" t="s">
        <v>13469</v>
      </c>
    </row>
    <row r="4594" spans="1:4" ht="13.5" hidden="1">
      <c r="A4594" s="139" t="s">
        <v>13470</v>
      </c>
      <c r="B4594" s="139" t="s">
        <v>13471</v>
      </c>
      <c r="C4594" s="139" t="s">
        <v>14</v>
      </c>
      <c r="D4594" s="642" t="s">
        <v>13472</v>
      </c>
    </row>
    <row r="4595" spans="1:4" ht="13.5" hidden="1">
      <c r="A4595" s="139" t="s">
        <v>13473</v>
      </c>
      <c r="B4595" s="139" t="s">
        <v>13474</v>
      </c>
      <c r="C4595" s="139" t="s">
        <v>14</v>
      </c>
      <c r="D4595" s="642" t="s">
        <v>13475</v>
      </c>
    </row>
    <row r="4596" spans="1:4" ht="13.5" hidden="1">
      <c r="A4596" s="139" t="s">
        <v>13476</v>
      </c>
      <c r="B4596" s="139" t="s">
        <v>13477</v>
      </c>
      <c r="C4596" s="139" t="s">
        <v>14</v>
      </c>
      <c r="D4596" s="642" t="s">
        <v>13478</v>
      </c>
    </row>
    <row r="4597" spans="1:4" ht="13.5" hidden="1">
      <c r="A4597" s="139" t="s">
        <v>13479</v>
      </c>
      <c r="B4597" s="139" t="s">
        <v>13480</v>
      </c>
      <c r="C4597" s="139" t="s">
        <v>14</v>
      </c>
      <c r="D4597" s="642" t="s">
        <v>13481</v>
      </c>
    </row>
    <row r="4598" spans="1:4" ht="13.5" hidden="1">
      <c r="A4598" s="139" t="s">
        <v>13482</v>
      </c>
      <c r="B4598" s="139" t="s">
        <v>13483</v>
      </c>
      <c r="C4598" s="139" t="s">
        <v>14</v>
      </c>
      <c r="D4598" s="642" t="s">
        <v>13025</v>
      </c>
    </row>
    <row r="4599" spans="1:4" ht="13.5" hidden="1">
      <c r="A4599" s="139" t="s">
        <v>13484</v>
      </c>
      <c r="B4599" s="139" t="s">
        <v>13485</v>
      </c>
      <c r="C4599" s="139" t="s">
        <v>14</v>
      </c>
      <c r="D4599" s="642" t="s">
        <v>13486</v>
      </c>
    </row>
    <row r="4600" spans="1:4" ht="13.5" hidden="1">
      <c r="A4600" s="139" t="s">
        <v>13487</v>
      </c>
      <c r="B4600" s="139" t="s">
        <v>13488</v>
      </c>
      <c r="C4600" s="139" t="s">
        <v>14</v>
      </c>
      <c r="D4600" s="642" t="s">
        <v>13489</v>
      </c>
    </row>
    <row r="4601" spans="1:4" ht="13.5" hidden="1">
      <c r="A4601" s="139" t="s">
        <v>13490</v>
      </c>
      <c r="B4601" s="139" t="s">
        <v>13491</v>
      </c>
      <c r="C4601" s="139" t="s">
        <v>14</v>
      </c>
      <c r="D4601" s="642" t="s">
        <v>6488</v>
      </c>
    </row>
    <row r="4602" spans="1:4" ht="13.5" hidden="1">
      <c r="A4602" s="139" t="s">
        <v>13492</v>
      </c>
      <c r="B4602" s="139" t="s">
        <v>13493</v>
      </c>
      <c r="C4602" s="139" t="s">
        <v>14</v>
      </c>
      <c r="D4602" s="642" t="s">
        <v>13494</v>
      </c>
    </row>
    <row r="4603" spans="1:4" ht="13.5" hidden="1">
      <c r="A4603" s="139" t="s">
        <v>13495</v>
      </c>
      <c r="B4603" s="139" t="s">
        <v>13496</v>
      </c>
      <c r="C4603" s="139" t="s">
        <v>14</v>
      </c>
      <c r="D4603" s="642" t="s">
        <v>13497</v>
      </c>
    </row>
    <row r="4604" spans="1:4" ht="13.5" hidden="1">
      <c r="A4604" s="139" t="s">
        <v>13498</v>
      </c>
      <c r="B4604" s="139" t="s">
        <v>13499</v>
      </c>
      <c r="C4604" s="139" t="s">
        <v>14</v>
      </c>
      <c r="D4604" s="642" t="s">
        <v>13500</v>
      </c>
    </row>
    <row r="4605" spans="1:4" ht="13.5" hidden="1">
      <c r="A4605" s="139" t="s">
        <v>13501</v>
      </c>
      <c r="B4605" s="139" t="s">
        <v>13502</v>
      </c>
      <c r="C4605" s="139" t="s">
        <v>14</v>
      </c>
      <c r="D4605" s="642" t="s">
        <v>13503</v>
      </c>
    </row>
    <row r="4606" spans="1:4" ht="13.5" hidden="1">
      <c r="A4606" s="139" t="s">
        <v>13504</v>
      </c>
      <c r="B4606" s="139" t="s">
        <v>13505</v>
      </c>
      <c r="C4606" s="139" t="s">
        <v>14</v>
      </c>
      <c r="D4606" s="642" t="s">
        <v>13506</v>
      </c>
    </row>
    <row r="4607" spans="1:4" ht="13.5" hidden="1">
      <c r="A4607" s="139" t="s">
        <v>13507</v>
      </c>
      <c r="B4607" s="139" t="s">
        <v>13508</v>
      </c>
      <c r="C4607" s="139" t="s">
        <v>14</v>
      </c>
      <c r="D4607" s="642" t="s">
        <v>10795</v>
      </c>
    </row>
    <row r="4608" spans="1:4" ht="13.5" hidden="1">
      <c r="A4608" s="139" t="s">
        <v>13509</v>
      </c>
      <c r="B4608" s="139" t="s">
        <v>13510</v>
      </c>
      <c r="C4608" s="139" t="s">
        <v>14</v>
      </c>
      <c r="D4608" s="642" t="s">
        <v>13511</v>
      </c>
    </row>
    <row r="4609" spans="1:4" ht="13.5" hidden="1">
      <c r="A4609" s="139" t="s">
        <v>13512</v>
      </c>
      <c r="B4609" s="139" t="s">
        <v>13513</v>
      </c>
      <c r="C4609" s="139" t="s">
        <v>14</v>
      </c>
      <c r="D4609" s="642" t="s">
        <v>13514</v>
      </c>
    </row>
    <row r="4610" spans="1:4" ht="13.5" hidden="1">
      <c r="A4610" s="139" t="s">
        <v>13515</v>
      </c>
      <c r="B4610" s="139" t="s">
        <v>13516</v>
      </c>
      <c r="C4610" s="139" t="s">
        <v>14</v>
      </c>
      <c r="D4610" s="642" t="s">
        <v>9038</v>
      </c>
    </row>
    <row r="4611" spans="1:4" ht="13.5" hidden="1">
      <c r="A4611" s="139" t="s">
        <v>13517</v>
      </c>
      <c r="B4611" s="139" t="s">
        <v>13518</v>
      </c>
      <c r="C4611" s="139" t="s">
        <v>14</v>
      </c>
      <c r="D4611" s="642" t="s">
        <v>13519</v>
      </c>
    </row>
    <row r="4612" spans="1:4" ht="13.5" hidden="1">
      <c r="A4612" s="139" t="s">
        <v>13520</v>
      </c>
      <c r="B4612" s="139" t="s">
        <v>13521</v>
      </c>
      <c r="C4612" s="139" t="s">
        <v>14</v>
      </c>
      <c r="D4612" s="642" t="s">
        <v>13522</v>
      </c>
    </row>
    <row r="4613" spans="1:4" ht="13.5" hidden="1">
      <c r="A4613" s="139" t="s">
        <v>13523</v>
      </c>
      <c r="B4613" s="139" t="s">
        <v>13524</v>
      </c>
      <c r="C4613" s="139" t="s">
        <v>14</v>
      </c>
      <c r="D4613" s="642" t="s">
        <v>13525</v>
      </c>
    </row>
    <row r="4614" spans="1:4" ht="13.5" hidden="1">
      <c r="A4614" s="139" t="s">
        <v>13526</v>
      </c>
      <c r="B4614" s="139" t="s">
        <v>13527</v>
      </c>
      <c r="C4614" s="139" t="s">
        <v>14</v>
      </c>
      <c r="D4614" s="642" t="s">
        <v>13528</v>
      </c>
    </row>
    <row r="4615" spans="1:4" ht="13.5" hidden="1">
      <c r="A4615" s="139" t="s">
        <v>13529</v>
      </c>
      <c r="B4615" s="139" t="s">
        <v>13530</v>
      </c>
      <c r="C4615" s="139" t="s">
        <v>14</v>
      </c>
      <c r="D4615" s="642" t="s">
        <v>10981</v>
      </c>
    </row>
    <row r="4616" spans="1:4" ht="13.5" hidden="1">
      <c r="A4616" s="139" t="s">
        <v>13531</v>
      </c>
      <c r="B4616" s="139" t="s">
        <v>13532</v>
      </c>
      <c r="C4616" s="139" t="s">
        <v>14</v>
      </c>
      <c r="D4616" s="642" t="s">
        <v>11698</v>
      </c>
    </row>
    <row r="4617" spans="1:4" ht="13.5" hidden="1">
      <c r="A4617" s="139" t="s">
        <v>13533</v>
      </c>
      <c r="B4617" s="139" t="s">
        <v>13534</v>
      </c>
      <c r="C4617" s="139" t="s">
        <v>14</v>
      </c>
      <c r="D4617" s="642" t="s">
        <v>13535</v>
      </c>
    </row>
    <row r="4618" spans="1:4" ht="13.5" hidden="1">
      <c r="A4618" s="139" t="s">
        <v>13536</v>
      </c>
      <c r="B4618" s="139" t="s">
        <v>13537</v>
      </c>
      <c r="C4618" s="139" t="s">
        <v>14</v>
      </c>
      <c r="D4618" s="642" t="s">
        <v>13538</v>
      </c>
    </row>
    <row r="4619" spans="1:4" ht="13.5" hidden="1">
      <c r="A4619" s="139" t="s">
        <v>13539</v>
      </c>
      <c r="B4619" s="139" t="s">
        <v>13540</v>
      </c>
      <c r="C4619" s="139" t="s">
        <v>14</v>
      </c>
      <c r="D4619" s="642" t="s">
        <v>342</v>
      </c>
    </row>
    <row r="4620" spans="1:4" ht="13.5" hidden="1">
      <c r="A4620" s="139" t="s">
        <v>13541</v>
      </c>
      <c r="B4620" s="139" t="s">
        <v>13542</v>
      </c>
      <c r="C4620" s="139" t="s">
        <v>14</v>
      </c>
      <c r="D4620" s="642" t="s">
        <v>13543</v>
      </c>
    </row>
    <row r="4621" spans="1:4" ht="13.5" hidden="1">
      <c r="A4621" s="139" t="s">
        <v>13544</v>
      </c>
      <c r="B4621" s="139" t="s">
        <v>13545</v>
      </c>
      <c r="C4621" s="139" t="s">
        <v>14</v>
      </c>
      <c r="D4621" s="642" t="s">
        <v>13546</v>
      </c>
    </row>
    <row r="4622" spans="1:4" ht="13.5" hidden="1">
      <c r="A4622" s="139" t="s">
        <v>13547</v>
      </c>
      <c r="B4622" s="139" t="s">
        <v>13548</v>
      </c>
      <c r="C4622" s="139" t="s">
        <v>14</v>
      </c>
      <c r="D4622" s="642" t="s">
        <v>13549</v>
      </c>
    </row>
    <row r="4623" spans="1:4" ht="13.5" hidden="1">
      <c r="A4623" s="139" t="s">
        <v>13550</v>
      </c>
      <c r="B4623" s="139" t="s">
        <v>13551</v>
      </c>
      <c r="C4623" s="139" t="s">
        <v>14</v>
      </c>
      <c r="D4623" s="642" t="s">
        <v>13552</v>
      </c>
    </row>
    <row r="4624" spans="1:4" ht="13.5" hidden="1">
      <c r="A4624" s="139" t="s">
        <v>13553</v>
      </c>
      <c r="B4624" s="139" t="s">
        <v>13554</v>
      </c>
      <c r="C4624" s="139" t="s">
        <v>14</v>
      </c>
      <c r="D4624" s="642" t="s">
        <v>13555</v>
      </c>
    </row>
    <row r="4625" spans="1:4" ht="13.5" hidden="1">
      <c r="A4625" s="139" t="s">
        <v>13556</v>
      </c>
      <c r="B4625" s="139" t="s">
        <v>13557</v>
      </c>
      <c r="C4625" s="139" t="s">
        <v>14</v>
      </c>
      <c r="D4625" s="642" t="s">
        <v>13558</v>
      </c>
    </row>
    <row r="4626" spans="1:4" ht="13.5" hidden="1">
      <c r="A4626" s="139" t="s">
        <v>13559</v>
      </c>
      <c r="B4626" s="139" t="s">
        <v>13560</v>
      </c>
      <c r="C4626" s="139" t="s">
        <v>14</v>
      </c>
      <c r="D4626" s="642" t="s">
        <v>13561</v>
      </c>
    </row>
    <row r="4627" spans="1:4" ht="13.5" hidden="1">
      <c r="A4627" s="139" t="s">
        <v>13562</v>
      </c>
      <c r="B4627" s="139" t="s">
        <v>13563</v>
      </c>
      <c r="C4627" s="139" t="s">
        <v>14</v>
      </c>
      <c r="D4627" s="642" t="s">
        <v>13564</v>
      </c>
    </row>
    <row r="4628" spans="1:4" ht="13.5" hidden="1">
      <c r="A4628" s="139" t="s">
        <v>13565</v>
      </c>
      <c r="B4628" s="139" t="s">
        <v>13566</v>
      </c>
      <c r="C4628" s="139" t="s">
        <v>14</v>
      </c>
      <c r="D4628" s="642" t="s">
        <v>13567</v>
      </c>
    </row>
    <row r="4629" spans="1:4" ht="13.5" hidden="1">
      <c r="A4629" s="139" t="s">
        <v>13568</v>
      </c>
      <c r="B4629" s="139" t="s">
        <v>13569</v>
      </c>
      <c r="C4629" s="139" t="s">
        <v>14</v>
      </c>
      <c r="D4629" s="642" t="s">
        <v>13570</v>
      </c>
    </row>
    <row r="4630" spans="1:4" ht="13.5" hidden="1">
      <c r="A4630" s="139" t="s">
        <v>13571</v>
      </c>
      <c r="B4630" s="139" t="s">
        <v>13572</v>
      </c>
      <c r="C4630" s="139" t="s">
        <v>14</v>
      </c>
      <c r="D4630" s="642" t="s">
        <v>13573</v>
      </c>
    </row>
    <row r="4631" spans="1:4" ht="13.5" hidden="1">
      <c r="A4631" s="139" t="s">
        <v>13574</v>
      </c>
      <c r="B4631" s="139" t="s">
        <v>13575</v>
      </c>
      <c r="C4631" s="139" t="s">
        <v>14</v>
      </c>
      <c r="D4631" s="642" t="s">
        <v>9095</v>
      </c>
    </row>
    <row r="4632" spans="1:4" ht="13.5" hidden="1">
      <c r="A4632" s="139" t="s">
        <v>13576</v>
      </c>
      <c r="B4632" s="139" t="s">
        <v>13577</v>
      </c>
      <c r="C4632" s="139" t="s">
        <v>14</v>
      </c>
      <c r="D4632" s="642" t="s">
        <v>13578</v>
      </c>
    </row>
    <row r="4633" spans="1:4" ht="13.5" hidden="1">
      <c r="A4633" s="139" t="s">
        <v>13579</v>
      </c>
      <c r="B4633" s="139" t="s">
        <v>13580</v>
      </c>
      <c r="C4633" s="139" t="s">
        <v>14</v>
      </c>
      <c r="D4633" s="642" t="s">
        <v>13581</v>
      </c>
    </row>
    <row r="4634" spans="1:4" ht="13.5" hidden="1">
      <c r="A4634" s="139" t="s">
        <v>13582</v>
      </c>
      <c r="B4634" s="139" t="s">
        <v>13583</v>
      </c>
      <c r="C4634" s="139" t="s">
        <v>14</v>
      </c>
      <c r="D4634" s="642" t="s">
        <v>13584</v>
      </c>
    </row>
    <row r="4635" spans="1:4" ht="13.5" hidden="1">
      <c r="A4635" s="139" t="s">
        <v>13585</v>
      </c>
      <c r="B4635" s="139" t="s">
        <v>13586</v>
      </c>
      <c r="C4635" s="139" t="s">
        <v>14</v>
      </c>
      <c r="D4635" s="642" t="s">
        <v>13587</v>
      </c>
    </row>
    <row r="4636" spans="1:4" ht="13.5" hidden="1">
      <c r="A4636" s="139" t="s">
        <v>13588</v>
      </c>
      <c r="B4636" s="139" t="s">
        <v>13589</v>
      </c>
      <c r="C4636" s="139" t="s">
        <v>14</v>
      </c>
      <c r="D4636" s="642" t="s">
        <v>13590</v>
      </c>
    </row>
    <row r="4637" spans="1:4" ht="13.5" hidden="1">
      <c r="A4637" s="139" t="s">
        <v>13591</v>
      </c>
      <c r="B4637" s="139" t="s">
        <v>13592</v>
      </c>
      <c r="C4637" s="139" t="s">
        <v>14</v>
      </c>
      <c r="D4637" s="642" t="s">
        <v>13593</v>
      </c>
    </row>
    <row r="4638" spans="1:4" ht="13.5" hidden="1">
      <c r="A4638" s="139" t="s">
        <v>13594</v>
      </c>
      <c r="B4638" s="139" t="s">
        <v>13595</v>
      </c>
      <c r="C4638" s="139" t="s">
        <v>14</v>
      </c>
      <c r="D4638" s="642" t="s">
        <v>13596</v>
      </c>
    </row>
    <row r="4639" spans="1:4" ht="13.5" hidden="1">
      <c r="A4639" s="139" t="s">
        <v>13597</v>
      </c>
      <c r="B4639" s="139" t="s">
        <v>13598</v>
      </c>
      <c r="C4639" s="139" t="s">
        <v>14</v>
      </c>
      <c r="D4639" s="642" t="s">
        <v>13599</v>
      </c>
    </row>
    <row r="4640" spans="1:4" ht="13.5" hidden="1">
      <c r="A4640" s="139" t="s">
        <v>13600</v>
      </c>
      <c r="B4640" s="139" t="s">
        <v>13601</v>
      </c>
      <c r="C4640" s="139" t="s">
        <v>14</v>
      </c>
      <c r="D4640" s="642" t="s">
        <v>13602</v>
      </c>
    </row>
    <row r="4641" spans="1:4" ht="13.5" hidden="1">
      <c r="A4641" s="139" t="s">
        <v>13603</v>
      </c>
      <c r="B4641" s="139" t="s">
        <v>13604</v>
      </c>
      <c r="C4641" s="139" t="s">
        <v>14</v>
      </c>
      <c r="D4641" s="642" t="s">
        <v>13605</v>
      </c>
    </row>
    <row r="4642" spans="1:4" ht="13.5" hidden="1">
      <c r="A4642" s="139" t="s">
        <v>13606</v>
      </c>
      <c r="B4642" s="139" t="s">
        <v>13607</v>
      </c>
      <c r="C4642" s="139" t="s">
        <v>14</v>
      </c>
      <c r="D4642" s="642" t="s">
        <v>13608</v>
      </c>
    </row>
    <row r="4643" spans="1:4" ht="13.5" hidden="1">
      <c r="A4643" s="139" t="s">
        <v>13609</v>
      </c>
      <c r="B4643" s="139" t="s">
        <v>13610</v>
      </c>
      <c r="C4643" s="139" t="s">
        <v>14</v>
      </c>
      <c r="D4643" s="642" t="s">
        <v>13611</v>
      </c>
    </row>
    <row r="4644" spans="1:4" ht="13.5" hidden="1">
      <c r="A4644" s="139" t="s">
        <v>13612</v>
      </c>
      <c r="B4644" s="139" t="s">
        <v>13613</v>
      </c>
      <c r="C4644" s="139" t="s">
        <v>14</v>
      </c>
      <c r="D4644" s="642" t="s">
        <v>13614</v>
      </c>
    </row>
    <row r="4645" spans="1:4" ht="13.5" hidden="1">
      <c r="A4645" s="139" t="s">
        <v>13615</v>
      </c>
      <c r="B4645" s="139" t="s">
        <v>13616</v>
      </c>
      <c r="C4645" s="139" t="s">
        <v>14</v>
      </c>
      <c r="D4645" s="642" t="s">
        <v>13617</v>
      </c>
    </row>
    <row r="4646" spans="1:4" ht="13.5" hidden="1">
      <c r="A4646" s="139" t="s">
        <v>13618</v>
      </c>
      <c r="B4646" s="139" t="s">
        <v>13619</v>
      </c>
      <c r="C4646" s="139" t="s">
        <v>14</v>
      </c>
      <c r="D4646" s="642" t="s">
        <v>13620</v>
      </c>
    </row>
    <row r="4647" spans="1:4" ht="13.5" hidden="1">
      <c r="A4647" s="139" t="s">
        <v>13621</v>
      </c>
      <c r="B4647" s="139" t="s">
        <v>13622</v>
      </c>
      <c r="C4647" s="139" t="s">
        <v>14</v>
      </c>
      <c r="D4647" s="642" t="s">
        <v>13623</v>
      </c>
    </row>
    <row r="4648" spans="1:4" ht="13.5" hidden="1">
      <c r="A4648" s="139" t="s">
        <v>13624</v>
      </c>
      <c r="B4648" s="139" t="s">
        <v>13625</v>
      </c>
      <c r="C4648" s="139" t="s">
        <v>14</v>
      </c>
      <c r="D4648" s="642" t="s">
        <v>13623</v>
      </c>
    </row>
    <row r="4649" spans="1:4" ht="13.5" hidden="1">
      <c r="A4649" s="139" t="s">
        <v>13626</v>
      </c>
      <c r="B4649" s="139" t="s">
        <v>13627</v>
      </c>
      <c r="C4649" s="139" t="s">
        <v>14</v>
      </c>
      <c r="D4649" s="642" t="s">
        <v>13628</v>
      </c>
    </row>
    <row r="4650" spans="1:4" ht="13.5" hidden="1">
      <c r="A4650" s="139" t="s">
        <v>13629</v>
      </c>
      <c r="B4650" s="139" t="s">
        <v>13630</v>
      </c>
      <c r="C4650" s="139" t="s">
        <v>14</v>
      </c>
      <c r="D4650" s="642" t="s">
        <v>13631</v>
      </c>
    </row>
    <row r="4651" spans="1:4" ht="13.5" hidden="1">
      <c r="A4651" s="139" t="s">
        <v>13632</v>
      </c>
      <c r="B4651" s="139" t="s">
        <v>13633</v>
      </c>
      <c r="C4651" s="139" t="s">
        <v>14</v>
      </c>
      <c r="D4651" s="642" t="s">
        <v>13634</v>
      </c>
    </row>
    <row r="4652" spans="1:4" ht="13.5" hidden="1">
      <c r="A4652" s="139" t="s">
        <v>13635</v>
      </c>
      <c r="B4652" s="139" t="s">
        <v>13636</v>
      </c>
      <c r="C4652" s="139" t="s">
        <v>14</v>
      </c>
      <c r="D4652" s="642" t="s">
        <v>13637</v>
      </c>
    </row>
    <row r="4653" spans="1:4" ht="13.5" hidden="1">
      <c r="A4653" s="139" t="s">
        <v>13638</v>
      </c>
      <c r="B4653" s="139" t="s">
        <v>13639</v>
      </c>
      <c r="C4653" s="139" t="s">
        <v>14</v>
      </c>
      <c r="D4653" s="642" t="s">
        <v>13640</v>
      </c>
    </row>
    <row r="4654" spans="1:4" ht="13.5" hidden="1">
      <c r="A4654" s="139" t="s">
        <v>13641</v>
      </c>
      <c r="B4654" s="139" t="s">
        <v>13642</v>
      </c>
      <c r="C4654" s="139" t="s">
        <v>14</v>
      </c>
      <c r="D4654" s="642" t="s">
        <v>13643</v>
      </c>
    </row>
    <row r="4655" spans="1:4" ht="13.5" hidden="1">
      <c r="A4655" s="139" t="s">
        <v>13644</v>
      </c>
      <c r="B4655" s="139" t="s">
        <v>13645</v>
      </c>
      <c r="C4655" s="139" t="s">
        <v>14</v>
      </c>
      <c r="D4655" s="642" t="s">
        <v>13646</v>
      </c>
    </row>
    <row r="4656" spans="1:4" ht="13.5" hidden="1">
      <c r="A4656" s="139" t="s">
        <v>13647</v>
      </c>
      <c r="B4656" s="139" t="s">
        <v>13648</v>
      </c>
      <c r="C4656" s="139" t="s">
        <v>14</v>
      </c>
      <c r="D4656" s="642" t="s">
        <v>13649</v>
      </c>
    </row>
    <row r="4657" spans="1:4" ht="13.5" hidden="1">
      <c r="A4657" s="139" t="s">
        <v>13650</v>
      </c>
      <c r="B4657" s="139" t="s">
        <v>13651</v>
      </c>
      <c r="C4657" s="139" t="s">
        <v>14</v>
      </c>
      <c r="D4657" s="642" t="s">
        <v>13652</v>
      </c>
    </row>
    <row r="4658" spans="1:4" ht="13.5" hidden="1">
      <c r="A4658" s="139" t="s">
        <v>13653</v>
      </c>
      <c r="B4658" s="139" t="s">
        <v>13654</v>
      </c>
      <c r="C4658" s="139" t="s">
        <v>14</v>
      </c>
      <c r="D4658" s="642" t="s">
        <v>13655</v>
      </c>
    </row>
    <row r="4659" spans="1:4" ht="13.5" hidden="1">
      <c r="A4659" s="139" t="s">
        <v>13656</v>
      </c>
      <c r="B4659" s="139" t="s">
        <v>13657</v>
      </c>
      <c r="C4659" s="139" t="s">
        <v>14</v>
      </c>
      <c r="D4659" s="642" t="s">
        <v>13658</v>
      </c>
    </row>
    <row r="4660" spans="1:4" ht="13.5" hidden="1">
      <c r="A4660" s="139" t="s">
        <v>13659</v>
      </c>
      <c r="B4660" s="139" t="s">
        <v>13660</v>
      </c>
      <c r="C4660" s="139" t="s">
        <v>14</v>
      </c>
      <c r="D4660" s="642" t="s">
        <v>13661</v>
      </c>
    </row>
    <row r="4661" spans="1:4" ht="13.5" hidden="1">
      <c r="A4661" s="139" t="s">
        <v>13662</v>
      </c>
      <c r="B4661" s="139" t="s">
        <v>13663</v>
      </c>
      <c r="C4661" s="139" t="s">
        <v>14</v>
      </c>
      <c r="D4661" s="642" t="s">
        <v>13664</v>
      </c>
    </row>
    <row r="4662" spans="1:4" ht="13.5" hidden="1">
      <c r="A4662" s="139" t="s">
        <v>13665</v>
      </c>
      <c r="B4662" s="139" t="s">
        <v>13666</v>
      </c>
      <c r="C4662" s="139" t="s">
        <v>14</v>
      </c>
      <c r="D4662" s="642" t="s">
        <v>13667</v>
      </c>
    </row>
    <row r="4663" spans="1:4" ht="13.5" hidden="1">
      <c r="A4663" s="139" t="s">
        <v>13668</v>
      </c>
      <c r="B4663" s="139" t="s">
        <v>13669</v>
      </c>
      <c r="C4663" s="139" t="s">
        <v>14</v>
      </c>
      <c r="D4663" s="642" t="s">
        <v>13670</v>
      </c>
    </row>
    <row r="4664" spans="1:4" ht="13.5" hidden="1">
      <c r="A4664" s="139" t="s">
        <v>13671</v>
      </c>
      <c r="B4664" s="139" t="s">
        <v>13672</v>
      </c>
      <c r="C4664" s="139" t="s">
        <v>14</v>
      </c>
      <c r="D4664" s="642" t="s">
        <v>13673</v>
      </c>
    </row>
    <row r="4665" spans="1:4" ht="13.5" hidden="1">
      <c r="A4665" s="139" t="s">
        <v>13674</v>
      </c>
      <c r="B4665" s="139" t="s">
        <v>13675</v>
      </c>
      <c r="C4665" s="139" t="s">
        <v>14</v>
      </c>
      <c r="D4665" s="642" t="s">
        <v>13676</v>
      </c>
    </row>
    <row r="4666" spans="1:4" ht="13.5" hidden="1">
      <c r="A4666" s="139" t="s">
        <v>13677</v>
      </c>
      <c r="B4666" s="139" t="s">
        <v>13678</v>
      </c>
      <c r="C4666" s="139" t="s">
        <v>14</v>
      </c>
      <c r="D4666" s="642" t="s">
        <v>13679</v>
      </c>
    </row>
    <row r="4667" spans="1:4" ht="13.5" hidden="1">
      <c r="A4667" s="139" t="s">
        <v>13680</v>
      </c>
      <c r="B4667" s="139" t="s">
        <v>13681</v>
      </c>
      <c r="C4667" s="139" t="s">
        <v>14</v>
      </c>
      <c r="D4667" s="642" t="s">
        <v>4531</v>
      </c>
    </row>
    <row r="4668" spans="1:4" ht="13.5" hidden="1">
      <c r="A4668" s="139" t="s">
        <v>13682</v>
      </c>
      <c r="B4668" s="139" t="s">
        <v>13683</v>
      </c>
      <c r="C4668" s="139" t="s">
        <v>14</v>
      </c>
      <c r="D4668" s="642" t="s">
        <v>13684</v>
      </c>
    </row>
    <row r="4669" spans="1:4" ht="13.5" hidden="1">
      <c r="A4669" s="139" t="s">
        <v>13685</v>
      </c>
      <c r="B4669" s="139" t="s">
        <v>13686</v>
      </c>
      <c r="C4669" s="139" t="s">
        <v>14</v>
      </c>
      <c r="D4669" s="642" t="s">
        <v>13687</v>
      </c>
    </row>
    <row r="4670" spans="1:4" ht="13.5" hidden="1">
      <c r="A4670" s="139" t="s">
        <v>13688</v>
      </c>
      <c r="B4670" s="139" t="s">
        <v>13689</v>
      </c>
      <c r="C4670" s="139" t="s">
        <v>14</v>
      </c>
      <c r="D4670" s="642" t="s">
        <v>13690</v>
      </c>
    </row>
    <row r="4671" spans="1:4" ht="13.5" hidden="1">
      <c r="A4671" s="139" t="s">
        <v>13691</v>
      </c>
      <c r="B4671" s="139" t="s">
        <v>13692</v>
      </c>
      <c r="C4671" s="139" t="s">
        <v>14</v>
      </c>
      <c r="D4671" s="642" t="s">
        <v>13693</v>
      </c>
    </row>
    <row r="4672" spans="1:4" ht="13.5" hidden="1">
      <c r="A4672" s="139" t="s">
        <v>13694</v>
      </c>
      <c r="B4672" s="139" t="s">
        <v>13695</v>
      </c>
      <c r="C4672" s="139" t="s">
        <v>14</v>
      </c>
      <c r="D4672" s="642" t="s">
        <v>13696</v>
      </c>
    </row>
    <row r="4673" spans="1:4" ht="13.5" hidden="1">
      <c r="A4673" s="139" t="s">
        <v>13697</v>
      </c>
      <c r="B4673" s="139" t="s">
        <v>13698</v>
      </c>
      <c r="C4673" s="139" t="s">
        <v>14</v>
      </c>
      <c r="D4673" s="642" t="s">
        <v>13696</v>
      </c>
    </row>
    <row r="4674" spans="1:4" ht="13.5" hidden="1">
      <c r="A4674" s="139" t="s">
        <v>13699</v>
      </c>
      <c r="B4674" s="139" t="s">
        <v>13700</v>
      </c>
      <c r="C4674" s="139" t="s">
        <v>14</v>
      </c>
      <c r="D4674" s="642" t="s">
        <v>4007</v>
      </c>
    </row>
    <row r="4675" spans="1:4" ht="13.5" hidden="1">
      <c r="A4675" s="139" t="s">
        <v>13701</v>
      </c>
      <c r="B4675" s="139" t="s">
        <v>13702</v>
      </c>
      <c r="C4675" s="139" t="s">
        <v>14</v>
      </c>
      <c r="D4675" s="642" t="s">
        <v>4007</v>
      </c>
    </row>
    <row r="4676" spans="1:4" ht="13.5" hidden="1">
      <c r="A4676" s="139" t="s">
        <v>13703</v>
      </c>
      <c r="B4676" s="139" t="s">
        <v>13704</v>
      </c>
      <c r="C4676" s="139" t="s">
        <v>14</v>
      </c>
      <c r="D4676" s="642" t="s">
        <v>13705</v>
      </c>
    </row>
    <row r="4677" spans="1:4" ht="13.5" hidden="1">
      <c r="A4677" s="139" t="s">
        <v>13706</v>
      </c>
      <c r="B4677" s="139" t="s">
        <v>13707</v>
      </c>
      <c r="C4677" s="139" t="s">
        <v>14</v>
      </c>
      <c r="D4677" s="642" t="s">
        <v>13705</v>
      </c>
    </row>
    <row r="4678" spans="1:4" ht="13.5" hidden="1">
      <c r="A4678" s="139" t="s">
        <v>13708</v>
      </c>
      <c r="B4678" s="139" t="s">
        <v>13709</v>
      </c>
      <c r="C4678" s="139" t="s">
        <v>14</v>
      </c>
      <c r="D4678" s="642" t="s">
        <v>13710</v>
      </c>
    </row>
    <row r="4679" spans="1:4" ht="13.5" hidden="1">
      <c r="A4679" s="139" t="s">
        <v>13711</v>
      </c>
      <c r="B4679" s="139" t="s">
        <v>13712</v>
      </c>
      <c r="C4679" s="139" t="s">
        <v>14</v>
      </c>
      <c r="D4679" s="642" t="s">
        <v>13713</v>
      </c>
    </row>
    <row r="4680" spans="1:4" ht="13.5" hidden="1">
      <c r="A4680" s="139" t="s">
        <v>13714</v>
      </c>
      <c r="B4680" s="139" t="s">
        <v>13715</v>
      </c>
      <c r="C4680" s="139" t="s">
        <v>14</v>
      </c>
      <c r="D4680" s="642" t="s">
        <v>13716</v>
      </c>
    </row>
    <row r="4681" spans="1:4" ht="13.5" hidden="1">
      <c r="A4681" s="139" t="s">
        <v>13717</v>
      </c>
      <c r="B4681" s="139" t="s">
        <v>13718</v>
      </c>
      <c r="C4681" s="139" t="s">
        <v>14</v>
      </c>
      <c r="D4681" s="642" t="s">
        <v>13719</v>
      </c>
    </row>
    <row r="4682" spans="1:4" ht="13.5" hidden="1">
      <c r="A4682" s="139" t="s">
        <v>13720</v>
      </c>
      <c r="B4682" s="139" t="s">
        <v>13721</v>
      </c>
      <c r="C4682" s="139" t="s">
        <v>14</v>
      </c>
      <c r="D4682" s="642" t="s">
        <v>13722</v>
      </c>
    </row>
    <row r="4683" spans="1:4" ht="13.5" hidden="1">
      <c r="A4683" s="139" t="s">
        <v>13723</v>
      </c>
      <c r="B4683" s="139" t="s">
        <v>13724</v>
      </c>
      <c r="C4683" s="139" t="s">
        <v>14</v>
      </c>
      <c r="D4683" s="642" t="s">
        <v>13725</v>
      </c>
    </row>
    <row r="4684" spans="1:4" ht="13.5" hidden="1">
      <c r="A4684" s="139" t="s">
        <v>13726</v>
      </c>
      <c r="B4684" s="139" t="s">
        <v>13727</v>
      </c>
      <c r="C4684" s="139" t="s">
        <v>14</v>
      </c>
      <c r="D4684" s="642" t="s">
        <v>13728</v>
      </c>
    </row>
    <row r="4685" spans="1:4" ht="13.5" hidden="1">
      <c r="A4685" s="139" t="s">
        <v>13729</v>
      </c>
      <c r="B4685" s="139" t="s">
        <v>13730</v>
      </c>
      <c r="C4685" s="139" t="s">
        <v>14</v>
      </c>
      <c r="D4685" s="642" t="s">
        <v>13731</v>
      </c>
    </row>
    <row r="4686" spans="1:4" ht="13.5" hidden="1">
      <c r="A4686" s="139" t="s">
        <v>13732</v>
      </c>
      <c r="B4686" s="139" t="s">
        <v>13733</v>
      </c>
      <c r="C4686" s="139" t="s">
        <v>14</v>
      </c>
      <c r="D4686" s="642" t="s">
        <v>13734</v>
      </c>
    </row>
    <row r="4687" spans="1:4" ht="13.5" hidden="1">
      <c r="A4687" s="139" t="s">
        <v>13735</v>
      </c>
      <c r="B4687" s="139" t="s">
        <v>13736</v>
      </c>
      <c r="C4687" s="139" t="s">
        <v>14</v>
      </c>
      <c r="D4687" s="642" t="s">
        <v>13737</v>
      </c>
    </row>
    <row r="4688" spans="1:4" ht="13.5" hidden="1">
      <c r="A4688" s="139" t="s">
        <v>13738</v>
      </c>
      <c r="B4688" s="139" t="s">
        <v>13739</v>
      </c>
      <c r="C4688" s="139" t="s">
        <v>14</v>
      </c>
      <c r="D4688" s="642" t="s">
        <v>13740</v>
      </c>
    </row>
    <row r="4689" spans="1:4" ht="13.5" hidden="1">
      <c r="A4689" s="139" t="s">
        <v>13741</v>
      </c>
      <c r="B4689" s="139" t="s">
        <v>13742</v>
      </c>
      <c r="C4689" s="139" t="s">
        <v>14</v>
      </c>
      <c r="D4689" s="642" t="s">
        <v>13743</v>
      </c>
    </row>
    <row r="4690" spans="1:4" ht="13.5" hidden="1">
      <c r="A4690" s="139" t="s">
        <v>13744</v>
      </c>
      <c r="B4690" s="139" t="s">
        <v>13745</v>
      </c>
      <c r="C4690" s="139" t="s">
        <v>14</v>
      </c>
      <c r="D4690" s="642" t="s">
        <v>8663</v>
      </c>
    </row>
    <row r="4691" spans="1:4" ht="13.5" hidden="1">
      <c r="A4691" s="139" t="s">
        <v>13746</v>
      </c>
      <c r="B4691" s="139" t="s">
        <v>13747</v>
      </c>
      <c r="C4691" s="139" t="s">
        <v>14</v>
      </c>
      <c r="D4691" s="642" t="s">
        <v>13748</v>
      </c>
    </row>
    <row r="4692" spans="1:4" ht="13.5" hidden="1">
      <c r="A4692" s="139" t="s">
        <v>13749</v>
      </c>
      <c r="B4692" s="139" t="s">
        <v>13750</v>
      </c>
      <c r="C4692" s="139" t="s">
        <v>14</v>
      </c>
      <c r="D4692" s="642" t="s">
        <v>13751</v>
      </c>
    </row>
    <row r="4693" spans="1:4" ht="13.5" hidden="1">
      <c r="A4693" s="139" t="s">
        <v>13752</v>
      </c>
      <c r="B4693" s="139" t="s">
        <v>13753</v>
      </c>
      <c r="C4693" s="139" t="s">
        <v>14</v>
      </c>
      <c r="D4693" s="642" t="s">
        <v>13754</v>
      </c>
    </row>
    <row r="4694" spans="1:4" ht="13.5" hidden="1">
      <c r="A4694" s="139" t="s">
        <v>13755</v>
      </c>
      <c r="B4694" s="139" t="s">
        <v>13756</v>
      </c>
      <c r="C4694" s="139" t="s">
        <v>14</v>
      </c>
      <c r="D4694" s="642" t="s">
        <v>13757</v>
      </c>
    </row>
    <row r="4695" spans="1:4" ht="13.5" hidden="1">
      <c r="A4695" s="139" t="s">
        <v>13758</v>
      </c>
      <c r="B4695" s="139" t="s">
        <v>13759</v>
      </c>
      <c r="C4695" s="139" t="s">
        <v>14</v>
      </c>
      <c r="D4695" s="642" t="s">
        <v>13760</v>
      </c>
    </row>
    <row r="4696" spans="1:4" ht="13.5" hidden="1">
      <c r="A4696" s="139" t="s">
        <v>13761</v>
      </c>
      <c r="B4696" s="139" t="s">
        <v>13762</v>
      </c>
      <c r="C4696" s="139" t="s">
        <v>14</v>
      </c>
      <c r="D4696" s="642" t="s">
        <v>13763</v>
      </c>
    </row>
    <row r="4697" spans="1:4" ht="13.5" hidden="1">
      <c r="A4697" s="139" t="s">
        <v>13764</v>
      </c>
      <c r="B4697" s="139" t="s">
        <v>13765</v>
      </c>
      <c r="C4697" s="139" t="s">
        <v>14</v>
      </c>
      <c r="D4697" s="642" t="s">
        <v>13766</v>
      </c>
    </row>
    <row r="4698" spans="1:4" ht="13.5" hidden="1">
      <c r="A4698" s="139" t="s">
        <v>13767</v>
      </c>
      <c r="B4698" s="139" t="s">
        <v>13768</v>
      </c>
      <c r="C4698" s="139" t="s">
        <v>14</v>
      </c>
      <c r="D4698" s="642" t="s">
        <v>13769</v>
      </c>
    </row>
    <row r="4699" spans="1:4" ht="13.5" hidden="1">
      <c r="A4699" s="139" t="s">
        <v>13770</v>
      </c>
      <c r="B4699" s="139" t="s">
        <v>13771</v>
      </c>
      <c r="C4699" s="139" t="s">
        <v>14</v>
      </c>
      <c r="D4699" s="642" t="s">
        <v>13772</v>
      </c>
    </row>
    <row r="4700" spans="1:4" ht="13.5" hidden="1">
      <c r="A4700" s="139" t="s">
        <v>13773</v>
      </c>
      <c r="B4700" s="139" t="s">
        <v>13774</v>
      </c>
      <c r="C4700" s="139" t="s">
        <v>14</v>
      </c>
      <c r="D4700" s="642" t="s">
        <v>13775</v>
      </c>
    </row>
    <row r="4701" spans="1:4" ht="13.5" hidden="1">
      <c r="A4701" s="139" t="s">
        <v>13776</v>
      </c>
      <c r="B4701" s="139" t="s">
        <v>13777</v>
      </c>
      <c r="C4701" s="139" t="s">
        <v>14</v>
      </c>
      <c r="D4701" s="642" t="s">
        <v>13778</v>
      </c>
    </row>
    <row r="4702" spans="1:4" ht="13.5" hidden="1">
      <c r="A4702" s="139" t="s">
        <v>13779</v>
      </c>
      <c r="B4702" s="139" t="s">
        <v>13780</v>
      </c>
      <c r="C4702" s="139" t="s">
        <v>14</v>
      </c>
      <c r="D4702" s="642" t="s">
        <v>13781</v>
      </c>
    </row>
    <row r="4703" spans="1:4" ht="13.5" hidden="1">
      <c r="A4703" s="139" t="s">
        <v>13782</v>
      </c>
      <c r="B4703" s="139" t="s">
        <v>13783</v>
      </c>
      <c r="C4703" s="139" t="s">
        <v>14</v>
      </c>
      <c r="D4703" s="642" t="s">
        <v>13781</v>
      </c>
    </row>
    <row r="4704" spans="1:4" ht="13.5" hidden="1">
      <c r="A4704" s="139" t="s">
        <v>13784</v>
      </c>
      <c r="B4704" s="139" t="s">
        <v>13785</v>
      </c>
      <c r="C4704" s="139" t="s">
        <v>14</v>
      </c>
      <c r="D4704" s="642" t="s">
        <v>13786</v>
      </c>
    </row>
    <row r="4705" spans="1:4" ht="13.5" hidden="1">
      <c r="A4705" s="139" t="s">
        <v>13787</v>
      </c>
      <c r="B4705" s="139" t="s">
        <v>13788</v>
      </c>
      <c r="C4705" s="139" t="s">
        <v>14</v>
      </c>
      <c r="D4705" s="642" t="s">
        <v>13786</v>
      </c>
    </row>
    <row r="4706" spans="1:4" ht="13.5" hidden="1">
      <c r="A4706" s="139" t="s">
        <v>13789</v>
      </c>
      <c r="B4706" s="139" t="s">
        <v>13790</v>
      </c>
      <c r="C4706" s="139" t="s">
        <v>14</v>
      </c>
      <c r="D4706" s="642" t="s">
        <v>13791</v>
      </c>
    </row>
    <row r="4707" spans="1:4" ht="13.5" hidden="1">
      <c r="A4707" s="139" t="s">
        <v>13792</v>
      </c>
      <c r="B4707" s="139" t="s">
        <v>13793</v>
      </c>
      <c r="C4707" s="139" t="s">
        <v>14</v>
      </c>
      <c r="D4707" s="642" t="s">
        <v>13791</v>
      </c>
    </row>
    <row r="4708" spans="1:4" ht="13.5" hidden="1">
      <c r="A4708" s="139" t="s">
        <v>13794</v>
      </c>
      <c r="B4708" s="139" t="s">
        <v>13795</v>
      </c>
      <c r="C4708" s="139" t="s">
        <v>14</v>
      </c>
      <c r="D4708" s="642" t="s">
        <v>13796</v>
      </c>
    </row>
    <row r="4709" spans="1:4" ht="13.5" hidden="1">
      <c r="A4709" s="139" t="s">
        <v>13797</v>
      </c>
      <c r="B4709" s="139" t="s">
        <v>13798</v>
      </c>
      <c r="C4709" s="139" t="s">
        <v>14</v>
      </c>
      <c r="D4709" s="642" t="s">
        <v>13799</v>
      </c>
    </row>
    <row r="4710" spans="1:4" ht="13.5" hidden="1">
      <c r="A4710" s="139" t="s">
        <v>13800</v>
      </c>
      <c r="B4710" s="139" t="s">
        <v>13801</v>
      </c>
      <c r="C4710" s="139" t="s">
        <v>14</v>
      </c>
      <c r="D4710" s="642" t="s">
        <v>13802</v>
      </c>
    </row>
    <row r="4711" spans="1:4" ht="13.5" hidden="1">
      <c r="A4711" s="139" t="s">
        <v>13803</v>
      </c>
      <c r="B4711" s="139" t="s">
        <v>13804</v>
      </c>
      <c r="C4711" s="139" t="s">
        <v>14</v>
      </c>
      <c r="D4711" s="642" t="s">
        <v>13805</v>
      </c>
    </row>
    <row r="4712" spans="1:4" ht="13.5" hidden="1">
      <c r="A4712" s="139" t="s">
        <v>13806</v>
      </c>
      <c r="B4712" s="139" t="s">
        <v>13807</v>
      </c>
      <c r="C4712" s="139" t="s">
        <v>14</v>
      </c>
      <c r="D4712" s="642" t="s">
        <v>13808</v>
      </c>
    </row>
    <row r="4713" spans="1:4" ht="13.5" hidden="1">
      <c r="A4713" s="139" t="s">
        <v>13809</v>
      </c>
      <c r="B4713" s="139" t="s">
        <v>13810</v>
      </c>
      <c r="C4713" s="139" t="s">
        <v>14</v>
      </c>
      <c r="D4713" s="642" t="s">
        <v>13811</v>
      </c>
    </row>
    <row r="4714" spans="1:4" ht="13.5" hidden="1">
      <c r="A4714" s="139" t="s">
        <v>13812</v>
      </c>
      <c r="B4714" s="139" t="s">
        <v>13813</v>
      </c>
      <c r="C4714" s="139" t="s">
        <v>14</v>
      </c>
      <c r="D4714" s="642" t="s">
        <v>13814</v>
      </c>
    </row>
    <row r="4715" spans="1:4" ht="13.5" hidden="1">
      <c r="A4715" s="139" t="s">
        <v>13815</v>
      </c>
      <c r="B4715" s="139" t="s">
        <v>13816</v>
      </c>
      <c r="C4715" s="139" t="s">
        <v>14</v>
      </c>
      <c r="D4715" s="642" t="s">
        <v>9389</v>
      </c>
    </row>
    <row r="4716" spans="1:4" ht="13.5" hidden="1">
      <c r="A4716" s="139" t="s">
        <v>13817</v>
      </c>
      <c r="B4716" s="139" t="s">
        <v>13818</v>
      </c>
      <c r="C4716" s="139" t="s">
        <v>14</v>
      </c>
      <c r="D4716" s="642" t="s">
        <v>13819</v>
      </c>
    </row>
    <row r="4717" spans="1:4" ht="13.5" hidden="1">
      <c r="A4717" s="139" t="s">
        <v>13820</v>
      </c>
      <c r="B4717" s="139" t="s">
        <v>13821</v>
      </c>
      <c r="C4717" s="139" t="s">
        <v>14</v>
      </c>
      <c r="D4717" s="642" t="s">
        <v>13822</v>
      </c>
    </row>
    <row r="4718" spans="1:4" ht="13.5" hidden="1">
      <c r="A4718" s="139" t="s">
        <v>13823</v>
      </c>
      <c r="B4718" s="139" t="s">
        <v>13824</v>
      </c>
      <c r="C4718" s="139" t="s">
        <v>14</v>
      </c>
      <c r="D4718" s="642" t="s">
        <v>13825</v>
      </c>
    </row>
    <row r="4719" spans="1:4" ht="13.5" hidden="1">
      <c r="A4719" s="139" t="s">
        <v>13826</v>
      </c>
      <c r="B4719" s="139" t="s">
        <v>13827</v>
      </c>
      <c r="C4719" s="139" t="s">
        <v>14</v>
      </c>
      <c r="D4719" s="642" t="s">
        <v>13828</v>
      </c>
    </row>
    <row r="4720" spans="1:4" ht="13.5" hidden="1">
      <c r="A4720" s="139" t="s">
        <v>13829</v>
      </c>
      <c r="B4720" s="139" t="s">
        <v>13830</v>
      </c>
      <c r="C4720" s="139" t="s">
        <v>14</v>
      </c>
      <c r="D4720" s="642" t="s">
        <v>13831</v>
      </c>
    </row>
    <row r="4721" spans="1:4" ht="13.5" hidden="1">
      <c r="A4721" s="139" t="s">
        <v>13832</v>
      </c>
      <c r="B4721" s="139" t="s">
        <v>13833</v>
      </c>
      <c r="C4721" s="139" t="s">
        <v>14</v>
      </c>
      <c r="D4721" s="642" t="s">
        <v>13834</v>
      </c>
    </row>
    <row r="4722" spans="1:4" ht="13.5" hidden="1">
      <c r="A4722" s="139" t="s">
        <v>13835</v>
      </c>
      <c r="B4722" s="139" t="s">
        <v>13836</v>
      </c>
      <c r="C4722" s="139" t="s">
        <v>14</v>
      </c>
      <c r="D4722" s="642" t="s">
        <v>13837</v>
      </c>
    </row>
    <row r="4723" spans="1:4" ht="13.5" hidden="1">
      <c r="A4723" s="139" t="s">
        <v>13838</v>
      </c>
      <c r="B4723" s="139" t="s">
        <v>13839</v>
      </c>
      <c r="C4723" s="139" t="s">
        <v>14</v>
      </c>
      <c r="D4723" s="642" t="s">
        <v>13840</v>
      </c>
    </row>
    <row r="4724" spans="1:4" ht="13.5" hidden="1">
      <c r="A4724" s="139" t="s">
        <v>13841</v>
      </c>
      <c r="B4724" s="139" t="s">
        <v>13842</v>
      </c>
      <c r="C4724" s="139" t="s">
        <v>14</v>
      </c>
      <c r="D4724" s="642" t="s">
        <v>4540</v>
      </c>
    </row>
    <row r="4725" spans="1:4" ht="13.5" hidden="1">
      <c r="A4725" s="139" t="s">
        <v>13843</v>
      </c>
      <c r="B4725" s="139" t="s">
        <v>13844</v>
      </c>
      <c r="C4725" s="139" t="s">
        <v>14</v>
      </c>
      <c r="D4725" s="642" t="s">
        <v>13845</v>
      </c>
    </row>
    <row r="4726" spans="1:4" ht="13.5" hidden="1">
      <c r="A4726" s="139" t="s">
        <v>13846</v>
      </c>
      <c r="B4726" s="139" t="s">
        <v>13847</v>
      </c>
      <c r="C4726" s="139" t="s">
        <v>14</v>
      </c>
      <c r="D4726" s="642" t="s">
        <v>13845</v>
      </c>
    </row>
    <row r="4727" spans="1:4" ht="13.5" hidden="1">
      <c r="A4727" s="139" t="s">
        <v>13848</v>
      </c>
      <c r="B4727" s="139" t="s">
        <v>13849</v>
      </c>
      <c r="C4727" s="139" t="s">
        <v>14</v>
      </c>
      <c r="D4727" s="642" t="s">
        <v>13850</v>
      </c>
    </row>
    <row r="4728" spans="1:4" ht="13.5" hidden="1">
      <c r="A4728" s="139" t="s">
        <v>13851</v>
      </c>
      <c r="B4728" s="139" t="s">
        <v>13852</v>
      </c>
      <c r="C4728" s="139" t="s">
        <v>14</v>
      </c>
      <c r="D4728" s="642" t="s">
        <v>13850</v>
      </c>
    </row>
    <row r="4729" spans="1:4" ht="13.5" hidden="1">
      <c r="A4729" s="139" t="s">
        <v>13853</v>
      </c>
      <c r="B4729" s="139" t="s">
        <v>13854</v>
      </c>
      <c r="C4729" s="139" t="s">
        <v>14</v>
      </c>
      <c r="D4729" s="642" t="s">
        <v>12781</v>
      </c>
    </row>
    <row r="4730" spans="1:4" ht="13.5" hidden="1">
      <c r="A4730" s="139" t="s">
        <v>13855</v>
      </c>
      <c r="B4730" s="139" t="s">
        <v>13856</v>
      </c>
      <c r="C4730" s="139" t="s">
        <v>14</v>
      </c>
      <c r="D4730" s="642" t="s">
        <v>12781</v>
      </c>
    </row>
    <row r="4731" spans="1:4" ht="13.5" hidden="1">
      <c r="A4731" s="139" t="s">
        <v>13857</v>
      </c>
      <c r="B4731" s="139" t="s">
        <v>13858</v>
      </c>
      <c r="C4731" s="139" t="s">
        <v>14</v>
      </c>
      <c r="D4731" s="642" t="s">
        <v>13859</v>
      </c>
    </row>
    <row r="4732" spans="1:4" ht="13.5" hidden="1">
      <c r="A4732" s="139" t="s">
        <v>13860</v>
      </c>
      <c r="B4732" s="139" t="s">
        <v>13861</v>
      </c>
      <c r="C4732" s="139" t="s">
        <v>14</v>
      </c>
      <c r="D4732" s="642" t="s">
        <v>13862</v>
      </c>
    </row>
    <row r="4733" spans="1:4" ht="13.5" hidden="1">
      <c r="A4733" s="139" t="s">
        <v>13863</v>
      </c>
      <c r="B4733" s="139" t="s">
        <v>13864</v>
      </c>
      <c r="C4733" s="139" t="s">
        <v>14</v>
      </c>
      <c r="D4733" s="642" t="s">
        <v>13865</v>
      </c>
    </row>
    <row r="4734" spans="1:4" ht="13.5" hidden="1">
      <c r="A4734" s="139" t="s">
        <v>13866</v>
      </c>
      <c r="B4734" s="139" t="s">
        <v>13867</v>
      </c>
      <c r="C4734" s="139" t="s">
        <v>14</v>
      </c>
      <c r="D4734" s="642" t="s">
        <v>13868</v>
      </c>
    </row>
    <row r="4735" spans="1:4" ht="13.5" hidden="1">
      <c r="A4735" s="139" t="s">
        <v>13869</v>
      </c>
      <c r="B4735" s="139" t="s">
        <v>13870</v>
      </c>
      <c r="C4735" s="139" t="s">
        <v>14</v>
      </c>
      <c r="D4735" s="642" t="s">
        <v>13871</v>
      </c>
    </row>
    <row r="4736" spans="1:4" ht="13.5" hidden="1">
      <c r="A4736" s="139" t="s">
        <v>13872</v>
      </c>
      <c r="B4736" s="139" t="s">
        <v>13873</v>
      </c>
      <c r="C4736" s="139" t="s">
        <v>14</v>
      </c>
      <c r="D4736" s="642" t="s">
        <v>13874</v>
      </c>
    </row>
    <row r="4737" spans="1:4" ht="13.5" hidden="1">
      <c r="A4737" s="139" t="s">
        <v>13875</v>
      </c>
      <c r="B4737" s="139" t="s">
        <v>13876</v>
      </c>
      <c r="C4737" s="139" t="s">
        <v>14</v>
      </c>
      <c r="D4737" s="642" t="s">
        <v>13877</v>
      </c>
    </row>
    <row r="4738" spans="1:4" ht="13.5" hidden="1">
      <c r="A4738" s="139" t="s">
        <v>13878</v>
      </c>
      <c r="B4738" s="139" t="s">
        <v>13879</v>
      </c>
      <c r="C4738" s="139" t="s">
        <v>14</v>
      </c>
      <c r="D4738" s="642" t="s">
        <v>13880</v>
      </c>
    </row>
    <row r="4739" spans="1:4" ht="13.5" hidden="1">
      <c r="A4739" s="139" t="s">
        <v>13881</v>
      </c>
      <c r="B4739" s="139" t="s">
        <v>13882</v>
      </c>
      <c r="C4739" s="139" t="s">
        <v>14</v>
      </c>
      <c r="D4739" s="642" t="s">
        <v>2103</v>
      </c>
    </row>
    <row r="4740" spans="1:4" ht="13.5" hidden="1">
      <c r="A4740" s="139" t="s">
        <v>13883</v>
      </c>
      <c r="B4740" s="139" t="s">
        <v>13884</v>
      </c>
      <c r="C4740" s="139" t="s">
        <v>14</v>
      </c>
      <c r="D4740" s="642" t="s">
        <v>13885</v>
      </c>
    </row>
    <row r="4741" spans="1:4" ht="13.5" hidden="1">
      <c r="A4741" s="139" t="s">
        <v>13886</v>
      </c>
      <c r="B4741" s="139" t="s">
        <v>13887</v>
      </c>
      <c r="C4741" s="139" t="s">
        <v>14</v>
      </c>
      <c r="D4741" s="642" t="s">
        <v>13888</v>
      </c>
    </row>
    <row r="4742" spans="1:4" ht="13.5" hidden="1">
      <c r="A4742" s="139" t="s">
        <v>13889</v>
      </c>
      <c r="B4742" s="139" t="s">
        <v>13890</v>
      </c>
      <c r="C4742" s="139" t="s">
        <v>14</v>
      </c>
      <c r="D4742" s="642" t="s">
        <v>13891</v>
      </c>
    </row>
    <row r="4743" spans="1:4" ht="13.5" hidden="1">
      <c r="A4743" s="139" t="s">
        <v>13892</v>
      </c>
      <c r="B4743" s="139" t="s">
        <v>13893</v>
      </c>
      <c r="C4743" s="139" t="s">
        <v>14</v>
      </c>
      <c r="D4743" s="642" t="s">
        <v>13894</v>
      </c>
    </row>
    <row r="4744" spans="1:4" ht="13.5" hidden="1">
      <c r="A4744" s="139" t="s">
        <v>13895</v>
      </c>
      <c r="B4744" s="139" t="s">
        <v>13896</v>
      </c>
      <c r="C4744" s="139" t="s">
        <v>14</v>
      </c>
      <c r="D4744" s="642" t="s">
        <v>13897</v>
      </c>
    </row>
    <row r="4745" spans="1:4" ht="13.5" hidden="1">
      <c r="A4745" s="139" t="s">
        <v>13898</v>
      </c>
      <c r="B4745" s="139" t="s">
        <v>13899</v>
      </c>
      <c r="C4745" s="139" t="s">
        <v>14</v>
      </c>
      <c r="D4745" s="642" t="s">
        <v>8131</v>
      </c>
    </row>
    <row r="4746" spans="1:4" ht="13.5" hidden="1">
      <c r="A4746" s="139" t="s">
        <v>13900</v>
      </c>
      <c r="B4746" s="139" t="s">
        <v>13901</v>
      </c>
      <c r="C4746" s="139" t="s">
        <v>14</v>
      </c>
      <c r="D4746" s="642" t="s">
        <v>13902</v>
      </c>
    </row>
    <row r="4747" spans="1:4" ht="13.5" hidden="1">
      <c r="A4747" s="139" t="s">
        <v>13903</v>
      </c>
      <c r="B4747" s="139" t="s">
        <v>13904</v>
      </c>
      <c r="C4747" s="139" t="s">
        <v>14</v>
      </c>
      <c r="D4747" s="642" t="s">
        <v>13905</v>
      </c>
    </row>
    <row r="4748" spans="1:4" ht="13.5" hidden="1">
      <c r="A4748" s="139" t="s">
        <v>13906</v>
      </c>
      <c r="B4748" s="139" t="s">
        <v>13907</v>
      </c>
      <c r="C4748" s="139" t="s">
        <v>14</v>
      </c>
      <c r="D4748" s="642" t="s">
        <v>13908</v>
      </c>
    </row>
    <row r="4749" spans="1:4" ht="13.5" hidden="1">
      <c r="A4749" s="139" t="s">
        <v>13909</v>
      </c>
      <c r="B4749" s="139" t="s">
        <v>13910</v>
      </c>
      <c r="C4749" s="139" t="s">
        <v>14</v>
      </c>
      <c r="D4749" s="642" t="s">
        <v>13911</v>
      </c>
    </row>
    <row r="4750" spans="1:4" ht="13.5" hidden="1">
      <c r="A4750" s="139" t="s">
        <v>13912</v>
      </c>
      <c r="B4750" s="139" t="s">
        <v>13913</v>
      </c>
      <c r="C4750" s="139" t="s">
        <v>14</v>
      </c>
      <c r="D4750" s="642" t="s">
        <v>13914</v>
      </c>
    </row>
    <row r="4751" spans="1:4" ht="13.5" hidden="1">
      <c r="A4751" s="139" t="s">
        <v>13915</v>
      </c>
      <c r="B4751" s="139" t="s">
        <v>13916</v>
      </c>
      <c r="C4751" s="139" t="s">
        <v>14</v>
      </c>
      <c r="D4751" s="642" t="s">
        <v>13917</v>
      </c>
    </row>
    <row r="4752" spans="1:4" ht="13.5" hidden="1">
      <c r="A4752" s="139" t="s">
        <v>13918</v>
      </c>
      <c r="B4752" s="139" t="s">
        <v>13919</v>
      </c>
      <c r="C4752" s="139" t="s">
        <v>14</v>
      </c>
      <c r="D4752" s="642" t="s">
        <v>13920</v>
      </c>
    </row>
    <row r="4753" spans="1:4" ht="13.5" hidden="1">
      <c r="A4753" s="139" t="s">
        <v>13921</v>
      </c>
      <c r="B4753" s="139" t="s">
        <v>13922</v>
      </c>
      <c r="C4753" s="139" t="s">
        <v>14</v>
      </c>
      <c r="D4753" s="642" t="s">
        <v>13923</v>
      </c>
    </row>
    <row r="4754" spans="1:4" ht="13.5" hidden="1">
      <c r="A4754" s="139" t="s">
        <v>13924</v>
      </c>
      <c r="B4754" s="139" t="s">
        <v>13925</v>
      </c>
      <c r="C4754" s="139" t="s">
        <v>14</v>
      </c>
      <c r="D4754" s="642" t="s">
        <v>11657</v>
      </c>
    </row>
    <row r="4755" spans="1:4" ht="13.5" hidden="1">
      <c r="A4755" s="139" t="s">
        <v>13926</v>
      </c>
      <c r="B4755" s="139" t="s">
        <v>13927</v>
      </c>
      <c r="C4755" s="139" t="s">
        <v>14</v>
      </c>
      <c r="D4755" s="642" t="s">
        <v>1689</v>
      </c>
    </row>
    <row r="4756" spans="1:4" ht="13.5" hidden="1">
      <c r="A4756" s="139" t="s">
        <v>13928</v>
      </c>
      <c r="B4756" s="139" t="s">
        <v>13929</v>
      </c>
      <c r="C4756" s="139" t="s">
        <v>14</v>
      </c>
      <c r="D4756" s="642" t="s">
        <v>13930</v>
      </c>
    </row>
    <row r="4757" spans="1:4" ht="13.5" hidden="1">
      <c r="A4757" s="139" t="s">
        <v>13931</v>
      </c>
      <c r="B4757" s="139" t="s">
        <v>13932</v>
      </c>
      <c r="C4757" s="139" t="s">
        <v>14</v>
      </c>
      <c r="D4757" s="642" t="s">
        <v>13930</v>
      </c>
    </row>
    <row r="4758" spans="1:4" ht="13.5" hidden="1">
      <c r="A4758" s="139" t="s">
        <v>13933</v>
      </c>
      <c r="B4758" s="139" t="s">
        <v>13934</v>
      </c>
      <c r="C4758" s="139" t="s">
        <v>14</v>
      </c>
      <c r="D4758" s="642" t="s">
        <v>13935</v>
      </c>
    </row>
    <row r="4759" spans="1:4" ht="13.5" hidden="1">
      <c r="A4759" s="139" t="s">
        <v>13936</v>
      </c>
      <c r="B4759" s="139" t="s">
        <v>13937</v>
      </c>
      <c r="C4759" s="139" t="s">
        <v>14</v>
      </c>
      <c r="D4759" s="642" t="s">
        <v>13938</v>
      </c>
    </row>
    <row r="4760" spans="1:4" ht="13.5" hidden="1">
      <c r="A4760" s="139" t="s">
        <v>13939</v>
      </c>
      <c r="B4760" s="139" t="s">
        <v>13940</v>
      </c>
      <c r="C4760" s="139" t="s">
        <v>14</v>
      </c>
      <c r="D4760" s="642" t="s">
        <v>13941</v>
      </c>
    </row>
    <row r="4761" spans="1:4" ht="13.5" hidden="1">
      <c r="A4761" s="139" t="s">
        <v>13942</v>
      </c>
      <c r="B4761" s="139" t="s">
        <v>13943</v>
      </c>
      <c r="C4761" s="139" t="s">
        <v>14</v>
      </c>
      <c r="D4761" s="642" t="s">
        <v>2533</v>
      </c>
    </row>
    <row r="4762" spans="1:4" ht="13.5" hidden="1">
      <c r="A4762" s="139" t="s">
        <v>13944</v>
      </c>
      <c r="B4762" s="139" t="s">
        <v>13945</v>
      </c>
      <c r="C4762" s="139" t="s">
        <v>14</v>
      </c>
      <c r="D4762" s="642" t="s">
        <v>13946</v>
      </c>
    </row>
    <row r="4763" spans="1:4" ht="13.5" hidden="1">
      <c r="A4763" s="139" t="s">
        <v>13947</v>
      </c>
      <c r="B4763" s="139" t="s">
        <v>13948</v>
      </c>
      <c r="C4763" s="139" t="s">
        <v>14</v>
      </c>
      <c r="D4763" s="642" t="s">
        <v>13949</v>
      </c>
    </row>
    <row r="4764" spans="1:4" ht="13.5" hidden="1">
      <c r="A4764" s="139" t="s">
        <v>13950</v>
      </c>
      <c r="B4764" s="139" t="s">
        <v>13951</v>
      </c>
      <c r="C4764" s="139" t="s">
        <v>14</v>
      </c>
      <c r="D4764" s="642" t="s">
        <v>13952</v>
      </c>
    </row>
    <row r="4765" spans="1:4" ht="13.5" hidden="1">
      <c r="A4765" s="139" t="s">
        <v>13953</v>
      </c>
      <c r="B4765" s="139" t="s">
        <v>13954</v>
      </c>
      <c r="C4765" s="139" t="s">
        <v>14</v>
      </c>
      <c r="D4765" s="642" t="s">
        <v>7431</v>
      </c>
    </row>
    <row r="4766" spans="1:4" ht="13.5" hidden="1">
      <c r="A4766" s="139" t="s">
        <v>13955</v>
      </c>
      <c r="B4766" s="139" t="s">
        <v>13956</v>
      </c>
      <c r="C4766" s="139" t="s">
        <v>14</v>
      </c>
      <c r="D4766" s="642" t="s">
        <v>11720</v>
      </c>
    </row>
    <row r="4767" spans="1:4" ht="13.5" hidden="1">
      <c r="A4767" s="139" t="s">
        <v>13957</v>
      </c>
      <c r="B4767" s="139" t="s">
        <v>13958</v>
      </c>
      <c r="C4767" s="139" t="s">
        <v>14</v>
      </c>
      <c r="D4767" s="642" t="s">
        <v>13959</v>
      </c>
    </row>
    <row r="4768" spans="1:4" ht="13.5" hidden="1">
      <c r="A4768" s="139" t="s">
        <v>13960</v>
      </c>
      <c r="B4768" s="139" t="s">
        <v>13961</v>
      </c>
      <c r="C4768" s="139" t="s">
        <v>14</v>
      </c>
      <c r="D4768" s="642" t="s">
        <v>13962</v>
      </c>
    </row>
    <row r="4769" spans="1:4" ht="13.5" hidden="1">
      <c r="A4769" s="139" t="s">
        <v>13963</v>
      </c>
      <c r="B4769" s="139" t="s">
        <v>13964</v>
      </c>
      <c r="C4769" s="139" t="s">
        <v>14</v>
      </c>
      <c r="D4769" s="642" t="s">
        <v>2271</v>
      </c>
    </row>
    <row r="4770" spans="1:4" ht="13.5" hidden="1">
      <c r="A4770" s="139" t="s">
        <v>13965</v>
      </c>
      <c r="B4770" s="139" t="s">
        <v>13966</v>
      </c>
      <c r="C4770" s="139" t="s">
        <v>14</v>
      </c>
      <c r="D4770" s="642" t="s">
        <v>13967</v>
      </c>
    </row>
    <row r="4771" spans="1:4" ht="13.5" hidden="1">
      <c r="A4771" s="139" t="s">
        <v>13968</v>
      </c>
      <c r="B4771" s="139" t="s">
        <v>13969</v>
      </c>
      <c r="C4771" s="139" t="s">
        <v>14</v>
      </c>
      <c r="D4771" s="642" t="s">
        <v>13970</v>
      </c>
    </row>
    <row r="4772" spans="1:4" ht="13.5" hidden="1">
      <c r="A4772" s="139" t="s">
        <v>13971</v>
      </c>
      <c r="B4772" s="139" t="s">
        <v>13972</v>
      </c>
      <c r="C4772" s="139" t="s">
        <v>14</v>
      </c>
      <c r="D4772" s="642" t="s">
        <v>11566</v>
      </c>
    </row>
    <row r="4773" spans="1:4" ht="13.5" hidden="1">
      <c r="A4773" s="139" t="s">
        <v>13973</v>
      </c>
      <c r="B4773" s="139" t="s">
        <v>13974</v>
      </c>
      <c r="C4773" s="139" t="s">
        <v>14</v>
      </c>
      <c r="D4773" s="642" t="s">
        <v>13975</v>
      </c>
    </row>
    <row r="4774" spans="1:4" ht="13.5" hidden="1">
      <c r="A4774" s="139" t="s">
        <v>13976</v>
      </c>
      <c r="B4774" s="139" t="s">
        <v>13977</v>
      </c>
      <c r="C4774" s="139" t="s">
        <v>14</v>
      </c>
      <c r="D4774" s="642" t="s">
        <v>8105</v>
      </c>
    </row>
    <row r="4775" spans="1:4" ht="13.5" hidden="1">
      <c r="A4775" s="139" t="s">
        <v>13978</v>
      </c>
      <c r="B4775" s="139" t="s">
        <v>13979</v>
      </c>
      <c r="C4775" s="139" t="s">
        <v>14</v>
      </c>
      <c r="D4775" s="642" t="s">
        <v>13980</v>
      </c>
    </row>
    <row r="4776" spans="1:4" ht="13.5" hidden="1">
      <c r="A4776" s="139" t="s">
        <v>13981</v>
      </c>
      <c r="B4776" s="139" t="s">
        <v>13982</v>
      </c>
      <c r="C4776" s="139" t="s">
        <v>14</v>
      </c>
      <c r="D4776" s="642" t="s">
        <v>12927</v>
      </c>
    </row>
    <row r="4777" spans="1:4" ht="13.5" hidden="1">
      <c r="A4777" s="139" t="s">
        <v>13983</v>
      </c>
      <c r="B4777" s="139" t="s">
        <v>13984</v>
      </c>
      <c r="C4777" s="139" t="s">
        <v>14</v>
      </c>
      <c r="D4777" s="642" t="s">
        <v>13985</v>
      </c>
    </row>
    <row r="4778" spans="1:4" ht="13.5" hidden="1">
      <c r="A4778" s="139" t="s">
        <v>13986</v>
      </c>
      <c r="B4778" s="139" t="s">
        <v>13987</v>
      </c>
      <c r="C4778" s="139" t="s">
        <v>14</v>
      </c>
      <c r="D4778" s="642" t="s">
        <v>6395</v>
      </c>
    </row>
    <row r="4779" spans="1:4" ht="13.5" hidden="1">
      <c r="A4779" s="139" t="s">
        <v>13988</v>
      </c>
      <c r="B4779" s="139" t="s">
        <v>13989</v>
      </c>
      <c r="C4779" s="139" t="s">
        <v>14</v>
      </c>
      <c r="D4779" s="642" t="s">
        <v>12639</v>
      </c>
    </row>
    <row r="4780" spans="1:4" ht="13.5" hidden="1">
      <c r="A4780" s="139" t="s">
        <v>13990</v>
      </c>
      <c r="B4780" s="139" t="s">
        <v>13991</v>
      </c>
      <c r="C4780" s="139" t="s">
        <v>14</v>
      </c>
      <c r="D4780" s="642" t="s">
        <v>13992</v>
      </c>
    </row>
    <row r="4781" spans="1:4" ht="13.5" hidden="1">
      <c r="A4781" s="139" t="s">
        <v>13993</v>
      </c>
      <c r="B4781" s="139" t="s">
        <v>13994</v>
      </c>
      <c r="C4781" s="139" t="s">
        <v>14</v>
      </c>
      <c r="D4781" s="642" t="s">
        <v>13995</v>
      </c>
    </row>
    <row r="4782" spans="1:4" ht="13.5" hidden="1">
      <c r="A4782" s="139" t="s">
        <v>13996</v>
      </c>
      <c r="B4782" s="139" t="s">
        <v>13997</v>
      </c>
      <c r="C4782" s="139" t="s">
        <v>14</v>
      </c>
      <c r="D4782" s="642" t="s">
        <v>13998</v>
      </c>
    </row>
    <row r="4783" spans="1:4" ht="13.5" hidden="1">
      <c r="A4783" s="139" t="s">
        <v>13999</v>
      </c>
      <c r="B4783" s="139" t="s">
        <v>14000</v>
      </c>
      <c r="C4783" s="139" t="s">
        <v>14</v>
      </c>
      <c r="D4783" s="642" t="s">
        <v>7434</v>
      </c>
    </row>
    <row r="4784" spans="1:4" ht="13.5" hidden="1">
      <c r="A4784" s="139" t="s">
        <v>14001</v>
      </c>
      <c r="B4784" s="139" t="s">
        <v>14002</v>
      </c>
      <c r="C4784" s="139" t="s">
        <v>14</v>
      </c>
      <c r="D4784" s="642" t="s">
        <v>14003</v>
      </c>
    </row>
    <row r="4785" spans="1:4" ht="13.5" hidden="1">
      <c r="A4785" s="139" t="s">
        <v>14004</v>
      </c>
      <c r="B4785" s="139" t="s">
        <v>14005</v>
      </c>
      <c r="C4785" s="139" t="s">
        <v>14</v>
      </c>
      <c r="D4785" s="642" t="s">
        <v>10561</v>
      </c>
    </row>
    <row r="4786" spans="1:4" ht="13.5" hidden="1">
      <c r="A4786" s="139" t="s">
        <v>14006</v>
      </c>
      <c r="B4786" s="139" t="s">
        <v>14007</v>
      </c>
      <c r="C4786" s="139" t="s">
        <v>14</v>
      </c>
      <c r="D4786" s="642" t="s">
        <v>14008</v>
      </c>
    </row>
    <row r="4787" spans="1:4" ht="13.5" hidden="1">
      <c r="A4787" s="139" t="s">
        <v>14009</v>
      </c>
      <c r="B4787" s="139" t="s">
        <v>14010</v>
      </c>
      <c r="C4787" s="139" t="s">
        <v>14</v>
      </c>
      <c r="D4787" s="642" t="s">
        <v>14008</v>
      </c>
    </row>
    <row r="4788" spans="1:4" ht="13.5" hidden="1">
      <c r="A4788" s="139" t="s">
        <v>14011</v>
      </c>
      <c r="B4788" s="139" t="s">
        <v>14012</v>
      </c>
      <c r="C4788" s="139" t="s">
        <v>14</v>
      </c>
      <c r="D4788" s="642" t="s">
        <v>14013</v>
      </c>
    </row>
    <row r="4789" spans="1:4" ht="13.5" hidden="1">
      <c r="A4789" s="139" t="s">
        <v>14014</v>
      </c>
      <c r="B4789" s="139" t="s">
        <v>14015</v>
      </c>
      <c r="C4789" s="139" t="s">
        <v>14</v>
      </c>
      <c r="D4789" s="642" t="s">
        <v>14016</v>
      </c>
    </row>
    <row r="4790" spans="1:4" ht="13.5" hidden="1">
      <c r="A4790" s="139" t="s">
        <v>14017</v>
      </c>
      <c r="B4790" s="139" t="s">
        <v>14018</v>
      </c>
      <c r="C4790" s="139" t="s">
        <v>14</v>
      </c>
      <c r="D4790" s="642" t="s">
        <v>14019</v>
      </c>
    </row>
    <row r="4791" spans="1:4" ht="13.5" hidden="1">
      <c r="A4791" s="139" t="s">
        <v>14020</v>
      </c>
      <c r="B4791" s="139" t="s">
        <v>14021</v>
      </c>
      <c r="C4791" s="139" t="s">
        <v>14</v>
      </c>
      <c r="D4791" s="642" t="s">
        <v>14022</v>
      </c>
    </row>
    <row r="4792" spans="1:4" ht="13.5" hidden="1">
      <c r="A4792" s="139" t="s">
        <v>14023</v>
      </c>
      <c r="B4792" s="139" t="s">
        <v>14024</v>
      </c>
      <c r="C4792" s="139" t="s">
        <v>14</v>
      </c>
      <c r="D4792" s="642" t="s">
        <v>14025</v>
      </c>
    </row>
    <row r="4793" spans="1:4" ht="13.5" hidden="1">
      <c r="A4793" s="139" t="s">
        <v>14026</v>
      </c>
      <c r="B4793" s="139" t="s">
        <v>14027</v>
      </c>
      <c r="C4793" s="139" t="s">
        <v>14</v>
      </c>
      <c r="D4793" s="642" t="s">
        <v>14028</v>
      </c>
    </row>
    <row r="4794" spans="1:4" ht="13.5" hidden="1">
      <c r="A4794" s="139" t="s">
        <v>14029</v>
      </c>
      <c r="B4794" s="139" t="s">
        <v>14030</v>
      </c>
      <c r="C4794" s="139" t="s">
        <v>14</v>
      </c>
      <c r="D4794" s="642" t="s">
        <v>14031</v>
      </c>
    </row>
    <row r="4795" spans="1:4" ht="13.5" hidden="1">
      <c r="A4795" s="139" t="s">
        <v>14032</v>
      </c>
      <c r="B4795" s="139" t="s">
        <v>14033</v>
      </c>
      <c r="C4795" s="139" t="s">
        <v>14</v>
      </c>
      <c r="D4795" s="642" t="s">
        <v>14034</v>
      </c>
    </row>
    <row r="4796" spans="1:4" ht="13.5" hidden="1">
      <c r="A4796" s="139" t="s">
        <v>14035</v>
      </c>
      <c r="B4796" s="139" t="s">
        <v>14036</v>
      </c>
      <c r="C4796" s="139" t="s">
        <v>14</v>
      </c>
      <c r="D4796" s="642" t="s">
        <v>14037</v>
      </c>
    </row>
    <row r="4797" spans="1:4" ht="13.5" hidden="1">
      <c r="A4797" s="139" t="s">
        <v>14038</v>
      </c>
      <c r="B4797" s="139" t="s">
        <v>14039</v>
      </c>
      <c r="C4797" s="139" t="s">
        <v>14</v>
      </c>
      <c r="D4797" s="642" t="s">
        <v>14040</v>
      </c>
    </row>
    <row r="4798" spans="1:4" ht="13.5" hidden="1">
      <c r="A4798" s="139" t="s">
        <v>14041</v>
      </c>
      <c r="B4798" s="139" t="s">
        <v>14042</v>
      </c>
      <c r="C4798" s="139" t="s">
        <v>14</v>
      </c>
      <c r="D4798" s="642" t="s">
        <v>14043</v>
      </c>
    </row>
    <row r="4799" spans="1:4" ht="13.5" hidden="1">
      <c r="A4799" s="139" t="s">
        <v>14044</v>
      </c>
      <c r="B4799" s="139" t="s">
        <v>14045</v>
      </c>
      <c r="C4799" s="139" t="s">
        <v>14</v>
      </c>
      <c r="D4799" s="642" t="s">
        <v>14046</v>
      </c>
    </row>
    <row r="4800" spans="1:4" ht="13.5" hidden="1">
      <c r="A4800" s="139" t="s">
        <v>14047</v>
      </c>
      <c r="B4800" s="139" t="s">
        <v>14048</v>
      </c>
      <c r="C4800" s="139" t="s">
        <v>14</v>
      </c>
      <c r="D4800" s="642" t="s">
        <v>14049</v>
      </c>
    </row>
    <row r="4801" spans="1:4" ht="13.5" hidden="1">
      <c r="A4801" s="139" t="s">
        <v>14050</v>
      </c>
      <c r="B4801" s="139" t="s">
        <v>14051</v>
      </c>
      <c r="C4801" s="139" t="s">
        <v>14</v>
      </c>
      <c r="D4801" s="642" t="s">
        <v>14052</v>
      </c>
    </row>
    <row r="4802" spans="1:4" ht="13.5" hidden="1">
      <c r="A4802" s="139" t="s">
        <v>14053</v>
      </c>
      <c r="B4802" s="139" t="s">
        <v>14054</v>
      </c>
      <c r="C4802" s="139" t="s">
        <v>14</v>
      </c>
      <c r="D4802" s="642" t="s">
        <v>14055</v>
      </c>
    </row>
    <row r="4803" spans="1:4" ht="13.5" hidden="1">
      <c r="A4803" s="139" t="s">
        <v>14056</v>
      </c>
      <c r="B4803" s="139" t="s">
        <v>14057</v>
      </c>
      <c r="C4803" s="139" t="s">
        <v>14</v>
      </c>
      <c r="D4803" s="642" t="s">
        <v>14058</v>
      </c>
    </row>
    <row r="4804" spans="1:4" ht="13.5" hidden="1">
      <c r="A4804" s="139" t="s">
        <v>14059</v>
      </c>
      <c r="B4804" s="139" t="s">
        <v>14060</v>
      </c>
      <c r="C4804" s="139" t="s">
        <v>14</v>
      </c>
      <c r="D4804" s="642" t="s">
        <v>7265</v>
      </c>
    </row>
    <row r="4805" spans="1:4" ht="13.5" hidden="1">
      <c r="A4805" s="139" t="s">
        <v>14061</v>
      </c>
      <c r="B4805" s="139" t="s">
        <v>14062</v>
      </c>
      <c r="C4805" s="139" t="s">
        <v>14</v>
      </c>
      <c r="D4805" s="642" t="s">
        <v>12531</v>
      </c>
    </row>
    <row r="4806" spans="1:4" ht="13.5" hidden="1">
      <c r="A4806" s="139" t="s">
        <v>14063</v>
      </c>
      <c r="B4806" s="139" t="s">
        <v>14064</v>
      </c>
      <c r="C4806" s="139" t="s">
        <v>14</v>
      </c>
      <c r="D4806" s="642" t="s">
        <v>14065</v>
      </c>
    </row>
    <row r="4807" spans="1:4" ht="13.5" hidden="1">
      <c r="A4807" s="139" t="s">
        <v>14066</v>
      </c>
      <c r="B4807" s="139" t="s">
        <v>14067</v>
      </c>
      <c r="C4807" s="139" t="s">
        <v>14</v>
      </c>
      <c r="D4807" s="642" t="s">
        <v>14068</v>
      </c>
    </row>
    <row r="4808" spans="1:4" ht="13.5" hidden="1">
      <c r="A4808" s="139" t="s">
        <v>14069</v>
      </c>
      <c r="B4808" s="139" t="s">
        <v>14070</v>
      </c>
      <c r="C4808" s="139" t="s">
        <v>14</v>
      </c>
      <c r="D4808" s="642" t="s">
        <v>13908</v>
      </c>
    </row>
    <row r="4809" spans="1:4" ht="13.5" hidden="1">
      <c r="A4809" s="139" t="s">
        <v>14071</v>
      </c>
      <c r="B4809" s="139" t="s">
        <v>14072</v>
      </c>
      <c r="C4809" s="139" t="s">
        <v>14</v>
      </c>
      <c r="D4809" s="642" t="s">
        <v>14073</v>
      </c>
    </row>
    <row r="4810" spans="1:4" ht="13.5" hidden="1">
      <c r="A4810" s="139" t="s">
        <v>14074</v>
      </c>
      <c r="B4810" s="139" t="s">
        <v>14075</v>
      </c>
      <c r="C4810" s="139" t="s">
        <v>14</v>
      </c>
      <c r="D4810" s="642" t="s">
        <v>2420</v>
      </c>
    </row>
    <row r="4811" spans="1:4" ht="13.5" hidden="1">
      <c r="A4811" s="139" t="s">
        <v>14076</v>
      </c>
      <c r="B4811" s="139" t="s">
        <v>14077</v>
      </c>
      <c r="C4811" s="139" t="s">
        <v>14</v>
      </c>
      <c r="D4811" s="642" t="s">
        <v>14078</v>
      </c>
    </row>
    <row r="4812" spans="1:4" ht="13.5" hidden="1">
      <c r="A4812" s="139" t="s">
        <v>14079</v>
      </c>
      <c r="B4812" s="139" t="s">
        <v>14080</v>
      </c>
      <c r="C4812" s="139" t="s">
        <v>14</v>
      </c>
      <c r="D4812" s="642" t="s">
        <v>14081</v>
      </c>
    </row>
    <row r="4813" spans="1:4" ht="13.5" hidden="1">
      <c r="A4813" s="139" t="s">
        <v>14082</v>
      </c>
      <c r="B4813" s="139" t="s">
        <v>14083</v>
      </c>
      <c r="C4813" s="139" t="s">
        <v>14</v>
      </c>
      <c r="D4813" s="642" t="s">
        <v>14084</v>
      </c>
    </row>
    <row r="4814" spans="1:4" ht="13.5" hidden="1">
      <c r="A4814" s="139" t="s">
        <v>14085</v>
      </c>
      <c r="B4814" s="139" t="s">
        <v>14086</v>
      </c>
      <c r="C4814" s="139" t="s">
        <v>14</v>
      </c>
      <c r="D4814" s="642" t="s">
        <v>6314</v>
      </c>
    </row>
    <row r="4815" spans="1:4" ht="13.5" hidden="1">
      <c r="A4815" s="139" t="s">
        <v>14087</v>
      </c>
      <c r="B4815" s="139" t="s">
        <v>14088</v>
      </c>
      <c r="C4815" s="139" t="s">
        <v>14</v>
      </c>
      <c r="D4815" s="642" t="s">
        <v>14089</v>
      </c>
    </row>
    <row r="4816" spans="1:4" ht="13.5" hidden="1">
      <c r="A4816" s="139" t="s">
        <v>14090</v>
      </c>
      <c r="B4816" s="139" t="s">
        <v>14091</v>
      </c>
      <c r="C4816" s="139" t="s">
        <v>14</v>
      </c>
      <c r="D4816" s="642" t="s">
        <v>11597</v>
      </c>
    </row>
    <row r="4817" spans="1:4" ht="13.5" hidden="1">
      <c r="A4817" s="139" t="s">
        <v>14092</v>
      </c>
      <c r="B4817" s="139" t="s">
        <v>14093</v>
      </c>
      <c r="C4817" s="139" t="s">
        <v>14</v>
      </c>
      <c r="D4817" s="642" t="s">
        <v>11597</v>
      </c>
    </row>
    <row r="4818" spans="1:4" ht="13.5" hidden="1">
      <c r="A4818" s="139" t="s">
        <v>14094</v>
      </c>
      <c r="B4818" s="139" t="s">
        <v>14095</v>
      </c>
      <c r="C4818" s="139" t="s">
        <v>14</v>
      </c>
      <c r="D4818" s="642" t="s">
        <v>14096</v>
      </c>
    </row>
    <row r="4819" spans="1:4" ht="13.5" hidden="1">
      <c r="A4819" s="139" t="s">
        <v>14097</v>
      </c>
      <c r="B4819" s="139" t="s">
        <v>14098</v>
      </c>
      <c r="C4819" s="139" t="s">
        <v>14</v>
      </c>
      <c r="D4819" s="642" t="s">
        <v>14099</v>
      </c>
    </row>
    <row r="4820" spans="1:4" ht="13.5" hidden="1">
      <c r="A4820" s="139" t="s">
        <v>14100</v>
      </c>
      <c r="B4820" s="139" t="s">
        <v>14101</v>
      </c>
      <c r="C4820" s="139" t="s">
        <v>14</v>
      </c>
      <c r="D4820" s="642" t="s">
        <v>14102</v>
      </c>
    </row>
    <row r="4821" spans="1:4" ht="13.5" hidden="1">
      <c r="A4821" s="139" t="s">
        <v>14103</v>
      </c>
      <c r="B4821" s="139" t="s">
        <v>14104</v>
      </c>
      <c r="C4821" s="139" t="s">
        <v>14</v>
      </c>
      <c r="D4821" s="642" t="s">
        <v>8470</v>
      </c>
    </row>
    <row r="4822" spans="1:4" ht="13.5" hidden="1">
      <c r="A4822" s="139" t="s">
        <v>14105</v>
      </c>
      <c r="B4822" s="139" t="s">
        <v>14106</v>
      </c>
      <c r="C4822" s="139" t="s">
        <v>14</v>
      </c>
      <c r="D4822" s="642" t="s">
        <v>14107</v>
      </c>
    </row>
    <row r="4823" spans="1:4" ht="13.5" hidden="1">
      <c r="A4823" s="139" t="s">
        <v>14108</v>
      </c>
      <c r="B4823" s="139" t="s">
        <v>14109</v>
      </c>
      <c r="C4823" s="139" t="s">
        <v>14</v>
      </c>
      <c r="D4823" s="642" t="s">
        <v>14110</v>
      </c>
    </row>
    <row r="4824" spans="1:4" ht="13.5" hidden="1">
      <c r="A4824" s="139" t="s">
        <v>14111</v>
      </c>
      <c r="B4824" s="139" t="s">
        <v>14112</v>
      </c>
      <c r="C4824" s="139" t="s">
        <v>14</v>
      </c>
      <c r="D4824" s="642" t="s">
        <v>14113</v>
      </c>
    </row>
    <row r="4825" spans="1:4" ht="13.5" hidden="1">
      <c r="A4825" s="139" t="s">
        <v>14114</v>
      </c>
      <c r="B4825" s="139" t="s">
        <v>14115</v>
      </c>
      <c r="C4825" s="139" t="s">
        <v>14</v>
      </c>
      <c r="D4825" s="642" t="s">
        <v>13731</v>
      </c>
    </row>
    <row r="4826" spans="1:4" ht="13.5" hidden="1">
      <c r="A4826" s="139" t="s">
        <v>14116</v>
      </c>
      <c r="B4826" s="139" t="s">
        <v>14117</v>
      </c>
      <c r="C4826" s="139" t="s">
        <v>14</v>
      </c>
      <c r="D4826" s="642" t="s">
        <v>14118</v>
      </c>
    </row>
    <row r="4827" spans="1:4" ht="13.5" hidden="1">
      <c r="A4827" s="139" t="s">
        <v>14119</v>
      </c>
      <c r="B4827" s="139" t="s">
        <v>14120</v>
      </c>
      <c r="C4827" s="139" t="s">
        <v>14</v>
      </c>
      <c r="D4827" s="642" t="s">
        <v>14121</v>
      </c>
    </row>
    <row r="4828" spans="1:4" ht="13.5" hidden="1">
      <c r="A4828" s="139" t="s">
        <v>14122</v>
      </c>
      <c r="B4828" s="139" t="s">
        <v>14123</v>
      </c>
      <c r="C4828" s="139" t="s">
        <v>14</v>
      </c>
      <c r="D4828" s="642" t="s">
        <v>14124</v>
      </c>
    </row>
    <row r="4829" spans="1:4" ht="13.5" hidden="1">
      <c r="A4829" s="139" t="s">
        <v>14125</v>
      </c>
      <c r="B4829" s="139" t="s">
        <v>14126</v>
      </c>
      <c r="C4829" s="139" t="s">
        <v>14</v>
      </c>
      <c r="D4829" s="642" t="s">
        <v>14127</v>
      </c>
    </row>
    <row r="4830" spans="1:4" ht="13.5" hidden="1">
      <c r="A4830" s="139" t="s">
        <v>14128</v>
      </c>
      <c r="B4830" s="139" t="s">
        <v>14129</v>
      </c>
      <c r="C4830" s="139" t="s">
        <v>14</v>
      </c>
      <c r="D4830" s="642" t="s">
        <v>14130</v>
      </c>
    </row>
    <row r="4831" spans="1:4" ht="13.5" hidden="1">
      <c r="A4831" s="139" t="s">
        <v>14131</v>
      </c>
      <c r="B4831" s="139" t="s">
        <v>14132</v>
      </c>
      <c r="C4831" s="139" t="s">
        <v>14</v>
      </c>
      <c r="D4831" s="642" t="s">
        <v>14133</v>
      </c>
    </row>
    <row r="4832" spans="1:4" ht="13.5" hidden="1">
      <c r="A4832" s="139" t="s">
        <v>14134</v>
      </c>
      <c r="B4832" s="139" t="s">
        <v>14135</v>
      </c>
      <c r="C4832" s="139" t="s">
        <v>14</v>
      </c>
      <c r="D4832" s="642" t="s">
        <v>14136</v>
      </c>
    </row>
    <row r="4833" spans="1:4" ht="13.5" hidden="1">
      <c r="A4833" s="139" t="s">
        <v>14137</v>
      </c>
      <c r="B4833" s="139" t="s">
        <v>14138</v>
      </c>
      <c r="C4833" s="139" t="s">
        <v>14</v>
      </c>
      <c r="D4833" s="642" t="s">
        <v>14139</v>
      </c>
    </row>
    <row r="4834" spans="1:4" ht="13.5" hidden="1">
      <c r="A4834" s="139" t="s">
        <v>14140</v>
      </c>
      <c r="B4834" s="139" t="s">
        <v>14141</v>
      </c>
      <c r="C4834" s="139" t="s">
        <v>14</v>
      </c>
      <c r="D4834" s="642" t="s">
        <v>14142</v>
      </c>
    </row>
    <row r="4835" spans="1:4" ht="13.5" hidden="1">
      <c r="A4835" s="139" t="s">
        <v>14143</v>
      </c>
      <c r="B4835" s="139" t="s">
        <v>14144</v>
      </c>
      <c r="C4835" s="139" t="s">
        <v>14</v>
      </c>
      <c r="D4835" s="642" t="s">
        <v>14145</v>
      </c>
    </row>
    <row r="4836" spans="1:4" ht="13.5" hidden="1">
      <c r="A4836" s="139" t="s">
        <v>14146</v>
      </c>
      <c r="B4836" s="139" t="s">
        <v>14147</v>
      </c>
      <c r="C4836" s="139" t="s">
        <v>14</v>
      </c>
      <c r="D4836" s="642" t="s">
        <v>14148</v>
      </c>
    </row>
    <row r="4837" spans="1:4" ht="13.5" hidden="1">
      <c r="A4837" s="139" t="s">
        <v>14149</v>
      </c>
      <c r="B4837" s="139" t="s">
        <v>14150</v>
      </c>
      <c r="C4837" s="139" t="s">
        <v>14</v>
      </c>
      <c r="D4837" s="642" t="s">
        <v>14151</v>
      </c>
    </row>
    <row r="4838" spans="1:4" ht="13.5" hidden="1">
      <c r="A4838" s="139" t="s">
        <v>14152</v>
      </c>
      <c r="B4838" s="139" t="s">
        <v>14153</v>
      </c>
      <c r="C4838" s="139" t="s">
        <v>14</v>
      </c>
      <c r="D4838" s="642" t="s">
        <v>14154</v>
      </c>
    </row>
    <row r="4839" spans="1:4" ht="13.5" hidden="1">
      <c r="A4839" s="139" t="s">
        <v>14155</v>
      </c>
      <c r="B4839" s="139" t="s">
        <v>14156</v>
      </c>
      <c r="C4839" s="139" t="s">
        <v>14</v>
      </c>
      <c r="D4839" s="642" t="s">
        <v>14157</v>
      </c>
    </row>
    <row r="4840" spans="1:4" ht="13.5" hidden="1">
      <c r="A4840" s="139" t="s">
        <v>14158</v>
      </c>
      <c r="B4840" s="139" t="s">
        <v>14159</v>
      </c>
      <c r="C4840" s="139" t="s">
        <v>14</v>
      </c>
      <c r="D4840" s="642" t="s">
        <v>14160</v>
      </c>
    </row>
    <row r="4841" spans="1:4" ht="13.5" hidden="1">
      <c r="A4841" s="139" t="s">
        <v>14161</v>
      </c>
      <c r="B4841" s="139" t="s">
        <v>14162</v>
      </c>
      <c r="C4841" s="139" t="s">
        <v>14</v>
      </c>
      <c r="D4841" s="642" t="s">
        <v>14163</v>
      </c>
    </row>
    <row r="4842" spans="1:4" ht="13.5" hidden="1">
      <c r="A4842" s="139" t="s">
        <v>14164</v>
      </c>
      <c r="B4842" s="139" t="s">
        <v>14165</v>
      </c>
      <c r="C4842" s="139" t="s">
        <v>14</v>
      </c>
      <c r="D4842" s="642" t="s">
        <v>14166</v>
      </c>
    </row>
    <row r="4843" spans="1:4" ht="13.5" hidden="1">
      <c r="A4843" s="139" t="s">
        <v>14167</v>
      </c>
      <c r="B4843" s="139" t="s">
        <v>14168</v>
      </c>
      <c r="C4843" s="139" t="s">
        <v>14</v>
      </c>
      <c r="D4843" s="642" t="s">
        <v>14169</v>
      </c>
    </row>
    <row r="4844" spans="1:4" ht="13.5" hidden="1">
      <c r="A4844" s="139" t="s">
        <v>14170</v>
      </c>
      <c r="B4844" s="139" t="s">
        <v>14171</v>
      </c>
      <c r="C4844" s="139" t="s">
        <v>14</v>
      </c>
      <c r="D4844" s="642" t="s">
        <v>14172</v>
      </c>
    </row>
    <row r="4845" spans="1:4" ht="13.5" hidden="1">
      <c r="A4845" s="139" t="s">
        <v>14173</v>
      </c>
      <c r="B4845" s="139" t="s">
        <v>14174</v>
      </c>
      <c r="C4845" s="139" t="s">
        <v>14</v>
      </c>
      <c r="D4845" s="642" t="s">
        <v>14175</v>
      </c>
    </row>
    <row r="4846" spans="1:4" ht="13.5" hidden="1">
      <c r="A4846" s="139" t="s">
        <v>14176</v>
      </c>
      <c r="B4846" s="139" t="s">
        <v>14177</v>
      </c>
      <c r="C4846" s="139" t="s">
        <v>14</v>
      </c>
      <c r="D4846" s="642" t="s">
        <v>14178</v>
      </c>
    </row>
    <row r="4847" spans="1:4" ht="13.5" hidden="1">
      <c r="A4847" s="139" t="s">
        <v>14179</v>
      </c>
      <c r="B4847" s="139" t="s">
        <v>14180</v>
      </c>
      <c r="C4847" s="139" t="s">
        <v>14</v>
      </c>
      <c r="D4847" s="642" t="s">
        <v>14181</v>
      </c>
    </row>
    <row r="4848" spans="1:4" ht="13.5" hidden="1">
      <c r="A4848" s="139" t="s">
        <v>14182</v>
      </c>
      <c r="B4848" s="139" t="s">
        <v>14183</v>
      </c>
      <c r="C4848" s="139" t="s">
        <v>14</v>
      </c>
      <c r="D4848" s="642" t="s">
        <v>14184</v>
      </c>
    </row>
    <row r="4849" spans="1:4" ht="13.5" hidden="1">
      <c r="A4849" s="139" t="s">
        <v>14185</v>
      </c>
      <c r="B4849" s="139" t="s">
        <v>14186</v>
      </c>
      <c r="C4849" s="139" t="s">
        <v>14</v>
      </c>
      <c r="D4849" s="642" t="s">
        <v>14187</v>
      </c>
    </row>
    <row r="4850" spans="1:4" ht="13.5" hidden="1">
      <c r="A4850" s="139" t="s">
        <v>14188</v>
      </c>
      <c r="B4850" s="139" t="s">
        <v>14189</v>
      </c>
      <c r="C4850" s="139" t="s">
        <v>14</v>
      </c>
      <c r="D4850" s="642" t="s">
        <v>14190</v>
      </c>
    </row>
    <row r="4851" spans="1:4" ht="13.5" hidden="1">
      <c r="A4851" s="139" t="s">
        <v>14191</v>
      </c>
      <c r="B4851" s="139" t="s">
        <v>14192</v>
      </c>
      <c r="C4851" s="139" t="s">
        <v>14</v>
      </c>
      <c r="D4851" s="642" t="s">
        <v>14193</v>
      </c>
    </row>
    <row r="4852" spans="1:4" ht="13.5" hidden="1">
      <c r="A4852" s="139" t="s">
        <v>14194</v>
      </c>
      <c r="B4852" s="139" t="s">
        <v>14195</v>
      </c>
      <c r="C4852" s="139" t="s">
        <v>14</v>
      </c>
      <c r="D4852" s="642" t="s">
        <v>14196</v>
      </c>
    </row>
    <row r="4853" spans="1:4" ht="13.5" hidden="1">
      <c r="A4853" s="139" t="s">
        <v>14197</v>
      </c>
      <c r="B4853" s="139" t="s">
        <v>14198</v>
      </c>
      <c r="C4853" s="139" t="s">
        <v>14</v>
      </c>
      <c r="D4853" s="642" t="s">
        <v>14199</v>
      </c>
    </row>
    <row r="4854" spans="1:4" ht="13.5" hidden="1">
      <c r="A4854" s="139" t="s">
        <v>14200</v>
      </c>
      <c r="B4854" s="139" t="s">
        <v>14201</v>
      </c>
      <c r="C4854" s="139" t="s">
        <v>14</v>
      </c>
      <c r="D4854" s="642" t="s">
        <v>1520</v>
      </c>
    </row>
    <row r="4855" spans="1:4" ht="13.5" hidden="1">
      <c r="A4855" s="139" t="s">
        <v>14202</v>
      </c>
      <c r="B4855" s="139" t="s">
        <v>14203</v>
      </c>
      <c r="C4855" s="139" t="s">
        <v>14</v>
      </c>
      <c r="D4855" s="642" t="s">
        <v>14204</v>
      </c>
    </row>
    <row r="4856" spans="1:4" ht="13.5" hidden="1">
      <c r="A4856" s="139" t="s">
        <v>14205</v>
      </c>
      <c r="B4856" s="139" t="s">
        <v>14206</v>
      </c>
      <c r="C4856" s="139" t="s">
        <v>14</v>
      </c>
      <c r="D4856" s="642" t="s">
        <v>3769</v>
      </c>
    </row>
    <row r="4857" spans="1:4" ht="13.5" hidden="1">
      <c r="A4857" s="139" t="s">
        <v>14207</v>
      </c>
      <c r="B4857" s="139" t="s">
        <v>14208</v>
      </c>
      <c r="C4857" s="139" t="s">
        <v>14</v>
      </c>
      <c r="D4857" s="642" t="s">
        <v>3077</v>
      </c>
    </row>
    <row r="4858" spans="1:4" ht="13.5" hidden="1">
      <c r="A4858" s="139" t="s">
        <v>14209</v>
      </c>
      <c r="B4858" s="139" t="s">
        <v>14210</v>
      </c>
      <c r="C4858" s="139" t="s">
        <v>14</v>
      </c>
      <c r="D4858" s="642" t="s">
        <v>13174</v>
      </c>
    </row>
    <row r="4859" spans="1:4" ht="13.5" hidden="1">
      <c r="A4859" s="139" t="s">
        <v>14211</v>
      </c>
      <c r="B4859" s="139" t="s">
        <v>14212</v>
      </c>
      <c r="C4859" s="139" t="s">
        <v>14</v>
      </c>
      <c r="D4859" s="642" t="s">
        <v>14213</v>
      </c>
    </row>
    <row r="4860" spans="1:4" ht="13.5" hidden="1">
      <c r="A4860" s="139" t="s">
        <v>14214</v>
      </c>
      <c r="B4860" s="139" t="s">
        <v>14215</v>
      </c>
      <c r="C4860" s="139" t="s">
        <v>14</v>
      </c>
      <c r="D4860" s="642" t="s">
        <v>14216</v>
      </c>
    </row>
    <row r="4861" spans="1:4" ht="13.5" hidden="1">
      <c r="A4861" s="139" t="s">
        <v>14217</v>
      </c>
      <c r="B4861" s="139" t="s">
        <v>14218</v>
      </c>
      <c r="C4861" s="139" t="s">
        <v>14</v>
      </c>
      <c r="D4861" s="642" t="s">
        <v>3357</v>
      </c>
    </row>
    <row r="4862" spans="1:4" ht="13.5" hidden="1">
      <c r="A4862" s="139" t="s">
        <v>14219</v>
      </c>
      <c r="B4862" s="139" t="s">
        <v>14220</v>
      </c>
      <c r="C4862" s="139" t="s">
        <v>14</v>
      </c>
      <c r="D4862" s="642" t="s">
        <v>14221</v>
      </c>
    </row>
    <row r="4863" spans="1:4" ht="13.5" hidden="1">
      <c r="A4863" s="139" t="s">
        <v>14222</v>
      </c>
      <c r="B4863" s="139" t="s">
        <v>14223</v>
      </c>
      <c r="C4863" s="139" t="s">
        <v>14</v>
      </c>
      <c r="D4863" s="642" t="s">
        <v>14224</v>
      </c>
    </row>
    <row r="4864" spans="1:4" ht="13.5" hidden="1">
      <c r="A4864" s="139" t="s">
        <v>14225</v>
      </c>
      <c r="B4864" s="139" t="s">
        <v>14226</v>
      </c>
      <c r="C4864" s="139" t="s">
        <v>14</v>
      </c>
      <c r="D4864" s="642" t="s">
        <v>14227</v>
      </c>
    </row>
    <row r="4865" spans="1:4" ht="13.5" hidden="1">
      <c r="A4865" s="139" t="s">
        <v>14228</v>
      </c>
      <c r="B4865" s="139" t="s">
        <v>14229</v>
      </c>
      <c r="C4865" s="139" t="s">
        <v>14</v>
      </c>
      <c r="D4865" s="642" t="s">
        <v>1523</v>
      </c>
    </row>
    <row r="4866" spans="1:4" ht="13.5" hidden="1">
      <c r="A4866" s="139" t="s">
        <v>14230</v>
      </c>
      <c r="B4866" s="139" t="s">
        <v>14231</v>
      </c>
      <c r="C4866" s="139" t="s">
        <v>14</v>
      </c>
      <c r="D4866" s="642" t="s">
        <v>14232</v>
      </c>
    </row>
    <row r="4867" spans="1:4" ht="13.5" hidden="1">
      <c r="A4867" s="139" t="s">
        <v>14233</v>
      </c>
      <c r="B4867" s="139" t="s">
        <v>14234</v>
      </c>
      <c r="C4867" s="139" t="s">
        <v>14</v>
      </c>
      <c r="D4867" s="642" t="s">
        <v>14235</v>
      </c>
    </row>
    <row r="4868" spans="1:4" ht="13.5" hidden="1">
      <c r="A4868" s="139" t="s">
        <v>14236</v>
      </c>
      <c r="B4868" s="139" t="s">
        <v>14237</v>
      </c>
      <c r="C4868" s="139" t="s">
        <v>14</v>
      </c>
      <c r="D4868" s="642" t="s">
        <v>10905</v>
      </c>
    </row>
    <row r="4869" spans="1:4" ht="13.5" hidden="1">
      <c r="A4869" s="139" t="s">
        <v>14238</v>
      </c>
      <c r="B4869" s="139" t="s">
        <v>14239</v>
      </c>
      <c r="C4869" s="139" t="s">
        <v>14</v>
      </c>
      <c r="D4869" s="642" t="s">
        <v>14240</v>
      </c>
    </row>
    <row r="4870" spans="1:4" ht="13.5" hidden="1">
      <c r="A4870" s="139" t="s">
        <v>14241</v>
      </c>
      <c r="B4870" s="139" t="s">
        <v>14242</v>
      </c>
      <c r="C4870" s="139" t="s">
        <v>14</v>
      </c>
      <c r="D4870" s="642" t="s">
        <v>14243</v>
      </c>
    </row>
    <row r="4871" spans="1:4" ht="13.5" hidden="1">
      <c r="A4871" s="139" t="s">
        <v>14244</v>
      </c>
      <c r="B4871" s="139" t="s">
        <v>14245</v>
      </c>
      <c r="C4871" s="139" t="s">
        <v>14</v>
      </c>
      <c r="D4871" s="642" t="s">
        <v>14246</v>
      </c>
    </row>
    <row r="4872" spans="1:4" ht="13.5" hidden="1">
      <c r="A4872" s="139" t="s">
        <v>14247</v>
      </c>
      <c r="B4872" s="139" t="s">
        <v>14248</v>
      </c>
      <c r="C4872" s="139" t="s">
        <v>14</v>
      </c>
      <c r="D4872" s="642" t="s">
        <v>14249</v>
      </c>
    </row>
    <row r="4873" spans="1:4" ht="13.5" hidden="1">
      <c r="A4873" s="139" t="s">
        <v>14250</v>
      </c>
      <c r="B4873" s="139" t="s">
        <v>14251</v>
      </c>
      <c r="C4873" s="139" t="s">
        <v>14</v>
      </c>
      <c r="D4873" s="642" t="s">
        <v>14252</v>
      </c>
    </row>
    <row r="4874" spans="1:4" ht="13.5" hidden="1">
      <c r="A4874" s="139" t="s">
        <v>14253</v>
      </c>
      <c r="B4874" s="139" t="s">
        <v>14254</v>
      </c>
      <c r="C4874" s="139" t="s">
        <v>14</v>
      </c>
      <c r="D4874" s="642" t="s">
        <v>14255</v>
      </c>
    </row>
    <row r="4875" spans="1:4" ht="13.5" hidden="1">
      <c r="A4875" s="139" t="s">
        <v>14256</v>
      </c>
      <c r="B4875" s="139" t="s">
        <v>14257</v>
      </c>
      <c r="C4875" s="139" t="s">
        <v>14</v>
      </c>
      <c r="D4875" s="642" t="s">
        <v>14258</v>
      </c>
    </row>
    <row r="4876" spans="1:4" ht="13.5" hidden="1">
      <c r="A4876" s="139" t="s">
        <v>14259</v>
      </c>
      <c r="B4876" s="139" t="s">
        <v>14260</v>
      </c>
      <c r="C4876" s="139" t="s">
        <v>14</v>
      </c>
      <c r="D4876" s="642" t="s">
        <v>14261</v>
      </c>
    </row>
    <row r="4877" spans="1:4" ht="13.5" hidden="1">
      <c r="A4877" s="139" t="s">
        <v>14262</v>
      </c>
      <c r="B4877" s="139" t="s">
        <v>14263</v>
      </c>
      <c r="C4877" s="139" t="s">
        <v>14</v>
      </c>
      <c r="D4877" s="642" t="s">
        <v>14264</v>
      </c>
    </row>
    <row r="4878" spans="1:4" ht="13.5" hidden="1">
      <c r="A4878" s="139" t="s">
        <v>14265</v>
      </c>
      <c r="B4878" s="139" t="s">
        <v>14266</v>
      </c>
      <c r="C4878" s="139" t="s">
        <v>14</v>
      </c>
      <c r="D4878" s="642" t="s">
        <v>14267</v>
      </c>
    </row>
    <row r="4879" spans="1:4" ht="13.5" hidden="1">
      <c r="A4879" s="139" t="s">
        <v>14268</v>
      </c>
      <c r="B4879" s="139" t="s">
        <v>14269</v>
      </c>
      <c r="C4879" s="139" t="s">
        <v>14</v>
      </c>
      <c r="D4879" s="642" t="s">
        <v>14270</v>
      </c>
    </row>
    <row r="4880" spans="1:4" ht="13.5" hidden="1">
      <c r="A4880" s="139" t="s">
        <v>14271</v>
      </c>
      <c r="B4880" s="139" t="s">
        <v>14272</v>
      </c>
      <c r="C4880" s="139" t="s">
        <v>14</v>
      </c>
      <c r="D4880" s="642" t="s">
        <v>14273</v>
      </c>
    </row>
    <row r="4881" spans="1:4" ht="13.5" hidden="1">
      <c r="A4881" s="139" t="s">
        <v>14274</v>
      </c>
      <c r="B4881" s="139" t="s">
        <v>14275</v>
      </c>
      <c r="C4881" s="139" t="s">
        <v>14</v>
      </c>
      <c r="D4881" s="642" t="s">
        <v>14276</v>
      </c>
    </row>
    <row r="4882" spans="1:4" ht="13.5" hidden="1">
      <c r="A4882" s="139" t="s">
        <v>14277</v>
      </c>
      <c r="B4882" s="139" t="s">
        <v>14278</v>
      </c>
      <c r="C4882" s="139" t="s">
        <v>14</v>
      </c>
      <c r="D4882" s="642" t="s">
        <v>14279</v>
      </c>
    </row>
    <row r="4883" spans="1:4" ht="13.5" hidden="1">
      <c r="A4883" s="139" t="s">
        <v>14280</v>
      </c>
      <c r="B4883" s="139" t="s">
        <v>14281</v>
      </c>
      <c r="C4883" s="139" t="s">
        <v>14</v>
      </c>
      <c r="D4883" s="642" t="s">
        <v>14282</v>
      </c>
    </row>
    <row r="4884" spans="1:4" ht="13.5" hidden="1">
      <c r="A4884" s="139" t="s">
        <v>14283</v>
      </c>
      <c r="B4884" s="139" t="s">
        <v>14284</v>
      </c>
      <c r="C4884" s="139" t="s">
        <v>14</v>
      </c>
      <c r="D4884" s="642" t="s">
        <v>14285</v>
      </c>
    </row>
    <row r="4885" spans="1:4" ht="13.5" hidden="1">
      <c r="A4885" s="139" t="s">
        <v>14286</v>
      </c>
      <c r="B4885" s="139" t="s">
        <v>14287</v>
      </c>
      <c r="C4885" s="139" t="s">
        <v>14</v>
      </c>
      <c r="D4885" s="642" t="s">
        <v>14288</v>
      </c>
    </row>
    <row r="4886" spans="1:4" ht="13.5" hidden="1">
      <c r="A4886" s="139" t="s">
        <v>14289</v>
      </c>
      <c r="B4886" s="139" t="s">
        <v>14290</v>
      </c>
      <c r="C4886" s="139" t="s">
        <v>14</v>
      </c>
      <c r="D4886" s="642" t="s">
        <v>14291</v>
      </c>
    </row>
    <row r="4887" spans="1:4" ht="13.5" hidden="1">
      <c r="A4887" s="139" t="s">
        <v>14292</v>
      </c>
      <c r="B4887" s="139" t="s">
        <v>14293</v>
      </c>
      <c r="C4887" s="139" t="s">
        <v>14</v>
      </c>
      <c r="D4887" s="642" t="s">
        <v>14294</v>
      </c>
    </row>
    <row r="4888" spans="1:4" ht="13.5" hidden="1">
      <c r="A4888" s="139" t="s">
        <v>14295</v>
      </c>
      <c r="B4888" s="139" t="s">
        <v>14296</v>
      </c>
      <c r="C4888" s="139" t="s">
        <v>14</v>
      </c>
      <c r="D4888" s="642" t="s">
        <v>14297</v>
      </c>
    </row>
    <row r="4889" spans="1:4" ht="13.5" hidden="1">
      <c r="A4889" s="139" t="s">
        <v>14298</v>
      </c>
      <c r="B4889" s="139" t="s">
        <v>14299</v>
      </c>
      <c r="C4889" s="139" t="s">
        <v>14</v>
      </c>
      <c r="D4889" s="642" t="s">
        <v>14300</v>
      </c>
    </row>
    <row r="4890" spans="1:4" ht="13.5" hidden="1">
      <c r="A4890" s="139" t="s">
        <v>14301</v>
      </c>
      <c r="B4890" s="139" t="s">
        <v>14302</v>
      </c>
      <c r="C4890" s="139" t="s">
        <v>14</v>
      </c>
      <c r="D4890" s="642" t="s">
        <v>8427</v>
      </c>
    </row>
    <row r="4891" spans="1:4" ht="13.5" hidden="1">
      <c r="A4891" s="139" t="s">
        <v>14303</v>
      </c>
      <c r="B4891" s="139" t="s">
        <v>14304</v>
      </c>
      <c r="C4891" s="139" t="s">
        <v>14</v>
      </c>
      <c r="D4891" s="642" t="s">
        <v>14305</v>
      </c>
    </row>
    <row r="4892" spans="1:4" ht="13.5" hidden="1">
      <c r="A4892" s="139" t="s">
        <v>14306</v>
      </c>
      <c r="B4892" s="139" t="s">
        <v>14307</v>
      </c>
      <c r="C4892" s="139" t="s">
        <v>14</v>
      </c>
      <c r="D4892" s="642" t="s">
        <v>14308</v>
      </c>
    </row>
    <row r="4893" spans="1:4" ht="13.5" hidden="1">
      <c r="A4893" s="139" t="s">
        <v>14309</v>
      </c>
      <c r="B4893" s="139" t="s">
        <v>14310</v>
      </c>
      <c r="C4893" s="139" t="s">
        <v>14</v>
      </c>
      <c r="D4893" s="642" t="s">
        <v>14311</v>
      </c>
    </row>
    <row r="4894" spans="1:4" ht="13.5" hidden="1">
      <c r="A4894" s="139" t="s">
        <v>14312</v>
      </c>
      <c r="B4894" s="139" t="s">
        <v>14313</v>
      </c>
      <c r="C4894" s="139" t="s">
        <v>14</v>
      </c>
      <c r="D4894" s="642" t="s">
        <v>14314</v>
      </c>
    </row>
    <row r="4895" spans="1:4" ht="13.5" hidden="1">
      <c r="A4895" s="139" t="s">
        <v>14315</v>
      </c>
      <c r="B4895" s="139" t="s">
        <v>14316</v>
      </c>
      <c r="C4895" s="139" t="s">
        <v>14</v>
      </c>
      <c r="D4895" s="642" t="s">
        <v>12741</v>
      </c>
    </row>
    <row r="4896" spans="1:4" ht="13.5" hidden="1">
      <c r="A4896" s="139" t="s">
        <v>14317</v>
      </c>
      <c r="B4896" s="139" t="s">
        <v>14318</v>
      </c>
      <c r="C4896" s="139" t="s">
        <v>14</v>
      </c>
      <c r="D4896" s="642" t="s">
        <v>14319</v>
      </c>
    </row>
    <row r="4897" spans="1:4" ht="13.5" hidden="1">
      <c r="A4897" s="139" t="s">
        <v>14320</v>
      </c>
      <c r="B4897" s="139" t="s">
        <v>14321</v>
      </c>
      <c r="C4897" s="139" t="s">
        <v>14</v>
      </c>
      <c r="D4897" s="642" t="s">
        <v>14322</v>
      </c>
    </row>
    <row r="4898" spans="1:4" ht="13.5" hidden="1">
      <c r="A4898" s="139" t="s">
        <v>14323</v>
      </c>
      <c r="B4898" s="139" t="s">
        <v>14324</v>
      </c>
      <c r="C4898" s="139" t="s">
        <v>14</v>
      </c>
      <c r="D4898" s="642" t="s">
        <v>11477</v>
      </c>
    </row>
    <row r="4899" spans="1:4" ht="13.5" hidden="1">
      <c r="A4899" s="139" t="s">
        <v>14325</v>
      </c>
      <c r="B4899" s="139" t="s">
        <v>14326</v>
      </c>
      <c r="C4899" s="139" t="s">
        <v>14</v>
      </c>
      <c r="D4899" s="642" t="s">
        <v>7972</v>
      </c>
    </row>
    <row r="4900" spans="1:4" ht="13.5" hidden="1">
      <c r="A4900" s="139" t="s">
        <v>14327</v>
      </c>
      <c r="B4900" s="139" t="s">
        <v>14328</v>
      </c>
      <c r="C4900" s="139" t="s">
        <v>14</v>
      </c>
      <c r="D4900" s="642" t="s">
        <v>14329</v>
      </c>
    </row>
    <row r="4901" spans="1:4" ht="13.5" hidden="1">
      <c r="A4901" s="139" t="s">
        <v>14330</v>
      </c>
      <c r="B4901" s="139" t="s">
        <v>14331</v>
      </c>
      <c r="C4901" s="139" t="s">
        <v>14</v>
      </c>
      <c r="D4901" s="642" t="s">
        <v>7243</v>
      </c>
    </row>
    <row r="4902" spans="1:4" ht="13.5" hidden="1">
      <c r="A4902" s="139" t="s">
        <v>14332</v>
      </c>
      <c r="B4902" s="139" t="s">
        <v>14333</v>
      </c>
      <c r="C4902" s="139" t="s">
        <v>14</v>
      </c>
      <c r="D4902" s="642" t="s">
        <v>14334</v>
      </c>
    </row>
    <row r="4903" spans="1:4" ht="13.5" hidden="1">
      <c r="A4903" s="139" t="s">
        <v>14335</v>
      </c>
      <c r="B4903" s="139" t="s">
        <v>14336</v>
      </c>
      <c r="C4903" s="139" t="s">
        <v>14</v>
      </c>
      <c r="D4903" s="642" t="s">
        <v>7458</v>
      </c>
    </row>
    <row r="4904" spans="1:4" ht="13.5" hidden="1">
      <c r="A4904" s="139" t="s">
        <v>14337</v>
      </c>
      <c r="B4904" s="139" t="s">
        <v>14338</v>
      </c>
      <c r="C4904" s="139" t="s">
        <v>14</v>
      </c>
      <c r="D4904" s="642" t="s">
        <v>14339</v>
      </c>
    </row>
    <row r="4905" spans="1:4" ht="13.5" hidden="1">
      <c r="A4905" s="139" t="s">
        <v>14340</v>
      </c>
      <c r="B4905" s="139" t="s">
        <v>14341</v>
      </c>
      <c r="C4905" s="139" t="s">
        <v>14</v>
      </c>
      <c r="D4905" s="642" t="s">
        <v>11581</v>
      </c>
    </row>
    <row r="4906" spans="1:4" ht="13.5" hidden="1">
      <c r="A4906" s="139" t="s">
        <v>14342</v>
      </c>
      <c r="B4906" s="139" t="s">
        <v>14343</v>
      </c>
      <c r="C4906" s="139" t="s">
        <v>14</v>
      </c>
      <c r="D4906" s="642" t="s">
        <v>14344</v>
      </c>
    </row>
    <row r="4907" spans="1:4" ht="13.5" hidden="1">
      <c r="A4907" s="139" t="s">
        <v>14345</v>
      </c>
      <c r="B4907" s="139" t="s">
        <v>14346</v>
      </c>
      <c r="C4907" s="139" t="s">
        <v>14</v>
      </c>
      <c r="D4907" s="642" t="s">
        <v>14347</v>
      </c>
    </row>
    <row r="4908" spans="1:4" ht="13.5" hidden="1">
      <c r="A4908" s="139" t="s">
        <v>14348</v>
      </c>
      <c r="B4908" s="139" t="s">
        <v>14349</v>
      </c>
      <c r="C4908" s="139" t="s">
        <v>14</v>
      </c>
      <c r="D4908" s="642" t="s">
        <v>14350</v>
      </c>
    </row>
    <row r="4909" spans="1:4" ht="13.5" hidden="1">
      <c r="A4909" s="139" t="s">
        <v>14351</v>
      </c>
      <c r="B4909" s="139" t="s">
        <v>14352</v>
      </c>
      <c r="C4909" s="139" t="s">
        <v>14</v>
      </c>
      <c r="D4909" s="642" t="s">
        <v>14353</v>
      </c>
    </row>
    <row r="4910" spans="1:4" ht="13.5" hidden="1">
      <c r="A4910" s="139" t="s">
        <v>14354</v>
      </c>
      <c r="B4910" s="139" t="s">
        <v>14355</v>
      </c>
      <c r="C4910" s="139" t="s">
        <v>14</v>
      </c>
      <c r="D4910" s="642" t="s">
        <v>14356</v>
      </c>
    </row>
    <row r="4911" spans="1:4" ht="13.5" hidden="1">
      <c r="A4911" s="139" t="s">
        <v>14357</v>
      </c>
      <c r="B4911" s="139" t="s">
        <v>14358</v>
      </c>
      <c r="C4911" s="139" t="s">
        <v>14</v>
      </c>
      <c r="D4911" s="642" t="s">
        <v>14359</v>
      </c>
    </row>
    <row r="4912" spans="1:4" ht="13.5" hidden="1">
      <c r="A4912" s="139" t="s">
        <v>14360</v>
      </c>
      <c r="B4912" s="139" t="s">
        <v>14361</v>
      </c>
      <c r="C4912" s="139" t="s">
        <v>14</v>
      </c>
      <c r="D4912" s="642" t="s">
        <v>14362</v>
      </c>
    </row>
    <row r="4913" spans="1:4" ht="13.5" hidden="1">
      <c r="A4913" s="139" t="s">
        <v>14363</v>
      </c>
      <c r="B4913" s="139" t="s">
        <v>14364</v>
      </c>
      <c r="C4913" s="139" t="s">
        <v>14</v>
      </c>
      <c r="D4913" s="642" t="s">
        <v>14365</v>
      </c>
    </row>
    <row r="4914" spans="1:4" ht="13.5" hidden="1">
      <c r="A4914" s="139" t="s">
        <v>14366</v>
      </c>
      <c r="B4914" s="139" t="s">
        <v>14367</v>
      </c>
      <c r="C4914" s="139" t="s">
        <v>14</v>
      </c>
      <c r="D4914" s="642" t="s">
        <v>14368</v>
      </c>
    </row>
    <row r="4915" spans="1:4" ht="13.5" hidden="1">
      <c r="A4915" s="139" t="s">
        <v>14369</v>
      </c>
      <c r="B4915" s="139" t="s">
        <v>14370</v>
      </c>
      <c r="C4915" s="139" t="s">
        <v>14</v>
      </c>
      <c r="D4915" s="642" t="s">
        <v>14371</v>
      </c>
    </row>
    <row r="4916" spans="1:4" ht="13.5" hidden="1">
      <c r="A4916" s="139" t="s">
        <v>14372</v>
      </c>
      <c r="B4916" s="139" t="s">
        <v>14373</v>
      </c>
      <c r="C4916" s="139" t="s">
        <v>14</v>
      </c>
      <c r="D4916" s="642" t="s">
        <v>14374</v>
      </c>
    </row>
    <row r="4917" spans="1:4" ht="13.5" hidden="1">
      <c r="A4917" s="139" t="s">
        <v>14375</v>
      </c>
      <c r="B4917" s="139" t="s">
        <v>14376</v>
      </c>
      <c r="C4917" s="139" t="s">
        <v>14</v>
      </c>
      <c r="D4917" s="642" t="s">
        <v>14377</v>
      </c>
    </row>
    <row r="4918" spans="1:4" ht="13.5" hidden="1">
      <c r="A4918" s="139" t="s">
        <v>14378</v>
      </c>
      <c r="B4918" s="139" t="s">
        <v>14379</v>
      </c>
      <c r="C4918" s="139" t="s">
        <v>14</v>
      </c>
      <c r="D4918" s="642" t="s">
        <v>14380</v>
      </c>
    </row>
    <row r="4919" spans="1:4" ht="13.5" hidden="1">
      <c r="A4919" s="139" t="s">
        <v>14381</v>
      </c>
      <c r="B4919" s="139" t="s">
        <v>14382</v>
      </c>
      <c r="C4919" s="139" t="s">
        <v>14</v>
      </c>
      <c r="D4919" s="642" t="s">
        <v>14383</v>
      </c>
    </row>
    <row r="4920" spans="1:4" ht="13.5" hidden="1">
      <c r="A4920" s="139" t="s">
        <v>14384</v>
      </c>
      <c r="B4920" s="139" t="s">
        <v>14385</v>
      </c>
      <c r="C4920" s="139" t="s">
        <v>14</v>
      </c>
      <c r="D4920" s="642" t="s">
        <v>14386</v>
      </c>
    </row>
    <row r="4921" spans="1:4" ht="13.5" hidden="1">
      <c r="A4921" s="139" t="s">
        <v>14387</v>
      </c>
      <c r="B4921" s="139" t="s">
        <v>14388</v>
      </c>
      <c r="C4921" s="139" t="s">
        <v>14</v>
      </c>
      <c r="D4921" s="642" t="s">
        <v>14389</v>
      </c>
    </row>
    <row r="4922" spans="1:4" ht="13.5" hidden="1">
      <c r="A4922" s="139" t="s">
        <v>14390</v>
      </c>
      <c r="B4922" s="139" t="s">
        <v>14391</v>
      </c>
      <c r="C4922" s="139" t="s">
        <v>14</v>
      </c>
      <c r="D4922" s="642" t="s">
        <v>14392</v>
      </c>
    </row>
    <row r="4923" spans="1:4" ht="13.5" hidden="1">
      <c r="A4923" s="139" t="s">
        <v>14393</v>
      </c>
      <c r="B4923" s="139" t="s">
        <v>14394</v>
      </c>
      <c r="C4923" s="139" t="s">
        <v>14</v>
      </c>
      <c r="D4923" s="642" t="s">
        <v>14395</v>
      </c>
    </row>
    <row r="4924" spans="1:4" ht="13.5" hidden="1">
      <c r="A4924" s="139" t="s">
        <v>14396</v>
      </c>
      <c r="B4924" s="139" t="s">
        <v>14397</v>
      </c>
      <c r="C4924" s="139" t="s">
        <v>14</v>
      </c>
      <c r="D4924" s="642" t="s">
        <v>1975</v>
      </c>
    </row>
    <row r="4925" spans="1:4" ht="13.5" hidden="1">
      <c r="A4925" s="139" t="s">
        <v>14398</v>
      </c>
      <c r="B4925" s="139" t="s">
        <v>14399</v>
      </c>
      <c r="C4925" s="139" t="s">
        <v>14</v>
      </c>
      <c r="D4925" s="642" t="s">
        <v>14400</v>
      </c>
    </row>
    <row r="4926" spans="1:4" ht="13.5" hidden="1">
      <c r="A4926" s="139" t="s">
        <v>14401</v>
      </c>
      <c r="B4926" s="139" t="s">
        <v>14402</v>
      </c>
      <c r="C4926" s="139" t="s">
        <v>14</v>
      </c>
      <c r="D4926" s="642" t="s">
        <v>11740</v>
      </c>
    </row>
    <row r="4927" spans="1:4" ht="13.5" hidden="1">
      <c r="A4927" s="139" t="s">
        <v>14403</v>
      </c>
      <c r="B4927" s="139" t="s">
        <v>14404</v>
      </c>
      <c r="C4927" s="139" t="s">
        <v>14</v>
      </c>
      <c r="D4927" s="642" t="s">
        <v>14405</v>
      </c>
    </row>
    <row r="4928" spans="1:4" ht="13.5" hidden="1">
      <c r="A4928" s="139" t="s">
        <v>14406</v>
      </c>
      <c r="B4928" s="139" t="s">
        <v>14407</v>
      </c>
      <c r="C4928" s="139" t="s">
        <v>14</v>
      </c>
      <c r="D4928" s="642" t="s">
        <v>14408</v>
      </c>
    </row>
    <row r="4929" spans="1:4" ht="13.5" hidden="1">
      <c r="A4929" s="139" t="s">
        <v>14409</v>
      </c>
      <c r="B4929" s="139" t="s">
        <v>14410</v>
      </c>
      <c r="C4929" s="139" t="s">
        <v>14</v>
      </c>
      <c r="D4929" s="642" t="s">
        <v>14411</v>
      </c>
    </row>
    <row r="4930" spans="1:4" ht="13.5" hidden="1">
      <c r="A4930" s="139" t="s">
        <v>14412</v>
      </c>
      <c r="B4930" s="139" t="s">
        <v>14413</v>
      </c>
      <c r="C4930" s="139" t="s">
        <v>14</v>
      </c>
      <c r="D4930" s="642" t="s">
        <v>14414</v>
      </c>
    </row>
    <row r="4931" spans="1:4" ht="13.5" hidden="1">
      <c r="A4931" s="139" t="s">
        <v>14415</v>
      </c>
      <c r="B4931" s="139" t="s">
        <v>14416</v>
      </c>
      <c r="C4931" s="139" t="s">
        <v>14</v>
      </c>
      <c r="D4931" s="642" t="s">
        <v>14417</v>
      </c>
    </row>
    <row r="4932" spans="1:4" ht="13.5" hidden="1">
      <c r="A4932" s="139" t="s">
        <v>14418</v>
      </c>
      <c r="B4932" s="139" t="s">
        <v>14419</v>
      </c>
      <c r="C4932" s="139" t="s">
        <v>14</v>
      </c>
      <c r="D4932" s="642" t="s">
        <v>14420</v>
      </c>
    </row>
    <row r="4933" spans="1:4" ht="13.5" hidden="1">
      <c r="A4933" s="139" t="s">
        <v>14421</v>
      </c>
      <c r="B4933" s="139" t="s">
        <v>14422</v>
      </c>
      <c r="C4933" s="139" t="s">
        <v>14</v>
      </c>
      <c r="D4933" s="642" t="s">
        <v>14423</v>
      </c>
    </row>
    <row r="4934" spans="1:4" ht="13.5" hidden="1">
      <c r="A4934" s="139" t="s">
        <v>14424</v>
      </c>
      <c r="B4934" s="139" t="s">
        <v>14425</v>
      </c>
      <c r="C4934" s="139" t="s">
        <v>14</v>
      </c>
      <c r="D4934" s="642" t="s">
        <v>14426</v>
      </c>
    </row>
    <row r="4935" spans="1:4" ht="13.5" hidden="1">
      <c r="A4935" s="139" t="s">
        <v>14427</v>
      </c>
      <c r="B4935" s="139" t="s">
        <v>14428</v>
      </c>
      <c r="C4935" s="139" t="s">
        <v>14</v>
      </c>
      <c r="D4935" s="642" t="s">
        <v>14429</v>
      </c>
    </row>
    <row r="4936" spans="1:4" ht="13.5" hidden="1">
      <c r="A4936" s="139" t="s">
        <v>14430</v>
      </c>
      <c r="B4936" s="139" t="s">
        <v>14431</v>
      </c>
      <c r="C4936" s="139" t="s">
        <v>14</v>
      </c>
      <c r="D4936" s="642" t="s">
        <v>14432</v>
      </c>
    </row>
    <row r="4937" spans="1:4" ht="13.5" hidden="1">
      <c r="A4937" s="139" t="s">
        <v>14433</v>
      </c>
      <c r="B4937" s="139" t="s">
        <v>14434</v>
      </c>
      <c r="C4937" s="139" t="s">
        <v>14</v>
      </c>
      <c r="D4937" s="642" t="s">
        <v>14435</v>
      </c>
    </row>
    <row r="4938" spans="1:4" ht="13.5" hidden="1">
      <c r="A4938" s="139" t="s">
        <v>14436</v>
      </c>
      <c r="B4938" s="139" t="s">
        <v>14437</v>
      </c>
      <c r="C4938" s="139" t="s">
        <v>14</v>
      </c>
      <c r="D4938" s="642" t="s">
        <v>14438</v>
      </c>
    </row>
    <row r="4939" spans="1:4" ht="13.5" hidden="1">
      <c r="A4939" s="139" t="s">
        <v>14439</v>
      </c>
      <c r="B4939" s="139" t="s">
        <v>14440</v>
      </c>
      <c r="C4939" s="139" t="s">
        <v>14</v>
      </c>
      <c r="D4939" s="642" t="s">
        <v>14441</v>
      </c>
    </row>
    <row r="4940" spans="1:4" ht="13.5" hidden="1">
      <c r="A4940" s="139" t="s">
        <v>14442</v>
      </c>
      <c r="B4940" s="139" t="s">
        <v>14443</v>
      </c>
      <c r="C4940" s="139" t="s">
        <v>14</v>
      </c>
      <c r="D4940" s="642" t="s">
        <v>14444</v>
      </c>
    </row>
    <row r="4941" spans="1:4" ht="13.5" hidden="1">
      <c r="A4941" s="139" t="s">
        <v>14445</v>
      </c>
      <c r="B4941" s="139" t="s">
        <v>14446</v>
      </c>
      <c r="C4941" s="139" t="s">
        <v>14</v>
      </c>
      <c r="D4941" s="642" t="s">
        <v>14447</v>
      </c>
    </row>
    <row r="4942" spans="1:4" ht="13.5" hidden="1">
      <c r="A4942" s="139" t="s">
        <v>14448</v>
      </c>
      <c r="B4942" s="139" t="s">
        <v>14449</v>
      </c>
      <c r="C4942" s="139" t="s">
        <v>14</v>
      </c>
      <c r="D4942" s="642" t="s">
        <v>14450</v>
      </c>
    </row>
    <row r="4943" spans="1:4" ht="13.5" hidden="1">
      <c r="A4943" s="139" t="s">
        <v>14451</v>
      </c>
      <c r="B4943" s="139" t="s">
        <v>14452</v>
      </c>
      <c r="C4943" s="139" t="s">
        <v>14</v>
      </c>
      <c r="D4943" s="642" t="s">
        <v>14453</v>
      </c>
    </row>
    <row r="4944" spans="1:4" ht="13.5" hidden="1">
      <c r="A4944" s="139" t="s">
        <v>14454</v>
      </c>
      <c r="B4944" s="139" t="s">
        <v>14455</v>
      </c>
      <c r="C4944" s="139" t="s">
        <v>14</v>
      </c>
      <c r="D4944" s="642" t="s">
        <v>14252</v>
      </c>
    </row>
    <row r="4945" spans="1:4" ht="13.5" hidden="1">
      <c r="A4945" s="139" t="s">
        <v>14456</v>
      </c>
      <c r="B4945" s="139" t="s">
        <v>14457</v>
      </c>
      <c r="C4945" s="139" t="s">
        <v>14</v>
      </c>
      <c r="D4945" s="642" t="s">
        <v>14458</v>
      </c>
    </row>
    <row r="4946" spans="1:4" ht="13.5" hidden="1">
      <c r="A4946" s="139" t="s">
        <v>14459</v>
      </c>
      <c r="B4946" s="139" t="s">
        <v>14460</v>
      </c>
      <c r="C4946" s="139" t="s">
        <v>14</v>
      </c>
      <c r="D4946" s="642" t="s">
        <v>14461</v>
      </c>
    </row>
    <row r="4947" spans="1:4" ht="13.5" hidden="1">
      <c r="A4947" s="139" t="s">
        <v>14462</v>
      </c>
      <c r="B4947" s="139" t="s">
        <v>14463</v>
      </c>
      <c r="C4947" s="139" t="s">
        <v>14</v>
      </c>
      <c r="D4947" s="642" t="s">
        <v>14464</v>
      </c>
    </row>
    <row r="4948" spans="1:4" ht="13.5" hidden="1">
      <c r="A4948" s="139" t="s">
        <v>14465</v>
      </c>
      <c r="B4948" s="139" t="s">
        <v>14466</v>
      </c>
      <c r="C4948" s="139" t="s">
        <v>14</v>
      </c>
      <c r="D4948" s="642" t="s">
        <v>14467</v>
      </c>
    </row>
    <row r="4949" spans="1:4" ht="13.5" hidden="1">
      <c r="A4949" s="139" t="s">
        <v>14468</v>
      </c>
      <c r="B4949" s="139" t="s">
        <v>14469</v>
      </c>
      <c r="C4949" s="139" t="s">
        <v>14</v>
      </c>
      <c r="D4949" s="642" t="s">
        <v>14470</v>
      </c>
    </row>
    <row r="4950" spans="1:4" ht="13.5" hidden="1">
      <c r="A4950" s="139" t="s">
        <v>14471</v>
      </c>
      <c r="B4950" s="139" t="s">
        <v>14472</v>
      </c>
      <c r="C4950" s="139" t="s">
        <v>14</v>
      </c>
      <c r="D4950" s="642" t="s">
        <v>14473</v>
      </c>
    </row>
    <row r="4951" spans="1:4" ht="13.5" hidden="1">
      <c r="A4951" s="139" t="s">
        <v>14474</v>
      </c>
      <c r="B4951" s="139" t="s">
        <v>14475</v>
      </c>
      <c r="C4951" s="139" t="s">
        <v>14</v>
      </c>
      <c r="D4951" s="642" t="s">
        <v>14476</v>
      </c>
    </row>
    <row r="4952" spans="1:4" ht="13.5" hidden="1">
      <c r="A4952" s="139" t="s">
        <v>14477</v>
      </c>
      <c r="B4952" s="139" t="s">
        <v>14478</v>
      </c>
      <c r="C4952" s="139" t="s">
        <v>14</v>
      </c>
      <c r="D4952" s="642" t="s">
        <v>14479</v>
      </c>
    </row>
    <row r="4953" spans="1:4" ht="13.5" hidden="1">
      <c r="A4953" s="139" t="s">
        <v>14480</v>
      </c>
      <c r="B4953" s="139" t="s">
        <v>14481</v>
      </c>
      <c r="C4953" s="139" t="s">
        <v>14</v>
      </c>
      <c r="D4953" s="642" t="s">
        <v>14482</v>
      </c>
    </row>
    <row r="4954" spans="1:4" ht="13.5" hidden="1">
      <c r="A4954" s="139" t="s">
        <v>14483</v>
      </c>
      <c r="B4954" s="139" t="s">
        <v>14484</v>
      </c>
      <c r="C4954" s="139" t="s">
        <v>14</v>
      </c>
      <c r="D4954" s="642" t="s">
        <v>14485</v>
      </c>
    </row>
    <row r="4955" spans="1:4" ht="13.5" hidden="1">
      <c r="A4955" s="139" t="s">
        <v>14486</v>
      </c>
      <c r="B4955" s="139" t="s">
        <v>14487</v>
      </c>
      <c r="C4955" s="139" t="s">
        <v>14</v>
      </c>
      <c r="D4955" s="642" t="s">
        <v>14488</v>
      </c>
    </row>
    <row r="4956" spans="1:4" ht="13.5" hidden="1">
      <c r="A4956" s="139" t="s">
        <v>14489</v>
      </c>
      <c r="B4956" s="139" t="s">
        <v>14490</v>
      </c>
      <c r="C4956" s="139" t="s">
        <v>14</v>
      </c>
      <c r="D4956" s="642" t="s">
        <v>14491</v>
      </c>
    </row>
    <row r="4957" spans="1:4" ht="13.5" hidden="1">
      <c r="A4957" s="139" t="s">
        <v>14492</v>
      </c>
      <c r="B4957" s="139" t="s">
        <v>14493</v>
      </c>
      <c r="C4957" s="139" t="s">
        <v>14</v>
      </c>
      <c r="D4957" s="642" t="s">
        <v>14494</v>
      </c>
    </row>
    <row r="4958" spans="1:4" ht="13.5" hidden="1">
      <c r="A4958" s="139" t="s">
        <v>14495</v>
      </c>
      <c r="B4958" s="139" t="s">
        <v>14496</v>
      </c>
      <c r="C4958" s="139" t="s">
        <v>14</v>
      </c>
      <c r="D4958" s="642" t="s">
        <v>14497</v>
      </c>
    </row>
    <row r="4959" spans="1:4" ht="13.5" hidden="1">
      <c r="A4959" s="139" t="s">
        <v>14498</v>
      </c>
      <c r="B4959" s="139" t="s">
        <v>14499</v>
      </c>
      <c r="C4959" s="139" t="s">
        <v>14</v>
      </c>
      <c r="D4959" s="642" t="s">
        <v>14500</v>
      </c>
    </row>
    <row r="4960" spans="1:4" ht="13.5" hidden="1">
      <c r="A4960" s="139" t="s">
        <v>14501</v>
      </c>
      <c r="B4960" s="139" t="s">
        <v>14502</v>
      </c>
      <c r="C4960" s="139" t="s">
        <v>14</v>
      </c>
      <c r="D4960" s="642" t="s">
        <v>14503</v>
      </c>
    </row>
    <row r="4961" spans="1:4" ht="13.5" hidden="1">
      <c r="A4961" s="139" t="s">
        <v>14504</v>
      </c>
      <c r="B4961" s="139" t="s">
        <v>14505</v>
      </c>
      <c r="C4961" s="139" t="s">
        <v>14</v>
      </c>
      <c r="D4961" s="642" t="s">
        <v>14506</v>
      </c>
    </row>
    <row r="4962" spans="1:4" ht="13.5" hidden="1">
      <c r="A4962" s="139" t="s">
        <v>14507</v>
      </c>
      <c r="B4962" s="139" t="s">
        <v>14508</v>
      </c>
      <c r="C4962" s="139" t="s">
        <v>14</v>
      </c>
      <c r="D4962" s="642" t="s">
        <v>14509</v>
      </c>
    </row>
    <row r="4963" spans="1:4" ht="13.5" hidden="1">
      <c r="A4963" s="139" t="s">
        <v>14510</v>
      </c>
      <c r="B4963" s="139" t="s">
        <v>14511</v>
      </c>
      <c r="C4963" s="139" t="s">
        <v>14</v>
      </c>
      <c r="D4963" s="642" t="s">
        <v>14512</v>
      </c>
    </row>
    <row r="4964" spans="1:4" ht="13.5" hidden="1">
      <c r="A4964" s="139" t="s">
        <v>14513</v>
      </c>
      <c r="B4964" s="139" t="s">
        <v>14514</v>
      </c>
      <c r="C4964" s="139" t="s">
        <v>14</v>
      </c>
      <c r="D4964" s="642" t="s">
        <v>14515</v>
      </c>
    </row>
    <row r="4965" spans="1:4" ht="13.5" hidden="1">
      <c r="A4965" s="139" t="s">
        <v>14516</v>
      </c>
      <c r="B4965" s="139" t="s">
        <v>14517</v>
      </c>
      <c r="C4965" s="139" t="s">
        <v>14</v>
      </c>
      <c r="D4965" s="642" t="s">
        <v>8923</v>
      </c>
    </row>
    <row r="4966" spans="1:4" ht="13.5" hidden="1">
      <c r="A4966" s="139" t="s">
        <v>14518</v>
      </c>
      <c r="B4966" s="139" t="s">
        <v>14519</v>
      </c>
      <c r="C4966" s="139" t="s">
        <v>14</v>
      </c>
      <c r="D4966" s="642" t="s">
        <v>14520</v>
      </c>
    </row>
    <row r="4967" spans="1:4" ht="13.5" hidden="1">
      <c r="A4967" s="139" t="s">
        <v>14521</v>
      </c>
      <c r="B4967" s="139" t="s">
        <v>14522</v>
      </c>
      <c r="C4967" s="139" t="s">
        <v>14</v>
      </c>
      <c r="D4967" s="642" t="s">
        <v>14523</v>
      </c>
    </row>
    <row r="4968" spans="1:4" ht="13.5" hidden="1">
      <c r="A4968" s="139" t="s">
        <v>14524</v>
      </c>
      <c r="B4968" s="139" t="s">
        <v>14525</v>
      </c>
      <c r="C4968" s="139" t="s">
        <v>14</v>
      </c>
      <c r="D4968" s="642" t="s">
        <v>14526</v>
      </c>
    </row>
    <row r="4969" spans="1:4" ht="13.5" hidden="1">
      <c r="A4969" s="139" t="s">
        <v>14527</v>
      </c>
      <c r="B4969" s="139" t="s">
        <v>14528</v>
      </c>
      <c r="C4969" s="139" t="s">
        <v>14</v>
      </c>
      <c r="D4969" s="642" t="s">
        <v>14529</v>
      </c>
    </row>
    <row r="4970" spans="1:4" ht="13.5" hidden="1">
      <c r="A4970" s="139" t="s">
        <v>14530</v>
      </c>
      <c r="B4970" s="139" t="s">
        <v>14531</v>
      </c>
      <c r="C4970" s="139" t="s">
        <v>14</v>
      </c>
      <c r="D4970" s="642" t="s">
        <v>11933</v>
      </c>
    </row>
    <row r="4971" spans="1:4" ht="13.5" hidden="1">
      <c r="A4971" s="139" t="s">
        <v>14532</v>
      </c>
      <c r="B4971" s="139" t="s">
        <v>14533</v>
      </c>
      <c r="C4971" s="139" t="s">
        <v>14</v>
      </c>
      <c r="D4971" s="642" t="s">
        <v>14534</v>
      </c>
    </row>
    <row r="4972" spans="1:4" ht="13.5" hidden="1">
      <c r="A4972" s="139" t="s">
        <v>14535</v>
      </c>
      <c r="B4972" s="139" t="s">
        <v>14536</v>
      </c>
      <c r="C4972" s="139" t="s">
        <v>14</v>
      </c>
      <c r="D4972" s="642" t="s">
        <v>14512</v>
      </c>
    </row>
    <row r="4973" spans="1:4" ht="13.5" hidden="1">
      <c r="A4973" s="139" t="s">
        <v>14537</v>
      </c>
      <c r="B4973" s="139" t="s">
        <v>14538</v>
      </c>
      <c r="C4973" s="139" t="s">
        <v>14</v>
      </c>
      <c r="D4973" s="642" t="s">
        <v>14539</v>
      </c>
    </row>
    <row r="4974" spans="1:4" ht="13.5" hidden="1">
      <c r="A4974" s="139" t="s">
        <v>14540</v>
      </c>
      <c r="B4974" s="139" t="s">
        <v>14541</v>
      </c>
      <c r="C4974" s="139" t="s">
        <v>14</v>
      </c>
      <c r="D4974" s="642" t="s">
        <v>14542</v>
      </c>
    </row>
    <row r="4975" spans="1:4" ht="13.5" hidden="1">
      <c r="A4975" s="139" t="s">
        <v>14543</v>
      </c>
      <c r="B4975" s="139" t="s">
        <v>14544</v>
      </c>
      <c r="C4975" s="139" t="s">
        <v>14</v>
      </c>
      <c r="D4975" s="642" t="s">
        <v>14545</v>
      </c>
    </row>
    <row r="4976" spans="1:4" ht="13.5" hidden="1">
      <c r="A4976" s="139" t="s">
        <v>14546</v>
      </c>
      <c r="B4976" s="139" t="s">
        <v>14547</v>
      </c>
      <c r="C4976" s="139" t="s">
        <v>14</v>
      </c>
      <c r="D4976" s="642" t="s">
        <v>14548</v>
      </c>
    </row>
    <row r="4977" spans="1:4" ht="13.5" hidden="1">
      <c r="A4977" s="139" t="s">
        <v>14549</v>
      </c>
      <c r="B4977" s="139" t="s">
        <v>14550</v>
      </c>
      <c r="C4977" s="139" t="s">
        <v>14</v>
      </c>
      <c r="D4977" s="642" t="s">
        <v>14551</v>
      </c>
    </row>
    <row r="4978" spans="1:4" ht="13.5">
      <c r="A4978" s="139" t="s">
        <v>14552</v>
      </c>
      <c r="B4978" s="139" t="s">
        <v>14553</v>
      </c>
      <c r="C4978" s="139" t="s">
        <v>14</v>
      </c>
      <c r="D4978" s="642" t="s">
        <v>14554</v>
      </c>
    </row>
    <row r="4979" spans="1:4" ht="13.5">
      <c r="A4979" s="139" t="s">
        <v>14555</v>
      </c>
      <c r="B4979" s="139" t="s">
        <v>14556</v>
      </c>
      <c r="C4979" s="139" t="s">
        <v>14</v>
      </c>
      <c r="D4979" s="642" t="s">
        <v>14557</v>
      </c>
    </row>
    <row r="4980" spans="1:4" ht="13.5" hidden="1">
      <c r="A4980" s="139" t="s">
        <v>14558</v>
      </c>
      <c r="B4980" s="139" t="s">
        <v>14559</v>
      </c>
      <c r="C4980" s="139" t="s">
        <v>14</v>
      </c>
      <c r="D4980" s="642" t="s">
        <v>14560</v>
      </c>
    </row>
    <row r="4981" spans="1:4" ht="13.5" hidden="1">
      <c r="A4981" s="139" t="s">
        <v>14561</v>
      </c>
      <c r="B4981" s="139" t="s">
        <v>14562</v>
      </c>
      <c r="C4981" s="139" t="s">
        <v>14</v>
      </c>
      <c r="D4981" s="642" t="s">
        <v>14563</v>
      </c>
    </row>
    <row r="4982" spans="1:4" ht="13.5" hidden="1">
      <c r="A4982" s="139" t="s">
        <v>14564</v>
      </c>
      <c r="B4982" s="139" t="s">
        <v>14565</v>
      </c>
      <c r="C4982" s="139" t="s">
        <v>14</v>
      </c>
      <c r="D4982" s="642" t="s">
        <v>14566</v>
      </c>
    </row>
    <row r="4983" spans="1:4" ht="13.5" hidden="1">
      <c r="A4983" s="139" t="s">
        <v>14567</v>
      </c>
      <c r="B4983" s="139" t="s">
        <v>14568</v>
      </c>
      <c r="C4983" s="139" t="s">
        <v>14</v>
      </c>
      <c r="D4983" s="642" t="s">
        <v>14569</v>
      </c>
    </row>
    <row r="4984" spans="1:4" ht="13.5" hidden="1">
      <c r="A4984" s="139" t="s">
        <v>14570</v>
      </c>
      <c r="B4984" s="139" t="s">
        <v>14571</v>
      </c>
      <c r="C4984" s="139" t="s">
        <v>14</v>
      </c>
      <c r="D4984" s="642" t="s">
        <v>14572</v>
      </c>
    </row>
    <row r="4985" spans="1:4" ht="13.5" hidden="1">
      <c r="A4985" s="139" t="s">
        <v>14573</v>
      </c>
      <c r="B4985" s="139" t="s">
        <v>14574</v>
      </c>
      <c r="C4985" s="139" t="s">
        <v>14</v>
      </c>
      <c r="D4985" s="642" t="s">
        <v>14575</v>
      </c>
    </row>
    <row r="4986" spans="1:4" ht="13.5" hidden="1">
      <c r="A4986" s="139" t="s">
        <v>14576</v>
      </c>
      <c r="B4986" s="139" t="s">
        <v>14577</v>
      </c>
      <c r="C4986" s="139" t="s">
        <v>14</v>
      </c>
      <c r="D4986" s="642" t="s">
        <v>14578</v>
      </c>
    </row>
    <row r="4987" spans="1:4" ht="13.5" hidden="1">
      <c r="A4987" s="139" t="s">
        <v>14579</v>
      </c>
      <c r="B4987" s="139" t="s">
        <v>14580</v>
      </c>
      <c r="C4987" s="139" t="s">
        <v>14</v>
      </c>
      <c r="D4987" s="642" t="s">
        <v>14581</v>
      </c>
    </row>
    <row r="4988" spans="1:4" ht="13.5" hidden="1">
      <c r="A4988" s="139" t="s">
        <v>14582</v>
      </c>
      <c r="B4988" s="139" t="s">
        <v>14583</v>
      </c>
      <c r="C4988" s="139" t="s">
        <v>14</v>
      </c>
      <c r="D4988" s="642" t="s">
        <v>14584</v>
      </c>
    </row>
    <row r="4989" spans="1:4" ht="13.5" hidden="1">
      <c r="A4989" s="139" t="s">
        <v>14585</v>
      </c>
      <c r="B4989" s="139" t="s">
        <v>14586</v>
      </c>
      <c r="C4989" s="139" t="s">
        <v>14</v>
      </c>
      <c r="D4989" s="642" t="s">
        <v>14587</v>
      </c>
    </row>
    <row r="4990" spans="1:4" ht="13.5" hidden="1">
      <c r="A4990" s="139" t="s">
        <v>14588</v>
      </c>
      <c r="B4990" s="139" t="s">
        <v>14589</v>
      </c>
      <c r="C4990" s="139" t="s">
        <v>14</v>
      </c>
      <c r="D4990" s="642" t="s">
        <v>14590</v>
      </c>
    </row>
    <row r="4991" spans="1:4" ht="13.5" hidden="1">
      <c r="A4991" s="139" t="s">
        <v>14591</v>
      </c>
      <c r="B4991" s="139" t="s">
        <v>14592</v>
      </c>
      <c r="C4991" s="139" t="s">
        <v>14</v>
      </c>
      <c r="D4991" s="642" t="s">
        <v>14569</v>
      </c>
    </row>
    <row r="4992" spans="1:4" ht="13.5" hidden="1">
      <c r="A4992" s="139" t="s">
        <v>14593</v>
      </c>
      <c r="B4992" s="139" t="s">
        <v>14594</v>
      </c>
      <c r="C4992" s="139" t="s">
        <v>14</v>
      </c>
      <c r="D4992" s="642" t="s">
        <v>14595</v>
      </c>
    </row>
    <row r="4993" spans="1:4" ht="13.5" hidden="1">
      <c r="A4993" s="139" t="s">
        <v>14596</v>
      </c>
      <c r="B4993" s="139" t="s">
        <v>14597</v>
      </c>
      <c r="C4993" s="139" t="s">
        <v>14</v>
      </c>
      <c r="D4993" s="642" t="s">
        <v>14598</v>
      </c>
    </row>
    <row r="4994" spans="1:4" ht="13.5" hidden="1">
      <c r="A4994" s="139" t="s">
        <v>14599</v>
      </c>
      <c r="B4994" s="139" t="s">
        <v>14600</v>
      </c>
      <c r="C4994" s="139" t="s">
        <v>14</v>
      </c>
      <c r="D4994" s="642" t="s">
        <v>14601</v>
      </c>
    </row>
    <row r="4995" spans="1:4" ht="13.5" hidden="1">
      <c r="A4995" s="139" t="s">
        <v>14602</v>
      </c>
      <c r="B4995" s="139" t="s">
        <v>14603</v>
      </c>
      <c r="C4995" s="139" t="s">
        <v>14</v>
      </c>
      <c r="D4995" s="642" t="s">
        <v>14604</v>
      </c>
    </row>
    <row r="4996" spans="1:4" ht="13.5" hidden="1">
      <c r="A4996" s="139" t="s">
        <v>14605</v>
      </c>
      <c r="B4996" s="139" t="s">
        <v>14606</v>
      </c>
      <c r="C4996" s="139" t="s">
        <v>14</v>
      </c>
      <c r="D4996" s="642" t="s">
        <v>14607</v>
      </c>
    </row>
    <row r="4997" spans="1:4" ht="13.5" hidden="1">
      <c r="A4997" s="139" t="s">
        <v>14608</v>
      </c>
      <c r="B4997" s="139" t="s">
        <v>14609</v>
      </c>
      <c r="C4997" s="139" t="s">
        <v>14</v>
      </c>
      <c r="D4997" s="642" t="s">
        <v>14610</v>
      </c>
    </row>
    <row r="4998" spans="1:4" ht="13.5" hidden="1">
      <c r="A4998" s="139" t="s">
        <v>14611</v>
      </c>
      <c r="B4998" s="139" t="s">
        <v>14612</v>
      </c>
      <c r="C4998" s="139" t="s">
        <v>14</v>
      </c>
      <c r="D4998" s="642" t="s">
        <v>14613</v>
      </c>
    </row>
    <row r="4999" spans="1:4" ht="13.5" hidden="1">
      <c r="A4999" s="139" t="s">
        <v>14614</v>
      </c>
      <c r="B4999" s="139" t="s">
        <v>14615</v>
      </c>
      <c r="C4999" s="139" t="s">
        <v>14</v>
      </c>
      <c r="D4999" s="642" t="s">
        <v>14616</v>
      </c>
    </row>
    <row r="5000" spans="1:4" ht="13.5" hidden="1">
      <c r="A5000" s="139" t="s">
        <v>14617</v>
      </c>
      <c r="B5000" s="139" t="s">
        <v>14618</v>
      </c>
      <c r="C5000" s="139" t="s">
        <v>14</v>
      </c>
      <c r="D5000" s="642" t="s">
        <v>14619</v>
      </c>
    </row>
    <row r="5001" spans="1:4" ht="13.5" hidden="1">
      <c r="A5001" s="139" t="s">
        <v>14620</v>
      </c>
      <c r="B5001" s="139" t="s">
        <v>14621</v>
      </c>
      <c r="C5001" s="139" t="s">
        <v>14</v>
      </c>
      <c r="D5001" s="642" t="s">
        <v>14622</v>
      </c>
    </row>
    <row r="5002" spans="1:4" ht="13.5" hidden="1">
      <c r="A5002" s="139" t="s">
        <v>14623</v>
      </c>
      <c r="B5002" s="139" t="s">
        <v>14624</v>
      </c>
      <c r="C5002" s="139" t="s">
        <v>14</v>
      </c>
      <c r="D5002" s="642" t="s">
        <v>14625</v>
      </c>
    </row>
    <row r="5003" spans="1:4" ht="13.5" hidden="1">
      <c r="A5003" s="139" t="s">
        <v>14626</v>
      </c>
      <c r="B5003" s="139" t="s">
        <v>14627</v>
      </c>
      <c r="C5003" s="139" t="s">
        <v>14</v>
      </c>
      <c r="D5003" s="642" t="s">
        <v>14628</v>
      </c>
    </row>
    <row r="5004" spans="1:4" ht="13.5" hidden="1">
      <c r="A5004" s="139" t="s">
        <v>14629</v>
      </c>
      <c r="B5004" s="139" t="s">
        <v>14630</v>
      </c>
      <c r="C5004" s="139" t="s">
        <v>14</v>
      </c>
      <c r="D5004" s="642" t="s">
        <v>14631</v>
      </c>
    </row>
    <row r="5005" spans="1:4" ht="13.5" hidden="1">
      <c r="A5005" s="139" t="s">
        <v>14632</v>
      </c>
      <c r="B5005" s="139" t="s">
        <v>14633</v>
      </c>
      <c r="C5005" s="139" t="s">
        <v>14</v>
      </c>
      <c r="D5005" s="642" t="s">
        <v>14634</v>
      </c>
    </row>
    <row r="5006" spans="1:4" ht="13.5" hidden="1">
      <c r="A5006" s="139" t="s">
        <v>14635</v>
      </c>
      <c r="B5006" s="139" t="s">
        <v>14636</v>
      </c>
      <c r="C5006" s="139" t="s">
        <v>14</v>
      </c>
      <c r="D5006" s="642" t="s">
        <v>14637</v>
      </c>
    </row>
    <row r="5007" spans="1:4" ht="13.5" hidden="1">
      <c r="A5007" s="139" t="s">
        <v>14638</v>
      </c>
      <c r="B5007" s="139" t="s">
        <v>14639</v>
      </c>
      <c r="C5007" s="139" t="s">
        <v>14</v>
      </c>
      <c r="D5007" s="642" t="s">
        <v>14640</v>
      </c>
    </row>
    <row r="5008" spans="1:4" ht="13.5" hidden="1">
      <c r="A5008" s="139" t="s">
        <v>14641</v>
      </c>
      <c r="B5008" s="139" t="s">
        <v>14642</v>
      </c>
      <c r="C5008" s="139" t="s">
        <v>14</v>
      </c>
      <c r="D5008" s="642" t="s">
        <v>14643</v>
      </c>
    </row>
    <row r="5009" spans="1:4" ht="13.5" hidden="1">
      <c r="A5009" s="139" t="s">
        <v>14644</v>
      </c>
      <c r="B5009" s="139" t="s">
        <v>14645</v>
      </c>
      <c r="C5009" s="139" t="s">
        <v>14</v>
      </c>
      <c r="D5009" s="642" t="s">
        <v>14646</v>
      </c>
    </row>
    <row r="5010" spans="1:4" ht="13.5" hidden="1">
      <c r="A5010" s="139" t="s">
        <v>14647</v>
      </c>
      <c r="B5010" s="139" t="s">
        <v>14648</v>
      </c>
      <c r="C5010" s="139" t="s">
        <v>14</v>
      </c>
      <c r="D5010" s="642" t="s">
        <v>14649</v>
      </c>
    </row>
    <row r="5011" spans="1:4" ht="13.5" hidden="1">
      <c r="A5011" s="139" t="s">
        <v>14650</v>
      </c>
      <c r="B5011" s="139" t="s">
        <v>14651</v>
      </c>
      <c r="C5011" s="139" t="s">
        <v>14</v>
      </c>
      <c r="D5011" s="642" t="s">
        <v>14652</v>
      </c>
    </row>
    <row r="5012" spans="1:4" ht="13.5" hidden="1">
      <c r="A5012" s="139" t="s">
        <v>14653</v>
      </c>
      <c r="B5012" s="139" t="s">
        <v>14654</v>
      </c>
      <c r="C5012" s="139" t="s">
        <v>14</v>
      </c>
      <c r="D5012" s="642" t="s">
        <v>14655</v>
      </c>
    </row>
    <row r="5013" spans="1:4" ht="13.5" hidden="1">
      <c r="A5013" s="139" t="s">
        <v>14656</v>
      </c>
      <c r="B5013" s="139" t="s">
        <v>14657</v>
      </c>
      <c r="C5013" s="139" t="s">
        <v>14</v>
      </c>
      <c r="D5013" s="642" t="s">
        <v>14658</v>
      </c>
    </row>
    <row r="5014" spans="1:4" ht="13.5" hidden="1">
      <c r="A5014" s="139" t="s">
        <v>14659</v>
      </c>
      <c r="B5014" s="139" t="s">
        <v>14660</v>
      </c>
      <c r="C5014" s="139" t="s">
        <v>14</v>
      </c>
      <c r="D5014" s="642" t="s">
        <v>14661</v>
      </c>
    </row>
    <row r="5015" spans="1:4" ht="13.5" hidden="1">
      <c r="A5015" s="139" t="s">
        <v>14662</v>
      </c>
      <c r="B5015" s="139" t="s">
        <v>14663</v>
      </c>
      <c r="C5015" s="139" t="s">
        <v>14</v>
      </c>
      <c r="D5015" s="642" t="s">
        <v>14664</v>
      </c>
    </row>
    <row r="5016" spans="1:4" ht="13.5" hidden="1">
      <c r="A5016" s="139" t="s">
        <v>14665</v>
      </c>
      <c r="B5016" s="139" t="s">
        <v>14666</v>
      </c>
      <c r="C5016" s="139" t="s">
        <v>14</v>
      </c>
      <c r="D5016" s="642" t="s">
        <v>14667</v>
      </c>
    </row>
    <row r="5017" spans="1:4" ht="13.5" hidden="1">
      <c r="A5017" s="139" t="s">
        <v>14668</v>
      </c>
      <c r="B5017" s="139" t="s">
        <v>14669</v>
      </c>
      <c r="C5017" s="139" t="s">
        <v>14</v>
      </c>
      <c r="D5017" s="642" t="s">
        <v>14670</v>
      </c>
    </row>
    <row r="5018" spans="1:4" ht="13.5" hidden="1">
      <c r="A5018" s="139" t="s">
        <v>14671</v>
      </c>
      <c r="B5018" s="139" t="s">
        <v>14672</v>
      </c>
      <c r="C5018" s="139" t="s">
        <v>14</v>
      </c>
      <c r="D5018" s="642" t="s">
        <v>14673</v>
      </c>
    </row>
    <row r="5019" spans="1:4" ht="13.5" hidden="1">
      <c r="A5019" s="139" t="s">
        <v>14674</v>
      </c>
      <c r="B5019" s="139" t="s">
        <v>14675</v>
      </c>
      <c r="C5019" s="139" t="s">
        <v>14</v>
      </c>
      <c r="D5019" s="642" t="s">
        <v>14676</v>
      </c>
    </row>
    <row r="5020" spans="1:4" ht="13.5" hidden="1">
      <c r="A5020" s="139" t="s">
        <v>14677</v>
      </c>
      <c r="B5020" s="139" t="s">
        <v>14678</v>
      </c>
      <c r="C5020" s="139" t="s">
        <v>14</v>
      </c>
      <c r="D5020" s="642" t="s">
        <v>14679</v>
      </c>
    </row>
    <row r="5021" spans="1:4" ht="13.5" hidden="1">
      <c r="A5021" s="139" t="s">
        <v>14680</v>
      </c>
      <c r="B5021" s="139" t="s">
        <v>14681</v>
      </c>
      <c r="C5021" s="139" t="s">
        <v>14</v>
      </c>
      <c r="D5021" s="642" t="s">
        <v>14682</v>
      </c>
    </row>
    <row r="5022" spans="1:4" ht="13.5" hidden="1">
      <c r="A5022" s="139" t="s">
        <v>14683</v>
      </c>
      <c r="B5022" s="139" t="s">
        <v>14684</v>
      </c>
      <c r="C5022" s="139" t="s">
        <v>14</v>
      </c>
      <c r="D5022" s="642" t="s">
        <v>14685</v>
      </c>
    </row>
    <row r="5023" spans="1:4" ht="13.5" hidden="1">
      <c r="A5023" s="139" t="s">
        <v>14686</v>
      </c>
      <c r="B5023" s="139" t="s">
        <v>14687</v>
      </c>
      <c r="C5023" s="139" t="s">
        <v>14</v>
      </c>
      <c r="D5023" s="642" t="s">
        <v>14688</v>
      </c>
    </row>
    <row r="5024" spans="1:4" ht="13.5" hidden="1">
      <c r="A5024" s="139" t="s">
        <v>14689</v>
      </c>
      <c r="B5024" s="139" t="s">
        <v>14690</v>
      </c>
      <c r="C5024" s="139" t="s">
        <v>14</v>
      </c>
      <c r="D5024" s="642" t="s">
        <v>14691</v>
      </c>
    </row>
    <row r="5025" spans="1:4" ht="13.5" hidden="1">
      <c r="A5025" s="139" t="s">
        <v>14692</v>
      </c>
      <c r="B5025" s="139" t="s">
        <v>14693</v>
      </c>
      <c r="C5025" s="139" t="s">
        <v>14</v>
      </c>
      <c r="D5025" s="642" t="s">
        <v>14694</v>
      </c>
    </row>
    <row r="5026" spans="1:4" ht="13.5" hidden="1">
      <c r="A5026" s="139" t="s">
        <v>14695</v>
      </c>
      <c r="B5026" s="139" t="s">
        <v>14696</v>
      </c>
      <c r="C5026" s="139" t="s">
        <v>14</v>
      </c>
      <c r="D5026" s="642" t="s">
        <v>14697</v>
      </c>
    </row>
    <row r="5027" spans="1:4" ht="13.5" hidden="1">
      <c r="A5027" s="139" t="s">
        <v>14698</v>
      </c>
      <c r="B5027" s="139" t="s">
        <v>14699</v>
      </c>
      <c r="C5027" s="139" t="s">
        <v>14</v>
      </c>
      <c r="D5027" s="642" t="s">
        <v>14700</v>
      </c>
    </row>
    <row r="5028" spans="1:4" ht="13.5" hidden="1">
      <c r="A5028" s="139" t="s">
        <v>14701</v>
      </c>
      <c r="B5028" s="139" t="s">
        <v>14702</v>
      </c>
      <c r="C5028" s="139" t="s">
        <v>14</v>
      </c>
      <c r="D5028" s="642" t="s">
        <v>14703</v>
      </c>
    </row>
    <row r="5029" spans="1:4" ht="13.5" hidden="1">
      <c r="A5029" s="139" t="s">
        <v>14704</v>
      </c>
      <c r="B5029" s="139" t="s">
        <v>14705</v>
      </c>
      <c r="C5029" s="139" t="s">
        <v>14</v>
      </c>
      <c r="D5029" s="642" t="s">
        <v>14706</v>
      </c>
    </row>
    <row r="5030" spans="1:4" ht="13.5" hidden="1">
      <c r="A5030" s="139" t="s">
        <v>14707</v>
      </c>
      <c r="B5030" s="139" t="s">
        <v>14708</v>
      </c>
      <c r="C5030" s="139" t="s">
        <v>14</v>
      </c>
      <c r="D5030" s="642" t="s">
        <v>14709</v>
      </c>
    </row>
    <row r="5031" spans="1:4" ht="13.5" hidden="1">
      <c r="A5031" s="139" t="s">
        <v>14710</v>
      </c>
      <c r="B5031" s="139" t="s">
        <v>14711</v>
      </c>
      <c r="C5031" s="139" t="s">
        <v>14</v>
      </c>
      <c r="D5031" s="642" t="s">
        <v>14712</v>
      </c>
    </row>
    <row r="5032" spans="1:4" ht="13.5" hidden="1">
      <c r="A5032" s="139" t="s">
        <v>14713</v>
      </c>
      <c r="B5032" s="139" t="s">
        <v>14714</v>
      </c>
      <c r="C5032" s="139" t="s">
        <v>14</v>
      </c>
      <c r="D5032" s="642" t="s">
        <v>14715</v>
      </c>
    </row>
    <row r="5033" spans="1:4" ht="13.5" hidden="1">
      <c r="A5033" s="139" t="s">
        <v>14716</v>
      </c>
      <c r="B5033" s="139" t="s">
        <v>14717</v>
      </c>
      <c r="C5033" s="139" t="s">
        <v>14</v>
      </c>
      <c r="D5033" s="642" t="s">
        <v>14718</v>
      </c>
    </row>
    <row r="5034" spans="1:4" ht="13.5" hidden="1">
      <c r="A5034" s="139" t="s">
        <v>14719</v>
      </c>
      <c r="B5034" s="139" t="s">
        <v>14720</v>
      </c>
      <c r="C5034" s="139" t="s">
        <v>14</v>
      </c>
      <c r="D5034" s="642" t="s">
        <v>14721</v>
      </c>
    </row>
    <row r="5035" spans="1:4" ht="13.5" hidden="1">
      <c r="A5035" s="139" t="s">
        <v>14722</v>
      </c>
      <c r="B5035" s="139" t="s">
        <v>14723</v>
      </c>
      <c r="C5035" s="139" t="s">
        <v>14</v>
      </c>
      <c r="D5035" s="642" t="s">
        <v>14724</v>
      </c>
    </row>
    <row r="5036" spans="1:4" ht="13.5" hidden="1">
      <c r="A5036" s="139" t="s">
        <v>14725</v>
      </c>
      <c r="B5036" s="139" t="s">
        <v>14726</v>
      </c>
      <c r="C5036" s="139" t="s">
        <v>14</v>
      </c>
      <c r="D5036" s="642" t="s">
        <v>14727</v>
      </c>
    </row>
    <row r="5037" spans="1:4" ht="13.5" hidden="1">
      <c r="A5037" s="139" t="s">
        <v>14728</v>
      </c>
      <c r="B5037" s="139" t="s">
        <v>14729</v>
      </c>
      <c r="C5037" s="139" t="s">
        <v>14</v>
      </c>
      <c r="D5037" s="642" t="s">
        <v>14730</v>
      </c>
    </row>
    <row r="5038" spans="1:4" ht="13.5" hidden="1">
      <c r="A5038" s="139" t="s">
        <v>14731</v>
      </c>
      <c r="B5038" s="139" t="s">
        <v>14732</v>
      </c>
      <c r="C5038" s="139" t="s">
        <v>14</v>
      </c>
      <c r="D5038" s="642" t="s">
        <v>14733</v>
      </c>
    </row>
    <row r="5039" spans="1:4" ht="13.5" hidden="1">
      <c r="A5039" s="139" t="s">
        <v>14734</v>
      </c>
      <c r="B5039" s="139" t="s">
        <v>14735</v>
      </c>
      <c r="C5039" s="139" t="s">
        <v>14</v>
      </c>
      <c r="D5039" s="642" t="s">
        <v>14736</v>
      </c>
    </row>
    <row r="5040" spans="1:4" ht="13.5" hidden="1">
      <c r="A5040" s="139" t="s">
        <v>14737</v>
      </c>
      <c r="B5040" s="139" t="s">
        <v>14738</v>
      </c>
      <c r="C5040" s="139" t="s">
        <v>14</v>
      </c>
      <c r="D5040" s="642" t="s">
        <v>14739</v>
      </c>
    </row>
    <row r="5041" spans="1:4" ht="13.5" hidden="1">
      <c r="A5041" s="139" t="s">
        <v>14740</v>
      </c>
      <c r="B5041" s="139" t="s">
        <v>14741</v>
      </c>
      <c r="C5041" s="139" t="s">
        <v>14</v>
      </c>
      <c r="D5041" s="642" t="s">
        <v>14742</v>
      </c>
    </row>
    <row r="5042" spans="1:4" ht="13.5" hidden="1">
      <c r="A5042" s="139" t="s">
        <v>14743</v>
      </c>
      <c r="B5042" s="139" t="s">
        <v>14744</v>
      </c>
      <c r="C5042" s="139" t="s">
        <v>14</v>
      </c>
      <c r="D5042" s="642" t="s">
        <v>14745</v>
      </c>
    </row>
    <row r="5043" spans="1:4" ht="13.5" hidden="1">
      <c r="A5043" s="139" t="s">
        <v>14746</v>
      </c>
      <c r="B5043" s="139" t="s">
        <v>14747</v>
      </c>
      <c r="C5043" s="139" t="s">
        <v>14</v>
      </c>
      <c r="D5043" s="642" t="s">
        <v>14748</v>
      </c>
    </row>
    <row r="5044" spans="1:4" ht="13.5" hidden="1">
      <c r="A5044" s="139" t="s">
        <v>14749</v>
      </c>
      <c r="B5044" s="139" t="s">
        <v>14750</v>
      </c>
      <c r="C5044" s="139" t="s">
        <v>14</v>
      </c>
      <c r="D5044" s="642" t="s">
        <v>14751</v>
      </c>
    </row>
    <row r="5045" spans="1:4" ht="13.5" hidden="1">
      <c r="A5045" s="139" t="s">
        <v>14752</v>
      </c>
      <c r="B5045" s="139" t="s">
        <v>14753</v>
      </c>
      <c r="C5045" s="139" t="s">
        <v>14</v>
      </c>
      <c r="D5045" s="642" t="s">
        <v>14754</v>
      </c>
    </row>
    <row r="5046" spans="1:4" ht="13.5" hidden="1">
      <c r="A5046" s="139" t="s">
        <v>14755</v>
      </c>
      <c r="B5046" s="139" t="s">
        <v>14756</v>
      </c>
      <c r="C5046" s="139" t="s">
        <v>14</v>
      </c>
      <c r="D5046" s="642" t="s">
        <v>14757</v>
      </c>
    </row>
    <row r="5047" spans="1:4" ht="13.5" hidden="1">
      <c r="A5047" s="139" t="s">
        <v>14758</v>
      </c>
      <c r="B5047" s="139" t="s">
        <v>14759</v>
      </c>
      <c r="C5047" s="139" t="s">
        <v>14</v>
      </c>
      <c r="D5047" s="642" t="s">
        <v>14760</v>
      </c>
    </row>
    <row r="5048" spans="1:4" ht="13.5" hidden="1">
      <c r="A5048" s="139" t="s">
        <v>14761</v>
      </c>
      <c r="B5048" s="139" t="s">
        <v>14762</v>
      </c>
      <c r="C5048" s="139" t="s">
        <v>14</v>
      </c>
      <c r="D5048" s="642" t="s">
        <v>14763</v>
      </c>
    </row>
    <row r="5049" spans="1:4" ht="13.5" hidden="1">
      <c r="A5049" s="139" t="s">
        <v>14764</v>
      </c>
      <c r="B5049" s="139" t="s">
        <v>14765</v>
      </c>
      <c r="C5049" s="139" t="s">
        <v>14</v>
      </c>
      <c r="D5049" s="642" t="s">
        <v>14766</v>
      </c>
    </row>
    <row r="5050" spans="1:4" ht="13.5" hidden="1">
      <c r="A5050" s="139" t="s">
        <v>14767</v>
      </c>
      <c r="B5050" s="139" t="s">
        <v>14768</v>
      </c>
      <c r="C5050" s="139" t="s">
        <v>14</v>
      </c>
      <c r="D5050" s="642" t="s">
        <v>14769</v>
      </c>
    </row>
    <row r="5051" spans="1:4" ht="13.5" hidden="1">
      <c r="A5051" s="139" t="s">
        <v>14770</v>
      </c>
      <c r="B5051" s="139" t="s">
        <v>14771</v>
      </c>
      <c r="C5051" s="139" t="s">
        <v>14</v>
      </c>
      <c r="D5051" s="642" t="s">
        <v>14772</v>
      </c>
    </row>
    <row r="5052" spans="1:4" ht="13.5" hidden="1">
      <c r="A5052" s="139" t="s">
        <v>14773</v>
      </c>
      <c r="B5052" s="139" t="s">
        <v>14774</v>
      </c>
      <c r="C5052" s="139" t="s">
        <v>14</v>
      </c>
      <c r="D5052" s="642" t="s">
        <v>14775</v>
      </c>
    </row>
    <row r="5053" spans="1:4" ht="13.5" hidden="1">
      <c r="A5053" s="139" t="s">
        <v>14776</v>
      </c>
      <c r="B5053" s="139" t="s">
        <v>14777</v>
      </c>
      <c r="C5053" s="139" t="s">
        <v>14</v>
      </c>
      <c r="D5053" s="642" t="s">
        <v>14778</v>
      </c>
    </row>
    <row r="5054" spans="1:4" ht="13.5" hidden="1">
      <c r="A5054" s="139" t="s">
        <v>14779</v>
      </c>
      <c r="B5054" s="139" t="s">
        <v>14780</v>
      </c>
      <c r="C5054" s="139" t="s">
        <v>14</v>
      </c>
      <c r="D5054" s="642" t="s">
        <v>14781</v>
      </c>
    </row>
    <row r="5055" spans="1:4" ht="13.5" hidden="1">
      <c r="A5055" s="139" t="s">
        <v>14782</v>
      </c>
      <c r="B5055" s="139" t="s">
        <v>14783</v>
      </c>
      <c r="C5055" s="139" t="s">
        <v>14</v>
      </c>
      <c r="D5055" s="642" t="s">
        <v>13154</v>
      </c>
    </row>
    <row r="5056" spans="1:4" ht="13.5" hidden="1">
      <c r="A5056" s="139" t="s">
        <v>14784</v>
      </c>
      <c r="B5056" s="139" t="s">
        <v>14785</v>
      </c>
      <c r="C5056" s="139" t="s">
        <v>14</v>
      </c>
      <c r="D5056" s="642" t="s">
        <v>14786</v>
      </c>
    </row>
    <row r="5057" spans="1:4" ht="13.5" hidden="1">
      <c r="A5057" s="139" t="s">
        <v>14787</v>
      </c>
      <c r="B5057" s="139" t="s">
        <v>14788</v>
      </c>
      <c r="C5057" s="139" t="s">
        <v>14</v>
      </c>
      <c r="D5057" s="642" t="s">
        <v>14789</v>
      </c>
    </row>
    <row r="5058" spans="1:4" ht="13.5" hidden="1">
      <c r="A5058" s="139" t="s">
        <v>14790</v>
      </c>
      <c r="B5058" s="139" t="s">
        <v>14791</v>
      </c>
      <c r="C5058" s="139" t="s">
        <v>14</v>
      </c>
      <c r="D5058" s="642" t="s">
        <v>14792</v>
      </c>
    </row>
    <row r="5059" spans="1:4" ht="13.5" hidden="1">
      <c r="A5059" s="139" t="s">
        <v>14793</v>
      </c>
      <c r="B5059" s="139" t="s">
        <v>14794</v>
      </c>
      <c r="C5059" s="139" t="s">
        <v>14</v>
      </c>
      <c r="D5059" s="642" t="s">
        <v>2414</v>
      </c>
    </row>
    <row r="5060" spans="1:4" ht="13.5" hidden="1">
      <c r="A5060" s="139" t="s">
        <v>14795</v>
      </c>
      <c r="B5060" s="139" t="s">
        <v>14796</v>
      </c>
      <c r="C5060" s="139" t="s">
        <v>14</v>
      </c>
      <c r="D5060" s="642" t="s">
        <v>14797</v>
      </c>
    </row>
    <row r="5061" spans="1:4" ht="13.5" hidden="1">
      <c r="A5061" s="139" t="s">
        <v>14798</v>
      </c>
      <c r="B5061" s="139" t="s">
        <v>14799</v>
      </c>
      <c r="C5061" s="139" t="s">
        <v>14</v>
      </c>
      <c r="D5061" s="642" t="s">
        <v>14800</v>
      </c>
    </row>
    <row r="5062" spans="1:4" ht="13.5" hidden="1">
      <c r="A5062" s="139" t="s">
        <v>14801</v>
      </c>
      <c r="B5062" s="139" t="s">
        <v>14802</v>
      </c>
      <c r="C5062" s="139" t="s">
        <v>14</v>
      </c>
      <c r="D5062" s="642" t="s">
        <v>14803</v>
      </c>
    </row>
    <row r="5063" spans="1:4" ht="13.5" hidden="1">
      <c r="A5063" s="139" t="s">
        <v>14804</v>
      </c>
      <c r="B5063" s="139" t="s">
        <v>14805</v>
      </c>
      <c r="C5063" s="139" t="s">
        <v>14</v>
      </c>
      <c r="D5063" s="642" t="s">
        <v>3955</v>
      </c>
    </row>
    <row r="5064" spans="1:4" ht="13.5" hidden="1">
      <c r="A5064" s="139" t="s">
        <v>14806</v>
      </c>
      <c r="B5064" s="139" t="s">
        <v>14807</v>
      </c>
      <c r="C5064" s="139" t="s">
        <v>14</v>
      </c>
      <c r="D5064" s="642" t="s">
        <v>14808</v>
      </c>
    </row>
    <row r="5065" spans="1:4" ht="13.5" hidden="1">
      <c r="A5065" s="139" t="s">
        <v>14809</v>
      </c>
      <c r="B5065" s="139" t="s">
        <v>14810</v>
      </c>
      <c r="C5065" s="139" t="s">
        <v>14</v>
      </c>
      <c r="D5065" s="642" t="s">
        <v>14811</v>
      </c>
    </row>
    <row r="5066" spans="1:4" ht="13.5" hidden="1">
      <c r="A5066" s="139" t="s">
        <v>14812</v>
      </c>
      <c r="B5066" s="139" t="s">
        <v>14813</v>
      </c>
      <c r="C5066" s="139" t="s">
        <v>14</v>
      </c>
      <c r="D5066" s="642" t="s">
        <v>14814</v>
      </c>
    </row>
    <row r="5067" spans="1:4" ht="13.5" hidden="1">
      <c r="A5067" s="139" t="s">
        <v>14815</v>
      </c>
      <c r="B5067" s="139" t="s">
        <v>14816</v>
      </c>
      <c r="C5067" s="139" t="s">
        <v>14</v>
      </c>
      <c r="D5067" s="642" t="s">
        <v>9185</v>
      </c>
    </row>
    <row r="5068" spans="1:4" ht="13.5" hidden="1">
      <c r="A5068" s="139" t="s">
        <v>14817</v>
      </c>
      <c r="B5068" s="139" t="s">
        <v>14818</v>
      </c>
      <c r="C5068" s="139" t="s">
        <v>14</v>
      </c>
      <c r="D5068" s="642" t="s">
        <v>14819</v>
      </c>
    </row>
    <row r="5069" spans="1:4" ht="13.5" hidden="1">
      <c r="A5069" s="139" t="s">
        <v>14820</v>
      </c>
      <c r="B5069" s="139" t="s">
        <v>14821</v>
      </c>
      <c r="C5069" s="139" t="s">
        <v>14</v>
      </c>
      <c r="D5069" s="642" t="s">
        <v>14822</v>
      </c>
    </row>
    <row r="5070" spans="1:4" ht="13.5" hidden="1">
      <c r="A5070" s="139" t="s">
        <v>14823</v>
      </c>
      <c r="B5070" s="139" t="s">
        <v>14824</v>
      </c>
      <c r="C5070" s="139" t="s">
        <v>14</v>
      </c>
      <c r="D5070" s="642" t="s">
        <v>14825</v>
      </c>
    </row>
    <row r="5071" spans="1:4" ht="13.5" hidden="1">
      <c r="A5071" s="139" t="s">
        <v>14826</v>
      </c>
      <c r="B5071" s="139" t="s">
        <v>14827</v>
      </c>
      <c r="C5071" s="139" t="s">
        <v>14</v>
      </c>
      <c r="D5071" s="642" t="s">
        <v>14828</v>
      </c>
    </row>
    <row r="5072" spans="1:4" ht="13.5" hidden="1">
      <c r="A5072" s="139" t="s">
        <v>14829</v>
      </c>
      <c r="B5072" s="139" t="s">
        <v>14830</v>
      </c>
      <c r="C5072" s="139" t="s">
        <v>14</v>
      </c>
      <c r="D5072" s="642" t="s">
        <v>2491</v>
      </c>
    </row>
    <row r="5073" spans="1:4" ht="13.5" hidden="1">
      <c r="A5073" s="139" t="s">
        <v>14831</v>
      </c>
      <c r="B5073" s="139" t="s">
        <v>14832</v>
      </c>
      <c r="C5073" s="139" t="s">
        <v>14</v>
      </c>
      <c r="D5073" s="642" t="s">
        <v>14833</v>
      </c>
    </row>
    <row r="5074" spans="1:4" ht="13.5" hidden="1">
      <c r="A5074" s="139" t="s">
        <v>14834</v>
      </c>
      <c r="B5074" s="139" t="s">
        <v>14835</v>
      </c>
      <c r="C5074" s="139" t="s">
        <v>14</v>
      </c>
      <c r="D5074" s="642" t="s">
        <v>14836</v>
      </c>
    </row>
    <row r="5075" spans="1:4" ht="13.5" hidden="1">
      <c r="A5075" s="139" t="s">
        <v>14837</v>
      </c>
      <c r="B5075" s="139" t="s">
        <v>14838</v>
      </c>
      <c r="C5075" s="139" t="s">
        <v>14</v>
      </c>
      <c r="D5075" s="642" t="s">
        <v>14839</v>
      </c>
    </row>
    <row r="5076" spans="1:4" ht="13.5" hidden="1">
      <c r="A5076" s="139" t="s">
        <v>14840</v>
      </c>
      <c r="B5076" s="139" t="s">
        <v>14841</v>
      </c>
      <c r="C5076" s="139" t="s">
        <v>14</v>
      </c>
      <c r="D5076" s="642" t="s">
        <v>14842</v>
      </c>
    </row>
    <row r="5077" spans="1:4" ht="13.5" hidden="1">
      <c r="A5077" s="139" t="s">
        <v>14843</v>
      </c>
      <c r="B5077" s="139" t="s">
        <v>14844</v>
      </c>
      <c r="C5077" s="139" t="s">
        <v>14</v>
      </c>
      <c r="D5077" s="642" t="s">
        <v>14845</v>
      </c>
    </row>
    <row r="5078" spans="1:4" ht="13.5" hidden="1">
      <c r="A5078" s="139" t="s">
        <v>14846</v>
      </c>
      <c r="B5078" s="139" t="s">
        <v>14847</v>
      </c>
      <c r="C5078" s="139" t="s">
        <v>14</v>
      </c>
      <c r="D5078" s="642" t="s">
        <v>14848</v>
      </c>
    </row>
    <row r="5079" spans="1:4" ht="13.5" hidden="1">
      <c r="A5079" s="139" t="s">
        <v>14849</v>
      </c>
      <c r="B5079" s="139" t="s">
        <v>14850</v>
      </c>
      <c r="C5079" s="139" t="s">
        <v>14</v>
      </c>
      <c r="D5079" s="642" t="s">
        <v>9047</v>
      </c>
    </row>
    <row r="5080" spans="1:4" ht="13.5" hidden="1">
      <c r="A5080" s="139" t="s">
        <v>14851</v>
      </c>
      <c r="B5080" s="139" t="s">
        <v>14852</v>
      </c>
      <c r="C5080" s="139" t="s">
        <v>14</v>
      </c>
      <c r="D5080" s="642" t="s">
        <v>14853</v>
      </c>
    </row>
    <row r="5081" spans="1:4" ht="13.5" hidden="1">
      <c r="A5081" s="139" t="s">
        <v>14854</v>
      </c>
      <c r="B5081" s="139" t="s">
        <v>14855</v>
      </c>
      <c r="C5081" s="139" t="s">
        <v>14</v>
      </c>
      <c r="D5081" s="642" t="s">
        <v>14856</v>
      </c>
    </row>
    <row r="5082" spans="1:4" ht="13.5" hidden="1">
      <c r="A5082" s="139" t="s">
        <v>14857</v>
      </c>
      <c r="B5082" s="139" t="s">
        <v>14858</v>
      </c>
      <c r="C5082" s="139" t="s">
        <v>14</v>
      </c>
      <c r="D5082" s="642" t="s">
        <v>14859</v>
      </c>
    </row>
    <row r="5083" spans="1:4" ht="13.5" hidden="1">
      <c r="A5083" s="139" t="s">
        <v>14860</v>
      </c>
      <c r="B5083" s="139" t="s">
        <v>14861</v>
      </c>
      <c r="C5083" s="139" t="s">
        <v>14</v>
      </c>
      <c r="D5083" s="642" t="s">
        <v>14862</v>
      </c>
    </row>
    <row r="5084" spans="1:4" ht="13.5" hidden="1">
      <c r="A5084" s="139" t="s">
        <v>14863</v>
      </c>
      <c r="B5084" s="139" t="s">
        <v>14864</v>
      </c>
      <c r="C5084" s="139" t="s">
        <v>14</v>
      </c>
      <c r="D5084" s="642" t="s">
        <v>14865</v>
      </c>
    </row>
    <row r="5085" spans="1:4" ht="13.5" hidden="1">
      <c r="A5085" s="139" t="s">
        <v>14866</v>
      </c>
      <c r="B5085" s="139" t="s">
        <v>14867</v>
      </c>
      <c r="C5085" s="139" t="s">
        <v>14</v>
      </c>
      <c r="D5085" s="642" t="s">
        <v>14868</v>
      </c>
    </row>
    <row r="5086" spans="1:4" ht="13.5" hidden="1">
      <c r="A5086" s="139" t="s">
        <v>14869</v>
      </c>
      <c r="B5086" s="139" t="s">
        <v>14870</v>
      </c>
      <c r="C5086" s="139" t="s">
        <v>14</v>
      </c>
      <c r="D5086" s="642" t="s">
        <v>14871</v>
      </c>
    </row>
    <row r="5087" spans="1:4" ht="13.5" hidden="1">
      <c r="A5087" s="139" t="s">
        <v>14872</v>
      </c>
      <c r="B5087" s="139" t="s">
        <v>14873</v>
      </c>
      <c r="C5087" s="139" t="s">
        <v>14</v>
      </c>
      <c r="D5087" s="642" t="s">
        <v>14874</v>
      </c>
    </row>
    <row r="5088" spans="1:4" ht="13.5" hidden="1">
      <c r="A5088" s="139" t="s">
        <v>14875</v>
      </c>
      <c r="B5088" s="139" t="s">
        <v>14876</v>
      </c>
      <c r="C5088" s="139" t="s">
        <v>14</v>
      </c>
      <c r="D5088" s="642" t="s">
        <v>14877</v>
      </c>
    </row>
    <row r="5089" spans="1:4" ht="13.5" hidden="1">
      <c r="A5089" s="139" t="s">
        <v>14878</v>
      </c>
      <c r="B5089" s="139" t="s">
        <v>14879</v>
      </c>
      <c r="C5089" s="139" t="s">
        <v>14</v>
      </c>
      <c r="D5089" s="642" t="s">
        <v>14880</v>
      </c>
    </row>
    <row r="5090" spans="1:4" ht="13.5" hidden="1">
      <c r="A5090" s="139" t="s">
        <v>14881</v>
      </c>
      <c r="B5090" s="139" t="s">
        <v>14882</v>
      </c>
      <c r="C5090" s="139" t="s">
        <v>14</v>
      </c>
      <c r="D5090" s="642" t="s">
        <v>14883</v>
      </c>
    </row>
    <row r="5091" spans="1:4" ht="13.5" hidden="1">
      <c r="A5091" s="139" t="s">
        <v>14884</v>
      </c>
      <c r="B5091" s="139" t="s">
        <v>14885</v>
      </c>
      <c r="C5091" s="139" t="s">
        <v>14</v>
      </c>
      <c r="D5091" s="642" t="s">
        <v>14886</v>
      </c>
    </row>
    <row r="5092" spans="1:4" ht="13.5" hidden="1">
      <c r="A5092" s="139" t="s">
        <v>14887</v>
      </c>
      <c r="B5092" s="139" t="s">
        <v>14888</v>
      </c>
      <c r="C5092" s="139" t="s">
        <v>14</v>
      </c>
      <c r="D5092" s="642" t="s">
        <v>12200</v>
      </c>
    </row>
    <row r="5093" spans="1:4" ht="13.5" hidden="1">
      <c r="A5093" s="139" t="s">
        <v>14889</v>
      </c>
      <c r="B5093" s="139" t="s">
        <v>14890</v>
      </c>
      <c r="C5093" s="139" t="s">
        <v>14</v>
      </c>
      <c r="D5093" s="642" t="s">
        <v>14891</v>
      </c>
    </row>
    <row r="5094" spans="1:4" ht="13.5" hidden="1">
      <c r="A5094" s="139" t="s">
        <v>14892</v>
      </c>
      <c r="B5094" s="139" t="s">
        <v>14893</v>
      </c>
      <c r="C5094" s="139" t="s">
        <v>14</v>
      </c>
      <c r="D5094" s="642" t="s">
        <v>14894</v>
      </c>
    </row>
    <row r="5095" spans="1:4" ht="13.5" hidden="1">
      <c r="A5095" s="139" t="s">
        <v>14895</v>
      </c>
      <c r="B5095" s="139" t="s">
        <v>14896</v>
      </c>
      <c r="C5095" s="139" t="s">
        <v>14</v>
      </c>
      <c r="D5095" s="642" t="s">
        <v>14897</v>
      </c>
    </row>
    <row r="5096" spans="1:4" ht="13.5" hidden="1">
      <c r="A5096" s="139" t="s">
        <v>14898</v>
      </c>
      <c r="B5096" s="139" t="s">
        <v>14899</v>
      </c>
      <c r="C5096" s="139" t="s">
        <v>14</v>
      </c>
      <c r="D5096" s="642" t="s">
        <v>14900</v>
      </c>
    </row>
    <row r="5097" spans="1:4" ht="13.5" hidden="1">
      <c r="A5097" s="139" t="s">
        <v>14901</v>
      </c>
      <c r="B5097" s="139" t="s">
        <v>14902</v>
      </c>
      <c r="C5097" s="139" t="s">
        <v>14</v>
      </c>
      <c r="D5097" s="642" t="s">
        <v>14903</v>
      </c>
    </row>
    <row r="5098" spans="1:4" ht="13.5" hidden="1">
      <c r="A5098" s="139" t="s">
        <v>14904</v>
      </c>
      <c r="B5098" s="139" t="s">
        <v>14905</v>
      </c>
      <c r="C5098" s="139" t="s">
        <v>14</v>
      </c>
      <c r="D5098" s="642" t="s">
        <v>14906</v>
      </c>
    </row>
    <row r="5099" spans="1:4" ht="13.5" hidden="1">
      <c r="A5099" s="139" t="s">
        <v>14907</v>
      </c>
      <c r="B5099" s="139" t="s">
        <v>14908</v>
      </c>
      <c r="C5099" s="139" t="s">
        <v>14</v>
      </c>
      <c r="D5099" s="642" t="s">
        <v>14909</v>
      </c>
    </row>
    <row r="5100" spans="1:4" ht="13.5" hidden="1">
      <c r="A5100" s="139" t="s">
        <v>14910</v>
      </c>
      <c r="B5100" s="139" t="s">
        <v>14911</v>
      </c>
      <c r="C5100" s="139" t="s">
        <v>14</v>
      </c>
      <c r="D5100" s="642" t="s">
        <v>14912</v>
      </c>
    </row>
    <row r="5101" spans="1:4" ht="13.5" hidden="1">
      <c r="A5101" s="139" t="s">
        <v>14913</v>
      </c>
      <c r="B5101" s="139" t="s">
        <v>14914</v>
      </c>
      <c r="C5101" s="139" t="s">
        <v>14</v>
      </c>
      <c r="D5101" s="642" t="s">
        <v>14915</v>
      </c>
    </row>
    <row r="5102" spans="1:4" ht="13.5" hidden="1">
      <c r="A5102" s="139" t="s">
        <v>14916</v>
      </c>
      <c r="B5102" s="139" t="s">
        <v>14917</v>
      </c>
      <c r="C5102" s="139" t="s">
        <v>14</v>
      </c>
      <c r="D5102" s="642" t="s">
        <v>14918</v>
      </c>
    </row>
    <row r="5103" spans="1:4" ht="13.5" hidden="1">
      <c r="A5103" s="139" t="s">
        <v>14919</v>
      </c>
      <c r="B5103" s="139" t="s">
        <v>14920</v>
      </c>
      <c r="C5103" s="139" t="s">
        <v>14</v>
      </c>
      <c r="D5103" s="642" t="s">
        <v>14921</v>
      </c>
    </row>
    <row r="5104" spans="1:4" ht="13.5" hidden="1">
      <c r="A5104" s="139" t="s">
        <v>14922</v>
      </c>
      <c r="B5104" s="139" t="s">
        <v>14923</v>
      </c>
      <c r="C5104" s="139" t="s">
        <v>14</v>
      </c>
      <c r="D5104" s="642" t="s">
        <v>14924</v>
      </c>
    </row>
    <row r="5105" spans="1:4" ht="13.5" hidden="1">
      <c r="A5105" s="139" t="s">
        <v>14925</v>
      </c>
      <c r="B5105" s="139" t="s">
        <v>14926</v>
      </c>
      <c r="C5105" s="139" t="s">
        <v>14</v>
      </c>
      <c r="D5105" s="642" t="s">
        <v>14927</v>
      </c>
    </row>
    <row r="5106" spans="1:4" ht="13.5" hidden="1">
      <c r="A5106" s="139" t="s">
        <v>14928</v>
      </c>
      <c r="B5106" s="139" t="s">
        <v>14929</v>
      </c>
      <c r="C5106" s="139" t="s">
        <v>14</v>
      </c>
      <c r="D5106" s="642" t="s">
        <v>14930</v>
      </c>
    </row>
    <row r="5107" spans="1:4" ht="13.5" hidden="1">
      <c r="A5107" s="139" t="s">
        <v>14931</v>
      </c>
      <c r="B5107" s="139" t="s">
        <v>14932</v>
      </c>
      <c r="C5107" s="139" t="s">
        <v>14</v>
      </c>
      <c r="D5107" s="642" t="s">
        <v>14933</v>
      </c>
    </row>
    <row r="5108" spans="1:4" ht="13.5" hidden="1">
      <c r="A5108" s="139" t="s">
        <v>14934</v>
      </c>
      <c r="B5108" s="139" t="s">
        <v>14935</v>
      </c>
      <c r="C5108" s="139" t="s">
        <v>14</v>
      </c>
      <c r="D5108" s="642" t="s">
        <v>14936</v>
      </c>
    </row>
    <row r="5109" spans="1:4" ht="13.5" hidden="1">
      <c r="A5109" s="139" t="s">
        <v>14937</v>
      </c>
      <c r="B5109" s="139" t="s">
        <v>14938</v>
      </c>
      <c r="C5109" s="139" t="s">
        <v>14</v>
      </c>
      <c r="D5109" s="642" t="s">
        <v>14939</v>
      </c>
    </row>
    <row r="5110" spans="1:4" ht="13.5" hidden="1">
      <c r="A5110" s="139" t="s">
        <v>14940</v>
      </c>
      <c r="B5110" s="139" t="s">
        <v>14941</v>
      </c>
      <c r="C5110" s="139" t="s">
        <v>14</v>
      </c>
      <c r="D5110" s="642" t="s">
        <v>14942</v>
      </c>
    </row>
    <row r="5111" spans="1:4" ht="13.5" hidden="1">
      <c r="A5111" s="139" t="s">
        <v>14943</v>
      </c>
      <c r="B5111" s="139" t="s">
        <v>14944</v>
      </c>
      <c r="C5111" s="139" t="s">
        <v>14</v>
      </c>
      <c r="D5111" s="642" t="s">
        <v>8248</v>
      </c>
    </row>
    <row r="5112" spans="1:4" ht="13.5" hidden="1">
      <c r="A5112" s="139" t="s">
        <v>14945</v>
      </c>
      <c r="B5112" s="139" t="s">
        <v>14946</v>
      </c>
      <c r="C5112" s="139" t="s">
        <v>14</v>
      </c>
      <c r="D5112" s="642" t="s">
        <v>14947</v>
      </c>
    </row>
    <row r="5113" spans="1:4" ht="13.5" hidden="1">
      <c r="A5113" s="139" t="s">
        <v>14948</v>
      </c>
      <c r="B5113" s="139" t="s">
        <v>14949</v>
      </c>
      <c r="C5113" s="139" t="s">
        <v>14</v>
      </c>
      <c r="D5113" s="642" t="s">
        <v>14950</v>
      </c>
    </row>
    <row r="5114" spans="1:4" ht="13.5" hidden="1">
      <c r="A5114" s="139" t="s">
        <v>14951</v>
      </c>
      <c r="B5114" s="139" t="s">
        <v>14952</v>
      </c>
      <c r="C5114" s="139" t="s">
        <v>14</v>
      </c>
      <c r="D5114" s="642" t="s">
        <v>14953</v>
      </c>
    </row>
    <row r="5115" spans="1:4" ht="13.5" hidden="1">
      <c r="A5115" s="139" t="s">
        <v>14954</v>
      </c>
      <c r="B5115" s="139" t="s">
        <v>14955</v>
      </c>
      <c r="C5115" s="139" t="s">
        <v>14</v>
      </c>
      <c r="D5115" s="642" t="s">
        <v>14956</v>
      </c>
    </row>
    <row r="5116" spans="1:4" ht="13.5" hidden="1">
      <c r="A5116" s="139" t="s">
        <v>14957</v>
      </c>
      <c r="B5116" s="139" t="s">
        <v>14958</v>
      </c>
      <c r="C5116" s="139" t="s">
        <v>14</v>
      </c>
      <c r="D5116" s="642" t="s">
        <v>14959</v>
      </c>
    </row>
    <row r="5117" spans="1:4" ht="13.5" hidden="1">
      <c r="A5117" s="139" t="s">
        <v>14960</v>
      </c>
      <c r="B5117" s="139" t="s">
        <v>14961</v>
      </c>
      <c r="C5117" s="139" t="s">
        <v>14</v>
      </c>
      <c r="D5117" s="642" t="s">
        <v>14962</v>
      </c>
    </row>
    <row r="5118" spans="1:4" ht="13.5" hidden="1">
      <c r="A5118" s="139" t="s">
        <v>14963</v>
      </c>
      <c r="B5118" s="139" t="s">
        <v>14964</v>
      </c>
      <c r="C5118" s="139" t="s">
        <v>14</v>
      </c>
      <c r="D5118" s="642" t="s">
        <v>6698</v>
      </c>
    </row>
    <row r="5119" spans="1:4" ht="13.5" hidden="1">
      <c r="A5119" s="139" t="s">
        <v>14965</v>
      </c>
      <c r="B5119" s="139" t="s">
        <v>14966</v>
      </c>
      <c r="C5119" s="139" t="s">
        <v>14</v>
      </c>
      <c r="D5119" s="642" t="s">
        <v>14967</v>
      </c>
    </row>
    <row r="5120" spans="1:4" ht="13.5" hidden="1">
      <c r="A5120" s="139" t="s">
        <v>14968</v>
      </c>
      <c r="B5120" s="139" t="s">
        <v>14969</v>
      </c>
      <c r="C5120" s="139" t="s">
        <v>14</v>
      </c>
      <c r="D5120" s="642" t="s">
        <v>14970</v>
      </c>
    </row>
    <row r="5121" spans="1:4" ht="13.5" hidden="1">
      <c r="A5121" s="139" t="s">
        <v>14971</v>
      </c>
      <c r="B5121" s="139" t="s">
        <v>14972</v>
      </c>
      <c r="C5121" s="139" t="s">
        <v>14</v>
      </c>
      <c r="D5121" s="642" t="s">
        <v>14973</v>
      </c>
    </row>
    <row r="5122" spans="1:4" ht="13.5" hidden="1">
      <c r="A5122" s="139" t="s">
        <v>14974</v>
      </c>
      <c r="B5122" s="139" t="s">
        <v>14975</v>
      </c>
      <c r="C5122" s="139" t="s">
        <v>14</v>
      </c>
      <c r="D5122" s="642" t="s">
        <v>14976</v>
      </c>
    </row>
    <row r="5123" spans="1:4" ht="13.5" hidden="1">
      <c r="A5123" s="139" t="s">
        <v>14977</v>
      </c>
      <c r="B5123" s="139" t="s">
        <v>14978</v>
      </c>
      <c r="C5123" s="139" t="s">
        <v>14</v>
      </c>
      <c r="D5123" s="642" t="s">
        <v>14979</v>
      </c>
    </row>
    <row r="5124" spans="1:4" ht="13.5" hidden="1">
      <c r="A5124" s="139" t="s">
        <v>14980</v>
      </c>
      <c r="B5124" s="139" t="s">
        <v>14981</v>
      </c>
      <c r="C5124" s="139" t="s">
        <v>14</v>
      </c>
      <c r="D5124" s="642" t="s">
        <v>14982</v>
      </c>
    </row>
    <row r="5125" spans="1:4" ht="13.5" hidden="1">
      <c r="A5125" s="139" t="s">
        <v>14983</v>
      </c>
      <c r="B5125" s="139" t="s">
        <v>14984</v>
      </c>
      <c r="C5125" s="139" t="s">
        <v>14</v>
      </c>
      <c r="D5125" s="642" t="s">
        <v>14985</v>
      </c>
    </row>
    <row r="5126" spans="1:4" ht="13.5" hidden="1">
      <c r="A5126" s="139" t="s">
        <v>14986</v>
      </c>
      <c r="B5126" s="139" t="s">
        <v>14987</v>
      </c>
      <c r="C5126" s="139" t="s">
        <v>14</v>
      </c>
      <c r="D5126" s="642" t="s">
        <v>5756</v>
      </c>
    </row>
    <row r="5127" spans="1:4" ht="13.5" hidden="1">
      <c r="A5127" s="139" t="s">
        <v>14988</v>
      </c>
      <c r="B5127" s="139" t="s">
        <v>14989</v>
      </c>
      <c r="C5127" s="139" t="s">
        <v>14</v>
      </c>
      <c r="D5127" s="642" t="s">
        <v>12003</v>
      </c>
    </row>
    <row r="5128" spans="1:4" ht="13.5" hidden="1">
      <c r="A5128" s="139" t="s">
        <v>14990</v>
      </c>
      <c r="B5128" s="139" t="s">
        <v>14991</v>
      </c>
      <c r="C5128" s="139" t="s">
        <v>14</v>
      </c>
      <c r="D5128" s="642" t="s">
        <v>14992</v>
      </c>
    </row>
    <row r="5129" spans="1:4" ht="13.5" hidden="1">
      <c r="A5129" s="139" t="s">
        <v>14993</v>
      </c>
      <c r="B5129" s="139" t="s">
        <v>14994</v>
      </c>
      <c r="C5129" s="139" t="s">
        <v>14</v>
      </c>
      <c r="D5129" s="642" t="s">
        <v>2728</v>
      </c>
    </row>
    <row r="5130" spans="1:4" ht="13.5" hidden="1">
      <c r="A5130" s="139" t="s">
        <v>14995</v>
      </c>
      <c r="B5130" s="139" t="s">
        <v>14996</v>
      </c>
      <c r="C5130" s="139" t="s">
        <v>14</v>
      </c>
      <c r="D5130" s="642" t="s">
        <v>14997</v>
      </c>
    </row>
    <row r="5131" spans="1:4" ht="13.5" hidden="1">
      <c r="A5131" s="139" t="s">
        <v>14998</v>
      </c>
      <c r="B5131" s="139" t="s">
        <v>14999</v>
      </c>
      <c r="C5131" s="139" t="s">
        <v>14</v>
      </c>
      <c r="D5131" s="642" t="s">
        <v>15000</v>
      </c>
    </row>
    <row r="5132" spans="1:4" ht="13.5" hidden="1">
      <c r="A5132" s="139" t="s">
        <v>15001</v>
      </c>
      <c r="B5132" s="139" t="s">
        <v>15002</v>
      </c>
      <c r="C5132" s="139" t="s">
        <v>14</v>
      </c>
      <c r="D5132" s="642" t="s">
        <v>15003</v>
      </c>
    </row>
    <row r="5133" spans="1:4" ht="13.5" hidden="1">
      <c r="A5133" s="139" t="s">
        <v>15004</v>
      </c>
      <c r="B5133" s="139" t="s">
        <v>15005</v>
      </c>
      <c r="C5133" s="139" t="s">
        <v>14</v>
      </c>
      <c r="D5133" s="642" t="s">
        <v>15006</v>
      </c>
    </row>
    <row r="5134" spans="1:4" ht="13.5" hidden="1">
      <c r="A5134" s="139" t="s">
        <v>15007</v>
      </c>
      <c r="B5134" s="139" t="s">
        <v>15008</v>
      </c>
      <c r="C5134" s="139" t="s">
        <v>14</v>
      </c>
      <c r="D5134" s="642" t="s">
        <v>9825</v>
      </c>
    </row>
    <row r="5135" spans="1:4" ht="13.5" hidden="1">
      <c r="A5135" s="139" t="s">
        <v>15009</v>
      </c>
      <c r="B5135" s="139" t="s">
        <v>15010</v>
      </c>
      <c r="C5135" s="139" t="s">
        <v>14</v>
      </c>
      <c r="D5135" s="642" t="s">
        <v>15011</v>
      </c>
    </row>
    <row r="5136" spans="1:4" ht="13.5" hidden="1">
      <c r="A5136" s="139" t="s">
        <v>15012</v>
      </c>
      <c r="B5136" s="139" t="s">
        <v>15013</v>
      </c>
      <c r="C5136" s="139" t="s">
        <v>14</v>
      </c>
      <c r="D5136" s="642" t="s">
        <v>2522</v>
      </c>
    </row>
    <row r="5137" spans="1:4" ht="13.5" hidden="1">
      <c r="A5137" s="139" t="s">
        <v>15014</v>
      </c>
      <c r="B5137" s="139" t="s">
        <v>15015</v>
      </c>
      <c r="C5137" s="139" t="s">
        <v>14</v>
      </c>
      <c r="D5137" s="642" t="s">
        <v>15016</v>
      </c>
    </row>
    <row r="5138" spans="1:4" ht="13.5" hidden="1">
      <c r="A5138" s="139" t="s">
        <v>15017</v>
      </c>
      <c r="B5138" s="139" t="s">
        <v>15018</v>
      </c>
      <c r="C5138" s="139" t="s">
        <v>14</v>
      </c>
      <c r="D5138" s="642" t="s">
        <v>15019</v>
      </c>
    </row>
    <row r="5139" spans="1:4" ht="13.5" hidden="1">
      <c r="A5139" s="139" t="s">
        <v>15020</v>
      </c>
      <c r="B5139" s="139" t="s">
        <v>15021</v>
      </c>
      <c r="C5139" s="139" t="s">
        <v>14</v>
      </c>
      <c r="D5139" s="642" t="s">
        <v>15022</v>
      </c>
    </row>
    <row r="5140" spans="1:4" ht="13.5" hidden="1">
      <c r="A5140" s="139" t="s">
        <v>15023</v>
      </c>
      <c r="B5140" s="139" t="s">
        <v>15024</v>
      </c>
      <c r="C5140" s="139" t="s">
        <v>14</v>
      </c>
      <c r="D5140" s="642" t="s">
        <v>15025</v>
      </c>
    </row>
    <row r="5141" spans="1:4" ht="13.5" hidden="1">
      <c r="A5141" s="139" t="s">
        <v>15026</v>
      </c>
      <c r="B5141" s="139" t="s">
        <v>15027</v>
      </c>
      <c r="C5141" s="139" t="s">
        <v>14</v>
      </c>
      <c r="D5141" s="642" t="s">
        <v>15028</v>
      </c>
    </row>
    <row r="5142" spans="1:4" ht="13.5" hidden="1">
      <c r="A5142" s="139" t="s">
        <v>15029</v>
      </c>
      <c r="B5142" s="139" t="s">
        <v>15030</v>
      </c>
      <c r="C5142" s="139" t="s">
        <v>14</v>
      </c>
      <c r="D5142" s="642" t="s">
        <v>15031</v>
      </c>
    </row>
    <row r="5143" spans="1:4" ht="13.5" hidden="1">
      <c r="A5143" s="139" t="s">
        <v>15032</v>
      </c>
      <c r="B5143" s="139" t="s">
        <v>15033</v>
      </c>
      <c r="C5143" s="139" t="s">
        <v>14</v>
      </c>
      <c r="D5143" s="642" t="s">
        <v>15034</v>
      </c>
    </row>
    <row r="5144" spans="1:4" ht="13.5" hidden="1">
      <c r="A5144" s="139" t="s">
        <v>15035</v>
      </c>
      <c r="B5144" s="139" t="s">
        <v>15036</v>
      </c>
      <c r="C5144" s="139" t="s">
        <v>14</v>
      </c>
      <c r="D5144" s="642" t="s">
        <v>15037</v>
      </c>
    </row>
    <row r="5145" spans="1:4" ht="13.5" hidden="1">
      <c r="A5145" s="139" t="s">
        <v>15038</v>
      </c>
      <c r="B5145" s="139" t="s">
        <v>15039</v>
      </c>
      <c r="C5145" s="139" t="s">
        <v>14</v>
      </c>
      <c r="D5145" s="642" t="s">
        <v>15040</v>
      </c>
    </row>
    <row r="5146" spans="1:4" ht="13.5" hidden="1">
      <c r="A5146" s="139" t="s">
        <v>15041</v>
      </c>
      <c r="B5146" s="139" t="s">
        <v>15042</v>
      </c>
      <c r="C5146" s="139" t="s">
        <v>14</v>
      </c>
      <c r="D5146" s="642" t="s">
        <v>15043</v>
      </c>
    </row>
    <row r="5147" spans="1:4" ht="13.5" hidden="1">
      <c r="A5147" s="139" t="s">
        <v>15044</v>
      </c>
      <c r="B5147" s="139" t="s">
        <v>15045</v>
      </c>
      <c r="C5147" s="139" t="s">
        <v>14</v>
      </c>
      <c r="D5147" s="642" t="s">
        <v>15046</v>
      </c>
    </row>
    <row r="5148" spans="1:4" ht="13.5" hidden="1">
      <c r="A5148" s="139" t="s">
        <v>15047</v>
      </c>
      <c r="B5148" s="139" t="s">
        <v>15048</v>
      </c>
      <c r="C5148" s="139" t="s">
        <v>14</v>
      </c>
      <c r="D5148" s="642" t="s">
        <v>15049</v>
      </c>
    </row>
    <row r="5149" spans="1:4" ht="13.5" hidden="1">
      <c r="A5149" s="139" t="s">
        <v>15050</v>
      </c>
      <c r="B5149" s="139" t="s">
        <v>15051</v>
      </c>
      <c r="C5149" s="139" t="s">
        <v>14</v>
      </c>
      <c r="D5149" s="642" t="s">
        <v>15052</v>
      </c>
    </row>
    <row r="5150" spans="1:4" ht="13.5" hidden="1">
      <c r="A5150" s="139" t="s">
        <v>15053</v>
      </c>
      <c r="B5150" s="139" t="s">
        <v>15054</v>
      </c>
      <c r="C5150" s="139" t="s">
        <v>14</v>
      </c>
      <c r="D5150" s="642" t="s">
        <v>15055</v>
      </c>
    </row>
    <row r="5151" spans="1:4" ht="13.5" hidden="1">
      <c r="A5151" s="139" t="s">
        <v>15056</v>
      </c>
      <c r="B5151" s="139" t="s">
        <v>15057</v>
      </c>
      <c r="C5151" s="139" t="s">
        <v>14</v>
      </c>
      <c r="D5151" s="642" t="s">
        <v>4668</v>
      </c>
    </row>
    <row r="5152" spans="1:4" ht="13.5" hidden="1">
      <c r="A5152" s="139" t="s">
        <v>15058</v>
      </c>
      <c r="B5152" s="139" t="s">
        <v>15059</v>
      </c>
      <c r="C5152" s="139" t="s">
        <v>14</v>
      </c>
      <c r="D5152" s="642" t="s">
        <v>15060</v>
      </c>
    </row>
    <row r="5153" spans="1:4" ht="13.5" hidden="1">
      <c r="A5153" s="139" t="s">
        <v>15061</v>
      </c>
      <c r="B5153" s="139" t="s">
        <v>15062</v>
      </c>
      <c r="C5153" s="139" t="s">
        <v>14</v>
      </c>
      <c r="D5153" s="642" t="s">
        <v>15063</v>
      </c>
    </row>
    <row r="5154" spans="1:4" ht="13.5" hidden="1">
      <c r="A5154" s="139" t="s">
        <v>15064</v>
      </c>
      <c r="B5154" s="139" t="s">
        <v>15065</v>
      </c>
      <c r="C5154" s="139" t="s">
        <v>14</v>
      </c>
      <c r="D5154" s="642" t="s">
        <v>15066</v>
      </c>
    </row>
    <row r="5155" spans="1:4" ht="13.5" hidden="1">
      <c r="A5155" s="139" t="s">
        <v>15067</v>
      </c>
      <c r="B5155" s="139" t="s">
        <v>15068</v>
      </c>
      <c r="C5155" s="139" t="s">
        <v>14</v>
      </c>
      <c r="D5155" s="642" t="s">
        <v>15069</v>
      </c>
    </row>
    <row r="5156" spans="1:4" ht="13.5" hidden="1">
      <c r="A5156" s="139" t="s">
        <v>15070</v>
      </c>
      <c r="B5156" s="139" t="s">
        <v>15071</v>
      </c>
      <c r="C5156" s="139" t="s">
        <v>14</v>
      </c>
      <c r="D5156" s="642" t="s">
        <v>15072</v>
      </c>
    </row>
    <row r="5157" spans="1:4" ht="13.5" hidden="1">
      <c r="A5157" s="139" t="s">
        <v>15073</v>
      </c>
      <c r="B5157" s="139" t="s">
        <v>15074</v>
      </c>
      <c r="C5157" s="139" t="s">
        <v>14</v>
      </c>
      <c r="D5157" s="642" t="s">
        <v>15075</v>
      </c>
    </row>
    <row r="5158" spans="1:4" ht="13.5" hidden="1">
      <c r="A5158" s="139" t="s">
        <v>15076</v>
      </c>
      <c r="B5158" s="139" t="s">
        <v>15077</v>
      </c>
      <c r="C5158" s="139" t="s">
        <v>14</v>
      </c>
      <c r="D5158" s="642" t="s">
        <v>15078</v>
      </c>
    </row>
    <row r="5159" spans="1:4" ht="13.5" hidden="1">
      <c r="A5159" s="139" t="s">
        <v>15079</v>
      </c>
      <c r="B5159" s="139" t="s">
        <v>15080</v>
      </c>
      <c r="C5159" s="139" t="s">
        <v>14</v>
      </c>
      <c r="D5159" s="642" t="s">
        <v>15081</v>
      </c>
    </row>
    <row r="5160" spans="1:4" ht="13.5" hidden="1">
      <c r="A5160" s="139" t="s">
        <v>15082</v>
      </c>
      <c r="B5160" s="139" t="s">
        <v>15083</v>
      </c>
      <c r="C5160" s="139" t="s">
        <v>14</v>
      </c>
      <c r="D5160" s="642" t="s">
        <v>15084</v>
      </c>
    </row>
    <row r="5161" spans="1:4" ht="13.5" hidden="1">
      <c r="A5161" s="139" t="s">
        <v>15085</v>
      </c>
      <c r="B5161" s="139" t="s">
        <v>15086</v>
      </c>
      <c r="C5161" s="139" t="s">
        <v>14</v>
      </c>
      <c r="D5161" s="642" t="s">
        <v>15087</v>
      </c>
    </row>
    <row r="5162" spans="1:4" ht="13.5" hidden="1">
      <c r="A5162" s="139" t="s">
        <v>15088</v>
      </c>
      <c r="B5162" s="139" t="s">
        <v>15089</v>
      </c>
      <c r="C5162" s="139" t="s">
        <v>285</v>
      </c>
      <c r="D5162" s="642" t="s">
        <v>15090</v>
      </c>
    </row>
    <row r="5163" spans="1:4" ht="13.5" hidden="1">
      <c r="A5163" s="139" t="s">
        <v>15091</v>
      </c>
      <c r="B5163" s="139" t="s">
        <v>15092</v>
      </c>
      <c r="C5163" s="139" t="s">
        <v>285</v>
      </c>
      <c r="D5163" s="642" t="s">
        <v>15093</v>
      </c>
    </row>
    <row r="5164" spans="1:4" ht="13.5" hidden="1">
      <c r="A5164" s="139" t="s">
        <v>15094</v>
      </c>
      <c r="B5164" s="139" t="s">
        <v>15095</v>
      </c>
      <c r="C5164" s="139" t="s">
        <v>285</v>
      </c>
      <c r="D5164" s="642" t="s">
        <v>15096</v>
      </c>
    </row>
    <row r="5165" spans="1:4" ht="13.5" hidden="1">
      <c r="A5165" s="139" t="s">
        <v>15097</v>
      </c>
      <c r="B5165" s="139" t="s">
        <v>15098</v>
      </c>
      <c r="C5165" s="139" t="s">
        <v>285</v>
      </c>
      <c r="D5165" s="642" t="s">
        <v>8593</v>
      </c>
    </row>
    <row r="5166" spans="1:4" ht="13.5" hidden="1">
      <c r="A5166" s="139" t="s">
        <v>15099</v>
      </c>
      <c r="B5166" s="139" t="s">
        <v>15100</v>
      </c>
      <c r="C5166" s="139" t="s">
        <v>285</v>
      </c>
      <c r="D5166" s="642" t="s">
        <v>8122</v>
      </c>
    </row>
    <row r="5167" spans="1:4" ht="13.5" hidden="1">
      <c r="A5167" s="139" t="s">
        <v>15101</v>
      </c>
      <c r="B5167" s="139" t="s">
        <v>15102</v>
      </c>
      <c r="C5167" s="139" t="s">
        <v>14</v>
      </c>
      <c r="D5167" s="642" t="s">
        <v>15103</v>
      </c>
    </row>
    <row r="5168" spans="1:4" ht="13.5" hidden="1">
      <c r="A5168" s="139" t="s">
        <v>15104</v>
      </c>
      <c r="B5168" s="139" t="s">
        <v>15105</v>
      </c>
      <c r="C5168" s="139" t="s">
        <v>14</v>
      </c>
      <c r="D5168" s="642" t="s">
        <v>15106</v>
      </c>
    </row>
    <row r="5169" spans="1:4" ht="13.5" hidden="1">
      <c r="A5169" s="139" t="s">
        <v>15107</v>
      </c>
      <c r="B5169" s="139" t="s">
        <v>15108</v>
      </c>
      <c r="C5169" s="139" t="s">
        <v>14</v>
      </c>
      <c r="D5169" s="642" t="s">
        <v>15109</v>
      </c>
    </row>
    <row r="5170" spans="1:4" ht="13.5" hidden="1">
      <c r="A5170" s="139" t="s">
        <v>15110</v>
      </c>
      <c r="B5170" s="139" t="s">
        <v>15111</v>
      </c>
      <c r="C5170" s="139" t="s">
        <v>14</v>
      </c>
      <c r="D5170" s="642" t="s">
        <v>345</v>
      </c>
    </row>
    <row r="5171" spans="1:4" ht="13.5" hidden="1">
      <c r="A5171" s="139" t="s">
        <v>15112</v>
      </c>
      <c r="B5171" s="139" t="s">
        <v>15113</v>
      </c>
      <c r="C5171" s="139" t="s">
        <v>14</v>
      </c>
      <c r="D5171" s="642" t="s">
        <v>3026</v>
      </c>
    </row>
    <row r="5172" spans="1:4" ht="13.5" hidden="1">
      <c r="A5172" s="139" t="s">
        <v>15114</v>
      </c>
      <c r="B5172" s="139" t="s">
        <v>15115</v>
      </c>
      <c r="C5172" s="139" t="s">
        <v>14</v>
      </c>
      <c r="D5172" s="642" t="s">
        <v>2528</v>
      </c>
    </row>
    <row r="5173" spans="1:4" ht="13.5" hidden="1">
      <c r="A5173" s="139" t="s">
        <v>15116</v>
      </c>
      <c r="B5173" s="139" t="s">
        <v>15117</v>
      </c>
      <c r="C5173" s="139" t="s">
        <v>14</v>
      </c>
      <c r="D5173" s="642" t="s">
        <v>11031</v>
      </c>
    </row>
    <row r="5174" spans="1:4" ht="13.5" hidden="1">
      <c r="A5174" s="139" t="s">
        <v>15118</v>
      </c>
      <c r="B5174" s="139" t="s">
        <v>15119</v>
      </c>
      <c r="C5174" s="139" t="s">
        <v>14</v>
      </c>
      <c r="D5174" s="642" t="s">
        <v>15120</v>
      </c>
    </row>
    <row r="5175" spans="1:4" ht="13.5" hidden="1">
      <c r="A5175" s="139" t="s">
        <v>15121</v>
      </c>
      <c r="B5175" s="139" t="s">
        <v>15122</v>
      </c>
      <c r="C5175" s="139" t="s">
        <v>14</v>
      </c>
      <c r="D5175" s="642" t="s">
        <v>15123</v>
      </c>
    </row>
    <row r="5176" spans="1:4" ht="13.5" hidden="1">
      <c r="A5176" s="139" t="s">
        <v>15124</v>
      </c>
      <c r="B5176" s="139" t="s">
        <v>15125</v>
      </c>
      <c r="C5176" s="139" t="s">
        <v>285</v>
      </c>
      <c r="D5176" s="642" t="s">
        <v>15126</v>
      </c>
    </row>
    <row r="5177" spans="1:4" ht="13.5" hidden="1">
      <c r="A5177" s="139" t="s">
        <v>15127</v>
      </c>
      <c r="B5177" s="139" t="s">
        <v>15128</v>
      </c>
      <c r="C5177" s="139" t="s">
        <v>285</v>
      </c>
      <c r="D5177" s="642" t="s">
        <v>15129</v>
      </c>
    </row>
    <row r="5178" spans="1:4" ht="13.5" hidden="1">
      <c r="A5178" s="139" t="s">
        <v>15130</v>
      </c>
      <c r="B5178" s="139" t="s">
        <v>15131</v>
      </c>
      <c r="C5178" s="139" t="s">
        <v>285</v>
      </c>
      <c r="D5178" s="642" t="s">
        <v>15132</v>
      </c>
    </row>
    <row r="5179" spans="1:4" ht="13.5" hidden="1">
      <c r="A5179" s="139" t="s">
        <v>15133</v>
      </c>
      <c r="B5179" s="139" t="s">
        <v>15134</v>
      </c>
      <c r="C5179" s="139" t="s">
        <v>285</v>
      </c>
      <c r="D5179" s="642" t="s">
        <v>15135</v>
      </c>
    </row>
    <row r="5180" spans="1:4" ht="13.5" hidden="1">
      <c r="A5180" s="139" t="s">
        <v>15136</v>
      </c>
      <c r="B5180" s="139" t="s">
        <v>15137</v>
      </c>
      <c r="C5180" s="139" t="s">
        <v>285</v>
      </c>
      <c r="D5180" s="642" t="s">
        <v>4500</v>
      </c>
    </row>
    <row r="5181" spans="1:4" ht="13.5" hidden="1">
      <c r="A5181" s="139" t="s">
        <v>15138</v>
      </c>
      <c r="B5181" s="139" t="s">
        <v>15139</v>
      </c>
      <c r="C5181" s="139" t="s">
        <v>285</v>
      </c>
      <c r="D5181" s="642" t="s">
        <v>4022</v>
      </c>
    </row>
    <row r="5182" spans="1:4" ht="13.5" hidden="1">
      <c r="A5182" s="139" t="s">
        <v>15140</v>
      </c>
      <c r="B5182" s="139" t="s">
        <v>15141</v>
      </c>
      <c r="C5182" s="139" t="s">
        <v>285</v>
      </c>
      <c r="D5182" s="642" t="s">
        <v>13174</v>
      </c>
    </row>
    <row r="5183" spans="1:4" ht="13.5" hidden="1">
      <c r="A5183" s="139" t="s">
        <v>15142</v>
      </c>
      <c r="B5183" s="139" t="s">
        <v>15143</v>
      </c>
      <c r="C5183" s="139" t="s">
        <v>285</v>
      </c>
      <c r="D5183" s="642" t="s">
        <v>2474</v>
      </c>
    </row>
    <row r="5184" spans="1:4" ht="13.5" hidden="1">
      <c r="A5184" s="139" t="s">
        <v>15144</v>
      </c>
      <c r="B5184" s="139" t="s">
        <v>15145</v>
      </c>
      <c r="C5184" s="139" t="s">
        <v>285</v>
      </c>
      <c r="D5184" s="642" t="s">
        <v>8436</v>
      </c>
    </row>
    <row r="5185" spans="1:4" ht="13.5" hidden="1">
      <c r="A5185" s="139" t="s">
        <v>15146</v>
      </c>
      <c r="B5185" s="139" t="s">
        <v>15147</v>
      </c>
      <c r="C5185" s="139" t="s">
        <v>285</v>
      </c>
      <c r="D5185" s="642" t="s">
        <v>15148</v>
      </c>
    </row>
    <row r="5186" spans="1:4" ht="13.5" hidden="1">
      <c r="A5186" s="139" t="s">
        <v>15149</v>
      </c>
      <c r="B5186" s="139" t="s">
        <v>15150</v>
      </c>
      <c r="C5186" s="139" t="s">
        <v>285</v>
      </c>
      <c r="D5186" s="642" t="s">
        <v>11670</v>
      </c>
    </row>
    <row r="5187" spans="1:4" ht="13.5" hidden="1">
      <c r="A5187" s="139" t="s">
        <v>15151</v>
      </c>
      <c r="B5187" s="139" t="s">
        <v>15152</v>
      </c>
      <c r="C5187" s="139" t="s">
        <v>285</v>
      </c>
      <c r="D5187" s="642" t="s">
        <v>15153</v>
      </c>
    </row>
    <row r="5188" spans="1:4" ht="13.5" hidden="1">
      <c r="A5188" s="139" t="s">
        <v>15154</v>
      </c>
      <c r="B5188" s="139" t="s">
        <v>15155</v>
      </c>
      <c r="C5188" s="139" t="s">
        <v>285</v>
      </c>
      <c r="D5188" s="642" t="s">
        <v>13124</v>
      </c>
    </row>
    <row r="5189" spans="1:4" ht="13.5" hidden="1">
      <c r="A5189" s="139" t="s">
        <v>15156</v>
      </c>
      <c r="B5189" s="139" t="s">
        <v>15157</v>
      </c>
      <c r="C5189" s="139" t="s">
        <v>285</v>
      </c>
      <c r="D5189" s="642" t="s">
        <v>2674</v>
      </c>
    </row>
    <row r="5190" spans="1:4" ht="13.5" hidden="1">
      <c r="A5190" s="139" t="s">
        <v>15158</v>
      </c>
      <c r="B5190" s="139" t="s">
        <v>15159</v>
      </c>
      <c r="C5190" s="139" t="s">
        <v>285</v>
      </c>
      <c r="D5190" s="642" t="s">
        <v>561</v>
      </c>
    </row>
    <row r="5191" spans="1:4" ht="13.5" hidden="1">
      <c r="A5191" s="139" t="s">
        <v>15160</v>
      </c>
      <c r="B5191" s="139" t="s">
        <v>15161</v>
      </c>
      <c r="C5191" s="139" t="s">
        <v>285</v>
      </c>
      <c r="D5191" s="642" t="s">
        <v>13220</v>
      </c>
    </row>
    <row r="5192" spans="1:4" ht="13.5" hidden="1">
      <c r="A5192" s="139" t="s">
        <v>15162</v>
      </c>
      <c r="B5192" s="139" t="s">
        <v>15163</v>
      </c>
      <c r="C5192" s="139" t="s">
        <v>285</v>
      </c>
      <c r="D5192" s="642" t="s">
        <v>15164</v>
      </c>
    </row>
    <row r="5193" spans="1:4" ht="13.5" hidden="1">
      <c r="A5193" s="139" t="s">
        <v>15165</v>
      </c>
      <c r="B5193" s="139" t="s">
        <v>15166</v>
      </c>
      <c r="C5193" s="139" t="s">
        <v>285</v>
      </c>
      <c r="D5193" s="642" t="s">
        <v>3191</v>
      </c>
    </row>
    <row r="5194" spans="1:4" ht="13.5" hidden="1">
      <c r="A5194" s="139" t="s">
        <v>15167</v>
      </c>
      <c r="B5194" s="139" t="s">
        <v>15168</v>
      </c>
      <c r="C5194" s="139" t="s">
        <v>285</v>
      </c>
      <c r="D5194" s="642" t="s">
        <v>15169</v>
      </c>
    </row>
    <row r="5195" spans="1:4" ht="13.5" hidden="1">
      <c r="A5195" s="139" t="s">
        <v>15170</v>
      </c>
      <c r="B5195" s="139" t="s">
        <v>15171</v>
      </c>
      <c r="C5195" s="139" t="s">
        <v>285</v>
      </c>
      <c r="D5195" s="642" t="s">
        <v>15172</v>
      </c>
    </row>
    <row r="5196" spans="1:4" ht="13.5" hidden="1">
      <c r="A5196" s="139" t="s">
        <v>15173</v>
      </c>
      <c r="B5196" s="139" t="s">
        <v>15174</v>
      </c>
      <c r="C5196" s="139" t="s">
        <v>285</v>
      </c>
      <c r="D5196" s="642" t="s">
        <v>1602</v>
      </c>
    </row>
    <row r="5197" spans="1:4" ht="13.5" hidden="1">
      <c r="A5197" s="139" t="s">
        <v>15175</v>
      </c>
      <c r="B5197" s="139" t="s">
        <v>15176</v>
      </c>
      <c r="C5197" s="139" t="s">
        <v>285</v>
      </c>
      <c r="D5197" s="642" t="s">
        <v>15177</v>
      </c>
    </row>
    <row r="5198" spans="1:4" ht="13.5" hidden="1">
      <c r="A5198" s="139" t="s">
        <v>15178</v>
      </c>
      <c r="B5198" s="139" t="s">
        <v>15179</v>
      </c>
      <c r="C5198" s="139" t="s">
        <v>285</v>
      </c>
      <c r="D5198" s="642" t="s">
        <v>14227</v>
      </c>
    </row>
    <row r="5199" spans="1:4" ht="13.5" hidden="1">
      <c r="A5199" s="139" t="s">
        <v>15180</v>
      </c>
      <c r="B5199" s="139" t="s">
        <v>15181</v>
      </c>
      <c r="C5199" s="139" t="s">
        <v>285</v>
      </c>
      <c r="D5199" s="642" t="s">
        <v>14221</v>
      </c>
    </row>
    <row r="5200" spans="1:4" ht="13.5" hidden="1">
      <c r="A5200" s="139" t="s">
        <v>15182</v>
      </c>
      <c r="B5200" s="139" t="s">
        <v>15183</v>
      </c>
      <c r="C5200" s="139" t="s">
        <v>285</v>
      </c>
      <c r="D5200" s="642" t="s">
        <v>15184</v>
      </c>
    </row>
    <row r="5201" spans="1:4" ht="13.5" hidden="1">
      <c r="A5201" s="139" t="s">
        <v>15185</v>
      </c>
      <c r="B5201" s="139" t="s">
        <v>15186</v>
      </c>
      <c r="C5201" s="139" t="s">
        <v>285</v>
      </c>
      <c r="D5201" s="642" t="s">
        <v>15187</v>
      </c>
    </row>
    <row r="5202" spans="1:4" ht="13.5" hidden="1">
      <c r="A5202" s="139" t="s">
        <v>15188</v>
      </c>
      <c r="B5202" s="139" t="s">
        <v>15189</v>
      </c>
      <c r="C5202" s="139" t="s">
        <v>285</v>
      </c>
      <c r="D5202" s="642" t="s">
        <v>10940</v>
      </c>
    </row>
    <row r="5203" spans="1:4" ht="13.5" hidden="1">
      <c r="A5203" s="139" t="s">
        <v>15190</v>
      </c>
      <c r="B5203" s="139" t="s">
        <v>15191</v>
      </c>
      <c r="C5203" s="139" t="s">
        <v>285</v>
      </c>
      <c r="D5203" s="642" t="s">
        <v>7316</v>
      </c>
    </row>
    <row r="5204" spans="1:4" ht="13.5" hidden="1">
      <c r="A5204" s="139" t="s">
        <v>15192</v>
      </c>
      <c r="B5204" s="139" t="s">
        <v>15193</v>
      </c>
      <c r="C5204" s="139" t="s">
        <v>285</v>
      </c>
      <c r="D5204" s="642" t="s">
        <v>15194</v>
      </c>
    </row>
    <row r="5205" spans="1:4" ht="13.5" hidden="1">
      <c r="A5205" s="139" t="s">
        <v>15195</v>
      </c>
      <c r="B5205" s="139" t="s">
        <v>15196</v>
      </c>
      <c r="C5205" s="139" t="s">
        <v>285</v>
      </c>
      <c r="D5205" s="642" t="s">
        <v>15197</v>
      </c>
    </row>
    <row r="5206" spans="1:4" ht="13.5" hidden="1">
      <c r="A5206" s="139" t="s">
        <v>15198</v>
      </c>
      <c r="B5206" s="139" t="s">
        <v>15199</v>
      </c>
      <c r="C5206" s="139" t="s">
        <v>285</v>
      </c>
      <c r="D5206" s="642" t="s">
        <v>15200</v>
      </c>
    </row>
    <row r="5207" spans="1:4" ht="13.5" hidden="1">
      <c r="A5207" s="139" t="s">
        <v>15201</v>
      </c>
      <c r="B5207" s="139" t="s">
        <v>15202</v>
      </c>
      <c r="C5207" s="139" t="s">
        <v>14</v>
      </c>
      <c r="D5207" s="642" t="s">
        <v>8456</v>
      </c>
    </row>
    <row r="5208" spans="1:4" ht="13.5" hidden="1">
      <c r="A5208" s="139" t="s">
        <v>15203</v>
      </c>
      <c r="B5208" s="139" t="s">
        <v>15204</v>
      </c>
      <c r="C5208" s="139" t="s">
        <v>14</v>
      </c>
      <c r="D5208" s="642" t="s">
        <v>15205</v>
      </c>
    </row>
    <row r="5209" spans="1:4" ht="13.5" hidden="1">
      <c r="A5209" s="139" t="s">
        <v>15206</v>
      </c>
      <c r="B5209" s="139" t="s">
        <v>15207</v>
      </c>
      <c r="C5209" s="139" t="s">
        <v>14</v>
      </c>
      <c r="D5209" s="642" t="s">
        <v>1554</v>
      </c>
    </row>
    <row r="5210" spans="1:4" ht="13.5" hidden="1">
      <c r="A5210" s="139" t="s">
        <v>15208</v>
      </c>
      <c r="B5210" s="139" t="s">
        <v>15209</v>
      </c>
      <c r="C5210" s="139" t="s">
        <v>14</v>
      </c>
      <c r="D5210" s="642" t="s">
        <v>15210</v>
      </c>
    </row>
    <row r="5211" spans="1:4" ht="13.5" hidden="1">
      <c r="A5211" s="139" t="s">
        <v>15211</v>
      </c>
      <c r="B5211" s="139" t="s">
        <v>15212</v>
      </c>
      <c r="C5211" s="139" t="s">
        <v>14</v>
      </c>
      <c r="D5211" s="642" t="s">
        <v>2517</v>
      </c>
    </row>
    <row r="5212" spans="1:4" ht="13.5" hidden="1">
      <c r="A5212" s="139" t="s">
        <v>15213</v>
      </c>
      <c r="B5212" s="139" t="s">
        <v>15214</v>
      </c>
      <c r="C5212" s="139" t="s">
        <v>285</v>
      </c>
      <c r="D5212" s="642" t="s">
        <v>11144</v>
      </c>
    </row>
    <row r="5213" spans="1:4" ht="13.5" hidden="1">
      <c r="A5213" s="139" t="s">
        <v>15215</v>
      </c>
      <c r="B5213" s="139" t="s">
        <v>15216</v>
      </c>
      <c r="C5213" s="139" t="s">
        <v>14</v>
      </c>
      <c r="D5213" s="642" t="s">
        <v>15217</v>
      </c>
    </row>
    <row r="5214" spans="1:4" ht="13.5" hidden="1">
      <c r="A5214" s="139" t="s">
        <v>15218</v>
      </c>
      <c r="B5214" s="139" t="s">
        <v>15219</v>
      </c>
      <c r="C5214" s="139" t="s">
        <v>14</v>
      </c>
      <c r="D5214" s="642" t="s">
        <v>15220</v>
      </c>
    </row>
    <row r="5215" spans="1:4" ht="13.5" hidden="1">
      <c r="A5215" s="139" t="s">
        <v>15221</v>
      </c>
      <c r="B5215" s="139" t="s">
        <v>15222</v>
      </c>
      <c r="C5215" s="139" t="s">
        <v>14</v>
      </c>
      <c r="D5215" s="642" t="s">
        <v>15223</v>
      </c>
    </row>
    <row r="5216" spans="1:4" ht="13.5" hidden="1">
      <c r="A5216" s="139" t="s">
        <v>15224</v>
      </c>
      <c r="B5216" s="139" t="s">
        <v>15225</v>
      </c>
      <c r="C5216" s="139" t="s">
        <v>14</v>
      </c>
      <c r="D5216" s="642" t="s">
        <v>15226</v>
      </c>
    </row>
    <row r="5217" spans="1:4" ht="13.5">
      <c r="A5217" s="139" t="s">
        <v>15227</v>
      </c>
      <c r="B5217" s="139" t="s">
        <v>15228</v>
      </c>
      <c r="C5217" s="139" t="s">
        <v>14</v>
      </c>
      <c r="D5217" s="642" t="s">
        <v>3529</v>
      </c>
    </row>
    <row r="5218" spans="1:4" ht="13.5" hidden="1">
      <c r="A5218" s="139" t="s">
        <v>15229</v>
      </c>
      <c r="B5218" s="139" t="s">
        <v>15230</v>
      </c>
      <c r="C5218" s="139" t="s">
        <v>27</v>
      </c>
      <c r="D5218" s="642" t="s">
        <v>14909</v>
      </c>
    </row>
    <row r="5219" spans="1:4" ht="13.5" hidden="1">
      <c r="A5219" s="139" t="s">
        <v>15231</v>
      </c>
      <c r="B5219" s="139" t="s">
        <v>15232</v>
      </c>
      <c r="C5219" s="139" t="s">
        <v>27</v>
      </c>
      <c r="D5219" s="642" t="s">
        <v>15233</v>
      </c>
    </row>
    <row r="5220" spans="1:4" ht="13.5" hidden="1">
      <c r="A5220" s="139" t="s">
        <v>15234</v>
      </c>
      <c r="B5220" s="139" t="s">
        <v>15235</v>
      </c>
      <c r="C5220" s="139" t="s">
        <v>27</v>
      </c>
      <c r="D5220" s="642" t="s">
        <v>15236</v>
      </c>
    </row>
    <row r="5221" spans="1:4" ht="13.5" hidden="1">
      <c r="A5221" s="139" t="s">
        <v>15237</v>
      </c>
      <c r="B5221" s="139" t="s">
        <v>15238</v>
      </c>
      <c r="C5221" s="139" t="s">
        <v>285</v>
      </c>
      <c r="D5221" s="642" t="s">
        <v>15239</v>
      </c>
    </row>
    <row r="5222" spans="1:4" ht="13.5" hidden="1">
      <c r="A5222" s="139" t="s">
        <v>15240</v>
      </c>
      <c r="B5222" s="139" t="s">
        <v>15241</v>
      </c>
      <c r="C5222" s="139" t="s">
        <v>285</v>
      </c>
      <c r="D5222" s="642" t="s">
        <v>15242</v>
      </c>
    </row>
    <row r="5223" spans="1:4" ht="13.5" hidden="1">
      <c r="A5223" s="139" t="s">
        <v>15243</v>
      </c>
      <c r="B5223" s="139" t="s">
        <v>15244</v>
      </c>
      <c r="C5223" s="139" t="s">
        <v>14</v>
      </c>
      <c r="D5223" s="642" t="s">
        <v>15245</v>
      </c>
    </row>
    <row r="5224" spans="1:4" ht="13.5" hidden="1">
      <c r="A5224" s="139" t="s">
        <v>15246</v>
      </c>
      <c r="B5224" s="139" t="s">
        <v>15247</v>
      </c>
      <c r="C5224" s="139" t="s">
        <v>14</v>
      </c>
      <c r="D5224" s="642" t="s">
        <v>15248</v>
      </c>
    </row>
    <row r="5225" spans="1:4" ht="13.5" hidden="1">
      <c r="A5225" s="139" t="s">
        <v>15249</v>
      </c>
      <c r="B5225" s="139" t="s">
        <v>15250</v>
      </c>
      <c r="C5225" s="139" t="s">
        <v>14</v>
      </c>
      <c r="D5225" s="642" t="s">
        <v>15251</v>
      </c>
    </row>
    <row r="5226" spans="1:4" ht="13.5" hidden="1">
      <c r="A5226" s="139" t="s">
        <v>15252</v>
      </c>
      <c r="B5226" s="139" t="s">
        <v>15253</v>
      </c>
      <c r="C5226" s="139" t="s">
        <v>14</v>
      </c>
      <c r="D5226" s="642" t="s">
        <v>15254</v>
      </c>
    </row>
    <row r="5227" spans="1:4" ht="13.5" hidden="1">
      <c r="A5227" s="139" t="s">
        <v>15255</v>
      </c>
      <c r="B5227" s="139" t="s">
        <v>15256</v>
      </c>
      <c r="C5227" s="139" t="s">
        <v>14</v>
      </c>
      <c r="D5227" s="642" t="s">
        <v>15257</v>
      </c>
    </row>
    <row r="5228" spans="1:4" ht="13.5" hidden="1">
      <c r="A5228" s="139" t="s">
        <v>15258</v>
      </c>
      <c r="B5228" s="139" t="s">
        <v>15259</v>
      </c>
      <c r="C5228" s="139" t="s">
        <v>14</v>
      </c>
      <c r="D5228" s="642" t="s">
        <v>15260</v>
      </c>
    </row>
    <row r="5229" spans="1:4" ht="13.5" hidden="1">
      <c r="A5229" s="139" t="s">
        <v>15261</v>
      </c>
      <c r="B5229" s="139" t="s">
        <v>15262</v>
      </c>
      <c r="C5229" s="139" t="s">
        <v>14</v>
      </c>
      <c r="D5229" s="642" t="s">
        <v>15263</v>
      </c>
    </row>
    <row r="5230" spans="1:4" ht="13.5" hidden="1">
      <c r="A5230" s="139" t="s">
        <v>15264</v>
      </c>
      <c r="B5230" s="139" t="s">
        <v>15265</v>
      </c>
      <c r="C5230" s="139" t="s">
        <v>14</v>
      </c>
      <c r="D5230" s="642" t="s">
        <v>15266</v>
      </c>
    </row>
    <row r="5231" spans="1:4" ht="13.5" hidden="1">
      <c r="A5231" s="139" t="s">
        <v>15267</v>
      </c>
      <c r="B5231" s="139" t="s">
        <v>15268</v>
      </c>
      <c r="C5231" s="139" t="s">
        <v>14</v>
      </c>
      <c r="D5231" s="642" t="s">
        <v>15269</v>
      </c>
    </row>
    <row r="5232" spans="1:4" ht="13.5" hidden="1">
      <c r="A5232" s="139" t="s">
        <v>15270</v>
      </c>
      <c r="B5232" s="139" t="s">
        <v>15271</v>
      </c>
      <c r="C5232" s="139" t="s">
        <v>14</v>
      </c>
      <c r="D5232" s="642" t="s">
        <v>15272</v>
      </c>
    </row>
    <row r="5233" spans="1:4" ht="13.5" hidden="1">
      <c r="A5233" s="139" t="s">
        <v>15273</v>
      </c>
      <c r="B5233" s="139" t="s">
        <v>15274</v>
      </c>
      <c r="C5233" s="139" t="s">
        <v>14</v>
      </c>
      <c r="D5233" s="642" t="s">
        <v>15275</v>
      </c>
    </row>
    <row r="5234" spans="1:4" ht="13.5" hidden="1">
      <c r="A5234" s="139" t="s">
        <v>15276</v>
      </c>
      <c r="B5234" s="139" t="s">
        <v>15277</v>
      </c>
      <c r="C5234" s="139" t="s">
        <v>14</v>
      </c>
      <c r="D5234" s="642" t="s">
        <v>15278</v>
      </c>
    </row>
    <row r="5235" spans="1:4" ht="13.5" hidden="1">
      <c r="A5235" s="139" t="s">
        <v>15279</v>
      </c>
      <c r="B5235" s="139" t="s">
        <v>15280</v>
      </c>
      <c r="C5235" s="139" t="s">
        <v>14</v>
      </c>
      <c r="D5235" s="642" t="s">
        <v>15281</v>
      </c>
    </row>
    <row r="5236" spans="1:4" ht="13.5" hidden="1">
      <c r="A5236" s="139" t="s">
        <v>15282</v>
      </c>
      <c r="B5236" s="139" t="s">
        <v>15283</v>
      </c>
      <c r="C5236" s="139" t="s">
        <v>14</v>
      </c>
      <c r="D5236" s="642" t="s">
        <v>15284</v>
      </c>
    </row>
    <row r="5237" spans="1:4" ht="13.5" hidden="1">
      <c r="A5237" s="139" t="s">
        <v>15285</v>
      </c>
      <c r="B5237" s="139" t="s">
        <v>15286</v>
      </c>
      <c r="C5237" s="139" t="s">
        <v>14</v>
      </c>
      <c r="D5237" s="642" t="s">
        <v>15287</v>
      </c>
    </row>
    <row r="5238" spans="1:4" ht="13.5" hidden="1">
      <c r="A5238" s="139" t="s">
        <v>15288</v>
      </c>
      <c r="B5238" s="139" t="s">
        <v>15289</v>
      </c>
      <c r="C5238" s="139" t="s">
        <v>14</v>
      </c>
      <c r="D5238" s="642" t="s">
        <v>15290</v>
      </c>
    </row>
    <row r="5239" spans="1:4" ht="13.5" hidden="1">
      <c r="A5239" s="139" t="s">
        <v>15291</v>
      </c>
      <c r="B5239" s="139" t="s">
        <v>15292</v>
      </c>
      <c r="C5239" s="139" t="s">
        <v>14</v>
      </c>
      <c r="D5239" s="642" t="s">
        <v>15293</v>
      </c>
    </row>
    <row r="5240" spans="1:4" ht="13.5" hidden="1">
      <c r="A5240" s="139" t="s">
        <v>15294</v>
      </c>
      <c r="B5240" s="139" t="s">
        <v>15295</v>
      </c>
      <c r="C5240" s="139" t="s">
        <v>14</v>
      </c>
      <c r="D5240" s="642" t="s">
        <v>15296</v>
      </c>
    </row>
    <row r="5241" spans="1:4" ht="13.5" hidden="1">
      <c r="A5241" s="139" t="s">
        <v>15297</v>
      </c>
      <c r="B5241" s="139" t="s">
        <v>15298</v>
      </c>
      <c r="C5241" s="139" t="s">
        <v>14</v>
      </c>
      <c r="D5241" s="642" t="s">
        <v>15299</v>
      </c>
    </row>
    <row r="5242" spans="1:4" ht="13.5" hidden="1">
      <c r="A5242" s="139" t="s">
        <v>15300</v>
      </c>
      <c r="B5242" s="139" t="s">
        <v>15301</v>
      </c>
      <c r="C5242" s="139" t="s">
        <v>14</v>
      </c>
      <c r="D5242" s="642" t="s">
        <v>15302</v>
      </c>
    </row>
    <row r="5243" spans="1:4" ht="13.5" hidden="1">
      <c r="A5243" s="139" t="s">
        <v>15303</v>
      </c>
      <c r="B5243" s="139" t="s">
        <v>15304</v>
      </c>
      <c r="C5243" s="139" t="s">
        <v>14</v>
      </c>
      <c r="D5243" s="642" t="s">
        <v>15305</v>
      </c>
    </row>
    <row r="5244" spans="1:4" ht="13.5" hidden="1">
      <c r="A5244" s="139" t="s">
        <v>15306</v>
      </c>
      <c r="B5244" s="139" t="s">
        <v>15307</v>
      </c>
      <c r="C5244" s="139" t="s">
        <v>14</v>
      </c>
      <c r="D5244" s="642" t="s">
        <v>15308</v>
      </c>
    </row>
    <row r="5245" spans="1:4" ht="13.5" hidden="1">
      <c r="A5245" s="139" t="s">
        <v>15309</v>
      </c>
      <c r="B5245" s="139" t="s">
        <v>15310</v>
      </c>
      <c r="C5245" s="139" t="s">
        <v>14</v>
      </c>
      <c r="D5245" s="642" t="s">
        <v>15311</v>
      </c>
    </row>
    <row r="5246" spans="1:4" ht="13.5" hidden="1">
      <c r="A5246" s="139" t="s">
        <v>15312</v>
      </c>
      <c r="B5246" s="139" t="s">
        <v>15313</v>
      </c>
      <c r="C5246" s="139" t="s">
        <v>14</v>
      </c>
      <c r="D5246" s="642" t="s">
        <v>15314</v>
      </c>
    </row>
    <row r="5247" spans="1:4" ht="13.5" hidden="1">
      <c r="A5247" s="139" t="s">
        <v>15315</v>
      </c>
      <c r="B5247" s="139" t="s">
        <v>15316</v>
      </c>
      <c r="C5247" s="139" t="s">
        <v>14</v>
      </c>
      <c r="D5247" s="642" t="s">
        <v>15317</v>
      </c>
    </row>
    <row r="5248" spans="1:4" ht="13.5" hidden="1">
      <c r="A5248" s="139" t="s">
        <v>15318</v>
      </c>
      <c r="B5248" s="139" t="s">
        <v>15319</v>
      </c>
      <c r="C5248" s="139" t="s">
        <v>14</v>
      </c>
      <c r="D5248" s="642" t="s">
        <v>15320</v>
      </c>
    </row>
    <row r="5249" spans="1:4" ht="13.5" hidden="1">
      <c r="A5249" s="139" t="s">
        <v>15321</v>
      </c>
      <c r="B5249" s="139" t="s">
        <v>15322</v>
      </c>
      <c r="C5249" s="139" t="s">
        <v>14</v>
      </c>
      <c r="D5249" s="642" t="s">
        <v>15323</v>
      </c>
    </row>
    <row r="5250" spans="1:4" ht="13.5" hidden="1">
      <c r="A5250" s="139" t="s">
        <v>15324</v>
      </c>
      <c r="B5250" s="139" t="s">
        <v>15325</v>
      </c>
      <c r="C5250" s="139" t="s">
        <v>14</v>
      </c>
      <c r="D5250" s="642" t="s">
        <v>15326</v>
      </c>
    </row>
    <row r="5251" spans="1:4" ht="13.5" hidden="1">
      <c r="A5251" s="139" t="s">
        <v>15327</v>
      </c>
      <c r="B5251" s="139" t="s">
        <v>15328</v>
      </c>
      <c r="C5251" s="139" t="s">
        <v>14</v>
      </c>
      <c r="D5251" s="642" t="s">
        <v>15329</v>
      </c>
    </row>
    <row r="5252" spans="1:4" ht="13.5" hidden="1">
      <c r="A5252" s="139" t="s">
        <v>15330</v>
      </c>
      <c r="B5252" s="139" t="s">
        <v>15331</v>
      </c>
      <c r="C5252" s="139" t="s">
        <v>14</v>
      </c>
      <c r="D5252" s="642" t="s">
        <v>15332</v>
      </c>
    </row>
    <row r="5253" spans="1:4" ht="13.5" hidden="1">
      <c r="A5253" s="139" t="s">
        <v>15333</v>
      </c>
      <c r="B5253" s="139" t="s">
        <v>15334</v>
      </c>
      <c r="C5253" s="139" t="s">
        <v>14</v>
      </c>
      <c r="D5253" s="642" t="s">
        <v>15335</v>
      </c>
    </row>
    <row r="5254" spans="1:4" ht="13.5" hidden="1">
      <c r="A5254" s="139" t="s">
        <v>15336</v>
      </c>
      <c r="B5254" s="139" t="s">
        <v>15337</v>
      </c>
      <c r="C5254" s="139" t="s">
        <v>14</v>
      </c>
      <c r="D5254" s="642" t="s">
        <v>15338</v>
      </c>
    </row>
    <row r="5255" spans="1:4" ht="13.5" hidden="1">
      <c r="A5255" s="139" t="s">
        <v>15339</v>
      </c>
      <c r="B5255" s="139" t="s">
        <v>15340</v>
      </c>
      <c r="C5255" s="139" t="s">
        <v>14</v>
      </c>
      <c r="D5255" s="642" t="s">
        <v>15341</v>
      </c>
    </row>
    <row r="5256" spans="1:4" ht="13.5" hidden="1">
      <c r="A5256" s="139" t="s">
        <v>15342</v>
      </c>
      <c r="B5256" s="139" t="s">
        <v>15343</v>
      </c>
      <c r="C5256" s="139" t="s">
        <v>4524</v>
      </c>
      <c r="D5256" s="642" t="s">
        <v>15344</v>
      </c>
    </row>
    <row r="5257" spans="1:4" ht="13.5" hidden="1">
      <c r="A5257" s="139" t="s">
        <v>15345</v>
      </c>
      <c r="B5257" s="139" t="s">
        <v>15346</v>
      </c>
      <c r="C5257" s="139" t="s">
        <v>4524</v>
      </c>
      <c r="D5257" s="642" t="s">
        <v>15347</v>
      </c>
    </row>
    <row r="5258" spans="1:4" ht="13.5" hidden="1">
      <c r="A5258" s="139" t="s">
        <v>15348</v>
      </c>
      <c r="B5258" s="139" t="s">
        <v>15349</v>
      </c>
      <c r="C5258" s="139" t="s">
        <v>4524</v>
      </c>
      <c r="D5258" s="642" t="s">
        <v>15350</v>
      </c>
    </row>
    <row r="5259" spans="1:4" ht="13.5" hidden="1">
      <c r="A5259" s="139" t="s">
        <v>15351</v>
      </c>
      <c r="B5259" s="139" t="s">
        <v>15352</v>
      </c>
      <c r="C5259" s="139" t="s">
        <v>4524</v>
      </c>
      <c r="D5259" s="642" t="s">
        <v>15353</v>
      </c>
    </row>
    <row r="5260" spans="1:4" ht="13.5" hidden="1">
      <c r="A5260" s="139" t="s">
        <v>15354</v>
      </c>
      <c r="B5260" s="139" t="s">
        <v>15355</v>
      </c>
      <c r="C5260" s="139" t="s">
        <v>4524</v>
      </c>
      <c r="D5260" s="642" t="s">
        <v>15356</v>
      </c>
    </row>
    <row r="5261" spans="1:4" ht="13.5" hidden="1">
      <c r="A5261" s="139" t="s">
        <v>15357</v>
      </c>
      <c r="B5261" s="139" t="s">
        <v>15358</v>
      </c>
      <c r="C5261" s="139" t="s">
        <v>4524</v>
      </c>
      <c r="D5261" s="642" t="s">
        <v>15359</v>
      </c>
    </row>
    <row r="5262" spans="1:4" ht="13.5" hidden="1">
      <c r="A5262" s="139" t="s">
        <v>15360</v>
      </c>
      <c r="B5262" s="139" t="s">
        <v>15361</v>
      </c>
      <c r="C5262" s="139" t="s">
        <v>4524</v>
      </c>
      <c r="D5262" s="642" t="s">
        <v>15362</v>
      </c>
    </row>
    <row r="5263" spans="1:4" ht="13.5" hidden="1">
      <c r="A5263" s="139" t="s">
        <v>15363</v>
      </c>
      <c r="B5263" s="139" t="s">
        <v>15364</v>
      </c>
      <c r="C5263" s="139" t="s">
        <v>4524</v>
      </c>
      <c r="D5263" s="642" t="s">
        <v>15365</v>
      </c>
    </row>
    <row r="5264" spans="1:4" ht="13.5" hidden="1">
      <c r="A5264" s="139" t="s">
        <v>15366</v>
      </c>
      <c r="B5264" s="139" t="s">
        <v>15367</v>
      </c>
      <c r="C5264" s="139" t="s">
        <v>27</v>
      </c>
      <c r="D5264" s="642" t="s">
        <v>15368</v>
      </c>
    </row>
    <row r="5265" spans="1:4" ht="13.5" hidden="1">
      <c r="A5265" s="139" t="s">
        <v>15369</v>
      </c>
      <c r="B5265" s="139" t="s">
        <v>15370</v>
      </c>
      <c r="C5265" s="139" t="s">
        <v>4524</v>
      </c>
      <c r="D5265" s="642" t="s">
        <v>15371</v>
      </c>
    </row>
    <row r="5266" spans="1:4" ht="13.5" hidden="1">
      <c r="A5266" s="139" t="s">
        <v>15372</v>
      </c>
      <c r="B5266" s="139" t="s">
        <v>15373</v>
      </c>
      <c r="C5266" s="139" t="s">
        <v>4524</v>
      </c>
      <c r="D5266" s="642" t="s">
        <v>15374</v>
      </c>
    </row>
    <row r="5267" spans="1:4" ht="13.5" hidden="1">
      <c r="A5267" s="139" t="s">
        <v>15375</v>
      </c>
      <c r="B5267" s="139" t="s">
        <v>15376</v>
      </c>
      <c r="C5267" s="139" t="s">
        <v>4524</v>
      </c>
      <c r="D5267" s="642" t="s">
        <v>15377</v>
      </c>
    </row>
    <row r="5268" spans="1:4" ht="13.5" hidden="1">
      <c r="A5268" s="139" t="s">
        <v>15378</v>
      </c>
      <c r="B5268" s="139" t="s">
        <v>15379</v>
      </c>
      <c r="C5268" s="139" t="s">
        <v>4524</v>
      </c>
      <c r="D5268" s="642" t="s">
        <v>15109</v>
      </c>
    </row>
    <row r="5269" spans="1:4" ht="13.5" hidden="1">
      <c r="A5269" s="139" t="s">
        <v>15380</v>
      </c>
      <c r="B5269" s="139" t="s">
        <v>15381</v>
      </c>
      <c r="C5269" s="139" t="s">
        <v>4524</v>
      </c>
      <c r="D5269" s="642" t="s">
        <v>2744</v>
      </c>
    </row>
    <row r="5270" spans="1:4" ht="13.5" hidden="1">
      <c r="A5270" s="139" t="s">
        <v>15382</v>
      </c>
      <c r="B5270" s="139" t="s">
        <v>15383</v>
      </c>
      <c r="C5270" s="139" t="s">
        <v>4524</v>
      </c>
      <c r="D5270" s="642" t="s">
        <v>15384</v>
      </c>
    </row>
    <row r="5271" spans="1:4" ht="13.5" hidden="1">
      <c r="A5271" s="139" t="s">
        <v>15385</v>
      </c>
      <c r="B5271" s="139" t="s">
        <v>15386</v>
      </c>
      <c r="C5271" s="139" t="s">
        <v>4524</v>
      </c>
      <c r="D5271" s="642" t="s">
        <v>15387</v>
      </c>
    </row>
    <row r="5272" spans="1:4" ht="13.5" hidden="1">
      <c r="A5272" s="139" t="s">
        <v>15388</v>
      </c>
      <c r="B5272" s="139" t="s">
        <v>15389</v>
      </c>
      <c r="C5272" s="139" t="s">
        <v>4524</v>
      </c>
      <c r="D5272" s="642" t="s">
        <v>2623</v>
      </c>
    </row>
    <row r="5273" spans="1:4" ht="13.5" hidden="1">
      <c r="A5273" s="139" t="s">
        <v>15390</v>
      </c>
      <c r="B5273" s="139" t="s">
        <v>15391</v>
      </c>
      <c r="C5273" s="139" t="s">
        <v>4524</v>
      </c>
      <c r="D5273" s="642" t="s">
        <v>15392</v>
      </c>
    </row>
    <row r="5274" spans="1:4" ht="13.5" hidden="1">
      <c r="A5274" s="139" t="s">
        <v>15393</v>
      </c>
      <c r="B5274" s="139" t="s">
        <v>15394</v>
      </c>
      <c r="C5274" s="139" t="s">
        <v>4524</v>
      </c>
      <c r="D5274" s="642" t="s">
        <v>15395</v>
      </c>
    </row>
    <row r="5275" spans="1:4" ht="13.5" hidden="1">
      <c r="A5275" s="139" t="s">
        <v>15396</v>
      </c>
      <c r="B5275" s="139" t="s">
        <v>15397</v>
      </c>
      <c r="C5275" s="139" t="s">
        <v>4524</v>
      </c>
      <c r="D5275" s="642" t="s">
        <v>13370</v>
      </c>
    </row>
    <row r="5276" spans="1:4" ht="13.5" hidden="1">
      <c r="A5276" s="139" t="s">
        <v>15398</v>
      </c>
      <c r="B5276" s="139" t="s">
        <v>15399</v>
      </c>
      <c r="C5276" s="139" t="s">
        <v>4524</v>
      </c>
      <c r="D5276" s="642" t="s">
        <v>15400</v>
      </c>
    </row>
    <row r="5277" spans="1:4" ht="13.5" hidden="1">
      <c r="A5277" s="139" t="s">
        <v>15401</v>
      </c>
      <c r="B5277" s="139" t="s">
        <v>15402</v>
      </c>
      <c r="C5277" s="139" t="s">
        <v>4524</v>
      </c>
      <c r="D5277" s="642" t="s">
        <v>15403</v>
      </c>
    </row>
    <row r="5278" spans="1:4" ht="13.5" hidden="1">
      <c r="A5278" s="139" t="s">
        <v>15404</v>
      </c>
      <c r="B5278" s="139" t="s">
        <v>15405</v>
      </c>
      <c r="C5278" s="139" t="s">
        <v>4524</v>
      </c>
      <c r="D5278" s="642" t="s">
        <v>11136</v>
      </c>
    </row>
    <row r="5279" spans="1:4" ht="13.5" hidden="1">
      <c r="A5279" s="139" t="s">
        <v>15406</v>
      </c>
      <c r="B5279" s="139" t="s">
        <v>15407</v>
      </c>
      <c r="C5279" s="139" t="s">
        <v>4524</v>
      </c>
      <c r="D5279" s="642" t="s">
        <v>12067</v>
      </c>
    </row>
    <row r="5280" spans="1:4" ht="13.5" hidden="1">
      <c r="A5280" s="139" t="s">
        <v>15408</v>
      </c>
      <c r="B5280" s="139" t="s">
        <v>15409</v>
      </c>
      <c r="C5280" s="139" t="s">
        <v>4524</v>
      </c>
      <c r="D5280" s="642" t="s">
        <v>15410</v>
      </c>
    </row>
    <row r="5281" spans="1:4" ht="13.5" hidden="1">
      <c r="A5281" s="139" t="s">
        <v>15411</v>
      </c>
      <c r="B5281" s="139" t="s">
        <v>15412</v>
      </c>
      <c r="C5281" s="139" t="s">
        <v>4524</v>
      </c>
      <c r="D5281" s="642" t="s">
        <v>15413</v>
      </c>
    </row>
    <row r="5282" spans="1:4" ht="13.5" hidden="1">
      <c r="A5282" s="139" t="s">
        <v>15414</v>
      </c>
      <c r="B5282" s="139" t="s">
        <v>15415</v>
      </c>
      <c r="C5282" s="139" t="s">
        <v>4524</v>
      </c>
      <c r="D5282" s="642" t="s">
        <v>15416</v>
      </c>
    </row>
    <row r="5283" spans="1:4" ht="13.5" hidden="1">
      <c r="A5283" s="139" t="s">
        <v>15417</v>
      </c>
      <c r="B5283" s="139" t="s">
        <v>15418</v>
      </c>
      <c r="C5283" s="139" t="s">
        <v>4524</v>
      </c>
      <c r="D5283" s="642" t="s">
        <v>15419</v>
      </c>
    </row>
    <row r="5284" spans="1:4" ht="13.5" hidden="1">
      <c r="A5284" s="139" t="s">
        <v>15420</v>
      </c>
      <c r="B5284" s="139" t="s">
        <v>15421</v>
      </c>
      <c r="C5284" s="139" t="s">
        <v>4524</v>
      </c>
      <c r="D5284" s="642" t="s">
        <v>11643</v>
      </c>
    </row>
    <row r="5285" spans="1:4" ht="13.5" hidden="1">
      <c r="A5285" s="139" t="s">
        <v>15422</v>
      </c>
      <c r="B5285" s="139" t="s">
        <v>15423</v>
      </c>
      <c r="C5285" s="139" t="s">
        <v>4524</v>
      </c>
      <c r="D5285" s="642" t="s">
        <v>3762</v>
      </c>
    </row>
    <row r="5286" spans="1:4" ht="13.5" hidden="1">
      <c r="A5286" s="139" t="s">
        <v>15424</v>
      </c>
      <c r="B5286" s="139" t="s">
        <v>15425</v>
      </c>
      <c r="C5286" s="139" t="s">
        <v>4524</v>
      </c>
      <c r="D5286" s="642" t="s">
        <v>7248</v>
      </c>
    </row>
    <row r="5287" spans="1:4" ht="13.5" hidden="1">
      <c r="A5287" s="139" t="s">
        <v>15426</v>
      </c>
      <c r="B5287" s="139" t="s">
        <v>15427</v>
      </c>
      <c r="C5287" s="139" t="s">
        <v>4524</v>
      </c>
      <c r="D5287" s="642" t="s">
        <v>15428</v>
      </c>
    </row>
    <row r="5288" spans="1:4" ht="13.5" hidden="1">
      <c r="A5288" s="139" t="s">
        <v>15429</v>
      </c>
      <c r="B5288" s="139" t="s">
        <v>15430</v>
      </c>
      <c r="C5288" s="139" t="s">
        <v>4524</v>
      </c>
      <c r="D5288" s="642" t="s">
        <v>7289</v>
      </c>
    </row>
    <row r="5289" spans="1:4" ht="13.5" hidden="1">
      <c r="A5289" s="139" t="s">
        <v>15431</v>
      </c>
      <c r="B5289" s="139" t="s">
        <v>15432</v>
      </c>
      <c r="C5289" s="139" t="s">
        <v>4524</v>
      </c>
      <c r="D5289" s="642" t="s">
        <v>1602</v>
      </c>
    </row>
    <row r="5290" spans="1:4" ht="13.5" hidden="1">
      <c r="A5290" s="139" t="s">
        <v>15433</v>
      </c>
      <c r="B5290" s="139" t="s">
        <v>15434</v>
      </c>
      <c r="C5290" s="139" t="s">
        <v>4524</v>
      </c>
      <c r="D5290" s="642" t="s">
        <v>6317</v>
      </c>
    </row>
    <row r="5291" spans="1:4" ht="13.5" hidden="1">
      <c r="A5291" s="139" t="s">
        <v>15435</v>
      </c>
      <c r="B5291" s="139" t="s">
        <v>15436</v>
      </c>
      <c r="C5291" s="139" t="s">
        <v>4524</v>
      </c>
      <c r="D5291" s="642" t="s">
        <v>15437</v>
      </c>
    </row>
    <row r="5292" spans="1:4" ht="13.5" hidden="1">
      <c r="A5292" s="139" t="s">
        <v>15438</v>
      </c>
      <c r="B5292" s="139" t="s">
        <v>15439</v>
      </c>
      <c r="C5292" s="139" t="s">
        <v>4524</v>
      </c>
      <c r="D5292" s="642" t="s">
        <v>15440</v>
      </c>
    </row>
    <row r="5293" spans="1:4" ht="13.5" hidden="1">
      <c r="A5293" s="139" t="s">
        <v>15441</v>
      </c>
      <c r="B5293" s="139" t="s">
        <v>15442</v>
      </c>
      <c r="C5293" s="139" t="s">
        <v>4524</v>
      </c>
      <c r="D5293" s="642" t="s">
        <v>4127</v>
      </c>
    </row>
    <row r="5294" spans="1:4" ht="13.5" hidden="1">
      <c r="A5294" s="139" t="s">
        <v>15443</v>
      </c>
      <c r="B5294" s="139" t="s">
        <v>15444</v>
      </c>
      <c r="C5294" s="139" t="s">
        <v>4524</v>
      </c>
      <c r="D5294" s="642" t="s">
        <v>11720</v>
      </c>
    </row>
    <row r="5295" spans="1:4" ht="13.5" hidden="1">
      <c r="A5295" s="139" t="s">
        <v>15445</v>
      </c>
      <c r="B5295" s="139" t="s">
        <v>15446</v>
      </c>
      <c r="C5295" s="139" t="s">
        <v>4524</v>
      </c>
      <c r="D5295" s="642" t="s">
        <v>15447</v>
      </c>
    </row>
    <row r="5296" spans="1:4" ht="13.5" hidden="1">
      <c r="A5296" s="139" t="s">
        <v>15448</v>
      </c>
      <c r="B5296" s="139" t="s">
        <v>15449</v>
      </c>
      <c r="C5296" s="139" t="s">
        <v>4524</v>
      </c>
      <c r="D5296" s="642" t="s">
        <v>15450</v>
      </c>
    </row>
    <row r="5297" spans="1:4" ht="13.5" hidden="1">
      <c r="A5297" s="139" t="s">
        <v>15451</v>
      </c>
      <c r="B5297" s="139" t="s">
        <v>15452</v>
      </c>
      <c r="C5297" s="139" t="s">
        <v>4524</v>
      </c>
      <c r="D5297" s="642" t="s">
        <v>15453</v>
      </c>
    </row>
    <row r="5298" spans="1:4" ht="13.5" hidden="1">
      <c r="A5298" s="139" t="s">
        <v>15454</v>
      </c>
      <c r="B5298" s="139" t="s">
        <v>15455</v>
      </c>
      <c r="C5298" s="139" t="s">
        <v>4524</v>
      </c>
      <c r="D5298" s="642" t="s">
        <v>15456</v>
      </c>
    </row>
    <row r="5299" spans="1:4" ht="13.5" hidden="1">
      <c r="A5299" s="139" t="s">
        <v>15457</v>
      </c>
      <c r="B5299" s="139" t="s">
        <v>15458</v>
      </c>
      <c r="C5299" s="139" t="s">
        <v>4524</v>
      </c>
      <c r="D5299" s="642" t="s">
        <v>2853</v>
      </c>
    </row>
    <row r="5300" spans="1:4" ht="13.5" hidden="1">
      <c r="A5300" s="139" t="s">
        <v>15459</v>
      </c>
      <c r="B5300" s="139" t="s">
        <v>15460</v>
      </c>
      <c r="C5300" s="139" t="s">
        <v>4524</v>
      </c>
      <c r="D5300" s="642" t="s">
        <v>6317</v>
      </c>
    </row>
    <row r="5301" spans="1:4" ht="13.5" hidden="1">
      <c r="A5301" s="139" t="s">
        <v>15461</v>
      </c>
      <c r="B5301" s="139" t="s">
        <v>15462</v>
      </c>
      <c r="C5301" s="139" t="s">
        <v>4524</v>
      </c>
      <c r="D5301" s="642" t="s">
        <v>15437</v>
      </c>
    </row>
    <row r="5302" spans="1:4" ht="13.5" hidden="1">
      <c r="A5302" s="139" t="s">
        <v>15463</v>
      </c>
      <c r="B5302" s="139" t="s">
        <v>15464</v>
      </c>
      <c r="C5302" s="139" t="s">
        <v>4524</v>
      </c>
      <c r="D5302" s="642" t="s">
        <v>15440</v>
      </c>
    </row>
    <row r="5303" spans="1:4" ht="13.5" hidden="1">
      <c r="A5303" s="139" t="s">
        <v>15465</v>
      </c>
      <c r="B5303" s="139" t="s">
        <v>15466</v>
      </c>
      <c r="C5303" s="139" t="s">
        <v>4524</v>
      </c>
      <c r="D5303" s="642" t="s">
        <v>4127</v>
      </c>
    </row>
    <row r="5304" spans="1:4" ht="13.5" hidden="1">
      <c r="A5304" s="139" t="s">
        <v>15467</v>
      </c>
      <c r="B5304" s="139" t="s">
        <v>15468</v>
      </c>
      <c r="C5304" s="139" t="s">
        <v>4524</v>
      </c>
      <c r="D5304" s="642" t="s">
        <v>11720</v>
      </c>
    </row>
    <row r="5305" spans="1:4" ht="13.5" hidden="1">
      <c r="A5305" s="139" t="s">
        <v>15469</v>
      </c>
      <c r="B5305" s="139" t="s">
        <v>15470</v>
      </c>
      <c r="C5305" s="139" t="s">
        <v>4524</v>
      </c>
      <c r="D5305" s="642" t="s">
        <v>7390</v>
      </c>
    </row>
    <row r="5306" spans="1:4" ht="13.5" hidden="1">
      <c r="A5306" s="139" t="s">
        <v>15471</v>
      </c>
      <c r="B5306" s="139" t="s">
        <v>15472</v>
      </c>
      <c r="C5306" s="139" t="s">
        <v>4524</v>
      </c>
      <c r="D5306" s="642" t="s">
        <v>15473</v>
      </c>
    </row>
    <row r="5307" spans="1:4" ht="13.5" hidden="1">
      <c r="A5307" s="139" t="s">
        <v>15474</v>
      </c>
      <c r="B5307" s="139" t="s">
        <v>15475</v>
      </c>
      <c r="C5307" s="139" t="s">
        <v>4524</v>
      </c>
      <c r="D5307" s="642" t="s">
        <v>15476</v>
      </c>
    </row>
    <row r="5308" spans="1:4" ht="13.5" hidden="1">
      <c r="A5308" s="139" t="s">
        <v>15477</v>
      </c>
      <c r="B5308" s="139" t="s">
        <v>15478</v>
      </c>
      <c r="C5308" s="139" t="s">
        <v>4524</v>
      </c>
      <c r="D5308" s="642" t="s">
        <v>540</v>
      </c>
    </row>
    <row r="5309" spans="1:4" ht="13.5" hidden="1">
      <c r="A5309" s="139" t="s">
        <v>15479</v>
      </c>
      <c r="B5309" s="139" t="s">
        <v>15480</v>
      </c>
      <c r="C5309" s="139" t="s">
        <v>4524</v>
      </c>
      <c r="D5309" s="642" t="s">
        <v>12873</v>
      </c>
    </row>
    <row r="5310" spans="1:4" ht="13.5" hidden="1">
      <c r="A5310" s="139" t="s">
        <v>15481</v>
      </c>
      <c r="B5310" s="139" t="s">
        <v>15482</v>
      </c>
      <c r="C5310" s="139" t="s">
        <v>4524</v>
      </c>
      <c r="D5310" s="642" t="s">
        <v>15483</v>
      </c>
    </row>
    <row r="5311" spans="1:4" ht="13.5" hidden="1">
      <c r="A5311" s="139" t="s">
        <v>15484</v>
      </c>
      <c r="B5311" s="139" t="s">
        <v>15485</v>
      </c>
      <c r="C5311" s="139" t="s">
        <v>4524</v>
      </c>
      <c r="D5311" s="642" t="s">
        <v>8430</v>
      </c>
    </row>
    <row r="5312" spans="1:4" ht="13.5" hidden="1">
      <c r="A5312" s="139" t="s">
        <v>15486</v>
      </c>
      <c r="B5312" s="139" t="s">
        <v>15487</v>
      </c>
      <c r="C5312" s="139" t="s">
        <v>4524</v>
      </c>
      <c r="D5312" s="642" t="s">
        <v>15488</v>
      </c>
    </row>
    <row r="5313" spans="1:4" ht="13.5" hidden="1">
      <c r="A5313" s="139" t="s">
        <v>15489</v>
      </c>
      <c r="B5313" s="139" t="s">
        <v>15490</v>
      </c>
      <c r="C5313" s="139" t="s">
        <v>4524</v>
      </c>
      <c r="D5313" s="642" t="s">
        <v>15491</v>
      </c>
    </row>
    <row r="5314" spans="1:4" ht="13.5" hidden="1">
      <c r="A5314" s="139" t="s">
        <v>15492</v>
      </c>
      <c r="B5314" s="139" t="s">
        <v>15493</v>
      </c>
      <c r="C5314" s="139" t="s">
        <v>4524</v>
      </c>
      <c r="D5314" s="642" t="s">
        <v>7259</v>
      </c>
    </row>
    <row r="5315" spans="1:4" ht="13.5" hidden="1">
      <c r="A5315" s="139" t="s">
        <v>15494</v>
      </c>
      <c r="B5315" s="139" t="s">
        <v>15495</v>
      </c>
      <c r="C5315" s="139" t="s">
        <v>4524</v>
      </c>
      <c r="D5315" s="642" t="s">
        <v>8427</v>
      </c>
    </row>
    <row r="5316" spans="1:4" ht="13.5" hidden="1">
      <c r="A5316" s="139" t="s">
        <v>15496</v>
      </c>
      <c r="B5316" s="139" t="s">
        <v>15497</v>
      </c>
      <c r="C5316" s="139" t="s">
        <v>4524</v>
      </c>
      <c r="D5316" s="642" t="s">
        <v>15498</v>
      </c>
    </row>
    <row r="5317" spans="1:4" ht="13.5" hidden="1">
      <c r="A5317" s="139" t="s">
        <v>15499</v>
      </c>
      <c r="B5317" s="139" t="s">
        <v>15500</v>
      </c>
      <c r="C5317" s="139" t="s">
        <v>4524</v>
      </c>
      <c r="D5317" s="642" t="s">
        <v>12735</v>
      </c>
    </row>
    <row r="5318" spans="1:4" ht="13.5" hidden="1">
      <c r="A5318" s="139" t="s">
        <v>15501</v>
      </c>
      <c r="B5318" s="139" t="s">
        <v>15502</v>
      </c>
      <c r="C5318" s="139" t="s">
        <v>4524</v>
      </c>
      <c r="D5318" s="642" t="s">
        <v>15503</v>
      </c>
    </row>
    <row r="5319" spans="1:4" ht="13.5" hidden="1">
      <c r="A5319" s="139" t="s">
        <v>15504</v>
      </c>
      <c r="B5319" s="139" t="s">
        <v>15505</v>
      </c>
      <c r="C5319" s="139" t="s">
        <v>4524</v>
      </c>
      <c r="D5319" s="642" t="s">
        <v>15506</v>
      </c>
    </row>
    <row r="5320" spans="1:4" ht="13.5" hidden="1">
      <c r="A5320" s="139" t="s">
        <v>15507</v>
      </c>
      <c r="B5320" s="139" t="s">
        <v>15508</v>
      </c>
      <c r="C5320" s="139" t="s">
        <v>4524</v>
      </c>
      <c r="D5320" s="642" t="s">
        <v>11836</v>
      </c>
    </row>
    <row r="5321" spans="1:4" ht="13.5" hidden="1">
      <c r="A5321" s="139" t="s">
        <v>15509</v>
      </c>
      <c r="B5321" s="139" t="s">
        <v>15510</v>
      </c>
      <c r="C5321" s="139" t="s">
        <v>4524</v>
      </c>
      <c r="D5321" s="642" t="s">
        <v>15511</v>
      </c>
    </row>
    <row r="5322" spans="1:4" ht="13.5" hidden="1">
      <c r="A5322" s="139" t="s">
        <v>15512</v>
      </c>
      <c r="B5322" s="139" t="s">
        <v>15513</v>
      </c>
      <c r="C5322" s="139" t="s">
        <v>4524</v>
      </c>
      <c r="D5322" s="642" t="s">
        <v>15514</v>
      </c>
    </row>
    <row r="5323" spans="1:4" ht="13.5" hidden="1">
      <c r="A5323" s="139" t="s">
        <v>15515</v>
      </c>
      <c r="B5323" s="139" t="s">
        <v>15516</v>
      </c>
      <c r="C5323" s="139" t="s">
        <v>4524</v>
      </c>
      <c r="D5323" s="642" t="s">
        <v>15517</v>
      </c>
    </row>
    <row r="5324" spans="1:4" ht="13.5" hidden="1">
      <c r="A5324" s="139" t="s">
        <v>15518</v>
      </c>
      <c r="B5324" s="139" t="s">
        <v>15519</v>
      </c>
      <c r="C5324" s="139" t="s">
        <v>4524</v>
      </c>
      <c r="D5324" s="642" t="s">
        <v>15520</v>
      </c>
    </row>
    <row r="5325" spans="1:4" ht="13.5" hidden="1">
      <c r="A5325" s="139" t="s">
        <v>15521</v>
      </c>
      <c r="B5325" s="139" t="s">
        <v>15522</v>
      </c>
      <c r="C5325" s="139" t="s">
        <v>4524</v>
      </c>
      <c r="D5325" s="642" t="s">
        <v>12545</v>
      </c>
    </row>
    <row r="5326" spans="1:4" ht="13.5" hidden="1">
      <c r="A5326" s="139" t="s">
        <v>15523</v>
      </c>
      <c r="B5326" s="139" t="s">
        <v>15524</v>
      </c>
      <c r="C5326" s="139" t="s">
        <v>4524</v>
      </c>
      <c r="D5326" s="642" t="s">
        <v>15525</v>
      </c>
    </row>
    <row r="5327" spans="1:4" ht="13.5" hidden="1">
      <c r="A5327" s="139" t="s">
        <v>15526</v>
      </c>
      <c r="B5327" s="139" t="s">
        <v>15527</v>
      </c>
      <c r="C5327" s="139" t="s">
        <v>4524</v>
      </c>
      <c r="D5327" s="642" t="s">
        <v>15528</v>
      </c>
    </row>
    <row r="5328" spans="1:4" ht="13.5" hidden="1">
      <c r="A5328" s="139" t="s">
        <v>15529</v>
      </c>
      <c r="B5328" s="139" t="s">
        <v>15530</v>
      </c>
      <c r="C5328" s="139" t="s">
        <v>4524</v>
      </c>
      <c r="D5328" s="642" t="s">
        <v>13383</v>
      </c>
    </row>
    <row r="5329" spans="1:4" ht="13.5" hidden="1">
      <c r="A5329" s="139" t="s">
        <v>15531</v>
      </c>
      <c r="B5329" s="139" t="s">
        <v>15532</v>
      </c>
      <c r="C5329" s="139" t="s">
        <v>4524</v>
      </c>
      <c r="D5329" s="642" t="s">
        <v>15533</v>
      </c>
    </row>
    <row r="5330" spans="1:4" ht="13.5" hidden="1">
      <c r="A5330" s="139" t="s">
        <v>15534</v>
      </c>
      <c r="B5330" s="139" t="s">
        <v>15535</v>
      </c>
      <c r="C5330" s="139" t="s">
        <v>4524</v>
      </c>
      <c r="D5330" s="642" t="s">
        <v>10967</v>
      </c>
    </row>
    <row r="5331" spans="1:4" ht="13.5" hidden="1">
      <c r="A5331" s="139" t="s">
        <v>15536</v>
      </c>
      <c r="B5331" s="139" t="s">
        <v>15537</v>
      </c>
      <c r="C5331" s="139" t="s">
        <v>4524</v>
      </c>
      <c r="D5331" s="642" t="s">
        <v>12000</v>
      </c>
    </row>
    <row r="5332" spans="1:4" ht="13.5" hidden="1">
      <c r="A5332" s="139" t="s">
        <v>15538</v>
      </c>
      <c r="B5332" s="139" t="s">
        <v>15539</v>
      </c>
      <c r="C5332" s="139" t="s">
        <v>4524</v>
      </c>
      <c r="D5332" s="642" t="s">
        <v>15540</v>
      </c>
    </row>
    <row r="5333" spans="1:4" ht="13.5" hidden="1">
      <c r="A5333" s="139" t="s">
        <v>15541</v>
      </c>
      <c r="B5333" s="139" t="s">
        <v>15542</v>
      </c>
      <c r="C5333" s="139" t="s">
        <v>4524</v>
      </c>
      <c r="D5333" s="642" t="s">
        <v>15543</v>
      </c>
    </row>
    <row r="5334" spans="1:4" ht="13.5" hidden="1">
      <c r="A5334" s="139" t="s">
        <v>15544</v>
      </c>
      <c r="B5334" s="139" t="s">
        <v>15545</v>
      </c>
      <c r="C5334" s="139" t="s">
        <v>4524</v>
      </c>
      <c r="D5334" s="642" t="s">
        <v>6927</v>
      </c>
    </row>
    <row r="5335" spans="1:4" ht="13.5" hidden="1">
      <c r="A5335" s="139" t="s">
        <v>15546</v>
      </c>
      <c r="B5335" s="139" t="s">
        <v>15547</v>
      </c>
      <c r="C5335" s="139" t="s">
        <v>4524</v>
      </c>
      <c r="D5335" s="642" t="s">
        <v>15548</v>
      </c>
    </row>
    <row r="5336" spans="1:4" ht="13.5" hidden="1">
      <c r="A5336" s="139" t="s">
        <v>15549</v>
      </c>
      <c r="B5336" s="139" t="s">
        <v>15550</v>
      </c>
      <c r="C5336" s="139" t="s">
        <v>4524</v>
      </c>
      <c r="D5336" s="642" t="s">
        <v>15551</v>
      </c>
    </row>
    <row r="5337" spans="1:4" ht="13.5" hidden="1">
      <c r="A5337" s="139" t="s">
        <v>15552</v>
      </c>
      <c r="B5337" s="139" t="s">
        <v>15553</v>
      </c>
      <c r="C5337" s="139" t="s">
        <v>4524</v>
      </c>
      <c r="D5337" s="642" t="s">
        <v>10786</v>
      </c>
    </row>
    <row r="5338" spans="1:4" ht="13.5" hidden="1">
      <c r="A5338" s="139" t="s">
        <v>15554</v>
      </c>
      <c r="B5338" s="139" t="s">
        <v>15555</v>
      </c>
      <c r="C5338" s="139" t="s">
        <v>4524</v>
      </c>
      <c r="D5338" s="642" t="s">
        <v>654</v>
      </c>
    </row>
    <row r="5339" spans="1:4" ht="13.5" hidden="1">
      <c r="A5339" s="139" t="s">
        <v>15556</v>
      </c>
      <c r="B5339" s="139" t="s">
        <v>15557</v>
      </c>
      <c r="C5339" s="139" t="s">
        <v>4524</v>
      </c>
      <c r="D5339" s="642" t="s">
        <v>7414</v>
      </c>
    </row>
    <row r="5340" spans="1:4" ht="13.5" hidden="1">
      <c r="A5340" s="139" t="s">
        <v>15558</v>
      </c>
      <c r="B5340" s="139" t="s">
        <v>15559</v>
      </c>
      <c r="C5340" s="139" t="s">
        <v>4524</v>
      </c>
      <c r="D5340" s="642" t="s">
        <v>3108</v>
      </c>
    </row>
    <row r="5341" spans="1:4" ht="13.5" hidden="1">
      <c r="A5341" s="139" t="s">
        <v>15560</v>
      </c>
      <c r="B5341" s="139" t="s">
        <v>15561</v>
      </c>
      <c r="C5341" s="139" t="s">
        <v>4524</v>
      </c>
      <c r="D5341" s="642" t="s">
        <v>13118</v>
      </c>
    </row>
    <row r="5342" spans="1:4" ht="13.5" hidden="1">
      <c r="A5342" s="139" t="s">
        <v>15562</v>
      </c>
      <c r="B5342" s="139" t="s">
        <v>15563</v>
      </c>
      <c r="C5342" s="139" t="s">
        <v>4524</v>
      </c>
      <c r="D5342" s="642" t="s">
        <v>2784</v>
      </c>
    </row>
    <row r="5343" spans="1:4" ht="13.5" hidden="1">
      <c r="A5343" s="139" t="s">
        <v>15564</v>
      </c>
      <c r="B5343" s="139" t="s">
        <v>15565</v>
      </c>
      <c r="C5343" s="139" t="s">
        <v>4524</v>
      </c>
      <c r="D5343" s="642" t="s">
        <v>9409</v>
      </c>
    </row>
    <row r="5344" spans="1:4" ht="13.5" hidden="1">
      <c r="A5344" s="139" t="s">
        <v>15566</v>
      </c>
      <c r="B5344" s="139" t="s">
        <v>15567</v>
      </c>
      <c r="C5344" s="139" t="s">
        <v>4524</v>
      </c>
      <c r="D5344" s="642" t="s">
        <v>6296</v>
      </c>
    </row>
    <row r="5345" spans="1:4" ht="13.5" hidden="1">
      <c r="A5345" s="139" t="s">
        <v>15568</v>
      </c>
      <c r="B5345" s="139" t="s">
        <v>15569</v>
      </c>
      <c r="C5345" s="139" t="s">
        <v>4524</v>
      </c>
      <c r="D5345" s="642" t="s">
        <v>14291</v>
      </c>
    </row>
    <row r="5346" spans="1:4" ht="13.5" hidden="1">
      <c r="A5346" s="139" t="s">
        <v>15570</v>
      </c>
      <c r="B5346" s="139" t="s">
        <v>15571</v>
      </c>
      <c r="C5346" s="139" t="s">
        <v>4524</v>
      </c>
      <c r="D5346" s="642" t="s">
        <v>11683</v>
      </c>
    </row>
    <row r="5347" spans="1:4" ht="13.5" hidden="1">
      <c r="A5347" s="139" t="s">
        <v>15572</v>
      </c>
      <c r="B5347" s="139" t="s">
        <v>15573</v>
      </c>
      <c r="C5347" s="139" t="s">
        <v>4524</v>
      </c>
      <c r="D5347" s="642" t="s">
        <v>15011</v>
      </c>
    </row>
    <row r="5348" spans="1:4" ht="13.5" hidden="1">
      <c r="A5348" s="139" t="s">
        <v>15574</v>
      </c>
      <c r="B5348" s="139" t="s">
        <v>15575</v>
      </c>
      <c r="C5348" s="139" t="s">
        <v>4524</v>
      </c>
      <c r="D5348" s="642" t="s">
        <v>15576</v>
      </c>
    </row>
    <row r="5349" spans="1:4" ht="13.5" hidden="1">
      <c r="A5349" s="139" t="s">
        <v>15577</v>
      </c>
      <c r="B5349" s="139" t="s">
        <v>15578</v>
      </c>
      <c r="C5349" s="139" t="s">
        <v>4524</v>
      </c>
      <c r="D5349" s="642" t="s">
        <v>11228</v>
      </c>
    </row>
    <row r="5350" spans="1:4" ht="13.5" hidden="1">
      <c r="A5350" s="139" t="s">
        <v>15579</v>
      </c>
      <c r="B5350" s="139" t="s">
        <v>15580</v>
      </c>
      <c r="C5350" s="139" t="s">
        <v>4524</v>
      </c>
      <c r="D5350" s="642" t="s">
        <v>15581</v>
      </c>
    </row>
    <row r="5351" spans="1:4" ht="13.5" hidden="1">
      <c r="A5351" s="139" t="s">
        <v>15582</v>
      </c>
      <c r="B5351" s="139" t="s">
        <v>15583</v>
      </c>
      <c r="C5351" s="139" t="s">
        <v>4524</v>
      </c>
      <c r="D5351" s="642" t="s">
        <v>15584</v>
      </c>
    </row>
    <row r="5352" spans="1:4" ht="13.5" hidden="1">
      <c r="A5352" s="139" t="s">
        <v>15585</v>
      </c>
      <c r="B5352" s="139" t="s">
        <v>15586</v>
      </c>
      <c r="C5352" s="139" t="s">
        <v>4524</v>
      </c>
      <c r="D5352" s="642" t="s">
        <v>15587</v>
      </c>
    </row>
    <row r="5353" spans="1:4" ht="13.5" hidden="1">
      <c r="A5353" s="139" t="s">
        <v>15588</v>
      </c>
      <c r="B5353" s="139" t="s">
        <v>15589</v>
      </c>
      <c r="C5353" s="139" t="s">
        <v>4524</v>
      </c>
      <c r="D5353" s="642" t="s">
        <v>15590</v>
      </c>
    </row>
    <row r="5354" spans="1:4" ht="13.5" hidden="1">
      <c r="A5354" s="139" t="s">
        <v>15591</v>
      </c>
      <c r="B5354" s="139" t="s">
        <v>15592</v>
      </c>
      <c r="C5354" s="139" t="s">
        <v>4524</v>
      </c>
      <c r="D5354" s="642" t="s">
        <v>8711</v>
      </c>
    </row>
    <row r="5355" spans="1:4" ht="13.5" hidden="1">
      <c r="A5355" s="139" t="s">
        <v>15593</v>
      </c>
      <c r="B5355" s="139" t="s">
        <v>15594</v>
      </c>
      <c r="C5355" s="139" t="s">
        <v>4524</v>
      </c>
      <c r="D5355" s="642" t="s">
        <v>15595</v>
      </c>
    </row>
    <row r="5356" spans="1:4" ht="13.5" hidden="1">
      <c r="A5356" s="139" t="s">
        <v>15596</v>
      </c>
      <c r="B5356" s="139" t="s">
        <v>15597</v>
      </c>
      <c r="C5356" s="139" t="s">
        <v>4524</v>
      </c>
      <c r="D5356" s="642" t="s">
        <v>15598</v>
      </c>
    </row>
    <row r="5357" spans="1:4" ht="13.5" hidden="1">
      <c r="A5357" s="139" t="s">
        <v>15599</v>
      </c>
      <c r="B5357" s="139" t="s">
        <v>15600</v>
      </c>
      <c r="C5357" s="139" t="s">
        <v>4524</v>
      </c>
      <c r="D5357" s="642" t="s">
        <v>11252</v>
      </c>
    </row>
    <row r="5358" spans="1:4" ht="13.5" hidden="1">
      <c r="A5358" s="139" t="s">
        <v>15601</v>
      </c>
      <c r="B5358" s="139" t="s">
        <v>15602</v>
      </c>
      <c r="C5358" s="139" t="s">
        <v>4524</v>
      </c>
      <c r="D5358" s="642" t="s">
        <v>15603</v>
      </c>
    </row>
    <row r="5359" spans="1:4" ht="13.5" hidden="1">
      <c r="A5359" s="139" t="s">
        <v>15604</v>
      </c>
      <c r="B5359" s="139" t="s">
        <v>15605</v>
      </c>
      <c r="C5359" s="139" t="s">
        <v>4524</v>
      </c>
      <c r="D5359" s="642" t="s">
        <v>15606</v>
      </c>
    </row>
    <row r="5360" spans="1:4" ht="13.5" hidden="1">
      <c r="A5360" s="139" t="s">
        <v>15607</v>
      </c>
      <c r="B5360" s="139" t="s">
        <v>15608</v>
      </c>
      <c r="C5360" s="139" t="s">
        <v>4524</v>
      </c>
      <c r="D5360" s="642" t="s">
        <v>15609</v>
      </c>
    </row>
    <row r="5361" spans="1:4" ht="13.5" hidden="1">
      <c r="A5361" s="139" t="s">
        <v>15610</v>
      </c>
      <c r="B5361" s="139" t="s">
        <v>15611</v>
      </c>
      <c r="C5361" s="139" t="s">
        <v>4524</v>
      </c>
      <c r="D5361" s="642" t="s">
        <v>15612</v>
      </c>
    </row>
    <row r="5362" spans="1:4" ht="13.5" hidden="1">
      <c r="A5362" s="139" t="s">
        <v>15613</v>
      </c>
      <c r="B5362" s="139" t="s">
        <v>15614</v>
      </c>
      <c r="C5362" s="139" t="s">
        <v>4524</v>
      </c>
      <c r="D5362" s="642" t="s">
        <v>6395</v>
      </c>
    </row>
    <row r="5363" spans="1:4" ht="13.5" hidden="1">
      <c r="A5363" s="139" t="s">
        <v>15615</v>
      </c>
      <c r="B5363" s="139" t="s">
        <v>15616</v>
      </c>
      <c r="C5363" s="139" t="s">
        <v>4524</v>
      </c>
      <c r="D5363" s="642" t="s">
        <v>11087</v>
      </c>
    </row>
    <row r="5364" spans="1:4" ht="13.5" hidden="1">
      <c r="A5364" s="139" t="s">
        <v>15617</v>
      </c>
      <c r="B5364" s="139" t="s">
        <v>15618</v>
      </c>
      <c r="C5364" s="139" t="s">
        <v>4524</v>
      </c>
      <c r="D5364" s="642" t="s">
        <v>15619</v>
      </c>
    </row>
    <row r="5365" spans="1:4" ht="13.5" hidden="1">
      <c r="A5365" s="139" t="s">
        <v>15620</v>
      </c>
      <c r="B5365" s="139" t="s">
        <v>15621</v>
      </c>
      <c r="C5365" s="139" t="s">
        <v>4524</v>
      </c>
      <c r="D5365" s="642" t="s">
        <v>3428</v>
      </c>
    </row>
    <row r="5366" spans="1:4" ht="13.5" hidden="1">
      <c r="A5366" s="139" t="s">
        <v>15622</v>
      </c>
      <c r="B5366" s="139" t="s">
        <v>15623</v>
      </c>
      <c r="C5366" s="139" t="s">
        <v>4524</v>
      </c>
      <c r="D5366" s="642" t="s">
        <v>11098</v>
      </c>
    </row>
    <row r="5367" spans="1:4" ht="13.5" hidden="1">
      <c r="A5367" s="139" t="s">
        <v>15624</v>
      </c>
      <c r="B5367" s="139" t="s">
        <v>15625</v>
      </c>
      <c r="C5367" s="139" t="s">
        <v>4524</v>
      </c>
      <c r="D5367" s="642" t="s">
        <v>7480</v>
      </c>
    </row>
    <row r="5368" spans="1:4" ht="13.5" hidden="1">
      <c r="A5368" s="139" t="s">
        <v>15626</v>
      </c>
      <c r="B5368" s="139" t="s">
        <v>15627</v>
      </c>
      <c r="C5368" s="139" t="s">
        <v>4524</v>
      </c>
      <c r="D5368" s="642" t="s">
        <v>15628</v>
      </c>
    </row>
    <row r="5369" spans="1:4" ht="13.5" hidden="1">
      <c r="A5369" s="139" t="s">
        <v>15629</v>
      </c>
      <c r="B5369" s="139" t="s">
        <v>15630</v>
      </c>
      <c r="C5369" s="139" t="s">
        <v>4524</v>
      </c>
      <c r="D5369" s="642" t="s">
        <v>15631</v>
      </c>
    </row>
    <row r="5370" spans="1:4" ht="13.5" hidden="1">
      <c r="A5370" s="139" t="s">
        <v>15632</v>
      </c>
      <c r="B5370" s="139" t="s">
        <v>15633</v>
      </c>
      <c r="C5370" s="139" t="s">
        <v>4524</v>
      </c>
      <c r="D5370" s="642" t="s">
        <v>15634</v>
      </c>
    </row>
    <row r="5371" spans="1:4" ht="13.5" hidden="1">
      <c r="A5371" s="139" t="s">
        <v>15635</v>
      </c>
      <c r="B5371" s="139" t="s">
        <v>15636</v>
      </c>
      <c r="C5371" s="139" t="s">
        <v>4524</v>
      </c>
      <c r="D5371" s="642" t="s">
        <v>15637</v>
      </c>
    </row>
    <row r="5372" spans="1:4" ht="13.5" hidden="1">
      <c r="A5372" s="139" t="s">
        <v>15638</v>
      </c>
      <c r="B5372" s="139" t="s">
        <v>15639</v>
      </c>
      <c r="C5372" s="139" t="s">
        <v>4524</v>
      </c>
      <c r="D5372" s="642" t="s">
        <v>11890</v>
      </c>
    </row>
    <row r="5373" spans="1:4" ht="13.5" hidden="1">
      <c r="A5373" s="139" t="s">
        <v>15640</v>
      </c>
      <c r="B5373" s="139" t="s">
        <v>15641</v>
      </c>
      <c r="C5373" s="139" t="s">
        <v>4524</v>
      </c>
      <c r="D5373" s="642" t="s">
        <v>12639</v>
      </c>
    </row>
    <row r="5374" spans="1:4" ht="13.5" hidden="1">
      <c r="A5374" s="139" t="s">
        <v>15642</v>
      </c>
      <c r="B5374" s="139" t="s">
        <v>15643</v>
      </c>
      <c r="C5374" s="139" t="s">
        <v>4524</v>
      </c>
      <c r="D5374" s="642" t="s">
        <v>12735</v>
      </c>
    </row>
    <row r="5375" spans="1:4" ht="13.5" hidden="1">
      <c r="A5375" s="139" t="s">
        <v>15644</v>
      </c>
      <c r="B5375" s="139" t="s">
        <v>15645</v>
      </c>
      <c r="C5375" s="139" t="s">
        <v>4524</v>
      </c>
      <c r="D5375" s="642" t="s">
        <v>15646</v>
      </c>
    </row>
    <row r="5376" spans="1:4" ht="13.5" hidden="1">
      <c r="A5376" s="139" t="s">
        <v>15647</v>
      </c>
      <c r="B5376" s="139" t="s">
        <v>15648</v>
      </c>
      <c r="C5376" s="139" t="s">
        <v>4524</v>
      </c>
      <c r="D5376" s="642" t="s">
        <v>15649</v>
      </c>
    </row>
    <row r="5377" spans="1:4" ht="13.5" hidden="1">
      <c r="A5377" s="139" t="s">
        <v>15650</v>
      </c>
      <c r="B5377" s="139" t="s">
        <v>15651</v>
      </c>
      <c r="C5377" s="139" t="s">
        <v>4524</v>
      </c>
      <c r="D5377" s="642" t="s">
        <v>15652</v>
      </c>
    </row>
    <row r="5378" spans="1:4" ht="13.5" hidden="1">
      <c r="A5378" s="139" t="s">
        <v>15653</v>
      </c>
      <c r="B5378" s="139" t="s">
        <v>15654</v>
      </c>
      <c r="C5378" s="139" t="s">
        <v>4524</v>
      </c>
      <c r="D5378" s="642" t="s">
        <v>15655</v>
      </c>
    </row>
    <row r="5379" spans="1:4" ht="13.5" hidden="1">
      <c r="A5379" s="139" t="s">
        <v>15656</v>
      </c>
      <c r="B5379" s="139" t="s">
        <v>15657</v>
      </c>
      <c r="C5379" s="139" t="s">
        <v>4524</v>
      </c>
      <c r="D5379" s="642" t="s">
        <v>11492</v>
      </c>
    </row>
    <row r="5380" spans="1:4" ht="13.5" hidden="1">
      <c r="A5380" s="139" t="s">
        <v>15658</v>
      </c>
      <c r="B5380" s="139" t="s">
        <v>15659</v>
      </c>
      <c r="C5380" s="139" t="s">
        <v>4524</v>
      </c>
      <c r="D5380" s="642" t="s">
        <v>15660</v>
      </c>
    </row>
    <row r="5381" spans="1:4" ht="13.5" hidden="1">
      <c r="A5381" s="139" t="s">
        <v>15661</v>
      </c>
      <c r="B5381" s="139" t="s">
        <v>15662</v>
      </c>
      <c r="C5381" s="139" t="s">
        <v>4524</v>
      </c>
      <c r="D5381" s="642" t="s">
        <v>7507</v>
      </c>
    </row>
    <row r="5382" spans="1:4" ht="13.5" hidden="1">
      <c r="A5382" s="139" t="s">
        <v>15663</v>
      </c>
      <c r="B5382" s="139" t="s">
        <v>15664</v>
      </c>
      <c r="C5382" s="139" t="s">
        <v>4524</v>
      </c>
      <c r="D5382" s="642" t="s">
        <v>11127</v>
      </c>
    </row>
    <row r="5383" spans="1:4" ht="13.5" hidden="1">
      <c r="A5383" s="139" t="s">
        <v>15665</v>
      </c>
      <c r="B5383" s="139" t="s">
        <v>15666</v>
      </c>
      <c r="C5383" s="139" t="s">
        <v>4524</v>
      </c>
      <c r="D5383" s="642" t="s">
        <v>11133</v>
      </c>
    </row>
    <row r="5384" spans="1:4" ht="13.5" hidden="1">
      <c r="A5384" s="139" t="s">
        <v>15667</v>
      </c>
      <c r="B5384" s="139" t="s">
        <v>15668</v>
      </c>
      <c r="C5384" s="139" t="s">
        <v>4524</v>
      </c>
      <c r="D5384" s="642" t="s">
        <v>11056</v>
      </c>
    </row>
    <row r="5385" spans="1:4" ht="13.5" hidden="1">
      <c r="A5385" s="139" t="s">
        <v>15669</v>
      </c>
      <c r="B5385" s="139" t="s">
        <v>15670</v>
      </c>
      <c r="C5385" s="139" t="s">
        <v>4524</v>
      </c>
      <c r="D5385" s="642" t="s">
        <v>15671</v>
      </c>
    </row>
    <row r="5386" spans="1:4" ht="13.5" hidden="1">
      <c r="A5386" s="139" t="s">
        <v>15672</v>
      </c>
      <c r="B5386" s="139" t="s">
        <v>15673</v>
      </c>
      <c r="C5386" s="139" t="s">
        <v>4524</v>
      </c>
      <c r="D5386" s="642" t="s">
        <v>15674</v>
      </c>
    </row>
    <row r="5387" spans="1:4" ht="13.5" hidden="1">
      <c r="A5387" s="139" t="s">
        <v>15675</v>
      </c>
      <c r="B5387" s="139" t="s">
        <v>15676</v>
      </c>
      <c r="C5387" s="139" t="s">
        <v>4524</v>
      </c>
      <c r="D5387" s="642" t="s">
        <v>2022</v>
      </c>
    </row>
    <row r="5388" spans="1:4" ht="13.5" hidden="1">
      <c r="A5388" s="139" t="s">
        <v>15677</v>
      </c>
      <c r="B5388" s="139" t="s">
        <v>15678</v>
      </c>
      <c r="C5388" s="139" t="s">
        <v>4524</v>
      </c>
      <c r="D5388" s="642" t="s">
        <v>15679</v>
      </c>
    </row>
    <row r="5389" spans="1:4" ht="13.5" hidden="1">
      <c r="A5389" s="139" t="s">
        <v>15680</v>
      </c>
      <c r="B5389" s="139" t="s">
        <v>15681</v>
      </c>
      <c r="C5389" s="139" t="s">
        <v>4524</v>
      </c>
      <c r="D5389" s="642" t="s">
        <v>528</v>
      </c>
    </row>
    <row r="5390" spans="1:4" ht="13.5" hidden="1">
      <c r="A5390" s="139" t="s">
        <v>15682</v>
      </c>
      <c r="B5390" s="139" t="s">
        <v>15683</v>
      </c>
      <c r="C5390" s="139" t="s">
        <v>4524</v>
      </c>
      <c r="D5390" s="642" t="s">
        <v>2665</v>
      </c>
    </row>
    <row r="5391" spans="1:4" ht="13.5" hidden="1">
      <c r="A5391" s="139" t="s">
        <v>15684</v>
      </c>
      <c r="B5391" s="139" t="s">
        <v>15685</v>
      </c>
      <c r="C5391" s="139" t="s">
        <v>4524</v>
      </c>
      <c r="D5391" s="642" t="s">
        <v>15686</v>
      </c>
    </row>
    <row r="5392" spans="1:4" ht="13.5" hidden="1">
      <c r="A5392" s="139" t="s">
        <v>15687</v>
      </c>
      <c r="B5392" s="139" t="s">
        <v>15688</v>
      </c>
      <c r="C5392" s="139" t="s">
        <v>4524</v>
      </c>
      <c r="D5392" s="642" t="s">
        <v>15689</v>
      </c>
    </row>
    <row r="5393" spans="1:4" ht="13.5" hidden="1">
      <c r="A5393" s="139" t="s">
        <v>15690</v>
      </c>
      <c r="B5393" s="139" t="s">
        <v>15691</v>
      </c>
      <c r="C5393" s="139" t="s">
        <v>4524</v>
      </c>
      <c r="D5393" s="642" t="s">
        <v>8184</v>
      </c>
    </row>
    <row r="5394" spans="1:4" ht="13.5" hidden="1">
      <c r="A5394" s="139" t="s">
        <v>15692</v>
      </c>
      <c r="B5394" s="139" t="s">
        <v>15693</v>
      </c>
      <c r="C5394" s="139" t="s">
        <v>4524</v>
      </c>
      <c r="D5394" s="642" t="s">
        <v>3333</v>
      </c>
    </row>
    <row r="5395" spans="1:4" ht="13.5" hidden="1">
      <c r="A5395" s="139" t="s">
        <v>15694</v>
      </c>
      <c r="B5395" s="139" t="s">
        <v>15695</v>
      </c>
      <c r="C5395" s="139" t="s">
        <v>4524</v>
      </c>
      <c r="D5395" s="642" t="s">
        <v>15696</v>
      </c>
    </row>
    <row r="5396" spans="1:4" ht="13.5" hidden="1">
      <c r="A5396" s="139" t="s">
        <v>15697</v>
      </c>
      <c r="B5396" s="139" t="s">
        <v>15698</v>
      </c>
      <c r="C5396" s="139" t="s">
        <v>4524</v>
      </c>
      <c r="D5396" s="642" t="s">
        <v>15699</v>
      </c>
    </row>
    <row r="5397" spans="1:4" ht="13.5" hidden="1">
      <c r="A5397" s="139" t="s">
        <v>15700</v>
      </c>
      <c r="B5397" s="139" t="s">
        <v>15701</v>
      </c>
      <c r="C5397" s="139" t="s">
        <v>4524</v>
      </c>
      <c r="D5397" s="642" t="s">
        <v>11016</v>
      </c>
    </row>
    <row r="5398" spans="1:4" ht="13.5" hidden="1">
      <c r="A5398" s="139" t="s">
        <v>15702</v>
      </c>
      <c r="B5398" s="139" t="s">
        <v>15703</v>
      </c>
      <c r="C5398" s="139" t="s">
        <v>4524</v>
      </c>
      <c r="D5398" s="642" t="s">
        <v>15704</v>
      </c>
    </row>
    <row r="5399" spans="1:4" ht="13.5" hidden="1">
      <c r="A5399" s="139" t="s">
        <v>15705</v>
      </c>
      <c r="B5399" s="139" t="s">
        <v>15706</v>
      </c>
      <c r="C5399" s="139" t="s">
        <v>4524</v>
      </c>
      <c r="D5399" s="642" t="s">
        <v>15707</v>
      </c>
    </row>
    <row r="5400" spans="1:4" ht="13.5" hidden="1">
      <c r="A5400" s="139" t="s">
        <v>15708</v>
      </c>
      <c r="B5400" s="139" t="s">
        <v>15709</v>
      </c>
      <c r="C5400" s="139" t="s">
        <v>4524</v>
      </c>
      <c r="D5400" s="642" t="s">
        <v>7215</v>
      </c>
    </row>
    <row r="5401" spans="1:4" ht="13.5" hidden="1">
      <c r="A5401" s="139" t="s">
        <v>15710</v>
      </c>
      <c r="B5401" s="139" t="s">
        <v>15711</v>
      </c>
      <c r="C5401" s="139" t="s">
        <v>4524</v>
      </c>
      <c r="D5401" s="642" t="s">
        <v>15712</v>
      </c>
    </row>
    <row r="5402" spans="1:4" ht="13.5" hidden="1">
      <c r="A5402" s="139" t="s">
        <v>15713</v>
      </c>
      <c r="B5402" s="139" t="s">
        <v>15714</v>
      </c>
      <c r="C5402" s="139" t="s">
        <v>4524</v>
      </c>
      <c r="D5402" s="642" t="s">
        <v>15715</v>
      </c>
    </row>
    <row r="5403" spans="1:4" ht="13.5" hidden="1">
      <c r="A5403" s="139" t="s">
        <v>15716</v>
      </c>
      <c r="B5403" s="139" t="s">
        <v>15717</v>
      </c>
      <c r="C5403" s="139" t="s">
        <v>4524</v>
      </c>
      <c r="D5403" s="642" t="s">
        <v>2770</v>
      </c>
    </row>
    <row r="5404" spans="1:4" ht="13.5" hidden="1">
      <c r="A5404" s="139" t="s">
        <v>15718</v>
      </c>
      <c r="B5404" s="139" t="s">
        <v>15719</v>
      </c>
      <c r="C5404" s="139" t="s">
        <v>4524</v>
      </c>
      <c r="D5404" s="642" t="s">
        <v>15720</v>
      </c>
    </row>
    <row r="5405" spans="1:4" ht="13.5" hidden="1">
      <c r="A5405" s="139" t="s">
        <v>15721</v>
      </c>
      <c r="B5405" s="139" t="s">
        <v>15722</v>
      </c>
      <c r="C5405" s="139" t="s">
        <v>4524</v>
      </c>
      <c r="D5405" s="642" t="s">
        <v>345</v>
      </c>
    </row>
    <row r="5406" spans="1:4" ht="13.5" hidden="1">
      <c r="A5406" s="139" t="s">
        <v>15723</v>
      </c>
      <c r="B5406" s="139" t="s">
        <v>15724</v>
      </c>
      <c r="C5406" s="139" t="s">
        <v>4524</v>
      </c>
      <c r="D5406" s="642" t="s">
        <v>15725</v>
      </c>
    </row>
    <row r="5407" spans="1:4" ht="13.5" hidden="1">
      <c r="A5407" s="139" t="s">
        <v>15726</v>
      </c>
      <c r="B5407" s="139" t="s">
        <v>15727</v>
      </c>
      <c r="C5407" s="139" t="s">
        <v>4524</v>
      </c>
      <c r="D5407" s="642" t="s">
        <v>15728</v>
      </c>
    </row>
    <row r="5408" spans="1:4" ht="13.5" hidden="1">
      <c r="A5408" s="139" t="s">
        <v>15729</v>
      </c>
      <c r="B5408" s="139" t="s">
        <v>15730</v>
      </c>
      <c r="C5408" s="139" t="s">
        <v>4524</v>
      </c>
      <c r="D5408" s="642" t="s">
        <v>15731</v>
      </c>
    </row>
    <row r="5409" spans="1:4" ht="13.5" hidden="1">
      <c r="A5409" s="139" t="s">
        <v>15732</v>
      </c>
      <c r="B5409" s="139" t="s">
        <v>15733</v>
      </c>
      <c r="C5409" s="139" t="s">
        <v>4524</v>
      </c>
      <c r="D5409" s="642" t="s">
        <v>15734</v>
      </c>
    </row>
    <row r="5410" spans="1:4" ht="13.5" hidden="1">
      <c r="A5410" s="139" t="s">
        <v>15735</v>
      </c>
      <c r="B5410" s="139" t="s">
        <v>15736</v>
      </c>
      <c r="C5410" s="139" t="s">
        <v>4524</v>
      </c>
      <c r="D5410" s="642" t="s">
        <v>876</v>
      </c>
    </row>
    <row r="5411" spans="1:4" ht="13.5" hidden="1">
      <c r="A5411" s="139" t="s">
        <v>15737</v>
      </c>
      <c r="B5411" s="139" t="s">
        <v>15738</v>
      </c>
      <c r="C5411" s="139" t="s">
        <v>4524</v>
      </c>
      <c r="D5411" s="642" t="s">
        <v>15739</v>
      </c>
    </row>
    <row r="5412" spans="1:4" ht="13.5" hidden="1">
      <c r="A5412" s="139" t="s">
        <v>15740</v>
      </c>
      <c r="B5412" s="139" t="s">
        <v>15741</v>
      </c>
      <c r="C5412" s="139" t="s">
        <v>4524</v>
      </c>
      <c r="D5412" s="642" t="s">
        <v>15742</v>
      </c>
    </row>
    <row r="5413" spans="1:4" ht="13.5" hidden="1">
      <c r="A5413" s="139" t="s">
        <v>15743</v>
      </c>
      <c r="B5413" s="139" t="s">
        <v>15744</v>
      </c>
      <c r="C5413" s="139" t="s">
        <v>4524</v>
      </c>
      <c r="D5413" s="642" t="s">
        <v>15745</v>
      </c>
    </row>
    <row r="5414" spans="1:4" ht="13.5" hidden="1">
      <c r="A5414" s="139" t="s">
        <v>15746</v>
      </c>
      <c r="B5414" s="139" t="s">
        <v>15747</v>
      </c>
      <c r="C5414" s="139" t="s">
        <v>4524</v>
      </c>
      <c r="D5414" s="642" t="s">
        <v>15748</v>
      </c>
    </row>
    <row r="5415" spans="1:4" ht="13.5" hidden="1">
      <c r="A5415" s="139" t="s">
        <v>15749</v>
      </c>
      <c r="B5415" s="139" t="s">
        <v>15750</v>
      </c>
      <c r="C5415" s="139" t="s">
        <v>4524</v>
      </c>
      <c r="D5415" s="642" t="s">
        <v>15751</v>
      </c>
    </row>
    <row r="5416" spans="1:4" ht="13.5" hidden="1">
      <c r="A5416" s="139" t="s">
        <v>15752</v>
      </c>
      <c r="B5416" s="139" t="s">
        <v>15753</v>
      </c>
      <c r="C5416" s="139" t="s">
        <v>4524</v>
      </c>
      <c r="D5416" s="642" t="s">
        <v>2975</v>
      </c>
    </row>
    <row r="5417" spans="1:4" ht="13.5" hidden="1">
      <c r="A5417" s="139" t="s">
        <v>15754</v>
      </c>
      <c r="B5417" s="139" t="s">
        <v>15755</v>
      </c>
      <c r="C5417" s="139" t="s">
        <v>4524</v>
      </c>
      <c r="D5417" s="642" t="s">
        <v>3275</v>
      </c>
    </row>
    <row r="5418" spans="1:4" ht="13.5" hidden="1">
      <c r="A5418" s="139" t="s">
        <v>15756</v>
      </c>
      <c r="B5418" s="139" t="s">
        <v>15757</v>
      </c>
      <c r="C5418" s="139" t="s">
        <v>4524</v>
      </c>
      <c r="D5418" s="642" t="s">
        <v>11117</v>
      </c>
    </row>
    <row r="5419" spans="1:4" ht="13.5" hidden="1">
      <c r="A5419" s="139" t="s">
        <v>15758</v>
      </c>
      <c r="B5419" s="139" t="s">
        <v>15759</v>
      </c>
      <c r="C5419" s="139" t="s">
        <v>4524</v>
      </c>
      <c r="D5419" s="642" t="s">
        <v>13220</v>
      </c>
    </row>
    <row r="5420" spans="1:4" ht="13.5" hidden="1">
      <c r="A5420" s="139" t="s">
        <v>15760</v>
      </c>
      <c r="B5420" s="139" t="s">
        <v>15761</v>
      </c>
      <c r="C5420" s="139" t="s">
        <v>4524</v>
      </c>
      <c r="D5420" s="642" t="s">
        <v>15762</v>
      </c>
    </row>
    <row r="5421" spans="1:4" ht="13.5" hidden="1">
      <c r="A5421" s="139" t="s">
        <v>15763</v>
      </c>
      <c r="B5421" s="139" t="s">
        <v>15764</v>
      </c>
      <c r="C5421" s="139" t="s">
        <v>4524</v>
      </c>
      <c r="D5421" s="642" t="s">
        <v>11992</v>
      </c>
    </row>
    <row r="5422" spans="1:4" ht="13.5" hidden="1">
      <c r="A5422" s="139" t="s">
        <v>15765</v>
      </c>
      <c r="B5422" s="139" t="s">
        <v>15766</v>
      </c>
      <c r="C5422" s="139" t="s">
        <v>4524</v>
      </c>
      <c r="D5422" s="642" t="s">
        <v>15767</v>
      </c>
    </row>
    <row r="5423" spans="1:4" ht="13.5" hidden="1">
      <c r="A5423" s="139" t="s">
        <v>15768</v>
      </c>
      <c r="B5423" s="139" t="s">
        <v>15769</v>
      </c>
      <c r="C5423" s="139" t="s">
        <v>4524</v>
      </c>
      <c r="D5423" s="642" t="s">
        <v>15770</v>
      </c>
    </row>
    <row r="5424" spans="1:4" ht="13.5" hidden="1">
      <c r="A5424" s="139" t="s">
        <v>15771</v>
      </c>
      <c r="B5424" s="139" t="s">
        <v>15772</v>
      </c>
      <c r="C5424" s="139" t="s">
        <v>4524</v>
      </c>
      <c r="D5424" s="642" t="s">
        <v>7248</v>
      </c>
    </row>
    <row r="5425" spans="1:4" ht="13.5" hidden="1">
      <c r="A5425" s="139" t="s">
        <v>15773</v>
      </c>
      <c r="B5425" s="139" t="s">
        <v>15774</v>
      </c>
      <c r="C5425" s="139" t="s">
        <v>4524</v>
      </c>
      <c r="D5425" s="642" t="s">
        <v>15775</v>
      </c>
    </row>
    <row r="5426" spans="1:4" ht="13.5" hidden="1">
      <c r="A5426" s="139" t="s">
        <v>15776</v>
      </c>
      <c r="B5426" s="139" t="s">
        <v>15777</v>
      </c>
      <c r="C5426" s="139" t="s">
        <v>4524</v>
      </c>
      <c r="D5426" s="642" t="s">
        <v>11101</v>
      </c>
    </row>
    <row r="5427" spans="1:4" ht="13.5" hidden="1">
      <c r="A5427" s="139" t="s">
        <v>15778</v>
      </c>
      <c r="B5427" s="139" t="s">
        <v>15779</v>
      </c>
      <c r="C5427" s="139" t="s">
        <v>4524</v>
      </c>
      <c r="D5427" s="642" t="s">
        <v>15780</v>
      </c>
    </row>
    <row r="5428" spans="1:4" ht="13.5" hidden="1">
      <c r="A5428" s="139" t="s">
        <v>15781</v>
      </c>
      <c r="B5428" s="139" t="s">
        <v>15782</v>
      </c>
      <c r="C5428" s="139" t="s">
        <v>4524</v>
      </c>
      <c r="D5428" s="642" t="s">
        <v>3255</v>
      </c>
    </row>
    <row r="5429" spans="1:4" ht="13.5" hidden="1">
      <c r="A5429" s="139" t="s">
        <v>15783</v>
      </c>
      <c r="B5429" s="139" t="s">
        <v>15784</v>
      </c>
      <c r="C5429" s="139" t="s">
        <v>4524</v>
      </c>
      <c r="D5429" s="642" t="s">
        <v>9890</v>
      </c>
    </row>
    <row r="5430" spans="1:4" ht="13.5" hidden="1">
      <c r="A5430" s="139" t="s">
        <v>15785</v>
      </c>
      <c r="B5430" s="139" t="s">
        <v>15786</v>
      </c>
      <c r="C5430" s="139" t="s">
        <v>4524</v>
      </c>
      <c r="D5430" s="642" t="s">
        <v>15787</v>
      </c>
    </row>
    <row r="5431" spans="1:4" ht="13.5" hidden="1">
      <c r="A5431" s="139" t="s">
        <v>15788</v>
      </c>
      <c r="B5431" s="139" t="s">
        <v>15789</v>
      </c>
      <c r="C5431" s="139" t="s">
        <v>4524</v>
      </c>
      <c r="D5431" s="642" t="s">
        <v>7532</v>
      </c>
    </row>
    <row r="5432" spans="1:4" ht="13.5" hidden="1">
      <c r="A5432" s="139" t="s">
        <v>15790</v>
      </c>
      <c r="B5432" s="139" t="s">
        <v>15791</v>
      </c>
      <c r="C5432" s="139" t="s">
        <v>4524</v>
      </c>
      <c r="D5432" s="642" t="s">
        <v>15792</v>
      </c>
    </row>
    <row r="5433" spans="1:4" ht="13.5" hidden="1">
      <c r="A5433" s="139" t="s">
        <v>15793</v>
      </c>
      <c r="B5433" s="139" t="s">
        <v>15794</v>
      </c>
      <c r="C5433" s="139" t="s">
        <v>4524</v>
      </c>
      <c r="D5433" s="642" t="s">
        <v>7440</v>
      </c>
    </row>
    <row r="5434" spans="1:4" ht="13.5" hidden="1">
      <c r="A5434" s="139" t="s">
        <v>15795</v>
      </c>
      <c r="B5434" s="139" t="s">
        <v>15796</v>
      </c>
      <c r="C5434" s="139" t="s">
        <v>4524</v>
      </c>
      <c r="D5434" s="642" t="s">
        <v>303</v>
      </c>
    </row>
    <row r="5435" spans="1:4" ht="13.5" hidden="1">
      <c r="A5435" s="139" t="s">
        <v>15797</v>
      </c>
      <c r="B5435" s="139" t="s">
        <v>15798</v>
      </c>
      <c r="C5435" s="139" t="s">
        <v>4524</v>
      </c>
      <c r="D5435" s="642" t="s">
        <v>15799</v>
      </c>
    </row>
    <row r="5436" spans="1:4" ht="13.5" hidden="1">
      <c r="A5436" s="139" t="s">
        <v>15800</v>
      </c>
      <c r="B5436" s="139" t="s">
        <v>15801</v>
      </c>
      <c r="C5436" s="139" t="s">
        <v>4524</v>
      </c>
      <c r="D5436" s="642" t="s">
        <v>15802</v>
      </c>
    </row>
    <row r="5437" spans="1:4" ht="13.5" hidden="1">
      <c r="A5437" s="139" t="s">
        <v>15803</v>
      </c>
      <c r="B5437" s="139" t="s">
        <v>15804</v>
      </c>
      <c r="C5437" s="139" t="s">
        <v>4524</v>
      </c>
      <c r="D5437" s="642" t="s">
        <v>15805</v>
      </c>
    </row>
    <row r="5438" spans="1:4" ht="13.5" hidden="1">
      <c r="A5438" s="139" t="s">
        <v>15806</v>
      </c>
      <c r="B5438" s="139" t="s">
        <v>15807</v>
      </c>
      <c r="C5438" s="139" t="s">
        <v>4524</v>
      </c>
      <c r="D5438" s="642" t="s">
        <v>8097</v>
      </c>
    </row>
    <row r="5439" spans="1:4" ht="13.5" hidden="1">
      <c r="A5439" s="139" t="s">
        <v>15808</v>
      </c>
      <c r="B5439" s="139" t="s">
        <v>15809</v>
      </c>
      <c r="C5439" s="139" t="s">
        <v>4524</v>
      </c>
      <c r="D5439" s="642" t="s">
        <v>15748</v>
      </c>
    </row>
    <row r="5440" spans="1:4" ht="13.5" hidden="1">
      <c r="A5440" s="139" t="s">
        <v>15810</v>
      </c>
      <c r="B5440" s="139" t="s">
        <v>15811</v>
      </c>
      <c r="C5440" s="139" t="s">
        <v>4524</v>
      </c>
      <c r="D5440" s="642" t="s">
        <v>11861</v>
      </c>
    </row>
    <row r="5441" spans="1:4" ht="13.5" hidden="1">
      <c r="A5441" s="139" t="s">
        <v>15812</v>
      </c>
      <c r="B5441" s="139" t="s">
        <v>15813</v>
      </c>
      <c r="C5441" s="139" t="s">
        <v>4524</v>
      </c>
      <c r="D5441" s="642" t="s">
        <v>3088</v>
      </c>
    </row>
    <row r="5442" spans="1:4" ht="13.5" hidden="1">
      <c r="A5442" s="139" t="s">
        <v>15814</v>
      </c>
      <c r="B5442" s="139" t="s">
        <v>15815</v>
      </c>
      <c r="C5442" s="139" t="s">
        <v>4524</v>
      </c>
      <c r="D5442" s="642" t="s">
        <v>15816</v>
      </c>
    </row>
    <row r="5443" spans="1:4" ht="13.5" hidden="1">
      <c r="A5443" s="139" t="s">
        <v>15817</v>
      </c>
      <c r="B5443" s="139" t="s">
        <v>15818</v>
      </c>
      <c r="C5443" s="139" t="s">
        <v>4524</v>
      </c>
      <c r="D5443" s="642" t="s">
        <v>15387</v>
      </c>
    </row>
    <row r="5444" spans="1:4" ht="13.5" hidden="1">
      <c r="A5444" s="139" t="s">
        <v>15819</v>
      </c>
      <c r="B5444" s="139" t="s">
        <v>15820</v>
      </c>
      <c r="C5444" s="139" t="s">
        <v>4524</v>
      </c>
      <c r="D5444" s="642" t="s">
        <v>15821</v>
      </c>
    </row>
    <row r="5445" spans="1:4" ht="13.5" hidden="1">
      <c r="A5445" s="139" t="s">
        <v>15822</v>
      </c>
      <c r="B5445" s="139" t="s">
        <v>15823</v>
      </c>
      <c r="C5445" s="139" t="s">
        <v>4524</v>
      </c>
      <c r="D5445" s="642" t="s">
        <v>8119</v>
      </c>
    </row>
    <row r="5446" spans="1:4" ht="13.5" hidden="1">
      <c r="A5446" s="139" t="s">
        <v>15824</v>
      </c>
      <c r="B5446" s="139" t="s">
        <v>15825</v>
      </c>
      <c r="C5446" s="139" t="s">
        <v>4524</v>
      </c>
      <c r="D5446" s="642" t="s">
        <v>6317</v>
      </c>
    </row>
    <row r="5447" spans="1:4" ht="13.5" hidden="1">
      <c r="A5447" s="139" t="s">
        <v>15826</v>
      </c>
      <c r="B5447" s="139" t="s">
        <v>15827</v>
      </c>
      <c r="C5447" s="139" t="s">
        <v>4524</v>
      </c>
      <c r="D5447" s="642" t="s">
        <v>15828</v>
      </c>
    </row>
    <row r="5448" spans="1:4" ht="13.5" hidden="1">
      <c r="A5448" s="139" t="s">
        <v>15829</v>
      </c>
      <c r="B5448" s="139" t="s">
        <v>15830</v>
      </c>
      <c r="C5448" s="139" t="s">
        <v>4524</v>
      </c>
      <c r="D5448" s="642" t="s">
        <v>15831</v>
      </c>
    </row>
    <row r="5449" spans="1:4" ht="13.5" hidden="1">
      <c r="A5449" s="139" t="s">
        <v>15832</v>
      </c>
      <c r="B5449" s="139" t="s">
        <v>15833</v>
      </c>
      <c r="C5449" s="139" t="s">
        <v>4524</v>
      </c>
      <c r="D5449" s="642" t="s">
        <v>3342</v>
      </c>
    </row>
    <row r="5450" spans="1:4" ht="13.5" hidden="1">
      <c r="A5450" s="139" t="s">
        <v>15834</v>
      </c>
      <c r="B5450" s="139" t="s">
        <v>15835</v>
      </c>
      <c r="C5450" s="139" t="s">
        <v>4524</v>
      </c>
      <c r="D5450" s="642" t="s">
        <v>10908</v>
      </c>
    </row>
    <row r="5451" spans="1:4" ht="13.5" hidden="1">
      <c r="A5451" s="139" t="s">
        <v>15836</v>
      </c>
      <c r="B5451" s="139" t="s">
        <v>15837</v>
      </c>
      <c r="C5451" s="139" t="s">
        <v>4524</v>
      </c>
      <c r="D5451" s="642" t="s">
        <v>8145</v>
      </c>
    </row>
    <row r="5452" spans="1:4" ht="13.5" hidden="1">
      <c r="A5452" s="139" t="s">
        <v>15838</v>
      </c>
      <c r="B5452" s="139" t="s">
        <v>15839</v>
      </c>
      <c r="C5452" s="139" t="s">
        <v>4524</v>
      </c>
      <c r="D5452" s="642" t="s">
        <v>8459</v>
      </c>
    </row>
    <row r="5453" spans="1:4" ht="13.5" hidden="1">
      <c r="A5453" s="139" t="s">
        <v>15840</v>
      </c>
      <c r="B5453" s="139" t="s">
        <v>15841</v>
      </c>
      <c r="C5453" s="139" t="s">
        <v>4524</v>
      </c>
      <c r="D5453" s="642" t="s">
        <v>2882</v>
      </c>
    </row>
    <row r="5454" spans="1:4" ht="13.5" hidden="1">
      <c r="A5454" s="139" t="s">
        <v>15842</v>
      </c>
      <c r="B5454" s="139" t="s">
        <v>15843</v>
      </c>
      <c r="C5454" s="139" t="s">
        <v>4524</v>
      </c>
      <c r="D5454" s="642" t="s">
        <v>15844</v>
      </c>
    </row>
    <row r="5455" spans="1:4" ht="13.5" hidden="1">
      <c r="A5455" s="139" t="s">
        <v>15845</v>
      </c>
      <c r="B5455" s="139" t="s">
        <v>15846</v>
      </c>
      <c r="C5455" s="139" t="s">
        <v>4524</v>
      </c>
      <c r="D5455" s="642" t="s">
        <v>15847</v>
      </c>
    </row>
    <row r="5456" spans="1:4" ht="13.5" hidden="1">
      <c r="A5456" s="139" t="s">
        <v>15848</v>
      </c>
      <c r="B5456" s="139" t="s">
        <v>15849</v>
      </c>
      <c r="C5456" s="139" t="s">
        <v>4524</v>
      </c>
      <c r="D5456" s="642" t="s">
        <v>15850</v>
      </c>
    </row>
    <row r="5457" spans="1:4" ht="13.5" hidden="1">
      <c r="A5457" s="139" t="s">
        <v>15851</v>
      </c>
      <c r="B5457" s="139" t="s">
        <v>15852</v>
      </c>
      <c r="C5457" s="139" t="s">
        <v>4524</v>
      </c>
      <c r="D5457" s="642" t="s">
        <v>15853</v>
      </c>
    </row>
    <row r="5458" spans="1:4" ht="13.5" hidden="1">
      <c r="A5458" s="139" t="s">
        <v>15854</v>
      </c>
      <c r="B5458" s="139" t="s">
        <v>15855</v>
      </c>
      <c r="C5458" s="139" t="s">
        <v>4524</v>
      </c>
      <c r="D5458" s="642" t="s">
        <v>15856</v>
      </c>
    </row>
    <row r="5459" spans="1:4" ht="13.5" hidden="1">
      <c r="A5459" s="139" t="s">
        <v>15857</v>
      </c>
      <c r="B5459" s="139" t="s">
        <v>15858</v>
      </c>
      <c r="C5459" s="139" t="s">
        <v>4524</v>
      </c>
      <c r="D5459" s="642" t="s">
        <v>15859</v>
      </c>
    </row>
    <row r="5460" spans="1:4" ht="13.5" hidden="1">
      <c r="A5460" s="139" t="s">
        <v>15860</v>
      </c>
      <c r="B5460" s="139" t="s">
        <v>15861</v>
      </c>
      <c r="C5460" s="139" t="s">
        <v>4524</v>
      </c>
      <c r="D5460" s="642" t="s">
        <v>15862</v>
      </c>
    </row>
    <row r="5461" spans="1:4" ht="13.5" hidden="1">
      <c r="A5461" s="139" t="s">
        <v>15863</v>
      </c>
      <c r="B5461" s="139" t="s">
        <v>15864</v>
      </c>
      <c r="C5461" s="139" t="s">
        <v>4524</v>
      </c>
      <c r="D5461" s="642" t="s">
        <v>15865</v>
      </c>
    </row>
    <row r="5462" spans="1:4" ht="13.5" hidden="1">
      <c r="A5462" s="139" t="s">
        <v>15866</v>
      </c>
      <c r="B5462" s="139" t="s">
        <v>15867</v>
      </c>
      <c r="C5462" s="139" t="s">
        <v>4524</v>
      </c>
      <c r="D5462" s="642" t="s">
        <v>5453</v>
      </c>
    </row>
    <row r="5463" spans="1:4" ht="13.5" hidden="1">
      <c r="A5463" s="139" t="s">
        <v>15868</v>
      </c>
      <c r="B5463" s="139" t="s">
        <v>15869</v>
      </c>
      <c r="C5463" s="139" t="s">
        <v>4524</v>
      </c>
      <c r="D5463" s="642" t="s">
        <v>435</v>
      </c>
    </row>
    <row r="5464" spans="1:4" ht="13.5" hidden="1">
      <c r="A5464" s="139" t="s">
        <v>15870</v>
      </c>
      <c r="B5464" s="139" t="s">
        <v>15871</v>
      </c>
      <c r="C5464" s="139" t="s">
        <v>4524</v>
      </c>
      <c r="D5464" s="642" t="s">
        <v>15872</v>
      </c>
    </row>
    <row r="5465" spans="1:4" ht="13.5" hidden="1">
      <c r="A5465" s="139" t="s">
        <v>15873</v>
      </c>
      <c r="B5465" s="139" t="s">
        <v>15874</v>
      </c>
      <c r="C5465" s="139" t="s">
        <v>4524</v>
      </c>
      <c r="D5465" s="642" t="s">
        <v>15875</v>
      </c>
    </row>
    <row r="5466" spans="1:4" ht="13.5" hidden="1">
      <c r="A5466" s="139" t="s">
        <v>15876</v>
      </c>
      <c r="B5466" s="139" t="s">
        <v>15877</v>
      </c>
      <c r="C5466" s="139" t="s">
        <v>4524</v>
      </c>
      <c r="D5466" s="642" t="s">
        <v>15878</v>
      </c>
    </row>
    <row r="5467" spans="1:4" ht="13.5" hidden="1">
      <c r="A5467" s="139" t="s">
        <v>15879</v>
      </c>
      <c r="B5467" s="139" t="s">
        <v>15880</v>
      </c>
      <c r="C5467" s="139" t="s">
        <v>4524</v>
      </c>
      <c r="D5467" s="642" t="s">
        <v>15881</v>
      </c>
    </row>
    <row r="5468" spans="1:4" ht="13.5" hidden="1">
      <c r="A5468" s="139" t="s">
        <v>15882</v>
      </c>
      <c r="B5468" s="139" t="s">
        <v>15883</v>
      </c>
      <c r="C5468" s="139" t="s">
        <v>4524</v>
      </c>
      <c r="D5468" s="642" t="s">
        <v>2447</v>
      </c>
    </row>
    <row r="5469" spans="1:4" ht="13.5" hidden="1">
      <c r="A5469" s="139" t="s">
        <v>15884</v>
      </c>
      <c r="B5469" s="139" t="s">
        <v>15885</v>
      </c>
      <c r="C5469" s="139" t="s">
        <v>4524</v>
      </c>
      <c r="D5469" s="642" t="s">
        <v>15886</v>
      </c>
    </row>
    <row r="5470" spans="1:4" ht="13.5" hidden="1">
      <c r="A5470" s="139" t="s">
        <v>15887</v>
      </c>
      <c r="B5470" s="139" t="s">
        <v>15888</v>
      </c>
      <c r="C5470" s="139" t="s">
        <v>4524</v>
      </c>
      <c r="D5470" s="642" t="s">
        <v>15889</v>
      </c>
    </row>
    <row r="5471" spans="1:4" ht="13.5" hidden="1">
      <c r="A5471" s="139" t="s">
        <v>15890</v>
      </c>
      <c r="B5471" s="139" t="s">
        <v>15891</v>
      </c>
      <c r="C5471" s="139" t="s">
        <v>4524</v>
      </c>
      <c r="D5471" s="642" t="s">
        <v>15892</v>
      </c>
    </row>
    <row r="5472" spans="1:4" ht="13.5" hidden="1">
      <c r="A5472" s="139" t="s">
        <v>15893</v>
      </c>
      <c r="B5472" s="139" t="s">
        <v>15894</v>
      </c>
      <c r="C5472" s="139" t="s">
        <v>4524</v>
      </c>
      <c r="D5472" s="642" t="s">
        <v>10394</v>
      </c>
    </row>
    <row r="5473" spans="1:4" ht="13.5" hidden="1">
      <c r="A5473" s="139" t="s">
        <v>15895</v>
      </c>
      <c r="B5473" s="139" t="s">
        <v>15896</v>
      </c>
      <c r="C5473" s="139" t="s">
        <v>4524</v>
      </c>
      <c r="D5473" s="642" t="s">
        <v>15897</v>
      </c>
    </row>
    <row r="5474" spans="1:4" ht="13.5" hidden="1">
      <c r="A5474" s="139" t="s">
        <v>15898</v>
      </c>
      <c r="B5474" s="139" t="s">
        <v>15899</v>
      </c>
      <c r="C5474" s="139" t="s">
        <v>4524</v>
      </c>
      <c r="D5474" s="642" t="s">
        <v>15900</v>
      </c>
    </row>
    <row r="5475" spans="1:4" ht="13.5" hidden="1">
      <c r="A5475" s="139" t="s">
        <v>15901</v>
      </c>
      <c r="B5475" s="139" t="s">
        <v>15902</v>
      </c>
      <c r="C5475" s="139" t="s">
        <v>4524</v>
      </c>
      <c r="D5475" s="642" t="s">
        <v>15903</v>
      </c>
    </row>
    <row r="5476" spans="1:4" ht="13.5" hidden="1">
      <c r="A5476" s="139" t="s">
        <v>15904</v>
      </c>
      <c r="B5476" s="139" t="s">
        <v>15905</v>
      </c>
      <c r="C5476" s="139" t="s">
        <v>4524</v>
      </c>
      <c r="D5476" s="642" t="s">
        <v>10804</v>
      </c>
    </row>
    <row r="5477" spans="1:4" ht="13.5" hidden="1">
      <c r="A5477" s="139" t="s">
        <v>15906</v>
      </c>
      <c r="B5477" s="139" t="s">
        <v>15907</v>
      </c>
      <c r="C5477" s="139" t="s">
        <v>4524</v>
      </c>
      <c r="D5477" s="642" t="s">
        <v>15908</v>
      </c>
    </row>
    <row r="5478" spans="1:4" ht="13.5" hidden="1">
      <c r="A5478" s="139" t="s">
        <v>15909</v>
      </c>
      <c r="B5478" s="139" t="s">
        <v>15910</v>
      </c>
      <c r="C5478" s="139" t="s">
        <v>4524</v>
      </c>
      <c r="D5478" s="642" t="s">
        <v>11667</v>
      </c>
    </row>
    <row r="5479" spans="1:4" ht="13.5" hidden="1">
      <c r="A5479" s="139" t="s">
        <v>15911</v>
      </c>
      <c r="B5479" s="139" t="s">
        <v>15912</v>
      </c>
      <c r="C5479" s="139" t="s">
        <v>4524</v>
      </c>
      <c r="D5479" s="642" t="s">
        <v>8305</v>
      </c>
    </row>
    <row r="5480" spans="1:4" ht="13.5" hidden="1">
      <c r="A5480" s="139" t="s">
        <v>15913</v>
      </c>
      <c r="B5480" s="139" t="s">
        <v>15914</v>
      </c>
      <c r="C5480" s="139" t="s">
        <v>4524</v>
      </c>
      <c r="D5480" s="642" t="s">
        <v>13959</v>
      </c>
    </row>
    <row r="5481" spans="1:4" ht="13.5" hidden="1">
      <c r="A5481" s="139" t="s">
        <v>15915</v>
      </c>
      <c r="B5481" s="139" t="s">
        <v>15916</v>
      </c>
      <c r="C5481" s="139" t="s">
        <v>4524</v>
      </c>
      <c r="D5481" s="642" t="s">
        <v>10761</v>
      </c>
    </row>
    <row r="5482" spans="1:4" ht="13.5" hidden="1">
      <c r="A5482" s="139" t="s">
        <v>15917</v>
      </c>
      <c r="B5482" s="139" t="s">
        <v>15918</v>
      </c>
      <c r="C5482" s="139" t="s">
        <v>4524</v>
      </c>
      <c r="D5482" s="642" t="s">
        <v>15919</v>
      </c>
    </row>
    <row r="5483" spans="1:4" ht="13.5" hidden="1">
      <c r="A5483" s="139" t="s">
        <v>15920</v>
      </c>
      <c r="B5483" s="139" t="s">
        <v>15921</v>
      </c>
      <c r="C5483" s="139" t="s">
        <v>4524</v>
      </c>
      <c r="D5483" s="642" t="s">
        <v>13104</v>
      </c>
    </row>
    <row r="5484" spans="1:4" ht="13.5" hidden="1">
      <c r="A5484" s="139" t="s">
        <v>15922</v>
      </c>
      <c r="B5484" s="139" t="s">
        <v>15923</v>
      </c>
      <c r="C5484" s="139" t="s">
        <v>4524</v>
      </c>
      <c r="D5484" s="642" t="s">
        <v>1599</v>
      </c>
    </row>
    <row r="5485" spans="1:4" ht="13.5" hidden="1">
      <c r="A5485" s="139" t="s">
        <v>15924</v>
      </c>
      <c r="B5485" s="139" t="s">
        <v>15925</v>
      </c>
      <c r="C5485" s="139" t="s">
        <v>4524</v>
      </c>
      <c r="D5485" s="642" t="s">
        <v>7449</v>
      </c>
    </row>
    <row r="5486" spans="1:4" ht="13.5" hidden="1">
      <c r="A5486" s="139" t="s">
        <v>15926</v>
      </c>
      <c r="B5486" s="139" t="s">
        <v>15927</v>
      </c>
      <c r="C5486" s="139" t="s">
        <v>4524</v>
      </c>
      <c r="D5486" s="642" t="s">
        <v>15928</v>
      </c>
    </row>
    <row r="5487" spans="1:4" ht="13.5" hidden="1">
      <c r="A5487" s="139" t="s">
        <v>15929</v>
      </c>
      <c r="B5487" s="139" t="s">
        <v>15930</v>
      </c>
      <c r="C5487" s="139" t="s">
        <v>4524</v>
      </c>
      <c r="D5487" s="642" t="s">
        <v>15931</v>
      </c>
    </row>
    <row r="5488" spans="1:4" ht="13.5" hidden="1">
      <c r="A5488" s="139" t="s">
        <v>15932</v>
      </c>
      <c r="B5488" s="139" t="s">
        <v>15933</v>
      </c>
      <c r="C5488" s="139" t="s">
        <v>4524</v>
      </c>
      <c r="D5488" s="642" t="s">
        <v>10489</v>
      </c>
    </row>
    <row r="5489" spans="1:4" ht="13.5" hidden="1">
      <c r="A5489" s="139" t="s">
        <v>15934</v>
      </c>
      <c r="B5489" s="139" t="s">
        <v>15935</v>
      </c>
      <c r="C5489" s="139" t="s">
        <v>4524</v>
      </c>
      <c r="D5489" s="642" t="s">
        <v>7336</v>
      </c>
    </row>
    <row r="5490" spans="1:4" ht="13.5" hidden="1">
      <c r="A5490" s="139" t="s">
        <v>15936</v>
      </c>
      <c r="B5490" s="139" t="s">
        <v>15937</v>
      </c>
      <c r="C5490" s="139" t="s">
        <v>4524</v>
      </c>
      <c r="D5490" s="642" t="s">
        <v>10252</v>
      </c>
    </row>
    <row r="5491" spans="1:4" ht="13.5" hidden="1">
      <c r="A5491" s="139" t="s">
        <v>15938</v>
      </c>
      <c r="B5491" s="139" t="s">
        <v>15939</v>
      </c>
      <c r="C5491" s="139" t="s">
        <v>4524</v>
      </c>
      <c r="D5491" s="642" t="s">
        <v>8102</v>
      </c>
    </row>
    <row r="5492" spans="1:4" ht="13.5" hidden="1">
      <c r="A5492" s="139" t="s">
        <v>15940</v>
      </c>
      <c r="B5492" s="139" t="s">
        <v>15941</v>
      </c>
      <c r="C5492" s="139" t="s">
        <v>4524</v>
      </c>
      <c r="D5492" s="642" t="s">
        <v>15942</v>
      </c>
    </row>
    <row r="5493" spans="1:4" ht="13.5" hidden="1">
      <c r="A5493" s="139" t="s">
        <v>15943</v>
      </c>
      <c r="B5493" s="139" t="s">
        <v>15944</v>
      </c>
      <c r="C5493" s="139" t="s">
        <v>4524</v>
      </c>
      <c r="D5493" s="642" t="s">
        <v>8517</v>
      </c>
    </row>
    <row r="5494" spans="1:4" ht="13.5" hidden="1">
      <c r="A5494" s="139" t="s">
        <v>15945</v>
      </c>
      <c r="B5494" s="139" t="s">
        <v>15946</v>
      </c>
      <c r="C5494" s="139" t="s">
        <v>4524</v>
      </c>
      <c r="D5494" s="642" t="s">
        <v>11269</v>
      </c>
    </row>
    <row r="5495" spans="1:4" ht="13.5" hidden="1">
      <c r="A5495" s="139" t="s">
        <v>15947</v>
      </c>
      <c r="B5495" s="139" t="s">
        <v>15948</v>
      </c>
      <c r="C5495" s="139" t="s">
        <v>4524</v>
      </c>
      <c r="D5495" s="642" t="s">
        <v>15949</v>
      </c>
    </row>
    <row r="5496" spans="1:4" ht="13.5" hidden="1">
      <c r="A5496" s="139" t="s">
        <v>15950</v>
      </c>
      <c r="B5496" s="139" t="s">
        <v>15951</v>
      </c>
      <c r="C5496" s="139" t="s">
        <v>4524</v>
      </c>
      <c r="D5496" s="642" t="s">
        <v>3258</v>
      </c>
    </row>
    <row r="5497" spans="1:4" ht="13.5" hidden="1">
      <c r="A5497" s="139" t="s">
        <v>15952</v>
      </c>
      <c r="B5497" s="139" t="s">
        <v>15953</v>
      </c>
      <c r="C5497" s="139" t="s">
        <v>4524</v>
      </c>
      <c r="D5497" s="642" t="s">
        <v>15954</v>
      </c>
    </row>
    <row r="5498" spans="1:4" ht="13.5" hidden="1">
      <c r="A5498" s="139" t="s">
        <v>15955</v>
      </c>
      <c r="B5498" s="139" t="s">
        <v>15956</v>
      </c>
      <c r="C5498" s="139" t="s">
        <v>4524</v>
      </c>
      <c r="D5498" s="642" t="s">
        <v>15957</v>
      </c>
    </row>
    <row r="5499" spans="1:4" ht="13.5" hidden="1">
      <c r="A5499" s="139" t="s">
        <v>15958</v>
      </c>
      <c r="B5499" s="139" t="s">
        <v>15959</v>
      </c>
      <c r="C5499" s="139" t="s">
        <v>4524</v>
      </c>
      <c r="D5499" s="642" t="s">
        <v>15960</v>
      </c>
    </row>
    <row r="5500" spans="1:4" ht="13.5" hidden="1">
      <c r="A5500" s="139" t="s">
        <v>15961</v>
      </c>
      <c r="B5500" s="139" t="s">
        <v>15962</v>
      </c>
      <c r="C5500" s="139" t="s">
        <v>4524</v>
      </c>
      <c r="D5500" s="642" t="s">
        <v>7243</v>
      </c>
    </row>
    <row r="5501" spans="1:4" ht="13.5" hidden="1">
      <c r="A5501" s="139" t="s">
        <v>15963</v>
      </c>
      <c r="B5501" s="139" t="s">
        <v>15964</v>
      </c>
      <c r="C5501" s="139" t="s">
        <v>4524</v>
      </c>
      <c r="D5501" s="642" t="s">
        <v>15965</v>
      </c>
    </row>
    <row r="5502" spans="1:4" ht="13.5" hidden="1">
      <c r="A5502" s="139" t="s">
        <v>15966</v>
      </c>
      <c r="B5502" s="139" t="s">
        <v>15967</v>
      </c>
      <c r="C5502" s="139" t="s">
        <v>4524</v>
      </c>
      <c r="D5502" s="642" t="s">
        <v>15968</v>
      </c>
    </row>
    <row r="5503" spans="1:4" ht="13.5" hidden="1">
      <c r="A5503" s="139" t="s">
        <v>15969</v>
      </c>
      <c r="B5503" s="139" t="s">
        <v>15970</v>
      </c>
      <c r="C5503" s="139" t="s">
        <v>4524</v>
      </c>
      <c r="D5503" s="642" t="s">
        <v>15971</v>
      </c>
    </row>
    <row r="5504" spans="1:4" ht="13.5" hidden="1">
      <c r="A5504" s="139" t="s">
        <v>15972</v>
      </c>
      <c r="B5504" s="139" t="s">
        <v>15973</v>
      </c>
      <c r="C5504" s="139" t="s">
        <v>15974</v>
      </c>
      <c r="D5504" s="642" t="s">
        <v>15975</v>
      </c>
    </row>
    <row r="5505" spans="1:4" ht="13.5" hidden="1">
      <c r="A5505" s="139" t="s">
        <v>15976</v>
      </c>
      <c r="B5505" s="139" t="s">
        <v>15977</v>
      </c>
      <c r="C5505" s="139" t="s">
        <v>15974</v>
      </c>
      <c r="D5505" s="642" t="s">
        <v>15978</v>
      </c>
    </row>
    <row r="5506" spans="1:4" ht="13.5" hidden="1">
      <c r="A5506" s="139" t="s">
        <v>15979</v>
      </c>
      <c r="B5506" s="139" t="s">
        <v>15980</v>
      </c>
      <c r="C5506" s="139" t="s">
        <v>15974</v>
      </c>
      <c r="D5506" s="642" t="s">
        <v>15981</v>
      </c>
    </row>
    <row r="5507" spans="1:4" ht="13.5" hidden="1">
      <c r="A5507" s="139" t="s">
        <v>15982</v>
      </c>
      <c r="B5507" s="139" t="s">
        <v>15983</v>
      </c>
      <c r="C5507" s="139" t="s">
        <v>15974</v>
      </c>
      <c r="D5507" s="642" t="s">
        <v>2174</v>
      </c>
    </row>
    <row r="5508" spans="1:4" ht="13.5" hidden="1">
      <c r="A5508" s="139" t="s">
        <v>15984</v>
      </c>
      <c r="B5508" s="139" t="s">
        <v>15985</v>
      </c>
      <c r="C5508" s="139" t="s">
        <v>27</v>
      </c>
      <c r="D5508" s="642" t="s">
        <v>2052</v>
      </c>
    </row>
    <row r="5509" spans="1:4" ht="13.5" hidden="1">
      <c r="A5509" s="139" t="s">
        <v>15986</v>
      </c>
      <c r="B5509" s="139" t="s">
        <v>15987</v>
      </c>
      <c r="C5509" s="139" t="s">
        <v>27</v>
      </c>
      <c r="D5509" s="642" t="s">
        <v>15988</v>
      </c>
    </row>
    <row r="5510" spans="1:4" ht="13.5" hidden="1">
      <c r="A5510" s="139" t="s">
        <v>15989</v>
      </c>
      <c r="B5510" s="139" t="s">
        <v>15990</v>
      </c>
      <c r="C5510" s="139" t="s">
        <v>4524</v>
      </c>
      <c r="D5510" s="642" t="s">
        <v>15991</v>
      </c>
    </row>
    <row r="5511" spans="1:4" ht="13.5" hidden="1">
      <c r="A5511" s="139" t="s">
        <v>15992</v>
      </c>
      <c r="B5511" s="139" t="s">
        <v>15993</v>
      </c>
      <c r="C5511" s="139" t="s">
        <v>4524</v>
      </c>
      <c r="D5511" s="642" t="s">
        <v>15994</v>
      </c>
    </row>
    <row r="5512" spans="1:4" ht="13.5" hidden="1">
      <c r="A5512" s="139" t="s">
        <v>15995</v>
      </c>
      <c r="B5512" s="139" t="s">
        <v>15996</v>
      </c>
      <c r="C5512" s="139" t="s">
        <v>4524</v>
      </c>
      <c r="D5512" s="642" t="s">
        <v>15997</v>
      </c>
    </row>
    <row r="5513" spans="1:4" ht="13.5" hidden="1">
      <c r="A5513" s="139" t="s">
        <v>15998</v>
      </c>
      <c r="B5513" s="139" t="s">
        <v>15999</v>
      </c>
      <c r="C5513" s="139" t="s">
        <v>4524</v>
      </c>
      <c r="D5513" s="642" t="s">
        <v>16000</v>
      </c>
    </row>
    <row r="5514" spans="1:4" ht="13.5" hidden="1">
      <c r="A5514" s="139" t="s">
        <v>16001</v>
      </c>
      <c r="B5514" s="139" t="s">
        <v>16002</v>
      </c>
      <c r="C5514" s="139" t="s">
        <v>4524</v>
      </c>
      <c r="D5514" s="642" t="s">
        <v>13713</v>
      </c>
    </row>
    <row r="5515" spans="1:4" ht="13.5" hidden="1">
      <c r="A5515" s="139" t="s">
        <v>16003</v>
      </c>
      <c r="B5515" s="139" t="s">
        <v>16004</v>
      </c>
      <c r="C5515" s="139" t="s">
        <v>4524</v>
      </c>
      <c r="D5515" s="642" t="s">
        <v>16005</v>
      </c>
    </row>
    <row r="5516" spans="1:4" ht="13.5" hidden="1">
      <c r="A5516" s="139" t="s">
        <v>16006</v>
      </c>
      <c r="B5516" s="139" t="s">
        <v>16007</v>
      </c>
      <c r="C5516" s="139" t="s">
        <v>4524</v>
      </c>
      <c r="D5516" s="642" t="s">
        <v>16008</v>
      </c>
    </row>
    <row r="5517" spans="1:4" ht="13.5" hidden="1">
      <c r="A5517" s="139" t="s">
        <v>16009</v>
      </c>
      <c r="B5517" s="139" t="s">
        <v>16010</v>
      </c>
      <c r="C5517" s="139" t="s">
        <v>4524</v>
      </c>
      <c r="D5517" s="642" t="s">
        <v>16011</v>
      </c>
    </row>
    <row r="5518" spans="1:4" ht="13.5" hidden="1">
      <c r="A5518" s="139" t="s">
        <v>16012</v>
      </c>
      <c r="B5518" s="139" t="s">
        <v>16013</v>
      </c>
      <c r="C5518" s="139" t="s">
        <v>4524</v>
      </c>
      <c r="D5518" s="642" t="s">
        <v>16014</v>
      </c>
    </row>
    <row r="5519" spans="1:4" ht="13.5" hidden="1">
      <c r="A5519" s="139" t="s">
        <v>16015</v>
      </c>
      <c r="B5519" s="139" t="s">
        <v>16016</v>
      </c>
      <c r="C5519" s="139" t="s">
        <v>27</v>
      </c>
      <c r="D5519" s="642" t="s">
        <v>13342</v>
      </c>
    </row>
    <row r="5520" spans="1:4" ht="13.5" hidden="1">
      <c r="A5520" s="139" t="s">
        <v>16017</v>
      </c>
      <c r="B5520" s="139" t="s">
        <v>16018</v>
      </c>
      <c r="C5520" s="139" t="s">
        <v>27</v>
      </c>
      <c r="D5520" s="642" t="s">
        <v>16019</v>
      </c>
    </row>
    <row r="5521" spans="1:4" ht="13.5" hidden="1">
      <c r="A5521" s="139" t="s">
        <v>16020</v>
      </c>
      <c r="B5521" s="139" t="s">
        <v>16021</v>
      </c>
      <c r="C5521" s="139" t="s">
        <v>27</v>
      </c>
      <c r="D5521" s="642" t="s">
        <v>16022</v>
      </c>
    </row>
    <row r="5522" spans="1:4" ht="13.5" hidden="1">
      <c r="A5522" s="139" t="s">
        <v>16023</v>
      </c>
      <c r="B5522" s="139" t="s">
        <v>16024</v>
      </c>
      <c r="C5522" s="139" t="s">
        <v>27</v>
      </c>
      <c r="D5522" s="642" t="s">
        <v>16025</v>
      </c>
    </row>
    <row r="5523" spans="1:4" ht="13.5" hidden="1">
      <c r="A5523" s="139" t="s">
        <v>16026</v>
      </c>
      <c r="B5523" s="139" t="s">
        <v>16027</v>
      </c>
      <c r="C5523" s="139" t="s">
        <v>27</v>
      </c>
      <c r="D5523" s="642" t="s">
        <v>10530</v>
      </c>
    </row>
    <row r="5524" spans="1:4" ht="13.5" hidden="1">
      <c r="A5524" s="139" t="s">
        <v>16028</v>
      </c>
      <c r="B5524" s="139" t="s">
        <v>16029</v>
      </c>
      <c r="C5524" s="139" t="s">
        <v>27</v>
      </c>
      <c r="D5524" s="642" t="s">
        <v>16030</v>
      </c>
    </row>
    <row r="5525" spans="1:4" ht="13.5" hidden="1">
      <c r="A5525" s="139" t="s">
        <v>16031</v>
      </c>
      <c r="B5525" s="139" t="s">
        <v>16032</v>
      </c>
      <c r="C5525" s="139" t="s">
        <v>27</v>
      </c>
      <c r="D5525" s="642" t="s">
        <v>16033</v>
      </c>
    </row>
    <row r="5526" spans="1:4" ht="13.5" hidden="1">
      <c r="A5526" s="139" t="s">
        <v>16034</v>
      </c>
      <c r="B5526" s="139" t="s">
        <v>16035</v>
      </c>
      <c r="C5526" s="139" t="s">
        <v>27</v>
      </c>
      <c r="D5526" s="642" t="s">
        <v>10521</v>
      </c>
    </row>
    <row r="5527" spans="1:4" ht="13.5" hidden="1">
      <c r="A5527" s="139" t="s">
        <v>16036</v>
      </c>
      <c r="B5527" s="139" t="s">
        <v>16037</v>
      </c>
      <c r="C5527" s="139" t="s">
        <v>27</v>
      </c>
      <c r="D5527" s="642" t="s">
        <v>16038</v>
      </c>
    </row>
    <row r="5528" spans="1:4" ht="13.5" hidden="1">
      <c r="A5528" s="139" t="s">
        <v>16039</v>
      </c>
      <c r="B5528" s="139" t="s">
        <v>16040</v>
      </c>
      <c r="C5528" s="139" t="s">
        <v>27</v>
      </c>
      <c r="D5528" s="642" t="s">
        <v>16041</v>
      </c>
    </row>
    <row r="5529" spans="1:4" ht="13.5" hidden="1">
      <c r="A5529" s="139" t="s">
        <v>16042</v>
      </c>
      <c r="B5529" s="139" t="s">
        <v>16043</v>
      </c>
      <c r="C5529" s="139" t="s">
        <v>27</v>
      </c>
      <c r="D5529" s="642" t="s">
        <v>16044</v>
      </c>
    </row>
    <row r="5530" spans="1:4" ht="13.5" hidden="1">
      <c r="A5530" s="139" t="s">
        <v>16045</v>
      </c>
      <c r="B5530" s="139" t="s">
        <v>16046</v>
      </c>
      <c r="C5530" s="139" t="s">
        <v>27</v>
      </c>
      <c r="D5530" s="642" t="s">
        <v>16047</v>
      </c>
    </row>
    <row r="5531" spans="1:4" ht="13.5" hidden="1">
      <c r="A5531" s="139" t="s">
        <v>16048</v>
      </c>
      <c r="B5531" s="139" t="s">
        <v>16049</v>
      </c>
      <c r="C5531" s="139" t="s">
        <v>27</v>
      </c>
      <c r="D5531" s="642" t="s">
        <v>16050</v>
      </c>
    </row>
    <row r="5532" spans="1:4" ht="13.5" hidden="1">
      <c r="A5532" s="139" t="s">
        <v>16051</v>
      </c>
      <c r="B5532" s="139" t="s">
        <v>16052</v>
      </c>
      <c r="C5532" s="139" t="s">
        <v>27</v>
      </c>
      <c r="D5532" s="642" t="s">
        <v>16053</v>
      </c>
    </row>
    <row r="5533" spans="1:4" ht="13.5" hidden="1">
      <c r="A5533" s="139" t="s">
        <v>16054</v>
      </c>
      <c r="B5533" s="139" t="s">
        <v>16055</v>
      </c>
      <c r="C5533" s="139" t="s">
        <v>27</v>
      </c>
      <c r="D5533" s="642" t="s">
        <v>16056</v>
      </c>
    </row>
    <row r="5534" spans="1:4" ht="13.5" hidden="1">
      <c r="A5534" s="139" t="s">
        <v>16057</v>
      </c>
      <c r="B5534" s="139" t="s">
        <v>16058</v>
      </c>
      <c r="C5534" s="139" t="s">
        <v>27</v>
      </c>
      <c r="D5534" s="642" t="s">
        <v>16059</v>
      </c>
    </row>
    <row r="5535" spans="1:4" ht="13.5" hidden="1">
      <c r="A5535" s="139" t="s">
        <v>16060</v>
      </c>
      <c r="B5535" s="139" t="s">
        <v>16061</v>
      </c>
      <c r="C5535" s="139" t="s">
        <v>27</v>
      </c>
      <c r="D5535" s="642" t="s">
        <v>16062</v>
      </c>
    </row>
    <row r="5536" spans="1:4" ht="13.5" hidden="1">
      <c r="A5536" s="139" t="s">
        <v>16063</v>
      </c>
      <c r="B5536" s="139" t="s">
        <v>16064</v>
      </c>
      <c r="C5536" s="139" t="s">
        <v>27</v>
      </c>
      <c r="D5536" s="642" t="s">
        <v>16065</v>
      </c>
    </row>
    <row r="5537" spans="1:4" ht="13.5" hidden="1">
      <c r="A5537" s="139" t="s">
        <v>16066</v>
      </c>
      <c r="B5537" s="139" t="s">
        <v>16067</v>
      </c>
      <c r="C5537" s="139" t="s">
        <v>27</v>
      </c>
      <c r="D5537" s="642" t="s">
        <v>16068</v>
      </c>
    </row>
    <row r="5538" spans="1:4" ht="13.5" hidden="1">
      <c r="A5538" s="139" t="s">
        <v>16069</v>
      </c>
      <c r="B5538" s="139" t="s">
        <v>16070</v>
      </c>
      <c r="C5538" s="139" t="s">
        <v>27</v>
      </c>
      <c r="D5538" s="642" t="s">
        <v>10682</v>
      </c>
    </row>
    <row r="5539" spans="1:4" ht="13.5" hidden="1">
      <c r="A5539" s="139" t="s">
        <v>16071</v>
      </c>
      <c r="B5539" s="139" t="s">
        <v>16072</v>
      </c>
      <c r="C5539" s="139" t="s">
        <v>27</v>
      </c>
      <c r="D5539" s="642" t="s">
        <v>16073</v>
      </c>
    </row>
    <row r="5540" spans="1:4" ht="13.5" hidden="1">
      <c r="A5540" s="139" t="s">
        <v>16074</v>
      </c>
      <c r="B5540" s="139" t="s">
        <v>16075</v>
      </c>
      <c r="C5540" s="139" t="s">
        <v>27</v>
      </c>
      <c r="D5540" s="642" t="s">
        <v>16076</v>
      </c>
    </row>
    <row r="5541" spans="1:4" ht="13.5" hidden="1">
      <c r="A5541" s="139" t="s">
        <v>16077</v>
      </c>
      <c r="B5541" s="139" t="s">
        <v>16078</v>
      </c>
      <c r="C5541" s="139" t="s">
        <v>27</v>
      </c>
      <c r="D5541" s="642" t="s">
        <v>16079</v>
      </c>
    </row>
    <row r="5542" spans="1:4" ht="13.5" hidden="1">
      <c r="A5542" s="139" t="s">
        <v>16080</v>
      </c>
      <c r="B5542" s="139" t="s">
        <v>16081</v>
      </c>
      <c r="C5542" s="139" t="s">
        <v>27</v>
      </c>
      <c r="D5542" s="642" t="s">
        <v>16082</v>
      </c>
    </row>
    <row r="5543" spans="1:4" ht="13.5" hidden="1">
      <c r="A5543" s="139" t="s">
        <v>16083</v>
      </c>
      <c r="B5543" s="139" t="s">
        <v>16084</v>
      </c>
      <c r="C5543" s="139" t="s">
        <v>27</v>
      </c>
      <c r="D5543" s="642" t="s">
        <v>16085</v>
      </c>
    </row>
    <row r="5544" spans="1:4" ht="13.5" hidden="1">
      <c r="A5544" s="139" t="s">
        <v>16086</v>
      </c>
      <c r="B5544" s="139" t="s">
        <v>16087</v>
      </c>
      <c r="C5544" s="139" t="s">
        <v>27</v>
      </c>
      <c r="D5544" s="642" t="s">
        <v>16088</v>
      </c>
    </row>
    <row r="5545" spans="1:4" ht="13.5" hidden="1">
      <c r="A5545" s="139" t="s">
        <v>16089</v>
      </c>
      <c r="B5545" s="139" t="s">
        <v>16090</v>
      </c>
      <c r="C5545" s="139" t="s">
        <v>27</v>
      </c>
      <c r="D5545" s="642" t="s">
        <v>16091</v>
      </c>
    </row>
    <row r="5546" spans="1:4" ht="13.5" hidden="1">
      <c r="A5546" s="139" t="s">
        <v>16092</v>
      </c>
      <c r="B5546" s="139" t="s">
        <v>16093</v>
      </c>
      <c r="C5546" s="139" t="s">
        <v>27</v>
      </c>
      <c r="D5546" s="642" t="s">
        <v>16094</v>
      </c>
    </row>
    <row r="5547" spans="1:4" ht="13.5" hidden="1">
      <c r="A5547" s="139" t="s">
        <v>16095</v>
      </c>
      <c r="B5547" s="139" t="s">
        <v>16096</v>
      </c>
      <c r="C5547" s="139" t="s">
        <v>27</v>
      </c>
      <c r="D5547" s="642" t="s">
        <v>16097</v>
      </c>
    </row>
    <row r="5548" spans="1:4" ht="13.5" hidden="1">
      <c r="A5548" s="139" t="s">
        <v>16098</v>
      </c>
      <c r="B5548" s="139" t="s">
        <v>16099</v>
      </c>
      <c r="C5548" s="139" t="s">
        <v>27</v>
      </c>
      <c r="D5548" s="642" t="s">
        <v>16100</v>
      </c>
    </row>
    <row r="5549" spans="1:4" ht="13.5" hidden="1">
      <c r="A5549" s="139" t="s">
        <v>16101</v>
      </c>
      <c r="B5549" s="139" t="s">
        <v>16102</v>
      </c>
      <c r="C5549" s="139" t="s">
        <v>27</v>
      </c>
      <c r="D5549" s="642" t="s">
        <v>16103</v>
      </c>
    </row>
    <row r="5550" spans="1:4" ht="13.5" hidden="1">
      <c r="A5550" s="139" t="s">
        <v>16104</v>
      </c>
      <c r="B5550" s="139" t="s">
        <v>16105</v>
      </c>
      <c r="C5550" s="139" t="s">
        <v>27</v>
      </c>
      <c r="D5550" s="642" t="s">
        <v>16106</v>
      </c>
    </row>
    <row r="5551" spans="1:4" ht="13.5" hidden="1">
      <c r="A5551" s="139" t="s">
        <v>16107</v>
      </c>
      <c r="B5551" s="139" t="s">
        <v>16108</v>
      </c>
      <c r="C5551" s="139" t="s">
        <v>27</v>
      </c>
      <c r="D5551" s="642" t="s">
        <v>16109</v>
      </c>
    </row>
    <row r="5552" spans="1:4" ht="13.5" hidden="1">
      <c r="A5552" s="139" t="s">
        <v>16110</v>
      </c>
      <c r="B5552" s="139" t="s">
        <v>16111</v>
      </c>
      <c r="C5552" s="139" t="s">
        <v>27</v>
      </c>
      <c r="D5552" s="642" t="s">
        <v>16112</v>
      </c>
    </row>
    <row r="5553" spans="1:4" ht="13.5" hidden="1">
      <c r="A5553" s="139" t="s">
        <v>16113</v>
      </c>
      <c r="B5553" s="139" t="s">
        <v>16114</v>
      </c>
      <c r="C5553" s="139" t="s">
        <v>27</v>
      </c>
      <c r="D5553" s="642" t="s">
        <v>16115</v>
      </c>
    </row>
    <row r="5554" spans="1:4" ht="13.5" hidden="1">
      <c r="A5554" s="139" t="s">
        <v>16116</v>
      </c>
      <c r="B5554" s="139" t="s">
        <v>16117</v>
      </c>
      <c r="C5554" s="139" t="s">
        <v>27</v>
      </c>
      <c r="D5554" s="642" t="s">
        <v>16118</v>
      </c>
    </row>
    <row r="5555" spans="1:4" ht="13.5" hidden="1">
      <c r="A5555" s="139" t="s">
        <v>16119</v>
      </c>
      <c r="B5555" s="139" t="s">
        <v>16120</v>
      </c>
      <c r="C5555" s="139" t="s">
        <v>27</v>
      </c>
      <c r="D5555" s="642" t="s">
        <v>6740</v>
      </c>
    </row>
    <row r="5556" spans="1:4" ht="13.5" hidden="1">
      <c r="A5556" s="139" t="s">
        <v>16121</v>
      </c>
      <c r="B5556" s="139" t="s">
        <v>16122</v>
      </c>
      <c r="C5556" s="139" t="s">
        <v>27</v>
      </c>
      <c r="D5556" s="642" t="s">
        <v>16123</v>
      </c>
    </row>
    <row r="5557" spans="1:4" ht="13.5" hidden="1">
      <c r="A5557" s="139" t="s">
        <v>16124</v>
      </c>
      <c r="B5557" s="139" t="s">
        <v>16125</v>
      </c>
      <c r="C5557" s="139" t="s">
        <v>27</v>
      </c>
      <c r="D5557" s="642" t="s">
        <v>16126</v>
      </c>
    </row>
    <row r="5558" spans="1:4" ht="13.5" hidden="1">
      <c r="A5558" s="139" t="s">
        <v>16127</v>
      </c>
      <c r="B5558" s="139" t="s">
        <v>16128</v>
      </c>
      <c r="C5558" s="139" t="s">
        <v>27</v>
      </c>
      <c r="D5558" s="642" t="s">
        <v>16129</v>
      </c>
    </row>
    <row r="5559" spans="1:4" ht="13.5" hidden="1">
      <c r="A5559" s="139" t="s">
        <v>16130</v>
      </c>
      <c r="B5559" s="139" t="s">
        <v>16131</v>
      </c>
      <c r="C5559" s="139" t="s">
        <v>27</v>
      </c>
      <c r="D5559" s="642" t="s">
        <v>7936</v>
      </c>
    </row>
    <row r="5560" spans="1:4" ht="13.5" hidden="1">
      <c r="A5560" s="139" t="s">
        <v>16132</v>
      </c>
      <c r="B5560" s="139" t="s">
        <v>16133</v>
      </c>
      <c r="C5560" s="139" t="s">
        <v>27</v>
      </c>
      <c r="D5560" s="642" t="s">
        <v>16134</v>
      </c>
    </row>
    <row r="5561" spans="1:4" ht="13.5" hidden="1">
      <c r="A5561" s="139" t="s">
        <v>16135</v>
      </c>
      <c r="B5561" s="139" t="s">
        <v>16136</v>
      </c>
      <c r="C5561" s="139" t="s">
        <v>27</v>
      </c>
      <c r="D5561" s="642" t="s">
        <v>16137</v>
      </c>
    </row>
    <row r="5562" spans="1:4" ht="13.5" hidden="1">
      <c r="A5562" s="139" t="s">
        <v>16138</v>
      </c>
      <c r="B5562" s="139" t="s">
        <v>16139</v>
      </c>
      <c r="C5562" s="139" t="s">
        <v>27</v>
      </c>
      <c r="D5562" s="642" t="s">
        <v>16140</v>
      </c>
    </row>
    <row r="5563" spans="1:4" ht="13.5" hidden="1">
      <c r="A5563" s="139" t="s">
        <v>16141</v>
      </c>
      <c r="B5563" s="139" t="s">
        <v>16142</v>
      </c>
      <c r="C5563" s="139" t="s">
        <v>27</v>
      </c>
      <c r="D5563" s="642" t="s">
        <v>16143</v>
      </c>
    </row>
    <row r="5564" spans="1:4" ht="13.5" hidden="1">
      <c r="A5564" s="139" t="s">
        <v>16144</v>
      </c>
      <c r="B5564" s="139" t="s">
        <v>16145</v>
      </c>
      <c r="C5564" s="139" t="s">
        <v>27</v>
      </c>
      <c r="D5564" s="642" t="s">
        <v>16146</v>
      </c>
    </row>
    <row r="5565" spans="1:4" ht="13.5" hidden="1">
      <c r="A5565" s="139" t="s">
        <v>16147</v>
      </c>
      <c r="B5565" s="139" t="s">
        <v>16148</v>
      </c>
      <c r="C5565" s="139" t="s">
        <v>27</v>
      </c>
      <c r="D5565" s="642" t="s">
        <v>16149</v>
      </c>
    </row>
    <row r="5566" spans="1:4" ht="13.5" hidden="1">
      <c r="A5566" s="139" t="s">
        <v>16150</v>
      </c>
      <c r="B5566" s="139" t="s">
        <v>16151</v>
      </c>
      <c r="C5566" s="139" t="s">
        <v>27</v>
      </c>
      <c r="D5566" s="642" t="s">
        <v>6134</v>
      </c>
    </row>
    <row r="5567" spans="1:4" ht="13.5" hidden="1">
      <c r="A5567" s="139" t="s">
        <v>16152</v>
      </c>
      <c r="B5567" s="139" t="s">
        <v>16153</v>
      </c>
      <c r="C5567" s="139" t="s">
        <v>27</v>
      </c>
      <c r="D5567" s="642" t="s">
        <v>16154</v>
      </c>
    </row>
    <row r="5568" spans="1:4" ht="13.5" hidden="1">
      <c r="A5568" s="139" t="s">
        <v>16155</v>
      </c>
      <c r="B5568" s="139" t="s">
        <v>16156</v>
      </c>
      <c r="C5568" s="139" t="s">
        <v>27</v>
      </c>
      <c r="D5568" s="642" t="s">
        <v>16157</v>
      </c>
    </row>
    <row r="5569" spans="1:4" ht="13.5" hidden="1">
      <c r="A5569" s="139" t="s">
        <v>16158</v>
      </c>
      <c r="B5569" s="139" t="s">
        <v>16159</v>
      </c>
      <c r="C5569" s="139" t="s">
        <v>27</v>
      </c>
      <c r="D5569" s="642" t="s">
        <v>12327</v>
      </c>
    </row>
    <row r="5570" spans="1:4" ht="13.5" hidden="1">
      <c r="A5570" s="139" t="s">
        <v>16160</v>
      </c>
      <c r="B5570" s="139" t="s">
        <v>16161</v>
      </c>
      <c r="C5570" s="139" t="s">
        <v>27</v>
      </c>
      <c r="D5570" s="642" t="s">
        <v>16162</v>
      </c>
    </row>
    <row r="5571" spans="1:4" ht="13.5" hidden="1">
      <c r="A5571" s="139" t="s">
        <v>16163</v>
      </c>
      <c r="B5571" s="139" t="s">
        <v>16164</v>
      </c>
      <c r="C5571" s="139" t="s">
        <v>27</v>
      </c>
      <c r="D5571" s="642" t="s">
        <v>16165</v>
      </c>
    </row>
    <row r="5572" spans="1:4" ht="13.5" hidden="1">
      <c r="A5572" s="139" t="s">
        <v>16166</v>
      </c>
      <c r="B5572" s="139" t="s">
        <v>16167</v>
      </c>
      <c r="C5572" s="139" t="s">
        <v>27</v>
      </c>
      <c r="D5572" s="642" t="s">
        <v>16168</v>
      </c>
    </row>
    <row r="5573" spans="1:4" ht="13.5" hidden="1">
      <c r="A5573" s="139" t="s">
        <v>16169</v>
      </c>
      <c r="B5573" s="139" t="s">
        <v>16170</v>
      </c>
      <c r="C5573" s="139" t="s">
        <v>27</v>
      </c>
      <c r="D5573" s="642" t="s">
        <v>16171</v>
      </c>
    </row>
    <row r="5574" spans="1:4" ht="13.5" hidden="1">
      <c r="A5574" s="139" t="s">
        <v>16172</v>
      </c>
      <c r="B5574" s="139" t="s">
        <v>16173</v>
      </c>
      <c r="C5574" s="139" t="s">
        <v>27</v>
      </c>
      <c r="D5574" s="642" t="s">
        <v>11963</v>
      </c>
    </row>
    <row r="5575" spans="1:4" ht="13.5" hidden="1">
      <c r="A5575" s="139" t="s">
        <v>16174</v>
      </c>
      <c r="B5575" s="139" t="s">
        <v>16175</v>
      </c>
      <c r="C5575" s="139" t="s">
        <v>27</v>
      </c>
      <c r="D5575" s="642" t="s">
        <v>16176</v>
      </c>
    </row>
    <row r="5576" spans="1:4" ht="13.5" hidden="1">
      <c r="A5576" s="139" t="s">
        <v>16177</v>
      </c>
      <c r="B5576" s="139" t="s">
        <v>16178</v>
      </c>
      <c r="C5576" s="139" t="s">
        <v>27</v>
      </c>
      <c r="D5576" s="642" t="s">
        <v>16179</v>
      </c>
    </row>
    <row r="5577" spans="1:4" ht="13.5" hidden="1">
      <c r="A5577" s="139" t="s">
        <v>16180</v>
      </c>
      <c r="B5577" s="139" t="s">
        <v>16181</v>
      </c>
      <c r="C5577" s="139" t="s">
        <v>27</v>
      </c>
      <c r="D5577" s="642" t="s">
        <v>16182</v>
      </c>
    </row>
    <row r="5578" spans="1:4" ht="13.5" hidden="1">
      <c r="A5578" s="139" t="s">
        <v>16183</v>
      </c>
      <c r="B5578" s="139" t="s">
        <v>16184</v>
      </c>
      <c r="C5578" s="139" t="s">
        <v>27</v>
      </c>
      <c r="D5578" s="642" t="s">
        <v>16185</v>
      </c>
    </row>
    <row r="5579" spans="1:4" ht="13.5" hidden="1">
      <c r="A5579" s="139" t="s">
        <v>16186</v>
      </c>
      <c r="B5579" s="139" t="s">
        <v>16187</v>
      </c>
      <c r="C5579" s="139" t="s">
        <v>27</v>
      </c>
      <c r="D5579" s="642" t="s">
        <v>16188</v>
      </c>
    </row>
    <row r="5580" spans="1:4" ht="13.5" hidden="1">
      <c r="A5580" s="139" t="s">
        <v>16189</v>
      </c>
      <c r="B5580" s="139" t="s">
        <v>16190</v>
      </c>
      <c r="C5580" s="139" t="s">
        <v>27</v>
      </c>
      <c r="D5580" s="642" t="s">
        <v>16191</v>
      </c>
    </row>
    <row r="5581" spans="1:4" ht="13.5" hidden="1">
      <c r="A5581" s="139" t="s">
        <v>16192</v>
      </c>
      <c r="B5581" s="139" t="s">
        <v>16193</v>
      </c>
      <c r="C5581" s="139" t="s">
        <v>27</v>
      </c>
      <c r="D5581" s="642" t="s">
        <v>16194</v>
      </c>
    </row>
    <row r="5582" spans="1:4" ht="13.5" hidden="1">
      <c r="A5582" s="139" t="s">
        <v>16195</v>
      </c>
      <c r="B5582" s="139" t="s">
        <v>16196</v>
      </c>
      <c r="C5582" s="139" t="s">
        <v>27</v>
      </c>
      <c r="D5582" s="642" t="s">
        <v>16197</v>
      </c>
    </row>
    <row r="5583" spans="1:4" ht="13.5" hidden="1">
      <c r="A5583" s="139" t="s">
        <v>16198</v>
      </c>
      <c r="B5583" s="139" t="s">
        <v>16199</v>
      </c>
      <c r="C5583" s="139" t="s">
        <v>27</v>
      </c>
      <c r="D5583" s="642" t="s">
        <v>16200</v>
      </c>
    </row>
    <row r="5584" spans="1:4" ht="13.5" hidden="1">
      <c r="A5584" s="139" t="s">
        <v>16201</v>
      </c>
      <c r="B5584" s="139" t="s">
        <v>16202</v>
      </c>
      <c r="C5584" s="139" t="s">
        <v>27</v>
      </c>
      <c r="D5584" s="642" t="s">
        <v>16203</v>
      </c>
    </row>
    <row r="5585" spans="1:4" ht="13.5" hidden="1">
      <c r="A5585" s="139" t="s">
        <v>16204</v>
      </c>
      <c r="B5585" s="139" t="s">
        <v>16205</v>
      </c>
      <c r="C5585" s="139" t="s">
        <v>27</v>
      </c>
      <c r="D5585" s="642" t="s">
        <v>16206</v>
      </c>
    </row>
    <row r="5586" spans="1:4" ht="13.5" hidden="1">
      <c r="A5586" s="139" t="s">
        <v>16207</v>
      </c>
      <c r="B5586" s="139" t="s">
        <v>16208</v>
      </c>
      <c r="C5586" s="139" t="s">
        <v>27</v>
      </c>
      <c r="D5586" s="642" t="s">
        <v>16209</v>
      </c>
    </row>
    <row r="5587" spans="1:4" ht="13.5" hidden="1">
      <c r="A5587" s="139" t="s">
        <v>16210</v>
      </c>
      <c r="B5587" s="139" t="s">
        <v>16211</v>
      </c>
      <c r="C5587" s="139" t="s">
        <v>27</v>
      </c>
      <c r="D5587" s="642" t="s">
        <v>16212</v>
      </c>
    </row>
    <row r="5588" spans="1:4" ht="13.5" hidden="1">
      <c r="A5588" s="139" t="s">
        <v>16213</v>
      </c>
      <c r="B5588" s="139" t="s">
        <v>16214</v>
      </c>
      <c r="C5588" s="139" t="s">
        <v>27</v>
      </c>
      <c r="D5588" s="642" t="s">
        <v>16215</v>
      </c>
    </row>
    <row r="5589" spans="1:4" ht="13.5" hidden="1">
      <c r="A5589" s="139" t="s">
        <v>16216</v>
      </c>
      <c r="B5589" s="139" t="s">
        <v>16217</v>
      </c>
      <c r="C5589" s="139" t="s">
        <v>27</v>
      </c>
      <c r="D5589" s="642" t="s">
        <v>16218</v>
      </c>
    </row>
    <row r="5590" spans="1:4" ht="13.5" hidden="1">
      <c r="A5590" s="139" t="s">
        <v>16219</v>
      </c>
      <c r="B5590" s="139" t="s">
        <v>16220</v>
      </c>
      <c r="C5590" s="139" t="s">
        <v>27</v>
      </c>
      <c r="D5590" s="642" t="s">
        <v>16221</v>
      </c>
    </row>
    <row r="5591" spans="1:4" ht="13.5" hidden="1">
      <c r="A5591" s="139" t="s">
        <v>16222</v>
      </c>
      <c r="B5591" s="139" t="s">
        <v>16223</v>
      </c>
      <c r="C5591" s="139" t="s">
        <v>27</v>
      </c>
      <c r="D5591" s="642" t="s">
        <v>16224</v>
      </c>
    </row>
    <row r="5592" spans="1:4" ht="13.5" hidden="1">
      <c r="A5592" s="139" t="s">
        <v>16225</v>
      </c>
      <c r="B5592" s="139" t="s">
        <v>16226</v>
      </c>
      <c r="C5592" s="139" t="s">
        <v>27</v>
      </c>
      <c r="D5592" s="642" t="s">
        <v>16227</v>
      </c>
    </row>
    <row r="5593" spans="1:4" ht="13.5" hidden="1">
      <c r="A5593" s="139" t="s">
        <v>16228</v>
      </c>
      <c r="B5593" s="139" t="s">
        <v>16229</v>
      </c>
      <c r="C5593" s="139" t="s">
        <v>27</v>
      </c>
      <c r="D5593" s="642" t="s">
        <v>16230</v>
      </c>
    </row>
    <row r="5594" spans="1:4" ht="13.5" hidden="1">
      <c r="A5594" s="139" t="s">
        <v>16231</v>
      </c>
      <c r="B5594" s="139" t="s">
        <v>16232</v>
      </c>
      <c r="C5594" s="139" t="s">
        <v>27</v>
      </c>
      <c r="D5594" s="642" t="s">
        <v>16233</v>
      </c>
    </row>
    <row r="5595" spans="1:4" ht="13.5" hidden="1">
      <c r="A5595" s="139" t="s">
        <v>16234</v>
      </c>
      <c r="B5595" s="139" t="s">
        <v>16235</v>
      </c>
      <c r="C5595" s="139" t="s">
        <v>27</v>
      </c>
      <c r="D5595" s="642" t="s">
        <v>16236</v>
      </c>
    </row>
    <row r="5596" spans="1:4" ht="13.5" hidden="1">
      <c r="A5596" s="139" t="s">
        <v>16237</v>
      </c>
      <c r="B5596" s="139" t="s">
        <v>16238</v>
      </c>
      <c r="C5596" s="139" t="s">
        <v>27</v>
      </c>
      <c r="D5596" s="642" t="s">
        <v>16239</v>
      </c>
    </row>
    <row r="5597" spans="1:4" ht="13.5" hidden="1">
      <c r="A5597" s="139" t="s">
        <v>16240</v>
      </c>
      <c r="B5597" s="139" t="s">
        <v>16241</v>
      </c>
      <c r="C5597" s="139" t="s">
        <v>27</v>
      </c>
      <c r="D5597" s="642" t="s">
        <v>16242</v>
      </c>
    </row>
    <row r="5598" spans="1:4" ht="13.5" hidden="1">
      <c r="A5598" s="139" t="s">
        <v>16243</v>
      </c>
      <c r="B5598" s="139" t="s">
        <v>16244</v>
      </c>
      <c r="C5598" s="139" t="s">
        <v>27</v>
      </c>
      <c r="D5598" s="642" t="s">
        <v>16245</v>
      </c>
    </row>
    <row r="5599" spans="1:4" ht="13.5" hidden="1">
      <c r="A5599" s="139" t="s">
        <v>16246</v>
      </c>
      <c r="B5599" s="139" t="s">
        <v>16247</v>
      </c>
      <c r="C5599" s="139" t="s">
        <v>27</v>
      </c>
      <c r="D5599" s="642" t="s">
        <v>16248</v>
      </c>
    </row>
    <row r="5600" spans="1:4" ht="13.5" hidden="1">
      <c r="A5600" s="139" t="s">
        <v>16249</v>
      </c>
      <c r="B5600" s="139" t="s">
        <v>16250</v>
      </c>
      <c r="C5600" s="139" t="s">
        <v>27</v>
      </c>
      <c r="D5600" s="642" t="s">
        <v>16251</v>
      </c>
    </row>
    <row r="5601" spans="1:4" ht="13.5" hidden="1">
      <c r="A5601" s="139" t="s">
        <v>16252</v>
      </c>
      <c r="B5601" s="139" t="s">
        <v>16253</v>
      </c>
      <c r="C5601" s="139" t="s">
        <v>27</v>
      </c>
      <c r="D5601" s="642" t="s">
        <v>13617</v>
      </c>
    </row>
    <row r="5602" spans="1:4" ht="13.5" hidden="1">
      <c r="A5602" s="139" t="s">
        <v>16254</v>
      </c>
      <c r="B5602" s="139" t="s">
        <v>16255</v>
      </c>
      <c r="C5602" s="139" t="s">
        <v>27</v>
      </c>
      <c r="D5602" s="642" t="s">
        <v>16256</v>
      </c>
    </row>
    <row r="5603" spans="1:4" ht="13.5" hidden="1">
      <c r="A5603" s="139" t="s">
        <v>16257</v>
      </c>
      <c r="B5603" s="139" t="s">
        <v>16258</v>
      </c>
      <c r="C5603" s="139" t="s">
        <v>27</v>
      </c>
      <c r="D5603" s="642" t="s">
        <v>16259</v>
      </c>
    </row>
    <row r="5604" spans="1:4" ht="13.5" hidden="1">
      <c r="A5604" s="139" t="s">
        <v>16260</v>
      </c>
      <c r="B5604" s="139" t="s">
        <v>16261</v>
      </c>
      <c r="C5604" s="139" t="s">
        <v>27</v>
      </c>
      <c r="D5604" s="642" t="s">
        <v>6755</v>
      </c>
    </row>
    <row r="5605" spans="1:4" ht="13.5" hidden="1">
      <c r="A5605" s="139" t="s">
        <v>16262</v>
      </c>
      <c r="B5605" s="139" t="s">
        <v>16263</v>
      </c>
      <c r="C5605" s="139" t="s">
        <v>27</v>
      </c>
      <c r="D5605" s="642" t="s">
        <v>16264</v>
      </c>
    </row>
    <row r="5606" spans="1:4" ht="13.5" hidden="1">
      <c r="A5606" s="139" t="s">
        <v>16265</v>
      </c>
      <c r="B5606" s="139" t="s">
        <v>16266</v>
      </c>
      <c r="C5606" s="139" t="s">
        <v>27</v>
      </c>
      <c r="D5606" s="642" t="s">
        <v>16267</v>
      </c>
    </row>
    <row r="5607" spans="1:4" ht="13.5" hidden="1">
      <c r="A5607" s="139" t="s">
        <v>16268</v>
      </c>
      <c r="B5607" s="139" t="s">
        <v>16269</v>
      </c>
      <c r="C5607" s="139" t="s">
        <v>27</v>
      </c>
      <c r="D5607" s="642" t="s">
        <v>16270</v>
      </c>
    </row>
    <row r="5608" spans="1:4" ht="13.5" hidden="1">
      <c r="A5608" s="139" t="s">
        <v>16271</v>
      </c>
      <c r="B5608" s="139" t="s">
        <v>16272</v>
      </c>
      <c r="C5608" s="139" t="s">
        <v>27</v>
      </c>
      <c r="D5608" s="642" t="s">
        <v>16273</v>
      </c>
    </row>
    <row r="5609" spans="1:4" ht="13.5" hidden="1">
      <c r="A5609" s="139" t="s">
        <v>16274</v>
      </c>
      <c r="B5609" s="139" t="s">
        <v>16275</v>
      </c>
      <c r="C5609" s="139" t="s">
        <v>27</v>
      </c>
      <c r="D5609" s="642" t="s">
        <v>16276</v>
      </c>
    </row>
    <row r="5610" spans="1:4" ht="13.5" hidden="1">
      <c r="A5610" s="139" t="s">
        <v>16277</v>
      </c>
      <c r="B5610" s="139" t="s">
        <v>16278</v>
      </c>
      <c r="C5610" s="139" t="s">
        <v>27</v>
      </c>
      <c r="D5610" s="642" t="s">
        <v>16279</v>
      </c>
    </row>
    <row r="5611" spans="1:4" ht="13.5" hidden="1">
      <c r="A5611" s="139" t="s">
        <v>16280</v>
      </c>
      <c r="B5611" s="139" t="s">
        <v>16281</v>
      </c>
      <c r="C5611" s="139" t="s">
        <v>27</v>
      </c>
      <c r="D5611" s="642" t="s">
        <v>16282</v>
      </c>
    </row>
    <row r="5612" spans="1:4" ht="13.5" hidden="1">
      <c r="A5612" s="139" t="s">
        <v>16283</v>
      </c>
      <c r="B5612" s="139" t="s">
        <v>16284</v>
      </c>
      <c r="C5612" s="139" t="s">
        <v>27</v>
      </c>
      <c r="D5612" s="642" t="s">
        <v>16285</v>
      </c>
    </row>
    <row r="5613" spans="1:4" ht="13.5" hidden="1">
      <c r="A5613" s="139" t="s">
        <v>16286</v>
      </c>
      <c r="B5613" s="139" t="s">
        <v>16287</v>
      </c>
      <c r="C5613" s="139" t="s">
        <v>27</v>
      </c>
      <c r="D5613" s="642" t="s">
        <v>16288</v>
      </c>
    </row>
    <row r="5614" spans="1:4" ht="13.5" hidden="1">
      <c r="A5614" s="139" t="s">
        <v>16289</v>
      </c>
      <c r="B5614" s="139" t="s">
        <v>16290</v>
      </c>
      <c r="C5614" s="139" t="s">
        <v>27</v>
      </c>
      <c r="D5614" s="642" t="s">
        <v>16291</v>
      </c>
    </row>
    <row r="5615" spans="1:4" ht="13.5" hidden="1">
      <c r="A5615" s="139" t="s">
        <v>16292</v>
      </c>
      <c r="B5615" s="139" t="s">
        <v>16293</v>
      </c>
      <c r="C5615" s="139" t="s">
        <v>27</v>
      </c>
      <c r="D5615" s="642" t="s">
        <v>16294</v>
      </c>
    </row>
    <row r="5616" spans="1:4" ht="13.5" hidden="1">
      <c r="A5616" s="139" t="s">
        <v>16295</v>
      </c>
      <c r="B5616" s="139" t="s">
        <v>16296</v>
      </c>
      <c r="C5616" s="139" t="s">
        <v>27</v>
      </c>
      <c r="D5616" s="642" t="s">
        <v>16297</v>
      </c>
    </row>
    <row r="5617" spans="1:4" ht="13.5" hidden="1">
      <c r="A5617" s="139" t="s">
        <v>16298</v>
      </c>
      <c r="B5617" s="139" t="s">
        <v>16299</v>
      </c>
      <c r="C5617" s="139" t="s">
        <v>27</v>
      </c>
      <c r="D5617" s="642" t="s">
        <v>16300</v>
      </c>
    </row>
    <row r="5618" spans="1:4" ht="13.5" hidden="1">
      <c r="A5618" s="139" t="s">
        <v>16301</v>
      </c>
      <c r="B5618" s="139" t="s">
        <v>16302</v>
      </c>
      <c r="C5618" s="139" t="s">
        <v>27</v>
      </c>
      <c r="D5618" s="642" t="s">
        <v>10642</v>
      </c>
    </row>
    <row r="5619" spans="1:4" ht="13.5" hidden="1">
      <c r="A5619" s="139" t="s">
        <v>16303</v>
      </c>
      <c r="B5619" s="139" t="s">
        <v>16304</v>
      </c>
      <c r="C5619" s="139" t="s">
        <v>27</v>
      </c>
      <c r="D5619" s="642" t="s">
        <v>16305</v>
      </c>
    </row>
    <row r="5620" spans="1:4" ht="13.5" hidden="1">
      <c r="A5620" s="139" t="s">
        <v>16306</v>
      </c>
      <c r="B5620" s="139" t="s">
        <v>16307</v>
      </c>
      <c r="C5620" s="139" t="s">
        <v>27</v>
      </c>
      <c r="D5620" s="642" t="s">
        <v>16308</v>
      </c>
    </row>
    <row r="5621" spans="1:4" ht="13.5" hidden="1">
      <c r="A5621" s="139" t="s">
        <v>16309</v>
      </c>
      <c r="B5621" s="139" t="s">
        <v>16310</v>
      </c>
      <c r="C5621" s="139" t="s">
        <v>27</v>
      </c>
      <c r="D5621" s="642" t="s">
        <v>16311</v>
      </c>
    </row>
    <row r="5622" spans="1:4" ht="13.5" hidden="1">
      <c r="A5622" s="139" t="s">
        <v>16312</v>
      </c>
      <c r="B5622" s="139" t="s">
        <v>16313</v>
      </c>
      <c r="C5622" s="139" t="s">
        <v>27</v>
      </c>
      <c r="D5622" s="642" t="s">
        <v>16314</v>
      </c>
    </row>
    <row r="5623" spans="1:4" ht="13.5" hidden="1">
      <c r="A5623" s="139" t="s">
        <v>16315</v>
      </c>
      <c r="B5623" s="139" t="s">
        <v>16316</v>
      </c>
      <c r="C5623" s="139" t="s">
        <v>27</v>
      </c>
      <c r="D5623" s="642" t="s">
        <v>16317</v>
      </c>
    </row>
    <row r="5624" spans="1:4" ht="13.5" hidden="1">
      <c r="A5624" s="139" t="s">
        <v>16318</v>
      </c>
      <c r="B5624" s="139" t="s">
        <v>16319</v>
      </c>
      <c r="C5624" s="139" t="s">
        <v>27</v>
      </c>
      <c r="D5624" s="642" t="s">
        <v>16320</v>
      </c>
    </row>
    <row r="5625" spans="1:4" ht="13.5" hidden="1">
      <c r="A5625" s="139" t="s">
        <v>16321</v>
      </c>
      <c r="B5625" s="139" t="s">
        <v>16322</v>
      </c>
      <c r="C5625" s="139" t="s">
        <v>27</v>
      </c>
      <c r="D5625" s="642" t="s">
        <v>16323</v>
      </c>
    </row>
    <row r="5626" spans="1:4" ht="13.5" hidden="1">
      <c r="A5626" s="139" t="s">
        <v>16324</v>
      </c>
      <c r="B5626" s="139" t="s">
        <v>16325</v>
      </c>
      <c r="C5626" s="139" t="s">
        <v>27</v>
      </c>
      <c r="D5626" s="642" t="s">
        <v>16326</v>
      </c>
    </row>
    <row r="5627" spans="1:4" ht="13.5" hidden="1">
      <c r="A5627" s="139" t="s">
        <v>16327</v>
      </c>
      <c r="B5627" s="139" t="s">
        <v>16328</v>
      </c>
      <c r="C5627" s="139" t="s">
        <v>27</v>
      </c>
      <c r="D5627" s="642" t="s">
        <v>16329</v>
      </c>
    </row>
    <row r="5628" spans="1:4" ht="13.5" hidden="1">
      <c r="A5628" s="139" t="s">
        <v>16330</v>
      </c>
      <c r="B5628" s="139" t="s">
        <v>16331</v>
      </c>
      <c r="C5628" s="139" t="s">
        <v>27</v>
      </c>
      <c r="D5628" s="642" t="s">
        <v>16332</v>
      </c>
    </row>
    <row r="5629" spans="1:4" ht="13.5" hidden="1">
      <c r="A5629" s="139" t="s">
        <v>16333</v>
      </c>
      <c r="B5629" s="139" t="s">
        <v>16334</v>
      </c>
      <c r="C5629" s="139" t="s">
        <v>27</v>
      </c>
      <c r="D5629" s="642" t="s">
        <v>16335</v>
      </c>
    </row>
    <row r="5630" spans="1:4" ht="13.5" hidden="1">
      <c r="A5630" s="139" t="s">
        <v>16336</v>
      </c>
      <c r="B5630" s="139" t="s">
        <v>16337</v>
      </c>
      <c r="C5630" s="139" t="s">
        <v>27</v>
      </c>
      <c r="D5630" s="642" t="s">
        <v>16338</v>
      </c>
    </row>
    <row r="5631" spans="1:4" ht="13.5" hidden="1">
      <c r="A5631" s="139" t="s">
        <v>16339</v>
      </c>
      <c r="B5631" s="139" t="s">
        <v>16340</v>
      </c>
      <c r="C5631" s="139" t="s">
        <v>27</v>
      </c>
      <c r="D5631" s="642" t="s">
        <v>16341</v>
      </c>
    </row>
    <row r="5632" spans="1:4" ht="13.5" hidden="1">
      <c r="A5632" s="139" t="s">
        <v>16342</v>
      </c>
      <c r="B5632" s="139" t="s">
        <v>16343</v>
      </c>
      <c r="C5632" s="139" t="s">
        <v>27</v>
      </c>
      <c r="D5632" s="642" t="s">
        <v>16344</v>
      </c>
    </row>
    <row r="5633" spans="1:4" ht="13.5" hidden="1">
      <c r="A5633" s="139" t="s">
        <v>16345</v>
      </c>
      <c r="B5633" s="139" t="s">
        <v>16346</v>
      </c>
      <c r="C5633" s="139" t="s">
        <v>27</v>
      </c>
      <c r="D5633" s="642" t="s">
        <v>16347</v>
      </c>
    </row>
    <row r="5634" spans="1:4" ht="13.5" hidden="1">
      <c r="A5634" s="139" t="s">
        <v>16348</v>
      </c>
      <c r="B5634" s="139" t="s">
        <v>16349</v>
      </c>
      <c r="C5634" s="139" t="s">
        <v>27</v>
      </c>
      <c r="D5634" s="642" t="s">
        <v>16350</v>
      </c>
    </row>
    <row r="5635" spans="1:4" ht="13.5" hidden="1">
      <c r="A5635" s="139" t="s">
        <v>16351</v>
      </c>
      <c r="B5635" s="139" t="s">
        <v>16352</v>
      </c>
      <c r="C5635" s="139" t="s">
        <v>27</v>
      </c>
      <c r="D5635" s="642" t="s">
        <v>16353</v>
      </c>
    </row>
    <row r="5636" spans="1:4" ht="13.5" hidden="1">
      <c r="A5636" s="139" t="s">
        <v>16354</v>
      </c>
      <c r="B5636" s="139" t="s">
        <v>16355</v>
      </c>
      <c r="C5636" s="139" t="s">
        <v>27</v>
      </c>
      <c r="D5636" s="642" t="s">
        <v>16356</v>
      </c>
    </row>
    <row r="5637" spans="1:4" ht="13.5" hidden="1">
      <c r="A5637" s="139" t="s">
        <v>16357</v>
      </c>
      <c r="B5637" s="139" t="s">
        <v>16358</v>
      </c>
      <c r="C5637" s="139" t="s">
        <v>27</v>
      </c>
      <c r="D5637" s="642" t="s">
        <v>16359</v>
      </c>
    </row>
    <row r="5638" spans="1:4" ht="13.5" hidden="1">
      <c r="A5638" s="139" t="s">
        <v>16360</v>
      </c>
      <c r="B5638" s="139" t="s">
        <v>16361</v>
      </c>
      <c r="C5638" s="139" t="s">
        <v>285</v>
      </c>
      <c r="D5638" s="642" t="s">
        <v>7248</v>
      </c>
    </row>
    <row r="5639" spans="1:4" ht="13.5" hidden="1">
      <c r="A5639" s="139" t="s">
        <v>16362</v>
      </c>
      <c r="B5639" s="139" t="s">
        <v>16363</v>
      </c>
      <c r="C5639" s="139" t="s">
        <v>285</v>
      </c>
      <c r="D5639" s="642" t="s">
        <v>16364</v>
      </c>
    </row>
    <row r="5640" spans="1:4" ht="13.5" hidden="1">
      <c r="A5640" s="139" t="s">
        <v>16365</v>
      </c>
      <c r="B5640" s="139" t="s">
        <v>16366</v>
      </c>
      <c r="C5640" s="139" t="s">
        <v>27</v>
      </c>
      <c r="D5640" s="642" t="s">
        <v>16367</v>
      </c>
    </row>
    <row r="5641" spans="1:4" ht="13.5" hidden="1">
      <c r="A5641" s="139" t="s">
        <v>16368</v>
      </c>
      <c r="B5641" s="139" t="s">
        <v>16369</v>
      </c>
      <c r="C5641" s="139" t="s">
        <v>27</v>
      </c>
      <c r="D5641" s="642" t="s">
        <v>16370</v>
      </c>
    </row>
    <row r="5642" spans="1:4" ht="13.5" hidden="1">
      <c r="A5642" s="139" t="s">
        <v>16371</v>
      </c>
      <c r="B5642" s="139" t="s">
        <v>16372</v>
      </c>
      <c r="C5642" s="139" t="s">
        <v>27</v>
      </c>
      <c r="D5642" s="642" t="s">
        <v>16373</v>
      </c>
    </row>
    <row r="5643" spans="1:4" ht="13.5" hidden="1">
      <c r="A5643" s="139" t="s">
        <v>16374</v>
      </c>
      <c r="B5643" s="139" t="s">
        <v>16375</v>
      </c>
      <c r="C5643" s="139" t="s">
        <v>27</v>
      </c>
      <c r="D5643" s="642" t="s">
        <v>16376</v>
      </c>
    </row>
    <row r="5644" spans="1:4" ht="13.5" hidden="1">
      <c r="A5644" s="139" t="s">
        <v>16377</v>
      </c>
      <c r="B5644" s="139" t="s">
        <v>16378</v>
      </c>
      <c r="C5644" s="139" t="s">
        <v>27</v>
      </c>
      <c r="D5644" s="642" t="s">
        <v>16379</v>
      </c>
    </row>
    <row r="5645" spans="1:4" ht="13.5" hidden="1">
      <c r="A5645" s="139" t="s">
        <v>16380</v>
      </c>
      <c r="B5645" s="139" t="s">
        <v>16381</v>
      </c>
      <c r="C5645" s="139" t="s">
        <v>27</v>
      </c>
      <c r="D5645" s="642" t="s">
        <v>16382</v>
      </c>
    </row>
    <row r="5646" spans="1:4" ht="13.5" hidden="1">
      <c r="A5646" s="139" t="s">
        <v>16383</v>
      </c>
      <c r="B5646" s="139" t="s">
        <v>16384</v>
      </c>
      <c r="C5646" s="139" t="s">
        <v>27</v>
      </c>
      <c r="D5646" s="642" t="s">
        <v>16385</v>
      </c>
    </row>
    <row r="5647" spans="1:4" ht="13.5" hidden="1">
      <c r="A5647" s="139" t="s">
        <v>16386</v>
      </c>
      <c r="B5647" s="139" t="s">
        <v>16387</v>
      </c>
      <c r="C5647" s="139" t="s">
        <v>27</v>
      </c>
      <c r="D5647" s="642" t="s">
        <v>16388</v>
      </c>
    </row>
    <row r="5648" spans="1:4" ht="13.5" hidden="1">
      <c r="A5648" s="139" t="s">
        <v>16389</v>
      </c>
      <c r="B5648" s="139" t="s">
        <v>16390</v>
      </c>
      <c r="C5648" s="139" t="s">
        <v>27</v>
      </c>
      <c r="D5648" s="642" t="s">
        <v>16391</v>
      </c>
    </row>
    <row r="5649" spans="1:4" ht="13.5" hidden="1">
      <c r="A5649" s="139" t="s">
        <v>16392</v>
      </c>
      <c r="B5649" s="139" t="s">
        <v>16393</v>
      </c>
      <c r="C5649" s="139" t="s">
        <v>27</v>
      </c>
      <c r="D5649" s="642" t="s">
        <v>16394</v>
      </c>
    </row>
    <row r="5650" spans="1:4" ht="13.5" hidden="1">
      <c r="A5650" s="139" t="s">
        <v>16395</v>
      </c>
      <c r="B5650" s="139" t="s">
        <v>16396</v>
      </c>
      <c r="C5650" s="139" t="s">
        <v>4524</v>
      </c>
      <c r="D5650" s="642" t="s">
        <v>16397</v>
      </c>
    </row>
    <row r="5651" spans="1:4" ht="13.5" hidden="1">
      <c r="A5651" s="139" t="s">
        <v>16398</v>
      </c>
      <c r="B5651" s="139" t="s">
        <v>16399</v>
      </c>
      <c r="C5651" s="139" t="s">
        <v>4524</v>
      </c>
      <c r="D5651" s="642" t="s">
        <v>16400</v>
      </c>
    </row>
    <row r="5652" spans="1:4" ht="13.5" hidden="1">
      <c r="A5652" s="139" t="s">
        <v>16401</v>
      </c>
      <c r="B5652" s="139" t="s">
        <v>16402</v>
      </c>
      <c r="C5652" s="139" t="s">
        <v>4524</v>
      </c>
      <c r="D5652" s="642" t="s">
        <v>16403</v>
      </c>
    </row>
    <row r="5653" spans="1:4" ht="13.5" hidden="1">
      <c r="A5653" s="139" t="s">
        <v>16404</v>
      </c>
      <c r="B5653" s="139" t="s">
        <v>16405</v>
      </c>
      <c r="C5653" s="139" t="s">
        <v>4524</v>
      </c>
      <c r="D5653" s="642" t="s">
        <v>16406</v>
      </c>
    </row>
    <row r="5654" spans="1:4" ht="13.5" hidden="1">
      <c r="A5654" s="139" t="s">
        <v>16407</v>
      </c>
      <c r="B5654" s="139" t="s">
        <v>16408</v>
      </c>
      <c r="C5654" s="139" t="s">
        <v>27</v>
      </c>
      <c r="D5654" s="642" t="s">
        <v>16409</v>
      </c>
    </row>
    <row r="5655" spans="1:4" ht="13.5" hidden="1">
      <c r="A5655" s="139" t="s">
        <v>16410</v>
      </c>
      <c r="B5655" s="139" t="s">
        <v>16411</v>
      </c>
      <c r="C5655" s="139" t="s">
        <v>27</v>
      </c>
      <c r="D5655" s="642" t="s">
        <v>16412</v>
      </c>
    </row>
    <row r="5656" spans="1:4" ht="13.5" hidden="1">
      <c r="A5656" s="139" t="s">
        <v>16413</v>
      </c>
      <c r="B5656" s="139" t="s">
        <v>16414</v>
      </c>
      <c r="C5656" s="139" t="s">
        <v>27</v>
      </c>
      <c r="D5656" s="642" t="s">
        <v>16415</v>
      </c>
    </row>
    <row r="5657" spans="1:4" ht="13.5" hidden="1">
      <c r="A5657" s="139" t="s">
        <v>16416</v>
      </c>
      <c r="B5657" s="139" t="s">
        <v>16417</v>
      </c>
      <c r="C5657" s="139" t="s">
        <v>27</v>
      </c>
      <c r="D5657" s="642" t="s">
        <v>2139</v>
      </c>
    </row>
    <row r="5658" spans="1:4" ht="13.5" hidden="1">
      <c r="A5658" s="139" t="s">
        <v>16418</v>
      </c>
      <c r="B5658" s="139" t="s">
        <v>16419</v>
      </c>
      <c r="C5658" s="139" t="s">
        <v>27</v>
      </c>
      <c r="D5658" s="642" t="s">
        <v>16420</v>
      </c>
    </row>
    <row r="5659" spans="1:4" ht="13.5" hidden="1">
      <c r="A5659" s="139" t="s">
        <v>16421</v>
      </c>
      <c r="B5659" s="139" t="s">
        <v>16422</v>
      </c>
      <c r="C5659" s="139" t="s">
        <v>27</v>
      </c>
      <c r="D5659" s="642" t="s">
        <v>16423</v>
      </c>
    </row>
    <row r="5660" spans="1:4" ht="13.5" hidden="1">
      <c r="A5660" s="139" t="s">
        <v>16424</v>
      </c>
      <c r="B5660" s="139" t="s">
        <v>16425</v>
      </c>
      <c r="C5660" s="139" t="s">
        <v>27</v>
      </c>
      <c r="D5660" s="642" t="s">
        <v>16426</v>
      </c>
    </row>
    <row r="5661" spans="1:4" ht="13.5" hidden="1">
      <c r="A5661" s="139" t="s">
        <v>16427</v>
      </c>
      <c r="B5661" s="139" t="s">
        <v>16428</v>
      </c>
      <c r="C5661" s="139" t="s">
        <v>4524</v>
      </c>
      <c r="D5661" s="642" t="s">
        <v>16429</v>
      </c>
    </row>
    <row r="5662" spans="1:4" ht="13.5" hidden="1">
      <c r="A5662" s="139" t="s">
        <v>16430</v>
      </c>
      <c r="B5662" s="139" t="s">
        <v>16431</v>
      </c>
      <c r="C5662" s="139" t="s">
        <v>4524</v>
      </c>
      <c r="D5662" s="642" t="s">
        <v>16432</v>
      </c>
    </row>
    <row r="5663" spans="1:4" ht="13.5" hidden="1">
      <c r="A5663" s="139" t="s">
        <v>16433</v>
      </c>
      <c r="B5663" s="139" t="s">
        <v>16434</v>
      </c>
      <c r="C5663" s="139" t="s">
        <v>4524</v>
      </c>
      <c r="D5663" s="642" t="s">
        <v>16435</v>
      </c>
    </row>
    <row r="5664" spans="1:4" ht="13.5" hidden="1">
      <c r="A5664" s="139" t="s">
        <v>16436</v>
      </c>
      <c r="B5664" s="139" t="s">
        <v>16437</v>
      </c>
      <c r="C5664" s="139" t="s">
        <v>4524</v>
      </c>
      <c r="D5664" s="642" t="s">
        <v>16438</v>
      </c>
    </row>
    <row r="5665" spans="1:4" ht="13.5" hidden="1">
      <c r="A5665" s="139" t="s">
        <v>16439</v>
      </c>
      <c r="B5665" s="139" t="s">
        <v>16440</v>
      </c>
      <c r="C5665" s="139" t="s">
        <v>4524</v>
      </c>
      <c r="D5665" s="642" t="s">
        <v>16441</v>
      </c>
    </row>
    <row r="5666" spans="1:4" ht="13.5" hidden="1">
      <c r="A5666" s="139" t="s">
        <v>16442</v>
      </c>
      <c r="B5666" s="139" t="s">
        <v>16443</v>
      </c>
      <c r="C5666" s="139" t="s">
        <v>4524</v>
      </c>
      <c r="D5666" s="642" t="s">
        <v>16444</v>
      </c>
    </row>
    <row r="5667" spans="1:4" ht="13.5" hidden="1">
      <c r="A5667" s="139" t="s">
        <v>16445</v>
      </c>
      <c r="B5667" s="139" t="s">
        <v>16446</v>
      </c>
      <c r="C5667" s="139" t="s">
        <v>4524</v>
      </c>
      <c r="D5667" s="642" t="s">
        <v>16447</v>
      </c>
    </row>
    <row r="5668" spans="1:4" ht="13.5" hidden="1">
      <c r="A5668" s="139" t="s">
        <v>16448</v>
      </c>
      <c r="B5668" s="139" t="s">
        <v>16449</v>
      </c>
      <c r="C5668" s="139" t="s">
        <v>4524</v>
      </c>
      <c r="D5668" s="642" t="s">
        <v>16450</v>
      </c>
    </row>
    <row r="5669" spans="1:4" ht="13.5" hidden="1">
      <c r="A5669" s="139" t="s">
        <v>16451</v>
      </c>
      <c r="B5669" s="139" t="s">
        <v>16452</v>
      </c>
      <c r="C5669" s="139" t="s">
        <v>4524</v>
      </c>
      <c r="D5669" s="642" t="s">
        <v>16453</v>
      </c>
    </row>
    <row r="5670" spans="1:4" ht="13.5" hidden="1">
      <c r="A5670" s="139" t="s">
        <v>16454</v>
      </c>
      <c r="B5670" s="139" t="s">
        <v>16455</v>
      </c>
      <c r="C5670" s="139" t="s">
        <v>4524</v>
      </c>
      <c r="D5670" s="642" t="s">
        <v>16456</v>
      </c>
    </row>
    <row r="5671" spans="1:4" ht="13.5" hidden="1">
      <c r="A5671" s="139" t="s">
        <v>16457</v>
      </c>
      <c r="B5671" s="139" t="s">
        <v>16458</v>
      </c>
      <c r="C5671" s="139" t="s">
        <v>4524</v>
      </c>
      <c r="D5671" s="642" t="s">
        <v>16459</v>
      </c>
    </row>
    <row r="5672" spans="1:4" ht="13.5" hidden="1">
      <c r="A5672" s="139" t="s">
        <v>16460</v>
      </c>
      <c r="B5672" s="139" t="s">
        <v>16461</v>
      </c>
      <c r="C5672" s="139" t="s">
        <v>4524</v>
      </c>
      <c r="D5672" s="642" t="s">
        <v>16462</v>
      </c>
    </row>
    <row r="5673" spans="1:4" ht="13.5" hidden="1">
      <c r="A5673" s="139" t="s">
        <v>16463</v>
      </c>
      <c r="B5673" s="139" t="s">
        <v>16464</v>
      </c>
      <c r="C5673" s="139" t="s">
        <v>4524</v>
      </c>
      <c r="D5673" s="642" t="s">
        <v>16465</v>
      </c>
    </row>
    <row r="5674" spans="1:4" ht="13.5" hidden="1">
      <c r="A5674" s="139" t="s">
        <v>16466</v>
      </c>
      <c r="B5674" s="139" t="s">
        <v>16467</v>
      </c>
      <c r="C5674" s="139" t="s">
        <v>4524</v>
      </c>
      <c r="D5674" s="642" t="s">
        <v>16468</v>
      </c>
    </row>
    <row r="5675" spans="1:4" ht="13.5" hidden="1">
      <c r="A5675" s="139" t="s">
        <v>16469</v>
      </c>
      <c r="B5675" s="139" t="s">
        <v>16470</v>
      </c>
      <c r="C5675" s="139" t="s">
        <v>4524</v>
      </c>
      <c r="D5675" s="642" t="s">
        <v>16471</v>
      </c>
    </row>
    <row r="5676" spans="1:4" ht="13.5" hidden="1">
      <c r="A5676" s="139" t="s">
        <v>16472</v>
      </c>
      <c r="B5676" s="139" t="s">
        <v>16473</v>
      </c>
      <c r="C5676" s="139" t="s">
        <v>4524</v>
      </c>
      <c r="D5676" s="642" t="s">
        <v>16474</v>
      </c>
    </row>
    <row r="5677" spans="1:4" ht="13.5" hidden="1">
      <c r="A5677" s="139" t="s">
        <v>16475</v>
      </c>
      <c r="B5677" s="139" t="s">
        <v>16476</v>
      </c>
      <c r="C5677" s="139" t="s">
        <v>4524</v>
      </c>
      <c r="D5677" s="642" t="s">
        <v>16477</v>
      </c>
    </row>
    <row r="5678" spans="1:4" ht="13.5" hidden="1">
      <c r="A5678" s="139" t="s">
        <v>16478</v>
      </c>
      <c r="B5678" s="139" t="s">
        <v>16479</v>
      </c>
      <c r="C5678" s="139" t="s">
        <v>4524</v>
      </c>
      <c r="D5678" s="642" t="s">
        <v>16480</v>
      </c>
    </row>
    <row r="5679" spans="1:4" ht="13.5" hidden="1">
      <c r="A5679" s="139" t="s">
        <v>16481</v>
      </c>
      <c r="B5679" s="139" t="s">
        <v>16482</v>
      </c>
      <c r="C5679" s="139" t="s">
        <v>4524</v>
      </c>
      <c r="D5679" s="642" t="s">
        <v>16483</v>
      </c>
    </row>
    <row r="5680" spans="1:4" ht="13.5" hidden="1">
      <c r="A5680" s="139" t="s">
        <v>16484</v>
      </c>
      <c r="B5680" s="139" t="s">
        <v>16485</v>
      </c>
      <c r="C5680" s="139" t="s">
        <v>4524</v>
      </c>
      <c r="D5680" s="642" t="s">
        <v>16486</v>
      </c>
    </row>
    <row r="5681" spans="1:4" ht="13.5" hidden="1">
      <c r="A5681" s="139" t="s">
        <v>16487</v>
      </c>
      <c r="B5681" s="139" t="s">
        <v>16488</v>
      </c>
      <c r="C5681" s="139" t="s">
        <v>4524</v>
      </c>
      <c r="D5681" s="642" t="s">
        <v>16489</v>
      </c>
    </row>
    <row r="5682" spans="1:4" ht="13.5" hidden="1">
      <c r="A5682" s="139" t="s">
        <v>16490</v>
      </c>
      <c r="B5682" s="139" t="s">
        <v>16491</v>
      </c>
      <c r="C5682" s="139" t="s">
        <v>4524</v>
      </c>
      <c r="D5682" s="642" t="s">
        <v>16492</v>
      </c>
    </row>
    <row r="5683" spans="1:4" ht="13.5" hidden="1">
      <c r="A5683" s="139" t="s">
        <v>16493</v>
      </c>
      <c r="B5683" s="139" t="s">
        <v>16494</v>
      </c>
      <c r="C5683" s="139" t="s">
        <v>4524</v>
      </c>
      <c r="D5683" s="642" t="s">
        <v>16495</v>
      </c>
    </row>
    <row r="5684" spans="1:4" ht="13.5" hidden="1">
      <c r="A5684" s="139" t="s">
        <v>16496</v>
      </c>
      <c r="B5684" s="139" t="s">
        <v>16497</v>
      </c>
      <c r="C5684" s="139" t="s">
        <v>4524</v>
      </c>
      <c r="D5684" s="642" t="s">
        <v>16498</v>
      </c>
    </row>
    <row r="5685" spans="1:4" ht="13.5" hidden="1">
      <c r="A5685" s="139" t="s">
        <v>16499</v>
      </c>
      <c r="B5685" s="139" t="s">
        <v>16500</v>
      </c>
      <c r="C5685" s="139" t="s">
        <v>4524</v>
      </c>
      <c r="D5685" s="642" t="s">
        <v>16501</v>
      </c>
    </row>
    <row r="5686" spans="1:4" ht="13.5" hidden="1">
      <c r="A5686" s="139" t="s">
        <v>16502</v>
      </c>
      <c r="B5686" s="139" t="s">
        <v>16503</v>
      </c>
      <c r="C5686" s="139" t="s">
        <v>4524</v>
      </c>
      <c r="D5686" s="642" t="s">
        <v>16504</v>
      </c>
    </row>
    <row r="5687" spans="1:4" ht="13.5" hidden="1">
      <c r="A5687" s="139" t="s">
        <v>16505</v>
      </c>
      <c r="B5687" s="139" t="s">
        <v>16506</v>
      </c>
      <c r="C5687" s="139" t="s">
        <v>4524</v>
      </c>
      <c r="D5687" s="642" t="s">
        <v>16507</v>
      </c>
    </row>
    <row r="5688" spans="1:4" ht="13.5" hidden="1">
      <c r="A5688" s="139" t="s">
        <v>16508</v>
      </c>
      <c r="B5688" s="139" t="s">
        <v>16509</v>
      </c>
      <c r="C5688" s="139" t="s">
        <v>4524</v>
      </c>
      <c r="D5688" s="642" t="s">
        <v>16510</v>
      </c>
    </row>
    <row r="5689" spans="1:4" ht="13.5" hidden="1">
      <c r="A5689" s="139" t="s">
        <v>16511</v>
      </c>
      <c r="B5689" s="139" t="s">
        <v>16512</v>
      </c>
      <c r="C5689" s="139" t="s">
        <v>27</v>
      </c>
      <c r="D5689" s="642" t="s">
        <v>1828</v>
      </c>
    </row>
    <row r="5690" spans="1:4" ht="13.5" hidden="1">
      <c r="A5690" s="139" t="s">
        <v>16513</v>
      </c>
      <c r="B5690" s="139" t="s">
        <v>16514</v>
      </c>
      <c r="C5690" s="139" t="s">
        <v>27</v>
      </c>
      <c r="D5690" s="642" t="s">
        <v>16515</v>
      </c>
    </row>
    <row r="5691" spans="1:4" ht="13.5" hidden="1">
      <c r="A5691" s="139" t="s">
        <v>16516</v>
      </c>
      <c r="B5691" s="139" t="s">
        <v>16517</v>
      </c>
      <c r="C5691" s="139" t="s">
        <v>27</v>
      </c>
      <c r="D5691" s="642" t="s">
        <v>16518</v>
      </c>
    </row>
    <row r="5692" spans="1:4" ht="13.5" hidden="1">
      <c r="A5692" s="139" t="s">
        <v>16519</v>
      </c>
      <c r="B5692" s="139" t="s">
        <v>16520</v>
      </c>
      <c r="C5692" s="139" t="s">
        <v>27</v>
      </c>
      <c r="D5692" s="642" t="s">
        <v>16521</v>
      </c>
    </row>
    <row r="5693" spans="1:4" ht="13.5" hidden="1">
      <c r="A5693" s="139" t="s">
        <v>16522</v>
      </c>
      <c r="B5693" s="139" t="s">
        <v>16523</v>
      </c>
      <c r="C5693" s="139" t="s">
        <v>27</v>
      </c>
      <c r="D5693" s="642" t="s">
        <v>16524</v>
      </c>
    </row>
    <row r="5694" spans="1:4" ht="13.5" hidden="1">
      <c r="A5694" s="139" t="s">
        <v>16525</v>
      </c>
      <c r="B5694" s="139" t="s">
        <v>16526</v>
      </c>
      <c r="C5694" s="139" t="s">
        <v>27</v>
      </c>
      <c r="D5694" s="642" t="s">
        <v>6794</v>
      </c>
    </row>
    <row r="5695" spans="1:4" ht="13.5" hidden="1">
      <c r="A5695" s="139" t="s">
        <v>16527</v>
      </c>
      <c r="B5695" s="139" t="s">
        <v>16528</v>
      </c>
      <c r="C5695" s="139" t="s">
        <v>27</v>
      </c>
      <c r="D5695" s="642" t="s">
        <v>16529</v>
      </c>
    </row>
    <row r="5696" spans="1:4" ht="13.5" hidden="1">
      <c r="A5696" s="139" t="s">
        <v>16530</v>
      </c>
      <c r="B5696" s="139" t="s">
        <v>16531</v>
      </c>
      <c r="C5696" s="139" t="s">
        <v>27</v>
      </c>
      <c r="D5696" s="642" t="s">
        <v>16532</v>
      </c>
    </row>
    <row r="5697" spans="1:4" ht="13.5" hidden="1">
      <c r="A5697" s="139" t="s">
        <v>16533</v>
      </c>
      <c r="B5697" s="139" t="s">
        <v>16534</v>
      </c>
      <c r="C5697" s="139" t="s">
        <v>27</v>
      </c>
      <c r="D5697" s="642" t="s">
        <v>16535</v>
      </c>
    </row>
    <row r="5698" spans="1:4" ht="13.5" hidden="1">
      <c r="A5698" s="139" t="s">
        <v>16536</v>
      </c>
      <c r="B5698" s="139" t="s">
        <v>16537</v>
      </c>
      <c r="C5698" s="139" t="s">
        <v>27</v>
      </c>
      <c r="D5698" s="642" t="s">
        <v>13511</v>
      </c>
    </row>
    <row r="5699" spans="1:4" ht="13.5" hidden="1">
      <c r="A5699" s="139" t="s">
        <v>16538</v>
      </c>
      <c r="B5699" s="139" t="s">
        <v>16539</v>
      </c>
      <c r="C5699" s="139" t="s">
        <v>27</v>
      </c>
      <c r="D5699" s="642" t="s">
        <v>16540</v>
      </c>
    </row>
    <row r="5700" spans="1:4" ht="13.5" hidden="1">
      <c r="A5700" s="139" t="s">
        <v>16541</v>
      </c>
      <c r="B5700" s="139" t="s">
        <v>16542</v>
      </c>
      <c r="C5700" s="139" t="s">
        <v>27</v>
      </c>
      <c r="D5700" s="642" t="s">
        <v>16543</v>
      </c>
    </row>
    <row r="5701" spans="1:4" ht="13.5" hidden="1">
      <c r="A5701" s="139" t="s">
        <v>16544</v>
      </c>
      <c r="B5701" s="139" t="s">
        <v>16545</v>
      </c>
      <c r="C5701" s="139" t="s">
        <v>27</v>
      </c>
      <c r="D5701" s="642" t="s">
        <v>13967</v>
      </c>
    </row>
    <row r="5702" spans="1:4" ht="13.5" hidden="1">
      <c r="A5702" s="139" t="s">
        <v>16546</v>
      </c>
      <c r="B5702" s="139" t="s">
        <v>16547</v>
      </c>
      <c r="C5702" s="139" t="s">
        <v>27</v>
      </c>
      <c r="D5702" s="642" t="s">
        <v>16548</v>
      </c>
    </row>
    <row r="5703" spans="1:4" ht="13.5" hidden="1">
      <c r="A5703" s="139" t="s">
        <v>16549</v>
      </c>
      <c r="B5703" s="139" t="s">
        <v>16550</v>
      </c>
      <c r="C5703" s="139" t="s">
        <v>27</v>
      </c>
      <c r="D5703" s="642" t="s">
        <v>16551</v>
      </c>
    </row>
    <row r="5704" spans="1:4" ht="13.5" hidden="1">
      <c r="A5704" s="139" t="s">
        <v>16552</v>
      </c>
      <c r="B5704" s="139" t="s">
        <v>16553</v>
      </c>
      <c r="C5704" s="139" t="s">
        <v>27</v>
      </c>
      <c r="D5704" s="642" t="s">
        <v>16554</v>
      </c>
    </row>
    <row r="5705" spans="1:4" ht="13.5" hidden="1">
      <c r="A5705" s="139" t="s">
        <v>16555</v>
      </c>
      <c r="B5705" s="139" t="s">
        <v>16556</v>
      </c>
      <c r="C5705" s="139" t="s">
        <v>27</v>
      </c>
      <c r="D5705" s="642" t="s">
        <v>16557</v>
      </c>
    </row>
    <row r="5706" spans="1:4" ht="13.5" hidden="1">
      <c r="A5706" s="139" t="s">
        <v>16558</v>
      </c>
      <c r="B5706" s="139" t="s">
        <v>16559</v>
      </c>
      <c r="C5706" s="139" t="s">
        <v>27</v>
      </c>
      <c r="D5706" s="642" t="s">
        <v>16560</v>
      </c>
    </row>
    <row r="5707" spans="1:4" ht="13.5" hidden="1">
      <c r="A5707" s="139" t="s">
        <v>16561</v>
      </c>
      <c r="B5707" s="139" t="s">
        <v>16562</v>
      </c>
      <c r="C5707" s="139" t="s">
        <v>27</v>
      </c>
      <c r="D5707" s="642" t="s">
        <v>16563</v>
      </c>
    </row>
    <row r="5708" spans="1:4" ht="13.5" hidden="1">
      <c r="A5708" s="139" t="s">
        <v>16564</v>
      </c>
      <c r="B5708" s="139" t="s">
        <v>16565</v>
      </c>
      <c r="C5708" s="139" t="s">
        <v>27</v>
      </c>
      <c r="D5708" s="642" t="s">
        <v>16566</v>
      </c>
    </row>
    <row r="5709" spans="1:4" ht="13.5" hidden="1">
      <c r="A5709" s="139" t="s">
        <v>16567</v>
      </c>
      <c r="B5709" s="139" t="s">
        <v>16568</v>
      </c>
      <c r="C5709" s="139" t="s">
        <v>27</v>
      </c>
      <c r="D5709" s="642" t="s">
        <v>16569</v>
      </c>
    </row>
    <row r="5710" spans="1:4" ht="13.5" hidden="1">
      <c r="A5710" s="139" t="s">
        <v>16570</v>
      </c>
      <c r="B5710" s="139" t="s">
        <v>16571</v>
      </c>
      <c r="C5710" s="139" t="s">
        <v>4524</v>
      </c>
      <c r="D5710" s="642" t="s">
        <v>16572</v>
      </c>
    </row>
    <row r="5711" spans="1:4" ht="13.5" hidden="1">
      <c r="A5711" s="139" t="s">
        <v>16573</v>
      </c>
      <c r="B5711" s="139" t="s">
        <v>16574</v>
      </c>
      <c r="C5711" s="139" t="s">
        <v>4524</v>
      </c>
      <c r="D5711" s="642" t="s">
        <v>16575</v>
      </c>
    </row>
    <row r="5712" spans="1:4" ht="13.5" hidden="1">
      <c r="A5712" s="139" t="s">
        <v>16576</v>
      </c>
      <c r="B5712" s="139" t="s">
        <v>16577</v>
      </c>
      <c r="C5712" s="139" t="s">
        <v>27</v>
      </c>
      <c r="D5712" s="642" t="s">
        <v>561</v>
      </c>
    </row>
    <row r="5713" spans="1:4" ht="13.5" hidden="1">
      <c r="A5713" s="139" t="s">
        <v>16578</v>
      </c>
      <c r="B5713" s="139" t="s">
        <v>16579</v>
      </c>
      <c r="C5713" s="139" t="s">
        <v>27</v>
      </c>
      <c r="D5713" s="642" t="s">
        <v>16580</v>
      </c>
    </row>
    <row r="5714" spans="1:4" ht="13.5" hidden="1">
      <c r="A5714" s="139" t="s">
        <v>16581</v>
      </c>
      <c r="B5714" s="139" t="s">
        <v>16582</v>
      </c>
      <c r="C5714" s="139" t="s">
        <v>27</v>
      </c>
      <c r="D5714" s="642" t="s">
        <v>2485</v>
      </c>
    </row>
    <row r="5715" spans="1:4" ht="13.5" hidden="1">
      <c r="A5715" s="139" t="s">
        <v>16583</v>
      </c>
      <c r="B5715" s="139" t="s">
        <v>16584</v>
      </c>
      <c r="C5715" s="139" t="s">
        <v>27</v>
      </c>
      <c r="D5715" s="642" t="s">
        <v>16585</v>
      </c>
    </row>
    <row r="5716" spans="1:4" ht="13.5" hidden="1">
      <c r="A5716" s="139" t="s">
        <v>16586</v>
      </c>
      <c r="B5716" s="139" t="s">
        <v>16587</v>
      </c>
      <c r="C5716" s="139" t="s">
        <v>4524</v>
      </c>
      <c r="D5716" s="642" t="s">
        <v>7360</v>
      </c>
    </row>
    <row r="5717" spans="1:4" ht="13.5" hidden="1">
      <c r="A5717" s="139" t="s">
        <v>16588</v>
      </c>
      <c r="B5717" s="139" t="s">
        <v>16589</v>
      </c>
      <c r="C5717" s="139" t="s">
        <v>4524</v>
      </c>
      <c r="D5717" s="642" t="s">
        <v>16590</v>
      </c>
    </row>
    <row r="5718" spans="1:4" ht="13.5" hidden="1">
      <c r="A5718" s="139" t="s">
        <v>16591</v>
      </c>
      <c r="B5718" s="139" t="s">
        <v>16592</v>
      </c>
      <c r="C5718" s="139" t="s">
        <v>4524</v>
      </c>
      <c r="D5718" s="642" t="s">
        <v>9798</v>
      </c>
    </row>
    <row r="5719" spans="1:4" ht="13.5" hidden="1">
      <c r="A5719" s="139" t="s">
        <v>16593</v>
      </c>
      <c r="B5719" s="139" t="s">
        <v>16594</v>
      </c>
      <c r="C5719" s="139" t="s">
        <v>4524</v>
      </c>
      <c r="D5719" s="642" t="s">
        <v>16595</v>
      </c>
    </row>
    <row r="5720" spans="1:4" ht="13.5" hidden="1">
      <c r="A5720" s="139" t="s">
        <v>16596</v>
      </c>
      <c r="B5720" s="139" t="s">
        <v>16597</v>
      </c>
      <c r="C5720" s="139" t="s">
        <v>4524</v>
      </c>
      <c r="D5720" s="642" t="s">
        <v>16598</v>
      </c>
    </row>
    <row r="5721" spans="1:4" ht="13.5" hidden="1">
      <c r="A5721" s="139" t="s">
        <v>16599</v>
      </c>
      <c r="B5721" s="139" t="s">
        <v>16600</v>
      </c>
      <c r="C5721" s="139" t="s">
        <v>4524</v>
      </c>
      <c r="D5721" s="642" t="s">
        <v>16601</v>
      </c>
    </row>
    <row r="5722" spans="1:4" ht="13.5" hidden="1">
      <c r="A5722" s="139" t="s">
        <v>16602</v>
      </c>
      <c r="B5722" s="139" t="s">
        <v>16603</v>
      </c>
      <c r="C5722" s="139" t="s">
        <v>4524</v>
      </c>
      <c r="D5722" s="642" t="s">
        <v>16604</v>
      </c>
    </row>
    <row r="5723" spans="1:4" ht="13.5" hidden="1">
      <c r="A5723" s="139" t="s">
        <v>16605</v>
      </c>
      <c r="B5723" s="139" t="s">
        <v>16606</v>
      </c>
      <c r="C5723" s="139" t="s">
        <v>4524</v>
      </c>
      <c r="D5723" s="642" t="s">
        <v>16607</v>
      </c>
    </row>
    <row r="5724" spans="1:4" ht="13.5" hidden="1">
      <c r="A5724" s="139" t="s">
        <v>16608</v>
      </c>
      <c r="B5724" s="139" t="s">
        <v>16609</v>
      </c>
      <c r="C5724" s="139" t="s">
        <v>4524</v>
      </c>
      <c r="D5724" s="642" t="s">
        <v>16610</v>
      </c>
    </row>
    <row r="5725" spans="1:4" ht="13.5" hidden="1">
      <c r="A5725" s="139" t="s">
        <v>16611</v>
      </c>
      <c r="B5725" s="139" t="s">
        <v>16612</v>
      </c>
      <c r="C5725" s="139" t="s">
        <v>4524</v>
      </c>
      <c r="D5725" s="642" t="s">
        <v>16613</v>
      </c>
    </row>
    <row r="5726" spans="1:4" ht="13.5" hidden="1">
      <c r="A5726" s="139" t="s">
        <v>16614</v>
      </c>
      <c r="B5726" s="139" t="s">
        <v>16615</v>
      </c>
      <c r="C5726" s="139" t="s">
        <v>27</v>
      </c>
      <c r="D5726" s="642" t="s">
        <v>3185</v>
      </c>
    </row>
    <row r="5727" spans="1:4" ht="13.5" hidden="1">
      <c r="A5727" s="139" t="s">
        <v>16616</v>
      </c>
      <c r="B5727" s="139" t="s">
        <v>16617</v>
      </c>
      <c r="C5727" s="139" t="s">
        <v>4524</v>
      </c>
      <c r="D5727" s="642" t="s">
        <v>16618</v>
      </c>
    </row>
    <row r="5728" spans="1:4" ht="13.5" hidden="1">
      <c r="A5728" s="139" t="s">
        <v>16619</v>
      </c>
      <c r="B5728" s="139" t="s">
        <v>16620</v>
      </c>
      <c r="C5728" s="139" t="s">
        <v>4524</v>
      </c>
      <c r="D5728" s="642" t="s">
        <v>16621</v>
      </c>
    </row>
    <row r="5729" spans="1:4" ht="13.5" hidden="1">
      <c r="A5729" s="139" t="s">
        <v>16622</v>
      </c>
      <c r="B5729" s="139" t="s">
        <v>16623</v>
      </c>
      <c r="C5729" s="139" t="s">
        <v>4524</v>
      </c>
      <c r="D5729" s="642" t="s">
        <v>16624</v>
      </c>
    </row>
    <row r="5730" spans="1:4" ht="13.5" hidden="1">
      <c r="A5730" s="139" t="s">
        <v>16625</v>
      </c>
      <c r="B5730" s="139" t="s">
        <v>16626</v>
      </c>
      <c r="C5730" s="139" t="s">
        <v>4524</v>
      </c>
      <c r="D5730" s="642" t="s">
        <v>16627</v>
      </c>
    </row>
    <row r="5731" spans="1:4" ht="13.5" hidden="1">
      <c r="A5731" s="139" t="s">
        <v>16628</v>
      </c>
      <c r="B5731" s="139" t="s">
        <v>16629</v>
      </c>
      <c r="C5731" s="139" t="s">
        <v>4524</v>
      </c>
      <c r="D5731" s="642" t="s">
        <v>16630</v>
      </c>
    </row>
    <row r="5732" spans="1:4" ht="13.5" hidden="1">
      <c r="A5732" s="139" t="s">
        <v>16631</v>
      </c>
      <c r="B5732" s="139" t="s">
        <v>16632</v>
      </c>
      <c r="C5732" s="139" t="s">
        <v>4524</v>
      </c>
      <c r="D5732" s="642" t="s">
        <v>16633</v>
      </c>
    </row>
    <row r="5733" spans="1:4" ht="13.5" hidden="1">
      <c r="A5733" s="139" t="s">
        <v>16634</v>
      </c>
      <c r="B5733" s="139" t="s">
        <v>16635</v>
      </c>
      <c r="C5733" s="139" t="s">
        <v>4524</v>
      </c>
      <c r="D5733" s="642" t="s">
        <v>16636</v>
      </c>
    </row>
    <row r="5734" spans="1:4" ht="13.5" hidden="1">
      <c r="A5734" s="139" t="s">
        <v>16637</v>
      </c>
      <c r="B5734" s="139" t="s">
        <v>16638</v>
      </c>
      <c r="C5734" s="139" t="s">
        <v>4524</v>
      </c>
      <c r="D5734" s="642" t="s">
        <v>16639</v>
      </c>
    </row>
    <row r="5735" spans="1:4" ht="13.5" hidden="1">
      <c r="A5735" s="139" t="s">
        <v>16640</v>
      </c>
      <c r="B5735" s="139" t="s">
        <v>16641</v>
      </c>
      <c r="C5735" s="139" t="s">
        <v>4524</v>
      </c>
      <c r="D5735" s="642" t="s">
        <v>16642</v>
      </c>
    </row>
    <row r="5736" spans="1:4" ht="13.5" hidden="1">
      <c r="A5736" s="139" t="s">
        <v>16643</v>
      </c>
      <c r="B5736" s="139" t="s">
        <v>16644</v>
      </c>
      <c r="C5736" s="139" t="s">
        <v>4524</v>
      </c>
      <c r="D5736" s="642" t="s">
        <v>16645</v>
      </c>
    </row>
    <row r="5737" spans="1:4" ht="13.5" hidden="1">
      <c r="A5737" s="139" t="s">
        <v>16646</v>
      </c>
      <c r="B5737" s="139" t="s">
        <v>16647</v>
      </c>
      <c r="C5737" s="139" t="s">
        <v>4524</v>
      </c>
      <c r="D5737" s="642" t="s">
        <v>615</v>
      </c>
    </row>
    <row r="5738" spans="1:4" ht="13.5" hidden="1">
      <c r="A5738" s="139" t="s">
        <v>16648</v>
      </c>
      <c r="B5738" s="139" t="s">
        <v>16649</v>
      </c>
      <c r="C5738" s="139" t="s">
        <v>27</v>
      </c>
      <c r="D5738" s="642" t="s">
        <v>2793</v>
      </c>
    </row>
    <row r="5739" spans="1:4" ht="13.5" hidden="1">
      <c r="A5739" s="139" t="s">
        <v>16650</v>
      </c>
      <c r="B5739" s="139" t="s">
        <v>16651</v>
      </c>
      <c r="C5739" s="139" t="s">
        <v>4524</v>
      </c>
      <c r="D5739" s="642" t="s">
        <v>16652</v>
      </c>
    </row>
    <row r="5740" spans="1:4" ht="13.5" hidden="1">
      <c r="A5740" s="139" t="s">
        <v>16653</v>
      </c>
      <c r="B5740" s="139" t="s">
        <v>16654</v>
      </c>
      <c r="C5740" s="139" t="s">
        <v>4524</v>
      </c>
      <c r="D5740" s="642" t="s">
        <v>16655</v>
      </c>
    </row>
    <row r="5741" spans="1:4" ht="13.5" hidden="1">
      <c r="A5741" s="139" t="s">
        <v>16656</v>
      </c>
      <c r="B5741" s="139" t="s">
        <v>16657</v>
      </c>
      <c r="C5741" s="139" t="s">
        <v>27</v>
      </c>
      <c r="D5741" s="642" t="s">
        <v>16658</v>
      </c>
    </row>
    <row r="5742" spans="1:4" ht="13.5" hidden="1">
      <c r="A5742" s="139" t="s">
        <v>16659</v>
      </c>
      <c r="B5742" s="139" t="s">
        <v>16660</v>
      </c>
      <c r="C5742" s="139" t="s">
        <v>27</v>
      </c>
      <c r="D5742" s="642" t="s">
        <v>849</v>
      </c>
    </row>
    <row r="5743" spans="1:4" ht="13.5" hidden="1">
      <c r="A5743" s="139" t="s">
        <v>16661</v>
      </c>
      <c r="B5743" s="139" t="s">
        <v>16662</v>
      </c>
      <c r="C5743" s="139" t="s">
        <v>27</v>
      </c>
      <c r="D5743" s="642" t="s">
        <v>16663</v>
      </c>
    </row>
    <row r="5744" spans="1:4" ht="13.5" hidden="1">
      <c r="A5744" s="139" t="s">
        <v>16664</v>
      </c>
      <c r="B5744" s="139" t="s">
        <v>16665</v>
      </c>
      <c r="C5744" s="139" t="s">
        <v>27</v>
      </c>
      <c r="D5744" s="642" t="s">
        <v>16666</v>
      </c>
    </row>
    <row r="5745" spans="1:4" ht="13.5" hidden="1">
      <c r="A5745" s="139" t="s">
        <v>16667</v>
      </c>
      <c r="B5745" s="139" t="s">
        <v>16668</v>
      </c>
      <c r="C5745" s="139" t="s">
        <v>27</v>
      </c>
      <c r="D5745" s="642" t="s">
        <v>16669</v>
      </c>
    </row>
    <row r="5746" spans="1:4" ht="13.5" hidden="1">
      <c r="A5746" s="139" t="s">
        <v>16670</v>
      </c>
      <c r="B5746" s="139" t="s">
        <v>16671</v>
      </c>
      <c r="C5746" s="139" t="s">
        <v>27</v>
      </c>
      <c r="D5746" s="642" t="s">
        <v>16672</v>
      </c>
    </row>
    <row r="5747" spans="1:4" ht="13.5" hidden="1">
      <c r="A5747" s="139" t="s">
        <v>16673</v>
      </c>
      <c r="B5747" s="139" t="s">
        <v>16674</v>
      </c>
      <c r="C5747" s="139" t="s">
        <v>27</v>
      </c>
      <c r="D5747" s="642" t="s">
        <v>16423</v>
      </c>
    </row>
    <row r="5748" spans="1:4" ht="13.5" hidden="1">
      <c r="A5748" s="139" t="s">
        <v>16675</v>
      </c>
      <c r="B5748" s="139" t="s">
        <v>16676</v>
      </c>
      <c r="C5748" s="139" t="s">
        <v>27</v>
      </c>
      <c r="D5748" s="642" t="s">
        <v>16677</v>
      </c>
    </row>
    <row r="5749" spans="1:4" ht="13.5" hidden="1">
      <c r="A5749" s="139" t="s">
        <v>16678</v>
      </c>
      <c r="B5749" s="139" t="s">
        <v>16679</v>
      </c>
      <c r="C5749" s="139" t="s">
        <v>27</v>
      </c>
      <c r="D5749" s="642" t="s">
        <v>16680</v>
      </c>
    </row>
    <row r="5750" spans="1:4" ht="13.5" hidden="1">
      <c r="A5750" s="139" t="s">
        <v>16681</v>
      </c>
      <c r="B5750" s="139" t="s">
        <v>16682</v>
      </c>
      <c r="C5750" s="139" t="s">
        <v>27</v>
      </c>
      <c r="D5750" s="642" t="s">
        <v>16683</v>
      </c>
    </row>
    <row r="5751" spans="1:4" ht="13.5" hidden="1">
      <c r="A5751" s="139" t="s">
        <v>16684</v>
      </c>
      <c r="B5751" s="139" t="s">
        <v>16685</v>
      </c>
      <c r="C5751" s="139" t="s">
        <v>27</v>
      </c>
      <c r="D5751" s="642" t="s">
        <v>16686</v>
      </c>
    </row>
    <row r="5752" spans="1:4" ht="13.5" hidden="1">
      <c r="A5752" s="139" t="s">
        <v>16687</v>
      </c>
      <c r="B5752" s="139" t="s">
        <v>16688</v>
      </c>
      <c r="C5752" s="139" t="s">
        <v>27</v>
      </c>
      <c r="D5752" s="642" t="s">
        <v>16689</v>
      </c>
    </row>
    <row r="5753" spans="1:4" ht="13.5" hidden="1">
      <c r="A5753" s="139" t="s">
        <v>16690</v>
      </c>
      <c r="B5753" s="139" t="s">
        <v>16691</v>
      </c>
      <c r="C5753" s="139" t="s">
        <v>27</v>
      </c>
      <c r="D5753" s="642" t="s">
        <v>16692</v>
      </c>
    </row>
    <row r="5754" spans="1:4" ht="13.5" hidden="1">
      <c r="A5754" s="139" t="s">
        <v>16693</v>
      </c>
      <c r="B5754" s="139" t="s">
        <v>16694</v>
      </c>
      <c r="C5754" s="139" t="s">
        <v>27</v>
      </c>
      <c r="D5754" s="642" t="s">
        <v>16695</v>
      </c>
    </row>
    <row r="5755" spans="1:4" ht="13.5" hidden="1">
      <c r="A5755" s="139" t="s">
        <v>16696</v>
      </c>
      <c r="B5755" s="139" t="s">
        <v>16697</v>
      </c>
      <c r="C5755" s="139" t="s">
        <v>27</v>
      </c>
      <c r="D5755" s="642" t="s">
        <v>16698</v>
      </c>
    </row>
    <row r="5756" spans="1:4" ht="13.5" hidden="1">
      <c r="A5756" s="139" t="s">
        <v>16699</v>
      </c>
      <c r="B5756" s="139" t="s">
        <v>16700</v>
      </c>
      <c r="C5756" s="139" t="s">
        <v>27</v>
      </c>
      <c r="D5756" s="642" t="s">
        <v>16701</v>
      </c>
    </row>
    <row r="5757" spans="1:4" ht="13.5" hidden="1">
      <c r="A5757" s="139" t="s">
        <v>16702</v>
      </c>
      <c r="B5757" s="139" t="s">
        <v>16703</v>
      </c>
      <c r="C5757" s="139" t="s">
        <v>27</v>
      </c>
      <c r="D5757" s="642" t="s">
        <v>16704</v>
      </c>
    </row>
    <row r="5758" spans="1:4" ht="13.5" hidden="1">
      <c r="A5758" s="139" t="s">
        <v>16705</v>
      </c>
      <c r="B5758" s="139" t="s">
        <v>16706</v>
      </c>
      <c r="C5758" s="139" t="s">
        <v>27</v>
      </c>
      <c r="D5758" s="642" t="s">
        <v>16707</v>
      </c>
    </row>
    <row r="5759" spans="1:4" ht="13.5" hidden="1">
      <c r="A5759" s="139" t="s">
        <v>16708</v>
      </c>
      <c r="B5759" s="139" t="s">
        <v>16709</v>
      </c>
      <c r="C5759" s="139" t="s">
        <v>27</v>
      </c>
      <c r="D5759" s="642" t="s">
        <v>16710</v>
      </c>
    </row>
    <row r="5760" spans="1:4" ht="13.5" hidden="1">
      <c r="A5760" s="139" t="s">
        <v>16711</v>
      </c>
      <c r="B5760" s="139" t="s">
        <v>16712</v>
      </c>
      <c r="C5760" s="139" t="s">
        <v>27</v>
      </c>
      <c r="D5760" s="642" t="s">
        <v>16713</v>
      </c>
    </row>
    <row r="5761" spans="1:4" ht="13.5" hidden="1">
      <c r="A5761" s="139" t="s">
        <v>16714</v>
      </c>
      <c r="B5761" s="139" t="s">
        <v>16715</v>
      </c>
      <c r="C5761" s="139" t="s">
        <v>27</v>
      </c>
      <c r="D5761" s="642" t="s">
        <v>16716</v>
      </c>
    </row>
    <row r="5762" spans="1:4" ht="13.5" hidden="1">
      <c r="A5762" s="139" t="s">
        <v>16717</v>
      </c>
      <c r="B5762" s="139" t="s">
        <v>16718</v>
      </c>
      <c r="C5762" s="139" t="s">
        <v>27</v>
      </c>
      <c r="D5762" s="642" t="s">
        <v>16719</v>
      </c>
    </row>
    <row r="5763" spans="1:4" ht="13.5" hidden="1">
      <c r="A5763" s="139" t="s">
        <v>16720</v>
      </c>
      <c r="B5763" s="139" t="s">
        <v>16721</v>
      </c>
      <c r="C5763" s="139" t="s">
        <v>27</v>
      </c>
      <c r="D5763" s="642" t="s">
        <v>16722</v>
      </c>
    </row>
    <row r="5764" spans="1:4" ht="13.5" hidden="1">
      <c r="A5764" s="139" t="s">
        <v>16723</v>
      </c>
      <c r="B5764" s="139" t="s">
        <v>16724</v>
      </c>
      <c r="C5764" s="139" t="s">
        <v>27</v>
      </c>
      <c r="D5764" s="642" t="s">
        <v>16725</v>
      </c>
    </row>
    <row r="5765" spans="1:4" ht="13.5" hidden="1">
      <c r="A5765" s="139" t="s">
        <v>16726</v>
      </c>
      <c r="B5765" s="139" t="s">
        <v>16727</v>
      </c>
      <c r="C5765" s="139" t="s">
        <v>27</v>
      </c>
      <c r="D5765" s="642" t="s">
        <v>16728</v>
      </c>
    </row>
    <row r="5766" spans="1:4" ht="13.5" hidden="1">
      <c r="A5766" s="139" t="s">
        <v>16729</v>
      </c>
      <c r="B5766" s="139" t="s">
        <v>16730</v>
      </c>
      <c r="C5766" s="139" t="s">
        <v>27</v>
      </c>
      <c r="D5766" s="642" t="s">
        <v>16731</v>
      </c>
    </row>
    <row r="5767" spans="1:4" ht="13.5" hidden="1">
      <c r="A5767" s="139" t="s">
        <v>16732</v>
      </c>
      <c r="B5767" s="139" t="s">
        <v>16733</v>
      </c>
      <c r="C5767" s="139" t="s">
        <v>27</v>
      </c>
      <c r="D5767" s="642" t="s">
        <v>16734</v>
      </c>
    </row>
    <row r="5768" spans="1:4" ht="13.5" hidden="1">
      <c r="A5768" s="139" t="s">
        <v>16735</v>
      </c>
      <c r="B5768" s="139" t="s">
        <v>16736</v>
      </c>
      <c r="C5768" s="139" t="s">
        <v>27</v>
      </c>
      <c r="D5768" s="642" t="s">
        <v>16737</v>
      </c>
    </row>
    <row r="5769" spans="1:4" ht="13.5" hidden="1">
      <c r="A5769" s="139" t="s">
        <v>16738</v>
      </c>
      <c r="B5769" s="139" t="s">
        <v>16739</v>
      </c>
      <c r="C5769" s="139" t="s">
        <v>27</v>
      </c>
      <c r="D5769" s="642" t="s">
        <v>16740</v>
      </c>
    </row>
    <row r="5770" spans="1:4" ht="13.5" hidden="1">
      <c r="A5770" s="139" t="s">
        <v>16741</v>
      </c>
      <c r="B5770" s="139" t="s">
        <v>16742</v>
      </c>
      <c r="C5770" s="139" t="s">
        <v>27</v>
      </c>
      <c r="D5770" s="642" t="s">
        <v>2876</v>
      </c>
    </row>
    <row r="5771" spans="1:4" ht="13.5" hidden="1">
      <c r="A5771" s="139" t="s">
        <v>16743</v>
      </c>
      <c r="B5771" s="139" t="s">
        <v>16744</v>
      </c>
      <c r="C5771" s="139" t="s">
        <v>285</v>
      </c>
      <c r="D5771" s="642" t="s">
        <v>2124</v>
      </c>
    </row>
    <row r="5772" spans="1:4" ht="13.5" hidden="1">
      <c r="A5772" s="139" t="s">
        <v>16745</v>
      </c>
      <c r="B5772" s="139" t="s">
        <v>16746</v>
      </c>
      <c r="C5772" s="139" t="s">
        <v>4323</v>
      </c>
      <c r="D5772" s="642" t="s">
        <v>16747</v>
      </c>
    </row>
    <row r="5773" spans="1:4" ht="13.5" hidden="1">
      <c r="A5773" s="139" t="s">
        <v>16748</v>
      </c>
      <c r="B5773" s="139" t="s">
        <v>16749</v>
      </c>
      <c r="C5773" s="139" t="s">
        <v>4323</v>
      </c>
      <c r="D5773" s="642" t="s">
        <v>16750</v>
      </c>
    </row>
    <row r="5774" spans="1:4" ht="13.5" hidden="1">
      <c r="A5774" s="139" t="s">
        <v>16751</v>
      </c>
      <c r="B5774" s="139" t="s">
        <v>16752</v>
      </c>
      <c r="C5774" s="139" t="s">
        <v>4323</v>
      </c>
      <c r="D5774" s="642" t="s">
        <v>11087</v>
      </c>
    </row>
    <row r="5775" spans="1:4" ht="13.5" hidden="1">
      <c r="A5775" s="139" t="s">
        <v>16753</v>
      </c>
      <c r="B5775" s="139" t="s">
        <v>16754</v>
      </c>
      <c r="C5775" s="139" t="s">
        <v>4323</v>
      </c>
      <c r="D5775" s="642" t="s">
        <v>16755</v>
      </c>
    </row>
    <row r="5776" spans="1:4" ht="13.5" hidden="1">
      <c r="A5776" s="139" t="s">
        <v>16756</v>
      </c>
      <c r="B5776" s="139" t="s">
        <v>16757</v>
      </c>
      <c r="C5776" s="139" t="s">
        <v>4323</v>
      </c>
      <c r="D5776" s="642" t="s">
        <v>16758</v>
      </c>
    </row>
    <row r="5777" spans="1:4" ht="13.5" hidden="1">
      <c r="A5777" s="139" t="s">
        <v>16759</v>
      </c>
      <c r="B5777" s="139" t="s">
        <v>16760</v>
      </c>
      <c r="C5777" s="139" t="s">
        <v>4323</v>
      </c>
      <c r="D5777" s="642" t="s">
        <v>1755</v>
      </c>
    </row>
    <row r="5778" spans="1:4" ht="13.5" hidden="1">
      <c r="A5778" s="139" t="s">
        <v>16761</v>
      </c>
      <c r="B5778" s="139" t="s">
        <v>16762</v>
      </c>
      <c r="C5778" s="139" t="s">
        <v>27</v>
      </c>
      <c r="D5778" s="642" t="s">
        <v>8041</v>
      </c>
    </row>
    <row r="5779" spans="1:4" ht="13.5" hidden="1">
      <c r="A5779" s="139" t="s">
        <v>16763</v>
      </c>
      <c r="B5779" s="139" t="s">
        <v>16764</v>
      </c>
      <c r="C5779" s="139" t="s">
        <v>27</v>
      </c>
      <c r="D5779" s="642" t="s">
        <v>14243</v>
      </c>
    </row>
    <row r="5780" spans="1:4" ht="13.5" hidden="1">
      <c r="A5780" s="139" t="s">
        <v>16765</v>
      </c>
      <c r="B5780" s="139" t="s">
        <v>16766</v>
      </c>
      <c r="C5780" s="139" t="s">
        <v>27</v>
      </c>
      <c r="D5780" s="642" t="s">
        <v>8419</v>
      </c>
    </row>
    <row r="5781" spans="1:4" ht="13.5" hidden="1">
      <c r="A5781" s="139" t="s">
        <v>16767</v>
      </c>
      <c r="B5781" s="139" t="s">
        <v>16768</v>
      </c>
      <c r="C5781" s="139" t="s">
        <v>27</v>
      </c>
      <c r="D5781" s="642" t="s">
        <v>16769</v>
      </c>
    </row>
    <row r="5782" spans="1:4" ht="13.5" hidden="1">
      <c r="A5782" s="139" t="s">
        <v>16770</v>
      </c>
      <c r="B5782" s="139" t="s">
        <v>16771</v>
      </c>
      <c r="C5782" s="139" t="s">
        <v>27</v>
      </c>
      <c r="D5782" s="642" t="s">
        <v>16772</v>
      </c>
    </row>
    <row r="5783" spans="1:4" ht="13.5" hidden="1">
      <c r="A5783" s="139" t="s">
        <v>16773</v>
      </c>
      <c r="B5783" s="139" t="s">
        <v>16774</v>
      </c>
      <c r="C5783" s="139" t="s">
        <v>27</v>
      </c>
      <c r="D5783" s="642" t="s">
        <v>2686</v>
      </c>
    </row>
    <row r="5784" spans="1:4" ht="13.5" hidden="1">
      <c r="A5784" s="139" t="s">
        <v>16775</v>
      </c>
      <c r="B5784" s="139" t="s">
        <v>16776</v>
      </c>
      <c r="C5784" s="139" t="s">
        <v>27</v>
      </c>
      <c r="D5784" s="642" t="s">
        <v>13043</v>
      </c>
    </row>
    <row r="5785" spans="1:4" ht="13.5" hidden="1">
      <c r="A5785" s="139" t="s">
        <v>16777</v>
      </c>
      <c r="B5785" s="139" t="s">
        <v>16778</v>
      </c>
      <c r="C5785" s="139" t="s">
        <v>27</v>
      </c>
      <c r="D5785" s="642" t="s">
        <v>16779</v>
      </c>
    </row>
    <row r="5786" spans="1:4" ht="13.5" hidden="1">
      <c r="A5786" s="139" t="s">
        <v>16780</v>
      </c>
      <c r="B5786" s="139" t="s">
        <v>16781</v>
      </c>
      <c r="C5786" s="139" t="s">
        <v>27</v>
      </c>
      <c r="D5786" s="642" t="s">
        <v>16782</v>
      </c>
    </row>
    <row r="5787" spans="1:4" ht="13.5" hidden="1">
      <c r="A5787" s="139" t="s">
        <v>16783</v>
      </c>
      <c r="B5787" s="139" t="s">
        <v>16784</v>
      </c>
      <c r="C5787" s="139" t="s">
        <v>27</v>
      </c>
      <c r="D5787" s="642" t="s">
        <v>16785</v>
      </c>
    </row>
    <row r="5788" spans="1:4" ht="13.5" hidden="1">
      <c r="A5788" s="139" t="s">
        <v>16786</v>
      </c>
      <c r="B5788" s="139" t="s">
        <v>16787</v>
      </c>
      <c r="C5788" s="139" t="s">
        <v>27</v>
      </c>
      <c r="D5788" s="642" t="s">
        <v>16788</v>
      </c>
    </row>
    <row r="5789" spans="1:4" ht="13.5" hidden="1">
      <c r="A5789" s="139" t="s">
        <v>16789</v>
      </c>
      <c r="B5789" s="139" t="s">
        <v>16790</v>
      </c>
      <c r="C5789" s="139" t="s">
        <v>27</v>
      </c>
      <c r="D5789" s="642" t="s">
        <v>16791</v>
      </c>
    </row>
    <row r="5790" spans="1:4" ht="13.5" hidden="1">
      <c r="A5790" s="139" t="s">
        <v>16792</v>
      </c>
      <c r="B5790" s="139" t="s">
        <v>16793</v>
      </c>
      <c r="C5790" s="139" t="s">
        <v>27</v>
      </c>
      <c r="D5790" s="642" t="s">
        <v>16794</v>
      </c>
    </row>
    <row r="5791" spans="1:4" ht="13.5" hidden="1">
      <c r="A5791" s="139" t="s">
        <v>16795</v>
      </c>
      <c r="B5791" s="139" t="s">
        <v>16796</v>
      </c>
      <c r="C5791" s="139" t="s">
        <v>27</v>
      </c>
      <c r="D5791" s="642" t="s">
        <v>16797</v>
      </c>
    </row>
    <row r="5792" spans="1:4" ht="13.5" hidden="1">
      <c r="A5792" s="139" t="s">
        <v>16798</v>
      </c>
      <c r="B5792" s="139" t="s">
        <v>16799</v>
      </c>
      <c r="C5792" s="139" t="s">
        <v>27</v>
      </c>
      <c r="D5792" s="642" t="s">
        <v>16800</v>
      </c>
    </row>
    <row r="5793" spans="1:4" ht="13.5" hidden="1">
      <c r="A5793" s="139" t="s">
        <v>16801</v>
      </c>
      <c r="B5793" s="139" t="s">
        <v>16802</v>
      </c>
      <c r="C5793" s="139" t="s">
        <v>27</v>
      </c>
      <c r="D5793" s="642" t="s">
        <v>16803</v>
      </c>
    </row>
    <row r="5794" spans="1:4" ht="13.5" hidden="1">
      <c r="A5794" s="139" t="s">
        <v>16804</v>
      </c>
      <c r="B5794" s="139" t="s">
        <v>16805</v>
      </c>
      <c r="C5794" s="139" t="s">
        <v>27</v>
      </c>
      <c r="D5794" s="642" t="s">
        <v>16806</v>
      </c>
    </row>
    <row r="5795" spans="1:4" ht="13.5" hidden="1">
      <c r="A5795" s="139" t="s">
        <v>16807</v>
      </c>
      <c r="B5795" s="139" t="s">
        <v>16808</v>
      </c>
      <c r="C5795" s="139" t="s">
        <v>27</v>
      </c>
      <c r="D5795" s="642" t="s">
        <v>13766</v>
      </c>
    </row>
    <row r="5796" spans="1:4" ht="13.5" hidden="1">
      <c r="A5796" s="139" t="s">
        <v>16809</v>
      </c>
      <c r="B5796" s="139" t="s">
        <v>16810</v>
      </c>
      <c r="C5796" s="139" t="s">
        <v>27</v>
      </c>
      <c r="D5796" s="642" t="s">
        <v>16811</v>
      </c>
    </row>
    <row r="5797" spans="1:4" ht="13.5" hidden="1">
      <c r="A5797" s="139" t="s">
        <v>16812</v>
      </c>
      <c r="B5797" s="139" t="s">
        <v>16813</v>
      </c>
      <c r="C5797" s="139" t="s">
        <v>27</v>
      </c>
      <c r="D5797" s="642" t="s">
        <v>16814</v>
      </c>
    </row>
    <row r="5798" spans="1:4" ht="13.5" hidden="1">
      <c r="A5798" s="139" t="s">
        <v>16815</v>
      </c>
      <c r="B5798" s="139" t="s">
        <v>16816</v>
      </c>
      <c r="C5798" s="139" t="s">
        <v>27</v>
      </c>
      <c r="D5798" s="642" t="s">
        <v>16817</v>
      </c>
    </row>
    <row r="5799" spans="1:4" ht="13.5" hidden="1">
      <c r="A5799" s="139" t="s">
        <v>16818</v>
      </c>
      <c r="B5799" s="139" t="s">
        <v>16819</v>
      </c>
      <c r="C5799" s="139" t="s">
        <v>27</v>
      </c>
      <c r="D5799" s="642" t="s">
        <v>16820</v>
      </c>
    </row>
    <row r="5800" spans="1:4" ht="13.5" hidden="1">
      <c r="A5800" s="139" t="s">
        <v>16821</v>
      </c>
      <c r="B5800" s="139" t="s">
        <v>16822</v>
      </c>
      <c r="C5800" s="139" t="s">
        <v>27</v>
      </c>
      <c r="D5800" s="642" t="s">
        <v>16823</v>
      </c>
    </row>
    <row r="5801" spans="1:4" ht="13.5" hidden="1">
      <c r="A5801" s="139" t="s">
        <v>16824</v>
      </c>
      <c r="B5801" s="139" t="s">
        <v>16825</v>
      </c>
      <c r="C5801" s="139" t="s">
        <v>27</v>
      </c>
      <c r="D5801" s="642" t="s">
        <v>16826</v>
      </c>
    </row>
    <row r="5802" spans="1:4" ht="13.5" hidden="1">
      <c r="A5802" s="139" t="s">
        <v>16827</v>
      </c>
      <c r="B5802" s="139" t="s">
        <v>16828</v>
      </c>
      <c r="C5802" s="139" t="s">
        <v>27</v>
      </c>
      <c r="D5802" s="642" t="s">
        <v>16829</v>
      </c>
    </row>
    <row r="5803" spans="1:4" ht="13.5" hidden="1">
      <c r="A5803" s="139" t="s">
        <v>16830</v>
      </c>
      <c r="B5803" s="139" t="s">
        <v>16831</v>
      </c>
      <c r="C5803" s="139" t="s">
        <v>27</v>
      </c>
      <c r="D5803" s="642" t="s">
        <v>16832</v>
      </c>
    </row>
    <row r="5804" spans="1:4" ht="13.5" hidden="1">
      <c r="A5804" s="139" t="s">
        <v>16833</v>
      </c>
      <c r="B5804" s="139" t="s">
        <v>16834</v>
      </c>
      <c r="C5804" s="139" t="s">
        <v>27</v>
      </c>
      <c r="D5804" s="642" t="s">
        <v>16835</v>
      </c>
    </row>
    <row r="5805" spans="1:4" ht="13.5" hidden="1">
      <c r="A5805" s="139" t="s">
        <v>16836</v>
      </c>
      <c r="B5805" s="139" t="s">
        <v>16837</v>
      </c>
      <c r="C5805" s="139" t="s">
        <v>27</v>
      </c>
      <c r="D5805" s="642" t="s">
        <v>16838</v>
      </c>
    </row>
    <row r="5806" spans="1:4" ht="13.5" hidden="1">
      <c r="A5806" s="139" t="s">
        <v>16839</v>
      </c>
      <c r="B5806" s="139" t="s">
        <v>16840</v>
      </c>
      <c r="C5806" s="139" t="s">
        <v>14</v>
      </c>
      <c r="D5806" s="642" t="s">
        <v>16841</v>
      </c>
    </row>
    <row r="5807" spans="1:4" ht="13.5" hidden="1">
      <c r="A5807" s="139" t="s">
        <v>16842</v>
      </c>
      <c r="B5807" s="139" t="s">
        <v>16843</v>
      </c>
      <c r="C5807" s="139" t="s">
        <v>14</v>
      </c>
      <c r="D5807" s="642" t="s">
        <v>16844</v>
      </c>
    </row>
    <row r="5808" spans="1:4" ht="13.5" hidden="1">
      <c r="A5808" s="139" t="s">
        <v>16845</v>
      </c>
      <c r="B5808" s="139" t="s">
        <v>16846</v>
      </c>
      <c r="C5808" s="139" t="s">
        <v>14</v>
      </c>
      <c r="D5808" s="642" t="s">
        <v>16847</v>
      </c>
    </row>
    <row r="5809" spans="1:4" ht="13.5" hidden="1">
      <c r="A5809" s="139" t="s">
        <v>16848</v>
      </c>
      <c r="B5809" s="139" t="s">
        <v>16849</v>
      </c>
      <c r="C5809" s="139" t="s">
        <v>14</v>
      </c>
      <c r="D5809" s="642" t="s">
        <v>16850</v>
      </c>
    </row>
    <row r="5810" spans="1:4" ht="13.5" hidden="1">
      <c r="A5810" s="139" t="s">
        <v>16851</v>
      </c>
      <c r="B5810" s="139" t="s">
        <v>16852</v>
      </c>
      <c r="C5810" s="139" t="s">
        <v>4524</v>
      </c>
      <c r="D5810" s="642" t="s">
        <v>16853</v>
      </c>
    </row>
    <row r="5811" spans="1:4" ht="13.5" hidden="1">
      <c r="A5811" s="139" t="s">
        <v>16854</v>
      </c>
      <c r="B5811" s="139" t="s">
        <v>16855</v>
      </c>
      <c r="C5811" s="139" t="s">
        <v>4524</v>
      </c>
      <c r="D5811" s="642" t="s">
        <v>16856</v>
      </c>
    </row>
    <row r="5812" spans="1:4" ht="13.5" hidden="1">
      <c r="A5812" s="139" t="s">
        <v>16857</v>
      </c>
      <c r="B5812" s="139" t="s">
        <v>16858</v>
      </c>
      <c r="C5812" s="139" t="s">
        <v>27</v>
      </c>
      <c r="D5812" s="642" t="s">
        <v>16859</v>
      </c>
    </row>
    <row r="5813" spans="1:4" ht="13.5" hidden="1">
      <c r="A5813" s="139" t="s">
        <v>16860</v>
      </c>
      <c r="B5813" s="139" t="s">
        <v>16861</v>
      </c>
      <c r="C5813" s="139" t="s">
        <v>4524</v>
      </c>
      <c r="D5813" s="642" t="s">
        <v>16862</v>
      </c>
    </row>
    <row r="5814" spans="1:4" ht="13.5" hidden="1">
      <c r="A5814" s="139" t="s">
        <v>16863</v>
      </c>
      <c r="B5814" s="139" t="s">
        <v>16864</v>
      </c>
      <c r="C5814" s="139" t="s">
        <v>4524</v>
      </c>
      <c r="D5814" s="642" t="s">
        <v>16865</v>
      </c>
    </row>
    <row r="5815" spans="1:4" ht="13.5" hidden="1">
      <c r="A5815" s="139" t="s">
        <v>16866</v>
      </c>
      <c r="B5815" s="139" t="s">
        <v>16867</v>
      </c>
      <c r="C5815" s="139" t="s">
        <v>4524</v>
      </c>
      <c r="D5815" s="642" t="s">
        <v>16868</v>
      </c>
    </row>
    <row r="5816" spans="1:4" ht="13.5" hidden="1">
      <c r="A5816" s="139" t="s">
        <v>16869</v>
      </c>
      <c r="B5816" s="139" t="s">
        <v>16870</v>
      </c>
      <c r="C5816" s="139" t="s">
        <v>4524</v>
      </c>
      <c r="D5816" s="642" t="s">
        <v>16871</v>
      </c>
    </row>
    <row r="5817" spans="1:4" ht="13.5" hidden="1">
      <c r="A5817" s="139" t="s">
        <v>16872</v>
      </c>
      <c r="B5817" s="139" t="s">
        <v>16873</v>
      </c>
      <c r="C5817" s="139" t="s">
        <v>4524</v>
      </c>
      <c r="D5817" s="642" t="s">
        <v>16874</v>
      </c>
    </row>
    <row r="5818" spans="1:4" ht="13.5" hidden="1">
      <c r="A5818" s="139" t="s">
        <v>16875</v>
      </c>
      <c r="B5818" s="139" t="s">
        <v>16876</v>
      </c>
      <c r="C5818" s="139" t="s">
        <v>16877</v>
      </c>
      <c r="D5818" s="642" t="s">
        <v>16878</v>
      </c>
    </row>
    <row r="5819" spans="1:4" ht="13.5" hidden="1">
      <c r="A5819" s="139" t="s">
        <v>16879</v>
      </c>
      <c r="B5819" s="139" t="s">
        <v>16880</v>
      </c>
      <c r="C5819" s="139" t="s">
        <v>16877</v>
      </c>
      <c r="D5819" s="642" t="s">
        <v>16881</v>
      </c>
    </row>
    <row r="5820" spans="1:4" ht="13.5" hidden="1">
      <c r="A5820" s="139" t="s">
        <v>16882</v>
      </c>
      <c r="B5820" s="139" t="s">
        <v>16883</v>
      </c>
      <c r="C5820" s="139" t="s">
        <v>16877</v>
      </c>
      <c r="D5820" s="642" t="s">
        <v>16884</v>
      </c>
    </row>
    <row r="5821" spans="1:4" ht="13.5" hidden="1">
      <c r="A5821" s="139" t="s">
        <v>16885</v>
      </c>
      <c r="B5821" s="139" t="s">
        <v>16886</v>
      </c>
      <c r="C5821" s="139" t="s">
        <v>16877</v>
      </c>
      <c r="D5821" s="642" t="s">
        <v>16887</v>
      </c>
    </row>
    <row r="5822" spans="1:4" ht="13.5" hidden="1">
      <c r="A5822" s="139" t="s">
        <v>16888</v>
      </c>
      <c r="B5822" s="139" t="s">
        <v>16889</v>
      </c>
      <c r="C5822" s="139" t="s">
        <v>16877</v>
      </c>
      <c r="D5822" s="642" t="s">
        <v>16890</v>
      </c>
    </row>
    <row r="5823" spans="1:4" ht="13.5" hidden="1">
      <c r="A5823" s="139" t="s">
        <v>16891</v>
      </c>
      <c r="B5823" s="139" t="s">
        <v>16892</v>
      </c>
      <c r="C5823" s="139" t="s">
        <v>16877</v>
      </c>
      <c r="D5823" s="642" t="s">
        <v>16893</v>
      </c>
    </row>
    <row r="5824" spans="1:4" ht="13.5" hidden="1">
      <c r="A5824" s="139" t="s">
        <v>16894</v>
      </c>
      <c r="B5824" s="139" t="s">
        <v>16895</v>
      </c>
      <c r="C5824" s="139" t="s">
        <v>16877</v>
      </c>
      <c r="D5824" s="642" t="s">
        <v>16896</v>
      </c>
    </row>
    <row r="5825" spans="1:4" ht="13.5" hidden="1">
      <c r="A5825" s="139" t="s">
        <v>16897</v>
      </c>
      <c r="B5825" s="139" t="s">
        <v>16898</v>
      </c>
      <c r="C5825" s="139" t="s">
        <v>16877</v>
      </c>
      <c r="D5825" s="642" t="s">
        <v>16899</v>
      </c>
    </row>
    <row r="5826" spans="1:4" ht="13.5" hidden="1">
      <c r="A5826" s="139" t="s">
        <v>16900</v>
      </c>
      <c r="B5826" s="139" t="s">
        <v>16901</v>
      </c>
      <c r="C5826" s="139" t="s">
        <v>27</v>
      </c>
      <c r="D5826" s="642" t="s">
        <v>16902</v>
      </c>
    </row>
    <row r="5827" spans="1:4" ht="13.5" hidden="1">
      <c r="A5827" s="139" t="s">
        <v>16903</v>
      </c>
      <c r="B5827" s="139" t="s">
        <v>16904</v>
      </c>
      <c r="C5827" s="139" t="s">
        <v>27</v>
      </c>
      <c r="D5827" s="642" t="s">
        <v>16905</v>
      </c>
    </row>
    <row r="5828" spans="1:4" ht="13.5" hidden="1">
      <c r="A5828" s="139" t="s">
        <v>16906</v>
      </c>
      <c r="B5828" s="139" t="s">
        <v>16907</v>
      </c>
      <c r="C5828" s="139" t="s">
        <v>27</v>
      </c>
      <c r="D5828" s="642" t="s">
        <v>16908</v>
      </c>
    </row>
    <row r="5829" spans="1:4" ht="13.5" hidden="1">
      <c r="A5829" s="139" t="s">
        <v>16909</v>
      </c>
      <c r="B5829" s="139" t="s">
        <v>16910</v>
      </c>
      <c r="C5829" s="139" t="s">
        <v>27</v>
      </c>
      <c r="D5829" s="642" t="s">
        <v>16911</v>
      </c>
    </row>
    <row r="5830" spans="1:4" ht="13.5" hidden="1">
      <c r="A5830" s="139" t="s">
        <v>16912</v>
      </c>
      <c r="B5830" s="139" t="s">
        <v>16913</v>
      </c>
      <c r="C5830" s="139" t="s">
        <v>27</v>
      </c>
      <c r="D5830" s="642" t="s">
        <v>2873</v>
      </c>
    </row>
    <row r="5831" spans="1:4" ht="13.5" hidden="1">
      <c r="A5831" s="139" t="s">
        <v>16914</v>
      </c>
      <c r="B5831" s="139" t="s">
        <v>16915</v>
      </c>
      <c r="C5831" s="139" t="s">
        <v>27</v>
      </c>
      <c r="D5831" s="642" t="s">
        <v>7330</v>
      </c>
    </row>
    <row r="5832" spans="1:4" ht="13.5" hidden="1">
      <c r="A5832" s="139" t="s">
        <v>16916</v>
      </c>
      <c r="B5832" s="139" t="s">
        <v>16917</v>
      </c>
      <c r="C5832" s="139" t="s">
        <v>27</v>
      </c>
      <c r="D5832" s="642" t="s">
        <v>16918</v>
      </c>
    </row>
    <row r="5833" spans="1:4" ht="13.5" hidden="1">
      <c r="A5833" s="139" t="s">
        <v>16919</v>
      </c>
      <c r="B5833" s="139" t="s">
        <v>16920</v>
      </c>
      <c r="C5833" s="139" t="s">
        <v>27</v>
      </c>
      <c r="D5833" s="642" t="s">
        <v>15233</v>
      </c>
    </row>
    <row r="5834" spans="1:4" ht="13.5" hidden="1">
      <c r="A5834" s="139" t="s">
        <v>16921</v>
      </c>
      <c r="B5834" s="139" t="s">
        <v>16922</v>
      </c>
      <c r="C5834" s="139" t="s">
        <v>27</v>
      </c>
      <c r="D5834" s="642" t="s">
        <v>11600</v>
      </c>
    </row>
    <row r="5835" spans="1:4" ht="13.5" hidden="1">
      <c r="A5835" s="139" t="s">
        <v>16923</v>
      </c>
      <c r="B5835" s="139" t="s">
        <v>16924</v>
      </c>
      <c r="C5835" s="139" t="s">
        <v>27</v>
      </c>
      <c r="D5835" s="642" t="s">
        <v>13475</v>
      </c>
    </row>
    <row r="5836" spans="1:4" ht="13.5" hidden="1">
      <c r="A5836" s="139" t="s">
        <v>16925</v>
      </c>
      <c r="B5836" s="139" t="s">
        <v>16926</v>
      </c>
      <c r="C5836" s="139" t="s">
        <v>27</v>
      </c>
      <c r="D5836" s="642" t="s">
        <v>312</v>
      </c>
    </row>
    <row r="5837" spans="1:4" ht="13.5" hidden="1">
      <c r="A5837" s="139" t="s">
        <v>16927</v>
      </c>
      <c r="B5837" s="139" t="s">
        <v>16928</v>
      </c>
      <c r="C5837" s="139" t="s">
        <v>27</v>
      </c>
      <c r="D5837" s="642" t="s">
        <v>16929</v>
      </c>
    </row>
    <row r="5838" spans="1:4" ht="13.5" hidden="1">
      <c r="A5838" s="139" t="s">
        <v>16930</v>
      </c>
      <c r="B5838" s="139" t="s">
        <v>16931</v>
      </c>
      <c r="C5838" s="139" t="s">
        <v>27</v>
      </c>
      <c r="D5838" s="642" t="s">
        <v>16932</v>
      </c>
    </row>
    <row r="5839" spans="1:4" ht="13.5" hidden="1">
      <c r="A5839" s="139" t="s">
        <v>16933</v>
      </c>
      <c r="B5839" s="139" t="s">
        <v>16934</v>
      </c>
      <c r="C5839" s="139" t="s">
        <v>27</v>
      </c>
      <c r="D5839" s="642" t="s">
        <v>708</v>
      </c>
    </row>
    <row r="5840" spans="1:4" ht="13.5" hidden="1">
      <c r="A5840" s="139" t="s">
        <v>16935</v>
      </c>
      <c r="B5840" s="139" t="s">
        <v>16936</v>
      </c>
      <c r="C5840" s="139" t="s">
        <v>27</v>
      </c>
      <c r="D5840" s="642" t="s">
        <v>16937</v>
      </c>
    </row>
    <row r="5841" spans="1:4" ht="13.5" hidden="1">
      <c r="A5841" s="139" t="s">
        <v>16938</v>
      </c>
      <c r="B5841" s="139" t="s">
        <v>16939</v>
      </c>
      <c r="C5841" s="139" t="s">
        <v>27</v>
      </c>
      <c r="D5841" s="642" t="s">
        <v>16940</v>
      </c>
    </row>
    <row r="5842" spans="1:4" ht="13.5">
      <c r="A5842" s="139" t="s">
        <v>16941</v>
      </c>
      <c r="B5842" s="139" t="s">
        <v>16942</v>
      </c>
      <c r="C5842" s="139" t="s">
        <v>27</v>
      </c>
      <c r="D5842" s="642" t="s">
        <v>3243</v>
      </c>
    </row>
    <row r="5843" spans="1:4" ht="13.5">
      <c r="A5843" s="139" t="s">
        <v>16943</v>
      </c>
      <c r="B5843" s="139" t="s">
        <v>16944</v>
      </c>
      <c r="C5843" s="139" t="s">
        <v>27</v>
      </c>
      <c r="D5843" s="642" t="s">
        <v>7851</v>
      </c>
    </row>
    <row r="5844" spans="1:4" ht="13.5">
      <c r="A5844" s="139" t="s">
        <v>16945</v>
      </c>
      <c r="B5844" s="139" t="s">
        <v>16946</v>
      </c>
      <c r="C5844" s="139" t="s">
        <v>27</v>
      </c>
      <c r="D5844" s="642" t="s">
        <v>8427</v>
      </c>
    </row>
    <row r="5845" spans="1:4" ht="13.5">
      <c r="A5845" s="139" t="s">
        <v>16947</v>
      </c>
      <c r="B5845" s="139" t="s">
        <v>16948</v>
      </c>
      <c r="C5845" s="139" t="s">
        <v>27</v>
      </c>
      <c r="D5845" s="642" t="s">
        <v>16949</v>
      </c>
    </row>
    <row r="5846" spans="1:4" ht="13.5">
      <c r="A5846" s="139" t="s">
        <v>16950</v>
      </c>
      <c r="B5846" s="139" t="s">
        <v>16951</v>
      </c>
      <c r="C5846" s="139" t="s">
        <v>27</v>
      </c>
      <c r="D5846" s="642" t="s">
        <v>16952</v>
      </c>
    </row>
    <row r="5847" spans="1:4" ht="13.5">
      <c r="A5847" s="139" t="s">
        <v>16953</v>
      </c>
      <c r="B5847" s="139" t="s">
        <v>16954</v>
      </c>
      <c r="C5847" s="139" t="s">
        <v>27</v>
      </c>
      <c r="D5847" s="642" t="s">
        <v>16955</v>
      </c>
    </row>
    <row r="5848" spans="1:4" ht="13.5">
      <c r="A5848" s="139" t="s">
        <v>16956</v>
      </c>
      <c r="B5848" s="139" t="s">
        <v>16957</v>
      </c>
      <c r="C5848" s="139" t="s">
        <v>27</v>
      </c>
      <c r="D5848" s="642" t="s">
        <v>16958</v>
      </c>
    </row>
    <row r="5849" spans="1:4" ht="13.5">
      <c r="A5849" s="139" t="s">
        <v>16959</v>
      </c>
      <c r="B5849" s="139" t="s">
        <v>16960</v>
      </c>
      <c r="C5849" s="139" t="s">
        <v>27</v>
      </c>
      <c r="D5849" s="642" t="s">
        <v>8357</v>
      </c>
    </row>
    <row r="5850" spans="1:4" ht="13.5">
      <c r="A5850" s="139" t="s">
        <v>16961</v>
      </c>
      <c r="B5850" s="139" t="s">
        <v>16962</v>
      </c>
      <c r="C5850" s="139" t="s">
        <v>27</v>
      </c>
      <c r="D5850" s="642" t="s">
        <v>16963</v>
      </c>
    </row>
    <row r="5851" spans="1:4" ht="13.5">
      <c r="A5851" s="139" t="s">
        <v>16964</v>
      </c>
      <c r="B5851" s="139" t="s">
        <v>16965</v>
      </c>
      <c r="C5851" s="139" t="s">
        <v>27</v>
      </c>
      <c r="D5851" s="642" t="s">
        <v>7259</v>
      </c>
    </row>
    <row r="5852" spans="1:4" ht="13.5">
      <c r="A5852" s="139" t="s">
        <v>16966</v>
      </c>
      <c r="B5852" s="139" t="s">
        <v>16967</v>
      </c>
      <c r="C5852" s="139" t="s">
        <v>27</v>
      </c>
      <c r="D5852" s="642" t="s">
        <v>7414</v>
      </c>
    </row>
    <row r="5853" spans="1:4" ht="13.5">
      <c r="A5853" s="139" t="s">
        <v>16968</v>
      </c>
      <c r="B5853" s="139" t="s">
        <v>16969</v>
      </c>
      <c r="C5853" s="139" t="s">
        <v>27</v>
      </c>
      <c r="D5853" s="642" t="s">
        <v>12867</v>
      </c>
    </row>
    <row r="5854" spans="1:4" ht="13.5">
      <c r="A5854" s="139" t="s">
        <v>16970</v>
      </c>
      <c r="B5854" s="139" t="s">
        <v>16971</v>
      </c>
      <c r="C5854" s="139" t="s">
        <v>27</v>
      </c>
      <c r="D5854" s="642" t="s">
        <v>923</v>
      </c>
    </row>
    <row r="5855" spans="1:4" ht="13.5">
      <c r="A5855" s="139" t="s">
        <v>16972</v>
      </c>
      <c r="B5855" s="139" t="s">
        <v>16973</v>
      </c>
      <c r="C5855" s="139" t="s">
        <v>27</v>
      </c>
      <c r="D5855" s="642" t="s">
        <v>16974</v>
      </c>
    </row>
    <row r="5856" spans="1:4" ht="13.5">
      <c r="A5856" s="139" t="s">
        <v>16975</v>
      </c>
      <c r="B5856" s="139" t="s">
        <v>16976</v>
      </c>
      <c r="C5856" s="139" t="s">
        <v>27</v>
      </c>
      <c r="D5856" s="642" t="s">
        <v>12008</v>
      </c>
    </row>
    <row r="5857" spans="1:4" ht="13.5">
      <c r="A5857" s="139" t="s">
        <v>16977</v>
      </c>
      <c r="B5857" s="139" t="s">
        <v>16978</v>
      </c>
      <c r="C5857" s="139" t="s">
        <v>27</v>
      </c>
      <c r="D5857" s="642" t="s">
        <v>16979</v>
      </c>
    </row>
    <row r="5858" spans="1:4" ht="13.5">
      <c r="A5858" s="139" t="s">
        <v>16980</v>
      </c>
      <c r="B5858" s="139" t="s">
        <v>16981</v>
      </c>
      <c r="C5858" s="139" t="s">
        <v>27</v>
      </c>
      <c r="D5858" s="642" t="s">
        <v>11040</v>
      </c>
    </row>
    <row r="5859" spans="1:4" ht="13.5">
      <c r="A5859" s="139" t="s">
        <v>16982</v>
      </c>
      <c r="B5859" s="139" t="s">
        <v>16983</v>
      </c>
      <c r="C5859" s="139" t="s">
        <v>27</v>
      </c>
      <c r="D5859" s="642" t="s">
        <v>12560</v>
      </c>
    </row>
    <row r="5860" spans="1:4" ht="13.5">
      <c r="A5860" s="139" t="s">
        <v>16984</v>
      </c>
      <c r="B5860" s="139" t="s">
        <v>16985</v>
      </c>
      <c r="C5860" s="139" t="s">
        <v>27</v>
      </c>
      <c r="D5860" s="642" t="s">
        <v>16986</v>
      </c>
    </row>
    <row r="5861" spans="1:4" ht="13.5">
      <c r="A5861" s="139" t="s">
        <v>16987</v>
      </c>
      <c r="B5861" s="139" t="s">
        <v>16988</v>
      </c>
      <c r="C5861" s="139" t="s">
        <v>27</v>
      </c>
      <c r="D5861" s="642" t="s">
        <v>16989</v>
      </c>
    </row>
    <row r="5862" spans="1:4" ht="13.5">
      <c r="A5862" s="139" t="s">
        <v>16990</v>
      </c>
      <c r="B5862" s="139" t="s">
        <v>16991</v>
      </c>
      <c r="C5862" s="139" t="s">
        <v>27</v>
      </c>
      <c r="D5862" s="642" t="s">
        <v>378</v>
      </c>
    </row>
    <row r="5863" spans="1:4" ht="13.5">
      <c r="A5863" s="139" t="s">
        <v>16992</v>
      </c>
      <c r="B5863" s="139" t="s">
        <v>16993</v>
      </c>
      <c r="C5863" s="139" t="s">
        <v>27</v>
      </c>
      <c r="D5863" s="642" t="s">
        <v>16994</v>
      </c>
    </row>
    <row r="5864" spans="1:4" ht="13.5">
      <c r="A5864" s="139" t="s">
        <v>16995</v>
      </c>
      <c r="B5864" s="139" t="s">
        <v>16996</v>
      </c>
      <c r="C5864" s="139" t="s">
        <v>27</v>
      </c>
      <c r="D5864" s="642" t="s">
        <v>16997</v>
      </c>
    </row>
    <row r="5865" spans="1:4" ht="13.5">
      <c r="A5865" s="139" t="s">
        <v>16998</v>
      </c>
      <c r="B5865" s="139" t="s">
        <v>16999</v>
      </c>
      <c r="C5865" s="139" t="s">
        <v>27</v>
      </c>
      <c r="D5865" s="642" t="s">
        <v>3691</v>
      </c>
    </row>
    <row r="5866" spans="1:4" ht="13.5">
      <c r="A5866" s="139" t="s">
        <v>17000</v>
      </c>
      <c r="B5866" s="139" t="s">
        <v>17001</v>
      </c>
      <c r="C5866" s="139" t="s">
        <v>27</v>
      </c>
      <c r="D5866" s="642" t="s">
        <v>17002</v>
      </c>
    </row>
    <row r="5867" spans="1:4" ht="13.5" hidden="1">
      <c r="A5867" s="139" t="s">
        <v>17003</v>
      </c>
      <c r="B5867" s="139" t="s">
        <v>17004</v>
      </c>
      <c r="C5867" s="139" t="s">
        <v>27</v>
      </c>
      <c r="D5867" s="642" t="s">
        <v>17005</v>
      </c>
    </row>
    <row r="5868" spans="1:4" ht="13.5" hidden="1">
      <c r="A5868" s="139" t="s">
        <v>17006</v>
      </c>
      <c r="B5868" s="139" t="s">
        <v>17007</v>
      </c>
      <c r="C5868" s="139" t="s">
        <v>27</v>
      </c>
      <c r="D5868" s="642" t="s">
        <v>11654</v>
      </c>
    </row>
    <row r="5869" spans="1:4" ht="13.5" hidden="1">
      <c r="A5869" s="139" t="s">
        <v>17008</v>
      </c>
      <c r="B5869" s="139" t="s">
        <v>17009</v>
      </c>
      <c r="C5869" s="139" t="s">
        <v>27</v>
      </c>
      <c r="D5869" s="642" t="s">
        <v>17010</v>
      </c>
    </row>
    <row r="5870" spans="1:4" ht="13.5" hidden="1">
      <c r="A5870" s="139" t="s">
        <v>17011</v>
      </c>
      <c r="B5870" s="139" t="s">
        <v>17012</v>
      </c>
      <c r="C5870" s="139" t="s">
        <v>27</v>
      </c>
      <c r="D5870" s="642" t="s">
        <v>17013</v>
      </c>
    </row>
    <row r="5871" spans="1:4" ht="13.5" hidden="1">
      <c r="A5871" s="139" t="s">
        <v>17014</v>
      </c>
      <c r="B5871" s="139" t="s">
        <v>17015</v>
      </c>
      <c r="C5871" s="139" t="s">
        <v>27</v>
      </c>
      <c r="D5871" s="642" t="s">
        <v>17016</v>
      </c>
    </row>
    <row r="5872" spans="1:4" ht="13.5" hidden="1">
      <c r="A5872" s="139" t="s">
        <v>17017</v>
      </c>
      <c r="B5872" s="139" t="s">
        <v>17018</v>
      </c>
      <c r="C5872" s="139" t="s">
        <v>27</v>
      </c>
      <c r="D5872" s="642" t="s">
        <v>17019</v>
      </c>
    </row>
    <row r="5873" spans="1:4" ht="13.5">
      <c r="A5873" s="139" t="s">
        <v>17020</v>
      </c>
      <c r="B5873" s="139" t="s">
        <v>17021</v>
      </c>
      <c r="C5873" s="139" t="s">
        <v>27</v>
      </c>
      <c r="D5873" s="642" t="s">
        <v>12099</v>
      </c>
    </row>
    <row r="5874" spans="1:4" ht="13.5">
      <c r="A5874" s="139" t="s">
        <v>17022</v>
      </c>
      <c r="B5874" s="139" t="s">
        <v>17023</v>
      </c>
      <c r="C5874" s="139" t="s">
        <v>27</v>
      </c>
      <c r="D5874" s="642" t="s">
        <v>17024</v>
      </c>
    </row>
    <row r="5875" spans="1:4" ht="13.5">
      <c r="A5875" s="139" t="s">
        <v>17025</v>
      </c>
      <c r="B5875" s="139" t="s">
        <v>17026</v>
      </c>
      <c r="C5875" s="139" t="s">
        <v>27</v>
      </c>
      <c r="D5875" s="642" t="s">
        <v>8302</v>
      </c>
    </row>
    <row r="5876" spans="1:4" ht="13.5">
      <c r="A5876" s="139" t="s">
        <v>17027</v>
      </c>
      <c r="B5876" s="139" t="s">
        <v>17028</v>
      </c>
      <c r="C5876" s="139" t="s">
        <v>27</v>
      </c>
      <c r="D5876" s="642" t="s">
        <v>17029</v>
      </c>
    </row>
    <row r="5877" spans="1:4" ht="13.5">
      <c r="A5877" s="139" t="s">
        <v>17030</v>
      </c>
      <c r="B5877" s="139" t="s">
        <v>17031</v>
      </c>
      <c r="C5877" s="139" t="s">
        <v>27</v>
      </c>
      <c r="D5877" s="642" t="s">
        <v>2541</v>
      </c>
    </row>
    <row r="5878" spans="1:4" ht="13.5">
      <c r="A5878" s="139" t="s">
        <v>17032</v>
      </c>
      <c r="B5878" s="139" t="s">
        <v>17033</v>
      </c>
      <c r="C5878" s="139" t="s">
        <v>27</v>
      </c>
      <c r="D5878" s="642" t="s">
        <v>17034</v>
      </c>
    </row>
    <row r="5879" spans="1:4" ht="13.5">
      <c r="A5879" s="139" t="s">
        <v>17035</v>
      </c>
      <c r="B5879" s="139" t="s">
        <v>17036</v>
      </c>
      <c r="C5879" s="139" t="s">
        <v>27</v>
      </c>
      <c r="D5879" s="642" t="s">
        <v>17037</v>
      </c>
    </row>
    <row r="5880" spans="1:4" ht="13.5">
      <c r="A5880" s="139" t="s">
        <v>17038</v>
      </c>
      <c r="B5880" s="139" t="s">
        <v>17039</v>
      </c>
      <c r="C5880" s="139" t="s">
        <v>27</v>
      </c>
      <c r="D5880" s="642" t="s">
        <v>17040</v>
      </c>
    </row>
    <row r="5881" spans="1:4" ht="13.5">
      <c r="A5881" s="139" t="s">
        <v>17041</v>
      </c>
      <c r="B5881" s="139" t="s">
        <v>17042</v>
      </c>
      <c r="C5881" s="139" t="s">
        <v>27</v>
      </c>
      <c r="D5881" s="642" t="s">
        <v>17043</v>
      </c>
    </row>
    <row r="5882" spans="1:4" ht="13.5">
      <c r="A5882" s="139" t="s">
        <v>17044</v>
      </c>
      <c r="B5882" s="139" t="s">
        <v>17045</v>
      </c>
      <c r="C5882" s="139" t="s">
        <v>27</v>
      </c>
      <c r="D5882" s="642" t="s">
        <v>17046</v>
      </c>
    </row>
    <row r="5883" spans="1:4" ht="13.5">
      <c r="A5883" s="139" t="s">
        <v>17047</v>
      </c>
      <c r="B5883" s="139" t="s">
        <v>17048</v>
      </c>
      <c r="C5883" s="139" t="s">
        <v>27</v>
      </c>
      <c r="D5883" s="642" t="s">
        <v>7480</v>
      </c>
    </row>
    <row r="5884" spans="1:4" ht="13.5">
      <c r="A5884" s="139" t="s">
        <v>17049</v>
      </c>
      <c r="B5884" s="139" t="s">
        <v>17050</v>
      </c>
      <c r="C5884" s="139" t="s">
        <v>27</v>
      </c>
      <c r="D5884" s="642" t="s">
        <v>2055</v>
      </c>
    </row>
    <row r="5885" spans="1:4" ht="13.5">
      <c r="A5885" s="139" t="s">
        <v>17051</v>
      </c>
      <c r="B5885" s="139" t="s">
        <v>17052</v>
      </c>
      <c r="C5885" s="139" t="s">
        <v>27</v>
      </c>
      <c r="D5885" s="642" t="s">
        <v>15581</v>
      </c>
    </row>
    <row r="5886" spans="1:4" ht="13.5">
      <c r="A5886" s="139" t="s">
        <v>17053</v>
      </c>
      <c r="B5886" s="139" t="s">
        <v>17054</v>
      </c>
      <c r="C5886" s="139" t="s">
        <v>27</v>
      </c>
      <c r="D5886" s="642" t="s">
        <v>17055</v>
      </c>
    </row>
    <row r="5887" spans="1:4" ht="13.5">
      <c r="A5887" s="139" t="s">
        <v>17056</v>
      </c>
      <c r="B5887" s="139" t="s">
        <v>17057</v>
      </c>
      <c r="C5887" s="139" t="s">
        <v>27</v>
      </c>
      <c r="D5887" s="642" t="s">
        <v>17058</v>
      </c>
    </row>
    <row r="5888" spans="1:4" ht="13.5">
      <c r="A5888" s="139" t="s">
        <v>17059</v>
      </c>
      <c r="B5888" s="139" t="s">
        <v>17060</v>
      </c>
      <c r="C5888" s="139" t="s">
        <v>27</v>
      </c>
      <c r="D5888" s="642" t="s">
        <v>17061</v>
      </c>
    </row>
    <row r="5889" spans="1:4" ht="13.5">
      <c r="A5889" s="139" t="s">
        <v>17062</v>
      </c>
      <c r="B5889" s="139" t="s">
        <v>17063</v>
      </c>
      <c r="C5889" s="139" t="s">
        <v>27</v>
      </c>
      <c r="D5889" s="642" t="s">
        <v>17064</v>
      </c>
    </row>
    <row r="5890" spans="1:4" ht="13.5">
      <c r="A5890" s="139" t="s">
        <v>17065</v>
      </c>
      <c r="B5890" s="139" t="s">
        <v>17066</v>
      </c>
      <c r="C5890" s="139" t="s">
        <v>27</v>
      </c>
      <c r="D5890" s="642" t="s">
        <v>9170</v>
      </c>
    </row>
    <row r="5891" spans="1:4" ht="13.5">
      <c r="A5891" s="139" t="s">
        <v>17067</v>
      </c>
      <c r="B5891" s="139" t="s">
        <v>17068</v>
      </c>
      <c r="C5891" s="139" t="s">
        <v>27</v>
      </c>
      <c r="D5891" s="642" t="s">
        <v>11156</v>
      </c>
    </row>
    <row r="5892" spans="1:4" ht="13.5">
      <c r="A5892" s="139" t="s">
        <v>17069</v>
      </c>
      <c r="B5892" s="139" t="s">
        <v>17070</v>
      </c>
      <c r="C5892" s="139" t="s">
        <v>27</v>
      </c>
      <c r="D5892" s="642" t="s">
        <v>17071</v>
      </c>
    </row>
    <row r="5893" spans="1:4" ht="13.5">
      <c r="A5893" s="139" t="s">
        <v>17072</v>
      </c>
      <c r="B5893" s="139" t="s">
        <v>17073</v>
      </c>
      <c r="C5893" s="139" t="s">
        <v>27</v>
      </c>
      <c r="D5893" s="642" t="s">
        <v>11087</v>
      </c>
    </row>
    <row r="5894" spans="1:4" ht="13.5">
      <c r="A5894" s="139" t="s">
        <v>17074</v>
      </c>
      <c r="B5894" s="139" t="s">
        <v>17075</v>
      </c>
      <c r="C5894" s="139" t="s">
        <v>27</v>
      </c>
      <c r="D5894" s="642" t="s">
        <v>15739</v>
      </c>
    </row>
    <row r="5895" spans="1:4" ht="13.5">
      <c r="A5895" s="139" t="s">
        <v>17076</v>
      </c>
      <c r="B5895" s="139" t="s">
        <v>17077</v>
      </c>
      <c r="C5895" s="139" t="s">
        <v>27</v>
      </c>
      <c r="D5895" s="642" t="s">
        <v>17078</v>
      </c>
    </row>
    <row r="5896" spans="1:4" ht="13.5" hidden="1">
      <c r="A5896" s="139" t="s">
        <v>17079</v>
      </c>
      <c r="B5896" s="139" t="s">
        <v>17080</v>
      </c>
      <c r="C5896" s="139" t="s">
        <v>27</v>
      </c>
      <c r="D5896" s="642" t="s">
        <v>17081</v>
      </c>
    </row>
    <row r="5897" spans="1:4" ht="13.5" hidden="1">
      <c r="A5897" s="139" t="s">
        <v>17082</v>
      </c>
      <c r="B5897" s="139" t="s">
        <v>17083</v>
      </c>
      <c r="C5897" s="139" t="s">
        <v>27</v>
      </c>
      <c r="D5897" s="642" t="s">
        <v>9936</v>
      </c>
    </row>
    <row r="5898" spans="1:4" ht="13.5" hidden="1">
      <c r="A5898" s="139" t="s">
        <v>17084</v>
      </c>
      <c r="B5898" s="139" t="s">
        <v>17085</v>
      </c>
      <c r="C5898" s="139" t="s">
        <v>285</v>
      </c>
      <c r="D5898" s="642" t="s">
        <v>17086</v>
      </c>
    </row>
    <row r="5899" spans="1:4" ht="13.5">
      <c r="A5899" s="139" t="s">
        <v>17087</v>
      </c>
      <c r="B5899" s="139" t="s">
        <v>17088</v>
      </c>
      <c r="C5899" s="139" t="s">
        <v>27</v>
      </c>
      <c r="D5899" s="642" t="s">
        <v>3160</v>
      </c>
    </row>
    <row r="5900" spans="1:4" ht="13.5">
      <c r="A5900" s="139" t="s">
        <v>17089</v>
      </c>
      <c r="B5900" s="139" t="s">
        <v>17090</v>
      </c>
      <c r="C5900" s="139" t="s">
        <v>27</v>
      </c>
      <c r="D5900" s="642" t="s">
        <v>15739</v>
      </c>
    </row>
    <row r="5901" spans="1:4" ht="13.5">
      <c r="A5901" s="139" t="s">
        <v>17091</v>
      </c>
      <c r="B5901" s="139" t="s">
        <v>17092</v>
      </c>
      <c r="C5901" s="139" t="s">
        <v>27</v>
      </c>
      <c r="D5901" s="642" t="s">
        <v>17093</v>
      </c>
    </row>
    <row r="5902" spans="1:4" ht="13.5">
      <c r="A5902" s="139" t="s">
        <v>17094</v>
      </c>
      <c r="B5902" s="139" t="s">
        <v>17095</v>
      </c>
      <c r="C5902" s="139" t="s">
        <v>27</v>
      </c>
      <c r="D5902" s="642" t="s">
        <v>17096</v>
      </c>
    </row>
    <row r="5903" spans="1:4" ht="13.5">
      <c r="A5903" s="139" t="s">
        <v>17097</v>
      </c>
      <c r="B5903" s="139" t="s">
        <v>17098</v>
      </c>
      <c r="C5903" s="139" t="s">
        <v>27</v>
      </c>
      <c r="D5903" s="642" t="s">
        <v>4785</v>
      </c>
    </row>
    <row r="5904" spans="1:4" ht="13.5">
      <c r="A5904" s="139" t="s">
        <v>17099</v>
      </c>
      <c r="B5904" s="139" t="s">
        <v>17100</v>
      </c>
      <c r="C5904" s="139" t="s">
        <v>27</v>
      </c>
      <c r="D5904" s="642" t="s">
        <v>17101</v>
      </c>
    </row>
    <row r="5905" spans="1:4" ht="13.5">
      <c r="A5905" s="139" t="s">
        <v>17102</v>
      </c>
      <c r="B5905" s="139" t="s">
        <v>17103</v>
      </c>
      <c r="C5905" s="139" t="s">
        <v>27</v>
      </c>
      <c r="D5905" s="642" t="s">
        <v>15503</v>
      </c>
    </row>
    <row r="5906" spans="1:4" ht="13.5">
      <c r="A5906" s="139" t="s">
        <v>17104</v>
      </c>
      <c r="B5906" s="139" t="s">
        <v>17105</v>
      </c>
      <c r="C5906" s="139" t="s">
        <v>27</v>
      </c>
      <c r="D5906" s="642" t="s">
        <v>17106</v>
      </c>
    </row>
    <row r="5907" spans="1:4" ht="13.5">
      <c r="A5907" s="139" t="s">
        <v>17107</v>
      </c>
      <c r="B5907" s="139" t="s">
        <v>17108</v>
      </c>
      <c r="C5907" s="139" t="s">
        <v>27</v>
      </c>
      <c r="D5907" s="642" t="s">
        <v>17109</v>
      </c>
    </row>
    <row r="5908" spans="1:4" ht="13.5">
      <c r="A5908" s="139" t="s">
        <v>17110</v>
      </c>
      <c r="B5908" s="139" t="s">
        <v>17111</v>
      </c>
      <c r="C5908" s="139" t="s">
        <v>27</v>
      </c>
      <c r="D5908" s="642" t="s">
        <v>8234</v>
      </c>
    </row>
    <row r="5909" spans="1:4" ht="13.5">
      <c r="A5909" s="139" t="s">
        <v>17112</v>
      </c>
      <c r="B5909" s="139" t="s">
        <v>17113</v>
      </c>
      <c r="C5909" s="139" t="s">
        <v>27</v>
      </c>
      <c r="D5909" s="642" t="s">
        <v>17114</v>
      </c>
    </row>
    <row r="5910" spans="1:4" ht="13.5">
      <c r="A5910" s="139" t="s">
        <v>17115</v>
      </c>
      <c r="B5910" s="139" t="s">
        <v>17116</v>
      </c>
      <c r="C5910" s="139" t="s">
        <v>27</v>
      </c>
      <c r="D5910" s="642" t="s">
        <v>17117</v>
      </c>
    </row>
    <row r="5911" spans="1:4" ht="13.5">
      <c r="A5911" s="139" t="s">
        <v>17118</v>
      </c>
      <c r="B5911" s="139" t="s">
        <v>17119</v>
      </c>
      <c r="C5911" s="139" t="s">
        <v>27</v>
      </c>
      <c r="D5911" s="642" t="s">
        <v>1572</v>
      </c>
    </row>
    <row r="5912" spans="1:4" ht="13.5">
      <c r="A5912" s="139" t="s">
        <v>17120</v>
      </c>
      <c r="B5912" s="139" t="s">
        <v>17121</v>
      </c>
      <c r="C5912" s="139" t="s">
        <v>27</v>
      </c>
      <c r="D5912" s="642" t="s">
        <v>17122</v>
      </c>
    </row>
    <row r="5913" spans="1:4" ht="13.5">
      <c r="A5913" s="139" t="s">
        <v>17123</v>
      </c>
      <c r="B5913" s="139" t="s">
        <v>17124</v>
      </c>
      <c r="C5913" s="139" t="s">
        <v>27</v>
      </c>
      <c r="D5913" s="642" t="s">
        <v>17125</v>
      </c>
    </row>
    <row r="5914" spans="1:4" ht="13.5">
      <c r="A5914" s="139" t="s">
        <v>17126</v>
      </c>
      <c r="B5914" s="139" t="s">
        <v>17127</v>
      </c>
      <c r="C5914" s="139" t="s">
        <v>27</v>
      </c>
      <c r="D5914" s="642" t="s">
        <v>3342</v>
      </c>
    </row>
    <row r="5915" spans="1:4" ht="13.5">
      <c r="A5915" s="139" t="s">
        <v>17128</v>
      </c>
      <c r="B5915" s="139" t="s">
        <v>17129</v>
      </c>
      <c r="C5915" s="139" t="s">
        <v>27</v>
      </c>
      <c r="D5915" s="642" t="s">
        <v>15965</v>
      </c>
    </row>
    <row r="5916" spans="1:4" ht="13.5">
      <c r="A5916" s="139" t="s">
        <v>17130</v>
      </c>
      <c r="B5916" s="139" t="s">
        <v>17131</v>
      </c>
      <c r="C5916" s="139" t="s">
        <v>27</v>
      </c>
      <c r="D5916" s="642" t="s">
        <v>8555</v>
      </c>
    </row>
    <row r="5917" spans="1:4" ht="13.5">
      <c r="A5917" s="139" t="s">
        <v>17132</v>
      </c>
      <c r="B5917" s="139" t="s">
        <v>17133</v>
      </c>
      <c r="C5917" s="139" t="s">
        <v>27</v>
      </c>
      <c r="D5917" s="642" t="s">
        <v>10579</v>
      </c>
    </row>
    <row r="5918" spans="1:4" ht="13.5">
      <c r="A5918" s="139" t="s">
        <v>17134</v>
      </c>
      <c r="B5918" s="139" t="s">
        <v>17135</v>
      </c>
      <c r="C5918" s="139" t="s">
        <v>27</v>
      </c>
      <c r="D5918" s="642" t="s">
        <v>8631</v>
      </c>
    </row>
    <row r="5919" spans="1:4" ht="13.5">
      <c r="A5919" s="139" t="s">
        <v>17136</v>
      </c>
      <c r="B5919" s="139" t="s">
        <v>17137</v>
      </c>
      <c r="C5919" s="139" t="s">
        <v>27</v>
      </c>
      <c r="D5919" s="642" t="s">
        <v>8328</v>
      </c>
    </row>
    <row r="5920" spans="1:4" ht="13.5">
      <c r="A5920" s="139" t="s">
        <v>17138</v>
      </c>
      <c r="B5920" s="139" t="s">
        <v>17139</v>
      </c>
      <c r="C5920" s="139" t="s">
        <v>27</v>
      </c>
      <c r="D5920" s="642" t="s">
        <v>17140</v>
      </c>
    </row>
    <row r="5921" spans="1:4" ht="13.5">
      <c r="A5921" s="139" t="s">
        <v>17141</v>
      </c>
      <c r="B5921" s="139" t="s">
        <v>17142</v>
      </c>
      <c r="C5921" s="139" t="s">
        <v>27</v>
      </c>
      <c r="D5921" s="642" t="s">
        <v>17143</v>
      </c>
    </row>
    <row r="5922" spans="1:4" ht="13.5">
      <c r="A5922" s="139" t="s">
        <v>17144</v>
      </c>
      <c r="B5922" s="139" t="s">
        <v>17145</v>
      </c>
      <c r="C5922" s="139" t="s">
        <v>27</v>
      </c>
      <c r="D5922" s="642" t="s">
        <v>17146</v>
      </c>
    </row>
    <row r="5923" spans="1:4" ht="13.5">
      <c r="A5923" s="139" t="s">
        <v>17147</v>
      </c>
      <c r="B5923" s="139" t="s">
        <v>17148</v>
      </c>
      <c r="C5923" s="139" t="s">
        <v>27</v>
      </c>
      <c r="D5923" s="642" t="s">
        <v>17149</v>
      </c>
    </row>
    <row r="5924" spans="1:4" ht="13.5">
      <c r="A5924" s="139" t="s">
        <v>17150</v>
      </c>
      <c r="B5924" s="139" t="s">
        <v>17151</v>
      </c>
      <c r="C5924" s="139" t="s">
        <v>27</v>
      </c>
      <c r="D5924" s="642" t="s">
        <v>17152</v>
      </c>
    </row>
    <row r="5925" spans="1:4" ht="13.5">
      <c r="A5925" s="139" t="s">
        <v>17153</v>
      </c>
      <c r="B5925" s="139" t="s">
        <v>17154</v>
      </c>
      <c r="C5925" s="139" t="s">
        <v>27</v>
      </c>
      <c r="D5925" s="642" t="s">
        <v>17155</v>
      </c>
    </row>
    <row r="5926" spans="1:4" ht="13.5">
      <c r="A5926" s="139" t="s">
        <v>17156</v>
      </c>
      <c r="B5926" s="139" t="s">
        <v>17157</v>
      </c>
      <c r="C5926" s="139" t="s">
        <v>27</v>
      </c>
      <c r="D5926" s="642" t="s">
        <v>17158</v>
      </c>
    </row>
    <row r="5927" spans="1:4" ht="13.5">
      <c r="A5927" s="139" t="s">
        <v>17159</v>
      </c>
      <c r="B5927" s="139" t="s">
        <v>17160</v>
      </c>
      <c r="C5927" s="139" t="s">
        <v>27</v>
      </c>
      <c r="D5927" s="642" t="s">
        <v>3443</v>
      </c>
    </row>
    <row r="5928" spans="1:4" ht="13.5">
      <c r="A5928" s="139" t="s">
        <v>17161</v>
      </c>
      <c r="B5928" s="139" t="s">
        <v>17162</v>
      </c>
      <c r="C5928" s="139" t="s">
        <v>27</v>
      </c>
      <c r="D5928" s="642" t="s">
        <v>17163</v>
      </c>
    </row>
    <row r="5929" spans="1:4" ht="13.5">
      <c r="A5929" s="139" t="s">
        <v>17164</v>
      </c>
      <c r="B5929" s="139" t="s">
        <v>17165</v>
      </c>
      <c r="C5929" s="139" t="s">
        <v>27</v>
      </c>
      <c r="D5929" s="642" t="s">
        <v>17166</v>
      </c>
    </row>
    <row r="5930" spans="1:4" ht="13.5">
      <c r="A5930" s="139" t="s">
        <v>17167</v>
      </c>
      <c r="B5930" s="139" t="s">
        <v>17168</v>
      </c>
      <c r="C5930" s="139" t="s">
        <v>27</v>
      </c>
      <c r="D5930" s="642" t="s">
        <v>17169</v>
      </c>
    </row>
    <row r="5931" spans="1:4" ht="13.5">
      <c r="A5931" s="139" t="s">
        <v>17170</v>
      </c>
      <c r="B5931" s="139" t="s">
        <v>17171</v>
      </c>
      <c r="C5931" s="139" t="s">
        <v>27</v>
      </c>
      <c r="D5931" s="642" t="s">
        <v>17172</v>
      </c>
    </row>
    <row r="5932" spans="1:4" ht="13.5">
      <c r="A5932" s="139" t="s">
        <v>17173</v>
      </c>
      <c r="B5932" s="139" t="s">
        <v>17174</v>
      </c>
      <c r="C5932" s="139" t="s">
        <v>27</v>
      </c>
      <c r="D5932" s="642" t="s">
        <v>17175</v>
      </c>
    </row>
    <row r="5933" spans="1:4" ht="13.5">
      <c r="A5933" s="139" t="s">
        <v>17176</v>
      </c>
      <c r="B5933" s="139" t="s">
        <v>17177</v>
      </c>
      <c r="C5933" s="139" t="s">
        <v>27</v>
      </c>
      <c r="D5933" s="642" t="s">
        <v>17178</v>
      </c>
    </row>
    <row r="5934" spans="1:4" ht="13.5">
      <c r="A5934" s="139" t="s">
        <v>17179</v>
      </c>
      <c r="B5934" s="139" t="s">
        <v>17180</v>
      </c>
      <c r="C5934" s="139" t="s">
        <v>27</v>
      </c>
      <c r="D5934" s="642" t="s">
        <v>13751</v>
      </c>
    </row>
    <row r="5935" spans="1:4" ht="13.5">
      <c r="A5935" s="139" t="s">
        <v>17181</v>
      </c>
      <c r="B5935" s="139" t="s">
        <v>17182</v>
      </c>
      <c r="C5935" s="139" t="s">
        <v>27</v>
      </c>
      <c r="D5935" s="642" t="s">
        <v>17183</v>
      </c>
    </row>
    <row r="5936" spans="1:4" ht="13.5">
      <c r="A5936" s="139" t="s">
        <v>17184</v>
      </c>
      <c r="B5936" s="139" t="s">
        <v>17185</v>
      </c>
      <c r="C5936" s="139" t="s">
        <v>27</v>
      </c>
      <c r="D5936" s="642" t="s">
        <v>17186</v>
      </c>
    </row>
    <row r="5937" spans="1:4" ht="13.5" hidden="1">
      <c r="A5937" s="139" t="s">
        <v>17187</v>
      </c>
      <c r="B5937" s="139" t="s">
        <v>17188</v>
      </c>
      <c r="C5937" s="139" t="s">
        <v>27</v>
      </c>
      <c r="D5937" s="642" t="s">
        <v>17189</v>
      </c>
    </row>
    <row r="5938" spans="1:4" ht="13.5">
      <c r="A5938" s="139" t="s">
        <v>17190</v>
      </c>
      <c r="B5938" s="139" t="s">
        <v>17191</v>
      </c>
      <c r="C5938" s="139" t="s">
        <v>27</v>
      </c>
      <c r="D5938" s="642" t="s">
        <v>17192</v>
      </c>
    </row>
    <row r="5939" spans="1:4" ht="13.5">
      <c r="A5939" s="139" t="s">
        <v>17193</v>
      </c>
      <c r="B5939" s="139" t="s">
        <v>17194</v>
      </c>
      <c r="C5939" s="139" t="s">
        <v>27</v>
      </c>
      <c r="D5939" s="642" t="s">
        <v>17195</v>
      </c>
    </row>
    <row r="5940" spans="1:4" ht="13.5">
      <c r="A5940" s="139" t="s">
        <v>17196</v>
      </c>
      <c r="B5940" s="139" t="s">
        <v>17197</v>
      </c>
      <c r="C5940" s="139" t="s">
        <v>27</v>
      </c>
      <c r="D5940" s="642" t="s">
        <v>17198</v>
      </c>
    </row>
    <row r="5941" spans="1:4" ht="13.5">
      <c r="A5941" s="139" t="s">
        <v>17199</v>
      </c>
      <c r="B5941" s="139" t="s">
        <v>17200</v>
      </c>
      <c r="C5941" s="139" t="s">
        <v>27</v>
      </c>
      <c r="D5941" s="642" t="s">
        <v>17201</v>
      </c>
    </row>
    <row r="5942" spans="1:4" ht="13.5">
      <c r="A5942" s="139" t="s">
        <v>17202</v>
      </c>
      <c r="B5942" s="139" t="s">
        <v>17203</v>
      </c>
      <c r="C5942" s="139" t="s">
        <v>285</v>
      </c>
      <c r="D5942" s="642" t="s">
        <v>12832</v>
      </c>
    </row>
    <row r="5943" spans="1:4" ht="13.5">
      <c r="A5943" s="139" t="s">
        <v>17204</v>
      </c>
      <c r="B5943" s="139" t="s">
        <v>17205</v>
      </c>
      <c r="C5943" s="139" t="s">
        <v>285</v>
      </c>
      <c r="D5943" s="642" t="s">
        <v>17206</v>
      </c>
    </row>
    <row r="5944" spans="1:4" ht="13.5" hidden="1">
      <c r="A5944" s="139" t="s">
        <v>17207</v>
      </c>
      <c r="B5944" s="139" t="s">
        <v>17208</v>
      </c>
      <c r="C5944" s="139" t="s">
        <v>285</v>
      </c>
      <c r="D5944" s="642" t="s">
        <v>17209</v>
      </c>
    </row>
    <row r="5945" spans="1:4" ht="13.5" hidden="1">
      <c r="A5945" s="139" t="s">
        <v>17210</v>
      </c>
      <c r="B5945" s="139" t="s">
        <v>17211</v>
      </c>
      <c r="C5945" s="139" t="s">
        <v>27</v>
      </c>
      <c r="D5945" s="642" t="s">
        <v>3261</v>
      </c>
    </row>
    <row r="5946" spans="1:4" ht="13.5" hidden="1">
      <c r="A5946" s="139" t="s">
        <v>17212</v>
      </c>
      <c r="B5946" s="139" t="s">
        <v>17213</v>
      </c>
      <c r="C5946" s="139" t="s">
        <v>285</v>
      </c>
      <c r="D5946" s="642" t="s">
        <v>1151</v>
      </c>
    </row>
    <row r="5947" spans="1:4" ht="13.5" hidden="1">
      <c r="A5947" s="139" t="s">
        <v>17214</v>
      </c>
      <c r="B5947" s="139" t="s">
        <v>17215</v>
      </c>
      <c r="C5947" s="139" t="s">
        <v>27</v>
      </c>
      <c r="D5947" s="642" t="s">
        <v>17216</v>
      </c>
    </row>
    <row r="5948" spans="1:4" ht="13.5" hidden="1">
      <c r="A5948" s="139" t="s">
        <v>17217</v>
      </c>
      <c r="B5948" s="139" t="s">
        <v>17218</v>
      </c>
      <c r="C5948" s="139" t="s">
        <v>285</v>
      </c>
      <c r="D5948" s="642" t="s">
        <v>10902</v>
      </c>
    </row>
    <row r="5949" spans="1:4" ht="13.5" hidden="1">
      <c r="A5949" s="139" t="s">
        <v>17219</v>
      </c>
      <c r="B5949" s="139" t="s">
        <v>17220</v>
      </c>
      <c r="C5949" s="139" t="s">
        <v>285</v>
      </c>
      <c r="D5949" s="642" t="s">
        <v>11133</v>
      </c>
    </row>
    <row r="5950" spans="1:4" ht="13.5" hidden="1">
      <c r="A5950" s="139" t="s">
        <v>17221</v>
      </c>
      <c r="B5950" s="139" t="s">
        <v>17222</v>
      </c>
      <c r="C5950" s="139" t="s">
        <v>285</v>
      </c>
      <c r="D5950" s="642" t="s">
        <v>17149</v>
      </c>
    </row>
    <row r="5951" spans="1:4" ht="13.5" hidden="1">
      <c r="A5951" s="139" t="s">
        <v>17223</v>
      </c>
      <c r="B5951" s="139" t="s">
        <v>17224</v>
      </c>
      <c r="C5951" s="139" t="s">
        <v>285</v>
      </c>
      <c r="D5951" s="642" t="s">
        <v>8119</v>
      </c>
    </row>
    <row r="5952" spans="1:4" ht="13.5" hidden="1">
      <c r="A5952" s="139" t="s">
        <v>17225</v>
      </c>
      <c r="B5952" s="139" t="s">
        <v>17226</v>
      </c>
      <c r="C5952" s="139" t="s">
        <v>27</v>
      </c>
      <c r="D5952" s="642" t="s">
        <v>17227</v>
      </c>
    </row>
    <row r="5953" spans="1:4" ht="13.5" hidden="1">
      <c r="A5953" s="139" t="s">
        <v>17228</v>
      </c>
      <c r="B5953" s="139" t="s">
        <v>17229</v>
      </c>
      <c r="C5953" s="139" t="s">
        <v>27</v>
      </c>
      <c r="D5953" s="642" t="s">
        <v>13271</v>
      </c>
    </row>
    <row r="5954" spans="1:4" ht="13.5" hidden="1">
      <c r="A5954" s="139" t="s">
        <v>17230</v>
      </c>
      <c r="B5954" s="139" t="s">
        <v>17231</v>
      </c>
      <c r="C5954" s="139" t="s">
        <v>285</v>
      </c>
      <c r="D5954" s="642" t="s">
        <v>17232</v>
      </c>
    </row>
    <row r="5955" spans="1:4" ht="13.5" hidden="1">
      <c r="A5955" s="139" t="s">
        <v>17233</v>
      </c>
      <c r="B5955" s="139" t="s">
        <v>17234</v>
      </c>
      <c r="C5955" s="139" t="s">
        <v>27</v>
      </c>
      <c r="D5955" s="642" t="s">
        <v>17235</v>
      </c>
    </row>
    <row r="5956" spans="1:4" ht="13.5">
      <c r="A5956" s="139" t="s">
        <v>17236</v>
      </c>
      <c r="B5956" s="139" t="s">
        <v>17237</v>
      </c>
      <c r="C5956" s="139" t="s">
        <v>27</v>
      </c>
      <c r="D5956" s="642" t="s">
        <v>17238</v>
      </c>
    </row>
    <row r="5957" spans="1:4" ht="13.5" hidden="1">
      <c r="A5957" s="139" t="s">
        <v>17239</v>
      </c>
      <c r="B5957" s="139" t="s">
        <v>17240</v>
      </c>
      <c r="C5957" s="139" t="s">
        <v>27</v>
      </c>
      <c r="D5957" s="642" t="s">
        <v>17241</v>
      </c>
    </row>
    <row r="5958" spans="1:4" ht="13.5" hidden="1">
      <c r="A5958" s="139" t="s">
        <v>17242</v>
      </c>
      <c r="B5958" s="139" t="s">
        <v>17243</v>
      </c>
      <c r="C5958" s="139" t="s">
        <v>27</v>
      </c>
      <c r="D5958" s="642" t="s">
        <v>17244</v>
      </c>
    </row>
    <row r="5959" spans="1:4" ht="13.5" hidden="1">
      <c r="A5959" s="139" t="s">
        <v>17245</v>
      </c>
      <c r="B5959" s="139" t="s">
        <v>17246</v>
      </c>
      <c r="C5959" s="139" t="s">
        <v>27</v>
      </c>
      <c r="D5959" s="642" t="s">
        <v>4719</v>
      </c>
    </row>
    <row r="5960" spans="1:4" ht="13.5" hidden="1">
      <c r="A5960" s="139" t="s">
        <v>17247</v>
      </c>
      <c r="B5960" s="139" t="s">
        <v>17248</v>
      </c>
      <c r="C5960" s="139" t="s">
        <v>27</v>
      </c>
      <c r="D5960" s="642" t="s">
        <v>17249</v>
      </c>
    </row>
    <row r="5961" spans="1:4" ht="13.5" hidden="1">
      <c r="A5961" s="139" t="s">
        <v>17250</v>
      </c>
      <c r="B5961" s="139" t="s">
        <v>17251</v>
      </c>
      <c r="C5961" s="139" t="s">
        <v>27</v>
      </c>
      <c r="D5961" s="642" t="s">
        <v>17252</v>
      </c>
    </row>
    <row r="5962" spans="1:4" ht="13.5" hidden="1">
      <c r="A5962" s="139" t="s">
        <v>17253</v>
      </c>
      <c r="B5962" s="139" t="s">
        <v>17254</v>
      </c>
      <c r="C5962" s="139" t="s">
        <v>27</v>
      </c>
      <c r="D5962" s="642" t="s">
        <v>17255</v>
      </c>
    </row>
    <row r="5963" spans="1:4" ht="13.5" hidden="1">
      <c r="A5963" s="139" t="s">
        <v>17256</v>
      </c>
      <c r="B5963" s="139" t="s">
        <v>17257</v>
      </c>
      <c r="C5963" s="139" t="s">
        <v>27</v>
      </c>
      <c r="D5963" s="642" t="s">
        <v>17258</v>
      </c>
    </row>
    <row r="5964" spans="1:4" ht="13.5" hidden="1">
      <c r="A5964" s="139" t="s">
        <v>17259</v>
      </c>
      <c r="B5964" s="139" t="s">
        <v>17260</v>
      </c>
      <c r="C5964" s="139" t="s">
        <v>27</v>
      </c>
      <c r="D5964" s="642" t="s">
        <v>17261</v>
      </c>
    </row>
    <row r="5965" spans="1:4" ht="13.5" hidden="1">
      <c r="A5965" s="139" t="s">
        <v>17262</v>
      </c>
      <c r="B5965" s="139" t="s">
        <v>17263</v>
      </c>
      <c r="C5965" s="139" t="s">
        <v>27</v>
      </c>
      <c r="D5965" s="642" t="s">
        <v>17264</v>
      </c>
    </row>
    <row r="5966" spans="1:4" ht="13.5" hidden="1">
      <c r="A5966" s="139" t="s">
        <v>17265</v>
      </c>
      <c r="B5966" s="139" t="s">
        <v>17266</v>
      </c>
      <c r="C5966" s="139" t="s">
        <v>27</v>
      </c>
      <c r="D5966" s="642" t="s">
        <v>17267</v>
      </c>
    </row>
    <row r="5967" spans="1:4" ht="13.5" hidden="1">
      <c r="A5967" s="139" t="s">
        <v>17268</v>
      </c>
      <c r="B5967" s="139" t="s">
        <v>17269</v>
      </c>
      <c r="C5967" s="139" t="s">
        <v>27</v>
      </c>
      <c r="D5967" s="642" t="s">
        <v>17270</v>
      </c>
    </row>
    <row r="5968" spans="1:4" ht="13.5" hidden="1">
      <c r="A5968" s="139" t="s">
        <v>17271</v>
      </c>
      <c r="B5968" s="139" t="s">
        <v>17272</v>
      </c>
      <c r="C5968" s="139" t="s">
        <v>27</v>
      </c>
      <c r="D5968" s="642" t="s">
        <v>17273</v>
      </c>
    </row>
    <row r="5969" spans="1:4" ht="13.5" hidden="1">
      <c r="A5969" s="139" t="s">
        <v>17274</v>
      </c>
      <c r="B5969" s="139" t="s">
        <v>17275</v>
      </c>
      <c r="C5969" s="139" t="s">
        <v>27</v>
      </c>
      <c r="D5969" s="642" t="s">
        <v>17276</v>
      </c>
    </row>
    <row r="5970" spans="1:4" ht="13.5" hidden="1">
      <c r="A5970" s="139" t="s">
        <v>17277</v>
      </c>
      <c r="B5970" s="139" t="s">
        <v>17278</v>
      </c>
      <c r="C5970" s="139" t="s">
        <v>27</v>
      </c>
      <c r="D5970" s="642" t="s">
        <v>4189</v>
      </c>
    </row>
    <row r="5971" spans="1:4" ht="13.5" hidden="1">
      <c r="A5971" s="139" t="s">
        <v>17279</v>
      </c>
      <c r="B5971" s="139" t="s">
        <v>17280</v>
      </c>
      <c r="C5971" s="139" t="s">
        <v>27</v>
      </c>
      <c r="D5971" s="642" t="s">
        <v>17281</v>
      </c>
    </row>
    <row r="5972" spans="1:4" ht="13.5" hidden="1">
      <c r="A5972" s="139" t="s">
        <v>17282</v>
      </c>
      <c r="B5972" s="139" t="s">
        <v>17283</v>
      </c>
      <c r="C5972" s="139" t="s">
        <v>27</v>
      </c>
      <c r="D5972" s="642" t="s">
        <v>4659</v>
      </c>
    </row>
    <row r="5973" spans="1:4" ht="13.5" hidden="1">
      <c r="A5973" s="139" t="s">
        <v>17284</v>
      </c>
      <c r="B5973" s="139" t="s">
        <v>17285</v>
      </c>
      <c r="C5973" s="139" t="s">
        <v>27</v>
      </c>
      <c r="D5973" s="642" t="s">
        <v>17286</v>
      </c>
    </row>
    <row r="5974" spans="1:4" ht="13.5" hidden="1">
      <c r="A5974" s="139" t="s">
        <v>17287</v>
      </c>
      <c r="B5974" s="139" t="s">
        <v>17288</v>
      </c>
      <c r="C5974" s="139" t="s">
        <v>27</v>
      </c>
      <c r="D5974" s="642" t="s">
        <v>17289</v>
      </c>
    </row>
    <row r="5975" spans="1:4" ht="13.5" hidden="1">
      <c r="A5975" s="139" t="s">
        <v>17290</v>
      </c>
      <c r="B5975" s="139" t="s">
        <v>17291</v>
      </c>
      <c r="C5975" s="139" t="s">
        <v>27</v>
      </c>
      <c r="D5975" s="642" t="s">
        <v>17292</v>
      </c>
    </row>
    <row r="5976" spans="1:4" ht="13.5" hidden="1">
      <c r="A5976" s="139" t="s">
        <v>17293</v>
      </c>
      <c r="B5976" s="139" t="s">
        <v>17294</v>
      </c>
      <c r="C5976" s="139" t="s">
        <v>27</v>
      </c>
      <c r="D5976" s="642" t="s">
        <v>17295</v>
      </c>
    </row>
    <row r="5977" spans="1:4" ht="13.5" hidden="1">
      <c r="A5977" s="139" t="s">
        <v>17296</v>
      </c>
      <c r="B5977" s="139" t="s">
        <v>17297</v>
      </c>
      <c r="C5977" s="139" t="s">
        <v>27</v>
      </c>
      <c r="D5977" s="642" t="s">
        <v>13998</v>
      </c>
    </row>
    <row r="5978" spans="1:4" ht="13.5" hidden="1">
      <c r="A5978" s="139" t="s">
        <v>17298</v>
      </c>
      <c r="B5978" s="139" t="s">
        <v>17299</v>
      </c>
      <c r="C5978" s="139" t="s">
        <v>27</v>
      </c>
      <c r="D5978" s="642" t="s">
        <v>11575</v>
      </c>
    </row>
    <row r="5979" spans="1:4" ht="13.5" hidden="1">
      <c r="A5979" s="139" t="s">
        <v>17300</v>
      </c>
      <c r="B5979" s="139" t="s">
        <v>17301</v>
      </c>
      <c r="C5979" s="139" t="s">
        <v>27</v>
      </c>
      <c r="D5979" s="642" t="s">
        <v>16663</v>
      </c>
    </row>
    <row r="5980" spans="1:4" ht="13.5" hidden="1">
      <c r="A5980" s="139" t="s">
        <v>17302</v>
      </c>
      <c r="B5980" s="139" t="s">
        <v>17303</v>
      </c>
      <c r="C5980" s="139" t="s">
        <v>27</v>
      </c>
      <c r="D5980" s="642" t="s">
        <v>17304</v>
      </c>
    </row>
    <row r="5981" spans="1:4" ht="13.5" hidden="1">
      <c r="A5981" s="139" t="s">
        <v>17305</v>
      </c>
      <c r="B5981" s="139" t="s">
        <v>17306</v>
      </c>
      <c r="C5981" s="139" t="s">
        <v>27</v>
      </c>
      <c r="D5981" s="642" t="s">
        <v>17235</v>
      </c>
    </row>
    <row r="5982" spans="1:4" ht="13.5" hidden="1">
      <c r="A5982" s="139" t="s">
        <v>17307</v>
      </c>
      <c r="B5982" s="139" t="s">
        <v>17308</v>
      </c>
      <c r="C5982" s="139" t="s">
        <v>27</v>
      </c>
      <c r="D5982" s="642" t="s">
        <v>17309</v>
      </c>
    </row>
    <row r="5983" spans="1:4" ht="13.5" hidden="1">
      <c r="A5983" s="139" t="s">
        <v>17310</v>
      </c>
      <c r="B5983" s="139" t="s">
        <v>17311</v>
      </c>
      <c r="C5983" s="139" t="s">
        <v>27</v>
      </c>
      <c r="D5983" s="642" t="s">
        <v>17312</v>
      </c>
    </row>
    <row r="5984" spans="1:4" ht="13.5" hidden="1">
      <c r="A5984" s="139" t="s">
        <v>17313</v>
      </c>
      <c r="B5984" s="139" t="s">
        <v>17314</v>
      </c>
      <c r="C5984" s="139" t="s">
        <v>27</v>
      </c>
      <c r="D5984" s="642" t="s">
        <v>17315</v>
      </c>
    </row>
    <row r="5985" spans="1:4" ht="13.5" hidden="1">
      <c r="A5985" s="139" t="s">
        <v>17316</v>
      </c>
      <c r="B5985" s="139" t="s">
        <v>17317</v>
      </c>
      <c r="C5985" s="139" t="s">
        <v>27</v>
      </c>
      <c r="D5985" s="642" t="s">
        <v>17318</v>
      </c>
    </row>
    <row r="5986" spans="1:4" ht="13.5" hidden="1">
      <c r="A5986" s="139" t="s">
        <v>17319</v>
      </c>
      <c r="B5986" s="139" t="s">
        <v>17320</v>
      </c>
      <c r="C5986" s="139" t="s">
        <v>27</v>
      </c>
      <c r="D5986" s="642" t="s">
        <v>17321</v>
      </c>
    </row>
    <row r="5987" spans="1:4" ht="13.5" hidden="1">
      <c r="A5987" s="139" t="s">
        <v>17322</v>
      </c>
      <c r="B5987" s="139" t="s">
        <v>17323</v>
      </c>
      <c r="C5987" s="139" t="s">
        <v>27</v>
      </c>
      <c r="D5987" s="642" t="s">
        <v>15172</v>
      </c>
    </row>
    <row r="5988" spans="1:4" ht="13.5" hidden="1">
      <c r="A5988" s="139" t="s">
        <v>17324</v>
      </c>
      <c r="B5988" s="139" t="s">
        <v>17325</v>
      </c>
      <c r="C5988" s="139" t="s">
        <v>27</v>
      </c>
      <c r="D5988" s="642" t="s">
        <v>17326</v>
      </c>
    </row>
    <row r="5989" spans="1:4" ht="13.5" hidden="1">
      <c r="A5989" s="139" t="s">
        <v>17327</v>
      </c>
      <c r="B5989" s="139" t="s">
        <v>17328</v>
      </c>
      <c r="C5989" s="139" t="s">
        <v>285</v>
      </c>
      <c r="D5989" s="642" t="s">
        <v>16689</v>
      </c>
    </row>
    <row r="5990" spans="1:4" ht="13.5" hidden="1">
      <c r="A5990" s="139" t="s">
        <v>17329</v>
      </c>
      <c r="B5990" s="139" t="s">
        <v>17330</v>
      </c>
      <c r="C5990" s="139" t="s">
        <v>285</v>
      </c>
      <c r="D5990" s="642" t="s">
        <v>17331</v>
      </c>
    </row>
    <row r="5991" spans="1:4" ht="13.5" hidden="1">
      <c r="A5991" s="139" t="s">
        <v>17332</v>
      </c>
      <c r="B5991" s="139" t="s">
        <v>17333</v>
      </c>
      <c r="C5991" s="139" t="s">
        <v>285</v>
      </c>
      <c r="D5991" s="642" t="s">
        <v>17334</v>
      </c>
    </row>
    <row r="5992" spans="1:4" ht="13.5" hidden="1">
      <c r="A5992" s="139" t="s">
        <v>17335</v>
      </c>
      <c r="B5992" s="139" t="s">
        <v>17336</v>
      </c>
      <c r="C5992" s="139" t="s">
        <v>285</v>
      </c>
      <c r="D5992" s="642" t="s">
        <v>17337</v>
      </c>
    </row>
    <row r="5993" spans="1:4" ht="13.5" hidden="1">
      <c r="A5993" s="139" t="s">
        <v>17338</v>
      </c>
      <c r="B5993" s="139" t="s">
        <v>17339</v>
      </c>
      <c r="C5993" s="139" t="s">
        <v>27</v>
      </c>
      <c r="D5993" s="642" t="s">
        <v>17340</v>
      </c>
    </row>
    <row r="5994" spans="1:4" ht="13.5" hidden="1">
      <c r="A5994" s="139" t="s">
        <v>17341</v>
      </c>
      <c r="B5994" s="139" t="s">
        <v>17342</v>
      </c>
      <c r="C5994" s="139" t="s">
        <v>27</v>
      </c>
      <c r="D5994" s="642" t="s">
        <v>17343</v>
      </c>
    </row>
    <row r="5995" spans="1:4" ht="13.5" hidden="1">
      <c r="A5995" s="139" t="s">
        <v>17344</v>
      </c>
      <c r="B5995" s="139" t="s">
        <v>17345</v>
      </c>
      <c r="C5995" s="139" t="s">
        <v>27</v>
      </c>
      <c r="D5995" s="642" t="s">
        <v>17346</v>
      </c>
    </row>
    <row r="5996" spans="1:4" ht="13.5" hidden="1">
      <c r="A5996" s="139" t="s">
        <v>17347</v>
      </c>
      <c r="B5996" s="139" t="s">
        <v>17348</v>
      </c>
      <c r="C5996" s="139" t="s">
        <v>27</v>
      </c>
      <c r="D5996" s="642" t="s">
        <v>17349</v>
      </c>
    </row>
    <row r="5997" spans="1:4" ht="13.5" hidden="1">
      <c r="A5997" s="139" t="s">
        <v>17350</v>
      </c>
      <c r="B5997" s="139" t="s">
        <v>17351</v>
      </c>
      <c r="C5997" s="139" t="s">
        <v>27</v>
      </c>
      <c r="D5997" s="642" t="s">
        <v>17352</v>
      </c>
    </row>
    <row r="5998" spans="1:4" ht="13.5" hidden="1">
      <c r="A5998" s="139" t="s">
        <v>17353</v>
      </c>
      <c r="B5998" s="139" t="s">
        <v>17354</v>
      </c>
      <c r="C5998" s="139" t="s">
        <v>27</v>
      </c>
      <c r="D5998" s="642" t="s">
        <v>17355</v>
      </c>
    </row>
    <row r="5999" spans="1:4" ht="13.5" hidden="1">
      <c r="A5999" s="139" t="s">
        <v>17356</v>
      </c>
      <c r="B5999" s="139" t="s">
        <v>17357</v>
      </c>
      <c r="C5999" s="139" t="s">
        <v>285</v>
      </c>
      <c r="D5999" s="642" t="s">
        <v>17358</v>
      </c>
    </row>
    <row r="6000" spans="1:4" ht="13.5" hidden="1">
      <c r="A6000" s="139" t="s">
        <v>17359</v>
      </c>
      <c r="B6000" s="139" t="s">
        <v>17360</v>
      </c>
      <c r="C6000" s="139" t="s">
        <v>27</v>
      </c>
      <c r="D6000" s="642" t="s">
        <v>17361</v>
      </c>
    </row>
    <row r="6001" spans="1:4" ht="13.5" hidden="1">
      <c r="A6001" s="139" t="s">
        <v>17362</v>
      </c>
      <c r="B6001" s="139" t="s">
        <v>17363</v>
      </c>
      <c r="C6001" s="139" t="s">
        <v>27</v>
      </c>
      <c r="D6001" s="642" t="s">
        <v>17364</v>
      </c>
    </row>
    <row r="6002" spans="1:4" ht="13.5" hidden="1">
      <c r="A6002" s="139" t="s">
        <v>17365</v>
      </c>
      <c r="B6002" s="139" t="s">
        <v>17366</v>
      </c>
      <c r="C6002" s="139" t="s">
        <v>27</v>
      </c>
      <c r="D6002" s="642" t="s">
        <v>17367</v>
      </c>
    </row>
    <row r="6003" spans="1:4" ht="13.5" hidden="1">
      <c r="A6003" s="139" t="s">
        <v>17368</v>
      </c>
      <c r="B6003" s="139" t="s">
        <v>17369</v>
      </c>
      <c r="C6003" s="139" t="s">
        <v>27</v>
      </c>
      <c r="D6003" s="642" t="s">
        <v>17370</v>
      </c>
    </row>
    <row r="6004" spans="1:4" ht="13.5" hidden="1">
      <c r="A6004" s="139" t="s">
        <v>17371</v>
      </c>
      <c r="B6004" s="139" t="s">
        <v>17372</v>
      </c>
      <c r="C6004" s="139" t="s">
        <v>27</v>
      </c>
      <c r="D6004" s="642" t="s">
        <v>17373</v>
      </c>
    </row>
    <row r="6005" spans="1:4" ht="13.5" hidden="1">
      <c r="A6005" s="139" t="s">
        <v>17374</v>
      </c>
      <c r="B6005" s="139" t="s">
        <v>17375</v>
      </c>
      <c r="C6005" s="139" t="s">
        <v>27</v>
      </c>
      <c r="D6005" s="642" t="s">
        <v>17376</v>
      </c>
    </row>
    <row r="6006" spans="1:4" ht="13.5" hidden="1">
      <c r="A6006" s="139" t="s">
        <v>17377</v>
      </c>
      <c r="B6006" s="139" t="s">
        <v>17378</v>
      </c>
      <c r="C6006" s="139" t="s">
        <v>27</v>
      </c>
      <c r="D6006" s="642" t="s">
        <v>3369</v>
      </c>
    </row>
    <row r="6007" spans="1:4" ht="13.5" hidden="1">
      <c r="A6007" s="139" t="s">
        <v>17379</v>
      </c>
      <c r="B6007" s="139" t="s">
        <v>17380</v>
      </c>
      <c r="C6007" s="139" t="s">
        <v>27</v>
      </c>
      <c r="D6007" s="642" t="s">
        <v>17381</v>
      </c>
    </row>
    <row r="6008" spans="1:4" ht="13.5" hidden="1">
      <c r="A6008" s="139" t="s">
        <v>17382</v>
      </c>
      <c r="B6008" s="139" t="s">
        <v>17383</v>
      </c>
      <c r="C6008" s="139" t="s">
        <v>27</v>
      </c>
      <c r="D6008" s="642" t="s">
        <v>17384</v>
      </c>
    </row>
    <row r="6009" spans="1:4" ht="13.5" hidden="1">
      <c r="A6009" s="139" t="s">
        <v>17385</v>
      </c>
      <c r="B6009" s="139" t="s">
        <v>17386</v>
      </c>
      <c r="C6009" s="139" t="s">
        <v>285</v>
      </c>
      <c r="D6009" s="642" t="s">
        <v>2168</v>
      </c>
    </row>
    <row r="6010" spans="1:4" ht="13.5" hidden="1">
      <c r="A6010" s="139" t="s">
        <v>17387</v>
      </c>
      <c r="B6010" s="139" t="s">
        <v>17388</v>
      </c>
      <c r="C6010" s="139" t="s">
        <v>285</v>
      </c>
      <c r="D6010" s="642" t="s">
        <v>12197</v>
      </c>
    </row>
    <row r="6011" spans="1:4" ht="13.5" hidden="1">
      <c r="A6011" s="139" t="s">
        <v>17389</v>
      </c>
      <c r="B6011" s="139" t="s">
        <v>17390</v>
      </c>
      <c r="C6011" s="139" t="s">
        <v>285</v>
      </c>
      <c r="D6011" s="642" t="s">
        <v>17391</v>
      </c>
    </row>
    <row r="6012" spans="1:4" ht="13.5" hidden="1">
      <c r="A6012" s="139" t="s">
        <v>17392</v>
      </c>
      <c r="B6012" s="139" t="s">
        <v>17393</v>
      </c>
      <c r="C6012" s="139" t="s">
        <v>285</v>
      </c>
      <c r="D6012" s="642" t="s">
        <v>17394</v>
      </c>
    </row>
    <row r="6013" spans="1:4" ht="13.5" hidden="1">
      <c r="A6013" s="139" t="s">
        <v>17395</v>
      </c>
      <c r="B6013" s="139" t="s">
        <v>17396</v>
      </c>
      <c r="C6013" s="139" t="s">
        <v>285</v>
      </c>
      <c r="D6013" s="642" t="s">
        <v>16859</v>
      </c>
    </row>
    <row r="6014" spans="1:4" ht="13.5" hidden="1">
      <c r="A6014" s="139" t="s">
        <v>17397</v>
      </c>
      <c r="B6014" s="139" t="s">
        <v>17398</v>
      </c>
      <c r="C6014" s="139" t="s">
        <v>285</v>
      </c>
      <c r="D6014" s="642" t="s">
        <v>17399</v>
      </c>
    </row>
    <row r="6015" spans="1:4" ht="13.5" hidden="1">
      <c r="A6015" s="139" t="s">
        <v>17400</v>
      </c>
      <c r="B6015" s="139" t="s">
        <v>17401</v>
      </c>
      <c r="C6015" s="139" t="s">
        <v>285</v>
      </c>
      <c r="D6015" s="642" t="s">
        <v>17402</v>
      </c>
    </row>
    <row r="6016" spans="1:4" ht="13.5" hidden="1">
      <c r="A6016" s="139" t="s">
        <v>17403</v>
      </c>
      <c r="B6016" s="139" t="s">
        <v>17404</v>
      </c>
      <c r="C6016" s="139" t="s">
        <v>285</v>
      </c>
      <c r="D6016" s="642" t="s">
        <v>3821</v>
      </c>
    </row>
    <row r="6017" spans="1:4" ht="13.5" hidden="1">
      <c r="A6017" s="139" t="s">
        <v>17405</v>
      </c>
      <c r="B6017" s="139" t="s">
        <v>17406</v>
      </c>
      <c r="C6017" s="139" t="s">
        <v>285</v>
      </c>
      <c r="D6017" s="642" t="s">
        <v>17407</v>
      </c>
    </row>
    <row r="6018" spans="1:4" ht="13.5" hidden="1">
      <c r="A6018" s="139" t="s">
        <v>17408</v>
      </c>
      <c r="B6018" s="139" t="s">
        <v>17409</v>
      </c>
      <c r="C6018" s="139" t="s">
        <v>285</v>
      </c>
      <c r="D6018" s="642" t="s">
        <v>13959</v>
      </c>
    </row>
    <row r="6019" spans="1:4" ht="13.5" hidden="1">
      <c r="A6019" s="139" t="s">
        <v>17410</v>
      </c>
      <c r="B6019" s="139" t="s">
        <v>17411</v>
      </c>
      <c r="C6019" s="139" t="s">
        <v>4524</v>
      </c>
      <c r="D6019" s="642" t="s">
        <v>17412</v>
      </c>
    </row>
    <row r="6020" spans="1:4" ht="13.5" hidden="1">
      <c r="A6020" s="139" t="s">
        <v>17413</v>
      </c>
      <c r="B6020" s="139" t="s">
        <v>17414</v>
      </c>
      <c r="C6020" s="139" t="s">
        <v>4524</v>
      </c>
      <c r="D6020" s="642" t="s">
        <v>17415</v>
      </c>
    </row>
    <row r="6021" spans="1:4" ht="13.5" hidden="1">
      <c r="A6021" s="139" t="s">
        <v>17416</v>
      </c>
      <c r="B6021" s="139" t="s">
        <v>17417</v>
      </c>
      <c r="C6021" s="139" t="s">
        <v>27</v>
      </c>
      <c r="D6021" s="642" t="s">
        <v>7916</v>
      </c>
    </row>
    <row r="6022" spans="1:4" ht="13.5" hidden="1">
      <c r="A6022" s="139" t="s">
        <v>17418</v>
      </c>
      <c r="B6022" s="139" t="s">
        <v>17419</v>
      </c>
      <c r="C6022" s="139" t="s">
        <v>27</v>
      </c>
      <c r="D6022" s="642" t="s">
        <v>17420</v>
      </c>
    </row>
    <row r="6023" spans="1:4" ht="13.5" hidden="1">
      <c r="A6023" s="139" t="s">
        <v>17421</v>
      </c>
      <c r="B6023" s="139" t="s">
        <v>17422</v>
      </c>
      <c r="C6023" s="139" t="s">
        <v>27</v>
      </c>
      <c r="D6023" s="642" t="s">
        <v>17423</v>
      </c>
    </row>
    <row r="6024" spans="1:4" ht="13.5" hidden="1">
      <c r="A6024" s="139" t="s">
        <v>17424</v>
      </c>
      <c r="B6024" s="139" t="s">
        <v>17425</v>
      </c>
      <c r="C6024" s="139" t="s">
        <v>27</v>
      </c>
      <c r="D6024" s="642" t="s">
        <v>17426</v>
      </c>
    </row>
    <row r="6025" spans="1:4" ht="13.5" hidden="1">
      <c r="A6025" s="139" t="s">
        <v>17427</v>
      </c>
      <c r="B6025" s="139" t="s">
        <v>17428</v>
      </c>
      <c r="C6025" s="139" t="s">
        <v>27</v>
      </c>
      <c r="D6025" s="642" t="s">
        <v>17429</v>
      </c>
    </row>
    <row r="6026" spans="1:4" ht="13.5" hidden="1">
      <c r="A6026" s="139" t="s">
        <v>17430</v>
      </c>
      <c r="B6026" s="139" t="s">
        <v>17431</v>
      </c>
      <c r="C6026" s="139" t="s">
        <v>27</v>
      </c>
      <c r="D6026" s="642" t="s">
        <v>17432</v>
      </c>
    </row>
    <row r="6027" spans="1:4" ht="13.5" hidden="1">
      <c r="A6027" s="139" t="s">
        <v>17433</v>
      </c>
      <c r="B6027" s="139" t="s">
        <v>17434</v>
      </c>
      <c r="C6027" s="139" t="s">
        <v>27</v>
      </c>
      <c r="D6027" s="642" t="s">
        <v>17435</v>
      </c>
    </row>
    <row r="6028" spans="1:4" ht="13.5" hidden="1">
      <c r="A6028" s="139" t="s">
        <v>17436</v>
      </c>
      <c r="B6028" s="139" t="s">
        <v>17437</v>
      </c>
      <c r="C6028" s="139" t="s">
        <v>27</v>
      </c>
      <c r="D6028" s="642" t="s">
        <v>17438</v>
      </c>
    </row>
    <row r="6029" spans="1:4" ht="13.5" hidden="1">
      <c r="A6029" s="139" t="s">
        <v>17439</v>
      </c>
      <c r="B6029" s="139" t="s">
        <v>17440</v>
      </c>
      <c r="C6029" s="139" t="s">
        <v>27</v>
      </c>
      <c r="D6029" s="642" t="s">
        <v>4234</v>
      </c>
    </row>
    <row r="6030" spans="1:4" ht="13.5" hidden="1">
      <c r="A6030" s="139" t="s">
        <v>17441</v>
      </c>
      <c r="B6030" s="139" t="s">
        <v>17442</v>
      </c>
      <c r="C6030" s="139" t="s">
        <v>27</v>
      </c>
      <c r="D6030" s="642" t="s">
        <v>17443</v>
      </c>
    </row>
    <row r="6031" spans="1:4" ht="13.5" hidden="1">
      <c r="A6031" s="139" t="s">
        <v>17444</v>
      </c>
      <c r="B6031" s="139" t="s">
        <v>17445</v>
      </c>
      <c r="C6031" s="139" t="s">
        <v>27</v>
      </c>
      <c r="D6031" s="642" t="s">
        <v>17446</v>
      </c>
    </row>
    <row r="6032" spans="1:4" ht="13.5" hidden="1">
      <c r="A6032" s="139" t="s">
        <v>17447</v>
      </c>
      <c r="B6032" s="139" t="s">
        <v>17448</v>
      </c>
      <c r="C6032" s="139" t="s">
        <v>27</v>
      </c>
      <c r="D6032" s="642" t="s">
        <v>17449</v>
      </c>
    </row>
    <row r="6033" spans="1:4" ht="13.5" hidden="1">
      <c r="A6033" s="139" t="s">
        <v>17450</v>
      </c>
      <c r="B6033" s="139" t="s">
        <v>17451</v>
      </c>
      <c r="C6033" s="139" t="s">
        <v>27</v>
      </c>
      <c r="D6033" s="642" t="s">
        <v>17452</v>
      </c>
    </row>
    <row r="6034" spans="1:4" ht="13.5" hidden="1">
      <c r="A6034" s="139" t="s">
        <v>17453</v>
      </c>
      <c r="B6034" s="139" t="s">
        <v>17454</v>
      </c>
      <c r="C6034" s="139" t="s">
        <v>27</v>
      </c>
      <c r="D6034" s="642" t="s">
        <v>17455</v>
      </c>
    </row>
    <row r="6035" spans="1:4" ht="13.5" hidden="1">
      <c r="A6035" s="139" t="s">
        <v>17456</v>
      </c>
      <c r="B6035" s="139" t="s">
        <v>17457</v>
      </c>
      <c r="C6035" s="139" t="s">
        <v>27</v>
      </c>
      <c r="D6035" s="642" t="s">
        <v>17458</v>
      </c>
    </row>
    <row r="6036" spans="1:4" ht="13.5" hidden="1">
      <c r="A6036" s="139" t="s">
        <v>17459</v>
      </c>
      <c r="B6036" s="139" t="s">
        <v>17457</v>
      </c>
      <c r="C6036" s="139" t="s">
        <v>27</v>
      </c>
      <c r="D6036" s="642" t="s">
        <v>17460</v>
      </c>
    </row>
    <row r="6037" spans="1:4" ht="13.5" hidden="1">
      <c r="A6037" s="139" t="s">
        <v>17461</v>
      </c>
      <c r="B6037" s="139" t="s">
        <v>17462</v>
      </c>
      <c r="C6037" s="139" t="s">
        <v>27</v>
      </c>
      <c r="D6037" s="642" t="s">
        <v>17463</v>
      </c>
    </row>
    <row r="6038" spans="1:4" ht="13.5" hidden="1">
      <c r="A6038" s="139" t="s">
        <v>17464</v>
      </c>
      <c r="B6038" s="139" t="s">
        <v>17465</v>
      </c>
      <c r="C6038" s="139" t="s">
        <v>27</v>
      </c>
      <c r="D6038" s="642" t="s">
        <v>17466</v>
      </c>
    </row>
    <row r="6039" spans="1:4" ht="13.5" hidden="1">
      <c r="A6039" s="139" t="s">
        <v>17467</v>
      </c>
      <c r="B6039" s="139" t="s">
        <v>17468</v>
      </c>
      <c r="C6039" s="139" t="s">
        <v>27</v>
      </c>
      <c r="D6039" s="642" t="s">
        <v>17469</v>
      </c>
    </row>
    <row r="6040" spans="1:4" ht="13.5" hidden="1">
      <c r="A6040" s="139" t="s">
        <v>17470</v>
      </c>
      <c r="B6040" s="139" t="s">
        <v>17471</v>
      </c>
      <c r="C6040" s="139" t="s">
        <v>27</v>
      </c>
      <c r="D6040" s="642" t="s">
        <v>17472</v>
      </c>
    </row>
    <row r="6041" spans="1:4" ht="13.5" hidden="1">
      <c r="A6041" s="139" t="s">
        <v>17473</v>
      </c>
      <c r="B6041" s="139" t="s">
        <v>17474</v>
      </c>
      <c r="C6041" s="139" t="s">
        <v>27</v>
      </c>
      <c r="D6041" s="642" t="s">
        <v>17475</v>
      </c>
    </row>
    <row r="6042" spans="1:4" ht="13.5" hidden="1">
      <c r="A6042" s="139" t="s">
        <v>17476</v>
      </c>
      <c r="B6042" s="139" t="s">
        <v>17477</v>
      </c>
      <c r="C6042" s="139" t="s">
        <v>27</v>
      </c>
      <c r="D6042" s="642" t="s">
        <v>8381</v>
      </c>
    </row>
    <row r="6043" spans="1:4" ht="13.5" hidden="1">
      <c r="A6043" s="139" t="s">
        <v>17478</v>
      </c>
      <c r="B6043" s="139" t="s">
        <v>17479</v>
      </c>
      <c r="C6043" s="139" t="s">
        <v>27</v>
      </c>
      <c r="D6043" s="642" t="s">
        <v>17480</v>
      </c>
    </row>
    <row r="6044" spans="1:4" ht="13.5" hidden="1">
      <c r="A6044" s="139" t="s">
        <v>17481</v>
      </c>
      <c r="B6044" s="139" t="s">
        <v>17482</v>
      </c>
      <c r="C6044" s="139" t="s">
        <v>27</v>
      </c>
      <c r="D6044" s="642" t="s">
        <v>17483</v>
      </c>
    </row>
    <row r="6045" spans="1:4" ht="13.5" hidden="1">
      <c r="A6045" s="139" t="s">
        <v>17484</v>
      </c>
      <c r="B6045" s="139" t="s">
        <v>17485</v>
      </c>
      <c r="C6045" s="139" t="s">
        <v>27</v>
      </c>
      <c r="D6045" s="642" t="s">
        <v>10798</v>
      </c>
    </row>
    <row r="6046" spans="1:4" ht="13.5" hidden="1">
      <c r="A6046" s="139" t="s">
        <v>17486</v>
      </c>
      <c r="B6046" s="139" t="s">
        <v>17487</v>
      </c>
      <c r="C6046" s="139" t="s">
        <v>27</v>
      </c>
      <c r="D6046" s="642" t="s">
        <v>17488</v>
      </c>
    </row>
    <row r="6047" spans="1:4" ht="13.5" hidden="1">
      <c r="A6047" s="139" t="s">
        <v>17489</v>
      </c>
      <c r="B6047" s="139" t="s">
        <v>17490</v>
      </c>
      <c r="C6047" s="139" t="s">
        <v>27</v>
      </c>
      <c r="D6047" s="642" t="s">
        <v>16194</v>
      </c>
    </row>
    <row r="6048" spans="1:4" ht="13.5" hidden="1">
      <c r="A6048" s="139" t="s">
        <v>17491</v>
      </c>
      <c r="B6048" s="139" t="s">
        <v>17492</v>
      </c>
      <c r="C6048" s="139" t="s">
        <v>27</v>
      </c>
      <c r="D6048" s="642" t="s">
        <v>17493</v>
      </c>
    </row>
    <row r="6049" spans="1:4" ht="13.5" hidden="1">
      <c r="A6049" s="139" t="s">
        <v>17494</v>
      </c>
      <c r="B6049" s="139" t="s">
        <v>17495</v>
      </c>
      <c r="C6049" s="139" t="s">
        <v>27</v>
      </c>
      <c r="D6049" s="642" t="s">
        <v>17496</v>
      </c>
    </row>
    <row r="6050" spans="1:4" ht="13.5" hidden="1">
      <c r="A6050" s="139" t="s">
        <v>17497</v>
      </c>
      <c r="B6050" s="139" t="s">
        <v>17498</v>
      </c>
      <c r="C6050" s="139" t="s">
        <v>27</v>
      </c>
      <c r="D6050" s="642" t="s">
        <v>17499</v>
      </c>
    </row>
    <row r="6051" spans="1:4" ht="13.5" hidden="1">
      <c r="A6051" s="139" t="s">
        <v>17500</v>
      </c>
      <c r="B6051" s="139" t="s">
        <v>17501</v>
      </c>
      <c r="C6051" s="139" t="s">
        <v>27</v>
      </c>
      <c r="D6051" s="642" t="s">
        <v>17502</v>
      </c>
    </row>
    <row r="6052" spans="1:4" ht="13.5" hidden="1">
      <c r="A6052" s="139" t="s">
        <v>17503</v>
      </c>
      <c r="B6052" s="139" t="s">
        <v>17504</v>
      </c>
      <c r="C6052" s="139" t="s">
        <v>27</v>
      </c>
      <c r="D6052" s="642" t="s">
        <v>10379</v>
      </c>
    </row>
    <row r="6053" spans="1:4" ht="13.5" hidden="1">
      <c r="A6053" s="139" t="s">
        <v>17505</v>
      </c>
      <c r="B6053" s="139" t="s">
        <v>17506</v>
      </c>
      <c r="C6053" s="139" t="s">
        <v>27</v>
      </c>
      <c r="D6053" s="642" t="s">
        <v>12088</v>
      </c>
    </row>
    <row r="6054" spans="1:4" ht="13.5" hidden="1">
      <c r="A6054" s="139" t="s">
        <v>17507</v>
      </c>
      <c r="B6054" s="139" t="s">
        <v>17508</v>
      </c>
      <c r="C6054" s="139" t="s">
        <v>27</v>
      </c>
      <c r="D6054" s="642" t="s">
        <v>17509</v>
      </c>
    </row>
    <row r="6055" spans="1:4" ht="13.5" hidden="1">
      <c r="A6055" s="139" t="s">
        <v>17510</v>
      </c>
      <c r="B6055" s="139" t="s">
        <v>17511</v>
      </c>
      <c r="C6055" s="139" t="s">
        <v>27</v>
      </c>
      <c r="D6055" s="642" t="s">
        <v>17512</v>
      </c>
    </row>
    <row r="6056" spans="1:4" ht="13.5" hidden="1">
      <c r="A6056" s="139" t="s">
        <v>17513</v>
      </c>
      <c r="B6056" s="139" t="s">
        <v>17514</v>
      </c>
      <c r="C6056" s="139" t="s">
        <v>27</v>
      </c>
      <c r="D6056" s="642" t="s">
        <v>17515</v>
      </c>
    </row>
    <row r="6057" spans="1:4" ht="13.5" hidden="1">
      <c r="A6057" s="139" t="s">
        <v>17516</v>
      </c>
      <c r="B6057" s="139" t="s">
        <v>17517</v>
      </c>
      <c r="C6057" s="139" t="s">
        <v>27</v>
      </c>
      <c r="D6057" s="642" t="s">
        <v>11819</v>
      </c>
    </row>
    <row r="6058" spans="1:4" ht="13.5" hidden="1">
      <c r="A6058" s="139" t="s">
        <v>17518</v>
      </c>
      <c r="B6058" s="139" t="s">
        <v>17519</v>
      </c>
      <c r="C6058" s="139" t="s">
        <v>27</v>
      </c>
      <c r="D6058" s="642" t="s">
        <v>17520</v>
      </c>
    </row>
    <row r="6059" spans="1:4" ht="13.5" hidden="1">
      <c r="A6059" s="139" t="s">
        <v>17521</v>
      </c>
      <c r="B6059" s="139" t="s">
        <v>17522</v>
      </c>
      <c r="C6059" s="139" t="s">
        <v>27</v>
      </c>
      <c r="D6059" s="642" t="s">
        <v>6176</v>
      </c>
    </row>
    <row r="6060" spans="1:4" ht="13.5" hidden="1">
      <c r="A6060" s="139" t="s">
        <v>17523</v>
      </c>
      <c r="B6060" s="139" t="s">
        <v>17524</v>
      </c>
      <c r="C6060" s="139" t="s">
        <v>27</v>
      </c>
      <c r="D6060" s="642" t="s">
        <v>17525</v>
      </c>
    </row>
    <row r="6061" spans="1:4" ht="13.5" hidden="1">
      <c r="A6061" s="139" t="s">
        <v>17526</v>
      </c>
      <c r="B6061" s="139" t="s">
        <v>17527</v>
      </c>
      <c r="C6061" s="139" t="s">
        <v>27</v>
      </c>
      <c r="D6061" s="642" t="s">
        <v>17528</v>
      </c>
    </row>
    <row r="6062" spans="1:4" ht="13.5" hidden="1">
      <c r="A6062" s="139" t="s">
        <v>17529</v>
      </c>
      <c r="B6062" s="139" t="s">
        <v>17530</v>
      </c>
      <c r="C6062" s="139" t="s">
        <v>27</v>
      </c>
      <c r="D6062" s="642" t="s">
        <v>17531</v>
      </c>
    </row>
    <row r="6063" spans="1:4" ht="13.5" hidden="1">
      <c r="A6063" s="139" t="s">
        <v>17532</v>
      </c>
      <c r="B6063" s="139" t="s">
        <v>17533</v>
      </c>
      <c r="C6063" s="139" t="s">
        <v>27</v>
      </c>
      <c r="D6063" s="642" t="s">
        <v>17534</v>
      </c>
    </row>
    <row r="6064" spans="1:4" ht="13.5" hidden="1">
      <c r="A6064" s="139" t="s">
        <v>17535</v>
      </c>
      <c r="B6064" s="139" t="s">
        <v>17536</v>
      </c>
      <c r="C6064" s="139" t="s">
        <v>27</v>
      </c>
      <c r="D6064" s="642" t="s">
        <v>17537</v>
      </c>
    </row>
    <row r="6065" spans="1:4" ht="13.5" hidden="1">
      <c r="A6065" s="139" t="s">
        <v>17538</v>
      </c>
      <c r="B6065" s="139" t="s">
        <v>17539</v>
      </c>
      <c r="C6065" s="139" t="s">
        <v>27</v>
      </c>
      <c r="D6065" s="642" t="s">
        <v>17540</v>
      </c>
    </row>
    <row r="6066" spans="1:4" ht="13.5" hidden="1">
      <c r="A6066" s="139" t="s">
        <v>17541</v>
      </c>
      <c r="B6066" s="139" t="s">
        <v>17542</v>
      </c>
      <c r="C6066" s="139" t="s">
        <v>27</v>
      </c>
      <c r="D6066" s="642" t="s">
        <v>17543</v>
      </c>
    </row>
    <row r="6067" spans="1:4" ht="13.5" hidden="1">
      <c r="A6067" s="139" t="s">
        <v>17544</v>
      </c>
      <c r="B6067" s="139" t="s">
        <v>17545</v>
      </c>
      <c r="C6067" s="139" t="s">
        <v>27</v>
      </c>
      <c r="D6067" s="642" t="s">
        <v>2832</v>
      </c>
    </row>
    <row r="6068" spans="1:4" ht="13.5" hidden="1">
      <c r="A6068" s="139" t="s">
        <v>17546</v>
      </c>
      <c r="B6068" s="139" t="s">
        <v>17547</v>
      </c>
      <c r="C6068" s="139" t="s">
        <v>27</v>
      </c>
      <c r="D6068" s="642" t="s">
        <v>17548</v>
      </c>
    </row>
    <row r="6069" spans="1:4" ht="13.5" hidden="1">
      <c r="A6069" s="139" t="s">
        <v>17549</v>
      </c>
      <c r="B6069" s="139" t="s">
        <v>17550</v>
      </c>
      <c r="C6069" s="139" t="s">
        <v>27</v>
      </c>
      <c r="D6069" s="642" t="s">
        <v>17551</v>
      </c>
    </row>
    <row r="6070" spans="1:4" ht="13.5" hidden="1">
      <c r="A6070" s="139" t="s">
        <v>17552</v>
      </c>
      <c r="B6070" s="139" t="s">
        <v>17553</v>
      </c>
      <c r="C6070" s="139" t="s">
        <v>27</v>
      </c>
      <c r="D6070" s="642" t="s">
        <v>17554</v>
      </c>
    </row>
    <row r="6071" spans="1:4" ht="13.5" hidden="1">
      <c r="A6071" s="139" t="s">
        <v>17555</v>
      </c>
      <c r="B6071" s="139" t="s">
        <v>17556</v>
      </c>
      <c r="C6071" s="139" t="s">
        <v>27</v>
      </c>
      <c r="D6071" s="642" t="s">
        <v>17557</v>
      </c>
    </row>
    <row r="6072" spans="1:4" ht="13.5" hidden="1">
      <c r="A6072" s="139" t="s">
        <v>17558</v>
      </c>
      <c r="B6072" s="139" t="s">
        <v>17559</v>
      </c>
      <c r="C6072" s="139" t="s">
        <v>27</v>
      </c>
      <c r="D6072" s="642" t="s">
        <v>17560</v>
      </c>
    </row>
    <row r="6073" spans="1:4" ht="13.5" hidden="1">
      <c r="A6073" s="139" t="s">
        <v>17561</v>
      </c>
      <c r="B6073" s="139" t="s">
        <v>17562</v>
      </c>
      <c r="C6073" s="139" t="s">
        <v>27</v>
      </c>
      <c r="D6073" s="642" t="s">
        <v>13874</v>
      </c>
    </row>
    <row r="6074" spans="1:4" ht="13.5" hidden="1">
      <c r="A6074" s="139" t="s">
        <v>17563</v>
      </c>
      <c r="B6074" s="139" t="s">
        <v>17564</v>
      </c>
      <c r="C6074" s="139" t="s">
        <v>27</v>
      </c>
      <c r="D6074" s="642" t="s">
        <v>17565</v>
      </c>
    </row>
    <row r="6075" spans="1:4" ht="13.5" hidden="1">
      <c r="A6075" s="139" t="s">
        <v>17566</v>
      </c>
      <c r="B6075" s="139" t="s">
        <v>17567</v>
      </c>
      <c r="C6075" s="139" t="s">
        <v>27</v>
      </c>
      <c r="D6075" s="642" t="s">
        <v>17568</v>
      </c>
    </row>
    <row r="6076" spans="1:4" ht="13.5" hidden="1">
      <c r="A6076" s="139" t="s">
        <v>17569</v>
      </c>
      <c r="B6076" s="139" t="s">
        <v>17570</v>
      </c>
      <c r="C6076" s="139" t="s">
        <v>27</v>
      </c>
      <c r="D6076" s="642" t="s">
        <v>2055</v>
      </c>
    </row>
    <row r="6077" spans="1:4" ht="13.5" hidden="1">
      <c r="A6077" s="139" t="s">
        <v>17571</v>
      </c>
      <c r="B6077" s="139" t="s">
        <v>17572</v>
      </c>
      <c r="C6077" s="139" t="s">
        <v>27</v>
      </c>
      <c r="D6077" s="642" t="s">
        <v>17573</v>
      </c>
    </row>
    <row r="6078" spans="1:4" ht="13.5" hidden="1">
      <c r="A6078" s="139" t="s">
        <v>17574</v>
      </c>
      <c r="B6078" s="139" t="s">
        <v>17575</v>
      </c>
      <c r="C6078" s="139" t="s">
        <v>27</v>
      </c>
      <c r="D6078" s="642" t="s">
        <v>17576</v>
      </c>
    </row>
    <row r="6079" spans="1:4" ht="13.5" hidden="1">
      <c r="A6079" s="139" t="s">
        <v>17577</v>
      </c>
      <c r="B6079" s="139" t="s">
        <v>17578</v>
      </c>
      <c r="C6079" s="139" t="s">
        <v>27</v>
      </c>
      <c r="D6079" s="642" t="s">
        <v>6176</v>
      </c>
    </row>
    <row r="6080" spans="1:4" ht="13.5" hidden="1">
      <c r="A6080" s="139" t="s">
        <v>17579</v>
      </c>
      <c r="B6080" s="139" t="s">
        <v>17580</v>
      </c>
      <c r="C6080" s="139" t="s">
        <v>27</v>
      </c>
      <c r="D6080" s="642" t="s">
        <v>17581</v>
      </c>
    </row>
    <row r="6081" spans="1:4" ht="13.5" hidden="1">
      <c r="A6081" s="139" t="s">
        <v>17582</v>
      </c>
      <c r="B6081" s="139" t="s">
        <v>17583</v>
      </c>
      <c r="C6081" s="139" t="s">
        <v>27</v>
      </c>
      <c r="D6081" s="642" t="s">
        <v>17584</v>
      </c>
    </row>
    <row r="6082" spans="1:4" ht="13.5" hidden="1">
      <c r="A6082" s="139" t="s">
        <v>17585</v>
      </c>
      <c r="B6082" s="139" t="s">
        <v>17586</v>
      </c>
      <c r="C6082" s="139" t="s">
        <v>27</v>
      </c>
      <c r="D6082" s="642" t="s">
        <v>17587</v>
      </c>
    </row>
    <row r="6083" spans="1:4" ht="13.5" hidden="1">
      <c r="A6083" s="139" t="s">
        <v>17588</v>
      </c>
      <c r="B6083" s="139" t="s">
        <v>17589</v>
      </c>
      <c r="C6083" s="139" t="s">
        <v>27</v>
      </c>
      <c r="D6083" s="642" t="s">
        <v>17590</v>
      </c>
    </row>
    <row r="6084" spans="1:4" ht="13.5" hidden="1">
      <c r="A6084" s="139" t="s">
        <v>17591</v>
      </c>
      <c r="B6084" s="139" t="s">
        <v>17592</v>
      </c>
      <c r="C6084" s="139" t="s">
        <v>27</v>
      </c>
      <c r="D6084" s="642" t="s">
        <v>12895</v>
      </c>
    </row>
    <row r="6085" spans="1:4" ht="13.5" hidden="1">
      <c r="A6085" s="139" t="s">
        <v>17593</v>
      </c>
      <c r="B6085" s="139" t="s">
        <v>17594</v>
      </c>
      <c r="C6085" s="139" t="s">
        <v>27</v>
      </c>
      <c r="D6085" s="642" t="s">
        <v>17595</v>
      </c>
    </row>
    <row r="6086" spans="1:4" ht="13.5" hidden="1">
      <c r="A6086" s="139" t="s">
        <v>17596</v>
      </c>
      <c r="B6086" s="139" t="s">
        <v>17597</v>
      </c>
      <c r="C6086" s="139" t="s">
        <v>27</v>
      </c>
      <c r="D6086" s="642" t="s">
        <v>17598</v>
      </c>
    </row>
    <row r="6087" spans="1:4" ht="13.5" hidden="1">
      <c r="A6087" s="139" t="s">
        <v>17599</v>
      </c>
      <c r="B6087" s="139" t="s">
        <v>17600</v>
      </c>
      <c r="C6087" s="139" t="s">
        <v>27</v>
      </c>
      <c r="D6087" s="642" t="s">
        <v>17601</v>
      </c>
    </row>
    <row r="6088" spans="1:4" ht="13.5" hidden="1">
      <c r="A6088" s="139" t="s">
        <v>17602</v>
      </c>
      <c r="B6088" s="139" t="s">
        <v>17603</v>
      </c>
      <c r="C6088" s="139" t="s">
        <v>27</v>
      </c>
      <c r="D6088" s="642" t="s">
        <v>17604</v>
      </c>
    </row>
    <row r="6089" spans="1:4" ht="13.5" hidden="1">
      <c r="A6089" s="139" t="s">
        <v>17605</v>
      </c>
      <c r="B6089" s="139" t="s">
        <v>17606</v>
      </c>
      <c r="C6089" s="139" t="s">
        <v>27</v>
      </c>
      <c r="D6089" s="642" t="s">
        <v>17607</v>
      </c>
    </row>
    <row r="6090" spans="1:4" ht="13.5" hidden="1">
      <c r="A6090" s="139" t="s">
        <v>17608</v>
      </c>
      <c r="B6090" s="139" t="s">
        <v>17609</v>
      </c>
      <c r="C6090" s="139" t="s">
        <v>27</v>
      </c>
      <c r="D6090" s="642" t="s">
        <v>17610</v>
      </c>
    </row>
    <row r="6091" spans="1:4" ht="13.5" hidden="1">
      <c r="A6091" s="139" t="s">
        <v>17611</v>
      </c>
      <c r="B6091" s="139" t="s">
        <v>17612</v>
      </c>
      <c r="C6091" s="139" t="s">
        <v>27</v>
      </c>
      <c r="D6091" s="642" t="s">
        <v>10564</v>
      </c>
    </row>
    <row r="6092" spans="1:4" ht="13.5" hidden="1">
      <c r="A6092" s="139" t="s">
        <v>17613</v>
      </c>
      <c r="B6092" s="139" t="s">
        <v>17614</v>
      </c>
      <c r="C6092" s="139" t="s">
        <v>27</v>
      </c>
      <c r="D6092" s="642" t="s">
        <v>17615</v>
      </c>
    </row>
    <row r="6093" spans="1:4" ht="13.5" hidden="1">
      <c r="A6093" s="139" t="s">
        <v>17616</v>
      </c>
      <c r="B6093" s="139" t="s">
        <v>17617</v>
      </c>
      <c r="C6093" s="139" t="s">
        <v>27</v>
      </c>
      <c r="D6093" s="642" t="s">
        <v>17618</v>
      </c>
    </row>
    <row r="6094" spans="1:4" ht="13.5" hidden="1">
      <c r="A6094" s="139" t="s">
        <v>17619</v>
      </c>
      <c r="B6094" s="139" t="s">
        <v>17620</v>
      </c>
      <c r="C6094" s="139" t="s">
        <v>27</v>
      </c>
      <c r="D6094" s="642" t="s">
        <v>17621</v>
      </c>
    </row>
    <row r="6095" spans="1:4" ht="13.5" hidden="1">
      <c r="A6095" s="139" t="s">
        <v>17622</v>
      </c>
      <c r="B6095" s="139" t="s">
        <v>17623</v>
      </c>
      <c r="C6095" s="139" t="s">
        <v>27</v>
      </c>
      <c r="D6095" s="642" t="s">
        <v>17624</v>
      </c>
    </row>
    <row r="6096" spans="1:4" ht="13.5" hidden="1">
      <c r="A6096" s="139" t="s">
        <v>17625</v>
      </c>
      <c r="B6096" s="139" t="s">
        <v>17626</v>
      </c>
      <c r="C6096" s="139" t="s">
        <v>285</v>
      </c>
      <c r="D6096" s="642" t="s">
        <v>17627</v>
      </c>
    </row>
    <row r="6097" spans="1:4" ht="13.5" hidden="1">
      <c r="A6097" s="139" t="s">
        <v>17628</v>
      </c>
      <c r="B6097" s="139" t="s">
        <v>17629</v>
      </c>
      <c r="C6097" s="139" t="s">
        <v>27</v>
      </c>
      <c r="D6097" s="642" t="s">
        <v>17630</v>
      </c>
    </row>
    <row r="6098" spans="1:4" ht="13.5" hidden="1">
      <c r="A6098" s="139" t="s">
        <v>17631</v>
      </c>
      <c r="B6098" s="139" t="s">
        <v>17632</v>
      </c>
      <c r="C6098" s="139" t="s">
        <v>27</v>
      </c>
      <c r="D6098" s="642" t="s">
        <v>17633</v>
      </c>
    </row>
    <row r="6099" spans="1:4" ht="13.5" hidden="1">
      <c r="A6099" s="139" t="s">
        <v>17634</v>
      </c>
      <c r="B6099" s="139" t="s">
        <v>17635</v>
      </c>
      <c r="C6099" s="139" t="s">
        <v>27</v>
      </c>
      <c r="D6099" s="642" t="s">
        <v>17636</v>
      </c>
    </row>
    <row r="6100" spans="1:4" ht="13.5" hidden="1">
      <c r="A6100" s="139" t="s">
        <v>17637</v>
      </c>
      <c r="B6100" s="139" t="s">
        <v>17638</v>
      </c>
      <c r="C6100" s="139" t="s">
        <v>27</v>
      </c>
      <c r="D6100" s="642" t="s">
        <v>2984</v>
      </c>
    </row>
    <row r="6101" spans="1:4" ht="13.5" hidden="1">
      <c r="A6101" s="139" t="s">
        <v>17639</v>
      </c>
      <c r="B6101" s="139" t="s">
        <v>17640</v>
      </c>
      <c r="C6101" s="139" t="s">
        <v>27</v>
      </c>
      <c r="D6101" s="642" t="s">
        <v>13297</v>
      </c>
    </row>
    <row r="6102" spans="1:4" ht="13.5" hidden="1">
      <c r="A6102" s="139" t="s">
        <v>17641</v>
      </c>
      <c r="B6102" s="139" t="s">
        <v>17642</v>
      </c>
      <c r="C6102" s="139" t="s">
        <v>27</v>
      </c>
      <c r="D6102" s="642" t="s">
        <v>11830</v>
      </c>
    </row>
    <row r="6103" spans="1:4" ht="13.5" hidden="1">
      <c r="A6103" s="139" t="s">
        <v>17643</v>
      </c>
      <c r="B6103" s="139" t="s">
        <v>17644</v>
      </c>
      <c r="C6103" s="139" t="s">
        <v>27</v>
      </c>
      <c r="D6103" s="642" t="s">
        <v>17645</v>
      </c>
    </row>
    <row r="6104" spans="1:4" ht="13.5" hidden="1">
      <c r="A6104" s="139" t="s">
        <v>17646</v>
      </c>
      <c r="B6104" s="139" t="s">
        <v>17647</v>
      </c>
      <c r="C6104" s="139" t="s">
        <v>27</v>
      </c>
      <c r="D6104" s="642" t="s">
        <v>17648</v>
      </c>
    </row>
    <row r="6105" spans="1:4" ht="13.5" hidden="1">
      <c r="A6105" s="139" t="s">
        <v>17649</v>
      </c>
      <c r="B6105" s="139" t="s">
        <v>17650</v>
      </c>
      <c r="C6105" s="139" t="s">
        <v>27</v>
      </c>
      <c r="D6105" s="642" t="s">
        <v>3491</v>
      </c>
    </row>
    <row r="6106" spans="1:4" ht="13.5" hidden="1">
      <c r="A6106" s="139" t="s">
        <v>17651</v>
      </c>
      <c r="B6106" s="139" t="s">
        <v>17652</v>
      </c>
      <c r="C6106" s="139" t="s">
        <v>27</v>
      </c>
      <c r="D6106" s="642" t="s">
        <v>17653</v>
      </c>
    </row>
    <row r="6107" spans="1:4" ht="13.5" hidden="1">
      <c r="A6107" s="139" t="s">
        <v>17654</v>
      </c>
      <c r="B6107" s="139" t="s">
        <v>17655</v>
      </c>
      <c r="C6107" s="139" t="s">
        <v>27</v>
      </c>
      <c r="D6107" s="642" t="s">
        <v>15696</v>
      </c>
    </row>
    <row r="6108" spans="1:4" ht="13.5" hidden="1">
      <c r="A6108" s="139" t="s">
        <v>17656</v>
      </c>
      <c r="B6108" s="139" t="s">
        <v>17657</v>
      </c>
      <c r="C6108" s="139" t="s">
        <v>27</v>
      </c>
      <c r="D6108" s="642" t="s">
        <v>14235</v>
      </c>
    </row>
    <row r="6109" spans="1:4" ht="13.5" hidden="1">
      <c r="A6109" s="139" t="s">
        <v>17658</v>
      </c>
      <c r="B6109" s="139" t="s">
        <v>17659</v>
      </c>
      <c r="C6109" s="139" t="s">
        <v>27</v>
      </c>
      <c r="D6109" s="642" t="s">
        <v>13002</v>
      </c>
    </row>
    <row r="6110" spans="1:4" ht="13.5" hidden="1">
      <c r="A6110" s="139" t="s">
        <v>17660</v>
      </c>
      <c r="B6110" s="139" t="s">
        <v>17661</v>
      </c>
      <c r="C6110" s="139" t="s">
        <v>27</v>
      </c>
      <c r="D6110" s="642" t="s">
        <v>17662</v>
      </c>
    </row>
    <row r="6111" spans="1:4" ht="13.5" hidden="1">
      <c r="A6111" s="139" t="s">
        <v>17663</v>
      </c>
      <c r="B6111" s="139" t="s">
        <v>17664</v>
      </c>
      <c r="C6111" s="139" t="s">
        <v>27</v>
      </c>
      <c r="D6111" s="642" t="s">
        <v>17665</v>
      </c>
    </row>
    <row r="6112" spans="1:4" ht="13.5" hidden="1">
      <c r="A6112" s="139" t="s">
        <v>17666</v>
      </c>
      <c r="B6112" s="139" t="s">
        <v>17667</v>
      </c>
      <c r="C6112" s="139" t="s">
        <v>27</v>
      </c>
      <c r="D6112" s="642" t="s">
        <v>11409</v>
      </c>
    </row>
    <row r="6113" spans="1:4" ht="13.5" hidden="1">
      <c r="A6113" s="139" t="s">
        <v>17668</v>
      </c>
      <c r="B6113" s="139" t="s">
        <v>17669</v>
      </c>
      <c r="C6113" s="139" t="s">
        <v>27</v>
      </c>
      <c r="D6113" s="642" t="s">
        <v>17670</v>
      </c>
    </row>
    <row r="6114" spans="1:4" ht="13.5" hidden="1">
      <c r="A6114" s="139" t="s">
        <v>17671</v>
      </c>
      <c r="B6114" s="139" t="s">
        <v>17672</v>
      </c>
      <c r="C6114" s="139" t="s">
        <v>27</v>
      </c>
      <c r="D6114" s="642" t="s">
        <v>11241</v>
      </c>
    </row>
    <row r="6115" spans="1:4" ht="13.5" hidden="1">
      <c r="A6115" s="139" t="s">
        <v>17673</v>
      </c>
      <c r="B6115" s="139" t="s">
        <v>17674</v>
      </c>
      <c r="C6115" s="139" t="s">
        <v>27</v>
      </c>
      <c r="D6115" s="642" t="s">
        <v>17675</v>
      </c>
    </row>
    <row r="6116" spans="1:4" ht="13.5" hidden="1">
      <c r="A6116" s="139" t="s">
        <v>17676</v>
      </c>
      <c r="B6116" s="139" t="s">
        <v>17677</v>
      </c>
      <c r="C6116" s="139" t="s">
        <v>27</v>
      </c>
      <c r="D6116" s="642" t="s">
        <v>17678</v>
      </c>
    </row>
    <row r="6117" spans="1:4" ht="13.5" hidden="1">
      <c r="A6117" s="139" t="s">
        <v>17679</v>
      </c>
      <c r="B6117" s="139" t="s">
        <v>17680</v>
      </c>
      <c r="C6117" s="139" t="s">
        <v>27</v>
      </c>
      <c r="D6117" s="642" t="s">
        <v>2034</v>
      </c>
    </row>
    <row r="6118" spans="1:4" ht="13.5" hidden="1">
      <c r="A6118" s="139" t="s">
        <v>17681</v>
      </c>
      <c r="B6118" s="139" t="s">
        <v>17682</v>
      </c>
      <c r="C6118" s="139" t="s">
        <v>27</v>
      </c>
      <c r="D6118" s="642" t="s">
        <v>3491</v>
      </c>
    </row>
    <row r="6119" spans="1:4" ht="13.5" hidden="1">
      <c r="A6119" s="139" t="s">
        <v>17683</v>
      </c>
      <c r="B6119" s="139" t="s">
        <v>17684</v>
      </c>
      <c r="C6119" s="139" t="s">
        <v>27</v>
      </c>
      <c r="D6119" s="642" t="s">
        <v>17685</v>
      </c>
    </row>
    <row r="6120" spans="1:4" ht="13.5" hidden="1">
      <c r="A6120" s="139" t="s">
        <v>17686</v>
      </c>
      <c r="B6120" s="139" t="s">
        <v>17687</v>
      </c>
      <c r="C6120" s="139" t="s">
        <v>27</v>
      </c>
      <c r="D6120" s="642" t="s">
        <v>11028</v>
      </c>
    </row>
    <row r="6121" spans="1:4" ht="13.5" hidden="1">
      <c r="A6121" s="139" t="s">
        <v>17688</v>
      </c>
      <c r="B6121" s="139" t="s">
        <v>17689</v>
      </c>
      <c r="C6121" s="139" t="s">
        <v>27</v>
      </c>
      <c r="D6121" s="642" t="s">
        <v>17690</v>
      </c>
    </row>
    <row r="6122" spans="1:4" ht="13.5" hidden="1">
      <c r="A6122" s="139" t="s">
        <v>17691</v>
      </c>
      <c r="B6122" s="139" t="s">
        <v>17692</v>
      </c>
      <c r="C6122" s="139" t="s">
        <v>27</v>
      </c>
      <c r="D6122" s="642" t="s">
        <v>9942</v>
      </c>
    </row>
    <row r="6123" spans="1:4" ht="13.5" hidden="1">
      <c r="A6123" s="139" t="s">
        <v>17693</v>
      </c>
      <c r="B6123" s="139" t="s">
        <v>17694</v>
      </c>
      <c r="C6123" s="139" t="s">
        <v>27</v>
      </c>
      <c r="D6123" s="642" t="s">
        <v>11101</v>
      </c>
    </row>
    <row r="6124" spans="1:4" ht="13.5" hidden="1">
      <c r="A6124" s="139" t="s">
        <v>17695</v>
      </c>
      <c r="B6124" s="139" t="s">
        <v>17696</v>
      </c>
      <c r="C6124" s="139" t="s">
        <v>27</v>
      </c>
      <c r="D6124" s="642" t="s">
        <v>9964</v>
      </c>
    </row>
    <row r="6125" spans="1:4" ht="13.5" hidden="1">
      <c r="A6125" s="139" t="s">
        <v>17697</v>
      </c>
      <c r="B6125" s="139" t="s">
        <v>17698</v>
      </c>
      <c r="C6125" s="139" t="s">
        <v>27</v>
      </c>
      <c r="D6125" s="642" t="s">
        <v>5764</v>
      </c>
    </row>
    <row r="6126" spans="1:4" ht="13.5" hidden="1">
      <c r="A6126" s="139" t="s">
        <v>17699</v>
      </c>
      <c r="B6126" s="139" t="s">
        <v>17700</v>
      </c>
      <c r="C6126" s="139" t="s">
        <v>27</v>
      </c>
      <c r="D6126" s="642" t="s">
        <v>5459</v>
      </c>
    </row>
    <row r="6127" spans="1:4" ht="13.5" hidden="1">
      <c r="A6127" s="139" t="s">
        <v>17701</v>
      </c>
      <c r="B6127" s="139" t="s">
        <v>17702</v>
      </c>
      <c r="C6127" s="139" t="s">
        <v>27</v>
      </c>
      <c r="D6127" s="642" t="s">
        <v>17703</v>
      </c>
    </row>
    <row r="6128" spans="1:4" ht="13.5" hidden="1">
      <c r="A6128" s="139" t="s">
        <v>17704</v>
      </c>
      <c r="B6128" s="139" t="s">
        <v>17705</v>
      </c>
      <c r="C6128" s="139" t="s">
        <v>27</v>
      </c>
      <c r="D6128" s="642" t="s">
        <v>17706</v>
      </c>
    </row>
    <row r="6129" spans="1:4" ht="13.5" hidden="1">
      <c r="A6129" s="139" t="s">
        <v>17707</v>
      </c>
      <c r="B6129" s="139" t="s">
        <v>17708</v>
      </c>
      <c r="C6129" s="139" t="s">
        <v>27</v>
      </c>
      <c r="D6129" s="642" t="s">
        <v>17709</v>
      </c>
    </row>
    <row r="6130" spans="1:4" ht="13.5" hidden="1">
      <c r="A6130" s="139" t="s">
        <v>17710</v>
      </c>
      <c r="B6130" s="139" t="s">
        <v>17711</v>
      </c>
      <c r="C6130" s="139" t="s">
        <v>27</v>
      </c>
      <c r="D6130" s="642" t="s">
        <v>14040</v>
      </c>
    </row>
    <row r="6131" spans="1:4" ht="13.5" hidden="1">
      <c r="A6131" s="139" t="s">
        <v>17712</v>
      </c>
      <c r="B6131" s="139" t="s">
        <v>17713</v>
      </c>
      <c r="C6131" s="139" t="s">
        <v>27</v>
      </c>
      <c r="D6131" s="642" t="s">
        <v>17058</v>
      </c>
    </row>
    <row r="6132" spans="1:4" ht="13.5" hidden="1">
      <c r="A6132" s="139" t="s">
        <v>17714</v>
      </c>
      <c r="B6132" s="139" t="s">
        <v>17715</v>
      </c>
      <c r="C6132" s="139" t="s">
        <v>27</v>
      </c>
      <c r="D6132" s="642" t="s">
        <v>11156</v>
      </c>
    </row>
    <row r="6133" spans="1:4" ht="13.5" hidden="1">
      <c r="A6133" s="139" t="s">
        <v>17716</v>
      </c>
      <c r="B6133" s="139" t="s">
        <v>17717</v>
      </c>
      <c r="C6133" s="139" t="s">
        <v>27</v>
      </c>
      <c r="D6133" s="642" t="s">
        <v>17718</v>
      </c>
    </row>
    <row r="6134" spans="1:4" ht="13.5" hidden="1">
      <c r="A6134" s="139" t="s">
        <v>17719</v>
      </c>
      <c r="B6134" s="139" t="s">
        <v>17720</v>
      </c>
      <c r="C6134" s="139" t="s">
        <v>27</v>
      </c>
      <c r="D6134" s="642" t="s">
        <v>17721</v>
      </c>
    </row>
    <row r="6135" spans="1:4" ht="13.5" hidden="1">
      <c r="A6135" s="139" t="s">
        <v>17722</v>
      </c>
      <c r="B6135" s="139" t="s">
        <v>17723</v>
      </c>
      <c r="C6135" s="139" t="s">
        <v>27</v>
      </c>
      <c r="D6135" s="642" t="s">
        <v>17046</v>
      </c>
    </row>
    <row r="6136" spans="1:4" ht="13.5" hidden="1">
      <c r="A6136" s="139" t="s">
        <v>17724</v>
      </c>
      <c r="B6136" s="139" t="s">
        <v>17725</v>
      </c>
      <c r="C6136" s="139" t="s">
        <v>27</v>
      </c>
      <c r="D6136" s="642" t="s">
        <v>8654</v>
      </c>
    </row>
    <row r="6137" spans="1:4" ht="13.5" hidden="1">
      <c r="A6137" s="139" t="s">
        <v>17726</v>
      </c>
      <c r="B6137" s="139" t="s">
        <v>17727</v>
      </c>
      <c r="C6137" s="139" t="s">
        <v>27</v>
      </c>
      <c r="D6137" s="642" t="s">
        <v>17728</v>
      </c>
    </row>
    <row r="6138" spans="1:4" ht="13.5" hidden="1">
      <c r="A6138" s="139" t="s">
        <v>17729</v>
      </c>
      <c r="B6138" s="139" t="s">
        <v>17730</v>
      </c>
      <c r="C6138" s="139" t="s">
        <v>27</v>
      </c>
      <c r="D6138" s="642" t="s">
        <v>17731</v>
      </c>
    </row>
    <row r="6139" spans="1:4" ht="13.5" hidden="1">
      <c r="A6139" s="139" t="s">
        <v>17732</v>
      </c>
      <c r="B6139" s="139" t="s">
        <v>17733</v>
      </c>
      <c r="C6139" s="139" t="s">
        <v>27</v>
      </c>
      <c r="D6139" s="642" t="s">
        <v>17734</v>
      </c>
    </row>
    <row r="6140" spans="1:4" ht="13.5" hidden="1">
      <c r="A6140" s="139" t="s">
        <v>17735</v>
      </c>
      <c r="B6140" s="139" t="s">
        <v>17736</v>
      </c>
      <c r="C6140" s="139" t="s">
        <v>27</v>
      </c>
      <c r="D6140" s="642" t="s">
        <v>17737</v>
      </c>
    </row>
    <row r="6141" spans="1:4" ht="13.5" hidden="1">
      <c r="A6141" s="139" t="s">
        <v>17738</v>
      </c>
      <c r="B6141" s="139" t="s">
        <v>17739</v>
      </c>
      <c r="C6141" s="139" t="s">
        <v>27</v>
      </c>
      <c r="D6141" s="642" t="s">
        <v>2103</v>
      </c>
    </row>
    <row r="6142" spans="1:4" ht="13.5" hidden="1">
      <c r="A6142" s="139" t="s">
        <v>17740</v>
      </c>
      <c r="B6142" s="139" t="s">
        <v>17741</v>
      </c>
      <c r="C6142" s="139" t="s">
        <v>27</v>
      </c>
      <c r="D6142" s="642" t="s">
        <v>17721</v>
      </c>
    </row>
    <row r="6143" spans="1:4" ht="13.5" hidden="1">
      <c r="A6143" s="139" t="s">
        <v>17742</v>
      </c>
      <c r="B6143" s="139" t="s">
        <v>17743</v>
      </c>
      <c r="C6143" s="139" t="s">
        <v>27</v>
      </c>
      <c r="D6143" s="642" t="s">
        <v>17744</v>
      </c>
    </row>
    <row r="6144" spans="1:4" ht="13.5" hidden="1">
      <c r="A6144" s="139" t="s">
        <v>17745</v>
      </c>
      <c r="B6144" s="139" t="s">
        <v>17746</v>
      </c>
      <c r="C6144" s="139" t="s">
        <v>27</v>
      </c>
      <c r="D6144" s="642" t="s">
        <v>14915</v>
      </c>
    </row>
    <row r="6145" spans="1:4" ht="13.5" hidden="1">
      <c r="A6145" s="139" t="s">
        <v>17747</v>
      </c>
      <c r="B6145" s="139" t="s">
        <v>17748</v>
      </c>
      <c r="C6145" s="139" t="s">
        <v>27</v>
      </c>
      <c r="D6145" s="642" t="s">
        <v>17749</v>
      </c>
    </row>
    <row r="6146" spans="1:4" ht="13.5" hidden="1">
      <c r="A6146" s="139" t="s">
        <v>17750</v>
      </c>
      <c r="B6146" s="139" t="s">
        <v>17751</v>
      </c>
      <c r="C6146" s="139" t="s">
        <v>27</v>
      </c>
      <c r="D6146" s="642" t="s">
        <v>17752</v>
      </c>
    </row>
    <row r="6147" spans="1:4" ht="13.5" hidden="1">
      <c r="A6147" s="139" t="s">
        <v>17753</v>
      </c>
      <c r="B6147" s="139" t="s">
        <v>17754</v>
      </c>
      <c r="C6147" s="139" t="s">
        <v>27</v>
      </c>
      <c r="D6147" s="642" t="s">
        <v>17755</v>
      </c>
    </row>
    <row r="6148" spans="1:4" ht="13.5" hidden="1">
      <c r="A6148" s="139" t="s">
        <v>17756</v>
      </c>
      <c r="B6148" s="139" t="s">
        <v>17757</v>
      </c>
      <c r="C6148" s="139" t="s">
        <v>27</v>
      </c>
      <c r="D6148" s="642" t="s">
        <v>17758</v>
      </c>
    </row>
    <row r="6149" spans="1:4" ht="13.5" hidden="1">
      <c r="A6149" s="139" t="s">
        <v>17759</v>
      </c>
      <c r="B6149" s="139" t="s">
        <v>17760</v>
      </c>
      <c r="C6149" s="139" t="s">
        <v>27</v>
      </c>
      <c r="D6149" s="642" t="s">
        <v>3751</v>
      </c>
    </row>
    <row r="6150" spans="1:4" ht="13.5" hidden="1">
      <c r="A6150" s="139" t="s">
        <v>17761</v>
      </c>
      <c r="B6150" s="139" t="s">
        <v>17762</v>
      </c>
      <c r="C6150" s="139" t="s">
        <v>27</v>
      </c>
      <c r="D6150" s="642" t="s">
        <v>17763</v>
      </c>
    </row>
    <row r="6151" spans="1:4" ht="13.5" hidden="1">
      <c r="A6151" s="139" t="s">
        <v>17764</v>
      </c>
      <c r="B6151" s="139" t="s">
        <v>17765</v>
      </c>
      <c r="C6151" s="139" t="s">
        <v>27</v>
      </c>
      <c r="D6151" s="642" t="s">
        <v>1508</v>
      </c>
    </row>
    <row r="6152" spans="1:4" ht="13.5" hidden="1">
      <c r="A6152" s="139" t="s">
        <v>17766</v>
      </c>
      <c r="B6152" s="139" t="s">
        <v>17767</v>
      </c>
      <c r="C6152" s="139" t="s">
        <v>27</v>
      </c>
      <c r="D6152" s="642" t="s">
        <v>8584</v>
      </c>
    </row>
    <row r="6153" spans="1:4" ht="13.5" hidden="1">
      <c r="A6153" s="139" t="s">
        <v>17768</v>
      </c>
      <c r="B6153" s="139" t="s">
        <v>17769</v>
      </c>
      <c r="C6153" s="139" t="s">
        <v>27</v>
      </c>
      <c r="D6153" s="642" t="s">
        <v>17770</v>
      </c>
    </row>
    <row r="6154" spans="1:4" ht="13.5" hidden="1">
      <c r="A6154" s="139" t="s">
        <v>17771</v>
      </c>
      <c r="B6154" s="139" t="s">
        <v>17772</v>
      </c>
      <c r="C6154" s="139" t="s">
        <v>27</v>
      </c>
      <c r="D6154" s="642" t="s">
        <v>14973</v>
      </c>
    </row>
    <row r="6155" spans="1:4" ht="13.5" hidden="1">
      <c r="A6155" s="139" t="s">
        <v>17773</v>
      </c>
      <c r="B6155" s="139" t="s">
        <v>17774</v>
      </c>
      <c r="C6155" s="139" t="s">
        <v>27</v>
      </c>
      <c r="D6155" s="642" t="s">
        <v>17775</v>
      </c>
    </row>
    <row r="6156" spans="1:4" ht="13.5" hidden="1">
      <c r="A6156" s="139" t="s">
        <v>17776</v>
      </c>
      <c r="B6156" s="139" t="s">
        <v>17777</v>
      </c>
      <c r="C6156" s="139" t="s">
        <v>27</v>
      </c>
      <c r="D6156" s="642" t="s">
        <v>17778</v>
      </c>
    </row>
    <row r="6157" spans="1:4" ht="13.5" hidden="1">
      <c r="A6157" s="139" t="s">
        <v>17779</v>
      </c>
      <c r="B6157" s="139" t="s">
        <v>17780</v>
      </c>
      <c r="C6157" s="139" t="s">
        <v>27</v>
      </c>
      <c r="D6157" s="642" t="s">
        <v>17781</v>
      </c>
    </row>
    <row r="6158" spans="1:4" ht="13.5" hidden="1">
      <c r="A6158" s="139" t="s">
        <v>17782</v>
      </c>
      <c r="B6158" s="139" t="s">
        <v>17783</v>
      </c>
      <c r="C6158" s="139" t="s">
        <v>27</v>
      </c>
      <c r="D6158" s="642" t="s">
        <v>12496</v>
      </c>
    </row>
    <row r="6159" spans="1:4" ht="13.5" hidden="1">
      <c r="A6159" s="139" t="s">
        <v>17784</v>
      </c>
      <c r="B6159" s="139" t="s">
        <v>17785</v>
      </c>
      <c r="C6159" s="139" t="s">
        <v>27</v>
      </c>
      <c r="D6159" s="642" t="s">
        <v>17786</v>
      </c>
    </row>
    <row r="6160" spans="1:4" ht="13.5" hidden="1">
      <c r="A6160" s="139" t="s">
        <v>17787</v>
      </c>
      <c r="B6160" s="139" t="s">
        <v>17788</v>
      </c>
      <c r="C6160" s="139" t="s">
        <v>27</v>
      </c>
      <c r="D6160" s="642" t="s">
        <v>5379</v>
      </c>
    </row>
    <row r="6161" spans="1:4" ht="13.5" hidden="1">
      <c r="A6161" s="139" t="s">
        <v>17789</v>
      </c>
      <c r="B6161" s="139" t="s">
        <v>17790</v>
      </c>
      <c r="C6161" s="139" t="s">
        <v>27</v>
      </c>
      <c r="D6161" s="642" t="s">
        <v>17791</v>
      </c>
    </row>
    <row r="6162" spans="1:4" ht="13.5" hidden="1">
      <c r="A6162" s="139" t="s">
        <v>17792</v>
      </c>
      <c r="B6162" s="139" t="s">
        <v>17793</v>
      </c>
      <c r="C6162" s="139" t="s">
        <v>27</v>
      </c>
      <c r="D6162" s="642" t="s">
        <v>17794</v>
      </c>
    </row>
    <row r="6163" spans="1:4" ht="13.5" hidden="1">
      <c r="A6163" s="139" t="s">
        <v>17795</v>
      </c>
      <c r="B6163" s="139" t="s">
        <v>17796</v>
      </c>
      <c r="C6163" s="139" t="s">
        <v>27</v>
      </c>
      <c r="D6163" s="642" t="s">
        <v>2453</v>
      </c>
    </row>
    <row r="6164" spans="1:4" ht="13.5" hidden="1">
      <c r="A6164" s="139" t="s">
        <v>17797</v>
      </c>
      <c r="B6164" s="139" t="s">
        <v>17798</v>
      </c>
      <c r="C6164" s="139" t="s">
        <v>27</v>
      </c>
      <c r="D6164" s="642" t="s">
        <v>17799</v>
      </c>
    </row>
    <row r="6165" spans="1:4" ht="13.5" hidden="1">
      <c r="A6165" s="139" t="s">
        <v>17800</v>
      </c>
      <c r="B6165" s="139" t="s">
        <v>17801</v>
      </c>
      <c r="C6165" s="139" t="s">
        <v>27</v>
      </c>
      <c r="D6165" s="642" t="s">
        <v>17802</v>
      </c>
    </row>
    <row r="6166" spans="1:4" ht="13.5" hidden="1">
      <c r="A6166" s="139" t="s">
        <v>17803</v>
      </c>
      <c r="B6166" s="139" t="s">
        <v>17804</v>
      </c>
      <c r="C6166" s="139" t="s">
        <v>27</v>
      </c>
      <c r="D6166" s="642" t="s">
        <v>2922</v>
      </c>
    </row>
    <row r="6167" spans="1:4" ht="13.5" hidden="1">
      <c r="A6167" s="139" t="s">
        <v>17805</v>
      </c>
      <c r="B6167" s="139" t="s">
        <v>17806</v>
      </c>
      <c r="C6167" s="139" t="s">
        <v>27</v>
      </c>
      <c r="D6167" s="642" t="s">
        <v>17807</v>
      </c>
    </row>
    <row r="6168" spans="1:4" ht="13.5" hidden="1">
      <c r="A6168" s="139" t="s">
        <v>17808</v>
      </c>
      <c r="B6168" s="139" t="s">
        <v>17809</v>
      </c>
      <c r="C6168" s="139" t="s">
        <v>27</v>
      </c>
      <c r="D6168" s="642" t="s">
        <v>17810</v>
      </c>
    </row>
    <row r="6169" spans="1:4" ht="13.5" hidden="1">
      <c r="A6169" s="139" t="s">
        <v>17811</v>
      </c>
      <c r="B6169" s="139" t="s">
        <v>17812</v>
      </c>
      <c r="C6169" s="139" t="s">
        <v>27</v>
      </c>
      <c r="D6169" s="642" t="s">
        <v>1963</v>
      </c>
    </row>
    <row r="6170" spans="1:4" ht="13.5" hidden="1">
      <c r="A6170" s="139" t="s">
        <v>17813</v>
      </c>
      <c r="B6170" s="139" t="s">
        <v>17814</v>
      </c>
      <c r="C6170" s="139" t="s">
        <v>27</v>
      </c>
      <c r="D6170" s="642" t="s">
        <v>17815</v>
      </c>
    </row>
    <row r="6171" spans="1:4" ht="13.5" hidden="1">
      <c r="A6171" s="139" t="s">
        <v>17816</v>
      </c>
      <c r="B6171" s="139" t="s">
        <v>17817</v>
      </c>
      <c r="C6171" s="139" t="s">
        <v>27</v>
      </c>
      <c r="D6171" s="642" t="s">
        <v>14022</v>
      </c>
    </row>
    <row r="6172" spans="1:4" ht="13.5" hidden="1">
      <c r="A6172" s="139" t="s">
        <v>17818</v>
      </c>
      <c r="B6172" s="139" t="s">
        <v>17819</v>
      </c>
      <c r="C6172" s="139" t="s">
        <v>27</v>
      </c>
      <c r="D6172" s="642" t="s">
        <v>10786</v>
      </c>
    </row>
    <row r="6173" spans="1:4" ht="13.5" hidden="1">
      <c r="A6173" s="139" t="s">
        <v>17820</v>
      </c>
      <c r="B6173" s="139" t="s">
        <v>17821</v>
      </c>
      <c r="C6173" s="139" t="s">
        <v>27</v>
      </c>
      <c r="D6173" s="642" t="s">
        <v>17822</v>
      </c>
    </row>
    <row r="6174" spans="1:4" ht="13.5" hidden="1">
      <c r="A6174" s="139" t="s">
        <v>17823</v>
      </c>
      <c r="B6174" s="139" t="s">
        <v>17824</v>
      </c>
      <c r="C6174" s="139" t="s">
        <v>27</v>
      </c>
      <c r="D6174" s="642" t="s">
        <v>17825</v>
      </c>
    </row>
    <row r="6175" spans="1:4" ht="13.5" hidden="1">
      <c r="A6175" s="139" t="s">
        <v>17826</v>
      </c>
      <c r="B6175" s="139" t="s">
        <v>17827</v>
      </c>
      <c r="C6175" s="139" t="s">
        <v>27</v>
      </c>
      <c r="D6175" s="642" t="s">
        <v>13481</v>
      </c>
    </row>
    <row r="6176" spans="1:4" ht="13.5" hidden="1">
      <c r="A6176" s="139" t="s">
        <v>17828</v>
      </c>
      <c r="B6176" s="139" t="s">
        <v>17829</v>
      </c>
      <c r="C6176" s="139" t="s">
        <v>27</v>
      </c>
      <c r="D6176" s="642" t="s">
        <v>17830</v>
      </c>
    </row>
    <row r="6177" spans="1:4" ht="13.5" hidden="1">
      <c r="A6177" s="139" t="s">
        <v>17831</v>
      </c>
      <c r="B6177" s="139" t="s">
        <v>17832</v>
      </c>
      <c r="C6177" s="139" t="s">
        <v>27</v>
      </c>
      <c r="D6177" s="642" t="s">
        <v>17833</v>
      </c>
    </row>
    <row r="6178" spans="1:4" ht="13.5" hidden="1">
      <c r="A6178" s="139" t="s">
        <v>17834</v>
      </c>
      <c r="B6178" s="139" t="s">
        <v>17835</v>
      </c>
      <c r="C6178" s="139" t="s">
        <v>27</v>
      </c>
      <c r="D6178" s="642" t="s">
        <v>17836</v>
      </c>
    </row>
    <row r="6179" spans="1:4" ht="13.5" hidden="1">
      <c r="A6179" s="139" t="s">
        <v>17837</v>
      </c>
      <c r="B6179" s="139" t="s">
        <v>17838</v>
      </c>
      <c r="C6179" s="139" t="s">
        <v>27</v>
      </c>
      <c r="D6179" s="642" t="s">
        <v>12670</v>
      </c>
    </row>
    <row r="6180" spans="1:4" ht="13.5" hidden="1">
      <c r="A6180" s="139" t="s">
        <v>17839</v>
      </c>
      <c r="B6180" s="139" t="s">
        <v>17840</v>
      </c>
      <c r="C6180" s="139" t="s">
        <v>27</v>
      </c>
      <c r="D6180" s="642" t="s">
        <v>17841</v>
      </c>
    </row>
    <row r="6181" spans="1:4" ht="13.5" hidden="1">
      <c r="A6181" s="139" t="s">
        <v>17842</v>
      </c>
      <c r="B6181" s="139" t="s">
        <v>17843</v>
      </c>
      <c r="C6181" s="139" t="s">
        <v>27</v>
      </c>
      <c r="D6181" s="642" t="s">
        <v>17844</v>
      </c>
    </row>
    <row r="6182" spans="1:4" ht="13.5" hidden="1">
      <c r="A6182" s="139" t="s">
        <v>17845</v>
      </c>
      <c r="B6182" s="139" t="s">
        <v>17846</v>
      </c>
      <c r="C6182" s="139" t="s">
        <v>27</v>
      </c>
      <c r="D6182" s="642" t="s">
        <v>17847</v>
      </c>
    </row>
    <row r="6183" spans="1:4" ht="13.5" hidden="1">
      <c r="A6183" s="139" t="s">
        <v>17848</v>
      </c>
      <c r="B6183" s="139" t="s">
        <v>17849</v>
      </c>
      <c r="C6183" s="139" t="s">
        <v>27</v>
      </c>
      <c r="D6183" s="642" t="s">
        <v>2904</v>
      </c>
    </row>
    <row r="6184" spans="1:4" ht="13.5" hidden="1">
      <c r="A6184" s="139" t="s">
        <v>17850</v>
      </c>
      <c r="B6184" s="139" t="s">
        <v>17851</v>
      </c>
      <c r="C6184" s="139" t="s">
        <v>27</v>
      </c>
      <c r="D6184" s="642" t="s">
        <v>17852</v>
      </c>
    </row>
    <row r="6185" spans="1:4" ht="13.5" hidden="1">
      <c r="A6185" s="139" t="s">
        <v>17853</v>
      </c>
      <c r="B6185" s="139" t="s">
        <v>17854</v>
      </c>
      <c r="C6185" s="139" t="s">
        <v>27</v>
      </c>
      <c r="D6185" s="642" t="s">
        <v>17855</v>
      </c>
    </row>
    <row r="6186" spans="1:4" ht="13.5" hidden="1">
      <c r="A6186" s="139" t="s">
        <v>17856</v>
      </c>
      <c r="B6186" s="139" t="s">
        <v>17857</v>
      </c>
      <c r="C6186" s="139" t="s">
        <v>27</v>
      </c>
      <c r="D6186" s="642" t="s">
        <v>17858</v>
      </c>
    </row>
    <row r="6187" spans="1:4" ht="13.5" hidden="1">
      <c r="A6187" s="139" t="s">
        <v>17859</v>
      </c>
      <c r="B6187" s="139" t="s">
        <v>17860</v>
      </c>
      <c r="C6187" s="139" t="s">
        <v>27</v>
      </c>
      <c r="D6187" s="642" t="s">
        <v>17861</v>
      </c>
    </row>
    <row r="6188" spans="1:4" ht="13.5" hidden="1">
      <c r="A6188" s="139" t="s">
        <v>17862</v>
      </c>
      <c r="B6188" s="139" t="s">
        <v>17863</v>
      </c>
      <c r="C6188" s="139" t="s">
        <v>27</v>
      </c>
      <c r="D6188" s="642" t="s">
        <v>17864</v>
      </c>
    </row>
    <row r="6189" spans="1:4" ht="13.5" hidden="1">
      <c r="A6189" s="139" t="s">
        <v>17865</v>
      </c>
      <c r="B6189" s="139" t="s">
        <v>17866</v>
      </c>
      <c r="C6189" s="139" t="s">
        <v>27</v>
      </c>
      <c r="D6189" s="642" t="s">
        <v>17867</v>
      </c>
    </row>
    <row r="6190" spans="1:4" ht="13.5" hidden="1">
      <c r="A6190" s="139" t="s">
        <v>17868</v>
      </c>
      <c r="B6190" s="139" t="s">
        <v>17869</v>
      </c>
      <c r="C6190" s="139" t="s">
        <v>27</v>
      </c>
      <c r="D6190" s="642" t="s">
        <v>17870</v>
      </c>
    </row>
    <row r="6191" spans="1:4" ht="13.5" hidden="1">
      <c r="A6191" s="139" t="s">
        <v>17871</v>
      </c>
      <c r="B6191" s="139" t="s">
        <v>17872</v>
      </c>
      <c r="C6191" s="139" t="s">
        <v>27</v>
      </c>
      <c r="D6191" s="642" t="s">
        <v>17873</v>
      </c>
    </row>
    <row r="6192" spans="1:4" ht="13.5" hidden="1">
      <c r="A6192" s="139" t="s">
        <v>17874</v>
      </c>
      <c r="B6192" s="139" t="s">
        <v>17875</v>
      </c>
      <c r="C6192" s="139" t="s">
        <v>27</v>
      </c>
      <c r="D6192" s="642" t="s">
        <v>17876</v>
      </c>
    </row>
    <row r="6193" spans="1:4" ht="13.5" hidden="1">
      <c r="A6193" s="139" t="s">
        <v>17877</v>
      </c>
      <c r="B6193" s="139" t="s">
        <v>17878</v>
      </c>
      <c r="C6193" s="139" t="s">
        <v>27</v>
      </c>
      <c r="D6193" s="642" t="s">
        <v>17879</v>
      </c>
    </row>
    <row r="6194" spans="1:4" ht="13.5" hidden="1">
      <c r="A6194" s="139" t="s">
        <v>17880</v>
      </c>
      <c r="B6194" s="139" t="s">
        <v>17881</v>
      </c>
      <c r="C6194" s="139" t="s">
        <v>27</v>
      </c>
      <c r="D6194" s="642" t="s">
        <v>17882</v>
      </c>
    </row>
    <row r="6195" spans="1:4" ht="13.5" hidden="1">
      <c r="A6195" s="139" t="s">
        <v>17883</v>
      </c>
      <c r="B6195" s="139" t="s">
        <v>17884</v>
      </c>
      <c r="C6195" s="139" t="s">
        <v>27</v>
      </c>
      <c r="D6195" s="642" t="s">
        <v>17885</v>
      </c>
    </row>
    <row r="6196" spans="1:4" ht="13.5" hidden="1">
      <c r="A6196" s="139" t="s">
        <v>17886</v>
      </c>
      <c r="B6196" s="139" t="s">
        <v>17887</v>
      </c>
      <c r="C6196" s="139" t="s">
        <v>27</v>
      </c>
      <c r="D6196" s="642" t="s">
        <v>17888</v>
      </c>
    </row>
    <row r="6197" spans="1:4" ht="13.5" hidden="1">
      <c r="A6197" s="139" t="s">
        <v>17889</v>
      </c>
      <c r="B6197" s="139" t="s">
        <v>17890</v>
      </c>
      <c r="C6197" s="139" t="s">
        <v>27</v>
      </c>
      <c r="D6197" s="642" t="s">
        <v>17891</v>
      </c>
    </row>
    <row r="6198" spans="1:4" ht="13.5" hidden="1">
      <c r="A6198" s="139" t="s">
        <v>17892</v>
      </c>
      <c r="B6198" s="139" t="s">
        <v>17893</v>
      </c>
      <c r="C6198" s="139" t="s">
        <v>27</v>
      </c>
      <c r="D6198" s="642" t="s">
        <v>17894</v>
      </c>
    </row>
    <row r="6199" spans="1:4" ht="13.5" hidden="1">
      <c r="A6199" s="139" t="s">
        <v>17895</v>
      </c>
      <c r="B6199" s="139" t="s">
        <v>17896</v>
      </c>
      <c r="C6199" s="139" t="s">
        <v>27</v>
      </c>
      <c r="D6199" s="642" t="s">
        <v>17897</v>
      </c>
    </row>
    <row r="6200" spans="1:4" ht="13.5" hidden="1">
      <c r="A6200" s="139" t="s">
        <v>17898</v>
      </c>
      <c r="B6200" s="139" t="s">
        <v>17899</v>
      </c>
      <c r="C6200" s="139" t="s">
        <v>27</v>
      </c>
      <c r="D6200" s="642" t="s">
        <v>17900</v>
      </c>
    </row>
    <row r="6201" spans="1:4" ht="13.5" hidden="1">
      <c r="A6201" s="139" t="s">
        <v>17901</v>
      </c>
      <c r="B6201" s="139" t="s">
        <v>17902</v>
      </c>
      <c r="C6201" s="139" t="s">
        <v>27</v>
      </c>
      <c r="D6201" s="642" t="s">
        <v>17903</v>
      </c>
    </row>
    <row r="6202" spans="1:4" ht="13.5" hidden="1">
      <c r="A6202" s="139" t="s">
        <v>17904</v>
      </c>
      <c r="B6202" s="139" t="s">
        <v>17905</v>
      </c>
      <c r="C6202" s="139" t="s">
        <v>27</v>
      </c>
      <c r="D6202" s="642" t="s">
        <v>17906</v>
      </c>
    </row>
    <row r="6203" spans="1:4" ht="13.5" hidden="1">
      <c r="A6203" s="139" t="s">
        <v>17907</v>
      </c>
      <c r="B6203" s="139" t="s">
        <v>17908</v>
      </c>
      <c r="C6203" s="139" t="s">
        <v>27</v>
      </c>
      <c r="D6203" s="642" t="s">
        <v>17909</v>
      </c>
    </row>
    <row r="6204" spans="1:4" ht="13.5" hidden="1">
      <c r="A6204" s="139" t="s">
        <v>17910</v>
      </c>
      <c r="B6204" s="139" t="s">
        <v>17911</v>
      </c>
      <c r="C6204" s="139" t="s">
        <v>27</v>
      </c>
      <c r="D6204" s="642" t="s">
        <v>17912</v>
      </c>
    </row>
    <row r="6205" spans="1:4" ht="13.5" hidden="1">
      <c r="A6205" s="139" t="s">
        <v>17913</v>
      </c>
      <c r="B6205" s="139" t="s">
        <v>17914</v>
      </c>
      <c r="C6205" s="139" t="s">
        <v>27</v>
      </c>
      <c r="D6205" s="642" t="s">
        <v>17915</v>
      </c>
    </row>
    <row r="6206" spans="1:4" ht="13.5" hidden="1">
      <c r="A6206" s="139" t="s">
        <v>17916</v>
      </c>
      <c r="B6206" s="139" t="s">
        <v>17917</v>
      </c>
      <c r="C6206" s="139" t="s">
        <v>27</v>
      </c>
      <c r="D6206" s="642" t="s">
        <v>17918</v>
      </c>
    </row>
    <row r="6207" spans="1:4" ht="13.5" hidden="1">
      <c r="A6207" s="139" t="s">
        <v>17919</v>
      </c>
      <c r="B6207" s="139" t="s">
        <v>17920</v>
      </c>
      <c r="C6207" s="139" t="s">
        <v>27</v>
      </c>
      <c r="D6207" s="642" t="s">
        <v>17921</v>
      </c>
    </row>
    <row r="6208" spans="1:4" ht="13.5" hidden="1">
      <c r="A6208" s="139" t="s">
        <v>17922</v>
      </c>
      <c r="B6208" s="139" t="s">
        <v>17923</v>
      </c>
      <c r="C6208" s="139" t="s">
        <v>27</v>
      </c>
      <c r="D6208" s="642" t="s">
        <v>17924</v>
      </c>
    </row>
    <row r="6209" spans="1:4" ht="13.5" hidden="1">
      <c r="A6209" s="139" t="s">
        <v>17925</v>
      </c>
      <c r="B6209" s="139" t="s">
        <v>17926</v>
      </c>
      <c r="C6209" s="139" t="s">
        <v>27</v>
      </c>
      <c r="D6209" s="642" t="s">
        <v>17927</v>
      </c>
    </row>
    <row r="6210" spans="1:4" ht="13.5" hidden="1">
      <c r="A6210" s="139" t="s">
        <v>17928</v>
      </c>
      <c r="B6210" s="139" t="s">
        <v>17929</v>
      </c>
      <c r="C6210" s="139" t="s">
        <v>27</v>
      </c>
      <c r="D6210" s="642" t="s">
        <v>17930</v>
      </c>
    </row>
    <row r="6211" spans="1:4" ht="13.5" hidden="1">
      <c r="A6211" s="139" t="s">
        <v>17931</v>
      </c>
      <c r="B6211" s="139" t="s">
        <v>17932</v>
      </c>
      <c r="C6211" s="139" t="s">
        <v>27</v>
      </c>
      <c r="D6211" s="642" t="s">
        <v>17933</v>
      </c>
    </row>
    <row r="6212" spans="1:4" ht="13.5" hidden="1">
      <c r="A6212" s="139" t="s">
        <v>17934</v>
      </c>
      <c r="B6212" s="139" t="s">
        <v>17935</v>
      </c>
      <c r="C6212" s="139" t="s">
        <v>27</v>
      </c>
      <c r="D6212" s="642" t="s">
        <v>17936</v>
      </c>
    </row>
    <row r="6213" spans="1:4" ht="13.5" hidden="1">
      <c r="A6213" s="139" t="s">
        <v>17937</v>
      </c>
      <c r="B6213" s="139" t="s">
        <v>17938</v>
      </c>
      <c r="C6213" s="139" t="s">
        <v>27</v>
      </c>
      <c r="D6213" s="642" t="s">
        <v>17939</v>
      </c>
    </row>
    <row r="6214" spans="1:4" ht="13.5" hidden="1">
      <c r="A6214" s="139" t="s">
        <v>17940</v>
      </c>
      <c r="B6214" s="139" t="s">
        <v>17941</v>
      </c>
      <c r="C6214" s="139" t="s">
        <v>27</v>
      </c>
      <c r="D6214" s="642" t="s">
        <v>17942</v>
      </c>
    </row>
    <row r="6215" spans="1:4" ht="13.5" hidden="1">
      <c r="A6215" s="139" t="s">
        <v>17943</v>
      </c>
      <c r="B6215" s="139" t="s">
        <v>17944</v>
      </c>
      <c r="C6215" s="139" t="s">
        <v>27</v>
      </c>
      <c r="D6215" s="642" t="s">
        <v>17945</v>
      </c>
    </row>
    <row r="6216" spans="1:4" ht="13.5" hidden="1">
      <c r="A6216" s="139" t="s">
        <v>17946</v>
      </c>
      <c r="B6216" s="139" t="s">
        <v>17947</v>
      </c>
      <c r="C6216" s="139" t="s">
        <v>27</v>
      </c>
      <c r="D6216" s="642" t="s">
        <v>17948</v>
      </c>
    </row>
    <row r="6217" spans="1:4" ht="13.5" hidden="1">
      <c r="A6217" s="139" t="s">
        <v>17949</v>
      </c>
      <c r="B6217" s="139" t="s">
        <v>17950</v>
      </c>
      <c r="C6217" s="139" t="s">
        <v>27</v>
      </c>
      <c r="D6217" s="642" t="s">
        <v>17951</v>
      </c>
    </row>
    <row r="6218" spans="1:4" ht="13.5" hidden="1">
      <c r="A6218" s="139" t="s">
        <v>17952</v>
      </c>
      <c r="B6218" s="139" t="s">
        <v>17953</v>
      </c>
      <c r="C6218" s="139" t="s">
        <v>27</v>
      </c>
      <c r="D6218" s="642" t="s">
        <v>17954</v>
      </c>
    </row>
    <row r="6219" spans="1:4" ht="13.5" hidden="1">
      <c r="A6219" s="139" t="s">
        <v>17955</v>
      </c>
      <c r="B6219" s="139" t="s">
        <v>17956</v>
      </c>
      <c r="C6219" s="139" t="s">
        <v>27</v>
      </c>
      <c r="D6219" s="642" t="s">
        <v>17957</v>
      </c>
    </row>
    <row r="6220" spans="1:4" ht="13.5" hidden="1">
      <c r="A6220" s="139" t="s">
        <v>17958</v>
      </c>
      <c r="B6220" s="139" t="s">
        <v>17959</v>
      </c>
      <c r="C6220" s="139" t="s">
        <v>27</v>
      </c>
      <c r="D6220" s="642" t="s">
        <v>17960</v>
      </c>
    </row>
    <row r="6221" spans="1:4" ht="13.5" hidden="1">
      <c r="A6221" s="139" t="s">
        <v>17961</v>
      </c>
      <c r="B6221" s="139" t="s">
        <v>17962</v>
      </c>
      <c r="C6221" s="139" t="s">
        <v>27</v>
      </c>
      <c r="D6221" s="642" t="s">
        <v>17963</v>
      </c>
    </row>
    <row r="6222" spans="1:4" ht="13.5" hidden="1">
      <c r="A6222" s="139" t="s">
        <v>17964</v>
      </c>
      <c r="B6222" s="139" t="s">
        <v>17965</v>
      </c>
      <c r="C6222" s="139" t="s">
        <v>27</v>
      </c>
      <c r="D6222" s="642" t="s">
        <v>17966</v>
      </c>
    </row>
    <row r="6223" spans="1:4" ht="13.5" hidden="1">
      <c r="A6223" s="139" t="s">
        <v>17967</v>
      </c>
      <c r="B6223" s="139" t="s">
        <v>17968</v>
      </c>
      <c r="C6223" s="139" t="s">
        <v>27</v>
      </c>
      <c r="D6223" s="642" t="s">
        <v>17969</v>
      </c>
    </row>
    <row r="6224" spans="1:4" ht="13.5" hidden="1">
      <c r="A6224" s="139" t="s">
        <v>17970</v>
      </c>
      <c r="B6224" s="139" t="s">
        <v>17971</v>
      </c>
      <c r="C6224" s="139" t="s">
        <v>27</v>
      </c>
      <c r="D6224" s="642" t="s">
        <v>17972</v>
      </c>
    </row>
    <row r="6225" spans="1:4" ht="13.5" hidden="1">
      <c r="A6225" s="139" t="s">
        <v>17973</v>
      </c>
      <c r="B6225" s="139" t="s">
        <v>17974</v>
      </c>
      <c r="C6225" s="139" t="s">
        <v>27</v>
      </c>
      <c r="D6225" s="642" t="s">
        <v>17975</v>
      </c>
    </row>
    <row r="6226" spans="1:4" ht="13.5" hidden="1">
      <c r="A6226" s="139" t="s">
        <v>17976</v>
      </c>
      <c r="B6226" s="139" t="s">
        <v>17977</v>
      </c>
      <c r="C6226" s="139" t="s">
        <v>27</v>
      </c>
      <c r="D6226" s="642" t="s">
        <v>17978</v>
      </c>
    </row>
    <row r="6227" spans="1:4" ht="13.5" hidden="1">
      <c r="A6227" s="139" t="s">
        <v>17979</v>
      </c>
      <c r="B6227" s="139" t="s">
        <v>17980</v>
      </c>
      <c r="C6227" s="139" t="s">
        <v>27</v>
      </c>
      <c r="D6227" s="642" t="s">
        <v>17981</v>
      </c>
    </row>
    <row r="6228" spans="1:4" ht="13.5" hidden="1">
      <c r="A6228" s="139" t="s">
        <v>17982</v>
      </c>
      <c r="B6228" s="139" t="s">
        <v>17983</v>
      </c>
      <c r="C6228" s="139" t="s">
        <v>27</v>
      </c>
      <c r="D6228" s="642" t="s">
        <v>17984</v>
      </c>
    </row>
    <row r="6229" spans="1:4" ht="13.5" hidden="1">
      <c r="A6229" s="139" t="s">
        <v>17985</v>
      </c>
      <c r="B6229" s="139" t="s">
        <v>17986</v>
      </c>
      <c r="C6229" s="139" t="s">
        <v>27</v>
      </c>
      <c r="D6229" s="642" t="s">
        <v>17987</v>
      </c>
    </row>
    <row r="6230" spans="1:4" ht="13.5" hidden="1">
      <c r="A6230" s="139" t="s">
        <v>17988</v>
      </c>
      <c r="B6230" s="139" t="s">
        <v>17989</v>
      </c>
      <c r="C6230" s="139" t="s">
        <v>27</v>
      </c>
      <c r="D6230" s="642" t="s">
        <v>5744</v>
      </c>
    </row>
    <row r="6231" spans="1:4" ht="13.5" hidden="1">
      <c r="A6231" s="139" t="s">
        <v>17990</v>
      </c>
      <c r="B6231" s="139" t="s">
        <v>17991</v>
      </c>
      <c r="C6231" s="139" t="s">
        <v>27</v>
      </c>
      <c r="D6231" s="642" t="s">
        <v>17992</v>
      </c>
    </row>
    <row r="6232" spans="1:4" ht="13.5" hidden="1">
      <c r="A6232" s="139" t="s">
        <v>17993</v>
      </c>
      <c r="B6232" s="139" t="s">
        <v>17994</v>
      </c>
      <c r="C6232" s="139" t="s">
        <v>27</v>
      </c>
      <c r="D6232" s="642" t="s">
        <v>17995</v>
      </c>
    </row>
    <row r="6233" spans="1:4" ht="13.5" hidden="1">
      <c r="A6233" s="139" t="s">
        <v>17996</v>
      </c>
      <c r="B6233" s="139" t="s">
        <v>17997</v>
      </c>
      <c r="C6233" s="139" t="s">
        <v>27</v>
      </c>
      <c r="D6233" s="642" t="s">
        <v>17998</v>
      </c>
    </row>
    <row r="6234" spans="1:4" ht="13.5" hidden="1">
      <c r="A6234" s="139" t="s">
        <v>17999</v>
      </c>
      <c r="B6234" s="139" t="s">
        <v>18000</v>
      </c>
      <c r="C6234" s="139" t="s">
        <v>27</v>
      </c>
      <c r="D6234" s="642" t="s">
        <v>18001</v>
      </c>
    </row>
    <row r="6235" spans="1:4" ht="13.5" hidden="1">
      <c r="A6235" s="139" t="s">
        <v>18002</v>
      </c>
      <c r="B6235" s="139" t="s">
        <v>18003</v>
      </c>
      <c r="C6235" s="139" t="s">
        <v>27</v>
      </c>
      <c r="D6235" s="642" t="s">
        <v>18004</v>
      </c>
    </row>
    <row r="6236" spans="1:4" ht="13.5" hidden="1">
      <c r="A6236" s="139" t="s">
        <v>18005</v>
      </c>
      <c r="B6236" s="139" t="s">
        <v>18006</v>
      </c>
      <c r="C6236" s="139" t="s">
        <v>27</v>
      </c>
      <c r="D6236" s="642" t="s">
        <v>18007</v>
      </c>
    </row>
    <row r="6237" spans="1:4" ht="13.5" hidden="1">
      <c r="A6237" s="139" t="s">
        <v>18008</v>
      </c>
      <c r="B6237" s="139" t="s">
        <v>18009</v>
      </c>
      <c r="C6237" s="139" t="s">
        <v>27</v>
      </c>
      <c r="D6237" s="642" t="s">
        <v>18010</v>
      </c>
    </row>
    <row r="6238" spans="1:4" ht="13.5" hidden="1">
      <c r="A6238" s="139" t="s">
        <v>18011</v>
      </c>
      <c r="B6238" s="139" t="s">
        <v>18012</v>
      </c>
      <c r="C6238" s="139" t="s">
        <v>27</v>
      </c>
      <c r="D6238" s="642" t="s">
        <v>18013</v>
      </c>
    </row>
    <row r="6239" spans="1:4" ht="13.5" hidden="1">
      <c r="A6239" s="139" t="s">
        <v>18014</v>
      </c>
      <c r="B6239" s="139" t="s">
        <v>18015</v>
      </c>
      <c r="C6239" s="139" t="s">
        <v>27</v>
      </c>
      <c r="D6239" s="642" t="s">
        <v>18016</v>
      </c>
    </row>
    <row r="6240" spans="1:4" ht="13.5" hidden="1">
      <c r="A6240" s="139" t="s">
        <v>18017</v>
      </c>
      <c r="B6240" s="139" t="s">
        <v>18018</v>
      </c>
      <c r="C6240" s="139" t="s">
        <v>27</v>
      </c>
      <c r="D6240" s="642" t="s">
        <v>18019</v>
      </c>
    </row>
    <row r="6241" spans="1:4" ht="13.5" hidden="1">
      <c r="A6241" s="139" t="s">
        <v>18020</v>
      </c>
      <c r="B6241" s="139" t="s">
        <v>18021</v>
      </c>
      <c r="C6241" s="139" t="s">
        <v>27</v>
      </c>
      <c r="D6241" s="642" t="s">
        <v>18022</v>
      </c>
    </row>
    <row r="6242" spans="1:4" ht="13.5" hidden="1">
      <c r="A6242" s="139" t="s">
        <v>18023</v>
      </c>
      <c r="B6242" s="139" t="s">
        <v>18024</v>
      </c>
      <c r="C6242" s="139" t="s">
        <v>27</v>
      </c>
      <c r="D6242" s="642" t="s">
        <v>18025</v>
      </c>
    </row>
    <row r="6243" spans="1:4" ht="13.5" hidden="1">
      <c r="A6243" s="139" t="s">
        <v>18026</v>
      </c>
      <c r="B6243" s="139" t="s">
        <v>18027</v>
      </c>
      <c r="C6243" s="139" t="s">
        <v>27</v>
      </c>
      <c r="D6243" s="642" t="s">
        <v>18028</v>
      </c>
    </row>
    <row r="6244" spans="1:4" ht="13.5" hidden="1">
      <c r="A6244" s="139" t="s">
        <v>18029</v>
      </c>
      <c r="B6244" s="139" t="s">
        <v>18030</v>
      </c>
      <c r="C6244" s="139" t="s">
        <v>27</v>
      </c>
      <c r="D6244" s="642" t="s">
        <v>18031</v>
      </c>
    </row>
    <row r="6245" spans="1:4" ht="13.5" hidden="1">
      <c r="A6245" s="139" t="s">
        <v>18032</v>
      </c>
      <c r="B6245" s="139" t="s">
        <v>18033</v>
      </c>
      <c r="C6245" s="139" t="s">
        <v>27</v>
      </c>
      <c r="D6245" s="642" t="s">
        <v>18034</v>
      </c>
    </row>
    <row r="6246" spans="1:4" ht="13.5" hidden="1">
      <c r="A6246" s="139" t="s">
        <v>18035</v>
      </c>
      <c r="B6246" s="139" t="s">
        <v>18036</v>
      </c>
      <c r="C6246" s="139" t="s">
        <v>27</v>
      </c>
      <c r="D6246" s="642" t="s">
        <v>18037</v>
      </c>
    </row>
    <row r="6247" spans="1:4" ht="13.5" hidden="1">
      <c r="A6247" s="139" t="s">
        <v>18038</v>
      </c>
      <c r="B6247" s="139" t="s">
        <v>18039</v>
      </c>
      <c r="C6247" s="139" t="s">
        <v>27</v>
      </c>
      <c r="D6247" s="642" t="s">
        <v>18040</v>
      </c>
    </row>
    <row r="6248" spans="1:4" ht="13.5" hidden="1">
      <c r="A6248" s="139" t="s">
        <v>18041</v>
      </c>
      <c r="B6248" s="139" t="s">
        <v>18042</v>
      </c>
      <c r="C6248" s="139" t="s">
        <v>27</v>
      </c>
      <c r="D6248" s="642" t="s">
        <v>18043</v>
      </c>
    </row>
    <row r="6249" spans="1:4" ht="13.5" hidden="1">
      <c r="A6249" s="139" t="s">
        <v>18044</v>
      </c>
      <c r="B6249" s="139" t="s">
        <v>18045</v>
      </c>
      <c r="C6249" s="139" t="s">
        <v>27</v>
      </c>
      <c r="D6249" s="642" t="s">
        <v>18046</v>
      </c>
    </row>
    <row r="6250" spans="1:4" ht="13.5" hidden="1">
      <c r="A6250" s="139" t="s">
        <v>18047</v>
      </c>
      <c r="B6250" s="139" t="s">
        <v>18048</v>
      </c>
      <c r="C6250" s="139" t="s">
        <v>27</v>
      </c>
      <c r="D6250" s="642" t="s">
        <v>18049</v>
      </c>
    </row>
    <row r="6251" spans="1:4" ht="13.5" hidden="1">
      <c r="A6251" s="139" t="s">
        <v>18050</v>
      </c>
      <c r="B6251" s="139" t="s">
        <v>18051</v>
      </c>
      <c r="C6251" s="139" t="s">
        <v>27</v>
      </c>
      <c r="D6251" s="642" t="s">
        <v>14985</v>
      </c>
    </row>
    <row r="6252" spans="1:4" ht="13.5" hidden="1">
      <c r="A6252" s="139" t="s">
        <v>18052</v>
      </c>
      <c r="B6252" s="139" t="s">
        <v>18053</v>
      </c>
      <c r="C6252" s="139" t="s">
        <v>27</v>
      </c>
      <c r="D6252" s="642" t="s">
        <v>18054</v>
      </c>
    </row>
    <row r="6253" spans="1:4" ht="13.5" hidden="1">
      <c r="A6253" s="139" t="s">
        <v>18055</v>
      </c>
      <c r="B6253" s="139" t="s">
        <v>18056</v>
      </c>
      <c r="C6253" s="139" t="s">
        <v>27</v>
      </c>
      <c r="D6253" s="642" t="s">
        <v>18057</v>
      </c>
    </row>
    <row r="6254" spans="1:4" ht="13.5" hidden="1">
      <c r="A6254" s="139" t="s">
        <v>18058</v>
      </c>
      <c r="B6254" s="139" t="s">
        <v>18059</v>
      </c>
      <c r="C6254" s="139" t="s">
        <v>27</v>
      </c>
      <c r="D6254" s="642" t="s">
        <v>13914</v>
      </c>
    </row>
    <row r="6255" spans="1:4" ht="13.5" hidden="1">
      <c r="A6255" s="139" t="s">
        <v>18060</v>
      </c>
      <c r="B6255" s="139" t="s">
        <v>18061</v>
      </c>
      <c r="C6255" s="139" t="s">
        <v>27</v>
      </c>
      <c r="D6255" s="642" t="s">
        <v>18062</v>
      </c>
    </row>
    <row r="6256" spans="1:4" ht="13.5" hidden="1">
      <c r="A6256" s="139" t="s">
        <v>18063</v>
      </c>
      <c r="B6256" s="139" t="s">
        <v>18064</v>
      </c>
      <c r="C6256" s="139" t="s">
        <v>27</v>
      </c>
      <c r="D6256" s="642" t="s">
        <v>726</v>
      </c>
    </row>
    <row r="6257" spans="1:4" ht="13.5" hidden="1">
      <c r="A6257" s="139" t="s">
        <v>18065</v>
      </c>
      <c r="B6257" s="139" t="s">
        <v>18066</v>
      </c>
      <c r="C6257" s="139" t="s">
        <v>27</v>
      </c>
      <c r="D6257" s="642" t="s">
        <v>8064</v>
      </c>
    </row>
    <row r="6258" spans="1:4" ht="13.5" hidden="1">
      <c r="A6258" s="139" t="s">
        <v>18067</v>
      </c>
      <c r="B6258" s="139" t="s">
        <v>18068</v>
      </c>
      <c r="C6258" s="139" t="s">
        <v>27</v>
      </c>
      <c r="D6258" s="642" t="s">
        <v>10450</v>
      </c>
    </row>
    <row r="6259" spans="1:4" ht="13.5" hidden="1">
      <c r="A6259" s="139" t="s">
        <v>18069</v>
      </c>
      <c r="B6259" s="139" t="s">
        <v>18070</v>
      </c>
      <c r="C6259" s="139" t="s">
        <v>27</v>
      </c>
      <c r="D6259" s="642" t="s">
        <v>18071</v>
      </c>
    </row>
    <row r="6260" spans="1:4" ht="13.5" hidden="1">
      <c r="A6260" s="139" t="s">
        <v>18072</v>
      </c>
      <c r="B6260" s="139" t="s">
        <v>18073</v>
      </c>
      <c r="C6260" s="139" t="s">
        <v>27</v>
      </c>
      <c r="D6260" s="642" t="s">
        <v>18074</v>
      </c>
    </row>
    <row r="6261" spans="1:4" ht="13.5" hidden="1">
      <c r="A6261" s="139" t="s">
        <v>18075</v>
      </c>
      <c r="B6261" s="139" t="s">
        <v>18076</v>
      </c>
      <c r="C6261" s="139" t="s">
        <v>27</v>
      </c>
      <c r="D6261" s="642" t="s">
        <v>18077</v>
      </c>
    </row>
    <row r="6262" spans="1:4" ht="13.5" hidden="1">
      <c r="A6262" s="139" t="s">
        <v>18078</v>
      </c>
      <c r="B6262" s="139" t="s">
        <v>18079</v>
      </c>
      <c r="C6262" s="139" t="s">
        <v>27</v>
      </c>
      <c r="D6262" s="642" t="s">
        <v>18080</v>
      </c>
    </row>
    <row r="6263" spans="1:4" ht="13.5" hidden="1">
      <c r="A6263" s="139" t="s">
        <v>18081</v>
      </c>
      <c r="B6263" s="139" t="s">
        <v>18082</v>
      </c>
      <c r="C6263" s="139" t="s">
        <v>27</v>
      </c>
      <c r="D6263" s="642" t="s">
        <v>18083</v>
      </c>
    </row>
    <row r="6264" spans="1:4" ht="13.5" hidden="1">
      <c r="A6264" s="139" t="s">
        <v>18084</v>
      </c>
      <c r="B6264" s="139" t="s">
        <v>18085</v>
      </c>
      <c r="C6264" s="139" t="s">
        <v>27</v>
      </c>
      <c r="D6264" s="642" t="s">
        <v>18086</v>
      </c>
    </row>
    <row r="6265" spans="1:4" ht="13.5" hidden="1">
      <c r="A6265" s="139" t="s">
        <v>18087</v>
      </c>
      <c r="B6265" s="139" t="s">
        <v>18088</v>
      </c>
      <c r="C6265" s="139" t="s">
        <v>27</v>
      </c>
      <c r="D6265" s="642" t="s">
        <v>18089</v>
      </c>
    </row>
    <row r="6266" spans="1:4" ht="13.5" hidden="1">
      <c r="A6266" s="139" t="s">
        <v>18090</v>
      </c>
      <c r="B6266" s="139" t="s">
        <v>18091</v>
      </c>
      <c r="C6266" s="139" t="s">
        <v>27</v>
      </c>
      <c r="D6266" s="642" t="s">
        <v>18092</v>
      </c>
    </row>
    <row r="6267" spans="1:4" ht="13.5" hidden="1">
      <c r="A6267" s="139" t="s">
        <v>18093</v>
      </c>
      <c r="B6267" s="139" t="s">
        <v>18094</v>
      </c>
      <c r="C6267" s="139" t="s">
        <v>27</v>
      </c>
      <c r="D6267" s="642" t="s">
        <v>18095</v>
      </c>
    </row>
    <row r="6268" spans="1:4" ht="13.5" hidden="1">
      <c r="A6268" s="139" t="s">
        <v>18096</v>
      </c>
      <c r="B6268" s="139" t="s">
        <v>18097</v>
      </c>
      <c r="C6268" s="139" t="s">
        <v>27</v>
      </c>
      <c r="D6268" s="642" t="s">
        <v>18098</v>
      </c>
    </row>
    <row r="6269" spans="1:4" ht="13.5" hidden="1">
      <c r="A6269" s="139" t="s">
        <v>18099</v>
      </c>
      <c r="B6269" s="139" t="s">
        <v>18100</v>
      </c>
      <c r="C6269" s="139" t="s">
        <v>27</v>
      </c>
      <c r="D6269" s="642" t="s">
        <v>18101</v>
      </c>
    </row>
    <row r="6270" spans="1:4" ht="13.5" hidden="1">
      <c r="A6270" s="139" t="s">
        <v>18102</v>
      </c>
      <c r="B6270" s="139" t="s">
        <v>18103</v>
      </c>
      <c r="C6270" s="139" t="s">
        <v>27</v>
      </c>
      <c r="D6270" s="642" t="s">
        <v>18104</v>
      </c>
    </row>
    <row r="6271" spans="1:4" ht="13.5" hidden="1">
      <c r="A6271" s="139" t="s">
        <v>18105</v>
      </c>
      <c r="B6271" s="139" t="s">
        <v>18106</v>
      </c>
      <c r="C6271" s="139" t="s">
        <v>27</v>
      </c>
      <c r="D6271" s="642" t="s">
        <v>18107</v>
      </c>
    </row>
    <row r="6272" spans="1:4" ht="13.5" hidden="1">
      <c r="A6272" s="139" t="s">
        <v>18108</v>
      </c>
      <c r="B6272" s="139" t="s">
        <v>18109</v>
      </c>
      <c r="C6272" s="139" t="s">
        <v>27</v>
      </c>
      <c r="D6272" s="642" t="s">
        <v>18110</v>
      </c>
    </row>
    <row r="6273" spans="1:4" ht="13.5" hidden="1">
      <c r="A6273" s="139" t="s">
        <v>18111</v>
      </c>
      <c r="B6273" s="139" t="s">
        <v>18112</v>
      </c>
      <c r="C6273" s="139" t="s">
        <v>27</v>
      </c>
      <c r="D6273" s="642" t="s">
        <v>18113</v>
      </c>
    </row>
    <row r="6274" spans="1:4" ht="13.5" hidden="1">
      <c r="A6274" s="139" t="s">
        <v>18114</v>
      </c>
      <c r="B6274" s="139" t="s">
        <v>18115</v>
      </c>
      <c r="C6274" s="139" t="s">
        <v>27</v>
      </c>
      <c r="D6274" s="642" t="s">
        <v>18116</v>
      </c>
    </row>
    <row r="6275" spans="1:4" ht="13.5" hidden="1">
      <c r="A6275" s="139" t="s">
        <v>18117</v>
      </c>
      <c r="B6275" s="139" t="s">
        <v>18118</v>
      </c>
      <c r="C6275" s="139" t="s">
        <v>27</v>
      </c>
      <c r="D6275" s="642" t="s">
        <v>18119</v>
      </c>
    </row>
    <row r="6276" spans="1:4" ht="13.5" hidden="1">
      <c r="A6276" s="139" t="s">
        <v>18120</v>
      </c>
      <c r="B6276" s="139" t="s">
        <v>18121</v>
      </c>
      <c r="C6276" s="139" t="s">
        <v>27</v>
      </c>
      <c r="D6276" s="642" t="s">
        <v>18122</v>
      </c>
    </row>
    <row r="6277" spans="1:4" ht="13.5" hidden="1">
      <c r="A6277" s="139" t="s">
        <v>18123</v>
      </c>
      <c r="B6277" s="139" t="s">
        <v>18124</v>
      </c>
      <c r="C6277" s="139" t="s">
        <v>27</v>
      </c>
      <c r="D6277" s="642" t="s">
        <v>18125</v>
      </c>
    </row>
    <row r="6278" spans="1:4" ht="13.5" hidden="1">
      <c r="A6278" s="139" t="s">
        <v>18126</v>
      </c>
      <c r="B6278" s="139" t="s">
        <v>18127</v>
      </c>
      <c r="C6278" s="139" t="s">
        <v>27</v>
      </c>
      <c r="D6278" s="642" t="s">
        <v>18128</v>
      </c>
    </row>
    <row r="6279" spans="1:4" ht="13.5" hidden="1">
      <c r="A6279" s="139" t="s">
        <v>18129</v>
      </c>
      <c r="B6279" s="139" t="s">
        <v>18130</v>
      </c>
      <c r="C6279" s="139" t="s">
        <v>27</v>
      </c>
      <c r="D6279" s="642" t="s">
        <v>18131</v>
      </c>
    </row>
    <row r="6280" spans="1:4" ht="13.5" hidden="1">
      <c r="A6280" s="139" t="s">
        <v>18132</v>
      </c>
      <c r="B6280" s="139" t="s">
        <v>18133</v>
      </c>
      <c r="C6280" s="139" t="s">
        <v>27</v>
      </c>
      <c r="D6280" s="642" t="s">
        <v>18134</v>
      </c>
    </row>
    <row r="6281" spans="1:4" ht="13.5" hidden="1">
      <c r="A6281" s="139" t="s">
        <v>18135</v>
      </c>
      <c r="B6281" s="139" t="s">
        <v>18136</v>
      </c>
      <c r="C6281" s="139" t="s">
        <v>27</v>
      </c>
      <c r="D6281" s="642" t="s">
        <v>18137</v>
      </c>
    </row>
    <row r="6282" spans="1:4" ht="13.5" hidden="1">
      <c r="A6282" s="139" t="s">
        <v>18138</v>
      </c>
      <c r="B6282" s="139" t="s">
        <v>18139</v>
      </c>
      <c r="C6282" s="139" t="s">
        <v>27</v>
      </c>
      <c r="D6282" s="642" t="s">
        <v>18140</v>
      </c>
    </row>
    <row r="6283" spans="1:4" ht="13.5" hidden="1">
      <c r="A6283" s="139" t="s">
        <v>18141</v>
      </c>
      <c r="B6283" s="139" t="s">
        <v>18142</v>
      </c>
      <c r="C6283" s="139" t="s">
        <v>27</v>
      </c>
      <c r="D6283" s="642" t="s">
        <v>18143</v>
      </c>
    </row>
    <row r="6284" spans="1:4" ht="13.5" hidden="1">
      <c r="A6284" s="139" t="s">
        <v>18144</v>
      </c>
      <c r="B6284" s="139" t="s">
        <v>18145</v>
      </c>
      <c r="C6284" s="139" t="s">
        <v>27</v>
      </c>
      <c r="D6284" s="642" t="s">
        <v>18146</v>
      </c>
    </row>
    <row r="6285" spans="1:4" ht="13.5" hidden="1">
      <c r="A6285" s="139" t="s">
        <v>18147</v>
      </c>
      <c r="B6285" s="139" t="s">
        <v>18148</v>
      </c>
      <c r="C6285" s="139" t="s">
        <v>27</v>
      </c>
      <c r="D6285" s="642" t="s">
        <v>18149</v>
      </c>
    </row>
    <row r="6286" spans="1:4" ht="13.5" hidden="1">
      <c r="A6286" s="139" t="s">
        <v>18150</v>
      </c>
      <c r="B6286" s="139" t="s">
        <v>18151</v>
      </c>
      <c r="C6286" s="139" t="s">
        <v>27</v>
      </c>
      <c r="D6286" s="642" t="s">
        <v>18152</v>
      </c>
    </row>
    <row r="6287" spans="1:4" ht="13.5" hidden="1">
      <c r="A6287" s="139" t="s">
        <v>18153</v>
      </c>
      <c r="B6287" s="139" t="s">
        <v>18154</v>
      </c>
      <c r="C6287" s="139" t="s">
        <v>27</v>
      </c>
      <c r="D6287" s="642" t="s">
        <v>18155</v>
      </c>
    </row>
    <row r="6288" spans="1:4" ht="13.5" hidden="1">
      <c r="A6288" s="139" t="s">
        <v>18156</v>
      </c>
      <c r="B6288" s="139" t="s">
        <v>18157</v>
      </c>
      <c r="C6288" s="139" t="s">
        <v>27</v>
      </c>
      <c r="D6288" s="642" t="s">
        <v>18158</v>
      </c>
    </row>
    <row r="6289" spans="1:4" ht="13.5" hidden="1">
      <c r="A6289" s="139" t="s">
        <v>18159</v>
      </c>
      <c r="B6289" s="139" t="s">
        <v>18160</v>
      </c>
      <c r="C6289" s="139" t="s">
        <v>27</v>
      </c>
      <c r="D6289" s="642" t="s">
        <v>8756</v>
      </c>
    </row>
    <row r="6290" spans="1:4" ht="13.5" hidden="1">
      <c r="A6290" s="139" t="s">
        <v>18161</v>
      </c>
      <c r="B6290" s="139" t="s">
        <v>18162</v>
      </c>
      <c r="C6290" s="139" t="s">
        <v>285</v>
      </c>
      <c r="D6290" s="642" t="s">
        <v>16279</v>
      </c>
    </row>
    <row r="6291" spans="1:4" ht="13.5" hidden="1">
      <c r="A6291" s="139" t="s">
        <v>18163</v>
      </c>
      <c r="B6291" s="139" t="s">
        <v>18164</v>
      </c>
      <c r="C6291" s="139" t="s">
        <v>285</v>
      </c>
      <c r="D6291" s="642" t="s">
        <v>18165</v>
      </c>
    </row>
    <row r="6292" spans="1:4" ht="13.5" hidden="1">
      <c r="A6292" s="139" t="s">
        <v>18166</v>
      </c>
      <c r="B6292" s="139" t="s">
        <v>18167</v>
      </c>
      <c r="C6292" s="139" t="s">
        <v>285</v>
      </c>
      <c r="D6292" s="642" t="s">
        <v>4183</v>
      </c>
    </row>
    <row r="6293" spans="1:4" ht="13.5" hidden="1">
      <c r="A6293" s="139" t="s">
        <v>18168</v>
      </c>
      <c r="B6293" s="139" t="s">
        <v>18169</v>
      </c>
      <c r="C6293" s="139" t="s">
        <v>27</v>
      </c>
      <c r="D6293" s="642" t="s">
        <v>18170</v>
      </c>
    </row>
    <row r="6294" spans="1:4" ht="13.5" hidden="1">
      <c r="A6294" s="139" t="s">
        <v>18171</v>
      </c>
      <c r="B6294" s="139" t="s">
        <v>18172</v>
      </c>
      <c r="C6294" s="139" t="s">
        <v>27</v>
      </c>
      <c r="D6294" s="642" t="s">
        <v>18173</v>
      </c>
    </row>
    <row r="6295" spans="1:4" ht="13.5" hidden="1">
      <c r="A6295" s="139" t="s">
        <v>18174</v>
      </c>
      <c r="B6295" s="139" t="s">
        <v>18175</v>
      </c>
      <c r="C6295" s="139" t="s">
        <v>285</v>
      </c>
      <c r="D6295" s="642" t="s">
        <v>18176</v>
      </c>
    </row>
    <row r="6296" spans="1:4" ht="13.5" hidden="1">
      <c r="A6296" s="139" t="s">
        <v>18177</v>
      </c>
      <c r="B6296" s="139" t="s">
        <v>18178</v>
      </c>
      <c r="C6296" s="139" t="s">
        <v>27</v>
      </c>
      <c r="D6296" s="642" t="s">
        <v>18179</v>
      </c>
    </row>
    <row r="6297" spans="1:4" ht="13.5" hidden="1">
      <c r="A6297" s="139" t="s">
        <v>18180</v>
      </c>
      <c r="B6297" s="139" t="s">
        <v>18181</v>
      </c>
      <c r="C6297" s="139" t="s">
        <v>27</v>
      </c>
      <c r="D6297" s="642" t="s">
        <v>18182</v>
      </c>
    </row>
    <row r="6298" spans="1:4" ht="13.5" hidden="1">
      <c r="A6298" s="139" t="s">
        <v>18183</v>
      </c>
      <c r="B6298" s="139" t="s">
        <v>18184</v>
      </c>
      <c r="C6298" s="139" t="s">
        <v>27</v>
      </c>
      <c r="D6298" s="642" t="s">
        <v>18185</v>
      </c>
    </row>
    <row r="6299" spans="1:4" ht="13.5" hidden="1">
      <c r="A6299" s="139" t="s">
        <v>18186</v>
      </c>
      <c r="B6299" s="139" t="s">
        <v>18187</v>
      </c>
      <c r="C6299" s="139" t="s">
        <v>27</v>
      </c>
      <c r="D6299" s="642" t="s">
        <v>18188</v>
      </c>
    </row>
    <row r="6300" spans="1:4" ht="13.5" hidden="1">
      <c r="A6300" s="139" t="s">
        <v>18189</v>
      </c>
      <c r="B6300" s="139" t="s">
        <v>18190</v>
      </c>
      <c r="C6300" s="139" t="s">
        <v>285</v>
      </c>
      <c r="D6300" s="642" t="s">
        <v>3166</v>
      </c>
    </row>
    <row r="6301" spans="1:4" ht="13.5" hidden="1">
      <c r="A6301" s="139" t="s">
        <v>18191</v>
      </c>
      <c r="B6301" s="139" t="s">
        <v>18192</v>
      </c>
      <c r="C6301" s="139" t="s">
        <v>285</v>
      </c>
      <c r="D6301" s="642" t="s">
        <v>18193</v>
      </c>
    </row>
    <row r="6302" spans="1:4" ht="13.5" hidden="1">
      <c r="A6302" s="139" t="s">
        <v>18194</v>
      </c>
      <c r="B6302" s="139" t="s">
        <v>18195</v>
      </c>
      <c r="C6302" s="139" t="s">
        <v>27</v>
      </c>
      <c r="D6302" s="642" t="s">
        <v>18196</v>
      </c>
    </row>
    <row r="6303" spans="1:4" ht="13.5" hidden="1">
      <c r="A6303" s="139" t="s">
        <v>18197</v>
      </c>
      <c r="B6303" s="139" t="s">
        <v>18198</v>
      </c>
      <c r="C6303" s="139" t="s">
        <v>27</v>
      </c>
      <c r="D6303" s="642" t="s">
        <v>18199</v>
      </c>
    </row>
    <row r="6304" spans="1:4" ht="13.5" hidden="1">
      <c r="A6304" s="139" t="s">
        <v>18200</v>
      </c>
      <c r="B6304" s="139" t="s">
        <v>18201</v>
      </c>
      <c r="C6304" s="139" t="s">
        <v>27</v>
      </c>
      <c r="D6304" s="642" t="s">
        <v>17460</v>
      </c>
    </row>
    <row r="6305" spans="1:4" ht="13.5" hidden="1">
      <c r="A6305" s="139" t="s">
        <v>18202</v>
      </c>
      <c r="B6305" s="139" t="s">
        <v>18203</v>
      </c>
      <c r="C6305" s="139" t="s">
        <v>285</v>
      </c>
      <c r="D6305" s="642" t="s">
        <v>15576</v>
      </c>
    </row>
    <row r="6306" spans="1:4" ht="13.5" hidden="1">
      <c r="A6306" s="139" t="s">
        <v>18204</v>
      </c>
      <c r="B6306" s="139" t="s">
        <v>18205</v>
      </c>
      <c r="C6306" s="139" t="s">
        <v>27</v>
      </c>
      <c r="D6306" s="642" t="s">
        <v>17264</v>
      </c>
    </row>
    <row r="6307" spans="1:4" ht="13.5" hidden="1">
      <c r="A6307" s="139" t="s">
        <v>18206</v>
      </c>
      <c r="B6307" s="139" t="s">
        <v>18207</v>
      </c>
      <c r="C6307" s="139" t="s">
        <v>27</v>
      </c>
      <c r="D6307" s="642" t="s">
        <v>15897</v>
      </c>
    </row>
    <row r="6308" spans="1:4" ht="13.5" hidden="1">
      <c r="A6308" s="139" t="s">
        <v>18208</v>
      </c>
      <c r="B6308" s="139" t="s">
        <v>18209</v>
      </c>
      <c r="C6308" s="139" t="s">
        <v>27</v>
      </c>
      <c r="D6308" s="642" t="s">
        <v>15200</v>
      </c>
    </row>
    <row r="6309" spans="1:4" ht="13.5" hidden="1">
      <c r="A6309" s="139" t="s">
        <v>18210</v>
      </c>
      <c r="B6309" s="139" t="s">
        <v>18211</v>
      </c>
      <c r="C6309" s="139" t="s">
        <v>27</v>
      </c>
      <c r="D6309" s="642" t="s">
        <v>10905</v>
      </c>
    </row>
    <row r="6310" spans="1:4" ht="13.5" hidden="1">
      <c r="A6310" s="139" t="s">
        <v>18212</v>
      </c>
      <c r="B6310" s="139" t="s">
        <v>18213</v>
      </c>
      <c r="C6310" s="139" t="s">
        <v>27</v>
      </c>
      <c r="D6310" s="642" t="s">
        <v>7523</v>
      </c>
    </row>
    <row r="6311" spans="1:4" ht="13.5" hidden="1">
      <c r="A6311" s="139" t="s">
        <v>18214</v>
      </c>
      <c r="B6311" s="139" t="s">
        <v>18215</v>
      </c>
      <c r="C6311" s="139" t="s">
        <v>27</v>
      </c>
      <c r="D6311" s="642" t="s">
        <v>18216</v>
      </c>
    </row>
    <row r="6312" spans="1:4" ht="13.5" hidden="1">
      <c r="A6312" s="139" t="s">
        <v>18217</v>
      </c>
      <c r="B6312" s="139" t="s">
        <v>18218</v>
      </c>
      <c r="C6312" s="139" t="s">
        <v>27</v>
      </c>
      <c r="D6312" s="642" t="s">
        <v>11752</v>
      </c>
    </row>
    <row r="6313" spans="1:4" ht="13.5" hidden="1">
      <c r="A6313" s="139" t="s">
        <v>18219</v>
      </c>
      <c r="B6313" s="139" t="s">
        <v>18220</v>
      </c>
      <c r="C6313" s="139" t="s">
        <v>27</v>
      </c>
      <c r="D6313" s="642" t="s">
        <v>894</v>
      </c>
    </row>
    <row r="6314" spans="1:4" ht="13.5" hidden="1">
      <c r="A6314" s="139" t="s">
        <v>18221</v>
      </c>
      <c r="B6314" s="139" t="s">
        <v>18222</v>
      </c>
      <c r="C6314" s="139" t="s">
        <v>27</v>
      </c>
      <c r="D6314" s="642" t="s">
        <v>3214</v>
      </c>
    </row>
    <row r="6315" spans="1:4" ht="13.5" hidden="1">
      <c r="A6315" s="139" t="s">
        <v>18223</v>
      </c>
      <c r="B6315" s="139" t="s">
        <v>18224</v>
      </c>
      <c r="C6315" s="139" t="s">
        <v>27</v>
      </c>
      <c r="D6315" s="642" t="s">
        <v>18225</v>
      </c>
    </row>
    <row r="6316" spans="1:4" ht="13.5" hidden="1">
      <c r="A6316" s="139" t="s">
        <v>18226</v>
      </c>
      <c r="B6316" s="139" t="s">
        <v>18227</v>
      </c>
      <c r="C6316" s="139" t="s">
        <v>4524</v>
      </c>
      <c r="D6316" s="642" t="s">
        <v>18228</v>
      </c>
    </row>
    <row r="6317" spans="1:4" ht="13.5" hidden="1">
      <c r="A6317" s="139" t="s">
        <v>18229</v>
      </c>
      <c r="B6317" s="139" t="s">
        <v>18230</v>
      </c>
      <c r="C6317" s="139" t="s">
        <v>4524</v>
      </c>
      <c r="D6317" s="642" t="s">
        <v>18231</v>
      </c>
    </row>
    <row r="6318" spans="1:4" ht="13.5" hidden="1">
      <c r="A6318" s="139" t="s">
        <v>18232</v>
      </c>
      <c r="B6318" s="139" t="s">
        <v>18233</v>
      </c>
      <c r="C6318" s="139" t="s">
        <v>4524</v>
      </c>
      <c r="D6318" s="642" t="s">
        <v>18234</v>
      </c>
    </row>
    <row r="6319" spans="1:4" ht="13.5" hidden="1">
      <c r="A6319" s="139" t="s">
        <v>18235</v>
      </c>
      <c r="B6319" s="139" t="s">
        <v>18236</v>
      </c>
      <c r="C6319" s="139" t="s">
        <v>4524</v>
      </c>
      <c r="D6319" s="642" t="s">
        <v>18237</v>
      </c>
    </row>
    <row r="6320" spans="1:4" ht="13.5" hidden="1">
      <c r="A6320" s="139" t="s">
        <v>18238</v>
      </c>
      <c r="B6320" s="139" t="s">
        <v>18239</v>
      </c>
      <c r="C6320" s="139" t="s">
        <v>4524</v>
      </c>
      <c r="D6320" s="642" t="s">
        <v>18240</v>
      </c>
    </row>
    <row r="6321" spans="1:4" ht="13.5" hidden="1">
      <c r="A6321" s="139" t="s">
        <v>18241</v>
      </c>
      <c r="B6321" s="139" t="s">
        <v>18242</v>
      </c>
      <c r="C6321" s="139" t="s">
        <v>4524</v>
      </c>
      <c r="D6321" s="642" t="s">
        <v>18243</v>
      </c>
    </row>
    <row r="6322" spans="1:4" ht="13.5" hidden="1">
      <c r="A6322" s="139" t="s">
        <v>18244</v>
      </c>
      <c r="B6322" s="139" t="s">
        <v>18245</v>
      </c>
      <c r="C6322" s="139" t="s">
        <v>4524</v>
      </c>
      <c r="D6322" s="642" t="s">
        <v>18246</v>
      </c>
    </row>
    <row r="6323" spans="1:4" ht="13.5" hidden="1">
      <c r="A6323" s="139" t="s">
        <v>18247</v>
      </c>
      <c r="B6323" s="139" t="s">
        <v>18248</v>
      </c>
      <c r="C6323" s="139" t="s">
        <v>4524</v>
      </c>
      <c r="D6323" s="642" t="s">
        <v>18249</v>
      </c>
    </row>
    <row r="6324" spans="1:4" ht="13.5" hidden="1">
      <c r="A6324" s="139" t="s">
        <v>18250</v>
      </c>
      <c r="B6324" s="139" t="s">
        <v>18251</v>
      </c>
      <c r="C6324" s="139" t="s">
        <v>4524</v>
      </c>
      <c r="D6324" s="642" t="s">
        <v>18252</v>
      </c>
    </row>
    <row r="6325" spans="1:4" ht="13.5" hidden="1">
      <c r="A6325" s="139" t="s">
        <v>18253</v>
      </c>
      <c r="B6325" s="139" t="s">
        <v>18254</v>
      </c>
      <c r="C6325" s="139" t="s">
        <v>4524</v>
      </c>
      <c r="D6325" s="642" t="s">
        <v>18255</v>
      </c>
    </row>
    <row r="6326" spans="1:4" ht="13.5" hidden="1">
      <c r="A6326" s="139" t="s">
        <v>18256</v>
      </c>
      <c r="B6326" s="139" t="s">
        <v>18257</v>
      </c>
      <c r="C6326" s="139" t="s">
        <v>4524</v>
      </c>
      <c r="D6326" s="642" t="s">
        <v>18258</v>
      </c>
    </row>
    <row r="6327" spans="1:4" ht="13.5" hidden="1">
      <c r="A6327" s="139" t="s">
        <v>18259</v>
      </c>
      <c r="B6327" s="139" t="s">
        <v>18260</v>
      </c>
      <c r="C6327" s="139" t="s">
        <v>4524</v>
      </c>
      <c r="D6327" s="642" t="s">
        <v>18261</v>
      </c>
    </row>
    <row r="6328" spans="1:4" ht="13.5" hidden="1">
      <c r="A6328" s="139" t="s">
        <v>18262</v>
      </c>
      <c r="B6328" s="139" t="s">
        <v>18263</v>
      </c>
      <c r="C6328" s="139" t="s">
        <v>4524</v>
      </c>
      <c r="D6328" s="642" t="s">
        <v>18264</v>
      </c>
    </row>
    <row r="6329" spans="1:4" ht="13.5" hidden="1">
      <c r="A6329" s="139" t="s">
        <v>18265</v>
      </c>
      <c r="B6329" s="139" t="s">
        <v>18266</v>
      </c>
      <c r="C6329" s="139" t="s">
        <v>4524</v>
      </c>
      <c r="D6329" s="642" t="s">
        <v>18267</v>
      </c>
    </row>
    <row r="6330" spans="1:4" ht="13.5" hidden="1">
      <c r="A6330" s="139" t="s">
        <v>18268</v>
      </c>
      <c r="B6330" s="139" t="s">
        <v>18269</v>
      </c>
      <c r="C6330" s="139" t="s">
        <v>4524</v>
      </c>
      <c r="D6330" s="642" t="s">
        <v>18270</v>
      </c>
    </row>
    <row r="6331" spans="1:4" ht="13.5" hidden="1">
      <c r="A6331" s="139" t="s">
        <v>18271</v>
      </c>
      <c r="B6331" s="139" t="s">
        <v>18272</v>
      </c>
      <c r="C6331" s="139" t="s">
        <v>4524</v>
      </c>
      <c r="D6331" s="642" t="s">
        <v>10728</v>
      </c>
    </row>
    <row r="6332" spans="1:4" ht="13.5" hidden="1">
      <c r="A6332" s="139" t="s">
        <v>18273</v>
      </c>
      <c r="B6332" s="139" t="s">
        <v>18274</v>
      </c>
      <c r="C6332" s="139" t="s">
        <v>4524</v>
      </c>
      <c r="D6332" s="642" t="s">
        <v>18275</v>
      </c>
    </row>
    <row r="6333" spans="1:4" ht="13.5" hidden="1">
      <c r="A6333" s="139" t="s">
        <v>18276</v>
      </c>
      <c r="B6333" s="139" t="s">
        <v>18277</v>
      </c>
      <c r="C6333" s="139" t="s">
        <v>4524</v>
      </c>
      <c r="D6333" s="642" t="s">
        <v>18278</v>
      </c>
    </row>
    <row r="6334" spans="1:4" ht="13.5" hidden="1">
      <c r="A6334" s="139" t="s">
        <v>18279</v>
      </c>
      <c r="B6334" s="139" t="s">
        <v>18280</v>
      </c>
      <c r="C6334" s="139" t="s">
        <v>4524</v>
      </c>
      <c r="D6334" s="642" t="s">
        <v>18281</v>
      </c>
    </row>
    <row r="6335" spans="1:4" ht="13.5" hidden="1">
      <c r="A6335" s="139" t="s">
        <v>18282</v>
      </c>
      <c r="B6335" s="139" t="s">
        <v>18283</v>
      </c>
      <c r="C6335" s="139" t="s">
        <v>4524</v>
      </c>
      <c r="D6335" s="642" t="s">
        <v>18284</v>
      </c>
    </row>
    <row r="6336" spans="1:4" ht="13.5" hidden="1">
      <c r="A6336" s="139" t="s">
        <v>18285</v>
      </c>
      <c r="B6336" s="139" t="s">
        <v>18286</v>
      </c>
      <c r="C6336" s="139" t="s">
        <v>4524</v>
      </c>
      <c r="D6336" s="642" t="s">
        <v>18287</v>
      </c>
    </row>
    <row r="6337" spans="1:4" ht="13.5" hidden="1">
      <c r="A6337" s="139" t="s">
        <v>18288</v>
      </c>
      <c r="B6337" s="139" t="s">
        <v>18289</v>
      </c>
      <c r="C6337" s="139" t="s">
        <v>4524</v>
      </c>
      <c r="D6337" s="642" t="s">
        <v>18290</v>
      </c>
    </row>
    <row r="6338" spans="1:4" ht="13.5" hidden="1">
      <c r="A6338" s="139" t="s">
        <v>18291</v>
      </c>
      <c r="B6338" s="139" t="s">
        <v>18292</v>
      </c>
      <c r="C6338" s="139" t="s">
        <v>4524</v>
      </c>
      <c r="D6338" s="642" t="s">
        <v>18293</v>
      </c>
    </row>
    <row r="6339" spans="1:4" ht="13.5" hidden="1">
      <c r="A6339" s="139" t="s">
        <v>18294</v>
      </c>
      <c r="B6339" s="139" t="s">
        <v>18295</v>
      </c>
      <c r="C6339" s="139" t="s">
        <v>4524</v>
      </c>
      <c r="D6339" s="642" t="s">
        <v>18296</v>
      </c>
    </row>
    <row r="6340" spans="1:4" ht="13.5" hidden="1">
      <c r="A6340" s="139" t="s">
        <v>18297</v>
      </c>
      <c r="B6340" s="139" t="s">
        <v>18298</v>
      </c>
      <c r="C6340" s="139" t="s">
        <v>4524</v>
      </c>
      <c r="D6340" s="642" t="s">
        <v>18299</v>
      </c>
    </row>
    <row r="6341" spans="1:4" ht="13.5" hidden="1">
      <c r="A6341" s="139" t="s">
        <v>18300</v>
      </c>
      <c r="B6341" s="139" t="s">
        <v>18301</v>
      </c>
      <c r="C6341" s="139" t="s">
        <v>4524</v>
      </c>
      <c r="D6341" s="642" t="s">
        <v>18302</v>
      </c>
    </row>
    <row r="6342" spans="1:4" ht="13.5" hidden="1">
      <c r="A6342" s="139" t="s">
        <v>18303</v>
      </c>
      <c r="B6342" s="139" t="s">
        <v>18304</v>
      </c>
      <c r="C6342" s="139" t="s">
        <v>4524</v>
      </c>
      <c r="D6342" s="642" t="s">
        <v>18305</v>
      </c>
    </row>
    <row r="6343" spans="1:4" ht="13.5" hidden="1">
      <c r="A6343" s="139" t="s">
        <v>18306</v>
      </c>
      <c r="B6343" s="139" t="s">
        <v>18307</v>
      </c>
      <c r="C6343" s="139" t="s">
        <v>4524</v>
      </c>
      <c r="D6343" s="642" t="s">
        <v>18308</v>
      </c>
    </row>
    <row r="6344" spans="1:4" ht="13.5" hidden="1">
      <c r="A6344" s="139" t="s">
        <v>18309</v>
      </c>
      <c r="B6344" s="139" t="s">
        <v>18310</v>
      </c>
      <c r="C6344" s="139" t="s">
        <v>4524</v>
      </c>
      <c r="D6344" s="642" t="s">
        <v>18311</v>
      </c>
    </row>
    <row r="6345" spans="1:4" ht="13.5" hidden="1">
      <c r="A6345" s="139" t="s">
        <v>18312</v>
      </c>
      <c r="B6345" s="139" t="s">
        <v>18313</v>
      </c>
      <c r="C6345" s="139" t="s">
        <v>4524</v>
      </c>
      <c r="D6345" s="642" t="s">
        <v>18314</v>
      </c>
    </row>
    <row r="6346" spans="1:4" ht="13.5" hidden="1">
      <c r="A6346" s="139" t="s">
        <v>18315</v>
      </c>
      <c r="B6346" s="139" t="s">
        <v>18316</v>
      </c>
      <c r="C6346" s="139" t="s">
        <v>4524</v>
      </c>
      <c r="D6346" s="642" t="s">
        <v>18317</v>
      </c>
    </row>
    <row r="6347" spans="1:4" ht="13.5" hidden="1">
      <c r="A6347" s="139" t="s">
        <v>18318</v>
      </c>
      <c r="B6347" s="139" t="s">
        <v>18319</v>
      </c>
      <c r="C6347" s="139" t="s">
        <v>4524</v>
      </c>
      <c r="D6347" s="642" t="s">
        <v>18320</v>
      </c>
    </row>
    <row r="6348" spans="1:4" ht="13.5" hidden="1">
      <c r="A6348" s="139" t="s">
        <v>18321</v>
      </c>
      <c r="B6348" s="139" t="s">
        <v>18322</v>
      </c>
      <c r="C6348" s="139" t="s">
        <v>4524</v>
      </c>
      <c r="D6348" s="642" t="s">
        <v>18323</v>
      </c>
    </row>
    <row r="6349" spans="1:4" ht="13.5" hidden="1">
      <c r="A6349" s="139" t="s">
        <v>18324</v>
      </c>
      <c r="B6349" s="139" t="s">
        <v>18325</v>
      </c>
      <c r="C6349" s="139" t="s">
        <v>4524</v>
      </c>
      <c r="D6349" s="642" t="s">
        <v>18326</v>
      </c>
    </row>
    <row r="6350" spans="1:4" ht="13.5" hidden="1">
      <c r="A6350" s="139" t="s">
        <v>18327</v>
      </c>
      <c r="B6350" s="139" t="s">
        <v>18328</v>
      </c>
      <c r="C6350" s="139" t="s">
        <v>4524</v>
      </c>
      <c r="D6350" s="642" t="s">
        <v>18329</v>
      </c>
    </row>
    <row r="6351" spans="1:4" ht="13.5" hidden="1">
      <c r="A6351" s="139" t="s">
        <v>18330</v>
      </c>
      <c r="B6351" s="139" t="s">
        <v>18331</v>
      </c>
      <c r="C6351" s="139" t="s">
        <v>4524</v>
      </c>
      <c r="D6351" s="642" t="s">
        <v>18332</v>
      </c>
    </row>
    <row r="6352" spans="1:4" ht="13.5" hidden="1">
      <c r="A6352" s="139" t="s">
        <v>18333</v>
      </c>
      <c r="B6352" s="139" t="s">
        <v>18334</v>
      </c>
      <c r="C6352" s="139" t="s">
        <v>4524</v>
      </c>
      <c r="D6352" s="642" t="s">
        <v>18335</v>
      </c>
    </row>
    <row r="6353" spans="1:4" ht="13.5" hidden="1">
      <c r="A6353" s="139" t="s">
        <v>18336</v>
      </c>
      <c r="B6353" s="139" t="s">
        <v>18337</v>
      </c>
      <c r="C6353" s="139" t="s">
        <v>4524</v>
      </c>
      <c r="D6353" s="642" t="s">
        <v>18338</v>
      </c>
    </row>
    <row r="6354" spans="1:4" ht="13.5" hidden="1">
      <c r="A6354" s="139" t="s">
        <v>18339</v>
      </c>
      <c r="B6354" s="139" t="s">
        <v>18340</v>
      </c>
      <c r="C6354" s="139" t="s">
        <v>4524</v>
      </c>
      <c r="D6354" s="642" t="s">
        <v>18341</v>
      </c>
    </row>
    <row r="6355" spans="1:4" ht="13.5" hidden="1">
      <c r="A6355" s="139" t="s">
        <v>18342</v>
      </c>
      <c r="B6355" s="139" t="s">
        <v>18343</v>
      </c>
      <c r="C6355" s="139" t="s">
        <v>4524</v>
      </c>
      <c r="D6355" s="642" t="s">
        <v>18344</v>
      </c>
    </row>
    <row r="6356" spans="1:4" ht="13.5" hidden="1">
      <c r="A6356" s="139" t="s">
        <v>18345</v>
      </c>
      <c r="B6356" s="139" t="s">
        <v>18346</v>
      </c>
      <c r="C6356" s="139" t="s">
        <v>4524</v>
      </c>
      <c r="D6356" s="642" t="s">
        <v>18347</v>
      </c>
    </row>
    <row r="6357" spans="1:4" ht="13.5" hidden="1">
      <c r="A6357" s="139" t="s">
        <v>18348</v>
      </c>
      <c r="B6357" s="139" t="s">
        <v>18349</v>
      </c>
      <c r="C6357" s="139" t="s">
        <v>4524</v>
      </c>
      <c r="D6357" s="642" t="s">
        <v>18350</v>
      </c>
    </row>
    <row r="6358" spans="1:4" ht="13.5" hidden="1">
      <c r="A6358" s="139" t="s">
        <v>18351</v>
      </c>
      <c r="B6358" s="139" t="s">
        <v>18352</v>
      </c>
      <c r="C6358" s="139" t="s">
        <v>4524</v>
      </c>
      <c r="D6358" s="642" t="s">
        <v>18353</v>
      </c>
    </row>
    <row r="6359" spans="1:4" ht="13.5" hidden="1">
      <c r="A6359" s="139" t="s">
        <v>18354</v>
      </c>
      <c r="B6359" s="139" t="s">
        <v>18355</v>
      </c>
      <c r="C6359" s="139" t="s">
        <v>4524</v>
      </c>
      <c r="D6359" s="642" t="s">
        <v>18356</v>
      </c>
    </row>
    <row r="6360" spans="1:4" ht="13.5" hidden="1">
      <c r="A6360" s="139" t="s">
        <v>18357</v>
      </c>
      <c r="B6360" s="139" t="s">
        <v>18358</v>
      </c>
      <c r="C6360" s="139" t="s">
        <v>4524</v>
      </c>
      <c r="D6360" s="642" t="s">
        <v>18359</v>
      </c>
    </row>
    <row r="6361" spans="1:4" ht="13.5" hidden="1">
      <c r="A6361" s="139" t="s">
        <v>18360</v>
      </c>
      <c r="B6361" s="139" t="s">
        <v>18361</v>
      </c>
      <c r="C6361" s="139" t="s">
        <v>4524</v>
      </c>
      <c r="D6361" s="642" t="s">
        <v>18362</v>
      </c>
    </row>
    <row r="6362" spans="1:4" ht="13.5" hidden="1">
      <c r="A6362" s="139" t="s">
        <v>18363</v>
      </c>
      <c r="B6362" s="139" t="s">
        <v>18364</v>
      </c>
      <c r="C6362" s="139" t="s">
        <v>4524</v>
      </c>
      <c r="D6362" s="642" t="s">
        <v>18365</v>
      </c>
    </row>
    <row r="6363" spans="1:4" ht="13.5" hidden="1">
      <c r="A6363" s="139" t="s">
        <v>18366</v>
      </c>
      <c r="B6363" s="139" t="s">
        <v>18367</v>
      </c>
      <c r="C6363" s="139" t="s">
        <v>4524</v>
      </c>
      <c r="D6363" s="642" t="s">
        <v>18368</v>
      </c>
    </row>
    <row r="6364" spans="1:4" ht="13.5" hidden="1">
      <c r="A6364" s="139" t="s">
        <v>18369</v>
      </c>
      <c r="B6364" s="139" t="s">
        <v>18370</v>
      </c>
      <c r="C6364" s="139" t="s">
        <v>4524</v>
      </c>
      <c r="D6364" s="642" t="s">
        <v>18371</v>
      </c>
    </row>
    <row r="6365" spans="1:4" ht="13.5" hidden="1">
      <c r="A6365" s="139" t="s">
        <v>18372</v>
      </c>
      <c r="B6365" s="139" t="s">
        <v>18373</v>
      </c>
      <c r="C6365" s="139" t="s">
        <v>4524</v>
      </c>
      <c r="D6365" s="642" t="s">
        <v>18374</v>
      </c>
    </row>
    <row r="6366" spans="1:4" ht="13.5" hidden="1">
      <c r="A6366" s="139" t="s">
        <v>18375</v>
      </c>
      <c r="B6366" s="139" t="s">
        <v>18376</v>
      </c>
      <c r="C6366" s="139" t="s">
        <v>4524</v>
      </c>
      <c r="D6366" s="642" t="s">
        <v>18377</v>
      </c>
    </row>
    <row r="6367" spans="1:4" ht="13.5" hidden="1">
      <c r="A6367" s="139" t="s">
        <v>18378</v>
      </c>
      <c r="B6367" s="139" t="s">
        <v>18379</v>
      </c>
      <c r="C6367" s="139" t="s">
        <v>4524</v>
      </c>
      <c r="D6367" s="642" t="s">
        <v>18380</v>
      </c>
    </row>
    <row r="6368" spans="1:4" ht="13.5" hidden="1">
      <c r="A6368" s="139" t="s">
        <v>18381</v>
      </c>
      <c r="B6368" s="139" t="s">
        <v>18382</v>
      </c>
      <c r="C6368" s="139" t="s">
        <v>4524</v>
      </c>
      <c r="D6368" s="642" t="s">
        <v>18383</v>
      </c>
    </row>
    <row r="6369" spans="1:4" ht="13.5" hidden="1">
      <c r="A6369" s="139" t="s">
        <v>18384</v>
      </c>
      <c r="B6369" s="139" t="s">
        <v>18385</v>
      </c>
      <c r="C6369" s="139" t="s">
        <v>4524</v>
      </c>
      <c r="D6369" s="642" t="s">
        <v>18386</v>
      </c>
    </row>
    <row r="6370" spans="1:4" ht="13.5" hidden="1">
      <c r="A6370" s="139" t="s">
        <v>18387</v>
      </c>
      <c r="B6370" s="139" t="s">
        <v>18388</v>
      </c>
      <c r="C6370" s="139" t="s">
        <v>4524</v>
      </c>
      <c r="D6370" s="642" t="s">
        <v>18389</v>
      </c>
    </row>
    <row r="6371" spans="1:4" ht="13.5" hidden="1">
      <c r="A6371" s="139" t="s">
        <v>18390</v>
      </c>
      <c r="B6371" s="139" t="s">
        <v>18391</v>
      </c>
      <c r="C6371" s="139" t="s">
        <v>4524</v>
      </c>
      <c r="D6371" s="642" t="s">
        <v>18392</v>
      </c>
    </row>
    <row r="6372" spans="1:4" ht="13.5" hidden="1">
      <c r="A6372" s="139" t="s">
        <v>18393</v>
      </c>
      <c r="B6372" s="139" t="s">
        <v>18394</v>
      </c>
      <c r="C6372" s="139" t="s">
        <v>4524</v>
      </c>
      <c r="D6372" s="642" t="s">
        <v>18395</v>
      </c>
    </row>
    <row r="6373" spans="1:4" ht="13.5" hidden="1">
      <c r="A6373" s="139" t="s">
        <v>18396</v>
      </c>
      <c r="B6373" s="139" t="s">
        <v>18397</v>
      </c>
      <c r="C6373" s="139" t="s">
        <v>4524</v>
      </c>
      <c r="D6373" s="642" t="s">
        <v>18398</v>
      </c>
    </row>
    <row r="6374" spans="1:4" ht="13.5" hidden="1">
      <c r="A6374" s="139" t="s">
        <v>18399</v>
      </c>
      <c r="B6374" s="139" t="s">
        <v>18400</v>
      </c>
      <c r="C6374" s="139" t="s">
        <v>4524</v>
      </c>
      <c r="D6374" s="642" t="s">
        <v>18401</v>
      </c>
    </row>
    <row r="6375" spans="1:4" ht="13.5" hidden="1">
      <c r="A6375" s="139" t="s">
        <v>18402</v>
      </c>
      <c r="B6375" s="139" t="s">
        <v>18403</v>
      </c>
      <c r="C6375" s="139" t="s">
        <v>4524</v>
      </c>
      <c r="D6375" s="642" t="s">
        <v>18404</v>
      </c>
    </row>
    <row r="6376" spans="1:4" ht="13.5" hidden="1">
      <c r="A6376" s="139" t="s">
        <v>18405</v>
      </c>
      <c r="B6376" s="139" t="s">
        <v>18406</v>
      </c>
      <c r="C6376" s="139" t="s">
        <v>4524</v>
      </c>
      <c r="D6376" s="642" t="s">
        <v>18407</v>
      </c>
    </row>
    <row r="6377" spans="1:4" ht="13.5" hidden="1">
      <c r="A6377" s="139" t="s">
        <v>18408</v>
      </c>
      <c r="B6377" s="139" t="s">
        <v>18409</v>
      </c>
      <c r="C6377" s="139" t="s">
        <v>4524</v>
      </c>
      <c r="D6377" s="642" t="s">
        <v>18410</v>
      </c>
    </row>
    <row r="6378" spans="1:4" ht="13.5" hidden="1">
      <c r="A6378" s="139" t="s">
        <v>18411</v>
      </c>
      <c r="B6378" s="139" t="s">
        <v>18412</v>
      </c>
      <c r="C6378" s="139" t="s">
        <v>4524</v>
      </c>
      <c r="D6378" s="642" t="s">
        <v>18413</v>
      </c>
    </row>
    <row r="6379" spans="1:4" ht="13.5" hidden="1">
      <c r="A6379" s="139" t="s">
        <v>18414</v>
      </c>
      <c r="B6379" s="139" t="s">
        <v>18415</v>
      </c>
      <c r="C6379" s="139" t="s">
        <v>4524</v>
      </c>
      <c r="D6379" s="642" t="s">
        <v>18416</v>
      </c>
    </row>
    <row r="6380" spans="1:4" ht="13.5" hidden="1">
      <c r="A6380" s="139" t="s">
        <v>18417</v>
      </c>
      <c r="B6380" s="139" t="s">
        <v>18418</v>
      </c>
      <c r="C6380" s="139" t="s">
        <v>4524</v>
      </c>
      <c r="D6380" s="642" t="s">
        <v>18419</v>
      </c>
    </row>
    <row r="6381" spans="1:4" ht="13.5" hidden="1">
      <c r="A6381" s="139" t="s">
        <v>18420</v>
      </c>
      <c r="B6381" s="139" t="s">
        <v>18421</v>
      </c>
      <c r="C6381" s="139" t="s">
        <v>4524</v>
      </c>
      <c r="D6381" s="642" t="s">
        <v>18422</v>
      </c>
    </row>
    <row r="6382" spans="1:4" ht="13.5" hidden="1">
      <c r="A6382" s="139" t="s">
        <v>18423</v>
      </c>
      <c r="B6382" s="139" t="s">
        <v>18424</v>
      </c>
      <c r="C6382" s="139" t="s">
        <v>4524</v>
      </c>
      <c r="D6382" s="642" t="s">
        <v>18425</v>
      </c>
    </row>
    <row r="6383" spans="1:4" ht="13.5" hidden="1">
      <c r="A6383" s="139" t="s">
        <v>18426</v>
      </c>
      <c r="B6383" s="139" t="s">
        <v>18427</v>
      </c>
      <c r="C6383" s="139" t="s">
        <v>4524</v>
      </c>
      <c r="D6383" s="642" t="s">
        <v>18428</v>
      </c>
    </row>
    <row r="6384" spans="1:4" ht="13.5" hidden="1">
      <c r="A6384" s="139" t="s">
        <v>18429</v>
      </c>
      <c r="B6384" s="139" t="s">
        <v>18430</v>
      </c>
      <c r="C6384" s="139" t="s">
        <v>4524</v>
      </c>
      <c r="D6384" s="642" t="s">
        <v>18431</v>
      </c>
    </row>
    <row r="6385" spans="1:4" ht="13.5" hidden="1">
      <c r="A6385" s="139" t="s">
        <v>18432</v>
      </c>
      <c r="B6385" s="139" t="s">
        <v>18433</v>
      </c>
      <c r="C6385" s="139" t="s">
        <v>4524</v>
      </c>
      <c r="D6385" s="642" t="s">
        <v>18434</v>
      </c>
    </row>
    <row r="6386" spans="1:4" ht="13.5" hidden="1">
      <c r="A6386" s="139" t="s">
        <v>18435</v>
      </c>
      <c r="B6386" s="139" t="s">
        <v>18436</v>
      </c>
      <c r="C6386" s="139" t="s">
        <v>4524</v>
      </c>
      <c r="D6386" s="642" t="s">
        <v>18437</v>
      </c>
    </row>
    <row r="6387" spans="1:4" ht="13.5" hidden="1">
      <c r="A6387" s="139" t="s">
        <v>18438</v>
      </c>
      <c r="B6387" s="139" t="s">
        <v>18439</v>
      </c>
      <c r="C6387" s="139" t="s">
        <v>4524</v>
      </c>
      <c r="D6387" s="642" t="s">
        <v>18440</v>
      </c>
    </row>
    <row r="6388" spans="1:4" ht="13.5" hidden="1">
      <c r="A6388" s="139" t="s">
        <v>18441</v>
      </c>
      <c r="B6388" s="139" t="s">
        <v>18442</v>
      </c>
      <c r="C6388" s="139" t="s">
        <v>4524</v>
      </c>
      <c r="D6388" s="642" t="s">
        <v>18443</v>
      </c>
    </row>
    <row r="6389" spans="1:4" ht="13.5" hidden="1">
      <c r="A6389" s="139" t="s">
        <v>18444</v>
      </c>
      <c r="B6389" s="139" t="s">
        <v>18445</v>
      </c>
      <c r="C6389" s="139" t="s">
        <v>4524</v>
      </c>
      <c r="D6389" s="642" t="s">
        <v>18446</v>
      </c>
    </row>
    <row r="6390" spans="1:4" ht="13.5" hidden="1">
      <c r="A6390" s="139" t="s">
        <v>18447</v>
      </c>
      <c r="B6390" s="139" t="s">
        <v>18448</v>
      </c>
      <c r="C6390" s="139" t="s">
        <v>4524</v>
      </c>
      <c r="D6390" s="642" t="s">
        <v>18449</v>
      </c>
    </row>
    <row r="6391" spans="1:4" ht="13.5" hidden="1">
      <c r="A6391" s="139" t="s">
        <v>18450</v>
      </c>
      <c r="B6391" s="139" t="s">
        <v>18451</v>
      </c>
      <c r="C6391" s="139" t="s">
        <v>4524</v>
      </c>
      <c r="D6391" s="642" t="s">
        <v>18452</v>
      </c>
    </row>
    <row r="6392" spans="1:4" ht="13.5" hidden="1">
      <c r="A6392" s="139" t="s">
        <v>18453</v>
      </c>
      <c r="B6392" s="139" t="s">
        <v>18454</v>
      </c>
      <c r="C6392" s="139" t="s">
        <v>4524</v>
      </c>
      <c r="D6392" s="642" t="s">
        <v>18455</v>
      </c>
    </row>
    <row r="6393" spans="1:4" ht="13.5" hidden="1">
      <c r="A6393" s="139" t="s">
        <v>18456</v>
      </c>
      <c r="B6393" s="139" t="s">
        <v>18457</v>
      </c>
      <c r="C6393" s="139" t="s">
        <v>4524</v>
      </c>
      <c r="D6393" s="642" t="s">
        <v>18458</v>
      </c>
    </row>
    <row r="6394" spans="1:4" ht="13.5" hidden="1">
      <c r="A6394" s="139" t="s">
        <v>18459</v>
      </c>
      <c r="B6394" s="139" t="s">
        <v>18460</v>
      </c>
      <c r="C6394" s="139" t="s">
        <v>4524</v>
      </c>
      <c r="D6394" s="642" t="s">
        <v>18461</v>
      </c>
    </row>
    <row r="6395" spans="1:4" ht="13.5" hidden="1">
      <c r="A6395" s="139" t="s">
        <v>18462</v>
      </c>
      <c r="B6395" s="139" t="s">
        <v>18463</v>
      </c>
      <c r="C6395" s="139" t="s">
        <v>4524</v>
      </c>
      <c r="D6395" s="642" t="s">
        <v>18464</v>
      </c>
    </row>
    <row r="6396" spans="1:4" ht="13.5" hidden="1">
      <c r="A6396" s="139" t="s">
        <v>18465</v>
      </c>
      <c r="B6396" s="139" t="s">
        <v>18466</v>
      </c>
      <c r="C6396" s="139" t="s">
        <v>4524</v>
      </c>
      <c r="D6396" s="642" t="s">
        <v>18467</v>
      </c>
    </row>
    <row r="6397" spans="1:4" ht="13.5" hidden="1">
      <c r="A6397" s="139" t="s">
        <v>18468</v>
      </c>
      <c r="B6397" s="139" t="s">
        <v>18469</v>
      </c>
      <c r="C6397" s="139" t="s">
        <v>4524</v>
      </c>
      <c r="D6397" s="642" t="s">
        <v>18470</v>
      </c>
    </row>
    <row r="6398" spans="1:4" ht="13.5" hidden="1">
      <c r="A6398" s="139" t="s">
        <v>18471</v>
      </c>
      <c r="B6398" s="139" t="s">
        <v>18472</v>
      </c>
      <c r="C6398" s="139" t="s">
        <v>4524</v>
      </c>
      <c r="D6398" s="642" t="s">
        <v>18473</v>
      </c>
    </row>
    <row r="6399" spans="1:4" ht="13.5" hidden="1">
      <c r="A6399" s="139" t="s">
        <v>18474</v>
      </c>
      <c r="B6399" s="139" t="s">
        <v>18475</v>
      </c>
      <c r="C6399" s="139" t="s">
        <v>4524</v>
      </c>
      <c r="D6399" s="642" t="s">
        <v>18476</v>
      </c>
    </row>
    <row r="6400" spans="1:4" ht="13.5" hidden="1">
      <c r="A6400" s="139" t="s">
        <v>18477</v>
      </c>
      <c r="B6400" s="139" t="s">
        <v>18478</v>
      </c>
      <c r="C6400" s="139" t="s">
        <v>4524</v>
      </c>
      <c r="D6400" s="642" t="s">
        <v>18479</v>
      </c>
    </row>
    <row r="6401" spans="1:4" ht="13.5" hidden="1">
      <c r="A6401" s="139" t="s">
        <v>18480</v>
      </c>
      <c r="B6401" s="139" t="s">
        <v>18481</v>
      </c>
      <c r="C6401" s="139" t="s">
        <v>4524</v>
      </c>
      <c r="D6401" s="642" t="s">
        <v>18482</v>
      </c>
    </row>
    <row r="6402" spans="1:4" ht="13.5" hidden="1">
      <c r="A6402" s="139" t="s">
        <v>18483</v>
      </c>
      <c r="B6402" s="139" t="s">
        <v>18484</v>
      </c>
      <c r="C6402" s="139" t="s">
        <v>4524</v>
      </c>
      <c r="D6402" s="642" t="s">
        <v>18485</v>
      </c>
    </row>
    <row r="6403" spans="1:4" ht="13.5" hidden="1">
      <c r="A6403" s="139" t="s">
        <v>18486</v>
      </c>
      <c r="B6403" s="139" t="s">
        <v>18487</v>
      </c>
      <c r="C6403" s="139" t="s">
        <v>4524</v>
      </c>
      <c r="D6403" s="642" t="s">
        <v>18488</v>
      </c>
    </row>
    <row r="6404" spans="1:4" ht="13.5" hidden="1">
      <c r="A6404" s="139" t="s">
        <v>18489</v>
      </c>
      <c r="B6404" s="139" t="s">
        <v>18490</v>
      </c>
      <c r="C6404" s="139" t="s">
        <v>4524</v>
      </c>
      <c r="D6404" s="642" t="s">
        <v>18491</v>
      </c>
    </row>
    <row r="6405" spans="1:4" ht="13.5" hidden="1">
      <c r="A6405" s="139" t="s">
        <v>18492</v>
      </c>
      <c r="B6405" s="139" t="s">
        <v>18493</v>
      </c>
      <c r="C6405" s="139" t="s">
        <v>4524</v>
      </c>
      <c r="D6405" s="642" t="s">
        <v>18494</v>
      </c>
    </row>
    <row r="6406" spans="1:4" ht="13.5" hidden="1">
      <c r="A6406" s="139" t="s">
        <v>18495</v>
      </c>
      <c r="B6406" s="139" t="s">
        <v>18496</v>
      </c>
      <c r="C6406" s="139" t="s">
        <v>4524</v>
      </c>
      <c r="D6406" s="642" t="s">
        <v>18497</v>
      </c>
    </row>
    <row r="6407" spans="1:4" ht="13.5" hidden="1">
      <c r="A6407" s="139" t="s">
        <v>18498</v>
      </c>
      <c r="B6407" s="139" t="s">
        <v>18499</v>
      </c>
      <c r="C6407" s="139" t="s">
        <v>4524</v>
      </c>
      <c r="D6407" s="642" t="s">
        <v>18500</v>
      </c>
    </row>
    <row r="6408" spans="1:4" ht="13.5" hidden="1">
      <c r="A6408" s="139" t="s">
        <v>18501</v>
      </c>
      <c r="B6408" s="139" t="s">
        <v>18502</v>
      </c>
      <c r="C6408" s="139" t="s">
        <v>4524</v>
      </c>
      <c r="D6408" s="642" t="s">
        <v>18503</v>
      </c>
    </row>
    <row r="6409" spans="1:4" ht="13.5" hidden="1">
      <c r="A6409" s="139" t="s">
        <v>18504</v>
      </c>
      <c r="B6409" s="139" t="s">
        <v>18505</v>
      </c>
      <c r="C6409" s="139" t="s">
        <v>4524</v>
      </c>
      <c r="D6409" s="642" t="s">
        <v>18506</v>
      </c>
    </row>
    <row r="6410" spans="1:4" ht="13.5" hidden="1">
      <c r="A6410" s="139" t="s">
        <v>18507</v>
      </c>
      <c r="B6410" s="139" t="s">
        <v>18508</v>
      </c>
      <c r="C6410" s="139" t="s">
        <v>4524</v>
      </c>
      <c r="D6410" s="642" t="s">
        <v>18509</v>
      </c>
    </row>
    <row r="6411" spans="1:4" ht="13.5" hidden="1">
      <c r="A6411" s="139" t="s">
        <v>18510</v>
      </c>
      <c r="B6411" s="139" t="s">
        <v>18511</v>
      </c>
      <c r="C6411" s="139" t="s">
        <v>4524</v>
      </c>
      <c r="D6411" s="642" t="s">
        <v>18512</v>
      </c>
    </row>
    <row r="6412" spans="1:4" ht="13.5" hidden="1">
      <c r="A6412" s="139" t="s">
        <v>18513</v>
      </c>
      <c r="B6412" s="139" t="s">
        <v>18514</v>
      </c>
      <c r="C6412" s="139" t="s">
        <v>4524</v>
      </c>
      <c r="D6412" s="642" t="s">
        <v>18515</v>
      </c>
    </row>
    <row r="6413" spans="1:4" ht="13.5" hidden="1">
      <c r="A6413" s="139" t="s">
        <v>18516</v>
      </c>
      <c r="B6413" s="139" t="s">
        <v>18517</v>
      </c>
      <c r="C6413" s="139" t="s">
        <v>4524</v>
      </c>
      <c r="D6413" s="642" t="s">
        <v>18518</v>
      </c>
    </row>
    <row r="6414" spans="1:4" ht="13.5" hidden="1">
      <c r="A6414" s="139" t="s">
        <v>18519</v>
      </c>
      <c r="B6414" s="139" t="s">
        <v>18520</v>
      </c>
      <c r="C6414" s="139" t="s">
        <v>4524</v>
      </c>
      <c r="D6414" s="642" t="s">
        <v>18521</v>
      </c>
    </row>
    <row r="6415" spans="1:4" ht="13.5" hidden="1">
      <c r="A6415" s="139" t="s">
        <v>18522</v>
      </c>
      <c r="B6415" s="139" t="s">
        <v>18523</v>
      </c>
      <c r="C6415" s="139" t="s">
        <v>4524</v>
      </c>
      <c r="D6415" s="642" t="s">
        <v>18524</v>
      </c>
    </row>
    <row r="6416" spans="1:4" ht="13.5" hidden="1">
      <c r="A6416" s="139" t="s">
        <v>18525</v>
      </c>
      <c r="B6416" s="139" t="s">
        <v>18526</v>
      </c>
      <c r="C6416" s="139" t="s">
        <v>4524</v>
      </c>
      <c r="D6416" s="642" t="s">
        <v>18527</v>
      </c>
    </row>
    <row r="6417" spans="1:4" ht="13.5" hidden="1">
      <c r="A6417" s="139" t="s">
        <v>18528</v>
      </c>
      <c r="B6417" s="139" t="s">
        <v>18529</v>
      </c>
      <c r="C6417" s="139" t="s">
        <v>4524</v>
      </c>
      <c r="D6417" s="642" t="s">
        <v>18530</v>
      </c>
    </row>
    <row r="6418" spans="1:4" ht="13.5" hidden="1">
      <c r="A6418" s="139" t="s">
        <v>18531</v>
      </c>
      <c r="B6418" s="139" t="s">
        <v>18532</v>
      </c>
      <c r="C6418" s="139" t="s">
        <v>4524</v>
      </c>
      <c r="D6418" s="642" t="s">
        <v>18533</v>
      </c>
    </row>
    <row r="6419" spans="1:4" ht="13.5" hidden="1">
      <c r="A6419" s="139" t="s">
        <v>18534</v>
      </c>
      <c r="B6419" s="139" t="s">
        <v>18535</v>
      </c>
      <c r="C6419" s="139" t="s">
        <v>4524</v>
      </c>
      <c r="D6419" s="642" t="s">
        <v>18536</v>
      </c>
    </row>
    <row r="6420" spans="1:4" ht="13.5" hidden="1">
      <c r="A6420" s="139" t="s">
        <v>18537</v>
      </c>
      <c r="B6420" s="139" t="s">
        <v>18538</v>
      </c>
      <c r="C6420" s="139" t="s">
        <v>4524</v>
      </c>
      <c r="D6420" s="642" t="s">
        <v>18539</v>
      </c>
    </row>
    <row r="6421" spans="1:4" ht="13.5" hidden="1">
      <c r="A6421" s="139" t="s">
        <v>18540</v>
      </c>
      <c r="B6421" s="139" t="s">
        <v>18541</v>
      </c>
      <c r="C6421" s="139" t="s">
        <v>4524</v>
      </c>
      <c r="D6421" s="642" t="s">
        <v>18542</v>
      </c>
    </row>
    <row r="6422" spans="1:4" ht="13.5" hidden="1">
      <c r="A6422" s="139" t="s">
        <v>18543</v>
      </c>
      <c r="B6422" s="139" t="s">
        <v>18544</v>
      </c>
      <c r="C6422" s="139" t="s">
        <v>4524</v>
      </c>
      <c r="D6422" s="642" t="s">
        <v>18545</v>
      </c>
    </row>
    <row r="6423" spans="1:4" ht="13.5" hidden="1">
      <c r="A6423" s="139" t="s">
        <v>18546</v>
      </c>
      <c r="B6423" s="139" t="s">
        <v>18547</v>
      </c>
      <c r="C6423" s="139" t="s">
        <v>4524</v>
      </c>
      <c r="D6423" s="642" t="s">
        <v>18548</v>
      </c>
    </row>
    <row r="6424" spans="1:4" ht="13.5" hidden="1">
      <c r="A6424" s="139" t="s">
        <v>18549</v>
      </c>
      <c r="B6424" s="139" t="s">
        <v>18550</v>
      </c>
      <c r="C6424" s="139" t="s">
        <v>4524</v>
      </c>
      <c r="D6424" s="642" t="s">
        <v>18551</v>
      </c>
    </row>
    <row r="6425" spans="1:4" ht="13.5" hidden="1">
      <c r="A6425" s="139" t="s">
        <v>18552</v>
      </c>
      <c r="B6425" s="139" t="s">
        <v>18553</v>
      </c>
      <c r="C6425" s="139" t="s">
        <v>4524</v>
      </c>
      <c r="D6425" s="642" t="s">
        <v>18554</v>
      </c>
    </row>
    <row r="6426" spans="1:4" ht="13.5" hidden="1">
      <c r="A6426" s="139" t="s">
        <v>18555</v>
      </c>
      <c r="B6426" s="139" t="s">
        <v>18556</v>
      </c>
      <c r="C6426" s="139" t="s">
        <v>4524</v>
      </c>
      <c r="D6426" s="642" t="s">
        <v>18557</v>
      </c>
    </row>
    <row r="6427" spans="1:4" ht="13.5" hidden="1">
      <c r="A6427" s="139" t="s">
        <v>18558</v>
      </c>
      <c r="B6427" s="139" t="s">
        <v>18559</v>
      </c>
      <c r="C6427" s="139" t="s">
        <v>4524</v>
      </c>
      <c r="D6427" s="642" t="s">
        <v>18560</v>
      </c>
    </row>
    <row r="6428" spans="1:4" ht="13.5" hidden="1">
      <c r="A6428" s="139" t="s">
        <v>18561</v>
      </c>
      <c r="B6428" s="139" t="s">
        <v>18562</v>
      </c>
      <c r="C6428" s="139" t="s">
        <v>4524</v>
      </c>
      <c r="D6428" s="642" t="s">
        <v>18563</v>
      </c>
    </row>
    <row r="6429" spans="1:4" ht="13.5" hidden="1">
      <c r="A6429" s="139" t="s">
        <v>18564</v>
      </c>
      <c r="B6429" s="139" t="s">
        <v>18565</v>
      </c>
      <c r="C6429" s="139" t="s">
        <v>4524</v>
      </c>
      <c r="D6429" s="642" t="s">
        <v>18566</v>
      </c>
    </row>
    <row r="6430" spans="1:4" ht="13.5" hidden="1">
      <c r="A6430" s="139" t="s">
        <v>18567</v>
      </c>
      <c r="B6430" s="139" t="s">
        <v>18568</v>
      </c>
      <c r="C6430" s="139" t="s">
        <v>4524</v>
      </c>
      <c r="D6430" s="642" t="s">
        <v>18569</v>
      </c>
    </row>
    <row r="6431" spans="1:4" ht="13.5" hidden="1">
      <c r="A6431" s="139" t="s">
        <v>18570</v>
      </c>
      <c r="B6431" s="139" t="s">
        <v>18571</v>
      </c>
      <c r="C6431" s="139" t="s">
        <v>4524</v>
      </c>
      <c r="D6431" s="642" t="s">
        <v>18572</v>
      </c>
    </row>
    <row r="6432" spans="1:4" ht="13.5" hidden="1">
      <c r="A6432" s="139" t="s">
        <v>18573</v>
      </c>
      <c r="B6432" s="139" t="s">
        <v>18574</v>
      </c>
      <c r="C6432" s="139" t="s">
        <v>4524</v>
      </c>
      <c r="D6432" s="642" t="s">
        <v>18575</v>
      </c>
    </row>
    <row r="6433" spans="1:4" ht="13.5" hidden="1">
      <c r="A6433" s="139" t="s">
        <v>18576</v>
      </c>
      <c r="B6433" s="139" t="s">
        <v>18577</v>
      </c>
      <c r="C6433" s="139" t="s">
        <v>4524</v>
      </c>
      <c r="D6433" s="642" t="s">
        <v>18578</v>
      </c>
    </row>
    <row r="6434" spans="1:4" ht="13.5" hidden="1">
      <c r="A6434" s="139" t="s">
        <v>18579</v>
      </c>
      <c r="B6434" s="139" t="s">
        <v>18580</v>
      </c>
      <c r="C6434" s="139" t="s">
        <v>4524</v>
      </c>
      <c r="D6434" s="642" t="s">
        <v>18581</v>
      </c>
    </row>
    <row r="6435" spans="1:4" ht="13.5" hidden="1">
      <c r="A6435" s="139" t="s">
        <v>18582</v>
      </c>
      <c r="B6435" s="139" t="s">
        <v>18583</v>
      </c>
      <c r="C6435" s="139" t="s">
        <v>4524</v>
      </c>
      <c r="D6435" s="642" t="s">
        <v>18584</v>
      </c>
    </row>
    <row r="6436" spans="1:4" ht="13.5" hidden="1">
      <c r="A6436" s="139" t="s">
        <v>18585</v>
      </c>
      <c r="B6436" s="139" t="s">
        <v>18586</v>
      </c>
      <c r="C6436" s="139" t="s">
        <v>4524</v>
      </c>
      <c r="D6436" s="642" t="s">
        <v>18587</v>
      </c>
    </row>
    <row r="6437" spans="1:4" ht="13.5" hidden="1">
      <c r="A6437" s="139" t="s">
        <v>18588</v>
      </c>
      <c r="B6437" s="139" t="s">
        <v>18589</v>
      </c>
      <c r="C6437" s="139" t="s">
        <v>4524</v>
      </c>
      <c r="D6437" s="642" t="s">
        <v>18590</v>
      </c>
    </row>
    <row r="6438" spans="1:4" ht="13.5" hidden="1">
      <c r="A6438" s="139" t="s">
        <v>18591</v>
      </c>
      <c r="B6438" s="139" t="s">
        <v>18592</v>
      </c>
      <c r="C6438" s="139" t="s">
        <v>4524</v>
      </c>
      <c r="D6438" s="642" t="s">
        <v>18593</v>
      </c>
    </row>
    <row r="6439" spans="1:4" ht="13.5" hidden="1">
      <c r="A6439" s="139" t="s">
        <v>18594</v>
      </c>
      <c r="B6439" s="139" t="s">
        <v>18595</v>
      </c>
      <c r="C6439" s="139" t="s">
        <v>4524</v>
      </c>
      <c r="D6439" s="642" t="s">
        <v>18596</v>
      </c>
    </row>
    <row r="6440" spans="1:4" ht="13.5" hidden="1">
      <c r="A6440" s="139" t="s">
        <v>18597</v>
      </c>
      <c r="B6440" s="139" t="s">
        <v>18598</v>
      </c>
      <c r="C6440" s="139" t="s">
        <v>4524</v>
      </c>
      <c r="D6440" s="642" t="s">
        <v>18599</v>
      </c>
    </row>
    <row r="6441" spans="1:4" ht="13.5" hidden="1">
      <c r="A6441" s="139" t="s">
        <v>18600</v>
      </c>
      <c r="B6441" s="139" t="s">
        <v>18601</v>
      </c>
      <c r="C6441" s="139" t="s">
        <v>4524</v>
      </c>
      <c r="D6441" s="642" t="s">
        <v>18602</v>
      </c>
    </row>
    <row r="6442" spans="1:4" ht="13.5" hidden="1">
      <c r="A6442" s="139" t="s">
        <v>18603</v>
      </c>
      <c r="B6442" s="139" t="s">
        <v>18604</v>
      </c>
      <c r="C6442" s="139" t="s">
        <v>4524</v>
      </c>
      <c r="D6442" s="642" t="s">
        <v>18605</v>
      </c>
    </row>
    <row r="6443" spans="1:4" ht="13.5" hidden="1">
      <c r="A6443" s="139" t="s">
        <v>18606</v>
      </c>
      <c r="B6443" s="139" t="s">
        <v>18607</v>
      </c>
      <c r="C6443" s="139" t="s">
        <v>4524</v>
      </c>
      <c r="D6443" s="642" t="s">
        <v>18608</v>
      </c>
    </row>
    <row r="6444" spans="1:4" ht="13.5" hidden="1">
      <c r="A6444" s="139" t="s">
        <v>18609</v>
      </c>
      <c r="B6444" s="139" t="s">
        <v>18610</v>
      </c>
      <c r="C6444" s="139" t="s">
        <v>4524</v>
      </c>
      <c r="D6444" s="642" t="s">
        <v>18611</v>
      </c>
    </row>
    <row r="6445" spans="1:4" ht="13.5" hidden="1">
      <c r="A6445" s="139" t="s">
        <v>18612</v>
      </c>
      <c r="B6445" s="139" t="s">
        <v>18613</v>
      </c>
      <c r="C6445" s="139" t="s">
        <v>4524</v>
      </c>
      <c r="D6445" s="642" t="s">
        <v>18614</v>
      </c>
    </row>
    <row r="6446" spans="1:4" ht="13.5" hidden="1">
      <c r="A6446" s="139" t="s">
        <v>18615</v>
      </c>
      <c r="B6446" s="139" t="s">
        <v>18616</v>
      </c>
      <c r="C6446" s="139" t="s">
        <v>4524</v>
      </c>
      <c r="D6446" s="642" t="s">
        <v>18617</v>
      </c>
    </row>
    <row r="6447" spans="1:4" ht="13.5" hidden="1">
      <c r="A6447" s="139" t="s">
        <v>18618</v>
      </c>
      <c r="B6447" s="139" t="s">
        <v>18619</v>
      </c>
      <c r="C6447" s="139" t="s">
        <v>4524</v>
      </c>
      <c r="D6447" s="642" t="s">
        <v>18620</v>
      </c>
    </row>
    <row r="6448" spans="1:4" ht="13.5" hidden="1">
      <c r="A6448" s="139" t="s">
        <v>18621</v>
      </c>
      <c r="B6448" s="139" t="s">
        <v>18622</v>
      </c>
      <c r="C6448" s="139" t="s">
        <v>4524</v>
      </c>
      <c r="D6448" s="642" t="s">
        <v>18623</v>
      </c>
    </row>
    <row r="6449" spans="1:4" ht="13.5" hidden="1">
      <c r="A6449" s="139" t="s">
        <v>18624</v>
      </c>
      <c r="B6449" s="139" t="s">
        <v>18625</v>
      </c>
      <c r="C6449" s="139" t="s">
        <v>4524</v>
      </c>
      <c r="D6449" s="642" t="s">
        <v>18626</v>
      </c>
    </row>
    <row r="6450" spans="1:4" ht="13.5" hidden="1">
      <c r="A6450" s="139" t="s">
        <v>18627</v>
      </c>
      <c r="B6450" s="139" t="s">
        <v>18628</v>
      </c>
      <c r="C6450" s="139" t="s">
        <v>4524</v>
      </c>
      <c r="D6450" s="642" t="s">
        <v>18629</v>
      </c>
    </row>
    <row r="6451" spans="1:4" ht="13.5" hidden="1">
      <c r="A6451" s="139" t="s">
        <v>18630</v>
      </c>
      <c r="B6451" s="139" t="s">
        <v>18631</v>
      </c>
      <c r="C6451" s="139" t="s">
        <v>4524</v>
      </c>
      <c r="D6451" s="642" t="s">
        <v>18632</v>
      </c>
    </row>
    <row r="6452" spans="1:4" ht="13.5" hidden="1">
      <c r="A6452" s="139" t="s">
        <v>18633</v>
      </c>
      <c r="B6452" s="139" t="s">
        <v>18634</v>
      </c>
      <c r="C6452" s="139" t="s">
        <v>4524</v>
      </c>
      <c r="D6452" s="642" t="s">
        <v>18635</v>
      </c>
    </row>
    <row r="6453" spans="1:4" ht="13.5" hidden="1">
      <c r="A6453" s="139" t="s">
        <v>18636</v>
      </c>
      <c r="B6453" s="139" t="s">
        <v>18637</v>
      </c>
      <c r="C6453" s="139" t="s">
        <v>4524</v>
      </c>
      <c r="D6453" s="642" t="s">
        <v>18638</v>
      </c>
    </row>
    <row r="6454" spans="1:4" ht="13.5" hidden="1">
      <c r="A6454" s="139" t="s">
        <v>18639</v>
      </c>
      <c r="B6454" s="139" t="s">
        <v>18640</v>
      </c>
      <c r="C6454" s="139" t="s">
        <v>4524</v>
      </c>
      <c r="D6454" s="642" t="s">
        <v>18641</v>
      </c>
    </row>
    <row r="6455" spans="1:4" ht="13.5" hidden="1">
      <c r="A6455" s="139" t="s">
        <v>18642</v>
      </c>
      <c r="B6455" s="139" t="s">
        <v>18643</v>
      </c>
      <c r="C6455" s="139" t="s">
        <v>4524</v>
      </c>
      <c r="D6455" s="642" t="s">
        <v>18644</v>
      </c>
    </row>
    <row r="6456" spans="1:4" ht="13.5" hidden="1">
      <c r="A6456" s="139" t="s">
        <v>18645</v>
      </c>
      <c r="B6456" s="139" t="s">
        <v>18646</v>
      </c>
      <c r="C6456" s="139" t="s">
        <v>4524</v>
      </c>
      <c r="D6456" s="642" t="s">
        <v>14261</v>
      </c>
    </row>
    <row r="6457" spans="1:4" ht="13.5" hidden="1">
      <c r="A6457" s="139" t="s">
        <v>18647</v>
      </c>
      <c r="B6457" s="139" t="s">
        <v>18648</v>
      </c>
      <c r="C6457" s="139" t="s">
        <v>4524</v>
      </c>
      <c r="D6457" s="642" t="s">
        <v>18649</v>
      </c>
    </row>
    <row r="6458" spans="1:4" ht="13.5" hidden="1">
      <c r="A6458" s="139" t="s">
        <v>18650</v>
      </c>
      <c r="B6458" s="139" t="s">
        <v>18651</v>
      </c>
      <c r="C6458" s="139" t="s">
        <v>4524</v>
      </c>
      <c r="D6458" s="642" t="s">
        <v>18652</v>
      </c>
    </row>
    <row r="6459" spans="1:4" ht="13.5" hidden="1">
      <c r="A6459" s="139" t="s">
        <v>18653</v>
      </c>
      <c r="B6459" s="139" t="s">
        <v>18654</v>
      </c>
      <c r="C6459" s="139" t="s">
        <v>4524</v>
      </c>
      <c r="D6459" s="642" t="s">
        <v>18655</v>
      </c>
    </row>
    <row r="6460" spans="1:4" ht="13.5" hidden="1">
      <c r="A6460" s="139" t="s">
        <v>18656</v>
      </c>
      <c r="B6460" s="139" t="s">
        <v>18657</v>
      </c>
      <c r="C6460" s="139" t="s">
        <v>4524</v>
      </c>
      <c r="D6460" s="642" t="s">
        <v>18658</v>
      </c>
    </row>
    <row r="6461" spans="1:4" ht="13.5" hidden="1">
      <c r="A6461" s="139" t="s">
        <v>18659</v>
      </c>
      <c r="B6461" s="139" t="s">
        <v>18660</v>
      </c>
      <c r="C6461" s="139" t="s">
        <v>4524</v>
      </c>
      <c r="D6461" s="642" t="s">
        <v>18661</v>
      </c>
    </row>
    <row r="6462" spans="1:4" ht="13.5" hidden="1">
      <c r="A6462" s="139" t="s">
        <v>18662</v>
      </c>
      <c r="B6462" s="139" t="s">
        <v>18663</v>
      </c>
      <c r="C6462" s="139" t="s">
        <v>4524</v>
      </c>
      <c r="D6462" s="642" t="s">
        <v>18664</v>
      </c>
    </row>
    <row r="6463" spans="1:4" ht="13.5" hidden="1">
      <c r="A6463" s="139" t="s">
        <v>18665</v>
      </c>
      <c r="B6463" s="139" t="s">
        <v>18666</v>
      </c>
      <c r="C6463" s="139" t="s">
        <v>18667</v>
      </c>
      <c r="D6463" s="642" t="s">
        <v>3494</v>
      </c>
    </row>
    <row r="6464" spans="1:4" ht="13.5" hidden="1">
      <c r="A6464" s="139" t="s">
        <v>18668</v>
      </c>
      <c r="B6464" s="139" t="s">
        <v>18669</v>
      </c>
      <c r="C6464" s="139" t="s">
        <v>18667</v>
      </c>
      <c r="D6464" s="642" t="s">
        <v>3627</v>
      </c>
    </row>
    <row r="6465" spans="1:4" ht="13.5" hidden="1">
      <c r="A6465" s="139" t="s">
        <v>18670</v>
      </c>
      <c r="B6465" s="139" t="s">
        <v>18671</v>
      </c>
      <c r="C6465" s="139" t="s">
        <v>18667</v>
      </c>
      <c r="D6465" s="642" t="s">
        <v>2952</v>
      </c>
    </row>
    <row r="6466" spans="1:4" ht="13.5" hidden="1">
      <c r="A6466" s="139" t="s">
        <v>18672</v>
      </c>
      <c r="B6466" s="139" t="s">
        <v>18673</v>
      </c>
      <c r="C6466" s="139" t="s">
        <v>18667</v>
      </c>
      <c r="D6466" s="642" t="s">
        <v>1925</v>
      </c>
    </row>
    <row r="6467" spans="1:4" ht="13.5" hidden="1">
      <c r="A6467" s="139" t="s">
        <v>18674</v>
      </c>
      <c r="B6467" s="139" t="s">
        <v>18675</v>
      </c>
      <c r="C6467" s="139" t="s">
        <v>18667</v>
      </c>
      <c r="D6467" s="642" t="s">
        <v>3425</v>
      </c>
    </row>
    <row r="6468" spans="1:4" ht="13.5" hidden="1">
      <c r="A6468" s="139" t="s">
        <v>18676</v>
      </c>
      <c r="B6468" s="139" t="s">
        <v>18677</v>
      </c>
      <c r="C6468" s="139" t="s">
        <v>18667</v>
      </c>
      <c r="D6468" s="642" t="s">
        <v>3001</v>
      </c>
    </row>
    <row r="6469" spans="1:4" ht="13.5">
      <c r="A6469" s="139" t="s">
        <v>18678</v>
      </c>
      <c r="B6469" s="139" t="s">
        <v>18679</v>
      </c>
      <c r="C6469" s="139" t="s">
        <v>18667</v>
      </c>
      <c r="D6469" s="642" t="s">
        <v>18680</v>
      </c>
    </row>
    <row r="6470" spans="1:4" ht="13.5">
      <c r="A6470" s="139" t="s">
        <v>18681</v>
      </c>
      <c r="B6470" s="139" t="s">
        <v>18682</v>
      </c>
      <c r="C6470" s="139" t="s">
        <v>18667</v>
      </c>
      <c r="D6470" s="642" t="s">
        <v>18683</v>
      </c>
    </row>
    <row r="6471" spans="1:4" ht="13.5">
      <c r="A6471" s="139" t="s">
        <v>18684</v>
      </c>
      <c r="B6471" s="139" t="s">
        <v>18685</v>
      </c>
      <c r="C6471" s="139" t="s">
        <v>18667</v>
      </c>
      <c r="D6471" s="642" t="s">
        <v>18686</v>
      </c>
    </row>
    <row r="6472" spans="1:4" ht="13.5" hidden="1">
      <c r="A6472" s="139" t="s">
        <v>18687</v>
      </c>
      <c r="B6472" s="139" t="s">
        <v>18688</v>
      </c>
      <c r="C6472" s="139" t="s">
        <v>18667</v>
      </c>
      <c r="D6472" s="642" t="s">
        <v>2248</v>
      </c>
    </row>
    <row r="6473" spans="1:4" ht="13.5" hidden="1">
      <c r="A6473" s="139" t="s">
        <v>18689</v>
      </c>
      <c r="B6473" s="139" t="s">
        <v>18690</v>
      </c>
      <c r="C6473" s="139" t="s">
        <v>18691</v>
      </c>
      <c r="D6473" s="642" t="s">
        <v>18692</v>
      </c>
    </row>
    <row r="6474" spans="1:4" ht="13.5" hidden="1">
      <c r="A6474" s="139" t="s">
        <v>18693</v>
      </c>
      <c r="B6474" s="139" t="s">
        <v>18694</v>
      </c>
      <c r="C6474" s="139" t="s">
        <v>18691</v>
      </c>
      <c r="D6474" s="642" t="s">
        <v>18695</v>
      </c>
    </row>
    <row r="6475" spans="1:4" ht="13.5" hidden="1">
      <c r="A6475" s="139" t="s">
        <v>18696</v>
      </c>
      <c r="B6475" s="139" t="s">
        <v>18697</v>
      </c>
      <c r="C6475" s="139" t="s">
        <v>18691</v>
      </c>
      <c r="D6475" s="642" t="s">
        <v>18698</v>
      </c>
    </row>
    <row r="6476" spans="1:4" ht="13.5" hidden="1">
      <c r="A6476" s="139" t="s">
        <v>18699</v>
      </c>
      <c r="B6476" s="139" t="s">
        <v>18700</v>
      </c>
      <c r="C6476" s="139" t="s">
        <v>18701</v>
      </c>
      <c r="D6476" s="642" t="s">
        <v>18702</v>
      </c>
    </row>
    <row r="6477" spans="1:4" ht="13.5" hidden="1">
      <c r="A6477" s="139" t="s">
        <v>18703</v>
      </c>
      <c r="B6477" s="139" t="s">
        <v>18704</v>
      </c>
      <c r="C6477" s="139" t="s">
        <v>18701</v>
      </c>
      <c r="D6477" s="642" t="s">
        <v>15305</v>
      </c>
    </row>
    <row r="6478" spans="1:4" ht="13.5">
      <c r="A6478" s="139" t="s">
        <v>18705</v>
      </c>
      <c r="B6478" s="139" t="s">
        <v>18706</v>
      </c>
      <c r="C6478" s="139" t="s">
        <v>18701</v>
      </c>
      <c r="D6478" s="642" t="s">
        <v>18707</v>
      </c>
    </row>
    <row r="6479" spans="1:4" ht="13.5">
      <c r="A6479" s="139" t="s">
        <v>18708</v>
      </c>
      <c r="B6479" s="139" t="s">
        <v>18709</v>
      </c>
      <c r="C6479" s="139" t="s">
        <v>18701</v>
      </c>
      <c r="D6479" s="642" t="s">
        <v>3088</v>
      </c>
    </row>
    <row r="6480" spans="1:4" ht="13.5" hidden="1">
      <c r="A6480" s="139" t="s">
        <v>18710</v>
      </c>
      <c r="B6480" s="139" t="s">
        <v>18711</v>
      </c>
      <c r="C6480" s="139" t="s">
        <v>18701</v>
      </c>
      <c r="D6480" s="642" t="s">
        <v>555</v>
      </c>
    </row>
    <row r="6481" spans="1:4" ht="13.5" hidden="1">
      <c r="A6481" s="139" t="s">
        <v>18712</v>
      </c>
      <c r="B6481" s="139" t="s">
        <v>18713</v>
      </c>
      <c r="C6481" s="139" t="s">
        <v>18701</v>
      </c>
      <c r="D6481" s="642" t="s">
        <v>6517</v>
      </c>
    </row>
    <row r="6482" spans="1:4" ht="13.5" hidden="1">
      <c r="A6482" s="139" t="s">
        <v>18714</v>
      </c>
      <c r="B6482" s="139" t="s">
        <v>18715</v>
      </c>
      <c r="C6482" s="139" t="s">
        <v>18701</v>
      </c>
      <c r="D6482" s="642" t="s">
        <v>3348</v>
      </c>
    </row>
    <row r="6483" spans="1:4" ht="13.5" hidden="1">
      <c r="A6483" s="139" t="s">
        <v>18716</v>
      </c>
      <c r="B6483" s="139" t="s">
        <v>18717</v>
      </c>
      <c r="C6483" s="139" t="s">
        <v>18701</v>
      </c>
      <c r="D6483" s="642" t="s">
        <v>2365</v>
      </c>
    </row>
    <row r="6484" spans="1:4" ht="13.5" hidden="1">
      <c r="A6484" s="139" t="s">
        <v>18718</v>
      </c>
      <c r="B6484" s="139" t="s">
        <v>18719</v>
      </c>
      <c r="C6484" s="139" t="s">
        <v>18701</v>
      </c>
      <c r="D6484" s="642" t="s">
        <v>1949</v>
      </c>
    </row>
    <row r="6485" spans="1:4" ht="13.5" hidden="1">
      <c r="A6485" s="139" t="s">
        <v>18720</v>
      </c>
      <c r="B6485" s="139" t="s">
        <v>18721</v>
      </c>
      <c r="C6485" s="139" t="s">
        <v>18701</v>
      </c>
      <c r="D6485" s="642" t="s">
        <v>3580</v>
      </c>
    </row>
    <row r="6486" spans="1:4" ht="13.5" hidden="1">
      <c r="A6486" s="139" t="s">
        <v>18722</v>
      </c>
      <c r="B6486" s="139" t="s">
        <v>18723</v>
      </c>
      <c r="C6486" s="139" t="s">
        <v>18701</v>
      </c>
      <c r="D6486" s="642" t="s">
        <v>18724</v>
      </c>
    </row>
    <row r="6487" spans="1:4" ht="13.5" hidden="1">
      <c r="A6487" s="139" t="s">
        <v>18725</v>
      </c>
      <c r="B6487" s="139" t="s">
        <v>18726</v>
      </c>
      <c r="C6487" s="139" t="s">
        <v>18701</v>
      </c>
      <c r="D6487" s="642" t="s">
        <v>2677</v>
      </c>
    </row>
    <row r="6488" spans="1:4" ht="13.5" hidden="1">
      <c r="A6488" s="139" t="s">
        <v>18727</v>
      </c>
      <c r="B6488" s="139" t="s">
        <v>18728</v>
      </c>
      <c r="C6488" s="139" t="s">
        <v>18729</v>
      </c>
      <c r="D6488" s="642" t="s">
        <v>13514</v>
      </c>
    </row>
    <row r="6489" spans="1:4" ht="13.5">
      <c r="A6489" s="139" t="s">
        <v>18730</v>
      </c>
      <c r="B6489" s="139" t="s">
        <v>18731</v>
      </c>
      <c r="C6489" s="139" t="s">
        <v>18729</v>
      </c>
      <c r="D6489" s="642" t="s">
        <v>18732</v>
      </c>
    </row>
    <row r="6490" spans="1:4" ht="13.5" hidden="1">
      <c r="A6490" s="139" t="s">
        <v>18733</v>
      </c>
      <c r="B6490" s="139" t="s">
        <v>18734</v>
      </c>
      <c r="C6490" s="139" t="s">
        <v>18729</v>
      </c>
      <c r="D6490" s="642" t="s">
        <v>1641</v>
      </c>
    </row>
    <row r="6491" spans="1:4" ht="13.5" hidden="1">
      <c r="A6491" s="139" t="s">
        <v>18735</v>
      </c>
      <c r="B6491" s="139" t="s">
        <v>18736</v>
      </c>
      <c r="C6491" s="139" t="s">
        <v>18729</v>
      </c>
      <c r="D6491" s="642" t="s">
        <v>873</v>
      </c>
    </row>
    <row r="6492" spans="1:4" ht="13.5" hidden="1">
      <c r="A6492" s="139" t="s">
        <v>18737</v>
      </c>
      <c r="B6492" s="139" t="s">
        <v>18738</v>
      </c>
      <c r="C6492" s="139" t="s">
        <v>18729</v>
      </c>
      <c r="D6492" s="642" t="s">
        <v>3580</v>
      </c>
    </row>
    <row r="6493" spans="1:4" ht="13.5" hidden="1">
      <c r="A6493" s="139" t="s">
        <v>18739</v>
      </c>
      <c r="B6493" s="139" t="s">
        <v>18740</v>
      </c>
      <c r="C6493" s="139" t="s">
        <v>18741</v>
      </c>
      <c r="D6493" s="642" t="s">
        <v>16014</v>
      </c>
    </row>
    <row r="6494" spans="1:4" ht="13.5" hidden="1">
      <c r="A6494" s="139" t="s">
        <v>18742</v>
      </c>
      <c r="B6494" s="139" t="s">
        <v>18743</v>
      </c>
      <c r="C6494" s="139" t="s">
        <v>18741</v>
      </c>
      <c r="D6494" s="642" t="s">
        <v>2626</v>
      </c>
    </row>
    <row r="6495" spans="1:4" ht="13.5" hidden="1">
      <c r="A6495" s="139" t="s">
        <v>18744</v>
      </c>
      <c r="B6495" s="139" t="s">
        <v>18745</v>
      </c>
      <c r="C6495" s="139" t="s">
        <v>18741</v>
      </c>
      <c r="D6495" s="642" t="s">
        <v>18746</v>
      </c>
    </row>
    <row r="6496" spans="1:4" ht="13.5" hidden="1">
      <c r="A6496" s="139" t="s">
        <v>18747</v>
      </c>
      <c r="B6496" s="139" t="s">
        <v>18748</v>
      </c>
      <c r="C6496" s="139" t="s">
        <v>18741</v>
      </c>
      <c r="D6496" s="642" t="s">
        <v>3502</v>
      </c>
    </row>
    <row r="6497" spans="1:4" ht="13.5" hidden="1">
      <c r="A6497" s="139" t="s">
        <v>18749</v>
      </c>
      <c r="B6497" s="139" t="s">
        <v>18750</v>
      </c>
      <c r="C6497" s="139" t="s">
        <v>4323</v>
      </c>
      <c r="D6497" s="642" t="s">
        <v>3327</v>
      </c>
    </row>
    <row r="6498" spans="1:4" ht="13.5" hidden="1">
      <c r="A6498" s="139" t="s">
        <v>18751</v>
      </c>
      <c r="B6498" s="139" t="s">
        <v>18752</v>
      </c>
      <c r="C6498" s="139" t="s">
        <v>4323</v>
      </c>
      <c r="D6498" s="642" t="s">
        <v>2671</v>
      </c>
    </row>
    <row r="6499" spans="1:4" ht="13.5" hidden="1">
      <c r="A6499" s="139" t="s">
        <v>18753</v>
      </c>
      <c r="B6499" s="139" t="s">
        <v>18754</v>
      </c>
      <c r="C6499" s="139" t="s">
        <v>4323</v>
      </c>
      <c r="D6499" s="642" t="s">
        <v>2559</v>
      </c>
    </row>
    <row r="6500" spans="1:4" ht="13.5" hidden="1">
      <c r="A6500" s="139" t="s">
        <v>18755</v>
      </c>
      <c r="B6500" s="139" t="s">
        <v>18756</v>
      </c>
      <c r="C6500" s="139" t="s">
        <v>14</v>
      </c>
      <c r="D6500" s="642" t="s">
        <v>18757</v>
      </c>
    </row>
    <row r="6501" spans="1:4" ht="13.5" hidden="1">
      <c r="A6501" s="139" t="s">
        <v>18758</v>
      </c>
      <c r="B6501" s="139" t="s">
        <v>18759</v>
      </c>
      <c r="C6501" s="139" t="s">
        <v>14</v>
      </c>
      <c r="D6501" s="642" t="s">
        <v>2949</v>
      </c>
    </row>
    <row r="6502" spans="1:4" ht="13.5" hidden="1">
      <c r="A6502" s="139" t="s">
        <v>18760</v>
      </c>
      <c r="B6502" s="139" t="s">
        <v>18761</v>
      </c>
      <c r="C6502" s="139" t="s">
        <v>27</v>
      </c>
      <c r="D6502" s="642" t="s">
        <v>18762</v>
      </c>
    </row>
    <row r="6503" spans="1:4" ht="13.5" hidden="1">
      <c r="A6503" s="139" t="s">
        <v>18763</v>
      </c>
      <c r="B6503" s="139" t="s">
        <v>18764</v>
      </c>
      <c r="C6503" s="139" t="s">
        <v>18765</v>
      </c>
      <c r="D6503" s="642" t="s">
        <v>2559</v>
      </c>
    </row>
    <row r="6504" spans="1:4" ht="13.5" hidden="1">
      <c r="A6504" s="139" t="s">
        <v>18766</v>
      </c>
      <c r="B6504" s="139" t="s">
        <v>18767</v>
      </c>
      <c r="C6504" s="139" t="s">
        <v>18768</v>
      </c>
      <c r="D6504" s="642" t="s">
        <v>8442</v>
      </c>
    </row>
    <row r="6505" spans="1:4" ht="13.5" hidden="1">
      <c r="A6505" s="139" t="s">
        <v>18769</v>
      </c>
      <c r="B6505" s="139" t="s">
        <v>18770</v>
      </c>
      <c r="C6505" s="139" t="s">
        <v>18768</v>
      </c>
      <c r="D6505" s="642" t="s">
        <v>18771</v>
      </c>
    </row>
    <row r="6506" spans="1:4" ht="13.5" hidden="1">
      <c r="A6506" s="139" t="s">
        <v>18772</v>
      </c>
      <c r="B6506" s="139" t="s">
        <v>18773</v>
      </c>
      <c r="C6506" s="139" t="s">
        <v>18768</v>
      </c>
      <c r="D6506" s="642" t="s">
        <v>3524</v>
      </c>
    </row>
    <row r="6507" spans="1:4" ht="13.5" hidden="1">
      <c r="A6507" s="139" t="s">
        <v>18774</v>
      </c>
      <c r="B6507" s="139" t="s">
        <v>18775</v>
      </c>
      <c r="C6507" s="139" t="s">
        <v>18768</v>
      </c>
      <c r="D6507" s="642" t="s">
        <v>18776</v>
      </c>
    </row>
    <row r="6508" spans="1:4" ht="13.5" hidden="1">
      <c r="A6508" s="139" t="s">
        <v>18777</v>
      </c>
      <c r="B6508" s="139" t="s">
        <v>18778</v>
      </c>
      <c r="C6508" s="139" t="s">
        <v>18768</v>
      </c>
      <c r="D6508" s="642" t="s">
        <v>561</v>
      </c>
    </row>
    <row r="6509" spans="1:4" ht="13.5" hidden="1">
      <c r="A6509" s="139" t="s">
        <v>18779</v>
      </c>
      <c r="B6509" s="139" t="s">
        <v>18780</v>
      </c>
      <c r="C6509" s="139" t="s">
        <v>18768</v>
      </c>
      <c r="D6509" s="642" t="s">
        <v>18776</v>
      </c>
    </row>
    <row r="6510" spans="1:4" ht="13.5" hidden="1">
      <c r="A6510" s="139" t="s">
        <v>18781</v>
      </c>
      <c r="B6510" s="139" t="s">
        <v>18782</v>
      </c>
      <c r="C6510" s="139" t="s">
        <v>18768</v>
      </c>
      <c r="D6510" s="642" t="s">
        <v>8363</v>
      </c>
    </row>
    <row r="6511" spans="1:4" ht="13.5" hidden="1">
      <c r="A6511" s="139" t="s">
        <v>18783</v>
      </c>
      <c r="B6511" s="139" t="s">
        <v>18784</v>
      </c>
      <c r="C6511" s="139" t="s">
        <v>18768</v>
      </c>
      <c r="D6511" s="642" t="s">
        <v>3940</v>
      </c>
    </row>
    <row r="6512" spans="1:4" ht="13.5" hidden="1">
      <c r="A6512" s="139" t="s">
        <v>18785</v>
      </c>
      <c r="B6512" s="139" t="s">
        <v>18786</v>
      </c>
      <c r="C6512" s="139" t="s">
        <v>18768</v>
      </c>
      <c r="D6512" s="642" t="s">
        <v>561</v>
      </c>
    </row>
    <row r="6513" spans="1:4" ht="13.5" hidden="1">
      <c r="A6513" s="139" t="s">
        <v>18787</v>
      </c>
      <c r="B6513" s="139" t="s">
        <v>18788</v>
      </c>
      <c r="C6513" s="139" t="s">
        <v>18768</v>
      </c>
      <c r="D6513" s="642" t="s">
        <v>903</v>
      </c>
    </row>
    <row r="6514" spans="1:4" ht="13.5" hidden="1">
      <c r="A6514" s="139" t="s">
        <v>18789</v>
      </c>
      <c r="B6514" s="139" t="s">
        <v>18790</v>
      </c>
      <c r="C6514" s="139" t="s">
        <v>18768</v>
      </c>
      <c r="D6514" s="642" t="s">
        <v>18791</v>
      </c>
    </row>
    <row r="6515" spans="1:4" ht="13.5" hidden="1">
      <c r="A6515" s="139" t="s">
        <v>18792</v>
      </c>
      <c r="B6515" s="139" t="s">
        <v>18793</v>
      </c>
      <c r="C6515" s="139" t="s">
        <v>18768</v>
      </c>
      <c r="D6515" s="642" t="s">
        <v>18771</v>
      </c>
    </row>
    <row r="6516" spans="1:4" ht="13.5" hidden="1">
      <c r="A6516" s="139" t="s">
        <v>18794</v>
      </c>
      <c r="B6516" s="139" t="s">
        <v>18795</v>
      </c>
      <c r="C6516" s="139" t="s">
        <v>18768</v>
      </c>
      <c r="D6516" s="642" t="s">
        <v>10990</v>
      </c>
    </row>
    <row r="6517" spans="1:4" ht="13.5" hidden="1">
      <c r="A6517" s="139" t="s">
        <v>18796</v>
      </c>
      <c r="B6517" s="139" t="s">
        <v>18797</v>
      </c>
      <c r="C6517" s="139" t="s">
        <v>18768</v>
      </c>
      <c r="D6517" s="642" t="s">
        <v>18791</v>
      </c>
    </row>
    <row r="6518" spans="1:4" ht="13.5" hidden="1">
      <c r="A6518" s="139" t="s">
        <v>18798</v>
      </c>
      <c r="B6518" s="139" t="s">
        <v>18799</v>
      </c>
      <c r="C6518" s="139" t="s">
        <v>18768</v>
      </c>
      <c r="D6518" s="642" t="s">
        <v>2148</v>
      </c>
    </row>
    <row r="6519" spans="1:4" ht="13.5" hidden="1">
      <c r="A6519" s="139" t="s">
        <v>18800</v>
      </c>
      <c r="B6519" s="139" t="s">
        <v>18801</v>
      </c>
      <c r="C6519" s="139" t="s">
        <v>18768</v>
      </c>
      <c r="D6519" s="642" t="s">
        <v>10990</v>
      </c>
    </row>
    <row r="6520" spans="1:4" ht="13.5" hidden="1">
      <c r="A6520" s="139" t="s">
        <v>18802</v>
      </c>
      <c r="B6520" s="139" t="s">
        <v>18803</v>
      </c>
      <c r="C6520" s="139" t="s">
        <v>18768</v>
      </c>
      <c r="D6520" s="642" t="s">
        <v>8363</v>
      </c>
    </row>
    <row r="6521" spans="1:4" ht="13.5" hidden="1">
      <c r="A6521" s="139" t="s">
        <v>18804</v>
      </c>
      <c r="B6521" s="139" t="s">
        <v>18805</v>
      </c>
      <c r="C6521" s="139" t="s">
        <v>18768</v>
      </c>
      <c r="D6521" s="642" t="s">
        <v>1890</v>
      </c>
    </row>
    <row r="6522" spans="1:4" ht="13.5" hidden="1">
      <c r="A6522" s="139" t="s">
        <v>18806</v>
      </c>
      <c r="B6522" s="139" t="s">
        <v>18807</v>
      </c>
      <c r="C6522" s="139" t="s">
        <v>18768</v>
      </c>
      <c r="D6522" s="642" t="s">
        <v>18808</v>
      </c>
    </row>
    <row r="6523" spans="1:4" ht="13.5" hidden="1">
      <c r="A6523" s="139" t="s">
        <v>18809</v>
      </c>
      <c r="B6523" s="139" t="s">
        <v>18810</v>
      </c>
      <c r="C6523" s="139" t="s">
        <v>18768</v>
      </c>
      <c r="D6523" s="642" t="s">
        <v>7463</v>
      </c>
    </row>
    <row r="6524" spans="1:4" ht="13.5" hidden="1">
      <c r="A6524" s="139" t="s">
        <v>18811</v>
      </c>
      <c r="B6524" s="139" t="s">
        <v>18812</v>
      </c>
      <c r="C6524" s="139" t="s">
        <v>18768</v>
      </c>
      <c r="D6524" s="642" t="s">
        <v>18813</v>
      </c>
    </row>
    <row r="6525" spans="1:4" ht="13.5" hidden="1">
      <c r="A6525" s="139" t="s">
        <v>18814</v>
      </c>
      <c r="B6525" s="139" t="s">
        <v>18815</v>
      </c>
      <c r="C6525" s="139" t="s">
        <v>18768</v>
      </c>
      <c r="D6525" s="642" t="s">
        <v>3524</v>
      </c>
    </row>
    <row r="6526" spans="1:4" ht="13.5" hidden="1">
      <c r="A6526" s="139" t="s">
        <v>18816</v>
      </c>
      <c r="B6526" s="139" t="s">
        <v>18817</v>
      </c>
      <c r="C6526" s="139" t="s">
        <v>18768</v>
      </c>
      <c r="D6526" s="642" t="s">
        <v>7463</v>
      </c>
    </row>
    <row r="6527" spans="1:4" ht="13.5" hidden="1">
      <c r="A6527" s="139" t="s">
        <v>18818</v>
      </c>
      <c r="B6527" s="139" t="s">
        <v>18819</v>
      </c>
      <c r="C6527" s="139" t="s">
        <v>18768</v>
      </c>
      <c r="D6527" s="642" t="s">
        <v>1890</v>
      </c>
    </row>
    <row r="6528" spans="1:4" ht="13.5" hidden="1">
      <c r="A6528" s="139" t="s">
        <v>18820</v>
      </c>
      <c r="B6528" s="139" t="s">
        <v>18821</v>
      </c>
      <c r="C6528" s="139" t="s">
        <v>18667</v>
      </c>
      <c r="D6528" s="642" t="s">
        <v>18822</v>
      </c>
    </row>
    <row r="6529" spans="1:4" ht="13.5" hidden="1">
      <c r="A6529" s="139" t="s">
        <v>18823</v>
      </c>
      <c r="B6529" s="139" t="s">
        <v>18824</v>
      </c>
      <c r="C6529" s="139" t="s">
        <v>18667</v>
      </c>
      <c r="D6529" s="642" t="s">
        <v>18825</v>
      </c>
    </row>
    <row r="6530" spans="1:4" ht="13.5" hidden="1">
      <c r="A6530" s="139" t="s">
        <v>18826</v>
      </c>
      <c r="B6530" s="139" t="s">
        <v>18827</v>
      </c>
      <c r="C6530" s="139" t="s">
        <v>18667</v>
      </c>
      <c r="D6530" s="642" t="s">
        <v>3518</v>
      </c>
    </row>
    <row r="6531" spans="1:4" ht="13.5" hidden="1">
      <c r="A6531" s="139" t="s">
        <v>18828</v>
      </c>
      <c r="B6531" s="139" t="s">
        <v>18829</v>
      </c>
      <c r="C6531" s="139" t="s">
        <v>18667</v>
      </c>
      <c r="D6531" s="642" t="s">
        <v>18830</v>
      </c>
    </row>
    <row r="6532" spans="1:4" ht="13.5" hidden="1">
      <c r="A6532" s="139" t="s">
        <v>18831</v>
      </c>
      <c r="B6532" s="139" t="s">
        <v>18832</v>
      </c>
      <c r="C6532" s="139" t="s">
        <v>18729</v>
      </c>
      <c r="D6532" s="642" t="s">
        <v>18833</v>
      </c>
    </row>
    <row r="6533" spans="1:4" ht="13.5" hidden="1">
      <c r="A6533" s="139" t="s">
        <v>18834</v>
      </c>
      <c r="B6533" s="139" t="s">
        <v>18835</v>
      </c>
      <c r="C6533" s="139" t="s">
        <v>27</v>
      </c>
      <c r="D6533" s="642" t="s">
        <v>1946</v>
      </c>
    </row>
    <row r="6534" spans="1:4" ht="13.5" hidden="1">
      <c r="A6534" s="139" t="s">
        <v>18836</v>
      </c>
      <c r="B6534" s="139" t="s">
        <v>18837</v>
      </c>
      <c r="C6534" s="139" t="s">
        <v>18701</v>
      </c>
      <c r="D6534" s="642" t="s">
        <v>18838</v>
      </c>
    </row>
    <row r="6535" spans="1:4" ht="13.5" hidden="1">
      <c r="A6535" s="139" t="s">
        <v>18839</v>
      </c>
      <c r="B6535" s="139" t="s">
        <v>18840</v>
      </c>
      <c r="C6535" s="139" t="s">
        <v>14</v>
      </c>
      <c r="D6535" s="642" t="s">
        <v>18841</v>
      </c>
    </row>
    <row r="6536" spans="1:4" ht="13.5" hidden="1">
      <c r="A6536" s="139" t="s">
        <v>18842</v>
      </c>
      <c r="B6536" s="139" t="s">
        <v>18843</v>
      </c>
      <c r="C6536" s="139" t="s">
        <v>18701</v>
      </c>
      <c r="D6536" s="642" t="s">
        <v>18838</v>
      </c>
    </row>
    <row r="6537" spans="1:4" ht="13.5" hidden="1">
      <c r="A6537" s="139" t="s">
        <v>18844</v>
      </c>
      <c r="B6537" s="139" t="s">
        <v>18845</v>
      </c>
      <c r="C6537" s="139" t="s">
        <v>14</v>
      </c>
      <c r="D6537" s="642" t="s">
        <v>18841</v>
      </c>
    </row>
    <row r="6538" spans="1:4" ht="13.5" hidden="1">
      <c r="A6538" s="139" t="s">
        <v>18846</v>
      </c>
      <c r="B6538" s="139" t="s">
        <v>18847</v>
      </c>
      <c r="C6538" s="139" t="s">
        <v>18701</v>
      </c>
      <c r="D6538" s="642" t="s">
        <v>18848</v>
      </c>
    </row>
    <row r="6539" spans="1:4" ht="13.5" hidden="1">
      <c r="A6539" s="139" t="s">
        <v>18849</v>
      </c>
      <c r="B6539" s="139" t="s">
        <v>18850</v>
      </c>
      <c r="C6539" s="139" t="s">
        <v>18729</v>
      </c>
      <c r="D6539" s="642" t="s">
        <v>18851</v>
      </c>
    </row>
    <row r="6540" spans="1:4" ht="13.5" hidden="1">
      <c r="A6540" s="139" t="s">
        <v>18852</v>
      </c>
      <c r="B6540" s="139" t="s">
        <v>18853</v>
      </c>
      <c r="C6540" s="139" t="s">
        <v>27</v>
      </c>
      <c r="D6540" s="642" t="s">
        <v>2796</v>
      </c>
    </row>
    <row r="6541" spans="1:4" ht="13.5" hidden="1">
      <c r="A6541" s="139" t="s">
        <v>18854</v>
      </c>
      <c r="B6541" s="139" t="s">
        <v>18855</v>
      </c>
      <c r="C6541" s="139" t="s">
        <v>18667</v>
      </c>
      <c r="D6541" s="642" t="s">
        <v>18856</v>
      </c>
    </row>
    <row r="6542" spans="1:4" ht="13.5" hidden="1">
      <c r="A6542" s="139" t="s">
        <v>18857</v>
      </c>
      <c r="B6542" s="139" t="s">
        <v>18858</v>
      </c>
      <c r="C6542" s="139" t="s">
        <v>18729</v>
      </c>
      <c r="D6542" s="642" t="s">
        <v>18859</v>
      </c>
    </row>
    <row r="6543" spans="1:4" ht="13.5" hidden="1">
      <c r="A6543" s="139" t="s">
        <v>18860</v>
      </c>
      <c r="B6543" s="139" t="s">
        <v>18861</v>
      </c>
      <c r="C6543" s="139" t="s">
        <v>18729</v>
      </c>
      <c r="D6543" s="642" t="s">
        <v>18862</v>
      </c>
    </row>
    <row r="6544" spans="1:4" ht="13.5" hidden="1">
      <c r="A6544" s="139" t="s">
        <v>18863</v>
      </c>
      <c r="B6544" s="139" t="s">
        <v>18864</v>
      </c>
      <c r="C6544" s="139" t="s">
        <v>18729</v>
      </c>
      <c r="D6544" s="642" t="s">
        <v>18865</v>
      </c>
    </row>
    <row r="6545" spans="1:4" ht="13.5" hidden="1">
      <c r="A6545" s="139" t="s">
        <v>18866</v>
      </c>
      <c r="B6545" s="139" t="s">
        <v>18867</v>
      </c>
      <c r="C6545" s="139" t="s">
        <v>18729</v>
      </c>
      <c r="D6545" s="642" t="s">
        <v>18868</v>
      </c>
    </row>
    <row r="6546" spans="1:4" ht="13.5" hidden="1">
      <c r="A6546" s="139" t="s">
        <v>18869</v>
      </c>
      <c r="B6546" s="139" t="s">
        <v>18870</v>
      </c>
      <c r="C6546" s="139" t="s">
        <v>18701</v>
      </c>
      <c r="D6546" s="642" t="s">
        <v>8617</v>
      </c>
    </row>
    <row r="6547" spans="1:4" ht="13.5" hidden="1">
      <c r="A6547" s="139" t="s">
        <v>18871</v>
      </c>
      <c r="B6547" s="139" t="s">
        <v>18872</v>
      </c>
      <c r="C6547" s="139" t="s">
        <v>14</v>
      </c>
      <c r="D6547" s="642" t="s">
        <v>1952</v>
      </c>
    </row>
    <row r="6548" spans="1:4" ht="13.5" hidden="1">
      <c r="A6548" s="139" t="s">
        <v>18873</v>
      </c>
      <c r="B6548" s="139" t="s">
        <v>18874</v>
      </c>
      <c r="C6548" s="139" t="s">
        <v>18701</v>
      </c>
      <c r="D6548" s="642" t="s">
        <v>7486</v>
      </c>
    </row>
    <row r="6549" spans="1:4" ht="13.5" hidden="1">
      <c r="A6549" s="139" t="s">
        <v>18875</v>
      </c>
      <c r="B6549" s="139" t="s">
        <v>18876</v>
      </c>
      <c r="C6549" s="139" t="s">
        <v>18701</v>
      </c>
      <c r="D6549" s="642" t="s">
        <v>10135</v>
      </c>
    </row>
    <row r="6550" spans="1:4" ht="13.5" hidden="1">
      <c r="A6550" s="139" t="s">
        <v>18877</v>
      </c>
      <c r="B6550" s="139" t="s">
        <v>18878</v>
      </c>
      <c r="C6550" s="139" t="s">
        <v>18729</v>
      </c>
      <c r="D6550" s="642" t="s">
        <v>18879</v>
      </c>
    </row>
    <row r="6551" spans="1:4" ht="13.5" hidden="1">
      <c r="A6551" s="139" t="s">
        <v>18880</v>
      </c>
      <c r="B6551" s="139" t="s">
        <v>18881</v>
      </c>
      <c r="C6551" s="139" t="s">
        <v>18729</v>
      </c>
      <c r="D6551" s="642" t="s">
        <v>18882</v>
      </c>
    </row>
    <row r="6552" spans="1:4" ht="13.5" hidden="1">
      <c r="A6552" s="139" t="s">
        <v>18883</v>
      </c>
      <c r="B6552" s="139" t="s">
        <v>18884</v>
      </c>
      <c r="C6552" s="139" t="s">
        <v>18729</v>
      </c>
      <c r="D6552" s="642" t="s">
        <v>18885</v>
      </c>
    </row>
    <row r="6553" spans="1:4" ht="13.5" hidden="1">
      <c r="A6553" s="139" t="s">
        <v>18886</v>
      </c>
      <c r="B6553" s="139" t="s">
        <v>18887</v>
      </c>
      <c r="C6553" s="139" t="s">
        <v>18768</v>
      </c>
      <c r="D6553" s="642" t="s">
        <v>13519</v>
      </c>
    </row>
    <row r="6554" spans="1:4" ht="13.5" hidden="1">
      <c r="A6554" s="139" t="s">
        <v>18888</v>
      </c>
      <c r="B6554" s="139" t="s">
        <v>18889</v>
      </c>
      <c r="C6554" s="139" t="s">
        <v>18768</v>
      </c>
      <c r="D6554" s="642" t="s">
        <v>18890</v>
      </c>
    </row>
    <row r="6555" spans="1:4" ht="13.5" hidden="1">
      <c r="A6555" s="139" t="s">
        <v>18891</v>
      </c>
      <c r="B6555" s="139" t="s">
        <v>18892</v>
      </c>
      <c r="C6555" s="139" t="s">
        <v>18768</v>
      </c>
      <c r="D6555" s="642" t="s">
        <v>10990</v>
      </c>
    </row>
    <row r="6556" spans="1:4" ht="13.5" hidden="1">
      <c r="A6556" s="139" t="s">
        <v>18893</v>
      </c>
      <c r="B6556" s="139" t="s">
        <v>18894</v>
      </c>
      <c r="C6556" s="139" t="s">
        <v>27</v>
      </c>
      <c r="D6556" s="642" t="s">
        <v>3656</v>
      </c>
    </row>
    <row r="6557" spans="1:4" ht="13.5" hidden="1">
      <c r="A6557" s="139" t="s">
        <v>18895</v>
      </c>
      <c r="B6557" s="139" t="s">
        <v>18896</v>
      </c>
      <c r="C6557" s="139" t="s">
        <v>27</v>
      </c>
      <c r="D6557" s="642" t="s">
        <v>18897</v>
      </c>
    </row>
    <row r="6558" spans="1:4" ht="13.5" hidden="1">
      <c r="A6558" s="139" t="s">
        <v>18898</v>
      </c>
      <c r="B6558" s="139" t="s">
        <v>18899</v>
      </c>
      <c r="C6558" s="139" t="s">
        <v>27</v>
      </c>
      <c r="D6558" s="642" t="s">
        <v>18900</v>
      </c>
    </row>
    <row r="6559" spans="1:4" ht="13.5" hidden="1">
      <c r="A6559" s="139" t="s">
        <v>18901</v>
      </c>
      <c r="B6559" s="139" t="s">
        <v>18902</v>
      </c>
      <c r="C6559" s="139" t="s">
        <v>27</v>
      </c>
      <c r="D6559" s="642" t="s">
        <v>17690</v>
      </c>
    </row>
    <row r="6560" spans="1:4" ht="13.5" hidden="1">
      <c r="A6560" s="139" t="s">
        <v>18903</v>
      </c>
      <c r="B6560" s="139" t="s">
        <v>18904</v>
      </c>
      <c r="C6560" s="139" t="s">
        <v>27</v>
      </c>
      <c r="D6560" s="642" t="s">
        <v>18905</v>
      </c>
    </row>
    <row r="6561" spans="1:4" ht="13.5" hidden="1">
      <c r="A6561" s="139" t="s">
        <v>18906</v>
      </c>
      <c r="B6561" s="139" t="s">
        <v>18907</v>
      </c>
      <c r="C6561" s="139" t="s">
        <v>27</v>
      </c>
      <c r="D6561" s="642" t="s">
        <v>18908</v>
      </c>
    </row>
    <row r="6562" spans="1:4" ht="13.5" hidden="1">
      <c r="A6562" s="139" t="s">
        <v>18909</v>
      </c>
      <c r="B6562" s="139" t="s">
        <v>18910</v>
      </c>
      <c r="C6562" s="139" t="s">
        <v>27</v>
      </c>
      <c r="D6562" s="642" t="s">
        <v>3016</v>
      </c>
    </row>
    <row r="6563" spans="1:4" ht="13.5" hidden="1">
      <c r="A6563" s="139" t="s">
        <v>18911</v>
      </c>
      <c r="B6563" s="139" t="s">
        <v>18912</v>
      </c>
      <c r="C6563" s="139" t="s">
        <v>27</v>
      </c>
      <c r="D6563" s="642" t="s">
        <v>15674</v>
      </c>
    </row>
    <row r="6564" spans="1:4" ht="13.5" hidden="1">
      <c r="A6564" s="139" t="s">
        <v>18913</v>
      </c>
      <c r="B6564" s="139" t="s">
        <v>18914</v>
      </c>
      <c r="C6564" s="139" t="s">
        <v>27</v>
      </c>
      <c r="D6564" s="642" t="s">
        <v>18915</v>
      </c>
    </row>
    <row r="6565" spans="1:4" ht="13.5" hidden="1">
      <c r="A6565" s="139" t="s">
        <v>18916</v>
      </c>
      <c r="B6565" s="139" t="s">
        <v>18917</v>
      </c>
      <c r="C6565" s="139" t="s">
        <v>27</v>
      </c>
      <c r="D6565" s="642" t="s">
        <v>17189</v>
      </c>
    </row>
    <row r="6566" spans="1:4" ht="13.5" hidden="1">
      <c r="A6566" s="139" t="s">
        <v>18918</v>
      </c>
      <c r="B6566" s="139" t="s">
        <v>18919</v>
      </c>
      <c r="C6566" s="139" t="s">
        <v>27</v>
      </c>
      <c r="D6566" s="642" t="s">
        <v>2790</v>
      </c>
    </row>
    <row r="6567" spans="1:4" ht="13.5" hidden="1">
      <c r="A6567" s="139" t="s">
        <v>18920</v>
      </c>
      <c r="B6567" s="139" t="s">
        <v>18921</v>
      </c>
      <c r="C6567" s="139" t="s">
        <v>27</v>
      </c>
      <c r="D6567" s="642" t="s">
        <v>612</v>
      </c>
    </row>
    <row r="6568" spans="1:4" ht="13.5" hidden="1">
      <c r="A6568" s="139" t="s">
        <v>18922</v>
      </c>
      <c r="B6568" s="139" t="s">
        <v>18923</v>
      </c>
      <c r="C6568" s="139" t="s">
        <v>27</v>
      </c>
      <c r="D6568" s="642" t="s">
        <v>2509</v>
      </c>
    </row>
    <row r="6569" spans="1:4" ht="13.5" hidden="1">
      <c r="A6569" s="139" t="s">
        <v>18924</v>
      </c>
      <c r="B6569" s="139" t="s">
        <v>18925</v>
      </c>
      <c r="C6569" s="139" t="s">
        <v>14</v>
      </c>
      <c r="D6569" s="642" t="s">
        <v>8145</v>
      </c>
    </row>
    <row r="6570" spans="1:4" ht="13.5" hidden="1">
      <c r="A6570" s="139" t="s">
        <v>18926</v>
      </c>
      <c r="B6570" s="139" t="s">
        <v>18927</v>
      </c>
      <c r="C6570" s="139" t="s">
        <v>14</v>
      </c>
      <c r="D6570" s="642" t="s">
        <v>11680</v>
      </c>
    </row>
    <row r="6571" spans="1:4" ht="13.5" hidden="1">
      <c r="A6571" s="139" t="s">
        <v>18928</v>
      </c>
      <c r="B6571" s="139" t="s">
        <v>18929</v>
      </c>
      <c r="C6571" s="139" t="s">
        <v>14</v>
      </c>
      <c r="D6571" s="642" t="s">
        <v>18930</v>
      </c>
    </row>
    <row r="6572" spans="1:4" ht="13.5" hidden="1">
      <c r="A6572" s="139" t="s">
        <v>18931</v>
      </c>
      <c r="B6572" s="139" t="s">
        <v>18932</v>
      </c>
      <c r="C6572" s="139" t="s">
        <v>14</v>
      </c>
      <c r="D6572" s="642" t="s">
        <v>18930</v>
      </c>
    </row>
    <row r="6573" spans="1:4" ht="13.5" hidden="1">
      <c r="A6573" s="139" t="s">
        <v>18933</v>
      </c>
      <c r="B6573" s="139" t="s">
        <v>18934</v>
      </c>
      <c r="C6573" s="139" t="s">
        <v>27</v>
      </c>
      <c r="D6573" s="642" t="s">
        <v>660</v>
      </c>
    </row>
    <row r="6574" spans="1:4" ht="13.5" hidden="1">
      <c r="A6574" s="139" t="s">
        <v>18935</v>
      </c>
      <c r="B6574" s="139" t="s">
        <v>18936</v>
      </c>
      <c r="C6574" s="139" t="s">
        <v>27</v>
      </c>
      <c r="D6574" s="642" t="s">
        <v>18937</v>
      </c>
    </row>
    <row r="6575" spans="1:4" ht="13.5" hidden="1">
      <c r="A6575" s="139" t="s">
        <v>18938</v>
      </c>
      <c r="B6575" s="139" t="s">
        <v>18939</v>
      </c>
      <c r="C6575" s="139" t="s">
        <v>27</v>
      </c>
      <c r="D6575" s="642" t="s">
        <v>3214</v>
      </c>
    </row>
    <row r="6576" spans="1:4" ht="13.5" hidden="1">
      <c r="A6576" s="139" t="s">
        <v>18940</v>
      </c>
      <c r="B6576" s="139" t="s">
        <v>18941</v>
      </c>
      <c r="C6576" s="139" t="s">
        <v>27</v>
      </c>
      <c r="D6576" s="642" t="s">
        <v>18942</v>
      </c>
    </row>
    <row r="6577" spans="1:4" ht="13.5" hidden="1">
      <c r="A6577" s="139" t="s">
        <v>18943</v>
      </c>
      <c r="B6577" s="139" t="s">
        <v>18944</v>
      </c>
      <c r="C6577" s="139" t="s">
        <v>27</v>
      </c>
      <c r="D6577" s="642" t="s">
        <v>18945</v>
      </c>
    </row>
    <row r="6578" spans="1:4" ht="13.5" hidden="1">
      <c r="A6578" s="139" t="s">
        <v>18946</v>
      </c>
      <c r="B6578" s="139" t="s">
        <v>18947</v>
      </c>
      <c r="C6578" s="139" t="s">
        <v>27</v>
      </c>
      <c r="D6578" s="642" t="s">
        <v>18948</v>
      </c>
    </row>
    <row r="6579" spans="1:4" ht="13.5" hidden="1">
      <c r="A6579" s="139" t="s">
        <v>18949</v>
      </c>
      <c r="B6579" s="139" t="s">
        <v>18950</v>
      </c>
      <c r="C6579" s="139" t="s">
        <v>27</v>
      </c>
      <c r="D6579" s="642" t="s">
        <v>2423</v>
      </c>
    </row>
    <row r="6580" spans="1:4" ht="13.5" hidden="1">
      <c r="A6580" s="139" t="s">
        <v>18951</v>
      </c>
      <c r="B6580" s="139" t="s">
        <v>18952</v>
      </c>
      <c r="C6580" s="139" t="s">
        <v>27</v>
      </c>
      <c r="D6580" s="642" t="s">
        <v>18953</v>
      </c>
    </row>
    <row r="6581" spans="1:4" ht="13.5" hidden="1">
      <c r="A6581" s="139" t="s">
        <v>18954</v>
      </c>
      <c r="B6581" s="139" t="s">
        <v>18955</v>
      </c>
      <c r="C6581" s="139" t="s">
        <v>285</v>
      </c>
      <c r="D6581" s="642" t="s">
        <v>18956</v>
      </c>
    </row>
    <row r="6582" spans="1:4" ht="13.5" hidden="1">
      <c r="A6582" s="139" t="s">
        <v>18957</v>
      </c>
      <c r="B6582" s="139" t="s">
        <v>18958</v>
      </c>
      <c r="C6582" s="139" t="s">
        <v>285</v>
      </c>
      <c r="D6582" s="642" t="s">
        <v>8251</v>
      </c>
    </row>
    <row r="6583" spans="1:4" ht="13.5" hidden="1">
      <c r="A6583" s="139" t="s">
        <v>18959</v>
      </c>
      <c r="B6583" s="139" t="s">
        <v>18960</v>
      </c>
      <c r="C6583" s="139" t="s">
        <v>285</v>
      </c>
      <c r="D6583" s="642" t="s">
        <v>18961</v>
      </c>
    </row>
    <row r="6584" spans="1:4" ht="13.5" hidden="1">
      <c r="A6584" s="139" t="s">
        <v>18962</v>
      </c>
      <c r="B6584" s="139" t="s">
        <v>18963</v>
      </c>
      <c r="C6584" s="139" t="s">
        <v>285</v>
      </c>
      <c r="D6584" s="642" t="s">
        <v>18964</v>
      </c>
    </row>
    <row r="6585" spans="1:4" ht="13.5" hidden="1">
      <c r="A6585" s="139" t="s">
        <v>18965</v>
      </c>
      <c r="B6585" s="139" t="s">
        <v>18966</v>
      </c>
      <c r="C6585" s="139" t="s">
        <v>285</v>
      </c>
      <c r="D6585" s="642" t="s">
        <v>18967</v>
      </c>
    </row>
    <row r="6586" spans="1:4" ht="13.5" hidden="1">
      <c r="A6586" s="139" t="s">
        <v>18968</v>
      </c>
      <c r="B6586" s="139" t="s">
        <v>18969</v>
      </c>
      <c r="C6586" s="139" t="s">
        <v>285</v>
      </c>
      <c r="D6586" s="642" t="s">
        <v>18970</v>
      </c>
    </row>
    <row r="6587" spans="1:4" ht="13.5" hidden="1">
      <c r="A6587" s="139" t="s">
        <v>18971</v>
      </c>
      <c r="B6587" s="139" t="s">
        <v>18972</v>
      </c>
      <c r="C6587" s="139" t="s">
        <v>285</v>
      </c>
      <c r="D6587" s="642" t="s">
        <v>18973</v>
      </c>
    </row>
    <row r="6588" spans="1:4" ht="13.5" hidden="1">
      <c r="A6588" s="139" t="s">
        <v>18974</v>
      </c>
      <c r="B6588" s="139" t="s">
        <v>18975</v>
      </c>
      <c r="C6588" s="139" t="s">
        <v>285</v>
      </c>
      <c r="D6588" s="642" t="s">
        <v>18976</v>
      </c>
    </row>
    <row r="6589" spans="1:4" ht="13.5" hidden="1">
      <c r="A6589" s="139" t="s">
        <v>18977</v>
      </c>
      <c r="B6589" s="139" t="s">
        <v>18978</v>
      </c>
      <c r="C6589" s="139" t="s">
        <v>285</v>
      </c>
      <c r="D6589" s="642" t="s">
        <v>18979</v>
      </c>
    </row>
    <row r="6590" spans="1:4" ht="13.5" hidden="1">
      <c r="A6590" s="139" t="s">
        <v>18980</v>
      </c>
      <c r="B6590" s="139" t="s">
        <v>18981</v>
      </c>
      <c r="C6590" s="139" t="s">
        <v>285</v>
      </c>
      <c r="D6590" s="642" t="s">
        <v>18982</v>
      </c>
    </row>
    <row r="6591" spans="1:4" ht="13.5" hidden="1">
      <c r="A6591" s="139" t="s">
        <v>18983</v>
      </c>
      <c r="B6591" s="139" t="s">
        <v>18984</v>
      </c>
      <c r="C6591" s="139" t="s">
        <v>285</v>
      </c>
      <c r="D6591" s="642" t="s">
        <v>18985</v>
      </c>
    </row>
    <row r="6592" spans="1:4" ht="13.5" hidden="1">
      <c r="A6592" s="139" t="s">
        <v>18986</v>
      </c>
      <c r="B6592" s="139" t="s">
        <v>18987</v>
      </c>
      <c r="C6592" s="139" t="s">
        <v>285</v>
      </c>
      <c r="D6592" s="642" t="s">
        <v>18988</v>
      </c>
    </row>
    <row r="6593" spans="1:4" ht="13.5" hidden="1">
      <c r="A6593" s="139" t="s">
        <v>18989</v>
      </c>
      <c r="B6593" s="139" t="s">
        <v>18990</v>
      </c>
      <c r="C6593" s="139" t="s">
        <v>285</v>
      </c>
      <c r="D6593" s="642" t="s">
        <v>18991</v>
      </c>
    </row>
    <row r="6594" spans="1:4" ht="13.5" hidden="1">
      <c r="A6594" s="139" t="s">
        <v>18992</v>
      </c>
      <c r="B6594" s="139" t="s">
        <v>18993</v>
      </c>
      <c r="C6594" s="139" t="s">
        <v>27</v>
      </c>
      <c r="D6594" s="642" t="s">
        <v>18994</v>
      </c>
    </row>
    <row r="6595" spans="1:4" ht="13.5" hidden="1">
      <c r="A6595" s="139" t="s">
        <v>18995</v>
      </c>
      <c r="B6595" s="139" t="s">
        <v>18996</v>
      </c>
      <c r="C6595" s="139" t="s">
        <v>27</v>
      </c>
      <c r="D6595" s="642" t="s">
        <v>14073</v>
      </c>
    </row>
    <row r="6596" spans="1:4" ht="13.5" hidden="1">
      <c r="A6596" s="139" t="s">
        <v>18997</v>
      </c>
      <c r="B6596" s="139" t="s">
        <v>18998</v>
      </c>
      <c r="C6596" s="139" t="s">
        <v>27</v>
      </c>
      <c r="D6596" s="642" t="s">
        <v>18999</v>
      </c>
    </row>
    <row r="6597" spans="1:4" ht="13.5" hidden="1">
      <c r="A6597" s="139" t="s">
        <v>19000</v>
      </c>
      <c r="B6597" s="139" t="s">
        <v>19001</v>
      </c>
      <c r="C6597" s="139" t="s">
        <v>27</v>
      </c>
      <c r="D6597" s="642" t="s">
        <v>18757</v>
      </c>
    </row>
    <row r="6598" spans="1:4" ht="13.5" hidden="1">
      <c r="A6598" s="139" t="s">
        <v>19002</v>
      </c>
      <c r="B6598" s="139" t="s">
        <v>19003</v>
      </c>
      <c r="C6598" s="139" t="s">
        <v>27</v>
      </c>
      <c r="D6598" s="642" t="s">
        <v>2793</v>
      </c>
    </row>
    <row r="6599" spans="1:4" ht="13.5" hidden="1">
      <c r="A6599" s="139" t="s">
        <v>19004</v>
      </c>
      <c r="B6599" s="139" t="s">
        <v>19005</v>
      </c>
      <c r="C6599" s="139" t="s">
        <v>27</v>
      </c>
      <c r="D6599" s="642" t="s">
        <v>2100</v>
      </c>
    </row>
    <row r="6600" spans="1:4" ht="13.5" hidden="1">
      <c r="A6600" s="139" t="s">
        <v>19006</v>
      </c>
      <c r="B6600" s="139" t="s">
        <v>19007</v>
      </c>
      <c r="C6600" s="139" t="s">
        <v>14</v>
      </c>
      <c r="D6600" s="642" t="s">
        <v>19008</v>
      </c>
    </row>
    <row r="6601" spans="1:4" ht="13.5" hidden="1">
      <c r="A6601" s="139" t="s">
        <v>19009</v>
      </c>
      <c r="B6601" s="139" t="s">
        <v>19010</v>
      </c>
      <c r="C6601" s="139" t="s">
        <v>27</v>
      </c>
      <c r="D6601" s="642" t="s">
        <v>19011</v>
      </c>
    </row>
    <row r="6602" spans="1:4" ht="13.5" hidden="1">
      <c r="A6602" s="139" t="s">
        <v>19012</v>
      </c>
      <c r="B6602" s="139" t="s">
        <v>19013</v>
      </c>
      <c r="C6602" s="139" t="s">
        <v>27</v>
      </c>
      <c r="D6602" s="642" t="s">
        <v>4497</v>
      </c>
    </row>
    <row r="6603" spans="1:4" ht="13.5" hidden="1">
      <c r="A6603" s="139" t="s">
        <v>19014</v>
      </c>
      <c r="B6603" s="139" t="s">
        <v>19015</v>
      </c>
      <c r="C6603" s="139" t="s">
        <v>285</v>
      </c>
      <c r="D6603" s="642" t="s">
        <v>19016</v>
      </c>
    </row>
    <row r="6604" spans="1:4" ht="13.5" hidden="1">
      <c r="A6604" s="139" t="s">
        <v>19017</v>
      </c>
      <c r="B6604" s="139" t="s">
        <v>19018</v>
      </c>
      <c r="C6604" s="139" t="s">
        <v>4524</v>
      </c>
      <c r="D6604" s="642" t="s">
        <v>15200</v>
      </c>
    </row>
    <row r="6605" spans="1:4" ht="13.5" hidden="1">
      <c r="A6605" s="139" t="s">
        <v>19019</v>
      </c>
      <c r="B6605" s="139" t="s">
        <v>19020</v>
      </c>
      <c r="C6605" s="139" t="s">
        <v>27</v>
      </c>
      <c r="D6605" s="642" t="s">
        <v>19021</v>
      </c>
    </row>
    <row r="6606" spans="1:4" ht="13.5" hidden="1">
      <c r="A6606" s="139" t="s">
        <v>19022</v>
      </c>
      <c r="B6606" s="139" t="s">
        <v>19023</v>
      </c>
      <c r="C6606" s="139" t="s">
        <v>285</v>
      </c>
      <c r="D6606" s="642" t="s">
        <v>19024</v>
      </c>
    </row>
    <row r="6607" spans="1:4" ht="13.5" hidden="1">
      <c r="A6607" s="139" t="s">
        <v>19025</v>
      </c>
      <c r="B6607" s="139" t="s">
        <v>19026</v>
      </c>
      <c r="C6607" s="139" t="s">
        <v>4524</v>
      </c>
      <c r="D6607" s="642" t="s">
        <v>19027</v>
      </c>
    </row>
    <row r="6608" spans="1:4" ht="13.5" hidden="1">
      <c r="A6608" s="139" t="s">
        <v>19028</v>
      </c>
      <c r="B6608" s="139" t="s">
        <v>19029</v>
      </c>
      <c r="C6608" s="139" t="s">
        <v>4524</v>
      </c>
      <c r="D6608" s="642" t="s">
        <v>19030</v>
      </c>
    </row>
    <row r="6609" spans="1:4" ht="13.5" hidden="1">
      <c r="A6609" s="139" t="s">
        <v>19031</v>
      </c>
      <c r="B6609" s="139" t="s">
        <v>19032</v>
      </c>
      <c r="C6609" s="139" t="s">
        <v>4524</v>
      </c>
      <c r="D6609" s="642" t="s">
        <v>19033</v>
      </c>
    </row>
    <row r="6610" spans="1:4" ht="13.5" hidden="1">
      <c r="A6610" s="139" t="s">
        <v>19034</v>
      </c>
      <c r="B6610" s="139" t="s">
        <v>19035</v>
      </c>
      <c r="C6610" s="139" t="s">
        <v>4524</v>
      </c>
      <c r="D6610" s="642" t="s">
        <v>19036</v>
      </c>
    </row>
    <row r="6611" spans="1:4" ht="13.5" hidden="1">
      <c r="A6611" s="139" t="s">
        <v>19037</v>
      </c>
      <c r="B6611" s="139" t="s">
        <v>19038</v>
      </c>
      <c r="C6611" s="139" t="s">
        <v>4524</v>
      </c>
      <c r="D6611" s="642" t="s">
        <v>6600</v>
      </c>
    </row>
    <row r="6612" spans="1:4" ht="13.5" hidden="1">
      <c r="A6612" s="139" t="s">
        <v>19039</v>
      </c>
      <c r="B6612" s="139" t="s">
        <v>19040</v>
      </c>
      <c r="C6612" s="139" t="s">
        <v>4524</v>
      </c>
      <c r="D6612" s="642" t="s">
        <v>19041</v>
      </c>
    </row>
    <row r="6613" spans="1:4" ht="13.5" hidden="1">
      <c r="A6613" s="139" t="s">
        <v>19042</v>
      </c>
      <c r="B6613" s="139" t="s">
        <v>19043</v>
      </c>
      <c r="C6613" s="139" t="s">
        <v>4524</v>
      </c>
      <c r="D6613" s="642" t="s">
        <v>19044</v>
      </c>
    </row>
    <row r="6614" spans="1:4" ht="13.5" hidden="1">
      <c r="A6614" s="139" t="s">
        <v>19045</v>
      </c>
      <c r="B6614" s="139" t="s">
        <v>19046</v>
      </c>
      <c r="C6614" s="139" t="s">
        <v>4524</v>
      </c>
      <c r="D6614" s="642" t="s">
        <v>19047</v>
      </c>
    </row>
    <row r="6615" spans="1:4" ht="13.5" hidden="1">
      <c r="A6615" s="139" t="s">
        <v>19048</v>
      </c>
      <c r="B6615" s="139" t="s">
        <v>19049</v>
      </c>
      <c r="C6615" s="139" t="s">
        <v>4524</v>
      </c>
      <c r="D6615" s="642" t="s">
        <v>19050</v>
      </c>
    </row>
    <row r="6616" spans="1:4" ht="13.5" hidden="1">
      <c r="A6616" s="139" t="s">
        <v>19051</v>
      </c>
      <c r="B6616" s="139" t="s">
        <v>19052</v>
      </c>
      <c r="C6616" s="139" t="s">
        <v>27</v>
      </c>
      <c r="D6616" s="642" t="s">
        <v>18856</v>
      </c>
    </row>
    <row r="6617" spans="1:4" ht="13.5" hidden="1">
      <c r="A6617" s="139" t="s">
        <v>19053</v>
      </c>
      <c r="B6617" s="139" t="s">
        <v>19054</v>
      </c>
      <c r="C6617" s="139" t="s">
        <v>285</v>
      </c>
      <c r="D6617" s="642" t="s">
        <v>19055</v>
      </c>
    </row>
    <row r="6618" spans="1:4" ht="13.5" hidden="1">
      <c r="A6618" s="139" t="s">
        <v>19056</v>
      </c>
      <c r="B6618" s="139" t="s">
        <v>19057</v>
      </c>
      <c r="C6618" s="139" t="s">
        <v>27</v>
      </c>
      <c r="D6618" s="642" t="s">
        <v>11646</v>
      </c>
    </row>
    <row r="6619" spans="1:4" ht="13.5" hidden="1">
      <c r="A6619" s="139" t="s">
        <v>19058</v>
      </c>
      <c r="B6619" s="139" t="s">
        <v>19059</v>
      </c>
      <c r="C6619" s="139" t="s">
        <v>27</v>
      </c>
      <c r="D6619" s="642" t="s">
        <v>11449</v>
      </c>
    </row>
    <row r="6620" spans="1:4" ht="13.5" hidden="1">
      <c r="A6620" s="139" t="s">
        <v>19060</v>
      </c>
      <c r="B6620" s="139" t="s">
        <v>19061</v>
      </c>
      <c r="C6620" s="139" t="s">
        <v>27</v>
      </c>
      <c r="D6620" s="642" t="s">
        <v>19062</v>
      </c>
    </row>
    <row r="6621" spans="1:4" ht="13.5" hidden="1">
      <c r="A6621" s="139" t="s">
        <v>19063</v>
      </c>
      <c r="B6621" s="139" t="s">
        <v>19064</v>
      </c>
      <c r="C6621" s="139" t="s">
        <v>27</v>
      </c>
      <c r="D6621" s="642" t="s">
        <v>19065</v>
      </c>
    </row>
    <row r="6622" spans="1:4" ht="13.5" hidden="1">
      <c r="A6622" s="139" t="s">
        <v>19066</v>
      </c>
      <c r="B6622" s="139" t="s">
        <v>19067</v>
      </c>
      <c r="C6622" s="139" t="s">
        <v>27</v>
      </c>
      <c r="D6622" s="642" t="s">
        <v>19068</v>
      </c>
    </row>
    <row r="6623" spans="1:4" ht="13.5" hidden="1">
      <c r="A6623" s="139" t="s">
        <v>19069</v>
      </c>
      <c r="B6623" s="139" t="s">
        <v>19070</v>
      </c>
      <c r="C6623" s="139" t="s">
        <v>27</v>
      </c>
      <c r="D6623" s="642" t="s">
        <v>19071</v>
      </c>
    </row>
    <row r="6624" spans="1:4" ht="13.5" hidden="1">
      <c r="A6624" s="139" t="s">
        <v>19072</v>
      </c>
      <c r="B6624" s="139" t="s">
        <v>19073</v>
      </c>
      <c r="C6624" s="139" t="s">
        <v>27</v>
      </c>
      <c r="D6624" s="642" t="s">
        <v>312</v>
      </c>
    </row>
    <row r="6625" spans="1:4" ht="13.5" hidden="1">
      <c r="A6625" s="139" t="s">
        <v>19074</v>
      </c>
      <c r="B6625" s="139" t="s">
        <v>19075</v>
      </c>
      <c r="C6625" s="139" t="s">
        <v>27</v>
      </c>
      <c r="D6625" s="642" t="s">
        <v>15981</v>
      </c>
    </row>
    <row r="6626" spans="1:4" ht="13.5" hidden="1">
      <c r="A6626" s="139" t="s">
        <v>19076</v>
      </c>
      <c r="B6626" s="139" t="s">
        <v>19077</v>
      </c>
      <c r="C6626" s="139" t="s">
        <v>27</v>
      </c>
      <c r="D6626" s="642" t="s">
        <v>2764</v>
      </c>
    </row>
    <row r="6627" spans="1:4" ht="13.5" hidden="1">
      <c r="A6627" s="139" t="s">
        <v>19078</v>
      </c>
      <c r="B6627" s="139" t="s">
        <v>19079</v>
      </c>
      <c r="C6627" s="139" t="s">
        <v>27</v>
      </c>
      <c r="D6627" s="642" t="s">
        <v>3134</v>
      </c>
    </row>
    <row r="6628" spans="1:4" ht="13.5" hidden="1">
      <c r="A6628" s="139" t="s">
        <v>19080</v>
      </c>
      <c r="B6628" s="139" t="s">
        <v>19081</v>
      </c>
      <c r="C6628" s="139" t="s">
        <v>27</v>
      </c>
      <c r="D6628" s="642" t="s">
        <v>19082</v>
      </c>
    </row>
    <row r="6629" spans="1:4" ht="13.5" hidden="1">
      <c r="A6629" s="139" t="s">
        <v>19083</v>
      </c>
      <c r="B6629" s="139" t="s">
        <v>19084</v>
      </c>
      <c r="C6629" s="139" t="s">
        <v>27</v>
      </c>
      <c r="D6629" s="642" t="s">
        <v>19085</v>
      </c>
    </row>
    <row r="6630" spans="1:4" ht="13.5" hidden="1">
      <c r="A6630" s="139" t="s">
        <v>19086</v>
      </c>
      <c r="B6630" s="139" t="s">
        <v>19087</v>
      </c>
      <c r="C6630" s="139" t="s">
        <v>27</v>
      </c>
      <c r="D6630" s="642" t="s">
        <v>8663</v>
      </c>
    </row>
    <row r="6631" spans="1:4" ht="13.5" hidden="1">
      <c r="A6631" s="139" t="s">
        <v>19088</v>
      </c>
      <c r="B6631" s="139" t="s">
        <v>19089</v>
      </c>
      <c r="C6631" s="139" t="s">
        <v>27</v>
      </c>
      <c r="D6631" s="642" t="s">
        <v>2873</v>
      </c>
    </row>
    <row r="6632" spans="1:4" ht="13.5" hidden="1">
      <c r="A6632" s="139" t="s">
        <v>19090</v>
      </c>
      <c r="B6632" s="139" t="s">
        <v>19091</v>
      </c>
      <c r="C6632" s="139" t="s">
        <v>27</v>
      </c>
      <c r="D6632" s="642" t="s">
        <v>19092</v>
      </c>
    </row>
    <row r="6633" spans="1:4" ht="13.5" hidden="1">
      <c r="A6633" s="139" t="s">
        <v>19093</v>
      </c>
      <c r="B6633" s="139" t="s">
        <v>19094</v>
      </c>
      <c r="C6633" s="139" t="s">
        <v>27</v>
      </c>
      <c r="D6633" s="642" t="s">
        <v>3348</v>
      </c>
    </row>
    <row r="6634" spans="1:4" ht="13.5" hidden="1">
      <c r="A6634" s="139" t="s">
        <v>19095</v>
      </c>
      <c r="B6634" s="139" t="s">
        <v>19096</v>
      </c>
      <c r="C6634" s="139" t="s">
        <v>27</v>
      </c>
      <c r="D6634" s="642" t="s">
        <v>19097</v>
      </c>
    </row>
    <row r="6635" spans="1:4" ht="13.5" hidden="1">
      <c r="A6635" s="139" t="s">
        <v>19098</v>
      </c>
      <c r="B6635" s="139" t="s">
        <v>19099</v>
      </c>
      <c r="C6635" s="139" t="s">
        <v>14</v>
      </c>
      <c r="D6635" s="642" t="s">
        <v>19100</v>
      </c>
    </row>
    <row r="6636" spans="1:4" ht="13.5" hidden="1">
      <c r="A6636" s="139" t="s">
        <v>19101</v>
      </c>
      <c r="B6636" s="139" t="s">
        <v>19102</v>
      </c>
      <c r="C6636" s="139" t="s">
        <v>14</v>
      </c>
      <c r="D6636" s="642" t="s">
        <v>19103</v>
      </c>
    </row>
    <row r="6637" spans="1:4" ht="13.5" hidden="1">
      <c r="A6637" s="139" t="s">
        <v>19104</v>
      </c>
      <c r="B6637" s="139" t="s">
        <v>19105</v>
      </c>
      <c r="C6637" s="139" t="s">
        <v>14</v>
      </c>
      <c r="D6637" s="642" t="s">
        <v>19106</v>
      </c>
    </row>
    <row r="6638" spans="1:4" ht="13.5" hidden="1">
      <c r="A6638" s="139" t="s">
        <v>19107</v>
      </c>
      <c r="B6638" s="139" t="s">
        <v>19108</v>
      </c>
      <c r="C6638" s="139" t="s">
        <v>14</v>
      </c>
      <c r="D6638" s="642" t="s">
        <v>19109</v>
      </c>
    </row>
    <row r="6639" spans="1:4" ht="13.5" hidden="1">
      <c r="A6639" s="139" t="s">
        <v>19110</v>
      </c>
      <c r="B6639" s="139" t="s">
        <v>19111</v>
      </c>
      <c r="C6639" s="139" t="s">
        <v>27</v>
      </c>
      <c r="D6639" s="642" t="s">
        <v>19112</v>
      </c>
    </row>
    <row r="6640" spans="1:4" ht="13.5" hidden="1">
      <c r="A6640" s="139" t="s">
        <v>19113</v>
      </c>
      <c r="B6640" s="139" t="s">
        <v>19114</v>
      </c>
      <c r="C6640" s="139" t="s">
        <v>14</v>
      </c>
      <c r="D6640" s="642" t="s">
        <v>19115</v>
      </c>
    </row>
    <row r="6641" spans="1:4" ht="13.5" hidden="1">
      <c r="A6641" s="139" t="s">
        <v>19116</v>
      </c>
      <c r="B6641" s="139" t="s">
        <v>19117</v>
      </c>
      <c r="C6641" s="139" t="s">
        <v>14</v>
      </c>
      <c r="D6641" s="642" t="s">
        <v>19118</v>
      </c>
    </row>
    <row r="6642" spans="1:4" ht="13.5" hidden="1">
      <c r="A6642" s="139" t="s">
        <v>19119</v>
      </c>
      <c r="B6642" s="139" t="s">
        <v>19120</v>
      </c>
      <c r="C6642" s="139" t="s">
        <v>14</v>
      </c>
      <c r="D6642" s="642" t="s">
        <v>19121</v>
      </c>
    </row>
    <row r="6643" spans="1:4" ht="13.5" hidden="1">
      <c r="A6643" s="139" t="s">
        <v>19122</v>
      </c>
      <c r="B6643" s="139" t="s">
        <v>19123</v>
      </c>
      <c r="C6643" s="139" t="s">
        <v>14</v>
      </c>
      <c r="D6643" s="642" t="s">
        <v>19124</v>
      </c>
    </row>
    <row r="6644" spans="1:4" ht="13.5" hidden="1">
      <c r="A6644" s="139" t="s">
        <v>19125</v>
      </c>
      <c r="B6644" s="139" t="s">
        <v>19126</v>
      </c>
      <c r="C6644" s="139" t="s">
        <v>14</v>
      </c>
      <c r="D6644" s="642" t="s">
        <v>3618</v>
      </c>
    </row>
    <row r="6645" spans="1:4" ht="13.5" hidden="1">
      <c r="A6645" s="139" t="s">
        <v>19127</v>
      </c>
      <c r="B6645" s="139" t="s">
        <v>19128</v>
      </c>
      <c r="C6645" s="139" t="s">
        <v>285</v>
      </c>
      <c r="D6645" s="642" t="s">
        <v>3351</v>
      </c>
    </row>
    <row r="6646" spans="1:4" ht="13.5" hidden="1">
      <c r="A6646" s="139" t="s">
        <v>19129</v>
      </c>
      <c r="B6646" s="139" t="s">
        <v>19130</v>
      </c>
      <c r="C6646" s="139" t="s">
        <v>285</v>
      </c>
      <c r="D6646" s="642" t="s">
        <v>2177</v>
      </c>
    </row>
    <row r="6647" spans="1:4" ht="13.5" hidden="1">
      <c r="A6647" s="139" t="s">
        <v>19131</v>
      </c>
      <c r="B6647" s="139" t="s">
        <v>19132</v>
      </c>
      <c r="C6647" s="139" t="s">
        <v>14</v>
      </c>
      <c r="D6647" s="642" t="s">
        <v>19133</v>
      </c>
    </row>
    <row r="6648" spans="1:4" ht="13.5" hidden="1">
      <c r="A6648" s="139" t="s">
        <v>19134</v>
      </c>
      <c r="B6648" s="139" t="s">
        <v>19135</v>
      </c>
      <c r="C6648" s="139" t="s">
        <v>14</v>
      </c>
      <c r="D6648" s="642" t="s">
        <v>19136</v>
      </c>
    </row>
    <row r="6649" spans="1:4" ht="13.5" hidden="1">
      <c r="A6649" s="139" t="s">
        <v>19137</v>
      </c>
      <c r="B6649" s="139" t="s">
        <v>19138</v>
      </c>
      <c r="C6649" s="139" t="s">
        <v>14</v>
      </c>
      <c r="D6649" s="642" t="s">
        <v>1984</v>
      </c>
    </row>
    <row r="6650" spans="1:4" ht="13.5" hidden="1">
      <c r="A6650" s="139" t="s">
        <v>19139</v>
      </c>
      <c r="B6650" s="139" t="s">
        <v>19140</v>
      </c>
      <c r="C6650" s="139" t="s">
        <v>14</v>
      </c>
      <c r="D6650" s="642" t="s">
        <v>1421</v>
      </c>
    </row>
    <row r="6651" spans="1:4" ht="13.5" hidden="1">
      <c r="A6651" s="139" t="s">
        <v>19141</v>
      </c>
      <c r="B6651" s="139" t="s">
        <v>19142</v>
      </c>
      <c r="C6651" s="139" t="s">
        <v>143</v>
      </c>
      <c r="D6651" s="642" t="s">
        <v>19143</v>
      </c>
    </row>
    <row r="6652" spans="1:4" ht="13.5" hidden="1">
      <c r="A6652" s="139" t="s">
        <v>19144</v>
      </c>
      <c r="B6652" s="139" t="s">
        <v>19145</v>
      </c>
      <c r="C6652" s="139" t="s">
        <v>14</v>
      </c>
      <c r="D6652" s="642" t="s">
        <v>2544</v>
      </c>
    </row>
    <row r="6653" spans="1:4" ht="13.5" hidden="1">
      <c r="A6653" s="139" t="s">
        <v>19146</v>
      </c>
      <c r="B6653" s="139" t="s">
        <v>19147</v>
      </c>
      <c r="C6653" s="139" t="s">
        <v>285</v>
      </c>
      <c r="D6653" s="642" t="s">
        <v>19148</v>
      </c>
    </row>
    <row r="6654" spans="1:4" ht="13.5" hidden="1">
      <c r="A6654" s="139" t="s">
        <v>19149</v>
      </c>
      <c r="B6654" s="139" t="s">
        <v>19150</v>
      </c>
      <c r="C6654" s="139" t="s">
        <v>14</v>
      </c>
      <c r="D6654" s="642" t="s">
        <v>19151</v>
      </c>
    </row>
    <row r="6655" spans="1:4" ht="13.5" hidden="1">
      <c r="A6655" s="139" t="s">
        <v>19152</v>
      </c>
      <c r="B6655" s="139" t="s">
        <v>19153</v>
      </c>
      <c r="C6655" s="139" t="s">
        <v>14</v>
      </c>
      <c r="D6655" s="642" t="s">
        <v>19154</v>
      </c>
    </row>
    <row r="6656" spans="1:4" ht="13.5" hidden="1">
      <c r="A6656" s="139" t="s">
        <v>19155</v>
      </c>
      <c r="B6656" s="139" t="s">
        <v>19156</v>
      </c>
      <c r="C6656" s="139" t="s">
        <v>14</v>
      </c>
      <c r="D6656" s="642" t="s">
        <v>19157</v>
      </c>
    </row>
    <row r="6657" spans="1:4" ht="13.5" hidden="1">
      <c r="A6657" s="139" t="s">
        <v>19158</v>
      </c>
      <c r="B6657" s="139" t="s">
        <v>19159</v>
      </c>
      <c r="C6657" s="139" t="s">
        <v>285</v>
      </c>
      <c r="D6657" s="642" t="s">
        <v>1517</v>
      </c>
    </row>
    <row r="6658" spans="1:4" ht="13.5" hidden="1">
      <c r="A6658" s="139" t="s">
        <v>19160</v>
      </c>
      <c r="B6658" s="139" t="s">
        <v>19161</v>
      </c>
      <c r="C6658" s="139" t="s">
        <v>285</v>
      </c>
      <c r="D6658" s="642" t="s">
        <v>19162</v>
      </c>
    </row>
    <row r="6659" spans="1:4" ht="13.5" hidden="1">
      <c r="A6659" s="139" t="s">
        <v>19163</v>
      </c>
      <c r="B6659" s="139" t="s">
        <v>19164</v>
      </c>
      <c r="C6659" s="139" t="s">
        <v>18691</v>
      </c>
      <c r="D6659" s="642" t="s">
        <v>19165</v>
      </c>
    </row>
    <row r="6660" spans="1:4" ht="13.5" hidden="1">
      <c r="A6660" s="139" t="s">
        <v>19166</v>
      </c>
      <c r="B6660" s="139" t="s">
        <v>19167</v>
      </c>
      <c r="C6660" s="139" t="s">
        <v>18691</v>
      </c>
      <c r="D6660" s="642" t="s">
        <v>19168</v>
      </c>
    </row>
    <row r="6661" spans="1:4" ht="13.5" hidden="1">
      <c r="A6661" s="139" t="s">
        <v>19169</v>
      </c>
      <c r="B6661" s="139" t="s">
        <v>19170</v>
      </c>
      <c r="C6661" s="139" t="s">
        <v>18691</v>
      </c>
      <c r="D6661" s="642" t="s">
        <v>3117</v>
      </c>
    </row>
    <row r="6662" spans="1:4" ht="13.5" hidden="1">
      <c r="A6662" s="139" t="s">
        <v>19171</v>
      </c>
      <c r="B6662" s="139" t="s">
        <v>19172</v>
      </c>
      <c r="C6662" s="139" t="s">
        <v>18691</v>
      </c>
      <c r="D6662" s="642" t="s">
        <v>3194</v>
      </c>
    </row>
    <row r="6663" spans="1:4" ht="13.5" hidden="1">
      <c r="A6663" s="139" t="s">
        <v>19173</v>
      </c>
      <c r="B6663" s="139" t="s">
        <v>19174</v>
      </c>
      <c r="C6663" s="139" t="s">
        <v>18691</v>
      </c>
      <c r="D6663" s="642" t="s">
        <v>19175</v>
      </c>
    </row>
    <row r="6664" spans="1:4" ht="13.5" hidden="1">
      <c r="A6664" s="139" t="s">
        <v>19176</v>
      </c>
      <c r="B6664" s="139" t="s">
        <v>19177</v>
      </c>
      <c r="C6664" s="139" t="s">
        <v>18691</v>
      </c>
      <c r="D6664" s="642" t="s">
        <v>18680</v>
      </c>
    </row>
    <row r="6665" spans="1:4" ht="13.5" hidden="1">
      <c r="A6665" s="139" t="s">
        <v>19178</v>
      </c>
      <c r="B6665" s="139" t="s">
        <v>19179</v>
      </c>
      <c r="C6665" s="139" t="s">
        <v>15974</v>
      </c>
      <c r="D6665" s="642" t="s">
        <v>2435</v>
      </c>
    </row>
    <row r="6666" spans="1:4" ht="13.5" hidden="1">
      <c r="A6666" s="139" t="s">
        <v>19180</v>
      </c>
      <c r="B6666" s="139" t="s">
        <v>19181</v>
      </c>
      <c r="C6666" s="139" t="s">
        <v>15974</v>
      </c>
      <c r="D6666" s="642" t="s">
        <v>19182</v>
      </c>
    </row>
    <row r="6667" spans="1:4" ht="13.5" hidden="1">
      <c r="A6667" s="139" t="s">
        <v>19183</v>
      </c>
      <c r="B6667" s="139" t="s">
        <v>19184</v>
      </c>
      <c r="C6667" s="139" t="s">
        <v>15974</v>
      </c>
      <c r="D6667" s="642" t="s">
        <v>19185</v>
      </c>
    </row>
    <row r="6668" spans="1:4" ht="13.5" hidden="1">
      <c r="A6668" s="139" t="s">
        <v>19186</v>
      </c>
      <c r="B6668" s="139" t="s">
        <v>19187</v>
      </c>
      <c r="C6668" s="139" t="s">
        <v>15974</v>
      </c>
      <c r="D6668" s="642" t="s">
        <v>19182</v>
      </c>
    </row>
    <row r="6669" spans="1:4" ht="13.5" hidden="1">
      <c r="A6669" s="139" t="s">
        <v>19188</v>
      </c>
      <c r="B6669" s="139" t="s">
        <v>19189</v>
      </c>
      <c r="C6669" s="139" t="s">
        <v>15974</v>
      </c>
      <c r="D6669" s="642" t="s">
        <v>1584</v>
      </c>
    </row>
    <row r="6670" spans="1:4" ht="13.5" hidden="1">
      <c r="A6670" s="139" t="s">
        <v>19190</v>
      </c>
      <c r="B6670" s="139" t="s">
        <v>19191</v>
      </c>
      <c r="C6670" s="139" t="s">
        <v>15974</v>
      </c>
      <c r="D6670" s="642" t="s">
        <v>3656</v>
      </c>
    </row>
    <row r="6671" spans="1:4" ht="13.5" hidden="1">
      <c r="A6671" s="139" t="s">
        <v>19192</v>
      </c>
      <c r="B6671" s="139" t="s">
        <v>19193</v>
      </c>
      <c r="C6671" s="139" t="s">
        <v>18691</v>
      </c>
      <c r="D6671" s="642" t="s">
        <v>19194</v>
      </c>
    </row>
    <row r="6672" spans="1:4" ht="13.5" hidden="1">
      <c r="A6672" s="139" t="s">
        <v>19195</v>
      </c>
      <c r="B6672" s="139" t="s">
        <v>19196</v>
      </c>
      <c r="C6672" s="139" t="s">
        <v>18691</v>
      </c>
      <c r="D6672" s="642" t="s">
        <v>19197</v>
      </c>
    </row>
    <row r="6673" spans="1:4" ht="13.5" hidden="1">
      <c r="A6673" s="139" t="s">
        <v>19198</v>
      </c>
      <c r="B6673" s="139" t="s">
        <v>19199</v>
      </c>
      <c r="C6673" s="139" t="s">
        <v>18691</v>
      </c>
      <c r="D6673" s="642" t="s">
        <v>2174</v>
      </c>
    </row>
    <row r="6674" spans="1:4" ht="13.5" hidden="1">
      <c r="A6674" s="139" t="s">
        <v>19200</v>
      </c>
      <c r="B6674" s="139" t="s">
        <v>19201</v>
      </c>
      <c r="C6674" s="139" t="s">
        <v>15974</v>
      </c>
      <c r="D6674" s="642" t="s">
        <v>1584</v>
      </c>
    </row>
    <row r="6675" spans="1:4" ht="13.5" hidden="1">
      <c r="A6675" s="139" t="s">
        <v>19202</v>
      </c>
      <c r="B6675" s="139" t="s">
        <v>19203</v>
      </c>
      <c r="C6675" s="139" t="s">
        <v>15974</v>
      </c>
      <c r="D6675" s="642" t="s">
        <v>19204</v>
      </c>
    </row>
    <row r="6676" spans="1:4" ht="13.5" hidden="1">
      <c r="A6676" s="139" t="s">
        <v>19205</v>
      </c>
      <c r="B6676" s="139" t="s">
        <v>19206</v>
      </c>
      <c r="C6676" s="139" t="s">
        <v>15974</v>
      </c>
      <c r="D6676" s="642" t="s">
        <v>2677</v>
      </c>
    </row>
    <row r="6677" spans="1:4" ht="13.5" hidden="1">
      <c r="A6677" s="139" t="s">
        <v>19207</v>
      </c>
      <c r="B6677" s="139" t="s">
        <v>19208</v>
      </c>
      <c r="C6677" s="139" t="s">
        <v>18691</v>
      </c>
      <c r="D6677" s="642" t="s">
        <v>19209</v>
      </c>
    </row>
    <row r="6678" spans="1:4" ht="13.5" hidden="1">
      <c r="A6678" s="139" t="s">
        <v>19210</v>
      </c>
      <c r="B6678" s="139" t="s">
        <v>19211</v>
      </c>
      <c r="C6678" s="139" t="s">
        <v>18691</v>
      </c>
      <c r="D6678" s="642" t="s">
        <v>2509</v>
      </c>
    </row>
    <row r="6679" spans="1:4" ht="13.5" hidden="1">
      <c r="A6679" s="139" t="s">
        <v>19212</v>
      </c>
      <c r="B6679" s="139" t="s">
        <v>19213</v>
      </c>
      <c r="C6679" s="139" t="s">
        <v>18691</v>
      </c>
      <c r="D6679" s="642" t="s">
        <v>2899</v>
      </c>
    </row>
    <row r="6680" spans="1:4" ht="13.5" hidden="1">
      <c r="A6680" s="139" t="s">
        <v>19214</v>
      </c>
      <c r="B6680" s="139" t="s">
        <v>19215</v>
      </c>
      <c r="C6680" s="139" t="s">
        <v>15974</v>
      </c>
      <c r="D6680" s="642" t="s">
        <v>2002</v>
      </c>
    </row>
    <row r="6681" spans="1:4" ht="13.5" hidden="1">
      <c r="A6681" s="139" t="s">
        <v>19216</v>
      </c>
      <c r="B6681" s="139" t="s">
        <v>19217</v>
      </c>
      <c r="C6681" s="139" t="s">
        <v>15974</v>
      </c>
      <c r="D6681" s="642" t="s">
        <v>19218</v>
      </c>
    </row>
    <row r="6682" spans="1:4" ht="13.5" hidden="1">
      <c r="A6682" s="139" t="s">
        <v>19219</v>
      </c>
      <c r="B6682" s="139" t="s">
        <v>19220</v>
      </c>
      <c r="C6682" s="139" t="s">
        <v>15974</v>
      </c>
      <c r="D6682" s="642" t="s">
        <v>19221</v>
      </c>
    </row>
    <row r="6683" spans="1:4" ht="13.5" hidden="1">
      <c r="A6683" s="139" t="s">
        <v>19222</v>
      </c>
      <c r="B6683" s="139" t="s">
        <v>19223</v>
      </c>
      <c r="C6683" s="139" t="s">
        <v>18691</v>
      </c>
      <c r="D6683" s="642" t="s">
        <v>19224</v>
      </c>
    </row>
    <row r="6684" spans="1:4" ht="13.5" hidden="1">
      <c r="A6684" s="139" t="s">
        <v>19225</v>
      </c>
      <c r="B6684" s="139" t="s">
        <v>19226</v>
      </c>
      <c r="C6684" s="139" t="s">
        <v>18691</v>
      </c>
      <c r="D6684" s="642" t="s">
        <v>19227</v>
      </c>
    </row>
    <row r="6685" spans="1:4" ht="13.5" hidden="1">
      <c r="A6685" s="139" t="s">
        <v>19228</v>
      </c>
      <c r="B6685" s="139" t="s">
        <v>19229</v>
      </c>
      <c r="C6685" s="139" t="s">
        <v>18691</v>
      </c>
      <c r="D6685" s="642" t="s">
        <v>9911</v>
      </c>
    </row>
    <row r="6686" spans="1:4" ht="13.5" hidden="1">
      <c r="A6686" s="139" t="s">
        <v>19230</v>
      </c>
      <c r="B6686" s="139" t="s">
        <v>19231</v>
      </c>
      <c r="C6686" s="139" t="s">
        <v>18691</v>
      </c>
      <c r="D6686" s="642" t="s">
        <v>19232</v>
      </c>
    </row>
    <row r="6687" spans="1:4" ht="13.5" hidden="1">
      <c r="A6687" s="139" t="s">
        <v>19233</v>
      </c>
      <c r="B6687" s="139" t="s">
        <v>19234</v>
      </c>
      <c r="C6687" s="139" t="s">
        <v>18691</v>
      </c>
      <c r="D6687" s="642" t="s">
        <v>2541</v>
      </c>
    </row>
    <row r="6688" spans="1:4" ht="13.5" hidden="1">
      <c r="A6688" s="139" t="s">
        <v>19235</v>
      </c>
      <c r="B6688" s="139" t="s">
        <v>19236</v>
      </c>
      <c r="C6688" s="139" t="s">
        <v>18691</v>
      </c>
      <c r="D6688" s="642" t="s">
        <v>3821</v>
      </c>
    </row>
    <row r="6689" spans="1:4" ht="13.5" hidden="1">
      <c r="A6689" s="139" t="s">
        <v>19237</v>
      </c>
      <c r="B6689" s="139" t="s">
        <v>19238</v>
      </c>
      <c r="C6689" s="139" t="s">
        <v>18691</v>
      </c>
      <c r="D6689" s="642" t="s">
        <v>14224</v>
      </c>
    </row>
    <row r="6690" spans="1:4" ht="13.5" hidden="1">
      <c r="A6690" s="139" t="s">
        <v>19239</v>
      </c>
      <c r="B6690" s="139" t="s">
        <v>19240</v>
      </c>
      <c r="C6690" s="139" t="s">
        <v>18691</v>
      </c>
      <c r="D6690" s="642" t="s">
        <v>19241</v>
      </c>
    </row>
    <row r="6691" spans="1:4" ht="13.5" hidden="1">
      <c r="A6691" s="139" t="s">
        <v>19242</v>
      </c>
      <c r="B6691" s="139" t="s">
        <v>19243</v>
      </c>
      <c r="C6691" s="139" t="s">
        <v>15974</v>
      </c>
      <c r="D6691" s="642" t="s">
        <v>19244</v>
      </c>
    </row>
    <row r="6692" spans="1:4" ht="13.5" hidden="1">
      <c r="A6692" s="139" t="s">
        <v>19245</v>
      </c>
      <c r="B6692" s="139" t="s">
        <v>19246</v>
      </c>
      <c r="C6692" s="139" t="s">
        <v>15974</v>
      </c>
      <c r="D6692" s="642" t="s">
        <v>3200</v>
      </c>
    </row>
    <row r="6693" spans="1:4" ht="13.5" hidden="1">
      <c r="A6693" s="139" t="s">
        <v>19247</v>
      </c>
      <c r="B6693" s="139" t="s">
        <v>19248</v>
      </c>
      <c r="C6693" s="139" t="s">
        <v>15974</v>
      </c>
      <c r="D6693" s="642" t="s">
        <v>561</v>
      </c>
    </row>
    <row r="6694" spans="1:4" ht="13.5" hidden="1">
      <c r="A6694" s="139" t="s">
        <v>19249</v>
      </c>
      <c r="B6694" s="139" t="s">
        <v>19250</v>
      </c>
      <c r="C6694" s="139" t="s">
        <v>15974</v>
      </c>
      <c r="D6694" s="642" t="s">
        <v>1526</v>
      </c>
    </row>
    <row r="6695" spans="1:4" ht="13.5" hidden="1">
      <c r="A6695" s="139" t="s">
        <v>19251</v>
      </c>
      <c r="B6695" s="139" t="s">
        <v>19252</v>
      </c>
      <c r="C6695" s="139" t="s">
        <v>15974</v>
      </c>
      <c r="D6695" s="642" t="s">
        <v>19253</v>
      </c>
    </row>
    <row r="6696" spans="1:4" ht="13.5" hidden="1">
      <c r="A6696" s="139" t="s">
        <v>19254</v>
      </c>
      <c r="B6696" s="139" t="s">
        <v>19255</v>
      </c>
      <c r="C6696" s="139" t="s">
        <v>15974</v>
      </c>
      <c r="D6696" s="642" t="s">
        <v>19256</v>
      </c>
    </row>
    <row r="6697" spans="1:4" ht="13.5" hidden="1">
      <c r="A6697" s="139" t="s">
        <v>19257</v>
      </c>
      <c r="B6697" s="139" t="s">
        <v>19258</v>
      </c>
      <c r="C6697" s="139" t="s">
        <v>15974</v>
      </c>
      <c r="D6697" s="642" t="s">
        <v>18897</v>
      </c>
    </row>
    <row r="6698" spans="1:4" ht="13.5" hidden="1">
      <c r="A6698" s="139" t="s">
        <v>19259</v>
      </c>
      <c r="B6698" s="139" t="s">
        <v>19260</v>
      </c>
      <c r="C6698" s="139" t="s">
        <v>15974</v>
      </c>
      <c r="D6698" s="642" t="s">
        <v>1946</v>
      </c>
    </row>
    <row r="6699" spans="1:4" ht="13.5" hidden="1">
      <c r="A6699" s="139" t="s">
        <v>19261</v>
      </c>
      <c r="B6699" s="139" t="s">
        <v>19262</v>
      </c>
      <c r="C6699" s="139" t="s">
        <v>15974</v>
      </c>
      <c r="D6699" s="642" t="s">
        <v>19263</v>
      </c>
    </row>
    <row r="6700" spans="1:4" ht="13.5" hidden="1">
      <c r="A6700" s="139" t="s">
        <v>19264</v>
      </c>
      <c r="B6700" s="139" t="s">
        <v>19265</v>
      </c>
      <c r="C6700" s="139" t="s">
        <v>15974</v>
      </c>
      <c r="D6700" s="642" t="s">
        <v>3232</v>
      </c>
    </row>
    <row r="6701" spans="1:4" ht="13.5" hidden="1">
      <c r="A6701" s="139" t="s">
        <v>19266</v>
      </c>
      <c r="B6701" s="139" t="s">
        <v>19267</v>
      </c>
      <c r="C6701" s="139" t="s">
        <v>15974</v>
      </c>
      <c r="D6701" s="642" t="s">
        <v>19268</v>
      </c>
    </row>
    <row r="6702" spans="1:4" ht="13.5" hidden="1">
      <c r="A6702" s="139" t="s">
        <v>19269</v>
      </c>
      <c r="B6702" s="139" t="s">
        <v>19270</v>
      </c>
      <c r="C6702" s="139" t="s">
        <v>15974</v>
      </c>
      <c r="D6702" s="642" t="s">
        <v>19271</v>
      </c>
    </row>
    <row r="6703" spans="1:4" ht="13.5" hidden="1">
      <c r="A6703" s="139" t="s">
        <v>19272</v>
      </c>
      <c r="B6703" s="139" t="s">
        <v>19273</v>
      </c>
      <c r="C6703" s="139" t="s">
        <v>15974</v>
      </c>
      <c r="D6703" s="642" t="s">
        <v>18746</v>
      </c>
    </row>
    <row r="6704" spans="1:4" ht="13.5" hidden="1">
      <c r="A6704" s="139" t="s">
        <v>19274</v>
      </c>
      <c r="B6704" s="139" t="s">
        <v>19275</v>
      </c>
      <c r="C6704" s="139" t="s">
        <v>15974</v>
      </c>
      <c r="D6704" s="642" t="s">
        <v>5459</v>
      </c>
    </row>
    <row r="6705" spans="1:4" ht="13.5" hidden="1">
      <c r="A6705" s="139" t="s">
        <v>19276</v>
      </c>
      <c r="B6705" s="139" t="s">
        <v>19277</v>
      </c>
      <c r="C6705" s="139" t="s">
        <v>18691</v>
      </c>
      <c r="D6705" s="642" t="s">
        <v>19278</v>
      </c>
    </row>
    <row r="6706" spans="1:4" ht="13.5" hidden="1">
      <c r="A6706" s="139" t="s">
        <v>19279</v>
      </c>
      <c r="B6706" s="139" t="s">
        <v>19280</v>
      </c>
      <c r="C6706" s="139" t="s">
        <v>18691</v>
      </c>
      <c r="D6706" s="642" t="s">
        <v>19281</v>
      </c>
    </row>
    <row r="6707" spans="1:4" ht="13.5" hidden="1">
      <c r="A6707" s="139" t="s">
        <v>19282</v>
      </c>
      <c r="B6707" s="139" t="s">
        <v>19283</v>
      </c>
      <c r="C6707" s="139" t="s">
        <v>18691</v>
      </c>
      <c r="D6707" s="642" t="s">
        <v>19284</v>
      </c>
    </row>
    <row r="6708" spans="1:4" ht="13.5" hidden="1">
      <c r="A6708" s="139" t="s">
        <v>19285</v>
      </c>
      <c r="B6708" s="139" t="s">
        <v>19286</v>
      </c>
      <c r="C6708" s="139" t="s">
        <v>18691</v>
      </c>
      <c r="D6708" s="642" t="s">
        <v>19136</v>
      </c>
    </row>
    <row r="6709" spans="1:4" ht="13.5" hidden="1">
      <c r="A6709" s="139" t="s">
        <v>19287</v>
      </c>
      <c r="B6709" s="139" t="s">
        <v>19288</v>
      </c>
      <c r="C6709" s="139" t="s">
        <v>18691</v>
      </c>
      <c r="D6709" s="642" t="s">
        <v>19289</v>
      </c>
    </row>
    <row r="6710" spans="1:4" ht="13.5" hidden="1">
      <c r="A6710" s="139" t="s">
        <v>19290</v>
      </c>
      <c r="B6710" s="139" t="s">
        <v>19291</v>
      </c>
      <c r="C6710" s="139" t="s">
        <v>18691</v>
      </c>
      <c r="D6710" s="642" t="s">
        <v>19292</v>
      </c>
    </row>
    <row r="6711" spans="1:4" ht="13.5" hidden="1">
      <c r="A6711" s="139" t="s">
        <v>19293</v>
      </c>
      <c r="B6711" s="139" t="s">
        <v>19294</v>
      </c>
      <c r="C6711" s="139" t="s">
        <v>18691</v>
      </c>
      <c r="D6711" s="642" t="s">
        <v>19295</v>
      </c>
    </row>
    <row r="6712" spans="1:4" ht="13.5" hidden="1">
      <c r="A6712" s="139" t="s">
        <v>19296</v>
      </c>
      <c r="B6712" s="139" t="s">
        <v>19297</v>
      </c>
      <c r="C6712" s="139" t="s">
        <v>18691</v>
      </c>
      <c r="D6712" s="642" t="s">
        <v>6517</v>
      </c>
    </row>
    <row r="6713" spans="1:4" ht="13.5" hidden="1">
      <c r="A6713" s="139" t="s">
        <v>19298</v>
      </c>
      <c r="B6713" s="139" t="s">
        <v>19299</v>
      </c>
      <c r="C6713" s="139" t="s">
        <v>18691</v>
      </c>
      <c r="D6713" s="642" t="s">
        <v>19300</v>
      </c>
    </row>
    <row r="6714" spans="1:4" ht="13.5" hidden="1">
      <c r="A6714" s="139" t="s">
        <v>19301</v>
      </c>
      <c r="B6714" s="139" t="s">
        <v>19302</v>
      </c>
      <c r="C6714" s="139" t="s">
        <v>18691</v>
      </c>
      <c r="D6714" s="642" t="s">
        <v>19303</v>
      </c>
    </row>
    <row r="6715" spans="1:4" ht="13.5" hidden="1">
      <c r="A6715" s="139" t="s">
        <v>19304</v>
      </c>
      <c r="B6715" s="139" t="s">
        <v>19305</v>
      </c>
      <c r="C6715" s="139" t="s">
        <v>4524</v>
      </c>
      <c r="D6715" s="642" t="s">
        <v>19306</v>
      </c>
    </row>
    <row r="6716" spans="1:4" ht="13.5" hidden="1">
      <c r="A6716" s="139" t="s">
        <v>19307</v>
      </c>
      <c r="B6716" s="139" t="s">
        <v>19308</v>
      </c>
      <c r="C6716" s="139" t="s">
        <v>4524</v>
      </c>
      <c r="D6716" s="642" t="s">
        <v>4515</v>
      </c>
    </row>
    <row r="6717" spans="1:4" ht="13.5" hidden="1">
      <c r="A6717" s="139" t="s">
        <v>19309</v>
      </c>
      <c r="B6717" s="139" t="s">
        <v>19310</v>
      </c>
      <c r="C6717" s="139" t="s">
        <v>4524</v>
      </c>
      <c r="D6717" s="642" t="s">
        <v>19311</v>
      </c>
    </row>
    <row r="6718" spans="1:4" ht="13.5" hidden="1">
      <c r="A6718" s="139" t="s">
        <v>19312</v>
      </c>
      <c r="B6718" s="139" t="s">
        <v>19313</v>
      </c>
      <c r="C6718" s="139" t="s">
        <v>15974</v>
      </c>
      <c r="D6718" s="642" t="s">
        <v>19182</v>
      </c>
    </row>
    <row r="6719" spans="1:4" ht="13.5" hidden="1">
      <c r="A6719" s="139" t="s">
        <v>19314</v>
      </c>
      <c r="B6719" s="139" t="s">
        <v>19315</v>
      </c>
      <c r="C6719" s="139" t="s">
        <v>15974</v>
      </c>
      <c r="D6719" s="642" t="s">
        <v>3339</v>
      </c>
    </row>
    <row r="6720" spans="1:4" ht="13.5" hidden="1">
      <c r="A6720" s="139" t="s">
        <v>19316</v>
      </c>
      <c r="B6720" s="139" t="s">
        <v>19317</v>
      </c>
      <c r="C6720" s="139" t="s">
        <v>15974</v>
      </c>
      <c r="D6720" s="642" t="s">
        <v>17624</v>
      </c>
    </row>
    <row r="6721" spans="1:4" ht="13.5" hidden="1">
      <c r="A6721" s="139" t="s">
        <v>19318</v>
      </c>
      <c r="B6721" s="139" t="s">
        <v>19319</v>
      </c>
      <c r="C6721" s="139" t="s">
        <v>15974</v>
      </c>
      <c r="D6721" s="642" t="s">
        <v>1534</v>
      </c>
    </row>
    <row r="6722" spans="1:4" ht="13.5" hidden="1">
      <c r="A6722" s="139" t="s">
        <v>19320</v>
      </c>
      <c r="B6722" s="139" t="s">
        <v>19321</v>
      </c>
      <c r="C6722" s="139" t="s">
        <v>15974</v>
      </c>
      <c r="D6722" s="642" t="s">
        <v>19322</v>
      </c>
    </row>
    <row r="6723" spans="1:4" ht="13.5" hidden="1">
      <c r="A6723" s="139" t="s">
        <v>19323</v>
      </c>
      <c r="B6723" s="139" t="s">
        <v>19324</v>
      </c>
      <c r="C6723" s="139" t="s">
        <v>15974</v>
      </c>
      <c r="D6723" s="642" t="s">
        <v>3354</v>
      </c>
    </row>
    <row r="6724" spans="1:4" ht="13.5" hidden="1">
      <c r="A6724" s="139" t="s">
        <v>19325</v>
      </c>
      <c r="B6724" s="139" t="s">
        <v>19326</v>
      </c>
      <c r="C6724" s="139" t="s">
        <v>15974</v>
      </c>
      <c r="D6724" s="642" t="s">
        <v>19327</v>
      </c>
    </row>
    <row r="6725" spans="1:4" ht="13.5" hidden="1">
      <c r="A6725" s="139" t="s">
        <v>19328</v>
      </c>
      <c r="B6725" s="139" t="s">
        <v>19329</v>
      </c>
      <c r="C6725" s="139" t="s">
        <v>15974</v>
      </c>
      <c r="D6725" s="642" t="s">
        <v>2615</v>
      </c>
    </row>
    <row r="6726" spans="1:4" ht="13.5" hidden="1">
      <c r="A6726" s="139" t="s">
        <v>19330</v>
      </c>
      <c r="B6726" s="139" t="s">
        <v>19331</v>
      </c>
      <c r="C6726" s="139" t="s">
        <v>16877</v>
      </c>
      <c r="D6726" s="642" t="s">
        <v>19332</v>
      </c>
    </row>
    <row r="6727" spans="1:4" ht="13.5" hidden="1">
      <c r="A6727" s="139" t="s">
        <v>19333</v>
      </c>
      <c r="B6727" s="139" t="s">
        <v>19334</v>
      </c>
      <c r="C6727" s="139" t="s">
        <v>16877</v>
      </c>
      <c r="D6727" s="642" t="s">
        <v>19335</v>
      </c>
    </row>
    <row r="6728" spans="1:4" ht="13.5" hidden="1">
      <c r="A6728" s="139" t="s">
        <v>19336</v>
      </c>
      <c r="B6728" s="139" t="s">
        <v>19337</v>
      </c>
      <c r="C6728" s="139" t="s">
        <v>16877</v>
      </c>
      <c r="D6728" s="642" t="s">
        <v>19338</v>
      </c>
    </row>
    <row r="6729" spans="1:4" ht="13.5" hidden="1">
      <c r="A6729" s="139" t="s">
        <v>19339</v>
      </c>
      <c r="B6729" s="139" t="s">
        <v>19340</v>
      </c>
      <c r="C6729" s="139" t="s">
        <v>4524</v>
      </c>
      <c r="D6729" s="642" t="s">
        <v>11654</v>
      </c>
    </row>
    <row r="6730" spans="1:4" ht="13.5" hidden="1">
      <c r="A6730" s="139" t="s">
        <v>19341</v>
      </c>
      <c r="B6730" s="139" t="s">
        <v>19342</v>
      </c>
      <c r="C6730" s="139" t="s">
        <v>4524</v>
      </c>
      <c r="D6730" s="642" t="s">
        <v>19343</v>
      </c>
    </row>
    <row r="6731" spans="1:4" ht="13.5" hidden="1">
      <c r="A6731" s="139" t="s">
        <v>19344</v>
      </c>
      <c r="B6731" s="139" t="s">
        <v>19345</v>
      </c>
      <c r="C6731" s="139" t="s">
        <v>4524</v>
      </c>
      <c r="D6731" s="642" t="s">
        <v>8453</v>
      </c>
    </row>
    <row r="6732" spans="1:4" ht="13.5" hidden="1">
      <c r="A6732" s="139" t="s">
        <v>19346</v>
      </c>
      <c r="B6732" s="139" t="s">
        <v>19347</v>
      </c>
      <c r="C6732" s="139" t="s">
        <v>4524</v>
      </c>
      <c r="D6732" s="642" t="s">
        <v>19348</v>
      </c>
    </row>
    <row r="6733" spans="1:4" ht="13.5" hidden="1">
      <c r="A6733" s="139" t="s">
        <v>19349</v>
      </c>
      <c r="B6733" s="139" t="s">
        <v>19350</v>
      </c>
      <c r="C6733" s="139" t="s">
        <v>4524</v>
      </c>
      <c r="D6733" s="642" t="s">
        <v>19351</v>
      </c>
    </row>
    <row r="6734" spans="1:4" ht="13.5" hidden="1">
      <c r="A6734" s="139" t="s">
        <v>19352</v>
      </c>
      <c r="B6734" s="139" t="s">
        <v>19353</v>
      </c>
      <c r="C6734" s="139" t="s">
        <v>4524</v>
      </c>
      <c r="D6734" s="642" t="s">
        <v>8097</v>
      </c>
    </row>
    <row r="6735" spans="1:4" ht="13.5" hidden="1">
      <c r="A6735" s="139" t="s">
        <v>19354</v>
      </c>
      <c r="B6735" s="139" t="s">
        <v>19355</v>
      </c>
      <c r="C6735" s="139" t="s">
        <v>4524</v>
      </c>
      <c r="D6735" s="642" t="s">
        <v>19303</v>
      </c>
    </row>
    <row r="6736" spans="1:4" ht="13.5" hidden="1">
      <c r="A6736" s="139" t="s">
        <v>19356</v>
      </c>
      <c r="B6736" s="139" t="s">
        <v>19357</v>
      </c>
      <c r="C6736" s="139" t="s">
        <v>4524</v>
      </c>
      <c r="D6736" s="642" t="s">
        <v>19358</v>
      </c>
    </row>
    <row r="6737" spans="1:4" ht="13.5" hidden="1">
      <c r="A6737" s="139" t="s">
        <v>19359</v>
      </c>
      <c r="B6737" s="139" t="s">
        <v>19360</v>
      </c>
      <c r="C6737" s="139" t="s">
        <v>4524</v>
      </c>
      <c r="D6737" s="642" t="s">
        <v>19361</v>
      </c>
    </row>
    <row r="6738" spans="1:4" ht="13.5" hidden="1">
      <c r="A6738" s="139" t="s">
        <v>19362</v>
      </c>
      <c r="B6738" s="139" t="s">
        <v>19363</v>
      </c>
      <c r="C6738" s="139" t="s">
        <v>4524</v>
      </c>
      <c r="D6738" s="642" t="s">
        <v>18776</v>
      </c>
    </row>
    <row r="6739" spans="1:4" ht="13.5" hidden="1">
      <c r="A6739" s="139" t="s">
        <v>19364</v>
      </c>
      <c r="B6739" s="139" t="s">
        <v>19365</v>
      </c>
      <c r="C6739" s="139" t="s">
        <v>4524</v>
      </c>
      <c r="D6739" s="642" t="s">
        <v>19366</v>
      </c>
    </row>
    <row r="6740" spans="1:4" ht="13.5" hidden="1">
      <c r="A6740" s="139" t="s">
        <v>19367</v>
      </c>
      <c r="B6740" s="139" t="s">
        <v>19368</v>
      </c>
      <c r="C6740" s="139" t="s">
        <v>4524</v>
      </c>
      <c r="D6740" s="642" t="s">
        <v>19369</v>
      </c>
    </row>
    <row r="6741" spans="1:4" ht="13.5" hidden="1">
      <c r="A6741" s="139" t="s">
        <v>19370</v>
      </c>
      <c r="B6741" s="139" t="s">
        <v>19371</v>
      </c>
      <c r="C6741" s="139" t="s">
        <v>4524</v>
      </c>
      <c r="D6741" s="642" t="s">
        <v>19372</v>
      </c>
    </row>
    <row r="6742" spans="1:4" ht="13.5" hidden="1">
      <c r="A6742" s="139" t="s">
        <v>19373</v>
      </c>
      <c r="B6742" s="139" t="s">
        <v>19374</v>
      </c>
      <c r="C6742" s="139" t="s">
        <v>16877</v>
      </c>
      <c r="D6742" s="642" t="s">
        <v>3610</v>
      </c>
    </row>
    <row r="6743" spans="1:4" ht="13.5" hidden="1">
      <c r="A6743" s="139" t="s">
        <v>19375</v>
      </c>
      <c r="B6743" s="139" t="s">
        <v>19376</v>
      </c>
      <c r="C6743" s="139" t="s">
        <v>16877</v>
      </c>
      <c r="D6743" s="642" t="s">
        <v>3524</v>
      </c>
    </row>
    <row r="6744" spans="1:4" ht="13.5" hidden="1">
      <c r="A6744" s="139" t="s">
        <v>19377</v>
      </c>
      <c r="B6744" s="139" t="s">
        <v>19378</v>
      </c>
      <c r="C6744" s="139" t="s">
        <v>16877</v>
      </c>
      <c r="D6744" s="642" t="s">
        <v>19379</v>
      </c>
    </row>
    <row r="6745" spans="1:4" ht="13.5" hidden="1">
      <c r="A6745" s="139" t="s">
        <v>19380</v>
      </c>
      <c r="B6745" s="139" t="s">
        <v>19381</v>
      </c>
      <c r="C6745" s="139" t="s">
        <v>16877</v>
      </c>
      <c r="D6745" s="642" t="s">
        <v>19382</v>
      </c>
    </row>
    <row r="6746" spans="1:4" ht="13.5" hidden="1">
      <c r="A6746" s="139" t="s">
        <v>19383</v>
      </c>
      <c r="B6746" s="139" t="s">
        <v>19384</v>
      </c>
      <c r="C6746" s="139" t="s">
        <v>16877</v>
      </c>
      <c r="D6746" s="642" t="s">
        <v>3223</v>
      </c>
    </row>
    <row r="6747" spans="1:4" ht="13.5" hidden="1">
      <c r="A6747" s="139" t="s">
        <v>19385</v>
      </c>
      <c r="B6747" s="139" t="s">
        <v>19386</v>
      </c>
      <c r="C6747" s="139" t="s">
        <v>16877</v>
      </c>
      <c r="D6747" s="642" t="s">
        <v>19387</v>
      </c>
    </row>
    <row r="6748" spans="1:4" ht="13.5" hidden="1">
      <c r="A6748" s="139" t="s">
        <v>19388</v>
      </c>
      <c r="B6748" s="139" t="s">
        <v>19389</v>
      </c>
      <c r="C6748" s="139" t="s">
        <v>16877</v>
      </c>
      <c r="D6748" s="642" t="s">
        <v>2031</v>
      </c>
    </row>
    <row r="6749" spans="1:4" ht="13.5" hidden="1">
      <c r="A6749" s="139" t="s">
        <v>19390</v>
      </c>
      <c r="B6749" s="139" t="s">
        <v>19391</v>
      </c>
      <c r="C6749" s="139" t="s">
        <v>16877</v>
      </c>
      <c r="D6749" s="642" t="s">
        <v>19392</v>
      </c>
    </row>
    <row r="6750" spans="1:4" ht="13.5" hidden="1">
      <c r="A6750" s="139" t="s">
        <v>19393</v>
      </c>
      <c r="B6750" s="139" t="s">
        <v>19394</v>
      </c>
      <c r="C6750" s="139" t="s">
        <v>16877</v>
      </c>
      <c r="D6750" s="642" t="s">
        <v>9884</v>
      </c>
    </row>
    <row r="6751" spans="1:4" ht="13.5" hidden="1">
      <c r="A6751" s="139" t="s">
        <v>19395</v>
      </c>
      <c r="B6751" s="139" t="s">
        <v>19396</v>
      </c>
      <c r="C6751" s="139" t="s">
        <v>16877</v>
      </c>
      <c r="D6751" s="642" t="s">
        <v>15679</v>
      </c>
    </row>
    <row r="6752" spans="1:4" ht="13.5" hidden="1">
      <c r="A6752" s="139" t="s">
        <v>19397</v>
      </c>
      <c r="B6752" s="139" t="s">
        <v>19398</v>
      </c>
      <c r="C6752" s="139" t="s">
        <v>16877</v>
      </c>
      <c r="D6752" s="642" t="s">
        <v>19399</v>
      </c>
    </row>
    <row r="6753" spans="1:4" ht="13.5" hidden="1">
      <c r="A6753" s="139" t="s">
        <v>19400</v>
      </c>
      <c r="B6753" s="139" t="s">
        <v>19401</v>
      </c>
      <c r="C6753" s="139" t="s">
        <v>16877</v>
      </c>
      <c r="D6753" s="642" t="s">
        <v>19402</v>
      </c>
    </row>
    <row r="6754" spans="1:4" ht="13.5" hidden="1">
      <c r="A6754" s="139" t="s">
        <v>19403</v>
      </c>
      <c r="B6754" s="139" t="s">
        <v>19404</v>
      </c>
      <c r="C6754" s="139" t="s">
        <v>16877</v>
      </c>
      <c r="D6754" s="642" t="s">
        <v>19405</v>
      </c>
    </row>
    <row r="6755" spans="1:4" ht="13.5" hidden="1">
      <c r="A6755" s="139" t="s">
        <v>19406</v>
      </c>
      <c r="B6755" s="139" t="s">
        <v>19407</v>
      </c>
      <c r="C6755" s="139" t="s">
        <v>16877</v>
      </c>
      <c r="D6755" s="642" t="s">
        <v>19408</v>
      </c>
    </row>
    <row r="6756" spans="1:4" ht="13.5" hidden="1">
      <c r="A6756" s="139" t="s">
        <v>19409</v>
      </c>
      <c r="B6756" s="139" t="s">
        <v>19410</v>
      </c>
      <c r="C6756" s="139" t="s">
        <v>16877</v>
      </c>
      <c r="D6756" s="642" t="s">
        <v>19411</v>
      </c>
    </row>
    <row r="6757" spans="1:4" ht="13.5" hidden="1">
      <c r="A6757" s="139" t="s">
        <v>19412</v>
      </c>
      <c r="B6757" s="139" t="s">
        <v>19413</v>
      </c>
      <c r="C6757" s="139" t="s">
        <v>16877</v>
      </c>
      <c r="D6757" s="642" t="s">
        <v>1523</v>
      </c>
    </row>
    <row r="6758" spans="1:4" ht="13.5" hidden="1">
      <c r="A6758" s="139" t="s">
        <v>19414</v>
      </c>
      <c r="B6758" s="139" t="s">
        <v>19415</v>
      </c>
      <c r="C6758" s="139" t="s">
        <v>4524</v>
      </c>
      <c r="D6758" s="642" t="s">
        <v>18707</v>
      </c>
    </row>
    <row r="6759" spans="1:4" ht="13.5" hidden="1">
      <c r="A6759" s="139" t="s">
        <v>19416</v>
      </c>
      <c r="B6759" s="139" t="s">
        <v>19417</v>
      </c>
      <c r="C6759" s="139" t="s">
        <v>4524</v>
      </c>
      <c r="D6759" s="642" t="s">
        <v>8363</v>
      </c>
    </row>
    <row r="6760" spans="1:4" ht="13.5" hidden="1">
      <c r="A6760" s="139" t="s">
        <v>19418</v>
      </c>
      <c r="B6760" s="139" t="s">
        <v>19419</v>
      </c>
      <c r="C6760" s="139" t="s">
        <v>4524</v>
      </c>
      <c r="D6760" s="642" t="s">
        <v>19241</v>
      </c>
    </row>
    <row r="6761" spans="1:4" ht="13.5" hidden="1">
      <c r="A6761" s="139" t="s">
        <v>19420</v>
      </c>
      <c r="B6761" s="139" t="s">
        <v>19421</v>
      </c>
      <c r="C6761" s="139" t="s">
        <v>4524</v>
      </c>
      <c r="D6761" s="642" t="s">
        <v>19422</v>
      </c>
    </row>
    <row r="6762" spans="1:4" ht="13.5" hidden="1">
      <c r="A6762" s="139" t="s">
        <v>19423</v>
      </c>
      <c r="B6762" s="139" t="s">
        <v>19424</v>
      </c>
      <c r="C6762" s="139" t="s">
        <v>16877</v>
      </c>
      <c r="D6762" s="642" t="s">
        <v>19425</v>
      </c>
    </row>
    <row r="6763" spans="1:4" ht="13.5" hidden="1">
      <c r="A6763" s="139" t="s">
        <v>19426</v>
      </c>
      <c r="B6763" s="139" t="s">
        <v>19427</v>
      </c>
      <c r="C6763" s="139" t="s">
        <v>16877</v>
      </c>
      <c r="D6763" s="642" t="s">
        <v>19428</v>
      </c>
    </row>
    <row r="6764" spans="1:4" ht="13.5" hidden="1">
      <c r="A6764" s="139" t="s">
        <v>19429</v>
      </c>
      <c r="B6764" s="139" t="s">
        <v>19430</v>
      </c>
      <c r="C6764" s="139" t="s">
        <v>16877</v>
      </c>
      <c r="D6764" s="642" t="s">
        <v>19431</v>
      </c>
    </row>
    <row r="6765" spans="1:4" ht="13.5" hidden="1">
      <c r="A6765" s="139" t="s">
        <v>19432</v>
      </c>
      <c r="B6765" s="139" t="s">
        <v>19433</v>
      </c>
      <c r="C6765" s="139" t="s">
        <v>16877</v>
      </c>
      <c r="D6765" s="642" t="s">
        <v>19434</v>
      </c>
    </row>
    <row r="6766" spans="1:4" ht="13.5" hidden="1">
      <c r="A6766" s="139" t="s">
        <v>19435</v>
      </c>
      <c r="B6766" s="139" t="s">
        <v>19436</v>
      </c>
      <c r="C6766" s="139" t="s">
        <v>16877</v>
      </c>
      <c r="D6766" s="642" t="s">
        <v>10674</v>
      </c>
    </row>
    <row r="6767" spans="1:4" ht="13.5" hidden="1">
      <c r="A6767" s="139" t="s">
        <v>19437</v>
      </c>
      <c r="B6767" s="139" t="s">
        <v>19438</v>
      </c>
      <c r="C6767" s="139" t="s">
        <v>16877</v>
      </c>
      <c r="D6767" s="642" t="s">
        <v>19439</v>
      </c>
    </row>
    <row r="6768" spans="1:4" ht="13.5" hidden="1">
      <c r="A6768" s="139" t="s">
        <v>19440</v>
      </c>
      <c r="B6768" s="139" t="s">
        <v>19441</v>
      </c>
      <c r="C6768" s="139" t="s">
        <v>16877</v>
      </c>
      <c r="D6768" s="642" t="s">
        <v>8387</v>
      </c>
    </row>
    <row r="6769" spans="1:4" ht="13.5" hidden="1">
      <c r="A6769" s="139" t="s">
        <v>19442</v>
      </c>
      <c r="B6769" s="139" t="s">
        <v>19443</v>
      </c>
      <c r="C6769" s="139" t="s">
        <v>16877</v>
      </c>
      <c r="D6769" s="642" t="s">
        <v>15587</v>
      </c>
    </row>
    <row r="6770" spans="1:4" ht="13.5" hidden="1">
      <c r="A6770" s="139" t="s">
        <v>19444</v>
      </c>
      <c r="B6770" s="139" t="s">
        <v>19445</v>
      </c>
      <c r="C6770" s="139" t="s">
        <v>16877</v>
      </c>
      <c r="D6770" s="642" t="s">
        <v>19446</v>
      </c>
    </row>
    <row r="6771" spans="1:4" ht="13.5" hidden="1">
      <c r="A6771" s="139" t="s">
        <v>19447</v>
      </c>
      <c r="B6771" s="139" t="s">
        <v>19448</v>
      </c>
      <c r="C6771" s="139" t="s">
        <v>16877</v>
      </c>
      <c r="D6771" s="642" t="s">
        <v>14909</v>
      </c>
    </row>
    <row r="6772" spans="1:4" ht="13.5" hidden="1">
      <c r="A6772" s="139" t="s">
        <v>19449</v>
      </c>
      <c r="B6772" s="139" t="s">
        <v>19450</v>
      </c>
      <c r="C6772" s="139" t="s">
        <v>16877</v>
      </c>
      <c r="D6772" s="642" t="s">
        <v>11423</v>
      </c>
    </row>
    <row r="6773" spans="1:4" ht="13.5" hidden="1">
      <c r="A6773" s="139" t="s">
        <v>19451</v>
      </c>
      <c r="B6773" s="139" t="s">
        <v>19452</v>
      </c>
      <c r="C6773" s="139" t="s">
        <v>16877</v>
      </c>
      <c r="D6773" s="642" t="s">
        <v>1235</v>
      </c>
    </row>
    <row r="6774" spans="1:4" ht="13.5" hidden="1">
      <c r="A6774" s="139" t="s">
        <v>19453</v>
      </c>
      <c r="B6774" s="139" t="s">
        <v>19454</v>
      </c>
      <c r="C6774" s="139" t="s">
        <v>16877</v>
      </c>
      <c r="D6774" s="642" t="s">
        <v>7434</v>
      </c>
    </row>
    <row r="6775" spans="1:4" ht="13.5" hidden="1">
      <c r="A6775" s="139" t="s">
        <v>19455</v>
      </c>
      <c r="B6775" s="139" t="s">
        <v>19456</v>
      </c>
      <c r="C6775" s="139" t="s">
        <v>16877</v>
      </c>
      <c r="D6775" s="642" t="s">
        <v>19457</v>
      </c>
    </row>
    <row r="6776" spans="1:4" ht="13.5" hidden="1">
      <c r="A6776" s="139" t="s">
        <v>19458</v>
      </c>
      <c r="B6776" s="139" t="s">
        <v>19459</v>
      </c>
      <c r="C6776" s="139" t="s">
        <v>16877</v>
      </c>
      <c r="D6776" s="642" t="s">
        <v>16364</v>
      </c>
    </row>
    <row r="6777" spans="1:4" ht="13.5" hidden="1">
      <c r="A6777" s="139" t="s">
        <v>19460</v>
      </c>
      <c r="B6777" s="139" t="s">
        <v>19461</v>
      </c>
      <c r="C6777" s="139" t="s">
        <v>16877</v>
      </c>
      <c r="D6777" s="642" t="s">
        <v>19462</v>
      </c>
    </row>
    <row r="6778" spans="1:4" ht="13.5" hidden="1">
      <c r="A6778" s="139" t="s">
        <v>19463</v>
      </c>
      <c r="B6778" s="139" t="s">
        <v>19464</v>
      </c>
      <c r="C6778" s="139" t="s">
        <v>16877</v>
      </c>
      <c r="D6778" s="642" t="s">
        <v>17565</v>
      </c>
    </row>
    <row r="6779" spans="1:4" ht="13.5" hidden="1">
      <c r="A6779" s="139" t="s">
        <v>19465</v>
      </c>
      <c r="B6779" s="139" t="s">
        <v>19466</v>
      </c>
      <c r="C6779" s="139" t="s">
        <v>16877</v>
      </c>
      <c r="D6779" s="642" t="s">
        <v>6532</v>
      </c>
    </row>
    <row r="6780" spans="1:4" ht="13.5" hidden="1">
      <c r="A6780" s="139" t="s">
        <v>19467</v>
      </c>
      <c r="B6780" s="139" t="s">
        <v>19468</v>
      </c>
      <c r="C6780" s="139" t="s">
        <v>16877</v>
      </c>
      <c r="D6780" s="642" t="s">
        <v>12614</v>
      </c>
    </row>
    <row r="6781" spans="1:4" ht="13.5" hidden="1">
      <c r="A6781" s="139" t="s">
        <v>19469</v>
      </c>
      <c r="B6781" s="139" t="s">
        <v>19470</v>
      </c>
      <c r="C6781" s="139" t="s">
        <v>16877</v>
      </c>
      <c r="D6781" s="642" t="s">
        <v>19471</v>
      </c>
    </row>
    <row r="6782" spans="1:4" ht="13.5" hidden="1">
      <c r="A6782" s="139" t="s">
        <v>19472</v>
      </c>
      <c r="B6782" s="139" t="s">
        <v>19473</v>
      </c>
      <c r="C6782" s="139" t="s">
        <v>16877</v>
      </c>
      <c r="D6782" s="642" t="s">
        <v>19474</v>
      </c>
    </row>
    <row r="6783" spans="1:4" ht="13.5" hidden="1">
      <c r="A6783" s="139" t="s">
        <v>19475</v>
      </c>
      <c r="B6783" s="139" t="s">
        <v>19476</v>
      </c>
      <c r="C6783" s="139" t="s">
        <v>16877</v>
      </c>
      <c r="D6783" s="642" t="s">
        <v>15072</v>
      </c>
    </row>
    <row r="6784" spans="1:4" ht="13.5" hidden="1">
      <c r="A6784" s="139" t="s">
        <v>19477</v>
      </c>
      <c r="B6784" s="139" t="s">
        <v>19478</v>
      </c>
      <c r="C6784" s="139" t="s">
        <v>16877</v>
      </c>
      <c r="D6784" s="642" t="s">
        <v>360</v>
      </c>
    </row>
    <row r="6785" spans="1:4" ht="13.5" hidden="1">
      <c r="A6785" s="139" t="s">
        <v>19479</v>
      </c>
      <c r="B6785" s="139" t="s">
        <v>19480</v>
      </c>
      <c r="C6785" s="139" t="s">
        <v>16877</v>
      </c>
      <c r="D6785" s="642" t="s">
        <v>19481</v>
      </c>
    </row>
    <row r="6786" spans="1:4" ht="13.5" hidden="1">
      <c r="A6786" s="139" t="s">
        <v>19482</v>
      </c>
      <c r="B6786" s="139" t="s">
        <v>19483</v>
      </c>
      <c r="C6786" s="139" t="s">
        <v>16877</v>
      </c>
      <c r="D6786" s="642" t="s">
        <v>8914</v>
      </c>
    </row>
    <row r="6787" spans="1:4" ht="13.5" hidden="1">
      <c r="A6787" s="139" t="s">
        <v>19484</v>
      </c>
      <c r="B6787" s="139" t="s">
        <v>19485</v>
      </c>
      <c r="C6787" s="139" t="s">
        <v>16877</v>
      </c>
      <c r="D6787" s="642" t="s">
        <v>19486</v>
      </c>
    </row>
    <row r="6788" spans="1:4" ht="13.5" hidden="1">
      <c r="A6788" s="139" t="s">
        <v>19487</v>
      </c>
      <c r="B6788" s="139" t="s">
        <v>19488</v>
      </c>
      <c r="C6788" s="139" t="s">
        <v>16877</v>
      </c>
      <c r="D6788" s="642" t="s">
        <v>6863</v>
      </c>
    </row>
    <row r="6789" spans="1:4" ht="13.5" hidden="1">
      <c r="A6789" s="139" t="s">
        <v>19489</v>
      </c>
      <c r="B6789" s="139" t="s">
        <v>19490</v>
      </c>
      <c r="C6789" s="139" t="s">
        <v>16877</v>
      </c>
      <c r="D6789" s="642" t="s">
        <v>14778</v>
      </c>
    </row>
    <row r="6790" spans="1:4" ht="13.5" hidden="1">
      <c r="A6790" s="139" t="s">
        <v>19491</v>
      </c>
      <c r="B6790" s="139" t="s">
        <v>19492</v>
      </c>
      <c r="C6790" s="139" t="s">
        <v>16877</v>
      </c>
      <c r="D6790" s="642" t="s">
        <v>19493</v>
      </c>
    </row>
    <row r="6791" spans="1:4" ht="13.5" hidden="1">
      <c r="A6791" s="139" t="s">
        <v>19494</v>
      </c>
      <c r="B6791" s="139" t="s">
        <v>19495</v>
      </c>
      <c r="C6791" s="139" t="s">
        <v>16877</v>
      </c>
      <c r="D6791" s="642" t="s">
        <v>19496</v>
      </c>
    </row>
    <row r="6792" spans="1:4" ht="13.5" hidden="1">
      <c r="A6792" s="139" t="s">
        <v>19497</v>
      </c>
      <c r="B6792" s="139" t="s">
        <v>19498</v>
      </c>
      <c r="C6792" s="139" t="s">
        <v>16877</v>
      </c>
      <c r="D6792" s="642" t="s">
        <v>19499</v>
      </c>
    </row>
    <row r="6793" spans="1:4" ht="13.5" hidden="1">
      <c r="A6793" s="139" t="s">
        <v>19500</v>
      </c>
      <c r="B6793" s="139" t="s">
        <v>19501</v>
      </c>
      <c r="C6793" s="139" t="s">
        <v>16877</v>
      </c>
      <c r="D6793" s="642" t="s">
        <v>8767</v>
      </c>
    </row>
    <row r="6794" spans="1:4" ht="13.5" hidden="1">
      <c r="A6794" s="139" t="s">
        <v>19502</v>
      </c>
      <c r="B6794" s="139" t="s">
        <v>19503</v>
      </c>
      <c r="C6794" s="139" t="s">
        <v>16877</v>
      </c>
      <c r="D6794" s="642" t="s">
        <v>19504</v>
      </c>
    </row>
    <row r="6795" spans="1:4" ht="13.5" hidden="1">
      <c r="A6795" s="139" t="s">
        <v>19505</v>
      </c>
      <c r="B6795" s="139" t="s">
        <v>19506</v>
      </c>
      <c r="C6795" s="139" t="s">
        <v>285</v>
      </c>
      <c r="D6795" s="642" t="s">
        <v>19507</v>
      </c>
    </row>
    <row r="6796" spans="1:4" ht="13.5" hidden="1">
      <c r="A6796" s="139" t="s">
        <v>19508</v>
      </c>
      <c r="B6796" s="139" t="s">
        <v>19509</v>
      </c>
      <c r="C6796" s="139" t="s">
        <v>285</v>
      </c>
      <c r="D6796" s="642" t="s">
        <v>19510</v>
      </c>
    </row>
    <row r="6797" spans="1:4" ht="13.5" hidden="1">
      <c r="A6797" s="139" t="s">
        <v>19511</v>
      </c>
      <c r="B6797" s="139" t="s">
        <v>19512</v>
      </c>
      <c r="C6797" s="139" t="s">
        <v>285</v>
      </c>
      <c r="D6797" s="642" t="s">
        <v>19513</v>
      </c>
    </row>
    <row r="6798" spans="1:4" ht="13.5" hidden="1">
      <c r="A6798" s="139" t="s">
        <v>19514</v>
      </c>
      <c r="B6798" s="139" t="s">
        <v>19515</v>
      </c>
      <c r="C6798" s="139" t="s">
        <v>285</v>
      </c>
      <c r="D6798" s="642" t="s">
        <v>14526</v>
      </c>
    </row>
    <row r="6799" spans="1:4" ht="13.5" hidden="1">
      <c r="A6799" s="139" t="s">
        <v>19516</v>
      </c>
      <c r="B6799" s="139" t="s">
        <v>19517</v>
      </c>
      <c r="C6799" s="139" t="s">
        <v>285</v>
      </c>
      <c r="D6799" s="642" t="s">
        <v>9106</v>
      </c>
    </row>
    <row r="6800" spans="1:4" ht="13.5" hidden="1">
      <c r="A6800" s="139" t="s">
        <v>19518</v>
      </c>
      <c r="B6800" s="139" t="s">
        <v>19519</v>
      </c>
      <c r="C6800" s="139" t="s">
        <v>285</v>
      </c>
      <c r="D6800" s="642" t="s">
        <v>19520</v>
      </c>
    </row>
    <row r="6801" spans="1:4" ht="13.5" hidden="1">
      <c r="A6801" s="139" t="s">
        <v>19521</v>
      </c>
      <c r="B6801" s="139" t="s">
        <v>19522</v>
      </c>
      <c r="C6801" s="139" t="s">
        <v>285</v>
      </c>
      <c r="D6801" s="642" t="s">
        <v>19523</v>
      </c>
    </row>
    <row r="6802" spans="1:4" ht="13.5" hidden="1">
      <c r="A6802" s="139" t="s">
        <v>19524</v>
      </c>
      <c r="B6802" s="139" t="s">
        <v>19525</v>
      </c>
      <c r="C6802" s="139" t="s">
        <v>285</v>
      </c>
      <c r="D6802" s="642" t="s">
        <v>7945</v>
      </c>
    </row>
    <row r="6803" spans="1:4" ht="13.5" hidden="1">
      <c r="A6803" s="139" t="s">
        <v>19526</v>
      </c>
      <c r="B6803" s="139" t="s">
        <v>19527</v>
      </c>
      <c r="C6803" s="139" t="s">
        <v>285</v>
      </c>
      <c r="D6803" s="642" t="s">
        <v>19528</v>
      </c>
    </row>
    <row r="6804" spans="1:4" ht="13.5" hidden="1">
      <c r="A6804" s="139" t="s">
        <v>19529</v>
      </c>
      <c r="B6804" s="139" t="s">
        <v>19530</v>
      </c>
      <c r="C6804" s="139" t="s">
        <v>285</v>
      </c>
      <c r="D6804" s="642" t="s">
        <v>19531</v>
      </c>
    </row>
    <row r="6805" spans="1:4" ht="13.5" hidden="1">
      <c r="A6805" s="139" t="s">
        <v>19532</v>
      </c>
      <c r="B6805" s="139" t="s">
        <v>19533</v>
      </c>
      <c r="C6805" s="139" t="s">
        <v>285</v>
      </c>
      <c r="D6805" s="642" t="s">
        <v>19534</v>
      </c>
    </row>
    <row r="6806" spans="1:4" ht="13.5" hidden="1">
      <c r="A6806" s="139" t="s">
        <v>19535</v>
      </c>
      <c r="B6806" s="139" t="s">
        <v>19536</v>
      </c>
      <c r="C6806" s="139" t="s">
        <v>285</v>
      </c>
      <c r="D6806" s="642" t="s">
        <v>19537</v>
      </c>
    </row>
    <row r="6807" spans="1:4" ht="13.5" hidden="1">
      <c r="A6807" s="139" t="s">
        <v>19538</v>
      </c>
      <c r="B6807" s="139" t="s">
        <v>19539</v>
      </c>
      <c r="C6807" s="139" t="s">
        <v>285</v>
      </c>
      <c r="D6807" s="642" t="s">
        <v>19540</v>
      </c>
    </row>
    <row r="6808" spans="1:4" ht="13.5" hidden="1">
      <c r="A6808" s="139" t="s">
        <v>19541</v>
      </c>
      <c r="B6808" s="139" t="s">
        <v>19542</v>
      </c>
      <c r="C6808" s="139" t="s">
        <v>285</v>
      </c>
      <c r="D6808" s="642" t="s">
        <v>19543</v>
      </c>
    </row>
    <row r="6809" spans="1:4" ht="13.5" hidden="1">
      <c r="A6809" s="139" t="s">
        <v>19544</v>
      </c>
      <c r="B6809" s="139" t="s">
        <v>19545</v>
      </c>
      <c r="C6809" s="139" t="s">
        <v>285</v>
      </c>
      <c r="D6809" s="642" t="s">
        <v>13194</v>
      </c>
    </row>
    <row r="6810" spans="1:4" ht="13.5" hidden="1">
      <c r="A6810" s="139" t="s">
        <v>19546</v>
      </c>
      <c r="B6810" s="139" t="s">
        <v>19547</v>
      </c>
      <c r="C6810" s="139" t="s">
        <v>285</v>
      </c>
      <c r="D6810" s="642" t="s">
        <v>19540</v>
      </c>
    </row>
    <row r="6811" spans="1:4" ht="13.5" hidden="1">
      <c r="A6811" s="139" t="s">
        <v>19548</v>
      </c>
      <c r="B6811" s="139" t="s">
        <v>19549</v>
      </c>
      <c r="C6811" s="139" t="s">
        <v>27</v>
      </c>
      <c r="D6811" s="642" t="s">
        <v>19550</v>
      </c>
    </row>
    <row r="6812" spans="1:4" ht="13.5" hidden="1">
      <c r="A6812" s="139" t="s">
        <v>19551</v>
      </c>
      <c r="B6812" s="139" t="s">
        <v>19552</v>
      </c>
      <c r="C6812" s="139" t="s">
        <v>27</v>
      </c>
      <c r="D6812" s="642" t="s">
        <v>19553</v>
      </c>
    </row>
    <row r="6813" spans="1:4" ht="13.5" hidden="1">
      <c r="A6813" s="139" t="s">
        <v>19554</v>
      </c>
      <c r="B6813" s="139" t="s">
        <v>19555</v>
      </c>
      <c r="C6813" s="139" t="s">
        <v>27</v>
      </c>
      <c r="D6813" s="642" t="s">
        <v>19556</v>
      </c>
    </row>
    <row r="6814" spans="1:4" ht="13.5" hidden="1">
      <c r="A6814" s="139" t="s">
        <v>19557</v>
      </c>
      <c r="B6814" s="139" t="s">
        <v>19558</v>
      </c>
      <c r="C6814" s="139" t="s">
        <v>14</v>
      </c>
      <c r="D6814" s="642" t="s">
        <v>11836</v>
      </c>
    </row>
    <row r="6815" spans="1:4" ht="13.5" hidden="1">
      <c r="A6815" s="139" t="s">
        <v>19559</v>
      </c>
      <c r="B6815" s="139" t="s">
        <v>19560</v>
      </c>
      <c r="C6815" s="139" t="s">
        <v>14</v>
      </c>
      <c r="D6815" s="642" t="s">
        <v>19561</v>
      </c>
    </row>
    <row r="6816" spans="1:4" ht="13.5" hidden="1">
      <c r="A6816" s="139" t="s">
        <v>19562</v>
      </c>
      <c r="B6816" s="139" t="s">
        <v>19563</v>
      </c>
      <c r="C6816" s="139" t="s">
        <v>14</v>
      </c>
      <c r="D6816" s="642" t="s">
        <v>19564</v>
      </c>
    </row>
    <row r="6817" spans="1:4" ht="13.5" hidden="1">
      <c r="A6817" s="139" t="s">
        <v>19565</v>
      </c>
      <c r="B6817" s="139" t="s">
        <v>19566</v>
      </c>
      <c r="C6817" s="139" t="s">
        <v>14</v>
      </c>
      <c r="D6817" s="642" t="s">
        <v>19567</v>
      </c>
    </row>
    <row r="6818" spans="1:4" ht="13.5" hidden="1">
      <c r="A6818" s="139" t="s">
        <v>23</v>
      </c>
      <c r="B6818" s="139" t="s">
        <v>19568</v>
      </c>
      <c r="C6818" s="139" t="s">
        <v>27</v>
      </c>
      <c r="D6818" s="642" t="s">
        <v>19569</v>
      </c>
    </row>
    <row r="6819" spans="1:4" ht="13.5" hidden="1">
      <c r="A6819" s="139" t="s">
        <v>19570</v>
      </c>
      <c r="B6819" s="139" t="s">
        <v>19571</v>
      </c>
      <c r="C6819" s="139" t="s">
        <v>27</v>
      </c>
      <c r="D6819" s="642" t="s">
        <v>19281</v>
      </c>
    </row>
    <row r="6820" spans="1:4" ht="13.5" hidden="1">
      <c r="A6820" s="139" t="s">
        <v>19572</v>
      </c>
      <c r="B6820" s="139" t="s">
        <v>19573</v>
      </c>
      <c r="C6820" s="139" t="s">
        <v>27</v>
      </c>
      <c r="D6820" s="642" t="s">
        <v>19162</v>
      </c>
    </row>
    <row r="6821" spans="1:4" ht="13.5" hidden="1">
      <c r="A6821" s="139" t="s">
        <v>19574</v>
      </c>
      <c r="B6821" s="139" t="s">
        <v>19575</v>
      </c>
      <c r="C6821" s="139" t="s">
        <v>285</v>
      </c>
      <c r="D6821" s="642" t="s">
        <v>19576</v>
      </c>
    </row>
    <row r="6822" spans="1:4" ht="13.5" hidden="1">
      <c r="A6822" s="139" t="s">
        <v>19577</v>
      </c>
      <c r="B6822" s="139" t="s">
        <v>19578</v>
      </c>
      <c r="C6822" s="139" t="s">
        <v>27</v>
      </c>
      <c r="D6822" s="642" t="s">
        <v>19579</v>
      </c>
    </row>
    <row r="6823" spans="1:4" ht="13.5" hidden="1">
      <c r="A6823" s="139" t="s">
        <v>19580</v>
      </c>
      <c r="B6823" s="139" t="s">
        <v>19581</v>
      </c>
      <c r="C6823" s="139" t="s">
        <v>27</v>
      </c>
      <c r="D6823" s="642" t="s">
        <v>10999</v>
      </c>
    </row>
    <row r="6824" spans="1:4" ht="13.5" hidden="1">
      <c r="A6824" s="139" t="s">
        <v>19582</v>
      </c>
      <c r="B6824" s="139" t="s">
        <v>19583</v>
      </c>
      <c r="C6824" s="139" t="s">
        <v>27</v>
      </c>
      <c r="D6824" s="642" t="s">
        <v>2438</v>
      </c>
    </row>
    <row r="6825" spans="1:4" ht="13.5" hidden="1">
      <c r="A6825" s="139" t="s">
        <v>19584</v>
      </c>
      <c r="B6825" s="139" t="s">
        <v>19585</v>
      </c>
      <c r="C6825" s="139" t="s">
        <v>27</v>
      </c>
      <c r="D6825" s="642" t="s">
        <v>19586</v>
      </c>
    </row>
    <row r="6826" spans="1:4" ht="13.5" hidden="1">
      <c r="A6826" s="139" t="s">
        <v>19587</v>
      </c>
      <c r="B6826" s="139" t="s">
        <v>19588</v>
      </c>
      <c r="C6826" s="139" t="s">
        <v>27</v>
      </c>
      <c r="D6826" s="642" t="s">
        <v>1686</v>
      </c>
    </row>
    <row r="6827" spans="1:4" ht="13.5" hidden="1">
      <c r="A6827" s="139" t="s">
        <v>19589</v>
      </c>
      <c r="B6827" s="139" t="s">
        <v>19590</v>
      </c>
      <c r="C6827" s="139" t="s">
        <v>14</v>
      </c>
      <c r="D6827" s="642" t="s">
        <v>19591</v>
      </c>
    </row>
    <row r="6828" spans="1:4" ht="13.5" hidden="1">
      <c r="A6828" s="139" t="s">
        <v>19592</v>
      </c>
      <c r="B6828" s="139" t="s">
        <v>19593</v>
      </c>
      <c r="C6828" s="139" t="s">
        <v>14</v>
      </c>
      <c r="D6828" s="642" t="s">
        <v>19594</v>
      </c>
    </row>
    <row r="6829" spans="1:4" ht="13.5" hidden="1">
      <c r="A6829" s="139" t="s">
        <v>19595</v>
      </c>
      <c r="B6829" s="139" t="s">
        <v>19596</v>
      </c>
      <c r="C6829" s="139" t="s">
        <v>14</v>
      </c>
      <c r="D6829" s="642" t="s">
        <v>19597</v>
      </c>
    </row>
    <row r="6830" spans="1:4" ht="13.5" hidden="1">
      <c r="A6830" s="139" t="s">
        <v>19598</v>
      </c>
      <c r="B6830" s="139" t="s">
        <v>19599</v>
      </c>
      <c r="C6830" s="139" t="s">
        <v>14</v>
      </c>
      <c r="D6830" s="642" t="s">
        <v>19600</v>
      </c>
    </row>
    <row r="6831" spans="1:4" ht="13.5" hidden="1">
      <c r="A6831" s="139" t="s">
        <v>19601</v>
      </c>
      <c r="B6831" s="139" t="s">
        <v>19602</v>
      </c>
      <c r="C6831" s="139" t="s">
        <v>14</v>
      </c>
      <c r="D6831" s="642" t="s">
        <v>19603</v>
      </c>
    </row>
    <row r="6832" spans="1:4" ht="13.5" hidden="1">
      <c r="A6832" s="139" t="s">
        <v>19604</v>
      </c>
      <c r="B6832" s="139" t="s">
        <v>19605</v>
      </c>
      <c r="C6832" s="139" t="s">
        <v>14</v>
      </c>
      <c r="D6832" s="642" t="s">
        <v>19606</v>
      </c>
    </row>
    <row r="6833" spans="1:4" ht="13.5" hidden="1">
      <c r="A6833" s="139" t="s">
        <v>19607</v>
      </c>
      <c r="B6833" s="139" t="s">
        <v>19608</v>
      </c>
      <c r="C6833" s="139" t="s">
        <v>14</v>
      </c>
      <c r="D6833" s="642" t="s">
        <v>19609</v>
      </c>
    </row>
    <row r="6834" spans="1:4" ht="13.5" hidden="1">
      <c r="A6834" s="139" t="s">
        <v>19610</v>
      </c>
      <c r="B6834" s="139" t="s">
        <v>19611</v>
      </c>
      <c r="C6834" s="139" t="s">
        <v>14</v>
      </c>
      <c r="D6834" s="642" t="s">
        <v>19612</v>
      </c>
    </row>
    <row r="6835" spans="1:4" ht="13.5" hidden="1">
      <c r="A6835" s="139" t="s">
        <v>19613</v>
      </c>
      <c r="B6835" s="139" t="s">
        <v>19614</v>
      </c>
      <c r="C6835" s="139" t="s">
        <v>14</v>
      </c>
      <c r="D6835" s="642" t="s">
        <v>19615</v>
      </c>
    </row>
    <row r="6836" spans="1:4" ht="13.5" hidden="1">
      <c r="A6836" s="139" t="s">
        <v>19616</v>
      </c>
      <c r="B6836" s="139" t="s">
        <v>19617</v>
      </c>
      <c r="C6836" s="139" t="s">
        <v>14</v>
      </c>
      <c r="D6836" s="642" t="s">
        <v>19618</v>
      </c>
    </row>
    <row r="6837" spans="1:4" ht="13.5" hidden="1">
      <c r="A6837" s="139" t="s">
        <v>19619</v>
      </c>
      <c r="B6837" s="139" t="s">
        <v>19620</v>
      </c>
      <c r="C6837" s="139" t="s">
        <v>14</v>
      </c>
      <c r="D6837" s="642" t="s">
        <v>19621</v>
      </c>
    </row>
    <row r="6838" spans="1:4" ht="13.5" hidden="1">
      <c r="A6838" s="139" t="s">
        <v>19622</v>
      </c>
      <c r="B6838" s="139" t="s">
        <v>19623</v>
      </c>
      <c r="C6838" s="139" t="s">
        <v>14</v>
      </c>
      <c r="D6838" s="642" t="s">
        <v>19624</v>
      </c>
    </row>
    <row r="6839" spans="1:4" ht="13.5" hidden="1">
      <c r="A6839" s="139" t="s">
        <v>19625</v>
      </c>
      <c r="B6839" s="139" t="s">
        <v>19626</v>
      </c>
      <c r="C6839" s="139" t="s">
        <v>14</v>
      </c>
      <c r="D6839" s="642" t="s">
        <v>19627</v>
      </c>
    </row>
    <row r="6840" spans="1:4" ht="13.5" hidden="1">
      <c r="A6840" s="139" t="s">
        <v>19628</v>
      </c>
      <c r="B6840" s="139" t="s">
        <v>19629</v>
      </c>
      <c r="C6840" s="139" t="s">
        <v>14</v>
      </c>
      <c r="D6840" s="642" t="s">
        <v>19630</v>
      </c>
    </row>
    <row r="6841" spans="1:4" ht="13.5" hidden="1">
      <c r="A6841" s="139" t="s">
        <v>19631</v>
      </c>
      <c r="B6841" s="139" t="s">
        <v>19632</v>
      </c>
      <c r="C6841" s="139" t="s">
        <v>14</v>
      </c>
      <c r="D6841" s="642" t="s">
        <v>19633</v>
      </c>
    </row>
    <row r="6842" spans="1:4" ht="13.5" hidden="1">
      <c r="A6842" s="139" t="s">
        <v>19634</v>
      </c>
      <c r="B6842" s="139" t="s">
        <v>19635</v>
      </c>
      <c r="C6842" s="139" t="s">
        <v>14</v>
      </c>
      <c r="D6842" s="642" t="s">
        <v>19636</v>
      </c>
    </row>
    <row r="6843" spans="1:4" ht="13.5" hidden="1">
      <c r="A6843" s="139" t="s">
        <v>19637</v>
      </c>
      <c r="B6843" s="139" t="s">
        <v>19638</v>
      </c>
      <c r="C6843" s="139" t="s">
        <v>14</v>
      </c>
      <c r="D6843" s="642" t="s">
        <v>19639</v>
      </c>
    </row>
    <row r="6844" spans="1:4" ht="13.5" hidden="1">
      <c r="A6844" s="139" t="s">
        <v>19640</v>
      </c>
      <c r="B6844" s="139" t="s">
        <v>19641</v>
      </c>
      <c r="C6844" s="139" t="s">
        <v>14</v>
      </c>
      <c r="D6844" s="642" t="s">
        <v>19642</v>
      </c>
    </row>
    <row r="6845" spans="1:4" ht="13.5" hidden="1">
      <c r="A6845" s="139" t="s">
        <v>19643</v>
      </c>
      <c r="B6845" s="139" t="s">
        <v>19644</v>
      </c>
      <c r="C6845" s="139" t="s">
        <v>14</v>
      </c>
      <c r="D6845" s="642" t="s">
        <v>19645</v>
      </c>
    </row>
    <row r="6846" spans="1:4" ht="13.5" hidden="1">
      <c r="A6846" s="139" t="s">
        <v>19646</v>
      </c>
      <c r="B6846" s="139" t="s">
        <v>19647</v>
      </c>
      <c r="C6846" s="139" t="s">
        <v>14</v>
      </c>
      <c r="D6846" s="642" t="s">
        <v>19648</v>
      </c>
    </row>
    <row r="6847" spans="1:4" ht="13.5" hidden="1">
      <c r="A6847" s="139" t="s">
        <v>19649</v>
      </c>
      <c r="B6847" s="139" t="s">
        <v>19650</v>
      </c>
      <c r="C6847" s="139" t="s">
        <v>27</v>
      </c>
      <c r="D6847" s="642" t="s">
        <v>19651</v>
      </c>
    </row>
    <row r="6848" spans="1:4" ht="13.5" hidden="1">
      <c r="A6848" s="139" t="s">
        <v>19652</v>
      </c>
      <c r="B6848" s="139" t="s">
        <v>19653</v>
      </c>
      <c r="C6848" s="139" t="s">
        <v>27</v>
      </c>
      <c r="D6848" s="642" t="s">
        <v>19654</v>
      </c>
    </row>
    <row r="6849" spans="1:4" ht="13.5" hidden="1">
      <c r="A6849" s="139" t="s">
        <v>19655</v>
      </c>
      <c r="B6849" s="139" t="s">
        <v>19656</v>
      </c>
      <c r="C6849" s="139" t="s">
        <v>14</v>
      </c>
      <c r="D6849" s="642" t="s">
        <v>19657</v>
      </c>
    </row>
    <row r="6850" spans="1:4" ht="13.5" hidden="1">
      <c r="A6850" s="139" t="s">
        <v>19658</v>
      </c>
      <c r="B6850" s="139" t="s">
        <v>19659</v>
      </c>
      <c r="C6850" s="139" t="s">
        <v>27</v>
      </c>
      <c r="D6850" s="642" t="s">
        <v>2556</v>
      </c>
    </row>
    <row r="6851" spans="1:4" ht="13.5" hidden="1">
      <c r="A6851" s="139" t="s">
        <v>19660</v>
      </c>
      <c r="B6851" s="139" t="s">
        <v>19661</v>
      </c>
      <c r="C6851" s="139" t="s">
        <v>14</v>
      </c>
      <c r="D6851" s="642" t="s">
        <v>19662</v>
      </c>
    </row>
    <row r="6852" spans="1:4" ht="13.5" hidden="1">
      <c r="A6852" s="139" t="s">
        <v>19663</v>
      </c>
      <c r="B6852" s="139" t="s">
        <v>19664</v>
      </c>
      <c r="C6852" s="139" t="s">
        <v>14</v>
      </c>
      <c r="D6852" s="642" t="s">
        <v>19665</v>
      </c>
    </row>
    <row r="6853" spans="1:4" ht="13.5" hidden="1">
      <c r="A6853" s="139" t="s">
        <v>19666</v>
      </c>
      <c r="B6853" s="139" t="s">
        <v>19667</v>
      </c>
      <c r="C6853" s="139" t="s">
        <v>14</v>
      </c>
      <c r="D6853" s="642" t="s">
        <v>19668</v>
      </c>
    </row>
    <row r="6854" spans="1:4" ht="13.5" hidden="1">
      <c r="A6854" s="139" t="s">
        <v>19669</v>
      </c>
      <c r="B6854" s="139" t="s">
        <v>19670</v>
      </c>
      <c r="C6854" s="139" t="s">
        <v>14</v>
      </c>
      <c r="D6854" s="642" t="s">
        <v>13673</v>
      </c>
    </row>
    <row r="6855" spans="1:4" ht="13.5" hidden="1">
      <c r="A6855" s="139" t="s">
        <v>19671</v>
      </c>
      <c r="B6855" s="139" t="s">
        <v>19672</v>
      </c>
      <c r="C6855" s="139" t="s">
        <v>14</v>
      </c>
      <c r="D6855" s="642" t="s">
        <v>19673</v>
      </c>
    </row>
    <row r="6856" spans="1:4" ht="13.5" hidden="1">
      <c r="A6856" s="139" t="s">
        <v>19674</v>
      </c>
      <c r="B6856" s="139" t="s">
        <v>19675</v>
      </c>
      <c r="C6856" s="139" t="s">
        <v>14</v>
      </c>
      <c r="D6856" s="642" t="s">
        <v>19676</v>
      </c>
    </row>
    <row r="6857" spans="1:4" ht="13.5" hidden="1">
      <c r="A6857" s="139" t="s">
        <v>19677</v>
      </c>
      <c r="B6857" s="139" t="s">
        <v>19678</v>
      </c>
      <c r="C6857" s="139" t="s">
        <v>14</v>
      </c>
      <c r="D6857" s="642" t="s">
        <v>19679</v>
      </c>
    </row>
    <row r="6858" spans="1:4" ht="13.5" hidden="1">
      <c r="A6858" s="139" t="s">
        <v>19680</v>
      </c>
      <c r="B6858" s="139" t="s">
        <v>19681</v>
      </c>
      <c r="C6858" s="139" t="s">
        <v>14</v>
      </c>
      <c r="D6858" s="642" t="s">
        <v>19682</v>
      </c>
    </row>
    <row r="6859" spans="1:4" ht="13.5" hidden="1">
      <c r="A6859" s="139" t="s">
        <v>19683</v>
      </c>
      <c r="B6859" s="139" t="s">
        <v>19684</v>
      </c>
      <c r="C6859" s="139" t="s">
        <v>14</v>
      </c>
      <c r="D6859" s="642" t="s">
        <v>19685</v>
      </c>
    </row>
    <row r="6860" spans="1:4" ht="13.5" hidden="1">
      <c r="A6860" s="139" t="s">
        <v>19686</v>
      </c>
      <c r="B6860" s="139" t="s">
        <v>19687</v>
      </c>
      <c r="C6860" s="139" t="s">
        <v>14</v>
      </c>
      <c r="D6860" s="642" t="s">
        <v>19688</v>
      </c>
    </row>
    <row r="6861" spans="1:4" ht="13.5" hidden="1">
      <c r="A6861" s="139" t="s">
        <v>19689</v>
      </c>
      <c r="B6861" s="139" t="s">
        <v>19690</v>
      </c>
      <c r="C6861" s="139" t="s">
        <v>143</v>
      </c>
      <c r="D6861" s="642" t="s">
        <v>19691</v>
      </c>
    </row>
    <row r="6862" spans="1:4" ht="13.5" hidden="1">
      <c r="A6862" s="139" t="s">
        <v>19692</v>
      </c>
      <c r="B6862" s="139" t="s">
        <v>19693</v>
      </c>
      <c r="C6862" s="139" t="s">
        <v>143</v>
      </c>
      <c r="D6862" s="642" t="s">
        <v>13025</v>
      </c>
    </row>
    <row r="6863" spans="1:4" ht="13.5" hidden="1">
      <c r="A6863" s="139" t="s">
        <v>19694</v>
      </c>
      <c r="B6863" s="139" t="s">
        <v>19695</v>
      </c>
      <c r="C6863" s="139" t="s">
        <v>143</v>
      </c>
      <c r="D6863" s="642" t="s">
        <v>2811</v>
      </c>
    </row>
    <row r="6864" spans="1:4" ht="13.5" hidden="1">
      <c r="A6864" s="139" t="s">
        <v>19696</v>
      </c>
      <c r="B6864" s="139" t="s">
        <v>19697</v>
      </c>
      <c r="C6864" s="139" t="s">
        <v>143</v>
      </c>
      <c r="D6864" s="642" t="s">
        <v>19698</v>
      </c>
    </row>
    <row r="6865" spans="1:4" ht="13.5" hidden="1">
      <c r="A6865" s="139" t="s">
        <v>19699</v>
      </c>
      <c r="B6865" s="139" t="s">
        <v>19700</v>
      </c>
      <c r="C6865" s="139" t="s">
        <v>143</v>
      </c>
      <c r="D6865" s="642" t="s">
        <v>19701</v>
      </c>
    </row>
    <row r="6866" spans="1:4" ht="13.5" hidden="1">
      <c r="A6866" s="139" t="s">
        <v>19702</v>
      </c>
      <c r="B6866" s="139" t="s">
        <v>19703</v>
      </c>
      <c r="C6866" s="139" t="s">
        <v>143</v>
      </c>
      <c r="D6866" s="642" t="s">
        <v>11141</v>
      </c>
    </row>
    <row r="6867" spans="1:4" ht="13.5" hidden="1">
      <c r="A6867" s="139" t="s">
        <v>19704</v>
      </c>
      <c r="B6867" s="139" t="s">
        <v>19705</v>
      </c>
      <c r="C6867" s="139" t="s">
        <v>143</v>
      </c>
      <c r="D6867" s="642" t="s">
        <v>19706</v>
      </c>
    </row>
    <row r="6868" spans="1:4" ht="13.5" hidden="1">
      <c r="A6868" s="139" t="s">
        <v>19707</v>
      </c>
      <c r="B6868" s="139" t="s">
        <v>19708</v>
      </c>
      <c r="C6868" s="139" t="s">
        <v>143</v>
      </c>
      <c r="D6868" s="642" t="s">
        <v>19709</v>
      </c>
    </row>
    <row r="6869" spans="1:4" ht="13.5" hidden="1">
      <c r="A6869" s="139" t="s">
        <v>19710</v>
      </c>
      <c r="B6869" s="139" t="s">
        <v>19711</v>
      </c>
      <c r="C6869" s="139" t="s">
        <v>143</v>
      </c>
      <c r="D6869" s="642" t="s">
        <v>19712</v>
      </c>
    </row>
    <row r="6870" spans="1:4" ht="13.5" hidden="1">
      <c r="A6870" s="139" t="s">
        <v>19713</v>
      </c>
      <c r="B6870" s="139" t="s">
        <v>19714</v>
      </c>
      <c r="C6870" s="139" t="s">
        <v>143</v>
      </c>
      <c r="D6870" s="642" t="s">
        <v>19715</v>
      </c>
    </row>
    <row r="6871" spans="1:4" ht="13.5" hidden="1">
      <c r="A6871" s="139" t="s">
        <v>19716</v>
      </c>
      <c r="B6871" s="139" t="s">
        <v>19717</v>
      </c>
      <c r="C6871" s="139" t="s">
        <v>143</v>
      </c>
      <c r="D6871" s="642" t="s">
        <v>10659</v>
      </c>
    </row>
    <row r="6872" spans="1:4" ht="13.5" hidden="1">
      <c r="A6872" s="139" t="s">
        <v>19718</v>
      </c>
      <c r="B6872" s="139" t="s">
        <v>19719</v>
      </c>
      <c r="C6872" s="139" t="s">
        <v>143</v>
      </c>
      <c r="D6872" s="642" t="s">
        <v>2862</v>
      </c>
    </row>
    <row r="6873" spans="1:4" ht="13.5" hidden="1">
      <c r="A6873" s="139" t="s">
        <v>19720</v>
      </c>
      <c r="B6873" s="139" t="s">
        <v>19721</v>
      </c>
      <c r="C6873" s="139" t="s">
        <v>143</v>
      </c>
      <c r="D6873" s="642" t="s">
        <v>13249</v>
      </c>
    </row>
    <row r="6874" spans="1:4" ht="13.5" hidden="1">
      <c r="A6874" s="139" t="s">
        <v>19722</v>
      </c>
      <c r="B6874" s="139" t="s">
        <v>19723</v>
      </c>
      <c r="C6874" s="139" t="s">
        <v>143</v>
      </c>
      <c r="D6874" s="642" t="s">
        <v>19724</v>
      </c>
    </row>
    <row r="6875" spans="1:4" ht="13.5" hidden="1">
      <c r="A6875" s="139" t="s">
        <v>19725</v>
      </c>
      <c r="B6875" s="139" t="s">
        <v>19726</v>
      </c>
      <c r="C6875" s="139" t="s">
        <v>143</v>
      </c>
      <c r="D6875" s="642" t="s">
        <v>8520</v>
      </c>
    </row>
    <row r="6876" spans="1:4" ht="13.5" hidden="1">
      <c r="A6876" s="139" t="s">
        <v>19727</v>
      </c>
      <c r="B6876" s="139" t="s">
        <v>19728</v>
      </c>
      <c r="C6876" s="139" t="s">
        <v>143</v>
      </c>
      <c r="D6876" s="642" t="s">
        <v>19729</v>
      </c>
    </row>
    <row r="6877" spans="1:4" ht="13.5" hidden="1">
      <c r="A6877" s="139" t="s">
        <v>19730</v>
      </c>
      <c r="B6877" s="139" t="s">
        <v>19731</v>
      </c>
      <c r="C6877" s="139" t="s">
        <v>143</v>
      </c>
      <c r="D6877" s="642" t="s">
        <v>19732</v>
      </c>
    </row>
    <row r="6878" spans="1:4" ht="13.5" hidden="1">
      <c r="A6878" s="139" t="s">
        <v>19733</v>
      </c>
      <c r="B6878" s="139" t="s">
        <v>19734</v>
      </c>
      <c r="C6878" s="139" t="s">
        <v>143</v>
      </c>
      <c r="D6878" s="642" t="s">
        <v>19735</v>
      </c>
    </row>
    <row r="6879" spans="1:4" ht="13.5" hidden="1">
      <c r="A6879" s="139" t="s">
        <v>19736</v>
      </c>
      <c r="B6879" s="139" t="s">
        <v>19737</v>
      </c>
      <c r="C6879" s="139" t="s">
        <v>143</v>
      </c>
      <c r="D6879" s="642" t="s">
        <v>19738</v>
      </c>
    </row>
    <row r="6880" spans="1:4" ht="13.5" hidden="1">
      <c r="A6880" s="139" t="s">
        <v>19739</v>
      </c>
      <c r="B6880" s="139" t="s">
        <v>19740</v>
      </c>
      <c r="C6880" s="139" t="s">
        <v>143</v>
      </c>
      <c r="D6880" s="642" t="s">
        <v>19741</v>
      </c>
    </row>
    <row r="6881" spans="1:4" ht="13.5" hidden="1">
      <c r="A6881" s="139" t="s">
        <v>19742</v>
      </c>
      <c r="B6881" s="139" t="s">
        <v>19743</v>
      </c>
      <c r="C6881" s="139" t="s">
        <v>143</v>
      </c>
      <c r="D6881" s="642" t="s">
        <v>17770</v>
      </c>
    </row>
    <row r="6882" spans="1:4" ht="13.5" hidden="1">
      <c r="A6882" s="139" t="s">
        <v>19744</v>
      </c>
      <c r="B6882" s="139" t="s">
        <v>19745</v>
      </c>
      <c r="C6882" s="139" t="s">
        <v>143</v>
      </c>
      <c r="D6882" s="642" t="s">
        <v>19746</v>
      </c>
    </row>
    <row r="6883" spans="1:4" ht="13.5" hidden="1">
      <c r="A6883" s="139" t="s">
        <v>19747</v>
      </c>
      <c r="B6883" s="139" t="s">
        <v>19748</v>
      </c>
      <c r="C6883" s="139" t="s">
        <v>143</v>
      </c>
      <c r="D6883" s="642" t="s">
        <v>19749</v>
      </c>
    </row>
    <row r="6884" spans="1:4" ht="13.5" hidden="1">
      <c r="A6884" s="139" t="s">
        <v>19750</v>
      </c>
      <c r="B6884" s="139" t="s">
        <v>19751</v>
      </c>
      <c r="C6884" s="139" t="s">
        <v>143</v>
      </c>
      <c r="D6884" s="642" t="s">
        <v>321</v>
      </c>
    </row>
    <row r="6885" spans="1:4" ht="13.5" hidden="1">
      <c r="A6885" s="139" t="s">
        <v>19752</v>
      </c>
      <c r="B6885" s="139" t="s">
        <v>19753</v>
      </c>
      <c r="C6885" s="139" t="s">
        <v>143</v>
      </c>
      <c r="D6885" s="642" t="s">
        <v>19754</v>
      </c>
    </row>
    <row r="6886" spans="1:4" ht="13.5" hidden="1">
      <c r="A6886" s="139" t="s">
        <v>19755</v>
      </c>
      <c r="B6886" s="139" t="s">
        <v>19756</v>
      </c>
      <c r="C6886" s="139" t="s">
        <v>143</v>
      </c>
      <c r="D6886" s="642" t="s">
        <v>19757</v>
      </c>
    </row>
    <row r="6887" spans="1:4" ht="13.5" hidden="1">
      <c r="A6887" s="139" t="s">
        <v>19758</v>
      </c>
      <c r="B6887" s="139" t="s">
        <v>19759</v>
      </c>
      <c r="C6887" s="139" t="s">
        <v>143</v>
      </c>
      <c r="D6887" s="642" t="s">
        <v>19760</v>
      </c>
    </row>
    <row r="6888" spans="1:4" ht="13.5" hidden="1">
      <c r="A6888" s="139" t="s">
        <v>19761</v>
      </c>
      <c r="B6888" s="139" t="s">
        <v>19762</v>
      </c>
      <c r="C6888" s="139" t="s">
        <v>143</v>
      </c>
      <c r="D6888" s="642" t="s">
        <v>19763</v>
      </c>
    </row>
    <row r="6889" spans="1:4" ht="13.5" hidden="1">
      <c r="A6889" s="139" t="s">
        <v>19764</v>
      </c>
      <c r="B6889" s="139" t="s">
        <v>19765</v>
      </c>
      <c r="C6889" s="139" t="s">
        <v>143</v>
      </c>
      <c r="D6889" s="642" t="s">
        <v>11537</v>
      </c>
    </row>
    <row r="6890" spans="1:4" ht="13.5" hidden="1">
      <c r="A6890" s="139" t="s">
        <v>19766</v>
      </c>
      <c r="B6890" s="139" t="s">
        <v>19767</v>
      </c>
      <c r="C6890" s="139" t="s">
        <v>143</v>
      </c>
      <c r="D6890" s="642" t="s">
        <v>12599</v>
      </c>
    </row>
    <row r="6891" spans="1:4" ht="13.5" hidden="1">
      <c r="A6891" s="139" t="s">
        <v>19768</v>
      </c>
      <c r="B6891" s="139" t="s">
        <v>19769</v>
      </c>
      <c r="C6891" s="139" t="s">
        <v>143</v>
      </c>
      <c r="D6891" s="642" t="s">
        <v>19770</v>
      </c>
    </row>
    <row r="6892" spans="1:4" ht="13.5" hidden="1">
      <c r="A6892" s="139" t="s">
        <v>19771</v>
      </c>
      <c r="B6892" s="139" t="s">
        <v>19772</v>
      </c>
      <c r="C6892" s="139" t="s">
        <v>143</v>
      </c>
      <c r="D6892" s="642" t="s">
        <v>19773</v>
      </c>
    </row>
    <row r="6893" spans="1:4" ht="13.5" hidden="1">
      <c r="A6893" s="139" t="s">
        <v>19774</v>
      </c>
      <c r="B6893" s="139" t="s">
        <v>19775</v>
      </c>
      <c r="C6893" s="139" t="s">
        <v>143</v>
      </c>
      <c r="D6893" s="642" t="s">
        <v>8608</v>
      </c>
    </row>
    <row r="6894" spans="1:4" ht="13.5" hidden="1">
      <c r="A6894" s="139" t="s">
        <v>19776</v>
      </c>
      <c r="B6894" s="139" t="s">
        <v>19777</v>
      </c>
      <c r="C6894" s="139" t="s">
        <v>143</v>
      </c>
      <c r="D6894" s="642" t="s">
        <v>18882</v>
      </c>
    </row>
    <row r="6895" spans="1:4" ht="13.5" hidden="1">
      <c r="A6895" s="139" t="s">
        <v>19778</v>
      </c>
      <c r="B6895" s="139" t="s">
        <v>19779</v>
      </c>
      <c r="C6895" s="139" t="s">
        <v>143</v>
      </c>
      <c r="D6895" s="642" t="s">
        <v>19780</v>
      </c>
    </row>
    <row r="6896" spans="1:4" ht="13.5" hidden="1">
      <c r="A6896" s="139" t="s">
        <v>19781</v>
      </c>
      <c r="B6896" s="139" t="s">
        <v>19782</v>
      </c>
      <c r="C6896" s="139" t="s">
        <v>143</v>
      </c>
      <c r="D6896" s="642" t="s">
        <v>19783</v>
      </c>
    </row>
    <row r="6897" spans="1:4" ht="13.5" hidden="1">
      <c r="A6897" s="139" t="s">
        <v>19784</v>
      </c>
      <c r="B6897" s="139" t="s">
        <v>19785</v>
      </c>
      <c r="C6897" s="139" t="s">
        <v>143</v>
      </c>
      <c r="D6897" s="642" t="s">
        <v>13486</v>
      </c>
    </row>
    <row r="6898" spans="1:4" ht="13.5" hidden="1">
      <c r="A6898" s="139" t="s">
        <v>19786</v>
      </c>
      <c r="B6898" s="139" t="s">
        <v>19787</v>
      </c>
      <c r="C6898" s="139" t="s">
        <v>143</v>
      </c>
      <c r="D6898" s="642" t="s">
        <v>19788</v>
      </c>
    </row>
    <row r="6899" spans="1:4" ht="13.5" hidden="1">
      <c r="A6899" s="139" t="s">
        <v>19789</v>
      </c>
      <c r="B6899" s="139" t="s">
        <v>19790</v>
      </c>
      <c r="C6899" s="139" t="s">
        <v>143</v>
      </c>
      <c r="D6899" s="642" t="s">
        <v>19791</v>
      </c>
    </row>
    <row r="6900" spans="1:4" ht="13.5" hidden="1">
      <c r="A6900" s="139" t="s">
        <v>19792</v>
      </c>
      <c r="B6900" s="139" t="s">
        <v>19793</v>
      </c>
      <c r="C6900" s="139" t="s">
        <v>143</v>
      </c>
      <c r="D6900" s="642" t="s">
        <v>19794</v>
      </c>
    </row>
    <row r="6901" spans="1:4" ht="13.5" hidden="1">
      <c r="A6901" s="139" t="s">
        <v>19795</v>
      </c>
      <c r="B6901" s="139" t="s">
        <v>19796</v>
      </c>
      <c r="C6901" s="139" t="s">
        <v>143</v>
      </c>
      <c r="D6901" s="642" t="s">
        <v>19797</v>
      </c>
    </row>
    <row r="6902" spans="1:4" ht="13.5" hidden="1">
      <c r="A6902" s="139" t="s">
        <v>19798</v>
      </c>
      <c r="B6902" s="139" t="s">
        <v>19799</v>
      </c>
      <c r="C6902" s="139" t="s">
        <v>143</v>
      </c>
      <c r="D6902" s="642" t="s">
        <v>12735</v>
      </c>
    </row>
    <row r="6903" spans="1:4" ht="13.5" hidden="1">
      <c r="A6903" s="139" t="s">
        <v>19800</v>
      </c>
      <c r="B6903" s="139" t="s">
        <v>19801</v>
      </c>
      <c r="C6903" s="139" t="s">
        <v>143</v>
      </c>
      <c r="D6903" s="642" t="s">
        <v>19802</v>
      </c>
    </row>
    <row r="6904" spans="1:4" ht="13.5" hidden="1">
      <c r="A6904" s="139" t="s">
        <v>19803</v>
      </c>
      <c r="B6904" s="139" t="s">
        <v>19804</v>
      </c>
      <c r="C6904" s="139" t="s">
        <v>143</v>
      </c>
      <c r="D6904" s="642" t="s">
        <v>19805</v>
      </c>
    </row>
    <row r="6905" spans="1:4" ht="13.5" hidden="1">
      <c r="A6905" s="139" t="s">
        <v>19806</v>
      </c>
      <c r="B6905" s="139" t="s">
        <v>19807</v>
      </c>
      <c r="C6905" s="139" t="s">
        <v>143</v>
      </c>
      <c r="D6905" s="642" t="s">
        <v>19808</v>
      </c>
    </row>
    <row r="6906" spans="1:4" ht="13.5" hidden="1">
      <c r="A6906" s="139" t="s">
        <v>19809</v>
      </c>
      <c r="B6906" s="139" t="s">
        <v>19810</v>
      </c>
      <c r="C6906" s="139" t="s">
        <v>143</v>
      </c>
      <c r="D6906" s="642" t="s">
        <v>19811</v>
      </c>
    </row>
    <row r="6907" spans="1:4" ht="13.5" hidden="1">
      <c r="A6907" s="139" t="s">
        <v>19812</v>
      </c>
      <c r="B6907" s="139" t="s">
        <v>19813</v>
      </c>
      <c r="C6907" s="139" t="s">
        <v>143</v>
      </c>
      <c r="D6907" s="642" t="s">
        <v>19814</v>
      </c>
    </row>
    <row r="6908" spans="1:4" ht="13.5" hidden="1">
      <c r="A6908" s="139" t="s">
        <v>19815</v>
      </c>
      <c r="B6908" s="139" t="s">
        <v>19816</v>
      </c>
      <c r="C6908" s="139" t="s">
        <v>143</v>
      </c>
      <c r="D6908" s="642" t="s">
        <v>19817</v>
      </c>
    </row>
    <row r="6909" spans="1:4" ht="13.5" hidden="1">
      <c r="A6909" s="139" t="s">
        <v>19818</v>
      </c>
      <c r="B6909" s="139" t="s">
        <v>19819</v>
      </c>
      <c r="C6909" s="139" t="s">
        <v>143</v>
      </c>
      <c r="D6909" s="642" t="s">
        <v>19817</v>
      </c>
    </row>
    <row r="6910" spans="1:4" ht="13.5" hidden="1">
      <c r="A6910" s="139" t="s">
        <v>19820</v>
      </c>
      <c r="B6910" s="139" t="s">
        <v>19821</v>
      </c>
      <c r="C6910" s="139" t="s">
        <v>143</v>
      </c>
      <c r="D6910" s="642" t="s">
        <v>19822</v>
      </c>
    </row>
    <row r="6911" spans="1:4" ht="13.5" hidden="1">
      <c r="A6911" s="139" t="s">
        <v>19823</v>
      </c>
      <c r="B6911" s="139" t="s">
        <v>19824</v>
      </c>
      <c r="C6911" s="139" t="s">
        <v>143</v>
      </c>
      <c r="D6911" s="642" t="s">
        <v>9014</v>
      </c>
    </row>
    <row r="6912" spans="1:4" ht="13.5" hidden="1">
      <c r="A6912" s="139" t="s">
        <v>19825</v>
      </c>
      <c r="B6912" s="139" t="s">
        <v>19826</v>
      </c>
      <c r="C6912" s="139" t="s">
        <v>143</v>
      </c>
      <c r="D6912" s="642" t="s">
        <v>13466</v>
      </c>
    </row>
    <row r="6913" spans="1:4" ht="13.5" hidden="1">
      <c r="A6913" s="139" t="s">
        <v>19827</v>
      </c>
      <c r="B6913" s="139" t="s">
        <v>19828</v>
      </c>
      <c r="C6913" s="139" t="s">
        <v>143</v>
      </c>
      <c r="D6913" s="642" t="s">
        <v>19829</v>
      </c>
    </row>
    <row r="6914" spans="1:4" ht="13.5" hidden="1">
      <c r="A6914" s="139" t="s">
        <v>19830</v>
      </c>
      <c r="B6914" s="139" t="s">
        <v>19831</v>
      </c>
      <c r="C6914" s="139" t="s">
        <v>143</v>
      </c>
      <c r="D6914" s="642" t="s">
        <v>19832</v>
      </c>
    </row>
    <row r="6915" spans="1:4" ht="13.5" hidden="1">
      <c r="A6915" s="139" t="s">
        <v>19833</v>
      </c>
      <c r="B6915" s="139" t="s">
        <v>19834</v>
      </c>
      <c r="C6915" s="139" t="s">
        <v>143</v>
      </c>
      <c r="D6915" s="642" t="s">
        <v>1743</v>
      </c>
    </row>
    <row r="6916" spans="1:4" ht="13.5" hidden="1">
      <c r="A6916" s="139" t="s">
        <v>19835</v>
      </c>
      <c r="B6916" s="139" t="s">
        <v>19836</v>
      </c>
      <c r="C6916" s="139" t="s">
        <v>143</v>
      </c>
      <c r="D6916" s="642" t="s">
        <v>19837</v>
      </c>
    </row>
    <row r="6917" spans="1:4" ht="13.5" hidden="1">
      <c r="A6917" s="139" t="s">
        <v>19838</v>
      </c>
      <c r="B6917" s="139" t="s">
        <v>19839</v>
      </c>
      <c r="C6917" s="139" t="s">
        <v>143</v>
      </c>
      <c r="D6917" s="642" t="s">
        <v>12631</v>
      </c>
    </row>
    <row r="6918" spans="1:4" ht="13.5" hidden="1">
      <c r="A6918" s="139" t="s">
        <v>19840</v>
      </c>
      <c r="B6918" s="139" t="s">
        <v>19841</v>
      </c>
      <c r="C6918" s="139" t="s">
        <v>143</v>
      </c>
      <c r="D6918" s="642" t="s">
        <v>19842</v>
      </c>
    </row>
    <row r="6919" spans="1:4" ht="13.5" hidden="1">
      <c r="A6919" s="139" t="s">
        <v>19843</v>
      </c>
      <c r="B6919" s="139" t="s">
        <v>19844</v>
      </c>
      <c r="C6919" s="139" t="s">
        <v>143</v>
      </c>
      <c r="D6919" s="642" t="s">
        <v>19845</v>
      </c>
    </row>
    <row r="6920" spans="1:4" ht="13.5" hidden="1">
      <c r="A6920" s="139" t="s">
        <v>19846</v>
      </c>
      <c r="B6920" s="139" t="s">
        <v>19847</v>
      </c>
      <c r="C6920" s="139" t="s">
        <v>143</v>
      </c>
      <c r="D6920" s="642" t="s">
        <v>19732</v>
      </c>
    </row>
    <row r="6921" spans="1:4" ht="13.5" hidden="1">
      <c r="A6921" s="139" t="s">
        <v>19848</v>
      </c>
      <c r="B6921" s="139" t="s">
        <v>19849</v>
      </c>
      <c r="C6921" s="139" t="s">
        <v>143</v>
      </c>
      <c r="D6921" s="642" t="s">
        <v>19850</v>
      </c>
    </row>
    <row r="6922" spans="1:4" ht="13.5" hidden="1">
      <c r="A6922" s="139" t="s">
        <v>19851</v>
      </c>
      <c r="B6922" s="139" t="s">
        <v>19852</v>
      </c>
      <c r="C6922" s="139" t="s">
        <v>143</v>
      </c>
      <c r="D6922" s="642" t="s">
        <v>19853</v>
      </c>
    </row>
    <row r="6923" spans="1:4" ht="13.5" hidden="1">
      <c r="A6923" s="139" t="s">
        <v>19854</v>
      </c>
      <c r="B6923" s="139" t="s">
        <v>19855</v>
      </c>
      <c r="C6923" s="139" t="s">
        <v>143</v>
      </c>
      <c r="D6923" s="642" t="s">
        <v>19706</v>
      </c>
    </row>
    <row r="6924" spans="1:4" ht="13.5" hidden="1">
      <c r="A6924" s="139" t="s">
        <v>19856</v>
      </c>
      <c r="B6924" s="139" t="s">
        <v>19857</v>
      </c>
      <c r="C6924" s="139" t="s">
        <v>143</v>
      </c>
      <c r="D6924" s="642" t="s">
        <v>19853</v>
      </c>
    </row>
    <row r="6925" spans="1:4" ht="13.5" hidden="1">
      <c r="A6925" s="139" t="s">
        <v>19858</v>
      </c>
      <c r="B6925" s="139" t="s">
        <v>19859</v>
      </c>
      <c r="C6925" s="139" t="s">
        <v>143</v>
      </c>
      <c r="D6925" s="642" t="s">
        <v>19860</v>
      </c>
    </row>
    <row r="6926" spans="1:4" ht="13.5" hidden="1">
      <c r="A6926" s="139" t="s">
        <v>19861</v>
      </c>
      <c r="B6926" s="139" t="s">
        <v>19862</v>
      </c>
      <c r="C6926" s="139" t="s">
        <v>143</v>
      </c>
      <c r="D6926" s="642" t="s">
        <v>8470</v>
      </c>
    </row>
    <row r="6927" spans="1:4" ht="13.5" hidden="1">
      <c r="A6927" s="139" t="s">
        <v>19863</v>
      </c>
      <c r="B6927" s="139" t="s">
        <v>19864</v>
      </c>
      <c r="C6927" s="139" t="s">
        <v>143</v>
      </c>
      <c r="D6927" s="642" t="s">
        <v>6398</v>
      </c>
    </row>
    <row r="6928" spans="1:4" ht="13.5" hidden="1">
      <c r="A6928" s="139" t="s">
        <v>82</v>
      </c>
      <c r="B6928" s="139" t="s">
        <v>19865</v>
      </c>
      <c r="C6928" s="139" t="s">
        <v>143</v>
      </c>
      <c r="D6928" s="642" t="s">
        <v>13424</v>
      </c>
    </row>
    <row r="6929" spans="1:4" ht="13.5" hidden="1">
      <c r="A6929" s="139" t="s">
        <v>19866</v>
      </c>
      <c r="B6929" s="139" t="s">
        <v>19867</v>
      </c>
      <c r="C6929" s="139" t="s">
        <v>143</v>
      </c>
      <c r="D6929" s="642" t="s">
        <v>1689</v>
      </c>
    </row>
    <row r="6930" spans="1:4" ht="13.5" hidden="1">
      <c r="A6930" s="139" t="s">
        <v>19868</v>
      </c>
      <c r="B6930" s="139" t="s">
        <v>19869</v>
      </c>
      <c r="C6930" s="139" t="s">
        <v>143</v>
      </c>
      <c r="D6930" s="642" t="s">
        <v>19870</v>
      </c>
    </row>
    <row r="6931" spans="1:4" ht="13.5" hidden="1">
      <c r="A6931" s="139" t="s">
        <v>19871</v>
      </c>
      <c r="B6931" s="139" t="s">
        <v>19872</v>
      </c>
      <c r="C6931" s="139" t="s">
        <v>143</v>
      </c>
      <c r="D6931" s="642" t="s">
        <v>19873</v>
      </c>
    </row>
    <row r="6932" spans="1:4" ht="13.5" hidden="1">
      <c r="A6932" s="139" t="s">
        <v>19874</v>
      </c>
      <c r="B6932" s="139" t="s">
        <v>19875</v>
      </c>
      <c r="C6932" s="139" t="s">
        <v>143</v>
      </c>
      <c r="D6932" s="642" t="s">
        <v>19876</v>
      </c>
    </row>
    <row r="6933" spans="1:4" ht="13.5" hidden="1">
      <c r="A6933" s="139" t="s">
        <v>19877</v>
      </c>
      <c r="B6933" s="139" t="s">
        <v>19878</v>
      </c>
      <c r="C6933" s="139" t="s">
        <v>143</v>
      </c>
      <c r="D6933" s="642" t="s">
        <v>15517</v>
      </c>
    </row>
    <row r="6934" spans="1:4" ht="13.5" hidden="1">
      <c r="A6934" s="139" t="s">
        <v>19879</v>
      </c>
      <c r="B6934" s="139" t="s">
        <v>19880</v>
      </c>
      <c r="C6934" s="139" t="s">
        <v>143</v>
      </c>
      <c r="D6934" s="642" t="s">
        <v>13330</v>
      </c>
    </row>
    <row r="6935" spans="1:4" ht="13.5" hidden="1">
      <c r="A6935" s="139" t="s">
        <v>19881</v>
      </c>
      <c r="B6935" s="139" t="s">
        <v>19882</v>
      </c>
      <c r="C6935" s="139" t="s">
        <v>143</v>
      </c>
      <c r="D6935" s="642" t="s">
        <v>19883</v>
      </c>
    </row>
    <row r="6936" spans="1:4" ht="13.5" hidden="1">
      <c r="A6936" s="139" t="s">
        <v>19884</v>
      </c>
      <c r="B6936" s="139" t="s">
        <v>19885</v>
      </c>
      <c r="C6936" s="139" t="s">
        <v>143</v>
      </c>
      <c r="D6936" s="642" t="s">
        <v>4506</v>
      </c>
    </row>
    <row r="6937" spans="1:4" ht="13.5" hidden="1">
      <c r="A6937" s="139" t="s">
        <v>19886</v>
      </c>
      <c r="B6937" s="139" t="s">
        <v>19887</v>
      </c>
      <c r="C6937" s="139" t="s">
        <v>143</v>
      </c>
      <c r="D6937" s="642" t="s">
        <v>14089</v>
      </c>
    </row>
    <row r="6938" spans="1:4" ht="13.5" hidden="1">
      <c r="A6938" s="139" t="s">
        <v>19888</v>
      </c>
      <c r="B6938" s="139" t="s">
        <v>19889</v>
      </c>
      <c r="C6938" s="139" t="s">
        <v>143</v>
      </c>
      <c r="D6938" s="642" t="s">
        <v>3808</v>
      </c>
    </row>
    <row r="6939" spans="1:4" ht="13.5" hidden="1">
      <c r="A6939" s="139" t="s">
        <v>19890</v>
      </c>
      <c r="B6939" s="139" t="s">
        <v>19891</v>
      </c>
      <c r="C6939" s="139" t="s">
        <v>143</v>
      </c>
      <c r="D6939" s="642" t="s">
        <v>13025</v>
      </c>
    </row>
    <row r="6940" spans="1:4" ht="13.5" hidden="1">
      <c r="A6940" s="139" t="s">
        <v>19892</v>
      </c>
      <c r="B6940" s="139" t="s">
        <v>19893</v>
      </c>
      <c r="C6940" s="139" t="s">
        <v>143</v>
      </c>
      <c r="D6940" s="642" t="s">
        <v>19894</v>
      </c>
    </row>
    <row r="6941" spans="1:4" ht="13.5" hidden="1">
      <c r="A6941" s="139" t="s">
        <v>19895</v>
      </c>
      <c r="B6941" s="139" t="s">
        <v>19896</v>
      </c>
      <c r="C6941" s="139" t="s">
        <v>143</v>
      </c>
      <c r="D6941" s="642" t="s">
        <v>13427</v>
      </c>
    </row>
    <row r="6942" spans="1:4" ht="13.5" hidden="1">
      <c r="A6942" s="139" t="s">
        <v>19897</v>
      </c>
      <c r="B6942" s="139" t="s">
        <v>19898</v>
      </c>
      <c r="C6942" s="139" t="s">
        <v>143</v>
      </c>
      <c r="D6942" s="642" t="s">
        <v>19899</v>
      </c>
    </row>
    <row r="6943" spans="1:4" ht="13.5" hidden="1">
      <c r="A6943" s="139" t="s">
        <v>19900</v>
      </c>
      <c r="B6943" s="139" t="s">
        <v>19901</v>
      </c>
      <c r="C6943" s="139" t="s">
        <v>143</v>
      </c>
      <c r="D6943" s="642" t="s">
        <v>19902</v>
      </c>
    </row>
    <row r="6944" spans="1:4" ht="13.5" hidden="1">
      <c r="A6944" s="139" t="s">
        <v>19903</v>
      </c>
      <c r="B6944" s="139" t="s">
        <v>19904</v>
      </c>
      <c r="C6944" s="139" t="s">
        <v>143</v>
      </c>
      <c r="D6944" s="642" t="s">
        <v>19905</v>
      </c>
    </row>
    <row r="6945" spans="1:4" ht="13.5" hidden="1">
      <c r="A6945" s="139" t="s">
        <v>19906</v>
      </c>
      <c r="B6945" s="139" t="s">
        <v>19907</v>
      </c>
      <c r="C6945" s="139" t="s">
        <v>143</v>
      </c>
      <c r="D6945" s="642" t="s">
        <v>19908</v>
      </c>
    </row>
    <row r="6946" spans="1:4" ht="13.5" hidden="1">
      <c r="A6946" s="139" t="s">
        <v>19909</v>
      </c>
      <c r="B6946" s="139" t="s">
        <v>19910</v>
      </c>
      <c r="C6946" s="139" t="s">
        <v>143</v>
      </c>
      <c r="D6946" s="642" t="s">
        <v>10668</v>
      </c>
    </row>
    <row r="6947" spans="1:4" ht="13.5" hidden="1">
      <c r="A6947" s="139" t="s">
        <v>19911</v>
      </c>
      <c r="B6947" s="139" t="s">
        <v>19912</v>
      </c>
      <c r="C6947" s="139" t="s">
        <v>143</v>
      </c>
      <c r="D6947" s="642" t="s">
        <v>19913</v>
      </c>
    </row>
    <row r="6948" spans="1:4" ht="13.5" hidden="1">
      <c r="A6948" s="139" t="s">
        <v>19914</v>
      </c>
      <c r="B6948" s="139" t="s">
        <v>19915</v>
      </c>
      <c r="C6948" s="139" t="s">
        <v>143</v>
      </c>
      <c r="D6948" s="642" t="s">
        <v>7455</v>
      </c>
    </row>
    <row r="6949" spans="1:4" ht="13.5" hidden="1">
      <c r="A6949" s="139" t="s">
        <v>19916</v>
      </c>
      <c r="B6949" s="139" t="s">
        <v>19917</v>
      </c>
      <c r="C6949" s="139" t="s">
        <v>143</v>
      </c>
      <c r="D6949" s="642" t="s">
        <v>8360</v>
      </c>
    </row>
    <row r="6950" spans="1:4" ht="13.5" hidden="1">
      <c r="A6950" s="139" t="s">
        <v>19918</v>
      </c>
      <c r="B6950" s="139" t="s">
        <v>19919</v>
      </c>
      <c r="C6950" s="139" t="s">
        <v>143</v>
      </c>
      <c r="D6950" s="642" t="s">
        <v>19920</v>
      </c>
    </row>
    <row r="6951" spans="1:4" ht="13.5" hidden="1">
      <c r="A6951" s="139" t="s">
        <v>19921</v>
      </c>
      <c r="B6951" s="139" t="s">
        <v>19922</v>
      </c>
      <c r="C6951" s="139" t="s">
        <v>143</v>
      </c>
      <c r="D6951" s="642" t="s">
        <v>10863</v>
      </c>
    </row>
    <row r="6952" spans="1:4" ht="13.5" hidden="1">
      <c r="A6952" s="139" t="s">
        <v>19923</v>
      </c>
      <c r="B6952" s="139" t="s">
        <v>19924</v>
      </c>
      <c r="C6952" s="139" t="s">
        <v>143</v>
      </c>
      <c r="D6952" s="642" t="s">
        <v>19925</v>
      </c>
    </row>
    <row r="6953" spans="1:4" ht="13.5" hidden="1">
      <c r="A6953" s="139" t="s">
        <v>19926</v>
      </c>
      <c r="B6953" s="139" t="s">
        <v>19927</v>
      </c>
      <c r="C6953" s="139" t="s">
        <v>143</v>
      </c>
      <c r="D6953" s="642" t="s">
        <v>19928</v>
      </c>
    </row>
    <row r="6954" spans="1:4" ht="13.5" hidden="1">
      <c r="A6954" s="139" t="s">
        <v>19929</v>
      </c>
      <c r="B6954" s="139" t="s">
        <v>19930</v>
      </c>
      <c r="C6954" s="139" t="s">
        <v>143</v>
      </c>
      <c r="D6954" s="642" t="s">
        <v>19931</v>
      </c>
    </row>
    <row r="6955" spans="1:4" ht="13.5" hidden="1">
      <c r="A6955" s="139" t="s">
        <v>19932</v>
      </c>
      <c r="B6955" s="139" t="s">
        <v>19933</v>
      </c>
      <c r="C6955" s="139" t="s">
        <v>143</v>
      </c>
      <c r="D6955" s="642" t="s">
        <v>17662</v>
      </c>
    </row>
    <row r="6956" spans="1:4" ht="13.5" hidden="1">
      <c r="A6956" s="139" t="s">
        <v>19934</v>
      </c>
      <c r="B6956" s="139" t="s">
        <v>19935</v>
      </c>
      <c r="C6956" s="139" t="s">
        <v>143</v>
      </c>
      <c r="D6956" s="642" t="s">
        <v>19936</v>
      </c>
    </row>
    <row r="6957" spans="1:4" ht="13.5" hidden="1">
      <c r="A6957" s="139" t="s">
        <v>19937</v>
      </c>
      <c r="B6957" s="139" t="s">
        <v>19938</v>
      </c>
      <c r="C6957" s="139" t="s">
        <v>143</v>
      </c>
      <c r="D6957" s="642" t="s">
        <v>19939</v>
      </c>
    </row>
    <row r="6958" spans="1:4" ht="13.5" hidden="1">
      <c r="A6958" s="139" t="s">
        <v>19940</v>
      </c>
      <c r="B6958" s="139" t="s">
        <v>19941</v>
      </c>
      <c r="C6958" s="139" t="s">
        <v>19942</v>
      </c>
      <c r="D6958" s="642" t="s">
        <v>19943</v>
      </c>
    </row>
    <row r="6959" spans="1:4" ht="13.5" hidden="1">
      <c r="A6959" s="139" t="s">
        <v>19944</v>
      </c>
      <c r="B6959" s="139" t="s">
        <v>19893</v>
      </c>
      <c r="C6959" s="139" t="s">
        <v>19942</v>
      </c>
      <c r="D6959" s="642" t="s">
        <v>19945</v>
      </c>
    </row>
    <row r="6960" spans="1:4" ht="13.5" hidden="1">
      <c r="A6960" s="139" t="s">
        <v>19946</v>
      </c>
      <c r="B6960" s="139" t="s">
        <v>19915</v>
      </c>
      <c r="C6960" s="139" t="s">
        <v>19942</v>
      </c>
      <c r="D6960" s="642" t="s">
        <v>19947</v>
      </c>
    </row>
    <row r="6961" spans="1:4" ht="13.5" hidden="1">
      <c r="A6961" s="139" t="s">
        <v>19948</v>
      </c>
      <c r="B6961" s="139" t="s">
        <v>19917</v>
      </c>
      <c r="C6961" s="139" t="s">
        <v>19942</v>
      </c>
      <c r="D6961" s="642" t="s">
        <v>19949</v>
      </c>
    </row>
    <row r="6962" spans="1:4" ht="13.5" hidden="1">
      <c r="A6962" s="139" t="s">
        <v>19950</v>
      </c>
      <c r="B6962" s="139" t="s">
        <v>19910</v>
      </c>
      <c r="C6962" s="139" t="s">
        <v>19942</v>
      </c>
      <c r="D6962" s="642" t="s">
        <v>19951</v>
      </c>
    </row>
    <row r="6963" spans="1:4" ht="13.5" hidden="1">
      <c r="A6963" s="139" t="s">
        <v>19952</v>
      </c>
      <c r="B6963" s="139" t="s">
        <v>19896</v>
      </c>
      <c r="C6963" s="139" t="s">
        <v>19942</v>
      </c>
      <c r="D6963" s="642" t="s">
        <v>19953</v>
      </c>
    </row>
    <row r="6964" spans="1:4" ht="13.5" hidden="1">
      <c r="A6964" s="139" t="s">
        <v>19954</v>
      </c>
      <c r="B6964" s="139" t="s">
        <v>19898</v>
      </c>
      <c r="C6964" s="139" t="s">
        <v>19942</v>
      </c>
      <c r="D6964" s="642" t="s">
        <v>19955</v>
      </c>
    </row>
    <row r="6965" spans="1:4" ht="13.5" hidden="1">
      <c r="A6965" s="139" t="s">
        <v>19956</v>
      </c>
      <c r="B6965" s="139" t="s">
        <v>19922</v>
      </c>
      <c r="C6965" s="139" t="s">
        <v>19942</v>
      </c>
      <c r="D6965" s="642" t="s">
        <v>19957</v>
      </c>
    </row>
    <row r="6966" spans="1:4" ht="13.5" hidden="1">
      <c r="A6966" s="139" t="s">
        <v>19958</v>
      </c>
      <c r="B6966" s="139" t="s">
        <v>19912</v>
      </c>
      <c r="C6966" s="139" t="s">
        <v>19942</v>
      </c>
      <c r="D6966" s="642" t="s">
        <v>19959</v>
      </c>
    </row>
    <row r="6967" spans="1:4" ht="13.5" hidden="1">
      <c r="A6967" s="139" t="s">
        <v>19960</v>
      </c>
      <c r="B6967" s="139" t="s">
        <v>19924</v>
      </c>
      <c r="C6967" s="139" t="s">
        <v>19942</v>
      </c>
      <c r="D6967" s="642" t="s">
        <v>19961</v>
      </c>
    </row>
    <row r="6968" spans="1:4" ht="13.5" hidden="1">
      <c r="A6968" s="139" t="s">
        <v>19962</v>
      </c>
      <c r="B6968" s="139" t="s">
        <v>19927</v>
      </c>
      <c r="C6968" s="139" t="s">
        <v>19942</v>
      </c>
      <c r="D6968" s="642" t="s">
        <v>19963</v>
      </c>
    </row>
    <row r="6969" spans="1:4" ht="13.5" hidden="1">
      <c r="A6969" s="139" t="s">
        <v>19964</v>
      </c>
      <c r="B6969" s="139" t="s">
        <v>19965</v>
      </c>
      <c r="C6969" s="139" t="s">
        <v>19942</v>
      </c>
      <c r="D6969" s="642" t="s">
        <v>19966</v>
      </c>
    </row>
    <row r="6970" spans="1:4" ht="13.5" hidden="1">
      <c r="A6970" s="139" t="s">
        <v>19967</v>
      </c>
      <c r="B6970" s="139" t="s">
        <v>19968</v>
      </c>
      <c r="C6970" s="139" t="s">
        <v>19942</v>
      </c>
      <c r="D6970" s="642" t="s">
        <v>19969</v>
      </c>
    </row>
    <row r="6971" spans="1:4" ht="13.5" hidden="1">
      <c r="A6971" s="139" t="s">
        <v>19970</v>
      </c>
      <c r="B6971" s="139" t="s">
        <v>19971</v>
      </c>
      <c r="C6971" s="139" t="s">
        <v>19942</v>
      </c>
      <c r="D6971" s="642" t="s">
        <v>19972</v>
      </c>
    </row>
    <row r="6972" spans="1:4" ht="13.5" hidden="1">
      <c r="A6972" s="139" t="s">
        <v>19973</v>
      </c>
      <c r="B6972" s="139" t="s">
        <v>19974</v>
      </c>
      <c r="C6972" s="139" t="s">
        <v>19942</v>
      </c>
      <c r="D6972" s="642" t="s">
        <v>19975</v>
      </c>
    </row>
    <row r="6973" spans="1:4" ht="13.5" hidden="1">
      <c r="A6973" s="139" t="s">
        <v>19976</v>
      </c>
      <c r="B6973" s="139" t="s">
        <v>19930</v>
      </c>
      <c r="C6973" s="139" t="s">
        <v>19942</v>
      </c>
      <c r="D6973" s="642" t="s">
        <v>19977</v>
      </c>
    </row>
    <row r="6974" spans="1:4" ht="13.5" hidden="1">
      <c r="A6974" s="139" t="s">
        <v>19978</v>
      </c>
      <c r="B6974" s="139" t="s">
        <v>19933</v>
      </c>
      <c r="C6974" s="139" t="s">
        <v>19942</v>
      </c>
      <c r="D6974" s="642" t="s">
        <v>19979</v>
      </c>
    </row>
    <row r="6975" spans="1:4" ht="13.5" hidden="1">
      <c r="A6975" s="139" t="s">
        <v>19980</v>
      </c>
      <c r="B6975" s="139" t="s">
        <v>19981</v>
      </c>
      <c r="C6975" s="139" t="s">
        <v>143</v>
      </c>
      <c r="D6975" s="642" t="s">
        <v>3624</v>
      </c>
    </row>
    <row r="6976" spans="1:4" ht="13.5" hidden="1">
      <c r="A6976" s="139" t="s">
        <v>19982</v>
      </c>
      <c r="B6976" s="139" t="s">
        <v>19983</v>
      </c>
      <c r="C6976" s="139" t="s">
        <v>143</v>
      </c>
      <c r="D6976" s="642" t="s">
        <v>19984</v>
      </c>
    </row>
    <row r="6977" spans="1:4" ht="13.5" hidden="1">
      <c r="A6977" s="139" t="s">
        <v>19985</v>
      </c>
      <c r="B6977" s="139" t="s">
        <v>19986</v>
      </c>
      <c r="C6977" s="139" t="s">
        <v>143</v>
      </c>
      <c r="D6977" s="642" t="s">
        <v>2793</v>
      </c>
    </row>
    <row r="6978" spans="1:4" ht="13.5" hidden="1">
      <c r="A6978" s="139" t="s">
        <v>19987</v>
      </c>
      <c r="B6978" s="139" t="s">
        <v>19988</v>
      </c>
      <c r="C6978" s="139" t="s">
        <v>143</v>
      </c>
      <c r="D6978" s="642" t="s">
        <v>3403</v>
      </c>
    </row>
    <row r="6979" spans="1:4" ht="13.5" hidden="1">
      <c r="A6979" s="139" t="s">
        <v>19989</v>
      </c>
      <c r="B6979" s="139" t="s">
        <v>19990</v>
      </c>
      <c r="C6979" s="139" t="s">
        <v>143</v>
      </c>
      <c r="D6979" s="642" t="s">
        <v>2236</v>
      </c>
    </row>
    <row r="6980" spans="1:4" ht="13.5" hidden="1">
      <c r="A6980" s="139" t="s">
        <v>19991</v>
      </c>
      <c r="B6980" s="139" t="s">
        <v>19992</v>
      </c>
      <c r="C6980" s="139" t="s">
        <v>143</v>
      </c>
      <c r="D6980" s="642" t="s">
        <v>2793</v>
      </c>
    </row>
    <row r="6981" spans="1:4" ht="13.5" hidden="1">
      <c r="A6981" s="139" t="s">
        <v>19993</v>
      </c>
      <c r="B6981" s="139" t="s">
        <v>19994</v>
      </c>
      <c r="C6981" s="139" t="s">
        <v>143</v>
      </c>
      <c r="D6981" s="642" t="s">
        <v>19984</v>
      </c>
    </row>
    <row r="6982" spans="1:4" ht="13.5" hidden="1">
      <c r="A6982" s="139" t="s">
        <v>19995</v>
      </c>
      <c r="B6982" s="139" t="s">
        <v>19996</v>
      </c>
      <c r="C6982" s="139" t="s">
        <v>143</v>
      </c>
      <c r="D6982" s="642" t="s">
        <v>3507</v>
      </c>
    </row>
    <row r="6983" spans="1:4" ht="13.5" hidden="1">
      <c r="A6983" s="139" t="s">
        <v>19997</v>
      </c>
      <c r="B6983" s="139" t="s">
        <v>19998</v>
      </c>
      <c r="C6983" s="139" t="s">
        <v>143</v>
      </c>
      <c r="D6983" s="642" t="s">
        <v>2677</v>
      </c>
    </row>
    <row r="6984" spans="1:4" ht="13.5" hidden="1">
      <c r="A6984" s="139" t="s">
        <v>19999</v>
      </c>
      <c r="B6984" s="139" t="s">
        <v>20000</v>
      </c>
      <c r="C6984" s="139" t="s">
        <v>143</v>
      </c>
      <c r="D6984" s="642" t="s">
        <v>1671</v>
      </c>
    </row>
    <row r="6985" spans="1:4" ht="13.5" hidden="1">
      <c r="A6985" s="139" t="s">
        <v>20001</v>
      </c>
      <c r="B6985" s="139" t="s">
        <v>20002</v>
      </c>
      <c r="C6985" s="139" t="s">
        <v>143</v>
      </c>
      <c r="D6985" s="642" t="s">
        <v>3403</v>
      </c>
    </row>
    <row r="6986" spans="1:4" ht="13.5" hidden="1">
      <c r="A6986" s="139" t="s">
        <v>20003</v>
      </c>
      <c r="B6986" s="139" t="s">
        <v>20004</v>
      </c>
      <c r="C6986" s="139" t="s">
        <v>143</v>
      </c>
      <c r="D6986" s="642" t="s">
        <v>3403</v>
      </c>
    </row>
    <row r="6987" spans="1:4" ht="13.5" hidden="1">
      <c r="A6987" s="139" t="s">
        <v>20005</v>
      </c>
      <c r="B6987" s="139" t="s">
        <v>20006</v>
      </c>
      <c r="C6987" s="139" t="s">
        <v>143</v>
      </c>
      <c r="D6987" s="642" t="s">
        <v>2793</v>
      </c>
    </row>
    <row r="6988" spans="1:4" ht="13.5" hidden="1">
      <c r="A6988" s="139" t="s">
        <v>20007</v>
      </c>
      <c r="B6988" s="139" t="s">
        <v>20008</v>
      </c>
      <c r="C6988" s="139" t="s">
        <v>143</v>
      </c>
      <c r="D6988" s="642" t="s">
        <v>3836</v>
      </c>
    </row>
    <row r="6989" spans="1:4" ht="13.5" hidden="1">
      <c r="A6989" s="139" t="s">
        <v>20009</v>
      </c>
      <c r="B6989" s="139" t="s">
        <v>20010</v>
      </c>
      <c r="C6989" s="139" t="s">
        <v>143</v>
      </c>
      <c r="D6989" s="642" t="s">
        <v>1737</v>
      </c>
    </row>
    <row r="6990" spans="1:4" ht="13.5" hidden="1">
      <c r="A6990" s="139" t="s">
        <v>20011</v>
      </c>
      <c r="B6990" s="139" t="s">
        <v>20012</v>
      </c>
      <c r="C6990" s="139" t="s">
        <v>143</v>
      </c>
      <c r="D6990" s="642" t="s">
        <v>2112</v>
      </c>
    </row>
    <row r="6991" spans="1:4" ht="13.5" hidden="1">
      <c r="A6991" s="139" t="s">
        <v>20013</v>
      </c>
      <c r="B6991" s="139" t="s">
        <v>20014</v>
      </c>
      <c r="C6991" s="139" t="s">
        <v>143</v>
      </c>
      <c r="D6991" s="642" t="s">
        <v>3507</v>
      </c>
    </row>
    <row r="6992" spans="1:4" ht="13.5" hidden="1">
      <c r="A6992" s="139" t="s">
        <v>20015</v>
      </c>
      <c r="B6992" s="139" t="s">
        <v>20016</v>
      </c>
      <c r="C6992" s="139" t="s">
        <v>143</v>
      </c>
      <c r="D6992" s="642" t="s">
        <v>3502</v>
      </c>
    </row>
    <row r="6993" spans="1:4" ht="13.5" hidden="1">
      <c r="A6993" s="139" t="s">
        <v>20017</v>
      </c>
      <c r="B6993" s="139" t="s">
        <v>20018</v>
      </c>
      <c r="C6993" s="139" t="s">
        <v>143</v>
      </c>
      <c r="D6993" s="642" t="s">
        <v>2939</v>
      </c>
    </row>
    <row r="6994" spans="1:4" ht="13.5" hidden="1">
      <c r="A6994" s="139" t="s">
        <v>20019</v>
      </c>
      <c r="B6994" s="139" t="s">
        <v>20020</v>
      </c>
      <c r="C6994" s="139" t="s">
        <v>143</v>
      </c>
      <c r="D6994" s="642" t="s">
        <v>19984</v>
      </c>
    </row>
    <row r="6995" spans="1:4" ht="13.5" hidden="1">
      <c r="A6995" s="139" t="s">
        <v>20021</v>
      </c>
      <c r="B6995" s="139" t="s">
        <v>20022</v>
      </c>
      <c r="C6995" s="139" t="s">
        <v>143</v>
      </c>
      <c r="D6995" s="642" t="s">
        <v>3507</v>
      </c>
    </row>
    <row r="6996" spans="1:4" ht="13.5" hidden="1">
      <c r="A6996" s="139" t="s">
        <v>20023</v>
      </c>
      <c r="B6996" s="139" t="s">
        <v>20024</v>
      </c>
      <c r="C6996" s="139" t="s">
        <v>143</v>
      </c>
      <c r="D6996" s="642" t="s">
        <v>2949</v>
      </c>
    </row>
    <row r="6997" spans="1:4" ht="13.5" hidden="1">
      <c r="A6997" s="139" t="s">
        <v>20025</v>
      </c>
      <c r="B6997" s="139" t="s">
        <v>20026</v>
      </c>
      <c r="C6997" s="139" t="s">
        <v>143</v>
      </c>
      <c r="D6997" s="642" t="s">
        <v>3330</v>
      </c>
    </row>
    <row r="6998" spans="1:4" ht="13.5" hidden="1">
      <c r="A6998" s="139" t="s">
        <v>20027</v>
      </c>
      <c r="B6998" s="139" t="s">
        <v>20028</v>
      </c>
      <c r="C6998" s="139" t="s">
        <v>143</v>
      </c>
      <c r="D6998" s="642" t="s">
        <v>3630</v>
      </c>
    </row>
    <row r="6999" spans="1:4" ht="13.5" hidden="1">
      <c r="A6999" s="139" t="s">
        <v>20029</v>
      </c>
      <c r="B6999" s="139" t="s">
        <v>20030</v>
      </c>
      <c r="C6999" s="139" t="s">
        <v>143</v>
      </c>
      <c r="D6999" s="642" t="s">
        <v>2725</v>
      </c>
    </row>
    <row r="7000" spans="1:4" ht="13.5" hidden="1">
      <c r="A7000" s="139" t="s">
        <v>20031</v>
      </c>
      <c r="B7000" s="139" t="s">
        <v>20032</v>
      </c>
      <c r="C7000" s="139" t="s">
        <v>143</v>
      </c>
      <c r="D7000" s="642" t="s">
        <v>2064</v>
      </c>
    </row>
    <row r="7001" spans="1:4" ht="13.5" hidden="1">
      <c r="A7001" s="139" t="s">
        <v>20033</v>
      </c>
      <c r="B7001" s="139" t="s">
        <v>20034</v>
      </c>
      <c r="C7001" s="139" t="s">
        <v>143</v>
      </c>
      <c r="D7001" s="642" t="s">
        <v>2629</v>
      </c>
    </row>
    <row r="7002" spans="1:4" ht="13.5" hidden="1">
      <c r="A7002" s="139" t="s">
        <v>20035</v>
      </c>
      <c r="B7002" s="139" t="s">
        <v>20036</v>
      </c>
      <c r="C7002" s="139" t="s">
        <v>143</v>
      </c>
      <c r="D7002" s="642" t="s">
        <v>19984</v>
      </c>
    </row>
    <row r="7003" spans="1:4" ht="13.5" hidden="1">
      <c r="A7003" s="139" t="s">
        <v>20037</v>
      </c>
      <c r="B7003" s="139" t="s">
        <v>20038</v>
      </c>
      <c r="C7003" s="139" t="s">
        <v>143</v>
      </c>
      <c r="D7003" s="642" t="s">
        <v>2145</v>
      </c>
    </row>
    <row r="7004" spans="1:4" ht="13.5" hidden="1">
      <c r="A7004" s="139" t="s">
        <v>20039</v>
      </c>
      <c r="B7004" s="139" t="s">
        <v>20040</v>
      </c>
      <c r="C7004" s="139" t="s">
        <v>143</v>
      </c>
      <c r="D7004" s="642" t="s">
        <v>20041</v>
      </c>
    </row>
    <row r="7005" spans="1:4" ht="13.5" hidden="1">
      <c r="A7005" s="139" t="s">
        <v>20042</v>
      </c>
      <c r="B7005" s="139" t="s">
        <v>20043</v>
      </c>
      <c r="C7005" s="139" t="s">
        <v>143</v>
      </c>
      <c r="D7005" s="642" t="s">
        <v>2112</v>
      </c>
    </row>
    <row r="7006" spans="1:4" ht="13.5" hidden="1">
      <c r="A7006" s="139" t="s">
        <v>20044</v>
      </c>
      <c r="B7006" s="139" t="s">
        <v>20045</v>
      </c>
      <c r="C7006" s="139" t="s">
        <v>143</v>
      </c>
      <c r="D7006" s="642" t="s">
        <v>19984</v>
      </c>
    </row>
    <row r="7007" spans="1:4" ht="13.5" hidden="1">
      <c r="A7007" s="139" t="s">
        <v>20046</v>
      </c>
      <c r="B7007" s="139" t="s">
        <v>20047</v>
      </c>
      <c r="C7007" s="139" t="s">
        <v>143</v>
      </c>
      <c r="D7007" s="642" t="s">
        <v>3836</v>
      </c>
    </row>
    <row r="7008" spans="1:4" ht="13.5" hidden="1">
      <c r="A7008" s="139" t="s">
        <v>20048</v>
      </c>
      <c r="B7008" s="139" t="s">
        <v>20049</v>
      </c>
      <c r="C7008" s="139" t="s">
        <v>143</v>
      </c>
      <c r="D7008" s="642" t="s">
        <v>20050</v>
      </c>
    </row>
    <row r="7009" spans="1:4" ht="13.5" hidden="1">
      <c r="A7009" s="139" t="s">
        <v>20051</v>
      </c>
      <c r="B7009" s="139" t="s">
        <v>20052</v>
      </c>
      <c r="C7009" s="139" t="s">
        <v>143</v>
      </c>
      <c r="D7009" s="642" t="s">
        <v>2949</v>
      </c>
    </row>
    <row r="7010" spans="1:4" ht="13.5" hidden="1">
      <c r="A7010" s="139" t="s">
        <v>20053</v>
      </c>
      <c r="B7010" s="139" t="s">
        <v>20054</v>
      </c>
      <c r="C7010" s="139" t="s">
        <v>143</v>
      </c>
      <c r="D7010" s="642" t="s">
        <v>20055</v>
      </c>
    </row>
    <row r="7011" spans="1:4" ht="13.5" hidden="1">
      <c r="A7011" s="139" t="s">
        <v>20056</v>
      </c>
      <c r="B7011" s="139" t="s">
        <v>20057</v>
      </c>
      <c r="C7011" s="139" t="s">
        <v>143</v>
      </c>
      <c r="D7011" s="642" t="s">
        <v>2233</v>
      </c>
    </row>
    <row r="7012" spans="1:4" ht="13.5" hidden="1">
      <c r="A7012" s="139" t="s">
        <v>20058</v>
      </c>
      <c r="B7012" s="139" t="s">
        <v>20059</v>
      </c>
      <c r="C7012" s="139" t="s">
        <v>143</v>
      </c>
      <c r="D7012" s="642" t="s">
        <v>2592</v>
      </c>
    </row>
    <row r="7013" spans="1:4" ht="13.5" hidden="1">
      <c r="A7013" s="139" t="s">
        <v>20060</v>
      </c>
      <c r="B7013" s="139" t="s">
        <v>20061</v>
      </c>
      <c r="C7013" s="139" t="s">
        <v>143</v>
      </c>
      <c r="D7013" s="642" t="s">
        <v>2248</v>
      </c>
    </row>
    <row r="7014" spans="1:4" ht="13.5" hidden="1">
      <c r="A7014" s="139" t="s">
        <v>20062</v>
      </c>
      <c r="B7014" s="139" t="s">
        <v>20063</v>
      </c>
      <c r="C7014" s="139" t="s">
        <v>143</v>
      </c>
      <c r="D7014" s="642" t="s">
        <v>1737</v>
      </c>
    </row>
    <row r="7015" spans="1:4" ht="13.5" hidden="1">
      <c r="A7015" s="139" t="s">
        <v>20064</v>
      </c>
      <c r="B7015" s="139" t="s">
        <v>20065</v>
      </c>
      <c r="C7015" s="139" t="s">
        <v>143</v>
      </c>
      <c r="D7015" s="642" t="s">
        <v>2571</v>
      </c>
    </row>
    <row r="7016" spans="1:4" ht="13.5" hidden="1">
      <c r="A7016" s="139" t="s">
        <v>20066</v>
      </c>
      <c r="B7016" s="139" t="s">
        <v>20067</v>
      </c>
      <c r="C7016" s="139" t="s">
        <v>143</v>
      </c>
      <c r="D7016" s="642" t="s">
        <v>2949</v>
      </c>
    </row>
    <row r="7017" spans="1:4" ht="13.5" hidden="1">
      <c r="A7017" s="139" t="s">
        <v>20068</v>
      </c>
      <c r="B7017" s="139" t="s">
        <v>20069</v>
      </c>
      <c r="C7017" s="139" t="s">
        <v>143</v>
      </c>
      <c r="D7017" s="642" t="s">
        <v>2233</v>
      </c>
    </row>
    <row r="7018" spans="1:4" ht="13.5" hidden="1">
      <c r="A7018" s="139" t="s">
        <v>20070</v>
      </c>
      <c r="B7018" s="139" t="s">
        <v>20071</v>
      </c>
      <c r="C7018" s="139" t="s">
        <v>143</v>
      </c>
      <c r="D7018" s="642" t="s">
        <v>3330</v>
      </c>
    </row>
    <row r="7019" spans="1:4" ht="13.5" hidden="1">
      <c r="A7019" s="139" t="s">
        <v>20072</v>
      </c>
      <c r="B7019" s="139" t="s">
        <v>20073</v>
      </c>
      <c r="C7019" s="139" t="s">
        <v>143</v>
      </c>
      <c r="D7019" s="642" t="s">
        <v>3624</v>
      </c>
    </row>
    <row r="7020" spans="1:4" ht="13.5" hidden="1">
      <c r="A7020" s="139" t="s">
        <v>20074</v>
      </c>
      <c r="B7020" s="139" t="s">
        <v>20075</v>
      </c>
      <c r="C7020" s="139" t="s">
        <v>143</v>
      </c>
      <c r="D7020" s="642" t="s">
        <v>3403</v>
      </c>
    </row>
    <row r="7021" spans="1:4" ht="13.5" hidden="1">
      <c r="A7021" s="139" t="s">
        <v>20076</v>
      </c>
      <c r="B7021" s="139" t="s">
        <v>20077</v>
      </c>
      <c r="C7021" s="139" t="s">
        <v>143</v>
      </c>
      <c r="D7021" s="642" t="s">
        <v>20050</v>
      </c>
    </row>
    <row r="7022" spans="1:4" ht="13.5" hidden="1">
      <c r="A7022" s="139" t="s">
        <v>20078</v>
      </c>
      <c r="B7022" s="139" t="s">
        <v>20079</v>
      </c>
      <c r="C7022" s="139" t="s">
        <v>143</v>
      </c>
      <c r="D7022" s="642" t="s">
        <v>1969</v>
      </c>
    </row>
    <row r="7023" spans="1:4" ht="13.5" hidden="1">
      <c r="A7023" s="139" t="s">
        <v>20080</v>
      </c>
      <c r="B7023" s="139" t="s">
        <v>20081</v>
      </c>
      <c r="C7023" s="139" t="s">
        <v>143</v>
      </c>
      <c r="D7023" s="642" t="s">
        <v>1969</v>
      </c>
    </row>
    <row r="7024" spans="1:4" ht="13.5" hidden="1">
      <c r="A7024" s="139" t="s">
        <v>20082</v>
      </c>
      <c r="B7024" s="139" t="s">
        <v>20083</v>
      </c>
      <c r="C7024" s="139" t="s">
        <v>143</v>
      </c>
      <c r="D7024" s="642" t="s">
        <v>20050</v>
      </c>
    </row>
    <row r="7025" spans="1:4" ht="13.5" hidden="1">
      <c r="A7025" s="139" t="s">
        <v>20084</v>
      </c>
      <c r="B7025" s="139" t="s">
        <v>20085</v>
      </c>
      <c r="C7025" s="139" t="s">
        <v>143</v>
      </c>
      <c r="D7025" s="642" t="s">
        <v>2793</v>
      </c>
    </row>
    <row r="7026" spans="1:4" ht="13.5" hidden="1">
      <c r="A7026" s="139" t="s">
        <v>20086</v>
      </c>
      <c r="B7026" s="139" t="s">
        <v>20087</v>
      </c>
      <c r="C7026" s="139" t="s">
        <v>143</v>
      </c>
      <c r="D7026" s="642" t="s">
        <v>3403</v>
      </c>
    </row>
    <row r="7027" spans="1:4" ht="13.5" hidden="1">
      <c r="A7027" s="139" t="s">
        <v>20088</v>
      </c>
      <c r="B7027" s="139" t="s">
        <v>20089</v>
      </c>
      <c r="C7027" s="139" t="s">
        <v>143</v>
      </c>
      <c r="D7027" s="642" t="s">
        <v>19984</v>
      </c>
    </row>
    <row r="7028" spans="1:4" ht="13.5" hidden="1">
      <c r="A7028" s="139" t="s">
        <v>20090</v>
      </c>
      <c r="B7028" s="139" t="s">
        <v>20091</v>
      </c>
      <c r="C7028" s="139" t="s">
        <v>143</v>
      </c>
      <c r="D7028" s="642" t="s">
        <v>3403</v>
      </c>
    </row>
    <row r="7029" spans="1:4" ht="13.5" hidden="1">
      <c r="A7029" s="139" t="s">
        <v>20092</v>
      </c>
      <c r="B7029" s="139" t="s">
        <v>20093</v>
      </c>
      <c r="C7029" s="139" t="s">
        <v>143</v>
      </c>
      <c r="D7029" s="642" t="s">
        <v>3403</v>
      </c>
    </row>
    <row r="7030" spans="1:4" ht="13.5" hidden="1">
      <c r="A7030" s="139" t="s">
        <v>20094</v>
      </c>
      <c r="B7030" s="139" t="s">
        <v>20095</v>
      </c>
      <c r="C7030" s="139" t="s">
        <v>143</v>
      </c>
      <c r="D7030" s="642" t="s">
        <v>2793</v>
      </c>
    </row>
    <row r="7031" spans="1:4" ht="13.5" hidden="1">
      <c r="A7031" s="139" t="s">
        <v>20096</v>
      </c>
      <c r="B7031" s="139" t="s">
        <v>20097</v>
      </c>
      <c r="C7031" s="139" t="s">
        <v>143</v>
      </c>
      <c r="D7031" s="642" t="s">
        <v>3624</v>
      </c>
    </row>
    <row r="7032" spans="1:4" ht="13.5" hidden="1">
      <c r="A7032" s="139" t="s">
        <v>20098</v>
      </c>
      <c r="B7032" s="139" t="s">
        <v>20099</v>
      </c>
      <c r="C7032" s="139" t="s">
        <v>143</v>
      </c>
      <c r="D7032" s="642" t="s">
        <v>2668</v>
      </c>
    </row>
    <row r="7033" spans="1:4" ht="13.5" hidden="1">
      <c r="A7033" s="139" t="s">
        <v>20100</v>
      </c>
      <c r="B7033" s="139" t="s">
        <v>20101</v>
      </c>
      <c r="C7033" s="139" t="s">
        <v>143</v>
      </c>
      <c r="D7033" s="642" t="s">
        <v>3403</v>
      </c>
    </row>
    <row r="7034" spans="1:4" ht="13.5" hidden="1">
      <c r="A7034" s="139" t="s">
        <v>20102</v>
      </c>
      <c r="B7034" s="139" t="s">
        <v>20103</v>
      </c>
      <c r="C7034" s="139" t="s">
        <v>143</v>
      </c>
      <c r="D7034" s="642" t="s">
        <v>3507</v>
      </c>
    </row>
    <row r="7035" spans="1:4" ht="13.5" hidden="1">
      <c r="A7035" s="139" t="s">
        <v>20104</v>
      </c>
      <c r="B7035" s="139" t="s">
        <v>20105</v>
      </c>
      <c r="C7035" s="139" t="s">
        <v>143</v>
      </c>
      <c r="D7035" s="642" t="s">
        <v>2145</v>
      </c>
    </row>
    <row r="7036" spans="1:4" ht="13.5" hidden="1">
      <c r="A7036" s="139" t="s">
        <v>20106</v>
      </c>
      <c r="B7036" s="139" t="s">
        <v>20107</v>
      </c>
      <c r="C7036" s="139" t="s">
        <v>143</v>
      </c>
      <c r="D7036" s="642" t="s">
        <v>3382</v>
      </c>
    </row>
    <row r="7037" spans="1:4" ht="13.5" hidden="1">
      <c r="A7037" s="139" t="s">
        <v>20108</v>
      </c>
      <c r="B7037" s="139" t="s">
        <v>20109</v>
      </c>
      <c r="C7037" s="139" t="s">
        <v>143</v>
      </c>
      <c r="D7037" s="642" t="s">
        <v>1671</v>
      </c>
    </row>
    <row r="7038" spans="1:4" ht="13.5" hidden="1">
      <c r="A7038" s="139" t="s">
        <v>20110</v>
      </c>
      <c r="B7038" s="139" t="s">
        <v>20111</v>
      </c>
      <c r="C7038" s="139" t="s">
        <v>143</v>
      </c>
      <c r="D7038" s="642" t="s">
        <v>3382</v>
      </c>
    </row>
    <row r="7039" spans="1:4" ht="13.5" hidden="1">
      <c r="A7039" s="139" t="s">
        <v>20112</v>
      </c>
      <c r="B7039" s="139" t="s">
        <v>20113</v>
      </c>
      <c r="C7039" s="139" t="s">
        <v>143</v>
      </c>
      <c r="D7039" s="642" t="s">
        <v>1925</v>
      </c>
    </row>
    <row r="7040" spans="1:4" ht="13.5" hidden="1">
      <c r="A7040" s="139" t="s">
        <v>20114</v>
      </c>
      <c r="B7040" s="139" t="s">
        <v>20115</v>
      </c>
      <c r="C7040" s="139" t="s">
        <v>143</v>
      </c>
      <c r="D7040" s="642" t="s">
        <v>2939</v>
      </c>
    </row>
    <row r="7041" spans="1:4" ht="13.5" hidden="1">
      <c r="A7041" s="139" t="s">
        <v>20116</v>
      </c>
      <c r="B7041" s="139" t="s">
        <v>20117</v>
      </c>
      <c r="C7041" s="139" t="s">
        <v>143</v>
      </c>
      <c r="D7041" s="642" t="s">
        <v>2949</v>
      </c>
    </row>
    <row r="7042" spans="1:4" ht="13.5" hidden="1">
      <c r="A7042" s="139" t="s">
        <v>20118</v>
      </c>
      <c r="B7042" s="139" t="s">
        <v>20119</v>
      </c>
      <c r="C7042" s="139" t="s">
        <v>143</v>
      </c>
      <c r="D7042" s="642" t="s">
        <v>2399</v>
      </c>
    </row>
    <row r="7043" spans="1:4" ht="13.5" hidden="1">
      <c r="A7043" s="139" t="s">
        <v>20120</v>
      </c>
      <c r="B7043" s="139" t="s">
        <v>20121</v>
      </c>
      <c r="C7043" s="139" t="s">
        <v>143</v>
      </c>
      <c r="D7043" s="642" t="s">
        <v>2668</v>
      </c>
    </row>
    <row r="7044" spans="1:4" ht="13.5" hidden="1">
      <c r="A7044" s="139" t="s">
        <v>20122</v>
      </c>
      <c r="B7044" s="139" t="s">
        <v>20123</v>
      </c>
      <c r="C7044" s="139" t="s">
        <v>143</v>
      </c>
      <c r="D7044" s="642" t="s">
        <v>2556</v>
      </c>
    </row>
    <row r="7045" spans="1:4" ht="13.5" hidden="1">
      <c r="A7045" s="139" t="s">
        <v>20124</v>
      </c>
      <c r="B7045" s="139" t="s">
        <v>20125</v>
      </c>
      <c r="C7045" s="139" t="s">
        <v>143</v>
      </c>
      <c r="D7045" s="642" t="s">
        <v>2668</v>
      </c>
    </row>
    <row r="7046" spans="1:4" ht="13.5" hidden="1">
      <c r="A7046" s="139" t="s">
        <v>20126</v>
      </c>
      <c r="B7046" s="139" t="s">
        <v>20127</v>
      </c>
      <c r="C7046" s="139" t="s">
        <v>143</v>
      </c>
      <c r="D7046" s="642" t="s">
        <v>1671</v>
      </c>
    </row>
    <row r="7047" spans="1:4" ht="13.5" hidden="1">
      <c r="A7047" s="139" t="s">
        <v>20128</v>
      </c>
      <c r="B7047" s="139" t="s">
        <v>20129</v>
      </c>
      <c r="C7047" s="139" t="s">
        <v>143</v>
      </c>
      <c r="D7047" s="642" t="s">
        <v>3382</v>
      </c>
    </row>
    <row r="7048" spans="1:4" ht="13.5" hidden="1">
      <c r="A7048" s="139" t="s">
        <v>20130</v>
      </c>
      <c r="B7048" s="139" t="s">
        <v>20131</v>
      </c>
      <c r="C7048" s="139" t="s">
        <v>143</v>
      </c>
      <c r="D7048" s="642" t="s">
        <v>19984</v>
      </c>
    </row>
    <row r="7049" spans="1:4" ht="13.5" hidden="1">
      <c r="A7049" s="139" t="s">
        <v>20132</v>
      </c>
      <c r="B7049" s="139" t="s">
        <v>20133</v>
      </c>
      <c r="C7049" s="139" t="s">
        <v>143</v>
      </c>
      <c r="D7049" s="642" t="s">
        <v>1671</v>
      </c>
    </row>
    <row r="7050" spans="1:4" ht="13.5" hidden="1">
      <c r="A7050" s="139" t="s">
        <v>20134</v>
      </c>
      <c r="B7050" s="139" t="s">
        <v>20135</v>
      </c>
      <c r="C7050" s="139" t="s">
        <v>143</v>
      </c>
      <c r="D7050" s="642" t="s">
        <v>2112</v>
      </c>
    </row>
    <row r="7051" spans="1:4" ht="13.5" hidden="1">
      <c r="A7051" s="139" t="s">
        <v>20136</v>
      </c>
      <c r="B7051" s="139" t="s">
        <v>20137</v>
      </c>
      <c r="C7051" s="139" t="s">
        <v>143</v>
      </c>
      <c r="D7051" s="642" t="s">
        <v>2592</v>
      </c>
    </row>
    <row r="7052" spans="1:4" ht="13.5" hidden="1">
      <c r="A7052" s="139" t="s">
        <v>20138</v>
      </c>
      <c r="B7052" s="139" t="s">
        <v>20139</v>
      </c>
      <c r="C7052" s="139" t="s">
        <v>143</v>
      </c>
      <c r="D7052" s="642" t="s">
        <v>2248</v>
      </c>
    </row>
    <row r="7053" spans="1:4" ht="13.5" hidden="1">
      <c r="A7053" s="139" t="s">
        <v>20140</v>
      </c>
      <c r="B7053" s="139" t="s">
        <v>20141</v>
      </c>
      <c r="C7053" s="139" t="s">
        <v>143</v>
      </c>
      <c r="D7053" s="642" t="s">
        <v>2939</v>
      </c>
    </row>
    <row r="7054" spans="1:4" ht="13.5" hidden="1">
      <c r="A7054" s="139" t="s">
        <v>20142</v>
      </c>
      <c r="B7054" s="139" t="s">
        <v>20143</v>
      </c>
      <c r="C7054" s="139" t="s">
        <v>143</v>
      </c>
      <c r="D7054" s="642" t="s">
        <v>3624</v>
      </c>
    </row>
    <row r="7055" spans="1:4" ht="13.5" hidden="1">
      <c r="A7055" s="139" t="s">
        <v>20144</v>
      </c>
      <c r="B7055" s="139" t="s">
        <v>20145</v>
      </c>
      <c r="C7055" s="139" t="s">
        <v>143</v>
      </c>
      <c r="D7055" s="642" t="s">
        <v>2571</v>
      </c>
    </row>
    <row r="7056" spans="1:4" ht="13.5" hidden="1">
      <c r="A7056" s="139" t="s">
        <v>20146</v>
      </c>
      <c r="B7056" s="139" t="s">
        <v>20147</v>
      </c>
      <c r="C7056" s="139" t="s">
        <v>143</v>
      </c>
      <c r="D7056" s="642" t="s">
        <v>20148</v>
      </c>
    </row>
    <row r="7057" spans="1:4" ht="13.5" hidden="1">
      <c r="A7057" s="139" t="s">
        <v>20149</v>
      </c>
      <c r="B7057" s="139" t="s">
        <v>20150</v>
      </c>
      <c r="C7057" s="139" t="s">
        <v>143</v>
      </c>
      <c r="D7057" s="642" t="s">
        <v>3013</v>
      </c>
    </row>
    <row r="7058" spans="1:4" ht="13.5" hidden="1">
      <c r="A7058" s="139" t="s">
        <v>20151</v>
      </c>
      <c r="B7058" s="139" t="s">
        <v>20152</v>
      </c>
      <c r="C7058" s="139" t="s">
        <v>143</v>
      </c>
      <c r="D7058" s="642" t="s">
        <v>2981</v>
      </c>
    </row>
    <row r="7059" spans="1:4" ht="13.5" hidden="1">
      <c r="A7059" s="139" t="s">
        <v>20153</v>
      </c>
      <c r="B7059" s="139" t="s">
        <v>20154</v>
      </c>
      <c r="C7059" s="139" t="s">
        <v>143</v>
      </c>
      <c r="D7059" s="642" t="s">
        <v>3315</v>
      </c>
    </row>
    <row r="7060" spans="1:4" ht="13.5" hidden="1">
      <c r="A7060" s="139" t="s">
        <v>20155</v>
      </c>
      <c r="B7060" s="139" t="s">
        <v>20156</v>
      </c>
      <c r="C7060" s="139" t="s">
        <v>143</v>
      </c>
      <c r="D7060" s="642" t="s">
        <v>2939</v>
      </c>
    </row>
    <row r="7061" spans="1:4" ht="13.5" hidden="1">
      <c r="A7061" s="139" t="s">
        <v>20157</v>
      </c>
      <c r="B7061" s="139" t="s">
        <v>20158</v>
      </c>
      <c r="C7061" s="139" t="s">
        <v>143</v>
      </c>
      <c r="D7061" s="642" t="s">
        <v>2233</v>
      </c>
    </row>
    <row r="7062" spans="1:4" ht="13.5" hidden="1">
      <c r="A7062" s="139" t="s">
        <v>20159</v>
      </c>
      <c r="B7062" s="139" t="s">
        <v>20160</v>
      </c>
      <c r="C7062" s="139" t="s">
        <v>143</v>
      </c>
      <c r="D7062" s="642" t="s">
        <v>2559</v>
      </c>
    </row>
    <row r="7063" spans="1:4" ht="13.5" hidden="1">
      <c r="A7063" s="139" t="s">
        <v>20161</v>
      </c>
      <c r="B7063" s="139" t="s">
        <v>20162</v>
      </c>
      <c r="C7063" s="139" t="s">
        <v>143</v>
      </c>
      <c r="D7063" s="642" t="s">
        <v>2233</v>
      </c>
    </row>
    <row r="7064" spans="1:4" ht="13.5" hidden="1">
      <c r="A7064" s="139" t="s">
        <v>20163</v>
      </c>
      <c r="B7064" s="139" t="s">
        <v>20164</v>
      </c>
      <c r="C7064" s="139" t="s">
        <v>143</v>
      </c>
      <c r="D7064" s="642" t="s">
        <v>18762</v>
      </c>
    </row>
    <row r="7065" spans="1:4" ht="13.5" hidden="1">
      <c r="A7065" s="139" t="s">
        <v>20165</v>
      </c>
      <c r="B7065" s="139" t="s">
        <v>20166</v>
      </c>
      <c r="C7065" s="139" t="s">
        <v>143</v>
      </c>
      <c r="D7065" s="642" t="s">
        <v>20167</v>
      </c>
    </row>
    <row r="7066" spans="1:4" ht="13.5" hidden="1">
      <c r="A7066" s="139" t="s">
        <v>20168</v>
      </c>
      <c r="B7066" s="139" t="s">
        <v>20169</v>
      </c>
      <c r="C7066" s="139" t="s">
        <v>143</v>
      </c>
      <c r="D7066" s="642" t="s">
        <v>3549</v>
      </c>
    </row>
    <row r="7067" spans="1:4" ht="13.5" hidden="1">
      <c r="A7067" s="139" t="s">
        <v>20170</v>
      </c>
      <c r="B7067" s="139" t="s">
        <v>20171</v>
      </c>
      <c r="C7067" s="139" t="s">
        <v>143</v>
      </c>
      <c r="D7067" s="642" t="s">
        <v>18908</v>
      </c>
    </row>
    <row r="7068" spans="1:4" ht="13.5" hidden="1">
      <c r="A7068" s="139" t="s">
        <v>20172</v>
      </c>
      <c r="B7068" s="139" t="s">
        <v>20173</v>
      </c>
      <c r="C7068" s="139" t="s">
        <v>143</v>
      </c>
      <c r="D7068" s="642" t="s">
        <v>20174</v>
      </c>
    </row>
    <row r="7069" spans="1:4" ht="13.5" hidden="1">
      <c r="A7069" s="139" t="s">
        <v>20175</v>
      </c>
      <c r="B7069" s="139" t="s">
        <v>20176</v>
      </c>
      <c r="C7069" s="139" t="s">
        <v>143</v>
      </c>
      <c r="D7069" s="642" t="s">
        <v>3624</v>
      </c>
    </row>
    <row r="7070" spans="1:4" ht="13.5" hidden="1">
      <c r="A7070" s="139" t="s">
        <v>20177</v>
      </c>
      <c r="B7070" s="139" t="s">
        <v>20178</v>
      </c>
      <c r="C7070" s="139" t="s">
        <v>143</v>
      </c>
      <c r="D7070" s="642" t="s">
        <v>10138</v>
      </c>
    </row>
    <row r="7071" spans="1:4" ht="13.5" hidden="1">
      <c r="A7071" s="139" t="s">
        <v>20179</v>
      </c>
      <c r="B7071" s="139" t="s">
        <v>20180</v>
      </c>
      <c r="C7071" s="139" t="s">
        <v>19942</v>
      </c>
      <c r="D7071" s="642" t="s">
        <v>20181</v>
      </c>
    </row>
    <row r="7072" spans="1:4" ht="13.5" hidden="1">
      <c r="A7072" s="139" t="s">
        <v>20182</v>
      </c>
      <c r="B7072" s="139" t="s">
        <v>20183</v>
      </c>
      <c r="C7072" s="139" t="s">
        <v>19942</v>
      </c>
      <c r="D7072" s="642" t="s">
        <v>20184</v>
      </c>
    </row>
    <row r="7073" spans="1:4" ht="13.5" hidden="1">
      <c r="A7073" s="139" t="s">
        <v>20185</v>
      </c>
      <c r="B7073" s="139" t="s">
        <v>20186</v>
      </c>
      <c r="C7073" s="139" t="s">
        <v>19942</v>
      </c>
      <c r="D7073" s="642" t="s">
        <v>1106</v>
      </c>
    </row>
    <row r="7074" spans="1:4" ht="13.5" hidden="1">
      <c r="A7074" s="139" t="s">
        <v>20187</v>
      </c>
      <c r="B7074" s="139" t="s">
        <v>20188</v>
      </c>
      <c r="C7074" s="139" t="s">
        <v>19942</v>
      </c>
      <c r="D7074" s="642" t="s">
        <v>20189</v>
      </c>
    </row>
    <row r="7075" spans="1:4" ht="13.5" hidden="1">
      <c r="A7075" s="139" t="s">
        <v>20190</v>
      </c>
      <c r="B7075" s="139" t="s">
        <v>20191</v>
      </c>
      <c r="C7075" s="139" t="s">
        <v>19942</v>
      </c>
      <c r="D7075" s="642" t="s">
        <v>2707</v>
      </c>
    </row>
    <row r="7076" spans="1:4" ht="13.5" hidden="1">
      <c r="A7076" s="139" t="s">
        <v>20192</v>
      </c>
      <c r="B7076" s="139" t="s">
        <v>20193</v>
      </c>
      <c r="C7076" s="139" t="s">
        <v>19942</v>
      </c>
      <c r="D7076" s="642" t="s">
        <v>8192</v>
      </c>
    </row>
    <row r="7077" spans="1:4" ht="13.5" hidden="1">
      <c r="A7077" s="139" t="s">
        <v>20194</v>
      </c>
      <c r="B7077" s="139" t="s">
        <v>20195</v>
      </c>
      <c r="C7077" s="139" t="s">
        <v>19942</v>
      </c>
      <c r="D7077" s="642" t="s">
        <v>6659</v>
      </c>
    </row>
    <row r="7078" spans="1:4" ht="13.5" hidden="1">
      <c r="A7078" s="139" t="s">
        <v>20196</v>
      </c>
      <c r="B7078" s="139" t="s">
        <v>20197</v>
      </c>
      <c r="C7078" s="139" t="s">
        <v>19942</v>
      </c>
      <c r="D7078" s="642" t="s">
        <v>20198</v>
      </c>
    </row>
    <row r="7079" spans="1:4" ht="13.5" hidden="1">
      <c r="A7079" s="139" t="s">
        <v>20199</v>
      </c>
      <c r="B7079" s="139" t="s">
        <v>20200</v>
      </c>
      <c r="C7079" s="139" t="s">
        <v>19942</v>
      </c>
      <c r="D7079" s="642" t="s">
        <v>642</v>
      </c>
    </row>
    <row r="7080" spans="1:4" ht="13.5" hidden="1">
      <c r="A7080" s="139" t="s">
        <v>20201</v>
      </c>
      <c r="B7080" s="139" t="s">
        <v>20202</v>
      </c>
      <c r="C7080" s="139" t="s">
        <v>19942</v>
      </c>
      <c r="D7080" s="642" t="s">
        <v>4607</v>
      </c>
    </row>
    <row r="7081" spans="1:4" ht="13.5" hidden="1">
      <c r="A7081" s="139" t="s">
        <v>20203</v>
      </c>
      <c r="B7081" s="139" t="s">
        <v>20204</v>
      </c>
      <c r="C7081" s="139" t="s">
        <v>19942</v>
      </c>
      <c r="D7081" s="642" t="s">
        <v>20205</v>
      </c>
    </row>
    <row r="7082" spans="1:4" ht="13.5" hidden="1">
      <c r="A7082" s="139" t="s">
        <v>20206</v>
      </c>
      <c r="B7082" s="139" t="s">
        <v>20207</v>
      </c>
      <c r="C7082" s="139" t="s">
        <v>19942</v>
      </c>
      <c r="D7082" s="642" t="s">
        <v>20208</v>
      </c>
    </row>
    <row r="7083" spans="1:4" ht="13.5" hidden="1">
      <c r="A7083" s="139" t="s">
        <v>20209</v>
      </c>
      <c r="B7083" s="139" t="s">
        <v>20210</v>
      </c>
      <c r="C7083" s="139" t="s">
        <v>19942</v>
      </c>
      <c r="D7083" s="642" t="s">
        <v>20211</v>
      </c>
    </row>
    <row r="7084" spans="1:4" ht="13.5" hidden="1">
      <c r="A7084" s="139" t="s">
        <v>20212</v>
      </c>
      <c r="B7084" s="139" t="s">
        <v>20213</v>
      </c>
      <c r="C7084" s="139" t="s">
        <v>19942</v>
      </c>
      <c r="D7084" s="642" t="s">
        <v>20214</v>
      </c>
    </row>
    <row r="7085" spans="1:4" ht="13.5" hidden="1">
      <c r="A7085" s="139" t="s">
        <v>20215</v>
      </c>
      <c r="B7085" s="139" t="s">
        <v>20216</v>
      </c>
      <c r="C7085" s="139" t="s">
        <v>19942</v>
      </c>
      <c r="D7085" s="642" t="s">
        <v>20217</v>
      </c>
    </row>
    <row r="7086" spans="1:4" ht="13.5" hidden="1">
      <c r="A7086" s="139" t="s">
        <v>20218</v>
      </c>
      <c r="B7086" s="139" t="s">
        <v>20219</v>
      </c>
      <c r="C7086" s="139" t="s">
        <v>19942</v>
      </c>
      <c r="D7086" s="642" t="s">
        <v>20220</v>
      </c>
    </row>
    <row r="7087" spans="1:4" ht="13.5" hidden="1">
      <c r="A7087" s="139" t="s">
        <v>20221</v>
      </c>
      <c r="B7087" s="139" t="s">
        <v>20222</v>
      </c>
      <c r="C7087" s="139" t="s">
        <v>19942</v>
      </c>
      <c r="D7087" s="642" t="s">
        <v>20223</v>
      </c>
    </row>
    <row r="7088" spans="1:4" ht="13.5" hidden="1">
      <c r="A7088" s="139" t="s">
        <v>20224</v>
      </c>
      <c r="B7088" s="139" t="s">
        <v>20225</v>
      </c>
      <c r="C7088" s="139" t="s">
        <v>143</v>
      </c>
      <c r="D7088" s="642" t="s">
        <v>2939</v>
      </c>
    </row>
    <row r="7089" spans="1:4" ht="13.5" hidden="1">
      <c r="A7089" s="139" t="s">
        <v>20226</v>
      </c>
      <c r="B7089" s="139" t="s">
        <v>20227</v>
      </c>
      <c r="C7089" s="139" t="s">
        <v>143</v>
      </c>
      <c r="D7089" s="642" t="s">
        <v>20228</v>
      </c>
    </row>
    <row r="7090" spans="1:4" ht="13.5" hidden="1">
      <c r="A7090" s="139" t="s">
        <v>20229</v>
      </c>
      <c r="B7090" s="139" t="s">
        <v>20230</v>
      </c>
      <c r="C7090" s="139" t="s">
        <v>143</v>
      </c>
      <c r="D7090" s="642" t="s">
        <v>2939</v>
      </c>
    </row>
    <row r="7091" spans="1:4" ht="13.5" hidden="1">
      <c r="A7091" s="139" t="s">
        <v>20231</v>
      </c>
      <c r="B7091" s="139" t="s">
        <v>20232</v>
      </c>
      <c r="C7091" s="139" t="s">
        <v>143</v>
      </c>
      <c r="D7091" s="642" t="s">
        <v>19984</v>
      </c>
    </row>
    <row r="7092" spans="1:4" ht="13.5" hidden="1">
      <c r="A7092" s="139" t="s">
        <v>20233</v>
      </c>
      <c r="B7092" s="139" t="s">
        <v>20234</v>
      </c>
      <c r="C7092" s="139" t="s">
        <v>143</v>
      </c>
      <c r="D7092" s="642" t="s">
        <v>3656</v>
      </c>
    </row>
    <row r="7093" spans="1:4" ht="13.5" hidden="1">
      <c r="A7093" s="139" t="s">
        <v>20235</v>
      </c>
      <c r="B7093" s="139" t="s">
        <v>20236</v>
      </c>
      <c r="C7093" s="139" t="s">
        <v>143</v>
      </c>
      <c r="D7093" s="642" t="s">
        <v>2236</v>
      </c>
    </row>
    <row r="7094" spans="1:4" ht="13.5" hidden="1">
      <c r="A7094" s="139" t="s">
        <v>20237</v>
      </c>
      <c r="B7094" s="139" t="s">
        <v>20238</v>
      </c>
      <c r="C7094" s="139" t="s">
        <v>143</v>
      </c>
      <c r="D7094" s="642" t="s">
        <v>1969</v>
      </c>
    </row>
    <row r="7095" spans="1:4" ht="13.5" hidden="1">
      <c r="A7095" s="139" t="s">
        <v>20239</v>
      </c>
      <c r="B7095" s="139" t="s">
        <v>20240</v>
      </c>
      <c r="C7095" s="139" t="s">
        <v>143</v>
      </c>
      <c r="D7095" s="642" t="s">
        <v>20241</v>
      </c>
    </row>
    <row r="7096" spans="1:4" ht="13.5" hidden="1">
      <c r="A7096" s="139" t="s">
        <v>20242</v>
      </c>
      <c r="B7096" s="139" t="s">
        <v>20243</v>
      </c>
      <c r="C7096" s="139" t="s">
        <v>143</v>
      </c>
      <c r="D7096" s="642" t="s">
        <v>20174</v>
      </c>
    </row>
    <row r="7097" spans="1:4" ht="13.5" hidden="1">
      <c r="A7097" s="139" t="s">
        <v>20244</v>
      </c>
      <c r="B7097" s="139" t="s">
        <v>20245</v>
      </c>
      <c r="C7097" s="139" t="s">
        <v>143</v>
      </c>
      <c r="D7097" s="642" t="s">
        <v>20246</v>
      </c>
    </row>
    <row r="7098" spans="1:4" ht="13.5" hidden="1">
      <c r="A7098" s="139" t="s">
        <v>20247</v>
      </c>
      <c r="B7098" s="139" t="s">
        <v>20248</v>
      </c>
      <c r="C7098" s="139" t="s">
        <v>143</v>
      </c>
      <c r="D7098" s="642" t="s">
        <v>2556</v>
      </c>
    </row>
    <row r="7099" spans="1:4" ht="13.5" hidden="1">
      <c r="A7099" s="139" t="s">
        <v>20249</v>
      </c>
      <c r="B7099" s="139" t="s">
        <v>20250</v>
      </c>
      <c r="C7099" s="139" t="s">
        <v>143</v>
      </c>
      <c r="D7099" s="642" t="s">
        <v>20241</v>
      </c>
    </row>
    <row r="7100" spans="1:4" ht="13.5" hidden="1">
      <c r="A7100" s="139" t="s">
        <v>20251</v>
      </c>
      <c r="B7100" s="139" t="s">
        <v>20252</v>
      </c>
      <c r="C7100" s="139" t="s">
        <v>143</v>
      </c>
      <c r="D7100" s="642" t="s">
        <v>20253</v>
      </c>
    </row>
    <row r="7101" spans="1:4" ht="13.5" hidden="1">
      <c r="A7101" s="139" t="s">
        <v>20254</v>
      </c>
      <c r="B7101" s="139" t="s">
        <v>20255</v>
      </c>
      <c r="C7101" s="139" t="s">
        <v>143</v>
      </c>
      <c r="D7101" s="642" t="s">
        <v>20256</v>
      </c>
    </row>
    <row r="7102" spans="1:4" ht="13.5" hidden="1">
      <c r="A7102" s="139" t="s">
        <v>20257</v>
      </c>
      <c r="B7102" s="139" t="s">
        <v>20258</v>
      </c>
      <c r="C7102" s="139" t="s">
        <v>143</v>
      </c>
      <c r="D7102" s="642" t="s">
        <v>20259</v>
      </c>
    </row>
    <row r="7103" spans="1:4" ht="13.5" hidden="1">
      <c r="A7103" s="139" t="s">
        <v>20260</v>
      </c>
      <c r="B7103" s="139" t="s">
        <v>20261</v>
      </c>
      <c r="C7103" s="139" t="s">
        <v>143</v>
      </c>
      <c r="D7103" s="642" t="s">
        <v>19701</v>
      </c>
    </row>
    <row r="7104" spans="1:4" ht="13.5" hidden="1">
      <c r="A7104" s="139" t="s">
        <v>20262</v>
      </c>
      <c r="B7104" s="139" t="s">
        <v>20263</v>
      </c>
      <c r="C7104" s="139" t="s">
        <v>143</v>
      </c>
      <c r="D7104" s="642" t="s">
        <v>20264</v>
      </c>
    </row>
    <row r="7105" spans="1:4" ht="13.5" hidden="1">
      <c r="A7105" s="139" t="s">
        <v>20265</v>
      </c>
      <c r="B7105" s="139" t="s">
        <v>20266</v>
      </c>
      <c r="C7105" s="139" t="s">
        <v>143</v>
      </c>
      <c r="D7105" s="642" t="s">
        <v>20267</v>
      </c>
    </row>
    <row r="7106" spans="1:4" ht="13.5" hidden="1">
      <c r="A7106" s="139" t="s">
        <v>20268</v>
      </c>
      <c r="B7106" s="139" t="s">
        <v>20269</v>
      </c>
      <c r="C7106" s="139" t="s">
        <v>143</v>
      </c>
      <c r="D7106" s="642" t="s">
        <v>20270</v>
      </c>
    </row>
    <row r="7107" spans="1:4" ht="13.5" hidden="1">
      <c r="A7107" s="139" t="s">
        <v>20271</v>
      </c>
      <c r="B7107" s="139" t="s">
        <v>20272</v>
      </c>
      <c r="C7107" s="139" t="s">
        <v>143</v>
      </c>
      <c r="D7107" s="642" t="s">
        <v>20273</v>
      </c>
    </row>
    <row r="7108" spans="1:4" ht="13.5" hidden="1">
      <c r="A7108" s="139" t="s">
        <v>20274</v>
      </c>
      <c r="B7108" s="139" t="s">
        <v>20275</v>
      </c>
      <c r="C7108" s="139" t="s">
        <v>143</v>
      </c>
      <c r="D7108" s="642" t="s">
        <v>4548</v>
      </c>
    </row>
    <row r="7109" spans="1:4" ht="13.5" hidden="1">
      <c r="A7109" s="139" t="s">
        <v>20276</v>
      </c>
      <c r="B7109" s="139" t="s">
        <v>20277</v>
      </c>
      <c r="C7109" s="139" t="s">
        <v>143</v>
      </c>
      <c r="D7109" s="642" t="s">
        <v>20278</v>
      </c>
    </row>
    <row r="7110" spans="1:4" ht="13.5" hidden="1">
      <c r="A7110" s="139" t="s">
        <v>20279</v>
      </c>
      <c r="B7110" s="139" t="s">
        <v>20280</v>
      </c>
      <c r="C7110" s="139" t="s">
        <v>19942</v>
      </c>
      <c r="D7110" s="642" t="s">
        <v>11830</v>
      </c>
    </row>
    <row r="7111" spans="1:4" ht="13.5" hidden="1">
      <c r="A7111" s="139" t="s">
        <v>20281</v>
      </c>
      <c r="B7111" s="139" t="s">
        <v>20282</v>
      </c>
      <c r="C7111" s="139" t="s">
        <v>19942</v>
      </c>
      <c r="D7111" s="642" t="s">
        <v>20283</v>
      </c>
    </row>
    <row r="7112" spans="1:4" ht="13.5" hidden="1">
      <c r="A7112" s="139" t="s">
        <v>20284</v>
      </c>
      <c r="B7112" s="139" t="s">
        <v>20285</v>
      </c>
      <c r="C7112" s="139" t="s">
        <v>19942</v>
      </c>
      <c r="D7112" s="642" t="s">
        <v>20286</v>
      </c>
    </row>
    <row r="7113" spans="1:4" ht="13.5" hidden="1">
      <c r="A7113" s="139" t="s">
        <v>20287</v>
      </c>
      <c r="B7113" s="139" t="s">
        <v>20288</v>
      </c>
      <c r="C7113" s="139" t="s">
        <v>19942</v>
      </c>
      <c r="D7113" s="642" t="s">
        <v>20289</v>
      </c>
    </row>
    <row r="7114" spans="1:4" ht="13.5" hidden="1">
      <c r="A7114" s="139" t="s">
        <v>20290</v>
      </c>
      <c r="B7114" s="139" t="s">
        <v>20291</v>
      </c>
      <c r="C7114" s="139" t="s">
        <v>19942</v>
      </c>
      <c r="D7114" s="642" t="s">
        <v>20292</v>
      </c>
    </row>
    <row r="7115" spans="1:4" ht="13.5" hidden="1">
      <c r="A7115" s="139" t="s">
        <v>20293</v>
      </c>
      <c r="B7115" s="139" t="s">
        <v>20294</v>
      </c>
      <c r="C7115" s="139" t="s">
        <v>19942</v>
      </c>
      <c r="D7115" s="642" t="s">
        <v>5424</v>
      </c>
    </row>
    <row r="7116" spans="1:4" ht="13.5" hidden="1">
      <c r="A7116" s="139" t="s">
        <v>20295</v>
      </c>
      <c r="B7116" s="139" t="s">
        <v>20252</v>
      </c>
      <c r="C7116" s="139" t="s">
        <v>19942</v>
      </c>
      <c r="D7116" s="642" t="s">
        <v>20296</v>
      </c>
    </row>
    <row r="7117" spans="1:4" ht="13.5" hidden="1">
      <c r="A7117" s="139" t="s">
        <v>20297</v>
      </c>
      <c r="B7117" s="139" t="s">
        <v>20298</v>
      </c>
      <c r="C7117" s="139" t="s">
        <v>19942</v>
      </c>
      <c r="D7117" s="642" t="s">
        <v>20299</v>
      </c>
    </row>
    <row r="7118" spans="1:4" ht="13.5" hidden="1">
      <c r="A7118" s="139" t="s">
        <v>20300</v>
      </c>
      <c r="B7118" s="139" t="s">
        <v>20263</v>
      </c>
      <c r="C7118" s="139" t="s">
        <v>19942</v>
      </c>
      <c r="D7118" s="642" t="s">
        <v>20301</v>
      </c>
    </row>
    <row r="7119" spans="1:4" ht="13.5" hidden="1">
      <c r="A7119" s="139" t="s">
        <v>20302</v>
      </c>
      <c r="B7119" s="139" t="s">
        <v>20266</v>
      </c>
      <c r="C7119" s="139" t="s">
        <v>19942</v>
      </c>
      <c r="D7119" s="642" t="s">
        <v>20303</v>
      </c>
    </row>
    <row r="7120" spans="1:4" ht="13.5" hidden="1">
      <c r="A7120" s="139" t="s">
        <v>20304</v>
      </c>
      <c r="B7120" s="139" t="s">
        <v>20269</v>
      </c>
      <c r="C7120" s="139" t="s">
        <v>19942</v>
      </c>
      <c r="D7120" s="642" t="s">
        <v>20305</v>
      </c>
    </row>
    <row r="7121" spans="1:4" ht="13.5" hidden="1">
      <c r="A7121" s="139" t="s">
        <v>20306</v>
      </c>
      <c r="B7121" s="139" t="s">
        <v>20277</v>
      </c>
      <c r="C7121" s="139" t="s">
        <v>19942</v>
      </c>
      <c r="D7121" s="642" t="s">
        <v>20307</v>
      </c>
    </row>
    <row r="7122" spans="1:4" ht="13.5" hidden="1">
      <c r="A7122" s="139" t="s">
        <v>20308</v>
      </c>
      <c r="B7122" s="139" t="s">
        <v>20309</v>
      </c>
      <c r="C7122" s="139" t="s">
        <v>143</v>
      </c>
      <c r="D7122" s="642" t="s">
        <v>20310</v>
      </c>
    </row>
    <row r="7123" spans="1:4" ht="13.5" hidden="1">
      <c r="A7123" s="139" t="s">
        <v>20311</v>
      </c>
      <c r="B7123" s="139" t="s">
        <v>20309</v>
      </c>
      <c r="C7123" s="139" t="s">
        <v>19942</v>
      </c>
      <c r="D7123" s="642" t="s">
        <v>20312</v>
      </c>
    </row>
    <row r="7124" spans="1:4" ht="13.5" hidden="1">
      <c r="A7124" s="139" t="s">
        <v>20313</v>
      </c>
      <c r="B7124" s="139" t="s">
        <v>20314</v>
      </c>
      <c r="C7124" s="139" t="s">
        <v>143</v>
      </c>
      <c r="D7124" s="642" t="s">
        <v>1671</v>
      </c>
    </row>
    <row r="7125" spans="1:4" ht="13.5" hidden="1">
      <c r="A7125" s="139" t="s">
        <v>20315</v>
      </c>
      <c r="B7125" s="139" t="s">
        <v>20316</v>
      </c>
      <c r="C7125" s="139" t="s">
        <v>19942</v>
      </c>
      <c r="D7125" s="642" t="s">
        <v>20317</v>
      </c>
    </row>
    <row r="7126" spans="1:4" ht="13.5" hidden="1">
      <c r="A7126" s="139" t="s">
        <v>20318</v>
      </c>
      <c r="B7126" s="139" t="s">
        <v>20319</v>
      </c>
      <c r="C7126" s="139" t="s">
        <v>143</v>
      </c>
      <c r="D7126" s="642" t="s">
        <v>2636</v>
      </c>
    </row>
    <row r="7127" spans="1:4" ht="13.5" hidden="1">
      <c r="A7127" s="139" t="s">
        <v>20320</v>
      </c>
      <c r="B7127" s="139" t="s">
        <v>20321</v>
      </c>
      <c r="C7127" s="139" t="s">
        <v>143</v>
      </c>
      <c r="D7127" s="642" t="s">
        <v>2553</v>
      </c>
    </row>
    <row r="7128" spans="1:4" ht="13.5" hidden="1">
      <c r="A7128" s="139" t="s">
        <v>20322</v>
      </c>
      <c r="B7128" s="139" t="s">
        <v>20323</v>
      </c>
      <c r="C7128" s="139" t="s">
        <v>19942</v>
      </c>
      <c r="D7128" s="642" t="s">
        <v>3258</v>
      </c>
    </row>
    <row r="7129" spans="1:4" ht="13.5" hidden="1">
      <c r="A7129" s="139" t="s">
        <v>20324</v>
      </c>
      <c r="B7129" s="139" t="s">
        <v>20325</v>
      </c>
      <c r="C7129" s="139" t="s">
        <v>19942</v>
      </c>
      <c r="D7129" s="642" t="s">
        <v>20326</v>
      </c>
    </row>
    <row r="7130" spans="1:4" ht="13.5" hidden="1">
      <c r="A7130" s="139" t="s">
        <v>20327</v>
      </c>
      <c r="B7130" s="139" t="s">
        <v>20328</v>
      </c>
      <c r="C7130" s="139" t="s">
        <v>19942</v>
      </c>
      <c r="D7130" s="642" t="s">
        <v>7486</v>
      </c>
    </row>
    <row r="7131" spans="1:4" ht="13.5" hidden="1">
      <c r="A7131" s="139" t="s">
        <v>20329</v>
      </c>
      <c r="B7131" s="139" t="s">
        <v>20330</v>
      </c>
      <c r="C7131" s="139" t="s">
        <v>19942</v>
      </c>
      <c r="D7131" s="642" t="s">
        <v>20331</v>
      </c>
    </row>
    <row r="7132" spans="1:4" ht="13.5" hidden="1">
      <c r="A7132" s="139" t="s">
        <v>20332</v>
      </c>
      <c r="B7132" s="139" t="s">
        <v>20333</v>
      </c>
      <c r="C7132" s="139" t="s">
        <v>19942</v>
      </c>
      <c r="D7132" s="642" t="s">
        <v>20334</v>
      </c>
    </row>
    <row r="7133" spans="1:4" ht="13.5" hidden="1">
      <c r="A7133" s="139" t="s">
        <v>20335</v>
      </c>
      <c r="B7133" s="139" t="s">
        <v>20336</v>
      </c>
      <c r="C7133" s="139" t="s">
        <v>19942</v>
      </c>
      <c r="D7133" s="642" t="s">
        <v>2420</v>
      </c>
    </row>
    <row r="7134" spans="1:4" ht="13.5" hidden="1">
      <c r="A7134" s="139" t="s">
        <v>20337</v>
      </c>
      <c r="B7134" s="139" t="s">
        <v>20338</v>
      </c>
      <c r="C7134" s="139" t="s">
        <v>19942</v>
      </c>
      <c r="D7134" s="642" t="s">
        <v>13874</v>
      </c>
    </row>
    <row r="7135" spans="1:4" ht="13.5" hidden="1">
      <c r="A7135" s="139" t="s">
        <v>20339</v>
      </c>
      <c r="B7135" s="139" t="s">
        <v>20340</v>
      </c>
      <c r="C7135" s="139" t="s">
        <v>19942</v>
      </c>
      <c r="D7135" s="642" t="s">
        <v>20341</v>
      </c>
    </row>
    <row r="7136" spans="1:4" ht="13.5" hidden="1">
      <c r="A7136" s="139" t="s">
        <v>20342</v>
      </c>
      <c r="B7136" s="139" t="s">
        <v>20343</v>
      </c>
      <c r="C7136" s="139" t="s">
        <v>19942</v>
      </c>
      <c r="D7136" s="642" t="s">
        <v>2191</v>
      </c>
    </row>
    <row r="7137" spans="1:4" ht="13.5" hidden="1">
      <c r="A7137" s="139" t="s">
        <v>20344</v>
      </c>
      <c r="B7137" s="139" t="s">
        <v>20345</v>
      </c>
      <c r="C7137" s="139" t="s">
        <v>19942</v>
      </c>
      <c r="D7137" s="642" t="s">
        <v>20346</v>
      </c>
    </row>
    <row r="7138" spans="1:4" ht="13.5" hidden="1">
      <c r="A7138" s="139" t="s">
        <v>20347</v>
      </c>
      <c r="B7138" s="139" t="s">
        <v>20348</v>
      </c>
      <c r="C7138" s="139" t="s">
        <v>19942</v>
      </c>
      <c r="D7138" s="642" t="s">
        <v>9017</v>
      </c>
    </row>
    <row r="7139" spans="1:4" ht="13.5" hidden="1">
      <c r="A7139" s="139" t="s">
        <v>20349</v>
      </c>
      <c r="B7139" s="139" t="s">
        <v>20350</v>
      </c>
      <c r="C7139" s="139" t="s">
        <v>19942</v>
      </c>
      <c r="D7139" s="642" t="s">
        <v>20351</v>
      </c>
    </row>
    <row r="7140" spans="1:4" ht="13.5" hidden="1">
      <c r="A7140" s="139" t="s">
        <v>20352</v>
      </c>
      <c r="B7140" s="139" t="s">
        <v>20353</v>
      </c>
      <c r="C7140" s="139" t="s">
        <v>19942</v>
      </c>
      <c r="D7140" s="642" t="s">
        <v>13146</v>
      </c>
    </row>
    <row r="7141" spans="1:4" ht="13.5" hidden="1">
      <c r="A7141" s="139" t="s">
        <v>20354</v>
      </c>
      <c r="B7141" s="139" t="s">
        <v>20355</v>
      </c>
      <c r="C7141" s="139" t="s">
        <v>19942</v>
      </c>
      <c r="D7141" s="642" t="s">
        <v>20346</v>
      </c>
    </row>
    <row r="7142" spans="1:4" ht="13.5" hidden="1">
      <c r="A7142" s="139" t="s">
        <v>20356</v>
      </c>
      <c r="B7142" s="139" t="s">
        <v>20357</v>
      </c>
      <c r="C7142" s="139" t="s">
        <v>19942</v>
      </c>
      <c r="D7142" s="642" t="s">
        <v>8010</v>
      </c>
    </row>
    <row r="7143" spans="1:4" ht="13.5" hidden="1">
      <c r="A7143" s="139" t="s">
        <v>20358</v>
      </c>
      <c r="B7143" s="139" t="s">
        <v>20359</v>
      </c>
      <c r="C7143" s="139" t="s">
        <v>19942</v>
      </c>
      <c r="D7143" s="642" t="s">
        <v>15184</v>
      </c>
    </row>
    <row r="7144" spans="1:4" ht="13.5" hidden="1">
      <c r="A7144" s="139" t="s">
        <v>20360</v>
      </c>
      <c r="B7144" s="139" t="s">
        <v>20361</v>
      </c>
      <c r="C7144" s="139" t="s">
        <v>19942</v>
      </c>
      <c r="D7144" s="642" t="s">
        <v>20362</v>
      </c>
    </row>
    <row r="7145" spans="1:4" ht="13.5" hidden="1">
      <c r="A7145" s="139" t="s">
        <v>20363</v>
      </c>
      <c r="B7145" s="139" t="s">
        <v>20364</v>
      </c>
      <c r="C7145" s="139" t="s">
        <v>19942</v>
      </c>
      <c r="D7145" s="642" t="s">
        <v>20365</v>
      </c>
    </row>
    <row r="7146" spans="1:4" ht="13.5" hidden="1">
      <c r="A7146" s="139" t="s">
        <v>20366</v>
      </c>
      <c r="B7146" s="139" t="s">
        <v>20367</v>
      </c>
      <c r="C7146" s="139" t="s">
        <v>19942</v>
      </c>
      <c r="D7146" s="642" t="s">
        <v>20368</v>
      </c>
    </row>
    <row r="7147" spans="1:4" ht="13.5" hidden="1">
      <c r="A7147" s="139" t="s">
        <v>20369</v>
      </c>
      <c r="B7147" s="139" t="s">
        <v>20370</v>
      </c>
      <c r="C7147" s="139" t="s">
        <v>19942</v>
      </c>
      <c r="D7147" s="642" t="s">
        <v>20371</v>
      </c>
    </row>
    <row r="7148" spans="1:4" ht="13.5" hidden="1">
      <c r="A7148" s="139" t="s">
        <v>20372</v>
      </c>
      <c r="B7148" s="139" t="s">
        <v>20373</v>
      </c>
      <c r="C7148" s="139" t="s">
        <v>19942</v>
      </c>
      <c r="D7148" s="642" t="s">
        <v>3848</v>
      </c>
    </row>
    <row r="7149" spans="1:4" ht="13.5" hidden="1">
      <c r="A7149" s="139" t="s">
        <v>20374</v>
      </c>
      <c r="B7149" s="139" t="s">
        <v>20375</v>
      </c>
      <c r="C7149" s="139" t="s">
        <v>19942</v>
      </c>
      <c r="D7149" s="642" t="s">
        <v>20376</v>
      </c>
    </row>
    <row r="7150" spans="1:4" ht="13.5" hidden="1">
      <c r="A7150" s="139" t="s">
        <v>20377</v>
      </c>
      <c r="B7150" s="139" t="s">
        <v>20378</v>
      </c>
      <c r="C7150" s="139" t="s">
        <v>19942</v>
      </c>
      <c r="D7150" s="642" t="s">
        <v>8234</v>
      </c>
    </row>
    <row r="7151" spans="1:4" ht="13.5" hidden="1">
      <c r="A7151" s="139" t="s">
        <v>20379</v>
      </c>
      <c r="B7151" s="139" t="s">
        <v>20380</v>
      </c>
      <c r="C7151" s="139" t="s">
        <v>19942</v>
      </c>
      <c r="D7151" s="642" t="s">
        <v>20381</v>
      </c>
    </row>
    <row r="7152" spans="1:4" ht="13.5" hidden="1">
      <c r="A7152" s="139" t="s">
        <v>20382</v>
      </c>
      <c r="B7152" s="139" t="s">
        <v>20383</v>
      </c>
      <c r="C7152" s="139" t="s">
        <v>19942</v>
      </c>
      <c r="D7152" s="642" t="s">
        <v>20384</v>
      </c>
    </row>
    <row r="7153" spans="1:4" ht="13.5" hidden="1">
      <c r="A7153" s="139" t="s">
        <v>20385</v>
      </c>
      <c r="B7153" s="139" t="s">
        <v>20386</v>
      </c>
      <c r="C7153" s="139" t="s">
        <v>19942</v>
      </c>
      <c r="D7153" s="642" t="s">
        <v>5767</v>
      </c>
    </row>
    <row r="7154" spans="1:4" ht="13.5" hidden="1">
      <c r="A7154" s="139" t="s">
        <v>20387</v>
      </c>
      <c r="B7154" s="139" t="s">
        <v>20388</v>
      </c>
      <c r="C7154" s="139" t="s">
        <v>19942</v>
      </c>
      <c r="D7154" s="642" t="s">
        <v>20389</v>
      </c>
    </row>
    <row r="7155" spans="1:4" ht="13.5" hidden="1">
      <c r="A7155" s="139" t="s">
        <v>20390</v>
      </c>
      <c r="B7155" s="139" t="s">
        <v>20391</v>
      </c>
      <c r="C7155" s="139" t="s">
        <v>19942</v>
      </c>
      <c r="D7155" s="642" t="s">
        <v>20392</v>
      </c>
    </row>
    <row r="7156" spans="1:4" ht="13.5" hidden="1">
      <c r="A7156" s="139" t="s">
        <v>20393</v>
      </c>
      <c r="B7156" s="139" t="s">
        <v>20394</v>
      </c>
      <c r="C7156" s="139" t="s">
        <v>19942</v>
      </c>
      <c r="D7156" s="642" t="s">
        <v>20395</v>
      </c>
    </row>
    <row r="7157" spans="1:4" ht="13.5" hidden="1">
      <c r="A7157" s="139" t="s">
        <v>20396</v>
      </c>
      <c r="B7157" s="139" t="s">
        <v>20397</v>
      </c>
      <c r="C7157" s="139" t="s">
        <v>19942</v>
      </c>
      <c r="D7157" s="642" t="s">
        <v>20398</v>
      </c>
    </row>
    <row r="7158" spans="1:4" ht="13.5" hidden="1">
      <c r="A7158" s="139" t="s">
        <v>20399</v>
      </c>
      <c r="B7158" s="139" t="s">
        <v>20400</v>
      </c>
      <c r="C7158" s="139" t="s">
        <v>19942</v>
      </c>
      <c r="D7158" s="642" t="s">
        <v>20401</v>
      </c>
    </row>
    <row r="7159" spans="1:4" ht="13.5" hidden="1">
      <c r="A7159" s="139" t="s">
        <v>20402</v>
      </c>
      <c r="B7159" s="139" t="s">
        <v>20403</v>
      </c>
      <c r="C7159" s="139" t="s">
        <v>19942</v>
      </c>
      <c r="D7159" s="642" t="s">
        <v>20404</v>
      </c>
    </row>
    <row r="7160" spans="1:4" ht="13.5" hidden="1">
      <c r="A7160" s="139" t="s">
        <v>20405</v>
      </c>
      <c r="B7160" s="139" t="s">
        <v>20406</v>
      </c>
      <c r="C7160" s="139" t="s">
        <v>19942</v>
      </c>
      <c r="D7160" s="642" t="s">
        <v>10269</v>
      </c>
    </row>
    <row r="7161" spans="1:4" ht="13.5" hidden="1">
      <c r="A7161" s="139" t="s">
        <v>20407</v>
      </c>
      <c r="B7161" s="139" t="s">
        <v>20408</v>
      </c>
      <c r="C7161" s="139" t="s">
        <v>19942</v>
      </c>
      <c r="D7161" s="642" t="s">
        <v>15587</v>
      </c>
    </row>
    <row r="7162" spans="1:4" ht="13.5" hidden="1">
      <c r="A7162" s="139" t="s">
        <v>20409</v>
      </c>
      <c r="B7162" s="139" t="s">
        <v>20410</v>
      </c>
      <c r="C7162" s="139" t="s">
        <v>19942</v>
      </c>
      <c r="D7162" s="642" t="s">
        <v>17096</v>
      </c>
    </row>
    <row r="7163" spans="1:4" ht="13.5" hidden="1">
      <c r="A7163" s="139" t="s">
        <v>20411</v>
      </c>
      <c r="B7163" s="139" t="s">
        <v>20412</v>
      </c>
      <c r="C7163" s="139" t="s">
        <v>19942</v>
      </c>
      <c r="D7163" s="642" t="s">
        <v>20413</v>
      </c>
    </row>
    <row r="7164" spans="1:4" ht="13.5" hidden="1">
      <c r="A7164" s="139" t="s">
        <v>20414</v>
      </c>
      <c r="B7164" s="139" t="s">
        <v>20415</v>
      </c>
      <c r="C7164" s="139" t="s">
        <v>19942</v>
      </c>
      <c r="D7164" s="642" t="s">
        <v>20416</v>
      </c>
    </row>
    <row r="7165" spans="1:4" ht="13.5" hidden="1">
      <c r="A7165" s="139" t="s">
        <v>20417</v>
      </c>
      <c r="B7165" s="139" t="s">
        <v>20418</v>
      </c>
      <c r="C7165" s="139" t="s">
        <v>19942</v>
      </c>
      <c r="D7165" s="642" t="s">
        <v>20419</v>
      </c>
    </row>
    <row r="7166" spans="1:4" ht="13.5" hidden="1">
      <c r="A7166" s="139" t="s">
        <v>20420</v>
      </c>
      <c r="B7166" s="139" t="s">
        <v>20421</v>
      </c>
      <c r="C7166" s="139" t="s">
        <v>19942</v>
      </c>
      <c r="D7166" s="642" t="s">
        <v>19306</v>
      </c>
    </row>
    <row r="7167" spans="1:4" ht="13.5" hidden="1">
      <c r="A7167" s="139" t="s">
        <v>20422</v>
      </c>
      <c r="B7167" s="139" t="s">
        <v>20423</v>
      </c>
      <c r="C7167" s="139" t="s">
        <v>19942</v>
      </c>
      <c r="D7167" s="642" t="s">
        <v>20424</v>
      </c>
    </row>
    <row r="7168" spans="1:4" ht="13.5" hidden="1">
      <c r="A7168" s="139" t="s">
        <v>20425</v>
      </c>
      <c r="B7168" s="139" t="s">
        <v>20426</v>
      </c>
      <c r="C7168" s="139" t="s">
        <v>19942</v>
      </c>
      <c r="D7168" s="642" t="s">
        <v>654</v>
      </c>
    </row>
    <row r="7169" spans="1:4" ht="13.5" hidden="1">
      <c r="A7169" s="139" t="s">
        <v>20427</v>
      </c>
      <c r="B7169" s="139" t="s">
        <v>20428</v>
      </c>
      <c r="C7169" s="139" t="s">
        <v>19942</v>
      </c>
      <c r="D7169" s="642" t="s">
        <v>19540</v>
      </c>
    </row>
    <row r="7170" spans="1:4" ht="13.5" hidden="1">
      <c r="A7170" s="139" t="s">
        <v>20429</v>
      </c>
      <c r="B7170" s="139" t="s">
        <v>20430</v>
      </c>
      <c r="C7170" s="139" t="s">
        <v>19942</v>
      </c>
      <c r="D7170" s="642" t="s">
        <v>20431</v>
      </c>
    </row>
    <row r="7171" spans="1:4" ht="13.5" hidden="1">
      <c r="A7171" s="139" t="s">
        <v>20432</v>
      </c>
      <c r="B7171" s="139" t="s">
        <v>20433</v>
      </c>
      <c r="C7171" s="139" t="s">
        <v>19942</v>
      </c>
      <c r="D7171" s="642" t="s">
        <v>678</v>
      </c>
    </row>
    <row r="7172" spans="1:4" ht="13.5" hidden="1">
      <c r="A7172" s="139" t="s">
        <v>20434</v>
      </c>
      <c r="B7172" s="139" t="s">
        <v>20435</v>
      </c>
      <c r="C7172" s="139" t="s">
        <v>19942</v>
      </c>
      <c r="D7172" s="642" t="s">
        <v>20436</v>
      </c>
    </row>
    <row r="7173" spans="1:4" ht="13.5" hidden="1">
      <c r="A7173" s="139" t="s">
        <v>20437</v>
      </c>
      <c r="B7173" s="139" t="s">
        <v>20438</v>
      </c>
      <c r="C7173" s="139" t="s">
        <v>19942</v>
      </c>
      <c r="D7173" s="642" t="s">
        <v>20439</v>
      </c>
    </row>
    <row r="7174" spans="1:4" ht="13.5" hidden="1">
      <c r="A7174" s="139" t="s">
        <v>20440</v>
      </c>
      <c r="B7174" s="139" t="s">
        <v>20441</v>
      </c>
      <c r="C7174" s="139" t="s">
        <v>19942</v>
      </c>
      <c r="D7174" s="642" t="s">
        <v>20442</v>
      </c>
    </row>
    <row r="7175" spans="1:4" ht="13.5" hidden="1">
      <c r="A7175" s="139" t="s">
        <v>20443</v>
      </c>
      <c r="B7175" s="139" t="s">
        <v>20444</v>
      </c>
      <c r="C7175" s="139" t="s">
        <v>19942</v>
      </c>
      <c r="D7175" s="642" t="s">
        <v>20445</v>
      </c>
    </row>
    <row r="7176" spans="1:4" ht="13.5" hidden="1">
      <c r="A7176" s="139" t="s">
        <v>20446</v>
      </c>
      <c r="B7176" s="139" t="s">
        <v>20447</v>
      </c>
      <c r="C7176" s="139" t="s">
        <v>19942</v>
      </c>
      <c r="D7176" s="642" t="s">
        <v>4121</v>
      </c>
    </row>
    <row r="7177" spans="1:4" ht="13.5" hidden="1">
      <c r="A7177" s="139" t="s">
        <v>20448</v>
      </c>
      <c r="B7177" s="139" t="s">
        <v>20449</v>
      </c>
      <c r="C7177" s="139" t="s">
        <v>19942</v>
      </c>
      <c r="D7177" s="642" t="s">
        <v>3452</v>
      </c>
    </row>
    <row r="7178" spans="1:4" ht="13.5" hidden="1">
      <c r="A7178" s="139" t="s">
        <v>20450</v>
      </c>
      <c r="B7178" s="139" t="s">
        <v>20451</v>
      </c>
      <c r="C7178" s="139" t="s">
        <v>19942</v>
      </c>
      <c r="D7178" s="642" t="s">
        <v>20452</v>
      </c>
    </row>
    <row r="7179" spans="1:4" ht="13.5" hidden="1">
      <c r="A7179" s="139" t="s">
        <v>20453</v>
      </c>
      <c r="B7179" s="139" t="s">
        <v>20454</v>
      </c>
      <c r="C7179" s="139" t="s">
        <v>19942</v>
      </c>
      <c r="D7179" s="642" t="s">
        <v>20455</v>
      </c>
    </row>
    <row r="7180" spans="1:4" ht="13.5" hidden="1">
      <c r="A7180" s="139" t="s">
        <v>20456</v>
      </c>
      <c r="B7180" s="139" t="s">
        <v>20457</v>
      </c>
      <c r="C7180" s="139" t="s">
        <v>19942</v>
      </c>
      <c r="D7180" s="642" t="s">
        <v>3466</v>
      </c>
    </row>
    <row r="7181" spans="1:4" ht="13.5" hidden="1">
      <c r="A7181" s="139" t="s">
        <v>20458</v>
      </c>
      <c r="B7181" s="139" t="s">
        <v>20459</v>
      </c>
      <c r="C7181" s="139" t="s">
        <v>19942</v>
      </c>
      <c r="D7181" s="642" t="s">
        <v>15767</v>
      </c>
    </row>
    <row r="7182" spans="1:4" ht="13.5" hidden="1">
      <c r="A7182" s="139" t="s">
        <v>20460</v>
      </c>
      <c r="B7182" s="139" t="s">
        <v>20461</v>
      </c>
      <c r="C7182" s="139" t="s">
        <v>19942</v>
      </c>
      <c r="D7182" s="642" t="s">
        <v>1686</v>
      </c>
    </row>
    <row r="7183" spans="1:4" ht="13.5" hidden="1">
      <c r="A7183" s="139" t="s">
        <v>20462</v>
      </c>
      <c r="B7183" s="139" t="s">
        <v>20463</v>
      </c>
      <c r="C7183" s="139" t="s">
        <v>19942</v>
      </c>
      <c r="D7183" s="642" t="s">
        <v>20464</v>
      </c>
    </row>
    <row r="7184" spans="1:4" ht="13.5" hidden="1">
      <c r="A7184" s="139" t="s">
        <v>20465</v>
      </c>
      <c r="B7184" s="139" t="s">
        <v>20466</v>
      </c>
      <c r="C7184" s="139" t="s">
        <v>19942</v>
      </c>
      <c r="D7184" s="642" t="s">
        <v>20467</v>
      </c>
    </row>
    <row r="7185" spans="1:4" ht="13.5" hidden="1">
      <c r="A7185" s="139" t="s">
        <v>20468</v>
      </c>
      <c r="B7185" s="139" t="s">
        <v>20469</v>
      </c>
      <c r="C7185" s="139" t="s">
        <v>19942</v>
      </c>
      <c r="D7185" s="642" t="s">
        <v>20467</v>
      </c>
    </row>
    <row r="7186" spans="1:4" ht="13.5" hidden="1">
      <c r="A7186" s="139" t="s">
        <v>20470</v>
      </c>
      <c r="B7186" s="139" t="s">
        <v>20471</v>
      </c>
      <c r="C7186" s="139" t="s">
        <v>19942</v>
      </c>
      <c r="D7186" s="642" t="s">
        <v>20472</v>
      </c>
    </row>
    <row r="7187" spans="1:4" ht="13.5" hidden="1">
      <c r="A7187" s="139" t="s">
        <v>20473</v>
      </c>
      <c r="B7187" s="139" t="s">
        <v>20474</v>
      </c>
      <c r="C7187" s="139" t="s">
        <v>19942</v>
      </c>
      <c r="D7187" s="642" t="s">
        <v>20475</v>
      </c>
    </row>
    <row r="7188" spans="1:4" ht="13.5" hidden="1">
      <c r="A7188" s="139" t="s">
        <v>20476</v>
      </c>
      <c r="B7188" s="139" t="s">
        <v>20477</v>
      </c>
      <c r="C7188" s="139" t="s">
        <v>19942</v>
      </c>
      <c r="D7188" s="642" t="s">
        <v>20478</v>
      </c>
    </row>
    <row r="7189" spans="1:4" ht="13.5" hidden="1">
      <c r="A7189" s="139" t="s">
        <v>20479</v>
      </c>
      <c r="B7189" s="139" t="s">
        <v>20480</v>
      </c>
      <c r="C7189" s="139" t="s">
        <v>19942</v>
      </c>
      <c r="D7189" s="642" t="s">
        <v>20481</v>
      </c>
    </row>
    <row r="7190" spans="1:4" ht="13.5" hidden="1">
      <c r="A7190" s="139" t="s">
        <v>20482</v>
      </c>
      <c r="B7190" s="139" t="s">
        <v>20483</v>
      </c>
      <c r="C7190" s="139" t="s">
        <v>19942</v>
      </c>
      <c r="D7190" s="642" t="s">
        <v>20484</v>
      </c>
    </row>
    <row r="7191" spans="1:4" ht="13.5" hidden="1">
      <c r="A7191" s="139" t="s">
        <v>20485</v>
      </c>
      <c r="B7191" s="139" t="s">
        <v>20486</v>
      </c>
      <c r="C7191" s="139" t="s">
        <v>19942</v>
      </c>
      <c r="D7191" s="642" t="s">
        <v>20487</v>
      </c>
    </row>
    <row r="7192" spans="1:4" ht="13.5" hidden="1">
      <c r="A7192" s="139" t="s">
        <v>20488</v>
      </c>
      <c r="B7192" s="139" t="s">
        <v>20489</v>
      </c>
      <c r="C7192" s="139" t="s">
        <v>19942</v>
      </c>
      <c r="D7192" s="642" t="s">
        <v>20490</v>
      </c>
    </row>
    <row r="7193" spans="1:4" ht="13.5" hidden="1">
      <c r="A7193" s="139" t="s">
        <v>20491</v>
      </c>
      <c r="B7193" s="139" t="s">
        <v>20492</v>
      </c>
      <c r="C7193" s="139" t="s">
        <v>19942</v>
      </c>
      <c r="D7193" s="642" t="s">
        <v>20493</v>
      </c>
    </row>
    <row r="7194" spans="1:4" ht="13.5" hidden="1">
      <c r="A7194" s="139" t="s">
        <v>20494</v>
      </c>
      <c r="B7194" s="139" t="s">
        <v>20495</v>
      </c>
      <c r="C7194" s="139" t="s">
        <v>19942</v>
      </c>
      <c r="D7194" s="642" t="s">
        <v>12714</v>
      </c>
    </row>
    <row r="7195" spans="1:4" ht="13.5" hidden="1">
      <c r="A7195" s="139" t="s">
        <v>20496</v>
      </c>
      <c r="B7195" s="139" t="s">
        <v>20497</v>
      </c>
      <c r="C7195" s="139" t="s">
        <v>19942</v>
      </c>
      <c r="D7195" s="642" t="s">
        <v>20498</v>
      </c>
    </row>
    <row r="7196" spans="1:4" ht="13.5" hidden="1">
      <c r="A7196" s="139" t="s">
        <v>20499</v>
      </c>
      <c r="B7196" s="139" t="s">
        <v>20500</v>
      </c>
      <c r="C7196" s="139" t="s">
        <v>19942</v>
      </c>
      <c r="D7196" s="642" t="s">
        <v>20368</v>
      </c>
    </row>
    <row r="7197" spans="1:4" ht="13.5" hidden="1">
      <c r="A7197" s="139" t="s">
        <v>20501</v>
      </c>
      <c r="B7197" s="139" t="s">
        <v>20502</v>
      </c>
      <c r="C7197" s="139" t="s">
        <v>19942</v>
      </c>
      <c r="D7197" s="642" t="s">
        <v>20503</v>
      </c>
    </row>
    <row r="7198" spans="1:4" ht="13.5" hidden="1">
      <c r="A7198" s="139" t="s">
        <v>20504</v>
      </c>
      <c r="B7198" s="139" t="s">
        <v>20505</v>
      </c>
      <c r="C7198" s="139" t="s">
        <v>19942</v>
      </c>
      <c r="D7198" s="642" t="s">
        <v>2891</v>
      </c>
    </row>
    <row r="7199" spans="1:4" ht="13.5" hidden="1">
      <c r="A7199" s="139" t="s">
        <v>20506</v>
      </c>
      <c r="B7199" s="139" t="s">
        <v>20507</v>
      </c>
      <c r="C7199" s="139" t="s">
        <v>19942</v>
      </c>
      <c r="D7199" s="642" t="s">
        <v>20508</v>
      </c>
    </row>
    <row r="7200" spans="1:4" ht="13.5" hidden="1">
      <c r="A7200" s="139" t="s">
        <v>20509</v>
      </c>
      <c r="B7200" s="139" t="s">
        <v>20510</v>
      </c>
      <c r="C7200" s="139" t="s">
        <v>19942</v>
      </c>
      <c r="D7200" s="642" t="s">
        <v>2891</v>
      </c>
    </row>
    <row r="7201" spans="1:4" ht="13.5" hidden="1">
      <c r="A7201" s="139" t="s">
        <v>20511</v>
      </c>
      <c r="B7201" s="139" t="s">
        <v>20512</v>
      </c>
      <c r="C7201" s="139" t="s">
        <v>19942</v>
      </c>
      <c r="D7201" s="642" t="s">
        <v>20513</v>
      </c>
    </row>
    <row r="7202" spans="1:4" ht="13.5" hidden="1">
      <c r="A7202" s="139" t="s">
        <v>20514</v>
      </c>
      <c r="B7202" s="139" t="s">
        <v>20515</v>
      </c>
      <c r="C7202" s="139" t="s">
        <v>19942</v>
      </c>
      <c r="D7202" s="642" t="s">
        <v>20516</v>
      </c>
    </row>
    <row r="7203" spans="1:4" ht="13.5" hidden="1">
      <c r="A7203" s="139" t="s">
        <v>20517</v>
      </c>
      <c r="B7203" s="139" t="s">
        <v>20518</v>
      </c>
      <c r="C7203" s="139" t="s">
        <v>19942</v>
      </c>
      <c r="D7203" s="642" t="s">
        <v>20384</v>
      </c>
    </row>
    <row r="7204" spans="1:4" ht="13.5" hidden="1">
      <c r="A7204" s="139" t="s">
        <v>20519</v>
      </c>
      <c r="B7204" s="139" t="s">
        <v>20520</v>
      </c>
      <c r="C7204" s="139" t="s">
        <v>19942</v>
      </c>
      <c r="D7204" s="642" t="s">
        <v>20521</v>
      </c>
    </row>
    <row r="7205" spans="1:4" ht="13.5" hidden="1">
      <c r="A7205" s="139" t="s">
        <v>20522</v>
      </c>
      <c r="B7205" s="139" t="s">
        <v>20523</v>
      </c>
      <c r="C7205" s="139" t="s">
        <v>19942</v>
      </c>
      <c r="D7205" s="642" t="s">
        <v>20524</v>
      </c>
    </row>
    <row r="7206" spans="1:4" ht="13.5" hidden="1">
      <c r="A7206" s="139" t="s">
        <v>20525</v>
      </c>
      <c r="B7206" s="139" t="s">
        <v>20526</v>
      </c>
      <c r="C7206" s="139" t="s">
        <v>19942</v>
      </c>
      <c r="D7206" s="642" t="s">
        <v>20527</v>
      </c>
    </row>
    <row r="7207" spans="1:4" ht="13.5" hidden="1">
      <c r="A7207" s="139" t="s">
        <v>20528</v>
      </c>
      <c r="B7207" s="139" t="s">
        <v>20529</v>
      </c>
      <c r="C7207" s="139" t="s">
        <v>19942</v>
      </c>
      <c r="D7207" s="642" t="s">
        <v>20530</v>
      </c>
    </row>
    <row r="7208" spans="1:4" ht="13.5" hidden="1">
      <c r="A7208" s="139" t="s">
        <v>20531</v>
      </c>
      <c r="B7208" s="139" t="s">
        <v>20532</v>
      </c>
      <c r="C7208" s="139" t="s">
        <v>19942</v>
      </c>
      <c r="D7208" s="642" t="s">
        <v>20533</v>
      </c>
    </row>
    <row r="7209" spans="1:4" ht="13.5" hidden="1">
      <c r="A7209" s="139" t="s">
        <v>20534</v>
      </c>
      <c r="B7209" s="139" t="s">
        <v>20535</v>
      </c>
      <c r="C7209" s="139" t="s">
        <v>19942</v>
      </c>
      <c r="D7209" s="642" t="s">
        <v>20536</v>
      </c>
    </row>
    <row r="7210" spans="1:4" ht="13.5" hidden="1">
      <c r="A7210" s="139" t="s">
        <v>20537</v>
      </c>
      <c r="B7210" s="139" t="s">
        <v>20538</v>
      </c>
      <c r="C7210" s="139" t="s">
        <v>19942</v>
      </c>
      <c r="D7210" s="642" t="s">
        <v>20539</v>
      </c>
    </row>
    <row r="7211" spans="1:4" ht="13.5" hidden="1">
      <c r="A7211" s="139" t="s">
        <v>20540</v>
      </c>
      <c r="B7211" s="139" t="s">
        <v>20541</v>
      </c>
      <c r="C7211" s="139" t="s">
        <v>19942</v>
      </c>
      <c r="D7211" s="642" t="s">
        <v>17576</v>
      </c>
    </row>
    <row r="7212" spans="1:4" ht="13.5" hidden="1">
      <c r="A7212" s="139" t="s">
        <v>20542</v>
      </c>
      <c r="B7212" s="139" t="s">
        <v>20543</v>
      </c>
      <c r="C7212" s="139" t="s">
        <v>19942</v>
      </c>
      <c r="D7212" s="642" t="s">
        <v>20544</v>
      </c>
    </row>
    <row r="7213" spans="1:4" ht="13.5" hidden="1">
      <c r="A7213" s="139" t="s">
        <v>20545</v>
      </c>
      <c r="B7213" s="139" t="s">
        <v>20546</v>
      </c>
      <c r="C7213" s="139" t="s">
        <v>143</v>
      </c>
      <c r="D7213" s="642" t="s">
        <v>20547</v>
      </c>
    </row>
    <row r="7214" spans="1:4" ht="13.5" hidden="1">
      <c r="A7214" s="139" t="s">
        <v>20548</v>
      </c>
      <c r="B7214" s="139" t="s">
        <v>19690</v>
      </c>
      <c r="C7214" s="139" t="s">
        <v>19942</v>
      </c>
      <c r="D7214" s="642" t="s">
        <v>20549</v>
      </c>
    </row>
    <row r="7215" spans="1:4" ht="13.5" hidden="1">
      <c r="A7215" s="139" t="s">
        <v>20550</v>
      </c>
      <c r="B7215" s="139" t="s">
        <v>20551</v>
      </c>
      <c r="C7215" s="139" t="s">
        <v>19942</v>
      </c>
      <c r="D7215" s="642" t="s">
        <v>20552</v>
      </c>
    </row>
    <row r="7216" spans="1:4" ht="13.5" hidden="1">
      <c r="A7216" s="139" t="s">
        <v>20553</v>
      </c>
      <c r="B7216" s="139" t="s">
        <v>20554</v>
      </c>
      <c r="C7216" s="139" t="s">
        <v>19942</v>
      </c>
      <c r="D7216" s="642" t="s">
        <v>20555</v>
      </c>
    </row>
    <row r="7217" spans="1:4" ht="13.5" hidden="1">
      <c r="A7217" s="139" t="s">
        <v>20556</v>
      </c>
      <c r="B7217" s="139" t="s">
        <v>19697</v>
      </c>
      <c r="C7217" s="139" t="s">
        <v>19942</v>
      </c>
      <c r="D7217" s="642" t="s">
        <v>20557</v>
      </c>
    </row>
    <row r="7218" spans="1:4" ht="13.5" hidden="1">
      <c r="A7218" s="139" t="s">
        <v>20558</v>
      </c>
      <c r="B7218" s="139" t="s">
        <v>20255</v>
      </c>
      <c r="C7218" s="139" t="s">
        <v>19942</v>
      </c>
      <c r="D7218" s="642" t="s">
        <v>20559</v>
      </c>
    </row>
    <row r="7219" spans="1:4" ht="13.5" hidden="1">
      <c r="A7219" s="139" t="s">
        <v>20560</v>
      </c>
      <c r="B7219" s="139" t="s">
        <v>20561</v>
      </c>
      <c r="C7219" s="139" t="s">
        <v>19942</v>
      </c>
      <c r="D7219" s="642" t="s">
        <v>20562</v>
      </c>
    </row>
    <row r="7220" spans="1:4" ht="13.5" hidden="1">
      <c r="A7220" s="139" t="s">
        <v>20563</v>
      </c>
      <c r="B7220" s="139" t="s">
        <v>19703</v>
      </c>
      <c r="C7220" s="139" t="s">
        <v>19942</v>
      </c>
      <c r="D7220" s="642" t="s">
        <v>20564</v>
      </c>
    </row>
    <row r="7221" spans="1:4" ht="13.5" hidden="1">
      <c r="A7221" s="139" t="s">
        <v>20565</v>
      </c>
      <c r="B7221" s="139" t="s">
        <v>19705</v>
      </c>
      <c r="C7221" s="139" t="s">
        <v>19942</v>
      </c>
      <c r="D7221" s="642" t="s">
        <v>20566</v>
      </c>
    </row>
    <row r="7222" spans="1:4" ht="13.5" hidden="1">
      <c r="A7222" s="139" t="s">
        <v>20567</v>
      </c>
      <c r="B7222" s="139" t="s">
        <v>20568</v>
      </c>
      <c r="C7222" s="139" t="s">
        <v>19942</v>
      </c>
      <c r="D7222" s="642" t="s">
        <v>20569</v>
      </c>
    </row>
    <row r="7223" spans="1:4" ht="13.5" hidden="1">
      <c r="A7223" s="139" t="s">
        <v>20570</v>
      </c>
      <c r="B7223" s="139" t="s">
        <v>20261</v>
      </c>
      <c r="C7223" s="139" t="s">
        <v>19942</v>
      </c>
      <c r="D7223" s="642" t="s">
        <v>20571</v>
      </c>
    </row>
    <row r="7224" spans="1:4" ht="13.5" hidden="1">
      <c r="A7224" s="139" t="s">
        <v>20572</v>
      </c>
      <c r="B7224" s="139" t="s">
        <v>19714</v>
      </c>
      <c r="C7224" s="139" t="s">
        <v>19942</v>
      </c>
      <c r="D7224" s="642" t="s">
        <v>20573</v>
      </c>
    </row>
    <row r="7225" spans="1:4" ht="13.5" hidden="1">
      <c r="A7225" s="139" t="s">
        <v>20574</v>
      </c>
      <c r="B7225" s="139" t="s">
        <v>20575</v>
      </c>
      <c r="C7225" s="139" t="s">
        <v>19942</v>
      </c>
      <c r="D7225" s="642" t="s">
        <v>20576</v>
      </c>
    </row>
    <row r="7226" spans="1:4" ht="13.5" hidden="1">
      <c r="A7226" s="139" t="s">
        <v>20577</v>
      </c>
      <c r="B7226" s="139" t="s">
        <v>19719</v>
      </c>
      <c r="C7226" s="139" t="s">
        <v>19942</v>
      </c>
      <c r="D7226" s="642" t="s">
        <v>20578</v>
      </c>
    </row>
    <row r="7227" spans="1:4" ht="13.5" hidden="1">
      <c r="A7227" s="139" t="s">
        <v>20579</v>
      </c>
      <c r="B7227" s="139" t="s">
        <v>20580</v>
      </c>
      <c r="C7227" s="139" t="s">
        <v>19942</v>
      </c>
      <c r="D7227" s="642" t="s">
        <v>20571</v>
      </c>
    </row>
    <row r="7228" spans="1:4" ht="13.5" hidden="1">
      <c r="A7228" s="139" t="s">
        <v>20581</v>
      </c>
      <c r="B7228" s="139" t="s">
        <v>19723</v>
      </c>
      <c r="C7228" s="139" t="s">
        <v>19942</v>
      </c>
      <c r="D7228" s="642" t="s">
        <v>20582</v>
      </c>
    </row>
    <row r="7229" spans="1:4" ht="13.5" hidden="1">
      <c r="A7229" s="139" t="s">
        <v>20583</v>
      </c>
      <c r="B7229" s="139" t="s">
        <v>19726</v>
      </c>
      <c r="C7229" s="139" t="s">
        <v>19942</v>
      </c>
      <c r="D7229" s="642" t="s">
        <v>20584</v>
      </c>
    </row>
    <row r="7230" spans="1:4" ht="13.5" hidden="1">
      <c r="A7230" s="139" t="s">
        <v>20585</v>
      </c>
      <c r="B7230" s="139" t="s">
        <v>20586</v>
      </c>
      <c r="C7230" s="139" t="s">
        <v>19942</v>
      </c>
      <c r="D7230" s="642" t="s">
        <v>20587</v>
      </c>
    </row>
    <row r="7231" spans="1:4" ht="13.5" hidden="1">
      <c r="A7231" s="139" t="s">
        <v>20588</v>
      </c>
      <c r="B7231" s="139" t="s">
        <v>20589</v>
      </c>
      <c r="C7231" s="139" t="s">
        <v>19942</v>
      </c>
      <c r="D7231" s="642" t="s">
        <v>20590</v>
      </c>
    </row>
    <row r="7232" spans="1:4" ht="13.5" hidden="1">
      <c r="A7232" s="139" t="s">
        <v>20591</v>
      </c>
      <c r="B7232" s="139" t="s">
        <v>20592</v>
      </c>
      <c r="C7232" s="139" t="s">
        <v>19942</v>
      </c>
      <c r="D7232" s="642" t="s">
        <v>20593</v>
      </c>
    </row>
    <row r="7233" spans="1:4" ht="13.5" hidden="1">
      <c r="A7233" s="139" t="s">
        <v>20594</v>
      </c>
      <c r="B7233" s="139" t="s">
        <v>19740</v>
      </c>
      <c r="C7233" s="139" t="s">
        <v>19942</v>
      </c>
      <c r="D7233" s="642" t="s">
        <v>20595</v>
      </c>
    </row>
    <row r="7234" spans="1:4" ht="13.5" hidden="1">
      <c r="A7234" s="139" t="s">
        <v>20596</v>
      </c>
      <c r="B7234" s="139" t="s">
        <v>20597</v>
      </c>
      <c r="C7234" s="139" t="s">
        <v>19942</v>
      </c>
      <c r="D7234" s="642" t="s">
        <v>20598</v>
      </c>
    </row>
    <row r="7235" spans="1:4" ht="13.5" hidden="1">
      <c r="A7235" s="139" t="s">
        <v>20599</v>
      </c>
      <c r="B7235" s="139" t="s">
        <v>20600</v>
      </c>
      <c r="C7235" s="139" t="s">
        <v>19942</v>
      </c>
      <c r="D7235" s="642" t="s">
        <v>20601</v>
      </c>
    </row>
    <row r="7236" spans="1:4" ht="13.5" hidden="1">
      <c r="A7236" s="139" t="s">
        <v>20602</v>
      </c>
      <c r="B7236" s="139" t="s">
        <v>19745</v>
      </c>
      <c r="C7236" s="139" t="s">
        <v>19942</v>
      </c>
      <c r="D7236" s="642" t="s">
        <v>20603</v>
      </c>
    </row>
    <row r="7237" spans="1:4" ht="13.5" hidden="1">
      <c r="A7237" s="139" t="s">
        <v>20604</v>
      </c>
      <c r="B7237" s="139" t="s">
        <v>20605</v>
      </c>
      <c r="C7237" s="139" t="s">
        <v>19942</v>
      </c>
      <c r="D7237" s="642" t="s">
        <v>20606</v>
      </c>
    </row>
    <row r="7238" spans="1:4" ht="13.5" hidden="1">
      <c r="A7238" s="139" t="s">
        <v>20607</v>
      </c>
      <c r="B7238" s="139" t="s">
        <v>19751</v>
      </c>
      <c r="C7238" s="139" t="s">
        <v>19942</v>
      </c>
      <c r="D7238" s="642" t="s">
        <v>20608</v>
      </c>
    </row>
    <row r="7239" spans="1:4" ht="13.5" hidden="1">
      <c r="A7239" s="139" t="s">
        <v>20609</v>
      </c>
      <c r="B7239" s="139" t="s">
        <v>20610</v>
      </c>
      <c r="C7239" s="139" t="s">
        <v>19942</v>
      </c>
      <c r="D7239" s="642" t="s">
        <v>20611</v>
      </c>
    </row>
    <row r="7240" spans="1:4" ht="13.5" hidden="1">
      <c r="A7240" s="139" t="s">
        <v>20612</v>
      </c>
      <c r="B7240" s="139" t="s">
        <v>19756</v>
      </c>
      <c r="C7240" s="139" t="s">
        <v>19942</v>
      </c>
      <c r="D7240" s="642" t="s">
        <v>20613</v>
      </c>
    </row>
    <row r="7241" spans="1:4" ht="13.5" hidden="1">
      <c r="A7241" s="139" t="s">
        <v>20614</v>
      </c>
      <c r="B7241" s="139" t="s">
        <v>19759</v>
      </c>
      <c r="C7241" s="139" t="s">
        <v>19942</v>
      </c>
      <c r="D7241" s="642" t="s">
        <v>20615</v>
      </c>
    </row>
    <row r="7242" spans="1:4" ht="13.5" hidden="1">
      <c r="A7242" s="139" t="s">
        <v>20616</v>
      </c>
      <c r="B7242" s="139" t="s">
        <v>20546</v>
      </c>
      <c r="C7242" s="139" t="s">
        <v>19942</v>
      </c>
      <c r="D7242" s="642" t="s">
        <v>20617</v>
      </c>
    </row>
    <row r="7243" spans="1:4" ht="13.5" hidden="1">
      <c r="A7243" s="139" t="s">
        <v>20618</v>
      </c>
      <c r="B7243" s="139" t="s">
        <v>19935</v>
      </c>
      <c r="C7243" s="139" t="s">
        <v>19942</v>
      </c>
      <c r="D7243" s="642" t="s">
        <v>20619</v>
      </c>
    </row>
    <row r="7244" spans="1:4" ht="13.5" hidden="1">
      <c r="A7244" s="139" t="s">
        <v>20620</v>
      </c>
      <c r="B7244" s="139" t="s">
        <v>19938</v>
      </c>
      <c r="C7244" s="139" t="s">
        <v>19942</v>
      </c>
      <c r="D7244" s="642" t="s">
        <v>20621</v>
      </c>
    </row>
    <row r="7245" spans="1:4" ht="13.5" hidden="1">
      <c r="A7245" s="139" t="s">
        <v>20622</v>
      </c>
      <c r="B7245" s="139" t="s">
        <v>19762</v>
      </c>
      <c r="C7245" s="139" t="s">
        <v>19942</v>
      </c>
      <c r="D7245" s="642" t="s">
        <v>20623</v>
      </c>
    </row>
    <row r="7246" spans="1:4" ht="13.5" hidden="1">
      <c r="A7246" s="139" t="s">
        <v>20624</v>
      </c>
      <c r="B7246" s="139" t="s">
        <v>19765</v>
      </c>
      <c r="C7246" s="139" t="s">
        <v>19942</v>
      </c>
      <c r="D7246" s="642" t="s">
        <v>20625</v>
      </c>
    </row>
    <row r="7247" spans="1:4" ht="13.5" hidden="1">
      <c r="A7247" s="139" t="s">
        <v>20626</v>
      </c>
      <c r="B7247" s="139" t="s">
        <v>20627</v>
      </c>
      <c r="C7247" s="139" t="s">
        <v>19942</v>
      </c>
      <c r="D7247" s="642" t="s">
        <v>20628</v>
      </c>
    </row>
    <row r="7248" spans="1:4" ht="13.5" hidden="1">
      <c r="A7248" s="139" t="s">
        <v>20629</v>
      </c>
      <c r="B7248" s="139" t="s">
        <v>19891</v>
      </c>
      <c r="C7248" s="139" t="s">
        <v>19942</v>
      </c>
      <c r="D7248" s="642" t="s">
        <v>20630</v>
      </c>
    </row>
    <row r="7249" spans="1:4" ht="13.5" hidden="1">
      <c r="A7249" s="139" t="s">
        <v>20631</v>
      </c>
      <c r="B7249" s="139" t="s">
        <v>20632</v>
      </c>
      <c r="C7249" s="139" t="s">
        <v>19942</v>
      </c>
      <c r="D7249" s="642" t="s">
        <v>20633</v>
      </c>
    </row>
    <row r="7250" spans="1:4" ht="13.5" hidden="1">
      <c r="A7250" s="139" t="s">
        <v>20634</v>
      </c>
      <c r="B7250" s="139" t="s">
        <v>20635</v>
      </c>
      <c r="C7250" s="139" t="s">
        <v>19942</v>
      </c>
      <c r="D7250" s="642" t="s">
        <v>20636</v>
      </c>
    </row>
    <row r="7251" spans="1:4" ht="13.5" hidden="1">
      <c r="A7251" s="139" t="s">
        <v>20637</v>
      </c>
      <c r="B7251" s="139" t="s">
        <v>19769</v>
      </c>
      <c r="C7251" s="139" t="s">
        <v>19942</v>
      </c>
      <c r="D7251" s="642" t="s">
        <v>20638</v>
      </c>
    </row>
    <row r="7252" spans="1:4" ht="13.5" hidden="1">
      <c r="A7252" s="139" t="s">
        <v>20639</v>
      </c>
      <c r="B7252" s="139" t="s">
        <v>20640</v>
      </c>
      <c r="C7252" s="139" t="s">
        <v>19942</v>
      </c>
      <c r="D7252" s="642" t="s">
        <v>20641</v>
      </c>
    </row>
    <row r="7253" spans="1:4" ht="13.5" hidden="1">
      <c r="A7253" s="139" t="s">
        <v>20642</v>
      </c>
      <c r="B7253" s="139" t="s">
        <v>20643</v>
      </c>
      <c r="C7253" s="139" t="s">
        <v>19942</v>
      </c>
      <c r="D7253" s="642" t="s">
        <v>20644</v>
      </c>
    </row>
    <row r="7254" spans="1:4" ht="13.5" hidden="1">
      <c r="A7254" s="139" t="s">
        <v>20645</v>
      </c>
      <c r="B7254" s="139" t="s">
        <v>20275</v>
      </c>
      <c r="C7254" s="139" t="s">
        <v>19942</v>
      </c>
      <c r="D7254" s="642" t="s">
        <v>20646</v>
      </c>
    </row>
    <row r="7255" spans="1:4" ht="13.5" hidden="1">
      <c r="A7255" s="139" t="s">
        <v>20647</v>
      </c>
      <c r="B7255" s="139" t="s">
        <v>20648</v>
      </c>
      <c r="C7255" s="139" t="s">
        <v>19942</v>
      </c>
      <c r="D7255" s="642" t="s">
        <v>20649</v>
      </c>
    </row>
    <row r="7256" spans="1:4" ht="13.5" hidden="1">
      <c r="A7256" s="139" t="s">
        <v>20650</v>
      </c>
      <c r="B7256" s="139" t="s">
        <v>20651</v>
      </c>
      <c r="C7256" s="139" t="s">
        <v>19942</v>
      </c>
      <c r="D7256" s="642" t="s">
        <v>20652</v>
      </c>
    </row>
    <row r="7257" spans="1:4" ht="13.5" hidden="1">
      <c r="A7257" s="139" t="s">
        <v>20653</v>
      </c>
      <c r="B7257" s="139" t="s">
        <v>20654</v>
      </c>
      <c r="C7257" s="139" t="s">
        <v>19942</v>
      </c>
      <c r="D7257" s="642" t="s">
        <v>20655</v>
      </c>
    </row>
    <row r="7258" spans="1:4" ht="13.5" hidden="1">
      <c r="A7258" s="139" t="s">
        <v>20656</v>
      </c>
      <c r="B7258" s="139" t="s">
        <v>20657</v>
      </c>
      <c r="C7258" s="139" t="s">
        <v>19942</v>
      </c>
      <c r="D7258" s="642" t="s">
        <v>20658</v>
      </c>
    </row>
    <row r="7259" spans="1:4" ht="13.5" hidden="1">
      <c r="A7259" s="139" t="s">
        <v>20659</v>
      </c>
      <c r="B7259" s="139" t="s">
        <v>20660</v>
      </c>
      <c r="C7259" s="139" t="s">
        <v>19942</v>
      </c>
      <c r="D7259" s="642" t="s">
        <v>20661</v>
      </c>
    </row>
    <row r="7260" spans="1:4" ht="13.5" hidden="1">
      <c r="A7260" s="139" t="s">
        <v>20662</v>
      </c>
      <c r="B7260" s="139" t="s">
        <v>20663</v>
      </c>
      <c r="C7260" s="139" t="s">
        <v>19942</v>
      </c>
      <c r="D7260" s="642" t="s">
        <v>20664</v>
      </c>
    </row>
    <row r="7261" spans="1:4" ht="13.5" hidden="1">
      <c r="A7261" s="139" t="s">
        <v>20665</v>
      </c>
      <c r="B7261" s="139" t="s">
        <v>20666</v>
      </c>
      <c r="C7261" s="139" t="s">
        <v>19942</v>
      </c>
      <c r="D7261" s="642" t="s">
        <v>20667</v>
      </c>
    </row>
    <row r="7262" spans="1:4" ht="13.5" hidden="1">
      <c r="A7262" s="139" t="s">
        <v>20668</v>
      </c>
      <c r="B7262" s="139" t="s">
        <v>20669</v>
      </c>
      <c r="C7262" s="139" t="s">
        <v>19942</v>
      </c>
      <c r="D7262" s="642" t="s">
        <v>20670</v>
      </c>
    </row>
    <row r="7263" spans="1:4" ht="13.5" hidden="1">
      <c r="A7263" s="139" t="s">
        <v>20671</v>
      </c>
      <c r="B7263" s="139" t="s">
        <v>20672</v>
      </c>
      <c r="C7263" s="139" t="s">
        <v>19942</v>
      </c>
      <c r="D7263" s="642" t="s">
        <v>20673</v>
      </c>
    </row>
    <row r="7264" spans="1:4" ht="13.5" hidden="1">
      <c r="A7264" s="139" t="s">
        <v>20674</v>
      </c>
      <c r="B7264" s="139" t="s">
        <v>20675</v>
      </c>
      <c r="C7264" s="139" t="s">
        <v>19942</v>
      </c>
      <c r="D7264" s="642" t="s">
        <v>20676</v>
      </c>
    </row>
    <row r="7265" spans="1:4" ht="13.5" hidden="1">
      <c r="A7265" s="139" t="s">
        <v>20677</v>
      </c>
      <c r="B7265" s="139" t="s">
        <v>19804</v>
      </c>
      <c r="C7265" s="139" t="s">
        <v>19942</v>
      </c>
      <c r="D7265" s="642" t="s">
        <v>20678</v>
      </c>
    </row>
    <row r="7266" spans="1:4" ht="13.5" hidden="1">
      <c r="A7266" s="139" t="s">
        <v>20679</v>
      </c>
      <c r="B7266" s="139" t="s">
        <v>20680</v>
      </c>
      <c r="C7266" s="139" t="s">
        <v>19942</v>
      </c>
      <c r="D7266" s="642" t="s">
        <v>20681</v>
      </c>
    </row>
    <row r="7267" spans="1:4" ht="13.5" hidden="1">
      <c r="A7267" s="139" t="s">
        <v>20682</v>
      </c>
      <c r="B7267" s="139" t="s">
        <v>20683</v>
      </c>
      <c r="C7267" s="139" t="s">
        <v>19942</v>
      </c>
      <c r="D7267" s="642" t="s">
        <v>20684</v>
      </c>
    </row>
    <row r="7268" spans="1:4" ht="13.5" hidden="1">
      <c r="A7268" s="139" t="s">
        <v>20685</v>
      </c>
      <c r="B7268" s="139" t="s">
        <v>20686</v>
      </c>
      <c r="C7268" s="139" t="s">
        <v>19942</v>
      </c>
      <c r="D7268" s="642" t="s">
        <v>20687</v>
      </c>
    </row>
    <row r="7269" spans="1:4" ht="13.5" hidden="1">
      <c r="A7269" s="139" t="s">
        <v>20688</v>
      </c>
      <c r="B7269" s="139" t="s">
        <v>19813</v>
      </c>
      <c r="C7269" s="139" t="s">
        <v>19942</v>
      </c>
      <c r="D7269" s="642" t="s">
        <v>20689</v>
      </c>
    </row>
    <row r="7270" spans="1:4" ht="13.5" hidden="1">
      <c r="A7270" s="139" t="s">
        <v>20690</v>
      </c>
      <c r="B7270" s="139" t="s">
        <v>20691</v>
      </c>
      <c r="C7270" s="139" t="s">
        <v>19942</v>
      </c>
      <c r="D7270" s="642" t="s">
        <v>20692</v>
      </c>
    </row>
    <row r="7271" spans="1:4" ht="13.5" hidden="1">
      <c r="A7271" s="139" t="s">
        <v>20693</v>
      </c>
      <c r="B7271" s="139" t="s">
        <v>19819</v>
      </c>
      <c r="C7271" s="139" t="s">
        <v>19942</v>
      </c>
      <c r="D7271" s="642" t="s">
        <v>20692</v>
      </c>
    </row>
    <row r="7272" spans="1:4" ht="13.5" hidden="1">
      <c r="A7272" s="139" t="s">
        <v>20694</v>
      </c>
      <c r="B7272" s="139" t="s">
        <v>20695</v>
      </c>
      <c r="C7272" s="139" t="s">
        <v>19942</v>
      </c>
      <c r="D7272" s="642" t="s">
        <v>20696</v>
      </c>
    </row>
    <row r="7273" spans="1:4" ht="13.5" hidden="1">
      <c r="A7273" s="139" t="s">
        <v>20697</v>
      </c>
      <c r="B7273" s="139" t="s">
        <v>20698</v>
      </c>
      <c r="C7273" s="139" t="s">
        <v>19942</v>
      </c>
      <c r="D7273" s="642" t="s">
        <v>20699</v>
      </c>
    </row>
    <row r="7274" spans="1:4" ht="13.5" hidden="1">
      <c r="A7274" s="139" t="s">
        <v>20700</v>
      </c>
      <c r="B7274" s="139" t="s">
        <v>19824</v>
      </c>
      <c r="C7274" s="139" t="s">
        <v>19942</v>
      </c>
      <c r="D7274" s="642" t="s">
        <v>20701</v>
      </c>
    </row>
    <row r="7275" spans="1:4" ht="13.5" hidden="1">
      <c r="A7275" s="139" t="s">
        <v>20702</v>
      </c>
      <c r="B7275" s="139" t="s">
        <v>20703</v>
      </c>
      <c r="C7275" s="139" t="s">
        <v>19942</v>
      </c>
      <c r="D7275" s="642" t="s">
        <v>20704</v>
      </c>
    </row>
    <row r="7276" spans="1:4" ht="13.5" hidden="1">
      <c r="A7276" s="139" t="s">
        <v>20705</v>
      </c>
      <c r="B7276" s="139" t="s">
        <v>19828</v>
      </c>
      <c r="C7276" s="139" t="s">
        <v>19942</v>
      </c>
      <c r="D7276" s="642" t="s">
        <v>20706</v>
      </c>
    </row>
    <row r="7277" spans="1:4" ht="13.5" hidden="1">
      <c r="A7277" s="139" t="s">
        <v>20707</v>
      </c>
      <c r="B7277" s="139" t="s">
        <v>19831</v>
      </c>
      <c r="C7277" s="139" t="s">
        <v>19942</v>
      </c>
      <c r="D7277" s="642" t="s">
        <v>20708</v>
      </c>
    </row>
    <row r="7278" spans="1:4" ht="13.5" hidden="1">
      <c r="A7278" s="139" t="s">
        <v>20709</v>
      </c>
      <c r="B7278" s="139" t="s">
        <v>20710</v>
      </c>
      <c r="C7278" s="139" t="s">
        <v>19942</v>
      </c>
      <c r="D7278" s="642" t="s">
        <v>20711</v>
      </c>
    </row>
    <row r="7279" spans="1:4" ht="13.5" hidden="1">
      <c r="A7279" s="139" t="s">
        <v>20712</v>
      </c>
      <c r="B7279" s="139" t="s">
        <v>19836</v>
      </c>
      <c r="C7279" s="139" t="s">
        <v>19942</v>
      </c>
      <c r="D7279" s="642" t="s">
        <v>20713</v>
      </c>
    </row>
    <row r="7280" spans="1:4" ht="13.5" hidden="1">
      <c r="A7280" s="139" t="s">
        <v>20714</v>
      </c>
      <c r="B7280" s="139" t="s">
        <v>20715</v>
      </c>
      <c r="C7280" s="139" t="s">
        <v>19942</v>
      </c>
      <c r="D7280" s="642" t="s">
        <v>20716</v>
      </c>
    </row>
    <row r="7281" spans="1:4" ht="13.5" hidden="1">
      <c r="A7281" s="139" t="s">
        <v>20717</v>
      </c>
      <c r="B7281" s="139" t="s">
        <v>19839</v>
      </c>
      <c r="C7281" s="139" t="s">
        <v>19942</v>
      </c>
      <c r="D7281" s="642" t="s">
        <v>20718</v>
      </c>
    </row>
    <row r="7282" spans="1:4" ht="13.5" hidden="1">
      <c r="A7282" s="139" t="s">
        <v>20719</v>
      </c>
      <c r="B7282" s="139" t="s">
        <v>19847</v>
      </c>
      <c r="C7282" s="139" t="s">
        <v>19942</v>
      </c>
      <c r="D7282" s="642" t="s">
        <v>20590</v>
      </c>
    </row>
    <row r="7283" spans="1:4" ht="13.5" hidden="1">
      <c r="A7283" s="139" t="s">
        <v>20720</v>
      </c>
      <c r="B7283" s="139" t="s">
        <v>19849</v>
      </c>
      <c r="C7283" s="139" t="s">
        <v>19942</v>
      </c>
      <c r="D7283" s="642" t="s">
        <v>20721</v>
      </c>
    </row>
    <row r="7284" spans="1:4" ht="13.5" hidden="1">
      <c r="A7284" s="139" t="s">
        <v>20722</v>
      </c>
      <c r="B7284" s="139" t="s">
        <v>19852</v>
      </c>
      <c r="C7284" s="139" t="s">
        <v>19942</v>
      </c>
      <c r="D7284" s="642" t="s">
        <v>20723</v>
      </c>
    </row>
    <row r="7285" spans="1:4" ht="13.5" hidden="1">
      <c r="A7285" s="139" t="s">
        <v>20724</v>
      </c>
      <c r="B7285" s="139" t="s">
        <v>19855</v>
      </c>
      <c r="C7285" s="139" t="s">
        <v>19942</v>
      </c>
      <c r="D7285" s="642" t="s">
        <v>20725</v>
      </c>
    </row>
    <row r="7286" spans="1:4" ht="13.5" hidden="1">
      <c r="A7286" s="139" t="s">
        <v>20726</v>
      </c>
      <c r="B7286" s="139" t="s">
        <v>19857</v>
      </c>
      <c r="C7286" s="139" t="s">
        <v>19942</v>
      </c>
      <c r="D7286" s="642" t="s">
        <v>20723</v>
      </c>
    </row>
    <row r="7287" spans="1:4" ht="13.5" hidden="1">
      <c r="A7287" s="139" t="s">
        <v>20727</v>
      </c>
      <c r="B7287" s="139" t="s">
        <v>20728</v>
      </c>
      <c r="C7287" s="139" t="s">
        <v>19942</v>
      </c>
      <c r="D7287" s="642" t="s">
        <v>20729</v>
      </c>
    </row>
    <row r="7288" spans="1:4" ht="13.5" hidden="1">
      <c r="A7288" s="139" t="s">
        <v>20730</v>
      </c>
      <c r="B7288" s="139" t="s">
        <v>19862</v>
      </c>
      <c r="C7288" s="139" t="s">
        <v>19942</v>
      </c>
      <c r="D7288" s="642" t="s">
        <v>20731</v>
      </c>
    </row>
    <row r="7289" spans="1:4" ht="13.5" hidden="1">
      <c r="A7289" s="139" t="s">
        <v>20732</v>
      </c>
      <c r="B7289" s="139" t="s">
        <v>19864</v>
      </c>
      <c r="C7289" s="139" t="s">
        <v>19942</v>
      </c>
      <c r="D7289" s="642" t="s">
        <v>20733</v>
      </c>
    </row>
    <row r="7290" spans="1:4" ht="13.5" hidden="1">
      <c r="A7290" s="139" t="s">
        <v>20734</v>
      </c>
      <c r="B7290" s="139" t="s">
        <v>20735</v>
      </c>
      <c r="C7290" s="139" t="s">
        <v>19942</v>
      </c>
      <c r="D7290" s="642" t="s">
        <v>20736</v>
      </c>
    </row>
    <row r="7291" spans="1:4" ht="13.5" hidden="1">
      <c r="A7291" s="139" t="s">
        <v>20737</v>
      </c>
      <c r="B7291" s="139" t="s">
        <v>19867</v>
      </c>
      <c r="C7291" s="139" t="s">
        <v>19942</v>
      </c>
      <c r="D7291" s="642" t="s">
        <v>20738</v>
      </c>
    </row>
    <row r="7292" spans="1:4" ht="13.5" hidden="1">
      <c r="A7292" s="139" t="s">
        <v>20739</v>
      </c>
      <c r="B7292" s="139" t="s">
        <v>20740</v>
      </c>
      <c r="C7292" s="139" t="s">
        <v>19942</v>
      </c>
      <c r="D7292" s="642" t="s">
        <v>20741</v>
      </c>
    </row>
    <row r="7293" spans="1:4" ht="13.5" hidden="1">
      <c r="A7293" s="139" t="s">
        <v>20742</v>
      </c>
      <c r="B7293" s="139" t="s">
        <v>19872</v>
      </c>
      <c r="C7293" s="139" t="s">
        <v>19942</v>
      </c>
      <c r="D7293" s="642" t="s">
        <v>20743</v>
      </c>
    </row>
    <row r="7294" spans="1:4" ht="13.5" hidden="1">
      <c r="A7294" s="139" t="s">
        <v>20744</v>
      </c>
      <c r="B7294" s="139" t="s">
        <v>20745</v>
      </c>
      <c r="C7294" s="139" t="s">
        <v>19942</v>
      </c>
      <c r="D7294" s="642" t="s">
        <v>20746</v>
      </c>
    </row>
    <row r="7295" spans="1:4" ht="13.5" hidden="1">
      <c r="A7295" s="139" t="s">
        <v>20747</v>
      </c>
      <c r="B7295" s="139" t="s">
        <v>20748</v>
      </c>
      <c r="C7295" s="139" t="s">
        <v>19942</v>
      </c>
      <c r="D7295" s="642" t="s">
        <v>20749</v>
      </c>
    </row>
    <row r="7296" spans="1:4" ht="13.5" hidden="1">
      <c r="A7296" s="139" t="s">
        <v>20750</v>
      </c>
      <c r="B7296" s="139" t="s">
        <v>20751</v>
      </c>
      <c r="C7296" s="139" t="s">
        <v>19942</v>
      </c>
      <c r="D7296" s="642" t="s">
        <v>20752</v>
      </c>
    </row>
    <row r="7297" spans="1:4" ht="13.5" hidden="1">
      <c r="A7297" s="139" t="s">
        <v>20753</v>
      </c>
      <c r="B7297" s="139" t="s">
        <v>19885</v>
      </c>
      <c r="C7297" s="139" t="s">
        <v>19942</v>
      </c>
      <c r="D7297" s="642" t="s">
        <v>20754</v>
      </c>
    </row>
    <row r="7298" spans="1:4" ht="13.5" hidden="1">
      <c r="A7298" s="139" t="s">
        <v>20755</v>
      </c>
      <c r="B7298" s="139" t="s">
        <v>20227</v>
      </c>
      <c r="C7298" s="139" t="s">
        <v>19942</v>
      </c>
      <c r="D7298" s="642" t="s">
        <v>20756</v>
      </c>
    </row>
  </sheetData>
  <autoFilter ref="A6:D7298">
    <filterColumn colId="1">
      <customFilters and="1">
        <customFilter val="*MÃO*"/>
      </customFilters>
    </filterColumn>
  </autoFilter>
  <mergeCells count="3">
    <mergeCell ref="A1:D1"/>
    <mergeCell ref="A2:D2"/>
    <mergeCell ref="A3:D3"/>
  </mergeCells>
  <pageMargins left="0.78749999999999998" right="0.78749999999999998" top="0.98402777777777795" bottom="0.98402777777777795" header="0.511811023622047" footer="0.511811023622047"/>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R15"/>
  <sheetViews>
    <sheetView view="pageBreakPreview" topLeftCell="A7" zoomScaleNormal="115" workbookViewId="0">
      <selection activeCell="M12" sqref="M12"/>
    </sheetView>
  </sheetViews>
  <sheetFormatPr defaultColWidth="9.140625" defaultRowHeight="12.75"/>
  <cols>
    <col min="1" max="1" width="13.42578125" style="141" customWidth="1"/>
    <col min="2" max="2" width="45.85546875" style="141" customWidth="1"/>
    <col min="3" max="3" width="6" style="141" customWidth="1"/>
    <col min="4" max="4" width="8" style="141" customWidth="1"/>
    <col min="5" max="5" width="10" style="141" customWidth="1"/>
    <col min="6" max="6" width="12" style="141" customWidth="1"/>
    <col min="7" max="7" width="9.140625" style="141"/>
    <col min="8" max="9" width="11.5703125" style="141" hidden="1" customWidth="1"/>
    <col min="10" max="16384" width="9.140625" style="141"/>
  </cols>
  <sheetData>
    <row r="1" spans="1:18" ht="15.75">
      <c r="A1" s="596"/>
      <c r="B1" s="597"/>
      <c r="C1" s="597"/>
      <c r="D1" s="598"/>
      <c r="E1" s="598"/>
      <c r="F1" s="599"/>
      <c r="G1" s="600"/>
      <c r="H1" s="601"/>
      <c r="I1" s="600"/>
      <c r="J1" s="600"/>
      <c r="K1" s="600"/>
      <c r="L1" s="600"/>
      <c r="M1" s="600"/>
      <c r="N1" s="600"/>
      <c r="O1" s="600"/>
      <c r="P1" s="600"/>
      <c r="Q1" s="600"/>
      <c r="R1" s="600"/>
    </row>
    <row r="2" spans="1:18" ht="15.75">
      <c r="A2" s="602"/>
      <c r="B2" s="600"/>
      <c r="C2" s="600"/>
      <c r="D2" s="603"/>
      <c r="E2" s="603"/>
      <c r="F2" s="604"/>
      <c r="G2" s="600"/>
      <c r="H2" s="605"/>
      <c r="I2" s="600"/>
      <c r="J2" s="600"/>
      <c r="K2" s="600"/>
      <c r="L2" s="600"/>
      <c r="M2" s="600"/>
      <c r="N2" s="600"/>
      <c r="O2" s="600"/>
      <c r="P2" s="600"/>
      <c r="Q2" s="600"/>
      <c r="R2" s="600"/>
    </row>
    <row r="3" spans="1:18" ht="15.75">
      <c r="A3" s="602"/>
      <c r="B3" s="600"/>
      <c r="C3" s="600"/>
      <c r="D3" s="603"/>
      <c r="E3" s="603"/>
      <c r="F3" s="606"/>
      <c r="G3" s="607"/>
      <c r="H3" s="608"/>
      <c r="I3" s="600"/>
      <c r="J3" s="600"/>
      <c r="K3" s="600"/>
      <c r="L3" s="600"/>
      <c r="M3" s="600"/>
      <c r="N3" s="600"/>
      <c r="O3" s="600"/>
      <c r="P3" s="600"/>
      <c r="Q3" s="600"/>
      <c r="R3" s="600"/>
    </row>
    <row r="4" spans="1:18" ht="15.75">
      <c r="A4" s="793" t="s">
        <v>275</v>
      </c>
      <c r="B4" s="793"/>
      <c r="C4" s="793"/>
      <c r="D4" s="793"/>
      <c r="E4" s="793"/>
      <c r="F4" s="793"/>
      <c r="G4" s="607"/>
      <c r="H4" s="608"/>
      <c r="I4" s="600"/>
      <c r="J4" s="600"/>
      <c r="K4" s="600"/>
      <c r="L4" s="600"/>
      <c r="M4" s="600"/>
      <c r="N4" s="600"/>
      <c r="O4" s="600"/>
      <c r="P4" s="600"/>
      <c r="Q4" s="600"/>
      <c r="R4" s="600"/>
    </row>
    <row r="5" spans="1:18" ht="15.75">
      <c r="A5" s="611"/>
      <c r="B5" s="600"/>
      <c r="C5" s="612"/>
      <c r="D5" s="600"/>
      <c r="E5" s="600"/>
      <c r="F5" s="613" t="str">
        <f>'ORÇAMENTO ANALÍTICO '!I9</f>
        <v>Data base = fevereiro/2024</v>
      </c>
      <c r="G5" s="603"/>
      <c r="H5" s="608"/>
      <c r="I5" s="600"/>
      <c r="J5" s="600"/>
      <c r="K5" s="600"/>
      <c r="L5" s="600"/>
      <c r="M5" s="600"/>
      <c r="N5" s="600"/>
      <c r="O5" s="600"/>
      <c r="P5" s="600"/>
      <c r="Q5" s="600"/>
      <c r="R5" s="600"/>
    </row>
    <row r="6" spans="1:18" ht="15.75">
      <c r="A6" s="787" t="s">
        <v>276</v>
      </c>
      <c r="B6" s="787"/>
      <c r="C6" s="787"/>
      <c r="D6" s="787"/>
      <c r="E6" s="787"/>
      <c r="F6" s="787"/>
      <c r="G6" s="614"/>
      <c r="H6" s="614"/>
      <c r="I6" s="614"/>
      <c r="J6" s="614"/>
      <c r="K6" s="614"/>
      <c r="L6" s="614"/>
      <c r="M6" s="614"/>
      <c r="N6" s="614"/>
      <c r="O6" s="614"/>
      <c r="P6" s="614"/>
      <c r="Q6" s="614"/>
      <c r="R6" s="614"/>
    </row>
    <row r="7" spans="1:18" ht="15" customHeight="1">
      <c r="A7" s="788">
        <v>1</v>
      </c>
      <c r="B7" s="789" t="s">
        <v>20757</v>
      </c>
      <c r="C7" s="789"/>
      <c r="D7" s="789"/>
      <c r="E7" s="789"/>
      <c r="F7" s="789"/>
      <c r="G7" s="614"/>
      <c r="H7" s="614"/>
      <c r="I7" s="614"/>
      <c r="J7" s="614"/>
      <c r="K7" s="614"/>
      <c r="L7" s="614"/>
      <c r="M7" s="614"/>
      <c r="N7" s="614"/>
      <c r="O7" s="614"/>
      <c r="P7" s="614"/>
      <c r="Q7" s="614"/>
      <c r="R7" s="614"/>
    </row>
    <row r="8" spans="1:18" ht="15" customHeight="1">
      <c r="A8" s="788"/>
      <c r="B8" s="789"/>
      <c r="C8" s="789"/>
      <c r="D8" s="789"/>
      <c r="E8" s="789"/>
      <c r="F8" s="789"/>
      <c r="G8" s="614"/>
      <c r="H8" s="614"/>
      <c r="I8" s="614"/>
      <c r="J8" s="614"/>
      <c r="K8" s="614"/>
      <c r="L8" s="614"/>
      <c r="M8" s="614"/>
      <c r="N8" s="614"/>
      <c r="O8" s="614"/>
      <c r="P8" s="614"/>
      <c r="Q8" s="614"/>
      <c r="R8" s="614"/>
    </row>
    <row r="9" spans="1:18">
      <c r="A9" s="615"/>
      <c r="B9" s="615"/>
      <c r="C9" s="616"/>
      <c r="D9" s="617"/>
      <c r="E9" s="617"/>
      <c r="F9" s="617"/>
      <c r="G9" s="614"/>
      <c r="H9" s="614"/>
      <c r="I9" s="614"/>
      <c r="J9" s="614"/>
      <c r="K9" s="614"/>
      <c r="L9" s="614"/>
      <c r="M9" s="614"/>
      <c r="N9" s="614"/>
      <c r="O9" s="614"/>
      <c r="P9" s="614"/>
      <c r="Q9" s="614"/>
      <c r="R9" s="614"/>
    </row>
    <row r="10" spans="1:18" ht="12.75" customHeight="1">
      <c r="A10" s="618" t="s">
        <v>278</v>
      </c>
      <c r="B10" s="790" t="s">
        <v>1</v>
      </c>
      <c r="C10" s="790" t="s">
        <v>279</v>
      </c>
      <c r="D10" s="791" t="s">
        <v>15</v>
      </c>
      <c r="E10" s="791" t="s">
        <v>17</v>
      </c>
      <c r="F10" s="791"/>
      <c r="G10" s="620"/>
      <c r="H10" s="620"/>
      <c r="I10" s="620"/>
      <c r="J10" s="620"/>
      <c r="K10" s="620"/>
      <c r="L10" s="620"/>
      <c r="M10" s="620"/>
      <c r="N10" s="620"/>
      <c r="O10" s="620"/>
      <c r="P10" s="620"/>
      <c r="Q10" s="620"/>
      <c r="R10" s="620"/>
    </row>
    <row r="11" spans="1:18" ht="23.25" customHeight="1">
      <c r="A11" s="644" t="s">
        <v>20758</v>
      </c>
      <c r="B11" s="790"/>
      <c r="C11" s="790"/>
      <c r="D11" s="791"/>
      <c r="E11" s="619" t="s">
        <v>16</v>
      </c>
      <c r="F11" s="619" t="s">
        <v>281</v>
      </c>
      <c r="G11" s="620"/>
      <c r="H11" s="620"/>
      <c r="I11" s="620"/>
      <c r="J11" s="620"/>
      <c r="K11" s="620"/>
      <c r="L11" s="620"/>
      <c r="M11" s="620"/>
      <c r="N11" s="620"/>
      <c r="O11" s="620"/>
      <c r="P11" s="620"/>
      <c r="Q11" s="620"/>
      <c r="R11" s="620"/>
    </row>
    <row r="12" spans="1:18" s="629" customFormat="1" ht="102" customHeight="1">
      <c r="A12" s="645" t="s">
        <v>142</v>
      </c>
      <c r="B12" s="646" t="str">
        <f>VLOOKUP(A12,Sheet1!A:J,2,0)</f>
        <v>MAO-DE-OBRA DE AGRONOMO PLENO,PARA SERVICOS DE CONSULTORIA DE ENGENHARIA E ARQUITETURA,INCLUSIVE ENCARGOS SOCIAISMAO-DE-OBRA DE AGRONOMO PLENO,PARA SERVICOS DE CONSULTORIA DMAO-DE-OBRA DE AGRONOMO PLENO,PARA SERVICOS DE CONSULTORIA D</v>
      </c>
      <c r="C12" s="624" t="str">
        <f>VLOOKUP(A12,Sheet1!A:J,9,0)</f>
        <v>MES</v>
      </c>
      <c r="D12" s="625">
        <v>1</v>
      </c>
      <c r="E12" s="626">
        <f>VLOOKUP(A12,Sheet1!A:J,10,0)</f>
        <v>28299.040000000001</v>
      </c>
      <c r="F12" s="627">
        <f>TRUNC(D12*E12,2)</f>
        <v>28299.040000000001</v>
      </c>
      <c r="G12" s="628"/>
      <c r="H12" s="628"/>
      <c r="I12" s="628"/>
      <c r="J12" s="628"/>
      <c r="K12" s="628"/>
      <c r="L12" s="628"/>
      <c r="M12" s="628"/>
      <c r="N12" s="628"/>
      <c r="O12" s="628"/>
      <c r="P12" s="628"/>
      <c r="Q12" s="628"/>
      <c r="R12" s="628"/>
    </row>
    <row r="13" spans="1:18" s="629" customFormat="1" ht="54.75" customHeight="1">
      <c r="A13" s="647"/>
      <c r="B13" s="623"/>
      <c r="C13" s="624"/>
      <c r="D13" s="625"/>
      <c r="E13" s="626"/>
      <c r="F13" s="627"/>
      <c r="G13" s="628"/>
      <c r="H13" s="630">
        <f>SUM(F12:F13)</f>
        <v>28299.040000000001</v>
      </c>
      <c r="I13" s="628"/>
      <c r="J13" s="628"/>
      <c r="K13" s="628"/>
      <c r="L13" s="628"/>
      <c r="M13" s="628"/>
      <c r="N13" s="628"/>
      <c r="O13" s="628"/>
      <c r="P13" s="628"/>
      <c r="Q13" s="628"/>
      <c r="R13" s="628"/>
    </row>
    <row r="14" spans="1:18">
      <c r="A14" s="631"/>
      <c r="B14" s="632"/>
      <c r="C14" s="633"/>
      <c r="D14" s="634"/>
      <c r="E14" s="635"/>
      <c r="F14" s="635"/>
      <c r="G14" s="614"/>
      <c r="H14" s="614"/>
      <c r="I14" s="614"/>
      <c r="J14" s="614"/>
      <c r="K14" s="614"/>
      <c r="L14" s="614"/>
      <c r="M14" s="614"/>
      <c r="N14" s="614"/>
      <c r="O14" s="614"/>
      <c r="P14" s="614"/>
      <c r="Q14" s="614"/>
      <c r="R14" s="614"/>
    </row>
    <row r="15" spans="1:18" ht="27.75" customHeight="1">
      <c r="A15" s="648" t="s">
        <v>286</v>
      </c>
      <c r="B15" s="637" t="s">
        <v>20759</v>
      </c>
      <c r="C15" s="638"/>
      <c r="D15" s="639"/>
      <c r="E15" s="639"/>
      <c r="F15" s="640"/>
    </row>
  </sheetData>
  <mergeCells count="8">
    <mergeCell ref="A4:F4"/>
    <mergeCell ref="A6:F6"/>
    <mergeCell ref="A7:A8"/>
    <mergeCell ref="B7:F8"/>
    <mergeCell ref="B10:B11"/>
    <mergeCell ref="C10:C11"/>
    <mergeCell ref="D10:D11"/>
    <mergeCell ref="E10:F10"/>
  </mergeCells>
  <printOptions horizontalCentered="1"/>
  <pageMargins left="0.59027777777777801" right="0.59027777777777801" top="0.78749999999999998" bottom="0.78749999999999998" header="0.511811023622047" footer="0.15763888888888899"/>
  <pageSetup paperSize="9" scale="90" orientation="portrait" horizontalDpi="300" verticalDpi="300" r:id="rId1"/>
  <headerFooter>
    <oddFooter>&amp;CPágina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VP21824"/>
  <sheetViews>
    <sheetView view="pageBreakPreview" zoomScaleNormal="100" workbookViewId="0">
      <selection activeCell="B225" sqref="B225"/>
    </sheetView>
  </sheetViews>
  <sheetFormatPr defaultColWidth="11.5703125" defaultRowHeight="12.75"/>
  <cols>
    <col min="1" max="1" width="13" style="141" customWidth="1"/>
    <col min="2" max="2" width="136.28515625" style="141" customWidth="1"/>
    <col min="3" max="3" width="32.85546875" style="141" hidden="1" customWidth="1"/>
    <col min="4" max="4" width="32.140625" style="141" hidden="1" customWidth="1"/>
    <col min="5" max="5" width="26.85546875" style="141" hidden="1" customWidth="1"/>
    <col min="6" max="6" width="45.85546875" style="141" hidden="1" customWidth="1"/>
    <col min="7" max="7" width="69.5703125" style="141" hidden="1" customWidth="1"/>
    <col min="8" max="8" width="17" style="141" hidden="1" customWidth="1"/>
    <col min="9" max="9" width="9" style="141" customWidth="1"/>
    <col min="10" max="10" width="10.7109375" style="649" customWidth="1"/>
    <col min="11" max="256" width="11.5703125" style="141"/>
    <col min="257" max="257" width="13" style="141" customWidth="1"/>
    <col min="258" max="258" width="136.28515625" style="141" customWidth="1"/>
    <col min="259" max="264" width="11.5703125" style="141" hidden="1"/>
    <col min="265" max="265" width="9" style="141" customWidth="1"/>
    <col min="266" max="266" width="10.7109375" style="141" customWidth="1"/>
    <col min="267" max="512" width="11.5703125" style="141"/>
    <col min="513" max="513" width="13" style="141" customWidth="1"/>
    <col min="514" max="514" width="136.28515625" style="141" customWidth="1"/>
    <col min="515" max="520" width="11.5703125" style="141" hidden="1"/>
    <col min="521" max="521" width="9" style="141" customWidth="1"/>
    <col min="522" max="522" width="10.7109375" style="141" customWidth="1"/>
    <col min="523" max="768" width="11.5703125" style="141"/>
    <col min="769" max="769" width="13" style="141" customWidth="1"/>
    <col min="770" max="770" width="136.28515625" style="141" customWidth="1"/>
    <col min="771" max="776" width="11.5703125" style="141" hidden="1"/>
    <col min="777" max="777" width="9" style="141" customWidth="1"/>
    <col min="778" max="778" width="10.7109375" style="141" customWidth="1"/>
    <col min="779" max="1024" width="11.5703125" style="141"/>
    <col min="1025" max="1025" width="13" style="141" customWidth="1"/>
    <col min="1026" max="1026" width="136.28515625" style="141" customWidth="1"/>
    <col min="1027" max="1032" width="11.5703125" style="141" hidden="1"/>
    <col min="1033" max="1033" width="9" style="141" customWidth="1"/>
    <col min="1034" max="1034" width="10.7109375" style="141" customWidth="1"/>
    <col min="1035" max="1280" width="11.5703125" style="141"/>
    <col min="1281" max="1281" width="13" style="141" customWidth="1"/>
    <col min="1282" max="1282" width="136.28515625" style="141" customWidth="1"/>
    <col min="1283" max="1288" width="11.5703125" style="141" hidden="1"/>
    <col min="1289" max="1289" width="9" style="141" customWidth="1"/>
    <col min="1290" max="1290" width="10.7109375" style="141" customWidth="1"/>
    <col min="1291" max="1536" width="11.5703125" style="141"/>
    <col min="1537" max="1537" width="13" style="141" customWidth="1"/>
    <col min="1538" max="1538" width="136.28515625" style="141" customWidth="1"/>
    <col min="1539" max="1544" width="11.5703125" style="141" hidden="1"/>
    <col min="1545" max="1545" width="9" style="141" customWidth="1"/>
    <col min="1546" max="1546" width="10.7109375" style="141" customWidth="1"/>
    <col min="1547" max="1792" width="11.5703125" style="141"/>
    <col min="1793" max="1793" width="13" style="141" customWidth="1"/>
    <col min="1794" max="1794" width="136.28515625" style="141" customWidth="1"/>
    <col min="1795" max="1800" width="11.5703125" style="141" hidden="1"/>
    <col min="1801" max="1801" width="9" style="141" customWidth="1"/>
    <col min="1802" max="1802" width="10.7109375" style="141" customWidth="1"/>
    <col min="1803" max="2048" width="11.5703125" style="141"/>
    <col min="2049" max="2049" width="13" style="141" customWidth="1"/>
    <col min="2050" max="2050" width="136.28515625" style="141" customWidth="1"/>
    <col min="2051" max="2056" width="11.5703125" style="141" hidden="1"/>
    <col min="2057" max="2057" width="9" style="141" customWidth="1"/>
    <col min="2058" max="2058" width="10.7109375" style="141" customWidth="1"/>
    <col min="2059" max="2304" width="11.5703125" style="141"/>
    <col min="2305" max="2305" width="13" style="141" customWidth="1"/>
    <col min="2306" max="2306" width="136.28515625" style="141" customWidth="1"/>
    <col min="2307" max="2312" width="11.5703125" style="141" hidden="1"/>
    <col min="2313" max="2313" width="9" style="141" customWidth="1"/>
    <col min="2314" max="2314" width="10.7109375" style="141" customWidth="1"/>
    <col min="2315" max="2560" width="11.5703125" style="141"/>
    <col min="2561" max="2561" width="13" style="141" customWidth="1"/>
    <col min="2562" max="2562" width="136.28515625" style="141" customWidth="1"/>
    <col min="2563" max="2568" width="11.5703125" style="141" hidden="1"/>
    <col min="2569" max="2569" width="9" style="141" customWidth="1"/>
    <col min="2570" max="2570" width="10.7109375" style="141" customWidth="1"/>
    <col min="2571" max="2816" width="11.5703125" style="141"/>
    <col min="2817" max="2817" width="13" style="141" customWidth="1"/>
    <col min="2818" max="2818" width="136.28515625" style="141" customWidth="1"/>
    <col min="2819" max="2824" width="11.5703125" style="141" hidden="1"/>
    <col min="2825" max="2825" width="9" style="141" customWidth="1"/>
    <col min="2826" max="2826" width="10.7109375" style="141" customWidth="1"/>
    <col min="2827" max="3072" width="11.5703125" style="141"/>
    <col min="3073" max="3073" width="13" style="141" customWidth="1"/>
    <col min="3074" max="3074" width="136.28515625" style="141" customWidth="1"/>
    <col min="3075" max="3080" width="11.5703125" style="141" hidden="1"/>
    <col min="3081" max="3081" width="9" style="141" customWidth="1"/>
    <col min="3082" max="3082" width="10.7109375" style="141" customWidth="1"/>
    <col min="3083" max="3328" width="11.5703125" style="141"/>
    <col min="3329" max="3329" width="13" style="141" customWidth="1"/>
    <col min="3330" max="3330" width="136.28515625" style="141" customWidth="1"/>
    <col min="3331" max="3336" width="11.5703125" style="141" hidden="1"/>
    <col min="3337" max="3337" width="9" style="141" customWidth="1"/>
    <col min="3338" max="3338" width="10.7109375" style="141" customWidth="1"/>
    <col min="3339" max="3584" width="11.5703125" style="141"/>
    <col min="3585" max="3585" width="13" style="141" customWidth="1"/>
    <col min="3586" max="3586" width="136.28515625" style="141" customWidth="1"/>
    <col min="3587" max="3592" width="11.5703125" style="141" hidden="1"/>
    <col min="3593" max="3593" width="9" style="141" customWidth="1"/>
    <col min="3594" max="3594" width="10.7109375" style="141" customWidth="1"/>
    <col min="3595" max="3840" width="11.5703125" style="141"/>
    <col min="3841" max="3841" width="13" style="141" customWidth="1"/>
    <col min="3842" max="3842" width="136.28515625" style="141" customWidth="1"/>
    <col min="3843" max="3848" width="11.5703125" style="141" hidden="1"/>
    <col min="3849" max="3849" width="9" style="141" customWidth="1"/>
    <col min="3850" max="3850" width="10.7109375" style="141" customWidth="1"/>
    <col min="3851" max="4096" width="11.5703125" style="141"/>
    <col min="4097" max="4097" width="13" style="141" customWidth="1"/>
    <col min="4098" max="4098" width="136.28515625" style="141" customWidth="1"/>
    <col min="4099" max="4104" width="11.5703125" style="141" hidden="1"/>
    <col min="4105" max="4105" width="9" style="141" customWidth="1"/>
    <col min="4106" max="4106" width="10.7109375" style="141" customWidth="1"/>
    <col min="4107" max="4352" width="11.5703125" style="141"/>
    <col min="4353" max="4353" width="13" style="141" customWidth="1"/>
    <col min="4354" max="4354" width="136.28515625" style="141" customWidth="1"/>
    <col min="4355" max="4360" width="11.5703125" style="141" hidden="1"/>
    <col min="4361" max="4361" width="9" style="141" customWidth="1"/>
    <col min="4362" max="4362" width="10.7109375" style="141" customWidth="1"/>
    <col min="4363" max="4608" width="11.5703125" style="141"/>
    <col min="4609" max="4609" width="13" style="141" customWidth="1"/>
    <col min="4610" max="4610" width="136.28515625" style="141" customWidth="1"/>
    <col min="4611" max="4616" width="11.5703125" style="141" hidden="1"/>
    <col min="4617" max="4617" width="9" style="141" customWidth="1"/>
    <col min="4618" max="4618" width="10.7109375" style="141" customWidth="1"/>
    <col min="4619" max="4864" width="11.5703125" style="141"/>
    <col min="4865" max="4865" width="13" style="141" customWidth="1"/>
    <col min="4866" max="4866" width="136.28515625" style="141" customWidth="1"/>
    <col min="4867" max="4872" width="11.5703125" style="141" hidden="1"/>
    <col min="4873" max="4873" width="9" style="141" customWidth="1"/>
    <col min="4874" max="4874" width="10.7109375" style="141" customWidth="1"/>
    <col min="4875" max="5120" width="11.5703125" style="141"/>
    <col min="5121" max="5121" width="13" style="141" customWidth="1"/>
    <col min="5122" max="5122" width="136.28515625" style="141" customWidth="1"/>
    <col min="5123" max="5128" width="11.5703125" style="141" hidden="1"/>
    <col min="5129" max="5129" width="9" style="141" customWidth="1"/>
    <col min="5130" max="5130" width="10.7109375" style="141" customWidth="1"/>
    <col min="5131" max="5376" width="11.5703125" style="141"/>
    <col min="5377" max="5377" width="13" style="141" customWidth="1"/>
    <col min="5378" max="5378" width="136.28515625" style="141" customWidth="1"/>
    <col min="5379" max="5384" width="11.5703125" style="141" hidden="1"/>
    <col min="5385" max="5385" width="9" style="141" customWidth="1"/>
    <col min="5386" max="5386" width="10.7109375" style="141" customWidth="1"/>
    <col min="5387" max="5632" width="11.5703125" style="141"/>
    <col min="5633" max="5633" width="13" style="141" customWidth="1"/>
    <col min="5634" max="5634" width="136.28515625" style="141" customWidth="1"/>
    <col min="5635" max="5640" width="11.5703125" style="141" hidden="1"/>
    <col min="5641" max="5641" width="9" style="141" customWidth="1"/>
    <col min="5642" max="5642" width="10.7109375" style="141" customWidth="1"/>
    <col min="5643" max="5888" width="11.5703125" style="141"/>
    <col min="5889" max="5889" width="13" style="141" customWidth="1"/>
    <col min="5890" max="5890" width="136.28515625" style="141" customWidth="1"/>
    <col min="5891" max="5896" width="11.5703125" style="141" hidden="1"/>
    <col min="5897" max="5897" width="9" style="141" customWidth="1"/>
    <col min="5898" max="5898" width="10.7109375" style="141" customWidth="1"/>
    <col min="5899" max="6144" width="11.5703125" style="141"/>
    <col min="6145" max="6145" width="13" style="141" customWidth="1"/>
    <col min="6146" max="6146" width="136.28515625" style="141" customWidth="1"/>
    <col min="6147" max="6152" width="11.5703125" style="141" hidden="1"/>
    <col min="6153" max="6153" width="9" style="141" customWidth="1"/>
    <col min="6154" max="6154" width="10.7109375" style="141" customWidth="1"/>
    <col min="6155" max="6400" width="11.5703125" style="141"/>
    <col min="6401" max="6401" width="13" style="141" customWidth="1"/>
    <col min="6402" max="6402" width="136.28515625" style="141" customWidth="1"/>
    <col min="6403" max="6408" width="11.5703125" style="141" hidden="1"/>
    <col min="6409" max="6409" width="9" style="141" customWidth="1"/>
    <col min="6410" max="6410" width="10.7109375" style="141" customWidth="1"/>
    <col min="6411" max="6656" width="11.5703125" style="141"/>
    <col min="6657" max="6657" width="13" style="141" customWidth="1"/>
    <col min="6658" max="6658" width="136.28515625" style="141" customWidth="1"/>
    <col min="6659" max="6664" width="11.5703125" style="141" hidden="1"/>
    <col min="6665" max="6665" width="9" style="141" customWidth="1"/>
    <col min="6666" max="6666" width="10.7109375" style="141" customWidth="1"/>
    <col min="6667" max="6912" width="11.5703125" style="141"/>
    <col min="6913" max="6913" width="13" style="141" customWidth="1"/>
    <col min="6914" max="6914" width="136.28515625" style="141" customWidth="1"/>
    <col min="6915" max="6920" width="11.5703125" style="141" hidden="1"/>
    <col min="6921" max="6921" width="9" style="141" customWidth="1"/>
    <col min="6922" max="6922" width="10.7109375" style="141" customWidth="1"/>
    <col min="6923" max="7168" width="11.5703125" style="141"/>
    <col min="7169" max="7169" width="13" style="141" customWidth="1"/>
    <col min="7170" max="7170" width="136.28515625" style="141" customWidth="1"/>
    <col min="7171" max="7176" width="11.5703125" style="141" hidden="1"/>
    <col min="7177" max="7177" width="9" style="141" customWidth="1"/>
    <col min="7178" max="7178" width="10.7109375" style="141" customWidth="1"/>
    <col min="7179" max="7424" width="11.5703125" style="141"/>
    <col min="7425" max="7425" width="13" style="141" customWidth="1"/>
    <col min="7426" max="7426" width="136.28515625" style="141" customWidth="1"/>
    <col min="7427" max="7432" width="11.5703125" style="141" hidden="1"/>
    <col min="7433" max="7433" width="9" style="141" customWidth="1"/>
    <col min="7434" max="7434" width="10.7109375" style="141" customWidth="1"/>
    <col min="7435" max="7680" width="11.5703125" style="141"/>
    <col min="7681" max="7681" width="13" style="141" customWidth="1"/>
    <col min="7682" max="7682" width="136.28515625" style="141" customWidth="1"/>
    <col min="7683" max="7688" width="11.5703125" style="141" hidden="1"/>
    <col min="7689" max="7689" width="9" style="141" customWidth="1"/>
    <col min="7690" max="7690" width="10.7109375" style="141" customWidth="1"/>
    <col min="7691" max="7936" width="11.5703125" style="141"/>
    <col min="7937" max="7937" width="13" style="141" customWidth="1"/>
    <col min="7938" max="7938" width="136.28515625" style="141" customWidth="1"/>
    <col min="7939" max="7944" width="11.5703125" style="141" hidden="1"/>
    <col min="7945" max="7945" width="9" style="141" customWidth="1"/>
    <col min="7946" max="7946" width="10.7109375" style="141" customWidth="1"/>
    <col min="7947" max="8192" width="11.5703125" style="141"/>
    <col min="8193" max="8193" width="13" style="141" customWidth="1"/>
    <col min="8194" max="8194" width="136.28515625" style="141" customWidth="1"/>
    <col min="8195" max="8200" width="11.5703125" style="141" hidden="1"/>
    <col min="8201" max="8201" width="9" style="141" customWidth="1"/>
    <col min="8202" max="8202" width="10.7109375" style="141" customWidth="1"/>
    <col min="8203" max="8448" width="11.5703125" style="141"/>
    <col min="8449" max="8449" width="13" style="141" customWidth="1"/>
    <col min="8450" max="8450" width="136.28515625" style="141" customWidth="1"/>
    <col min="8451" max="8456" width="11.5703125" style="141" hidden="1"/>
    <col min="8457" max="8457" width="9" style="141" customWidth="1"/>
    <col min="8458" max="8458" width="10.7109375" style="141" customWidth="1"/>
    <col min="8459" max="8704" width="11.5703125" style="141"/>
    <col min="8705" max="8705" width="13" style="141" customWidth="1"/>
    <col min="8706" max="8706" width="136.28515625" style="141" customWidth="1"/>
    <col min="8707" max="8712" width="11.5703125" style="141" hidden="1"/>
    <col min="8713" max="8713" width="9" style="141" customWidth="1"/>
    <col min="8714" max="8714" width="10.7109375" style="141" customWidth="1"/>
    <col min="8715" max="8960" width="11.5703125" style="141"/>
    <col min="8961" max="8961" width="13" style="141" customWidth="1"/>
    <col min="8962" max="8962" width="136.28515625" style="141" customWidth="1"/>
    <col min="8963" max="8968" width="11.5703125" style="141" hidden="1"/>
    <col min="8969" max="8969" width="9" style="141" customWidth="1"/>
    <col min="8970" max="8970" width="10.7109375" style="141" customWidth="1"/>
    <col min="8971" max="9216" width="11.5703125" style="141"/>
    <col min="9217" max="9217" width="13" style="141" customWidth="1"/>
    <col min="9218" max="9218" width="136.28515625" style="141" customWidth="1"/>
    <col min="9219" max="9224" width="11.5703125" style="141" hidden="1"/>
    <col min="9225" max="9225" width="9" style="141" customWidth="1"/>
    <col min="9226" max="9226" width="10.7109375" style="141" customWidth="1"/>
    <col min="9227" max="9472" width="11.5703125" style="141"/>
    <col min="9473" max="9473" width="13" style="141" customWidth="1"/>
    <col min="9474" max="9474" width="136.28515625" style="141" customWidth="1"/>
    <col min="9475" max="9480" width="11.5703125" style="141" hidden="1"/>
    <col min="9481" max="9481" width="9" style="141" customWidth="1"/>
    <col min="9482" max="9482" width="10.7109375" style="141" customWidth="1"/>
    <col min="9483" max="9728" width="11.5703125" style="141"/>
    <col min="9729" max="9729" width="13" style="141" customWidth="1"/>
    <col min="9730" max="9730" width="136.28515625" style="141" customWidth="1"/>
    <col min="9731" max="9736" width="11.5703125" style="141" hidden="1"/>
    <col min="9737" max="9737" width="9" style="141" customWidth="1"/>
    <col min="9738" max="9738" width="10.7109375" style="141" customWidth="1"/>
    <col min="9739" max="9984" width="11.5703125" style="141"/>
    <col min="9985" max="9985" width="13" style="141" customWidth="1"/>
    <col min="9986" max="9986" width="136.28515625" style="141" customWidth="1"/>
    <col min="9987" max="9992" width="11.5703125" style="141" hidden="1"/>
    <col min="9993" max="9993" width="9" style="141" customWidth="1"/>
    <col min="9994" max="9994" width="10.7109375" style="141" customWidth="1"/>
    <col min="9995" max="10240" width="11.5703125" style="141"/>
    <col min="10241" max="10241" width="13" style="141" customWidth="1"/>
    <col min="10242" max="10242" width="136.28515625" style="141" customWidth="1"/>
    <col min="10243" max="10248" width="11.5703125" style="141" hidden="1"/>
    <col min="10249" max="10249" width="9" style="141" customWidth="1"/>
    <col min="10250" max="10250" width="10.7109375" style="141" customWidth="1"/>
    <col min="10251" max="10496" width="11.5703125" style="141"/>
    <col min="10497" max="10497" width="13" style="141" customWidth="1"/>
    <col min="10498" max="10498" width="136.28515625" style="141" customWidth="1"/>
    <col min="10499" max="10504" width="11.5703125" style="141" hidden="1"/>
    <col min="10505" max="10505" width="9" style="141" customWidth="1"/>
    <col min="10506" max="10506" width="10.7109375" style="141" customWidth="1"/>
    <col min="10507" max="10752" width="11.5703125" style="141"/>
    <col min="10753" max="10753" width="13" style="141" customWidth="1"/>
    <col min="10754" max="10754" width="136.28515625" style="141" customWidth="1"/>
    <col min="10755" max="10760" width="11.5703125" style="141" hidden="1"/>
    <col min="10761" max="10761" width="9" style="141" customWidth="1"/>
    <col min="10762" max="10762" width="10.7109375" style="141" customWidth="1"/>
    <col min="10763" max="11008" width="11.5703125" style="141"/>
    <col min="11009" max="11009" width="13" style="141" customWidth="1"/>
    <col min="11010" max="11010" width="136.28515625" style="141" customWidth="1"/>
    <col min="11011" max="11016" width="11.5703125" style="141" hidden="1"/>
    <col min="11017" max="11017" width="9" style="141" customWidth="1"/>
    <col min="11018" max="11018" width="10.7109375" style="141" customWidth="1"/>
    <col min="11019" max="11264" width="11.5703125" style="141"/>
    <col min="11265" max="11265" width="13" style="141" customWidth="1"/>
    <col min="11266" max="11266" width="136.28515625" style="141" customWidth="1"/>
    <col min="11267" max="11272" width="11.5703125" style="141" hidden="1"/>
    <col min="11273" max="11273" width="9" style="141" customWidth="1"/>
    <col min="11274" max="11274" width="10.7109375" style="141" customWidth="1"/>
    <col min="11275" max="11520" width="11.5703125" style="141"/>
    <col min="11521" max="11521" width="13" style="141" customWidth="1"/>
    <col min="11522" max="11522" width="136.28515625" style="141" customWidth="1"/>
    <col min="11523" max="11528" width="11.5703125" style="141" hidden="1"/>
    <col min="11529" max="11529" width="9" style="141" customWidth="1"/>
    <col min="11530" max="11530" width="10.7109375" style="141" customWidth="1"/>
    <col min="11531" max="11776" width="11.5703125" style="141"/>
    <col min="11777" max="11777" width="13" style="141" customWidth="1"/>
    <col min="11778" max="11778" width="136.28515625" style="141" customWidth="1"/>
    <col min="11779" max="11784" width="11.5703125" style="141" hidden="1"/>
    <col min="11785" max="11785" width="9" style="141" customWidth="1"/>
    <col min="11786" max="11786" width="10.7109375" style="141" customWidth="1"/>
    <col min="11787" max="12032" width="11.5703125" style="141"/>
    <col min="12033" max="12033" width="13" style="141" customWidth="1"/>
    <col min="12034" max="12034" width="136.28515625" style="141" customWidth="1"/>
    <col min="12035" max="12040" width="11.5703125" style="141" hidden="1"/>
    <col min="12041" max="12041" width="9" style="141" customWidth="1"/>
    <col min="12042" max="12042" width="10.7109375" style="141" customWidth="1"/>
    <col min="12043" max="12288" width="11.5703125" style="141"/>
    <col min="12289" max="12289" width="13" style="141" customWidth="1"/>
    <col min="12290" max="12290" width="136.28515625" style="141" customWidth="1"/>
    <col min="12291" max="12296" width="11.5703125" style="141" hidden="1"/>
    <col min="12297" max="12297" width="9" style="141" customWidth="1"/>
    <col min="12298" max="12298" width="10.7109375" style="141" customWidth="1"/>
    <col min="12299" max="12544" width="11.5703125" style="141"/>
    <col min="12545" max="12545" width="13" style="141" customWidth="1"/>
    <col min="12546" max="12546" width="136.28515625" style="141" customWidth="1"/>
    <col min="12547" max="12552" width="11.5703125" style="141" hidden="1"/>
    <col min="12553" max="12553" width="9" style="141" customWidth="1"/>
    <col min="12554" max="12554" width="10.7109375" style="141" customWidth="1"/>
    <col min="12555" max="12800" width="11.5703125" style="141"/>
    <col min="12801" max="12801" width="13" style="141" customWidth="1"/>
    <col min="12802" max="12802" width="136.28515625" style="141" customWidth="1"/>
    <col min="12803" max="12808" width="11.5703125" style="141" hidden="1"/>
    <col min="12809" max="12809" width="9" style="141" customWidth="1"/>
    <col min="12810" max="12810" width="10.7109375" style="141" customWidth="1"/>
    <col min="12811" max="13056" width="11.5703125" style="141"/>
    <col min="13057" max="13057" width="13" style="141" customWidth="1"/>
    <col min="13058" max="13058" width="136.28515625" style="141" customWidth="1"/>
    <col min="13059" max="13064" width="11.5703125" style="141" hidden="1"/>
    <col min="13065" max="13065" width="9" style="141" customWidth="1"/>
    <col min="13066" max="13066" width="10.7109375" style="141" customWidth="1"/>
    <col min="13067" max="13312" width="11.5703125" style="141"/>
    <col min="13313" max="13313" width="13" style="141" customWidth="1"/>
    <col min="13314" max="13314" width="136.28515625" style="141" customWidth="1"/>
    <col min="13315" max="13320" width="11.5703125" style="141" hidden="1"/>
    <col min="13321" max="13321" width="9" style="141" customWidth="1"/>
    <col min="13322" max="13322" width="10.7109375" style="141" customWidth="1"/>
    <col min="13323" max="13568" width="11.5703125" style="141"/>
    <col min="13569" max="13569" width="13" style="141" customWidth="1"/>
    <col min="13570" max="13570" width="136.28515625" style="141" customWidth="1"/>
    <col min="13571" max="13576" width="11.5703125" style="141" hidden="1"/>
    <col min="13577" max="13577" width="9" style="141" customWidth="1"/>
    <col min="13578" max="13578" width="10.7109375" style="141" customWidth="1"/>
    <col min="13579" max="13824" width="11.5703125" style="141"/>
    <col min="13825" max="13825" width="13" style="141" customWidth="1"/>
    <col min="13826" max="13826" width="136.28515625" style="141" customWidth="1"/>
    <col min="13827" max="13832" width="11.5703125" style="141" hidden="1"/>
    <col min="13833" max="13833" width="9" style="141" customWidth="1"/>
    <col min="13834" max="13834" width="10.7109375" style="141" customWidth="1"/>
    <col min="13835" max="14080" width="11.5703125" style="141"/>
    <col min="14081" max="14081" width="13" style="141" customWidth="1"/>
    <col min="14082" max="14082" width="136.28515625" style="141" customWidth="1"/>
    <col min="14083" max="14088" width="11.5703125" style="141" hidden="1"/>
    <col min="14089" max="14089" width="9" style="141" customWidth="1"/>
    <col min="14090" max="14090" width="10.7109375" style="141" customWidth="1"/>
    <col min="14091" max="14336" width="11.5703125" style="141"/>
    <col min="14337" max="14337" width="13" style="141" customWidth="1"/>
    <col min="14338" max="14338" width="136.28515625" style="141" customWidth="1"/>
    <col min="14339" max="14344" width="11.5703125" style="141" hidden="1"/>
    <col min="14345" max="14345" width="9" style="141" customWidth="1"/>
    <col min="14346" max="14346" width="10.7109375" style="141" customWidth="1"/>
    <col min="14347" max="14592" width="11.5703125" style="141"/>
    <col min="14593" max="14593" width="13" style="141" customWidth="1"/>
    <col min="14594" max="14594" width="136.28515625" style="141" customWidth="1"/>
    <col min="14595" max="14600" width="11.5703125" style="141" hidden="1"/>
    <col min="14601" max="14601" width="9" style="141" customWidth="1"/>
    <col min="14602" max="14602" width="10.7109375" style="141" customWidth="1"/>
    <col min="14603" max="14848" width="11.5703125" style="141"/>
    <col min="14849" max="14849" width="13" style="141" customWidth="1"/>
    <col min="14850" max="14850" width="136.28515625" style="141" customWidth="1"/>
    <col min="14851" max="14856" width="11.5703125" style="141" hidden="1"/>
    <col min="14857" max="14857" width="9" style="141" customWidth="1"/>
    <col min="14858" max="14858" width="10.7109375" style="141" customWidth="1"/>
    <col min="14859" max="15104" width="11.5703125" style="141"/>
    <col min="15105" max="15105" width="13" style="141" customWidth="1"/>
    <col min="15106" max="15106" width="136.28515625" style="141" customWidth="1"/>
    <col min="15107" max="15112" width="11.5703125" style="141" hidden="1"/>
    <col min="15113" max="15113" width="9" style="141" customWidth="1"/>
    <col min="15114" max="15114" width="10.7109375" style="141" customWidth="1"/>
    <col min="15115" max="15360" width="11.5703125" style="141"/>
    <col min="15361" max="15361" width="13" style="141" customWidth="1"/>
    <col min="15362" max="15362" width="136.28515625" style="141" customWidth="1"/>
    <col min="15363" max="15368" width="11.5703125" style="141" hidden="1"/>
    <col min="15369" max="15369" width="9" style="141" customWidth="1"/>
    <col min="15370" max="15370" width="10.7109375" style="141" customWidth="1"/>
    <col min="15371" max="15616" width="11.5703125" style="141"/>
    <col min="15617" max="15617" width="13" style="141" customWidth="1"/>
    <col min="15618" max="15618" width="136.28515625" style="141" customWidth="1"/>
    <col min="15619" max="15624" width="11.5703125" style="141" hidden="1"/>
    <col min="15625" max="15625" width="9" style="141" customWidth="1"/>
    <col min="15626" max="15626" width="10.7109375" style="141" customWidth="1"/>
    <col min="15627" max="15872" width="11.5703125" style="141"/>
    <col min="15873" max="15873" width="13" style="141" customWidth="1"/>
    <col min="15874" max="15874" width="136.28515625" style="141" customWidth="1"/>
    <col min="15875" max="15880" width="11.5703125" style="141" hidden="1"/>
    <col min="15881" max="15881" width="9" style="141" customWidth="1"/>
    <col min="15882" max="15882" width="10.7109375" style="141" customWidth="1"/>
    <col min="15883" max="16128" width="11.5703125" style="141"/>
    <col min="16129" max="16129" width="13" style="141" customWidth="1"/>
    <col min="16130" max="16130" width="136.28515625" style="141" customWidth="1"/>
    <col min="16131" max="16136" width="11.5703125" style="141" hidden="1"/>
    <col min="16137" max="16137" width="9" style="141" customWidth="1"/>
    <col min="16138" max="16138" width="10.7109375" style="141" customWidth="1"/>
    <col min="16139" max="16384" width="11.5703125" style="141"/>
  </cols>
  <sheetData>
    <row r="1" spans="1:10">
      <c r="B1" s="650" t="s">
        <v>20760</v>
      </c>
    </row>
    <row r="2" spans="1:10">
      <c r="A2" s="650" t="s">
        <v>20761</v>
      </c>
      <c r="B2" s="651" t="s">
        <v>20762</v>
      </c>
      <c r="C2" s="652" t="s">
        <v>20763</v>
      </c>
      <c r="D2" s="652" t="s">
        <v>20764</v>
      </c>
      <c r="E2" s="652" t="s">
        <v>20765</v>
      </c>
      <c r="F2" s="652" t="s">
        <v>20766</v>
      </c>
      <c r="G2" s="652" t="s">
        <v>20767</v>
      </c>
      <c r="H2" s="652" t="s">
        <v>20768</v>
      </c>
      <c r="I2" s="650" t="s">
        <v>293</v>
      </c>
      <c r="J2" s="653" t="s">
        <v>20769</v>
      </c>
    </row>
    <row r="3" spans="1:10" hidden="1">
      <c r="A3" s="141" t="s">
        <v>20770</v>
      </c>
      <c r="B3" s="141" t="str">
        <f t="shared" ref="B3:B66" si="0">C3&amp;D3&amp;C3&amp;E3&amp;F3&amp;G3&amp;H3&amp;C3</f>
        <v>LIMITE DE PLASTICIDADELIMITE DE PLASTICIDADELIMITE DE PLASTICIDADE</v>
      </c>
      <c r="C3" s="141" t="s">
        <v>20771</v>
      </c>
      <c r="I3" s="141" t="s">
        <v>14</v>
      </c>
      <c r="J3" s="649">
        <v>189.4</v>
      </c>
    </row>
    <row r="4" spans="1:10" hidden="1">
      <c r="A4" s="141" t="s">
        <v>20772</v>
      </c>
      <c r="B4" s="141" t="str">
        <f t="shared" si="0"/>
        <v>LIMITE DE PLASTICIDADELIMITE DE PLASTICIDADELIMITE DE PLASTICIDADE</v>
      </c>
      <c r="C4" s="141" t="s">
        <v>20771</v>
      </c>
      <c r="I4" s="141" t="s">
        <v>14</v>
      </c>
      <c r="J4" s="649">
        <v>173.25</v>
      </c>
    </row>
    <row r="5" spans="1:10" hidden="1">
      <c r="A5" s="141" t="s">
        <v>20773</v>
      </c>
      <c r="B5" s="141" t="str">
        <f t="shared" si="0"/>
        <v>LIMITE DE LIQUIDEZLIMITE DE LIQUIDEZLIMITE DE LIQUIDEZ</v>
      </c>
      <c r="C5" s="141" t="s">
        <v>20774</v>
      </c>
      <c r="I5" s="141" t="s">
        <v>14</v>
      </c>
      <c r="J5" s="649">
        <v>189.4</v>
      </c>
    </row>
    <row r="6" spans="1:10" hidden="1">
      <c r="A6" s="141" t="s">
        <v>20775</v>
      </c>
      <c r="B6" s="141" t="str">
        <f t="shared" si="0"/>
        <v>LIMITE DE LIQUIDEZLIMITE DE LIQUIDEZLIMITE DE LIQUIDEZ</v>
      </c>
      <c r="C6" s="141" t="s">
        <v>20774</v>
      </c>
      <c r="I6" s="141" t="s">
        <v>14</v>
      </c>
      <c r="J6" s="649">
        <v>173.25</v>
      </c>
    </row>
    <row r="7" spans="1:10" hidden="1">
      <c r="A7" s="141" t="s">
        <v>20776</v>
      </c>
      <c r="B7" s="141" t="str">
        <f t="shared" si="0"/>
        <v>LIMITE DE CONTRACAOLIMITE DE CONTRACAOLIMITE DE CONTRACAO</v>
      </c>
      <c r="C7" s="141" t="s">
        <v>20777</v>
      </c>
      <c r="I7" s="141" t="s">
        <v>14</v>
      </c>
      <c r="J7" s="649">
        <v>110.57</v>
      </c>
    </row>
    <row r="8" spans="1:10" hidden="1">
      <c r="A8" s="141" t="s">
        <v>20778</v>
      </c>
      <c r="B8" s="141" t="str">
        <f t="shared" si="0"/>
        <v>LIMITE DE CONTRACAOLIMITE DE CONTRACAOLIMITE DE CONTRACAO</v>
      </c>
      <c r="C8" s="141" t="s">
        <v>20777</v>
      </c>
      <c r="I8" s="141" t="s">
        <v>14</v>
      </c>
      <c r="J8" s="649">
        <v>101.14</v>
      </c>
    </row>
    <row r="9" spans="1:10" hidden="1">
      <c r="A9" s="141" t="s">
        <v>20779</v>
      </c>
      <c r="B9" s="141" t="str">
        <f t="shared" si="0"/>
        <v>ANALISE GRANULOMETRICA SEM SEDIMENTACAO (PENEIRAMENTO)ANALISE GRANULOMETRICA SEM SEDIMENTACAO (PENEIRAMENTO)ANALISE GRANULOMETRICA SEM SEDIMENTACAO (PENEIRAMENTO)</v>
      </c>
      <c r="C9" s="141" t="s">
        <v>20780</v>
      </c>
      <c r="I9" s="141" t="s">
        <v>14</v>
      </c>
      <c r="J9" s="649">
        <v>213.59</v>
      </c>
    </row>
    <row r="10" spans="1:10" hidden="1">
      <c r="A10" s="141" t="s">
        <v>20781</v>
      </c>
      <c r="B10" s="141" t="str">
        <f t="shared" si="0"/>
        <v>ANALISE GRANULOMETRICA SEM SEDIMENTACAO (PENEIRAMENTO)ANALISE GRANULOMETRICA SEM SEDIMENTACAO (PENEIRAMENTO)ANALISE GRANULOMETRICA SEM SEDIMENTACAO (PENEIRAMENTO)</v>
      </c>
      <c r="C10" s="141" t="s">
        <v>20780</v>
      </c>
      <c r="I10" s="141" t="s">
        <v>14</v>
      </c>
      <c r="J10" s="649">
        <v>195.37</v>
      </c>
    </row>
    <row r="11" spans="1:10" hidden="1">
      <c r="A11" s="141" t="s">
        <v>20782</v>
      </c>
      <c r="B11" s="141" t="str">
        <f t="shared" si="0"/>
        <v>ANALISE GRANULOMETRICA COM SEDIMENTACAOANALISE GRANULOMETRICA COM SEDIMENTACAOANALISE GRANULOMETRICA COM SEDIMENTACAO</v>
      </c>
      <c r="C11" s="141" t="s">
        <v>20783</v>
      </c>
      <c r="I11" s="141" t="s">
        <v>14</v>
      </c>
      <c r="J11" s="649">
        <v>495.8</v>
      </c>
    </row>
    <row r="12" spans="1:10" hidden="1">
      <c r="A12" s="141" t="s">
        <v>20784</v>
      </c>
      <c r="B12" s="141" t="str">
        <f t="shared" si="0"/>
        <v>ANALISE GRANULOMETRICA COM SEDIMENTACAOANALISE GRANULOMETRICA COM SEDIMENTACAOANALISE GRANULOMETRICA COM SEDIMENTACAO</v>
      </c>
      <c r="C12" s="141" t="s">
        <v>20783</v>
      </c>
      <c r="I12" s="141" t="s">
        <v>14</v>
      </c>
      <c r="J12" s="649">
        <v>453.52</v>
      </c>
    </row>
    <row r="13" spans="1:10" hidden="1">
      <c r="A13" s="141" t="s">
        <v>20785</v>
      </c>
      <c r="B13" s="141" t="str">
        <f t="shared" si="0"/>
        <v>MASSA ESPECIFICA REALMASSA ESPECIFICA REALMASSA ESPECIFICA REAL</v>
      </c>
      <c r="C13" s="141" t="s">
        <v>20786</v>
      </c>
      <c r="I13" s="141" t="s">
        <v>14</v>
      </c>
      <c r="J13" s="649">
        <v>261.55</v>
      </c>
    </row>
    <row r="14" spans="1:10" hidden="1">
      <c r="A14" s="141" t="s">
        <v>20787</v>
      </c>
      <c r="B14" s="141" t="str">
        <f t="shared" si="0"/>
        <v>MASSA ESPECIFICA REALMASSA ESPECIFICA REALMASSA ESPECIFICA REAL</v>
      </c>
      <c r="C14" s="141" t="s">
        <v>20786</v>
      </c>
      <c r="I14" s="141" t="s">
        <v>14</v>
      </c>
      <c r="J14" s="649">
        <v>239.25</v>
      </c>
    </row>
    <row r="15" spans="1:10" hidden="1">
      <c r="A15" s="141" t="s">
        <v>20788</v>
      </c>
      <c r="B15" s="141" t="str">
        <f t="shared" si="0"/>
        <v>MASSA ESPECIFICA APARENTE "IN SITU"MASSA ESPECIFICA APARENTE "IN SITU"MASSA ESPECIFICA APARENTE "IN SITU"</v>
      </c>
      <c r="C15" s="141" t="s">
        <v>20789</v>
      </c>
      <c r="I15" s="141" t="s">
        <v>14</v>
      </c>
      <c r="J15" s="649">
        <v>105.3</v>
      </c>
    </row>
    <row r="16" spans="1:10" hidden="1">
      <c r="A16" s="141" t="s">
        <v>20790</v>
      </c>
      <c r="B16" s="141" t="str">
        <f t="shared" si="0"/>
        <v>MASSA ESPECIFICA APARENTE "IN SITU"MASSA ESPECIFICA APARENTE "IN SITU"MASSA ESPECIFICA APARENTE "IN SITU"</v>
      </c>
      <c r="C16" s="141" t="s">
        <v>20789</v>
      </c>
      <c r="I16" s="141" t="s">
        <v>14</v>
      </c>
      <c r="J16" s="649">
        <v>96.32</v>
      </c>
    </row>
    <row r="17" spans="1:10" hidden="1">
      <c r="A17" s="141" t="s">
        <v>20791</v>
      </c>
      <c r="B17" s="141" t="str">
        <f t="shared" si="0"/>
        <v>UMIDADE NATURAL EM ESTUFAUMIDADE NATURAL EM ESTUFAUMIDADE NATURAL EM ESTUFA</v>
      </c>
      <c r="C17" s="141" t="s">
        <v>20792</v>
      </c>
      <c r="I17" s="141" t="s">
        <v>14</v>
      </c>
      <c r="J17" s="649">
        <v>98.5</v>
      </c>
    </row>
    <row r="18" spans="1:10" hidden="1">
      <c r="A18" s="141" t="s">
        <v>20793</v>
      </c>
      <c r="B18" s="141" t="str">
        <f t="shared" si="0"/>
        <v>UMIDADE NATURAL EM ESTUFAUMIDADE NATURAL EM ESTUFAUMIDADE NATURAL EM ESTUFA</v>
      </c>
      <c r="C18" s="141" t="s">
        <v>20792</v>
      </c>
      <c r="I18" s="141" t="s">
        <v>14</v>
      </c>
      <c r="J18" s="649">
        <v>90.1</v>
      </c>
    </row>
    <row r="19" spans="1:10" hidden="1">
      <c r="A19" s="141" t="s">
        <v>20794</v>
      </c>
      <c r="B19" s="141" t="str">
        <f t="shared" si="0"/>
        <v>EQUIVALENTE DE AREIAEQUIVALENTE DE AREIAEQUIVALENTE DE AREIA</v>
      </c>
      <c r="C19" s="141" t="s">
        <v>20795</v>
      </c>
      <c r="I19" s="141" t="s">
        <v>14</v>
      </c>
      <c r="J19" s="649">
        <v>234.37</v>
      </c>
    </row>
    <row r="20" spans="1:10" hidden="1">
      <c r="A20" s="141" t="s">
        <v>20796</v>
      </c>
      <c r="B20" s="141" t="str">
        <f t="shared" si="0"/>
        <v>EQUIVALENTE DE AREIAEQUIVALENTE DE AREIAEQUIVALENTE DE AREIA</v>
      </c>
      <c r="C20" s="141" t="s">
        <v>20795</v>
      </c>
      <c r="I20" s="141" t="s">
        <v>14</v>
      </c>
      <c r="J20" s="649">
        <v>214.39</v>
      </c>
    </row>
    <row r="21" spans="1:10" hidden="1">
      <c r="A21" s="141" t="s">
        <v>20797</v>
      </c>
      <c r="B21" s="141" t="str">
        <f t="shared" si="0"/>
        <v>UMIDADE PELO METODO EXPEDITO "SPEEDY"UMIDADE PELO METODO EXPEDITO "SPEEDY"UMIDADE PELO METODO EXPEDITO "SPEEDY"</v>
      </c>
      <c r="C21" s="141" t="s">
        <v>20798</v>
      </c>
      <c r="I21" s="141" t="s">
        <v>14</v>
      </c>
      <c r="J21" s="649">
        <v>66.23</v>
      </c>
    </row>
    <row r="22" spans="1:10" hidden="1">
      <c r="A22" s="141" t="s">
        <v>20799</v>
      </c>
      <c r="B22" s="141" t="str">
        <f t="shared" si="0"/>
        <v>UMIDADE PELO METODO EXPEDITO "SPEEDY"UMIDADE PELO METODO EXPEDITO "SPEEDY"UMIDADE PELO METODO EXPEDITO "SPEEDY"</v>
      </c>
      <c r="C22" s="141" t="s">
        <v>20798</v>
      </c>
      <c r="I22" s="141" t="s">
        <v>14</v>
      </c>
      <c r="J22" s="649">
        <v>60.58</v>
      </c>
    </row>
    <row r="23" spans="1:10" hidden="1">
      <c r="A23" s="141" t="s">
        <v>20800</v>
      </c>
      <c r="B23" s="141" t="str">
        <f t="shared" si="0"/>
        <v>COMPACTACAO: ENERGIA PROCTOR NORMALCOMPACTACAO: ENERGIA PROCTOR NORMALCOMPACTACAO: ENERGIA PROCTOR NORMAL</v>
      </c>
      <c r="C23" s="141" t="s">
        <v>20801</v>
      </c>
      <c r="I23" s="141" t="s">
        <v>14</v>
      </c>
      <c r="J23" s="649">
        <v>413.28</v>
      </c>
    </row>
    <row r="24" spans="1:10" hidden="1">
      <c r="A24" s="141" t="s">
        <v>20802</v>
      </c>
      <c r="B24" s="141" t="str">
        <f t="shared" si="0"/>
        <v>COMPACTACAO: ENERGIA PROCTOR NORMALCOMPACTACAO: ENERGIA PROCTOR NORMALCOMPACTACAO: ENERGIA PROCTOR NORMAL</v>
      </c>
      <c r="C24" s="141" t="s">
        <v>20801</v>
      </c>
      <c r="I24" s="141" t="s">
        <v>14</v>
      </c>
      <c r="J24" s="649">
        <v>378.04</v>
      </c>
    </row>
    <row r="25" spans="1:10" hidden="1">
      <c r="A25" s="141" t="s">
        <v>20803</v>
      </c>
      <c r="B25" s="141" t="str">
        <f t="shared" si="0"/>
        <v>COMPACTACAO: ENERGIA AASHTO INTERMEDIARIACOMPACTACAO: ENERGIA AASHTO INTERMEDIARIACOMPACTACAO: ENERGIA AASHTO INTERMEDIARIA</v>
      </c>
      <c r="C25" s="141" t="s">
        <v>20804</v>
      </c>
      <c r="I25" s="141" t="s">
        <v>14</v>
      </c>
      <c r="J25" s="649">
        <v>495.8</v>
      </c>
    </row>
    <row r="26" spans="1:10" hidden="1">
      <c r="A26" s="141" t="s">
        <v>20805</v>
      </c>
      <c r="B26" s="141" t="str">
        <f t="shared" si="0"/>
        <v>COMPACTACAO: ENERGIA AASHTO INTERMEDIARIACOMPACTACAO: ENERGIA AASHTO INTERMEDIARIACOMPACTACAO: ENERGIA AASHTO INTERMEDIARIA</v>
      </c>
      <c r="C26" s="141" t="s">
        <v>20804</v>
      </c>
      <c r="I26" s="141" t="s">
        <v>14</v>
      </c>
      <c r="J26" s="649">
        <v>453.52</v>
      </c>
    </row>
    <row r="27" spans="1:10" hidden="1">
      <c r="A27" s="141" t="s">
        <v>20806</v>
      </c>
      <c r="B27" s="141" t="str">
        <f t="shared" si="0"/>
        <v>COMPACTACAO: ENERGIA AASHTO MODIFICADACOMPACTACAO: ENERGIA AASHTO MODIFICADACOMPACTACAO: ENERGIA AASHTO MODIFICADA</v>
      </c>
      <c r="C27" s="141" t="s">
        <v>20807</v>
      </c>
      <c r="I27" s="141" t="s">
        <v>14</v>
      </c>
      <c r="J27" s="649">
        <v>797.95</v>
      </c>
    </row>
    <row r="28" spans="1:10" hidden="1">
      <c r="A28" s="141" t="s">
        <v>20808</v>
      </c>
      <c r="B28" s="141" t="str">
        <f t="shared" si="0"/>
        <v>COMPACTACAO: ENERGIA AASHTO MODIFICADACOMPACTACAO: ENERGIA AASHTO MODIFICADACOMPACTACAO: ENERGIA AASHTO MODIFICADA</v>
      </c>
      <c r="C28" s="141" t="s">
        <v>20807</v>
      </c>
      <c r="I28" s="141" t="s">
        <v>14</v>
      </c>
      <c r="J28" s="649">
        <v>729.9</v>
      </c>
    </row>
    <row r="29" spans="1:10" hidden="1">
      <c r="A29" s="141" t="s">
        <v>20809</v>
      </c>
      <c r="B29" s="141" t="str">
        <f t="shared" si="0"/>
        <v>INDICE SUPORTE CALIFORNIA,POR 1 PONTO,COMPACTACAO COM ENERGIA PROCTOR NORMALINDICE SUPORTE CALIFORNIA,POR 1 PONTO,COMPACTACAO COM ENERGIINDICE SUPORTE CALIFORNIA,POR 1 PONTO,COMPACTACAO COM ENERGI</v>
      </c>
      <c r="C29" s="141" t="s">
        <v>20810</v>
      </c>
      <c r="D29" s="141" t="s">
        <v>20811</v>
      </c>
      <c r="I29" s="141" t="s">
        <v>14</v>
      </c>
      <c r="J29" s="649">
        <v>910.86</v>
      </c>
    </row>
    <row r="30" spans="1:10" hidden="1">
      <c r="A30" s="141" t="s">
        <v>20812</v>
      </c>
      <c r="B30" s="141" t="str">
        <f t="shared" si="0"/>
        <v>INDICE SUPORTE CALIFORNIA,POR 1 PONTO,COMPACTACAO COM ENERGIA PROCTOR NORMALINDICE SUPORTE CALIFORNIA,POR 1 PONTO,COMPACTACAO COM ENERGIINDICE SUPORTE CALIFORNIA,POR 1 PONTO,COMPACTACAO COM ENERGI</v>
      </c>
      <c r="C30" s="141" t="s">
        <v>20810</v>
      </c>
      <c r="D30" s="141" t="s">
        <v>20811</v>
      </c>
      <c r="I30" s="141" t="s">
        <v>14</v>
      </c>
      <c r="J30" s="649">
        <v>833.19</v>
      </c>
    </row>
    <row r="31" spans="1:10" hidden="1">
      <c r="A31" s="141" t="s">
        <v>20813</v>
      </c>
      <c r="B31" s="141" t="str">
        <f t="shared" si="0"/>
        <v>INDICE SUPORTE CALIFORNIA,POR 1 PONTO,COMPACTACAO COM ENERGIA AASHTO INTERMEDIARIAINDICE SUPORTE CALIFORNIA,POR 1 PONTO,COMPACTACAO COM ENERGIINDICE SUPORTE CALIFORNIA,POR 1 PONTO,COMPACTACAO COM ENERGI</v>
      </c>
      <c r="C31" s="141" t="s">
        <v>20810</v>
      </c>
      <c r="D31" s="141" t="s">
        <v>20814</v>
      </c>
      <c r="I31" s="141" t="s">
        <v>14</v>
      </c>
      <c r="J31" s="649">
        <v>1193.1400000000001</v>
      </c>
    </row>
    <row r="32" spans="1:10" hidden="1">
      <c r="A32" s="141" t="s">
        <v>20815</v>
      </c>
      <c r="B32" s="141" t="str">
        <f t="shared" si="0"/>
        <v>INDICE SUPORTE CALIFORNIA,POR 1 PONTO,COMPACTACAO COM ENERGIA AASHTO INTERMEDIARIAINDICE SUPORTE CALIFORNIA,POR 1 PONTO,COMPACTACAO COM ENERGIINDICE SUPORTE CALIFORNIA,POR 1 PONTO,COMPACTACAO COM ENERGI</v>
      </c>
      <c r="C32" s="141" t="s">
        <v>20810</v>
      </c>
      <c r="D32" s="141" t="s">
        <v>20814</v>
      </c>
      <c r="I32" s="141" t="s">
        <v>14</v>
      </c>
      <c r="J32" s="649">
        <v>1091.4000000000001</v>
      </c>
    </row>
    <row r="33" spans="1:10" hidden="1">
      <c r="A33" s="141" t="s">
        <v>20816</v>
      </c>
      <c r="B33" s="141" t="str">
        <f t="shared" si="0"/>
        <v>INDICE SUPORTE CALIFORNIA,POR 1 PONTO,COMPACTACAO COM ENERGIA AASHTO MODIFICADAINDICE SUPORTE CALIFORNIA,POR 1 PONTO,COMPACTACAO COM ENERGIINDICE SUPORTE CALIFORNIA,POR 1 PONTO,COMPACTACAO COM ENERGI</v>
      </c>
      <c r="C33" s="141" t="s">
        <v>20810</v>
      </c>
      <c r="D33" s="141" t="s">
        <v>20817</v>
      </c>
      <c r="I33" s="141" t="s">
        <v>14</v>
      </c>
      <c r="J33" s="649">
        <v>1193.1400000000001</v>
      </c>
    </row>
    <row r="34" spans="1:10" hidden="1">
      <c r="A34" s="141" t="s">
        <v>20818</v>
      </c>
      <c r="B34" s="141" t="str">
        <f t="shared" si="0"/>
        <v>INDICE SUPORTE CALIFORNIA,POR 1 PONTO,COMPACTACAO COM ENERGIA AASHTO MODIFICADAINDICE SUPORTE CALIFORNIA,POR 1 PONTO,COMPACTACAO COM ENERGIINDICE SUPORTE CALIFORNIA,POR 1 PONTO,COMPACTACAO COM ENERGI</v>
      </c>
      <c r="C34" s="141" t="s">
        <v>20810</v>
      </c>
      <c r="D34" s="141" t="s">
        <v>20817</v>
      </c>
      <c r="I34" s="141" t="s">
        <v>14</v>
      </c>
      <c r="J34" s="649">
        <v>1091.4000000000001</v>
      </c>
    </row>
    <row r="35" spans="1:10" hidden="1">
      <c r="A35" s="141" t="s">
        <v>20819</v>
      </c>
      <c r="B35" s="141" t="str">
        <f t="shared" si="0"/>
        <v>INDICE SUPORTE CALIFORNIA,POR 3 PONTOS,COMPACTACAO COM ENERGIA PROCTOR NORMALINDICE SUPORTE CALIFORNIA,POR 3 PONTOS,COMPACTACAO COM ENERGINDICE SUPORTE CALIFORNIA,POR 3 PONTOS,COMPACTACAO COM ENERG</v>
      </c>
      <c r="C35" s="141" t="s">
        <v>20820</v>
      </c>
      <c r="D35" s="141" t="s">
        <v>20821</v>
      </c>
      <c r="I35" s="141" t="s">
        <v>14</v>
      </c>
      <c r="J35" s="649">
        <v>1909.26</v>
      </c>
    </row>
    <row r="36" spans="1:10" hidden="1">
      <c r="A36" s="141" t="s">
        <v>20822</v>
      </c>
      <c r="B36" s="141" t="str">
        <f t="shared" si="0"/>
        <v>INDICE SUPORTE CALIFORNIA,POR 3 PONTOS,COMPACTACAO COM ENERGIA PROCTOR NORMALINDICE SUPORTE CALIFORNIA,POR 3 PONTOS,COMPACTACAO COM ENERGINDICE SUPORTE CALIFORNIA,POR 3 PONTOS,COMPACTACAO COM ENERG</v>
      </c>
      <c r="C36" s="141" t="s">
        <v>20820</v>
      </c>
      <c r="D36" s="141" t="s">
        <v>20821</v>
      </c>
      <c r="I36" s="141" t="s">
        <v>14</v>
      </c>
      <c r="J36" s="649">
        <v>1746.46</v>
      </c>
    </row>
    <row r="37" spans="1:10" hidden="1">
      <c r="A37" s="141" t="s">
        <v>20823</v>
      </c>
      <c r="B37" s="141" t="str">
        <f t="shared" si="0"/>
        <v>INDICE SUPORTE CALIFORNIA,POR 3 PONTOS,COMPACTACAO COM ENERGIA AASHTO INTERMEDIARIAINDICE SUPORTE CALIFORNIA,POR 3 PONTOS,COMPACTACAO COM ENERGINDICE SUPORTE CALIFORNIA,POR 3 PONTOS,COMPACTACAO COM ENERG</v>
      </c>
      <c r="C37" s="141" t="s">
        <v>20820</v>
      </c>
      <c r="D37" s="141" t="s">
        <v>20824</v>
      </c>
      <c r="I37" s="141" t="s">
        <v>14</v>
      </c>
      <c r="J37" s="649">
        <v>2068.5300000000002</v>
      </c>
    </row>
    <row r="38" spans="1:10" hidden="1">
      <c r="A38" s="141" t="s">
        <v>20825</v>
      </c>
      <c r="B38" s="141" t="str">
        <f t="shared" si="0"/>
        <v>INDICE SUPORTE CALIFORNIA,POR 3 PONTOS,COMPACTACAO COM ENERGIA AASHTO INTERMEDIARIAINDICE SUPORTE CALIFORNIA,POR 3 PONTOS,COMPACTACAO COM ENERGINDICE SUPORTE CALIFORNIA,POR 3 PONTOS,COMPACTACAO COM ENERG</v>
      </c>
      <c r="C38" s="141" t="s">
        <v>20820</v>
      </c>
      <c r="D38" s="141" t="s">
        <v>20824</v>
      </c>
      <c r="I38" s="141" t="s">
        <v>14</v>
      </c>
      <c r="J38" s="649">
        <v>1892.15</v>
      </c>
    </row>
    <row r="39" spans="1:10" hidden="1">
      <c r="A39" s="141" t="s">
        <v>20826</v>
      </c>
      <c r="B39" s="141" t="str">
        <f t="shared" si="0"/>
        <v>INDICE SUPORTE CALIFORNIA,POR 3 PONTOS,COMPACTACAO COM ENERGIA AASHTO MODIFICADAINDICE SUPORTE CALIFORNIA,POR 3 PONTOS,COMPACTACAO COM ENERGINDICE SUPORTE CALIFORNIA,POR 3 PONTOS,COMPACTACAO COM ENERG</v>
      </c>
      <c r="C39" s="141" t="s">
        <v>20820</v>
      </c>
      <c r="D39" s="141" t="s">
        <v>20827</v>
      </c>
      <c r="I39" s="141" t="s">
        <v>14</v>
      </c>
      <c r="J39" s="649">
        <v>2227.81</v>
      </c>
    </row>
    <row r="40" spans="1:10" hidden="1">
      <c r="A40" s="141" t="s">
        <v>20828</v>
      </c>
      <c r="B40" s="141" t="str">
        <f t="shared" si="0"/>
        <v>INDICE SUPORTE CALIFORNIA,POR 3 PONTOS,COMPACTACAO COM ENERGIA AASHTO MODIFICADAINDICE SUPORTE CALIFORNIA,POR 3 PONTOS,COMPACTACAO COM ENERGINDICE SUPORTE CALIFORNIA,POR 3 PONTOS,COMPACTACAO COM ENERG</v>
      </c>
      <c r="C40" s="141" t="s">
        <v>20820</v>
      </c>
      <c r="D40" s="141" t="s">
        <v>20827</v>
      </c>
      <c r="I40" s="141" t="s">
        <v>14</v>
      </c>
      <c r="J40" s="649">
        <v>2037.84</v>
      </c>
    </row>
    <row r="41" spans="1:10" hidden="1">
      <c r="A41" s="141" t="s">
        <v>20829</v>
      </c>
      <c r="B41" s="141" t="str">
        <f t="shared" si="0"/>
        <v>INDICE SUPORTE CALIFORNIA,POR 5 PONTOS,COMPACTACAO COM ENERGIA PROCTOR NORMALINDICE SUPORTE CALIFORNIA,POR 5 PONTOS,COMPACTACAO COM ENERGINDICE SUPORTE CALIFORNIA,POR 5 PONTOS,COMPACTACAO COM ENERG</v>
      </c>
      <c r="C41" s="141" t="s">
        <v>20830</v>
      </c>
      <c r="D41" s="141" t="s">
        <v>20821</v>
      </c>
      <c r="I41" s="141" t="s">
        <v>14</v>
      </c>
      <c r="J41" s="649">
        <v>3024.21</v>
      </c>
    </row>
    <row r="42" spans="1:10" hidden="1">
      <c r="A42" s="141" t="s">
        <v>20831</v>
      </c>
      <c r="B42" s="141" t="str">
        <f t="shared" si="0"/>
        <v>INDICE SUPORTE CALIFORNIA,POR 5 PONTOS,COMPACTACAO COM ENERGIA PROCTOR NORMALINDICE SUPORTE CALIFORNIA,POR 5 PONTOS,COMPACTACAO COM ENERGINDICE SUPORTE CALIFORNIA,POR 5 PONTOS,COMPACTACAO COM ENERG</v>
      </c>
      <c r="C42" s="141" t="s">
        <v>20830</v>
      </c>
      <c r="D42" s="141" t="s">
        <v>20821</v>
      </c>
      <c r="I42" s="141" t="s">
        <v>14</v>
      </c>
      <c r="J42" s="649">
        <v>2766.33</v>
      </c>
    </row>
    <row r="43" spans="1:10" hidden="1">
      <c r="A43" s="141" t="s">
        <v>20832</v>
      </c>
      <c r="B43" s="141" t="str">
        <f t="shared" si="0"/>
        <v>INDICE SUPORTE CALIFORNIA,POR 5 PONTOS,COMPACTACAO COM ENERGIA AASHTO INTERMEDIARIAINDICE SUPORTE CALIFORNIA,POR 5 PONTOS,COMPACTACAO COM ENERGINDICE SUPORTE CALIFORNIA,POR 5 PONTOS,COMPACTACAO COM ENERG</v>
      </c>
      <c r="C43" s="141" t="s">
        <v>20830</v>
      </c>
      <c r="D43" s="141" t="s">
        <v>20824</v>
      </c>
      <c r="I43" s="141" t="s">
        <v>14</v>
      </c>
      <c r="J43" s="649">
        <v>3340.69</v>
      </c>
    </row>
    <row r="44" spans="1:10" hidden="1">
      <c r="A44" s="141" t="s">
        <v>20833</v>
      </c>
      <c r="B44" s="141" t="str">
        <f t="shared" si="0"/>
        <v>INDICE SUPORTE CALIFORNIA,POR 5 PONTOS,COMPACTACAO COM ENERGIA AASHTO INTERMEDIARIAINDICE SUPORTE CALIFORNIA,POR 5 PONTOS,COMPACTACAO COM ENERGINDICE SUPORTE CALIFORNIA,POR 5 PONTOS,COMPACTACAO COM ENERG</v>
      </c>
      <c r="C44" s="141" t="s">
        <v>20830</v>
      </c>
      <c r="D44" s="141" t="s">
        <v>20824</v>
      </c>
      <c r="I44" s="141" t="s">
        <v>14</v>
      </c>
      <c r="J44" s="649">
        <v>3055.83</v>
      </c>
    </row>
    <row r="45" spans="1:10" hidden="1">
      <c r="A45" s="141" t="s">
        <v>20834</v>
      </c>
      <c r="B45" s="141" t="str">
        <f t="shared" si="0"/>
        <v>INDICE SUPORTE CALIFORNIA,POR 5 PONTOS,COMPACTACAO COM ENERGIA AASHTO MODIFICADAINDICE SUPORTE CALIFORNIA,POR 5 PONTOS,COMPACTACAO COM ENERGINDICE SUPORTE CALIFORNIA,POR 5 PONTOS,COMPACTACAO COM ENERG</v>
      </c>
      <c r="C45" s="141" t="s">
        <v>20830</v>
      </c>
      <c r="D45" s="141" t="s">
        <v>20827</v>
      </c>
      <c r="I45" s="141" t="s">
        <v>14</v>
      </c>
      <c r="J45" s="649">
        <v>3499.97</v>
      </c>
    </row>
    <row r="46" spans="1:10" hidden="1">
      <c r="A46" s="141" t="s">
        <v>20835</v>
      </c>
      <c r="B46" s="141" t="str">
        <f t="shared" si="0"/>
        <v>INDICE SUPORTE CALIFORNIA,POR 5 PONTOS,COMPACTACAO COM ENERGIA AASHTO MODIFICADAINDICE SUPORTE CALIFORNIA,POR 5 PONTOS,COMPACTACAO COM ENERGINDICE SUPORTE CALIFORNIA,POR 5 PONTOS,COMPACTACAO COM ENERG</v>
      </c>
      <c r="C46" s="141" t="s">
        <v>20830</v>
      </c>
      <c r="D46" s="141" t="s">
        <v>20827</v>
      </c>
      <c r="I46" s="141" t="s">
        <v>14</v>
      </c>
      <c r="J46" s="649">
        <v>3201.53</v>
      </c>
    </row>
    <row r="47" spans="1:10" hidden="1">
      <c r="A47" s="141" t="s">
        <v>20836</v>
      </c>
      <c r="B47" s="141" t="str">
        <f t="shared" si="0"/>
        <v>PERMEABILIDADE EM AMOSTRA NATURALPERMEABILIDADE EM AMOSTRA NATURALPERMEABILIDADE EM AMOSTRA NATURAL</v>
      </c>
      <c r="C47" s="141" t="s">
        <v>20837</v>
      </c>
      <c r="I47" s="141" t="s">
        <v>14</v>
      </c>
      <c r="J47" s="649">
        <v>1152.01</v>
      </c>
    </row>
    <row r="48" spans="1:10" hidden="1">
      <c r="A48" s="141" t="s">
        <v>20838</v>
      </c>
      <c r="B48" s="141" t="str">
        <f t="shared" si="0"/>
        <v>PERMEABILIDADE EM AMOSTRA NATURALPERMEABILIDADE EM AMOSTRA NATURALPERMEABILIDADE EM AMOSTRA NATURAL</v>
      </c>
      <c r="C48" s="141" t="s">
        <v>20837</v>
      </c>
      <c r="I48" s="141" t="s">
        <v>14</v>
      </c>
      <c r="J48" s="649">
        <v>1053.78</v>
      </c>
    </row>
    <row r="49" spans="1:10" hidden="1">
      <c r="A49" s="141" t="s">
        <v>20839</v>
      </c>
      <c r="B49" s="141" t="str">
        <f t="shared" si="0"/>
        <v>PERMEABILIDADE EM AMOSTRA MOLDADA ARGILOSAPERMEABILIDADE EM AMOSTRA MOLDADA ARGILOSAPERMEABILIDADE EM AMOSTRA MOLDADA ARGILOSA</v>
      </c>
      <c r="C49" s="141" t="s">
        <v>20840</v>
      </c>
      <c r="I49" s="141" t="s">
        <v>14</v>
      </c>
      <c r="J49" s="649">
        <v>1152.01</v>
      </c>
    </row>
    <row r="50" spans="1:10" hidden="1">
      <c r="A50" s="141" t="s">
        <v>20841</v>
      </c>
      <c r="B50" s="141" t="str">
        <f t="shared" si="0"/>
        <v>PERMEABILIDADE EM AMOSTRA MOLDADA ARGILOSAPERMEABILIDADE EM AMOSTRA MOLDADA ARGILOSAPERMEABILIDADE EM AMOSTRA MOLDADA ARGILOSA</v>
      </c>
      <c r="C50" s="141" t="s">
        <v>20840</v>
      </c>
      <c r="I50" s="141" t="s">
        <v>14</v>
      </c>
      <c r="J50" s="649">
        <v>1053.78</v>
      </c>
    </row>
    <row r="51" spans="1:10" hidden="1">
      <c r="A51" s="141" t="s">
        <v>20842</v>
      </c>
      <c r="B51" s="141" t="str">
        <f t="shared" si="0"/>
        <v>PERMEABILIDADE EM AMOSTRA DE AREIAPERMEABILIDADE EM AMOSTRA DE AREIAPERMEABILIDADE EM AMOSTRA DE AREIA</v>
      </c>
      <c r="C51" s="141" t="s">
        <v>20843</v>
      </c>
      <c r="I51" s="141" t="s">
        <v>14</v>
      </c>
      <c r="J51" s="649">
        <v>1115.05</v>
      </c>
    </row>
    <row r="52" spans="1:10" hidden="1">
      <c r="A52" s="141" t="s">
        <v>20844</v>
      </c>
      <c r="B52" s="141" t="str">
        <f t="shared" si="0"/>
        <v>PERMEABILIDADE EM AMOSTRA DE AREIAPERMEABILIDADE EM AMOSTRA DE AREIAPERMEABILIDADE EM AMOSTRA DE AREIA</v>
      </c>
      <c r="C52" s="141" t="s">
        <v>20843</v>
      </c>
      <c r="I52" s="141" t="s">
        <v>14</v>
      </c>
      <c r="J52" s="649">
        <v>1019.97</v>
      </c>
    </row>
    <row r="53" spans="1:10" hidden="1">
      <c r="A53" s="141" t="s">
        <v>20845</v>
      </c>
      <c r="B53" s="141" t="str">
        <f t="shared" si="0"/>
        <v>COMPRESSAO SIMPLES EM AMOSTRA NATURAL,POR CORPO DE PROVACOMPRESSAO SIMPLES EM AMOSTRA NATURAL,POR CORPO DE PROVACOMPRESSAO SIMPLES EM AMOSTRA NATURAL,POR CORPO DE PROVA</v>
      </c>
      <c r="C53" s="141" t="s">
        <v>20846</v>
      </c>
      <c r="I53" s="141" t="s">
        <v>14</v>
      </c>
      <c r="J53" s="649">
        <v>743.36</v>
      </c>
    </row>
    <row r="54" spans="1:10" hidden="1">
      <c r="A54" s="141" t="s">
        <v>20847</v>
      </c>
      <c r="B54" s="141" t="str">
        <f t="shared" si="0"/>
        <v>COMPRESSAO SIMPLES EM AMOSTRA NATURAL,POR CORPO DE PROVACOMPRESSAO SIMPLES EM AMOSTRA NATURAL,POR CORPO DE PROVACOMPRESSAO SIMPLES EM AMOSTRA NATURAL,POR CORPO DE PROVA</v>
      </c>
      <c r="C54" s="141" t="s">
        <v>20846</v>
      </c>
      <c r="I54" s="141" t="s">
        <v>14</v>
      </c>
      <c r="J54" s="649">
        <v>679.98</v>
      </c>
    </row>
    <row r="55" spans="1:10" hidden="1">
      <c r="A55" s="141" t="s">
        <v>20848</v>
      </c>
      <c r="B55" s="141" t="str">
        <f t="shared" si="0"/>
        <v>COMPRESSAO SIMPLES EM AMOSTRA MOLDADA,POR CORPO DE PROVACOMPRESSAO SIMPLES EM AMOSTRA MOLDADA,POR CORPO DE PROVACOMPRESSAO SIMPLES EM AMOSTRA MOLDADA,POR CORPO DE PROVA</v>
      </c>
      <c r="C55" s="141" t="s">
        <v>20849</v>
      </c>
      <c r="I55" s="141" t="s">
        <v>14</v>
      </c>
      <c r="J55" s="649">
        <v>743.36</v>
      </c>
    </row>
    <row r="56" spans="1:10" hidden="1">
      <c r="A56" s="141" t="s">
        <v>20850</v>
      </c>
      <c r="B56" s="141" t="str">
        <f t="shared" si="0"/>
        <v>COMPRESSAO SIMPLES EM AMOSTRA MOLDADA,POR CORPO DE PROVACOMPRESSAO SIMPLES EM AMOSTRA MOLDADA,POR CORPO DE PROVACOMPRESSAO SIMPLES EM AMOSTRA MOLDADA,POR CORPO DE PROVA</v>
      </c>
      <c r="C56" s="141" t="s">
        <v>20849</v>
      </c>
      <c r="I56" s="141" t="s">
        <v>14</v>
      </c>
      <c r="J56" s="649">
        <v>679.98</v>
      </c>
    </row>
    <row r="57" spans="1:10" hidden="1">
      <c r="A57" s="141" t="s">
        <v>20851</v>
      </c>
      <c r="B57" s="141" t="str">
        <f t="shared" si="0"/>
        <v>ADENSAMENTO EM AMOSTRA NATURALADENSAMENTO EM AMOSTRA NATURALADENSAMENTO EM AMOSTRA NATURAL</v>
      </c>
      <c r="C57" s="141" t="s">
        <v>20852</v>
      </c>
      <c r="I57" s="141" t="s">
        <v>14</v>
      </c>
      <c r="J57" s="649">
        <v>2345.33</v>
      </c>
    </row>
    <row r="58" spans="1:10" hidden="1">
      <c r="A58" s="141" t="s">
        <v>20853</v>
      </c>
      <c r="B58" s="141" t="str">
        <f t="shared" si="0"/>
        <v>ADENSAMENTO EM AMOSTRA NATURALADENSAMENTO EM AMOSTRA NATURALADENSAMENTO EM AMOSTRA NATURAL</v>
      </c>
      <c r="C58" s="141" t="s">
        <v>20852</v>
      </c>
      <c r="I58" s="141" t="s">
        <v>14</v>
      </c>
      <c r="J58" s="649">
        <v>2145.34</v>
      </c>
    </row>
    <row r="59" spans="1:10" hidden="1">
      <c r="A59" s="141" t="s">
        <v>20854</v>
      </c>
      <c r="B59" s="141" t="str">
        <f t="shared" si="0"/>
        <v>ADENSAMENTO EM AMOSTRA MOLDADAADENSAMENTO EM AMOSTRA MOLDADAADENSAMENTO EM AMOSTRA MOLDADA</v>
      </c>
      <c r="C59" s="141" t="s">
        <v>20855</v>
      </c>
      <c r="I59" s="141" t="s">
        <v>14</v>
      </c>
      <c r="J59" s="649">
        <v>2345.33</v>
      </c>
    </row>
    <row r="60" spans="1:10" hidden="1">
      <c r="A60" s="141" t="s">
        <v>20856</v>
      </c>
      <c r="B60" s="141" t="str">
        <f t="shared" si="0"/>
        <v>ADENSAMENTO EM AMOSTRA MOLDADAADENSAMENTO EM AMOSTRA MOLDADAADENSAMENTO EM AMOSTRA MOLDADA</v>
      </c>
      <c r="C60" s="141" t="s">
        <v>20855</v>
      </c>
      <c r="I60" s="141" t="s">
        <v>14</v>
      </c>
      <c r="J60" s="649">
        <v>2145.34</v>
      </c>
    </row>
    <row r="61" spans="1:10" hidden="1">
      <c r="A61" s="141" t="s">
        <v>20857</v>
      </c>
      <c r="B61" s="141" t="str">
        <f t="shared" si="0"/>
        <v>ADENSAMENTO:PAR DE ENSAIOS PARA DETERMINACAO DO FATOR DE CORRECAO DE COEFICIENTE DE RECALQUEADENSAMENTO:PAR DE ENSAIOS PARA DETERMINACAO DO FATOR DE CORADENSAMENTO:PAR DE ENSAIOS PARA DETERMINACAO DO FATOR DE COR</v>
      </c>
      <c r="C61" s="141" t="s">
        <v>20858</v>
      </c>
      <c r="D61" s="141" t="s">
        <v>20859</v>
      </c>
      <c r="I61" s="141" t="s">
        <v>14</v>
      </c>
      <c r="J61" s="649">
        <v>2717.01</v>
      </c>
    </row>
    <row r="62" spans="1:10" hidden="1">
      <c r="A62" s="141" t="s">
        <v>20860</v>
      </c>
      <c r="B62" s="141" t="str">
        <f t="shared" si="0"/>
        <v>ADENSAMENTO:PAR DE ENSAIOS PARA DETERMINACAO DO FATOR DE CORRECAO DE COEFICIENTE DE RECALQUEADENSAMENTO:PAR DE ENSAIOS PARA DETERMINACAO DO FATOR DE CORADENSAMENTO:PAR DE ENSAIOS PARA DETERMINACAO DO FATOR DE COR</v>
      </c>
      <c r="C62" s="141" t="s">
        <v>20858</v>
      </c>
      <c r="D62" s="141" t="s">
        <v>20859</v>
      </c>
      <c r="I62" s="141" t="s">
        <v>14</v>
      </c>
      <c r="J62" s="649">
        <v>2485.33</v>
      </c>
    </row>
    <row r="63" spans="1:10" hidden="1">
      <c r="A63" s="141" t="s">
        <v>20861</v>
      </c>
      <c r="B63" s="141" t="str">
        <f t="shared" si="0"/>
        <v>CISALHAMENTO LENTO OU RAPIDO,POR CORPO DE PROVACISALHAMENTO LENTO OU RAPIDO,POR CORPO DE PROVACISALHAMENTO LENTO OU RAPIDO,POR CORPO DE PROVA</v>
      </c>
      <c r="C63" s="141" t="s">
        <v>20862</v>
      </c>
      <c r="I63" s="141" t="s">
        <v>14</v>
      </c>
      <c r="J63" s="649">
        <v>516.02</v>
      </c>
    </row>
    <row r="64" spans="1:10" hidden="1">
      <c r="A64" s="141" t="s">
        <v>20863</v>
      </c>
      <c r="B64" s="141" t="str">
        <f t="shared" si="0"/>
        <v>CISALHAMENTO LENTO OU RAPIDO,POR CORPO DE PROVACISALHAMENTO LENTO OU RAPIDO,POR CORPO DE PROVACISALHAMENTO LENTO OU RAPIDO,POR CORPO DE PROVA</v>
      </c>
      <c r="C64" s="141" t="s">
        <v>20862</v>
      </c>
      <c r="I64" s="141" t="s">
        <v>14</v>
      </c>
      <c r="J64" s="649">
        <v>472.02</v>
      </c>
    </row>
    <row r="65" spans="1:10" hidden="1">
      <c r="A65" s="141" t="s">
        <v>20864</v>
      </c>
      <c r="B65" s="141" t="str">
        <f t="shared" si="0"/>
        <v>TRIAXIAL DRENADO,EM AMOSTRAS NATURAL OU MOLDADA,POR CORPO DE PROVATRIAXIAL DRENADO,EM AMOSTRAS NATURAL OU MOLDADA,POR CORPO DETRIAXIAL DRENADO,EM AMOSTRAS NATURAL OU MOLDADA,POR CORPO DE</v>
      </c>
      <c r="C65" s="141" t="s">
        <v>20865</v>
      </c>
      <c r="D65" s="141" t="s">
        <v>20866</v>
      </c>
      <c r="I65" s="141" t="s">
        <v>14</v>
      </c>
      <c r="J65" s="649">
        <v>1507.87</v>
      </c>
    </row>
    <row r="66" spans="1:10" hidden="1">
      <c r="A66" s="141" t="s">
        <v>20867</v>
      </c>
      <c r="B66" s="141" t="str">
        <f t="shared" si="0"/>
        <v>TRIAXIAL DRENADO,EM AMOSTRAS NATURAL OU MOLDADA,POR CORPO DE PROVATRIAXIAL DRENADO,EM AMOSTRAS NATURAL OU MOLDADA,POR CORPO DETRIAXIAL DRENADO,EM AMOSTRAS NATURAL OU MOLDADA,POR CORPO DE</v>
      </c>
      <c r="C66" s="141" t="s">
        <v>20865</v>
      </c>
      <c r="D66" s="141" t="s">
        <v>20866</v>
      </c>
      <c r="I66" s="141" t="s">
        <v>14</v>
      </c>
      <c r="J66" s="649">
        <v>1379.29</v>
      </c>
    </row>
    <row r="67" spans="1:10" hidden="1">
      <c r="A67" s="141" t="s">
        <v>20868</v>
      </c>
      <c r="B67" s="141" t="str">
        <f t="shared" ref="B67:B130" si="1">C67&amp;D67&amp;C67&amp;E67&amp;F67&amp;G67&amp;H67&amp;C67</f>
        <v>TRIAXIAL NAO DRENADO,EM AMOSTRAS NATURAL OU MOLDADA,POR CORPO DE PROVATRIAXIAL NAO DRENADO,EM AMOSTRAS NATURAL OU MOLDADA,POR CORPTRIAXIAL NAO DRENADO,EM AMOSTRAS NATURAL OU MOLDADA,POR CORP</v>
      </c>
      <c r="C67" s="141" t="s">
        <v>20869</v>
      </c>
      <c r="D67" s="141" t="s">
        <v>20870</v>
      </c>
      <c r="I67" s="141" t="s">
        <v>14</v>
      </c>
      <c r="J67" s="649">
        <v>927.75</v>
      </c>
    </row>
    <row r="68" spans="1:10" hidden="1">
      <c r="A68" s="141" t="s">
        <v>20871</v>
      </c>
      <c r="B68" s="141" t="str">
        <f t="shared" si="1"/>
        <v>TRIAXIAL NAO DRENADO,EM AMOSTRAS NATURAL OU MOLDADA,POR CORPO DE PROVATRIAXIAL NAO DRENADO,EM AMOSTRAS NATURAL OU MOLDADA,POR CORPTRIAXIAL NAO DRENADO,EM AMOSTRAS NATURAL OU MOLDADA,POR CORP</v>
      </c>
      <c r="C68" s="141" t="s">
        <v>20869</v>
      </c>
      <c r="D68" s="141" t="s">
        <v>20870</v>
      </c>
      <c r="I68" s="141" t="s">
        <v>14</v>
      </c>
      <c r="J68" s="649">
        <v>848.64</v>
      </c>
    </row>
    <row r="69" spans="1:10" hidden="1">
      <c r="A69" s="141" t="s">
        <v>20872</v>
      </c>
      <c r="B69" s="141" t="str">
        <f t="shared" si="1"/>
        <v>TRIAXIAL NAO DRENADO,PRE-ADENSADO,EM AMOSTRAS NATURAL OU MOLDADA,POR CORPO DE PROVATRIAXIAL NAO DRENADO,PRE-ADENSADO,EM AMOSTRAS NATURAL OU MOLTRIAXIAL NAO DRENADO,PRE-ADENSADO,EM AMOSTRAS NATURAL OU MOL</v>
      </c>
      <c r="C69" s="141" t="s">
        <v>20873</v>
      </c>
      <c r="D69" s="141" t="s">
        <v>20874</v>
      </c>
      <c r="I69" s="141" t="s">
        <v>14</v>
      </c>
      <c r="J69" s="649">
        <v>1135.25</v>
      </c>
    </row>
    <row r="70" spans="1:10" hidden="1">
      <c r="A70" s="141" t="s">
        <v>20875</v>
      </c>
      <c r="B70" s="141" t="str">
        <f t="shared" si="1"/>
        <v>TRIAXIAL NAO DRENADO,PRE-ADENSADO,EM AMOSTRAS NATURAL OU MOLDADA,POR CORPO DE PROVATRIAXIAL NAO DRENADO,PRE-ADENSADO,EM AMOSTRAS NATURAL OU MOLTRIAXIAL NAO DRENADO,PRE-ADENSADO,EM AMOSTRAS NATURAL OU MOL</v>
      </c>
      <c r="C70" s="141" t="s">
        <v>20873</v>
      </c>
      <c r="D70" s="141" t="s">
        <v>20874</v>
      </c>
      <c r="I70" s="141" t="s">
        <v>14</v>
      </c>
      <c r="J70" s="649">
        <v>1038.45</v>
      </c>
    </row>
    <row r="71" spans="1:10" hidden="1">
      <c r="A71" s="141" t="s">
        <v>20876</v>
      </c>
      <c r="B71" s="141" t="str">
        <f t="shared" si="1"/>
        <v>DURABILIDADE POR MOLHAGEM E SECAGEM,EM SOLO-CIMENTO,POR ENSAIODURABILIDADE POR MOLHAGEM E SECAGEM,EM SOLO-CIMENTO,POR ENSADURABILIDADE POR MOLHAGEM E SECAGEM,EM SOLO-CIMENTO,POR ENSA</v>
      </c>
      <c r="C71" s="141" t="s">
        <v>20877</v>
      </c>
      <c r="D71" s="141" t="s">
        <v>20878</v>
      </c>
      <c r="I71" s="141" t="s">
        <v>14</v>
      </c>
      <c r="J71" s="649">
        <v>1456.72</v>
      </c>
    </row>
    <row r="72" spans="1:10" hidden="1">
      <c r="A72" s="141" t="s">
        <v>20879</v>
      </c>
      <c r="B72" s="141" t="str">
        <f t="shared" si="1"/>
        <v>DURABILIDADE POR MOLHAGEM E SECAGEM,EM SOLO-CIMENTO,POR ENSAIODURABILIDADE POR MOLHAGEM E SECAGEM,EM SOLO-CIMENTO,POR ENSADURABILIDADE POR MOLHAGEM E SECAGEM,EM SOLO-CIMENTO,POR ENSA</v>
      </c>
      <c r="C72" s="141" t="s">
        <v>20877</v>
      </c>
      <c r="D72" s="141" t="s">
        <v>20878</v>
      </c>
      <c r="I72" s="141" t="s">
        <v>14</v>
      </c>
      <c r="J72" s="649">
        <v>1332.51</v>
      </c>
    </row>
    <row r="73" spans="1:10" hidden="1">
      <c r="A73" s="141" t="s">
        <v>20880</v>
      </c>
      <c r="B73" s="141" t="str">
        <f t="shared" si="1"/>
        <v>SONDAGEM MANUAL,COM TRADO CAVADEIRA,POR METRO LINEAR OU FRACAOSONDAGEM MANUAL,COM TRADO CAVADEIRA,POR METRO LINEAR OU FRACSONDAGEM MANUAL,COM TRADO CAVADEIRA,POR METRO LINEAR OU FRAC</v>
      </c>
      <c r="C73" s="141" t="s">
        <v>20881</v>
      </c>
      <c r="D73" s="141" t="s">
        <v>20882</v>
      </c>
      <c r="I73" s="141" t="s">
        <v>285</v>
      </c>
      <c r="J73" s="649">
        <v>202</v>
      </c>
    </row>
    <row r="74" spans="1:10" hidden="1">
      <c r="A74" s="141" t="s">
        <v>20883</v>
      </c>
      <c r="B74" s="141" t="str">
        <f t="shared" si="1"/>
        <v>SONDAGEM MANUAL,COM TRADO CAVADEIRA,POR METRO LINEAR OU FRACAOSONDAGEM MANUAL,COM TRADO CAVADEIRA,POR METRO LINEAR OU FRACSONDAGEM MANUAL,COM TRADO CAVADEIRA,POR METRO LINEAR OU FRAC</v>
      </c>
      <c r="C74" s="141" t="s">
        <v>20881</v>
      </c>
      <c r="D74" s="141" t="s">
        <v>20882</v>
      </c>
      <c r="I74" s="141" t="s">
        <v>285</v>
      </c>
      <c r="J74" s="649">
        <v>183.43</v>
      </c>
    </row>
    <row r="75" spans="1:10" hidden="1">
      <c r="A75" s="141" t="s">
        <v>20884</v>
      </c>
      <c r="B75" s="141" t="str">
        <f t="shared" si="1"/>
        <v>SONDAGEM MANUAL,COM PA E PICARETA,POR METRO LINEAR OU FRACAOSONDAGEM MANUAL,COM PA E PICARETA,POR METRO LINEAR OU FRACAOSONDAGEM MANUAL,COM PA E PICARETA,POR METRO LINEAR OU FRACAO</v>
      </c>
      <c r="C75" s="141" t="s">
        <v>20885</v>
      </c>
      <c r="I75" s="141" t="s">
        <v>285</v>
      </c>
      <c r="J75" s="649">
        <v>209.96</v>
      </c>
    </row>
    <row r="76" spans="1:10" hidden="1">
      <c r="A76" s="141" t="s">
        <v>20886</v>
      </c>
      <c r="B76" s="141" t="str">
        <f t="shared" si="1"/>
        <v>SONDAGEM MANUAL,COM PA E PICARETA,POR METRO LINEAR OU FRACAOSONDAGEM MANUAL,COM PA E PICARETA,POR METRO LINEAR OU FRACAOSONDAGEM MANUAL,COM PA E PICARETA,POR METRO LINEAR OU FRACAO</v>
      </c>
      <c r="C76" s="141" t="s">
        <v>20885</v>
      </c>
      <c r="I76" s="141" t="s">
        <v>285</v>
      </c>
      <c r="J76" s="649">
        <v>190.33</v>
      </c>
    </row>
    <row r="77" spans="1:10" hidden="1">
      <c r="A77" s="141" t="s">
        <v>20887</v>
      </c>
      <c r="B77" s="141" t="str">
        <f t="shared" si="1"/>
        <v>SONDAGEM DE RECONHECIMENTO A TRADO MANUAL DE 4".PARA TRADO DE 6",ACRESCENTAR 50% AO VALOR DESTE ITEMSONDAGEM DE RECONHECIMENTO A TRADO MANUAL DE 4".PARA TRADO DSONDAGEM DE RECONHECIMENTO A TRADO MANUAL DE 4".PARA TRADO D</v>
      </c>
      <c r="C77" s="141" t="s">
        <v>20888</v>
      </c>
      <c r="D77" s="141" t="s">
        <v>20889</v>
      </c>
      <c r="I77" s="141" t="s">
        <v>285</v>
      </c>
      <c r="J77" s="649">
        <v>101.54</v>
      </c>
    </row>
    <row r="78" spans="1:10" hidden="1">
      <c r="A78" s="141" t="s">
        <v>20890</v>
      </c>
      <c r="B78" s="141" t="str">
        <f t="shared" si="1"/>
        <v>SONDAGEM DE RECONHECIMENTO A TRADO MANUAL DE 4".PARA TRADO DE 6",ACRESCENTAR 50% AO VALOR DESTE ITEMSONDAGEM DE RECONHECIMENTO A TRADO MANUAL DE 4".PARA TRADO DSONDAGEM DE RECONHECIMENTO A TRADO MANUAL DE 4".PARA TRADO D</v>
      </c>
      <c r="C78" s="141" t="s">
        <v>20888</v>
      </c>
      <c r="D78" s="141" t="s">
        <v>20889</v>
      </c>
      <c r="I78" s="141" t="s">
        <v>285</v>
      </c>
      <c r="J78" s="649">
        <v>87.98</v>
      </c>
    </row>
    <row r="79" spans="1:10" hidden="1">
      <c r="A79" s="141" t="s">
        <v>20891</v>
      </c>
      <c r="B79" s="141" t="str">
        <f t="shared" si="1"/>
        <v>SONDAGEM EXPEDITA,DE SIMPLES RECONHECIMENTO A PERCUSSAO,EXCLUSIVAMENTE POR LAVAGEM,DIAMETRO DE 2",INCLUSIVE DESLOCAMENTOSONDAGEM EXPEDITA,DE SIMPLES RECONHECIMENTO A PERCUSSAO,EXCL E INSTALACAOSONDAGEM EXPEDITA,DE SIMPLES RECONHECIMENTO A PERCUSSAO,EXCL</v>
      </c>
      <c r="C79" s="141" t="s">
        <v>20892</v>
      </c>
      <c r="D79" s="141" t="s">
        <v>20893</v>
      </c>
      <c r="E79" s="141" t="s">
        <v>20894</v>
      </c>
      <c r="I79" s="141" t="s">
        <v>285</v>
      </c>
      <c r="J79" s="649">
        <v>80.55</v>
      </c>
    </row>
    <row r="80" spans="1:10" hidden="1">
      <c r="A80" s="141" t="s">
        <v>20895</v>
      </c>
      <c r="B80" s="141" t="str">
        <f t="shared" si="1"/>
        <v>SONDAGEM EXPEDITA,DE SIMPLES RECONHECIMENTO A PERCUSSAO,EXCLUSIVAMENTE POR LAVAGEM,DIAMETRO DE 2",INCLUSIVE DESLOCAMENTOSONDAGEM EXPEDITA,DE SIMPLES RECONHECIMENTO A PERCUSSAO,EXCL E INSTALACAOSONDAGEM EXPEDITA,DE SIMPLES RECONHECIMENTO A PERCUSSAO,EXCL</v>
      </c>
      <c r="C80" s="141" t="s">
        <v>20892</v>
      </c>
      <c r="D80" s="141" t="s">
        <v>20893</v>
      </c>
      <c r="E80" s="141" t="s">
        <v>20894</v>
      </c>
      <c r="I80" s="141" t="s">
        <v>285</v>
      </c>
      <c r="J80" s="649">
        <v>69.8</v>
      </c>
    </row>
    <row r="81" spans="1:10" hidden="1">
      <c r="A81" s="141" t="s">
        <v>20896</v>
      </c>
      <c r="B81" s="141" t="str">
        <f t="shared" si="1"/>
        <v>FRACIONAMENTO QUIMICO (METODO ROSTLER)FRACIONAMENTO QUIMICO (METODO ROSTLER)FRACIONAMENTO QUIMICO (METODO ROSTLER)</v>
      </c>
      <c r="C81" s="141" t="s">
        <v>20897</v>
      </c>
      <c r="I81" s="141" t="s">
        <v>14</v>
      </c>
      <c r="J81" s="649">
        <v>211.33</v>
      </c>
    </row>
    <row r="82" spans="1:10" hidden="1">
      <c r="A82" s="141" t="s">
        <v>20898</v>
      </c>
      <c r="B82" s="141" t="str">
        <f t="shared" si="1"/>
        <v>FRACIONAMENTO QUIMICO (METODO ROSTLER)FRACIONAMENTO QUIMICO (METODO ROSTLER)FRACIONAMENTO QUIMICO (METODO ROSTLER)</v>
      </c>
      <c r="C82" s="141" t="s">
        <v>20897</v>
      </c>
      <c r="I82" s="141" t="s">
        <v>14</v>
      </c>
      <c r="J82" s="649">
        <v>193.31</v>
      </c>
    </row>
    <row r="83" spans="1:10" hidden="1">
      <c r="A83" s="141" t="s">
        <v>20899</v>
      </c>
      <c r="B83" s="141" t="str">
        <f t="shared" si="1"/>
        <v>ENSAIO DE PALHETA("VANE TEST")REALIZADO NO CAMPO,EXCLUSIVE PERFURACAOENSAIO DE PALHETA("VANE TEST")REALIZADO NO CAMPO,EXCLUSIVE PENSAIO DE PALHETA("VANE TEST")REALIZADO NO CAMPO,EXCLUSIVE P</v>
      </c>
      <c r="C83" s="141" t="s">
        <v>20900</v>
      </c>
      <c r="D83" s="141" t="s">
        <v>20901</v>
      </c>
      <c r="I83" s="141" t="s">
        <v>14</v>
      </c>
      <c r="J83" s="649">
        <v>196.56</v>
      </c>
    </row>
    <row r="84" spans="1:10" hidden="1">
      <c r="A84" s="141" t="s">
        <v>20902</v>
      </c>
      <c r="B84" s="141" t="str">
        <f t="shared" si="1"/>
        <v>ENSAIO DE PALHETA("VANE TEST")REALIZADO NO CAMPO,EXCLUSIVE PERFURACAOENSAIO DE PALHETA("VANE TEST")REALIZADO NO CAMPO,EXCLUSIVE PENSAIO DE PALHETA("VANE TEST")REALIZADO NO CAMPO,EXCLUSIVE P</v>
      </c>
      <c r="C84" s="141" t="s">
        <v>20900</v>
      </c>
      <c r="D84" s="141" t="s">
        <v>20901</v>
      </c>
      <c r="I84" s="141" t="s">
        <v>14</v>
      </c>
      <c r="J84" s="649">
        <v>170.32</v>
      </c>
    </row>
    <row r="85" spans="1:10" hidden="1">
      <c r="A85" s="141" t="s">
        <v>20903</v>
      </c>
      <c r="B85" s="141" t="str">
        <f t="shared" si="1"/>
        <v>ENSAIO DE PALHETA("VANE TEST"),REALIZADO EM LABORATORIOENSAIO DE PALHETA("VANE TEST"),REALIZADO EM LABORATORIOENSAIO DE PALHETA("VANE TEST"),REALIZADO EM LABORATORIO</v>
      </c>
      <c r="C85" s="141" t="s">
        <v>20904</v>
      </c>
      <c r="I85" s="141" t="s">
        <v>14</v>
      </c>
      <c r="J85" s="649">
        <v>132.35</v>
      </c>
    </row>
    <row r="86" spans="1:10" hidden="1">
      <c r="A86" s="141" t="s">
        <v>20905</v>
      </c>
      <c r="B86" s="141" t="str">
        <f t="shared" si="1"/>
        <v>ENSAIO DE PALHETA("VANE TEST"),REALIZADO EM LABORATORIOENSAIO DE PALHETA("VANE TEST"),REALIZADO EM LABORATORIOENSAIO DE PALHETA("VANE TEST"),REALIZADO EM LABORATORIO</v>
      </c>
      <c r="C86" s="141" t="s">
        <v>20904</v>
      </c>
      <c r="I86" s="141" t="s">
        <v>14</v>
      </c>
      <c r="J86" s="649">
        <v>114.69</v>
      </c>
    </row>
    <row r="87" spans="1:10" hidden="1">
      <c r="A87" s="141" t="s">
        <v>20906</v>
      </c>
      <c r="B87" s="141" t="str">
        <f t="shared" si="1"/>
        <v>CLASSIFICACAO MACROSCOPICA DE AMOSTRAS DE SONDAGEM ROTATIVACLASSIFICACAO MACROSCOPICA DE AMOSTRAS DE SONDAGEM ROTATIVACLASSIFICACAO MACROSCOPICA DE AMOSTRAS DE SONDAGEM ROTATIVA</v>
      </c>
      <c r="C87" s="141" t="s">
        <v>20907</v>
      </c>
      <c r="I87" s="141" t="s">
        <v>285</v>
      </c>
      <c r="J87" s="649">
        <v>370.86</v>
      </c>
    </row>
    <row r="88" spans="1:10" hidden="1">
      <c r="A88" s="141" t="s">
        <v>20908</v>
      </c>
      <c r="B88" s="141" t="str">
        <f t="shared" si="1"/>
        <v>CLASSIFICACAO MACROSCOPICA DE AMOSTRAS DE SONDAGEM ROTATIVACLASSIFICACAO MACROSCOPICA DE AMOSTRAS DE SONDAGEM ROTATIVACLASSIFICACAO MACROSCOPICA DE AMOSTRAS DE SONDAGEM ROTATIVA</v>
      </c>
      <c r="C88" s="141" t="s">
        <v>20907</v>
      </c>
      <c r="I88" s="141" t="s">
        <v>285</v>
      </c>
      <c r="J88" s="649">
        <v>339.23</v>
      </c>
    </row>
    <row r="89" spans="1:10" hidden="1">
      <c r="A89" s="141" t="s">
        <v>20909</v>
      </c>
      <c r="B89" s="141" t="str">
        <f t="shared" si="1"/>
        <v>CLASSIFICACAO MACROSCOPICA DE AMOSTRAS DE SONDAGEM ROTATIVA,COM LAMINA DE ROCHACLASSIFICACAO MACROSCOPICA DE AMOSTRAS DE SONDAGEM ROTATIVA,CLASSIFICACAO MACROSCOPICA DE AMOSTRAS DE SONDAGEM ROTATIVA,</v>
      </c>
      <c r="C89" s="141" t="s">
        <v>20910</v>
      </c>
      <c r="D89" s="141" t="s">
        <v>20911</v>
      </c>
      <c r="I89" s="141" t="s">
        <v>285</v>
      </c>
      <c r="J89" s="649">
        <v>3457.49</v>
      </c>
    </row>
    <row r="90" spans="1:10" hidden="1">
      <c r="A90" s="141" t="s">
        <v>20912</v>
      </c>
      <c r="B90" s="141" t="str">
        <f t="shared" si="1"/>
        <v>CLASSIFICACAO MACROSCOPICA DE AMOSTRAS DE SONDAGEM ROTATIVA,COM LAMINA DE ROCHACLASSIFICACAO MACROSCOPICA DE AMOSTRAS DE SONDAGEM ROTATIVA,CLASSIFICACAO MACROSCOPICA DE AMOSTRAS DE SONDAGEM ROTATIVA,</v>
      </c>
      <c r="C90" s="141" t="s">
        <v>20910</v>
      </c>
      <c r="D90" s="141" t="s">
        <v>20911</v>
      </c>
      <c r="I90" s="141" t="s">
        <v>285</v>
      </c>
      <c r="J90" s="649">
        <v>3162.67</v>
      </c>
    </row>
    <row r="91" spans="1:10" hidden="1">
      <c r="A91" s="141" t="s">
        <v>20913</v>
      </c>
      <c r="B91" s="141" t="str">
        <f t="shared" si="1"/>
        <v>BRITAGEM EM LABORATORIO,DE BLOCOS DE ROCHA,MATACOES OU TESTEMUNHOS DE SONDAGEM ROTATIVA,POR AMOSTRA REPRESENTATIVABRITAGEM EM LABORATORIO,DE BLOCOS DE ROCHA,MATACOES OU TESTEBRITAGEM EM LABORATORIO,DE BLOCOS DE ROCHA,MATACOES OU TESTE</v>
      </c>
      <c r="C91" s="141" t="s">
        <v>20914</v>
      </c>
      <c r="D91" s="141" t="s">
        <v>20915</v>
      </c>
      <c r="I91" s="141" t="s">
        <v>14</v>
      </c>
      <c r="J91" s="649">
        <v>346.18</v>
      </c>
    </row>
    <row r="92" spans="1:10" hidden="1">
      <c r="A92" s="141" t="s">
        <v>20916</v>
      </c>
      <c r="B92" s="141" t="str">
        <f t="shared" si="1"/>
        <v>BRITAGEM EM LABORATORIO,DE BLOCOS DE ROCHA,MATACOES OU TESTEMUNHOS DE SONDAGEM ROTATIVA,POR AMOSTRA REPRESENTATIVABRITAGEM EM LABORATORIO,DE BLOCOS DE ROCHA,MATACOES OU TESTEBRITAGEM EM LABORATORIO,DE BLOCOS DE ROCHA,MATACOES OU TESTE</v>
      </c>
      <c r="C92" s="141" t="s">
        <v>20914</v>
      </c>
      <c r="D92" s="141" t="s">
        <v>20915</v>
      </c>
      <c r="I92" s="141" t="s">
        <v>14</v>
      </c>
      <c r="J92" s="649">
        <v>316.66000000000003</v>
      </c>
    </row>
    <row r="93" spans="1:10" hidden="1">
      <c r="A93" s="141" t="s">
        <v>20917</v>
      </c>
      <c r="B93" s="141" t="str">
        <f t="shared" si="1"/>
        <v>MINI-CBR E EXPANSAO DE SOLO COMPACTADO EM EQUIPAMENTO MINIATURAMINI-CBR E EXPANSAO DE SOLO COMPACTADO EM EQUIPAMENTO MINIATMINI-CBR E EXPANSAO DE SOLO COMPACTADO EM EQUIPAMENTO MINIAT</v>
      </c>
      <c r="C93" s="141" t="s">
        <v>20918</v>
      </c>
      <c r="D93" s="141" t="s">
        <v>20919</v>
      </c>
      <c r="I93" s="141" t="s">
        <v>14</v>
      </c>
      <c r="J93" s="649">
        <v>114.35</v>
      </c>
    </row>
    <row r="94" spans="1:10" hidden="1">
      <c r="A94" s="141" t="s">
        <v>20920</v>
      </c>
      <c r="B94" s="141" t="str">
        <f t="shared" si="1"/>
        <v>MINI-CBR E EXPANSAO DE SOLO COMPACTADO EM EQUIPAMENTO MINIATURAMINI-CBR E EXPANSAO DE SOLO COMPACTADO EM EQUIPAMENTO MINIATMINI-CBR E EXPANSAO DE SOLO COMPACTADO EM EQUIPAMENTO MINIAT</v>
      </c>
      <c r="C94" s="141" t="s">
        <v>20918</v>
      </c>
      <c r="D94" s="141" t="s">
        <v>20919</v>
      </c>
      <c r="I94" s="141" t="s">
        <v>14</v>
      </c>
      <c r="J94" s="649">
        <v>104.6</v>
      </c>
    </row>
    <row r="95" spans="1:10" hidden="1">
      <c r="A95" s="141" t="s">
        <v>20921</v>
      </c>
      <c r="B95" s="141" t="str">
        <f t="shared" si="1"/>
        <v>MINI-MCV - SOLO COMPACTADO EM EQUIPAMENTO MINIATURAMINI-MCV - SOLO COMPACTADO EM EQUIPAMENTO MINIATURAMINI-MCV - SOLO COMPACTADO EM EQUIPAMENTO MINIATURA</v>
      </c>
      <c r="C95" s="141" t="s">
        <v>20922</v>
      </c>
      <c r="I95" s="141" t="s">
        <v>14</v>
      </c>
      <c r="J95" s="649">
        <v>114.35</v>
      </c>
    </row>
    <row r="96" spans="1:10" hidden="1">
      <c r="A96" s="141" t="s">
        <v>20923</v>
      </c>
      <c r="B96" s="141" t="str">
        <f t="shared" si="1"/>
        <v>MINI-MCV - SOLO COMPACTADO EM EQUIPAMENTO MINIATURAMINI-MCV - SOLO COMPACTADO EM EQUIPAMENTO MINIATURAMINI-MCV - SOLO COMPACTADO EM EQUIPAMENTO MINIATURA</v>
      </c>
      <c r="C96" s="141" t="s">
        <v>20922</v>
      </c>
      <c r="I96" s="141" t="s">
        <v>14</v>
      </c>
      <c r="J96" s="649">
        <v>104.6</v>
      </c>
    </row>
    <row r="97" spans="1:10" hidden="1">
      <c r="A97" s="141" t="s">
        <v>20924</v>
      </c>
      <c r="B97" s="141" t="str">
        <f t="shared" si="1"/>
        <v>DETERMINACAO DA PERDA DE MASSA POR IMERSAO DE SOLOS COMPACTADOS EM EQUIPAMENTO MINIATURADETERMINACAO DA PERDA DE MASSA POR IMERSAO DE SOLOS COMPACTADETERMINACAO DA PERDA DE MASSA POR IMERSAO DE SOLOS COMPACTA</v>
      </c>
      <c r="C97" s="141" t="s">
        <v>20925</v>
      </c>
      <c r="D97" s="141" t="s">
        <v>20926</v>
      </c>
      <c r="I97" s="141" t="s">
        <v>14</v>
      </c>
      <c r="J97" s="649">
        <v>114.35</v>
      </c>
    </row>
    <row r="98" spans="1:10" hidden="1">
      <c r="A98" s="141" t="s">
        <v>20927</v>
      </c>
      <c r="B98" s="141" t="str">
        <f t="shared" si="1"/>
        <v>DETERMINACAO DA PERDA DE MASSA POR IMERSAO DE SOLOS COMPACTADOS EM EQUIPAMENTO MINIATURADETERMINACAO DA PERDA DE MASSA POR IMERSAO DE SOLOS COMPACTADETERMINACAO DA PERDA DE MASSA POR IMERSAO DE SOLOS COMPACTA</v>
      </c>
      <c r="C98" s="141" t="s">
        <v>20925</v>
      </c>
      <c r="D98" s="141" t="s">
        <v>20926</v>
      </c>
      <c r="I98" s="141" t="s">
        <v>14</v>
      </c>
      <c r="J98" s="649">
        <v>104.6</v>
      </c>
    </row>
    <row r="99" spans="1:10" hidden="1">
      <c r="A99" s="141" t="s">
        <v>20928</v>
      </c>
      <c r="B99" s="141" t="str">
        <f t="shared" si="1"/>
        <v>EXTRACAO DE AMOSTRA INDEFORMADA EM BLOCOS DE 30X30X30CM,INCLUSIVE EMBALAGEM DE MADEIRA,EXCLUSIVE TRANSPORTEEXTRACAO DE AMOSTRA INDEFORMADA EM BLOCOS DE 30X30X30CM,INCLEXTRACAO DE AMOSTRA INDEFORMADA EM BLOCOS DE 30X30X30CM,INCL</v>
      </c>
      <c r="C99" s="141" t="s">
        <v>20929</v>
      </c>
      <c r="D99" s="141" t="s">
        <v>20930</v>
      </c>
      <c r="I99" s="141" t="s">
        <v>14</v>
      </c>
      <c r="J99" s="649">
        <v>895.92</v>
      </c>
    </row>
    <row r="100" spans="1:10" hidden="1">
      <c r="A100" s="141" t="s">
        <v>20931</v>
      </c>
      <c r="B100" s="141" t="str">
        <f t="shared" si="1"/>
        <v>EXTRACAO DE AMOSTRA INDEFORMADA EM BLOCOS DE 30X30X30CM,INCLUSIVE EMBALAGEM DE MADEIRA,EXCLUSIVE TRANSPORTEEXTRACAO DE AMOSTRA INDEFORMADA EM BLOCOS DE 30X30X30CM,INCLEXTRACAO DE AMOSTRA INDEFORMADA EM BLOCOS DE 30X30X30CM,INCL</v>
      </c>
      <c r="C100" s="141" t="s">
        <v>20929</v>
      </c>
      <c r="D100" s="141" t="s">
        <v>20930</v>
      </c>
      <c r="I100" s="141" t="s">
        <v>14</v>
      </c>
      <c r="J100" s="649">
        <v>819.52</v>
      </c>
    </row>
    <row r="101" spans="1:10" hidden="1">
      <c r="A101" s="141" t="s">
        <v>20932</v>
      </c>
      <c r="B101" s="141" t="str">
        <f t="shared" si="1"/>
        <v>CLASSIFICACAO DE SOLOS TROPICAIS PARA FINALIDADES RODOVIARIAS,UTILIZANDO CORPOS DE PROVA COMPACTADOS EM EQUIPAMENTO MINICLASSIFICACAO DE SOLOS TROPICAIS PARA FINALIDADES RODOVIARIAATURACLASSIFICACAO DE SOLOS TROPICAIS PARA FINALIDADES RODOVIARIA</v>
      </c>
      <c r="C101" s="141" t="s">
        <v>20933</v>
      </c>
      <c r="D101" s="141" t="s">
        <v>20934</v>
      </c>
      <c r="E101" s="141" t="s">
        <v>20935</v>
      </c>
      <c r="I101" s="141" t="s">
        <v>14</v>
      </c>
      <c r="J101" s="649">
        <v>115.14</v>
      </c>
    </row>
    <row r="102" spans="1:10" hidden="1">
      <c r="A102" s="141" t="s">
        <v>20936</v>
      </c>
      <c r="B102" s="141" t="str">
        <f t="shared" si="1"/>
        <v>CLASSIFICACAO DE SOLOS TROPICAIS PARA FINALIDADES RODOVIARIAS,UTILIZANDO CORPOS DE PROVA COMPACTADOS EM EQUIPAMENTO MINICLASSIFICACAO DE SOLOS TROPICAIS PARA FINALIDADES RODOVIARIAATURACLASSIFICACAO DE SOLOS TROPICAIS PARA FINALIDADES RODOVIARIA</v>
      </c>
      <c r="C102" s="141" t="s">
        <v>20933</v>
      </c>
      <c r="D102" s="141" t="s">
        <v>20934</v>
      </c>
      <c r="E102" s="141" t="s">
        <v>20935</v>
      </c>
      <c r="I102" s="141" t="s">
        <v>14</v>
      </c>
      <c r="J102" s="649">
        <v>105.32</v>
      </c>
    </row>
    <row r="103" spans="1:10" hidden="1">
      <c r="A103" s="141" t="s">
        <v>20937</v>
      </c>
      <c r="B103" s="141" t="str">
        <f t="shared" si="1"/>
        <v>EXTRACAO DE AMOSTRA INDEFORMADA EM ANEL BISELADO,EXCLUSIVE TRANSPORTEEXTRACAO DE AMOSTRA INDEFORMADA EM ANEL BISELADO,EXCLUSIVE TEXTRACAO DE AMOSTRA INDEFORMADA EM ANEL BISELADO,EXCLUSIVE T</v>
      </c>
      <c r="C103" s="141" t="s">
        <v>20938</v>
      </c>
      <c r="D103" s="141" t="s">
        <v>20939</v>
      </c>
      <c r="I103" s="141" t="s">
        <v>14</v>
      </c>
      <c r="J103" s="649">
        <v>494.55</v>
      </c>
    </row>
    <row r="104" spans="1:10" hidden="1">
      <c r="A104" s="141" t="s">
        <v>20940</v>
      </c>
      <c r="B104" s="141" t="str">
        <f t="shared" si="1"/>
        <v>EXTRACAO DE AMOSTRA INDEFORMADA EM ANEL BISELADO,EXCLUSIVE TRANSPORTEEXTRACAO DE AMOSTRA INDEFORMADA EM ANEL BISELADO,EXCLUSIVE TEXTRACAO DE AMOSTRA INDEFORMADA EM ANEL BISELADO,EXCLUSIVE T</v>
      </c>
      <c r="C104" s="141" t="s">
        <v>20938</v>
      </c>
      <c r="D104" s="141" t="s">
        <v>20939</v>
      </c>
      <c r="I104" s="141" t="s">
        <v>14</v>
      </c>
      <c r="J104" s="649">
        <v>452.38</v>
      </c>
    </row>
    <row r="105" spans="1:10" hidden="1">
      <c r="A105" s="141" t="s">
        <v>20941</v>
      </c>
      <c r="B105" s="141" t="str">
        <f t="shared" si="1"/>
        <v>EXTRACAO DE AMOSTRA TIPO "SHELBY" DURANTE SERVICO DE SONDAGEM DO SOLO,EXCLUSIVE TRANSPORTEEXTRACAO DE AMOSTRA TIPO "SHELBY" DURANTE SERVICO DE SONDAGEEXTRACAO DE AMOSTRA TIPO "SHELBY" DURANTE SERVICO DE SONDAGE</v>
      </c>
      <c r="C105" s="141" t="s">
        <v>20942</v>
      </c>
      <c r="D105" s="141" t="s">
        <v>20943</v>
      </c>
      <c r="I105" s="141" t="s">
        <v>14</v>
      </c>
      <c r="J105" s="649">
        <v>205.76</v>
      </c>
    </row>
    <row r="106" spans="1:10" hidden="1">
      <c r="A106" s="141" t="s">
        <v>20944</v>
      </c>
      <c r="B106" s="141" t="str">
        <f t="shared" si="1"/>
        <v>EXTRACAO DE AMOSTRA TIPO "SHELBY" DURANTE SERVICO DE SONDAGEM DO SOLO,EXCLUSIVE TRANSPORTEEXTRACAO DE AMOSTRA TIPO "SHELBY" DURANTE SERVICO DE SONDAGEEXTRACAO DE AMOSTRA TIPO "SHELBY" DURANTE SERVICO DE SONDAGE</v>
      </c>
      <c r="C106" s="141" t="s">
        <v>20942</v>
      </c>
      <c r="D106" s="141" t="s">
        <v>20943</v>
      </c>
      <c r="I106" s="141" t="s">
        <v>14</v>
      </c>
      <c r="J106" s="649">
        <v>187.64</v>
      </c>
    </row>
    <row r="107" spans="1:10" hidden="1">
      <c r="A107" s="141" t="s">
        <v>20945</v>
      </c>
      <c r="B107" s="141" t="str">
        <f t="shared" si="1"/>
        <v>AMOSTRA DE SOLO - PREPARACAO PARA ENSAIOS DE COMPACTACAO E ENSAIOS DE CARACTERIZACAOAMOSTRA DE SOLO - PREPARACAO PARA ENSAIOS DE COMPACTACAO E EAMOSTRA DE SOLO - PREPARACAO PARA ENSAIOS DE COMPACTACAO E E</v>
      </c>
      <c r="C107" s="141" t="s">
        <v>20946</v>
      </c>
      <c r="D107" s="141" t="s">
        <v>20947</v>
      </c>
      <c r="I107" s="141" t="s">
        <v>14</v>
      </c>
      <c r="J107" s="649">
        <v>571.75</v>
      </c>
    </row>
    <row r="108" spans="1:10" hidden="1">
      <c r="A108" s="141" t="s">
        <v>42</v>
      </c>
      <c r="B108" s="141" t="str">
        <f t="shared" si="1"/>
        <v>AMOSTRA DE SOLO - PREPARACAO PARA ENSAIOS DE COMPACTACAO E ENSAIOS DE CARACTERIZACAOAMOSTRA DE SOLO - PREPARACAO PARA ENSAIOS DE COMPACTACAO E EAMOSTRA DE SOLO - PREPARACAO PARA ENSAIOS DE COMPACTACAO E E</v>
      </c>
      <c r="C108" s="141" t="s">
        <v>20946</v>
      </c>
      <c r="D108" s="141" t="s">
        <v>20947</v>
      </c>
      <c r="I108" s="141" t="s">
        <v>14</v>
      </c>
      <c r="J108" s="649">
        <v>523</v>
      </c>
    </row>
    <row r="109" spans="1:10" hidden="1">
      <c r="A109" s="141" t="s">
        <v>20948</v>
      </c>
      <c r="B109" s="141" t="str">
        <f t="shared" si="1"/>
        <v>GRAOS DE SOLOS QUE PASSAM NA PENEIRA DE MALHA 4,8MM - DETERMINACAO DA MASSA ESPECIFICAGRAOS DE SOLOS QUE PASSAM NA PENEIRA DE MALHA 4,8MM - DETERMGRAOS DE SOLOS QUE PASSAM NA PENEIRA DE MALHA 4,8MM - DETERM</v>
      </c>
      <c r="C109" s="141" t="s">
        <v>20949</v>
      </c>
      <c r="D109" s="141" t="s">
        <v>20950</v>
      </c>
      <c r="I109" s="141" t="s">
        <v>14</v>
      </c>
      <c r="J109" s="649">
        <v>115.14</v>
      </c>
    </row>
    <row r="110" spans="1:10" hidden="1">
      <c r="A110" s="141" t="s">
        <v>20951</v>
      </c>
      <c r="B110" s="141" t="str">
        <f t="shared" si="1"/>
        <v>GRAOS DE SOLOS QUE PASSAM NA PENEIRA DE MALHA 4,8MM - DETERMINACAO DA MASSA ESPECIFICAGRAOS DE SOLOS QUE PASSAM NA PENEIRA DE MALHA 4,8MM - DETERMGRAOS DE SOLOS QUE PASSAM NA PENEIRA DE MALHA 4,8MM - DETERM</v>
      </c>
      <c r="C110" s="141" t="s">
        <v>20949</v>
      </c>
      <c r="D110" s="141" t="s">
        <v>20950</v>
      </c>
      <c r="I110" s="141" t="s">
        <v>14</v>
      </c>
      <c r="J110" s="649">
        <v>105.32</v>
      </c>
    </row>
    <row r="111" spans="1:10" hidden="1">
      <c r="A111" s="141" t="s">
        <v>20952</v>
      </c>
      <c r="B111" s="141" t="str">
        <f t="shared" si="1"/>
        <v>ADENSAMENTO UNIDIMENSIONALADENSAMENTO UNIDIMENSIONALADENSAMENTO UNIDIMENSIONAL</v>
      </c>
      <c r="C111" s="141" t="s">
        <v>20953</v>
      </c>
      <c r="I111" s="141" t="s">
        <v>14</v>
      </c>
      <c r="J111" s="649">
        <v>115.14</v>
      </c>
    </row>
    <row r="112" spans="1:10" hidden="1">
      <c r="A112" s="141" t="s">
        <v>20954</v>
      </c>
      <c r="B112" s="141" t="str">
        <f t="shared" si="1"/>
        <v>ADENSAMENTO UNIDIMENSIONALADENSAMENTO UNIDIMENSIONALADENSAMENTO UNIDIMENSIONAL</v>
      </c>
      <c r="C112" s="141" t="s">
        <v>20953</v>
      </c>
      <c r="I112" s="141" t="s">
        <v>14</v>
      </c>
      <c r="J112" s="649">
        <v>105.32</v>
      </c>
    </row>
    <row r="113" spans="1:10" hidden="1">
      <c r="A113" s="141" t="s">
        <v>20955</v>
      </c>
      <c r="B113" s="141" t="str">
        <f t="shared" si="1"/>
        <v>METODO RIEDEL-WEBER(AGREGADO GRAUDO)METODO RIEDEL-WEBER(AGREGADO GRAUDO)METODO RIEDEL-WEBER(AGREGADO GRAUDO)</v>
      </c>
      <c r="C113" s="141" t="s">
        <v>20956</v>
      </c>
      <c r="I113" s="141" t="s">
        <v>14</v>
      </c>
      <c r="J113" s="649">
        <v>115.14</v>
      </c>
    </row>
    <row r="114" spans="1:10" hidden="1">
      <c r="A114" s="141" t="s">
        <v>20957</v>
      </c>
      <c r="B114" s="141" t="str">
        <f t="shared" si="1"/>
        <v>METODO RIEDEL-WEBER(AGREGADO GRAUDO)METODO RIEDEL-WEBER(AGREGADO GRAUDO)METODO RIEDEL-WEBER(AGREGADO GRAUDO)</v>
      </c>
      <c r="C114" s="141" t="s">
        <v>20956</v>
      </c>
      <c r="I114" s="141" t="s">
        <v>14</v>
      </c>
      <c r="J114" s="649">
        <v>105.32</v>
      </c>
    </row>
    <row r="115" spans="1:10" hidden="1">
      <c r="A115" s="141" t="s">
        <v>20958</v>
      </c>
      <c r="B115" s="141" t="str">
        <f t="shared" si="1"/>
        <v>COMPACTACAO DE SOLO EM EQUIPAMENTO MINIATURACOMPACTACAO DE SOLO EM EQUIPAMENTO MINIATURACOMPACTACAO DE SOLO EM EQUIPAMENTO MINIATURA</v>
      </c>
      <c r="C115" s="141" t="s">
        <v>20959</v>
      </c>
      <c r="I115" s="141" t="s">
        <v>14</v>
      </c>
      <c r="J115" s="649">
        <v>115.14</v>
      </c>
    </row>
    <row r="116" spans="1:10" hidden="1">
      <c r="A116" s="141" t="s">
        <v>20960</v>
      </c>
      <c r="B116" s="141" t="str">
        <f t="shared" si="1"/>
        <v>COMPACTACAO DE SOLO EM EQUIPAMENTO MINIATURACOMPACTACAO DE SOLO EM EQUIPAMENTO MINIATURACOMPACTACAO DE SOLO EM EQUIPAMENTO MINIATURA</v>
      </c>
      <c r="C116" s="141" t="s">
        <v>20959</v>
      </c>
      <c r="I116" s="141" t="s">
        <v>14</v>
      </c>
      <c r="J116" s="649">
        <v>105.32</v>
      </c>
    </row>
    <row r="117" spans="1:10" hidden="1">
      <c r="A117" s="141" t="s">
        <v>20961</v>
      </c>
      <c r="B117" s="141" t="str">
        <f t="shared" si="1"/>
        <v>ENSAIO DE PERDA D'AGUA DURANTE A SONDAGEM ROTATIVA EM ROCHA, CONSTANDO DE 3 ESTAGIOS DE PRESSAOENSAIO DE PERDA D'AGUA DURANTE A SONDAGEM ROTATIVA EM ROCHA,ENSAIO DE PERDA D'AGUA DURANTE A SONDAGEM ROTATIVA EM ROCHA,</v>
      </c>
      <c r="C117" s="141" t="s">
        <v>20962</v>
      </c>
      <c r="D117" s="141" t="s">
        <v>20963</v>
      </c>
      <c r="I117" s="141" t="s">
        <v>14</v>
      </c>
      <c r="J117" s="649">
        <v>207.57</v>
      </c>
    </row>
    <row r="118" spans="1:10" hidden="1">
      <c r="A118" s="141" t="s">
        <v>20964</v>
      </c>
      <c r="B118" s="141" t="str">
        <f t="shared" si="1"/>
        <v>ENSAIO DE PERDA D'AGUA DURANTE A SONDAGEM ROTATIVA EM ROCHA, CONSTANDO DE 3 ESTAGIOS DE PRESSAOENSAIO DE PERDA D'AGUA DURANTE A SONDAGEM ROTATIVA EM ROCHA,ENSAIO DE PERDA D'AGUA DURANTE A SONDAGEM ROTATIVA EM ROCHA,</v>
      </c>
      <c r="C118" s="141" t="s">
        <v>20962</v>
      </c>
      <c r="D118" s="141" t="s">
        <v>20963</v>
      </c>
      <c r="I118" s="141" t="s">
        <v>14</v>
      </c>
      <c r="J118" s="649">
        <v>179.86</v>
      </c>
    </row>
    <row r="119" spans="1:10" hidden="1">
      <c r="A119" s="141" t="s">
        <v>20965</v>
      </c>
      <c r="B119" s="141" t="str">
        <f t="shared" si="1"/>
        <v>ENSAIO DE PERDA D'AGUA DURANTE A SONDAGEM ROTATIVA EM ROCHA,CONSTANDO DE 5 ESTAGIOS DE PRESSAOENSAIO DE PERDA D'AGUA DURANTE A SONDAGEM ROTATIVA EM ROCHA,ENSAIO DE PERDA D'AGUA DURANTE A SONDAGEM ROTATIVA EM ROCHA,</v>
      </c>
      <c r="C119" s="141" t="s">
        <v>20962</v>
      </c>
      <c r="D119" s="141" t="s">
        <v>20966</v>
      </c>
      <c r="I119" s="141" t="s">
        <v>14</v>
      </c>
      <c r="J119" s="649">
        <v>288.2</v>
      </c>
    </row>
    <row r="120" spans="1:10" hidden="1">
      <c r="A120" s="141" t="s">
        <v>20967</v>
      </c>
      <c r="B120" s="141" t="str">
        <f t="shared" si="1"/>
        <v>ENSAIO DE PERDA D'AGUA DURANTE A SONDAGEM ROTATIVA EM ROCHA,CONSTANDO DE 5 ESTAGIOS DE PRESSAOENSAIO DE PERDA D'AGUA DURANTE A SONDAGEM ROTATIVA EM ROCHA,ENSAIO DE PERDA D'AGUA DURANTE A SONDAGEM ROTATIVA EM ROCHA,</v>
      </c>
      <c r="C120" s="141" t="s">
        <v>20962</v>
      </c>
      <c r="D120" s="141" t="s">
        <v>20966</v>
      </c>
      <c r="I120" s="141" t="s">
        <v>14</v>
      </c>
      <c r="J120" s="649">
        <v>249.72</v>
      </c>
    </row>
    <row r="121" spans="1:10" hidden="1">
      <c r="A121" s="141" t="s">
        <v>20968</v>
      </c>
      <c r="B121" s="141" t="str">
        <f t="shared" si="1"/>
        <v>ENSAIO DE PENETRACAO TIPO "DEEP SOUNDING"ENSAIO DE PENETRACAO TIPO "DEEP SOUNDING"ENSAIO DE PENETRACAO TIPO "DEEP SOUNDING"</v>
      </c>
      <c r="C121" s="141" t="s">
        <v>20969</v>
      </c>
      <c r="I121" s="141" t="s">
        <v>285</v>
      </c>
      <c r="J121" s="649">
        <v>608.48</v>
      </c>
    </row>
    <row r="122" spans="1:10" hidden="1">
      <c r="A122" s="141" t="s">
        <v>20970</v>
      </c>
      <c r="B122" s="141" t="str">
        <f t="shared" si="1"/>
        <v>ENSAIO DE PENETRACAO TIPO "DEEP SOUNDING"ENSAIO DE PENETRACAO TIPO "DEEP SOUNDING"ENSAIO DE PENETRACAO TIPO "DEEP SOUNDING"</v>
      </c>
      <c r="C122" s="141" t="s">
        <v>20969</v>
      </c>
      <c r="I122" s="141" t="s">
        <v>285</v>
      </c>
      <c r="J122" s="649">
        <v>554.89</v>
      </c>
    </row>
    <row r="123" spans="1:10" hidden="1">
      <c r="A123" s="141" t="s">
        <v>20971</v>
      </c>
      <c r="B123" s="141" t="str">
        <f t="shared" si="1"/>
        <v>ENSAIO DE INFILTRACAO EM SOLOENSAIO DE INFILTRACAO EM SOLOENSAIO DE INFILTRACAO EM SOLO</v>
      </c>
      <c r="C123" s="141" t="s">
        <v>20972</v>
      </c>
      <c r="I123" s="141" t="s">
        <v>14</v>
      </c>
      <c r="J123" s="649">
        <v>489.38</v>
      </c>
    </row>
    <row r="124" spans="1:10" hidden="1">
      <c r="A124" s="141" t="s">
        <v>20973</v>
      </c>
      <c r="B124" s="141" t="str">
        <f t="shared" si="1"/>
        <v>ENSAIO DE INFILTRACAO EM SOLOENSAIO DE INFILTRACAO EM SOLOENSAIO DE INFILTRACAO EM SOLO</v>
      </c>
      <c r="C124" s="141" t="s">
        <v>20972</v>
      </c>
      <c r="I124" s="141" t="s">
        <v>14</v>
      </c>
      <c r="J124" s="649">
        <v>447.96</v>
      </c>
    </row>
    <row r="125" spans="1:10" hidden="1">
      <c r="A125" s="141" t="s">
        <v>20974</v>
      </c>
      <c r="B125" s="141" t="str">
        <f t="shared" si="1"/>
        <v>ENSAIO DE CARACTERIZACAO GEOTECNICA DE SOLOS,COM UTILIZACAODE DILATOMETRO,EXCLUSIVE PERFURACAOENSAIO DE CARACTERIZACAO GEOTECNICA DE SOLOS,COM UTILIZACAOENSAIO DE CARACTERIZACAO GEOTECNICA DE SOLOS,COM UTILIZACAO</v>
      </c>
      <c r="C125" s="141" t="s">
        <v>20975</v>
      </c>
      <c r="D125" s="141" t="s">
        <v>20976</v>
      </c>
      <c r="I125" s="141" t="s">
        <v>14</v>
      </c>
      <c r="J125" s="649">
        <v>610.08000000000004</v>
      </c>
    </row>
    <row r="126" spans="1:10" hidden="1">
      <c r="A126" s="141" t="s">
        <v>20977</v>
      </c>
      <c r="B126" s="141" t="str">
        <f t="shared" si="1"/>
        <v>ENSAIO DE CARACTERIZACAO GEOTECNICA DE SOLOS,COM UTILIZACAODE DILATOMETRO,EXCLUSIVE PERFURACAOENSAIO DE CARACTERIZACAO GEOTECNICA DE SOLOS,COM UTILIZACAOENSAIO DE CARACTERIZACAO GEOTECNICA DE SOLOS,COM UTILIZACAO</v>
      </c>
      <c r="C126" s="141" t="s">
        <v>20975</v>
      </c>
      <c r="D126" s="141" t="s">
        <v>20976</v>
      </c>
      <c r="I126" s="141" t="s">
        <v>14</v>
      </c>
      <c r="J126" s="649">
        <v>558.05999999999995</v>
      </c>
    </row>
    <row r="127" spans="1:10" hidden="1">
      <c r="A127" s="141" t="s">
        <v>20978</v>
      </c>
      <c r="B127" s="141" t="str">
        <f t="shared" si="1"/>
        <v>ENSAIO DE PENETRACAO TIPO SPTENSAIO DE PENETRACAO TIPO SPTENSAIO DE PENETRACAO TIPO SPT</v>
      </c>
      <c r="C127" s="141" t="s">
        <v>20979</v>
      </c>
      <c r="I127" s="141" t="s">
        <v>14</v>
      </c>
      <c r="J127" s="649">
        <v>145.5</v>
      </c>
    </row>
    <row r="128" spans="1:10" hidden="1">
      <c r="A128" s="141" t="s">
        <v>20980</v>
      </c>
      <c r="B128" s="141" t="str">
        <f t="shared" si="1"/>
        <v>ENSAIO DE PENETRACAO TIPO SPTENSAIO DE PENETRACAO TIPO SPTENSAIO DE PENETRACAO TIPO SPT</v>
      </c>
      <c r="C128" s="141" t="s">
        <v>20979</v>
      </c>
      <c r="I128" s="141" t="s">
        <v>14</v>
      </c>
      <c r="J128" s="649">
        <v>132.69</v>
      </c>
    </row>
    <row r="129" spans="1:10" hidden="1">
      <c r="A129" s="141" t="s">
        <v>20981</v>
      </c>
      <c r="B129" s="141" t="str">
        <f t="shared" si="1"/>
        <v>PERFURACAO MANUAL DE SOLO,A TRADO ATE 6"PERFURACAO MANUAL DE SOLO,A TRADO ATE 6"PERFURACAO MANUAL DE SOLO,A TRADO ATE 6"</v>
      </c>
      <c r="C129" s="141" t="s">
        <v>20982</v>
      </c>
      <c r="I129" s="141" t="s">
        <v>285</v>
      </c>
      <c r="J129" s="649">
        <v>14.93</v>
      </c>
    </row>
    <row r="130" spans="1:10" hidden="1">
      <c r="A130" s="141" t="s">
        <v>20983</v>
      </c>
      <c r="B130" s="141" t="str">
        <f t="shared" si="1"/>
        <v>PERFURACAO MANUAL DE SOLO,A TRADO ATE 6"PERFURACAO MANUAL DE SOLO,A TRADO ATE 6"PERFURACAO MANUAL DE SOLO,A TRADO ATE 6"</v>
      </c>
      <c r="C130" s="141" t="s">
        <v>20982</v>
      </c>
      <c r="I130" s="141" t="s">
        <v>285</v>
      </c>
      <c r="J130" s="649">
        <v>12.93</v>
      </c>
    </row>
    <row r="131" spans="1:10" hidden="1">
      <c r="A131" s="141" t="s">
        <v>20984</v>
      </c>
      <c r="B131" s="141" t="str">
        <f t="shared" ref="B131:B194" si="2">C131&amp;D131&amp;C131&amp;E131&amp;F131&amp;G131&amp;H131&amp;C131</f>
        <v>PERFURACAO MANUAL DE SOLO,A TRADO ATE 8"PERFURACAO MANUAL DE SOLO,A TRADO ATE 8"PERFURACAO MANUAL DE SOLO,A TRADO ATE 8"</v>
      </c>
      <c r="C131" s="141" t="s">
        <v>20985</v>
      </c>
      <c r="I131" s="141" t="s">
        <v>285</v>
      </c>
      <c r="J131" s="649">
        <v>18.91</v>
      </c>
    </row>
    <row r="132" spans="1:10" hidden="1">
      <c r="A132" s="141" t="s">
        <v>20986</v>
      </c>
      <c r="B132" s="141" t="str">
        <f t="shared" si="2"/>
        <v>PERFURACAO MANUAL DE SOLO,A TRADO ATE 8"PERFURACAO MANUAL DE SOLO,A TRADO ATE 8"PERFURACAO MANUAL DE SOLO,A TRADO ATE 8"</v>
      </c>
      <c r="C132" s="141" t="s">
        <v>20985</v>
      </c>
      <c r="I132" s="141" t="s">
        <v>285</v>
      </c>
      <c r="J132" s="649">
        <v>16.38</v>
      </c>
    </row>
    <row r="133" spans="1:10" hidden="1">
      <c r="A133" s="141" t="s">
        <v>20987</v>
      </c>
      <c r="B133" s="141" t="str">
        <f t="shared" si="2"/>
        <v>PERFURACAO MANUAL DE SOLO,A TRADO ATE 10"PERFURACAO MANUAL DE SOLO,A TRADO ATE 10"PERFURACAO MANUAL DE SOLO,A TRADO ATE 10"</v>
      </c>
      <c r="C133" s="141" t="s">
        <v>20988</v>
      </c>
      <c r="I133" s="141" t="s">
        <v>285</v>
      </c>
      <c r="J133" s="649">
        <v>22.89</v>
      </c>
    </row>
    <row r="134" spans="1:10" hidden="1">
      <c r="A134" s="141" t="s">
        <v>20989</v>
      </c>
      <c r="B134" s="141" t="str">
        <f t="shared" si="2"/>
        <v>PERFURACAO MANUAL DE SOLO,A TRADO ATE 10"PERFURACAO MANUAL DE SOLO,A TRADO ATE 10"PERFURACAO MANUAL DE SOLO,A TRADO ATE 10"</v>
      </c>
      <c r="C134" s="141" t="s">
        <v>20988</v>
      </c>
      <c r="I134" s="141" t="s">
        <v>285</v>
      </c>
      <c r="J134" s="649">
        <v>19.84</v>
      </c>
    </row>
    <row r="135" spans="1:10" hidden="1">
      <c r="A135" s="141" t="s">
        <v>20990</v>
      </c>
      <c r="B135" s="141" t="str">
        <f t="shared" si="2"/>
        <v>PERFURACAO MANUAL DE SOLO,A TRADO ACIMA DE 10"PERFURACAO MANUAL DE SOLO,A TRADO ACIMA DE 10"PERFURACAO MANUAL DE SOLO,A TRADO ACIMA DE 10"</v>
      </c>
      <c r="C135" s="141" t="s">
        <v>20991</v>
      </c>
      <c r="I135" s="141" t="s">
        <v>285</v>
      </c>
      <c r="J135" s="649">
        <v>27.87</v>
      </c>
    </row>
    <row r="136" spans="1:10" hidden="1">
      <c r="A136" s="141" t="s">
        <v>20992</v>
      </c>
      <c r="B136" s="141" t="str">
        <f t="shared" si="2"/>
        <v>PERFURACAO MANUAL DE SOLO,A TRADO ACIMA DE 10"PERFURACAO MANUAL DE SOLO,A TRADO ACIMA DE 10"PERFURACAO MANUAL DE SOLO,A TRADO ACIMA DE 10"</v>
      </c>
      <c r="C136" s="141" t="s">
        <v>20991</v>
      </c>
      <c r="I136" s="141" t="s">
        <v>285</v>
      </c>
      <c r="J136" s="649">
        <v>24.15</v>
      </c>
    </row>
    <row r="137" spans="1:10" hidden="1">
      <c r="A137" s="141" t="s">
        <v>20993</v>
      </c>
      <c r="B137" s="141" t="str">
        <f t="shared" si="2"/>
        <v>ANALISE GRANULOMETRICA EM AGREGADO MIUDOANALISE GRANULOMETRICA EM AGREGADO MIUDOANALISE GRANULOMETRICA EM AGREGADO MIUDO</v>
      </c>
      <c r="C137" s="141" t="s">
        <v>20994</v>
      </c>
      <c r="I137" s="141" t="s">
        <v>14</v>
      </c>
      <c r="J137" s="649">
        <v>189.35</v>
      </c>
    </row>
    <row r="138" spans="1:10" hidden="1">
      <c r="A138" s="141" t="s">
        <v>20995</v>
      </c>
      <c r="B138" s="141" t="str">
        <f t="shared" si="2"/>
        <v>ANALISE GRANULOMETRICA EM AGREGADO MIUDOANALISE GRANULOMETRICA EM AGREGADO MIUDOANALISE GRANULOMETRICA EM AGREGADO MIUDO</v>
      </c>
      <c r="C138" s="141" t="s">
        <v>20994</v>
      </c>
      <c r="I138" s="141" t="s">
        <v>14</v>
      </c>
      <c r="J138" s="649">
        <v>173.21</v>
      </c>
    </row>
    <row r="139" spans="1:10" hidden="1">
      <c r="A139" s="141" t="s">
        <v>20996</v>
      </c>
      <c r="B139" s="141" t="str">
        <f t="shared" si="2"/>
        <v>ANALISE GRANULOMETRICA EM AGREGADO GRAUDOANALISE GRANULOMETRICA EM AGREGADO GRAUDOANALISE GRANULOMETRICA EM AGREGADO GRAUDO</v>
      </c>
      <c r="C139" s="141" t="s">
        <v>20997</v>
      </c>
      <c r="I139" s="141" t="s">
        <v>14</v>
      </c>
      <c r="J139" s="649">
        <v>149.79</v>
      </c>
    </row>
    <row r="140" spans="1:10" hidden="1">
      <c r="A140" s="141" t="s">
        <v>20998</v>
      </c>
      <c r="B140" s="141" t="str">
        <f t="shared" si="2"/>
        <v>ANALISE GRANULOMETRICA EM AGREGADO GRAUDOANALISE GRANULOMETRICA EM AGREGADO GRAUDOANALISE GRANULOMETRICA EM AGREGADO GRAUDO</v>
      </c>
      <c r="C140" s="141" t="s">
        <v>20997</v>
      </c>
      <c r="I140" s="141" t="s">
        <v>14</v>
      </c>
      <c r="J140" s="649">
        <v>137.02000000000001</v>
      </c>
    </row>
    <row r="141" spans="1:10" hidden="1">
      <c r="A141" s="141" t="s">
        <v>20999</v>
      </c>
      <c r="B141" s="141" t="str">
        <f t="shared" si="2"/>
        <v>AVALIACAO DAS IMPUREZAS ORGANICAS DAS AREIASAVALIACAO DAS IMPUREZAS ORGANICAS DAS AREIASAVALIACAO DAS IMPUREZAS ORGANICAS DAS AREIAS</v>
      </c>
      <c r="C141" s="141" t="s">
        <v>21000</v>
      </c>
      <c r="I141" s="141" t="s">
        <v>14</v>
      </c>
      <c r="J141" s="649">
        <v>189.35</v>
      </c>
    </row>
    <row r="142" spans="1:10" hidden="1">
      <c r="A142" s="141" t="s">
        <v>21001</v>
      </c>
      <c r="B142" s="141" t="str">
        <f t="shared" si="2"/>
        <v>AVALIACAO DAS IMPUREZAS ORGANICAS DAS AREIASAVALIACAO DAS IMPUREZAS ORGANICAS DAS AREIASAVALIACAO DAS IMPUREZAS ORGANICAS DAS AREIAS</v>
      </c>
      <c r="C142" s="141" t="s">
        <v>21000</v>
      </c>
      <c r="I142" s="141" t="s">
        <v>14</v>
      </c>
      <c r="J142" s="649">
        <v>173.21</v>
      </c>
    </row>
    <row r="143" spans="1:10" hidden="1">
      <c r="A143" s="141" t="s">
        <v>21002</v>
      </c>
      <c r="B143" s="141" t="str">
        <f t="shared" si="2"/>
        <v>QUALIDADE DA AREIA COM ANALISE GRANULOMETRICA E INDICE DE MATERIA ORGANICAQUALIDADE DA AREIA COM ANALISE GRANULOMETRICA E INDICE DE MAQUALIDADE DA AREIA COM ANALISE GRANULOMETRICA E INDICE DE MA</v>
      </c>
      <c r="C143" s="141" t="s">
        <v>21003</v>
      </c>
      <c r="D143" s="141" t="s">
        <v>21004</v>
      </c>
      <c r="I143" s="141" t="s">
        <v>14</v>
      </c>
      <c r="J143" s="649">
        <v>4156.8599999999997</v>
      </c>
    </row>
    <row r="144" spans="1:10" hidden="1">
      <c r="A144" s="141" t="s">
        <v>21005</v>
      </c>
      <c r="B144" s="141" t="str">
        <f t="shared" si="2"/>
        <v>QUALIDADE DA AREIA COM ANALISE GRANULOMETRICA E INDICE DE MATERIA ORGANICAQUALIDADE DA AREIA COM ANALISE GRANULOMETRICA E INDICE DE MAQUALIDADE DA AREIA COM ANALISE GRANULOMETRICA E INDICE DE MA</v>
      </c>
      <c r="C144" s="141" t="s">
        <v>21003</v>
      </c>
      <c r="D144" s="141" t="s">
        <v>21004</v>
      </c>
      <c r="I144" s="141" t="s">
        <v>14</v>
      </c>
      <c r="J144" s="649">
        <v>3802.41</v>
      </c>
    </row>
    <row r="145" spans="1:10" hidden="1">
      <c r="A145" s="141" t="s">
        <v>21006</v>
      </c>
      <c r="B145" s="141" t="str">
        <f t="shared" si="2"/>
        <v>TEOR DE ARGILA EM TORROES(AGREGADO MIUDO)TEOR DE ARGILA EM TORROES(AGREGADO MIUDO)TEOR DE ARGILA EM TORROES(AGREGADO MIUDO)</v>
      </c>
      <c r="C145" s="141" t="s">
        <v>21007</v>
      </c>
      <c r="I145" s="141" t="s">
        <v>14</v>
      </c>
      <c r="J145" s="649">
        <v>189.35</v>
      </c>
    </row>
    <row r="146" spans="1:10" hidden="1">
      <c r="A146" s="141" t="s">
        <v>21008</v>
      </c>
      <c r="B146" s="141" t="str">
        <f t="shared" si="2"/>
        <v>TEOR DE ARGILA EM TORROES(AGREGADO MIUDO)TEOR DE ARGILA EM TORROES(AGREGADO MIUDO)TEOR DE ARGILA EM TORROES(AGREGADO MIUDO)</v>
      </c>
      <c r="C146" s="141" t="s">
        <v>21007</v>
      </c>
      <c r="I146" s="141" t="s">
        <v>14</v>
      </c>
      <c r="J146" s="649">
        <v>173.21</v>
      </c>
    </row>
    <row r="147" spans="1:10" hidden="1">
      <c r="A147" s="141" t="s">
        <v>21009</v>
      </c>
      <c r="B147" s="141" t="str">
        <f t="shared" si="2"/>
        <v>TEOR DE ARGILA EM TORROES(AGREGADO GRAUDO)TEOR DE ARGILA EM TORROES(AGREGADO GRAUDO)TEOR DE ARGILA EM TORROES(AGREGADO GRAUDO)</v>
      </c>
      <c r="C147" s="141" t="s">
        <v>21010</v>
      </c>
      <c r="I147" s="141" t="s">
        <v>14</v>
      </c>
      <c r="J147" s="649">
        <v>189.35</v>
      </c>
    </row>
    <row r="148" spans="1:10" hidden="1">
      <c r="A148" s="141" t="s">
        <v>21011</v>
      </c>
      <c r="B148" s="141" t="str">
        <f t="shared" si="2"/>
        <v>TEOR DE ARGILA EM TORROES(AGREGADO GRAUDO)TEOR DE ARGILA EM TORROES(AGREGADO GRAUDO)TEOR DE ARGILA EM TORROES(AGREGADO GRAUDO)</v>
      </c>
      <c r="C148" s="141" t="s">
        <v>21010</v>
      </c>
      <c r="I148" s="141" t="s">
        <v>14</v>
      </c>
      <c r="J148" s="649">
        <v>173.21</v>
      </c>
    </row>
    <row r="149" spans="1:10" hidden="1">
      <c r="A149" s="141" t="s">
        <v>21012</v>
      </c>
      <c r="B149" s="141" t="str">
        <f t="shared" si="2"/>
        <v>TEOR DE MATERIAIS PULVERULENTOS(AGREGADO MIUDO)TEOR DE MATERIAIS PULVERULENTOS(AGREGADO MIUDO)TEOR DE MATERIAIS PULVERULENTOS(AGREGADO MIUDO)</v>
      </c>
      <c r="C149" s="141" t="s">
        <v>21013</v>
      </c>
      <c r="I149" s="141" t="s">
        <v>14</v>
      </c>
      <c r="J149" s="649">
        <v>149.94999999999999</v>
      </c>
    </row>
    <row r="150" spans="1:10" hidden="1">
      <c r="A150" s="141" t="s">
        <v>21014</v>
      </c>
      <c r="B150" s="141" t="str">
        <f t="shared" si="2"/>
        <v>TEOR DE MATERIAIS PULVERULENTOS(AGREGADO MIUDO)TEOR DE MATERIAIS PULVERULENTOS(AGREGADO MIUDO)TEOR DE MATERIAIS PULVERULENTOS(AGREGADO MIUDO)</v>
      </c>
      <c r="C150" s="141" t="s">
        <v>21013</v>
      </c>
      <c r="I150" s="141" t="s">
        <v>14</v>
      </c>
      <c r="J150" s="649">
        <v>137.16</v>
      </c>
    </row>
    <row r="151" spans="1:10" hidden="1">
      <c r="A151" s="141" t="s">
        <v>21015</v>
      </c>
      <c r="B151" s="141" t="str">
        <f t="shared" si="2"/>
        <v>TEOR DE MATERIAIS PULVERULENTOS(AGREGADO GRAUDO)TEOR DE MATERIAIS PULVERULENTOS(AGREGADO GRAUDO)TEOR DE MATERIAIS PULVERULENTOS(AGREGADO GRAUDO)</v>
      </c>
      <c r="C151" s="141" t="s">
        <v>21016</v>
      </c>
      <c r="I151" s="141" t="s">
        <v>14</v>
      </c>
      <c r="J151" s="649">
        <v>205.18</v>
      </c>
    </row>
    <row r="152" spans="1:10" hidden="1">
      <c r="A152" s="141" t="s">
        <v>21017</v>
      </c>
      <c r="B152" s="141" t="str">
        <f t="shared" si="2"/>
        <v>TEOR DE MATERIAIS PULVERULENTOS(AGREGADO GRAUDO)TEOR DE MATERIAIS PULVERULENTOS(AGREGADO GRAUDO)TEOR DE MATERIAIS PULVERULENTOS(AGREGADO GRAUDO)</v>
      </c>
      <c r="C152" s="141" t="s">
        <v>21016</v>
      </c>
      <c r="I152" s="141" t="s">
        <v>14</v>
      </c>
      <c r="J152" s="649">
        <v>187.69</v>
      </c>
    </row>
    <row r="153" spans="1:10" hidden="1">
      <c r="A153" s="141" t="s">
        <v>21018</v>
      </c>
      <c r="B153" s="141" t="str">
        <f t="shared" si="2"/>
        <v>DENSIDADE REAL(AGREGADO MIUDO)DENSIDADE REAL(AGREGADO MIUDO)DENSIDADE REAL(AGREGADO MIUDO)</v>
      </c>
      <c r="C153" s="141" t="s">
        <v>21019</v>
      </c>
      <c r="I153" s="141" t="s">
        <v>14</v>
      </c>
      <c r="J153" s="649">
        <v>55.23</v>
      </c>
    </row>
    <row r="154" spans="1:10" hidden="1">
      <c r="A154" s="141" t="s">
        <v>21020</v>
      </c>
      <c r="B154" s="141" t="str">
        <f t="shared" si="2"/>
        <v>DENSIDADE REAL(AGREGADO MIUDO)DENSIDADE REAL(AGREGADO MIUDO)DENSIDADE REAL(AGREGADO MIUDO)</v>
      </c>
      <c r="C154" s="141" t="s">
        <v>21019</v>
      </c>
      <c r="I154" s="141" t="s">
        <v>14</v>
      </c>
      <c r="J154" s="649">
        <v>50.52</v>
      </c>
    </row>
    <row r="155" spans="1:10" hidden="1">
      <c r="A155" s="141" t="s">
        <v>21021</v>
      </c>
      <c r="B155" s="141" t="str">
        <f t="shared" si="2"/>
        <v>DENSIDADE REAL(AGREGADO GRAUDO)DENSIDADE REAL(AGREGADO GRAUDO)DENSIDADE REAL(AGREGADO GRAUDO)</v>
      </c>
      <c r="C155" s="141" t="s">
        <v>21022</v>
      </c>
      <c r="I155" s="141" t="s">
        <v>14</v>
      </c>
      <c r="J155" s="649">
        <v>110.49</v>
      </c>
    </row>
    <row r="156" spans="1:10" hidden="1">
      <c r="A156" s="141" t="s">
        <v>21023</v>
      </c>
      <c r="B156" s="141" t="str">
        <f t="shared" si="2"/>
        <v>DENSIDADE REAL(AGREGADO GRAUDO)DENSIDADE REAL(AGREGADO GRAUDO)DENSIDADE REAL(AGREGADO GRAUDO)</v>
      </c>
      <c r="C156" s="141" t="s">
        <v>21022</v>
      </c>
      <c r="I156" s="141" t="s">
        <v>14</v>
      </c>
      <c r="J156" s="649">
        <v>101.07</v>
      </c>
    </row>
    <row r="157" spans="1:10" hidden="1">
      <c r="A157" s="141" t="s">
        <v>21024</v>
      </c>
      <c r="B157" s="141" t="str">
        <f t="shared" si="2"/>
        <v>DENSIDADE APARENTE(AGREGADO MIUDO)DENSIDADE APARENTE(AGREGADO MIUDO)DENSIDADE APARENTE(AGREGADO MIUDO)</v>
      </c>
      <c r="C157" s="141" t="s">
        <v>21025</v>
      </c>
      <c r="I157" s="141" t="s">
        <v>14</v>
      </c>
      <c r="J157" s="649">
        <v>55.23</v>
      </c>
    </row>
    <row r="158" spans="1:10" hidden="1">
      <c r="A158" s="141" t="s">
        <v>21026</v>
      </c>
      <c r="B158" s="141" t="str">
        <f t="shared" si="2"/>
        <v>DENSIDADE APARENTE(AGREGADO MIUDO)DENSIDADE APARENTE(AGREGADO MIUDO)DENSIDADE APARENTE(AGREGADO MIUDO)</v>
      </c>
      <c r="C158" s="141" t="s">
        <v>21025</v>
      </c>
      <c r="I158" s="141" t="s">
        <v>14</v>
      </c>
      <c r="J158" s="649">
        <v>50.52</v>
      </c>
    </row>
    <row r="159" spans="1:10" hidden="1">
      <c r="A159" s="141" t="s">
        <v>21027</v>
      </c>
      <c r="B159" s="141" t="str">
        <f t="shared" si="2"/>
        <v>DENSIDADE APARENTE(AGREGADO GRAUDO)DENSIDADE APARENTE(AGREGADO GRAUDO)DENSIDADE APARENTE(AGREGADO GRAUDO)</v>
      </c>
      <c r="C159" s="141" t="s">
        <v>21028</v>
      </c>
      <c r="I159" s="141" t="s">
        <v>14</v>
      </c>
      <c r="J159" s="649">
        <v>110.49</v>
      </c>
    </row>
    <row r="160" spans="1:10" hidden="1">
      <c r="A160" s="141" t="s">
        <v>21029</v>
      </c>
      <c r="B160" s="141" t="str">
        <f t="shared" si="2"/>
        <v>DENSIDADE APARENTE(AGREGADO GRAUDO)DENSIDADE APARENTE(AGREGADO GRAUDO)DENSIDADE APARENTE(AGREGADO GRAUDO)</v>
      </c>
      <c r="C160" s="141" t="s">
        <v>21028</v>
      </c>
      <c r="I160" s="141" t="s">
        <v>14</v>
      </c>
      <c r="J160" s="649">
        <v>101.07</v>
      </c>
    </row>
    <row r="161" spans="1:10" hidden="1">
      <c r="A161" s="141" t="s">
        <v>21030</v>
      </c>
      <c r="B161" s="141" t="str">
        <f t="shared" si="2"/>
        <v>DESGASTE A ABRASAO "LOS ANGELES"DESGASTE A ABRASAO "LOS ANGELES"DESGASTE A ABRASAO "LOS ANGELES"</v>
      </c>
      <c r="C161" s="141" t="s">
        <v>21031</v>
      </c>
      <c r="I161" s="141" t="s">
        <v>14</v>
      </c>
      <c r="J161" s="649">
        <v>797.95</v>
      </c>
    </row>
    <row r="162" spans="1:10" hidden="1">
      <c r="A162" s="141" t="s">
        <v>21032</v>
      </c>
      <c r="B162" s="141" t="str">
        <f t="shared" si="2"/>
        <v>DESGASTE A ABRASAO "LOS ANGELES"DESGASTE A ABRASAO "LOS ANGELES"DESGASTE A ABRASAO "LOS ANGELES"</v>
      </c>
      <c r="C162" s="141" t="s">
        <v>21031</v>
      </c>
      <c r="I162" s="141" t="s">
        <v>14</v>
      </c>
      <c r="J162" s="649">
        <v>729.9</v>
      </c>
    </row>
    <row r="163" spans="1:10" hidden="1">
      <c r="A163" s="141" t="s">
        <v>21033</v>
      </c>
      <c r="B163" s="141" t="str">
        <f t="shared" si="2"/>
        <v>ESMAGAMENTOESMAGAMENTOESMAGAMENTO</v>
      </c>
      <c r="C163" s="141" t="s">
        <v>21034</v>
      </c>
      <c r="I163" s="141" t="s">
        <v>14</v>
      </c>
      <c r="J163" s="649">
        <v>727.8</v>
      </c>
    </row>
    <row r="164" spans="1:10" hidden="1">
      <c r="A164" s="141" t="s">
        <v>21035</v>
      </c>
      <c r="B164" s="141" t="str">
        <f t="shared" si="2"/>
        <v>ESMAGAMENTOESMAGAMENTOESMAGAMENTO</v>
      </c>
      <c r="C164" s="141" t="s">
        <v>21034</v>
      </c>
      <c r="I164" s="141" t="s">
        <v>14</v>
      </c>
      <c r="J164" s="649">
        <v>665.74</v>
      </c>
    </row>
    <row r="165" spans="1:10" hidden="1">
      <c r="A165" s="141" t="s">
        <v>21036</v>
      </c>
      <c r="B165" s="141" t="str">
        <f t="shared" si="2"/>
        <v>RESISTENCIA AO IMPACTO "TRETON"RESISTENCIA AO IMPACTO "TRETON"RESISTENCIA AO IMPACTO "TRETON"</v>
      </c>
      <c r="C165" s="141" t="s">
        <v>21037</v>
      </c>
      <c r="I165" s="141" t="s">
        <v>14</v>
      </c>
      <c r="J165" s="649">
        <v>727.8</v>
      </c>
    </row>
    <row r="166" spans="1:10" hidden="1">
      <c r="A166" s="141" t="s">
        <v>21038</v>
      </c>
      <c r="B166" s="141" t="str">
        <f t="shared" si="2"/>
        <v>RESISTENCIA AO IMPACTO "TRETON"RESISTENCIA AO IMPACTO "TRETON"RESISTENCIA AO IMPACTO "TRETON"</v>
      </c>
      <c r="C166" s="141" t="s">
        <v>21037</v>
      </c>
      <c r="I166" s="141" t="s">
        <v>14</v>
      </c>
      <c r="J166" s="649">
        <v>665.74</v>
      </c>
    </row>
    <row r="167" spans="1:10" hidden="1">
      <c r="A167" s="141" t="s">
        <v>21039</v>
      </c>
      <c r="B167" s="141" t="str">
        <f t="shared" si="2"/>
        <v>INDICE DE FORMA(CUBICIDADE)INDICE DE FORMA(CUBICIDADE)INDICE DE FORMA(CUBICIDADE)</v>
      </c>
      <c r="C167" s="141" t="s">
        <v>21040</v>
      </c>
      <c r="I167" s="141" t="s">
        <v>14</v>
      </c>
      <c r="J167" s="649">
        <v>516.51</v>
      </c>
    </row>
    <row r="168" spans="1:10" hidden="1">
      <c r="A168" s="141" t="s">
        <v>21041</v>
      </c>
      <c r="B168" s="141" t="str">
        <f t="shared" si="2"/>
        <v>INDICE DE FORMA(CUBICIDADE)INDICE DE FORMA(CUBICIDADE)INDICE DE FORMA(CUBICIDADE)</v>
      </c>
      <c r="C168" s="141" t="s">
        <v>21040</v>
      </c>
      <c r="I168" s="141" t="s">
        <v>14</v>
      </c>
      <c r="J168" s="649">
        <v>472.46</v>
      </c>
    </row>
    <row r="169" spans="1:10" hidden="1">
      <c r="A169" s="141" t="s">
        <v>21042</v>
      </c>
      <c r="B169" s="141" t="str">
        <f t="shared" si="2"/>
        <v>QUALIDADE DE AGREGADO PELO USO DE SOLUCAO DE SULFATO DE SODIO OU MAGNESIO,EM AGREGADO MIUDOQUALIDADE DE AGREGADO PELO USO DE SOLUCAO DE SULFATO DE SODIQUALIDADE DE AGREGADO PELO USO DE SOLUCAO DE SULFATO DE SODI</v>
      </c>
      <c r="C169" s="141" t="s">
        <v>21043</v>
      </c>
      <c r="D169" s="141" t="s">
        <v>21044</v>
      </c>
      <c r="I169" s="141" t="s">
        <v>14</v>
      </c>
      <c r="J169" s="649">
        <v>1193.1400000000001</v>
      </c>
    </row>
    <row r="170" spans="1:10" hidden="1">
      <c r="A170" s="141" t="s">
        <v>21045</v>
      </c>
      <c r="B170" s="141" t="str">
        <f t="shared" si="2"/>
        <v>QUALIDADE DE AGREGADO PELO USO DE SOLUCAO DE SULFATO DE SODIO OU MAGNESIO,EM AGREGADO MIUDOQUALIDADE DE AGREGADO PELO USO DE SOLUCAO DE SULFATO DE SODIQUALIDADE DE AGREGADO PELO USO DE SOLUCAO DE SULFATO DE SODI</v>
      </c>
      <c r="C170" s="141" t="s">
        <v>21043</v>
      </c>
      <c r="D170" s="141" t="s">
        <v>21044</v>
      </c>
      <c r="I170" s="141" t="s">
        <v>14</v>
      </c>
      <c r="J170" s="649">
        <v>1091.4000000000001</v>
      </c>
    </row>
    <row r="171" spans="1:10" hidden="1">
      <c r="A171" s="141" t="s">
        <v>21046</v>
      </c>
      <c r="B171" s="141" t="str">
        <f t="shared" si="2"/>
        <v>QUALIDADE DE AGREGADO PELO USO DE SOLUCAO DE SULFATO DE SODIO OU MAGNESIO,EM AGREGADO GRAUDOQUALIDADE DE AGREGADO PELO USO DE SOLUCAO DE SULFATO DE SODIQUALIDADE DE AGREGADO PELO USO DE SOLUCAO DE SULFATO DE SODI</v>
      </c>
      <c r="C171" s="141" t="s">
        <v>21043</v>
      </c>
      <c r="D171" s="141" t="s">
        <v>21047</v>
      </c>
      <c r="I171" s="141" t="s">
        <v>14</v>
      </c>
      <c r="J171" s="649">
        <v>1652.58</v>
      </c>
    </row>
    <row r="172" spans="1:10" hidden="1">
      <c r="A172" s="141" t="s">
        <v>21048</v>
      </c>
      <c r="B172" s="141" t="str">
        <f t="shared" si="2"/>
        <v>QUALIDADE DE AGREGADO PELO USO DE SOLUCAO DE SULFATO DE SODIO OU MAGNESIO,EM AGREGADO GRAUDOQUALIDADE DE AGREGADO PELO USO DE SOLUCAO DE SULFATO DE SODIQUALIDADE DE AGREGADO PELO USO DE SOLUCAO DE SULFATO DE SODI</v>
      </c>
      <c r="C172" s="141" t="s">
        <v>21043</v>
      </c>
      <c r="D172" s="141" t="s">
        <v>21047</v>
      </c>
      <c r="I172" s="141" t="s">
        <v>14</v>
      </c>
      <c r="J172" s="649">
        <v>1511.67</v>
      </c>
    </row>
    <row r="173" spans="1:10" hidden="1">
      <c r="A173" s="141" t="s">
        <v>21049</v>
      </c>
      <c r="B173" s="141" t="str">
        <f t="shared" si="2"/>
        <v>REMATE OU CAPEAMENTO DE CORPO DE PROVA CILINDRICO,DE 15X30CM POR TOPOREMATE OU CAPEAMENTO DE CORPO DE PROVA CILINDRICO,DE 15X30CMREMATE OU CAPEAMENTO DE CORPO DE PROVA CILINDRICO,DE 15X30CM</v>
      </c>
      <c r="C173" s="141" t="s">
        <v>21050</v>
      </c>
      <c r="D173" s="141" t="s">
        <v>21051</v>
      </c>
      <c r="I173" s="141" t="s">
        <v>14</v>
      </c>
      <c r="J173" s="649">
        <v>15.7</v>
      </c>
    </row>
    <row r="174" spans="1:10" hidden="1">
      <c r="A174" s="141" t="s">
        <v>21052</v>
      </c>
      <c r="B174" s="141" t="str">
        <f t="shared" si="2"/>
        <v>REMATE OU CAPEAMENTO DE CORPO DE PROVA CILINDRICO,DE 15X30CM POR TOPOREMATE OU CAPEAMENTO DE CORPO DE PROVA CILINDRICO,DE 15X30CMREMATE OU CAPEAMENTO DE CORPO DE PROVA CILINDRICO,DE 15X30CM</v>
      </c>
      <c r="C174" s="141" t="s">
        <v>21050</v>
      </c>
      <c r="D174" s="141" t="s">
        <v>21051</v>
      </c>
      <c r="I174" s="141" t="s">
        <v>14</v>
      </c>
      <c r="J174" s="649">
        <v>14.36</v>
      </c>
    </row>
    <row r="175" spans="1:10" hidden="1">
      <c r="A175" s="141" t="s">
        <v>21053</v>
      </c>
      <c r="B175" s="141" t="str">
        <f t="shared" si="2"/>
        <v>RESISTENCIA A COMPRESSAO DE CORPO DE PROVA CILINDRICO DE 15X30CM,POR CORPO DE PROVARESISTENCIA A COMPRESSAO DE CORPO DE PROVA CILINDRICO DE 15XRESISTENCIA A COMPRESSAO DE CORPO DE PROVA CILINDRICO DE 15X</v>
      </c>
      <c r="C175" s="141" t="s">
        <v>21054</v>
      </c>
      <c r="D175" s="141" t="s">
        <v>21055</v>
      </c>
      <c r="I175" s="141" t="s">
        <v>14</v>
      </c>
      <c r="J175" s="649">
        <v>47.48</v>
      </c>
    </row>
    <row r="176" spans="1:10" hidden="1">
      <c r="A176" s="141" t="s">
        <v>21056</v>
      </c>
      <c r="B176" s="141" t="str">
        <f t="shared" si="2"/>
        <v>RESISTENCIA A COMPRESSAO DE CORPO DE PROVA CILINDRICO DE 15X30CM,POR CORPO DE PROVARESISTENCIA A COMPRESSAO DE CORPO DE PROVA CILINDRICO DE 15XRESISTENCIA A COMPRESSAO DE CORPO DE PROVA CILINDRICO DE 15X</v>
      </c>
      <c r="C176" s="141" t="s">
        <v>21054</v>
      </c>
      <c r="D176" s="141" t="s">
        <v>21055</v>
      </c>
      <c r="I176" s="141" t="s">
        <v>14</v>
      </c>
      <c r="J176" s="649">
        <v>43.44</v>
      </c>
    </row>
    <row r="177" spans="1:10" hidden="1">
      <c r="A177" s="141" t="s">
        <v>21057</v>
      </c>
      <c r="B177" s="141" t="str">
        <f t="shared" si="2"/>
        <v>RESISTENCIA A COMPRESSAO SIMPLES DE CORPO DE PROVA DE ARGAMASSA DE CONCRETO,COM 5X10CM,POR CORPO DE PROVARESISTENCIA A COMPRESSAO SIMPLES DE CORPO DE PROVA DE ARGAMARESISTENCIA A COMPRESSAO SIMPLES DE CORPO DE PROVA DE ARGAMA</v>
      </c>
      <c r="C177" s="141" t="s">
        <v>21058</v>
      </c>
      <c r="D177" s="141" t="s">
        <v>21059</v>
      </c>
      <c r="I177" s="141" t="s">
        <v>14</v>
      </c>
      <c r="J177" s="649">
        <v>122.5</v>
      </c>
    </row>
    <row r="178" spans="1:10" hidden="1">
      <c r="A178" s="141" t="s">
        <v>21060</v>
      </c>
      <c r="B178" s="141" t="str">
        <f t="shared" si="2"/>
        <v>RESISTENCIA A COMPRESSAO SIMPLES DE CORPO DE PROVA DE ARGAMASSA DE CONCRETO,COM 5X10CM,POR CORPO DE PROVARESISTENCIA A COMPRESSAO SIMPLES DE CORPO DE PROVA DE ARGAMARESISTENCIA A COMPRESSAO SIMPLES DE CORPO DE PROVA DE ARGAMA</v>
      </c>
      <c r="C178" s="141" t="s">
        <v>21058</v>
      </c>
      <c r="D178" s="141" t="s">
        <v>21059</v>
      </c>
      <c r="I178" s="141" t="s">
        <v>14</v>
      </c>
      <c r="J178" s="649">
        <v>112.06</v>
      </c>
    </row>
    <row r="179" spans="1:10" hidden="1">
      <c r="A179" s="141" t="s">
        <v>21061</v>
      </c>
      <c r="B179" s="141" t="str">
        <f t="shared" si="2"/>
        <v>RESISTENCIA A TRACAO,NA FLEXAO,EM CORPO DE PROVA PRISMATICO,COM ESFORCO ATE 5TRESISTENCIA A TRACAO,NA FLEXAO,EM CORPO DE PROVA PRISMATICO,RESISTENCIA A TRACAO,NA FLEXAO,EM CORPO DE PROVA PRISMATICO,</v>
      </c>
      <c r="C179" s="141" t="s">
        <v>21062</v>
      </c>
      <c r="D179" s="141" t="s">
        <v>21063</v>
      </c>
      <c r="I179" s="141" t="s">
        <v>14</v>
      </c>
      <c r="J179" s="649">
        <v>216.75</v>
      </c>
    </row>
    <row r="180" spans="1:10" hidden="1">
      <c r="A180" s="141" t="s">
        <v>21064</v>
      </c>
      <c r="B180" s="141" t="str">
        <f t="shared" si="2"/>
        <v>RESISTENCIA A TRACAO,NA FLEXAO,EM CORPO DE PROVA PRISMATICO,COM ESFORCO ATE 5TRESISTENCIA A TRACAO,NA FLEXAO,EM CORPO DE PROVA PRISMATICO,RESISTENCIA A TRACAO,NA FLEXAO,EM CORPO DE PROVA PRISMATICO,</v>
      </c>
      <c r="C180" s="141" t="s">
        <v>21062</v>
      </c>
      <c r="D180" s="141" t="s">
        <v>21063</v>
      </c>
      <c r="I180" s="141" t="s">
        <v>14</v>
      </c>
      <c r="J180" s="649">
        <v>198.27</v>
      </c>
    </row>
    <row r="181" spans="1:10" hidden="1">
      <c r="A181" s="141" t="s">
        <v>21065</v>
      </c>
      <c r="B181" s="141" t="str">
        <f t="shared" si="2"/>
        <v>RESISTENCIA A TRACAO,NA FLEXAO,EM CORPO DE PROVA PRISMATICO,COM ESFORCO DE 5 ATE 30TRESISTENCIA A TRACAO,NA FLEXAO,EM CORPO DE PROVA PRISMATICO,RESISTENCIA A TRACAO,NA FLEXAO,EM CORPO DE PROVA PRISMATICO,</v>
      </c>
      <c r="C181" s="141" t="s">
        <v>21062</v>
      </c>
      <c r="D181" s="141" t="s">
        <v>21066</v>
      </c>
      <c r="I181" s="141" t="s">
        <v>14</v>
      </c>
      <c r="J181" s="649">
        <v>216.75</v>
      </c>
    </row>
    <row r="182" spans="1:10" hidden="1">
      <c r="A182" s="141" t="s">
        <v>21067</v>
      </c>
      <c r="B182" s="141" t="str">
        <f t="shared" si="2"/>
        <v>RESISTENCIA A TRACAO,NA FLEXAO,EM CORPO DE PROVA PRISMATICO,COM ESFORCO DE 5 ATE 30TRESISTENCIA A TRACAO,NA FLEXAO,EM CORPO DE PROVA PRISMATICO,RESISTENCIA A TRACAO,NA FLEXAO,EM CORPO DE PROVA PRISMATICO,</v>
      </c>
      <c r="C182" s="141" t="s">
        <v>21062</v>
      </c>
      <c r="D182" s="141" t="s">
        <v>21066</v>
      </c>
      <c r="I182" s="141" t="s">
        <v>14</v>
      </c>
      <c r="J182" s="649">
        <v>198.27</v>
      </c>
    </row>
    <row r="183" spans="1:10" hidden="1">
      <c r="A183" s="141" t="s">
        <v>21068</v>
      </c>
      <c r="B183" s="141" t="str">
        <f t="shared" si="2"/>
        <v>RESISTENCIA A TRACAO,NA FLEXAO,EM CORPO DE PROVA PRISMATICO,COM ESFORCO DE 30 ATE 200TRESISTENCIA A TRACAO,NA FLEXAO,EM CORPO DE PROVA PRISMATICO,RESISTENCIA A TRACAO,NA FLEXAO,EM CORPO DE PROVA PRISMATICO,</v>
      </c>
      <c r="C183" s="141" t="s">
        <v>21062</v>
      </c>
      <c r="D183" s="141" t="s">
        <v>21069</v>
      </c>
      <c r="I183" s="141" t="s">
        <v>14</v>
      </c>
      <c r="J183" s="649">
        <v>216.75</v>
      </c>
    </row>
    <row r="184" spans="1:10" hidden="1">
      <c r="A184" s="141" t="s">
        <v>21070</v>
      </c>
      <c r="B184" s="141" t="str">
        <f t="shared" si="2"/>
        <v>RESISTENCIA A TRACAO,NA FLEXAO,EM CORPO DE PROVA PRISMATICO,COM ESFORCO DE 30 ATE 200TRESISTENCIA A TRACAO,NA FLEXAO,EM CORPO DE PROVA PRISMATICO,RESISTENCIA A TRACAO,NA FLEXAO,EM CORPO DE PROVA PRISMATICO,</v>
      </c>
      <c r="C184" s="141" t="s">
        <v>21062</v>
      </c>
      <c r="D184" s="141" t="s">
        <v>21069</v>
      </c>
      <c r="I184" s="141" t="s">
        <v>14</v>
      </c>
      <c r="J184" s="649">
        <v>198.27</v>
      </c>
    </row>
    <row r="185" spans="1:10" hidden="1">
      <c r="A185" s="141" t="s">
        <v>21071</v>
      </c>
      <c r="B185" s="141" t="str">
        <f t="shared" si="2"/>
        <v>RESISTENCIA A COMPRESSAO SIMPLES DE CORPO DE PROVA,COM AUXILIO DE ESCLEROMETRO,POR CORPO DE PROVARESISTENCIA A COMPRESSAO SIMPLES DE CORPO DE PROVA,COM AUXILRESISTENCIA A COMPRESSAO SIMPLES DE CORPO DE PROVA,COM AUXIL</v>
      </c>
      <c r="C185" s="141" t="s">
        <v>21072</v>
      </c>
      <c r="D185" s="141" t="s">
        <v>21073</v>
      </c>
      <c r="I185" s="141" t="s">
        <v>14</v>
      </c>
      <c r="J185" s="649">
        <v>65.959999999999994</v>
      </c>
    </row>
    <row r="186" spans="1:10" hidden="1">
      <c r="A186" s="141" t="s">
        <v>21074</v>
      </c>
      <c r="B186" s="141" t="str">
        <f t="shared" si="2"/>
        <v>RESISTENCIA A COMPRESSAO SIMPLES DE CORPO DE PROVA,COM AUXILIO DE ESCLEROMETRO,POR CORPO DE PROVARESISTENCIA A COMPRESSAO SIMPLES DE CORPO DE PROVA,COM AUXILRESISTENCIA A COMPRESSAO SIMPLES DE CORPO DE PROVA,COM AUXIL</v>
      </c>
      <c r="C186" s="141" t="s">
        <v>21072</v>
      </c>
      <c r="D186" s="141" t="s">
        <v>21073</v>
      </c>
      <c r="I186" s="141" t="s">
        <v>14</v>
      </c>
      <c r="J186" s="649">
        <v>60.33</v>
      </c>
    </row>
    <row r="187" spans="1:10" hidden="1">
      <c r="A187" s="141" t="s">
        <v>21075</v>
      </c>
      <c r="B187" s="141" t="str">
        <f t="shared" si="2"/>
        <v>"SLUMP TEST""SLUMP TEST""SLUMP TEST"</v>
      </c>
      <c r="C187" s="141" t="s">
        <v>21076</v>
      </c>
      <c r="I187" s="141" t="s">
        <v>14</v>
      </c>
      <c r="J187" s="649">
        <v>31.65</v>
      </c>
    </row>
    <row r="188" spans="1:10" hidden="1">
      <c r="A188" s="141" t="s">
        <v>21077</v>
      </c>
      <c r="B188" s="141" t="str">
        <f t="shared" si="2"/>
        <v>"SLUMP TEST""SLUMP TEST""SLUMP TEST"</v>
      </c>
      <c r="C188" s="141" t="s">
        <v>21076</v>
      </c>
      <c r="I188" s="141" t="s">
        <v>14</v>
      </c>
      <c r="J188" s="649">
        <v>28.96</v>
      </c>
    </row>
    <row r="189" spans="1:10" hidden="1">
      <c r="A189" s="141" t="s">
        <v>21078</v>
      </c>
      <c r="B189" s="141" t="str">
        <f t="shared" si="2"/>
        <v>DOSAGEM COM ESTUDO GRANULOMETRICO DOS AGREGADOS,DETERMINACAO DE UM TRACO A PARTIR DOS GRAFICOS OBTIDOS DE MISTURAS EXPERDOSAGEM COM ESTUDO GRANULOMETRICO DOS AGREGADOS,DETERMINACAOIMENTAIS E COM RUPTURA DE CORPO DE PROVA,DE 15X30CM,AOS 3,7E 28 DIAS DE IDADE,UTILIZANDO COMO MATERIAIS CIMENTO,UM AGREGADO GRAUDO E UM AGREGADO MIUDODOSAGEM COM ESTUDO GRANULOMETRICO DOS AGREGADOS,DETERMINACAO</v>
      </c>
      <c r="C189" s="141" t="s">
        <v>21079</v>
      </c>
      <c r="D189" s="141" t="s">
        <v>21080</v>
      </c>
      <c r="E189" s="141" t="s">
        <v>21081</v>
      </c>
      <c r="F189" s="141" t="s">
        <v>21082</v>
      </c>
      <c r="G189" s="141" t="s">
        <v>21083</v>
      </c>
      <c r="I189" s="141" t="s">
        <v>14</v>
      </c>
      <c r="J189" s="649">
        <v>17239.939999999999</v>
      </c>
    </row>
    <row r="190" spans="1:10" hidden="1">
      <c r="A190" s="141" t="s">
        <v>21084</v>
      </c>
      <c r="B190" s="141" t="str">
        <f t="shared" si="2"/>
        <v>DOSAGEM COM ESTUDO GRANULOMETRICO DOS AGREGADOS,DETERMINACAO DE UM TRACO A PARTIR DOS GRAFICOS OBTIDOS DE MISTURAS EXPERDOSAGEM COM ESTUDO GRANULOMETRICO DOS AGREGADOS,DETERMINACAOIMENTAIS E COM RUPTURA DE CORPO DE PROVA,DE 15X30CM,AOS 3,7E 28 DIAS DE IDADE,UTILIZANDO COMO MATERIAIS CIMENTO,UM AGREGADO GRAUDO E UM AGREGADO MIUDODOSAGEM COM ESTUDO GRANULOMETRICO DOS AGREGADOS,DETERMINACAO</v>
      </c>
      <c r="C190" s="141" t="s">
        <v>21079</v>
      </c>
      <c r="D190" s="141" t="s">
        <v>21080</v>
      </c>
      <c r="E190" s="141" t="s">
        <v>21081</v>
      </c>
      <c r="F190" s="141" t="s">
        <v>21082</v>
      </c>
      <c r="G190" s="141" t="s">
        <v>21083</v>
      </c>
      <c r="I190" s="141" t="s">
        <v>14</v>
      </c>
      <c r="J190" s="649">
        <v>15769.9</v>
      </c>
    </row>
    <row r="191" spans="1:10" hidden="1">
      <c r="A191" s="141" t="s">
        <v>21085</v>
      </c>
      <c r="B191" s="141" t="str">
        <f t="shared" si="2"/>
        <v>DOSAGEM COM ESTUDO GRANULOMETRICO DOS AGREGADOS,DETERMINACAO DE UM TRACO A PARTIR DOS GRAFICOS OBTIDOS DE MISTURAS EXPERDOSAGEM COM ESTUDO GRANULOMETRICO DOS AGREGADOS,DETERMINACAOIMENTAIS E COM RUPTURA DE CORPO DE PROVA,DE 15X30CM,AOS 3,7E 28 DIAS DE IDADE,PARA CADA AGREGADO MIUDO ADICIONAL AO ITEM 01.001.0130DOSAGEM COM ESTUDO GRANULOMETRICO DOS AGREGADOS,DETERMINACAO</v>
      </c>
      <c r="C191" s="141" t="s">
        <v>21079</v>
      </c>
      <c r="D191" s="141" t="s">
        <v>21080</v>
      </c>
      <c r="E191" s="141" t="s">
        <v>21081</v>
      </c>
      <c r="F191" s="141" t="s">
        <v>21086</v>
      </c>
      <c r="G191" s="141" t="s">
        <v>21087</v>
      </c>
      <c r="I191" s="141" t="s">
        <v>14</v>
      </c>
      <c r="J191" s="649">
        <v>5746.64</v>
      </c>
    </row>
    <row r="192" spans="1:10" hidden="1">
      <c r="A192" s="141" t="s">
        <v>21088</v>
      </c>
      <c r="B192" s="141" t="str">
        <f t="shared" si="2"/>
        <v>DOSAGEM COM ESTUDO GRANULOMETRICO DOS AGREGADOS,DETERMINACAO DE UM TRACO A PARTIR DOS GRAFICOS OBTIDOS DE MISTURAS EXPERDOSAGEM COM ESTUDO GRANULOMETRICO DOS AGREGADOS,DETERMINACAOIMENTAIS E COM RUPTURA DE CORPO DE PROVA,DE 15X30CM,AOS 3,7E 28 DIAS DE IDADE,PARA CADA AGREGADO MIUDO ADICIONAL AO ITEM 01.001.0130DOSAGEM COM ESTUDO GRANULOMETRICO DOS AGREGADOS,DETERMINACAO</v>
      </c>
      <c r="C192" s="141" t="s">
        <v>21079</v>
      </c>
      <c r="D192" s="141" t="s">
        <v>21080</v>
      </c>
      <c r="E192" s="141" t="s">
        <v>21081</v>
      </c>
      <c r="F192" s="141" t="s">
        <v>21086</v>
      </c>
      <c r="G192" s="141" t="s">
        <v>21087</v>
      </c>
      <c r="I192" s="141" t="s">
        <v>14</v>
      </c>
      <c r="J192" s="649">
        <v>5256.63</v>
      </c>
    </row>
    <row r="193" spans="1:10" hidden="1">
      <c r="A193" s="141" t="s">
        <v>21089</v>
      </c>
      <c r="B193" s="141" t="str">
        <f t="shared" si="2"/>
        <v>DOSAGEM COM ESTUDO GRANULOMETRICO DOS AGREGADOS,DETERMINACAO DE UM TRACO A PARTIR DOS GRAFICOS OBTIDOS DE MISTURAS EXPERDOSAGEM COM ESTUDO GRANULOMETRICO DOS AGREGADOS,DETERMINACAOIMENTAIS E COM RUPTURA DE CORPO DE PROVA,DE 15X30CM,AOS 3,7E 28 DIAS DE IDADE,PARA CADA AGREGADO GRAUDO ADICIONAL AO ITEM 01.001.0130DOSAGEM COM ESTUDO GRANULOMETRICO DOS AGREGADOS,DETERMINACAO</v>
      </c>
      <c r="C193" s="141" t="s">
        <v>21079</v>
      </c>
      <c r="D193" s="141" t="s">
        <v>21080</v>
      </c>
      <c r="E193" s="141" t="s">
        <v>21081</v>
      </c>
      <c r="F193" s="141" t="s">
        <v>21090</v>
      </c>
      <c r="G193" s="141" t="s">
        <v>21091</v>
      </c>
      <c r="I193" s="141" t="s">
        <v>14</v>
      </c>
      <c r="J193" s="649">
        <v>5746.64</v>
      </c>
    </row>
    <row r="194" spans="1:10" hidden="1">
      <c r="A194" s="141" t="s">
        <v>21092</v>
      </c>
      <c r="B194" s="141" t="str">
        <f t="shared" si="2"/>
        <v>DOSAGEM COM ESTUDO GRANULOMETRICO DOS AGREGADOS,DETERMINACAO DE UM TRACO A PARTIR DOS GRAFICOS OBTIDOS DE MISTURAS EXPERDOSAGEM COM ESTUDO GRANULOMETRICO DOS AGREGADOS,DETERMINACAOIMENTAIS E COM RUPTURA DE CORPO DE PROVA,DE 15X30CM,AOS 3,7E 28 DIAS DE IDADE,PARA CADA AGREGADO GRAUDO ADICIONAL AO ITEM 01.001.0130DOSAGEM COM ESTUDO GRANULOMETRICO DOS AGREGADOS,DETERMINACAO</v>
      </c>
      <c r="C194" s="141" t="s">
        <v>21079</v>
      </c>
      <c r="D194" s="141" t="s">
        <v>21080</v>
      </c>
      <c r="E194" s="141" t="s">
        <v>21081</v>
      </c>
      <c r="F194" s="141" t="s">
        <v>21090</v>
      </c>
      <c r="G194" s="141" t="s">
        <v>21091</v>
      </c>
      <c r="I194" s="141" t="s">
        <v>14</v>
      </c>
      <c r="J194" s="649">
        <v>5256.63</v>
      </c>
    </row>
    <row r="195" spans="1:10" hidden="1">
      <c r="A195" s="141" t="s">
        <v>21093</v>
      </c>
      <c r="B195" s="141" t="str">
        <f t="shared" ref="B195:B258" si="3">C195&amp;D195&amp;C195&amp;E195&amp;F195&amp;G195&amp;H195&amp;C195</f>
        <v>DETERMINACAO DE OUTROS TRACOS A PARTIR DOS MESMOS GRAFICOS,MENCIONADOS NO ITEM 01.001.0130,POR TRACODETERMINACAO DE OUTROS TRACOS A PARTIR DOS MESMOS GRAFICOS,MDETERMINACAO DE OUTROS TRACOS A PARTIR DOS MESMOS GRAFICOS,M</v>
      </c>
      <c r="C195" s="141" t="s">
        <v>21094</v>
      </c>
      <c r="D195" s="141" t="s">
        <v>21095</v>
      </c>
      <c r="I195" s="141" t="s">
        <v>14</v>
      </c>
      <c r="J195" s="649">
        <v>17239.939999999999</v>
      </c>
    </row>
    <row r="196" spans="1:10" hidden="1">
      <c r="A196" s="141" t="s">
        <v>21096</v>
      </c>
      <c r="B196" s="141" t="str">
        <f t="shared" si="3"/>
        <v>DETERMINACAO DE OUTROS TRACOS A PARTIR DOS MESMOS GRAFICOS,MENCIONADOS NO ITEM 01.001.0130,POR TRACODETERMINACAO DE OUTROS TRACOS A PARTIR DOS MESMOS GRAFICOS,MDETERMINACAO DE OUTROS TRACOS A PARTIR DOS MESMOS GRAFICOS,M</v>
      </c>
      <c r="C196" s="141" t="s">
        <v>21094</v>
      </c>
      <c r="D196" s="141" t="s">
        <v>21095</v>
      </c>
      <c r="I196" s="141" t="s">
        <v>14</v>
      </c>
      <c r="J196" s="649">
        <v>15769.9</v>
      </c>
    </row>
    <row r="197" spans="1:10" hidden="1">
      <c r="A197" s="141" t="s">
        <v>21097</v>
      </c>
      <c r="B197" s="141" t="str">
        <f t="shared" si="3"/>
        <v>DOSAGEM COM ESTUDO GRANULOMETRICO DOS AGREGADOS,POR TRACO ADICIONAL AO ITEM 01.001.0130,A PARTIR DOS GRAFICOS OBTIDOS DEDOSAGEM COM ESTUDO GRANULOMETRICO DOS AGREGADOS,POR TRACO AD MISTURAS EXPERIMENTAIS E COM RUPTURA DE CORPO DE PROVA,DE 15X30CM,AOS 3,7 E 28 DIAS DE IDADE,UTILIZANDO AGREGADOS DA MESMA QUALIDADE,POREM EM PROPORCOES DIFERENTES DE CIMENTO,UM AGREGADO MIUDO E UM AGREGADO GRAUDODOSAGEM COM ESTUDO GRANULOMETRICO DOS AGREGADOS,POR TRACO AD</v>
      </c>
      <c r="C197" s="141" t="s">
        <v>21098</v>
      </c>
      <c r="D197" s="141" t="s">
        <v>21099</v>
      </c>
      <c r="E197" s="141" t="s">
        <v>21100</v>
      </c>
      <c r="F197" s="141" t="s">
        <v>21101</v>
      </c>
      <c r="G197" s="141" t="s">
        <v>21102</v>
      </c>
      <c r="H197" s="141" t="s">
        <v>21103</v>
      </c>
      <c r="I197" s="141" t="s">
        <v>14</v>
      </c>
      <c r="J197" s="649">
        <v>17239.939999999999</v>
      </c>
    </row>
    <row r="198" spans="1:10" hidden="1">
      <c r="A198" s="141" t="s">
        <v>21104</v>
      </c>
      <c r="B198" s="141" t="str">
        <f t="shared" si="3"/>
        <v>DOSAGEM COM ESTUDO GRANULOMETRICO DOS AGREGADOS,POR TRACO ADICIONAL AO ITEM 01.001.0130,A PARTIR DOS GRAFICOS OBTIDOS DEDOSAGEM COM ESTUDO GRANULOMETRICO DOS AGREGADOS,POR TRACO AD MISTURAS EXPERIMENTAIS E COM RUPTURA DE CORPO DE PROVA,DE 15X30CM,AOS 3,7 E 28 DIAS DE IDADE,UTILIZANDO AGREGADOS DA MESMA QUALIDADE,POREM EM PROPORCOES DIFERENTES DE CIMENTO,UM AGREGADO MIUDO E UM AGREGADO GRAUDODOSAGEM COM ESTUDO GRANULOMETRICO DOS AGREGADOS,POR TRACO AD</v>
      </c>
      <c r="C198" s="141" t="s">
        <v>21098</v>
      </c>
      <c r="D198" s="141" t="s">
        <v>21099</v>
      </c>
      <c r="E198" s="141" t="s">
        <v>21100</v>
      </c>
      <c r="F198" s="141" t="s">
        <v>21101</v>
      </c>
      <c r="G198" s="141" t="s">
        <v>21102</v>
      </c>
      <c r="H198" s="141" t="s">
        <v>21103</v>
      </c>
      <c r="I198" s="141" t="s">
        <v>14</v>
      </c>
      <c r="J198" s="649">
        <v>15769.9</v>
      </c>
    </row>
    <row r="199" spans="1:10" hidden="1">
      <c r="A199" s="141" t="s">
        <v>21105</v>
      </c>
      <c r="B199" s="141" t="str">
        <f t="shared" si="3"/>
        <v>DOSAGEM COM ESTUDO GRANULOMETRICO DOS AGREGADOS,POR TRACO ADICIONAL AO ITEM 01.001.0130,A PARTIR DOS GRAFICOS OBTIDOS DEDOSAGEM COM ESTUDO GRANULOMETRICO DOS AGREGADOS,POR TRACO AD MISTURAS EXPERIMENTAIS E COM RUPTURA DO CORPO DE PROVA,DE 15X30CM,AOS 3,7 E 28 DIAS DE IDADE,UTILIZANDO AGREGADOS DA MESMA QUALIDADE,POREM EM PROPORCOES DIFERENTES DE CIMENTO,MAIS DE UM AGREGADO MIUDO E MAIS DE UM AGREGADO GRAUDODOSAGEM COM ESTUDO GRANULOMETRICO DOS AGREGADOS,POR TRACO AD</v>
      </c>
      <c r="C199" s="141" t="s">
        <v>21098</v>
      </c>
      <c r="D199" s="141" t="s">
        <v>21099</v>
      </c>
      <c r="E199" s="141" t="s">
        <v>21106</v>
      </c>
      <c r="F199" s="141" t="s">
        <v>21101</v>
      </c>
      <c r="G199" s="141" t="s">
        <v>21107</v>
      </c>
      <c r="H199" s="141" t="s">
        <v>21108</v>
      </c>
      <c r="I199" s="141" t="s">
        <v>14</v>
      </c>
      <c r="J199" s="649">
        <v>17239.939999999999</v>
      </c>
    </row>
    <row r="200" spans="1:10" hidden="1">
      <c r="A200" s="141" t="s">
        <v>21109</v>
      </c>
      <c r="B200" s="141" t="str">
        <f t="shared" si="3"/>
        <v>DOSAGEM COM ESTUDO GRANULOMETRICO DOS AGREGADOS,POR TRACO ADICIONAL AO ITEM 01.001.0130,A PARTIR DOS GRAFICOS OBTIDOS DEDOSAGEM COM ESTUDO GRANULOMETRICO DOS AGREGADOS,POR TRACO AD MISTURAS EXPERIMENTAIS E COM RUPTURA DO CORPO DE PROVA,DE 15X30CM,AOS 3,7 E 28 DIAS DE IDADE,UTILIZANDO AGREGADOS DA MESMA QUALIDADE,POREM EM PROPORCOES DIFERENTES DE CIMENTO,MAIS DE UM AGREGADO MIUDO E MAIS DE UM AGREGADO GRAUDODOSAGEM COM ESTUDO GRANULOMETRICO DOS AGREGADOS,POR TRACO AD</v>
      </c>
      <c r="C200" s="141" t="s">
        <v>21098</v>
      </c>
      <c r="D200" s="141" t="s">
        <v>21099</v>
      </c>
      <c r="E200" s="141" t="s">
        <v>21106</v>
      </c>
      <c r="F200" s="141" t="s">
        <v>21101</v>
      </c>
      <c r="G200" s="141" t="s">
        <v>21107</v>
      </c>
      <c r="H200" s="141" t="s">
        <v>21108</v>
      </c>
      <c r="I200" s="141" t="s">
        <v>14</v>
      </c>
      <c r="J200" s="649">
        <v>15769.9</v>
      </c>
    </row>
    <row r="201" spans="1:10" hidden="1">
      <c r="A201" s="141" t="s">
        <v>21110</v>
      </c>
      <c r="B201" s="141" t="str">
        <f t="shared" si="3"/>
        <v>DOSAGEM COM ESTUDO GRANULOMETRICO DOS AGREGADOS,DETERMINACAO DE MAIS TRACOS A PARTIR DOS GRAFICOS OBTIDOS DE MISTURAS EXDOSAGEM COM ESTUDO GRANULOMETRICO DOS AGREGADOS,DETERMINACAOPERIMENTAIS E COM RUPTURA DE CORPO DE PROVA,DE 15X30CM,AOS 3,7 E 28 DIAS DE IDADE,UTILIZANDO AGREGADOS DA MESMA QUALIDADE,POREM EM PROPORCOES DIFERENTES DE CIMENTO,MAIS DE UM AGREGADO MIUDO E MAIS DE UM AGREGADO GRAUDODOSAGEM COM ESTUDO GRANULOMETRICO DOS AGREGADOS,DETERMINACAO</v>
      </c>
      <c r="C201" s="141" t="s">
        <v>21079</v>
      </c>
      <c r="D201" s="141" t="s">
        <v>21111</v>
      </c>
      <c r="E201" s="141" t="s">
        <v>21112</v>
      </c>
      <c r="F201" s="141" t="s">
        <v>21113</v>
      </c>
      <c r="G201" s="141" t="s">
        <v>21114</v>
      </c>
      <c r="H201" s="141" t="s">
        <v>21115</v>
      </c>
      <c r="I201" s="141" t="s">
        <v>14</v>
      </c>
      <c r="J201" s="649">
        <v>17239.939999999999</v>
      </c>
    </row>
    <row r="202" spans="1:10" hidden="1">
      <c r="A202" s="141" t="s">
        <v>21116</v>
      </c>
      <c r="B202" s="141" t="str">
        <f t="shared" si="3"/>
        <v>DOSAGEM COM ESTUDO GRANULOMETRICO DOS AGREGADOS,DETERMINACAO DE MAIS TRACOS A PARTIR DOS GRAFICOS OBTIDOS DE MISTURAS EXDOSAGEM COM ESTUDO GRANULOMETRICO DOS AGREGADOS,DETERMINACAOPERIMENTAIS E COM RUPTURA DE CORPO DE PROVA,DE 15X30CM,AOS 3,7 E 28 DIAS DE IDADE,UTILIZANDO AGREGADOS DA MESMA QUALIDADE,POREM EM PROPORCOES DIFERENTES DE CIMENTO,MAIS DE UM AGREGADO MIUDO E MAIS DE UM AGREGADO GRAUDODOSAGEM COM ESTUDO GRANULOMETRICO DOS AGREGADOS,DETERMINACAO</v>
      </c>
      <c r="C202" s="141" t="s">
        <v>21079</v>
      </c>
      <c r="D202" s="141" t="s">
        <v>21111</v>
      </c>
      <c r="E202" s="141" t="s">
        <v>21112</v>
      </c>
      <c r="F202" s="141" t="s">
        <v>21113</v>
      </c>
      <c r="G202" s="141" t="s">
        <v>21114</v>
      </c>
      <c r="H202" s="141" t="s">
        <v>21115</v>
      </c>
      <c r="I202" s="141" t="s">
        <v>14</v>
      </c>
      <c r="J202" s="649">
        <v>15769.9</v>
      </c>
    </row>
    <row r="203" spans="1:10" hidden="1">
      <c r="A203" s="141" t="s">
        <v>21117</v>
      </c>
      <c r="B203" s="141" t="str">
        <f t="shared" si="3"/>
        <v>TRACADO DAS CURVAS QUE CORRELACIONAM A RESISTENCIA A COMPRESSAO AO FATOR AGUA-CIMENTO,COM MOLDAGEM DE 24 CORPOS-DE-PROVATRACADO DAS CURVAS QUE CORRELACIONAM A RESISTENCIA A COMPRES CILINDRICOS DE CONCRETO,DE 15X30CM,COM TRACOS 1:5,1:6,1:7,1:8 E DETERMINACAO DAS TENSOES DE RUPTURA A COMPRESSAO AOS 3,7 E 28 DIAS DE IDADE(AMOSTRAS 6 SACOS DE CIMENTO)TRACADO DAS CURVAS QUE CORRELACIONAM A RESISTENCIA A COMPRES</v>
      </c>
      <c r="C203" s="141" t="s">
        <v>21118</v>
      </c>
      <c r="D203" s="141" t="s">
        <v>21119</v>
      </c>
      <c r="E203" s="141" t="s">
        <v>21120</v>
      </c>
      <c r="F203" s="141" t="s">
        <v>21121</v>
      </c>
      <c r="G203" s="141" t="s">
        <v>21122</v>
      </c>
      <c r="I203" s="141" t="s">
        <v>14</v>
      </c>
      <c r="J203" s="649">
        <v>112843.31</v>
      </c>
    </row>
    <row r="204" spans="1:10" hidden="1">
      <c r="A204" s="141" t="s">
        <v>21123</v>
      </c>
      <c r="B204" s="141" t="str">
        <f t="shared" si="3"/>
        <v>TRACADO DAS CURVAS QUE CORRELACIONAM A RESISTENCIA A COMPRESSAO AO FATOR AGUA-CIMENTO,COM MOLDAGEM DE 24 CORPOS-DE-PROVATRACADO DAS CURVAS QUE CORRELACIONAM A RESISTENCIA A COMPRES CILINDRICOS DE CONCRETO,DE 15X30CM,COM TRACOS 1:5,1:6,1:7,1:8 E DETERMINACAO DAS TENSOES DE RUPTURA A COMPRESSAO AOS 3,7 E 28 DIAS DE IDADE(AMOSTRAS 6 SACOS DE CIMENTO)TRACADO DAS CURVAS QUE CORRELACIONAM A RESISTENCIA A COMPRES</v>
      </c>
      <c r="C204" s="141" t="s">
        <v>21118</v>
      </c>
      <c r="D204" s="141" t="s">
        <v>21119</v>
      </c>
      <c r="E204" s="141" t="s">
        <v>21120</v>
      </c>
      <c r="F204" s="141" t="s">
        <v>21121</v>
      </c>
      <c r="G204" s="141" t="s">
        <v>21122</v>
      </c>
      <c r="I204" s="141" t="s">
        <v>14</v>
      </c>
      <c r="J204" s="649">
        <v>103221.24</v>
      </c>
    </row>
    <row r="205" spans="1:10" hidden="1">
      <c r="A205" s="141" t="s">
        <v>21124</v>
      </c>
      <c r="B205" s="141" t="str">
        <f t="shared" si="3"/>
        <v>RECONSTITUICAO DE TRACOS DE CONCRETO,POR TRACORECONSTITUICAO DE TRACOS DE CONCRETO,POR TRACORECONSTITUICAO DE TRACOS DE CONCRETO,POR TRACO</v>
      </c>
      <c r="C205" s="141" t="s">
        <v>21125</v>
      </c>
      <c r="I205" s="141" t="s">
        <v>14</v>
      </c>
      <c r="J205" s="649">
        <v>41331.089999999997</v>
      </c>
    </row>
    <row r="206" spans="1:10" hidden="1">
      <c r="A206" s="141" t="s">
        <v>21126</v>
      </c>
      <c r="B206" s="141" t="str">
        <f t="shared" si="3"/>
        <v>RECONSTITUICAO DE TRACOS DE CONCRETO,POR TRACORECONSTITUICAO DE TRACOS DE CONCRETO,POR TRACORECONSTITUICAO DE TRACOS DE CONCRETO,POR TRACO</v>
      </c>
      <c r="C206" s="141" t="s">
        <v>21125</v>
      </c>
      <c r="I206" s="141" t="s">
        <v>14</v>
      </c>
      <c r="J206" s="649">
        <v>37806.81</v>
      </c>
    </row>
    <row r="207" spans="1:10" hidden="1">
      <c r="A207" s="141" t="s">
        <v>21127</v>
      </c>
      <c r="B207" s="141" t="str">
        <f t="shared" si="3"/>
        <v>AVALIACAO DA ESPESSURA DE CARBONATACAO,POR PONTO,EM ESTRUTURAS DE CONCRETO ARMADO OU PROTENDIDO,ATRAVES DE ASPERSAO DE SAVALIACAO DA ESPESSURA DE CARBONATACAO,POR PONTO,EM ESTRUTUROLUCAO DE FENOLFTALEINA,INCLUSIVE COLETA DA AMOSTRAAVALIACAO DA ESPESSURA DE CARBONATACAO,POR PONTO,EM ESTRUTUR</v>
      </c>
      <c r="C207" s="141" t="s">
        <v>21128</v>
      </c>
      <c r="D207" s="141" t="s">
        <v>21129</v>
      </c>
      <c r="E207" s="141" t="s">
        <v>21130</v>
      </c>
      <c r="I207" s="141" t="s">
        <v>14</v>
      </c>
      <c r="J207" s="649">
        <v>434.82</v>
      </c>
    </row>
    <row r="208" spans="1:10" hidden="1">
      <c r="A208" s="141" t="s">
        <v>21131</v>
      </c>
      <c r="B208" s="141" t="str">
        <f t="shared" si="3"/>
        <v>AVALIACAO DA ESPESSURA DE CARBONATACAO,POR PONTO,EM ESTRUTURAS DE CONCRETO ARMADO OU PROTENDIDO,ATRAVES DE ASPERSAO DE SAVALIACAO DA ESPESSURA DE CARBONATACAO,POR PONTO,EM ESTRUTUROLUCAO DE FENOLFTALEINA,INCLUSIVE COLETA DA AMOSTRAAVALIACAO DA ESPESSURA DE CARBONATACAO,POR PONTO,EM ESTRUTUR</v>
      </c>
      <c r="C208" s="141" t="s">
        <v>21128</v>
      </c>
      <c r="D208" s="141" t="s">
        <v>21129</v>
      </c>
      <c r="E208" s="141" t="s">
        <v>21130</v>
      </c>
      <c r="I208" s="141" t="s">
        <v>14</v>
      </c>
      <c r="J208" s="649">
        <v>387.09</v>
      </c>
    </row>
    <row r="209" spans="1:10" hidden="1">
      <c r="A209" s="141" t="s">
        <v>21132</v>
      </c>
      <c r="B209" s="141" t="str">
        <f t="shared" si="3"/>
        <v>DETERMINACAO DO TEOR DE CLORETOS,POR AMOSTRA,EM ESTRUTURAS DE CONCRETO ARMADO OU PROTENDIDO,CONFORME NORMA DA ACI-318/31DETERMINACAO DO TEOR DE CLORETOS,POR AMOSTRA,EM ESTRUTURAS D-BR36,INCLUSIVE COLETA DA AMOSTRADETERMINACAO DO TEOR DE CLORETOS,POR AMOSTRA,EM ESTRUTURAS D</v>
      </c>
      <c r="C209" s="141" t="s">
        <v>21133</v>
      </c>
      <c r="D209" s="141" t="s">
        <v>21134</v>
      </c>
      <c r="E209" s="141" t="s">
        <v>21135</v>
      </c>
      <c r="I209" s="141" t="s">
        <v>14</v>
      </c>
      <c r="J209" s="649">
        <v>432.15</v>
      </c>
    </row>
    <row r="210" spans="1:10" hidden="1">
      <c r="A210" s="141" t="s">
        <v>21136</v>
      </c>
      <c r="B210" s="141" t="str">
        <f t="shared" si="3"/>
        <v>DETERMINACAO DO TEOR DE CLORETOS,POR AMOSTRA,EM ESTRUTURAS DE CONCRETO ARMADO OU PROTENDIDO,CONFORME NORMA DA ACI-318/31DETERMINACAO DO TEOR DE CLORETOS,POR AMOSTRA,EM ESTRUTURAS D-BR36,INCLUSIVE COLETA DA AMOSTRADETERMINACAO DO TEOR DE CLORETOS,POR AMOSTRA,EM ESTRUTURAS D</v>
      </c>
      <c r="C210" s="141" t="s">
        <v>21133</v>
      </c>
      <c r="D210" s="141" t="s">
        <v>21134</v>
      </c>
      <c r="E210" s="141" t="s">
        <v>21135</v>
      </c>
      <c r="I210" s="141" t="s">
        <v>14</v>
      </c>
      <c r="J210" s="649">
        <v>381.72</v>
      </c>
    </row>
    <row r="211" spans="1:10" hidden="1">
      <c r="A211" s="141" t="s">
        <v>21137</v>
      </c>
      <c r="B211" s="141" t="str">
        <f t="shared" si="3"/>
        <v>DETERMINACAO DO TEOR DE SULFATOS,POR AMOSTRA,EM ESTRUTURAS DE CONCRETO ARMADO OU PROTENDIDO,CONFORME BOLETIM N°25 DO IPTDETERMINACAO DO TEOR DE SULFATOS,POR AMOSTRA,EM ESTRUTURAS D,INCLUSIVE COLETA DA AMOSTRADETERMINACAO DO TEOR DE SULFATOS,POR AMOSTRA,EM ESTRUTURAS D</v>
      </c>
      <c r="C211" s="141" t="s">
        <v>21138</v>
      </c>
      <c r="D211" s="141" t="s">
        <v>21139</v>
      </c>
      <c r="E211" s="141" t="s">
        <v>21140</v>
      </c>
      <c r="I211" s="141" t="s">
        <v>14</v>
      </c>
      <c r="J211" s="649">
        <v>432.15</v>
      </c>
    </row>
    <row r="212" spans="1:10" hidden="1">
      <c r="A212" s="141" t="s">
        <v>21141</v>
      </c>
      <c r="B212" s="141" t="str">
        <f t="shared" si="3"/>
        <v>DETERMINACAO DO TEOR DE SULFATOS,POR AMOSTRA,EM ESTRUTURAS DE CONCRETO ARMADO OU PROTENDIDO,CONFORME BOLETIM N°25 DO IPTDETERMINACAO DO TEOR DE SULFATOS,POR AMOSTRA,EM ESTRUTURAS D,INCLUSIVE COLETA DA AMOSTRADETERMINACAO DO TEOR DE SULFATOS,POR AMOSTRA,EM ESTRUTURAS D</v>
      </c>
      <c r="C212" s="141" t="s">
        <v>21138</v>
      </c>
      <c r="D212" s="141" t="s">
        <v>21139</v>
      </c>
      <c r="E212" s="141" t="s">
        <v>21140</v>
      </c>
      <c r="I212" s="141" t="s">
        <v>14</v>
      </c>
      <c r="J212" s="649">
        <v>381.72</v>
      </c>
    </row>
    <row r="213" spans="1:10" hidden="1">
      <c r="A213" s="141" t="s">
        <v>21142</v>
      </c>
      <c r="B213" s="141" t="str">
        <f t="shared" si="3"/>
        <v>ENSAIO DE RESISTENCIA A TRACAO SIMPLES,POR COMPRESSAO DIAMETRAL DE CORPOS DE PROVA CILINDRICOS DE 15X30CM,EXCLUSIVE CORPENSAIO DE RESISTENCIA A TRACAO SIMPLES,POR COMPRESSAO DIAMETO DE PROVAENSAIO DE RESISTENCIA A TRACAO SIMPLES,POR COMPRESSAO DIAMET</v>
      </c>
      <c r="C213" s="141" t="s">
        <v>21143</v>
      </c>
      <c r="D213" s="141" t="s">
        <v>21144</v>
      </c>
      <c r="E213" s="141" t="s">
        <v>20870</v>
      </c>
      <c r="I213" s="141" t="s">
        <v>14</v>
      </c>
      <c r="J213" s="649">
        <v>1925.46</v>
      </c>
    </row>
    <row r="214" spans="1:10" hidden="1">
      <c r="A214" s="141" t="s">
        <v>21145</v>
      </c>
      <c r="B214" s="141" t="str">
        <f t="shared" si="3"/>
        <v>ENSAIO DE RESISTENCIA A TRACAO SIMPLES,POR COMPRESSAO DIAMETRAL DE CORPOS DE PROVA CILINDRICOS DE 15X30CM,EXCLUSIVE CORPENSAIO DE RESISTENCIA A TRACAO SIMPLES,POR COMPRESSAO DIAMETO DE PROVAENSAIO DE RESISTENCIA A TRACAO SIMPLES,POR COMPRESSAO DIAMET</v>
      </c>
      <c r="C214" s="141" t="s">
        <v>21143</v>
      </c>
      <c r="D214" s="141" t="s">
        <v>21144</v>
      </c>
      <c r="E214" s="141" t="s">
        <v>20870</v>
      </c>
      <c r="I214" s="141" t="s">
        <v>14</v>
      </c>
      <c r="J214" s="649">
        <v>1761.27</v>
      </c>
    </row>
    <row r="215" spans="1:10" hidden="1">
      <c r="A215" s="141" t="s">
        <v>21146</v>
      </c>
      <c r="B215" s="141" t="str">
        <f t="shared" si="3"/>
        <v>RESISTENCIA A COMPRESSAO E TRACAO,MODULO DE ELASTICIDADE DINAMICA,EXCLUSIVE CORPO DE PROVARESISTENCIA A COMPRESSAO E TRACAO,MODULO DE ELASTICIDADE DINRESISTENCIA A COMPRESSAO E TRACAO,MODULO DE ELASTICIDADE DIN</v>
      </c>
      <c r="C215" s="141" t="s">
        <v>21147</v>
      </c>
      <c r="D215" s="141" t="s">
        <v>21148</v>
      </c>
      <c r="I215" s="141" t="s">
        <v>14</v>
      </c>
      <c r="J215" s="649">
        <v>3227.84</v>
      </c>
    </row>
    <row r="216" spans="1:10" hidden="1">
      <c r="A216" s="141" t="s">
        <v>21149</v>
      </c>
      <c r="B216" s="141" t="str">
        <f t="shared" si="3"/>
        <v>RESISTENCIA A COMPRESSAO E TRACAO,MODULO DE ELASTICIDADE DINAMICA,EXCLUSIVE CORPO DE PROVARESISTENCIA A COMPRESSAO E TRACAO,MODULO DE ELASTICIDADE DINRESISTENCIA A COMPRESSAO E TRACAO,MODULO DE ELASTICIDADE DIN</v>
      </c>
      <c r="C216" s="141" t="s">
        <v>21147</v>
      </c>
      <c r="D216" s="141" t="s">
        <v>21148</v>
      </c>
      <c r="I216" s="141" t="s">
        <v>14</v>
      </c>
      <c r="J216" s="649">
        <v>2952.61</v>
      </c>
    </row>
    <row r="217" spans="1:10" hidden="1">
      <c r="A217" s="141" t="s">
        <v>21150</v>
      </c>
      <c r="B217" s="141" t="str">
        <f t="shared" si="3"/>
        <v>DETERMINACAO DO AR INCORPORADO EM CONCRETO,EXCLUSIVE CORPO DE PROVADETERMINACAO DO AR INCORPORADO EM CONCRETO,EXCLUSIVE CORPO DDETERMINACAO DO AR INCORPORADO EM CONCRETO,EXCLUSIVE CORPO D</v>
      </c>
      <c r="C217" s="141" t="s">
        <v>21151</v>
      </c>
      <c r="D217" s="141" t="s">
        <v>21152</v>
      </c>
      <c r="I217" s="141" t="s">
        <v>14</v>
      </c>
      <c r="J217" s="649">
        <v>3227.84</v>
      </c>
    </row>
    <row r="218" spans="1:10" hidden="1">
      <c r="A218" s="141" t="s">
        <v>21153</v>
      </c>
      <c r="B218" s="141" t="str">
        <f t="shared" si="3"/>
        <v>DETERMINACAO DO AR INCORPORADO EM CONCRETO,EXCLUSIVE CORPO DE PROVADETERMINACAO DO AR INCORPORADO EM CONCRETO,EXCLUSIVE CORPO DDETERMINACAO DO AR INCORPORADO EM CONCRETO,EXCLUSIVE CORPO D</v>
      </c>
      <c r="C218" s="141" t="s">
        <v>21151</v>
      </c>
      <c r="D218" s="141" t="s">
        <v>21152</v>
      </c>
      <c r="I218" s="141" t="s">
        <v>14</v>
      </c>
      <c r="J218" s="649">
        <v>2952.61</v>
      </c>
    </row>
    <row r="219" spans="1:10" hidden="1">
      <c r="A219" s="141" t="s">
        <v>21154</v>
      </c>
      <c r="B219" s="141" t="str">
        <f t="shared" si="3"/>
        <v>MOLDAGEM E COLETA DE CORPO DE PROVA DE CONCRETO,EXECUTADO POR FIRMA ESPECIALIZADA,INCLUSIVE TRANSPORTE ATE 50KMMOLDAGEM E COLETA DE CORPO DE PROVA DE CONCRETO,EXECUTADO POMOLDAGEM E COLETA DE CORPO DE PROVA DE CONCRETO,EXECUTADO PO</v>
      </c>
      <c r="C219" s="141" t="s">
        <v>21155</v>
      </c>
      <c r="D219" s="141" t="s">
        <v>21156</v>
      </c>
      <c r="I219" s="141" t="s">
        <v>14</v>
      </c>
      <c r="J219" s="649">
        <v>69.540000000000006</v>
      </c>
    </row>
    <row r="220" spans="1:10" hidden="1">
      <c r="A220" s="141" t="s">
        <v>21157</v>
      </c>
      <c r="B220" s="141" t="str">
        <f t="shared" si="3"/>
        <v>MOLDAGEM E COLETA DE CORPO DE PROVA DE CONCRETO,EXECUTADO POR FIRMA ESPECIALIZADA,INCLUSIVE TRANSPORTE ATE 50KMMOLDAGEM E COLETA DE CORPO DE PROVA DE CONCRETO,EXECUTADO POMOLDAGEM E COLETA DE CORPO DE PROVA DE CONCRETO,EXECUTADO PO</v>
      </c>
      <c r="C220" s="141" t="s">
        <v>21155</v>
      </c>
      <c r="D220" s="141" t="s">
        <v>21156</v>
      </c>
      <c r="I220" s="141" t="s">
        <v>14</v>
      </c>
      <c r="J220" s="649">
        <v>65.349999999999994</v>
      </c>
    </row>
    <row r="221" spans="1:10" hidden="1">
      <c r="A221" s="141" t="s">
        <v>21158</v>
      </c>
      <c r="B221" s="141" t="str">
        <f t="shared" si="3"/>
        <v>MOLDAGEM E COLETA DE CORPO DE PROVA DE CONCRETO,EXECUTADO POR FIRMA ESPECIALIZADA,INCLUSIVE TRANSPORTE PARA UMA DISTANCIMOLDAGEM E COLETA DE CORPO DE PROVA DE CONCRETO,EXECUTADO POA DE 51 A 100KMMOLDAGEM E COLETA DE CORPO DE PROVA DE CONCRETO,EXECUTADO PO</v>
      </c>
      <c r="C221" s="141" t="s">
        <v>21155</v>
      </c>
      <c r="D221" s="141" t="s">
        <v>21159</v>
      </c>
      <c r="E221" s="141" t="s">
        <v>21160</v>
      </c>
      <c r="I221" s="141" t="s">
        <v>14</v>
      </c>
      <c r="J221" s="649">
        <v>112.19</v>
      </c>
    </row>
    <row r="222" spans="1:10" hidden="1">
      <c r="A222" s="141" t="s">
        <v>21161</v>
      </c>
      <c r="B222" s="141" t="str">
        <f t="shared" si="3"/>
        <v>MOLDAGEM E COLETA DE CORPO DE PROVA DE CONCRETO,EXECUTADO POR FIRMA ESPECIALIZADA,INCLUSIVE TRANSPORTE PARA UMA DISTANCIMOLDAGEM E COLETA DE CORPO DE PROVA DE CONCRETO,EXECUTADO POA DE 51 A 100KMMOLDAGEM E COLETA DE CORPO DE PROVA DE CONCRETO,EXECUTADO PO</v>
      </c>
      <c r="C222" s="141" t="s">
        <v>21155</v>
      </c>
      <c r="D222" s="141" t="s">
        <v>21159</v>
      </c>
      <c r="E222" s="141" t="s">
        <v>21160</v>
      </c>
      <c r="I222" s="141" t="s">
        <v>14</v>
      </c>
      <c r="J222" s="649">
        <v>106.75</v>
      </c>
    </row>
    <row r="223" spans="1:10" hidden="1">
      <c r="A223" s="141" t="s">
        <v>21162</v>
      </c>
      <c r="B223" s="141" t="str">
        <f t="shared" si="3"/>
        <v>MOLDAGEM E COLETA DE CORPO DE PROVA DE CONCRETO,EXECUTADO POR FIRMA ESPECIALIZADA,INCLUSIVE TRANSPORTE PARA UMA DISTANCIMOLDAGEM E COLETA DE CORPO DE PROVA DE CONCRETO,EXECUTADO POA DE 101 A 250KMMOLDAGEM E COLETA DE CORPO DE PROVA DE CONCRETO,EXECUTADO PO</v>
      </c>
      <c r="C223" s="141" t="s">
        <v>21155</v>
      </c>
      <c r="D223" s="141" t="s">
        <v>21159</v>
      </c>
      <c r="E223" s="141" t="s">
        <v>21163</v>
      </c>
      <c r="I223" s="141" t="s">
        <v>14</v>
      </c>
      <c r="J223" s="649">
        <v>241.67</v>
      </c>
    </row>
    <row r="224" spans="1:10" hidden="1">
      <c r="A224" s="141" t="s">
        <v>21164</v>
      </c>
      <c r="B224" s="141" t="str">
        <f t="shared" si="3"/>
        <v>MOLDAGEM E COLETA DE CORPO DE PROVA DE CONCRETO,EXECUTADO POR FIRMA ESPECIALIZADA,INCLUSIVE TRANSPORTE PARA UMA DISTANCIMOLDAGEM E COLETA DE CORPO DE PROVA DE CONCRETO,EXECUTADO POA DE 101 A 250KMMOLDAGEM E COLETA DE CORPO DE PROVA DE CONCRETO,EXECUTADO PO</v>
      </c>
      <c r="C224" s="141" t="s">
        <v>21155</v>
      </c>
      <c r="D224" s="141" t="s">
        <v>21159</v>
      </c>
      <c r="E224" s="141" t="s">
        <v>21163</v>
      </c>
      <c r="I224" s="141" t="s">
        <v>14</v>
      </c>
      <c r="J224" s="649">
        <v>232.43</v>
      </c>
    </row>
    <row r="225" spans="1:10" hidden="1">
      <c r="A225" s="141" t="s">
        <v>21165</v>
      </c>
      <c r="B225" s="141" t="str">
        <f t="shared" si="3"/>
        <v>CONTROLE TECNOLOGICO DE OBRAS EM CONCRETO ARMADO CONSIDERANDO APENAS O CONTROLE DO CONCRETO E CONSTANDO DE COLETA,MOLDAGCONTROLE TECNOLOGICO DE OBRAS EM CONCRETO ARMADO CONSIDERANDEM E CAPEAMENTO DE CORPOS DE PROVA,TRANSPORTE ATE 50KM,ENSAIOS DE RESISTENCIA A COMPRESSAO AOS 3, 7 E 28 DIAS E "SLUMP TEST",MEDIDO POR M3 DE CONCRETO COLOCADO NAS FORMASCONTROLE TECNOLOGICO DE OBRAS EM CONCRETO ARMADO CONSIDERAND</v>
      </c>
      <c r="C225" s="141" t="s">
        <v>21166</v>
      </c>
      <c r="D225" s="141" t="s">
        <v>21167</v>
      </c>
      <c r="E225" s="141" t="s">
        <v>21168</v>
      </c>
      <c r="F225" s="141" t="s">
        <v>21169</v>
      </c>
      <c r="G225" s="141" t="s">
        <v>21170</v>
      </c>
      <c r="I225" s="141" t="s">
        <v>4524</v>
      </c>
      <c r="J225" s="649">
        <v>24.17</v>
      </c>
    </row>
    <row r="226" spans="1:10" hidden="1">
      <c r="A226" s="141" t="s">
        <v>21171</v>
      </c>
      <c r="B226" s="141" t="str">
        <f t="shared" si="3"/>
        <v>CONTROLE TECNOLOGICO DE OBRAS EM CONCRETO ARMADO CONSIDERANDO APENAS O CONTROLE DO CONCRETO E CONSTANDO DE COLETA,MOLDAGCONTROLE TECNOLOGICO DE OBRAS EM CONCRETO ARMADO CONSIDERANDEM E CAPEAMENTO DE CORPOS DE PROVA,TRANSPORTE ATE 50KM,ENSAIOS DE RESISTENCIA A COMPRESSAO AOS 3, 7 E 28 DIAS E "SLUMP TEST",MEDIDO POR M3 DE CONCRETO COLOCADO NAS FORMASCONTROLE TECNOLOGICO DE OBRAS EM CONCRETO ARMADO CONSIDERAND</v>
      </c>
      <c r="C226" s="141" t="s">
        <v>21166</v>
      </c>
      <c r="D226" s="141" t="s">
        <v>21167</v>
      </c>
      <c r="E226" s="141" t="s">
        <v>21168</v>
      </c>
      <c r="F226" s="141" t="s">
        <v>21169</v>
      </c>
      <c r="G226" s="141" t="s">
        <v>21170</v>
      </c>
      <c r="I226" s="141" t="s">
        <v>4524</v>
      </c>
      <c r="J226" s="649">
        <v>22.32</v>
      </c>
    </row>
    <row r="227" spans="1:10" hidden="1">
      <c r="A227" s="141" t="s">
        <v>21172</v>
      </c>
      <c r="B227" s="141" t="str">
        <f t="shared" si="3"/>
        <v>CONTROLE TECNOLOGICO DE OBRAS EM CONCRETO ARMADO CONSIDERANDO APENAS O CONTROLE DO CONCRETO E CONSTANDO DE COLETA,MOLDAGCONTROLE TECNOLOGICO DE OBRAS EM CONCRETO ARMADO CONSIDERANDEM E CAPEAMENTO DE CORPOS DE PROVA,TRANSPORTE ATE 100KM,ENSAIOS DE RESISTENCIA A COMPRESSAO AOS 3, 7 E 28 DIAS E "SLUMPTEST",MEDIDO POR M3 DE CONCRETO COLOCADO NAS FORMASCONTROLE TECNOLOGICO DE OBRAS EM CONCRETO ARMADO CONSIDERAND</v>
      </c>
      <c r="C227" s="141" t="s">
        <v>21166</v>
      </c>
      <c r="D227" s="141" t="s">
        <v>21167</v>
      </c>
      <c r="E227" s="141" t="s">
        <v>21173</v>
      </c>
      <c r="F227" s="141" t="s">
        <v>21174</v>
      </c>
      <c r="G227" s="141" t="s">
        <v>21175</v>
      </c>
      <c r="I227" s="141" t="s">
        <v>4524</v>
      </c>
      <c r="J227" s="649">
        <v>30.87</v>
      </c>
    </row>
    <row r="228" spans="1:10" hidden="1">
      <c r="A228" s="141" t="s">
        <v>21176</v>
      </c>
      <c r="B228" s="141" t="str">
        <f t="shared" si="3"/>
        <v>CONTROLE TECNOLOGICO DE OBRAS EM CONCRETO ARMADO CONSIDERANDO APENAS O CONTROLE DO CONCRETO E CONSTANDO DE COLETA,MOLDAGCONTROLE TECNOLOGICO DE OBRAS EM CONCRETO ARMADO CONSIDERANDEM E CAPEAMENTO DE CORPOS DE PROVA,TRANSPORTE ATE 100KM,ENSAIOS DE RESISTENCIA A COMPRESSAO AOS 3, 7 E 28 DIAS E "SLUMPTEST",MEDIDO POR M3 DE CONCRETO COLOCADO NAS FORMASCONTROLE TECNOLOGICO DE OBRAS EM CONCRETO ARMADO CONSIDERAND</v>
      </c>
      <c r="C228" s="141" t="s">
        <v>21166</v>
      </c>
      <c r="D228" s="141" t="s">
        <v>21167</v>
      </c>
      <c r="E228" s="141" t="s">
        <v>21173</v>
      </c>
      <c r="F228" s="141" t="s">
        <v>21174</v>
      </c>
      <c r="G228" s="141" t="s">
        <v>21175</v>
      </c>
      <c r="I228" s="141" t="s">
        <v>4524</v>
      </c>
      <c r="J228" s="649">
        <v>28.73</v>
      </c>
    </row>
    <row r="229" spans="1:10" hidden="1">
      <c r="A229" s="141" t="s">
        <v>21177</v>
      </c>
      <c r="B229" s="141" t="str">
        <f t="shared" si="3"/>
        <v>CONTROLE TECNOLOGICO DE OBRAS EM CONCRETO ARMADO CONSIDERANDO APENAS O CONTROLE DO CONCRETO E CONSTANDO DE COLETA,MOLDAGCONTROLE TECNOLOGICO DE OBRAS EM CONCRETO ARMADO CONSIDERANDEM E CAPEAMENTO DE CORPOS DE PROVA,TRANSPORTE ATE 250KM,ENSAIOS DE RESISTENCIA A COMPRESSAO AOS 3, 7 E 28 DIAS E "SLUMPTEST",MEDIDO POR M3 DE CONCRETO COLOCADO NAS FORMASCONTROLE TECNOLOGICO DE OBRAS EM CONCRETO ARMADO CONSIDERAND</v>
      </c>
      <c r="C229" s="141" t="s">
        <v>21166</v>
      </c>
      <c r="D229" s="141" t="s">
        <v>21167</v>
      </c>
      <c r="E229" s="141" t="s">
        <v>21178</v>
      </c>
      <c r="F229" s="141" t="s">
        <v>21174</v>
      </c>
      <c r="G229" s="141" t="s">
        <v>21175</v>
      </c>
      <c r="I229" s="141" t="s">
        <v>4524</v>
      </c>
      <c r="J229" s="649">
        <v>46.41</v>
      </c>
    </row>
    <row r="230" spans="1:10" hidden="1">
      <c r="A230" s="141" t="s">
        <v>21179</v>
      </c>
      <c r="B230" s="141" t="str">
        <f t="shared" si="3"/>
        <v>CONTROLE TECNOLOGICO DE OBRAS EM CONCRETO ARMADO CONSIDERANDO APENAS O CONTROLE DO CONCRETO E CONSTANDO DE COLETA,MOLDAGCONTROLE TECNOLOGICO DE OBRAS EM CONCRETO ARMADO CONSIDERANDEM E CAPEAMENTO DE CORPOS DE PROVA,TRANSPORTE ATE 250KM,ENSAIOS DE RESISTENCIA A COMPRESSAO AOS 3, 7 E 28 DIAS E "SLUMPTEST",MEDIDO POR M3 DE CONCRETO COLOCADO NAS FORMASCONTROLE TECNOLOGICO DE OBRAS EM CONCRETO ARMADO CONSIDERAND</v>
      </c>
      <c r="C230" s="141" t="s">
        <v>21166</v>
      </c>
      <c r="D230" s="141" t="s">
        <v>21167</v>
      </c>
      <c r="E230" s="141" t="s">
        <v>21178</v>
      </c>
      <c r="F230" s="141" t="s">
        <v>21174</v>
      </c>
      <c r="G230" s="141" t="s">
        <v>21175</v>
      </c>
      <c r="I230" s="141" t="s">
        <v>4524</v>
      </c>
      <c r="J230" s="649">
        <v>43.82</v>
      </c>
    </row>
    <row r="231" spans="1:10" hidden="1">
      <c r="A231" s="141" t="s">
        <v>21180</v>
      </c>
      <c r="B231" s="141" t="str">
        <f t="shared" si="3"/>
        <v>PENETRACAO A 25°C,100G E 5SPENETRACAO A 25°C,100G E 5SPENETRACAO A 25°C,100G E 5S</v>
      </c>
      <c r="C231" s="141" t="s">
        <v>21181</v>
      </c>
      <c r="I231" s="141" t="s">
        <v>14</v>
      </c>
      <c r="J231" s="649">
        <v>213.59</v>
      </c>
    </row>
    <row r="232" spans="1:10" hidden="1">
      <c r="A232" s="141" t="s">
        <v>21182</v>
      </c>
      <c r="B232" s="141" t="str">
        <f t="shared" si="3"/>
        <v>PENETRACAO A 25°C,100G E 5SPENETRACAO A 25°C,100G E 5SPENETRACAO A 25°C,100G E 5S</v>
      </c>
      <c r="C232" s="141" t="s">
        <v>21181</v>
      </c>
      <c r="I232" s="141" t="s">
        <v>14</v>
      </c>
      <c r="J232" s="649">
        <v>195.37</v>
      </c>
    </row>
    <row r="233" spans="1:10" hidden="1">
      <c r="A233" s="141" t="s">
        <v>21183</v>
      </c>
      <c r="B233" s="141" t="str">
        <f t="shared" si="3"/>
        <v>PONTO DE FULGOR CLEVELANDPONTO DE FULGOR CLEVELANDPONTO DE FULGOR CLEVELAND</v>
      </c>
      <c r="C233" s="141" t="s">
        <v>21184</v>
      </c>
      <c r="I233" s="141" t="s">
        <v>14</v>
      </c>
      <c r="J233" s="649">
        <v>157.83000000000001</v>
      </c>
    </row>
    <row r="234" spans="1:10" hidden="1">
      <c r="A234" s="141" t="s">
        <v>21185</v>
      </c>
      <c r="B234" s="141" t="str">
        <f t="shared" si="3"/>
        <v>PONTO DE FULGOR CLEVELANDPONTO DE FULGOR CLEVELANDPONTO DE FULGOR CLEVELAND</v>
      </c>
      <c r="C234" s="141" t="s">
        <v>21184</v>
      </c>
      <c r="I234" s="141" t="s">
        <v>14</v>
      </c>
      <c r="J234" s="649">
        <v>144.38</v>
      </c>
    </row>
    <row r="235" spans="1:10" hidden="1">
      <c r="A235" s="141" t="s">
        <v>21186</v>
      </c>
      <c r="B235" s="141" t="str">
        <f t="shared" si="3"/>
        <v>DUCTIBILIDADE A 25°CDUCTIBILIDADE A 25°CDUCTIBILIDADE A 25°C</v>
      </c>
      <c r="C235" s="141" t="s">
        <v>21187</v>
      </c>
      <c r="I235" s="141" t="s">
        <v>14</v>
      </c>
      <c r="J235" s="649">
        <v>213.59</v>
      </c>
    </row>
    <row r="236" spans="1:10" hidden="1">
      <c r="A236" s="141" t="s">
        <v>21188</v>
      </c>
      <c r="B236" s="141" t="str">
        <f t="shared" si="3"/>
        <v>DUCTIBILIDADE A 25°CDUCTIBILIDADE A 25°CDUCTIBILIDADE A 25°C</v>
      </c>
      <c r="C236" s="141" t="s">
        <v>21187</v>
      </c>
      <c r="I236" s="141" t="s">
        <v>14</v>
      </c>
      <c r="J236" s="649">
        <v>195.37</v>
      </c>
    </row>
    <row r="237" spans="1:10" hidden="1">
      <c r="A237" s="141" t="s">
        <v>21189</v>
      </c>
      <c r="B237" s="141" t="str">
        <f t="shared" si="3"/>
        <v>VISCOSIDADE SSF,A CADA TEMPERATURA PARA EMULSAOVISCOSIDADE SSF,A CADA TEMPERATURA PARA EMULSAOVISCOSIDADE SSF,A CADA TEMPERATURA PARA EMULSAO</v>
      </c>
      <c r="C237" s="141" t="s">
        <v>21190</v>
      </c>
      <c r="I237" s="141" t="s">
        <v>14</v>
      </c>
      <c r="J237" s="649">
        <v>231.46</v>
      </c>
    </row>
    <row r="238" spans="1:10" hidden="1">
      <c r="A238" s="141" t="s">
        <v>21191</v>
      </c>
      <c r="B238" s="141" t="str">
        <f t="shared" si="3"/>
        <v>VISCOSIDADE SSF,A CADA TEMPERATURA PARA EMULSAOVISCOSIDADE SSF,A CADA TEMPERATURA PARA EMULSAOVISCOSIDADE SSF,A CADA TEMPERATURA PARA EMULSAO</v>
      </c>
      <c r="C238" s="141" t="s">
        <v>21190</v>
      </c>
      <c r="I238" s="141" t="s">
        <v>14</v>
      </c>
      <c r="J238" s="649">
        <v>211.72</v>
      </c>
    </row>
    <row r="239" spans="1:10" hidden="1">
      <c r="A239" s="141" t="s">
        <v>21192</v>
      </c>
      <c r="B239" s="141" t="str">
        <f t="shared" si="3"/>
        <v>VISCOSIDADE SSF,A CADA TEMPERATURA PARA ASFALTO DILUIDOVISCOSIDADE SSF,A CADA TEMPERATURA PARA ASFALTO DILUIDOVISCOSIDADE SSF,A CADA TEMPERATURA PARA ASFALTO DILUIDO</v>
      </c>
      <c r="C239" s="141" t="s">
        <v>21193</v>
      </c>
      <c r="I239" s="141" t="s">
        <v>14</v>
      </c>
      <c r="J239" s="649">
        <v>231.46</v>
      </c>
    </row>
    <row r="240" spans="1:10" hidden="1">
      <c r="A240" s="141" t="s">
        <v>21194</v>
      </c>
      <c r="B240" s="141" t="str">
        <f t="shared" si="3"/>
        <v>VISCOSIDADE SSF,A CADA TEMPERATURA PARA ASFALTO DILUIDOVISCOSIDADE SSF,A CADA TEMPERATURA PARA ASFALTO DILUIDOVISCOSIDADE SSF,A CADA TEMPERATURA PARA ASFALTO DILUIDO</v>
      </c>
      <c r="C240" s="141" t="s">
        <v>21193</v>
      </c>
      <c r="I240" s="141" t="s">
        <v>14</v>
      </c>
      <c r="J240" s="649">
        <v>211.72</v>
      </c>
    </row>
    <row r="241" spans="1:10" hidden="1">
      <c r="A241" s="141" t="s">
        <v>21195</v>
      </c>
      <c r="B241" s="141" t="str">
        <f t="shared" si="3"/>
        <v>VISCOSIDADE CINEMATICA,A CADA TEMPERATURAVISCOSIDADE CINEMATICA,A CADA TEMPERATURAVISCOSIDADE CINEMATICA,A CADA TEMPERATURA</v>
      </c>
      <c r="C241" s="141" t="s">
        <v>21196</v>
      </c>
      <c r="I241" s="141" t="s">
        <v>14</v>
      </c>
      <c r="J241" s="649">
        <v>455.02</v>
      </c>
    </row>
    <row r="242" spans="1:10" hidden="1">
      <c r="A242" s="141" t="s">
        <v>21197</v>
      </c>
      <c r="B242" s="141" t="str">
        <f t="shared" si="3"/>
        <v>VISCOSIDADE CINEMATICA,A CADA TEMPERATURAVISCOSIDADE CINEMATICA,A CADA TEMPERATURAVISCOSIDADE CINEMATICA,A CADA TEMPERATURA</v>
      </c>
      <c r="C242" s="141" t="s">
        <v>21196</v>
      </c>
      <c r="I242" s="141" t="s">
        <v>14</v>
      </c>
      <c r="J242" s="649">
        <v>416.22</v>
      </c>
    </row>
    <row r="243" spans="1:10" hidden="1">
      <c r="A243" s="141" t="s">
        <v>21198</v>
      </c>
      <c r="B243" s="141" t="str">
        <f t="shared" si="3"/>
        <v>VISCOSIDADE DINAMICA,A CADA TEMPERATURAVISCOSIDADE DINAMICA,A CADA TEMPERATURAVISCOSIDADE DINAMICA,A CADA TEMPERATURA</v>
      </c>
      <c r="C243" s="141" t="s">
        <v>21199</v>
      </c>
      <c r="I243" s="141" t="s">
        <v>14</v>
      </c>
      <c r="J243" s="649">
        <v>379.83</v>
      </c>
    </row>
    <row r="244" spans="1:10" hidden="1">
      <c r="A244" s="141" t="s">
        <v>21200</v>
      </c>
      <c r="B244" s="141" t="str">
        <f t="shared" si="3"/>
        <v>VISCOSIDADE DINAMICA,A CADA TEMPERATURAVISCOSIDADE DINAMICA,A CADA TEMPERATURAVISCOSIDADE DINAMICA,A CADA TEMPERATURA</v>
      </c>
      <c r="C244" s="141" t="s">
        <v>21199</v>
      </c>
      <c r="I244" s="141" t="s">
        <v>14</v>
      </c>
      <c r="J244" s="649">
        <v>347.44</v>
      </c>
    </row>
    <row r="245" spans="1:10" hidden="1">
      <c r="A245" s="141" t="s">
        <v>21201</v>
      </c>
      <c r="B245" s="141" t="str">
        <f t="shared" si="3"/>
        <v>TEOR DE BETUME (SOLUBILIDADE)TEOR DE BETUME (SOLUBILIDADE)TEOR DE BETUME (SOLUBILIDADE)</v>
      </c>
      <c r="C245" s="141" t="s">
        <v>21202</v>
      </c>
      <c r="I245" s="141" t="s">
        <v>14</v>
      </c>
      <c r="J245" s="649">
        <v>320.49</v>
      </c>
    </row>
    <row r="246" spans="1:10" hidden="1">
      <c r="A246" s="141" t="s">
        <v>21203</v>
      </c>
      <c r="B246" s="141" t="str">
        <f t="shared" si="3"/>
        <v>TEOR DE BETUME (SOLUBILIDADE)TEOR DE BETUME (SOLUBILIDADE)TEOR DE BETUME (SOLUBILIDADE)</v>
      </c>
      <c r="C246" s="141" t="s">
        <v>21202</v>
      </c>
      <c r="I246" s="141" t="s">
        <v>14</v>
      </c>
      <c r="J246" s="649">
        <v>293.16000000000003</v>
      </c>
    </row>
    <row r="247" spans="1:10" hidden="1">
      <c r="A247" s="141" t="s">
        <v>21204</v>
      </c>
      <c r="B247" s="141" t="str">
        <f t="shared" si="3"/>
        <v>INDICE DE SUSCETIBILIDADE TERMICAINDICE DE SUSCETIBILIDADE TERMICAINDICE DE SUSCETIBILIDADE TERMICA</v>
      </c>
      <c r="C247" s="141" t="s">
        <v>21205</v>
      </c>
      <c r="I247" s="141" t="s">
        <v>14</v>
      </c>
      <c r="J247" s="649">
        <v>348.19</v>
      </c>
    </row>
    <row r="248" spans="1:10" hidden="1">
      <c r="A248" s="141" t="s">
        <v>21206</v>
      </c>
      <c r="B248" s="141" t="str">
        <f t="shared" si="3"/>
        <v>INDICE DE SUSCETIBILIDADE TERMICAINDICE DE SUSCETIBILIDADE TERMICAINDICE DE SUSCETIBILIDADE TERMICA</v>
      </c>
      <c r="C248" s="141" t="s">
        <v>21205</v>
      </c>
      <c r="I248" s="141" t="s">
        <v>14</v>
      </c>
      <c r="J248" s="649">
        <v>318.5</v>
      </c>
    </row>
    <row r="249" spans="1:10" hidden="1">
      <c r="A249" s="141" t="s">
        <v>21207</v>
      </c>
      <c r="B249" s="141" t="str">
        <f t="shared" si="3"/>
        <v>EFEITO DO CALOR E DO AR,POR PERCENTAGEM DA PENETRACAO ORIGINALEFEITO DO CALOR E DO AR,POR PERCENTAGEM DA PENETRACAO ORIGINEFEITO DO CALOR E DO AR,POR PERCENTAGEM DA PENETRACAO ORIGIN</v>
      </c>
      <c r="C249" s="141" t="s">
        <v>21208</v>
      </c>
      <c r="D249" s="141" t="s">
        <v>21209</v>
      </c>
      <c r="I249" s="141" t="s">
        <v>14</v>
      </c>
      <c r="J249" s="649">
        <v>607.35</v>
      </c>
    </row>
    <row r="250" spans="1:10" hidden="1">
      <c r="A250" s="141" t="s">
        <v>21210</v>
      </c>
      <c r="B250" s="141" t="str">
        <f t="shared" si="3"/>
        <v>EFEITO DO CALOR E DO AR,POR PERCENTAGEM DA PENETRACAO ORIGINALEFEITO DO CALOR E DO AR,POR PERCENTAGEM DA PENETRACAO ORIGINEFEITO DO CALOR E DO AR,POR PERCENTAGEM DA PENETRACAO ORIGIN</v>
      </c>
      <c r="C250" s="141" t="s">
        <v>21208</v>
      </c>
      <c r="D250" s="141" t="s">
        <v>21209</v>
      </c>
      <c r="I250" s="141" t="s">
        <v>14</v>
      </c>
      <c r="J250" s="649">
        <v>555.57000000000005</v>
      </c>
    </row>
    <row r="251" spans="1:10" hidden="1">
      <c r="A251" s="141" t="s">
        <v>21211</v>
      </c>
      <c r="B251" s="141" t="str">
        <f t="shared" si="3"/>
        <v>EFEITO DO CALOR E DO AR,POR PERCENTAGEM DA VARIACAO EM PESOEFEITO DO CALOR E DO AR,POR PERCENTAGEM DA VARIACAO EM PESOEFEITO DO CALOR E DO AR,POR PERCENTAGEM DA VARIACAO EM PESO</v>
      </c>
      <c r="C251" s="141" t="s">
        <v>21212</v>
      </c>
      <c r="I251" s="141" t="s">
        <v>14</v>
      </c>
      <c r="J251" s="649">
        <v>302.68</v>
      </c>
    </row>
    <row r="252" spans="1:10" hidden="1">
      <c r="A252" s="141" t="s">
        <v>21213</v>
      </c>
      <c r="B252" s="141" t="str">
        <f t="shared" si="3"/>
        <v>EFEITO DO CALOR E DO AR,POR PERCENTAGEM DA VARIACAO EM PESOEFEITO DO CALOR E DO AR,POR PERCENTAGEM DA VARIACAO EM PESOEFEITO DO CALOR E DO AR,POR PERCENTAGEM DA VARIACAO EM PESO</v>
      </c>
      <c r="C252" s="141" t="s">
        <v>21212</v>
      </c>
      <c r="I252" s="141" t="s">
        <v>14</v>
      </c>
      <c r="J252" s="649">
        <v>276.87</v>
      </c>
    </row>
    <row r="253" spans="1:10" hidden="1">
      <c r="A253" s="141" t="s">
        <v>21214</v>
      </c>
      <c r="B253" s="141" t="str">
        <f t="shared" si="3"/>
        <v>PONTO DE AMOLECIMENTOPONTO DE AMOLECIMENTOPONTO DE AMOLECIMENTO</v>
      </c>
      <c r="C253" s="141" t="s">
        <v>21215</v>
      </c>
      <c r="I253" s="141" t="s">
        <v>14</v>
      </c>
      <c r="J253" s="649">
        <v>213.65</v>
      </c>
    </row>
    <row r="254" spans="1:10" hidden="1">
      <c r="A254" s="141" t="s">
        <v>21216</v>
      </c>
      <c r="B254" s="141" t="str">
        <f t="shared" si="3"/>
        <v>PONTO DE AMOLECIMENTOPONTO DE AMOLECIMENTOPONTO DE AMOLECIMENTO</v>
      </c>
      <c r="C254" s="141" t="s">
        <v>21215</v>
      </c>
      <c r="I254" s="141" t="s">
        <v>14</v>
      </c>
      <c r="J254" s="649">
        <v>195.43</v>
      </c>
    </row>
    <row r="255" spans="1:10" hidden="1">
      <c r="A255" s="141" t="s">
        <v>21217</v>
      </c>
      <c r="B255" s="141" t="str">
        <f t="shared" si="3"/>
        <v>DENSIDADE A 25°CDENSIDADE A 25°CDENSIDADE A 25°C</v>
      </c>
      <c r="C255" s="141" t="s">
        <v>21218</v>
      </c>
      <c r="I255" s="141" t="s">
        <v>14</v>
      </c>
      <c r="J255" s="649">
        <v>197.82</v>
      </c>
    </row>
    <row r="256" spans="1:10" hidden="1">
      <c r="A256" s="141" t="s">
        <v>21219</v>
      </c>
      <c r="B256" s="141" t="str">
        <f t="shared" si="3"/>
        <v>DENSIDADE A 25°CDENSIDADE A 25°CDENSIDADE A 25°C</v>
      </c>
      <c r="C256" s="141" t="s">
        <v>21218</v>
      </c>
      <c r="I256" s="141" t="s">
        <v>14</v>
      </c>
      <c r="J256" s="649">
        <v>180.95</v>
      </c>
    </row>
    <row r="257" spans="1:10" hidden="1">
      <c r="A257" s="141" t="s">
        <v>21220</v>
      </c>
      <c r="B257" s="141" t="str">
        <f t="shared" si="3"/>
        <v>DETERMINACAO DA CURVA VISCOSIDADE X TEMPERATURADETERMINACAO DA CURVA VISCOSIDADE X TEMPERATURADETERMINACAO DA CURVA VISCOSIDADE X TEMPERATURA</v>
      </c>
      <c r="C257" s="141" t="s">
        <v>21221</v>
      </c>
      <c r="I257" s="141" t="s">
        <v>14</v>
      </c>
      <c r="J257" s="649">
        <v>775.51</v>
      </c>
    </row>
    <row r="258" spans="1:10" hidden="1">
      <c r="A258" s="141" t="s">
        <v>21222</v>
      </c>
      <c r="B258" s="141" t="str">
        <f t="shared" si="3"/>
        <v>DETERMINACAO DA CURVA VISCOSIDADE X TEMPERATURADETERMINACAO DA CURVA VISCOSIDADE X TEMPERATURADETERMINACAO DA CURVA VISCOSIDADE X TEMPERATURA</v>
      </c>
      <c r="C258" s="141" t="s">
        <v>21221</v>
      </c>
      <c r="I258" s="141" t="s">
        <v>14</v>
      </c>
      <c r="J258" s="649">
        <v>709.39</v>
      </c>
    </row>
    <row r="259" spans="1:10" hidden="1">
      <c r="A259" s="141" t="s">
        <v>21223</v>
      </c>
      <c r="B259" s="141" t="str">
        <f t="shared" ref="B259:B322" si="4">C259&amp;D259&amp;C259&amp;E259&amp;F259&amp;G259&amp;H259&amp;C259</f>
        <v>PONTO DE FULGOR TAGPONTO DE FULGOR TAGPONTO DE FULGOR TAG</v>
      </c>
      <c r="C259" s="141" t="s">
        <v>21224</v>
      </c>
      <c r="I259" s="141" t="s">
        <v>14</v>
      </c>
      <c r="J259" s="649">
        <v>189.35</v>
      </c>
    </row>
    <row r="260" spans="1:10" hidden="1">
      <c r="A260" s="141" t="s">
        <v>21225</v>
      </c>
      <c r="B260" s="141" t="str">
        <f t="shared" si="4"/>
        <v>PONTO DE FULGOR TAGPONTO DE FULGOR TAGPONTO DE FULGOR TAG</v>
      </c>
      <c r="C260" s="141" t="s">
        <v>21224</v>
      </c>
      <c r="I260" s="141" t="s">
        <v>14</v>
      </c>
      <c r="J260" s="649">
        <v>173.21</v>
      </c>
    </row>
    <row r="261" spans="1:10" hidden="1">
      <c r="A261" s="141" t="s">
        <v>21226</v>
      </c>
      <c r="B261" s="141" t="str">
        <f t="shared" si="4"/>
        <v>DESTILACAO DE ASFALTOS DILUIDOSDESTILACAO DE ASFALTOS DILUIDOSDESTILACAO DE ASFALTOS DILUIDOS</v>
      </c>
      <c r="C261" s="141" t="s">
        <v>21227</v>
      </c>
      <c r="I261" s="141" t="s">
        <v>14</v>
      </c>
      <c r="J261" s="649">
        <v>284.11</v>
      </c>
    </row>
    <row r="262" spans="1:10" hidden="1">
      <c r="A262" s="141" t="s">
        <v>21228</v>
      </c>
      <c r="B262" s="141" t="str">
        <f t="shared" si="4"/>
        <v>DESTILACAO DE ASFALTOS DILUIDOSDESTILACAO DE ASFALTOS DILUIDOSDESTILACAO DE ASFALTOS DILUIDOS</v>
      </c>
      <c r="C262" s="141" t="s">
        <v>21227</v>
      </c>
      <c r="I262" s="141" t="s">
        <v>14</v>
      </c>
      <c r="J262" s="649">
        <v>259.88</v>
      </c>
    </row>
    <row r="263" spans="1:10" hidden="1">
      <c r="A263" s="141" t="s">
        <v>21229</v>
      </c>
      <c r="B263" s="141" t="str">
        <f t="shared" si="4"/>
        <v>DETERMINACAO DE AGUA POR DESTILACAODETERMINACAO DE AGUA POR DESTILACAODETERMINACAO DE AGUA POR DESTILACAO</v>
      </c>
      <c r="C263" s="141" t="s">
        <v>21230</v>
      </c>
      <c r="I263" s="141" t="s">
        <v>14</v>
      </c>
      <c r="J263" s="649">
        <v>284.11</v>
      </c>
    </row>
    <row r="264" spans="1:10" hidden="1">
      <c r="A264" s="141" t="s">
        <v>21231</v>
      </c>
      <c r="B264" s="141" t="str">
        <f t="shared" si="4"/>
        <v>DETERMINACAO DE AGUA POR DESTILACAODETERMINACAO DE AGUA POR DESTILACAODETERMINACAO DE AGUA POR DESTILACAO</v>
      </c>
      <c r="C264" s="141" t="s">
        <v>21230</v>
      </c>
      <c r="I264" s="141" t="s">
        <v>14</v>
      </c>
      <c r="J264" s="649">
        <v>259.88</v>
      </c>
    </row>
    <row r="265" spans="1:10" hidden="1">
      <c r="A265" s="141" t="s">
        <v>21232</v>
      </c>
      <c r="B265" s="141" t="str">
        <f t="shared" si="4"/>
        <v>ENSAIOS DO RESIDUO DA DESTILACAOENSAIOS DO RESIDUO DA DESTILACAOENSAIOS DO RESIDUO DA DESTILACAO</v>
      </c>
      <c r="C265" s="141" t="s">
        <v>21233</v>
      </c>
      <c r="I265" s="141" t="s">
        <v>14</v>
      </c>
      <c r="J265" s="649">
        <v>226.22</v>
      </c>
    </row>
    <row r="266" spans="1:10" hidden="1">
      <c r="A266" s="141" t="s">
        <v>21234</v>
      </c>
      <c r="B266" s="141" t="str">
        <f t="shared" si="4"/>
        <v>ENSAIOS DO RESIDUO DA DESTILACAOENSAIOS DO RESIDUO DA DESTILACAOENSAIOS DO RESIDUO DA DESTILACAO</v>
      </c>
      <c r="C266" s="141" t="s">
        <v>21233</v>
      </c>
      <c r="I266" s="141" t="s">
        <v>14</v>
      </c>
      <c r="J266" s="649">
        <v>206.93</v>
      </c>
    </row>
    <row r="267" spans="1:10" hidden="1">
      <c r="A267" s="141" t="s">
        <v>21235</v>
      </c>
      <c r="B267" s="141" t="str">
        <f t="shared" si="4"/>
        <v>VISCOSIDADE ESPECIFICA ENGLERVISCOSIDADE ESPECIFICA ENGLERVISCOSIDADE ESPECIFICA ENGLER</v>
      </c>
      <c r="C267" s="141" t="s">
        <v>21236</v>
      </c>
      <c r="I267" s="141" t="s">
        <v>14</v>
      </c>
      <c r="J267" s="649">
        <v>246.23</v>
      </c>
    </row>
    <row r="268" spans="1:10" hidden="1">
      <c r="A268" s="141" t="s">
        <v>21237</v>
      </c>
      <c r="B268" s="141" t="str">
        <f t="shared" si="4"/>
        <v>VISCOSIDADE ESPECIFICA ENGLERVISCOSIDADE ESPECIFICA ENGLERVISCOSIDADE ESPECIFICA ENGLER</v>
      </c>
      <c r="C268" s="141" t="s">
        <v>21236</v>
      </c>
      <c r="I268" s="141" t="s">
        <v>14</v>
      </c>
      <c r="J268" s="649">
        <v>225.23</v>
      </c>
    </row>
    <row r="269" spans="1:10" hidden="1">
      <c r="A269" s="141" t="s">
        <v>21238</v>
      </c>
      <c r="B269" s="141" t="str">
        <f t="shared" si="4"/>
        <v>FLUTUACAOFLUTUACAOFLUTUACAO</v>
      </c>
      <c r="C269" s="141" t="s">
        <v>21239</v>
      </c>
      <c r="I269" s="141" t="s">
        <v>14</v>
      </c>
      <c r="J269" s="649">
        <v>275.69</v>
      </c>
    </row>
    <row r="270" spans="1:10" hidden="1">
      <c r="A270" s="141" t="s">
        <v>21240</v>
      </c>
      <c r="B270" s="141" t="str">
        <f t="shared" si="4"/>
        <v>FLUTUACAOFLUTUACAOFLUTUACAO</v>
      </c>
      <c r="C270" s="141" t="s">
        <v>21239</v>
      </c>
      <c r="I270" s="141" t="s">
        <v>14</v>
      </c>
      <c r="J270" s="649">
        <v>252.18</v>
      </c>
    </row>
    <row r="271" spans="1:10" hidden="1">
      <c r="A271" s="141" t="s">
        <v>21241</v>
      </c>
      <c r="B271" s="141" t="str">
        <f t="shared" si="4"/>
        <v>DESTILACAO DO ALCATRAODESTILACAO DO ALCATRAODESTILACAO DO ALCATRAO</v>
      </c>
      <c r="C271" s="141" t="s">
        <v>21242</v>
      </c>
      <c r="I271" s="141" t="s">
        <v>14</v>
      </c>
      <c r="J271" s="649">
        <v>284.11</v>
      </c>
    </row>
    <row r="272" spans="1:10" hidden="1">
      <c r="A272" s="141" t="s">
        <v>21243</v>
      </c>
      <c r="B272" s="141" t="str">
        <f t="shared" si="4"/>
        <v>DESTILACAO DO ALCATRAODESTILACAO DO ALCATRAODESTILACAO DO ALCATRAO</v>
      </c>
      <c r="C272" s="141" t="s">
        <v>21242</v>
      </c>
      <c r="I272" s="141" t="s">
        <v>14</v>
      </c>
      <c r="J272" s="649">
        <v>259.88</v>
      </c>
    </row>
    <row r="273" spans="1:10" hidden="1">
      <c r="A273" s="141" t="s">
        <v>21244</v>
      </c>
      <c r="B273" s="141" t="str">
        <f t="shared" si="4"/>
        <v>INDICE DE SULFONACAOINDICE DE SULFONACAOINDICE DE SULFONACAO</v>
      </c>
      <c r="C273" s="141" t="s">
        <v>21245</v>
      </c>
      <c r="I273" s="141" t="s">
        <v>14</v>
      </c>
      <c r="J273" s="649">
        <v>284.11</v>
      </c>
    </row>
    <row r="274" spans="1:10" hidden="1">
      <c r="A274" s="141" t="s">
        <v>21246</v>
      </c>
      <c r="B274" s="141" t="str">
        <f t="shared" si="4"/>
        <v>INDICE DE SULFONACAOINDICE DE SULFONACAOINDICE DE SULFONACAO</v>
      </c>
      <c r="C274" s="141" t="s">
        <v>21245</v>
      </c>
      <c r="I274" s="141" t="s">
        <v>14</v>
      </c>
      <c r="J274" s="649">
        <v>259.88</v>
      </c>
    </row>
    <row r="275" spans="1:10" hidden="1">
      <c r="A275" s="141" t="s">
        <v>21247</v>
      </c>
      <c r="B275" s="141" t="str">
        <f t="shared" si="4"/>
        <v>BETUME TOTALBETUME TOTALBETUME TOTAL</v>
      </c>
      <c r="C275" s="141" t="s">
        <v>21248</v>
      </c>
      <c r="I275" s="141" t="s">
        <v>14</v>
      </c>
      <c r="J275" s="649">
        <v>320.49</v>
      </c>
    </row>
    <row r="276" spans="1:10" hidden="1">
      <c r="A276" s="141" t="s">
        <v>21249</v>
      </c>
      <c r="B276" s="141" t="str">
        <f t="shared" si="4"/>
        <v>BETUME TOTALBETUME TOTALBETUME TOTAL</v>
      </c>
      <c r="C276" s="141" t="s">
        <v>21248</v>
      </c>
      <c r="I276" s="141" t="s">
        <v>14</v>
      </c>
      <c r="J276" s="649">
        <v>293.16000000000003</v>
      </c>
    </row>
    <row r="277" spans="1:10" hidden="1">
      <c r="A277" s="141" t="s">
        <v>21250</v>
      </c>
      <c r="B277" s="141" t="str">
        <f t="shared" si="4"/>
        <v>SEDIMENTACAO A 5 DIASSEDIMENTACAO A 5 DIASSEDIMENTACAO A 5 DIAS</v>
      </c>
      <c r="C277" s="141" t="s">
        <v>21251</v>
      </c>
      <c r="I277" s="141" t="s">
        <v>14</v>
      </c>
      <c r="J277" s="649">
        <v>516.35</v>
      </c>
    </row>
    <row r="278" spans="1:10" hidden="1">
      <c r="A278" s="141" t="s">
        <v>21252</v>
      </c>
      <c r="B278" s="141" t="str">
        <f t="shared" si="4"/>
        <v>SEDIMENTACAO A 5 DIASSEDIMENTACAO A 5 DIASSEDIMENTACAO A 5 DIAS</v>
      </c>
      <c r="C278" s="141" t="s">
        <v>21251</v>
      </c>
      <c r="I278" s="141" t="s">
        <v>14</v>
      </c>
      <c r="J278" s="649">
        <v>472.32</v>
      </c>
    </row>
    <row r="279" spans="1:10" hidden="1">
      <c r="A279" s="141" t="s">
        <v>21253</v>
      </c>
      <c r="B279" s="141" t="str">
        <f t="shared" si="4"/>
        <v>PENEIRACAOPENEIRACAOPENEIRACAO</v>
      </c>
      <c r="C279" s="141" t="s">
        <v>21254</v>
      </c>
      <c r="I279" s="141" t="s">
        <v>14</v>
      </c>
      <c r="J279" s="649">
        <v>227.3</v>
      </c>
    </row>
    <row r="280" spans="1:10" hidden="1">
      <c r="A280" s="141" t="s">
        <v>21255</v>
      </c>
      <c r="B280" s="141" t="str">
        <f t="shared" si="4"/>
        <v>PENEIRACAOPENEIRACAOPENEIRACAO</v>
      </c>
      <c r="C280" s="141" t="s">
        <v>21254</v>
      </c>
      <c r="I280" s="141" t="s">
        <v>14</v>
      </c>
      <c r="J280" s="649">
        <v>207.91</v>
      </c>
    </row>
    <row r="281" spans="1:10" hidden="1">
      <c r="A281" s="141" t="s">
        <v>21256</v>
      </c>
      <c r="B281" s="141" t="str">
        <f t="shared" si="4"/>
        <v>RESISTENCIA A AGUARESISTENCIA A AGUARESISTENCIA A AGUA</v>
      </c>
      <c r="C281" s="141" t="s">
        <v>21257</v>
      </c>
      <c r="I281" s="141" t="s">
        <v>14</v>
      </c>
      <c r="J281" s="649">
        <v>2143.89</v>
      </c>
    </row>
    <row r="282" spans="1:10" hidden="1">
      <c r="A282" s="141" t="s">
        <v>21258</v>
      </c>
      <c r="B282" s="141" t="str">
        <f t="shared" si="4"/>
        <v>RESISTENCIA A AGUARESISTENCIA A AGUARESISTENCIA A AGUA</v>
      </c>
      <c r="C282" s="141" t="s">
        <v>21257</v>
      </c>
      <c r="I282" s="141" t="s">
        <v>14</v>
      </c>
      <c r="J282" s="649">
        <v>1961.08</v>
      </c>
    </row>
    <row r="283" spans="1:10" hidden="1">
      <c r="A283" s="141" t="s">
        <v>21259</v>
      </c>
      <c r="B283" s="141" t="str">
        <f t="shared" si="4"/>
        <v>MISTURA COM CIMENTO OU COM FILLER SILICICOMISTURA COM CIMENTO OU COM FILLER SILICICOMISTURA COM CIMENTO OU COM FILLER SILICICO</v>
      </c>
      <c r="C283" s="141" t="s">
        <v>21260</v>
      </c>
      <c r="I283" s="141" t="s">
        <v>14</v>
      </c>
      <c r="J283" s="649">
        <v>473.53</v>
      </c>
    </row>
    <row r="284" spans="1:10" hidden="1">
      <c r="A284" s="141" t="s">
        <v>21261</v>
      </c>
      <c r="B284" s="141" t="str">
        <f t="shared" si="4"/>
        <v>MISTURA COM CIMENTO OU COM FILLER SILICICOMISTURA COM CIMENTO OU COM FILLER SILICICOMISTURA COM CIMENTO OU COM FILLER SILICICO</v>
      </c>
      <c r="C284" s="141" t="s">
        <v>21260</v>
      </c>
      <c r="I284" s="141" t="s">
        <v>14</v>
      </c>
      <c r="J284" s="649">
        <v>433.15</v>
      </c>
    </row>
    <row r="285" spans="1:10" hidden="1">
      <c r="A285" s="141" t="s">
        <v>21262</v>
      </c>
      <c r="B285" s="141" t="str">
        <f t="shared" si="4"/>
        <v>CARGA DAS PARTICULASCARGA DAS PARTICULASCARGA DAS PARTICULAS</v>
      </c>
      <c r="C285" s="141" t="s">
        <v>21263</v>
      </c>
      <c r="I285" s="141" t="s">
        <v>14</v>
      </c>
      <c r="J285" s="649">
        <v>275.69</v>
      </c>
    </row>
    <row r="286" spans="1:10" hidden="1">
      <c r="A286" s="141" t="s">
        <v>21264</v>
      </c>
      <c r="B286" s="141" t="str">
        <f t="shared" si="4"/>
        <v>CARGA DAS PARTICULASCARGA DAS PARTICULASCARGA DAS PARTICULAS</v>
      </c>
      <c r="C286" s="141" t="s">
        <v>21263</v>
      </c>
      <c r="I286" s="141" t="s">
        <v>14</v>
      </c>
      <c r="J286" s="649">
        <v>252.18</v>
      </c>
    </row>
    <row r="287" spans="1:10" hidden="1">
      <c r="A287" s="141" t="s">
        <v>21265</v>
      </c>
      <c r="B287" s="141" t="str">
        <f t="shared" si="4"/>
        <v>DESEMULSIBILIDADEDESEMULSIBILIDADEDESEMULSIBILIDADE</v>
      </c>
      <c r="C287" s="141" t="s">
        <v>21266</v>
      </c>
      <c r="I287" s="141" t="s">
        <v>14</v>
      </c>
      <c r="J287" s="649">
        <v>189.35</v>
      </c>
    </row>
    <row r="288" spans="1:10" hidden="1">
      <c r="A288" s="141" t="s">
        <v>21267</v>
      </c>
      <c r="B288" s="141" t="str">
        <f t="shared" si="4"/>
        <v>DESEMULSIBILIDADEDESEMULSIBILIDADEDESEMULSIBILIDADE</v>
      </c>
      <c r="C288" s="141" t="s">
        <v>21266</v>
      </c>
      <c r="I288" s="141" t="s">
        <v>14</v>
      </c>
      <c r="J288" s="649">
        <v>173.21</v>
      </c>
    </row>
    <row r="289" spans="1:10" hidden="1">
      <c r="A289" s="141" t="s">
        <v>21268</v>
      </c>
      <c r="B289" s="141" t="str">
        <f t="shared" si="4"/>
        <v>DESTILACAO DE EMULSOES ASFALTICAS E OLEO DESTILADODESTILACAO DE EMULSOES ASFALTICAS E OLEO DESTILADODESTILACAO DE EMULSOES ASFALTICAS E OLEO DESTILADO</v>
      </c>
      <c r="C289" s="141" t="s">
        <v>21269</v>
      </c>
      <c r="I289" s="141" t="s">
        <v>14</v>
      </c>
      <c r="J289" s="649">
        <v>270.58999999999997</v>
      </c>
    </row>
    <row r="290" spans="1:10" hidden="1">
      <c r="A290" s="141" t="s">
        <v>21270</v>
      </c>
      <c r="B290" s="141" t="str">
        <f t="shared" si="4"/>
        <v>DESTILACAO DE EMULSOES ASFALTICAS E OLEO DESTILADODESTILACAO DE EMULSOES ASFALTICAS E OLEO DESTILADODESTILACAO DE EMULSOES ASFALTICAS E OLEO DESTILADO</v>
      </c>
      <c r="C290" s="141" t="s">
        <v>21269</v>
      </c>
      <c r="I290" s="141" t="s">
        <v>14</v>
      </c>
      <c r="J290" s="649">
        <v>247.52</v>
      </c>
    </row>
    <row r="291" spans="1:10" hidden="1">
      <c r="A291" s="141" t="s">
        <v>21271</v>
      </c>
      <c r="B291" s="141" t="str">
        <f t="shared" si="4"/>
        <v>RESISTENCIA AO CALORRESISTENCIA AO CALORRESISTENCIA AO CALOR</v>
      </c>
      <c r="C291" s="141" t="s">
        <v>21272</v>
      </c>
      <c r="I291" s="141" t="s">
        <v>14</v>
      </c>
      <c r="J291" s="649">
        <v>420.93</v>
      </c>
    </row>
    <row r="292" spans="1:10" hidden="1">
      <c r="A292" s="141" t="s">
        <v>21273</v>
      </c>
      <c r="B292" s="141" t="str">
        <f t="shared" si="4"/>
        <v>RESISTENCIA AO CALORRESISTENCIA AO CALORRESISTENCIA AO CALOR</v>
      </c>
      <c r="C292" s="141" t="s">
        <v>21272</v>
      </c>
      <c r="I292" s="141" t="s">
        <v>14</v>
      </c>
      <c r="J292" s="649">
        <v>385.03</v>
      </c>
    </row>
    <row r="293" spans="1:10" hidden="1">
      <c r="A293" s="141" t="s">
        <v>21274</v>
      </c>
      <c r="B293" s="141" t="str">
        <f t="shared" si="4"/>
        <v>ENSAIO RRL PARA AGREGADO GRAUDOENSAIO RRL PARA AGREGADO GRAUDOENSAIO RRL PARA AGREGADO GRAUDO</v>
      </c>
      <c r="C293" s="141" t="s">
        <v>21275</v>
      </c>
      <c r="I293" s="141" t="s">
        <v>14</v>
      </c>
      <c r="J293" s="649">
        <v>420.93</v>
      </c>
    </row>
    <row r="294" spans="1:10" hidden="1">
      <c r="A294" s="141" t="s">
        <v>21276</v>
      </c>
      <c r="B294" s="141" t="str">
        <f t="shared" si="4"/>
        <v>ENSAIO RRL PARA AGREGADO GRAUDOENSAIO RRL PARA AGREGADO GRAUDOENSAIO RRL PARA AGREGADO GRAUDO</v>
      </c>
      <c r="C294" s="141" t="s">
        <v>21275</v>
      </c>
      <c r="I294" s="141" t="s">
        <v>14</v>
      </c>
      <c r="J294" s="649">
        <v>385.03</v>
      </c>
    </row>
    <row r="295" spans="1:10" hidden="1">
      <c r="A295" s="141" t="s">
        <v>21277</v>
      </c>
      <c r="B295" s="141" t="str">
        <f t="shared" si="4"/>
        <v>DETERMINACAO DE PERCENTAGEM DE AGENTES ATIVOSDETERMINACAO DE PERCENTAGEM DE AGENTES ATIVOSDETERMINACAO DE PERCENTAGEM DE AGENTES ATIVOS</v>
      </c>
      <c r="C295" s="141" t="s">
        <v>21278</v>
      </c>
      <c r="I295" s="141" t="s">
        <v>14</v>
      </c>
      <c r="J295" s="649">
        <v>420.93</v>
      </c>
    </row>
    <row r="296" spans="1:10" hidden="1">
      <c r="A296" s="141" t="s">
        <v>21279</v>
      </c>
      <c r="B296" s="141" t="str">
        <f t="shared" si="4"/>
        <v>DETERMINACAO DE PERCENTAGEM DE AGENTES ATIVOSDETERMINACAO DE PERCENTAGEM DE AGENTES ATIVOSDETERMINACAO DE PERCENTAGEM DE AGENTES ATIVOS</v>
      </c>
      <c r="C296" s="141" t="s">
        <v>21278</v>
      </c>
      <c r="I296" s="141" t="s">
        <v>14</v>
      </c>
      <c r="J296" s="649">
        <v>385.03</v>
      </c>
    </row>
    <row r="297" spans="1:10" hidden="1">
      <c r="A297" s="141" t="s">
        <v>21280</v>
      </c>
      <c r="B297" s="141" t="str">
        <f t="shared" si="4"/>
        <v>ENSAIO LCPCENSAIO LCPCENSAIO LCPC</v>
      </c>
      <c r="C297" s="141" t="s">
        <v>21281</v>
      </c>
      <c r="I297" s="141" t="s">
        <v>14</v>
      </c>
      <c r="J297" s="649">
        <v>315.69</v>
      </c>
    </row>
    <row r="298" spans="1:10" hidden="1">
      <c r="A298" s="141" t="s">
        <v>21282</v>
      </c>
      <c r="B298" s="141" t="str">
        <f t="shared" si="4"/>
        <v>ENSAIO LCPCENSAIO LCPCENSAIO LCPC</v>
      </c>
      <c r="C298" s="141" t="s">
        <v>21281</v>
      </c>
      <c r="I298" s="141" t="s">
        <v>14</v>
      </c>
      <c r="J298" s="649">
        <v>288.77</v>
      </c>
    </row>
    <row r="299" spans="1:10" hidden="1">
      <c r="A299" s="141" t="s">
        <v>21283</v>
      </c>
      <c r="B299" s="141" t="str">
        <f t="shared" si="4"/>
        <v>MATERIAL DE ENCHIMENTO (AMOSTRA GRANULOMETRICA)MATERIAL DE ENCHIMENTO (AMOSTRA GRANULOMETRICA)MATERIAL DE ENCHIMENTO (AMOSTRA GRANULOMETRICA)</v>
      </c>
      <c r="C299" s="141" t="s">
        <v>21284</v>
      </c>
      <c r="I299" s="141" t="s">
        <v>14</v>
      </c>
      <c r="J299" s="649">
        <v>282.61</v>
      </c>
    </row>
    <row r="300" spans="1:10" hidden="1">
      <c r="A300" s="141" t="s">
        <v>21285</v>
      </c>
      <c r="B300" s="141" t="str">
        <f t="shared" si="4"/>
        <v>MATERIAL DE ENCHIMENTO (AMOSTRA GRANULOMETRICA)MATERIAL DE ENCHIMENTO (AMOSTRA GRANULOMETRICA)MATERIAL DE ENCHIMENTO (AMOSTRA GRANULOMETRICA)</v>
      </c>
      <c r="C300" s="141" t="s">
        <v>21284</v>
      </c>
      <c r="I300" s="141" t="s">
        <v>14</v>
      </c>
      <c r="J300" s="649">
        <v>258.51</v>
      </c>
    </row>
    <row r="301" spans="1:10" hidden="1">
      <c r="A301" s="141" t="s">
        <v>21286</v>
      </c>
      <c r="B301" s="141" t="str">
        <f t="shared" si="4"/>
        <v>DETERMINACAO DE PERCENTAGEM DE CARBONATO DE CALCIODETERMINACAO DE PERCENTAGEM DE CARBONATO DE CALCIODETERMINACAO DE PERCENTAGEM DE CARBONATO DE CALCIO</v>
      </c>
      <c r="C301" s="141" t="s">
        <v>21287</v>
      </c>
      <c r="I301" s="141" t="s">
        <v>14</v>
      </c>
      <c r="J301" s="649">
        <v>526.15</v>
      </c>
    </row>
    <row r="302" spans="1:10" hidden="1">
      <c r="A302" s="141" t="s">
        <v>21288</v>
      </c>
      <c r="B302" s="141" t="str">
        <f t="shared" si="4"/>
        <v>DETERMINACAO DE PERCENTAGEM DE CARBONATO DE CALCIODETERMINACAO DE PERCENTAGEM DE CARBONATO DE CALCIODETERMINACAO DE PERCENTAGEM DE CARBONATO DE CALCIO</v>
      </c>
      <c r="C302" s="141" t="s">
        <v>21287</v>
      </c>
      <c r="I302" s="141" t="s">
        <v>14</v>
      </c>
      <c r="J302" s="649">
        <v>481.28</v>
      </c>
    </row>
    <row r="303" spans="1:10" hidden="1">
      <c r="A303" s="141" t="s">
        <v>21289</v>
      </c>
      <c r="B303" s="141" t="str">
        <f t="shared" si="4"/>
        <v>MASSA ESPECIFICA REAL DO CORRETIVO DE ADESIVIDADEMASSA ESPECIFICA REAL DO CORRETIVO DE ADESIVIDADEMASSA ESPECIFICA REAL DO CORRETIVO DE ADESIVIDADE</v>
      </c>
      <c r="C303" s="141" t="s">
        <v>21290</v>
      </c>
      <c r="I303" s="141" t="s">
        <v>14</v>
      </c>
      <c r="J303" s="649">
        <v>210.45</v>
      </c>
    </row>
    <row r="304" spans="1:10" hidden="1">
      <c r="A304" s="141" t="s">
        <v>21291</v>
      </c>
      <c r="B304" s="141" t="str">
        <f t="shared" si="4"/>
        <v>MASSA ESPECIFICA REAL DO CORRETIVO DE ADESIVIDADEMASSA ESPECIFICA REAL DO CORRETIVO DE ADESIVIDADEMASSA ESPECIFICA REAL DO CORRETIVO DE ADESIVIDADE</v>
      </c>
      <c r="C304" s="141" t="s">
        <v>21290</v>
      </c>
      <c r="I304" s="141" t="s">
        <v>14</v>
      </c>
      <c r="J304" s="649">
        <v>192.51</v>
      </c>
    </row>
    <row r="305" spans="1:10" hidden="1">
      <c r="A305" s="141" t="s">
        <v>21292</v>
      </c>
      <c r="B305" s="141" t="str">
        <f t="shared" si="4"/>
        <v>MASSA ESPECIFICA APARENTE DO CORRETIVO DE ADESIVIDADEMASSA ESPECIFICA APARENTE DO CORRETIVO DE ADESIVIDADEMASSA ESPECIFICA APARENTE DO CORRETIVO DE ADESIVIDADE</v>
      </c>
      <c r="C305" s="141" t="s">
        <v>21293</v>
      </c>
      <c r="I305" s="141" t="s">
        <v>14</v>
      </c>
      <c r="J305" s="649">
        <v>126.27</v>
      </c>
    </row>
    <row r="306" spans="1:10" hidden="1">
      <c r="A306" s="141" t="s">
        <v>21294</v>
      </c>
      <c r="B306" s="141" t="str">
        <f t="shared" si="4"/>
        <v>MASSA ESPECIFICA APARENTE DO CORRETIVO DE ADESIVIDADEMASSA ESPECIFICA APARENTE DO CORRETIVO DE ADESIVIDADEMASSA ESPECIFICA APARENTE DO CORRETIVO DE ADESIVIDADE</v>
      </c>
      <c r="C306" s="141" t="s">
        <v>21293</v>
      </c>
      <c r="I306" s="141" t="s">
        <v>14</v>
      </c>
      <c r="J306" s="649">
        <v>115.5</v>
      </c>
    </row>
    <row r="307" spans="1:10" hidden="1">
      <c r="A307" s="141" t="s">
        <v>21295</v>
      </c>
      <c r="B307" s="141" t="str">
        <f t="shared" si="4"/>
        <v>DETERMINACAO DO TEOR DE BETUMEDETERMINACAO DO TEOR DE BETUMEDETERMINACAO DO TEOR DE BETUME</v>
      </c>
      <c r="C307" s="141" t="s">
        <v>21296</v>
      </c>
      <c r="I307" s="141" t="s">
        <v>14</v>
      </c>
      <c r="J307" s="649">
        <v>495.8</v>
      </c>
    </row>
    <row r="308" spans="1:10" hidden="1">
      <c r="A308" s="141" t="s">
        <v>21297</v>
      </c>
      <c r="B308" s="141" t="str">
        <f t="shared" si="4"/>
        <v>DETERMINACAO DO TEOR DE BETUMEDETERMINACAO DO TEOR DE BETUMEDETERMINACAO DO TEOR DE BETUME</v>
      </c>
      <c r="C308" s="141" t="s">
        <v>21296</v>
      </c>
      <c r="I308" s="141" t="s">
        <v>14</v>
      </c>
      <c r="J308" s="649">
        <v>453.52</v>
      </c>
    </row>
    <row r="309" spans="1:10" hidden="1">
      <c r="A309" s="141" t="s">
        <v>21298</v>
      </c>
      <c r="B309" s="141" t="str">
        <f t="shared" si="4"/>
        <v>DETERMINACAO DA ESTABILIDADE E FLUENCIA MARSHALLDETERMINACAO DA ESTABILIDADE E FLUENCIA MARSHALLDETERMINACAO DA ESTABILIDADE E FLUENCIA MARSHALL</v>
      </c>
      <c r="C309" s="141" t="s">
        <v>21299</v>
      </c>
      <c r="I309" s="141" t="s">
        <v>14</v>
      </c>
      <c r="J309" s="649">
        <v>1193.1400000000001</v>
      </c>
    </row>
    <row r="310" spans="1:10" hidden="1">
      <c r="A310" s="141" t="s">
        <v>21300</v>
      </c>
      <c r="B310" s="141" t="str">
        <f t="shared" si="4"/>
        <v>DETERMINACAO DA ESTABILIDADE E FLUENCIA MARSHALLDETERMINACAO DA ESTABILIDADE E FLUENCIA MARSHALLDETERMINACAO DA ESTABILIDADE E FLUENCIA MARSHALL</v>
      </c>
      <c r="C310" s="141" t="s">
        <v>21299</v>
      </c>
      <c r="I310" s="141" t="s">
        <v>14</v>
      </c>
      <c r="J310" s="649">
        <v>1091.4000000000001</v>
      </c>
    </row>
    <row r="311" spans="1:10" hidden="1">
      <c r="A311" s="141" t="s">
        <v>21301</v>
      </c>
      <c r="B311" s="141" t="str">
        <f t="shared" si="4"/>
        <v>DENSIDADE APARENTEDENSIDADE APARENTEDENSIDADE APARENTE</v>
      </c>
      <c r="C311" s="141" t="s">
        <v>21302</v>
      </c>
      <c r="I311" s="141" t="s">
        <v>14</v>
      </c>
      <c r="J311" s="649">
        <v>177.38</v>
      </c>
    </row>
    <row r="312" spans="1:10" hidden="1">
      <c r="A312" s="141" t="s">
        <v>21303</v>
      </c>
      <c r="B312" s="141" t="str">
        <f t="shared" si="4"/>
        <v>DENSIDADE APARENTEDENSIDADE APARENTEDENSIDADE APARENTE</v>
      </c>
      <c r="C312" s="141" t="s">
        <v>21302</v>
      </c>
      <c r="I312" s="141" t="s">
        <v>14</v>
      </c>
      <c r="J312" s="649">
        <v>162.26</v>
      </c>
    </row>
    <row r="313" spans="1:10" hidden="1">
      <c r="A313" s="141" t="s">
        <v>21304</v>
      </c>
      <c r="B313" s="141" t="str">
        <f t="shared" si="4"/>
        <v>PERCENTAGEM DE VAZIOS RICEPERCENTAGEM DE VAZIOS RICEPERCENTAGEM DE VAZIOS RICE</v>
      </c>
      <c r="C313" s="141" t="s">
        <v>21305</v>
      </c>
      <c r="I313" s="141" t="s">
        <v>14</v>
      </c>
      <c r="J313" s="649">
        <v>299.5</v>
      </c>
    </row>
    <row r="314" spans="1:10" hidden="1">
      <c r="A314" s="141" t="s">
        <v>21306</v>
      </c>
      <c r="B314" s="141" t="str">
        <f t="shared" si="4"/>
        <v>PERCENTAGEM DE VAZIOS RICEPERCENTAGEM DE VAZIOS RICEPERCENTAGEM DE VAZIOS RICE</v>
      </c>
      <c r="C314" s="141" t="s">
        <v>21305</v>
      </c>
      <c r="I314" s="141" t="s">
        <v>14</v>
      </c>
      <c r="J314" s="649">
        <v>273.95999999999998</v>
      </c>
    </row>
    <row r="315" spans="1:10" hidden="1">
      <c r="A315" s="141" t="s">
        <v>21307</v>
      </c>
      <c r="B315" s="141" t="str">
        <f t="shared" si="4"/>
        <v>DOSAGEM MARSHALLDOSAGEM MARSHALLDOSAGEM MARSHALL</v>
      </c>
      <c r="C315" s="141" t="s">
        <v>21308</v>
      </c>
      <c r="I315" s="141" t="s">
        <v>14</v>
      </c>
      <c r="J315" s="649">
        <v>2143.89</v>
      </c>
    </row>
    <row r="316" spans="1:10" hidden="1">
      <c r="A316" s="141" t="s">
        <v>21309</v>
      </c>
      <c r="B316" s="141" t="str">
        <f t="shared" si="4"/>
        <v>DOSAGEM MARSHALLDOSAGEM MARSHALLDOSAGEM MARSHALL</v>
      </c>
      <c r="C316" s="141" t="s">
        <v>21308</v>
      </c>
      <c r="I316" s="141" t="s">
        <v>14</v>
      </c>
      <c r="J316" s="649">
        <v>1961.08</v>
      </c>
    </row>
    <row r="317" spans="1:10" hidden="1">
      <c r="A317" s="141" t="s">
        <v>21310</v>
      </c>
      <c r="B317" s="141" t="str">
        <f t="shared" si="4"/>
        <v>RECUPERACAO DO LIGANTE (ALSON)RECUPERACAO DO LIGANTE (ALSON)RECUPERACAO DO LIGANTE (ALSON)</v>
      </c>
      <c r="C317" s="141" t="s">
        <v>21311</v>
      </c>
      <c r="I317" s="141" t="s">
        <v>14</v>
      </c>
      <c r="J317" s="649">
        <v>375.89</v>
      </c>
    </row>
    <row r="318" spans="1:10" hidden="1">
      <c r="A318" s="141" t="s">
        <v>21312</v>
      </c>
      <c r="B318" s="141" t="str">
        <f t="shared" si="4"/>
        <v>RECUPERACAO DO LIGANTE (ALSON)RECUPERACAO DO LIGANTE (ALSON)RECUPERACAO DO LIGANTE (ALSON)</v>
      </c>
      <c r="C318" s="141" t="s">
        <v>21311</v>
      </c>
      <c r="I318" s="141" t="s">
        <v>14</v>
      </c>
      <c r="J318" s="649">
        <v>343.84</v>
      </c>
    </row>
    <row r="319" spans="1:10" hidden="1">
      <c r="A319" s="141" t="s">
        <v>21313</v>
      </c>
      <c r="B319" s="141" t="str">
        <f t="shared" si="4"/>
        <v>AMOSTRA GRANULOMETRICA APOS EXTRACAO DO LIGANTEAMOSTRA GRANULOMETRICA APOS EXTRACAO DO LIGANTEAMOSTRA GRANULOMETRICA APOS EXTRACAO DO LIGANTE</v>
      </c>
      <c r="C319" s="141" t="s">
        <v>21314</v>
      </c>
      <c r="I319" s="141" t="s">
        <v>14</v>
      </c>
      <c r="J319" s="649">
        <v>187.64</v>
      </c>
    </row>
    <row r="320" spans="1:10" hidden="1">
      <c r="A320" s="141" t="s">
        <v>21315</v>
      </c>
      <c r="B320" s="141" t="str">
        <f t="shared" si="4"/>
        <v>AMOSTRA GRANULOMETRICA APOS EXTRACAO DO LIGANTEAMOSTRA GRANULOMETRICA APOS EXTRACAO DO LIGANTEAMOSTRA GRANULOMETRICA APOS EXTRACAO DO LIGANTE</v>
      </c>
      <c r="C320" s="141" t="s">
        <v>21314</v>
      </c>
      <c r="I320" s="141" t="s">
        <v>14</v>
      </c>
      <c r="J320" s="649">
        <v>171.64</v>
      </c>
    </row>
    <row r="321" spans="1:10" hidden="1">
      <c r="A321" s="141" t="s">
        <v>21316</v>
      </c>
      <c r="B321" s="141" t="str">
        <f t="shared" si="4"/>
        <v>DETERMINACAO,COM AUXILIO DE SONDA ROTATIVA,DA DENSIDADE DE MISTURA COMPACTADA,POR CORPO DE PROVADETERMINACAO,COM AUXILIO DE SONDA ROTATIVA,DA DENSIDADE DE MDETERMINACAO,COM AUXILIO DE SONDA ROTATIVA,DA DENSIDADE DE M</v>
      </c>
      <c r="C321" s="141" t="s">
        <v>21317</v>
      </c>
      <c r="D321" s="141" t="s">
        <v>21318</v>
      </c>
      <c r="I321" s="141" t="s">
        <v>14</v>
      </c>
      <c r="J321" s="649">
        <v>53.59</v>
      </c>
    </row>
    <row r="322" spans="1:10" hidden="1">
      <c r="A322" s="141" t="s">
        <v>21319</v>
      </c>
      <c r="B322" s="141" t="str">
        <f t="shared" si="4"/>
        <v>DETERMINACAO,COM AUXILIO DE SONDA ROTATIVA,DA DENSIDADE DE MISTURA COMPACTADA,POR CORPO DE PROVADETERMINACAO,COM AUXILIO DE SONDA ROTATIVA,DA DENSIDADE DE MDETERMINACAO,COM AUXILIO DE SONDA ROTATIVA,DA DENSIDADE DE M</v>
      </c>
      <c r="C322" s="141" t="s">
        <v>21317</v>
      </c>
      <c r="D322" s="141" t="s">
        <v>21318</v>
      </c>
      <c r="I322" s="141" t="s">
        <v>14</v>
      </c>
      <c r="J322" s="649">
        <v>49.02</v>
      </c>
    </row>
    <row r="323" spans="1:10" hidden="1">
      <c r="A323" s="141" t="s">
        <v>21320</v>
      </c>
      <c r="B323" s="141" t="str">
        <f t="shared" ref="B323:B386" si="5">C323&amp;D323&amp;C323&amp;E323&amp;F323&amp;G323&amp;H323&amp;C323</f>
        <v>CONTROLE DE COMPACTACAO,POR PONTO(METODO DO ANEL)CONTROLE DE COMPACTACAO,POR PONTO(METODO DO ANEL)CONTROLE DE COMPACTACAO,POR PONTO(METODO DO ANEL)</v>
      </c>
      <c r="C323" s="141" t="s">
        <v>21321</v>
      </c>
      <c r="I323" s="141" t="s">
        <v>14</v>
      </c>
      <c r="J323" s="649">
        <v>64.33</v>
      </c>
    </row>
    <row r="324" spans="1:10" hidden="1">
      <c r="A324" s="141" t="s">
        <v>21322</v>
      </c>
      <c r="B324" s="141" t="str">
        <f t="shared" si="5"/>
        <v>CONTROLE DE COMPACTACAO,POR PONTO(METODO DO ANEL)CONTROLE DE COMPACTACAO,POR PONTO(METODO DO ANEL)CONTROLE DE COMPACTACAO,POR PONTO(METODO DO ANEL)</v>
      </c>
      <c r="C324" s="141" t="s">
        <v>21321</v>
      </c>
      <c r="I324" s="141" t="s">
        <v>14</v>
      </c>
      <c r="J324" s="649">
        <v>58.84</v>
      </c>
    </row>
    <row r="325" spans="1:10" hidden="1">
      <c r="A325" s="141" t="s">
        <v>21323</v>
      </c>
      <c r="B325" s="141" t="str">
        <f t="shared" si="5"/>
        <v>DETERMINACAO DA RESISTENCIA A TRACAO POR COMPRESSAO DIAMETRAL DE MISTURAS BETUMINOSASDETERMINACAO DA RESISTENCIA A TRACAO POR COMPRESSAO DIAMETRADETERMINACAO DA RESISTENCIA A TRACAO POR COMPRESSAO DIAMETRA</v>
      </c>
      <c r="C325" s="141" t="s">
        <v>21324</v>
      </c>
      <c r="D325" s="141" t="s">
        <v>21325</v>
      </c>
      <c r="I325" s="141" t="s">
        <v>14</v>
      </c>
      <c r="J325" s="649">
        <v>187.25</v>
      </c>
    </row>
    <row r="326" spans="1:10" hidden="1">
      <c r="A326" s="141" t="s">
        <v>21326</v>
      </c>
      <c r="B326" s="141" t="str">
        <f t="shared" si="5"/>
        <v>DETERMINACAO DA RESISTENCIA A TRACAO POR COMPRESSAO DIAMETRAL DE MISTURAS BETUMINOSASDETERMINACAO DA RESISTENCIA A TRACAO POR COMPRESSAO DIAMETRADETERMINACAO DA RESISTENCIA A TRACAO POR COMPRESSAO DIAMETRA</v>
      </c>
      <c r="C326" s="141" t="s">
        <v>21324</v>
      </c>
      <c r="D326" s="141" t="s">
        <v>21325</v>
      </c>
      <c r="I326" s="141" t="s">
        <v>14</v>
      </c>
      <c r="J326" s="649">
        <v>171.28</v>
      </c>
    </row>
    <row r="327" spans="1:10" hidden="1">
      <c r="A327" s="141" t="s">
        <v>21327</v>
      </c>
      <c r="B327" s="141" t="str">
        <f t="shared" si="5"/>
        <v>DETERMINACAO DO MODULO DE RESISTENCIA DE MISTURAS BETUMINOSASDETERMINACAO DO MODULO DE RESISTENCIA DE MISTURAS BETUMINOSADETERMINACAO DO MODULO DE RESISTENCIA DE MISTURAS BETUMINOSA</v>
      </c>
      <c r="C327" s="141" t="s">
        <v>21328</v>
      </c>
      <c r="D327" s="141" t="s">
        <v>21329</v>
      </c>
      <c r="I327" s="141" t="s">
        <v>14</v>
      </c>
      <c r="J327" s="649">
        <v>187.25</v>
      </c>
    </row>
    <row r="328" spans="1:10" hidden="1">
      <c r="A328" s="141" t="s">
        <v>21330</v>
      </c>
      <c r="B328" s="141" t="str">
        <f t="shared" si="5"/>
        <v>DETERMINACAO DO MODULO DE RESISTENCIA DE MISTURAS BETUMINOSASDETERMINACAO DO MODULO DE RESISTENCIA DE MISTURAS BETUMINOSADETERMINACAO DO MODULO DE RESISTENCIA DE MISTURAS BETUMINOSA</v>
      </c>
      <c r="C328" s="141" t="s">
        <v>21328</v>
      </c>
      <c r="D328" s="141" t="s">
        <v>21329</v>
      </c>
      <c r="I328" s="141" t="s">
        <v>14</v>
      </c>
      <c r="J328" s="649">
        <v>171.28</v>
      </c>
    </row>
    <row r="329" spans="1:10" hidden="1">
      <c r="A329" s="141" t="s">
        <v>21331</v>
      </c>
      <c r="B329" s="141" t="str">
        <f t="shared" si="5"/>
        <v>DETERMINACAO DE MASSA ESPECIFICA APARENTE "IN SITU" COM EMPREGO DO FRASCO DE AREIADETERMINACAO DE MASSA ESPECIFICA APARENTE "IN SITU" COM EMPRDETERMINACAO DE MASSA ESPECIFICA APARENTE "IN SITU" COM EMPR</v>
      </c>
      <c r="C329" s="141" t="s">
        <v>21332</v>
      </c>
      <c r="D329" s="141" t="s">
        <v>21333</v>
      </c>
      <c r="I329" s="141" t="s">
        <v>14</v>
      </c>
      <c r="J329" s="649">
        <v>114.35</v>
      </c>
    </row>
    <row r="330" spans="1:10" hidden="1">
      <c r="A330" s="141" t="s">
        <v>21334</v>
      </c>
      <c r="B330" s="141" t="str">
        <f t="shared" si="5"/>
        <v>DETERMINACAO DE MASSA ESPECIFICA APARENTE "IN SITU" COM EMPREGO DO FRASCO DE AREIADETERMINACAO DE MASSA ESPECIFICA APARENTE "IN SITU" COM EMPRDETERMINACAO DE MASSA ESPECIFICA APARENTE "IN SITU" COM EMPR</v>
      </c>
      <c r="C330" s="141" t="s">
        <v>21332</v>
      </c>
      <c r="D330" s="141" t="s">
        <v>21333</v>
      </c>
      <c r="I330" s="141" t="s">
        <v>14</v>
      </c>
      <c r="J330" s="649">
        <v>104.6</v>
      </c>
    </row>
    <row r="331" spans="1:10" hidden="1">
      <c r="A331" s="141" t="s">
        <v>21335</v>
      </c>
      <c r="B331" s="141" t="str">
        <f t="shared" si="5"/>
        <v>ENSAIO NORMAL COMPLETOENSAIO NORMAL COMPLETOENSAIO NORMAL COMPLETO</v>
      </c>
      <c r="C331" s="141" t="s">
        <v>21336</v>
      </c>
      <c r="I331" s="141" t="s">
        <v>14</v>
      </c>
      <c r="J331" s="649">
        <v>4124.95</v>
      </c>
    </row>
    <row r="332" spans="1:10" hidden="1">
      <c r="A332" s="141" t="s">
        <v>21337</v>
      </c>
      <c r="B332" s="141" t="str">
        <f t="shared" si="5"/>
        <v>ENSAIO NORMAL COMPLETOENSAIO NORMAL COMPLETOENSAIO NORMAL COMPLETO</v>
      </c>
      <c r="C332" s="141" t="s">
        <v>21336</v>
      </c>
      <c r="I332" s="141" t="s">
        <v>14</v>
      </c>
      <c r="J332" s="649">
        <v>3773.22</v>
      </c>
    </row>
    <row r="333" spans="1:10" hidden="1">
      <c r="A333" s="141" t="s">
        <v>21338</v>
      </c>
      <c r="B333" s="141" t="str">
        <f t="shared" si="5"/>
        <v>ENSAIO DE PEGAENSAIO DE PEGAENSAIO DE PEGA</v>
      </c>
      <c r="C333" s="141" t="s">
        <v>21339</v>
      </c>
      <c r="I333" s="141" t="s">
        <v>14</v>
      </c>
      <c r="J333" s="649">
        <v>213.59</v>
      </c>
    </row>
    <row r="334" spans="1:10" hidden="1">
      <c r="A334" s="141" t="s">
        <v>21340</v>
      </c>
      <c r="B334" s="141" t="str">
        <f t="shared" si="5"/>
        <v>ENSAIO DE PEGAENSAIO DE PEGAENSAIO DE PEGA</v>
      </c>
      <c r="C334" s="141" t="s">
        <v>21339</v>
      </c>
      <c r="I334" s="141" t="s">
        <v>14</v>
      </c>
      <c r="J334" s="649">
        <v>195.37</v>
      </c>
    </row>
    <row r="335" spans="1:10" hidden="1">
      <c r="A335" s="141" t="s">
        <v>21341</v>
      </c>
      <c r="B335" s="141" t="str">
        <f t="shared" si="5"/>
        <v>ENSAIO DE EXPANSIBILIDADE(LE CHATELIER)ENSAIO DE EXPANSIBILIDADE(LE CHATELIER)ENSAIO DE EXPANSIBILIDADE(LE CHATELIER)</v>
      </c>
      <c r="C335" s="141" t="s">
        <v>21342</v>
      </c>
      <c r="I335" s="141" t="s">
        <v>14</v>
      </c>
      <c r="J335" s="649">
        <v>213.59</v>
      </c>
    </row>
    <row r="336" spans="1:10" hidden="1">
      <c r="A336" s="141" t="s">
        <v>21343</v>
      </c>
      <c r="B336" s="141" t="str">
        <f t="shared" si="5"/>
        <v>ENSAIO DE EXPANSIBILIDADE(LE CHATELIER)ENSAIO DE EXPANSIBILIDADE(LE CHATELIER)ENSAIO DE EXPANSIBILIDADE(LE CHATELIER)</v>
      </c>
      <c r="C336" s="141" t="s">
        <v>21342</v>
      </c>
      <c r="I336" s="141" t="s">
        <v>14</v>
      </c>
      <c r="J336" s="649">
        <v>195.37</v>
      </c>
    </row>
    <row r="337" spans="1:10" hidden="1">
      <c r="A337" s="141" t="s">
        <v>21344</v>
      </c>
      <c r="B337" s="141" t="str">
        <f t="shared" si="5"/>
        <v>ENSAIO DE EXPANSIBILIDADE EM AUTO-CLAVEENSAIO DE EXPANSIBILIDADE EM AUTO-CLAVEENSAIO DE EXPANSIBILIDADE EM AUTO-CLAVE</v>
      </c>
      <c r="C337" s="141" t="s">
        <v>21345</v>
      </c>
      <c r="I337" s="141" t="s">
        <v>14</v>
      </c>
      <c r="J337" s="649">
        <v>495.8</v>
      </c>
    </row>
    <row r="338" spans="1:10" hidden="1">
      <c r="A338" s="141" t="s">
        <v>21346</v>
      </c>
      <c r="B338" s="141" t="str">
        <f t="shared" si="5"/>
        <v>ENSAIO DE EXPANSIBILIDADE EM AUTO-CLAVEENSAIO DE EXPANSIBILIDADE EM AUTO-CLAVEENSAIO DE EXPANSIBILIDADE EM AUTO-CLAVE</v>
      </c>
      <c r="C338" s="141" t="s">
        <v>21345</v>
      </c>
      <c r="I338" s="141" t="s">
        <v>14</v>
      </c>
      <c r="J338" s="649">
        <v>453.52</v>
      </c>
    </row>
    <row r="339" spans="1:10" hidden="1">
      <c r="A339" s="141" t="s">
        <v>21347</v>
      </c>
      <c r="B339" s="141" t="str">
        <f t="shared" si="5"/>
        <v>ENSAIO DE FINURA: RESIDUO NA PENEIRA Nº 200ENSAIO DE FINURA: RESIDUO NA PENEIRA Nº 200ENSAIO DE FINURA: RESIDUO NA PENEIRA Nº 200</v>
      </c>
      <c r="C339" s="141" t="s">
        <v>21348</v>
      </c>
      <c r="I339" s="141" t="s">
        <v>14</v>
      </c>
      <c r="J339" s="649">
        <v>189.35</v>
      </c>
    </row>
    <row r="340" spans="1:10" hidden="1">
      <c r="A340" s="141" t="s">
        <v>21349</v>
      </c>
      <c r="B340" s="141" t="str">
        <f t="shared" si="5"/>
        <v>ENSAIO DE FINURA: RESIDUO NA PENEIRA Nº 200ENSAIO DE FINURA: RESIDUO NA PENEIRA Nº 200ENSAIO DE FINURA: RESIDUO NA PENEIRA Nº 200</v>
      </c>
      <c r="C340" s="141" t="s">
        <v>21348</v>
      </c>
      <c r="I340" s="141" t="s">
        <v>14</v>
      </c>
      <c r="J340" s="649">
        <v>173.21</v>
      </c>
    </row>
    <row r="341" spans="1:10" hidden="1">
      <c r="A341" s="141" t="s">
        <v>21350</v>
      </c>
      <c r="B341" s="141" t="str">
        <f t="shared" si="5"/>
        <v>ENSAIO DE FINURA: SUPERFICIE ESPECIFICA BLAINEENSAIO DE FINURA: SUPERFICIE ESPECIFICA BLAINEENSAIO DE FINURA: SUPERFICIE ESPECIFICA BLAINE</v>
      </c>
      <c r="C341" s="141" t="s">
        <v>21351</v>
      </c>
      <c r="I341" s="141" t="s">
        <v>14</v>
      </c>
      <c r="J341" s="649">
        <v>495.8</v>
      </c>
    </row>
    <row r="342" spans="1:10" hidden="1">
      <c r="A342" s="141" t="s">
        <v>21352</v>
      </c>
      <c r="B342" s="141" t="str">
        <f t="shared" si="5"/>
        <v>ENSAIO DE FINURA: SUPERFICIE ESPECIFICA BLAINEENSAIO DE FINURA: SUPERFICIE ESPECIFICA BLAINEENSAIO DE FINURA: SUPERFICIE ESPECIFICA BLAINE</v>
      </c>
      <c r="C342" s="141" t="s">
        <v>21351</v>
      </c>
      <c r="I342" s="141" t="s">
        <v>14</v>
      </c>
      <c r="J342" s="649">
        <v>453.52</v>
      </c>
    </row>
    <row r="343" spans="1:10" hidden="1">
      <c r="A343" s="141" t="s">
        <v>21353</v>
      </c>
      <c r="B343" s="141" t="str">
        <f t="shared" si="5"/>
        <v>RESISTENCIA A COMPRESSAO AOS 3,7 E 28 DIAS DE IDADERESISTENCIA A COMPRESSAO AOS 3,7 E 28 DIAS DE IDADERESISTENCIA A COMPRESSAO AOS 3,7 E 28 DIAS DE IDADE</v>
      </c>
      <c r="C343" s="141" t="s">
        <v>21354</v>
      </c>
      <c r="I343" s="141" t="s">
        <v>14</v>
      </c>
      <c r="J343" s="649">
        <v>1193.1400000000001</v>
      </c>
    </row>
    <row r="344" spans="1:10" hidden="1">
      <c r="A344" s="141" t="s">
        <v>21355</v>
      </c>
      <c r="B344" s="141" t="str">
        <f t="shared" si="5"/>
        <v>RESISTENCIA A COMPRESSAO AOS 3,7 E 28 DIAS DE IDADERESISTENCIA A COMPRESSAO AOS 3,7 E 28 DIAS DE IDADERESISTENCIA A COMPRESSAO AOS 3,7 E 28 DIAS DE IDADE</v>
      </c>
      <c r="C344" s="141" t="s">
        <v>21354</v>
      </c>
      <c r="I344" s="141" t="s">
        <v>14</v>
      </c>
      <c r="J344" s="649">
        <v>1091.4000000000001</v>
      </c>
    </row>
    <row r="345" spans="1:10" hidden="1">
      <c r="A345" s="141" t="s">
        <v>21356</v>
      </c>
      <c r="B345" s="141" t="str">
        <f t="shared" si="5"/>
        <v>RESISTENCIA A COMPRESSAO,PARA CADA IDADE COMPLEMENTARRESISTENCIA A COMPRESSAO,PARA CADA IDADE COMPLEMENTARRESISTENCIA A COMPRESSAO,PARA CADA IDADE COMPLEMENTAR</v>
      </c>
      <c r="C345" s="141" t="s">
        <v>21357</v>
      </c>
      <c r="I345" s="141" t="s">
        <v>14</v>
      </c>
      <c r="J345" s="649">
        <v>797.95</v>
      </c>
    </row>
    <row r="346" spans="1:10" hidden="1">
      <c r="A346" s="141" t="s">
        <v>21358</v>
      </c>
      <c r="B346" s="141" t="str">
        <f t="shared" si="5"/>
        <v>RESISTENCIA A COMPRESSAO,PARA CADA IDADE COMPLEMENTARRESISTENCIA A COMPRESSAO,PARA CADA IDADE COMPLEMENTARRESISTENCIA A COMPRESSAO,PARA CADA IDADE COMPLEMENTAR</v>
      </c>
      <c r="C346" s="141" t="s">
        <v>21357</v>
      </c>
      <c r="I346" s="141" t="s">
        <v>14</v>
      </c>
      <c r="J346" s="649">
        <v>729.9</v>
      </c>
    </row>
    <row r="347" spans="1:10" hidden="1">
      <c r="A347" s="141" t="s">
        <v>21359</v>
      </c>
      <c r="B347" s="141" t="str">
        <f t="shared" si="5"/>
        <v>MASSA ESPECIFICA REAL DO CIMENTO PORTLANDMASSA ESPECIFICA REAL DO CIMENTO PORTLANDMASSA ESPECIFICA REAL DO CIMENTO PORTLAND</v>
      </c>
      <c r="C347" s="141" t="s">
        <v>21360</v>
      </c>
      <c r="I347" s="141" t="s">
        <v>14</v>
      </c>
      <c r="J347" s="649">
        <v>213.59</v>
      </c>
    </row>
    <row r="348" spans="1:10" hidden="1">
      <c r="A348" s="141" t="s">
        <v>21361</v>
      </c>
      <c r="B348" s="141" t="str">
        <f t="shared" si="5"/>
        <v>MASSA ESPECIFICA REAL DO CIMENTO PORTLANDMASSA ESPECIFICA REAL DO CIMENTO PORTLANDMASSA ESPECIFICA REAL DO CIMENTO PORTLAND</v>
      </c>
      <c r="C348" s="141" t="s">
        <v>21360</v>
      </c>
      <c r="I348" s="141" t="s">
        <v>14</v>
      </c>
      <c r="J348" s="649">
        <v>195.37</v>
      </c>
    </row>
    <row r="349" spans="1:10" hidden="1">
      <c r="A349" s="141" t="s">
        <v>21362</v>
      </c>
      <c r="B349" s="141" t="str">
        <f t="shared" si="5"/>
        <v>CALOR DE HIDRATACAO AOS 7 E 28 DIAS DE IDADECALOR DE HIDRATACAO AOS 7 E 28 DIAS DE IDADECALOR DE HIDRATACAO AOS 7 E 28 DIAS DE IDADE</v>
      </c>
      <c r="C349" s="141" t="s">
        <v>21363</v>
      </c>
      <c r="I349" s="141" t="s">
        <v>14</v>
      </c>
      <c r="J349" s="649">
        <v>1161.22</v>
      </c>
    </row>
    <row r="350" spans="1:10" hidden="1">
      <c r="A350" s="141" t="s">
        <v>21364</v>
      </c>
      <c r="B350" s="141" t="str">
        <f t="shared" si="5"/>
        <v>CALOR DE HIDRATACAO AOS 7 E 28 DIAS DE IDADECALOR DE HIDRATACAO AOS 7 E 28 DIAS DE IDADECALOR DE HIDRATACAO AOS 7 E 28 DIAS DE IDADE</v>
      </c>
      <c r="C350" s="141" t="s">
        <v>21363</v>
      </c>
      <c r="I350" s="141" t="s">
        <v>14</v>
      </c>
      <c r="J350" s="649">
        <v>1062.21</v>
      </c>
    </row>
    <row r="351" spans="1:10" hidden="1">
      <c r="A351" s="141" t="s">
        <v>21365</v>
      </c>
      <c r="B351" s="141" t="str">
        <f t="shared" si="5"/>
        <v>PERDA AO FOGO(PORTLAND COMUM)PERDA AO FOGO(PORTLAND COMUM)PERDA AO FOGO(PORTLAND COMUM)</v>
      </c>
      <c r="C351" s="141" t="s">
        <v>21366</v>
      </c>
      <c r="I351" s="141" t="s">
        <v>14</v>
      </c>
      <c r="J351" s="649">
        <v>178.82</v>
      </c>
    </row>
    <row r="352" spans="1:10" hidden="1">
      <c r="A352" s="141" t="s">
        <v>21367</v>
      </c>
      <c r="B352" s="141" t="str">
        <f t="shared" si="5"/>
        <v>PERDA AO FOGO(PORTLAND COMUM)PERDA AO FOGO(PORTLAND COMUM)PERDA AO FOGO(PORTLAND COMUM)</v>
      </c>
      <c r="C352" s="141" t="s">
        <v>21366</v>
      </c>
      <c r="I352" s="141" t="s">
        <v>14</v>
      </c>
      <c r="J352" s="649">
        <v>163.58000000000001</v>
      </c>
    </row>
    <row r="353" spans="1:10" hidden="1">
      <c r="A353" s="141" t="s">
        <v>21368</v>
      </c>
      <c r="B353" s="141" t="str">
        <f t="shared" si="5"/>
        <v>PERDA AO FOGO(POZOLANICO)PERDA AO FOGO(POZOLANICO)PERDA AO FOGO(POZOLANICO)</v>
      </c>
      <c r="C353" s="141" t="s">
        <v>21369</v>
      </c>
      <c r="I353" s="141" t="s">
        <v>14</v>
      </c>
      <c r="J353" s="649">
        <v>178.82</v>
      </c>
    </row>
    <row r="354" spans="1:10" hidden="1">
      <c r="A354" s="141" t="s">
        <v>21370</v>
      </c>
      <c r="B354" s="141" t="str">
        <f t="shared" si="5"/>
        <v>PERDA AO FOGO(POZOLANICO)PERDA AO FOGO(POZOLANICO)PERDA AO FOGO(POZOLANICO)</v>
      </c>
      <c r="C354" s="141" t="s">
        <v>21369</v>
      </c>
      <c r="I354" s="141" t="s">
        <v>14</v>
      </c>
      <c r="J354" s="649">
        <v>163.58000000000001</v>
      </c>
    </row>
    <row r="355" spans="1:10" hidden="1">
      <c r="A355" s="141" t="s">
        <v>21371</v>
      </c>
      <c r="B355" s="141" t="str">
        <f t="shared" si="5"/>
        <v>RESIDUO INSOLUVELRESIDUO INSOLUVELRESIDUO INSOLUVEL</v>
      </c>
      <c r="C355" s="141" t="s">
        <v>21372</v>
      </c>
      <c r="I355" s="141" t="s">
        <v>14</v>
      </c>
      <c r="J355" s="649">
        <v>178.82</v>
      </c>
    </row>
    <row r="356" spans="1:10" hidden="1">
      <c r="A356" s="141" t="s">
        <v>21373</v>
      </c>
      <c r="B356" s="141" t="str">
        <f t="shared" si="5"/>
        <v>RESIDUO INSOLUVELRESIDUO INSOLUVELRESIDUO INSOLUVEL</v>
      </c>
      <c r="C356" s="141" t="s">
        <v>21372</v>
      </c>
      <c r="I356" s="141" t="s">
        <v>14</v>
      </c>
      <c r="J356" s="649">
        <v>163.58000000000001</v>
      </c>
    </row>
    <row r="357" spans="1:10" hidden="1">
      <c r="A357" s="141" t="s">
        <v>21374</v>
      </c>
      <c r="B357" s="141" t="str">
        <f t="shared" si="5"/>
        <v>QUANTIDADE DE ANIDRIDO SULFURICOQUANTIDADE DE ANIDRIDO SULFURICOQUANTIDADE DE ANIDRIDO SULFURICO</v>
      </c>
      <c r="C357" s="141" t="s">
        <v>21375</v>
      </c>
      <c r="I357" s="141" t="s">
        <v>14</v>
      </c>
      <c r="J357" s="649">
        <v>178.82</v>
      </c>
    </row>
    <row r="358" spans="1:10" hidden="1">
      <c r="A358" s="141" t="s">
        <v>21376</v>
      </c>
      <c r="B358" s="141" t="str">
        <f t="shared" si="5"/>
        <v>QUANTIDADE DE ANIDRIDO SULFURICOQUANTIDADE DE ANIDRIDO SULFURICOQUANTIDADE DE ANIDRIDO SULFURICO</v>
      </c>
      <c r="C358" s="141" t="s">
        <v>21375</v>
      </c>
      <c r="I358" s="141" t="s">
        <v>14</v>
      </c>
      <c r="J358" s="649">
        <v>163.58000000000001</v>
      </c>
    </row>
    <row r="359" spans="1:10" hidden="1">
      <c r="A359" s="141" t="s">
        <v>21377</v>
      </c>
      <c r="B359" s="141" t="str">
        <f t="shared" si="5"/>
        <v>QUANTIDADE DE SILICAQUANTIDADE DE SILICAQUANTIDADE DE SILICA</v>
      </c>
      <c r="C359" s="141" t="s">
        <v>21378</v>
      </c>
      <c r="I359" s="141" t="s">
        <v>14</v>
      </c>
      <c r="J359" s="649">
        <v>178.82</v>
      </c>
    </row>
    <row r="360" spans="1:10" hidden="1">
      <c r="A360" s="141" t="s">
        <v>21379</v>
      </c>
      <c r="B360" s="141" t="str">
        <f t="shared" si="5"/>
        <v>QUANTIDADE DE SILICAQUANTIDADE DE SILICAQUANTIDADE DE SILICA</v>
      </c>
      <c r="C360" s="141" t="s">
        <v>21378</v>
      </c>
      <c r="I360" s="141" t="s">
        <v>14</v>
      </c>
      <c r="J360" s="649">
        <v>163.58000000000001</v>
      </c>
    </row>
    <row r="361" spans="1:10" hidden="1">
      <c r="A361" s="141" t="s">
        <v>21380</v>
      </c>
      <c r="B361" s="141" t="str">
        <f t="shared" si="5"/>
        <v>QUANTIDADE DE OXIDO DE FERROQUANTIDADE DE OXIDO DE FERROQUANTIDADE DE OXIDO DE FERRO</v>
      </c>
      <c r="C361" s="141" t="s">
        <v>21381</v>
      </c>
      <c r="I361" s="141" t="s">
        <v>14</v>
      </c>
      <c r="J361" s="649">
        <v>178.82</v>
      </c>
    </row>
    <row r="362" spans="1:10" hidden="1">
      <c r="A362" s="141" t="s">
        <v>21382</v>
      </c>
      <c r="B362" s="141" t="str">
        <f t="shared" si="5"/>
        <v>QUANTIDADE DE OXIDO DE FERROQUANTIDADE DE OXIDO DE FERROQUANTIDADE DE OXIDO DE FERRO</v>
      </c>
      <c r="C362" s="141" t="s">
        <v>21381</v>
      </c>
      <c r="I362" s="141" t="s">
        <v>14</v>
      </c>
      <c r="J362" s="649">
        <v>163.58000000000001</v>
      </c>
    </row>
    <row r="363" spans="1:10" hidden="1">
      <c r="A363" s="141" t="s">
        <v>21383</v>
      </c>
      <c r="B363" s="141" t="str">
        <f t="shared" si="5"/>
        <v>QUANTIDADE DE OXIDO DE ALUMINIOQUANTIDADE DE OXIDO DE ALUMINIOQUANTIDADE DE OXIDO DE ALUMINIO</v>
      </c>
      <c r="C363" s="141" t="s">
        <v>21384</v>
      </c>
      <c r="I363" s="141" t="s">
        <v>14</v>
      </c>
      <c r="J363" s="649">
        <v>178.82</v>
      </c>
    </row>
    <row r="364" spans="1:10" hidden="1">
      <c r="A364" s="141" t="s">
        <v>21385</v>
      </c>
      <c r="B364" s="141" t="str">
        <f t="shared" si="5"/>
        <v>QUANTIDADE DE OXIDO DE ALUMINIOQUANTIDADE DE OXIDO DE ALUMINIOQUANTIDADE DE OXIDO DE ALUMINIO</v>
      </c>
      <c r="C364" s="141" t="s">
        <v>21384</v>
      </c>
      <c r="I364" s="141" t="s">
        <v>14</v>
      </c>
      <c r="J364" s="649">
        <v>163.58000000000001</v>
      </c>
    </row>
    <row r="365" spans="1:10" hidden="1">
      <c r="A365" s="141" t="s">
        <v>21386</v>
      </c>
      <c r="B365" s="141" t="str">
        <f t="shared" si="5"/>
        <v>QUANTIDADE DE OXIDO DE CALCIOQUANTIDADE DE OXIDO DE CALCIOQUANTIDADE DE OXIDO DE CALCIO</v>
      </c>
      <c r="C365" s="141" t="s">
        <v>21387</v>
      </c>
      <c r="I365" s="141" t="s">
        <v>14</v>
      </c>
      <c r="J365" s="649">
        <v>178.82</v>
      </c>
    </row>
    <row r="366" spans="1:10" hidden="1">
      <c r="A366" s="141" t="s">
        <v>21388</v>
      </c>
      <c r="B366" s="141" t="str">
        <f t="shared" si="5"/>
        <v>QUANTIDADE DE OXIDO DE CALCIOQUANTIDADE DE OXIDO DE CALCIOQUANTIDADE DE OXIDO DE CALCIO</v>
      </c>
      <c r="C366" s="141" t="s">
        <v>21387</v>
      </c>
      <c r="I366" s="141" t="s">
        <v>14</v>
      </c>
      <c r="J366" s="649">
        <v>163.58000000000001</v>
      </c>
    </row>
    <row r="367" spans="1:10" hidden="1">
      <c r="A367" s="141" t="s">
        <v>21389</v>
      </c>
      <c r="B367" s="141" t="str">
        <f t="shared" si="5"/>
        <v>QUANTIDADE DE OXIDO DE MAGNESIOQUANTIDADE DE OXIDO DE MAGNESIOQUANTIDADE DE OXIDO DE MAGNESIO</v>
      </c>
      <c r="C367" s="141" t="s">
        <v>21390</v>
      </c>
      <c r="I367" s="141" t="s">
        <v>14</v>
      </c>
      <c r="J367" s="649">
        <v>178.82</v>
      </c>
    </row>
    <row r="368" spans="1:10" hidden="1">
      <c r="A368" s="141" t="s">
        <v>21391</v>
      </c>
      <c r="B368" s="141" t="str">
        <f t="shared" si="5"/>
        <v>QUANTIDADE DE OXIDO DE MAGNESIOQUANTIDADE DE OXIDO DE MAGNESIOQUANTIDADE DE OXIDO DE MAGNESIO</v>
      </c>
      <c r="C368" s="141" t="s">
        <v>21390</v>
      </c>
      <c r="I368" s="141" t="s">
        <v>14</v>
      </c>
      <c r="J368" s="649">
        <v>163.58000000000001</v>
      </c>
    </row>
    <row r="369" spans="1:10" hidden="1">
      <c r="A369" s="141" t="s">
        <v>21392</v>
      </c>
      <c r="B369" s="141" t="str">
        <f t="shared" si="5"/>
        <v>QUANTIDADE DE ANIDRIDO SILICICOQUANTIDADE DE ANIDRIDO SILICICOQUANTIDADE DE ANIDRIDO SILICICO</v>
      </c>
      <c r="C369" s="141" t="s">
        <v>21393</v>
      </c>
      <c r="I369" s="141" t="s">
        <v>14</v>
      </c>
      <c r="J369" s="649">
        <v>178.82</v>
      </c>
    </row>
    <row r="370" spans="1:10" hidden="1">
      <c r="A370" s="141" t="s">
        <v>21394</v>
      </c>
      <c r="B370" s="141" t="str">
        <f t="shared" si="5"/>
        <v>QUANTIDADE DE ANIDRIDO SILICICOQUANTIDADE DE ANIDRIDO SILICICOQUANTIDADE DE ANIDRIDO SILICICO</v>
      </c>
      <c r="C370" s="141" t="s">
        <v>21393</v>
      </c>
      <c r="I370" s="141" t="s">
        <v>14</v>
      </c>
      <c r="J370" s="649">
        <v>163.58000000000001</v>
      </c>
    </row>
    <row r="371" spans="1:10" hidden="1">
      <c r="A371" s="141" t="s">
        <v>21395</v>
      </c>
      <c r="B371" s="141" t="str">
        <f t="shared" si="5"/>
        <v>QUANTIDADE DE OXIDO DE POTASSIOQUANTIDADE DE OXIDO DE POTASSIOQUANTIDADE DE OXIDO DE POTASSIO</v>
      </c>
      <c r="C371" s="141" t="s">
        <v>21396</v>
      </c>
      <c r="I371" s="141" t="s">
        <v>14</v>
      </c>
      <c r="J371" s="649">
        <v>178.82</v>
      </c>
    </row>
    <row r="372" spans="1:10" hidden="1">
      <c r="A372" s="141" t="s">
        <v>21397</v>
      </c>
      <c r="B372" s="141" t="str">
        <f t="shared" si="5"/>
        <v>QUANTIDADE DE OXIDO DE POTASSIOQUANTIDADE DE OXIDO DE POTASSIOQUANTIDADE DE OXIDO DE POTASSIO</v>
      </c>
      <c r="C372" s="141" t="s">
        <v>21396</v>
      </c>
      <c r="I372" s="141" t="s">
        <v>14</v>
      </c>
      <c r="J372" s="649">
        <v>163.58000000000001</v>
      </c>
    </row>
    <row r="373" spans="1:10" hidden="1">
      <c r="A373" s="141" t="s">
        <v>21398</v>
      </c>
      <c r="B373" s="141" t="str">
        <f t="shared" si="5"/>
        <v>QUANTIDADE DE OXIDO DE SODIOQUANTIDADE DE OXIDO DE SODIOQUANTIDADE DE OXIDO DE SODIO</v>
      </c>
      <c r="C373" s="141" t="s">
        <v>21399</v>
      </c>
      <c r="I373" s="141" t="s">
        <v>14</v>
      </c>
      <c r="J373" s="649">
        <v>178.82</v>
      </c>
    </row>
    <row r="374" spans="1:10" hidden="1">
      <c r="A374" s="141" t="s">
        <v>21400</v>
      </c>
      <c r="B374" s="141" t="str">
        <f t="shared" si="5"/>
        <v>QUANTIDADE DE OXIDO DE SODIOQUANTIDADE DE OXIDO DE SODIOQUANTIDADE DE OXIDO DE SODIO</v>
      </c>
      <c r="C374" s="141" t="s">
        <v>21399</v>
      </c>
      <c r="I374" s="141" t="s">
        <v>14</v>
      </c>
      <c r="J374" s="649">
        <v>163.58000000000001</v>
      </c>
    </row>
    <row r="375" spans="1:10" hidden="1">
      <c r="A375" s="141" t="s">
        <v>21401</v>
      </c>
      <c r="B375" s="141" t="str">
        <f t="shared" si="5"/>
        <v>QUANTIDADE DE CALCIOQUANTIDADE DE CALCIOQUANTIDADE DE CALCIO</v>
      </c>
      <c r="C375" s="141" t="s">
        <v>21402</v>
      </c>
      <c r="I375" s="141" t="s">
        <v>14</v>
      </c>
      <c r="J375" s="649">
        <v>178.82</v>
      </c>
    </row>
    <row r="376" spans="1:10" hidden="1">
      <c r="A376" s="141" t="s">
        <v>21403</v>
      </c>
      <c r="B376" s="141" t="str">
        <f t="shared" si="5"/>
        <v>QUANTIDADE DE CALCIOQUANTIDADE DE CALCIOQUANTIDADE DE CALCIO</v>
      </c>
      <c r="C376" s="141" t="s">
        <v>21402</v>
      </c>
      <c r="I376" s="141" t="s">
        <v>14</v>
      </c>
      <c r="J376" s="649">
        <v>163.58000000000001</v>
      </c>
    </row>
    <row r="377" spans="1:10" hidden="1">
      <c r="A377" s="141" t="s">
        <v>21404</v>
      </c>
      <c r="B377" s="141" t="str">
        <f t="shared" si="5"/>
        <v>QUANTIDADE DE OXIDO DE MANGANESQUANTIDADE DE OXIDO DE MANGANESQUANTIDADE DE OXIDO DE MANGANES</v>
      </c>
      <c r="C377" s="141" t="s">
        <v>21405</v>
      </c>
      <c r="I377" s="141" t="s">
        <v>14</v>
      </c>
      <c r="J377" s="649">
        <v>178.82</v>
      </c>
    </row>
    <row r="378" spans="1:10" hidden="1">
      <c r="A378" s="141" t="s">
        <v>21406</v>
      </c>
      <c r="B378" s="141" t="str">
        <f t="shared" si="5"/>
        <v>QUANTIDADE DE OXIDO DE MANGANESQUANTIDADE DE OXIDO DE MANGANESQUANTIDADE DE OXIDO DE MANGANES</v>
      </c>
      <c r="C378" s="141" t="s">
        <v>21405</v>
      </c>
      <c r="I378" s="141" t="s">
        <v>14</v>
      </c>
      <c r="J378" s="649">
        <v>163.58000000000001</v>
      </c>
    </row>
    <row r="379" spans="1:10" hidden="1">
      <c r="A379" s="141" t="s">
        <v>21407</v>
      </c>
      <c r="B379" s="141" t="str">
        <f t="shared" si="5"/>
        <v>QUANTIDADE DE SULFATOQUANTIDADE DE SULFATOQUANTIDADE DE SULFATO</v>
      </c>
      <c r="C379" s="141" t="s">
        <v>21408</v>
      </c>
      <c r="I379" s="141" t="s">
        <v>14</v>
      </c>
      <c r="J379" s="649">
        <v>178.82</v>
      </c>
    </row>
    <row r="380" spans="1:10" hidden="1">
      <c r="A380" s="141" t="s">
        <v>21409</v>
      </c>
      <c r="B380" s="141" t="str">
        <f t="shared" si="5"/>
        <v>QUANTIDADE DE SULFATOQUANTIDADE DE SULFATOQUANTIDADE DE SULFATO</v>
      </c>
      <c r="C380" s="141" t="s">
        <v>21408</v>
      </c>
      <c r="I380" s="141" t="s">
        <v>14</v>
      </c>
      <c r="J380" s="649">
        <v>163.58000000000001</v>
      </c>
    </row>
    <row r="381" spans="1:10" hidden="1">
      <c r="A381" s="141" t="s">
        <v>21410</v>
      </c>
      <c r="B381" s="141" t="str">
        <f t="shared" si="5"/>
        <v>DETERMINACAO DOS COMPOSTOS PRINCIPAIS PRESENTES NO CIMENTO PORTLANDDETERMINACAO DOS COMPOSTOS PRINCIPAIS PRESENTES NO CIMENTO PDETERMINACAO DOS COMPOSTOS PRINCIPAIS PRESENTES NO CIMENTO P</v>
      </c>
      <c r="C381" s="141" t="s">
        <v>21411</v>
      </c>
      <c r="D381" s="141" t="s">
        <v>21412</v>
      </c>
      <c r="I381" s="141" t="s">
        <v>14</v>
      </c>
      <c r="J381" s="649">
        <v>178.82</v>
      </c>
    </row>
    <row r="382" spans="1:10" hidden="1">
      <c r="A382" s="141" t="s">
        <v>21413</v>
      </c>
      <c r="B382" s="141" t="str">
        <f t="shared" si="5"/>
        <v>DETERMINACAO DOS COMPOSTOS PRINCIPAIS PRESENTES NO CIMENTO PORTLANDDETERMINACAO DOS COMPOSTOS PRINCIPAIS PRESENTES NO CIMENTO PDETERMINACAO DOS COMPOSTOS PRINCIPAIS PRESENTES NO CIMENTO P</v>
      </c>
      <c r="C382" s="141" t="s">
        <v>21411</v>
      </c>
      <c r="D382" s="141" t="s">
        <v>21412</v>
      </c>
      <c r="I382" s="141" t="s">
        <v>14</v>
      </c>
      <c r="J382" s="649">
        <v>163.58000000000001</v>
      </c>
    </row>
    <row r="383" spans="1:10" hidden="1">
      <c r="A383" s="141" t="s">
        <v>21414</v>
      </c>
      <c r="B383" s="141" t="str">
        <f t="shared" si="5"/>
        <v>ENSAIO QUIMICO COMPLETO DE CIMENTOENSAIO QUIMICO COMPLETO DE CIMENTOENSAIO QUIMICO COMPLETO DE CIMENTO</v>
      </c>
      <c r="C383" s="141" t="s">
        <v>21415</v>
      </c>
      <c r="I383" s="141" t="s">
        <v>14</v>
      </c>
      <c r="J383" s="649">
        <v>3739.18</v>
      </c>
    </row>
    <row r="384" spans="1:10" hidden="1">
      <c r="A384" s="141" t="s">
        <v>21416</v>
      </c>
      <c r="B384" s="141" t="str">
        <f t="shared" si="5"/>
        <v>ENSAIO QUIMICO COMPLETO DE CIMENTOENSAIO QUIMICO COMPLETO DE CIMENTOENSAIO QUIMICO COMPLETO DE CIMENTO</v>
      </c>
      <c r="C384" s="141" t="s">
        <v>21415</v>
      </c>
      <c r="I384" s="141" t="s">
        <v>14</v>
      </c>
      <c r="J384" s="649">
        <v>3420.34</v>
      </c>
    </row>
    <row r="385" spans="1:10" hidden="1">
      <c r="A385" s="141" t="s">
        <v>21417</v>
      </c>
      <c r="B385" s="141" t="str">
        <f t="shared" si="5"/>
        <v>CONTROLE TECNOLOGICO DE OBRAS,CONSIDERANDO APENAS O CONTROLE DAS ARMADURAS,CONSTANDO DE COLETA DE CORPOS DE PROVA,TRANSPCONTROLE TECNOLOGICO DE OBRAS,CONSIDERANDO APENAS O CONTROLEORTE ATE 50KM,ENSAIO DE DOBRAMENTO E DE TRACAO SIMPLES,MEDIDO POR TONELADA DE ACO GEOMETRICAMENTE NECESSARIOCONTROLE TECNOLOGICO DE OBRAS,CONSIDERANDO APENAS O CONTROLE</v>
      </c>
      <c r="C385" s="141" t="s">
        <v>21418</v>
      </c>
      <c r="D385" s="141" t="s">
        <v>21419</v>
      </c>
      <c r="E385" s="141" t="s">
        <v>21420</v>
      </c>
      <c r="F385" s="141" t="s">
        <v>21421</v>
      </c>
      <c r="I385" s="141" t="s">
        <v>16877</v>
      </c>
      <c r="J385" s="649">
        <v>175.02</v>
      </c>
    </row>
    <row r="386" spans="1:10" hidden="1">
      <c r="A386" s="141" t="s">
        <v>21422</v>
      </c>
      <c r="B386" s="141" t="str">
        <f t="shared" si="5"/>
        <v>CONTROLE TECNOLOGICO DE OBRAS,CONSIDERANDO APENAS O CONTROLE DAS ARMADURAS,CONSTANDO DE COLETA DE CORPOS DE PROVA,TRANSPCONTROLE TECNOLOGICO DE OBRAS,CONSIDERANDO APENAS O CONTROLEORTE ATE 50KM,ENSAIO DE DOBRAMENTO E DE TRACAO SIMPLES,MEDIDO POR TONELADA DE ACO GEOMETRICAMENTE NECESSARIOCONTROLE TECNOLOGICO DE OBRAS,CONSIDERANDO APENAS O CONTROLE</v>
      </c>
      <c r="C386" s="141" t="s">
        <v>21418</v>
      </c>
      <c r="D386" s="141" t="s">
        <v>21419</v>
      </c>
      <c r="E386" s="141" t="s">
        <v>21420</v>
      </c>
      <c r="F386" s="141" t="s">
        <v>21421</v>
      </c>
      <c r="I386" s="141" t="s">
        <v>16877</v>
      </c>
      <c r="J386" s="649">
        <v>160.09</v>
      </c>
    </row>
    <row r="387" spans="1:10" hidden="1">
      <c r="A387" s="141" t="s">
        <v>21423</v>
      </c>
      <c r="B387" s="141" t="str">
        <f t="shared" ref="B387:B450" si="6">C387&amp;D387&amp;C387&amp;E387&amp;F387&amp;G387&amp;H387&amp;C387</f>
        <v>CONTROLE TECNOLOGICO DE OBRAS,CONSIDERANDO APENAS O CONTROLE DAS ARMADURAS,CONSTANDO DE COLETA DE CORPOS DE PROVA,TRANSPCONTROLE TECNOLOGICO DE OBRAS,CONSIDERANDO APENAS O CONTROLEORTE ATE 100KM,ENSAIO DE DOBRAMENTO E DE TRACAO SIMPLES,MEDIDO POR TONELADA DE ACO GEOMETRICAMENTE NECESSARIOCONTROLE TECNOLOGICO DE OBRAS,CONSIDERANDO APENAS O CONTROLE</v>
      </c>
      <c r="C387" s="141" t="s">
        <v>21418</v>
      </c>
      <c r="D387" s="141" t="s">
        <v>21419</v>
      </c>
      <c r="E387" s="141" t="s">
        <v>21424</v>
      </c>
      <c r="F387" s="141" t="s">
        <v>21425</v>
      </c>
      <c r="I387" s="141" t="s">
        <v>16877</v>
      </c>
      <c r="J387" s="649">
        <v>181.75</v>
      </c>
    </row>
    <row r="388" spans="1:10" hidden="1">
      <c r="A388" s="141" t="s">
        <v>21426</v>
      </c>
      <c r="B388" s="141" t="str">
        <f t="shared" si="6"/>
        <v>CONTROLE TECNOLOGICO DE OBRAS,CONSIDERANDO APENAS O CONTROLE DAS ARMADURAS,CONSTANDO DE COLETA DE CORPOS DE PROVA,TRANSPCONTROLE TECNOLOGICO DE OBRAS,CONSIDERANDO APENAS O CONTROLEORTE ATE 100KM,ENSAIO DE DOBRAMENTO E DE TRACAO SIMPLES,MEDIDO POR TONELADA DE ACO GEOMETRICAMENTE NECESSARIOCONTROLE TECNOLOGICO DE OBRAS,CONSIDERANDO APENAS O CONTROLE</v>
      </c>
      <c r="C388" s="141" t="s">
        <v>21418</v>
      </c>
      <c r="D388" s="141" t="s">
        <v>21419</v>
      </c>
      <c r="E388" s="141" t="s">
        <v>21424</v>
      </c>
      <c r="F388" s="141" t="s">
        <v>21425</v>
      </c>
      <c r="I388" s="141" t="s">
        <v>16877</v>
      </c>
      <c r="J388" s="649">
        <v>166.25</v>
      </c>
    </row>
    <row r="389" spans="1:10" hidden="1">
      <c r="A389" s="141" t="s">
        <v>21427</v>
      </c>
      <c r="B389" s="141" t="str">
        <f t="shared" si="6"/>
        <v>CONTROLE TECNOLOGICO DE OBRAS,CONSIDERANDO APENAS O CONTROLE DAS ARMADURAS,CONSTANDO DE COLETA DE CORPOS DE PROVA,TRANSPCONTROLE TECNOLOGICO DE OBRAS,CONSIDERANDO APENAS O CONTROLEORTE ATE 250KM,ENSAIO DE DOBRAMENTO E DE TRACAO SIMPLES,MEDIDO POR TONELADA DE ACO GEOMETRICAMENTE NECESSARIOCONTROLE TECNOLOGICO DE OBRAS,CONSIDERANDO APENAS O CONTROLE</v>
      </c>
      <c r="C389" s="141" t="s">
        <v>21418</v>
      </c>
      <c r="D389" s="141" t="s">
        <v>21419</v>
      </c>
      <c r="E389" s="141" t="s">
        <v>21428</v>
      </c>
      <c r="F389" s="141" t="s">
        <v>21425</v>
      </c>
      <c r="I389" s="141" t="s">
        <v>16877</v>
      </c>
      <c r="J389" s="649">
        <v>201.94</v>
      </c>
    </row>
    <row r="390" spans="1:10" hidden="1">
      <c r="A390" s="141" t="s">
        <v>21429</v>
      </c>
      <c r="B390" s="141" t="str">
        <f t="shared" si="6"/>
        <v>CONTROLE TECNOLOGICO DE OBRAS,CONSIDERANDO APENAS O CONTROLE DAS ARMADURAS,CONSTANDO DE COLETA DE CORPOS DE PROVA,TRANSPCONTROLE TECNOLOGICO DE OBRAS,CONSIDERANDO APENAS O CONTROLEORTE ATE 250KM,ENSAIO DE DOBRAMENTO E DE TRACAO SIMPLES,MEDIDO POR TONELADA DE ACO GEOMETRICAMENTE NECESSARIOCONTROLE TECNOLOGICO DE OBRAS,CONSIDERANDO APENAS O CONTROLE</v>
      </c>
      <c r="C390" s="141" t="s">
        <v>21418</v>
      </c>
      <c r="D390" s="141" t="s">
        <v>21419</v>
      </c>
      <c r="E390" s="141" t="s">
        <v>21428</v>
      </c>
      <c r="F390" s="141" t="s">
        <v>21425</v>
      </c>
      <c r="I390" s="141" t="s">
        <v>16877</v>
      </c>
      <c r="J390" s="649">
        <v>184.72</v>
      </c>
    </row>
    <row r="391" spans="1:10" hidden="1">
      <c r="A391" s="141" t="s">
        <v>21430</v>
      </c>
      <c r="B391" s="141" t="str">
        <f t="shared" si="6"/>
        <v>DOBRAMENTO SIMPLES,EM UMA OPERACAODOBRAMENTO SIMPLES,EM UMA OPERACAODOBRAMENTO SIMPLES,EM UMA OPERACAO</v>
      </c>
      <c r="C391" s="141" t="s">
        <v>21431</v>
      </c>
      <c r="I391" s="141" t="s">
        <v>14</v>
      </c>
      <c r="J391" s="649">
        <v>106.81</v>
      </c>
    </row>
    <row r="392" spans="1:10" hidden="1">
      <c r="A392" s="141" t="s">
        <v>21432</v>
      </c>
      <c r="B392" s="141" t="str">
        <f t="shared" si="6"/>
        <v>DOBRAMENTO SIMPLES,EM UMA OPERACAODOBRAMENTO SIMPLES,EM UMA OPERACAODOBRAMENTO SIMPLES,EM UMA OPERACAO</v>
      </c>
      <c r="C392" s="141" t="s">
        <v>21431</v>
      </c>
      <c r="I392" s="141" t="s">
        <v>14</v>
      </c>
      <c r="J392" s="649">
        <v>97.71</v>
      </c>
    </row>
    <row r="393" spans="1:10" hidden="1">
      <c r="A393" s="141" t="s">
        <v>21433</v>
      </c>
      <c r="B393" s="141" t="str">
        <f t="shared" si="6"/>
        <v>DOBRAMENTO SIMPLES, EM DUAS OPERACOES (FLEXAO E COMPRESSAO)DOBRAMENTO SIMPLES, EM DUAS OPERACOES (FLEXAO E COMPRESSAO)DOBRAMENTO SIMPLES, EM DUAS OPERACOES (FLEXAO E COMPRESSAO)</v>
      </c>
      <c r="C393" s="141" t="s">
        <v>21434</v>
      </c>
      <c r="I393" s="141" t="s">
        <v>14</v>
      </c>
      <c r="J393" s="649">
        <v>122.64</v>
      </c>
    </row>
    <row r="394" spans="1:10" hidden="1">
      <c r="A394" s="141" t="s">
        <v>21435</v>
      </c>
      <c r="B394" s="141" t="str">
        <f t="shared" si="6"/>
        <v>DOBRAMENTO SIMPLES, EM DUAS OPERACOES (FLEXAO E COMPRESSAO)DOBRAMENTO SIMPLES, EM DUAS OPERACOES (FLEXAO E COMPRESSAO)DOBRAMENTO SIMPLES, EM DUAS OPERACOES (FLEXAO E COMPRESSAO)</v>
      </c>
      <c r="C394" s="141" t="s">
        <v>21434</v>
      </c>
      <c r="I394" s="141" t="s">
        <v>14</v>
      </c>
      <c r="J394" s="649">
        <v>112.19</v>
      </c>
    </row>
    <row r="395" spans="1:10" hidden="1">
      <c r="A395" s="141" t="s">
        <v>21436</v>
      </c>
      <c r="B395" s="141" t="str">
        <f t="shared" si="6"/>
        <v>TRACAO SIMPLES,COM ESFORCO ATE 5TTRACAO SIMPLES,COM ESFORCO ATE 5TTRACAO SIMPLES,COM ESFORCO ATE 5T</v>
      </c>
      <c r="C395" s="141" t="s">
        <v>21437</v>
      </c>
      <c r="I395" s="141" t="s">
        <v>14</v>
      </c>
      <c r="J395" s="649">
        <v>178.05</v>
      </c>
    </row>
    <row r="396" spans="1:10" hidden="1">
      <c r="A396" s="141" t="s">
        <v>21438</v>
      </c>
      <c r="B396" s="141" t="str">
        <f t="shared" si="6"/>
        <v>TRACAO SIMPLES,COM ESFORCO ATE 5TTRACAO SIMPLES,COM ESFORCO ATE 5TTRACAO SIMPLES,COM ESFORCO ATE 5T</v>
      </c>
      <c r="C396" s="141" t="s">
        <v>21437</v>
      </c>
      <c r="I396" s="141" t="s">
        <v>14</v>
      </c>
      <c r="J396" s="649">
        <v>162.87</v>
      </c>
    </row>
    <row r="397" spans="1:10" hidden="1">
      <c r="A397" s="141" t="s">
        <v>21439</v>
      </c>
      <c r="B397" s="141" t="str">
        <f t="shared" si="6"/>
        <v>TRACAO SIMPLES,COM ESFORCO DE 5 ATE 30TTRACAO SIMPLES,COM ESFORCO DE 5 ATE 30TTRACAO SIMPLES,COM ESFORCO DE 5 ATE 30T</v>
      </c>
      <c r="C397" s="141" t="s">
        <v>21440</v>
      </c>
      <c r="I397" s="141" t="s">
        <v>14</v>
      </c>
      <c r="J397" s="649">
        <v>213.65</v>
      </c>
    </row>
    <row r="398" spans="1:10" hidden="1">
      <c r="A398" s="141" t="s">
        <v>21441</v>
      </c>
      <c r="B398" s="141" t="str">
        <f t="shared" si="6"/>
        <v>TRACAO SIMPLES,COM ESFORCO DE 5 ATE 30TTRACAO SIMPLES,COM ESFORCO DE 5 ATE 30TTRACAO SIMPLES,COM ESFORCO DE 5 ATE 30T</v>
      </c>
      <c r="C398" s="141" t="s">
        <v>21440</v>
      </c>
      <c r="I398" s="141" t="s">
        <v>14</v>
      </c>
      <c r="J398" s="649">
        <v>195.43</v>
      </c>
    </row>
    <row r="399" spans="1:10" hidden="1">
      <c r="A399" s="141" t="s">
        <v>21442</v>
      </c>
      <c r="B399" s="141" t="str">
        <f t="shared" si="6"/>
        <v>TRACAO SIMPLES,COM ESFORCO DE 30 ATE 100TTRACAO SIMPLES,COM ESFORCO DE 30 ATE 100TTRACAO SIMPLES,COM ESFORCO DE 30 ATE 100T</v>
      </c>
      <c r="C399" s="141" t="s">
        <v>21443</v>
      </c>
      <c r="I399" s="141" t="s">
        <v>14</v>
      </c>
      <c r="J399" s="649">
        <v>256.39</v>
      </c>
    </row>
    <row r="400" spans="1:10" hidden="1">
      <c r="A400" s="141" t="s">
        <v>21444</v>
      </c>
      <c r="B400" s="141" t="str">
        <f t="shared" si="6"/>
        <v>TRACAO SIMPLES,COM ESFORCO DE 30 ATE 100TTRACAO SIMPLES,COM ESFORCO DE 30 ATE 100TTRACAO SIMPLES,COM ESFORCO DE 30 ATE 100T</v>
      </c>
      <c r="C400" s="141" t="s">
        <v>21443</v>
      </c>
      <c r="I400" s="141" t="s">
        <v>14</v>
      </c>
      <c r="J400" s="649">
        <v>234.53</v>
      </c>
    </row>
    <row r="401" spans="1:10" hidden="1">
      <c r="A401" s="141" t="s">
        <v>21445</v>
      </c>
      <c r="B401" s="141" t="str">
        <f t="shared" si="6"/>
        <v>TRACAO COM DETERMINACAO DE ALONGAMENTO SOB CARGATRACAO COM DETERMINACAO DE ALONGAMENTO SOB CARGATRACAO COM DETERMINACAO DE ALONGAMENTO SOB CARGA</v>
      </c>
      <c r="C401" s="141" t="s">
        <v>21446</v>
      </c>
      <c r="I401" s="141" t="s">
        <v>14</v>
      </c>
      <c r="J401" s="649">
        <v>307.66000000000003</v>
      </c>
    </row>
    <row r="402" spans="1:10" hidden="1">
      <c r="A402" s="141" t="s">
        <v>21447</v>
      </c>
      <c r="B402" s="141" t="str">
        <f t="shared" si="6"/>
        <v>TRACAO COM DETERMINACAO DE ALONGAMENTO SOB CARGATRACAO COM DETERMINACAO DE ALONGAMENTO SOB CARGATRACAO COM DETERMINACAO DE ALONGAMENTO SOB CARGA</v>
      </c>
      <c r="C402" s="141" t="s">
        <v>21446</v>
      </c>
      <c r="I402" s="141" t="s">
        <v>14</v>
      </c>
      <c r="J402" s="649">
        <v>281.43</v>
      </c>
    </row>
    <row r="403" spans="1:10" hidden="1">
      <c r="A403" s="141" t="s">
        <v>21448</v>
      </c>
      <c r="B403" s="141" t="str">
        <f t="shared" si="6"/>
        <v>MODULO DE ELASTICIDADEMODULO DE ELASTICIDADEMODULO DE ELASTICIDADE</v>
      </c>
      <c r="C403" s="141" t="s">
        <v>21449</v>
      </c>
      <c r="I403" s="141" t="s">
        <v>14</v>
      </c>
      <c r="J403" s="649">
        <v>532.19000000000005</v>
      </c>
    </row>
    <row r="404" spans="1:10" hidden="1">
      <c r="A404" s="141" t="s">
        <v>21450</v>
      </c>
      <c r="B404" s="141" t="str">
        <f t="shared" si="6"/>
        <v>MODULO DE ELASTICIDADEMODULO DE ELASTICIDADEMODULO DE ELASTICIDADE</v>
      </c>
      <c r="C404" s="141" t="s">
        <v>21449</v>
      </c>
      <c r="I404" s="141" t="s">
        <v>14</v>
      </c>
      <c r="J404" s="649">
        <v>486.81</v>
      </c>
    </row>
    <row r="405" spans="1:10" hidden="1">
      <c r="A405" s="141" t="s">
        <v>21451</v>
      </c>
      <c r="B405" s="141" t="str">
        <f t="shared" si="6"/>
        <v>FLEXAO POR IMPACTO,COM TRACADO DO DIAGRAMA TENSAO X DEFORMACAO ESPECIFICA,NA TEMPERATURA AMBIENTEFLEXAO POR IMPACTO,COM TRACADO DO DIAGRAMA TENSAO X DEFORMACFLEXAO POR IMPACTO,COM TRACADO DO DIAGRAMA TENSAO X DEFORMAC</v>
      </c>
      <c r="C405" s="141" t="s">
        <v>21452</v>
      </c>
      <c r="D405" s="141" t="s">
        <v>21453</v>
      </c>
      <c r="I405" s="141" t="s">
        <v>14</v>
      </c>
      <c r="J405" s="649">
        <v>116.41</v>
      </c>
    </row>
    <row r="406" spans="1:10" hidden="1">
      <c r="A406" s="141" t="s">
        <v>21454</v>
      </c>
      <c r="B406" s="141" t="str">
        <f t="shared" si="6"/>
        <v>FLEXAO POR IMPACTO,COM TRACADO DO DIAGRAMA TENSAO X DEFORMACAO ESPECIFICA,NA TEMPERATURA AMBIENTEFLEXAO POR IMPACTO,COM TRACADO DO DIAGRAMA TENSAO X DEFORMACFLEXAO POR IMPACTO,COM TRACADO DO DIAGRAMA TENSAO X DEFORMAC</v>
      </c>
      <c r="C406" s="141" t="s">
        <v>21452</v>
      </c>
      <c r="D406" s="141" t="s">
        <v>21453</v>
      </c>
      <c r="I406" s="141" t="s">
        <v>14</v>
      </c>
      <c r="J406" s="649">
        <v>106.48</v>
      </c>
    </row>
    <row r="407" spans="1:10" hidden="1">
      <c r="A407" s="141" t="s">
        <v>21455</v>
      </c>
      <c r="B407" s="141" t="str">
        <f t="shared" si="6"/>
        <v>TRACAO COM MEDIDAS DE DEFORMACAO(0,2%),INCLUSIVE TRACADO DEGRAFICOS SENDO O ESFORCO ATE 5TTRACAO COM MEDIDAS DE DEFORMACAO(0,2%),INCLUSIVE TRACADO DETRACAO COM MEDIDAS DE DEFORMACAO(0,2%),INCLUSIVE TRACADO DE</v>
      </c>
      <c r="C407" s="141" t="s">
        <v>21456</v>
      </c>
      <c r="D407" s="141" t="s">
        <v>21457</v>
      </c>
      <c r="I407" s="141" t="s">
        <v>14</v>
      </c>
      <c r="J407" s="649">
        <v>349.25</v>
      </c>
    </row>
    <row r="408" spans="1:10" hidden="1">
      <c r="A408" s="141" t="s">
        <v>21458</v>
      </c>
      <c r="B408" s="141" t="str">
        <f t="shared" si="6"/>
        <v>TRACAO COM MEDIDAS DE DEFORMACAO(0,2%),INCLUSIVE TRACADO DEGRAFICOS SENDO O ESFORCO ATE 5TTRACAO COM MEDIDAS DE DEFORMACAO(0,2%),INCLUSIVE TRACADO DETRACAO COM MEDIDAS DE DEFORMACAO(0,2%),INCLUSIVE TRACADO DE</v>
      </c>
      <c r="C408" s="141" t="s">
        <v>21456</v>
      </c>
      <c r="D408" s="141" t="s">
        <v>21457</v>
      </c>
      <c r="I408" s="141" t="s">
        <v>14</v>
      </c>
      <c r="J408" s="649">
        <v>319.47000000000003</v>
      </c>
    </row>
    <row r="409" spans="1:10" hidden="1">
      <c r="A409" s="141" t="s">
        <v>21459</v>
      </c>
      <c r="B409" s="141" t="str">
        <f t="shared" si="6"/>
        <v>TRACAO COM MEDIDAS DE DEFORMACAO(0,2%),INCLUSIVE TRACADO DEGRAFICOS,SENDO O ESFORCO DE 5 ATE 30TTRACAO COM MEDIDAS DE DEFORMACAO(0,2%),INCLUSIVE TRACADO DETRACAO COM MEDIDAS DE DEFORMACAO(0,2%),INCLUSIVE TRACADO DE</v>
      </c>
      <c r="C409" s="141" t="s">
        <v>21456</v>
      </c>
      <c r="D409" s="141" t="s">
        <v>21460</v>
      </c>
      <c r="I409" s="141" t="s">
        <v>14</v>
      </c>
      <c r="J409" s="649">
        <v>419.09</v>
      </c>
    </row>
    <row r="410" spans="1:10" hidden="1">
      <c r="A410" s="141" t="s">
        <v>21461</v>
      </c>
      <c r="B410" s="141" t="str">
        <f t="shared" si="6"/>
        <v>TRACAO COM MEDIDAS DE DEFORMACAO(0,2%),INCLUSIVE TRACADO DEGRAFICOS,SENDO O ESFORCO DE 5 ATE 30TTRACAO COM MEDIDAS DE DEFORMACAO(0,2%),INCLUSIVE TRACADO DETRACAO COM MEDIDAS DE DEFORMACAO(0,2%),INCLUSIVE TRACADO DE</v>
      </c>
      <c r="C410" s="141" t="s">
        <v>21456</v>
      </c>
      <c r="D410" s="141" t="s">
        <v>21460</v>
      </c>
      <c r="I410" s="141" t="s">
        <v>14</v>
      </c>
      <c r="J410" s="649">
        <v>383.35</v>
      </c>
    </row>
    <row r="411" spans="1:10" hidden="1">
      <c r="A411" s="141" t="s">
        <v>21462</v>
      </c>
      <c r="B411" s="141" t="str">
        <f t="shared" si="6"/>
        <v>TRACAO COM MEDIDAS DE DEFORMACAO(0,2%),INCLUSIVE TRACADO DEGRAFICOS SENDO O ESFORCO DE 30 ATE 200TTRACAO COM MEDIDAS DE DEFORMACAO(0,2%),INCLUSIVE TRACADO DETRACAO COM MEDIDAS DE DEFORMACAO(0,2%),INCLUSIVE TRACADO DE</v>
      </c>
      <c r="C411" s="141" t="s">
        <v>21456</v>
      </c>
      <c r="D411" s="141" t="s">
        <v>21463</v>
      </c>
      <c r="I411" s="141" t="s">
        <v>14</v>
      </c>
      <c r="J411" s="649">
        <v>502.91</v>
      </c>
    </row>
    <row r="412" spans="1:10" hidden="1">
      <c r="A412" s="141" t="s">
        <v>21464</v>
      </c>
      <c r="B412" s="141" t="str">
        <f t="shared" si="6"/>
        <v>TRACAO COM MEDIDAS DE DEFORMACAO(0,2%),INCLUSIVE TRACADO DEGRAFICOS SENDO O ESFORCO DE 30 ATE 200TTRACAO COM MEDIDAS DE DEFORMACAO(0,2%),INCLUSIVE TRACADO DETRACAO COM MEDIDAS DE DEFORMACAO(0,2%),INCLUSIVE TRACADO DE</v>
      </c>
      <c r="C412" s="141" t="s">
        <v>21456</v>
      </c>
      <c r="D412" s="141" t="s">
        <v>21463</v>
      </c>
      <c r="I412" s="141" t="s">
        <v>14</v>
      </c>
      <c r="J412" s="649">
        <v>460.03</v>
      </c>
    </row>
    <row r="413" spans="1:10" hidden="1">
      <c r="A413" s="141" t="s">
        <v>21465</v>
      </c>
      <c r="B413" s="141" t="str">
        <f t="shared" si="6"/>
        <v>COMPRESSAO DIAMETRALCOMPRESSAO DIAMETRALCOMPRESSAO DIAMETRAL</v>
      </c>
      <c r="C413" s="141" t="s">
        <v>21466</v>
      </c>
      <c r="I413" s="141" t="s">
        <v>14</v>
      </c>
      <c r="J413" s="649">
        <v>213.41</v>
      </c>
    </row>
    <row r="414" spans="1:10" hidden="1">
      <c r="A414" s="141" t="s">
        <v>21467</v>
      </c>
      <c r="B414" s="141" t="str">
        <f t="shared" si="6"/>
        <v>COMPRESSAO DIAMETRALCOMPRESSAO DIAMETRALCOMPRESSAO DIAMETRAL</v>
      </c>
      <c r="C414" s="141" t="s">
        <v>21466</v>
      </c>
      <c r="I414" s="141" t="s">
        <v>14</v>
      </c>
      <c r="J414" s="649">
        <v>195.21</v>
      </c>
    </row>
    <row r="415" spans="1:10" hidden="1">
      <c r="A415" s="141" t="s">
        <v>21468</v>
      </c>
      <c r="B415" s="141" t="str">
        <f t="shared" si="6"/>
        <v>PERMEABILIDADEPERMEABILIDADEPERMEABILIDADE</v>
      </c>
      <c r="C415" s="141" t="s">
        <v>21469</v>
      </c>
      <c r="I415" s="141" t="s">
        <v>14</v>
      </c>
      <c r="J415" s="649">
        <v>160.76</v>
      </c>
    </row>
    <row r="416" spans="1:10" hidden="1">
      <c r="A416" s="141" t="s">
        <v>21470</v>
      </c>
      <c r="B416" s="141" t="str">
        <f t="shared" si="6"/>
        <v>PERMEABILIDADEPERMEABILIDADEPERMEABILIDADE</v>
      </c>
      <c r="C416" s="141" t="s">
        <v>21469</v>
      </c>
      <c r="I416" s="141" t="s">
        <v>14</v>
      </c>
      <c r="J416" s="649">
        <v>147.05000000000001</v>
      </c>
    </row>
    <row r="417" spans="1:10" hidden="1">
      <c r="A417" s="141" t="s">
        <v>21471</v>
      </c>
      <c r="B417" s="141" t="str">
        <f t="shared" si="6"/>
        <v>ABSORCAOABSORCAOABSORCAO</v>
      </c>
      <c r="C417" s="141" t="s">
        <v>21472</v>
      </c>
      <c r="I417" s="141" t="s">
        <v>14</v>
      </c>
      <c r="J417" s="649">
        <v>160.76</v>
      </c>
    </row>
    <row r="418" spans="1:10" hidden="1">
      <c r="A418" s="141" t="s">
        <v>21473</v>
      </c>
      <c r="B418" s="141" t="str">
        <f t="shared" si="6"/>
        <v>ABSORCAOABSORCAOABSORCAO</v>
      </c>
      <c r="C418" s="141" t="s">
        <v>21472</v>
      </c>
      <c r="I418" s="141" t="s">
        <v>14</v>
      </c>
      <c r="J418" s="649">
        <v>147.05000000000001</v>
      </c>
    </row>
    <row r="419" spans="1:10" hidden="1">
      <c r="A419" s="141" t="s">
        <v>21474</v>
      </c>
      <c r="B419" s="141" t="str">
        <f t="shared" si="6"/>
        <v>DIMENSAODIMENSAODIMENSAO</v>
      </c>
      <c r="C419" s="141" t="s">
        <v>21475</v>
      </c>
      <c r="I419" s="141" t="s">
        <v>14</v>
      </c>
      <c r="J419" s="649">
        <v>63.74</v>
      </c>
    </row>
    <row r="420" spans="1:10" hidden="1">
      <c r="A420" s="141" t="s">
        <v>21476</v>
      </c>
      <c r="B420" s="141" t="str">
        <f t="shared" si="6"/>
        <v>DIMENSAODIMENSAODIMENSAO</v>
      </c>
      <c r="C420" s="141" t="s">
        <v>21475</v>
      </c>
      <c r="I420" s="141" t="s">
        <v>14</v>
      </c>
      <c r="J420" s="649">
        <v>58.31</v>
      </c>
    </row>
    <row r="421" spans="1:10" hidden="1">
      <c r="A421" s="141" t="s">
        <v>21477</v>
      </c>
      <c r="B421" s="141" t="str">
        <f t="shared" si="6"/>
        <v>COMPRESSAO DIAMETRAL EM TUBOS OU CALHAS DE CONCRETO SIMPLES,DIAMETRO ATE 0,30MCOMPRESSAO DIAMETRAL EM TUBOS OU CALHAS DE CONCRETO SIMPLES,COMPRESSAO DIAMETRAL EM TUBOS OU CALHAS DE CONCRETO SIMPLES,</v>
      </c>
      <c r="C421" s="141" t="s">
        <v>21478</v>
      </c>
      <c r="D421" s="141" t="s">
        <v>21479</v>
      </c>
      <c r="I421" s="141" t="s">
        <v>14</v>
      </c>
      <c r="J421" s="649">
        <v>4475.76</v>
      </c>
    </row>
    <row r="422" spans="1:10" hidden="1">
      <c r="A422" s="141" t="s">
        <v>21480</v>
      </c>
      <c r="B422" s="141" t="str">
        <f t="shared" si="6"/>
        <v>COMPRESSAO DIAMETRAL EM TUBOS OU CALHAS DE CONCRETO SIMPLES,DIAMETRO ATE 0,30MCOMPRESSAO DIAMETRAL EM TUBOS OU CALHAS DE CONCRETO SIMPLES,COMPRESSAO DIAMETRAL EM TUBOS OU CALHAS DE CONCRETO SIMPLES,</v>
      </c>
      <c r="C422" s="141" t="s">
        <v>21478</v>
      </c>
      <c r="D422" s="141" t="s">
        <v>21479</v>
      </c>
      <c r="I422" s="141" t="s">
        <v>14</v>
      </c>
      <c r="J422" s="649">
        <v>4094.11</v>
      </c>
    </row>
    <row r="423" spans="1:10" hidden="1">
      <c r="A423" s="141" t="s">
        <v>21481</v>
      </c>
      <c r="B423" s="141" t="str">
        <f t="shared" si="6"/>
        <v>COMPRESSAO DIAMETRAL EM TUBOS OU CALHAS DE CONCRETO SIMPLES,DIAMETRO ACIMA DE 0,30MCOMPRESSAO DIAMETRAL EM TUBOS OU CALHAS DE CONCRETO SIMPLES,COMPRESSAO DIAMETRAL EM TUBOS OU CALHAS DE CONCRETO SIMPLES,</v>
      </c>
      <c r="C423" s="141" t="s">
        <v>21478</v>
      </c>
      <c r="D423" s="141" t="s">
        <v>21482</v>
      </c>
      <c r="I423" s="141" t="s">
        <v>14</v>
      </c>
      <c r="J423" s="649">
        <v>5594.69</v>
      </c>
    </row>
    <row r="424" spans="1:10" hidden="1">
      <c r="A424" s="141" t="s">
        <v>21483</v>
      </c>
      <c r="B424" s="141" t="str">
        <f t="shared" si="6"/>
        <v>COMPRESSAO DIAMETRAL EM TUBOS OU CALHAS DE CONCRETO SIMPLES,DIAMETRO ACIMA DE 0,30MCOMPRESSAO DIAMETRAL EM TUBOS OU CALHAS DE CONCRETO SIMPLES,COMPRESSAO DIAMETRAL EM TUBOS OU CALHAS DE CONCRETO SIMPLES,</v>
      </c>
      <c r="C424" s="141" t="s">
        <v>21478</v>
      </c>
      <c r="D424" s="141" t="s">
        <v>21482</v>
      </c>
      <c r="I424" s="141" t="s">
        <v>14</v>
      </c>
      <c r="J424" s="649">
        <v>5117.63</v>
      </c>
    </row>
    <row r="425" spans="1:10" hidden="1">
      <c r="A425" s="141" t="s">
        <v>21484</v>
      </c>
      <c r="B425" s="141" t="str">
        <f t="shared" si="6"/>
        <v>COMPRESSAO DIAMETRAL EM TUBOS OU CALHAS DE CONCRETO ARMADO,DIAMETRO DE 0,30 A 0,60MCOMPRESSAO DIAMETRAL EM TUBOS OU CALHAS DE CONCRETO ARMADO,DCOMPRESSAO DIAMETRAL EM TUBOS OU CALHAS DE CONCRETO ARMADO,D</v>
      </c>
      <c r="C425" s="141" t="s">
        <v>21485</v>
      </c>
      <c r="D425" s="141" t="s">
        <v>21486</v>
      </c>
      <c r="I425" s="141" t="s">
        <v>14</v>
      </c>
      <c r="J425" s="649">
        <v>5594.69</v>
      </c>
    </row>
    <row r="426" spans="1:10" hidden="1">
      <c r="A426" s="141" t="s">
        <v>21487</v>
      </c>
      <c r="B426" s="141" t="str">
        <f t="shared" si="6"/>
        <v>COMPRESSAO DIAMETRAL EM TUBOS OU CALHAS DE CONCRETO ARMADO,DIAMETRO DE 0,30 A 0,60MCOMPRESSAO DIAMETRAL EM TUBOS OU CALHAS DE CONCRETO ARMADO,DCOMPRESSAO DIAMETRAL EM TUBOS OU CALHAS DE CONCRETO ARMADO,D</v>
      </c>
      <c r="C426" s="141" t="s">
        <v>21485</v>
      </c>
      <c r="D426" s="141" t="s">
        <v>21486</v>
      </c>
      <c r="I426" s="141" t="s">
        <v>14</v>
      </c>
      <c r="J426" s="649">
        <v>5117.63</v>
      </c>
    </row>
    <row r="427" spans="1:10" hidden="1">
      <c r="A427" s="141" t="s">
        <v>21488</v>
      </c>
      <c r="B427" s="141" t="str">
        <f t="shared" si="6"/>
        <v>COMPRESSAO DIAMETRAL EM TUBOS OU CALHAS DE CONCRETO ARMADO,DIAMETRO DE 0,60 A 1,20MCOMPRESSAO DIAMETRAL EM TUBOS OU CALHAS DE CONCRETO ARMADO,DCOMPRESSAO DIAMETRAL EM TUBOS OU CALHAS DE CONCRETO ARMADO,D</v>
      </c>
      <c r="C427" s="141" t="s">
        <v>21485</v>
      </c>
      <c r="D427" s="141" t="s">
        <v>21489</v>
      </c>
      <c r="I427" s="141" t="s">
        <v>14</v>
      </c>
      <c r="J427" s="649">
        <v>8392.0400000000009</v>
      </c>
    </row>
    <row r="428" spans="1:10" hidden="1">
      <c r="A428" s="141" t="s">
        <v>21490</v>
      </c>
      <c r="B428" s="141" t="str">
        <f t="shared" si="6"/>
        <v>COMPRESSAO DIAMETRAL EM TUBOS OU CALHAS DE CONCRETO ARMADO,DIAMETRO DE 0,60 A 1,20MCOMPRESSAO DIAMETRAL EM TUBOS OU CALHAS DE CONCRETO ARMADO,DCOMPRESSAO DIAMETRAL EM TUBOS OU CALHAS DE CONCRETO ARMADO,D</v>
      </c>
      <c r="C428" s="141" t="s">
        <v>21485</v>
      </c>
      <c r="D428" s="141" t="s">
        <v>21489</v>
      </c>
      <c r="I428" s="141" t="s">
        <v>14</v>
      </c>
      <c r="J428" s="649">
        <v>7676.46</v>
      </c>
    </row>
    <row r="429" spans="1:10" hidden="1">
      <c r="A429" s="141" t="s">
        <v>21491</v>
      </c>
      <c r="B429" s="141" t="str">
        <f t="shared" si="6"/>
        <v>COMPRESSAO DIAMETRAL EM TUBOS OU CALHAS DE CONCRETO ARMADO,DIAMETRO DE 1,20 A 2,00MCOMPRESSAO DIAMETRAL EM TUBOS OU CALHAS DE CONCRETO ARMADO,DCOMPRESSAO DIAMETRAL EM TUBOS OU CALHAS DE CONCRETO ARMADO,D</v>
      </c>
      <c r="C429" s="141" t="s">
        <v>21485</v>
      </c>
      <c r="D429" s="141" t="s">
        <v>21492</v>
      </c>
      <c r="I429" s="141" t="s">
        <v>14</v>
      </c>
      <c r="J429" s="649">
        <v>6931.22</v>
      </c>
    </row>
    <row r="430" spans="1:10" hidden="1">
      <c r="A430" s="141" t="s">
        <v>21493</v>
      </c>
      <c r="B430" s="141" t="str">
        <f t="shared" si="6"/>
        <v>COMPRESSAO DIAMETRAL EM TUBOS OU CALHAS DE CONCRETO ARMADO,DIAMETRO DE 1,20 A 2,00MCOMPRESSAO DIAMETRAL EM TUBOS OU CALHAS DE CONCRETO ARMADO,DCOMPRESSAO DIAMETRAL EM TUBOS OU CALHAS DE CONCRETO ARMADO,D</v>
      </c>
      <c r="C430" s="141" t="s">
        <v>21485</v>
      </c>
      <c r="D430" s="141" t="s">
        <v>21492</v>
      </c>
      <c r="I430" s="141" t="s">
        <v>14</v>
      </c>
      <c r="J430" s="649">
        <v>6340.2</v>
      </c>
    </row>
    <row r="431" spans="1:10" hidden="1">
      <c r="A431" s="141" t="s">
        <v>21494</v>
      </c>
      <c r="B431" s="141" t="str">
        <f t="shared" si="6"/>
        <v>ABSORCAOABSORCAOABSORCAO</v>
      </c>
      <c r="C431" s="141" t="s">
        <v>21472</v>
      </c>
      <c r="I431" s="141" t="s">
        <v>14</v>
      </c>
      <c r="J431" s="649">
        <v>2143.89</v>
      </c>
    </row>
    <row r="432" spans="1:10" hidden="1">
      <c r="A432" s="141" t="s">
        <v>21495</v>
      </c>
      <c r="B432" s="141" t="str">
        <f t="shared" si="6"/>
        <v>ABSORCAOABSORCAOABSORCAO</v>
      </c>
      <c r="C432" s="141" t="s">
        <v>21472</v>
      </c>
      <c r="I432" s="141" t="s">
        <v>14</v>
      </c>
      <c r="J432" s="649">
        <v>1961.08</v>
      </c>
    </row>
    <row r="433" spans="1:10" hidden="1">
      <c r="A433" s="141" t="s">
        <v>21496</v>
      </c>
      <c r="B433" s="141" t="str">
        <f t="shared" si="6"/>
        <v>PERMEABILIDADEPERMEABILIDADEPERMEABILIDADE</v>
      </c>
      <c r="C433" s="141" t="s">
        <v>21469</v>
      </c>
      <c r="I433" s="141" t="s">
        <v>14</v>
      </c>
      <c r="J433" s="649">
        <v>2143.89</v>
      </c>
    </row>
    <row r="434" spans="1:10" hidden="1">
      <c r="A434" s="141" t="s">
        <v>21497</v>
      </c>
      <c r="B434" s="141" t="str">
        <f t="shared" si="6"/>
        <v>PERMEABILIDADEPERMEABILIDADEPERMEABILIDADE</v>
      </c>
      <c r="C434" s="141" t="s">
        <v>21469</v>
      </c>
      <c r="I434" s="141" t="s">
        <v>14</v>
      </c>
      <c r="J434" s="649">
        <v>1961.08</v>
      </c>
    </row>
    <row r="435" spans="1:10" hidden="1">
      <c r="A435" s="141" t="s">
        <v>21498</v>
      </c>
      <c r="B435" s="141" t="str">
        <f t="shared" si="6"/>
        <v>RESISTENCIA A COMPRESSAO EM UNIDADES MACICASRESISTENCIA A COMPRESSAO EM UNIDADES MACICASRESISTENCIA A COMPRESSAO EM UNIDADES MACICAS</v>
      </c>
      <c r="C435" s="141" t="s">
        <v>21499</v>
      </c>
      <c r="I435" s="141" t="s">
        <v>14</v>
      </c>
      <c r="J435" s="649">
        <v>189.34</v>
      </c>
    </row>
    <row r="436" spans="1:10" hidden="1">
      <c r="A436" s="141" t="s">
        <v>21500</v>
      </c>
      <c r="B436" s="141" t="str">
        <f t="shared" si="6"/>
        <v>RESISTENCIA A COMPRESSAO EM UNIDADES MACICASRESISTENCIA A COMPRESSAO EM UNIDADES MACICASRESISTENCIA A COMPRESSAO EM UNIDADES MACICAS</v>
      </c>
      <c r="C436" s="141" t="s">
        <v>21499</v>
      </c>
      <c r="I436" s="141" t="s">
        <v>14</v>
      </c>
      <c r="J436" s="649">
        <v>173.19</v>
      </c>
    </row>
    <row r="437" spans="1:10" hidden="1">
      <c r="A437" s="141" t="s">
        <v>21501</v>
      </c>
      <c r="B437" s="141" t="str">
        <f t="shared" si="6"/>
        <v>RESISTENCIA A COMPRESSAO EM UNIDADES FURADASRESISTENCIA A COMPRESSAO EM UNIDADES FURADASRESISTENCIA A COMPRESSAO EM UNIDADES FURADAS</v>
      </c>
      <c r="C437" s="141" t="s">
        <v>21502</v>
      </c>
      <c r="I437" s="141" t="s">
        <v>14</v>
      </c>
      <c r="J437" s="649">
        <v>189.34</v>
      </c>
    </row>
    <row r="438" spans="1:10" hidden="1">
      <c r="A438" s="141" t="s">
        <v>21503</v>
      </c>
      <c r="B438" s="141" t="str">
        <f t="shared" si="6"/>
        <v>RESISTENCIA A COMPRESSAO EM UNIDADES FURADASRESISTENCIA A COMPRESSAO EM UNIDADES FURADASRESISTENCIA A COMPRESSAO EM UNIDADES FURADAS</v>
      </c>
      <c r="C438" s="141" t="s">
        <v>21502</v>
      </c>
      <c r="I438" s="141" t="s">
        <v>14</v>
      </c>
      <c r="J438" s="649">
        <v>173.19</v>
      </c>
    </row>
    <row r="439" spans="1:10" hidden="1">
      <c r="A439" s="141" t="s">
        <v>21504</v>
      </c>
      <c r="B439" s="141" t="str">
        <f t="shared" si="6"/>
        <v>INDICE DE VICAT DE CAL HIDRAULICAINDICE DE VICAT DE CAL HIDRAULICAINDICE DE VICAT DE CAL HIDRAULICA</v>
      </c>
      <c r="C439" s="141" t="s">
        <v>21505</v>
      </c>
      <c r="I439" s="141" t="s">
        <v>14</v>
      </c>
      <c r="J439" s="649">
        <v>319.98</v>
      </c>
    </row>
    <row r="440" spans="1:10" hidden="1">
      <c r="A440" s="141" t="s">
        <v>21506</v>
      </c>
      <c r="B440" s="141" t="str">
        <f t="shared" si="6"/>
        <v>INDICE DE VICAT DE CAL HIDRAULICAINDICE DE VICAT DE CAL HIDRAULICAINDICE DE VICAT DE CAL HIDRAULICA</v>
      </c>
      <c r="C440" s="141" t="s">
        <v>21505</v>
      </c>
      <c r="I440" s="141" t="s">
        <v>14</v>
      </c>
      <c r="J440" s="649">
        <v>292.69</v>
      </c>
    </row>
    <row r="441" spans="1:10" hidden="1">
      <c r="A441" s="141" t="s">
        <v>21507</v>
      </c>
      <c r="B441" s="141" t="str">
        <f t="shared" si="6"/>
        <v>ENSAIO QUIMICO COMPLETO DE CALENSAIO QUIMICO COMPLETO DE CALENSAIO QUIMICO COMPLETO DE CAL</v>
      </c>
      <c r="C441" s="141" t="s">
        <v>21508</v>
      </c>
      <c r="I441" s="141" t="s">
        <v>14</v>
      </c>
      <c r="J441" s="649">
        <v>2143.89</v>
      </c>
    </row>
    <row r="442" spans="1:10" hidden="1">
      <c r="A442" s="141" t="s">
        <v>21509</v>
      </c>
      <c r="B442" s="141" t="str">
        <f t="shared" si="6"/>
        <v>ENSAIO QUIMICO COMPLETO DE CALENSAIO QUIMICO COMPLETO DE CALENSAIO QUIMICO COMPLETO DE CAL</v>
      </c>
      <c r="C442" s="141" t="s">
        <v>21508</v>
      </c>
      <c r="I442" s="141" t="s">
        <v>14</v>
      </c>
      <c r="J442" s="649">
        <v>1961.08</v>
      </c>
    </row>
    <row r="443" spans="1:10" hidden="1">
      <c r="A443" s="141" t="s">
        <v>21510</v>
      </c>
      <c r="B443" s="141" t="str">
        <f t="shared" si="6"/>
        <v>FINURAFINURAFINURA</v>
      </c>
      <c r="C443" s="141" t="s">
        <v>21511</v>
      </c>
      <c r="I443" s="141" t="s">
        <v>14</v>
      </c>
      <c r="J443" s="649">
        <v>213.59</v>
      </c>
    </row>
    <row r="444" spans="1:10" hidden="1">
      <c r="A444" s="141" t="s">
        <v>21512</v>
      </c>
      <c r="B444" s="141" t="str">
        <f t="shared" si="6"/>
        <v>FINURAFINURAFINURA</v>
      </c>
      <c r="C444" s="141" t="s">
        <v>21511</v>
      </c>
      <c r="I444" s="141" t="s">
        <v>14</v>
      </c>
      <c r="J444" s="649">
        <v>195.37</v>
      </c>
    </row>
    <row r="445" spans="1:10" hidden="1">
      <c r="A445" s="141" t="s">
        <v>21513</v>
      </c>
      <c r="B445" s="141" t="str">
        <f t="shared" si="6"/>
        <v>ESTABILIDADEESTABILIDADEESTABILIDADE</v>
      </c>
      <c r="C445" s="141" t="s">
        <v>21514</v>
      </c>
      <c r="I445" s="141" t="s">
        <v>14</v>
      </c>
      <c r="J445" s="649">
        <v>2143.89</v>
      </c>
    </row>
    <row r="446" spans="1:10" hidden="1">
      <c r="A446" s="141" t="s">
        <v>21515</v>
      </c>
      <c r="B446" s="141" t="str">
        <f t="shared" si="6"/>
        <v>ESTABILIDADEESTABILIDADEESTABILIDADE</v>
      </c>
      <c r="C446" s="141" t="s">
        <v>21514</v>
      </c>
      <c r="I446" s="141" t="s">
        <v>14</v>
      </c>
      <c r="J446" s="649">
        <v>1961.08</v>
      </c>
    </row>
    <row r="447" spans="1:10" hidden="1">
      <c r="A447" s="141" t="s">
        <v>21516</v>
      </c>
      <c r="B447" s="141" t="str">
        <f t="shared" si="6"/>
        <v>VERIFICACAO DA QUALIDADE PARA POSSIBILIDADE DE EMPREGO EM PREPARO DE CONCRETOVERIFICACAO DA QUALIDADE PARA POSSIBILIDADE DE EMPREGO EM PRVERIFICACAO DA QUALIDADE PARA POSSIBILIDADE DE EMPREGO EM PR</v>
      </c>
      <c r="C447" s="141" t="s">
        <v>21517</v>
      </c>
      <c r="D447" s="141" t="s">
        <v>21518</v>
      </c>
      <c r="I447" s="141" t="s">
        <v>14</v>
      </c>
      <c r="J447" s="649">
        <v>2143.89</v>
      </c>
    </row>
    <row r="448" spans="1:10" hidden="1">
      <c r="A448" s="141" t="s">
        <v>21519</v>
      </c>
      <c r="B448" s="141" t="str">
        <f t="shared" si="6"/>
        <v>VERIFICACAO DA QUALIDADE PARA POSSIBILIDADE DE EMPREGO EM PREPARO DE CONCRETOVERIFICACAO DA QUALIDADE PARA POSSIBILIDADE DE EMPREGO EM PRVERIFICACAO DA QUALIDADE PARA POSSIBILIDADE DE EMPREGO EM PR</v>
      </c>
      <c r="C448" s="141" t="s">
        <v>21517</v>
      </c>
      <c r="D448" s="141" t="s">
        <v>21518</v>
      </c>
      <c r="I448" s="141" t="s">
        <v>14</v>
      </c>
      <c r="J448" s="649">
        <v>1961.08</v>
      </c>
    </row>
    <row r="449" spans="1:10" hidden="1">
      <c r="A449" s="141" t="s">
        <v>21520</v>
      </c>
      <c r="B449" s="141" t="str">
        <f t="shared" si="6"/>
        <v>ENSAIO COMPARATIVO DE RESISTENCIA A COMPRESSAO DE CORPOS DEPROVA DE ARGAMASSAENSAIO COMPARATIVO DE RESISTENCIA A COMPRESSAO DE CORPOS DEENSAIO COMPARATIVO DE RESISTENCIA A COMPRESSAO DE CORPOS DE</v>
      </c>
      <c r="C449" s="141" t="s">
        <v>21521</v>
      </c>
      <c r="D449" s="141" t="s">
        <v>21522</v>
      </c>
      <c r="I449" s="141" t="s">
        <v>14</v>
      </c>
      <c r="J449" s="649">
        <v>2143.89</v>
      </c>
    </row>
    <row r="450" spans="1:10" hidden="1">
      <c r="A450" s="141" t="s">
        <v>21523</v>
      </c>
      <c r="B450" s="141" t="str">
        <f t="shared" si="6"/>
        <v>ENSAIO COMPARATIVO DE RESISTENCIA A COMPRESSAO DE CORPOS DEPROVA DE ARGAMASSAENSAIO COMPARATIVO DE RESISTENCIA A COMPRESSAO DE CORPOS DEENSAIO COMPARATIVO DE RESISTENCIA A COMPRESSAO DE CORPOS DE</v>
      </c>
      <c r="C450" s="141" t="s">
        <v>21521</v>
      </c>
      <c r="D450" s="141" t="s">
        <v>21522</v>
      </c>
      <c r="I450" s="141" t="s">
        <v>14</v>
      </c>
      <c r="J450" s="649">
        <v>1961.08</v>
      </c>
    </row>
    <row r="451" spans="1:10" hidden="1">
      <c r="A451" s="141" t="s">
        <v>21524</v>
      </c>
      <c r="B451" s="141" t="str">
        <f t="shared" ref="B451:B514" si="7">C451&amp;D451&amp;C451&amp;E451&amp;F451&amp;G451&amp;H451&amp;C451</f>
        <v>DETERMINACAO DAS CONSTANTES ELASTICAS DOS MATERIAIS DE CONSTRUCAO(PROCESSO MECANICO OU ELETRONICO)DETERMINACAO DAS CONSTANTES ELASTICAS DOS MATERIAIS DE CONSTDETERMINACAO DAS CONSTANTES ELASTICAS DOS MATERIAIS DE CONST</v>
      </c>
      <c r="C451" s="141" t="s">
        <v>21525</v>
      </c>
      <c r="D451" s="141" t="s">
        <v>21526</v>
      </c>
      <c r="I451" s="141" t="s">
        <v>14</v>
      </c>
      <c r="J451" s="649">
        <v>312.7</v>
      </c>
    </row>
    <row r="452" spans="1:10" hidden="1">
      <c r="A452" s="141" t="s">
        <v>21527</v>
      </c>
      <c r="B452" s="141" t="str">
        <f t="shared" si="7"/>
        <v>DETERMINACAO DAS CONSTANTES ELASTICAS DOS MATERIAIS DE CONSTRUCAO(PROCESSO MECANICO OU ELETRONICO)DETERMINACAO DAS CONSTANTES ELASTICAS DOS MATERIAIS DE CONSTDETERMINACAO DAS CONSTANTES ELASTICAS DOS MATERIAIS DE CONST</v>
      </c>
      <c r="C452" s="141" t="s">
        <v>21525</v>
      </c>
      <c r="D452" s="141" t="s">
        <v>21526</v>
      </c>
      <c r="I452" s="141" t="s">
        <v>14</v>
      </c>
      <c r="J452" s="649">
        <v>286.02999999999997</v>
      </c>
    </row>
    <row r="453" spans="1:10" hidden="1">
      <c r="A453" s="141" t="s">
        <v>21528</v>
      </c>
      <c r="B453" s="141" t="str">
        <f t="shared" si="7"/>
        <v>ENSAIO COMPLETOENSAIO COMPLETOENSAIO COMPLETO</v>
      </c>
      <c r="C453" s="141" t="s">
        <v>21529</v>
      </c>
      <c r="I453" s="141" t="s">
        <v>14</v>
      </c>
      <c r="J453" s="649">
        <v>2143.89</v>
      </c>
    </row>
    <row r="454" spans="1:10" hidden="1">
      <c r="A454" s="141" t="s">
        <v>21530</v>
      </c>
      <c r="B454" s="141" t="str">
        <f t="shared" si="7"/>
        <v>ENSAIO COMPLETOENSAIO COMPLETOENSAIO COMPLETO</v>
      </c>
      <c r="C454" s="141" t="s">
        <v>21529</v>
      </c>
      <c r="I454" s="141" t="s">
        <v>14</v>
      </c>
      <c r="J454" s="649">
        <v>1961.08</v>
      </c>
    </row>
    <row r="455" spans="1:10" hidden="1">
      <c r="A455" s="141" t="s">
        <v>21531</v>
      </c>
      <c r="B455" s="141" t="str">
        <f t="shared" si="7"/>
        <v>DETERMINACAO DA TAXA DE LIGANTEDETERMINACAO DA TAXA DE LIGANTEDETERMINACAO DA TAXA DE LIGANTE</v>
      </c>
      <c r="C455" s="141" t="s">
        <v>21532</v>
      </c>
      <c r="I455" s="141" t="s">
        <v>14</v>
      </c>
      <c r="J455" s="649">
        <v>377.39</v>
      </c>
    </row>
    <row r="456" spans="1:10" hidden="1">
      <c r="A456" s="141" t="s">
        <v>21533</v>
      </c>
      <c r="B456" s="141" t="str">
        <f t="shared" si="7"/>
        <v>DETERMINACAO DA TAXA DE LIGANTEDETERMINACAO DA TAXA DE LIGANTEDETERMINACAO DA TAXA DE LIGANTE</v>
      </c>
      <c r="C456" s="141" t="s">
        <v>21532</v>
      </c>
      <c r="I456" s="141" t="s">
        <v>14</v>
      </c>
      <c r="J456" s="649">
        <v>345.21</v>
      </c>
    </row>
    <row r="457" spans="1:10" hidden="1">
      <c r="A457" s="141" t="s">
        <v>21534</v>
      </c>
      <c r="B457" s="141" t="str">
        <f t="shared" si="7"/>
        <v>DETERMINACAO DA TAXA DE AGREGADODETERMINACAO DA TAXA DE AGREGADODETERMINACAO DA TAXA DE AGREGADO</v>
      </c>
      <c r="C457" s="141" t="s">
        <v>21535</v>
      </c>
      <c r="I457" s="141" t="s">
        <v>14</v>
      </c>
      <c r="J457" s="649">
        <v>377.39</v>
      </c>
    </row>
    <row r="458" spans="1:10" hidden="1">
      <c r="A458" s="141" t="s">
        <v>21536</v>
      </c>
      <c r="B458" s="141" t="str">
        <f t="shared" si="7"/>
        <v>DETERMINACAO DA TAXA DE AGREGADODETERMINACAO DA TAXA DE AGREGADODETERMINACAO DA TAXA DE AGREGADO</v>
      </c>
      <c r="C458" s="141" t="s">
        <v>21535</v>
      </c>
      <c r="I458" s="141" t="s">
        <v>14</v>
      </c>
      <c r="J458" s="649">
        <v>345.21</v>
      </c>
    </row>
    <row r="459" spans="1:10" hidden="1">
      <c r="A459" s="141" t="s">
        <v>21537</v>
      </c>
      <c r="B459" s="141" t="str">
        <f t="shared" si="7"/>
        <v>DETERMINACAO DA DEFORMACAO DE PAVIMENTOS COM O AUXILIO DA VIGA BENKELMANN,POR PONTODETERMINACAO DA DEFORMACAO DE PAVIMENTOS COM O AUXILIO DA VIDETERMINACAO DA DEFORMACAO DE PAVIMENTOS COM O AUXILIO DA VI</v>
      </c>
      <c r="C459" s="141" t="s">
        <v>21538</v>
      </c>
      <c r="D459" s="141" t="s">
        <v>21539</v>
      </c>
      <c r="I459" s="141" t="s">
        <v>14</v>
      </c>
      <c r="J459" s="649">
        <v>131.78</v>
      </c>
    </row>
    <row r="460" spans="1:10" hidden="1">
      <c r="A460" s="141" t="s">
        <v>21540</v>
      </c>
      <c r="B460" s="141" t="str">
        <f t="shared" si="7"/>
        <v>DETERMINACAO DA DEFORMACAO DE PAVIMENTOS COM O AUXILIO DA VIGA BENKELMANN,POR PONTODETERMINACAO DA DEFORMACAO DE PAVIMENTOS COM O AUXILIO DA VIDETERMINACAO DA DEFORMACAO DE PAVIMENTOS COM O AUXILIO DA VI</v>
      </c>
      <c r="C460" s="141" t="s">
        <v>21538</v>
      </c>
      <c r="D460" s="141" t="s">
        <v>21539</v>
      </c>
      <c r="I460" s="141" t="s">
        <v>14</v>
      </c>
      <c r="J460" s="649">
        <v>120.54</v>
      </c>
    </row>
    <row r="461" spans="1:10" hidden="1">
      <c r="A461" s="141" t="s">
        <v>21541</v>
      </c>
      <c r="B461" s="141" t="str">
        <f t="shared" si="7"/>
        <v>EXTRACAO COM O AUXILIO DE SONDA ROTATIVA,DE CORPOS DE PROVACOM 15CM DE DIAMETRO,EM PAVIMENTOS COM REVESTIMENTO BETUMINOEXTRACAO COM O AUXILIO DE SONDA ROTATIVA,DE CORPOS DE PROVASO,COM ATE 10CM DE ESPESSURA,POR CORPO DE PROVAEXTRACAO COM O AUXILIO DE SONDA ROTATIVA,DE CORPOS DE PROVA</v>
      </c>
      <c r="C461" s="141" t="s">
        <v>21542</v>
      </c>
      <c r="D461" s="141" t="s">
        <v>21543</v>
      </c>
      <c r="E461" s="141" t="s">
        <v>21544</v>
      </c>
      <c r="I461" s="141" t="s">
        <v>14</v>
      </c>
      <c r="J461" s="649">
        <v>131.78</v>
      </c>
    </row>
    <row r="462" spans="1:10" hidden="1">
      <c r="A462" s="141" t="s">
        <v>21545</v>
      </c>
      <c r="B462" s="141" t="str">
        <f t="shared" si="7"/>
        <v>EXTRACAO COM O AUXILIO DE SONDA ROTATIVA,DE CORPOS DE PROVACOM 15CM DE DIAMETRO,EM PAVIMENTOS COM REVESTIMENTO BETUMINOEXTRACAO COM O AUXILIO DE SONDA ROTATIVA,DE CORPOS DE PROVASO,COM ATE 10CM DE ESPESSURA,POR CORPO DE PROVAEXTRACAO COM O AUXILIO DE SONDA ROTATIVA,DE CORPOS DE PROVA</v>
      </c>
      <c r="C462" s="141" t="s">
        <v>21542</v>
      </c>
      <c r="D462" s="141" t="s">
        <v>21543</v>
      </c>
      <c r="E462" s="141" t="s">
        <v>21544</v>
      </c>
      <c r="I462" s="141" t="s">
        <v>14</v>
      </c>
      <c r="J462" s="649">
        <v>120.54</v>
      </c>
    </row>
    <row r="463" spans="1:10" hidden="1">
      <c r="A463" s="141" t="s">
        <v>21546</v>
      </c>
      <c r="B463" s="141" t="str">
        <f t="shared" si="7"/>
        <v>EXTRACAO,COM O AUXILIO DE SONDA ROTATIVA,DE CORPOS DE PROVACOM 15CM DE DIAMETRO,EM PAVIMENTOS COM REVESTIMENTO BETUMINOEXTRACAO,COM O AUXILIO DE SONDA ROTATIVA,DE CORPOS DE PROVASO,COM MAIS DE 10CM DE ESPESSURA,POR CORPO DE PROVAEXTRACAO,COM O AUXILIO DE SONDA ROTATIVA,DE CORPOS DE PROVA</v>
      </c>
      <c r="C463" s="141" t="s">
        <v>21547</v>
      </c>
      <c r="D463" s="141" t="s">
        <v>21543</v>
      </c>
      <c r="E463" s="141" t="s">
        <v>21548</v>
      </c>
      <c r="I463" s="141" t="s">
        <v>14</v>
      </c>
      <c r="J463" s="649">
        <v>196.7</v>
      </c>
    </row>
    <row r="464" spans="1:10" hidden="1">
      <c r="A464" s="141" t="s">
        <v>21549</v>
      </c>
      <c r="B464" s="141" t="str">
        <f t="shared" si="7"/>
        <v>EXTRACAO,COM O AUXILIO DE SONDA ROTATIVA,DE CORPOS DE PROVACOM 15CM DE DIAMETRO,EM PAVIMENTOS COM REVESTIMENTO BETUMINOEXTRACAO,COM O AUXILIO DE SONDA ROTATIVA,DE CORPOS DE PROVASO,COM MAIS DE 10CM DE ESPESSURA,POR CORPO DE PROVAEXTRACAO,COM O AUXILIO DE SONDA ROTATIVA,DE CORPOS DE PROVA</v>
      </c>
      <c r="C464" s="141" t="s">
        <v>21547</v>
      </c>
      <c r="D464" s="141" t="s">
        <v>21543</v>
      </c>
      <c r="E464" s="141" t="s">
        <v>21548</v>
      </c>
      <c r="I464" s="141" t="s">
        <v>14</v>
      </c>
      <c r="J464" s="649">
        <v>179.92</v>
      </c>
    </row>
    <row r="465" spans="1:10" hidden="1">
      <c r="A465" s="141" t="s">
        <v>21550</v>
      </c>
      <c r="B465" s="141" t="str">
        <f t="shared" si="7"/>
        <v>EXTRACAO COM O AUXILIO DE SONDA ROTATIVA,DE CORPOS DE PROVACOM 15CM DE DIAMETRO,EM PAVIMENTOS COM PLACAS DE CONCRETO,COEXTRACAO COM O AUXILIO DE SONDA ROTATIVA,DE CORPOS DE PROVAM ATE 15CM DE ESPESSURA,POR CORPO DE PROVAEXTRACAO COM O AUXILIO DE SONDA ROTATIVA,DE CORPOS DE PROVA</v>
      </c>
      <c r="C465" s="141" t="s">
        <v>21542</v>
      </c>
      <c r="D465" s="141" t="s">
        <v>21551</v>
      </c>
      <c r="E465" s="141" t="s">
        <v>21552</v>
      </c>
      <c r="I465" s="141" t="s">
        <v>14</v>
      </c>
      <c r="J465" s="649">
        <v>862.63</v>
      </c>
    </row>
    <row r="466" spans="1:10" hidden="1">
      <c r="A466" s="141" t="s">
        <v>21553</v>
      </c>
      <c r="B466" s="141" t="str">
        <f t="shared" si="7"/>
        <v>EXTRACAO COM O AUXILIO DE SONDA ROTATIVA,DE CORPOS DE PROVACOM 15CM DE DIAMETRO,EM PAVIMENTOS COM PLACAS DE CONCRETO,COEXTRACAO COM O AUXILIO DE SONDA ROTATIVA,DE CORPOS DE PROVAM ATE 15CM DE ESPESSURA,POR CORPO DE PROVAEXTRACAO COM O AUXILIO DE SONDA ROTATIVA,DE CORPOS DE PROVA</v>
      </c>
      <c r="C466" s="141" t="s">
        <v>21542</v>
      </c>
      <c r="D466" s="141" t="s">
        <v>21551</v>
      </c>
      <c r="E466" s="141" t="s">
        <v>21552</v>
      </c>
      <c r="I466" s="141" t="s">
        <v>14</v>
      </c>
      <c r="J466" s="649">
        <v>789.07</v>
      </c>
    </row>
    <row r="467" spans="1:10" hidden="1">
      <c r="A467" s="141" t="s">
        <v>21554</v>
      </c>
      <c r="B467" s="141" t="str">
        <f t="shared" si="7"/>
        <v>EXTRACAO COM O AUXILIO DE SONDA ROTATIVA,DE CORPOS DE PROVACOM 15CM DE DIAMETRO,EM PAVIMENTOS COM PLACAS DE CONCRETO,COEXTRACAO COM O AUXILIO DE SONDA ROTATIVA,DE CORPOS DE PROVAM ESPESSURA ENTRE 15 E 20CM,POR CORPO DE PROVAEXTRACAO COM O AUXILIO DE SONDA ROTATIVA,DE CORPOS DE PROVA</v>
      </c>
      <c r="C467" s="141" t="s">
        <v>21542</v>
      </c>
      <c r="D467" s="141" t="s">
        <v>21551</v>
      </c>
      <c r="E467" s="141" t="s">
        <v>21555</v>
      </c>
      <c r="I467" s="141" t="s">
        <v>14</v>
      </c>
      <c r="J467" s="649">
        <v>905.76</v>
      </c>
    </row>
    <row r="468" spans="1:10" hidden="1">
      <c r="A468" s="141" t="s">
        <v>21556</v>
      </c>
      <c r="B468" s="141" t="str">
        <f t="shared" si="7"/>
        <v>EXTRACAO COM O AUXILIO DE SONDA ROTATIVA,DE CORPOS DE PROVACOM 15CM DE DIAMETRO,EM PAVIMENTOS COM PLACAS DE CONCRETO,COEXTRACAO COM O AUXILIO DE SONDA ROTATIVA,DE CORPOS DE PROVAM ESPESSURA ENTRE 15 E 20CM,POR CORPO DE PROVAEXTRACAO COM O AUXILIO DE SONDA ROTATIVA,DE CORPOS DE PROVA</v>
      </c>
      <c r="C468" s="141" t="s">
        <v>21542</v>
      </c>
      <c r="D468" s="141" t="s">
        <v>21551</v>
      </c>
      <c r="E468" s="141" t="s">
        <v>21555</v>
      </c>
      <c r="I468" s="141" t="s">
        <v>14</v>
      </c>
      <c r="J468" s="649">
        <v>828.53</v>
      </c>
    </row>
    <row r="469" spans="1:10" hidden="1">
      <c r="A469" s="141" t="s">
        <v>21557</v>
      </c>
      <c r="B469" s="141" t="str">
        <f t="shared" si="7"/>
        <v>EXTRACAO COM O AUXILIO DE SONDA ROTATIVA,DE CORPOS DE PROVACOM 15CM DE DIAMETRO,EM PAVIMENTOS COM PLACAS DE CONCRETO,COEXTRACAO COM O AUXILIO DE SONDA ROTATIVA,DE CORPOS DE PROVAM MAIS DE 20CM DE ESPESSURA,POR CORPO DE PROVAEXTRACAO COM O AUXILIO DE SONDA ROTATIVA,DE CORPOS DE PROVA</v>
      </c>
      <c r="C469" s="141" t="s">
        <v>21542</v>
      </c>
      <c r="D469" s="141" t="s">
        <v>21551</v>
      </c>
      <c r="E469" s="141" t="s">
        <v>21558</v>
      </c>
      <c r="I469" s="141" t="s">
        <v>14</v>
      </c>
      <c r="J469" s="649">
        <v>1078.29</v>
      </c>
    </row>
    <row r="470" spans="1:10" hidden="1">
      <c r="A470" s="141" t="s">
        <v>21559</v>
      </c>
      <c r="B470" s="141" t="str">
        <f t="shared" si="7"/>
        <v>EXTRACAO COM O AUXILIO DE SONDA ROTATIVA,DE CORPOS DE PROVACOM 15CM DE DIAMETRO,EM PAVIMENTOS COM PLACAS DE CONCRETO,COEXTRACAO COM O AUXILIO DE SONDA ROTATIVA,DE CORPOS DE PROVAM MAIS DE 20CM DE ESPESSURA,POR CORPO DE PROVAEXTRACAO COM O AUXILIO DE SONDA ROTATIVA,DE CORPOS DE PROVA</v>
      </c>
      <c r="C470" s="141" t="s">
        <v>21542</v>
      </c>
      <c r="D470" s="141" t="s">
        <v>21551</v>
      </c>
      <c r="E470" s="141" t="s">
        <v>21558</v>
      </c>
      <c r="I470" s="141" t="s">
        <v>14</v>
      </c>
      <c r="J470" s="649">
        <v>986.35</v>
      </c>
    </row>
    <row r="471" spans="1:10" hidden="1">
      <c r="A471" s="141" t="s">
        <v>21560</v>
      </c>
      <c r="B471" s="141" t="str">
        <f t="shared" si="7"/>
        <v>ENSAIOS PARA RECUPERACAO DE CORROSAO EM ARMADURAS,CONSTANDODE ENSAIO DO POTENCIAL ELETRICO DA ARMADURA EM RELACAO AO ELENSAIOS PARA RECUPERACAO DE CORROSAO EM ARMADURAS,CONSTANDOEMENTO ESTRUTURAL QUE A CERCAENSAIOS PARA RECUPERACAO DE CORROSAO EM ARMADURAS,CONSTANDO</v>
      </c>
      <c r="C471" s="141" t="s">
        <v>21561</v>
      </c>
      <c r="D471" s="141" t="s">
        <v>21562</v>
      </c>
      <c r="E471" s="141" t="s">
        <v>21563</v>
      </c>
      <c r="I471" s="141" t="s">
        <v>14</v>
      </c>
      <c r="J471" s="649">
        <v>156.13</v>
      </c>
    </row>
    <row r="472" spans="1:10" hidden="1">
      <c r="A472" s="141" t="s">
        <v>21564</v>
      </c>
      <c r="B472" s="141" t="str">
        <f t="shared" si="7"/>
        <v>ENSAIOS PARA RECUPERACAO DE CORROSAO EM ARMADURAS,CONSTANDODE ENSAIO DO POTENCIAL ELETRICO DA ARMADURA EM RELACAO AO ELENSAIOS PARA RECUPERACAO DE CORROSAO EM ARMADURAS,CONSTANDOEMENTO ESTRUTURAL QUE A CERCAENSAIOS PARA RECUPERACAO DE CORROSAO EM ARMADURAS,CONSTANDO</v>
      </c>
      <c r="C472" s="141" t="s">
        <v>21561</v>
      </c>
      <c r="D472" s="141" t="s">
        <v>21562</v>
      </c>
      <c r="E472" s="141" t="s">
        <v>21563</v>
      </c>
      <c r="I472" s="141" t="s">
        <v>14</v>
      </c>
      <c r="J472" s="649">
        <v>151.88</v>
      </c>
    </row>
    <row r="473" spans="1:10" hidden="1">
      <c r="A473" s="141" t="s">
        <v>21565</v>
      </c>
      <c r="B473" s="141" t="str">
        <f t="shared" si="7"/>
        <v>ENSAIOS PARA RECUPERACAO DE ARMADURAS,CONSTANDO DE APLICACAO DE LAPIS COLORIMETRICO PARA TESTES DE PH E AVALIACAO DA FREENSAIOS PARA RECUPERACAO DE ARMADURAS,CONSTANDO DE APLICACAONTE DE CARBONATACAOENSAIOS PARA RECUPERACAO DE ARMADURAS,CONSTANDO DE APLICACAO</v>
      </c>
      <c r="C473" s="141" t="s">
        <v>21566</v>
      </c>
      <c r="D473" s="141" t="s">
        <v>21567</v>
      </c>
      <c r="E473" s="141" t="s">
        <v>21568</v>
      </c>
      <c r="I473" s="141" t="s">
        <v>14</v>
      </c>
      <c r="J473" s="649">
        <v>12.92</v>
      </c>
    </row>
    <row r="474" spans="1:10" hidden="1">
      <c r="A474" s="141" t="s">
        <v>21569</v>
      </c>
      <c r="B474" s="141" t="str">
        <f t="shared" si="7"/>
        <v>ENSAIOS PARA RECUPERACAO DE ARMADURAS,CONSTANDO DE APLICACAO DE LAPIS COLORIMETRICO PARA TESTES DE PH E AVALIACAO DA FREENSAIOS PARA RECUPERACAO DE ARMADURAS,CONSTANDO DE APLICACAONTE DE CARBONATACAOENSAIOS PARA RECUPERACAO DE ARMADURAS,CONSTANDO DE APLICACAO</v>
      </c>
      <c r="C474" s="141" t="s">
        <v>21566</v>
      </c>
      <c r="D474" s="141" t="s">
        <v>21567</v>
      </c>
      <c r="E474" s="141" t="s">
        <v>21568</v>
      </c>
      <c r="I474" s="141" t="s">
        <v>14</v>
      </c>
      <c r="J474" s="649">
        <v>11.27</v>
      </c>
    </row>
    <row r="475" spans="1:10" hidden="1">
      <c r="A475" s="141" t="s">
        <v>21570</v>
      </c>
      <c r="B475" s="141" t="str">
        <f t="shared" si="7"/>
        <v>ENSAIOS PARA RECUPERACAO DE CORROSAO EM ARMADURAS,CONSTANDODE CRAVACAO POR AMOSTRAGEM,EM DIVERSAS LAJES E VIGAS,DE PINOENSAIOS PARA RECUPERACAO DE CORROSAO EM ARMADURAS,CONSTANDOS LISOS PARA ESTIMATIVA DA TENSAO DE COMPRESSAO DO CONCRETOENSAIOS PARA RECUPERACAO DE CORROSAO EM ARMADURAS,CONSTANDO</v>
      </c>
      <c r="C475" s="141" t="s">
        <v>21561</v>
      </c>
      <c r="D475" s="141" t="s">
        <v>21571</v>
      </c>
      <c r="E475" s="141" t="s">
        <v>21572</v>
      </c>
      <c r="I475" s="141" t="s">
        <v>14</v>
      </c>
      <c r="J475" s="649">
        <v>31.81</v>
      </c>
    </row>
    <row r="476" spans="1:10" hidden="1">
      <c r="A476" s="141" t="s">
        <v>21573</v>
      </c>
      <c r="B476" s="141" t="str">
        <f t="shared" si="7"/>
        <v>ENSAIOS PARA RECUPERACAO DE CORROSAO EM ARMADURAS,CONSTANDODE CRAVACAO POR AMOSTRAGEM,EM DIVERSAS LAJES E VIGAS,DE PINOENSAIOS PARA RECUPERACAO DE CORROSAO EM ARMADURAS,CONSTANDOS LISOS PARA ESTIMATIVA DA TENSAO DE COMPRESSAO DO CONCRETOENSAIOS PARA RECUPERACAO DE CORROSAO EM ARMADURAS,CONSTANDO</v>
      </c>
      <c r="C476" s="141" t="s">
        <v>21561</v>
      </c>
      <c r="D476" s="141" t="s">
        <v>21571</v>
      </c>
      <c r="E476" s="141" t="s">
        <v>21572</v>
      </c>
      <c r="I476" s="141" t="s">
        <v>14</v>
      </c>
      <c r="J476" s="649">
        <v>27.57</v>
      </c>
    </row>
    <row r="477" spans="1:10" hidden="1">
      <c r="A477" s="141" t="s">
        <v>21574</v>
      </c>
      <c r="B477" s="141" t="str">
        <f t="shared" si="7"/>
        <v>MARCO DE REFERENCIA TOPOGRAFICO DO TIPO RNP (REFERENCIA DE NIVEL PROFUNDO-BENCHMARK),COM CAIXA DE PROTECAO DA CABECA DAMARCO DE REFERENCIA TOPOGRAFICO DO TIPO RNP (REFERENCIA DE NRNP,CONFORME A NORMA TECNICA PETROBRAS N-47MARCO DE REFERENCIA TOPOGRAFICO DO TIPO RNP (REFERENCIA DE N</v>
      </c>
      <c r="C477" s="141" t="s">
        <v>21575</v>
      </c>
      <c r="D477" s="141" t="s">
        <v>21576</v>
      </c>
      <c r="E477" s="141" t="s">
        <v>21577</v>
      </c>
      <c r="I477" s="141" t="s">
        <v>285</v>
      </c>
      <c r="J477" s="649">
        <v>359.69</v>
      </c>
    </row>
    <row r="478" spans="1:10" hidden="1">
      <c r="A478" s="141" t="s">
        <v>21578</v>
      </c>
      <c r="B478" s="141" t="str">
        <f t="shared" si="7"/>
        <v>MARCO DE REFERENCIA TOPOGRAFICO DO TIPO RNP (REFERENCIA DE NIVEL PROFUNDO-BENCHMARK),COM CAIXA DE PROTECAO DA CABECA DAMARCO DE REFERENCIA TOPOGRAFICO DO TIPO RNP (REFERENCIA DE NRNP,CONFORME A NORMA TECNICA PETROBRAS N-47MARCO DE REFERENCIA TOPOGRAFICO DO TIPO RNP (REFERENCIA DE N</v>
      </c>
      <c r="C478" s="141" t="s">
        <v>21575</v>
      </c>
      <c r="D478" s="141" t="s">
        <v>21576</v>
      </c>
      <c r="E478" s="141" t="s">
        <v>21577</v>
      </c>
      <c r="I478" s="141" t="s">
        <v>285</v>
      </c>
      <c r="J478" s="649">
        <v>341.4</v>
      </c>
    </row>
    <row r="479" spans="1:10" hidden="1">
      <c r="A479" s="141" t="s">
        <v>21579</v>
      </c>
      <c r="B479" s="141" t="str">
        <f t="shared" si="7"/>
        <v>PINO DE REFERENCIA PARA LEITURA DE CONTROLE DE RECALQUE ATRAVES DE BENCHMARKPINO DE REFERENCIA PARA LEITURA DE CONTROLE DE RECALQUE ATRAPINO DE REFERENCIA PARA LEITURA DE CONTROLE DE RECALQUE ATRA</v>
      </c>
      <c r="C479" s="141" t="s">
        <v>21580</v>
      </c>
      <c r="D479" s="141" t="s">
        <v>21581</v>
      </c>
      <c r="I479" s="141" t="s">
        <v>14</v>
      </c>
      <c r="J479" s="649">
        <v>41.92</v>
      </c>
    </row>
    <row r="480" spans="1:10" hidden="1">
      <c r="A480" s="141" t="s">
        <v>21582</v>
      </c>
      <c r="B480" s="141" t="str">
        <f t="shared" si="7"/>
        <v>PINO DE REFERENCIA PARA LEITURA DE CONTROLE DE RECALQUE ATRAVES DE BENCHMARKPINO DE REFERENCIA PARA LEITURA DE CONTROLE DE RECALQUE ATRAPINO DE REFERENCIA PARA LEITURA DE CONTROLE DE RECALQUE ATRA</v>
      </c>
      <c r="C480" s="141" t="s">
        <v>21580</v>
      </c>
      <c r="D480" s="141" t="s">
        <v>21581</v>
      </c>
      <c r="I480" s="141" t="s">
        <v>14</v>
      </c>
      <c r="J480" s="649">
        <v>39.93</v>
      </c>
    </row>
    <row r="481" spans="1:10" hidden="1">
      <c r="A481" s="141" t="s">
        <v>21583</v>
      </c>
      <c r="B481" s="141" t="str">
        <f t="shared" si="7"/>
        <v>SONDAGEM ROTATIVA COM COROA DE WIDIA,EM SOLO,DIAMETRO AX,VERTICAL,INCLUSIVE DESLOCAMENTO DENTRO DO CANTEIRO E INSTALACAOSONDAGEM ROTATIVA COM COROA DE WIDIA,EM SOLO,DIAMETRO AX,VER DA SONDA EM CADA FUROSONDAGEM ROTATIVA COM COROA DE WIDIA,EM SOLO,DIAMETRO AX,VER</v>
      </c>
      <c r="C481" s="141" t="s">
        <v>21584</v>
      </c>
      <c r="D481" s="141" t="s">
        <v>21585</v>
      </c>
      <c r="E481" s="141" t="s">
        <v>21586</v>
      </c>
      <c r="I481" s="141" t="s">
        <v>285</v>
      </c>
      <c r="J481" s="649">
        <v>138.72</v>
      </c>
    </row>
    <row r="482" spans="1:10" hidden="1">
      <c r="A482" s="141" t="s">
        <v>21587</v>
      </c>
      <c r="B482" s="141" t="str">
        <f t="shared" si="7"/>
        <v>SONDAGEM ROTATIVA COM COROA DE WIDIA,EM SOLO,DIAMETRO AX,VERTICAL,INCLUSIVE DESLOCAMENTO DENTRO DO CANTEIRO E INSTALACAOSONDAGEM ROTATIVA COM COROA DE WIDIA,EM SOLO,DIAMETRO AX,VER DA SONDA EM CADA FUROSONDAGEM ROTATIVA COM COROA DE WIDIA,EM SOLO,DIAMETRO AX,VER</v>
      </c>
      <c r="C482" s="141" t="s">
        <v>21584</v>
      </c>
      <c r="D482" s="141" t="s">
        <v>21585</v>
      </c>
      <c r="E482" s="141" t="s">
        <v>21586</v>
      </c>
      <c r="I482" s="141" t="s">
        <v>285</v>
      </c>
      <c r="J482" s="649">
        <v>125.66</v>
      </c>
    </row>
    <row r="483" spans="1:10" hidden="1">
      <c r="A483" s="141" t="s">
        <v>21588</v>
      </c>
      <c r="B483" s="141" t="str">
        <f t="shared" si="7"/>
        <v>SONDAGEM ROTATIVA COM COROA DE WIDIA,EM SOLO,DIAMETRO AX,HORIZONTAL,INCLUSIVE DESLOCAMENTO DENTRO DO CANTEIRO E INSTALACSONDAGEM ROTATIVA COM COROA DE WIDIA,EM SOLO,DIAMETRO AX,HORAO DA SONDA EM CADA FUROSONDAGEM ROTATIVA COM COROA DE WIDIA,EM SOLO,DIAMETRO AX,HOR</v>
      </c>
      <c r="C483" s="141" t="s">
        <v>21589</v>
      </c>
      <c r="D483" s="141" t="s">
        <v>21590</v>
      </c>
      <c r="E483" s="141" t="s">
        <v>21591</v>
      </c>
      <c r="I483" s="141" t="s">
        <v>285</v>
      </c>
      <c r="J483" s="649">
        <v>182.46</v>
      </c>
    </row>
    <row r="484" spans="1:10" hidden="1">
      <c r="A484" s="141" t="s">
        <v>21592</v>
      </c>
      <c r="B484" s="141" t="str">
        <f t="shared" si="7"/>
        <v>SONDAGEM ROTATIVA COM COROA DE WIDIA,EM SOLO,DIAMETRO AX,HORIZONTAL,INCLUSIVE DESLOCAMENTO DENTRO DO CANTEIRO E INSTALACSONDAGEM ROTATIVA COM COROA DE WIDIA,EM SOLO,DIAMETRO AX,HORAO DA SONDA EM CADA FUROSONDAGEM ROTATIVA COM COROA DE WIDIA,EM SOLO,DIAMETRO AX,HOR</v>
      </c>
      <c r="C484" s="141" t="s">
        <v>21589</v>
      </c>
      <c r="D484" s="141" t="s">
        <v>21590</v>
      </c>
      <c r="E484" s="141" t="s">
        <v>21591</v>
      </c>
      <c r="I484" s="141" t="s">
        <v>285</v>
      </c>
      <c r="J484" s="649">
        <v>165.3</v>
      </c>
    </row>
    <row r="485" spans="1:10" hidden="1">
      <c r="A485" s="141" t="s">
        <v>21593</v>
      </c>
      <c r="B485" s="141" t="str">
        <f t="shared" si="7"/>
        <v>SONDAGEM ROTATIVA COM COROA DE WIDIA,EM SOLO,DIAMETRO BX,VERTICAL,INCLUSIVE DESLOCAMENTO DENTRO DO CANTEIRO E INSTALACAOSONDAGEM ROTATIVA COM COROA DE WIDIA,EM SOLO,DIAMETRO BX,VER DA SONDA EM CADA FUROSONDAGEM ROTATIVA COM COROA DE WIDIA,EM SOLO,DIAMETRO BX,VER</v>
      </c>
      <c r="C485" s="141" t="s">
        <v>21594</v>
      </c>
      <c r="D485" s="141" t="s">
        <v>21585</v>
      </c>
      <c r="E485" s="141" t="s">
        <v>21586</v>
      </c>
      <c r="I485" s="141" t="s">
        <v>285</v>
      </c>
      <c r="J485" s="649">
        <v>150.02000000000001</v>
      </c>
    </row>
    <row r="486" spans="1:10" hidden="1">
      <c r="A486" s="141" t="s">
        <v>21595</v>
      </c>
      <c r="B486" s="141" t="str">
        <f t="shared" si="7"/>
        <v>SONDAGEM ROTATIVA COM COROA DE WIDIA,EM SOLO,DIAMETRO BX,VERTICAL,INCLUSIVE DESLOCAMENTO DENTRO DO CANTEIRO E INSTALACAOSONDAGEM ROTATIVA COM COROA DE WIDIA,EM SOLO,DIAMETRO BX,VER DA SONDA EM CADA FUROSONDAGEM ROTATIVA COM COROA DE WIDIA,EM SOLO,DIAMETRO BX,VER</v>
      </c>
      <c r="C486" s="141" t="s">
        <v>21594</v>
      </c>
      <c r="D486" s="141" t="s">
        <v>21585</v>
      </c>
      <c r="E486" s="141" t="s">
        <v>21586</v>
      </c>
      <c r="I486" s="141" t="s">
        <v>285</v>
      </c>
      <c r="J486" s="649">
        <v>135.91</v>
      </c>
    </row>
    <row r="487" spans="1:10" hidden="1">
      <c r="A487" s="141" t="s">
        <v>21596</v>
      </c>
      <c r="B487" s="141" t="str">
        <f t="shared" si="7"/>
        <v>SONDAGEM ROTATIVA COM COROA DE WIDIA,EM SOLO,DIAMETRO BX,HORIZONTAL,INCLUSIVE DESLOCAMENTO DENTRO DO CANTEIRO E INSTALACSONDAGEM ROTATIVA COM COROA DE WIDIA,EM SOLO,DIAMETRO BX,HORAO DA SONDA EM CADA FUROSONDAGEM ROTATIVA COM COROA DE WIDIA,EM SOLO,DIAMETRO BX,HOR</v>
      </c>
      <c r="C487" s="141" t="s">
        <v>21597</v>
      </c>
      <c r="D487" s="141" t="s">
        <v>21590</v>
      </c>
      <c r="E487" s="141" t="s">
        <v>21591</v>
      </c>
      <c r="I487" s="141" t="s">
        <v>285</v>
      </c>
      <c r="J487" s="649">
        <v>202.54</v>
      </c>
    </row>
    <row r="488" spans="1:10" hidden="1">
      <c r="A488" s="141" t="s">
        <v>21598</v>
      </c>
      <c r="B488" s="141" t="str">
        <f t="shared" si="7"/>
        <v>SONDAGEM ROTATIVA COM COROA DE WIDIA,EM SOLO,DIAMETRO BX,HORIZONTAL,INCLUSIVE DESLOCAMENTO DENTRO DO CANTEIRO E INSTALACSONDAGEM ROTATIVA COM COROA DE WIDIA,EM SOLO,DIAMETRO BX,HORAO DA SONDA EM CADA FUROSONDAGEM ROTATIVA COM COROA DE WIDIA,EM SOLO,DIAMETRO BX,HOR</v>
      </c>
      <c r="C488" s="141" t="s">
        <v>21597</v>
      </c>
      <c r="D488" s="141" t="s">
        <v>21590</v>
      </c>
      <c r="E488" s="141" t="s">
        <v>21591</v>
      </c>
      <c r="I488" s="141" t="s">
        <v>285</v>
      </c>
      <c r="J488" s="649">
        <v>183.49</v>
      </c>
    </row>
    <row r="489" spans="1:10" hidden="1">
      <c r="A489" s="141" t="s">
        <v>21599</v>
      </c>
      <c r="B489" s="141" t="str">
        <f t="shared" si="7"/>
        <v>SONDAGEM ROTATIVA COM COROA DE WIDIA,EM SOLO,DIAMETRO NX,VERTICAL,INCLUSIVE DESLOCAMENTO DENTRO DO CANTEIRO E INSTALACAOSONDAGEM ROTATIVA COM COROA DE WIDIA,EM SOLO,DIAMETRO NX,VER DA SONDA EM CADA FUROSONDAGEM ROTATIVA COM COROA DE WIDIA,EM SOLO,DIAMETRO NX,VER</v>
      </c>
      <c r="C489" s="141" t="s">
        <v>21600</v>
      </c>
      <c r="D489" s="141" t="s">
        <v>21585</v>
      </c>
      <c r="E489" s="141" t="s">
        <v>21586</v>
      </c>
      <c r="I489" s="141" t="s">
        <v>285</v>
      </c>
      <c r="J489" s="649">
        <v>162.01</v>
      </c>
    </row>
    <row r="490" spans="1:10" hidden="1">
      <c r="A490" s="141" t="s">
        <v>21601</v>
      </c>
      <c r="B490" s="141" t="str">
        <f t="shared" si="7"/>
        <v>SONDAGEM ROTATIVA COM COROA DE WIDIA,EM SOLO,DIAMETRO NX,VERTICAL,INCLUSIVE DESLOCAMENTO DENTRO DO CANTEIRO E INSTALACAOSONDAGEM ROTATIVA COM COROA DE WIDIA,EM SOLO,DIAMETRO NX,VER DA SONDA EM CADA FUROSONDAGEM ROTATIVA COM COROA DE WIDIA,EM SOLO,DIAMETRO NX,VER</v>
      </c>
      <c r="C490" s="141" t="s">
        <v>21600</v>
      </c>
      <c r="D490" s="141" t="s">
        <v>21585</v>
      </c>
      <c r="E490" s="141" t="s">
        <v>21586</v>
      </c>
      <c r="I490" s="141" t="s">
        <v>285</v>
      </c>
      <c r="J490" s="649">
        <v>146.77000000000001</v>
      </c>
    </row>
    <row r="491" spans="1:10" hidden="1">
      <c r="A491" s="141" t="s">
        <v>21602</v>
      </c>
      <c r="B491" s="141" t="str">
        <f t="shared" si="7"/>
        <v>SONDAGEM ROTATIVA COM COROA DE WIDIA,EM SOLO,DIAMETRO NX,HORIZONTAL,INCLUSIVE DESLOCAMENTO DENTRO DO CANTEIRO E INSTALACSONDAGEM ROTATIVA COM COROA DE WIDIA,EM SOLO,DIAMETRO NX,HORAO DA SONDA EM CADA FUROSONDAGEM ROTATIVA COM COROA DE WIDIA,EM SOLO,DIAMETRO NX,HOR</v>
      </c>
      <c r="C491" s="141" t="s">
        <v>21603</v>
      </c>
      <c r="D491" s="141" t="s">
        <v>21590</v>
      </c>
      <c r="E491" s="141" t="s">
        <v>21591</v>
      </c>
      <c r="I491" s="141" t="s">
        <v>285</v>
      </c>
      <c r="J491" s="649">
        <v>225.04</v>
      </c>
    </row>
    <row r="492" spans="1:10" hidden="1">
      <c r="A492" s="141" t="s">
        <v>21604</v>
      </c>
      <c r="B492" s="141" t="str">
        <f t="shared" si="7"/>
        <v>SONDAGEM ROTATIVA COM COROA DE WIDIA,EM SOLO,DIAMETRO NX,HORIZONTAL,INCLUSIVE DESLOCAMENTO DENTRO DO CANTEIRO E INSTALACSONDAGEM ROTATIVA COM COROA DE WIDIA,EM SOLO,DIAMETRO NX,HORAO DA SONDA EM CADA FUROSONDAGEM ROTATIVA COM COROA DE WIDIA,EM SOLO,DIAMETRO NX,HOR</v>
      </c>
      <c r="C492" s="141" t="s">
        <v>21603</v>
      </c>
      <c r="D492" s="141" t="s">
        <v>21590</v>
      </c>
      <c r="E492" s="141" t="s">
        <v>21591</v>
      </c>
      <c r="I492" s="141" t="s">
        <v>285</v>
      </c>
      <c r="J492" s="649">
        <v>203.87</v>
      </c>
    </row>
    <row r="493" spans="1:10" hidden="1">
      <c r="A493" s="141" t="s">
        <v>21605</v>
      </c>
      <c r="B493" s="141" t="str">
        <f t="shared" si="7"/>
        <v>SONDAGEM ROTATIVA COM COROA DE WIDIA,EM SOLO,DIAMETRO H,VERTICAL,INCLUSIVE DESLOCAMENTO DENTRO DO CANTEIRO E INSTALACAOSONDAGEM ROTATIVA COM COROA DE WIDIA,EM SOLO,DIAMETRO H,VERTDA SONDA EM CADA FUROSONDAGEM ROTATIVA COM COROA DE WIDIA,EM SOLO,DIAMETRO H,VERT</v>
      </c>
      <c r="C493" s="141" t="s">
        <v>21606</v>
      </c>
      <c r="D493" s="141" t="s">
        <v>21607</v>
      </c>
      <c r="E493" s="141" t="s">
        <v>21608</v>
      </c>
      <c r="I493" s="141" t="s">
        <v>285</v>
      </c>
      <c r="J493" s="649">
        <v>187.51</v>
      </c>
    </row>
    <row r="494" spans="1:10" hidden="1">
      <c r="A494" s="141" t="s">
        <v>21609</v>
      </c>
      <c r="B494" s="141" t="str">
        <f t="shared" si="7"/>
        <v>SONDAGEM ROTATIVA COM COROA DE WIDIA,EM SOLO,DIAMETRO H,VERTICAL,INCLUSIVE DESLOCAMENTO DENTRO DO CANTEIRO E INSTALACAOSONDAGEM ROTATIVA COM COROA DE WIDIA,EM SOLO,DIAMETRO H,VERTDA SONDA EM CADA FUROSONDAGEM ROTATIVA COM COROA DE WIDIA,EM SOLO,DIAMETRO H,VERT</v>
      </c>
      <c r="C494" s="141" t="s">
        <v>21606</v>
      </c>
      <c r="D494" s="141" t="s">
        <v>21607</v>
      </c>
      <c r="E494" s="141" t="s">
        <v>21608</v>
      </c>
      <c r="I494" s="141" t="s">
        <v>285</v>
      </c>
      <c r="J494" s="649">
        <v>169.87</v>
      </c>
    </row>
    <row r="495" spans="1:10" hidden="1">
      <c r="A495" s="141" t="s">
        <v>21610</v>
      </c>
      <c r="B495" s="141" t="str">
        <f t="shared" si="7"/>
        <v>SONDAGEM ROTATIVA COM COROA DE WIDIA,EM SOLO,DIAMETRO H,HORIZONTAL,INCLUSIVE DESLOCAMENTO DENTRO DO CANTEIRO E INSTALACASONDAGEM ROTATIVA COM COROA DE WIDIA,EM SOLO,DIAMETRO H,HORIO DA SONDA EM CADA FUROSONDAGEM ROTATIVA COM COROA DE WIDIA,EM SOLO,DIAMETRO H,HORI</v>
      </c>
      <c r="C495" s="141" t="s">
        <v>21611</v>
      </c>
      <c r="D495" s="141" t="s">
        <v>21612</v>
      </c>
      <c r="E495" s="141" t="s">
        <v>21613</v>
      </c>
      <c r="I495" s="141" t="s">
        <v>285</v>
      </c>
      <c r="J495" s="649">
        <v>262.52999999999997</v>
      </c>
    </row>
    <row r="496" spans="1:10" hidden="1">
      <c r="A496" s="141" t="s">
        <v>21614</v>
      </c>
      <c r="B496" s="141" t="str">
        <f t="shared" si="7"/>
        <v>SONDAGEM ROTATIVA COM COROA DE WIDIA,EM SOLO,DIAMETRO H,HORIZONTAL,INCLUSIVE DESLOCAMENTO DENTRO DO CANTEIRO E INSTALACASONDAGEM ROTATIVA COM COROA DE WIDIA,EM SOLO,DIAMETRO H,HORIO DA SONDA EM CADA FUROSONDAGEM ROTATIVA COM COROA DE WIDIA,EM SOLO,DIAMETRO H,HORI</v>
      </c>
      <c r="C496" s="141" t="s">
        <v>21611</v>
      </c>
      <c r="D496" s="141" t="s">
        <v>21612</v>
      </c>
      <c r="E496" s="141" t="s">
        <v>21613</v>
      </c>
      <c r="I496" s="141" t="s">
        <v>285</v>
      </c>
      <c r="J496" s="649">
        <v>237.83</v>
      </c>
    </row>
    <row r="497" spans="1:10" hidden="1">
      <c r="A497" s="141" t="s">
        <v>21615</v>
      </c>
      <c r="B497" s="141" t="str">
        <f t="shared" si="7"/>
        <v>SONDAGEM ROTATIVA COM COROA DE WIDIA,EM ALTERACAO DE ROCHA,DIAMETRO AX,VERTICAL,INCLUSIVE DESLOCAMENTO DENTRO DO CANTEIRSONDAGEM ROTATIVA COM COROA DE WIDIA,EM ALTERACAO DE ROCHA,DO E INSTALACAO DA SONDA EM CADA FUROSONDAGEM ROTATIVA COM COROA DE WIDIA,EM ALTERACAO DE ROCHA,D</v>
      </c>
      <c r="C497" s="141" t="s">
        <v>21616</v>
      </c>
      <c r="D497" s="141" t="s">
        <v>21617</v>
      </c>
      <c r="E497" s="141" t="s">
        <v>21618</v>
      </c>
      <c r="I497" s="141" t="s">
        <v>285</v>
      </c>
      <c r="J497" s="649">
        <v>186.59</v>
      </c>
    </row>
    <row r="498" spans="1:10" hidden="1">
      <c r="A498" s="141" t="s">
        <v>21619</v>
      </c>
      <c r="B498" s="141" t="str">
        <f t="shared" si="7"/>
        <v>SONDAGEM ROTATIVA COM COROA DE WIDIA,EM ALTERACAO DE ROCHA,DIAMETRO AX,VERTICAL,INCLUSIVE DESLOCAMENTO DENTRO DO CANTEIRSONDAGEM ROTATIVA COM COROA DE WIDIA,EM ALTERACAO DE ROCHA,DO E INSTALACAO DA SONDA EM CADA FUROSONDAGEM ROTATIVA COM COROA DE WIDIA,EM ALTERACAO DE ROCHA,D</v>
      </c>
      <c r="C498" s="141" t="s">
        <v>21616</v>
      </c>
      <c r="D498" s="141" t="s">
        <v>21617</v>
      </c>
      <c r="E498" s="141" t="s">
        <v>21618</v>
      </c>
      <c r="I498" s="141" t="s">
        <v>285</v>
      </c>
      <c r="J498" s="649">
        <v>168.98</v>
      </c>
    </row>
    <row r="499" spans="1:10" hidden="1">
      <c r="A499" s="141" t="s">
        <v>21620</v>
      </c>
      <c r="B499" s="141" t="str">
        <f t="shared" si="7"/>
        <v>SONDAGEM ROTATIVA COM COROA DE WIDIA,EM ALTERACAO DE ROCHA,DIAMETRO BX,VERTICAL,INCLUSIVE DESLOCAMENTO DENTRO DO CANTEISONDAGEM ROTATIVA COM COROA DE WIDIA,EM ALTERACAO DE ROCHA,RO E INSTALACAO DA SONDA EM CADA FUROSONDAGEM ROTATIVA COM COROA DE WIDIA,EM ALTERACAO DE ROCHA,</v>
      </c>
      <c r="C499" s="141" t="s">
        <v>21621</v>
      </c>
      <c r="D499" s="141" t="s">
        <v>21622</v>
      </c>
      <c r="E499" s="141" t="s">
        <v>21623</v>
      </c>
      <c r="I499" s="141" t="s">
        <v>285</v>
      </c>
      <c r="J499" s="649">
        <v>202.8</v>
      </c>
    </row>
    <row r="500" spans="1:10" hidden="1">
      <c r="A500" s="141" t="s">
        <v>21624</v>
      </c>
      <c r="B500" s="141" t="str">
        <f t="shared" si="7"/>
        <v>SONDAGEM ROTATIVA COM COROA DE WIDIA,EM ALTERACAO DE ROCHA,DIAMETRO BX,VERTICAL,INCLUSIVE DESLOCAMENTO DENTRO DO CANTEISONDAGEM ROTATIVA COM COROA DE WIDIA,EM ALTERACAO DE ROCHA,RO E INSTALACAO DA SONDA EM CADA FUROSONDAGEM ROTATIVA COM COROA DE WIDIA,EM ALTERACAO DE ROCHA,</v>
      </c>
      <c r="C500" s="141" t="s">
        <v>21621</v>
      </c>
      <c r="D500" s="141" t="s">
        <v>21622</v>
      </c>
      <c r="E500" s="141" t="s">
        <v>21623</v>
      </c>
      <c r="I500" s="141" t="s">
        <v>285</v>
      </c>
      <c r="J500" s="649">
        <v>183.66</v>
      </c>
    </row>
    <row r="501" spans="1:10" hidden="1">
      <c r="A501" s="141" t="s">
        <v>21625</v>
      </c>
      <c r="B501" s="141" t="str">
        <f t="shared" si="7"/>
        <v>SONDAGEM ROTATIVA COM COROA DE WIDIA,EM ALTERACAO DE ROCHA,DIAMETRO NX,VERTICAL,INCLUSIVE DESLOCAMENTO DENTRO DO CANTEISONDAGEM ROTATIVA COM COROA DE WIDIA,EM ALTERACAO DE ROCHA,RO E INSTALACAO DA SONDA EM CADA FUROSONDAGEM ROTATIVA COM COROA DE WIDIA,EM ALTERACAO DE ROCHA,</v>
      </c>
      <c r="C501" s="141" t="s">
        <v>21621</v>
      </c>
      <c r="D501" s="141" t="s">
        <v>21626</v>
      </c>
      <c r="E501" s="141" t="s">
        <v>21623</v>
      </c>
      <c r="I501" s="141" t="s">
        <v>285</v>
      </c>
      <c r="J501" s="649">
        <v>219.02</v>
      </c>
    </row>
    <row r="502" spans="1:10" hidden="1">
      <c r="A502" s="141" t="s">
        <v>21627</v>
      </c>
      <c r="B502" s="141" t="str">
        <f t="shared" si="7"/>
        <v>SONDAGEM ROTATIVA COM COROA DE WIDIA,EM ALTERACAO DE ROCHA,DIAMETRO NX,VERTICAL,INCLUSIVE DESLOCAMENTO DENTRO DO CANTEISONDAGEM ROTATIVA COM COROA DE WIDIA,EM ALTERACAO DE ROCHA,RO E INSTALACAO DA SONDA EM CADA FUROSONDAGEM ROTATIVA COM COROA DE WIDIA,EM ALTERACAO DE ROCHA,</v>
      </c>
      <c r="C502" s="141" t="s">
        <v>21621</v>
      </c>
      <c r="D502" s="141" t="s">
        <v>21626</v>
      </c>
      <c r="E502" s="141" t="s">
        <v>21623</v>
      </c>
      <c r="I502" s="141" t="s">
        <v>285</v>
      </c>
      <c r="J502" s="649">
        <v>198.35</v>
      </c>
    </row>
    <row r="503" spans="1:10" hidden="1">
      <c r="A503" s="141" t="s">
        <v>21628</v>
      </c>
      <c r="B503" s="141" t="str">
        <f t="shared" si="7"/>
        <v>SONDAGEM ROTATIVA COM COROA DE WIDIA,EM ALTERACAO DE ROCHA,DIAMETRO H,VERTICAL,INCLUSIVE DESLOCAMENTO DENTRO DO CANTEIRSONDAGEM ROTATIVA COM COROA DE WIDIA,EM ALTERACAO DE ROCHA,O E INSTALACAO DA SONDA EM CADA FUROSONDAGEM ROTATIVA COM COROA DE WIDIA,EM ALTERACAO DE ROCHA,</v>
      </c>
      <c r="C503" s="141" t="s">
        <v>21621</v>
      </c>
      <c r="D503" s="141" t="s">
        <v>21629</v>
      </c>
      <c r="E503" s="141" t="s">
        <v>21618</v>
      </c>
      <c r="I503" s="141" t="s">
        <v>285</v>
      </c>
      <c r="J503" s="649">
        <v>264.35000000000002</v>
      </c>
    </row>
    <row r="504" spans="1:10" hidden="1">
      <c r="A504" s="141" t="s">
        <v>21630</v>
      </c>
      <c r="B504" s="141" t="str">
        <f t="shared" si="7"/>
        <v>SONDAGEM ROTATIVA COM COROA DE WIDIA,EM ALTERACAO DE ROCHA,DIAMETRO H,VERTICAL,INCLUSIVE DESLOCAMENTO DENTRO DO CANTEIRSONDAGEM ROTATIVA COM COROA DE WIDIA,EM ALTERACAO DE ROCHA,O E INSTALACAO DA SONDA EM CADA FUROSONDAGEM ROTATIVA COM COROA DE WIDIA,EM ALTERACAO DE ROCHA,</v>
      </c>
      <c r="C504" s="141" t="s">
        <v>21621</v>
      </c>
      <c r="D504" s="141" t="s">
        <v>21629</v>
      </c>
      <c r="E504" s="141" t="s">
        <v>21618</v>
      </c>
      <c r="I504" s="141" t="s">
        <v>285</v>
      </c>
      <c r="J504" s="649">
        <v>239.4</v>
      </c>
    </row>
    <row r="505" spans="1:10" hidden="1">
      <c r="A505" s="141" t="s">
        <v>21631</v>
      </c>
      <c r="B505" s="141" t="str">
        <f t="shared" si="7"/>
        <v>SONDAGEM ROTATIVA COM COROA DE WIDIA,EM ROCHA SA,DIAMETRO AX,VERTICAL,INCLUSIVE DESLOCAMENTO DENTRO DO CANTEIRO E INSTALSONDAGEM ROTATIVA COM COROA DE WIDIA,EM ROCHA SA,DIAMETRO AXACAO DA SONDA EM CADA FUROSONDAGEM ROTATIVA COM COROA DE WIDIA,EM ROCHA SA,DIAMETRO AX</v>
      </c>
      <c r="C505" s="141" t="s">
        <v>21632</v>
      </c>
      <c r="D505" s="141" t="s">
        <v>21633</v>
      </c>
      <c r="E505" s="141" t="s">
        <v>21634</v>
      </c>
      <c r="I505" s="141" t="s">
        <v>285</v>
      </c>
      <c r="J505" s="649">
        <v>291.26</v>
      </c>
    </row>
    <row r="506" spans="1:10" hidden="1">
      <c r="A506" s="141" t="s">
        <v>21635</v>
      </c>
      <c r="B506" s="141" t="str">
        <f t="shared" si="7"/>
        <v>SONDAGEM ROTATIVA COM COROA DE WIDIA,EM ROCHA SA,DIAMETRO AX,VERTICAL,INCLUSIVE DESLOCAMENTO DENTRO DO CANTEIRO E INSTALSONDAGEM ROTATIVA COM COROA DE WIDIA,EM ROCHA SA,DIAMETRO AXACAO DA SONDA EM CADA FUROSONDAGEM ROTATIVA COM COROA DE WIDIA,EM ROCHA SA,DIAMETRO AX</v>
      </c>
      <c r="C506" s="141" t="s">
        <v>21632</v>
      </c>
      <c r="D506" s="141" t="s">
        <v>21633</v>
      </c>
      <c r="E506" s="141" t="s">
        <v>21634</v>
      </c>
      <c r="I506" s="141" t="s">
        <v>285</v>
      </c>
      <c r="J506" s="649">
        <v>265.8</v>
      </c>
    </row>
    <row r="507" spans="1:10" hidden="1">
      <c r="A507" s="141" t="s">
        <v>21636</v>
      </c>
      <c r="B507" s="141" t="str">
        <f t="shared" si="7"/>
        <v>SONDAGEM ROTATIVA COM COROA DE WIDIA,EM ROCHA SA,DIAMETRO BX,VERTICAL,INCLUSIVE DESLOCAMNETO DENTRO DO CANTEIRO E INSTALSONDAGEM ROTATIVA COM COROA DE WIDIA,EM ROCHA SA,DIAMETRO BXACAO DA SONDA EM CADA FUROSONDAGEM ROTATIVA COM COROA DE WIDIA,EM ROCHA SA,DIAMETRO BX</v>
      </c>
      <c r="C507" s="141" t="s">
        <v>21637</v>
      </c>
      <c r="D507" s="141" t="s">
        <v>21638</v>
      </c>
      <c r="E507" s="141" t="s">
        <v>21634</v>
      </c>
      <c r="I507" s="141" t="s">
        <v>285</v>
      </c>
      <c r="J507" s="649">
        <v>323.62</v>
      </c>
    </row>
    <row r="508" spans="1:10" hidden="1">
      <c r="A508" s="141" t="s">
        <v>21639</v>
      </c>
      <c r="B508" s="141" t="str">
        <f t="shared" si="7"/>
        <v>SONDAGEM ROTATIVA COM COROA DE WIDIA,EM ROCHA SA,DIAMETRO BX,VERTICAL,INCLUSIVE DESLOCAMNETO DENTRO DO CANTEIRO E INSTALSONDAGEM ROTATIVA COM COROA DE WIDIA,EM ROCHA SA,DIAMETRO BXACAO DA SONDA EM CADA FUROSONDAGEM ROTATIVA COM COROA DE WIDIA,EM ROCHA SA,DIAMETRO BX</v>
      </c>
      <c r="C508" s="141" t="s">
        <v>21637</v>
      </c>
      <c r="D508" s="141" t="s">
        <v>21638</v>
      </c>
      <c r="E508" s="141" t="s">
        <v>21634</v>
      </c>
      <c r="I508" s="141" t="s">
        <v>285</v>
      </c>
      <c r="J508" s="649">
        <v>295.33</v>
      </c>
    </row>
    <row r="509" spans="1:10" hidden="1">
      <c r="A509" s="141" t="s">
        <v>21640</v>
      </c>
      <c r="B509" s="141" t="str">
        <f t="shared" si="7"/>
        <v>SONDAGEM ROTATIVA COM COROA DE WIDIA,EM ROCHA SA,DIAMETRO NX,VERTICAL,INCLUSIVE DESLOCAMENTO DENTRO DO CANTEIRO E INSTALSONDAGEM ROTATIVA COM COROA DE WIDIA,EM ROCHA SA,DIAMETRO NXACAO DA SONDA EM CADA FUROSONDAGEM ROTATIVA COM COROA DE WIDIA,EM ROCHA SA,DIAMETRO NX</v>
      </c>
      <c r="C509" s="141" t="s">
        <v>21641</v>
      </c>
      <c r="D509" s="141" t="s">
        <v>21633</v>
      </c>
      <c r="E509" s="141" t="s">
        <v>21634</v>
      </c>
      <c r="I509" s="141" t="s">
        <v>285</v>
      </c>
      <c r="J509" s="649">
        <v>347.9</v>
      </c>
    </row>
    <row r="510" spans="1:10" hidden="1">
      <c r="A510" s="141" t="s">
        <v>21642</v>
      </c>
      <c r="B510" s="141" t="str">
        <f t="shared" si="7"/>
        <v>SONDAGEM ROTATIVA COM COROA DE WIDIA,EM ROCHA SA,DIAMETRO NX,VERTICAL,INCLUSIVE DESLOCAMENTO DENTRO DO CANTEIRO E INSTALSONDAGEM ROTATIVA COM COROA DE WIDIA,EM ROCHA SA,DIAMETRO NXACAO DA SONDA EM CADA FUROSONDAGEM ROTATIVA COM COROA DE WIDIA,EM ROCHA SA,DIAMETRO NX</v>
      </c>
      <c r="C510" s="141" t="s">
        <v>21641</v>
      </c>
      <c r="D510" s="141" t="s">
        <v>21633</v>
      </c>
      <c r="E510" s="141" t="s">
        <v>21634</v>
      </c>
      <c r="I510" s="141" t="s">
        <v>285</v>
      </c>
      <c r="J510" s="649">
        <v>317.49</v>
      </c>
    </row>
    <row r="511" spans="1:10" hidden="1">
      <c r="A511" s="141" t="s">
        <v>21643</v>
      </c>
      <c r="B511" s="141" t="str">
        <f t="shared" si="7"/>
        <v>SONDAGEM ROTATIVA COM COROA DE WIDIA,EM ROCHA SA,DIAMETRO H,VERTICAL,INCLUSIVE DESLOCAMENTO DENTRO DO CANTEIRO E INSTALASONDAGEM ROTATIVA COM COROA DE WIDIA,EM ROCHA SA,DIAMETRO H,CAO DA SONDA EM CADA FUROSONDAGEM ROTATIVA COM COROA DE WIDIA,EM ROCHA SA,DIAMETRO H,</v>
      </c>
      <c r="C511" s="141" t="s">
        <v>21644</v>
      </c>
      <c r="D511" s="141" t="s">
        <v>21645</v>
      </c>
      <c r="E511" s="141" t="s">
        <v>21646</v>
      </c>
      <c r="I511" s="141" t="s">
        <v>285</v>
      </c>
      <c r="J511" s="649">
        <v>485.47</v>
      </c>
    </row>
    <row r="512" spans="1:10" hidden="1">
      <c r="A512" s="141" t="s">
        <v>21647</v>
      </c>
      <c r="B512" s="141" t="str">
        <f t="shared" si="7"/>
        <v>SONDAGEM ROTATIVA COM COROA DE WIDIA,EM ROCHA SA,DIAMETRO H,VERTICAL,INCLUSIVE DESLOCAMENTO DENTRO DO CANTEIRO E INSTALASONDAGEM ROTATIVA COM COROA DE WIDIA,EM ROCHA SA,DIAMETRO H,CAO DA SONDA EM CADA FUROSONDAGEM ROTATIVA COM COROA DE WIDIA,EM ROCHA SA,DIAMETRO H,</v>
      </c>
      <c r="C512" s="141" t="s">
        <v>21644</v>
      </c>
      <c r="D512" s="141" t="s">
        <v>21645</v>
      </c>
      <c r="E512" s="141" t="s">
        <v>21646</v>
      </c>
      <c r="I512" s="141" t="s">
        <v>285</v>
      </c>
      <c r="J512" s="649">
        <v>443.04</v>
      </c>
    </row>
    <row r="513" spans="1:10" hidden="1">
      <c r="A513" s="141" t="s">
        <v>21648</v>
      </c>
      <c r="B513" s="141" t="str">
        <f t="shared" si="7"/>
        <v>PERFURACAO ROTATIVA COM COROA DE WIDIA,EM SOLO,DIAMETRO AX,VERTICAL,INCLUSIVE DESLOCAMENTO DENTRO DO CANTEIRO E INSTALACPERFURACAO ROTATIVA COM COROA DE WIDIA,EM SOLO,DIAMETRO AX,VAO DA SONDA EM CADA FUROPERFURACAO ROTATIVA COM COROA DE WIDIA,EM SOLO,DIAMETRO AX,V</v>
      </c>
      <c r="C513" s="141" t="s">
        <v>21649</v>
      </c>
      <c r="D513" s="141" t="s">
        <v>21650</v>
      </c>
      <c r="E513" s="141" t="s">
        <v>21591</v>
      </c>
      <c r="I513" s="141" t="s">
        <v>285</v>
      </c>
      <c r="J513" s="649">
        <v>106.68</v>
      </c>
    </row>
    <row r="514" spans="1:10" hidden="1">
      <c r="A514" s="141" t="s">
        <v>21651</v>
      </c>
      <c r="B514" s="141" t="str">
        <f t="shared" si="7"/>
        <v>PERFURACAO ROTATIVA COM COROA DE WIDIA,EM SOLO,DIAMETRO AX,VERTICAL,INCLUSIVE DESLOCAMENTO DENTRO DO CANTEIRO E INSTALACPERFURACAO ROTATIVA COM COROA DE WIDIA,EM SOLO,DIAMETRO AX,VAO DA SONDA EM CADA FUROPERFURACAO ROTATIVA COM COROA DE WIDIA,EM SOLO,DIAMETRO AX,V</v>
      </c>
      <c r="C514" s="141" t="s">
        <v>21649</v>
      </c>
      <c r="D514" s="141" t="s">
        <v>21650</v>
      </c>
      <c r="E514" s="141" t="s">
        <v>21591</v>
      </c>
      <c r="I514" s="141" t="s">
        <v>285</v>
      </c>
      <c r="J514" s="649">
        <v>96.65</v>
      </c>
    </row>
    <row r="515" spans="1:10" hidden="1">
      <c r="A515" s="141" t="s">
        <v>21652</v>
      </c>
      <c r="B515" s="141" t="str">
        <f t="shared" ref="B515:B578" si="8">C515&amp;D515&amp;C515&amp;E515&amp;F515&amp;G515&amp;H515&amp;C515</f>
        <v>PERFURACAO ROTATIVA COM COROA DE WIDIA,EM SOLO,DIAMETRO AX,HORIZONTAL,INCLUSIVE DESLOCAMENTO DENTRO DO CANTEIRO E INSTALPERFURACAO ROTATIVA COM COROA DE WIDIA,EM SOLO,DIAMETRO AX,HACAO DA SONDA EM CADA FUROPERFURACAO ROTATIVA COM COROA DE WIDIA,EM SOLO,DIAMETRO AX,H</v>
      </c>
      <c r="C515" s="141" t="s">
        <v>21653</v>
      </c>
      <c r="D515" s="141" t="s">
        <v>21654</v>
      </c>
      <c r="E515" s="141" t="s">
        <v>21634</v>
      </c>
      <c r="I515" s="141" t="s">
        <v>285</v>
      </c>
      <c r="J515" s="649">
        <v>150.04</v>
      </c>
    </row>
    <row r="516" spans="1:10" hidden="1">
      <c r="A516" s="141" t="s">
        <v>21655</v>
      </c>
      <c r="B516" s="141" t="str">
        <f t="shared" si="8"/>
        <v>PERFURACAO ROTATIVA COM COROA DE WIDIA,EM SOLO,DIAMETRO AX,HORIZONTAL,INCLUSIVE DESLOCAMENTO DENTRO DO CANTEIRO E INSTALPERFURACAO ROTATIVA COM COROA DE WIDIA,EM SOLO,DIAMETRO AX,HACAO DA SONDA EM CADA FUROPERFURACAO ROTATIVA COM COROA DE WIDIA,EM SOLO,DIAMETRO AX,H</v>
      </c>
      <c r="C516" s="141" t="s">
        <v>21653</v>
      </c>
      <c r="D516" s="141" t="s">
        <v>21654</v>
      </c>
      <c r="E516" s="141" t="s">
        <v>21634</v>
      </c>
      <c r="I516" s="141" t="s">
        <v>285</v>
      </c>
      <c r="J516" s="649">
        <v>135.91999999999999</v>
      </c>
    </row>
    <row r="517" spans="1:10" hidden="1">
      <c r="A517" s="141" t="s">
        <v>21656</v>
      </c>
      <c r="B517" s="141" t="str">
        <f t="shared" si="8"/>
        <v>PERFURACAO ROTATIVA COM COROA DE WIDIA,EM SOLO,DIAMETRO BX,VERTICAL,INCLUSIVE DESLOCAMENTO DENTRO DO CANTEIRO E INSTALACPERFURACAO ROTATIVA COM COROA DE WIDIA,EM SOLO,DIAMETRO BX,VAO DA SONDA EM CADA FUROPERFURACAO ROTATIVA COM COROA DE WIDIA,EM SOLO,DIAMETRO BX,V</v>
      </c>
      <c r="C517" s="141" t="s">
        <v>21657</v>
      </c>
      <c r="D517" s="141" t="s">
        <v>21650</v>
      </c>
      <c r="E517" s="141" t="s">
        <v>21591</v>
      </c>
      <c r="I517" s="141" t="s">
        <v>285</v>
      </c>
      <c r="J517" s="649">
        <v>115.4</v>
      </c>
    </row>
    <row r="518" spans="1:10" hidden="1">
      <c r="A518" s="141" t="s">
        <v>21658</v>
      </c>
      <c r="B518" s="141" t="str">
        <f t="shared" si="8"/>
        <v>PERFURACAO ROTATIVA COM COROA DE WIDIA,EM SOLO,DIAMETRO BX,VERTICAL,INCLUSIVE DESLOCAMENTO DENTRO DO CANTEIRO E INSTALACPERFURACAO ROTATIVA COM COROA DE WIDIA,EM SOLO,DIAMETRO BX,VAO DA SONDA EM CADA FUROPERFURACAO ROTATIVA COM COROA DE WIDIA,EM SOLO,DIAMETRO BX,V</v>
      </c>
      <c r="C518" s="141" t="s">
        <v>21657</v>
      </c>
      <c r="D518" s="141" t="s">
        <v>21650</v>
      </c>
      <c r="E518" s="141" t="s">
        <v>21591</v>
      </c>
      <c r="I518" s="141" t="s">
        <v>285</v>
      </c>
      <c r="J518" s="649">
        <v>104.54</v>
      </c>
    </row>
    <row r="519" spans="1:10" hidden="1">
      <c r="A519" s="141" t="s">
        <v>21659</v>
      </c>
      <c r="B519" s="141" t="str">
        <f t="shared" si="8"/>
        <v>PERFURACAO ROTATIVA COM COROA DE WIDIA,EM SOLO,DIAMETRO BX,HORIZONTAL,INCLUSIVE DESLOCAMENTO DENTRO DO CANTEIRO E INSTALPERFURACAO ROTATIVA COM COROA DE WIDIA,EM SOLO,DIAMETRO BX,HACAO DA SONDA EM CADA FUROPERFURACAO ROTATIVA COM COROA DE WIDIA,EM SOLO,DIAMETRO BX,H</v>
      </c>
      <c r="C519" s="141" t="s">
        <v>21660</v>
      </c>
      <c r="D519" s="141" t="s">
        <v>21654</v>
      </c>
      <c r="E519" s="141" t="s">
        <v>21634</v>
      </c>
      <c r="I519" s="141" t="s">
        <v>285</v>
      </c>
      <c r="J519" s="649">
        <v>166.55</v>
      </c>
    </row>
    <row r="520" spans="1:10" hidden="1">
      <c r="A520" s="141" t="s">
        <v>21661</v>
      </c>
      <c r="B520" s="141" t="str">
        <f t="shared" si="8"/>
        <v>PERFURACAO ROTATIVA COM COROA DE WIDIA,EM SOLO,DIAMETRO BX,HORIZONTAL,INCLUSIVE DESLOCAMENTO DENTRO DO CANTEIRO E INSTALPERFURACAO ROTATIVA COM COROA DE WIDIA,EM SOLO,DIAMETRO BX,HACAO DA SONDA EM CADA FUROPERFURACAO ROTATIVA COM COROA DE WIDIA,EM SOLO,DIAMETRO BX,H</v>
      </c>
      <c r="C520" s="141" t="s">
        <v>21660</v>
      </c>
      <c r="D520" s="141" t="s">
        <v>21654</v>
      </c>
      <c r="E520" s="141" t="s">
        <v>21634</v>
      </c>
      <c r="I520" s="141" t="s">
        <v>285</v>
      </c>
      <c r="J520" s="649">
        <v>150.88</v>
      </c>
    </row>
    <row r="521" spans="1:10" hidden="1">
      <c r="A521" s="141" t="s">
        <v>21662</v>
      </c>
      <c r="B521" s="141" t="str">
        <f t="shared" si="8"/>
        <v>PERFURACAO ROTATIVA COM COROA DE WIDIA,EM SOLO,DIAMETRO NX,VERTICAL,INCLUSIVE DESLOCAMENTO DENTRO DO CANTEIRO E INSTALACPERFURACAO ROTATIVA COM COROA DE WIDIA,EM SOLO,DIAMETRO NX,VAO DA SONDA EM CADA FUROPERFURACAO ROTATIVA COM COROA DE WIDIA,EM SOLO,DIAMETRO NX,V</v>
      </c>
      <c r="C521" s="141" t="s">
        <v>21663</v>
      </c>
      <c r="D521" s="141" t="s">
        <v>21650</v>
      </c>
      <c r="E521" s="141" t="s">
        <v>21591</v>
      </c>
      <c r="I521" s="141" t="s">
        <v>285</v>
      </c>
      <c r="J521" s="649">
        <v>124.63</v>
      </c>
    </row>
    <row r="522" spans="1:10" hidden="1">
      <c r="A522" s="141" t="s">
        <v>21664</v>
      </c>
      <c r="B522" s="141" t="str">
        <f t="shared" si="8"/>
        <v>PERFURACAO ROTATIVA COM COROA DE WIDIA,EM SOLO,DIAMETRO NX,VERTICAL,INCLUSIVE DESLOCAMENTO DENTRO DO CANTEIRO E INSTALACPERFURACAO ROTATIVA COM COROA DE WIDIA,EM SOLO,DIAMETRO NX,VAO DA SONDA EM CADA FUROPERFURACAO ROTATIVA COM COROA DE WIDIA,EM SOLO,DIAMETRO NX,V</v>
      </c>
      <c r="C522" s="141" t="s">
        <v>21663</v>
      </c>
      <c r="D522" s="141" t="s">
        <v>21650</v>
      </c>
      <c r="E522" s="141" t="s">
        <v>21591</v>
      </c>
      <c r="I522" s="141" t="s">
        <v>285</v>
      </c>
      <c r="J522" s="649">
        <v>112.9</v>
      </c>
    </row>
    <row r="523" spans="1:10" hidden="1">
      <c r="A523" s="141" t="s">
        <v>21665</v>
      </c>
      <c r="B523" s="141" t="str">
        <f t="shared" si="8"/>
        <v>PERFURACAO ROTATIVA COM COROA DE WIDIA,EM SOLO,DIAMETRO NX,HORIZONTAL,INCLUSIVE DESLOCAMENTO DENTRO DO CANTEIRO E INSTALPERFURACAO ROTATIVA COM COROA DE WIDIA,EM SOLO,DIAMETRO NX,HACAO DA SONDA EM CADA FUROPERFURACAO ROTATIVA COM COROA DE WIDIA,EM SOLO,DIAMETRO NX,H</v>
      </c>
      <c r="C523" s="141" t="s">
        <v>21666</v>
      </c>
      <c r="D523" s="141" t="s">
        <v>21654</v>
      </c>
      <c r="E523" s="141" t="s">
        <v>21634</v>
      </c>
      <c r="I523" s="141" t="s">
        <v>285</v>
      </c>
      <c r="J523" s="649">
        <v>171.48</v>
      </c>
    </row>
    <row r="524" spans="1:10" hidden="1">
      <c r="A524" s="141" t="s">
        <v>21667</v>
      </c>
      <c r="B524" s="141" t="str">
        <f t="shared" si="8"/>
        <v>PERFURACAO ROTATIVA COM COROA DE WIDIA,EM SOLO,DIAMETRO NX,HORIZONTAL,INCLUSIVE DESLOCAMENTO DENTRO DO CANTEIRO E INSTALPERFURACAO ROTATIVA COM COROA DE WIDIA,EM SOLO,DIAMETRO NX,HACAO DA SONDA EM CADA FUROPERFURACAO ROTATIVA COM COROA DE WIDIA,EM SOLO,DIAMETRO NX,H</v>
      </c>
      <c r="C524" s="141" t="s">
        <v>21666</v>
      </c>
      <c r="D524" s="141" t="s">
        <v>21654</v>
      </c>
      <c r="E524" s="141" t="s">
        <v>21634</v>
      </c>
      <c r="I524" s="141" t="s">
        <v>285</v>
      </c>
      <c r="J524" s="649">
        <v>155.34</v>
      </c>
    </row>
    <row r="525" spans="1:10" hidden="1">
      <c r="A525" s="141" t="s">
        <v>21668</v>
      </c>
      <c r="B525" s="141" t="str">
        <f t="shared" si="8"/>
        <v>PERFURACAO ROTATIVA COM COROA DE WIDIA,EM SOLO,DIAMETRO H,VERTICAL,INCLUSIVE DESLOCAMENTO DENTRO DO CANTEIRO E INSTALACAPERFURACAO ROTATIVA COM COROA DE WIDIA,EM SOLO,DIAMETRO H,VEO DA SONDA EM CADA FUROPERFURACAO ROTATIVA COM COROA DE WIDIA,EM SOLO,DIAMETRO H,VE</v>
      </c>
      <c r="C525" s="141" t="s">
        <v>21669</v>
      </c>
      <c r="D525" s="141" t="s">
        <v>21670</v>
      </c>
      <c r="E525" s="141" t="s">
        <v>21613</v>
      </c>
      <c r="I525" s="141" t="s">
        <v>285</v>
      </c>
      <c r="J525" s="649">
        <v>144.25</v>
      </c>
    </row>
    <row r="526" spans="1:10" hidden="1">
      <c r="A526" s="141" t="s">
        <v>21671</v>
      </c>
      <c r="B526" s="141" t="str">
        <f t="shared" si="8"/>
        <v>PERFURACAO ROTATIVA COM COROA DE WIDIA,EM SOLO,DIAMETRO H,VERTICAL,INCLUSIVE DESLOCAMENTO DENTRO DO CANTEIRO E INSTALACAPERFURACAO ROTATIVA COM COROA DE WIDIA,EM SOLO,DIAMETRO H,VEO DA SONDA EM CADA FUROPERFURACAO ROTATIVA COM COROA DE WIDIA,EM SOLO,DIAMETRO H,VE</v>
      </c>
      <c r="C526" s="141" t="s">
        <v>21669</v>
      </c>
      <c r="D526" s="141" t="s">
        <v>21670</v>
      </c>
      <c r="E526" s="141" t="s">
        <v>21613</v>
      </c>
      <c r="I526" s="141" t="s">
        <v>285</v>
      </c>
      <c r="J526" s="649">
        <v>130.66999999999999</v>
      </c>
    </row>
    <row r="527" spans="1:10" hidden="1">
      <c r="A527" s="141" t="s">
        <v>21672</v>
      </c>
      <c r="B527" s="141" t="str">
        <f t="shared" si="8"/>
        <v>PERFURACAO ROTATIVA COM COROA DE WIDIA,EM SOLO,DIAMETRO H,HORIZONTAL,INCLUSIVE DESLOCAMENTO DENTRO DO CANTEIRO E INSTALAPERFURACAO ROTATIVA COM COROA DE WIDIA,EM SOLO,DIAMETRO H,HOCAO DA SONDA EM CADA FUROPERFURACAO ROTATIVA COM COROA DE WIDIA,EM SOLO,DIAMETRO H,HO</v>
      </c>
      <c r="C527" s="141" t="s">
        <v>21673</v>
      </c>
      <c r="D527" s="141" t="s">
        <v>21674</v>
      </c>
      <c r="E527" s="141" t="s">
        <v>21646</v>
      </c>
      <c r="I527" s="141" t="s">
        <v>285</v>
      </c>
      <c r="J527" s="649">
        <v>201.95</v>
      </c>
    </row>
    <row r="528" spans="1:10" hidden="1">
      <c r="A528" s="141" t="s">
        <v>21675</v>
      </c>
      <c r="B528" s="141" t="str">
        <f t="shared" si="8"/>
        <v>PERFURACAO ROTATIVA COM COROA DE WIDIA,EM SOLO,DIAMETRO H,HORIZONTAL,INCLUSIVE DESLOCAMENTO DENTRO DO CANTEIRO E INSTALAPERFURACAO ROTATIVA COM COROA DE WIDIA,EM SOLO,DIAMETRO H,HOCAO DA SONDA EM CADA FUROPERFURACAO ROTATIVA COM COROA DE WIDIA,EM SOLO,DIAMETRO H,HO</v>
      </c>
      <c r="C528" s="141" t="s">
        <v>21673</v>
      </c>
      <c r="D528" s="141" t="s">
        <v>21674</v>
      </c>
      <c r="E528" s="141" t="s">
        <v>21646</v>
      </c>
      <c r="I528" s="141" t="s">
        <v>285</v>
      </c>
      <c r="J528" s="649">
        <v>182.95</v>
      </c>
    </row>
    <row r="529" spans="1:10" hidden="1">
      <c r="A529" s="141" t="s">
        <v>21676</v>
      </c>
      <c r="B529" s="141" t="str">
        <f t="shared" si="8"/>
        <v>PERFURACAO ROTATIVA COM COROA DE WIDIA,EM SOLO,DIAMETRO 5",VERTICAL,INCLUSIVE DESLOCAMENTO DENTRO DO CANTEIRO E INSTALACPERFURACAO ROTATIVA COM COROA DE WIDIA,EM SOLO,DIAMETRO 5",VAO DA SONDA EM CADA FUROPERFURACAO ROTATIVA COM COROA DE WIDIA,EM SOLO,DIAMETRO 5",V</v>
      </c>
      <c r="C529" s="141" t="s">
        <v>21677</v>
      </c>
      <c r="D529" s="141" t="s">
        <v>21650</v>
      </c>
      <c r="E529" s="141" t="s">
        <v>21591</v>
      </c>
      <c r="I529" s="141" t="s">
        <v>285</v>
      </c>
      <c r="J529" s="649">
        <v>173.11</v>
      </c>
    </row>
    <row r="530" spans="1:10" hidden="1">
      <c r="A530" s="141" t="s">
        <v>21678</v>
      </c>
      <c r="B530" s="141" t="str">
        <f t="shared" si="8"/>
        <v>PERFURACAO ROTATIVA COM COROA DE WIDIA,EM SOLO,DIAMETRO 5",VERTICAL,INCLUSIVE DESLOCAMENTO DENTRO DO CANTEIRO E INSTALACPERFURACAO ROTATIVA COM COROA DE WIDIA,EM SOLO,DIAMETRO 5",VAO DA SONDA EM CADA FUROPERFURACAO ROTATIVA COM COROA DE WIDIA,EM SOLO,DIAMETRO 5",V</v>
      </c>
      <c r="C530" s="141" t="s">
        <v>21677</v>
      </c>
      <c r="D530" s="141" t="s">
        <v>21650</v>
      </c>
      <c r="E530" s="141" t="s">
        <v>21591</v>
      </c>
      <c r="I530" s="141" t="s">
        <v>285</v>
      </c>
      <c r="J530" s="649">
        <v>156.82</v>
      </c>
    </row>
    <row r="531" spans="1:10" hidden="1">
      <c r="A531" s="141" t="s">
        <v>21679</v>
      </c>
      <c r="B531" s="141" t="str">
        <f t="shared" si="8"/>
        <v>PERFURACAO ROTATIVA COM COROA DE WIDIA,EM SOLO,DIAMETRO 6",VERTICAL,INCLUSIVE DESLOCAMENTO DENTRO DO CANTEIRO E INSTALACPERFURACAO ROTATIVA COM COROA DE WIDIA,EM SOLO,DIAMETRO 6",VAO DA SONDA EM CADA FUROPERFURACAO ROTATIVA COM COROA DE WIDIA,EM SOLO,DIAMETRO 6",V</v>
      </c>
      <c r="C531" s="141" t="s">
        <v>21680</v>
      </c>
      <c r="D531" s="141" t="s">
        <v>21650</v>
      </c>
      <c r="E531" s="141" t="s">
        <v>21591</v>
      </c>
      <c r="I531" s="141" t="s">
        <v>285</v>
      </c>
      <c r="J531" s="649">
        <v>196.16</v>
      </c>
    </row>
    <row r="532" spans="1:10" hidden="1">
      <c r="A532" s="141" t="s">
        <v>21681</v>
      </c>
      <c r="B532" s="141" t="str">
        <f t="shared" si="8"/>
        <v>PERFURACAO ROTATIVA COM COROA DE WIDIA,EM SOLO,DIAMETRO 6",VERTICAL,INCLUSIVE DESLOCAMENTO DENTRO DO CANTEIRO E INSTALACPERFURACAO ROTATIVA COM COROA DE WIDIA,EM SOLO,DIAMETRO 6",VAO DA SONDA EM CADA FUROPERFURACAO ROTATIVA COM COROA DE WIDIA,EM SOLO,DIAMETRO 6",V</v>
      </c>
      <c r="C532" s="141" t="s">
        <v>21680</v>
      </c>
      <c r="D532" s="141" t="s">
        <v>21650</v>
      </c>
      <c r="E532" s="141" t="s">
        <v>21591</v>
      </c>
      <c r="I532" s="141" t="s">
        <v>285</v>
      </c>
      <c r="J532" s="649">
        <v>177.71</v>
      </c>
    </row>
    <row r="533" spans="1:10" hidden="1">
      <c r="A533" s="141" t="s">
        <v>21682</v>
      </c>
      <c r="B533" s="141" t="str">
        <f t="shared" si="8"/>
        <v>PERFURACAO ROTATIVA COM COROA DE WIDIA,EM SOLO,DIAMETRO 8",VERTICAL,INCLUSIVE DESLOCAMENTO DENTRO DO CANTEIRO E INSTALACPERFURACAO ROTATIVA COM COROA DE WIDIA,EM SOLO,DIAMETRO 8",VAO DA SONDA EM CADA FUROPERFURACAO ROTATIVA COM COROA DE WIDIA,EM SOLO,DIAMETRO 8",V</v>
      </c>
      <c r="C533" s="141" t="s">
        <v>21683</v>
      </c>
      <c r="D533" s="141" t="s">
        <v>21650</v>
      </c>
      <c r="E533" s="141" t="s">
        <v>21591</v>
      </c>
      <c r="I533" s="141" t="s">
        <v>285</v>
      </c>
      <c r="J533" s="649">
        <v>230.79</v>
      </c>
    </row>
    <row r="534" spans="1:10" hidden="1">
      <c r="A534" s="141" t="s">
        <v>21684</v>
      </c>
      <c r="B534" s="141" t="str">
        <f t="shared" si="8"/>
        <v>PERFURACAO ROTATIVA COM COROA DE WIDIA,EM SOLO,DIAMETRO 8",VERTICAL,INCLUSIVE DESLOCAMENTO DENTRO DO CANTEIRO E INSTALACPERFURACAO ROTATIVA COM COROA DE WIDIA,EM SOLO,DIAMETRO 8",VAO DA SONDA EM CADA FUROPERFURACAO ROTATIVA COM COROA DE WIDIA,EM SOLO,DIAMETRO 8",V</v>
      </c>
      <c r="C534" s="141" t="s">
        <v>21683</v>
      </c>
      <c r="D534" s="141" t="s">
        <v>21650</v>
      </c>
      <c r="E534" s="141" t="s">
        <v>21591</v>
      </c>
      <c r="I534" s="141" t="s">
        <v>285</v>
      </c>
      <c r="J534" s="649">
        <v>209.07</v>
      </c>
    </row>
    <row r="535" spans="1:10" hidden="1">
      <c r="A535" s="141" t="s">
        <v>21685</v>
      </c>
      <c r="B535" s="141" t="str">
        <f t="shared" si="8"/>
        <v>PERFURACAO ROTATIVA COM COROA DE WIDIA,EM SOLO,DIAMETRO 10",VERTICAL,INCLUSIVE DESLOCAMENTO DENTRO DO CANTEIRO E INSTALAPERFURACAO ROTATIVA COM COROA DE WIDIA,EM SOLO,DIAMETRO 10",CAO DA SONDA EM CADA FUROPERFURACAO ROTATIVA COM COROA DE WIDIA,EM SOLO,DIAMETRO 10",</v>
      </c>
      <c r="C535" s="141" t="s">
        <v>21686</v>
      </c>
      <c r="D535" s="141" t="s">
        <v>21645</v>
      </c>
      <c r="E535" s="141" t="s">
        <v>21646</v>
      </c>
      <c r="I535" s="141" t="s">
        <v>285</v>
      </c>
      <c r="J535" s="649">
        <v>288.5</v>
      </c>
    </row>
    <row r="536" spans="1:10" hidden="1">
      <c r="A536" s="141" t="s">
        <v>21687</v>
      </c>
      <c r="B536" s="141" t="str">
        <f t="shared" si="8"/>
        <v>PERFURACAO ROTATIVA COM COROA DE WIDIA,EM SOLO,DIAMETRO 10",VERTICAL,INCLUSIVE DESLOCAMENTO DENTRO DO CANTEIRO E INSTALAPERFURACAO ROTATIVA COM COROA DE WIDIA,EM SOLO,DIAMETRO 10",CAO DA SONDA EM CADA FUROPERFURACAO ROTATIVA COM COROA DE WIDIA,EM SOLO,DIAMETRO 10",</v>
      </c>
      <c r="C536" s="141" t="s">
        <v>21686</v>
      </c>
      <c r="D536" s="141" t="s">
        <v>21645</v>
      </c>
      <c r="E536" s="141" t="s">
        <v>21646</v>
      </c>
      <c r="I536" s="141" t="s">
        <v>285</v>
      </c>
      <c r="J536" s="649">
        <v>261.35000000000002</v>
      </c>
    </row>
    <row r="537" spans="1:10" hidden="1">
      <c r="A537" s="141" t="s">
        <v>21688</v>
      </c>
      <c r="B537" s="141" t="str">
        <f t="shared" si="8"/>
        <v>PERFURACAO ROTATIVA COM COROA DE WIDIA,EM SOLO,DIAMETRO 12",VERTICAL,INCLUSIVE DESLOCAMENTO DENTRO DO CANTEIRO E INSTALAPERFURACAO ROTATIVA COM COROA DE WIDIA,EM SOLO,DIAMETRO 12",CAO DA SONDA EM CADA FUROPERFURACAO ROTATIVA COM COROA DE WIDIA,EM SOLO,DIAMETRO 12",</v>
      </c>
      <c r="C537" s="141" t="s">
        <v>21689</v>
      </c>
      <c r="D537" s="141" t="s">
        <v>21645</v>
      </c>
      <c r="E537" s="141" t="s">
        <v>21646</v>
      </c>
      <c r="I537" s="141" t="s">
        <v>285</v>
      </c>
      <c r="J537" s="649">
        <v>346.21</v>
      </c>
    </row>
    <row r="538" spans="1:10" hidden="1">
      <c r="A538" s="141" t="s">
        <v>21690</v>
      </c>
      <c r="B538" s="141" t="str">
        <f t="shared" si="8"/>
        <v>PERFURACAO ROTATIVA COM COROA DE WIDIA,EM SOLO,DIAMETRO 12",VERTICAL,INCLUSIVE DESLOCAMENTO DENTRO DO CANTEIRO E INSTALAPERFURACAO ROTATIVA COM COROA DE WIDIA,EM SOLO,DIAMETRO 12",CAO DA SONDA EM CADA FUROPERFURACAO ROTATIVA COM COROA DE WIDIA,EM SOLO,DIAMETRO 12",</v>
      </c>
      <c r="C538" s="141" t="s">
        <v>21689</v>
      </c>
      <c r="D538" s="141" t="s">
        <v>21645</v>
      </c>
      <c r="E538" s="141" t="s">
        <v>21646</v>
      </c>
      <c r="I538" s="141" t="s">
        <v>285</v>
      </c>
      <c r="J538" s="649">
        <v>313.63</v>
      </c>
    </row>
    <row r="539" spans="1:10" hidden="1">
      <c r="A539" s="141" t="s">
        <v>21691</v>
      </c>
      <c r="B539" s="141" t="str">
        <f t="shared" si="8"/>
        <v>PERFURACAO ROTATIVA COM COROA DE WIDIA,EM SOLO,DIAMETRO 14",VERTICAL,INCLUSIVE DESLOCAMENTO DENTRO DO CANTEIRO E INSTALAPERFURACAO ROTATIVA COM COROA DE WIDIA,EM SOLO,DIAMETRO 14",CAO DA SONDA EM CADA FUROPERFURACAO ROTATIVA COM COROA DE WIDIA,EM SOLO,DIAMETRO 14",</v>
      </c>
      <c r="C539" s="141" t="s">
        <v>21692</v>
      </c>
      <c r="D539" s="141" t="s">
        <v>21645</v>
      </c>
      <c r="E539" s="141" t="s">
        <v>21646</v>
      </c>
      <c r="I539" s="141" t="s">
        <v>285</v>
      </c>
      <c r="J539" s="649">
        <v>403.91</v>
      </c>
    </row>
    <row r="540" spans="1:10" hidden="1">
      <c r="A540" s="141" t="s">
        <v>21693</v>
      </c>
      <c r="B540" s="141" t="str">
        <f t="shared" si="8"/>
        <v>PERFURACAO ROTATIVA COM COROA DE WIDIA,EM SOLO,DIAMETRO 14",VERTICAL,INCLUSIVE DESLOCAMENTO DENTRO DO CANTEIRO E INSTALAPERFURACAO ROTATIVA COM COROA DE WIDIA,EM SOLO,DIAMETRO 14",CAO DA SONDA EM CADA FUROPERFURACAO ROTATIVA COM COROA DE WIDIA,EM SOLO,DIAMETRO 14",</v>
      </c>
      <c r="C540" s="141" t="s">
        <v>21692</v>
      </c>
      <c r="D540" s="141" t="s">
        <v>21645</v>
      </c>
      <c r="E540" s="141" t="s">
        <v>21646</v>
      </c>
      <c r="I540" s="141" t="s">
        <v>285</v>
      </c>
      <c r="J540" s="649">
        <v>365.91</v>
      </c>
    </row>
    <row r="541" spans="1:10" hidden="1">
      <c r="A541" s="141" t="s">
        <v>21694</v>
      </c>
      <c r="B541" s="141" t="str">
        <f t="shared" si="8"/>
        <v>PERFURACAO ROTATIVA COM COROA DE WIDIA,EM SOLO,DIAMETRO 16",VERTICAL,INCLUSIVE DESLOCAMENTO DENTRO DO CANTEIRO E INSTALAPERFURACAO ROTATIVA COM COROA DE WIDIA,EM SOLO,DIAMETRO 16",CAO DA SONDA EM CADA FUROPERFURACAO ROTATIVA COM COROA DE WIDIA,EM SOLO,DIAMETRO 16",</v>
      </c>
      <c r="C541" s="141" t="s">
        <v>21695</v>
      </c>
      <c r="D541" s="141" t="s">
        <v>21645</v>
      </c>
      <c r="E541" s="141" t="s">
        <v>21646</v>
      </c>
      <c r="I541" s="141" t="s">
        <v>285</v>
      </c>
      <c r="J541" s="649">
        <v>461.62</v>
      </c>
    </row>
    <row r="542" spans="1:10" hidden="1">
      <c r="A542" s="141" t="s">
        <v>21696</v>
      </c>
      <c r="B542" s="141" t="str">
        <f t="shared" si="8"/>
        <v>PERFURACAO ROTATIVA COM COROA DE WIDIA,EM SOLO,DIAMETRO 16",VERTICAL,INCLUSIVE DESLOCAMENTO DENTRO DO CANTEIRO E INSTALAPERFURACAO ROTATIVA COM COROA DE WIDIA,EM SOLO,DIAMETRO 16",CAO DA SONDA EM CADA FUROPERFURACAO ROTATIVA COM COROA DE WIDIA,EM SOLO,DIAMETRO 16",</v>
      </c>
      <c r="C542" s="141" t="s">
        <v>21695</v>
      </c>
      <c r="D542" s="141" t="s">
        <v>21645</v>
      </c>
      <c r="E542" s="141" t="s">
        <v>21646</v>
      </c>
      <c r="I542" s="141" t="s">
        <v>285</v>
      </c>
      <c r="J542" s="649">
        <v>418.19</v>
      </c>
    </row>
    <row r="543" spans="1:10" hidden="1">
      <c r="A543" s="141" t="s">
        <v>21697</v>
      </c>
      <c r="B543" s="141" t="str">
        <f t="shared" si="8"/>
        <v>PERFURACAO ROTATIVA COM COROA DE WIDIA,EM ALTERACAO DE ROCHA,DIAMETRO AX,VERTICAL,INCLUSIVE DESLOCAMENTO DENTRO DO CANTEPERFURACAO ROTATIVA COM COROA DE WIDIA,EM ALTERACAO DE ROCHAIRO E INSTALACAO DA SONDA EM CADA FUROPERFURACAO ROTATIVA COM COROA DE WIDIA,EM ALTERACAO DE ROCHA</v>
      </c>
      <c r="C543" s="141" t="s">
        <v>21698</v>
      </c>
      <c r="D543" s="141" t="s">
        <v>21699</v>
      </c>
      <c r="E543" s="141" t="s">
        <v>21700</v>
      </c>
      <c r="I543" s="141" t="s">
        <v>285</v>
      </c>
      <c r="J543" s="649">
        <v>143.51</v>
      </c>
    </row>
    <row r="544" spans="1:10" hidden="1">
      <c r="A544" s="141" t="s">
        <v>21701</v>
      </c>
      <c r="B544" s="141" t="str">
        <f t="shared" si="8"/>
        <v>PERFURACAO ROTATIVA COM COROA DE WIDIA,EM ALTERACAO DE ROCHA,DIAMETRO AX,VERTICAL,INCLUSIVE DESLOCAMENTO DENTRO DO CANTEPERFURACAO ROTATIVA COM COROA DE WIDIA,EM ALTERACAO DE ROCHAIRO E INSTALACAO DA SONDA EM CADA FUROPERFURACAO ROTATIVA COM COROA DE WIDIA,EM ALTERACAO DE ROCHA</v>
      </c>
      <c r="C544" s="141" t="s">
        <v>21698</v>
      </c>
      <c r="D544" s="141" t="s">
        <v>21699</v>
      </c>
      <c r="E544" s="141" t="s">
        <v>21700</v>
      </c>
      <c r="I544" s="141" t="s">
        <v>285</v>
      </c>
      <c r="J544" s="649">
        <v>129.97</v>
      </c>
    </row>
    <row r="545" spans="1:10" hidden="1">
      <c r="A545" s="141" t="s">
        <v>21702</v>
      </c>
      <c r="B545" s="141" t="str">
        <f t="shared" si="8"/>
        <v>PERFURACAO ROTATIVA COM COROA DE WIDIA,EM ALTERACAO DE ROCHA,DIAMETRO BX,VERTICAL,INCLUSIVE DESLOCAMENTO DENTRO DO CANTEPERFURACAO ROTATIVA COM COROA DE WIDIA,EM ALTERACAO DE ROCHAIRO E INSTALACAO DA SONDA EM CADA FUROPERFURACAO ROTATIVA COM COROA DE WIDIA,EM ALTERACAO DE ROCHA</v>
      </c>
      <c r="C545" s="141" t="s">
        <v>21698</v>
      </c>
      <c r="D545" s="141" t="s">
        <v>21703</v>
      </c>
      <c r="E545" s="141" t="s">
        <v>21700</v>
      </c>
      <c r="I545" s="141" t="s">
        <v>285</v>
      </c>
      <c r="J545" s="649">
        <v>156.02000000000001</v>
      </c>
    </row>
    <row r="546" spans="1:10" hidden="1">
      <c r="A546" s="141" t="s">
        <v>21704</v>
      </c>
      <c r="B546" s="141" t="str">
        <f t="shared" si="8"/>
        <v>PERFURACAO ROTATIVA COM COROA DE WIDIA,EM ALTERACAO DE ROCHA,DIAMETRO BX,VERTICAL,INCLUSIVE DESLOCAMENTO DENTRO DO CANTEPERFURACAO ROTATIVA COM COROA DE WIDIA,EM ALTERACAO DE ROCHAIRO E INSTALACAO DA SONDA EM CADA FUROPERFURACAO ROTATIVA COM COROA DE WIDIA,EM ALTERACAO DE ROCHA</v>
      </c>
      <c r="C546" s="141" t="s">
        <v>21698</v>
      </c>
      <c r="D546" s="141" t="s">
        <v>21703</v>
      </c>
      <c r="E546" s="141" t="s">
        <v>21700</v>
      </c>
      <c r="I546" s="141" t="s">
        <v>285</v>
      </c>
      <c r="J546" s="649">
        <v>141.29</v>
      </c>
    </row>
    <row r="547" spans="1:10" hidden="1">
      <c r="A547" s="141" t="s">
        <v>21705</v>
      </c>
      <c r="B547" s="141" t="str">
        <f t="shared" si="8"/>
        <v>PERFURACAO ROTATIVA COM COROA DE WIDIA,EM ALTERACAO DE ROCHA,DIAMETRO NX,VERTICAL,INCLUSIVE DESLOCAMENTO DENTRO DO CANTEPERFURACAO ROTATIVA COM COROA DE WIDIA,EM ALTERACAO DE ROCHAIRO E INSTALACAO DA SONDA EM CADA FUROPERFURACAO ROTATIVA COM COROA DE WIDIA,EM ALTERACAO DE ROCHA</v>
      </c>
      <c r="C547" s="141" t="s">
        <v>21698</v>
      </c>
      <c r="D547" s="141" t="s">
        <v>21706</v>
      </c>
      <c r="E547" s="141" t="s">
        <v>21700</v>
      </c>
      <c r="I547" s="141" t="s">
        <v>285</v>
      </c>
      <c r="J547" s="649">
        <v>168.49</v>
      </c>
    </row>
    <row r="548" spans="1:10" hidden="1">
      <c r="A548" s="141" t="s">
        <v>21707</v>
      </c>
      <c r="B548" s="141" t="str">
        <f t="shared" si="8"/>
        <v>PERFURACAO ROTATIVA COM COROA DE WIDIA,EM ALTERACAO DE ROCHA,DIAMETRO NX,VERTICAL,INCLUSIVE DESLOCAMENTO DENTRO DO CANTEPERFURACAO ROTATIVA COM COROA DE WIDIA,EM ALTERACAO DE ROCHAIRO E INSTALACAO DA SONDA EM CADA FUROPERFURACAO ROTATIVA COM COROA DE WIDIA,EM ALTERACAO DE ROCHA</v>
      </c>
      <c r="C548" s="141" t="s">
        <v>21698</v>
      </c>
      <c r="D548" s="141" t="s">
        <v>21706</v>
      </c>
      <c r="E548" s="141" t="s">
        <v>21700</v>
      </c>
      <c r="I548" s="141" t="s">
        <v>285</v>
      </c>
      <c r="J548" s="649">
        <v>152.59</v>
      </c>
    </row>
    <row r="549" spans="1:10" hidden="1">
      <c r="A549" s="141" t="s">
        <v>21708</v>
      </c>
      <c r="B549" s="141" t="str">
        <f t="shared" si="8"/>
        <v>PERFURACAO ROTATIVA COM COROA DE WIDIA,EM ALTERACAO EM ROCHA,DIAMETRO H,VERTICAL,INCLUSIVE DESLOCAMENTO DENTRO DO CANTEIPERFURACAO ROTATIVA COM COROA DE WIDIA,EM ALTERACAO EM ROCHARO E INSTALACAO DA SONDA EM CADA FUROPERFURACAO ROTATIVA COM COROA DE WIDIA,EM ALTERACAO EM ROCHA</v>
      </c>
      <c r="C549" s="141" t="s">
        <v>21709</v>
      </c>
      <c r="D549" s="141" t="s">
        <v>21710</v>
      </c>
      <c r="E549" s="141" t="s">
        <v>21623</v>
      </c>
      <c r="I549" s="141" t="s">
        <v>285</v>
      </c>
      <c r="J549" s="649">
        <v>203.36</v>
      </c>
    </row>
    <row r="550" spans="1:10" hidden="1">
      <c r="A550" s="141" t="s">
        <v>21711</v>
      </c>
      <c r="B550" s="141" t="str">
        <f t="shared" si="8"/>
        <v>PERFURACAO ROTATIVA COM COROA DE WIDIA,EM ALTERACAO EM ROCHA,DIAMETRO H,VERTICAL,INCLUSIVE DESLOCAMENTO DENTRO DO CANTEIPERFURACAO ROTATIVA COM COROA DE WIDIA,EM ALTERACAO EM ROCHARO E INSTALACAO DA SONDA EM CADA FUROPERFURACAO ROTATIVA COM COROA DE WIDIA,EM ALTERACAO EM ROCHA</v>
      </c>
      <c r="C550" s="141" t="s">
        <v>21709</v>
      </c>
      <c r="D550" s="141" t="s">
        <v>21710</v>
      </c>
      <c r="E550" s="141" t="s">
        <v>21623</v>
      </c>
      <c r="I550" s="141" t="s">
        <v>285</v>
      </c>
      <c r="J550" s="649">
        <v>184.17</v>
      </c>
    </row>
    <row r="551" spans="1:10" hidden="1">
      <c r="A551" s="141" t="s">
        <v>21712</v>
      </c>
      <c r="B551" s="141" t="str">
        <f t="shared" si="8"/>
        <v>PERFURACAO ROTATIVA COM COROA DE WIDIA,EM ALTERACAO DE ROCHA,DIAMETRO 5",VERTICAL,INCLUSIVE DESLOCAMENTO DENTRO DO CANTEPERFURACAO ROTATIVA COM COROA DE WIDIA,EM ALTERACAO DE ROCHAIRO E INSTALACAO DA SONDA EM CADA FUROPERFURACAO ROTATIVA COM COROA DE WIDIA,EM ALTERACAO DE ROCHA</v>
      </c>
      <c r="C551" s="141" t="s">
        <v>21698</v>
      </c>
      <c r="D551" s="141" t="s">
        <v>21713</v>
      </c>
      <c r="E551" s="141" t="s">
        <v>21700</v>
      </c>
      <c r="I551" s="141" t="s">
        <v>285</v>
      </c>
      <c r="J551" s="649">
        <v>248.07</v>
      </c>
    </row>
    <row r="552" spans="1:10" hidden="1">
      <c r="A552" s="141" t="s">
        <v>21714</v>
      </c>
      <c r="B552" s="141" t="str">
        <f t="shared" si="8"/>
        <v>PERFURACAO ROTATIVA COM COROA DE WIDIA,EM ALTERACAO DE ROCHA,DIAMETRO 5",VERTICAL,INCLUSIVE DESLOCAMENTO DENTRO DO CANTEPERFURACAO ROTATIVA COM COROA DE WIDIA,EM ALTERACAO DE ROCHAIRO E INSTALACAO DA SONDA EM CADA FUROPERFURACAO ROTATIVA COM COROA DE WIDIA,EM ALTERACAO DE ROCHA</v>
      </c>
      <c r="C552" s="141" t="s">
        <v>21698</v>
      </c>
      <c r="D552" s="141" t="s">
        <v>21713</v>
      </c>
      <c r="E552" s="141" t="s">
        <v>21700</v>
      </c>
      <c r="I552" s="141" t="s">
        <v>285</v>
      </c>
      <c r="J552" s="649">
        <v>224.66</v>
      </c>
    </row>
    <row r="553" spans="1:10" hidden="1">
      <c r="A553" s="141" t="s">
        <v>21715</v>
      </c>
      <c r="B553" s="141" t="str">
        <f t="shared" si="8"/>
        <v>PERFURACAO ROTATIVA COM COROA DE WIDIA,EM ALTERACAO DE ROCHA,DIAMETRO 6",VERTICAL,INCLUSIVE DESLOCAMENTO DENTRO DO CANTEPERFURACAO ROTATIVA COM COROA DE WIDIA,EM ALTERACAO DE ROCHAIRO E INSTALACAO DA SONDA EM CADA FUROPERFURACAO ROTATIVA COM COROA DE WIDIA,EM ALTERACAO DE ROCHA</v>
      </c>
      <c r="C553" s="141" t="s">
        <v>21698</v>
      </c>
      <c r="D553" s="141" t="s">
        <v>21716</v>
      </c>
      <c r="E553" s="141" t="s">
        <v>21700</v>
      </c>
      <c r="I553" s="141" t="s">
        <v>285</v>
      </c>
      <c r="J553" s="649">
        <v>274.52</v>
      </c>
    </row>
    <row r="554" spans="1:10" hidden="1">
      <c r="A554" s="141" t="s">
        <v>21717</v>
      </c>
      <c r="B554" s="141" t="str">
        <f t="shared" si="8"/>
        <v>PERFURACAO ROTATIVA COM COROA DE WIDIA,EM ALTERACAO DE ROCHA,DIAMETRO 6",VERTICAL,INCLUSIVE DESLOCAMENTO DENTRO DO CANTEPERFURACAO ROTATIVA COM COROA DE WIDIA,EM ALTERACAO DE ROCHAIRO E INSTALACAO DA SONDA EM CADA FUROPERFURACAO ROTATIVA COM COROA DE WIDIA,EM ALTERACAO DE ROCHA</v>
      </c>
      <c r="C554" s="141" t="s">
        <v>21698</v>
      </c>
      <c r="D554" s="141" t="s">
        <v>21716</v>
      </c>
      <c r="E554" s="141" t="s">
        <v>21700</v>
      </c>
      <c r="I554" s="141" t="s">
        <v>285</v>
      </c>
      <c r="J554" s="649">
        <v>248.62</v>
      </c>
    </row>
    <row r="555" spans="1:10" hidden="1">
      <c r="A555" s="141" t="s">
        <v>21718</v>
      </c>
      <c r="B555" s="141" t="str">
        <f t="shared" si="8"/>
        <v>PERFURACAO ROTATIVA COM COROA DE WIDIA,EM ALTERACAO DE ROCHA,DIAMETRO 8",VERTICAL,INCLUSIVE DESLOCAMENTO DENTRO DO CANTEPERFURACAO ROTATIVA COM COROA DE WIDIA,EM ALTERACAO DE ROCHAIRO E INSTALACAO DA SONDA EM CADA FUROPERFURACAO ROTATIVA COM COROA DE WIDIA,EM ALTERACAO DE ROCHA</v>
      </c>
      <c r="C555" s="141" t="s">
        <v>21698</v>
      </c>
      <c r="D555" s="141" t="s">
        <v>21719</v>
      </c>
      <c r="E555" s="141" t="s">
        <v>21700</v>
      </c>
      <c r="I555" s="141" t="s">
        <v>285</v>
      </c>
      <c r="J555" s="649">
        <v>335.54</v>
      </c>
    </row>
    <row r="556" spans="1:10" hidden="1">
      <c r="A556" s="141" t="s">
        <v>21720</v>
      </c>
      <c r="B556" s="141" t="str">
        <f t="shared" si="8"/>
        <v>PERFURACAO ROTATIVA COM COROA DE WIDIA,EM ALTERACAO DE ROCHA,DIAMETRO 8",VERTICAL,INCLUSIVE DESLOCAMENTO DENTRO DO CANTEPERFURACAO ROTATIVA COM COROA DE WIDIA,EM ALTERACAO DE ROCHAIRO E INSTALACAO DA SONDA EM CADA FUROPERFURACAO ROTATIVA COM COROA DE WIDIA,EM ALTERACAO DE ROCHA</v>
      </c>
      <c r="C556" s="141" t="s">
        <v>21698</v>
      </c>
      <c r="D556" s="141" t="s">
        <v>21719</v>
      </c>
      <c r="E556" s="141" t="s">
        <v>21700</v>
      </c>
      <c r="I556" s="141" t="s">
        <v>285</v>
      </c>
      <c r="J556" s="649">
        <v>303.87</v>
      </c>
    </row>
    <row r="557" spans="1:10" hidden="1">
      <c r="A557" s="141" t="s">
        <v>21721</v>
      </c>
      <c r="B557" s="141" t="str">
        <f t="shared" si="8"/>
        <v>PERFURACAO ROTATIVA COM COROA DE WIDIA,EM ALTERACAO DE ROCHA,DIAMETRO 10",VERTICAL,INCLUSIVE DESLOCAMENTO DENTRO DO CANTPERFURACAO ROTATIVA COM COROA DE WIDIA,EM ALTERACAO DE ROCHAEIRO E INSTALACAO DA SONDA EM CADA FUROPERFURACAO ROTATIVA COM COROA DE WIDIA,EM ALTERACAO DE ROCHA</v>
      </c>
      <c r="C557" s="141" t="s">
        <v>21698</v>
      </c>
      <c r="D557" s="141" t="s">
        <v>21722</v>
      </c>
      <c r="E557" s="141" t="s">
        <v>21723</v>
      </c>
      <c r="I557" s="141" t="s">
        <v>285</v>
      </c>
      <c r="J557" s="649">
        <v>386.36</v>
      </c>
    </row>
    <row r="558" spans="1:10" hidden="1">
      <c r="A558" s="141" t="s">
        <v>21724</v>
      </c>
      <c r="B558" s="141" t="str">
        <f t="shared" si="8"/>
        <v>PERFURACAO ROTATIVA COM COROA DE WIDIA,EM ALTERACAO DE ROCHA,DIAMETRO 10",VERTICAL,INCLUSIVE DESLOCAMENTO DENTRO DO CANTPERFURACAO ROTATIVA COM COROA DE WIDIA,EM ALTERACAO DE ROCHAEIRO E INSTALACAO DA SONDA EM CADA FUROPERFURACAO ROTATIVA COM COROA DE WIDIA,EM ALTERACAO DE ROCHA</v>
      </c>
      <c r="C558" s="141" t="s">
        <v>21698</v>
      </c>
      <c r="D558" s="141" t="s">
        <v>21722</v>
      </c>
      <c r="E558" s="141" t="s">
        <v>21723</v>
      </c>
      <c r="I558" s="141" t="s">
        <v>285</v>
      </c>
      <c r="J558" s="649">
        <v>349.9</v>
      </c>
    </row>
    <row r="559" spans="1:10" hidden="1">
      <c r="A559" s="141" t="s">
        <v>21725</v>
      </c>
      <c r="B559" s="141" t="str">
        <f t="shared" si="8"/>
        <v>PERFURACAO ROTATIVA COM COROA DE WIDIA,EM ALTERACAO DE ROCHA,DIAMETRO 12",VERTICAL,INCLUSIVE DESLOCAMENTO DENTRO DO CANTPERFURACAO ROTATIVA COM COROA DE WIDIA,EM ALTERACAO DE ROCHAEIRO E INSTALACAO DA SONDA EM CADA FUROPERFURACAO ROTATIVA COM COROA DE WIDIA,EM ALTERACAO DE ROCHA</v>
      </c>
      <c r="C559" s="141" t="s">
        <v>21698</v>
      </c>
      <c r="D559" s="141" t="s">
        <v>21726</v>
      </c>
      <c r="E559" s="141" t="s">
        <v>21723</v>
      </c>
      <c r="I559" s="141" t="s">
        <v>285</v>
      </c>
      <c r="J559" s="649">
        <v>463.66</v>
      </c>
    </row>
    <row r="560" spans="1:10" hidden="1">
      <c r="A560" s="141" t="s">
        <v>21727</v>
      </c>
      <c r="B560" s="141" t="str">
        <f t="shared" si="8"/>
        <v>PERFURACAO ROTATIVA COM COROA DE WIDIA,EM ALTERACAO DE ROCHA,DIAMETRO 12",VERTICAL,INCLUSIVE DESLOCAMENTO DENTRO DO CANTPERFURACAO ROTATIVA COM COROA DE WIDIA,EM ALTERACAO DE ROCHAEIRO E INSTALACAO DA SONDA EM CADA FUROPERFURACAO ROTATIVA COM COROA DE WIDIA,EM ALTERACAO DE ROCHA</v>
      </c>
      <c r="C560" s="141" t="s">
        <v>21698</v>
      </c>
      <c r="D560" s="141" t="s">
        <v>21726</v>
      </c>
      <c r="E560" s="141" t="s">
        <v>21723</v>
      </c>
      <c r="I560" s="141" t="s">
        <v>285</v>
      </c>
      <c r="J560" s="649">
        <v>419.9</v>
      </c>
    </row>
    <row r="561" spans="1:10" hidden="1">
      <c r="A561" s="141" t="s">
        <v>21728</v>
      </c>
      <c r="B561" s="141" t="str">
        <f t="shared" si="8"/>
        <v>PERFURACAO ROTATIVA COM COROA DE WIDIA,EM ALTERACAO DE ROCHA,DIAMETRO 14",VERTICAL,INCLUSIVE DESLOCAMENTO DENTRO DO CANTPERFURACAO ROTATIVA COM COROA DE WIDIA,EM ALTERACAO DE ROCHAEIRO E INSTALACAO DA SONDA EM CADA FUROPERFURACAO ROTATIVA COM COROA DE WIDIA,EM ALTERACAO DE ROCHA</v>
      </c>
      <c r="C561" s="141" t="s">
        <v>21698</v>
      </c>
      <c r="D561" s="141" t="s">
        <v>21729</v>
      </c>
      <c r="E561" s="141" t="s">
        <v>21723</v>
      </c>
      <c r="I561" s="141" t="s">
        <v>285</v>
      </c>
      <c r="J561" s="649">
        <v>540.9</v>
      </c>
    </row>
    <row r="562" spans="1:10" hidden="1">
      <c r="A562" s="141" t="s">
        <v>21730</v>
      </c>
      <c r="B562" s="141" t="str">
        <f t="shared" si="8"/>
        <v>PERFURACAO ROTATIVA COM COROA DE WIDIA,EM ALTERACAO DE ROCHA,DIAMETRO 14",VERTICAL,INCLUSIVE DESLOCAMENTO DENTRO DO CANTPERFURACAO ROTATIVA COM COROA DE WIDIA,EM ALTERACAO DE ROCHAEIRO E INSTALACAO DA SONDA EM CADA FUROPERFURACAO ROTATIVA COM COROA DE WIDIA,EM ALTERACAO DE ROCHA</v>
      </c>
      <c r="C562" s="141" t="s">
        <v>21698</v>
      </c>
      <c r="D562" s="141" t="s">
        <v>21729</v>
      </c>
      <c r="E562" s="141" t="s">
        <v>21723</v>
      </c>
      <c r="I562" s="141" t="s">
        <v>285</v>
      </c>
      <c r="J562" s="649">
        <v>489.86</v>
      </c>
    </row>
    <row r="563" spans="1:10" hidden="1">
      <c r="A563" s="141" t="s">
        <v>21731</v>
      </c>
      <c r="B563" s="141" t="str">
        <f t="shared" si="8"/>
        <v>PERFURACAO ROTATIVA COM COROA DE WIDIA,EM ALTERACAO DE ROCHA,DIAMETRO 16",VERTICAL,INCLUSIVE DESLOCAMENTO DENTRO DO CANTPERFURACAO ROTATIVA COM COROA DE WIDIA,EM ALTERACAO DE ROCHAEIRO E INSTALACAO DA SONDA EM CADA FUROPERFURACAO ROTATIVA COM COROA DE WIDIA,EM ALTERACAO DE ROCHA</v>
      </c>
      <c r="C563" s="141" t="s">
        <v>21698</v>
      </c>
      <c r="D563" s="141" t="s">
        <v>21732</v>
      </c>
      <c r="E563" s="141" t="s">
        <v>21723</v>
      </c>
      <c r="I563" s="141" t="s">
        <v>285</v>
      </c>
      <c r="J563" s="649">
        <v>618.19000000000005</v>
      </c>
    </row>
    <row r="564" spans="1:10" hidden="1">
      <c r="A564" s="141" t="s">
        <v>21733</v>
      </c>
      <c r="B564" s="141" t="str">
        <f t="shared" si="8"/>
        <v>PERFURACAO ROTATIVA COM COROA DE WIDIA,EM ALTERACAO DE ROCHA,DIAMETRO 16",VERTICAL,INCLUSIVE DESLOCAMENTO DENTRO DO CANTPERFURACAO ROTATIVA COM COROA DE WIDIA,EM ALTERACAO DE ROCHAEIRO E INSTALACAO DA SONDA EM CADA FUROPERFURACAO ROTATIVA COM COROA DE WIDIA,EM ALTERACAO DE ROCHA</v>
      </c>
      <c r="C564" s="141" t="s">
        <v>21698</v>
      </c>
      <c r="D564" s="141" t="s">
        <v>21732</v>
      </c>
      <c r="E564" s="141" t="s">
        <v>21723</v>
      </c>
      <c r="I564" s="141" t="s">
        <v>285</v>
      </c>
      <c r="J564" s="649">
        <v>559.86</v>
      </c>
    </row>
    <row r="565" spans="1:10" hidden="1">
      <c r="A565" s="141" t="s">
        <v>21734</v>
      </c>
      <c r="B565" s="141" t="str">
        <f t="shared" si="8"/>
        <v>PERFURACAO ROTATIVA COM COROA DE WIDIA,EM ROCHA SA,DIAMETROAX,VERTICAL,INCLUSIVE DESLOCAMENTO DENTRO DO CANTEIRO E INSTPERFURACAO ROTATIVA COM COROA DE WIDIA,EM ROCHA SA,DIAMETROALACAO DA SONDA EM CADA FUROPERFURACAO ROTATIVA COM COROA DE WIDIA,EM ROCHA SA,DIAMETRO</v>
      </c>
      <c r="C565" s="141" t="s">
        <v>21735</v>
      </c>
      <c r="D565" s="141" t="s">
        <v>21736</v>
      </c>
      <c r="E565" s="141" t="s">
        <v>21737</v>
      </c>
      <c r="I565" s="141" t="s">
        <v>285</v>
      </c>
      <c r="J565" s="649">
        <v>223.58</v>
      </c>
    </row>
    <row r="566" spans="1:10" hidden="1">
      <c r="A566" s="141" t="s">
        <v>21738</v>
      </c>
      <c r="B566" s="141" t="str">
        <f t="shared" si="8"/>
        <v>PERFURACAO ROTATIVA COM COROA DE WIDIA,EM ROCHA SA,DIAMETROAX,VERTICAL,INCLUSIVE DESLOCAMENTO DENTRO DO CANTEIRO E INSTPERFURACAO ROTATIVA COM COROA DE WIDIA,EM ROCHA SA,DIAMETROALACAO DA SONDA EM CADA FUROPERFURACAO ROTATIVA COM COROA DE WIDIA,EM ROCHA SA,DIAMETRO</v>
      </c>
      <c r="C566" s="141" t="s">
        <v>21735</v>
      </c>
      <c r="D566" s="141" t="s">
        <v>21736</v>
      </c>
      <c r="E566" s="141" t="s">
        <v>21737</v>
      </c>
      <c r="I566" s="141" t="s">
        <v>285</v>
      </c>
      <c r="J566" s="649">
        <v>204.17</v>
      </c>
    </row>
    <row r="567" spans="1:10" hidden="1">
      <c r="A567" s="141" t="s">
        <v>21739</v>
      </c>
      <c r="B567" s="141" t="str">
        <f t="shared" si="8"/>
        <v>PERFURACAO ROTATIVA COM COROA DE WIDIA,EM ROCHA SA,DIAMETROBX,VERTICAL,INCLUSIVE DESLOCAMENTO DENTRO DO CANTEIRO E INSTPERFURACAO ROTATIVA COM COROA DE WIDIA,EM ROCHA SA,DIAMETROALACAO DA SONDA EM CADA FUROPERFURACAO ROTATIVA COM COROA DE WIDIA,EM ROCHA SA,DIAMETRO</v>
      </c>
      <c r="C567" s="141" t="s">
        <v>21735</v>
      </c>
      <c r="D567" s="141" t="s">
        <v>21740</v>
      </c>
      <c r="E567" s="141" t="s">
        <v>21737</v>
      </c>
      <c r="I567" s="141" t="s">
        <v>285</v>
      </c>
      <c r="J567" s="649">
        <v>248.92</v>
      </c>
    </row>
    <row r="568" spans="1:10" hidden="1">
      <c r="A568" s="141" t="s">
        <v>21741</v>
      </c>
      <c r="B568" s="141" t="str">
        <f t="shared" si="8"/>
        <v>PERFURACAO ROTATIVA COM COROA DE WIDIA,EM ROCHA SA,DIAMETROBX,VERTICAL,INCLUSIVE DESLOCAMENTO DENTRO DO CANTEIRO E INSTPERFURACAO ROTATIVA COM COROA DE WIDIA,EM ROCHA SA,DIAMETROALACAO DA SONDA EM CADA FUROPERFURACAO ROTATIVA COM COROA DE WIDIA,EM ROCHA SA,DIAMETRO</v>
      </c>
      <c r="C568" s="141" t="s">
        <v>21735</v>
      </c>
      <c r="D568" s="141" t="s">
        <v>21740</v>
      </c>
      <c r="E568" s="141" t="s">
        <v>21737</v>
      </c>
      <c r="I568" s="141" t="s">
        <v>285</v>
      </c>
      <c r="J568" s="649">
        <v>227.16</v>
      </c>
    </row>
    <row r="569" spans="1:10" hidden="1">
      <c r="A569" s="141" t="s">
        <v>21742</v>
      </c>
      <c r="B569" s="141" t="str">
        <f t="shared" si="8"/>
        <v>PERFURACAO ROTATIVA COM COROA DE WIDIA,EM ROCHA SA,DIAMETRONX,VERTICAL,INCLUSIVE DESLOCAMENTO DENTRO DO CANTEIRO E INSTPERFURACAO ROTATIVA COM COROA DE WIDIA,EM ROCHA SA,DIAMETROALACAO DA SONDA EM CADA FUROPERFURACAO ROTATIVA COM COROA DE WIDIA,EM ROCHA SA,DIAMETRO</v>
      </c>
      <c r="C569" s="141" t="s">
        <v>21735</v>
      </c>
      <c r="D569" s="141" t="s">
        <v>21743</v>
      </c>
      <c r="E569" s="141" t="s">
        <v>21737</v>
      </c>
      <c r="I569" s="141" t="s">
        <v>285</v>
      </c>
      <c r="J569" s="649">
        <v>267.61</v>
      </c>
    </row>
    <row r="570" spans="1:10" hidden="1">
      <c r="A570" s="141" t="s">
        <v>21744</v>
      </c>
      <c r="B570" s="141" t="str">
        <f t="shared" si="8"/>
        <v>PERFURACAO ROTATIVA COM COROA DE WIDIA,EM ROCHA SA,DIAMETRONX,VERTICAL,INCLUSIVE DESLOCAMENTO DENTRO DO CANTEIRO E INSTPERFURACAO ROTATIVA COM COROA DE WIDIA,EM ROCHA SA,DIAMETROALACAO DA SONDA EM CADA FUROPERFURACAO ROTATIVA COM COROA DE WIDIA,EM ROCHA SA,DIAMETRO</v>
      </c>
      <c r="C570" s="141" t="s">
        <v>21735</v>
      </c>
      <c r="D570" s="141" t="s">
        <v>21743</v>
      </c>
      <c r="E570" s="141" t="s">
        <v>21737</v>
      </c>
      <c r="I570" s="141" t="s">
        <v>285</v>
      </c>
      <c r="J570" s="649">
        <v>244.22</v>
      </c>
    </row>
    <row r="571" spans="1:10" hidden="1">
      <c r="A571" s="141" t="s">
        <v>21745</v>
      </c>
      <c r="B571" s="141" t="str">
        <f t="shared" si="8"/>
        <v>PERFURACAO ROTATIVA COM COROA DE WIDIA,EM ROCHA SA,DIAMETROH,VERTICAL,INCLUSIVE DESLOCAMENTO DENTRO DO CANTEIRO E INSTAPERFURACAO ROTATIVA COM COROA DE WIDIA,EM ROCHA SA,DIAMETROLACAO DA SONDA EM CADA FUROPERFURACAO ROTATIVA COM COROA DE WIDIA,EM ROCHA SA,DIAMETRO</v>
      </c>
      <c r="C571" s="141" t="s">
        <v>21735</v>
      </c>
      <c r="D571" s="141" t="s">
        <v>21746</v>
      </c>
      <c r="E571" s="141" t="s">
        <v>21747</v>
      </c>
      <c r="I571" s="141" t="s">
        <v>285</v>
      </c>
      <c r="J571" s="649">
        <v>373.41</v>
      </c>
    </row>
    <row r="572" spans="1:10" hidden="1">
      <c r="A572" s="141" t="s">
        <v>21748</v>
      </c>
      <c r="B572" s="141" t="str">
        <f t="shared" si="8"/>
        <v>PERFURACAO ROTATIVA COM COROA DE WIDIA,EM ROCHA SA,DIAMETROH,VERTICAL,INCLUSIVE DESLOCAMENTO DENTRO DO CANTEIRO E INSTAPERFURACAO ROTATIVA COM COROA DE WIDIA,EM ROCHA SA,DIAMETROLACAO DA SONDA EM CADA FUROPERFURACAO ROTATIVA COM COROA DE WIDIA,EM ROCHA SA,DIAMETRO</v>
      </c>
      <c r="C572" s="141" t="s">
        <v>21735</v>
      </c>
      <c r="D572" s="141" t="s">
        <v>21746</v>
      </c>
      <c r="E572" s="141" t="s">
        <v>21747</v>
      </c>
      <c r="I572" s="141" t="s">
        <v>285</v>
      </c>
      <c r="J572" s="649">
        <v>340.77</v>
      </c>
    </row>
    <row r="573" spans="1:10" hidden="1">
      <c r="A573" s="141" t="s">
        <v>21749</v>
      </c>
      <c r="B573" s="141" t="str">
        <f t="shared" si="8"/>
        <v>PERFURACAO ROTATIVA COM COROA DE WIDIA,EM ROCHA SA,DIAMETRO5",VERTICAL,INCLUSIVE DESLOCAMENTO DENTRO DO CANTEIRO E INSTPERFURACAO ROTATIVA COM COROA DE WIDIA,EM ROCHA SA,DIAMETROALACAO DA SONDA EM CADA FUROPERFURACAO ROTATIVA COM COROA DE WIDIA,EM ROCHA SA,DIAMETRO</v>
      </c>
      <c r="C573" s="141" t="s">
        <v>21735</v>
      </c>
      <c r="D573" s="141" t="s">
        <v>21750</v>
      </c>
      <c r="E573" s="141" t="s">
        <v>21737</v>
      </c>
      <c r="I573" s="141" t="s">
        <v>285</v>
      </c>
      <c r="J573" s="649">
        <v>452.07</v>
      </c>
    </row>
    <row r="574" spans="1:10" hidden="1">
      <c r="A574" s="141" t="s">
        <v>21751</v>
      </c>
      <c r="B574" s="141" t="str">
        <f t="shared" si="8"/>
        <v>PERFURACAO ROTATIVA COM COROA DE WIDIA,EM ROCHA SA,DIAMETRO5",VERTICAL,INCLUSIVE DESLOCAMENTO DENTRO DO CANTEIRO E INSTPERFURACAO ROTATIVA COM COROA DE WIDIA,EM ROCHA SA,DIAMETROALACAO DA SONDA EM CADA FUROPERFURACAO ROTATIVA COM COROA DE WIDIA,EM ROCHA SA,DIAMETRO</v>
      </c>
      <c r="C574" s="141" t="s">
        <v>21735</v>
      </c>
      <c r="D574" s="141" t="s">
        <v>21750</v>
      </c>
      <c r="E574" s="141" t="s">
        <v>21737</v>
      </c>
      <c r="I574" s="141" t="s">
        <v>285</v>
      </c>
      <c r="J574" s="649">
        <v>412.55</v>
      </c>
    </row>
    <row r="575" spans="1:10" hidden="1">
      <c r="A575" s="141" t="s">
        <v>21752</v>
      </c>
      <c r="B575" s="141" t="str">
        <f t="shared" si="8"/>
        <v>PERFURACAO ROTATIVA COM COROA DE WIDIA,EM ROCHA SA,DIAMETRO6",VERTICAL,INCLUSIVE DESLOCAMENTO DENTRO DO CANTEIRO E INSTPERFURACAO ROTATIVA COM COROA DE WIDIA,EM ROCHA SA,DIAMETROALACAO DA SONDA EM CADA FUROPERFURACAO ROTATIVA COM COROA DE WIDIA,EM ROCHA SA,DIAMETRO</v>
      </c>
      <c r="C575" s="141" t="s">
        <v>21735</v>
      </c>
      <c r="D575" s="141" t="s">
        <v>21753</v>
      </c>
      <c r="E575" s="141" t="s">
        <v>21737</v>
      </c>
      <c r="I575" s="141" t="s">
        <v>285</v>
      </c>
      <c r="J575" s="649">
        <v>542.48</v>
      </c>
    </row>
    <row r="576" spans="1:10" hidden="1">
      <c r="A576" s="141" t="s">
        <v>21754</v>
      </c>
      <c r="B576" s="141" t="str">
        <f t="shared" si="8"/>
        <v>PERFURACAO ROTATIVA COM COROA DE WIDIA,EM ROCHA SA,DIAMETRO6",VERTICAL,INCLUSIVE DESLOCAMENTO DENTRO DO CANTEIRO E INSTPERFURACAO ROTATIVA COM COROA DE WIDIA,EM ROCHA SA,DIAMETROALACAO DA SONDA EM CADA FUROPERFURACAO ROTATIVA COM COROA DE WIDIA,EM ROCHA SA,DIAMETRO</v>
      </c>
      <c r="C576" s="141" t="s">
        <v>21735</v>
      </c>
      <c r="D576" s="141" t="s">
        <v>21753</v>
      </c>
      <c r="E576" s="141" t="s">
        <v>21737</v>
      </c>
      <c r="I576" s="141" t="s">
        <v>285</v>
      </c>
      <c r="J576" s="649">
        <v>495.06</v>
      </c>
    </row>
    <row r="577" spans="1:10" hidden="1">
      <c r="A577" s="141" t="s">
        <v>21755</v>
      </c>
      <c r="B577" s="141" t="str">
        <f t="shared" si="8"/>
        <v>PERFURACAO ROTATIVA COM COROA DE WIDIA,EM ROCHA SA,DIAMETRO8",VERTICAL,INCLUSIVE DESLOCAMENTO DENTRO DO CANTEIRO E INSTPERFURACAO ROTATIVA COM COROA DE WIDIA,EM ROCHA SA,DIAMETROALACAO DA SONDA EM CADA FUROPERFURACAO ROTATIVA COM COROA DE WIDIA,EM ROCHA SA,DIAMETRO</v>
      </c>
      <c r="C577" s="141" t="s">
        <v>21735</v>
      </c>
      <c r="D577" s="141" t="s">
        <v>21756</v>
      </c>
      <c r="E577" s="141" t="s">
        <v>21737</v>
      </c>
      <c r="I577" s="141" t="s">
        <v>285</v>
      </c>
      <c r="J577" s="649">
        <v>723.32</v>
      </c>
    </row>
    <row r="578" spans="1:10" hidden="1">
      <c r="A578" s="141" t="s">
        <v>21757</v>
      </c>
      <c r="B578" s="141" t="str">
        <f t="shared" si="8"/>
        <v>PERFURACAO ROTATIVA COM COROA DE WIDIA,EM ROCHA SA,DIAMETRO8",VERTICAL,INCLUSIVE DESLOCAMENTO DENTRO DO CANTEIRO E INSTPERFURACAO ROTATIVA COM COROA DE WIDIA,EM ROCHA SA,DIAMETROALACAO DA SONDA EM CADA FUROPERFURACAO ROTATIVA COM COROA DE WIDIA,EM ROCHA SA,DIAMETRO</v>
      </c>
      <c r="C578" s="141" t="s">
        <v>21735</v>
      </c>
      <c r="D578" s="141" t="s">
        <v>21756</v>
      </c>
      <c r="E578" s="141" t="s">
        <v>21737</v>
      </c>
      <c r="I578" s="141" t="s">
        <v>285</v>
      </c>
      <c r="J578" s="649">
        <v>660.1</v>
      </c>
    </row>
    <row r="579" spans="1:10" hidden="1">
      <c r="A579" s="141" t="s">
        <v>21758</v>
      </c>
      <c r="B579" s="141" t="str">
        <f t="shared" ref="B579:B642" si="9">C579&amp;D579&amp;C579&amp;E579&amp;F579&amp;G579&amp;H579&amp;C579</f>
        <v>PERFURACAO ROTATIVA COM COROA DE WIDIA,EM ROCHA SA,DIAMETRO10",VERTICAL,INCLUSIVE DESLOCAMENTO DENTRO DO CANTEIRO E INPERFURACAO ROTATIVA COM COROA DE WIDIA,EM ROCHA SA,DIAMETROSTALACAO DA SONDA EM CADA FUROPERFURACAO ROTATIVA COM COROA DE WIDIA,EM ROCHA SA,DIAMETRO</v>
      </c>
      <c r="C579" s="141" t="s">
        <v>21735</v>
      </c>
      <c r="D579" s="141" t="s">
        <v>21759</v>
      </c>
      <c r="E579" s="141" t="s">
        <v>21760</v>
      </c>
      <c r="I579" s="141" t="s">
        <v>285</v>
      </c>
      <c r="J579" s="649">
        <v>904.17</v>
      </c>
    </row>
    <row r="580" spans="1:10" hidden="1">
      <c r="A580" s="141" t="s">
        <v>21761</v>
      </c>
      <c r="B580" s="141" t="str">
        <f t="shared" si="9"/>
        <v>PERFURACAO ROTATIVA COM COROA DE WIDIA,EM ROCHA SA,DIAMETRO10",VERTICAL,INCLUSIVE DESLOCAMENTO DENTRO DO CANTEIRO E INPERFURACAO ROTATIVA COM COROA DE WIDIA,EM ROCHA SA,DIAMETROSTALACAO DA SONDA EM CADA FUROPERFURACAO ROTATIVA COM COROA DE WIDIA,EM ROCHA SA,DIAMETRO</v>
      </c>
      <c r="C580" s="141" t="s">
        <v>21735</v>
      </c>
      <c r="D580" s="141" t="s">
        <v>21759</v>
      </c>
      <c r="E580" s="141" t="s">
        <v>21760</v>
      </c>
      <c r="I580" s="141" t="s">
        <v>285</v>
      </c>
      <c r="J580" s="649">
        <v>825.13</v>
      </c>
    </row>
    <row r="581" spans="1:10" hidden="1">
      <c r="A581" s="141" t="s">
        <v>21762</v>
      </c>
      <c r="B581" s="141" t="str">
        <f t="shared" si="9"/>
        <v>PERFURACAO ROTATIVA COM COROA DE WIDIA,EM ROCHA SA,DIAMETRO12",VERTICAL,INCLUSIVE DESLOCAMENTO DENTRO DO CANTEIRO E INPERFURACAO ROTATIVA COM COROA DE WIDIA,EM ROCHA SA,DIAMETROSTALACAO DA SONDA EM CADA FUROPERFURACAO ROTATIVA COM COROA DE WIDIA,EM ROCHA SA,DIAMETRO</v>
      </c>
      <c r="C581" s="141" t="s">
        <v>21735</v>
      </c>
      <c r="D581" s="141" t="s">
        <v>21763</v>
      </c>
      <c r="E581" s="141" t="s">
        <v>21760</v>
      </c>
      <c r="I581" s="141" t="s">
        <v>285</v>
      </c>
      <c r="J581" s="649">
        <v>1085.01</v>
      </c>
    </row>
    <row r="582" spans="1:10" hidden="1">
      <c r="A582" s="141" t="s">
        <v>21764</v>
      </c>
      <c r="B582" s="141" t="str">
        <f t="shared" si="9"/>
        <v>PERFURACAO ROTATIVA COM COROA DE WIDIA,EM ROCHA SA,DIAMETRO12",VERTICAL,INCLUSIVE DESLOCAMENTO DENTRO DO CANTEIRO E INPERFURACAO ROTATIVA COM COROA DE WIDIA,EM ROCHA SA,DIAMETROSTALACAO DA SONDA EM CADA FUROPERFURACAO ROTATIVA COM COROA DE WIDIA,EM ROCHA SA,DIAMETRO</v>
      </c>
      <c r="C582" s="141" t="s">
        <v>21735</v>
      </c>
      <c r="D582" s="141" t="s">
        <v>21763</v>
      </c>
      <c r="E582" s="141" t="s">
        <v>21760</v>
      </c>
      <c r="I582" s="141" t="s">
        <v>285</v>
      </c>
      <c r="J582" s="649">
        <v>990.17</v>
      </c>
    </row>
    <row r="583" spans="1:10" hidden="1">
      <c r="A583" s="141" t="s">
        <v>21765</v>
      </c>
      <c r="B583" s="141" t="str">
        <f t="shared" si="9"/>
        <v>PERFURACAO ROTATIVA COM COROA DE WIDIA,EM ROCHA SA,DIAMETRO14",VERTICAL,INCLUSIVE DESLOCAMENTO DENTRO DO CANTEIRO E INPERFURACAO ROTATIVA COM COROA DE WIDIA,EM ROCHA SA,DIAMETROSTALACAO DA SONDA EM CADA FUROPERFURACAO ROTATIVA COM COROA DE WIDIA,EM ROCHA SA,DIAMETRO</v>
      </c>
      <c r="C583" s="141" t="s">
        <v>21735</v>
      </c>
      <c r="D583" s="141" t="s">
        <v>21766</v>
      </c>
      <c r="E583" s="141" t="s">
        <v>21760</v>
      </c>
      <c r="I583" s="141" t="s">
        <v>285</v>
      </c>
      <c r="J583" s="649">
        <v>1265.8499999999999</v>
      </c>
    </row>
    <row r="584" spans="1:10" hidden="1">
      <c r="A584" s="141" t="s">
        <v>21767</v>
      </c>
      <c r="B584" s="141" t="str">
        <f t="shared" si="9"/>
        <v>PERFURACAO ROTATIVA COM COROA DE WIDIA,EM ROCHA SA,DIAMETRO14",VERTICAL,INCLUSIVE DESLOCAMENTO DENTRO DO CANTEIRO E INPERFURACAO ROTATIVA COM COROA DE WIDIA,EM ROCHA SA,DIAMETROSTALACAO DA SONDA EM CADA FUROPERFURACAO ROTATIVA COM COROA DE WIDIA,EM ROCHA SA,DIAMETRO</v>
      </c>
      <c r="C584" s="141" t="s">
        <v>21735</v>
      </c>
      <c r="D584" s="141" t="s">
        <v>21766</v>
      </c>
      <c r="E584" s="141" t="s">
        <v>21760</v>
      </c>
      <c r="I584" s="141" t="s">
        <v>285</v>
      </c>
      <c r="J584" s="649">
        <v>1155.2</v>
      </c>
    </row>
    <row r="585" spans="1:10" hidden="1">
      <c r="A585" s="141" t="s">
        <v>21768</v>
      </c>
      <c r="B585" s="141" t="str">
        <f t="shared" si="9"/>
        <v>PERFURACAO ROTATIVA COM COROA DE WIDIA,EM ROCHA SA,DIAMETRO16",VERTICAL,INCLUSIVE DESLOCAMENTO DENTRO DO CANTEIRO E INPERFURACAO ROTATIVA COM COROA DE WIDIA,EM ROCHA SA,DIAMETROSTALACAO DA SONDA EM CADA FUROPERFURACAO ROTATIVA COM COROA DE WIDIA,EM ROCHA SA,DIAMETRO</v>
      </c>
      <c r="C585" s="141" t="s">
        <v>21735</v>
      </c>
      <c r="D585" s="141" t="s">
        <v>21769</v>
      </c>
      <c r="E585" s="141" t="s">
        <v>21760</v>
      </c>
      <c r="I585" s="141" t="s">
        <v>285</v>
      </c>
      <c r="J585" s="649">
        <v>1446.7</v>
      </c>
    </row>
    <row r="586" spans="1:10" hidden="1">
      <c r="A586" s="141" t="s">
        <v>21770</v>
      </c>
      <c r="B586" s="141" t="str">
        <f t="shared" si="9"/>
        <v>PERFURACAO ROTATIVA COM COROA DE WIDIA,EM ROCHA SA,DIAMETRO16",VERTICAL,INCLUSIVE DESLOCAMENTO DENTRO DO CANTEIRO E INPERFURACAO ROTATIVA COM COROA DE WIDIA,EM ROCHA SA,DIAMETROSTALACAO DA SONDA EM CADA FUROPERFURACAO ROTATIVA COM COROA DE WIDIA,EM ROCHA SA,DIAMETRO</v>
      </c>
      <c r="C586" s="141" t="s">
        <v>21735</v>
      </c>
      <c r="D586" s="141" t="s">
        <v>21769</v>
      </c>
      <c r="E586" s="141" t="s">
        <v>21760</v>
      </c>
      <c r="I586" s="141" t="s">
        <v>285</v>
      </c>
      <c r="J586" s="649">
        <v>1320.24</v>
      </c>
    </row>
    <row r="587" spans="1:10" hidden="1">
      <c r="A587" s="141" t="s">
        <v>21771</v>
      </c>
      <c r="B587" s="141" t="str">
        <f t="shared" si="9"/>
        <v>SONDAGEM A PERCUSSAO,EM TERRENO COMUM,COM ENSAIO DE PENETRACAO,DIAMETRO 3",INCLUSIVE DESLOCAMENTO DENTRO DO CANTEIRO E ISONDAGEM A PERCUSSAO,EM TERRENO COMUM,COM ENSAIO DE PENETRACNSTALACAO DA SONDA EM CADA FUROSONDAGEM A PERCUSSAO,EM TERRENO COMUM,COM ENSAIO DE PENETRAC</v>
      </c>
      <c r="C587" s="141" t="s">
        <v>21772</v>
      </c>
      <c r="D587" s="141" t="s">
        <v>21773</v>
      </c>
      <c r="E587" s="141" t="s">
        <v>21774</v>
      </c>
      <c r="I587" s="141" t="s">
        <v>285</v>
      </c>
      <c r="J587" s="649">
        <v>138.68</v>
      </c>
    </row>
    <row r="588" spans="1:10" hidden="1">
      <c r="A588" s="141" t="s">
        <v>21775</v>
      </c>
      <c r="B588" s="141" t="str">
        <f t="shared" si="9"/>
        <v>SONDAGEM A PERCUSSAO,EM TERRENO COMUM,COM ENSAIO DE PENETRACAO,DIAMETRO 3",INCLUSIVE DESLOCAMENTO DENTRO DO CANTEIRO E ISONDAGEM A PERCUSSAO,EM TERRENO COMUM,COM ENSAIO DE PENETRACNSTALACAO DA SONDA EM CADA FUROSONDAGEM A PERCUSSAO,EM TERRENO COMUM,COM ENSAIO DE PENETRAC</v>
      </c>
      <c r="C588" s="141" t="s">
        <v>21772</v>
      </c>
      <c r="D588" s="141" t="s">
        <v>21773</v>
      </c>
      <c r="E588" s="141" t="s">
        <v>21774</v>
      </c>
      <c r="I588" s="141" t="s">
        <v>285</v>
      </c>
      <c r="J588" s="649">
        <v>120.89</v>
      </c>
    </row>
    <row r="589" spans="1:10" hidden="1">
      <c r="A589" s="141" t="s">
        <v>21776</v>
      </c>
      <c r="B589" s="141" t="str">
        <f t="shared" si="9"/>
        <v>SONDAGEM A PERCUSSAO,EM TERRENO COMUM,COM ENSAIO DE PENETRACAO,DIAMETRO 4.1/2",INCLUSIVE DESLOCAMENTO DENTRO DO CANTEIROSONDAGEM A PERCUSSAO,EM TERRENO COMUM,COM ENSAIO DE PENETRAC E INSTALACAO DA SONDA EM CADA FUROSONDAGEM A PERCUSSAO,EM TERRENO COMUM,COM ENSAIO DE PENETRAC</v>
      </c>
      <c r="C589" s="141" t="s">
        <v>21772</v>
      </c>
      <c r="D589" s="141" t="s">
        <v>21777</v>
      </c>
      <c r="E589" s="141" t="s">
        <v>21778</v>
      </c>
      <c r="I589" s="141" t="s">
        <v>285</v>
      </c>
      <c r="J589" s="649">
        <v>160.53</v>
      </c>
    </row>
    <row r="590" spans="1:10" hidden="1">
      <c r="A590" s="141" t="s">
        <v>21779</v>
      </c>
      <c r="B590" s="141" t="str">
        <f t="shared" si="9"/>
        <v>SONDAGEM A PERCUSSAO,EM TERRENO COMUM,COM ENSAIO DE PENETRACAO,DIAMETRO 4.1/2",INCLUSIVE DESLOCAMENTO DENTRO DO CANTEIROSONDAGEM A PERCUSSAO,EM TERRENO COMUM,COM ENSAIO DE PENETRAC E INSTALACAO DA SONDA EM CADA FUROSONDAGEM A PERCUSSAO,EM TERRENO COMUM,COM ENSAIO DE PENETRAC</v>
      </c>
      <c r="C590" s="141" t="s">
        <v>21772</v>
      </c>
      <c r="D590" s="141" t="s">
        <v>21777</v>
      </c>
      <c r="E590" s="141" t="s">
        <v>21778</v>
      </c>
      <c r="I590" s="141" t="s">
        <v>285</v>
      </c>
      <c r="J590" s="649">
        <v>139.94</v>
      </c>
    </row>
    <row r="591" spans="1:10" hidden="1">
      <c r="A591" s="141" t="s">
        <v>21780</v>
      </c>
      <c r="B591" s="141" t="str">
        <f t="shared" si="9"/>
        <v>SONDAGEM A PERCUSSAO,EM TERRENO COMUM,COM ENSAIO DE PENETRACAO,DIAMETRO 6",INCLUSIVE DESLOCAMENTO DENTRO DO CANTEIRO E ISONDAGEM A PERCUSSAO,EM TERRENO COMUM,COM ENSAIO DE PENETRACNSTALACAO DA SONDA EM CADA FUROSONDAGEM A PERCUSSAO,EM TERRENO COMUM,COM ENSAIO DE PENETRAC</v>
      </c>
      <c r="C591" s="141" t="s">
        <v>21772</v>
      </c>
      <c r="D591" s="141" t="s">
        <v>21781</v>
      </c>
      <c r="E591" s="141" t="s">
        <v>21774</v>
      </c>
      <c r="I591" s="141" t="s">
        <v>285</v>
      </c>
      <c r="J591" s="649">
        <v>218.06</v>
      </c>
    </row>
    <row r="592" spans="1:10" hidden="1">
      <c r="A592" s="141" t="s">
        <v>21782</v>
      </c>
      <c r="B592" s="141" t="str">
        <f t="shared" si="9"/>
        <v>SONDAGEM A PERCUSSAO,EM TERRENO COMUM,COM ENSAIO DE PENETRACAO,DIAMETRO 6",INCLUSIVE DESLOCAMENTO DENTRO DO CANTEIRO E ISONDAGEM A PERCUSSAO,EM TERRENO COMUM,COM ENSAIO DE PENETRACNSTALACAO DA SONDA EM CADA FUROSONDAGEM A PERCUSSAO,EM TERRENO COMUM,COM ENSAIO DE PENETRAC</v>
      </c>
      <c r="C592" s="141" t="s">
        <v>21772</v>
      </c>
      <c r="D592" s="141" t="s">
        <v>21781</v>
      </c>
      <c r="E592" s="141" t="s">
        <v>21774</v>
      </c>
      <c r="I592" s="141" t="s">
        <v>285</v>
      </c>
      <c r="J592" s="649">
        <v>190.08</v>
      </c>
    </row>
    <row r="593" spans="1:10" hidden="1">
      <c r="A593" s="141" t="s">
        <v>21783</v>
      </c>
      <c r="B593" s="141" t="str">
        <f t="shared" si="9"/>
        <v>SONDAGEM A PERCUSSAO,EM TERRENO COMUM,COM ENSAIO DE PENETRACAO,DIAMETRO 8",INCLUSIVE DESLOCAMENTO DENTRO DO CANTEIRO E ISONDAGEM A PERCUSSAO,EM TERRENO COMUM,COM ENSAIO DE PENETRACNSTALACAO DA SONDA EM CADA FUROSONDAGEM A PERCUSSAO,EM TERRENO COMUM,COM ENSAIO DE PENETRAC</v>
      </c>
      <c r="C593" s="141" t="s">
        <v>21772</v>
      </c>
      <c r="D593" s="141" t="s">
        <v>21784</v>
      </c>
      <c r="E593" s="141" t="s">
        <v>21774</v>
      </c>
      <c r="I593" s="141" t="s">
        <v>285</v>
      </c>
      <c r="J593" s="649">
        <v>290.68</v>
      </c>
    </row>
    <row r="594" spans="1:10" hidden="1">
      <c r="A594" s="141" t="s">
        <v>21785</v>
      </c>
      <c r="B594" s="141" t="str">
        <f t="shared" si="9"/>
        <v>SONDAGEM A PERCUSSAO,EM TERRENO COMUM,COM ENSAIO DE PENETRACAO,DIAMETRO 8",INCLUSIVE DESLOCAMENTO DENTRO DO CANTEIRO E ISONDAGEM A PERCUSSAO,EM TERRENO COMUM,COM ENSAIO DE PENETRACNSTALACAO DA SONDA EM CADA FUROSONDAGEM A PERCUSSAO,EM TERRENO COMUM,COM ENSAIO DE PENETRAC</v>
      </c>
      <c r="C594" s="141" t="s">
        <v>21772</v>
      </c>
      <c r="D594" s="141" t="s">
        <v>21784</v>
      </c>
      <c r="E594" s="141" t="s">
        <v>21774</v>
      </c>
      <c r="I594" s="141" t="s">
        <v>285</v>
      </c>
      <c r="J594" s="649">
        <v>253.39</v>
      </c>
    </row>
    <row r="595" spans="1:10" hidden="1">
      <c r="A595" s="141" t="s">
        <v>21786</v>
      </c>
      <c r="B595" s="141" t="str">
        <f t="shared" si="9"/>
        <v>SONDAGEM A PERCUSSAO,EM TERRENO COMUM,COM ENSAIO DE PENETRACAO,DIAMETRO 10",INCLUSIVE DESLOCAMENTO DENTRO DO CANTEIRO ESONDAGEM A PERCUSSAO,EM TERRENO COMUM,COM ENSAIO DE PENETRACINSTALACAO DA SONDA EM CADA FUROSONDAGEM A PERCUSSAO,EM TERRENO COMUM,COM ENSAIO DE PENETRAC</v>
      </c>
      <c r="C595" s="141" t="s">
        <v>21772</v>
      </c>
      <c r="D595" s="141" t="s">
        <v>21787</v>
      </c>
      <c r="E595" s="141" t="s">
        <v>21788</v>
      </c>
      <c r="I595" s="141" t="s">
        <v>285</v>
      </c>
      <c r="J595" s="649">
        <v>351.17</v>
      </c>
    </row>
    <row r="596" spans="1:10" hidden="1">
      <c r="A596" s="141" t="s">
        <v>21789</v>
      </c>
      <c r="B596" s="141" t="str">
        <f t="shared" si="9"/>
        <v>SONDAGEM A PERCUSSAO,EM TERRENO COMUM,COM ENSAIO DE PENETRACAO,DIAMETRO 10",INCLUSIVE DESLOCAMENTO DENTRO DO CANTEIRO ESONDAGEM A PERCUSSAO,EM TERRENO COMUM,COM ENSAIO DE PENETRACINSTALACAO DA SONDA EM CADA FUROSONDAGEM A PERCUSSAO,EM TERRENO COMUM,COM ENSAIO DE PENETRAC</v>
      </c>
      <c r="C596" s="141" t="s">
        <v>21772</v>
      </c>
      <c r="D596" s="141" t="s">
        <v>21787</v>
      </c>
      <c r="E596" s="141" t="s">
        <v>21788</v>
      </c>
      <c r="I596" s="141" t="s">
        <v>285</v>
      </c>
      <c r="J596" s="649">
        <v>306.12</v>
      </c>
    </row>
    <row r="597" spans="1:10" hidden="1">
      <c r="A597" s="141" t="s">
        <v>21790</v>
      </c>
      <c r="B597" s="141" t="str">
        <f t="shared" si="9"/>
        <v>SONDAGEM A PERCUSSAO,SOB LAMINA D'AGUA DE RIOS E LAGOAS,COMENSAIO DE PENETRACAO,DIAMETRO 3",INCLUSIVE DESLOCAMENTO DENTSONDAGEM A PERCUSSAO,SOB LAMINA D'AGUA DE RIOS E LAGOAS,COMRO DO CANTEIRO E INSTALACAO DA SONDA EM CADA FURO (VIDE ITENS DE MOBILIZACAO E DESMOBILIZACAO NA FAMILIA 01.008)SONDAGEM A PERCUSSAO,SOB LAMINA D'AGUA DE RIOS E LAGOAS,COM</v>
      </c>
      <c r="C597" s="141" t="s">
        <v>21791</v>
      </c>
      <c r="D597" s="141" t="s">
        <v>21792</v>
      </c>
      <c r="E597" s="141" t="s">
        <v>21793</v>
      </c>
      <c r="F597" s="141" t="s">
        <v>21794</v>
      </c>
      <c r="I597" s="141" t="s">
        <v>285</v>
      </c>
      <c r="J597" s="649">
        <v>1235.97</v>
      </c>
    </row>
    <row r="598" spans="1:10" hidden="1">
      <c r="A598" s="141" t="s">
        <v>21795</v>
      </c>
      <c r="B598" s="141" t="str">
        <f t="shared" si="9"/>
        <v>SONDAGEM A PERCUSSAO,SOB LAMINA D'AGUA DE RIOS E LAGOAS,COMENSAIO DE PENETRACAO,DIAMETRO 3",INCLUSIVE DESLOCAMENTO DENTSONDAGEM A PERCUSSAO,SOB LAMINA D'AGUA DE RIOS E LAGOAS,COMRO DO CANTEIRO E INSTALACAO DA SONDA EM CADA FURO (VIDE ITENS DE MOBILIZACAO E DESMOBILIZACAO NA FAMILIA 01.008)SONDAGEM A PERCUSSAO,SOB LAMINA D'AGUA DE RIOS E LAGOAS,COM</v>
      </c>
      <c r="C598" s="141" t="s">
        <v>21791</v>
      </c>
      <c r="D598" s="141" t="s">
        <v>21792</v>
      </c>
      <c r="E598" s="141" t="s">
        <v>21793</v>
      </c>
      <c r="F598" s="141" t="s">
        <v>21794</v>
      </c>
      <c r="I598" s="141" t="s">
        <v>285</v>
      </c>
      <c r="J598" s="649">
        <v>1208.3900000000001</v>
      </c>
    </row>
    <row r="599" spans="1:10" hidden="1">
      <c r="A599" s="141" t="s">
        <v>21796</v>
      </c>
      <c r="B599" s="141" t="str">
        <f t="shared" si="9"/>
        <v>SONDAGEM A PERCUSSAO,SOB LAMINA D'AGUA DE RIOS E LAGOAS,COMENSAIO DE PENETRACAO,DIAMETRO 4.1/2",INCLUSIVE DESLOCAMENTOSONDAGEM A PERCUSSAO,SOB LAMINA D'AGUA DE RIOS E LAGOAS,COMDENTRO DO CANTEIRO E INSTALACAO DA SONDA EM CADA FURO (VIDEITENS DE MOBILIZACAO E DESMOBILIZACAO NA FAMILIA 01.008)SONDAGEM A PERCUSSAO,SOB LAMINA D'AGUA DE RIOS E LAGOAS,COM</v>
      </c>
      <c r="C599" s="141" t="s">
        <v>21791</v>
      </c>
      <c r="D599" s="141" t="s">
        <v>21797</v>
      </c>
      <c r="E599" s="141" t="s">
        <v>21798</v>
      </c>
      <c r="F599" s="141" t="s">
        <v>21799</v>
      </c>
      <c r="I599" s="141" t="s">
        <v>285</v>
      </c>
      <c r="J599" s="649">
        <v>1430.74</v>
      </c>
    </row>
    <row r="600" spans="1:10" hidden="1">
      <c r="A600" s="141" t="s">
        <v>21800</v>
      </c>
      <c r="B600" s="141" t="str">
        <f t="shared" si="9"/>
        <v>SONDAGEM A PERCUSSAO,SOB LAMINA D'AGUA DE RIOS E LAGOAS,COMENSAIO DE PENETRACAO,DIAMETRO 4.1/2",INCLUSIVE DESLOCAMENTOSONDAGEM A PERCUSSAO,SOB LAMINA D'AGUA DE RIOS E LAGOAS,COMDENTRO DO CANTEIRO E INSTALACAO DA SONDA EM CADA FURO (VIDEITENS DE MOBILIZACAO E DESMOBILIZACAO NA FAMILIA 01.008)SONDAGEM A PERCUSSAO,SOB LAMINA D'AGUA DE RIOS E LAGOAS,COM</v>
      </c>
      <c r="C600" s="141" t="s">
        <v>21791</v>
      </c>
      <c r="D600" s="141" t="s">
        <v>21797</v>
      </c>
      <c r="E600" s="141" t="s">
        <v>21798</v>
      </c>
      <c r="F600" s="141" t="s">
        <v>21799</v>
      </c>
      <c r="I600" s="141" t="s">
        <v>285</v>
      </c>
      <c r="J600" s="649">
        <v>1398.81</v>
      </c>
    </row>
    <row r="601" spans="1:10" hidden="1">
      <c r="A601" s="141" t="s">
        <v>21801</v>
      </c>
      <c r="B601" s="141" t="str">
        <f t="shared" si="9"/>
        <v>SONDAGEM A PERCUSSAO,SOB LAMINA D'AGUA DE RIOS E LAGOAS,COMENSAIO DE PENETRACAO,DIAMETRO 6",INCLUSIVE DESLOCAMENTO DENTSONDAGEM A PERCUSSAO,SOB LAMINA D'AGUA DE RIOS E LAGOAS,COMRO DO CANTEIRO E INSTALACAO DA SONDA EM CADA FURO (VIDE ITENS DE MOBILIZACAO E DESMOBILIZACAO NA FAMILIA 01.008)SONDAGEM A PERCUSSAO,SOB LAMINA D'AGUA DE RIOS E LAGOAS,COM</v>
      </c>
      <c r="C601" s="141" t="s">
        <v>21791</v>
      </c>
      <c r="D601" s="141" t="s">
        <v>21802</v>
      </c>
      <c r="E601" s="141" t="s">
        <v>21793</v>
      </c>
      <c r="F601" s="141" t="s">
        <v>21794</v>
      </c>
      <c r="I601" s="141" t="s">
        <v>285</v>
      </c>
      <c r="J601" s="649">
        <v>1943.34</v>
      </c>
    </row>
    <row r="602" spans="1:10" hidden="1">
      <c r="A602" s="141" t="s">
        <v>21803</v>
      </c>
      <c r="B602" s="141" t="str">
        <f t="shared" si="9"/>
        <v>SONDAGEM A PERCUSSAO,SOB LAMINA D'AGUA DE RIOS E LAGOAS,COMENSAIO DE PENETRACAO,DIAMETRO 6",INCLUSIVE DESLOCAMENTO DENTSONDAGEM A PERCUSSAO,SOB LAMINA D'AGUA DE RIOS E LAGOAS,COMRO DO CANTEIRO E INSTALACAO DA SONDA EM CADA FURO (VIDE ITENS DE MOBILIZACAO E DESMOBILIZACAO NA FAMILIA 01.008)SONDAGEM A PERCUSSAO,SOB LAMINA D'AGUA DE RIOS E LAGOAS,COM</v>
      </c>
      <c r="C602" s="141" t="s">
        <v>21791</v>
      </c>
      <c r="D602" s="141" t="s">
        <v>21802</v>
      </c>
      <c r="E602" s="141" t="s">
        <v>21793</v>
      </c>
      <c r="F602" s="141" t="s">
        <v>21794</v>
      </c>
      <c r="I602" s="141" t="s">
        <v>285</v>
      </c>
      <c r="J602" s="649">
        <v>1899.97</v>
      </c>
    </row>
    <row r="603" spans="1:10" hidden="1">
      <c r="A603" s="141" t="s">
        <v>21804</v>
      </c>
      <c r="B603" s="141" t="str">
        <f t="shared" si="9"/>
        <v>PERFURACAO A PERCUSSAO,EM TERRENO COMUM,DIAMETRO 3",INCLUSIVE DESLOCAMENTO DENTRO DO CANTEIRO E INSTALACAO DA SONDA EM CPERFURACAO A PERCUSSAO,EM TERRENO COMUM,DIAMETRO 3",INCLUSIVADA FUROPERFURACAO A PERCUSSAO,EM TERRENO COMUM,DIAMETRO 3",INCLUSIV</v>
      </c>
      <c r="C603" s="141" t="s">
        <v>21805</v>
      </c>
      <c r="D603" s="141" t="s">
        <v>21806</v>
      </c>
      <c r="E603" s="141" t="s">
        <v>21807</v>
      </c>
      <c r="I603" s="141" t="s">
        <v>285</v>
      </c>
      <c r="J603" s="649">
        <v>106.66</v>
      </c>
    </row>
    <row r="604" spans="1:10" hidden="1">
      <c r="A604" s="141" t="s">
        <v>21808</v>
      </c>
      <c r="B604" s="141" t="str">
        <f t="shared" si="9"/>
        <v>PERFURACAO A PERCUSSAO,EM TERRENO COMUM,DIAMETRO 3",INCLUSIVE DESLOCAMENTO DENTRO DO CANTEIRO E INSTALACAO DA SONDA EM CPERFURACAO A PERCUSSAO,EM TERRENO COMUM,DIAMETRO 3",INCLUSIVADA FUROPERFURACAO A PERCUSSAO,EM TERRENO COMUM,DIAMETRO 3",INCLUSIV</v>
      </c>
      <c r="C604" s="141" t="s">
        <v>21805</v>
      </c>
      <c r="D604" s="141" t="s">
        <v>21806</v>
      </c>
      <c r="E604" s="141" t="s">
        <v>21807</v>
      </c>
      <c r="I604" s="141" t="s">
        <v>285</v>
      </c>
      <c r="J604" s="649">
        <v>92.98</v>
      </c>
    </row>
    <row r="605" spans="1:10" hidden="1">
      <c r="A605" s="141" t="s">
        <v>21809</v>
      </c>
      <c r="B605" s="141" t="str">
        <f t="shared" si="9"/>
        <v>PERFURACAO A PERCUSSAO,EM TERRENO COMUM,DIAMETRO 4.1/2",INCLUSIVE DESLOCAMENTO DENTRO DO CANTEIRO E INSTALACAO DA SONDAPERFURACAO A PERCUSSAO,EM TERRENO COMUM,DIAMETRO 4.1/2",INCLEM CADA FUROPERFURACAO A PERCUSSAO,EM TERRENO COMUM,DIAMETRO 4.1/2",INCL</v>
      </c>
      <c r="C605" s="141" t="s">
        <v>21810</v>
      </c>
      <c r="D605" s="141" t="s">
        <v>21811</v>
      </c>
      <c r="E605" s="141" t="s">
        <v>21812</v>
      </c>
      <c r="I605" s="141" t="s">
        <v>285</v>
      </c>
      <c r="J605" s="649">
        <v>123.52</v>
      </c>
    </row>
    <row r="606" spans="1:10" hidden="1">
      <c r="A606" s="141" t="s">
        <v>21813</v>
      </c>
      <c r="B606" s="141" t="str">
        <f t="shared" si="9"/>
        <v>PERFURACAO A PERCUSSAO,EM TERRENO COMUM,DIAMETRO 4.1/2",INCLUSIVE DESLOCAMENTO DENTRO DO CANTEIRO E INSTALACAO DA SONDAPERFURACAO A PERCUSSAO,EM TERRENO COMUM,DIAMETRO 4.1/2",INCLEM CADA FUROPERFURACAO A PERCUSSAO,EM TERRENO COMUM,DIAMETRO 4.1/2",INCL</v>
      </c>
      <c r="C606" s="141" t="s">
        <v>21810</v>
      </c>
      <c r="D606" s="141" t="s">
        <v>21811</v>
      </c>
      <c r="E606" s="141" t="s">
        <v>21812</v>
      </c>
      <c r="I606" s="141" t="s">
        <v>285</v>
      </c>
      <c r="J606" s="649">
        <v>107.67</v>
      </c>
    </row>
    <row r="607" spans="1:10" hidden="1">
      <c r="A607" s="141" t="s">
        <v>21814</v>
      </c>
      <c r="B607" s="141" t="str">
        <f t="shared" si="9"/>
        <v>PERFURACAO A PERCUSSAO,EM TERRENO COMUM,DIAMETRO 6",INCLUSIVE DESLOCAMENTO DENTRO DO CANTEIRO E INSTALACAO DA SONDA EM CPERFURACAO A PERCUSSAO,EM TERRENO COMUM,DIAMETRO 6",INCLUSIVADA FUROPERFURACAO A PERCUSSAO,EM TERRENO COMUM,DIAMETRO 6",INCLUSIV</v>
      </c>
      <c r="C607" s="141" t="s">
        <v>21815</v>
      </c>
      <c r="D607" s="141" t="s">
        <v>21806</v>
      </c>
      <c r="E607" s="141" t="s">
        <v>21807</v>
      </c>
      <c r="I607" s="141" t="s">
        <v>285</v>
      </c>
      <c r="J607" s="649">
        <v>167.74</v>
      </c>
    </row>
    <row r="608" spans="1:10" hidden="1">
      <c r="A608" s="141" t="s">
        <v>21816</v>
      </c>
      <c r="B608" s="141" t="str">
        <f t="shared" si="9"/>
        <v>PERFURACAO A PERCUSSAO,EM TERRENO COMUM,DIAMETRO 6",INCLUSIVE DESLOCAMENTO DENTRO DO CANTEIRO E INSTALACAO DA SONDA EM CPERFURACAO A PERCUSSAO,EM TERRENO COMUM,DIAMETRO 6",INCLUSIVADA FUROPERFURACAO A PERCUSSAO,EM TERRENO COMUM,DIAMETRO 6",INCLUSIV</v>
      </c>
      <c r="C608" s="141" t="s">
        <v>21815</v>
      </c>
      <c r="D608" s="141" t="s">
        <v>21806</v>
      </c>
      <c r="E608" s="141" t="s">
        <v>21807</v>
      </c>
      <c r="I608" s="141" t="s">
        <v>285</v>
      </c>
      <c r="J608" s="649">
        <v>146.22</v>
      </c>
    </row>
    <row r="609" spans="1:10" hidden="1">
      <c r="A609" s="141" t="s">
        <v>21817</v>
      </c>
      <c r="B609" s="141" t="str">
        <f t="shared" si="9"/>
        <v>PERFURACAO A PERCUSSAO,EM TERRENO COMUM,DIAMETRO 8",INCLUSIVE DESLOCAMENTO DENTRO DO CANTEIRO E INSTALACAO DA SONDA EM CPERFURACAO A PERCUSSAO,EM TERRENO COMUM,DIAMETRO 8",INCLUSIVADA FUROPERFURACAO A PERCUSSAO,EM TERRENO COMUM,DIAMETRO 8",INCLUSIV</v>
      </c>
      <c r="C609" s="141" t="s">
        <v>21818</v>
      </c>
      <c r="D609" s="141" t="s">
        <v>21806</v>
      </c>
      <c r="E609" s="141" t="s">
        <v>21807</v>
      </c>
      <c r="I609" s="141" t="s">
        <v>285</v>
      </c>
      <c r="J609" s="649">
        <v>223.66</v>
      </c>
    </row>
    <row r="610" spans="1:10" hidden="1">
      <c r="A610" s="141" t="s">
        <v>21819</v>
      </c>
      <c r="B610" s="141" t="str">
        <f t="shared" si="9"/>
        <v>PERFURACAO A PERCUSSAO,EM TERRENO COMUM,DIAMETRO 8",INCLUSIVE DESLOCAMENTO DENTRO DO CANTEIRO E INSTALACAO DA SONDA EM CPERFURACAO A PERCUSSAO,EM TERRENO COMUM,DIAMETRO 8",INCLUSIVADA FUROPERFURACAO A PERCUSSAO,EM TERRENO COMUM,DIAMETRO 8",INCLUSIV</v>
      </c>
      <c r="C610" s="141" t="s">
        <v>21818</v>
      </c>
      <c r="D610" s="141" t="s">
        <v>21806</v>
      </c>
      <c r="E610" s="141" t="s">
        <v>21807</v>
      </c>
      <c r="I610" s="141" t="s">
        <v>285</v>
      </c>
      <c r="J610" s="649">
        <v>194.97</v>
      </c>
    </row>
    <row r="611" spans="1:10" hidden="1">
      <c r="A611" s="141" t="s">
        <v>21820</v>
      </c>
      <c r="B611" s="141" t="str">
        <f t="shared" si="9"/>
        <v>PERFURACAO A PERCUSSAO,EM TERRENO COMUM,DIAMETRO 10",INCLUSIVE DESLOCAMENTO DENTRO DO CANTEIRO E INSTALACAO DA SONDA EMPERFURACAO A PERCUSSAO,EM TERRENO COMUM,DIAMETRO 10",INCLUSICADA FUROPERFURACAO A PERCUSSAO,EM TERRENO COMUM,DIAMETRO 10",INCLUSI</v>
      </c>
      <c r="C611" s="141" t="s">
        <v>21821</v>
      </c>
      <c r="D611" s="141" t="s">
        <v>21822</v>
      </c>
      <c r="E611" s="141" t="s">
        <v>21823</v>
      </c>
      <c r="I611" s="141" t="s">
        <v>285</v>
      </c>
      <c r="J611" s="649">
        <v>270.14999999999998</v>
      </c>
    </row>
    <row r="612" spans="1:10" hidden="1">
      <c r="A612" s="141" t="s">
        <v>21824</v>
      </c>
      <c r="B612" s="141" t="str">
        <f t="shared" si="9"/>
        <v>PERFURACAO A PERCUSSAO,EM TERRENO COMUM,DIAMETRO 10",INCLUSIVE DESLOCAMENTO DENTRO DO CANTEIRO E INSTALACAO DA SONDA EMPERFURACAO A PERCUSSAO,EM TERRENO COMUM,DIAMETRO 10",INCLUSICADA FUROPERFURACAO A PERCUSSAO,EM TERRENO COMUM,DIAMETRO 10",INCLUSI</v>
      </c>
      <c r="C612" s="141" t="s">
        <v>21821</v>
      </c>
      <c r="D612" s="141" t="s">
        <v>21822</v>
      </c>
      <c r="E612" s="141" t="s">
        <v>21823</v>
      </c>
      <c r="I612" s="141" t="s">
        <v>285</v>
      </c>
      <c r="J612" s="649">
        <v>235.49</v>
      </c>
    </row>
    <row r="613" spans="1:10" hidden="1">
      <c r="A613" s="141" t="s">
        <v>21825</v>
      </c>
      <c r="B613" s="141" t="str">
        <f t="shared" si="9"/>
        <v>PERFURACAO A PERCUSSAO,EM ROCHA ALTERADA,DIAMETRO 3",INCLUSIVE DESLOCAMENTO DENTRO DO CANTEIRO E INSTALACAO DA SONDA EMPERFURACAO A PERCUSSAO,EM ROCHA ALTERADA,DIAMETRO 3",INCLUSICADA FUROPERFURACAO A PERCUSSAO,EM ROCHA ALTERADA,DIAMETRO 3",INCLUSI</v>
      </c>
      <c r="C613" s="141" t="s">
        <v>21826</v>
      </c>
      <c r="D613" s="141" t="s">
        <v>21822</v>
      </c>
      <c r="E613" s="141" t="s">
        <v>21823</v>
      </c>
      <c r="I613" s="141" t="s">
        <v>285</v>
      </c>
      <c r="J613" s="649">
        <v>144</v>
      </c>
    </row>
    <row r="614" spans="1:10" hidden="1">
      <c r="A614" s="141" t="s">
        <v>21827</v>
      </c>
      <c r="B614" s="141" t="str">
        <f t="shared" si="9"/>
        <v>PERFURACAO A PERCUSSAO,EM ROCHA ALTERADA,DIAMETRO 3",INCLUSIVE DESLOCAMENTO DENTRO DO CANTEIRO E INSTALACAO DA SONDA EMPERFURACAO A PERCUSSAO,EM ROCHA ALTERADA,DIAMETRO 3",INCLUSICADA FUROPERFURACAO A PERCUSSAO,EM ROCHA ALTERADA,DIAMETRO 3",INCLUSI</v>
      </c>
      <c r="C614" s="141" t="s">
        <v>21826</v>
      </c>
      <c r="D614" s="141" t="s">
        <v>21822</v>
      </c>
      <c r="E614" s="141" t="s">
        <v>21823</v>
      </c>
      <c r="I614" s="141" t="s">
        <v>285</v>
      </c>
      <c r="J614" s="649">
        <v>125.53</v>
      </c>
    </row>
    <row r="615" spans="1:10" hidden="1">
      <c r="A615" s="141" t="s">
        <v>21828</v>
      </c>
      <c r="B615" s="141" t="str">
        <f t="shared" si="9"/>
        <v>PERFURACAO A PERCUSSAO,EM ROCHA ALTERADA,DIAMETRO 4.1/2",INCLUSIVE DESLOCAMENTO DENTRO DO CANTEIRO E INSTALACAO DA SONDAPERFURACAO A PERCUSSAO,EM ROCHA ALTERADA,DIAMETRO 4.1/2",INC EM CADA FUROPERFURACAO A PERCUSSAO,EM ROCHA ALTERADA,DIAMETRO 4.1/2",INC</v>
      </c>
      <c r="C615" s="141" t="s">
        <v>21829</v>
      </c>
      <c r="D615" s="141" t="s">
        <v>21830</v>
      </c>
      <c r="E615" s="141" t="s">
        <v>21831</v>
      </c>
      <c r="I615" s="141" t="s">
        <v>285</v>
      </c>
      <c r="J615" s="649">
        <v>166.73</v>
      </c>
    </row>
    <row r="616" spans="1:10" hidden="1">
      <c r="A616" s="141" t="s">
        <v>21832</v>
      </c>
      <c r="B616" s="141" t="str">
        <f t="shared" si="9"/>
        <v>PERFURACAO A PERCUSSAO,EM ROCHA ALTERADA,DIAMETRO 4.1/2",INCLUSIVE DESLOCAMENTO DENTRO DO CANTEIRO E INSTALACAO DA SONDAPERFURACAO A PERCUSSAO,EM ROCHA ALTERADA,DIAMETRO 4.1/2",INC EM CADA FUROPERFURACAO A PERCUSSAO,EM ROCHA ALTERADA,DIAMETRO 4.1/2",INC</v>
      </c>
      <c r="C616" s="141" t="s">
        <v>21829</v>
      </c>
      <c r="D616" s="141" t="s">
        <v>21830</v>
      </c>
      <c r="E616" s="141" t="s">
        <v>21831</v>
      </c>
      <c r="I616" s="141" t="s">
        <v>285</v>
      </c>
      <c r="J616" s="649">
        <v>145.34</v>
      </c>
    </row>
    <row r="617" spans="1:10" hidden="1">
      <c r="A617" s="141" t="s">
        <v>21833</v>
      </c>
      <c r="B617" s="141" t="str">
        <f t="shared" si="9"/>
        <v>PERFURACAO A PERCUSSAO,EM ROCHA ALTERADA,DIAMETRO 6",INCLUSIVE DESLOCAMENTO DENTRO DO CANTEIRO E INSTALACAO DA SONDA EMPERFURACAO A PERCUSSAO,EM ROCHA ALTERADA,DIAMETRO 6",INCLUSICADA FUROPERFURACAO A PERCUSSAO,EM ROCHA ALTERADA,DIAMETRO 6",INCLUSI</v>
      </c>
      <c r="C617" s="141" t="s">
        <v>21834</v>
      </c>
      <c r="D617" s="141" t="s">
        <v>21822</v>
      </c>
      <c r="E617" s="141" t="s">
        <v>21823</v>
      </c>
      <c r="I617" s="141" t="s">
        <v>285</v>
      </c>
      <c r="J617" s="649">
        <v>226.45</v>
      </c>
    </row>
    <row r="618" spans="1:10" hidden="1">
      <c r="A618" s="141" t="s">
        <v>21835</v>
      </c>
      <c r="B618" s="141" t="str">
        <f t="shared" si="9"/>
        <v>PERFURACAO A PERCUSSAO,EM ROCHA ALTERADA,DIAMETRO 6",INCLUSIVE DESLOCAMENTO DENTRO DO CANTEIRO E INSTALACAO DA SONDA EMPERFURACAO A PERCUSSAO,EM ROCHA ALTERADA,DIAMETRO 6",INCLUSICADA FUROPERFURACAO A PERCUSSAO,EM ROCHA ALTERADA,DIAMETRO 6",INCLUSI</v>
      </c>
      <c r="C618" s="141" t="s">
        <v>21834</v>
      </c>
      <c r="D618" s="141" t="s">
        <v>21822</v>
      </c>
      <c r="E618" s="141" t="s">
        <v>21823</v>
      </c>
      <c r="I618" s="141" t="s">
        <v>285</v>
      </c>
      <c r="J618" s="649">
        <v>197.39</v>
      </c>
    </row>
    <row r="619" spans="1:10" hidden="1">
      <c r="A619" s="141" t="s">
        <v>21836</v>
      </c>
      <c r="B619" s="141" t="str">
        <f t="shared" si="9"/>
        <v>PERFURACAO A PERCUSSAO,EM ROCHA ALTERADA,DIAMETRO 8",INCLUSIVE DESLOCAMENTO DENTRO DO CANTEIRO E INSTALACAO DA SONDA EMPERFURACAO A PERCUSSAO,EM ROCHA ALTERADA,DIAMETRO 8",INCLUSICADA FUROPERFURACAO A PERCUSSAO,EM ROCHA ALTERADA,DIAMETRO 8",INCLUSI</v>
      </c>
      <c r="C619" s="141" t="s">
        <v>21837</v>
      </c>
      <c r="D619" s="141" t="s">
        <v>21822</v>
      </c>
      <c r="E619" s="141" t="s">
        <v>21823</v>
      </c>
      <c r="I619" s="141" t="s">
        <v>285</v>
      </c>
      <c r="J619" s="649">
        <v>301.93</v>
      </c>
    </row>
    <row r="620" spans="1:10" hidden="1">
      <c r="A620" s="141" t="s">
        <v>21838</v>
      </c>
      <c r="B620" s="141" t="str">
        <f t="shared" si="9"/>
        <v>PERFURACAO A PERCUSSAO,EM ROCHA ALTERADA,DIAMETRO 8",INCLUSIVE DESLOCAMENTO DENTRO DO CANTEIRO E INSTALACAO DA SONDA EMPERFURACAO A PERCUSSAO,EM ROCHA ALTERADA,DIAMETRO 8",INCLUSICADA FUROPERFURACAO A PERCUSSAO,EM ROCHA ALTERADA,DIAMETRO 8",INCLUSI</v>
      </c>
      <c r="C620" s="141" t="s">
        <v>21837</v>
      </c>
      <c r="D620" s="141" t="s">
        <v>21822</v>
      </c>
      <c r="E620" s="141" t="s">
        <v>21823</v>
      </c>
      <c r="I620" s="141" t="s">
        <v>285</v>
      </c>
      <c r="J620" s="649">
        <v>263.2</v>
      </c>
    </row>
    <row r="621" spans="1:10" hidden="1">
      <c r="A621" s="141" t="s">
        <v>21839</v>
      </c>
      <c r="B621" s="141" t="str">
        <f t="shared" si="9"/>
        <v>PERFURACAO A PERCUSSAO,EM ROCHA ALTERADA,DIAMETRO 10",INCLUSIVE DESLOCAMENTO DENTRO DO CANTEIRO E INSTALACAO DA SONDA EMPERFURACAO A PERCUSSAO,EM ROCHA ALTERADA,DIAMETRO 10",INCLUS CADA FUROPERFURACAO A PERCUSSAO,EM ROCHA ALTERADA,DIAMETRO 10",INCLUS</v>
      </c>
      <c r="C621" s="141" t="s">
        <v>21840</v>
      </c>
      <c r="D621" s="141" t="s">
        <v>21841</v>
      </c>
      <c r="E621" s="141" t="s">
        <v>21842</v>
      </c>
      <c r="I621" s="141" t="s">
        <v>285</v>
      </c>
      <c r="J621" s="649">
        <v>364.7</v>
      </c>
    </row>
    <row r="622" spans="1:10" hidden="1">
      <c r="A622" s="141" t="s">
        <v>21843</v>
      </c>
      <c r="B622" s="141" t="str">
        <f t="shared" si="9"/>
        <v>PERFURACAO A PERCUSSAO,EM ROCHA ALTERADA,DIAMETRO 10",INCLUSIVE DESLOCAMENTO DENTRO DO CANTEIRO E INSTALACAO DA SONDA EMPERFURACAO A PERCUSSAO,EM ROCHA ALTERADA,DIAMETRO 10",INCLUS CADA FUROPERFURACAO A PERCUSSAO,EM ROCHA ALTERADA,DIAMETRO 10",INCLUS</v>
      </c>
      <c r="C622" s="141" t="s">
        <v>21840</v>
      </c>
      <c r="D622" s="141" t="s">
        <v>21841</v>
      </c>
      <c r="E622" s="141" t="s">
        <v>21842</v>
      </c>
      <c r="I622" s="141" t="s">
        <v>285</v>
      </c>
      <c r="J622" s="649">
        <v>317.91000000000003</v>
      </c>
    </row>
    <row r="623" spans="1:10" hidden="1">
      <c r="A623" s="141" t="s">
        <v>21844</v>
      </c>
      <c r="B623" s="141" t="str">
        <f t="shared" si="9"/>
        <v>PERFURACAO COM "WAGON DRILL" DIAMETRO ATE 2.1/2",EM GRANITOOU GNAISSE,INCLUSIVE AR COMPRIMIDOPERFURACAO COM "WAGON DRILL" DIAMETRO ATE 2.1/2",EM GRANITOPERFURACAO COM "WAGON DRILL" DIAMETRO ATE 2.1/2",EM GRANITO</v>
      </c>
      <c r="C623" s="141" t="s">
        <v>21845</v>
      </c>
      <c r="D623" s="141" t="s">
        <v>21846</v>
      </c>
      <c r="I623" s="141" t="s">
        <v>285</v>
      </c>
      <c r="J623" s="649">
        <v>198.6</v>
      </c>
    </row>
    <row r="624" spans="1:10" hidden="1">
      <c r="A624" s="141" t="s">
        <v>21847</v>
      </c>
      <c r="B624" s="141" t="str">
        <f t="shared" si="9"/>
        <v>PERFURACAO COM "WAGON DRILL" DIAMETRO ATE 2.1/2",EM GRANITOOU GNAISSE,INCLUSIVE AR COMPRIMIDOPERFURACAO COM "WAGON DRILL" DIAMETRO ATE 2.1/2",EM GRANITOPERFURACAO COM "WAGON DRILL" DIAMETRO ATE 2.1/2",EM GRANITO</v>
      </c>
      <c r="C624" s="141" t="s">
        <v>21845</v>
      </c>
      <c r="D624" s="141" t="s">
        <v>21846</v>
      </c>
      <c r="I624" s="141" t="s">
        <v>285</v>
      </c>
      <c r="J624" s="649">
        <v>185.82</v>
      </c>
    </row>
    <row r="625" spans="1:10" hidden="1">
      <c r="A625" s="141" t="s">
        <v>21848</v>
      </c>
      <c r="B625" s="141" t="str">
        <f t="shared" si="9"/>
        <v>PERFURACAO COM "WAGON DRILL" PESADO,DIAMETRO ATE 4.1/2",EM GRANITO OU GNAISSE,INCLUSIVE AR COMPRIMIDOPERFURACAO COM "WAGON DRILL" PESADO,DIAMETRO ATE 4.1/2",EM GPERFURACAO COM "WAGON DRILL" PESADO,DIAMETRO ATE 4.1/2",EM G</v>
      </c>
      <c r="C625" s="141" t="s">
        <v>21849</v>
      </c>
      <c r="D625" s="141" t="s">
        <v>21850</v>
      </c>
      <c r="I625" s="141" t="s">
        <v>285</v>
      </c>
      <c r="J625" s="649">
        <v>213.57</v>
      </c>
    </row>
    <row r="626" spans="1:10" hidden="1">
      <c r="A626" s="141" t="s">
        <v>21851</v>
      </c>
      <c r="B626" s="141" t="str">
        <f t="shared" si="9"/>
        <v>PERFURACAO COM "WAGON DRILL" PESADO,DIAMETRO ATE 4.1/2",EM GRANITO OU GNAISSE,INCLUSIVE AR COMPRIMIDOPERFURACAO COM "WAGON DRILL" PESADO,DIAMETRO ATE 4.1/2",EM GPERFURACAO COM "WAGON DRILL" PESADO,DIAMETRO ATE 4.1/2",EM G</v>
      </c>
      <c r="C626" s="141" t="s">
        <v>21849</v>
      </c>
      <c r="D626" s="141" t="s">
        <v>21850</v>
      </c>
      <c r="I626" s="141" t="s">
        <v>285</v>
      </c>
      <c r="J626" s="649">
        <v>205.62</v>
      </c>
    </row>
    <row r="627" spans="1:10" hidden="1">
      <c r="A627" s="141" t="s">
        <v>21852</v>
      </c>
      <c r="B627" s="141" t="str">
        <f t="shared" si="9"/>
        <v>PERFURACAO COM EQUIPAMENTO DE AR COMPRIMIDO,DIAMETRO ATE 1.1/4",EM GRANITO OU GNAISSE,ADMITINDO UMA PRODUCAO MEDIA BRUTAPERFURACAO COM EQUIPAMENTO DE AR COMPRIMIDO,DIAMETRO ATE 1.1 EM TORNO DE 2,00M/HPERFURACAO COM EQUIPAMENTO DE AR COMPRIMIDO,DIAMETRO ATE 1.1</v>
      </c>
      <c r="C627" s="141" t="s">
        <v>21853</v>
      </c>
      <c r="D627" s="141" t="s">
        <v>21854</v>
      </c>
      <c r="E627" s="141" t="s">
        <v>21855</v>
      </c>
      <c r="I627" s="141" t="s">
        <v>285</v>
      </c>
      <c r="J627" s="649">
        <v>55.65</v>
      </c>
    </row>
    <row r="628" spans="1:10" hidden="1">
      <c r="A628" s="141" t="s">
        <v>21856</v>
      </c>
      <c r="B628" s="141" t="str">
        <f t="shared" si="9"/>
        <v>PERFURACAO COM EQUIPAMENTO DE AR COMPRIMIDO,DIAMETRO ATE 1.1/4",EM GRANITO OU GNAISSE,ADMITINDO UMA PRODUCAO MEDIA BRUTAPERFURACAO COM EQUIPAMENTO DE AR COMPRIMIDO,DIAMETRO ATE 1.1 EM TORNO DE 2,00M/HPERFURACAO COM EQUIPAMENTO DE AR COMPRIMIDO,DIAMETRO ATE 1.1</v>
      </c>
      <c r="C628" s="141" t="s">
        <v>21853</v>
      </c>
      <c r="D628" s="141" t="s">
        <v>21854</v>
      </c>
      <c r="E628" s="141" t="s">
        <v>21855</v>
      </c>
      <c r="I628" s="141" t="s">
        <v>285</v>
      </c>
      <c r="J628" s="649">
        <v>53.81</v>
      </c>
    </row>
    <row r="629" spans="1:10" hidden="1">
      <c r="A629" s="141" t="s">
        <v>21857</v>
      </c>
      <c r="B629" s="141" t="str">
        <f t="shared" si="9"/>
        <v>PERFURACAO COM EQUIPAMENTO DE AR COMPRIMIDO,DIAMETRO ATE 1.1/4",EM GRANITO OU GNAISSE,ADMITINDO UMA PRODUCAO MEDIA BRUTAPERFURACAO COM EQUIPAMENTO DE AR COMPRIMIDO,DIAMETRO ATE 1.1 EM TORNO DE 0,50M/HPERFURACAO COM EQUIPAMENTO DE AR COMPRIMIDO,DIAMETRO ATE 1.1</v>
      </c>
      <c r="C629" s="141" t="s">
        <v>21853</v>
      </c>
      <c r="D629" s="141" t="s">
        <v>21854</v>
      </c>
      <c r="E629" s="141" t="s">
        <v>21858</v>
      </c>
      <c r="I629" s="141" t="s">
        <v>285</v>
      </c>
      <c r="J629" s="649">
        <v>230.56</v>
      </c>
    </row>
    <row r="630" spans="1:10" hidden="1">
      <c r="A630" s="141" t="s">
        <v>21859</v>
      </c>
      <c r="B630" s="141" t="str">
        <f t="shared" si="9"/>
        <v>PERFURACAO COM EQUIPAMENTO DE AR COMPRIMIDO,DIAMETRO ATE 1.1/4",EM GRANITO OU GNAISSE,ADMITINDO UMA PRODUCAO MEDIA BRUTAPERFURACAO COM EQUIPAMENTO DE AR COMPRIMIDO,DIAMETRO ATE 1.1 EM TORNO DE 0,50M/HPERFURACAO COM EQUIPAMENTO DE AR COMPRIMIDO,DIAMETRO ATE 1.1</v>
      </c>
      <c r="C630" s="141" t="s">
        <v>21853</v>
      </c>
      <c r="D630" s="141" t="s">
        <v>21854</v>
      </c>
      <c r="E630" s="141" t="s">
        <v>21858</v>
      </c>
      <c r="I630" s="141" t="s">
        <v>285</v>
      </c>
      <c r="J630" s="649">
        <v>223.21</v>
      </c>
    </row>
    <row r="631" spans="1:10" hidden="1">
      <c r="A631" s="141" t="s">
        <v>21860</v>
      </c>
      <c r="B631" s="141" t="str">
        <f t="shared" si="9"/>
        <v>SONDAGEM ROTATIVA COM COROA DE DIAMANTE,EM ALTERACAO DE ROCHA,DIAMETRO EX(35MM),INCLUSIVE DESLOCAMENTO DENTRO DO CANTEIRSONDAGEM ROTATIVA COM COROA DE DIAMANTE,EM ALTERACAO DE ROCHO E INSTALACAO DA SONDA EM CADA FUROSONDAGEM ROTATIVA COM COROA DE DIAMANTE,EM ALTERACAO DE ROCH</v>
      </c>
      <c r="C631" s="141" t="s">
        <v>21861</v>
      </c>
      <c r="D631" s="141" t="s">
        <v>21862</v>
      </c>
      <c r="E631" s="141" t="s">
        <v>21618</v>
      </c>
      <c r="I631" s="141" t="s">
        <v>285</v>
      </c>
      <c r="J631" s="649">
        <v>417.81</v>
      </c>
    </row>
    <row r="632" spans="1:10" hidden="1">
      <c r="A632" s="141" t="s">
        <v>21863</v>
      </c>
      <c r="B632" s="141" t="str">
        <f t="shared" si="9"/>
        <v>SONDAGEM ROTATIVA COM COROA DE DIAMANTE,EM ALTERACAO DE ROCHA,DIAMETRO EX(35MM),INCLUSIVE DESLOCAMENTO DENTRO DO CANTEIRSONDAGEM ROTATIVA COM COROA DE DIAMANTE,EM ALTERACAO DE ROCHO E INSTALACAO DA SONDA EM CADA FUROSONDAGEM ROTATIVA COM COROA DE DIAMANTE,EM ALTERACAO DE ROCH</v>
      </c>
      <c r="C632" s="141" t="s">
        <v>21861</v>
      </c>
      <c r="D632" s="141" t="s">
        <v>21862</v>
      </c>
      <c r="E632" s="141" t="s">
        <v>21618</v>
      </c>
      <c r="I632" s="141" t="s">
        <v>285</v>
      </c>
      <c r="J632" s="649">
        <v>376.73</v>
      </c>
    </row>
    <row r="633" spans="1:10" hidden="1">
      <c r="A633" s="141" t="s">
        <v>21864</v>
      </c>
      <c r="B633" s="141" t="str">
        <f t="shared" si="9"/>
        <v>SONDAGEM ROTATIVA COM COROA DE DIAMANTE,EM ALTERACAO DE ROCHA,DIAMETRO AWG(45MM),INCLUSIVE DESLOCAMENTO DENTRO DO CANTEISONDAGEM ROTATIVA COM COROA DE DIAMANTE,EM ALTERACAO DE ROCHRO E INSTALACAO DA SONDA EM CADA FUROSONDAGEM ROTATIVA COM COROA DE DIAMANTE,EM ALTERACAO DE ROCH</v>
      </c>
      <c r="C633" s="141" t="s">
        <v>21861</v>
      </c>
      <c r="D633" s="141" t="s">
        <v>21865</v>
      </c>
      <c r="E633" s="141" t="s">
        <v>21623</v>
      </c>
      <c r="I633" s="141" t="s">
        <v>285</v>
      </c>
      <c r="J633" s="649">
        <v>456.17</v>
      </c>
    </row>
    <row r="634" spans="1:10" hidden="1">
      <c r="A634" s="141" t="s">
        <v>21866</v>
      </c>
      <c r="B634" s="141" t="str">
        <f t="shared" si="9"/>
        <v>SONDAGEM ROTATIVA COM COROA DE DIAMANTE,EM ALTERACAO DE ROCHA,DIAMETRO AWG(45MM),INCLUSIVE DESLOCAMENTO DENTRO DO CANTEISONDAGEM ROTATIVA COM COROA DE DIAMANTE,EM ALTERACAO DE ROCHRO E INSTALACAO DA SONDA EM CADA FUROSONDAGEM ROTATIVA COM COROA DE DIAMANTE,EM ALTERACAO DE ROCH</v>
      </c>
      <c r="C634" s="141" t="s">
        <v>21861</v>
      </c>
      <c r="D634" s="141" t="s">
        <v>21865</v>
      </c>
      <c r="E634" s="141" t="s">
        <v>21623</v>
      </c>
      <c r="I634" s="141" t="s">
        <v>285</v>
      </c>
      <c r="J634" s="649">
        <v>411.34</v>
      </c>
    </row>
    <row r="635" spans="1:10" hidden="1">
      <c r="A635" s="141" t="s">
        <v>21867</v>
      </c>
      <c r="B635" s="141" t="str">
        <f t="shared" si="9"/>
        <v>SONDAGEM ROTATIVA COM COROA DE DIAMANTE,EM ALTERACAO DE ROCHA,DIAMETRO BWG(60MM),INCLUSIVE DESLOCAMENTO DENTRO DO CANTEISONDAGEM ROTATIVA COM COROA DE DIAMANTE,EM ALTERACAO DE ROCHRO E INSTALACAO DA SONDA EM CADA FUROSONDAGEM ROTATIVA COM COROA DE DIAMANTE,EM ALTERACAO DE ROCH</v>
      </c>
      <c r="C635" s="141" t="s">
        <v>21861</v>
      </c>
      <c r="D635" s="141" t="s">
        <v>21868</v>
      </c>
      <c r="E635" s="141" t="s">
        <v>21623</v>
      </c>
      <c r="I635" s="141" t="s">
        <v>285</v>
      </c>
      <c r="J635" s="649">
        <v>512.80999999999995</v>
      </c>
    </row>
    <row r="636" spans="1:10" hidden="1">
      <c r="A636" s="141" t="s">
        <v>21869</v>
      </c>
      <c r="B636" s="141" t="str">
        <f t="shared" si="9"/>
        <v>SONDAGEM ROTATIVA COM COROA DE DIAMANTE,EM ALTERACAO DE ROCHA,DIAMETRO BWG(60MM),INCLUSIVE DESLOCAMENTO DENTRO DO CANTEISONDAGEM ROTATIVA COM COROA DE DIAMANTE,EM ALTERACAO DE ROCHRO E INSTALACAO DA SONDA EM CADA FUROSONDAGEM ROTATIVA COM COROA DE DIAMANTE,EM ALTERACAO DE ROCH</v>
      </c>
      <c r="C636" s="141" t="s">
        <v>21861</v>
      </c>
      <c r="D636" s="141" t="s">
        <v>21868</v>
      </c>
      <c r="E636" s="141" t="s">
        <v>21623</v>
      </c>
      <c r="I636" s="141" t="s">
        <v>285</v>
      </c>
      <c r="J636" s="649">
        <v>463.19</v>
      </c>
    </row>
    <row r="637" spans="1:10" hidden="1">
      <c r="A637" s="141" t="s">
        <v>21870</v>
      </c>
      <c r="B637" s="141" t="str">
        <f t="shared" si="9"/>
        <v>SONDAGEM ROTATIVA COM COROA DE DIAMANTE,EM ALTERACAO DE ROCHA,DIAMETRO NWG(75MM),INCLUSIVE DESLOCAMENTO DENTRO DO CANTEISONDAGEM ROTATIVA COM COROA DE DIAMANTE,EM ALTERACAO DE ROCHRO E INSTALACAO DA SONDA EM CADA FUROSONDAGEM ROTATIVA COM COROA DE DIAMANTE,EM ALTERACAO DE ROCH</v>
      </c>
      <c r="C637" s="141" t="s">
        <v>21861</v>
      </c>
      <c r="D637" s="141" t="s">
        <v>21871</v>
      </c>
      <c r="E637" s="141" t="s">
        <v>21623</v>
      </c>
      <c r="I637" s="141" t="s">
        <v>285</v>
      </c>
      <c r="J637" s="649">
        <v>569.72</v>
      </c>
    </row>
    <row r="638" spans="1:10" hidden="1">
      <c r="A638" s="141" t="s">
        <v>21872</v>
      </c>
      <c r="B638" s="141" t="str">
        <f t="shared" si="9"/>
        <v>SONDAGEM ROTATIVA COM COROA DE DIAMANTE,EM ALTERACAO DE ROCHA,DIAMETRO NWG(75MM),INCLUSIVE DESLOCAMENTO DENTRO DO CANTEISONDAGEM ROTATIVA COM COROA DE DIAMANTE,EM ALTERACAO DE ROCHRO E INSTALACAO DA SONDA EM CADA FUROSONDAGEM ROTATIVA COM COROA DE DIAMANTE,EM ALTERACAO DE ROCH</v>
      </c>
      <c r="C638" s="141" t="s">
        <v>21861</v>
      </c>
      <c r="D638" s="141" t="s">
        <v>21871</v>
      </c>
      <c r="E638" s="141" t="s">
        <v>21623</v>
      </c>
      <c r="I638" s="141" t="s">
        <v>285</v>
      </c>
      <c r="J638" s="649">
        <v>515.66</v>
      </c>
    </row>
    <row r="639" spans="1:10" hidden="1">
      <c r="A639" s="141" t="s">
        <v>21873</v>
      </c>
      <c r="B639" s="141" t="str">
        <f t="shared" si="9"/>
        <v>SONDAGEM ROTATIVA COM COROA DE DIAMANTE,EM ALTERACAO DE ROCHA,DIAMETRO HWG(100MM),INCLUSIVE DESLOCAMENTO DENTRO DO CANTESONDAGEM ROTATIVA COM COROA DE DIAMANTE,EM ALTERACAO DE ROCHIRO E INSTALACAO DA SONDA EM CADA FUROSONDAGEM ROTATIVA COM COROA DE DIAMANTE,EM ALTERACAO DE ROCH</v>
      </c>
      <c r="C639" s="141" t="s">
        <v>21861</v>
      </c>
      <c r="D639" s="141" t="s">
        <v>21874</v>
      </c>
      <c r="E639" s="141" t="s">
        <v>21700</v>
      </c>
      <c r="I639" s="141" t="s">
        <v>285</v>
      </c>
      <c r="J639" s="649">
        <v>747.15</v>
      </c>
    </row>
    <row r="640" spans="1:10" hidden="1">
      <c r="A640" s="141" t="s">
        <v>21875</v>
      </c>
      <c r="B640" s="141" t="str">
        <f t="shared" si="9"/>
        <v>SONDAGEM ROTATIVA COM COROA DE DIAMANTE,EM ALTERACAO DE ROCHA,DIAMETRO HWG(100MM),INCLUSIVE DESLOCAMENTO DENTRO DO CANTESONDAGEM ROTATIVA COM COROA DE DIAMANTE,EM ALTERACAO DE ROCHIRO E INSTALACAO DA SONDA EM CADA FUROSONDAGEM ROTATIVA COM COROA DE DIAMANTE,EM ALTERACAO DE ROCH</v>
      </c>
      <c r="C640" s="141" t="s">
        <v>21861</v>
      </c>
      <c r="D640" s="141" t="s">
        <v>21874</v>
      </c>
      <c r="E640" s="141" t="s">
        <v>21700</v>
      </c>
      <c r="I640" s="141" t="s">
        <v>285</v>
      </c>
      <c r="J640" s="649">
        <v>682.95</v>
      </c>
    </row>
    <row r="641" spans="1:10" hidden="1">
      <c r="A641" s="141" t="s">
        <v>21876</v>
      </c>
      <c r="B641" s="141" t="str">
        <f t="shared" si="9"/>
        <v>SONDAGEM ROTATIVA COM COROA DE DIAMANTE,EM ALTERACAO DE ROCHA,DIAMETRO DE SW,INCLUSIVE DESLOCAMENTO DENTRO DO CANTEIRO ESONDAGEM ROTATIVA COM COROA DE DIAMANTE,EM ALTERACAO DE ROCH INSTALACAO DE SONDA EM CADA FUROSONDAGEM ROTATIVA COM COROA DE DIAMANTE,EM ALTERACAO DE ROCH</v>
      </c>
      <c r="C641" s="141" t="s">
        <v>21861</v>
      </c>
      <c r="D641" s="141" t="s">
        <v>21877</v>
      </c>
      <c r="E641" s="141" t="s">
        <v>21878</v>
      </c>
      <c r="I641" s="141" t="s">
        <v>285</v>
      </c>
      <c r="J641" s="649">
        <v>1056.3499999999999</v>
      </c>
    </row>
    <row r="642" spans="1:10" hidden="1">
      <c r="A642" s="141" t="s">
        <v>21879</v>
      </c>
      <c r="B642" s="141" t="str">
        <f t="shared" si="9"/>
        <v>SONDAGEM ROTATIVA COM COROA DE DIAMANTE,EM ALTERACAO DE ROCHA,DIAMETRO DE SW,INCLUSIVE DESLOCAMENTO DENTRO DO CANTEIRO ESONDAGEM ROTATIVA COM COROA DE DIAMANTE,EM ALTERACAO DE ROCH INSTALACAO DE SONDA EM CADA FUROSONDAGEM ROTATIVA COM COROA DE DIAMANTE,EM ALTERACAO DE ROCH</v>
      </c>
      <c r="C642" s="141" t="s">
        <v>21861</v>
      </c>
      <c r="D642" s="141" t="s">
        <v>21877</v>
      </c>
      <c r="E642" s="141" t="s">
        <v>21878</v>
      </c>
      <c r="I642" s="141" t="s">
        <v>285</v>
      </c>
      <c r="J642" s="649">
        <v>980.75</v>
      </c>
    </row>
    <row r="643" spans="1:10" hidden="1">
      <c r="A643" s="141" t="s">
        <v>21880</v>
      </c>
      <c r="B643" s="141" t="str">
        <f t="shared" ref="B643:B706" si="10">C643&amp;D643&amp;C643&amp;E643&amp;F643&amp;G643&amp;H643&amp;C643</f>
        <v>SONDAGEM ROTATIVA COM COROA DE DIAMANTE,EM ROCHA SA,DIAMETRO EX(35MM),INCLUSIVE DESLOCAMENTO DENTRO DO CANTEIRO E INSTALSONDAGEM ROTATIVA COM COROA DE DIAMANTE,EM ROCHA SA,DIAMETROACAO DA SONDA EM CADA FUROSONDAGEM ROTATIVA COM COROA DE DIAMANTE,EM ROCHA SA,DIAMETRO</v>
      </c>
      <c r="C643" s="141" t="s">
        <v>21881</v>
      </c>
      <c r="D643" s="141" t="s">
        <v>21882</v>
      </c>
      <c r="E643" s="141" t="s">
        <v>21634</v>
      </c>
      <c r="I643" s="141" t="s">
        <v>285</v>
      </c>
      <c r="J643" s="649">
        <v>667.47</v>
      </c>
    </row>
    <row r="644" spans="1:10" hidden="1">
      <c r="A644" s="141" t="s">
        <v>21883</v>
      </c>
      <c r="B644" s="141" t="str">
        <f t="shared" si="10"/>
        <v>SONDAGEM ROTATIVA COM COROA DE DIAMANTE,EM ROCHA SA,DIAMETRO EX(35MM),INCLUSIVE DESLOCAMENTO DENTRO DO CANTEIRO E INSTALSONDAGEM ROTATIVA COM COROA DE DIAMANTE,EM ROCHA SA,DIAMETROACAO DA SONDA EM CADA FUROSONDAGEM ROTATIVA COM COROA DE DIAMANTE,EM ROCHA SA,DIAMETRO</v>
      </c>
      <c r="C644" s="141" t="s">
        <v>21881</v>
      </c>
      <c r="D644" s="141" t="s">
        <v>21882</v>
      </c>
      <c r="E644" s="141" t="s">
        <v>21634</v>
      </c>
      <c r="I644" s="141" t="s">
        <v>285</v>
      </c>
      <c r="J644" s="649">
        <v>601.02</v>
      </c>
    </row>
    <row r="645" spans="1:10" hidden="1">
      <c r="A645" s="141" t="s">
        <v>21884</v>
      </c>
      <c r="B645" s="141" t="str">
        <f t="shared" si="10"/>
        <v>SONDAGEM ROTATIVA COM COROA DE DIAMANTE,EM ROCHA SA,DIAMETRO AWG(45MM),INCLUSIVE DESLOCAMENTO DENTRO DO CANTEIRO E INSTASONDAGEM ROTATIVA COM COROA DE DIAMANTE,EM ROCHA SA,DIAMETROLACAO DA SONDA EM CADA FUROSONDAGEM ROTATIVA COM COROA DE DIAMANTE,EM ROCHA SA,DIAMETRO</v>
      </c>
      <c r="C645" s="141" t="s">
        <v>21881</v>
      </c>
      <c r="D645" s="141" t="s">
        <v>21885</v>
      </c>
      <c r="E645" s="141" t="s">
        <v>21747</v>
      </c>
      <c r="I645" s="141" t="s">
        <v>285</v>
      </c>
      <c r="J645" s="649">
        <v>729.49</v>
      </c>
    </row>
    <row r="646" spans="1:10" hidden="1">
      <c r="A646" s="141" t="s">
        <v>21886</v>
      </c>
      <c r="B646" s="141" t="str">
        <f t="shared" si="10"/>
        <v>SONDAGEM ROTATIVA COM COROA DE DIAMANTE,EM ROCHA SA,DIAMETRO AWG(45MM),INCLUSIVE DESLOCAMENTO DENTRO DO CANTEIRO E INSTASONDAGEM ROTATIVA COM COROA DE DIAMANTE,EM ROCHA SA,DIAMETROLACAO DA SONDA EM CADA FUROSONDAGEM ROTATIVA COM COROA DE DIAMANTE,EM ROCHA SA,DIAMETRO</v>
      </c>
      <c r="C646" s="141" t="s">
        <v>21881</v>
      </c>
      <c r="D646" s="141" t="s">
        <v>21885</v>
      </c>
      <c r="E646" s="141" t="s">
        <v>21747</v>
      </c>
      <c r="I646" s="141" t="s">
        <v>285</v>
      </c>
      <c r="J646" s="649">
        <v>656.81</v>
      </c>
    </row>
    <row r="647" spans="1:10" hidden="1">
      <c r="A647" s="141" t="s">
        <v>21887</v>
      </c>
      <c r="B647" s="141" t="str">
        <f t="shared" si="10"/>
        <v>SONDAGEM ROTATIVA COM COROA DE DIAMANTE,EM ROCHA SA,DIAMETRO BWG(60MM),INCLUSIVE DESLOCAMENTO DENTRO DO CANTEIRO E INSTASONDAGEM ROTATIVA COM COROA DE DIAMANTE,EM ROCHA SA,DIAMETROLACAO DA SONDA EM CADA FUROSONDAGEM ROTATIVA COM COROA DE DIAMANTE,EM ROCHA SA,DIAMETRO</v>
      </c>
      <c r="C647" s="141" t="s">
        <v>21881</v>
      </c>
      <c r="D647" s="141" t="s">
        <v>21888</v>
      </c>
      <c r="E647" s="141" t="s">
        <v>21747</v>
      </c>
      <c r="I647" s="141" t="s">
        <v>285</v>
      </c>
      <c r="J647" s="649">
        <v>859.13</v>
      </c>
    </row>
    <row r="648" spans="1:10" hidden="1">
      <c r="A648" s="141" t="s">
        <v>21889</v>
      </c>
      <c r="B648" s="141" t="str">
        <f t="shared" si="10"/>
        <v>SONDAGEM ROTATIVA COM COROA DE DIAMANTE,EM ROCHA SA,DIAMETRO BWG(60MM),INCLUSIVE DESLOCAMENTO DENTRO DO CANTEIRO E INSTASONDAGEM ROTATIVA COM COROA DE DIAMANTE,EM ROCHA SA,DIAMETROLACAO DA SONDA EM CADA FUROSONDAGEM ROTATIVA COM COROA DE DIAMANTE,EM ROCHA SA,DIAMETRO</v>
      </c>
      <c r="C648" s="141" t="s">
        <v>21881</v>
      </c>
      <c r="D648" s="141" t="s">
        <v>21888</v>
      </c>
      <c r="E648" s="141" t="s">
        <v>21747</v>
      </c>
      <c r="I648" s="141" t="s">
        <v>285</v>
      </c>
      <c r="J648" s="649">
        <v>774.55</v>
      </c>
    </row>
    <row r="649" spans="1:10" hidden="1">
      <c r="A649" s="141" t="s">
        <v>21890</v>
      </c>
      <c r="B649" s="141" t="str">
        <f t="shared" si="10"/>
        <v>SONDAGEM ROTATIVA COM COROA DE DIAMANTE,EM ROCHA SA,DIAMETRO NWG(75MM),INCLUSIVE DESLOCAMENTO DENTRO DO CANTEIRO E INSTASONDAGEM ROTATIVA COM COROA DE DIAMANTE,EM ROCHA SA,DIAMETROLACAO DA SONDA EM CADA FUROSONDAGEM ROTATIVA COM COROA DE DIAMANTE,EM ROCHA SA,DIAMETRO</v>
      </c>
      <c r="C649" s="141" t="s">
        <v>21881</v>
      </c>
      <c r="D649" s="141" t="s">
        <v>21891</v>
      </c>
      <c r="E649" s="141" t="s">
        <v>21747</v>
      </c>
      <c r="I649" s="141" t="s">
        <v>285</v>
      </c>
      <c r="J649" s="649">
        <v>956.22</v>
      </c>
    </row>
    <row r="650" spans="1:10" hidden="1">
      <c r="A650" s="141" t="s">
        <v>21892</v>
      </c>
      <c r="B650" s="141" t="str">
        <f t="shared" si="10"/>
        <v>SONDAGEM ROTATIVA COM COROA DE DIAMANTE,EM ROCHA SA,DIAMETRO NWG(75MM),INCLUSIVE DESLOCAMENTO DENTRO DO CANTEIRO E INSTASONDAGEM ROTATIVA COM COROA DE DIAMANTE,EM ROCHA SA,DIAMETROLACAO DA SONDA EM CADA FUROSONDAGEM ROTATIVA COM COROA DE DIAMANTE,EM ROCHA SA,DIAMETRO</v>
      </c>
      <c r="C650" s="141" t="s">
        <v>21881</v>
      </c>
      <c r="D650" s="141" t="s">
        <v>21891</v>
      </c>
      <c r="E650" s="141" t="s">
        <v>21747</v>
      </c>
      <c r="I650" s="141" t="s">
        <v>285</v>
      </c>
      <c r="J650" s="649">
        <v>863.31</v>
      </c>
    </row>
    <row r="651" spans="1:10" hidden="1">
      <c r="A651" s="141" t="s">
        <v>21893</v>
      </c>
      <c r="B651" s="141" t="str">
        <f t="shared" si="10"/>
        <v>SONDAGEM ROTATIVA COM COROA DE DIAMANTE,EM ROCHA SA,DIAMETRO HWG(100MM),INCLUSIVE DESLOCAMENTO DENTRO DO CANTEIRO E INSTSONDAGEM ROTATIVA COM COROA DE DIAMANTE,EM ROCHA SA,DIAMETROALACAO DA SONDA EM CADA FUROSONDAGEM ROTATIVA COM COROA DE DIAMANTE,EM ROCHA SA,DIAMETRO</v>
      </c>
      <c r="C651" s="141" t="s">
        <v>21881</v>
      </c>
      <c r="D651" s="141" t="s">
        <v>21894</v>
      </c>
      <c r="E651" s="141" t="s">
        <v>21737</v>
      </c>
      <c r="I651" s="141" t="s">
        <v>285</v>
      </c>
      <c r="J651" s="649">
        <v>1376.1</v>
      </c>
    </row>
    <row r="652" spans="1:10" hidden="1">
      <c r="A652" s="141" t="s">
        <v>21895</v>
      </c>
      <c r="B652" s="141" t="str">
        <f t="shared" si="10"/>
        <v>SONDAGEM ROTATIVA COM COROA DE DIAMANTE,EM ROCHA SA,DIAMETRO HWG(100MM),INCLUSIVE DESLOCAMENTO DENTRO DO CANTEIRO E INSTSONDAGEM ROTATIVA COM COROA DE DIAMANTE,EM ROCHA SA,DIAMETROALACAO DA SONDA EM CADA FUROSONDAGEM ROTATIVA COM COROA DE DIAMANTE,EM ROCHA SA,DIAMETRO</v>
      </c>
      <c r="C652" s="141" t="s">
        <v>21881</v>
      </c>
      <c r="D652" s="141" t="s">
        <v>21894</v>
      </c>
      <c r="E652" s="141" t="s">
        <v>21737</v>
      </c>
      <c r="I652" s="141" t="s">
        <v>285</v>
      </c>
      <c r="J652" s="649">
        <v>1251.1600000000001</v>
      </c>
    </row>
    <row r="653" spans="1:10" hidden="1">
      <c r="A653" s="141" t="s">
        <v>21896</v>
      </c>
      <c r="B653" s="141" t="str">
        <f t="shared" si="10"/>
        <v>SONDAGEM ROTATIVA COM COROA DE DIAMANTE,ROCHA SA,DIAMETRO DE SW, INCLUSIVE DESLOCAMENTO DENTRO DO CANTEIRO E INSTALACAOSONDAGEM ROTATIVA COM COROA DE DIAMANTE,ROCHA SA,DIAMETRO DEDA SONDA EM CADA FUROSONDAGEM ROTATIVA COM COROA DE DIAMANTE,ROCHA SA,DIAMETRO DE</v>
      </c>
      <c r="C653" s="141" t="s">
        <v>21897</v>
      </c>
      <c r="D653" s="141" t="s">
        <v>21898</v>
      </c>
      <c r="E653" s="141" t="s">
        <v>21608</v>
      </c>
      <c r="I653" s="141" t="s">
        <v>285</v>
      </c>
      <c r="J653" s="649">
        <v>2020.31</v>
      </c>
    </row>
    <row r="654" spans="1:10" hidden="1">
      <c r="A654" s="141" t="s">
        <v>21899</v>
      </c>
      <c r="B654" s="141" t="str">
        <f t="shared" si="10"/>
        <v>SONDAGEM ROTATIVA COM COROA DE DIAMANTE,ROCHA SA,DIAMETRO DE SW, INCLUSIVE DESLOCAMENTO DENTRO DO CANTEIRO E INSTALACAOSONDAGEM ROTATIVA COM COROA DE DIAMANTE,ROCHA SA,DIAMETRO DEDA SONDA EM CADA FUROSONDAGEM ROTATIVA COM COROA DE DIAMANTE,ROCHA SA,DIAMETRO DE</v>
      </c>
      <c r="C654" s="141" t="s">
        <v>21897</v>
      </c>
      <c r="D654" s="141" t="s">
        <v>21898</v>
      </c>
      <c r="E654" s="141" t="s">
        <v>21608</v>
      </c>
      <c r="I654" s="141" t="s">
        <v>285</v>
      </c>
      <c r="J654" s="649">
        <v>1856.69</v>
      </c>
    </row>
    <row r="655" spans="1:10" hidden="1">
      <c r="A655" s="141" t="s">
        <v>21900</v>
      </c>
      <c r="B655" s="141" t="str">
        <f t="shared" si="10"/>
        <v>PERFURACAO ROTATIVA COM COROA DE DIAMANTE,EM ALTERACAO DE ROCHA,DIAMETRO EX(35MM),INCLUSIVE DESLOCAMENTO DENTRO DO CANTEPERFURACAO ROTATIVA COM COROA DE DIAMANTE,EM ALTERACAO DE ROIRO E INSTALACAO DA SONDA EM CADA FUROPERFURACAO ROTATIVA COM COROA DE DIAMANTE,EM ALTERACAO DE RO</v>
      </c>
      <c r="C655" s="141" t="s">
        <v>21901</v>
      </c>
      <c r="D655" s="141" t="s">
        <v>21902</v>
      </c>
      <c r="E655" s="141" t="s">
        <v>21700</v>
      </c>
      <c r="I655" s="141" t="s">
        <v>285</v>
      </c>
      <c r="J655" s="649">
        <v>313.66000000000003</v>
      </c>
    </row>
    <row r="656" spans="1:10" hidden="1">
      <c r="A656" s="141" t="s">
        <v>21903</v>
      </c>
      <c r="B656" s="141" t="str">
        <f t="shared" si="10"/>
        <v>PERFURACAO ROTATIVA COM COROA DE DIAMANTE,EM ALTERACAO DE ROCHA,DIAMETRO EX(35MM),INCLUSIVE DESLOCAMENTO DENTRO DO CANTEPERFURACAO ROTATIVA COM COROA DE DIAMANTE,EM ALTERACAO DE ROIRO E INSTALACAO DA SONDA EM CADA FUROPERFURACAO ROTATIVA COM COROA DE DIAMANTE,EM ALTERACAO DE RO</v>
      </c>
      <c r="C656" s="141" t="s">
        <v>21901</v>
      </c>
      <c r="D656" s="141" t="s">
        <v>21902</v>
      </c>
      <c r="E656" s="141" t="s">
        <v>21700</v>
      </c>
      <c r="I656" s="141" t="s">
        <v>285</v>
      </c>
      <c r="J656" s="649">
        <v>283.56</v>
      </c>
    </row>
    <row r="657" spans="1:10" hidden="1">
      <c r="A657" s="141" t="s">
        <v>21904</v>
      </c>
      <c r="B657" s="141" t="str">
        <f t="shared" si="10"/>
        <v>PERFURACAO ROTATIVA COM COROA DE DIAMANTE,EM ALTERACAO DE ROCHA,DIAMETRO AWG(45MM),INCLUSIVE DESLOCAMENTO DENTRO DO CANTPERFURACAO ROTATIVA COM COROA DE DIAMANTE,EM ALTERACAO DE ROEIRO E INSTALACAO DA SONDA EM CADA FUROPERFURACAO ROTATIVA COM COROA DE DIAMANTE,EM ALTERACAO DE RO</v>
      </c>
      <c r="C657" s="141" t="s">
        <v>21901</v>
      </c>
      <c r="D657" s="141" t="s">
        <v>21905</v>
      </c>
      <c r="E657" s="141" t="s">
        <v>21723</v>
      </c>
      <c r="I657" s="141" t="s">
        <v>285</v>
      </c>
      <c r="J657" s="649">
        <v>340.38</v>
      </c>
    </row>
    <row r="658" spans="1:10" hidden="1">
      <c r="A658" s="141" t="s">
        <v>21906</v>
      </c>
      <c r="B658" s="141" t="str">
        <f t="shared" si="10"/>
        <v>PERFURACAO ROTATIVA COM COROA DE DIAMANTE,EM ALTERACAO DE ROCHA,DIAMETRO AWG(45MM),INCLUSIVE DESLOCAMENTO DENTRO DO CANTPERFURACAO ROTATIVA COM COROA DE DIAMANTE,EM ALTERACAO DE ROEIRO E INSTALACAO DA SONDA EM CADA FUROPERFURACAO ROTATIVA COM COROA DE DIAMANTE,EM ALTERACAO DE RO</v>
      </c>
      <c r="C658" s="141" t="s">
        <v>21901</v>
      </c>
      <c r="D658" s="141" t="s">
        <v>21905</v>
      </c>
      <c r="E658" s="141" t="s">
        <v>21723</v>
      </c>
      <c r="I658" s="141" t="s">
        <v>285</v>
      </c>
      <c r="J658" s="649">
        <v>307.70999999999998</v>
      </c>
    </row>
    <row r="659" spans="1:10" hidden="1">
      <c r="A659" s="141" t="s">
        <v>21907</v>
      </c>
      <c r="B659" s="141" t="str">
        <f t="shared" si="10"/>
        <v>PERFURACAO ROTATIVA COM COROA DE DIAMANTE,EM ALTERACAO DE ROCHA,DIAMETRO BWG(60MM),INCLUSIVE DESLOCAMENTO DENTRO DO CANTPERFURACAO ROTATIVA COM COROA DE DIAMANTE,EM ALTERACAO DE ROEIRO E INSTALACAO DA SONDA EM CADA FUROPERFURACAO ROTATIVA COM COROA DE DIAMANTE,EM ALTERACAO DE RO</v>
      </c>
      <c r="C659" s="141" t="s">
        <v>21901</v>
      </c>
      <c r="D659" s="141" t="s">
        <v>21908</v>
      </c>
      <c r="E659" s="141" t="s">
        <v>21723</v>
      </c>
      <c r="I659" s="141" t="s">
        <v>285</v>
      </c>
      <c r="J659" s="649">
        <v>381.54</v>
      </c>
    </row>
    <row r="660" spans="1:10" hidden="1">
      <c r="A660" s="141" t="s">
        <v>21909</v>
      </c>
      <c r="B660" s="141" t="str">
        <f t="shared" si="10"/>
        <v>PERFURACAO ROTATIVA COM COROA DE DIAMANTE,EM ALTERACAO DE ROCHA,DIAMETRO BWG(60MM),INCLUSIVE DESLOCAMENTO DENTRO DO CANTPERFURACAO ROTATIVA COM COROA DE DIAMANTE,EM ALTERACAO DE ROEIRO E INSTALACAO DA SONDA EM CADA FUROPERFURACAO ROTATIVA COM COROA DE DIAMANTE,EM ALTERACAO DE RO</v>
      </c>
      <c r="C660" s="141" t="s">
        <v>21901</v>
      </c>
      <c r="D660" s="141" t="s">
        <v>21908</v>
      </c>
      <c r="E660" s="141" t="s">
        <v>21723</v>
      </c>
      <c r="I660" s="141" t="s">
        <v>285</v>
      </c>
      <c r="J660" s="649">
        <v>345.59</v>
      </c>
    </row>
    <row r="661" spans="1:10" hidden="1">
      <c r="A661" s="141" t="s">
        <v>21910</v>
      </c>
      <c r="B661" s="141" t="str">
        <f t="shared" si="10"/>
        <v>PERFURACAO ROTATIVA COM COROA DE DIAMANTE,EM ALTERACAO DE ROCHA,DIAMETRO NWG(75MM),INCLUSIVE DESLOCAMENTO DENTRO DO CANTPERFURACAO ROTATIVA COM COROA DE DIAMANTE,EM ALTERACAO DE ROEIRO E INSTALACAO DA SONDA EM CADA FUROPERFURACAO ROTATIVA COM COROA DE DIAMANTE,EM ALTERACAO DE RO</v>
      </c>
      <c r="C661" s="141" t="s">
        <v>21901</v>
      </c>
      <c r="D661" s="141" t="s">
        <v>21911</v>
      </c>
      <c r="E661" s="141" t="s">
        <v>21723</v>
      </c>
      <c r="I661" s="141" t="s">
        <v>285</v>
      </c>
      <c r="J661" s="649">
        <v>422.1</v>
      </c>
    </row>
    <row r="662" spans="1:10" hidden="1">
      <c r="A662" s="141" t="s">
        <v>21912</v>
      </c>
      <c r="B662" s="141" t="str">
        <f t="shared" si="10"/>
        <v>PERFURACAO ROTATIVA COM COROA DE DIAMANTE,EM ALTERACAO DE ROCHA,DIAMETRO NWG(75MM),INCLUSIVE DESLOCAMENTO DENTRO DO CANTPERFURACAO ROTATIVA COM COROA DE DIAMANTE,EM ALTERACAO DE ROEIRO E INSTALACAO DA SONDA EM CADA FUROPERFURACAO ROTATIVA COM COROA DE DIAMANTE,EM ALTERACAO DE RO</v>
      </c>
      <c r="C662" s="141" t="s">
        <v>21901</v>
      </c>
      <c r="D662" s="141" t="s">
        <v>21911</v>
      </c>
      <c r="E662" s="141" t="s">
        <v>21723</v>
      </c>
      <c r="I662" s="141" t="s">
        <v>285</v>
      </c>
      <c r="J662" s="649">
        <v>383.23</v>
      </c>
    </row>
    <row r="663" spans="1:10" hidden="1">
      <c r="A663" s="141" t="s">
        <v>21913</v>
      </c>
      <c r="B663" s="141" t="str">
        <f t="shared" si="10"/>
        <v>PERFURACAO ROTATIVA COM COROA DE DIAMANTE,EM ALTERACAO DE ROCHA,DIAMETRO HWG(100MM),INCLUSIVE DESLOCAMENTO DENTRO DO CANPERFURACAO ROTATIVA COM COROA DE DIAMANTE,EM ALTERACAO DE ROTEIRO E INSTALACAO DA SONDA EM CADA FUROPERFURACAO ROTATIVA COM COROA DE DIAMANTE,EM ALTERACAO DE RO</v>
      </c>
      <c r="C663" s="141" t="s">
        <v>21901</v>
      </c>
      <c r="D663" s="141" t="s">
        <v>21914</v>
      </c>
      <c r="E663" s="141" t="s">
        <v>21915</v>
      </c>
      <c r="I663" s="141" t="s">
        <v>285</v>
      </c>
      <c r="J663" s="649">
        <v>563.37</v>
      </c>
    </row>
    <row r="664" spans="1:10" hidden="1">
      <c r="A664" s="141" t="s">
        <v>21916</v>
      </c>
      <c r="B664" s="141" t="str">
        <f t="shared" si="10"/>
        <v>PERFURACAO ROTATIVA COM COROA DE DIAMANTE,EM ALTERACAO DE ROCHA,DIAMETRO HWG(100MM),INCLUSIVE DESLOCAMENTO DENTRO DO CANPERFURACAO ROTATIVA COM COROA DE DIAMANTE,EM ALTERACAO DE ROTEIRO E INSTALACAO DA SONDA EM CADA FUROPERFURACAO ROTATIVA COM COROA DE DIAMANTE,EM ALTERACAO DE RO</v>
      </c>
      <c r="C664" s="141" t="s">
        <v>21901</v>
      </c>
      <c r="D664" s="141" t="s">
        <v>21914</v>
      </c>
      <c r="E664" s="141" t="s">
        <v>21915</v>
      </c>
      <c r="I664" s="141" t="s">
        <v>285</v>
      </c>
      <c r="J664" s="649">
        <v>517.1</v>
      </c>
    </row>
    <row r="665" spans="1:10" hidden="1">
      <c r="A665" s="141" t="s">
        <v>21917</v>
      </c>
      <c r="B665" s="141" t="str">
        <f t="shared" si="10"/>
        <v>PERFURACAO ROTATIVA COM COROA DE DIAMANTE,EM ALTERACAO DE ROCHA DIAMETRO SW,INCLUSIVE DESLOCAMENTO DENTRO DO CANTEIRO EPERFURACAO ROTATIVA COM COROA DE DIAMANTE,EM ALTERACAO DE ROINSTALACAO DA SONDA EM CADA FUROPERFURACAO ROTATIVA COM COROA DE DIAMANTE,EM ALTERACAO DE RO</v>
      </c>
      <c r="C665" s="141" t="s">
        <v>21901</v>
      </c>
      <c r="D665" s="141" t="s">
        <v>21918</v>
      </c>
      <c r="E665" s="141" t="s">
        <v>21788</v>
      </c>
      <c r="I665" s="141" t="s">
        <v>285</v>
      </c>
      <c r="J665" s="649">
        <v>824.66</v>
      </c>
    </row>
    <row r="666" spans="1:10" hidden="1">
      <c r="A666" s="141" t="s">
        <v>21919</v>
      </c>
      <c r="B666" s="141" t="str">
        <f t="shared" si="10"/>
        <v>PERFURACAO ROTATIVA COM COROA DE DIAMANTE,EM ALTERACAO DE ROCHA DIAMETRO SW,INCLUSIVE DESLOCAMENTO DENTRO DO CANTEIRO EPERFURACAO ROTATIVA COM COROA DE DIAMANTE,EM ALTERACAO DE ROINSTALACAO DA SONDA EM CADA FUROPERFURACAO ROTATIVA COM COROA DE DIAMANTE,EM ALTERACAO DE RO</v>
      </c>
      <c r="C666" s="141" t="s">
        <v>21901</v>
      </c>
      <c r="D666" s="141" t="s">
        <v>21918</v>
      </c>
      <c r="E666" s="141" t="s">
        <v>21788</v>
      </c>
      <c r="I666" s="141" t="s">
        <v>285</v>
      </c>
      <c r="J666" s="649">
        <v>769.58</v>
      </c>
    </row>
    <row r="667" spans="1:10" hidden="1">
      <c r="A667" s="141" t="s">
        <v>21920</v>
      </c>
      <c r="B667" s="141" t="str">
        <f t="shared" si="10"/>
        <v>PERFURACAO ROTATIVA COM COROA DE DIAMANTE,EM ROCHA SA,DIAMETRO EX(35MM),INCLUSIVE DESLOCAMENTO DENTRO DO CANTEIRO E INSTPERFURACAO ROTATIVA COM COROA DE DIAMANTE,EM ROCHA SA,DIAMETALACAO DA SONDA EM CADA FUROPERFURACAO ROTATIVA COM COROA DE DIAMANTE,EM ROCHA SA,DIAMET</v>
      </c>
      <c r="C667" s="141" t="s">
        <v>21921</v>
      </c>
      <c r="D667" s="141" t="s">
        <v>21922</v>
      </c>
      <c r="E667" s="141" t="s">
        <v>21737</v>
      </c>
      <c r="I667" s="141" t="s">
        <v>285</v>
      </c>
      <c r="J667" s="649">
        <v>517.39</v>
      </c>
    </row>
    <row r="668" spans="1:10" hidden="1">
      <c r="A668" s="141" t="s">
        <v>21923</v>
      </c>
      <c r="B668" s="141" t="str">
        <f t="shared" si="10"/>
        <v>PERFURACAO ROTATIVA COM COROA DE DIAMANTE,EM ROCHA SA,DIAMETRO EX(35MM),INCLUSIVE DESLOCAMENTO DENTRO DO CANTEIRO E INSTPERFURACAO ROTATIVA COM COROA DE DIAMANTE,EM ROCHA SA,DIAMETALACAO DA SONDA EM CADA FUROPERFURACAO ROTATIVA COM COROA DE DIAMANTE,EM ROCHA SA,DIAMET</v>
      </c>
      <c r="C668" s="141" t="s">
        <v>21921</v>
      </c>
      <c r="D668" s="141" t="s">
        <v>21922</v>
      </c>
      <c r="E668" s="141" t="s">
        <v>21737</v>
      </c>
      <c r="I668" s="141" t="s">
        <v>285</v>
      </c>
      <c r="J668" s="649">
        <v>466.72</v>
      </c>
    </row>
    <row r="669" spans="1:10" hidden="1">
      <c r="A669" s="141" t="s">
        <v>21924</v>
      </c>
      <c r="B669" s="141" t="str">
        <f t="shared" si="10"/>
        <v>PERFURACAO ROTATIVA COM COROA DE DIAMANTE,EM ROCHA SA,DIAMETRO AWG(45MM),INCLUSIVE DESLOCAMENTO DENTRO DO CANTEIRO E INSPERFURACAO ROTATIVA COM COROA DE DIAMANTE,EM ROCHA SA,DIAMETTALACAO DA SONDA EM CADA FUROPERFURACAO ROTATIVA COM COROA DE DIAMANTE,EM ROCHA SA,DIAMET</v>
      </c>
      <c r="C669" s="141" t="s">
        <v>21921</v>
      </c>
      <c r="D669" s="141" t="s">
        <v>21925</v>
      </c>
      <c r="E669" s="141" t="s">
        <v>21926</v>
      </c>
      <c r="I669" s="141" t="s">
        <v>285</v>
      </c>
      <c r="J669" s="649">
        <v>566.08000000000004</v>
      </c>
    </row>
    <row r="670" spans="1:10" hidden="1">
      <c r="A670" s="141" t="s">
        <v>21927</v>
      </c>
      <c r="B670" s="141" t="str">
        <f t="shared" si="10"/>
        <v>PERFURACAO ROTATIVA COM COROA DE DIAMANTE,EM ROCHA SA,DIAMETRO AWG(45MM),INCLUSIVE DESLOCAMENTO DENTRO DO CANTEIRO E INSPERFURACAO ROTATIVA COM COROA DE DIAMANTE,EM ROCHA SA,DIAMETTALACAO DA SONDA EM CADA FUROPERFURACAO ROTATIVA COM COROA DE DIAMANTE,EM ROCHA SA,DIAMET</v>
      </c>
      <c r="C670" s="141" t="s">
        <v>21921</v>
      </c>
      <c r="D670" s="141" t="s">
        <v>21925</v>
      </c>
      <c r="E670" s="141" t="s">
        <v>21926</v>
      </c>
      <c r="I670" s="141" t="s">
        <v>285</v>
      </c>
      <c r="J670" s="649">
        <v>510.59</v>
      </c>
    </row>
    <row r="671" spans="1:10" hidden="1">
      <c r="A671" s="141" t="s">
        <v>21928</v>
      </c>
      <c r="B671" s="141" t="str">
        <f t="shared" si="10"/>
        <v>PERFURACAO ROTATIVA COM COROA DE DIAMANTE,EM ROCHA SA,DIAMETRO BWG(60MM),INCLUSIVE DESLOCAMENTO DENTRO DO CANTEIRO E INSPERFURACAO ROTATIVA COM COROA DE DIAMANTE,EM ROCHA SA,DIAMETTALACAO DA SONDA EM CADA FUROPERFURACAO ROTATIVA COM COROA DE DIAMANTE,EM ROCHA SA,DIAMET</v>
      </c>
      <c r="C671" s="141" t="s">
        <v>21921</v>
      </c>
      <c r="D671" s="141" t="s">
        <v>21929</v>
      </c>
      <c r="E671" s="141" t="s">
        <v>21926</v>
      </c>
      <c r="I671" s="141" t="s">
        <v>285</v>
      </c>
      <c r="J671" s="649">
        <v>632.6</v>
      </c>
    </row>
    <row r="672" spans="1:10" hidden="1">
      <c r="A672" s="141" t="s">
        <v>21930</v>
      </c>
      <c r="B672" s="141" t="str">
        <f t="shared" si="10"/>
        <v>PERFURACAO ROTATIVA COM COROA DE DIAMANTE,EM ROCHA SA,DIAMETRO BWG(60MM),INCLUSIVE DESLOCAMENTO DENTRO DO CANTEIRO E INSPERFURACAO ROTATIVA COM COROA DE DIAMANTE,EM ROCHA SA,DIAMETTALACAO DA SONDA EM CADA FUROPERFURACAO ROTATIVA COM COROA DE DIAMANTE,EM ROCHA SA,DIAMET</v>
      </c>
      <c r="C672" s="141" t="s">
        <v>21921</v>
      </c>
      <c r="D672" s="141" t="s">
        <v>21929</v>
      </c>
      <c r="E672" s="141" t="s">
        <v>21926</v>
      </c>
      <c r="I672" s="141" t="s">
        <v>285</v>
      </c>
      <c r="J672" s="649">
        <v>571.41999999999996</v>
      </c>
    </row>
    <row r="673" spans="1:10" hidden="1">
      <c r="A673" s="141" t="s">
        <v>21931</v>
      </c>
      <c r="B673" s="141" t="str">
        <f t="shared" si="10"/>
        <v>PERFURACAO ROTATIVA COM COROA DE DIAMANTE,EM ROCHA SA,DIAMETRO NWG(75MM),INCLUSIVE DESLOCAMENTO DENTRO DO CANTEIRO E INSPERFURACAO ROTATIVA COM COROA DE DIAMANTE,EM ROCHA SA,DIAMETTALACAO DA SONDA EM CADA FUROPERFURACAO ROTATIVA COM COROA DE DIAMANTE,EM ROCHA SA,DIAMET</v>
      </c>
      <c r="C673" s="141" t="s">
        <v>21921</v>
      </c>
      <c r="D673" s="141" t="s">
        <v>21932</v>
      </c>
      <c r="E673" s="141" t="s">
        <v>21926</v>
      </c>
      <c r="I673" s="141" t="s">
        <v>285</v>
      </c>
      <c r="J673" s="649">
        <v>712.17</v>
      </c>
    </row>
    <row r="674" spans="1:10" hidden="1">
      <c r="A674" s="141" t="s">
        <v>21933</v>
      </c>
      <c r="B674" s="141" t="str">
        <f t="shared" si="10"/>
        <v>PERFURACAO ROTATIVA COM COROA DE DIAMANTE,EM ROCHA SA,DIAMETRO NWG(75MM),INCLUSIVE DESLOCAMENTO DENTRO DO CANTEIRO E INSPERFURACAO ROTATIVA COM COROA DE DIAMANTE,EM ROCHA SA,DIAMETTALACAO DA SONDA EM CADA FUROPERFURACAO ROTATIVA COM COROA DE DIAMANTE,EM ROCHA SA,DIAMET</v>
      </c>
      <c r="C674" s="141" t="s">
        <v>21921</v>
      </c>
      <c r="D674" s="141" t="s">
        <v>21932</v>
      </c>
      <c r="E674" s="141" t="s">
        <v>21926</v>
      </c>
      <c r="I674" s="141" t="s">
        <v>285</v>
      </c>
      <c r="J674" s="649">
        <v>644.38</v>
      </c>
    </row>
    <row r="675" spans="1:10" hidden="1">
      <c r="A675" s="141" t="s">
        <v>21934</v>
      </c>
      <c r="B675" s="141" t="str">
        <f t="shared" si="10"/>
        <v>PERFURACAO ROTATIVA COM COROA DE DIAMANTE,EM ROCHA SA,DIAMETRO HWG(100MM),INCLUSIVE DESLOCAMENTO DENTRO DO CANTEIRO E INPERFURACAO ROTATIVA COM COROA DE DIAMANTE,EM ROCHA SA,DIAMETSTALACAO DA SONDA EM CADA FUROPERFURACAO ROTATIVA COM COROA DE DIAMANTE,EM ROCHA SA,DIAMET</v>
      </c>
      <c r="C675" s="141" t="s">
        <v>21921</v>
      </c>
      <c r="D675" s="141" t="s">
        <v>21935</v>
      </c>
      <c r="E675" s="141" t="s">
        <v>21760</v>
      </c>
      <c r="I675" s="141" t="s">
        <v>285</v>
      </c>
      <c r="J675" s="649">
        <v>1042.3699999999999</v>
      </c>
    </row>
    <row r="676" spans="1:10" hidden="1">
      <c r="A676" s="141" t="s">
        <v>21936</v>
      </c>
      <c r="B676" s="141" t="str">
        <f t="shared" si="10"/>
        <v>PERFURACAO ROTATIVA COM COROA DE DIAMANTE,EM ROCHA SA,DIAMETRO HWG(100MM),INCLUSIVE DESLOCAMENTO DENTRO DO CANTEIRO E INPERFURACAO ROTATIVA COM COROA DE DIAMANTE,EM ROCHA SA,DIAMETSTALACAO DA SONDA EM CADA FUROPERFURACAO ROTATIVA COM COROA DE DIAMANTE,EM ROCHA SA,DIAMET</v>
      </c>
      <c r="C676" s="141" t="s">
        <v>21921</v>
      </c>
      <c r="D676" s="141" t="s">
        <v>21935</v>
      </c>
      <c r="E676" s="141" t="s">
        <v>21760</v>
      </c>
      <c r="I676" s="141" t="s">
        <v>285</v>
      </c>
      <c r="J676" s="649">
        <v>950.35</v>
      </c>
    </row>
    <row r="677" spans="1:10" hidden="1">
      <c r="A677" s="141" t="s">
        <v>21937</v>
      </c>
      <c r="B677" s="141" t="str">
        <f t="shared" si="10"/>
        <v>PERFURACAO ROTATIVA COM COROA DE DIAMANTE,EM ROCHA SA,DIAMETRO SW,INCLUSIVE DESLOCAMENTO DENTRO DO CANTEIRO E INSTALACAOPERFURACAO ROTATIVA COM COROA DE DIAMANTE,EM ROCHA SA,DIAMET DA SONDA EM CADA FUROPERFURACAO ROTATIVA COM COROA DE DIAMANTE,EM ROCHA SA,DIAMET</v>
      </c>
      <c r="C677" s="141" t="s">
        <v>21921</v>
      </c>
      <c r="D677" s="141" t="s">
        <v>21938</v>
      </c>
      <c r="E677" s="141" t="s">
        <v>21586</v>
      </c>
      <c r="I677" s="141" t="s">
        <v>285</v>
      </c>
      <c r="J677" s="649">
        <v>1606.19</v>
      </c>
    </row>
    <row r="678" spans="1:10" hidden="1">
      <c r="A678" s="141" t="s">
        <v>21939</v>
      </c>
      <c r="B678" s="141" t="str">
        <f t="shared" si="10"/>
        <v>PERFURACAO ROTATIVA COM COROA DE DIAMANTE,EM ROCHA SA,DIAMETRO SW,INCLUSIVE DESLOCAMENTO DENTRO DO CANTEIRO E INSTALACAOPERFURACAO ROTATIVA COM COROA DE DIAMANTE,EM ROCHA SA,DIAMET DA SONDA EM CADA FUROPERFURACAO ROTATIVA COM COROA DE DIAMANTE,EM ROCHA SA,DIAMET</v>
      </c>
      <c r="C678" s="141" t="s">
        <v>21921</v>
      </c>
      <c r="D678" s="141" t="s">
        <v>21938</v>
      </c>
      <c r="E678" s="141" t="s">
        <v>21586</v>
      </c>
      <c r="I678" s="141" t="s">
        <v>285</v>
      </c>
      <c r="J678" s="649">
        <v>1481.28</v>
      </c>
    </row>
    <row r="679" spans="1:10" hidden="1">
      <c r="A679" s="141" t="s">
        <v>21940</v>
      </c>
      <c r="B679" s="141" t="str">
        <f t="shared" si="10"/>
        <v>PERFURACAO ROTATIVA COM COROA DE DIAMANTE EM CONCRETO,COM DIAMETRO DE 45MM(2"),INCLUSIVE DESLOCAMENTO DENTRO DO CANTEIROPERFURACAO ROTATIVA COM COROA DE DIAMANTE EM CONCRETO,COM DI E INSTALACAO DA SONDA EM CADA FUROPERFURACAO ROTATIVA COM COROA DE DIAMANTE EM CONCRETO,COM DI</v>
      </c>
      <c r="C679" s="141" t="s">
        <v>21941</v>
      </c>
      <c r="D679" s="141" t="s">
        <v>21942</v>
      </c>
      <c r="E679" s="141" t="s">
        <v>21778</v>
      </c>
      <c r="I679" s="141" t="s">
        <v>285</v>
      </c>
      <c r="J679" s="649">
        <v>430.38</v>
      </c>
    </row>
    <row r="680" spans="1:10" hidden="1">
      <c r="A680" s="141" t="s">
        <v>21943</v>
      </c>
      <c r="B680" s="141" t="str">
        <f t="shared" si="10"/>
        <v>PERFURACAO ROTATIVA COM COROA DE DIAMANTE EM CONCRETO,COM DIAMETRO DE 45MM(2"),INCLUSIVE DESLOCAMENTO DENTRO DO CANTEIROPERFURACAO ROTATIVA COM COROA DE DIAMANTE EM CONCRETO,COM DI E INSTALACAO DA SONDA EM CADA FUROPERFURACAO ROTATIVA COM COROA DE DIAMANTE EM CONCRETO,COM DI</v>
      </c>
      <c r="C680" s="141" t="s">
        <v>21941</v>
      </c>
      <c r="D680" s="141" t="s">
        <v>21942</v>
      </c>
      <c r="E680" s="141" t="s">
        <v>21778</v>
      </c>
      <c r="I680" s="141" t="s">
        <v>285</v>
      </c>
      <c r="J680" s="649">
        <v>384.49</v>
      </c>
    </row>
    <row r="681" spans="1:10" hidden="1">
      <c r="A681" s="141" t="s">
        <v>21944</v>
      </c>
      <c r="B681" s="141" t="str">
        <f t="shared" si="10"/>
        <v>PERFURACAO ROTATIVA COM COROA DE DIAMANTE EM CONCRETO,COM DIAMETRO DE 75MM(3"),INCLUSIVE DESLOCAMENTO DENTRO DO CANTEIROPERFURACAO ROTATIVA COM COROA DE DIAMANTE EM CONCRETO,COM DI E INSTALACAO DA SONDA EM CADA FUROPERFURACAO ROTATIVA COM COROA DE DIAMANTE EM CONCRETO,COM DI</v>
      </c>
      <c r="C681" s="141" t="s">
        <v>21941</v>
      </c>
      <c r="D681" s="141" t="s">
        <v>21945</v>
      </c>
      <c r="E681" s="141" t="s">
        <v>21778</v>
      </c>
      <c r="I681" s="141" t="s">
        <v>285</v>
      </c>
      <c r="J681" s="649">
        <v>484.52</v>
      </c>
    </row>
    <row r="682" spans="1:10" hidden="1">
      <c r="A682" s="141" t="s">
        <v>21946</v>
      </c>
      <c r="B682" s="141" t="str">
        <f t="shared" si="10"/>
        <v>PERFURACAO ROTATIVA COM COROA DE DIAMANTE EM CONCRETO,COM DIAMETRO DE 75MM(3"),INCLUSIVE DESLOCAMENTO DENTRO DO CANTEIROPERFURACAO ROTATIVA COM COROA DE DIAMANTE EM CONCRETO,COM DI E INSTALACAO DA SONDA EM CADA FUROPERFURACAO ROTATIVA COM COROA DE DIAMANTE EM CONCRETO,COM DI</v>
      </c>
      <c r="C682" s="141" t="s">
        <v>21941</v>
      </c>
      <c r="D682" s="141" t="s">
        <v>21945</v>
      </c>
      <c r="E682" s="141" t="s">
        <v>21778</v>
      </c>
      <c r="I682" s="141" t="s">
        <v>285</v>
      </c>
      <c r="J682" s="649">
        <v>433.68</v>
      </c>
    </row>
    <row r="683" spans="1:10" hidden="1">
      <c r="A683" s="141" t="s">
        <v>21947</v>
      </c>
      <c r="B683" s="141" t="str">
        <f t="shared" si="10"/>
        <v>PERFURACAO ROTATIVA COM COROA DE DIAMANTE EM CONCRETO,COM DIAMETRO DE 100MM(4"),INCLUSIVE DESLOCAMENTO DENTRO DO CANTEIRPERFURACAO ROTATIVA COM COROA DE DIAMANTE EM CONCRETO,COM DIO E INSTALACAO DA SONDA EM CADA FUROPERFURACAO ROTATIVA COM COROA DE DIAMANTE EM CONCRETO,COM DI</v>
      </c>
      <c r="C683" s="141" t="s">
        <v>21941</v>
      </c>
      <c r="D683" s="141" t="s">
        <v>21948</v>
      </c>
      <c r="E683" s="141" t="s">
        <v>21618</v>
      </c>
      <c r="I683" s="141" t="s">
        <v>285</v>
      </c>
      <c r="J683" s="649">
        <v>738.19</v>
      </c>
    </row>
    <row r="684" spans="1:10" hidden="1">
      <c r="A684" s="141" t="s">
        <v>21949</v>
      </c>
      <c r="B684" s="141" t="str">
        <f t="shared" si="10"/>
        <v>PERFURACAO ROTATIVA COM COROA DE DIAMANTE EM CONCRETO,COM DIAMETRO DE 100MM(4"),INCLUSIVE DESLOCAMENTO DENTRO DO CANTEIRPERFURACAO ROTATIVA COM COROA DE DIAMANTE EM CONCRETO,COM DIO E INSTALACAO DA SONDA EM CADA FUROPERFURACAO ROTATIVA COM COROA DE DIAMANTE EM CONCRETO,COM DI</v>
      </c>
      <c r="C684" s="141" t="s">
        <v>21941</v>
      </c>
      <c r="D684" s="141" t="s">
        <v>21948</v>
      </c>
      <c r="E684" s="141" t="s">
        <v>21618</v>
      </c>
      <c r="I684" s="141" t="s">
        <v>285</v>
      </c>
      <c r="J684" s="649">
        <v>659.98</v>
      </c>
    </row>
    <row r="685" spans="1:10" hidden="1">
      <c r="A685" s="141" t="s">
        <v>21950</v>
      </c>
      <c r="B685" s="141" t="str">
        <f t="shared" si="10"/>
        <v>PERFURACAO ROTATIVA COM COROA DE DIAMANTE EM CONCRETO,COM DIAMETRO DE 150MM(6"),INCLUSIVE DESLOCAMENTO DENTRO DO CANTEIRPERFURACAO ROTATIVA COM COROA DE DIAMANTE EM CONCRETO,COM DIO E INSTALACAO DA SONDA EM CADA FUROPERFURACAO ROTATIVA COM COROA DE DIAMANTE EM CONCRETO,COM DI</v>
      </c>
      <c r="C685" s="141" t="s">
        <v>21941</v>
      </c>
      <c r="D685" s="141" t="s">
        <v>21951</v>
      </c>
      <c r="E685" s="141" t="s">
        <v>21618</v>
      </c>
      <c r="I685" s="141" t="s">
        <v>285</v>
      </c>
      <c r="J685" s="649">
        <v>1127.96</v>
      </c>
    </row>
    <row r="686" spans="1:10" hidden="1">
      <c r="A686" s="141" t="s">
        <v>21952</v>
      </c>
      <c r="B686" s="141" t="str">
        <f t="shared" si="10"/>
        <v>PERFURACAO ROTATIVA COM COROA DE DIAMANTE EM CONCRETO,COM DIAMETRO DE 150MM(6"),INCLUSIVE DESLOCAMENTO DENTRO DO CANTEIRPERFURACAO ROTATIVA COM COROA DE DIAMANTE EM CONCRETO,COM DIO E INSTALACAO DA SONDA EM CADA FUROPERFURACAO ROTATIVA COM COROA DE DIAMANTE EM CONCRETO,COM DI</v>
      </c>
      <c r="C686" s="141" t="s">
        <v>21941</v>
      </c>
      <c r="D686" s="141" t="s">
        <v>21951</v>
      </c>
      <c r="E686" s="141" t="s">
        <v>21618</v>
      </c>
      <c r="I686" s="141" t="s">
        <v>285</v>
      </c>
      <c r="J686" s="649">
        <v>1008.3</v>
      </c>
    </row>
    <row r="687" spans="1:10" hidden="1">
      <c r="A687" s="141" t="s">
        <v>21953</v>
      </c>
      <c r="B687" s="141" t="str">
        <f t="shared" si="10"/>
        <v>EXECUCAO DE SONDAGEM ELETRICA VERTICAL(SEV),INCLUSIVE O PROCESSAMENTO E INTERPRETACAO DOS PERFIS,BEM COMO A APRESENTACAOEXECUCAO DE SONDAGEM ELETRICA VERTICAL(SEV),INCLUSIVE O PROC DOS RESULTADOS EM PAPEL E EM MEIO DIGITALEXECUCAO DE SONDAGEM ELETRICA VERTICAL(SEV),INCLUSIVE O PROC</v>
      </c>
      <c r="C687" s="141" t="s">
        <v>21954</v>
      </c>
      <c r="D687" s="141" t="s">
        <v>21955</v>
      </c>
      <c r="E687" s="141" t="s">
        <v>21956</v>
      </c>
      <c r="I687" s="141" t="s">
        <v>14</v>
      </c>
      <c r="J687" s="649">
        <v>1394.97</v>
      </c>
    </row>
    <row r="688" spans="1:10" hidden="1">
      <c r="A688" s="141" t="s">
        <v>21957</v>
      </c>
      <c r="B688" s="141" t="str">
        <f t="shared" si="10"/>
        <v>EXECUCAO DE SONDAGEM ELETRICA VERTICAL(SEV),INCLUSIVE O PROCESSAMENTO E INTERPRETACAO DOS PERFIS,BEM COMO A APRESENTACAOEXECUCAO DE SONDAGEM ELETRICA VERTICAL(SEV),INCLUSIVE O PROC DOS RESULTADOS EM PAPEL E EM MEIO DIGITALEXECUCAO DE SONDAGEM ELETRICA VERTICAL(SEV),INCLUSIVE O PROC</v>
      </c>
      <c r="C688" s="141" t="s">
        <v>21954</v>
      </c>
      <c r="D688" s="141" t="s">
        <v>21955</v>
      </c>
      <c r="E688" s="141" t="s">
        <v>21956</v>
      </c>
      <c r="I688" s="141" t="s">
        <v>14</v>
      </c>
      <c r="J688" s="649">
        <v>1220.97</v>
      </c>
    </row>
    <row r="689" spans="1:10" hidden="1">
      <c r="A689" s="141" t="s">
        <v>21958</v>
      </c>
      <c r="B689" s="141" t="str">
        <f t="shared" si="10"/>
        <v>EXECUCAO DE LINHA DE PROSPECCAO GEOFISICA PELO METODO DE CAMINHAMENTO ELETRICO,INCLUSIVE O PROCESSAMENTO E INTERPRETACAOEXECUCAO DE LINHA DE PROSPECCAO GEOFISICA PELO METODO DE CAM DAS SECOES BEM COMO A APRESENTACAO DOS RESULTADOS(SECOES ORIGINAIS E INTERPRETADAS),EM PAPEL E EM MEIO DIGITALEXECUCAO DE LINHA DE PROSPECCAO GEOFISICA PELO METODO DE CAM</v>
      </c>
      <c r="C689" s="141" t="s">
        <v>21959</v>
      </c>
      <c r="D689" s="141" t="s">
        <v>21960</v>
      </c>
      <c r="E689" s="141" t="s">
        <v>21961</v>
      </c>
      <c r="F689" s="141" t="s">
        <v>21962</v>
      </c>
      <c r="I689" s="141" t="s">
        <v>285</v>
      </c>
      <c r="J689" s="649">
        <v>8.66</v>
      </c>
    </row>
    <row r="690" spans="1:10" hidden="1">
      <c r="A690" s="141" t="s">
        <v>21963</v>
      </c>
      <c r="B690" s="141" t="str">
        <f t="shared" si="10"/>
        <v>EXECUCAO DE LINHA DE PROSPECCAO GEOFISICA PELO METODO DE CAMINHAMENTO ELETRICO,INCLUSIVE O PROCESSAMENTO E INTERPRETACAOEXECUCAO DE LINHA DE PROSPECCAO GEOFISICA PELO METODO DE CAM DAS SECOES BEM COMO A APRESENTACAO DOS RESULTADOS(SECOES ORIGINAIS E INTERPRETADAS),EM PAPEL E EM MEIO DIGITALEXECUCAO DE LINHA DE PROSPECCAO GEOFISICA PELO METODO DE CAM</v>
      </c>
      <c r="C690" s="141" t="s">
        <v>21959</v>
      </c>
      <c r="D690" s="141" t="s">
        <v>21960</v>
      </c>
      <c r="E690" s="141" t="s">
        <v>21961</v>
      </c>
      <c r="F690" s="141" t="s">
        <v>21962</v>
      </c>
      <c r="I690" s="141" t="s">
        <v>285</v>
      </c>
      <c r="J690" s="649">
        <v>7.57</v>
      </c>
    </row>
    <row r="691" spans="1:10" hidden="1">
      <c r="A691" s="141" t="s">
        <v>21964</v>
      </c>
      <c r="B691" s="141" t="str">
        <f t="shared" si="10"/>
        <v>EXECUCAO DE LINHA DE PROSPECCAO SISMICA PELO METODO DE REFLEXAO,UTILIZANDO MARTELO OU EXPLOSIVO COMO FONTE GERADORA DO PEXECUCAO DE LINHA DE PROSPECCAO SISMICA PELO METODO DE REFLEULSO SISMICO,INCLUSIVE A APRESENTACAO DO RELATORIO COM OS DADOS,EM PAPEL E EM MEIO DIGITAL,EXCLUSIVE O PROCESSAMENTO E INTERPRETACAO DOS DADOSEXECUCAO DE LINHA DE PROSPECCAO SISMICA PELO METODO DE REFLE</v>
      </c>
      <c r="C691" s="141" t="s">
        <v>21965</v>
      </c>
      <c r="D691" s="141" t="s">
        <v>21966</v>
      </c>
      <c r="E691" s="141" t="s">
        <v>21967</v>
      </c>
      <c r="F691" s="141" t="s">
        <v>21968</v>
      </c>
      <c r="G691" s="141" t="s">
        <v>21969</v>
      </c>
      <c r="I691" s="141" t="s">
        <v>285</v>
      </c>
      <c r="J691" s="649">
        <v>7.34</v>
      </c>
    </row>
    <row r="692" spans="1:10" hidden="1">
      <c r="A692" s="141" t="s">
        <v>21970</v>
      </c>
      <c r="B692" s="141" t="str">
        <f t="shared" si="10"/>
        <v>EXECUCAO DE LINHA DE PROSPECCAO SISMICA PELO METODO DE REFLEXAO,UTILIZANDO MARTELO OU EXPLOSIVO COMO FONTE GERADORA DO PEXECUCAO DE LINHA DE PROSPECCAO SISMICA PELO METODO DE REFLEULSO SISMICO,INCLUSIVE A APRESENTACAO DO RELATORIO COM OS DADOS,EM PAPEL E EM MEIO DIGITAL,EXCLUSIVE O PROCESSAMENTO E INTERPRETACAO DOS DADOSEXECUCAO DE LINHA DE PROSPECCAO SISMICA PELO METODO DE REFLE</v>
      </c>
      <c r="C692" s="141" t="s">
        <v>21965</v>
      </c>
      <c r="D692" s="141" t="s">
        <v>21966</v>
      </c>
      <c r="E692" s="141" t="s">
        <v>21967</v>
      </c>
      <c r="F692" s="141" t="s">
        <v>21968</v>
      </c>
      <c r="G692" s="141" t="s">
        <v>21969</v>
      </c>
      <c r="I692" s="141" t="s">
        <v>285</v>
      </c>
      <c r="J692" s="649">
        <v>6.66</v>
      </c>
    </row>
    <row r="693" spans="1:10" hidden="1">
      <c r="A693" s="141" t="s">
        <v>21971</v>
      </c>
      <c r="B693" s="141" t="str">
        <f t="shared" si="10"/>
        <v>EXECUCAO DE LINHA DE PROSPECCAO SISMICA PELO METODO DE REFRACAO,UTILIZANDO MARTELO OU EXPLOSIVO COMO FONTE GERADORA DO PEXECUCAO DE LINHA DE PROSPECCAO SISMICA PELO METODO DE REFRAULSO SISMICO,INCLUSIVE A APRESENTACAO DO RELATORIO COM OS DADOS,EM PAPEL E EM MEIO DIGITAL,EXCLUSIVE O PROCESSAMENTO E INTERPRETACAO DOS DADOSEXECUCAO DE LINHA DE PROSPECCAO SISMICA PELO METODO DE REFRA</v>
      </c>
      <c r="C693" s="141" t="s">
        <v>21972</v>
      </c>
      <c r="D693" s="141" t="s">
        <v>21973</v>
      </c>
      <c r="E693" s="141" t="s">
        <v>21967</v>
      </c>
      <c r="F693" s="141" t="s">
        <v>21968</v>
      </c>
      <c r="G693" s="141" t="s">
        <v>21969</v>
      </c>
      <c r="I693" s="141" t="s">
        <v>285</v>
      </c>
      <c r="J693" s="649">
        <v>6.49</v>
      </c>
    </row>
    <row r="694" spans="1:10" hidden="1">
      <c r="A694" s="141" t="s">
        <v>21974</v>
      </c>
      <c r="B694" s="141" t="str">
        <f t="shared" si="10"/>
        <v>EXECUCAO DE LINHA DE PROSPECCAO SISMICA PELO METODO DE REFRACAO,UTILIZANDO MARTELO OU EXPLOSIVO COMO FONTE GERADORA DO PEXECUCAO DE LINHA DE PROSPECCAO SISMICA PELO METODO DE REFRAULSO SISMICO,INCLUSIVE A APRESENTACAO DO RELATORIO COM OS DADOS,EM PAPEL E EM MEIO DIGITAL,EXCLUSIVE O PROCESSAMENTO E INTERPRETACAO DOS DADOSEXECUCAO DE LINHA DE PROSPECCAO SISMICA PELO METODO DE REFRA</v>
      </c>
      <c r="C694" s="141" t="s">
        <v>21972</v>
      </c>
      <c r="D694" s="141" t="s">
        <v>21973</v>
      </c>
      <c r="E694" s="141" t="s">
        <v>21967</v>
      </c>
      <c r="F694" s="141" t="s">
        <v>21968</v>
      </c>
      <c r="G694" s="141" t="s">
        <v>21969</v>
      </c>
      <c r="I694" s="141" t="s">
        <v>285</v>
      </c>
      <c r="J694" s="649">
        <v>5.92</v>
      </c>
    </row>
    <row r="695" spans="1:10" hidden="1">
      <c r="A695" s="141" t="s">
        <v>21975</v>
      </c>
      <c r="B695" s="141" t="str">
        <f t="shared" si="10"/>
        <v>EXECUCAO DE LINHA DE PROSPECCAO POR RADAR DE PENETRACAO NO SOLO(GPR),INCLUSIVE A APRESENTACAO DO RELATORIO COM AS SECOESEXECUCAO DE LINHA DE PROSPECCAO POR RADAR DE PENETRACAO NO S PROCESSADAS,EM PAPEL E EM MEIO DIGITAL,EXCLUSIVE O PROCESSAMENTO E INTERPRETACAO DOS DADOSEXECUCAO DE LINHA DE PROSPECCAO POR RADAR DE PENETRACAO NO S</v>
      </c>
      <c r="C695" s="141" t="s">
        <v>21976</v>
      </c>
      <c r="D695" s="141" t="s">
        <v>21977</v>
      </c>
      <c r="E695" s="141" t="s">
        <v>21978</v>
      </c>
      <c r="F695" s="141" t="s">
        <v>21979</v>
      </c>
      <c r="I695" s="141" t="s">
        <v>285</v>
      </c>
      <c r="J695" s="649">
        <v>2.1</v>
      </c>
    </row>
    <row r="696" spans="1:10" hidden="1">
      <c r="A696" s="141" t="s">
        <v>21980</v>
      </c>
      <c r="B696" s="141" t="str">
        <f t="shared" si="10"/>
        <v>EXECUCAO DE LINHA DE PROSPECCAO POR RADAR DE PENETRACAO NO SOLO(GPR),INCLUSIVE A APRESENTACAO DO RELATORIO COM AS SECOESEXECUCAO DE LINHA DE PROSPECCAO POR RADAR DE PENETRACAO NO S PROCESSADAS,EM PAPEL E EM MEIO DIGITAL,EXCLUSIVE O PROCESSAMENTO E INTERPRETACAO DOS DADOSEXECUCAO DE LINHA DE PROSPECCAO POR RADAR DE PENETRACAO NO S</v>
      </c>
      <c r="C696" s="141" t="s">
        <v>21976</v>
      </c>
      <c r="D696" s="141" t="s">
        <v>21977</v>
      </c>
      <c r="E696" s="141" t="s">
        <v>21978</v>
      </c>
      <c r="F696" s="141" t="s">
        <v>21979</v>
      </c>
      <c r="I696" s="141" t="s">
        <v>285</v>
      </c>
      <c r="J696" s="649">
        <v>1.94</v>
      </c>
    </row>
    <row r="697" spans="1:10" hidden="1">
      <c r="A697" s="141" t="s">
        <v>21981</v>
      </c>
      <c r="B697" s="141" t="str">
        <f t="shared" si="10"/>
        <v>INTERPRETACAO DE DADOS DE RADAR DE PENETRACAO NO SOLO(GPR),INCLUSIVE A ANALISE DE SECOES MIGRADAS E NAO MIGRADAS E APRESINTERPRETACAO DE DADOS DE RADAR DE PENETRACAO NO SOLO(GPR),IENTACAO DO RELATORIO COM AS SECOES INTERPRETADAS,EM PAPEL EEM MEIO DIGITALINTERPRETACAO DE DADOS DE RADAR DE PENETRACAO NO SOLO(GPR),I</v>
      </c>
      <c r="C697" s="141" t="s">
        <v>21982</v>
      </c>
      <c r="D697" s="141" t="s">
        <v>21983</v>
      </c>
      <c r="E697" s="141" t="s">
        <v>21984</v>
      </c>
      <c r="F697" s="141" t="s">
        <v>21985</v>
      </c>
      <c r="I697" s="141" t="s">
        <v>285</v>
      </c>
      <c r="J697" s="649">
        <v>11.31</v>
      </c>
    </row>
    <row r="698" spans="1:10" hidden="1">
      <c r="A698" s="141" t="s">
        <v>21986</v>
      </c>
      <c r="B698" s="141" t="str">
        <f t="shared" si="10"/>
        <v>INTERPRETACAO DE DADOS DE RADAR DE PENETRACAO NO SOLO(GPR),INCLUSIVE A ANALISE DE SECOES MIGRADAS E NAO MIGRADAS E APRESINTERPRETACAO DE DADOS DE RADAR DE PENETRACAO NO SOLO(GPR),IENTACAO DO RELATORIO COM AS SECOES INTERPRETADAS,EM PAPEL EEM MEIO DIGITALINTERPRETACAO DE DADOS DE RADAR DE PENETRACAO NO SOLO(GPR),I</v>
      </c>
      <c r="C698" s="141" t="s">
        <v>21982</v>
      </c>
      <c r="D698" s="141" t="s">
        <v>21983</v>
      </c>
      <c r="E698" s="141" t="s">
        <v>21984</v>
      </c>
      <c r="F698" s="141" t="s">
        <v>21985</v>
      </c>
      <c r="I698" s="141" t="s">
        <v>285</v>
      </c>
      <c r="J698" s="649">
        <v>9.8000000000000007</v>
      </c>
    </row>
    <row r="699" spans="1:10" hidden="1">
      <c r="A699" s="141" t="s">
        <v>21987</v>
      </c>
      <c r="B699" s="141" t="str">
        <f t="shared" si="10"/>
        <v>PROCESSAMENTO DE DADOS DE RADAR DE PENETRACAO NO SOLO(GPR),INCLUSIVE CORRECAO TOPOGRAFICA,FILTROS,GANHOS E MIGRACAO,ATRAPROCESSAMENTO DE DADOS DE RADAR DE PENETRACAO NO SOLO(GPR),IVES DE SOFTWARES PARA ESSE FIM,E A APRESENTACAO DO RELATORIO COM AS SECOES PROCESSADAS,EM PAPEL E EM MEIO DIGITALPROCESSAMENTO DE DADOS DE RADAR DE PENETRACAO NO SOLO(GPR),I</v>
      </c>
      <c r="C699" s="141" t="s">
        <v>21988</v>
      </c>
      <c r="D699" s="141" t="s">
        <v>21989</v>
      </c>
      <c r="E699" s="141" t="s">
        <v>21990</v>
      </c>
      <c r="F699" s="141" t="s">
        <v>21991</v>
      </c>
      <c r="I699" s="141" t="s">
        <v>285</v>
      </c>
      <c r="J699" s="649">
        <v>8.35</v>
      </c>
    </row>
    <row r="700" spans="1:10" hidden="1">
      <c r="A700" s="141" t="s">
        <v>21992</v>
      </c>
      <c r="B700" s="141" t="str">
        <f t="shared" si="10"/>
        <v>PROCESSAMENTO DE DADOS DE RADAR DE PENETRACAO NO SOLO(GPR),INCLUSIVE CORRECAO TOPOGRAFICA,FILTROS,GANHOS E MIGRACAO,ATRAPROCESSAMENTO DE DADOS DE RADAR DE PENETRACAO NO SOLO(GPR),IVES DE SOFTWARES PARA ESSE FIM,E A APRESENTACAO DO RELATORIO COM AS SECOES PROCESSADAS,EM PAPEL E EM MEIO DIGITALPROCESSAMENTO DE DADOS DE RADAR DE PENETRACAO NO SOLO(GPR),I</v>
      </c>
      <c r="C700" s="141" t="s">
        <v>21988</v>
      </c>
      <c r="D700" s="141" t="s">
        <v>21989</v>
      </c>
      <c r="E700" s="141" t="s">
        <v>21990</v>
      </c>
      <c r="F700" s="141" t="s">
        <v>21991</v>
      </c>
      <c r="I700" s="141" t="s">
        <v>285</v>
      </c>
      <c r="J700" s="649">
        <v>7.23</v>
      </c>
    </row>
    <row r="701" spans="1:10" hidden="1">
      <c r="A701" s="141" t="s">
        <v>21993</v>
      </c>
      <c r="B701" s="141" t="str">
        <f t="shared" si="10"/>
        <v>INTERPRETACAO DE LINHA SISMICA DE REFLEXAO,INCLUSIVE A ANALISE DE SECOES MIGRADAS E NAO MIGRADAS E A APRESENTACAO DO RELINTERPRETACAO DE LINHA SISMICA DE REFLEXAO,INCLUSIVE A ANALIATORIO COM AS SECOES INTERPRETADAS,EM PAPEL E EM MEIO DIGITALINTERPRETACAO DE LINHA SISMICA DE REFLEXAO,INCLUSIVE A ANALI</v>
      </c>
      <c r="C701" s="141" t="s">
        <v>21994</v>
      </c>
      <c r="D701" s="141" t="s">
        <v>21995</v>
      </c>
      <c r="E701" s="141" t="s">
        <v>21996</v>
      </c>
      <c r="F701" s="141" t="s">
        <v>18765</v>
      </c>
      <c r="I701" s="141" t="s">
        <v>285</v>
      </c>
      <c r="J701" s="649">
        <v>10.199999999999999</v>
      </c>
    </row>
    <row r="702" spans="1:10" hidden="1">
      <c r="A702" s="141" t="s">
        <v>21997</v>
      </c>
      <c r="B702" s="141" t="str">
        <f t="shared" si="10"/>
        <v>INTERPRETACAO DE LINHA SISMICA DE REFLEXAO,INCLUSIVE A ANALISE DE SECOES MIGRADAS E NAO MIGRADAS E A APRESENTACAO DO RELINTERPRETACAO DE LINHA SISMICA DE REFLEXAO,INCLUSIVE A ANALIATORIO COM AS SECOES INTERPRETADAS,EM PAPEL E EM MEIO DIGITALINTERPRETACAO DE LINHA SISMICA DE REFLEXAO,INCLUSIVE A ANALI</v>
      </c>
      <c r="C702" s="141" t="s">
        <v>21994</v>
      </c>
      <c r="D702" s="141" t="s">
        <v>21995</v>
      </c>
      <c r="E702" s="141" t="s">
        <v>21996</v>
      </c>
      <c r="F702" s="141" t="s">
        <v>18765</v>
      </c>
      <c r="I702" s="141" t="s">
        <v>285</v>
      </c>
      <c r="J702" s="649">
        <v>8.84</v>
      </c>
    </row>
    <row r="703" spans="1:10" hidden="1">
      <c r="A703" s="141" t="s">
        <v>21998</v>
      </c>
      <c r="B703" s="141" t="str">
        <f t="shared" si="10"/>
        <v>PROCESSAMENTO DE LINHA SISMICA DE REFRACAO,INCLUSIVE CORRECAO TOPOGRAFICA,FILTROS,GANHOS,ANALISES DE VELOCIDADE E MIGRACPROCESSAMENTO DE LINHA SISMICA DE REFRACAO,INCLUSIVE CORRECAAO,ATRAVES DE SOFTWARES ESPECIFICOS PARA ESTE FIM,E A APRESENTACAO DO RELATORIO COM AS SECOES PROCESSADAS EM PAPEL E EMMEIO DIGITALPROCESSAMENTO DE LINHA SISMICA DE REFRACAO,INCLUSIVE CORRECA</v>
      </c>
      <c r="C703" s="141" t="s">
        <v>21999</v>
      </c>
      <c r="D703" s="141" t="s">
        <v>22000</v>
      </c>
      <c r="E703" s="141" t="s">
        <v>22001</v>
      </c>
      <c r="F703" s="141" t="s">
        <v>22002</v>
      </c>
      <c r="G703" s="141" t="s">
        <v>22003</v>
      </c>
      <c r="I703" s="141" t="s">
        <v>285</v>
      </c>
      <c r="J703" s="649">
        <v>8.16</v>
      </c>
    </row>
    <row r="704" spans="1:10" hidden="1">
      <c r="A704" s="141" t="s">
        <v>22004</v>
      </c>
      <c r="B704" s="141" t="str">
        <f t="shared" si="10"/>
        <v>PROCESSAMENTO DE LINHA SISMICA DE REFRACAO,INCLUSIVE CORRECAO TOPOGRAFICA,FILTROS,GANHOS,ANALISES DE VELOCIDADE E MIGRACPROCESSAMENTO DE LINHA SISMICA DE REFRACAO,INCLUSIVE CORRECAAO,ATRAVES DE SOFTWARES ESPECIFICOS PARA ESTE FIM,E A APRESENTACAO DO RELATORIO COM AS SECOES PROCESSADAS EM PAPEL E EMMEIO DIGITALPROCESSAMENTO DE LINHA SISMICA DE REFRACAO,INCLUSIVE CORRECA</v>
      </c>
      <c r="C704" s="141" t="s">
        <v>21999</v>
      </c>
      <c r="D704" s="141" t="s">
        <v>22000</v>
      </c>
      <c r="E704" s="141" t="s">
        <v>22001</v>
      </c>
      <c r="F704" s="141" t="s">
        <v>22002</v>
      </c>
      <c r="G704" s="141" t="s">
        <v>22003</v>
      </c>
      <c r="I704" s="141" t="s">
        <v>285</v>
      </c>
      <c r="J704" s="649">
        <v>7.07</v>
      </c>
    </row>
    <row r="705" spans="1:10" hidden="1">
      <c r="A705" s="141" t="s">
        <v>22005</v>
      </c>
      <c r="B705" s="141" t="str">
        <f t="shared" si="10"/>
        <v>PROCESSAMENTO E INTERPRETACAO DE LINHA SISMICA DE REFRACAO,INCLUSIVE A APRESENTACAO DE RELATORIO COM AS SECOES PROCESSADPROCESSAMENTO E INTERPRETACAO DE LINHA SISMICA DE REFRACAO,IAS E INTERPRETADAS,EM PAPEL E EM MEIO DIGITALPROCESSAMENTO E INTERPRETACAO DE LINHA SISMICA DE REFRACAO,I</v>
      </c>
      <c r="C705" s="141" t="s">
        <v>22006</v>
      </c>
      <c r="D705" s="141" t="s">
        <v>22007</v>
      </c>
      <c r="E705" s="141" t="s">
        <v>22008</v>
      </c>
      <c r="I705" s="141" t="s">
        <v>285</v>
      </c>
      <c r="J705" s="649">
        <v>12.06</v>
      </c>
    </row>
    <row r="706" spans="1:10" hidden="1">
      <c r="A706" s="141" t="s">
        <v>22009</v>
      </c>
      <c r="B706" s="141" t="str">
        <f t="shared" si="10"/>
        <v>PROCESSAMENTO E INTERPRETACAO DE LINHA SISMICA DE REFRACAO,INCLUSIVE A APRESENTACAO DE RELATORIO COM AS SECOES PROCESSADPROCESSAMENTO E INTERPRETACAO DE LINHA SISMICA DE REFRACAO,IAS E INTERPRETADAS,EM PAPEL E EM MEIO DIGITALPROCESSAMENTO E INTERPRETACAO DE LINHA SISMICA DE REFRACAO,I</v>
      </c>
      <c r="C706" s="141" t="s">
        <v>22006</v>
      </c>
      <c r="D706" s="141" t="s">
        <v>22007</v>
      </c>
      <c r="E706" s="141" t="s">
        <v>22008</v>
      </c>
      <c r="I706" s="141" t="s">
        <v>285</v>
      </c>
      <c r="J706" s="649">
        <v>10.45</v>
      </c>
    </row>
    <row r="707" spans="1:10" hidden="1">
      <c r="A707" s="141" t="s">
        <v>22010</v>
      </c>
      <c r="B707" s="141" t="str">
        <f t="shared" ref="B707:B770" si="11">C707&amp;D707&amp;C707&amp;E707&amp;F707&amp;G707&amp;H707&amp;C707</f>
        <v>PREPARO MANUAL DE TERRENO,COMPREENDENDO ACERTO,RASPAGEM EVENTUALMENTE ATE 0.30M DE PROFUNDIDADE E AFASTAMENTO LATERAL DOPREPARO MANUAL DE TERRENO,COMPREENDENDO ACERTO,RASPAGEM EVEN MATERIAL EXCEDENTE,EXCLUSIVE COMPACTACAOPREPARO MANUAL DE TERRENO,COMPREENDENDO ACERTO,RASPAGEM EVEN</v>
      </c>
      <c r="C707" s="141" t="s">
        <v>22011</v>
      </c>
      <c r="D707" s="141" t="s">
        <v>22012</v>
      </c>
      <c r="E707" s="141" t="s">
        <v>22013</v>
      </c>
      <c r="I707" s="141" t="s">
        <v>27</v>
      </c>
      <c r="J707" s="649">
        <v>9.9499999999999993</v>
      </c>
    </row>
    <row r="708" spans="1:10" hidden="1">
      <c r="A708" s="141" t="s">
        <v>22014</v>
      </c>
      <c r="B708" s="141" t="str">
        <f t="shared" si="11"/>
        <v>PREPARO MANUAL DE TERRENO,COMPREENDENDO ACERTO,RASPAGEM EVENTUALMENTE ATE 0.30M DE PROFUNDIDADE E AFASTAMENTO LATERAL DOPREPARO MANUAL DE TERRENO,COMPREENDENDO ACERTO,RASPAGEM EVEN MATERIAL EXCEDENTE,EXCLUSIVE COMPACTACAOPREPARO MANUAL DE TERRENO,COMPREENDENDO ACERTO,RASPAGEM EVEN</v>
      </c>
      <c r="C708" s="141" t="s">
        <v>22011</v>
      </c>
      <c r="D708" s="141" t="s">
        <v>22012</v>
      </c>
      <c r="E708" s="141" t="s">
        <v>22013</v>
      </c>
      <c r="I708" s="141" t="s">
        <v>27</v>
      </c>
      <c r="J708" s="649">
        <v>8.6199999999999992</v>
      </c>
    </row>
    <row r="709" spans="1:10" hidden="1">
      <c r="A709" s="141" t="s">
        <v>22015</v>
      </c>
      <c r="B709" s="141" t="str">
        <f t="shared" si="11"/>
        <v>PREPARO MANUAL DE TERRENO,COMPREENDENDO ACERTO,RASPAGEM EVENTUALMENTE ATE 0.30M DE PROFUNDIDADE E AFASTAMENTO LATERAL DOPREPARO MANUAL DE TERRENO,COMPREENDENDO ACERTO,RASPAGEM EVEN MATERIAL EXCEDENTE,INCLUSIVE COMPACTACAO MECANICAPREPARO MANUAL DE TERRENO,COMPREENDENDO ACERTO,RASPAGEM EVEN</v>
      </c>
      <c r="C709" s="141" t="s">
        <v>22011</v>
      </c>
      <c r="D709" s="141" t="s">
        <v>22012</v>
      </c>
      <c r="E709" s="141" t="s">
        <v>22016</v>
      </c>
      <c r="I709" s="141" t="s">
        <v>27</v>
      </c>
      <c r="J709" s="649">
        <v>13.34</v>
      </c>
    </row>
    <row r="710" spans="1:10" hidden="1">
      <c r="A710" s="141" t="s">
        <v>22017</v>
      </c>
      <c r="B710" s="141" t="str">
        <f t="shared" si="11"/>
        <v>PREPARO MANUAL DE TERRENO,COMPREENDENDO ACERTO,RASPAGEM EVENTUALMENTE ATE 0.30M DE PROFUNDIDADE E AFASTAMENTO LATERAL DOPREPARO MANUAL DE TERRENO,COMPREENDENDO ACERTO,RASPAGEM EVEN MATERIAL EXCEDENTE,INCLUSIVE COMPACTACAO MECANICAPREPARO MANUAL DE TERRENO,COMPREENDENDO ACERTO,RASPAGEM EVEN</v>
      </c>
      <c r="C710" s="141" t="s">
        <v>22011</v>
      </c>
      <c r="D710" s="141" t="s">
        <v>22012</v>
      </c>
      <c r="E710" s="141" t="s">
        <v>22016</v>
      </c>
      <c r="I710" s="141" t="s">
        <v>27</v>
      </c>
      <c r="J710" s="649">
        <v>11.93</v>
      </c>
    </row>
    <row r="711" spans="1:10" hidden="1">
      <c r="A711" s="141" t="s">
        <v>22018</v>
      </c>
      <c r="B711" s="141" t="str">
        <f t="shared" si="11"/>
        <v>PREPARO MANUAL DE TERRENO,COMPREENDENDO ACERTO,RASPAGEM EVENTUAL ATE 0.30M DE PROFUNDIDADE E AFASTAMENTO LATERAL DO MATEPREPARO MANUAL DE TERRENO,COMPREENDENDO ACERTO,RASPAGEM EVENRIAL EXCEDENTE,INCLUSIVE COMPACTACAO MANUALPREPARO MANUAL DE TERRENO,COMPREENDENDO ACERTO,RASPAGEM EVEN</v>
      </c>
      <c r="C711" s="141" t="s">
        <v>22011</v>
      </c>
      <c r="D711" s="141" t="s">
        <v>22019</v>
      </c>
      <c r="E711" s="141" t="s">
        <v>22020</v>
      </c>
      <c r="I711" s="141" t="s">
        <v>27</v>
      </c>
      <c r="J711" s="649">
        <v>19.899999999999999</v>
      </c>
    </row>
    <row r="712" spans="1:10" hidden="1">
      <c r="A712" s="141" t="s">
        <v>22021</v>
      </c>
      <c r="B712" s="141" t="str">
        <f t="shared" si="11"/>
        <v>PREPARO MANUAL DE TERRENO,COMPREENDENDO ACERTO,RASPAGEM EVENTUAL ATE 0.30M DE PROFUNDIDADE E AFASTAMENTO LATERAL DO MATEPREPARO MANUAL DE TERRENO,COMPREENDENDO ACERTO,RASPAGEM EVENRIAL EXCEDENTE,INCLUSIVE COMPACTACAO MANUALPREPARO MANUAL DE TERRENO,COMPREENDENDO ACERTO,RASPAGEM EVEN</v>
      </c>
      <c r="C712" s="141" t="s">
        <v>22011</v>
      </c>
      <c r="D712" s="141" t="s">
        <v>22019</v>
      </c>
      <c r="E712" s="141" t="s">
        <v>22020</v>
      </c>
      <c r="I712" s="141" t="s">
        <v>27</v>
      </c>
      <c r="J712" s="649">
        <v>17.25</v>
      </c>
    </row>
    <row r="713" spans="1:10" hidden="1">
      <c r="A713" s="141" t="s">
        <v>22022</v>
      </c>
      <c r="B713" s="141" t="str">
        <f t="shared" si="11"/>
        <v>ROCADO EM VEGETACAO ESPESSA,COM EMPILHAMENTO LATERAL E QUEIMA DOS RESIDUOSROCADO EM VEGETACAO ESPESSA,COM EMPILHAMENTO LATERAL E QUEIMROCADO EM VEGETACAO ESPESSA,COM EMPILHAMENTO LATERAL E QUEIM</v>
      </c>
      <c r="C713" s="141" t="s">
        <v>22023</v>
      </c>
      <c r="D713" s="141" t="s">
        <v>22024</v>
      </c>
      <c r="I713" s="141" t="s">
        <v>27</v>
      </c>
      <c r="J713" s="649">
        <v>1.19</v>
      </c>
    </row>
    <row r="714" spans="1:10" hidden="1">
      <c r="A714" s="141" t="s">
        <v>22025</v>
      </c>
      <c r="B714" s="141" t="str">
        <f t="shared" si="11"/>
        <v>ROCADO EM VEGETACAO ESPESSA,COM EMPILHAMENTO LATERAL E QUEIMA DOS RESIDUOSROCADO EM VEGETACAO ESPESSA,COM EMPILHAMENTO LATERAL E QUEIMROCADO EM VEGETACAO ESPESSA,COM EMPILHAMENTO LATERAL E QUEIM</v>
      </c>
      <c r="C714" s="141" t="s">
        <v>22023</v>
      </c>
      <c r="D714" s="141" t="s">
        <v>22024</v>
      </c>
      <c r="I714" s="141" t="s">
        <v>27</v>
      </c>
      <c r="J714" s="649">
        <v>1.03</v>
      </c>
    </row>
    <row r="715" spans="1:10" hidden="1">
      <c r="A715" s="141" t="s">
        <v>22026</v>
      </c>
      <c r="B715" s="141" t="str">
        <f t="shared" si="11"/>
        <v>ROCADO EM VEGETACAO RALA,COM EMPILHAMENTO LATERAL E QUEIMA DOS RESIDUOSROCADO EM VEGETACAO RALA,COM EMPILHAMENTO LATERAL E QUEIMA DROCADO EM VEGETACAO RALA,COM EMPILHAMENTO LATERAL E QUEIMA D</v>
      </c>
      <c r="C715" s="141" t="s">
        <v>22027</v>
      </c>
      <c r="D715" s="141" t="s">
        <v>22028</v>
      </c>
      <c r="I715" s="141" t="s">
        <v>27</v>
      </c>
      <c r="J715" s="649">
        <v>0.33</v>
      </c>
    </row>
    <row r="716" spans="1:10" hidden="1">
      <c r="A716" s="141" t="s">
        <v>22029</v>
      </c>
      <c r="B716" s="141" t="str">
        <f t="shared" si="11"/>
        <v>ROCADO EM VEGETACAO RALA,COM EMPILHAMENTO LATERAL E QUEIMA DOS RESIDUOSROCADO EM VEGETACAO RALA,COM EMPILHAMENTO LATERAL E QUEIMA DROCADO EM VEGETACAO RALA,COM EMPILHAMENTO LATERAL E QUEIMA D</v>
      </c>
      <c r="C716" s="141" t="s">
        <v>22027</v>
      </c>
      <c r="D716" s="141" t="s">
        <v>22028</v>
      </c>
      <c r="I716" s="141" t="s">
        <v>27</v>
      </c>
      <c r="J716" s="649">
        <v>0.28999999999999998</v>
      </c>
    </row>
    <row r="717" spans="1:10" hidden="1">
      <c r="A717" s="141" t="s">
        <v>22030</v>
      </c>
      <c r="B717" s="141" t="str">
        <f t="shared" si="11"/>
        <v>ROCADO A FOICE E MACHADO EM MATA DE PEQUENO PORTE E QUEIMA DOS RESIDUOS SEM DESTOCAMENTO OU REMOCAOROCADO A FOICE E MACHADO EM MATA DE PEQUENO PORTE E QUEIMA DROCADO A FOICE E MACHADO EM MATA DE PEQUENO PORTE E QUEIMA D</v>
      </c>
      <c r="C717" s="141" t="s">
        <v>22031</v>
      </c>
      <c r="D717" s="141" t="s">
        <v>22032</v>
      </c>
      <c r="I717" s="141" t="s">
        <v>27</v>
      </c>
      <c r="J717" s="649">
        <v>2.38</v>
      </c>
    </row>
    <row r="718" spans="1:10" hidden="1">
      <c r="A718" s="141" t="s">
        <v>22033</v>
      </c>
      <c r="B718" s="141" t="str">
        <f t="shared" si="11"/>
        <v>ROCADO A FOICE E MACHADO EM MATA DE PEQUENO PORTE E QUEIMA DOS RESIDUOS SEM DESTOCAMENTO OU REMOCAOROCADO A FOICE E MACHADO EM MATA DE PEQUENO PORTE E QUEIMA DROCADO A FOICE E MACHADO EM MATA DE PEQUENO PORTE E QUEIMA D</v>
      </c>
      <c r="C718" s="141" t="s">
        <v>22031</v>
      </c>
      <c r="D718" s="141" t="s">
        <v>22032</v>
      </c>
      <c r="I718" s="141" t="s">
        <v>27</v>
      </c>
      <c r="J718" s="649">
        <v>2.0699999999999998</v>
      </c>
    </row>
    <row r="719" spans="1:10" hidden="1">
      <c r="A719" s="141" t="s">
        <v>22034</v>
      </c>
      <c r="B719" s="141" t="str">
        <f t="shared" si="11"/>
        <v>DESTOCAMENTO DE ARVORES DE PORTE MEDIO E RAIZES PROFUNDAS,SEM REMOCAO E AUXILIO MECANICODESTOCAMENTO DE ARVORES DE PORTE MEDIO E RAIZES PROFUNDAS,SEDESTOCAMENTO DE ARVORES DE PORTE MEDIO E RAIZES PROFUNDAS,SE</v>
      </c>
      <c r="C719" s="141" t="s">
        <v>22035</v>
      </c>
      <c r="D719" s="141" t="s">
        <v>22036</v>
      </c>
      <c r="I719" s="141" t="s">
        <v>14</v>
      </c>
      <c r="J719" s="649">
        <v>246.88</v>
      </c>
    </row>
    <row r="720" spans="1:10" hidden="1">
      <c r="A720" s="141" t="s">
        <v>22037</v>
      </c>
      <c r="B720" s="141" t="str">
        <f t="shared" si="11"/>
        <v>DESTOCAMENTO DE ARVORES DE PORTE MEDIO E RAIZES PROFUNDAS,SEM REMOCAO E AUXILIO MECANICODESTOCAMENTO DE ARVORES DE PORTE MEDIO E RAIZES PROFUNDAS,SEDESTOCAMENTO DE ARVORES DE PORTE MEDIO E RAIZES PROFUNDAS,SE</v>
      </c>
      <c r="C720" s="141" t="s">
        <v>22035</v>
      </c>
      <c r="D720" s="141" t="s">
        <v>22036</v>
      </c>
      <c r="I720" s="141" t="s">
        <v>14</v>
      </c>
      <c r="J720" s="649">
        <v>213.93</v>
      </c>
    </row>
    <row r="721" spans="1:10" hidden="1">
      <c r="A721" s="141" t="s">
        <v>22038</v>
      </c>
      <c r="B721" s="141" t="str">
        <f t="shared" si="11"/>
        <v>ABERTURA DE PICADA,EM ENCOSTA,EM TERRENO DE VEGETACAO DENSAABERTURA DE PICADA,EM ENCOSTA,EM TERRENO DE VEGETACAO DENSAABERTURA DE PICADA,EM ENCOSTA,EM TERRENO DE VEGETACAO DENSA</v>
      </c>
      <c r="C721" s="141" t="s">
        <v>22039</v>
      </c>
      <c r="I721" s="141" t="s">
        <v>285</v>
      </c>
      <c r="J721" s="649">
        <v>2.86</v>
      </c>
    </row>
    <row r="722" spans="1:10" hidden="1">
      <c r="A722" s="141" t="s">
        <v>22040</v>
      </c>
      <c r="B722" s="141" t="str">
        <f t="shared" si="11"/>
        <v>ABERTURA DE PICADA,EM ENCOSTA,EM TERRENO DE VEGETACAO DENSAABERTURA DE PICADA,EM ENCOSTA,EM TERRENO DE VEGETACAO DENSAABERTURA DE PICADA,EM ENCOSTA,EM TERRENO DE VEGETACAO DENSA</v>
      </c>
      <c r="C722" s="141" t="s">
        <v>22039</v>
      </c>
      <c r="I722" s="141" t="s">
        <v>285</v>
      </c>
      <c r="J722" s="649">
        <v>2.48</v>
      </c>
    </row>
    <row r="723" spans="1:10" hidden="1">
      <c r="A723" s="141" t="s">
        <v>22041</v>
      </c>
      <c r="B723" s="141" t="str">
        <f t="shared" si="11"/>
        <v>ABERTURA DE PICADAS EM TERRENO COM VEGETACAO QUE POSSIBILITE O USO APENAS DE FACAO E FOICEABERTURA DE PICADAS EM TERRENO COM VEGETACAO QUE POSSIBILITEABERTURA DE PICADAS EM TERRENO COM VEGETACAO QUE POSSIBILITE</v>
      </c>
      <c r="C723" s="141" t="s">
        <v>22042</v>
      </c>
      <c r="D723" s="141" t="s">
        <v>22043</v>
      </c>
      <c r="I723" s="141" t="s">
        <v>22044</v>
      </c>
      <c r="J723" s="649">
        <v>2588.2800000000002</v>
      </c>
    </row>
    <row r="724" spans="1:10" hidden="1">
      <c r="A724" s="141" t="s">
        <v>22045</v>
      </c>
      <c r="B724" s="141" t="str">
        <f t="shared" si="11"/>
        <v>ABERTURA DE PICADAS EM TERRENO COM VEGETACAO QUE POSSIBILITE O USO APENAS DE FACAO E FOICEABERTURA DE PICADAS EM TERRENO COM VEGETACAO QUE POSSIBILITEABERTURA DE PICADAS EM TERRENO COM VEGETACAO QUE POSSIBILITE</v>
      </c>
      <c r="C724" s="141" t="s">
        <v>22042</v>
      </c>
      <c r="D724" s="141" t="s">
        <v>22043</v>
      </c>
      <c r="I724" s="141" t="s">
        <v>22044</v>
      </c>
      <c r="J724" s="649">
        <v>2242.8200000000002</v>
      </c>
    </row>
    <row r="725" spans="1:10" hidden="1">
      <c r="A725" s="141" t="s">
        <v>22046</v>
      </c>
      <c r="B725" s="141" t="str">
        <f t="shared" si="11"/>
        <v>ABERTURA DE PICADAS EM TERRENO QUE EXIJA ALEM DO USO DE FACAO E FOICE,TAMBEM MACHADO E MOTOSSERRAABERTURA DE PICADAS EM TERRENO QUE EXIJA ALEM DO USO DE FACAABERTURA DE PICADAS EM TERRENO QUE EXIJA ALEM DO USO DE FACA</v>
      </c>
      <c r="C725" s="141" t="s">
        <v>22047</v>
      </c>
      <c r="D725" s="141" t="s">
        <v>22048</v>
      </c>
      <c r="I725" s="141" t="s">
        <v>22044</v>
      </c>
      <c r="J725" s="649">
        <v>2488.73</v>
      </c>
    </row>
    <row r="726" spans="1:10" hidden="1">
      <c r="A726" s="141" t="s">
        <v>22049</v>
      </c>
      <c r="B726" s="141" t="str">
        <f t="shared" si="11"/>
        <v>ABERTURA DE PICADAS EM TERRENO QUE EXIJA ALEM DO USO DE FACAO E FOICE,TAMBEM MACHADO E MOTOSSERRAABERTURA DE PICADAS EM TERRENO QUE EXIJA ALEM DO USO DE FACAABERTURA DE PICADAS EM TERRENO QUE EXIJA ALEM DO USO DE FACA</v>
      </c>
      <c r="C726" s="141" t="s">
        <v>22047</v>
      </c>
      <c r="D726" s="141" t="s">
        <v>22048</v>
      </c>
      <c r="I726" s="141" t="s">
        <v>22044</v>
      </c>
      <c r="J726" s="649">
        <v>2156.56</v>
      </c>
    </row>
    <row r="727" spans="1:10" hidden="1">
      <c r="A727" s="141" t="s">
        <v>22050</v>
      </c>
      <c r="B727" s="141" t="str">
        <f t="shared" si="11"/>
        <v>SUAVIZACAO E RECONFORMACAO MANUAL DE TALUDES,COM PEQUENO DESMATAMENTO E ALTURA MEDIA DE 0,50MSUAVIZACAO E RECONFORMACAO MANUAL DE TALUDES,COM PEQUENO DESSUAVIZACAO E RECONFORMACAO MANUAL DE TALUDES,COM PEQUENO DES</v>
      </c>
      <c r="C727" s="141" t="s">
        <v>22051</v>
      </c>
      <c r="D727" s="141" t="s">
        <v>22052</v>
      </c>
      <c r="I727" s="141" t="s">
        <v>4524</v>
      </c>
      <c r="J727" s="649">
        <v>50.77</v>
      </c>
    </row>
    <row r="728" spans="1:10" hidden="1">
      <c r="A728" s="141" t="s">
        <v>22053</v>
      </c>
      <c r="B728" s="141" t="str">
        <f t="shared" si="11"/>
        <v>SUAVIZACAO E RECONFORMACAO MANUAL DE TALUDES,COM PEQUENO DESMATAMENTO E ALTURA MEDIA DE 0,50MSUAVIZACAO E RECONFORMACAO MANUAL DE TALUDES,COM PEQUENO DESSUAVIZACAO E RECONFORMACAO MANUAL DE TALUDES,COM PEQUENO DES</v>
      </c>
      <c r="C728" s="141" t="s">
        <v>22051</v>
      </c>
      <c r="D728" s="141" t="s">
        <v>22052</v>
      </c>
      <c r="I728" s="141" t="s">
        <v>4524</v>
      </c>
      <c r="J728" s="649">
        <v>43.99</v>
      </c>
    </row>
    <row r="729" spans="1:10" hidden="1">
      <c r="A729" s="141" t="s">
        <v>22054</v>
      </c>
      <c r="B729" s="141" t="str">
        <f t="shared" si="11"/>
        <v>SUAVIZACAO E RECONFORMACAO MANUAL DE TALUDES,COM PEQUENO DESMATAMENTO E ALTURA MEDIA DE 1,00MSUAVIZACAO E RECONFORMACAO MANUAL DE TALUDES,COM PEQUENO DESSUAVIZACAO E RECONFORMACAO MANUAL DE TALUDES,COM PEQUENO DES</v>
      </c>
      <c r="C729" s="141" t="s">
        <v>22051</v>
      </c>
      <c r="D729" s="141" t="s">
        <v>22055</v>
      </c>
      <c r="I729" s="141" t="s">
        <v>4524</v>
      </c>
      <c r="J729" s="649">
        <v>73.66</v>
      </c>
    </row>
    <row r="730" spans="1:10" hidden="1">
      <c r="A730" s="141" t="s">
        <v>22056</v>
      </c>
      <c r="B730" s="141" t="str">
        <f t="shared" si="11"/>
        <v>SUAVIZACAO E RECONFORMACAO MANUAL DE TALUDES,COM PEQUENO DESMATAMENTO E ALTURA MEDIA DE 1,00MSUAVIZACAO E RECONFORMACAO MANUAL DE TALUDES,COM PEQUENO DESSUAVIZACAO E RECONFORMACAO MANUAL DE TALUDES,COM PEQUENO DES</v>
      </c>
      <c r="C730" s="141" t="s">
        <v>22051</v>
      </c>
      <c r="D730" s="141" t="s">
        <v>22055</v>
      </c>
      <c r="I730" s="141" t="s">
        <v>4524</v>
      </c>
      <c r="J730" s="649">
        <v>63.83</v>
      </c>
    </row>
    <row r="731" spans="1:10" hidden="1">
      <c r="A731" s="141" t="s">
        <v>22057</v>
      </c>
      <c r="B731" s="141" t="str">
        <f t="shared" si="11"/>
        <v>SUAVIZACAO E RECONFORMACAO MANUAL DE TALUDES,COM PEQUENO DESMATAMENTO E ALTURA MEDIA DE 1,50MSUAVIZACAO E RECONFORMACAO MANUAL DE TALUDES,COM PEQUENO DESSUAVIZACAO E RECONFORMACAO MANUAL DE TALUDES,COM PEQUENO DES</v>
      </c>
      <c r="C731" s="141" t="s">
        <v>22051</v>
      </c>
      <c r="D731" s="141" t="s">
        <v>22058</v>
      </c>
      <c r="I731" s="141" t="s">
        <v>4524</v>
      </c>
      <c r="J731" s="649">
        <v>99.54</v>
      </c>
    </row>
    <row r="732" spans="1:10" hidden="1">
      <c r="A732" s="141" t="s">
        <v>22059</v>
      </c>
      <c r="B732" s="141" t="str">
        <f t="shared" si="11"/>
        <v>SUAVIZACAO E RECONFORMACAO MANUAL DE TALUDES,COM PEQUENO DESMATAMENTO E ALTURA MEDIA DE 1,50MSUAVIZACAO E RECONFORMACAO MANUAL DE TALUDES,COM PEQUENO DESSUAVIZACAO E RECONFORMACAO MANUAL DE TALUDES,COM PEQUENO DES</v>
      </c>
      <c r="C732" s="141" t="s">
        <v>22051</v>
      </c>
      <c r="D732" s="141" t="s">
        <v>22058</v>
      </c>
      <c r="I732" s="141" t="s">
        <v>4524</v>
      </c>
      <c r="J732" s="649">
        <v>86.26</v>
      </c>
    </row>
    <row r="733" spans="1:10" hidden="1">
      <c r="A733" s="141" t="s">
        <v>22060</v>
      </c>
      <c r="B733" s="141" t="str">
        <f t="shared" si="11"/>
        <v>DESTOCAMENTO MECANICO DE TOCOS DE ATE 0,30M DE DIAMETRODESTOCAMENTO MECANICO DE TOCOS DE ATE 0,30M DE DIAMETRODESTOCAMENTO MECANICO DE TOCOS DE ATE 0,30M DE DIAMETRO</v>
      </c>
      <c r="C733" s="141" t="s">
        <v>22061</v>
      </c>
      <c r="I733" s="141" t="s">
        <v>14</v>
      </c>
      <c r="J733" s="649">
        <v>59.58</v>
      </c>
    </row>
    <row r="734" spans="1:10" hidden="1">
      <c r="A734" s="141" t="s">
        <v>22062</v>
      </c>
      <c r="B734" s="141" t="str">
        <f t="shared" si="11"/>
        <v>DESTOCAMENTO MECANICO DE TOCOS DE ATE 0,30M DE DIAMETRODESTOCAMENTO MECANICO DE TOCOS DE ATE 0,30M DE DIAMETRODESTOCAMENTO MECANICO DE TOCOS DE ATE 0,30M DE DIAMETRO</v>
      </c>
      <c r="C734" s="141" t="s">
        <v>22061</v>
      </c>
      <c r="I734" s="141" t="s">
        <v>14</v>
      </c>
      <c r="J734" s="649">
        <v>59.07</v>
      </c>
    </row>
    <row r="735" spans="1:10" hidden="1">
      <c r="A735" s="141" t="s">
        <v>22063</v>
      </c>
      <c r="B735" s="141" t="str">
        <f t="shared" si="11"/>
        <v>DESTOCAMENTO MECANICO DE TOCOS DE 0,30 A 0,50M DE DIAMETRODESTOCAMENTO MECANICO DE TOCOS DE 0,30 A 0,50M DE DIAMETRODESTOCAMENTO MECANICO DE TOCOS DE 0,30 A 0,50M DE DIAMETRO</v>
      </c>
      <c r="C735" s="141" t="s">
        <v>22064</v>
      </c>
      <c r="I735" s="141" t="s">
        <v>14</v>
      </c>
      <c r="J735" s="649">
        <v>106.59</v>
      </c>
    </row>
    <row r="736" spans="1:10" hidden="1">
      <c r="A736" s="141" t="s">
        <v>22065</v>
      </c>
      <c r="B736" s="141" t="str">
        <f t="shared" si="11"/>
        <v>DESTOCAMENTO MECANICO DE TOCOS DE 0,30 A 0,50M DE DIAMETRODESTOCAMENTO MECANICO DE TOCOS DE 0,30 A 0,50M DE DIAMETRODESTOCAMENTO MECANICO DE TOCOS DE 0,30 A 0,50M DE DIAMETRO</v>
      </c>
      <c r="C736" s="141" t="s">
        <v>22064</v>
      </c>
      <c r="I736" s="141" t="s">
        <v>14</v>
      </c>
      <c r="J736" s="649">
        <v>105.65</v>
      </c>
    </row>
    <row r="737" spans="1:10" hidden="1">
      <c r="A737" s="141" t="s">
        <v>22066</v>
      </c>
      <c r="B737" s="141" t="str">
        <f t="shared" si="11"/>
        <v>DESTOCAMENTO MECANICO DE TOCOS MAIORES QUE O,50M DE DIAMETRODESTOCAMENTO MECANICO DE TOCOS MAIORES QUE O,50M DE DIAMETRODESTOCAMENTO MECANICO DE TOCOS MAIORES QUE O,50M DE DIAMETRO</v>
      </c>
      <c r="C737" s="141" t="s">
        <v>22067</v>
      </c>
      <c r="I737" s="141" t="s">
        <v>14</v>
      </c>
      <c r="J737" s="649">
        <v>178.45</v>
      </c>
    </row>
    <row r="738" spans="1:10" hidden="1">
      <c r="A738" s="141" t="s">
        <v>22068</v>
      </c>
      <c r="B738" s="141" t="str">
        <f t="shared" si="11"/>
        <v>DESTOCAMENTO MECANICO DE TOCOS MAIORES QUE O,50M DE DIAMETRODESTOCAMENTO MECANICO DE TOCOS MAIORES QUE O,50M DE DIAMETRODESTOCAMENTO MECANICO DE TOCOS MAIORES QUE O,50M DE DIAMETRO</v>
      </c>
      <c r="C738" s="141" t="s">
        <v>22067</v>
      </c>
      <c r="I738" s="141" t="s">
        <v>14</v>
      </c>
      <c r="J738" s="649">
        <v>176.9</v>
      </c>
    </row>
    <row r="739" spans="1:10" hidden="1">
      <c r="A739" s="141" t="s">
        <v>22069</v>
      </c>
      <c r="B739" s="141" t="str">
        <f t="shared" si="11"/>
        <v>DESMATAMENTO E LIMPEZA DE TERRENOS COM TRATOR DE ESTEIRAS COM POTENCIA EM TORNO DE 200CVDESMATAMENTO E LIMPEZA DE TERRENOS COM TRATOR DE ESTEIRAS CODESMATAMENTO E LIMPEZA DE TERRENOS COM TRATOR DE ESTEIRAS CO</v>
      </c>
      <c r="C739" s="141" t="s">
        <v>22070</v>
      </c>
      <c r="D739" s="141" t="s">
        <v>22071</v>
      </c>
      <c r="I739" s="141" t="s">
        <v>27</v>
      </c>
      <c r="J739" s="649">
        <v>0.48</v>
      </c>
    </row>
    <row r="740" spans="1:10" hidden="1">
      <c r="A740" s="141" t="s">
        <v>22072</v>
      </c>
      <c r="B740" s="141" t="str">
        <f t="shared" si="11"/>
        <v>DESMATAMENTO E LIMPEZA DE TERRENOS COM TRATOR DE ESTEIRAS COM POTENCIA EM TORNO DE 200CVDESMATAMENTO E LIMPEZA DE TERRENOS COM TRATOR DE ESTEIRAS CODESMATAMENTO E LIMPEZA DE TERRENOS COM TRATOR DE ESTEIRAS CO</v>
      </c>
      <c r="C740" s="141" t="s">
        <v>22070</v>
      </c>
      <c r="D740" s="141" t="s">
        <v>22071</v>
      </c>
      <c r="I740" s="141" t="s">
        <v>27</v>
      </c>
      <c r="J740" s="649">
        <v>0.47</v>
      </c>
    </row>
    <row r="741" spans="1:10" hidden="1">
      <c r="A741" s="141" t="s">
        <v>22073</v>
      </c>
      <c r="B741" s="141" t="str">
        <f t="shared" si="11"/>
        <v>REGULARIZACAO DE TERRENO COM TRATOR EM TORNO DE 80CV,COMPREENDENDO ACERTO,RASPAGEM EVENTUALMENTE ATE 0,30M DE PROFUNDIDAREGULARIZACAO DE TERRENO COM TRATOR EM TORNO DE 80CV,COMPREEDE E AFASTAMENTO LATERAL DO MATERIAL EXCEDENTEREGULARIZACAO DE TERRENO COM TRATOR EM TORNO DE 80CV,COMPREE</v>
      </c>
      <c r="C741" s="141" t="s">
        <v>22074</v>
      </c>
      <c r="D741" s="141" t="s">
        <v>22075</v>
      </c>
      <c r="E741" s="141" t="s">
        <v>22076</v>
      </c>
      <c r="I741" s="141" t="s">
        <v>27</v>
      </c>
      <c r="J741" s="649">
        <v>1.92</v>
      </c>
    </row>
    <row r="742" spans="1:10" hidden="1">
      <c r="A742" s="141" t="s">
        <v>22077</v>
      </c>
      <c r="B742" s="141" t="str">
        <f t="shared" si="11"/>
        <v>REGULARIZACAO DE TERRENO COM TRATOR EM TORNO DE 80CV,COMPREENDENDO ACERTO,RASPAGEM EVENTUALMENTE ATE 0,30M DE PROFUNDIDAREGULARIZACAO DE TERRENO COM TRATOR EM TORNO DE 80CV,COMPREEDE E AFASTAMENTO LATERAL DO MATERIAL EXCEDENTEREGULARIZACAO DE TERRENO COM TRATOR EM TORNO DE 80CV,COMPREE</v>
      </c>
      <c r="C742" s="141" t="s">
        <v>22074</v>
      </c>
      <c r="D742" s="141" t="s">
        <v>22075</v>
      </c>
      <c r="E742" s="141" t="s">
        <v>22076</v>
      </c>
      <c r="I742" s="141" t="s">
        <v>27</v>
      </c>
      <c r="J742" s="649">
        <v>1.88</v>
      </c>
    </row>
    <row r="743" spans="1:10" hidden="1">
      <c r="A743" s="141" t="s">
        <v>22078</v>
      </c>
      <c r="B743" s="141" t="str">
        <f t="shared" si="11"/>
        <v>MONTAGEM E DESMONTAGEM DE UM CONJUNTO DE BOMBAS PARA ATE 70,00M DE COLETORES (INCLUSIVE ESTES)MONTAGEM E DESMONTAGEM DE UM CONJUNTO DE BOMBAS PARA ATE 70,MONTAGEM E DESMONTAGEM DE UM CONJUNTO DE BOMBAS PARA ATE 70,</v>
      </c>
      <c r="C743" s="141" t="s">
        <v>22079</v>
      </c>
      <c r="D743" s="141" t="s">
        <v>22080</v>
      </c>
      <c r="I743" s="141" t="s">
        <v>14</v>
      </c>
      <c r="J743" s="649">
        <v>5778.2</v>
      </c>
    </row>
    <row r="744" spans="1:10" hidden="1">
      <c r="A744" s="141" t="s">
        <v>22081</v>
      </c>
      <c r="B744" s="141" t="str">
        <f t="shared" si="11"/>
        <v>MONTAGEM E DESMONTAGEM DE UM CONJUNTO DE BOMBAS PARA ATE 70,00M DE COLETORES (INCLUSIVE ESTES)MONTAGEM E DESMONTAGEM DE UM CONJUNTO DE BOMBAS PARA ATE 70,MONTAGEM E DESMONTAGEM DE UM CONJUNTO DE BOMBAS PARA ATE 70,</v>
      </c>
      <c r="C744" s="141" t="s">
        <v>22079</v>
      </c>
      <c r="D744" s="141" t="s">
        <v>22080</v>
      </c>
      <c r="I744" s="141" t="s">
        <v>14</v>
      </c>
      <c r="J744" s="649">
        <v>5466.17</v>
      </c>
    </row>
    <row r="745" spans="1:10" hidden="1">
      <c r="A745" s="141" t="s">
        <v>22082</v>
      </c>
      <c r="B745" s="141" t="str">
        <f t="shared" si="11"/>
        <v>CRAVACAO E RETIRADA DE UMA PONTEIRA FILTRANTECRAVACAO E RETIRADA DE UMA PONTEIRA FILTRANTECRAVACAO E RETIRADA DE UMA PONTEIRA FILTRANTE</v>
      </c>
      <c r="C745" s="141" t="s">
        <v>22083</v>
      </c>
      <c r="I745" s="141" t="s">
        <v>14</v>
      </c>
      <c r="J745" s="649">
        <v>361.22</v>
      </c>
    </row>
    <row r="746" spans="1:10" hidden="1">
      <c r="A746" s="141" t="s">
        <v>22084</v>
      </c>
      <c r="B746" s="141" t="str">
        <f t="shared" si="11"/>
        <v>CRAVACAO E RETIRADA DE UMA PONTEIRA FILTRANTECRAVACAO E RETIRADA DE UMA PONTEIRA FILTRANTECRAVACAO E RETIRADA DE UMA PONTEIRA FILTRANTE</v>
      </c>
      <c r="C746" s="141" t="s">
        <v>22083</v>
      </c>
      <c r="I746" s="141" t="s">
        <v>14</v>
      </c>
      <c r="J746" s="649">
        <v>312.98</v>
      </c>
    </row>
    <row r="747" spans="1:10" hidden="1">
      <c r="A747" s="141" t="s">
        <v>22085</v>
      </c>
      <c r="B747" s="141" t="str">
        <f t="shared" si="11"/>
        <v>OPERACAO E MANUTENCAO DO SISTEMA,EXCLUSIVE ENERGIA ELETRICA,PELO TEMPO CORRIDO DE EMPREGO NA OBRAOPERACAO E MANUTENCAO DO SISTEMA,EXCLUSIVE ENERGIA ELETRICA,OPERACAO E MANUTENCAO DO SISTEMA,EXCLUSIVE ENERGIA ELETRICA,</v>
      </c>
      <c r="C747" s="141" t="s">
        <v>22086</v>
      </c>
      <c r="D747" s="141" t="s">
        <v>22087</v>
      </c>
      <c r="I747" s="141" t="s">
        <v>22088</v>
      </c>
      <c r="J747" s="649">
        <v>475.85</v>
      </c>
    </row>
    <row r="748" spans="1:10" hidden="1">
      <c r="A748" s="141" t="s">
        <v>22089</v>
      </c>
      <c r="B748" s="141" t="str">
        <f t="shared" si="11"/>
        <v>OPERACAO E MANUTENCAO DO SISTEMA,EXCLUSIVE ENERGIA ELETRICA,PELO TEMPO CORRIDO DE EMPREGO NA OBRAOPERACAO E MANUTENCAO DO SISTEMA,EXCLUSIVE ENERGIA ELETRICA,OPERACAO E MANUTENCAO DO SISTEMA,EXCLUSIVE ENERGIA ELETRICA,</v>
      </c>
      <c r="C748" s="141" t="s">
        <v>22086</v>
      </c>
      <c r="D748" s="141" t="s">
        <v>22087</v>
      </c>
      <c r="I748" s="141" t="s">
        <v>22088</v>
      </c>
      <c r="J748" s="649">
        <v>412.31</v>
      </c>
    </row>
    <row r="749" spans="1:10" hidden="1">
      <c r="A749" s="141" t="s">
        <v>22090</v>
      </c>
      <c r="B749" s="141" t="str">
        <f t="shared" si="11"/>
        <v>ENERGIA CONSUMIDA PELO SISTEMA,MEDIDA PELA POTENCIA INSTALADA E PELO TEMPO DE FUNCIONAMENTOENERGIA CONSUMIDA PELO SISTEMA,MEDIDA PELA POTENCIA INSTALADENERGIA CONSUMIDA PELO SISTEMA,MEDIDA PELA POTENCIA INSTALAD</v>
      </c>
      <c r="C749" s="141" t="s">
        <v>22091</v>
      </c>
      <c r="D749" s="141" t="s">
        <v>22092</v>
      </c>
      <c r="I749" s="141" t="s">
        <v>22093</v>
      </c>
      <c r="J749" s="649">
        <v>0.09</v>
      </c>
    </row>
    <row r="750" spans="1:10" hidden="1">
      <c r="A750" s="141" t="s">
        <v>22094</v>
      </c>
      <c r="B750" s="141" t="str">
        <f t="shared" si="11"/>
        <v>ENERGIA CONSUMIDA PELO SISTEMA,MEDIDA PELA POTENCIA INSTALADA E PELO TEMPO DE FUNCIONAMENTOENERGIA CONSUMIDA PELO SISTEMA,MEDIDA PELA POTENCIA INSTALADENERGIA CONSUMIDA PELO SISTEMA,MEDIDA PELA POTENCIA INSTALAD</v>
      </c>
      <c r="C750" s="141" t="s">
        <v>22091</v>
      </c>
      <c r="D750" s="141" t="s">
        <v>22092</v>
      </c>
      <c r="I750" s="141" t="s">
        <v>22093</v>
      </c>
      <c r="J750" s="649">
        <v>0.09</v>
      </c>
    </row>
    <row r="751" spans="1:10" hidden="1">
      <c r="A751" s="141" t="s">
        <v>22095</v>
      </c>
      <c r="B751" s="141" t="str">
        <f t="shared" si="11"/>
        <v>POCO ARTESIANO,PROFUNDIDADE ATE 50 METROS,INCLUSIVE PERFURACAO,INSTALACAO E ANALISE DA AGUA,EXCLUSIVE MOTOBOMBAPOCO ARTESIANO,PROFUNDIDADE ATE 50 METROS,INCLUSIVE PERFURACPOCO ARTESIANO,PROFUNDIDADE ATE 50 METROS,INCLUSIVE PERFURAC</v>
      </c>
      <c r="C751" s="141" t="s">
        <v>22096</v>
      </c>
      <c r="D751" s="141" t="s">
        <v>22097</v>
      </c>
      <c r="I751" s="141" t="s">
        <v>285</v>
      </c>
      <c r="J751" s="649">
        <v>568.79999999999995</v>
      </c>
    </row>
    <row r="752" spans="1:10" hidden="1">
      <c r="A752" s="141" t="s">
        <v>22098</v>
      </c>
      <c r="B752" s="141" t="str">
        <f t="shared" si="11"/>
        <v>POCO ARTESIANO,PROFUNDIDADE ATE 50 METROS,INCLUSIVE PERFURACAO,INSTALACAO E ANALISE DA AGUA,EXCLUSIVE MOTOBOMBAPOCO ARTESIANO,PROFUNDIDADE ATE 50 METROS,INCLUSIVE PERFURACPOCO ARTESIANO,PROFUNDIDADE ATE 50 METROS,INCLUSIVE PERFURAC</v>
      </c>
      <c r="C752" s="141" t="s">
        <v>22096</v>
      </c>
      <c r="D752" s="141" t="s">
        <v>22097</v>
      </c>
      <c r="I752" s="141" t="s">
        <v>285</v>
      </c>
      <c r="J752" s="649">
        <v>568.79999999999995</v>
      </c>
    </row>
    <row r="753" spans="1:10" hidden="1">
      <c r="A753" s="141" t="s">
        <v>22099</v>
      </c>
      <c r="B753" s="141" t="str">
        <f t="shared" si="11"/>
        <v>POCO ARTESIANO PROFUNDO,PROFUNDIDADE DE 51 METROS ATE 100 METROS,INCLUSIVE PERFURACAO,REVESTIMENTO E ANALISE DA AGUA,EXCPOCO ARTESIANO PROFUNDO,PROFUNDIDADE DE 51 METROS ATE 100 MELUSIVE MOTOBOMBAPOCO ARTESIANO PROFUNDO,PROFUNDIDADE DE 51 METROS ATE 100 ME</v>
      </c>
      <c r="C753" s="141" t="s">
        <v>22100</v>
      </c>
      <c r="D753" s="141" t="s">
        <v>22101</v>
      </c>
      <c r="E753" s="141" t="s">
        <v>22102</v>
      </c>
      <c r="I753" s="141" t="s">
        <v>285</v>
      </c>
      <c r="J753" s="649">
        <v>459.4</v>
      </c>
    </row>
    <row r="754" spans="1:10" hidden="1">
      <c r="A754" s="141" t="s">
        <v>22103</v>
      </c>
      <c r="B754" s="141" t="str">
        <f t="shared" si="11"/>
        <v>POCO ARTESIANO PROFUNDO,PROFUNDIDADE DE 51 METROS ATE 100 METROS,INCLUSIVE PERFURACAO,REVESTIMENTO E ANALISE DA AGUA,EXCPOCO ARTESIANO PROFUNDO,PROFUNDIDADE DE 51 METROS ATE 100 MELUSIVE MOTOBOMBAPOCO ARTESIANO PROFUNDO,PROFUNDIDADE DE 51 METROS ATE 100 ME</v>
      </c>
      <c r="C754" s="141" t="s">
        <v>22100</v>
      </c>
      <c r="D754" s="141" t="s">
        <v>22101</v>
      </c>
      <c r="E754" s="141" t="s">
        <v>22102</v>
      </c>
      <c r="I754" s="141" t="s">
        <v>285</v>
      </c>
      <c r="J754" s="649">
        <v>459.4</v>
      </c>
    </row>
    <row r="755" spans="1:10" hidden="1">
      <c r="A755" s="141" t="s">
        <v>22104</v>
      </c>
      <c r="B755" s="141" t="str">
        <f t="shared" si="11"/>
        <v>MOBILIZACAO E DESMOBILIZACAO DE EQUIPAMENTO E EQUIPE DE SONDAGEM E PERFURACAO A PERCUSSAO,COM TRANSPORTE ATE 50KMMOBILIZACAO E DESMOBILIZACAO DE EQUIPAMENTO E EQUIPE DE SONDMOBILIZACAO E DESMOBILIZACAO DE EQUIPAMENTO E EQUIPE DE SOND</v>
      </c>
      <c r="C755" s="141" t="s">
        <v>22105</v>
      </c>
      <c r="D755" s="141" t="s">
        <v>22106</v>
      </c>
      <c r="I755" s="141" t="s">
        <v>14</v>
      </c>
      <c r="J755" s="649">
        <v>8116.88</v>
      </c>
    </row>
    <row r="756" spans="1:10" hidden="1">
      <c r="A756" s="141" t="s">
        <v>22107</v>
      </c>
      <c r="B756" s="141" t="str">
        <f t="shared" si="11"/>
        <v>MOBILIZACAO E DESMOBILIZACAO DE EQUIPAMENTO E EQUIPE DE SONDAGEM E PERFURACAO A PERCUSSAO,COM TRANSPORTE ATE 50KMMOBILIZACAO E DESMOBILIZACAO DE EQUIPAMENTO E EQUIPE DE SONDMOBILIZACAO E DESMOBILIZACAO DE EQUIPAMENTO E EQUIPE DE SOND</v>
      </c>
      <c r="C756" s="141" t="s">
        <v>22105</v>
      </c>
      <c r="D756" s="141" t="s">
        <v>22106</v>
      </c>
      <c r="I756" s="141" t="s">
        <v>14</v>
      </c>
      <c r="J756" s="649">
        <v>7258.64</v>
      </c>
    </row>
    <row r="757" spans="1:10" hidden="1">
      <c r="A757" s="141" t="s">
        <v>22108</v>
      </c>
      <c r="B757" s="141" t="str">
        <f t="shared" si="11"/>
        <v>MOBILIZACAO E DESMOBILIZACAO DE EQUIPAMENTO E EQUIPE DE SONDAGEM E PERFURACAO A PERCUSSAO,COM TRANSPORTE DE 51 A 100KMMOBILIZACAO E DESMOBILIZACAO DE EQUIPAMENTO E EQUIPE DE SONDMOBILIZACAO E DESMOBILIZACAO DE EQUIPAMENTO E EQUIPE DE SOND</v>
      </c>
      <c r="C757" s="141" t="s">
        <v>22105</v>
      </c>
      <c r="D757" s="141" t="s">
        <v>22109</v>
      </c>
      <c r="I757" s="141" t="s">
        <v>14</v>
      </c>
      <c r="J757" s="649">
        <v>8369.64</v>
      </c>
    </row>
    <row r="758" spans="1:10" hidden="1">
      <c r="A758" s="141" t="s">
        <v>22110</v>
      </c>
      <c r="B758" s="141" t="str">
        <f t="shared" si="11"/>
        <v>MOBILIZACAO E DESMOBILIZACAO DE EQUIPAMENTO E EQUIPE DE SONDAGEM E PERFURACAO A PERCUSSAO,COM TRANSPORTE DE 51 A 100KMMOBILIZACAO E DESMOBILIZACAO DE EQUIPAMENTO E EQUIPE DE SONDMOBILIZACAO E DESMOBILIZACAO DE EQUIPAMENTO E EQUIPE DE SOND</v>
      </c>
      <c r="C758" s="141" t="s">
        <v>22105</v>
      </c>
      <c r="D758" s="141" t="s">
        <v>22109</v>
      </c>
      <c r="I758" s="141" t="s">
        <v>14</v>
      </c>
      <c r="J758" s="649">
        <v>7506.94</v>
      </c>
    </row>
    <row r="759" spans="1:10" hidden="1">
      <c r="A759" s="141" t="s">
        <v>22111</v>
      </c>
      <c r="B759" s="141" t="str">
        <f t="shared" si="11"/>
        <v>MOBILIZACAO E DESMOBILIZACAO DE EQUIPAMENTO E EQUIPE DE SONDAGEM E PERFURACAO A PERCUSSAO,COM TRANSPORTE DE 101 A 200KMMOBILIZACAO E DESMOBILIZACAO DE EQUIPAMENTO E EQUIPE DE SONDMOBILIZACAO E DESMOBILIZACAO DE EQUIPAMENTO E EQUIPE DE SOND</v>
      </c>
      <c r="C759" s="141" t="s">
        <v>22105</v>
      </c>
      <c r="D759" s="141" t="s">
        <v>22112</v>
      </c>
      <c r="I759" s="141" t="s">
        <v>14</v>
      </c>
      <c r="J759" s="649">
        <v>8875.15</v>
      </c>
    </row>
    <row r="760" spans="1:10" hidden="1">
      <c r="A760" s="141" t="s">
        <v>22113</v>
      </c>
      <c r="B760" s="141" t="str">
        <f t="shared" si="11"/>
        <v>MOBILIZACAO E DESMOBILIZACAO DE EQUIPAMENTO E EQUIPE DE SONDAGEM E PERFURACAO A PERCUSSAO,COM TRANSPORTE DE 101 A 200KMMOBILIZACAO E DESMOBILIZACAO DE EQUIPAMENTO E EQUIPE DE SONDMOBILIZACAO E DESMOBILIZACAO DE EQUIPAMENTO E EQUIPE DE SOND</v>
      </c>
      <c r="C760" s="141" t="s">
        <v>22105</v>
      </c>
      <c r="D760" s="141" t="s">
        <v>22112</v>
      </c>
      <c r="I760" s="141" t="s">
        <v>14</v>
      </c>
      <c r="J760" s="649">
        <v>8003.52</v>
      </c>
    </row>
    <row r="761" spans="1:10" hidden="1">
      <c r="A761" s="141" t="s">
        <v>22114</v>
      </c>
      <c r="B761" s="141" t="str">
        <f t="shared" si="11"/>
        <v>MOBILIZACAO E DESMOBILIZACAO DE EQUIPAMENTO E EQUIPE DE SONDAGEM E PERFURACAO ROTATIVA,COM TRANSPORTE ATE 50KMMOBILIZACAO E DESMOBILIZACAO DE EQUIPAMENTO E EQUIPE DE SONDMOBILIZACAO E DESMOBILIZACAO DE EQUIPAMENTO E EQUIPE DE SOND</v>
      </c>
      <c r="C761" s="141" t="s">
        <v>22105</v>
      </c>
      <c r="D761" s="141" t="s">
        <v>22115</v>
      </c>
      <c r="I761" s="141" t="s">
        <v>14</v>
      </c>
      <c r="J761" s="649">
        <v>13213.62</v>
      </c>
    </row>
    <row r="762" spans="1:10" hidden="1">
      <c r="A762" s="141" t="s">
        <v>22116</v>
      </c>
      <c r="B762" s="141" t="str">
        <f t="shared" si="11"/>
        <v>MOBILIZACAO E DESMOBILIZACAO DE EQUIPAMENTO E EQUIPE DE SONDAGEM E PERFURACAO ROTATIVA,COM TRANSPORTE ATE 50KMMOBILIZACAO E DESMOBILIZACAO DE EQUIPAMENTO E EQUIPE DE SONDMOBILIZACAO E DESMOBILIZACAO DE EQUIPAMENTO E EQUIPE DE SOND</v>
      </c>
      <c r="C762" s="141" t="s">
        <v>22105</v>
      </c>
      <c r="D762" s="141" t="s">
        <v>22115</v>
      </c>
      <c r="I762" s="141" t="s">
        <v>14</v>
      </c>
      <c r="J762" s="649">
        <v>11765.49</v>
      </c>
    </row>
    <row r="763" spans="1:10" hidden="1">
      <c r="A763" s="141" t="s">
        <v>22117</v>
      </c>
      <c r="B763" s="141" t="str">
        <f t="shared" si="11"/>
        <v>MOBILIZACAO E DESMOBILIZACAO DE EQUIPAMENTO E EQUIPE DE SONDAGEM E PERFURACAO ROTATIVA,COM TRANSPORTE DE 51 A 100KMMOBILIZACAO E DESMOBILIZACAO DE EQUIPAMENTO E EQUIPE DE SONDMOBILIZACAO E DESMOBILIZACAO DE EQUIPAMENTO E EQUIPE DE SOND</v>
      </c>
      <c r="C763" s="141" t="s">
        <v>22105</v>
      </c>
      <c r="D763" s="141" t="s">
        <v>22118</v>
      </c>
      <c r="I763" s="141" t="s">
        <v>14</v>
      </c>
      <c r="J763" s="649">
        <v>13466.38</v>
      </c>
    </row>
    <row r="764" spans="1:10" hidden="1">
      <c r="A764" s="141" t="s">
        <v>22119</v>
      </c>
      <c r="B764" s="141" t="str">
        <f t="shared" si="11"/>
        <v>MOBILIZACAO E DESMOBILIZACAO DE EQUIPAMENTO E EQUIPE DE SONDAGEM E PERFURACAO ROTATIVA,COM TRANSPORTE DE 51 A 100KMMOBILIZACAO E DESMOBILIZACAO DE EQUIPAMENTO E EQUIPE DE SONDMOBILIZACAO E DESMOBILIZACAO DE EQUIPAMENTO E EQUIPE DE SOND</v>
      </c>
      <c r="C764" s="141" t="s">
        <v>22105</v>
      </c>
      <c r="D764" s="141" t="s">
        <v>22118</v>
      </c>
      <c r="I764" s="141" t="s">
        <v>14</v>
      </c>
      <c r="J764" s="649">
        <v>12013.78</v>
      </c>
    </row>
    <row r="765" spans="1:10" hidden="1">
      <c r="A765" s="141" t="s">
        <v>22120</v>
      </c>
      <c r="B765" s="141" t="str">
        <f t="shared" si="11"/>
        <v>MOBILIZACAO E DESMOBILIZACAO DE EQUIPAMENTO E EQUIPE DE SONDAGEM E PERFURACAO ROTATIVA,COM TRANSPORTE DE 101 A 200KMMOBILIZACAO E DESMOBILIZACAO DE EQUIPAMENTO E EQUIPE DE SONDMOBILIZACAO E DESMOBILIZACAO DE EQUIPAMENTO E EQUIPE DE SOND</v>
      </c>
      <c r="C765" s="141" t="s">
        <v>22105</v>
      </c>
      <c r="D765" s="141" t="s">
        <v>22121</v>
      </c>
      <c r="I765" s="141" t="s">
        <v>14</v>
      </c>
      <c r="J765" s="649">
        <v>13971.89</v>
      </c>
    </row>
    <row r="766" spans="1:10" hidden="1">
      <c r="A766" s="141" t="s">
        <v>22122</v>
      </c>
      <c r="B766" s="141" t="str">
        <f t="shared" si="11"/>
        <v>MOBILIZACAO E DESMOBILIZACAO DE EQUIPAMENTO E EQUIPE DE SONDAGEM E PERFURACAO ROTATIVA,COM TRANSPORTE DE 101 A 200KMMOBILIZACAO E DESMOBILIZACAO DE EQUIPAMENTO E EQUIPE DE SONDMOBILIZACAO E DESMOBILIZACAO DE EQUIPAMENTO E EQUIPE DE SOND</v>
      </c>
      <c r="C766" s="141" t="s">
        <v>22105</v>
      </c>
      <c r="D766" s="141" t="s">
        <v>22121</v>
      </c>
      <c r="I766" s="141" t="s">
        <v>14</v>
      </c>
      <c r="J766" s="649">
        <v>12510.37</v>
      </c>
    </row>
    <row r="767" spans="1:10" hidden="1">
      <c r="A767" s="141" t="s">
        <v>22123</v>
      </c>
      <c r="B767" s="141" t="str">
        <f t="shared" si="11"/>
        <v>LEVANTAMENTO TOPOGRAFICO,PLANIALTIMETRICO E CADASTRAL,DE TERRENO DE OROGRAFIA ACIDENTADA,VEGETACAO DENSA E EDIFICACAO DELEVANTAMENTO TOPOGRAFICO,PLANIALTIMETRICO E CADASTRAL,DE TERNSA (ESCALA 1:500)LEVANTAMENTO TOPOGRAFICO,PLANIALTIMETRICO E CADASTRAL,DE TER</v>
      </c>
      <c r="C767" s="141" t="s">
        <v>22124</v>
      </c>
      <c r="D767" s="141" t="s">
        <v>22125</v>
      </c>
      <c r="E767" s="141" t="s">
        <v>22126</v>
      </c>
      <c r="I767" s="141" t="s">
        <v>22127</v>
      </c>
      <c r="J767" s="649">
        <v>20748.919999999998</v>
      </c>
    </row>
    <row r="768" spans="1:10" hidden="1">
      <c r="A768" s="141" t="s">
        <v>22128</v>
      </c>
      <c r="B768" s="141" t="str">
        <f t="shared" si="11"/>
        <v>LEVANTAMENTO TOPOGRAFICO,PLANIALTIMETRICO E CADASTRAL,DE TERRENO DE OROGRAFIA ACIDENTADA,VEGETACAO DENSA E EDIFICACAO DELEVANTAMENTO TOPOGRAFICO,PLANIALTIMETRICO E CADASTRAL,DE TERNSA (ESCALA 1:500)LEVANTAMENTO TOPOGRAFICO,PLANIALTIMETRICO E CADASTRAL,DE TER</v>
      </c>
      <c r="C768" s="141" t="s">
        <v>22124</v>
      </c>
      <c r="D768" s="141" t="s">
        <v>22125</v>
      </c>
      <c r="E768" s="141" t="s">
        <v>22126</v>
      </c>
      <c r="I768" s="141" t="s">
        <v>22127</v>
      </c>
      <c r="J768" s="649">
        <v>18547.14</v>
      </c>
    </row>
    <row r="769" spans="1:10" hidden="1">
      <c r="A769" s="141" t="s">
        <v>22129</v>
      </c>
      <c r="B769" s="141" t="str">
        <f t="shared" si="11"/>
        <v>LEVANTAMENTO TOPOGRAFICO,PLANIALTIMETRICO E CADASTRAL,DE TERRENO DE OROGRAFIA ACIDENTADA,VEGETACAO DENSA E EDIFICACAO MELEVANTAMENTO TOPOGRAFICO,PLANIALTIMETRICO E CADASTRAL,DE TERDIALEVANTAMENTO TOPOGRAFICO,PLANIALTIMETRICO E CADASTRAL,DE TER</v>
      </c>
      <c r="C769" s="141" t="s">
        <v>22124</v>
      </c>
      <c r="D769" s="141" t="s">
        <v>22130</v>
      </c>
      <c r="E769" s="141" t="s">
        <v>22088</v>
      </c>
      <c r="I769" s="141" t="s">
        <v>22127</v>
      </c>
      <c r="J769" s="649">
        <v>15873.5</v>
      </c>
    </row>
    <row r="770" spans="1:10" hidden="1">
      <c r="A770" s="141" t="s">
        <v>22131</v>
      </c>
      <c r="B770" s="141" t="str">
        <f t="shared" si="11"/>
        <v>LEVANTAMENTO TOPOGRAFICO,PLANIALTIMETRICO E CADASTRAL,DE TERRENO DE OROGRAFIA ACIDENTADA,VEGETACAO DENSA E EDIFICACAO MELEVANTAMENTO TOPOGRAFICO,PLANIALTIMETRICO E CADASTRAL,DE TERDIALEVANTAMENTO TOPOGRAFICO,PLANIALTIMETRICO E CADASTRAL,DE TER</v>
      </c>
      <c r="C770" s="141" t="s">
        <v>22124</v>
      </c>
      <c r="D770" s="141" t="s">
        <v>22130</v>
      </c>
      <c r="E770" s="141" t="s">
        <v>22088</v>
      </c>
      <c r="I770" s="141" t="s">
        <v>22127</v>
      </c>
      <c r="J770" s="649">
        <v>14189.07</v>
      </c>
    </row>
    <row r="771" spans="1:10" hidden="1">
      <c r="A771" s="141" t="s">
        <v>22132</v>
      </c>
      <c r="B771" s="141" t="str">
        <f t="shared" ref="B771:B834" si="12">C771&amp;D771&amp;C771&amp;E771&amp;F771&amp;G771&amp;H771&amp;C771</f>
        <v>LEVANTAMENTO TOPOGRAFICO,PLANIALTIMETRICO E CADASTRAL,DE TERRENO DE OROGRAFIA ACIDENTADA,VEGETACAO DENSA E EDIFICACAO LELEVANTAMENTO TOPOGRAFICO,PLANIALTIMETRICO E CADASTRAL,DE TERVELEVANTAMENTO TOPOGRAFICO,PLANIALTIMETRICO E CADASTRAL,DE TER</v>
      </c>
      <c r="C771" s="141" t="s">
        <v>22124</v>
      </c>
      <c r="D771" s="141" t="s">
        <v>22133</v>
      </c>
      <c r="E771" s="141" t="s">
        <v>22134</v>
      </c>
      <c r="I771" s="141" t="s">
        <v>22127</v>
      </c>
      <c r="J771" s="649">
        <v>13492.47</v>
      </c>
    </row>
    <row r="772" spans="1:10" hidden="1">
      <c r="A772" s="141" t="s">
        <v>22135</v>
      </c>
      <c r="B772" s="141" t="str">
        <f t="shared" si="12"/>
        <v>LEVANTAMENTO TOPOGRAFICO,PLANIALTIMETRICO E CADASTRAL,DE TERRENO DE OROGRAFIA ACIDENTADA,VEGETACAO DENSA E EDIFICACAO LELEVANTAMENTO TOPOGRAFICO,PLANIALTIMETRICO E CADASTRAL,DE TERVELEVANTAMENTO TOPOGRAFICO,PLANIALTIMETRICO E CADASTRAL,DE TER</v>
      </c>
      <c r="C772" s="141" t="s">
        <v>22124</v>
      </c>
      <c r="D772" s="141" t="s">
        <v>22133</v>
      </c>
      <c r="E772" s="141" t="s">
        <v>22134</v>
      </c>
      <c r="I772" s="141" t="s">
        <v>22127</v>
      </c>
      <c r="J772" s="649">
        <v>12060.71</v>
      </c>
    </row>
    <row r="773" spans="1:10" hidden="1">
      <c r="A773" s="141" t="s">
        <v>22136</v>
      </c>
      <c r="B773" s="141" t="str">
        <f t="shared" si="12"/>
        <v>LEVANTAMENTO TOPOGRAFICO,PLANIALTIMETRICO E CADASTRAL,DE TERRENO DE OROGRAFIA ACIDENTADA,VEGETACAO RALA E EDIFICACAO DENLEVANTAMENTO TOPOGRAFICO,PLANIALTIMETRICO E CADASTRAL,DE TERSALEVANTAMENTO TOPOGRAFICO,PLANIALTIMETRICO E CADASTRAL,DE TER</v>
      </c>
      <c r="C773" s="141" t="s">
        <v>22124</v>
      </c>
      <c r="D773" s="141" t="s">
        <v>22137</v>
      </c>
      <c r="E773" s="141" t="s">
        <v>22138</v>
      </c>
      <c r="I773" s="141" t="s">
        <v>22127</v>
      </c>
      <c r="J773" s="649">
        <v>12472.03</v>
      </c>
    </row>
    <row r="774" spans="1:10" hidden="1">
      <c r="A774" s="141" t="s">
        <v>22139</v>
      </c>
      <c r="B774" s="141" t="str">
        <f t="shared" si="12"/>
        <v>LEVANTAMENTO TOPOGRAFICO,PLANIALTIMETRICO E CADASTRAL,DE TERRENO DE OROGRAFIA ACIDENTADA,VEGETACAO RALA E EDIFICACAO DENLEVANTAMENTO TOPOGRAFICO,PLANIALTIMETRICO E CADASTRAL,DE TERSALEVANTAMENTO TOPOGRAFICO,PLANIALTIMETRICO E CADASTRAL,DE TER</v>
      </c>
      <c r="C774" s="141" t="s">
        <v>22124</v>
      </c>
      <c r="D774" s="141" t="s">
        <v>22137</v>
      </c>
      <c r="E774" s="141" t="s">
        <v>22138</v>
      </c>
      <c r="I774" s="141" t="s">
        <v>22127</v>
      </c>
      <c r="J774" s="649">
        <v>11148.56</v>
      </c>
    </row>
    <row r="775" spans="1:10" hidden="1">
      <c r="A775" s="141" t="s">
        <v>22140</v>
      </c>
      <c r="B775" s="141" t="str">
        <f t="shared" si="12"/>
        <v>LEVANTAMENTO TOPOGRAFICO,PLANIALTIMETRICO E CADASTRAL,DE TERRENO DE OROGRAFIA ACIDENTADA,VEGETACAO RALA E EDIFICACAO MEDLEVANTAMENTO TOPOGRAFICO,PLANIALTIMETRICO E CADASTRAL,DE TERIALEVANTAMENTO TOPOGRAFICO,PLANIALTIMETRICO E CADASTRAL,DE TER</v>
      </c>
      <c r="C775" s="141" t="s">
        <v>22124</v>
      </c>
      <c r="D775" s="141" t="s">
        <v>22141</v>
      </c>
      <c r="E775" s="141" t="s">
        <v>22142</v>
      </c>
      <c r="I775" s="141" t="s">
        <v>22127</v>
      </c>
      <c r="J775" s="649">
        <v>9524.09</v>
      </c>
    </row>
    <row r="776" spans="1:10" hidden="1">
      <c r="A776" s="141" t="s">
        <v>22143</v>
      </c>
      <c r="B776" s="141" t="str">
        <f t="shared" si="12"/>
        <v>LEVANTAMENTO TOPOGRAFICO,PLANIALTIMETRICO E CADASTRAL,DE TERRENO DE OROGRAFIA ACIDENTADA,VEGETACAO RALA E EDIFICACAO MEDLEVANTAMENTO TOPOGRAFICO,PLANIALTIMETRICO E CADASTRAL,DE TERIALEVANTAMENTO TOPOGRAFICO,PLANIALTIMETRICO E CADASTRAL,DE TER</v>
      </c>
      <c r="C776" s="141" t="s">
        <v>22124</v>
      </c>
      <c r="D776" s="141" t="s">
        <v>22141</v>
      </c>
      <c r="E776" s="141" t="s">
        <v>22142</v>
      </c>
      <c r="I776" s="141" t="s">
        <v>22127</v>
      </c>
      <c r="J776" s="649">
        <v>8513.44</v>
      </c>
    </row>
    <row r="777" spans="1:10" hidden="1">
      <c r="A777" s="141" t="s">
        <v>22144</v>
      </c>
      <c r="B777" s="141" t="str">
        <f t="shared" si="12"/>
        <v>LEVANTAMENTO TOPOGRAFICO,PLANIALTIMETRICO E CADASTRAL,DE TERRENO DE OROGRAFIA ACIDENTADA,VEGETACAO RALA E EDIFICACAO LEVLEVANTAMENTO TOPOGRAFICO,PLANIALTIMETRICO E CADASTRAL,DE TERELEVANTAMENTO TOPOGRAFICO,PLANIALTIMETRICO E CADASTRAL,DE TER</v>
      </c>
      <c r="C777" s="141" t="s">
        <v>22124</v>
      </c>
      <c r="D777" s="141" t="s">
        <v>22145</v>
      </c>
      <c r="E777" s="141" t="s">
        <v>22146</v>
      </c>
      <c r="I777" s="141" t="s">
        <v>22127</v>
      </c>
      <c r="J777" s="649">
        <v>8106.83</v>
      </c>
    </row>
    <row r="778" spans="1:10" hidden="1">
      <c r="A778" s="141" t="s">
        <v>22147</v>
      </c>
      <c r="B778" s="141" t="str">
        <f t="shared" si="12"/>
        <v>LEVANTAMENTO TOPOGRAFICO,PLANIALTIMETRICO E CADASTRAL,DE TERRENO DE OROGRAFIA ACIDENTADA,VEGETACAO RALA E EDIFICACAO LEVLEVANTAMENTO TOPOGRAFICO,PLANIALTIMETRICO E CADASTRAL,DE TERELEVANTAMENTO TOPOGRAFICO,PLANIALTIMETRICO E CADASTRAL,DE TER</v>
      </c>
      <c r="C778" s="141" t="s">
        <v>22124</v>
      </c>
      <c r="D778" s="141" t="s">
        <v>22145</v>
      </c>
      <c r="E778" s="141" t="s">
        <v>22146</v>
      </c>
      <c r="I778" s="141" t="s">
        <v>22127</v>
      </c>
      <c r="J778" s="649">
        <v>7246.57</v>
      </c>
    </row>
    <row r="779" spans="1:10" hidden="1">
      <c r="A779" s="141" t="s">
        <v>22148</v>
      </c>
      <c r="B779" s="141" t="str">
        <f t="shared" si="12"/>
        <v>LEVANTAMENTO TOPOGRAFICO,PLANIALTIMETRICO E CADASTRAL,DE TERRENO DE OROGRAFIA NAO ACIDENTADA,VEGETACAO DENSA E EDIFICACALEVANTAMENTO TOPOGRAFICO,PLANIALTIMETRICO E CADASTRAL,DE TERO DENSALEVANTAMENTO TOPOGRAFICO,PLANIALTIMETRICO E CADASTRAL,DE TER</v>
      </c>
      <c r="C779" s="141" t="s">
        <v>22124</v>
      </c>
      <c r="D779" s="141" t="s">
        <v>22149</v>
      </c>
      <c r="E779" s="141" t="s">
        <v>22150</v>
      </c>
      <c r="I779" s="141" t="s">
        <v>22127</v>
      </c>
      <c r="J779" s="649">
        <v>14512.91</v>
      </c>
    </row>
    <row r="780" spans="1:10" hidden="1">
      <c r="A780" s="141" t="s">
        <v>22151</v>
      </c>
      <c r="B780" s="141" t="str">
        <f t="shared" si="12"/>
        <v>LEVANTAMENTO TOPOGRAFICO,PLANIALTIMETRICO E CADASTRAL,DE TERRENO DE OROGRAFIA NAO ACIDENTADA,VEGETACAO DENSA E EDIFICACALEVANTAMENTO TOPOGRAFICO,PLANIALTIMETRICO E CADASTRAL,DE TERO DENSALEVANTAMENTO TOPOGRAFICO,PLANIALTIMETRICO E CADASTRAL,DE TER</v>
      </c>
      <c r="C780" s="141" t="s">
        <v>22124</v>
      </c>
      <c r="D780" s="141" t="s">
        <v>22149</v>
      </c>
      <c r="E780" s="141" t="s">
        <v>22150</v>
      </c>
      <c r="I780" s="141" t="s">
        <v>22127</v>
      </c>
      <c r="J780" s="649">
        <v>12972.87</v>
      </c>
    </row>
    <row r="781" spans="1:10" hidden="1">
      <c r="A781" s="141" t="s">
        <v>22152</v>
      </c>
      <c r="B781" s="141" t="str">
        <f t="shared" si="12"/>
        <v>LEVANTAMENTO TOPOGRAFICO,PLANIALTIMETRICO E CADASTRAL,DE TERRENO OROGRAFIA NAO ACIDENTADA,VEGETACAO DENSA E EDIFICACAO MLEVANTAMENTO TOPOGRAFICO,PLANIALTIMETRICO E CADASTRAL,DE TEREDIALEVANTAMENTO TOPOGRAFICO,PLANIALTIMETRICO E CADASTRAL,DE TER</v>
      </c>
      <c r="C781" s="141" t="s">
        <v>22124</v>
      </c>
      <c r="D781" s="141" t="s">
        <v>22153</v>
      </c>
      <c r="E781" s="141" t="s">
        <v>22154</v>
      </c>
      <c r="I781" s="141" t="s">
        <v>22127</v>
      </c>
      <c r="J781" s="649">
        <v>11111.45</v>
      </c>
    </row>
    <row r="782" spans="1:10" hidden="1">
      <c r="A782" s="141" t="s">
        <v>22155</v>
      </c>
      <c r="B782" s="141" t="str">
        <f t="shared" si="12"/>
        <v>LEVANTAMENTO TOPOGRAFICO,PLANIALTIMETRICO E CADASTRAL,DE TERRENO OROGRAFIA NAO ACIDENTADA,VEGETACAO DENSA E EDIFICACAO MLEVANTAMENTO TOPOGRAFICO,PLANIALTIMETRICO E CADASTRAL,DE TEREDIALEVANTAMENTO TOPOGRAFICO,PLANIALTIMETRICO E CADASTRAL,DE TER</v>
      </c>
      <c r="C782" s="141" t="s">
        <v>22124</v>
      </c>
      <c r="D782" s="141" t="s">
        <v>22153</v>
      </c>
      <c r="E782" s="141" t="s">
        <v>22154</v>
      </c>
      <c r="I782" s="141" t="s">
        <v>22127</v>
      </c>
      <c r="J782" s="649">
        <v>9932.35</v>
      </c>
    </row>
    <row r="783" spans="1:10" hidden="1">
      <c r="A783" s="141" t="s">
        <v>22156</v>
      </c>
      <c r="B783" s="141" t="str">
        <f t="shared" si="12"/>
        <v>LEVANTAMENTO TOPOGRAFICO,PLANIALTIMETRICO E CADASTRAL,DE TERRENO DE OROGRAFIA NAO ACIDENTADA,VEGETACAO DENSA E EDIFICACALEVANTAMENTO TOPOGRAFICO,PLANIALTIMETRICO E CADASTRAL,DE TERO LEVELEVANTAMENTO TOPOGRAFICO,PLANIALTIMETRICO E CADASTRAL,DE TER</v>
      </c>
      <c r="C783" s="141" t="s">
        <v>22124</v>
      </c>
      <c r="D783" s="141" t="s">
        <v>22149</v>
      </c>
      <c r="E783" s="141" t="s">
        <v>22157</v>
      </c>
      <c r="I783" s="141" t="s">
        <v>22127</v>
      </c>
      <c r="J783" s="649">
        <v>9467.41</v>
      </c>
    </row>
    <row r="784" spans="1:10" hidden="1">
      <c r="A784" s="141" t="s">
        <v>22158</v>
      </c>
      <c r="B784" s="141" t="str">
        <f t="shared" si="12"/>
        <v>LEVANTAMENTO TOPOGRAFICO,PLANIALTIMETRICO E CADASTRAL,DE TERRENO DE OROGRAFIA NAO ACIDENTADA,VEGETACAO DENSA E EDIFICACALEVANTAMENTO TOPOGRAFICO,PLANIALTIMETRICO E CADASTRAL,DE TERO LEVELEVANTAMENTO TOPOGRAFICO,PLANIALTIMETRICO E CADASTRAL,DE TER</v>
      </c>
      <c r="C784" s="141" t="s">
        <v>22124</v>
      </c>
      <c r="D784" s="141" t="s">
        <v>22149</v>
      </c>
      <c r="E784" s="141" t="s">
        <v>22157</v>
      </c>
      <c r="I784" s="141" t="s">
        <v>22127</v>
      </c>
      <c r="J784" s="649">
        <v>8462.77</v>
      </c>
    </row>
    <row r="785" spans="1:10" hidden="1">
      <c r="A785" s="141" t="s">
        <v>22159</v>
      </c>
      <c r="B785" s="141" t="str">
        <f t="shared" si="12"/>
        <v>LEVANTAMENTO TOPOGRAFICO,PLANIALTIMETRICO E CADASTRAL,DE TERRENO DE OROGRAFIA NAO ACIDENTADA,VEGETACAO RALA E EDIFICACAOLEVANTAMENTO TOPOGRAFICO,PLANIALTIMETRICO E CADASTRAL,DE TER DENSALEVANTAMENTO TOPOGRAFICO,PLANIALTIMETRICO E CADASTRAL,DE TER</v>
      </c>
      <c r="C785" s="141" t="s">
        <v>22124</v>
      </c>
      <c r="D785" s="141" t="s">
        <v>22160</v>
      </c>
      <c r="E785" s="141" t="s">
        <v>22161</v>
      </c>
      <c r="I785" s="141" t="s">
        <v>22127</v>
      </c>
      <c r="J785" s="649">
        <v>8730.42</v>
      </c>
    </row>
    <row r="786" spans="1:10" hidden="1">
      <c r="A786" s="141" t="s">
        <v>22162</v>
      </c>
      <c r="B786" s="141" t="str">
        <f t="shared" si="12"/>
        <v>LEVANTAMENTO TOPOGRAFICO,PLANIALTIMETRICO E CADASTRAL,DE TERRENO DE OROGRAFIA NAO ACIDENTADA,VEGETACAO RALA E EDIFICACAOLEVANTAMENTO TOPOGRAFICO,PLANIALTIMETRICO E CADASTRAL,DE TER DENSALEVANTAMENTO TOPOGRAFICO,PLANIALTIMETRICO E CADASTRAL,DE TER</v>
      </c>
      <c r="C786" s="141" t="s">
        <v>22124</v>
      </c>
      <c r="D786" s="141" t="s">
        <v>22160</v>
      </c>
      <c r="E786" s="141" t="s">
        <v>22161</v>
      </c>
      <c r="I786" s="141" t="s">
        <v>22127</v>
      </c>
      <c r="J786" s="649">
        <v>7803.99</v>
      </c>
    </row>
    <row r="787" spans="1:10" hidden="1">
      <c r="A787" s="141" t="s">
        <v>22163</v>
      </c>
      <c r="B787" s="141" t="str">
        <f t="shared" si="12"/>
        <v>LEVANTAMENTO TOPOGRAFICO,PLANIALTIMETRICO E CADASTRAL,DE TERRENO DE OROGRAFIA NAO ACIDENTADA,VEGETACAO RALA E EDIFICACAOLEVANTAMENTO TOPOGRAFICO,PLANIALTIMETRICO E CADASTRAL,DE TER MEDIALEVANTAMENTO TOPOGRAFICO,PLANIALTIMETRICO E CADASTRAL,DE TER</v>
      </c>
      <c r="C787" s="141" t="s">
        <v>22124</v>
      </c>
      <c r="D787" s="141" t="s">
        <v>22160</v>
      </c>
      <c r="E787" s="141" t="s">
        <v>22164</v>
      </c>
      <c r="I787" s="141" t="s">
        <v>22127</v>
      </c>
      <c r="J787" s="649">
        <v>6689.54</v>
      </c>
    </row>
    <row r="788" spans="1:10" hidden="1">
      <c r="A788" s="141" t="s">
        <v>22165</v>
      </c>
      <c r="B788" s="141" t="str">
        <f t="shared" si="12"/>
        <v>LEVANTAMENTO TOPOGRAFICO,PLANIALTIMETRICO E CADASTRAL,DE TERRENO DE OROGRAFIA NAO ACIDENTADA,VEGETACAO RALA E EDIFICACAOLEVANTAMENTO TOPOGRAFICO,PLANIALTIMETRICO E CADASTRAL,DE TER MEDIALEVANTAMENTO TOPOGRAFICO,PLANIALTIMETRICO E CADASTRAL,DE TER</v>
      </c>
      <c r="C788" s="141" t="s">
        <v>22124</v>
      </c>
      <c r="D788" s="141" t="s">
        <v>22160</v>
      </c>
      <c r="E788" s="141" t="s">
        <v>22164</v>
      </c>
      <c r="I788" s="141" t="s">
        <v>22127</v>
      </c>
      <c r="J788" s="649">
        <v>5979.68</v>
      </c>
    </row>
    <row r="789" spans="1:10" hidden="1">
      <c r="A789" s="141" t="s">
        <v>22166</v>
      </c>
      <c r="B789" s="141" t="str">
        <f t="shared" si="12"/>
        <v>LEVANTAMENTO TOPOGRAFICO,PLANIALTIMETRICO E CADASTRAL,DE TERRENO DE OROGRAFIA NAO ACIDENTADA,VEGETACAO RALA E EDIFICACAOLEVANTAMENTO TOPOGRAFICO,PLANIALTIMETRICO E CADASTRAL,DE TER LEVELEVANTAMENTO TOPOGRAFICO,PLANIALTIMETRICO E CADASTRAL,DE TER</v>
      </c>
      <c r="C789" s="141" t="s">
        <v>22124</v>
      </c>
      <c r="D789" s="141" t="s">
        <v>22160</v>
      </c>
      <c r="E789" s="141" t="s">
        <v>22167</v>
      </c>
      <c r="I789" s="141" t="s">
        <v>22127</v>
      </c>
      <c r="J789" s="649">
        <v>5669.1</v>
      </c>
    </row>
    <row r="790" spans="1:10" hidden="1">
      <c r="A790" s="141" t="s">
        <v>22168</v>
      </c>
      <c r="B790" s="141" t="str">
        <f t="shared" si="12"/>
        <v>LEVANTAMENTO TOPOGRAFICO,PLANIALTIMETRICO E CADASTRAL,DE TERRENO DE OROGRAFIA NAO ACIDENTADA,VEGETACAO RALA E EDIFICACAOLEVANTAMENTO TOPOGRAFICO,PLANIALTIMETRICO E CADASTRAL,DE TER LEVELEVANTAMENTO TOPOGRAFICO,PLANIALTIMETRICO E CADASTRAL,DE TER</v>
      </c>
      <c r="C790" s="141" t="s">
        <v>22124</v>
      </c>
      <c r="D790" s="141" t="s">
        <v>22160</v>
      </c>
      <c r="E790" s="141" t="s">
        <v>22167</v>
      </c>
      <c r="I790" s="141" t="s">
        <v>22127</v>
      </c>
      <c r="J790" s="649">
        <v>5067.5200000000004</v>
      </c>
    </row>
    <row r="791" spans="1:10" hidden="1">
      <c r="A791" s="141" t="s">
        <v>22169</v>
      </c>
      <c r="B791" s="141" t="str">
        <f t="shared" si="12"/>
        <v>DETERMINACAO DE NORTE VERDADEIRO(N.V.)POR OBSERVACAO DIRETADE ALTURA DE SOL,PELO PROCESSO DAS DISTANCIAS ZENITAIS ABSOLDETERMINACAO DE NORTE VERDADEIRO(N.V.)POR OBSERVACAO DIRETAUTASDETERMINACAO DE NORTE VERDADEIRO(N.V.)POR OBSERVACAO DIRETA</v>
      </c>
      <c r="C791" s="141" t="s">
        <v>22170</v>
      </c>
      <c r="D791" s="141" t="s">
        <v>22171</v>
      </c>
      <c r="E791" s="141" t="s">
        <v>22172</v>
      </c>
      <c r="I791" s="141" t="s">
        <v>14</v>
      </c>
      <c r="J791" s="649">
        <v>474.87</v>
      </c>
    </row>
    <row r="792" spans="1:10" hidden="1">
      <c r="A792" s="141" t="s">
        <v>22173</v>
      </c>
      <c r="B792" s="141" t="str">
        <f t="shared" si="12"/>
        <v>DETERMINACAO DE NORTE VERDADEIRO(N.V.)POR OBSERVACAO DIRETADE ALTURA DE SOL,PELO PROCESSO DAS DISTANCIAS ZENITAIS ABSOLDETERMINACAO DE NORTE VERDADEIRO(N.V.)POR OBSERVACAO DIRETAUTASDETERMINACAO DE NORTE VERDADEIRO(N.V.)POR OBSERVACAO DIRETA</v>
      </c>
      <c r="C792" s="141" t="s">
        <v>22170</v>
      </c>
      <c r="D792" s="141" t="s">
        <v>22171</v>
      </c>
      <c r="E792" s="141" t="s">
        <v>22172</v>
      </c>
      <c r="I792" s="141" t="s">
        <v>14</v>
      </c>
      <c r="J792" s="649">
        <v>412.26</v>
      </c>
    </row>
    <row r="793" spans="1:10" hidden="1">
      <c r="A793" s="141" t="s">
        <v>22174</v>
      </c>
      <c r="B793" s="141" t="str">
        <f t="shared" si="12"/>
        <v>IMPLANTACAO DE MARCO DE R.N.,EM CONCRETO COM TARUGO METALICO,E DETERMINACAO DE SUA COTA POR TRANSPORTE DE COTA,DE R.N.JAIMPLANTACAO DE MARCO DE R.N.,EM CONCRETO COM TARUGO METALICO ESTABELECIDO.O CUSTO INCLUI ESTE TRANSPORTE ATE A DISTANCIA DE 150,00M.ALEM DESTE CUSTO,PAGAR O NIVELAMENTO PELOS CODIGOS 01.016.0050 A 01.016.0052IMPLANTACAO DE MARCO DE R.N.,EM CONCRETO COM TARUGO METALICO</v>
      </c>
      <c r="C793" s="141" t="s">
        <v>22175</v>
      </c>
      <c r="D793" s="141" t="s">
        <v>22176</v>
      </c>
      <c r="E793" s="141" t="s">
        <v>22177</v>
      </c>
      <c r="F793" s="141" t="s">
        <v>22178</v>
      </c>
      <c r="G793" s="141" t="s">
        <v>22179</v>
      </c>
      <c r="I793" s="141" t="s">
        <v>14</v>
      </c>
      <c r="J793" s="649">
        <v>256.92</v>
      </c>
    </row>
    <row r="794" spans="1:10" hidden="1">
      <c r="A794" s="141" t="s">
        <v>22180</v>
      </c>
      <c r="B794" s="141" t="str">
        <f t="shared" si="12"/>
        <v>IMPLANTACAO DE MARCO DE R.N.,EM CONCRETO COM TARUGO METALICO,E DETERMINACAO DE SUA COTA POR TRANSPORTE DE COTA,DE R.N.JAIMPLANTACAO DE MARCO DE R.N.,EM CONCRETO COM TARUGO METALICO ESTABELECIDO.O CUSTO INCLUI ESTE TRANSPORTE ATE A DISTANCIA DE 150,00M.ALEM DESTE CUSTO,PAGAR O NIVELAMENTO PELOS CODIGOS 01.016.0050 A 01.016.0052IMPLANTACAO DE MARCO DE R.N.,EM CONCRETO COM TARUGO METALICO</v>
      </c>
      <c r="C794" s="141" t="s">
        <v>22175</v>
      </c>
      <c r="D794" s="141" t="s">
        <v>22176</v>
      </c>
      <c r="E794" s="141" t="s">
        <v>22177</v>
      </c>
      <c r="F794" s="141" t="s">
        <v>22178</v>
      </c>
      <c r="G794" s="141" t="s">
        <v>22179</v>
      </c>
      <c r="I794" s="141" t="s">
        <v>14</v>
      </c>
      <c r="J794" s="649">
        <v>224.8</v>
      </c>
    </row>
    <row r="795" spans="1:10" hidden="1">
      <c r="A795" s="141" t="s">
        <v>22181</v>
      </c>
      <c r="B795" s="141" t="str">
        <f t="shared" si="12"/>
        <v>LANCAMENTO DE LINHA POLIGONAL BASICA,COM PRECISAO DE FECHAMENTO RELATIVA A 1ª ORDEM,USANDO DISTANCIOMETRO ELETRONICO EMLANCAMENTO DE LINHA POLIGONAL BASICA,COM PRECISAO DE FECHAMETERRENO DE OROGRAFIA ACIDENTADA E VEGETACAO DENSA,PARA POLIGONAIS DE 2ª ORDEM TOMAR 85% DO CUSTOLANCAMENTO DE LINHA POLIGONAL BASICA,COM PRECISAO DE FECHAME</v>
      </c>
      <c r="C795" s="141" t="s">
        <v>22182</v>
      </c>
      <c r="D795" s="141" t="s">
        <v>22183</v>
      </c>
      <c r="E795" s="141" t="s">
        <v>22184</v>
      </c>
      <c r="F795" s="141" t="s">
        <v>22185</v>
      </c>
      <c r="I795" s="141" t="s">
        <v>22044</v>
      </c>
      <c r="J795" s="649">
        <v>2780.45</v>
      </c>
    </row>
    <row r="796" spans="1:10" hidden="1">
      <c r="A796" s="141" t="s">
        <v>22186</v>
      </c>
      <c r="B796" s="141" t="str">
        <f t="shared" si="12"/>
        <v>LANCAMENTO DE LINHA POLIGONAL BASICA,COM PRECISAO DE FECHAMENTO RELATIVA A 1ª ORDEM,USANDO DISTANCIOMETRO ELETRONICO EMLANCAMENTO DE LINHA POLIGONAL BASICA,COM PRECISAO DE FECHAMETERRENO DE OROGRAFIA ACIDENTADA E VEGETACAO DENSA,PARA POLIGONAIS DE 2ª ORDEM TOMAR 85% DO CUSTOLANCAMENTO DE LINHA POLIGONAL BASICA,COM PRECISAO DE FECHAME</v>
      </c>
      <c r="C796" s="141" t="s">
        <v>22182</v>
      </c>
      <c r="D796" s="141" t="s">
        <v>22183</v>
      </c>
      <c r="E796" s="141" t="s">
        <v>22184</v>
      </c>
      <c r="F796" s="141" t="s">
        <v>22185</v>
      </c>
      <c r="I796" s="141" t="s">
        <v>22044</v>
      </c>
      <c r="J796" s="649">
        <v>2424.4299999999998</v>
      </c>
    </row>
    <row r="797" spans="1:10" hidden="1">
      <c r="A797" s="141" t="s">
        <v>22187</v>
      </c>
      <c r="B797" s="141" t="str">
        <f t="shared" si="12"/>
        <v>LANCAMENTO DE LINHA POLIGONAL BASICA,COM PRECISAO DE FECHAMENTO RELATIVA A 1ª ORDEM,USANDO DISTANCIOMETRO ELETRONICO EMLANCAMENTO DE LINHA POLIGONAL BASICA,COM PRECISAO DE FECHAMETERRENO DE OROGRAFIA ACIDENTADA E VEGETACAO RALA,PARA POLIGONAIS DE 2ª ORDEM TOMAR 85% DO CUSTOLANCAMENTO DE LINHA POLIGONAL BASICA,COM PRECISAO DE FECHAME</v>
      </c>
      <c r="C797" s="141" t="s">
        <v>22182</v>
      </c>
      <c r="D797" s="141" t="s">
        <v>22183</v>
      </c>
      <c r="E797" s="141" t="s">
        <v>22188</v>
      </c>
      <c r="F797" s="141" t="s">
        <v>22189</v>
      </c>
      <c r="I797" s="141" t="s">
        <v>22044</v>
      </c>
      <c r="J797" s="649">
        <v>1670.61</v>
      </c>
    </row>
    <row r="798" spans="1:10" hidden="1">
      <c r="A798" s="141" t="s">
        <v>22190</v>
      </c>
      <c r="B798" s="141" t="str">
        <f t="shared" si="12"/>
        <v>LANCAMENTO DE LINHA POLIGONAL BASICA,COM PRECISAO DE FECHAMENTO RELATIVA A 1ª ORDEM,USANDO DISTANCIOMETRO ELETRONICO EMLANCAMENTO DE LINHA POLIGONAL BASICA,COM PRECISAO DE FECHAMETERRENO DE OROGRAFIA ACIDENTADA E VEGETACAO RALA,PARA POLIGONAIS DE 2ª ORDEM TOMAR 85% DO CUSTOLANCAMENTO DE LINHA POLIGONAL BASICA,COM PRECISAO DE FECHAME</v>
      </c>
      <c r="C798" s="141" t="s">
        <v>22182</v>
      </c>
      <c r="D798" s="141" t="s">
        <v>22183</v>
      </c>
      <c r="E798" s="141" t="s">
        <v>22188</v>
      </c>
      <c r="F798" s="141" t="s">
        <v>22189</v>
      </c>
      <c r="I798" s="141" t="s">
        <v>22044</v>
      </c>
      <c r="J798" s="649">
        <v>1456.69</v>
      </c>
    </row>
    <row r="799" spans="1:10" hidden="1">
      <c r="A799" s="141" t="s">
        <v>22191</v>
      </c>
      <c r="B799" s="141" t="str">
        <f t="shared" si="12"/>
        <v>LANCAMENTO DE LINHA POLIGONAL BASICA,COM PRECISAO DE FECHAMENTO RELATIVA A 1ª ORDEM,USANDO DISTANCIOMETRO ELETRONICO EMLANCAMENTO DE LINHA POLIGONAL BASICA,COM PRECISAO DE FECHAMETERRENO DE OROGRAFIA NAO ACIDENTADA E VEGETACAO DENSA,PARAPOLIGONAIS DE 2ª ORDEM TOMAR 85% DO CUSTOLANCAMENTO DE LINHA POLIGONAL BASICA,COM PRECISAO DE FECHAME</v>
      </c>
      <c r="C799" s="141" t="s">
        <v>22182</v>
      </c>
      <c r="D799" s="141" t="s">
        <v>22183</v>
      </c>
      <c r="E799" s="141" t="s">
        <v>22192</v>
      </c>
      <c r="F799" s="141" t="s">
        <v>22193</v>
      </c>
      <c r="I799" s="141" t="s">
        <v>22044</v>
      </c>
      <c r="J799" s="649">
        <v>1950.99</v>
      </c>
    </row>
    <row r="800" spans="1:10" hidden="1">
      <c r="A800" s="141" t="s">
        <v>22194</v>
      </c>
      <c r="B800" s="141" t="str">
        <f t="shared" si="12"/>
        <v>LANCAMENTO DE LINHA POLIGONAL BASICA,COM PRECISAO DE FECHAMENTO RELATIVA A 1ª ORDEM,USANDO DISTANCIOMETRO ELETRONICO EMLANCAMENTO DE LINHA POLIGONAL BASICA,COM PRECISAO DE FECHAMETERRENO DE OROGRAFIA NAO ACIDENTADA E VEGETACAO DENSA,PARAPOLIGONAIS DE 2ª ORDEM TOMAR 85% DO CUSTOLANCAMENTO DE LINHA POLIGONAL BASICA,COM PRECISAO DE FECHAME</v>
      </c>
      <c r="C800" s="141" t="s">
        <v>22182</v>
      </c>
      <c r="D800" s="141" t="s">
        <v>22183</v>
      </c>
      <c r="E800" s="141" t="s">
        <v>22192</v>
      </c>
      <c r="F800" s="141" t="s">
        <v>22193</v>
      </c>
      <c r="I800" s="141" t="s">
        <v>22044</v>
      </c>
      <c r="J800" s="649">
        <v>1701.17</v>
      </c>
    </row>
    <row r="801" spans="1:10" hidden="1">
      <c r="A801" s="141" t="s">
        <v>22195</v>
      </c>
      <c r="B801" s="141" t="str">
        <f t="shared" si="12"/>
        <v>LANCAMENTO DE LINHA POLIGONAL BASICA,COM PRECISAO DE FECHAMENTO RELATIVA A 1ª ORDEM,USANDO DISTANCIOMETRO ELETRONICO EMLANCAMENTO DE LINHA POLIGONAL BASICA,COM PRECISAO DE FECHAMETERRENO DE OROGRAFIA NAO ACIDENTADA E VEGETACAO RALA,PARAPOLIGONAIS DE 2ª ORDEM TOMAR 85% DO CUSTOLANCAMENTO DE LINHA POLIGONAL BASICA,COM PRECISAO DE FECHAME</v>
      </c>
      <c r="C801" s="141" t="s">
        <v>22182</v>
      </c>
      <c r="D801" s="141" t="s">
        <v>22183</v>
      </c>
      <c r="E801" s="141" t="s">
        <v>22196</v>
      </c>
      <c r="F801" s="141" t="s">
        <v>22193</v>
      </c>
      <c r="I801" s="141" t="s">
        <v>22044</v>
      </c>
      <c r="J801" s="649">
        <v>1168.26</v>
      </c>
    </row>
    <row r="802" spans="1:10" hidden="1">
      <c r="A802" s="141" t="s">
        <v>22197</v>
      </c>
      <c r="B802" s="141" t="str">
        <f t="shared" si="12"/>
        <v>LANCAMENTO DE LINHA POLIGONAL BASICA,COM PRECISAO DE FECHAMENTO RELATIVA A 1ª ORDEM,USANDO DISTANCIOMETRO ELETRONICO EMLANCAMENTO DE LINHA POLIGONAL BASICA,COM PRECISAO DE FECHAMETERRENO DE OROGRAFIA NAO ACIDENTADA E VEGETACAO RALA,PARAPOLIGONAIS DE 2ª ORDEM TOMAR 85% DO CUSTOLANCAMENTO DE LINHA POLIGONAL BASICA,COM PRECISAO DE FECHAME</v>
      </c>
      <c r="C802" s="141" t="s">
        <v>22182</v>
      </c>
      <c r="D802" s="141" t="s">
        <v>22183</v>
      </c>
      <c r="E802" s="141" t="s">
        <v>22196</v>
      </c>
      <c r="F802" s="141" t="s">
        <v>22193</v>
      </c>
      <c r="I802" s="141" t="s">
        <v>22044</v>
      </c>
      <c r="J802" s="649">
        <v>1018.67</v>
      </c>
    </row>
    <row r="803" spans="1:10" hidden="1">
      <c r="A803" s="141" t="s">
        <v>22198</v>
      </c>
      <c r="B803" s="141" t="str">
        <f t="shared" si="12"/>
        <v>LANCAMENTO DE LINHA POLIGONAL,COM PRECISAO DE FECHAMENTO RELATIVO A 3ª ORDEM,EM TERRENO DE OROGRAFIA ACIDENTADA E VEGETALANCAMENTO DE LINHA POLIGONAL,COM PRECISAO DE FECHAMENTO RELCAO DENSALANCAMENTO DE LINHA POLIGONAL,COM PRECISAO DE FECHAMENTO REL</v>
      </c>
      <c r="C803" s="141" t="s">
        <v>22199</v>
      </c>
      <c r="D803" s="141" t="s">
        <v>22200</v>
      </c>
      <c r="E803" s="141" t="s">
        <v>22201</v>
      </c>
      <c r="I803" s="141" t="s">
        <v>22044</v>
      </c>
      <c r="J803" s="649">
        <v>2224.37</v>
      </c>
    </row>
    <row r="804" spans="1:10" hidden="1">
      <c r="A804" s="141" t="s">
        <v>22202</v>
      </c>
      <c r="B804" s="141" t="str">
        <f t="shared" si="12"/>
        <v>LANCAMENTO DE LINHA POLIGONAL,COM PRECISAO DE FECHAMENTO RELATIVO A 3ª ORDEM,EM TERRENO DE OROGRAFIA ACIDENTADA E VEGETALANCAMENTO DE LINHA POLIGONAL,COM PRECISAO DE FECHAMENTO RELCAO DENSALANCAMENTO DE LINHA POLIGONAL,COM PRECISAO DE FECHAMENTO REL</v>
      </c>
      <c r="C804" s="141" t="s">
        <v>22199</v>
      </c>
      <c r="D804" s="141" t="s">
        <v>22200</v>
      </c>
      <c r="E804" s="141" t="s">
        <v>22201</v>
      </c>
      <c r="I804" s="141" t="s">
        <v>22044</v>
      </c>
      <c r="J804" s="649">
        <v>1939.55</v>
      </c>
    </row>
    <row r="805" spans="1:10" hidden="1">
      <c r="A805" s="141" t="s">
        <v>22203</v>
      </c>
      <c r="B805" s="141" t="str">
        <f t="shared" si="12"/>
        <v>LANCAMENTO DE LINHA POLIGONAL,COM PRECISAO DE FECHAMENTO RELATIVO A 3ª ORDEM,EM TERRENO DE OROGRAFIA ACIDENTADA E VEGETALANCAMENTO DE LINHA POLIGONAL,COM PRECISAO DE FECHAMENTO RELCAO RALALANCAMENTO DE LINHA POLIGONAL,COM PRECISAO DE FECHAMENTO REL</v>
      </c>
      <c r="C805" s="141" t="s">
        <v>22199</v>
      </c>
      <c r="D805" s="141" t="s">
        <v>22200</v>
      </c>
      <c r="E805" s="141" t="s">
        <v>22204</v>
      </c>
      <c r="I805" s="141" t="s">
        <v>22044</v>
      </c>
      <c r="J805" s="649">
        <v>1336.49</v>
      </c>
    </row>
    <row r="806" spans="1:10" hidden="1">
      <c r="A806" s="141" t="s">
        <v>22205</v>
      </c>
      <c r="B806" s="141" t="str">
        <f t="shared" si="12"/>
        <v>LANCAMENTO DE LINHA POLIGONAL,COM PRECISAO DE FECHAMENTO RELATIVO A 3ª ORDEM,EM TERRENO DE OROGRAFIA ACIDENTADA E VEGETALANCAMENTO DE LINHA POLIGONAL,COM PRECISAO DE FECHAMENTO RELCAO RALALANCAMENTO DE LINHA POLIGONAL,COM PRECISAO DE FECHAMENTO REL</v>
      </c>
      <c r="C806" s="141" t="s">
        <v>22199</v>
      </c>
      <c r="D806" s="141" t="s">
        <v>22200</v>
      </c>
      <c r="E806" s="141" t="s">
        <v>22204</v>
      </c>
      <c r="I806" s="141" t="s">
        <v>22044</v>
      </c>
      <c r="J806" s="649">
        <v>1165.3599999999999</v>
      </c>
    </row>
    <row r="807" spans="1:10" hidden="1">
      <c r="A807" s="141" t="s">
        <v>22206</v>
      </c>
      <c r="B807" s="141" t="str">
        <f t="shared" si="12"/>
        <v>LANCAMENTO DE LINHA POLIGONAL,COM PRECISAO DE FECHAMENTO RELATIVO A 3ª ORDEM,EM TERRENO DE OROGRAFIA NAO ACIDENTADA E VELANCAMENTO DE LINHA POLIGONAL,COM PRECISAO DE FECHAMENTO RELGETACAO DENSALANCAMENTO DE LINHA POLIGONAL,COM PRECISAO DE FECHAMENTO REL</v>
      </c>
      <c r="C807" s="141" t="s">
        <v>22199</v>
      </c>
      <c r="D807" s="141" t="s">
        <v>22207</v>
      </c>
      <c r="E807" s="141" t="s">
        <v>22208</v>
      </c>
      <c r="I807" s="141" t="s">
        <v>22044</v>
      </c>
      <c r="J807" s="649">
        <v>1560.79</v>
      </c>
    </row>
    <row r="808" spans="1:10" hidden="1">
      <c r="A808" s="141" t="s">
        <v>22209</v>
      </c>
      <c r="B808" s="141" t="str">
        <f t="shared" si="12"/>
        <v>LANCAMENTO DE LINHA POLIGONAL,COM PRECISAO DE FECHAMENTO RELATIVO A 3ª ORDEM,EM TERRENO DE OROGRAFIA NAO ACIDENTADA E VELANCAMENTO DE LINHA POLIGONAL,COM PRECISAO DE FECHAMENTO RELGETACAO DENSALANCAMENTO DE LINHA POLIGONAL,COM PRECISAO DE FECHAMENTO REL</v>
      </c>
      <c r="C808" s="141" t="s">
        <v>22199</v>
      </c>
      <c r="D808" s="141" t="s">
        <v>22207</v>
      </c>
      <c r="E808" s="141" t="s">
        <v>22208</v>
      </c>
      <c r="I808" s="141" t="s">
        <v>22044</v>
      </c>
      <c r="J808" s="649">
        <v>1360.94</v>
      </c>
    </row>
    <row r="809" spans="1:10" hidden="1">
      <c r="A809" s="141" t="s">
        <v>22210</v>
      </c>
      <c r="B809" s="141" t="str">
        <f t="shared" si="12"/>
        <v>LANCAMENTO DE LINHA POLIGONAL,COM PRECISAO DE FECHAMENTO RELATIVO A 3ª ORDEM,EM TERRENO DE OROGRAFIA NAO ACIDENTADA E VELANCAMENTO DE LINHA POLIGONAL,COM PRECISAO DE FECHAMENTO RELGETACAO RALALANCAMENTO DE LINHA POLIGONAL,COM PRECISAO DE FECHAMENTO REL</v>
      </c>
      <c r="C809" s="141" t="s">
        <v>22199</v>
      </c>
      <c r="D809" s="141" t="s">
        <v>22207</v>
      </c>
      <c r="E809" s="141" t="s">
        <v>22211</v>
      </c>
      <c r="I809" s="141" t="s">
        <v>22044</v>
      </c>
      <c r="J809" s="649">
        <v>934.6</v>
      </c>
    </row>
    <row r="810" spans="1:10" hidden="1">
      <c r="A810" s="141" t="s">
        <v>22212</v>
      </c>
      <c r="B810" s="141" t="str">
        <f t="shared" si="12"/>
        <v>LANCAMENTO DE LINHA POLIGONAL,COM PRECISAO DE FECHAMENTO RELATIVO A 3ª ORDEM,EM TERRENO DE OROGRAFIA NAO ACIDENTADA E VELANCAMENTO DE LINHA POLIGONAL,COM PRECISAO DE FECHAMENTO RELGETACAO RALALANCAMENTO DE LINHA POLIGONAL,COM PRECISAO DE FECHAMENTO REL</v>
      </c>
      <c r="C810" s="141" t="s">
        <v>22199</v>
      </c>
      <c r="D810" s="141" t="s">
        <v>22207</v>
      </c>
      <c r="E810" s="141" t="s">
        <v>22211</v>
      </c>
      <c r="I810" s="141" t="s">
        <v>22044</v>
      </c>
      <c r="J810" s="649">
        <v>814.93</v>
      </c>
    </row>
    <row r="811" spans="1:10" hidden="1">
      <c r="A811" s="141" t="s">
        <v>22213</v>
      </c>
      <c r="B811" s="141" t="str">
        <f t="shared" si="12"/>
        <v>NIVELAMENTO E CONTRANIVELAMENTO DE LINHA TOPOGRAFICA,EM TERRENO DE OROGRAFIA ACIDENTADA.O CUSTO INCLUI O DESENHO EM ESCANIVELAMENTO E CONTRANIVELAMENTO DE LINHA TOPOGRAFICA,EM TERRLA 1:2000(H) OU 1:1000(H) E 1:200(V) OU 1:100(V)NIVELAMENTO E CONTRANIVELAMENTO DE LINHA TOPOGRAFICA,EM TERR</v>
      </c>
      <c r="C811" s="141" t="s">
        <v>22214</v>
      </c>
      <c r="D811" s="141" t="s">
        <v>22215</v>
      </c>
      <c r="E811" s="141" t="s">
        <v>22216</v>
      </c>
      <c r="I811" s="141" t="s">
        <v>22044</v>
      </c>
      <c r="J811" s="649">
        <v>1899.54</v>
      </c>
    </row>
    <row r="812" spans="1:10" hidden="1">
      <c r="A812" s="141" t="s">
        <v>22217</v>
      </c>
      <c r="B812" s="141" t="str">
        <f t="shared" si="12"/>
        <v>NIVELAMENTO E CONTRANIVELAMENTO DE LINHA TOPOGRAFICA,EM TERRENO DE OROGRAFIA ACIDENTADA.O CUSTO INCLUI O DESENHO EM ESCANIVELAMENTO E CONTRANIVELAMENTO DE LINHA TOPOGRAFICA,EM TERRLA 1:2000(H) OU 1:1000(H) E 1:200(V) OU 1:100(V)NIVELAMENTO E CONTRANIVELAMENTO DE LINHA TOPOGRAFICA,EM TERR</v>
      </c>
      <c r="C812" s="141" t="s">
        <v>22214</v>
      </c>
      <c r="D812" s="141" t="s">
        <v>22215</v>
      </c>
      <c r="E812" s="141" t="s">
        <v>22216</v>
      </c>
      <c r="I812" s="141" t="s">
        <v>22044</v>
      </c>
      <c r="J812" s="649">
        <v>1646.44</v>
      </c>
    </row>
    <row r="813" spans="1:10" hidden="1">
      <c r="A813" s="141" t="s">
        <v>22218</v>
      </c>
      <c r="B813" s="141" t="str">
        <f t="shared" si="12"/>
        <v>NIVELAMENTO E CONTRANIVELAMENTO DE LINHA TOPOGRAFICA,EM TERRENO DE OROGRAFIA ONDULADA.O CUSTO INCLUI O DESENHO EM ESCALANIVELAMENTO E CONTRANIVELAMENTO DE LINHA TOPOGRAFICA,EM TERR 1:2000(H) OU 1:1000(H) E 1:200(V) OU 1:100(V)NIVELAMENTO E CONTRANIVELAMENTO DE LINHA TOPOGRAFICA,EM TERR</v>
      </c>
      <c r="C813" s="141" t="s">
        <v>22214</v>
      </c>
      <c r="D813" s="141" t="s">
        <v>22219</v>
      </c>
      <c r="E813" s="141" t="s">
        <v>22220</v>
      </c>
      <c r="I813" s="141" t="s">
        <v>22044</v>
      </c>
      <c r="J813" s="649">
        <v>1329.68</v>
      </c>
    </row>
    <row r="814" spans="1:10" hidden="1">
      <c r="A814" s="141" t="s">
        <v>22221</v>
      </c>
      <c r="B814" s="141" t="str">
        <f t="shared" si="12"/>
        <v>NIVELAMENTO E CONTRANIVELAMENTO DE LINHA TOPOGRAFICA,EM TERRENO DE OROGRAFIA ONDULADA.O CUSTO INCLUI O DESENHO EM ESCALANIVELAMENTO E CONTRANIVELAMENTO DE LINHA TOPOGRAFICA,EM TERR 1:2000(H) OU 1:1000(H) E 1:200(V) OU 1:100(V)NIVELAMENTO E CONTRANIVELAMENTO DE LINHA TOPOGRAFICA,EM TERR</v>
      </c>
      <c r="C814" s="141" t="s">
        <v>22214</v>
      </c>
      <c r="D814" s="141" t="s">
        <v>22219</v>
      </c>
      <c r="E814" s="141" t="s">
        <v>22220</v>
      </c>
      <c r="I814" s="141" t="s">
        <v>22044</v>
      </c>
      <c r="J814" s="649">
        <v>1152.51</v>
      </c>
    </row>
    <row r="815" spans="1:10" hidden="1">
      <c r="A815" s="141" t="s">
        <v>22222</v>
      </c>
      <c r="B815" s="141" t="str">
        <f t="shared" si="12"/>
        <v>NIVELAMENTO E CONTRANIVELAMENTO DE LINHA TOPOGRAFICA,EM TERRENO DE OROGRAFIA NAO ACIDENTADA OU EM ESTRADA IMPLANTADA.O CNIVELAMENTO E CONTRANIVELAMENTO DE LINHA TOPOGRAFICA,EM TERRUSTO INCLUI O DESENHO EM ESCALA 1:2000(H) OU 1:1000(H) E 1:200(V) OU 1:100(V)NIVELAMENTO E CONTRANIVELAMENTO DE LINHA TOPOGRAFICA,EM TERR</v>
      </c>
      <c r="C815" s="141" t="s">
        <v>22214</v>
      </c>
      <c r="D815" s="141" t="s">
        <v>22223</v>
      </c>
      <c r="E815" s="141" t="s">
        <v>22224</v>
      </c>
      <c r="F815" s="141" t="s">
        <v>22225</v>
      </c>
      <c r="I815" s="141" t="s">
        <v>22044</v>
      </c>
      <c r="J815" s="649">
        <v>949.77</v>
      </c>
    </row>
    <row r="816" spans="1:10" hidden="1">
      <c r="A816" s="141" t="s">
        <v>22226</v>
      </c>
      <c r="B816" s="141" t="str">
        <f t="shared" si="12"/>
        <v>NIVELAMENTO E CONTRANIVELAMENTO DE LINHA TOPOGRAFICA,EM TERRENO DE OROGRAFIA NAO ACIDENTADA OU EM ESTRADA IMPLANTADA.O CNIVELAMENTO E CONTRANIVELAMENTO DE LINHA TOPOGRAFICA,EM TERRUSTO INCLUI O DESENHO EM ESCALA 1:2000(H) OU 1:1000(H) E 1:200(V) OU 1:100(V)NIVELAMENTO E CONTRANIVELAMENTO DE LINHA TOPOGRAFICA,EM TERR</v>
      </c>
      <c r="C816" s="141" t="s">
        <v>22214</v>
      </c>
      <c r="D816" s="141" t="s">
        <v>22223</v>
      </c>
      <c r="E816" s="141" t="s">
        <v>22224</v>
      </c>
      <c r="F816" s="141" t="s">
        <v>22225</v>
      </c>
      <c r="I816" s="141" t="s">
        <v>22044</v>
      </c>
      <c r="J816" s="649">
        <v>823.22</v>
      </c>
    </row>
    <row r="817" spans="1:10" hidden="1">
      <c r="A817" s="141" t="s">
        <v>22227</v>
      </c>
      <c r="B817" s="141" t="str">
        <f t="shared" si="12"/>
        <v>LEVANTAMENTO DE SECAO TRANSVERSAL EM TERRENO DE OROGRAFIA ACIDENTADA E VEGETACAO DENSA.O EQUIPAMENTO CONSIDERADO E O TEOLEVANTAMENTO DE SECAO TRANSVERSAL EM TERRENO DE OROGRAFIA ACDOLITO,USANDO-SE A ESTADIMETRIA.MEDIDO POR METRO LINEAR DE SECAO.O CUSTO INCLUI DESENHO NA ESCALA 1:200LEVANTAMENTO DE SECAO TRANSVERSAL EM TERRENO DE OROGRAFIA AC</v>
      </c>
      <c r="C817" s="141" t="s">
        <v>22228</v>
      </c>
      <c r="D817" s="141" t="s">
        <v>22229</v>
      </c>
      <c r="E817" s="141" t="s">
        <v>22230</v>
      </c>
      <c r="F817" s="141" t="s">
        <v>22231</v>
      </c>
      <c r="I817" s="141" t="s">
        <v>285</v>
      </c>
      <c r="J817" s="649">
        <v>3.48</v>
      </c>
    </row>
    <row r="818" spans="1:10" hidden="1">
      <c r="A818" s="141" t="s">
        <v>22232</v>
      </c>
      <c r="B818" s="141" t="str">
        <f t="shared" si="12"/>
        <v>LEVANTAMENTO DE SECAO TRANSVERSAL EM TERRENO DE OROGRAFIA ACIDENTADA E VEGETACAO DENSA.O EQUIPAMENTO CONSIDERADO E O TEOLEVANTAMENTO DE SECAO TRANSVERSAL EM TERRENO DE OROGRAFIA ACDOLITO,USANDO-SE A ESTADIMETRIA.MEDIDO POR METRO LINEAR DE SECAO.O CUSTO INCLUI DESENHO NA ESCALA 1:200LEVANTAMENTO DE SECAO TRANSVERSAL EM TERRENO DE OROGRAFIA AC</v>
      </c>
      <c r="C818" s="141" t="s">
        <v>22228</v>
      </c>
      <c r="D818" s="141" t="s">
        <v>22229</v>
      </c>
      <c r="E818" s="141" t="s">
        <v>22230</v>
      </c>
      <c r="F818" s="141" t="s">
        <v>22231</v>
      </c>
      <c r="I818" s="141" t="s">
        <v>285</v>
      </c>
      <c r="J818" s="649">
        <v>3.02</v>
      </c>
    </row>
    <row r="819" spans="1:10" hidden="1">
      <c r="A819" s="141" t="s">
        <v>22233</v>
      </c>
      <c r="B819" s="141" t="str">
        <f t="shared" si="12"/>
        <v>LEVANTAMENTO DE SECAO TRANSVERSAL EM TERRENO DE OROGRAFIA ACIDENTADA E VEGETACAO RALA.O EQUIPAMENTO CONSIDERADO E O TEODLEVANTAMENTO DE SECAO TRANSVERSAL EM TERRENO DE OROGRAFIA ACOLITO,USANDO-SE A ESTADIMETRIA.MEDIDO POR METRO LINEAR DE SECAO.O CUSTO INCLUI DESENHO NA ESCALA 1:200LEVANTAMENTO DE SECAO TRANSVERSAL EM TERRENO DE OROGRAFIA AC</v>
      </c>
      <c r="C819" s="141" t="s">
        <v>22228</v>
      </c>
      <c r="D819" s="141" t="s">
        <v>22234</v>
      </c>
      <c r="E819" s="141" t="s">
        <v>22235</v>
      </c>
      <c r="F819" s="141" t="s">
        <v>22236</v>
      </c>
      <c r="I819" s="141" t="s">
        <v>285</v>
      </c>
      <c r="J819" s="649">
        <v>2.4300000000000002</v>
      </c>
    </row>
    <row r="820" spans="1:10" hidden="1">
      <c r="A820" s="141" t="s">
        <v>22237</v>
      </c>
      <c r="B820" s="141" t="str">
        <f t="shared" si="12"/>
        <v>LEVANTAMENTO DE SECAO TRANSVERSAL EM TERRENO DE OROGRAFIA ACIDENTADA E VEGETACAO RALA.O EQUIPAMENTO CONSIDERADO E O TEODLEVANTAMENTO DE SECAO TRANSVERSAL EM TERRENO DE OROGRAFIA ACOLITO,USANDO-SE A ESTADIMETRIA.MEDIDO POR METRO LINEAR DE SECAO.O CUSTO INCLUI DESENHO NA ESCALA 1:200LEVANTAMENTO DE SECAO TRANSVERSAL EM TERRENO DE OROGRAFIA AC</v>
      </c>
      <c r="C820" s="141" t="s">
        <v>22228</v>
      </c>
      <c r="D820" s="141" t="s">
        <v>22234</v>
      </c>
      <c r="E820" s="141" t="s">
        <v>22235</v>
      </c>
      <c r="F820" s="141" t="s">
        <v>22236</v>
      </c>
      <c r="I820" s="141" t="s">
        <v>285</v>
      </c>
      <c r="J820" s="649">
        <v>2.11</v>
      </c>
    </row>
    <row r="821" spans="1:10" hidden="1">
      <c r="A821" s="141" t="s">
        <v>22238</v>
      </c>
      <c r="B821" s="141" t="str">
        <f t="shared" si="12"/>
        <v>LEVANTAMENTO DE SECAO TRANSVERSAL EM TERRENO DE OROGRAFIA NAO ACIDENTADA E VEGETACAO DENSA.O EQUIPAMENTO CONSIDERADO E OLEVANTAMENTO DE SECAO TRANSVERSAL EM TERRENO DE OROGRAFIA NA NIVEL.O CUSTO INCLUI DESENHO DE SECAO NA ESCALA 1:200.MEDIDO POR METRO LINEAR DE SECAOLEVANTAMENTO DE SECAO TRANSVERSAL EM TERRENO DE OROGRAFIA NA</v>
      </c>
      <c r="C821" s="141" t="s">
        <v>22239</v>
      </c>
      <c r="D821" s="141" t="s">
        <v>22240</v>
      </c>
      <c r="E821" s="141" t="s">
        <v>22241</v>
      </c>
      <c r="F821" s="141" t="s">
        <v>22242</v>
      </c>
      <c r="I821" s="141" t="s">
        <v>285</v>
      </c>
      <c r="J821" s="649">
        <v>3.07</v>
      </c>
    </row>
    <row r="822" spans="1:10" hidden="1">
      <c r="A822" s="141" t="s">
        <v>22243</v>
      </c>
      <c r="B822" s="141" t="str">
        <f t="shared" si="12"/>
        <v>LEVANTAMENTO DE SECAO TRANSVERSAL EM TERRENO DE OROGRAFIA NAO ACIDENTADA E VEGETACAO DENSA.O EQUIPAMENTO CONSIDERADO E OLEVANTAMENTO DE SECAO TRANSVERSAL EM TERRENO DE OROGRAFIA NA NIVEL.O CUSTO INCLUI DESENHO DE SECAO NA ESCALA 1:200.MEDIDO POR METRO LINEAR DE SECAOLEVANTAMENTO DE SECAO TRANSVERSAL EM TERRENO DE OROGRAFIA NA</v>
      </c>
      <c r="C822" s="141" t="s">
        <v>22239</v>
      </c>
      <c r="D822" s="141" t="s">
        <v>22240</v>
      </c>
      <c r="E822" s="141" t="s">
        <v>22241</v>
      </c>
      <c r="F822" s="141" t="s">
        <v>22242</v>
      </c>
      <c r="I822" s="141" t="s">
        <v>285</v>
      </c>
      <c r="J822" s="649">
        <v>2.66</v>
      </c>
    </row>
    <row r="823" spans="1:10" hidden="1">
      <c r="A823" s="141" t="s">
        <v>22244</v>
      </c>
      <c r="B823" s="141" t="str">
        <f t="shared" si="12"/>
        <v>LEVANTAMENTO DE SECAO TRANSVERSAL EM TERRENO DE OROGRAFIA NAO ACIDENTADA E VEGETACAO RALA.O EQUIPAMENTO CONSIDERADO E OLEVANTAMENTO DE SECAO TRANSVERSAL EM TERRENO DE OROGRAFIA NANIVEL.O CUSTO INCLUI DESENHO DE SECAO NA ESCALA 1:200.MEDIDO POR METRO LINEAR DE SECAOLEVANTAMENTO DE SECAO TRANSVERSAL EM TERRENO DE OROGRAFIA NA</v>
      </c>
      <c r="C823" s="141" t="s">
        <v>22239</v>
      </c>
      <c r="D823" s="141" t="s">
        <v>22245</v>
      </c>
      <c r="E823" s="141" t="s">
        <v>22246</v>
      </c>
      <c r="F823" s="141" t="s">
        <v>22247</v>
      </c>
      <c r="I823" s="141" t="s">
        <v>285</v>
      </c>
      <c r="J823" s="649">
        <v>1.84</v>
      </c>
    </row>
    <row r="824" spans="1:10" hidden="1">
      <c r="A824" s="141" t="s">
        <v>22248</v>
      </c>
      <c r="B824" s="141" t="str">
        <f t="shared" si="12"/>
        <v>LEVANTAMENTO DE SECAO TRANSVERSAL EM TERRENO DE OROGRAFIA NAO ACIDENTADA E VEGETACAO RALA.O EQUIPAMENTO CONSIDERADO E OLEVANTAMENTO DE SECAO TRANSVERSAL EM TERRENO DE OROGRAFIA NANIVEL.O CUSTO INCLUI DESENHO DE SECAO NA ESCALA 1:200.MEDIDO POR METRO LINEAR DE SECAOLEVANTAMENTO DE SECAO TRANSVERSAL EM TERRENO DE OROGRAFIA NA</v>
      </c>
      <c r="C824" s="141" t="s">
        <v>22239</v>
      </c>
      <c r="D824" s="141" t="s">
        <v>22245</v>
      </c>
      <c r="E824" s="141" t="s">
        <v>22246</v>
      </c>
      <c r="F824" s="141" t="s">
        <v>22247</v>
      </c>
      <c r="I824" s="141" t="s">
        <v>285</v>
      </c>
      <c r="J824" s="649">
        <v>1.6</v>
      </c>
    </row>
    <row r="825" spans="1:10" hidden="1">
      <c r="A825" s="141" t="s">
        <v>22249</v>
      </c>
      <c r="B825" s="141" t="str">
        <f t="shared" si="12"/>
        <v>LEVANTAMENTO TOPOGRAFICO PLANIALTIMETRICO E CADASTRAL,EM AREAS DE FAVELAS,EM TERRENOS DE OROGRAFIA NAO ACIDENTADA.ESTAOLEVANTAMENTO TOPOGRAFICO PLANIALTIMETRICO E CADASTRAL,EM AREINCLUIDOS NOS SERVICOS O LEVANTAMENTO DE SOLEIRAS E TESTADAS DAS EDIFICACOESLEVANTAMENTO TOPOGRAFICO PLANIALTIMETRICO E CADASTRAL,EM ARE</v>
      </c>
      <c r="C825" s="141" t="s">
        <v>22250</v>
      </c>
      <c r="D825" s="141" t="s">
        <v>22251</v>
      </c>
      <c r="E825" s="141" t="s">
        <v>22252</v>
      </c>
      <c r="F825" s="141" t="s">
        <v>22253</v>
      </c>
      <c r="I825" s="141" t="s">
        <v>27</v>
      </c>
      <c r="J825" s="649">
        <v>3.8</v>
      </c>
    </row>
    <row r="826" spans="1:10" hidden="1">
      <c r="A826" s="141" t="s">
        <v>22254</v>
      </c>
      <c r="B826" s="141" t="str">
        <f t="shared" si="12"/>
        <v>LEVANTAMENTO TOPOGRAFICO PLANIALTIMETRICO E CADASTRAL,EM AREAS DE FAVELAS,EM TERRENOS DE OROGRAFIA NAO ACIDENTADA.ESTAOLEVANTAMENTO TOPOGRAFICO PLANIALTIMETRICO E CADASTRAL,EM AREINCLUIDOS NOS SERVICOS O LEVANTAMENTO DE SOLEIRAS E TESTADAS DAS EDIFICACOESLEVANTAMENTO TOPOGRAFICO PLANIALTIMETRICO E CADASTRAL,EM ARE</v>
      </c>
      <c r="C826" s="141" t="s">
        <v>22250</v>
      </c>
      <c r="D826" s="141" t="s">
        <v>22251</v>
      </c>
      <c r="E826" s="141" t="s">
        <v>22252</v>
      </c>
      <c r="F826" s="141" t="s">
        <v>22253</v>
      </c>
      <c r="I826" s="141" t="s">
        <v>27</v>
      </c>
      <c r="J826" s="649">
        <v>3.38</v>
      </c>
    </row>
    <row r="827" spans="1:10" hidden="1">
      <c r="A827" s="141" t="s">
        <v>22255</v>
      </c>
      <c r="B827" s="141" t="str">
        <f t="shared" si="12"/>
        <v>LEVANTAMENTO TOPOGRAFICO PLANIALTIMETRICO E CADASTRAL EXECUTADO EM AREAS DE FAVELAS,EM TERRENOS DE OROGRAFIA ACIDENTADA.LEVANTAMENTO TOPOGRAFICO PLANIALTIMETRICO E CADASTRAL EXECUTESTAO INCLUIDOS NOS SERVICOS O LEVANTAMENTO DE SOLEIRAS E TESTADAS DAS EDIFICACOESLEVANTAMENTO TOPOGRAFICO PLANIALTIMETRICO E CADASTRAL EXECUT</v>
      </c>
      <c r="C827" s="141" t="s">
        <v>22256</v>
      </c>
      <c r="D827" s="141" t="s">
        <v>22257</v>
      </c>
      <c r="E827" s="141" t="s">
        <v>22258</v>
      </c>
      <c r="F827" s="141" t="s">
        <v>22259</v>
      </c>
      <c r="I827" s="141" t="s">
        <v>27</v>
      </c>
      <c r="J827" s="649">
        <v>6.03</v>
      </c>
    </row>
    <row r="828" spans="1:10" hidden="1">
      <c r="A828" s="141" t="s">
        <v>22260</v>
      </c>
      <c r="B828" s="141" t="str">
        <f t="shared" si="12"/>
        <v>LEVANTAMENTO TOPOGRAFICO PLANIALTIMETRICO E CADASTRAL EXECUTADO EM AREAS DE FAVELAS,EM TERRENOS DE OROGRAFIA ACIDENTADA.LEVANTAMENTO TOPOGRAFICO PLANIALTIMETRICO E CADASTRAL EXECUTESTAO INCLUIDOS NOS SERVICOS O LEVANTAMENTO DE SOLEIRAS E TESTADAS DAS EDIFICACOESLEVANTAMENTO TOPOGRAFICO PLANIALTIMETRICO E CADASTRAL EXECUT</v>
      </c>
      <c r="C828" s="141" t="s">
        <v>22256</v>
      </c>
      <c r="D828" s="141" t="s">
        <v>22257</v>
      </c>
      <c r="E828" s="141" t="s">
        <v>22258</v>
      </c>
      <c r="F828" s="141" t="s">
        <v>22259</v>
      </c>
      <c r="I828" s="141" t="s">
        <v>27</v>
      </c>
      <c r="J828" s="649">
        <v>5.36</v>
      </c>
    </row>
    <row r="829" spans="1:10" hidden="1">
      <c r="A829" s="141" t="s">
        <v>22261</v>
      </c>
      <c r="B829" s="141" t="str">
        <f t="shared" si="12"/>
        <v>MOBILIZACAO E DESMOBILIZACAO DE EQUIPE E EQUIPAMENTO DE TOPOGRAFIA COM DESLOCAMENTO SUPERIOR A 20KM,MEDIDO POR KM EXCEDEMOBILIZACAO E DESMOBILIZACAO DE EQUIPE E EQUIPAMENTO DE TOPONTE,A PARTIR DA CIDADE DO RIO DE JANEIRO (KM 0 DA AV.BRASIL)MOBILIZACAO E DESMOBILIZACAO DE EQUIPE E EQUIPAMENTO DE TOPO</v>
      </c>
      <c r="C829" s="141" t="s">
        <v>22262</v>
      </c>
      <c r="D829" s="141" t="s">
        <v>22263</v>
      </c>
      <c r="E829" s="141" t="s">
        <v>22264</v>
      </c>
      <c r="I829" s="141" t="s">
        <v>22044</v>
      </c>
      <c r="J829" s="649">
        <v>8.09</v>
      </c>
    </row>
    <row r="830" spans="1:10" hidden="1">
      <c r="A830" s="141" t="s">
        <v>22265</v>
      </c>
      <c r="B830" s="141" t="str">
        <f t="shared" si="12"/>
        <v>MOBILIZACAO E DESMOBILIZACAO DE EQUIPE E EQUIPAMENTO DE TOPOGRAFIA COM DESLOCAMENTO SUPERIOR A 20KM,MEDIDO POR KM EXCEDEMOBILIZACAO E DESMOBILIZACAO DE EQUIPE E EQUIPAMENTO DE TOPONTE,A PARTIR DA CIDADE DO RIO DE JANEIRO (KM 0 DA AV.BRASIL)MOBILIZACAO E DESMOBILIZACAO DE EQUIPE E EQUIPAMENTO DE TOPO</v>
      </c>
      <c r="C830" s="141" t="s">
        <v>22262</v>
      </c>
      <c r="D830" s="141" t="s">
        <v>22263</v>
      </c>
      <c r="E830" s="141" t="s">
        <v>22264</v>
      </c>
      <c r="I830" s="141" t="s">
        <v>22044</v>
      </c>
      <c r="J830" s="649">
        <v>7.29</v>
      </c>
    </row>
    <row r="831" spans="1:10" hidden="1">
      <c r="A831" s="141" t="s">
        <v>22266</v>
      </c>
      <c r="B831" s="141" t="str">
        <f t="shared" si="12"/>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 EM AREASMEDIANAMENTE OCUPADAS(ATE 50% DAS QUADRAS)ATE 3000M2LEVANTAMENTO PLANIALTIMETRICO CADASTRAL DE AREA URBANA OU SU</v>
      </c>
      <c r="C831" s="141" t="s">
        <v>22267</v>
      </c>
      <c r="D831" s="141" t="s">
        <v>22268</v>
      </c>
      <c r="E831" s="141" t="s">
        <v>22269</v>
      </c>
      <c r="F831" s="141" t="s">
        <v>22270</v>
      </c>
      <c r="G831" s="141" t="s">
        <v>22271</v>
      </c>
      <c r="I831" s="141" t="s">
        <v>14</v>
      </c>
      <c r="J831" s="649">
        <v>8286.94</v>
      </c>
    </row>
    <row r="832" spans="1:10" hidden="1">
      <c r="A832" s="141" t="s">
        <v>22272</v>
      </c>
      <c r="B832" s="141" t="str">
        <f t="shared" si="12"/>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 EM AREASMEDIANAMENTE OCUPADAS(ATE 50% DAS QUADRAS)ATE 3000M2LEVANTAMENTO PLANIALTIMETRICO CADASTRAL DE AREA URBANA OU SU</v>
      </c>
      <c r="C832" s="141" t="s">
        <v>22267</v>
      </c>
      <c r="D832" s="141" t="s">
        <v>22268</v>
      </c>
      <c r="E832" s="141" t="s">
        <v>22269</v>
      </c>
      <c r="F832" s="141" t="s">
        <v>22270</v>
      </c>
      <c r="G832" s="141" t="s">
        <v>22271</v>
      </c>
      <c r="I832" s="141" t="s">
        <v>14</v>
      </c>
      <c r="J832" s="649">
        <v>7405.42</v>
      </c>
    </row>
    <row r="833" spans="1:10" hidden="1">
      <c r="A833" s="141" t="s">
        <v>22273</v>
      </c>
      <c r="B833" s="141" t="str">
        <f t="shared" si="12"/>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 EM AREASMEDIANAMENTE OCUPADAS(ATE 50% DAS QUADRAS)EM AREAS DE 3001 ATE 10000M2LEVANTAMENTO PLANIALTIMETRICO CADASTRAL DE AREA URBANA OU SU</v>
      </c>
      <c r="C833" s="141" t="s">
        <v>22267</v>
      </c>
      <c r="D833" s="141" t="s">
        <v>22268</v>
      </c>
      <c r="E833" s="141" t="s">
        <v>22269</v>
      </c>
      <c r="F833" s="141" t="s">
        <v>22270</v>
      </c>
      <c r="G833" s="141" t="s">
        <v>22274</v>
      </c>
      <c r="H833" s="141" t="s">
        <v>22275</v>
      </c>
      <c r="I833" s="141" t="s">
        <v>27</v>
      </c>
      <c r="J833" s="649">
        <v>2.67</v>
      </c>
    </row>
    <row r="834" spans="1:10" hidden="1">
      <c r="A834" s="141" t="s">
        <v>22276</v>
      </c>
      <c r="B834" s="141" t="str">
        <f t="shared" si="12"/>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 EM AREASMEDIANAMENTE OCUPADAS(ATE 50% DAS QUADRAS)EM AREAS DE 3001 ATE 10000M2LEVANTAMENTO PLANIALTIMETRICO CADASTRAL DE AREA URBANA OU SU</v>
      </c>
      <c r="C834" s="141" t="s">
        <v>22267</v>
      </c>
      <c r="D834" s="141" t="s">
        <v>22268</v>
      </c>
      <c r="E834" s="141" t="s">
        <v>22269</v>
      </c>
      <c r="F834" s="141" t="s">
        <v>22270</v>
      </c>
      <c r="G834" s="141" t="s">
        <v>22274</v>
      </c>
      <c r="H834" s="141" t="s">
        <v>22275</v>
      </c>
      <c r="I834" s="141" t="s">
        <v>27</v>
      </c>
      <c r="J834" s="649">
        <v>2.39</v>
      </c>
    </row>
    <row r="835" spans="1:10" hidden="1">
      <c r="A835" s="141" t="s">
        <v>22277</v>
      </c>
      <c r="B835" s="141" t="str">
        <f t="shared" ref="B835:B898" si="13">C835&amp;D835&amp;C835&amp;E835&amp;F835&amp;G835&amp;H835&amp;C835</f>
        <v>LEVANTAMENTO PLANIALTIMETRICO CADASTRAL DE AREA URBANA OU SUBURBANA,DESTINADA A REGULARIZACAO FUNDIARIA,PROJETOS VIARIOSLEVANTAMENTO PLANIALTIMETRICO CADASTRAL DE AREA URBANA OU SUE DE INFRAESTRUTURA,URBANIZAZAO E ASSEMELHADOS,UTILIZANDO POLIGONAL III PAC,DESENHO NA ESCALA DE 1:250 A 1:100 EM AREASMEDIANAMENTE OCUPADAS(ATE 50% DAS QUADRAS),EM AREAS ACIMA DE 10000M2LEVANTAMENTO PLANIALTIMETRICO CADASTRAL DE AREA URBANA OU SU</v>
      </c>
      <c r="C835" s="141" t="s">
        <v>22267</v>
      </c>
      <c r="D835" s="141" t="s">
        <v>22268</v>
      </c>
      <c r="E835" s="141" t="s">
        <v>22278</v>
      </c>
      <c r="F835" s="141" t="s">
        <v>22270</v>
      </c>
      <c r="G835" s="141" t="s">
        <v>22279</v>
      </c>
      <c r="H835" s="141" t="s">
        <v>22280</v>
      </c>
      <c r="I835" s="141" t="s">
        <v>27</v>
      </c>
      <c r="J835" s="649">
        <v>1.85</v>
      </c>
    </row>
    <row r="836" spans="1:10" hidden="1">
      <c r="A836" s="141" t="s">
        <v>22281</v>
      </c>
      <c r="B836" s="141" t="str">
        <f t="shared" si="13"/>
        <v>LEVANTAMENTO PLANIALTIMETRICO CADASTRAL DE AREA URBANA OU SUBURBANA,DESTINADA A REGULARIZACAO FUNDIARIA,PROJETOS VIARIOSLEVANTAMENTO PLANIALTIMETRICO CADASTRAL DE AREA URBANA OU SUE DE INFRAESTRUTURA,URBANIZAZAO E ASSEMELHADOS,UTILIZANDO POLIGONAL III PAC,DESENHO NA ESCALA DE 1:250 A 1:100 EM AREASMEDIANAMENTE OCUPADAS(ATE 50% DAS QUADRAS),EM AREAS ACIMA DE 10000M2LEVANTAMENTO PLANIALTIMETRICO CADASTRAL DE AREA URBANA OU SU</v>
      </c>
      <c r="C836" s="141" t="s">
        <v>22267</v>
      </c>
      <c r="D836" s="141" t="s">
        <v>22268</v>
      </c>
      <c r="E836" s="141" t="s">
        <v>22278</v>
      </c>
      <c r="F836" s="141" t="s">
        <v>22270</v>
      </c>
      <c r="G836" s="141" t="s">
        <v>22279</v>
      </c>
      <c r="H836" s="141" t="s">
        <v>22280</v>
      </c>
      <c r="I836" s="141" t="s">
        <v>27</v>
      </c>
      <c r="J836" s="649">
        <v>1.65</v>
      </c>
    </row>
    <row r="837" spans="1:10" hidden="1">
      <c r="A837" s="141" t="s">
        <v>22282</v>
      </c>
      <c r="B837" s="141" t="str">
        <f t="shared" si="13"/>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1:100,EM AREASDENSAMENTE OCUPADAS(ACIMA DE 50% DE QUADRAS)ATE 2000M2LEVANTAMENTO PLANIALTIMETRICO CADASTRAL DE AREA URBANA OU SU</v>
      </c>
      <c r="C837" s="141" t="s">
        <v>22267</v>
      </c>
      <c r="D837" s="141" t="s">
        <v>22268</v>
      </c>
      <c r="E837" s="141" t="s">
        <v>22269</v>
      </c>
      <c r="F837" s="141" t="s">
        <v>22283</v>
      </c>
      <c r="G837" s="141" t="s">
        <v>22284</v>
      </c>
      <c r="I837" s="141" t="s">
        <v>14</v>
      </c>
      <c r="J837" s="649">
        <v>7452.06</v>
      </c>
    </row>
    <row r="838" spans="1:10" hidden="1">
      <c r="A838" s="141" t="s">
        <v>22285</v>
      </c>
      <c r="B838" s="141" t="str">
        <f t="shared" si="13"/>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1:100,EM AREASDENSAMENTE OCUPADAS(ACIMA DE 50% DE QUADRAS)ATE 2000M2LEVANTAMENTO PLANIALTIMETRICO CADASTRAL DE AREA URBANA OU SU</v>
      </c>
      <c r="C838" s="141" t="s">
        <v>22267</v>
      </c>
      <c r="D838" s="141" t="s">
        <v>22268</v>
      </c>
      <c r="E838" s="141" t="s">
        <v>22269</v>
      </c>
      <c r="F838" s="141" t="s">
        <v>22283</v>
      </c>
      <c r="G838" s="141" t="s">
        <v>22284</v>
      </c>
      <c r="I838" s="141" t="s">
        <v>14</v>
      </c>
      <c r="J838" s="649">
        <v>6660.26</v>
      </c>
    </row>
    <row r="839" spans="1:10" hidden="1">
      <c r="A839" s="141" t="s">
        <v>22286</v>
      </c>
      <c r="B839" s="141" t="str">
        <f t="shared" si="13"/>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1:100,EM AREASDENSAMENTE OCUPADAS(ACIMA DE 50% DE QUADRAS),EM AREAS DE 2001 ATE 10000M2LEVANTAMENTO PLANIALTIMETRICO CADASTRAL DE AREA URBANA OU SU</v>
      </c>
      <c r="C839" s="141" t="s">
        <v>22267</v>
      </c>
      <c r="D839" s="141" t="s">
        <v>22268</v>
      </c>
      <c r="E839" s="141" t="s">
        <v>22269</v>
      </c>
      <c r="F839" s="141" t="s">
        <v>22283</v>
      </c>
      <c r="G839" s="141" t="s">
        <v>22287</v>
      </c>
      <c r="H839" s="141" t="s">
        <v>22288</v>
      </c>
      <c r="I839" s="141" t="s">
        <v>27</v>
      </c>
      <c r="J839" s="649">
        <v>3.65</v>
      </c>
    </row>
    <row r="840" spans="1:10" hidden="1">
      <c r="A840" s="141" t="s">
        <v>22289</v>
      </c>
      <c r="B840" s="141" t="str">
        <f t="shared" si="13"/>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1:100,EM AREASDENSAMENTE OCUPADAS(ACIMA DE 50% DE QUADRAS),EM AREAS DE 2001 ATE 10000M2LEVANTAMENTO PLANIALTIMETRICO CADASTRAL DE AREA URBANA OU SU</v>
      </c>
      <c r="C840" s="141" t="s">
        <v>22267</v>
      </c>
      <c r="D840" s="141" t="s">
        <v>22268</v>
      </c>
      <c r="E840" s="141" t="s">
        <v>22269</v>
      </c>
      <c r="F840" s="141" t="s">
        <v>22283</v>
      </c>
      <c r="G840" s="141" t="s">
        <v>22287</v>
      </c>
      <c r="H840" s="141" t="s">
        <v>22288</v>
      </c>
      <c r="I840" s="141" t="s">
        <v>27</v>
      </c>
      <c r="J840" s="649">
        <v>3.26</v>
      </c>
    </row>
    <row r="841" spans="1:10" hidden="1">
      <c r="A841" s="141" t="s">
        <v>22290</v>
      </c>
      <c r="B841" s="141" t="str">
        <f t="shared" si="13"/>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1:100,EM AREASDENSAMENTE OCUPADAS(ACIMA DE 50% DE QUADRAS),EM AREAS ACIMADE 10000M2LEVANTAMENTO PLANIALTIMETRICO CADASTRAL DE AREA URBANA OU SU</v>
      </c>
      <c r="C841" s="141" t="s">
        <v>22267</v>
      </c>
      <c r="D841" s="141" t="s">
        <v>22268</v>
      </c>
      <c r="E841" s="141" t="s">
        <v>22269</v>
      </c>
      <c r="F841" s="141" t="s">
        <v>22283</v>
      </c>
      <c r="G841" s="141" t="s">
        <v>22291</v>
      </c>
      <c r="H841" s="141" t="s">
        <v>22292</v>
      </c>
      <c r="I841" s="141" t="s">
        <v>27</v>
      </c>
      <c r="J841" s="649">
        <v>2.98</v>
      </c>
    </row>
    <row r="842" spans="1:10" hidden="1">
      <c r="A842" s="141" t="s">
        <v>22293</v>
      </c>
      <c r="B842" s="141" t="str">
        <f t="shared" si="13"/>
        <v>LEVANTAMENTO PLANIALTIMETRICO CADASTRAL DE AREA URBANA OU SUBURBANA,DESTINADA A REGULARIZACAO FUNDIARIA,PROJETOS VIARIOSLEVANTAMENTO PLANIALTIMETRICO CADASTRAL DE AREA URBANA OU SUE DE INFRAESTRUTURA,URBANIZACAO E ASSEMELHADOS,UTILIZANDO POLIGONAL III PAC,DESENHO NA ESCALA DE 1:250 A 1:100,EM AREASDENSAMENTE OCUPADAS(ACIMA DE 50% DE QUADRAS),EM AREAS ACIMADE 10000M2LEVANTAMENTO PLANIALTIMETRICO CADASTRAL DE AREA URBANA OU SU</v>
      </c>
      <c r="C842" s="141" t="s">
        <v>22267</v>
      </c>
      <c r="D842" s="141" t="s">
        <v>22268</v>
      </c>
      <c r="E842" s="141" t="s">
        <v>22269</v>
      </c>
      <c r="F842" s="141" t="s">
        <v>22283</v>
      </c>
      <c r="G842" s="141" t="s">
        <v>22291</v>
      </c>
      <c r="H842" s="141" t="s">
        <v>22292</v>
      </c>
      <c r="I842" s="141" t="s">
        <v>27</v>
      </c>
      <c r="J842" s="649">
        <v>2.66</v>
      </c>
    </row>
    <row r="843" spans="1:10" hidden="1">
      <c r="A843" s="141" t="s">
        <v>22294</v>
      </c>
      <c r="B843" s="141" t="str">
        <f t="shared" si="13"/>
        <v>LEVANTAMENTO PLANIALTIMETRICO CADASTRAL DE AREA RURAL,DESTINADO A PROJETOS VIARIOS,DE SANEAMENTO,DUTOS,LINHAS DE TRANSMILEVANTAMENTO PLANIALTIMETRICO CADASTRAL DE AREA RURAL,DESTINSSAO,ETC,EXECUTADOS COM POLIGONAL CLASSE II PAC,COMPREENDENDO CALCULOS E DESENHOS NA ESCALA DE 1:2000 ATE 1:500 EM AREAS ATE 1HALEVANTAMENTO PLANIALTIMETRICO CADASTRAL DE AREA RURAL,DESTIN</v>
      </c>
      <c r="C843" s="141" t="s">
        <v>22295</v>
      </c>
      <c r="D843" s="141" t="s">
        <v>22296</v>
      </c>
      <c r="E843" s="141" t="s">
        <v>22297</v>
      </c>
      <c r="F843" s="141" t="s">
        <v>22298</v>
      </c>
      <c r="G843" s="141" t="s">
        <v>22299</v>
      </c>
      <c r="I843" s="141" t="s">
        <v>22127</v>
      </c>
      <c r="J843" s="649">
        <v>8286.94</v>
      </c>
    </row>
    <row r="844" spans="1:10" hidden="1">
      <c r="A844" s="141" t="s">
        <v>22300</v>
      </c>
      <c r="B844" s="141" t="str">
        <f t="shared" si="13"/>
        <v>LEVANTAMENTO PLANIALTIMETRICO CADASTRAL DE AREA RURAL,DESTINADO A PROJETOS VIARIOS,DE SANEAMENTO,DUTOS,LINHAS DE TRANSMILEVANTAMENTO PLANIALTIMETRICO CADASTRAL DE AREA RURAL,DESTINSSAO,ETC,EXECUTADOS COM POLIGONAL CLASSE II PAC,COMPREENDENDO CALCULOS E DESENHOS NA ESCALA DE 1:2000 ATE 1:500 EM AREAS ATE 1HALEVANTAMENTO PLANIALTIMETRICO CADASTRAL DE AREA RURAL,DESTIN</v>
      </c>
      <c r="C844" s="141" t="s">
        <v>22295</v>
      </c>
      <c r="D844" s="141" t="s">
        <v>22296</v>
      </c>
      <c r="E844" s="141" t="s">
        <v>22297</v>
      </c>
      <c r="F844" s="141" t="s">
        <v>22298</v>
      </c>
      <c r="G844" s="141" t="s">
        <v>22299</v>
      </c>
      <c r="I844" s="141" t="s">
        <v>22127</v>
      </c>
      <c r="J844" s="649">
        <v>7405.42</v>
      </c>
    </row>
    <row r="845" spans="1:10" hidden="1">
      <c r="A845" s="141" t="s">
        <v>22301</v>
      </c>
      <c r="B845" s="141" t="str">
        <f t="shared" si="13"/>
        <v>LEVANTAMENTO PLANIALTIMETRICO CADASTRAL DE AREA RURAL,DESTINADO A PROJETOS VIARIOS,DE SANEAMENTO,DUTOS,LINHAS DE TRANSMILEVANTAMENTO PLANIALTIMETRICO CADASTRAL DE AREA RURAL,DESTINSSAO,ETC,EXECUTADOS COM POLIGONAL CLASSE II PAC,COMPREENDENDO CALCULOS E DESENHOS NA ESCALA DE 1:2000 ATE 1:500 EM AREAS ACIMA DE 1HALEVANTAMENTO PLANIALTIMETRICO CADASTRAL DE AREA RURAL,DESTIN</v>
      </c>
      <c r="C845" s="141" t="s">
        <v>22295</v>
      </c>
      <c r="D845" s="141" t="s">
        <v>22296</v>
      </c>
      <c r="E845" s="141" t="s">
        <v>22297</v>
      </c>
      <c r="F845" s="141" t="s">
        <v>22298</v>
      </c>
      <c r="G845" s="141" t="s">
        <v>22302</v>
      </c>
      <c r="I845" s="141" t="s">
        <v>22127</v>
      </c>
      <c r="J845" s="649">
        <v>6902.32</v>
      </c>
    </row>
    <row r="846" spans="1:10" hidden="1">
      <c r="A846" s="141" t="s">
        <v>22303</v>
      </c>
      <c r="B846" s="141" t="str">
        <f t="shared" si="13"/>
        <v>LEVANTAMENTO PLANIALTIMETRICO CADASTRAL DE AREA RURAL,DESTINADO A PROJETOS VIARIOS,DE SANEAMENTO,DUTOS,LINHAS DE TRANSMILEVANTAMENTO PLANIALTIMETRICO CADASTRAL DE AREA RURAL,DESTINSSAO,ETC,EXECUTADOS COM POLIGONAL CLASSE II PAC,COMPREENDENDO CALCULOS E DESENHOS NA ESCALA DE 1:2000 ATE 1:500 EM AREAS ACIMA DE 1HALEVANTAMENTO PLANIALTIMETRICO CADASTRAL DE AREA RURAL,DESTIN</v>
      </c>
      <c r="C846" s="141" t="s">
        <v>22295</v>
      </c>
      <c r="D846" s="141" t="s">
        <v>22296</v>
      </c>
      <c r="E846" s="141" t="s">
        <v>22297</v>
      </c>
      <c r="F846" s="141" t="s">
        <v>22298</v>
      </c>
      <c r="G846" s="141" t="s">
        <v>22302</v>
      </c>
      <c r="I846" s="141" t="s">
        <v>22127</v>
      </c>
      <c r="J846" s="649">
        <v>6168.08</v>
      </c>
    </row>
    <row r="847" spans="1:10" hidden="1">
      <c r="A847" s="141" t="s">
        <v>22304</v>
      </c>
      <c r="B847" s="141" t="str">
        <f t="shared" si="13"/>
        <v>LEVANTAMENTO TOPOGRAFICO POR BATIMETRIA,SERVICOS DE CAMPO EESCRITORIO,COM SECOES DE LEVANTAMENTO EQUIDISTANTE DE ATE 20LEVANTAMENTO TOPOGRAFICO POR BATIMETRIA,SERVICOS DE CAMPO E METROS,INCLUSIVE TRANSPORTE DO PESSOAL,COM AREA DE ATE 10 HA (ESCALA 1:500)LEVANTAMENTO TOPOGRAFICO POR BATIMETRIA,SERVICOS DE CAMPO E</v>
      </c>
      <c r="C847" s="141" t="s">
        <v>22305</v>
      </c>
      <c r="D847" s="141" t="s">
        <v>22306</v>
      </c>
      <c r="E847" s="141" t="s">
        <v>22307</v>
      </c>
      <c r="F847" s="141" t="s">
        <v>22308</v>
      </c>
      <c r="I847" s="141" t="s">
        <v>22127</v>
      </c>
      <c r="J847" s="649">
        <v>5103.28</v>
      </c>
    </row>
    <row r="848" spans="1:10" hidden="1">
      <c r="A848" s="141" t="s">
        <v>22309</v>
      </c>
      <c r="B848" s="141" t="str">
        <f t="shared" si="13"/>
        <v>LEVANTAMENTO TOPOGRAFICO POR BATIMETRIA,SERVICOS DE CAMPO EESCRITORIO,COM SECOES DE LEVANTAMENTO EQUIDISTANTE DE ATE 20LEVANTAMENTO TOPOGRAFICO POR BATIMETRIA,SERVICOS DE CAMPO E METROS,INCLUSIVE TRANSPORTE DO PESSOAL,COM AREA DE ATE 10 HA (ESCALA 1:500)LEVANTAMENTO TOPOGRAFICO POR BATIMETRIA,SERVICOS DE CAMPO E</v>
      </c>
      <c r="C848" s="141" t="s">
        <v>22305</v>
      </c>
      <c r="D848" s="141" t="s">
        <v>22306</v>
      </c>
      <c r="E848" s="141" t="s">
        <v>22307</v>
      </c>
      <c r="F848" s="141" t="s">
        <v>22308</v>
      </c>
      <c r="I848" s="141" t="s">
        <v>22127</v>
      </c>
      <c r="J848" s="649">
        <v>4634.79</v>
      </c>
    </row>
    <row r="849" spans="1:10" hidden="1">
      <c r="A849" s="141" t="s">
        <v>22310</v>
      </c>
      <c r="B849" s="141" t="str">
        <f t="shared" si="13"/>
        <v>LEVANTAMENTO FOTOGRAFICO DE ASPECTO DE AREA URBANA,COM IMPRESSAO COLORIDALEVANTAMENTO FOTOGRAFICO DE ASPECTO DE AREA URBANA,COM IMPRELEVANTAMENTO FOTOGRAFICO DE ASPECTO DE AREA URBANA,COM IMPRE</v>
      </c>
      <c r="C849" s="141" t="s">
        <v>22311</v>
      </c>
      <c r="D849" s="141" t="s">
        <v>22312</v>
      </c>
      <c r="I849" s="141" t="s">
        <v>14</v>
      </c>
      <c r="J849" s="649">
        <v>2.09</v>
      </c>
    </row>
    <row r="850" spans="1:10" hidden="1">
      <c r="A850" s="141" t="s">
        <v>22313</v>
      </c>
      <c r="B850" s="141" t="str">
        <f t="shared" si="13"/>
        <v>LEVANTAMENTO FOTOGRAFICO DE ASPECTO DE AREA URBANA,COM IMPRESSAO COLORIDALEVANTAMENTO FOTOGRAFICO DE ASPECTO DE AREA URBANA,COM IMPRELEVANTAMENTO FOTOGRAFICO DE ASPECTO DE AREA URBANA,COM IMPRE</v>
      </c>
      <c r="C850" s="141" t="s">
        <v>22311</v>
      </c>
      <c r="D850" s="141" t="s">
        <v>22312</v>
      </c>
      <c r="I850" s="141" t="s">
        <v>14</v>
      </c>
      <c r="J850" s="649">
        <v>1.81</v>
      </c>
    </row>
    <row r="851" spans="1:10" hidden="1">
      <c r="A851" s="141" t="s">
        <v>22314</v>
      </c>
      <c r="B851" s="141" t="str">
        <f t="shared" si="13"/>
        <v>LEVANTAMENTO TOPOGRAFICO,PLANIALTIMETRICO CADASTRAL DE AREAS DE LOGRADOUROS PUBLICOS,COMPREENDENDO NIVELAMENTO DO EIXO DLEVANTAMENTO TOPOGRAFICO,PLANIALTIMETRICO CADASTRAL DE AREASE LOGRADOUROS,COM COTAS DE TAMPOES DE POCOS DE VISITA,COTASDE SOLEIRAS DE EDIFICACOES E/OU TERRENOS,LEVANTAMENTO DE POSTEACAO,ARVORES,ETCLEVANTAMENTO TOPOGRAFICO,PLANIALTIMETRICO CADASTRAL DE AREAS</v>
      </c>
      <c r="C851" s="141" t="s">
        <v>22315</v>
      </c>
      <c r="D851" s="141" t="s">
        <v>22316</v>
      </c>
      <c r="E851" s="141" t="s">
        <v>22317</v>
      </c>
      <c r="F851" s="141" t="s">
        <v>22318</v>
      </c>
      <c r="G851" s="141" t="s">
        <v>22319</v>
      </c>
      <c r="I851" s="141" t="s">
        <v>27</v>
      </c>
      <c r="J851" s="649">
        <v>1.88</v>
      </c>
    </row>
    <row r="852" spans="1:10" hidden="1">
      <c r="A852" s="141" t="s">
        <v>22320</v>
      </c>
      <c r="B852" s="141" t="str">
        <f t="shared" si="13"/>
        <v>LEVANTAMENTO TOPOGRAFICO,PLANIALTIMETRICO CADASTRAL DE AREAS DE LOGRADOUROS PUBLICOS,COMPREENDENDO NIVELAMENTO DO EIXO DLEVANTAMENTO TOPOGRAFICO,PLANIALTIMETRICO CADASTRAL DE AREASE LOGRADOUROS,COM COTAS DE TAMPOES DE POCOS DE VISITA,COTASDE SOLEIRAS DE EDIFICACOES E/OU TERRENOS,LEVANTAMENTO DE POSTEACAO,ARVORES,ETCLEVANTAMENTO TOPOGRAFICO,PLANIALTIMETRICO CADASTRAL DE AREAS</v>
      </c>
      <c r="C852" s="141" t="s">
        <v>22315</v>
      </c>
      <c r="D852" s="141" t="s">
        <v>22316</v>
      </c>
      <c r="E852" s="141" t="s">
        <v>22317</v>
      </c>
      <c r="F852" s="141" t="s">
        <v>22318</v>
      </c>
      <c r="G852" s="141" t="s">
        <v>22319</v>
      </c>
      <c r="I852" s="141" t="s">
        <v>27</v>
      </c>
      <c r="J852" s="649">
        <v>1.69</v>
      </c>
    </row>
    <row r="853" spans="1:10" hidden="1">
      <c r="A853" s="141" t="s">
        <v>22321</v>
      </c>
      <c r="B853" s="141" t="str">
        <f t="shared" si="13"/>
        <v>IMPLANTACAO DE POLIGONAL PELO PERIMETRO DE AREA DE ENCOSTA A SER LEVANTADA,LOCADA EM RELACAO A MARCOS TOPOGRAFICOS(EXCLUIMPLANTACAO DE POLIGONAL PELO PERIMETRO DE AREA DE ENCOSTA AINDO ESTES),TERRENO DE VEGETACAO LEVEIMPLANTACAO DE POLIGONAL PELO PERIMETRO DE AREA DE ENCOSTA A</v>
      </c>
      <c r="C853" s="141" t="s">
        <v>22322</v>
      </c>
      <c r="D853" s="141" t="s">
        <v>22323</v>
      </c>
      <c r="E853" s="141" t="s">
        <v>22324</v>
      </c>
      <c r="I853" s="141" t="s">
        <v>285</v>
      </c>
      <c r="J853" s="649">
        <v>11.69</v>
      </c>
    </row>
    <row r="854" spans="1:10" hidden="1">
      <c r="A854" s="141" t="s">
        <v>22325</v>
      </c>
      <c r="B854" s="141" t="str">
        <f t="shared" si="13"/>
        <v>IMPLANTACAO DE POLIGONAL PELO PERIMETRO DE AREA DE ENCOSTA A SER LEVANTADA,LOCADA EM RELACAO A MARCOS TOPOGRAFICOS(EXCLUIMPLANTACAO DE POLIGONAL PELO PERIMETRO DE AREA DE ENCOSTA AINDO ESTES),TERRENO DE VEGETACAO LEVEIMPLANTACAO DE POLIGONAL PELO PERIMETRO DE AREA DE ENCOSTA A</v>
      </c>
      <c r="C854" s="141" t="s">
        <v>22322</v>
      </c>
      <c r="D854" s="141" t="s">
        <v>22323</v>
      </c>
      <c r="E854" s="141" t="s">
        <v>22324</v>
      </c>
      <c r="I854" s="141" t="s">
        <v>285</v>
      </c>
      <c r="J854" s="649">
        <v>10.36</v>
      </c>
    </row>
    <row r="855" spans="1:10" hidden="1">
      <c r="A855" s="141" t="s">
        <v>22326</v>
      </c>
      <c r="B855" s="141" t="str">
        <f t="shared" si="13"/>
        <v>IMPLANTACAO DE POLIGONAL PELO PERIMETRO DE AREA DE ENCOSTA A SER LEVANTADA,LOCADA EM RELACAO A MARCOS TOPOGRAFICOS(EXCLUIMPLANTACAO DE POLIGONAL PELO PERIMETRO DE AREA DE ENCOSTA AINDO ESTES),TERRENO DE VEGETACAO DENSAIMPLANTACAO DE POLIGONAL PELO PERIMETRO DE AREA DE ENCOSTA A</v>
      </c>
      <c r="C855" s="141" t="s">
        <v>22322</v>
      </c>
      <c r="D855" s="141" t="s">
        <v>22323</v>
      </c>
      <c r="E855" s="141" t="s">
        <v>22327</v>
      </c>
      <c r="I855" s="141" t="s">
        <v>285</v>
      </c>
      <c r="J855" s="649">
        <v>15.89</v>
      </c>
    </row>
    <row r="856" spans="1:10" hidden="1">
      <c r="A856" s="141" t="s">
        <v>22328</v>
      </c>
      <c r="B856" s="141" t="str">
        <f t="shared" si="13"/>
        <v>IMPLANTACAO DE POLIGONAL PELO PERIMETRO DE AREA DE ENCOSTA A SER LEVANTADA,LOCADA EM RELACAO A MARCOS TOPOGRAFICOS(EXCLUIMPLANTACAO DE POLIGONAL PELO PERIMETRO DE AREA DE ENCOSTA AINDO ESTES),TERRENO DE VEGETACAO DENSAIMPLANTACAO DE POLIGONAL PELO PERIMETRO DE AREA DE ENCOSTA A</v>
      </c>
      <c r="C856" s="141" t="s">
        <v>22322</v>
      </c>
      <c r="D856" s="141" t="s">
        <v>22323</v>
      </c>
      <c r="E856" s="141" t="s">
        <v>22327</v>
      </c>
      <c r="I856" s="141" t="s">
        <v>285</v>
      </c>
      <c r="J856" s="649">
        <v>14.1</v>
      </c>
    </row>
    <row r="857" spans="1:10" hidden="1">
      <c r="A857" s="141" t="s">
        <v>22329</v>
      </c>
      <c r="B857" s="141" t="str">
        <f t="shared" si="13"/>
        <v>MARCOS TOPOGRAFICOS DE CONCRETO COM PINO DE REFERENCIA,EM ENCOSTA.FORNECIMENTO E COLOCACAOMARCOS TOPOGRAFICOS DE CONCRETO COM PINO DE REFERENCIA,EM ENMARCOS TOPOGRAFICOS DE CONCRETO COM PINO DE REFERENCIA,EM EN</v>
      </c>
      <c r="C857" s="141" t="s">
        <v>22330</v>
      </c>
      <c r="D857" s="141" t="s">
        <v>22331</v>
      </c>
      <c r="I857" s="141" t="s">
        <v>14</v>
      </c>
      <c r="J857" s="649">
        <v>84.89</v>
      </c>
    </row>
    <row r="858" spans="1:10" hidden="1">
      <c r="A858" s="141" t="s">
        <v>22332</v>
      </c>
      <c r="B858" s="141" t="str">
        <f t="shared" si="13"/>
        <v>MARCOS TOPOGRAFICOS DE CONCRETO COM PINO DE REFERENCIA,EM ENCOSTA.FORNECIMENTO E COLOCACAOMARCOS TOPOGRAFICOS DE CONCRETO COM PINO DE REFERENCIA,EM ENMARCOS TOPOGRAFICOS DE CONCRETO COM PINO DE REFERENCIA,EM EN</v>
      </c>
      <c r="C858" s="141" t="s">
        <v>22330</v>
      </c>
      <c r="D858" s="141" t="s">
        <v>22331</v>
      </c>
      <c r="I858" s="141" t="s">
        <v>14</v>
      </c>
      <c r="J858" s="649">
        <v>75.62</v>
      </c>
    </row>
    <row r="859" spans="1:10" hidden="1">
      <c r="A859" s="141" t="s">
        <v>22333</v>
      </c>
      <c r="B859" s="141" t="str">
        <f t="shared" si="13"/>
        <v>EXECUCAO DE PERFIS TOPOGRAFICOS,EM ENCOSTAS COM LEVANTAMENTO DE DETALHES,TERRENO DE VEGETACAO LEVE,INCLUINDO SERVICOS DEEXECUCAO DE PERFIS TOPOGRAFICOS,EM ENCOSTAS COM LEVANTAMENTO CAMPO,DE ESCRITORIO E APRESENTACAO DE DESENHOSEXECUCAO DE PERFIS TOPOGRAFICOS,EM ENCOSTAS COM LEVANTAMENTO</v>
      </c>
      <c r="C859" s="141" t="s">
        <v>22334</v>
      </c>
      <c r="D859" s="141" t="s">
        <v>22335</v>
      </c>
      <c r="E859" s="141" t="s">
        <v>22336</v>
      </c>
      <c r="I859" s="141" t="s">
        <v>285</v>
      </c>
      <c r="J859" s="649">
        <v>21.21</v>
      </c>
    </row>
    <row r="860" spans="1:10" hidden="1">
      <c r="A860" s="141" t="s">
        <v>22337</v>
      </c>
      <c r="B860" s="141" t="str">
        <f t="shared" si="13"/>
        <v>EXECUCAO DE PERFIS TOPOGRAFICOS,EM ENCOSTAS COM LEVANTAMENTO DE DETALHES,TERRENO DE VEGETACAO LEVE,INCLUINDO SERVICOS DEEXECUCAO DE PERFIS TOPOGRAFICOS,EM ENCOSTAS COM LEVANTAMENTO CAMPO,DE ESCRITORIO E APRESENTACAO DE DESENHOSEXECUCAO DE PERFIS TOPOGRAFICOS,EM ENCOSTAS COM LEVANTAMENTO</v>
      </c>
      <c r="C860" s="141" t="s">
        <v>22334</v>
      </c>
      <c r="D860" s="141" t="s">
        <v>22335</v>
      </c>
      <c r="E860" s="141" t="s">
        <v>22336</v>
      </c>
      <c r="I860" s="141" t="s">
        <v>285</v>
      </c>
      <c r="J860" s="649">
        <v>18.91</v>
      </c>
    </row>
    <row r="861" spans="1:10" hidden="1">
      <c r="A861" s="141" t="s">
        <v>22338</v>
      </c>
      <c r="B861" s="141" t="str">
        <f t="shared" si="13"/>
        <v>EXECUCAO DE PERFIS TOPOGRAFICOS,EM ENCOSTAS COM LEVANTAMENTO DE DETALHES,TERRENO DE VEGETACAO DENSA,INCLUINDO SERVICOS DEXECUCAO DE PERFIS TOPOGRAFICOS,EM ENCOSTAS COM LEVANTAMENTOE CAMPO,DE ESCRITORIO E APRESENTACAO DE DESENHOSEXECUCAO DE PERFIS TOPOGRAFICOS,EM ENCOSTAS COM LEVANTAMENTO</v>
      </c>
      <c r="C861" s="141" t="s">
        <v>22334</v>
      </c>
      <c r="D861" s="141" t="s">
        <v>22339</v>
      </c>
      <c r="E861" s="141" t="s">
        <v>22340</v>
      </c>
      <c r="I861" s="141" t="s">
        <v>285</v>
      </c>
      <c r="J861" s="649">
        <v>28.63</v>
      </c>
    </row>
    <row r="862" spans="1:10" hidden="1">
      <c r="A862" s="141" t="s">
        <v>22341</v>
      </c>
      <c r="B862" s="141" t="str">
        <f t="shared" si="13"/>
        <v>EXECUCAO DE PERFIS TOPOGRAFICOS,EM ENCOSTAS COM LEVANTAMENTO DE DETALHES,TERRENO DE VEGETACAO DENSA,INCLUINDO SERVICOS DEXECUCAO DE PERFIS TOPOGRAFICOS,EM ENCOSTAS COM LEVANTAMENTOE CAMPO,DE ESCRITORIO E APRESENTACAO DE DESENHOSEXECUCAO DE PERFIS TOPOGRAFICOS,EM ENCOSTAS COM LEVANTAMENTO</v>
      </c>
      <c r="C862" s="141" t="s">
        <v>22334</v>
      </c>
      <c r="D862" s="141" t="s">
        <v>22339</v>
      </c>
      <c r="E862" s="141" t="s">
        <v>22340</v>
      </c>
      <c r="I862" s="141" t="s">
        <v>285</v>
      </c>
      <c r="J862" s="649">
        <v>25.53</v>
      </c>
    </row>
    <row r="863" spans="1:10" hidden="1">
      <c r="A863" s="141" t="s">
        <v>22342</v>
      </c>
      <c r="B863" s="141" t="str">
        <f t="shared" si="13"/>
        <v>LEVANTAMENTO TOPOGRAFICO PLANIALTIMETRICO, EM AREAS DE RECUPERACAO DE LOGRADOUROS PUBLICOSLEVANTAMENTO TOPOGRAFICO PLANIALTIMETRICO, EM AREAS DE RECUPLEVANTAMENTO TOPOGRAFICO PLANIALTIMETRICO, EM AREAS DE RECUP</v>
      </c>
      <c r="C863" s="141" t="s">
        <v>22343</v>
      </c>
      <c r="D863" s="141" t="s">
        <v>22344</v>
      </c>
      <c r="I863" s="141" t="s">
        <v>27</v>
      </c>
      <c r="J863" s="649">
        <v>0.32</v>
      </c>
    </row>
    <row r="864" spans="1:10" hidden="1">
      <c r="A864" s="141" t="s">
        <v>22345</v>
      </c>
      <c r="B864" s="141" t="str">
        <f t="shared" si="13"/>
        <v>LEVANTAMENTO TOPOGRAFICO PLANIALTIMETRICO, EM AREAS DE RECUPERACAO DE LOGRADOUROS PUBLICOSLEVANTAMENTO TOPOGRAFICO PLANIALTIMETRICO, EM AREAS DE RECUPLEVANTAMENTO TOPOGRAFICO PLANIALTIMETRICO, EM AREAS DE RECUP</v>
      </c>
      <c r="C864" s="141" t="s">
        <v>22343</v>
      </c>
      <c r="D864" s="141" t="s">
        <v>22344</v>
      </c>
      <c r="I864" s="141" t="s">
        <v>27</v>
      </c>
      <c r="J864" s="649">
        <v>0.28999999999999998</v>
      </c>
    </row>
    <row r="865" spans="1:10" hidden="1">
      <c r="A865" s="141" t="s">
        <v>22346</v>
      </c>
      <c r="B865" s="141" t="str">
        <f t="shared" si="13"/>
        <v>LEVANTAMENTO TOPOGRAFICO PLANIALTIMETRICO E CADASTRAL,COM CURVAS DE NIVEL A CADA 1,00M,CONSIDERANDO TERRENO DE OROGRAFIALEVANTAMENTO TOPOGRAFICO PLANIALTIMETRICO E CADASTRAL,COM CU ACIDENTADA,VEGETACAO DENSA E EDIFICACAO LEVE.CUSTO PARA AREA ATE 5000M2 (ESCALA 1:250/500)LEVANTAMENTO TOPOGRAFICO PLANIALTIMETRICO E CADASTRAL,COM CU</v>
      </c>
      <c r="C865" s="141" t="s">
        <v>22347</v>
      </c>
      <c r="D865" s="141" t="s">
        <v>22348</v>
      </c>
      <c r="E865" s="141" t="s">
        <v>22349</v>
      </c>
      <c r="F865" s="141" t="s">
        <v>22350</v>
      </c>
      <c r="I865" s="141" t="s">
        <v>14</v>
      </c>
      <c r="J865" s="649">
        <v>9665.83</v>
      </c>
    </row>
    <row r="866" spans="1:10" hidden="1">
      <c r="A866" s="141" t="s">
        <v>22351</v>
      </c>
      <c r="B866" s="141" t="str">
        <f t="shared" si="13"/>
        <v>LEVANTAMENTO TOPOGRAFICO PLANIALTIMETRICO E CADASTRAL,COM CURVAS DE NIVEL A CADA 1,00M,CONSIDERANDO TERRENO DE OROGRAFIALEVANTAMENTO TOPOGRAFICO PLANIALTIMETRICO E CADASTRAL,COM CU ACIDENTADA,VEGETACAO DENSA E EDIFICACAO LEVE.CUSTO PARA AREA ATE 5000M2 (ESCALA 1:250/500)LEVANTAMENTO TOPOGRAFICO PLANIALTIMETRICO E CADASTRAL,COM CU</v>
      </c>
      <c r="C866" s="141" t="s">
        <v>22347</v>
      </c>
      <c r="D866" s="141" t="s">
        <v>22348</v>
      </c>
      <c r="E866" s="141" t="s">
        <v>22349</v>
      </c>
      <c r="F866" s="141" t="s">
        <v>22350</v>
      </c>
      <c r="I866" s="141" t="s">
        <v>14</v>
      </c>
      <c r="J866" s="649">
        <v>8640.1299999999992</v>
      </c>
    </row>
    <row r="867" spans="1:10" hidden="1">
      <c r="A867" s="141" t="s">
        <v>22352</v>
      </c>
      <c r="B867" s="141" t="str">
        <f t="shared" si="13"/>
        <v>LEVANTAMENTO TOPOGRAFICO PLANIALTIMETRICO E CADASTRAL,COM CURVAS DE NIVEL A CADA 1,00M,CONSIDERANDO TERRENO DE OROGRAFIALEVANTAMENTO TOPOGRAFICO PLANIALTIMETRICO E CADASTRAL,COM CU ACIDENTADA,VEGETACAO DENSA E EDIFICACAO MEDIA.CUSTO PARA AREA ATE 5000M2 (ESCALA 1:250/500)LEVANTAMENTO TOPOGRAFICO PLANIALTIMETRICO E CADASTRAL,COM CU</v>
      </c>
      <c r="C867" s="141" t="s">
        <v>22347</v>
      </c>
      <c r="D867" s="141" t="s">
        <v>22348</v>
      </c>
      <c r="E867" s="141" t="s">
        <v>22353</v>
      </c>
      <c r="F867" s="141" t="s">
        <v>22354</v>
      </c>
      <c r="I867" s="141" t="s">
        <v>14</v>
      </c>
      <c r="J867" s="649">
        <v>10477.23</v>
      </c>
    </row>
    <row r="868" spans="1:10" hidden="1">
      <c r="A868" s="141" t="s">
        <v>22355</v>
      </c>
      <c r="B868" s="141" t="str">
        <f t="shared" si="13"/>
        <v>LEVANTAMENTO TOPOGRAFICO PLANIALTIMETRICO E CADASTRAL,COM CURVAS DE NIVEL A CADA 1,00M,CONSIDERANDO TERRENO DE OROGRAFIALEVANTAMENTO TOPOGRAFICO PLANIALTIMETRICO E CADASTRAL,COM CU ACIDENTADA,VEGETACAO DENSA E EDIFICACAO MEDIA.CUSTO PARA AREA ATE 5000M2 (ESCALA 1:250/500)LEVANTAMENTO TOPOGRAFICO PLANIALTIMETRICO E CADASTRAL,COM CU</v>
      </c>
      <c r="C868" s="141" t="s">
        <v>22347</v>
      </c>
      <c r="D868" s="141" t="s">
        <v>22348</v>
      </c>
      <c r="E868" s="141" t="s">
        <v>22353</v>
      </c>
      <c r="F868" s="141" t="s">
        <v>22354</v>
      </c>
      <c r="I868" s="141" t="s">
        <v>14</v>
      </c>
      <c r="J868" s="649">
        <v>9365.4</v>
      </c>
    </row>
    <row r="869" spans="1:10" hidden="1">
      <c r="A869" s="141" t="s">
        <v>22356</v>
      </c>
      <c r="B869" s="141" t="str">
        <f t="shared" si="13"/>
        <v>LEVANTAMENTO TOPOGRAFICO PLANIALTIMETRICO E CADASTRAL,COM CURVAS DE NIVEL A CADA 1,00M,CONSIDERANDO TERRENO DE OROGRAFIALEVANTAMENTO TOPOGRAFICO PLANIALTIMETRICO E CADASTRAL,COM CU ACIDENTADA,VEGETACAO DENSA E EDIFICACAO DENSA.CUSTO PARA AREA ATE 5000M2 (ESCALA 1:250/500)LEVANTAMENTO TOPOGRAFICO PLANIALTIMETRICO E CADASTRAL,COM CU</v>
      </c>
      <c r="C869" s="141" t="s">
        <v>22347</v>
      </c>
      <c r="D869" s="141" t="s">
        <v>22348</v>
      </c>
      <c r="E869" s="141" t="s">
        <v>22357</v>
      </c>
      <c r="F869" s="141" t="s">
        <v>22354</v>
      </c>
      <c r="I869" s="141" t="s">
        <v>14</v>
      </c>
      <c r="J869" s="649">
        <v>11621.68</v>
      </c>
    </row>
    <row r="870" spans="1:10" hidden="1">
      <c r="A870" s="141" t="s">
        <v>22358</v>
      </c>
      <c r="B870" s="141" t="str">
        <f t="shared" si="13"/>
        <v>LEVANTAMENTO TOPOGRAFICO PLANIALTIMETRICO E CADASTRAL,COM CURVAS DE NIVEL A CADA 1,00M,CONSIDERANDO TERRENO DE OROGRAFIALEVANTAMENTO TOPOGRAFICO PLANIALTIMETRICO E CADASTRAL,COM CU ACIDENTADA,VEGETACAO DENSA E EDIFICACAO DENSA.CUSTO PARA AREA ATE 5000M2 (ESCALA 1:250/500)LEVANTAMENTO TOPOGRAFICO PLANIALTIMETRICO E CADASTRAL,COM CU</v>
      </c>
      <c r="C870" s="141" t="s">
        <v>22347</v>
      </c>
      <c r="D870" s="141" t="s">
        <v>22348</v>
      </c>
      <c r="E870" s="141" t="s">
        <v>22357</v>
      </c>
      <c r="F870" s="141" t="s">
        <v>22354</v>
      </c>
      <c r="I870" s="141" t="s">
        <v>14</v>
      </c>
      <c r="J870" s="649">
        <v>10388.43</v>
      </c>
    </row>
    <row r="871" spans="1:10" hidden="1">
      <c r="A871" s="141" t="s">
        <v>22359</v>
      </c>
      <c r="B871" s="141" t="str">
        <f t="shared" si="13"/>
        <v>LEVANTAMENTO TOPOGRAFICO PLANIALTIMETRICO E CADASTRAL,COM CURVAS DE NIVEL A CADA 1,00M,CONSIDERANDO TERRENO DE OROGRAFIALEVANTAMENTO TOPOGRAFICO PLANIALTIMETRICO E CADASTRAL,COM CU ACIDENTADA,VEGETACAO RALA E EDIFICACAO LEVE.CUSTO PARA AREA   ATE 5000M2 (ESCALA 1:250/500)LEVANTAMENTO TOPOGRAFICO PLANIALTIMETRICO E CADASTRAL,COM CU</v>
      </c>
      <c r="C871" s="141" t="s">
        <v>22347</v>
      </c>
      <c r="D871" s="141" t="s">
        <v>22348</v>
      </c>
      <c r="E871" s="141" t="s">
        <v>22360</v>
      </c>
      <c r="F871" s="141" t="s">
        <v>22361</v>
      </c>
      <c r="I871" s="141" t="s">
        <v>14</v>
      </c>
      <c r="J871" s="649">
        <v>7732.65</v>
      </c>
    </row>
    <row r="872" spans="1:10" hidden="1">
      <c r="A872" s="141" t="s">
        <v>22362</v>
      </c>
      <c r="B872" s="141" t="str">
        <f t="shared" si="13"/>
        <v>LEVANTAMENTO TOPOGRAFICO PLANIALTIMETRICO E CADASTRAL,COM CURVAS DE NIVEL A CADA 1,00M,CONSIDERANDO TERRENO DE OROGRAFIALEVANTAMENTO TOPOGRAFICO PLANIALTIMETRICO E CADASTRAL,COM CU ACIDENTADA,VEGETACAO RALA E EDIFICACAO LEVE.CUSTO PARA AREA   ATE 5000M2 (ESCALA 1:250/500)LEVANTAMENTO TOPOGRAFICO PLANIALTIMETRICO E CADASTRAL,COM CU</v>
      </c>
      <c r="C872" s="141" t="s">
        <v>22347</v>
      </c>
      <c r="D872" s="141" t="s">
        <v>22348</v>
      </c>
      <c r="E872" s="141" t="s">
        <v>22360</v>
      </c>
      <c r="F872" s="141" t="s">
        <v>22361</v>
      </c>
      <c r="I872" s="141" t="s">
        <v>14</v>
      </c>
      <c r="J872" s="649">
        <v>6912.1</v>
      </c>
    </row>
    <row r="873" spans="1:10" hidden="1">
      <c r="A873" s="141" t="s">
        <v>22363</v>
      </c>
      <c r="B873" s="141" t="str">
        <f t="shared" si="13"/>
        <v>LEVANTAMENTO TOPOGRAFICO PLANIALTIMETRICO E CADASTRAL,COM CURVAS DE NIVEL A CADA 1,00M,CONSIDERANDO TERRENO DE OROGRAFIALEVANTAMENTO TOPOGRAFICO PLANIALTIMETRICO E CADASTRAL,COM CU ACIDENTADA,VEGETACAO RALA E EDIFICACAO MEDIA.CUSTO PARA AREA ATE 5000M2 (ESCALA 1:250/500)LEVANTAMENTO TOPOGRAFICO PLANIALTIMETRICO E CADASTRAL,COM CU</v>
      </c>
      <c r="C873" s="141" t="s">
        <v>22347</v>
      </c>
      <c r="D873" s="141" t="s">
        <v>22348</v>
      </c>
      <c r="E873" s="141" t="s">
        <v>22364</v>
      </c>
      <c r="F873" s="141" t="s">
        <v>22350</v>
      </c>
      <c r="I873" s="141" t="s">
        <v>14</v>
      </c>
      <c r="J873" s="649">
        <v>8382.18</v>
      </c>
    </row>
    <row r="874" spans="1:10" hidden="1">
      <c r="A874" s="141" t="s">
        <v>22365</v>
      </c>
      <c r="B874" s="141" t="str">
        <f t="shared" si="13"/>
        <v>LEVANTAMENTO TOPOGRAFICO PLANIALTIMETRICO E CADASTRAL,COM CURVAS DE NIVEL A CADA 1,00M,CONSIDERANDO TERRENO DE OROGRAFIALEVANTAMENTO TOPOGRAFICO PLANIALTIMETRICO E CADASTRAL,COM CU ACIDENTADA,VEGETACAO RALA E EDIFICACAO MEDIA.CUSTO PARA AREA ATE 5000M2 (ESCALA 1:250/500)LEVANTAMENTO TOPOGRAFICO PLANIALTIMETRICO E CADASTRAL,COM CU</v>
      </c>
      <c r="C874" s="141" t="s">
        <v>22347</v>
      </c>
      <c r="D874" s="141" t="s">
        <v>22348</v>
      </c>
      <c r="E874" s="141" t="s">
        <v>22364</v>
      </c>
      <c r="F874" s="141" t="s">
        <v>22350</v>
      </c>
      <c r="I874" s="141" t="s">
        <v>14</v>
      </c>
      <c r="J874" s="649">
        <v>7492.7</v>
      </c>
    </row>
    <row r="875" spans="1:10" hidden="1">
      <c r="A875" s="141" t="s">
        <v>22366</v>
      </c>
      <c r="B875" s="141" t="str">
        <f t="shared" si="13"/>
        <v>LEVANTAMENTO TOPOGRAFICO PLANIALTIMETRICO E CADASTRAL,COM CURVAS DE NIVEL A CADA 1,00M,CONSIDERANDO TERRENO DE OROGRAFIALEVANTAMENTO TOPOGRAFICO PLANIALTIMETRICO E CADASTRAL,COM CU ACIDENTADA,VEGETACAO RALA E EDIFICACAO DENSA.CUSTO PARA AREA ATE 5000M2 (ESCALA 1:250/500)LEVANTAMENTO TOPOGRAFICO PLANIALTIMETRICO E CADASTRAL,COM CU</v>
      </c>
      <c r="C875" s="141" t="s">
        <v>22347</v>
      </c>
      <c r="D875" s="141" t="s">
        <v>22348</v>
      </c>
      <c r="E875" s="141" t="s">
        <v>22367</v>
      </c>
      <c r="F875" s="141" t="s">
        <v>22350</v>
      </c>
      <c r="I875" s="141" t="s">
        <v>14</v>
      </c>
      <c r="J875" s="649">
        <v>9665.83</v>
      </c>
    </row>
    <row r="876" spans="1:10" hidden="1">
      <c r="A876" s="141" t="s">
        <v>22368</v>
      </c>
      <c r="B876" s="141" t="str">
        <f t="shared" si="13"/>
        <v>LEVANTAMENTO TOPOGRAFICO PLANIALTIMETRICO E CADASTRAL,COM CURVAS DE NIVEL A CADA 1,00M,CONSIDERANDO TERRENO DE OROGRAFIALEVANTAMENTO TOPOGRAFICO PLANIALTIMETRICO E CADASTRAL,COM CU ACIDENTADA,VEGETACAO RALA E EDIFICACAO DENSA.CUSTO PARA AREA ATE 5000M2 (ESCALA 1:250/500)LEVANTAMENTO TOPOGRAFICO PLANIALTIMETRICO E CADASTRAL,COM CU</v>
      </c>
      <c r="C876" s="141" t="s">
        <v>22347</v>
      </c>
      <c r="D876" s="141" t="s">
        <v>22348</v>
      </c>
      <c r="E876" s="141" t="s">
        <v>22367</v>
      </c>
      <c r="F876" s="141" t="s">
        <v>22350</v>
      </c>
      <c r="I876" s="141" t="s">
        <v>14</v>
      </c>
      <c r="J876" s="649">
        <v>8640.1299999999992</v>
      </c>
    </row>
    <row r="877" spans="1:10" hidden="1">
      <c r="A877" s="141" t="s">
        <v>22369</v>
      </c>
      <c r="B877" s="141" t="str">
        <f t="shared" si="13"/>
        <v>LEVANTAMENTO TOPOGRAFICO PLANIALTIMETRICO E CADASTRAL,COM CURVAS DE NIVEL A CADA 1,00M,CONSIDERANDO TERRENO DE OROGRAFIALEVANTAMENTO TOPOGRAFICO PLANIALTIMETRICO E CADASTRAL,COM CU NAO ACIDENTADA,VEGETACAO DENSA E EDIFICACAO LEVE.CUSTO PARA AREA ATE 5000M2 (ESCALA 1:250/500)LEVANTAMENTO TOPOGRAFICO PLANIALTIMETRICO E CADASTRAL,COM CU</v>
      </c>
      <c r="C877" s="141" t="s">
        <v>22347</v>
      </c>
      <c r="D877" s="141" t="s">
        <v>22348</v>
      </c>
      <c r="E877" s="141" t="s">
        <v>22370</v>
      </c>
      <c r="F877" s="141" t="s">
        <v>22371</v>
      </c>
      <c r="I877" s="141" t="s">
        <v>14</v>
      </c>
      <c r="J877" s="649">
        <v>7732.65</v>
      </c>
    </row>
    <row r="878" spans="1:10" hidden="1">
      <c r="A878" s="141" t="s">
        <v>22372</v>
      </c>
      <c r="B878" s="141" t="str">
        <f t="shared" si="13"/>
        <v>LEVANTAMENTO TOPOGRAFICO PLANIALTIMETRICO E CADASTRAL,COM CURVAS DE NIVEL A CADA 1,00M,CONSIDERANDO TERRENO DE OROGRAFIALEVANTAMENTO TOPOGRAFICO PLANIALTIMETRICO E CADASTRAL,COM CU NAO ACIDENTADA,VEGETACAO DENSA E EDIFICACAO LEVE.CUSTO PARA AREA ATE 5000M2 (ESCALA 1:250/500)LEVANTAMENTO TOPOGRAFICO PLANIALTIMETRICO E CADASTRAL,COM CU</v>
      </c>
      <c r="C878" s="141" t="s">
        <v>22347</v>
      </c>
      <c r="D878" s="141" t="s">
        <v>22348</v>
      </c>
      <c r="E878" s="141" t="s">
        <v>22370</v>
      </c>
      <c r="F878" s="141" t="s">
        <v>22371</v>
      </c>
      <c r="I878" s="141" t="s">
        <v>14</v>
      </c>
      <c r="J878" s="649">
        <v>6912.1</v>
      </c>
    </row>
    <row r="879" spans="1:10" hidden="1">
      <c r="A879" s="141" t="s">
        <v>22373</v>
      </c>
      <c r="B879" s="141" t="str">
        <f t="shared" si="13"/>
        <v>LEVANTAMENTO TOPOGRAFICO PLANIALTIMETRICO E CADASTRAL,COM CURVAS DE NIVEL A CADA 1,00M,CONSIDERANDO TERRENO DE OROGRAFIALEVANTAMENTO TOPOGRAFICO PLANIALTIMETRICO E CADASTRAL,COM CUNAO ACIDENTADA,VEGETACAO DENSA E EDIFICACAO MEDIA.CUSTO PARA AREA ATE 5000M2 (ESCALA 1:250/500)LEVANTAMENTO TOPOGRAFICO PLANIALTIMETRICO E CADASTRAL,COM CU</v>
      </c>
      <c r="C879" s="141" t="s">
        <v>22347</v>
      </c>
      <c r="D879" s="141" t="s">
        <v>22348</v>
      </c>
      <c r="E879" s="141" t="s">
        <v>22374</v>
      </c>
      <c r="F879" s="141" t="s">
        <v>22371</v>
      </c>
      <c r="I879" s="141" t="s">
        <v>14</v>
      </c>
      <c r="J879" s="649">
        <v>8382.18</v>
      </c>
    </row>
    <row r="880" spans="1:10" hidden="1">
      <c r="A880" s="141" t="s">
        <v>22375</v>
      </c>
      <c r="B880" s="141" t="str">
        <f t="shared" si="13"/>
        <v>LEVANTAMENTO TOPOGRAFICO PLANIALTIMETRICO E CADASTRAL,COM CURVAS DE NIVEL A CADA 1,00M,CONSIDERANDO TERRENO DE OROGRAFIALEVANTAMENTO TOPOGRAFICO PLANIALTIMETRICO E CADASTRAL,COM CUNAO ACIDENTADA,VEGETACAO DENSA E EDIFICACAO MEDIA.CUSTO PARA AREA ATE 5000M2 (ESCALA 1:250/500)LEVANTAMENTO TOPOGRAFICO PLANIALTIMETRICO E CADASTRAL,COM CU</v>
      </c>
      <c r="C880" s="141" t="s">
        <v>22347</v>
      </c>
      <c r="D880" s="141" t="s">
        <v>22348</v>
      </c>
      <c r="E880" s="141" t="s">
        <v>22374</v>
      </c>
      <c r="F880" s="141" t="s">
        <v>22371</v>
      </c>
      <c r="I880" s="141" t="s">
        <v>14</v>
      </c>
      <c r="J880" s="649">
        <v>7492.7</v>
      </c>
    </row>
    <row r="881" spans="1:10" hidden="1">
      <c r="A881" s="141" t="s">
        <v>22376</v>
      </c>
      <c r="B881" s="141" t="str">
        <f t="shared" si="13"/>
        <v>LEVANTAMENTO TOPOGRAFICO PLANIALTIMETRICO E CADASTRAL,COM CURVAS DE NIVEL A CADA 1,00M,CONSIDERANDO TERRENO DE OROGRAFIALEVANTAMENTO TOPOGRAFICO PLANIALTIMETRICO E CADASTRAL,COM CU NAO ACIDENTADA,VEGETACAO DENSA E EDIFICACAO DENSA.CUSTO PARA AREA ATE 5000M2 (ESCALA 1:250/500)LEVANTAMENTO TOPOGRAFICO PLANIALTIMETRICO E CADASTRAL,COM CU</v>
      </c>
      <c r="C881" s="141" t="s">
        <v>22347</v>
      </c>
      <c r="D881" s="141" t="s">
        <v>22348</v>
      </c>
      <c r="E881" s="141" t="s">
        <v>22377</v>
      </c>
      <c r="F881" s="141" t="s">
        <v>22378</v>
      </c>
      <c r="I881" s="141" t="s">
        <v>14</v>
      </c>
      <c r="J881" s="649">
        <v>9665.83</v>
      </c>
    </row>
    <row r="882" spans="1:10" hidden="1">
      <c r="A882" s="141" t="s">
        <v>22379</v>
      </c>
      <c r="B882" s="141" t="str">
        <f t="shared" si="13"/>
        <v>LEVANTAMENTO TOPOGRAFICO PLANIALTIMETRICO E CADASTRAL,COM CURVAS DE NIVEL A CADA 1,00M,CONSIDERANDO TERRENO DE OROGRAFIALEVANTAMENTO TOPOGRAFICO PLANIALTIMETRICO E CADASTRAL,COM CU NAO ACIDENTADA,VEGETACAO DENSA E EDIFICACAO DENSA.CUSTO PARA AREA ATE 5000M2 (ESCALA 1:250/500)LEVANTAMENTO TOPOGRAFICO PLANIALTIMETRICO E CADASTRAL,COM CU</v>
      </c>
      <c r="C882" s="141" t="s">
        <v>22347</v>
      </c>
      <c r="D882" s="141" t="s">
        <v>22348</v>
      </c>
      <c r="E882" s="141" t="s">
        <v>22377</v>
      </c>
      <c r="F882" s="141" t="s">
        <v>22378</v>
      </c>
      <c r="I882" s="141" t="s">
        <v>14</v>
      </c>
      <c r="J882" s="649">
        <v>8640.1299999999992</v>
      </c>
    </row>
    <row r="883" spans="1:10" hidden="1">
      <c r="A883" s="141" t="s">
        <v>22380</v>
      </c>
      <c r="B883" s="141" t="str">
        <f t="shared" si="13"/>
        <v>LEVANTAMENTO TOPOGRAFICO PLANIALTIMETRICO E CADASTRAL,COM CURVAS DE NIVEL A CADA 1,00M,CONSIDERANDO TERRENO DE OROGRAFIALEVANTAMENTO TOPOGRAFICO PLANIALTIMETRICO E CADASTRAL,COM CU NAO ACIDENTADA,VEGETACAO RALA E EDIFICACAO LEVE.CUSTO PARA AREA ATE 5000M2 (ESCALA 1:250/500)LEVANTAMENTO TOPOGRAFICO PLANIALTIMETRICO E CADASTRAL,COM CU</v>
      </c>
      <c r="C883" s="141" t="s">
        <v>22347</v>
      </c>
      <c r="D883" s="141" t="s">
        <v>22348</v>
      </c>
      <c r="E883" s="141" t="s">
        <v>22381</v>
      </c>
      <c r="F883" s="141" t="s">
        <v>22371</v>
      </c>
      <c r="I883" s="141" t="s">
        <v>14</v>
      </c>
      <c r="J883" s="649">
        <v>5798.37</v>
      </c>
    </row>
    <row r="884" spans="1:10" hidden="1">
      <c r="A884" s="141" t="s">
        <v>22382</v>
      </c>
      <c r="B884" s="141" t="str">
        <f t="shared" si="13"/>
        <v>LEVANTAMENTO TOPOGRAFICO PLANIALTIMETRICO E CADASTRAL,COM CURVAS DE NIVEL A CADA 1,00M,CONSIDERANDO TERRENO DE OROGRAFIALEVANTAMENTO TOPOGRAFICO PLANIALTIMETRICO E CADASTRAL,COM CU NAO ACIDENTADA,VEGETACAO RALA E EDIFICACAO LEVE.CUSTO PARA AREA ATE 5000M2 (ESCALA 1:250/500)LEVANTAMENTO TOPOGRAFICO PLANIALTIMETRICO E CADASTRAL,COM CU</v>
      </c>
      <c r="C884" s="141" t="s">
        <v>22347</v>
      </c>
      <c r="D884" s="141" t="s">
        <v>22348</v>
      </c>
      <c r="E884" s="141" t="s">
        <v>22381</v>
      </c>
      <c r="F884" s="141" t="s">
        <v>22371</v>
      </c>
      <c r="I884" s="141" t="s">
        <v>14</v>
      </c>
      <c r="J884" s="649">
        <v>5183.07</v>
      </c>
    </row>
    <row r="885" spans="1:10" hidden="1">
      <c r="A885" s="141" t="s">
        <v>22383</v>
      </c>
      <c r="B885" s="141" t="str">
        <f t="shared" si="13"/>
        <v>LEVANTAMENTO TOPOGRAFICO PLANIALTIMETRICO E CADASTRAL,COM CURVAS DE NIVEL A CADA 1,00M,CONSIDERANDO TERRENO DE OROGRAFIALEVANTAMENTO TOPOGRAFICO PLANIALTIMETRICO E CADASTRAL,COM CU NAO ACIDENTADA,VEGETACAO RALA E EDIFICACAO MEDIA.CUSTO PARA AREA ATE 5000M2 (ESCALA 1:250/500)LEVANTAMENTO TOPOGRAFICO PLANIALTIMETRICO E CADASTRAL,COM CU</v>
      </c>
      <c r="C885" s="141" t="s">
        <v>22347</v>
      </c>
      <c r="D885" s="141" t="s">
        <v>22348</v>
      </c>
      <c r="E885" s="141" t="s">
        <v>22384</v>
      </c>
      <c r="F885" s="141" t="s">
        <v>22371</v>
      </c>
      <c r="I885" s="141" t="s">
        <v>14</v>
      </c>
      <c r="J885" s="649">
        <v>6285.42</v>
      </c>
    </row>
    <row r="886" spans="1:10" hidden="1">
      <c r="A886" s="141" t="s">
        <v>22385</v>
      </c>
      <c r="B886" s="141" t="str">
        <f t="shared" si="13"/>
        <v>LEVANTAMENTO TOPOGRAFICO PLANIALTIMETRICO E CADASTRAL,COM CURVAS DE NIVEL A CADA 1,00M,CONSIDERANDO TERRENO DE OROGRAFIALEVANTAMENTO TOPOGRAFICO PLANIALTIMETRICO E CADASTRAL,COM CU NAO ACIDENTADA,VEGETACAO RALA E EDIFICACAO MEDIA.CUSTO PARA AREA ATE 5000M2 (ESCALA 1:250/500)LEVANTAMENTO TOPOGRAFICO PLANIALTIMETRICO E CADASTRAL,COM CU</v>
      </c>
      <c r="C886" s="141" t="s">
        <v>22347</v>
      </c>
      <c r="D886" s="141" t="s">
        <v>22348</v>
      </c>
      <c r="E886" s="141" t="s">
        <v>22384</v>
      </c>
      <c r="F886" s="141" t="s">
        <v>22371</v>
      </c>
      <c r="I886" s="141" t="s">
        <v>14</v>
      </c>
      <c r="J886" s="649">
        <v>5618.43</v>
      </c>
    </row>
    <row r="887" spans="1:10" hidden="1">
      <c r="A887" s="141" t="s">
        <v>22386</v>
      </c>
      <c r="B887" s="141" t="str">
        <f t="shared" si="13"/>
        <v>LEVANTAMENTO TOPOGRAFICO PLANIALTIMETRICO E CADASTRAL,COM CURVAS DE NIVEL A CADA 1,00M,CONSIDERANDO TERRENO DE OROGRAFIALEVANTAMENTO TOPOGRAFICO PLANIALTIMETRICO E CADASTRAL,COM CU NAO ACIDENTADA,VEGETACAO RALA E EDIFICACAO DENSA.CUSTO PARA AREA ATE 5000M2 (ESCALA 1:250/500)LEVANTAMENTO TOPOGRAFICO PLANIALTIMETRICO E CADASTRAL,COM CU</v>
      </c>
      <c r="C887" s="141" t="s">
        <v>22347</v>
      </c>
      <c r="D887" s="141" t="s">
        <v>22348</v>
      </c>
      <c r="E887" s="141" t="s">
        <v>22387</v>
      </c>
      <c r="F887" s="141" t="s">
        <v>22371</v>
      </c>
      <c r="I887" s="141" t="s">
        <v>14</v>
      </c>
      <c r="J887" s="649">
        <v>7732.65</v>
      </c>
    </row>
    <row r="888" spans="1:10" hidden="1">
      <c r="A888" s="141" t="s">
        <v>22388</v>
      </c>
      <c r="B888" s="141" t="str">
        <f t="shared" si="13"/>
        <v>LEVANTAMENTO TOPOGRAFICO PLANIALTIMETRICO E CADASTRAL,COM CURVAS DE NIVEL A CADA 1,00M,CONSIDERANDO TERRENO DE OROGRAFIALEVANTAMENTO TOPOGRAFICO PLANIALTIMETRICO E CADASTRAL,COM CU NAO ACIDENTADA,VEGETACAO RALA E EDIFICACAO DENSA.CUSTO PARA AREA ATE 5000M2 (ESCALA 1:250/500)LEVANTAMENTO TOPOGRAFICO PLANIALTIMETRICO E CADASTRAL,COM CU</v>
      </c>
      <c r="C888" s="141" t="s">
        <v>22347</v>
      </c>
      <c r="D888" s="141" t="s">
        <v>22348</v>
      </c>
      <c r="E888" s="141" t="s">
        <v>22387</v>
      </c>
      <c r="F888" s="141" t="s">
        <v>22371</v>
      </c>
      <c r="I888" s="141" t="s">
        <v>14</v>
      </c>
      <c r="J888" s="649">
        <v>6912.1</v>
      </c>
    </row>
    <row r="889" spans="1:10" hidden="1">
      <c r="A889" s="141" t="s">
        <v>22389</v>
      </c>
      <c r="B889" s="141" t="str">
        <f t="shared" si="13"/>
        <v>LEVANTAMENTO TOPOGRAFICO PLANIALTIMETRICO E CADASTRAL,COM CURVAS DE NIVEL A CADA 1,00M,CONSIDERANDO TERRENO DE OROGRAFIALEVANTAMENTO TOPOGRAFICO PLANIALTIMETRICO E CADASTRAL,COM CU ACIDENTADA,VEGETACAO DENSA E EDIFICACAO LEVE.CUSTO PARA AREA DE 5000 A 10000M2 (ESCALA 1:200/500)LEVANTAMENTO TOPOGRAFICO PLANIALTIMETRICO E CADASTRAL,COM CU</v>
      </c>
      <c r="C889" s="141" t="s">
        <v>22347</v>
      </c>
      <c r="D889" s="141" t="s">
        <v>22348</v>
      </c>
      <c r="E889" s="141" t="s">
        <v>22349</v>
      </c>
      <c r="F889" s="141" t="s">
        <v>22390</v>
      </c>
      <c r="I889" s="141" t="s">
        <v>14</v>
      </c>
      <c r="J889" s="649">
        <v>11621.68</v>
      </c>
    </row>
    <row r="890" spans="1:10" hidden="1">
      <c r="A890" s="141" t="s">
        <v>22391</v>
      </c>
      <c r="B890" s="141" t="str">
        <f t="shared" si="13"/>
        <v>LEVANTAMENTO TOPOGRAFICO PLANIALTIMETRICO E CADASTRAL,COM CURVAS DE NIVEL A CADA 1,00M,CONSIDERANDO TERRENO DE OROGRAFIALEVANTAMENTO TOPOGRAFICO PLANIALTIMETRICO E CADASTRAL,COM CU ACIDENTADA,VEGETACAO DENSA E EDIFICACAO LEVE.CUSTO PARA AREA DE 5000 A 10000M2 (ESCALA 1:200/500)LEVANTAMENTO TOPOGRAFICO PLANIALTIMETRICO E CADASTRAL,COM CU</v>
      </c>
      <c r="C890" s="141" t="s">
        <v>22347</v>
      </c>
      <c r="D890" s="141" t="s">
        <v>22348</v>
      </c>
      <c r="E890" s="141" t="s">
        <v>22349</v>
      </c>
      <c r="F890" s="141" t="s">
        <v>22390</v>
      </c>
      <c r="I890" s="141" t="s">
        <v>14</v>
      </c>
      <c r="J890" s="649">
        <v>10388.43</v>
      </c>
    </row>
    <row r="891" spans="1:10" hidden="1">
      <c r="A891" s="141" t="s">
        <v>22392</v>
      </c>
      <c r="B891" s="141" t="str">
        <f t="shared" si="13"/>
        <v>LEVANTAMENTO TOPOGRAFICO PLANIALTIMETRICO E CADASTRAL,COM CURVAS DE NIVEL A CADA 1,00M,CONSIDERANDO TERRENO DE OROGRAFIALEVANTAMENTO TOPOGRAFICO PLANIALTIMETRICO E CADASTRAL,COM CU ACIDENTADA,VEGETACAO DENSA E EDIFICACAO MEDIA.CUSTO PARA AREA DE 5000 A 10000M2 (ESCALA 1:250/500)LEVANTAMENTO TOPOGRAFICO PLANIALTIMETRICO E CADASTRAL,COM CU</v>
      </c>
      <c r="C891" s="141" t="s">
        <v>22347</v>
      </c>
      <c r="D891" s="141" t="s">
        <v>22348</v>
      </c>
      <c r="E891" s="141" t="s">
        <v>22353</v>
      </c>
      <c r="F891" s="141" t="s">
        <v>22393</v>
      </c>
      <c r="I891" s="141" t="s">
        <v>14</v>
      </c>
      <c r="J891" s="649">
        <v>12551.4</v>
      </c>
    </row>
    <row r="892" spans="1:10" hidden="1">
      <c r="A892" s="141" t="s">
        <v>22394</v>
      </c>
      <c r="B892" s="141" t="str">
        <f t="shared" si="13"/>
        <v>LEVANTAMENTO TOPOGRAFICO PLANIALTIMETRICO E CADASTRAL,COM CURVAS DE NIVEL A CADA 1,00M,CONSIDERANDO TERRENO DE OROGRAFIALEVANTAMENTO TOPOGRAFICO PLANIALTIMETRICO E CADASTRAL,COM CU ACIDENTADA,VEGETACAO DENSA E EDIFICACAO MEDIA.CUSTO PARA AREA DE 5000 A 10000M2 (ESCALA 1:250/500)LEVANTAMENTO TOPOGRAFICO PLANIALTIMETRICO E CADASTRAL,COM CU</v>
      </c>
      <c r="C892" s="141" t="s">
        <v>22347</v>
      </c>
      <c r="D892" s="141" t="s">
        <v>22348</v>
      </c>
      <c r="E892" s="141" t="s">
        <v>22353</v>
      </c>
      <c r="F892" s="141" t="s">
        <v>22393</v>
      </c>
      <c r="I892" s="141" t="s">
        <v>14</v>
      </c>
      <c r="J892" s="649">
        <v>11219.5</v>
      </c>
    </row>
    <row r="893" spans="1:10" hidden="1">
      <c r="A893" s="141" t="s">
        <v>22395</v>
      </c>
      <c r="B893" s="141" t="str">
        <f t="shared" si="13"/>
        <v>LEVANTAMENTO TOPOGRAFICO PLANIALTIMETRICO E CADASTRAL,COM CURVAS DE NIVEL A CADA 1,00M,CONSIDERANDO TERRENO DE OROGRAFIALEVANTAMENTO TOPOGRAFICO PLANIALTIMETRICO E CADASTRAL,COM CU ACIDENTADA,VEGETACAO DENSA E EDIFICACAO DENSA.CUSTO PARA AREA DE 5000 A 10000M2 (ESCALA 1:250/500)LEVANTAMENTO TOPOGRAFICO PLANIALTIMETRICO E CADASTRAL,COM CU</v>
      </c>
      <c r="C893" s="141" t="s">
        <v>22347</v>
      </c>
      <c r="D893" s="141" t="s">
        <v>22348</v>
      </c>
      <c r="E893" s="141" t="s">
        <v>22357</v>
      </c>
      <c r="F893" s="141" t="s">
        <v>22393</v>
      </c>
      <c r="I893" s="141" t="s">
        <v>14</v>
      </c>
      <c r="J893" s="649">
        <v>13549.16</v>
      </c>
    </row>
    <row r="894" spans="1:10" hidden="1">
      <c r="A894" s="141" t="s">
        <v>22396</v>
      </c>
      <c r="B894" s="141" t="str">
        <f t="shared" si="13"/>
        <v>LEVANTAMENTO TOPOGRAFICO PLANIALTIMETRICO E CADASTRAL,COM CURVAS DE NIVEL A CADA 1,00M,CONSIDERANDO TERRENO DE OROGRAFIALEVANTAMENTO TOPOGRAFICO PLANIALTIMETRICO E CADASTRAL,COM CU ACIDENTADA,VEGETACAO DENSA E EDIFICACAO DENSA.CUSTO PARA AREA DE 5000 A 10000M2 (ESCALA 1:250/500)LEVANTAMENTO TOPOGRAFICO PLANIALTIMETRICO E CADASTRAL,COM CU</v>
      </c>
      <c r="C894" s="141" t="s">
        <v>22347</v>
      </c>
      <c r="D894" s="141" t="s">
        <v>22348</v>
      </c>
      <c r="E894" s="141" t="s">
        <v>22357</v>
      </c>
      <c r="F894" s="141" t="s">
        <v>22393</v>
      </c>
      <c r="I894" s="141" t="s">
        <v>14</v>
      </c>
      <c r="J894" s="649">
        <v>12111.39</v>
      </c>
    </row>
    <row r="895" spans="1:10" hidden="1">
      <c r="A895" s="141" t="s">
        <v>22397</v>
      </c>
      <c r="B895" s="141" t="str">
        <f t="shared" si="13"/>
        <v>LEVANTAMENTO TOPOGRAFICO PLANIALTIMETRICO E CADASTRAL,COM CURVAS DE NIVEL A CADA 1,00M,CONSIDERANDO TERRENO DE OROGRAFIALEVANTAMENTO TOPOGRAFICO PLANIALTIMETRICO E CADASTRAL,COM CU ACIDENTADA,VEGETACAO RALA E EDIFICACAO LEVE.CUSTO PARA AREA DE 5000 A 10000M2 (ESCALA 1:250/500)LEVANTAMENTO TOPOGRAFICO PLANIALTIMETRICO E CADASTRAL,COM CU</v>
      </c>
      <c r="C895" s="141" t="s">
        <v>22347</v>
      </c>
      <c r="D895" s="141" t="s">
        <v>22348</v>
      </c>
      <c r="E895" s="141" t="s">
        <v>22360</v>
      </c>
      <c r="F895" s="141" t="s">
        <v>22398</v>
      </c>
      <c r="I895" s="141" t="s">
        <v>14</v>
      </c>
      <c r="J895" s="649">
        <v>9665.83</v>
      </c>
    </row>
    <row r="896" spans="1:10" hidden="1">
      <c r="A896" s="141" t="s">
        <v>22399</v>
      </c>
      <c r="B896" s="141" t="str">
        <f t="shared" si="13"/>
        <v>LEVANTAMENTO TOPOGRAFICO PLANIALTIMETRICO E CADASTRAL,COM CURVAS DE NIVEL A CADA 1,00M,CONSIDERANDO TERRENO DE OROGRAFIALEVANTAMENTO TOPOGRAFICO PLANIALTIMETRICO E CADASTRAL,COM CU ACIDENTADA,VEGETACAO RALA E EDIFICACAO LEVE.CUSTO PARA AREA DE 5000 A 10000M2 (ESCALA 1:250/500)LEVANTAMENTO TOPOGRAFICO PLANIALTIMETRICO E CADASTRAL,COM CU</v>
      </c>
      <c r="C896" s="141" t="s">
        <v>22347</v>
      </c>
      <c r="D896" s="141" t="s">
        <v>22348</v>
      </c>
      <c r="E896" s="141" t="s">
        <v>22360</v>
      </c>
      <c r="F896" s="141" t="s">
        <v>22398</v>
      </c>
      <c r="I896" s="141" t="s">
        <v>14</v>
      </c>
      <c r="J896" s="649">
        <v>8640.1299999999992</v>
      </c>
    </row>
    <row r="897" spans="1:10" hidden="1">
      <c r="A897" s="141" t="s">
        <v>22400</v>
      </c>
      <c r="B897" s="141" t="str">
        <f t="shared" si="13"/>
        <v>LEVANTAMENTO TOPOGRAFICO PLANIALTIMETRICO E CADASTRAL,COM CURVAS DE NIVEL A CADA 1,00M,CONSIDERANDO TERRENO DE OROGRAFIALEVANTAMENTO TOPOGRAFICO PLANIALTIMETRICO E CADASTRAL,COM CU ACIDENTADA,VEGETACAO RALA E EDIFICACAO MEDIA.CUSTO PARA AREA DE 5000 A 10000M2 (ESCALA 1:250/500)LEVANTAMENTO TOPOGRAFICO PLANIALTIMETRICO E CADASTRAL,COM CU</v>
      </c>
      <c r="C897" s="141" t="s">
        <v>22347</v>
      </c>
      <c r="D897" s="141" t="s">
        <v>22348</v>
      </c>
      <c r="E897" s="141" t="s">
        <v>22364</v>
      </c>
      <c r="F897" s="141" t="s">
        <v>22401</v>
      </c>
      <c r="I897" s="141" t="s">
        <v>14</v>
      </c>
      <c r="J897" s="649">
        <v>10477.23</v>
      </c>
    </row>
    <row r="898" spans="1:10" hidden="1">
      <c r="A898" s="141" t="s">
        <v>22402</v>
      </c>
      <c r="B898" s="141" t="str">
        <f t="shared" si="13"/>
        <v>LEVANTAMENTO TOPOGRAFICO PLANIALTIMETRICO E CADASTRAL,COM CURVAS DE NIVEL A CADA 1,00M,CONSIDERANDO TERRENO DE OROGRAFIALEVANTAMENTO TOPOGRAFICO PLANIALTIMETRICO E CADASTRAL,COM CU ACIDENTADA,VEGETACAO RALA E EDIFICACAO MEDIA.CUSTO PARA AREA DE 5000 A 10000M2 (ESCALA 1:250/500)LEVANTAMENTO TOPOGRAFICO PLANIALTIMETRICO E CADASTRAL,COM CU</v>
      </c>
      <c r="C898" s="141" t="s">
        <v>22347</v>
      </c>
      <c r="D898" s="141" t="s">
        <v>22348</v>
      </c>
      <c r="E898" s="141" t="s">
        <v>22364</v>
      </c>
      <c r="F898" s="141" t="s">
        <v>22401</v>
      </c>
      <c r="I898" s="141" t="s">
        <v>14</v>
      </c>
      <c r="J898" s="649">
        <v>9365.4</v>
      </c>
    </row>
    <row r="899" spans="1:10" hidden="1">
      <c r="A899" s="141" t="s">
        <v>22403</v>
      </c>
      <c r="B899" s="141" t="str">
        <f t="shared" ref="B899:B962" si="14">C899&amp;D899&amp;C899&amp;E899&amp;F899&amp;G899&amp;H899&amp;C899</f>
        <v>LEVANTAMENTO TOPOGRAFICO PLANIALTIMETRICO E CADASTRAL,COM CURVAS DE NIVEL A CADA 1,00M,CONSIDERANDO TERRENO DE OROGRAFIALEVANTAMENTO TOPOGRAFICO PLANIALTIMETRICO E CADASTRAL,COM CU ACIDENTADA,VEGETACAO RALA E EDIFICACAO DENSA.CUSTO PARA AREA DE 5000 A 10000M2 (ESCALA 1:250/500)LEVANTAMENTO TOPOGRAFICO PLANIALTIMETRICO E CADASTRAL,COM CU</v>
      </c>
      <c r="C899" s="141" t="s">
        <v>22347</v>
      </c>
      <c r="D899" s="141" t="s">
        <v>22348</v>
      </c>
      <c r="E899" s="141" t="s">
        <v>22367</v>
      </c>
      <c r="F899" s="141" t="s">
        <v>22401</v>
      </c>
      <c r="I899" s="141" t="s">
        <v>14</v>
      </c>
      <c r="J899" s="649">
        <v>11621.68</v>
      </c>
    </row>
    <row r="900" spans="1:10" hidden="1">
      <c r="A900" s="141" t="s">
        <v>22404</v>
      </c>
      <c r="B900" s="141" t="str">
        <f t="shared" si="14"/>
        <v>LEVANTAMENTO TOPOGRAFICO PLANIALTIMETRICO E CADASTRAL,COM CURVAS DE NIVEL A CADA 1,00M,CONSIDERANDO TERRENO DE OROGRAFIALEVANTAMENTO TOPOGRAFICO PLANIALTIMETRICO E CADASTRAL,COM CU ACIDENTADA,VEGETACAO RALA E EDIFICACAO DENSA.CUSTO PARA AREA DE 5000 A 10000M2 (ESCALA 1:250/500)LEVANTAMENTO TOPOGRAFICO PLANIALTIMETRICO E CADASTRAL,COM CU</v>
      </c>
      <c r="C900" s="141" t="s">
        <v>22347</v>
      </c>
      <c r="D900" s="141" t="s">
        <v>22348</v>
      </c>
      <c r="E900" s="141" t="s">
        <v>22367</v>
      </c>
      <c r="F900" s="141" t="s">
        <v>22401</v>
      </c>
      <c r="I900" s="141" t="s">
        <v>14</v>
      </c>
      <c r="J900" s="649">
        <v>10388.43</v>
      </c>
    </row>
    <row r="901" spans="1:10" hidden="1">
      <c r="A901" s="141" t="s">
        <v>22405</v>
      </c>
      <c r="B901" s="141" t="str">
        <f t="shared" si="14"/>
        <v>LEVANTAMENTO TOPOGRAFICO PLANIALTIMETRICO E CADASTRAL,COM CURVAS DE NIVEL A CADA 1,00M,CONSIDERANDO TERRENO DE OROGRAFIALEVANTAMENTO TOPOGRAFICO PLANIALTIMETRICO E CADASTRAL,COM CU NAO ACIDENTADA,VEGETACAO DENSA E EDIFICACAO LEVE.CUSTO PARA AREA DE 5000 A 10000M2 (ESCALA 1:250/500)LEVANTAMENTO TOPOGRAFICO PLANIALTIMETRICO E CADASTRAL,COM CU</v>
      </c>
      <c r="C901" s="141" t="s">
        <v>22347</v>
      </c>
      <c r="D901" s="141" t="s">
        <v>22348</v>
      </c>
      <c r="E901" s="141" t="s">
        <v>22370</v>
      </c>
      <c r="F901" s="141" t="s">
        <v>22406</v>
      </c>
      <c r="I901" s="141" t="s">
        <v>14</v>
      </c>
      <c r="J901" s="649">
        <v>9665.83</v>
      </c>
    </row>
    <row r="902" spans="1:10" hidden="1">
      <c r="A902" s="141" t="s">
        <v>22407</v>
      </c>
      <c r="B902" s="141" t="str">
        <f t="shared" si="14"/>
        <v>LEVANTAMENTO TOPOGRAFICO PLANIALTIMETRICO E CADASTRAL,COM CURVAS DE NIVEL A CADA 1,00M,CONSIDERANDO TERRENO DE OROGRAFIALEVANTAMENTO TOPOGRAFICO PLANIALTIMETRICO E CADASTRAL,COM CU NAO ACIDENTADA,VEGETACAO DENSA E EDIFICACAO LEVE.CUSTO PARA AREA DE 5000 A 10000M2 (ESCALA 1:250/500)LEVANTAMENTO TOPOGRAFICO PLANIALTIMETRICO E CADASTRAL,COM CU</v>
      </c>
      <c r="C902" s="141" t="s">
        <v>22347</v>
      </c>
      <c r="D902" s="141" t="s">
        <v>22348</v>
      </c>
      <c r="E902" s="141" t="s">
        <v>22370</v>
      </c>
      <c r="F902" s="141" t="s">
        <v>22406</v>
      </c>
      <c r="I902" s="141" t="s">
        <v>14</v>
      </c>
      <c r="J902" s="649">
        <v>8640.1299999999992</v>
      </c>
    </row>
    <row r="903" spans="1:10" hidden="1">
      <c r="A903" s="141" t="s">
        <v>22408</v>
      </c>
      <c r="B903" s="141" t="str">
        <f t="shared" si="14"/>
        <v>LEVANTAMENTO TOPOGRAFICO PLANIALTIMETRICO E CADASTRAL,COM CURVAS DE NIVEL A CADA 1,00M,CONSIDERANDO TERRENO DE OROGRAFIALEVANTAMENTO TOPOGRAFICO PLANIALTIMETRICO E CADASTRAL,COM CU NAO ACIDENTADA,VEGETACAO DENSA E EDIFICACAO MEDIA.CUSTO PARA AREA DE 5000 A 10000M2 (ESCALA 1:250/500)LEVANTAMENTO TOPOGRAFICO PLANIALTIMETRICO E CADASTRAL,COM CU</v>
      </c>
      <c r="C903" s="141" t="s">
        <v>22347</v>
      </c>
      <c r="D903" s="141" t="s">
        <v>22348</v>
      </c>
      <c r="E903" s="141" t="s">
        <v>22409</v>
      </c>
      <c r="F903" s="141" t="s">
        <v>22410</v>
      </c>
      <c r="I903" s="141" t="s">
        <v>14</v>
      </c>
      <c r="J903" s="649">
        <v>10477.23</v>
      </c>
    </row>
    <row r="904" spans="1:10" hidden="1">
      <c r="A904" s="141" t="s">
        <v>22411</v>
      </c>
      <c r="B904" s="141" t="str">
        <f t="shared" si="14"/>
        <v>LEVANTAMENTO TOPOGRAFICO PLANIALTIMETRICO E CADASTRAL,COM CURVAS DE NIVEL A CADA 1,00M,CONSIDERANDO TERRENO DE OROGRAFIALEVANTAMENTO TOPOGRAFICO PLANIALTIMETRICO E CADASTRAL,COM CU NAO ACIDENTADA,VEGETACAO DENSA E EDIFICACAO MEDIA.CUSTO PARA AREA DE 5000 A 10000M2 (ESCALA 1:250/500)LEVANTAMENTO TOPOGRAFICO PLANIALTIMETRICO E CADASTRAL,COM CU</v>
      </c>
      <c r="C904" s="141" t="s">
        <v>22347</v>
      </c>
      <c r="D904" s="141" t="s">
        <v>22348</v>
      </c>
      <c r="E904" s="141" t="s">
        <v>22409</v>
      </c>
      <c r="F904" s="141" t="s">
        <v>22410</v>
      </c>
      <c r="I904" s="141" t="s">
        <v>14</v>
      </c>
      <c r="J904" s="649">
        <v>9365.4</v>
      </c>
    </row>
    <row r="905" spans="1:10" hidden="1">
      <c r="A905" s="141" t="s">
        <v>22412</v>
      </c>
      <c r="B905" s="141" t="str">
        <f t="shared" si="14"/>
        <v>LEVANTAMENTO TOPOGRAFICO PLANIALTIMETRICO E CADASTRAL,COM CURVAS DE NIVEL A CADA 1,00M,CONSIDERANDO TERRENO DE OROGRAFIALEVANTAMENTO TOPOGRAFICO PLANIALTIMETRICO E CADASTRAL,COM CU NAO ACIDENTADA,VEGETACAO DENSA E EDIFICACAO DENSA.CUSTO PARA AREA DE 5000 A 10000M2 (ESCALA 1:250/500)LEVANTAMENTO TOPOGRAFICO PLANIALTIMETRICO E CADASTRAL,COM CU</v>
      </c>
      <c r="C905" s="141" t="s">
        <v>22347</v>
      </c>
      <c r="D905" s="141" t="s">
        <v>22348</v>
      </c>
      <c r="E905" s="141" t="s">
        <v>22377</v>
      </c>
      <c r="F905" s="141" t="s">
        <v>22410</v>
      </c>
      <c r="I905" s="141" t="s">
        <v>14</v>
      </c>
      <c r="J905" s="649">
        <v>11621.68</v>
      </c>
    </row>
    <row r="906" spans="1:10" hidden="1">
      <c r="A906" s="141" t="s">
        <v>22413</v>
      </c>
      <c r="B906" s="141" t="str">
        <f t="shared" si="14"/>
        <v>LEVANTAMENTO TOPOGRAFICO PLANIALTIMETRICO E CADASTRAL,COM CURVAS DE NIVEL A CADA 1,00M,CONSIDERANDO TERRENO DE OROGRAFIALEVANTAMENTO TOPOGRAFICO PLANIALTIMETRICO E CADASTRAL,COM CU NAO ACIDENTADA,VEGETACAO DENSA E EDIFICACAO DENSA.CUSTO PARA AREA DE 5000 A 10000M2 (ESCALA 1:250/500)LEVANTAMENTO TOPOGRAFICO PLANIALTIMETRICO E CADASTRAL,COM CU</v>
      </c>
      <c r="C906" s="141" t="s">
        <v>22347</v>
      </c>
      <c r="D906" s="141" t="s">
        <v>22348</v>
      </c>
      <c r="E906" s="141" t="s">
        <v>22377</v>
      </c>
      <c r="F906" s="141" t="s">
        <v>22410</v>
      </c>
      <c r="I906" s="141" t="s">
        <v>14</v>
      </c>
      <c r="J906" s="649">
        <v>10388.43</v>
      </c>
    </row>
    <row r="907" spans="1:10" hidden="1">
      <c r="A907" s="141" t="s">
        <v>22414</v>
      </c>
      <c r="B907" s="141" t="str">
        <f t="shared" si="14"/>
        <v>LEVANTAMENTO TOPOGRAFICO PLANIALTIMETRICO E CADASTRAL,COM CURVAS DE NIVEL A CADA 1,00M,CONSIDERANDO TERRENO DE OROGRAFIALEVANTAMENTO TOPOGRAFICO PLANIALTIMETRICO E CADASTRAL,COM CU NAO ACIDENTADA,VEGETACAO RALA E EDIFICACAO LEVE.CUSTO PARA AREA DE 5000 A 10000M2 (ESCALA 1:250/500)LEVANTAMENTO TOPOGRAFICO PLANIALTIMETRICO E CADASTRAL,COM CU</v>
      </c>
      <c r="C907" s="141" t="s">
        <v>22347</v>
      </c>
      <c r="D907" s="141" t="s">
        <v>22348</v>
      </c>
      <c r="E907" s="141" t="s">
        <v>22381</v>
      </c>
      <c r="F907" s="141" t="s">
        <v>22406</v>
      </c>
      <c r="I907" s="141" t="s">
        <v>14</v>
      </c>
      <c r="J907" s="649">
        <v>7732.65</v>
      </c>
    </row>
    <row r="908" spans="1:10" hidden="1">
      <c r="A908" s="141" t="s">
        <v>22415</v>
      </c>
      <c r="B908" s="141" t="str">
        <f t="shared" si="14"/>
        <v>LEVANTAMENTO TOPOGRAFICO PLANIALTIMETRICO E CADASTRAL,COM CURVAS DE NIVEL A CADA 1,00M,CONSIDERANDO TERRENO DE OROGRAFIALEVANTAMENTO TOPOGRAFICO PLANIALTIMETRICO E CADASTRAL,COM CU NAO ACIDENTADA,VEGETACAO RALA E EDIFICACAO LEVE.CUSTO PARA AREA DE 5000 A 10000M2 (ESCALA 1:250/500)LEVANTAMENTO TOPOGRAFICO PLANIALTIMETRICO E CADASTRAL,COM CU</v>
      </c>
      <c r="C908" s="141" t="s">
        <v>22347</v>
      </c>
      <c r="D908" s="141" t="s">
        <v>22348</v>
      </c>
      <c r="E908" s="141" t="s">
        <v>22381</v>
      </c>
      <c r="F908" s="141" t="s">
        <v>22406</v>
      </c>
      <c r="I908" s="141" t="s">
        <v>14</v>
      </c>
      <c r="J908" s="649">
        <v>6912.1</v>
      </c>
    </row>
    <row r="909" spans="1:10" hidden="1">
      <c r="A909" s="141" t="s">
        <v>22416</v>
      </c>
      <c r="B909" s="141" t="str">
        <f t="shared" si="14"/>
        <v>LEVANTAMENTO TOPOGRAFICO PLANIALTIMETRICO E CADASTRAL,COM CURVAS DE NIVEL A CADA 1,00M,CONSIDERANDO TERRENO DE OROGRAFIALEVANTAMENTO TOPOGRAFICO PLANIALTIMETRICO E CADASTRAL,COM CU NAO ACIDENTADA,VEGETACAO RALA E EDIFICACAO MEDIA.CUSTO PARA AREA DE 5000 A 10000M2 (ESCALA 1:250/500)LEVANTAMENTO TOPOGRAFICO PLANIALTIMETRICO E CADASTRAL,COM CU</v>
      </c>
      <c r="C909" s="141" t="s">
        <v>22347</v>
      </c>
      <c r="D909" s="141" t="s">
        <v>22348</v>
      </c>
      <c r="E909" s="141" t="s">
        <v>22384</v>
      </c>
      <c r="F909" s="141" t="s">
        <v>22406</v>
      </c>
      <c r="I909" s="141" t="s">
        <v>14</v>
      </c>
      <c r="J909" s="649">
        <v>8382.18</v>
      </c>
    </row>
    <row r="910" spans="1:10" hidden="1">
      <c r="A910" s="141" t="s">
        <v>22417</v>
      </c>
      <c r="B910" s="141" t="str">
        <f t="shared" si="14"/>
        <v>LEVANTAMENTO TOPOGRAFICO PLANIALTIMETRICO E CADASTRAL,COM CURVAS DE NIVEL A CADA 1,00M,CONSIDERANDO TERRENO DE OROGRAFIALEVANTAMENTO TOPOGRAFICO PLANIALTIMETRICO E CADASTRAL,COM CU NAO ACIDENTADA,VEGETACAO RALA E EDIFICACAO MEDIA.CUSTO PARA AREA DE 5000 A 10000M2 (ESCALA 1:250/500)LEVANTAMENTO TOPOGRAFICO PLANIALTIMETRICO E CADASTRAL,COM CU</v>
      </c>
      <c r="C910" s="141" t="s">
        <v>22347</v>
      </c>
      <c r="D910" s="141" t="s">
        <v>22348</v>
      </c>
      <c r="E910" s="141" t="s">
        <v>22384</v>
      </c>
      <c r="F910" s="141" t="s">
        <v>22406</v>
      </c>
      <c r="I910" s="141" t="s">
        <v>14</v>
      </c>
      <c r="J910" s="649">
        <v>7492.7</v>
      </c>
    </row>
    <row r="911" spans="1:10" hidden="1">
      <c r="A911" s="141" t="s">
        <v>22418</v>
      </c>
      <c r="B911" s="141" t="str">
        <f t="shared" si="14"/>
        <v>LEVANTAMENTO TOPOGRAFICO PLANIALTIMETRICO E CADASTRAL,COM CURVAS DE NIVEL A CADA 1,00M,CONSIDERANDO TERRENO DE OROGRAFIALEVANTAMENTO TOPOGRAFICO PLANIALTIMETRICO E CADASTRAL,COM CU NAO ACIDENTADA,VEGETACAO RALA E EDIFICACAO DENSA.CUSTO PARA AREA DE 5000 A 10000M2 (ESCALA 1:250/500)LEVANTAMENTO TOPOGRAFICO PLANIALTIMETRICO E CADASTRAL,COM CU</v>
      </c>
      <c r="C911" s="141" t="s">
        <v>22347</v>
      </c>
      <c r="D911" s="141" t="s">
        <v>22348</v>
      </c>
      <c r="E911" s="141" t="s">
        <v>22387</v>
      </c>
      <c r="F911" s="141" t="s">
        <v>22406</v>
      </c>
      <c r="I911" s="141" t="s">
        <v>14</v>
      </c>
      <c r="J911" s="649">
        <v>9665.83</v>
      </c>
    </row>
    <row r="912" spans="1:10" hidden="1">
      <c r="A912" s="141" t="s">
        <v>22419</v>
      </c>
      <c r="B912" s="141" t="str">
        <f t="shared" si="14"/>
        <v>LEVANTAMENTO TOPOGRAFICO PLANIALTIMETRICO E CADASTRAL,COM CURVAS DE NIVEL A CADA 1,00M,CONSIDERANDO TERRENO DE OROGRAFIALEVANTAMENTO TOPOGRAFICO PLANIALTIMETRICO E CADASTRAL,COM CU NAO ACIDENTADA,VEGETACAO RALA E EDIFICACAO DENSA.CUSTO PARA AREA DE 5000 A 10000M2 (ESCALA 1:250/500)LEVANTAMENTO TOPOGRAFICO PLANIALTIMETRICO E CADASTRAL,COM CU</v>
      </c>
      <c r="C912" s="141" t="s">
        <v>22347</v>
      </c>
      <c r="D912" s="141" t="s">
        <v>22348</v>
      </c>
      <c r="E912" s="141" t="s">
        <v>22387</v>
      </c>
      <c r="F912" s="141" t="s">
        <v>22406</v>
      </c>
      <c r="I912" s="141" t="s">
        <v>14</v>
      </c>
      <c r="J912" s="649">
        <v>8640.1299999999992</v>
      </c>
    </row>
    <row r="913" spans="1:10" hidden="1">
      <c r="A913" s="141" t="s">
        <v>22420</v>
      </c>
      <c r="B913" s="141" t="str">
        <f t="shared" si="14"/>
        <v>LEVANTAMENTO TOPOGRAFICO PLANIALTIMETRICO E CADASTRAL,COM CURVAS DE NIVEL A CADA 1,00M,CONSIDERANDO TERRENO DE OROGRAFIALEVANTAMENTO TOPOGRAFICO PLANIALTIMETRICO E CADASTRAL,COM CU ACIDENTADA,VEGETACAO DENSA E EDIFICACAO LEVE.CUSTO PARA AREA DE 10000 A 20000M2 (ESCALA 1:250/500)LEVANTAMENTO TOPOGRAFICO PLANIALTIMETRICO E CADASTRAL,COM CU</v>
      </c>
      <c r="C913" s="141" t="s">
        <v>22347</v>
      </c>
      <c r="D913" s="141" t="s">
        <v>22348</v>
      </c>
      <c r="E913" s="141" t="s">
        <v>22349</v>
      </c>
      <c r="F913" s="141" t="s">
        <v>22421</v>
      </c>
      <c r="I913" s="141" t="s">
        <v>14</v>
      </c>
      <c r="J913" s="649">
        <v>13549.16</v>
      </c>
    </row>
    <row r="914" spans="1:10" hidden="1">
      <c r="A914" s="141" t="s">
        <v>22422</v>
      </c>
      <c r="B914" s="141" t="str">
        <f t="shared" si="14"/>
        <v>LEVANTAMENTO TOPOGRAFICO PLANIALTIMETRICO E CADASTRAL,COM CURVAS DE NIVEL A CADA 1,00M,CONSIDERANDO TERRENO DE OROGRAFIALEVANTAMENTO TOPOGRAFICO PLANIALTIMETRICO E CADASTRAL,COM CU ACIDENTADA,VEGETACAO DENSA E EDIFICACAO LEVE.CUSTO PARA AREA DE 10000 A 20000M2 (ESCALA 1:250/500)LEVANTAMENTO TOPOGRAFICO PLANIALTIMETRICO E CADASTRAL,COM CU</v>
      </c>
      <c r="C914" s="141" t="s">
        <v>22347</v>
      </c>
      <c r="D914" s="141" t="s">
        <v>22348</v>
      </c>
      <c r="E914" s="141" t="s">
        <v>22349</v>
      </c>
      <c r="F914" s="141" t="s">
        <v>22421</v>
      </c>
      <c r="I914" s="141" t="s">
        <v>14</v>
      </c>
      <c r="J914" s="649">
        <v>12111.39</v>
      </c>
    </row>
    <row r="915" spans="1:10" hidden="1">
      <c r="A915" s="141" t="s">
        <v>22423</v>
      </c>
      <c r="B915" s="141" t="str">
        <f t="shared" si="14"/>
        <v>LEVANTAMENTO TOPOGRAFICO PLANIALTIMETRICO E CADASTRAL,COM CURVAS DE NIVEL A CADA 1,00M,CONSIDERANDO TERRENO DE OROGRAFIALEVANTAMENTO TOPOGRAFICO PLANIALTIMETRICO E CADASTRAL,COM CU ACIDENTADA,VEGETACAO DENSA E EDIFICACAO MEDIA.CUSTO PARA AREA DE 10000 A 20000M2 (ESCALA 1:250/500)LEVANTAMENTO TOPOGRAFICO PLANIALTIMETRICO E CADASTRAL,COM CU</v>
      </c>
      <c r="C915" s="141" t="s">
        <v>22347</v>
      </c>
      <c r="D915" s="141" t="s">
        <v>22348</v>
      </c>
      <c r="E915" s="141" t="s">
        <v>22353</v>
      </c>
      <c r="F915" s="141" t="s">
        <v>22424</v>
      </c>
      <c r="I915" s="141" t="s">
        <v>14</v>
      </c>
      <c r="J915" s="649">
        <v>14633.08</v>
      </c>
    </row>
    <row r="916" spans="1:10" hidden="1">
      <c r="A916" s="141" t="s">
        <v>22425</v>
      </c>
      <c r="B916" s="141" t="str">
        <f t="shared" si="14"/>
        <v>LEVANTAMENTO TOPOGRAFICO PLANIALTIMETRICO E CADASTRAL,COM CURVAS DE NIVEL A CADA 1,00M,CONSIDERANDO TERRENO DE OROGRAFIALEVANTAMENTO TOPOGRAFICO PLANIALTIMETRICO E CADASTRAL,COM CU ACIDENTADA,VEGETACAO DENSA E EDIFICACAO MEDIA.CUSTO PARA AREA DE 10000 A 20000M2 (ESCALA 1:250/500)LEVANTAMENTO TOPOGRAFICO PLANIALTIMETRICO E CADASTRAL,COM CU</v>
      </c>
      <c r="C916" s="141" t="s">
        <v>22347</v>
      </c>
      <c r="D916" s="141" t="s">
        <v>22348</v>
      </c>
      <c r="E916" s="141" t="s">
        <v>22353</v>
      </c>
      <c r="F916" s="141" t="s">
        <v>22424</v>
      </c>
      <c r="I916" s="141" t="s">
        <v>14</v>
      </c>
      <c r="J916" s="649">
        <v>13080.28</v>
      </c>
    </row>
    <row r="917" spans="1:10" hidden="1">
      <c r="A917" s="141" t="s">
        <v>22426</v>
      </c>
      <c r="B917" s="141" t="str">
        <f t="shared" si="14"/>
        <v>LEVANTAMENTO TOPOGRAFICO PLANIALTIMETRICO E CADASTRAL,COM CURVAS DE NIVEL A CADA 1,00M,CONSIDERANDO TERRENO DE OROGRAFIALEVANTAMENTO TOPOGRAFICO PLANIALTIMETRICO E CADASTRAL,COM CU ACIDENTADA,VEGETACAO DENSA E EDIFICACAO DENSA.CUSTO PARA AREA DE 10000 A 20000M2 (ESCALA 1:250/500)LEVANTAMENTO TOPOGRAFICO PLANIALTIMETRICO E CADASTRAL,COM CU</v>
      </c>
      <c r="C917" s="141" t="s">
        <v>22347</v>
      </c>
      <c r="D917" s="141" t="s">
        <v>22348</v>
      </c>
      <c r="E917" s="141" t="s">
        <v>22357</v>
      </c>
      <c r="F917" s="141" t="s">
        <v>22424</v>
      </c>
      <c r="I917" s="141" t="s">
        <v>14</v>
      </c>
      <c r="J917" s="649">
        <v>15803.69</v>
      </c>
    </row>
    <row r="918" spans="1:10" hidden="1">
      <c r="A918" s="141" t="s">
        <v>22427</v>
      </c>
      <c r="B918" s="141" t="str">
        <f t="shared" si="14"/>
        <v>LEVANTAMENTO TOPOGRAFICO PLANIALTIMETRICO E CADASTRAL,COM CURVAS DE NIVEL A CADA 1,00M,CONSIDERANDO TERRENO DE OROGRAFIALEVANTAMENTO TOPOGRAFICO PLANIALTIMETRICO E CADASTRAL,COM CU ACIDENTADA,VEGETACAO DENSA E EDIFICACAO DENSA.CUSTO PARA AREA DE 10000 A 20000M2 (ESCALA 1:250/500)LEVANTAMENTO TOPOGRAFICO PLANIALTIMETRICO E CADASTRAL,COM CU</v>
      </c>
      <c r="C918" s="141" t="s">
        <v>22347</v>
      </c>
      <c r="D918" s="141" t="s">
        <v>22348</v>
      </c>
      <c r="E918" s="141" t="s">
        <v>22357</v>
      </c>
      <c r="F918" s="141" t="s">
        <v>22424</v>
      </c>
      <c r="I918" s="141" t="s">
        <v>14</v>
      </c>
      <c r="J918" s="649">
        <v>14126.67</v>
      </c>
    </row>
    <row r="919" spans="1:10" hidden="1">
      <c r="A919" s="141" t="s">
        <v>22428</v>
      </c>
      <c r="B919" s="141" t="str">
        <f t="shared" si="14"/>
        <v>LEVANTAMENTO TOPOGRAFICO PLANIALTIMETRICO E CADASTRAL,COM CURVAS DE NIVEL A CADA 1,00M,CONSIDERANDO TERRENO DE OROGRAFIALEVANTAMENTO TOPOGRAFICO PLANIALTIMETRICO E CADASTRAL,COM CU ACIDENTADA,VEGETACAO RALA E EDIFICACAO LEVE.CUSTO PARA AREA DE 10000 A 20000M2 (ESCALA 1:250/500)LEVANTAMENTO TOPOGRAFICO PLANIALTIMETRICO E CADASTRAL,COM CU</v>
      </c>
      <c r="C919" s="141" t="s">
        <v>22347</v>
      </c>
      <c r="D919" s="141" t="s">
        <v>22348</v>
      </c>
      <c r="E919" s="141" t="s">
        <v>22360</v>
      </c>
      <c r="F919" s="141" t="s">
        <v>22429</v>
      </c>
      <c r="I919" s="141" t="s">
        <v>14</v>
      </c>
      <c r="J919" s="649">
        <v>11621.68</v>
      </c>
    </row>
    <row r="920" spans="1:10" hidden="1">
      <c r="A920" s="141" t="s">
        <v>22430</v>
      </c>
      <c r="B920" s="141" t="str">
        <f t="shared" si="14"/>
        <v>LEVANTAMENTO TOPOGRAFICO PLANIALTIMETRICO E CADASTRAL,COM CURVAS DE NIVEL A CADA 1,00M,CONSIDERANDO TERRENO DE OROGRAFIALEVANTAMENTO TOPOGRAFICO PLANIALTIMETRICO E CADASTRAL,COM CU ACIDENTADA,VEGETACAO RALA E EDIFICACAO LEVE.CUSTO PARA AREA DE 10000 A 20000M2 (ESCALA 1:250/500)LEVANTAMENTO TOPOGRAFICO PLANIALTIMETRICO E CADASTRAL,COM CU</v>
      </c>
      <c r="C920" s="141" t="s">
        <v>22347</v>
      </c>
      <c r="D920" s="141" t="s">
        <v>22348</v>
      </c>
      <c r="E920" s="141" t="s">
        <v>22360</v>
      </c>
      <c r="F920" s="141" t="s">
        <v>22429</v>
      </c>
      <c r="I920" s="141" t="s">
        <v>14</v>
      </c>
      <c r="J920" s="649">
        <v>10388.43</v>
      </c>
    </row>
    <row r="921" spans="1:10" hidden="1">
      <c r="A921" s="141" t="s">
        <v>22431</v>
      </c>
      <c r="B921" s="141" t="str">
        <f t="shared" si="14"/>
        <v>LEVANTAMENTO TOPOGRAFICO PLANIALTIMETRICO E CADASTRAL,COM CURVAS DE NIVEL A CADA 1,00M,CONSIDERANDO TERRENO DE OROGRAFIALEVANTAMENTO TOPOGRAFICO PLANIALTIMETRICO E CADASTRAL,COM CU ACIDENTADA,VEGETACAO RALA E EDIFICACAO MEDIA.CUSTO PARA AREA DE 10000 A 20000M2 (ESCALA 1:250/500)LEVANTAMENTO TOPOGRAFICO PLANIALTIMETRICO E CADASTRAL,COM CU</v>
      </c>
      <c r="C921" s="141" t="s">
        <v>22347</v>
      </c>
      <c r="D921" s="141" t="s">
        <v>22348</v>
      </c>
      <c r="E921" s="141" t="s">
        <v>22364</v>
      </c>
      <c r="F921" s="141" t="s">
        <v>22421</v>
      </c>
      <c r="I921" s="141" t="s">
        <v>14</v>
      </c>
      <c r="J921" s="649">
        <v>12551.4</v>
      </c>
    </row>
    <row r="922" spans="1:10" hidden="1">
      <c r="A922" s="141" t="s">
        <v>22432</v>
      </c>
      <c r="B922" s="141" t="str">
        <f t="shared" si="14"/>
        <v>LEVANTAMENTO TOPOGRAFICO PLANIALTIMETRICO E CADASTRAL,COM CURVAS DE NIVEL A CADA 1,00M,CONSIDERANDO TERRENO DE OROGRAFIALEVANTAMENTO TOPOGRAFICO PLANIALTIMETRICO E CADASTRAL,COM CU ACIDENTADA,VEGETACAO RALA E EDIFICACAO MEDIA.CUSTO PARA AREA DE 10000 A 20000M2 (ESCALA 1:250/500)LEVANTAMENTO TOPOGRAFICO PLANIALTIMETRICO E CADASTRAL,COM CU</v>
      </c>
      <c r="C922" s="141" t="s">
        <v>22347</v>
      </c>
      <c r="D922" s="141" t="s">
        <v>22348</v>
      </c>
      <c r="E922" s="141" t="s">
        <v>22364</v>
      </c>
      <c r="F922" s="141" t="s">
        <v>22421</v>
      </c>
      <c r="I922" s="141" t="s">
        <v>14</v>
      </c>
      <c r="J922" s="649">
        <v>11219.5</v>
      </c>
    </row>
    <row r="923" spans="1:10" hidden="1">
      <c r="A923" s="141" t="s">
        <v>22433</v>
      </c>
      <c r="B923" s="141" t="str">
        <f t="shared" si="14"/>
        <v>LEVANTAMENTO TOPOGRAFICO PLANIALTIMETRICO E CADASTRAL,COM CURVAS DE NIVEL A CADA 1,00M,CONSIDERANDO TERRENO DE OROGRAFIALEVANTAMENTO TOPOGRAFICO PLANIALTIMETRICO E CADASTRAL,COM CU ACIDENTADA,VEGETACAO RALA E EDIFICACAO DENSA.CUSTO PARA AREA DE 10000 A 20000M2 (ESCALA 1:250/500)LEVANTAMENTO TOPOGRAFICO PLANIALTIMETRICO E CADASTRAL,COM CU</v>
      </c>
      <c r="C923" s="141" t="s">
        <v>22347</v>
      </c>
      <c r="D923" s="141" t="s">
        <v>22348</v>
      </c>
      <c r="E923" s="141" t="s">
        <v>22367</v>
      </c>
      <c r="F923" s="141" t="s">
        <v>22421</v>
      </c>
      <c r="I923" s="141" t="s">
        <v>14</v>
      </c>
      <c r="J923" s="649">
        <v>13549.16</v>
      </c>
    </row>
    <row r="924" spans="1:10" hidden="1">
      <c r="A924" s="141" t="s">
        <v>22434</v>
      </c>
      <c r="B924" s="141" t="str">
        <f t="shared" si="14"/>
        <v>LEVANTAMENTO TOPOGRAFICO PLANIALTIMETRICO E CADASTRAL,COM CURVAS DE NIVEL A CADA 1,00M,CONSIDERANDO TERRENO DE OROGRAFIALEVANTAMENTO TOPOGRAFICO PLANIALTIMETRICO E CADASTRAL,COM CU ACIDENTADA,VEGETACAO RALA E EDIFICACAO DENSA.CUSTO PARA AREA DE 10000 A 20000M2 (ESCALA 1:250/500)LEVANTAMENTO TOPOGRAFICO PLANIALTIMETRICO E CADASTRAL,COM CU</v>
      </c>
      <c r="C924" s="141" t="s">
        <v>22347</v>
      </c>
      <c r="D924" s="141" t="s">
        <v>22348</v>
      </c>
      <c r="E924" s="141" t="s">
        <v>22367</v>
      </c>
      <c r="F924" s="141" t="s">
        <v>22421</v>
      </c>
      <c r="I924" s="141" t="s">
        <v>14</v>
      </c>
      <c r="J924" s="649">
        <v>12111.39</v>
      </c>
    </row>
    <row r="925" spans="1:10" hidden="1">
      <c r="A925" s="141" t="s">
        <v>22435</v>
      </c>
      <c r="B925" s="141" t="str">
        <f t="shared" si="14"/>
        <v>LEVANTAMENTO TOPOGRAFICO PLANIALTIMETRICO E CADASTRAL,COM CURVAS DE NIVEL A CADA 1,00M,CONSIDERANDO TERRENO DE OROGRAFIALEVANTAMENTO TOPOGRAFICO PLANIALTIMETRICO E CADASTRAL,COM CU NAO ACIDENTADA,VEGETACAO DENSA E EDIFICACAO LEVE.CUSTO PARA AREA DE 10000 ATE 20000M2 (ESCALA 1:250/500)LEVANTAMENTO TOPOGRAFICO PLANIALTIMETRICO E CADASTRAL,COM CU</v>
      </c>
      <c r="C925" s="141" t="s">
        <v>22347</v>
      </c>
      <c r="D925" s="141" t="s">
        <v>22348</v>
      </c>
      <c r="E925" s="141" t="s">
        <v>22370</v>
      </c>
      <c r="F925" s="141" t="s">
        <v>22436</v>
      </c>
      <c r="I925" s="141" t="s">
        <v>14</v>
      </c>
      <c r="J925" s="649">
        <v>11621.68</v>
      </c>
    </row>
    <row r="926" spans="1:10" hidden="1">
      <c r="A926" s="141" t="s">
        <v>22437</v>
      </c>
      <c r="B926" s="141" t="str">
        <f t="shared" si="14"/>
        <v>LEVANTAMENTO TOPOGRAFICO PLANIALTIMETRICO E CADASTRAL,COM CURVAS DE NIVEL A CADA 1,00M,CONSIDERANDO TERRENO DE OROGRAFIALEVANTAMENTO TOPOGRAFICO PLANIALTIMETRICO E CADASTRAL,COM CU NAO ACIDENTADA,VEGETACAO DENSA E EDIFICACAO LEVE.CUSTO PARA AREA DE 10000 ATE 20000M2 (ESCALA 1:250/500)LEVANTAMENTO TOPOGRAFICO PLANIALTIMETRICO E CADASTRAL,COM CU</v>
      </c>
      <c r="C926" s="141" t="s">
        <v>22347</v>
      </c>
      <c r="D926" s="141" t="s">
        <v>22348</v>
      </c>
      <c r="E926" s="141" t="s">
        <v>22370</v>
      </c>
      <c r="F926" s="141" t="s">
        <v>22436</v>
      </c>
      <c r="I926" s="141" t="s">
        <v>14</v>
      </c>
      <c r="J926" s="649">
        <v>10388.43</v>
      </c>
    </row>
    <row r="927" spans="1:10" hidden="1">
      <c r="A927" s="141" t="s">
        <v>22438</v>
      </c>
      <c r="B927" s="141" t="str">
        <f t="shared" si="14"/>
        <v>LEVANTAMENTO TOPOGRAFICO PLANIALTIMETRICO E CADASTRAL,COM CURVAS DE NIVEL A CADA 1,00M,CONSIDERANDO TERRENO DE OROGRAFIALEVANTAMENTO TOPOGRAFICO PLANIALTIMETRICO E CADASTRAL,COM CU NAO ACIDENTADA,VEGETACAO DENSA E EDIFICACAO MEDIA.CUSTO PARA AREA DE 10000 A 20000M2 (ESCALA 1:250/500)LEVANTAMENTO TOPOGRAFICO PLANIALTIMETRICO E CADASTRAL,COM CU</v>
      </c>
      <c r="C927" s="141" t="s">
        <v>22347</v>
      </c>
      <c r="D927" s="141" t="s">
        <v>22348</v>
      </c>
      <c r="E927" s="141" t="s">
        <v>22409</v>
      </c>
      <c r="F927" s="141" t="s">
        <v>22439</v>
      </c>
      <c r="I927" s="141" t="s">
        <v>14</v>
      </c>
      <c r="J927" s="649">
        <v>12551.4</v>
      </c>
    </row>
    <row r="928" spans="1:10" hidden="1">
      <c r="A928" s="141" t="s">
        <v>22440</v>
      </c>
      <c r="B928" s="141" t="str">
        <f t="shared" si="14"/>
        <v>LEVANTAMENTO TOPOGRAFICO PLANIALTIMETRICO E CADASTRAL,COM CURVAS DE NIVEL A CADA 1,00M,CONSIDERANDO TERRENO DE OROGRAFIALEVANTAMENTO TOPOGRAFICO PLANIALTIMETRICO E CADASTRAL,COM CU NAO ACIDENTADA,VEGETACAO DENSA E EDIFICACAO MEDIA.CUSTO PARA AREA DE 10000 A 20000M2 (ESCALA 1:250/500)LEVANTAMENTO TOPOGRAFICO PLANIALTIMETRICO E CADASTRAL,COM CU</v>
      </c>
      <c r="C928" s="141" t="s">
        <v>22347</v>
      </c>
      <c r="D928" s="141" t="s">
        <v>22348</v>
      </c>
      <c r="E928" s="141" t="s">
        <v>22409</v>
      </c>
      <c r="F928" s="141" t="s">
        <v>22439</v>
      </c>
      <c r="I928" s="141" t="s">
        <v>14</v>
      </c>
      <c r="J928" s="649">
        <v>11219.5</v>
      </c>
    </row>
    <row r="929" spans="1:10" hidden="1">
      <c r="A929" s="141" t="s">
        <v>22441</v>
      </c>
      <c r="B929" s="141" t="str">
        <f t="shared" si="14"/>
        <v>LEVANTAMENTO TOPOGRAFICO PLANIALTIMETRICO E CADASTRAL,COM CURVAS DE NIVEL A CADA 1,00M,CONSIDERANDO TERRENO DE OROGRAFIALEVANTAMENTO TOPOGRAFICO PLANIALTIMETRICO E CADASTRAL,COM CU NAO ACIDENTADA,VEGETACAO DENSA E EDIFICACAO DENSA.CUSTO PARA AREA DE 10000 A 20000M2 (ESCALA 1:250/500)LEVANTAMENTO TOPOGRAFICO PLANIALTIMETRICO E CADASTRAL,COM CU</v>
      </c>
      <c r="C929" s="141" t="s">
        <v>22347</v>
      </c>
      <c r="D929" s="141" t="s">
        <v>22348</v>
      </c>
      <c r="E929" s="141" t="s">
        <v>22377</v>
      </c>
      <c r="F929" s="141" t="s">
        <v>22439</v>
      </c>
      <c r="I929" s="141" t="s">
        <v>14</v>
      </c>
      <c r="J929" s="649">
        <v>13549.16</v>
      </c>
    </row>
    <row r="930" spans="1:10" hidden="1">
      <c r="A930" s="141" t="s">
        <v>22442</v>
      </c>
      <c r="B930" s="141" t="str">
        <f t="shared" si="14"/>
        <v>LEVANTAMENTO TOPOGRAFICO PLANIALTIMETRICO E CADASTRAL,COM CURVAS DE NIVEL A CADA 1,00M,CONSIDERANDO TERRENO DE OROGRAFIALEVANTAMENTO TOPOGRAFICO PLANIALTIMETRICO E CADASTRAL,COM CU NAO ACIDENTADA,VEGETACAO DENSA E EDIFICACAO DENSA.CUSTO PARA AREA DE 10000 A 20000M2 (ESCALA 1:250/500)LEVANTAMENTO TOPOGRAFICO PLANIALTIMETRICO E CADASTRAL,COM CU</v>
      </c>
      <c r="C930" s="141" t="s">
        <v>22347</v>
      </c>
      <c r="D930" s="141" t="s">
        <v>22348</v>
      </c>
      <c r="E930" s="141" t="s">
        <v>22377</v>
      </c>
      <c r="F930" s="141" t="s">
        <v>22439</v>
      </c>
      <c r="I930" s="141" t="s">
        <v>14</v>
      </c>
      <c r="J930" s="649">
        <v>12111.39</v>
      </c>
    </row>
    <row r="931" spans="1:10" hidden="1">
      <c r="A931" s="141" t="s">
        <v>22443</v>
      </c>
      <c r="B931" s="141" t="str">
        <f t="shared" si="14"/>
        <v>LEVANTAMENTO TOPOGRAFICO PLANIALTIMETRICO E CADASTRAL,COM CURVAS DE NIVEL A CADA 1,00M,CONSIDERANDO TERRENO DE OROGRAFIALEVANTAMENTO TOPOGRAFICO PLANIALTIMETRICO E CADASTRAL,COM CU NAO ACIDENTADA,VEGETACAO RALA E EDIFICACAO LEVE.CUSTO PARAAREA DE 10000 A 20.000M2 (ESCALA 1:250/500)LEVANTAMENTO TOPOGRAFICO PLANIALTIMETRICO E CADASTRAL,COM CU</v>
      </c>
      <c r="C931" s="141" t="s">
        <v>22347</v>
      </c>
      <c r="D931" s="141" t="s">
        <v>22348</v>
      </c>
      <c r="E931" s="141" t="s">
        <v>22381</v>
      </c>
      <c r="F931" s="141" t="s">
        <v>22444</v>
      </c>
      <c r="I931" s="141" t="s">
        <v>14</v>
      </c>
      <c r="J931" s="649">
        <v>9665.83</v>
      </c>
    </row>
    <row r="932" spans="1:10" hidden="1">
      <c r="A932" s="141" t="s">
        <v>22445</v>
      </c>
      <c r="B932" s="141" t="str">
        <f t="shared" si="14"/>
        <v>LEVANTAMENTO TOPOGRAFICO PLANIALTIMETRICO E CADASTRAL,COM CURVAS DE NIVEL A CADA 1,00M,CONSIDERANDO TERRENO DE OROGRAFIALEVANTAMENTO TOPOGRAFICO PLANIALTIMETRICO E CADASTRAL,COM CU NAO ACIDENTADA,VEGETACAO RALA E EDIFICACAO LEVE.CUSTO PARAAREA DE 10000 A 20.000M2 (ESCALA 1:250/500)LEVANTAMENTO TOPOGRAFICO PLANIALTIMETRICO E CADASTRAL,COM CU</v>
      </c>
      <c r="C932" s="141" t="s">
        <v>22347</v>
      </c>
      <c r="D932" s="141" t="s">
        <v>22348</v>
      </c>
      <c r="E932" s="141" t="s">
        <v>22381</v>
      </c>
      <c r="F932" s="141" t="s">
        <v>22444</v>
      </c>
      <c r="I932" s="141" t="s">
        <v>14</v>
      </c>
      <c r="J932" s="649">
        <v>8640.1299999999992</v>
      </c>
    </row>
    <row r="933" spans="1:10" hidden="1">
      <c r="A933" s="141" t="s">
        <v>22446</v>
      </c>
      <c r="B933" s="141" t="str">
        <f t="shared" si="14"/>
        <v>LEVANTAMENTO TOPOGRAFICO PLANIALTIMETRICO E CADASTRAL,COM CURVAS DE NIVEL A CADA 1,00M,CONSIDERANDO TERRENO DE OROGRAFIALEVANTAMENTO TOPOGRAFICO PLANIALTIMETRICO E CADASTRAL,COM CU NAO ACIDENTADA,VEGETACAO RALA E EDIFICACAO MEDIA.CUSTO PARA AREA DE 10000 A 20000M2 (ESCALA 1:250/500)LEVANTAMENTO TOPOGRAFICO PLANIALTIMETRICO E CADASTRAL,COM CU</v>
      </c>
      <c r="C933" s="141" t="s">
        <v>22347</v>
      </c>
      <c r="D933" s="141" t="s">
        <v>22348</v>
      </c>
      <c r="E933" s="141" t="s">
        <v>22384</v>
      </c>
      <c r="F933" s="141" t="s">
        <v>22447</v>
      </c>
      <c r="I933" s="141" t="s">
        <v>14</v>
      </c>
      <c r="J933" s="649">
        <v>10477.23</v>
      </c>
    </row>
    <row r="934" spans="1:10" hidden="1">
      <c r="A934" s="141" t="s">
        <v>22448</v>
      </c>
      <c r="B934" s="141" t="str">
        <f t="shared" si="14"/>
        <v>LEVANTAMENTO TOPOGRAFICO PLANIALTIMETRICO E CADASTRAL,COM CURVAS DE NIVEL A CADA 1,00M,CONSIDERANDO TERRENO DE OROGRAFIALEVANTAMENTO TOPOGRAFICO PLANIALTIMETRICO E CADASTRAL,COM CU NAO ACIDENTADA,VEGETACAO RALA E EDIFICACAO MEDIA.CUSTO PARA AREA DE 10000 A 20000M2 (ESCALA 1:250/500)LEVANTAMENTO TOPOGRAFICO PLANIALTIMETRICO E CADASTRAL,COM CU</v>
      </c>
      <c r="C934" s="141" t="s">
        <v>22347</v>
      </c>
      <c r="D934" s="141" t="s">
        <v>22348</v>
      </c>
      <c r="E934" s="141" t="s">
        <v>22384</v>
      </c>
      <c r="F934" s="141" t="s">
        <v>22447</v>
      </c>
      <c r="I934" s="141" t="s">
        <v>14</v>
      </c>
      <c r="J934" s="649">
        <v>9365.4</v>
      </c>
    </row>
    <row r="935" spans="1:10" hidden="1">
      <c r="A935" s="141" t="s">
        <v>22449</v>
      </c>
      <c r="B935" s="141" t="str">
        <f t="shared" si="14"/>
        <v>LEVANTAMENTO TOPOGRAFICO PLANIALTIMETRICO E CADASTRAL,COM CURVAS DE NIVEL A CADA 1,00M,CONSIDERANDO TERRENO DE OROGRAFIALEVANTAMENTO TOPOGRAFICO PLANIALTIMETRICO E CADASTRAL,COM CU NAO ACIDENTADA,VEGETACAO RALA E EDIFICACAO DENSA.CUSTO PARA AREA DE 10000 A 20000M2 (ESCALA 1:250/500)LEVANTAMENTO TOPOGRAFICO PLANIALTIMETRICO E CADASTRAL,COM CU</v>
      </c>
      <c r="C935" s="141" t="s">
        <v>22347</v>
      </c>
      <c r="D935" s="141" t="s">
        <v>22348</v>
      </c>
      <c r="E935" s="141" t="s">
        <v>22387</v>
      </c>
      <c r="F935" s="141" t="s">
        <v>22447</v>
      </c>
      <c r="I935" s="141" t="s">
        <v>14</v>
      </c>
      <c r="J935" s="649">
        <v>11621.68</v>
      </c>
    </row>
    <row r="936" spans="1:10" hidden="1">
      <c r="A936" s="141" t="s">
        <v>22450</v>
      </c>
      <c r="B936" s="141" t="str">
        <f t="shared" si="14"/>
        <v>LEVANTAMENTO TOPOGRAFICO PLANIALTIMETRICO E CADASTRAL,COM CURVAS DE NIVEL A CADA 1,00M,CONSIDERANDO TERRENO DE OROGRAFIALEVANTAMENTO TOPOGRAFICO PLANIALTIMETRICO E CADASTRAL,COM CU NAO ACIDENTADA,VEGETACAO RALA E EDIFICACAO DENSA.CUSTO PARA AREA DE 10000 A 20000M2 (ESCALA 1:250/500)LEVANTAMENTO TOPOGRAFICO PLANIALTIMETRICO E CADASTRAL,COM CU</v>
      </c>
      <c r="C936" s="141" t="s">
        <v>22347</v>
      </c>
      <c r="D936" s="141" t="s">
        <v>22348</v>
      </c>
      <c r="E936" s="141" t="s">
        <v>22387</v>
      </c>
      <c r="F936" s="141" t="s">
        <v>22447</v>
      </c>
      <c r="I936" s="141" t="s">
        <v>14</v>
      </c>
      <c r="J936" s="649">
        <v>10388.43</v>
      </c>
    </row>
    <row r="937" spans="1:10" hidden="1">
      <c r="A937" s="141" t="s">
        <v>22451</v>
      </c>
      <c r="B937" s="141" t="str">
        <f t="shared" si="14"/>
        <v>LOCACAO DE PROJETO DE ESTRADAS,EXECUTADAS DE ACORDO COM A INSTRUCAO IT-28/80 DO DER-RJ,INCLUSIVE NIVELAMENTO E SECOES TRLOCACAO DE PROJETO DE ESTRADAS,EXECUTADAS DE ACORDO COM A INANSVERSAIS E DELIMITACAO DAS LINHAS DEMARCADORAS DE FAIXA DE DOMINIO,EM TERRENO DE OROGRAFIA ACIDENTADA E VEGETACAO DENSALOCACAO DE PROJETO DE ESTRADAS,EXECUTADAS DE ACORDO COM A IN</v>
      </c>
      <c r="C937" s="141" t="s">
        <v>22452</v>
      </c>
      <c r="D937" s="141" t="s">
        <v>22453</v>
      </c>
      <c r="E937" s="141" t="s">
        <v>22454</v>
      </c>
      <c r="F937" s="141" t="s">
        <v>22455</v>
      </c>
      <c r="G937" s="141" t="s">
        <v>22456</v>
      </c>
      <c r="I937" s="141" t="s">
        <v>22044</v>
      </c>
      <c r="J937" s="649">
        <v>34466.980000000003</v>
      </c>
    </row>
    <row r="938" spans="1:10" hidden="1">
      <c r="A938" s="141" t="s">
        <v>22457</v>
      </c>
      <c r="B938" s="141" t="str">
        <f t="shared" si="14"/>
        <v>LOCACAO DE PROJETO DE ESTRADAS,EXECUTADAS DE ACORDO COM A INSTRUCAO IT-28/80 DO DER-RJ,INCLUSIVE NIVELAMENTO E SECOES TRLOCACAO DE PROJETO DE ESTRADAS,EXECUTADAS DE ACORDO COM A INANSVERSAIS E DELIMITACAO DAS LINHAS DEMARCADORAS DE FAIXA DE DOMINIO,EM TERRENO DE OROGRAFIA ACIDENTADA E VEGETACAO DENSALOCACAO DE PROJETO DE ESTRADAS,EXECUTADAS DE ACORDO COM A IN</v>
      </c>
      <c r="C938" s="141" t="s">
        <v>22452</v>
      </c>
      <c r="D938" s="141" t="s">
        <v>22453</v>
      </c>
      <c r="E938" s="141" t="s">
        <v>22454</v>
      </c>
      <c r="F938" s="141" t="s">
        <v>22455</v>
      </c>
      <c r="G938" s="141" t="s">
        <v>22456</v>
      </c>
      <c r="I938" s="141" t="s">
        <v>22044</v>
      </c>
      <c r="J938" s="649">
        <v>30759.47</v>
      </c>
    </row>
    <row r="939" spans="1:10" hidden="1">
      <c r="A939" s="141" t="s">
        <v>22458</v>
      </c>
      <c r="B939" s="141" t="str">
        <f t="shared" si="14"/>
        <v>LOCACAO DE PROJETO DE ESTRADAS,EXECUTADAS DE ACORDO COM A INSTRUCAO IT-28/80 DO DER-RJ,INCLUSIVE NIVELAMENTO E SECOES TRLOCACAO DE PROJETO DE ESTRADAS,EXECUTADAS DE ACORDO COM A INANSVERSAIS E DELIMITACAO DAS LINHAS DEMARCADORAS DE FAIXA DE DOMINIO,EM TERRENO DE OROGRAFIA ACIDENTADA E VEGETACAO LEVELOCACAO DE PROJETO DE ESTRADAS,EXECUTADAS DE ACORDO COM A IN</v>
      </c>
      <c r="C939" s="141" t="s">
        <v>22452</v>
      </c>
      <c r="D939" s="141" t="s">
        <v>22453</v>
      </c>
      <c r="E939" s="141" t="s">
        <v>22454</v>
      </c>
      <c r="F939" s="141" t="s">
        <v>22459</v>
      </c>
      <c r="I939" s="141" t="s">
        <v>22044</v>
      </c>
      <c r="J939" s="649">
        <v>18958.55</v>
      </c>
    </row>
    <row r="940" spans="1:10" hidden="1">
      <c r="A940" s="141" t="s">
        <v>22460</v>
      </c>
      <c r="B940" s="141" t="str">
        <f t="shared" si="14"/>
        <v>LOCACAO DE PROJETO DE ESTRADAS,EXECUTADAS DE ACORDO COM A INSTRUCAO IT-28/80 DO DER-RJ,INCLUSIVE NIVELAMENTO E SECOES TRLOCACAO DE PROJETO DE ESTRADAS,EXECUTADAS DE ACORDO COM A INANSVERSAIS E DELIMITACAO DAS LINHAS DEMARCADORAS DE FAIXA DE DOMINIO,EM TERRENO DE OROGRAFIA ACIDENTADA E VEGETACAO LEVELOCACAO DE PROJETO DE ESTRADAS,EXECUTADAS DE ACORDO COM A IN</v>
      </c>
      <c r="C940" s="141" t="s">
        <v>22452</v>
      </c>
      <c r="D940" s="141" t="s">
        <v>22453</v>
      </c>
      <c r="E940" s="141" t="s">
        <v>22454</v>
      </c>
      <c r="F940" s="141" t="s">
        <v>22459</v>
      </c>
      <c r="I940" s="141" t="s">
        <v>22044</v>
      </c>
      <c r="J940" s="649">
        <v>16963.490000000002</v>
      </c>
    </row>
    <row r="941" spans="1:10" hidden="1">
      <c r="A941" s="141" t="s">
        <v>22461</v>
      </c>
      <c r="B941" s="141" t="str">
        <f t="shared" si="14"/>
        <v>LOCACAO DE PROJETO DE ESTRADAS,EXECUTADAS DE ACORDO COM A INSTRUCAO IT-28/80 DO DER-RJ,INCLUSIVE NIVELAMENTO E SECOES TRLOCACAO DE PROJETO DE ESTRADAS,EXECUTADAS DE ACORDO COM A INANSVERSAIS E DELIMITACAO DAS LINHAS DEMARCADORAS DE FAIXA DE DOMINIO,EM TERRENO DE OROGRAFIA NAO ACIDENTADA E VEGETACAODENSALOCACAO DE PROJETO DE ESTRADAS,EXECUTADAS DE ACORDO COM A IN</v>
      </c>
      <c r="C941" s="141" t="s">
        <v>22452</v>
      </c>
      <c r="D941" s="141" t="s">
        <v>22453</v>
      </c>
      <c r="E941" s="141" t="s">
        <v>22454</v>
      </c>
      <c r="F941" s="141" t="s">
        <v>22462</v>
      </c>
      <c r="G941" s="141" t="s">
        <v>22463</v>
      </c>
      <c r="I941" s="141" t="s">
        <v>22044</v>
      </c>
      <c r="J941" s="649">
        <v>24227</v>
      </c>
    </row>
    <row r="942" spans="1:10" hidden="1">
      <c r="A942" s="141" t="s">
        <v>22464</v>
      </c>
      <c r="B942" s="141" t="str">
        <f t="shared" si="14"/>
        <v>LOCACAO DE PROJETO DE ESTRADAS,EXECUTADAS DE ACORDO COM A INSTRUCAO IT-28/80 DO DER-RJ,INCLUSIVE NIVELAMENTO E SECOES TRLOCACAO DE PROJETO DE ESTRADAS,EXECUTADAS DE ACORDO COM A INANSVERSAIS E DELIMITACAO DAS LINHAS DEMARCADORAS DE FAIXA DE DOMINIO,EM TERRENO DE OROGRAFIA NAO ACIDENTADA E VEGETACAODENSALOCACAO DE PROJETO DE ESTRADAS,EXECUTADAS DE ACORDO COM A IN</v>
      </c>
      <c r="C942" s="141" t="s">
        <v>22452</v>
      </c>
      <c r="D942" s="141" t="s">
        <v>22453</v>
      </c>
      <c r="E942" s="141" t="s">
        <v>22454</v>
      </c>
      <c r="F942" s="141" t="s">
        <v>22462</v>
      </c>
      <c r="G942" s="141" t="s">
        <v>22463</v>
      </c>
      <c r="I942" s="141" t="s">
        <v>22044</v>
      </c>
      <c r="J942" s="649">
        <v>21660.73</v>
      </c>
    </row>
    <row r="943" spans="1:10" hidden="1">
      <c r="A943" s="141" t="s">
        <v>22465</v>
      </c>
      <c r="B943" s="141" t="str">
        <f t="shared" si="14"/>
        <v>LOCACAO DE PROJETO DE ESTRADAS,EXECUTADAS DE ACORDO COM A INSTRUCAO IT-28/80 DO DER-RJ,INCLUSIVE NIVELAMENTO E SECOES TRLOCACAO DE PROJETO DE ESTRADAS,EXECUTADAS DE ACORDO COM A INANSVERSAIS E DELIMITACAO DAS LINHAS DEMARCADORAS DE FAIXA DE DOMINIO,EM TERRENO DE OROGRAFIA NAO ACIDENTADA E VEGETACAOLEVELOCACAO DE PROJETO DE ESTRADAS,EXECUTADAS DE ACORDO COM A IN</v>
      </c>
      <c r="C943" s="141" t="s">
        <v>22452</v>
      </c>
      <c r="D943" s="141" t="s">
        <v>22453</v>
      </c>
      <c r="E943" s="141" t="s">
        <v>22454</v>
      </c>
      <c r="F943" s="141" t="s">
        <v>22462</v>
      </c>
      <c r="G943" s="141" t="s">
        <v>22466</v>
      </c>
      <c r="I943" s="141" t="s">
        <v>22044</v>
      </c>
      <c r="J943" s="649">
        <v>13943.09</v>
      </c>
    </row>
    <row r="944" spans="1:10" hidden="1">
      <c r="A944" s="141" t="s">
        <v>22467</v>
      </c>
      <c r="B944" s="141" t="str">
        <f t="shared" si="14"/>
        <v>LOCACAO DE PROJETO DE ESTRADAS,EXECUTADAS DE ACORDO COM A INSTRUCAO IT-28/80 DO DER-RJ,INCLUSIVE NIVELAMENTO E SECOES TRLOCACAO DE PROJETO DE ESTRADAS,EXECUTADAS DE ACORDO COM A INANSVERSAIS E DELIMITACAO DAS LINHAS DEMARCADORAS DE FAIXA DE DOMINIO,EM TERRENO DE OROGRAFIA NAO ACIDENTADA E VEGETACAOLEVELOCACAO DE PROJETO DE ESTRADAS,EXECUTADAS DE ACORDO COM A IN</v>
      </c>
      <c r="C944" s="141" t="s">
        <v>22452</v>
      </c>
      <c r="D944" s="141" t="s">
        <v>22453</v>
      </c>
      <c r="E944" s="141" t="s">
        <v>22454</v>
      </c>
      <c r="F944" s="141" t="s">
        <v>22462</v>
      </c>
      <c r="G944" s="141" t="s">
        <v>22466</v>
      </c>
      <c r="I944" s="141" t="s">
        <v>22044</v>
      </c>
      <c r="J944" s="649">
        <v>12526.53</v>
      </c>
    </row>
    <row r="945" spans="1:10" hidden="1">
      <c r="A945" s="141" t="s">
        <v>22468</v>
      </c>
      <c r="B945" s="141" t="str">
        <f t="shared" si="14"/>
        <v>RELOCACAO DE PROJETO DE ESTRADA EXISTENTE EXECUTADA DE ACORDO COM A INSTRUCAO IT-28/80 DO DER-RJ,INCLUSIVE NIVELAMENTO ERELOCACAO DE PROJETO DE ESTRADA EXISTENTE EXECUTADA DE ACORD SECOES TRANSVERSAIS PARA TRAFEGO COM VOLUME MEDIO DIARIO MENOR QUE 500 VEICULOS/DIARELOCACAO DE PROJETO DE ESTRADA EXISTENTE EXECUTADA DE ACORD</v>
      </c>
      <c r="C945" s="141" t="s">
        <v>22469</v>
      </c>
      <c r="D945" s="141" t="s">
        <v>22470</v>
      </c>
      <c r="E945" s="141" t="s">
        <v>22471</v>
      </c>
      <c r="F945" s="141" t="s">
        <v>22472</v>
      </c>
      <c r="I945" s="141" t="s">
        <v>22044</v>
      </c>
      <c r="J945" s="649">
        <v>15667.4</v>
      </c>
    </row>
    <row r="946" spans="1:10" hidden="1">
      <c r="A946" s="141" t="s">
        <v>22473</v>
      </c>
      <c r="B946" s="141" t="str">
        <f t="shared" si="14"/>
        <v>RELOCACAO DE PROJETO DE ESTRADA EXISTENTE EXECUTADA DE ACORDO COM A INSTRUCAO IT-28/80 DO DER-RJ,INCLUSIVE NIVELAMENTO ERELOCACAO DE PROJETO DE ESTRADA EXISTENTE EXECUTADA DE ACORD SECOES TRANSVERSAIS PARA TRAFEGO COM VOLUME MEDIO DIARIO MENOR QUE 500 VEICULOS/DIARELOCACAO DE PROJETO DE ESTRADA EXISTENTE EXECUTADA DE ACORD</v>
      </c>
      <c r="C946" s="141" t="s">
        <v>22469</v>
      </c>
      <c r="D946" s="141" t="s">
        <v>22470</v>
      </c>
      <c r="E946" s="141" t="s">
        <v>22471</v>
      </c>
      <c r="F946" s="141" t="s">
        <v>22472</v>
      </c>
      <c r="I946" s="141" t="s">
        <v>22044</v>
      </c>
      <c r="J946" s="649">
        <v>14181.39</v>
      </c>
    </row>
    <row r="947" spans="1:10" hidden="1">
      <c r="A947" s="141" t="s">
        <v>22474</v>
      </c>
      <c r="B947" s="141" t="str">
        <f t="shared" si="14"/>
        <v>SERVICOS TOPOGRAFICOS PARA RESTAURACAO DE RODOVIAS,DE ACORDO COM A INSTRUCAO IT-55/83 DO DER-RJ,COMPREENDENDO RELOCACAO,SERVICOS TOPOGRAFICOS PARA RESTAURACAO DE RODOVIAS,DE ACORDONIVELAMENTO,SECOES TRANSVERSAIS,IMPLANTACAO DE MARCOS,CADASTRO DE OBRAS DE ARTE CORRENTE,ELEMENTOS DE DRENAGEM,CONDICOES DE SUPERFICIE DA PISTA E INTERSECOES,PARA VOLUME MEDIO DIARIO ATE 1000 VEICULOS/DIASERVICOS TOPOGRAFICOS PARA RESTAURACAO DE RODOVIAS,DE ACORDO</v>
      </c>
      <c r="C947" s="141" t="s">
        <v>22475</v>
      </c>
      <c r="D947" s="141" t="s">
        <v>22476</v>
      </c>
      <c r="E947" s="141" t="s">
        <v>22477</v>
      </c>
      <c r="F947" s="141" t="s">
        <v>22478</v>
      </c>
      <c r="G947" s="141" t="s">
        <v>22479</v>
      </c>
      <c r="H947" s="141" t="s">
        <v>22480</v>
      </c>
      <c r="I947" s="141" t="s">
        <v>22044</v>
      </c>
      <c r="J947" s="649">
        <v>13926.58</v>
      </c>
    </row>
    <row r="948" spans="1:10" hidden="1">
      <c r="A948" s="141" t="s">
        <v>22481</v>
      </c>
      <c r="B948" s="141" t="str">
        <f t="shared" si="14"/>
        <v>SERVICOS TOPOGRAFICOS PARA RESTAURACAO DE RODOVIAS,DE ACORDO COM A INSTRUCAO IT-55/83 DO DER-RJ,COMPREENDENDO RELOCACAO,SERVICOS TOPOGRAFICOS PARA RESTAURACAO DE RODOVIAS,DE ACORDONIVELAMENTO,SECOES TRANSVERSAIS,IMPLANTACAO DE MARCOS,CADASTRO DE OBRAS DE ARTE CORRENTE,ELEMENTOS DE DRENAGEM,CONDICOES DE SUPERFICIE DA PISTA E INTERSECOES,PARA VOLUME MEDIO DIARIO ATE 1000 VEICULOS/DIASERVICOS TOPOGRAFICOS PARA RESTAURACAO DE RODOVIAS,DE ACORDO</v>
      </c>
      <c r="C948" s="141" t="s">
        <v>22475</v>
      </c>
      <c r="D948" s="141" t="s">
        <v>22476</v>
      </c>
      <c r="E948" s="141" t="s">
        <v>22477</v>
      </c>
      <c r="F948" s="141" t="s">
        <v>22478</v>
      </c>
      <c r="G948" s="141" t="s">
        <v>22479</v>
      </c>
      <c r="H948" s="141" t="s">
        <v>22480</v>
      </c>
      <c r="I948" s="141" t="s">
        <v>22044</v>
      </c>
      <c r="J948" s="649">
        <v>12605.68</v>
      </c>
    </row>
    <row r="949" spans="1:10">
      <c r="A949" s="141" t="s">
        <v>22482</v>
      </c>
      <c r="B949" s="141" t="str">
        <f t="shared" si="14"/>
        <v>MARCACAO DE OBRA SEM INSTRUMENTO TOPOGRAFICO,CONSIDERADA A PROJECAO HORIZONTAL DA AREA ENVOLVENTEMARCACAO DE OBRA SEM INSTRUMENTO TOPOGRAFICO,CONSIDERADA A PMARCACAO DE OBRA SEM INSTRUMENTO TOPOGRAFICO,CONSIDERADA A P</v>
      </c>
      <c r="C949" s="141" t="s">
        <v>22483</v>
      </c>
      <c r="D949" s="141" t="s">
        <v>22484</v>
      </c>
      <c r="I949" s="141" t="s">
        <v>27</v>
      </c>
      <c r="J949" s="649">
        <v>3.81</v>
      </c>
    </row>
    <row r="950" spans="1:10">
      <c r="A950" s="141" t="s">
        <v>22485</v>
      </c>
      <c r="B950" s="141" t="str">
        <f t="shared" si="14"/>
        <v>MARCACAO DE OBRA SEM INSTRUMENTO TOPOGRAFICO,CONSIDERADA A PROJECAO HORIZONTAL DA AREA ENVOLVENTEMARCACAO DE OBRA SEM INSTRUMENTO TOPOGRAFICO,CONSIDERADA A PMARCACAO DE OBRA SEM INSTRUMENTO TOPOGRAFICO,CONSIDERADA A P</v>
      </c>
      <c r="C950" s="141" t="s">
        <v>22483</v>
      </c>
      <c r="D950" s="141" t="s">
        <v>22484</v>
      </c>
      <c r="I950" s="141" t="s">
        <v>27</v>
      </c>
      <c r="J950" s="649">
        <v>3.48</v>
      </c>
    </row>
    <row r="951" spans="1:10">
      <c r="A951" s="141" t="s">
        <v>22486</v>
      </c>
      <c r="B951" s="141" t="str">
        <f t="shared" si="14"/>
        <v>LOCACAO DE OBRA COM APARELHO TOPOGRAFICO SOBRE CERCA DE MARCACAO,INCLUSIVE CONSTRUCAO DESTA E SUA PRE-LOCACAO E O FORNECLOCACAO DE OBRA COM APARELHO TOPOGRAFICO SOBRE CERCA DE MARCIMENTO DO MATERIAL E TENDO POR MEDICAO O PERIMETRO A CONSTRUIRLOCACAO DE OBRA COM APARELHO TOPOGRAFICO SOBRE CERCA DE MARC</v>
      </c>
      <c r="C951" s="141" t="s">
        <v>22487</v>
      </c>
      <c r="D951" s="141" t="s">
        <v>22488</v>
      </c>
      <c r="E951" s="141" t="s">
        <v>22489</v>
      </c>
      <c r="F951" s="141" t="s">
        <v>22490</v>
      </c>
      <c r="I951" s="141" t="s">
        <v>285</v>
      </c>
      <c r="J951" s="649">
        <v>26.19</v>
      </c>
    </row>
    <row r="952" spans="1:10">
      <c r="A952" s="141" t="s">
        <v>22491</v>
      </c>
      <c r="B952" s="141" t="str">
        <f t="shared" si="14"/>
        <v>LOCACAO DE OBRA COM APARELHO TOPOGRAFICO SOBRE CERCA DE MARCACAO,INCLUSIVE CONSTRUCAO DESTA E SUA PRE-LOCACAO E O FORNECLOCACAO DE OBRA COM APARELHO TOPOGRAFICO SOBRE CERCA DE MARCIMENTO DO MATERIAL E TENDO POR MEDICAO O PERIMETRO A CONSTRUIRLOCACAO DE OBRA COM APARELHO TOPOGRAFICO SOBRE CERCA DE MARC</v>
      </c>
      <c r="C952" s="141" t="s">
        <v>22487</v>
      </c>
      <c r="D952" s="141" t="s">
        <v>22488</v>
      </c>
      <c r="E952" s="141" t="s">
        <v>22489</v>
      </c>
      <c r="F952" s="141" t="s">
        <v>22490</v>
      </c>
      <c r="I952" s="141" t="s">
        <v>285</v>
      </c>
      <c r="J952" s="649">
        <v>23.98</v>
      </c>
    </row>
    <row r="953" spans="1:10" hidden="1">
      <c r="A953" s="141" t="s">
        <v>22492</v>
      </c>
      <c r="B953" s="141" t="str">
        <f t="shared" si="14"/>
        <v>LEVANTAMENTO CADASTRAL GEOMETRICO DE IMOVEIS COM AREA ATE 1500M2LEVANTAMENTO CADASTRAL GEOMETRICO DE IMOVEIS COM AREA ATE 15LEVANTAMENTO CADASTRAL GEOMETRICO DE IMOVEIS COM AREA ATE 15</v>
      </c>
      <c r="C953" s="141" t="s">
        <v>22493</v>
      </c>
      <c r="D953" s="141" t="s">
        <v>22494</v>
      </c>
      <c r="I953" s="141" t="s">
        <v>27</v>
      </c>
      <c r="J953" s="649">
        <v>6.74</v>
      </c>
    </row>
    <row r="954" spans="1:10" hidden="1">
      <c r="A954" s="141" t="s">
        <v>22495</v>
      </c>
      <c r="B954" s="141" t="str">
        <f t="shared" si="14"/>
        <v>LEVANTAMENTO CADASTRAL GEOMETRICO DE IMOVEIS COM AREA ATE 1500M2LEVANTAMENTO CADASTRAL GEOMETRICO DE IMOVEIS COM AREA ATE 15LEVANTAMENTO CADASTRAL GEOMETRICO DE IMOVEIS COM AREA ATE 15</v>
      </c>
      <c r="C954" s="141" t="s">
        <v>22493</v>
      </c>
      <c r="D954" s="141" t="s">
        <v>22494</v>
      </c>
      <c r="I954" s="141" t="s">
        <v>27</v>
      </c>
      <c r="J954" s="649">
        <v>5.89</v>
      </c>
    </row>
    <row r="955" spans="1:10" hidden="1">
      <c r="A955" s="141" t="s">
        <v>22496</v>
      </c>
      <c r="B955" s="141" t="str">
        <f t="shared" si="14"/>
        <v>LEVANTAMENTO CADASTRAL GEOMETRICO DE IMOVEIS COM AREA ENTRE1501 E 3000M2. ESTE ITEM DEVE SER UTILIZADO COMO COMPLEMENTOLEVANTAMENTO CADASTRAL GEOMETRICO DE IMOVEIS COM AREA ENTRE DO ANTERIORLEVANTAMENTO CADASTRAL GEOMETRICO DE IMOVEIS COM AREA ENTRE</v>
      </c>
      <c r="C955" s="141" t="s">
        <v>22497</v>
      </c>
      <c r="D955" s="141" t="s">
        <v>22498</v>
      </c>
      <c r="E955" s="141" t="s">
        <v>22499</v>
      </c>
      <c r="I955" s="141" t="s">
        <v>27</v>
      </c>
      <c r="J955" s="649">
        <v>2.16</v>
      </c>
    </row>
    <row r="956" spans="1:10" hidden="1">
      <c r="A956" s="141" t="s">
        <v>22500</v>
      </c>
      <c r="B956" s="141" t="str">
        <f t="shared" si="14"/>
        <v>LEVANTAMENTO CADASTRAL GEOMETRICO DE IMOVEIS COM AREA ENTRE1501 E 3000M2. ESTE ITEM DEVE SER UTILIZADO COMO COMPLEMENTOLEVANTAMENTO CADASTRAL GEOMETRICO DE IMOVEIS COM AREA ENTRE DO ANTERIORLEVANTAMENTO CADASTRAL GEOMETRICO DE IMOVEIS COM AREA ENTRE</v>
      </c>
      <c r="C956" s="141" t="s">
        <v>22497</v>
      </c>
      <c r="D956" s="141" t="s">
        <v>22498</v>
      </c>
      <c r="E956" s="141" t="s">
        <v>22499</v>
      </c>
      <c r="I956" s="141" t="s">
        <v>27</v>
      </c>
      <c r="J956" s="649">
        <v>1.89</v>
      </c>
    </row>
    <row r="957" spans="1:10" hidden="1">
      <c r="A957" s="141" t="s">
        <v>22501</v>
      </c>
      <c r="B957" s="141" t="str">
        <f t="shared" si="14"/>
        <v>LEVANTAMENTO CADASTRAL GEOMETRICO DE IMOVEIS COM AREA ACIMADE 3000M2. ESTE ITEM DEVE SER UTILIZADO COMO COMPLEMENTO DOSLEVANTAMENTO CADASTRAL GEOMETRICO DE IMOVEIS COM AREA ACIMA ANTERIORESLEVANTAMENTO CADASTRAL GEOMETRICO DE IMOVEIS COM AREA ACIMA</v>
      </c>
      <c r="C957" s="141" t="s">
        <v>22502</v>
      </c>
      <c r="D957" s="141" t="s">
        <v>22503</v>
      </c>
      <c r="E957" s="141" t="s">
        <v>22504</v>
      </c>
      <c r="I957" s="141" t="s">
        <v>27</v>
      </c>
      <c r="J957" s="649">
        <v>0.88</v>
      </c>
    </row>
    <row r="958" spans="1:10" hidden="1">
      <c r="A958" s="141" t="s">
        <v>22505</v>
      </c>
      <c r="B958" s="141" t="str">
        <f t="shared" si="14"/>
        <v>LEVANTAMENTO CADASTRAL GEOMETRICO DE IMOVEIS COM AREA ACIMADE 3000M2. ESTE ITEM DEVE SER UTILIZADO COMO COMPLEMENTO DOSLEVANTAMENTO CADASTRAL GEOMETRICO DE IMOVEIS COM AREA ACIMA ANTERIORESLEVANTAMENTO CADASTRAL GEOMETRICO DE IMOVEIS COM AREA ACIMA</v>
      </c>
      <c r="C958" s="141" t="s">
        <v>22502</v>
      </c>
      <c r="D958" s="141" t="s">
        <v>22503</v>
      </c>
      <c r="E958" s="141" t="s">
        <v>22504</v>
      </c>
      <c r="I958" s="141" t="s">
        <v>27</v>
      </c>
      <c r="J958" s="649">
        <v>0.77</v>
      </c>
    </row>
    <row r="959" spans="1:10" hidden="1">
      <c r="A959" s="141" t="s">
        <v>22506</v>
      </c>
      <c r="B959" s="141" t="str">
        <f t="shared" si="14"/>
        <v>LEVANTAMENTO CADASTRAL DAS PROFUNDIDADES DOS TUBOS E GALERIAS QUE CONCORREM EM UM POCO DE VISITA,PROFUNDIDADES ESTAS,MEDLEVANTAMENTO CADASTRAL DAS PROFUNDIDADES DOS TUBOS E GALERIAIDAS A REGUA E REFERENCIADAS A COTA DA TAMPA DO POCO-POCO ENCONTRADO EM CONDICOES DE LIMPEZA QUE PERMITAM A LEITURA IMEDIATALEVANTAMENTO CADASTRAL DAS PROFUNDIDADES DOS TUBOS E GALERIA</v>
      </c>
      <c r="C959" s="141" t="s">
        <v>22507</v>
      </c>
      <c r="D959" s="141" t="s">
        <v>22508</v>
      </c>
      <c r="E959" s="141" t="s">
        <v>22509</v>
      </c>
      <c r="F959" s="141" t="s">
        <v>22510</v>
      </c>
      <c r="G959" s="141" t="s">
        <v>22511</v>
      </c>
      <c r="I959" s="141" t="s">
        <v>14</v>
      </c>
      <c r="J959" s="649">
        <v>7.42</v>
      </c>
    </row>
    <row r="960" spans="1:10" hidden="1">
      <c r="A960" s="141" t="s">
        <v>22512</v>
      </c>
      <c r="B960" s="141" t="str">
        <f t="shared" si="14"/>
        <v>LEVANTAMENTO CADASTRAL DAS PROFUNDIDADES DOS TUBOS E GALERIAS QUE CONCORREM EM UM POCO DE VISITA,PROFUNDIDADES ESTAS,MEDLEVANTAMENTO CADASTRAL DAS PROFUNDIDADES DOS TUBOS E GALERIAIDAS A REGUA E REFERENCIADAS A COTA DA TAMPA DO POCO-POCO ENCONTRADO EM CONDICOES DE LIMPEZA QUE PERMITAM A LEITURA IMEDIATALEVANTAMENTO CADASTRAL DAS PROFUNDIDADES DOS TUBOS E GALERIA</v>
      </c>
      <c r="C960" s="141" t="s">
        <v>22507</v>
      </c>
      <c r="D960" s="141" t="s">
        <v>22508</v>
      </c>
      <c r="E960" s="141" t="s">
        <v>22509</v>
      </c>
      <c r="F960" s="141" t="s">
        <v>22510</v>
      </c>
      <c r="G960" s="141" t="s">
        <v>22511</v>
      </c>
      <c r="I960" s="141" t="s">
        <v>14</v>
      </c>
      <c r="J960" s="649">
        <v>6.43</v>
      </c>
    </row>
    <row r="961" spans="1:10" hidden="1">
      <c r="A961" s="141" t="s">
        <v>22513</v>
      </c>
      <c r="B961" s="141" t="str">
        <f t="shared" si="14"/>
        <v>LEVANTAMENTO CADASTRAL DAS PROFUNDIDADES DOS TUBOS E GALERIAS QUE CONCORREM EM UM POCO DE VISITA,PROFUNDIDADES ESTAS,MEDLEVANTAMENTO CADASTRAL DAS PROFUNDIDADES DOS TUBOS E GALERIAIDAS A REGUA E REFERENCIADAS A COTA DA TAMPA DO POCO-POCO ENCONTRADO INUNDADO TENDO QUE SER ESGOTADO ANTES QUE SE POSSAFAZER A LEITURALEVANTAMENTO CADASTRAL DAS PROFUNDIDADES DOS TUBOS E GALERIA</v>
      </c>
      <c r="C961" s="141" t="s">
        <v>22507</v>
      </c>
      <c r="D961" s="141" t="s">
        <v>22508</v>
      </c>
      <c r="E961" s="141" t="s">
        <v>22509</v>
      </c>
      <c r="F961" s="141" t="s">
        <v>22514</v>
      </c>
      <c r="G961" s="141" t="s">
        <v>22515</v>
      </c>
      <c r="I961" s="141" t="s">
        <v>14</v>
      </c>
      <c r="J961" s="649">
        <v>78.09</v>
      </c>
    </row>
    <row r="962" spans="1:10" hidden="1">
      <c r="A962" s="141" t="s">
        <v>22516</v>
      </c>
      <c r="B962" s="141" t="str">
        <f t="shared" si="14"/>
        <v>LEVANTAMENTO CADASTRAL DAS PROFUNDIDADES DOS TUBOS E GALERIAS QUE CONCORREM EM UM POCO DE VISITA,PROFUNDIDADES ESTAS,MEDLEVANTAMENTO CADASTRAL DAS PROFUNDIDADES DOS TUBOS E GALERIAIDAS A REGUA E REFERENCIADAS A COTA DA TAMPA DO POCO-POCO ENCONTRADO INUNDADO TENDO QUE SER ESGOTADO ANTES QUE SE POSSAFAZER A LEITURALEVANTAMENTO CADASTRAL DAS PROFUNDIDADES DOS TUBOS E GALERIA</v>
      </c>
      <c r="C962" s="141" t="s">
        <v>22507</v>
      </c>
      <c r="D962" s="141" t="s">
        <v>22508</v>
      </c>
      <c r="E962" s="141" t="s">
        <v>22509</v>
      </c>
      <c r="F962" s="141" t="s">
        <v>22514</v>
      </c>
      <c r="G962" s="141" t="s">
        <v>22515</v>
      </c>
      <c r="I962" s="141" t="s">
        <v>14</v>
      </c>
      <c r="J962" s="649">
        <v>74.8</v>
      </c>
    </row>
    <row r="963" spans="1:10" hidden="1">
      <c r="A963" s="141" t="s">
        <v>22517</v>
      </c>
      <c r="B963" s="141" t="str">
        <f t="shared" ref="B963:B1026" si="15">C963&amp;D963&amp;C963&amp;E963&amp;F963&amp;G963&amp;H963&amp;C963</f>
        <v>LEVANTAMENTO CADASTRAL DAS PROFUNDIDADES DOS TUBOS E GALERIAS QUE CONCORREM EM UM POCO DE VISITA,PROFUNDIDADES ESTAS,MEDLEVANTAMENTO CADASTRAL DAS PROFUNDIDADES DOS TUBOS E GALERIAIDAS A REGUA E REFERENCIADAS A COTA DA TAMPA DO POCO-POCO ENCONTRADO ASSOREADO TENDO QUE SER LIMPO ANTES QUE SE POSSA FAZER A LEITURALEVANTAMENTO CADASTRAL DAS PROFUNDIDADES DOS TUBOS E GALERIA</v>
      </c>
      <c r="C963" s="141" t="s">
        <v>22507</v>
      </c>
      <c r="D963" s="141" t="s">
        <v>22508</v>
      </c>
      <c r="E963" s="141" t="s">
        <v>22509</v>
      </c>
      <c r="F963" s="141" t="s">
        <v>22518</v>
      </c>
      <c r="G963" s="141" t="s">
        <v>22519</v>
      </c>
      <c r="I963" s="141" t="s">
        <v>14</v>
      </c>
      <c r="J963" s="649">
        <v>74.319999999999993</v>
      </c>
    </row>
    <row r="964" spans="1:10" hidden="1">
      <c r="A964" s="141" t="s">
        <v>22520</v>
      </c>
      <c r="B964" s="141" t="str">
        <f t="shared" si="15"/>
        <v>LEVANTAMENTO CADASTRAL DAS PROFUNDIDADES DOS TUBOS E GALERIAS QUE CONCORREM EM UM POCO DE VISITA,PROFUNDIDADES ESTAS,MEDLEVANTAMENTO CADASTRAL DAS PROFUNDIDADES DOS TUBOS E GALERIAIDAS A REGUA E REFERENCIADAS A COTA DA TAMPA DO POCO-POCO ENCONTRADO ASSOREADO TENDO QUE SER LIMPO ANTES QUE SE POSSA FAZER A LEITURALEVANTAMENTO CADASTRAL DAS PROFUNDIDADES DOS TUBOS E GALERIA</v>
      </c>
      <c r="C964" s="141" t="s">
        <v>22507</v>
      </c>
      <c r="D964" s="141" t="s">
        <v>22508</v>
      </c>
      <c r="E964" s="141" t="s">
        <v>22509</v>
      </c>
      <c r="F964" s="141" t="s">
        <v>22518</v>
      </c>
      <c r="G964" s="141" t="s">
        <v>22519</v>
      </c>
      <c r="I964" s="141" t="s">
        <v>14</v>
      </c>
      <c r="J964" s="649">
        <v>71.040000000000006</v>
      </c>
    </row>
    <row r="965" spans="1:10" hidden="1">
      <c r="A965" s="141" t="s">
        <v>22521</v>
      </c>
      <c r="B965" s="141" t="str">
        <f t="shared" si="15"/>
        <v>LEVANTAMENTO CADASTRAL DAS PROFUNDIDADES DOS TUBOS E GALERIAS QUE CONCORREM EM UM POCO DE VISITA,PROFUNDIDADES ESTAS,MEDLEVANTAMENTO CADASTRAL DAS PROFUNDIDADES DOS TUBOS E GALERIAIDAS A REGUA E REFERENCIADAS A COTA DA TAMPA DO POCO-POCO EM MEIO A UMA VIA PUBLICA COM TRAFEGO,ENCONTRADO EM CONDICOESDE LIMPEZA QUE PERMITAM A LEITURA IMEDIATALEVANTAMENTO CADASTRAL DAS PROFUNDIDADES DOS TUBOS E GALERIA</v>
      </c>
      <c r="C965" s="141" t="s">
        <v>22507</v>
      </c>
      <c r="D965" s="141" t="s">
        <v>22508</v>
      </c>
      <c r="E965" s="141" t="s">
        <v>22522</v>
      </c>
      <c r="F965" s="141" t="s">
        <v>22523</v>
      </c>
      <c r="G965" s="141" t="s">
        <v>22524</v>
      </c>
      <c r="I965" s="141" t="s">
        <v>14</v>
      </c>
      <c r="J965" s="649">
        <v>182.28</v>
      </c>
    </row>
    <row r="966" spans="1:10" hidden="1">
      <c r="A966" s="141" t="s">
        <v>22525</v>
      </c>
      <c r="B966" s="141" t="str">
        <f t="shared" si="15"/>
        <v>LEVANTAMENTO CADASTRAL DAS PROFUNDIDADES DOS TUBOS E GALERIAS QUE CONCORREM EM UM POCO DE VISITA,PROFUNDIDADES ESTAS,MEDLEVANTAMENTO CADASTRAL DAS PROFUNDIDADES DOS TUBOS E GALERIAIDAS A REGUA E REFERENCIADAS A COTA DA TAMPA DO POCO-POCO EM MEIO A UMA VIA PUBLICA COM TRAFEGO,ENCONTRADO EM CONDICOESDE LIMPEZA QUE PERMITAM A LEITURA IMEDIATALEVANTAMENTO CADASTRAL DAS PROFUNDIDADES DOS TUBOS E GALERIA</v>
      </c>
      <c r="C966" s="141" t="s">
        <v>22507</v>
      </c>
      <c r="D966" s="141" t="s">
        <v>22508</v>
      </c>
      <c r="E966" s="141" t="s">
        <v>22522</v>
      </c>
      <c r="F966" s="141" t="s">
        <v>22523</v>
      </c>
      <c r="G966" s="141" t="s">
        <v>22524</v>
      </c>
      <c r="I966" s="141" t="s">
        <v>14</v>
      </c>
      <c r="J966" s="649">
        <v>172.86</v>
      </c>
    </row>
    <row r="967" spans="1:10" hidden="1">
      <c r="A967" s="141" t="s">
        <v>22526</v>
      </c>
      <c r="B967" s="141" t="str">
        <f t="shared" si="15"/>
        <v>LEVANTAMENTO CADASTRAL DAS PROFUNDIDADES DOS TUBOS E GALERIAS QUE CONCORREM EM UM POCO DE VISITA,PROFUNDIDADES ESTAS MEDLEVANTAMENTO CADASTRAL DAS PROFUNDIDADES DOS TUBOS E GALERIAIDAS A REGUA E REFERENCIADAS A COTA DA TAMPA DO POCO-POCO EM MEIO A UMA VIA PUBLICA COM TRAFEGO,ENCONTRADO INUNDADO TENDO QUE SER ESGOTADO ANTES QUE SE POSSA FAZER A LEITURALEVANTAMENTO CADASTRAL DAS PROFUNDIDADES DOS TUBOS E GALERIA</v>
      </c>
      <c r="C967" s="141" t="s">
        <v>22507</v>
      </c>
      <c r="D967" s="141" t="s">
        <v>22527</v>
      </c>
      <c r="E967" s="141" t="s">
        <v>22522</v>
      </c>
      <c r="F967" s="141" t="s">
        <v>22528</v>
      </c>
      <c r="G967" s="141" t="s">
        <v>22529</v>
      </c>
      <c r="I967" s="141" t="s">
        <v>14</v>
      </c>
      <c r="J967" s="649">
        <v>252.95</v>
      </c>
    </row>
    <row r="968" spans="1:10" hidden="1">
      <c r="A968" s="141" t="s">
        <v>22530</v>
      </c>
      <c r="B968" s="141" t="str">
        <f t="shared" si="15"/>
        <v>LEVANTAMENTO CADASTRAL DAS PROFUNDIDADES DOS TUBOS E GALERIAS QUE CONCORREM EM UM POCO DE VISITA,PROFUNDIDADES ESTAS MEDLEVANTAMENTO CADASTRAL DAS PROFUNDIDADES DOS TUBOS E GALERIAIDAS A REGUA E REFERENCIADAS A COTA DA TAMPA DO POCO-POCO EM MEIO A UMA VIA PUBLICA COM TRAFEGO,ENCONTRADO INUNDADO TENDO QUE SER ESGOTADO ANTES QUE SE POSSA FAZER A LEITURALEVANTAMENTO CADASTRAL DAS PROFUNDIDADES DOS TUBOS E GALERIA</v>
      </c>
      <c r="C968" s="141" t="s">
        <v>22507</v>
      </c>
      <c r="D968" s="141" t="s">
        <v>22527</v>
      </c>
      <c r="E968" s="141" t="s">
        <v>22522</v>
      </c>
      <c r="F968" s="141" t="s">
        <v>22528</v>
      </c>
      <c r="G968" s="141" t="s">
        <v>22529</v>
      </c>
      <c r="I968" s="141" t="s">
        <v>14</v>
      </c>
      <c r="J968" s="649">
        <v>241.23</v>
      </c>
    </row>
    <row r="969" spans="1:10" hidden="1">
      <c r="A969" s="141" t="s">
        <v>22531</v>
      </c>
      <c r="B969" s="141" t="str">
        <f t="shared" si="15"/>
        <v>LEVANTAMENTO CADASTRAL DAS PROFUNDIDADES DOS TUBOS E GALERIAS QUE CONCORREM EM UM POCO DE VISITA,PROFUNDIDADES ESTAS,MEDLEVANTAMENTO CADASTRAL DAS PROFUNDIDADES DOS TUBOS E GALERIAIDAS A REGUA E REFERENCIADAS A COTA DA TAMPA DO POCO-POCO EM MEIO A UMA VIA PUBLICA COM TRAFEGO,ENCONTRADO ASSOREADO TENDO QUE SER LIMPO ANTES QUE SE POSSA FAZER A LEITURALEVANTAMENTO CADASTRAL DAS PROFUNDIDADES DOS TUBOS E GALERIA</v>
      </c>
      <c r="C969" s="141" t="s">
        <v>22507</v>
      </c>
      <c r="D969" s="141" t="s">
        <v>22508</v>
      </c>
      <c r="E969" s="141" t="s">
        <v>22522</v>
      </c>
      <c r="F969" s="141" t="s">
        <v>22532</v>
      </c>
      <c r="G969" s="141" t="s">
        <v>22533</v>
      </c>
      <c r="I969" s="141" t="s">
        <v>14</v>
      </c>
      <c r="J969" s="649">
        <v>249.18</v>
      </c>
    </row>
    <row r="970" spans="1:10" hidden="1">
      <c r="A970" s="141" t="s">
        <v>22534</v>
      </c>
      <c r="B970" s="141" t="str">
        <f t="shared" si="15"/>
        <v>LEVANTAMENTO CADASTRAL DAS PROFUNDIDADES DOS TUBOS E GALERIAS QUE CONCORREM EM UM POCO DE VISITA,PROFUNDIDADES ESTAS,MEDLEVANTAMENTO CADASTRAL DAS PROFUNDIDADES DOS TUBOS E GALERIAIDAS A REGUA E REFERENCIADAS A COTA DA TAMPA DO POCO-POCO EM MEIO A UMA VIA PUBLICA COM TRAFEGO,ENCONTRADO ASSOREADO TENDO QUE SER LIMPO ANTES QUE SE POSSA FAZER A LEITURALEVANTAMENTO CADASTRAL DAS PROFUNDIDADES DOS TUBOS E GALERIA</v>
      </c>
      <c r="C970" s="141" t="s">
        <v>22507</v>
      </c>
      <c r="D970" s="141" t="s">
        <v>22508</v>
      </c>
      <c r="E970" s="141" t="s">
        <v>22522</v>
      </c>
      <c r="F970" s="141" t="s">
        <v>22532</v>
      </c>
      <c r="G970" s="141" t="s">
        <v>22533</v>
      </c>
      <c r="I970" s="141" t="s">
        <v>14</v>
      </c>
      <c r="J970" s="649">
        <v>237.46</v>
      </c>
    </row>
    <row r="971" spans="1:10" hidden="1">
      <c r="A971" s="141" t="s">
        <v>22535</v>
      </c>
      <c r="B971" s="141" t="str">
        <f t="shared" si="15"/>
        <v>LEVANTAMENTO CADASTRAL DAS PROFUNDIDADES DOS TUBOS E GALERIAS QUE CONCORREM EM UM POCO DE VISITA,PROFUNDIDADES ESTAS,MEDLEVANTAMENTO CADASTRAL DAS PROFUNDIDADES DOS TUBOS E GALERIAIDAS A REGUA E REFERENCIADAS A COTA DA TAMPA DO POCO-POCO EM MEIO A UMA VIA PUBLICA COM TRAFEGO,COBERTO POR CAMADA ASFALTICA,ENCONTRADO EM CONDICOES DE LIMPEZA QUE PERMITAM A LEITURA IMEDIATALEVANTAMENTO CADASTRAL DAS PROFUNDIDADES DOS TUBOS E GALERIA</v>
      </c>
      <c r="C971" s="141" t="s">
        <v>22507</v>
      </c>
      <c r="D971" s="141" t="s">
        <v>22508</v>
      </c>
      <c r="E971" s="141" t="s">
        <v>22522</v>
      </c>
      <c r="F971" s="141" t="s">
        <v>22536</v>
      </c>
      <c r="G971" s="141" t="s">
        <v>22537</v>
      </c>
      <c r="H971" s="141" t="s">
        <v>22538</v>
      </c>
      <c r="I971" s="141" t="s">
        <v>14</v>
      </c>
      <c r="J971" s="649">
        <v>203.16</v>
      </c>
    </row>
    <row r="972" spans="1:10" hidden="1">
      <c r="A972" s="141" t="s">
        <v>22539</v>
      </c>
      <c r="B972" s="141" t="str">
        <f t="shared" si="15"/>
        <v>LEVANTAMENTO CADASTRAL DAS PROFUNDIDADES DOS TUBOS E GALERIAS QUE CONCORREM EM UM POCO DE VISITA,PROFUNDIDADES ESTAS,MEDLEVANTAMENTO CADASTRAL DAS PROFUNDIDADES DOS TUBOS E GALERIAIDAS A REGUA E REFERENCIADAS A COTA DA TAMPA DO POCO-POCO EM MEIO A UMA VIA PUBLICA COM TRAFEGO,COBERTO POR CAMADA ASFALTICA,ENCONTRADO EM CONDICOES DE LIMPEZA QUE PERMITAM A LEITURA IMEDIATALEVANTAMENTO CADASTRAL DAS PROFUNDIDADES DOS TUBOS E GALERIA</v>
      </c>
      <c r="C972" s="141" t="s">
        <v>22507</v>
      </c>
      <c r="D972" s="141" t="s">
        <v>22508</v>
      </c>
      <c r="E972" s="141" t="s">
        <v>22522</v>
      </c>
      <c r="F972" s="141" t="s">
        <v>22536</v>
      </c>
      <c r="G972" s="141" t="s">
        <v>22537</v>
      </c>
      <c r="H972" s="141" t="s">
        <v>22538</v>
      </c>
      <c r="I972" s="141" t="s">
        <v>14</v>
      </c>
      <c r="J972" s="649">
        <v>192.63</v>
      </c>
    </row>
    <row r="973" spans="1:10" hidden="1">
      <c r="A973" s="141" t="s">
        <v>22540</v>
      </c>
      <c r="B973" s="141" t="str">
        <f t="shared" si="15"/>
        <v>LEVANTAMENTO CADASTRAL DAS PROFUNDIDADES DOS TUBOS E GALERIAS QUE CONCORREM EM UM POCO DE VISITA,PROFUNDIDADES ESTAS MEDLEVANTAMENTO CADASTRAL DAS PROFUNDIDADES DOS TUBOS E GALERIAIDAS A REGUA E REFERENCIADAS A COTA DA TAMPA DO POCO-POCO EM MEIO A UMA VIA PUBLICA COM TRAFEGO,COBERTO POR CAMADA ASFALTICA,ENCONTRADO INUNDADO TENDO QUE SER ESGOTADO ANTES QUE SE POSSA FAZER A LEITURALEVANTAMENTO CADASTRAL DAS PROFUNDIDADES DOS TUBOS E GALERIA</v>
      </c>
      <c r="C973" s="141" t="s">
        <v>22507</v>
      </c>
      <c r="D973" s="141" t="s">
        <v>22527</v>
      </c>
      <c r="E973" s="141" t="s">
        <v>22522</v>
      </c>
      <c r="F973" s="141" t="s">
        <v>22536</v>
      </c>
      <c r="G973" s="141" t="s">
        <v>22541</v>
      </c>
      <c r="H973" s="141" t="s">
        <v>22542</v>
      </c>
      <c r="I973" s="141" t="s">
        <v>14</v>
      </c>
      <c r="J973" s="649">
        <v>273.83</v>
      </c>
    </row>
    <row r="974" spans="1:10" hidden="1">
      <c r="A974" s="141" t="s">
        <v>22543</v>
      </c>
      <c r="B974" s="141" t="str">
        <f t="shared" si="15"/>
        <v>LEVANTAMENTO CADASTRAL DAS PROFUNDIDADES DOS TUBOS E GALERIAS QUE CONCORREM EM UM POCO DE VISITA,PROFUNDIDADES ESTAS MEDLEVANTAMENTO CADASTRAL DAS PROFUNDIDADES DOS TUBOS E GALERIAIDAS A REGUA E REFERENCIADAS A COTA DA TAMPA DO POCO-POCO EM MEIO A UMA VIA PUBLICA COM TRAFEGO,COBERTO POR CAMADA ASFALTICA,ENCONTRADO INUNDADO TENDO QUE SER ESGOTADO ANTES QUE SE POSSA FAZER A LEITURALEVANTAMENTO CADASTRAL DAS PROFUNDIDADES DOS TUBOS E GALERIA</v>
      </c>
      <c r="C974" s="141" t="s">
        <v>22507</v>
      </c>
      <c r="D974" s="141" t="s">
        <v>22527</v>
      </c>
      <c r="E974" s="141" t="s">
        <v>22522</v>
      </c>
      <c r="F974" s="141" t="s">
        <v>22536</v>
      </c>
      <c r="G974" s="141" t="s">
        <v>22541</v>
      </c>
      <c r="H974" s="141" t="s">
        <v>22542</v>
      </c>
      <c r="I974" s="141" t="s">
        <v>14</v>
      </c>
      <c r="J974" s="649">
        <v>261</v>
      </c>
    </row>
    <row r="975" spans="1:10" hidden="1">
      <c r="A975" s="141" t="s">
        <v>22544</v>
      </c>
      <c r="B975" s="141" t="str">
        <f t="shared" si="15"/>
        <v>LEVANTAMENTO CADASTRAL DAS PROFUNDIDADES DOS TUBOS E GALERIAS QUE CONCORREM EM UM POCO DE VISITA,PROFUNDIDADES ESTAS,MEDLEVANTAMENTO CADASTRAL DAS PROFUNDIDADES DOS TUBOS E GALERIAIDAS A REGUA E REFERENCIADAS A COTA DA TAMPA DO POCO-POCO EM MEIO A UMA VIA PUBLICA COM TRAFEGO,COBERTO POR CAMADA ASFALTICA,ENCONTRADO ASSOREADO TENDO QUE SER LIMPO ANTES QUE SE POSSA FAZER A LEITURALEVANTAMENTO CADASTRAL DAS PROFUNDIDADES DOS TUBOS E GALERIA</v>
      </c>
      <c r="C975" s="141" t="s">
        <v>22507</v>
      </c>
      <c r="D975" s="141" t="s">
        <v>22508</v>
      </c>
      <c r="E975" s="141" t="s">
        <v>22522</v>
      </c>
      <c r="F975" s="141" t="s">
        <v>22536</v>
      </c>
      <c r="G975" s="141" t="s">
        <v>22545</v>
      </c>
      <c r="H975" s="141" t="s">
        <v>22546</v>
      </c>
      <c r="I975" s="141" t="s">
        <v>14</v>
      </c>
      <c r="J975" s="649">
        <v>270.06</v>
      </c>
    </row>
    <row r="976" spans="1:10" hidden="1">
      <c r="A976" s="141" t="s">
        <v>22547</v>
      </c>
      <c r="B976" s="141" t="str">
        <f t="shared" si="15"/>
        <v>LEVANTAMENTO CADASTRAL DAS PROFUNDIDADES DOS TUBOS E GALERIAS QUE CONCORREM EM UM POCO DE VISITA,PROFUNDIDADES ESTAS,MEDLEVANTAMENTO CADASTRAL DAS PROFUNDIDADES DOS TUBOS E GALERIAIDAS A REGUA E REFERENCIADAS A COTA DA TAMPA DO POCO-POCO EM MEIO A UMA VIA PUBLICA COM TRAFEGO,COBERTO POR CAMADA ASFALTICA,ENCONTRADO ASSOREADO TENDO QUE SER LIMPO ANTES QUE SE POSSA FAZER A LEITURALEVANTAMENTO CADASTRAL DAS PROFUNDIDADES DOS TUBOS E GALERIA</v>
      </c>
      <c r="C976" s="141" t="s">
        <v>22507</v>
      </c>
      <c r="D976" s="141" t="s">
        <v>22508</v>
      </c>
      <c r="E976" s="141" t="s">
        <v>22522</v>
      </c>
      <c r="F976" s="141" t="s">
        <v>22536</v>
      </c>
      <c r="G976" s="141" t="s">
        <v>22545</v>
      </c>
      <c r="H976" s="141" t="s">
        <v>22546</v>
      </c>
      <c r="I976" s="141" t="s">
        <v>14</v>
      </c>
      <c r="J976" s="649">
        <v>257.23</v>
      </c>
    </row>
    <row r="977" spans="1:10" hidden="1">
      <c r="A977" s="141" t="s">
        <v>22548</v>
      </c>
      <c r="B977" s="141" t="str">
        <f t="shared" si="15"/>
        <v>PROJETO BASICO DE ARQUITETURA PARA PREDIOS HOSPITALARES ATE1.000M2,APRESENTADO NOS PADROES DA CONTRATANTE,INCLUSIVE ASPROJETO BASICO DE ARQUITETURA PARA PREDIOS HOSPITALARES ATELEGALIZACOES PERTINENTES,COORDENACAO E COMPATIBILIZACAO COMOS PROJETOS COMPLEMENTARESPROJETO BASICO DE ARQUITETURA PARA PREDIOS HOSPITALARES ATE</v>
      </c>
      <c r="C977" s="141" t="s">
        <v>22549</v>
      </c>
      <c r="D977" s="141" t="s">
        <v>22550</v>
      </c>
      <c r="E977" s="141" t="s">
        <v>22551</v>
      </c>
      <c r="F977" s="141" t="s">
        <v>22552</v>
      </c>
      <c r="I977" s="141" t="s">
        <v>27</v>
      </c>
      <c r="J977" s="649">
        <v>88.01</v>
      </c>
    </row>
    <row r="978" spans="1:10" hidden="1">
      <c r="A978" s="141" t="s">
        <v>22553</v>
      </c>
      <c r="B978" s="141" t="str">
        <f t="shared" si="15"/>
        <v>PROJETO BASICO DE ARQUITETURA PARA PREDIOS HOSPITALARES ATE1.000M2,APRESENTADO NOS PADROES DA CONTRATANTE,INCLUSIVE ASPROJETO BASICO DE ARQUITETURA PARA PREDIOS HOSPITALARES ATELEGALIZACOES PERTINENTES,COORDENACAO E COMPATIBILIZACAO COMOS PROJETOS COMPLEMENTARESPROJETO BASICO DE ARQUITETURA PARA PREDIOS HOSPITALARES ATE</v>
      </c>
      <c r="C978" s="141" t="s">
        <v>22549</v>
      </c>
      <c r="D978" s="141" t="s">
        <v>22550</v>
      </c>
      <c r="E978" s="141" t="s">
        <v>22551</v>
      </c>
      <c r="F978" s="141" t="s">
        <v>22552</v>
      </c>
      <c r="I978" s="141" t="s">
        <v>27</v>
      </c>
      <c r="J978" s="649">
        <v>76.260000000000005</v>
      </c>
    </row>
    <row r="979" spans="1:10" hidden="1">
      <c r="A979" s="141" t="s">
        <v>22554</v>
      </c>
      <c r="B979" s="141" t="str">
        <f t="shared" si="15"/>
        <v>PROJETO BASICO DE ARQUITETURA PARA PREDIOS HOSPITALARES DE 1.001 ATE 4.000M2,APRESENTADO NOS PADROES DA CONTRATANTE,INCLPROJETO BASICO DE ARQUITETURA PARA PREDIOS HOSPITALARES DE 1USIVE AS LEGALIZACOES PERTINENTES,COORDENACAO E COMPATIBILIZACAO COM OS PROJETOS COMPLEMENTARESPROJETO BASICO DE ARQUITETURA PARA PREDIOS HOSPITALARES DE 1</v>
      </c>
      <c r="C979" s="141" t="s">
        <v>22555</v>
      </c>
      <c r="D979" s="141" t="s">
        <v>22556</v>
      </c>
      <c r="E979" s="141" t="s">
        <v>22557</v>
      </c>
      <c r="F979" s="141" t="s">
        <v>22558</v>
      </c>
      <c r="I979" s="141" t="s">
        <v>27</v>
      </c>
      <c r="J979" s="649">
        <v>80.38</v>
      </c>
    </row>
    <row r="980" spans="1:10" hidden="1">
      <c r="A980" s="141" t="s">
        <v>22559</v>
      </c>
      <c r="B980" s="141" t="str">
        <f t="shared" si="15"/>
        <v>PROJETO BASICO DE ARQUITETURA PARA PREDIOS HOSPITALARES DE 1.001 ATE 4.000M2,APRESENTADO NOS PADROES DA CONTRATANTE,INCLPROJETO BASICO DE ARQUITETURA PARA PREDIOS HOSPITALARES DE 1USIVE AS LEGALIZACOES PERTINENTES,COORDENACAO E COMPATIBILIZACAO COM OS PROJETOS COMPLEMENTARESPROJETO BASICO DE ARQUITETURA PARA PREDIOS HOSPITALARES DE 1</v>
      </c>
      <c r="C980" s="141" t="s">
        <v>22555</v>
      </c>
      <c r="D980" s="141" t="s">
        <v>22556</v>
      </c>
      <c r="E980" s="141" t="s">
        <v>22557</v>
      </c>
      <c r="F980" s="141" t="s">
        <v>22558</v>
      </c>
      <c r="I980" s="141" t="s">
        <v>27</v>
      </c>
      <c r="J980" s="649">
        <v>69.650000000000006</v>
      </c>
    </row>
    <row r="981" spans="1:10" hidden="1">
      <c r="A981" s="141" t="s">
        <v>22560</v>
      </c>
      <c r="B981" s="141" t="str">
        <f t="shared" si="15"/>
        <v>PROJETO BASICO DE ARQUITETURA PARA PREDIOS HOSPITALARES ACIMA DE 4.000M2,APRESENTADO NOS PADROES DA CONTRATANTE,INCLUSIVPROJETO BASICO DE ARQUITETURA PARA PREDIOS HOSPITALARES ACIME AS LEGALIZACOES PERTINENTES,COORDENACAO E COMPATIBILIZACAO COM OS PROJETOS COMPLEMENTARESPROJETO BASICO DE ARQUITETURA PARA PREDIOS HOSPITALARES ACIM</v>
      </c>
      <c r="C981" s="141" t="s">
        <v>22561</v>
      </c>
      <c r="D981" s="141" t="s">
        <v>22562</v>
      </c>
      <c r="E981" s="141" t="s">
        <v>22563</v>
      </c>
      <c r="F981" s="141" t="s">
        <v>22564</v>
      </c>
      <c r="I981" s="141" t="s">
        <v>27</v>
      </c>
      <c r="J981" s="649">
        <v>75.84</v>
      </c>
    </row>
    <row r="982" spans="1:10" hidden="1">
      <c r="A982" s="141" t="s">
        <v>22565</v>
      </c>
      <c r="B982" s="141" t="str">
        <f t="shared" si="15"/>
        <v>PROJETO BASICO DE ARQUITETURA PARA PREDIOS HOSPITALARES ACIMA DE 4.000M2,APRESENTADO NOS PADROES DA CONTRATANTE,INCLUSIVPROJETO BASICO DE ARQUITETURA PARA PREDIOS HOSPITALARES ACIME AS LEGALIZACOES PERTINENTES,COORDENACAO E COMPATIBILIZACAO COM OS PROJETOS COMPLEMENTARESPROJETO BASICO DE ARQUITETURA PARA PREDIOS HOSPITALARES ACIM</v>
      </c>
      <c r="C982" s="141" t="s">
        <v>22561</v>
      </c>
      <c r="D982" s="141" t="s">
        <v>22562</v>
      </c>
      <c r="E982" s="141" t="s">
        <v>22563</v>
      </c>
      <c r="F982" s="141" t="s">
        <v>22564</v>
      </c>
      <c r="I982" s="141" t="s">
        <v>27</v>
      </c>
      <c r="J982" s="649">
        <v>65.72</v>
      </c>
    </row>
    <row r="983" spans="1:10" hidden="1">
      <c r="A983" s="141" t="s">
        <v>22566</v>
      </c>
      <c r="B983" s="141" t="str">
        <f t="shared" si="15"/>
        <v>PROJETO EXECUTIVO ESTRUTURAL PARA PREDIOS HOSPITALARES ATE 1000M2,INCLUSIVE PROJETO BASICO,APRESENTADO NOS PADROES DA COPROJETO EXECUTIVO ESTRUTURAL PARA PREDIOS HOSPITALARES ATE 1NTRATANTE,CONSTANDO DE PLANTAS DE FORMA,ARMACAO E DETALHESPROJETO EXECUTIVO ESTRUTURAL PARA PREDIOS HOSPITALARES ATE 1</v>
      </c>
      <c r="C983" s="141" t="s">
        <v>22567</v>
      </c>
      <c r="D983" s="141" t="s">
        <v>22568</v>
      </c>
      <c r="E983" s="141" t="s">
        <v>22569</v>
      </c>
      <c r="I983" s="141" t="s">
        <v>27</v>
      </c>
      <c r="J983" s="649">
        <v>95.95</v>
      </c>
    </row>
    <row r="984" spans="1:10" hidden="1">
      <c r="A984" s="141" t="s">
        <v>22570</v>
      </c>
      <c r="B984" s="141" t="str">
        <f t="shared" si="15"/>
        <v>PROJETO EXECUTIVO ESTRUTURAL PARA PREDIOS HOSPITALARES ATE 1000M2,INCLUSIVE PROJETO BASICO,APRESENTADO NOS PADROES DA COPROJETO EXECUTIVO ESTRUTURAL PARA PREDIOS HOSPITALARES ATE 1NTRATANTE,CONSTANDO DE PLANTAS DE FORMA,ARMACAO E DETALHESPROJETO EXECUTIVO ESTRUTURAL PARA PREDIOS HOSPITALARES ATE 1</v>
      </c>
      <c r="C984" s="141" t="s">
        <v>22567</v>
      </c>
      <c r="D984" s="141" t="s">
        <v>22568</v>
      </c>
      <c r="E984" s="141" t="s">
        <v>22569</v>
      </c>
      <c r="I984" s="141" t="s">
        <v>27</v>
      </c>
      <c r="J984" s="649">
        <v>83.14</v>
      </c>
    </row>
    <row r="985" spans="1:10" hidden="1">
      <c r="A985" s="141" t="s">
        <v>22571</v>
      </c>
      <c r="B985" s="141" t="str">
        <f t="shared" si="15"/>
        <v>PROJETO EXECUTIVO ESTRUTURAL PARA PREDIOS HOSPITALARES DE 1001 ATE 4000M2,INCLUSIVE PROJETO BASICO,APRESENTADO NOS PADROPROJETO EXECUTIVO ESTRUTURAL PARA PREDIOS HOSPITALARES DE 10ES DA CONTRATANTE,CONSTANDO DE PLANTAS DE FORMA,ARMACAO E DETALHESPROJETO EXECUTIVO ESTRUTURAL PARA PREDIOS HOSPITALARES DE 10</v>
      </c>
      <c r="C985" s="141" t="s">
        <v>22572</v>
      </c>
      <c r="D985" s="141" t="s">
        <v>22573</v>
      </c>
      <c r="E985" s="141" t="s">
        <v>22574</v>
      </c>
      <c r="F985" s="141" t="s">
        <v>22575</v>
      </c>
      <c r="I985" s="141" t="s">
        <v>27</v>
      </c>
      <c r="J985" s="649">
        <v>84.25</v>
      </c>
    </row>
    <row r="986" spans="1:10" hidden="1">
      <c r="A986" s="141" t="s">
        <v>22576</v>
      </c>
      <c r="B986" s="141" t="str">
        <f t="shared" si="15"/>
        <v>PROJETO EXECUTIVO ESTRUTURAL PARA PREDIOS HOSPITALARES DE 1001 ATE 4000M2,INCLUSIVE PROJETO BASICO,APRESENTADO NOS PADROPROJETO EXECUTIVO ESTRUTURAL PARA PREDIOS HOSPITALARES DE 10ES DA CONTRATANTE,CONSTANDO DE PLANTAS DE FORMA,ARMACAO E DETALHESPROJETO EXECUTIVO ESTRUTURAL PARA PREDIOS HOSPITALARES DE 10</v>
      </c>
      <c r="C986" s="141" t="s">
        <v>22572</v>
      </c>
      <c r="D986" s="141" t="s">
        <v>22573</v>
      </c>
      <c r="E986" s="141" t="s">
        <v>22574</v>
      </c>
      <c r="F986" s="141" t="s">
        <v>22575</v>
      </c>
      <c r="I986" s="141" t="s">
        <v>27</v>
      </c>
      <c r="J986" s="649">
        <v>73</v>
      </c>
    </row>
    <row r="987" spans="1:10" hidden="1">
      <c r="A987" s="141" t="s">
        <v>22577</v>
      </c>
      <c r="B987" s="141" t="str">
        <f t="shared" si="15"/>
        <v>PROJETO EXECUTIVO ESTRUTURAL PARA PREDIOS HOSPITALARES ACIMADE 4000M2,INCLUSIVE PROJETO BASICO,APRESENTADO NOS PADROES DPROJETO EXECUTIVO ESTRUTURAL PARA PREDIOS HOSPITALARES ACIMAA CONTRATANTE,CONSTANDO DE PLANTAS DE FORMA,ARMACAO E DETALHESPROJETO EXECUTIVO ESTRUTURAL PARA PREDIOS HOSPITALARES ACIMA</v>
      </c>
      <c r="C987" s="141" t="s">
        <v>22578</v>
      </c>
      <c r="D987" s="141" t="s">
        <v>22579</v>
      </c>
      <c r="E987" s="141" t="s">
        <v>22580</v>
      </c>
      <c r="F987" s="141" t="s">
        <v>22581</v>
      </c>
      <c r="I987" s="141" t="s">
        <v>27</v>
      </c>
      <c r="J987" s="649">
        <v>72.459999999999994</v>
      </c>
    </row>
    <row r="988" spans="1:10" hidden="1">
      <c r="A988" s="141" t="s">
        <v>22582</v>
      </c>
      <c r="B988" s="141" t="str">
        <f t="shared" si="15"/>
        <v>PROJETO EXECUTIVO ESTRUTURAL PARA PREDIOS HOSPITALARES ACIMADE 4000M2,INCLUSIVE PROJETO BASICO,APRESENTADO NOS PADROES DPROJETO EXECUTIVO ESTRUTURAL PARA PREDIOS HOSPITALARES ACIMAA CONTRATANTE,CONSTANDO DE PLANTAS DE FORMA,ARMACAO E DETALHESPROJETO EXECUTIVO ESTRUTURAL PARA PREDIOS HOSPITALARES ACIMA</v>
      </c>
      <c r="C988" s="141" t="s">
        <v>22578</v>
      </c>
      <c r="D988" s="141" t="s">
        <v>22579</v>
      </c>
      <c r="E988" s="141" t="s">
        <v>22580</v>
      </c>
      <c r="F988" s="141" t="s">
        <v>22581</v>
      </c>
      <c r="I988" s="141" t="s">
        <v>27</v>
      </c>
      <c r="J988" s="649">
        <v>62.79</v>
      </c>
    </row>
    <row r="989" spans="1:10" hidden="1">
      <c r="A989" s="141" t="s">
        <v>22583</v>
      </c>
      <c r="B989" s="141" t="str">
        <f t="shared" si="15"/>
        <v>PROJETO EXECUTIVO DE ARQUITETURA PARA PREDIOS HOSPITALARES ATE 1000M2,INCLUSIVE PROJETO BASICO,APRESENTADO NOS PADROES DPROJETO EXECUTIVO DE ARQUITETURA PARA PREDIOS HOSPITALARES AA CONTRATANTE,INCLUSIVE AS LEGALIZACOES PERTINENTES,COORDENACAO E COMPATIBILIZACAO COM OS PROJETOS COMPLEMENTARESPROJETO EXECUTIVO DE ARQUITETURA PARA PREDIOS HOSPITALARES A</v>
      </c>
      <c r="C989" s="141" t="s">
        <v>22584</v>
      </c>
      <c r="D989" s="141" t="s">
        <v>22585</v>
      </c>
      <c r="E989" s="141" t="s">
        <v>22586</v>
      </c>
      <c r="F989" s="141" t="s">
        <v>22587</v>
      </c>
      <c r="I989" s="141" t="s">
        <v>27</v>
      </c>
      <c r="J989" s="649">
        <v>220.12</v>
      </c>
    </row>
    <row r="990" spans="1:10" hidden="1">
      <c r="A990" s="141" t="s">
        <v>22588</v>
      </c>
      <c r="B990" s="141" t="str">
        <f t="shared" si="15"/>
        <v>PROJETO EXECUTIVO DE ARQUITETURA PARA PREDIOS HOSPITALARES ATE 1000M2,INCLUSIVE PROJETO BASICO,APRESENTADO NOS PADROES DPROJETO EXECUTIVO DE ARQUITETURA PARA PREDIOS HOSPITALARES AA CONTRATANTE,INCLUSIVE AS LEGALIZACOES PERTINENTES,COORDENACAO E COMPATIBILIZACAO COM OS PROJETOS COMPLEMENTARESPROJETO EXECUTIVO DE ARQUITETURA PARA PREDIOS HOSPITALARES A</v>
      </c>
      <c r="C990" s="141" t="s">
        <v>22584</v>
      </c>
      <c r="D990" s="141" t="s">
        <v>22585</v>
      </c>
      <c r="E990" s="141" t="s">
        <v>22586</v>
      </c>
      <c r="F990" s="141" t="s">
        <v>22587</v>
      </c>
      <c r="I990" s="141" t="s">
        <v>27</v>
      </c>
      <c r="J990" s="649">
        <v>190.73</v>
      </c>
    </row>
    <row r="991" spans="1:10" hidden="1">
      <c r="A991" s="141" t="s">
        <v>22589</v>
      </c>
      <c r="B991" s="141" t="str">
        <f t="shared" si="15"/>
        <v>PROJETO EXECUTIVO DE ARQUITETURA PARA PREDIOS HOSPITALARES DE 1001 ATE 4000M2,INCLUSIVE PROJETO BASICO,APRESENTADO NOS PPROJETO EXECUTIVO DE ARQUITETURA PARA PREDIOS HOSPITALARES DADROES DA CONTRATANTE,INCLUSIVE AS LEGALIZACOES PERTINENTES,COORDENACAO E COMPATIBILIZACAO COM OS PROJETOS COMPLEMENTARESPROJETO EXECUTIVO DE ARQUITETURA PARA PREDIOS HOSPITALARES D</v>
      </c>
      <c r="C991" s="141" t="s">
        <v>22590</v>
      </c>
      <c r="D991" s="141" t="s">
        <v>22591</v>
      </c>
      <c r="E991" s="141" t="s">
        <v>22592</v>
      </c>
      <c r="F991" s="141" t="s">
        <v>22593</v>
      </c>
      <c r="G991" s="141" t="s">
        <v>21329</v>
      </c>
      <c r="I991" s="141" t="s">
        <v>27</v>
      </c>
      <c r="J991" s="649">
        <v>201.1</v>
      </c>
    </row>
    <row r="992" spans="1:10" hidden="1">
      <c r="A992" s="141" t="s">
        <v>22594</v>
      </c>
      <c r="B992" s="141" t="str">
        <f t="shared" si="15"/>
        <v>PROJETO EXECUTIVO DE ARQUITETURA PARA PREDIOS HOSPITALARES DE 1001 ATE 4000M2,INCLUSIVE PROJETO BASICO,APRESENTADO NOS PPROJETO EXECUTIVO DE ARQUITETURA PARA PREDIOS HOSPITALARES DADROES DA CONTRATANTE,INCLUSIVE AS LEGALIZACOES PERTINENTES,COORDENACAO E COMPATIBILIZACAO COM OS PROJETOS COMPLEMENTARESPROJETO EXECUTIVO DE ARQUITETURA PARA PREDIOS HOSPITALARES D</v>
      </c>
      <c r="C992" s="141" t="s">
        <v>22590</v>
      </c>
      <c r="D992" s="141" t="s">
        <v>22591</v>
      </c>
      <c r="E992" s="141" t="s">
        <v>22592</v>
      </c>
      <c r="F992" s="141" t="s">
        <v>22593</v>
      </c>
      <c r="G992" s="141" t="s">
        <v>21329</v>
      </c>
      <c r="I992" s="141" t="s">
        <v>27</v>
      </c>
      <c r="J992" s="649">
        <v>174.25</v>
      </c>
    </row>
    <row r="993" spans="1:10" hidden="1">
      <c r="A993" s="141" t="s">
        <v>22595</v>
      </c>
      <c r="B993" s="141" t="str">
        <f t="shared" si="15"/>
        <v>PROJETO EXECUTIVO DE ARQUITETURA PARA PREDIOS HOSPITALARES ACIMA DE 4.000M2,INCLUSIVE PROJETO BASICO,APRESENTADO NOS PADPROJETO EXECUTIVO DE ARQUITETURA PARA PREDIOS HOSPITALARES AROES DA CONTRATANTE,INCLUSIVE AS LEGALIZACOES PERTINENTES,COORDENACAO E COMPATIBILIZACAO COM OS PROJETOS COMPLEMENTARESPROJETO EXECUTIVO DE ARQUITETURA PARA PREDIOS HOSPITALARES A</v>
      </c>
      <c r="C993" s="141" t="s">
        <v>22584</v>
      </c>
      <c r="D993" s="141" t="s">
        <v>22596</v>
      </c>
      <c r="E993" s="141" t="s">
        <v>22597</v>
      </c>
      <c r="F993" s="141" t="s">
        <v>22598</v>
      </c>
      <c r="I993" s="141" t="s">
        <v>27</v>
      </c>
      <c r="J993" s="649">
        <v>189.63</v>
      </c>
    </row>
    <row r="994" spans="1:10" hidden="1">
      <c r="A994" s="141" t="s">
        <v>22599</v>
      </c>
      <c r="B994" s="141" t="str">
        <f t="shared" si="15"/>
        <v>PROJETO EXECUTIVO DE ARQUITETURA PARA PREDIOS HOSPITALARES ACIMA DE 4.000M2,INCLUSIVE PROJETO BASICO,APRESENTADO NOS PADPROJETO EXECUTIVO DE ARQUITETURA PARA PREDIOS HOSPITALARES AROES DA CONTRATANTE,INCLUSIVE AS LEGALIZACOES PERTINENTES,COORDENACAO E COMPATIBILIZACAO COM OS PROJETOS COMPLEMENTARESPROJETO EXECUTIVO DE ARQUITETURA PARA PREDIOS HOSPITALARES A</v>
      </c>
      <c r="C994" s="141" t="s">
        <v>22584</v>
      </c>
      <c r="D994" s="141" t="s">
        <v>22596</v>
      </c>
      <c r="E994" s="141" t="s">
        <v>22597</v>
      </c>
      <c r="F994" s="141" t="s">
        <v>22598</v>
      </c>
      <c r="I994" s="141" t="s">
        <v>27</v>
      </c>
      <c r="J994" s="649">
        <v>164.31</v>
      </c>
    </row>
    <row r="995" spans="1:10" hidden="1">
      <c r="A995" s="141" t="s">
        <v>22600</v>
      </c>
      <c r="B995" s="141" t="str">
        <f t="shared" si="15"/>
        <v>PROJETO BASICO DE ARQUITETURA PARA PREDIOS CULTURAIS ATE 500M2,APRESENTADO NOS PADROES DA CONTRATANTE,INCLUSIVE AS LEGALPROJETO BASICO DE ARQUITETURA PARA PREDIOS CULTURAIS ATE 500IZACOES PERTINENTES,COORDENACAO E COMPATIBILIZACAO COM OS PROJETOS COMPLEMENTARESPROJETO BASICO DE ARQUITETURA PARA PREDIOS CULTURAIS ATE 500</v>
      </c>
      <c r="C995" s="141" t="s">
        <v>22601</v>
      </c>
      <c r="D995" s="141" t="s">
        <v>22602</v>
      </c>
      <c r="E995" s="141" t="s">
        <v>22603</v>
      </c>
      <c r="F995" s="141" t="s">
        <v>22604</v>
      </c>
      <c r="I995" s="141" t="s">
        <v>27</v>
      </c>
      <c r="J995" s="649">
        <v>69.34</v>
      </c>
    </row>
    <row r="996" spans="1:10" hidden="1">
      <c r="A996" s="141" t="s">
        <v>22605</v>
      </c>
      <c r="B996" s="141" t="str">
        <f t="shared" si="15"/>
        <v>PROJETO BASICO DE ARQUITETURA PARA PREDIOS CULTURAIS ATE 500M2,APRESENTADO NOS PADROES DA CONTRATANTE,INCLUSIVE AS LEGALPROJETO BASICO DE ARQUITETURA PARA PREDIOS CULTURAIS ATE 500IZACOES PERTINENTES,COORDENACAO E COMPATIBILIZACAO COM OS PROJETOS COMPLEMENTARESPROJETO BASICO DE ARQUITETURA PARA PREDIOS CULTURAIS ATE 500</v>
      </c>
      <c r="C996" s="141" t="s">
        <v>22601</v>
      </c>
      <c r="D996" s="141" t="s">
        <v>22602</v>
      </c>
      <c r="E996" s="141" t="s">
        <v>22603</v>
      </c>
      <c r="F996" s="141" t="s">
        <v>22604</v>
      </c>
      <c r="I996" s="141" t="s">
        <v>27</v>
      </c>
      <c r="J996" s="649">
        <v>60.08</v>
      </c>
    </row>
    <row r="997" spans="1:10" hidden="1">
      <c r="A997" s="141" t="s">
        <v>22606</v>
      </c>
      <c r="B997" s="141" t="str">
        <f t="shared" si="15"/>
        <v>PROJETO BASICO DE ARQUITETURA PARA PREDIOS CULTURAIS DE 501ATE 3.000M2,APRESENTADO NOS PADROES DA CONTRATANTE,INCLUSIVEPROJETO BASICO DE ARQUITETURA PARA PREDIOS CULTURAIS DE 501 AS LEGALIZACOES PERTINENTES,COORDENACAO E COMPATIBILIZACAOCOM OS PROJETOS COMPLEMENTARESPROJETO BASICO DE ARQUITETURA PARA PREDIOS CULTURAIS DE 501</v>
      </c>
      <c r="C997" s="141" t="s">
        <v>22607</v>
      </c>
      <c r="D997" s="141" t="s">
        <v>22608</v>
      </c>
      <c r="E997" s="141" t="s">
        <v>22609</v>
      </c>
      <c r="F997" s="141" t="s">
        <v>22610</v>
      </c>
      <c r="I997" s="141" t="s">
        <v>27</v>
      </c>
      <c r="J997" s="649">
        <v>61.69</v>
      </c>
    </row>
    <row r="998" spans="1:10" hidden="1">
      <c r="A998" s="141" t="s">
        <v>22611</v>
      </c>
      <c r="B998" s="141" t="str">
        <f t="shared" si="15"/>
        <v>PROJETO BASICO DE ARQUITETURA PARA PREDIOS CULTURAIS DE 501ATE 3.000M2,APRESENTADO NOS PADROES DA CONTRATANTE,INCLUSIVEPROJETO BASICO DE ARQUITETURA PARA PREDIOS CULTURAIS DE 501 AS LEGALIZACOES PERTINENTES,COORDENACAO E COMPATIBILIZACAOCOM OS PROJETOS COMPLEMENTARESPROJETO BASICO DE ARQUITETURA PARA PREDIOS CULTURAIS DE 501</v>
      </c>
      <c r="C998" s="141" t="s">
        <v>22607</v>
      </c>
      <c r="D998" s="141" t="s">
        <v>22608</v>
      </c>
      <c r="E998" s="141" t="s">
        <v>22609</v>
      </c>
      <c r="F998" s="141" t="s">
        <v>22610</v>
      </c>
      <c r="I998" s="141" t="s">
        <v>27</v>
      </c>
      <c r="J998" s="649">
        <v>53.45</v>
      </c>
    </row>
    <row r="999" spans="1:10" hidden="1">
      <c r="A999" s="141" t="s">
        <v>22612</v>
      </c>
      <c r="B999" s="141" t="str">
        <f t="shared" si="15"/>
        <v>PROJETO BASICO DE ARQUITETURA PARA PREDIOS CULTURAIS ACIMA DE 3.000M2,APRESENTADO NOS PADROES DA CONTRATANTE,INCLUSIVE APROJETO BASICO DE ARQUITETURA PARA PREDIOS CULTURAIS ACIMA DS LEGALIZACOES PERTINENTES,COORDENACAO E COMPATIBILIZACAO COM OS PROJETOS COMPLEMENTARESPROJETO BASICO DE ARQUITETURA PARA PREDIOS CULTURAIS ACIMA D</v>
      </c>
      <c r="C999" s="141" t="s">
        <v>22613</v>
      </c>
      <c r="D999" s="141" t="s">
        <v>22614</v>
      </c>
      <c r="E999" s="141" t="s">
        <v>22615</v>
      </c>
      <c r="F999" s="141" t="s">
        <v>22616</v>
      </c>
      <c r="I999" s="141" t="s">
        <v>27</v>
      </c>
      <c r="J999" s="649">
        <v>48.83</v>
      </c>
    </row>
    <row r="1000" spans="1:10" hidden="1">
      <c r="A1000" s="141" t="s">
        <v>22617</v>
      </c>
      <c r="B1000" s="141" t="str">
        <f t="shared" si="15"/>
        <v>PROJETO BASICO DE ARQUITETURA PARA PREDIOS CULTURAIS ACIMA DE 3.000M2,APRESENTADO NOS PADROES DA CONTRATANTE,INCLUSIVE APROJETO BASICO DE ARQUITETURA PARA PREDIOS CULTURAIS ACIMA DS LEGALIZACOES PERTINENTES,COORDENACAO E COMPATIBILIZACAO COM OS PROJETOS COMPLEMENTARESPROJETO BASICO DE ARQUITETURA PARA PREDIOS CULTURAIS ACIMA D</v>
      </c>
      <c r="C1000" s="141" t="s">
        <v>22613</v>
      </c>
      <c r="D1000" s="141" t="s">
        <v>22614</v>
      </c>
      <c r="E1000" s="141" t="s">
        <v>22615</v>
      </c>
      <c r="F1000" s="141" t="s">
        <v>22616</v>
      </c>
      <c r="I1000" s="141" t="s">
        <v>27</v>
      </c>
      <c r="J1000" s="649">
        <v>42.31</v>
      </c>
    </row>
    <row r="1001" spans="1:10" hidden="1">
      <c r="A1001" s="141" t="s">
        <v>22618</v>
      </c>
      <c r="B1001" s="141" t="str">
        <f t="shared" si="15"/>
        <v>PROJETO EXECUTIVO DE ARQUITETURA PARA PREDIOS CULTURAIS ATE500M2,INCLUSIVE PROJETO BASICO,APRESENTADO NOS PADROES DA COPROJETO EXECUTIVO DE ARQUITETURA PARA PREDIOS CULTURAIS ATENTRATANTE,INCLUSIVE AS LEGALIZACOES PERTINENTES,COORDENACAOE COMPATIBILIZACAO COM OS PROJETOS COMPLEMENTARESPROJETO EXECUTIVO DE ARQUITETURA PARA PREDIOS CULTURAIS ATE</v>
      </c>
      <c r="C1001" s="141" t="s">
        <v>22619</v>
      </c>
      <c r="D1001" s="141" t="s">
        <v>22620</v>
      </c>
      <c r="E1001" s="141" t="s">
        <v>22621</v>
      </c>
      <c r="F1001" s="141" t="s">
        <v>22622</v>
      </c>
      <c r="I1001" s="141" t="s">
        <v>27</v>
      </c>
      <c r="J1001" s="649">
        <v>173.42</v>
      </c>
    </row>
    <row r="1002" spans="1:10" hidden="1">
      <c r="A1002" s="141" t="s">
        <v>22623</v>
      </c>
      <c r="B1002" s="141" t="str">
        <f t="shared" si="15"/>
        <v>PROJETO EXECUTIVO DE ARQUITETURA PARA PREDIOS CULTURAIS ATE500M2,INCLUSIVE PROJETO BASICO,APRESENTADO NOS PADROES DA COPROJETO EXECUTIVO DE ARQUITETURA PARA PREDIOS CULTURAIS ATENTRATANTE,INCLUSIVE AS LEGALIZACOES PERTINENTES,COORDENACAOE COMPATIBILIZACAO COM OS PROJETOS COMPLEMENTARESPROJETO EXECUTIVO DE ARQUITETURA PARA PREDIOS CULTURAIS ATE</v>
      </c>
      <c r="C1002" s="141" t="s">
        <v>22619</v>
      </c>
      <c r="D1002" s="141" t="s">
        <v>22620</v>
      </c>
      <c r="E1002" s="141" t="s">
        <v>22621</v>
      </c>
      <c r="F1002" s="141" t="s">
        <v>22622</v>
      </c>
      <c r="I1002" s="141" t="s">
        <v>27</v>
      </c>
      <c r="J1002" s="649">
        <v>150.27000000000001</v>
      </c>
    </row>
    <row r="1003" spans="1:10" hidden="1">
      <c r="A1003" s="141" t="s">
        <v>22624</v>
      </c>
      <c r="B1003" s="141" t="str">
        <f t="shared" si="15"/>
        <v>PROJETO EXECUTIVO DE ARQUITETURA PARA PREDIOS CULTURAIS DE 501 ATE 3.000M2,INCLUSIVE PROJETO BASICO,APRESENTADO NOS PADRPROJETO EXECUTIVO DE ARQUITETURA PARA PREDIOS CULTURAIS DE 5OES DA CONTRATANTE,INCLUSIVE AS LEGALIZACOES PERTINENTES,COORDENACAO E COMPATIBILIZACAO COM OS PROJETOS COMPLEMENTARESPROJETO EXECUTIVO DE ARQUITETURA PARA PREDIOS CULTURAIS DE 5</v>
      </c>
      <c r="C1003" s="141" t="s">
        <v>22625</v>
      </c>
      <c r="D1003" s="141" t="s">
        <v>22626</v>
      </c>
      <c r="E1003" s="141" t="s">
        <v>22627</v>
      </c>
      <c r="F1003" s="141" t="s">
        <v>22628</v>
      </c>
      <c r="I1003" s="141" t="s">
        <v>27</v>
      </c>
      <c r="J1003" s="649">
        <v>154.26</v>
      </c>
    </row>
    <row r="1004" spans="1:10" hidden="1">
      <c r="A1004" s="141" t="s">
        <v>22629</v>
      </c>
      <c r="B1004" s="141" t="str">
        <f t="shared" si="15"/>
        <v>PROJETO EXECUTIVO DE ARQUITETURA PARA PREDIOS CULTURAIS DE 501 ATE 3.000M2,INCLUSIVE PROJETO BASICO,APRESENTADO NOS PADRPROJETO EXECUTIVO DE ARQUITETURA PARA PREDIOS CULTURAIS DE 5OES DA CONTRATANTE,INCLUSIVE AS LEGALIZACOES PERTINENTES,COORDENACAO E COMPATIBILIZACAO COM OS PROJETOS COMPLEMENTARESPROJETO EXECUTIVO DE ARQUITETURA PARA PREDIOS CULTURAIS DE 5</v>
      </c>
      <c r="C1004" s="141" t="s">
        <v>22625</v>
      </c>
      <c r="D1004" s="141" t="s">
        <v>22626</v>
      </c>
      <c r="E1004" s="141" t="s">
        <v>22627</v>
      </c>
      <c r="F1004" s="141" t="s">
        <v>22628</v>
      </c>
      <c r="I1004" s="141" t="s">
        <v>27</v>
      </c>
      <c r="J1004" s="649">
        <v>133.66999999999999</v>
      </c>
    </row>
    <row r="1005" spans="1:10" hidden="1">
      <c r="A1005" s="141" t="s">
        <v>22630</v>
      </c>
      <c r="B1005" s="141" t="str">
        <f t="shared" si="15"/>
        <v>PROJETO EXECUTIVO DE ARQUITETURA PARA PREDIOS CULTURAIS ACIMA DE 3.000M2,INCLUSIVE PROJETO BASICO,APRESENTADO NOS PADROEPROJETO EXECUTIVO DE ARQUITETURA PARA PREDIOS CULTURAIS ACIMS DA CONTRATANTE,INCLUSIVE AS LEGALIZACOES PERTINENTES,COORDENACAO E COMPATIBILIZACAO COM OS PROJETOS COMPLEMENTARESPROJETO EXECUTIVO DE ARQUITETURA PARA PREDIOS CULTURAIS ACIM</v>
      </c>
      <c r="C1005" s="141" t="s">
        <v>22631</v>
      </c>
      <c r="D1005" s="141" t="s">
        <v>22632</v>
      </c>
      <c r="E1005" s="141" t="s">
        <v>22633</v>
      </c>
      <c r="F1005" s="141" t="s">
        <v>22634</v>
      </c>
      <c r="I1005" s="141" t="s">
        <v>27</v>
      </c>
      <c r="J1005" s="649">
        <v>122.16</v>
      </c>
    </row>
    <row r="1006" spans="1:10" hidden="1">
      <c r="A1006" s="141" t="s">
        <v>22635</v>
      </c>
      <c r="B1006" s="141" t="str">
        <f t="shared" si="15"/>
        <v>PROJETO EXECUTIVO DE ARQUITETURA PARA PREDIOS CULTURAIS ACIMA DE 3.000M2,INCLUSIVE PROJETO BASICO,APRESENTADO NOS PADROEPROJETO EXECUTIVO DE ARQUITETURA PARA PREDIOS CULTURAIS ACIMS DA CONTRATANTE,INCLUSIVE AS LEGALIZACOES PERTINENTES,COORDENACAO E COMPATIBILIZACAO COM OS PROJETOS COMPLEMENTARESPROJETO EXECUTIVO DE ARQUITETURA PARA PREDIOS CULTURAIS ACIM</v>
      </c>
      <c r="C1006" s="141" t="s">
        <v>22631</v>
      </c>
      <c r="D1006" s="141" t="s">
        <v>22632</v>
      </c>
      <c r="E1006" s="141" t="s">
        <v>22633</v>
      </c>
      <c r="F1006" s="141" t="s">
        <v>22634</v>
      </c>
      <c r="I1006" s="141" t="s">
        <v>27</v>
      </c>
      <c r="J1006" s="649">
        <v>105.85</v>
      </c>
    </row>
    <row r="1007" spans="1:10" hidden="1">
      <c r="A1007" s="141" t="s">
        <v>22636</v>
      </c>
      <c r="B1007" s="141" t="str">
        <f t="shared" si="15"/>
        <v>PROJETO EXECUTIVO ESTRUTURAL PARA PREDIOS CULTURAIS ATE 500M2,INCLUSIVE PROJETO BASICO,APRESENTADO NOS PADROES DA CONTRAPROJETO EXECUTIVO ESTRUTURAL PARA PREDIOS CULTURAIS ATE 500MTANTE,CONSTANDO DE PLANTAS DE FORMA,ARMACAO E DETALHESPROJETO EXECUTIVO ESTRUTURAL PARA PREDIOS CULTURAIS ATE 500M</v>
      </c>
      <c r="C1007" s="141" t="s">
        <v>22637</v>
      </c>
      <c r="D1007" s="141" t="s">
        <v>22638</v>
      </c>
      <c r="E1007" s="141" t="s">
        <v>22639</v>
      </c>
      <c r="I1007" s="141" t="s">
        <v>27</v>
      </c>
      <c r="J1007" s="649">
        <v>95.98</v>
      </c>
    </row>
    <row r="1008" spans="1:10" hidden="1">
      <c r="A1008" s="141" t="s">
        <v>22640</v>
      </c>
      <c r="B1008" s="141" t="str">
        <f t="shared" si="15"/>
        <v>PROJETO EXECUTIVO ESTRUTURAL PARA PREDIOS CULTURAIS ATE 500M2,INCLUSIVE PROJETO BASICO,APRESENTADO NOS PADROES DA CONTRAPROJETO EXECUTIVO ESTRUTURAL PARA PREDIOS CULTURAIS ATE 500MTANTE,CONSTANDO DE PLANTAS DE FORMA,ARMACAO E DETALHESPROJETO EXECUTIVO ESTRUTURAL PARA PREDIOS CULTURAIS ATE 500M</v>
      </c>
      <c r="C1008" s="141" t="s">
        <v>22637</v>
      </c>
      <c r="D1008" s="141" t="s">
        <v>22638</v>
      </c>
      <c r="E1008" s="141" t="s">
        <v>22639</v>
      </c>
      <c r="I1008" s="141" t="s">
        <v>27</v>
      </c>
      <c r="J1008" s="649">
        <v>83.17</v>
      </c>
    </row>
    <row r="1009" spans="1:10" hidden="1">
      <c r="A1009" s="141" t="s">
        <v>22641</v>
      </c>
      <c r="B1009" s="141" t="str">
        <f t="shared" si="15"/>
        <v>PROJETO EXECUTIVO ESTRUTURAL PARA PREDIOS CULTURAIS DE 501 ATE 3000M2,INCLUSIVE PROJETO BASICO,APRESENTADO NOS PADROES DPROJETO EXECUTIVO ESTRUTURAL PARA PREDIOS CULTURAIS DE 501 AA CONTRATANTE,CONSTANDO DE PLANTAS DE FORMA,ARMACAO E DETALHESPROJETO EXECUTIVO ESTRUTURAL PARA PREDIOS CULTURAIS DE 501 A</v>
      </c>
      <c r="C1009" s="141" t="s">
        <v>22642</v>
      </c>
      <c r="D1009" s="141" t="s">
        <v>22643</v>
      </c>
      <c r="E1009" s="141" t="s">
        <v>22580</v>
      </c>
      <c r="F1009" s="141" t="s">
        <v>22581</v>
      </c>
      <c r="I1009" s="141" t="s">
        <v>27</v>
      </c>
      <c r="J1009" s="649">
        <v>84.28</v>
      </c>
    </row>
    <row r="1010" spans="1:10" hidden="1">
      <c r="A1010" s="141" t="s">
        <v>22644</v>
      </c>
      <c r="B1010" s="141" t="str">
        <f t="shared" si="15"/>
        <v>PROJETO EXECUTIVO ESTRUTURAL PARA PREDIOS CULTURAIS DE 501 ATE 3000M2,INCLUSIVE PROJETO BASICO,APRESENTADO NOS PADROES DPROJETO EXECUTIVO ESTRUTURAL PARA PREDIOS CULTURAIS DE 501 AA CONTRATANTE,CONSTANDO DE PLANTAS DE FORMA,ARMACAO E DETALHESPROJETO EXECUTIVO ESTRUTURAL PARA PREDIOS CULTURAIS DE 501 A</v>
      </c>
      <c r="C1010" s="141" t="s">
        <v>22642</v>
      </c>
      <c r="D1010" s="141" t="s">
        <v>22643</v>
      </c>
      <c r="E1010" s="141" t="s">
        <v>22580</v>
      </c>
      <c r="F1010" s="141" t="s">
        <v>22581</v>
      </c>
      <c r="I1010" s="141" t="s">
        <v>27</v>
      </c>
      <c r="J1010" s="649">
        <v>73.03</v>
      </c>
    </row>
    <row r="1011" spans="1:10" hidden="1">
      <c r="A1011" s="141" t="s">
        <v>22645</v>
      </c>
      <c r="B1011" s="141" t="str">
        <f t="shared" si="15"/>
        <v>PROJETO EXECUTIVO ESTRUTURAL PARA PREDIOS CULTURAIS ACIMA DE 3000M2,INCLUSIVE PROJETO BASICO,APRESENTADO NOS PADROES DAPROJETO EXECUTIVO ESTRUTURAL PARA PREDIOS CULTURAIS ACIMA DECONTRATANTE,CONSTANDO DE PLANTAS DE FORMA,ARMACAO E DETALHESPROJETO EXECUTIVO ESTRUTURAL PARA PREDIOS CULTURAIS ACIMA DE</v>
      </c>
      <c r="C1011" s="141" t="s">
        <v>22646</v>
      </c>
      <c r="D1011" s="141" t="s">
        <v>22647</v>
      </c>
      <c r="E1011" s="141" t="s">
        <v>22648</v>
      </c>
      <c r="I1011" s="141" t="s">
        <v>27</v>
      </c>
      <c r="J1011" s="649">
        <v>75.61</v>
      </c>
    </row>
    <row r="1012" spans="1:10" hidden="1">
      <c r="A1012" s="141" t="s">
        <v>22649</v>
      </c>
      <c r="B1012" s="141" t="str">
        <f t="shared" si="15"/>
        <v>PROJETO EXECUTIVO ESTRUTURAL PARA PREDIOS CULTURAIS ACIMA DE 3000M2,INCLUSIVE PROJETO BASICO,APRESENTADO NOS PADROES DAPROJETO EXECUTIVO ESTRUTURAL PARA PREDIOS CULTURAIS ACIMA DECONTRATANTE,CONSTANDO DE PLANTAS DE FORMA,ARMACAO E DETALHESPROJETO EXECUTIVO ESTRUTURAL PARA PREDIOS CULTURAIS ACIMA DE</v>
      </c>
      <c r="C1012" s="141" t="s">
        <v>22646</v>
      </c>
      <c r="D1012" s="141" t="s">
        <v>22647</v>
      </c>
      <c r="E1012" s="141" t="s">
        <v>22648</v>
      </c>
      <c r="I1012" s="141" t="s">
        <v>27</v>
      </c>
      <c r="J1012" s="649">
        <v>65.52</v>
      </c>
    </row>
    <row r="1013" spans="1:10" hidden="1">
      <c r="A1013" s="141" t="s">
        <v>22650</v>
      </c>
      <c r="B1013" s="141" t="str">
        <f t="shared" si="15"/>
        <v>PROJETO BASICO DE ARQUITETURA PARA PREDIOS ESCOLARES E/OU ADMINISTRATIVOS ATE 500M2,APRESENTADO NOS PADROES DA CONTRATANPROJETO BASICO DE ARQUITETURA PARA PREDIOS ESCOLARES E/OU ADTE,INCLUSIVE AS LEGALIZACOES PERTINENTES,COORDENACAO E COMPATIBILIZACAO COM OS PROJETOS COMPLEMENTARESPROJETO BASICO DE ARQUITETURA PARA PREDIOS ESCOLARES E/OU AD</v>
      </c>
      <c r="C1013" s="141" t="s">
        <v>22651</v>
      </c>
      <c r="D1013" s="141" t="s">
        <v>22652</v>
      </c>
      <c r="E1013" s="141" t="s">
        <v>22653</v>
      </c>
      <c r="F1013" s="141" t="s">
        <v>22654</v>
      </c>
      <c r="I1013" s="141" t="s">
        <v>27</v>
      </c>
      <c r="J1013" s="649">
        <v>50.07</v>
      </c>
    </row>
    <row r="1014" spans="1:10" hidden="1">
      <c r="A1014" s="141" t="s">
        <v>22655</v>
      </c>
      <c r="B1014" s="141" t="str">
        <f t="shared" si="15"/>
        <v>PROJETO BASICO DE ARQUITETURA PARA PREDIOS ESCOLARES E/OU ADMINISTRATIVOS ATE 500M2,APRESENTADO NOS PADROES DA CONTRATANPROJETO BASICO DE ARQUITETURA PARA PREDIOS ESCOLARES E/OU ADTE,INCLUSIVE AS LEGALIZACOES PERTINENTES,COORDENACAO E COMPATIBILIZACAO COM OS PROJETOS COMPLEMENTARESPROJETO BASICO DE ARQUITETURA PARA PREDIOS ESCOLARES E/OU AD</v>
      </c>
      <c r="C1014" s="141" t="s">
        <v>22651</v>
      </c>
      <c r="D1014" s="141" t="s">
        <v>22652</v>
      </c>
      <c r="E1014" s="141" t="s">
        <v>22653</v>
      </c>
      <c r="F1014" s="141" t="s">
        <v>22654</v>
      </c>
      <c r="I1014" s="141" t="s">
        <v>27</v>
      </c>
      <c r="J1014" s="649">
        <v>43.38</v>
      </c>
    </row>
    <row r="1015" spans="1:10" hidden="1">
      <c r="A1015" s="141" t="s">
        <v>22656</v>
      </c>
      <c r="B1015" s="141" t="str">
        <f t="shared" si="15"/>
        <v>PROJETO BASICO DE ARQUITETURA PARA PREDIOS ESCOLARES E/OU ADMINISTRATIVOS DE 501 ATE 3.000M2,APRESENTADO NOS PADROES DAPROJETO BASICO DE ARQUITETURA PARA PREDIOS ESCOLARES E/OU ADCONTRATANTE,INCLUSIVE AS LEGALIZACOES PERTINENTES,COORDENACAO E COMPATIBILIZACAO COM OS PROJETOS COMPLEMENTARESPROJETO BASICO DE ARQUITETURA PARA PREDIOS ESCOLARES E/OU AD</v>
      </c>
      <c r="C1015" s="141" t="s">
        <v>22651</v>
      </c>
      <c r="D1015" s="141" t="s">
        <v>22657</v>
      </c>
      <c r="E1015" s="141" t="s">
        <v>22658</v>
      </c>
      <c r="F1015" s="141" t="s">
        <v>22659</v>
      </c>
      <c r="I1015" s="141" t="s">
        <v>27</v>
      </c>
      <c r="J1015" s="649">
        <v>36.340000000000003</v>
      </c>
    </row>
    <row r="1016" spans="1:10" hidden="1">
      <c r="A1016" s="141" t="s">
        <v>22660</v>
      </c>
      <c r="B1016" s="141" t="str">
        <f t="shared" si="15"/>
        <v>PROJETO BASICO DE ARQUITETURA PARA PREDIOS ESCOLARES E/OU ADMINISTRATIVOS DE 501 ATE 3.000M2,APRESENTADO NOS PADROES DAPROJETO BASICO DE ARQUITETURA PARA PREDIOS ESCOLARES E/OU ADCONTRATANTE,INCLUSIVE AS LEGALIZACOES PERTINENTES,COORDENACAO E COMPATIBILIZACAO COM OS PROJETOS COMPLEMENTARESPROJETO BASICO DE ARQUITETURA PARA PREDIOS ESCOLARES E/OU AD</v>
      </c>
      <c r="C1016" s="141" t="s">
        <v>22651</v>
      </c>
      <c r="D1016" s="141" t="s">
        <v>22657</v>
      </c>
      <c r="E1016" s="141" t="s">
        <v>22658</v>
      </c>
      <c r="F1016" s="141" t="s">
        <v>22659</v>
      </c>
      <c r="I1016" s="141" t="s">
        <v>27</v>
      </c>
      <c r="J1016" s="649">
        <v>31.49</v>
      </c>
    </row>
    <row r="1017" spans="1:10" hidden="1">
      <c r="A1017" s="141" t="s">
        <v>22661</v>
      </c>
      <c r="B1017" s="141" t="str">
        <f t="shared" si="15"/>
        <v>PROJETO BASICO DE ARQUITETURA PARA PREDIOS ESCOLARES E/OU ADMINISTRATIVOS ACIMA DE 3.000M2,APRESENTADO NOS PADROES DA COPROJETO BASICO DE ARQUITETURA PARA PREDIOS ESCOLARES E/OU ADNTRATANTE,INCLUSIVE AS LEGALIZACOES PERTINENTES,COORDENACAOE COMPATIBILIZACAO COM OS PROJETOS COMPLEMENTARESPROJETO BASICO DE ARQUITETURA PARA PREDIOS ESCOLARES E/OU AD</v>
      </c>
      <c r="C1017" s="141" t="s">
        <v>22651</v>
      </c>
      <c r="D1017" s="141" t="s">
        <v>22662</v>
      </c>
      <c r="E1017" s="141" t="s">
        <v>22621</v>
      </c>
      <c r="F1017" s="141" t="s">
        <v>22622</v>
      </c>
      <c r="I1017" s="141" t="s">
        <v>27</v>
      </c>
      <c r="J1017" s="649">
        <v>29.18</v>
      </c>
    </row>
    <row r="1018" spans="1:10" hidden="1">
      <c r="A1018" s="141" t="s">
        <v>22663</v>
      </c>
      <c r="B1018" s="141" t="str">
        <f t="shared" si="15"/>
        <v>PROJETO BASICO DE ARQUITETURA PARA PREDIOS ESCOLARES E/OU ADMINISTRATIVOS ACIMA DE 3.000M2,APRESENTADO NOS PADROES DA COPROJETO BASICO DE ARQUITETURA PARA PREDIOS ESCOLARES E/OU ADNTRATANTE,INCLUSIVE AS LEGALIZACOES PERTINENTES,COORDENACAOE COMPATIBILIZACAO COM OS PROJETOS COMPLEMENTARESPROJETO BASICO DE ARQUITETURA PARA PREDIOS ESCOLARES E/OU AD</v>
      </c>
      <c r="C1018" s="141" t="s">
        <v>22651</v>
      </c>
      <c r="D1018" s="141" t="s">
        <v>22662</v>
      </c>
      <c r="E1018" s="141" t="s">
        <v>22621</v>
      </c>
      <c r="F1018" s="141" t="s">
        <v>22622</v>
      </c>
      <c r="I1018" s="141" t="s">
        <v>27</v>
      </c>
      <c r="J1018" s="649">
        <v>25.28</v>
      </c>
    </row>
    <row r="1019" spans="1:10" hidden="1">
      <c r="A1019" s="141" t="s">
        <v>22664</v>
      </c>
      <c r="B1019" s="141" t="str">
        <f t="shared" si="15"/>
        <v>PROJETO EXECUTIVO DE ARQUITETURA PARA PREDIOS ESCOLARES E/OU ADMINISTRATIVOS ATE 500M2,INCLUSIVE PROJETO BASICO,APRESENTPROJETO EXECUTIVO DE ARQUITETURA PARA PREDIOS ESCOLARES E/OUADO NOS PADROES DA CONTRATANTE,INCLUSIVE AS LEGALIZACOES PERTINENTES,COORDENACAO E COMPATIBILIZACAO COM OS PROJETOS COMPLEMENTARESPROJETO EXECUTIVO DE ARQUITETURA PARA PREDIOS ESCOLARES E/OU</v>
      </c>
      <c r="C1019" s="141" t="s">
        <v>22665</v>
      </c>
      <c r="D1019" s="141" t="s">
        <v>22666</v>
      </c>
      <c r="E1019" s="141" t="s">
        <v>22667</v>
      </c>
      <c r="F1019" s="141" t="s">
        <v>22668</v>
      </c>
      <c r="G1019" s="141" t="s">
        <v>22669</v>
      </c>
      <c r="I1019" s="141" t="s">
        <v>27</v>
      </c>
      <c r="J1019" s="649">
        <v>125.2</v>
      </c>
    </row>
    <row r="1020" spans="1:10" hidden="1">
      <c r="A1020" s="141" t="s">
        <v>22670</v>
      </c>
      <c r="B1020" s="141" t="str">
        <f t="shared" si="15"/>
        <v>PROJETO EXECUTIVO DE ARQUITETURA PARA PREDIOS ESCOLARES E/OU ADMINISTRATIVOS ATE 500M2,INCLUSIVE PROJETO BASICO,APRESENTPROJETO EXECUTIVO DE ARQUITETURA PARA PREDIOS ESCOLARES E/OUADO NOS PADROES DA CONTRATANTE,INCLUSIVE AS LEGALIZACOES PERTINENTES,COORDENACAO E COMPATIBILIZACAO COM OS PROJETOS COMPLEMENTARESPROJETO EXECUTIVO DE ARQUITETURA PARA PREDIOS ESCOLARES E/OU</v>
      </c>
      <c r="C1020" s="141" t="s">
        <v>22665</v>
      </c>
      <c r="D1020" s="141" t="s">
        <v>22666</v>
      </c>
      <c r="E1020" s="141" t="s">
        <v>22667</v>
      </c>
      <c r="F1020" s="141" t="s">
        <v>22668</v>
      </c>
      <c r="G1020" s="141" t="s">
        <v>22669</v>
      </c>
      <c r="I1020" s="141" t="s">
        <v>27</v>
      </c>
      <c r="J1020" s="649">
        <v>108.48</v>
      </c>
    </row>
    <row r="1021" spans="1:10" hidden="1">
      <c r="A1021" s="141" t="s">
        <v>22671</v>
      </c>
      <c r="B1021" s="141" t="str">
        <f t="shared" si="15"/>
        <v>PROJETO EXECUTIVO DE ARQUITETURA PARA PREDIOS ESCOLARES E/OU ADMINISTRATIVOS DE 501 ATE 3.000M2,INCLUSIVE PROJETO BASICOPROJETO EXECUTIVO DE ARQUITETURA PARA PREDIOS ESCOLARES E/OU,APRESENTADO NOS PADROES DA CONTRATANTE,INCLUSIVE AS LEGALIZACOES PERTINENTES,COORDENACAO E COMPATIBILIZACAO COM OS PROJETOS COMPLEMENTARESPROJETO EXECUTIVO DE ARQUITETURA PARA PREDIOS ESCOLARES E/OU</v>
      </c>
      <c r="C1021" s="141" t="s">
        <v>22665</v>
      </c>
      <c r="D1021" s="141" t="s">
        <v>22672</v>
      </c>
      <c r="E1021" s="141" t="s">
        <v>22673</v>
      </c>
      <c r="F1021" s="141" t="s">
        <v>22674</v>
      </c>
      <c r="G1021" s="141" t="s">
        <v>22675</v>
      </c>
      <c r="I1021" s="141" t="s">
        <v>27</v>
      </c>
      <c r="J1021" s="649">
        <v>90.9</v>
      </c>
    </row>
    <row r="1022" spans="1:10" hidden="1">
      <c r="A1022" s="141" t="s">
        <v>22676</v>
      </c>
      <c r="B1022" s="141" t="str">
        <f t="shared" si="15"/>
        <v>PROJETO EXECUTIVO DE ARQUITETURA PARA PREDIOS ESCOLARES E/OU ADMINISTRATIVOS DE 501 ATE 3.000M2,INCLUSIVE PROJETO BASICOPROJETO EXECUTIVO DE ARQUITETURA PARA PREDIOS ESCOLARES E/OU,APRESENTADO NOS PADROES DA CONTRATANTE,INCLUSIVE AS LEGALIZACOES PERTINENTES,COORDENACAO E COMPATIBILIZACAO COM OS PROJETOS COMPLEMENTARESPROJETO EXECUTIVO DE ARQUITETURA PARA PREDIOS ESCOLARES E/OU</v>
      </c>
      <c r="C1022" s="141" t="s">
        <v>22665</v>
      </c>
      <c r="D1022" s="141" t="s">
        <v>22672</v>
      </c>
      <c r="E1022" s="141" t="s">
        <v>22673</v>
      </c>
      <c r="F1022" s="141" t="s">
        <v>22674</v>
      </c>
      <c r="G1022" s="141" t="s">
        <v>22675</v>
      </c>
      <c r="I1022" s="141" t="s">
        <v>27</v>
      </c>
      <c r="J1022" s="649">
        <v>78.760000000000005</v>
      </c>
    </row>
    <row r="1023" spans="1:10" hidden="1">
      <c r="A1023" s="141" t="s">
        <v>22677</v>
      </c>
      <c r="B1023" s="141" t="str">
        <f t="shared" si="15"/>
        <v>PROJETO EXECUTIVO DE ARQUITETURA PARA PREDIOS ESCOLARES E/OU ADMINISTRATIVOS ACIMA DE 3.000M2,INCLUSIVE PROJETO BASICO,APROJETO EXECUTIVO DE ARQUITETURA PARA PREDIOS ESCOLARES E/OUPRESENTADO NOS PADROES DA CONTRATANTE,INCLUSIVE AS LEGALIZACOES PERTINENTES,COORDENACAO E COMPATIBILIZACAO COM OS PROJETOS COMPLEMENTARESPROJETO EXECUTIVO DE ARQUITETURA PARA PREDIOS ESCOLARES E/OU</v>
      </c>
      <c r="C1023" s="141" t="s">
        <v>22665</v>
      </c>
      <c r="D1023" s="141" t="s">
        <v>22678</v>
      </c>
      <c r="E1023" s="141" t="s">
        <v>22679</v>
      </c>
      <c r="F1023" s="141" t="s">
        <v>22680</v>
      </c>
      <c r="G1023" s="141" t="s">
        <v>22681</v>
      </c>
      <c r="I1023" s="141" t="s">
        <v>27</v>
      </c>
      <c r="J1023" s="649">
        <v>73.040000000000006</v>
      </c>
    </row>
    <row r="1024" spans="1:10" hidden="1">
      <c r="A1024" s="141" t="s">
        <v>22682</v>
      </c>
      <c r="B1024" s="141" t="str">
        <f t="shared" si="15"/>
        <v>PROJETO EXECUTIVO DE ARQUITETURA PARA PREDIOS ESCOLARES E/OU ADMINISTRATIVOS ACIMA DE 3.000M2,INCLUSIVE PROJETO BASICO,APROJETO EXECUTIVO DE ARQUITETURA PARA PREDIOS ESCOLARES E/OUPRESENTADO NOS PADROES DA CONTRATANTE,INCLUSIVE AS LEGALIZACOES PERTINENTES,COORDENACAO E COMPATIBILIZACAO COM OS PROJETOS COMPLEMENTARESPROJETO EXECUTIVO DE ARQUITETURA PARA PREDIOS ESCOLARES E/OU</v>
      </c>
      <c r="C1024" s="141" t="s">
        <v>22665</v>
      </c>
      <c r="D1024" s="141" t="s">
        <v>22678</v>
      </c>
      <c r="E1024" s="141" t="s">
        <v>22679</v>
      </c>
      <c r="F1024" s="141" t="s">
        <v>22680</v>
      </c>
      <c r="G1024" s="141" t="s">
        <v>22681</v>
      </c>
      <c r="I1024" s="141" t="s">
        <v>27</v>
      </c>
      <c r="J1024" s="649">
        <v>63.29</v>
      </c>
    </row>
    <row r="1025" spans="1:10" hidden="1">
      <c r="A1025" s="141" t="s">
        <v>22683</v>
      </c>
      <c r="B1025" s="141" t="str">
        <f t="shared" si="15"/>
        <v>PROJETO EXECUTIVO ESTRUTURAL PARA PREDIOS ESCOLARES E ADMINISTRATIVOS ATE 500M2,INCLUSIVE PROJETO BASICO,APRESENTADO NOSPROJETO EXECUTIVO ESTRUTURAL PARA PREDIOS ESCOLARES E ADMINI PADROES DA CONTRATANTE,CONSTANDO DE PLANTAS DE FORMA,ARMACAO E DETALHESPROJETO EXECUTIVO ESTRUTURAL PARA PREDIOS ESCOLARES E ADMINI</v>
      </c>
      <c r="C1025" s="141" t="s">
        <v>22684</v>
      </c>
      <c r="D1025" s="141" t="s">
        <v>22685</v>
      </c>
      <c r="E1025" s="141" t="s">
        <v>22686</v>
      </c>
      <c r="F1025" s="141" t="s">
        <v>22687</v>
      </c>
      <c r="I1025" s="141" t="s">
        <v>27</v>
      </c>
      <c r="J1025" s="649">
        <v>84.02</v>
      </c>
    </row>
    <row r="1026" spans="1:10" hidden="1">
      <c r="A1026" s="141" t="s">
        <v>22688</v>
      </c>
      <c r="B1026" s="141" t="str">
        <f t="shared" si="15"/>
        <v>PROJETO EXECUTIVO ESTRUTURAL PARA PREDIOS ESCOLARES E ADMINISTRATIVOS ATE 500M2,INCLUSIVE PROJETO BASICO,APRESENTADO NOSPROJETO EXECUTIVO ESTRUTURAL PARA PREDIOS ESCOLARES E ADMINI PADROES DA CONTRATANTE,CONSTANDO DE PLANTAS DE FORMA,ARMACAO E DETALHESPROJETO EXECUTIVO ESTRUTURAL PARA PREDIOS ESCOLARES E ADMINI</v>
      </c>
      <c r="C1026" s="141" t="s">
        <v>22684</v>
      </c>
      <c r="D1026" s="141" t="s">
        <v>22685</v>
      </c>
      <c r="E1026" s="141" t="s">
        <v>22686</v>
      </c>
      <c r="F1026" s="141" t="s">
        <v>22687</v>
      </c>
      <c r="I1026" s="141" t="s">
        <v>27</v>
      </c>
      <c r="J1026" s="649">
        <v>72.8</v>
      </c>
    </row>
    <row r="1027" spans="1:10" hidden="1">
      <c r="A1027" s="141" t="s">
        <v>22689</v>
      </c>
      <c r="B1027" s="141" t="str">
        <f t="shared" ref="B1027:B1090" si="16">C1027&amp;D1027&amp;C1027&amp;E1027&amp;F1027&amp;G1027&amp;H1027&amp;C1027</f>
        <v>PROJETO EXECUTIVO ESTRUTURAL PARA PREDIOS ESCOLARES E ADMINISTRATIVOS DE 501 ATE 3.000M2,INCLUSIVE PROJETO BASICO,APRESEPROJETO EXECUTIVO ESTRUTURAL PARA PREDIOS ESCOLARES E ADMININTADO NOS PADROES DA CONTRATANTE,CONSTANDO DE PLANTAS DE FORMA,ARMACAO E DETALHESPROJETO EXECUTIVO ESTRUTURAL PARA PREDIOS ESCOLARES E ADMINI</v>
      </c>
      <c r="C1027" s="141" t="s">
        <v>22684</v>
      </c>
      <c r="D1027" s="141" t="s">
        <v>22690</v>
      </c>
      <c r="E1027" s="141" t="s">
        <v>22691</v>
      </c>
      <c r="F1027" s="141" t="s">
        <v>22692</v>
      </c>
      <c r="I1027" s="141" t="s">
        <v>27</v>
      </c>
      <c r="J1027" s="649">
        <v>74.34</v>
      </c>
    </row>
    <row r="1028" spans="1:10" hidden="1">
      <c r="A1028" s="141" t="s">
        <v>22693</v>
      </c>
      <c r="B1028" s="141" t="str">
        <f t="shared" si="16"/>
        <v>PROJETO EXECUTIVO ESTRUTURAL PARA PREDIOS ESCOLARES E ADMINISTRATIVOS DE 501 ATE 3.000M2,INCLUSIVE PROJETO BASICO,APRESEPROJETO EXECUTIVO ESTRUTURAL PARA PREDIOS ESCOLARES E ADMININTADO NOS PADROES DA CONTRATANTE,CONSTANDO DE PLANTAS DE FORMA,ARMACAO E DETALHESPROJETO EXECUTIVO ESTRUTURAL PARA PREDIOS ESCOLARES E ADMINI</v>
      </c>
      <c r="C1028" s="141" t="s">
        <v>22684</v>
      </c>
      <c r="D1028" s="141" t="s">
        <v>22690</v>
      </c>
      <c r="E1028" s="141" t="s">
        <v>22691</v>
      </c>
      <c r="F1028" s="141" t="s">
        <v>22692</v>
      </c>
      <c r="I1028" s="141" t="s">
        <v>27</v>
      </c>
      <c r="J1028" s="649">
        <v>64.42</v>
      </c>
    </row>
    <row r="1029" spans="1:10" hidden="1">
      <c r="A1029" s="141" t="s">
        <v>22694</v>
      </c>
      <c r="B1029" s="141" t="str">
        <f t="shared" si="16"/>
        <v>PROJETO EXECUTIVO ESTRUTURAL PARA PREDIOS ESCOLARES E ADMINISTRATIVOS ACIMA DE 3.000M2,INCLUSIVE PROJETO BASICO,APRESENTPROJETO EXECUTIVO ESTRUTURAL PARA PREDIOS ESCOLARES E ADMINIADO NOS PADROES DA CONTRATANTE,CONSTANDO DE PLANTAS DE FORMA,ARMACAO E DETALHESPROJETO EXECUTIVO ESTRUTURAL PARA PREDIOS ESCOLARES E ADMINI</v>
      </c>
      <c r="C1029" s="141" t="s">
        <v>22684</v>
      </c>
      <c r="D1029" s="141" t="s">
        <v>22695</v>
      </c>
      <c r="E1029" s="141" t="s">
        <v>22696</v>
      </c>
      <c r="F1029" s="141" t="s">
        <v>22697</v>
      </c>
      <c r="I1029" s="141" t="s">
        <v>27</v>
      </c>
      <c r="J1029" s="649">
        <v>62.55</v>
      </c>
    </row>
    <row r="1030" spans="1:10" hidden="1">
      <c r="A1030" s="141" t="s">
        <v>22698</v>
      </c>
      <c r="B1030" s="141" t="str">
        <f t="shared" si="16"/>
        <v>PROJETO EXECUTIVO ESTRUTURAL PARA PREDIOS ESCOLARES E ADMINISTRATIVOS ACIMA DE 3.000M2,INCLUSIVE PROJETO BASICO,APRESENTPROJETO EXECUTIVO ESTRUTURAL PARA PREDIOS ESCOLARES E ADMINIADO NOS PADROES DA CONTRATANTE,CONSTANDO DE PLANTAS DE FORMA,ARMACAO E DETALHESPROJETO EXECUTIVO ESTRUTURAL PARA PREDIOS ESCOLARES E ADMINI</v>
      </c>
      <c r="C1030" s="141" t="s">
        <v>22684</v>
      </c>
      <c r="D1030" s="141" t="s">
        <v>22695</v>
      </c>
      <c r="E1030" s="141" t="s">
        <v>22696</v>
      </c>
      <c r="F1030" s="141" t="s">
        <v>22697</v>
      </c>
      <c r="I1030" s="141" t="s">
        <v>27</v>
      </c>
      <c r="J1030" s="649">
        <v>54.2</v>
      </c>
    </row>
    <row r="1031" spans="1:10" hidden="1">
      <c r="A1031" s="141" t="s">
        <v>22699</v>
      </c>
      <c r="B1031" s="141" t="str">
        <f t="shared" si="16"/>
        <v>PROJETO BASICO DE ARQUITETURA PARA LOTEAMENTOS COM 3 UNIDADES UNIFAMILIARES OU BIFAMILIARES PARA AREAS ATE 12.000M2,APREPROJETO BASICO DE ARQUITETURA PARA LOTEAMENTOS COM 3 UNIDADESENTADO NOS PADROES DA CONTRATANTE, INCLUSIVE AS LEGALIZACOES PERTINENTES,COORDENACAO E COMPATIBILIZACAO COM OS PROJETOS COMPLEMENTARESPROJETO BASICO DE ARQUITETURA PARA LOTEAMENTOS COM 3 UNIDADE</v>
      </c>
      <c r="C1031" s="141" t="s">
        <v>22700</v>
      </c>
      <c r="D1031" s="141" t="s">
        <v>22701</v>
      </c>
      <c r="E1031" s="141" t="s">
        <v>22702</v>
      </c>
      <c r="F1031" s="141" t="s">
        <v>22703</v>
      </c>
      <c r="G1031" s="141" t="s">
        <v>22704</v>
      </c>
      <c r="I1031" s="141" t="s">
        <v>27</v>
      </c>
      <c r="J1031" s="649">
        <v>13.81</v>
      </c>
    </row>
    <row r="1032" spans="1:10" hidden="1">
      <c r="A1032" s="141" t="s">
        <v>22705</v>
      </c>
      <c r="B1032" s="141" t="str">
        <f t="shared" si="16"/>
        <v>PROJETO BASICO DE ARQUITETURA PARA LOTEAMENTOS COM 3 UNIDADES UNIFAMILIARES OU BIFAMILIARES PARA AREAS ATE 12.000M2,APREPROJETO BASICO DE ARQUITETURA PARA LOTEAMENTOS COM 3 UNIDADESENTADO NOS PADROES DA CONTRATANTE, INCLUSIVE AS LEGALIZACOES PERTINENTES,COORDENACAO E COMPATIBILIZACAO COM OS PROJETOS COMPLEMENTARESPROJETO BASICO DE ARQUITETURA PARA LOTEAMENTOS COM 3 UNIDADE</v>
      </c>
      <c r="C1032" s="141" t="s">
        <v>22700</v>
      </c>
      <c r="D1032" s="141" t="s">
        <v>22701</v>
      </c>
      <c r="E1032" s="141" t="s">
        <v>22702</v>
      </c>
      <c r="F1032" s="141" t="s">
        <v>22703</v>
      </c>
      <c r="G1032" s="141" t="s">
        <v>22704</v>
      </c>
      <c r="I1032" s="141" t="s">
        <v>27</v>
      </c>
      <c r="J1032" s="649">
        <v>11.96</v>
      </c>
    </row>
    <row r="1033" spans="1:10" hidden="1">
      <c r="A1033" s="141" t="s">
        <v>22706</v>
      </c>
      <c r="B1033" s="141" t="str">
        <f t="shared" si="16"/>
        <v>PROJETO BASICO DE ARQUITETURA PARA LOTEAMENTOS COM 3 UNIDADES UNIFAMILIARES OU BIFAMILIARES PARA AREAS DE 12.001 ATE 36.PROJETO BASICO DE ARQUITETURA PARA LOTEAMENTOS COM 3 UNIDADE000M2,APRESENTADO NOS PADROES DA CONTRATANTE,INCLUSIVE AS LEGALIZACOES PERTINENTES,COORDENACAO E COMPATIBILIZACAO COM OS PROJETOS COMPLEMENTARESPROJETO BASICO DE ARQUITETURA PARA LOTEAMENTOS COM 3 UNIDADE</v>
      </c>
      <c r="C1033" s="141" t="s">
        <v>22700</v>
      </c>
      <c r="D1033" s="141" t="s">
        <v>22707</v>
      </c>
      <c r="E1033" s="141" t="s">
        <v>22708</v>
      </c>
      <c r="F1033" s="141" t="s">
        <v>22709</v>
      </c>
      <c r="G1033" s="141" t="s">
        <v>22710</v>
      </c>
      <c r="I1033" s="141" t="s">
        <v>27</v>
      </c>
      <c r="J1033" s="649">
        <v>9.5299999999999994</v>
      </c>
    </row>
    <row r="1034" spans="1:10" hidden="1">
      <c r="A1034" s="141" t="s">
        <v>22711</v>
      </c>
      <c r="B1034" s="141" t="str">
        <f t="shared" si="16"/>
        <v>PROJETO BASICO DE ARQUITETURA PARA LOTEAMENTOS COM 3 UNIDADES UNIFAMILIARES OU BIFAMILIARES PARA AREAS DE 12.001 ATE 36.PROJETO BASICO DE ARQUITETURA PARA LOTEAMENTOS COM 3 UNIDADE000M2,APRESENTADO NOS PADROES DA CONTRATANTE,INCLUSIVE AS LEGALIZACOES PERTINENTES,COORDENACAO E COMPATIBILIZACAO COM OS PROJETOS COMPLEMENTARESPROJETO BASICO DE ARQUITETURA PARA LOTEAMENTOS COM 3 UNIDADE</v>
      </c>
      <c r="C1034" s="141" t="s">
        <v>22700</v>
      </c>
      <c r="D1034" s="141" t="s">
        <v>22707</v>
      </c>
      <c r="E1034" s="141" t="s">
        <v>22708</v>
      </c>
      <c r="F1034" s="141" t="s">
        <v>22709</v>
      </c>
      <c r="G1034" s="141" t="s">
        <v>22710</v>
      </c>
      <c r="I1034" s="141" t="s">
        <v>27</v>
      </c>
      <c r="J1034" s="649">
        <v>8.26</v>
      </c>
    </row>
    <row r="1035" spans="1:10" hidden="1">
      <c r="A1035" s="141" t="s">
        <v>22712</v>
      </c>
      <c r="B1035" s="141" t="str">
        <f t="shared" si="16"/>
        <v>PROJETO BASICO DE ARQUITETURA PARA LOTEAMENTOS COM 3 UNIDADES UNIFAMILIARES OU BIFAMILIARES PARA AREAS ACIMA DE 36.000M2PROJETO BASICO DE ARQUITETURA PARA LOTEAMENTOS COM 3 UNIDADE,APRESENTADO NOS PADROES DA CONTRATANTE,INCLUSIVE AS LEGALIZACOES PERTINENTES,COORDENACAO E COMPATIBILIZACAO COM OS PROJETOS COMPLEMENTARESPROJETO BASICO DE ARQUITETURA PARA LOTEAMENTOS COM 3 UNIDADE</v>
      </c>
      <c r="C1035" s="141" t="s">
        <v>22700</v>
      </c>
      <c r="D1035" s="141" t="s">
        <v>22713</v>
      </c>
      <c r="E1035" s="141" t="s">
        <v>22673</v>
      </c>
      <c r="F1035" s="141" t="s">
        <v>22674</v>
      </c>
      <c r="G1035" s="141" t="s">
        <v>22675</v>
      </c>
      <c r="I1035" s="141" t="s">
        <v>27</v>
      </c>
      <c r="J1035" s="649">
        <v>9.56</v>
      </c>
    </row>
    <row r="1036" spans="1:10" hidden="1">
      <c r="A1036" s="141" t="s">
        <v>22714</v>
      </c>
      <c r="B1036" s="141" t="str">
        <f t="shared" si="16"/>
        <v>PROJETO BASICO DE ARQUITETURA PARA LOTEAMENTOS COM 3 UNIDADES UNIFAMILIARES OU BIFAMILIARES PARA AREAS ACIMA DE 36.000M2PROJETO BASICO DE ARQUITETURA PARA LOTEAMENTOS COM 3 UNIDADE,APRESENTADO NOS PADROES DA CONTRATANTE,INCLUSIVE AS LEGALIZACOES PERTINENTES,COORDENACAO E COMPATIBILIZACAO COM OS PROJETOS COMPLEMENTARESPROJETO BASICO DE ARQUITETURA PARA LOTEAMENTOS COM 3 UNIDADE</v>
      </c>
      <c r="C1036" s="141" t="s">
        <v>22700</v>
      </c>
      <c r="D1036" s="141" t="s">
        <v>22713</v>
      </c>
      <c r="E1036" s="141" t="s">
        <v>22673</v>
      </c>
      <c r="F1036" s="141" t="s">
        <v>22674</v>
      </c>
      <c r="G1036" s="141" t="s">
        <v>22675</v>
      </c>
      <c r="I1036" s="141" t="s">
        <v>27</v>
      </c>
      <c r="J1036" s="649">
        <v>8.2799999999999994</v>
      </c>
    </row>
    <row r="1037" spans="1:10" hidden="1">
      <c r="A1037" s="141" t="s">
        <v>22715</v>
      </c>
      <c r="B1037" s="141" t="str">
        <f t="shared" si="16"/>
        <v>PROJETO EXECUTIVO DE ARQUITETURA PARA LOTEAMENTOS COM 3 UNIDADES UNIFAMILIARES OU BIFAMILIARES TIPO PARA AREAS ATE 12.00PROJETO EXECUTIVO DE ARQUITETURA PARA LOTEAMENTOS COM 3 UNID0M2,INCLUSIVE PROJETO BASICO,APRESENTADO NOS PADROES DA CONTRATANTE,INCLUSIVE AS LEGALIZACOES PERTINENTES,COORDENACAO ECOMPATIBILIZACAO COM OS PROJETOS COMPLEMENTARESPROJETO EXECUTIVO DE ARQUITETURA PARA LOTEAMENTOS COM 3 UNID</v>
      </c>
      <c r="C1037" s="141" t="s">
        <v>22716</v>
      </c>
      <c r="D1037" s="141" t="s">
        <v>22717</v>
      </c>
      <c r="E1037" s="141" t="s">
        <v>22718</v>
      </c>
      <c r="F1037" s="141" t="s">
        <v>22719</v>
      </c>
      <c r="G1037" s="141" t="s">
        <v>22720</v>
      </c>
      <c r="I1037" s="141" t="s">
        <v>27</v>
      </c>
      <c r="J1037" s="649">
        <v>34.58</v>
      </c>
    </row>
    <row r="1038" spans="1:10" hidden="1">
      <c r="A1038" s="141" t="s">
        <v>22721</v>
      </c>
      <c r="B1038" s="141" t="str">
        <f t="shared" si="16"/>
        <v>PROJETO EXECUTIVO DE ARQUITETURA PARA LOTEAMENTOS COM 3 UNIDADES UNIFAMILIARES OU BIFAMILIARES TIPO PARA AREAS ATE 12.00PROJETO EXECUTIVO DE ARQUITETURA PARA LOTEAMENTOS COM 3 UNID0M2,INCLUSIVE PROJETO BASICO,APRESENTADO NOS PADROES DA CONTRATANTE,INCLUSIVE AS LEGALIZACOES PERTINENTES,COORDENACAO ECOMPATIBILIZACAO COM OS PROJETOS COMPLEMENTARESPROJETO EXECUTIVO DE ARQUITETURA PARA LOTEAMENTOS COM 3 UNID</v>
      </c>
      <c r="C1038" s="141" t="s">
        <v>22716</v>
      </c>
      <c r="D1038" s="141" t="s">
        <v>22717</v>
      </c>
      <c r="E1038" s="141" t="s">
        <v>22718</v>
      </c>
      <c r="F1038" s="141" t="s">
        <v>22719</v>
      </c>
      <c r="G1038" s="141" t="s">
        <v>22720</v>
      </c>
      <c r="I1038" s="141" t="s">
        <v>27</v>
      </c>
      <c r="J1038" s="649">
        <v>29.96</v>
      </c>
    </row>
    <row r="1039" spans="1:10" hidden="1">
      <c r="A1039" s="141" t="s">
        <v>22722</v>
      </c>
      <c r="B1039" s="141" t="str">
        <f t="shared" si="16"/>
        <v>PROJETO EXECUTIVO DE ARQUITETURA PARA LOTEAMENTOS COM 3 UNIDADES UNIFAMILIARES OU BIFAMILIARES TIPO PARA AREAS DE 12.001PROJETO EXECUTIVO DE ARQUITETURA PARA LOTEAMENTOS COM 3 UNID ATE 36.000M2,INCLUSIVE PROJETO BASICO,APRESENTADO NOS PADROES DA CONTRATANTE,INCLUSIVE AS LEGALIZACOES PERTINENTES,COORDENACAO E COMPATIBILIZACAO COM OS PROJETOS COMPLEMENTARESPROJETO EXECUTIVO DE ARQUITETURA PARA LOTEAMENTOS COM 3 UNID</v>
      </c>
      <c r="C1039" s="141" t="s">
        <v>22716</v>
      </c>
      <c r="D1039" s="141" t="s">
        <v>22723</v>
      </c>
      <c r="E1039" s="141" t="s">
        <v>22724</v>
      </c>
      <c r="F1039" s="141" t="s">
        <v>22725</v>
      </c>
      <c r="G1039" s="141" t="s">
        <v>22726</v>
      </c>
      <c r="I1039" s="141" t="s">
        <v>27</v>
      </c>
      <c r="J1039" s="649">
        <v>23.92</v>
      </c>
    </row>
    <row r="1040" spans="1:10" hidden="1">
      <c r="A1040" s="141" t="s">
        <v>22727</v>
      </c>
      <c r="B1040" s="141" t="str">
        <f t="shared" si="16"/>
        <v>PROJETO EXECUTIVO DE ARQUITETURA PARA LOTEAMENTOS COM 3 UNIDADES UNIFAMILIARES OU BIFAMILIARES TIPO PARA AREAS DE 12.001PROJETO EXECUTIVO DE ARQUITETURA PARA LOTEAMENTOS COM 3 UNID ATE 36.000M2,INCLUSIVE PROJETO BASICO,APRESENTADO NOS PADROES DA CONTRATANTE,INCLUSIVE AS LEGALIZACOES PERTINENTES,COORDENACAO E COMPATIBILIZACAO COM OS PROJETOS COMPLEMENTARESPROJETO EXECUTIVO DE ARQUITETURA PARA LOTEAMENTOS COM 3 UNID</v>
      </c>
      <c r="C1040" s="141" t="s">
        <v>22716</v>
      </c>
      <c r="D1040" s="141" t="s">
        <v>22723</v>
      </c>
      <c r="E1040" s="141" t="s">
        <v>22724</v>
      </c>
      <c r="F1040" s="141" t="s">
        <v>22725</v>
      </c>
      <c r="G1040" s="141" t="s">
        <v>22726</v>
      </c>
      <c r="I1040" s="141" t="s">
        <v>27</v>
      </c>
      <c r="J1040" s="649">
        <v>20.73</v>
      </c>
    </row>
    <row r="1041" spans="1:10" hidden="1">
      <c r="A1041" s="141" t="s">
        <v>22728</v>
      </c>
      <c r="B1041" s="141" t="str">
        <f t="shared" si="16"/>
        <v>PROJETO EXECUTIVO DE ARQUITETURA PARA LOTEAMENTOS COM 3 UNIDADES UNIFAMILIARES OU BIFAMILIARES TIPO PARA AREAS ACIMA DEPROJETO EXECUTIVO DE ARQUITETURA PARA LOTEAMENTOS COM 3 UNID36.000M2,INCLUSIVE PROJETO BASICO,APRESENTADO NOS PADROES DA CONTRATANTE,INCLUSIVE AS LEGALIZACOES PERTINENTES,COORDENACAO E COMPATIBILIZACAO COM OS PROJETOS COMPLEMENTARESPROJETO EXECUTIVO DE ARQUITETURA PARA LOTEAMENTOS COM 3 UNID</v>
      </c>
      <c r="C1041" s="141" t="s">
        <v>22716</v>
      </c>
      <c r="D1041" s="141" t="s">
        <v>22729</v>
      </c>
      <c r="E1041" s="141" t="s">
        <v>22730</v>
      </c>
      <c r="F1041" s="141" t="s">
        <v>22731</v>
      </c>
      <c r="G1041" s="141" t="s">
        <v>22732</v>
      </c>
      <c r="I1041" s="141" t="s">
        <v>27</v>
      </c>
      <c r="J1041" s="649">
        <v>23.92</v>
      </c>
    </row>
    <row r="1042" spans="1:10" hidden="1">
      <c r="A1042" s="141" t="s">
        <v>22733</v>
      </c>
      <c r="B1042" s="141" t="str">
        <f t="shared" si="16"/>
        <v>PROJETO EXECUTIVO DE ARQUITETURA PARA LOTEAMENTOS COM 3 UNIDADES UNIFAMILIARES OU BIFAMILIARES TIPO PARA AREAS ACIMA DEPROJETO EXECUTIVO DE ARQUITETURA PARA LOTEAMENTOS COM 3 UNID36.000M2,INCLUSIVE PROJETO BASICO,APRESENTADO NOS PADROES DA CONTRATANTE,INCLUSIVE AS LEGALIZACOES PERTINENTES,COORDENACAO E COMPATIBILIZACAO COM OS PROJETOS COMPLEMENTARESPROJETO EXECUTIVO DE ARQUITETURA PARA LOTEAMENTOS COM 3 UNID</v>
      </c>
      <c r="C1042" s="141" t="s">
        <v>22716</v>
      </c>
      <c r="D1042" s="141" t="s">
        <v>22729</v>
      </c>
      <c r="E1042" s="141" t="s">
        <v>22730</v>
      </c>
      <c r="F1042" s="141" t="s">
        <v>22731</v>
      </c>
      <c r="G1042" s="141" t="s">
        <v>22732</v>
      </c>
      <c r="I1042" s="141" t="s">
        <v>27</v>
      </c>
      <c r="J1042" s="649">
        <v>20.73</v>
      </c>
    </row>
    <row r="1043" spans="1:10" hidden="1">
      <c r="A1043" s="141" t="s">
        <v>22734</v>
      </c>
      <c r="B1043" s="141" t="str">
        <f t="shared" si="16"/>
        <v>PROJETO BASICO DE ARQUITETURA PARA HABITACAO/EDIFICIOS ATE 6.000M2,APRESENTADO NOS PADROES DA CONTRATANTE,INCLUSIVE AS LPROJETO BASICO DE ARQUITETURA PARA HABITACAO/EDIFICIOS ATE 6EGALIZACOES PERTINENTES,COORDENACAO E COMPATIBILIZACAO COM OS PROJETOS COMPLEMENTARESPROJETO BASICO DE ARQUITETURA PARA HABITACAO/EDIFICIOS ATE 6</v>
      </c>
      <c r="C1043" s="141" t="s">
        <v>22735</v>
      </c>
      <c r="D1043" s="141" t="s">
        <v>22736</v>
      </c>
      <c r="E1043" s="141" t="s">
        <v>22737</v>
      </c>
      <c r="F1043" s="141" t="s">
        <v>22738</v>
      </c>
      <c r="I1043" s="141" t="s">
        <v>27</v>
      </c>
      <c r="J1043" s="649">
        <v>46.89</v>
      </c>
    </row>
    <row r="1044" spans="1:10" hidden="1">
      <c r="A1044" s="141" t="s">
        <v>22739</v>
      </c>
      <c r="B1044" s="141" t="str">
        <f t="shared" si="16"/>
        <v>PROJETO BASICO DE ARQUITETURA PARA HABITACAO/EDIFICIOS ATE 6.000M2,APRESENTADO NOS PADROES DA CONTRATANTE,INCLUSIVE AS LPROJETO BASICO DE ARQUITETURA PARA HABITACAO/EDIFICIOS ATE 6EGALIZACOES PERTINENTES,COORDENACAO E COMPATIBILIZACAO COM OS PROJETOS COMPLEMENTARESPROJETO BASICO DE ARQUITETURA PARA HABITACAO/EDIFICIOS ATE 6</v>
      </c>
      <c r="C1044" s="141" t="s">
        <v>22735</v>
      </c>
      <c r="D1044" s="141" t="s">
        <v>22736</v>
      </c>
      <c r="E1044" s="141" t="s">
        <v>22737</v>
      </c>
      <c r="F1044" s="141" t="s">
        <v>22738</v>
      </c>
      <c r="I1044" s="141" t="s">
        <v>27</v>
      </c>
      <c r="J1044" s="649">
        <v>40.630000000000003</v>
      </c>
    </row>
    <row r="1045" spans="1:10" hidden="1">
      <c r="A1045" s="141" t="s">
        <v>22740</v>
      </c>
      <c r="B1045" s="141" t="str">
        <f t="shared" si="16"/>
        <v>PROJETO BASICO DE ARQUITETURA PARA HABITACAO/EDIFICIOS DE 6.001 ATE 12.000M2,APRESENTADO NOS PADROES DA CONTRATANTE,INCLPROJETO BASICO DE ARQUITETURA PARA HABITACAO/EDIFICIOS DE 6.USIVE AS LEGALIZACOES PERTINENTES,COORDENACAO E CCOMPATIBILIZACAO COM OS PROJETOS COMPLEMENTARESPROJETO BASICO DE ARQUITETURA PARA HABITACAO/EDIFICIOS DE 6.</v>
      </c>
      <c r="C1045" s="141" t="s">
        <v>22741</v>
      </c>
      <c r="D1045" s="141" t="s">
        <v>22742</v>
      </c>
      <c r="E1045" s="141" t="s">
        <v>22743</v>
      </c>
      <c r="F1045" s="141" t="s">
        <v>22744</v>
      </c>
      <c r="I1045" s="141" t="s">
        <v>27</v>
      </c>
      <c r="J1045" s="649">
        <v>32.5</v>
      </c>
    </row>
    <row r="1046" spans="1:10" hidden="1">
      <c r="A1046" s="141" t="s">
        <v>22745</v>
      </c>
      <c r="B1046" s="141" t="str">
        <f t="shared" si="16"/>
        <v>PROJETO BASICO DE ARQUITETURA PARA HABITACAO/EDIFICIOS DE 6.001 ATE 12.000M2,APRESENTADO NOS PADROES DA CONTRATANTE,INCLPROJETO BASICO DE ARQUITETURA PARA HABITACAO/EDIFICIOS DE 6.USIVE AS LEGALIZACOES PERTINENTES,COORDENACAO E CCOMPATIBILIZACAO COM OS PROJETOS COMPLEMENTARESPROJETO BASICO DE ARQUITETURA PARA HABITACAO/EDIFICIOS DE 6.</v>
      </c>
      <c r="C1046" s="141" t="s">
        <v>22741</v>
      </c>
      <c r="D1046" s="141" t="s">
        <v>22742</v>
      </c>
      <c r="E1046" s="141" t="s">
        <v>22743</v>
      </c>
      <c r="F1046" s="141" t="s">
        <v>22744</v>
      </c>
      <c r="I1046" s="141" t="s">
        <v>27</v>
      </c>
      <c r="J1046" s="649">
        <v>28.16</v>
      </c>
    </row>
    <row r="1047" spans="1:10" hidden="1">
      <c r="A1047" s="141" t="s">
        <v>22746</v>
      </c>
      <c r="B1047" s="141" t="str">
        <f t="shared" si="16"/>
        <v>PROJETO BASICO DE ARQUITETURA PARA HABITACAO/EDIFICIOS ACIMA DE 12.000M2,APRESENTADO NOS PADROES DA CONTRATANTE,INCLUSIVPROJETO BASICO DE ARQUITETURA PARA HABITACAO/EDIFICIOS ACIMAE AS LEGALIZACOES PERTINENTES,COORDENACAO E COMPATIBILIZACAO COM OS PROJETOS COMPLEMENTARESPROJETO BASICO DE ARQUITETURA PARA HABITACAO/EDIFICIOS ACIMA</v>
      </c>
      <c r="C1047" s="141" t="s">
        <v>22747</v>
      </c>
      <c r="D1047" s="141" t="s">
        <v>22748</v>
      </c>
      <c r="E1047" s="141" t="s">
        <v>22563</v>
      </c>
      <c r="F1047" s="141" t="s">
        <v>22564</v>
      </c>
      <c r="I1047" s="141" t="s">
        <v>27</v>
      </c>
      <c r="J1047" s="649">
        <v>26</v>
      </c>
    </row>
    <row r="1048" spans="1:10" hidden="1">
      <c r="A1048" s="141" t="s">
        <v>22749</v>
      </c>
      <c r="B1048" s="141" t="str">
        <f t="shared" si="16"/>
        <v>PROJETO BASICO DE ARQUITETURA PARA HABITACAO/EDIFICIOS ACIMA DE 12.000M2,APRESENTADO NOS PADROES DA CONTRATANTE,INCLUSIVPROJETO BASICO DE ARQUITETURA PARA HABITACAO/EDIFICIOS ACIMAE AS LEGALIZACOES PERTINENTES,COORDENACAO E COMPATIBILIZACAO COM OS PROJETOS COMPLEMENTARESPROJETO BASICO DE ARQUITETURA PARA HABITACAO/EDIFICIOS ACIMA</v>
      </c>
      <c r="C1048" s="141" t="s">
        <v>22747</v>
      </c>
      <c r="D1048" s="141" t="s">
        <v>22748</v>
      </c>
      <c r="E1048" s="141" t="s">
        <v>22563</v>
      </c>
      <c r="F1048" s="141" t="s">
        <v>22564</v>
      </c>
      <c r="I1048" s="141" t="s">
        <v>27</v>
      </c>
      <c r="J1048" s="649">
        <v>22.53</v>
      </c>
    </row>
    <row r="1049" spans="1:10" hidden="1">
      <c r="A1049" s="141" t="s">
        <v>22750</v>
      </c>
      <c r="B1049" s="141" t="str">
        <f t="shared" si="16"/>
        <v>PROJETO EXECUTIVO DE ARQUITETURA PARA HABITACAO/EDIFICIOS ATE 6.000M2,INCLUSIVE PROJETO BASICO,APRESENTADO NOS PADROES DPROJETO EXECUTIVO DE ARQUITETURA PARA HABITACAO/EDIFICIOS ATA CONTRATANTE,INCLUSIVE AS LEGALIZACOES PERTINENTES,COORDENACAO E COMPATIBILIZACAO COM OS PROJETOS COMPLEMENTARESPROJETO EXECUTIVO DE ARQUITETURA PARA HABITACAO/EDIFICIOS AT</v>
      </c>
      <c r="C1049" s="141" t="s">
        <v>22751</v>
      </c>
      <c r="D1049" s="141" t="s">
        <v>22752</v>
      </c>
      <c r="E1049" s="141" t="s">
        <v>22586</v>
      </c>
      <c r="F1049" s="141" t="s">
        <v>22587</v>
      </c>
      <c r="I1049" s="141" t="s">
        <v>27</v>
      </c>
      <c r="J1049" s="649">
        <v>117.34</v>
      </c>
    </row>
    <row r="1050" spans="1:10" hidden="1">
      <c r="A1050" s="141" t="s">
        <v>22753</v>
      </c>
      <c r="B1050" s="141" t="str">
        <f t="shared" si="16"/>
        <v>PROJETO EXECUTIVO DE ARQUITETURA PARA HABITACAO/EDIFICIOS ATE 6.000M2,INCLUSIVE PROJETO BASICO,APRESENTADO NOS PADROES DPROJETO EXECUTIVO DE ARQUITETURA PARA HABITACAO/EDIFICIOS ATA CONTRATANTE,INCLUSIVE AS LEGALIZACOES PERTINENTES,COORDENACAO E COMPATIBILIZACAO COM OS PROJETOS COMPLEMENTARESPROJETO EXECUTIVO DE ARQUITETURA PARA HABITACAO/EDIFICIOS AT</v>
      </c>
      <c r="C1050" s="141" t="s">
        <v>22751</v>
      </c>
      <c r="D1050" s="141" t="s">
        <v>22752</v>
      </c>
      <c r="E1050" s="141" t="s">
        <v>22586</v>
      </c>
      <c r="F1050" s="141" t="s">
        <v>22587</v>
      </c>
      <c r="I1050" s="141" t="s">
        <v>27</v>
      </c>
      <c r="J1050" s="649">
        <v>101.67</v>
      </c>
    </row>
    <row r="1051" spans="1:10" hidden="1">
      <c r="A1051" s="141" t="s">
        <v>22754</v>
      </c>
      <c r="B1051" s="141" t="str">
        <f t="shared" si="16"/>
        <v>PROJETO EXECUTIVO DE ARQUITETURA PARA HABITACAO/EDIFICIOS DE 6.001 ATE 12.000M2,INCLUSIVE PROJETO BASICO,APRESENTADO NOSPROJETO EXECUTIVO DE ARQUITETURA PARA HABITACAO/EDIFICIOS DE PADROES DA CONTRATANTE,INCLUSIVE AS LEGALIZACOES PERTINENTES,COORDENACAO E COMPATIBILIZACAO COM OS PROJETOS COMPLEMENTARESPROJETO EXECUTIVO DE ARQUITETURA PARA HABITACAO/EDIFICIOS DE</v>
      </c>
      <c r="C1051" s="141" t="s">
        <v>22755</v>
      </c>
      <c r="D1051" s="141" t="s">
        <v>22756</v>
      </c>
      <c r="E1051" s="141" t="s">
        <v>22757</v>
      </c>
      <c r="F1051" s="141" t="s">
        <v>22758</v>
      </c>
      <c r="G1051" s="141" t="s">
        <v>22759</v>
      </c>
      <c r="I1051" s="141" t="s">
        <v>27</v>
      </c>
      <c r="J1051" s="649">
        <v>81.3</v>
      </c>
    </row>
    <row r="1052" spans="1:10" hidden="1">
      <c r="A1052" s="141" t="s">
        <v>22760</v>
      </c>
      <c r="B1052" s="141" t="str">
        <f t="shared" si="16"/>
        <v>PROJETO EXECUTIVO DE ARQUITETURA PARA HABITACAO/EDIFICIOS DE 6.001 ATE 12.000M2,INCLUSIVE PROJETO BASICO,APRESENTADO NOSPROJETO EXECUTIVO DE ARQUITETURA PARA HABITACAO/EDIFICIOS DE PADROES DA CONTRATANTE,INCLUSIVE AS LEGALIZACOES PERTINENTES,COORDENACAO E COMPATIBILIZACAO COM OS PROJETOS COMPLEMENTARESPROJETO EXECUTIVO DE ARQUITETURA PARA HABITACAO/EDIFICIOS DE</v>
      </c>
      <c r="C1052" s="141" t="s">
        <v>22755</v>
      </c>
      <c r="D1052" s="141" t="s">
        <v>22756</v>
      </c>
      <c r="E1052" s="141" t="s">
        <v>22757</v>
      </c>
      <c r="F1052" s="141" t="s">
        <v>22758</v>
      </c>
      <c r="G1052" s="141" t="s">
        <v>22759</v>
      </c>
      <c r="I1052" s="141" t="s">
        <v>27</v>
      </c>
      <c r="J1052" s="649">
        <v>70.45</v>
      </c>
    </row>
    <row r="1053" spans="1:10" hidden="1">
      <c r="A1053" s="141" t="s">
        <v>22761</v>
      </c>
      <c r="B1053" s="141" t="str">
        <f t="shared" si="16"/>
        <v>PROJETO EXECUTIVO DE ARQUITETURA PARA HABITACAO/EDIFICIOS ACIMA DE 12.000M2,INCLUSIVE PROJETO BASICO,APRESENTADO NOS PADPROJETO EXECUTIVO DE ARQUITETURA PARA HABITACAO/EDIFICIOS ACROES DA CONTRATANTE,INCLUSIVE AS LEGALIZACOES PERTINENTES,COORDENACAO E COMPATIBLIZACAO COM OS PROJETOS COMPLEMENTARESPROJETO EXECUTIVO DE ARQUITETURA PARA HABITACAO/EDIFICIOS AC</v>
      </c>
      <c r="C1053" s="141" t="s">
        <v>22762</v>
      </c>
      <c r="D1053" s="141" t="s">
        <v>22763</v>
      </c>
      <c r="E1053" s="141" t="s">
        <v>22597</v>
      </c>
      <c r="F1053" s="141" t="s">
        <v>22764</v>
      </c>
      <c r="I1053" s="141" t="s">
        <v>27</v>
      </c>
      <c r="J1053" s="649">
        <v>65.040000000000006</v>
      </c>
    </row>
    <row r="1054" spans="1:10" hidden="1">
      <c r="A1054" s="141" t="s">
        <v>22765</v>
      </c>
      <c r="B1054" s="141" t="str">
        <f t="shared" si="16"/>
        <v>PROJETO EXECUTIVO DE ARQUITETURA PARA HABITACAO/EDIFICIOS ACIMA DE 12.000M2,INCLUSIVE PROJETO BASICO,APRESENTADO NOS PADPROJETO EXECUTIVO DE ARQUITETURA PARA HABITACAO/EDIFICIOS ACROES DA CONTRATANTE,INCLUSIVE AS LEGALIZACOES PERTINENTES,COORDENACAO E COMPATIBLIZACAO COM OS PROJETOS COMPLEMENTARESPROJETO EXECUTIVO DE ARQUITETURA PARA HABITACAO/EDIFICIOS AC</v>
      </c>
      <c r="C1054" s="141" t="s">
        <v>22762</v>
      </c>
      <c r="D1054" s="141" t="s">
        <v>22763</v>
      </c>
      <c r="E1054" s="141" t="s">
        <v>22597</v>
      </c>
      <c r="F1054" s="141" t="s">
        <v>22764</v>
      </c>
      <c r="I1054" s="141" t="s">
        <v>27</v>
      </c>
      <c r="J1054" s="649">
        <v>56.35</v>
      </c>
    </row>
    <row r="1055" spans="1:10" hidden="1">
      <c r="A1055" s="141" t="s">
        <v>22766</v>
      </c>
      <c r="B1055" s="141" t="str">
        <f t="shared" si="16"/>
        <v>PROJETO EXECUTIVO DE INSTALACAO DE INCENDIO E SPDA PARA PREDIOS ESCOLARES E/OU ADMINISTRATIVOS ATE 500M2,INCLUSIVE PROJEPROJETO EXECUTIVO DE INSTALACAO DE INCENDIO E SPDA PARA PREDTO BASICO,APRESENTADO NOS PADROES DA CONTRATANTE,INCLUSIVE AS LEGALIZACOES PERTINENTESPROJETO EXECUTIVO DE INSTALACAO DE INCENDIO E SPDA PARA PRED</v>
      </c>
      <c r="C1055" s="141" t="s">
        <v>22767</v>
      </c>
      <c r="D1055" s="141" t="s">
        <v>22768</v>
      </c>
      <c r="E1055" s="141" t="s">
        <v>22769</v>
      </c>
      <c r="F1055" s="141" t="s">
        <v>22770</v>
      </c>
      <c r="I1055" s="141" t="s">
        <v>27</v>
      </c>
      <c r="J1055" s="649">
        <v>9.1</v>
      </c>
    </row>
    <row r="1056" spans="1:10" hidden="1">
      <c r="A1056" s="141" t="s">
        <v>22771</v>
      </c>
      <c r="B1056" s="141" t="str">
        <f t="shared" si="16"/>
        <v>PROJETO EXECUTIVO DE INSTALACAO DE INCENDIO E SPDA PARA PREDIOS ESCOLARES E/OU ADMINISTRATIVOS ATE 500M2,INCLUSIVE PROJEPROJETO EXECUTIVO DE INSTALACAO DE INCENDIO E SPDA PARA PREDTO BASICO,APRESENTADO NOS PADROES DA CONTRATANTE,INCLUSIVE AS LEGALIZACOES PERTINENTESPROJETO EXECUTIVO DE INSTALACAO DE INCENDIO E SPDA PARA PRED</v>
      </c>
      <c r="C1056" s="141" t="s">
        <v>22767</v>
      </c>
      <c r="D1056" s="141" t="s">
        <v>22768</v>
      </c>
      <c r="E1056" s="141" t="s">
        <v>22769</v>
      </c>
      <c r="F1056" s="141" t="s">
        <v>22770</v>
      </c>
      <c r="I1056" s="141" t="s">
        <v>27</v>
      </c>
      <c r="J1056" s="649">
        <v>7.88</v>
      </c>
    </row>
    <row r="1057" spans="1:10" hidden="1">
      <c r="A1057" s="141" t="s">
        <v>22772</v>
      </c>
      <c r="B1057" s="141" t="str">
        <f t="shared" si="16"/>
        <v>PROJETO EXECUTIVO DE INSTALACAO DE INCENDIO E SPDA PARA PREDIOS ESCOLARES E/OU ADMINISTRATIVOS DE 501 ATE 3.000M2,INCLUSPROJETO EXECUTIVO DE INSTALACAO DE INCENDIO E SPDA PARA PREDIVE PROJETO BASICO,APRESENTADO NOS PADROES DA CONTRATANTE,INCLUSIVE AS LEGALIZACOES PERTINENTESPROJETO EXECUTIVO DE INSTALACAO DE INCENDIO E SPDA PARA PRED</v>
      </c>
      <c r="C1057" s="141" t="s">
        <v>22767</v>
      </c>
      <c r="D1057" s="141" t="s">
        <v>22773</v>
      </c>
      <c r="E1057" s="141" t="s">
        <v>22774</v>
      </c>
      <c r="F1057" s="141" t="s">
        <v>22775</v>
      </c>
      <c r="I1057" s="141" t="s">
        <v>27</v>
      </c>
      <c r="J1057" s="649">
        <v>4.99</v>
      </c>
    </row>
    <row r="1058" spans="1:10" hidden="1">
      <c r="A1058" s="141" t="s">
        <v>22776</v>
      </c>
      <c r="B1058" s="141" t="str">
        <f t="shared" si="16"/>
        <v>PROJETO EXECUTIVO DE INSTALACAO DE INCENDIO E SPDA PARA PREDIOS ESCOLARES E/OU ADMINISTRATIVOS DE 501 ATE 3.000M2,INCLUSPROJETO EXECUTIVO DE INSTALACAO DE INCENDIO E SPDA PARA PREDIVE PROJETO BASICO,APRESENTADO NOS PADROES DA CONTRATANTE,INCLUSIVE AS LEGALIZACOES PERTINENTESPROJETO EXECUTIVO DE INSTALACAO DE INCENDIO E SPDA PARA PRED</v>
      </c>
      <c r="C1058" s="141" t="s">
        <v>22767</v>
      </c>
      <c r="D1058" s="141" t="s">
        <v>22773</v>
      </c>
      <c r="E1058" s="141" t="s">
        <v>22774</v>
      </c>
      <c r="F1058" s="141" t="s">
        <v>22775</v>
      </c>
      <c r="I1058" s="141" t="s">
        <v>27</v>
      </c>
      <c r="J1058" s="649">
        <v>4.33</v>
      </c>
    </row>
    <row r="1059" spans="1:10" hidden="1">
      <c r="A1059" s="141" t="s">
        <v>22777</v>
      </c>
      <c r="B1059" s="141" t="str">
        <f t="shared" si="16"/>
        <v>PROJETO EXECUTIVO DE INSTALACAO DE INCENDIO E SPDA PARA PREDIOS ESCOLARES E/OU ADMINISTRATIVOS ACIMA DE 3.000M2,INCLUSIVPROJETO EXECUTIVO DE INSTALACAO DE INCENDIO E SPDA PARA PREDE PROJETO BASICO,APRESENTADO NOS PADROES DA CONTRATANTE,INCLUSIVE AS LEGALILIZACOES PERTINENTESPROJETO EXECUTIVO DE INSTALACAO DE INCENDIO E SPDA PARA PRED</v>
      </c>
      <c r="C1059" s="141" t="s">
        <v>22767</v>
      </c>
      <c r="D1059" s="141" t="s">
        <v>22778</v>
      </c>
      <c r="E1059" s="141" t="s">
        <v>22779</v>
      </c>
      <c r="F1059" s="141" t="s">
        <v>22780</v>
      </c>
      <c r="I1059" s="141" t="s">
        <v>27</v>
      </c>
      <c r="J1059" s="649">
        <v>2.5099999999999998</v>
      </c>
    </row>
    <row r="1060" spans="1:10" hidden="1">
      <c r="A1060" s="141" t="s">
        <v>22781</v>
      </c>
      <c r="B1060" s="141" t="str">
        <f t="shared" si="16"/>
        <v>PROJETO EXECUTIVO DE INSTALACAO DE INCENDIO E SPDA PARA PREDIOS ESCOLARES E/OU ADMINISTRATIVOS ACIMA DE 3.000M2,INCLUSIVPROJETO EXECUTIVO DE INSTALACAO DE INCENDIO E SPDA PARA PREDE PROJETO BASICO,APRESENTADO NOS PADROES DA CONTRATANTE,INCLUSIVE AS LEGALILIZACOES PERTINENTESPROJETO EXECUTIVO DE INSTALACAO DE INCENDIO E SPDA PARA PRED</v>
      </c>
      <c r="C1060" s="141" t="s">
        <v>22767</v>
      </c>
      <c r="D1060" s="141" t="s">
        <v>22778</v>
      </c>
      <c r="E1060" s="141" t="s">
        <v>22779</v>
      </c>
      <c r="F1060" s="141" t="s">
        <v>22780</v>
      </c>
      <c r="I1060" s="141" t="s">
        <v>27</v>
      </c>
      <c r="J1060" s="649">
        <v>2.17</v>
      </c>
    </row>
    <row r="1061" spans="1:10" hidden="1">
      <c r="A1061" s="141" t="s">
        <v>22782</v>
      </c>
      <c r="B1061" s="141" t="str">
        <f t="shared" si="16"/>
        <v>PROJETO EXECUTIVO DE INSTALACAO DE INCENDIO E SPDA PARA PREDIOS CULTURAIS ATE 500M2,INCLUSIVE PROJETO BASICO,APRESENTADOPROJETO EXECUTIVO DE INSTALACAO DE INCENDIO E SPDA PARA PRED NOS PADROES DA CONTRATANTE,INCLUSIVE AS LEGALIZACOES PERTINENTESPROJETO EXECUTIVO DE INSTALACAO DE INCENDIO E SPDA PARA PRED</v>
      </c>
      <c r="C1061" s="141" t="s">
        <v>22767</v>
      </c>
      <c r="D1061" s="141" t="s">
        <v>22783</v>
      </c>
      <c r="E1061" s="141" t="s">
        <v>22784</v>
      </c>
      <c r="F1061" s="141" t="s">
        <v>22785</v>
      </c>
      <c r="I1061" s="141" t="s">
        <v>27</v>
      </c>
      <c r="J1061" s="649">
        <v>22.82</v>
      </c>
    </row>
    <row r="1062" spans="1:10" hidden="1">
      <c r="A1062" s="141" t="s">
        <v>22786</v>
      </c>
      <c r="B1062" s="141" t="str">
        <f t="shared" si="16"/>
        <v>PROJETO EXECUTIVO DE INSTALACAO DE INCENDIO E SPDA PARA PREDIOS CULTURAIS ATE 500M2,INCLUSIVE PROJETO BASICO,APRESENTADOPROJETO EXECUTIVO DE INSTALACAO DE INCENDIO E SPDA PARA PRED NOS PADROES DA CONTRATANTE,INCLUSIVE AS LEGALIZACOES PERTINENTESPROJETO EXECUTIVO DE INSTALACAO DE INCENDIO E SPDA PARA PRED</v>
      </c>
      <c r="C1062" s="141" t="s">
        <v>22767</v>
      </c>
      <c r="D1062" s="141" t="s">
        <v>22783</v>
      </c>
      <c r="E1062" s="141" t="s">
        <v>22784</v>
      </c>
      <c r="F1062" s="141" t="s">
        <v>22785</v>
      </c>
      <c r="I1062" s="141" t="s">
        <v>27</v>
      </c>
      <c r="J1062" s="649">
        <v>19.77</v>
      </c>
    </row>
    <row r="1063" spans="1:10" hidden="1">
      <c r="A1063" s="141" t="s">
        <v>22787</v>
      </c>
      <c r="B1063" s="141" t="str">
        <f t="shared" si="16"/>
        <v>PROJETO EXECUTIVO DE INSTALACAO DE INCENDIO E SPDA PARA PREDIOS CULTURAIS ACIMA DE 500M2,INCLUSIVE PROJETO BASICO,APRESEPROJETO EXECUTIVO DE INSTALACAO DE INCENDIO E SPDA PARA PREDNTADO NOS PADROES DA CONTRATANTE,INCLUSIVE AS LEGALIZACOES PERTINENTESPROJETO EXECUTIVO DE INSTALACAO DE INCENDIO E SPDA PARA PRED</v>
      </c>
      <c r="C1063" s="141" t="s">
        <v>22767</v>
      </c>
      <c r="D1063" s="141" t="s">
        <v>22788</v>
      </c>
      <c r="E1063" s="141" t="s">
        <v>22789</v>
      </c>
      <c r="F1063" s="141" t="s">
        <v>22790</v>
      </c>
      <c r="I1063" s="141" t="s">
        <v>27</v>
      </c>
      <c r="J1063" s="649">
        <v>15.25</v>
      </c>
    </row>
    <row r="1064" spans="1:10" hidden="1">
      <c r="A1064" s="141" t="s">
        <v>22791</v>
      </c>
      <c r="B1064" s="141" t="str">
        <f t="shared" si="16"/>
        <v>PROJETO EXECUTIVO DE INSTALACAO DE INCENDIO E SPDA PARA PREDIOS CULTURAIS ACIMA DE 500M2,INCLUSIVE PROJETO BASICO,APRESEPROJETO EXECUTIVO DE INSTALACAO DE INCENDIO E SPDA PARA PREDNTADO NOS PADROES DA CONTRATANTE,INCLUSIVE AS LEGALIZACOES PERTINENTESPROJETO EXECUTIVO DE INSTALACAO DE INCENDIO E SPDA PARA PRED</v>
      </c>
      <c r="C1064" s="141" t="s">
        <v>22767</v>
      </c>
      <c r="D1064" s="141" t="s">
        <v>22788</v>
      </c>
      <c r="E1064" s="141" t="s">
        <v>22789</v>
      </c>
      <c r="F1064" s="141" t="s">
        <v>22790</v>
      </c>
      <c r="I1064" s="141" t="s">
        <v>27</v>
      </c>
      <c r="J1064" s="649">
        <v>13.21</v>
      </c>
    </row>
    <row r="1065" spans="1:10" hidden="1">
      <c r="A1065" s="141" t="s">
        <v>22792</v>
      </c>
      <c r="B1065" s="141" t="str">
        <f t="shared" si="16"/>
        <v>PROJETO EXECUTIVO DE INSTALACAO DE INCENDIO E SPDA PARA PREDIOS HOSPITALARES,INCLUSIVE PROJETO BASICO,APRESENTADO NOS PAPROJETO EXECUTIVO DE INSTALACAO DE INCENDIO E SPDA PARA PREDDROES DA CONTRATANTE,INCLUSIVE AS LEGALIZACOES PERTINENTESPROJETO EXECUTIVO DE INSTALACAO DE INCENDIO E SPDA PARA PRED</v>
      </c>
      <c r="C1065" s="141" t="s">
        <v>22767</v>
      </c>
      <c r="D1065" s="141" t="s">
        <v>22793</v>
      </c>
      <c r="E1065" s="141" t="s">
        <v>22794</v>
      </c>
      <c r="I1065" s="141" t="s">
        <v>27</v>
      </c>
      <c r="J1065" s="649">
        <v>18.260000000000002</v>
      </c>
    </row>
    <row r="1066" spans="1:10" hidden="1">
      <c r="A1066" s="141" t="s">
        <v>22795</v>
      </c>
      <c r="B1066" s="141" t="str">
        <f t="shared" si="16"/>
        <v>PROJETO EXECUTIVO DE INSTALACAO DE INCENDIO E SPDA PARA PREDIOS HOSPITALARES,INCLUSIVE PROJETO BASICO,APRESENTADO NOS PAPROJETO EXECUTIVO DE INSTALACAO DE INCENDIO E SPDA PARA PREDDROES DA CONTRATANTE,INCLUSIVE AS LEGALIZACOES PERTINENTESPROJETO EXECUTIVO DE INSTALACAO DE INCENDIO E SPDA PARA PRED</v>
      </c>
      <c r="C1066" s="141" t="s">
        <v>22767</v>
      </c>
      <c r="D1066" s="141" t="s">
        <v>22793</v>
      </c>
      <c r="E1066" s="141" t="s">
        <v>22794</v>
      </c>
      <c r="I1066" s="141" t="s">
        <v>27</v>
      </c>
      <c r="J1066" s="649">
        <v>15.82</v>
      </c>
    </row>
    <row r="1067" spans="1:10" hidden="1">
      <c r="A1067" s="141" t="s">
        <v>22796</v>
      </c>
      <c r="B1067" s="141" t="str">
        <f t="shared" si="16"/>
        <v>PROJETO EXECUTIVO DE INSTALACAO DE INCENDIO E SPDA PARA HABITACOES/EDIFICIOS ATE 500M2,INCLUSIVE PROJETO BASICO,APRESENTPROJETO EXECUTIVO DE INSTALACAO DE INCENDIO E SPDA PARA HABIADO NOS PADROES DA CONTRATANTE,INCLUSIVE AS LEGALIZACOES PERTINENTESPROJETO EXECUTIVO DE INSTALACAO DE INCENDIO E SPDA PARA HABI</v>
      </c>
      <c r="C1067" s="141" t="s">
        <v>22797</v>
      </c>
      <c r="D1067" s="141" t="s">
        <v>22798</v>
      </c>
      <c r="E1067" s="141" t="s">
        <v>22667</v>
      </c>
      <c r="F1067" s="141" t="s">
        <v>22799</v>
      </c>
      <c r="I1067" s="141" t="s">
        <v>27</v>
      </c>
      <c r="J1067" s="649">
        <v>11.18</v>
      </c>
    </row>
    <row r="1068" spans="1:10" hidden="1">
      <c r="A1068" s="141" t="s">
        <v>22800</v>
      </c>
      <c r="B1068" s="141" t="str">
        <f t="shared" si="16"/>
        <v>PROJETO EXECUTIVO DE INSTALACAO DE INCENDIO E SPDA PARA HABITACOES/EDIFICIOS ATE 500M2,INCLUSIVE PROJETO BASICO,APRESENTPROJETO EXECUTIVO DE INSTALACAO DE INCENDIO E SPDA PARA HABIADO NOS PADROES DA CONTRATANTE,INCLUSIVE AS LEGALIZACOES PERTINENTESPROJETO EXECUTIVO DE INSTALACAO DE INCENDIO E SPDA PARA HABI</v>
      </c>
      <c r="C1068" s="141" t="s">
        <v>22797</v>
      </c>
      <c r="D1068" s="141" t="s">
        <v>22798</v>
      </c>
      <c r="E1068" s="141" t="s">
        <v>22667</v>
      </c>
      <c r="F1068" s="141" t="s">
        <v>22799</v>
      </c>
      <c r="I1068" s="141" t="s">
        <v>27</v>
      </c>
      <c r="J1068" s="649">
        <v>9.68</v>
      </c>
    </row>
    <row r="1069" spans="1:10" hidden="1">
      <c r="A1069" s="141" t="s">
        <v>22801</v>
      </c>
      <c r="B1069" s="141" t="str">
        <f t="shared" si="16"/>
        <v>PROJETO EXECUTIVO DE INSTALACAO DE INCENDIO E SPDA PARA HABITACOES/EDIFICIOS DE 501 ATE 3.000M2,INCLUSIVE PROJETO BASICOPROJETO EXECUTIVO DE INSTALACAO DE INCENDIO E SPDA PARA HABI,APRESENTADO NOS PADROES DA CONTRATANTE,INCLUSIVE AS LEGALIZACOES PERTINENTESPROJETO EXECUTIVO DE INSTALACAO DE INCENDIO E SPDA PARA HABI</v>
      </c>
      <c r="C1069" s="141" t="s">
        <v>22797</v>
      </c>
      <c r="D1069" s="141" t="s">
        <v>22802</v>
      </c>
      <c r="E1069" s="141" t="s">
        <v>22673</v>
      </c>
      <c r="F1069" s="141" t="s">
        <v>22803</v>
      </c>
      <c r="I1069" s="141" t="s">
        <v>27</v>
      </c>
      <c r="J1069" s="649">
        <v>5.34</v>
      </c>
    </row>
    <row r="1070" spans="1:10" hidden="1">
      <c r="A1070" s="141" t="s">
        <v>22804</v>
      </c>
      <c r="B1070" s="141" t="str">
        <f t="shared" si="16"/>
        <v>PROJETO EXECUTIVO DE INSTALACAO DE INCENDIO E SPDA PARA HABITACOES/EDIFICIOS DE 501 ATE 3.000M2,INCLUSIVE PROJETO BASICOPROJETO EXECUTIVO DE INSTALACAO DE INCENDIO E SPDA PARA HABI,APRESENTADO NOS PADROES DA CONTRATANTE,INCLUSIVE AS LEGALIZACOES PERTINENTESPROJETO EXECUTIVO DE INSTALACAO DE INCENDIO E SPDA PARA HABI</v>
      </c>
      <c r="C1070" s="141" t="s">
        <v>22797</v>
      </c>
      <c r="D1070" s="141" t="s">
        <v>22802</v>
      </c>
      <c r="E1070" s="141" t="s">
        <v>22673</v>
      </c>
      <c r="F1070" s="141" t="s">
        <v>22803</v>
      </c>
      <c r="I1070" s="141" t="s">
        <v>27</v>
      </c>
      <c r="J1070" s="649">
        <v>4.63</v>
      </c>
    </row>
    <row r="1071" spans="1:10" hidden="1">
      <c r="A1071" s="141" t="s">
        <v>22805</v>
      </c>
      <c r="B1071" s="141" t="str">
        <f t="shared" si="16"/>
        <v>PROJETO EXECUTIVO DE INSTALACAO DE INCENDIO E SPDA PARA HABITACOES/EDIFICIOS ACIMA DE 3000M2,INCLUSIVE PROJETO BASICO,APPROJETO EXECUTIVO DE INSTALACAO DE INCENDIO E SPDA PARA HABIRESENTADO NOS PADROES DA CONTRATANTE,INCLUSIVE AS LEGALIZACOES PERTINENTESPROJETO EXECUTIVO DE INSTALACAO DE INCENDIO E SPDA PARA HABI</v>
      </c>
      <c r="C1071" s="141" t="s">
        <v>22797</v>
      </c>
      <c r="D1071" s="141" t="s">
        <v>22806</v>
      </c>
      <c r="E1071" s="141" t="s">
        <v>22807</v>
      </c>
      <c r="F1071" s="141" t="s">
        <v>22808</v>
      </c>
      <c r="I1071" s="141" t="s">
        <v>27</v>
      </c>
      <c r="J1071" s="649">
        <v>2.77</v>
      </c>
    </row>
    <row r="1072" spans="1:10" hidden="1">
      <c r="A1072" s="141" t="s">
        <v>22809</v>
      </c>
      <c r="B1072" s="141" t="str">
        <f t="shared" si="16"/>
        <v>PROJETO EXECUTIVO DE INSTALACAO DE INCENDIO E SPDA PARA HABITACOES/EDIFICIOS ACIMA DE 3000M2,INCLUSIVE PROJETO BASICO,APPROJETO EXECUTIVO DE INSTALACAO DE INCENDIO E SPDA PARA HABIRESENTADO NOS PADROES DA CONTRATANTE,INCLUSIVE AS LEGALIZACOES PERTINENTESPROJETO EXECUTIVO DE INSTALACAO DE INCENDIO E SPDA PARA HABI</v>
      </c>
      <c r="C1072" s="141" t="s">
        <v>22797</v>
      </c>
      <c r="D1072" s="141" t="s">
        <v>22806</v>
      </c>
      <c r="E1072" s="141" t="s">
        <v>22807</v>
      </c>
      <c r="F1072" s="141" t="s">
        <v>22808</v>
      </c>
      <c r="I1072" s="141" t="s">
        <v>27</v>
      </c>
      <c r="J1072" s="649">
        <v>2.4</v>
      </c>
    </row>
    <row r="1073" spans="1:10" hidden="1">
      <c r="A1073" s="141" t="s">
        <v>22810</v>
      </c>
      <c r="B1073" s="141" t="str">
        <f t="shared" si="16"/>
        <v>PROJETO EXECUTIVO DE INSTALACAO DE INCENDIO E SPDA PARA HABITACAO/LOTEAMENTO ATE 36.000M2,INCLUSIVE PROJETO BASICO,APRESPROJETO EXECUTIVO DE INSTALACAO DE INCENDIO E SPDA PARA HABIENTADO NOS PADROES DA CONTRATANTE,INCLUSIVE AS LEGALIZACOESPERTINENTESPROJETO EXECUTIVO DE INSTALACAO DE INCENDIO E SPDA PARA HABI</v>
      </c>
      <c r="C1073" s="141" t="s">
        <v>22797</v>
      </c>
      <c r="D1073" s="141" t="s">
        <v>22811</v>
      </c>
      <c r="E1073" s="141" t="s">
        <v>22812</v>
      </c>
      <c r="F1073" s="141" t="s">
        <v>22813</v>
      </c>
      <c r="I1073" s="141" t="s">
        <v>27</v>
      </c>
      <c r="J1073" s="649">
        <v>2.97</v>
      </c>
    </row>
    <row r="1074" spans="1:10" hidden="1">
      <c r="A1074" s="141" t="s">
        <v>22814</v>
      </c>
      <c r="B1074" s="141" t="str">
        <f t="shared" si="16"/>
        <v>PROJETO EXECUTIVO DE INSTALACAO DE INCENDIO E SPDA PARA HABITACAO/LOTEAMENTO ATE 36.000M2,INCLUSIVE PROJETO BASICO,APRESPROJETO EXECUTIVO DE INSTALACAO DE INCENDIO E SPDA PARA HABIENTADO NOS PADROES DA CONTRATANTE,INCLUSIVE AS LEGALIZACOESPERTINENTESPROJETO EXECUTIVO DE INSTALACAO DE INCENDIO E SPDA PARA HABI</v>
      </c>
      <c r="C1074" s="141" t="s">
        <v>22797</v>
      </c>
      <c r="D1074" s="141" t="s">
        <v>22811</v>
      </c>
      <c r="E1074" s="141" t="s">
        <v>22812</v>
      </c>
      <c r="F1074" s="141" t="s">
        <v>22813</v>
      </c>
      <c r="I1074" s="141" t="s">
        <v>27</v>
      </c>
      <c r="J1074" s="649">
        <v>2.57</v>
      </c>
    </row>
    <row r="1075" spans="1:10" hidden="1">
      <c r="A1075" s="141" t="s">
        <v>22815</v>
      </c>
      <c r="B1075" s="141" t="str">
        <f t="shared" si="16"/>
        <v>PROJETO EXECUTIVO DE INSTALACAO DE INCENDIO E SPDA PARA HABITACAO/LOTEAMENTO ACIMA DE 36.000M2,INCLUSIVE PROJETO BASICO,PROJETO EXECUTIVO DE INSTALACAO DE INCENDIO E SPDA PARA HABIAPRESENTADO NOS PADROES DA CONTRATANTE,INCLUSIVE AS LEGALIZACOES PERTINENTESPROJETO EXECUTIVO DE INSTALACAO DE INCENDIO E SPDA PARA HABI</v>
      </c>
      <c r="C1075" s="141" t="s">
        <v>22797</v>
      </c>
      <c r="D1075" s="141" t="s">
        <v>22816</v>
      </c>
      <c r="E1075" s="141" t="s">
        <v>22817</v>
      </c>
      <c r="F1075" s="141" t="s">
        <v>22818</v>
      </c>
      <c r="I1075" s="141" t="s">
        <v>27</v>
      </c>
      <c r="J1075" s="649">
        <v>1.47</v>
      </c>
    </row>
    <row r="1076" spans="1:10" hidden="1">
      <c r="A1076" s="141" t="s">
        <v>22819</v>
      </c>
      <c r="B1076" s="141" t="str">
        <f t="shared" si="16"/>
        <v>PROJETO EXECUTIVO DE INSTALACAO DE INCENDIO E SPDA PARA HABITACAO/LOTEAMENTO ACIMA DE 36.000M2,INCLUSIVE PROJETO BASICO,PROJETO EXECUTIVO DE INSTALACAO DE INCENDIO E SPDA PARA HABIAPRESENTADO NOS PADROES DA CONTRATANTE,INCLUSIVE AS LEGALIZACOES PERTINENTESPROJETO EXECUTIVO DE INSTALACAO DE INCENDIO E SPDA PARA HABI</v>
      </c>
      <c r="C1076" s="141" t="s">
        <v>22797</v>
      </c>
      <c r="D1076" s="141" t="s">
        <v>22816</v>
      </c>
      <c r="E1076" s="141" t="s">
        <v>22817</v>
      </c>
      <c r="F1076" s="141" t="s">
        <v>22818</v>
      </c>
      <c r="I1076" s="141" t="s">
        <v>27</v>
      </c>
      <c r="J1076" s="649">
        <v>1.27</v>
      </c>
    </row>
    <row r="1077" spans="1:10" hidden="1">
      <c r="A1077" s="141" t="s">
        <v>22820</v>
      </c>
      <c r="B1077" s="141" t="str">
        <f t="shared" si="16"/>
        <v>PROJETO EXECUTIVO DE INSTALACAO DE GAS PARA PREDIOS ESCOLARES E/OU ADMINISTRATIVOS ATE 500M2,INCLUSIVE PROJETO BASICO,APPROJETO EXECUTIVO DE INSTALACAO DE GAS PARA PREDIOS ESCOLARERESENTADO NOS PADROES DA CONTRATANTE,INCLUSIVE AS LEGALIZACOES PERTINENTESPROJETO EXECUTIVO DE INSTALACAO DE GAS PARA PREDIOS ESCOLARE</v>
      </c>
      <c r="C1077" s="141" t="s">
        <v>22821</v>
      </c>
      <c r="D1077" s="141" t="s">
        <v>22822</v>
      </c>
      <c r="E1077" s="141" t="s">
        <v>22807</v>
      </c>
      <c r="F1077" s="141" t="s">
        <v>22808</v>
      </c>
      <c r="I1077" s="141" t="s">
        <v>27</v>
      </c>
      <c r="J1077" s="649">
        <v>4.99</v>
      </c>
    </row>
    <row r="1078" spans="1:10" hidden="1">
      <c r="A1078" s="141" t="s">
        <v>22823</v>
      </c>
      <c r="B1078" s="141" t="str">
        <f t="shared" si="16"/>
        <v>PROJETO EXECUTIVO DE INSTALACAO DE GAS PARA PREDIOS ESCOLARES E/OU ADMINISTRATIVOS ATE 500M2,INCLUSIVE PROJETO BASICO,APPROJETO EXECUTIVO DE INSTALACAO DE GAS PARA PREDIOS ESCOLARERESENTADO NOS PADROES DA CONTRATANTE,INCLUSIVE AS LEGALIZACOES PERTINENTESPROJETO EXECUTIVO DE INSTALACAO DE GAS PARA PREDIOS ESCOLARE</v>
      </c>
      <c r="C1078" s="141" t="s">
        <v>22821</v>
      </c>
      <c r="D1078" s="141" t="s">
        <v>22822</v>
      </c>
      <c r="E1078" s="141" t="s">
        <v>22807</v>
      </c>
      <c r="F1078" s="141" t="s">
        <v>22808</v>
      </c>
      <c r="I1078" s="141" t="s">
        <v>27</v>
      </c>
      <c r="J1078" s="649">
        <v>4.33</v>
      </c>
    </row>
    <row r="1079" spans="1:10" hidden="1">
      <c r="A1079" s="141" t="s">
        <v>22824</v>
      </c>
      <c r="B1079" s="141" t="str">
        <f t="shared" si="16"/>
        <v>PROJETO EXECUTIVO DE INSTALACAO DE GAS PARA PREDIOS ESCOLARES E/OU ADMINISTRATIVOS ACIMA DE 500M2,INCLUSIVE PROJETO BASIPROJETO EXECUTIVO DE INSTALACAO DE GAS PARA PREDIOS ESCOLARECO,APRESENTADO NOS PADROES DA CONTRATANTE,INCLUSIVE AS LEGALIZACOES PERTINENTESPROJETO EXECUTIVO DE INSTALACAO DE GAS PARA PREDIOS ESCOLARE</v>
      </c>
      <c r="C1079" s="141" t="s">
        <v>22821</v>
      </c>
      <c r="D1079" s="141" t="s">
        <v>22825</v>
      </c>
      <c r="E1079" s="141" t="s">
        <v>22826</v>
      </c>
      <c r="F1079" s="141" t="s">
        <v>22827</v>
      </c>
      <c r="I1079" s="141" t="s">
        <v>27</v>
      </c>
      <c r="J1079" s="649">
        <v>2.5099999999999998</v>
      </c>
    </row>
    <row r="1080" spans="1:10" hidden="1">
      <c r="A1080" s="141" t="s">
        <v>22828</v>
      </c>
      <c r="B1080" s="141" t="str">
        <f t="shared" si="16"/>
        <v>PROJETO EXECUTIVO DE INSTALACAO DE GAS PARA PREDIOS ESCOLARES E/OU ADMINISTRATIVOS ACIMA DE 500M2,INCLUSIVE PROJETO BASIPROJETO EXECUTIVO DE INSTALACAO DE GAS PARA PREDIOS ESCOLARECO,APRESENTADO NOS PADROES DA CONTRATANTE,INCLUSIVE AS LEGALIZACOES PERTINENTESPROJETO EXECUTIVO DE INSTALACAO DE GAS PARA PREDIOS ESCOLARE</v>
      </c>
      <c r="C1080" s="141" t="s">
        <v>22821</v>
      </c>
      <c r="D1080" s="141" t="s">
        <v>22825</v>
      </c>
      <c r="E1080" s="141" t="s">
        <v>22826</v>
      </c>
      <c r="F1080" s="141" t="s">
        <v>22827</v>
      </c>
      <c r="I1080" s="141" t="s">
        <v>27</v>
      </c>
      <c r="J1080" s="649">
        <v>2.17</v>
      </c>
    </row>
    <row r="1081" spans="1:10" hidden="1">
      <c r="A1081" s="141" t="s">
        <v>22829</v>
      </c>
      <c r="B1081" s="141" t="str">
        <f t="shared" si="16"/>
        <v>PROJETO EXECUTIVO DE INSTALACAO DE GAS PARA PREDIOS CULTURAIS,INCLUSIVE PROJETO BASICO,APRESENTADO NOS PADROES DA CONTRAPROJETO EXECUTIVO DE INSTALACAO DE GAS PARA PREDIOS CULTURAITANTE,INCLUSIVE AS LEGALIZACOES PERTINENTESPROJETO EXECUTIVO DE INSTALACAO DE GAS PARA PREDIOS CULTURAI</v>
      </c>
      <c r="C1081" s="141" t="s">
        <v>22830</v>
      </c>
      <c r="D1081" s="141" t="s">
        <v>22831</v>
      </c>
      <c r="E1081" s="141" t="s">
        <v>22832</v>
      </c>
      <c r="I1081" s="141" t="s">
        <v>27</v>
      </c>
      <c r="J1081" s="649">
        <v>8.43</v>
      </c>
    </row>
    <row r="1082" spans="1:10" hidden="1">
      <c r="A1082" s="141" t="s">
        <v>22833</v>
      </c>
      <c r="B1082" s="141" t="str">
        <f t="shared" si="16"/>
        <v>PROJETO EXECUTIVO DE INSTALACAO DE GAS PARA PREDIOS CULTURAIS,INCLUSIVE PROJETO BASICO,APRESENTADO NOS PADROES DA CONTRAPROJETO EXECUTIVO DE INSTALACAO DE GAS PARA PREDIOS CULTURAITANTE,INCLUSIVE AS LEGALIZACOES PERTINENTESPROJETO EXECUTIVO DE INSTALACAO DE GAS PARA PREDIOS CULTURAI</v>
      </c>
      <c r="C1082" s="141" t="s">
        <v>22830</v>
      </c>
      <c r="D1082" s="141" t="s">
        <v>22831</v>
      </c>
      <c r="E1082" s="141" t="s">
        <v>22832</v>
      </c>
      <c r="I1082" s="141" t="s">
        <v>27</v>
      </c>
      <c r="J1082" s="649">
        <v>7.31</v>
      </c>
    </row>
    <row r="1083" spans="1:10" hidden="1">
      <c r="A1083" s="141" t="s">
        <v>22834</v>
      </c>
      <c r="B1083" s="141" t="str">
        <f t="shared" si="16"/>
        <v>PROJETO EXECUTIVO DE INSTALACAO DE GAS PARA PREDIOS HOSPITALARES ATE 4.000M2,INCLUSIVE PROJETO BASICO,APRESENTADO NOS PAPROJETO EXECUTIVO DE INSTALACAO DE GAS PARA PREDIOS HOSPITALDROES DA CONTRATANTE,INCLUSIVE AS LEGALIZACOES PERTINENTESPROJETO EXECUTIVO DE INSTALACAO DE GAS PARA PREDIOS HOSPITAL</v>
      </c>
      <c r="C1083" s="141" t="s">
        <v>22835</v>
      </c>
      <c r="D1083" s="141" t="s">
        <v>22836</v>
      </c>
      <c r="E1083" s="141" t="s">
        <v>22794</v>
      </c>
      <c r="I1083" s="141" t="s">
        <v>27</v>
      </c>
      <c r="J1083" s="649">
        <v>9.8800000000000008</v>
      </c>
    </row>
    <row r="1084" spans="1:10" hidden="1">
      <c r="A1084" s="141" t="s">
        <v>22837</v>
      </c>
      <c r="B1084" s="141" t="str">
        <f t="shared" si="16"/>
        <v>PROJETO EXECUTIVO DE INSTALACAO DE GAS PARA PREDIOS HOSPITALARES ATE 4.000M2,INCLUSIVE PROJETO BASICO,APRESENTADO NOS PAPROJETO EXECUTIVO DE INSTALACAO DE GAS PARA PREDIOS HOSPITALDROES DA CONTRATANTE,INCLUSIVE AS LEGALIZACOES PERTINENTESPROJETO EXECUTIVO DE INSTALACAO DE GAS PARA PREDIOS HOSPITAL</v>
      </c>
      <c r="C1084" s="141" t="s">
        <v>22835</v>
      </c>
      <c r="D1084" s="141" t="s">
        <v>22836</v>
      </c>
      <c r="E1084" s="141" t="s">
        <v>22794</v>
      </c>
      <c r="I1084" s="141" t="s">
        <v>27</v>
      </c>
      <c r="J1084" s="649">
        <v>8.56</v>
      </c>
    </row>
    <row r="1085" spans="1:10" hidden="1">
      <c r="A1085" s="141" t="s">
        <v>22838</v>
      </c>
      <c r="B1085" s="141" t="str">
        <f t="shared" si="16"/>
        <v>PROJETO EXECUTIVO DE INSTALACAO DE GAS PARA PREDIOS HOSPITALARES ACIMA DE 4.000M2,INCLUSIVE PROJETO BASICO,APRESENTADO NPROJETO EXECUTIVO DE INSTALACAO DE GAS PARA PREDIOS HOSPITALOS PADROES DA CONTRATANTE,INCLUSIVE AS LEGALIZACOES PERTINENTESPROJETO EXECUTIVO DE INSTALACAO DE GAS PARA PREDIOS HOSPITAL</v>
      </c>
      <c r="C1085" s="141" t="s">
        <v>22835</v>
      </c>
      <c r="D1085" s="141" t="s">
        <v>22839</v>
      </c>
      <c r="E1085" s="141" t="s">
        <v>22840</v>
      </c>
      <c r="F1085" s="141" t="s">
        <v>22841</v>
      </c>
      <c r="I1085" s="141" t="s">
        <v>27</v>
      </c>
      <c r="J1085" s="649">
        <v>4.91</v>
      </c>
    </row>
    <row r="1086" spans="1:10" hidden="1">
      <c r="A1086" s="141" t="s">
        <v>22842</v>
      </c>
      <c r="B1086" s="141" t="str">
        <f t="shared" si="16"/>
        <v>PROJETO EXECUTIVO DE INSTALACAO DE GAS PARA PREDIOS HOSPITALARES ACIMA DE 4.000M2,INCLUSIVE PROJETO BASICO,APRESENTADO NPROJETO EXECUTIVO DE INSTALACAO DE GAS PARA PREDIOS HOSPITALOS PADROES DA CONTRATANTE,INCLUSIVE AS LEGALIZACOES PERTINENTESPROJETO EXECUTIVO DE INSTALACAO DE GAS PARA PREDIOS HOSPITAL</v>
      </c>
      <c r="C1086" s="141" t="s">
        <v>22835</v>
      </c>
      <c r="D1086" s="141" t="s">
        <v>22839</v>
      </c>
      <c r="E1086" s="141" t="s">
        <v>22840</v>
      </c>
      <c r="F1086" s="141" t="s">
        <v>22841</v>
      </c>
      <c r="I1086" s="141" t="s">
        <v>27</v>
      </c>
      <c r="J1086" s="649">
        <v>4.25</v>
      </c>
    </row>
    <row r="1087" spans="1:10" hidden="1">
      <c r="A1087" s="141" t="s">
        <v>22843</v>
      </c>
      <c r="B1087" s="141" t="str">
        <f t="shared" si="16"/>
        <v>PROJETO EXECUTIVO DE INSTALACAO DE GAS PARA HABITACOES/EDIFICIOS ATE 500M2,INCLUSIVE PROJETO BASICO,APRESENTADO NOS PADRPROJETO EXECUTIVO DE INSTALACAO DE GAS PARA HABITACOES/EDIFIOES DA CONTRATANTE,INCLUSIVE AS LEGALIZACOES PERTINENTESPROJETO EXECUTIVO DE INSTALACAO DE GAS PARA HABITACOES/EDIFI</v>
      </c>
      <c r="C1087" s="141" t="s">
        <v>22844</v>
      </c>
      <c r="D1087" s="141" t="s">
        <v>22845</v>
      </c>
      <c r="E1087" s="141" t="s">
        <v>22846</v>
      </c>
      <c r="I1087" s="141" t="s">
        <v>27</v>
      </c>
      <c r="J1087" s="649">
        <v>5.34</v>
      </c>
    </row>
    <row r="1088" spans="1:10" hidden="1">
      <c r="A1088" s="141" t="s">
        <v>22847</v>
      </c>
      <c r="B1088" s="141" t="str">
        <f t="shared" si="16"/>
        <v>PROJETO EXECUTIVO DE INSTALACAO DE GAS PARA HABITACOES/EDIFICIOS ATE 500M2,INCLUSIVE PROJETO BASICO,APRESENTADO NOS PADRPROJETO EXECUTIVO DE INSTALACAO DE GAS PARA HABITACOES/EDIFIOES DA CONTRATANTE,INCLUSIVE AS LEGALIZACOES PERTINENTESPROJETO EXECUTIVO DE INSTALACAO DE GAS PARA HABITACOES/EDIFI</v>
      </c>
      <c r="C1088" s="141" t="s">
        <v>22844</v>
      </c>
      <c r="D1088" s="141" t="s">
        <v>22845</v>
      </c>
      <c r="E1088" s="141" t="s">
        <v>22846</v>
      </c>
      <c r="I1088" s="141" t="s">
        <v>27</v>
      </c>
      <c r="J1088" s="649">
        <v>4.63</v>
      </c>
    </row>
    <row r="1089" spans="1:10" hidden="1">
      <c r="A1089" s="141" t="s">
        <v>22848</v>
      </c>
      <c r="B1089" s="141" t="str">
        <f t="shared" si="16"/>
        <v>PROJETO EXECUTIVO DE INSTALACAO DE GAS PARA HABITACOES/EDIFICIOS ACIMA DE 500M2,INCLUSIVE PROJETO BASICO,APRESENTADO NOSPROJETO EXECUTIVO DE INSTALACAO DE GAS PARA HABITACOES/EDIFI PADROES DA CONTRATANTE,INCLUSIVE AS LEGALIZACOES PERTINENTESPROJETO EXECUTIVO DE INSTALACAO DE GAS PARA HABITACOES/EDIFI</v>
      </c>
      <c r="C1089" s="141" t="s">
        <v>22844</v>
      </c>
      <c r="D1089" s="141" t="s">
        <v>22849</v>
      </c>
      <c r="E1089" s="141" t="s">
        <v>22757</v>
      </c>
      <c r="F1089" s="141" t="s">
        <v>21329</v>
      </c>
      <c r="I1089" s="141" t="s">
        <v>27</v>
      </c>
      <c r="J1089" s="649">
        <v>2.77</v>
      </c>
    </row>
    <row r="1090" spans="1:10" hidden="1">
      <c r="A1090" s="141" t="s">
        <v>22850</v>
      </c>
      <c r="B1090" s="141" t="str">
        <f t="shared" si="16"/>
        <v>PROJETO EXECUTIVO DE INSTALACAO DE GAS PARA HABITACOES/EDIFICIOS ACIMA DE 500M2,INCLUSIVE PROJETO BASICO,APRESENTADO NOSPROJETO EXECUTIVO DE INSTALACAO DE GAS PARA HABITACOES/EDIFI PADROES DA CONTRATANTE,INCLUSIVE AS LEGALIZACOES PERTINENTESPROJETO EXECUTIVO DE INSTALACAO DE GAS PARA HABITACOES/EDIFI</v>
      </c>
      <c r="C1090" s="141" t="s">
        <v>22844</v>
      </c>
      <c r="D1090" s="141" t="s">
        <v>22849</v>
      </c>
      <c r="E1090" s="141" t="s">
        <v>22757</v>
      </c>
      <c r="F1090" s="141" t="s">
        <v>21329</v>
      </c>
      <c r="I1090" s="141" t="s">
        <v>27</v>
      </c>
      <c r="J1090" s="649">
        <v>2.4</v>
      </c>
    </row>
    <row r="1091" spans="1:10" hidden="1">
      <c r="A1091" s="141" t="s">
        <v>22851</v>
      </c>
      <c r="B1091" s="141" t="str">
        <f t="shared" ref="B1091:B1154" si="17">C1091&amp;D1091&amp;C1091&amp;E1091&amp;F1091&amp;G1091&amp;H1091&amp;C1091</f>
        <v>PROJETO EXECUTIVO DE INSTALACAO DE GAS PARA HABITACAO/LOTEAMENTO ATE 12.000M2,INCLUSIVE PROJETO BASICO,APRESENTADO NOS PPROJETO EXECUTIVO DE INSTALACAO DE GAS PARA HABITACAO/LOTEAMADROES DA CONTRATANTE,INCLUSIVE AS LEGALIZACOES PERTINENTESPROJETO EXECUTIVO DE INSTALACAO DE GAS PARA HABITACAO/LOTEAM</v>
      </c>
      <c r="C1091" s="141" t="s">
        <v>22852</v>
      </c>
      <c r="D1091" s="141" t="s">
        <v>22853</v>
      </c>
      <c r="E1091" s="141" t="s">
        <v>22854</v>
      </c>
      <c r="I1091" s="141" t="s">
        <v>27</v>
      </c>
      <c r="J1091" s="649">
        <v>2.97</v>
      </c>
    </row>
    <row r="1092" spans="1:10" hidden="1">
      <c r="A1092" s="141" t="s">
        <v>22855</v>
      </c>
      <c r="B1092" s="141" t="str">
        <f t="shared" si="17"/>
        <v>PROJETO EXECUTIVO DE INSTALACAO DE GAS PARA HABITACAO/LOTEAMENTO ATE 12.000M2,INCLUSIVE PROJETO BASICO,APRESENTADO NOS PPROJETO EXECUTIVO DE INSTALACAO DE GAS PARA HABITACAO/LOTEAMADROES DA CONTRATANTE,INCLUSIVE AS LEGALIZACOES PERTINENTESPROJETO EXECUTIVO DE INSTALACAO DE GAS PARA HABITACAO/LOTEAM</v>
      </c>
      <c r="C1092" s="141" t="s">
        <v>22852</v>
      </c>
      <c r="D1092" s="141" t="s">
        <v>22853</v>
      </c>
      <c r="E1092" s="141" t="s">
        <v>22854</v>
      </c>
      <c r="I1092" s="141" t="s">
        <v>27</v>
      </c>
      <c r="J1092" s="649">
        <v>2.57</v>
      </c>
    </row>
    <row r="1093" spans="1:10" hidden="1">
      <c r="A1093" s="141" t="s">
        <v>22856</v>
      </c>
      <c r="B1093" s="141" t="str">
        <f t="shared" si="17"/>
        <v>PROJETO EXECUTIVO DE INSTALACAO DE GAS PARA HABITACAO/LOTEAMENTO ACIMA DE 12.000M2,INCLUSIVE PROJETO BASICO,APRESENTADOPROJETO EXECUTIVO DE INSTALACAO DE GAS PARA HABITACAO/LOTEAMNOS PADROES DA CONTRATANTE,INCLUSIVE AS LEGALIZACOES PERTINENTESPROJETO EXECUTIVO DE INSTALACAO DE GAS PARA HABITACAO/LOTEAM</v>
      </c>
      <c r="C1093" s="141" t="s">
        <v>22852</v>
      </c>
      <c r="D1093" s="141" t="s">
        <v>22857</v>
      </c>
      <c r="E1093" s="141" t="s">
        <v>22858</v>
      </c>
      <c r="F1093" s="141" t="s">
        <v>22859</v>
      </c>
      <c r="I1093" s="141" t="s">
        <v>27</v>
      </c>
      <c r="J1093" s="649">
        <v>1.47</v>
      </c>
    </row>
    <row r="1094" spans="1:10" hidden="1">
      <c r="A1094" s="141" t="s">
        <v>22860</v>
      </c>
      <c r="B1094" s="141" t="str">
        <f t="shared" si="17"/>
        <v>PROJETO EXECUTIVO DE INSTALACAO DE GAS PARA HABITACAO/LOTEAMENTO ACIMA DE 12.000M2,INCLUSIVE PROJETO BASICO,APRESENTADOPROJETO EXECUTIVO DE INSTALACAO DE GAS PARA HABITACAO/LOTEAMNOS PADROES DA CONTRATANTE,INCLUSIVE AS LEGALIZACOES PERTINENTESPROJETO EXECUTIVO DE INSTALACAO DE GAS PARA HABITACAO/LOTEAM</v>
      </c>
      <c r="C1094" s="141" t="s">
        <v>22852</v>
      </c>
      <c r="D1094" s="141" t="s">
        <v>22857</v>
      </c>
      <c r="E1094" s="141" t="s">
        <v>22858</v>
      </c>
      <c r="F1094" s="141" t="s">
        <v>22859</v>
      </c>
      <c r="I1094" s="141" t="s">
        <v>27</v>
      </c>
      <c r="J1094" s="649">
        <v>1.27</v>
      </c>
    </row>
    <row r="1095" spans="1:10" hidden="1">
      <c r="A1095" s="141" t="s">
        <v>22861</v>
      </c>
      <c r="B1095" s="141" t="str">
        <f t="shared" si="17"/>
        <v>PROJETO EXECUTIVO DE INSTALACAO DE TELEMATICA PARA PREDIOS ESCOLARES E/OU ADMINISTRATIVOS ATE 500M2,INCLUSIVE PROJETO BAPROJETO EXECUTIVO DE INSTALACAO DE TELEMATICA PARA PREDIOS ESICO,APRESENTADO NOS PADROES DA CONTRATANTE,INCLUSIVE AS LEGALIZACOES PERTINENTESPROJETO EXECUTIVO DE INSTALACAO DE TELEMATICA PARA PREDIOS E</v>
      </c>
      <c r="C1095" s="141" t="s">
        <v>22862</v>
      </c>
      <c r="D1095" s="141" t="s">
        <v>22863</v>
      </c>
      <c r="E1095" s="141" t="s">
        <v>22864</v>
      </c>
      <c r="F1095" s="141" t="s">
        <v>22865</v>
      </c>
      <c r="I1095" s="141" t="s">
        <v>27</v>
      </c>
      <c r="J1095" s="649">
        <v>4.99</v>
      </c>
    </row>
    <row r="1096" spans="1:10" hidden="1">
      <c r="A1096" s="141" t="s">
        <v>22866</v>
      </c>
      <c r="B1096" s="141" t="str">
        <f t="shared" si="17"/>
        <v>PROJETO EXECUTIVO DE INSTALACAO DE TELEMATICA PARA PREDIOS ESCOLARES E/OU ADMINISTRATIVOS ATE 500M2,INCLUSIVE PROJETO BAPROJETO EXECUTIVO DE INSTALACAO DE TELEMATICA PARA PREDIOS ESICO,APRESENTADO NOS PADROES DA CONTRATANTE,INCLUSIVE AS LEGALIZACOES PERTINENTESPROJETO EXECUTIVO DE INSTALACAO DE TELEMATICA PARA PREDIOS E</v>
      </c>
      <c r="C1096" s="141" t="s">
        <v>22862</v>
      </c>
      <c r="D1096" s="141" t="s">
        <v>22863</v>
      </c>
      <c r="E1096" s="141" t="s">
        <v>22864</v>
      </c>
      <c r="F1096" s="141" t="s">
        <v>22865</v>
      </c>
      <c r="I1096" s="141" t="s">
        <v>27</v>
      </c>
      <c r="J1096" s="649">
        <v>4.33</v>
      </c>
    </row>
    <row r="1097" spans="1:10" hidden="1">
      <c r="A1097" s="141" t="s">
        <v>22867</v>
      </c>
      <c r="B1097" s="141" t="str">
        <f t="shared" si="17"/>
        <v>PROJETO EXECUTIVO DE INSTALACAO DE TELEMATICA PARA PREDIOS ESCOLARES E/OU ADMINISTRATIVOS ACIMA DE 500M2,INCLUSIVE PROJEPROJETO EXECUTIVO DE INSTALACAO DE TELEMATICA PARA PREDIOS ETO BASICO,APRESENTADO NOS PADROES DA CONTRATANTE,INCLUSIVE AS LEGALIZACOES PERTINENTESPROJETO EXECUTIVO DE INSTALACAO DE TELEMATICA PARA PREDIOS E</v>
      </c>
      <c r="C1097" s="141" t="s">
        <v>22862</v>
      </c>
      <c r="D1097" s="141" t="s">
        <v>22868</v>
      </c>
      <c r="E1097" s="141" t="s">
        <v>22769</v>
      </c>
      <c r="F1097" s="141" t="s">
        <v>22770</v>
      </c>
      <c r="I1097" s="141" t="s">
        <v>27</v>
      </c>
      <c r="J1097" s="649">
        <v>4.5</v>
      </c>
    </row>
    <row r="1098" spans="1:10" hidden="1">
      <c r="A1098" s="141" t="s">
        <v>22869</v>
      </c>
      <c r="B1098" s="141" t="str">
        <f t="shared" si="17"/>
        <v>PROJETO EXECUTIVO DE INSTALACAO DE TELEMATICA PARA PREDIOS ESCOLARES E/OU ADMINISTRATIVOS ACIMA DE 500M2,INCLUSIVE PROJEPROJETO EXECUTIVO DE INSTALACAO DE TELEMATICA PARA PREDIOS ETO BASICO,APRESENTADO NOS PADROES DA CONTRATANTE,INCLUSIVE AS LEGALIZACOES PERTINENTESPROJETO EXECUTIVO DE INSTALACAO DE TELEMATICA PARA PREDIOS E</v>
      </c>
      <c r="C1098" s="141" t="s">
        <v>22862</v>
      </c>
      <c r="D1098" s="141" t="s">
        <v>22868</v>
      </c>
      <c r="E1098" s="141" t="s">
        <v>22769</v>
      </c>
      <c r="F1098" s="141" t="s">
        <v>22770</v>
      </c>
      <c r="I1098" s="141" t="s">
        <v>27</v>
      </c>
      <c r="J1098" s="649">
        <v>3.9</v>
      </c>
    </row>
    <row r="1099" spans="1:10" hidden="1">
      <c r="A1099" s="141" t="s">
        <v>22870</v>
      </c>
      <c r="B1099" s="141" t="str">
        <f t="shared" si="17"/>
        <v>PROJETO EXECUTIVO DE INSTALACAO DE TELEMATICA PARA PREDIOS CULTURAIS ATE 500M2,INCLUSIVE PROJETO BASICO,APRESENTADO NOSPROJETO EXECUTIVO DE INSTALACAO DE TELEMATICA PARA PREDIOS CPADROES DA CONTRATANTE,INCLUSIVE AS LEGALIZACOES PERTINENTESPROJETO EXECUTIVO DE INSTALACAO DE TELEMATICA PARA PREDIOS C</v>
      </c>
      <c r="C1099" s="141" t="s">
        <v>22871</v>
      </c>
      <c r="D1099" s="141" t="s">
        <v>22872</v>
      </c>
      <c r="E1099" s="141" t="s">
        <v>22873</v>
      </c>
      <c r="I1099" s="141" t="s">
        <v>27</v>
      </c>
      <c r="J1099" s="649">
        <v>12.77</v>
      </c>
    </row>
    <row r="1100" spans="1:10" hidden="1">
      <c r="A1100" s="141" t="s">
        <v>22874</v>
      </c>
      <c r="B1100" s="141" t="str">
        <f t="shared" si="17"/>
        <v>PROJETO EXECUTIVO DE INSTALACAO DE TELEMATICA PARA PREDIOS CULTURAIS ATE 500M2,INCLUSIVE PROJETO BASICO,APRESENTADO NOSPROJETO EXECUTIVO DE INSTALACAO DE TELEMATICA PARA PREDIOS CPADROES DA CONTRATANTE,INCLUSIVE AS LEGALIZACOES PERTINENTESPROJETO EXECUTIVO DE INSTALACAO DE TELEMATICA PARA PREDIOS C</v>
      </c>
      <c r="C1100" s="141" t="s">
        <v>22871</v>
      </c>
      <c r="D1100" s="141" t="s">
        <v>22872</v>
      </c>
      <c r="E1100" s="141" t="s">
        <v>22873</v>
      </c>
      <c r="I1100" s="141" t="s">
        <v>27</v>
      </c>
      <c r="J1100" s="649">
        <v>11.06</v>
      </c>
    </row>
    <row r="1101" spans="1:10" hidden="1">
      <c r="A1101" s="141" t="s">
        <v>22875</v>
      </c>
      <c r="B1101" s="141" t="str">
        <f t="shared" si="17"/>
        <v>PROJETO EXECUTIVO DE INSTALACAO DE TELEMATICA PARA PREDIOS CULTURAIS ACIMA DE 500M2,INCLUSIVE PROJETO BASICO,APRESENTADOPROJETO EXECUTIVO DE INSTALACAO DE TELEMATICA PARA PREDIOS C NOS PADROES DA CONTRATANTE,INCLUSIVE AS LEGALIZACOES PERTINENTESPROJETO EXECUTIVO DE INSTALACAO DE TELEMATICA PARA PREDIOS C</v>
      </c>
      <c r="C1101" s="141" t="s">
        <v>22871</v>
      </c>
      <c r="D1101" s="141" t="s">
        <v>22876</v>
      </c>
      <c r="E1101" s="141" t="s">
        <v>22784</v>
      </c>
      <c r="F1101" s="141" t="s">
        <v>22785</v>
      </c>
      <c r="I1101" s="141" t="s">
        <v>27</v>
      </c>
      <c r="J1101" s="649">
        <v>11.47</v>
      </c>
    </row>
    <row r="1102" spans="1:10" hidden="1">
      <c r="A1102" s="141" t="s">
        <v>22877</v>
      </c>
      <c r="B1102" s="141" t="str">
        <f t="shared" si="17"/>
        <v>PROJETO EXECUTIVO DE INSTALACAO DE TELEMATICA PARA PREDIOS CULTURAIS ACIMA DE 500M2,INCLUSIVE PROJETO BASICO,APRESENTADOPROJETO EXECUTIVO DE INSTALACAO DE TELEMATICA PARA PREDIOS C NOS PADROES DA CONTRATANTE,INCLUSIVE AS LEGALIZACOES PERTINENTESPROJETO EXECUTIVO DE INSTALACAO DE TELEMATICA PARA PREDIOS C</v>
      </c>
      <c r="C1102" s="141" t="s">
        <v>22871</v>
      </c>
      <c r="D1102" s="141" t="s">
        <v>22876</v>
      </c>
      <c r="E1102" s="141" t="s">
        <v>22784</v>
      </c>
      <c r="F1102" s="141" t="s">
        <v>22785</v>
      </c>
      <c r="I1102" s="141" t="s">
        <v>27</v>
      </c>
      <c r="J1102" s="649">
        <v>9.93</v>
      </c>
    </row>
    <row r="1103" spans="1:10" hidden="1">
      <c r="A1103" s="141" t="s">
        <v>22878</v>
      </c>
      <c r="B1103" s="141" t="str">
        <f t="shared" si="17"/>
        <v>PROJETO EXECUTIVO DE INSTALACAO DE TELEMATICA PARA PREDIOS HOSPITALARES,INCLUSIVE PROJETO BASICO,APRESENTADO NOS PADROESPROJETO EXECUTIVO DE INSTALACAO DE TELEMATICA PARA PREDIOS H DA CONTRATANTE,INCLUSIVE AS LEGALIZACOES PERTINENTESPROJETO EXECUTIVO DE INSTALACAO DE TELEMATICA PARA PREDIOS H</v>
      </c>
      <c r="C1103" s="141" t="s">
        <v>22879</v>
      </c>
      <c r="D1103" s="141" t="s">
        <v>22880</v>
      </c>
      <c r="E1103" s="141" t="s">
        <v>22881</v>
      </c>
      <c r="I1103" s="141" t="s">
        <v>27</v>
      </c>
      <c r="J1103" s="649">
        <v>12.77</v>
      </c>
    </row>
    <row r="1104" spans="1:10" hidden="1">
      <c r="A1104" s="141" t="s">
        <v>22882</v>
      </c>
      <c r="B1104" s="141" t="str">
        <f t="shared" si="17"/>
        <v>PROJETO EXECUTIVO DE INSTALACAO DE TELEMATICA PARA PREDIOS HOSPITALARES,INCLUSIVE PROJETO BASICO,APRESENTADO NOS PADROESPROJETO EXECUTIVO DE INSTALACAO DE TELEMATICA PARA PREDIOS H DA CONTRATANTE,INCLUSIVE AS LEGALIZACOES PERTINENTESPROJETO EXECUTIVO DE INSTALACAO DE TELEMATICA PARA PREDIOS H</v>
      </c>
      <c r="C1104" s="141" t="s">
        <v>22879</v>
      </c>
      <c r="D1104" s="141" t="s">
        <v>22880</v>
      </c>
      <c r="E1104" s="141" t="s">
        <v>22881</v>
      </c>
      <c r="I1104" s="141" t="s">
        <v>27</v>
      </c>
      <c r="J1104" s="649">
        <v>11.06</v>
      </c>
    </row>
    <row r="1105" spans="1:10" hidden="1">
      <c r="A1105" s="141" t="s">
        <v>22883</v>
      </c>
      <c r="B1105" s="141" t="str">
        <f t="shared" si="17"/>
        <v>PROJETO EXECUTIVO DE INSTALACAO DE TELEMATICA PARA HABITACOES/EDIFICIOS ATE 500M2,INCLUSIVE PROJETO BASICO,APRESENTADO NPROJETO EXECUTIVO DE INSTALACAO DE TELEMATICA PARA HABITACOEOS PADROES DA CONTRATANTE,INCLUSIVE AS LEGALIZACOES PERTINENTESPROJETO EXECUTIVO DE INSTALACAO DE TELEMATICA PARA HABITACOE</v>
      </c>
      <c r="C1105" s="141" t="s">
        <v>22884</v>
      </c>
      <c r="D1105" s="141" t="s">
        <v>22885</v>
      </c>
      <c r="E1105" s="141" t="s">
        <v>22840</v>
      </c>
      <c r="F1105" s="141" t="s">
        <v>22841</v>
      </c>
      <c r="I1105" s="141" t="s">
        <v>27</v>
      </c>
      <c r="J1105" s="649">
        <v>5.31</v>
      </c>
    </row>
    <row r="1106" spans="1:10" hidden="1">
      <c r="A1106" s="141" t="s">
        <v>22886</v>
      </c>
      <c r="B1106" s="141" t="str">
        <f t="shared" si="17"/>
        <v>PROJETO EXECUTIVO DE INSTALACAO DE TELEMATICA PARA HABITACOES/EDIFICIOS ATE 500M2,INCLUSIVE PROJETO BASICO,APRESENTADO NPROJETO EXECUTIVO DE INSTALACAO DE TELEMATICA PARA HABITACOEOS PADROES DA CONTRATANTE,INCLUSIVE AS LEGALIZACOES PERTINENTESPROJETO EXECUTIVO DE INSTALACAO DE TELEMATICA PARA HABITACOE</v>
      </c>
      <c r="C1106" s="141" t="s">
        <v>22884</v>
      </c>
      <c r="D1106" s="141" t="s">
        <v>22885</v>
      </c>
      <c r="E1106" s="141" t="s">
        <v>22840</v>
      </c>
      <c r="F1106" s="141" t="s">
        <v>22841</v>
      </c>
      <c r="I1106" s="141" t="s">
        <v>27</v>
      </c>
      <c r="J1106" s="649">
        <v>4.5999999999999996</v>
      </c>
    </row>
    <row r="1107" spans="1:10" hidden="1">
      <c r="A1107" s="141" t="s">
        <v>22887</v>
      </c>
      <c r="B1107" s="141" t="str">
        <f t="shared" si="17"/>
        <v>PROJETO EXECUTIVO DE INSTALACAO DE TELEMATICA PARA HABITACOES/EDIFICIOS DE 501 ATE 3.000M2,INCLUSIVE PROJETO BASICO,APREPROJETO EXECUTIVO DE INSTALACAO DE TELEMATICA PARA HABITACOESENTADO NOS PADROES DA CONTRATANTE,INCLUSIVE AS LEGALIZACOES PERTINENTESPROJETO EXECUTIVO DE INSTALACAO DE TELEMATICA PARA HABITACOE</v>
      </c>
      <c r="C1107" s="141" t="s">
        <v>22884</v>
      </c>
      <c r="D1107" s="141" t="s">
        <v>22888</v>
      </c>
      <c r="E1107" s="141" t="s">
        <v>22889</v>
      </c>
      <c r="F1107" s="141" t="s">
        <v>22890</v>
      </c>
      <c r="I1107" s="141" t="s">
        <v>27</v>
      </c>
      <c r="J1107" s="649">
        <v>4.82</v>
      </c>
    </row>
    <row r="1108" spans="1:10" hidden="1">
      <c r="A1108" s="141" t="s">
        <v>22891</v>
      </c>
      <c r="B1108" s="141" t="str">
        <f t="shared" si="17"/>
        <v>PROJETO EXECUTIVO DE INSTALACAO DE TELEMATICA PARA HABITACOES/EDIFICIOS DE 501 ATE 3.000M2,INCLUSIVE PROJETO BASICO,APREPROJETO EXECUTIVO DE INSTALACAO DE TELEMATICA PARA HABITACOESENTADO NOS PADROES DA CONTRATANTE,INCLUSIVE AS LEGALIZACOES PERTINENTESPROJETO EXECUTIVO DE INSTALACAO DE TELEMATICA PARA HABITACOE</v>
      </c>
      <c r="C1108" s="141" t="s">
        <v>22884</v>
      </c>
      <c r="D1108" s="141" t="s">
        <v>22888</v>
      </c>
      <c r="E1108" s="141" t="s">
        <v>22889</v>
      </c>
      <c r="F1108" s="141" t="s">
        <v>22890</v>
      </c>
      <c r="I1108" s="141" t="s">
        <v>27</v>
      </c>
      <c r="J1108" s="649">
        <v>4.18</v>
      </c>
    </row>
    <row r="1109" spans="1:10" hidden="1">
      <c r="A1109" s="141" t="s">
        <v>22892</v>
      </c>
      <c r="B1109" s="141" t="str">
        <f t="shared" si="17"/>
        <v>PROJETO EXECUTIVO DE INSTALACAO DE TELEMATICA PARA HABITACAO/LOTEAMENTO ATE 12.000M2,INCLUSIVE PROJETO BASICO,APRESENTADPROJETO EXECUTIVO DE INSTALACAO DE TELEMATICA PARA HABITACAOO NOS PADROES DA CONTRATANTE,INCLUSIVE AS LEGALIZACOES PERTINENTESPROJETO EXECUTIVO DE INSTALACAO DE TELEMATICA PARA HABITACAO</v>
      </c>
      <c r="C1109" s="141" t="s">
        <v>22893</v>
      </c>
      <c r="D1109" s="141" t="s">
        <v>22894</v>
      </c>
      <c r="E1109" s="141" t="s">
        <v>22895</v>
      </c>
      <c r="F1109" s="141" t="s">
        <v>22896</v>
      </c>
      <c r="I1109" s="141" t="s">
        <v>27</v>
      </c>
      <c r="J1109" s="649">
        <v>2.97</v>
      </c>
    </row>
    <row r="1110" spans="1:10" hidden="1">
      <c r="A1110" s="141" t="s">
        <v>22897</v>
      </c>
      <c r="B1110" s="141" t="str">
        <f t="shared" si="17"/>
        <v>PROJETO EXECUTIVO DE INSTALACAO DE TELEMATICA PARA HABITACAO/LOTEAMENTO ATE 12.000M2,INCLUSIVE PROJETO BASICO,APRESENTADPROJETO EXECUTIVO DE INSTALACAO DE TELEMATICA PARA HABITACAOO NOS PADROES DA CONTRATANTE,INCLUSIVE AS LEGALIZACOES PERTINENTESPROJETO EXECUTIVO DE INSTALACAO DE TELEMATICA PARA HABITACAO</v>
      </c>
      <c r="C1110" s="141" t="s">
        <v>22893</v>
      </c>
      <c r="D1110" s="141" t="s">
        <v>22894</v>
      </c>
      <c r="E1110" s="141" t="s">
        <v>22895</v>
      </c>
      <c r="F1110" s="141" t="s">
        <v>22896</v>
      </c>
      <c r="I1110" s="141" t="s">
        <v>27</v>
      </c>
      <c r="J1110" s="649">
        <v>2.57</v>
      </c>
    </row>
    <row r="1111" spans="1:10" hidden="1">
      <c r="A1111" s="141" t="s">
        <v>22898</v>
      </c>
      <c r="B1111" s="141" t="str">
        <f t="shared" si="17"/>
        <v>PROJETO EXECUTIVO DE INSTALACAO DE TELEMATICA PARA HABITACAO/LOTEAMENTO ACIMA DE 12.000M2,INCLUSIVE PROJETO BASICO,APRESPROJETO EXECUTIVO DE INSTALACAO DE TELEMATICA PARA HABITACAOENTADO NOS PADROES DA CONTRATANTE,INCLUSIVE AS LEGALIZACOESPERTINENTESPROJETO EXECUTIVO DE INSTALACAO DE TELEMATICA PARA HABITACAO</v>
      </c>
      <c r="C1111" s="141" t="s">
        <v>22893</v>
      </c>
      <c r="D1111" s="141" t="s">
        <v>22899</v>
      </c>
      <c r="E1111" s="141" t="s">
        <v>22812</v>
      </c>
      <c r="F1111" s="141" t="s">
        <v>22813</v>
      </c>
      <c r="I1111" s="141" t="s">
        <v>27</v>
      </c>
      <c r="J1111" s="649">
        <v>1.47</v>
      </c>
    </row>
    <row r="1112" spans="1:10" hidden="1">
      <c r="A1112" s="141" t="s">
        <v>22900</v>
      </c>
      <c r="B1112" s="141" t="str">
        <f t="shared" si="17"/>
        <v>PROJETO EXECUTIVO DE INSTALACAO DE TELEMATICA PARA HABITACAO/LOTEAMENTO ACIMA DE 12.000M2,INCLUSIVE PROJETO BASICO,APRESPROJETO EXECUTIVO DE INSTALACAO DE TELEMATICA PARA HABITACAOENTADO NOS PADROES DA CONTRATANTE,INCLUSIVE AS LEGALIZACOESPERTINENTESPROJETO EXECUTIVO DE INSTALACAO DE TELEMATICA PARA HABITACAO</v>
      </c>
      <c r="C1112" s="141" t="s">
        <v>22893</v>
      </c>
      <c r="D1112" s="141" t="s">
        <v>22899</v>
      </c>
      <c r="E1112" s="141" t="s">
        <v>22812</v>
      </c>
      <c r="F1112" s="141" t="s">
        <v>22813</v>
      </c>
      <c r="I1112" s="141" t="s">
        <v>27</v>
      </c>
      <c r="J1112" s="649">
        <v>1.27</v>
      </c>
    </row>
    <row r="1113" spans="1:10" hidden="1">
      <c r="A1113" s="141" t="s">
        <v>22901</v>
      </c>
      <c r="B1113" s="141" t="str">
        <f t="shared" si="17"/>
        <v>PROJETO EXECUTIVO DE INSTALACAO DE ESGOTO SANITARIO E AGUASPLUVIAIS PARA PREDIOS ESCOLARES E/OU ADMINISTRATIVOS ATE 500PROJETO EXECUTIVO DE INSTALACAO DE ESGOTO SANITARIO E AGUASM2,INCLUSIVE PROJETO BASICO,APRESENTADO NOS PADROES DA CONTRATANTE,INCLUSIVE AS LEGALIZACOES PERTINENTESPROJETO EXECUTIVO DE INSTALACAO DE ESGOTO SANITARIO E AGUAS</v>
      </c>
      <c r="C1113" s="141" t="s">
        <v>22902</v>
      </c>
      <c r="D1113" s="141" t="s">
        <v>22903</v>
      </c>
      <c r="E1113" s="141" t="s">
        <v>22904</v>
      </c>
      <c r="F1113" s="141" t="s">
        <v>22905</v>
      </c>
      <c r="I1113" s="141" t="s">
        <v>27</v>
      </c>
      <c r="J1113" s="649">
        <v>9.1</v>
      </c>
    </row>
    <row r="1114" spans="1:10" hidden="1">
      <c r="A1114" s="141" t="s">
        <v>22906</v>
      </c>
      <c r="B1114" s="141" t="str">
        <f t="shared" si="17"/>
        <v>PROJETO EXECUTIVO DE INSTALACAO DE ESGOTO SANITARIO E AGUASPLUVIAIS PARA PREDIOS ESCOLARES E/OU ADMINISTRATIVOS ATE 500PROJETO EXECUTIVO DE INSTALACAO DE ESGOTO SANITARIO E AGUASM2,INCLUSIVE PROJETO BASICO,APRESENTADO NOS PADROES DA CONTRATANTE,INCLUSIVE AS LEGALIZACOES PERTINENTESPROJETO EXECUTIVO DE INSTALACAO DE ESGOTO SANITARIO E AGUAS</v>
      </c>
      <c r="C1114" s="141" t="s">
        <v>22902</v>
      </c>
      <c r="D1114" s="141" t="s">
        <v>22903</v>
      </c>
      <c r="E1114" s="141" t="s">
        <v>22904</v>
      </c>
      <c r="F1114" s="141" t="s">
        <v>22905</v>
      </c>
      <c r="I1114" s="141" t="s">
        <v>27</v>
      </c>
      <c r="J1114" s="649">
        <v>7.88</v>
      </c>
    </row>
    <row r="1115" spans="1:10" hidden="1">
      <c r="A1115" s="141" t="s">
        <v>22907</v>
      </c>
      <c r="B1115" s="141" t="str">
        <f t="shared" si="17"/>
        <v>PROJETO EXECUTIVO DE INSTALACAO DE ESGOTO SANITARIO E AGUASPLUVIAIS PARA PREDIOS ESCOLARES E/OU ADMINISTRATIVOS DE 501PROJETO EXECUTIVO DE INSTALACAO DE ESGOTO SANITARIO E AGUASATE 3.000M2,INCLUSIVE PROJETO BASICO,APRESENTADO NOS PADROES DA CONTRATANTE,INCLUSIVE AS LEGALIZACOES PERTINENTESPROJETO EXECUTIVO DE INSTALACAO DE ESGOTO SANITARIO E AGUAS</v>
      </c>
      <c r="C1115" s="141" t="s">
        <v>22902</v>
      </c>
      <c r="D1115" s="141" t="s">
        <v>22908</v>
      </c>
      <c r="E1115" s="141" t="s">
        <v>22909</v>
      </c>
      <c r="F1115" s="141" t="s">
        <v>22881</v>
      </c>
      <c r="I1115" s="141" t="s">
        <v>27</v>
      </c>
      <c r="J1115" s="649">
        <v>8.43</v>
      </c>
    </row>
    <row r="1116" spans="1:10" hidden="1">
      <c r="A1116" s="141" t="s">
        <v>22910</v>
      </c>
      <c r="B1116" s="141" t="str">
        <f t="shared" si="17"/>
        <v>PROJETO EXECUTIVO DE INSTALACAO DE ESGOTO SANITARIO E AGUASPLUVIAIS PARA PREDIOS ESCOLARES E/OU ADMINISTRATIVOS DE 501PROJETO EXECUTIVO DE INSTALACAO DE ESGOTO SANITARIO E AGUASATE 3.000M2,INCLUSIVE PROJETO BASICO,APRESENTADO NOS PADROES DA CONTRATANTE,INCLUSIVE AS LEGALIZACOES PERTINENTESPROJETO EXECUTIVO DE INSTALACAO DE ESGOTO SANITARIO E AGUAS</v>
      </c>
      <c r="C1116" s="141" t="s">
        <v>22902</v>
      </c>
      <c r="D1116" s="141" t="s">
        <v>22908</v>
      </c>
      <c r="E1116" s="141" t="s">
        <v>22909</v>
      </c>
      <c r="F1116" s="141" t="s">
        <v>22881</v>
      </c>
      <c r="I1116" s="141" t="s">
        <v>27</v>
      </c>
      <c r="J1116" s="649">
        <v>7.31</v>
      </c>
    </row>
    <row r="1117" spans="1:10" hidden="1">
      <c r="A1117" s="141" t="s">
        <v>22911</v>
      </c>
      <c r="B1117" s="141" t="str">
        <f t="shared" si="17"/>
        <v>PROJETO EXECUTIVO DE INSTALACAO DE ESGOTO SANITARIO E AGUASPLUVIAIS PARA PREDIOS ESCOLARES E/OU ADMINISTRATIVOS ACIMA DPROJETO EXECUTIVO DE INSTALACAO DE ESGOTO SANITARIO E AGUASE 3.000M2,INCLUSIVE PROJETO BASICO,APRESENTADO NOS PADROES DA CONTRATANTE,INCLUSIVE AS LEGALIZACOES PERTINENTESPROJETO EXECUTIVO DE INSTALACAO DE ESGOTO SANITARIO E AGUAS</v>
      </c>
      <c r="C1117" s="141" t="s">
        <v>22902</v>
      </c>
      <c r="D1117" s="141" t="s">
        <v>22912</v>
      </c>
      <c r="E1117" s="141" t="s">
        <v>22913</v>
      </c>
      <c r="F1117" s="141" t="s">
        <v>22914</v>
      </c>
      <c r="I1117" s="141" t="s">
        <v>27</v>
      </c>
      <c r="J1117" s="649">
        <v>4.99</v>
      </c>
    </row>
    <row r="1118" spans="1:10" hidden="1">
      <c r="A1118" s="141" t="s">
        <v>22915</v>
      </c>
      <c r="B1118" s="141" t="str">
        <f t="shared" si="17"/>
        <v>PROJETO EXECUTIVO DE INSTALACAO DE ESGOTO SANITARIO E AGUASPLUVIAIS PARA PREDIOS ESCOLARES E/OU ADMINISTRATIVOS ACIMA DPROJETO EXECUTIVO DE INSTALACAO DE ESGOTO SANITARIO E AGUASE 3.000M2,INCLUSIVE PROJETO BASICO,APRESENTADO NOS PADROES DA CONTRATANTE,INCLUSIVE AS LEGALIZACOES PERTINENTESPROJETO EXECUTIVO DE INSTALACAO DE ESGOTO SANITARIO E AGUAS</v>
      </c>
      <c r="C1118" s="141" t="s">
        <v>22902</v>
      </c>
      <c r="D1118" s="141" t="s">
        <v>22912</v>
      </c>
      <c r="E1118" s="141" t="s">
        <v>22913</v>
      </c>
      <c r="F1118" s="141" t="s">
        <v>22914</v>
      </c>
      <c r="I1118" s="141" t="s">
        <v>27</v>
      </c>
      <c r="J1118" s="649">
        <v>4.33</v>
      </c>
    </row>
    <row r="1119" spans="1:10" hidden="1">
      <c r="A1119" s="141" t="s">
        <v>22916</v>
      </c>
      <c r="B1119" s="141" t="str">
        <f t="shared" si="17"/>
        <v>PROJETO EXECUTIVO DE INSTALACAO DE ESGOTO SANITARIO E AGUASPLUVIAIS PARA PREDIOS CULTURAIS,INCLUSIVE PROJETO BASICO,APRPROJETO EXECUTIVO DE INSTALACAO DE ESGOTO SANITARIO E AGUASESENTADO NOS PADROES DA CONTRATANTE,INCLUSIVE AS LEGALIZACOES PERTINENTESPROJETO EXECUTIVO DE INSTALACAO DE ESGOTO SANITARIO E AGUAS</v>
      </c>
      <c r="C1119" s="141" t="s">
        <v>22902</v>
      </c>
      <c r="D1119" s="141" t="s">
        <v>22917</v>
      </c>
      <c r="E1119" s="141" t="s">
        <v>22918</v>
      </c>
      <c r="F1119" s="141" t="s">
        <v>22919</v>
      </c>
      <c r="I1119" s="141" t="s">
        <v>27</v>
      </c>
      <c r="J1119" s="649">
        <v>8.43</v>
      </c>
    </row>
    <row r="1120" spans="1:10" hidden="1">
      <c r="A1120" s="141" t="s">
        <v>22920</v>
      </c>
      <c r="B1120" s="141" t="str">
        <f t="shared" si="17"/>
        <v>PROJETO EXECUTIVO DE INSTALACAO DE ESGOTO SANITARIO E AGUASPLUVIAIS PARA PREDIOS CULTURAIS,INCLUSIVE PROJETO BASICO,APRPROJETO EXECUTIVO DE INSTALACAO DE ESGOTO SANITARIO E AGUASESENTADO NOS PADROES DA CONTRATANTE,INCLUSIVE AS LEGALIZACOES PERTINENTESPROJETO EXECUTIVO DE INSTALACAO DE ESGOTO SANITARIO E AGUAS</v>
      </c>
      <c r="C1120" s="141" t="s">
        <v>22902</v>
      </c>
      <c r="D1120" s="141" t="s">
        <v>22917</v>
      </c>
      <c r="E1120" s="141" t="s">
        <v>22918</v>
      </c>
      <c r="F1120" s="141" t="s">
        <v>22919</v>
      </c>
      <c r="I1120" s="141" t="s">
        <v>27</v>
      </c>
      <c r="J1120" s="649">
        <v>7.31</v>
      </c>
    </row>
    <row r="1121" spans="1:10" hidden="1">
      <c r="A1121" s="141" t="s">
        <v>22921</v>
      </c>
      <c r="B1121" s="141" t="str">
        <f t="shared" si="17"/>
        <v>PROJETO EXECUTIVO DE INSTALACAO DE ESGOTO SANITARIO E AGUASPLUVIAIS PARA PREDIOS HOSPITALARES ATE 4.000M2,INCLUSIVE PROPROJETO EXECUTIVO DE INSTALACAO DE ESGOTO SANITARIO E AGUASJETO BASICO,APRESENTADO NOS PADROES DA CONTRATANTE,INCLUSIVE AS LEGALIZACOES PERTINENTESPROJETO EXECUTIVO DE INSTALACAO DE ESGOTO SANITARIO E AGUAS</v>
      </c>
      <c r="C1121" s="141" t="s">
        <v>22902</v>
      </c>
      <c r="D1121" s="141" t="s">
        <v>22922</v>
      </c>
      <c r="E1121" s="141" t="s">
        <v>22923</v>
      </c>
      <c r="F1121" s="141" t="s">
        <v>22924</v>
      </c>
      <c r="I1121" s="141" t="s">
        <v>27</v>
      </c>
      <c r="J1121" s="649">
        <v>27.33</v>
      </c>
    </row>
    <row r="1122" spans="1:10" hidden="1">
      <c r="A1122" s="141" t="s">
        <v>22925</v>
      </c>
      <c r="B1122" s="141" t="str">
        <f t="shared" si="17"/>
        <v>PROJETO EXECUTIVO DE INSTALACAO DE ESGOTO SANITARIO E AGUASPLUVIAIS PARA PREDIOS HOSPITALARES ATE 4.000M2,INCLUSIVE PROPROJETO EXECUTIVO DE INSTALACAO DE ESGOTO SANITARIO E AGUASJETO BASICO,APRESENTADO NOS PADROES DA CONTRATANTE,INCLUSIVE AS LEGALIZACOES PERTINENTESPROJETO EXECUTIVO DE INSTALACAO DE ESGOTO SANITARIO E AGUAS</v>
      </c>
      <c r="C1122" s="141" t="s">
        <v>22902</v>
      </c>
      <c r="D1122" s="141" t="s">
        <v>22922</v>
      </c>
      <c r="E1122" s="141" t="s">
        <v>22923</v>
      </c>
      <c r="F1122" s="141" t="s">
        <v>22924</v>
      </c>
      <c r="I1122" s="141" t="s">
        <v>27</v>
      </c>
      <c r="J1122" s="649">
        <v>23.68</v>
      </c>
    </row>
    <row r="1123" spans="1:10" hidden="1">
      <c r="A1123" s="141" t="s">
        <v>22926</v>
      </c>
      <c r="B1123" s="141" t="str">
        <f t="shared" si="17"/>
        <v>PROJETO EXECUTIVO DE INSTALACAO DE ESGOTO SANITARIO E AGUASPLUVIAIS PARA PREDIOS HOSPITALARES ACIMA DE 4.000M2,INCLUSIVPROJETO EXECUTIVO DE INSTALACAO DE ESGOTO SANITARIO E AGUASE PROJETO BASICO,APRESENTADO NOS PADROES DA CONTRATANTE,INCLUSIVE AS LEGALIZACOES PERTINENTESPROJETO EXECUTIVO DE INSTALACAO DE ESGOTO SANITARIO E AGUAS</v>
      </c>
      <c r="C1123" s="141" t="s">
        <v>22902</v>
      </c>
      <c r="D1123" s="141" t="s">
        <v>22927</v>
      </c>
      <c r="E1123" s="141" t="s">
        <v>22779</v>
      </c>
      <c r="F1123" s="141" t="s">
        <v>22928</v>
      </c>
      <c r="I1123" s="141" t="s">
        <v>27</v>
      </c>
      <c r="J1123" s="649">
        <v>22.82</v>
      </c>
    </row>
    <row r="1124" spans="1:10" hidden="1">
      <c r="A1124" s="141" t="s">
        <v>22929</v>
      </c>
      <c r="B1124" s="141" t="str">
        <f t="shared" si="17"/>
        <v>PROJETO EXECUTIVO DE INSTALACAO DE ESGOTO SANITARIO E AGUASPLUVIAIS PARA PREDIOS HOSPITALARES ACIMA DE 4.000M2,INCLUSIVPROJETO EXECUTIVO DE INSTALACAO DE ESGOTO SANITARIO E AGUASE PROJETO BASICO,APRESENTADO NOS PADROES DA CONTRATANTE,INCLUSIVE AS LEGALIZACOES PERTINENTESPROJETO EXECUTIVO DE INSTALACAO DE ESGOTO SANITARIO E AGUAS</v>
      </c>
      <c r="C1124" s="141" t="s">
        <v>22902</v>
      </c>
      <c r="D1124" s="141" t="s">
        <v>22927</v>
      </c>
      <c r="E1124" s="141" t="s">
        <v>22779</v>
      </c>
      <c r="F1124" s="141" t="s">
        <v>22928</v>
      </c>
      <c r="I1124" s="141" t="s">
        <v>27</v>
      </c>
      <c r="J1124" s="649">
        <v>19.77</v>
      </c>
    </row>
    <row r="1125" spans="1:10" hidden="1">
      <c r="A1125" s="141" t="s">
        <v>22930</v>
      </c>
      <c r="B1125" s="141" t="str">
        <f t="shared" si="17"/>
        <v>PROJETO EXECUTIVO DE INSTALACAO DE ESGOTO SANITARIO E AGUASPLUVIAIS PARA URBANIZACAO ATE 15.000M2,INCLUSIVE PROJETO BASPROJETO EXECUTIVO DE INSTALACAO DE ESGOTO SANITARIO E AGUASICO,APRESENTADO NOS PADROES DA CONTRATANTE,INCLUSIVE AS LEGALIZACOES PERTINENTESPROJETO EXECUTIVO DE INSTALACAO DE ESGOTO SANITARIO E AGUAS</v>
      </c>
      <c r="C1125" s="141" t="s">
        <v>22902</v>
      </c>
      <c r="D1125" s="141" t="s">
        <v>22931</v>
      </c>
      <c r="E1125" s="141" t="s">
        <v>22932</v>
      </c>
      <c r="F1125" s="141" t="s">
        <v>22933</v>
      </c>
      <c r="I1125" s="141" t="s">
        <v>27</v>
      </c>
      <c r="J1125" s="649">
        <v>1.5</v>
      </c>
    </row>
    <row r="1126" spans="1:10" hidden="1">
      <c r="A1126" s="141" t="s">
        <v>22934</v>
      </c>
      <c r="B1126" s="141" t="str">
        <f t="shared" si="17"/>
        <v>PROJETO EXECUTIVO DE INSTALACAO DE ESGOTO SANITARIO E AGUASPLUVIAIS PARA URBANIZACAO ATE 15.000M2,INCLUSIVE PROJETO BASPROJETO EXECUTIVO DE INSTALACAO DE ESGOTO SANITARIO E AGUASICO,APRESENTADO NOS PADROES DA CONTRATANTE,INCLUSIVE AS LEGALIZACOES PERTINENTESPROJETO EXECUTIVO DE INSTALACAO DE ESGOTO SANITARIO E AGUAS</v>
      </c>
      <c r="C1126" s="141" t="s">
        <v>22902</v>
      </c>
      <c r="D1126" s="141" t="s">
        <v>22931</v>
      </c>
      <c r="E1126" s="141" t="s">
        <v>22932</v>
      </c>
      <c r="F1126" s="141" t="s">
        <v>22933</v>
      </c>
      <c r="I1126" s="141" t="s">
        <v>27</v>
      </c>
      <c r="J1126" s="649">
        <v>1.3</v>
      </c>
    </row>
    <row r="1127" spans="1:10" hidden="1">
      <c r="A1127" s="141" t="s">
        <v>22935</v>
      </c>
      <c r="B1127" s="141" t="str">
        <f t="shared" si="17"/>
        <v>PROJETO EXECUTIVO DE INSTALACAO DE ESGOTO SANITARIO E AGUASPLUVIAIS PARA URBANIZACAO ACIMA DE 15.000M2,INCLUSIVE PROJETPROJETO EXECUTIVO DE INSTALACAO DE ESGOTO SANITARIO E AGUASO BASICO,APRESENTADO NOS PADROES DA CONTRATANTE,INCLUSIVE AS LEGALIZACOES PERTINENTESPROJETO EXECUTIVO DE INSTALACAO DE ESGOTO SANITARIO E AGUAS</v>
      </c>
      <c r="C1127" s="141" t="s">
        <v>22902</v>
      </c>
      <c r="D1127" s="141" t="s">
        <v>22936</v>
      </c>
      <c r="E1127" s="141" t="s">
        <v>22937</v>
      </c>
      <c r="F1127" s="141" t="s">
        <v>22938</v>
      </c>
      <c r="I1127" s="141" t="s">
        <v>27</v>
      </c>
      <c r="J1127" s="649">
        <v>0.95</v>
      </c>
    </row>
    <row r="1128" spans="1:10" hidden="1">
      <c r="A1128" s="141" t="s">
        <v>22939</v>
      </c>
      <c r="B1128" s="141" t="str">
        <f t="shared" si="17"/>
        <v>PROJETO EXECUTIVO DE INSTALACAO DE ESGOTO SANITARIO E AGUASPLUVIAIS PARA URBANIZACAO ACIMA DE 15.000M2,INCLUSIVE PROJETPROJETO EXECUTIVO DE INSTALACAO DE ESGOTO SANITARIO E AGUASO BASICO,APRESENTADO NOS PADROES DA CONTRATANTE,INCLUSIVE AS LEGALIZACOES PERTINENTESPROJETO EXECUTIVO DE INSTALACAO DE ESGOTO SANITARIO E AGUAS</v>
      </c>
      <c r="C1128" s="141" t="s">
        <v>22902</v>
      </c>
      <c r="D1128" s="141" t="s">
        <v>22936</v>
      </c>
      <c r="E1128" s="141" t="s">
        <v>22937</v>
      </c>
      <c r="F1128" s="141" t="s">
        <v>22938</v>
      </c>
      <c r="I1128" s="141" t="s">
        <v>27</v>
      </c>
      <c r="J1128" s="649">
        <v>0.82</v>
      </c>
    </row>
    <row r="1129" spans="1:10" hidden="1">
      <c r="A1129" s="141" t="s">
        <v>22940</v>
      </c>
      <c r="B1129" s="141" t="str">
        <f t="shared" si="17"/>
        <v>PROJETO EXECUTIVO DE INSTALACAO DE ESGOTO SANITARIO E AGUASPLUVIAIS PARA HABITACAO/LOTEAMENTO ATE 12.000M2,INCLUSIVE PRPROJETO EXECUTIVO DE INSTALACAO DE ESGOTO SANITARIO E AGUASOJETO BASICO,APRESENTADO NOS PADROES DA CONTRATANTE,INCLUSIVE AS LEGALIZACOES PERTINENTESPROJETO EXECUTIVO DE INSTALACAO DE ESGOTO SANITARIO E AGUAS</v>
      </c>
      <c r="C1129" s="141" t="s">
        <v>22902</v>
      </c>
      <c r="D1129" s="141" t="s">
        <v>22941</v>
      </c>
      <c r="E1129" s="141" t="s">
        <v>22942</v>
      </c>
      <c r="F1129" s="141" t="s">
        <v>22943</v>
      </c>
      <c r="I1129" s="141" t="s">
        <v>27</v>
      </c>
      <c r="J1129" s="649">
        <v>8.2899999999999991</v>
      </c>
    </row>
    <row r="1130" spans="1:10" hidden="1">
      <c r="A1130" s="141" t="s">
        <v>22944</v>
      </c>
      <c r="B1130" s="141" t="str">
        <f t="shared" si="17"/>
        <v>PROJETO EXECUTIVO DE INSTALACAO DE ESGOTO SANITARIO E AGUASPLUVIAIS PARA HABITACAO/LOTEAMENTO ATE 12.000M2,INCLUSIVE PRPROJETO EXECUTIVO DE INSTALACAO DE ESGOTO SANITARIO E AGUASOJETO BASICO,APRESENTADO NOS PADROES DA CONTRATANTE,INCLUSIVE AS LEGALIZACOES PERTINENTESPROJETO EXECUTIVO DE INSTALACAO DE ESGOTO SANITARIO E AGUAS</v>
      </c>
      <c r="C1130" s="141" t="s">
        <v>22902</v>
      </c>
      <c r="D1130" s="141" t="s">
        <v>22941</v>
      </c>
      <c r="E1130" s="141" t="s">
        <v>22942</v>
      </c>
      <c r="F1130" s="141" t="s">
        <v>22943</v>
      </c>
      <c r="I1130" s="141" t="s">
        <v>27</v>
      </c>
      <c r="J1130" s="649">
        <v>7.18</v>
      </c>
    </row>
    <row r="1131" spans="1:10" hidden="1">
      <c r="A1131" s="141" t="s">
        <v>22945</v>
      </c>
      <c r="B1131" s="141" t="str">
        <f t="shared" si="17"/>
        <v>PROJETO EXECUTIVO DE INSTALACAO DE ESGOTO SANITARIO E AGUASPLUVIAIS PARA HABITACAO/LOTEAMENTO DE 12.001 ATE 36.000M2,INPROJETO EXECUTIVO DE INSTALACAO DE ESGOTO SANITARIO E AGUASCLUSIVE PROJETO BASICO,APRESENTADO NOS PADROES DA CONTRATANTE,INCLUSIVE AS LEGALIZACOES PERTINENTESPROJETO EXECUTIVO DE INSTALACAO DE ESGOTO SANITARIO E AGUAS</v>
      </c>
      <c r="C1131" s="141" t="s">
        <v>22902</v>
      </c>
      <c r="D1131" s="141" t="s">
        <v>22946</v>
      </c>
      <c r="E1131" s="141" t="s">
        <v>22947</v>
      </c>
      <c r="F1131" s="141" t="s">
        <v>22948</v>
      </c>
      <c r="I1131" s="141" t="s">
        <v>27</v>
      </c>
      <c r="J1131" s="649">
        <v>6.01</v>
      </c>
    </row>
    <row r="1132" spans="1:10" hidden="1">
      <c r="A1132" s="141" t="s">
        <v>22949</v>
      </c>
      <c r="B1132" s="141" t="str">
        <f t="shared" si="17"/>
        <v>PROJETO EXECUTIVO DE INSTALACAO DE ESGOTO SANITARIO E AGUASPLUVIAIS PARA HABITACAO/LOTEAMENTO DE 12.001 ATE 36.000M2,INPROJETO EXECUTIVO DE INSTALACAO DE ESGOTO SANITARIO E AGUASCLUSIVE PROJETO BASICO,APRESENTADO NOS PADROES DA CONTRATANTE,INCLUSIVE AS LEGALIZACOES PERTINENTESPROJETO EXECUTIVO DE INSTALACAO DE ESGOTO SANITARIO E AGUAS</v>
      </c>
      <c r="C1132" s="141" t="s">
        <v>22902</v>
      </c>
      <c r="D1132" s="141" t="s">
        <v>22946</v>
      </c>
      <c r="E1132" s="141" t="s">
        <v>22947</v>
      </c>
      <c r="F1132" s="141" t="s">
        <v>22948</v>
      </c>
      <c r="I1132" s="141" t="s">
        <v>27</v>
      </c>
      <c r="J1132" s="649">
        <v>5.2</v>
      </c>
    </row>
    <row r="1133" spans="1:10" hidden="1">
      <c r="A1133" s="141" t="s">
        <v>22950</v>
      </c>
      <c r="B1133" s="141" t="str">
        <f t="shared" si="17"/>
        <v>PROJETO EXECUTIVO DE INSTALACAO DE ESGOTO SANITARIO E AGUASPLUVIAIS PARA HABITACAO/LOTEAMENTO ACIMA DE 36.000M2,INCLUSIPROJETO EXECUTIVO DE INSTALACAO DE ESGOTO SANITARIO E AGUASVE PROJETO BASICO,APRESENTADO NOS PADROES DA CONTRATANTE,INCLUSIVE AS LEGALIZACOES PERTINENTESPROJETO EXECUTIVO DE INSTALACAO DE ESGOTO SANITARIO E AGUAS</v>
      </c>
      <c r="C1133" s="141" t="s">
        <v>22902</v>
      </c>
      <c r="D1133" s="141" t="s">
        <v>22951</v>
      </c>
      <c r="E1133" s="141" t="s">
        <v>22952</v>
      </c>
      <c r="F1133" s="141" t="s">
        <v>22953</v>
      </c>
      <c r="I1133" s="141" t="s">
        <v>27</v>
      </c>
      <c r="J1133" s="649">
        <v>2.97</v>
      </c>
    </row>
    <row r="1134" spans="1:10" hidden="1">
      <c r="A1134" s="141" t="s">
        <v>22954</v>
      </c>
      <c r="B1134" s="141" t="str">
        <f t="shared" si="17"/>
        <v>PROJETO EXECUTIVO DE INSTALACAO DE ESGOTO SANITARIO E AGUASPLUVIAIS PARA HABITACAO/LOTEAMENTO ACIMA DE 36.000M2,INCLUSIPROJETO EXECUTIVO DE INSTALACAO DE ESGOTO SANITARIO E AGUASVE PROJETO BASICO,APRESENTADO NOS PADROES DA CONTRATANTE,INCLUSIVE AS LEGALIZACOES PERTINENTESPROJETO EXECUTIVO DE INSTALACAO DE ESGOTO SANITARIO E AGUAS</v>
      </c>
      <c r="C1134" s="141" t="s">
        <v>22902</v>
      </c>
      <c r="D1134" s="141" t="s">
        <v>22951</v>
      </c>
      <c r="E1134" s="141" t="s">
        <v>22952</v>
      </c>
      <c r="F1134" s="141" t="s">
        <v>22953</v>
      </c>
      <c r="I1134" s="141" t="s">
        <v>27</v>
      </c>
      <c r="J1134" s="649">
        <v>2.57</v>
      </c>
    </row>
    <row r="1135" spans="1:10" hidden="1">
      <c r="A1135" s="141" t="s">
        <v>22955</v>
      </c>
      <c r="B1135" s="141" t="str">
        <f t="shared" si="17"/>
        <v>PROJETO EXECUTIVO DE INSTALACAO HIDRAULICA PARA PREDIOS ESCOLARES E/OU ADMINISTRATIVOS ATE 500M2,INCLUSIVE PROJETO BASICPROJETO EXECUTIVO DE INSTALACAO HIDRAULICA PARA PREDIOS ESCOO,APRESENTADO NOS PADROES DA CONTRATANTE,INCLUSIVE AS LEGALIZACOES PERTINENTESPROJETO EXECUTIVO DE INSTALACAO HIDRAULICA PARA PREDIOS ESCO</v>
      </c>
      <c r="C1135" s="141" t="s">
        <v>22956</v>
      </c>
      <c r="D1135" s="141" t="s">
        <v>22957</v>
      </c>
      <c r="E1135" s="141" t="s">
        <v>22958</v>
      </c>
      <c r="F1135" s="141" t="s">
        <v>22959</v>
      </c>
      <c r="I1135" s="141" t="s">
        <v>27</v>
      </c>
      <c r="J1135" s="649">
        <v>15.25</v>
      </c>
    </row>
    <row r="1136" spans="1:10" hidden="1">
      <c r="A1136" s="141" t="s">
        <v>22960</v>
      </c>
      <c r="B1136" s="141" t="str">
        <f t="shared" si="17"/>
        <v>PROJETO EXECUTIVO DE INSTALACAO HIDRAULICA PARA PREDIOS ESCOLARES E/OU ADMINISTRATIVOS ATE 500M2,INCLUSIVE PROJETO BASICPROJETO EXECUTIVO DE INSTALACAO HIDRAULICA PARA PREDIOS ESCOO,APRESENTADO NOS PADROES DA CONTRATANTE,INCLUSIVE AS LEGALIZACOES PERTINENTESPROJETO EXECUTIVO DE INSTALACAO HIDRAULICA PARA PREDIOS ESCO</v>
      </c>
      <c r="C1136" s="141" t="s">
        <v>22956</v>
      </c>
      <c r="D1136" s="141" t="s">
        <v>22957</v>
      </c>
      <c r="E1136" s="141" t="s">
        <v>22958</v>
      </c>
      <c r="F1136" s="141" t="s">
        <v>22959</v>
      </c>
      <c r="I1136" s="141" t="s">
        <v>27</v>
      </c>
      <c r="J1136" s="649">
        <v>13.21</v>
      </c>
    </row>
    <row r="1137" spans="1:10" hidden="1">
      <c r="A1137" s="141" t="s">
        <v>22961</v>
      </c>
      <c r="B1137" s="141" t="str">
        <f t="shared" si="17"/>
        <v>PROJETO EXECUTIVO DE INSTALACAO HIDRAULICA PARA PREDIOS ESCOLARES E/OU ADMINISTRATIVOS DE 501 A 3.000M2,INCLUSIVE PROJETPROJETO EXECUTIVO DE INSTALACAO HIDRAULICA PARA PREDIOS ESCOO BASICO,APRESENTADO NOS PADROES DA CONTRATANTE,INCLUSIVE AS LEGALIZACOES PERTINENTESPROJETO EXECUTIVO DE INSTALACAO HIDRAULICA PARA PREDIOS ESCO</v>
      </c>
      <c r="C1137" s="141" t="s">
        <v>22956</v>
      </c>
      <c r="D1137" s="141" t="s">
        <v>22962</v>
      </c>
      <c r="E1137" s="141" t="s">
        <v>22937</v>
      </c>
      <c r="F1137" s="141" t="s">
        <v>22938</v>
      </c>
      <c r="I1137" s="141" t="s">
        <v>27</v>
      </c>
      <c r="J1137" s="649">
        <v>9.1</v>
      </c>
    </row>
    <row r="1138" spans="1:10" hidden="1">
      <c r="A1138" s="141" t="s">
        <v>22963</v>
      </c>
      <c r="B1138" s="141" t="str">
        <f t="shared" si="17"/>
        <v>PROJETO EXECUTIVO DE INSTALACAO HIDRAULICA PARA PREDIOS ESCOLARES E/OU ADMINISTRATIVOS DE 501 A 3.000M2,INCLUSIVE PROJETPROJETO EXECUTIVO DE INSTALACAO HIDRAULICA PARA PREDIOS ESCOO BASICO,APRESENTADO NOS PADROES DA CONTRATANTE,INCLUSIVE AS LEGALIZACOES PERTINENTESPROJETO EXECUTIVO DE INSTALACAO HIDRAULICA PARA PREDIOS ESCO</v>
      </c>
      <c r="C1138" s="141" t="s">
        <v>22956</v>
      </c>
      <c r="D1138" s="141" t="s">
        <v>22962</v>
      </c>
      <c r="E1138" s="141" t="s">
        <v>22937</v>
      </c>
      <c r="F1138" s="141" t="s">
        <v>22938</v>
      </c>
      <c r="I1138" s="141" t="s">
        <v>27</v>
      </c>
      <c r="J1138" s="649">
        <v>7.88</v>
      </c>
    </row>
    <row r="1139" spans="1:10" hidden="1">
      <c r="A1139" s="141" t="s">
        <v>22964</v>
      </c>
      <c r="B1139" s="141" t="str">
        <f t="shared" si="17"/>
        <v>PROJETO EXECUTIVO DE INSTALACAO HIDRAULICA PARA PREDIOS ESCOLARES E/OU ADMINISTRATIVOS ACIMA DE 3.000M2,INCLUSIVE PROJETPROJETO EXECUTIVO DE INSTALACAO HIDRAULICA PARA PREDIOS ESCOO BASICO,APRESENTADO NOS PADROES DA CONTRATANTE,INCLUSIVE AS LEGALIZACOES PERTINENTESPROJETO EXECUTIVO DE INSTALACAO HIDRAULICA PARA PREDIOS ESCO</v>
      </c>
      <c r="C1139" s="141" t="s">
        <v>22956</v>
      </c>
      <c r="D1139" s="141" t="s">
        <v>22965</v>
      </c>
      <c r="E1139" s="141" t="s">
        <v>22937</v>
      </c>
      <c r="F1139" s="141" t="s">
        <v>22938</v>
      </c>
      <c r="I1139" s="141" t="s">
        <v>27</v>
      </c>
      <c r="J1139" s="649">
        <v>8.43</v>
      </c>
    </row>
    <row r="1140" spans="1:10" hidden="1">
      <c r="A1140" s="141" t="s">
        <v>22966</v>
      </c>
      <c r="B1140" s="141" t="str">
        <f t="shared" si="17"/>
        <v>PROJETO EXECUTIVO DE INSTALACAO HIDRAULICA PARA PREDIOS ESCOLARES E/OU ADMINISTRATIVOS ACIMA DE 3.000M2,INCLUSIVE PROJETPROJETO EXECUTIVO DE INSTALACAO HIDRAULICA PARA PREDIOS ESCOO BASICO,APRESENTADO NOS PADROES DA CONTRATANTE,INCLUSIVE AS LEGALIZACOES PERTINENTESPROJETO EXECUTIVO DE INSTALACAO HIDRAULICA PARA PREDIOS ESCO</v>
      </c>
      <c r="C1140" s="141" t="s">
        <v>22956</v>
      </c>
      <c r="D1140" s="141" t="s">
        <v>22965</v>
      </c>
      <c r="E1140" s="141" t="s">
        <v>22937</v>
      </c>
      <c r="F1140" s="141" t="s">
        <v>22938</v>
      </c>
      <c r="I1140" s="141" t="s">
        <v>27</v>
      </c>
      <c r="J1140" s="649">
        <v>7.31</v>
      </c>
    </row>
    <row r="1141" spans="1:10" hidden="1">
      <c r="A1141" s="141" t="s">
        <v>22967</v>
      </c>
      <c r="B1141" s="141" t="str">
        <f t="shared" si="17"/>
        <v>PROJETO EXECUTIVO DE INSTALACAO HIDRAULICA PARA PREDIOS CULTURAIS,INCLUSIVE PROJETO BASICO,APRESENTADO NOS PADROES DA COPROJETO EXECUTIVO DE INSTALACAO HIDRAULICA PARA PREDIOS CULTNTRATANTE,INCLUSIVE AS LEGALIZACOES PERTINENTESPROJETO EXECUTIVO DE INSTALACAO HIDRAULICA PARA PREDIOS CULT</v>
      </c>
      <c r="C1141" s="141" t="s">
        <v>22968</v>
      </c>
      <c r="D1141" s="141" t="s">
        <v>22969</v>
      </c>
      <c r="E1141" s="141" t="s">
        <v>22970</v>
      </c>
      <c r="I1141" s="141" t="s">
        <v>27</v>
      </c>
      <c r="J1141" s="649">
        <v>15.25</v>
      </c>
    </row>
    <row r="1142" spans="1:10" hidden="1">
      <c r="A1142" s="141" t="s">
        <v>22971</v>
      </c>
      <c r="B1142" s="141" t="str">
        <f t="shared" si="17"/>
        <v>PROJETO EXECUTIVO DE INSTALACAO HIDRAULICA PARA PREDIOS CULTURAIS,INCLUSIVE PROJETO BASICO,APRESENTADO NOS PADROES DA COPROJETO EXECUTIVO DE INSTALACAO HIDRAULICA PARA PREDIOS CULTNTRATANTE,INCLUSIVE AS LEGALIZACOES PERTINENTESPROJETO EXECUTIVO DE INSTALACAO HIDRAULICA PARA PREDIOS CULT</v>
      </c>
      <c r="C1142" s="141" t="s">
        <v>22968</v>
      </c>
      <c r="D1142" s="141" t="s">
        <v>22969</v>
      </c>
      <c r="E1142" s="141" t="s">
        <v>22970</v>
      </c>
      <c r="I1142" s="141" t="s">
        <v>27</v>
      </c>
      <c r="J1142" s="649">
        <v>13.21</v>
      </c>
    </row>
    <row r="1143" spans="1:10" hidden="1">
      <c r="A1143" s="141" t="s">
        <v>22972</v>
      </c>
      <c r="B1143" s="141" t="str">
        <f t="shared" si="17"/>
        <v>PROJETO EXECUTIVO DE INSTALACAO HIDRAULICA PARA PREDIOS HOSPITALARES ATE 4.000M2,INCLUSIVE PROJETO BASICO,APRESENTADO NOPROJETO EXECUTIVO DE INSTALACAO HIDRAULICA PARA PREDIOS HOSPS PADROES DA CONTRATANTE,INCLUSIVE AS LEGALIZACOES PERTINENTESPROJETO EXECUTIVO DE INSTALACAO HIDRAULICA PARA PREDIOS HOSP</v>
      </c>
      <c r="C1143" s="141" t="s">
        <v>22973</v>
      </c>
      <c r="D1143" s="141" t="s">
        <v>22974</v>
      </c>
      <c r="E1143" s="141" t="s">
        <v>22975</v>
      </c>
      <c r="F1143" s="141" t="s">
        <v>22581</v>
      </c>
      <c r="I1143" s="141" t="s">
        <v>27</v>
      </c>
      <c r="J1143" s="649">
        <v>27.33</v>
      </c>
    </row>
    <row r="1144" spans="1:10" hidden="1">
      <c r="A1144" s="141" t="s">
        <v>22976</v>
      </c>
      <c r="B1144" s="141" t="str">
        <f t="shared" si="17"/>
        <v>PROJETO EXECUTIVO DE INSTALACAO HIDRAULICA PARA PREDIOS HOSPITALARES ATE 4.000M2,INCLUSIVE PROJETO BASICO,APRESENTADO NOPROJETO EXECUTIVO DE INSTALACAO HIDRAULICA PARA PREDIOS HOSPS PADROES DA CONTRATANTE,INCLUSIVE AS LEGALIZACOES PERTINENTESPROJETO EXECUTIVO DE INSTALACAO HIDRAULICA PARA PREDIOS HOSP</v>
      </c>
      <c r="C1144" s="141" t="s">
        <v>22973</v>
      </c>
      <c r="D1144" s="141" t="s">
        <v>22974</v>
      </c>
      <c r="E1144" s="141" t="s">
        <v>22975</v>
      </c>
      <c r="F1144" s="141" t="s">
        <v>22581</v>
      </c>
      <c r="I1144" s="141" t="s">
        <v>27</v>
      </c>
      <c r="J1144" s="649">
        <v>23.68</v>
      </c>
    </row>
    <row r="1145" spans="1:10" hidden="1">
      <c r="A1145" s="141" t="s">
        <v>22977</v>
      </c>
      <c r="B1145" s="141" t="str">
        <f t="shared" si="17"/>
        <v>PROJETO EXECUTIVO DE INSTALACAO HIDRAULICA PARA PREDIOS HOSPITALARES ACIMA DE 4.000M2,INCLUSIVE PROJETO BASICO,APRESENTAPROJETO EXECUTIVO DE INSTALACAO HIDRAULICA PARA PREDIOS HOSPDO NOS PADROES DA CONTRATANTE,INCLUSIVE AS LEGALIZACOES PERTINENTESPROJETO EXECUTIVO DE INSTALACAO HIDRAULICA PARA PREDIOS HOSP</v>
      </c>
      <c r="C1145" s="141" t="s">
        <v>22973</v>
      </c>
      <c r="D1145" s="141" t="s">
        <v>22978</v>
      </c>
      <c r="E1145" s="141" t="s">
        <v>22979</v>
      </c>
      <c r="F1145" s="141" t="s">
        <v>22980</v>
      </c>
      <c r="I1145" s="141" t="s">
        <v>27</v>
      </c>
      <c r="J1145" s="649">
        <v>22.82</v>
      </c>
    </row>
    <row r="1146" spans="1:10" hidden="1">
      <c r="A1146" s="141" t="s">
        <v>22981</v>
      </c>
      <c r="B1146" s="141" t="str">
        <f t="shared" si="17"/>
        <v>PROJETO EXECUTIVO DE INSTALACAO HIDRAULICA PARA PREDIOS HOSPITALARES ACIMA DE 4.000M2,INCLUSIVE PROJETO BASICO,APRESENTAPROJETO EXECUTIVO DE INSTALACAO HIDRAULICA PARA PREDIOS HOSPDO NOS PADROES DA CONTRATANTE,INCLUSIVE AS LEGALIZACOES PERTINENTESPROJETO EXECUTIVO DE INSTALACAO HIDRAULICA PARA PREDIOS HOSP</v>
      </c>
      <c r="C1146" s="141" t="s">
        <v>22973</v>
      </c>
      <c r="D1146" s="141" t="s">
        <v>22978</v>
      </c>
      <c r="E1146" s="141" t="s">
        <v>22979</v>
      </c>
      <c r="F1146" s="141" t="s">
        <v>22980</v>
      </c>
      <c r="I1146" s="141" t="s">
        <v>27</v>
      </c>
      <c r="J1146" s="649">
        <v>19.77</v>
      </c>
    </row>
    <row r="1147" spans="1:10" hidden="1">
      <c r="A1147" s="141" t="s">
        <v>22982</v>
      </c>
      <c r="B1147" s="141" t="str">
        <f t="shared" si="17"/>
        <v>PROJETO EXECUTIVO DE INSTALACAO HIDRAULICA PARA HABITACOES/EDIFICIOS ATE 500M2,INCLUSIVE PROJETO BASICO,APRESENTADO NOSPROJETO EXECUTIVO DE INSTALACAO HIDRAULICA PARA HABITACOES/EPADROES DA CONTRATANTE,INCLUSIVE AS LEGALIZACOES PERTINENTESPROJETO EXECUTIVO DE INSTALACAO HIDRAULICA PARA HABITACOES/E</v>
      </c>
      <c r="C1147" s="141" t="s">
        <v>22983</v>
      </c>
      <c r="D1147" s="141" t="s">
        <v>22984</v>
      </c>
      <c r="E1147" s="141" t="s">
        <v>22873</v>
      </c>
      <c r="I1147" s="141" t="s">
        <v>27</v>
      </c>
      <c r="J1147" s="649">
        <v>16.64</v>
      </c>
    </row>
    <row r="1148" spans="1:10" hidden="1">
      <c r="A1148" s="141" t="s">
        <v>22985</v>
      </c>
      <c r="B1148" s="141" t="str">
        <f t="shared" si="17"/>
        <v>PROJETO EXECUTIVO DE INSTALACAO HIDRAULICA PARA HABITACOES/EDIFICIOS ATE 500M2,INCLUSIVE PROJETO BASICO,APRESENTADO NOSPROJETO EXECUTIVO DE INSTALACAO HIDRAULICA PARA HABITACOES/EPADROES DA CONTRATANTE,INCLUSIVE AS LEGALIZACOES PERTINENTESPROJETO EXECUTIVO DE INSTALACAO HIDRAULICA PARA HABITACOES/E</v>
      </c>
      <c r="C1148" s="141" t="s">
        <v>22983</v>
      </c>
      <c r="D1148" s="141" t="s">
        <v>22984</v>
      </c>
      <c r="E1148" s="141" t="s">
        <v>22873</v>
      </c>
      <c r="I1148" s="141" t="s">
        <v>27</v>
      </c>
      <c r="J1148" s="649">
        <v>14.42</v>
      </c>
    </row>
    <row r="1149" spans="1:10" hidden="1">
      <c r="A1149" s="141" t="s">
        <v>22986</v>
      </c>
      <c r="B1149" s="141" t="str">
        <f t="shared" si="17"/>
        <v>PROJETO EXECUTIVO DE INSTALACAO HIDRAULICA PARA HABITACOES/EDIFICIOS DE 501 ATE 3.000M2,INCLUSVE PROJETO BASICO,APRESENTPROJETO EXECUTIVO DE INSTALACAO HIDRAULICA PARA HABITACOES/EADO NOS PADROES DA CONTRATANTE,INCLUSIVE AS LEGALIZACOES PERTINENTESPROJETO EXECUTIVO DE INSTALACAO HIDRAULICA PARA HABITACOES/E</v>
      </c>
      <c r="C1149" s="141" t="s">
        <v>22983</v>
      </c>
      <c r="D1149" s="141" t="s">
        <v>22987</v>
      </c>
      <c r="E1149" s="141" t="s">
        <v>22667</v>
      </c>
      <c r="F1149" s="141" t="s">
        <v>22799</v>
      </c>
      <c r="I1149" s="141" t="s">
        <v>27</v>
      </c>
      <c r="J1149" s="649">
        <v>11.18</v>
      </c>
    </row>
    <row r="1150" spans="1:10" hidden="1">
      <c r="A1150" s="141" t="s">
        <v>22988</v>
      </c>
      <c r="B1150" s="141" t="str">
        <f t="shared" si="17"/>
        <v>PROJETO EXECUTIVO DE INSTALACAO HIDRAULICA PARA HABITACOES/EDIFICIOS DE 501 ATE 3.000M2,INCLUSVE PROJETO BASICO,APRESENTPROJETO EXECUTIVO DE INSTALACAO HIDRAULICA PARA HABITACOES/EADO NOS PADROES DA CONTRATANTE,INCLUSIVE AS LEGALIZACOES PERTINENTESPROJETO EXECUTIVO DE INSTALACAO HIDRAULICA PARA HABITACOES/E</v>
      </c>
      <c r="C1150" s="141" t="s">
        <v>22983</v>
      </c>
      <c r="D1150" s="141" t="s">
        <v>22987</v>
      </c>
      <c r="E1150" s="141" t="s">
        <v>22667</v>
      </c>
      <c r="F1150" s="141" t="s">
        <v>22799</v>
      </c>
      <c r="I1150" s="141" t="s">
        <v>27</v>
      </c>
      <c r="J1150" s="649">
        <v>9.68</v>
      </c>
    </row>
    <row r="1151" spans="1:10" hidden="1">
      <c r="A1151" s="141" t="s">
        <v>22989</v>
      </c>
      <c r="B1151" s="141" t="str">
        <f t="shared" si="17"/>
        <v>PROJETO EXECUTIVO DE INSTALACAO HIDRAULICA PARA HABITACOES/EDIFICIOS ACIMA DE 3.000M2,INCLUSIVE PROJETO BASICO,APRESENTAPROJETO EXECUTIVO DE INSTALACAO HIDRAULICA PARA HABITACOES/EDO NOS PADROES DA CONTRATANTE,INCLUSIVE AS LEGALIZACOES PERTINENTESPROJETO EXECUTIVO DE INSTALACAO HIDRAULICA PARA HABITACOES/E</v>
      </c>
      <c r="C1151" s="141" t="s">
        <v>22983</v>
      </c>
      <c r="D1151" s="141" t="s">
        <v>22990</v>
      </c>
      <c r="E1151" s="141" t="s">
        <v>22979</v>
      </c>
      <c r="F1151" s="141" t="s">
        <v>22980</v>
      </c>
      <c r="I1151" s="141" t="s">
        <v>27</v>
      </c>
      <c r="J1151" s="649">
        <v>8.43</v>
      </c>
    </row>
    <row r="1152" spans="1:10" hidden="1">
      <c r="A1152" s="141" t="s">
        <v>22991</v>
      </c>
      <c r="B1152" s="141" t="str">
        <f t="shared" si="17"/>
        <v>PROJETO EXECUTIVO DE INSTALACAO HIDRAULICA PARA HABITACOES/EDIFICIOS ACIMA DE 3.000M2,INCLUSIVE PROJETO BASICO,APRESENTAPROJETO EXECUTIVO DE INSTALACAO HIDRAULICA PARA HABITACOES/EDO NOS PADROES DA CONTRATANTE,INCLUSIVE AS LEGALIZACOES PERTINENTESPROJETO EXECUTIVO DE INSTALACAO HIDRAULICA PARA HABITACOES/E</v>
      </c>
      <c r="C1152" s="141" t="s">
        <v>22983</v>
      </c>
      <c r="D1152" s="141" t="s">
        <v>22990</v>
      </c>
      <c r="E1152" s="141" t="s">
        <v>22979</v>
      </c>
      <c r="F1152" s="141" t="s">
        <v>22980</v>
      </c>
      <c r="I1152" s="141" t="s">
        <v>27</v>
      </c>
      <c r="J1152" s="649">
        <v>7.31</v>
      </c>
    </row>
    <row r="1153" spans="1:10" hidden="1">
      <c r="A1153" s="141" t="s">
        <v>22992</v>
      </c>
      <c r="B1153" s="141" t="str">
        <f t="shared" si="17"/>
        <v>PROJETO EXECUTIVO DE INSTALACAO HIDRAULICA PARA URBANIZACAOATE 15.000M2,INCLUSIVE PROJETO BASICO,APRESENTADO NOS PADROEPROJETO EXECUTIVO DE INSTALACAO HIDRAULICA PARA URBANIZACAOS DA CONTRATANTE,INCLUSIVE AS LEGALIZACOES PERTINENTESPROJETO EXECUTIVO DE INSTALACAO HIDRAULICA PARA URBANIZACAO</v>
      </c>
      <c r="C1153" s="141" t="s">
        <v>22993</v>
      </c>
      <c r="D1153" s="141" t="s">
        <v>22994</v>
      </c>
      <c r="E1153" s="141" t="s">
        <v>22995</v>
      </c>
      <c r="I1153" s="141" t="s">
        <v>27</v>
      </c>
      <c r="J1153" s="649">
        <v>1.47</v>
      </c>
    </row>
    <row r="1154" spans="1:10" hidden="1">
      <c r="A1154" s="141" t="s">
        <v>22996</v>
      </c>
      <c r="B1154" s="141" t="str">
        <f t="shared" si="17"/>
        <v>PROJETO EXECUTIVO DE INSTALACAO HIDRAULICA PARA URBANIZACAOATE 15.000M2,INCLUSIVE PROJETO BASICO,APRESENTADO NOS PADROEPROJETO EXECUTIVO DE INSTALACAO HIDRAULICA PARA URBANIZACAOS DA CONTRATANTE,INCLUSIVE AS LEGALIZACOES PERTINENTESPROJETO EXECUTIVO DE INSTALACAO HIDRAULICA PARA URBANIZACAO</v>
      </c>
      <c r="C1154" s="141" t="s">
        <v>22993</v>
      </c>
      <c r="D1154" s="141" t="s">
        <v>22994</v>
      </c>
      <c r="E1154" s="141" t="s">
        <v>22995</v>
      </c>
      <c r="I1154" s="141" t="s">
        <v>27</v>
      </c>
      <c r="J1154" s="649">
        <v>1.27</v>
      </c>
    </row>
    <row r="1155" spans="1:10" hidden="1">
      <c r="A1155" s="141" t="s">
        <v>22997</v>
      </c>
      <c r="B1155" s="141" t="str">
        <f t="shared" ref="B1155:B1218" si="18">C1155&amp;D1155&amp;C1155&amp;E1155&amp;F1155&amp;G1155&amp;H1155&amp;C1155</f>
        <v>PROJETO EXECUTIVO DE INSTALACAO HIDRAULICA PARA URBANIZACAOACIMA DE 15.000M2,INCLUSIVE PROJETO BASICO,APRESENTADO NOS PPROJETO EXECUTIVO DE INSTALACAO HIDRAULICA PARA URBANIZACAOADROES DA CONTRATANTE,INCLUSIVE AS LEGALIZACOES PERTINENTESPROJETO EXECUTIVO DE INSTALACAO HIDRAULICA PARA URBANIZACAO</v>
      </c>
      <c r="C1155" s="141" t="s">
        <v>22993</v>
      </c>
      <c r="D1155" s="141" t="s">
        <v>22998</v>
      </c>
      <c r="E1155" s="141" t="s">
        <v>22854</v>
      </c>
      <c r="I1155" s="141" t="s">
        <v>27</v>
      </c>
      <c r="J1155" s="649">
        <v>0.95</v>
      </c>
    </row>
    <row r="1156" spans="1:10" hidden="1">
      <c r="A1156" s="141" t="s">
        <v>22999</v>
      </c>
      <c r="B1156" s="141" t="str">
        <f t="shared" si="18"/>
        <v>PROJETO EXECUTIVO DE INSTALACAO HIDRAULICA PARA URBANIZACAOACIMA DE 15.000M2,INCLUSIVE PROJETO BASICO,APRESENTADO NOS PPROJETO EXECUTIVO DE INSTALACAO HIDRAULICA PARA URBANIZACAOADROES DA CONTRATANTE,INCLUSIVE AS LEGALIZACOES PERTINENTESPROJETO EXECUTIVO DE INSTALACAO HIDRAULICA PARA URBANIZACAO</v>
      </c>
      <c r="C1156" s="141" t="s">
        <v>22993</v>
      </c>
      <c r="D1156" s="141" t="s">
        <v>22998</v>
      </c>
      <c r="E1156" s="141" t="s">
        <v>22854</v>
      </c>
      <c r="I1156" s="141" t="s">
        <v>27</v>
      </c>
      <c r="J1156" s="649">
        <v>0.82</v>
      </c>
    </row>
    <row r="1157" spans="1:10" hidden="1">
      <c r="A1157" s="141" t="s">
        <v>23000</v>
      </c>
      <c r="B1157" s="141" t="str">
        <f t="shared" si="18"/>
        <v>PROJETO EXECUTIVO DE INSTALACAO HIDRAULICA PARA HABITACAO/LOTEAMENTO ATE 12.000M2,INCLUSIVE PROJETO BASICO,APRESENTADO NPROJETO EXECUTIVO DE INSTALACAO HIDRAULICA PARA HABITACAO/LOOS PADROES DA CONTRATANTE,INCLUSIVE AS LEGALIZACOES PERTINENTESPROJETO EXECUTIVO DE INSTALACAO HIDRAULICA PARA HABITACAO/LO</v>
      </c>
      <c r="C1157" s="141" t="s">
        <v>23001</v>
      </c>
      <c r="D1157" s="141" t="s">
        <v>23002</v>
      </c>
      <c r="E1157" s="141" t="s">
        <v>22840</v>
      </c>
      <c r="F1157" s="141" t="s">
        <v>22841</v>
      </c>
      <c r="I1157" s="141" t="s">
        <v>27</v>
      </c>
      <c r="J1157" s="649">
        <v>9.1</v>
      </c>
    </row>
    <row r="1158" spans="1:10" hidden="1">
      <c r="A1158" s="141" t="s">
        <v>23003</v>
      </c>
      <c r="B1158" s="141" t="str">
        <f t="shared" si="18"/>
        <v>PROJETO EXECUTIVO DE INSTALACAO HIDRAULICA PARA HABITACAO/LOTEAMENTO ATE 12.000M2,INCLUSIVE PROJETO BASICO,APRESENTADO NPROJETO EXECUTIVO DE INSTALACAO HIDRAULICA PARA HABITACAO/LOOS PADROES DA CONTRATANTE,INCLUSIVE AS LEGALIZACOES PERTINENTESPROJETO EXECUTIVO DE INSTALACAO HIDRAULICA PARA HABITACAO/LO</v>
      </c>
      <c r="C1158" s="141" t="s">
        <v>23001</v>
      </c>
      <c r="D1158" s="141" t="s">
        <v>23002</v>
      </c>
      <c r="E1158" s="141" t="s">
        <v>22840</v>
      </c>
      <c r="F1158" s="141" t="s">
        <v>22841</v>
      </c>
      <c r="I1158" s="141" t="s">
        <v>27</v>
      </c>
      <c r="J1158" s="649">
        <v>7.88</v>
      </c>
    </row>
    <row r="1159" spans="1:10" hidden="1">
      <c r="A1159" s="141" t="s">
        <v>23004</v>
      </c>
      <c r="B1159" s="141" t="str">
        <f t="shared" si="18"/>
        <v>PROJETO EXECUTIVO DE INSTALACAO HIDRAULICA PARA HABITACAO/LOTEAMENTO DE 12.001 ATE 36.000M2,INCLUSIVE PROJETO BASICO,APRPROJETO EXECUTIVO DE INSTALACAO HIDRAULICA PARA HABITACAO/LOESENTADO NOS PADROES DA CONTRATANTE,INCLUSIVE AS LEGALIZACOES PERTINENTESPROJETO EXECUTIVO DE INSTALACAO HIDRAULICA PARA HABITACAO/LO</v>
      </c>
      <c r="C1159" s="141" t="s">
        <v>23001</v>
      </c>
      <c r="D1159" s="141" t="s">
        <v>23005</v>
      </c>
      <c r="E1159" s="141" t="s">
        <v>22918</v>
      </c>
      <c r="F1159" s="141" t="s">
        <v>22919</v>
      </c>
      <c r="I1159" s="141" t="s">
        <v>27</v>
      </c>
      <c r="J1159" s="649">
        <v>6.01</v>
      </c>
    </row>
    <row r="1160" spans="1:10" hidden="1">
      <c r="A1160" s="141" t="s">
        <v>23006</v>
      </c>
      <c r="B1160" s="141" t="str">
        <f t="shared" si="18"/>
        <v>PROJETO EXECUTIVO DE INSTALACAO HIDRAULICA PARA HABITACAO/LOTEAMENTO DE 12.001 ATE 36.000M2,INCLUSIVE PROJETO BASICO,APRPROJETO EXECUTIVO DE INSTALACAO HIDRAULICA PARA HABITACAO/LOESENTADO NOS PADROES DA CONTRATANTE,INCLUSIVE AS LEGALIZACOES PERTINENTESPROJETO EXECUTIVO DE INSTALACAO HIDRAULICA PARA HABITACAO/LO</v>
      </c>
      <c r="C1160" s="141" t="s">
        <v>23001</v>
      </c>
      <c r="D1160" s="141" t="s">
        <v>23005</v>
      </c>
      <c r="E1160" s="141" t="s">
        <v>22918</v>
      </c>
      <c r="F1160" s="141" t="s">
        <v>22919</v>
      </c>
      <c r="I1160" s="141" t="s">
        <v>27</v>
      </c>
      <c r="J1160" s="649">
        <v>5.2</v>
      </c>
    </row>
    <row r="1161" spans="1:10" hidden="1">
      <c r="A1161" s="141" t="s">
        <v>23007</v>
      </c>
      <c r="B1161" s="141" t="str">
        <f t="shared" si="18"/>
        <v>PROJETO EXECUTIVO DE INSTALACAO HIDRAULICA PARA HABITACAO/LOTEAMENTO ACIMA DE 36.000M2,INCLUSIVE PROJETO BASICO,APRESENTPROJETO EXECUTIVO DE INSTALACAO HIDRAULICA PARA HABITACAO/LOADO NOS PADROES DA CONTRATANTE,INCLUSIVE AS LEGALIZACOES PERTINENTESPROJETO EXECUTIVO DE INSTALACAO HIDRAULICA PARA HABITACAO/LO</v>
      </c>
      <c r="C1161" s="141" t="s">
        <v>23001</v>
      </c>
      <c r="D1161" s="141" t="s">
        <v>23008</v>
      </c>
      <c r="E1161" s="141" t="s">
        <v>22667</v>
      </c>
      <c r="F1161" s="141" t="s">
        <v>22799</v>
      </c>
      <c r="I1161" s="141" t="s">
        <v>27</v>
      </c>
      <c r="J1161" s="649">
        <v>4.5599999999999996</v>
      </c>
    </row>
    <row r="1162" spans="1:10" hidden="1">
      <c r="A1162" s="141" t="s">
        <v>23009</v>
      </c>
      <c r="B1162" s="141" t="str">
        <f t="shared" si="18"/>
        <v>PROJETO EXECUTIVO DE INSTALACAO HIDRAULICA PARA HABITACAO/LOTEAMENTO ACIMA DE 36.000M2,INCLUSIVE PROJETO BASICO,APRESENTPROJETO EXECUTIVO DE INSTALACAO HIDRAULICA PARA HABITACAO/LOADO NOS PADROES DA CONTRATANTE,INCLUSIVE AS LEGALIZACOES PERTINENTESPROJETO EXECUTIVO DE INSTALACAO HIDRAULICA PARA HABITACAO/LO</v>
      </c>
      <c r="C1162" s="141" t="s">
        <v>23001</v>
      </c>
      <c r="D1162" s="141" t="s">
        <v>23008</v>
      </c>
      <c r="E1162" s="141" t="s">
        <v>22667</v>
      </c>
      <c r="F1162" s="141" t="s">
        <v>22799</v>
      </c>
      <c r="I1162" s="141" t="s">
        <v>27</v>
      </c>
      <c r="J1162" s="649">
        <v>3.95</v>
      </c>
    </row>
    <row r="1163" spans="1:10" hidden="1">
      <c r="A1163" s="141" t="s">
        <v>23010</v>
      </c>
      <c r="B1163" s="141" t="str">
        <f t="shared" si="18"/>
        <v>PROJETO EXECUTIVO DE INSTALACAO HIDRAULICA DE MONTAGEM INTERNA DE CHAFARIZES,APRESENTADO NOS PADROES DA CONTRATANTEPROJETO EXECUTIVO DE INSTALACAO HIDRAULICA DE MONTAGEM INTERPROJETO EXECUTIVO DE INSTALACAO HIDRAULICA DE MONTAGEM INTER</v>
      </c>
      <c r="C1163" s="141" t="s">
        <v>23011</v>
      </c>
      <c r="D1163" s="141" t="s">
        <v>23012</v>
      </c>
      <c r="I1163" s="141" t="s">
        <v>14</v>
      </c>
      <c r="J1163" s="649">
        <v>1675.92</v>
      </c>
    </row>
    <row r="1164" spans="1:10" hidden="1">
      <c r="A1164" s="141" t="s">
        <v>23013</v>
      </c>
      <c r="B1164" s="141" t="str">
        <f t="shared" si="18"/>
        <v>PROJETO EXECUTIVO DE INSTALACAO HIDRAULICA DE MONTAGEM INTERNA DE CHAFARIZES,APRESENTADO NOS PADROES DA CONTRATANTEPROJETO EXECUTIVO DE INSTALACAO HIDRAULICA DE MONTAGEM INTERPROJETO EXECUTIVO DE INSTALACAO HIDRAULICA DE MONTAGEM INTER</v>
      </c>
      <c r="C1164" s="141" t="s">
        <v>23011</v>
      </c>
      <c r="D1164" s="141" t="s">
        <v>23012</v>
      </c>
      <c r="I1164" s="141" t="s">
        <v>14</v>
      </c>
      <c r="J1164" s="649">
        <v>1452.18</v>
      </c>
    </row>
    <row r="1165" spans="1:10" hidden="1">
      <c r="A1165" s="141" t="s">
        <v>23014</v>
      </c>
      <c r="B1165" s="141" t="str">
        <f t="shared" si="18"/>
        <v>PROJETO EXECUTIVO DE INSTALACAO ELETRICA PARA PREDIOS ESCOLARES E/OU ADMINISTRATIVOS ATE 500M2,INCLUSIVE PROJETO BASICO,PROJETO EXECUTIVO DE INSTALACAO ELETRICA PARA PREDIOS ESCOLAAPRESENTADO NOS PADROES DA CONTRATANTE,INCLUSIVE AS LEGALIZACOES PERTINENTESPROJETO EXECUTIVO DE INSTALACAO ELETRICA PARA PREDIOS ESCOLA</v>
      </c>
      <c r="C1165" s="141" t="s">
        <v>23015</v>
      </c>
      <c r="D1165" s="141" t="s">
        <v>23016</v>
      </c>
      <c r="E1165" s="141" t="s">
        <v>22817</v>
      </c>
      <c r="F1165" s="141" t="s">
        <v>22818</v>
      </c>
      <c r="I1165" s="141" t="s">
        <v>27</v>
      </c>
      <c r="J1165" s="649">
        <v>18.260000000000002</v>
      </c>
    </row>
    <row r="1166" spans="1:10" hidden="1">
      <c r="A1166" s="141" t="s">
        <v>23017</v>
      </c>
      <c r="B1166" s="141" t="str">
        <f t="shared" si="18"/>
        <v>PROJETO EXECUTIVO DE INSTALACAO ELETRICA PARA PREDIOS ESCOLARES E/OU ADMINISTRATIVOS ATE 500M2,INCLUSIVE PROJETO BASICO,PROJETO EXECUTIVO DE INSTALACAO ELETRICA PARA PREDIOS ESCOLAAPRESENTADO NOS PADROES DA CONTRATANTE,INCLUSIVE AS LEGALIZACOES PERTINENTESPROJETO EXECUTIVO DE INSTALACAO ELETRICA PARA PREDIOS ESCOLA</v>
      </c>
      <c r="C1166" s="141" t="s">
        <v>23015</v>
      </c>
      <c r="D1166" s="141" t="s">
        <v>23016</v>
      </c>
      <c r="E1166" s="141" t="s">
        <v>22817</v>
      </c>
      <c r="F1166" s="141" t="s">
        <v>22818</v>
      </c>
      <c r="I1166" s="141" t="s">
        <v>27</v>
      </c>
      <c r="J1166" s="649">
        <v>15.82</v>
      </c>
    </row>
    <row r="1167" spans="1:10" hidden="1">
      <c r="A1167" s="141" t="s">
        <v>23018</v>
      </c>
      <c r="B1167" s="141" t="str">
        <f t="shared" si="18"/>
        <v>PROJETO EXECUTIVO DE INSTALACAO ELETRICA PARA PREDIOS ESCOLARES E/OU ADMINISTRATIVOS DE 501 ATE 3.000M2,INCLUSIVE PROJETPROJETO EXECUTIVO DE INSTALACAO ELETRICA PARA PREDIOS ESCOLAO BASICO,APRESENTADO NOS PADROES DA CONTRATANTE,INCLUSIVE AS LEGALIZACOES PERTINENTESPROJETO EXECUTIVO DE INSTALACAO ELETRICA PARA PREDIOS ESCOLA</v>
      </c>
      <c r="C1167" s="141" t="s">
        <v>23015</v>
      </c>
      <c r="D1167" s="141" t="s">
        <v>23019</v>
      </c>
      <c r="E1167" s="141" t="s">
        <v>22937</v>
      </c>
      <c r="F1167" s="141" t="s">
        <v>22938</v>
      </c>
      <c r="I1167" s="141" t="s">
        <v>27</v>
      </c>
      <c r="J1167" s="649">
        <v>15.25</v>
      </c>
    </row>
    <row r="1168" spans="1:10" hidden="1">
      <c r="A1168" s="141" t="s">
        <v>23020</v>
      </c>
      <c r="B1168" s="141" t="str">
        <f t="shared" si="18"/>
        <v>PROJETO EXECUTIVO DE INSTALACAO ELETRICA PARA PREDIOS ESCOLARES E/OU ADMINISTRATIVOS DE 501 ATE 3.000M2,INCLUSIVE PROJETPROJETO EXECUTIVO DE INSTALACAO ELETRICA PARA PREDIOS ESCOLAO BASICO,APRESENTADO NOS PADROES DA CONTRATANTE,INCLUSIVE AS LEGALIZACOES PERTINENTESPROJETO EXECUTIVO DE INSTALACAO ELETRICA PARA PREDIOS ESCOLA</v>
      </c>
      <c r="C1168" s="141" t="s">
        <v>23015</v>
      </c>
      <c r="D1168" s="141" t="s">
        <v>23019</v>
      </c>
      <c r="E1168" s="141" t="s">
        <v>22937</v>
      </c>
      <c r="F1168" s="141" t="s">
        <v>22938</v>
      </c>
      <c r="I1168" s="141" t="s">
        <v>27</v>
      </c>
      <c r="J1168" s="649">
        <v>13.21</v>
      </c>
    </row>
    <row r="1169" spans="1:10" hidden="1">
      <c r="A1169" s="141" t="s">
        <v>23021</v>
      </c>
      <c r="B1169" s="141" t="str">
        <f t="shared" si="18"/>
        <v>PROJETO EXECUTIVO DE INSTALACAO ELETRICA PARA PREDIOS ESCOLARES E/OU ADMINISTRATIVOS ACIMA DE 3.000M2,INCLUSIVE PROJETOPROJETO EXECUTIVO DE INSTALACAO ELETRICA PARA PREDIOS ESCOLABASICO,APRESENTADO NOS PADROES DA CONTRATANTE,INCLUSIVE AS LEGALIZACOES PERTINENTESPROJETO EXECUTIVO DE INSTALACAO ELETRICA PARA PREDIOS ESCOLA</v>
      </c>
      <c r="C1169" s="141" t="s">
        <v>23015</v>
      </c>
      <c r="D1169" s="141" t="s">
        <v>23022</v>
      </c>
      <c r="E1169" s="141" t="s">
        <v>23023</v>
      </c>
      <c r="F1169" s="141" t="s">
        <v>23024</v>
      </c>
      <c r="I1169" s="141" t="s">
        <v>27</v>
      </c>
      <c r="J1169" s="649">
        <v>9.1</v>
      </c>
    </row>
    <row r="1170" spans="1:10" hidden="1">
      <c r="A1170" s="141" t="s">
        <v>23025</v>
      </c>
      <c r="B1170" s="141" t="str">
        <f t="shared" si="18"/>
        <v>PROJETO EXECUTIVO DE INSTALACAO ELETRICA PARA PREDIOS ESCOLARES E/OU ADMINISTRATIVOS ACIMA DE 3.000M2,INCLUSIVE PROJETOPROJETO EXECUTIVO DE INSTALACAO ELETRICA PARA PREDIOS ESCOLABASICO,APRESENTADO NOS PADROES DA CONTRATANTE,INCLUSIVE AS LEGALIZACOES PERTINENTESPROJETO EXECUTIVO DE INSTALACAO ELETRICA PARA PREDIOS ESCOLA</v>
      </c>
      <c r="C1170" s="141" t="s">
        <v>23015</v>
      </c>
      <c r="D1170" s="141" t="s">
        <v>23022</v>
      </c>
      <c r="E1170" s="141" t="s">
        <v>23023</v>
      </c>
      <c r="F1170" s="141" t="s">
        <v>23024</v>
      </c>
      <c r="I1170" s="141" t="s">
        <v>27</v>
      </c>
      <c r="J1170" s="649">
        <v>7.88</v>
      </c>
    </row>
    <row r="1171" spans="1:10" hidden="1">
      <c r="A1171" s="141" t="s">
        <v>23026</v>
      </c>
      <c r="B1171" s="141" t="str">
        <f t="shared" si="18"/>
        <v>PROJETO EXECUTIVO DE INSTALACAO ELETRICA PARA PREDIOS CULTURAIS ATE 3.000M2,INCLUSIVE PROJETO BASICO,APRESENTADO NOS PADPROJETO EXECUTIVO DE INSTALACAO ELETRICA PARA PREDIOS CULTURROES DA CONTRATANTE,INCLUSIVE AS LEGALIZACOES PERTINENTESPROJETO EXECUTIVO DE INSTALACAO ELETRICA PARA PREDIOS CULTUR</v>
      </c>
      <c r="C1171" s="141" t="s">
        <v>23027</v>
      </c>
      <c r="D1171" s="141" t="s">
        <v>23028</v>
      </c>
      <c r="E1171" s="141" t="s">
        <v>23029</v>
      </c>
      <c r="I1171" s="141" t="s">
        <v>27</v>
      </c>
      <c r="J1171" s="649">
        <v>30.54</v>
      </c>
    </row>
    <row r="1172" spans="1:10" hidden="1">
      <c r="A1172" s="141" t="s">
        <v>23030</v>
      </c>
      <c r="B1172" s="141" t="str">
        <f t="shared" si="18"/>
        <v>PROJETO EXECUTIVO DE INSTALACAO ELETRICA PARA PREDIOS CULTURAIS ATE 3.000M2,INCLUSIVE PROJETO BASICO,APRESENTADO NOS PADPROJETO EXECUTIVO DE INSTALACAO ELETRICA PARA PREDIOS CULTURROES DA CONTRATANTE,INCLUSIVE AS LEGALIZACOES PERTINENTESPROJETO EXECUTIVO DE INSTALACAO ELETRICA PARA PREDIOS CULTUR</v>
      </c>
      <c r="C1172" s="141" t="s">
        <v>23027</v>
      </c>
      <c r="D1172" s="141" t="s">
        <v>23028</v>
      </c>
      <c r="E1172" s="141" t="s">
        <v>23029</v>
      </c>
      <c r="I1172" s="141" t="s">
        <v>27</v>
      </c>
      <c r="J1172" s="649">
        <v>26.46</v>
      </c>
    </row>
    <row r="1173" spans="1:10" hidden="1">
      <c r="A1173" s="141" t="s">
        <v>23031</v>
      </c>
      <c r="B1173" s="141" t="str">
        <f t="shared" si="18"/>
        <v>PROJETO EXECUTIVO DE INSTALACAO ELETRICA PARA PREDIOS CULTURAIS ACIMA DE 3.000M2,INCLUSIVE PROJETO BASICO,APRESENTADO NOPROJETO EXECUTIVO DE INSTALACAO ELETRICA PARA PREDIOS CULTURS PADROES DA CONTRATANTE,INCLUSIVE AS LEGALIZACOES PERTINENTESPROJETO EXECUTIVO DE INSTALACAO ELETRICA PARA PREDIOS CULTUR</v>
      </c>
      <c r="C1173" s="141" t="s">
        <v>23027</v>
      </c>
      <c r="D1173" s="141" t="s">
        <v>23032</v>
      </c>
      <c r="E1173" s="141" t="s">
        <v>22975</v>
      </c>
      <c r="F1173" s="141" t="s">
        <v>22581</v>
      </c>
      <c r="I1173" s="141" t="s">
        <v>27</v>
      </c>
      <c r="J1173" s="649">
        <v>22.82</v>
      </c>
    </row>
    <row r="1174" spans="1:10" hidden="1">
      <c r="A1174" s="141" t="s">
        <v>23033</v>
      </c>
      <c r="B1174" s="141" t="str">
        <f t="shared" si="18"/>
        <v>PROJETO EXECUTIVO DE INSTALACAO ELETRICA PARA PREDIOS CULTURAIS ACIMA DE 3.000M2,INCLUSIVE PROJETO BASICO,APRESENTADO NOPROJETO EXECUTIVO DE INSTALACAO ELETRICA PARA PREDIOS CULTURS PADROES DA CONTRATANTE,INCLUSIVE AS LEGALIZACOES PERTINENTESPROJETO EXECUTIVO DE INSTALACAO ELETRICA PARA PREDIOS CULTUR</v>
      </c>
      <c r="C1174" s="141" t="s">
        <v>23027</v>
      </c>
      <c r="D1174" s="141" t="s">
        <v>23032</v>
      </c>
      <c r="E1174" s="141" t="s">
        <v>22975</v>
      </c>
      <c r="F1174" s="141" t="s">
        <v>22581</v>
      </c>
      <c r="I1174" s="141" t="s">
        <v>27</v>
      </c>
      <c r="J1174" s="649">
        <v>19.77</v>
      </c>
    </row>
    <row r="1175" spans="1:10" hidden="1">
      <c r="A1175" s="141" t="s">
        <v>23034</v>
      </c>
      <c r="B1175" s="141" t="str">
        <f t="shared" si="18"/>
        <v>PROJETO EXECUTIVO DE INSTALACAO ELETRICA PARA PREDIOS HOSPITALARES,INCLUSIVE PROJETO BASICO,APRESENTADO NOS PADROES DA CPROJETO EXECUTIVO DE INSTALACAO ELETRICA PARA PREDIOS HOSPITONTRATANTE,INCLUSIVE AS LEGALIZACOES PERTINENTESPROJETO EXECUTIVO DE INSTALACAO ELETRICA PARA PREDIOS HOSPIT</v>
      </c>
      <c r="C1175" s="141" t="s">
        <v>23035</v>
      </c>
      <c r="D1175" s="141" t="s">
        <v>23036</v>
      </c>
      <c r="E1175" s="141" t="s">
        <v>23037</v>
      </c>
      <c r="I1175" s="141" t="s">
        <v>27</v>
      </c>
      <c r="J1175" s="649">
        <v>36.520000000000003</v>
      </c>
    </row>
    <row r="1176" spans="1:10" hidden="1">
      <c r="A1176" s="141" t="s">
        <v>23038</v>
      </c>
      <c r="B1176" s="141" t="str">
        <f t="shared" si="18"/>
        <v>PROJETO EXECUTIVO DE INSTALACAO ELETRICA PARA PREDIOS HOSPITALARES,INCLUSIVE PROJETO BASICO,APRESENTADO NOS PADROES DA CPROJETO EXECUTIVO DE INSTALACAO ELETRICA PARA PREDIOS HOSPITONTRATANTE,INCLUSIVE AS LEGALIZACOES PERTINENTESPROJETO EXECUTIVO DE INSTALACAO ELETRICA PARA PREDIOS HOSPIT</v>
      </c>
      <c r="C1176" s="141" t="s">
        <v>23035</v>
      </c>
      <c r="D1176" s="141" t="s">
        <v>23036</v>
      </c>
      <c r="E1176" s="141" t="s">
        <v>23037</v>
      </c>
      <c r="I1176" s="141" t="s">
        <v>27</v>
      </c>
      <c r="J1176" s="649">
        <v>31.64</v>
      </c>
    </row>
    <row r="1177" spans="1:10" hidden="1">
      <c r="A1177" s="141" t="s">
        <v>23039</v>
      </c>
      <c r="B1177" s="141" t="str">
        <f t="shared" si="18"/>
        <v>PROJETO EXECUTIVO DE INSTALACAO ELETRICA PARA HABITACOES/EDIFICIOS ATE 500M2,INCLUSIVE PROJETO BASICO,APRESENTADO NOS PAPROJETO EXECUTIVO DE INSTALACAO ELETRICA PARA HABITACOES/EDIDROES DA CONTRATANTE,INCLUSIVE AS LEGALIZACOES PERTINENTESPROJETO EXECUTIVO DE INSTALACAO ELETRICA PARA HABITACOES/EDI</v>
      </c>
      <c r="C1177" s="141" t="s">
        <v>23040</v>
      </c>
      <c r="D1177" s="141" t="s">
        <v>23041</v>
      </c>
      <c r="E1177" s="141" t="s">
        <v>22794</v>
      </c>
      <c r="I1177" s="141" t="s">
        <v>27</v>
      </c>
      <c r="J1177" s="649">
        <v>22.24</v>
      </c>
    </row>
    <row r="1178" spans="1:10" hidden="1">
      <c r="A1178" s="141" t="s">
        <v>23042</v>
      </c>
      <c r="B1178" s="141" t="str">
        <f t="shared" si="18"/>
        <v>PROJETO EXECUTIVO DE INSTALACAO ELETRICA PARA HABITACOES/EDIFICIOS ATE 500M2,INCLUSIVE PROJETO BASICO,APRESENTADO NOS PAPROJETO EXECUTIVO DE INSTALACAO ELETRICA PARA HABITACOES/EDIDROES DA CONTRATANTE,INCLUSIVE AS LEGALIZACOES PERTINENTESPROJETO EXECUTIVO DE INSTALACAO ELETRICA PARA HABITACOES/EDI</v>
      </c>
      <c r="C1178" s="141" t="s">
        <v>23040</v>
      </c>
      <c r="D1178" s="141" t="s">
        <v>23041</v>
      </c>
      <c r="E1178" s="141" t="s">
        <v>22794</v>
      </c>
      <c r="I1178" s="141" t="s">
        <v>27</v>
      </c>
      <c r="J1178" s="649">
        <v>19.27</v>
      </c>
    </row>
    <row r="1179" spans="1:10" hidden="1">
      <c r="A1179" s="141" t="s">
        <v>23043</v>
      </c>
      <c r="B1179" s="141" t="str">
        <f t="shared" si="18"/>
        <v>PROJETO EXECUTIVO DE INSTALACAO ELETRICA PARA HABITACOES/EDIFICIOS DE 501 ATE 3.000M2,INCLUSIVE PROJETO BASICO,APRESENTAPROJETO EXECUTIVO DE INSTALACAO ELETRICA PARA HABITACOES/EDIDO NOS PADROES DA CONTRATANTE,INCLUSIVE AS LEGALIZACOES PERTINENTESPROJETO EXECUTIVO DE INSTALACAO ELETRICA PARA HABITACOES/EDI</v>
      </c>
      <c r="C1179" s="141" t="s">
        <v>23040</v>
      </c>
      <c r="D1179" s="141" t="s">
        <v>23044</v>
      </c>
      <c r="E1179" s="141" t="s">
        <v>22979</v>
      </c>
      <c r="F1179" s="141" t="s">
        <v>22980</v>
      </c>
      <c r="I1179" s="141" t="s">
        <v>27</v>
      </c>
      <c r="J1179" s="649">
        <v>16.64</v>
      </c>
    </row>
    <row r="1180" spans="1:10" hidden="1">
      <c r="A1180" s="141" t="s">
        <v>23045</v>
      </c>
      <c r="B1180" s="141" t="str">
        <f t="shared" si="18"/>
        <v>PROJETO EXECUTIVO DE INSTALACAO ELETRICA PARA HABITACOES/EDIFICIOS DE 501 ATE 3.000M2,INCLUSIVE PROJETO BASICO,APRESENTAPROJETO EXECUTIVO DE INSTALACAO ELETRICA PARA HABITACOES/EDIDO NOS PADROES DA CONTRATANTE,INCLUSIVE AS LEGALIZACOES PERTINENTESPROJETO EXECUTIVO DE INSTALACAO ELETRICA PARA HABITACOES/EDI</v>
      </c>
      <c r="C1180" s="141" t="s">
        <v>23040</v>
      </c>
      <c r="D1180" s="141" t="s">
        <v>23044</v>
      </c>
      <c r="E1180" s="141" t="s">
        <v>22979</v>
      </c>
      <c r="F1180" s="141" t="s">
        <v>22980</v>
      </c>
      <c r="I1180" s="141" t="s">
        <v>27</v>
      </c>
      <c r="J1180" s="649">
        <v>14.42</v>
      </c>
    </row>
    <row r="1181" spans="1:10" hidden="1">
      <c r="A1181" s="141" t="s">
        <v>23046</v>
      </c>
      <c r="B1181" s="141" t="str">
        <f t="shared" si="18"/>
        <v>PROJETO EXECUTIVO DE INSTALACAO ELETRICA PARA HABITACOES/EDIFICIOS ACIMA DE 3.000M2,INCLUSIVE PROJETO BASICO,APRESENTADOPROJETO EXECUTIVO DE INSTALACAO ELETRICA PARA HABITACOES/EDI NOS PADROES DA CONTRATANTE,INCLUSIVE AS LEGALIZACOES PERTINENTESPROJETO EXECUTIVO DE INSTALACAO ELETRICA PARA HABITACOES/EDI</v>
      </c>
      <c r="C1181" s="141" t="s">
        <v>23040</v>
      </c>
      <c r="D1181" s="141" t="s">
        <v>23047</v>
      </c>
      <c r="E1181" s="141" t="s">
        <v>22784</v>
      </c>
      <c r="F1181" s="141" t="s">
        <v>22785</v>
      </c>
      <c r="I1181" s="141" t="s">
        <v>27</v>
      </c>
      <c r="J1181" s="649">
        <v>11.18</v>
      </c>
    </row>
    <row r="1182" spans="1:10" hidden="1">
      <c r="A1182" s="141" t="s">
        <v>23048</v>
      </c>
      <c r="B1182" s="141" t="str">
        <f t="shared" si="18"/>
        <v>PROJETO EXECUTIVO DE INSTALACAO ELETRICA PARA HABITACOES/EDIFICIOS ACIMA DE 3.000M2,INCLUSIVE PROJETO BASICO,APRESENTADOPROJETO EXECUTIVO DE INSTALACAO ELETRICA PARA HABITACOES/EDI NOS PADROES DA CONTRATANTE,INCLUSIVE AS LEGALIZACOES PERTINENTESPROJETO EXECUTIVO DE INSTALACAO ELETRICA PARA HABITACOES/EDI</v>
      </c>
      <c r="C1182" s="141" t="s">
        <v>23040</v>
      </c>
      <c r="D1182" s="141" t="s">
        <v>23047</v>
      </c>
      <c r="E1182" s="141" t="s">
        <v>22784</v>
      </c>
      <c r="F1182" s="141" t="s">
        <v>22785</v>
      </c>
      <c r="I1182" s="141" t="s">
        <v>27</v>
      </c>
      <c r="J1182" s="649">
        <v>9.68</v>
      </c>
    </row>
    <row r="1183" spans="1:10" hidden="1">
      <c r="A1183" s="141" t="s">
        <v>23049</v>
      </c>
      <c r="B1183" s="141" t="str">
        <f t="shared" si="18"/>
        <v>PROJETO EXECUTIVO DE INSTALACAO ELETRICA PARA URBANIZACAO ATE 15.000M2,INCLUSIVE PROJETO BASICO,APRESENTADO NOS PADROESPROJETO EXECUTIVO DE INSTALACAO ELETRICA PARA URBANIZACAO ATDA CONTRATANTE,INCLUSIVE AS LEGALIZACOES PERTINENTESPROJETO EXECUTIVO DE INSTALACAO ELETRICA PARA URBANIZACAO AT</v>
      </c>
      <c r="C1183" s="141" t="s">
        <v>23050</v>
      </c>
      <c r="D1183" s="141" t="s">
        <v>23051</v>
      </c>
      <c r="E1183" s="141" t="s">
        <v>23052</v>
      </c>
      <c r="I1183" s="141" t="s">
        <v>27</v>
      </c>
      <c r="J1183" s="649">
        <v>1.99</v>
      </c>
    </row>
    <row r="1184" spans="1:10" hidden="1">
      <c r="A1184" s="141" t="s">
        <v>23053</v>
      </c>
      <c r="B1184" s="141" t="str">
        <f t="shared" si="18"/>
        <v>PROJETO EXECUTIVO DE INSTALACAO ELETRICA PARA URBANIZACAO ATE 15.000M2,INCLUSIVE PROJETO BASICO,APRESENTADO NOS PADROESPROJETO EXECUTIVO DE INSTALACAO ELETRICA PARA URBANIZACAO ATDA CONTRATANTE,INCLUSIVE AS LEGALIZACOES PERTINENTESPROJETO EXECUTIVO DE INSTALACAO ELETRICA PARA URBANIZACAO AT</v>
      </c>
      <c r="C1184" s="141" t="s">
        <v>23050</v>
      </c>
      <c r="D1184" s="141" t="s">
        <v>23051</v>
      </c>
      <c r="E1184" s="141" t="s">
        <v>23052</v>
      </c>
      <c r="I1184" s="141" t="s">
        <v>27</v>
      </c>
      <c r="J1184" s="649">
        <v>1.72</v>
      </c>
    </row>
    <row r="1185" spans="1:10" hidden="1">
      <c r="A1185" s="141" t="s">
        <v>23054</v>
      </c>
      <c r="B1185" s="141" t="str">
        <f t="shared" si="18"/>
        <v>PROJETO EXECUTIVO DE INSTALACAO ELETRICA PARA URBANIZACAO ACIMA DE 15.000M2,INCLUSIVE PROJETO BASICO,APRESENTADO NOS PADPROJETO EXECUTIVO DE INSTALACAO ELETRICA PARA URBANIZACAO ACROES DA CONTRATANTE,INCLUSIVE AS LEGALIZACOES PERTINENTESPROJETO EXECUTIVO DE INSTALACAO ELETRICA PARA URBANIZACAO AC</v>
      </c>
      <c r="C1185" s="141" t="s">
        <v>23055</v>
      </c>
      <c r="D1185" s="141" t="s">
        <v>23056</v>
      </c>
      <c r="E1185" s="141" t="s">
        <v>23029</v>
      </c>
      <c r="I1185" s="141" t="s">
        <v>27</v>
      </c>
      <c r="J1185" s="649">
        <v>1.47</v>
      </c>
    </row>
    <row r="1186" spans="1:10" hidden="1">
      <c r="A1186" s="141" t="s">
        <v>23057</v>
      </c>
      <c r="B1186" s="141" t="str">
        <f t="shared" si="18"/>
        <v>PROJETO EXECUTIVO DE INSTALACAO ELETRICA PARA URBANIZACAO ACIMA DE 15.000M2,INCLUSIVE PROJETO BASICO,APRESENTADO NOS PADPROJETO EXECUTIVO DE INSTALACAO ELETRICA PARA URBANIZACAO ACROES DA CONTRATANTE,INCLUSIVE AS LEGALIZACOES PERTINENTESPROJETO EXECUTIVO DE INSTALACAO ELETRICA PARA URBANIZACAO AC</v>
      </c>
      <c r="C1186" s="141" t="s">
        <v>23055</v>
      </c>
      <c r="D1186" s="141" t="s">
        <v>23056</v>
      </c>
      <c r="E1186" s="141" t="s">
        <v>23029</v>
      </c>
      <c r="I1186" s="141" t="s">
        <v>27</v>
      </c>
      <c r="J1186" s="649">
        <v>1.27</v>
      </c>
    </row>
    <row r="1187" spans="1:10" hidden="1">
      <c r="A1187" s="141" t="s">
        <v>23058</v>
      </c>
      <c r="B1187" s="141" t="str">
        <f t="shared" si="18"/>
        <v>PROJETO EXECUTIVO DE INSTALACAO ELETRICA PARA HABITACAO/LOTEAMENTO ATE 12.000M2,INCLUSIVE PROJETO BASICO,APRESENTADO NOSPROJETO EXECUTIVO DE INSTALACAO ELETRICA PARA HABITACAO/LOTE PADROES DA CONTRATANTE,INCLUSIVE AS LEGALIZACOES PERTINENTESPROJETO EXECUTIVO DE INSTALACAO ELETRICA PARA HABITACAO/LOTE</v>
      </c>
      <c r="C1187" s="141" t="s">
        <v>23059</v>
      </c>
      <c r="D1187" s="141" t="s">
        <v>23060</v>
      </c>
      <c r="E1187" s="141" t="s">
        <v>22757</v>
      </c>
      <c r="F1187" s="141" t="s">
        <v>21329</v>
      </c>
      <c r="I1187" s="141" t="s">
        <v>27</v>
      </c>
      <c r="J1187" s="649">
        <v>9.1</v>
      </c>
    </row>
    <row r="1188" spans="1:10" hidden="1">
      <c r="A1188" s="141" t="s">
        <v>23061</v>
      </c>
      <c r="B1188" s="141" t="str">
        <f t="shared" si="18"/>
        <v>PROJETO EXECUTIVO DE INSTALACAO ELETRICA PARA HABITACAO/LOTEAMENTO ATE 12.000M2,INCLUSIVE PROJETO BASICO,APRESENTADO NOSPROJETO EXECUTIVO DE INSTALACAO ELETRICA PARA HABITACAO/LOTE PADROES DA CONTRATANTE,INCLUSIVE AS LEGALIZACOES PERTINENTESPROJETO EXECUTIVO DE INSTALACAO ELETRICA PARA HABITACAO/LOTE</v>
      </c>
      <c r="C1188" s="141" t="s">
        <v>23059</v>
      </c>
      <c r="D1188" s="141" t="s">
        <v>23060</v>
      </c>
      <c r="E1188" s="141" t="s">
        <v>22757</v>
      </c>
      <c r="F1188" s="141" t="s">
        <v>21329</v>
      </c>
      <c r="I1188" s="141" t="s">
        <v>27</v>
      </c>
      <c r="J1188" s="649">
        <v>7.88</v>
      </c>
    </row>
    <row r="1189" spans="1:10" hidden="1">
      <c r="A1189" s="141" t="s">
        <v>23062</v>
      </c>
      <c r="B1189" s="141" t="str">
        <f t="shared" si="18"/>
        <v>PROJETO EXECUTIVO DE INSTALACAO ELETRICA PARA HABITACAO/LOTEAMENTO DE 12.001 ATE 36.000M2,INCLUSIVE PROJETO BASICO,APRESPROJETO EXECUTIVO DE INSTALACAO ELETRICA PARA HABITACAO/LOTEENTADO NOS PADROES DA CONTRATANTE,INCLUSIVE AS LEGALIZACOESPERTINENTESPROJETO EXECUTIVO DE INSTALACAO ELETRICA PARA HABITACAO/LOTE</v>
      </c>
      <c r="C1189" s="141" t="s">
        <v>23059</v>
      </c>
      <c r="D1189" s="141" t="s">
        <v>23063</v>
      </c>
      <c r="E1189" s="141" t="s">
        <v>22812</v>
      </c>
      <c r="F1189" s="141" t="s">
        <v>22813</v>
      </c>
      <c r="I1189" s="141" t="s">
        <v>27</v>
      </c>
      <c r="J1189" s="649">
        <v>6.01</v>
      </c>
    </row>
    <row r="1190" spans="1:10" hidden="1">
      <c r="A1190" s="141" t="s">
        <v>23064</v>
      </c>
      <c r="B1190" s="141" t="str">
        <f t="shared" si="18"/>
        <v>PROJETO EXECUTIVO DE INSTALACAO ELETRICA PARA HABITACAO/LOTEAMENTO DE 12.001 ATE 36.000M2,INCLUSIVE PROJETO BASICO,APRESPROJETO EXECUTIVO DE INSTALACAO ELETRICA PARA HABITACAO/LOTEENTADO NOS PADROES DA CONTRATANTE,INCLUSIVE AS LEGALIZACOESPERTINENTESPROJETO EXECUTIVO DE INSTALACAO ELETRICA PARA HABITACAO/LOTE</v>
      </c>
      <c r="C1190" s="141" t="s">
        <v>23059</v>
      </c>
      <c r="D1190" s="141" t="s">
        <v>23063</v>
      </c>
      <c r="E1190" s="141" t="s">
        <v>22812</v>
      </c>
      <c r="F1190" s="141" t="s">
        <v>22813</v>
      </c>
      <c r="I1190" s="141" t="s">
        <v>27</v>
      </c>
      <c r="J1190" s="649">
        <v>5.2</v>
      </c>
    </row>
    <row r="1191" spans="1:10" hidden="1">
      <c r="A1191" s="141" t="s">
        <v>23065</v>
      </c>
      <c r="B1191" s="141" t="str">
        <f t="shared" si="18"/>
        <v>PROJETO EXECUTIVO DE INSTALACAO ELETRICA PARA HABITACAO/LOTEAMENTO ACIMA DE 36.000M2,INCLUSIVE PROJETO BASICO,APRESENTADPROJETO EXECUTIVO DE INSTALACAO ELETRICA PARA HABITACAO/LOTEO NOS PADROES DA CONTRATANTE,INCLUSIVE AS LEGALIZACOES PERTINENTESPROJETO EXECUTIVO DE INSTALACAO ELETRICA PARA HABITACAO/LOTE</v>
      </c>
      <c r="C1191" s="141" t="s">
        <v>23059</v>
      </c>
      <c r="D1191" s="141" t="s">
        <v>23066</v>
      </c>
      <c r="E1191" s="141" t="s">
        <v>22895</v>
      </c>
      <c r="F1191" s="141" t="s">
        <v>22896</v>
      </c>
      <c r="I1191" s="141" t="s">
        <v>27</v>
      </c>
      <c r="J1191" s="649">
        <v>4.5599999999999996</v>
      </c>
    </row>
    <row r="1192" spans="1:10" hidden="1">
      <c r="A1192" s="141" t="s">
        <v>23067</v>
      </c>
      <c r="B1192" s="141" t="str">
        <f t="shared" si="18"/>
        <v>PROJETO EXECUTIVO DE INSTALACAO ELETRICA PARA HABITACAO/LOTEAMENTO ACIMA DE 36.000M2,INCLUSIVE PROJETO BASICO,APRESENTADPROJETO EXECUTIVO DE INSTALACAO ELETRICA PARA HABITACAO/LOTEO NOS PADROES DA CONTRATANTE,INCLUSIVE AS LEGALIZACOES PERTINENTESPROJETO EXECUTIVO DE INSTALACAO ELETRICA PARA HABITACAO/LOTE</v>
      </c>
      <c r="C1192" s="141" t="s">
        <v>23059</v>
      </c>
      <c r="D1192" s="141" t="s">
        <v>23066</v>
      </c>
      <c r="E1192" s="141" t="s">
        <v>22895</v>
      </c>
      <c r="F1192" s="141" t="s">
        <v>22896</v>
      </c>
      <c r="I1192" s="141" t="s">
        <v>27</v>
      </c>
      <c r="J1192" s="649">
        <v>3.95</v>
      </c>
    </row>
    <row r="1193" spans="1:10" hidden="1">
      <c r="A1193" s="141" t="s">
        <v>23068</v>
      </c>
      <c r="B1193" s="141" t="str">
        <f t="shared" si="18"/>
        <v>PROJETO EXECUTIVO DE INSTALACAO ELETRICA DO QUADRO DOS COMANDOS DE MOTORES PARA CHAFARIZES,APRESENTADO NOS PADROES DA COPROJETO EXECUTIVO DE INSTALACAO ELETRICA DO QUADRO DOS COMANNTRATANTEPROJETO EXECUTIVO DE INSTALACAO ELETRICA DO QUADRO DOS COMAN</v>
      </c>
      <c r="C1193" s="141" t="s">
        <v>23069</v>
      </c>
      <c r="D1193" s="141" t="s">
        <v>23070</v>
      </c>
      <c r="E1193" s="141" t="s">
        <v>23071</v>
      </c>
      <c r="I1193" s="141" t="s">
        <v>14</v>
      </c>
      <c r="J1193" s="649">
        <v>1675.89</v>
      </c>
    </row>
    <row r="1194" spans="1:10" hidden="1">
      <c r="A1194" s="141" t="s">
        <v>23072</v>
      </c>
      <c r="B1194" s="141" t="str">
        <f t="shared" si="18"/>
        <v>PROJETO EXECUTIVO DE INSTALACAO ELETRICA DO QUADRO DOS COMANDOS DE MOTORES PARA CHAFARIZES,APRESENTADO NOS PADROES DA COPROJETO EXECUTIVO DE INSTALACAO ELETRICA DO QUADRO DOS COMANNTRATANTEPROJETO EXECUTIVO DE INSTALACAO ELETRICA DO QUADRO DOS COMAN</v>
      </c>
      <c r="C1194" s="141" t="s">
        <v>23069</v>
      </c>
      <c r="D1194" s="141" t="s">
        <v>23070</v>
      </c>
      <c r="E1194" s="141" t="s">
        <v>23071</v>
      </c>
      <c r="I1194" s="141" t="s">
        <v>14</v>
      </c>
      <c r="J1194" s="649">
        <v>1452.16</v>
      </c>
    </row>
    <row r="1195" spans="1:10" hidden="1">
      <c r="A1195" s="141" t="s">
        <v>23073</v>
      </c>
      <c r="B1195" s="141" t="str">
        <f t="shared" si="18"/>
        <v>PROJETO EXECUTIVO DE SISTEMA DE AR CONDICIONADO,INCLUSIVE PROJETO BASICO,APRESENTADO NOS PADROES DA CONTRATANTE,EM PREDIPROJETO EXECUTIVO DE SISTEMA DE AR CONDICIONADO,INCLUSIVE PROS COM AREA DE ATE 500M2PROJETO EXECUTIVO DE SISTEMA DE AR CONDICIONADO,INCLUSIVE PR</v>
      </c>
      <c r="C1195" s="141" t="s">
        <v>23074</v>
      </c>
      <c r="D1195" s="141" t="s">
        <v>23075</v>
      </c>
      <c r="E1195" s="141" t="s">
        <v>23076</v>
      </c>
      <c r="I1195" s="141" t="s">
        <v>27</v>
      </c>
      <c r="J1195" s="649">
        <v>13.98</v>
      </c>
    </row>
    <row r="1196" spans="1:10" hidden="1">
      <c r="A1196" s="141" t="s">
        <v>23077</v>
      </c>
      <c r="B1196" s="141" t="str">
        <f t="shared" si="18"/>
        <v>PROJETO EXECUTIVO DE SISTEMA DE AR CONDICIONADO,INCLUSIVE PROJETO BASICO,APRESENTADO NOS PADROES DA CONTRATANTE,EM PREDIPROJETO EXECUTIVO DE SISTEMA DE AR CONDICIONADO,INCLUSIVE PROS COM AREA DE ATE 500M2PROJETO EXECUTIVO DE SISTEMA DE AR CONDICIONADO,INCLUSIVE PR</v>
      </c>
      <c r="C1196" s="141" t="s">
        <v>23074</v>
      </c>
      <c r="D1196" s="141" t="s">
        <v>23075</v>
      </c>
      <c r="E1196" s="141" t="s">
        <v>23076</v>
      </c>
      <c r="I1196" s="141" t="s">
        <v>27</v>
      </c>
      <c r="J1196" s="649">
        <v>12.11</v>
      </c>
    </row>
    <row r="1197" spans="1:10" hidden="1">
      <c r="A1197" s="141" t="s">
        <v>23078</v>
      </c>
      <c r="B1197" s="141" t="str">
        <f t="shared" si="18"/>
        <v>PROJETO EXECUTIVO DE SISTEMA DE AR CONDICIONADO,INCLUSIVE PROJETO BASICO,APRESENTADO NOS PADROES DA CONTRATANTE,EM PREDIPROJETO EXECUTIVO DE SISTEMA DE AR CONDICIONADO,INCLUSIVE PROS COM AREA DE 501 ATE 3000M2PROJETO EXECUTIVO DE SISTEMA DE AR CONDICIONADO,INCLUSIVE PR</v>
      </c>
      <c r="C1197" s="141" t="s">
        <v>23074</v>
      </c>
      <c r="D1197" s="141" t="s">
        <v>23075</v>
      </c>
      <c r="E1197" s="141" t="s">
        <v>23079</v>
      </c>
      <c r="I1197" s="141" t="s">
        <v>27</v>
      </c>
      <c r="J1197" s="649">
        <v>11.64</v>
      </c>
    </row>
    <row r="1198" spans="1:10" hidden="1">
      <c r="A1198" s="141" t="s">
        <v>23080</v>
      </c>
      <c r="B1198" s="141" t="str">
        <f t="shared" si="18"/>
        <v>PROJETO EXECUTIVO DE SISTEMA DE AR CONDICIONADO,INCLUSIVE PROJETO BASICO,APRESENTADO NOS PADROES DA CONTRATANTE,EM PREDIPROJETO EXECUTIVO DE SISTEMA DE AR CONDICIONADO,INCLUSIVE PROS COM AREA DE 501 ATE 3000M2PROJETO EXECUTIVO DE SISTEMA DE AR CONDICIONADO,INCLUSIVE PR</v>
      </c>
      <c r="C1198" s="141" t="s">
        <v>23074</v>
      </c>
      <c r="D1198" s="141" t="s">
        <v>23075</v>
      </c>
      <c r="E1198" s="141" t="s">
        <v>23079</v>
      </c>
      <c r="I1198" s="141" t="s">
        <v>27</v>
      </c>
      <c r="J1198" s="649">
        <v>10.09</v>
      </c>
    </row>
    <row r="1199" spans="1:10" hidden="1">
      <c r="A1199" s="141" t="s">
        <v>23081</v>
      </c>
      <c r="B1199" s="141" t="str">
        <f t="shared" si="18"/>
        <v>PROJETO EXECUTIVO DE SISTEMA DE AR CONDICIONADO,INCLUSIVE PROJETO BASICO,APRESENTADO NOS PADROES DA CONTRATANTE,EM PREDIPROJETO EXECUTIVO DE SISTEMA DE AR CONDICIONADO,INCLUSIVE PROS COM AREA ACIMA DE 3000M2PROJETO EXECUTIVO DE SISTEMA DE AR CONDICIONADO,INCLUSIVE PR</v>
      </c>
      <c r="C1199" s="141" t="s">
        <v>23074</v>
      </c>
      <c r="D1199" s="141" t="s">
        <v>23075</v>
      </c>
      <c r="E1199" s="141" t="s">
        <v>23082</v>
      </c>
      <c r="I1199" s="141" t="s">
        <v>27</v>
      </c>
      <c r="J1199" s="649">
        <v>6.99</v>
      </c>
    </row>
    <row r="1200" spans="1:10" hidden="1">
      <c r="A1200" s="141" t="s">
        <v>23083</v>
      </c>
      <c r="B1200" s="141" t="str">
        <f t="shared" si="18"/>
        <v>PROJETO EXECUTIVO DE SISTEMA DE AR CONDICIONADO,INCLUSIVE PROJETO BASICO,APRESENTADO NOS PADROES DA CONTRATANTE,EM PREDIPROJETO EXECUTIVO DE SISTEMA DE AR CONDICIONADO,INCLUSIVE PROS COM AREA ACIMA DE 3000M2PROJETO EXECUTIVO DE SISTEMA DE AR CONDICIONADO,INCLUSIVE PR</v>
      </c>
      <c r="C1200" s="141" t="s">
        <v>23074</v>
      </c>
      <c r="D1200" s="141" t="s">
        <v>23075</v>
      </c>
      <c r="E1200" s="141" t="s">
        <v>23082</v>
      </c>
      <c r="I1200" s="141" t="s">
        <v>27</v>
      </c>
      <c r="J1200" s="649">
        <v>6.05</v>
      </c>
    </row>
    <row r="1201" spans="1:10" hidden="1">
      <c r="A1201" s="141" t="s">
        <v>23084</v>
      </c>
      <c r="B1201" s="141" t="str">
        <f t="shared" si="18"/>
        <v>PROJETO EXECUTIVO DE ARQUITETURA PARA CONSTRUCAO DE GALPAO (GEOMETRICO,CORTES,DETALHAMENTO E PERSPECTIVA) ATE 500M2,APREPROJETO EXECUTIVO DE ARQUITETURA PARA CONSTRUCAO DE GALPAO (SENTADO NOS PADROES DA CONTRATANTEPROJETO EXECUTIVO DE ARQUITETURA PARA CONSTRUCAO DE GALPAO (</v>
      </c>
      <c r="C1201" s="141" t="s">
        <v>23085</v>
      </c>
      <c r="D1201" s="141" t="s">
        <v>23086</v>
      </c>
      <c r="E1201" s="141" t="s">
        <v>23087</v>
      </c>
      <c r="I1201" s="141" t="s">
        <v>27</v>
      </c>
      <c r="J1201" s="649">
        <v>55.91</v>
      </c>
    </row>
    <row r="1202" spans="1:10" hidden="1">
      <c r="A1202" s="141" t="s">
        <v>23088</v>
      </c>
      <c r="B1202" s="141" t="str">
        <f t="shared" si="18"/>
        <v>PROJETO EXECUTIVO DE ARQUITETURA PARA CONSTRUCAO DE GALPAO (GEOMETRICO,CORTES,DETALHAMENTO E PERSPECTIVA) ATE 500M2,APREPROJETO EXECUTIVO DE ARQUITETURA PARA CONSTRUCAO DE GALPAO (SENTADO NOS PADROES DA CONTRATANTEPROJETO EXECUTIVO DE ARQUITETURA PARA CONSTRUCAO DE GALPAO (</v>
      </c>
      <c r="C1202" s="141" t="s">
        <v>23085</v>
      </c>
      <c r="D1202" s="141" t="s">
        <v>23086</v>
      </c>
      <c r="E1202" s="141" t="s">
        <v>23087</v>
      </c>
      <c r="I1202" s="141" t="s">
        <v>27</v>
      </c>
      <c r="J1202" s="649">
        <v>48.44</v>
      </c>
    </row>
    <row r="1203" spans="1:10" hidden="1">
      <c r="A1203" s="141" t="s">
        <v>23089</v>
      </c>
      <c r="B1203" s="141" t="str">
        <f t="shared" si="18"/>
        <v>PROJETO EXECUTIVO DE ARQUITETURA PARA AREA DESTINADA A ABRIGAR SUBESTACAO,ATE 2750KVA,INCLUSIVE DETALHAMENTO DA SERRALHEPROJETO EXECUTIVO DE ARQUITETURA PARA AREA DESTINADA A ABRIGRIA E DOS CUBICULOS,APRESENTADO NOS PADROES DA CONTRATANTEPROJETO EXECUTIVO DE ARQUITETURA PARA AREA DESTINADA A ABRIG</v>
      </c>
      <c r="C1203" s="141" t="s">
        <v>23090</v>
      </c>
      <c r="D1203" s="141" t="s">
        <v>23091</v>
      </c>
      <c r="E1203" s="141" t="s">
        <v>23092</v>
      </c>
      <c r="I1203" s="141" t="s">
        <v>14</v>
      </c>
      <c r="J1203" s="649">
        <v>11933.49</v>
      </c>
    </row>
    <row r="1204" spans="1:10" hidden="1">
      <c r="A1204" s="141" t="s">
        <v>23093</v>
      </c>
      <c r="B1204" s="141" t="str">
        <f t="shared" si="18"/>
        <v>PROJETO EXECUTIVO DE ARQUITETURA PARA AREA DESTINADA A ABRIGAR SUBESTACAO,ATE 2750KVA,INCLUSIVE DETALHAMENTO DA SERRALHEPROJETO EXECUTIVO DE ARQUITETURA PARA AREA DESTINADA A ABRIGRIA E DOS CUBICULOS,APRESENTADO NOS PADROES DA CONTRATANTEPROJETO EXECUTIVO DE ARQUITETURA PARA AREA DESTINADA A ABRIG</v>
      </c>
      <c r="C1204" s="141" t="s">
        <v>23090</v>
      </c>
      <c r="D1204" s="141" t="s">
        <v>23091</v>
      </c>
      <c r="E1204" s="141" t="s">
        <v>23092</v>
      </c>
      <c r="I1204" s="141" t="s">
        <v>14</v>
      </c>
      <c r="J1204" s="649">
        <v>10340.35</v>
      </c>
    </row>
    <row r="1205" spans="1:10" hidden="1">
      <c r="A1205" s="141" t="s">
        <v>23094</v>
      </c>
      <c r="B1205" s="141" t="str">
        <f t="shared" si="18"/>
        <v>DESENHO EM PERSPECTIVA NO TAMANHO DE (70X50)CM, COLORIDO, PARA PROJETO DE TRATAMENTO PAISAGISTICO EM AREA PUBLICAS,APRESDESENHO EM PERSPECTIVA NO TAMANHO DE (70X50)CM, COLORIDO, PAENTADO NOS PADROES DA CONTRATANTEDESENHO EM PERSPECTIVA NO TAMANHO DE (70X50)CM, COLORIDO, PA</v>
      </c>
      <c r="C1205" s="141" t="s">
        <v>23095</v>
      </c>
      <c r="D1205" s="141" t="s">
        <v>23096</v>
      </c>
      <c r="E1205" s="141" t="s">
        <v>23097</v>
      </c>
      <c r="I1205" s="141" t="s">
        <v>14</v>
      </c>
      <c r="J1205" s="649">
        <v>1618.08</v>
      </c>
    </row>
    <row r="1206" spans="1:10" hidden="1">
      <c r="A1206" s="141" t="s">
        <v>23098</v>
      </c>
      <c r="B1206" s="141" t="str">
        <f t="shared" si="18"/>
        <v>DESENHO EM PERSPECTIVA NO TAMANHO DE (70X50)CM, COLORIDO, PARA PROJETO DE TRATAMENTO PAISAGISTICO EM AREA PUBLICAS,APRESDESENHO EM PERSPECTIVA NO TAMANHO DE (70X50)CM, COLORIDO, PAENTADO NOS PADROES DA CONTRATANTEDESENHO EM PERSPECTIVA NO TAMANHO DE (70X50)CM, COLORIDO, PA</v>
      </c>
      <c r="C1206" s="141" t="s">
        <v>23095</v>
      </c>
      <c r="D1206" s="141" t="s">
        <v>23096</v>
      </c>
      <c r="E1206" s="141" t="s">
        <v>23097</v>
      </c>
      <c r="I1206" s="141" t="s">
        <v>14</v>
      </c>
      <c r="J1206" s="649">
        <v>1402.08</v>
      </c>
    </row>
    <row r="1207" spans="1:10" hidden="1">
      <c r="A1207" s="141" t="s">
        <v>23099</v>
      </c>
      <c r="B1207" s="141" t="str">
        <f t="shared" si="18"/>
        <v>PROJETO EXECUTIVO DE ARQUITETURA PARA IMPLANTACAO DE VIVEIROS DE MUDAS DE ARVORES E HORTAS (GEOMETRICO,CORTES,DETALHAMENPROJETO EXECUTIVO DE ARQUITETURA PARA IMPLANTACAO DE VIVEIROTO E PERSPECTIVAS) ATE 20.000M2,APRESENTADO NOS PADROES DA CONTRATANTEPROJETO EXECUTIVO DE ARQUITETURA PARA IMPLANTACAO DE VIVEIRO</v>
      </c>
      <c r="C1207" s="141" t="s">
        <v>23100</v>
      </c>
      <c r="D1207" s="141" t="s">
        <v>23101</v>
      </c>
      <c r="E1207" s="141" t="s">
        <v>23102</v>
      </c>
      <c r="F1207" s="141" t="s">
        <v>23103</v>
      </c>
      <c r="I1207" s="141" t="s">
        <v>27</v>
      </c>
      <c r="J1207" s="649">
        <v>3.52</v>
      </c>
    </row>
    <row r="1208" spans="1:10" hidden="1">
      <c r="A1208" s="141" t="s">
        <v>23104</v>
      </c>
      <c r="B1208" s="141" t="str">
        <f t="shared" si="18"/>
        <v>PROJETO EXECUTIVO DE ARQUITETURA PARA IMPLANTACAO DE VIVEIROS DE MUDAS DE ARVORES E HORTAS (GEOMETRICO,CORTES,DETALHAMENPROJETO EXECUTIVO DE ARQUITETURA PARA IMPLANTACAO DE VIVEIROTO E PERSPECTIVAS) ATE 20.000M2,APRESENTADO NOS PADROES DA CONTRATANTEPROJETO EXECUTIVO DE ARQUITETURA PARA IMPLANTACAO DE VIVEIRO</v>
      </c>
      <c r="C1208" s="141" t="s">
        <v>23100</v>
      </c>
      <c r="D1208" s="141" t="s">
        <v>23101</v>
      </c>
      <c r="E1208" s="141" t="s">
        <v>23102</v>
      </c>
      <c r="F1208" s="141" t="s">
        <v>23103</v>
      </c>
      <c r="I1208" s="141" t="s">
        <v>27</v>
      </c>
      <c r="J1208" s="649">
        <v>3.05</v>
      </c>
    </row>
    <row r="1209" spans="1:10" hidden="1">
      <c r="A1209" s="141" t="s">
        <v>23105</v>
      </c>
      <c r="B1209" s="141" t="str">
        <f t="shared" si="18"/>
        <v>PROJETO EXECUTIVO DE INSTALACAO ELETRICA PARA CHAFARIZES,APRESENTADO NOS PADROES DA CONTRATANTE,INCLUSIVE AS LEGALIZACOEPROJETO EXECUTIVO DE INSTALACAO ELETRICA PARA CHAFARIZES,APRS PERTINENTESPROJETO EXECUTIVO DE INSTALACAO ELETRICA PARA CHAFARIZES,APR</v>
      </c>
      <c r="C1209" s="141" t="s">
        <v>23106</v>
      </c>
      <c r="D1209" s="141" t="s">
        <v>22918</v>
      </c>
      <c r="E1209" s="141" t="s">
        <v>22919</v>
      </c>
      <c r="I1209" s="141" t="s">
        <v>14</v>
      </c>
      <c r="J1209" s="649">
        <v>837.94</v>
      </c>
    </row>
    <row r="1210" spans="1:10" hidden="1">
      <c r="A1210" s="141" t="s">
        <v>23107</v>
      </c>
      <c r="B1210" s="141" t="str">
        <f t="shared" si="18"/>
        <v>PROJETO EXECUTIVO DE INSTALACAO ELETRICA PARA CHAFARIZES,APRESENTADO NOS PADROES DA CONTRATANTE,INCLUSIVE AS LEGALIZACOEPROJETO EXECUTIVO DE INSTALACAO ELETRICA PARA CHAFARIZES,APRS PERTINENTESPROJETO EXECUTIVO DE INSTALACAO ELETRICA PARA CHAFARIZES,APR</v>
      </c>
      <c r="C1210" s="141" t="s">
        <v>23106</v>
      </c>
      <c r="D1210" s="141" t="s">
        <v>22918</v>
      </c>
      <c r="E1210" s="141" t="s">
        <v>22919</v>
      </c>
      <c r="I1210" s="141" t="s">
        <v>14</v>
      </c>
      <c r="J1210" s="649">
        <v>726.08</v>
      </c>
    </row>
    <row r="1211" spans="1:10" hidden="1">
      <c r="A1211" s="141" t="s">
        <v>23108</v>
      </c>
      <c r="B1211" s="141" t="str">
        <f t="shared" si="18"/>
        <v>PROJETO EXECUTIVO DE INSTALACAO HIDROSSANITARIA PARA CHAFARIZES,APRESENTADO NOS PADROES DA CONTRATANTE,INCLUSIVE AS LEGAPROJETO EXECUTIVO DE INSTALACAO HIDROSSANITARIA PARA CHAFARILIZACOES PERTINENTESPROJETO EXECUTIVO DE INSTALACAO HIDROSSANITARIA PARA CHAFARI</v>
      </c>
      <c r="C1211" s="141" t="s">
        <v>23109</v>
      </c>
      <c r="D1211" s="141" t="s">
        <v>23110</v>
      </c>
      <c r="E1211" s="141" t="s">
        <v>22933</v>
      </c>
      <c r="I1211" s="141" t="s">
        <v>14</v>
      </c>
      <c r="J1211" s="649">
        <v>837.94</v>
      </c>
    </row>
    <row r="1212" spans="1:10" hidden="1">
      <c r="A1212" s="141" t="s">
        <v>23111</v>
      </c>
      <c r="B1212" s="141" t="str">
        <f t="shared" si="18"/>
        <v>PROJETO EXECUTIVO DE INSTALACAO HIDROSSANITARIA PARA CHAFARIZES,APRESENTADO NOS PADROES DA CONTRATANTE,INCLUSIVE AS LEGAPROJETO EXECUTIVO DE INSTALACAO HIDROSSANITARIA PARA CHAFARILIZACOES PERTINENTESPROJETO EXECUTIVO DE INSTALACAO HIDROSSANITARIA PARA CHAFARI</v>
      </c>
      <c r="C1212" s="141" t="s">
        <v>23109</v>
      </c>
      <c r="D1212" s="141" t="s">
        <v>23110</v>
      </c>
      <c r="E1212" s="141" t="s">
        <v>22933</v>
      </c>
      <c r="I1212" s="141" t="s">
        <v>14</v>
      </c>
      <c r="J1212" s="649">
        <v>726.08</v>
      </c>
    </row>
    <row r="1213" spans="1:10" hidden="1">
      <c r="A1213" s="141" t="s">
        <v>23112</v>
      </c>
      <c r="B1213" s="141" t="str">
        <f t="shared" si="18"/>
        <v>PROJETO EXECUTIVO DE SISTEMA DE DRENAGEM E IRRIGACAO PARA IMPLANTACAO DE VIVEIROS DE MUDAS DE ARVORES E HORTAS,ATE 20.00PROJETO EXECUTIVO DE SISTEMA DE DRENAGEM E IRRIGACAO PARA IM0M2,APRESENTADO NOS PADROES DA CONTRATANTEPROJETO EXECUTIVO DE SISTEMA DE DRENAGEM E IRRIGACAO PARA IM</v>
      </c>
      <c r="C1213" s="141" t="s">
        <v>23113</v>
      </c>
      <c r="D1213" s="141" t="s">
        <v>23114</v>
      </c>
      <c r="E1213" s="141" t="s">
        <v>23115</v>
      </c>
      <c r="I1213" s="141" t="s">
        <v>27</v>
      </c>
      <c r="J1213" s="649">
        <v>2.02</v>
      </c>
    </row>
    <row r="1214" spans="1:10" hidden="1">
      <c r="A1214" s="141" t="s">
        <v>23116</v>
      </c>
      <c r="B1214" s="141" t="str">
        <f t="shared" si="18"/>
        <v>PROJETO EXECUTIVO DE SISTEMA DE DRENAGEM E IRRIGACAO PARA IMPLANTACAO DE VIVEIROS DE MUDAS DE ARVORES E HORTAS,ATE 20.00PROJETO EXECUTIVO DE SISTEMA DE DRENAGEM E IRRIGACAO PARA IM0M2,APRESENTADO NOS PADROES DA CONTRATANTEPROJETO EXECUTIVO DE SISTEMA DE DRENAGEM E IRRIGACAO PARA IM</v>
      </c>
      <c r="C1214" s="141" t="s">
        <v>23113</v>
      </c>
      <c r="D1214" s="141" t="s">
        <v>23114</v>
      </c>
      <c r="E1214" s="141" t="s">
        <v>23115</v>
      </c>
      <c r="I1214" s="141" t="s">
        <v>27</v>
      </c>
      <c r="J1214" s="649">
        <v>1.75</v>
      </c>
    </row>
    <row r="1215" spans="1:10" hidden="1">
      <c r="A1215" s="141" t="s">
        <v>23117</v>
      </c>
      <c r="B1215" s="141" t="str">
        <f t="shared" si="18"/>
        <v>PROJETO EXECUTIVO DE INSTALACAO DE SEGURANCA (CFTV E SONORIZACAO),ATE 500M2,INCLUSIVE PROJETO BASICO,APRESENTADO NOS PADPROJETO EXECUTIVO DE INSTALACAO DE SEGURANCA (CFTV E SONORIZROES DA CONTRATANTE,INCLUSIVE AS LEGALIZACOES PERTINENTESPROJETO EXECUTIVO DE INSTALACAO DE SEGURANCA (CFTV E SONORIZ</v>
      </c>
      <c r="C1215" s="141" t="s">
        <v>23118</v>
      </c>
      <c r="D1215" s="141" t="s">
        <v>23119</v>
      </c>
      <c r="E1215" s="141" t="s">
        <v>23029</v>
      </c>
      <c r="I1215" s="141" t="s">
        <v>27</v>
      </c>
      <c r="J1215" s="649">
        <v>6.09</v>
      </c>
    </row>
    <row r="1216" spans="1:10" hidden="1">
      <c r="A1216" s="141" t="s">
        <v>23120</v>
      </c>
      <c r="B1216" s="141" t="str">
        <f t="shared" si="18"/>
        <v>PROJETO EXECUTIVO DE INSTALACAO DE SEGURANCA (CFTV E SONORIZACAO),ATE 500M2,INCLUSIVE PROJETO BASICO,APRESENTADO NOS PADPROJETO EXECUTIVO DE INSTALACAO DE SEGURANCA (CFTV E SONORIZROES DA CONTRATANTE,INCLUSIVE AS LEGALIZACOES PERTINENTESPROJETO EXECUTIVO DE INSTALACAO DE SEGURANCA (CFTV E SONORIZ</v>
      </c>
      <c r="C1216" s="141" t="s">
        <v>23118</v>
      </c>
      <c r="D1216" s="141" t="s">
        <v>23119</v>
      </c>
      <c r="E1216" s="141" t="s">
        <v>23029</v>
      </c>
      <c r="I1216" s="141" t="s">
        <v>27</v>
      </c>
      <c r="J1216" s="649">
        <v>5.28</v>
      </c>
    </row>
    <row r="1217" spans="1:10" hidden="1">
      <c r="A1217" s="141" t="s">
        <v>23121</v>
      </c>
      <c r="B1217" s="141" t="str">
        <f t="shared" si="18"/>
        <v>PROJETO EXECUTIVO DE INSTALACAO DE SEGURANCA (CFTV E SONORIZACAO),DE 501 ATE 3000M2,INCLUSIVE PROJETO BASICO,APRESENTADOPROJETO EXECUTIVO DE INSTALACAO DE SEGURANCA (CFTV E SONORIZ NOS PADROES DA CONTRATANTE,INCLUSIVE AS LEGALIZACOES PERTINENTESPROJETO EXECUTIVO DE INSTALACAO DE SEGURANCA (CFTV E SONORIZ</v>
      </c>
      <c r="C1217" s="141" t="s">
        <v>23118</v>
      </c>
      <c r="D1217" s="141" t="s">
        <v>23122</v>
      </c>
      <c r="E1217" s="141" t="s">
        <v>22784</v>
      </c>
      <c r="F1217" s="141" t="s">
        <v>22785</v>
      </c>
      <c r="I1217" s="141" t="s">
        <v>27</v>
      </c>
      <c r="J1217" s="649">
        <v>4.18</v>
      </c>
    </row>
    <row r="1218" spans="1:10" hidden="1">
      <c r="A1218" s="141" t="s">
        <v>23123</v>
      </c>
      <c r="B1218" s="141" t="str">
        <f t="shared" si="18"/>
        <v>PROJETO EXECUTIVO DE INSTALACAO DE SEGURANCA (CFTV E SONORIZACAO),DE 501 ATE 3000M2,INCLUSIVE PROJETO BASICO,APRESENTADOPROJETO EXECUTIVO DE INSTALACAO DE SEGURANCA (CFTV E SONORIZ NOS PADROES DA CONTRATANTE,INCLUSIVE AS LEGALIZACOES PERTINENTESPROJETO EXECUTIVO DE INSTALACAO DE SEGURANCA (CFTV E SONORIZ</v>
      </c>
      <c r="C1218" s="141" t="s">
        <v>23118</v>
      </c>
      <c r="D1218" s="141" t="s">
        <v>23122</v>
      </c>
      <c r="E1218" s="141" t="s">
        <v>22784</v>
      </c>
      <c r="F1218" s="141" t="s">
        <v>22785</v>
      </c>
      <c r="I1218" s="141" t="s">
        <v>27</v>
      </c>
      <c r="J1218" s="649">
        <v>3.63</v>
      </c>
    </row>
    <row r="1219" spans="1:10" hidden="1">
      <c r="A1219" s="141" t="s">
        <v>23124</v>
      </c>
      <c r="B1219" s="141" t="str">
        <f t="shared" ref="B1219:B1282" si="19">C1219&amp;D1219&amp;C1219&amp;E1219&amp;F1219&amp;G1219&amp;H1219&amp;C1219</f>
        <v>PROJETO EXECUTIVO DE INSTALACAO DE SEGURANCA (CFTV E SONORIZACAO),ACIMA DE 3000M2,INCLUSIVE PROJETO BASICO,APRESENTADO NPROJETO EXECUTIVO DE INSTALACAO DE SEGURANCA (CFTV E SONORIZOS PADROES DA CONTRATANTE,INCLUSIVE AS LEGALIZACOES PERTINENTESPROJETO EXECUTIVO DE INSTALACAO DE SEGURANCA (CFTV E SONORIZ</v>
      </c>
      <c r="C1219" s="141" t="s">
        <v>23118</v>
      </c>
      <c r="D1219" s="141" t="s">
        <v>23125</v>
      </c>
      <c r="E1219" s="141" t="s">
        <v>22840</v>
      </c>
      <c r="F1219" s="141" t="s">
        <v>22841</v>
      </c>
      <c r="I1219" s="141" t="s">
        <v>27</v>
      </c>
      <c r="J1219" s="649">
        <v>2.5099999999999998</v>
      </c>
    </row>
    <row r="1220" spans="1:10" hidden="1">
      <c r="A1220" s="141" t="s">
        <v>23126</v>
      </c>
      <c r="B1220" s="141" t="str">
        <f t="shared" si="19"/>
        <v>PROJETO EXECUTIVO DE INSTALACAO DE SEGURANCA (CFTV E SONORIZACAO),ACIMA DE 3000M2,INCLUSIVE PROJETO BASICO,APRESENTADO NPROJETO EXECUTIVO DE INSTALACAO DE SEGURANCA (CFTV E SONORIZOS PADROES DA CONTRATANTE,INCLUSIVE AS LEGALIZACOES PERTINENTESPROJETO EXECUTIVO DE INSTALACAO DE SEGURANCA (CFTV E SONORIZ</v>
      </c>
      <c r="C1220" s="141" t="s">
        <v>23118</v>
      </c>
      <c r="D1220" s="141" t="s">
        <v>23125</v>
      </c>
      <c r="E1220" s="141" t="s">
        <v>22840</v>
      </c>
      <c r="F1220" s="141" t="s">
        <v>22841</v>
      </c>
      <c r="I1220" s="141" t="s">
        <v>27</v>
      </c>
      <c r="J1220" s="649">
        <v>2.17</v>
      </c>
    </row>
    <row r="1221" spans="1:10" hidden="1">
      <c r="A1221" s="141" t="s">
        <v>23127</v>
      </c>
      <c r="B1221" s="141" t="str">
        <f t="shared" si="19"/>
        <v>ELABORACAO MICRO E MESODRENAGEM (VAZAO ATE 10M3/SEG) CONFORMIDADE C/AS NORMAS ESTABELECIDAS PELA RIO-AGUAS (PORTARIA O/SELABORACAO MICRO E MESODRENAGEM (VAZAO ATE 10M3/SEG) CONFORMUB-RIO-AGUAS "N" Nº 004/2010).SERVICOS MEDIDOS KM PROJETO EFETIVAMENTE CONCLUIDO,OS QUAIS APOS APROVACOES SERAO ENTREGUES A FISCALIZACAO.APRESENTADO NOS PADROES DA CONTRATANTE.ELABORACAO MICRO E MESODRENAGEM (VAZAO ATE 10M3/SEG) CONFORM</v>
      </c>
      <c r="C1221" s="141" t="s">
        <v>23128</v>
      </c>
      <c r="D1221" s="141" t="s">
        <v>23129</v>
      </c>
      <c r="E1221" s="141" t="s">
        <v>23130</v>
      </c>
      <c r="F1221" s="141" t="s">
        <v>23131</v>
      </c>
      <c r="G1221" s="141" t="s">
        <v>23132</v>
      </c>
      <c r="I1221" s="141" t="s">
        <v>22044</v>
      </c>
      <c r="J1221" s="649">
        <v>25608.74</v>
      </c>
    </row>
    <row r="1222" spans="1:10" hidden="1">
      <c r="A1222" s="141" t="s">
        <v>23133</v>
      </c>
      <c r="B1222" s="141" t="str">
        <f t="shared" si="19"/>
        <v>ELABORACAO MICRO E MESODRENAGEM (VAZAO ATE 10M3/SEG) CONFORMIDADE C/AS NORMAS ESTABELECIDAS PELA RIO-AGUAS (PORTARIA O/SELABORACAO MICRO E MESODRENAGEM (VAZAO ATE 10M3/SEG) CONFORMUB-RIO-AGUAS "N" Nº 004/2010).SERVICOS MEDIDOS KM PROJETO EFETIVAMENTE CONCLUIDO,OS QUAIS APOS APROVACOES SERAO ENTREGUES A FISCALIZACAO.APRESENTADO NOS PADROES DA CONTRATANTE.ELABORACAO MICRO E MESODRENAGEM (VAZAO ATE 10M3/SEG) CONFORM</v>
      </c>
      <c r="C1222" s="141" t="s">
        <v>23128</v>
      </c>
      <c r="D1222" s="141" t="s">
        <v>23129</v>
      </c>
      <c r="E1222" s="141" t="s">
        <v>23130</v>
      </c>
      <c r="F1222" s="141" t="s">
        <v>23131</v>
      </c>
      <c r="G1222" s="141" t="s">
        <v>23132</v>
      </c>
      <c r="I1222" s="141" t="s">
        <v>22044</v>
      </c>
      <c r="J1222" s="649">
        <v>22190.57</v>
      </c>
    </row>
    <row r="1223" spans="1:10" hidden="1">
      <c r="A1223" s="141" t="s">
        <v>23134</v>
      </c>
      <c r="B1223" s="141" t="str">
        <f t="shared" si="19"/>
        <v>ELABORACAO MACRODRENAGEM (VAZAO A PARTIR DE 10M3/SEG) CONFORMIDADE C/AS NORMAS ESTABELECIDAS PELA RIO-AGUAS (PORTARIA O/ELABORACAO MACRODRENAGEM (VAZAO A PARTIR DE 10M3/SEG) CONFORSUB-RIO-AGUAS "N" Nº 004/2010).SERVICOS MEDIDOS KM PROJETO EFETIVAMENTE CONCLUIDO,OS QUAIS APOS APROVACAO SERAO ENTREGUES A FISCALIZACAO.APRESENTADO NOS PADROES DA CONTRATANTEELABORACAO MACRODRENAGEM (VAZAO A PARTIR DE 10M3/SEG) CONFOR</v>
      </c>
      <c r="C1223" s="141" t="s">
        <v>23135</v>
      </c>
      <c r="D1223" s="141" t="s">
        <v>23136</v>
      </c>
      <c r="E1223" s="141" t="s">
        <v>23137</v>
      </c>
      <c r="F1223" s="141" t="s">
        <v>23138</v>
      </c>
      <c r="G1223" s="141" t="s">
        <v>23139</v>
      </c>
      <c r="I1223" s="141" t="s">
        <v>22044</v>
      </c>
      <c r="J1223" s="649">
        <v>34648.29</v>
      </c>
    </row>
    <row r="1224" spans="1:10" hidden="1">
      <c r="A1224" s="141" t="s">
        <v>23140</v>
      </c>
      <c r="B1224" s="141" t="str">
        <f t="shared" si="19"/>
        <v>ELABORACAO MACRODRENAGEM (VAZAO A PARTIR DE 10M3/SEG) CONFORMIDADE C/AS NORMAS ESTABELECIDAS PELA RIO-AGUAS (PORTARIA O/ELABORACAO MACRODRENAGEM (VAZAO A PARTIR DE 10M3/SEG) CONFORSUB-RIO-AGUAS "N" Nº 004/2010).SERVICOS MEDIDOS KM PROJETO EFETIVAMENTE CONCLUIDO,OS QUAIS APOS APROVACAO SERAO ENTREGUES A FISCALIZACAO.APRESENTADO NOS PADROES DA CONTRATANTEELABORACAO MACRODRENAGEM (VAZAO A PARTIR DE 10M3/SEG) CONFOR</v>
      </c>
      <c r="C1224" s="141" t="s">
        <v>23135</v>
      </c>
      <c r="D1224" s="141" t="s">
        <v>23136</v>
      </c>
      <c r="E1224" s="141" t="s">
        <v>23137</v>
      </c>
      <c r="F1224" s="141" t="s">
        <v>23138</v>
      </c>
      <c r="G1224" s="141" t="s">
        <v>23139</v>
      </c>
      <c r="I1224" s="141" t="s">
        <v>22044</v>
      </c>
      <c r="J1224" s="649">
        <v>30023.58</v>
      </c>
    </row>
    <row r="1225" spans="1:10" hidden="1">
      <c r="A1225" s="141" t="s">
        <v>23141</v>
      </c>
      <c r="B1225" s="141" t="str">
        <f t="shared" si="19"/>
        <v>PROJETO EXECUTIVO DE SISTEMA DE DRENAGEM ATE 20.000M2,APRESENTADO NOS PADROES DA CONTRATANTEPROJETO EXECUTIVO DE SISTEMA DE DRENAGEM ATE 20.000M2,APRESEPROJETO EXECUTIVO DE SISTEMA DE DRENAGEM ATE 20.000M2,APRESE</v>
      </c>
      <c r="C1225" s="141" t="s">
        <v>23142</v>
      </c>
      <c r="D1225" s="141" t="s">
        <v>23143</v>
      </c>
      <c r="I1225" s="141" t="s">
        <v>27</v>
      </c>
      <c r="J1225" s="649">
        <v>1.34</v>
      </c>
    </row>
    <row r="1226" spans="1:10" hidden="1">
      <c r="A1226" s="141" t="s">
        <v>23144</v>
      </c>
      <c r="B1226" s="141" t="str">
        <f t="shared" si="19"/>
        <v>PROJETO EXECUTIVO DE SISTEMA DE DRENAGEM ATE 20.000M2,APRESENTADO NOS PADROES DA CONTRATANTEPROJETO EXECUTIVO DE SISTEMA DE DRENAGEM ATE 20.000M2,APRESEPROJETO EXECUTIVO DE SISTEMA DE DRENAGEM ATE 20.000M2,APRESE</v>
      </c>
      <c r="C1226" s="141" t="s">
        <v>23142</v>
      </c>
      <c r="D1226" s="141" t="s">
        <v>23143</v>
      </c>
      <c r="I1226" s="141" t="s">
        <v>27</v>
      </c>
      <c r="J1226" s="649">
        <v>1.1599999999999999</v>
      </c>
    </row>
    <row r="1227" spans="1:10" hidden="1">
      <c r="A1227" s="141" t="s">
        <v>23145</v>
      </c>
      <c r="B1227" s="141" t="str">
        <f t="shared" si="19"/>
        <v>PROJETO EXECUTIVO DE SISTEMA DE DRENAGEM ACIMA DE 20.000M2,APRESENTADO NOS PADROES DA CONTRATANTEPROJETO EXECUTIVO DE SISTEMA DE DRENAGEM ACIMA DE 20.000M2,APROJETO EXECUTIVO DE SISTEMA DE DRENAGEM ACIMA DE 20.000M2,A</v>
      </c>
      <c r="C1227" s="141" t="s">
        <v>23146</v>
      </c>
      <c r="D1227" s="141" t="s">
        <v>23147</v>
      </c>
      <c r="I1227" s="141" t="s">
        <v>27</v>
      </c>
      <c r="J1227" s="649">
        <v>0.92</v>
      </c>
    </row>
    <row r="1228" spans="1:10" hidden="1">
      <c r="A1228" s="141" t="s">
        <v>23148</v>
      </c>
      <c r="B1228" s="141" t="str">
        <f t="shared" si="19"/>
        <v>PROJETO EXECUTIVO DE SISTEMA DE DRENAGEM ACIMA DE 20.000M2,APRESENTADO NOS PADROES DA CONTRATANTEPROJETO EXECUTIVO DE SISTEMA DE DRENAGEM ACIMA DE 20.000M2,APROJETO EXECUTIVO DE SISTEMA DE DRENAGEM ACIMA DE 20.000M2,A</v>
      </c>
      <c r="C1228" s="141" t="s">
        <v>23146</v>
      </c>
      <c r="D1228" s="141" t="s">
        <v>23147</v>
      </c>
      <c r="I1228" s="141" t="s">
        <v>27</v>
      </c>
      <c r="J1228" s="649">
        <v>0.8</v>
      </c>
    </row>
    <row r="1229" spans="1:10" hidden="1">
      <c r="A1229" s="141" t="s">
        <v>23149</v>
      </c>
      <c r="B1229" s="141" t="str">
        <f t="shared" si="19"/>
        <v>PROJETO BASICO PARA URBANIZACAO/REURBANIZACAO DE AREAS,VISANDO A ORGANIZACAO ESPACIAL E DAS ATIVIDADES,CONTEMPLANDO:SISTPROJETO BASICO PARA URBANIZACAO/REURBANIZACAO DE AREAS,VISANEMA VIARIO,PASSEIOS,PRACAS,ARBORIZACAO,ILUMINACAO COM CRITERIOS LUMINOTECNICOS,DISTRIBUICAO E INTEGRACAO DO MOBILIARIO URBANO E EQUIPAMENTOS URBANOS,APRESENTADO NOS PADROES DA CONTRATANTEPROJETO BASICO PARA URBANIZACAO/REURBANIZACAO DE AREAS,VISAN</v>
      </c>
      <c r="C1229" s="141" t="s">
        <v>23150</v>
      </c>
      <c r="D1229" s="141" t="s">
        <v>23151</v>
      </c>
      <c r="E1229" s="141" t="s">
        <v>23152</v>
      </c>
      <c r="F1229" s="141" t="s">
        <v>23153</v>
      </c>
      <c r="G1229" s="141" t="s">
        <v>23154</v>
      </c>
      <c r="H1229" s="141" t="s">
        <v>23155</v>
      </c>
      <c r="I1229" s="141" t="s">
        <v>22127</v>
      </c>
      <c r="J1229" s="649">
        <v>84815.53</v>
      </c>
    </row>
    <row r="1230" spans="1:10" hidden="1">
      <c r="A1230" s="141" t="s">
        <v>23156</v>
      </c>
      <c r="B1230" s="141" t="str">
        <f t="shared" si="19"/>
        <v>PROJETO BASICO PARA URBANIZACAO/REURBANIZACAO DE AREAS,VISANDO A ORGANIZACAO ESPACIAL E DAS ATIVIDADES,CONTEMPLANDO:SISTPROJETO BASICO PARA URBANIZACAO/REURBANIZACAO DE AREAS,VISANEMA VIARIO,PASSEIOS,PRACAS,ARBORIZACAO,ILUMINACAO COM CRITERIOS LUMINOTECNICOS,DISTRIBUICAO E INTEGRACAO DO MOBILIARIO URBANO E EQUIPAMENTOS URBANOS,APRESENTADO NOS PADROES DA CONTRATANTEPROJETO BASICO PARA URBANIZACAO/REURBANIZACAO DE AREAS,VISAN</v>
      </c>
      <c r="C1230" s="141" t="s">
        <v>23150</v>
      </c>
      <c r="D1230" s="141" t="s">
        <v>23151</v>
      </c>
      <c r="E1230" s="141" t="s">
        <v>23152</v>
      </c>
      <c r="F1230" s="141" t="s">
        <v>23153</v>
      </c>
      <c r="G1230" s="141" t="s">
        <v>23154</v>
      </c>
      <c r="H1230" s="141" t="s">
        <v>23155</v>
      </c>
      <c r="I1230" s="141" t="s">
        <v>22127</v>
      </c>
      <c r="J1230" s="649">
        <v>73492.94</v>
      </c>
    </row>
    <row r="1231" spans="1:10" hidden="1">
      <c r="A1231" s="141" t="s">
        <v>23157</v>
      </c>
      <c r="B1231" s="141" t="str">
        <f t="shared" si="19"/>
        <v>PROJETO EXECUTIVO PARA URBANIZACAO/REURBANIZACAO DE AREAS,VISANDO A ORGANIZACAO ESPACIAL E DAS ATIVIDADES,CONTEMPLANDO:SPROJETO EXECUTIVO PARA URBANIZACAO/REURBANIZACAO DE AREAS,VIISTEMA VIARIO,PASSEIOS,PRACAS,ARBORIZACAO,ILUMINACAO COM CRITERIOS LUMINOTECNICOS,DISTRIBUICAO E INTEGRACAO DO MOBILIARIO URBANO E EQUIPAMENTOS URBANOS,APRESENTADO NOS PADROES DA CONTRATANTEPROJETO EXECUTIVO PARA URBANIZACAO/REURBANIZACAO DE AREAS,VI</v>
      </c>
      <c r="C1231" s="141" t="s">
        <v>23158</v>
      </c>
      <c r="D1231" s="141" t="s">
        <v>23159</v>
      </c>
      <c r="E1231" s="141" t="s">
        <v>23160</v>
      </c>
      <c r="F1231" s="141" t="s">
        <v>23161</v>
      </c>
      <c r="G1231" s="141" t="s">
        <v>23162</v>
      </c>
      <c r="H1231" s="141" t="s">
        <v>23103</v>
      </c>
      <c r="I1231" s="141" t="s">
        <v>22127</v>
      </c>
      <c r="J1231" s="649">
        <v>136640.98000000001</v>
      </c>
    </row>
    <row r="1232" spans="1:10" hidden="1">
      <c r="A1232" s="141" t="s">
        <v>23163</v>
      </c>
      <c r="B1232" s="141" t="str">
        <f t="shared" si="19"/>
        <v>PROJETO EXECUTIVO PARA URBANIZACAO/REURBANIZACAO DE AREAS,VISANDO A ORGANIZACAO ESPACIAL E DAS ATIVIDADES,CONTEMPLANDO:SPROJETO EXECUTIVO PARA URBANIZACAO/REURBANIZACAO DE AREAS,VIISTEMA VIARIO,PASSEIOS,PRACAS,ARBORIZACAO,ILUMINACAO COM CRITERIOS LUMINOTECNICOS,DISTRIBUICAO E INTEGRACAO DO MOBILIARIO URBANO E EQUIPAMENTOS URBANOS,APRESENTADO NOS PADROES DA CONTRATANTEPROJETO EXECUTIVO PARA URBANIZACAO/REURBANIZACAO DE AREAS,VI</v>
      </c>
      <c r="C1232" s="141" t="s">
        <v>23158</v>
      </c>
      <c r="D1232" s="141" t="s">
        <v>23159</v>
      </c>
      <c r="E1232" s="141" t="s">
        <v>23160</v>
      </c>
      <c r="F1232" s="141" t="s">
        <v>23161</v>
      </c>
      <c r="G1232" s="141" t="s">
        <v>23162</v>
      </c>
      <c r="H1232" s="141" t="s">
        <v>23103</v>
      </c>
      <c r="I1232" s="141" t="s">
        <v>22127</v>
      </c>
      <c r="J1232" s="649">
        <v>118399.87</v>
      </c>
    </row>
    <row r="1233" spans="1:10" hidden="1">
      <c r="A1233" s="141" t="s">
        <v>23164</v>
      </c>
      <c r="B1233" s="141" t="str">
        <f t="shared" si="19"/>
        <v>PROJETO EXECUTIVO PARA URBANIZACAO/REURBANIZACAO (GEOMETRICO,CORTES E DETALHES) PARA TRATAMENTO PAISAGISTICO DE AREAS PUPROJETO EXECUTIVO PARA URBANIZACAO/REURBANIZACAO (GEOMETRICOBLICAS,APRESENTADO NOS PADROES DA CONTRATANTE,INCLUSIVE AS OPERACOES PERTINENTES E A COORDENACAO DOS PROJETOS COMPLEMENTARESPROJETO EXECUTIVO PARA URBANIZACAO/REURBANIZACAO (GEOMETRICO</v>
      </c>
      <c r="C1233" s="141" t="s">
        <v>23165</v>
      </c>
      <c r="D1233" s="141" t="s">
        <v>23166</v>
      </c>
      <c r="E1233" s="141" t="s">
        <v>23167</v>
      </c>
      <c r="F1233" s="141" t="s">
        <v>23168</v>
      </c>
      <c r="G1233" s="141" t="s">
        <v>23169</v>
      </c>
      <c r="I1233" s="141" t="s">
        <v>22127</v>
      </c>
      <c r="J1233" s="649">
        <v>65364.82</v>
      </c>
    </row>
    <row r="1234" spans="1:10" hidden="1">
      <c r="A1234" s="141" t="s">
        <v>23170</v>
      </c>
      <c r="B1234" s="141" t="str">
        <f t="shared" si="19"/>
        <v>PROJETO EXECUTIVO PARA URBANIZACAO/REURBANIZACAO (GEOMETRICO,CORTES E DETALHES) PARA TRATAMENTO PAISAGISTICO DE AREAS PUPROJETO EXECUTIVO PARA URBANIZACAO/REURBANIZACAO (GEOMETRICOBLICAS,APRESENTADO NOS PADROES DA CONTRATANTE,INCLUSIVE AS OPERACOES PERTINENTES E A COORDENACAO DOS PROJETOS COMPLEMENTARESPROJETO EXECUTIVO PARA URBANIZACAO/REURBANIZACAO (GEOMETRICO</v>
      </c>
      <c r="C1234" s="141" t="s">
        <v>23165</v>
      </c>
      <c r="D1234" s="141" t="s">
        <v>23166</v>
      </c>
      <c r="E1234" s="141" t="s">
        <v>23167</v>
      </c>
      <c r="F1234" s="141" t="s">
        <v>23168</v>
      </c>
      <c r="G1234" s="141" t="s">
        <v>23169</v>
      </c>
      <c r="I1234" s="141" t="s">
        <v>22127</v>
      </c>
      <c r="J1234" s="649">
        <v>56638.53</v>
      </c>
    </row>
    <row r="1235" spans="1:10" hidden="1">
      <c r="A1235" s="141" t="s">
        <v>23171</v>
      </c>
      <c r="B1235" s="141" t="str">
        <f t="shared" si="19"/>
        <v>PROJETO DE VIA SIMPLES DE VEICULOS EM FAVELA,COM 1 FAIXA DEROLAMENTO,COM LARGURA MAXIMA DE 3M,APRESENTADO NOS PADROES DAPROJETO DE VIA SIMPLES DE VEICULOS EM FAVELA,COM 1 FAIXA DER CONTRATANTEPROJETO DE VIA SIMPLES DE VEICULOS EM FAVELA,COM 1 FAIXA DER</v>
      </c>
      <c r="C1235" s="141" t="s">
        <v>23172</v>
      </c>
      <c r="D1235" s="141" t="s">
        <v>23173</v>
      </c>
      <c r="E1235" s="141" t="s">
        <v>23174</v>
      </c>
      <c r="I1235" s="141" t="s">
        <v>22044</v>
      </c>
      <c r="J1235" s="649">
        <v>10171.82</v>
      </c>
    </row>
    <row r="1236" spans="1:10" hidden="1">
      <c r="A1236" s="141" t="s">
        <v>23175</v>
      </c>
      <c r="B1236" s="141" t="str">
        <f t="shared" si="19"/>
        <v>PROJETO DE VIA SIMPLES DE VEICULOS EM FAVELA,COM 1 FAIXA DEROLAMENTO,COM LARGURA MAXIMA DE 3M,APRESENTADO NOS PADROES DAPROJETO DE VIA SIMPLES DE VEICULOS EM FAVELA,COM 1 FAIXA DER CONTRATANTEPROJETO DE VIA SIMPLES DE VEICULOS EM FAVELA,COM 1 FAIXA DER</v>
      </c>
      <c r="C1236" s="141" t="s">
        <v>23172</v>
      </c>
      <c r="D1236" s="141" t="s">
        <v>23173</v>
      </c>
      <c r="E1236" s="141" t="s">
        <v>23174</v>
      </c>
      <c r="I1236" s="141" t="s">
        <v>22044</v>
      </c>
      <c r="J1236" s="649">
        <v>8813.91</v>
      </c>
    </row>
    <row r="1237" spans="1:10" hidden="1">
      <c r="A1237" s="141" t="s">
        <v>23176</v>
      </c>
      <c r="B1237" s="141" t="str">
        <f t="shared" si="19"/>
        <v>PROJETO PARA PASSARELA SOBRE LOGRADOURO PUBLICO,COM RAMPAS E/OU ESCADAS,APRESENTADO NOS PADROES DA CONTRATANTEPROJETO PARA PASSARELA SOBRE LOGRADOURO PUBLICO,COM RAMPAS EPROJETO PARA PASSARELA SOBRE LOGRADOURO PUBLICO,COM RAMPAS E</v>
      </c>
      <c r="C1237" s="141" t="s">
        <v>23177</v>
      </c>
      <c r="D1237" s="141" t="s">
        <v>23178</v>
      </c>
      <c r="I1237" s="141" t="s">
        <v>27</v>
      </c>
      <c r="J1237" s="649">
        <v>168.52</v>
      </c>
    </row>
    <row r="1238" spans="1:10" hidden="1">
      <c r="A1238" s="141" t="s">
        <v>23179</v>
      </c>
      <c r="B1238" s="141" t="str">
        <f t="shared" si="19"/>
        <v>PROJETO PARA PASSARELA SOBRE LOGRADOURO PUBLICO,COM RAMPAS E/OU ESCADAS,APRESENTADO NOS PADROES DA CONTRATANTEPROJETO PARA PASSARELA SOBRE LOGRADOURO PUBLICO,COM RAMPAS EPROJETO PARA PASSARELA SOBRE LOGRADOURO PUBLICO,COM RAMPAS E</v>
      </c>
      <c r="C1238" s="141" t="s">
        <v>23177</v>
      </c>
      <c r="D1238" s="141" t="s">
        <v>23178</v>
      </c>
      <c r="I1238" s="141" t="s">
        <v>27</v>
      </c>
      <c r="J1238" s="649">
        <v>146.02000000000001</v>
      </c>
    </row>
    <row r="1239" spans="1:10" hidden="1">
      <c r="A1239" s="141" t="s">
        <v>23180</v>
      </c>
      <c r="B1239" s="141" t="str">
        <f t="shared" si="19"/>
        <v>PROJETO EXECUTIVO PARA TRATAMENTO PAISAGISTICO COM ESPECIFICACAO VEGETAL LEGENDADA E QUANTIFICADA,EM AREAS PUBLICAS,CONSPROJETO EXECUTIVO PARA TRATAMENTO PAISAGISTICO COM ESPECIFICIDERANDO A AREA EFETIVA DE PLANTIO,APRESENTADO NOS PADROES DA CONTRATANTEPROJETO EXECUTIVO PARA TRATAMENTO PAISAGISTICO COM ESPECIFIC</v>
      </c>
      <c r="C1239" s="141" t="s">
        <v>23181</v>
      </c>
      <c r="D1239" s="141" t="s">
        <v>23182</v>
      </c>
      <c r="E1239" s="141" t="s">
        <v>23183</v>
      </c>
      <c r="F1239" s="141" t="s">
        <v>23184</v>
      </c>
      <c r="I1239" s="141" t="s">
        <v>22127</v>
      </c>
      <c r="J1239" s="649">
        <v>30685.3</v>
      </c>
    </row>
    <row r="1240" spans="1:10" hidden="1">
      <c r="A1240" s="141" t="s">
        <v>23185</v>
      </c>
      <c r="B1240" s="141" t="str">
        <f t="shared" si="19"/>
        <v>PROJETO EXECUTIVO PARA TRATAMENTO PAISAGISTICO COM ESPECIFICACAO VEGETAL LEGENDADA E QUANTIFICADA,EM AREAS PUBLICAS,CONSPROJETO EXECUTIVO PARA TRATAMENTO PAISAGISTICO COM ESPECIFICIDERANDO A AREA EFETIVA DE PLANTIO,APRESENTADO NOS PADROES DA CONTRATANTEPROJETO EXECUTIVO PARA TRATAMENTO PAISAGISTICO COM ESPECIFIC</v>
      </c>
      <c r="C1240" s="141" t="s">
        <v>23181</v>
      </c>
      <c r="D1240" s="141" t="s">
        <v>23182</v>
      </c>
      <c r="E1240" s="141" t="s">
        <v>23183</v>
      </c>
      <c r="F1240" s="141" t="s">
        <v>23184</v>
      </c>
      <c r="I1240" s="141" t="s">
        <v>22127</v>
      </c>
      <c r="J1240" s="649">
        <v>26588.89</v>
      </c>
    </row>
    <row r="1241" spans="1:10" hidden="1">
      <c r="A1241" s="141" t="s">
        <v>23186</v>
      </c>
      <c r="B1241" s="141" t="str">
        <f t="shared" si="19"/>
        <v>PROJETO EXECUTIVO DE VIA ESPECIAL PARA VEICULOS E PEDESTRES,EM AVENIDAS CANAL,COM CALCADAS EM AMBOS OS LADOS,COM LARGURAPROJETO EXECUTIVO DE VIA ESPECIAL PARA VEICULOS E PEDESTRES, MAXIMA DE 40M,APRESENTADO NOS PADROES DA CONTRATANTEPROJETO EXECUTIVO DE VIA ESPECIAL PARA VEICULOS E PEDESTRES,</v>
      </c>
      <c r="C1241" s="141" t="s">
        <v>23187</v>
      </c>
      <c r="D1241" s="141" t="s">
        <v>23188</v>
      </c>
      <c r="E1241" s="141" t="s">
        <v>23189</v>
      </c>
      <c r="I1241" s="141" t="s">
        <v>22127</v>
      </c>
      <c r="J1241" s="649">
        <v>6176.86</v>
      </c>
    </row>
    <row r="1242" spans="1:10" hidden="1">
      <c r="A1242" s="141" t="s">
        <v>23190</v>
      </c>
      <c r="B1242" s="141" t="str">
        <f t="shared" si="19"/>
        <v>PROJETO EXECUTIVO DE VIA ESPECIAL PARA VEICULOS E PEDESTRES,EM AVENIDAS CANAL,COM CALCADAS EM AMBOS OS LADOS,COM LARGURAPROJETO EXECUTIVO DE VIA ESPECIAL PARA VEICULOS E PEDESTRES, MAXIMA DE 40M,APRESENTADO NOS PADROES DA CONTRATANTEPROJETO EXECUTIVO DE VIA ESPECIAL PARA VEICULOS E PEDESTRES,</v>
      </c>
      <c r="C1242" s="141" t="s">
        <v>23187</v>
      </c>
      <c r="D1242" s="141" t="s">
        <v>23188</v>
      </c>
      <c r="E1242" s="141" t="s">
        <v>23189</v>
      </c>
      <c r="I1242" s="141" t="s">
        <v>22127</v>
      </c>
      <c r="J1242" s="649">
        <v>5352.31</v>
      </c>
    </row>
    <row r="1243" spans="1:10" hidden="1">
      <c r="A1243" s="141" t="s">
        <v>23191</v>
      </c>
      <c r="B1243" s="141" t="str">
        <f t="shared" si="19"/>
        <v>PROJETO EXECUTIVO DE VIA ESPECIAL PARA VEICULOS E PEDESTRESEM RUAS E AVENIDAS URBANAS,COM CALCADAS EM AMBOS OS LADOS,CAPROJETO EXECUTIVO DE VIA ESPECIAL PARA VEICULOS E PEDESTRESNTEIRO CENTRAL E SEPARADORES DE PISTAS LATERAIS EM AMBOS OSSENTIDOS E COM LARGURA MAXIMA DE 46M,APRESENTADO NOS PADROES DA CONTRATANTEPROJETO EXECUTIVO DE VIA ESPECIAL PARA VEICULOS E PEDESTRES</v>
      </c>
      <c r="C1243" s="141" t="s">
        <v>23192</v>
      </c>
      <c r="D1243" s="141" t="s">
        <v>23193</v>
      </c>
      <c r="E1243" s="141" t="s">
        <v>23194</v>
      </c>
      <c r="F1243" s="141" t="s">
        <v>23195</v>
      </c>
      <c r="G1243" s="141" t="s">
        <v>23196</v>
      </c>
      <c r="I1243" s="141" t="s">
        <v>22127</v>
      </c>
      <c r="J1243" s="649">
        <v>12144.76</v>
      </c>
    </row>
    <row r="1244" spans="1:10" hidden="1">
      <c r="A1244" s="141" t="s">
        <v>23197</v>
      </c>
      <c r="B1244" s="141" t="str">
        <f t="shared" si="19"/>
        <v>PROJETO EXECUTIVO DE VIA ESPECIAL PARA VEICULOS E PEDESTRESEM RUAS E AVENIDAS URBANAS,COM CALCADAS EM AMBOS OS LADOS,CAPROJETO EXECUTIVO DE VIA ESPECIAL PARA VEICULOS E PEDESTRESNTEIRO CENTRAL E SEPARADORES DE PISTAS LATERAIS EM AMBOS OSSENTIDOS E COM LARGURA MAXIMA DE 46M,APRESENTADO NOS PADROES DA CONTRATANTEPROJETO EXECUTIVO DE VIA ESPECIAL PARA VEICULOS E PEDESTRES</v>
      </c>
      <c r="C1244" s="141" t="s">
        <v>23192</v>
      </c>
      <c r="D1244" s="141" t="s">
        <v>23193</v>
      </c>
      <c r="E1244" s="141" t="s">
        <v>23194</v>
      </c>
      <c r="F1244" s="141" t="s">
        <v>23195</v>
      </c>
      <c r="G1244" s="141" t="s">
        <v>23196</v>
      </c>
      <c r="I1244" s="141" t="s">
        <v>22127</v>
      </c>
      <c r="J1244" s="649">
        <v>10523.46</v>
      </c>
    </row>
    <row r="1245" spans="1:10" hidden="1">
      <c r="A1245" s="141" t="s">
        <v>23198</v>
      </c>
      <c r="B1245" s="141" t="str">
        <f t="shared" si="19"/>
        <v>PROJETO EXECUTIVO DE VIA PARA VEICULOS E PEDESTRES EM RUAS EAVENIDAS URBANAS,COM CALCADAS EM AMBOS OS LADOS E 2 FAIXAS DPROJETO EXECUTIVO DE VIA PARA VEICULOS E PEDESTRES EM RUAS EE ROLAMENTO COM LARGURA MAXIMA DE 13M,APRESENTADO NOS PADROES DA CONTRATANTEPROJETO EXECUTIVO DE VIA PARA VEICULOS E PEDESTRES EM RUAS E</v>
      </c>
      <c r="C1245" s="141" t="s">
        <v>23199</v>
      </c>
      <c r="D1245" s="141" t="s">
        <v>23200</v>
      </c>
      <c r="E1245" s="141" t="s">
        <v>23201</v>
      </c>
      <c r="F1245" s="141" t="s">
        <v>23202</v>
      </c>
      <c r="I1245" s="141" t="s">
        <v>22127</v>
      </c>
      <c r="J1245" s="649">
        <v>11241.74</v>
      </c>
    </row>
    <row r="1246" spans="1:10" hidden="1">
      <c r="A1246" s="141" t="s">
        <v>23203</v>
      </c>
      <c r="B1246" s="141" t="str">
        <f t="shared" si="19"/>
        <v>PROJETO EXECUTIVO DE VIA PARA VEICULOS E PEDESTRES EM RUAS EAVENIDAS URBANAS,COM CALCADAS EM AMBOS OS LADOS E 2 FAIXAS DPROJETO EXECUTIVO DE VIA PARA VEICULOS E PEDESTRES EM RUAS EE ROLAMENTO COM LARGURA MAXIMA DE 13M,APRESENTADO NOS PADROES DA CONTRATANTEPROJETO EXECUTIVO DE VIA PARA VEICULOS E PEDESTRES EM RUAS E</v>
      </c>
      <c r="C1246" s="141" t="s">
        <v>23199</v>
      </c>
      <c r="D1246" s="141" t="s">
        <v>23200</v>
      </c>
      <c r="E1246" s="141" t="s">
        <v>23201</v>
      </c>
      <c r="F1246" s="141" t="s">
        <v>23202</v>
      </c>
      <c r="I1246" s="141" t="s">
        <v>22127</v>
      </c>
      <c r="J1246" s="649">
        <v>9740.99</v>
      </c>
    </row>
    <row r="1247" spans="1:10" hidden="1">
      <c r="A1247" s="141" t="s">
        <v>23204</v>
      </c>
      <c r="B1247" s="141" t="str">
        <f t="shared" si="19"/>
        <v>PROJETO EXECUTIVO DE VIA PARA VEICULOS E PEDESTRES EM RUAS EAVENIDAS URBANAS,COM CALCADAS EM AMBOS OS LADOS E 3 FAIXAS DPROJETO EXECUTIVO DE VIA PARA VEICULOS E PEDESTRES EM RUAS EE ROLAMENTO COM LARGURA MAXIMA DE 16M,APRESENTADO NOS PADROES DA CONTRATANTEPROJETO EXECUTIVO DE VIA PARA VEICULOS E PEDESTRES EM RUAS E</v>
      </c>
      <c r="C1247" s="141" t="s">
        <v>23199</v>
      </c>
      <c r="D1247" s="141" t="s">
        <v>23205</v>
      </c>
      <c r="E1247" s="141" t="s">
        <v>23206</v>
      </c>
      <c r="F1247" s="141" t="s">
        <v>23202</v>
      </c>
      <c r="I1247" s="141" t="s">
        <v>22127</v>
      </c>
      <c r="J1247" s="649">
        <v>10317.4</v>
      </c>
    </row>
    <row r="1248" spans="1:10" hidden="1">
      <c r="A1248" s="141" t="s">
        <v>23207</v>
      </c>
      <c r="B1248" s="141" t="str">
        <f t="shared" si="19"/>
        <v>PROJETO EXECUTIVO DE VIA PARA VEICULOS E PEDESTRES EM RUAS EAVENIDAS URBANAS,COM CALCADAS EM AMBOS OS LADOS E 3 FAIXAS DPROJETO EXECUTIVO DE VIA PARA VEICULOS E PEDESTRES EM RUAS EE ROLAMENTO COM LARGURA MAXIMA DE 16M,APRESENTADO NOS PADROES DA CONTRATANTEPROJETO EXECUTIVO DE VIA PARA VEICULOS E PEDESTRES EM RUAS E</v>
      </c>
      <c r="C1248" s="141" t="s">
        <v>23199</v>
      </c>
      <c r="D1248" s="141" t="s">
        <v>23205</v>
      </c>
      <c r="E1248" s="141" t="s">
        <v>23206</v>
      </c>
      <c r="F1248" s="141" t="s">
        <v>23202</v>
      </c>
      <c r="I1248" s="141" t="s">
        <v>22127</v>
      </c>
      <c r="J1248" s="649">
        <v>8940.0400000000009</v>
      </c>
    </row>
    <row r="1249" spans="1:10" hidden="1">
      <c r="A1249" s="141" t="s">
        <v>23208</v>
      </c>
      <c r="B1249" s="141" t="str">
        <f t="shared" si="19"/>
        <v>PROJETO EXECUTIVO DE VIA ESPECIAL PARA VEICULOS E PEDESTRESEM RUAS E AVENIDAS URBANAS,COM CALCADAS EM AMBOS OS LADOS,CAPROJETO EXECUTIVO DE VIA ESPECIAL PARA VEICULOS E PEDESTRESNTEIRO CENTRAL,COM 3 FAIXAS DE ROLAMENTO NAS PISTAS CENTRAIS E SEPARADORES DE PISTAS LATERAIS EM AMBOS OS SENTIDOS E COM LARGURA MAXIMA DE 53M,APRESENTADO NOS PADROES DA CONTRATANTEPROJETO EXECUTIVO DE VIA ESPECIAL PARA VEICULOS E PEDESTRES</v>
      </c>
      <c r="C1249" s="141" t="s">
        <v>23192</v>
      </c>
      <c r="D1249" s="141" t="s">
        <v>23193</v>
      </c>
      <c r="E1249" s="141" t="s">
        <v>23209</v>
      </c>
      <c r="F1249" s="141" t="s">
        <v>23210</v>
      </c>
      <c r="G1249" s="141" t="s">
        <v>23211</v>
      </c>
      <c r="H1249" s="141" t="s">
        <v>22146</v>
      </c>
      <c r="I1249" s="141" t="s">
        <v>22127</v>
      </c>
      <c r="J1249" s="649">
        <v>11673.17</v>
      </c>
    </row>
    <row r="1250" spans="1:10" hidden="1">
      <c r="A1250" s="141" t="s">
        <v>23212</v>
      </c>
      <c r="B1250" s="141" t="str">
        <f t="shared" si="19"/>
        <v>PROJETO EXECUTIVO DE VIA ESPECIAL PARA VEICULOS E PEDESTRESEM RUAS E AVENIDAS URBANAS,COM CALCADAS EM AMBOS OS LADOS,CAPROJETO EXECUTIVO DE VIA ESPECIAL PARA VEICULOS E PEDESTRESNTEIRO CENTRAL,COM 3 FAIXAS DE ROLAMENTO NAS PISTAS CENTRAIS E SEPARADORES DE PISTAS LATERAIS EM AMBOS OS SENTIDOS E COM LARGURA MAXIMA DE 53M,APRESENTADO NOS PADROES DA CONTRATANTEPROJETO EXECUTIVO DE VIA ESPECIAL PARA VEICULOS E PEDESTRES</v>
      </c>
      <c r="C1250" s="141" t="s">
        <v>23192</v>
      </c>
      <c r="D1250" s="141" t="s">
        <v>23193</v>
      </c>
      <c r="E1250" s="141" t="s">
        <v>23209</v>
      </c>
      <c r="F1250" s="141" t="s">
        <v>23210</v>
      </c>
      <c r="G1250" s="141" t="s">
        <v>23211</v>
      </c>
      <c r="H1250" s="141" t="s">
        <v>22146</v>
      </c>
      <c r="I1250" s="141" t="s">
        <v>22127</v>
      </c>
      <c r="J1250" s="649">
        <v>10114.91</v>
      </c>
    </row>
    <row r="1251" spans="1:10" hidden="1">
      <c r="A1251" s="141" t="s">
        <v>23213</v>
      </c>
      <c r="B1251" s="141" t="str">
        <f t="shared" si="19"/>
        <v>PROJETO EXECUTIVO DE VIA PARA VEICULOS E PEDESTRES EM RUAS EAVENIDAS URBANAS,COM CALCADAS EM AMBOS OS LADOS E 4 FAIXASDEPROJETO EXECUTIVO DE VIA PARA VEICULOS E PEDESTRES EM RUAS E ROLAMENTO COM LARGURA MAXIMA DE 25M,APRESENTADO NOS PADROES DA CONTRATANTEPROJETO EXECUTIVO DE VIA PARA VEICULOS E PEDESTRES EM RUAS E</v>
      </c>
      <c r="C1251" s="141" t="s">
        <v>23199</v>
      </c>
      <c r="D1251" s="141" t="s">
        <v>23214</v>
      </c>
      <c r="E1251" s="141" t="s">
        <v>23215</v>
      </c>
      <c r="F1251" s="141" t="s">
        <v>23196</v>
      </c>
      <c r="I1251" s="141" t="s">
        <v>22127</v>
      </c>
      <c r="J1251" s="649">
        <v>7303.04</v>
      </c>
    </row>
    <row r="1252" spans="1:10" hidden="1">
      <c r="A1252" s="141" t="s">
        <v>23216</v>
      </c>
      <c r="B1252" s="141" t="str">
        <f t="shared" si="19"/>
        <v>PROJETO EXECUTIVO DE VIA PARA VEICULOS E PEDESTRES EM RUAS EAVENIDAS URBANAS,COM CALCADAS EM AMBOS OS LADOS E 4 FAIXASDEPROJETO EXECUTIVO DE VIA PARA VEICULOS E PEDESTRES EM RUAS E ROLAMENTO COM LARGURA MAXIMA DE 25M,APRESENTADO NOS PADROES DA CONTRATANTEPROJETO EXECUTIVO DE VIA PARA VEICULOS E PEDESTRES EM RUAS E</v>
      </c>
      <c r="C1252" s="141" t="s">
        <v>23199</v>
      </c>
      <c r="D1252" s="141" t="s">
        <v>23214</v>
      </c>
      <c r="E1252" s="141" t="s">
        <v>23215</v>
      </c>
      <c r="F1252" s="141" t="s">
        <v>23196</v>
      </c>
      <c r="I1252" s="141" t="s">
        <v>22127</v>
      </c>
      <c r="J1252" s="649">
        <v>6328.1</v>
      </c>
    </row>
    <row r="1253" spans="1:10" hidden="1">
      <c r="A1253" s="141" t="s">
        <v>23217</v>
      </c>
      <c r="B1253" s="141" t="str">
        <f t="shared" si="19"/>
        <v>PROJETO EXECUTIVO DE VIA ESPECIAL PARA VEICULOS E PEDESTRESEM RUAS E AVENIDAS URBANAS,COM CALCADAS EM AMBOS OS LADOS,CAPROJETO EXECUTIVO DE VIA ESPECIAL PARA VEICULOS E PEDESTRESNTEIRO CENTRAL E PISTAS COM 4 FAIXAS DE ROLAMENTO EM CADA SENTIDO,COM LARGURA MAXIMA DE 40M,APRESENTADO NOS PADROES DA CONTRATANTEPROJETO EXECUTIVO DE VIA ESPECIAL PARA VEICULOS E PEDESTRES</v>
      </c>
      <c r="C1253" s="141" t="s">
        <v>23192</v>
      </c>
      <c r="D1253" s="141" t="s">
        <v>23193</v>
      </c>
      <c r="E1253" s="141" t="s">
        <v>23218</v>
      </c>
      <c r="F1253" s="141" t="s">
        <v>23219</v>
      </c>
      <c r="G1253" s="141" t="s">
        <v>23103</v>
      </c>
      <c r="I1253" s="141" t="s">
        <v>22127</v>
      </c>
      <c r="J1253" s="649">
        <v>11602.3</v>
      </c>
    </row>
    <row r="1254" spans="1:10" hidden="1">
      <c r="A1254" s="141" t="s">
        <v>23220</v>
      </c>
      <c r="B1254" s="141" t="str">
        <f t="shared" si="19"/>
        <v>PROJETO EXECUTIVO DE VIA ESPECIAL PARA VEICULOS E PEDESTRESEM RUAS E AVENIDAS URBANAS,COM CALCADAS EM AMBOS OS LADOS,CAPROJETO EXECUTIVO DE VIA ESPECIAL PARA VEICULOS E PEDESTRESNTEIRO CENTRAL E PISTAS COM 4 FAIXAS DE ROLAMENTO EM CADA SENTIDO,COM LARGURA MAXIMA DE 40M,APRESENTADO NOS PADROES DA CONTRATANTEPROJETO EXECUTIVO DE VIA ESPECIAL PARA VEICULOS E PEDESTRES</v>
      </c>
      <c r="C1254" s="141" t="s">
        <v>23192</v>
      </c>
      <c r="D1254" s="141" t="s">
        <v>23193</v>
      </c>
      <c r="E1254" s="141" t="s">
        <v>23218</v>
      </c>
      <c r="F1254" s="141" t="s">
        <v>23219</v>
      </c>
      <c r="G1254" s="141" t="s">
        <v>23103</v>
      </c>
      <c r="I1254" s="141" t="s">
        <v>22127</v>
      </c>
      <c r="J1254" s="649">
        <v>10053.43</v>
      </c>
    </row>
    <row r="1255" spans="1:10" hidden="1">
      <c r="A1255" s="141" t="s">
        <v>23221</v>
      </c>
      <c r="B1255" s="141" t="str">
        <f t="shared" si="19"/>
        <v>PROJETO EXECUTIVO DE VIA SIMPLES DE CICLOVIA,COM 1 FAIXA DEROLAMENTO,COM LARGURA MAXIMA DE 1,30M,APRESENTADO NOS PADROEPROJETO EXECUTIVO DE VIA SIMPLES DE CICLOVIA,COM 1 FAIXA DES DA CONTRATANTEPROJETO EXECUTIVO DE VIA SIMPLES DE CICLOVIA,COM 1 FAIXA DE</v>
      </c>
      <c r="C1255" s="141" t="s">
        <v>23222</v>
      </c>
      <c r="D1255" s="141" t="s">
        <v>23223</v>
      </c>
      <c r="E1255" s="141" t="s">
        <v>23202</v>
      </c>
      <c r="I1255" s="141" t="s">
        <v>22127</v>
      </c>
      <c r="J1255" s="649">
        <v>10130.65</v>
      </c>
    </row>
    <row r="1256" spans="1:10" hidden="1">
      <c r="A1256" s="141" t="s">
        <v>23224</v>
      </c>
      <c r="B1256" s="141" t="str">
        <f t="shared" si="19"/>
        <v>PROJETO EXECUTIVO DE VIA SIMPLES DE CICLOVIA,COM 1 FAIXA DEROLAMENTO,COM LARGURA MAXIMA DE 1,30M,APRESENTADO NOS PADROEPROJETO EXECUTIVO DE VIA SIMPLES DE CICLOVIA,COM 1 FAIXA DES DA CONTRATANTEPROJETO EXECUTIVO DE VIA SIMPLES DE CICLOVIA,COM 1 FAIXA DE</v>
      </c>
      <c r="C1256" s="141" t="s">
        <v>23222</v>
      </c>
      <c r="D1256" s="141" t="s">
        <v>23223</v>
      </c>
      <c r="E1256" s="141" t="s">
        <v>23202</v>
      </c>
      <c r="I1256" s="141" t="s">
        <v>22127</v>
      </c>
      <c r="J1256" s="649">
        <v>8778.19</v>
      </c>
    </row>
    <row r="1257" spans="1:10" hidden="1">
      <c r="A1257" s="141" t="s">
        <v>23225</v>
      </c>
      <c r="B1257" s="141" t="str">
        <f t="shared" si="19"/>
        <v>PROJETO EXECUTIVO DE VIA DUPLA DE CICLOVIA,COM 2 FAIXAS DE ROLAMENTO,COM LARGURA MAXIMA DE 3M,APRESENTADO NOS PADROES DAPROJETO EXECUTIVO DE VIA DUPLA DE CICLOVIA,COM 2 FAIXAS DE R CONTRATANTEPROJETO EXECUTIVO DE VIA DUPLA DE CICLOVIA,COM 2 FAIXAS DE R</v>
      </c>
      <c r="C1257" s="141" t="s">
        <v>23226</v>
      </c>
      <c r="D1257" s="141" t="s">
        <v>23173</v>
      </c>
      <c r="E1257" s="141" t="s">
        <v>23174</v>
      </c>
      <c r="I1257" s="141" t="s">
        <v>22127</v>
      </c>
      <c r="J1257" s="649">
        <v>15125.52</v>
      </c>
    </row>
    <row r="1258" spans="1:10" hidden="1">
      <c r="A1258" s="141" t="s">
        <v>23227</v>
      </c>
      <c r="B1258" s="141" t="str">
        <f t="shared" si="19"/>
        <v>PROJETO EXECUTIVO DE VIA DUPLA DE CICLOVIA,COM 2 FAIXAS DE ROLAMENTO,COM LARGURA MAXIMA DE 3M,APRESENTADO NOS PADROES DAPROJETO EXECUTIVO DE VIA DUPLA DE CICLOVIA,COM 2 FAIXAS DE R CONTRATANTEPROJETO EXECUTIVO DE VIA DUPLA DE CICLOVIA,COM 2 FAIXAS DE R</v>
      </c>
      <c r="C1258" s="141" t="s">
        <v>23226</v>
      </c>
      <c r="D1258" s="141" t="s">
        <v>23173</v>
      </c>
      <c r="E1258" s="141" t="s">
        <v>23174</v>
      </c>
      <c r="I1258" s="141" t="s">
        <v>22127</v>
      </c>
      <c r="J1258" s="649">
        <v>13106.2</v>
      </c>
    </row>
    <row r="1259" spans="1:10" hidden="1">
      <c r="A1259" s="141" t="s">
        <v>23228</v>
      </c>
      <c r="B1259" s="141" t="str">
        <f t="shared" si="19"/>
        <v>PROJETO EXECUTIVO DE SISTEMA CENTRAL DE GASES MEDICINAIS (OXIGENIO,AR COMPRIMIDO E VACUO),INCLUSIVE PROJETO BASICO,APRESPROJETO EXECUTIVO DE SISTEMA CENTRAL DE GASES MEDICINAIS (OXENTADO NOS PADROES DA CONTRATANTE,COM AREA ATE 1000M2PROJETO EXECUTIVO DE SISTEMA CENTRAL DE GASES MEDICINAIS (OX</v>
      </c>
      <c r="C1259" s="141" t="s">
        <v>23229</v>
      </c>
      <c r="D1259" s="141" t="s">
        <v>23230</v>
      </c>
      <c r="E1259" s="141" t="s">
        <v>23231</v>
      </c>
      <c r="I1259" s="141" t="s">
        <v>27</v>
      </c>
      <c r="J1259" s="649">
        <v>1.06</v>
      </c>
    </row>
    <row r="1260" spans="1:10" hidden="1">
      <c r="A1260" s="141" t="s">
        <v>23232</v>
      </c>
      <c r="B1260" s="141" t="str">
        <f t="shared" si="19"/>
        <v>PROJETO EXECUTIVO DE SISTEMA CENTRAL DE GASES MEDICINAIS (OXIGENIO,AR COMPRIMIDO E VACUO),INCLUSIVE PROJETO BASICO,APRESPROJETO EXECUTIVO DE SISTEMA CENTRAL DE GASES MEDICINAIS (OXENTADO NOS PADROES DA CONTRATANTE,COM AREA ATE 1000M2PROJETO EXECUTIVO DE SISTEMA CENTRAL DE GASES MEDICINAIS (OX</v>
      </c>
      <c r="C1260" s="141" t="s">
        <v>23229</v>
      </c>
      <c r="D1260" s="141" t="s">
        <v>23230</v>
      </c>
      <c r="E1260" s="141" t="s">
        <v>23231</v>
      </c>
      <c r="I1260" s="141" t="s">
        <v>27</v>
      </c>
      <c r="J1260" s="649">
        <v>0.92</v>
      </c>
    </row>
    <row r="1261" spans="1:10" hidden="1">
      <c r="A1261" s="141" t="s">
        <v>23233</v>
      </c>
      <c r="B1261" s="141" t="str">
        <f t="shared" si="19"/>
        <v>PROJETO EXECUTIVO DE SISTEMA CENTRAL DE GASES MEDICINAIS (OXIGENIO,AR COMPRIMIDO E VACUO),INCLUSIVE PROJETO BASICO,APRESPROJETO EXECUTIVO DE SISTEMA CENTRAL DE GASES MEDICINAIS (OXENTADO NOS PADROES DA CONTRATANTE,COM AREA DE 1001 ATE 4000M2PROJETO EXECUTIVO DE SISTEMA CENTRAL DE GASES MEDICINAIS (OX</v>
      </c>
      <c r="C1261" s="141" t="s">
        <v>23229</v>
      </c>
      <c r="D1261" s="141" t="s">
        <v>23230</v>
      </c>
      <c r="E1261" s="141" t="s">
        <v>23234</v>
      </c>
      <c r="F1261" s="654" t="s">
        <v>151</v>
      </c>
      <c r="I1261" s="141" t="s">
        <v>27</v>
      </c>
      <c r="J1261" s="649">
        <v>0.8</v>
      </c>
    </row>
    <row r="1262" spans="1:10" hidden="1">
      <c r="A1262" s="141" t="s">
        <v>23235</v>
      </c>
      <c r="B1262" s="141" t="str">
        <f t="shared" si="19"/>
        <v>PROJETO EXECUTIVO DE SISTEMA CENTRAL DE GASES MEDICINAIS (OXIGENIO,AR COMPRIMIDO E VACUO),INCLUSIVE PROJETO BASICO,APRESPROJETO EXECUTIVO DE SISTEMA CENTRAL DE GASES MEDICINAIS (OXENTADO NOS PADROES DA CONTRATANTE,COM AREA DE 1001 ATE 4000M2PROJETO EXECUTIVO DE SISTEMA CENTRAL DE GASES MEDICINAIS (OX</v>
      </c>
      <c r="C1262" s="141" t="s">
        <v>23229</v>
      </c>
      <c r="D1262" s="141" t="s">
        <v>23230</v>
      </c>
      <c r="E1262" s="141" t="s">
        <v>23234</v>
      </c>
      <c r="F1262" s="654" t="s">
        <v>151</v>
      </c>
      <c r="I1262" s="141" t="s">
        <v>27</v>
      </c>
      <c r="J1262" s="649">
        <v>0.7</v>
      </c>
    </row>
    <row r="1263" spans="1:10" hidden="1">
      <c r="A1263" s="141" t="s">
        <v>23236</v>
      </c>
      <c r="B1263" s="141" t="str">
        <f t="shared" si="19"/>
        <v>PROJETO EXECUTIVO DE SISTEMA CENTRAL DE GASES MEDICINAIS (OXIGENIO,AR COMPRIMIDO E VACUO),INCLUSIVE PROJETO BASICO,APRESPROJETO EXECUTIVO DE SISTEMA CENTRAL DE GASES MEDICINAIS (OXENTADO NOS PADROES DA CONTRATANTE,COM AREA ACIMA DE 4000M2PROJETO EXECUTIVO DE SISTEMA CENTRAL DE GASES MEDICINAIS (OX</v>
      </c>
      <c r="C1263" s="141" t="s">
        <v>23229</v>
      </c>
      <c r="D1263" s="141" t="s">
        <v>23230</v>
      </c>
      <c r="E1263" s="141" t="s">
        <v>23237</v>
      </c>
      <c r="I1263" s="141" t="s">
        <v>27</v>
      </c>
      <c r="J1263" s="649">
        <v>0.52</v>
      </c>
    </row>
    <row r="1264" spans="1:10" hidden="1">
      <c r="A1264" s="141" t="s">
        <v>23238</v>
      </c>
      <c r="B1264" s="141" t="str">
        <f t="shared" si="19"/>
        <v>PROJETO EXECUTIVO DE SISTEMA CENTRAL DE GASES MEDICINAIS (OXIGENIO,AR COMPRIMIDO E VACUO),INCLUSIVE PROJETO BASICO,APRESPROJETO EXECUTIVO DE SISTEMA CENTRAL DE GASES MEDICINAIS (OXENTADO NOS PADROES DA CONTRATANTE,COM AREA ACIMA DE 4000M2PROJETO EXECUTIVO DE SISTEMA CENTRAL DE GASES MEDICINAIS (OX</v>
      </c>
      <c r="C1264" s="141" t="s">
        <v>23229</v>
      </c>
      <c r="D1264" s="141" t="s">
        <v>23230</v>
      </c>
      <c r="E1264" s="141" t="s">
        <v>23237</v>
      </c>
      <c r="I1264" s="141" t="s">
        <v>27</v>
      </c>
      <c r="J1264" s="649">
        <v>0.45</v>
      </c>
    </row>
    <row r="1265" spans="1:10" hidden="1">
      <c r="A1265" s="141" t="s">
        <v>23239</v>
      </c>
      <c r="B1265" s="141" t="str">
        <f t="shared" si="19"/>
        <v>PROJETO EXECUTIVO PARA SISTEMA DE EXAUSTAO MECANICA DE COZINHA,INCLUSIVE PROJETO BASICO,APRESENTADO NOS PADROES DA CONTRPROJETO EXECUTIVO PARA SISTEMA DE EXAUSTAO MECANICA DE COZINATANTE COM AREA ATE 50M2PROJETO EXECUTIVO PARA SISTEMA DE EXAUSTAO MECANICA DE COZIN</v>
      </c>
      <c r="C1265" s="141" t="s">
        <v>23240</v>
      </c>
      <c r="D1265" s="141" t="s">
        <v>23241</v>
      </c>
      <c r="E1265" s="141" t="s">
        <v>23242</v>
      </c>
      <c r="I1265" s="141" t="s">
        <v>14</v>
      </c>
      <c r="J1265" s="649">
        <v>1789.35</v>
      </c>
    </row>
    <row r="1266" spans="1:10" hidden="1">
      <c r="A1266" s="141" t="s">
        <v>23243</v>
      </c>
      <c r="B1266" s="141" t="str">
        <f t="shared" si="19"/>
        <v>PROJETO EXECUTIVO PARA SISTEMA DE EXAUSTAO MECANICA DE COZINHA,INCLUSIVE PROJETO BASICO,APRESENTADO NOS PADROES DA CONTRPROJETO EXECUTIVO PARA SISTEMA DE EXAUSTAO MECANICA DE COZINATANTE COM AREA ATE 50M2PROJETO EXECUTIVO PARA SISTEMA DE EXAUSTAO MECANICA DE COZIN</v>
      </c>
      <c r="C1266" s="141" t="s">
        <v>23240</v>
      </c>
      <c r="D1266" s="141" t="s">
        <v>23241</v>
      </c>
      <c r="E1266" s="141" t="s">
        <v>23242</v>
      </c>
      <c r="I1266" s="141" t="s">
        <v>14</v>
      </c>
      <c r="J1266" s="649">
        <v>1550.49</v>
      </c>
    </row>
    <row r="1267" spans="1:10" hidden="1">
      <c r="A1267" s="141" t="s">
        <v>23244</v>
      </c>
      <c r="B1267" s="141" t="str">
        <f t="shared" si="19"/>
        <v>PROJETO EXECUTIVO PARA SISTEMA DE EXAUSTAO MECANICA DE COZINHA,INCLUSIVE PROJETO BASICO,APRESENTADO NOS PADROES DA CONTRPROJETO EXECUTIVO PARA SISTEMA DE EXAUSTAO MECANICA DE COZINATANTE,COM AREA DE 51 ATE 100M2PROJETO EXECUTIVO PARA SISTEMA DE EXAUSTAO MECANICA DE COZIN</v>
      </c>
      <c r="C1267" s="141" t="s">
        <v>23240</v>
      </c>
      <c r="D1267" s="141" t="s">
        <v>23241</v>
      </c>
      <c r="E1267" s="141" t="s">
        <v>23245</v>
      </c>
      <c r="I1267" s="141" t="s">
        <v>14</v>
      </c>
      <c r="J1267" s="649">
        <v>2236.69</v>
      </c>
    </row>
    <row r="1268" spans="1:10" hidden="1">
      <c r="A1268" s="141" t="s">
        <v>23246</v>
      </c>
      <c r="B1268" s="141" t="str">
        <f t="shared" si="19"/>
        <v>PROJETO EXECUTIVO PARA SISTEMA DE EXAUSTAO MECANICA DE COZINHA,INCLUSIVE PROJETO BASICO,APRESENTADO NOS PADROES DA CONTRPROJETO EXECUTIVO PARA SISTEMA DE EXAUSTAO MECANICA DE COZINATANTE,COM AREA DE 51 ATE 100M2PROJETO EXECUTIVO PARA SISTEMA DE EXAUSTAO MECANICA DE COZIN</v>
      </c>
      <c r="C1268" s="141" t="s">
        <v>23240</v>
      </c>
      <c r="D1268" s="141" t="s">
        <v>23241</v>
      </c>
      <c r="E1268" s="141" t="s">
        <v>23245</v>
      </c>
      <c r="I1268" s="141" t="s">
        <v>14</v>
      </c>
      <c r="J1268" s="649">
        <v>1938.12</v>
      </c>
    </row>
    <row r="1269" spans="1:10" hidden="1">
      <c r="A1269" s="141" t="s">
        <v>23247</v>
      </c>
      <c r="B1269" s="141" t="str">
        <f t="shared" si="19"/>
        <v>PROJETO EXECUTIVO PARA SISTEMA DE EXAUSTAO MECANICA DE COZINHA,INCLUSIVE PROJETO BASICO,APRESENTADO NOS PADROES DA CONTRPROJETO EXECUTIVO PARA SISTEMA DE EXAUSTAO MECANICA DE COZINATANTE,COM AREA ACIMA DE 100M2PROJETO EXECUTIVO PARA SISTEMA DE EXAUSTAO MECANICA DE COZIN</v>
      </c>
      <c r="C1269" s="141" t="s">
        <v>23240</v>
      </c>
      <c r="D1269" s="141" t="s">
        <v>23241</v>
      </c>
      <c r="E1269" s="141" t="s">
        <v>23248</v>
      </c>
      <c r="I1269" s="141" t="s">
        <v>14</v>
      </c>
      <c r="J1269" s="649">
        <v>3355.03</v>
      </c>
    </row>
    <row r="1270" spans="1:10" hidden="1">
      <c r="A1270" s="141" t="s">
        <v>23249</v>
      </c>
      <c r="B1270" s="141" t="str">
        <f t="shared" si="19"/>
        <v>PROJETO EXECUTIVO PARA SISTEMA DE EXAUSTAO MECANICA DE COZINHA,INCLUSIVE PROJETO BASICO,APRESENTADO NOS PADROES DA CONTRPROJETO EXECUTIVO PARA SISTEMA DE EXAUSTAO MECANICA DE COZINATANTE,COM AREA ACIMA DE 100M2PROJETO EXECUTIVO PARA SISTEMA DE EXAUSTAO MECANICA DE COZIN</v>
      </c>
      <c r="C1270" s="141" t="s">
        <v>23240</v>
      </c>
      <c r="D1270" s="141" t="s">
        <v>23241</v>
      </c>
      <c r="E1270" s="141" t="s">
        <v>23248</v>
      </c>
      <c r="I1270" s="141" t="s">
        <v>14</v>
      </c>
      <c r="J1270" s="649">
        <v>2907.17</v>
      </c>
    </row>
    <row r="1271" spans="1:10" hidden="1">
      <c r="A1271" s="141" t="s">
        <v>23250</v>
      </c>
      <c r="B1271" s="141" t="str">
        <f t="shared" si="19"/>
        <v>PROJETO ESTRUTURAL FINAL DE ENGENHARIA DE OBRAS-DE-ARTE ESPECIAIS (PONTES,VIADUTOS E PASSARELAS) EM CONCRETO ARMADO E/OUPROJETO ESTRUTURAL FINAL DE ENGENHARIA DE OBRAS-DE-ARTE ESPE PROTENDIDO OU ESTRUTURA DE ACO,COM AREA DE PROJECAO HORIZONTAL INFERIOR A 500M2,APRESENTADO NOS PADROES DA CONTRATANTEPROJETO ESTRUTURAL FINAL DE ENGENHARIA DE OBRAS-DE-ARTE ESPE</v>
      </c>
      <c r="C1271" s="141" t="s">
        <v>23251</v>
      </c>
      <c r="D1271" s="141" t="s">
        <v>23252</v>
      </c>
      <c r="E1271" s="141" t="s">
        <v>23253</v>
      </c>
      <c r="F1271" s="141" t="s">
        <v>23254</v>
      </c>
      <c r="I1271" s="141" t="s">
        <v>27</v>
      </c>
      <c r="J1271" s="649">
        <v>163.9</v>
      </c>
    </row>
    <row r="1272" spans="1:10" hidden="1">
      <c r="A1272" s="141" t="s">
        <v>23255</v>
      </c>
      <c r="B1272" s="141" t="str">
        <f t="shared" si="19"/>
        <v>PROJETO ESTRUTURAL FINAL DE ENGENHARIA DE OBRAS-DE-ARTE ESPECIAIS (PONTES,VIADUTOS E PASSARELAS) EM CONCRETO ARMADO E/OUPROJETO ESTRUTURAL FINAL DE ENGENHARIA DE OBRAS-DE-ARTE ESPE PROTENDIDO OU ESTRUTURA DE ACO,COM AREA DE PROJECAO HORIZONTAL INFERIOR A 500M2,APRESENTADO NOS PADROES DA CONTRATANTEPROJETO ESTRUTURAL FINAL DE ENGENHARIA DE OBRAS-DE-ARTE ESPE</v>
      </c>
      <c r="C1272" s="141" t="s">
        <v>23251</v>
      </c>
      <c r="D1272" s="141" t="s">
        <v>23252</v>
      </c>
      <c r="E1272" s="141" t="s">
        <v>23253</v>
      </c>
      <c r="F1272" s="141" t="s">
        <v>23254</v>
      </c>
      <c r="I1272" s="141" t="s">
        <v>27</v>
      </c>
      <c r="J1272" s="649">
        <v>142.02000000000001</v>
      </c>
    </row>
    <row r="1273" spans="1:10" hidden="1">
      <c r="A1273" s="141" t="s">
        <v>23256</v>
      </c>
      <c r="B1273" s="141" t="str">
        <f t="shared" si="19"/>
        <v>PROJETO ESTRUTURAL FINAL DE ENGENHARIA DE OBRAS-DE-ARTE ESPECIAIS (PONTES,VIADUTOS E PASSARELAS) EM CONCRETO ARMADO E/OUPROJETO ESTRUTURAL FINAL DE ENGENHARIA DE OBRAS-DE-ARTE ESPE PROTENDIDO OU ESTRUTURA DE ACO,COM AREA DE PROJECAO HORIZONTAL DE 501 ATE 5.000M2,APRESENTADO NOS PADROES DA CONTRATANTEPROJETO ESTRUTURAL FINAL DE ENGENHARIA DE OBRAS-DE-ARTE ESPE</v>
      </c>
      <c r="C1273" s="141" t="s">
        <v>23251</v>
      </c>
      <c r="D1273" s="141" t="s">
        <v>23252</v>
      </c>
      <c r="E1273" s="141" t="s">
        <v>23253</v>
      </c>
      <c r="F1273" s="141" t="s">
        <v>23257</v>
      </c>
      <c r="G1273" s="141" t="s">
        <v>22146</v>
      </c>
      <c r="I1273" s="141" t="s">
        <v>27</v>
      </c>
      <c r="J1273" s="649">
        <v>150.06</v>
      </c>
    </row>
    <row r="1274" spans="1:10" hidden="1">
      <c r="A1274" s="141" t="s">
        <v>23258</v>
      </c>
      <c r="B1274" s="141" t="str">
        <f t="shared" si="19"/>
        <v>PROJETO ESTRUTURAL FINAL DE ENGENHARIA DE OBRAS-DE-ARTE ESPECIAIS (PONTES,VIADUTOS E PASSARELAS) EM CONCRETO ARMADO E/OUPROJETO ESTRUTURAL FINAL DE ENGENHARIA DE OBRAS-DE-ARTE ESPE PROTENDIDO OU ESTRUTURA DE ACO,COM AREA DE PROJECAO HORIZONTAL DE 501 ATE 5.000M2,APRESENTADO NOS PADROES DA CONTRATANTEPROJETO ESTRUTURAL FINAL DE ENGENHARIA DE OBRAS-DE-ARTE ESPE</v>
      </c>
      <c r="C1274" s="141" t="s">
        <v>23251</v>
      </c>
      <c r="D1274" s="141" t="s">
        <v>23252</v>
      </c>
      <c r="E1274" s="141" t="s">
        <v>23253</v>
      </c>
      <c r="F1274" s="141" t="s">
        <v>23257</v>
      </c>
      <c r="G1274" s="141" t="s">
        <v>22146</v>
      </c>
      <c r="I1274" s="141" t="s">
        <v>27</v>
      </c>
      <c r="J1274" s="649">
        <v>130.03</v>
      </c>
    </row>
    <row r="1275" spans="1:10" hidden="1">
      <c r="A1275" s="141" t="s">
        <v>23259</v>
      </c>
      <c r="B1275" s="141" t="str">
        <f t="shared" si="19"/>
        <v>PROJETO ESTRUTURAL FINAL DE ENGENHARIA DE OBRAS-DE-ARTE ESPECIAIS (PONTES,VIADUTOS E PASSARELAS) EM CONCRETO ARMADO E/OUPROJETO ESTRUTURAL FINAL DE ENGENHARIA DE OBRAS-DE-ARTE ESPE PROTENDIDO OU ESTRUTURA DE ACO,COM AREA DE PROJECAO HORIZONTAL DE 5.001 ATE 7.000M2,APRESENTADO NOS PADROES DA CONTRATANTEPROJETO ESTRUTURAL FINAL DE ENGENHARIA DE OBRAS-DE-ARTE ESPE</v>
      </c>
      <c r="C1275" s="141" t="s">
        <v>23251</v>
      </c>
      <c r="D1275" s="141" t="s">
        <v>23252</v>
      </c>
      <c r="E1275" s="141" t="s">
        <v>23253</v>
      </c>
      <c r="F1275" s="141" t="s">
        <v>23260</v>
      </c>
      <c r="G1275" s="141" t="s">
        <v>23261</v>
      </c>
      <c r="I1275" s="141" t="s">
        <v>27</v>
      </c>
      <c r="J1275" s="649">
        <v>143.37</v>
      </c>
    </row>
    <row r="1276" spans="1:10" hidden="1">
      <c r="A1276" s="141" t="s">
        <v>23262</v>
      </c>
      <c r="B1276" s="141" t="str">
        <f t="shared" si="19"/>
        <v>PROJETO ESTRUTURAL FINAL DE ENGENHARIA DE OBRAS-DE-ARTE ESPECIAIS (PONTES,VIADUTOS E PASSARELAS) EM CONCRETO ARMADO E/OUPROJETO ESTRUTURAL FINAL DE ENGENHARIA DE OBRAS-DE-ARTE ESPE PROTENDIDO OU ESTRUTURA DE ACO,COM AREA DE PROJECAO HORIZONTAL DE 5.001 ATE 7.000M2,APRESENTADO NOS PADROES DA CONTRATANTEPROJETO ESTRUTURAL FINAL DE ENGENHARIA DE OBRAS-DE-ARTE ESPE</v>
      </c>
      <c r="C1276" s="141" t="s">
        <v>23251</v>
      </c>
      <c r="D1276" s="141" t="s">
        <v>23252</v>
      </c>
      <c r="E1276" s="141" t="s">
        <v>23253</v>
      </c>
      <c r="F1276" s="141" t="s">
        <v>23260</v>
      </c>
      <c r="G1276" s="141" t="s">
        <v>23261</v>
      </c>
      <c r="I1276" s="141" t="s">
        <v>27</v>
      </c>
      <c r="J1276" s="649">
        <v>124.23</v>
      </c>
    </row>
    <row r="1277" spans="1:10" hidden="1">
      <c r="A1277" s="141" t="s">
        <v>23263</v>
      </c>
      <c r="B1277" s="141" t="str">
        <f t="shared" si="19"/>
        <v>PROJETO EXECUTIVO DE PROGRAMACAO VISUAL PARA PREDIOS ESCOLARES E/OU ADMINISTRATIVOS ATE 500M2,APRESENTADO NOS PADROES DAPROJETO EXECUTIVO DE PROGRAMACAO VISUAL PARA PREDIOS ESCOLAR CONTRATANTEPROJETO EXECUTIVO DE PROGRAMACAO VISUAL PARA PREDIOS ESCOLAR</v>
      </c>
      <c r="C1277" s="141" t="s">
        <v>23264</v>
      </c>
      <c r="D1277" s="141" t="s">
        <v>23265</v>
      </c>
      <c r="E1277" s="141" t="s">
        <v>23174</v>
      </c>
      <c r="I1277" s="141" t="s">
        <v>27</v>
      </c>
      <c r="J1277" s="649">
        <v>9.1300000000000008</v>
      </c>
    </row>
    <row r="1278" spans="1:10" hidden="1">
      <c r="A1278" s="141" t="s">
        <v>23266</v>
      </c>
      <c r="B1278" s="141" t="str">
        <f t="shared" si="19"/>
        <v>PROJETO EXECUTIVO DE PROGRAMACAO VISUAL PARA PREDIOS ESCOLARES E/OU ADMINISTRATIVOS ATE 500M2,APRESENTADO NOS PADROES DAPROJETO EXECUTIVO DE PROGRAMACAO VISUAL PARA PREDIOS ESCOLAR CONTRATANTEPROJETO EXECUTIVO DE PROGRAMACAO VISUAL PARA PREDIOS ESCOLAR</v>
      </c>
      <c r="C1278" s="141" t="s">
        <v>23264</v>
      </c>
      <c r="D1278" s="141" t="s">
        <v>23265</v>
      </c>
      <c r="E1278" s="141" t="s">
        <v>23174</v>
      </c>
      <c r="I1278" s="141" t="s">
        <v>27</v>
      </c>
      <c r="J1278" s="649">
        <v>7.91</v>
      </c>
    </row>
    <row r="1279" spans="1:10" hidden="1">
      <c r="A1279" s="141" t="s">
        <v>23267</v>
      </c>
      <c r="B1279" s="141" t="str">
        <f t="shared" si="19"/>
        <v>PROJETO EXECUTIVO DE PROGRAMACAO VISUAL PARA PREDIOS ESCOLARES E/OU ADMINISTRATIVOS,DE 501 ATE 3000M2,APRESENTADO NOS PAPROJETO EXECUTIVO DE PROGRAMACAO VISUAL PARA PREDIOS ESCOLARDROES DA CONTRATANTEPROJETO EXECUTIVO DE PROGRAMACAO VISUAL PARA PREDIOS ESCOLAR</v>
      </c>
      <c r="C1279" s="141" t="s">
        <v>23264</v>
      </c>
      <c r="D1279" s="141" t="s">
        <v>23268</v>
      </c>
      <c r="E1279" s="141" t="s">
        <v>23269</v>
      </c>
      <c r="I1279" s="141" t="s">
        <v>27</v>
      </c>
      <c r="J1279" s="649">
        <v>7.62</v>
      </c>
    </row>
    <row r="1280" spans="1:10" hidden="1">
      <c r="A1280" s="141" t="s">
        <v>23270</v>
      </c>
      <c r="B1280" s="141" t="str">
        <f t="shared" si="19"/>
        <v>PROJETO EXECUTIVO DE PROGRAMACAO VISUAL PARA PREDIOS ESCOLARES E/OU ADMINISTRATIVOS,DE 501 ATE 3000M2,APRESENTADO NOS PAPROJETO EXECUTIVO DE PROGRAMACAO VISUAL PARA PREDIOS ESCOLARDROES DA CONTRATANTEPROJETO EXECUTIVO DE PROGRAMACAO VISUAL PARA PREDIOS ESCOLAR</v>
      </c>
      <c r="C1280" s="141" t="s">
        <v>23264</v>
      </c>
      <c r="D1280" s="141" t="s">
        <v>23268</v>
      </c>
      <c r="E1280" s="141" t="s">
        <v>23269</v>
      </c>
      <c r="I1280" s="141" t="s">
        <v>27</v>
      </c>
      <c r="J1280" s="649">
        <v>6.6</v>
      </c>
    </row>
    <row r="1281" spans="1:10" hidden="1">
      <c r="A1281" s="141" t="s">
        <v>23271</v>
      </c>
      <c r="B1281" s="141" t="str">
        <f t="shared" si="19"/>
        <v>RELATORIO FINAL DE OBRAS OU SERVICOS DE ENGENHARIA,REGISTROFOTOGRAFICO DOS SERVICOS,ACOMPANHADO DE LEGENDAS E INDICACAORELATORIO FINAL DE OBRAS OU SERVICOS DE ENGENHARIA,REGISTRO DA LOCALIZACAO,INFORMACOES CONTRATUAIS,PLANILHA ORCAMENTARIA E DESCRICAO DO ESCOPO DOS SERVICOS REALIZADOS,CONF.RECOMENDACOES E ESPECIFICACOES DO ORGAO CONTRATANTE.O ITEM DEVERA SER MEDIDO PELO NUMERO PRANCHAS ORIGINAIS COMPOE RELATORIORELATORIO FINAL DE OBRAS OU SERVICOS DE ENGENHARIA,REGISTRO</v>
      </c>
      <c r="C1281" s="141" t="s">
        <v>23272</v>
      </c>
      <c r="D1281" s="141" t="s">
        <v>23273</v>
      </c>
      <c r="E1281" s="141" t="s">
        <v>23274</v>
      </c>
      <c r="F1281" s="141" t="s">
        <v>23275</v>
      </c>
      <c r="G1281" s="141" t="s">
        <v>23276</v>
      </c>
      <c r="H1281" s="141" t="s">
        <v>23277</v>
      </c>
      <c r="I1281" s="141" t="s">
        <v>14</v>
      </c>
      <c r="J1281" s="649">
        <v>1893.14</v>
      </c>
    </row>
    <row r="1282" spans="1:10" hidden="1">
      <c r="A1282" s="141" t="s">
        <v>23278</v>
      </c>
      <c r="B1282" s="141" t="str">
        <f t="shared" si="19"/>
        <v>RELATORIO FINAL DE OBRAS OU SERVICOS DE ENGENHARIA,REGISTROFOTOGRAFICO DOS SERVICOS,ACOMPANHADO DE LEGENDAS E INDICACAORELATORIO FINAL DE OBRAS OU SERVICOS DE ENGENHARIA,REGISTRO DA LOCALIZACAO,INFORMACOES CONTRATUAIS,PLANILHA ORCAMENTARIA E DESCRICAO DO ESCOPO DOS SERVICOS REALIZADOS,CONF.RECOMENDACOES E ESPECIFICACOES DO ORGAO CONTRATANTE.O ITEM DEVERA SER MEDIDO PELO NUMERO PRANCHAS ORIGINAIS COMPOE RELATORIORELATORIO FINAL DE OBRAS OU SERVICOS DE ENGENHARIA,REGISTRO</v>
      </c>
      <c r="C1282" s="141" t="s">
        <v>23272</v>
      </c>
      <c r="D1282" s="141" t="s">
        <v>23273</v>
      </c>
      <c r="E1282" s="141" t="s">
        <v>23274</v>
      </c>
      <c r="F1282" s="141" t="s">
        <v>23275</v>
      </c>
      <c r="G1282" s="141" t="s">
        <v>23276</v>
      </c>
      <c r="H1282" s="141" t="s">
        <v>23277</v>
      </c>
      <c r="I1282" s="141" t="s">
        <v>14</v>
      </c>
      <c r="J1282" s="649">
        <v>1640.37</v>
      </c>
    </row>
    <row r="1283" spans="1:10" hidden="1">
      <c r="A1283" s="141" t="s">
        <v>23279</v>
      </c>
      <c r="B1283" s="141" t="str">
        <f t="shared" ref="B1283:B1346" si="20">C1283&amp;D1283&amp;C1283&amp;E1283&amp;F1283&amp;G1283&amp;H1283&amp;C1283</f>
        <v>SERVICOS DE ELABORACAO DE VISTORIAS,LAUDOS TECNICOS,ANTEPROJETOS DE INTERVENCOES LOCALIZADAS,QUANTITATIVOS E RELATORIO FSERVICOS DE ELABORACAO DE VISTORIAS,LAUDOS TECNICOS,ANTEPROJOTOGRAFICO PARA EXECUCAO DE RECUPERACAO ESTRUTURAL DE OBRAS-DE-ARTE ESPECIAIS,COM AREAS DE PROJECAO HORIZONTAL ATE 1000M2,APRESENTADO NOS PADROES DA CONTRATANTESERVICOS DE ELABORACAO DE VISTORIAS,LAUDOS TECNICOS,ANTEPROJ</v>
      </c>
      <c r="C1283" s="141" t="s">
        <v>23280</v>
      </c>
      <c r="D1283" s="141" t="s">
        <v>23281</v>
      </c>
      <c r="E1283" s="141" t="s">
        <v>23282</v>
      </c>
      <c r="F1283" s="141" t="s">
        <v>23283</v>
      </c>
      <c r="G1283" s="141" t="s">
        <v>23284</v>
      </c>
      <c r="I1283" s="141" t="s">
        <v>27</v>
      </c>
      <c r="J1283" s="649">
        <v>26.23</v>
      </c>
    </row>
    <row r="1284" spans="1:10" hidden="1">
      <c r="A1284" s="141" t="s">
        <v>23285</v>
      </c>
      <c r="B1284" s="141" t="str">
        <f t="shared" si="20"/>
        <v>SERVICOS DE ELABORACAO DE VISTORIAS,LAUDOS TECNICOS,ANTEPROJETOS DE INTERVENCOES LOCALIZADAS,QUANTITATIVOS E RELATORIO FSERVICOS DE ELABORACAO DE VISTORIAS,LAUDOS TECNICOS,ANTEPROJOTOGRAFICO PARA EXECUCAO DE RECUPERACAO ESTRUTURAL DE OBRAS-DE-ARTE ESPECIAIS,COM AREAS DE PROJECAO HORIZONTAL ATE 1000M2,APRESENTADO NOS PADROES DA CONTRATANTESERVICOS DE ELABORACAO DE VISTORIAS,LAUDOS TECNICOS,ANTEPROJ</v>
      </c>
      <c r="C1284" s="141" t="s">
        <v>23280</v>
      </c>
      <c r="D1284" s="141" t="s">
        <v>23281</v>
      </c>
      <c r="E1284" s="141" t="s">
        <v>23282</v>
      </c>
      <c r="F1284" s="141" t="s">
        <v>23283</v>
      </c>
      <c r="G1284" s="141" t="s">
        <v>23284</v>
      </c>
      <c r="I1284" s="141" t="s">
        <v>27</v>
      </c>
      <c r="J1284" s="649">
        <v>22.9</v>
      </c>
    </row>
    <row r="1285" spans="1:10" hidden="1">
      <c r="A1285" s="141" t="s">
        <v>23286</v>
      </c>
      <c r="B1285" s="141" t="str">
        <f t="shared" si="20"/>
        <v>SERVICOS DE ELABORACAO DE VISTORIAS,LAUDOS TECNICOS,ANTEPROJETOS DE INTERVENCOES LOCALIZADAS,QUANTITATIVOS E RELATORIO FSERVICOS DE ELABORACAO DE VISTORIAS,LAUDOS TECNICOS,ANTEPROJOTOGRAFICO PARA EXECUCAO DE RECUPERACAO ESTRUTURAL DE OBRAS-DE-ARTE ESPECIAIS,COM AREAS DE PROJECAO HORIZONTAL ENTRE 1000M2 E 2000M2.PARA OS PRIMEIROS 1000M2 CONSIDERAR O ITEM PERTINENTE,APRESENTADO NOS PADROES DA CONTRATANTESERVICOS DE ELABORACAO DE VISTORIAS,LAUDOS TECNICOS,ANTEPROJ</v>
      </c>
      <c r="C1285" s="141" t="s">
        <v>23280</v>
      </c>
      <c r="D1285" s="141" t="s">
        <v>23281</v>
      </c>
      <c r="E1285" s="141" t="s">
        <v>23282</v>
      </c>
      <c r="F1285" s="141" t="s">
        <v>23287</v>
      </c>
      <c r="G1285" s="141" t="s">
        <v>23288</v>
      </c>
      <c r="H1285" s="141" t="s">
        <v>23289</v>
      </c>
      <c r="I1285" s="141" t="s">
        <v>27</v>
      </c>
      <c r="J1285" s="649">
        <v>17.45</v>
      </c>
    </row>
    <row r="1286" spans="1:10" hidden="1">
      <c r="A1286" s="141" t="s">
        <v>23290</v>
      </c>
      <c r="B1286" s="141" t="str">
        <f t="shared" si="20"/>
        <v>SERVICOS DE ELABORACAO DE VISTORIAS,LAUDOS TECNICOS,ANTEPROJETOS DE INTERVENCOES LOCALIZADAS,QUANTITATIVOS E RELATORIO FSERVICOS DE ELABORACAO DE VISTORIAS,LAUDOS TECNICOS,ANTEPROJOTOGRAFICO PARA EXECUCAO DE RECUPERACAO ESTRUTURAL DE OBRAS-DE-ARTE ESPECIAIS,COM AREAS DE PROJECAO HORIZONTAL ENTRE 1000M2 E 2000M2.PARA OS PRIMEIROS 1000M2 CONSIDERAR O ITEM PERTINENTE,APRESENTADO NOS PADROES DA CONTRATANTESERVICOS DE ELABORACAO DE VISTORIAS,LAUDOS TECNICOS,ANTEPROJ</v>
      </c>
      <c r="C1286" s="141" t="s">
        <v>23280</v>
      </c>
      <c r="D1286" s="141" t="s">
        <v>23281</v>
      </c>
      <c r="E1286" s="141" t="s">
        <v>23282</v>
      </c>
      <c r="F1286" s="141" t="s">
        <v>23287</v>
      </c>
      <c r="G1286" s="141" t="s">
        <v>23288</v>
      </c>
      <c r="H1286" s="141" t="s">
        <v>23289</v>
      </c>
      <c r="I1286" s="141" t="s">
        <v>27</v>
      </c>
      <c r="J1286" s="649">
        <v>15.21</v>
      </c>
    </row>
    <row r="1287" spans="1:10" hidden="1">
      <c r="A1287" s="141" t="s">
        <v>23291</v>
      </c>
      <c r="B1287" s="141" t="str">
        <f t="shared" si="20"/>
        <v>SERVICOS DE ELABORACAO DE VISTORIAS,LAUDOS TECNICOS,ANTEPROJETOS DE INTERVENCOES LOCALIZADAS,QUANTITATIVOS E RELATORIO FSERVICOS DE ELABORACAO DE VISTORIAS,LAUDOS TECNICOS,ANTEPROJOTOGRAFICO PARA EXECUCAO DE RECUPERACAO ESTRUTURAL DE OBRAS-DE-ARTE ESPECIAIS,COM AREAS DE PROJECAO HORIZONTAL ENTRE 2000M2 E 5000M2.PARA OS PRIMEIROS 2000M2 CONSIDERAR OS ITENS PERTINENTES,APRESENTADO NOS PADROES DA CONTRATANTESERVICOS DE ELABORACAO DE VISTORIAS,LAUDOS TECNICOS,ANTEPROJ</v>
      </c>
      <c r="C1287" s="141" t="s">
        <v>23280</v>
      </c>
      <c r="D1287" s="141" t="s">
        <v>23281</v>
      </c>
      <c r="E1287" s="141" t="s">
        <v>23282</v>
      </c>
      <c r="F1287" s="141" t="s">
        <v>23292</v>
      </c>
      <c r="G1287" s="141" t="s">
        <v>23293</v>
      </c>
      <c r="H1287" s="141" t="s">
        <v>23294</v>
      </c>
      <c r="I1287" s="141" t="s">
        <v>27</v>
      </c>
      <c r="J1287" s="649">
        <v>13.77</v>
      </c>
    </row>
    <row r="1288" spans="1:10" hidden="1">
      <c r="A1288" s="141" t="s">
        <v>23295</v>
      </c>
      <c r="B1288" s="141" t="str">
        <f t="shared" si="20"/>
        <v>SERVICOS DE ELABORACAO DE VISTORIAS,LAUDOS TECNICOS,ANTEPROJETOS DE INTERVENCOES LOCALIZADAS,QUANTITATIVOS E RELATORIO FSERVICOS DE ELABORACAO DE VISTORIAS,LAUDOS TECNICOS,ANTEPROJOTOGRAFICO PARA EXECUCAO DE RECUPERACAO ESTRUTURAL DE OBRAS-DE-ARTE ESPECIAIS,COM AREAS DE PROJECAO HORIZONTAL ENTRE 2000M2 E 5000M2.PARA OS PRIMEIROS 2000M2 CONSIDERAR OS ITENS PERTINENTES,APRESENTADO NOS PADROES DA CONTRATANTESERVICOS DE ELABORACAO DE VISTORIAS,LAUDOS TECNICOS,ANTEPROJ</v>
      </c>
      <c r="C1288" s="141" t="s">
        <v>23280</v>
      </c>
      <c r="D1288" s="141" t="s">
        <v>23281</v>
      </c>
      <c r="E1288" s="141" t="s">
        <v>23282</v>
      </c>
      <c r="F1288" s="141" t="s">
        <v>23292</v>
      </c>
      <c r="G1288" s="141" t="s">
        <v>23293</v>
      </c>
      <c r="H1288" s="141" t="s">
        <v>23294</v>
      </c>
      <c r="I1288" s="141" t="s">
        <v>27</v>
      </c>
      <c r="J1288" s="649">
        <v>12.01</v>
      </c>
    </row>
    <row r="1289" spans="1:10" hidden="1">
      <c r="A1289" s="141" t="s">
        <v>23296</v>
      </c>
      <c r="B1289" s="141" t="str">
        <f t="shared" si="20"/>
        <v>SERVICOS DE ELABORACAO DE VISTORIAS,LAUDOS TECNICOS,ANTEPROJETOS DE INTERVENCOES LOCALIZADAS,QUANTITATIVOS E RELATORIO FSERVICOS DE ELABORACAO DE VISTORIAS,LAUDOS TECNICOS,ANTEPROJOTOGRAFICO PARA EXECUCAO DE RECUPERACAO ESTRUTURAL DE OBRAS-DE-ARTE ESPECIAIS,COM AREAS DE PROJECAO HORIZONTAL ACIMA DE5000M2.PARA OS PRIMEIROS 5000M2 CONSIDERAR OS ITENS PERTINENTES,APRESENTADO NOS PADROES DA CONTRATANTESERVICOS DE ELABORACAO DE VISTORIAS,LAUDOS TECNICOS,ANTEPROJ</v>
      </c>
      <c r="C1289" s="141" t="s">
        <v>23280</v>
      </c>
      <c r="D1289" s="141" t="s">
        <v>23281</v>
      </c>
      <c r="E1289" s="141" t="s">
        <v>23282</v>
      </c>
      <c r="F1289" s="141" t="s">
        <v>23297</v>
      </c>
      <c r="G1289" s="141" t="s">
        <v>23298</v>
      </c>
      <c r="H1289" s="141" t="s">
        <v>23299</v>
      </c>
      <c r="I1289" s="141" t="s">
        <v>27</v>
      </c>
      <c r="J1289" s="649">
        <v>11.75</v>
      </c>
    </row>
    <row r="1290" spans="1:10" hidden="1">
      <c r="A1290" s="141" t="s">
        <v>23300</v>
      </c>
      <c r="B1290" s="141" t="str">
        <f t="shared" si="20"/>
        <v>SERVICOS DE ELABORACAO DE VISTORIAS,LAUDOS TECNICOS,ANTEPROJETOS DE INTERVENCOES LOCALIZADAS,QUANTITATIVOS E RELATORIO FSERVICOS DE ELABORACAO DE VISTORIAS,LAUDOS TECNICOS,ANTEPROJOTOGRAFICO PARA EXECUCAO DE RECUPERACAO ESTRUTURAL DE OBRAS-DE-ARTE ESPECIAIS,COM AREAS DE PROJECAO HORIZONTAL ACIMA DE5000M2.PARA OS PRIMEIROS 5000M2 CONSIDERAR OS ITENS PERTINENTES,APRESENTADO NOS PADROES DA CONTRATANTESERVICOS DE ELABORACAO DE VISTORIAS,LAUDOS TECNICOS,ANTEPROJ</v>
      </c>
      <c r="C1290" s="141" t="s">
        <v>23280</v>
      </c>
      <c r="D1290" s="141" t="s">
        <v>23281</v>
      </c>
      <c r="E1290" s="141" t="s">
        <v>23282</v>
      </c>
      <c r="F1290" s="141" t="s">
        <v>23297</v>
      </c>
      <c r="G1290" s="141" t="s">
        <v>23298</v>
      </c>
      <c r="H1290" s="141" t="s">
        <v>23299</v>
      </c>
      <c r="I1290" s="141" t="s">
        <v>27</v>
      </c>
      <c r="J1290" s="649">
        <v>10.25</v>
      </c>
    </row>
    <row r="1291" spans="1:10" hidden="1">
      <c r="A1291" s="141" t="s">
        <v>23301</v>
      </c>
      <c r="B1291" s="141" t="str">
        <f t="shared" si="20"/>
        <v>SERVICOS DE ELABORACAO DE VISTORIAS,LAUDOS TECNICOS,ANTEPROJETOS DE INTERVENCOES LOCALIZADAS,QUANTITATIVOS E RELATORIO FSERVICOS DE ELABORACAO DE VISTORIAS,LAUDOS TECNICOS,ANTEPROJOTOGRAFICO PARA EXECUCAO DE RECUPERACAO ESTRUTURAL DE PREDIOS PUBLICOS,COM AREAS DE PROJECAO HORIZONTAL ATE 1000M2,APRESENTADO NOS PADROES DA CONTRATANTESERVICOS DE ELABORACAO DE VISTORIAS,LAUDOS TECNICOS,ANTEPROJ</v>
      </c>
      <c r="C1291" s="141" t="s">
        <v>23280</v>
      </c>
      <c r="D1291" s="141" t="s">
        <v>23281</v>
      </c>
      <c r="E1291" s="141" t="s">
        <v>23302</v>
      </c>
      <c r="F1291" s="141" t="s">
        <v>23303</v>
      </c>
      <c r="G1291" s="141" t="s">
        <v>23097</v>
      </c>
      <c r="I1291" s="141" t="s">
        <v>27</v>
      </c>
      <c r="J1291" s="649">
        <v>10.96</v>
      </c>
    </row>
    <row r="1292" spans="1:10" hidden="1">
      <c r="A1292" s="141" t="s">
        <v>23304</v>
      </c>
      <c r="B1292" s="141" t="str">
        <f t="shared" si="20"/>
        <v>SERVICOS DE ELABORACAO DE VISTORIAS,LAUDOS TECNICOS,ANTEPROJETOS DE INTERVENCOES LOCALIZADAS,QUANTITATIVOS E RELATORIO FSERVICOS DE ELABORACAO DE VISTORIAS,LAUDOS TECNICOS,ANTEPROJOTOGRAFICO PARA EXECUCAO DE RECUPERACAO ESTRUTURAL DE PREDIOS PUBLICOS,COM AREAS DE PROJECAO HORIZONTAL ATE 1000M2,APRESENTADO NOS PADROES DA CONTRATANTESERVICOS DE ELABORACAO DE VISTORIAS,LAUDOS TECNICOS,ANTEPROJ</v>
      </c>
      <c r="C1292" s="141" t="s">
        <v>23280</v>
      </c>
      <c r="D1292" s="141" t="s">
        <v>23281</v>
      </c>
      <c r="E1292" s="141" t="s">
        <v>23302</v>
      </c>
      <c r="F1292" s="141" t="s">
        <v>23303</v>
      </c>
      <c r="G1292" s="141" t="s">
        <v>23097</v>
      </c>
      <c r="I1292" s="141" t="s">
        <v>27</v>
      </c>
      <c r="J1292" s="649">
        <v>9.67</v>
      </c>
    </row>
    <row r="1293" spans="1:10" hidden="1">
      <c r="A1293" s="141" t="s">
        <v>23305</v>
      </c>
      <c r="B1293" s="141" t="str">
        <f t="shared" si="20"/>
        <v>SERVICOS DE ELABORACAO DE VISTORIAS,LAUDOS TECNICOS,ANTEPROJETOS DE INTERVENCOES LOCALIZADAS,QUANTITATIVOS E RELATORIO FSERVICOS DE ELABORACAO DE VISTORIAS,LAUDOS TECNICOS,ANTEPROJOTOGRAFICO PARA EXECUCAO DE RECUPERACAO ESTRUTURAL DE PREDIOS PUBLICOS,COM AREAS DE PROJECAO HORIZONTAL ENTRE 1000M2 E 2000M2.PARA OS PRIMEIROS 1000M2 CONSIDERAR O ITEM PERTINENTE,APRESENTADO NOS PADROES DA CONTRATANTESERVICOS DE ELABORACAO DE VISTORIAS,LAUDOS TECNICOS,ANTEPROJ</v>
      </c>
      <c r="C1293" s="141" t="s">
        <v>23280</v>
      </c>
      <c r="D1293" s="141" t="s">
        <v>23281</v>
      </c>
      <c r="E1293" s="141" t="s">
        <v>23302</v>
      </c>
      <c r="F1293" s="141" t="s">
        <v>23306</v>
      </c>
      <c r="G1293" s="141" t="s">
        <v>23307</v>
      </c>
      <c r="H1293" s="141" t="s">
        <v>23308</v>
      </c>
      <c r="I1293" s="141" t="s">
        <v>27</v>
      </c>
      <c r="J1293" s="649">
        <v>7.23</v>
      </c>
    </row>
    <row r="1294" spans="1:10" hidden="1">
      <c r="A1294" s="141" t="s">
        <v>23309</v>
      </c>
      <c r="B1294" s="141" t="str">
        <f t="shared" si="20"/>
        <v>SERVICOS DE ELABORACAO DE VISTORIAS,LAUDOS TECNICOS,ANTEPROJETOS DE INTERVENCOES LOCALIZADAS,QUANTITATIVOS E RELATORIO FSERVICOS DE ELABORACAO DE VISTORIAS,LAUDOS TECNICOS,ANTEPROJOTOGRAFICO PARA EXECUCAO DE RECUPERACAO ESTRUTURAL DE PREDIOS PUBLICOS,COM AREAS DE PROJECAO HORIZONTAL ENTRE 1000M2 E 2000M2.PARA OS PRIMEIROS 1000M2 CONSIDERAR O ITEM PERTINENTE,APRESENTADO NOS PADROES DA CONTRATANTESERVICOS DE ELABORACAO DE VISTORIAS,LAUDOS TECNICOS,ANTEPROJ</v>
      </c>
      <c r="C1294" s="141" t="s">
        <v>23280</v>
      </c>
      <c r="D1294" s="141" t="s">
        <v>23281</v>
      </c>
      <c r="E1294" s="141" t="s">
        <v>23302</v>
      </c>
      <c r="F1294" s="141" t="s">
        <v>23306</v>
      </c>
      <c r="G1294" s="141" t="s">
        <v>23307</v>
      </c>
      <c r="H1294" s="141" t="s">
        <v>23308</v>
      </c>
      <c r="I1294" s="141" t="s">
        <v>27</v>
      </c>
      <c r="J1294" s="649">
        <v>6.35</v>
      </c>
    </row>
    <row r="1295" spans="1:10" hidden="1">
      <c r="A1295" s="141" t="s">
        <v>23310</v>
      </c>
      <c r="B1295" s="141" t="str">
        <f t="shared" si="20"/>
        <v>SERVICOS DE ELABORACAO DE VISTORIAS,LAUDOS TECNICOS,ANTEPROJETOS DE INTERVENCOES LOCALIZADAS,QUANTITATIVOS E RELATORIO FSERVICOS DE ELABORACAO DE VISTORIAS,LAUDOS TECNICOS,ANTEPROJOTOGRAFICO PARA EXECUCAO DE RECUPERACAO ESTRUTURAL DE PREDIOS PUBLICOS,COM AREAS DE PROJECAO HORIZONTAL ENTRE 2000M2 E 5000M2.PARA OS PRIMEIROS 2000M2 CONSIDERAR OS ITENS PERTINENTES,APRESENTADO NOS PADROES DA CONTRATANTESERVICOS DE ELABORACAO DE VISTORIAS,LAUDOS TECNICOS,ANTEPROJ</v>
      </c>
      <c r="C1295" s="141" t="s">
        <v>23280</v>
      </c>
      <c r="D1295" s="141" t="s">
        <v>23281</v>
      </c>
      <c r="E1295" s="141" t="s">
        <v>23302</v>
      </c>
      <c r="F1295" s="141" t="s">
        <v>23311</v>
      </c>
      <c r="G1295" s="141" t="s">
        <v>23312</v>
      </c>
      <c r="H1295" s="141" t="s">
        <v>23313</v>
      </c>
      <c r="I1295" s="141" t="s">
        <v>27</v>
      </c>
      <c r="J1295" s="649">
        <v>5.73</v>
      </c>
    </row>
    <row r="1296" spans="1:10" hidden="1">
      <c r="A1296" s="141" t="s">
        <v>23314</v>
      </c>
      <c r="B1296" s="141" t="str">
        <f t="shared" si="20"/>
        <v>SERVICOS DE ELABORACAO DE VISTORIAS,LAUDOS TECNICOS,ANTEPROJETOS DE INTERVENCOES LOCALIZADAS,QUANTITATIVOS E RELATORIO FSERVICOS DE ELABORACAO DE VISTORIAS,LAUDOS TECNICOS,ANTEPROJOTOGRAFICO PARA EXECUCAO DE RECUPERACAO ESTRUTURAL DE PREDIOS PUBLICOS,COM AREAS DE PROJECAO HORIZONTAL ENTRE 2000M2 E 5000M2.PARA OS PRIMEIROS 2000M2 CONSIDERAR OS ITENS PERTINENTES,APRESENTADO NOS PADROES DA CONTRATANTESERVICOS DE ELABORACAO DE VISTORIAS,LAUDOS TECNICOS,ANTEPROJ</v>
      </c>
      <c r="C1296" s="141" t="s">
        <v>23280</v>
      </c>
      <c r="D1296" s="141" t="s">
        <v>23281</v>
      </c>
      <c r="E1296" s="141" t="s">
        <v>23302</v>
      </c>
      <c r="F1296" s="141" t="s">
        <v>23311</v>
      </c>
      <c r="G1296" s="141" t="s">
        <v>23312</v>
      </c>
      <c r="H1296" s="141" t="s">
        <v>23313</v>
      </c>
      <c r="I1296" s="141" t="s">
        <v>27</v>
      </c>
      <c r="J1296" s="649">
        <v>5.05</v>
      </c>
    </row>
    <row r="1297" spans="1:10" hidden="1">
      <c r="A1297" s="141" t="s">
        <v>23315</v>
      </c>
      <c r="B1297" s="141" t="str">
        <f t="shared" si="20"/>
        <v>SERVICOS DE ELABORACAO DE VISTORIAS,LAUDOS TECNICOS,ANTEPROJETOS DE INTERVENCOES LOCALIZADAS,QUANTITATIVOS E RELATORIO FSERVICOS DE ELABORACAO DE VISTORIAS,LAUDOS TECNICOS,ANTEPROJOTOGRAFICO PARA EXECUCAO DE RECUPERACAO ESTRUTURAL DE PREDIOS PUBLICOS,COM AREAS DE PROJECAO HORIZONTAL ACIMA DE 5000M2.PARA OS PRIMEIROS 5000M2 CONSIDERAR OS ITENS PERTINENTES,APRESENTADO NOS PADROES DA CONTRATANTESERVICOS DE ELABORACAO DE VISTORIAS,LAUDOS TECNICOS,ANTEPROJ</v>
      </c>
      <c r="C1297" s="141" t="s">
        <v>23280</v>
      </c>
      <c r="D1297" s="141" t="s">
        <v>23281</v>
      </c>
      <c r="E1297" s="141" t="s">
        <v>23302</v>
      </c>
      <c r="F1297" s="141" t="s">
        <v>23316</v>
      </c>
      <c r="G1297" s="141" t="s">
        <v>23317</v>
      </c>
      <c r="H1297" s="141" t="s">
        <v>23318</v>
      </c>
      <c r="I1297" s="141" t="s">
        <v>27</v>
      </c>
      <c r="J1297" s="649">
        <v>4.5</v>
      </c>
    </row>
    <row r="1298" spans="1:10" hidden="1">
      <c r="A1298" s="141" t="s">
        <v>23319</v>
      </c>
      <c r="B1298" s="141" t="str">
        <f t="shared" si="20"/>
        <v>SERVICOS DE ELABORACAO DE VISTORIAS,LAUDOS TECNICOS,ANTEPROJETOS DE INTERVENCOES LOCALIZADAS,QUANTITATIVOS E RELATORIO FSERVICOS DE ELABORACAO DE VISTORIAS,LAUDOS TECNICOS,ANTEPROJOTOGRAFICO PARA EXECUCAO DE RECUPERACAO ESTRUTURAL DE PREDIOS PUBLICOS,COM AREAS DE PROJECAO HORIZONTAL ACIMA DE 5000M2.PARA OS PRIMEIROS 5000M2 CONSIDERAR OS ITENS PERTINENTES,APRESENTADO NOS PADROES DA CONTRATANTESERVICOS DE ELABORACAO DE VISTORIAS,LAUDOS TECNICOS,ANTEPROJ</v>
      </c>
      <c r="C1298" s="141" t="s">
        <v>23280</v>
      </c>
      <c r="D1298" s="141" t="s">
        <v>23281</v>
      </c>
      <c r="E1298" s="141" t="s">
        <v>23302</v>
      </c>
      <c r="F1298" s="141" t="s">
        <v>23316</v>
      </c>
      <c r="G1298" s="141" t="s">
        <v>23317</v>
      </c>
      <c r="H1298" s="141" t="s">
        <v>23318</v>
      </c>
      <c r="I1298" s="141" t="s">
        <v>27</v>
      </c>
      <c r="J1298" s="649">
        <v>3.97</v>
      </c>
    </row>
    <row r="1299" spans="1:10" hidden="1">
      <c r="A1299" s="141" t="s">
        <v>23320</v>
      </c>
      <c r="B1299" s="141" t="str">
        <f t="shared" si="20"/>
        <v>PROJETO EXECUTIVO DE ARQUITETURA,CONSIDERANDO O PROJETO BASICO EXISTENTE,PARA PREDIOS HOSPITALARES ATE 1000M2,APRESENTADPROJETO EXECUTIVO DE ARQUITETURA,CONSIDERANDO O PROJETO BASIO NOS PADROES DA CONTRATANTE,INCLUSIVE AS LEGALIZACOES PERTINENTES,COORDENACAO E COMPATIBILIZACAO COM OS PROJETOS COMPLEMENTARESPROJETO EXECUTIVO DE ARQUITETURA,CONSIDERANDO O PROJETO BASI</v>
      </c>
      <c r="C1299" s="141" t="s">
        <v>23321</v>
      </c>
      <c r="D1299" s="141" t="s">
        <v>23322</v>
      </c>
      <c r="E1299" s="141" t="s">
        <v>22895</v>
      </c>
      <c r="F1299" s="141" t="s">
        <v>23323</v>
      </c>
      <c r="G1299" s="141" t="s">
        <v>23324</v>
      </c>
      <c r="I1299" s="141" t="s">
        <v>27</v>
      </c>
      <c r="J1299" s="649">
        <v>132.04</v>
      </c>
    </row>
    <row r="1300" spans="1:10" hidden="1">
      <c r="A1300" s="141" t="s">
        <v>23325</v>
      </c>
      <c r="B1300" s="141" t="str">
        <f t="shared" si="20"/>
        <v>PROJETO EXECUTIVO DE ARQUITETURA,CONSIDERANDO O PROJETO BASICO EXISTENTE,PARA PREDIOS HOSPITALARES ATE 1000M2,APRESENTADPROJETO EXECUTIVO DE ARQUITETURA,CONSIDERANDO O PROJETO BASIO NOS PADROES DA CONTRATANTE,INCLUSIVE AS LEGALIZACOES PERTINENTES,COORDENACAO E COMPATIBILIZACAO COM OS PROJETOS COMPLEMENTARESPROJETO EXECUTIVO DE ARQUITETURA,CONSIDERANDO O PROJETO BASI</v>
      </c>
      <c r="C1300" s="141" t="s">
        <v>23321</v>
      </c>
      <c r="D1300" s="141" t="s">
        <v>23322</v>
      </c>
      <c r="E1300" s="141" t="s">
        <v>22895</v>
      </c>
      <c r="F1300" s="141" t="s">
        <v>23323</v>
      </c>
      <c r="G1300" s="141" t="s">
        <v>23324</v>
      </c>
      <c r="I1300" s="141" t="s">
        <v>27</v>
      </c>
      <c r="J1300" s="649">
        <v>114.42</v>
      </c>
    </row>
    <row r="1301" spans="1:10" hidden="1">
      <c r="A1301" s="141" t="s">
        <v>23326</v>
      </c>
      <c r="B1301" s="141" t="str">
        <f t="shared" si="20"/>
        <v>PROJETO EXECUTIVO DE ARQUITETURA,CONSIDERANDO O PROJETO BASICO EXISTENTE,PARA PREDIOS HOSPITALARES DE 1001 ATE 4000M2,APPROJETO EXECUTIVO DE ARQUITETURA,CONSIDERANDO O PROJETO BASIRESENTADO NOS PADROES DA CONTRATANTE,INCLUSIVE AS LEGALIZACOES PERTINENTES,COORDENACAO E COMPATIBILIZACAO COM OS PROJETOS COMPLEMENTARESPROJETO EXECUTIVO DE ARQUITETURA,CONSIDERANDO O PROJETO BASI</v>
      </c>
      <c r="C1301" s="141" t="s">
        <v>23321</v>
      </c>
      <c r="D1301" s="141" t="s">
        <v>23327</v>
      </c>
      <c r="E1301" s="141" t="s">
        <v>22807</v>
      </c>
      <c r="F1301" s="141" t="s">
        <v>23328</v>
      </c>
      <c r="G1301" s="141" t="s">
        <v>23329</v>
      </c>
      <c r="I1301" s="141" t="s">
        <v>27</v>
      </c>
      <c r="J1301" s="649">
        <v>120.63</v>
      </c>
    </row>
    <row r="1302" spans="1:10" hidden="1">
      <c r="A1302" s="141" t="s">
        <v>23330</v>
      </c>
      <c r="B1302" s="141" t="str">
        <f t="shared" si="20"/>
        <v>PROJETO EXECUTIVO DE ARQUITETURA,CONSIDERANDO O PROJETO BASICO EXISTENTE,PARA PREDIOS HOSPITALARES DE 1001 ATE 4000M2,APPROJETO EXECUTIVO DE ARQUITETURA,CONSIDERANDO O PROJETO BASIRESENTADO NOS PADROES DA CONTRATANTE,INCLUSIVE AS LEGALIZACOES PERTINENTES,COORDENACAO E COMPATIBILIZACAO COM OS PROJETOS COMPLEMENTARESPROJETO EXECUTIVO DE ARQUITETURA,CONSIDERANDO O PROJETO BASI</v>
      </c>
      <c r="C1302" s="141" t="s">
        <v>23321</v>
      </c>
      <c r="D1302" s="141" t="s">
        <v>23327</v>
      </c>
      <c r="E1302" s="141" t="s">
        <v>22807</v>
      </c>
      <c r="F1302" s="141" t="s">
        <v>23328</v>
      </c>
      <c r="G1302" s="141" t="s">
        <v>23329</v>
      </c>
      <c r="I1302" s="141" t="s">
        <v>27</v>
      </c>
      <c r="J1302" s="649">
        <v>104.53</v>
      </c>
    </row>
    <row r="1303" spans="1:10" hidden="1">
      <c r="A1303" s="141" t="s">
        <v>23331</v>
      </c>
      <c r="B1303" s="141" t="str">
        <f t="shared" si="20"/>
        <v>PROJETO EXECUTIVO DE ARQUITETURA,CONSIDERANDO O PROJETO BASICO EXISTENTE,PARA PREDIOS HOSPITALARES ACIMA DE 4000M2,APRESPROJETO EXECUTIVO DE ARQUITETURA,CONSIDERANDO O PROJETO BASIENTADO NOS PADROES DA CONTRATANTE,INCLUSIVE AS LEGALIZACOESPERTINENTES,COORDENACAO E COMPATIBILIZACAO COM OS PROJETOS COMPLEMENTARESPROJETO EXECUTIVO DE ARQUITETURA,CONSIDERANDO O PROJETO BASI</v>
      </c>
      <c r="C1303" s="141" t="s">
        <v>23321</v>
      </c>
      <c r="D1303" s="141" t="s">
        <v>23332</v>
      </c>
      <c r="E1303" s="141" t="s">
        <v>22812</v>
      </c>
      <c r="F1303" s="141" t="s">
        <v>23333</v>
      </c>
      <c r="G1303" s="141" t="s">
        <v>23334</v>
      </c>
      <c r="I1303" s="141" t="s">
        <v>27</v>
      </c>
      <c r="J1303" s="649">
        <v>113.75</v>
      </c>
    </row>
    <row r="1304" spans="1:10" hidden="1">
      <c r="A1304" s="141" t="s">
        <v>23335</v>
      </c>
      <c r="B1304" s="141" t="str">
        <f t="shared" si="20"/>
        <v>PROJETO EXECUTIVO DE ARQUITETURA,CONSIDERANDO O PROJETO BASICO EXISTENTE,PARA PREDIOS HOSPITALARES ACIMA DE 4000M2,APRESPROJETO EXECUTIVO DE ARQUITETURA,CONSIDERANDO O PROJETO BASIENTADO NOS PADROES DA CONTRATANTE,INCLUSIVE AS LEGALIZACOESPERTINENTES,COORDENACAO E COMPATIBILIZACAO COM OS PROJETOS COMPLEMENTARESPROJETO EXECUTIVO DE ARQUITETURA,CONSIDERANDO O PROJETO BASI</v>
      </c>
      <c r="C1304" s="141" t="s">
        <v>23321</v>
      </c>
      <c r="D1304" s="141" t="s">
        <v>23332</v>
      </c>
      <c r="E1304" s="141" t="s">
        <v>22812</v>
      </c>
      <c r="F1304" s="141" t="s">
        <v>23333</v>
      </c>
      <c r="G1304" s="141" t="s">
        <v>23334</v>
      </c>
      <c r="I1304" s="141" t="s">
        <v>27</v>
      </c>
      <c r="J1304" s="649">
        <v>98.57</v>
      </c>
    </row>
    <row r="1305" spans="1:10" hidden="1">
      <c r="A1305" s="141" t="s">
        <v>23336</v>
      </c>
      <c r="B1305" s="141" t="str">
        <f t="shared" si="20"/>
        <v>PROJETO EXECUTIVO DE ARQUITETURA,CONSIDERANDO O PROJETO BASICO EXISTENTE,PARA PREDIOS CULTURAIS ATE 500M2,APRESENTADO NOPROJETO EXECUTIVO DE ARQUITETURA,CONSIDERANDO O PROJETO BASIS PADROES DA CONTRATANTE,INCLUSIVE AS LEGALIZACOES PERTINENTES,COORDENACAO E COMPATIBILIZACAO COM OS PROJETOS COMPLEMENTARESPROJETO EXECUTIVO DE ARQUITETURA,CONSIDERANDO O PROJETO BASI</v>
      </c>
      <c r="C1305" s="141" t="s">
        <v>23321</v>
      </c>
      <c r="D1305" s="141" t="s">
        <v>23337</v>
      </c>
      <c r="E1305" s="141" t="s">
        <v>22975</v>
      </c>
      <c r="F1305" s="141" t="s">
        <v>23338</v>
      </c>
      <c r="G1305" s="141" t="s">
        <v>23169</v>
      </c>
      <c r="I1305" s="141" t="s">
        <v>27</v>
      </c>
      <c r="J1305" s="649">
        <v>104.02</v>
      </c>
    </row>
    <row r="1306" spans="1:10" hidden="1">
      <c r="A1306" s="141" t="s">
        <v>23339</v>
      </c>
      <c r="B1306" s="141" t="str">
        <f t="shared" si="20"/>
        <v>PROJETO EXECUTIVO DE ARQUITETURA,CONSIDERANDO O PROJETO BASICO EXISTENTE,PARA PREDIOS CULTURAIS ATE 500M2,APRESENTADO NOPROJETO EXECUTIVO DE ARQUITETURA,CONSIDERANDO O PROJETO BASIS PADROES DA CONTRATANTE,INCLUSIVE AS LEGALIZACOES PERTINENTES,COORDENACAO E COMPATIBILIZACAO COM OS PROJETOS COMPLEMENTARESPROJETO EXECUTIVO DE ARQUITETURA,CONSIDERANDO O PROJETO BASI</v>
      </c>
      <c r="C1306" s="141" t="s">
        <v>23321</v>
      </c>
      <c r="D1306" s="141" t="s">
        <v>23337</v>
      </c>
      <c r="E1306" s="141" t="s">
        <v>22975</v>
      </c>
      <c r="F1306" s="141" t="s">
        <v>23338</v>
      </c>
      <c r="G1306" s="141" t="s">
        <v>23169</v>
      </c>
      <c r="I1306" s="141" t="s">
        <v>27</v>
      </c>
      <c r="J1306" s="649">
        <v>90.13</v>
      </c>
    </row>
    <row r="1307" spans="1:10" hidden="1">
      <c r="A1307" s="141" t="s">
        <v>23340</v>
      </c>
      <c r="B1307" s="141" t="str">
        <f t="shared" si="20"/>
        <v>PROJETO EXECUTIVO DE ARQUITETURA,CONSIDERANDO O PROJETO BASICO EXISTENTE,PARA PREDIOS CULTURAIS DE 501 ATE 3000M2,APRESEPROJETO EXECUTIVO DE ARQUITETURA,CONSIDERANDO O PROJETO BASINTADO NOS PADROES DA CONTRATANTE,INCLUSIVE AS LEGALIZACOES PERTINENTES,COORDENACAO E COMPATIBILIZACAO COM OS PROJETOS COMPLEMENTARESPROJETO EXECUTIVO DE ARQUITETURA,CONSIDERANDO O PROJETO BASI</v>
      </c>
      <c r="C1307" s="141" t="s">
        <v>23321</v>
      </c>
      <c r="D1307" s="141" t="s">
        <v>23341</v>
      </c>
      <c r="E1307" s="141" t="s">
        <v>22789</v>
      </c>
      <c r="F1307" s="141" t="s">
        <v>23342</v>
      </c>
      <c r="G1307" s="141" t="s">
        <v>23343</v>
      </c>
      <c r="I1307" s="141" t="s">
        <v>27</v>
      </c>
      <c r="J1307" s="649">
        <v>92.55</v>
      </c>
    </row>
    <row r="1308" spans="1:10" hidden="1">
      <c r="A1308" s="141" t="s">
        <v>23344</v>
      </c>
      <c r="B1308" s="141" t="str">
        <f t="shared" si="20"/>
        <v>PROJETO EXECUTIVO DE ARQUITETURA,CONSIDERANDO O PROJETO BASICO EXISTENTE,PARA PREDIOS CULTURAIS DE 501 ATE 3000M2,APRESEPROJETO EXECUTIVO DE ARQUITETURA,CONSIDERANDO O PROJETO BASINTADO NOS PADROES DA CONTRATANTE,INCLUSIVE AS LEGALIZACOES PERTINENTES,COORDENACAO E COMPATIBILIZACAO COM OS PROJETOS COMPLEMENTARESPROJETO EXECUTIVO DE ARQUITETURA,CONSIDERANDO O PROJETO BASI</v>
      </c>
      <c r="C1308" s="141" t="s">
        <v>23321</v>
      </c>
      <c r="D1308" s="141" t="s">
        <v>23341</v>
      </c>
      <c r="E1308" s="141" t="s">
        <v>22789</v>
      </c>
      <c r="F1308" s="141" t="s">
        <v>23342</v>
      </c>
      <c r="G1308" s="141" t="s">
        <v>23343</v>
      </c>
      <c r="I1308" s="141" t="s">
        <v>27</v>
      </c>
      <c r="J1308" s="649">
        <v>80.19</v>
      </c>
    </row>
    <row r="1309" spans="1:10" hidden="1">
      <c r="A1309" s="141" t="s">
        <v>23345</v>
      </c>
      <c r="B1309" s="141" t="str">
        <f t="shared" si="20"/>
        <v>PROJETO EXECUTIVO DE ARQUITETURA,CONSIDERANDO O PROJETO BASICO EXISTENTE,PARA PREDIOS CULTURAIS ACIMA DE 3000M2,APRESENTPROJETO EXECUTIVO DE ARQUITETURA,CONSIDERANDO O PROJETO BASIADO NOS PADROES DA CONTRATANTE,INCLUSIVE AS LEGALIZACOES PERTINENTES,COORDENACAO E COMPATIBILIZACAO COM OS PROJETOS COMPLEMENTARESPROJETO EXECUTIVO DE ARQUITETURA,CONSIDERANDO O PROJETO BASI</v>
      </c>
      <c r="C1309" s="141" t="s">
        <v>23321</v>
      </c>
      <c r="D1309" s="141" t="s">
        <v>23346</v>
      </c>
      <c r="E1309" s="141" t="s">
        <v>22667</v>
      </c>
      <c r="F1309" s="141" t="s">
        <v>22668</v>
      </c>
      <c r="G1309" s="141" t="s">
        <v>22669</v>
      </c>
      <c r="I1309" s="141" t="s">
        <v>27</v>
      </c>
      <c r="J1309" s="649">
        <v>73.27</v>
      </c>
    </row>
    <row r="1310" spans="1:10" hidden="1">
      <c r="A1310" s="141" t="s">
        <v>23347</v>
      </c>
      <c r="B1310" s="141" t="str">
        <f t="shared" si="20"/>
        <v>PROJETO EXECUTIVO DE ARQUITETURA,CONSIDERANDO O PROJETO BASICO EXISTENTE,PARA PREDIOS CULTURAIS ACIMA DE 3000M2,APRESENTPROJETO EXECUTIVO DE ARQUITETURA,CONSIDERANDO O PROJETO BASIADO NOS PADROES DA CONTRATANTE,INCLUSIVE AS LEGALIZACOES PERTINENTES,COORDENACAO E COMPATIBILIZACAO COM OS PROJETOS COMPLEMENTARESPROJETO EXECUTIVO DE ARQUITETURA,CONSIDERANDO O PROJETO BASI</v>
      </c>
      <c r="C1310" s="141" t="s">
        <v>23321</v>
      </c>
      <c r="D1310" s="141" t="s">
        <v>23346</v>
      </c>
      <c r="E1310" s="141" t="s">
        <v>22667</v>
      </c>
      <c r="F1310" s="141" t="s">
        <v>22668</v>
      </c>
      <c r="G1310" s="141" t="s">
        <v>22669</v>
      </c>
      <c r="I1310" s="141" t="s">
        <v>27</v>
      </c>
      <c r="J1310" s="649">
        <v>63.49</v>
      </c>
    </row>
    <row r="1311" spans="1:10" hidden="1">
      <c r="A1311" s="141" t="s">
        <v>23348</v>
      </c>
      <c r="B1311" s="141" t="str">
        <f t="shared" si="20"/>
        <v>PROJETO EXECUTIVO DE ARQUITETURA,CONSIDERANDO O PROJETO BASICO EXISTENTE,PARA PREDIOS ESCOLARES E/OU ADMINISTRATIVOS ATEPROJETO EXECUTIVO DE ARQUITETURA,CONSIDERANDO O PROJETO BASI 500M2,APRESENTADO NOS PADROES DA CONTRATANTE,INCLUSIVE AS LEGALIZACOES PERTINENTES,COORDENACAO E COMPATIBILIZACAO COM OS PROJETOS COMPLEMENTARESPROJETO EXECUTIVO DE ARQUITETURA,CONSIDERANDO O PROJETO BASI</v>
      </c>
      <c r="C1311" s="141" t="s">
        <v>23321</v>
      </c>
      <c r="D1311" s="141" t="s">
        <v>23349</v>
      </c>
      <c r="E1311" s="141" t="s">
        <v>23350</v>
      </c>
      <c r="F1311" s="141" t="s">
        <v>22737</v>
      </c>
      <c r="G1311" s="141" t="s">
        <v>22738</v>
      </c>
      <c r="I1311" s="141" t="s">
        <v>27</v>
      </c>
      <c r="J1311" s="649">
        <v>75.12</v>
      </c>
    </row>
    <row r="1312" spans="1:10" hidden="1">
      <c r="A1312" s="141" t="s">
        <v>23351</v>
      </c>
      <c r="B1312" s="141" t="str">
        <f t="shared" si="20"/>
        <v>PROJETO EXECUTIVO DE ARQUITETURA,CONSIDERANDO O PROJETO BASICO EXISTENTE,PARA PREDIOS ESCOLARES E/OU ADMINISTRATIVOS ATEPROJETO EXECUTIVO DE ARQUITETURA,CONSIDERANDO O PROJETO BASI 500M2,APRESENTADO NOS PADROES DA CONTRATANTE,INCLUSIVE AS LEGALIZACOES PERTINENTES,COORDENACAO E COMPATIBILIZACAO COM OS PROJETOS COMPLEMENTARESPROJETO EXECUTIVO DE ARQUITETURA,CONSIDERANDO O PROJETO BASI</v>
      </c>
      <c r="C1312" s="141" t="s">
        <v>23321</v>
      </c>
      <c r="D1312" s="141" t="s">
        <v>23349</v>
      </c>
      <c r="E1312" s="141" t="s">
        <v>23350</v>
      </c>
      <c r="F1312" s="141" t="s">
        <v>22737</v>
      </c>
      <c r="G1312" s="141" t="s">
        <v>22738</v>
      </c>
      <c r="I1312" s="141" t="s">
        <v>27</v>
      </c>
      <c r="J1312" s="649">
        <v>65.09</v>
      </c>
    </row>
    <row r="1313" spans="1:10" hidden="1">
      <c r="A1313" s="141" t="s">
        <v>23352</v>
      </c>
      <c r="B1313" s="141" t="str">
        <f t="shared" si="20"/>
        <v>PROJETO EXECUTIVO DE ARQUITETURA,CONSIDERANDO O PROJETO BASICO EXISTENTE,PARA PREDIOS ESCOLARES E/OU ADMINISTRATIVOS DEPROJETO EXECUTIVO DE ARQUITETURA,CONSIDERANDO O PROJETO BASI501 ATE 3000M2,APRESENTADO NOS PADROES DA CONTRATANTE,INCLUSIVE AS LEGALIZACOES PERTINENTES,COORDENACAO E COMPATIBILIZACAO COM OS PROJETOS COMPLEMENTARESPROJETO EXECUTIVO DE ARQUITETURA,CONSIDERANDO O PROJETO BASI</v>
      </c>
      <c r="C1313" s="141" t="s">
        <v>23321</v>
      </c>
      <c r="D1313" s="141" t="s">
        <v>23353</v>
      </c>
      <c r="E1313" s="141" t="s">
        <v>23354</v>
      </c>
      <c r="F1313" s="141" t="s">
        <v>23355</v>
      </c>
      <c r="G1313" s="141" t="s">
        <v>23356</v>
      </c>
      <c r="I1313" s="141" t="s">
        <v>27</v>
      </c>
      <c r="J1313" s="649">
        <v>54.55</v>
      </c>
    </row>
    <row r="1314" spans="1:10" hidden="1">
      <c r="A1314" s="141" t="s">
        <v>23357</v>
      </c>
      <c r="B1314" s="141" t="str">
        <f t="shared" si="20"/>
        <v>PROJETO EXECUTIVO DE ARQUITETURA,CONSIDERANDO O PROJETO BASICO EXISTENTE,PARA PREDIOS ESCOLARES E/OU ADMINISTRATIVOS DEPROJETO EXECUTIVO DE ARQUITETURA,CONSIDERANDO O PROJETO BASI501 ATE 3000M2,APRESENTADO NOS PADROES DA CONTRATANTE,INCLUSIVE AS LEGALIZACOES PERTINENTES,COORDENACAO E COMPATIBILIZACAO COM OS PROJETOS COMPLEMENTARESPROJETO EXECUTIVO DE ARQUITETURA,CONSIDERANDO O PROJETO BASI</v>
      </c>
      <c r="C1314" s="141" t="s">
        <v>23321</v>
      </c>
      <c r="D1314" s="141" t="s">
        <v>23353</v>
      </c>
      <c r="E1314" s="141" t="s">
        <v>23354</v>
      </c>
      <c r="F1314" s="141" t="s">
        <v>23355</v>
      </c>
      <c r="G1314" s="141" t="s">
        <v>23356</v>
      </c>
      <c r="I1314" s="141" t="s">
        <v>27</v>
      </c>
      <c r="J1314" s="649">
        <v>47.27</v>
      </c>
    </row>
    <row r="1315" spans="1:10" hidden="1">
      <c r="A1315" s="141" t="s">
        <v>23358</v>
      </c>
      <c r="B1315" s="141" t="str">
        <f t="shared" si="20"/>
        <v>PROJETO EXECUTIVO DE ARQUITETURA,CONSIDERANDO O PROJETO BASICO EXISTENTE,PARA PREDIOS ESCOLARES E/OU ADMINISTRATIVOS ACIPROJETO EXECUTIVO DE ARQUITETURA,CONSIDERANDO O PROJETO BASIMA DE 3000M2,APRESENTADO NOS PADROES DA CONTRATANTE,INCLUSIVE AS LEGALIZACOES PERTINENTES,COORDENACAO E COMPATIBILIZACAO COM OS PROJETOS COMPLEMENTARESPROJETO EXECUTIVO DE ARQUITETURA,CONSIDERANDO O PROJETO BASI</v>
      </c>
      <c r="C1315" s="141" t="s">
        <v>23321</v>
      </c>
      <c r="D1315" s="141" t="s">
        <v>23359</v>
      </c>
      <c r="E1315" s="141" t="s">
        <v>23360</v>
      </c>
      <c r="F1315" s="141" t="s">
        <v>22563</v>
      </c>
      <c r="G1315" s="141" t="s">
        <v>22564</v>
      </c>
      <c r="I1315" s="141" t="s">
        <v>27</v>
      </c>
      <c r="J1315" s="649">
        <v>43.83</v>
      </c>
    </row>
    <row r="1316" spans="1:10" hidden="1">
      <c r="A1316" s="141" t="s">
        <v>23361</v>
      </c>
      <c r="B1316" s="141" t="str">
        <f t="shared" si="20"/>
        <v>PROJETO EXECUTIVO DE ARQUITETURA,CONSIDERANDO O PROJETO BASICO EXISTENTE,PARA PREDIOS ESCOLARES E/OU ADMINISTRATIVOS ACIPROJETO EXECUTIVO DE ARQUITETURA,CONSIDERANDO O PROJETO BASIMA DE 3000M2,APRESENTADO NOS PADROES DA CONTRATANTE,INCLUSIVE AS LEGALIZACOES PERTINENTES,COORDENACAO E COMPATIBILIZACAO COM OS PROJETOS COMPLEMENTARESPROJETO EXECUTIVO DE ARQUITETURA,CONSIDERANDO O PROJETO BASI</v>
      </c>
      <c r="C1316" s="141" t="s">
        <v>23321</v>
      </c>
      <c r="D1316" s="141" t="s">
        <v>23359</v>
      </c>
      <c r="E1316" s="141" t="s">
        <v>23360</v>
      </c>
      <c r="F1316" s="141" t="s">
        <v>22563</v>
      </c>
      <c r="G1316" s="141" t="s">
        <v>22564</v>
      </c>
      <c r="I1316" s="141" t="s">
        <v>27</v>
      </c>
      <c r="J1316" s="649">
        <v>37.979999999999997</v>
      </c>
    </row>
    <row r="1317" spans="1:10" hidden="1">
      <c r="A1317" s="141" t="s">
        <v>23362</v>
      </c>
      <c r="B1317" s="141" t="str">
        <f t="shared" si="20"/>
        <v>PROJETO EXECUTIVO DE ARQUITETURA PARA LOTEAMENTOS COM 3 UNIDADES UNIFAMILIARES OU BIFAMILIARES TIPO PARA AREAS ATE 12000PROJETO EXECUTIVO DE ARQUITETURA PARA LOTEAMENTOS COM 3 UNIDM2,CONSIDERANDO O PROJETO BASICO EXISTENTE,APRESENTADO NOS PADROES DA CONTRATANTE,INCLUSIVE AS LEGALIZACOES PERTINENTES,,COORDENACAO E COMPATIBILIZACAO COM OS PROJETOS COMPLEMENTARESPROJETO EXECUTIVO DE ARQUITETURA PARA LOTEAMENTOS COM 3 UNID</v>
      </c>
      <c r="C1317" s="141" t="s">
        <v>22716</v>
      </c>
      <c r="D1317" s="141" t="s">
        <v>23363</v>
      </c>
      <c r="E1317" s="141" t="s">
        <v>23364</v>
      </c>
      <c r="F1317" s="141" t="s">
        <v>22592</v>
      </c>
      <c r="G1317" s="141" t="s">
        <v>23365</v>
      </c>
      <c r="H1317" s="141" t="s">
        <v>22581</v>
      </c>
      <c r="I1317" s="141" t="s">
        <v>27</v>
      </c>
      <c r="J1317" s="649">
        <v>20.74</v>
      </c>
    </row>
    <row r="1318" spans="1:10" hidden="1">
      <c r="A1318" s="141" t="s">
        <v>23366</v>
      </c>
      <c r="B1318" s="141" t="str">
        <f t="shared" si="20"/>
        <v>PROJETO EXECUTIVO DE ARQUITETURA PARA LOTEAMENTOS COM 3 UNIDADES UNIFAMILIARES OU BIFAMILIARES TIPO PARA AREAS ATE 12000PROJETO EXECUTIVO DE ARQUITETURA PARA LOTEAMENTOS COM 3 UNIDM2,CONSIDERANDO O PROJETO BASICO EXISTENTE,APRESENTADO NOS PADROES DA CONTRATANTE,INCLUSIVE AS LEGALIZACOES PERTINENTES,,COORDENACAO E COMPATIBILIZACAO COM OS PROJETOS COMPLEMENTARESPROJETO EXECUTIVO DE ARQUITETURA PARA LOTEAMENTOS COM 3 UNID</v>
      </c>
      <c r="C1318" s="141" t="s">
        <v>22716</v>
      </c>
      <c r="D1318" s="141" t="s">
        <v>23363</v>
      </c>
      <c r="E1318" s="141" t="s">
        <v>23364</v>
      </c>
      <c r="F1318" s="141" t="s">
        <v>22592</v>
      </c>
      <c r="G1318" s="141" t="s">
        <v>23365</v>
      </c>
      <c r="H1318" s="141" t="s">
        <v>22581</v>
      </c>
      <c r="I1318" s="141" t="s">
        <v>27</v>
      </c>
      <c r="J1318" s="649">
        <v>17.97</v>
      </c>
    </row>
    <row r="1319" spans="1:10" hidden="1">
      <c r="A1319" s="141" t="s">
        <v>23367</v>
      </c>
      <c r="B1319" s="141" t="str">
        <f t="shared" si="20"/>
        <v>PROJETO EXECUTIVO DE ARQUITETURA PARA LOTEAMENTOS COM 3 UNIDADES UNIFAMILIARES OU BIFAMILIARES TIPO PARA AREAS DE 12001PROJETO EXECUTIVO DE ARQUITETURA PARA LOTEAMENTOS COM 3 UNIDATE 36000M2,CONSIDERANDO O PROJETO BASICO EXISTENTE,APRESENTADO NOS PADROES DA CONTRATANTE,INCLUSIVE AS LEGALIZACOES PERTINENTES,COORDENACAO E COMPATIBILIZACAO COM OS PROJETOS COMPLEMENTARESPROJETO EXECUTIVO DE ARQUITETURA PARA LOTEAMENTOS COM 3 UNID</v>
      </c>
      <c r="C1319" s="141" t="s">
        <v>22716</v>
      </c>
      <c r="D1319" s="141" t="s">
        <v>23368</v>
      </c>
      <c r="E1319" s="141" t="s">
        <v>23369</v>
      </c>
      <c r="F1319" s="141" t="s">
        <v>22667</v>
      </c>
      <c r="G1319" s="141" t="s">
        <v>22668</v>
      </c>
      <c r="H1319" s="141" t="s">
        <v>22669</v>
      </c>
      <c r="I1319" s="141" t="s">
        <v>27</v>
      </c>
      <c r="J1319" s="649">
        <v>14.33</v>
      </c>
    </row>
    <row r="1320" spans="1:10" hidden="1">
      <c r="A1320" s="141" t="s">
        <v>23370</v>
      </c>
      <c r="B1320" s="141" t="str">
        <f t="shared" si="20"/>
        <v>PROJETO EXECUTIVO DE ARQUITETURA PARA LOTEAMENTOS COM 3 UNIDADES UNIFAMILIARES OU BIFAMILIARES TIPO PARA AREAS DE 12001PROJETO EXECUTIVO DE ARQUITETURA PARA LOTEAMENTOS COM 3 UNIDATE 36000M2,CONSIDERANDO O PROJETO BASICO EXISTENTE,APRESENTADO NOS PADROES DA CONTRATANTE,INCLUSIVE AS LEGALIZACOES PERTINENTES,COORDENACAO E COMPATIBILIZACAO COM OS PROJETOS COMPLEMENTARESPROJETO EXECUTIVO DE ARQUITETURA PARA LOTEAMENTOS COM 3 UNID</v>
      </c>
      <c r="C1320" s="141" t="s">
        <v>22716</v>
      </c>
      <c r="D1320" s="141" t="s">
        <v>23368</v>
      </c>
      <c r="E1320" s="141" t="s">
        <v>23369</v>
      </c>
      <c r="F1320" s="141" t="s">
        <v>22667</v>
      </c>
      <c r="G1320" s="141" t="s">
        <v>22668</v>
      </c>
      <c r="H1320" s="141" t="s">
        <v>22669</v>
      </c>
      <c r="I1320" s="141" t="s">
        <v>27</v>
      </c>
      <c r="J1320" s="649">
        <v>12.41</v>
      </c>
    </row>
    <row r="1321" spans="1:10" hidden="1">
      <c r="A1321" s="141" t="s">
        <v>23371</v>
      </c>
      <c r="B1321" s="141" t="str">
        <f t="shared" si="20"/>
        <v>PROJETO EXECUTIVO DE ARQUITETURA PARA LOTEAMENTOS COM 3 UNIDADES UNIFAMILIARES OU BIFAMILIARES TIPO PARA AREAS ACIMA DEPROJETO EXECUTIVO DE ARQUITETURA PARA LOTEAMENTOS COM 3 UNID3600M2,CONSIDERANDO O PROJETO BASICO EXISTENTE,APRESENTADO NOS PADROES DA CONTRATANTE,INCLUSIVE AS LEGALIZACOES PERTINENTES,COORDENACAO E COMPATIBILIZACAO COM OS PROJETOS COMPLEMENTARESPROJETO EXECUTIVO DE ARQUITETURA PARA LOTEAMENTOS COM 3 UNID</v>
      </c>
      <c r="C1321" s="141" t="s">
        <v>22716</v>
      </c>
      <c r="D1321" s="141" t="s">
        <v>22729</v>
      </c>
      <c r="E1321" s="141" t="s">
        <v>23372</v>
      </c>
      <c r="F1321" s="141" t="s">
        <v>22840</v>
      </c>
      <c r="G1321" s="141" t="s">
        <v>23373</v>
      </c>
      <c r="H1321" s="141" t="s">
        <v>23374</v>
      </c>
      <c r="I1321" s="141" t="s">
        <v>27</v>
      </c>
      <c r="J1321" s="649">
        <v>14.33</v>
      </c>
    </row>
    <row r="1322" spans="1:10" hidden="1">
      <c r="A1322" s="141" t="s">
        <v>23375</v>
      </c>
      <c r="B1322" s="141" t="str">
        <f t="shared" si="20"/>
        <v>PROJETO EXECUTIVO DE ARQUITETURA PARA LOTEAMENTOS COM 3 UNIDADES UNIFAMILIARES OU BIFAMILIARES TIPO PARA AREAS ACIMA DEPROJETO EXECUTIVO DE ARQUITETURA PARA LOTEAMENTOS COM 3 UNID3600M2,CONSIDERANDO O PROJETO BASICO EXISTENTE,APRESENTADO NOS PADROES DA CONTRATANTE,INCLUSIVE AS LEGALIZACOES PERTINENTES,COORDENACAO E COMPATIBILIZACAO COM OS PROJETOS COMPLEMENTARESPROJETO EXECUTIVO DE ARQUITETURA PARA LOTEAMENTOS COM 3 UNID</v>
      </c>
      <c r="C1322" s="141" t="s">
        <v>22716</v>
      </c>
      <c r="D1322" s="141" t="s">
        <v>22729</v>
      </c>
      <c r="E1322" s="141" t="s">
        <v>23372</v>
      </c>
      <c r="F1322" s="141" t="s">
        <v>22840</v>
      </c>
      <c r="G1322" s="141" t="s">
        <v>23373</v>
      </c>
      <c r="H1322" s="141" t="s">
        <v>23374</v>
      </c>
      <c r="I1322" s="141" t="s">
        <v>27</v>
      </c>
      <c r="J1322" s="649">
        <v>12.41</v>
      </c>
    </row>
    <row r="1323" spans="1:10" hidden="1">
      <c r="A1323" s="141" t="s">
        <v>23376</v>
      </c>
      <c r="B1323" s="141" t="str">
        <f t="shared" si="20"/>
        <v>PROJETO EXECUTIVO DE ARQUITETURA,CONSIDERANDO O PROJETO BASICO EXISTENTE,PARA HABITACAO/EDIFICIOS ATE 6000M2,APRESENTADOPROJETO EXECUTIVO DE ARQUITETURA,CONSIDERANDO O PROJETO BASI NOS PADROES DA CONTRATANTE,INCLUSIVE AS LEGALIZACOES PERTINENTES,COORDENACAO E COMPATIBILIZACAO COM OS PROJETOS COMPLEMENTARESPROJETO EXECUTIVO DE ARQUITETURA,CONSIDERANDO O PROJETO BASI</v>
      </c>
      <c r="C1323" s="141" t="s">
        <v>23321</v>
      </c>
      <c r="D1323" s="141" t="s">
        <v>23377</v>
      </c>
      <c r="E1323" s="141" t="s">
        <v>22784</v>
      </c>
      <c r="F1323" s="141" t="s">
        <v>23378</v>
      </c>
      <c r="G1323" s="141" t="s">
        <v>23379</v>
      </c>
      <c r="I1323" s="141" t="s">
        <v>27</v>
      </c>
      <c r="J1323" s="649">
        <v>70.349999999999994</v>
      </c>
    </row>
    <row r="1324" spans="1:10" hidden="1">
      <c r="A1324" s="141" t="s">
        <v>23380</v>
      </c>
      <c r="B1324" s="141" t="str">
        <f t="shared" si="20"/>
        <v>PROJETO EXECUTIVO DE ARQUITETURA,CONSIDERANDO O PROJETO BASICO EXISTENTE,PARA HABITACAO/EDIFICIOS ATE 6000M2,APRESENTADOPROJETO EXECUTIVO DE ARQUITETURA,CONSIDERANDO O PROJETO BASI NOS PADROES DA CONTRATANTE,INCLUSIVE AS LEGALIZACOES PERTINENTES,COORDENACAO E COMPATIBILIZACAO COM OS PROJETOS COMPLEMENTARESPROJETO EXECUTIVO DE ARQUITETURA,CONSIDERANDO O PROJETO BASI</v>
      </c>
      <c r="C1324" s="141" t="s">
        <v>23321</v>
      </c>
      <c r="D1324" s="141" t="s">
        <v>23377</v>
      </c>
      <c r="E1324" s="141" t="s">
        <v>22784</v>
      </c>
      <c r="F1324" s="141" t="s">
        <v>23378</v>
      </c>
      <c r="G1324" s="141" t="s">
        <v>23379</v>
      </c>
      <c r="I1324" s="141" t="s">
        <v>27</v>
      </c>
      <c r="J1324" s="649">
        <v>60.96</v>
      </c>
    </row>
    <row r="1325" spans="1:10" hidden="1">
      <c r="A1325" s="141" t="s">
        <v>23381</v>
      </c>
      <c r="B1325" s="141" t="str">
        <f t="shared" si="20"/>
        <v>PROJETO EXECUTIVO DE ARQUITETURA,CONSIDERANDO O PROJETO BASICO EXISTENTE,PARA HABITACAO/EDIFICIOS DE 6001 ATE 12000M2,APPROJETO EXECUTIVO DE ARQUITETURA,CONSIDERANDO O PROJETO BASIRESENTADO NOS PADROES DA CONTRATANTE,INCLUSIVE AS LEGALIZACOES PERTINENTES,COORDENACAO E COMPATIBILIZACAO COM OS PROJETOS COMPLEMENTARESPROJETO EXECUTIVO DE ARQUITETURA,CONSIDERANDO O PROJETO BASI</v>
      </c>
      <c r="C1325" s="141" t="s">
        <v>23321</v>
      </c>
      <c r="D1325" s="141" t="s">
        <v>23382</v>
      </c>
      <c r="E1325" s="141" t="s">
        <v>22807</v>
      </c>
      <c r="F1325" s="141" t="s">
        <v>23328</v>
      </c>
      <c r="G1325" s="141" t="s">
        <v>23329</v>
      </c>
      <c r="I1325" s="141" t="s">
        <v>27</v>
      </c>
      <c r="J1325" s="649">
        <v>48.77</v>
      </c>
    </row>
    <row r="1326" spans="1:10" hidden="1">
      <c r="A1326" s="141" t="s">
        <v>23383</v>
      </c>
      <c r="B1326" s="141" t="str">
        <f t="shared" si="20"/>
        <v>PROJETO EXECUTIVO DE ARQUITETURA,CONSIDERANDO O PROJETO BASICO EXISTENTE,PARA HABITACAO/EDIFICIOS DE 6001 ATE 12000M2,APPROJETO EXECUTIVO DE ARQUITETURA,CONSIDERANDO O PROJETO BASIRESENTADO NOS PADROES DA CONTRATANTE,INCLUSIVE AS LEGALIZACOES PERTINENTES,COORDENACAO E COMPATIBILIZACAO COM OS PROJETOS COMPLEMENTARESPROJETO EXECUTIVO DE ARQUITETURA,CONSIDERANDO O PROJETO BASI</v>
      </c>
      <c r="C1326" s="141" t="s">
        <v>23321</v>
      </c>
      <c r="D1326" s="141" t="s">
        <v>23382</v>
      </c>
      <c r="E1326" s="141" t="s">
        <v>22807</v>
      </c>
      <c r="F1326" s="141" t="s">
        <v>23328</v>
      </c>
      <c r="G1326" s="141" t="s">
        <v>23329</v>
      </c>
      <c r="I1326" s="141" t="s">
        <v>27</v>
      </c>
      <c r="J1326" s="649">
        <v>42.26</v>
      </c>
    </row>
    <row r="1327" spans="1:10" hidden="1">
      <c r="A1327" s="141" t="s">
        <v>23384</v>
      </c>
      <c r="B1327" s="141" t="str">
        <f t="shared" si="20"/>
        <v>PROJETO EXECUTIVO DE ARQUITETURA,CONSIDERANDO O PROJETO BASICO EXISTENTE,PARA HABITACAO/EDIFICIOS ACIMA DE 12000M2,APRESPROJETO EXECUTIVO DE ARQUITETURA,CONSIDERANDO O PROJETO BASIENTADO NOS PADROES DA CONTRATANTE,INCLUSIVE AS LEGALIZACOESPERTINENTES,COORDENACAO E COMPATIBILIZACAO COM OS PROJETOS COMPLEMENTARESPROJETO EXECUTIVO DE ARQUITETURA,CONSIDERANDO O PROJETO BASI</v>
      </c>
      <c r="C1327" s="141" t="s">
        <v>23321</v>
      </c>
      <c r="D1327" s="141" t="s">
        <v>23385</v>
      </c>
      <c r="E1327" s="141" t="s">
        <v>22812</v>
      </c>
      <c r="F1327" s="141" t="s">
        <v>23333</v>
      </c>
      <c r="G1327" s="141" t="s">
        <v>23334</v>
      </c>
      <c r="I1327" s="141" t="s">
        <v>27</v>
      </c>
      <c r="J1327" s="649">
        <v>38.97</v>
      </c>
    </row>
    <row r="1328" spans="1:10" hidden="1">
      <c r="A1328" s="141" t="s">
        <v>23386</v>
      </c>
      <c r="B1328" s="141" t="str">
        <f t="shared" si="20"/>
        <v>PROJETO EXECUTIVO DE ARQUITETURA,CONSIDERANDO O PROJETO BASICO EXISTENTE,PARA HABITACAO/EDIFICIOS ACIMA DE 12000M2,APRESPROJETO EXECUTIVO DE ARQUITETURA,CONSIDERANDO O PROJETO BASIENTADO NOS PADROES DA CONTRATANTE,INCLUSIVE AS LEGALIZACOESPERTINENTES,COORDENACAO E COMPATIBILIZACAO COM OS PROJETOS COMPLEMENTARESPROJETO EXECUTIVO DE ARQUITETURA,CONSIDERANDO O PROJETO BASI</v>
      </c>
      <c r="C1328" s="141" t="s">
        <v>23321</v>
      </c>
      <c r="D1328" s="141" t="s">
        <v>23385</v>
      </c>
      <c r="E1328" s="141" t="s">
        <v>22812</v>
      </c>
      <c r="F1328" s="141" t="s">
        <v>23333</v>
      </c>
      <c r="G1328" s="141" t="s">
        <v>23334</v>
      </c>
      <c r="I1328" s="141" t="s">
        <v>27</v>
      </c>
      <c r="J1328" s="649">
        <v>33.770000000000003</v>
      </c>
    </row>
    <row r="1329" spans="1:10" hidden="1">
      <c r="A1329" s="141" t="s">
        <v>23387</v>
      </c>
      <c r="B1329" s="141" t="str">
        <f t="shared" si="20"/>
        <v>PROJETO BASICO DE INSTALACAO DE INCENDIO E SPDA PARA PREDIOS ESCOLARES E/OU ADMINISTRATIVOS ATE 500M2,APRESENTADO NOS PAPROJETO BASICO DE INSTALACAO DE INCENDIO E SPDA PARA PREDIOSDROES DA CONTRATANTE,INCLUSIVE AS LEGALIZACOES PERTINENTESPROJETO BASICO DE INSTALACAO DE INCENDIO E SPDA PARA PREDIOS</v>
      </c>
      <c r="C1329" s="141" t="s">
        <v>23388</v>
      </c>
      <c r="D1329" s="141" t="s">
        <v>23389</v>
      </c>
      <c r="E1329" s="141" t="s">
        <v>22794</v>
      </c>
      <c r="I1329" s="141" t="s">
        <v>27</v>
      </c>
      <c r="J1329" s="649">
        <v>4.5599999999999996</v>
      </c>
    </row>
    <row r="1330" spans="1:10" hidden="1">
      <c r="A1330" s="141" t="s">
        <v>23390</v>
      </c>
      <c r="B1330" s="141" t="str">
        <f t="shared" si="20"/>
        <v>PROJETO BASICO DE INSTALACAO DE INCENDIO E SPDA PARA PREDIOS ESCOLARES E/OU ADMINISTRATIVOS ATE 500M2,APRESENTADO NOS PAPROJETO BASICO DE INSTALACAO DE INCENDIO E SPDA PARA PREDIOSDROES DA CONTRATANTE,INCLUSIVE AS LEGALIZACOES PERTINENTESPROJETO BASICO DE INSTALACAO DE INCENDIO E SPDA PARA PREDIOS</v>
      </c>
      <c r="C1330" s="141" t="s">
        <v>23388</v>
      </c>
      <c r="D1330" s="141" t="s">
        <v>23389</v>
      </c>
      <c r="E1330" s="141" t="s">
        <v>22794</v>
      </c>
      <c r="I1330" s="141" t="s">
        <v>27</v>
      </c>
      <c r="J1330" s="649">
        <v>3.95</v>
      </c>
    </row>
    <row r="1331" spans="1:10" hidden="1">
      <c r="A1331" s="141" t="s">
        <v>23391</v>
      </c>
      <c r="B1331" s="141" t="str">
        <f t="shared" si="20"/>
        <v>PROJETO BASICO DE INSTALACAO DE INCENDIO E SPDA PARA PREDIOS ESCOLARES E/OU ADMINISTRATIVOS DE 501 ATE 3000M2,APRESENTADPROJETO BASICO DE INSTALACAO DE INCENDIO E SPDA PARA PREDIOSO NOS PADROES DA CONTRATANTE,INCLUSIVE AS LEGALIZACOES PERTINENTESPROJETO BASICO DE INSTALACAO DE INCENDIO E SPDA PARA PREDIOS</v>
      </c>
      <c r="C1331" s="141" t="s">
        <v>23388</v>
      </c>
      <c r="D1331" s="141" t="s">
        <v>23392</v>
      </c>
      <c r="E1331" s="141" t="s">
        <v>22895</v>
      </c>
      <c r="F1331" s="141" t="s">
        <v>22896</v>
      </c>
      <c r="I1331" s="141" t="s">
        <v>27</v>
      </c>
      <c r="J1331" s="649">
        <v>2.5099999999999998</v>
      </c>
    </row>
    <row r="1332" spans="1:10" hidden="1">
      <c r="A1332" s="141" t="s">
        <v>23393</v>
      </c>
      <c r="B1332" s="141" t="str">
        <f t="shared" si="20"/>
        <v>PROJETO BASICO DE INSTALACAO DE INCENDIO E SPDA PARA PREDIOS ESCOLARES E/OU ADMINISTRATIVOS DE 501 ATE 3000M2,APRESENTADPROJETO BASICO DE INSTALACAO DE INCENDIO E SPDA PARA PREDIOSO NOS PADROES DA CONTRATANTE,INCLUSIVE AS LEGALIZACOES PERTINENTESPROJETO BASICO DE INSTALACAO DE INCENDIO E SPDA PARA PREDIOS</v>
      </c>
      <c r="C1332" s="141" t="s">
        <v>23388</v>
      </c>
      <c r="D1332" s="141" t="s">
        <v>23392</v>
      </c>
      <c r="E1332" s="141" t="s">
        <v>22895</v>
      </c>
      <c r="F1332" s="141" t="s">
        <v>22896</v>
      </c>
      <c r="I1332" s="141" t="s">
        <v>27</v>
      </c>
      <c r="J1332" s="649">
        <v>2.17</v>
      </c>
    </row>
    <row r="1333" spans="1:10" hidden="1">
      <c r="A1333" s="141" t="s">
        <v>23394</v>
      </c>
      <c r="B1333" s="141" t="str">
        <f t="shared" si="20"/>
        <v>PROJETO BASICO DE INSTALACAO DE INCENDIO E SPDA PARA PREDIOS ESCOLARES E/OU ADMINISTRATIVOS ACIMA DE 3000M2,APRESENTADOPROJETO BASICO DE INSTALACAO DE INCENDIO E SPDA PARA PREDIOSNOS PADROES DA CONTRATANTE,INCLUSIVE AS LEGALIZACOES PERTINENTESPROJETO BASICO DE INSTALACAO DE INCENDIO E SPDA PARA PREDIOS</v>
      </c>
      <c r="C1333" s="141" t="s">
        <v>23388</v>
      </c>
      <c r="D1333" s="141" t="s">
        <v>23395</v>
      </c>
      <c r="E1333" s="141" t="s">
        <v>22858</v>
      </c>
      <c r="F1333" s="141" t="s">
        <v>22859</v>
      </c>
      <c r="I1333" s="141" t="s">
        <v>27</v>
      </c>
      <c r="J1333" s="649">
        <v>1.24</v>
      </c>
    </row>
    <row r="1334" spans="1:10" hidden="1">
      <c r="A1334" s="141" t="s">
        <v>23396</v>
      </c>
      <c r="B1334" s="141" t="str">
        <f t="shared" si="20"/>
        <v>PROJETO BASICO DE INSTALACAO DE INCENDIO E SPDA PARA PREDIOS ESCOLARES E/OU ADMINISTRATIVOS ACIMA DE 3000M2,APRESENTADOPROJETO BASICO DE INSTALACAO DE INCENDIO E SPDA PARA PREDIOSNOS PADROES DA CONTRATANTE,INCLUSIVE AS LEGALIZACOES PERTINENTESPROJETO BASICO DE INSTALACAO DE INCENDIO E SPDA PARA PREDIOS</v>
      </c>
      <c r="C1334" s="141" t="s">
        <v>23388</v>
      </c>
      <c r="D1334" s="141" t="s">
        <v>23395</v>
      </c>
      <c r="E1334" s="141" t="s">
        <v>22858</v>
      </c>
      <c r="F1334" s="141" t="s">
        <v>22859</v>
      </c>
      <c r="I1334" s="141" t="s">
        <v>27</v>
      </c>
      <c r="J1334" s="649">
        <v>1.07</v>
      </c>
    </row>
    <row r="1335" spans="1:10" hidden="1">
      <c r="A1335" s="141" t="s">
        <v>23397</v>
      </c>
      <c r="B1335" s="141" t="str">
        <f t="shared" si="20"/>
        <v>PROJETO BASICO DE INSTALACAO DE INCENDIO E SPDA PARA PREDIOS CULTURAIS ATE 500M2,APRESENTADO NOS PADROES DA CONTRATANTE,PROJETO BASICO DE INSTALACAO DE INCENDIO E SPDA PARA PREDIOSINCLUSIVE AS LEGALIZACOES PERTINENTESPROJETO BASICO DE INSTALACAO DE INCENDIO E SPDA PARA PREDIOS</v>
      </c>
      <c r="C1335" s="141" t="s">
        <v>23388</v>
      </c>
      <c r="D1335" s="141" t="s">
        <v>23398</v>
      </c>
      <c r="E1335" s="141" t="s">
        <v>23399</v>
      </c>
      <c r="I1335" s="141" t="s">
        <v>27</v>
      </c>
      <c r="J1335" s="649">
        <v>11.44</v>
      </c>
    </row>
    <row r="1336" spans="1:10" hidden="1">
      <c r="A1336" s="141" t="s">
        <v>23400</v>
      </c>
      <c r="B1336" s="141" t="str">
        <f t="shared" si="20"/>
        <v>PROJETO BASICO DE INSTALACAO DE INCENDIO E SPDA PARA PREDIOS CULTURAIS ATE 500M2,APRESENTADO NOS PADROES DA CONTRATANTE,PROJETO BASICO DE INSTALACAO DE INCENDIO E SPDA PARA PREDIOSINCLUSIVE AS LEGALIZACOES PERTINENTESPROJETO BASICO DE INSTALACAO DE INCENDIO E SPDA PARA PREDIOS</v>
      </c>
      <c r="C1336" s="141" t="s">
        <v>23388</v>
      </c>
      <c r="D1336" s="141" t="s">
        <v>23398</v>
      </c>
      <c r="E1336" s="141" t="s">
        <v>23399</v>
      </c>
      <c r="I1336" s="141" t="s">
        <v>27</v>
      </c>
      <c r="J1336" s="649">
        <v>9.91</v>
      </c>
    </row>
    <row r="1337" spans="1:10" hidden="1">
      <c r="A1337" s="141" t="s">
        <v>23401</v>
      </c>
      <c r="B1337" s="141" t="str">
        <f t="shared" si="20"/>
        <v>PROJETO BASICO DE INSTALACAO DE INCENDIO E SPDA PARA PREDIOS CULTURAIS ACIMA DE 500M2,APRESENTADO NOS PADROES DA CONTRATPROJETO BASICO DE INSTALACAO DE INCENDIO E SPDA PARA PREDIOSANTE,INCLUSIVE AS LEGALIZACOES PERTINENTESPROJETO BASICO DE INSTALACAO DE INCENDIO E SPDA PARA PREDIOS</v>
      </c>
      <c r="C1337" s="141" t="s">
        <v>23388</v>
      </c>
      <c r="D1337" s="141" t="s">
        <v>23402</v>
      </c>
      <c r="E1337" s="141" t="s">
        <v>23403</v>
      </c>
      <c r="I1337" s="141" t="s">
        <v>27</v>
      </c>
      <c r="J1337" s="649">
        <v>7.65</v>
      </c>
    </row>
    <row r="1338" spans="1:10" hidden="1">
      <c r="A1338" s="141" t="s">
        <v>23404</v>
      </c>
      <c r="B1338" s="141" t="str">
        <f t="shared" si="20"/>
        <v>PROJETO BASICO DE INSTALACAO DE INCENDIO E SPDA PARA PREDIOS CULTURAIS ACIMA DE 500M2,APRESENTADO NOS PADROES DA CONTRATPROJETO BASICO DE INSTALACAO DE INCENDIO E SPDA PARA PREDIOSANTE,INCLUSIVE AS LEGALIZACOES PERTINENTESPROJETO BASICO DE INSTALACAO DE INCENDIO E SPDA PARA PREDIOS</v>
      </c>
      <c r="C1338" s="141" t="s">
        <v>23388</v>
      </c>
      <c r="D1338" s="141" t="s">
        <v>23402</v>
      </c>
      <c r="E1338" s="141" t="s">
        <v>23403</v>
      </c>
      <c r="I1338" s="141" t="s">
        <v>27</v>
      </c>
      <c r="J1338" s="649">
        <v>6.63</v>
      </c>
    </row>
    <row r="1339" spans="1:10" hidden="1">
      <c r="A1339" s="141" t="s">
        <v>23405</v>
      </c>
      <c r="B1339" s="141" t="str">
        <f t="shared" si="20"/>
        <v>PROJETO BASICO DE INSTALACAO DE INCENDIO E SPDA PARA PREDIOS HOSPITALARES,APRESENTADO NOS PADROES DA CONTRATANTE,INCLUSIPROJETO BASICO DE INSTALACAO DE INCENDIO E SPDA PARA PREDIOSVE AS LEGALIZACOES PERTINENTESPROJETO BASICO DE INSTALACAO DE INCENDIO E SPDA PARA PREDIOS</v>
      </c>
      <c r="C1339" s="141" t="s">
        <v>23388</v>
      </c>
      <c r="D1339" s="141" t="s">
        <v>23406</v>
      </c>
      <c r="E1339" s="141" t="s">
        <v>23407</v>
      </c>
      <c r="I1339" s="141" t="s">
        <v>27</v>
      </c>
      <c r="J1339" s="649">
        <v>9.1300000000000008</v>
      </c>
    </row>
    <row r="1340" spans="1:10" hidden="1">
      <c r="A1340" s="141" t="s">
        <v>23408</v>
      </c>
      <c r="B1340" s="141" t="str">
        <f t="shared" si="20"/>
        <v>PROJETO BASICO DE INSTALACAO DE INCENDIO E SPDA PARA PREDIOS HOSPITALARES,APRESENTADO NOS PADROES DA CONTRATANTE,INCLUSIPROJETO BASICO DE INSTALACAO DE INCENDIO E SPDA PARA PREDIOSVE AS LEGALIZACOES PERTINENTESPROJETO BASICO DE INSTALACAO DE INCENDIO E SPDA PARA PREDIOS</v>
      </c>
      <c r="C1340" s="141" t="s">
        <v>23388</v>
      </c>
      <c r="D1340" s="141" t="s">
        <v>23406</v>
      </c>
      <c r="E1340" s="141" t="s">
        <v>23407</v>
      </c>
      <c r="I1340" s="141" t="s">
        <v>27</v>
      </c>
      <c r="J1340" s="649">
        <v>7.91</v>
      </c>
    </row>
    <row r="1341" spans="1:10" hidden="1">
      <c r="A1341" s="141" t="s">
        <v>23409</v>
      </c>
      <c r="B1341" s="141" t="str">
        <f t="shared" si="20"/>
        <v>PROJETO BASICO DE INSTALACAO DE INCENDIO E SPDA PARA HABITACOES/EDIFICIOS ATE 500M2,APRESENTADO NOS PADROES DA CONTRATANPROJETO BASICO DE INSTALACAO DE INCENDIO E SPDA PARA HABITACTE,INCLUSIVE AS LEGALIZACOES PERTINENTESPROJETO BASICO DE INSTALACAO DE INCENDIO E SPDA PARA HABITAC</v>
      </c>
      <c r="C1341" s="141" t="s">
        <v>23410</v>
      </c>
      <c r="D1341" s="141" t="s">
        <v>23411</v>
      </c>
      <c r="E1341" s="141" t="s">
        <v>23412</v>
      </c>
      <c r="I1341" s="141" t="s">
        <v>27</v>
      </c>
      <c r="J1341" s="649">
        <v>5.6</v>
      </c>
    </row>
    <row r="1342" spans="1:10" hidden="1">
      <c r="A1342" s="141" t="s">
        <v>23413</v>
      </c>
      <c r="B1342" s="141" t="str">
        <f t="shared" si="20"/>
        <v>PROJETO BASICO DE INSTALACAO DE INCENDIO E SPDA PARA HABITACOES/EDIFICIOS ATE 500M2,APRESENTADO NOS PADROES DA CONTRATANPROJETO BASICO DE INSTALACAO DE INCENDIO E SPDA PARA HABITACTE,INCLUSIVE AS LEGALIZACOES PERTINENTESPROJETO BASICO DE INSTALACAO DE INCENDIO E SPDA PARA HABITAC</v>
      </c>
      <c r="C1342" s="141" t="s">
        <v>23410</v>
      </c>
      <c r="D1342" s="141" t="s">
        <v>23411</v>
      </c>
      <c r="E1342" s="141" t="s">
        <v>23412</v>
      </c>
      <c r="I1342" s="141" t="s">
        <v>27</v>
      </c>
      <c r="J1342" s="649">
        <v>4.8499999999999996</v>
      </c>
    </row>
    <row r="1343" spans="1:10" hidden="1">
      <c r="A1343" s="141" t="s">
        <v>23414</v>
      </c>
      <c r="B1343" s="141" t="str">
        <f t="shared" si="20"/>
        <v>PROJETO BASICO DE INSTALACAO DE INCENDIO E SPDA PARA HABITACOES/EDIFICIOS DE 501 ATE 3000M2,APRESENTADO NOS PADROES DA CPROJETO BASICO DE INSTALACAO DE INCENDIO E SPDA PARA HABITACONTRATANTE,INCLUSIVE AS LEGALIZACOES PERTINENTESPROJETO BASICO DE INSTALACAO DE INCENDIO E SPDA PARA HABITAC</v>
      </c>
      <c r="C1343" s="141" t="s">
        <v>23410</v>
      </c>
      <c r="D1343" s="141" t="s">
        <v>23415</v>
      </c>
      <c r="E1343" s="141" t="s">
        <v>23037</v>
      </c>
      <c r="I1343" s="141" t="s">
        <v>27</v>
      </c>
      <c r="J1343" s="649">
        <v>2.65</v>
      </c>
    </row>
    <row r="1344" spans="1:10" hidden="1">
      <c r="A1344" s="141" t="s">
        <v>23416</v>
      </c>
      <c r="B1344" s="141" t="str">
        <f t="shared" si="20"/>
        <v>PROJETO BASICO DE INSTALACAO DE INCENDIO E SPDA PARA HABITACOES/EDIFICIOS DE 501 ATE 3000M2,APRESENTADO NOS PADROES DA CPROJETO BASICO DE INSTALACAO DE INCENDIO E SPDA PARA HABITACONTRATANTE,INCLUSIVE AS LEGALIZACOES PERTINENTESPROJETO BASICO DE INSTALACAO DE INCENDIO E SPDA PARA HABITAC</v>
      </c>
      <c r="C1344" s="141" t="s">
        <v>23410</v>
      </c>
      <c r="D1344" s="141" t="s">
        <v>23415</v>
      </c>
      <c r="E1344" s="141" t="s">
        <v>23037</v>
      </c>
      <c r="I1344" s="141" t="s">
        <v>27</v>
      </c>
      <c r="J1344" s="649">
        <v>2.2999999999999998</v>
      </c>
    </row>
    <row r="1345" spans="1:10" hidden="1">
      <c r="A1345" s="141" t="s">
        <v>23417</v>
      </c>
      <c r="B1345" s="141" t="str">
        <f t="shared" si="20"/>
        <v>PROJETO BASICO DE INSTALACAO DE INCENDIO E SPDA PARA HABITACOES/EDIFICIOS ACIMA DE 3000M2,APRESENTADO NOS PADROES DA CONPROJETO BASICO DE INSTALACAO DE INCENDIO E SPDA PARA HABITACTRATANTE,INCLUSIVE AS LEGALIZACOES PERTINENTESPROJETO BASICO DE INSTALACAO DE INCENDIO E SPDA PARA HABITAC</v>
      </c>
      <c r="C1345" s="141" t="s">
        <v>23410</v>
      </c>
      <c r="D1345" s="141" t="s">
        <v>23418</v>
      </c>
      <c r="E1345" s="141" t="s">
        <v>23419</v>
      </c>
      <c r="I1345" s="141" t="s">
        <v>27</v>
      </c>
      <c r="J1345" s="649">
        <v>1.38</v>
      </c>
    </row>
    <row r="1346" spans="1:10" hidden="1">
      <c r="A1346" s="141" t="s">
        <v>23420</v>
      </c>
      <c r="B1346" s="141" t="str">
        <f t="shared" si="20"/>
        <v>PROJETO BASICO DE INSTALACAO DE INCENDIO E SPDA PARA HABITACOES/EDIFICIOS ACIMA DE 3000M2,APRESENTADO NOS PADROES DA CONPROJETO BASICO DE INSTALACAO DE INCENDIO E SPDA PARA HABITACTRATANTE,INCLUSIVE AS LEGALIZACOES PERTINENTESPROJETO BASICO DE INSTALACAO DE INCENDIO E SPDA PARA HABITAC</v>
      </c>
      <c r="C1346" s="141" t="s">
        <v>23410</v>
      </c>
      <c r="D1346" s="141" t="s">
        <v>23418</v>
      </c>
      <c r="E1346" s="141" t="s">
        <v>23419</v>
      </c>
      <c r="I1346" s="141" t="s">
        <v>27</v>
      </c>
      <c r="J1346" s="649">
        <v>1.2</v>
      </c>
    </row>
    <row r="1347" spans="1:10" hidden="1">
      <c r="A1347" s="141" t="s">
        <v>23421</v>
      </c>
      <c r="B1347" s="141" t="str">
        <f t="shared" ref="B1347:B1410" si="21">C1347&amp;D1347&amp;C1347&amp;E1347&amp;F1347&amp;G1347&amp;H1347&amp;C1347</f>
        <v>PROJETO BASICO DE INSTALACAO DE INCENDIO E SPDA PARA HABITACAO/LOTEAMENTO ATE 36000M2,APRESENTADO NOS PADROES DA CONTRATPROJETO BASICO DE INSTALACAO DE INCENDIO E SPDA PARA HABITACANTE,INCLUSIVE AS LEGALIZACOES PERTINENTESPROJETO BASICO DE INSTALACAO DE INCENDIO E SPDA PARA HABITAC</v>
      </c>
      <c r="C1347" s="141" t="s">
        <v>23410</v>
      </c>
      <c r="D1347" s="141" t="s">
        <v>23422</v>
      </c>
      <c r="E1347" s="141" t="s">
        <v>23403</v>
      </c>
      <c r="I1347" s="141" t="s">
        <v>27</v>
      </c>
      <c r="J1347" s="649">
        <v>1.5</v>
      </c>
    </row>
    <row r="1348" spans="1:10" hidden="1">
      <c r="A1348" s="141" t="s">
        <v>23423</v>
      </c>
      <c r="B1348" s="141" t="str">
        <f t="shared" si="21"/>
        <v>PROJETO BASICO DE INSTALACAO DE INCENDIO E SPDA PARA HABITACAO/LOTEAMENTO ATE 36000M2,APRESENTADO NOS PADROES DA CONTRATPROJETO BASICO DE INSTALACAO DE INCENDIO E SPDA PARA HABITACANTE,INCLUSIVE AS LEGALIZACOES PERTINENTESPROJETO BASICO DE INSTALACAO DE INCENDIO E SPDA PARA HABITAC</v>
      </c>
      <c r="C1348" s="141" t="s">
        <v>23410</v>
      </c>
      <c r="D1348" s="141" t="s">
        <v>23422</v>
      </c>
      <c r="E1348" s="141" t="s">
        <v>23403</v>
      </c>
      <c r="I1348" s="141" t="s">
        <v>27</v>
      </c>
      <c r="J1348" s="649">
        <v>1.3</v>
      </c>
    </row>
    <row r="1349" spans="1:10" hidden="1">
      <c r="A1349" s="141" t="s">
        <v>23424</v>
      </c>
      <c r="B1349" s="141" t="str">
        <f t="shared" si="21"/>
        <v>PROJETO BASICO DE INSTALACAO DE INCENDIO E SPDA PARA HABITACAO/LOTEAMENTO ACIMA DE 36000M2,APRESENTADO NOS PADROES DA COPROJETO BASICO DE INSTALACAO DE INCENDIO E SPDA PARA HABITACNTRATANTE,INCLUSIVE AS LEGALIZACOES PERTINENTESPROJETO BASICO DE INSTALACAO DE INCENDIO E SPDA PARA HABITAC</v>
      </c>
      <c r="C1349" s="141" t="s">
        <v>23410</v>
      </c>
      <c r="D1349" s="141" t="s">
        <v>23425</v>
      </c>
      <c r="E1349" s="141" t="s">
        <v>22970</v>
      </c>
      <c r="I1349" s="141" t="s">
        <v>27</v>
      </c>
      <c r="J1349" s="649">
        <v>0.75</v>
      </c>
    </row>
    <row r="1350" spans="1:10" hidden="1">
      <c r="A1350" s="141" t="s">
        <v>23426</v>
      </c>
      <c r="B1350" s="141" t="str">
        <f t="shared" si="21"/>
        <v>PROJETO BASICO DE INSTALACAO DE INCENDIO E SPDA PARA HABITACAO/LOTEAMENTO ACIMA DE 36000M2,APRESENTADO NOS PADROES DA COPROJETO BASICO DE INSTALACAO DE INCENDIO E SPDA PARA HABITACNTRATANTE,INCLUSIVE AS LEGALIZACOES PERTINENTESPROJETO BASICO DE INSTALACAO DE INCENDIO E SPDA PARA HABITAC</v>
      </c>
      <c r="C1350" s="141" t="s">
        <v>23410</v>
      </c>
      <c r="D1350" s="141" t="s">
        <v>23425</v>
      </c>
      <c r="E1350" s="141" t="s">
        <v>22970</v>
      </c>
      <c r="I1350" s="141" t="s">
        <v>27</v>
      </c>
      <c r="J1350" s="649">
        <v>0.65</v>
      </c>
    </row>
    <row r="1351" spans="1:10" hidden="1">
      <c r="A1351" s="141" t="s">
        <v>23427</v>
      </c>
      <c r="B1351" s="141" t="str">
        <f t="shared" si="21"/>
        <v>PROJETO EXECUTIVO DE INSTALACAO DE INCENDIO E SPDA,CONSIDERANDO PROJETO BASICO EXISTENTE,PARA PREDIOS ESCOLARES E/OU ADMPROJETO EXECUTIVO DE INSTALACAO DE INCENDIO E SPDA,CONSIDERAINISTRATIVOS ATE 500M2,APRESENTADO NOS PADROES DA CONTRATANTE,INCLUSIVE AS LEGALIZACOES PERTINENTESPROJETO EXECUTIVO DE INSTALACAO DE INCENDIO E SPDA,CONSIDERA</v>
      </c>
      <c r="C1351" s="141" t="s">
        <v>23428</v>
      </c>
      <c r="D1351" s="141" t="s">
        <v>23429</v>
      </c>
      <c r="E1351" s="141" t="s">
        <v>23430</v>
      </c>
      <c r="F1351" s="141" t="s">
        <v>22948</v>
      </c>
      <c r="I1351" s="141" t="s">
        <v>27</v>
      </c>
      <c r="J1351" s="649">
        <v>4.5599999999999996</v>
      </c>
    </row>
    <row r="1352" spans="1:10" hidden="1">
      <c r="A1352" s="141" t="s">
        <v>23431</v>
      </c>
      <c r="B1352" s="141" t="str">
        <f t="shared" si="21"/>
        <v>PROJETO EXECUTIVO DE INSTALACAO DE INCENDIO E SPDA,CONSIDERANDO PROJETO BASICO EXISTENTE,PARA PREDIOS ESCOLARES E/OU ADMPROJETO EXECUTIVO DE INSTALACAO DE INCENDIO E SPDA,CONSIDERAINISTRATIVOS ATE 500M2,APRESENTADO NOS PADROES DA CONTRATANTE,INCLUSIVE AS LEGALIZACOES PERTINENTESPROJETO EXECUTIVO DE INSTALACAO DE INCENDIO E SPDA,CONSIDERA</v>
      </c>
      <c r="C1352" s="141" t="s">
        <v>23428</v>
      </c>
      <c r="D1352" s="141" t="s">
        <v>23429</v>
      </c>
      <c r="E1352" s="141" t="s">
        <v>23430</v>
      </c>
      <c r="F1352" s="141" t="s">
        <v>22948</v>
      </c>
      <c r="I1352" s="141" t="s">
        <v>27</v>
      </c>
      <c r="J1352" s="649">
        <v>3.95</v>
      </c>
    </row>
    <row r="1353" spans="1:10" hidden="1">
      <c r="A1353" s="141" t="s">
        <v>23432</v>
      </c>
      <c r="B1353" s="141" t="str">
        <f t="shared" si="21"/>
        <v>PROJETO EXECUTIVO DE INSTALACAO DE INCENDIO E SPDA,CONSIDERANDO PROJETO BASICO EXISTENTE,PARA PREDIOS ESCOLARES E/OU ADMPROJETO EXECUTIVO DE INSTALACAO DE INCENDIO E SPDA,CONSIDERAINISTRATIVOS DE 501 ATE 3000M2,APRESENTADO NOS PADROES DA CONTRATANTE,INCLUSIVE AS LEGALIZACOES PERTINENTESPROJETO EXECUTIVO DE INSTALACAO DE INCENDIO E SPDA,CONSIDERA</v>
      </c>
      <c r="C1353" s="141" t="s">
        <v>23428</v>
      </c>
      <c r="D1353" s="141" t="s">
        <v>23429</v>
      </c>
      <c r="E1353" s="141" t="s">
        <v>23433</v>
      </c>
      <c r="F1353" s="141" t="s">
        <v>22970</v>
      </c>
      <c r="I1353" s="141" t="s">
        <v>27</v>
      </c>
      <c r="J1353" s="649">
        <v>2.5099999999999998</v>
      </c>
    </row>
    <row r="1354" spans="1:10" hidden="1">
      <c r="A1354" s="141" t="s">
        <v>23434</v>
      </c>
      <c r="B1354" s="141" t="str">
        <f t="shared" si="21"/>
        <v>PROJETO EXECUTIVO DE INSTALACAO DE INCENDIO E SPDA,CONSIDERANDO PROJETO BASICO EXISTENTE,PARA PREDIOS ESCOLARES E/OU ADMPROJETO EXECUTIVO DE INSTALACAO DE INCENDIO E SPDA,CONSIDERAINISTRATIVOS DE 501 ATE 3000M2,APRESENTADO NOS PADROES DA CONTRATANTE,INCLUSIVE AS LEGALIZACOES PERTINENTESPROJETO EXECUTIVO DE INSTALACAO DE INCENDIO E SPDA,CONSIDERA</v>
      </c>
      <c r="C1354" s="141" t="s">
        <v>23428</v>
      </c>
      <c r="D1354" s="141" t="s">
        <v>23429</v>
      </c>
      <c r="E1354" s="141" t="s">
        <v>23433</v>
      </c>
      <c r="F1354" s="141" t="s">
        <v>22970</v>
      </c>
      <c r="I1354" s="141" t="s">
        <v>27</v>
      </c>
      <c r="J1354" s="649">
        <v>2.17</v>
      </c>
    </row>
    <row r="1355" spans="1:10" hidden="1">
      <c r="A1355" s="141" t="s">
        <v>23435</v>
      </c>
      <c r="B1355" s="141" t="str">
        <f t="shared" si="21"/>
        <v>PROJETO EXECUTIVO DE INSTALACAO DE INCENDIO E SPDA,CONSIDERANDO PROJETO BASICO EXISTENTE,PARA PREDIOS ESCOLARES E/OU ADMPROJETO EXECUTIVO DE INSTALACAO DE INCENDIO E SPDA,CONSIDERAINISTRATIVOS ACIMA DE 3000M2,APRESENTADO NOS PADROES DA CONTRATANTE,INCLUSIVE AS LEGALIZACOES PERTINENTESPROJETO EXECUTIVO DE INSTALACAO DE INCENDIO E SPDA,CONSIDERA</v>
      </c>
      <c r="C1355" s="141" t="s">
        <v>23428</v>
      </c>
      <c r="D1355" s="141" t="s">
        <v>23429</v>
      </c>
      <c r="E1355" s="141" t="s">
        <v>23436</v>
      </c>
      <c r="F1355" s="141" t="s">
        <v>23437</v>
      </c>
      <c r="I1355" s="141" t="s">
        <v>27</v>
      </c>
      <c r="J1355" s="649">
        <v>1.24</v>
      </c>
    </row>
    <row r="1356" spans="1:10" hidden="1">
      <c r="A1356" s="141" t="s">
        <v>23438</v>
      </c>
      <c r="B1356" s="141" t="str">
        <f t="shared" si="21"/>
        <v>PROJETO EXECUTIVO DE INSTALACAO DE INCENDIO E SPDA,CONSIDERANDO PROJETO BASICO EXISTENTE,PARA PREDIOS ESCOLARES E/OU ADMPROJETO EXECUTIVO DE INSTALACAO DE INCENDIO E SPDA,CONSIDERAINISTRATIVOS ACIMA DE 3000M2,APRESENTADO NOS PADROES DA CONTRATANTE,INCLUSIVE AS LEGALIZACOES PERTINENTESPROJETO EXECUTIVO DE INSTALACAO DE INCENDIO E SPDA,CONSIDERA</v>
      </c>
      <c r="C1356" s="141" t="s">
        <v>23428</v>
      </c>
      <c r="D1356" s="141" t="s">
        <v>23429</v>
      </c>
      <c r="E1356" s="141" t="s">
        <v>23436</v>
      </c>
      <c r="F1356" s="141" t="s">
        <v>23437</v>
      </c>
      <c r="I1356" s="141" t="s">
        <v>27</v>
      </c>
      <c r="J1356" s="649">
        <v>1.07</v>
      </c>
    </row>
    <row r="1357" spans="1:10" hidden="1">
      <c r="A1357" s="141" t="s">
        <v>23439</v>
      </c>
      <c r="B1357" s="141" t="str">
        <f t="shared" si="21"/>
        <v>PROJETO EXECUTIVO DE INSTALACAO DE INCENDIO E SPDA,CONSIDERANDO PROJETO BASICO EXISTENTE,PARA PREDIOS CULTURAIS ATE 500MPROJETO EXECUTIVO DE INSTALACAO DE INCENDIO E SPDA,CONSIDERA2,APRESENTADO NOS PADROES DA CONTRATANTE,INCLUSIVE AS LEGALIZACOES PERTINENTESPROJETO EXECUTIVO DE INSTALACAO DE INCENDIO E SPDA,CONSIDERA</v>
      </c>
      <c r="C1357" s="141" t="s">
        <v>23428</v>
      </c>
      <c r="D1357" s="141" t="s">
        <v>23440</v>
      </c>
      <c r="E1357" s="141" t="s">
        <v>23441</v>
      </c>
      <c r="F1357" s="141" t="s">
        <v>22959</v>
      </c>
      <c r="I1357" s="141" t="s">
        <v>27</v>
      </c>
      <c r="J1357" s="649">
        <v>11.44</v>
      </c>
    </row>
    <row r="1358" spans="1:10" hidden="1">
      <c r="A1358" s="141" t="s">
        <v>23442</v>
      </c>
      <c r="B1358" s="141" t="str">
        <f t="shared" si="21"/>
        <v>PROJETO EXECUTIVO DE INSTALACAO DE INCENDIO E SPDA,CONSIDERANDO PROJETO BASICO EXISTENTE,PARA PREDIOS CULTURAIS ATE 500MPROJETO EXECUTIVO DE INSTALACAO DE INCENDIO E SPDA,CONSIDERA2,APRESENTADO NOS PADROES DA CONTRATANTE,INCLUSIVE AS LEGALIZACOES PERTINENTESPROJETO EXECUTIVO DE INSTALACAO DE INCENDIO E SPDA,CONSIDERA</v>
      </c>
      <c r="C1358" s="141" t="s">
        <v>23428</v>
      </c>
      <c r="D1358" s="141" t="s">
        <v>23440</v>
      </c>
      <c r="E1358" s="141" t="s">
        <v>23441</v>
      </c>
      <c r="F1358" s="141" t="s">
        <v>22959</v>
      </c>
      <c r="I1358" s="141" t="s">
        <v>27</v>
      </c>
      <c r="J1358" s="649">
        <v>9.91</v>
      </c>
    </row>
    <row r="1359" spans="1:10" hidden="1">
      <c r="A1359" s="141" t="s">
        <v>23443</v>
      </c>
      <c r="B1359" s="141" t="str">
        <f t="shared" si="21"/>
        <v>PROJETO EXECUTIVO DE INSTALACAO DE INCENDIO E SPDA,CONSIDERANDO PROJETO BASICO EXISTENTE,PARA PREDIOS CULTURAIS ACIMA DEPROJETO EXECUTIVO DE INSTALACAO DE INCENDIO E SPDA,CONSIDERA500M2,APRESENTADO NOS PADROES DA CONTRATANTE,INCLUSIVE AS LEGALIZACOES PERTINENTESPROJETO EXECUTIVO DE INSTALACAO DE INCENDIO E SPDA,CONSIDERA</v>
      </c>
      <c r="C1359" s="141" t="s">
        <v>23428</v>
      </c>
      <c r="D1359" s="141" t="s">
        <v>23444</v>
      </c>
      <c r="E1359" s="141" t="s">
        <v>23445</v>
      </c>
      <c r="F1359" s="141" t="s">
        <v>23446</v>
      </c>
      <c r="I1359" s="141" t="s">
        <v>27</v>
      </c>
      <c r="J1359" s="649">
        <v>7.65</v>
      </c>
    </row>
    <row r="1360" spans="1:10" hidden="1">
      <c r="A1360" s="141" t="s">
        <v>23447</v>
      </c>
      <c r="B1360" s="141" t="str">
        <f t="shared" si="21"/>
        <v>PROJETO EXECUTIVO DE INSTALACAO DE INCENDIO E SPDA,CONSIDERANDO PROJETO BASICO EXISTENTE,PARA PREDIOS CULTURAIS ACIMA DEPROJETO EXECUTIVO DE INSTALACAO DE INCENDIO E SPDA,CONSIDERA500M2,APRESENTADO NOS PADROES DA CONTRATANTE,INCLUSIVE AS LEGALIZACOES PERTINENTESPROJETO EXECUTIVO DE INSTALACAO DE INCENDIO E SPDA,CONSIDERA</v>
      </c>
      <c r="C1360" s="141" t="s">
        <v>23428</v>
      </c>
      <c r="D1360" s="141" t="s">
        <v>23444</v>
      </c>
      <c r="E1360" s="141" t="s">
        <v>23445</v>
      </c>
      <c r="F1360" s="141" t="s">
        <v>23446</v>
      </c>
      <c r="I1360" s="141" t="s">
        <v>27</v>
      </c>
      <c r="J1360" s="649">
        <v>6.63</v>
      </c>
    </row>
    <row r="1361" spans="1:10" hidden="1">
      <c r="A1361" s="141" t="s">
        <v>23448</v>
      </c>
      <c r="B1361" s="141" t="str">
        <f t="shared" si="21"/>
        <v>PROJETO EXECUTIVO DE INSTALACAO DE INCENDIO E SPDA,CONSIDERANDO PROJETO BASICO EXISTENTE,PARA PREDIOS HOSPITALARES,APRESPROJETO EXECUTIVO DE INSTALACAO DE INCENDIO E SPDA,CONSIDERAENTADO NOS PADROES DA CONTRATANTE,INCLUSIVE AS LEGALIZACOESPERTINENTESPROJETO EXECUTIVO DE INSTALACAO DE INCENDIO E SPDA,CONSIDERA</v>
      </c>
      <c r="C1361" s="141" t="s">
        <v>23428</v>
      </c>
      <c r="D1361" s="141" t="s">
        <v>23449</v>
      </c>
      <c r="E1361" s="141" t="s">
        <v>22812</v>
      </c>
      <c r="F1361" s="141" t="s">
        <v>22813</v>
      </c>
      <c r="I1361" s="141" t="s">
        <v>27</v>
      </c>
      <c r="J1361" s="649">
        <v>9.1300000000000008</v>
      </c>
    </row>
    <row r="1362" spans="1:10" hidden="1">
      <c r="A1362" s="141" t="s">
        <v>23450</v>
      </c>
      <c r="B1362" s="141" t="str">
        <f t="shared" si="21"/>
        <v>PROJETO EXECUTIVO DE INSTALACAO DE INCENDIO E SPDA,CONSIDERANDO PROJETO BASICO EXISTENTE,PARA PREDIOS HOSPITALARES,APRESPROJETO EXECUTIVO DE INSTALACAO DE INCENDIO E SPDA,CONSIDERAENTADO NOS PADROES DA CONTRATANTE,INCLUSIVE AS LEGALIZACOESPERTINENTESPROJETO EXECUTIVO DE INSTALACAO DE INCENDIO E SPDA,CONSIDERA</v>
      </c>
      <c r="C1362" s="141" t="s">
        <v>23428</v>
      </c>
      <c r="D1362" s="141" t="s">
        <v>23449</v>
      </c>
      <c r="E1362" s="141" t="s">
        <v>22812</v>
      </c>
      <c r="F1362" s="141" t="s">
        <v>22813</v>
      </c>
      <c r="I1362" s="141" t="s">
        <v>27</v>
      </c>
      <c r="J1362" s="649">
        <v>7.91</v>
      </c>
    </row>
    <row r="1363" spans="1:10" hidden="1">
      <c r="A1363" s="141" t="s">
        <v>23451</v>
      </c>
      <c r="B1363" s="141" t="str">
        <f t="shared" si="21"/>
        <v>PROJETO EXECUTIVO DE INSTALACAO DE INCENDIO E SPDA,CONSIDERANDO PROJETO BASICO EXISTENTE,PARA HABITACOES/EDIFICIOS ATE 5PROJETO EXECUTIVO DE INSTALACAO DE INCENDIO E SPDA,CONSIDERA00M2,APRESENTADO NOS PADROES DA CONTRATANTE,INCLUSIVE AS LEGALIZACOES PERTINENTESPROJETO EXECUTIVO DE INSTALACAO DE INCENDIO E SPDA,CONSIDERA</v>
      </c>
      <c r="C1363" s="141" t="s">
        <v>23428</v>
      </c>
      <c r="D1363" s="141" t="s">
        <v>23452</v>
      </c>
      <c r="E1363" s="141" t="s">
        <v>23453</v>
      </c>
      <c r="F1363" s="141" t="s">
        <v>22865</v>
      </c>
      <c r="I1363" s="141" t="s">
        <v>27</v>
      </c>
      <c r="J1363" s="649">
        <v>5.6</v>
      </c>
    </row>
    <row r="1364" spans="1:10" hidden="1">
      <c r="A1364" s="141" t="s">
        <v>23454</v>
      </c>
      <c r="B1364" s="141" t="str">
        <f t="shared" si="21"/>
        <v>PROJETO EXECUTIVO DE INSTALACAO DE INCENDIO E SPDA,CONSIDERANDO PROJETO BASICO EXISTENTE,PARA HABITACOES/EDIFICIOS ATE 5PROJETO EXECUTIVO DE INSTALACAO DE INCENDIO E SPDA,CONSIDERA00M2,APRESENTADO NOS PADROES DA CONTRATANTE,INCLUSIVE AS LEGALIZACOES PERTINENTESPROJETO EXECUTIVO DE INSTALACAO DE INCENDIO E SPDA,CONSIDERA</v>
      </c>
      <c r="C1364" s="141" t="s">
        <v>23428</v>
      </c>
      <c r="D1364" s="141" t="s">
        <v>23452</v>
      </c>
      <c r="E1364" s="141" t="s">
        <v>23453</v>
      </c>
      <c r="F1364" s="141" t="s">
        <v>22865</v>
      </c>
      <c r="I1364" s="141" t="s">
        <v>27</v>
      </c>
      <c r="J1364" s="649">
        <v>4.8499999999999996</v>
      </c>
    </row>
    <row r="1365" spans="1:10" hidden="1">
      <c r="A1365" s="141" t="s">
        <v>23455</v>
      </c>
      <c r="B1365" s="141" t="str">
        <f t="shared" si="21"/>
        <v>PROJETO EXECUTIVO DE INSTALACAO DE INCENDIO E SPDA,CONSIDERANDO PROJETO BASICO EXISTENTE,PARA HABITACOES/EDIFICIOS DE 50PROJETO EXECUTIVO DE INSTALACAO DE INCENDIO E SPDA,CONSIDERA1 ATE 3000M2,APRESENTADO NOS PADROES DA CONTRATANTE,INCLUSIVE AS LEGALIZACOES PERTINENTESPROJETO EXECUTIVO DE INSTALACAO DE INCENDIO E SPDA,CONSIDERA</v>
      </c>
      <c r="C1365" s="141" t="s">
        <v>23428</v>
      </c>
      <c r="D1365" s="141" t="s">
        <v>23456</v>
      </c>
      <c r="E1365" s="141" t="s">
        <v>23457</v>
      </c>
      <c r="F1365" s="141" t="s">
        <v>22943</v>
      </c>
      <c r="I1365" s="141" t="s">
        <v>27</v>
      </c>
      <c r="J1365" s="649">
        <v>2.65</v>
      </c>
    </row>
    <row r="1366" spans="1:10" hidden="1">
      <c r="A1366" s="141" t="s">
        <v>23458</v>
      </c>
      <c r="B1366" s="141" t="str">
        <f t="shared" si="21"/>
        <v>PROJETO EXECUTIVO DE INSTALACAO DE INCENDIO E SPDA,CONSIDERANDO PROJETO BASICO EXISTENTE,PARA HABITACOES/EDIFICIOS DE 50PROJETO EXECUTIVO DE INSTALACAO DE INCENDIO E SPDA,CONSIDERA1 ATE 3000M2,APRESENTADO NOS PADROES DA CONTRATANTE,INCLUSIVE AS LEGALIZACOES PERTINENTESPROJETO EXECUTIVO DE INSTALACAO DE INCENDIO E SPDA,CONSIDERA</v>
      </c>
      <c r="C1366" s="141" t="s">
        <v>23428</v>
      </c>
      <c r="D1366" s="141" t="s">
        <v>23456</v>
      </c>
      <c r="E1366" s="141" t="s">
        <v>23457</v>
      </c>
      <c r="F1366" s="141" t="s">
        <v>22943</v>
      </c>
      <c r="I1366" s="141" t="s">
        <v>27</v>
      </c>
      <c r="J1366" s="649">
        <v>2.2999999999999998</v>
      </c>
    </row>
    <row r="1367" spans="1:10" hidden="1">
      <c r="A1367" s="141" t="s">
        <v>23459</v>
      </c>
      <c r="B1367" s="141" t="str">
        <f t="shared" si="21"/>
        <v>PROJETO EXECUTIVO DE INSTALACAO DE INCENDIO E SPDA,CONSIDERANDO PROJETO BASICO EXISTENTE,PARA HABITACOES/EDIFICIOS ACIMAPROJETO EXECUTIVO DE INSTALACAO DE INCENDIO E SPDA,CONSIDERADE 3000M2,APRESENTADO NOS PADROES DA CONTRATANTE,INCLUSIVE AS LEGALIZACOES PERTINENTESPROJETO EXECUTIVO DE INSTALACAO DE INCENDIO E SPDA,CONSIDERA</v>
      </c>
      <c r="C1367" s="141" t="s">
        <v>23428</v>
      </c>
      <c r="D1367" s="141" t="s">
        <v>23460</v>
      </c>
      <c r="E1367" s="141" t="s">
        <v>23461</v>
      </c>
      <c r="F1367" s="141" t="s">
        <v>22770</v>
      </c>
      <c r="I1367" s="141" t="s">
        <v>27</v>
      </c>
      <c r="J1367" s="649">
        <v>1.38</v>
      </c>
    </row>
    <row r="1368" spans="1:10" hidden="1">
      <c r="A1368" s="141" t="s">
        <v>23462</v>
      </c>
      <c r="B1368" s="141" t="str">
        <f t="shared" si="21"/>
        <v>PROJETO EXECUTIVO DE INSTALACAO DE INCENDIO E SPDA,CONSIDERANDO PROJETO BASICO EXISTENTE,PARA HABITACOES/EDIFICIOS ACIMAPROJETO EXECUTIVO DE INSTALACAO DE INCENDIO E SPDA,CONSIDERADE 3000M2,APRESENTADO NOS PADROES DA CONTRATANTE,INCLUSIVE AS LEGALIZACOES PERTINENTESPROJETO EXECUTIVO DE INSTALACAO DE INCENDIO E SPDA,CONSIDERA</v>
      </c>
      <c r="C1368" s="141" t="s">
        <v>23428</v>
      </c>
      <c r="D1368" s="141" t="s">
        <v>23460</v>
      </c>
      <c r="E1368" s="141" t="s">
        <v>23461</v>
      </c>
      <c r="F1368" s="141" t="s">
        <v>22770</v>
      </c>
      <c r="I1368" s="141" t="s">
        <v>27</v>
      </c>
      <c r="J1368" s="649">
        <v>1.2</v>
      </c>
    </row>
    <row r="1369" spans="1:10" hidden="1">
      <c r="A1369" s="141" t="s">
        <v>23463</v>
      </c>
      <c r="B1369" s="141" t="str">
        <f t="shared" si="21"/>
        <v>PROJETO EXECUTIVO DE INSTALACAO DE INCENDIO E SPDA,CONSIDERANDO PROJETO BASICO EXISTENTE,PARA HABITACAO/LOTEAMENTO ATE 3PROJETO EXECUTIVO DE INSTALACAO DE INCENDIO E SPDA,CONSIDERA6000M2,APRESENTADO NOS PADROES DA CONTRATANTE,INCLUSIVE AS LEGALIZACOES PERTINENTESPROJETO EXECUTIVO DE INSTALACAO DE INCENDIO E SPDA,CONSIDERA</v>
      </c>
      <c r="C1369" s="141" t="s">
        <v>23428</v>
      </c>
      <c r="D1369" s="141" t="s">
        <v>23464</v>
      </c>
      <c r="E1369" s="141" t="s">
        <v>23465</v>
      </c>
      <c r="F1369" s="141" t="s">
        <v>23024</v>
      </c>
      <c r="I1369" s="141" t="s">
        <v>27</v>
      </c>
      <c r="J1369" s="649">
        <v>1.5</v>
      </c>
    </row>
    <row r="1370" spans="1:10" hidden="1">
      <c r="A1370" s="141" t="s">
        <v>23466</v>
      </c>
      <c r="B1370" s="141" t="str">
        <f t="shared" si="21"/>
        <v>PROJETO EXECUTIVO DE INSTALACAO DE INCENDIO E SPDA,CONSIDERANDO PROJETO BASICO EXISTENTE,PARA HABITACAO/LOTEAMENTO ATE 3PROJETO EXECUTIVO DE INSTALACAO DE INCENDIO E SPDA,CONSIDERA6000M2,APRESENTADO NOS PADROES DA CONTRATANTE,INCLUSIVE AS LEGALIZACOES PERTINENTESPROJETO EXECUTIVO DE INSTALACAO DE INCENDIO E SPDA,CONSIDERA</v>
      </c>
      <c r="C1370" s="141" t="s">
        <v>23428</v>
      </c>
      <c r="D1370" s="141" t="s">
        <v>23464</v>
      </c>
      <c r="E1370" s="141" t="s">
        <v>23465</v>
      </c>
      <c r="F1370" s="141" t="s">
        <v>23024</v>
      </c>
      <c r="I1370" s="141" t="s">
        <v>27</v>
      </c>
      <c r="J1370" s="649">
        <v>1.3</v>
      </c>
    </row>
    <row r="1371" spans="1:10" hidden="1">
      <c r="A1371" s="141" t="s">
        <v>23467</v>
      </c>
      <c r="B1371" s="141" t="str">
        <f t="shared" si="21"/>
        <v>PROJETO EXECUTIVO DE INSTALACAO DE INCENDIO E SPDA,CONSIDERANDO PROJETO BASICO EXISTENTE,PARA HABITACAO/LOTEAMENTO ACIMAPROJETO EXECUTIVO DE INSTALACAO DE INCENDIO E SPDA,CONSIDERA DE 36000M2,APRESENTADO NOS PADROES DA CONTRATANTE,INCLUSIVE AS LEGALIZACOES PERTINENTESPROJETO EXECUTIVO DE INSTALACAO DE INCENDIO E SPDA,CONSIDERA</v>
      </c>
      <c r="C1371" s="141" t="s">
        <v>23428</v>
      </c>
      <c r="D1371" s="141" t="s">
        <v>23468</v>
      </c>
      <c r="E1371" s="141" t="s">
        <v>23469</v>
      </c>
      <c r="F1371" s="141" t="s">
        <v>22924</v>
      </c>
      <c r="I1371" s="141" t="s">
        <v>27</v>
      </c>
      <c r="J1371" s="649">
        <v>0.75</v>
      </c>
    </row>
    <row r="1372" spans="1:10" hidden="1">
      <c r="A1372" s="141" t="s">
        <v>23470</v>
      </c>
      <c r="B1372" s="141" t="str">
        <f t="shared" si="21"/>
        <v>PROJETO EXECUTIVO DE INSTALACAO DE INCENDIO E SPDA,CONSIDERANDO PROJETO BASICO EXISTENTE,PARA HABITACAO/LOTEAMENTO ACIMAPROJETO EXECUTIVO DE INSTALACAO DE INCENDIO E SPDA,CONSIDERA DE 36000M2,APRESENTADO NOS PADROES DA CONTRATANTE,INCLUSIVE AS LEGALIZACOES PERTINENTESPROJETO EXECUTIVO DE INSTALACAO DE INCENDIO E SPDA,CONSIDERA</v>
      </c>
      <c r="C1372" s="141" t="s">
        <v>23428</v>
      </c>
      <c r="D1372" s="141" t="s">
        <v>23468</v>
      </c>
      <c r="E1372" s="141" t="s">
        <v>23469</v>
      </c>
      <c r="F1372" s="141" t="s">
        <v>22924</v>
      </c>
      <c r="I1372" s="141" t="s">
        <v>27</v>
      </c>
      <c r="J1372" s="649">
        <v>0.65</v>
      </c>
    </row>
    <row r="1373" spans="1:10" hidden="1">
      <c r="A1373" s="141" t="s">
        <v>23471</v>
      </c>
      <c r="B1373" s="141" t="str">
        <f t="shared" si="21"/>
        <v>PROJETO BASICO DE INSTALACAO DE GAS PARA PREDIOS ESCOLARES E/OU ADMINISTRATIVOS ATE 500M2,APRESENTADO NOS PADROES DA CONPROJETO BASICO DE INSTALACAO DE GAS PARA PREDIOS ESCOLARES ETRATANTE,INCLUSIVE AS LEGALIZACOES PERTINENTESPROJETO BASICO DE INSTALACAO DE GAS PARA PREDIOS ESCOLARES E</v>
      </c>
      <c r="C1373" s="141" t="s">
        <v>23472</v>
      </c>
      <c r="D1373" s="141" t="s">
        <v>23473</v>
      </c>
      <c r="E1373" s="141" t="s">
        <v>23419</v>
      </c>
      <c r="I1373" s="141" t="s">
        <v>27</v>
      </c>
      <c r="J1373" s="649">
        <v>2.5099999999999998</v>
      </c>
    </row>
    <row r="1374" spans="1:10" hidden="1">
      <c r="A1374" s="141" t="s">
        <v>23474</v>
      </c>
      <c r="B1374" s="141" t="str">
        <f t="shared" si="21"/>
        <v>PROJETO BASICO DE INSTALACAO DE GAS PARA PREDIOS ESCOLARES E/OU ADMINISTRATIVOS ATE 500M2,APRESENTADO NOS PADROES DA CONPROJETO BASICO DE INSTALACAO DE GAS PARA PREDIOS ESCOLARES ETRATANTE,INCLUSIVE AS LEGALIZACOES PERTINENTESPROJETO BASICO DE INSTALACAO DE GAS PARA PREDIOS ESCOLARES E</v>
      </c>
      <c r="C1374" s="141" t="s">
        <v>23472</v>
      </c>
      <c r="D1374" s="141" t="s">
        <v>23473</v>
      </c>
      <c r="E1374" s="141" t="s">
        <v>23419</v>
      </c>
      <c r="I1374" s="141" t="s">
        <v>27</v>
      </c>
      <c r="J1374" s="649">
        <v>2.17</v>
      </c>
    </row>
    <row r="1375" spans="1:10" hidden="1">
      <c r="A1375" s="141" t="s">
        <v>23475</v>
      </c>
      <c r="B1375" s="141" t="str">
        <f t="shared" si="21"/>
        <v>PROJETO BASICO DE INSTALACAO DE GAS PARA PREDIOS ESCOLARES E/OU ADMINISTRATIVOS ACIMA DE 500M2,APRESENTADO NOS PADROES DPROJETO BASICO DE INSTALACAO DE GAS PARA PREDIOS ESCOLARES EA CONTRATANTE,INCLUSIVE AS LEGALIZACOES PERTINENTESPROJETO BASICO DE INSTALACAO DE GAS PARA PREDIOS ESCOLARES E</v>
      </c>
      <c r="C1375" s="141" t="s">
        <v>23472</v>
      </c>
      <c r="D1375" s="141" t="s">
        <v>23476</v>
      </c>
      <c r="E1375" s="141" t="s">
        <v>22914</v>
      </c>
      <c r="I1375" s="141" t="s">
        <v>27</v>
      </c>
      <c r="J1375" s="649">
        <v>1.24</v>
      </c>
    </row>
    <row r="1376" spans="1:10" hidden="1">
      <c r="A1376" s="141" t="s">
        <v>23477</v>
      </c>
      <c r="B1376" s="141" t="str">
        <f t="shared" si="21"/>
        <v>PROJETO BASICO DE INSTALACAO DE GAS PARA PREDIOS ESCOLARES E/OU ADMINISTRATIVOS ACIMA DE 500M2,APRESENTADO NOS PADROES DPROJETO BASICO DE INSTALACAO DE GAS PARA PREDIOS ESCOLARES EA CONTRATANTE,INCLUSIVE AS LEGALIZACOES PERTINENTESPROJETO BASICO DE INSTALACAO DE GAS PARA PREDIOS ESCOLARES E</v>
      </c>
      <c r="C1376" s="141" t="s">
        <v>23472</v>
      </c>
      <c r="D1376" s="141" t="s">
        <v>23476</v>
      </c>
      <c r="E1376" s="141" t="s">
        <v>22914</v>
      </c>
      <c r="I1376" s="141" t="s">
        <v>27</v>
      </c>
      <c r="J1376" s="649">
        <v>1.07</v>
      </c>
    </row>
    <row r="1377" spans="1:10" hidden="1">
      <c r="A1377" s="141" t="s">
        <v>23478</v>
      </c>
      <c r="B1377" s="141" t="str">
        <f t="shared" si="21"/>
        <v>PROJETO BASICO DE INSTALACAO DE GAS PARA PREDIOS CULTURAIS,APRESENTADO NOS PADROES DA CONTRATANTE,INCLUSIVE AS LEGALIZACPROJETO BASICO DE INSTALACAO DE GAS PARA PREDIOS CULTURAIS,AOES PERTINENTESPROJETO BASICO DE INSTALACAO DE GAS PARA PREDIOS CULTURAIS,A</v>
      </c>
      <c r="C1377" s="141" t="s">
        <v>23479</v>
      </c>
      <c r="D1377" s="141" t="s">
        <v>22679</v>
      </c>
      <c r="E1377" s="141" t="s">
        <v>23480</v>
      </c>
      <c r="I1377" s="141" t="s">
        <v>27</v>
      </c>
      <c r="J1377" s="649">
        <v>4.21</v>
      </c>
    </row>
    <row r="1378" spans="1:10" hidden="1">
      <c r="A1378" s="141" t="s">
        <v>23481</v>
      </c>
      <c r="B1378" s="141" t="str">
        <f t="shared" si="21"/>
        <v>PROJETO BASICO DE INSTALACAO DE GAS PARA PREDIOS CULTURAIS,APRESENTADO NOS PADROES DA CONTRATANTE,INCLUSIVE AS LEGALIZACPROJETO BASICO DE INSTALACAO DE GAS PARA PREDIOS CULTURAIS,AOES PERTINENTESPROJETO BASICO DE INSTALACAO DE GAS PARA PREDIOS CULTURAIS,A</v>
      </c>
      <c r="C1378" s="141" t="s">
        <v>23479</v>
      </c>
      <c r="D1378" s="141" t="s">
        <v>22679</v>
      </c>
      <c r="E1378" s="141" t="s">
        <v>23480</v>
      </c>
      <c r="I1378" s="141" t="s">
        <v>27</v>
      </c>
      <c r="J1378" s="649">
        <v>3.65</v>
      </c>
    </row>
    <row r="1379" spans="1:10" hidden="1">
      <c r="A1379" s="141" t="s">
        <v>23482</v>
      </c>
      <c r="B1379" s="141" t="str">
        <f t="shared" si="21"/>
        <v>PROJETO BASICO DE INSTALACAO DE GAS PARA PREDIOS HOSPITALARES ATE 4000M2,APRESENTADO NOS PADROES DA CONTRATANTE,INCLUSIVPROJETO BASICO DE INSTALACAO DE GAS PARA PREDIOS HOSPITALAREE AS LEGALIZACOES PERTINENTESPROJETO BASICO DE INSTALACAO DE GAS PARA PREDIOS HOSPITALARE</v>
      </c>
      <c r="C1379" s="141" t="s">
        <v>23483</v>
      </c>
      <c r="D1379" s="141" t="s">
        <v>23484</v>
      </c>
      <c r="E1379" s="141" t="s">
        <v>22943</v>
      </c>
      <c r="I1379" s="141" t="s">
        <v>27</v>
      </c>
      <c r="J1379" s="649">
        <v>9.1300000000000008</v>
      </c>
    </row>
    <row r="1380" spans="1:10" hidden="1">
      <c r="A1380" s="141" t="s">
        <v>23485</v>
      </c>
      <c r="B1380" s="141" t="str">
        <f t="shared" si="21"/>
        <v>PROJETO BASICO DE INSTALACAO DE GAS PARA PREDIOS HOSPITALARES ATE 4000M2,APRESENTADO NOS PADROES DA CONTRATANTE,INCLUSIVPROJETO BASICO DE INSTALACAO DE GAS PARA PREDIOS HOSPITALAREE AS LEGALIZACOES PERTINENTESPROJETO BASICO DE INSTALACAO DE GAS PARA PREDIOS HOSPITALARE</v>
      </c>
      <c r="C1380" s="141" t="s">
        <v>23483</v>
      </c>
      <c r="D1380" s="141" t="s">
        <v>23484</v>
      </c>
      <c r="E1380" s="141" t="s">
        <v>22943</v>
      </c>
      <c r="I1380" s="141" t="s">
        <v>27</v>
      </c>
      <c r="J1380" s="649">
        <v>7.91</v>
      </c>
    </row>
    <row r="1381" spans="1:10" hidden="1">
      <c r="A1381" s="141" t="s">
        <v>23486</v>
      </c>
      <c r="B1381" s="141" t="str">
        <f t="shared" si="21"/>
        <v>PROJETO BASICO DE INSTALACAO DE GAS PARA PREDIOS HOSPITALARES ACIMA DE 4000M2,APRESENTADO NOS PADROES DA CONTRATANTE,INCPROJETO BASICO DE INSTALACAO DE GAS PARA PREDIOS HOSPITALARELUSIVE AS LEGALIZACOES PERTINENTESPROJETO BASICO DE INSTALACAO DE GAS PARA PREDIOS HOSPITALARE</v>
      </c>
      <c r="C1381" s="141" t="s">
        <v>23483</v>
      </c>
      <c r="D1381" s="141" t="s">
        <v>23487</v>
      </c>
      <c r="E1381" s="141" t="s">
        <v>22953</v>
      </c>
      <c r="I1381" s="141" t="s">
        <v>27</v>
      </c>
      <c r="J1381" s="649">
        <v>4.5599999999999996</v>
      </c>
    </row>
    <row r="1382" spans="1:10" hidden="1">
      <c r="A1382" s="141" t="s">
        <v>23488</v>
      </c>
      <c r="B1382" s="141" t="str">
        <f t="shared" si="21"/>
        <v>PROJETO BASICO DE INSTALACAO DE GAS PARA PREDIOS HOSPITALARES ACIMA DE 4000M2,APRESENTADO NOS PADROES DA CONTRATANTE,INCPROJETO BASICO DE INSTALACAO DE GAS PARA PREDIOS HOSPITALARELUSIVE AS LEGALIZACOES PERTINENTESPROJETO BASICO DE INSTALACAO DE GAS PARA PREDIOS HOSPITALARE</v>
      </c>
      <c r="C1382" s="141" t="s">
        <v>23483</v>
      </c>
      <c r="D1382" s="141" t="s">
        <v>23487</v>
      </c>
      <c r="E1382" s="141" t="s">
        <v>22953</v>
      </c>
      <c r="I1382" s="141" t="s">
        <v>27</v>
      </c>
      <c r="J1382" s="649">
        <v>3.95</v>
      </c>
    </row>
    <row r="1383" spans="1:10" hidden="1">
      <c r="A1383" s="141" t="s">
        <v>23489</v>
      </c>
      <c r="B1383" s="141" t="str">
        <f t="shared" si="21"/>
        <v>PROJETO BASICO DE INSTALACAO DE GAS PARA HABITACOES/EDIFICIOS ATE 500M2,APRESENTADO NOS PADROES DA CONTRATANTE,INCLUSIVEPROJETO BASICO DE INSTALACAO DE GAS PARA HABITACOES/EDIFICIO AS LEGALIZACOESPERTINENTESPROJETO BASICO DE INSTALACAO DE GAS PARA HABITACOES/EDIFICIO</v>
      </c>
      <c r="C1383" s="141" t="s">
        <v>23490</v>
      </c>
      <c r="D1383" s="141" t="s">
        <v>23491</v>
      </c>
      <c r="E1383" s="141" t="s">
        <v>23492</v>
      </c>
      <c r="I1383" s="141" t="s">
        <v>27</v>
      </c>
      <c r="J1383" s="649">
        <v>2.65</v>
      </c>
    </row>
    <row r="1384" spans="1:10" hidden="1">
      <c r="A1384" s="141" t="s">
        <v>23493</v>
      </c>
      <c r="B1384" s="141" t="str">
        <f t="shared" si="21"/>
        <v>PROJETO BASICO DE INSTALACAO DE GAS PARA HABITACOES/EDIFICIOS ATE 500M2,APRESENTADO NOS PADROES DA CONTRATANTE,INCLUSIVEPROJETO BASICO DE INSTALACAO DE GAS PARA HABITACOES/EDIFICIO AS LEGALIZACOESPERTINENTESPROJETO BASICO DE INSTALACAO DE GAS PARA HABITACOES/EDIFICIO</v>
      </c>
      <c r="C1384" s="141" t="s">
        <v>23490</v>
      </c>
      <c r="D1384" s="141" t="s">
        <v>23491</v>
      </c>
      <c r="E1384" s="141" t="s">
        <v>23492</v>
      </c>
      <c r="I1384" s="141" t="s">
        <v>27</v>
      </c>
      <c r="J1384" s="649">
        <v>2.2999999999999998</v>
      </c>
    </row>
    <row r="1385" spans="1:10" hidden="1">
      <c r="A1385" s="141" t="s">
        <v>23494</v>
      </c>
      <c r="B1385" s="141" t="str">
        <f t="shared" si="21"/>
        <v>PROJETO BASICO DE INSTALACAO DE GAS PARA HABITACOES/EDIFICIOS ACIMA DE 500M2,APRESENTADO NOS PADROES DA CONTRATANTE,INCLPROJETO BASICO DE INSTALACAO DE GAS PARA HABITACOES/EDIFICIOUSIVE AS LEGALIZACOES PERTINENTESPROJETO BASICO DE INSTALACAO DE GAS PARA HABITACOES/EDIFICIO</v>
      </c>
      <c r="C1385" s="141" t="s">
        <v>23490</v>
      </c>
      <c r="D1385" s="141" t="s">
        <v>23495</v>
      </c>
      <c r="E1385" s="141" t="s">
        <v>22928</v>
      </c>
      <c r="I1385" s="141" t="s">
        <v>27</v>
      </c>
      <c r="J1385" s="649">
        <v>1.38</v>
      </c>
    </row>
    <row r="1386" spans="1:10" hidden="1">
      <c r="A1386" s="141" t="s">
        <v>23496</v>
      </c>
      <c r="B1386" s="141" t="str">
        <f t="shared" si="21"/>
        <v>PROJETO BASICO DE INSTALACAO DE GAS PARA HABITACOES/EDIFICIOS ACIMA DE 500M2,APRESENTADO NOS PADROES DA CONTRATANTE,INCLPROJETO BASICO DE INSTALACAO DE GAS PARA HABITACOES/EDIFICIOUSIVE AS LEGALIZACOES PERTINENTESPROJETO BASICO DE INSTALACAO DE GAS PARA HABITACOES/EDIFICIO</v>
      </c>
      <c r="C1386" s="141" t="s">
        <v>23490</v>
      </c>
      <c r="D1386" s="141" t="s">
        <v>23495</v>
      </c>
      <c r="E1386" s="141" t="s">
        <v>22928</v>
      </c>
      <c r="I1386" s="141" t="s">
        <v>27</v>
      </c>
      <c r="J1386" s="649">
        <v>1.2</v>
      </c>
    </row>
    <row r="1387" spans="1:10" hidden="1">
      <c r="A1387" s="141" t="s">
        <v>23497</v>
      </c>
      <c r="B1387" s="141" t="str">
        <f t="shared" si="21"/>
        <v>PROJETO BASICO DE INSTALACAO DE GAS PARA HABITACAO/LOTEAMENTO ACIMA DE 12000M2,APRESENTADO NOS PADROES DA CONTRATANTE,INPROJETO BASICO DE INSTALACAO DE GAS PARA HABITACAO/LOTEAMENTCLUSIVE AS LEGALIZACOES PERTINENTESPROJETO BASICO DE INSTALACAO DE GAS PARA HABITACAO/LOTEAMENT</v>
      </c>
      <c r="C1387" s="141" t="s">
        <v>23498</v>
      </c>
      <c r="D1387" s="141" t="s">
        <v>23499</v>
      </c>
      <c r="E1387" s="141" t="s">
        <v>22775</v>
      </c>
      <c r="I1387" s="141" t="s">
        <v>27</v>
      </c>
      <c r="J1387" s="649">
        <v>1.5</v>
      </c>
    </row>
    <row r="1388" spans="1:10" hidden="1">
      <c r="A1388" s="141" t="s">
        <v>23500</v>
      </c>
      <c r="B1388" s="141" t="str">
        <f t="shared" si="21"/>
        <v>PROJETO BASICO DE INSTALACAO DE GAS PARA HABITACAO/LOTEAMENTO ACIMA DE 12000M2,APRESENTADO NOS PADROES DA CONTRATANTE,INPROJETO BASICO DE INSTALACAO DE GAS PARA HABITACAO/LOTEAMENTCLUSIVE AS LEGALIZACOES PERTINENTESPROJETO BASICO DE INSTALACAO DE GAS PARA HABITACAO/LOTEAMENT</v>
      </c>
      <c r="C1388" s="141" t="s">
        <v>23498</v>
      </c>
      <c r="D1388" s="141" t="s">
        <v>23499</v>
      </c>
      <c r="E1388" s="141" t="s">
        <v>22775</v>
      </c>
      <c r="I1388" s="141" t="s">
        <v>27</v>
      </c>
      <c r="J1388" s="649">
        <v>1.3</v>
      </c>
    </row>
    <row r="1389" spans="1:10" hidden="1">
      <c r="A1389" s="141" t="s">
        <v>23501</v>
      </c>
      <c r="B1389" s="141" t="str">
        <f t="shared" si="21"/>
        <v>PROJETO BASICO DE INSTALACAO DE GAS PARA HABITACAO/LOTEAMENTO ACIMA DE 12000M2,APRESENTADO NOS PADROES DA CONTRATANTE,INPROJETO BASICO DE INSTALACAO DE GAS PARA HABITACAO/LOTEAMENTCLUSIVE AS LEGALIZACOES PERTINENTESPROJETO BASICO DE INSTALACAO DE GAS PARA HABITACAO/LOTEAMENT</v>
      </c>
      <c r="C1389" s="141" t="s">
        <v>23498</v>
      </c>
      <c r="D1389" s="141" t="s">
        <v>23499</v>
      </c>
      <c r="E1389" s="141" t="s">
        <v>22775</v>
      </c>
      <c r="I1389" s="141" t="s">
        <v>27</v>
      </c>
      <c r="J1389" s="649">
        <v>0.75</v>
      </c>
    </row>
    <row r="1390" spans="1:10" hidden="1">
      <c r="A1390" s="141" t="s">
        <v>23502</v>
      </c>
      <c r="B1390" s="141" t="str">
        <f t="shared" si="21"/>
        <v>PROJETO BASICO DE INSTALACAO DE GAS PARA HABITACAO/LOTEAMENTO ACIMA DE 12000M2,APRESENTADO NOS PADROES DA CONTRATANTE,INPROJETO BASICO DE INSTALACAO DE GAS PARA HABITACAO/LOTEAMENTCLUSIVE AS LEGALIZACOES PERTINENTESPROJETO BASICO DE INSTALACAO DE GAS PARA HABITACAO/LOTEAMENT</v>
      </c>
      <c r="C1390" s="141" t="s">
        <v>23498</v>
      </c>
      <c r="D1390" s="141" t="s">
        <v>23499</v>
      </c>
      <c r="E1390" s="141" t="s">
        <v>22775</v>
      </c>
      <c r="I1390" s="141" t="s">
        <v>27</v>
      </c>
      <c r="J1390" s="649">
        <v>0.65</v>
      </c>
    </row>
    <row r="1391" spans="1:10" hidden="1">
      <c r="A1391" s="141" t="s">
        <v>23503</v>
      </c>
      <c r="B1391" s="141" t="str">
        <f t="shared" si="21"/>
        <v>PROJETO EXECUTIVO DE INSTALACAO DE GAS,CONSIDERANDO O PROJETO BASICO EXISTENTE,PARA PREDIOS ESCOLARES E/OU ADMINISTRATIVPROJETO EXECUTIVO DE INSTALACAO DE GAS,CONSIDERANDO O PROJETOS ATE 500M2,APRESENTADO NOS PADROES DA CONTRATANTE,INCLUSIVE AS LEGALIZACOES PERTINENTESPROJETO EXECUTIVO DE INSTALACAO DE GAS,CONSIDERANDO O PROJET</v>
      </c>
      <c r="C1391" s="141" t="s">
        <v>23504</v>
      </c>
      <c r="D1391" s="141" t="s">
        <v>23505</v>
      </c>
      <c r="E1391" s="141" t="s">
        <v>23506</v>
      </c>
      <c r="F1391" s="141" t="s">
        <v>22943</v>
      </c>
      <c r="I1391" s="141" t="s">
        <v>27</v>
      </c>
      <c r="J1391" s="649">
        <v>2.5099999999999998</v>
      </c>
    </row>
    <row r="1392" spans="1:10" hidden="1">
      <c r="A1392" s="141" t="s">
        <v>23507</v>
      </c>
      <c r="B1392" s="141" t="str">
        <f t="shared" si="21"/>
        <v>PROJETO EXECUTIVO DE INSTALACAO DE GAS,CONSIDERANDO O PROJETO BASICO EXISTENTE,PARA PREDIOS ESCOLARES E/OU ADMINISTRATIVPROJETO EXECUTIVO DE INSTALACAO DE GAS,CONSIDERANDO O PROJETOS ATE 500M2,APRESENTADO NOS PADROES DA CONTRATANTE,INCLUSIVE AS LEGALIZACOES PERTINENTESPROJETO EXECUTIVO DE INSTALACAO DE GAS,CONSIDERANDO O PROJET</v>
      </c>
      <c r="C1392" s="141" t="s">
        <v>23504</v>
      </c>
      <c r="D1392" s="141" t="s">
        <v>23505</v>
      </c>
      <c r="E1392" s="141" t="s">
        <v>23506</v>
      </c>
      <c r="F1392" s="141" t="s">
        <v>22943</v>
      </c>
      <c r="I1392" s="141" t="s">
        <v>27</v>
      </c>
      <c r="J1392" s="649">
        <v>2.17</v>
      </c>
    </row>
    <row r="1393" spans="1:10" hidden="1">
      <c r="A1393" s="141" t="s">
        <v>23508</v>
      </c>
      <c r="B1393" s="141" t="str">
        <f t="shared" si="21"/>
        <v>PROJETO EXECUTIVO DE INSTALACAO DE GAS,CONSIDERANDO O PROJETO BASICO EXISTENTE,PARA PREDIOS ESCOLARES E/OU ADMINISTRATIVPROJETO EXECUTIVO DE INSTALACAO DE GAS,CONSIDERANDO O PROJETOS ACIMA DE 500M2,APRESENTADO NOS PADROES DA CONTRATANTE,INCLUSIVE AS LEGALIZACOES PERTINENTESPROJETO EXECUTIVO DE INSTALACAO DE GAS,CONSIDERANDO O PROJET</v>
      </c>
      <c r="C1393" s="141" t="s">
        <v>23504</v>
      </c>
      <c r="D1393" s="141" t="s">
        <v>23505</v>
      </c>
      <c r="E1393" s="141" t="s">
        <v>23509</v>
      </c>
      <c r="F1393" s="141" t="s">
        <v>22953</v>
      </c>
      <c r="I1393" s="141" t="s">
        <v>27</v>
      </c>
      <c r="J1393" s="649">
        <v>1.24</v>
      </c>
    </row>
    <row r="1394" spans="1:10" hidden="1">
      <c r="A1394" s="141" t="s">
        <v>23510</v>
      </c>
      <c r="B1394" s="141" t="str">
        <f t="shared" si="21"/>
        <v>PROJETO EXECUTIVO DE INSTALACAO DE GAS,CONSIDERANDO O PROJETO BASICO EXISTENTE,PARA PREDIOS ESCOLARES E/OU ADMINISTRATIVPROJETO EXECUTIVO DE INSTALACAO DE GAS,CONSIDERANDO O PROJETOS ACIMA DE 500M2,APRESENTADO NOS PADROES DA CONTRATANTE,INCLUSIVE AS LEGALIZACOES PERTINENTESPROJETO EXECUTIVO DE INSTALACAO DE GAS,CONSIDERANDO O PROJET</v>
      </c>
      <c r="C1394" s="141" t="s">
        <v>23504</v>
      </c>
      <c r="D1394" s="141" t="s">
        <v>23505</v>
      </c>
      <c r="E1394" s="141" t="s">
        <v>23509</v>
      </c>
      <c r="F1394" s="141" t="s">
        <v>22953</v>
      </c>
      <c r="I1394" s="141" t="s">
        <v>27</v>
      </c>
      <c r="J1394" s="649">
        <v>1.07</v>
      </c>
    </row>
    <row r="1395" spans="1:10" hidden="1">
      <c r="A1395" s="141" t="s">
        <v>23511</v>
      </c>
      <c r="B1395" s="141" t="str">
        <f t="shared" si="21"/>
        <v>PROJETO EXECUTIVO DE INSTALACAO DE GAS,CONSIDERANDO O PROJETO BASICO EXISTENTE,PARA PREDIOS CULTURAIS,APRESENTADO NOS PAPROJETO EXECUTIVO DE INSTALACAO DE GAS,CONSIDERANDO O PROJETDROES DA CONTRATANTE,INCLUSIVE AS LEGALIZACOES PERTINENTESPROJETO EXECUTIVO DE INSTALACAO DE GAS,CONSIDERANDO O PROJET</v>
      </c>
      <c r="C1395" s="141" t="s">
        <v>23504</v>
      </c>
      <c r="D1395" s="141" t="s">
        <v>23512</v>
      </c>
      <c r="E1395" s="141" t="s">
        <v>22794</v>
      </c>
      <c r="I1395" s="141" t="s">
        <v>27</v>
      </c>
      <c r="J1395" s="649">
        <v>4.21</v>
      </c>
    </row>
    <row r="1396" spans="1:10" hidden="1">
      <c r="A1396" s="141" t="s">
        <v>23513</v>
      </c>
      <c r="B1396" s="141" t="str">
        <f t="shared" si="21"/>
        <v>PROJETO EXECUTIVO DE INSTALACAO DE GAS,CONSIDERANDO O PROJETO BASICO EXISTENTE,PARA PREDIOS CULTURAIS,APRESENTADO NOS PAPROJETO EXECUTIVO DE INSTALACAO DE GAS,CONSIDERANDO O PROJETDROES DA CONTRATANTE,INCLUSIVE AS LEGALIZACOES PERTINENTESPROJETO EXECUTIVO DE INSTALACAO DE GAS,CONSIDERANDO O PROJET</v>
      </c>
      <c r="C1396" s="141" t="s">
        <v>23504</v>
      </c>
      <c r="D1396" s="141" t="s">
        <v>23512</v>
      </c>
      <c r="E1396" s="141" t="s">
        <v>22794</v>
      </c>
      <c r="I1396" s="141" t="s">
        <v>27</v>
      </c>
      <c r="J1396" s="649">
        <v>3.65</v>
      </c>
    </row>
    <row r="1397" spans="1:10" hidden="1">
      <c r="A1397" s="141" t="s">
        <v>23514</v>
      </c>
      <c r="B1397" s="141" t="str">
        <f t="shared" si="21"/>
        <v>PROJETO EXECUTIVO DE INSTALACAO DE GAS,CONSIDERANDO O PROJETO BASICO EXISTENTE,PARA PREDIOS HOSPITALARES ATE 4000M2,APREPROJETO EXECUTIVO DE INSTALACAO DE GAS,CONSIDERANDO O PROJETSENTADO NOS PADROES DA CONTRATANTE,INCLUSIVE AS LEGALIZACOES PERTINENTESPROJETO EXECUTIVO DE INSTALACAO DE GAS,CONSIDERANDO O PROJET</v>
      </c>
      <c r="C1397" s="141" t="s">
        <v>23504</v>
      </c>
      <c r="D1397" s="141" t="s">
        <v>23515</v>
      </c>
      <c r="E1397" s="141" t="s">
        <v>22889</v>
      </c>
      <c r="F1397" s="141" t="s">
        <v>22890</v>
      </c>
      <c r="I1397" s="141" t="s">
        <v>27</v>
      </c>
      <c r="J1397" s="649">
        <v>9.1300000000000008</v>
      </c>
    </row>
    <row r="1398" spans="1:10" hidden="1">
      <c r="A1398" s="141" t="s">
        <v>23516</v>
      </c>
      <c r="B1398" s="141" t="str">
        <f t="shared" si="21"/>
        <v>PROJETO EXECUTIVO DE INSTALACAO DE GAS,CONSIDERANDO O PROJETO BASICO EXISTENTE,PARA PREDIOS HOSPITALARES ATE 4000M2,APREPROJETO EXECUTIVO DE INSTALACAO DE GAS,CONSIDERANDO O PROJETSENTADO NOS PADROES DA CONTRATANTE,INCLUSIVE AS LEGALIZACOES PERTINENTESPROJETO EXECUTIVO DE INSTALACAO DE GAS,CONSIDERANDO O PROJET</v>
      </c>
      <c r="C1398" s="141" t="s">
        <v>23504</v>
      </c>
      <c r="D1398" s="141" t="s">
        <v>23515</v>
      </c>
      <c r="E1398" s="141" t="s">
        <v>22889</v>
      </c>
      <c r="F1398" s="141" t="s">
        <v>22890</v>
      </c>
      <c r="I1398" s="141" t="s">
        <v>27</v>
      </c>
      <c r="J1398" s="649">
        <v>7.91</v>
      </c>
    </row>
    <row r="1399" spans="1:10" hidden="1">
      <c r="A1399" s="141" t="s">
        <v>23517</v>
      </c>
      <c r="B1399" s="141" t="str">
        <f t="shared" si="21"/>
        <v>PROJETO EXECUTIVO DE INSTALACAO DE GAS,CONSIDERANDO O PROJETO BASICO EXISTENTE,PARA PREDIOS HOSPITALARES ACIMA DE 4000M2PROJETO EXECUTIVO DE INSTALACAO DE GAS,CONSIDERANDO O PROJET,APRESENTADO NOS PADROES DA CONTRATANTE,INCLUSIVE AS LEGALIZACOES PERTINENTESPROJETO EXECUTIVO DE INSTALACAO DE GAS,CONSIDERANDO O PROJET</v>
      </c>
      <c r="C1399" s="141" t="s">
        <v>23504</v>
      </c>
      <c r="D1399" s="141" t="s">
        <v>23518</v>
      </c>
      <c r="E1399" s="141" t="s">
        <v>22673</v>
      </c>
      <c r="F1399" s="141" t="s">
        <v>22803</v>
      </c>
      <c r="I1399" s="141" t="s">
        <v>27</v>
      </c>
      <c r="J1399" s="649">
        <v>4.5599999999999996</v>
      </c>
    </row>
    <row r="1400" spans="1:10" hidden="1">
      <c r="A1400" s="141" t="s">
        <v>23519</v>
      </c>
      <c r="B1400" s="141" t="str">
        <f t="shared" si="21"/>
        <v>PROJETO EXECUTIVO DE INSTALACAO DE GAS,CONSIDERANDO O PROJETO BASICO EXISTENTE,PARA PREDIOS HOSPITALARES ACIMA DE 4000M2PROJETO EXECUTIVO DE INSTALACAO DE GAS,CONSIDERANDO O PROJET,APRESENTADO NOS PADROES DA CONTRATANTE,INCLUSIVE AS LEGALIZACOES PERTINENTESPROJETO EXECUTIVO DE INSTALACAO DE GAS,CONSIDERANDO O PROJET</v>
      </c>
      <c r="C1400" s="141" t="s">
        <v>23504</v>
      </c>
      <c r="D1400" s="141" t="s">
        <v>23518</v>
      </c>
      <c r="E1400" s="141" t="s">
        <v>22673</v>
      </c>
      <c r="F1400" s="141" t="s">
        <v>22803</v>
      </c>
      <c r="I1400" s="141" t="s">
        <v>27</v>
      </c>
      <c r="J1400" s="649">
        <v>3.95</v>
      </c>
    </row>
    <row r="1401" spans="1:10" hidden="1">
      <c r="A1401" s="141" t="s">
        <v>23520</v>
      </c>
      <c r="B1401" s="141" t="str">
        <f t="shared" si="21"/>
        <v>PROJETO EXECUTIVO DE INSTALACAO DE GAS,CONSIDERANDO O PROJETO BASICO EXISTENTE,PARA HABITACOES/EDIFICIOS ATE 500M2,APRESPROJETO EXECUTIVO DE INSTALACAO DE GAS,CONSIDERANDO O PROJETENTADO NOS PADROES DA CONTRATANTE,INCLUSIVE AS LEGALIZACOESPERTINENTESPROJETO EXECUTIVO DE INSTALACAO DE GAS,CONSIDERANDO O PROJET</v>
      </c>
      <c r="C1401" s="141" t="s">
        <v>23504</v>
      </c>
      <c r="D1401" s="141" t="s">
        <v>23521</v>
      </c>
      <c r="E1401" s="141" t="s">
        <v>22812</v>
      </c>
      <c r="F1401" s="141" t="s">
        <v>22813</v>
      </c>
      <c r="I1401" s="141" t="s">
        <v>27</v>
      </c>
      <c r="J1401" s="649">
        <v>2.65</v>
      </c>
    </row>
    <row r="1402" spans="1:10" hidden="1">
      <c r="A1402" s="141" t="s">
        <v>23522</v>
      </c>
      <c r="B1402" s="141" t="str">
        <f t="shared" si="21"/>
        <v>PROJETO EXECUTIVO DE INSTALACAO DE GAS,CONSIDERANDO O PROJETO BASICO EXISTENTE,PARA HABITACOES/EDIFICIOS ATE 500M2,APRESPROJETO EXECUTIVO DE INSTALACAO DE GAS,CONSIDERANDO O PROJETENTADO NOS PADROES DA CONTRATANTE,INCLUSIVE AS LEGALIZACOESPERTINENTESPROJETO EXECUTIVO DE INSTALACAO DE GAS,CONSIDERANDO O PROJET</v>
      </c>
      <c r="C1402" s="141" t="s">
        <v>23504</v>
      </c>
      <c r="D1402" s="141" t="s">
        <v>23521</v>
      </c>
      <c r="E1402" s="141" t="s">
        <v>22812</v>
      </c>
      <c r="F1402" s="141" t="s">
        <v>22813</v>
      </c>
      <c r="I1402" s="141" t="s">
        <v>27</v>
      </c>
      <c r="J1402" s="649">
        <v>2.2999999999999998</v>
      </c>
    </row>
    <row r="1403" spans="1:10" hidden="1">
      <c r="A1403" s="141" t="s">
        <v>23523</v>
      </c>
      <c r="B1403" s="141" t="str">
        <f t="shared" si="21"/>
        <v>PROJETO EXECUTIVO DE INSTALACAO DE GAS,CONSIDERANDO O PROJETO BASICO EXISTENTE,PARA HABITACOES/EDIFICIOS ACIMA DE 500M2,PROJETO EXECUTIVO DE INSTALACAO DE GAS,CONSIDERANDO O PROJETAPRESENTADO NOS PADROES DA CONTRATANTE,INCLUSIVE AS LEGALIZACOES PERTINENTESPROJETO EXECUTIVO DE INSTALACAO DE GAS,CONSIDERANDO O PROJET</v>
      </c>
      <c r="C1403" s="141" t="s">
        <v>23504</v>
      </c>
      <c r="D1403" s="141" t="s">
        <v>23524</v>
      </c>
      <c r="E1403" s="141" t="s">
        <v>22817</v>
      </c>
      <c r="F1403" s="141" t="s">
        <v>22818</v>
      </c>
      <c r="I1403" s="141" t="s">
        <v>27</v>
      </c>
      <c r="J1403" s="649">
        <v>1.38</v>
      </c>
    </row>
    <row r="1404" spans="1:10" hidden="1">
      <c r="A1404" s="141" t="s">
        <v>23525</v>
      </c>
      <c r="B1404" s="141" t="str">
        <f t="shared" si="21"/>
        <v>PROJETO EXECUTIVO DE INSTALACAO DE GAS,CONSIDERANDO O PROJETO BASICO EXISTENTE,PARA HABITACOES/EDIFICIOS ACIMA DE 500M2,PROJETO EXECUTIVO DE INSTALACAO DE GAS,CONSIDERANDO O PROJETAPRESENTADO NOS PADROES DA CONTRATANTE,INCLUSIVE AS LEGALIZACOES PERTINENTESPROJETO EXECUTIVO DE INSTALACAO DE GAS,CONSIDERANDO O PROJET</v>
      </c>
      <c r="C1404" s="141" t="s">
        <v>23504</v>
      </c>
      <c r="D1404" s="141" t="s">
        <v>23524</v>
      </c>
      <c r="E1404" s="141" t="s">
        <v>22817</v>
      </c>
      <c r="F1404" s="141" t="s">
        <v>22818</v>
      </c>
      <c r="I1404" s="141" t="s">
        <v>27</v>
      </c>
      <c r="J1404" s="649">
        <v>1.2</v>
      </c>
    </row>
    <row r="1405" spans="1:10" hidden="1">
      <c r="A1405" s="141" t="s">
        <v>23526</v>
      </c>
      <c r="B1405" s="141" t="str">
        <f t="shared" si="21"/>
        <v>PROJETO EXECUTIVO DE INSTALACAO DE GAS,CONSIDERANDO O PROJETO BASICO EXISTENTE,PARA HABITACAO/LOTEAMENTO ATE 12000M2,APRPROJETO EXECUTIVO DE INSTALACAO DE GAS,CONSIDERANDO O PROJETESENTADO NOS PADROES DA CONTRATANTE,INCLUSIVE AS LEGALIZACOES PERTINENTESPROJETO EXECUTIVO DE INSTALACAO DE GAS,CONSIDERANDO O PROJET</v>
      </c>
      <c r="C1405" s="141" t="s">
        <v>23504</v>
      </c>
      <c r="D1405" s="141" t="s">
        <v>23527</v>
      </c>
      <c r="E1405" s="141" t="s">
        <v>22918</v>
      </c>
      <c r="F1405" s="141" t="s">
        <v>22919</v>
      </c>
      <c r="I1405" s="141" t="s">
        <v>27</v>
      </c>
      <c r="J1405" s="649">
        <v>1.5</v>
      </c>
    </row>
    <row r="1406" spans="1:10" hidden="1">
      <c r="A1406" s="141" t="s">
        <v>23528</v>
      </c>
      <c r="B1406" s="141" t="str">
        <f t="shared" si="21"/>
        <v>PROJETO EXECUTIVO DE INSTALACAO DE GAS,CONSIDERANDO O PROJETO BASICO EXISTENTE,PARA HABITACAO/LOTEAMENTO ATE 12000M2,APRPROJETO EXECUTIVO DE INSTALACAO DE GAS,CONSIDERANDO O PROJETESENTADO NOS PADROES DA CONTRATANTE,INCLUSIVE AS LEGALIZACOES PERTINENTESPROJETO EXECUTIVO DE INSTALACAO DE GAS,CONSIDERANDO O PROJET</v>
      </c>
      <c r="C1406" s="141" t="s">
        <v>23504</v>
      </c>
      <c r="D1406" s="141" t="s">
        <v>23527</v>
      </c>
      <c r="E1406" s="141" t="s">
        <v>22918</v>
      </c>
      <c r="F1406" s="141" t="s">
        <v>22919</v>
      </c>
      <c r="I1406" s="141" t="s">
        <v>27</v>
      </c>
      <c r="J1406" s="649">
        <v>1.3</v>
      </c>
    </row>
    <row r="1407" spans="1:10" hidden="1">
      <c r="A1407" s="141" t="s">
        <v>23529</v>
      </c>
      <c r="B1407" s="141" t="str">
        <f t="shared" si="21"/>
        <v>PROJETO EXECUTIVO DE INSTALACAO DE GAS,CONSIDERANDO O PROJETO BASICO EXISTENTE,PARA HABITACAO/LOTEAMENTO ACIMA DE 12000MPROJETO EXECUTIVO DE INSTALACAO DE GAS,CONSIDERANDO O PROJET2,APRESENTADO NOS PADROES DA CONTRATANTE,INCLUSIVE AS LEGALIZACOES PERTINENTESPROJETO EXECUTIVO DE INSTALACAO DE GAS,CONSIDERANDO O PROJET</v>
      </c>
      <c r="C1407" s="141" t="s">
        <v>23504</v>
      </c>
      <c r="D1407" s="141" t="s">
        <v>23530</v>
      </c>
      <c r="E1407" s="141" t="s">
        <v>23441</v>
      </c>
      <c r="F1407" s="141" t="s">
        <v>22959</v>
      </c>
      <c r="I1407" s="141" t="s">
        <v>27</v>
      </c>
      <c r="J1407" s="649">
        <v>0.75</v>
      </c>
    </row>
    <row r="1408" spans="1:10" hidden="1">
      <c r="A1408" s="141" t="s">
        <v>23531</v>
      </c>
      <c r="B1408" s="141" t="str">
        <f t="shared" si="21"/>
        <v>PROJETO EXECUTIVO DE INSTALACAO DE GAS,CONSIDERANDO O PROJETO BASICO EXISTENTE,PARA HABITACAO/LOTEAMENTO ACIMA DE 12000MPROJETO EXECUTIVO DE INSTALACAO DE GAS,CONSIDERANDO O PROJET2,APRESENTADO NOS PADROES DA CONTRATANTE,INCLUSIVE AS LEGALIZACOES PERTINENTESPROJETO EXECUTIVO DE INSTALACAO DE GAS,CONSIDERANDO O PROJET</v>
      </c>
      <c r="C1408" s="141" t="s">
        <v>23504</v>
      </c>
      <c r="D1408" s="141" t="s">
        <v>23530</v>
      </c>
      <c r="E1408" s="141" t="s">
        <v>23441</v>
      </c>
      <c r="F1408" s="141" t="s">
        <v>22959</v>
      </c>
      <c r="I1408" s="141" t="s">
        <v>27</v>
      </c>
      <c r="J1408" s="649">
        <v>0.65</v>
      </c>
    </row>
    <row r="1409" spans="1:10" hidden="1">
      <c r="A1409" s="141" t="s">
        <v>23532</v>
      </c>
      <c r="B1409" s="141" t="str">
        <f t="shared" si="21"/>
        <v>PROJETO BASICO DE INSTALACAO DE TELEMATICA PARA PREDIOS ESCOLARES E/OU ADMINISTRATIVOS ATE 500M2,APRESENTADO NOS PADROESPROJETO BASICO DE INSTALACAO DE TELEMATICA PARA PREDIOS ESCO DA CONTRATANTE,INCLUSIVE AS LEGALIZACOES PERTINENTESPROJETO BASICO DE INSTALACAO DE TELEMATICA PARA PREDIOS ESCO</v>
      </c>
      <c r="C1409" s="141" t="s">
        <v>23533</v>
      </c>
      <c r="D1409" s="141" t="s">
        <v>23534</v>
      </c>
      <c r="E1409" s="141" t="s">
        <v>22881</v>
      </c>
      <c r="I1409" s="141" t="s">
        <v>27</v>
      </c>
      <c r="J1409" s="649">
        <v>2.5099999999999998</v>
      </c>
    </row>
    <row r="1410" spans="1:10" hidden="1">
      <c r="A1410" s="141" t="s">
        <v>23535</v>
      </c>
      <c r="B1410" s="141" t="str">
        <f t="shared" si="21"/>
        <v>PROJETO BASICO DE INSTALACAO DE TELEMATICA PARA PREDIOS ESCOLARES E/OU ADMINISTRATIVOS ATE 500M2,APRESENTADO NOS PADROESPROJETO BASICO DE INSTALACAO DE TELEMATICA PARA PREDIOS ESCO DA CONTRATANTE,INCLUSIVE AS LEGALIZACOES PERTINENTESPROJETO BASICO DE INSTALACAO DE TELEMATICA PARA PREDIOS ESCO</v>
      </c>
      <c r="C1410" s="141" t="s">
        <v>23533</v>
      </c>
      <c r="D1410" s="141" t="s">
        <v>23534</v>
      </c>
      <c r="E1410" s="141" t="s">
        <v>22881</v>
      </c>
      <c r="I1410" s="141" t="s">
        <v>27</v>
      </c>
      <c r="J1410" s="649">
        <v>2.17</v>
      </c>
    </row>
    <row r="1411" spans="1:10" hidden="1">
      <c r="A1411" s="141" t="s">
        <v>23536</v>
      </c>
      <c r="B1411" s="141" t="str">
        <f t="shared" ref="B1411:B1474" si="22">C1411&amp;D1411&amp;C1411&amp;E1411&amp;F1411&amp;G1411&amp;H1411&amp;C1411</f>
        <v>PROJETO BASICO DE INSTALACAO DE TELEMATICA PARA PREDIOS ESCOLARES E/OU ADMINISTRATIVOS ACIMA DE 500M2,APRESENTADO NOS PAPROJETO BASICO DE INSTALACAO DE TELEMATICA PARA PREDIOS ESCODROES DA CONTRATANTE,INCLUSIVE AS LEGALIZACOES PERTINENTESPROJETO BASICO DE INSTALACAO DE TELEMATICA PARA PREDIOS ESCO</v>
      </c>
      <c r="C1411" s="141" t="s">
        <v>23533</v>
      </c>
      <c r="D1411" s="141" t="s">
        <v>23537</v>
      </c>
      <c r="E1411" s="141" t="s">
        <v>22794</v>
      </c>
      <c r="I1411" s="141" t="s">
        <v>27</v>
      </c>
      <c r="J1411" s="649">
        <v>2.25</v>
      </c>
    </row>
    <row r="1412" spans="1:10" hidden="1">
      <c r="A1412" s="141" t="s">
        <v>23538</v>
      </c>
      <c r="B1412" s="141" t="str">
        <f t="shared" si="22"/>
        <v>PROJETO BASICO DE INSTALACAO DE TELEMATICA PARA PREDIOS ESCOLARES E/OU ADMINISTRATIVOS ACIMA DE 500M2,APRESENTADO NOS PAPROJETO BASICO DE INSTALACAO DE TELEMATICA PARA PREDIOS ESCODROES DA CONTRATANTE,INCLUSIVE AS LEGALIZACOES PERTINENTESPROJETO BASICO DE INSTALACAO DE TELEMATICA PARA PREDIOS ESCO</v>
      </c>
      <c r="C1412" s="141" t="s">
        <v>23533</v>
      </c>
      <c r="D1412" s="141" t="s">
        <v>23537</v>
      </c>
      <c r="E1412" s="141" t="s">
        <v>22794</v>
      </c>
      <c r="I1412" s="141" t="s">
        <v>27</v>
      </c>
      <c r="J1412" s="649">
        <v>1.95</v>
      </c>
    </row>
    <row r="1413" spans="1:10" hidden="1">
      <c r="A1413" s="141" t="s">
        <v>23539</v>
      </c>
      <c r="B1413" s="141" t="str">
        <f t="shared" si="22"/>
        <v>PROJETO BASICO DE INSTALACAO DE TELEMATICA PARA PREDIOS CULTURAIS ATE 500M2,APRESENTADO NOS PADROES DA CONTRATANTE,INCLUPROJETO BASICO DE INSTALACAO DE TELEMATICA PARA PREDIOS CULTSIVE AS LEGALIZACOES PERTINENTESPROJETO BASICO DE INSTALACAO DE TELEMATICA PARA PREDIOS CULT</v>
      </c>
      <c r="C1413" s="141" t="s">
        <v>23540</v>
      </c>
      <c r="D1413" s="141" t="s">
        <v>23541</v>
      </c>
      <c r="E1413" s="141" t="s">
        <v>23542</v>
      </c>
      <c r="I1413" s="141" t="s">
        <v>27</v>
      </c>
      <c r="J1413" s="649">
        <v>6.38</v>
      </c>
    </row>
    <row r="1414" spans="1:10" hidden="1">
      <c r="A1414" s="141" t="s">
        <v>23543</v>
      </c>
      <c r="B1414" s="141" t="str">
        <f t="shared" si="22"/>
        <v>PROJETO BASICO DE INSTALACAO DE TELEMATICA PARA PREDIOS CULTURAIS ATE 500M2,APRESENTADO NOS PADROES DA CONTRATANTE,INCLUPROJETO BASICO DE INSTALACAO DE TELEMATICA PARA PREDIOS CULTSIVE AS LEGALIZACOES PERTINENTESPROJETO BASICO DE INSTALACAO DE TELEMATICA PARA PREDIOS CULT</v>
      </c>
      <c r="C1414" s="141" t="s">
        <v>23540</v>
      </c>
      <c r="D1414" s="141" t="s">
        <v>23541</v>
      </c>
      <c r="E1414" s="141" t="s">
        <v>23542</v>
      </c>
      <c r="I1414" s="141" t="s">
        <v>27</v>
      </c>
      <c r="J1414" s="649">
        <v>5.53</v>
      </c>
    </row>
    <row r="1415" spans="1:10" hidden="1">
      <c r="A1415" s="141" t="s">
        <v>23544</v>
      </c>
      <c r="B1415" s="141" t="str">
        <f t="shared" si="22"/>
        <v>PROJETO BASICO DE INSTALACAO DE TELEMATICA PARA PREDIOS CULTURAIS ACIMA DE 500M2,APRESENTADO NOS PADROES DA CONTRATANTE,PROJETO BASICO DE INSTALACAO DE TELEMATICA PARA PREDIOS CULTINCLUSIVE AS LEGALIZACOES PERTINENTESPROJETO BASICO DE INSTALACAO DE TELEMATICA PARA PREDIOS CULT</v>
      </c>
      <c r="C1415" s="141" t="s">
        <v>23540</v>
      </c>
      <c r="D1415" s="141" t="s">
        <v>23545</v>
      </c>
      <c r="E1415" s="141" t="s">
        <v>23399</v>
      </c>
      <c r="I1415" s="141" t="s">
        <v>27</v>
      </c>
      <c r="J1415" s="649">
        <v>5.75</v>
      </c>
    </row>
    <row r="1416" spans="1:10" hidden="1">
      <c r="A1416" s="141" t="s">
        <v>23546</v>
      </c>
      <c r="B1416" s="141" t="str">
        <f t="shared" si="22"/>
        <v>PROJETO BASICO DE INSTALACAO DE TELEMATICA PARA PREDIOS CULTURAIS ACIMA DE 500M2,APRESENTADO NOS PADROES DA CONTRATANTE,PROJETO BASICO DE INSTALACAO DE TELEMATICA PARA PREDIOS CULTINCLUSIVE AS LEGALIZACOES PERTINENTESPROJETO BASICO DE INSTALACAO DE TELEMATICA PARA PREDIOS CULT</v>
      </c>
      <c r="C1416" s="141" t="s">
        <v>23540</v>
      </c>
      <c r="D1416" s="141" t="s">
        <v>23545</v>
      </c>
      <c r="E1416" s="141" t="s">
        <v>23399</v>
      </c>
      <c r="I1416" s="141" t="s">
        <v>27</v>
      </c>
      <c r="J1416" s="649">
        <v>4.9800000000000004</v>
      </c>
    </row>
    <row r="1417" spans="1:10" hidden="1">
      <c r="A1417" s="141" t="s">
        <v>23547</v>
      </c>
      <c r="B1417" s="141" t="str">
        <f t="shared" si="22"/>
        <v>PROJETO BASICO DE INSTALACAO DE TELEMATICA PARA PREDIOS HOSPITALARES,APRESENTADO NOS PADROES DA CONTRATANTE,INCLUSIVE ASPROJETO BASICO DE INSTALACAO DE TELEMATICA PARA PREDIOS HOSP LEGALIZACOES PERTINENTESPROJETO BASICO DE INSTALACAO DE TELEMATICA PARA PREDIOS HOSP</v>
      </c>
      <c r="C1417" s="141" t="s">
        <v>23548</v>
      </c>
      <c r="D1417" s="141" t="s">
        <v>23549</v>
      </c>
      <c r="E1417" s="141" t="s">
        <v>22938</v>
      </c>
      <c r="I1417" s="141" t="s">
        <v>27</v>
      </c>
      <c r="J1417" s="649">
        <v>6.38</v>
      </c>
    </row>
    <row r="1418" spans="1:10" hidden="1">
      <c r="A1418" s="141" t="s">
        <v>23550</v>
      </c>
      <c r="B1418" s="141" t="str">
        <f t="shared" si="22"/>
        <v>PROJETO BASICO DE INSTALACAO DE TELEMATICA PARA PREDIOS HOSPITALARES,APRESENTADO NOS PADROES DA CONTRATANTE,INCLUSIVE ASPROJETO BASICO DE INSTALACAO DE TELEMATICA PARA PREDIOS HOSP LEGALIZACOES PERTINENTESPROJETO BASICO DE INSTALACAO DE TELEMATICA PARA PREDIOS HOSP</v>
      </c>
      <c r="C1418" s="141" t="s">
        <v>23548</v>
      </c>
      <c r="D1418" s="141" t="s">
        <v>23549</v>
      </c>
      <c r="E1418" s="141" t="s">
        <v>22938</v>
      </c>
      <c r="I1418" s="141" t="s">
        <v>27</v>
      </c>
      <c r="J1418" s="649">
        <v>5.53</v>
      </c>
    </row>
    <row r="1419" spans="1:10" hidden="1">
      <c r="A1419" s="141" t="s">
        <v>23551</v>
      </c>
      <c r="B1419" s="141" t="str">
        <f t="shared" si="22"/>
        <v>PROJETO BASICO DE INSTALACAO DE TELEMATICA PARA HABITACOES/EDIFICIOS ATE 500M2,APRESENTADO NOS PADROES DA CONTRATANTE,INPROJETO BASICO DE INSTALACAO DE TELEMATICA PARA HABITACOES/ECLUSIVE AS LEGALIZACOES PERTINENTESPROJETO BASICO DE INSTALACAO DE TELEMATICA PARA HABITACOES/E</v>
      </c>
      <c r="C1419" s="141" t="s">
        <v>23552</v>
      </c>
      <c r="D1419" s="141" t="s">
        <v>23553</v>
      </c>
      <c r="E1419" s="141" t="s">
        <v>22775</v>
      </c>
      <c r="I1419" s="141" t="s">
        <v>27</v>
      </c>
      <c r="J1419" s="649">
        <v>2.65</v>
      </c>
    </row>
    <row r="1420" spans="1:10" hidden="1">
      <c r="A1420" s="141" t="s">
        <v>23554</v>
      </c>
      <c r="B1420" s="141" t="str">
        <f t="shared" si="22"/>
        <v>PROJETO BASICO DE INSTALACAO DE TELEMATICA PARA HABITACOES/EDIFICIOS ATE 500M2,APRESENTADO NOS PADROES DA CONTRATANTE,INPROJETO BASICO DE INSTALACAO DE TELEMATICA PARA HABITACOES/ECLUSIVE AS LEGALIZACOES PERTINENTESPROJETO BASICO DE INSTALACAO DE TELEMATICA PARA HABITACOES/E</v>
      </c>
      <c r="C1420" s="141" t="s">
        <v>23552</v>
      </c>
      <c r="D1420" s="141" t="s">
        <v>23553</v>
      </c>
      <c r="E1420" s="141" t="s">
        <v>22775</v>
      </c>
      <c r="I1420" s="141" t="s">
        <v>27</v>
      </c>
      <c r="J1420" s="649">
        <v>2.2999999999999998</v>
      </c>
    </row>
    <row r="1421" spans="1:10" hidden="1">
      <c r="A1421" s="141" t="s">
        <v>23555</v>
      </c>
      <c r="B1421" s="141" t="str">
        <f t="shared" si="22"/>
        <v>PROJETO BASICO DE INSTALACAO DE TELEMATICA PARA HABITACOES/EDIFICIOS DE 501 ATE 3000M2,APRESENTADO NOS PADROES DA CONTRAPROJETO BASICO DE INSTALACAO DE TELEMATICA PARA HABITACOES/ETANTE,INCLUSIVEAS LEGALIZACOES PERTINENTESPROJETO BASICO DE INSTALACAO DE TELEMATICA PARA HABITACOES/E</v>
      </c>
      <c r="C1421" s="141" t="s">
        <v>23552</v>
      </c>
      <c r="D1421" s="141" t="s">
        <v>23556</v>
      </c>
      <c r="E1421" s="141" t="s">
        <v>23557</v>
      </c>
      <c r="I1421" s="141" t="s">
        <v>27</v>
      </c>
      <c r="J1421" s="649">
        <v>2.39</v>
      </c>
    </row>
    <row r="1422" spans="1:10" hidden="1">
      <c r="A1422" s="141" t="s">
        <v>23558</v>
      </c>
      <c r="B1422" s="141" t="str">
        <f t="shared" si="22"/>
        <v>PROJETO BASICO DE INSTALACAO DE TELEMATICA PARA HABITACOES/EDIFICIOS DE 501 ATE 3000M2,APRESENTADO NOS PADROES DA CONTRAPROJETO BASICO DE INSTALACAO DE TELEMATICA PARA HABITACOES/ETANTE,INCLUSIVEAS LEGALIZACOES PERTINENTESPROJETO BASICO DE INSTALACAO DE TELEMATICA PARA HABITACOES/E</v>
      </c>
      <c r="C1422" s="141" t="s">
        <v>23552</v>
      </c>
      <c r="D1422" s="141" t="s">
        <v>23556</v>
      </c>
      <c r="E1422" s="141" t="s">
        <v>23557</v>
      </c>
      <c r="I1422" s="141" t="s">
        <v>27</v>
      </c>
      <c r="J1422" s="649">
        <v>2.0699999999999998</v>
      </c>
    </row>
    <row r="1423" spans="1:10" hidden="1">
      <c r="A1423" s="141" t="s">
        <v>23559</v>
      </c>
      <c r="B1423" s="141" t="str">
        <f t="shared" si="22"/>
        <v>PROJETO BASICO DE INSTALACAO DE TELEMATICA PARA HABITACAO/LOTEAMENTO ATE 12000M2,APRESENTADO NOS PADROES DA CONTRATANTE,PROJETO BASICO DE INSTALACAO DE TELEMATICA PARA HABITACAO/LOINCLUSIVE AS LEGALIZACOES PERTINENTESPROJETO BASICO DE INSTALACAO DE TELEMATICA PARA HABITACAO/LO</v>
      </c>
      <c r="C1423" s="141" t="s">
        <v>23560</v>
      </c>
      <c r="D1423" s="141" t="s">
        <v>23561</v>
      </c>
      <c r="E1423" s="141" t="s">
        <v>23399</v>
      </c>
      <c r="I1423" s="141" t="s">
        <v>27</v>
      </c>
      <c r="J1423" s="649">
        <v>1.5</v>
      </c>
    </row>
    <row r="1424" spans="1:10" hidden="1">
      <c r="A1424" s="141" t="s">
        <v>23562</v>
      </c>
      <c r="B1424" s="141" t="str">
        <f t="shared" si="22"/>
        <v>PROJETO BASICO DE INSTALACAO DE TELEMATICA PARA HABITACAO/LOTEAMENTO ATE 12000M2,APRESENTADO NOS PADROES DA CONTRATANTE,PROJETO BASICO DE INSTALACAO DE TELEMATICA PARA HABITACAO/LOINCLUSIVE AS LEGALIZACOES PERTINENTESPROJETO BASICO DE INSTALACAO DE TELEMATICA PARA HABITACAO/LO</v>
      </c>
      <c r="C1424" s="141" t="s">
        <v>23560</v>
      </c>
      <c r="D1424" s="141" t="s">
        <v>23561</v>
      </c>
      <c r="E1424" s="141" t="s">
        <v>23399</v>
      </c>
      <c r="I1424" s="141" t="s">
        <v>27</v>
      </c>
      <c r="J1424" s="649">
        <v>1.3</v>
      </c>
    </row>
    <row r="1425" spans="1:10" hidden="1">
      <c r="A1425" s="141" t="s">
        <v>23563</v>
      </c>
      <c r="B1425" s="141" t="str">
        <f t="shared" si="22"/>
        <v>PROJETO BASICO DE INSTALACAO DE TELEMATICA PARA HABITACAO/LOTEAMENTO ACIMA DE 12000M2,APRESENTADO NOS PADROES DA CONTRATPROJETO BASICO DE INSTALACAO DE TELEMATICA PARA HABITACAO/LOANTE,INCLUSIVE AS LEGALIZACOES PERTINENTESPROJETO BASICO DE INSTALACAO DE TELEMATICA PARA HABITACAO/LO</v>
      </c>
      <c r="C1425" s="141" t="s">
        <v>23560</v>
      </c>
      <c r="D1425" s="141" t="s">
        <v>23564</v>
      </c>
      <c r="E1425" s="141" t="s">
        <v>23403</v>
      </c>
      <c r="I1425" s="141" t="s">
        <v>27</v>
      </c>
      <c r="J1425" s="649">
        <v>0.75</v>
      </c>
    </row>
    <row r="1426" spans="1:10" hidden="1">
      <c r="A1426" s="141" t="s">
        <v>23565</v>
      </c>
      <c r="B1426" s="141" t="str">
        <f t="shared" si="22"/>
        <v>PROJETO BASICO DE INSTALACAO DE TELEMATICA PARA HABITACAO/LOTEAMENTO ACIMA DE 12000M2,APRESENTADO NOS PADROES DA CONTRATPROJETO BASICO DE INSTALACAO DE TELEMATICA PARA HABITACAO/LOANTE,INCLUSIVE AS LEGALIZACOES PERTINENTESPROJETO BASICO DE INSTALACAO DE TELEMATICA PARA HABITACAO/LO</v>
      </c>
      <c r="C1426" s="141" t="s">
        <v>23560</v>
      </c>
      <c r="D1426" s="141" t="s">
        <v>23564</v>
      </c>
      <c r="E1426" s="141" t="s">
        <v>23403</v>
      </c>
      <c r="I1426" s="141" t="s">
        <v>27</v>
      </c>
      <c r="J1426" s="649">
        <v>0.65</v>
      </c>
    </row>
    <row r="1427" spans="1:10" hidden="1">
      <c r="A1427" s="141" t="s">
        <v>23566</v>
      </c>
      <c r="B1427" s="141" t="str">
        <f t="shared" si="22"/>
        <v>PROJETO EXECUTIVO DE INSTALACAO DE TELEMATICA,CONSIDERANDO O PROJETO BASICO EXISTENTE,PARA PREDIOS ESCOLARES E/OU ADMINIPROJETO EXECUTIVO DE INSTALACAO DE TELEMATICA,CONSIDERANDO OSTRATIVOS ATE 500M2,APRESENTADO NOS PADROES DA CONTRATANTE,INCLUSIVE AS LEGALIZACOES PERTINENTESPROJETO EXECUTIVO DE INSTALACAO DE TELEMATICA,CONSIDERANDO O</v>
      </c>
      <c r="C1427" s="141" t="s">
        <v>23567</v>
      </c>
      <c r="D1427" s="141" t="s">
        <v>23568</v>
      </c>
      <c r="E1427" s="141" t="s">
        <v>23569</v>
      </c>
      <c r="F1427" s="141" t="s">
        <v>23570</v>
      </c>
      <c r="I1427" s="141" t="s">
        <v>27</v>
      </c>
      <c r="J1427" s="649">
        <v>2.5099999999999998</v>
      </c>
    </row>
    <row r="1428" spans="1:10" hidden="1">
      <c r="A1428" s="141" t="s">
        <v>23571</v>
      </c>
      <c r="B1428" s="141" t="str">
        <f t="shared" si="22"/>
        <v>PROJETO EXECUTIVO DE INSTALACAO DE TELEMATICA,CONSIDERANDO O PROJETO BASICO EXISTENTE,PARA PREDIOS ESCOLARES E/OU ADMINIPROJETO EXECUTIVO DE INSTALACAO DE TELEMATICA,CONSIDERANDO OSTRATIVOS ATE 500M2,APRESENTADO NOS PADROES DA CONTRATANTE,INCLUSIVE AS LEGALIZACOES PERTINENTESPROJETO EXECUTIVO DE INSTALACAO DE TELEMATICA,CONSIDERANDO O</v>
      </c>
      <c r="C1428" s="141" t="s">
        <v>23567</v>
      </c>
      <c r="D1428" s="141" t="s">
        <v>23568</v>
      </c>
      <c r="E1428" s="141" t="s">
        <v>23569</v>
      </c>
      <c r="F1428" s="141" t="s">
        <v>23570</v>
      </c>
      <c r="I1428" s="141" t="s">
        <v>27</v>
      </c>
      <c r="J1428" s="649">
        <v>2.17</v>
      </c>
    </row>
    <row r="1429" spans="1:10" hidden="1">
      <c r="A1429" s="141" t="s">
        <v>23572</v>
      </c>
      <c r="B1429" s="141" t="str">
        <f t="shared" si="22"/>
        <v>PROJETO EXECUTIVO DE INSTALACAO DE TELEMATICA,CONSIDERANDO O PROJETO BASICO EXISTENTE,PARA PREDIOS ESCOLARES E/OU ADMINIPROJETO EXECUTIVO DE INSTALACAO DE TELEMATICA,CONSIDERANDO OSTRATIVOS ACIMA DE 500M2,APRESENTADO NOS PADROES DA CONTRATANTE,INCLUSIVE AS LEGALIZACOES PERTINENTESPROJETO EXECUTIVO DE INSTALACAO DE TELEMATICA,CONSIDERANDO O</v>
      </c>
      <c r="C1429" s="141" t="s">
        <v>23567</v>
      </c>
      <c r="D1429" s="141" t="s">
        <v>23568</v>
      </c>
      <c r="E1429" s="141" t="s">
        <v>23573</v>
      </c>
      <c r="F1429" s="141" t="s">
        <v>23574</v>
      </c>
      <c r="I1429" s="141" t="s">
        <v>27</v>
      </c>
      <c r="J1429" s="649">
        <v>2.25</v>
      </c>
    </row>
    <row r="1430" spans="1:10" hidden="1">
      <c r="A1430" s="141" t="s">
        <v>23575</v>
      </c>
      <c r="B1430" s="141" t="str">
        <f t="shared" si="22"/>
        <v>PROJETO EXECUTIVO DE INSTALACAO DE TELEMATICA,CONSIDERANDO O PROJETO BASICO EXISTENTE,PARA PREDIOS ESCOLARES E/OU ADMINIPROJETO EXECUTIVO DE INSTALACAO DE TELEMATICA,CONSIDERANDO OSTRATIVOS ACIMA DE 500M2,APRESENTADO NOS PADROES DA CONTRATANTE,INCLUSIVE AS LEGALIZACOES PERTINENTESPROJETO EXECUTIVO DE INSTALACAO DE TELEMATICA,CONSIDERANDO O</v>
      </c>
      <c r="C1430" s="141" t="s">
        <v>23567</v>
      </c>
      <c r="D1430" s="141" t="s">
        <v>23568</v>
      </c>
      <c r="E1430" s="141" t="s">
        <v>23573</v>
      </c>
      <c r="F1430" s="141" t="s">
        <v>23574</v>
      </c>
      <c r="I1430" s="141" t="s">
        <v>27</v>
      </c>
      <c r="J1430" s="649">
        <v>1.95</v>
      </c>
    </row>
    <row r="1431" spans="1:10" hidden="1">
      <c r="A1431" s="141" t="s">
        <v>23576</v>
      </c>
      <c r="B1431" s="141" t="str">
        <f t="shared" si="22"/>
        <v>PROJETO EXECUTIVO DE INSTALACAO DE TELEMATICA,CONSIDERANDO O PROJETO BASICO EXISTENTE,PARA PREDIOS CULTURAIS ATE 500M2,APROJETO EXECUTIVO DE INSTALACAO DE TELEMATICA,CONSIDERANDO OPRESENTADO NOS PADROES DA CONTRATANTE,INCLUSIVE AS LEGALIZACOES PERTINENTESPROJETO EXECUTIVO DE INSTALACAO DE TELEMATICA,CONSIDERANDO O</v>
      </c>
      <c r="C1431" s="141" t="s">
        <v>23567</v>
      </c>
      <c r="D1431" s="141" t="s">
        <v>23577</v>
      </c>
      <c r="E1431" s="141" t="s">
        <v>22679</v>
      </c>
      <c r="F1431" s="141" t="s">
        <v>23480</v>
      </c>
      <c r="I1431" s="141" t="s">
        <v>27</v>
      </c>
      <c r="J1431" s="649">
        <v>6.38</v>
      </c>
    </row>
    <row r="1432" spans="1:10" hidden="1">
      <c r="A1432" s="141" t="s">
        <v>23578</v>
      </c>
      <c r="B1432" s="141" t="str">
        <f t="shared" si="22"/>
        <v>PROJETO EXECUTIVO DE INSTALACAO DE TELEMATICA,CONSIDERANDO O PROJETO BASICO EXISTENTE,PARA PREDIOS CULTURAIS ATE 500M2,APROJETO EXECUTIVO DE INSTALACAO DE TELEMATICA,CONSIDERANDO OPRESENTADO NOS PADROES DA CONTRATANTE,INCLUSIVE AS LEGALIZACOES PERTINENTESPROJETO EXECUTIVO DE INSTALACAO DE TELEMATICA,CONSIDERANDO O</v>
      </c>
      <c r="C1432" s="141" t="s">
        <v>23567</v>
      </c>
      <c r="D1432" s="141" t="s">
        <v>23577</v>
      </c>
      <c r="E1432" s="141" t="s">
        <v>22679</v>
      </c>
      <c r="F1432" s="141" t="s">
        <v>23480</v>
      </c>
      <c r="I1432" s="141" t="s">
        <v>27</v>
      </c>
      <c r="J1432" s="649">
        <v>5.53</v>
      </c>
    </row>
    <row r="1433" spans="1:10" hidden="1">
      <c r="A1433" s="141" t="s">
        <v>23579</v>
      </c>
      <c r="B1433" s="141" t="str">
        <f t="shared" si="22"/>
        <v>PROJETO EXECUTIVO DE INSTALACAO DE TELEMATICA,CONSIDERANDO O PROJETO BASICO EXISTENTE,PARA PREDIOS CULTURAIS ACIMA DE 50PROJETO EXECUTIVO DE INSTALACAO DE TELEMATICA,CONSIDERANDO O0M2,APRESENTADO NOS PADROES DA CONTRATANTE,INCLUSIVE AS LEGALIZACOES PERTINENTESPROJETO EXECUTIVO DE INSTALACAO DE TELEMATICA,CONSIDERANDO O</v>
      </c>
      <c r="C1433" s="141" t="s">
        <v>23567</v>
      </c>
      <c r="D1433" s="141" t="s">
        <v>23580</v>
      </c>
      <c r="E1433" s="141" t="s">
        <v>23581</v>
      </c>
      <c r="F1433" s="141" t="s">
        <v>22933</v>
      </c>
      <c r="I1433" s="141" t="s">
        <v>27</v>
      </c>
      <c r="J1433" s="649">
        <v>5.75</v>
      </c>
    </row>
    <row r="1434" spans="1:10" hidden="1">
      <c r="A1434" s="141" t="s">
        <v>23582</v>
      </c>
      <c r="B1434" s="141" t="str">
        <f t="shared" si="22"/>
        <v>PROJETO EXECUTIVO DE INSTALACAO DE TELEMATICA,CONSIDERANDO O PROJETO BASICO EXISTENTE,PARA PREDIOS CULTURAIS ACIMA DE 50PROJETO EXECUTIVO DE INSTALACAO DE TELEMATICA,CONSIDERANDO O0M2,APRESENTADO NOS PADROES DA CONTRATANTE,INCLUSIVE AS LEGALIZACOES PERTINENTESPROJETO EXECUTIVO DE INSTALACAO DE TELEMATICA,CONSIDERANDO O</v>
      </c>
      <c r="C1434" s="141" t="s">
        <v>23567</v>
      </c>
      <c r="D1434" s="141" t="s">
        <v>23580</v>
      </c>
      <c r="E1434" s="141" t="s">
        <v>23581</v>
      </c>
      <c r="F1434" s="141" t="s">
        <v>22933</v>
      </c>
      <c r="I1434" s="141" t="s">
        <v>27</v>
      </c>
      <c r="J1434" s="649">
        <v>4.9800000000000004</v>
      </c>
    </row>
    <row r="1435" spans="1:10" hidden="1">
      <c r="A1435" s="141" t="s">
        <v>23583</v>
      </c>
      <c r="B1435" s="141" t="str">
        <f t="shared" si="22"/>
        <v>PROJETO EXECUTIVO DE INSTALACAO DE TELEMATICA,CONSIDERANDO O PROJETO BASICO EXISTENTE,PARA PREDIOS HOSPITALARES,APRESENTPROJETO EXECUTIVO DE INSTALACAO DE TELEMATICA,CONSIDERANDO OADO NOS PADROES DA CONTRATANTE,INCLUSIVE AS LEGALIZACOES PERTINENTESPROJETO EXECUTIVO DE INSTALACAO DE TELEMATICA,CONSIDERANDO O</v>
      </c>
      <c r="C1435" s="141" t="s">
        <v>23567</v>
      </c>
      <c r="D1435" s="141" t="s">
        <v>23584</v>
      </c>
      <c r="E1435" s="141" t="s">
        <v>22667</v>
      </c>
      <c r="F1435" s="141" t="s">
        <v>22799</v>
      </c>
      <c r="I1435" s="141" t="s">
        <v>27</v>
      </c>
      <c r="J1435" s="649">
        <v>6.38</v>
      </c>
    </row>
    <row r="1436" spans="1:10" hidden="1">
      <c r="A1436" s="141" t="s">
        <v>23585</v>
      </c>
      <c r="B1436" s="141" t="str">
        <f t="shared" si="22"/>
        <v>PROJETO EXECUTIVO DE INSTALACAO DE TELEMATICA,CONSIDERANDO O PROJETO BASICO EXISTENTE,PARA PREDIOS HOSPITALARES,APRESENTPROJETO EXECUTIVO DE INSTALACAO DE TELEMATICA,CONSIDERANDO OADO NOS PADROES DA CONTRATANTE,INCLUSIVE AS LEGALIZACOES PERTINENTESPROJETO EXECUTIVO DE INSTALACAO DE TELEMATICA,CONSIDERANDO O</v>
      </c>
      <c r="C1436" s="141" t="s">
        <v>23567</v>
      </c>
      <c r="D1436" s="141" t="s">
        <v>23584</v>
      </c>
      <c r="E1436" s="141" t="s">
        <v>22667</v>
      </c>
      <c r="F1436" s="141" t="s">
        <v>22799</v>
      </c>
      <c r="I1436" s="141" t="s">
        <v>27</v>
      </c>
      <c r="J1436" s="649">
        <v>5.53</v>
      </c>
    </row>
    <row r="1437" spans="1:10" hidden="1">
      <c r="A1437" s="141" t="s">
        <v>23586</v>
      </c>
      <c r="B1437" s="141" t="str">
        <f t="shared" si="22"/>
        <v>PROJETO EXECUTIVO DE INSTALACAO DE TELEMATICA,CONSIDERANDO O PROJETO BASICO EXISTENTE,PARA HABITACOES/EDIFICIOS ATE 500MPROJETO EXECUTIVO DE INSTALACAO DE TELEMATICA,CONSIDERANDO O2,APRESENTADO NOS PADROES DA CONTRATANTE,INCLUSIVE AS LEGALIZACOES PERTINENTESPROJETO EXECUTIVO DE INSTALACAO DE TELEMATICA,CONSIDERANDO O</v>
      </c>
      <c r="C1437" s="141" t="s">
        <v>23567</v>
      </c>
      <c r="D1437" s="141" t="s">
        <v>23587</v>
      </c>
      <c r="E1437" s="141" t="s">
        <v>23441</v>
      </c>
      <c r="F1437" s="141" t="s">
        <v>22959</v>
      </c>
      <c r="I1437" s="141" t="s">
        <v>27</v>
      </c>
      <c r="J1437" s="649">
        <v>2.65</v>
      </c>
    </row>
    <row r="1438" spans="1:10" hidden="1">
      <c r="A1438" s="141" t="s">
        <v>23588</v>
      </c>
      <c r="B1438" s="141" t="str">
        <f t="shared" si="22"/>
        <v>PROJETO EXECUTIVO DE INSTALACAO DE TELEMATICA,CONSIDERANDO O PROJETO BASICO EXISTENTE,PARA HABITACOES/EDIFICIOS ATE 500MPROJETO EXECUTIVO DE INSTALACAO DE TELEMATICA,CONSIDERANDO O2,APRESENTADO NOS PADROES DA CONTRATANTE,INCLUSIVE AS LEGALIZACOES PERTINENTESPROJETO EXECUTIVO DE INSTALACAO DE TELEMATICA,CONSIDERANDO O</v>
      </c>
      <c r="C1438" s="141" t="s">
        <v>23567</v>
      </c>
      <c r="D1438" s="141" t="s">
        <v>23587</v>
      </c>
      <c r="E1438" s="141" t="s">
        <v>23441</v>
      </c>
      <c r="F1438" s="141" t="s">
        <v>22959</v>
      </c>
      <c r="I1438" s="141" t="s">
        <v>27</v>
      </c>
      <c r="J1438" s="649">
        <v>2.2999999999999998</v>
      </c>
    </row>
    <row r="1439" spans="1:10" hidden="1">
      <c r="A1439" s="141" t="s">
        <v>23589</v>
      </c>
      <c r="B1439" s="141" t="str">
        <f t="shared" si="22"/>
        <v>PROJETO EXECUTIVO DE INSTALACAO DE TELEMATICA,CONSIDERANDO O PROJETO BASICO EXISTENTE,PARA HABITACOES/EDIFICIOS DE 501 APROJETO EXECUTIVO DE INSTALACAO DE TELEMATICA,CONSIDERANDO OTE 3000M2,APRESENTADO NOS PADROES DA CONTRATANTE,INCLUSIVE AS LEGALIZACOES PERTINENTESPROJETO EXECUTIVO DE INSTALACAO DE TELEMATICA,CONSIDERANDO O</v>
      </c>
      <c r="C1439" s="141" t="s">
        <v>23567</v>
      </c>
      <c r="D1439" s="141" t="s">
        <v>23590</v>
      </c>
      <c r="E1439" s="141" t="s">
        <v>23591</v>
      </c>
      <c r="F1439" s="141" t="s">
        <v>22770</v>
      </c>
      <c r="I1439" s="141" t="s">
        <v>27</v>
      </c>
      <c r="J1439" s="649">
        <v>2.39</v>
      </c>
    </row>
    <row r="1440" spans="1:10" hidden="1">
      <c r="A1440" s="141" t="s">
        <v>23592</v>
      </c>
      <c r="B1440" s="141" t="str">
        <f t="shared" si="22"/>
        <v>PROJETO EXECUTIVO DE INSTALACAO DE TELEMATICA,CONSIDERANDO O PROJETO BASICO EXISTENTE,PARA HABITACOES/EDIFICIOS DE 501 APROJETO EXECUTIVO DE INSTALACAO DE TELEMATICA,CONSIDERANDO OTE 3000M2,APRESENTADO NOS PADROES DA CONTRATANTE,INCLUSIVE AS LEGALIZACOES PERTINENTESPROJETO EXECUTIVO DE INSTALACAO DE TELEMATICA,CONSIDERANDO O</v>
      </c>
      <c r="C1440" s="141" t="s">
        <v>23567</v>
      </c>
      <c r="D1440" s="141" t="s">
        <v>23590</v>
      </c>
      <c r="E1440" s="141" t="s">
        <v>23591</v>
      </c>
      <c r="F1440" s="141" t="s">
        <v>22770</v>
      </c>
      <c r="I1440" s="141" t="s">
        <v>27</v>
      </c>
      <c r="J1440" s="649">
        <v>2.0699999999999998</v>
      </c>
    </row>
    <row r="1441" spans="1:10" hidden="1">
      <c r="A1441" s="141" t="s">
        <v>23593</v>
      </c>
      <c r="B1441" s="141" t="str">
        <f t="shared" si="22"/>
        <v>PROJETO EXECUTIVO DE INSTALACAO DE TELEMATICA,CONSIDERANDO O PROJETO BASICO EXISTENTE,PARA HABITACAO/LOTEAMENTO ATE 1200PROJETO EXECUTIVO DE INSTALACAO DE TELEMATICA,CONSIDERANDO O0M2,APRESENTADO NOS PADROES DA CONTRATANTE,INCLUSIVE AS LEGALIZACOES PERTINENTESPROJETO EXECUTIVO DE INSTALACAO DE TELEMATICA,CONSIDERANDO O</v>
      </c>
      <c r="C1441" s="141" t="s">
        <v>23567</v>
      </c>
      <c r="D1441" s="141" t="s">
        <v>23594</v>
      </c>
      <c r="E1441" s="141" t="s">
        <v>23581</v>
      </c>
      <c r="F1441" s="141" t="s">
        <v>22933</v>
      </c>
      <c r="I1441" s="141" t="s">
        <v>27</v>
      </c>
      <c r="J1441" s="649">
        <v>1.5</v>
      </c>
    </row>
    <row r="1442" spans="1:10" hidden="1">
      <c r="A1442" s="141" t="s">
        <v>23595</v>
      </c>
      <c r="B1442" s="141" t="str">
        <f t="shared" si="22"/>
        <v>PROJETO EXECUTIVO DE INSTALACAO DE TELEMATICA,CONSIDERANDO O PROJETO BASICO EXISTENTE,PARA HABITACAO/LOTEAMENTO ATE 1200PROJETO EXECUTIVO DE INSTALACAO DE TELEMATICA,CONSIDERANDO O0M2,APRESENTADO NOS PADROES DA CONTRATANTE,INCLUSIVE AS LEGALIZACOES PERTINENTESPROJETO EXECUTIVO DE INSTALACAO DE TELEMATICA,CONSIDERANDO O</v>
      </c>
      <c r="C1442" s="141" t="s">
        <v>23567</v>
      </c>
      <c r="D1442" s="141" t="s">
        <v>23594</v>
      </c>
      <c r="E1442" s="141" t="s">
        <v>23581</v>
      </c>
      <c r="F1442" s="141" t="s">
        <v>22933</v>
      </c>
      <c r="I1442" s="141" t="s">
        <v>27</v>
      </c>
      <c r="J1442" s="649">
        <v>1.3</v>
      </c>
    </row>
    <row r="1443" spans="1:10" hidden="1">
      <c r="A1443" s="141" t="s">
        <v>23596</v>
      </c>
      <c r="B1443" s="141" t="str">
        <f t="shared" si="22"/>
        <v>PROJETO EXECUTIVO DE INSTALACAO DE TELEMATICA,CONSIDERANDO O PROJETO BASICO EXISTENTE,PARA HABITACAO/LOTEAMENTO ACIMA DEPROJETO EXECUTIVO DE INSTALACAO DE TELEMATICA,CONSIDERANDO O 12000M2,APRESENTADO NOS PADROES DA CONTRATANTE,INCLUSIVE AS LEGALIZACOES PERTINENTESPROJETO EXECUTIVO DE INSTALACAO DE TELEMATICA,CONSIDERANDO O</v>
      </c>
      <c r="C1443" s="141" t="s">
        <v>23567</v>
      </c>
      <c r="D1443" s="141" t="s">
        <v>23597</v>
      </c>
      <c r="E1443" s="141" t="s">
        <v>23598</v>
      </c>
      <c r="F1443" s="141" t="s">
        <v>22938</v>
      </c>
      <c r="I1443" s="141" t="s">
        <v>27</v>
      </c>
      <c r="J1443" s="649">
        <v>0.75</v>
      </c>
    </row>
    <row r="1444" spans="1:10" hidden="1">
      <c r="A1444" s="141" t="s">
        <v>23599</v>
      </c>
      <c r="B1444" s="141" t="str">
        <f t="shared" si="22"/>
        <v>PROJETO EXECUTIVO DE INSTALACAO DE TELEMATICA,CONSIDERANDO O PROJETO BASICO EXISTENTE,PARA HABITACAO/LOTEAMENTO ACIMA DEPROJETO EXECUTIVO DE INSTALACAO DE TELEMATICA,CONSIDERANDO O 12000M2,APRESENTADO NOS PADROES DA CONTRATANTE,INCLUSIVE AS LEGALIZACOES PERTINENTESPROJETO EXECUTIVO DE INSTALACAO DE TELEMATICA,CONSIDERANDO O</v>
      </c>
      <c r="C1444" s="141" t="s">
        <v>23567</v>
      </c>
      <c r="D1444" s="141" t="s">
        <v>23597</v>
      </c>
      <c r="E1444" s="141" t="s">
        <v>23598</v>
      </c>
      <c r="F1444" s="141" t="s">
        <v>22938</v>
      </c>
      <c r="I1444" s="141" t="s">
        <v>27</v>
      </c>
      <c r="J1444" s="649">
        <v>0.65</v>
      </c>
    </row>
    <row r="1445" spans="1:10" hidden="1">
      <c r="A1445" s="141" t="s">
        <v>23600</v>
      </c>
      <c r="B1445" s="141" t="str">
        <f t="shared" si="22"/>
        <v>PROJETO BASICO DE INSTALACAO DE ESGOTO SANITARIO E AGUAS PLUVIAIS PARA PREDIOS ESCOLARES E/OU ADMINISTRATIVOS ATE 500M2,PROJETO BASICO DE INSTALACAO DE ESGOTO SANITARIO E AGUAS PLUAPRESENTADO NOS PADROES DA CONTRATANTE,INCLUSIVE AS LEGALIZACOES PERTINENTESPROJETO BASICO DE INSTALACAO DE ESGOTO SANITARIO E AGUAS PLU</v>
      </c>
      <c r="C1445" s="141" t="s">
        <v>23601</v>
      </c>
      <c r="D1445" s="141" t="s">
        <v>23602</v>
      </c>
      <c r="E1445" s="141" t="s">
        <v>22817</v>
      </c>
      <c r="F1445" s="141" t="s">
        <v>22818</v>
      </c>
      <c r="I1445" s="141" t="s">
        <v>27</v>
      </c>
      <c r="J1445" s="649">
        <v>4.5599999999999996</v>
      </c>
    </row>
    <row r="1446" spans="1:10" hidden="1">
      <c r="A1446" s="141" t="s">
        <v>23603</v>
      </c>
      <c r="B1446" s="141" t="str">
        <f t="shared" si="22"/>
        <v>PROJETO BASICO DE INSTALACAO DE ESGOTO SANITARIO E AGUAS PLUVIAIS PARA PREDIOS ESCOLARES E/OU ADMINISTRATIVOS ATE 500M2,PROJETO BASICO DE INSTALACAO DE ESGOTO SANITARIO E AGUAS PLUAPRESENTADO NOS PADROES DA CONTRATANTE,INCLUSIVE AS LEGALIZACOES PERTINENTESPROJETO BASICO DE INSTALACAO DE ESGOTO SANITARIO E AGUAS PLU</v>
      </c>
      <c r="C1446" s="141" t="s">
        <v>23601</v>
      </c>
      <c r="D1446" s="141" t="s">
        <v>23602</v>
      </c>
      <c r="E1446" s="141" t="s">
        <v>22817</v>
      </c>
      <c r="F1446" s="141" t="s">
        <v>22818</v>
      </c>
      <c r="I1446" s="141" t="s">
        <v>27</v>
      </c>
      <c r="J1446" s="649">
        <v>3.95</v>
      </c>
    </row>
    <row r="1447" spans="1:10" hidden="1">
      <c r="A1447" s="141" t="s">
        <v>23604</v>
      </c>
      <c r="B1447" s="141" t="str">
        <f t="shared" si="22"/>
        <v>PROJETO BASICO DE INSTALACAO DE ESGOTO SANITARIO E AGUAS PLUVIAIS PARA PREDIOS ESCOLARES E/OU ADMINISTRATIVOS DE 501 ATEPROJETO BASICO DE INSTALACAO DE ESGOTO SANITARIO E AGUAS PLU 3000M2,APRESENTADO NOS PADROES DA CONTRATANTE,INCLUSIVE ASLEGALIZACOES PERTINENTESPROJETO BASICO DE INSTALACAO DE ESGOTO SANITARIO E AGUAS PLU</v>
      </c>
      <c r="C1447" s="141" t="s">
        <v>23601</v>
      </c>
      <c r="D1447" s="141" t="s">
        <v>23605</v>
      </c>
      <c r="E1447" s="141" t="s">
        <v>23606</v>
      </c>
      <c r="F1447" s="141" t="s">
        <v>23607</v>
      </c>
      <c r="I1447" s="141" t="s">
        <v>27</v>
      </c>
      <c r="J1447" s="649">
        <v>4.21</v>
      </c>
    </row>
    <row r="1448" spans="1:10" hidden="1">
      <c r="A1448" s="141" t="s">
        <v>23608</v>
      </c>
      <c r="B1448" s="141" t="str">
        <f t="shared" si="22"/>
        <v>PROJETO BASICO DE INSTALACAO DE ESGOTO SANITARIO E AGUAS PLUVIAIS PARA PREDIOS ESCOLARES E/OU ADMINISTRATIVOS DE 501 ATEPROJETO BASICO DE INSTALACAO DE ESGOTO SANITARIO E AGUAS PLU 3000M2,APRESENTADO NOS PADROES DA CONTRATANTE,INCLUSIVE ASLEGALIZACOES PERTINENTESPROJETO BASICO DE INSTALACAO DE ESGOTO SANITARIO E AGUAS PLU</v>
      </c>
      <c r="C1448" s="141" t="s">
        <v>23601</v>
      </c>
      <c r="D1448" s="141" t="s">
        <v>23605</v>
      </c>
      <c r="E1448" s="141" t="s">
        <v>23606</v>
      </c>
      <c r="F1448" s="141" t="s">
        <v>23607</v>
      </c>
      <c r="I1448" s="141" t="s">
        <v>27</v>
      </c>
      <c r="J1448" s="649">
        <v>3.65</v>
      </c>
    </row>
    <row r="1449" spans="1:10" hidden="1">
      <c r="A1449" s="141" t="s">
        <v>23609</v>
      </c>
      <c r="B1449" s="141" t="str">
        <f t="shared" si="22"/>
        <v>PROJETO BASICO DE INSTALACAO DE ESGOTO SANITARIO E AGUAS PLUVIAIS PARA PREDIOS ESCOLARES E/OU ADMINISTRATIVOS ACIMA DE 3PROJETO BASICO DE INSTALACAO DE ESGOTO SANITARIO E AGUAS PLU000M2,APRESENTADO NOS PADROES DA CONTRATANTE,INCLUSIVE AS LEGALIZACOES PERTINENTESPROJETO BASICO DE INSTALACAO DE ESGOTO SANITARIO E AGUAS PLU</v>
      </c>
      <c r="C1449" s="141" t="s">
        <v>23601</v>
      </c>
      <c r="D1449" s="141" t="s">
        <v>23610</v>
      </c>
      <c r="E1449" s="141" t="s">
        <v>22708</v>
      </c>
      <c r="F1449" s="141" t="s">
        <v>23446</v>
      </c>
      <c r="I1449" s="141" t="s">
        <v>27</v>
      </c>
      <c r="J1449" s="649">
        <v>2.5099999999999998</v>
      </c>
    </row>
    <row r="1450" spans="1:10" hidden="1">
      <c r="A1450" s="141" t="s">
        <v>23611</v>
      </c>
      <c r="B1450" s="141" t="str">
        <f t="shared" si="22"/>
        <v>PROJETO BASICO DE INSTALACAO DE ESGOTO SANITARIO E AGUAS PLUVIAIS PARA PREDIOS ESCOLARES E/OU ADMINISTRATIVOS ACIMA DE 3PROJETO BASICO DE INSTALACAO DE ESGOTO SANITARIO E AGUAS PLU000M2,APRESENTADO NOS PADROES DA CONTRATANTE,INCLUSIVE AS LEGALIZACOES PERTINENTESPROJETO BASICO DE INSTALACAO DE ESGOTO SANITARIO E AGUAS PLU</v>
      </c>
      <c r="C1450" s="141" t="s">
        <v>23601</v>
      </c>
      <c r="D1450" s="141" t="s">
        <v>23610</v>
      </c>
      <c r="E1450" s="141" t="s">
        <v>22708</v>
      </c>
      <c r="F1450" s="141" t="s">
        <v>23446</v>
      </c>
      <c r="I1450" s="141" t="s">
        <v>27</v>
      </c>
      <c r="J1450" s="649">
        <v>2.17</v>
      </c>
    </row>
    <row r="1451" spans="1:10" hidden="1">
      <c r="A1451" s="141" t="s">
        <v>23612</v>
      </c>
      <c r="B1451" s="141" t="str">
        <f t="shared" si="22"/>
        <v>PROJETO BASICO DE INSTALACAO DE ESGOTO SANITARIO E AGUAS PLUVIAIS PARA PREDIOS CULTURAIS,APRESENTADO NOS PADROES DA CONTPROJETO BASICO DE INSTALACAO DE ESGOTO SANITARIO E AGUAS PLURATANTE,INCLUSIVE AS LEGALIZACOES PERTINENTESPROJETO BASICO DE INSTALACAO DE ESGOTO SANITARIO E AGUAS PLU</v>
      </c>
      <c r="C1451" s="141" t="s">
        <v>23601</v>
      </c>
      <c r="D1451" s="141" t="s">
        <v>23613</v>
      </c>
      <c r="E1451" s="141" t="s">
        <v>23437</v>
      </c>
      <c r="I1451" s="141" t="s">
        <v>27</v>
      </c>
      <c r="J1451" s="649">
        <v>4.21</v>
      </c>
    </row>
    <row r="1452" spans="1:10" hidden="1">
      <c r="A1452" s="141" t="s">
        <v>23614</v>
      </c>
      <c r="B1452" s="141" t="str">
        <f t="shared" si="22"/>
        <v>PROJETO BASICO DE INSTALACAO DE ESGOTO SANITARIO E AGUAS PLUVIAIS PARA PREDIOS CULTURAIS,APRESENTADO NOS PADROES DA CONTPROJETO BASICO DE INSTALACAO DE ESGOTO SANITARIO E AGUAS PLURATANTE,INCLUSIVE AS LEGALIZACOES PERTINENTESPROJETO BASICO DE INSTALACAO DE ESGOTO SANITARIO E AGUAS PLU</v>
      </c>
      <c r="C1452" s="141" t="s">
        <v>23601</v>
      </c>
      <c r="D1452" s="141" t="s">
        <v>23613</v>
      </c>
      <c r="E1452" s="141" t="s">
        <v>23437</v>
      </c>
      <c r="I1452" s="141" t="s">
        <v>27</v>
      </c>
      <c r="J1452" s="649">
        <v>3.65</v>
      </c>
    </row>
    <row r="1453" spans="1:10" hidden="1">
      <c r="A1453" s="141" t="s">
        <v>23615</v>
      </c>
      <c r="B1453" s="141" t="str">
        <f t="shared" si="22"/>
        <v>PROJETO BASICO DE INSTALACAO DE ESGOTO SANITARIO E AGUAS PLUVIAIS PARA PREDIOS HOSPITALARES ATE 4000M2,APRESENTADO NOS PPROJETO BASICO DE INSTALACAO DE ESGOTO SANITARIO E AGUAS PLUADROES DA CONTRATANTE,INCLUSIVE AS LEGALIZACOES PERTINENTESPROJETO BASICO DE INSTALACAO DE ESGOTO SANITARIO E AGUAS PLU</v>
      </c>
      <c r="C1453" s="141" t="s">
        <v>23601</v>
      </c>
      <c r="D1453" s="141" t="s">
        <v>23616</v>
      </c>
      <c r="E1453" s="141" t="s">
        <v>22854</v>
      </c>
      <c r="I1453" s="141" t="s">
        <v>27</v>
      </c>
      <c r="J1453" s="649">
        <v>13.69</v>
      </c>
    </row>
    <row r="1454" spans="1:10" hidden="1">
      <c r="A1454" s="141" t="s">
        <v>23617</v>
      </c>
      <c r="B1454" s="141" t="str">
        <f t="shared" si="22"/>
        <v>PROJETO BASICO DE INSTALACAO DE ESGOTO SANITARIO E AGUAS PLUVIAIS PARA PREDIOS HOSPITALARES ATE 4000M2,APRESENTADO NOS PPROJETO BASICO DE INSTALACAO DE ESGOTO SANITARIO E AGUAS PLUADROES DA CONTRATANTE,INCLUSIVE AS LEGALIZACOES PERTINENTESPROJETO BASICO DE INSTALACAO DE ESGOTO SANITARIO E AGUAS PLU</v>
      </c>
      <c r="C1454" s="141" t="s">
        <v>23601</v>
      </c>
      <c r="D1454" s="141" t="s">
        <v>23616</v>
      </c>
      <c r="E1454" s="141" t="s">
        <v>22854</v>
      </c>
      <c r="I1454" s="141" t="s">
        <v>27</v>
      </c>
      <c r="J1454" s="649">
        <v>11.86</v>
      </c>
    </row>
    <row r="1455" spans="1:10" hidden="1">
      <c r="A1455" s="141" t="s">
        <v>23618</v>
      </c>
      <c r="B1455" s="141" t="str">
        <f t="shared" si="22"/>
        <v>PROJETO BASICO DE INSTALACAO DE ESGOTO SANITARIO E AGUAS PLUVIAIS PARA PREDIOS HOSPITALARES ACIMA DE 4000M2,APRESENTADOPROJETO BASICO DE INSTALACAO DE ESGOTO SANITARIO E AGUAS PLUNOS PADROES DA CONTRATANTE,INCLUSIVE AS LEGALIZACOES PERTINENTESPROJETO BASICO DE INSTALACAO DE ESGOTO SANITARIO E AGUAS PLU</v>
      </c>
      <c r="C1455" s="141" t="s">
        <v>23601</v>
      </c>
      <c r="D1455" s="141" t="s">
        <v>23619</v>
      </c>
      <c r="E1455" s="141" t="s">
        <v>22858</v>
      </c>
      <c r="F1455" s="141" t="s">
        <v>22859</v>
      </c>
      <c r="I1455" s="141" t="s">
        <v>27</v>
      </c>
      <c r="J1455" s="649">
        <v>11.41</v>
      </c>
    </row>
    <row r="1456" spans="1:10" hidden="1">
      <c r="A1456" s="141" t="s">
        <v>23620</v>
      </c>
      <c r="B1456" s="141" t="str">
        <f t="shared" si="22"/>
        <v>PROJETO BASICO DE INSTALACAO DE ESGOTO SANITARIO E AGUAS PLUVIAIS PARA PREDIOS HOSPITALARES ACIMA DE 4000M2,APRESENTADOPROJETO BASICO DE INSTALACAO DE ESGOTO SANITARIO E AGUAS PLUNOS PADROES DA CONTRATANTE,INCLUSIVE AS LEGALIZACOES PERTINENTESPROJETO BASICO DE INSTALACAO DE ESGOTO SANITARIO E AGUAS PLU</v>
      </c>
      <c r="C1456" s="141" t="s">
        <v>23601</v>
      </c>
      <c r="D1456" s="141" t="s">
        <v>23619</v>
      </c>
      <c r="E1456" s="141" t="s">
        <v>22858</v>
      </c>
      <c r="F1456" s="141" t="s">
        <v>22859</v>
      </c>
      <c r="I1456" s="141" t="s">
        <v>27</v>
      </c>
      <c r="J1456" s="649">
        <v>9.8800000000000008</v>
      </c>
    </row>
    <row r="1457" spans="1:10" hidden="1">
      <c r="A1457" s="141" t="s">
        <v>23621</v>
      </c>
      <c r="B1457" s="141" t="str">
        <f t="shared" si="22"/>
        <v>PROJETO BASICO DE INSTALACAO DE ESGOTO SANITARIO E AGUAS PLUVIAIS PARA URBANIZACAO ATE 15000M2,APRESENTADO NOS PADROES DPROJETO BASICO DE INSTALACAO DE ESGOTO SANITARIO E AGUAS PLUA CONTRATANTE,INCLUSIVE AS LEGALIZACOES PERTINENTESPROJETO BASICO DE INSTALACAO DE ESGOTO SANITARIO E AGUAS PLU</v>
      </c>
      <c r="C1457" s="141" t="s">
        <v>23601</v>
      </c>
      <c r="D1457" s="141" t="s">
        <v>23622</v>
      </c>
      <c r="E1457" s="141" t="s">
        <v>22914</v>
      </c>
      <c r="I1457" s="141" t="s">
        <v>27</v>
      </c>
      <c r="J1457" s="649">
        <v>0.75</v>
      </c>
    </row>
    <row r="1458" spans="1:10" hidden="1">
      <c r="A1458" s="141" t="s">
        <v>23623</v>
      </c>
      <c r="B1458" s="141" t="str">
        <f t="shared" si="22"/>
        <v>PROJETO BASICO DE INSTALACAO DE ESGOTO SANITARIO E AGUAS PLUVIAIS PARA URBANIZACAO ATE 15000M2,APRESENTADO NOS PADROES DPROJETO BASICO DE INSTALACAO DE ESGOTO SANITARIO E AGUAS PLUA CONTRATANTE,INCLUSIVE AS LEGALIZACOES PERTINENTESPROJETO BASICO DE INSTALACAO DE ESGOTO SANITARIO E AGUAS PLU</v>
      </c>
      <c r="C1458" s="141" t="s">
        <v>23601</v>
      </c>
      <c r="D1458" s="141" t="s">
        <v>23622</v>
      </c>
      <c r="E1458" s="141" t="s">
        <v>22914</v>
      </c>
      <c r="I1458" s="141" t="s">
        <v>27</v>
      </c>
      <c r="J1458" s="649">
        <v>0.65</v>
      </c>
    </row>
    <row r="1459" spans="1:10" hidden="1">
      <c r="A1459" s="141" t="s">
        <v>23624</v>
      </c>
      <c r="B1459" s="141" t="str">
        <f t="shared" si="22"/>
        <v>PROJETO BASICO DE INSTALACAO DE ESGOTO SANITARIO E AGUAS PLUVIAIS PARA URBANIZACAO ACIMA DE 15000M2,APRESENTADO NOS PADRPROJETO BASICO DE INSTALACAO DE ESGOTO SANITARIO E AGUAS PLUOES DA CONTRATANTE,INCLUSIVE AS LEGALIZACOES PERTINENTESPROJETO BASICO DE INSTALACAO DE ESGOTO SANITARIO E AGUAS PLU</v>
      </c>
      <c r="C1459" s="141" t="s">
        <v>23601</v>
      </c>
      <c r="D1459" s="141" t="s">
        <v>23625</v>
      </c>
      <c r="E1459" s="141" t="s">
        <v>22846</v>
      </c>
      <c r="I1459" s="141" t="s">
        <v>27</v>
      </c>
      <c r="J1459" s="649">
        <v>0.49</v>
      </c>
    </row>
    <row r="1460" spans="1:10" hidden="1">
      <c r="A1460" s="141" t="s">
        <v>23626</v>
      </c>
      <c r="B1460" s="141" t="str">
        <f t="shared" si="22"/>
        <v>PROJETO BASICO DE INSTALACAO DE ESGOTO SANITARIO E AGUAS PLUVIAIS PARA URBANIZACAO ACIMA DE 15000M2,APRESENTADO NOS PADRPROJETO BASICO DE INSTALACAO DE ESGOTO SANITARIO E AGUAS PLUOES DA CONTRATANTE,INCLUSIVE AS LEGALIZACOES PERTINENTESPROJETO BASICO DE INSTALACAO DE ESGOTO SANITARIO E AGUAS PLU</v>
      </c>
      <c r="C1460" s="141" t="s">
        <v>23601</v>
      </c>
      <c r="D1460" s="141" t="s">
        <v>23625</v>
      </c>
      <c r="E1460" s="141" t="s">
        <v>22846</v>
      </c>
      <c r="I1460" s="141" t="s">
        <v>27</v>
      </c>
      <c r="J1460" s="649">
        <v>0.42</v>
      </c>
    </row>
    <row r="1461" spans="1:10" hidden="1">
      <c r="A1461" s="141" t="s">
        <v>23627</v>
      </c>
      <c r="B1461" s="141" t="str">
        <f t="shared" si="22"/>
        <v>PROJETO BASICO DE INSTALACAO DE ESGOTO SANITARIO E AGUAS PLUVIAIS PARA HABITACAO/LOTEAMENTO ATE 12000M2,APRESENTADO NOSPROJETO BASICO DE INSTALACAO DE ESGOTO SANITARIO E AGUAS PLUPADROES DA CONTRATANTE,INCLUSIVE AS LEGALIZACOES PERTINENTESPROJETO BASICO DE INSTALACAO DE ESGOTO SANITARIO E AGUAS PLU</v>
      </c>
      <c r="C1461" s="141" t="s">
        <v>23601</v>
      </c>
      <c r="D1461" s="141" t="s">
        <v>23628</v>
      </c>
      <c r="E1461" s="141" t="s">
        <v>22873</v>
      </c>
      <c r="I1461" s="141" t="s">
        <v>27</v>
      </c>
      <c r="J1461" s="649">
        <v>4.16</v>
      </c>
    </row>
    <row r="1462" spans="1:10" hidden="1">
      <c r="A1462" s="141" t="s">
        <v>23629</v>
      </c>
      <c r="B1462" s="141" t="str">
        <f t="shared" si="22"/>
        <v>PROJETO BASICO DE INSTALACAO DE ESGOTO SANITARIO E AGUAS PLUVIAIS PARA HABITACAO/LOTEAMENTO ATE 12000M2,APRESENTADO NOSPROJETO BASICO DE INSTALACAO DE ESGOTO SANITARIO E AGUAS PLUPADROES DA CONTRATANTE,INCLUSIVE AS LEGALIZACOES PERTINENTESPROJETO BASICO DE INSTALACAO DE ESGOTO SANITARIO E AGUAS PLU</v>
      </c>
      <c r="C1462" s="141" t="s">
        <v>23601</v>
      </c>
      <c r="D1462" s="141" t="s">
        <v>23628</v>
      </c>
      <c r="E1462" s="141" t="s">
        <v>22873</v>
      </c>
      <c r="I1462" s="141" t="s">
        <v>27</v>
      </c>
      <c r="J1462" s="649">
        <v>3.6</v>
      </c>
    </row>
    <row r="1463" spans="1:10" hidden="1">
      <c r="A1463" s="141" t="s">
        <v>23630</v>
      </c>
      <c r="B1463" s="141" t="str">
        <f t="shared" si="22"/>
        <v>PROJETO BASICO DE INSTALACAO DE ESGOTO SANITARIO E AGUAS PLUVIAIS PARA HABITACAO/LOTEAMENTO DE 12001 ATE 36000M2,APRESENPROJETO BASICO DE INSTALACAO DE ESGOTO SANITARIO E AGUAS PLUTADO NOS PADROES DA CONTRATANTE,INCLUSIVE AS LEGALIZACOES PERTINENTESPROJETO BASICO DE INSTALACAO DE ESGOTO SANITARIO E AGUAS PLU</v>
      </c>
      <c r="C1463" s="141" t="s">
        <v>23601</v>
      </c>
      <c r="D1463" s="141" t="s">
        <v>23631</v>
      </c>
      <c r="E1463" s="141" t="s">
        <v>23632</v>
      </c>
      <c r="F1463" s="141" t="s">
        <v>23633</v>
      </c>
      <c r="I1463" s="141" t="s">
        <v>27</v>
      </c>
      <c r="J1463" s="649">
        <v>3</v>
      </c>
    </row>
    <row r="1464" spans="1:10" hidden="1">
      <c r="A1464" s="141" t="s">
        <v>23634</v>
      </c>
      <c r="B1464" s="141" t="str">
        <f t="shared" si="22"/>
        <v>PROJETO BASICO DE INSTALACAO DE ESGOTO SANITARIO E AGUAS PLUVIAIS PARA HABITACAO/LOTEAMENTO DE 12001 ATE 36000M2,APRESENPROJETO BASICO DE INSTALACAO DE ESGOTO SANITARIO E AGUAS PLUTADO NOS PADROES DA CONTRATANTE,INCLUSIVE AS LEGALIZACOES PERTINENTESPROJETO BASICO DE INSTALACAO DE ESGOTO SANITARIO E AGUAS PLU</v>
      </c>
      <c r="C1464" s="141" t="s">
        <v>23601</v>
      </c>
      <c r="D1464" s="141" t="s">
        <v>23631</v>
      </c>
      <c r="E1464" s="141" t="s">
        <v>23632</v>
      </c>
      <c r="F1464" s="141" t="s">
        <v>23633</v>
      </c>
      <c r="I1464" s="141" t="s">
        <v>27</v>
      </c>
      <c r="J1464" s="649">
        <v>2.6</v>
      </c>
    </row>
    <row r="1465" spans="1:10" hidden="1">
      <c r="A1465" s="141" t="s">
        <v>23635</v>
      </c>
      <c r="B1465" s="141" t="str">
        <f t="shared" si="22"/>
        <v>PROJETO BASICO DE INSTALACAO DE ESGOTO SANITARIO E AGUAS PLUVIAIS PARA HABITACAO/LOTEAMENTO ACIMA DE 36000M2,APRESENTADOPROJETO BASICO DE INSTALACAO DE ESGOTO SANITARIO E AGUAS PLU NOS PADROES DA CONTRATANTE,INCLUSIVE AS LEGALIZACOES PERTINENTESPROJETO BASICO DE INSTALACAO DE ESGOTO SANITARIO E AGUAS PLU</v>
      </c>
      <c r="C1465" s="141" t="s">
        <v>23601</v>
      </c>
      <c r="D1465" s="141" t="s">
        <v>23636</v>
      </c>
      <c r="E1465" s="141" t="s">
        <v>22784</v>
      </c>
      <c r="F1465" s="141" t="s">
        <v>22785</v>
      </c>
      <c r="I1465" s="141" t="s">
        <v>27</v>
      </c>
      <c r="J1465" s="649">
        <v>1.5</v>
      </c>
    </row>
    <row r="1466" spans="1:10" hidden="1">
      <c r="A1466" s="141" t="s">
        <v>23637</v>
      </c>
      <c r="B1466" s="141" t="str">
        <f t="shared" si="22"/>
        <v>PROJETO BASICO DE INSTALACAO DE ESGOTO SANITARIO E AGUAS PLUVIAIS PARA HABITACAO/LOTEAMENTO ACIMA DE 36000M2,APRESENTADOPROJETO BASICO DE INSTALACAO DE ESGOTO SANITARIO E AGUAS PLU NOS PADROES DA CONTRATANTE,INCLUSIVE AS LEGALIZACOES PERTINENTESPROJETO BASICO DE INSTALACAO DE ESGOTO SANITARIO E AGUAS PLU</v>
      </c>
      <c r="C1466" s="141" t="s">
        <v>23601</v>
      </c>
      <c r="D1466" s="141" t="s">
        <v>23636</v>
      </c>
      <c r="E1466" s="141" t="s">
        <v>22784</v>
      </c>
      <c r="F1466" s="141" t="s">
        <v>22785</v>
      </c>
      <c r="I1466" s="141" t="s">
        <v>27</v>
      </c>
      <c r="J1466" s="649">
        <v>1.3</v>
      </c>
    </row>
    <row r="1467" spans="1:10" hidden="1">
      <c r="A1467" s="141" t="s">
        <v>23638</v>
      </c>
      <c r="B1467" s="141" t="str">
        <f t="shared" si="22"/>
        <v>PROJETO EXECUTIVO DE INSTALACAO DE ESGOTO SANITARIO E AGUASPLUVIAIS,CONSIDERANDO O PROJETO BASICO EXISTENTE,PARA PREDIOPROJETO EXECUTIVO DE INSTALACAO DE ESGOTO SANITARIO E AGUASS ESCOLARES E/OU ADMINISTRATIVOS ATE 500M2,APRESENTADO NOS PADROES DA CONTRATANTE,INCLUSIVE AS LEGALIZACOES PERTINENTESPROJETO EXECUTIVO DE INSTALACAO DE ESGOTO SANITARIO E AGUAS</v>
      </c>
      <c r="C1467" s="141" t="s">
        <v>22902</v>
      </c>
      <c r="D1467" s="141" t="s">
        <v>23639</v>
      </c>
      <c r="E1467" s="141" t="s">
        <v>23640</v>
      </c>
      <c r="F1467" s="141" t="s">
        <v>22854</v>
      </c>
      <c r="I1467" s="141" t="s">
        <v>27</v>
      </c>
      <c r="J1467" s="649">
        <v>4.5599999999999996</v>
      </c>
    </row>
    <row r="1468" spans="1:10" hidden="1">
      <c r="A1468" s="141" t="s">
        <v>23641</v>
      </c>
      <c r="B1468" s="141" t="str">
        <f t="shared" si="22"/>
        <v>PROJETO EXECUTIVO DE INSTALACAO DE ESGOTO SANITARIO E AGUASPLUVIAIS,CONSIDERANDO O PROJETO BASICO EXISTENTE,PARA PREDIOPROJETO EXECUTIVO DE INSTALACAO DE ESGOTO SANITARIO E AGUASS ESCOLARES E/OU ADMINISTRATIVOS ATE 500M2,APRESENTADO NOS PADROES DA CONTRATANTE,INCLUSIVE AS LEGALIZACOES PERTINENTESPROJETO EXECUTIVO DE INSTALACAO DE ESGOTO SANITARIO E AGUAS</v>
      </c>
      <c r="C1468" s="141" t="s">
        <v>22902</v>
      </c>
      <c r="D1468" s="141" t="s">
        <v>23639</v>
      </c>
      <c r="E1468" s="141" t="s">
        <v>23640</v>
      </c>
      <c r="F1468" s="141" t="s">
        <v>22854</v>
      </c>
      <c r="I1468" s="141" t="s">
        <v>27</v>
      </c>
      <c r="J1468" s="649">
        <v>3.95</v>
      </c>
    </row>
    <row r="1469" spans="1:10" hidden="1">
      <c r="A1469" s="141" t="s">
        <v>23642</v>
      </c>
      <c r="B1469" s="141" t="str">
        <f t="shared" si="22"/>
        <v>PROJETO EXECUTIVO DE INSTALACAO DE ESGOTO SANITARIO E AGUASPLUVIAIS,CONSIDERANDO O PROJETO BASICO EXISTENTE,PARA PREDIOPROJETO EXECUTIVO DE INSTALACAO DE ESGOTO SANITARIO E AGUASS ESCOLARES E/OU ADMINISTRATIVOS DE 501 ATE 3000M2,APRESENTADO NOS PADROES DA CONTRATANTE,INCLUSIVE AS LEGALIZACOES PERTINENTESPROJETO EXECUTIVO DE INSTALACAO DE ESGOTO SANITARIO E AGUAS</v>
      </c>
      <c r="C1469" s="141" t="s">
        <v>22902</v>
      </c>
      <c r="D1469" s="141" t="s">
        <v>23639</v>
      </c>
      <c r="E1469" s="141" t="s">
        <v>23643</v>
      </c>
      <c r="F1469" s="141" t="s">
        <v>22979</v>
      </c>
      <c r="G1469" s="141" t="s">
        <v>22980</v>
      </c>
      <c r="I1469" s="141" t="s">
        <v>27</v>
      </c>
      <c r="J1469" s="649">
        <v>4.21</v>
      </c>
    </row>
    <row r="1470" spans="1:10" hidden="1">
      <c r="A1470" s="141" t="s">
        <v>23644</v>
      </c>
      <c r="B1470" s="141" t="str">
        <f t="shared" si="22"/>
        <v>PROJETO EXECUTIVO DE INSTALACAO DE ESGOTO SANITARIO E AGUASPLUVIAIS,CONSIDERANDO O PROJETO BASICO EXISTENTE,PARA PREDIOPROJETO EXECUTIVO DE INSTALACAO DE ESGOTO SANITARIO E AGUASS ESCOLARES E/OU ADMINISTRATIVOS DE 501 ATE 3000M2,APRESENTADO NOS PADROES DA CONTRATANTE,INCLUSIVE AS LEGALIZACOES PERTINENTESPROJETO EXECUTIVO DE INSTALACAO DE ESGOTO SANITARIO E AGUAS</v>
      </c>
      <c r="C1470" s="141" t="s">
        <v>22902</v>
      </c>
      <c r="D1470" s="141" t="s">
        <v>23639</v>
      </c>
      <c r="E1470" s="141" t="s">
        <v>23643</v>
      </c>
      <c r="F1470" s="141" t="s">
        <v>22979</v>
      </c>
      <c r="G1470" s="141" t="s">
        <v>22980</v>
      </c>
      <c r="I1470" s="141" t="s">
        <v>27</v>
      </c>
      <c r="J1470" s="649">
        <v>3.65</v>
      </c>
    </row>
    <row r="1471" spans="1:10" hidden="1">
      <c r="A1471" s="141" t="s">
        <v>23645</v>
      </c>
      <c r="B1471" s="141" t="str">
        <f t="shared" si="22"/>
        <v>PROJETO EXECUTIVO DE INSTALACAO DE ESGOTO SANITARIO E AGUASPLUVIAIS,CONSIDERANDO O PROJETO BASICO EXISTENTE,PARA PREDIOPROJETO EXECUTIVO DE INSTALACAO DE ESGOTO SANITARIO E AGUASS ESCOLARES E/OU ADMINISTRATIVOS ACIMA DE 3000M2,APRESENTADO NOS PADROES DA CONTRATANTE,INCLUSIVE AS LEGALIZACOES PERTINENTESPROJETO EXECUTIVO DE INSTALACAO DE ESGOTO SANITARIO E AGUAS</v>
      </c>
      <c r="C1471" s="141" t="s">
        <v>22902</v>
      </c>
      <c r="D1471" s="141" t="s">
        <v>23639</v>
      </c>
      <c r="E1471" s="141" t="s">
        <v>23646</v>
      </c>
      <c r="F1471" s="141" t="s">
        <v>22784</v>
      </c>
      <c r="G1471" s="141" t="s">
        <v>22785</v>
      </c>
      <c r="I1471" s="141" t="s">
        <v>27</v>
      </c>
      <c r="J1471" s="649">
        <v>2.5099999999999998</v>
      </c>
    </row>
    <row r="1472" spans="1:10" hidden="1">
      <c r="A1472" s="141" t="s">
        <v>23647</v>
      </c>
      <c r="B1472" s="141" t="str">
        <f t="shared" si="22"/>
        <v>PROJETO EXECUTIVO DE INSTALACAO DE ESGOTO SANITARIO E AGUASPLUVIAIS,CONSIDERANDO O PROJETO BASICO EXISTENTE,PARA PREDIOPROJETO EXECUTIVO DE INSTALACAO DE ESGOTO SANITARIO E AGUASS ESCOLARES E/OU ADMINISTRATIVOS ACIMA DE 3000M2,APRESENTADO NOS PADROES DA CONTRATANTE,INCLUSIVE AS LEGALIZACOES PERTINENTESPROJETO EXECUTIVO DE INSTALACAO DE ESGOTO SANITARIO E AGUAS</v>
      </c>
      <c r="C1472" s="141" t="s">
        <v>22902</v>
      </c>
      <c r="D1472" s="141" t="s">
        <v>23639</v>
      </c>
      <c r="E1472" s="141" t="s">
        <v>23646</v>
      </c>
      <c r="F1472" s="141" t="s">
        <v>22784</v>
      </c>
      <c r="G1472" s="141" t="s">
        <v>22785</v>
      </c>
      <c r="I1472" s="141" t="s">
        <v>27</v>
      </c>
      <c r="J1472" s="649">
        <v>2.17</v>
      </c>
    </row>
    <row r="1473" spans="1:10" hidden="1">
      <c r="A1473" s="141" t="s">
        <v>23648</v>
      </c>
      <c r="B1473" s="141" t="str">
        <f t="shared" si="22"/>
        <v>PROJETO EXECUTIVO DE INSTALACAO DE ESGOTO SANITARIO E AGUASPLUVIAIS,CONSIDERANDO O PROJETO BASICO EXISTENTE,PARA PREDIOPROJETO EXECUTIVO DE INSTALACAO DE ESGOTO SANITARIO E AGUASS CULTURAIS,APRESENTADO NOS PADROES DA CONTRATANTE,INCLUSIVE AS LEGALIZACOES PERTINENTESPROJETO EXECUTIVO DE INSTALACAO DE ESGOTO SANITARIO E AGUAS</v>
      </c>
      <c r="C1473" s="141" t="s">
        <v>22902</v>
      </c>
      <c r="D1473" s="141" t="s">
        <v>23639</v>
      </c>
      <c r="E1473" s="141" t="s">
        <v>23649</v>
      </c>
      <c r="F1473" s="141" t="s">
        <v>22924</v>
      </c>
      <c r="I1473" s="141" t="s">
        <v>27</v>
      </c>
      <c r="J1473" s="649">
        <v>4.21</v>
      </c>
    </row>
    <row r="1474" spans="1:10" hidden="1">
      <c r="A1474" s="141" t="s">
        <v>23650</v>
      </c>
      <c r="B1474" s="141" t="str">
        <f t="shared" si="22"/>
        <v>PROJETO EXECUTIVO DE INSTALACAO DE ESGOTO SANITARIO E AGUASPLUVIAIS,CONSIDERANDO O PROJETO BASICO EXISTENTE,PARA PREDIOPROJETO EXECUTIVO DE INSTALACAO DE ESGOTO SANITARIO E AGUASS CULTURAIS,APRESENTADO NOS PADROES DA CONTRATANTE,INCLUSIVE AS LEGALIZACOES PERTINENTESPROJETO EXECUTIVO DE INSTALACAO DE ESGOTO SANITARIO E AGUAS</v>
      </c>
      <c r="C1474" s="141" t="s">
        <v>22902</v>
      </c>
      <c r="D1474" s="141" t="s">
        <v>23639</v>
      </c>
      <c r="E1474" s="141" t="s">
        <v>23649</v>
      </c>
      <c r="F1474" s="141" t="s">
        <v>22924</v>
      </c>
      <c r="I1474" s="141" t="s">
        <v>27</v>
      </c>
      <c r="J1474" s="649">
        <v>3.65</v>
      </c>
    </row>
    <row r="1475" spans="1:10" hidden="1">
      <c r="A1475" s="141" t="s">
        <v>23651</v>
      </c>
      <c r="B1475" s="141" t="str">
        <f t="shared" ref="B1475:B1538" si="23">C1475&amp;D1475&amp;C1475&amp;E1475&amp;F1475&amp;G1475&amp;H1475&amp;C1475</f>
        <v>PROJETO EXECUTIVO DE INSTALACAO DE ESGOTO SANITARIO E AGUASPLUVIAIS,CONSIDERANDO O PROJETO BASICO EXISTENTE,PARA PREDIOPROJETO EXECUTIVO DE INSTALACAO DE ESGOTO SANITARIO E AGUASS HOSPITALARES ATE 4000M2,APRESENTADO NOS PADROES DA CONTRATANTE,INCLUSIVE AS LEGALIZACOES PERTINENTESPROJETO EXECUTIVO DE INSTALACAO DE ESGOTO SANITARIO E AGUAS</v>
      </c>
      <c r="C1475" s="141" t="s">
        <v>22902</v>
      </c>
      <c r="D1475" s="141" t="s">
        <v>23639</v>
      </c>
      <c r="E1475" s="141" t="s">
        <v>23652</v>
      </c>
      <c r="F1475" s="141" t="s">
        <v>23403</v>
      </c>
      <c r="I1475" s="141" t="s">
        <v>27</v>
      </c>
      <c r="J1475" s="649">
        <v>13.69</v>
      </c>
    </row>
    <row r="1476" spans="1:10" hidden="1">
      <c r="A1476" s="141" t="s">
        <v>23653</v>
      </c>
      <c r="B1476" s="141" t="str">
        <f t="shared" si="23"/>
        <v>PROJETO EXECUTIVO DE INSTALACAO DE ESGOTO SANITARIO E AGUASPLUVIAIS,CONSIDERANDO O PROJETO BASICO EXISTENTE,PARA PREDIOPROJETO EXECUTIVO DE INSTALACAO DE ESGOTO SANITARIO E AGUASS HOSPITALARES ATE 4000M2,APRESENTADO NOS PADROES DA CONTRATANTE,INCLUSIVE AS LEGALIZACOES PERTINENTESPROJETO EXECUTIVO DE INSTALACAO DE ESGOTO SANITARIO E AGUAS</v>
      </c>
      <c r="C1476" s="141" t="s">
        <v>22902</v>
      </c>
      <c r="D1476" s="141" t="s">
        <v>23639</v>
      </c>
      <c r="E1476" s="141" t="s">
        <v>23652</v>
      </c>
      <c r="F1476" s="141" t="s">
        <v>23403</v>
      </c>
      <c r="I1476" s="141" t="s">
        <v>27</v>
      </c>
      <c r="J1476" s="649">
        <v>11.86</v>
      </c>
    </row>
    <row r="1477" spans="1:10" hidden="1">
      <c r="A1477" s="141" t="s">
        <v>23654</v>
      </c>
      <c r="B1477" s="141" t="str">
        <f t="shared" si="23"/>
        <v>PROJETO EXECUTIVO DE INSTALACAO DE ESGOTO SANITARIO E AGUASPLUVIAIS,CONSIDERANDO O PROJETO BASICO EXISTENTE,PARA PREDIOPROJETO EXECUTIVO DE INSTALACAO DE ESGOTO SANITARIO E AGUASS HOSPITALARES ACIMA DE 4000M2,APRESENTADO NOS PADROES DA CONTRATANTE,INCLUSIVE AS LEGALIZACOES PERTINENTESPROJETO EXECUTIVO DE INSTALACAO DE ESGOTO SANITARIO E AGUAS</v>
      </c>
      <c r="C1477" s="141" t="s">
        <v>22902</v>
      </c>
      <c r="D1477" s="141" t="s">
        <v>23639</v>
      </c>
      <c r="E1477" s="141" t="s">
        <v>23655</v>
      </c>
      <c r="F1477" s="141" t="s">
        <v>22970</v>
      </c>
      <c r="I1477" s="141" t="s">
        <v>27</v>
      </c>
      <c r="J1477" s="649">
        <v>11.41</v>
      </c>
    </row>
    <row r="1478" spans="1:10" hidden="1">
      <c r="A1478" s="141" t="s">
        <v>23656</v>
      </c>
      <c r="B1478" s="141" t="str">
        <f t="shared" si="23"/>
        <v>PROJETO EXECUTIVO DE INSTALACAO DE ESGOTO SANITARIO E AGUASPLUVIAIS,CONSIDERANDO O PROJETO BASICO EXISTENTE,PARA PREDIOPROJETO EXECUTIVO DE INSTALACAO DE ESGOTO SANITARIO E AGUASS HOSPITALARES ACIMA DE 4000M2,APRESENTADO NOS PADROES DA CONTRATANTE,INCLUSIVE AS LEGALIZACOES PERTINENTESPROJETO EXECUTIVO DE INSTALACAO DE ESGOTO SANITARIO E AGUAS</v>
      </c>
      <c r="C1478" s="141" t="s">
        <v>22902</v>
      </c>
      <c r="D1478" s="141" t="s">
        <v>23639</v>
      </c>
      <c r="E1478" s="141" t="s">
        <v>23655</v>
      </c>
      <c r="F1478" s="141" t="s">
        <v>22970</v>
      </c>
      <c r="I1478" s="141" t="s">
        <v>27</v>
      </c>
      <c r="J1478" s="649">
        <v>9.8800000000000008</v>
      </c>
    </row>
    <row r="1479" spans="1:10" hidden="1">
      <c r="A1479" s="141" t="s">
        <v>23657</v>
      </c>
      <c r="B1479" s="141" t="str">
        <f t="shared" si="23"/>
        <v>PROJETO EXECUTIVO DE INSTALACAO DE ESGOTO SANITARIO E AGUASPLUVIAIS,CONSIDERANDO O PROJETO BASICO EXISTENTE,PARA URBANIPROJETO EXECUTIVO DE INSTALACAO DE ESGOTO SANITARIO E AGUASZACAO ATE 15000M2,APRESENTADO NOS PADROES DA CONTRATANTE,INCLUSIVE AS LEGALIZACOES PERTINENTESPROJETO EXECUTIVO DE INSTALACAO DE ESGOTO SANITARIO E AGUAS</v>
      </c>
      <c r="C1479" s="141" t="s">
        <v>22902</v>
      </c>
      <c r="D1479" s="141" t="s">
        <v>23658</v>
      </c>
      <c r="E1479" s="141" t="s">
        <v>23659</v>
      </c>
      <c r="F1479" s="141" t="s">
        <v>22953</v>
      </c>
      <c r="I1479" s="141" t="s">
        <v>27</v>
      </c>
      <c r="J1479" s="649">
        <v>0.75</v>
      </c>
    </row>
    <row r="1480" spans="1:10" hidden="1">
      <c r="A1480" s="141" t="s">
        <v>23660</v>
      </c>
      <c r="B1480" s="141" t="str">
        <f t="shared" si="23"/>
        <v>PROJETO EXECUTIVO DE INSTALACAO DE ESGOTO SANITARIO E AGUASPLUVIAIS,CONSIDERANDO O PROJETO BASICO EXISTENTE,PARA URBANIPROJETO EXECUTIVO DE INSTALACAO DE ESGOTO SANITARIO E AGUASZACAO ATE 15000M2,APRESENTADO NOS PADROES DA CONTRATANTE,INCLUSIVE AS LEGALIZACOES PERTINENTESPROJETO EXECUTIVO DE INSTALACAO DE ESGOTO SANITARIO E AGUAS</v>
      </c>
      <c r="C1480" s="141" t="s">
        <v>22902</v>
      </c>
      <c r="D1480" s="141" t="s">
        <v>23658</v>
      </c>
      <c r="E1480" s="141" t="s">
        <v>23659</v>
      </c>
      <c r="F1480" s="141" t="s">
        <v>22953</v>
      </c>
      <c r="I1480" s="141" t="s">
        <v>27</v>
      </c>
      <c r="J1480" s="649">
        <v>0.65</v>
      </c>
    </row>
    <row r="1481" spans="1:10" hidden="1">
      <c r="A1481" s="141" t="s">
        <v>23661</v>
      </c>
      <c r="B1481" s="141" t="str">
        <f t="shared" si="23"/>
        <v>PROJETO EXECUTIVO DE INSTALACAO DE ESGOTO SANITARIO E AGUASPLUVIAIS,CONSIDERANDO O PROJETO BASICO EXISTENTE,PARA URBANIPROJETO EXECUTIVO DE INSTALACAO DE ESGOTO SANITARIO E AGUASZACAO ACIMA DE 15000M2,APRESENTADO NOS PADROES DA CONTRATANTE,INCLUSIVE AS LEGALIZACOES PERTINENTESPROJETO EXECUTIVO DE INSTALACAO DE ESGOTO SANITARIO E AGUAS</v>
      </c>
      <c r="C1481" s="141" t="s">
        <v>22902</v>
      </c>
      <c r="D1481" s="141" t="s">
        <v>23658</v>
      </c>
      <c r="E1481" s="141" t="s">
        <v>23662</v>
      </c>
      <c r="F1481" s="141" t="s">
        <v>22948</v>
      </c>
      <c r="I1481" s="141" t="s">
        <v>27</v>
      </c>
      <c r="J1481" s="649">
        <v>0.49</v>
      </c>
    </row>
    <row r="1482" spans="1:10" hidden="1">
      <c r="A1482" s="141" t="s">
        <v>23663</v>
      </c>
      <c r="B1482" s="141" t="str">
        <f t="shared" si="23"/>
        <v>PROJETO EXECUTIVO DE INSTALACAO DE ESGOTO SANITARIO E AGUASPLUVIAIS,CONSIDERANDO O PROJETO BASICO EXISTENTE,PARA URBANIPROJETO EXECUTIVO DE INSTALACAO DE ESGOTO SANITARIO E AGUASZACAO ACIMA DE 15000M2,APRESENTADO NOS PADROES DA CONTRATANTE,INCLUSIVE AS LEGALIZACOES PERTINENTESPROJETO EXECUTIVO DE INSTALACAO DE ESGOTO SANITARIO E AGUAS</v>
      </c>
      <c r="C1482" s="141" t="s">
        <v>22902</v>
      </c>
      <c r="D1482" s="141" t="s">
        <v>23658</v>
      </c>
      <c r="E1482" s="141" t="s">
        <v>23662</v>
      </c>
      <c r="F1482" s="141" t="s">
        <v>22948</v>
      </c>
      <c r="I1482" s="141" t="s">
        <v>27</v>
      </c>
      <c r="J1482" s="649">
        <v>0.42</v>
      </c>
    </row>
    <row r="1483" spans="1:10" hidden="1">
      <c r="A1483" s="141" t="s">
        <v>23664</v>
      </c>
      <c r="B1483" s="141" t="str">
        <f t="shared" si="23"/>
        <v>PROJETO EXECUTIVO DE INSTALACAO DE ESGOTO SANITARIO E AGUASPLUVIAIS,CONSIDERANDO O PROJETO BASICO EXISTENTE,PARA HABITAPROJETO EXECUTIVO DE INSTALACAO DE ESGOTO SANITARIO E AGUASCAO/LOTEAMENTO ATE 12000M2,APRESENTADO NOS PADROES DA CONTRATANTE,INCLUSIVE AS LEGALIZACOES PERTINENTESPROJETO EXECUTIVO DE INSTALACAO DE ESGOTO SANITARIO E AGUAS</v>
      </c>
      <c r="C1483" s="141" t="s">
        <v>22902</v>
      </c>
      <c r="D1483" s="141" t="s">
        <v>23665</v>
      </c>
      <c r="E1483" s="141" t="s">
        <v>23666</v>
      </c>
      <c r="F1483" s="141" t="s">
        <v>22832</v>
      </c>
      <c r="I1483" s="141" t="s">
        <v>27</v>
      </c>
      <c r="J1483" s="649">
        <v>4.16</v>
      </c>
    </row>
    <row r="1484" spans="1:10" hidden="1">
      <c r="A1484" s="141" t="s">
        <v>23667</v>
      </c>
      <c r="B1484" s="141" t="str">
        <f t="shared" si="23"/>
        <v>PROJETO EXECUTIVO DE INSTALACAO DE ESGOTO SANITARIO E AGUASPLUVIAIS,CONSIDERANDO O PROJETO BASICO EXISTENTE,PARA HABITAPROJETO EXECUTIVO DE INSTALACAO DE ESGOTO SANITARIO E AGUASCAO/LOTEAMENTO ATE 12000M2,APRESENTADO NOS PADROES DA CONTRATANTE,INCLUSIVE AS LEGALIZACOES PERTINENTESPROJETO EXECUTIVO DE INSTALACAO DE ESGOTO SANITARIO E AGUAS</v>
      </c>
      <c r="C1484" s="141" t="s">
        <v>22902</v>
      </c>
      <c r="D1484" s="141" t="s">
        <v>23665</v>
      </c>
      <c r="E1484" s="141" t="s">
        <v>23666</v>
      </c>
      <c r="F1484" s="141" t="s">
        <v>22832</v>
      </c>
      <c r="I1484" s="141" t="s">
        <v>27</v>
      </c>
      <c r="J1484" s="649">
        <v>3.6</v>
      </c>
    </row>
    <row r="1485" spans="1:10" hidden="1">
      <c r="A1485" s="141" t="s">
        <v>23668</v>
      </c>
      <c r="B1485" s="141" t="str">
        <f t="shared" si="23"/>
        <v>PROJETO EXECUTIVO DE INSTALACAO DE ESGOTO SANITARIO E AGUASPLUVIAIS,CONSIDERANDO O PROJETO BASICO EXISTENTE,PARA HABITAPROJETO EXECUTIVO DE INSTALACAO DE ESGOTO SANITARIO E AGUASCAO/LOTEAMENTO DE 12001 ATE 36000M2,APRESENTADO NOS PADROESDA CONTRATANTE,INCLUSIVE AS LEGALIZACOES PERTINENTESPROJETO EXECUTIVO DE INSTALACAO DE ESGOTO SANITARIO E AGUAS</v>
      </c>
      <c r="C1485" s="141" t="s">
        <v>22902</v>
      </c>
      <c r="D1485" s="141" t="s">
        <v>23665</v>
      </c>
      <c r="E1485" s="141" t="s">
        <v>23669</v>
      </c>
      <c r="F1485" s="141" t="s">
        <v>23052</v>
      </c>
      <c r="I1485" s="141" t="s">
        <v>27</v>
      </c>
      <c r="J1485" s="649">
        <v>3</v>
      </c>
    </row>
    <row r="1486" spans="1:10" hidden="1">
      <c r="A1486" s="141" t="s">
        <v>23670</v>
      </c>
      <c r="B1486" s="141" t="str">
        <f t="shared" si="23"/>
        <v>PROJETO EXECUTIVO DE INSTALACAO DE ESGOTO SANITARIO E AGUASPLUVIAIS,CONSIDERANDO O PROJETO BASICO EXISTENTE,PARA HABITAPROJETO EXECUTIVO DE INSTALACAO DE ESGOTO SANITARIO E AGUASCAO/LOTEAMENTO DE 12001 ATE 36000M2,APRESENTADO NOS PADROESDA CONTRATANTE,INCLUSIVE AS LEGALIZACOES PERTINENTESPROJETO EXECUTIVO DE INSTALACAO DE ESGOTO SANITARIO E AGUAS</v>
      </c>
      <c r="C1486" s="141" t="s">
        <v>22902</v>
      </c>
      <c r="D1486" s="141" t="s">
        <v>23665</v>
      </c>
      <c r="E1486" s="141" t="s">
        <v>23669</v>
      </c>
      <c r="F1486" s="141" t="s">
        <v>23052</v>
      </c>
      <c r="I1486" s="141" t="s">
        <v>27</v>
      </c>
      <c r="J1486" s="649">
        <v>2.6</v>
      </c>
    </row>
    <row r="1487" spans="1:10" hidden="1">
      <c r="A1487" s="141" t="s">
        <v>23671</v>
      </c>
      <c r="B1487" s="141" t="str">
        <f t="shared" si="23"/>
        <v>PROJETO EXECUTIVO DE INSTALACAO DE ESGOTO SANITARIO E AGUASPLUVIAIS,CONSIDERANDO O PROJETO BASICO EXISTENTE,PARA HABITAPROJETO EXECUTIVO DE INSTALACAO DE ESGOTO SANITARIO E AGUASCAO/LOTEAMENTO ACIMA DE 36000M2,APRESENTADO NOS PADROES DA CONTRATANTE,INCLUSIVE AS LEGALIZACOES PERTINENTESPROJETO EXECUTIVO DE INSTALACAO DE ESGOTO SANITARIO E AGUAS</v>
      </c>
      <c r="C1487" s="141" t="s">
        <v>22902</v>
      </c>
      <c r="D1487" s="141" t="s">
        <v>23665</v>
      </c>
      <c r="E1487" s="141" t="s">
        <v>23672</v>
      </c>
      <c r="F1487" s="141" t="s">
        <v>23037</v>
      </c>
      <c r="I1487" s="141" t="s">
        <v>27</v>
      </c>
      <c r="J1487" s="649">
        <v>1.5</v>
      </c>
    </row>
    <row r="1488" spans="1:10" hidden="1">
      <c r="A1488" s="141" t="s">
        <v>23673</v>
      </c>
      <c r="B1488" s="141" t="str">
        <f t="shared" si="23"/>
        <v>PROJETO EXECUTIVO DE INSTALACAO DE ESGOTO SANITARIO E AGUASPLUVIAIS,CONSIDERANDO O PROJETO BASICO EXISTENTE,PARA HABITAPROJETO EXECUTIVO DE INSTALACAO DE ESGOTO SANITARIO E AGUASCAO/LOTEAMENTO ACIMA DE 36000M2,APRESENTADO NOS PADROES DA CONTRATANTE,INCLUSIVE AS LEGALIZACOES PERTINENTESPROJETO EXECUTIVO DE INSTALACAO DE ESGOTO SANITARIO E AGUAS</v>
      </c>
      <c r="C1488" s="141" t="s">
        <v>22902</v>
      </c>
      <c r="D1488" s="141" t="s">
        <v>23665</v>
      </c>
      <c r="E1488" s="141" t="s">
        <v>23672</v>
      </c>
      <c r="F1488" s="141" t="s">
        <v>23037</v>
      </c>
      <c r="I1488" s="141" t="s">
        <v>27</v>
      </c>
      <c r="J1488" s="649">
        <v>1.3</v>
      </c>
    </row>
    <row r="1489" spans="1:10" hidden="1">
      <c r="A1489" s="141" t="s">
        <v>23674</v>
      </c>
      <c r="B1489" s="141" t="str">
        <f t="shared" si="23"/>
        <v>PROJETO BASICO DE INSTALACAO HIDRAULICA PARA PREDIOS ESCOLARES E/OU ADMINISTRATIVOS ATE 500M2,APRESENTADO NOS PADROES DAPROJETO BASICO DE INSTALACAO HIDRAULICA PARA PREDIOS ESCOLAR CONTRATANTE,INCLUSIVE AS LEGALIZACOES PERTINENTESPROJETO BASICO DE INSTALACAO HIDRAULICA PARA PREDIOS ESCOLAR</v>
      </c>
      <c r="C1489" s="141" t="s">
        <v>23675</v>
      </c>
      <c r="D1489" s="141" t="s">
        <v>23265</v>
      </c>
      <c r="E1489" s="141" t="s">
        <v>23676</v>
      </c>
      <c r="I1489" s="141" t="s">
        <v>27</v>
      </c>
      <c r="J1489" s="649">
        <v>7.65</v>
      </c>
    </row>
    <row r="1490" spans="1:10" hidden="1">
      <c r="A1490" s="141" t="s">
        <v>23677</v>
      </c>
      <c r="B1490" s="141" t="str">
        <f t="shared" si="23"/>
        <v>PROJETO BASICO DE INSTALACAO HIDRAULICA PARA PREDIOS ESCOLARES E/OU ADMINISTRATIVOS ATE 500M2,APRESENTADO NOS PADROES DAPROJETO BASICO DE INSTALACAO HIDRAULICA PARA PREDIOS ESCOLAR CONTRATANTE,INCLUSIVE AS LEGALIZACOES PERTINENTESPROJETO BASICO DE INSTALACAO HIDRAULICA PARA PREDIOS ESCOLAR</v>
      </c>
      <c r="C1490" s="141" t="s">
        <v>23675</v>
      </c>
      <c r="D1490" s="141" t="s">
        <v>23265</v>
      </c>
      <c r="E1490" s="141" t="s">
        <v>23676</v>
      </c>
      <c r="I1490" s="141" t="s">
        <v>27</v>
      </c>
      <c r="J1490" s="649">
        <v>6.63</v>
      </c>
    </row>
    <row r="1491" spans="1:10" hidden="1">
      <c r="A1491" s="141" t="s">
        <v>23678</v>
      </c>
      <c r="B1491" s="141" t="str">
        <f t="shared" si="23"/>
        <v>PROJETO BASICO DE INSTALACAO HIDRAULICA PARA PREDIOS ESCOLARES E/OU ADMINISTRATIVOS DE 501 ATE 3000M2,APRESENTADO NOS PAPROJETO BASICO DE INSTALACAO HIDRAULICA PARA PREDIOS ESCOLARDROES DA CONTRATANTE,INCLUSIVE AS LEGALIZACOES PERTINENTESPROJETO BASICO DE INSTALACAO HIDRAULICA PARA PREDIOS ESCOLAR</v>
      </c>
      <c r="C1491" s="141" t="s">
        <v>23675</v>
      </c>
      <c r="D1491" s="141" t="s">
        <v>23679</v>
      </c>
      <c r="E1491" s="141" t="s">
        <v>22794</v>
      </c>
      <c r="I1491" s="141" t="s">
        <v>27</v>
      </c>
      <c r="J1491" s="649">
        <v>4.5599999999999996</v>
      </c>
    </row>
    <row r="1492" spans="1:10" hidden="1">
      <c r="A1492" s="141" t="s">
        <v>23680</v>
      </c>
      <c r="B1492" s="141" t="str">
        <f t="shared" si="23"/>
        <v>PROJETO BASICO DE INSTALACAO HIDRAULICA PARA PREDIOS ESCOLARES E/OU ADMINISTRATIVOS DE 501 ATE 3000M2,APRESENTADO NOS PAPROJETO BASICO DE INSTALACAO HIDRAULICA PARA PREDIOS ESCOLARDROES DA CONTRATANTE,INCLUSIVE AS LEGALIZACOES PERTINENTESPROJETO BASICO DE INSTALACAO HIDRAULICA PARA PREDIOS ESCOLAR</v>
      </c>
      <c r="C1492" s="141" t="s">
        <v>23675</v>
      </c>
      <c r="D1492" s="141" t="s">
        <v>23679</v>
      </c>
      <c r="E1492" s="141" t="s">
        <v>22794</v>
      </c>
      <c r="I1492" s="141" t="s">
        <v>27</v>
      </c>
      <c r="J1492" s="649">
        <v>3.95</v>
      </c>
    </row>
    <row r="1493" spans="1:10" hidden="1">
      <c r="A1493" s="141" t="s">
        <v>23681</v>
      </c>
      <c r="B1493" s="141" t="str">
        <f t="shared" si="23"/>
        <v>PROJETO BASICO DE INSTALACAO HIDRAULICA PARA PREDIOS ESCOLARES E/OU ADMINISTRATIVOS ACIMA DE 3000M2,APRESENTADO NOS PADRPROJETO BASICO DE INSTALACAO HIDRAULICA PARA PREDIOS ESCOLAROES DA CONTRATANTE,INCLUSIVE AS LEGALIZACOES PERTINENTESPROJETO BASICO DE INSTALACAO HIDRAULICA PARA PREDIOS ESCOLAR</v>
      </c>
      <c r="C1493" s="141" t="s">
        <v>23675</v>
      </c>
      <c r="D1493" s="141" t="s">
        <v>23682</v>
      </c>
      <c r="E1493" s="141" t="s">
        <v>22846</v>
      </c>
      <c r="I1493" s="141" t="s">
        <v>27</v>
      </c>
      <c r="J1493" s="649">
        <v>4.21</v>
      </c>
    </row>
    <row r="1494" spans="1:10" hidden="1">
      <c r="A1494" s="141" t="s">
        <v>23683</v>
      </c>
      <c r="B1494" s="141" t="str">
        <f t="shared" si="23"/>
        <v>PROJETO BASICO DE INSTALACAO HIDRAULICA PARA PREDIOS ESCOLARES E/OU ADMINISTRATIVOS ACIMA DE 3000M2,APRESENTADO NOS PADRPROJETO BASICO DE INSTALACAO HIDRAULICA PARA PREDIOS ESCOLAROES DA CONTRATANTE,INCLUSIVE AS LEGALIZACOES PERTINENTESPROJETO BASICO DE INSTALACAO HIDRAULICA PARA PREDIOS ESCOLAR</v>
      </c>
      <c r="C1494" s="141" t="s">
        <v>23675</v>
      </c>
      <c r="D1494" s="141" t="s">
        <v>23682</v>
      </c>
      <c r="E1494" s="141" t="s">
        <v>22846</v>
      </c>
      <c r="I1494" s="141" t="s">
        <v>27</v>
      </c>
      <c r="J1494" s="649">
        <v>3.65</v>
      </c>
    </row>
    <row r="1495" spans="1:10" hidden="1">
      <c r="A1495" s="141" t="s">
        <v>23684</v>
      </c>
      <c r="B1495" s="141" t="str">
        <f t="shared" si="23"/>
        <v>PROJETO BASICO DE INSTALACAO HIDRAULICA PARA PREDIOS CULTURAIS,APRESENTADO NOS PADROES DA CONTRATANTE,INCLUSIVE AS LEGALPROJETO BASICO DE INSTALACAO HIDRAULICA PARA PREDIOS CULTURAIZACOES PERTINENTESPROJETO BASICO DE INSTALACAO HIDRAULICA PARA PREDIOS CULTURA</v>
      </c>
      <c r="C1495" s="141" t="s">
        <v>23685</v>
      </c>
      <c r="D1495" s="141" t="s">
        <v>23686</v>
      </c>
      <c r="E1495" s="141" t="s">
        <v>22827</v>
      </c>
      <c r="I1495" s="141" t="s">
        <v>27</v>
      </c>
      <c r="J1495" s="649">
        <v>7.65</v>
      </c>
    </row>
    <row r="1496" spans="1:10" hidden="1">
      <c r="A1496" s="141" t="s">
        <v>23687</v>
      </c>
      <c r="B1496" s="141" t="str">
        <f t="shared" si="23"/>
        <v>PROJETO BASICO DE INSTALACAO HIDRAULICA PARA PREDIOS CULTURAIS,APRESENTADO NOS PADROES DA CONTRATANTE,INCLUSIVE AS LEGALPROJETO BASICO DE INSTALACAO HIDRAULICA PARA PREDIOS CULTURAIZACOES PERTINENTESPROJETO BASICO DE INSTALACAO HIDRAULICA PARA PREDIOS CULTURA</v>
      </c>
      <c r="C1496" s="141" t="s">
        <v>23685</v>
      </c>
      <c r="D1496" s="141" t="s">
        <v>23686</v>
      </c>
      <c r="E1496" s="141" t="s">
        <v>22827</v>
      </c>
      <c r="I1496" s="141" t="s">
        <v>27</v>
      </c>
      <c r="J1496" s="649">
        <v>6.63</v>
      </c>
    </row>
    <row r="1497" spans="1:10" hidden="1">
      <c r="A1497" s="141" t="s">
        <v>23688</v>
      </c>
      <c r="B1497" s="141" t="str">
        <f t="shared" si="23"/>
        <v>PROJETO BASICO DE INSTALACAO HIDRAULICA PARA PREDIOS HOSPITALARES ATE 4000M2,APRESENTADO NOS PADROES DA CONTRATANTE,INCLPROJETO BASICO DE INSTALACAO HIDRAULICA PARA PREDIOS HOSPITAUSIVE AS LEGALIZACOES PERTINENTESPROJETO BASICO DE INSTALACAO HIDRAULICA PARA PREDIOS HOSPITA</v>
      </c>
      <c r="C1497" s="141" t="s">
        <v>23689</v>
      </c>
      <c r="D1497" s="141" t="s">
        <v>23690</v>
      </c>
      <c r="E1497" s="141" t="s">
        <v>22928</v>
      </c>
      <c r="I1497" s="141" t="s">
        <v>27</v>
      </c>
      <c r="J1497" s="649">
        <v>13.69</v>
      </c>
    </row>
    <row r="1498" spans="1:10" hidden="1">
      <c r="A1498" s="141" t="s">
        <v>23691</v>
      </c>
      <c r="B1498" s="141" t="str">
        <f t="shared" si="23"/>
        <v>PROJETO BASICO DE INSTALACAO HIDRAULICA PARA PREDIOS HOSPITALARES ATE 4000M2,APRESENTADO NOS PADROES DA CONTRATANTE,INCLPROJETO BASICO DE INSTALACAO HIDRAULICA PARA PREDIOS HOSPITAUSIVE AS LEGALIZACOES PERTINENTESPROJETO BASICO DE INSTALACAO HIDRAULICA PARA PREDIOS HOSPITA</v>
      </c>
      <c r="C1498" s="141" t="s">
        <v>23689</v>
      </c>
      <c r="D1498" s="141" t="s">
        <v>23690</v>
      </c>
      <c r="E1498" s="141" t="s">
        <v>22928</v>
      </c>
      <c r="I1498" s="141" t="s">
        <v>27</v>
      </c>
      <c r="J1498" s="649">
        <v>11.86</v>
      </c>
    </row>
    <row r="1499" spans="1:10" hidden="1">
      <c r="A1499" s="141" t="s">
        <v>23692</v>
      </c>
      <c r="B1499" s="141" t="str">
        <f t="shared" si="23"/>
        <v>PROJETO BASICO DE INSTALACAO HIDRAULICA PARA PREDIOS HOSPITALARES ACIMA DE 4000M2,APRESENTADO NOS PADROES DA CONTRATANTEPROJETO BASICO DE INSTALACAO HIDRAULICA PARA PREDIOS HOSPITA,INCLUSIVE AS LEGALIZACOES PERTINENTESPROJETO BASICO DE INSTALACAO HIDRAULICA PARA PREDIOS HOSPITA</v>
      </c>
      <c r="C1499" s="141" t="s">
        <v>23689</v>
      </c>
      <c r="D1499" s="141" t="s">
        <v>23693</v>
      </c>
      <c r="E1499" s="141" t="s">
        <v>23694</v>
      </c>
      <c r="I1499" s="141" t="s">
        <v>27</v>
      </c>
      <c r="J1499" s="649">
        <v>11.41</v>
      </c>
    </row>
    <row r="1500" spans="1:10" hidden="1">
      <c r="A1500" s="141" t="s">
        <v>23695</v>
      </c>
      <c r="B1500" s="141" t="str">
        <f t="shared" si="23"/>
        <v>PROJETO BASICO DE INSTALACAO HIDRAULICA PARA PREDIOS HOSPITALARES ACIMA DE 4000M2,APRESENTADO NOS PADROES DA CONTRATANTEPROJETO BASICO DE INSTALACAO HIDRAULICA PARA PREDIOS HOSPITA,INCLUSIVE AS LEGALIZACOES PERTINENTESPROJETO BASICO DE INSTALACAO HIDRAULICA PARA PREDIOS HOSPITA</v>
      </c>
      <c r="C1500" s="141" t="s">
        <v>23689</v>
      </c>
      <c r="D1500" s="141" t="s">
        <v>23693</v>
      </c>
      <c r="E1500" s="141" t="s">
        <v>23694</v>
      </c>
      <c r="I1500" s="141" t="s">
        <v>27</v>
      </c>
      <c r="J1500" s="649">
        <v>9.8800000000000008</v>
      </c>
    </row>
    <row r="1501" spans="1:10" hidden="1">
      <c r="A1501" s="141" t="s">
        <v>23696</v>
      </c>
      <c r="B1501" s="141" t="str">
        <f t="shared" si="23"/>
        <v>PROJETO BASICO DE INSTALACAO HIDRAULICA PARA HABITACOES/EDIFICIOS ATE 500M2,APRESENTADO NOS PADROES DA CONTRATANTE,INCLUPROJETO BASICO DE INSTALACAO HIDRAULICA PARA HABITACOES/EDIFSIVE AS LEGALIZACOES PERTINENTESPROJETO BASICO DE INSTALACAO HIDRAULICA PARA HABITACOES/EDIF</v>
      </c>
      <c r="C1501" s="141" t="s">
        <v>23697</v>
      </c>
      <c r="D1501" s="141" t="s">
        <v>23698</v>
      </c>
      <c r="E1501" s="141" t="s">
        <v>23542</v>
      </c>
      <c r="I1501" s="141" t="s">
        <v>27</v>
      </c>
      <c r="J1501" s="649">
        <v>8.35</v>
      </c>
    </row>
    <row r="1502" spans="1:10" hidden="1">
      <c r="A1502" s="141" t="s">
        <v>23699</v>
      </c>
      <c r="B1502" s="141" t="str">
        <f t="shared" si="23"/>
        <v>PROJETO BASICO DE INSTALACAO HIDRAULICA PARA HABITACOES/EDIFICIOS ATE 500M2,APRESENTADO NOS PADROES DA CONTRATANTE,INCLUPROJETO BASICO DE INSTALACAO HIDRAULICA PARA HABITACOES/EDIFSIVE AS LEGALIZACOES PERTINENTESPROJETO BASICO DE INSTALACAO HIDRAULICA PARA HABITACOES/EDIF</v>
      </c>
      <c r="C1502" s="141" t="s">
        <v>23697</v>
      </c>
      <c r="D1502" s="141" t="s">
        <v>23698</v>
      </c>
      <c r="E1502" s="141" t="s">
        <v>23542</v>
      </c>
      <c r="I1502" s="141" t="s">
        <v>27</v>
      </c>
      <c r="J1502" s="649">
        <v>7.23</v>
      </c>
    </row>
    <row r="1503" spans="1:10" hidden="1">
      <c r="A1503" s="141" t="s">
        <v>23700</v>
      </c>
      <c r="B1503" s="141" t="str">
        <f t="shared" si="23"/>
        <v>PROJETO BASICO DE INSTALACAO HIDRAULICA PARA HABITACOES/EDIFICIOS DE 501 ATE 3000M2,APRESENTADO NOS PADROES DA CONTRATANPROJETO BASICO DE INSTALACAO HIDRAULICA PARA HABITACOES/EDIFTE,INCLUSIVE AS LEGALIZACOES PERTINENTESPROJETO BASICO DE INSTALACAO HIDRAULICA PARA HABITACOES/EDIF</v>
      </c>
      <c r="C1503" s="141" t="s">
        <v>23697</v>
      </c>
      <c r="D1503" s="141" t="s">
        <v>23701</v>
      </c>
      <c r="E1503" s="141" t="s">
        <v>23412</v>
      </c>
      <c r="I1503" s="141" t="s">
        <v>27</v>
      </c>
      <c r="J1503" s="649">
        <v>5.6</v>
      </c>
    </row>
    <row r="1504" spans="1:10" hidden="1">
      <c r="A1504" s="141" t="s">
        <v>23702</v>
      </c>
      <c r="B1504" s="141" t="str">
        <f t="shared" si="23"/>
        <v>PROJETO BASICO DE INSTALACAO HIDRAULICA PARA HABITACOES/EDIFICIOS DE 501 ATE 3000M2,APRESENTADO NOS PADROES DA CONTRATANPROJETO BASICO DE INSTALACAO HIDRAULICA PARA HABITACOES/EDIFTE,INCLUSIVE AS LEGALIZACOES PERTINENTESPROJETO BASICO DE INSTALACAO HIDRAULICA PARA HABITACOES/EDIF</v>
      </c>
      <c r="C1504" s="141" t="s">
        <v>23697</v>
      </c>
      <c r="D1504" s="141" t="s">
        <v>23701</v>
      </c>
      <c r="E1504" s="141" t="s">
        <v>23412</v>
      </c>
      <c r="I1504" s="141" t="s">
        <v>27</v>
      </c>
      <c r="J1504" s="649">
        <v>4.8499999999999996</v>
      </c>
    </row>
    <row r="1505" spans="1:10" hidden="1">
      <c r="A1505" s="141" t="s">
        <v>23703</v>
      </c>
      <c r="B1505" s="141" t="str">
        <f t="shared" si="23"/>
        <v>PROJETO BASICO DE INSTALACAO HIDRAULICA PARA HABITACOES/EDIFICIOS ACIMA DE 3000M2,APRESENTADO NOS PADROES DA CONTRATANTEPROJETO BASICO DE INSTALACAO HIDRAULICA PARA HABITACOES/EDIF,INCLUSIVE AS LEGALIZACOES PERTINENTESPROJETO BASICO DE INSTALACAO HIDRAULICA PARA HABITACOES/EDIF</v>
      </c>
      <c r="C1505" s="141" t="s">
        <v>23697</v>
      </c>
      <c r="D1505" s="141" t="s">
        <v>23704</v>
      </c>
      <c r="E1505" s="141" t="s">
        <v>23694</v>
      </c>
      <c r="I1505" s="141" t="s">
        <v>27</v>
      </c>
      <c r="J1505" s="649">
        <v>4.24</v>
      </c>
    </row>
    <row r="1506" spans="1:10" hidden="1">
      <c r="A1506" s="141" t="s">
        <v>23705</v>
      </c>
      <c r="B1506" s="141" t="str">
        <f t="shared" si="23"/>
        <v>PROJETO BASICO DE INSTALACAO HIDRAULICA PARA HABITACOES/EDIFICIOS ACIMA DE 3000M2,APRESENTADO NOS PADROES DA CONTRATANTEPROJETO BASICO DE INSTALACAO HIDRAULICA PARA HABITACOES/EDIF,INCLUSIVE AS LEGALIZACOES PERTINENTESPROJETO BASICO DE INSTALACAO HIDRAULICA PARA HABITACOES/EDIF</v>
      </c>
      <c r="C1506" s="141" t="s">
        <v>23697</v>
      </c>
      <c r="D1506" s="141" t="s">
        <v>23704</v>
      </c>
      <c r="E1506" s="141" t="s">
        <v>23694</v>
      </c>
      <c r="I1506" s="141" t="s">
        <v>27</v>
      </c>
      <c r="J1506" s="649">
        <v>3.68</v>
      </c>
    </row>
    <row r="1507" spans="1:10" hidden="1">
      <c r="A1507" s="141" t="s">
        <v>23706</v>
      </c>
      <c r="B1507" s="141" t="str">
        <f t="shared" si="23"/>
        <v>PROJETO BASICO DE INSTALACAO HIDRAULICA PARA URBANIZACAO ATE 15000M2,APRESENTADO NOS PADROES DA CONTRATANTE,INCLUSIVE ASPROJETO BASICO DE INSTALACAO HIDRAULICA PARA URBANIZACAO ATE LEGALIZACOES PERTINENTESPROJETO BASICO DE INSTALACAO HIDRAULICA PARA URBANIZACAO ATE</v>
      </c>
      <c r="C1507" s="141" t="s">
        <v>23707</v>
      </c>
      <c r="D1507" s="141" t="s">
        <v>23708</v>
      </c>
      <c r="E1507" s="141" t="s">
        <v>22938</v>
      </c>
      <c r="I1507" s="141" t="s">
        <v>27</v>
      </c>
      <c r="J1507" s="649">
        <v>0.75</v>
      </c>
    </row>
    <row r="1508" spans="1:10" hidden="1">
      <c r="A1508" s="141" t="s">
        <v>23709</v>
      </c>
      <c r="B1508" s="141" t="str">
        <f t="shared" si="23"/>
        <v>PROJETO BASICO DE INSTALACAO HIDRAULICA PARA URBANIZACAO ATE 15000M2,APRESENTADO NOS PADROES DA CONTRATANTE,INCLUSIVE ASPROJETO BASICO DE INSTALACAO HIDRAULICA PARA URBANIZACAO ATE LEGALIZACOES PERTINENTESPROJETO BASICO DE INSTALACAO HIDRAULICA PARA URBANIZACAO ATE</v>
      </c>
      <c r="C1508" s="141" t="s">
        <v>23707</v>
      </c>
      <c r="D1508" s="141" t="s">
        <v>23708</v>
      </c>
      <c r="E1508" s="141" t="s">
        <v>22938</v>
      </c>
      <c r="I1508" s="141" t="s">
        <v>27</v>
      </c>
      <c r="J1508" s="649">
        <v>0.65</v>
      </c>
    </row>
    <row r="1509" spans="1:10" hidden="1">
      <c r="A1509" s="141" t="s">
        <v>23710</v>
      </c>
      <c r="B1509" s="141" t="str">
        <f t="shared" si="23"/>
        <v>PROJETO BASICO DE INSTALACAO HIDRAULICA PARA URBANIZACAO ACIMA DE 15000M2,APRESENTADO NOS PADROES DA CONTRATANTE,INCLUSIPROJETO BASICO DE INSTALACAO HIDRAULICA PARA URBANIZACAO ACIVE AS LEGALIZACOES PERTINENTESPROJETO BASICO DE INSTALACAO HIDRAULICA PARA URBANIZACAO ACI</v>
      </c>
      <c r="C1509" s="141" t="s">
        <v>23711</v>
      </c>
      <c r="D1509" s="141" t="s">
        <v>23712</v>
      </c>
      <c r="E1509" s="141" t="s">
        <v>23407</v>
      </c>
      <c r="I1509" s="141" t="s">
        <v>27</v>
      </c>
      <c r="J1509" s="649">
        <v>0.49</v>
      </c>
    </row>
    <row r="1510" spans="1:10" hidden="1">
      <c r="A1510" s="141" t="s">
        <v>23713</v>
      </c>
      <c r="B1510" s="141" t="str">
        <f t="shared" si="23"/>
        <v>PROJETO BASICO DE INSTALACAO HIDRAULICA PARA URBANIZACAO ACIMA DE 15000M2,APRESENTADO NOS PADROES DA CONTRATANTE,INCLUSIPROJETO BASICO DE INSTALACAO HIDRAULICA PARA URBANIZACAO ACIVE AS LEGALIZACOES PERTINENTESPROJETO BASICO DE INSTALACAO HIDRAULICA PARA URBANIZACAO ACI</v>
      </c>
      <c r="C1510" s="141" t="s">
        <v>23711</v>
      </c>
      <c r="D1510" s="141" t="s">
        <v>23712</v>
      </c>
      <c r="E1510" s="141" t="s">
        <v>23407</v>
      </c>
      <c r="I1510" s="141" t="s">
        <v>27</v>
      </c>
      <c r="J1510" s="649">
        <v>0.42</v>
      </c>
    </row>
    <row r="1511" spans="1:10" hidden="1">
      <c r="A1511" s="141" t="s">
        <v>23714</v>
      </c>
      <c r="B1511" s="141" t="str">
        <f t="shared" si="23"/>
        <v>PROJETO BASICO DE INSTALACAO HIDRAULICA PARA HABITACAO/LOTEAMENTO ATE 12000M2,APRESENTADO NOS PADROES DA CONTRATANTE,INCPROJETO BASICO DE INSTALACAO HIDRAULICA PARA HABITACAO/LOTEALUSIVE AS LEGALIZACOES PERTINENTESPROJETO BASICO DE INSTALACAO HIDRAULICA PARA HABITACAO/LOTEA</v>
      </c>
      <c r="C1511" s="141" t="s">
        <v>23715</v>
      </c>
      <c r="D1511" s="141" t="s">
        <v>23716</v>
      </c>
      <c r="E1511" s="141" t="s">
        <v>22953</v>
      </c>
      <c r="I1511" s="141" t="s">
        <v>27</v>
      </c>
      <c r="J1511" s="649">
        <v>4.5599999999999996</v>
      </c>
    </row>
    <row r="1512" spans="1:10" hidden="1">
      <c r="A1512" s="141" t="s">
        <v>23717</v>
      </c>
      <c r="B1512" s="141" t="str">
        <f t="shared" si="23"/>
        <v>PROJETO BASICO DE INSTALACAO HIDRAULICA PARA HABITACAO/LOTEAMENTO ATE 12000M2,APRESENTADO NOS PADROES DA CONTRATANTE,INCPROJETO BASICO DE INSTALACAO HIDRAULICA PARA HABITACAO/LOTEALUSIVE AS LEGALIZACOES PERTINENTESPROJETO BASICO DE INSTALACAO HIDRAULICA PARA HABITACAO/LOTEA</v>
      </c>
      <c r="C1512" s="141" t="s">
        <v>23715</v>
      </c>
      <c r="D1512" s="141" t="s">
        <v>23716</v>
      </c>
      <c r="E1512" s="141" t="s">
        <v>22953</v>
      </c>
      <c r="I1512" s="141" t="s">
        <v>27</v>
      </c>
      <c r="J1512" s="649">
        <v>3.95</v>
      </c>
    </row>
    <row r="1513" spans="1:10" hidden="1">
      <c r="A1513" s="141" t="s">
        <v>23718</v>
      </c>
      <c r="B1513" s="141" t="str">
        <f t="shared" si="23"/>
        <v>PROJETO BASICO DE INSTALACAO HIDRAULICA PARA HABITACAO/LOTEAMENTO DE 12001 ATE 36000M2,APRESENTADO NOS PADROES DA CONTRAPROJETO BASICO DE INSTALACAO HIDRAULICA PARA HABITACAO/LOTEATANTE,INCLUSIVE AS LEGALIZACOES PERTINENTESPROJETO BASICO DE INSTALACAO HIDRAULICA PARA HABITACAO/LOTEA</v>
      </c>
      <c r="C1513" s="141" t="s">
        <v>23715</v>
      </c>
      <c r="D1513" s="141" t="s">
        <v>23719</v>
      </c>
      <c r="E1513" s="141" t="s">
        <v>22832</v>
      </c>
      <c r="I1513" s="141" t="s">
        <v>27</v>
      </c>
      <c r="J1513" s="649">
        <v>3</v>
      </c>
    </row>
    <row r="1514" spans="1:10" hidden="1">
      <c r="A1514" s="141" t="s">
        <v>23720</v>
      </c>
      <c r="B1514" s="141" t="str">
        <f t="shared" si="23"/>
        <v>PROJETO BASICO DE INSTALACAO HIDRAULICA PARA HABITACAO/LOTEAMENTO DE 12001 ATE 36000M2,APRESENTADO NOS PADROES DA CONTRAPROJETO BASICO DE INSTALACAO HIDRAULICA PARA HABITACAO/LOTEATANTE,INCLUSIVE AS LEGALIZACOES PERTINENTESPROJETO BASICO DE INSTALACAO HIDRAULICA PARA HABITACAO/LOTEA</v>
      </c>
      <c r="C1514" s="141" t="s">
        <v>23715</v>
      </c>
      <c r="D1514" s="141" t="s">
        <v>23719</v>
      </c>
      <c r="E1514" s="141" t="s">
        <v>22832</v>
      </c>
      <c r="I1514" s="141" t="s">
        <v>27</v>
      </c>
      <c r="J1514" s="649">
        <v>2.6</v>
      </c>
    </row>
    <row r="1515" spans="1:10" hidden="1">
      <c r="A1515" s="141" t="s">
        <v>23721</v>
      </c>
      <c r="B1515" s="141" t="str">
        <f t="shared" si="23"/>
        <v>PROJETO BASICO DE INSTALACAO HIDRAULICA PARA HABITACAO/LOTEAMENTO ACIMA DE 36000M2,APRESENTADO NOS PADROES DA CONTRATANTPROJETO BASICO DE INSTALACAO HIDRAULICA PARA HABITACAO/LOTEAE,INCLUSIVE AS LEGALIZACOES PERTINENTESPROJETO BASICO DE INSTALACAO HIDRAULICA PARA HABITACAO/LOTEA</v>
      </c>
      <c r="C1515" s="141" t="s">
        <v>23715</v>
      </c>
      <c r="D1515" s="141" t="s">
        <v>23722</v>
      </c>
      <c r="E1515" s="141" t="s">
        <v>22948</v>
      </c>
      <c r="I1515" s="141" t="s">
        <v>27</v>
      </c>
      <c r="J1515" s="649">
        <v>2.2799999999999998</v>
      </c>
    </row>
    <row r="1516" spans="1:10" hidden="1">
      <c r="A1516" s="141" t="s">
        <v>23723</v>
      </c>
      <c r="B1516" s="141" t="str">
        <f t="shared" si="23"/>
        <v>PROJETO BASICO DE INSTALACAO HIDRAULICA PARA HABITACAO/LOTEAMENTO ACIMA DE 36000M2,APRESENTADO NOS PADROES DA CONTRATANTPROJETO BASICO DE INSTALACAO HIDRAULICA PARA HABITACAO/LOTEAE,INCLUSIVE AS LEGALIZACOES PERTINENTESPROJETO BASICO DE INSTALACAO HIDRAULICA PARA HABITACAO/LOTEA</v>
      </c>
      <c r="C1516" s="141" t="s">
        <v>23715</v>
      </c>
      <c r="D1516" s="141" t="s">
        <v>23722</v>
      </c>
      <c r="E1516" s="141" t="s">
        <v>22948</v>
      </c>
      <c r="I1516" s="141" t="s">
        <v>27</v>
      </c>
      <c r="J1516" s="649">
        <v>1.97</v>
      </c>
    </row>
    <row r="1517" spans="1:10" hidden="1">
      <c r="A1517" s="141" t="s">
        <v>23724</v>
      </c>
      <c r="B1517" s="141" t="str">
        <f t="shared" si="23"/>
        <v>PROJETO EXECUTIVO DE INSTALACAO HIDRAULICA,CONSIDERANDO O PROJETO BASICO EXISTENTE,PARA PREDIOS ESCOLARES E/OU ADMINISTRPROJETO EXECUTIVO DE INSTALACAO HIDRAULICA,CONSIDERANDO O PRATIVOS ATE 500M2,APRESENTADO NOS PADROES DA CONTRATANTE,INCLUSIVE AS LEGALIZACOES PERTINENTESPROJETO EXECUTIVO DE INSTALACAO HIDRAULICA,CONSIDERANDO O PR</v>
      </c>
      <c r="C1517" s="141" t="s">
        <v>23725</v>
      </c>
      <c r="D1517" s="141" t="s">
        <v>23726</v>
      </c>
      <c r="E1517" s="141" t="s">
        <v>23727</v>
      </c>
      <c r="F1517" s="141" t="s">
        <v>22928</v>
      </c>
      <c r="I1517" s="141" t="s">
        <v>27</v>
      </c>
      <c r="J1517" s="649">
        <v>7.65</v>
      </c>
    </row>
    <row r="1518" spans="1:10" hidden="1">
      <c r="A1518" s="141" t="s">
        <v>23728</v>
      </c>
      <c r="B1518" s="141" t="str">
        <f t="shared" si="23"/>
        <v>PROJETO EXECUTIVO DE INSTALACAO HIDRAULICA,CONSIDERANDO O PROJETO BASICO EXISTENTE,PARA PREDIOS ESCOLARES E/OU ADMINISTRPROJETO EXECUTIVO DE INSTALACAO HIDRAULICA,CONSIDERANDO O PRATIVOS ATE 500M2,APRESENTADO NOS PADROES DA CONTRATANTE,INCLUSIVE AS LEGALIZACOES PERTINENTESPROJETO EXECUTIVO DE INSTALACAO HIDRAULICA,CONSIDERANDO O PR</v>
      </c>
      <c r="C1518" s="141" t="s">
        <v>23725</v>
      </c>
      <c r="D1518" s="141" t="s">
        <v>23726</v>
      </c>
      <c r="E1518" s="141" t="s">
        <v>23727</v>
      </c>
      <c r="F1518" s="141" t="s">
        <v>22928</v>
      </c>
      <c r="I1518" s="141" t="s">
        <v>27</v>
      </c>
      <c r="J1518" s="649">
        <v>6.63</v>
      </c>
    </row>
    <row r="1519" spans="1:10" hidden="1">
      <c r="A1519" s="141" t="s">
        <v>23729</v>
      </c>
      <c r="B1519" s="141" t="str">
        <f t="shared" si="23"/>
        <v>PROJETO EXECUTIVO DE INSTALACAO HIDRAULICA,CONSIDERANDO O PROJETO BASICO EXISTENTE,PARA PREDIOS ESCOLARES E/OU ADMINISTRPROJETO EXECUTIVO DE INSTALACAO HIDRAULICA,CONSIDERANDO O PRATIVOS DE 501 ATE 3000M2,APRESENTADO NOS PADROES DA CONTRATANTE,INCLUSIVE ASLEGALIZACOES PERTINENTESPROJETO EXECUTIVO DE INSTALACAO HIDRAULICA,CONSIDERANDO O PR</v>
      </c>
      <c r="C1519" s="141" t="s">
        <v>23725</v>
      </c>
      <c r="D1519" s="141" t="s">
        <v>23726</v>
      </c>
      <c r="E1519" s="141" t="s">
        <v>23730</v>
      </c>
      <c r="F1519" s="141" t="s">
        <v>23731</v>
      </c>
      <c r="I1519" s="141" t="s">
        <v>27</v>
      </c>
      <c r="J1519" s="649">
        <v>4.5599999999999996</v>
      </c>
    </row>
    <row r="1520" spans="1:10" hidden="1">
      <c r="A1520" s="141" t="s">
        <v>23732</v>
      </c>
      <c r="B1520" s="141" t="str">
        <f t="shared" si="23"/>
        <v>PROJETO EXECUTIVO DE INSTALACAO HIDRAULICA,CONSIDERANDO O PROJETO BASICO EXISTENTE,PARA PREDIOS ESCOLARES E/OU ADMINISTRPROJETO EXECUTIVO DE INSTALACAO HIDRAULICA,CONSIDERANDO O PRATIVOS DE 501 ATE 3000M2,APRESENTADO NOS PADROES DA CONTRATANTE,INCLUSIVE ASLEGALIZACOES PERTINENTESPROJETO EXECUTIVO DE INSTALACAO HIDRAULICA,CONSIDERANDO O PR</v>
      </c>
      <c r="C1520" s="141" t="s">
        <v>23725</v>
      </c>
      <c r="D1520" s="141" t="s">
        <v>23726</v>
      </c>
      <c r="E1520" s="141" t="s">
        <v>23730</v>
      </c>
      <c r="F1520" s="141" t="s">
        <v>23731</v>
      </c>
      <c r="I1520" s="141" t="s">
        <v>27</v>
      </c>
      <c r="J1520" s="649">
        <v>3.95</v>
      </c>
    </row>
    <row r="1521" spans="1:10" hidden="1">
      <c r="A1521" s="141" t="s">
        <v>23733</v>
      </c>
      <c r="B1521" s="141" t="str">
        <f t="shared" si="23"/>
        <v>PROJETO EXECUTIVO DE INSTALACAO HIDRAULICA,CONSIDERANDO O PROJETO BASICO EXISTENTE,PARA PREDIOS ESCOLARES E/OU ADMINISTRPROJETO EXECUTIVO DE INSTALACAO HIDRAULICA,CONSIDERANDO O PRATIVOS ACIMA DE 3000M2,APRESENTADO NOS PADROES DA CONTRATANTE,INCLUSIVE AS LEGALIZACOES PERTINENTESPROJETO EXECUTIVO DE INSTALACAO HIDRAULICA,CONSIDERANDO O PR</v>
      </c>
      <c r="C1521" s="141" t="s">
        <v>23725</v>
      </c>
      <c r="D1521" s="141" t="s">
        <v>23726</v>
      </c>
      <c r="E1521" s="141" t="s">
        <v>23734</v>
      </c>
      <c r="F1521" s="141" t="s">
        <v>22948</v>
      </c>
      <c r="I1521" s="141" t="s">
        <v>27</v>
      </c>
      <c r="J1521" s="649">
        <v>4.21</v>
      </c>
    </row>
    <row r="1522" spans="1:10" hidden="1">
      <c r="A1522" s="141" t="s">
        <v>23735</v>
      </c>
      <c r="B1522" s="141" t="str">
        <f t="shared" si="23"/>
        <v>PROJETO EXECUTIVO DE INSTALACAO HIDRAULICA,CONSIDERANDO O PROJETO BASICO EXISTENTE,PARA PREDIOS ESCOLARES E/OU ADMINISTRPROJETO EXECUTIVO DE INSTALACAO HIDRAULICA,CONSIDERANDO O PRATIVOS ACIMA DE 3000M2,APRESENTADO NOS PADROES DA CONTRATANTE,INCLUSIVE AS LEGALIZACOES PERTINENTESPROJETO EXECUTIVO DE INSTALACAO HIDRAULICA,CONSIDERANDO O PR</v>
      </c>
      <c r="C1522" s="141" t="s">
        <v>23725</v>
      </c>
      <c r="D1522" s="141" t="s">
        <v>23726</v>
      </c>
      <c r="E1522" s="141" t="s">
        <v>23734</v>
      </c>
      <c r="F1522" s="141" t="s">
        <v>22948</v>
      </c>
      <c r="I1522" s="141" t="s">
        <v>27</v>
      </c>
      <c r="J1522" s="649">
        <v>3.65</v>
      </c>
    </row>
    <row r="1523" spans="1:10" hidden="1">
      <c r="A1523" s="141" t="s">
        <v>23736</v>
      </c>
      <c r="B1523" s="141" t="str">
        <f t="shared" si="23"/>
        <v>PROJETO EXECUTIVO DE INSTALACAO HIDRAULICA,CONSIDERANDO O PROJETO BASICO EXISTENTE,PARA PREDIOS CULTURAIS,APRESENTADO NOPROJETO EXECUTIVO DE INSTALACAO HIDRAULICA,CONSIDERANDO O PRS PADROES DA CONTRATANTE,INCLUSIVE AS LEGALIZACOES PERTINENTESPROJETO EXECUTIVO DE INSTALACAO HIDRAULICA,CONSIDERANDO O PR</v>
      </c>
      <c r="C1523" s="141" t="s">
        <v>23725</v>
      </c>
      <c r="D1523" s="141" t="s">
        <v>23737</v>
      </c>
      <c r="E1523" s="141" t="s">
        <v>22975</v>
      </c>
      <c r="F1523" s="141" t="s">
        <v>22581</v>
      </c>
      <c r="I1523" s="141" t="s">
        <v>27</v>
      </c>
      <c r="J1523" s="649">
        <v>7.65</v>
      </c>
    </row>
    <row r="1524" spans="1:10" hidden="1">
      <c r="A1524" s="141" t="s">
        <v>23738</v>
      </c>
      <c r="B1524" s="141" t="str">
        <f t="shared" si="23"/>
        <v>PROJETO EXECUTIVO DE INSTALACAO HIDRAULICA,CONSIDERANDO O PROJETO BASICO EXISTENTE,PARA PREDIOS CULTURAIS,APRESENTADO NOPROJETO EXECUTIVO DE INSTALACAO HIDRAULICA,CONSIDERANDO O PRS PADROES DA CONTRATANTE,INCLUSIVE AS LEGALIZACOES PERTINENTESPROJETO EXECUTIVO DE INSTALACAO HIDRAULICA,CONSIDERANDO O PR</v>
      </c>
      <c r="C1524" s="141" t="s">
        <v>23725</v>
      </c>
      <c r="D1524" s="141" t="s">
        <v>23737</v>
      </c>
      <c r="E1524" s="141" t="s">
        <v>22975</v>
      </c>
      <c r="F1524" s="141" t="s">
        <v>22581</v>
      </c>
      <c r="I1524" s="141" t="s">
        <v>27</v>
      </c>
      <c r="J1524" s="649">
        <v>6.63</v>
      </c>
    </row>
    <row r="1525" spans="1:10" hidden="1">
      <c r="A1525" s="141" t="s">
        <v>23739</v>
      </c>
      <c r="B1525" s="141" t="str">
        <f t="shared" si="23"/>
        <v>PROJETO EXECUTIVO DE INSTALACAO HIDRAULICA,CONSIDERANDO O PROJETO BASICO EXISTENTE,PARA PREDIOS HOSPITALARES ATE 4000M2,PROJETO EXECUTIVO DE INSTALACAO HIDRAULICA,CONSIDERANDO O PRAPRESENTADO NOS PADROES DA CONTRATANTE,INCLUSIVE AS LEGALIZACOES PERTINENTESPROJETO EXECUTIVO DE INSTALACAO HIDRAULICA,CONSIDERANDO O PR</v>
      </c>
      <c r="C1525" s="141" t="s">
        <v>23725</v>
      </c>
      <c r="D1525" s="141" t="s">
        <v>23740</v>
      </c>
      <c r="E1525" s="141" t="s">
        <v>22817</v>
      </c>
      <c r="F1525" s="141" t="s">
        <v>22818</v>
      </c>
      <c r="I1525" s="141" t="s">
        <v>27</v>
      </c>
      <c r="J1525" s="649">
        <v>13.69</v>
      </c>
    </row>
    <row r="1526" spans="1:10" hidden="1">
      <c r="A1526" s="141" t="s">
        <v>23741</v>
      </c>
      <c r="B1526" s="141" t="str">
        <f t="shared" si="23"/>
        <v>PROJETO EXECUTIVO DE INSTALACAO HIDRAULICA,CONSIDERANDO O PROJETO BASICO EXISTENTE,PARA PREDIOS HOSPITALARES ATE 4000M2,PROJETO EXECUTIVO DE INSTALACAO HIDRAULICA,CONSIDERANDO O PRAPRESENTADO NOS PADROES DA CONTRATANTE,INCLUSIVE AS LEGALIZACOES PERTINENTESPROJETO EXECUTIVO DE INSTALACAO HIDRAULICA,CONSIDERANDO O PR</v>
      </c>
      <c r="C1526" s="141" t="s">
        <v>23725</v>
      </c>
      <c r="D1526" s="141" t="s">
        <v>23740</v>
      </c>
      <c r="E1526" s="141" t="s">
        <v>22817</v>
      </c>
      <c r="F1526" s="141" t="s">
        <v>22818</v>
      </c>
      <c r="I1526" s="141" t="s">
        <v>27</v>
      </c>
      <c r="J1526" s="649">
        <v>11.86</v>
      </c>
    </row>
    <row r="1527" spans="1:10" hidden="1">
      <c r="A1527" s="141" t="s">
        <v>23742</v>
      </c>
      <c r="B1527" s="141" t="str">
        <f t="shared" si="23"/>
        <v>PROJETO EXECUTIVO DE INSTALACAO HIDRAULICA,CONSIDERANDO O PROJETO BASICO EXISTENTE,PARA PREDIOS HOSPITALARES ACIMA DE 40PROJETO EXECUTIVO DE INSTALACAO HIDRAULICA,CONSIDERANDO O PR00M2,APRESENTADO NOS PADROES DA CONTRATANTE,INCLUSIVE AS LEGALIZACOES PERTINENTESPROJETO EXECUTIVO DE INSTALACAO HIDRAULICA,CONSIDERANDO O PR</v>
      </c>
      <c r="C1527" s="141" t="s">
        <v>23725</v>
      </c>
      <c r="D1527" s="141" t="s">
        <v>23743</v>
      </c>
      <c r="E1527" s="141" t="s">
        <v>23453</v>
      </c>
      <c r="F1527" s="141" t="s">
        <v>22865</v>
      </c>
      <c r="I1527" s="141" t="s">
        <v>27</v>
      </c>
      <c r="J1527" s="649">
        <v>11.41</v>
      </c>
    </row>
    <row r="1528" spans="1:10" hidden="1">
      <c r="A1528" s="141" t="s">
        <v>23744</v>
      </c>
      <c r="B1528" s="141" t="str">
        <f t="shared" si="23"/>
        <v>PROJETO EXECUTIVO DE INSTALACAO HIDRAULICA,CONSIDERANDO O PROJETO BASICO EXISTENTE,PARA PREDIOS HOSPITALARES ACIMA DE 40PROJETO EXECUTIVO DE INSTALACAO HIDRAULICA,CONSIDERANDO O PR00M2,APRESENTADO NOS PADROES DA CONTRATANTE,INCLUSIVE AS LEGALIZACOES PERTINENTESPROJETO EXECUTIVO DE INSTALACAO HIDRAULICA,CONSIDERANDO O PR</v>
      </c>
      <c r="C1528" s="141" t="s">
        <v>23725</v>
      </c>
      <c r="D1528" s="141" t="s">
        <v>23743</v>
      </c>
      <c r="E1528" s="141" t="s">
        <v>23453</v>
      </c>
      <c r="F1528" s="141" t="s">
        <v>22865</v>
      </c>
      <c r="I1528" s="141" t="s">
        <v>27</v>
      </c>
      <c r="J1528" s="649">
        <v>9.8800000000000008</v>
      </c>
    </row>
    <row r="1529" spans="1:10" hidden="1">
      <c r="A1529" s="141" t="s">
        <v>23745</v>
      </c>
      <c r="B1529" s="141" t="str">
        <f t="shared" si="23"/>
        <v>PROJETO EXECUTIVO DE INSTALACAO HIDRAULICA,CONSIDERANDO O PROJETO BASICO EXISTENTE,PARA HABITACOES/EDIFICIOS ATE 500M2,APROJETO EXECUTIVO DE INSTALACAO HIDRAULICA,CONSIDERANDO O PRPRESENTADO NOS PADROES DA CONTRATANTE,INCLUSIVE AS LEGALIZACOES PERTINENTESPROJETO EXECUTIVO DE INSTALACAO HIDRAULICA,CONSIDERANDO O PR</v>
      </c>
      <c r="C1529" s="141" t="s">
        <v>23725</v>
      </c>
      <c r="D1529" s="141" t="s">
        <v>23746</v>
      </c>
      <c r="E1529" s="141" t="s">
        <v>22679</v>
      </c>
      <c r="F1529" s="141" t="s">
        <v>23480</v>
      </c>
      <c r="I1529" s="141" t="s">
        <v>27</v>
      </c>
      <c r="J1529" s="649">
        <v>8.35</v>
      </c>
    </row>
    <row r="1530" spans="1:10" hidden="1">
      <c r="A1530" s="141" t="s">
        <v>23747</v>
      </c>
      <c r="B1530" s="141" t="str">
        <f t="shared" si="23"/>
        <v>PROJETO EXECUTIVO DE INSTALACAO HIDRAULICA,CONSIDERANDO O PROJETO BASICO EXISTENTE,PARA HABITACOES/EDIFICIOS ATE 500M2,APROJETO EXECUTIVO DE INSTALACAO HIDRAULICA,CONSIDERANDO O PRPRESENTADO NOS PADROES DA CONTRATANTE,INCLUSIVE AS LEGALIZACOES PERTINENTESPROJETO EXECUTIVO DE INSTALACAO HIDRAULICA,CONSIDERANDO O PR</v>
      </c>
      <c r="C1530" s="141" t="s">
        <v>23725</v>
      </c>
      <c r="D1530" s="141" t="s">
        <v>23746</v>
      </c>
      <c r="E1530" s="141" t="s">
        <v>22679</v>
      </c>
      <c r="F1530" s="141" t="s">
        <v>23480</v>
      </c>
      <c r="I1530" s="141" t="s">
        <v>27</v>
      </c>
      <c r="J1530" s="649">
        <v>7.23</v>
      </c>
    </row>
    <row r="1531" spans="1:10" hidden="1">
      <c r="A1531" s="141" t="s">
        <v>23748</v>
      </c>
      <c r="B1531" s="141" t="str">
        <f t="shared" si="23"/>
        <v>PROJETO EXECUTIVO DE INSTALACAO HIDRAULICA,CONSIDERANDO O PROJETO BASICO EXISTENTE,PARA HABITACOES/EDIFICIOS DE 501 ATEPROJETO EXECUTIVO DE INSTALACAO HIDRAULICA,CONSIDERANDO O PR3000M2,APRESENTADO NOS PADROES DA CONTRATANTE,INCLUSIVE AS LEGALIZACOES PERTINENTESPROJETO EXECUTIVO DE INSTALACAO HIDRAULICA,CONSIDERANDO O PR</v>
      </c>
      <c r="C1531" s="141" t="s">
        <v>23725</v>
      </c>
      <c r="D1531" s="141" t="s">
        <v>23749</v>
      </c>
      <c r="E1531" s="141" t="s">
        <v>23750</v>
      </c>
      <c r="F1531" s="141" t="s">
        <v>23024</v>
      </c>
      <c r="I1531" s="141" t="s">
        <v>27</v>
      </c>
      <c r="J1531" s="649">
        <v>5.6</v>
      </c>
    </row>
    <row r="1532" spans="1:10" hidden="1">
      <c r="A1532" s="141" t="s">
        <v>23751</v>
      </c>
      <c r="B1532" s="141" t="str">
        <f t="shared" si="23"/>
        <v>PROJETO EXECUTIVO DE INSTALACAO HIDRAULICA,CONSIDERANDO O PROJETO BASICO EXISTENTE,PARA HABITACOES/EDIFICIOS DE 501 ATEPROJETO EXECUTIVO DE INSTALACAO HIDRAULICA,CONSIDERANDO O PR3000M2,APRESENTADO NOS PADROES DA CONTRATANTE,INCLUSIVE AS LEGALIZACOES PERTINENTESPROJETO EXECUTIVO DE INSTALACAO HIDRAULICA,CONSIDERANDO O PR</v>
      </c>
      <c r="C1532" s="141" t="s">
        <v>23725</v>
      </c>
      <c r="D1532" s="141" t="s">
        <v>23749</v>
      </c>
      <c r="E1532" s="141" t="s">
        <v>23750</v>
      </c>
      <c r="F1532" s="141" t="s">
        <v>23024</v>
      </c>
      <c r="I1532" s="141" t="s">
        <v>27</v>
      </c>
      <c r="J1532" s="649">
        <v>4.8499999999999996</v>
      </c>
    </row>
    <row r="1533" spans="1:10" hidden="1">
      <c r="A1533" s="141" t="s">
        <v>23752</v>
      </c>
      <c r="B1533" s="141" t="str">
        <f t="shared" si="23"/>
        <v>PROJETO EXECUTIVO DE INSTALACAO HIDRAULICA,CONSIDERANDO O PROJETO BASICO EXISTENTE,PARA HABITACOES/EDIFICIOS ACIMA DE 30PROJETO EXECUTIVO DE INSTALACAO HIDRAULICA,CONSIDERANDO O PR00M2,APRESENTADO NOS PADROES DA CONTRATANTE,INCLUSIVE AS LEGALIZACOES PERTINENTESPROJETO EXECUTIVO DE INSTALACAO HIDRAULICA,CONSIDERANDO O PR</v>
      </c>
      <c r="C1533" s="141" t="s">
        <v>23725</v>
      </c>
      <c r="D1533" s="141" t="s">
        <v>23753</v>
      </c>
      <c r="E1533" s="141" t="s">
        <v>23453</v>
      </c>
      <c r="F1533" s="141" t="s">
        <v>22865</v>
      </c>
      <c r="I1533" s="141" t="s">
        <v>27</v>
      </c>
      <c r="J1533" s="649">
        <v>4.24</v>
      </c>
    </row>
    <row r="1534" spans="1:10" hidden="1">
      <c r="A1534" s="141" t="s">
        <v>23754</v>
      </c>
      <c r="B1534" s="141" t="str">
        <f t="shared" si="23"/>
        <v>PROJETO EXECUTIVO DE INSTALACAO HIDRAULICA,CONSIDERANDO O PROJETO BASICO EXISTENTE,PARA HABITACOES/EDIFICIOS ACIMA DE 30PROJETO EXECUTIVO DE INSTALACAO HIDRAULICA,CONSIDERANDO O PR00M2,APRESENTADO NOS PADROES DA CONTRATANTE,INCLUSIVE AS LEGALIZACOES PERTINENTESPROJETO EXECUTIVO DE INSTALACAO HIDRAULICA,CONSIDERANDO O PR</v>
      </c>
      <c r="C1534" s="141" t="s">
        <v>23725</v>
      </c>
      <c r="D1534" s="141" t="s">
        <v>23753</v>
      </c>
      <c r="E1534" s="141" t="s">
        <v>23453</v>
      </c>
      <c r="F1534" s="141" t="s">
        <v>22865</v>
      </c>
      <c r="I1534" s="141" t="s">
        <v>27</v>
      </c>
      <c r="J1534" s="649">
        <v>3.68</v>
      </c>
    </row>
    <row r="1535" spans="1:10" hidden="1">
      <c r="A1535" s="141" t="s">
        <v>23755</v>
      </c>
      <c r="B1535" s="141" t="str">
        <f t="shared" si="23"/>
        <v>PROJETO EXECUTIVO DE INSTALACAO HIDRAULICA,CONSIDERANDO O PROJETO BASICO EXISTENTE,PARA URBANIZACAO ATE 15000M2,APRESENTPROJETO EXECUTIVO DE INSTALACAO HIDRAULICA,CONSIDERANDO O PRADO NOS PADROES DA CONTRATANTE,INCLUSIVE AS LEGALIZACOES PERTINENTESPROJETO EXECUTIVO DE INSTALACAO HIDRAULICA,CONSIDERANDO O PR</v>
      </c>
      <c r="C1535" s="141" t="s">
        <v>23725</v>
      </c>
      <c r="D1535" s="141" t="s">
        <v>23756</v>
      </c>
      <c r="E1535" s="141" t="s">
        <v>22667</v>
      </c>
      <c r="F1535" s="141" t="s">
        <v>22799</v>
      </c>
      <c r="I1535" s="141" t="s">
        <v>27</v>
      </c>
      <c r="J1535" s="649">
        <v>0.75</v>
      </c>
    </row>
    <row r="1536" spans="1:10" hidden="1">
      <c r="A1536" s="141" t="s">
        <v>23757</v>
      </c>
      <c r="B1536" s="141" t="str">
        <f t="shared" si="23"/>
        <v>PROJETO EXECUTIVO DE INSTALACAO HIDRAULICA,CONSIDERANDO O PROJETO BASICO EXISTENTE,PARA URBANIZACAO ATE 15000M2,APRESENTPROJETO EXECUTIVO DE INSTALACAO HIDRAULICA,CONSIDERANDO O PRADO NOS PADROES DA CONTRATANTE,INCLUSIVE AS LEGALIZACOES PERTINENTESPROJETO EXECUTIVO DE INSTALACAO HIDRAULICA,CONSIDERANDO O PR</v>
      </c>
      <c r="C1536" s="141" t="s">
        <v>23725</v>
      </c>
      <c r="D1536" s="141" t="s">
        <v>23756</v>
      </c>
      <c r="E1536" s="141" t="s">
        <v>22667</v>
      </c>
      <c r="F1536" s="141" t="s">
        <v>22799</v>
      </c>
      <c r="I1536" s="141" t="s">
        <v>27</v>
      </c>
      <c r="J1536" s="649">
        <v>0.65</v>
      </c>
    </row>
    <row r="1537" spans="1:10" hidden="1">
      <c r="A1537" s="141" t="s">
        <v>23758</v>
      </c>
      <c r="B1537" s="141" t="str">
        <f t="shared" si="23"/>
        <v>PROJETO EXECUTIVO DE INSTALACAO HIDRAULICA,CONSIDERANDO O PROJETO BASICO EXISTENTE,PARA URBANIZACAO ACIMA DE 15000M2,APRPROJETO EXECUTIVO DE INSTALACAO HIDRAULICA,CONSIDERANDO O PRESENTADO NOS PADROES DA CONTRATANTE,INCLUSIVE AS LEGALIZACOES PERTINENTESPROJETO EXECUTIVO DE INSTALACAO HIDRAULICA,CONSIDERANDO O PR</v>
      </c>
      <c r="C1537" s="141" t="s">
        <v>23725</v>
      </c>
      <c r="D1537" s="141" t="s">
        <v>23759</v>
      </c>
      <c r="E1537" s="141" t="s">
        <v>22918</v>
      </c>
      <c r="F1537" s="141" t="s">
        <v>22919</v>
      </c>
      <c r="I1537" s="141" t="s">
        <v>27</v>
      </c>
      <c r="J1537" s="649">
        <v>0.49</v>
      </c>
    </row>
    <row r="1538" spans="1:10" hidden="1">
      <c r="A1538" s="141" t="s">
        <v>23760</v>
      </c>
      <c r="B1538" s="141" t="str">
        <f t="shared" si="23"/>
        <v>PROJETO EXECUTIVO DE INSTALACAO HIDRAULICA,CONSIDERANDO O PROJETO BASICO EXISTENTE,PARA URBANIZACAO ACIMA DE 15000M2,APRPROJETO EXECUTIVO DE INSTALACAO HIDRAULICA,CONSIDERANDO O PRESENTADO NOS PADROES DA CONTRATANTE,INCLUSIVE AS LEGALIZACOES PERTINENTESPROJETO EXECUTIVO DE INSTALACAO HIDRAULICA,CONSIDERANDO O PR</v>
      </c>
      <c r="C1538" s="141" t="s">
        <v>23725</v>
      </c>
      <c r="D1538" s="141" t="s">
        <v>23759</v>
      </c>
      <c r="E1538" s="141" t="s">
        <v>22918</v>
      </c>
      <c r="F1538" s="141" t="s">
        <v>22919</v>
      </c>
      <c r="I1538" s="141" t="s">
        <v>27</v>
      </c>
      <c r="J1538" s="649">
        <v>0.42</v>
      </c>
    </row>
    <row r="1539" spans="1:10" hidden="1">
      <c r="A1539" s="141" t="s">
        <v>23761</v>
      </c>
      <c r="B1539" s="141" t="str">
        <f t="shared" ref="B1539:B1602" si="24">C1539&amp;D1539&amp;C1539&amp;E1539&amp;F1539&amp;G1539&amp;H1539&amp;C1539</f>
        <v>PROJETO EXECUTIVO DE INSTALACAO HIDRAULICA,CONSIDERANDO O PROJETO BASICO EXISTENTE,PARA HABITACAO/LOTEAMENTO ATE 12000M,PROJETO EXECUTIVO DE INSTALACAO HIDRAULICA,CONSIDERANDO O PRAPRESENTADO NOS PADROES DA CONTRATANTE,INCLUSIVE AS LEGALIZACOES PERTINENTESPROJETO EXECUTIVO DE INSTALACAO HIDRAULICA,CONSIDERANDO O PR</v>
      </c>
      <c r="C1539" s="141" t="s">
        <v>23725</v>
      </c>
      <c r="D1539" s="141" t="s">
        <v>23762</v>
      </c>
      <c r="E1539" s="141" t="s">
        <v>22817</v>
      </c>
      <c r="F1539" s="141" t="s">
        <v>22818</v>
      </c>
      <c r="I1539" s="141" t="s">
        <v>27</v>
      </c>
      <c r="J1539" s="649">
        <v>4.5599999999999996</v>
      </c>
    </row>
    <row r="1540" spans="1:10" hidden="1">
      <c r="A1540" s="141" t="s">
        <v>23763</v>
      </c>
      <c r="B1540" s="141" t="str">
        <f t="shared" si="24"/>
        <v>PROJETO EXECUTIVO DE INSTALACAO HIDRAULICA,CONSIDERANDO O PROJETO BASICO EXISTENTE,PARA HABITACAO/LOTEAMENTO ATE 12000M,PROJETO EXECUTIVO DE INSTALACAO HIDRAULICA,CONSIDERANDO O PRAPRESENTADO NOS PADROES DA CONTRATANTE,INCLUSIVE AS LEGALIZACOES PERTINENTESPROJETO EXECUTIVO DE INSTALACAO HIDRAULICA,CONSIDERANDO O PR</v>
      </c>
      <c r="C1540" s="141" t="s">
        <v>23725</v>
      </c>
      <c r="D1540" s="141" t="s">
        <v>23762</v>
      </c>
      <c r="E1540" s="141" t="s">
        <v>22817</v>
      </c>
      <c r="F1540" s="141" t="s">
        <v>22818</v>
      </c>
      <c r="I1540" s="141" t="s">
        <v>27</v>
      </c>
      <c r="J1540" s="649">
        <v>3.95</v>
      </c>
    </row>
    <row r="1541" spans="1:10" hidden="1">
      <c r="A1541" s="141" t="s">
        <v>23764</v>
      </c>
      <c r="B1541" s="141" t="str">
        <f t="shared" si="24"/>
        <v>PROJETO EXECUTIVO DE INSTALACAO HIDRAULICA,CONSIDERANDO O PROJETO BASICO EXISTENTE,PARA HABITACAO/LOTEAMENTO DE 12001 ATPROJETO EXECUTIVO DE INSTALACAO HIDRAULICA,CONSIDERANDO O PRE 36000M2,APRESENTADO NOS PADROES DA CONTRATANTE,INCLUSIVE AS LEGALIZACOES PERTINENTESPROJETO EXECUTIVO DE INSTALACAO HIDRAULICA,CONSIDERANDO O PR</v>
      </c>
      <c r="C1541" s="141" t="s">
        <v>23725</v>
      </c>
      <c r="D1541" s="141" t="s">
        <v>23765</v>
      </c>
      <c r="E1541" s="141" t="s">
        <v>23766</v>
      </c>
      <c r="F1541" s="141" t="s">
        <v>22770</v>
      </c>
      <c r="I1541" s="141" t="s">
        <v>27</v>
      </c>
      <c r="J1541" s="649">
        <v>3</v>
      </c>
    </row>
    <row r="1542" spans="1:10" hidden="1">
      <c r="A1542" s="141" t="s">
        <v>23767</v>
      </c>
      <c r="B1542" s="141" t="str">
        <f t="shared" si="24"/>
        <v>PROJETO EXECUTIVO DE INSTALACAO HIDRAULICA,CONSIDERANDO O PROJETO BASICO EXISTENTE,PARA HABITACAO/LOTEAMENTO DE 12001 ATPROJETO EXECUTIVO DE INSTALACAO HIDRAULICA,CONSIDERANDO O PRE 36000M2,APRESENTADO NOS PADROES DA CONTRATANTE,INCLUSIVE AS LEGALIZACOES PERTINENTESPROJETO EXECUTIVO DE INSTALACAO HIDRAULICA,CONSIDERANDO O PR</v>
      </c>
      <c r="C1542" s="141" t="s">
        <v>23725</v>
      </c>
      <c r="D1542" s="141" t="s">
        <v>23765</v>
      </c>
      <c r="E1542" s="141" t="s">
        <v>23766</v>
      </c>
      <c r="F1542" s="141" t="s">
        <v>22770</v>
      </c>
      <c r="I1542" s="141" t="s">
        <v>27</v>
      </c>
      <c r="J1542" s="649">
        <v>2.6</v>
      </c>
    </row>
    <row r="1543" spans="1:10" hidden="1">
      <c r="A1543" s="141" t="s">
        <v>23768</v>
      </c>
      <c r="B1543" s="141" t="str">
        <f t="shared" si="24"/>
        <v>PROJETO EXECUTIVO DE INSTALACAO HIDRAULICA,CONSIDERANDO O PROJETO BASICO EXISTENTE,PARA HABITACAO/LOTEAMENTO ACIMA DE 36PROJETO EXECUTIVO DE INSTALACAO HIDRAULICA,CONSIDERANDO O PR000M2,APRESENTADO NOS PADROES DA CONTRATANTE,INCLUSIVE AS LEGALIZACOES PERTINENTESPROJETO EXECUTIVO DE INSTALACAO HIDRAULICA,CONSIDERANDO O PR</v>
      </c>
      <c r="C1543" s="141" t="s">
        <v>23725</v>
      </c>
      <c r="D1543" s="141" t="s">
        <v>23769</v>
      </c>
      <c r="E1543" s="141" t="s">
        <v>22708</v>
      </c>
      <c r="F1543" s="141" t="s">
        <v>23446</v>
      </c>
      <c r="I1543" s="141" t="s">
        <v>27</v>
      </c>
      <c r="J1543" s="649">
        <v>2.2799999999999998</v>
      </c>
    </row>
    <row r="1544" spans="1:10" hidden="1">
      <c r="A1544" s="141" t="s">
        <v>23770</v>
      </c>
      <c r="B1544" s="141" t="str">
        <f t="shared" si="24"/>
        <v>PROJETO EXECUTIVO DE INSTALACAO HIDRAULICA,CONSIDERANDO O PROJETO BASICO EXISTENTE,PARA HABITACAO/LOTEAMENTO ACIMA DE 36PROJETO EXECUTIVO DE INSTALACAO HIDRAULICA,CONSIDERANDO O PR000M2,APRESENTADO NOS PADROES DA CONTRATANTE,INCLUSIVE AS LEGALIZACOES PERTINENTESPROJETO EXECUTIVO DE INSTALACAO HIDRAULICA,CONSIDERANDO O PR</v>
      </c>
      <c r="C1544" s="141" t="s">
        <v>23725</v>
      </c>
      <c r="D1544" s="141" t="s">
        <v>23769</v>
      </c>
      <c r="E1544" s="141" t="s">
        <v>22708</v>
      </c>
      <c r="F1544" s="141" t="s">
        <v>23446</v>
      </c>
      <c r="I1544" s="141" t="s">
        <v>27</v>
      </c>
      <c r="J1544" s="649">
        <v>1.97</v>
      </c>
    </row>
    <row r="1545" spans="1:10" hidden="1">
      <c r="A1545" s="141" t="s">
        <v>23771</v>
      </c>
      <c r="B1545" s="141" t="str">
        <f t="shared" si="24"/>
        <v>PROJETO BASICO DE INSTALACAO ELETRICA PARA PREDIOS ESCOLARESE/OU ADMINISTRATIVOS ATE 500M2,APRESENTADO NOS PADROES DA COPROJETO BASICO DE INSTALACAO ELETRICA PARA PREDIOS ESCOLARESNTRATANTE,INCLUSIVE AS LEGALIZACOES PERTINENTESPROJETO BASICO DE INSTALACAO ELETRICA PARA PREDIOS ESCOLARES</v>
      </c>
      <c r="C1545" s="141" t="s">
        <v>23772</v>
      </c>
      <c r="D1545" s="141" t="s">
        <v>23773</v>
      </c>
      <c r="E1545" s="141" t="s">
        <v>22970</v>
      </c>
      <c r="I1545" s="141" t="s">
        <v>27</v>
      </c>
      <c r="J1545" s="649">
        <v>9.1300000000000008</v>
      </c>
    </row>
    <row r="1546" spans="1:10" hidden="1">
      <c r="A1546" s="141" t="s">
        <v>23774</v>
      </c>
      <c r="B1546" s="141" t="str">
        <f t="shared" si="24"/>
        <v>PROJETO BASICO DE INSTALACAO ELETRICA PARA PREDIOS ESCOLARESE/OU ADMINISTRATIVOS ATE 500M2,APRESENTADO NOS PADROES DA COPROJETO BASICO DE INSTALACAO ELETRICA PARA PREDIOS ESCOLARESNTRATANTE,INCLUSIVE AS LEGALIZACOES PERTINENTESPROJETO BASICO DE INSTALACAO ELETRICA PARA PREDIOS ESCOLARES</v>
      </c>
      <c r="C1546" s="141" t="s">
        <v>23772</v>
      </c>
      <c r="D1546" s="141" t="s">
        <v>23773</v>
      </c>
      <c r="E1546" s="141" t="s">
        <v>22970</v>
      </c>
      <c r="I1546" s="141" t="s">
        <v>27</v>
      </c>
      <c r="J1546" s="649">
        <v>7.91</v>
      </c>
    </row>
    <row r="1547" spans="1:10" hidden="1">
      <c r="A1547" s="141" t="s">
        <v>23775</v>
      </c>
      <c r="B1547" s="141" t="str">
        <f t="shared" si="24"/>
        <v>PROJETO BASICO DE INSTALACAO ELETRICA PARA PREDIOS ESCOLARESE/OU ADMINISTRATIVOS DE 501 ATE 3000M2,APRESENTADO NOS PADROPROJETO BASICO DE INSTALACAO ELETRICA PARA PREDIOS ESCOLARESES DA CONTRATANTE,INCLUSIVE AS LEGALIZACOES PERTINENTESPROJETO BASICO DE INSTALACAO ELETRICA PARA PREDIOS ESCOLARES</v>
      </c>
      <c r="C1547" s="141" t="s">
        <v>23772</v>
      </c>
      <c r="D1547" s="141" t="s">
        <v>23776</v>
      </c>
      <c r="E1547" s="141" t="s">
        <v>23777</v>
      </c>
      <c r="I1547" s="141" t="s">
        <v>27</v>
      </c>
      <c r="J1547" s="649">
        <v>7.65</v>
      </c>
    </row>
    <row r="1548" spans="1:10" hidden="1">
      <c r="A1548" s="141" t="s">
        <v>23778</v>
      </c>
      <c r="B1548" s="141" t="str">
        <f t="shared" si="24"/>
        <v>PROJETO BASICO DE INSTALACAO ELETRICA PARA PREDIOS ESCOLARESE/OU ADMINISTRATIVOS DE 501 ATE 3000M2,APRESENTADO NOS PADROPROJETO BASICO DE INSTALACAO ELETRICA PARA PREDIOS ESCOLARESES DA CONTRATANTE,INCLUSIVE AS LEGALIZACOES PERTINENTESPROJETO BASICO DE INSTALACAO ELETRICA PARA PREDIOS ESCOLARES</v>
      </c>
      <c r="C1548" s="141" t="s">
        <v>23772</v>
      </c>
      <c r="D1548" s="141" t="s">
        <v>23776</v>
      </c>
      <c r="E1548" s="141" t="s">
        <v>23777</v>
      </c>
      <c r="I1548" s="141" t="s">
        <v>27</v>
      </c>
      <c r="J1548" s="649">
        <v>6.63</v>
      </c>
    </row>
    <row r="1549" spans="1:10" hidden="1">
      <c r="A1549" s="141" t="s">
        <v>23779</v>
      </c>
      <c r="B1549" s="141" t="str">
        <f t="shared" si="24"/>
        <v>PROJETO BASICO DE INSTALACAO ELETRICA PARA PREDIOS ESCOLARESE/OU ADMINISTRATIVOS ACIMA DE 3000M2,APRESENTADO NOS PADROESPROJETO BASICO DE INSTALACAO ELETRICA PARA PREDIOS ESCOLARES DA CONTRATANTE,INCLUSIVE AS LEGALIZACOES PERTINENTESPROJETO BASICO DE INSTALACAO ELETRICA PARA PREDIOS ESCOLARES</v>
      </c>
      <c r="C1549" s="141" t="s">
        <v>23772</v>
      </c>
      <c r="D1549" s="141" t="s">
        <v>23780</v>
      </c>
      <c r="E1549" s="141" t="s">
        <v>22881</v>
      </c>
      <c r="I1549" s="141" t="s">
        <v>27</v>
      </c>
      <c r="J1549" s="649">
        <v>4.5599999999999996</v>
      </c>
    </row>
    <row r="1550" spans="1:10" hidden="1">
      <c r="A1550" s="141" t="s">
        <v>23781</v>
      </c>
      <c r="B1550" s="141" t="str">
        <f t="shared" si="24"/>
        <v>PROJETO BASICO DE INSTALACAO ELETRICA PARA PREDIOS ESCOLARESE/OU ADMINISTRATIVOS ACIMA DE 3000M2,APRESENTADO NOS PADROESPROJETO BASICO DE INSTALACAO ELETRICA PARA PREDIOS ESCOLARES DA CONTRATANTE,INCLUSIVE AS LEGALIZACOES PERTINENTESPROJETO BASICO DE INSTALACAO ELETRICA PARA PREDIOS ESCOLARES</v>
      </c>
      <c r="C1550" s="141" t="s">
        <v>23772</v>
      </c>
      <c r="D1550" s="141" t="s">
        <v>23780</v>
      </c>
      <c r="E1550" s="141" t="s">
        <v>22881</v>
      </c>
      <c r="I1550" s="141" t="s">
        <v>27</v>
      </c>
      <c r="J1550" s="649">
        <v>3.95</v>
      </c>
    </row>
    <row r="1551" spans="1:10" hidden="1">
      <c r="A1551" s="141" t="s">
        <v>23782</v>
      </c>
      <c r="B1551" s="141" t="str">
        <f t="shared" si="24"/>
        <v>PROJETO BASICO DE INSTALACAO ELETRICA PARA PREDIOS CULTURAIS ATE 3000M2,APRESENTADO NOS PADROES DA CONTRATANTE,INCLUSIVEPROJETO BASICO DE INSTALACAO ELETRICA PARA PREDIOS CULTURAIS AS LEGALIZACOES PERTINENTESPROJETO BASICO DE INSTALACAO ELETRICA PARA PREDIOS CULTURAIS</v>
      </c>
      <c r="C1551" s="141" t="s">
        <v>23783</v>
      </c>
      <c r="D1551" s="141" t="s">
        <v>23784</v>
      </c>
      <c r="E1551" s="141" t="s">
        <v>22924</v>
      </c>
      <c r="I1551" s="141" t="s">
        <v>27</v>
      </c>
      <c r="J1551" s="649">
        <v>15.25</v>
      </c>
    </row>
    <row r="1552" spans="1:10" hidden="1">
      <c r="A1552" s="141" t="s">
        <v>23785</v>
      </c>
      <c r="B1552" s="141" t="str">
        <f t="shared" si="24"/>
        <v>PROJETO BASICO DE INSTALACAO ELETRICA PARA PREDIOS CULTURAIS ATE 3000M2,APRESENTADO NOS PADROES DA CONTRATANTE,INCLUSIVEPROJETO BASICO DE INSTALACAO ELETRICA PARA PREDIOS CULTURAIS AS LEGALIZACOES PERTINENTESPROJETO BASICO DE INSTALACAO ELETRICA PARA PREDIOS CULTURAIS</v>
      </c>
      <c r="C1552" s="141" t="s">
        <v>23783</v>
      </c>
      <c r="D1552" s="141" t="s">
        <v>23784</v>
      </c>
      <c r="E1552" s="141" t="s">
        <v>22924</v>
      </c>
      <c r="I1552" s="141" t="s">
        <v>27</v>
      </c>
      <c r="J1552" s="649">
        <v>13.21</v>
      </c>
    </row>
    <row r="1553" spans="1:10" hidden="1">
      <c r="A1553" s="141" t="s">
        <v>23786</v>
      </c>
      <c r="B1553" s="141" t="str">
        <f t="shared" si="24"/>
        <v>PROJETO BASICO DE INSTALACAO ELETRICA PARA PREDIOS CULTURAIS ACIMA DE 3000M2,APRESENTADO NOS PADROES DA CONTRATANTE,INCLPROJETO BASICO DE INSTALACAO ELETRICA PARA PREDIOS CULTURAISUSIVE AS LEGALIZACOES PERTINENTESPROJETO BASICO DE INSTALACAO ELETRICA PARA PREDIOS CULTURAIS</v>
      </c>
      <c r="C1553" s="141" t="s">
        <v>23783</v>
      </c>
      <c r="D1553" s="141" t="s">
        <v>23787</v>
      </c>
      <c r="E1553" s="141" t="s">
        <v>22928</v>
      </c>
      <c r="I1553" s="141" t="s">
        <v>27</v>
      </c>
      <c r="J1553" s="649">
        <v>11.41</v>
      </c>
    </row>
    <row r="1554" spans="1:10" hidden="1">
      <c r="A1554" s="141" t="s">
        <v>23788</v>
      </c>
      <c r="B1554" s="141" t="str">
        <f t="shared" si="24"/>
        <v>PROJETO BASICO DE INSTALACAO ELETRICA PARA PREDIOS CULTURAIS ACIMA DE 3000M2,APRESENTADO NOS PADROES DA CONTRATANTE,INCLPROJETO BASICO DE INSTALACAO ELETRICA PARA PREDIOS CULTURAISUSIVE AS LEGALIZACOES PERTINENTESPROJETO BASICO DE INSTALACAO ELETRICA PARA PREDIOS CULTURAIS</v>
      </c>
      <c r="C1554" s="141" t="s">
        <v>23783</v>
      </c>
      <c r="D1554" s="141" t="s">
        <v>23787</v>
      </c>
      <c r="E1554" s="141" t="s">
        <v>22928</v>
      </c>
      <c r="I1554" s="141" t="s">
        <v>27</v>
      </c>
      <c r="J1554" s="649">
        <v>9.8800000000000008</v>
      </c>
    </row>
    <row r="1555" spans="1:10" hidden="1">
      <c r="A1555" s="141" t="s">
        <v>23789</v>
      </c>
      <c r="B1555" s="141" t="str">
        <f t="shared" si="24"/>
        <v>PROJETO BASICO DE INSTALACAO ELETRICA PARA PREDIOS HOSPITALARES,APRESENTADO NOS PADROES DA CONTRATANTE,INCLUSIVE AS LEGAPROJETO BASICO DE INSTALACAO ELETRICA PARA PREDIOS HOSPITALALIZACOES PERTINENTESPROJETO BASICO DE INSTALACAO ELETRICA PARA PREDIOS HOSPITALA</v>
      </c>
      <c r="C1555" s="141" t="s">
        <v>23790</v>
      </c>
      <c r="D1555" s="141" t="s">
        <v>23791</v>
      </c>
      <c r="E1555" s="141" t="s">
        <v>22933</v>
      </c>
      <c r="I1555" s="141" t="s">
        <v>27</v>
      </c>
      <c r="J1555" s="649">
        <v>18.260000000000002</v>
      </c>
    </row>
    <row r="1556" spans="1:10" hidden="1">
      <c r="A1556" s="141" t="s">
        <v>23792</v>
      </c>
      <c r="B1556" s="141" t="str">
        <f t="shared" si="24"/>
        <v>PROJETO BASICO DE INSTALACAO ELETRICA PARA PREDIOS HOSPITALARES,APRESENTADO NOS PADROES DA CONTRATANTE,INCLUSIVE AS LEGAPROJETO BASICO DE INSTALACAO ELETRICA PARA PREDIOS HOSPITALALIZACOES PERTINENTESPROJETO BASICO DE INSTALACAO ELETRICA PARA PREDIOS HOSPITALA</v>
      </c>
      <c r="C1556" s="141" t="s">
        <v>23790</v>
      </c>
      <c r="D1556" s="141" t="s">
        <v>23791</v>
      </c>
      <c r="E1556" s="141" t="s">
        <v>22933</v>
      </c>
      <c r="I1556" s="141" t="s">
        <v>27</v>
      </c>
      <c r="J1556" s="649">
        <v>15.82</v>
      </c>
    </row>
    <row r="1557" spans="1:10" hidden="1">
      <c r="A1557" s="141" t="s">
        <v>23793</v>
      </c>
      <c r="B1557" s="141" t="str">
        <f t="shared" si="24"/>
        <v>PROJETO BASICO DE INSTALACAO ELETRICA PARA HABITACOES/EDIFICIOS ATE 500M2,APRESENTADO NOS PADROES DA CONTRATANTE,INCLUSIPROJETO BASICO DE INSTALACAO ELETRICA PARA HABITACOES/EDIFICVE AS LEGALIZACOES PERTINENTESPROJETO BASICO DE INSTALACAO ELETRICA PARA HABITACOES/EDIFIC</v>
      </c>
      <c r="C1557" s="141" t="s">
        <v>23794</v>
      </c>
      <c r="D1557" s="141" t="s">
        <v>23795</v>
      </c>
      <c r="E1557" s="141" t="s">
        <v>23407</v>
      </c>
      <c r="I1557" s="141" t="s">
        <v>27</v>
      </c>
      <c r="J1557" s="649">
        <v>11.12</v>
      </c>
    </row>
    <row r="1558" spans="1:10" hidden="1">
      <c r="A1558" s="141" t="s">
        <v>23796</v>
      </c>
      <c r="B1558" s="141" t="str">
        <f t="shared" si="24"/>
        <v>PROJETO BASICO DE INSTALACAO ELETRICA PARA HABITACOES/EDIFICIOS ATE 500M2,APRESENTADO NOS PADROES DA CONTRATANTE,INCLUSIPROJETO BASICO DE INSTALACAO ELETRICA PARA HABITACOES/EDIFICVE AS LEGALIZACOES PERTINENTESPROJETO BASICO DE INSTALACAO ELETRICA PARA HABITACOES/EDIFIC</v>
      </c>
      <c r="C1558" s="141" t="s">
        <v>23794</v>
      </c>
      <c r="D1558" s="141" t="s">
        <v>23795</v>
      </c>
      <c r="E1558" s="141" t="s">
        <v>23407</v>
      </c>
      <c r="I1558" s="141" t="s">
        <v>27</v>
      </c>
      <c r="J1558" s="649">
        <v>9.6300000000000008</v>
      </c>
    </row>
    <row r="1559" spans="1:10" hidden="1">
      <c r="A1559" s="141" t="s">
        <v>23797</v>
      </c>
      <c r="B1559" s="141" t="str">
        <f t="shared" si="24"/>
        <v>PROJETO BASICO DE INSTALACAO ELETRICA PARA HABITACOES/EDIFICIOS DE 501 ATE 3000M2,APRESENTADO NOS PADROES DA CONTRATANTEPROJETO BASICO DE INSTALACAO ELETRICA PARA HABITACOES/EDIFIC,INCLUSIVE AS LEGALIZACOES PERTINENTESPROJETO BASICO DE INSTALACAO ELETRICA PARA HABITACOES/EDIFIC</v>
      </c>
      <c r="C1559" s="141" t="s">
        <v>23794</v>
      </c>
      <c r="D1559" s="141" t="s">
        <v>23798</v>
      </c>
      <c r="E1559" s="141" t="s">
        <v>23694</v>
      </c>
      <c r="I1559" s="141" t="s">
        <v>27</v>
      </c>
      <c r="J1559" s="649">
        <v>8.35</v>
      </c>
    </row>
    <row r="1560" spans="1:10" hidden="1">
      <c r="A1560" s="141" t="s">
        <v>23799</v>
      </c>
      <c r="B1560" s="141" t="str">
        <f t="shared" si="24"/>
        <v>PROJETO BASICO DE INSTALACAO ELETRICA PARA HABITACOES/EDIFICIOS DE 501 ATE 3000M2,APRESENTADO NOS PADROES DA CONTRATANTEPROJETO BASICO DE INSTALACAO ELETRICA PARA HABITACOES/EDIFIC,INCLUSIVE AS LEGALIZACOES PERTINENTESPROJETO BASICO DE INSTALACAO ELETRICA PARA HABITACOES/EDIFIC</v>
      </c>
      <c r="C1560" s="141" t="s">
        <v>23794</v>
      </c>
      <c r="D1560" s="141" t="s">
        <v>23798</v>
      </c>
      <c r="E1560" s="141" t="s">
        <v>23694</v>
      </c>
      <c r="I1560" s="141" t="s">
        <v>27</v>
      </c>
      <c r="J1560" s="649">
        <v>7.23</v>
      </c>
    </row>
    <row r="1561" spans="1:10" hidden="1">
      <c r="A1561" s="141" t="s">
        <v>23800</v>
      </c>
      <c r="B1561" s="141" t="str">
        <f t="shared" si="24"/>
        <v>PROJETO BASICO DE INSTALACAO ELETRICA PARA HABITACOES/EDIFICIOS ACIMA DE 3000M2,APRESENTADO NOS PADROES DA CONTRATANTE,IPROJETO BASICO DE INSTALACAO ELETRICA PARA HABITACOES/EDIFICNCLUSIVE AS LEGALIZACOES PERTINENTESPROJETO BASICO DE INSTALACAO ELETRICA PARA HABITACOES/EDIFIC</v>
      </c>
      <c r="C1561" s="141" t="s">
        <v>23794</v>
      </c>
      <c r="D1561" s="141" t="s">
        <v>23801</v>
      </c>
      <c r="E1561" s="141" t="s">
        <v>23570</v>
      </c>
      <c r="I1561" s="141" t="s">
        <v>27</v>
      </c>
      <c r="J1561" s="649">
        <v>5.6</v>
      </c>
    </row>
    <row r="1562" spans="1:10" hidden="1">
      <c r="A1562" s="141" t="s">
        <v>23802</v>
      </c>
      <c r="B1562" s="141" t="str">
        <f t="shared" si="24"/>
        <v>PROJETO BASICO DE INSTALACAO ELETRICA PARA HABITACOES/EDIFICIOS ACIMA DE 3000M2,APRESENTADO NOS PADROES DA CONTRATANTE,IPROJETO BASICO DE INSTALACAO ELETRICA PARA HABITACOES/EDIFICNCLUSIVE AS LEGALIZACOES PERTINENTESPROJETO BASICO DE INSTALACAO ELETRICA PARA HABITACOES/EDIFIC</v>
      </c>
      <c r="C1562" s="141" t="s">
        <v>23794</v>
      </c>
      <c r="D1562" s="141" t="s">
        <v>23801</v>
      </c>
      <c r="E1562" s="141" t="s">
        <v>23570</v>
      </c>
      <c r="I1562" s="141" t="s">
        <v>27</v>
      </c>
      <c r="J1562" s="649">
        <v>4.8499999999999996</v>
      </c>
    </row>
    <row r="1563" spans="1:10" hidden="1">
      <c r="A1563" s="141" t="s">
        <v>23803</v>
      </c>
      <c r="B1563" s="141" t="str">
        <f t="shared" si="24"/>
        <v>PROJETO BASICO DE INSTALACAO ELETRICA PARA URBANIZACAO ATE 15000M2,APRESENTADO NOS PADROES DA CONTRATANTE,INCLUSIVE AS LPROJETO BASICO DE INSTALACAO ELETRICA PARA URBANIZACAO ATE 1EGALIZACOES PERTINENTESPROJETO BASICO DE INSTALACAO ELETRICA PARA URBANIZACAO ATE 1</v>
      </c>
      <c r="C1563" s="141" t="s">
        <v>23804</v>
      </c>
      <c r="D1563" s="141" t="s">
        <v>23805</v>
      </c>
      <c r="E1563" s="141" t="s">
        <v>23024</v>
      </c>
      <c r="I1563" s="141" t="s">
        <v>27</v>
      </c>
      <c r="J1563" s="649">
        <v>1.01</v>
      </c>
    </row>
    <row r="1564" spans="1:10" hidden="1">
      <c r="A1564" s="141" t="s">
        <v>23806</v>
      </c>
      <c r="B1564" s="141" t="str">
        <f t="shared" si="24"/>
        <v>PROJETO BASICO DE INSTALACAO ELETRICA PARA URBANIZACAO ATE 15000M2,APRESENTADO NOS PADROES DA CONTRATANTE,INCLUSIVE AS LPROJETO BASICO DE INSTALACAO ELETRICA PARA URBANIZACAO ATE 1EGALIZACOES PERTINENTESPROJETO BASICO DE INSTALACAO ELETRICA PARA URBANIZACAO ATE 1</v>
      </c>
      <c r="C1564" s="141" t="s">
        <v>23804</v>
      </c>
      <c r="D1564" s="141" t="s">
        <v>23805</v>
      </c>
      <c r="E1564" s="141" t="s">
        <v>23024</v>
      </c>
      <c r="I1564" s="141" t="s">
        <v>27</v>
      </c>
      <c r="J1564" s="649">
        <v>0.87</v>
      </c>
    </row>
    <row r="1565" spans="1:10" hidden="1">
      <c r="A1565" s="141" t="s">
        <v>23807</v>
      </c>
      <c r="B1565" s="141" t="str">
        <f t="shared" si="24"/>
        <v>PROJETO BASICO DE INSTALACAO ELETRICA PARA URBANIZACAO ACIMADE 15000M2,APRESENTADO NOS PADROES DA CONTRATANTE,INCLUSIVEPROJETO BASICO DE INSTALACAO ELETRICA PARA URBANIZACAO ACIMAAS LEGALIZACOES PERTINENTESPROJETO BASICO DE INSTALACAO ELETRICA PARA URBANIZACAO ACIMA</v>
      </c>
      <c r="C1565" s="141" t="s">
        <v>23808</v>
      </c>
      <c r="D1565" s="141" t="s">
        <v>23809</v>
      </c>
      <c r="E1565" s="141" t="s">
        <v>23810</v>
      </c>
      <c r="I1565" s="141" t="s">
        <v>27</v>
      </c>
      <c r="J1565" s="649">
        <v>0.75</v>
      </c>
    </row>
    <row r="1566" spans="1:10" hidden="1">
      <c r="A1566" s="141" t="s">
        <v>23811</v>
      </c>
      <c r="B1566" s="141" t="str">
        <f t="shared" si="24"/>
        <v>PROJETO BASICO DE INSTALACAO ELETRICA PARA URBANIZACAO ACIMADE 15000M2,APRESENTADO NOS PADROES DA CONTRATANTE,INCLUSIVEPROJETO BASICO DE INSTALACAO ELETRICA PARA URBANIZACAO ACIMAAS LEGALIZACOES PERTINENTESPROJETO BASICO DE INSTALACAO ELETRICA PARA URBANIZACAO ACIMA</v>
      </c>
      <c r="C1566" s="141" t="s">
        <v>23808</v>
      </c>
      <c r="D1566" s="141" t="s">
        <v>23809</v>
      </c>
      <c r="E1566" s="141" t="s">
        <v>23810</v>
      </c>
      <c r="I1566" s="141" t="s">
        <v>27</v>
      </c>
      <c r="J1566" s="649">
        <v>0.65</v>
      </c>
    </row>
    <row r="1567" spans="1:10" hidden="1">
      <c r="A1567" s="141" t="s">
        <v>23812</v>
      </c>
      <c r="B1567" s="141" t="str">
        <f t="shared" si="24"/>
        <v>PROJETO BASICO DE INSTALACAO ELETRICA PARA HABITACAO/LOTEAMENTO ATE 12000M2,APRESENTADO NOS PADROES DA CONTRATANTE,INCLUPROJETO BASICO DE INSTALACAO ELETRICA PARA HABITACAO/LOTEAMESIVE AS LEGALIZACOES PERTINENTESPROJETO BASICO DE INSTALACAO ELETRICA PARA HABITACAO/LOTEAME</v>
      </c>
      <c r="C1567" s="141" t="s">
        <v>23813</v>
      </c>
      <c r="D1567" s="141" t="s">
        <v>23814</v>
      </c>
      <c r="E1567" s="141" t="s">
        <v>23542</v>
      </c>
      <c r="I1567" s="141" t="s">
        <v>27</v>
      </c>
      <c r="J1567" s="649">
        <v>4.5599999999999996</v>
      </c>
    </row>
    <row r="1568" spans="1:10" hidden="1">
      <c r="A1568" s="141" t="s">
        <v>23815</v>
      </c>
      <c r="B1568" s="141" t="str">
        <f t="shared" si="24"/>
        <v>PROJETO BASICO DE INSTALACAO ELETRICA PARA HABITACAO/LOTEAMENTO ATE 12000M2,APRESENTADO NOS PADROES DA CONTRATANTE,INCLUPROJETO BASICO DE INSTALACAO ELETRICA PARA HABITACAO/LOTEAMESIVE AS LEGALIZACOES PERTINENTESPROJETO BASICO DE INSTALACAO ELETRICA PARA HABITACAO/LOTEAME</v>
      </c>
      <c r="C1568" s="141" t="s">
        <v>23813</v>
      </c>
      <c r="D1568" s="141" t="s">
        <v>23814</v>
      </c>
      <c r="E1568" s="141" t="s">
        <v>23542</v>
      </c>
      <c r="I1568" s="141" t="s">
        <v>27</v>
      </c>
      <c r="J1568" s="649">
        <v>3.95</v>
      </c>
    </row>
    <row r="1569" spans="1:10" hidden="1">
      <c r="A1569" s="141" t="s">
        <v>23816</v>
      </c>
      <c r="B1569" s="141" t="str">
        <f t="shared" si="24"/>
        <v>PROJETO BASICO DE INSTALACAO ELETRICA PARA HABITACAO/LOTEAMENTO DE 12001 ATE 36000M2,APRESENTADO NOS PADROES DA CONTRATAPROJETO BASICO DE INSTALACAO ELETRICA PARA HABITACAO/LOTEAMENTE,INCLUSIVE AS LEGALIZACOES PERTINENTESPROJETO BASICO DE INSTALACAO ELETRICA PARA HABITACAO/LOTEAME</v>
      </c>
      <c r="C1569" s="141" t="s">
        <v>23813</v>
      </c>
      <c r="D1569" s="141" t="s">
        <v>23817</v>
      </c>
      <c r="E1569" s="141" t="s">
        <v>23574</v>
      </c>
      <c r="I1569" s="141" t="s">
        <v>27</v>
      </c>
      <c r="J1569" s="649">
        <v>3</v>
      </c>
    </row>
    <row r="1570" spans="1:10" hidden="1">
      <c r="A1570" s="141" t="s">
        <v>23818</v>
      </c>
      <c r="B1570" s="141" t="str">
        <f t="shared" si="24"/>
        <v>PROJETO BASICO DE INSTALACAO ELETRICA PARA HABITACAO/LOTEAMENTO DE 12001 ATE 36000M2,APRESENTADO NOS PADROES DA CONTRATAPROJETO BASICO DE INSTALACAO ELETRICA PARA HABITACAO/LOTEAMENTE,INCLUSIVE AS LEGALIZACOES PERTINENTESPROJETO BASICO DE INSTALACAO ELETRICA PARA HABITACAO/LOTEAME</v>
      </c>
      <c r="C1570" s="141" t="s">
        <v>23813</v>
      </c>
      <c r="D1570" s="141" t="s">
        <v>23817</v>
      </c>
      <c r="E1570" s="141" t="s">
        <v>23574</v>
      </c>
      <c r="I1570" s="141" t="s">
        <v>27</v>
      </c>
      <c r="J1570" s="649">
        <v>2.6</v>
      </c>
    </row>
    <row r="1571" spans="1:10" hidden="1">
      <c r="A1571" s="141" t="s">
        <v>23819</v>
      </c>
      <c r="B1571" s="141" t="str">
        <f t="shared" si="24"/>
        <v>PROJETO BASICO DE INSTALACAO ELETRICA PARA HABITACAO/LOTEAMENTO ACIMA DE 36000M2,APRESENTADO NOS PADROES DA CONTRATANTE,PROJETO BASICO DE INSTALACAO ELETRICA PARA HABITACAO/LOTEAMEINCLUSIVE AS LEGALIZACOES PERTINENTESPROJETO BASICO DE INSTALACAO ELETRICA PARA HABITACAO/LOTEAME</v>
      </c>
      <c r="C1571" s="141" t="s">
        <v>23813</v>
      </c>
      <c r="D1571" s="141" t="s">
        <v>23820</v>
      </c>
      <c r="E1571" s="141" t="s">
        <v>23399</v>
      </c>
      <c r="I1571" s="141" t="s">
        <v>27</v>
      </c>
      <c r="J1571" s="649">
        <v>2.2799999999999998</v>
      </c>
    </row>
    <row r="1572" spans="1:10" hidden="1">
      <c r="A1572" s="141" t="s">
        <v>23821</v>
      </c>
      <c r="B1572" s="141" t="str">
        <f t="shared" si="24"/>
        <v>PROJETO BASICO DE INSTALACAO ELETRICA PARA HABITACAO/LOTEAMENTO ACIMA DE 36000M2,APRESENTADO NOS PADROES DA CONTRATANTE,PROJETO BASICO DE INSTALACAO ELETRICA PARA HABITACAO/LOTEAMEINCLUSIVE AS LEGALIZACOES PERTINENTESPROJETO BASICO DE INSTALACAO ELETRICA PARA HABITACAO/LOTEAME</v>
      </c>
      <c r="C1572" s="141" t="s">
        <v>23813</v>
      </c>
      <c r="D1572" s="141" t="s">
        <v>23820</v>
      </c>
      <c r="E1572" s="141" t="s">
        <v>23399</v>
      </c>
      <c r="I1572" s="141" t="s">
        <v>27</v>
      </c>
      <c r="J1572" s="649">
        <v>1.97</v>
      </c>
    </row>
    <row r="1573" spans="1:10" hidden="1">
      <c r="A1573" s="141" t="s">
        <v>23822</v>
      </c>
      <c r="B1573" s="141" t="str">
        <f t="shared" si="24"/>
        <v>PROJETO BASICO DE SISTEMA DE AR CONDICIONADO,APRESENTADO NOS PADROES DA CONTRATANTE,PARA PREDIOS COM AREA ATE 500M2PROJETO BASICO DE SISTEMA DE AR CONDICIONADO,APRESENTADO NOSPROJETO BASICO DE SISTEMA DE AR CONDICIONADO,APRESENTADO NOS</v>
      </c>
      <c r="C1573" s="141" t="s">
        <v>23823</v>
      </c>
      <c r="D1573" s="141" t="s">
        <v>23824</v>
      </c>
      <c r="I1573" s="141" t="s">
        <v>27</v>
      </c>
      <c r="J1573" s="649">
        <v>6.99</v>
      </c>
    </row>
    <row r="1574" spans="1:10" hidden="1">
      <c r="A1574" s="141" t="s">
        <v>23825</v>
      </c>
      <c r="B1574" s="141" t="str">
        <f t="shared" si="24"/>
        <v>PROJETO BASICO DE SISTEMA DE AR CONDICIONADO,APRESENTADO NOS PADROES DA CONTRATANTE,PARA PREDIOS COM AREA ATE 500M2PROJETO BASICO DE SISTEMA DE AR CONDICIONADO,APRESENTADO NOSPROJETO BASICO DE SISTEMA DE AR CONDICIONADO,APRESENTADO NOS</v>
      </c>
      <c r="C1574" s="141" t="s">
        <v>23823</v>
      </c>
      <c r="D1574" s="141" t="s">
        <v>23824</v>
      </c>
      <c r="I1574" s="141" t="s">
        <v>27</v>
      </c>
      <c r="J1574" s="649">
        <v>6.05</v>
      </c>
    </row>
    <row r="1575" spans="1:10" hidden="1">
      <c r="A1575" s="141" t="s">
        <v>23826</v>
      </c>
      <c r="B1575" s="141" t="str">
        <f t="shared" si="24"/>
        <v>PROJETO BASICO DE SISTEMA DE AR CONDICIONADO,APRESENTADO NOS PADROES DA CONTRATANTE,PARA PREDIOS COM AREA DE 501 ATE 300PROJETO BASICO DE SISTEMA DE AR CONDICIONADO,APRESENTADO NOS0M2PROJETO BASICO DE SISTEMA DE AR CONDICIONADO,APRESENTADO NOS</v>
      </c>
      <c r="C1575" s="141" t="s">
        <v>23823</v>
      </c>
      <c r="D1575" s="141" t="s">
        <v>23827</v>
      </c>
      <c r="E1575" s="141" t="s">
        <v>23828</v>
      </c>
      <c r="I1575" s="141" t="s">
        <v>27</v>
      </c>
      <c r="J1575" s="649">
        <v>5.8</v>
      </c>
    </row>
    <row r="1576" spans="1:10" hidden="1">
      <c r="A1576" s="141" t="s">
        <v>23829</v>
      </c>
      <c r="B1576" s="141" t="str">
        <f t="shared" si="24"/>
        <v>PROJETO BASICO DE SISTEMA DE AR CONDICIONADO,APRESENTADO NOS PADROES DA CONTRATANTE,PARA PREDIOS COM AREA DE 501 ATE 300PROJETO BASICO DE SISTEMA DE AR CONDICIONADO,APRESENTADO NOS0M2PROJETO BASICO DE SISTEMA DE AR CONDICIONADO,APRESENTADO NOS</v>
      </c>
      <c r="C1576" s="141" t="s">
        <v>23823</v>
      </c>
      <c r="D1576" s="141" t="s">
        <v>23827</v>
      </c>
      <c r="E1576" s="141" t="s">
        <v>23828</v>
      </c>
      <c r="I1576" s="141" t="s">
        <v>27</v>
      </c>
      <c r="J1576" s="649">
        <v>5.03</v>
      </c>
    </row>
    <row r="1577" spans="1:10" hidden="1">
      <c r="A1577" s="141" t="s">
        <v>23830</v>
      </c>
      <c r="B1577" s="141" t="str">
        <f t="shared" si="24"/>
        <v>PROJETO BASICO DE SISTEMA DE AR CONDICIONADO,APRESENTADO NOS PADROES DA CONTRATANTE,PARA PREDIOS COM AREA ACIMA DE 3000MPROJETO BASICO DE SISTEMA DE AR CONDICIONADO,APRESENTADO NOS2PROJETO BASICO DE SISTEMA DE AR CONDICIONADO,APRESENTADO NOS</v>
      </c>
      <c r="C1577" s="141" t="s">
        <v>23823</v>
      </c>
      <c r="D1577" s="141" t="s">
        <v>23831</v>
      </c>
      <c r="E1577" s="654" t="s">
        <v>151</v>
      </c>
      <c r="I1577" s="141" t="s">
        <v>27</v>
      </c>
      <c r="J1577" s="649">
        <v>3.52</v>
      </c>
    </row>
    <row r="1578" spans="1:10" hidden="1">
      <c r="A1578" s="141" t="s">
        <v>23832</v>
      </c>
      <c r="B1578" s="141" t="str">
        <f t="shared" si="24"/>
        <v>PROJETO BASICO DE SISTEMA DE AR CONDICIONADO,APRESENTADO NOS PADROES DA CONTRATANTE,PARA PREDIOS COM AREA ACIMA DE 3000MPROJETO BASICO DE SISTEMA DE AR CONDICIONADO,APRESENTADO NOS2PROJETO BASICO DE SISTEMA DE AR CONDICIONADO,APRESENTADO NOS</v>
      </c>
      <c r="C1578" s="141" t="s">
        <v>23823</v>
      </c>
      <c r="D1578" s="141" t="s">
        <v>23831</v>
      </c>
      <c r="E1578" s="654" t="s">
        <v>151</v>
      </c>
      <c r="I1578" s="141" t="s">
        <v>27</v>
      </c>
      <c r="J1578" s="649">
        <v>3.05</v>
      </c>
    </row>
    <row r="1579" spans="1:10" hidden="1">
      <c r="A1579" s="141" t="s">
        <v>23833</v>
      </c>
      <c r="B1579" s="141" t="str">
        <f t="shared" si="24"/>
        <v>PROJETO EXECUTIVO DE INSTALACAO ELETRICA,CONSIDERANDO O PROJETO BASICO EXISTENTE,PARA PREDIOS ESCOLARES E/OU ADMINISTRATPROJETO EXECUTIVO DE INSTALACAO ELETRICA,CONSIDERANDO O PROJIVOS ATE 500M2,APRESENTADO NOS PADROES DA CONTRATANTE,INCLUSIVE AS LEGALIZACOES PERTINENTESPROJETO EXECUTIVO DE INSTALACAO ELETRICA,CONSIDERANDO O PROJ</v>
      </c>
      <c r="C1579" s="141" t="s">
        <v>23834</v>
      </c>
      <c r="D1579" s="141" t="s">
        <v>23835</v>
      </c>
      <c r="E1579" s="141" t="s">
        <v>23836</v>
      </c>
      <c r="F1579" s="141" t="s">
        <v>23837</v>
      </c>
      <c r="I1579" s="141" t="s">
        <v>27</v>
      </c>
      <c r="J1579" s="649">
        <v>9.1300000000000008</v>
      </c>
    </row>
    <row r="1580" spans="1:10" hidden="1">
      <c r="A1580" s="141" t="s">
        <v>23838</v>
      </c>
      <c r="B1580" s="141" t="str">
        <f t="shared" si="24"/>
        <v>PROJETO EXECUTIVO DE INSTALACAO ELETRICA,CONSIDERANDO O PROJETO BASICO EXISTENTE,PARA PREDIOS ESCOLARES E/OU ADMINISTRATPROJETO EXECUTIVO DE INSTALACAO ELETRICA,CONSIDERANDO O PROJIVOS ATE 500M2,APRESENTADO NOS PADROES DA CONTRATANTE,INCLUSIVE AS LEGALIZACOES PERTINENTESPROJETO EXECUTIVO DE INSTALACAO ELETRICA,CONSIDERANDO O PROJ</v>
      </c>
      <c r="C1580" s="141" t="s">
        <v>23834</v>
      </c>
      <c r="D1580" s="141" t="s">
        <v>23835</v>
      </c>
      <c r="E1580" s="141" t="s">
        <v>23836</v>
      </c>
      <c r="F1580" s="141" t="s">
        <v>23837</v>
      </c>
      <c r="I1580" s="141" t="s">
        <v>27</v>
      </c>
      <c r="J1580" s="649">
        <v>7.91</v>
      </c>
    </row>
    <row r="1581" spans="1:10" hidden="1">
      <c r="A1581" s="141" t="s">
        <v>23839</v>
      </c>
      <c r="B1581" s="141" t="str">
        <f t="shared" si="24"/>
        <v>PROJETO EXECUTIVO DE INSTALACAO ELETRICA,CONSIDERANDO O PROJETO BASICO EXISTENTE,PARA PREDIOS ESCOLARES E/OU ADMINISTRATPROJETO EXECUTIVO DE INSTALACAO ELETRICA,CONSIDERANDO O PROJIVOS DE 501 ATE 3000M2,APRESENTADO NOS PADROES DA CONTRATANTE,INCLUSIVE AS LEGALIZACOES PERTINENTESPROJETO EXECUTIVO DE INSTALACAO ELETRICA,CONSIDERANDO O PROJ</v>
      </c>
      <c r="C1581" s="141" t="s">
        <v>23834</v>
      </c>
      <c r="D1581" s="141" t="s">
        <v>23835</v>
      </c>
      <c r="E1581" s="141" t="s">
        <v>23840</v>
      </c>
      <c r="F1581" s="141" t="s">
        <v>22948</v>
      </c>
      <c r="I1581" s="141" t="s">
        <v>27</v>
      </c>
      <c r="J1581" s="649">
        <v>7.65</v>
      </c>
    </row>
    <row r="1582" spans="1:10" hidden="1">
      <c r="A1582" s="141" t="s">
        <v>23841</v>
      </c>
      <c r="B1582" s="141" t="str">
        <f t="shared" si="24"/>
        <v>PROJETO EXECUTIVO DE INSTALACAO ELETRICA,CONSIDERANDO O PROJETO BASICO EXISTENTE,PARA PREDIOS ESCOLARES E/OU ADMINISTRATPROJETO EXECUTIVO DE INSTALACAO ELETRICA,CONSIDERANDO O PROJIVOS DE 501 ATE 3000M2,APRESENTADO NOS PADROES DA CONTRATANTE,INCLUSIVE AS LEGALIZACOES PERTINENTESPROJETO EXECUTIVO DE INSTALACAO ELETRICA,CONSIDERANDO O PROJ</v>
      </c>
      <c r="C1582" s="141" t="s">
        <v>23834</v>
      </c>
      <c r="D1582" s="141" t="s">
        <v>23835</v>
      </c>
      <c r="E1582" s="141" t="s">
        <v>23840</v>
      </c>
      <c r="F1582" s="141" t="s">
        <v>22948</v>
      </c>
      <c r="I1582" s="141" t="s">
        <v>27</v>
      </c>
      <c r="J1582" s="649">
        <v>6.63</v>
      </c>
    </row>
    <row r="1583" spans="1:10" hidden="1">
      <c r="A1583" s="141" t="s">
        <v>23842</v>
      </c>
      <c r="B1583" s="141" t="str">
        <f t="shared" si="24"/>
        <v>PROJETO EXECUTIVO DE INSTALACAO ELETRICA,CONSIDERANDO O PROJETO BASICO EXISTENTE,PARA PREDIOS ESCOLARES E/OU ADMINISTRATPROJETO EXECUTIVO DE INSTALACAO ELETRICA,CONSIDERANDO O PROJIVOS ACIMA DE 3000M2,APRESENTADO NOS PADROES DA CONTRATANTE,INCLUSIVE AS LEGALIZACOES PERTINENTESPROJETO EXECUTIVO DE INSTALACAO ELETRICA,CONSIDERANDO O PROJ</v>
      </c>
      <c r="C1583" s="141" t="s">
        <v>23834</v>
      </c>
      <c r="D1583" s="141" t="s">
        <v>23835</v>
      </c>
      <c r="E1583" s="141" t="s">
        <v>23843</v>
      </c>
      <c r="F1583" s="141" t="s">
        <v>23399</v>
      </c>
      <c r="I1583" s="141" t="s">
        <v>27</v>
      </c>
      <c r="J1583" s="649">
        <v>4.5599999999999996</v>
      </c>
    </row>
    <row r="1584" spans="1:10" hidden="1">
      <c r="A1584" s="141" t="s">
        <v>23844</v>
      </c>
      <c r="B1584" s="141" t="str">
        <f t="shared" si="24"/>
        <v>PROJETO EXECUTIVO DE INSTALACAO ELETRICA,CONSIDERANDO O PROJETO BASICO EXISTENTE,PARA PREDIOS ESCOLARES E/OU ADMINISTRATPROJETO EXECUTIVO DE INSTALACAO ELETRICA,CONSIDERANDO O PROJIVOS ACIMA DE 3000M2,APRESENTADO NOS PADROES DA CONTRATANTE,INCLUSIVE AS LEGALIZACOES PERTINENTESPROJETO EXECUTIVO DE INSTALACAO ELETRICA,CONSIDERANDO O PROJ</v>
      </c>
      <c r="C1584" s="141" t="s">
        <v>23834</v>
      </c>
      <c r="D1584" s="141" t="s">
        <v>23835</v>
      </c>
      <c r="E1584" s="141" t="s">
        <v>23843</v>
      </c>
      <c r="F1584" s="141" t="s">
        <v>23399</v>
      </c>
      <c r="I1584" s="141" t="s">
        <v>27</v>
      </c>
      <c r="J1584" s="649">
        <v>3.95</v>
      </c>
    </row>
    <row r="1585" spans="1:10" hidden="1">
      <c r="A1585" s="141" t="s">
        <v>23845</v>
      </c>
      <c r="B1585" s="141" t="str">
        <f t="shared" si="24"/>
        <v>PROJETO EXECUTIVO DE INSTALACAO ELETRICA,CONSIDERANDO O PROJETO BASICO EXISTENTE,PARA PREDIOS CULTURAIS ATE 3000M2,APRESPROJETO EXECUTIVO DE INSTALACAO ELETRICA,CONSIDERANDO O PROJENTADO NOS PADROES DA CONTRATANTE,INCLUSIVE AS LEGALIZACOESPERTINENTESPROJETO EXECUTIVO DE INSTALACAO ELETRICA,CONSIDERANDO O PROJ</v>
      </c>
      <c r="C1585" s="141" t="s">
        <v>23834</v>
      </c>
      <c r="D1585" s="141" t="s">
        <v>23846</v>
      </c>
      <c r="E1585" s="141" t="s">
        <v>22812</v>
      </c>
      <c r="F1585" s="141" t="s">
        <v>22813</v>
      </c>
      <c r="I1585" s="141" t="s">
        <v>27</v>
      </c>
      <c r="J1585" s="649">
        <v>15.25</v>
      </c>
    </row>
    <row r="1586" spans="1:10" hidden="1">
      <c r="A1586" s="141" t="s">
        <v>23847</v>
      </c>
      <c r="B1586" s="141" t="str">
        <f t="shared" si="24"/>
        <v>PROJETO EXECUTIVO DE INSTALACAO ELETRICA,CONSIDERANDO O PROJETO BASICO EXISTENTE,PARA PREDIOS CULTURAIS ATE 3000M2,APRESPROJETO EXECUTIVO DE INSTALACAO ELETRICA,CONSIDERANDO O PROJENTADO NOS PADROES DA CONTRATANTE,INCLUSIVE AS LEGALIZACOESPERTINENTESPROJETO EXECUTIVO DE INSTALACAO ELETRICA,CONSIDERANDO O PROJ</v>
      </c>
      <c r="C1586" s="141" t="s">
        <v>23834</v>
      </c>
      <c r="D1586" s="141" t="s">
        <v>23846</v>
      </c>
      <c r="E1586" s="141" t="s">
        <v>22812</v>
      </c>
      <c r="F1586" s="141" t="s">
        <v>22813</v>
      </c>
      <c r="I1586" s="141" t="s">
        <v>27</v>
      </c>
      <c r="J1586" s="649">
        <v>13.21</v>
      </c>
    </row>
    <row r="1587" spans="1:10" hidden="1">
      <c r="A1587" s="141" t="s">
        <v>23848</v>
      </c>
      <c r="B1587" s="141" t="str">
        <f t="shared" si="24"/>
        <v>PROJETO EXECUTIVO DE INSTALACAO ELETRICA,CONSIDERANDO O PROJETO BASICO EXISTENTE,PARA PREDIOS CULTURAIS ACIMA DE 3000M2,PROJETO EXECUTIVO DE INSTALACAO ELETRICA,CONSIDERANDO O PROJAPRESENTADO NOS PADROES DA CONTRATANTE,INCLUSIVE AS LEGALIZACOES PERTINENTESPROJETO EXECUTIVO DE INSTALACAO ELETRICA,CONSIDERANDO O PROJ</v>
      </c>
      <c r="C1587" s="141" t="s">
        <v>23834</v>
      </c>
      <c r="D1587" s="141" t="s">
        <v>23849</v>
      </c>
      <c r="E1587" s="141" t="s">
        <v>22817</v>
      </c>
      <c r="F1587" s="141" t="s">
        <v>22818</v>
      </c>
      <c r="I1587" s="141" t="s">
        <v>27</v>
      </c>
      <c r="J1587" s="649">
        <v>11.41</v>
      </c>
    </row>
    <row r="1588" spans="1:10" hidden="1">
      <c r="A1588" s="141" t="s">
        <v>23850</v>
      </c>
      <c r="B1588" s="141" t="str">
        <f t="shared" si="24"/>
        <v>PROJETO EXECUTIVO DE INSTALACAO ELETRICA,CONSIDERANDO O PROJETO BASICO EXISTENTE,PARA PREDIOS CULTURAIS ACIMA DE 3000M2,PROJETO EXECUTIVO DE INSTALACAO ELETRICA,CONSIDERANDO O PROJAPRESENTADO NOS PADROES DA CONTRATANTE,INCLUSIVE AS LEGALIZACOES PERTINENTESPROJETO EXECUTIVO DE INSTALACAO ELETRICA,CONSIDERANDO O PROJ</v>
      </c>
      <c r="C1588" s="141" t="s">
        <v>23834</v>
      </c>
      <c r="D1588" s="141" t="s">
        <v>23849</v>
      </c>
      <c r="E1588" s="141" t="s">
        <v>22817</v>
      </c>
      <c r="F1588" s="141" t="s">
        <v>22818</v>
      </c>
      <c r="I1588" s="141" t="s">
        <v>27</v>
      </c>
      <c r="J1588" s="649">
        <v>9.8800000000000008</v>
      </c>
    </row>
    <row r="1589" spans="1:10" hidden="1">
      <c r="A1589" s="141" t="s">
        <v>23851</v>
      </c>
      <c r="B1589" s="141" t="str">
        <f t="shared" si="24"/>
        <v>PROJETO EXECUTIVO DE INSTALACAO ELETRICA,CONSIDERANDO O PROJETO BASICO EXISTENTE,PARA PREDIOS HOSPITALARES,APRESENTADO NPROJETO EXECUTIVO DE INSTALACAO ELETRICA,CONSIDERANDO O PROJOS PADROES DA CONTRATANTE,INCLUSIVE AS LEGALIZACOES PERTINENTESPROJETO EXECUTIVO DE INSTALACAO ELETRICA,CONSIDERANDO O PROJ</v>
      </c>
      <c r="C1589" s="141" t="s">
        <v>23834</v>
      </c>
      <c r="D1589" s="141" t="s">
        <v>23852</v>
      </c>
      <c r="E1589" s="141" t="s">
        <v>22840</v>
      </c>
      <c r="F1589" s="141" t="s">
        <v>22841</v>
      </c>
      <c r="I1589" s="141" t="s">
        <v>27</v>
      </c>
      <c r="J1589" s="649">
        <v>18.260000000000002</v>
      </c>
    </row>
    <row r="1590" spans="1:10" hidden="1">
      <c r="A1590" s="141" t="s">
        <v>23853</v>
      </c>
      <c r="B1590" s="141" t="str">
        <f t="shared" si="24"/>
        <v>PROJETO EXECUTIVO DE INSTALACAO ELETRICA,CONSIDERANDO O PROJETO BASICO EXISTENTE,PARA PREDIOS HOSPITALARES,APRESENTADO NPROJETO EXECUTIVO DE INSTALACAO ELETRICA,CONSIDERANDO O PROJOS PADROES DA CONTRATANTE,INCLUSIVE AS LEGALIZACOES PERTINENTESPROJETO EXECUTIVO DE INSTALACAO ELETRICA,CONSIDERANDO O PROJ</v>
      </c>
      <c r="C1590" s="141" t="s">
        <v>23834</v>
      </c>
      <c r="D1590" s="141" t="s">
        <v>23852</v>
      </c>
      <c r="E1590" s="141" t="s">
        <v>22840</v>
      </c>
      <c r="F1590" s="141" t="s">
        <v>22841</v>
      </c>
      <c r="I1590" s="141" t="s">
        <v>27</v>
      </c>
      <c r="J1590" s="649">
        <v>15.82</v>
      </c>
    </row>
    <row r="1591" spans="1:10" hidden="1">
      <c r="A1591" s="141" t="s">
        <v>23854</v>
      </c>
      <c r="B1591" s="141" t="str">
        <f t="shared" si="24"/>
        <v>PROJETO EXECUTIVO DE INSTALACAO ELETRICA,CONSIDERANDO O PROJETO BASICO EXISTENTE,PARA HABITACOES/EDIFICIOS ATE 500M2,APRPROJETO EXECUTIVO DE INSTALACAO ELETRICA,CONSIDERANDO O PROJESENTADO NOS PADROES DA CONTRATANTE,INCLUSIVE AS LEGALIZACOES PERTINENTESPROJETO EXECUTIVO DE INSTALACAO ELETRICA,CONSIDERANDO O PROJ</v>
      </c>
      <c r="C1591" s="141" t="s">
        <v>23834</v>
      </c>
      <c r="D1591" s="141" t="s">
        <v>23855</v>
      </c>
      <c r="E1591" s="141" t="s">
        <v>22918</v>
      </c>
      <c r="F1591" s="141" t="s">
        <v>22919</v>
      </c>
      <c r="I1591" s="141" t="s">
        <v>27</v>
      </c>
      <c r="J1591" s="649">
        <v>11.12</v>
      </c>
    </row>
    <row r="1592" spans="1:10" hidden="1">
      <c r="A1592" s="141" t="s">
        <v>23856</v>
      </c>
      <c r="B1592" s="141" t="str">
        <f t="shared" si="24"/>
        <v>PROJETO EXECUTIVO DE INSTALACAO ELETRICA,CONSIDERANDO O PROJETO BASICO EXISTENTE,PARA HABITACOES/EDIFICIOS ATE 500M2,APRPROJETO EXECUTIVO DE INSTALACAO ELETRICA,CONSIDERANDO O PROJESENTADO NOS PADROES DA CONTRATANTE,INCLUSIVE AS LEGALIZACOES PERTINENTESPROJETO EXECUTIVO DE INSTALACAO ELETRICA,CONSIDERANDO O PROJ</v>
      </c>
      <c r="C1592" s="141" t="s">
        <v>23834</v>
      </c>
      <c r="D1592" s="141" t="s">
        <v>23855</v>
      </c>
      <c r="E1592" s="141" t="s">
        <v>22918</v>
      </c>
      <c r="F1592" s="141" t="s">
        <v>22919</v>
      </c>
      <c r="I1592" s="141" t="s">
        <v>27</v>
      </c>
      <c r="J1592" s="649">
        <v>9.6300000000000008</v>
      </c>
    </row>
    <row r="1593" spans="1:10" hidden="1">
      <c r="A1593" s="141" t="s">
        <v>23857</v>
      </c>
      <c r="B1593" s="141" t="str">
        <f t="shared" si="24"/>
        <v>PROJETO EXECUTIVO DE INSTALACAO ELETRICA,CONSIDERANDO O PROJETO BASICO EXISTENTE,PARA HABITACOES/EDIFICIOS DE 501 ATE 30PROJETO EXECUTIVO DE INSTALACAO ELETRICA,CONSIDERANDO O PROJ00M2,APRESENTADO NOS PADROES DA CONTRATANTE,INCLUSIVE AS LEGALIZACOES PERTINENTESPROJETO EXECUTIVO DE INSTALACAO ELETRICA,CONSIDERANDO O PROJ</v>
      </c>
      <c r="C1593" s="141" t="s">
        <v>23834</v>
      </c>
      <c r="D1593" s="141" t="s">
        <v>23858</v>
      </c>
      <c r="E1593" s="141" t="s">
        <v>23453</v>
      </c>
      <c r="F1593" s="141" t="s">
        <v>22865</v>
      </c>
      <c r="I1593" s="141" t="s">
        <v>27</v>
      </c>
      <c r="J1593" s="649">
        <v>8.35</v>
      </c>
    </row>
    <row r="1594" spans="1:10" hidden="1">
      <c r="A1594" s="141" t="s">
        <v>23859</v>
      </c>
      <c r="B1594" s="141" t="str">
        <f t="shared" si="24"/>
        <v>PROJETO EXECUTIVO DE INSTALACAO ELETRICA,CONSIDERANDO O PROJETO BASICO EXISTENTE,PARA HABITACOES/EDIFICIOS DE 501 ATE 30PROJETO EXECUTIVO DE INSTALACAO ELETRICA,CONSIDERANDO O PROJ00M2,APRESENTADO NOS PADROES DA CONTRATANTE,INCLUSIVE AS LEGALIZACOES PERTINENTESPROJETO EXECUTIVO DE INSTALACAO ELETRICA,CONSIDERANDO O PROJ</v>
      </c>
      <c r="C1594" s="141" t="s">
        <v>23834</v>
      </c>
      <c r="D1594" s="141" t="s">
        <v>23858</v>
      </c>
      <c r="E1594" s="141" t="s">
        <v>23453</v>
      </c>
      <c r="F1594" s="141" t="s">
        <v>22865</v>
      </c>
      <c r="I1594" s="141" t="s">
        <v>27</v>
      </c>
      <c r="J1594" s="649">
        <v>7.23</v>
      </c>
    </row>
    <row r="1595" spans="1:10" hidden="1">
      <c r="A1595" s="141" t="s">
        <v>23860</v>
      </c>
      <c r="B1595" s="141" t="str">
        <f t="shared" si="24"/>
        <v>PROJETO EXECUTIVO DE INSTALACAO ELETRICA,CONSIDERANDO O PROJETO BASICO EXISTENTE,PARA HABITACOES/EDIFICIOS ACIMA DE 3000PROJETO EXECUTIVO DE INSTALACAO ELETRICA,CONSIDERANDO O PROJM2,APRESENTADO NOS PADROES DA CONTRATANTE,INCLUSIVE AS LEGALIZACOES PERTINENTESPROJETO EXECUTIVO DE INSTALACAO ELETRICA,CONSIDERANDO O PROJ</v>
      </c>
      <c r="C1595" s="141" t="s">
        <v>23834</v>
      </c>
      <c r="D1595" s="141" t="s">
        <v>23861</v>
      </c>
      <c r="E1595" s="141" t="s">
        <v>22602</v>
      </c>
      <c r="F1595" s="141" t="s">
        <v>22827</v>
      </c>
      <c r="I1595" s="141" t="s">
        <v>27</v>
      </c>
      <c r="J1595" s="649">
        <v>5.6</v>
      </c>
    </row>
    <row r="1596" spans="1:10" hidden="1">
      <c r="A1596" s="141" t="s">
        <v>23862</v>
      </c>
      <c r="B1596" s="141" t="str">
        <f t="shared" si="24"/>
        <v>PROJETO EXECUTIVO DE INSTALACAO ELETRICA,CONSIDERANDO O PROJETO BASICO EXISTENTE,PARA HABITACOES/EDIFICIOS ACIMA DE 3000PROJETO EXECUTIVO DE INSTALACAO ELETRICA,CONSIDERANDO O PROJM2,APRESENTADO NOS PADROES DA CONTRATANTE,INCLUSIVE AS LEGALIZACOES PERTINENTESPROJETO EXECUTIVO DE INSTALACAO ELETRICA,CONSIDERANDO O PROJ</v>
      </c>
      <c r="C1596" s="141" t="s">
        <v>23834</v>
      </c>
      <c r="D1596" s="141" t="s">
        <v>23861</v>
      </c>
      <c r="E1596" s="141" t="s">
        <v>22602</v>
      </c>
      <c r="F1596" s="141" t="s">
        <v>22827</v>
      </c>
      <c r="I1596" s="141" t="s">
        <v>27</v>
      </c>
      <c r="J1596" s="649">
        <v>4.8499999999999996</v>
      </c>
    </row>
    <row r="1597" spans="1:10" hidden="1">
      <c r="A1597" s="141" t="s">
        <v>23863</v>
      </c>
      <c r="B1597" s="141" t="str">
        <f t="shared" si="24"/>
        <v>PROJETO EXECUTIVO DE INSTALACAO ELETRICA,CONSIDERANDO O PROJETO BASICO EXISTENTE,PARA URBANIZACAO ATE 15000M2,APRESENTADPROJETO EXECUTIVO DE INSTALACAO ELETRICA,CONSIDERANDO O PROJO NOS PADROES DA CONTRATANTE,INCLUSIVE AS LEGALIZACOES PERTINENTESPROJETO EXECUTIVO DE INSTALACAO ELETRICA,CONSIDERANDO O PROJ</v>
      </c>
      <c r="C1597" s="141" t="s">
        <v>23834</v>
      </c>
      <c r="D1597" s="141" t="s">
        <v>23864</v>
      </c>
      <c r="E1597" s="141" t="s">
        <v>22895</v>
      </c>
      <c r="F1597" s="141" t="s">
        <v>22896</v>
      </c>
      <c r="I1597" s="141" t="s">
        <v>27</v>
      </c>
      <c r="J1597" s="649">
        <v>1.01</v>
      </c>
    </row>
    <row r="1598" spans="1:10" hidden="1">
      <c r="A1598" s="141" t="s">
        <v>23865</v>
      </c>
      <c r="B1598" s="141" t="str">
        <f t="shared" si="24"/>
        <v>PROJETO EXECUTIVO DE INSTALACAO ELETRICA,CONSIDERANDO O PROJETO BASICO EXISTENTE,PARA URBANIZACAO ATE 15000M2,APRESENTADPROJETO EXECUTIVO DE INSTALACAO ELETRICA,CONSIDERANDO O PROJO NOS PADROES DA CONTRATANTE,INCLUSIVE AS LEGALIZACOES PERTINENTESPROJETO EXECUTIVO DE INSTALACAO ELETRICA,CONSIDERANDO O PROJ</v>
      </c>
      <c r="C1598" s="141" t="s">
        <v>23834</v>
      </c>
      <c r="D1598" s="141" t="s">
        <v>23864</v>
      </c>
      <c r="E1598" s="141" t="s">
        <v>22895</v>
      </c>
      <c r="F1598" s="141" t="s">
        <v>22896</v>
      </c>
      <c r="I1598" s="141" t="s">
        <v>27</v>
      </c>
      <c r="J1598" s="649">
        <v>0.87</v>
      </c>
    </row>
    <row r="1599" spans="1:10" hidden="1">
      <c r="A1599" s="141" t="s">
        <v>23866</v>
      </c>
      <c r="B1599" s="141" t="str">
        <f t="shared" si="24"/>
        <v>PROJETO EXECUTIVO DE INSTALACAO ELETRICA,CONSIDERANDO O PROJETO BASICO EXISTENTE,PARA URBANIZACAO ACIMA DE 15000M2,APRESPROJETO EXECUTIVO DE INSTALACAO ELETRICA,CONSIDERANDO O PROJENTADO NOS PADROES DA CONTRATANTE,INCLUSIVE AS LEGALIZACOESPERTINENTESPROJETO EXECUTIVO DE INSTALACAO ELETRICA,CONSIDERANDO O PROJ</v>
      </c>
      <c r="C1599" s="141" t="s">
        <v>23834</v>
      </c>
      <c r="D1599" s="141" t="s">
        <v>23867</v>
      </c>
      <c r="E1599" s="141" t="s">
        <v>22812</v>
      </c>
      <c r="F1599" s="141" t="s">
        <v>22813</v>
      </c>
      <c r="I1599" s="141" t="s">
        <v>27</v>
      </c>
      <c r="J1599" s="649">
        <v>0.75</v>
      </c>
    </row>
    <row r="1600" spans="1:10" hidden="1">
      <c r="A1600" s="141" t="s">
        <v>23868</v>
      </c>
      <c r="B1600" s="141" t="str">
        <f t="shared" si="24"/>
        <v>PROJETO EXECUTIVO DE INSTALACAO ELETRICA,CONSIDERANDO O PROJETO BASICO EXISTENTE,PARA URBANIZACAO ACIMA DE 15000M2,APRESPROJETO EXECUTIVO DE INSTALACAO ELETRICA,CONSIDERANDO O PROJENTADO NOS PADROES DA CONTRATANTE,INCLUSIVE AS LEGALIZACOESPERTINENTESPROJETO EXECUTIVO DE INSTALACAO ELETRICA,CONSIDERANDO O PROJ</v>
      </c>
      <c r="C1600" s="141" t="s">
        <v>23834</v>
      </c>
      <c r="D1600" s="141" t="s">
        <v>23867</v>
      </c>
      <c r="E1600" s="141" t="s">
        <v>22812</v>
      </c>
      <c r="F1600" s="141" t="s">
        <v>22813</v>
      </c>
      <c r="I1600" s="141" t="s">
        <v>27</v>
      </c>
      <c r="J1600" s="649">
        <v>0.65</v>
      </c>
    </row>
    <row r="1601" spans="1:10" hidden="1">
      <c r="A1601" s="141" t="s">
        <v>23869</v>
      </c>
      <c r="B1601" s="141" t="str">
        <f t="shared" si="24"/>
        <v>PROJETO EXECUTIVO DE INSTALACAO ELETRICA,CONSIDERANDO O PROJETO BASICO EXISTENTE,PARA HABITACAO/LOTEAMENTO ATE 12000M2,APROJETO EXECUTIVO DE INSTALACAO ELETRICA,CONSIDERANDO O PROJPRESENTADO NOS PADROES DA CONTRATANTE,INCLUSIVE AS LEGALIZACOES PERTINENTESPROJETO EXECUTIVO DE INSTALACAO ELETRICA,CONSIDERANDO O PROJ</v>
      </c>
      <c r="C1601" s="141" t="s">
        <v>23834</v>
      </c>
      <c r="D1601" s="141" t="s">
        <v>23870</v>
      </c>
      <c r="E1601" s="141" t="s">
        <v>22679</v>
      </c>
      <c r="F1601" s="141" t="s">
        <v>23480</v>
      </c>
      <c r="I1601" s="141" t="s">
        <v>27</v>
      </c>
      <c r="J1601" s="649">
        <v>4.5599999999999996</v>
      </c>
    </row>
    <row r="1602" spans="1:10" hidden="1">
      <c r="A1602" s="141" t="s">
        <v>23871</v>
      </c>
      <c r="B1602" s="141" t="str">
        <f t="shared" si="24"/>
        <v>PROJETO EXECUTIVO DE INSTALACAO ELETRICA,CONSIDERANDO O PROJETO BASICO EXISTENTE,PARA HABITACAO/LOTEAMENTO ATE 12000M2,APROJETO EXECUTIVO DE INSTALACAO ELETRICA,CONSIDERANDO O PROJPRESENTADO NOS PADROES DA CONTRATANTE,INCLUSIVE AS LEGALIZACOES PERTINENTESPROJETO EXECUTIVO DE INSTALACAO ELETRICA,CONSIDERANDO O PROJ</v>
      </c>
      <c r="C1602" s="141" t="s">
        <v>23834</v>
      </c>
      <c r="D1602" s="141" t="s">
        <v>23870</v>
      </c>
      <c r="E1602" s="141" t="s">
        <v>22679</v>
      </c>
      <c r="F1602" s="141" t="s">
        <v>23480</v>
      </c>
      <c r="I1602" s="141" t="s">
        <v>27</v>
      </c>
      <c r="J1602" s="649">
        <v>3.95</v>
      </c>
    </row>
    <row r="1603" spans="1:10" hidden="1">
      <c r="A1603" s="141" t="s">
        <v>23872</v>
      </c>
      <c r="B1603" s="141" t="str">
        <f t="shared" ref="B1603:B1666" si="25">C1603&amp;D1603&amp;C1603&amp;E1603&amp;F1603&amp;G1603&amp;H1603&amp;C1603</f>
        <v>PROJETO EXECUTIVO DE INSTALACAO ELETRICA,CONSIDERANDO O PROJETO BASICO EXISTENTE,PARA HABITACAO/LOTEAMENTO DE 12001 ATE3PROJETO EXECUTIVO DE INSTALACAO ELETRICA,CONSIDERANDO O PROJ6000M2,APRESENTADO NOS PADROES DA CONTRATANTE,INCLUSIVE AS LEGALIZACOES PERTINENTESPROJETO EXECUTIVO DE INSTALACAO ELETRICA,CONSIDERANDO O PROJ</v>
      </c>
      <c r="C1603" s="141" t="s">
        <v>23834</v>
      </c>
      <c r="D1603" s="141" t="s">
        <v>23873</v>
      </c>
      <c r="E1603" s="141" t="s">
        <v>23465</v>
      </c>
      <c r="F1603" s="141" t="s">
        <v>23024</v>
      </c>
      <c r="I1603" s="141" t="s">
        <v>27</v>
      </c>
      <c r="J1603" s="649">
        <v>3</v>
      </c>
    </row>
    <row r="1604" spans="1:10" hidden="1">
      <c r="A1604" s="141" t="s">
        <v>23874</v>
      </c>
      <c r="B1604" s="141" t="str">
        <f t="shared" si="25"/>
        <v>PROJETO EXECUTIVO DE INSTALACAO ELETRICA,CONSIDERANDO O PROJETO BASICO EXISTENTE,PARA HABITACAO/LOTEAMENTO DE 12001 ATE3PROJETO EXECUTIVO DE INSTALACAO ELETRICA,CONSIDERANDO O PROJ6000M2,APRESENTADO NOS PADROES DA CONTRATANTE,INCLUSIVE AS LEGALIZACOES PERTINENTESPROJETO EXECUTIVO DE INSTALACAO ELETRICA,CONSIDERANDO O PROJ</v>
      </c>
      <c r="C1604" s="141" t="s">
        <v>23834</v>
      </c>
      <c r="D1604" s="141" t="s">
        <v>23873</v>
      </c>
      <c r="E1604" s="141" t="s">
        <v>23465</v>
      </c>
      <c r="F1604" s="141" t="s">
        <v>23024</v>
      </c>
      <c r="I1604" s="141" t="s">
        <v>27</v>
      </c>
      <c r="J1604" s="649">
        <v>2.6</v>
      </c>
    </row>
    <row r="1605" spans="1:10" hidden="1">
      <c r="A1605" s="141" t="s">
        <v>23875</v>
      </c>
      <c r="B1605" s="141" t="str">
        <f t="shared" si="25"/>
        <v>PROJETO EXECUTIVO DE INSTALACAO ELETRICA,CONSIDERANDO O PROJETO BASICO EXISTENTE,PARA HABITACAO/LOTEAMENTO ACIMA DE 3600PROJETO EXECUTIVO DE INSTALACAO ELETRICA,CONSIDERANDO O PROJ0M2,APRESENTADO NOS PADROES DA CONTRATANTE,INCLUSIVE AS LEGALIZACOES PERTINENTESPROJETO EXECUTIVO DE INSTALACAO ELETRICA,CONSIDERANDO O PROJ</v>
      </c>
      <c r="C1605" s="141" t="s">
        <v>23834</v>
      </c>
      <c r="D1605" s="141" t="s">
        <v>23876</v>
      </c>
      <c r="E1605" s="141" t="s">
        <v>23581</v>
      </c>
      <c r="F1605" s="141" t="s">
        <v>22933</v>
      </c>
      <c r="I1605" s="141" t="s">
        <v>27</v>
      </c>
      <c r="J1605" s="649">
        <v>2.2799999999999998</v>
      </c>
    </row>
    <row r="1606" spans="1:10" hidden="1">
      <c r="A1606" s="141" t="s">
        <v>23877</v>
      </c>
      <c r="B1606" s="141" t="str">
        <f t="shared" si="25"/>
        <v>PROJETO EXECUTIVO DE INSTALACAO ELETRICA,CONSIDERANDO O PROJETO BASICO EXISTENTE,PARA HABITACAO/LOTEAMENTO ACIMA DE 3600PROJETO EXECUTIVO DE INSTALACAO ELETRICA,CONSIDERANDO O PROJ0M2,APRESENTADO NOS PADROES DA CONTRATANTE,INCLUSIVE AS LEGALIZACOES PERTINENTESPROJETO EXECUTIVO DE INSTALACAO ELETRICA,CONSIDERANDO O PROJ</v>
      </c>
      <c r="C1606" s="141" t="s">
        <v>23834</v>
      </c>
      <c r="D1606" s="141" t="s">
        <v>23876</v>
      </c>
      <c r="E1606" s="141" t="s">
        <v>23581</v>
      </c>
      <c r="F1606" s="141" t="s">
        <v>22933</v>
      </c>
      <c r="I1606" s="141" t="s">
        <v>27</v>
      </c>
      <c r="J1606" s="649">
        <v>1.97</v>
      </c>
    </row>
    <row r="1607" spans="1:10" hidden="1">
      <c r="A1607" s="141" t="s">
        <v>23878</v>
      </c>
      <c r="B1607" s="141" t="str">
        <f t="shared" si="25"/>
        <v>PROJETO EXECUTIVO DE SISTEMA DE AR CONDICIONADO,CONSIDERANDOO PROJETO BASICO EXISTENTE,APRESENTADO NOS PADROES DA CONTRAPROJETO EXECUTIVO DE SISTEMA DE AR CONDICIONADO,CONSIDERANDOTANTE,PARA PREDIOS COM AREA ATE 500M2PROJETO EXECUTIVO DE SISTEMA DE AR CONDICIONADO,CONSIDERANDO</v>
      </c>
      <c r="C1607" s="141" t="s">
        <v>23879</v>
      </c>
      <c r="D1607" s="141" t="s">
        <v>23880</v>
      </c>
      <c r="E1607" s="141" t="s">
        <v>23881</v>
      </c>
      <c r="I1607" s="141" t="s">
        <v>27</v>
      </c>
      <c r="J1607" s="649">
        <v>6.99</v>
      </c>
    </row>
    <row r="1608" spans="1:10" hidden="1">
      <c r="A1608" s="141" t="s">
        <v>23882</v>
      </c>
      <c r="B1608" s="141" t="str">
        <f t="shared" si="25"/>
        <v>PROJETO EXECUTIVO DE SISTEMA DE AR CONDICIONADO,CONSIDERANDOO PROJETO BASICO EXISTENTE,APRESENTADO NOS PADROES DA CONTRAPROJETO EXECUTIVO DE SISTEMA DE AR CONDICIONADO,CONSIDERANDOTANTE,PARA PREDIOS COM AREA ATE 500M2PROJETO EXECUTIVO DE SISTEMA DE AR CONDICIONADO,CONSIDERANDO</v>
      </c>
      <c r="C1608" s="141" t="s">
        <v>23879</v>
      </c>
      <c r="D1608" s="141" t="s">
        <v>23880</v>
      </c>
      <c r="E1608" s="141" t="s">
        <v>23881</v>
      </c>
      <c r="I1608" s="141" t="s">
        <v>27</v>
      </c>
      <c r="J1608" s="649">
        <v>6.05</v>
      </c>
    </row>
    <row r="1609" spans="1:10" hidden="1">
      <c r="A1609" s="141" t="s">
        <v>23883</v>
      </c>
      <c r="B1609" s="141" t="str">
        <f t="shared" si="25"/>
        <v>PROJETO EXECUTIVO DE SISTEMA DE AR CONDICIONADO,CONSIDERANDOO PROJETO BASICO EXISTENTE,APRESENTADO NOS PADROES DA CONTRAPROJETO EXECUTIVO DE SISTEMA DE AR CONDICIONADO,CONSIDERANDOTANTE,PARA PREDIOS COM AREA DE 501 ATE 3000M2PROJETO EXECUTIVO DE SISTEMA DE AR CONDICIONADO,CONSIDERANDO</v>
      </c>
      <c r="C1609" s="141" t="s">
        <v>23879</v>
      </c>
      <c r="D1609" s="141" t="s">
        <v>23880</v>
      </c>
      <c r="E1609" s="141" t="s">
        <v>23884</v>
      </c>
      <c r="I1609" s="141" t="s">
        <v>27</v>
      </c>
      <c r="J1609" s="649">
        <v>5.8</v>
      </c>
    </row>
    <row r="1610" spans="1:10" hidden="1">
      <c r="A1610" s="141" t="s">
        <v>23885</v>
      </c>
      <c r="B1610" s="141" t="str">
        <f t="shared" si="25"/>
        <v>PROJETO EXECUTIVO DE SISTEMA DE AR CONDICIONADO,CONSIDERANDOO PROJETO BASICO EXISTENTE,APRESENTADO NOS PADROES DA CONTRAPROJETO EXECUTIVO DE SISTEMA DE AR CONDICIONADO,CONSIDERANDOTANTE,PARA PREDIOS COM AREA DE 501 ATE 3000M2PROJETO EXECUTIVO DE SISTEMA DE AR CONDICIONADO,CONSIDERANDO</v>
      </c>
      <c r="C1610" s="141" t="s">
        <v>23879</v>
      </c>
      <c r="D1610" s="141" t="s">
        <v>23880</v>
      </c>
      <c r="E1610" s="141" t="s">
        <v>23884</v>
      </c>
      <c r="I1610" s="141" t="s">
        <v>27</v>
      </c>
      <c r="J1610" s="649">
        <v>5.03</v>
      </c>
    </row>
    <row r="1611" spans="1:10" hidden="1">
      <c r="A1611" s="141" t="s">
        <v>23886</v>
      </c>
      <c r="B1611" s="141" t="str">
        <f t="shared" si="25"/>
        <v>PROJETO EXECUTIVO DE SISTEMA DE AR CONDICIONADO,CONSIDERANDOO PROJETO BASICO EXISTENTE,APRESENTADO NOS PADROES DA CONTRAPROJETO EXECUTIVO DE SISTEMA DE AR CONDICIONADO,CONSIDERANDOTANTE,PARA PREDIOS COM AREA ACIMA DE 3000M2PROJETO EXECUTIVO DE SISTEMA DE AR CONDICIONADO,CONSIDERANDO</v>
      </c>
      <c r="C1611" s="141" t="s">
        <v>23879</v>
      </c>
      <c r="D1611" s="141" t="s">
        <v>23880</v>
      </c>
      <c r="E1611" s="141" t="s">
        <v>23887</v>
      </c>
      <c r="I1611" s="141" t="s">
        <v>27</v>
      </c>
      <c r="J1611" s="649">
        <v>3.52</v>
      </c>
    </row>
    <row r="1612" spans="1:10" hidden="1">
      <c r="A1612" s="141" t="s">
        <v>23888</v>
      </c>
      <c r="B1612" s="141" t="str">
        <f t="shared" si="25"/>
        <v>PROJETO EXECUTIVO DE SISTEMA DE AR CONDICIONADO,CONSIDERANDOO PROJETO BASICO EXISTENTE,APRESENTADO NOS PADROES DA CONTRAPROJETO EXECUTIVO DE SISTEMA DE AR CONDICIONADO,CONSIDERANDOTANTE,PARA PREDIOS COM AREA ACIMA DE 3000M2PROJETO EXECUTIVO DE SISTEMA DE AR CONDICIONADO,CONSIDERANDO</v>
      </c>
      <c r="C1612" s="141" t="s">
        <v>23879</v>
      </c>
      <c r="D1612" s="141" t="s">
        <v>23880</v>
      </c>
      <c r="E1612" s="141" t="s">
        <v>23887</v>
      </c>
      <c r="I1612" s="141" t="s">
        <v>27</v>
      </c>
      <c r="J1612" s="649">
        <v>3.05</v>
      </c>
    </row>
    <row r="1613" spans="1:10" hidden="1">
      <c r="A1613" s="141" t="s">
        <v>23889</v>
      </c>
      <c r="B1613" s="141" t="str">
        <f t="shared" si="25"/>
        <v>PROJETO ESTRUTURAL BASICO PARA PREDIOS HOSPITALARES ATE 1000M2,APRESENTADO NOS PADROES DA CONTRATANTEPROJETO ESTRUTURAL BASICO PARA PREDIOS HOSPITALARES ATE 1000PROJETO ESTRUTURAL BASICO PARA PREDIOS HOSPITALARES ATE 1000</v>
      </c>
      <c r="C1613" s="141" t="s">
        <v>23890</v>
      </c>
      <c r="D1613" s="141" t="s">
        <v>23891</v>
      </c>
      <c r="I1613" s="141" t="s">
        <v>27</v>
      </c>
      <c r="J1613" s="649">
        <v>47.99</v>
      </c>
    </row>
    <row r="1614" spans="1:10" hidden="1">
      <c r="A1614" s="141" t="s">
        <v>23892</v>
      </c>
      <c r="B1614" s="141" t="str">
        <f t="shared" si="25"/>
        <v>PROJETO ESTRUTURAL BASICO PARA PREDIOS HOSPITALARES ATE 1000M2,APRESENTADO NOS PADROES DA CONTRATANTEPROJETO ESTRUTURAL BASICO PARA PREDIOS HOSPITALARES ATE 1000PROJETO ESTRUTURAL BASICO PARA PREDIOS HOSPITALARES ATE 1000</v>
      </c>
      <c r="C1614" s="141" t="s">
        <v>23890</v>
      </c>
      <c r="D1614" s="141" t="s">
        <v>23891</v>
      </c>
      <c r="I1614" s="141" t="s">
        <v>27</v>
      </c>
      <c r="J1614" s="649">
        <v>41.58</v>
      </c>
    </row>
    <row r="1615" spans="1:10" hidden="1">
      <c r="A1615" s="141" t="s">
        <v>23893</v>
      </c>
      <c r="B1615" s="141" t="str">
        <f t="shared" si="25"/>
        <v>PROJETO ESTRUTURAL BASICO PARA PREDIOS HOSPITALARES DE 1001ATE 4000M2,APRESENTADO NOS PADROES DA CONTRATANTEPROJETO ESTRUTURAL BASICO PARA PREDIOS HOSPITALARES DE 1001PROJETO ESTRUTURAL BASICO PARA PREDIOS HOSPITALARES DE 1001</v>
      </c>
      <c r="C1615" s="141" t="s">
        <v>23894</v>
      </c>
      <c r="D1615" s="141" t="s">
        <v>23895</v>
      </c>
      <c r="I1615" s="141" t="s">
        <v>27</v>
      </c>
      <c r="J1615" s="649">
        <v>42.12</v>
      </c>
    </row>
    <row r="1616" spans="1:10" hidden="1">
      <c r="A1616" s="141" t="s">
        <v>23896</v>
      </c>
      <c r="B1616" s="141" t="str">
        <f t="shared" si="25"/>
        <v>PROJETO ESTRUTURAL BASICO PARA PREDIOS HOSPITALARES DE 1001ATE 4000M2,APRESENTADO NOS PADROES DA CONTRATANTEPROJETO ESTRUTURAL BASICO PARA PREDIOS HOSPITALARES DE 1001PROJETO ESTRUTURAL BASICO PARA PREDIOS HOSPITALARES DE 1001</v>
      </c>
      <c r="C1616" s="141" t="s">
        <v>23894</v>
      </c>
      <c r="D1616" s="141" t="s">
        <v>23895</v>
      </c>
      <c r="I1616" s="141" t="s">
        <v>27</v>
      </c>
      <c r="J1616" s="649">
        <v>36.5</v>
      </c>
    </row>
    <row r="1617" spans="1:10" hidden="1">
      <c r="A1617" s="141" t="s">
        <v>23897</v>
      </c>
      <c r="B1617" s="141" t="str">
        <f t="shared" si="25"/>
        <v>PROJETO ESTRUTURAL BASICO PARA PREDIOS HOSPITALARES ACIMA DE 4000M2,APRESENTADO NOS PADROES DA CONTRATANTE NOS PADROES DPROJETO ESTRUTURAL BASICO PARA PREDIOS HOSPITALARES ACIMA DEA CONSTRATANTEPROJETO ESTRUTURAL BASICO PARA PREDIOS HOSPITALARES ACIMA DE</v>
      </c>
      <c r="C1617" s="141" t="s">
        <v>23898</v>
      </c>
      <c r="D1617" s="141" t="s">
        <v>23899</v>
      </c>
      <c r="E1617" s="141" t="s">
        <v>23900</v>
      </c>
      <c r="I1617" s="141" t="s">
        <v>27</v>
      </c>
      <c r="J1617" s="649">
        <v>36.26</v>
      </c>
    </row>
    <row r="1618" spans="1:10" hidden="1">
      <c r="A1618" s="141" t="s">
        <v>23901</v>
      </c>
      <c r="B1618" s="141" t="str">
        <f t="shared" si="25"/>
        <v>PROJETO ESTRUTURAL BASICO PARA PREDIOS HOSPITALARES ACIMA DE 4000M2,APRESENTADO NOS PADROES DA CONTRATANTE NOS PADROES DPROJETO ESTRUTURAL BASICO PARA PREDIOS HOSPITALARES ACIMA DEA CONSTRATANTEPROJETO ESTRUTURAL BASICO PARA PREDIOS HOSPITALARES ACIMA DE</v>
      </c>
      <c r="C1618" s="141" t="s">
        <v>23898</v>
      </c>
      <c r="D1618" s="141" t="s">
        <v>23899</v>
      </c>
      <c r="E1618" s="141" t="s">
        <v>23900</v>
      </c>
      <c r="I1618" s="141" t="s">
        <v>27</v>
      </c>
      <c r="J1618" s="649">
        <v>31.42</v>
      </c>
    </row>
    <row r="1619" spans="1:10" hidden="1">
      <c r="A1619" s="141" t="s">
        <v>23902</v>
      </c>
      <c r="B1619" s="141" t="str">
        <f t="shared" si="25"/>
        <v>PROJETO EXECUTIVO ESTRUTURAL PARA PREDIOS HOSPITALARES ATE 1000M2,CONSIDERANDO O PROJETO BASICO EXISTENTE,APRESENTADO NOPROJETO EXECUTIVO ESTRUTURAL PARA PREDIOS HOSPITALARES ATE 1S PADROES DA CONTRATANTE,CONSTANDO DE PLANTAS DE FORMA,ARMACAO E DETALHESPROJETO EXECUTIVO ESTRUTURAL PARA PREDIOS HOSPITALARES ATE 1</v>
      </c>
      <c r="C1619" s="141" t="s">
        <v>22567</v>
      </c>
      <c r="D1619" s="141" t="s">
        <v>23903</v>
      </c>
      <c r="E1619" s="141" t="s">
        <v>23904</v>
      </c>
      <c r="F1619" s="141" t="s">
        <v>23905</v>
      </c>
      <c r="I1619" s="141" t="s">
        <v>27</v>
      </c>
      <c r="J1619" s="649">
        <v>47.99</v>
      </c>
    </row>
    <row r="1620" spans="1:10" hidden="1">
      <c r="A1620" s="141" t="s">
        <v>23906</v>
      </c>
      <c r="B1620" s="141" t="str">
        <f t="shared" si="25"/>
        <v>PROJETO EXECUTIVO ESTRUTURAL PARA PREDIOS HOSPITALARES ATE 1000M2,CONSIDERANDO O PROJETO BASICO EXISTENTE,APRESENTADO NOPROJETO EXECUTIVO ESTRUTURAL PARA PREDIOS HOSPITALARES ATE 1S PADROES DA CONTRATANTE,CONSTANDO DE PLANTAS DE FORMA,ARMACAO E DETALHESPROJETO EXECUTIVO ESTRUTURAL PARA PREDIOS HOSPITALARES ATE 1</v>
      </c>
      <c r="C1620" s="141" t="s">
        <v>22567</v>
      </c>
      <c r="D1620" s="141" t="s">
        <v>23903</v>
      </c>
      <c r="E1620" s="141" t="s">
        <v>23904</v>
      </c>
      <c r="F1620" s="141" t="s">
        <v>23905</v>
      </c>
      <c r="I1620" s="141" t="s">
        <v>27</v>
      </c>
      <c r="J1620" s="649">
        <v>41.58</v>
      </c>
    </row>
    <row r="1621" spans="1:10" hidden="1">
      <c r="A1621" s="141" t="s">
        <v>23907</v>
      </c>
      <c r="B1621" s="141" t="str">
        <f t="shared" si="25"/>
        <v>PROJETO EXECUTIVO ESTRUTURAL PARA PREDIOS HOSPITALARES DE 1001 ATE 4000M2,CONSIDERANDO O PROJETO BASICO EXISTENTE,APRESEPROJETO EXECUTIVO ESTRUTURAL PARA PREDIOS HOSPITALARES DE 10NTADO NOS PADROES DA CONTRATANTE,CONSTANDO DE PLANTAS DE FORMA,ARMACAO E DETALHESPROJETO EXECUTIVO ESTRUTURAL PARA PREDIOS HOSPITALARES DE 10</v>
      </c>
      <c r="C1621" s="141" t="s">
        <v>22572</v>
      </c>
      <c r="D1621" s="141" t="s">
        <v>23908</v>
      </c>
      <c r="E1621" s="141" t="s">
        <v>22691</v>
      </c>
      <c r="F1621" s="141" t="s">
        <v>22692</v>
      </c>
      <c r="I1621" s="141" t="s">
        <v>27</v>
      </c>
      <c r="J1621" s="649">
        <v>42.12</v>
      </c>
    </row>
    <row r="1622" spans="1:10" hidden="1">
      <c r="A1622" s="141" t="s">
        <v>23909</v>
      </c>
      <c r="B1622" s="141" t="str">
        <f t="shared" si="25"/>
        <v>PROJETO EXECUTIVO ESTRUTURAL PARA PREDIOS HOSPITALARES DE 1001 ATE 4000M2,CONSIDERANDO O PROJETO BASICO EXISTENTE,APRESEPROJETO EXECUTIVO ESTRUTURAL PARA PREDIOS HOSPITALARES DE 10NTADO NOS PADROES DA CONTRATANTE,CONSTANDO DE PLANTAS DE FORMA,ARMACAO E DETALHESPROJETO EXECUTIVO ESTRUTURAL PARA PREDIOS HOSPITALARES DE 10</v>
      </c>
      <c r="C1622" s="141" t="s">
        <v>22572</v>
      </c>
      <c r="D1622" s="141" t="s">
        <v>23908</v>
      </c>
      <c r="E1622" s="141" t="s">
        <v>22691</v>
      </c>
      <c r="F1622" s="141" t="s">
        <v>22692</v>
      </c>
      <c r="I1622" s="141" t="s">
        <v>27</v>
      </c>
      <c r="J1622" s="649">
        <v>36.5</v>
      </c>
    </row>
    <row r="1623" spans="1:10" hidden="1">
      <c r="A1623" s="141" t="s">
        <v>23910</v>
      </c>
      <c r="B1623" s="141" t="str">
        <f t="shared" si="25"/>
        <v>PROJETO EXECUTIVO ESTRUTURAL PARA PREDIOS HOSPITALARES ACIMA DE 4000M2,CONSIDERANDO O PROJETO BASICO EXISTENTE,APRESENTAPROJETO EXECUTIVO ESTRUTURAL PARA PREDIOS HOSPITALARES ACIMADO NOS PADROES DA CONTRATANTE,CONSTANDO DE PLANTAS DE FORMA,ARMACAO E DETALHESPROJETO EXECUTIVO ESTRUTURAL PARA PREDIOS HOSPITALARES ACIMA</v>
      </c>
      <c r="C1623" s="141" t="s">
        <v>22578</v>
      </c>
      <c r="D1623" s="141" t="s">
        <v>23911</v>
      </c>
      <c r="E1623" s="141" t="s">
        <v>23912</v>
      </c>
      <c r="F1623" s="141" t="s">
        <v>23913</v>
      </c>
      <c r="I1623" s="141" t="s">
        <v>27</v>
      </c>
      <c r="J1623" s="649">
        <v>36.26</v>
      </c>
    </row>
    <row r="1624" spans="1:10" hidden="1">
      <c r="A1624" s="141" t="s">
        <v>23914</v>
      </c>
      <c r="B1624" s="141" t="str">
        <f t="shared" si="25"/>
        <v>PROJETO EXECUTIVO ESTRUTURAL PARA PREDIOS HOSPITALARES ACIMA DE 4000M2,CONSIDERANDO O PROJETO BASICO EXISTENTE,APRESENTAPROJETO EXECUTIVO ESTRUTURAL PARA PREDIOS HOSPITALARES ACIMADO NOS PADROES DA CONTRATANTE,CONSTANDO DE PLANTAS DE FORMA,ARMACAO E DETALHESPROJETO EXECUTIVO ESTRUTURAL PARA PREDIOS HOSPITALARES ACIMA</v>
      </c>
      <c r="C1624" s="141" t="s">
        <v>22578</v>
      </c>
      <c r="D1624" s="141" t="s">
        <v>23911</v>
      </c>
      <c r="E1624" s="141" t="s">
        <v>23912</v>
      </c>
      <c r="F1624" s="141" t="s">
        <v>23913</v>
      </c>
      <c r="I1624" s="141" t="s">
        <v>27</v>
      </c>
      <c r="J1624" s="649">
        <v>31.42</v>
      </c>
    </row>
    <row r="1625" spans="1:10" hidden="1">
      <c r="A1625" s="141" t="s">
        <v>23915</v>
      </c>
      <c r="B1625" s="141" t="str">
        <f t="shared" si="25"/>
        <v>PROJETO ESTRUTURAL BASICO PARA PREDIOS CULTURAIS ATE 500M2,APRESENTADO NOS PADROES DA CONTRATANTEPROJETO ESTRUTURAL BASICO PARA PREDIOS CULTURAIS ATE 500M2,APROJETO ESTRUTURAL BASICO PARA PREDIOS CULTURAIS ATE 500M2,A</v>
      </c>
      <c r="C1625" s="141" t="s">
        <v>23916</v>
      </c>
      <c r="D1625" s="141" t="s">
        <v>23147</v>
      </c>
      <c r="I1625" s="141" t="s">
        <v>27</v>
      </c>
      <c r="J1625" s="649">
        <v>47.99</v>
      </c>
    </row>
    <row r="1626" spans="1:10" hidden="1">
      <c r="A1626" s="141" t="s">
        <v>23917</v>
      </c>
      <c r="B1626" s="141" t="str">
        <f t="shared" si="25"/>
        <v>PROJETO ESTRUTURAL BASICO PARA PREDIOS CULTURAIS ATE 500M2,APRESENTADO NOS PADROES DA CONTRATANTEPROJETO ESTRUTURAL BASICO PARA PREDIOS CULTURAIS ATE 500M2,APROJETO ESTRUTURAL BASICO PARA PREDIOS CULTURAIS ATE 500M2,A</v>
      </c>
      <c r="C1626" s="141" t="s">
        <v>23916</v>
      </c>
      <c r="D1626" s="141" t="s">
        <v>23147</v>
      </c>
      <c r="I1626" s="141" t="s">
        <v>27</v>
      </c>
      <c r="J1626" s="649">
        <v>41.58</v>
      </c>
    </row>
    <row r="1627" spans="1:10" hidden="1">
      <c r="A1627" s="141" t="s">
        <v>23918</v>
      </c>
      <c r="B1627" s="141" t="str">
        <f t="shared" si="25"/>
        <v>PROJETO ESTRUTURAL BASICO PARA PREDIOS CULTURAIS DE 501 ATE3000M2,APRESENTADO NOS PADROES DA CONTRATANTEPROJETO ESTRUTURAL BASICO PARA PREDIOS CULTURAIS DE 501 ATEPROJETO ESTRUTURAL BASICO PARA PREDIOS CULTURAIS DE 501 ATE</v>
      </c>
      <c r="C1627" s="141" t="s">
        <v>23919</v>
      </c>
      <c r="D1627" s="141" t="s">
        <v>23920</v>
      </c>
      <c r="I1627" s="141" t="s">
        <v>27</v>
      </c>
      <c r="J1627" s="649">
        <v>42.15</v>
      </c>
    </row>
    <row r="1628" spans="1:10" hidden="1">
      <c r="A1628" s="141" t="s">
        <v>23921</v>
      </c>
      <c r="B1628" s="141" t="str">
        <f t="shared" si="25"/>
        <v>PROJETO ESTRUTURAL BASICO PARA PREDIOS CULTURAIS DE 501 ATE3000M2,APRESENTADO NOS PADROES DA CONTRATANTEPROJETO ESTRUTURAL BASICO PARA PREDIOS CULTURAIS DE 501 ATEPROJETO ESTRUTURAL BASICO PARA PREDIOS CULTURAIS DE 501 ATE</v>
      </c>
      <c r="C1628" s="141" t="s">
        <v>23919</v>
      </c>
      <c r="D1628" s="141" t="s">
        <v>23920</v>
      </c>
      <c r="I1628" s="141" t="s">
        <v>27</v>
      </c>
      <c r="J1628" s="649">
        <v>36.520000000000003</v>
      </c>
    </row>
    <row r="1629" spans="1:10" hidden="1">
      <c r="A1629" s="141" t="s">
        <v>23922</v>
      </c>
      <c r="B1629" s="141" t="str">
        <f t="shared" si="25"/>
        <v>PROJETO ESTRUTURAL BASICO PARA PREDIOS CULTURAIS ACIMA DE 3000M2,APRESENTADO NOS PADROES DA CONTRATANTEPROJETO ESTRUTURAL BASICO PARA PREDIOS CULTURAIS ACIMA DE 30PROJETO ESTRUTURAL BASICO PARA PREDIOS CULTURAIS ACIMA DE 30</v>
      </c>
      <c r="C1629" s="141" t="s">
        <v>23923</v>
      </c>
      <c r="D1629" s="141" t="s">
        <v>23924</v>
      </c>
      <c r="I1629" s="141" t="s">
        <v>27</v>
      </c>
      <c r="J1629" s="649">
        <v>37.82</v>
      </c>
    </row>
    <row r="1630" spans="1:10" hidden="1">
      <c r="A1630" s="141" t="s">
        <v>23925</v>
      </c>
      <c r="B1630" s="141" t="str">
        <f t="shared" si="25"/>
        <v>PROJETO ESTRUTURAL BASICO PARA PREDIOS CULTURAIS ACIMA DE 3000M2,APRESENTADO NOS PADROES DA CONTRATANTEPROJETO ESTRUTURAL BASICO PARA PREDIOS CULTURAIS ACIMA DE 30PROJETO ESTRUTURAL BASICO PARA PREDIOS CULTURAIS ACIMA DE 30</v>
      </c>
      <c r="C1630" s="141" t="s">
        <v>23923</v>
      </c>
      <c r="D1630" s="141" t="s">
        <v>23924</v>
      </c>
      <c r="I1630" s="141" t="s">
        <v>27</v>
      </c>
      <c r="J1630" s="649">
        <v>32.770000000000003</v>
      </c>
    </row>
    <row r="1631" spans="1:10" hidden="1">
      <c r="A1631" s="141" t="s">
        <v>23926</v>
      </c>
      <c r="B1631" s="141" t="str">
        <f t="shared" si="25"/>
        <v>PROJETO EXECUTIVO ESTRUTURAL PARA PREDIOS CULTURAIS ATE 500M2,CONSIDERANDO O PROJETO BASICO EXISTENTE,APRESENTADO NOS PAPROJETO EXECUTIVO ESTRUTURAL PARA PREDIOS CULTURAIS ATE 500MDROES DA CONTRATANTE,CONSTANDO DE PLANTAS DE FORMA,ARMACAO E DETALHESPROJETO EXECUTIVO ESTRUTURAL PARA PREDIOS CULTURAIS ATE 500M</v>
      </c>
      <c r="C1631" s="141" t="s">
        <v>22637</v>
      </c>
      <c r="D1631" s="141" t="s">
        <v>23927</v>
      </c>
      <c r="E1631" s="141" t="s">
        <v>23928</v>
      </c>
      <c r="F1631" s="141" t="s">
        <v>23929</v>
      </c>
      <c r="I1631" s="141" t="s">
        <v>27</v>
      </c>
      <c r="J1631" s="649">
        <v>71.97</v>
      </c>
    </row>
    <row r="1632" spans="1:10" hidden="1">
      <c r="A1632" s="141" t="s">
        <v>23930</v>
      </c>
      <c r="B1632" s="141" t="str">
        <f t="shared" si="25"/>
        <v>PROJETO EXECUTIVO ESTRUTURAL PARA PREDIOS CULTURAIS ATE 500M2,CONSIDERANDO O PROJETO BASICO EXISTENTE,APRESENTADO NOS PAPROJETO EXECUTIVO ESTRUTURAL PARA PREDIOS CULTURAIS ATE 500MDROES DA CONTRATANTE,CONSTANDO DE PLANTAS DE FORMA,ARMACAO E DETALHESPROJETO EXECUTIVO ESTRUTURAL PARA PREDIOS CULTURAIS ATE 500M</v>
      </c>
      <c r="C1632" s="141" t="s">
        <v>22637</v>
      </c>
      <c r="D1632" s="141" t="s">
        <v>23927</v>
      </c>
      <c r="E1632" s="141" t="s">
        <v>23928</v>
      </c>
      <c r="F1632" s="141" t="s">
        <v>23929</v>
      </c>
      <c r="I1632" s="141" t="s">
        <v>27</v>
      </c>
      <c r="J1632" s="649">
        <v>62.36</v>
      </c>
    </row>
    <row r="1633" spans="1:10" hidden="1">
      <c r="A1633" s="141" t="s">
        <v>23931</v>
      </c>
      <c r="B1633" s="141" t="str">
        <f t="shared" si="25"/>
        <v>PROJETO EXECUTIVO ESTRUTURAL PARA PREDIOS CULTURAIS DE 501 ATE 3000M2,CONSIDERANDO O PROJETO BASICO EXISTENTE,APRESENTADPROJETO EXECUTIVO ESTRUTURAL PARA PREDIOS CULTURAIS DE 501 AO NOS PADROES DA CONTRATANTE,CONSTANDO DE PLANTAS DE FORMA,ARMACAO E DETALHESPROJETO EXECUTIVO ESTRUTURAL PARA PREDIOS CULTURAIS DE 501 A</v>
      </c>
      <c r="C1633" s="141" t="s">
        <v>22642</v>
      </c>
      <c r="D1633" s="141" t="s">
        <v>23932</v>
      </c>
      <c r="E1633" s="141" t="s">
        <v>23933</v>
      </c>
      <c r="F1633" s="141" t="s">
        <v>23934</v>
      </c>
      <c r="I1633" s="141" t="s">
        <v>27</v>
      </c>
      <c r="J1633" s="649">
        <v>42.15</v>
      </c>
    </row>
    <row r="1634" spans="1:10" hidden="1">
      <c r="A1634" s="141" t="s">
        <v>23935</v>
      </c>
      <c r="B1634" s="141" t="str">
        <f t="shared" si="25"/>
        <v>PROJETO EXECUTIVO ESTRUTURAL PARA PREDIOS CULTURAIS DE 501 ATE 3000M2,CONSIDERANDO O PROJETO BASICO EXISTENTE,APRESENTADPROJETO EXECUTIVO ESTRUTURAL PARA PREDIOS CULTURAIS DE 501 AO NOS PADROES DA CONTRATANTE,CONSTANDO DE PLANTAS DE FORMA,ARMACAO E DETALHESPROJETO EXECUTIVO ESTRUTURAL PARA PREDIOS CULTURAIS DE 501 A</v>
      </c>
      <c r="C1634" s="141" t="s">
        <v>22642</v>
      </c>
      <c r="D1634" s="141" t="s">
        <v>23932</v>
      </c>
      <c r="E1634" s="141" t="s">
        <v>23933</v>
      </c>
      <c r="F1634" s="141" t="s">
        <v>23934</v>
      </c>
      <c r="I1634" s="141" t="s">
        <v>27</v>
      </c>
      <c r="J1634" s="649">
        <v>36.520000000000003</v>
      </c>
    </row>
    <row r="1635" spans="1:10" hidden="1">
      <c r="A1635" s="141" t="s">
        <v>23936</v>
      </c>
      <c r="B1635" s="141" t="str">
        <f t="shared" si="25"/>
        <v>PROJETO EXECUTIVO ESTRUTURAL PARA PREDIOS CULTURAIS ACIMA DE 3000M2,CONSIDERANDO O PROJETO BASICO EXISTENTE,APRESENTADOPROJETO EXECUTIVO ESTRUTURAL PARA PREDIOS CULTURAIS ACIMA DENOS PADROES DA CONTRATANTE,CONSTANDO DE PLANTAS DE FORMA,ARMACAO E DETALHESPROJETO EXECUTIVO ESTRUTURAL PARA PREDIOS CULTURAIS ACIMA DE</v>
      </c>
      <c r="C1635" s="141" t="s">
        <v>22646</v>
      </c>
      <c r="D1635" s="141" t="s">
        <v>23937</v>
      </c>
      <c r="E1635" s="141" t="s">
        <v>23938</v>
      </c>
      <c r="F1635" s="141" t="s">
        <v>23939</v>
      </c>
      <c r="I1635" s="141" t="s">
        <v>27</v>
      </c>
      <c r="J1635" s="649">
        <v>37.82</v>
      </c>
    </row>
    <row r="1636" spans="1:10" hidden="1">
      <c r="A1636" s="141" t="s">
        <v>23940</v>
      </c>
      <c r="B1636" s="141" t="str">
        <f t="shared" si="25"/>
        <v>PROJETO EXECUTIVO ESTRUTURAL PARA PREDIOS CULTURAIS ACIMA DE 3000M2,CONSIDERANDO O PROJETO BASICO EXISTENTE,APRESENTADOPROJETO EXECUTIVO ESTRUTURAL PARA PREDIOS CULTURAIS ACIMA DENOS PADROES DA CONTRATANTE,CONSTANDO DE PLANTAS DE FORMA,ARMACAO E DETALHESPROJETO EXECUTIVO ESTRUTURAL PARA PREDIOS CULTURAIS ACIMA DE</v>
      </c>
      <c r="C1636" s="141" t="s">
        <v>22646</v>
      </c>
      <c r="D1636" s="141" t="s">
        <v>23937</v>
      </c>
      <c r="E1636" s="141" t="s">
        <v>23938</v>
      </c>
      <c r="F1636" s="141" t="s">
        <v>23939</v>
      </c>
      <c r="I1636" s="141" t="s">
        <v>27</v>
      </c>
      <c r="J1636" s="649">
        <v>32.770000000000003</v>
      </c>
    </row>
    <row r="1637" spans="1:10" hidden="1">
      <c r="A1637" s="141" t="s">
        <v>23941</v>
      </c>
      <c r="B1637" s="141" t="str">
        <f t="shared" si="25"/>
        <v>PROJETO ESTRUTURAL BASICO PARA PREDIOS ESCOLARES E/OU ADMINISTRATIVOS ATE 500M2,APRESENTADO NOS PADROES DA CONTRATANTEPROJETO ESTRUTURAL BASICO PARA PREDIOS ESCOLARES E/OU ADMINIPROJETO ESTRUTURAL BASICO PARA PREDIOS ESCOLARES E/OU ADMINI</v>
      </c>
      <c r="C1637" s="141" t="s">
        <v>23942</v>
      </c>
      <c r="D1637" s="141" t="s">
        <v>23943</v>
      </c>
      <c r="I1637" s="141" t="s">
        <v>27</v>
      </c>
      <c r="J1637" s="649">
        <v>42.04</v>
      </c>
    </row>
    <row r="1638" spans="1:10" hidden="1">
      <c r="A1638" s="141" t="s">
        <v>23944</v>
      </c>
      <c r="B1638" s="141" t="str">
        <f t="shared" si="25"/>
        <v>PROJETO ESTRUTURAL BASICO PARA PREDIOS ESCOLARES E/OU ADMINISTRATIVOS ATE 500M2,APRESENTADO NOS PADROES DA CONTRATANTEPROJETO ESTRUTURAL BASICO PARA PREDIOS ESCOLARES E/OU ADMINIPROJETO ESTRUTURAL BASICO PARA PREDIOS ESCOLARES E/OU ADMINI</v>
      </c>
      <c r="C1638" s="141" t="s">
        <v>23942</v>
      </c>
      <c r="D1638" s="141" t="s">
        <v>23943</v>
      </c>
      <c r="I1638" s="141" t="s">
        <v>27</v>
      </c>
      <c r="J1638" s="649">
        <v>36.42</v>
      </c>
    </row>
    <row r="1639" spans="1:10" hidden="1">
      <c r="A1639" s="141" t="s">
        <v>23945</v>
      </c>
      <c r="B1639" s="141" t="str">
        <f t="shared" si="25"/>
        <v>PROJETO ESTRUTURAL BASICO PARA PREDIOS ESCOLARES E/OU ADMINISTRATIVOS DE 501 ATE 3000M2,APRESENTADO NOS PADROES DA CONTRPROJETO ESTRUTURAL BASICO PARA PREDIOS ESCOLARES E/OU ADMINIATANTEPROJETO ESTRUTURAL BASICO PARA PREDIOS ESCOLARES E/OU ADMINI</v>
      </c>
      <c r="C1639" s="141" t="s">
        <v>23942</v>
      </c>
      <c r="D1639" s="141" t="s">
        <v>23946</v>
      </c>
      <c r="E1639" s="141" t="s">
        <v>23947</v>
      </c>
      <c r="I1639" s="141" t="s">
        <v>27</v>
      </c>
      <c r="J1639" s="649">
        <v>37.18</v>
      </c>
    </row>
    <row r="1640" spans="1:10" hidden="1">
      <c r="A1640" s="141" t="s">
        <v>23948</v>
      </c>
      <c r="B1640" s="141" t="str">
        <f t="shared" si="25"/>
        <v>PROJETO ESTRUTURAL BASICO PARA PREDIOS ESCOLARES E/OU ADMINISTRATIVOS DE 501 ATE 3000M2,APRESENTADO NOS PADROES DA CONTRPROJETO ESTRUTURAL BASICO PARA PREDIOS ESCOLARES E/OU ADMINIATANTEPROJETO ESTRUTURAL BASICO PARA PREDIOS ESCOLARES E/OU ADMINI</v>
      </c>
      <c r="C1640" s="141" t="s">
        <v>23942</v>
      </c>
      <c r="D1640" s="141" t="s">
        <v>23946</v>
      </c>
      <c r="E1640" s="141" t="s">
        <v>23947</v>
      </c>
      <c r="I1640" s="141" t="s">
        <v>27</v>
      </c>
      <c r="J1640" s="649">
        <v>32.22</v>
      </c>
    </row>
    <row r="1641" spans="1:10" hidden="1">
      <c r="A1641" s="141" t="s">
        <v>23949</v>
      </c>
      <c r="B1641" s="141" t="str">
        <f t="shared" si="25"/>
        <v>PROJETO ESTRUTURAL BASICO PARA PREDIOS ESCOLARES E/OU ADMINISTRATIVOS ACIMA DE 3000M2,APRESENTADO NOS PADROES DA CONTRATPROJETO ESTRUTURAL BASICO PARA PREDIOS ESCOLARES E/OU ADMINIANTEPROJETO ESTRUTURAL BASICO PARA PREDIOS ESCOLARES E/OU ADMINI</v>
      </c>
      <c r="C1641" s="141" t="s">
        <v>23942</v>
      </c>
      <c r="D1641" s="141" t="s">
        <v>23950</v>
      </c>
      <c r="E1641" s="141" t="s">
        <v>23951</v>
      </c>
      <c r="I1641" s="141" t="s">
        <v>27</v>
      </c>
      <c r="J1641" s="649">
        <v>31.29</v>
      </c>
    </row>
    <row r="1642" spans="1:10" hidden="1">
      <c r="A1642" s="141" t="s">
        <v>23952</v>
      </c>
      <c r="B1642" s="141" t="str">
        <f t="shared" si="25"/>
        <v>PROJETO ESTRUTURAL BASICO PARA PREDIOS ESCOLARES E/OU ADMINISTRATIVOS ACIMA DE 3000M2,APRESENTADO NOS PADROES DA CONTRATPROJETO ESTRUTURAL BASICO PARA PREDIOS ESCOLARES E/OU ADMINIANTEPROJETO ESTRUTURAL BASICO PARA PREDIOS ESCOLARES E/OU ADMINI</v>
      </c>
      <c r="C1642" s="141" t="s">
        <v>23942</v>
      </c>
      <c r="D1642" s="141" t="s">
        <v>23950</v>
      </c>
      <c r="E1642" s="141" t="s">
        <v>23951</v>
      </c>
      <c r="I1642" s="141" t="s">
        <v>27</v>
      </c>
      <c r="J1642" s="649">
        <v>27.11</v>
      </c>
    </row>
    <row r="1643" spans="1:10" hidden="1">
      <c r="A1643" s="141" t="s">
        <v>23953</v>
      </c>
      <c r="B1643" s="141" t="str">
        <f t="shared" si="25"/>
        <v>PROJETO EXECUTIVO ESTRUTURAL PARA PREDIOS ESCOLARES E/OU ADMINISTRATIVOS ATE 500M2,CONSIDERANDO O PROJETO BASICO EXISTENPROJETO EXECUTIVO ESTRUTURAL PARA PREDIOS ESCOLARES E/OU ADMTE,APRESENTADO NOS PADROES DA CONTRATANTE,CONSTANDO DE PLANTAS DE FORMA,ARMACAO E DETALHESPROJETO EXECUTIVO ESTRUTURAL PARA PREDIOS ESCOLARES E/OU ADM</v>
      </c>
      <c r="C1643" s="141" t="s">
        <v>23954</v>
      </c>
      <c r="D1643" s="141" t="s">
        <v>23955</v>
      </c>
      <c r="E1643" s="141" t="s">
        <v>23956</v>
      </c>
      <c r="F1643" s="141" t="s">
        <v>23957</v>
      </c>
      <c r="I1643" s="141" t="s">
        <v>27</v>
      </c>
      <c r="J1643" s="649">
        <v>42.04</v>
      </c>
    </row>
    <row r="1644" spans="1:10" hidden="1">
      <c r="A1644" s="141" t="s">
        <v>23958</v>
      </c>
      <c r="B1644" s="141" t="str">
        <f t="shared" si="25"/>
        <v>PROJETO EXECUTIVO ESTRUTURAL PARA PREDIOS ESCOLARES E/OU ADMINISTRATIVOS ATE 500M2,CONSIDERANDO O PROJETO BASICO EXISTENPROJETO EXECUTIVO ESTRUTURAL PARA PREDIOS ESCOLARES E/OU ADMTE,APRESENTADO NOS PADROES DA CONTRATANTE,CONSTANDO DE PLANTAS DE FORMA,ARMACAO E DETALHESPROJETO EXECUTIVO ESTRUTURAL PARA PREDIOS ESCOLARES E/OU ADM</v>
      </c>
      <c r="C1644" s="141" t="s">
        <v>23954</v>
      </c>
      <c r="D1644" s="141" t="s">
        <v>23955</v>
      </c>
      <c r="E1644" s="141" t="s">
        <v>23956</v>
      </c>
      <c r="F1644" s="141" t="s">
        <v>23957</v>
      </c>
      <c r="I1644" s="141" t="s">
        <v>27</v>
      </c>
      <c r="J1644" s="649">
        <v>36.42</v>
      </c>
    </row>
    <row r="1645" spans="1:10" hidden="1">
      <c r="A1645" s="141" t="s">
        <v>23959</v>
      </c>
      <c r="B1645" s="141" t="str">
        <f t="shared" si="25"/>
        <v>PROJETO EXECUTIVO ESTRUTURAL PARA PREDIOS ESCOLARES E/OU ADMINISTRATIVOS DE 501 ATE 3000M2,CONSIDERANDO O PROJETO BASICOPROJETO EXECUTIVO ESTRUTURAL PARA PREDIOS ESCOLARES E/OU ADM EXISTENTE,APRESENTADO NOS PADROES DA CONTRATANTE,CONSTANDODE PLANTAS DE FORMA,ARMACAO E DETALHESPROJETO EXECUTIVO ESTRUTURAL PARA PREDIOS ESCOLARES E/OU ADM</v>
      </c>
      <c r="C1645" s="141" t="s">
        <v>23954</v>
      </c>
      <c r="D1645" s="141" t="s">
        <v>23960</v>
      </c>
      <c r="E1645" s="141" t="s">
        <v>23961</v>
      </c>
      <c r="F1645" s="141" t="s">
        <v>23962</v>
      </c>
      <c r="I1645" s="141" t="s">
        <v>27</v>
      </c>
      <c r="J1645" s="649">
        <v>37.18</v>
      </c>
    </row>
    <row r="1646" spans="1:10" hidden="1">
      <c r="A1646" s="141" t="s">
        <v>23963</v>
      </c>
      <c r="B1646" s="141" t="str">
        <f t="shared" si="25"/>
        <v>PROJETO EXECUTIVO ESTRUTURAL PARA PREDIOS ESCOLARES E/OU ADMINISTRATIVOS DE 501 ATE 3000M2,CONSIDERANDO O PROJETO BASICOPROJETO EXECUTIVO ESTRUTURAL PARA PREDIOS ESCOLARES E/OU ADM EXISTENTE,APRESENTADO NOS PADROES DA CONTRATANTE,CONSTANDODE PLANTAS DE FORMA,ARMACAO E DETALHESPROJETO EXECUTIVO ESTRUTURAL PARA PREDIOS ESCOLARES E/OU ADM</v>
      </c>
      <c r="C1646" s="141" t="s">
        <v>23954</v>
      </c>
      <c r="D1646" s="141" t="s">
        <v>23960</v>
      </c>
      <c r="E1646" s="141" t="s">
        <v>23961</v>
      </c>
      <c r="F1646" s="141" t="s">
        <v>23962</v>
      </c>
      <c r="I1646" s="141" t="s">
        <v>27</v>
      </c>
      <c r="J1646" s="649">
        <v>32.22</v>
      </c>
    </row>
    <row r="1647" spans="1:10" hidden="1">
      <c r="A1647" s="141" t="s">
        <v>23964</v>
      </c>
      <c r="B1647" s="141" t="str">
        <f t="shared" si="25"/>
        <v>PROJETO EXECUTIVO ESTRUTURAL PARA PREDIOS ESCOLARES E/OU ADMINISTRATIVOS ACIMA DE 3000M2,CONSIDERANDO O PROJETO BASICO EPROJETO EXECUTIVO ESTRUTURAL PARA PREDIOS ESCOLARES E/OU ADMXISTENTE,APRESENTADO NOS PADROES DA CONTRATANTE,CONSTANDO DE PLANTAS DE FORMA,ARMACAO E DETALHESPROJETO EXECUTIVO ESTRUTURAL PARA PREDIOS ESCOLARES E/OU ADM</v>
      </c>
      <c r="C1647" s="141" t="s">
        <v>23954</v>
      </c>
      <c r="D1647" s="141" t="s">
        <v>23965</v>
      </c>
      <c r="E1647" s="141" t="s">
        <v>23966</v>
      </c>
      <c r="F1647" s="141" t="s">
        <v>23967</v>
      </c>
      <c r="I1647" s="141" t="s">
        <v>27</v>
      </c>
      <c r="J1647" s="649">
        <v>31.29</v>
      </c>
    </row>
    <row r="1648" spans="1:10" hidden="1">
      <c r="A1648" s="141" t="s">
        <v>23968</v>
      </c>
      <c r="B1648" s="141" t="str">
        <f t="shared" si="25"/>
        <v>PROJETO EXECUTIVO ESTRUTURAL PARA PREDIOS ESCOLARES E/OU ADMINISTRATIVOS ACIMA DE 3000M2,CONSIDERANDO O PROJETO BASICO EPROJETO EXECUTIVO ESTRUTURAL PARA PREDIOS ESCOLARES E/OU ADMXISTENTE,APRESENTADO NOS PADROES DA CONTRATANTE,CONSTANDO DE PLANTAS DE FORMA,ARMACAO E DETALHESPROJETO EXECUTIVO ESTRUTURAL PARA PREDIOS ESCOLARES E/OU ADM</v>
      </c>
      <c r="C1648" s="141" t="s">
        <v>23954</v>
      </c>
      <c r="D1648" s="141" t="s">
        <v>23965</v>
      </c>
      <c r="E1648" s="141" t="s">
        <v>23966</v>
      </c>
      <c r="F1648" s="141" t="s">
        <v>23967</v>
      </c>
      <c r="I1648" s="141" t="s">
        <v>27</v>
      </c>
      <c r="J1648" s="649">
        <v>27.11</v>
      </c>
    </row>
    <row r="1649" spans="1:10" hidden="1">
      <c r="A1649" s="141" t="s">
        <v>23969</v>
      </c>
      <c r="B1649" s="141" t="str">
        <f t="shared" si="25"/>
        <v>PROJETO BASICO DE INSTALACAO DE SEGURANCA (CFTV E SONORIZACAO),ATE 500M2,APRESENTADO NOS PADROES DA CONTRATANTE,INCLUSIVPROJETO BASICO DE INSTALACAO DE SEGURANCA (CFTV E SONORIZACAE AS LEGALIZACOES PERTINENTESPROJETO BASICO DE INSTALACAO DE SEGURANCA (CFTV E SONORIZACA</v>
      </c>
      <c r="C1649" s="141" t="s">
        <v>23970</v>
      </c>
      <c r="D1649" s="141" t="s">
        <v>23971</v>
      </c>
      <c r="E1649" s="141" t="s">
        <v>22943</v>
      </c>
      <c r="I1649" s="141" t="s">
        <v>27</v>
      </c>
      <c r="J1649" s="649">
        <v>3.03</v>
      </c>
    </row>
    <row r="1650" spans="1:10" hidden="1">
      <c r="A1650" s="141" t="s">
        <v>23972</v>
      </c>
      <c r="B1650" s="141" t="str">
        <f t="shared" si="25"/>
        <v>PROJETO BASICO DE INSTALACAO DE SEGURANCA (CFTV E SONORIZACAO),ATE 500M2,APRESENTADO NOS PADROES DA CONTRATANTE,INCLUSIVPROJETO BASICO DE INSTALACAO DE SEGURANCA (CFTV E SONORIZACAE AS LEGALIZACOES PERTINENTESPROJETO BASICO DE INSTALACAO DE SEGURANCA (CFTV E SONORIZACA</v>
      </c>
      <c r="C1650" s="141" t="s">
        <v>23970</v>
      </c>
      <c r="D1650" s="141" t="s">
        <v>23971</v>
      </c>
      <c r="E1650" s="141" t="s">
        <v>22943</v>
      </c>
      <c r="I1650" s="141" t="s">
        <v>27</v>
      </c>
      <c r="J1650" s="649">
        <v>2.62</v>
      </c>
    </row>
    <row r="1651" spans="1:10" hidden="1">
      <c r="A1651" s="141" t="s">
        <v>23973</v>
      </c>
      <c r="B1651" s="141" t="str">
        <f t="shared" si="25"/>
        <v>PROJETO BASICO DE INSTALACAO DE SEGURANCA (CFTV E SONORIZACAO),DE 501 ATE 3000M2,APRESENTADO NOS PADROES DA CONTRATANTE,PROJETO BASICO DE INSTALACAO DE SEGURANCA (CFTV E SONORIZACAINCLUSIVE AS LEGALIZACOES PERTINENTESPROJETO BASICO DE INSTALACAO DE SEGURANCA (CFTV E SONORIZACA</v>
      </c>
      <c r="C1651" s="141" t="s">
        <v>23970</v>
      </c>
      <c r="D1651" s="141" t="s">
        <v>23974</v>
      </c>
      <c r="E1651" s="141" t="s">
        <v>23399</v>
      </c>
      <c r="I1651" s="141" t="s">
        <v>27</v>
      </c>
      <c r="J1651" s="649">
        <v>2.1</v>
      </c>
    </row>
    <row r="1652" spans="1:10" hidden="1">
      <c r="A1652" s="141" t="s">
        <v>23975</v>
      </c>
      <c r="B1652" s="141" t="str">
        <f t="shared" si="25"/>
        <v>PROJETO BASICO DE INSTALACAO DE SEGURANCA (CFTV E SONORIZACAO),DE 501 ATE 3000M2,APRESENTADO NOS PADROES DA CONTRATANTE,PROJETO BASICO DE INSTALACAO DE SEGURANCA (CFTV E SONORIZACAINCLUSIVE AS LEGALIZACOES PERTINENTESPROJETO BASICO DE INSTALACAO DE SEGURANCA (CFTV E SONORIZACA</v>
      </c>
      <c r="C1652" s="141" t="s">
        <v>23970</v>
      </c>
      <c r="D1652" s="141" t="s">
        <v>23974</v>
      </c>
      <c r="E1652" s="141" t="s">
        <v>23399</v>
      </c>
      <c r="I1652" s="141" t="s">
        <v>27</v>
      </c>
      <c r="J1652" s="649">
        <v>1.82</v>
      </c>
    </row>
    <row r="1653" spans="1:10" hidden="1">
      <c r="A1653" s="141" t="s">
        <v>23976</v>
      </c>
      <c r="B1653" s="141" t="str">
        <f t="shared" si="25"/>
        <v>PROJETO BASICO DE INSTALACAO DE SEGURANCA (CFTV E SONORIZACAO),ACIMA DE 3000M2,APRESENTADO NOS PADROES DA CONTRATANTE,INPROJETO BASICO DE INSTALACAO DE SEGURANCA (CFTV E SONORIZACACLUSIVE AS LEGALIZACOES PERTINENTESPROJETO BASICO DE INSTALACAO DE SEGURANCA (CFTV E SONORIZACA</v>
      </c>
      <c r="C1653" s="141" t="s">
        <v>23970</v>
      </c>
      <c r="D1653" s="141" t="s">
        <v>23977</v>
      </c>
      <c r="E1653" s="141" t="s">
        <v>22775</v>
      </c>
      <c r="I1653" s="141" t="s">
        <v>27</v>
      </c>
      <c r="J1653" s="649">
        <v>1.24</v>
      </c>
    </row>
    <row r="1654" spans="1:10" hidden="1">
      <c r="A1654" s="141" t="s">
        <v>23978</v>
      </c>
      <c r="B1654" s="141" t="str">
        <f t="shared" si="25"/>
        <v>PROJETO BASICO DE INSTALACAO DE SEGURANCA (CFTV E SONORIZACAO),ACIMA DE 3000M2,APRESENTADO NOS PADROES DA CONTRATANTE,INPROJETO BASICO DE INSTALACAO DE SEGURANCA (CFTV E SONORIZACACLUSIVE AS LEGALIZACOES PERTINENTESPROJETO BASICO DE INSTALACAO DE SEGURANCA (CFTV E SONORIZACA</v>
      </c>
      <c r="C1654" s="141" t="s">
        <v>23970</v>
      </c>
      <c r="D1654" s="141" t="s">
        <v>23977</v>
      </c>
      <c r="E1654" s="141" t="s">
        <v>22775</v>
      </c>
      <c r="I1654" s="141" t="s">
        <v>27</v>
      </c>
      <c r="J1654" s="649">
        <v>1.07</v>
      </c>
    </row>
    <row r="1655" spans="1:10" hidden="1">
      <c r="A1655" s="141" t="s">
        <v>23979</v>
      </c>
      <c r="B1655" s="141" t="str">
        <f t="shared" si="25"/>
        <v>PROJETO EXECUTIVO DE INSTALACAO DE SEGURANCA(CFTV E SONORIZACAO),CONSIDERANDO PROJETO BASICO EXISTENTE,ATE 500M2,APRESENPROJETO EXECUTIVO DE INSTALACAO DE SEGURANCA(CFTV E SONORIZATADO NOS PADROES DA CONTRATANTE,INCLUSIVE AS LEGALIZACOES PERTINENTESPROJETO EXECUTIVO DE INSTALACAO DE SEGURANCA(CFTV E SONORIZA</v>
      </c>
      <c r="C1655" s="141" t="s">
        <v>23980</v>
      </c>
      <c r="D1655" s="141" t="s">
        <v>23981</v>
      </c>
      <c r="E1655" s="141" t="s">
        <v>23632</v>
      </c>
      <c r="F1655" s="141" t="s">
        <v>23633</v>
      </c>
      <c r="I1655" s="141" t="s">
        <v>27</v>
      </c>
      <c r="J1655" s="649">
        <v>3.03</v>
      </c>
    </row>
    <row r="1656" spans="1:10" hidden="1">
      <c r="A1656" s="141" t="s">
        <v>23982</v>
      </c>
      <c r="B1656" s="141" t="str">
        <f t="shared" si="25"/>
        <v>PROJETO EXECUTIVO DE INSTALACAO DE SEGURANCA(CFTV E SONORIZACAO),CONSIDERANDO PROJETO BASICO EXISTENTE,ATE 500M2,APRESENPROJETO EXECUTIVO DE INSTALACAO DE SEGURANCA(CFTV E SONORIZATADO NOS PADROES DA CONTRATANTE,INCLUSIVE AS LEGALIZACOES PERTINENTESPROJETO EXECUTIVO DE INSTALACAO DE SEGURANCA(CFTV E SONORIZA</v>
      </c>
      <c r="C1656" s="141" t="s">
        <v>23980</v>
      </c>
      <c r="D1656" s="141" t="s">
        <v>23981</v>
      </c>
      <c r="E1656" s="141" t="s">
        <v>23632</v>
      </c>
      <c r="F1656" s="141" t="s">
        <v>23633</v>
      </c>
      <c r="I1656" s="141" t="s">
        <v>27</v>
      </c>
      <c r="J1656" s="649">
        <v>2.62</v>
      </c>
    </row>
    <row r="1657" spans="1:10" hidden="1">
      <c r="A1657" s="141" t="s">
        <v>23983</v>
      </c>
      <c r="B1657" s="141" t="str">
        <f t="shared" si="25"/>
        <v>PROJETO EXECUTIVO DE INSTALACAO DE SEGURANCA(CFTV E SONORIZACAO),CONSIDERANDO PROJETO BASICO EXISTENTE,DE 501 ATE 3000M2PROJETO EXECUTIVO DE INSTALACAO DE SEGURANCA(CFTV E SONORIZA,APRESENTADO NOS PADROES DA CONTRATANTE,INCLUSIVE AS LEGALIZACOES PERTINENTESPROJETO EXECUTIVO DE INSTALACAO DE SEGURANCA(CFTV E SONORIZA</v>
      </c>
      <c r="C1657" s="141" t="s">
        <v>23980</v>
      </c>
      <c r="D1657" s="141" t="s">
        <v>23984</v>
      </c>
      <c r="E1657" s="141" t="s">
        <v>22673</v>
      </c>
      <c r="F1657" s="141" t="s">
        <v>22803</v>
      </c>
      <c r="I1657" s="141" t="s">
        <v>27</v>
      </c>
      <c r="J1657" s="649">
        <v>2.1</v>
      </c>
    </row>
    <row r="1658" spans="1:10" hidden="1">
      <c r="A1658" s="141" t="s">
        <v>23985</v>
      </c>
      <c r="B1658" s="141" t="str">
        <f t="shared" si="25"/>
        <v>PROJETO EXECUTIVO DE INSTALACAO DE SEGURANCA(CFTV E SONORIZACAO),CONSIDERANDO PROJETO BASICO EXISTENTE,DE 501 ATE 3000M2PROJETO EXECUTIVO DE INSTALACAO DE SEGURANCA(CFTV E SONORIZA,APRESENTADO NOS PADROES DA CONTRATANTE,INCLUSIVE AS LEGALIZACOES PERTINENTESPROJETO EXECUTIVO DE INSTALACAO DE SEGURANCA(CFTV E SONORIZA</v>
      </c>
      <c r="C1658" s="141" t="s">
        <v>23980</v>
      </c>
      <c r="D1658" s="141" t="s">
        <v>23984</v>
      </c>
      <c r="E1658" s="141" t="s">
        <v>22673</v>
      </c>
      <c r="F1658" s="141" t="s">
        <v>22803</v>
      </c>
      <c r="I1658" s="141" t="s">
        <v>27</v>
      </c>
      <c r="J1658" s="649">
        <v>1.82</v>
      </c>
    </row>
    <row r="1659" spans="1:10" hidden="1">
      <c r="A1659" s="141" t="s">
        <v>23986</v>
      </c>
      <c r="B1659" s="141" t="str">
        <f t="shared" si="25"/>
        <v>PROJETO EXECUTIVO DE INSTALACAO DE SEGURANCA(CFTV E SONORIZACAO),CONSIDERANDO PROJETO BASICO EXISTENTE,ACIMA DE 3000M2,APROJETO EXECUTIVO DE INSTALACAO DE SEGURANCA(CFTV E SONORIZAPRESENTADO NOS PADROES DA CONTRATANTE,INCLUSIVE AS LEGALIZACOES PERTINENTESPROJETO EXECUTIVO DE INSTALACAO DE SEGURANCA(CFTV E SONORIZA</v>
      </c>
      <c r="C1659" s="141" t="s">
        <v>23980</v>
      </c>
      <c r="D1659" s="141" t="s">
        <v>23987</v>
      </c>
      <c r="E1659" s="141" t="s">
        <v>22679</v>
      </c>
      <c r="F1659" s="141" t="s">
        <v>23480</v>
      </c>
      <c r="I1659" s="141" t="s">
        <v>27</v>
      </c>
      <c r="J1659" s="649">
        <v>1.24</v>
      </c>
    </row>
    <row r="1660" spans="1:10" hidden="1">
      <c r="A1660" s="141" t="s">
        <v>23988</v>
      </c>
      <c r="B1660" s="141" t="str">
        <f t="shared" si="25"/>
        <v>PROJETO EXECUTIVO DE INSTALACAO DE SEGURANCA(CFTV E SONORIZACAO),CONSIDERANDO PROJETO BASICO EXISTENTE,ACIMA DE 3000M2,APROJETO EXECUTIVO DE INSTALACAO DE SEGURANCA(CFTV E SONORIZAPRESENTADO NOS PADROES DA CONTRATANTE,INCLUSIVE AS LEGALIZACOES PERTINENTESPROJETO EXECUTIVO DE INSTALACAO DE SEGURANCA(CFTV E SONORIZA</v>
      </c>
      <c r="C1660" s="141" t="s">
        <v>23980</v>
      </c>
      <c r="D1660" s="141" t="s">
        <v>23987</v>
      </c>
      <c r="E1660" s="141" t="s">
        <v>22679</v>
      </c>
      <c r="F1660" s="141" t="s">
        <v>23480</v>
      </c>
      <c r="I1660" s="141" t="s">
        <v>27</v>
      </c>
      <c r="J1660" s="649">
        <v>1.07</v>
      </c>
    </row>
    <row r="1661" spans="1:10" hidden="1">
      <c r="A1661" s="141" t="s">
        <v>23989</v>
      </c>
      <c r="B1661" s="141" t="str">
        <f t="shared" si="25"/>
        <v>PROJETO BASICO DE SISTEMA CENTRAL DE GASES MEDICINAIS (OXIGENIO,AR COMPRIMIDO E VACUO),APRESENTADO NOS PADROES DA CONTRAPROJETO BASICO DE SISTEMA CENTRAL DE GASES MEDICINAIS (OXIGETANTE,COM AREA ATE 1000M2PROJETO BASICO DE SISTEMA CENTRAL DE GASES MEDICINAIS (OXIGE</v>
      </c>
      <c r="C1661" s="141" t="s">
        <v>23990</v>
      </c>
      <c r="D1661" s="141" t="s">
        <v>23991</v>
      </c>
      <c r="E1661" s="141" t="s">
        <v>23992</v>
      </c>
      <c r="I1661" s="141" t="s">
        <v>27</v>
      </c>
      <c r="J1661" s="649">
        <v>0.98</v>
      </c>
    </row>
    <row r="1662" spans="1:10" hidden="1">
      <c r="A1662" s="141" t="s">
        <v>23993</v>
      </c>
      <c r="B1662" s="141" t="str">
        <f t="shared" si="25"/>
        <v>PROJETO BASICO DE SISTEMA CENTRAL DE GASES MEDICINAIS (OXIGENIO,AR COMPRIMIDO E VACUO),APRESENTADO NOS PADROES DA CONTRAPROJETO BASICO DE SISTEMA CENTRAL DE GASES MEDICINAIS (OXIGETANTE,COM AREA ATE 1000M2PROJETO BASICO DE SISTEMA CENTRAL DE GASES MEDICINAIS (OXIGE</v>
      </c>
      <c r="C1662" s="141" t="s">
        <v>23990</v>
      </c>
      <c r="D1662" s="141" t="s">
        <v>23991</v>
      </c>
      <c r="E1662" s="141" t="s">
        <v>23992</v>
      </c>
      <c r="I1662" s="141" t="s">
        <v>27</v>
      </c>
      <c r="J1662" s="649">
        <v>0.85</v>
      </c>
    </row>
    <row r="1663" spans="1:10" hidden="1">
      <c r="A1663" s="141" t="s">
        <v>23994</v>
      </c>
      <c r="B1663" s="141" t="str">
        <f t="shared" si="25"/>
        <v>PROJETO BASICO DE SISTEMA CENTRAL DE GASES MEDICINAIS (OXIGENIO,AR COMPRIMIDO E VACUO),APRESENTADO NOS PADROES DA CONTRAPROJETO BASICO DE SISTEMA CENTRAL DE GASES MEDICINAIS (OXIGETANTE,COM AREA DE 1001 ATE 4000M2PROJETO BASICO DE SISTEMA CENTRAL DE GASES MEDICINAIS (OXIGE</v>
      </c>
      <c r="C1663" s="141" t="s">
        <v>23990</v>
      </c>
      <c r="D1663" s="141" t="s">
        <v>23991</v>
      </c>
      <c r="E1663" s="141" t="s">
        <v>23995</v>
      </c>
      <c r="I1663" s="141" t="s">
        <v>27</v>
      </c>
      <c r="J1663" s="649">
        <v>0.72</v>
      </c>
    </row>
    <row r="1664" spans="1:10" hidden="1">
      <c r="A1664" s="141" t="s">
        <v>23996</v>
      </c>
      <c r="B1664" s="141" t="str">
        <f t="shared" si="25"/>
        <v>PROJETO BASICO DE SISTEMA CENTRAL DE GASES MEDICINAIS (OXIGENIO,AR COMPRIMIDO E VACUO),APRESENTADO NOS PADROES DA CONTRAPROJETO BASICO DE SISTEMA CENTRAL DE GASES MEDICINAIS (OXIGETANTE,COM AREA DE 1001 ATE 4000M2PROJETO BASICO DE SISTEMA CENTRAL DE GASES MEDICINAIS (OXIGE</v>
      </c>
      <c r="C1664" s="141" t="s">
        <v>23990</v>
      </c>
      <c r="D1664" s="141" t="s">
        <v>23991</v>
      </c>
      <c r="E1664" s="141" t="s">
        <v>23995</v>
      </c>
      <c r="I1664" s="141" t="s">
        <v>27</v>
      </c>
      <c r="J1664" s="649">
        <v>0.62</v>
      </c>
    </row>
    <row r="1665" spans="1:10" hidden="1">
      <c r="A1665" s="141" t="s">
        <v>23997</v>
      </c>
      <c r="B1665" s="141" t="str">
        <f t="shared" si="25"/>
        <v>PROJETO BASICO DE SISTEMA CENTRAL DE GASES MEDICINAIS (OXIGENIO,AR COMPRIMIDO E VACUO),APRESENTADO NOS PADROES DA CONTRAPROJETO BASICO DE SISTEMA CENTRAL DE GASES MEDICINAIS (OXIGETANTE,COM AREA ACIMA DE 4000M2PROJETO BASICO DE SISTEMA CENTRAL DE GASES MEDICINAIS (OXIGE</v>
      </c>
      <c r="C1665" s="141" t="s">
        <v>23990</v>
      </c>
      <c r="D1665" s="141" t="s">
        <v>23991</v>
      </c>
      <c r="E1665" s="141" t="s">
        <v>23998</v>
      </c>
      <c r="I1665" s="141" t="s">
        <v>27</v>
      </c>
      <c r="J1665" s="649">
        <v>0.46</v>
      </c>
    </row>
    <row r="1666" spans="1:10" hidden="1">
      <c r="A1666" s="141" t="s">
        <v>23999</v>
      </c>
      <c r="B1666" s="141" t="str">
        <f t="shared" si="25"/>
        <v>PROJETO BASICO DE SISTEMA CENTRAL DE GASES MEDICINAIS (OXIGENIO,AR COMPRIMIDO E VACUO),APRESENTADO NOS PADROES DA CONTRAPROJETO BASICO DE SISTEMA CENTRAL DE GASES MEDICINAIS (OXIGETANTE,COM AREA ACIMA DE 4000M2PROJETO BASICO DE SISTEMA CENTRAL DE GASES MEDICINAIS (OXIGE</v>
      </c>
      <c r="C1666" s="141" t="s">
        <v>23990</v>
      </c>
      <c r="D1666" s="141" t="s">
        <v>23991</v>
      </c>
      <c r="E1666" s="141" t="s">
        <v>23998</v>
      </c>
      <c r="I1666" s="141" t="s">
        <v>27</v>
      </c>
      <c r="J1666" s="649">
        <v>0.4</v>
      </c>
    </row>
    <row r="1667" spans="1:10" hidden="1">
      <c r="A1667" s="141" t="s">
        <v>24000</v>
      </c>
      <c r="B1667" s="141" t="str">
        <f t="shared" ref="B1667:B1730" si="26">C1667&amp;D1667&amp;C1667&amp;E1667&amp;F1667&amp;G1667&amp;H1667&amp;C1667</f>
        <v>PROJETO EXECUTIVO DE SISTEMA CENTRAL DE GASES MEDICINAIS (OXIGENIO,AR COMPRIMIDO E VACUO),CONSIDERANDO O PROJETO BASICOPROJETO EXECUTIVO DE SISTEMA CENTRAL DE GASES MEDICINAIS (OXEXISTENTE,APRESENTADO NOS PADROES DA CONTRATANTE,COM AREA ATE 1000M2PROJETO EXECUTIVO DE SISTEMA CENTRAL DE GASES MEDICINAIS (OX</v>
      </c>
      <c r="C1667" s="141" t="s">
        <v>23229</v>
      </c>
      <c r="D1667" s="141" t="s">
        <v>24001</v>
      </c>
      <c r="E1667" s="141" t="s">
        <v>24002</v>
      </c>
      <c r="F1667" s="141" t="s">
        <v>24003</v>
      </c>
      <c r="I1667" s="141" t="s">
        <v>27</v>
      </c>
      <c r="J1667" s="649">
        <v>0.98</v>
      </c>
    </row>
    <row r="1668" spans="1:10" hidden="1">
      <c r="A1668" s="141" t="s">
        <v>24004</v>
      </c>
      <c r="B1668" s="141" t="str">
        <f t="shared" si="26"/>
        <v>PROJETO EXECUTIVO DE SISTEMA CENTRAL DE GASES MEDICINAIS (OXIGENIO,AR COMPRIMIDO E VACUO),CONSIDERANDO O PROJETO BASICOPROJETO EXECUTIVO DE SISTEMA CENTRAL DE GASES MEDICINAIS (OXEXISTENTE,APRESENTADO NOS PADROES DA CONTRATANTE,COM AREA ATE 1000M2PROJETO EXECUTIVO DE SISTEMA CENTRAL DE GASES MEDICINAIS (OX</v>
      </c>
      <c r="C1668" s="141" t="s">
        <v>23229</v>
      </c>
      <c r="D1668" s="141" t="s">
        <v>24001</v>
      </c>
      <c r="E1668" s="141" t="s">
        <v>24002</v>
      </c>
      <c r="F1668" s="141" t="s">
        <v>24003</v>
      </c>
      <c r="I1668" s="141" t="s">
        <v>27</v>
      </c>
      <c r="J1668" s="649">
        <v>0.85</v>
      </c>
    </row>
    <row r="1669" spans="1:10" hidden="1">
      <c r="A1669" s="141" t="s">
        <v>24005</v>
      </c>
      <c r="B1669" s="141" t="str">
        <f t="shared" si="26"/>
        <v>PROJETO EXECUTIVO DE SISTEMA CENTRAL DE GASES MEDICINAIS (OXIGENIO,AR COMPRIMIDO E VACUO),CONSIDERANDO O PROJETO BASICOPROJETO EXECUTIVO DE SISTEMA CENTRAL DE GASES MEDICINAIS (OXEXISTENTE,APRESENTADO NOS PADROES DA CONTRATANTE,COM AREA DE 1001 ATE 4000M2PROJETO EXECUTIVO DE SISTEMA CENTRAL DE GASES MEDICINAIS (OX</v>
      </c>
      <c r="C1669" s="141" t="s">
        <v>23229</v>
      </c>
      <c r="D1669" s="141" t="s">
        <v>24001</v>
      </c>
      <c r="E1669" s="141" t="s">
        <v>24006</v>
      </c>
      <c r="F1669" s="141" t="s">
        <v>24007</v>
      </c>
      <c r="I1669" s="141" t="s">
        <v>27</v>
      </c>
      <c r="J1669" s="649">
        <v>0.72</v>
      </c>
    </row>
    <row r="1670" spans="1:10" hidden="1">
      <c r="A1670" s="141" t="s">
        <v>24008</v>
      </c>
      <c r="B1670" s="141" t="str">
        <f t="shared" si="26"/>
        <v>PROJETO EXECUTIVO DE SISTEMA CENTRAL DE GASES MEDICINAIS (OXIGENIO,AR COMPRIMIDO E VACUO),CONSIDERANDO O PROJETO BASICOPROJETO EXECUTIVO DE SISTEMA CENTRAL DE GASES MEDICINAIS (OXEXISTENTE,APRESENTADO NOS PADROES DA CONTRATANTE,COM AREA DE 1001 ATE 4000M2PROJETO EXECUTIVO DE SISTEMA CENTRAL DE GASES MEDICINAIS (OX</v>
      </c>
      <c r="C1670" s="141" t="s">
        <v>23229</v>
      </c>
      <c r="D1670" s="141" t="s">
        <v>24001</v>
      </c>
      <c r="E1670" s="141" t="s">
        <v>24006</v>
      </c>
      <c r="F1670" s="141" t="s">
        <v>24007</v>
      </c>
      <c r="I1670" s="141" t="s">
        <v>27</v>
      </c>
      <c r="J1670" s="649">
        <v>0.62</v>
      </c>
    </row>
    <row r="1671" spans="1:10" hidden="1">
      <c r="A1671" s="141" t="s">
        <v>24009</v>
      </c>
      <c r="B1671" s="141" t="str">
        <f t="shared" si="26"/>
        <v>PROJETO EXECUTIVO DE SISTEMA CENTRAL DE GASES MEDICINAIS (OXIGENIO,AR COMPRIMIDO E VACUO),CONSIDERANDO O PROJETO BASICOPROJETO EXECUTIVO DE SISTEMA CENTRAL DE GASES MEDICINAIS (OXEXISTENTE,APRESENTADO NOS PADROES DA CONTRATANTE,COM AREA ACIMA DE 4000M2PROJETO EXECUTIVO DE SISTEMA CENTRAL DE GASES MEDICINAIS (OX</v>
      </c>
      <c r="C1671" s="141" t="s">
        <v>23229</v>
      </c>
      <c r="D1671" s="141" t="s">
        <v>24001</v>
      </c>
      <c r="E1671" s="141" t="s">
        <v>24010</v>
      </c>
      <c r="F1671" s="141" t="s">
        <v>24011</v>
      </c>
      <c r="I1671" s="141" t="s">
        <v>27</v>
      </c>
      <c r="J1671" s="649">
        <v>0.46</v>
      </c>
    </row>
    <row r="1672" spans="1:10" hidden="1">
      <c r="A1672" s="141" t="s">
        <v>24012</v>
      </c>
      <c r="B1672" s="141" t="str">
        <f t="shared" si="26"/>
        <v>PROJETO EXECUTIVO DE SISTEMA CENTRAL DE GASES MEDICINAIS (OXIGENIO,AR COMPRIMIDO E VACUO),CONSIDERANDO O PROJETO BASICOPROJETO EXECUTIVO DE SISTEMA CENTRAL DE GASES MEDICINAIS (OXEXISTENTE,APRESENTADO NOS PADROES DA CONTRATANTE,COM AREA ACIMA DE 4000M2PROJETO EXECUTIVO DE SISTEMA CENTRAL DE GASES MEDICINAIS (OX</v>
      </c>
      <c r="C1672" s="141" t="s">
        <v>23229</v>
      </c>
      <c r="D1672" s="141" t="s">
        <v>24001</v>
      </c>
      <c r="E1672" s="141" t="s">
        <v>24010</v>
      </c>
      <c r="F1672" s="141" t="s">
        <v>24011</v>
      </c>
      <c r="I1672" s="141" t="s">
        <v>27</v>
      </c>
      <c r="J1672" s="649">
        <v>0.4</v>
      </c>
    </row>
    <row r="1673" spans="1:10" hidden="1">
      <c r="A1673" s="141" t="s">
        <v>24013</v>
      </c>
      <c r="B1673" s="141" t="str">
        <f t="shared" si="26"/>
        <v>PROJETO BASICO PARA SISTEMA DE EXAUSTAO MECANICA DE COZINHA,APRESENTADO NOS PADROES DA CONTRATANTE,COM AREA ATE 50M2PROJETO BASICO PARA SISTEMA DE EXAUSTAO MECANICA DE COZINHA,PROJETO BASICO PARA SISTEMA DE EXAUSTAO MECANICA DE COZINHA,</v>
      </c>
      <c r="C1673" s="141" t="s">
        <v>24014</v>
      </c>
      <c r="D1673" s="141" t="s">
        <v>24015</v>
      </c>
      <c r="I1673" s="141" t="s">
        <v>14</v>
      </c>
      <c r="J1673" s="649">
        <v>1342.01</v>
      </c>
    </row>
    <row r="1674" spans="1:10" hidden="1">
      <c r="A1674" s="141" t="s">
        <v>24016</v>
      </c>
      <c r="B1674" s="141" t="str">
        <f t="shared" si="26"/>
        <v>PROJETO BASICO PARA SISTEMA DE EXAUSTAO MECANICA DE COZINHA,APRESENTADO NOS PADROES DA CONTRATANTE,COM AREA ATE 50M2PROJETO BASICO PARA SISTEMA DE EXAUSTAO MECANICA DE COZINHA,PROJETO BASICO PARA SISTEMA DE EXAUSTAO MECANICA DE COZINHA,</v>
      </c>
      <c r="C1674" s="141" t="s">
        <v>24014</v>
      </c>
      <c r="D1674" s="141" t="s">
        <v>24015</v>
      </c>
      <c r="I1674" s="141" t="s">
        <v>14</v>
      </c>
      <c r="J1674" s="649">
        <v>1162.8699999999999</v>
      </c>
    </row>
    <row r="1675" spans="1:10" hidden="1">
      <c r="A1675" s="141" t="s">
        <v>24017</v>
      </c>
      <c r="B1675" s="141" t="str">
        <f t="shared" si="26"/>
        <v>PROJETO BASICO PARA SISTEMA DE EXAUSTAO MECANICA DE COZINHA,APRESENTADO NOS PADROES DA CONTRATANTE,COM AREA DE 51 ATE 10PROJETO BASICO PARA SISTEMA DE EXAUSTAO MECANICA DE COZINHA,0M2PROJETO BASICO PARA SISTEMA DE EXAUSTAO MECANICA DE COZINHA,</v>
      </c>
      <c r="C1675" s="141" t="s">
        <v>24014</v>
      </c>
      <c r="D1675" s="141" t="s">
        <v>24018</v>
      </c>
      <c r="E1675" s="141" t="s">
        <v>23828</v>
      </c>
      <c r="I1675" s="141" t="s">
        <v>14</v>
      </c>
      <c r="J1675" s="649">
        <v>1789.35</v>
      </c>
    </row>
    <row r="1676" spans="1:10" hidden="1">
      <c r="A1676" s="141" t="s">
        <v>24019</v>
      </c>
      <c r="B1676" s="141" t="str">
        <f t="shared" si="26"/>
        <v>PROJETO BASICO PARA SISTEMA DE EXAUSTAO MECANICA DE COZINHA,APRESENTADO NOS PADROES DA CONTRATANTE,COM AREA DE 51 ATE 10PROJETO BASICO PARA SISTEMA DE EXAUSTAO MECANICA DE COZINHA,0M2PROJETO BASICO PARA SISTEMA DE EXAUSTAO MECANICA DE COZINHA,</v>
      </c>
      <c r="C1676" s="141" t="s">
        <v>24014</v>
      </c>
      <c r="D1676" s="141" t="s">
        <v>24018</v>
      </c>
      <c r="E1676" s="141" t="s">
        <v>23828</v>
      </c>
      <c r="I1676" s="141" t="s">
        <v>14</v>
      </c>
      <c r="J1676" s="649">
        <v>1550.49</v>
      </c>
    </row>
    <row r="1677" spans="1:10" hidden="1">
      <c r="A1677" s="141" t="s">
        <v>24020</v>
      </c>
      <c r="B1677" s="141" t="str">
        <f t="shared" si="26"/>
        <v>PROJETO BASICO PARA SISTEMA DE EXAUSTAO MECANICA DE COZINHA,APRESENTADO NOS PADROES DA CONTRATANTE,COM AREA ACIMA DE 100PROJETO BASICO PARA SISTEMA DE EXAUSTAO MECANICA DE COZINHA,M2PROJETO BASICO PARA SISTEMA DE EXAUSTAO MECANICA DE COZINHA,</v>
      </c>
      <c r="C1677" s="141" t="s">
        <v>24014</v>
      </c>
      <c r="D1677" s="141" t="s">
        <v>24021</v>
      </c>
      <c r="E1677" s="141" t="s">
        <v>27</v>
      </c>
      <c r="I1677" s="141" t="s">
        <v>14</v>
      </c>
      <c r="J1677" s="649">
        <v>2236.69</v>
      </c>
    </row>
    <row r="1678" spans="1:10" hidden="1">
      <c r="A1678" s="141" t="s">
        <v>24022</v>
      </c>
      <c r="B1678" s="141" t="str">
        <f t="shared" si="26"/>
        <v>PROJETO BASICO PARA SISTEMA DE EXAUSTAO MECANICA DE COZINHA,APRESENTADO NOS PADROES DA CONTRATANTE,COM AREA ACIMA DE 100PROJETO BASICO PARA SISTEMA DE EXAUSTAO MECANICA DE COZINHA,M2PROJETO BASICO PARA SISTEMA DE EXAUSTAO MECANICA DE COZINHA,</v>
      </c>
      <c r="C1678" s="141" t="s">
        <v>24014</v>
      </c>
      <c r="D1678" s="141" t="s">
        <v>24021</v>
      </c>
      <c r="E1678" s="141" t="s">
        <v>27</v>
      </c>
      <c r="I1678" s="141" t="s">
        <v>14</v>
      </c>
      <c r="J1678" s="649">
        <v>1938.12</v>
      </c>
    </row>
    <row r="1679" spans="1:10" hidden="1">
      <c r="A1679" s="141" t="s">
        <v>24023</v>
      </c>
      <c r="B1679" s="141" t="str">
        <f t="shared" si="26"/>
        <v>PROJETO EXECUTIVO PARA SISTEMA DE EXAUSTAO MECANICA DE COZINHA,CONSIDERANDO O PROJETO BASICO EXISTENTE,APRESENTADO NOS PPROJETO EXECUTIVO PARA SISTEMA DE EXAUSTAO MECANICA DE COZINADROES DA CONTRATANTE,COM AREA ATE 50M2PROJETO EXECUTIVO PARA SISTEMA DE EXAUSTAO MECANICA DE COZIN</v>
      </c>
      <c r="C1679" s="141" t="s">
        <v>23240</v>
      </c>
      <c r="D1679" s="141" t="s">
        <v>24024</v>
      </c>
      <c r="E1679" s="141" t="s">
        <v>24025</v>
      </c>
      <c r="I1679" s="141" t="s">
        <v>14</v>
      </c>
      <c r="J1679" s="649">
        <v>1342.01</v>
      </c>
    </row>
    <row r="1680" spans="1:10" hidden="1">
      <c r="A1680" s="141" t="s">
        <v>24026</v>
      </c>
      <c r="B1680" s="141" t="str">
        <f t="shared" si="26"/>
        <v>PROJETO EXECUTIVO PARA SISTEMA DE EXAUSTAO MECANICA DE COZINHA,CONSIDERANDO O PROJETO BASICO EXISTENTE,APRESENTADO NOS PPROJETO EXECUTIVO PARA SISTEMA DE EXAUSTAO MECANICA DE COZINADROES DA CONTRATANTE,COM AREA ATE 50M2PROJETO EXECUTIVO PARA SISTEMA DE EXAUSTAO MECANICA DE COZIN</v>
      </c>
      <c r="C1680" s="141" t="s">
        <v>23240</v>
      </c>
      <c r="D1680" s="141" t="s">
        <v>24024</v>
      </c>
      <c r="E1680" s="141" t="s">
        <v>24025</v>
      </c>
      <c r="I1680" s="141" t="s">
        <v>14</v>
      </c>
      <c r="J1680" s="649">
        <v>1162.8699999999999</v>
      </c>
    </row>
    <row r="1681" spans="1:10" hidden="1">
      <c r="A1681" s="141" t="s">
        <v>24027</v>
      </c>
      <c r="B1681" s="141" t="str">
        <f t="shared" si="26"/>
        <v>PROJETO EXECUTIVO PARA SISTEMA DE EXAUSTAO MECANICA DE COZINHA,CONSIDERANDO O PROJETO BASICO EXISTENTE,APRESENTADO NOS PPROJETO EXECUTIVO PARA SISTEMA DE EXAUSTAO MECANICA DE COZINADROES DA CONTRATANTE,COM AREA DE 51 ATE 100M2PROJETO EXECUTIVO PARA SISTEMA DE EXAUSTAO MECANICA DE COZIN</v>
      </c>
      <c r="C1681" s="141" t="s">
        <v>23240</v>
      </c>
      <c r="D1681" s="141" t="s">
        <v>24024</v>
      </c>
      <c r="E1681" s="141" t="s">
        <v>24028</v>
      </c>
      <c r="I1681" s="141" t="s">
        <v>14</v>
      </c>
      <c r="J1681" s="649">
        <v>1789.35</v>
      </c>
    </row>
    <row r="1682" spans="1:10" hidden="1">
      <c r="A1682" s="141" t="s">
        <v>24029</v>
      </c>
      <c r="B1682" s="141" t="str">
        <f t="shared" si="26"/>
        <v>PROJETO EXECUTIVO PARA SISTEMA DE EXAUSTAO MECANICA DE COZINHA,CONSIDERANDO O PROJETO BASICO EXISTENTE,APRESENTADO NOS PPROJETO EXECUTIVO PARA SISTEMA DE EXAUSTAO MECANICA DE COZINADROES DA CONTRATANTE,COM AREA DE 51 ATE 100M2PROJETO EXECUTIVO PARA SISTEMA DE EXAUSTAO MECANICA DE COZIN</v>
      </c>
      <c r="C1682" s="141" t="s">
        <v>23240</v>
      </c>
      <c r="D1682" s="141" t="s">
        <v>24024</v>
      </c>
      <c r="E1682" s="141" t="s">
        <v>24028</v>
      </c>
      <c r="I1682" s="141" t="s">
        <v>14</v>
      </c>
      <c r="J1682" s="649">
        <v>1550.49</v>
      </c>
    </row>
    <row r="1683" spans="1:10" hidden="1">
      <c r="A1683" s="141" t="s">
        <v>24030</v>
      </c>
      <c r="B1683" s="141" t="str">
        <f t="shared" si="26"/>
        <v>PROJETO EXECUTIVO PARA SISTEMA DE EXAUSTAO MECANICA DE COZINHA,CONSIDERANDO O PROJETO BASICO EXISTENTE,APRESENTADO NOS PPROJETO EXECUTIVO PARA SISTEMA DE EXAUSTAO MECANICA DE COZINADROES DA CONTRATANTE,COM AREA ACIMA DE 100M2PROJETO EXECUTIVO PARA SISTEMA DE EXAUSTAO MECANICA DE COZIN</v>
      </c>
      <c r="C1683" s="141" t="s">
        <v>23240</v>
      </c>
      <c r="D1683" s="141" t="s">
        <v>24024</v>
      </c>
      <c r="E1683" s="141" t="s">
        <v>24031</v>
      </c>
      <c r="I1683" s="141" t="s">
        <v>14</v>
      </c>
      <c r="J1683" s="649">
        <v>2236.69</v>
      </c>
    </row>
    <row r="1684" spans="1:10" hidden="1">
      <c r="A1684" s="141" t="s">
        <v>24032</v>
      </c>
      <c r="B1684" s="141" t="str">
        <f t="shared" si="26"/>
        <v>PROJETO EXECUTIVO PARA SISTEMA DE EXAUSTAO MECANICA DE COZINHA,CONSIDERANDO O PROJETO BASICO EXISTENTE,APRESENTADO NOS PPROJETO EXECUTIVO PARA SISTEMA DE EXAUSTAO MECANICA DE COZINADROES DA CONTRATANTE,COM AREA ACIMA DE 100M2PROJETO EXECUTIVO PARA SISTEMA DE EXAUSTAO MECANICA DE COZIN</v>
      </c>
      <c r="C1684" s="141" t="s">
        <v>23240</v>
      </c>
      <c r="D1684" s="141" t="s">
        <v>24024</v>
      </c>
      <c r="E1684" s="141" t="s">
        <v>24031</v>
      </c>
      <c r="I1684" s="141" t="s">
        <v>14</v>
      </c>
      <c r="J1684" s="649">
        <v>1938.12</v>
      </c>
    </row>
    <row r="1685" spans="1:10" hidden="1">
      <c r="A1685" s="141" t="s">
        <v>24033</v>
      </c>
      <c r="B1685" s="141" t="str">
        <f t="shared" si="26"/>
        <v>MAO-DE-OBRA DE BIOLOGO JUNIOR,PARA SERVICOS DE CONSULTORIA DE ENGENHARIA E ARQUITETURA,INCLUSIVE ENCARGOS SOCIAISMAO-DE-OBRA DE BIOLOGO JUNIOR,PARA SERVICOS DE CONSULTORIA DMAO-DE-OBRA DE BIOLOGO JUNIOR,PARA SERVICOS DE CONSULTORIA D</v>
      </c>
      <c r="C1685" s="141" t="s">
        <v>24034</v>
      </c>
      <c r="D1685" s="141" t="s">
        <v>24035</v>
      </c>
      <c r="I1685" s="141" t="s">
        <v>19942</v>
      </c>
      <c r="J1685" s="649">
        <v>15512.64</v>
      </c>
    </row>
    <row r="1686" spans="1:10" hidden="1">
      <c r="A1686" s="141" t="s">
        <v>24036</v>
      </c>
      <c r="B1686" s="141" t="str">
        <f t="shared" si="26"/>
        <v>MAO-DE-OBRA DE BIOLOGO JUNIOR,PARA SERVICOS DE CONSULTORIA DE ENGENHARIA E ARQUITETURA,INCLUSIVE ENCARGOS SOCIAISMAO-DE-OBRA DE BIOLOGO JUNIOR,PARA SERVICOS DE CONSULTORIA DMAO-DE-OBRA DE BIOLOGO JUNIOR,PARA SERVICOS DE CONSULTORIA D</v>
      </c>
      <c r="C1686" s="141" t="s">
        <v>24034</v>
      </c>
      <c r="D1686" s="141" t="s">
        <v>24035</v>
      </c>
      <c r="I1686" s="141" t="s">
        <v>19942</v>
      </c>
      <c r="J1686" s="649">
        <v>13442.88</v>
      </c>
    </row>
    <row r="1687" spans="1:10" hidden="1">
      <c r="A1687" s="141" t="s">
        <v>24037</v>
      </c>
      <c r="B1687" s="141" t="str">
        <f t="shared" si="26"/>
        <v>MAO-DE-OBRA DE BIOLOGO PLENO,PARA SERVICOS DE CONSULTORIA DE ENGENHARIA E ARQUITETURA,INCLUSIVE ENCARGOS SOCIAISMAO-DE-OBRA DE BIOLOGO PLENO,PARA SERVICOS DE CONSULTORIA DEMAO-DE-OBRA DE BIOLOGO PLENO,PARA SERVICOS DE CONSULTORIA DE</v>
      </c>
      <c r="C1687" s="141" t="s">
        <v>24038</v>
      </c>
      <c r="D1687" s="141" t="s">
        <v>24039</v>
      </c>
      <c r="I1687" s="141" t="s">
        <v>19942</v>
      </c>
      <c r="J1687" s="649">
        <v>22862.400000000001</v>
      </c>
    </row>
    <row r="1688" spans="1:10" hidden="1">
      <c r="A1688" s="141" t="s">
        <v>24040</v>
      </c>
      <c r="B1688" s="141" t="str">
        <f t="shared" si="26"/>
        <v>MAO-DE-OBRA DE BIOLOGO PLENO,PARA SERVICOS DE CONSULTORIA DE ENGENHARIA E ARQUITETURA,INCLUSIVE ENCARGOS SOCIAISMAO-DE-OBRA DE BIOLOGO PLENO,PARA SERVICOS DE CONSULTORIA DEMAO-DE-OBRA DE BIOLOGO PLENO,PARA SERVICOS DE CONSULTORIA DE</v>
      </c>
      <c r="C1688" s="141" t="s">
        <v>24038</v>
      </c>
      <c r="D1688" s="141" t="s">
        <v>24039</v>
      </c>
      <c r="I1688" s="141" t="s">
        <v>19942</v>
      </c>
      <c r="J1688" s="649">
        <v>19808.8</v>
      </c>
    </row>
    <row r="1689" spans="1:10" hidden="1">
      <c r="A1689" s="141" t="s">
        <v>24041</v>
      </c>
      <c r="B1689" s="141" t="str">
        <f t="shared" si="26"/>
        <v>MAO-DE-OBRA DE BIOLOGO SENIOR,PARA SERVICOS DE CONSULTORIA DE ENGENHARIA E ARQUITETURA,INCLUSIVE ENCARGOS SOCIAISMAO-DE-OBRA DE BIOLOGO SENIOR,PARA SERVICOS DE CONSULTORIA DMAO-DE-OBRA DE BIOLOGO SENIOR,PARA SERVICOS DE CONSULTORIA D</v>
      </c>
      <c r="C1689" s="141" t="s">
        <v>24042</v>
      </c>
      <c r="D1689" s="141" t="s">
        <v>24035</v>
      </c>
      <c r="I1689" s="141" t="s">
        <v>19942</v>
      </c>
      <c r="J1689" s="649">
        <v>32658.560000000001</v>
      </c>
    </row>
    <row r="1690" spans="1:10" hidden="1">
      <c r="A1690" s="141" t="s">
        <v>24043</v>
      </c>
      <c r="B1690" s="141" t="str">
        <f t="shared" si="26"/>
        <v>MAO-DE-OBRA DE BIOLOGO SENIOR,PARA SERVICOS DE CONSULTORIA DE ENGENHARIA E ARQUITETURA,INCLUSIVE ENCARGOS SOCIAISMAO-DE-OBRA DE BIOLOGO SENIOR,PARA SERVICOS DE CONSULTORIA DMAO-DE-OBRA DE BIOLOGO SENIOR,PARA SERVICOS DE CONSULTORIA D</v>
      </c>
      <c r="C1690" s="141" t="s">
        <v>24042</v>
      </c>
      <c r="D1690" s="141" t="s">
        <v>24035</v>
      </c>
      <c r="I1690" s="141" t="s">
        <v>19942</v>
      </c>
      <c r="J1690" s="649">
        <v>28299.040000000001</v>
      </c>
    </row>
    <row r="1691" spans="1:10" hidden="1">
      <c r="A1691" s="141" t="s">
        <v>24044</v>
      </c>
      <c r="B1691" s="141" t="str">
        <f t="shared" si="26"/>
        <v>MAO-DE-OBRA DE AGRONOMO JUNIOR,PARA SERVICOS DE CONSULTORIADE ENGENHARIA E ARQUITETURA,INCLUSIVE ENCARGOS SOCIAISMAO-DE-OBRA DE AGRONOMO JUNIOR,PARA SERVICOS DE CONSULTORIAMAO-DE-OBRA DE AGRONOMO JUNIOR,PARA SERVICOS DE CONSULTORIA</v>
      </c>
      <c r="C1691" s="141" t="s">
        <v>24045</v>
      </c>
      <c r="D1691" s="141" t="s">
        <v>24046</v>
      </c>
      <c r="I1691" s="141" t="s">
        <v>19942</v>
      </c>
      <c r="J1691" s="649">
        <v>22161.919999999998</v>
      </c>
    </row>
    <row r="1692" spans="1:10" hidden="1">
      <c r="A1692" s="141" t="s">
        <v>24047</v>
      </c>
      <c r="B1692" s="141" t="str">
        <f t="shared" si="26"/>
        <v>MAO-DE-OBRA DE AGRONOMO JUNIOR,PARA SERVICOS DE CONSULTORIADE ENGENHARIA E ARQUITETURA,INCLUSIVE ENCARGOS SOCIAISMAO-DE-OBRA DE AGRONOMO JUNIOR,PARA SERVICOS DE CONSULTORIAMAO-DE-OBRA DE AGRONOMO JUNIOR,PARA SERVICOS DE CONSULTORIA</v>
      </c>
      <c r="C1692" s="141" t="s">
        <v>24045</v>
      </c>
      <c r="D1692" s="141" t="s">
        <v>24046</v>
      </c>
      <c r="I1692" s="141" t="s">
        <v>19942</v>
      </c>
      <c r="J1692" s="649">
        <v>19203.36</v>
      </c>
    </row>
    <row r="1693" spans="1:10" hidden="1">
      <c r="A1693" s="141" t="s">
        <v>24048</v>
      </c>
      <c r="B1693" s="141" t="str">
        <f t="shared" si="26"/>
        <v>MAO-DE-OBRA DE AGRONOMO PLENO,PARA SERVICOS DE CONSULTORIA DE ENGENHARIA E ARQUITETURA,INCLUSIVE ENCARGOS SOCIAISMAO-DE-OBRA DE AGRONOMO PLENO,PARA SERVICOS DE CONSULTORIA DMAO-DE-OBRA DE AGRONOMO PLENO,PARA SERVICOS DE CONSULTORIA D</v>
      </c>
      <c r="C1693" s="141" t="s">
        <v>24049</v>
      </c>
      <c r="D1693" s="141" t="s">
        <v>24035</v>
      </c>
      <c r="I1693" s="141" t="s">
        <v>19942</v>
      </c>
      <c r="J1693" s="649">
        <v>32658.560000000001</v>
      </c>
    </row>
    <row r="1694" spans="1:10" hidden="1">
      <c r="A1694" s="141" t="s">
        <v>142</v>
      </c>
      <c r="B1694" s="141" t="str">
        <f t="shared" si="26"/>
        <v>MAO-DE-OBRA DE AGRONOMO PLENO,PARA SERVICOS DE CONSULTORIA DE ENGENHARIA E ARQUITETURA,INCLUSIVE ENCARGOS SOCIAISMAO-DE-OBRA DE AGRONOMO PLENO,PARA SERVICOS DE CONSULTORIA DMAO-DE-OBRA DE AGRONOMO PLENO,PARA SERVICOS DE CONSULTORIA D</v>
      </c>
      <c r="C1694" s="141" t="s">
        <v>24049</v>
      </c>
      <c r="D1694" s="141" t="s">
        <v>24035</v>
      </c>
      <c r="I1694" s="141" t="s">
        <v>19942</v>
      </c>
      <c r="J1694" s="649">
        <v>28299.040000000001</v>
      </c>
    </row>
    <row r="1695" spans="1:10" hidden="1">
      <c r="A1695" s="141" t="s">
        <v>24050</v>
      </c>
      <c r="B1695" s="141" t="str">
        <f t="shared" si="26"/>
        <v>MAO-DE-OBRA DE AGRONOMO SENIOR,PARA SERVICOS DE CONSULTORIADE ENGENHARIA E ARQUITETURA,INCLUSIVE ENCARGOS SOCIAISMAO-DE-OBRA DE AGRONOMO SENIOR,PARA SERVICOS DE CONSULTORIAMAO-DE-OBRA DE AGRONOMO SENIOR,PARA SERVICOS DE CONSULTORIA</v>
      </c>
      <c r="C1695" s="141" t="s">
        <v>24051</v>
      </c>
      <c r="D1695" s="141" t="s">
        <v>24046</v>
      </c>
      <c r="I1695" s="141" t="s">
        <v>19942</v>
      </c>
      <c r="J1695" s="649">
        <v>46655.839999999997</v>
      </c>
    </row>
    <row r="1696" spans="1:10" hidden="1">
      <c r="A1696" s="141" t="s">
        <v>24052</v>
      </c>
      <c r="B1696" s="141" t="str">
        <f t="shared" si="26"/>
        <v>MAO-DE-OBRA DE AGRONOMO SENIOR,PARA SERVICOS DE CONSULTORIADE ENGENHARIA E ARQUITETURA,INCLUSIVE ENCARGOS SOCIAISMAO-DE-OBRA DE AGRONOMO SENIOR,PARA SERVICOS DE CONSULTORIAMAO-DE-OBRA DE AGRONOMO SENIOR,PARA SERVICOS DE CONSULTORIA</v>
      </c>
      <c r="C1696" s="141" t="s">
        <v>24051</v>
      </c>
      <c r="D1696" s="141" t="s">
        <v>24046</v>
      </c>
      <c r="I1696" s="141" t="s">
        <v>19942</v>
      </c>
      <c r="J1696" s="649">
        <v>40427.199999999997</v>
      </c>
    </row>
    <row r="1697" spans="1:10" hidden="1">
      <c r="A1697" s="141" t="s">
        <v>24053</v>
      </c>
      <c r="B1697" s="141" t="str">
        <f t="shared" si="26"/>
        <v>MAO-DE-OBRA DE GEOLOGO JUNIOR,PARA SERVICOS DE CONSULTORIA DE ENGENHARIA E ARQUITETURA,INCLUSIVE ENCARGOS SOCIAISMAO-DE-OBRA DE GEOLOGO JUNIOR,PARA SERVICOS DE CONSULTORIA DMAO-DE-OBRA DE GEOLOGO JUNIOR,PARA SERVICOS DE CONSULTORIA D</v>
      </c>
      <c r="C1697" s="141" t="s">
        <v>24054</v>
      </c>
      <c r="D1697" s="141" t="s">
        <v>24035</v>
      </c>
      <c r="I1697" s="141" t="s">
        <v>19942</v>
      </c>
      <c r="J1697" s="649">
        <v>15512.64</v>
      </c>
    </row>
    <row r="1698" spans="1:10" hidden="1">
      <c r="A1698" s="141" t="s">
        <v>24055</v>
      </c>
      <c r="B1698" s="141" t="str">
        <f t="shared" si="26"/>
        <v>MAO-DE-OBRA DE GEOLOGO JUNIOR,PARA SERVICOS DE CONSULTORIA DE ENGENHARIA E ARQUITETURA,INCLUSIVE ENCARGOS SOCIAISMAO-DE-OBRA DE GEOLOGO JUNIOR,PARA SERVICOS DE CONSULTORIA DMAO-DE-OBRA DE GEOLOGO JUNIOR,PARA SERVICOS DE CONSULTORIA D</v>
      </c>
      <c r="C1698" s="141" t="s">
        <v>24054</v>
      </c>
      <c r="D1698" s="141" t="s">
        <v>24035</v>
      </c>
      <c r="I1698" s="141" t="s">
        <v>19942</v>
      </c>
      <c r="J1698" s="649">
        <v>13442.88</v>
      </c>
    </row>
    <row r="1699" spans="1:10" hidden="1">
      <c r="A1699" s="141" t="s">
        <v>24056</v>
      </c>
      <c r="B1699" s="141" t="str">
        <f t="shared" si="26"/>
        <v>MAO-DE-OBRA DE GEOLOGO PLENO,PARA SERVICOS DE CONSULTORIA DE ENGENHARIA E ARQUITETURA,INCLUSIVE ENCARGOS SOCIAISMAO-DE-OBRA DE GEOLOGO PLENO,PARA SERVICOS DE CONSULTORIA DEMAO-DE-OBRA DE GEOLOGO PLENO,PARA SERVICOS DE CONSULTORIA DE</v>
      </c>
      <c r="C1699" s="141" t="s">
        <v>24057</v>
      </c>
      <c r="D1699" s="141" t="s">
        <v>24039</v>
      </c>
      <c r="I1699" s="141" t="s">
        <v>19942</v>
      </c>
      <c r="J1699" s="649">
        <v>22862.400000000001</v>
      </c>
    </row>
    <row r="1700" spans="1:10" hidden="1">
      <c r="A1700" s="141" t="s">
        <v>24058</v>
      </c>
      <c r="B1700" s="141" t="str">
        <f t="shared" si="26"/>
        <v>MAO-DE-OBRA DE GEOLOGO PLENO,PARA SERVICOS DE CONSULTORIA DE ENGENHARIA E ARQUITETURA,INCLUSIVE ENCARGOS SOCIAISMAO-DE-OBRA DE GEOLOGO PLENO,PARA SERVICOS DE CONSULTORIA DEMAO-DE-OBRA DE GEOLOGO PLENO,PARA SERVICOS DE CONSULTORIA DE</v>
      </c>
      <c r="C1700" s="141" t="s">
        <v>24057</v>
      </c>
      <c r="D1700" s="141" t="s">
        <v>24039</v>
      </c>
      <c r="I1700" s="141" t="s">
        <v>19942</v>
      </c>
      <c r="J1700" s="649">
        <v>19808.8</v>
      </c>
    </row>
    <row r="1701" spans="1:10" hidden="1">
      <c r="A1701" s="141" t="s">
        <v>24059</v>
      </c>
      <c r="B1701" s="141" t="str">
        <f t="shared" si="26"/>
        <v>MAO-DE-OBRA DE GEOLOGO SENIOR,PARA SERVICOS DE CONSULTORIA DE ENGENHARIA E ARQUITETURA,INCLUSIVE ENCARGOS SOCIAISMAO-DE-OBRA DE GEOLOGO SENIOR,PARA SERVICOS DE CONSULTORIA DMAO-DE-OBRA DE GEOLOGO SENIOR,PARA SERVICOS DE CONSULTORIA D</v>
      </c>
      <c r="C1701" s="141" t="s">
        <v>24060</v>
      </c>
      <c r="D1701" s="141" t="s">
        <v>24035</v>
      </c>
      <c r="I1701" s="141" t="s">
        <v>19942</v>
      </c>
      <c r="J1701" s="649">
        <v>32658.560000000001</v>
      </c>
    </row>
    <row r="1702" spans="1:10" hidden="1">
      <c r="A1702" s="141" t="s">
        <v>24061</v>
      </c>
      <c r="B1702" s="141" t="str">
        <f t="shared" si="26"/>
        <v>MAO-DE-OBRA DE GEOLOGO SENIOR,PARA SERVICOS DE CONSULTORIA DE ENGENHARIA E ARQUITETURA,INCLUSIVE ENCARGOS SOCIAISMAO-DE-OBRA DE GEOLOGO SENIOR,PARA SERVICOS DE CONSULTORIA DMAO-DE-OBRA DE GEOLOGO SENIOR,PARA SERVICOS DE CONSULTORIA D</v>
      </c>
      <c r="C1702" s="141" t="s">
        <v>24060</v>
      </c>
      <c r="D1702" s="141" t="s">
        <v>24035</v>
      </c>
      <c r="I1702" s="141" t="s">
        <v>19942</v>
      </c>
      <c r="J1702" s="649">
        <v>28299.040000000001</v>
      </c>
    </row>
    <row r="1703" spans="1:10" hidden="1">
      <c r="A1703" s="141" t="s">
        <v>24062</v>
      </c>
      <c r="B1703" s="141" t="str">
        <f t="shared" si="26"/>
        <v>MAO-DE-OBRA DE TECNICO ESPECIALIZADO,PARA SERVICOS DE CONSULTORIA DE ENGENHARIA E ARQUITETURA,INCLUSIVE ENCARGOS SOCIAISMAO-DE-OBRA DE TECNICO ESPECIALIZADO,PARA SERVICOS DE CONSULMAO-DE-OBRA DE TECNICO ESPECIALIZADO,PARA SERVICOS DE CONSUL</v>
      </c>
      <c r="C1703" s="141" t="s">
        <v>24063</v>
      </c>
      <c r="D1703" s="141" t="s">
        <v>24064</v>
      </c>
      <c r="I1703" s="141" t="s">
        <v>19942</v>
      </c>
      <c r="J1703" s="649">
        <v>10415.68</v>
      </c>
    </row>
    <row r="1704" spans="1:10" hidden="1">
      <c r="A1704" s="141" t="s">
        <v>24065</v>
      </c>
      <c r="B1704" s="141" t="str">
        <f t="shared" si="26"/>
        <v>MAO-DE-OBRA DE TECNICO ESPECIALIZADO,PARA SERVICOS DE CONSULTORIA DE ENGENHARIA E ARQUITETURA,INCLUSIVE ENCARGOS SOCIAISMAO-DE-OBRA DE TECNICO ESPECIALIZADO,PARA SERVICOS DE CONSULMAO-DE-OBRA DE TECNICO ESPECIALIZADO,PARA SERVICOS DE CONSUL</v>
      </c>
      <c r="C1704" s="141" t="s">
        <v>24063</v>
      </c>
      <c r="D1704" s="141" t="s">
        <v>24064</v>
      </c>
      <c r="I1704" s="141" t="s">
        <v>19942</v>
      </c>
      <c r="J1704" s="649">
        <v>9025.2800000000007</v>
      </c>
    </row>
    <row r="1705" spans="1:10" hidden="1">
      <c r="A1705" s="141" t="s">
        <v>24066</v>
      </c>
      <c r="B1705" s="141" t="str">
        <f t="shared" si="26"/>
        <v>MAO-DE-OBRA DE AUXILIAR TECNICO,PARA SERVICOS DE CONSULTORIA DE ENGENHARIA E ARQUITETURA,INCLUSIVE ENCARGOS SOCIAISMAO-DE-OBRA DE AUXILIAR TECNICO,PARA SERVICOS DE CONSULTORIAMAO-DE-OBRA DE AUXILIAR TECNICO,PARA SERVICOS DE CONSULTORIA</v>
      </c>
      <c r="C1705" s="141" t="s">
        <v>24067</v>
      </c>
      <c r="D1705" s="141" t="s">
        <v>24068</v>
      </c>
      <c r="I1705" s="141" t="s">
        <v>19942</v>
      </c>
      <c r="J1705" s="649">
        <v>4875.2</v>
      </c>
    </row>
    <row r="1706" spans="1:10" hidden="1">
      <c r="A1706" s="141" t="s">
        <v>24069</v>
      </c>
      <c r="B1706" s="141" t="str">
        <f t="shared" si="26"/>
        <v>MAO-DE-OBRA DE AUXILIAR TECNICO,PARA SERVICOS DE CONSULTORIA DE ENGENHARIA E ARQUITETURA,INCLUSIVE ENCARGOS SOCIAISMAO-DE-OBRA DE AUXILIAR TECNICO,PARA SERVICOS DE CONSULTORIAMAO-DE-OBRA DE AUXILIAR TECNICO,PARA SERVICOS DE CONSULTORIA</v>
      </c>
      <c r="C1706" s="141" t="s">
        <v>24067</v>
      </c>
      <c r="D1706" s="141" t="s">
        <v>24068</v>
      </c>
      <c r="I1706" s="141" t="s">
        <v>19942</v>
      </c>
      <c r="J1706" s="649">
        <v>4224</v>
      </c>
    </row>
    <row r="1707" spans="1:10" hidden="1">
      <c r="A1707" s="141" t="s">
        <v>24070</v>
      </c>
      <c r="B1707" s="141" t="str">
        <f t="shared" si="26"/>
        <v>MAO-DE-OBRA DE SECRETARIA,PARA SERVICOS DE CONSULTORIA DE ENGENHARIA E ARQUITETURA,INCLUSIVE ENCARGOS SOCIAISMAO-DE-OBRA DE SECRETARIA,PARA SERVICOS DE CONSULTORIA DE ENMAO-DE-OBRA DE SECRETARIA,PARA SERVICOS DE CONSULTORIA DE EN</v>
      </c>
      <c r="C1707" s="141" t="s">
        <v>24071</v>
      </c>
      <c r="D1707" s="141" t="s">
        <v>24072</v>
      </c>
      <c r="I1707" s="141" t="s">
        <v>19942</v>
      </c>
      <c r="J1707" s="649">
        <v>7534.56</v>
      </c>
    </row>
    <row r="1708" spans="1:10" hidden="1">
      <c r="A1708" s="141" t="s">
        <v>24073</v>
      </c>
      <c r="B1708" s="141" t="str">
        <f t="shared" si="26"/>
        <v>MAO-DE-OBRA DE SECRETARIA,PARA SERVICOS DE CONSULTORIA DE ENGENHARIA E ARQUITETURA,INCLUSIVE ENCARGOS SOCIAISMAO-DE-OBRA DE SECRETARIA,PARA SERVICOS DE CONSULTORIA DE ENMAO-DE-OBRA DE SECRETARIA,PARA SERVICOS DE CONSULTORIA DE EN</v>
      </c>
      <c r="C1708" s="141" t="s">
        <v>24071</v>
      </c>
      <c r="D1708" s="141" t="s">
        <v>24072</v>
      </c>
      <c r="I1708" s="141" t="s">
        <v>19942</v>
      </c>
      <c r="J1708" s="649">
        <v>6529.6</v>
      </c>
    </row>
    <row r="1709" spans="1:10" hidden="1">
      <c r="A1709" s="141" t="s">
        <v>24074</v>
      </c>
      <c r="B1709" s="141" t="str">
        <f t="shared" si="26"/>
        <v>MAO-DE-OBRA DE ARQUITETO OU ENGENHEIRO COORDENADOR,PARA SERVICOS DE CONSULTORIA DE ENGENHARIA E ARQUITETURA,INCLUSIVE ENMAO-DE-OBRA DE ARQUITETO OU ENGENHEIRO COORDENADOR,PARA SERVCARGOS SOCIAISMAO-DE-OBRA DE ARQUITETO OU ENGENHEIRO COORDENADOR,PARA SERV</v>
      </c>
      <c r="C1709" s="141" t="s">
        <v>24075</v>
      </c>
      <c r="D1709" s="141" t="s">
        <v>24076</v>
      </c>
      <c r="E1709" s="141" t="s">
        <v>24077</v>
      </c>
      <c r="I1709" s="141" t="s">
        <v>19942</v>
      </c>
      <c r="J1709" s="649">
        <v>53655.360000000001</v>
      </c>
    </row>
    <row r="1710" spans="1:10" hidden="1">
      <c r="A1710" s="141" t="s">
        <v>24078</v>
      </c>
      <c r="B1710" s="141" t="str">
        <f t="shared" si="26"/>
        <v>MAO-DE-OBRA DE ARQUITETO OU ENGENHEIRO COORDENADOR,PARA SERVICOS DE CONSULTORIA DE ENGENHARIA E ARQUITETURA,INCLUSIVE ENMAO-DE-OBRA DE ARQUITETO OU ENGENHEIRO COORDENADOR,PARA SERVCARGOS SOCIAISMAO-DE-OBRA DE ARQUITETO OU ENGENHEIRO COORDENADOR,PARA SERV</v>
      </c>
      <c r="C1710" s="141" t="s">
        <v>24075</v>
      </c>
      <c r="D1710" s="141" t="s">
        <v>24076</v>
      </c>
      <c r="E1710" s="141" t="s">
        <v>24077</v>
      </c>
      <c r="I1710" s="141" t="s">
        <v>19942</v>
      </c>
      <c r="J1710" s="649">
        <v>46492.160000000003</v>
      </c>
    </row>
    <row r="1711" spans="1:10" hidden="1">
      <c r="A1711" s="141" t="s">
        <v>24079</v>
      </c>
      <c r="B1711" s="141" t="str">
        <f t="shared" si="26"/>
        <v>MAO-DE-OBRA DE ARQUITETO OU ENGENHEIRO JUNIOR,PARA SERVICOSDE CONSULTORIA DE ENGENHARIA E ARQUITETURA,INCLUSIVE ENCARGOMAO-DE-OBRA DE ARQUITETO OU ENGENHEIRO JUNIOR,PARA SERVICOSS SOCIAISMAO-DE-OBRA DE ARQUITETO OU ENGENHEIRO JUNIOR,PARA SERVICOS</v>
      </c>
      <c r="C1711" s="141" t="s">
        <v>24080</v>
      </c>
      <c r="D1711" s="141" t="s">
        <v>24081</v>
      </c>
      <c r="E1711" s="141" t="s">
        <v>24082</v>
      </c>
      <c r="I1711" s="141" t="s">
        <v>19942</v>
      </c>
      <c r="J1711" s="649">
        <v>22161.919999999998</v>
      </c>
    </row>
    <row r="1712" spans="1:10" hidden="1">
      <c r="A1712" s="141" t="s">
        <v>24083</v>
      </c>
      <c r="B1712" s="141" t="str">
        <f t="shared" si="26"/>
        <v>MAO-DE-OBRA DE ARQUITETO OU ENGENHEIRO JUNIOR,PARA SERVICOSDE CONSULTORIA DE ENGENHARIA E ARQUITETURA,INCLUSIVE ENCARGOMAO-DE-OBRA DE ARQUITETO OU ENGENHEIRO JUNIOR,PARA SERVICOSS SOCIAISMAO-DE-OBRA DE ARQUITETO OU ENGENHEIRO JUNIOR,PARA SERVICOS</v>
      </c>
      <c r="C1712" s="141" t="s">
        <v>24080</v>
      </c>
      <c r="D1712" s="141" t="s">
        <v>24081</v>
      </c>
      <c r="E1712" s="141" t="s">
        <v>24082</v>
      </c>
      <c r="I1712" s="141" t="s">
        <v>19942</v>
      </c>
      <c r="J1712" s="649">
        <v>19203.36</v>
      </c>
    </row>
    <row r="1713" spans="1:10" hidden="1">
      <c r="A1713" s="141" t="s">
        <v>24084</v>
      </c>
      <c r="B1713" s="141" t="str">
        <f t="shared" si="26"/>
        <v>MAO-DE-OBRA DE ARQUITETO OU ENGENHEIRO PLENO,PARA SERVICOS DE CONSULTORIA DE ENGENHARIA E ARQUITETURA,INCLUSIVE ENCARGOSMAO-DE-OBRA DE ARQUITETO OU ENGENHEIRO PLENO,PARA SERVICOS D SOCIAISMAO-DE-OBRA DE ARQUITETO OU ENGENHEIRO PLENO,PARA SERVICOS D</v>
      </c>
      <c r="C1713" s="141" t="s">
        <v>24085</v>
      </c>
      <c r="D1713" s="141" t="s">
        <v>24086</v>
      </c>
      <c r="E1713" s="141" t="s">
        <v>24087</v>
      </c>
      <c r="I1713" s="141" t="s">
        <v>19942</v>
      </c>
      <c r="J1713" s="649">
        <v>32658.560000000001</v>
      </c>
    </row>
    <row r="1714" spans="1:10" hidden="1">
      <c r="A1714" s="141" t="s">
        <v>24088</v>
      </c>
      <c r="B1714" s="141" t="str">
        <f t="shared" si="26"/>
        <v>MAO-DE-OBRA DE ARQUITETO OU ENGENHEIRO PLENO,PARA SERVICOS DE CONSULTORIA DE ENGENHARIA E ARQUITETURA,INCLUSIVE ENCARGOSMAO-DE-OBRA DE ARQUITETO OU ENGENHEIRO PLENO,PARA SERVICOS D SOCIAISMAO-DE-OBRA DE ARQUITETO OU ENGENHEIRO PLENO,PARA SERVICOS D</v>
      </c>
      <c r="C1714" s="141" t="s">
        <v>24085</v>
      </c>
      <c r="D1714" s="141" t="s">
        <v>24086</v>
      </c>
      <c r="E1714" s="141" t="s">
        <v>24087</v>
      </c>
      <c r="I1714" s="141" t="s">
        <v>19942</v>
      </c>
      <c r="J1714" s="649">
        <v>28299.040000000001</v>
      </c>
    </row>
    <row r="1715" spans="1:10" hidden="1">
      <c r="A1715" s="141" t="s">
        <v>24089</v>
      </c>
      <c r="B1715" s="141" t="str">
        <f t="shared" si="26"/>
        <v>MAO-DE-OBRA DE ARQUITETO OU ENGENHEIRO SENIOR,PARA SERVICOSDE CONSULTORIA DE ENGENHARIA E ARQUITETURA,INCLUSIVE ENCARGOMAO-DE-OBRA DE ARQUITETO OU ENGENHEIRO SENIOR,PARA SERVICOSS SOCIAISMAO-DE-OBRA DE ARQUITETO OU ENGENHEIRO SENIOR,PARA SERVICOS</v>
      </c>
      <c r="C1715" s="141" t="s">
        <v>24090</v>
      </c>
      <c r="D1715" s="141" t="s">
        <v>24081</v>
      </c>
      <c r="E1715" s="141" t="s">
        <v>24082</v>
      </c>
      <c r="I1715" s="141" t="s">
        <v>19942</v>
      </c>
      <c r="J1715" s="649">
        <v>46655.839999999997</v>
      </c>
    </row>
    <row r="1716" spans="1:10" hidden="1">
      <c r="A1716" s="141" t="s">
        <v>24091</v>
      </c>
      <c r="B1716" s="141" t="str">
        <f t="shared" si="26"/>
        <v>MAO-DE-OBRA DE ARQUITETO OU ENGENHEIRO SENIOR,PARA SERVICOSDE CONSULTORIA DE ENGENHARIA E ARQUITETURA,INCLUSIVE ENCARGOMAO-DE-OBRA DE ARQUITETO OU ENGENHEIRO SENIOR,PARA SERVICOSS SOCIAISMAO-DE-OBRA DE ARQUITETO OU ENGENHEIRO SENIOR,PARA SERVICOS</v>
      </c>
      <c r="C1716" s="141" t="s">
        <v>24090</v>
      </c>
      <c r="D1716" s="141" t="s">
        <v>24081</v>
      </c>
      <c r="E1716" s="141" t="s">
        <v>24082</v>
      </c>
      <c r="I1716" s="141" t="s">
        <v>19942</v>
      </c>
      <c r="J1716" s="649">
        <v>40427.199999999997</v>
      </c>
    </row>
    <row r="1717" spans="1:10" hidden="1">
      <c r="A1717" s="141" t="s">
        <v>24092</v>
      </c>
      <c r="B1717" s="141" t="str">
        <f t="shared" si="26"/>
        <v>MAO-DE-OBRA DE DESENHISTA CADISTA JUNIOR,PARA SERVICOS DE CONSULTORIA DE ENGENHARIA E ARQUITETURA,INCLUSIVE ENCARGOS SOCMAO-DE-OBRA DE DESENHISTA CADISTA JUNIOR,PARA SERVICOS DE COIAISMAO-DE-OBRA DE DESENHISTA CADISTA JUNIOR,PARA SERVICOS DE CO</v>
      </c>
      <c r="C1717" s="141" t="s">
        <v>24093</v>
      </c>
      <c r="D1717" s="141" t="s">
        <v>24094</v>
      </c>
      <c r="E1717" s="141" t="s">
        <v>24095</v>
      </c>
      <c r="I1717" s="141" t="s">
        <v>19942</v>
      </c>
      <c r="J1717" s="649">
        <v>6050.88</v>
      </c>
    </row>
    <row r="1718" spans="1:10" hidden="1">
      <c r="A1718" s="141" t="s">
        <v>24096</v>
      </c>
      <c r="B1718" s="141" t="str">
        <f t="shared" si="26"/>
        <v>MAO-DE-OBRA DE DESENHISTA CADISTA JUNIOR,PARA SERVICOS DE CONSULTORIA DE ENGENHARIA E ARQUITETURA,INCLUSIVE ENCARGOS SOCMAO-DE-OBRA DE DESENHISTA CADISTA JUNIOR,PARA SERVICOS DE COIAISMAO-DE-OBRA DE DESENHISTA CADISTA JUNIOR,PARA SERVICOS DE CO</v>
      </c>
      <c r="C1718" s="141" t="s">
        <v>24093</v>
      </c>
      <c r="D1718" s="141" t="s">
        <v>24094</v>
      </c>
      <c r="E1718" s="141" t="s">
        <v>24095</v>
      </c>
      <c r="I1718" s="141" t="s">
        <v>19942</v>
      </c>
      <c r="J1718" s="649">
        <v>5243.04</v>
      </c>
    </row>
    <row r="1719" spans="1:10" hidden="1">
      <c r="A1719" s="141" t="s">
        <v>24097</v>
      </c>
      <c r="B1719" s="141" t="str">
        <f t="shared" si="26"/>
        <v>MAO-DE-OBRA DE DESENHISTA CADISTA PLENO,PARA SERVICOS DE CONSULTORIA DE ENGENHARIA E ARQUITETURA,INCLUSIVE ENCARGOS SOCIMAO-DE-OBRA DE DESENHISTA CADISTA PLENO,PARA SERVICOS DE CONAISMAO-DE-OBRA DE DESENHISTA CADISTA PLENO,PARA SERVICOS DE CON</v>
      </c>
      <c r="C1719" s="141" t="s">
        <v>24098</v>
      </c>
      <c r="D1719" s="141" t="s">
        <v>24099</v>
      </c>
      <c r="E1719" s="141" t="s">
        <v>24100</v>
      </c>
      <c r="I1719" s="141" t="s">
        <v>19942</v>
      </c>
      <c r="J1719" s="649">
        <v>6915.04</v>
      </c>
    </row>
    <row r="1720" spans="1:10" hidden="1">
      <c r="A1720" s="141" t="s">
        <v>24101</v>
      </c>
      <c r="B1720" s="141" t="str">
        <f t="shared" si="26"/>
        <v>MAO-DE-OBRA DE DESENHISTA CADISTA PLENO,PARA SERVICOS DE CONSULTORIA DE ENGENHARIA E ARQUITETURA,INCLUSIVE ENCARGOS SOCIMAO-DE-OBRA DE DESENHISTA CADISTA PLENO,PARA SERVICOS DE CONAISMAO-DE-OBRA DE DESENHISTA CADISTA PLENO,PARA SERVICOS DE CON</v>
      </c>
      <c r="C1720" s="141" t="s">
        <v>24098</v>
      </c>
      <c r="D1720" s="141" t="s">
        <v>24099</v>
      </c>
      <c r="E1720" s="141" t="s">
        <v>24100</v>
      </c>
      <c r="I1720" s="141" t="s">
        <v>19942</v>
      </c>
      <c r="J1720" s="649">
        <v>5991.04</v>
      </c>
    </row>
    <row r="1721" spans="1:10" hidden="1">
      <c r="A1721" s="141" t="s">
        <v>24102</v>
      </c>
      <c r="B1721" s="141" t="str">
        <f t="shared" si="26"/>
        <v>MAO-DE-OBRA DE DESENHISTA CADISTA SENIOR,PARA SERVICOS DE CONSULTORIA DE ENGENHARIA E ARQUITETURA,INCLUSIVE ENCARGOS SOCMAO-DE-OBRA DE DESENHISTA CADISTA SENIOR,PARA SERVICOS DE COIAISMAO-DE-OBRA DE DESENHISTA CADISTA SENIOR,PARA SERVICOS DE CO</v>
      </c>
      <c r="C1721" s="141" t="s">
        <v>24103</v>
      </c>
      <c r="D1721" s="141" t="s">
        <v>24094</v>
      </c>
      <c r="E1721" s="141" t="s">
        <v>24095</v>
      </c>
      <c r="I1721" s="141" t="s">
        <v>19942</v>
      </c>
      <c r="J1721" s="649">
        <v>8643.36</v>
      </c>
    </row>
    <row r="1722" spans="1:10" hidden="1">
      <c r="A1722" s="141" t="s">
        <v>24104</v>
      </c>
      <c r="B1722" s="141" t="str">
        <f t="shared" si="26"/>
        <v>MAO-DE-OBRA DE DESENHISTA CADISTA SENIOR,PARA SERVICOS DE CONSULTORIA DE ENGENHARIA E ARQUITETURA,INCLUSIVE ENCARGOS SOCMAO-DE-OBRA DE DESENHISTA CADISTA SENIOR,PARA SERVICOS DE COIAISMAO-DE-OBRA DE DESENHISTA CADISTA SENIOR,PARA SERVICOS DE CO</v>
      </c>
      <c r="C1722" s="141" t="s">
        <v>24103</v>
      </c>
      <c r="D1722" s="141" t="s">
        <v>24094</v>
      </c>
      <c r="E1722" s="141" t="s">
        <v>24095</v>
      </c>
      <c r="I1722" s="141" t="s">
        <v>19942</v>
      </c>
      <c r="J1722" s="649">
        <v>7488.8</v>
      </c>
    </row>
    <row r="1723" spans="1:10" hidden="1">
      <c r="A1723" s="141" t="s">
        <v>24105</v>
      </c>
      <c r="B1723" s="141" t="str">
        <f t="shared" si="26"/>
        <v>MAO-DE-OBRA DE PROJETISTA CADISTA JUNIOR,PARA SERVICOS DE CONSULTORIA DE ENGENHARIA E ARQUITETURA,INCLUSIVE ENCARGOS SOCMAO-DE-OBRA DE PROJETISTA CADISTA JUNIOR,PARA SERVICOS DE COIAISMAO-DE-OBRA DE PROJETISTA CADISTA JUNIOR,PARA SERVICOS DE CO</v>
      </c>
      <c r="C1723" s="141" t="s">
        <v>24106</v>
      </c>
      <c r="D1723" s="141" t="s">
        <v>24094</v>
      </c>
      <c r="E1723" s="141" t="s">
        <v>24095</v>
      </c>
      <c r="I1723" s="141" t="s">
        <v>19942</v>
      </c>
      <c r="J1723" s="649">
        <v>10083.040000000001</v>
      </c>
    </row>
    <row r="1724" spans="1:10" hidden="1">
      <c r="A1724" s="141" t="s">
        <v>24107</v>
      </c>
      <c r="B1724" s="141" t="str">
        <f t="shared" si="26"/>
        <v>MAO-DE-OBRA DE PROJETISTA CADISTA JUNIOR,PARA SERVICOS DE CONSULTORIA DE ENGENHARIA E ARQUITETURA,INCLUSIVE ENCARGOS SOCMAO-DE-OBRA DE PROJETISTA CADISTA JUNIOR,PARA SERVICOS DE COIAISMAO-DE-OBRA DE PROJETISTA CADISTA JUNIOR,PARA SERVICOS DE CO</v>
      </c>
      <c r="C1724" s="141" t="s">
        <v>24106</v>
      </c>
      <c r="D1724" s="141" t="s">
        <v>24094</v>
      </c>
      <c r="E1724" s="141" t="s">
        <v>24095</v>
      </c>
      <c r="I1724" s="141" t="s">
        <v>19942</v>
      </c>
      <c r="J1724" s="649">
        <v>8736.64</v>
      </c>
    </row>
    <row r="1725" spans="1:10" hidden="1">
      <c r="A1725" s="141" t="s">
        <v>24108</v>
      </c>
      <c r="B1725" s="141" t="str">
        <f t="shared" si="26"/>
        <v>MAO-DE-OBRA DE PROJETISTA CADISTA PLENO,PARA SERVICOS DE CONSULTORIA DE ENGENHARIA E ARQUITETURA,INCLUSIVE ENCARGOS SOCIMAO-DE-OBRA DE PROJETISTA CADISTA PLENO,PARA SERVICOS DE CONAISMAO-DE-OBRA DE PROJETISTA CADISTA PLENO,PARA SERVICOS DE CON</v>
      </c>
      <c r="C1725" s="141" t="s">
        <v>24109</v>
      </c>
      <c r="D1725" s="141" t="s">
        <v>24099</v>
      </c>
      <c r="E1725" s="141" t="s">
        <v>24100</v>
      </c>
      <c r="I1725" s="141" t="s">
        <v>19942</v>
      </c>
      <c r="J1725" s="649">
        <v>11524.48</v>
      </c>
    </row>
    <row r="1726" spans="1:10" hidden="1">
      <c r="A1726" s="141" t="s">
        <v>24110</v>
      </c>
      <c r="B1726" s="141" t="str">
        <f t="shared" si="26"/>
        <v>MAO-DE-OBRA DE PROJETISTA CADISTA PLENO,PARA SERVICOS DE CONSULTORIA DE ENGENHARIA E ARQUITETURA,INCLUSIVE ENCARGOS SOCIMAO-DE-OBRA DE PROJETISTA CADISTA PLENO,PARA SERVICOS DE CONAISMAO-DE-OBRA DE PROJETISTA CADISTA PLENO,PARA SERVICOS DE CON</v>
      </c>
      <c r="C1726" s="141" t="s">
        <v>24109</v>
      </c>
      <c r="D1726" s="141" t="s">
        <v>24099</v>
      </c>
      <c r="E1726" s="141" t="s">
        <v>24100</v>
      </c>
      <c r="I1726" s="141" t="s">
        <v>19942</v>
      </c>
      <c r="J1726" s="649">
        <v>9986.24</v>
      </c>
    </row>
    <row r="1727" spans="1:10" hidden="1">
      <c r="A1727" s="141" t="s">
        <v>24111</v>
      </c>
      <c r="B1727" s="141" t="str">
        <f t="shared" si="26"/>
        <v>MAO-DE-OBRA DE PROJETISTA CADISTA SENIOR,PARA SERVICOS DE CONSULTORIA DE ENGENHARIA E ARQUITETURA,INCLUSIVE ENCARGOS SOCMAO-DE-OBRA DE PROJETISTA CADISTA SENIOR,PARA SERVICOS DE COIAISMAO-DE-OBRA DE PROJETISTA CADISTA SENIOR,PARA SERVICOS DE CO</v>
      </c>
      <c r="C1727" s="141" t="s">
        <v>24112</v>
      </c>
      <c r="D1727" s="141" t="s">
        <v>24094</v>
      </c>
      <c r="E1727" s="141" t="s">
        <v>24095</v>
      </c>
      <c r="I1727" s="141" t="s">
        <v>19942</v>
      </c>
      <c r="J1727" s="649">
        <v>14405.6</v>
      </c>
    </row>
    <row r="1728" spans="1:10" hidden="1">
      <c r="A1728" s="141" t="s">
        <v>24113</v>
      </c>
      <c r="B1728" s="141" t="str">
        <f t="shared" si="26"/>
        <v>MAO-DE-OBRA DE PROJETISTA CADISTA SENIOR,PARA SERVICOS DE CONSULTORIA DE ENGENHARIA E ARQUITETURA,INCLUSIVE ENCARGOS SOCMAO-DE-OBRA DE PROJETISTA CADISTA SENIOR,PARA SERVICOS DE COIAISMAO-DE-OBRA DE PROJETISTA CADISTA SENIOR,PARA SERVICOS DE CO</v>
      </c>
      <c r="C1728" s="141" t="s">
        <v>24112</v>
      </c>
      <c r="D1728" s="141" t="s">
        <v>24094</v>
      </c>
      <c r="E1728" s="141" t="s">
        <v>24095</v>
      </c>
      <c r="I1728" s="141" t="s">
        <v>19942</v>
      </c>
      <c r="J1728" s="649">
        <v>12481.92</v>
      </c>
    </row>
    <row r="1729" spans="1:10" hidden="1">
      <c r="A1729" s="141" t="s">
        <v>24114</v>
      </c>
      <c r="B1729" s="141" t="str">
        <f t="shared" si="26"/>
        <v>MAO-DE-OBRA DE CONSULTOR,PARA SERVICOS DE CONSULTORIA DE ENGENHARIA E ARQUITETURA,EXCLUSIVE ENCARGOS SOCIAISMAO-DE-OBRA DE CONSULTOR,PARA SERVICOS DE CONSULTORIA DE ENGMAO-DE-OBRA DE CONSULTOR,PARA SERVICOS DE CONSULTORIA DE ENG</v>
      </c>
      <c r="C1729" s="141" t="s">
        <v>24115</v>
      </c>
      <c r="D1729" s="141" t="s">
        <v>24116</v>
      </c>
      <c r="I1729" s="141" t="s">
        <v>19942</v>
      </c>
      <c r="J1729" s="649">
        <v>35640</v>
      </c>
    </row>
    <row r="1730" spans="1:10" hidden="1">
      <c r="A1730" s="141" t="s">
        <v>24117</v>
      </c>
      <c r="B1730" s="141" t="str">
        <f t="shared" si="26"/>
        <v>MAO-DE-OBRA DE CONSULTOR,PARA SERVICOS DE CONSULTORIA DE ENGENHARIA E ARQUITETURA,EXCLUSIVE ENCARGOS SOCIAISMAO-DE-OBRA DE CONSULTOR,PARA SERVICOS DE CONSULTORIA DE ENGMAO-DE-OBRA DE CONSULTOR,PARA SERVICOS DE CONSULTORIA DE ENG</v>
      </c>
      <c r="C1730" s="141" t="s">
        <v>24115</v>
      </c>
      <c r="D1730" s="141" t="s">
        <v>24116</v>
      </c>
      <c r="I1730" s="141" t="s">
        <v>19942</v>
      </c>
      <c r="J1730" s="649">
        <v>35640</v>
      </c>
    </row>
    <row r="1731" spans="1:10" hidden="1">
      <c r="A1731" s="141" t="s">
        <v>24118</v>
      </c>
      <c r="B1731" s="141" t="str">
        <f t="shared" ref="B1731:B1794" si="27">C1731&amp;D1731&amp;C1731&amp;E1731&amp;F1731&amp;G1731&amp;H1731&amp;C1731</f>
        <v>MAO-DE-OBRA DE CONSULTOR,PARA SERVICOS DE CONSULTORIA DE ENGENHARIA E ARQUITETURA,INCLUSIVE ENCARGOS SOCIAISMAO-DE-OBRA DE CONSULTOR,PARA SERVICOS DE CONSULTORIA DE ENGMAO-DE-OBRA DE CONSULTOR,PARA SERVICOS DE CONSULTORIA DE ENG</v>
      </c>
      <c r="C1731" s="141" t="s">
        <v>24115</v>
      </c>
      <c r="D1731" s="141" t="s">
        <v>24119</v>
      </c>
      <c r="I1731" s="141" t="s">
        <v>19942</v>
      </c>
      <c r="J1731" s="649">
        <v>62985.120000000003</v>
      </c>
    </row>
    <row r="1732" spans="1:10" hidden="1">
      <c r="A1732" s="141" t="s">
        <v>24120</v>
      </c>
      <c r="B1732" s="141" t="str">
        <f t="shared" si="27"/>
        <v>MAO-DE-OBRA DE CONSULTOR,PARA SERVICOS DE CONSULTORIA DE ENGENHARIA E ARQUITETURA,INCLUSIVE ENCARGOS SOCIAISMAO-DE-OBRA DE CONSULTOR,PARA SERVICOS DE CONSULTORIA DE ENGMAO-DE-OBRA DE CONSULTOR,PARA SERVICOS DE CONSULTORIA DE ENG</v>
      </c>
      <c r="C1732" s="141" t="s">
        <v>24115</v>
      </c>
      <c r="D1732" s="141" t="s">
        <v>24119</v>
      </c>
      <c r="I1732" s="141" t="s">
        <v>19942</v>
      </c>
      <c r="J1732" s="649">
        <v>54577.599999999999</v>
      </c>
    </row>
    <row r="1733" spans="1:10" hidden="1">
      <c r="A1733" s="141" t="s">
        <v>24121</v>
      </c>
      <c r="B1733" s="141" t="str">
        <f t="shared" si="27"/>
        <v>MAO-DE-OBRA DE PROGRAMADOR DE INFORMATICA JUNIOR,PARA SERVICOS DE CONSULTORIA DE ENGENHARIA E ARQUITETURA,INCLUSIVE ENCAMAO-DE-OBRA DE PROGRAMADOR DE INFORMATICA JUNIOR,PARA SERVICRGOS SOCIAISMAO-DE-OBRA DE PROGRAMADOR DE INFORMATICA JUNIOR,PARA SERVIC</v>
      </c>
      <c r="C1733" s="141" t="s">
        <v>24122</v>
      </c>
      <c r="D1733" s="141" t="s">
        <v>24123</v>
      </c>
      <c r="E1733" s="141" t="s">
        <v>24124</v>
      </c>
      <c r="I1733" s="141" t="s">
        <v>19942</v>
      </c>
      <c r="J1733" s="649">
        <v>9086.8799999999992</v>
      </c>
    </row>
    <row r="1734" spans="1:10" hidden="1">
      <c r="A1734" s="141" t="s">
        <v>24125</v>
      </c>
      <c r="B1734" s="141" t="str">
        <f t="shared" si="27"/>
        <v>MAO-DE-OBRA DE PROGRAMADOR DE INFORMATICA JUNIOR,PARA SERVICOS DE CONSULTORIA DE ENGENHARIA E ARQUITETURA,INCLUSIVE ENCAMAO-DE-OBRA DE PROGRAMADOR DE INFORMATICA JUNIOR,PARA SERVICRGOS SOCIAISMAO-DE-OBRA DE PROGRAMADOR DE INFORMATICA JUNIOR,PARA SERVIC</v>
      </c>
      <c r="C1734" s="141" t="s">
        <v>24122</v>
      </c>
      <c r="D1734" s="141" t="s">
        <v>24123</v>
      </c>
      <c r="E1734" s="141" t="s">
        <v>24124</v>
      </c>
      <c r="I1734" s="141" t="s">
        <v>19942</v>
      </c>
      <c r="J1734" s="649">
        <v>7872.48</v>
      </c>
    </row>
    <row r="1735" spans="1:10" hidden="1">
      <c r="A1735" s="141" t="s">
        <v>24126</v>
      </c>
      <c r="B1735" s="141" t="str">
        <f t="shared" si="27"/>
        <v>MAO-DE-OBRA DE PROGRAMADOR DE INFORMATICA PLENO,PARA SERVICOS DE CONSULTORIA DE ENGENHARIA E ARQUITETURA,INCLUSIVE ENCARMAO-DE-OBRA DE PROGRAMADOR DE INFORMATICA PLENO,PARA SERVICOGOS SOCIAISMAO-DE-OBRA DE PROGRAMADOR DE INFORMATICA PLENO,PARA SERVICO</v>
      </c>
      <c r="C1735" s="141" t="s">
        <v>24127</v>
      </c>
      <c r="D1735" s="141" t="s">
        <v>24128</v>
      </c>
      <c r="E1735" s="141" t="s">
        <v>24129</v>
      </c>
      <c r="I1735" s="141" t="s">
        <v>19942</v>
      </c>
      <c r="J1735" s="649">
        <v>10415.68</v>
      </c>
    </row>
    <row r="1736" spans="1:10" hidden="1">
      <c r="A1736" s="141" t="s">
        <v>24130</v>
      </c>
      <c r="B1736" s="141" t="str">
        <f t="shared" si="27"/>
        <v>MAO-DE-OBRA DE PROGRAMADOR DE INFORMATICA PLENO,PARA SERVICOS DE CONSULTORIA DE ENGENHARIA E ARQUITETURA,INCLUSIVE ENCARMAO-DE-OBRA DE PROGRAMADOR DE INFORMATICA PLENO,PARA SERVICOGOS SOCIAISMAO-DE-OBRA DE PROGRAMADOR DE INFORMATICA PLENO,PARA SERVICO</v>
      </c>
      <c r="C1736" s="141" t="s">
        <v>24127</v>
      </c>
      <c r="D1736" s="141" t="s">
        <v>24128</v>
      </c>
      <c r="E1736" s="141" t="s">
        <v>24129</v>
      </c>
      <c r="I1736" s="141" t="s">
        <v>19942</v>
      </c>
      <c r="J1736" s="649">
        <v>9025.2800000000007</v>
      </c>
    </row>
    <row r="1737" spans="1:10" hidden="1">
      <c r="A1737" s="141" t="s">
        <v>24131</v>
      </c>
      <c r="B1737" s="141" t="str">
        <f t="shared" si="27"/>
        <v>MAO-DE-OBRA DE PROGRAMADOR DE INFORMATICA SENIOR,PARA SERVICOS DE CONSULTORIA DE ENGENHARIA E ARQUITETURA,INCLUSIVE ENCAMAO-DE-OBRA DE PROGRAMADOR DE INFORMATICA SENIOR,PARA SERVICRGOS SOCIAISMAO-DE-OBRA DE PROGRAMADOR DE INFORMATICA SENIOR,PARA SERVIC</v>
      </c>
      <c r="C1737" s="141" t="s">
        <v>24132</v>
      </c>
      <c r="D1737" s="141" t="s">
        <v>24123</v>
      </c>
      <c r="E1737" s="141" t="s">
        <v>24124</v>
      </c>
      <c r="I1737" s="141" t="s">
        <v>19942</v>
      </c>
      <c r="J1737" s="649">
        <v>13075.04</v>
      </c>
    </row>
    <row r="1738" spans="1:10" hidden="1">
      <c r="A1738" s="141" t="s">
        <v>24133</v>
      </c>
      <c r="B1738" s="141" t="str">
        <f t="shared" si="27"/>
        <v>MAO-DE-OBRA DE PROGRAMADOR DE INFORMATICA SENIOR,PARA SERVICOS DE CONSULTORIA DE ENGENHARIA E ARQUITETURA,INCLUSIVE ENCAMAO-DE-OBRA DE PROGRAMADOR DE INFORMATICA SENIOR,PARA SERVICRGOS SOCIAISMAO-DE-OBRA DE PROGRAMADOR DE INFORMATICA SENIOR,PARA SERVIC</v>
      </c>
      <c r="C1738" s="141" t="s">
        <v>24132</v>
      </c>
      <c r="D1738" s="141" t="s">
        <v>24123</v>
      </c>
      <c r="E1738" s="141" t="s">
        <v>24124</v>
      </c>
      <c r="I1738" s="141" t="s">
        <v>19942</v>
      </c>
      <c r="J1738" s="649">
        <v>11329.12</v>
      </c>
    </row>
    <row r="1739" spans="1:10" hidden="1">
      <c r="A1739" s="141" t="s">
        <v>24134</v>
      </c>
      <c r="B1739" s="141" t="str">
        <f t="shared" si="27"/>
        <v>MAO-DE-OBRA DE ANALISTA DE SISTEMA JUNIOR,PARA SERVICOS DE CONSULTORIA DE ENGENHARIA E ARQUITETURA,INCLUSIVE ENCARGOS SOMAO-DE-OBRA DE ANALISTA DE SISTEMA JUNIOR,PARA SERVICOS DE CCIAISMAO-DE-OBRA DE ANALISTA DE SISTEMA JUNIOR,PARA SERVICOS DE C</v>
      </c>
      <c r="C1739" s="141" t="s">
        <v>24135</v>
      </c>
      <c r="D1739" s="141" t="s">
        <v>24136</v>
      </c>
      <c r="E1739" s="141" t="s">
        <v>24137</v>
      </c>
      <c r="I1739" s="141" t="s">
        <v>24138</v>
      </c>
      <c r="J1739" s="649">
        <v>12409.76</v>
      </c>
    </row>
    <row r="1740" spans="1:10" hidden="1">
      <c r="A1740" s="141" t="s">
        <v>24139</v>
      </c>
      <c r="B1740" s="141" t="str">
        <f t="shared" si="27"/>
        <v>MAO-DE-OBRA DE ANALISTA DE SISTEMA JUNIOR,PARA SERVICOS DE CONSULTORIA DE ENGENHARIA E ARQUITETURA,INCLUSIVE ENCARGOS SOMAO-DE-OBRA DE ANALISTA DE SISTEMA JUNIOR,PARA SERVICOS DE CCIAISMAO-DE-OBRA DE ANALISTA DE SISTEMA JUNIOR,PARA SERVICOS DE C</v>
      </c>
      <c r="C1740" s="141" t="s">
        <v>24135</v>
      </c>
      <c r="D1740" s="141" t="s">
        <v>24136</v>
      </c>
      <c r="E1740" s="141" t="s">
        <v>24137</v>
      </c>
      <c r="I1740" s="141" t="s">
        <v>24138</v>
      </c>
      <c r="J1740" s="649">
        <v>10753.6</v>
      </c>
    </row>
    <row r="1741" spans="1:10" hidden="1">
      <c r="A1741" s="141" t="s">
        <v>24140</v>
      </c>
      <c r="B1741" s="141" t="str">
        <f t="shared" si="27"/>
        <v>MAO-DE-OBRA DE ANALISTA DE SISTEMA PLENO,PARA SERVICOS DE CONSULTORIA DE ENGENHARIA E ARQUITETURA,INCLUSIVE ENCARGOS SOCMAO-DE-OBRA DE ANALISTA DE SISTEMA PLENO,PARA SERVICOS DE COIAISMAO-DE-OBRA DE ANALISTA DE SISTEMA PLENO,PARA SERVICOS DE CO</v>
      </c>
      <c r="C1741" s="141" t="s">
        <v>24141</v>
      </c>
      <c r="D1741" s="141" t="s">
        <v>24094</v>
      </c>
      <c r="E1741" s="141" t="s">
        <v>24095</v>
      </c>
      <c r="I1741" s="141" t="s">
        <v>19942</v>
      </c>
      <c r="J1741" s="649">
        <v>14183.84</v>
      </c>
    </row>
    <row r="1742" spans="1:10" hidden="1">
      <c r="A1742" s="141" t="s">
        <v>24142</v>
      </c>
      <c r="B1742" s="141" t="str">
        <f t="shared" si="27"/>
        <v>MAO-DE-OBRA DE ANALISTA DE SISTEMA PLENO,PARA SERVICOS DE CONSULTORIA DE ENGENHARIA E ARQUITETURA,INCLUSIVE ENCARGOS SOCMAO-DE-OBRA DE ANALISTA DE SISTEMA PLENO,PARA SERVICOS DE COIAISMAO-DE-OBRA DE ANALISTA DE SISTEMA PLENO,PARA SERVICOS DE CO</v>
      </c>
      <c r="C1742" s="141" t="s">
        <v>24141</v>
      </c>
      <c r="D1742" s="141" t="s">
        <v>24094</v>
      </c>
      <c r="E1742" s="141" t="s">
        <v>24095</v>
      </c>
      <c r="I1742" s="141" t="s">
        <v>19942</v>
      </c>
      <c r="J1742" s="649">
        <v>12290.08</v>
      </c>
    </row>
    <row r="1743" spans="1:10" hidden="1">
      <c r="A1743" s="141" t="s">
        <v>24143</v>
      </c>
      <c r="B1743" s="141" t="str">
        <f t="shared" si="27"/>
        <v>MAO-DE-OBRA DE ANALISTA DE SISTEMA SENIOR,PARA SERVICOS DE CONSULTORIA DE ENGENHARIA E ARQUITETURA,INCLUSIVE ENCARGOS SOMAO-DE-OBRA DE ANALISTA DE SISTEMA SENIOR,PARA SERVICOS DE CCIAISMAO-DE-OBRA DE ANALISTA DE SISTEMA SENIOR,PARA SERVICOS DE C</v>
      </c>
      <c r="C1743" s="141" t="s">
        <v>24144</v>
      </c>
      <c r="D1743" s="141" t="s">
        <v>24136</v>
      </c>
      <c r="E1743" s="141" t="s">
        <v>24137</v>
      </c>
      <c r="I1743" s="141" t="s">
        <v>19942</v>
      </c>
      <c r="J1743" s="649">
        <v>17728.48</v>
      </c>
    </row>
    <row r="1744" spans="1:10" hidden="1">
      <c r="A1744" s="141" t="s">
        <v>24145</v>
      </c>
      <c r="B1744" s="141" t="str">
        <f t="shared" si="27"/>
        <v>MAO-DE-OBRA DE ANALISTA DE SISTEMA SENIOR,PARA SERVICOS DE CONSULTORIA DE ENGENHARIA E ARQUITETURA,INCLUSIVE ENCARGOS SOMAO-DE-OBRA DE ANALISTA DE SISTEMA SENIOR,PARA SERVICOS DE CCIAISMAO-DE-OBRA DE ANALISTA DE SISTEMA SENIOR,PARA SERVICOS DE C</v>
      </c>
      <c r="C1744" s="141" t="s">
        <v>24144</v>
      </c>
      <c r="D1744" s="141" t="s">
        <v>24136</v>
      </c>
      <c r="E1744" s="141" t="s">
        <v>24137</v>
      </c>
      <c r="I1744" s="141" t="s">
        <v>19942</v>
      </c>
      <c r="J1744" s="649">
        <v>15363.04</v>
      </c>
    </row>
    <row r="1745" spans="1:10" hidden="1">
      <c r="A1745" s="141" t="s">
        <v>24146</v>
      </c>
      <c r="B1745" s="141" t="str">
        <f t="shared" si="27"/>
        <v>MAO-DE-OBRA DE DIGITADOR,PARA SERVICOS DE CONSULTORIA DE ENGENHARIA E ARQUITETURA,INCLUSIVE ENCARGOS SOCIAISMAO-DE-OBRA DE DIGITADOR,PARA SERVICOS DE CONSULTORIA DE ENGMAO-DE-OBRA DE DIGITADOR,PARA SERVICOS DE CONSULTORIA DE ENG</v>
      </c>
      <c r="C1745" s="141" t="s">
        <v>24147</v>
      </c>
      <c r="D1745" s="141" t="s">
        <v>24119</v>
      </c>
      <c r="I1745" s="141" t="s">
        <v>19942</v>
      </c>
      <c r="J1745" s="649">
        <v>4308.4799999999996</v>
      </c>
    </row>
    <row r="1746" spans="1:10" hidden="1">
      <c r="A1746" s="141" t="s">
        <v>24148</v>
      </c>
      <c r="B1746" s="141" t="str">
        <f t="shared" si="27"/>
        <v>MAO-DE-OBRA DE DIGITADOR,PARA SERVICOS DE CONSULTORIA DE ENGENHARIA E ARQUITETURA,INCLUSIVE ENCARGOS SOCIAISMAO-DE-OBRA DE DIGITADOR,PARA SERVICOS DE CONSULTORIA DE ENGMAO-DE-OBRA DE DIGITADOR,PARA SERVICOS DE CONSULTORIA DE ENG</v>
      </c>
      <c r="C1746" s="141" t="s">
        <v>24147</v>
      </c>
      <c r="D1746" s="141" t="s">
        <v>24119</v>
      </c>
      <c r="I1746" s="141" t="s">
        <v>19942</v>
      </c>
      <c r="J1746" s="649">
        <v>3732.96</v>
      </c>
    </row>
    <row r="1747" spans="1:10" hidden="1">
      <c r="A1747" s="141" t="s">
        <v>24149</v>
      </c>
      <c r="B1747" s="141" t="str">
        <f t="shared" si="27"/>
        <v>MAO-DE-OBRA DE ADVOGADO,PARA SERVICOS DE CONSULTORIA DE ENGENHARIA E ARQUITETURA,EXCLUSIVE ENCARGOS SOCIAISMAO-DE-OBRA DE ADVOGADO,PARA SERVICOS DE CONSULTORIA DE ENGEMAO-DE-OBRA DE ADVOGADO,PARA SERVICOS DE CONSULTORIA DE ENGE</v>
      </c>
      <c r="C1747" s="141" t="s">
        <v>24150</v>
      </c>
      <c r="D1747" s="141" t="s">
        <v>24151</v>
      </c>
      <c r="I1747" s="141" t="s">
        <v>19942</v>
      </c>
      <c r="J1747" s="649">
        <v>10659</v>
      </c>
    </row>
    <row r="1748" spans="1:10" hidden="1">
      <c r="A1748" s="141" t="s">
        <v>24152</v>
      </c>
      <c r="B1748" s="141" t="str">
        <f t="shared" si="27"/>
        <v>MAO-DE-OBRA DE ADVOGADO,PARA SERVICOS DE CONSULTORIA DE ENGENHARIA E ARQUITETURA,EXCLUSIVE ENCARGOS SOCIAISMAO-DE-OBRA DE ADVOGADO,PARA SERVICOS DE CONSULTORIA DE ENGEMAO-DE-OBRA DE ADVOGADO,PARA SERVICOS DE CONSULTORIA DE ENGE</v>
      </c>
      <c r="C1748" s="141" t="s">
        <v>24150</v>
      </c>
      <c r="D1748" s="141" t="s">
        <v>24151</v>
      </c>
      <c r="I1748" s="141" t="s">
        <v>19942</v>
      </c>
      <c r="J1748" s="649">
        <v>10659</v>
      </c>
    </row>
    <row r="1749" spans="1:10" hidden="1">
      <c r="A1749" s="141" t="s">
        <v>24153</v>
      </c>
      <c r="B1749" s="141" t="str">
        <f t="shared" si="27"/>
        <v>MAO-DE-OBRA DE ADVOGADO,PARA SERVICOS DE CONSULTORIA DE ENGENHARIA E ARQUITETURA,INCLUSIVE ENCARGOS SOCIAISMAO-DE-OBRA DE ADVOGADO,PARA SERVICOS DE CONSULTORIA DE ENGEMAO-DE-OBRA DE ADVOGADO,PARA SERVICOS DE CONSULTORIA DE ENGE</v>
      </c>
      <c r="C1749" s="141" t="s">
        <v>24150</v>
      </c>
      <c r="D1749" s="141" t="s">
        <v>24154</v>
      </c>
      <c r="I1749" s="141" t="s">
        <v>19942</v>
      </c>
      <c r="J1749" s="649">
        <v>18837.28</v>
      </c>
    </row>
    <row r="1750" spans="1:10" hidden="1">
      <c r="A1750" s="141" t="s">
        <v>24155</v>
      </c>
      <c r="B1750" s="141" t="str">
        <f t="shared" si="27"/>
        <v>MAO-DE-OBRA DE ADVOGADO,PARA SERVICOS DE CONSULTORIA DE ENGENHARIA E ARQUITETURA,INCLUSIVE ENCARGOS SOCIAISMAO-DE-OBRA DE ADVOGADO,PARA SERVICOS DE CONSULTORIA DE ENGEMAO-DE-OBRA DE ADVOGADO,PARA SERVICOS DE CONSULTORIA DE ENGE</v>
      </c>
      <c r="C1750" s="141" t="s">
        <v>24150</v>
      </c>
      <c r="D1750" s="141" t="s">
        <v>24154</v>
      </c>
      <c r="I1750" s="141" t="s">
        <v>19942</v>
      </c>
      <c r="J1750" s="649">
        <v>16322.24</v>
      </c>
    </row>
    <row r="1751" spans="1:10" hidden="1">
      <c r="A1751" s="141" t="s">
        <v>24156</v>
      </c>
      <c r="B1751" s="141" t="str">
        <f t="shared" si="27"/>
        <v>MAO-DE-OBRA DE ENGENHEIRO SANITARISTA,PARA SERVICOS DE CONSULTORIA DE ENGENHARIA E ARQUITETURA,EXCLUSIVE ENCARGOS SOCIAIMAO-DE-OBRA DE ENGENHEIRO SANITARISTA,PARA SERVICOS DE CONSUSMAO-DE-OBRA DE ENGENHEIRO SANITARISTA,PARA SERVICOS DE CONSU</v>
      </c>
      <c r="C1751" s="141" t="s">
        <v>24157</v>
      </c>
      <c r="D1751" s="141" t="s">
        <v>24158</v>
      </c>
      <c r="E1751" s="141" t="s">
        <v>21329</v>
      </c>
      <c r="I1751" s="141" t="s">
        <v>19942</v>
      </c>
      <c r="J1751" s="649">
        <v>18480</v>
      </c>
    </row>
    <row r="1752" spans="1:10" hidden="1">
      <c r="A1752" s="141" t="s">
        <v>24159</v>
      </c>
      <c r="B1752" s="141" t="str">
        <f t="shared" si="27"/>
        <v>MAO-DE-OBRA DE ENGENHEIRO SANITARISTA,PARA SERVICOS DE CONSULTORIA DE ENGENHARIA E ARQUITETURA,EXCLUSIVE ENCARGOS SOCIAIMAO-DE-OBRA DE ENGENHEIRO SANITARISTA,PARA SERVICOS DE CONSUSMAO-DE-OBRA DE ENGENHEIRO SANITARISTA,PARA SERVICOS DE CONSU</v>
      </c>
      <c r="C1752" s="141" t="s">
        <v>24157</v>
      </c>
      <c r="D1752" s="141" t="s">
        <v>24158</v>
      </c>
      <c r="E1752" s="141" t="s">
        <v>21329</v>
      </c>
      <c r="I1752" s="141" t="s">
        <v>19942</v>
      </c>
      <c r="J1752" s="649">
        <v>18480</v>
      </c>
    </row>
    <row r="1753" spans="1:10" hidden="1">
      <c r="A1753" s="141" t="s">
        <v>24160</v>
      </c>
      <c r="B1753" s="141" t="str">
        <f t="shared" si="27"/>
        <v>MAO-DE-OBRA DE ENGENHEIRO SANITARISTA,PARA SERVICOS DE CONSULTORIA DE ENGENHARIA E ARQUITETURA,INCLUSIVE ENCARGOS SOCIAIMAO-DE-OBRA DE ENGENHEIRO SANITARISTA,PARA SERVICOS DE CONSUSMAO-DE-OBRA DE ENGENHEIRO SANITARISTA,PARA SERVICOS DE CONSU</v>
      </c>
      <c r="C1753" s="141" t="s">
        <v>24157</v>
      </c>
      <c r="D1753" s="141" t="s">
        <v>24161</v>
      </c>
      <c r="E1753" s="141" t="s">
        <v>21329</v>
      </c>
      <c r="I1753" s="141" t="s">
        <v>19942</v>
      </c>
      <c r="J1753" s="649">
        <v>32658.560000000001</v>
      </c>
    </row>
    <row r="1754" spans="1:10" hidden="1">
      <c r="A1754" s="141" t="s">
        <v>24162</v>
      </c>
      <c r="B1754" s="141" t="str">
        <f t="shared" si="27"/>
        <v>MAO-DE-OBRA DE ENGENHEIRO SANITARISTA,PARA SERVICOS DE CONSULTORIA DE ENGENHARIA E ARQUITETURA,INCLUSIVE ENCARGOS SOCIAIMAO-DE-OBRA DE ENGENHEIRO SANITARISTA,PARA SERVICOS DE CONSUSMAO-DE-OBRA DE ENGENHEIRO SANITARISTA,PARA SERVICOS DE CONSU</v>
      </c>
      <c r="C1754" s="141" t="s">
        <v>24157</v>
      </c>
      <c r="D1754" s="141" t="s">
        <v>24161</v>
      </c>
      <c r="E1754" s="141" t="s">
        <v>21329</v>
      </c>
      <c r="I1754" s="141" t="s">
        <v>19942</v>
      </c>
      <c r="J1754" s="649">
        <v>28299.040000000001</v>
      </c>
    </row>
    <row r="1755" spans="1:10" hidden="1">
      <c r="A1755" s="141" t="s">
        <v>24163</v>
      </c>
      <c r="B1755" s="141" t="str">
        <f t="shared" si="27"/>
        <v>MAO-DE-OBRA DE ANALISTA AMBIENTAL,PARA SERVICOS DE CONSULTORIA DE ENGENHARIA E ARQUITETURA,EXCLUSIVE ENCARGOS SOCIAISMAO-DE-OBRA DE ANALISTA AMBIENTAL,PARA SERVICOS DE CONSULTORMAO-DE-OBRA DE ANALISTA AMBIENTAL,PARA SERVICOS DE CONSULTOR</v>
      </c>
      <c r="C1755" s="141" t="s">
        <v>24164</v>
      </c>
      <c r="D1755" s="141" t="s">
        <v>24165</v>
      </c>
      <c r="I1755" s="141" t="s">
        <v>19942</v>
      </c>
      <c r="J1755" s="649">
        <v>11286</v>
      </c>
    </row>
    <row r="1756" spans="1:10" hidden="1">
      <c r="A1756" s="141" t="s">
        <v>24166</v>
      </c>
      <c r="B1756" s="141" t="str">
        <f t="shared" si="27"/>
        <v>MAO-DE-OBRA DE ANALISTA AMBIENTAL,PARA SERVICOS DE CONSULTORIA DE ENGENHARIA E ARQUITETURA,EXCLUSIVE ENCARGOS SOCIAISMAO-DE-OBRA DE ANALISTA AMBIENTAL,PARA SERVICOS DE CONSULTORMAO-DE-OBRA DE ANALISTA AMBIENTAL,PARA SERVICOS DE CONSULTOR</v>
      </c>
      <c r="C1756" s="141" t="s">
        <v>24164</v>
      </c>
      <c r="D1756" s="141" t="s">
        <v>24165</v>
      </c>
      <c r="I1756" s="141" t="s">
        <v>19942</v>
      </c>
      <c r="J1756" s="649">
        <v>11286</v>
      </c>
    </row>
    <row r="1757" spans="1:10" hidden="1">
      <c r="A1757" s="141" t="s">
        <v>24167</v>
      </c>
      <c r="B1757" s="141" t="str">
        <f t="shared" si="27"/>
        <v>MAO-DE-OBRA DE ANALISTA AMBIENTAL,PARA SERVICOS DE CONSULTORIA DE ENGENHARIA E ARQUITETURA,INCLUSIVE ENCARGOS SOCIAISMAO-DE-OBRA DE ANALISTA AMBIENTAL,PARA SERVICOS DE CONSULTORMAO-DE-OBRA DE ANALISTA AMBIENTAL,PARA SERVICOS DE CONSULTOR</v>
      </c>
      <c r="C1757" s="141" t="s">
        <v>24164</v>
      </c>
      <c r="D1757" s="141" t="s">
        <v>24168</v>
      </c>
      <c r="I1757" s="141" t="s">
        <v>19942</v>
      </c>
      <c r="J1757" s="649">
        <v>19946.080000000002</v>
      </c>
    </row>
    <row r="1758" spans="1:10" hidden="1">
      <c r="A1758" s="141" t="s">
        <v>24169</v>
      </c>
      <c r="B1758" s="141" t="str">
        <f t="shared" si="27"/>
        <v>MAO-DE-OBRA DE ANALISTA AMBIENTAL,PARA SERVICOS DE CONSULTORIA DE ENGENHARIA E ARQUITETURA,INCLUSIVE ENCARGOS SOCIAISMAO-DE-OBRA DE ANALISTA AMBIENTAL,PARA SERVICOS DE CONSULTORMAO-DE-OBRA DE ANALISTA AMBIENTAL,PARA SERVICOS DE CONSULTOR</v>
      </c>
      <c r="C1758" s="141" t="s">
        <v>24164</v>
      </c>
      <c r="D1758" s="141" t="s">
        <v>24168</v>
      </c>
      <c r="I1758" s="141" t="s">
        <v>19942</v>
      </c>
      <c r="J1758" s="649">
        <v>17283.2</v>
      </c>
    </row>
    <row r="1759" spans="1:10" hidden="1">
      <c r="A1759" s="141" t="s">
        <v>24170</v>
      </c>
      <c r="B1759" s="141" t="str">
        <f t="shared" si="27"/>
        <v>FAMILIA 01.050PROJETOS E CONSULTORIAFAMILIA 01.050FAMILIA 01.050</v>
      </c>
      <c r="C1759" s="141" t="s">
        <v>24171</v>
      </c>
      <c r="D1759" s="141" t="s">
        <v>24172</v>
      </c>
      <c r="J1759" s="649">
        <v>6021</v>
      </c>
    </row>
    <row r="1760" spans="1:10" hidden="1">
      <c r="A1760" s="141" t="s">
        <v>24173</v>
      </c>
      <c r="B1760" s="141" t="str">
        <f t="shared" si="27"/>
        <v>FAMILIA 01.050PROJETOS E CONSULTORIAFAMILIA 01.050FAMILIA 01.050</v>
      </c>
      <c r="C1760" s="141" t="s">
        <v>24171</v>
      </c>
      <c r="D1760" s="141" t="s">
        <v>24172</v>
      </c>
      <c r="J1760" s="649">
        <v>5526</v>
      </c>
    </row>
    <row r="1761" spans="1:10" hidden="1">
      <c r="A1761" s="141" t="s">
        <v>24174</v>
      </c>
      <c r="B1761" s="141" t="str">
        <f t="shared" si="27"/>
        <v>TAPUME DE VEDACAO OU PROTECAO,EXECUTADO C/CHAPAS DE MADEIRACOMPENSADA,RESINADA,LISA,DE COLAGEM FENOLICA,A PROVA D`AGUA,TAPUME DE VEDACAO OU PROTECAO,EXECUTADO C/CHAPAS DE MADEIRACOM 2,20X1,10M E 6MM DE ESPESSURA,PREGADAS EM PECAS DE MADEIRA DE 3ª DE 3"X3" HORIZONTAIS E VERTICAIS A CADA 1,22M,EXCLUSIVE PINTURATAPUME DE VEDACAO OU PROTECAO,EXECUTADO C/CHAPAS DE MADEIRA</v>
      </c>
      <c r="C1761" s="141" t="s">
        <v>24175</v>
      </c>
      <c r="D1761" s="141" t="s">
        <v>24176</v>
      </c>
      <c r="E1761" s="141" t="s">
        <v>24177</v>
      </c>
      <c r="F1761" s="141" t="s">
        <v>24178</v>
      </c>
      <c r="G1761" s="141" t="s">
        <v>24179</v>
      </c>
      <c r="I1761" s="141" t="s">
        <v>27</v>
      </c>
      <c r="J1761" s="649">
        <v>76.67</v>
      </c>
    </row>
    <row r="1762" spans="1:10" hidden="1">
      <c r="A1762" s="141" t="s">
        <v>24180</v>
      </c>
      <c r="B1762" s="141" t="str">
        <f t="shared" si="27"/>
        <v>TAPUME DE VEDACAO OU PROTECAO,EXECUTADO C/CHAPAS DE MADEIRACOMPENSADA,RESINADA,LISA,DE COLAGEM FENOLICA,A PROVA D`AGUA,TAPUME DE VEDACAO OU PROTECAO,EXECUTADO C/CHAPAS DE MADEIRACOM 2,20X1,10M E 6MM DE ESPESSURA,PREGADAS EM PECAS DE MADEIRA DE 3ª DE 3"X3" HORIZONTAIS E VERTICAIS A CADA 1,22M,EXCLUSIVE PINTURATAPUME DE VEDACAO OU PROTECAO,EXECUTADO C/CHAPAS DE MADEIRA</v>
      </c>
      <c r="C1762" s="141" t="s">
        <v>24175</v>
      </c>
      <c r="D1762" s="141" t="s">
        <v>24176</v>
      </c>
      <c r="E1762" s="141" t="s">
        <v>24177</v>
      </c>
      <c r="F1762" s="141" t="s">
        <v>24178</v>
      </c>
      <c r="G1762" s="141" t="s">
        <v>24179</v>
      </c>
      <c r="I1762" s="141" t="s">
        <v>27</v>
      </c>
      <c r="J1762" s="649">
        <v>71.38</v>
      </c>
    </row>
    <row r="1763" spans="1:10" hidden="1">
      <c r="A1763" s="141" t="s">
        <v>24181</v>
      </c>
      <c r="B1763" s="141" t="str">
        <f t="shared" si="27"/>
        <v>TAPUME DE VEDACAO OU PROTECAO,EXECUTADO C/CHAPAS DE MADEIRACOMPENSADA,RESINADA,LISA,DE COLAGEM FENOLICA,A PROVA D`AGUA,TAPUME DE VEDACAO OU PROTECAO,EXECUTADO C/CHAPAS DE MADEIRACOM 2,20X1,10M E 6MM DE ESPESSURA,PREGADAS EM PECAS DE MADEIRA DE 3ª DE 3"X3" HORIZONTAIS E VERTICAIS A CADA 1,22M,EXCLUSIVE PINTURA,COM UTILIZACAO 2 VEZESTAPUME DE VEDACAO OU PROTECAO,EXECUTADO C/CHAPAS DE MADEIRA</v>
      </c>
      <c r="C1763" s="141" t="s">
        <v>24175</v>
      </c>
      <c r="D1763" s="141" t="s">
        <v>24176</v>
      </c>
      <c r="E1763" s="141" t="s">
        <v>24177</v>
      </c>
      <c r="F1763" s="141" t="s">
        <v>24178</v>
      </c>
      <c r="G1763" s="141" t="s">
        <v>24182</v>
      </c>
      <c r="I1763" s="141" t="s">
        <v>27</v>
      </c>
      <c r="J1763" s="649">
        <v>58.07</v>
      </c>
    </row>
    <row r="1764" spans="1:10" hidden="1">
      <c r="A1764" s="141" t="s">
        <v>24183</v>
      </c>
      <c r="B1764" s="141" t="str">
        <f t="shared" si="27"/>
        <v>TAPUME DE VEDACAO OU PROTECAO,EXECUTADO C/CHAPAS DE MADEIRACOMPENSADA,RESINADA,LISA,DE COLAGEM FENOLICA,A PROVA D`AGUA,TAPUME DE VEDACAO OU PROTECAO,EXECUTADO C/CHAPAS DE MADEIRACOM 2,20X1,10M E 6MM DE ESPESSURA,PREGADAS EM PECAS DE MADEIRA DE 3ª DE 3"X3" HORIZONTAIS E VERTICAIS A CADA 1,22M,EXCLUSIVE PINTURA,COM UTILIZACAO 2 VEZESTAPUME DE VEDACAO OU PROTECAO,EXECUTADO C/CHAPAS DE MADEIRA</v>
      </c>
      <c r="C1764" s="141" t="s">
        <v>24175</v>
      </c>
      <c r="D1764" s="141" t="s">
        <v>24176</v>
      </c>
      <c r="E1764" s="141" t="s">
        <v>24177</v>
      </c>
      <c r="F1764" s="141" t="s">
        <v>24178</v>
      </c>
      <c r="G1764" s="141" t="s">
        <v>24182</v>
      </c>
      <c r="I1764" s="141" t="s">
        <v>27</v>
      </c>
      <c r="J1764" s="649">
        <v>52.78</v>
      </c>
    </row>
    <row r="1765" spans="1:10" hidden="1">
      <c r="A1765" s="141" t="s">
        <v>24184</v>
      </c>
      <c r="B1765" s="141" t="str">
        <f t="shared" si="27"/>
        <v>TAPUME DE VEDACAO OU PROTECAO,EXECUTADO COM CHAPAS DE MADEIRA COMPENSADA,RESINADA,LISA,DE COLAGEM FENOLICA,A PROVA D'AGUTAPUME DE VEDACAO OU PROTECAO,EXECUTADO COM CHAPAS DE MADEIRA,COM 2,20X1,10M E 10MM DE ESPESSURA,PREGADAS EM PECAS DE MADEIRA DE 3ª DE 3"X3" HORIZONTAIS E VERTICAIS A CADA 1,22M,EXCLUSIVE PINTURA,COM REAPROVEITAMENTO 10 VEZES DE TODAS AS PECAS DE MADEIRATAPUME DE VEDACAO OU PROTECAO,EXECUTADO COM CHAPAS DE MADEIR</v>
      </c>
      <c r="C1765" s="141" t="s">
        <v>24185</v>
      </c>
      <c r="D1765" s="141" t="s">
        <v>24186</v>
      </c>
      <c r="E1765" s="141" t="s">
        <v>24187</v>
      </c>
      <c r="F1765" s="141" t="s">
        <v>24188</v>
      </c>
      <c r="G1765" s="141" t="s">
        <v>24189</v>
      </c>
      <c r="H1765" s="141" t="s">
        <v>24190</v>
      </c>
      <c r="I1765" s="141" t="s">
        <v>27</v>
      </c>
      <c r="J1765" s="649">
        <v>44.62</v>
      </c>
    </row>
    <row r="1766" spans="1:10" hidden="1">
      <c r="A1766" s="141" t="s">
        <v>24191</v>
      </c>
      <c r="B1766" s="141" t="str">
        <f t="shared" si="27"/>
        <v>TAPUME DE VEDACAO OU PROTECAO,EXECUTADO COM CHAPAS DE MADEIRA COMPENSADA,RESINADA,LISA,DE COLAGEM FENOLICA,A PROVA D'AGUTAPUME DE VEDACAO OU PROTECAO,EXECUTADO COM CHAPAS DE MADEIRA,COM 2,20X1,10M E 10MM DE ESPESSURA,PREGADAS EM PECAS DE MADEIRA DE 3ª DE 3"X3" HORIZONTAIS E VERTICAIS A CADA 1,22M,EXCLUSIVE PINTURA,COM REAPROVEITAMENTO 10 VEZES DE TODAS AS PECAS DE MADEIRATAPUME DE VEDACAO OU PROTECAO,EXECUTADO COM CHAPAS DE MADEIR</v>
      </c>
      <c r="C1766" s="141" t="s">
        <v>24185</v>
      </c>
      <c r="D1766" s="141" t="s">
        <v>24186</v>
      </c>
      <c r="E1766" s="141" t="s">
        <v>24187</v>
      </c>
      <c r="F1766" s="141" t="s">
        <v>24188</v>
      </c>
      <c r="G1766" s="141" t="s">
        <v>24189</v>
      </c>
      <c r="H1766" s="141" t="s">
        <v>24190</v>
      </c>
      <c r="I1766" s="141" t="s">
        <v>27</v>
      </c>
      <c r="J1766" s="649">
        <v>39.33</v>
      </c>
    </row>
    <row r="1767" spans="1:10" hidden="1">
      <c r="A1767" s="141" t="s">
        <v>24192</v>
      </c>
      <c r="B1767" s="141" t="str">
        <f t="shared" si="27"/>
        <v>TAPUME DE VEDACAO OU PROTECAO,EXECUTADO COM TELHAS TRAPEZOIDAIS DE ACO GALVANIZADO,ESPESSURA DE 0,5MM,ESTAS COM 4 VEZESTAPUME DE VEDACAO OU PROTECAO,EXECUTADO COM TELHAS TRAPEZOIDDE UTILIZACAO,INCLUSIVE ENGRADAMENTO DE MADEIRA,UTILIZADO 2VEZES E PINTURA ESMALTE SINTETICO NA FACE EXTERNATAPUME DE VEDACAO OU PROTECAO,EXECUTADO COM TELHAS TRAPEZOID</v>
      </c>
      <c r="C1767" s="141" t="s">
        <v>24193</v>
      </c>
      <c r="D1767" s="141" t="s">
        <v>24194</v>
      </c>
      <c r="E1767" s="141" t="s">
        <v>24195</v>
      </c>
      <c r="F1767" s="141" t="s">
        <v>24196</v>
      </c>
      <c r="I1767" s="141" t="s">
        <v>27</v>
      </c>
      <c r="J1767" s="649">
        <v>37.72</v>
      </c>
    </row>
    <row r="1768" spans="1:10" hidden="1">
      <c r="A1768" s="141" t="s">
        <v>24197</v>
      </c>
      <c r="B1768" s="141" t="str">
        <f t="shared" si="27"/>
        <v>TAPUME DE VEDACAO OU PROTECAO,EXECUTADO COM TELHAS TRAPEZOIDAIS DE ACO GALVANIZADO,ESPESSURA DE 0,5MM,ESTAS COM 4 VEZESTAPUME DE VEDACAO OU PROTECAO,EXECUTADO COM TELHAS TRAPEZOIDDE UTILIZACAO,INCLUSIVE ENGRADAMENTO DE MADEIRA,UTILIZADO 2VEZES E PINTURA ESMALTE SINTETICO NA FACE EXTERNATAPUME DE VEDACAO OU PROTECAO,EXECUTADO COM TELHAS TRAPEZOID</v>
      </c>
      <c r="C1768" s="141" t="s">
        <v>24193</v>
      </c>
      <c r="D1768" s="141" t="s">
        <v>24194</v>
      </c>
      <c r="E1768" s="141" t="s">
        <v>24195</v>
      </c>
      <c r="F1768" s="141" t="s">
        <v>24196</v>
      </c>
      <c r="I1768" s="141" t="s">
        <v>27</v>
      </c>
      <c r="J1768" s="649">
        <v>35.659999999999997</v>
      </c>
    </row>
    <row r="1769" spans="1:10" hidden="1">
      <c r="A1769" s="141" t="s">
        <v>24198</v>
      </c>
      <c r="B1769" s="141" t="str">
        <f t="shared" si="27"/>
        <v>TAPUME DE VEDACAO OU PROTECAO EXECUTADO COM TELHAS TRAPEZOIDAIS DE ACO GALVANIZADO,ESPESSURA DE 0,5MM,ESTAS COM 4 VEZESTAPUME DE VEDACAO OU PROTECAO EXECUTADO COM TELHAS TRAPEZOIDDE UTILIZACAO,INCLUSIVE ENGRADAMENTO DE MADEIRA,UTILIZADO 2VEZES E PINTURA ESMALTE SINTETICO NAS FACES INTERNA E EXTERNATAPUME DE VEDACAO OU PROTECAO EXECUTADO COM TELHAS TRAPEZOID</v>
      </c>
      <c r="C1769" s="141" t="s">
        <v>24199</v>
      </c>
      <c r="D1769" s="141" t="s">
        <v>24194</v>
      </c>
      <c r="E1769" s="141" t="s">
        <v>24195</v>
      </c>
      <c r="F1769" s="141" t="s">
        <v>24200</v>
      </c>
      <c r="G1769" s="141" t="s">
        <v>22456</v>
      </c>
      <c r="I1769" s="141" t="s">
        <v>27</v>
      </c>
      <c r="J1769" s="649">
        <v>49.64</v>
      </c>
    </row>
    <row r="1770" spans="1:10" hidden="1">
      <c r="A1770" s="141" t="s">
        <v>24201</v>
      </c>
      <c r="B1770" s="141" t="str">
        <f t="shared" si="27"/>
        <v>TAPUME DE VEDACAO OU PROTECAO EXECUTADO COM TELHAS TRAPEZOIDAIS DE ACO GALVANIZADO,ESPESSURA DE 0,5MM,ESTAS COM 4 VEZESTAPUME DE VEDACAO OU PROTECAO EXECUTADO COM TELHAS TRAPEZOIDDE UTILIZACAO,INCLUSIVE ENGRADAMENTO DE MADEIRA,UTILIZADO 2VEZES E PINTURA ESMALTE SINTETICO NAS FACES INTERNA E EXTERNATAPUME DE VEDACAO OU PROTECAO EXECUTADO COM TELHAS TRAPEZOID</v>
      </c>
      <c r="C1770" s="141" t="s">
        <v>24199</v>
      </c>
      <c r="D1770" s="141" t="s">
        <v>24194</v>
      </c>
      <c r="E1770" s="141" t="s">
        <v>24195</v>
      </c>
      <c r="F1770" s="141" t="s">
        <v>24200</v>
      </c>
      <c r="G1770" s="141" t="s">
        <v>22456</v>
      </c>
      <c r="I1770" s="141" t="s">
        <v>27</v>
      </c>
      <c r="J1770" s="649">
        <v>46.85</v>
      </c>
    </row>
    <row r="1771" spans="1:10" hidden="1">
      <c r="A1771" s="141" t="s">
        <v>24202</v>
      </c>
      <c r="B1771" s="141" t="str">
        <f t="shared" si="27"/>
        <v>TAPUME DE VEDACAO OU PROTECAO EXECUTADO COM TELHAS TRAPEZOIDAIS DE ACO GALVANIZADO,ESPESSURA DE 0,5MM,ESTAS COM 4 VEZESTAPUME DE VEDACAO OU PROTECAO EXECUTADO COM TELHAS TRAPEZOIDDE UTILIZACAO,INCLUSIVE ENGRADAMENTO DE MADEIRA,UTILIZADO 2VEZES,EXCLUSIVE PINTURATAPUME DE VEDACAO OU PROTECAO EXECUTADO COM TELHAS TRAPEZOID</v>
      </c>
      <c r="C1771" s="141" t="s">
        <v>24199</v>
      </c>
      <c r="D1771" s="141" t="s">
        <v>24194</v>
      </c>
      <c r="E1771" s="141" t="s">
        <v>24195</v>
      </c>
      <c r="F1771" s="141" t="s">
        <v>24203</v>
      </c>
      <c r="I1771" s="141" t="s">
        <v>27</v>
      </c>
      <c r="J1771" s="649">
        <v>25.8</v>
      </c>
    </row>
    <row r="1772" spans="1:10" hidden="1">
      <c r="A1772" s="141" t="s">
        <v>24204</v>
      </c>
      <c r="B1772" s="141" t="str">
        <f t="shared" si="27"/>
        <v>TAPUME DE VEDACAO OU PROTECAO EXECUTADO COM TELHAS TRAPEZOIDAIS DE ACO GALVANIZADO,ESPESSURA DE 0,5MM,ESTAS COM 4 VEZESTAPUME DE VEDACAO OU PROTECAO EXECUTADO COM TELHAS TRAPEZOIDDE UTILIZACAO,INCLUSIVE ENGRADAMENTO DE MADEIRA,UTILIZADO 2VEZES,EXCLUSIVE PINTURATAPUME DE VEDACAO OU PROTECAO EXECUTADO COM TELHAS TRAPEZOID</v>
      </c>
      <c r="C1772" s="141" t="s">
        <v>24199</v>
      </c>
      <c r="D1772" s="141" t="s">
        <v>24194</v>
      </c>
      <c r="E1772" s="141" t="s">
        <v>24195</v>
      </c>
      <c r="F1772" s="141" t="s">
        <v>24203</v>
      </c>
      <c r="I1772" s="141" t="s">
        <v>27</v>
      </c>
      <c r="J1772" s="649">
        <v>24.48</v>
      </c>
    </row>
    <row r="1773" spans="1:10" hidden="1">
      <c r="A1773" s="141" t="s">
        <v>24205</v>
      </c>
      <c r="B1773" s="141" t="str">
        <f t="shared" si="27"/>
        <v>TAPUME DE VEDACAO OU PROTECAO,EXECUTADO COM TELHAS TRAPEZOIDAIS DE ACO GALVANIZADO,ESPESSURA DE 0,5MM,ESTAS COM 2 VEZESTAPUME DE VEDACAO OU PROTECAO,EXECUTADO COM TELHAS TRAPEZOIDDE UTILIZACAO,INCLUSIVE ENGRADAMENTO DE MADEIRA,UTILIZADO 2VEZES E PINTURA ESMALTE SINTETICO NA FACE EXTERNATAPUME DE VEDACAO OU PROTECAO,EXECUTADO COM TELHAS TRAPEZOID</v>
      </c>
      <c r="C1773" s="141" t="s">
        <v>24193</v>
      </c>
      <c r="D1773" s="141" t="s">
        <v>24206</v>
      </c>
      <c r="E1773" s="141" t="s">
        <v>24195</v>
      </c>
      <c r="F1773" s="141" t="s">
        <v>24196</v>
      </c>
      <c r="I1773" s="141" t="s">
        <v>27</v>
      </c>
      <c r="J1773" s="649">
        <v>47.11</v>
      </c>
    </row>
    <row r="1774" spans="1:10" hidden="1">
      <c r="A1774" s="141" t="s">
        <v>24207</v>
      </c>
      <c r="B1774" s="141" t="str">
        <f t="shared" si="27"/>
        <v>TAPUME DE VEDACAO OU PROTECAO,EXECUTADO COM TELHAS TRAPEZOIDAIS DE ACO GALVANIZADO,ESPESSURA DE 0,5MM,ESTAS COM 2 VEZESTAPUME DE VEDACAO OU PROTECAO,EXECUTADO COM TELHAS TRAPEZOIDDE UTILIZACAO,INCLUSIVE ENGRADAMENTO DE MADEIRA,UTILIZADO 2VEZES E PINTURA ESMALTE SINTETICO NA FACE EXTERNATAPUME DE VEDACAO OU PROTECAO,EXECUTADO COM TELHAS TRAPEZOID</v>
      </c>
      <c r="C1774" s="141" t="s">
        <v>24193</v>
      </c>
      <c r="D1774" s="141" t="s">
        <v>24206</v>
      </c>
      <c r="E1774" s="141" t="s">
        <v>24195</v>
      </c>
      <c r="F1774" s="141" t="s">
        <v>24196</v>
      </c>
      <c r="I1774" s="141" t="s">
        <v>27</v>
      </c>
      <c r="J1774" s="649">
        <v>45.05</v>
      </c>
    </row>
    <row r="1775" spans="1:10" hidden="1">
      <c r="A1775" s="141" t="s">
        <v>24208</v>
      </c>
      <c r="B1775" s="141" t="str">
        <f t="shared" si="27"/>
        <v>TAPUME DE VEDACAO OU PROTECAO,EXECUTADO COM TELHAS TRAPEZOIDAIS DE ACO GALVANIZADO,ESPESSURA DE 0,5MM,ESTAS COM 2 VEZESTAPUME DE VEDACAO OU PROTECAO,EXECUTADO COM TELHAS TRAPEZOIDDE UTILIZACAO,INCLUSIVE ENGRADAMENTO DE MADEIRA,UTILIZADO 2VEZES E PINTURA ESMALTE SINTETICO NAS FACES INTERNA E EXTERNATAPUME DE VEDACAO OU PROTECAO,EXECUTADO COM TELHAS TRAPEZOID</v>
      </c>
      <c r="C1775" s="141" t="s">
        <v>24193</v>
      </c>
      <c r="D1775" s="141" t="s">
        <v>24206</v>
      </c>
      <c r="E1775" s="141" t="s">
        <v>24195</v>
      </c>
      <c r="F1775" s="141" t="s">
        <v>24200</v>
      </c>
      <c r="G1775" s="141" t="s">
        <v>22456</v>
      </c>
      <c r="I1775" s="141" t="s">
        <v>27</v>
      </c>
      <c r="J1775" s="649">
        <v>59.02</v>
      </c>
    </row>
    <row r="1776" spans="1:10" hidden="1">
      <c r="A1776" s="141" t="s">
        <v>24209</v>
      </c>
      <c r="B1776" s="141" t="str">
        <f t="shared" si="27"/>
        <v>TAPUME DE VEDACAO OU PROTECAO,EXECUTADO COM TELHAS TRAPEZOIDAIS DE ACO GALVANIZADO,ESPESSURA DE 0,5MM,ESTAS COM 2 VEZESTAPUME DE VEDACAO OU PROTECAO,EXECUTADO COM TELHAS TRAPEZOIDDE UTILIZACAO,INCLUSIVE ENGRADAMENTO DE MADEIRA,UTILIZADO 2VEZES E PINTURA ESMALTE SINTETICO NAS FACES INTERNA E EXTERNATAPUME DE VEDACAO OU PROTECAO,EXECUTADO COM TELHAS TRAPEZOID</v>
      </c>
      <c r="C1776" s="141" t="s">
        <v>24193</v>
      </c>
      <c r="D1776" s="141" t="s">
        <v>24206</v>
      </c>
      <c r="E1776" s="141" t="s">
        <v>24195</v>
      </c>
      <c r="F1776" s="141" t="s">
        <v>24200</v>
      </c>
      <c r="G1776" s="141" t="s">
        <v>22456</v>
      </c>
      <c r="I1776" s="141" t="s">
        <v>27</v>
      </c>
      <c r="J1776" s="649">
        <v>56.23</v>
      </c>
    </row>
    <row r="1777" spans="1:10" hidden="1">
      <c r="A1777" s="141" t="s">
        <v>24210</v>
      </c>
      <c r="B1777" s="141" t="str">
        <f t="shared" si="27"/>
        <v>TAPUME DE VEDACAO OU PROTECAO,EXECUTADO COM TELHAS TRAPEZOIDAIS DE ACO GALVANIZADO,ESPESSURA DE 0,5MM,ESTAS COM 2 VEZESTAPUME DE VEDACAO OU PROTECAO,EXECUTADO COM TELHAS TRAPEZOIDDE UTILIZACAO,INCLUSIVE ENGRADAMENTO DE MADEIRA,UTILIZADO 2VEZES,EXCLUSIVE PINTURATAPUME DE VEDACAO OU PROTECAO,EXECUTADO COM TELHAS TRAPEZOID</v>
      </c>
      <c r="C1777" s="141" t="s">
        <v>24193</v>
      </c>
      <c r="D1777" s="141" t="s">
        <v>24206</v>
      </c>
      <c r="E1777" s="141" t="s">
        <v>24195</v>
      </c>
      <c r="F1777" s="141" t="s">
        <v>24203</v>
      </c>
      <c r="I1777" s="141" t="s">
        <v>27</v>
      </c>
      <c r="J1777" s="649">
        <v>35.19</v>
      </c>
    </row>
    <row r="1778" spans="1:10" hidden="1">
      <c r="A1778" s="141" t="s">
        <v>24211</v>
      </c>
      <c r="B1778" s="141" t="str">
        <f t="shared" si="27"/>
        <v>TAPUME DE VEDACAO OU PROTECAO,EXECUTADO COM TELHAS TRAPEZOIDAIS DE ACO GALVANIZADO,ESPESSURA DE 0,5MM,ESTAS COM 2 VEZESTAPUME DE VEDACAO OU PROTECAO,EXECUTADO COM TELHAS TRAPEZOIDDE UTILIZACAO,INCLUSIVE ENGRADAMENTO DE MADEIRA,UTILIZADO 2VEZES,EXCLUSIVE PINTURATAPUME DE VEDACAO OU PROTECAO,EXECUTADO COM TELHAS TRAPEZOID</v>
      </c>
      <c r="C1778" s="141" t="s">
        <v>24193</v>
      </c>
      <c r="D1778" s="141" t="s">
        <v>24206</v>
      </c>
      <c r="E1778" s="141" t="s">
        <v>24195</v>
      </c>
      <c r="F1778" s="141" t="s">
        <v>24203</v>
      </c>
      <c r="I1778" s="141" t="s">
        <v>27</v>
      </c>
      <c r="J1778" s="649">
        <v>33.86</v>
      </c>
    </row>
    <row r="1779" spans="1:10" hidden="1">
      <c r="A1779" s="141" t="s">
        <v>24212</v>
      </c>
      <c r="B1779" s="141" t="str">
        <f t="shared" si="27"/>
        <v>TAPUME DE VEDACAO OU PROTECAO,EXECUTADO COM TABUAS DE MADEIRA DE 3ª DE 1"X9" E 1"X12" PREGADAS EM PECAS DE MADEIRA DE 3ªTAPUME DE VEDACAO OU PROTECAO,EXECUTADO COM TABUAS DE MADEIR DE 3"X3" VERTICAIS A CADA 1,50M,EXCLUSIVE PINTURATAPUME DE VEDACAO OU PROTECAO,EXECUTADO COM TABUAS DE MADEIR</v>
      </c>
      <c r="C1779" s="141" t="s">
        <v>24213</v>
      </c>
      <c r="D1779" s="141" t="s">
        <v>24214</v>
      </c>
      <c r="E1779" s="141" t="s">
        <v>24215</v>
      </c>
      <c r="I1779" s="141" t="s">
        <v>27</v>
      </c>
      <c r="J1779" s="649">
        <v>119.51</v>
      </c>
    </row>
    <row r="1780" spans="1:10" hidden="1">
      <c r="A1780" s="141" t="s">
        <v>24216</v>
      </c>
      <c r="B1780" s="141" t="str">
        <f t="shared" si="27"/>
        <v>TAPUME DE VEDACAO OU PROTECAO,EXECUTADO COM TABUAS DE MADEIRA DE 3ª DE 1"X9" E 1"X12" PREGADAS EM PECAS DE MADEIRA DE 3ªTAPUME DE VEDACAO OU PROTECAO,EXECUTADO COM TABUAS DE MADEIR DE 3"X3" VERTICAIS A CADA 1,50M,EXCLUSIVE PINTURATAPUME DE VEDACAO OU PROTECAO,EXECUTADO COM TABUAS DE MADEIR</v>
      </c>
      <c r="C1780" s="141" t="s">
        <v>24213</v>
      </c>
      <c r="D1780" s="141" t="s">
        <v>24214</v>
      </c>
      <c r="E1780" s="141" t="s">
        <v>24215</v>
      </c>
      <c r="I1780" s="141" t="s">
        <v>27</v>
      </c>
      <c r="J1780" s="649">
        <v>112.24</v>
      </c>
    </row>
    <row r="1781" spans="1:10" hidden="1">
      <c r="A1781" s="141" t="s">
        <v>24217</v>
      </c>
      <c r="B1781" s="141" t="str">
        <f t="shared" si="27"/>
        <v>BARRACAO DE OBRA,COM PAREDES E PISO DE TABUAS DE MADEIRA DE3ª,COBERTURA DE TELHAS DE FIBROCIMENTO DE 6MM,E INSTALACOES,BARRACAO DE OBRA,COM PAREDES E PISO DE TABUAS DE MADEIRA DEEXCLUSIVE PINTURA,SENDO REAPROVEITADO 2 VEZESBARRACAO DE OBRA,COM PAREDES E PISO DE TABUAS DE MADEIRA DE</v>
      </c>
      <c r="C1781" s="141" t="s">
        <v>24218</v>
      </c>
      <c r="D1781" s="141" t="s">
        <v>24219</v>
      </c>
      <c r="E1781" s="141" t="s">
        <v>24220</v>
      </c>
      <c r="I1781" s="141" t="s">
        <v>27</v>
      </c>
      <c r="J1781" s="649">
        <v>527.73</v>
      </c>
    </row>
    <row r="1782" spans="1:10" hidden="1">
      <c r="A1782" s="141" t="s">
        <v>24221</v>
      </c>
      <c r="B1782" s="141" t="str">
        <f t="shared" si="27"/>
        <v>BARRACAO DE OBRA,COM PAREDES E PISO DE TABUAS DE MADEIRA DE3ª,COBERTURA DE TELHAS DE FIBROCIMENTO DE 6MM,E INSTALACOES,BARRACAO DE OBRA,COM PAREDES E PISO DE TABUAS DE MADEIRA DEEXCLUSIVE PINTURA,SENDO REAPROVEITADO 2 VEZESBARRACAO DE OBRA,COM PAREDES E PISO DE TABUAS DE MADEIRA DE</v>
      </c>
      <c r="C1782" s="141" t="s">
        <v>24218</v>
      </c>
      <c r="D1782" s="141" t="s">
        <v>24219</v>
      </c>
      <c r="E1782" s="141" t="s">
        <v>24220</v>
      </c>
      <c r="I1782" s="141" t="s">
        <v>27</v>
      </c>
      <c r="J1782" s="649">
        <v>472.95</v>
      </c>
    </row>
    <row r="1783" spans="1:10" hidden="1">
      <c r="A1783" s="141" t="s">
        <v>24222</v>
      </c>
      <c r="B1783" s="141" t="str">
        <f t="shared" si="27"/>
        <v>BARRACAO OBRA C/PAREDES CHAPAS MADEIRA COMPENSADA,PLASTIF.,LISA,COLAGEM FENOLICA,PROVA D`AGUA, COM 10MM ESP.PISO E ESTRUBARRACAO OBRA C/PAREDES CHAPAS MADEIRA COMPENSADA,PLASTIF.,LTURA MADEIRA 3ª,COBERTURA TELHAS ONDULADAS 6MM FIBROCIMENTO,EXCL.PINT.E LIGACOES PROVISORIAS,INCL.INST.,APARELHOS,ESQUADRIAS E FERRAG.,PROJ.Nº2005/EMOP,ESCRITORIO,SANITARIOS,DEPOSITOS E TORRE C/CAIXA D`AGUA 500L,REAPROVEITADO 5 VEZESBARRACAO OBRA C/PAREDES CHAPAS MADEIRA COMPENSADA,PLASTIF.,L</v>
      </c>
      <c r="C1783" s="141" t="s">
        <v>24223</v>
      </c>
      <c r="D1783" s="141" t="s">
        <v>24224</v>
      </c>
      <c r="E1783" s="141" t="s">
        <v>24225</v>
      </c>
      <c r="F1783" s="141" t="s">
        <v>24226</v>
      </c>
      <c r="G1783" s="141" t="s">
        <v>24227</v>
      </c>
      <c r="H1783" s="141" t="s">
        <v>24228</v>
      </c>
      <c r="I1783" s="141" t="s">
        <v>27</v>
      </c>
      <c r="J1783" s="649">
        <v>563.42999999999995</v>
      </c>
    </row>
    <row r="1784" spans="1:10" hidden="1">
      <c r="A1784" s="141" t="s">
        <v>24229</v>
      </c>
      <c r="B1784" s="141" t="str">
        <f t="shared" si="27"/>
        <v>BARRACAO OBRA C/PAREDES CHAPAS MADEIRA COMPENSADA,PLASTIF.,LISA,COLAGEM FENOLICA,PROVA D`AGUA, COM 10MM ESP.PISO E ESTRUBARRACAO OBRA C/PAREDES CHAPAS MADEIRA COMPENSADA,PLASTIF.,LTURA MADEIRA 3ª,COBERTURA TELHAS ONDULADAS 6MM FIBROCIMENTO,EXCL.PINT.E LIGACOES PROVISORIAS,INCL.INST.,APARELHOS,ESQUADRIAS E FERRAG.,PROJ.Nº2005/EMOP,ESCRITORIO,SANITARIOS,DEPOSITOS E TORRE C/CAIXA D`AGUA 500L,REAPROVEITADO 5 VEZESBARRACAO OBRA C/PAREDES CHAPAS MADEIRA COMPENSADA,PLASTIF.,L</v>
      </c>
      <c r="C1784" s="141" t="s">
        <v>24223</v>
      </c>
      <c r="D1784" s="141" t="s">
        <v>24224</v>
      </c>
      <c r="E1784" s="141" t="s">
        <v>24225</v>
      </c>
      <c r="F1784" s="141" t="s">
        <v>24226</v>
      </c>
      <c r="G1784" s="141" t="s">
        <v>24227</v>
      </c>
      <c r="H1784" s="141" t="s">
        <v>24228</v>
      </c>
      <c r="I1784" s="141" t="s">
        <v>27</v>
      </c>
      <c r="J1784" s="649">
        <v>508.78</v>
      </c>
    </row>
    <row r="1785" spans="1:10" hidden="1">
      <c r="A1785" s="141" t="s">
        <v>24230</v>
      </c>
      <c r="B1785" s="141" t="str">
        <f t="shared" si="27"/>
        <v>BARRACAO OBRA C/PAREDES CHAPAS MADEIRA COMPENSADA,PLASTIF.,LISA,COLAGEM FENOLICA,PROVA D'AGUA, COM 10MM ESP.PISO E ESTRUBARRACAO OBRA C/PAREDES CHAPAS MADEIRA COMPENSADA,PLASTIF.,LTURA MADEIRA 3ª,COBERTURA TELHAS ONDULADAS 6MM FIBROCIMENTO, EXCL.PINT.E LIGACOES PROVISORIAS,INCL.INST.,APARELHOS,ESQUADRIAS E FERRAG.,PROJ.Nº2006/EMOP,ESCRITORIO,SANITARIOS,DEPOSITOS E TORRE C/CAIXA D`AGUA 500L,REAPROVEITADO 5 VEZESBARRACAO OBRA C/PAREDES CHAPAS MADEIRA COMPENSADA,PLASTIF.,L</v>
      </c>
      <c r="C1785" s="141" t="s">
        <v>24223</v>
      </c>
      <c r="D1785" s="141" t="s">
        <v>24231</v>
      </c>
      <c r="E1785" s="141" t="s">
        <v>24225</v>
      </c>
      <c r="F1785" s="141" t="s">
        <v>24232</v>
      </c>
      <c r="G1785" s="141" t="s">
        <v>24233</v>
      </c>
      <c r="H1785" s="141" t="s">
        <v>24234</v>
      </c>
      <c r="I1785" s="141" t="s">
        <v>27</v>
      </c>
      <c r="J1785" s="649">
        <v>530.59</v>
      </c>
    </row>
    <row r="1786" spans="1:10" hidden="1">
      <c r="A1786" s="141" t="s">
        <v>24235</v>
      </c>
      <c r="B1786" s="141" t="str">
        <f t="shared" si="27"/>
        <v>BARRACAO OBRA C/PAREDES CHAPAS MADEIRA COMPENSADA,PLASTIF.,LISA,COLAGEM FENOLICA,PROVA D'AGUA, COM 10MM ESP.PISO E ESTRUBARRACAO OBRA C/PAREDES CHAPAS MADEIRA COMPENSADA,PLASTIF.,LTURA MADEIRA 3ª,COBERTURA TELHAS ONDULADAS 6MM FIBROCIMENTO, EXCL.PINT.E LIGACOES PROVISORIAS,INCL.INST.,APARELHOS,ESQUADRIAS E FERRAG.,PROJ.Nº2006/EMOP,ESCRITORIO,SANITARIOS,DEPOSITOS E TORRE C/CAIXA D`AGUA 500L,REAPROVEITADO 5 VEZESBARRACAO OBRA C/PAREDES CHAPAS MADEIRA COMPENSADA,PLASTIF.,L</v>
      </c>
      <c r="C1786" s="141" t="s">
        <v>24223</v>
      </c>
      <c r="D1786" s="141" t="s">
        <v>24231</v>
      </c>
      <c r="E1786" s="141" t="s">
        <v>24225</v>
      </c>
      <c r="F1786" s="141" t="s">
        <v>24232</v>
      </c>
      <c r="G1786" s="141" t="s">
        <v>24233</v>
      </c>
      <c r="H1786" s="141" t="s">
        <v>24234</v>
      </c>
      <c r="I1786" s="141" t="s">
        <v>27</v>
      </c>
      <c r="J1786" s="649">
        <v>475.84</v>
      </c>
    </row>
    <row r="1787" spans="1:10" hidden="1">
      <c r="A1787" s="141" t="s">
        <v>24236</v>
      </c>
      <c r="B1787" s="141" t="str">
        <f t="shared" si="27"/>
        <v>BARRACAO OBRA C/PAREDES CHAPAS MADEIRA COMPENSADA,PLASTIF.,LISA,COLAGEM FENOLICA,PROVA D`AGUA, COM 10MM ESP.PISO E ESTRUBARRACAO OBRA C/PAREDES CHAPAS MADEIRA COMPENSADA,PLASTIF.,LTURA MADEIRA 3ª,COBERTURA TELHAS ONDULADAS 6MM,FIBROCIMENTO,EXCL.PINT.E LIGACOES PROVISORIAS,INCL.INST.,APARELHOS, ESQUADRIAS E FERRAG.,PROJ.Nº2007/EMOP,ESCRITORIO,SANITARIOS,DEPOSITOS E TORRE C/CAIXA D`AGUA 500L,REAPROVEITADO 5 VEZESBARRACAO OBRA C/PAREDES CHAPAS MADEIRA COMPENSADA,PLASTIF.,L</v>
      </c>
      <c r="C1787" s="141" t="s">
        <v>24223</v>
      </c>
      <c r="D1787" s="141" t="s">
        <v>24224</v>
      </c>
      <c r="E1787" s="141" t="s">
        <v>24237</v>
      </c>
      <c r="F1787" s="141" t="s">
        <v>24238</v>
      </c>
      <c r="G1787" s="141" t="s">
        <v>24239</v>
      </c>
      <c r="H1787" s="141" t="s">
        <v>24234</v>
      </c>
      <c r="I1787" s="141" t="s">
        <v>27</v>
      </c>
      <c r="J1787" s="649">
        <v>461.6</v>
      </c>
    </row>
    <row r="1788" spans="1:10" hidden="1">
      <c r="A1788" s="141" t="s">
        <v>24240</v>
      </c>
      <c r="B1788" s="141" t="str">
        <f t="shared" si="27"/>
        <v>BARRACAO OBRA C/PAREDES CHAPAS MADEIRA COMPENSADA,PLASTIF.,LISA,COLAGEM FENOLICA,PROVA D`AGUA, COM 10MM ESP.PISO E ESTRUBARRACAO OBRA C/PAREDES CHAPAS MADEIRA COMPENSADA,PLASTIF.,LTURA MADEIRA 3ª,COBERTURA TELHAS ONDULADAS 6MM,FIBROCIMENTO,EXCL.PINT.E LIGACOES PROVISORIAS,INCL.INST.,APARELHOS, ESQUADRIAS E FERRAG.,PROJ.Nº2007/EMOP,ESCRITORIO,SANITARIOS,DEPOSITOS E TORRE C/CAIXA D`AGUA 500L,REAPROVEITADO 5 VEZESBARRACAO OBRA C/PAREDES CHAPAS MADEIRA COMPENSADA,PLASTIF.,L</v>
      </c>
      <c r="C1788" s="141" t="s">
        <v>24223</v>
      </c>
      <c r="D1788" s="141" t="s">
        <v>24224</v>
      </c>
      <c r="E1788" s="141" t="s">
        <v>24237</v>
      </c>
      <c r="F1788" s="141" t="s">
        <v>24238</v>
      </c>
      <c r="G1788" s="141" t="s">
        <v>24239</v>
      </c>
      <c r="H1788" s="141" t="s">
        <v>24234</v>
      </c>
      <c r="I1788" s="141" t="s">
        <v>27</v>
      </c>
      <c r="J1788" s="649">
        <v>416.22</v>
      </c>
    </row>
    <row r="1789" spans="1:10" hidden="1">
      <c r="A1789" s="141" t="s">
        <v>24241</v>
      </c>
      <c r="B1789" s="141" t="str">
        <f t="shared" si="27"/>
        <v>BARRACAO DE OBRA COM DIVISAO INTERNA PARA ESCRITORIO E DEPOSITO DE MATERIAIS,PISO DE TABUAS DE MADEIRA DE 3ª SOBRE ESTAQBARRACAO DE OBRA COM DIVISAO INTERNA PARA ESCRITORIO E DEPOSUEAMENTO DE PECAS DE MADEIRA DE 3ª,3"X3",PAREDES DE TABUAS DE MADEIRA DE 3ª E COBERTURA DE TELHAS DE FIBROCIMENTO DE 6MM,INCLUSIVE INSTALACAO ELETRICA,EXCLUSIVE PINTURA,SENDO REAPROVEITADO 2 VEZESBARRACAO DE OBRA COM DIVISAO INTERNA PARA ESCRITORIO E DEPOS</v>
      </c>
      <c r="C1789" s="141" t="s">
        <v>24242</v>
      </c>
      <c r="D1789" s="141" t="s">
        <v>24243</v>
      </c>
      <c r="E1789" s="141" t="s">
        <v>24244</v>
      </c>
      <c r="F1789" s="141" t="s">
        <v>24245</v>
      </c>
      <c r="G1789" s="141" t="s">
        <v>24246</v>
      </c>
      <c r="H1789" s="141" t="s">
        <v>24247</v>
      </c>
      <c r="I1789" s="141" t="s">
        <v>27</v>
      </c>
      <c r="J1789" s="649">
        <v>538.80999999999995</v>
      </c>
    </row>
    <row r="1790" spans="1:10" hidden="1">
      <c r="A1790" s="141" t="s">
        <v>24248</v>
      </c>
      <c r="B1790" s="141" t="str">
        <f t="shared" si="27"/>
        <v>BARRACAO DE OBRA COM DIVISAO INTERNA PARA ESCRITORIO E DEPOSITO DE MATERIAIS,PISO DE TABUAS DE MADEIRA DE 3ª SOBRE ESTAQBARRACAO DE OBRA COM DIVISAO INTERNA PARA ESCRITORIO E DEPOSUEAMENTO DE PECAS DE MADEIRA DE 3ª,3"X3",PAREDES DE TABUAS DE MADEIRA DE 3ª E COBERTURA DE TELHAS DE FIBROCIMENTO DE 6MM,INCLUSIVE INSTALACAO ELETRICA,EXCLUSIVE PINTURA,SENDO REAPROVEITADO 2 VEZESBARRACAO DE OBRA COM DIVISAO INTERNA PARA ESCRITORIO E DEPOS</v>
      </c>
      <c r="C1790" s="141" t="s">
        <v>24242</v>
      </c>
      <c r="D1790" s="141" t="s">
        <v>24243</v>
      </c>
      <c r="E1790" s="141" t="s">
        <v>24244</v>
      </c>
      <c r="F1790" s="141" t="s">
        <v>24245</v>
      </c>
      <c r="G1790" s="141" t="s">
        <v>24246</v>
      </c>
      <c r="H1790" s="141" t="s">
        <v>24247</v>
      </c>
      <c r="I1790" s="141" t="s">
        <v>27</v>
      </c>
      <c r="J1790" s="649">
        <v>494.2</v>
      </c>
    </row>
    <row r="1791" spans="1:10" hidden="1">
      <c r="A1791" s="141" t="s">
        <v>24249</v>
      </c>
      <c r="B1791" s="141" t="str">
        <f t="shared" si="27"/>
        <v>BARRACAO OBRA C/DIVISAO INTERNA P/ESCRITORIO E ALOJAMENTO,PISO TABUAS MAD.3ª,2,50M ACIMA DO SOLO SOBRE ESTAQUEAMENTO PECBARRACAO OBRA C/DIVISAO INTERNA P/ESCRITORIO E ALOJAMENTO,PIAS MAD.3ª,3"X4.1/2",PAREDES CHAPAS MAD.COMPENSADA,PROVA D'AGUA,10MM ESP.COBERTURA TELHAS ONDULADAS 6MM FIBROCIMENTO,EXCL PINT.E LIGACOES PROVISORIAS,REAPROVEITADO 5 VEZES.ESPACO ENTRE SOLO E PISO BARRACAO DIVIDIDO 3 DEPOSITOS DE MAT.INERTEBARRACAO OBRA C/DIVISAO INTERNA P/ESCRITORIO E ALOJAMENTO,PI</v>
      </c>
      <c r="C1791" s="141" t="s">
        <v>24250</v>
      </c>
      <c r="D1791" s="141" t="s">
        <v>24251</v>
      </c>
      <c r="E1791" s="141" t="s">
        <v>24252</v>
      </c>
      <c r="F1791" s="141" t="s">
        <v>24253</v>
      </c>
      <c r="G1791" s="141" t="s">
        <v>24254</v>
      </c>
      <c r="H1791" s="141" t="s">
        <v>24255</v>
      </c>
      <c r="I1791" s="141" t="s">
        <v>27</v>
      </c>
      <c r="J1791" s="649">
        <v>440.26</v>
      </c>
    </row>
    <row r="1792" spans="1:10" hidden="1">
      <c r="A1792" s="141" t="s">
        <v>24256</v>
      </c>
      <c r="B1792" s="141" t="str">
        <f t="shared" si="27"/>
        <v>BARRACAO OBRA C/DIVISAO INTERNA P/ESCRITORIO E ALOJAMENTO,PISO TABUAS MAD.3ª,2,50M ACIMA DO SOLO SOBRE ESTAQUEAMENTO PECBARRACAO OBRA C/DIVISAO INTERNA P/ESCRITORIO E ALOJAMENTO,PIAS MAD.3ª,3"X4.1/2",PAREDES CHAPAS MAD.COMPENSADA,PROVA D'AGUA,10MM ESP.COBERTURA TELHAS ONDULADAS 6MM FIBROCIMENTO,EXCL PINT.E LIGACOES PROVISORIAS,REAPROVEITADO 5 VEZES.ESPACO ENTRE SOLO E PISO BARRACAO DIVIDIDO 3 DEPOSITOS DE MAT.INERTEBARRACAO OBRA C/DIVISAO INTERNA P/ESCRITORIO E ALOJAMENTO,PI</v>
      </c>
      <c r="C1792" s="141" t="s">
        <v>24250</v>
      </c>
      <c r="D1792" s="141" t="s">
        <v>24251</v>
      </c>
      <c r="E1792" s="141" t="s">
        <v>24252</v>
      </c>
      <c r="F1792" s="141" t="s">
        <v>24253</v>
      </c>
      <c r="G1792" s="141" t="s">
        <v>24254</v>
      </c>
      <c r="H1792" s="141" t="s">
        <v>24255</v>
      </c>
      <c r="I1792" s="141" t="s">
        <v>27</v>
      </c>
      <c r="J1792" s="649">
        <v>394.79</v>
      </c>
    </row>
    <row r="1793" spans="1:10" hidden="1">
      <c r="A1793" s="141" t="s">
        <v>24257</v>
      </c>
      <c r="B1793" s="141" t="str">
        <f t="shared" si="27"/>
        <v>BARRACAO OBRA C/PAREDES CHAPAS MAD.COMP.PLASTIF.LISA,COLAGEM FENOLICA,PROVA D'AGUA,2,44X1,22M,9MM ESP.PISO/ESTRUT.MAD.3ªBARRACAO OBRA C/PAREDES CHAPAS MAD.COMP.PLASTIF.LISA,COLAGEM,COBERT.TELHAS ONDULADAS 6MM FIBROCIMENTO,EXCL.PINT.E LIG.PROVIS.INCL.INST.APARELHOS,ESQUADRIAS E FERRAG.PROJ.2005,ESCRIT.SANITARIOS,DEPOSITOS E TORRE C/CAIXA D'AGUA 1000L,REAPROVEITADO 5 VEZES,C/ALOJAMENTO CONF.PROJ.2008,ACIMA SOLO 2,50MBARRACAO OBRA C/PAREDES CHAPAS MAD.COMP.PLASTIF.LISA,COLAGEM</v>
      </c>
      <c r="C1793" s="141" t="s">
        <v>24258</v>
      </c>
      <c r="D1793" s="141" t="s">
        <v>24259</v>
      </c>
      <c r="E1793" s="141" t="s">
        <v>24260</v>
      </c>
      <c r="F1793" s="141" t="s">
        <v>24261</v>
      </c>
      <c r="G1793" s="141" t="s">
        <v>24262</v>
      </c>
      <c r="H1793" s="141" t="s">
        <v>24263</v>
      </c>
      <c r="I1793" s="141" t="s">
        <v>27</v>
      </c>
      <c r="J1793" s="649">
        <v>572.07000000000005</v>
      </c>
    </row>
    <row r="1794" spans="1:10" hidden="1">
      <c r="A1794" s="141" t="s">
        <v>24264</v>
      </c>
      <c r="B1794" s="141" t="str">
        <f t="shared" si="27"/>
        <v>BARRACAO OBRA C/PAREDES CHAPAS MAD.COMP.PLASTIF.LISA,COLAGEM FENOLICA,PROVA D'AGUA,2,44X1,22M,9MM ESP.PISO/ESTRUT.MAD.3ªBARRACAO OBRA C/PAREDES CHAPAS MAD.COMP.PLASTIF.LISA,COLAGEM,COBERT.TELHAS ONDULADAS 6MM FIBROCIMENTO,EXCL.PINT.E LIG.PROVIS.INCL.INST.APARELHOS,ESQUADRIAS E FERRAG.PROJ.2005,ESCRIT.SANITARIOS,DEPOSITOS E TORRE C/CAIXA D'AGUA 1000L,REAPROVEITADO 5 VEZES,C/ALOJAMENTO CONF.PROJ.2008,ACIMA SOLO 2,50MBARRACAO OBRA C/PAREDES CHAPAS MAD.COMP.PLASTIF.LISA,COLAGEM</v>
      </c>
      <c r="C1794" s="141" t="s">
        <v>24258</v>
      </c>
      <c r="D1794" s="141" t="s">
        <v>24259</v>
      </c>
      <c r="E1794" s="141" t="s">
        <v>24260</v>
      </c>
      <c r="F1794" s="141" t="s">
        <v>24261</v>
      </c>
      <c r="G1794" s="141" t="s">
        <v>24262</v>
      </c>
      <c r="H1794" s="141" t="s">
        <v>24263</v>
      </c>
      <c r="I1794" s="141" t="s">
        <v>27</v>
      </c>
      <c r="J1794" s="649">
        <v>513.59</v>
      </c>
    </row>
    <row r="1795" spans="1:10" hidden="1">
      <c r="A1795" s="141" t="s">
        <v>24265</v>
      </c>
      <c r="B1795" s="141" t="str">
        <f t="shared" ref="B1795:B1858" si="28">C1795&amp;D1795&amp;C1795&amp;E1795&amp;F1795&amp;G1795&amp;H1795&amp;C1795</f>
        <v>BARRACAO DE OBRA EM CHAPA DE MADEIRA COMPENSADA DE 6MM DE ESPESSURA,RESINADA,SIMPLES,REAPROVEITAMENTO DE 2 VEZES,PISO EMBARRACAO DE OBRA EM CHAPA DE MADEIRA COMPENSADA DE 6MM DE ESCIMENTADO,COBERTURA COM TELHAS DE FIBROCIMENTO SEM AMIANTO,ESPESSURA 6MM,INCLUSIVE INSTALACOESBARRACAO DE OBRA EM CHAPA DE MADEIRA COMPENSADA DE 6MM DE ES</v>
      </c>
      <c r="C1795" s="141" t="s">
        <v>24266</v>
      </c>
      <c r="D1795" s="141" t="s">
        <v>24267</v>
      </c>
      <c r="E1795" s="141" t="s">
        <v>24268</v>
      </c>
      <c r="F1795" s="141" t="s">
        <v>24269</v>
      </c>
      <c r="I1795" s="141" t="s">
        <v>27</v>
      </c>
      <c r="J1795" s="649">
        <v>548.78</v>
      </c>
    </row>
    <row r="1796" spans="1:10" hidden="1">
      <c r="A1796" s="141" t="s">
        <v>24270</v>
      </c>
      <c r="B1796" s="141" t="str">
        <f t="shared" si="28"/>
        <v>BARRACAO DE OBRA EM CHAPA DE MADEIRA COMPENSADA DE 6MM DE ESPESSURA,RESINADA,SIMPLES,REAPROVEITAMENTO DE 2 VEZES,PISO EMBARRACAO DE OBRA EM CHAPA DE MADEIRA COMPENSADA DE 6MM DE ESCIMENTADO,COBERTURA COM TELHAS DE FIBROCIMENTO SEM AMIANTO,ESPESSURA 6MM,INCLUSIVE INSTALACOESBARRACAO DE OBRA EM CHAPA DE MADEIRA COMPENSADA DE 6MM DE ES</v>
      </c>
      <c r="C1796" s="141" t="s">
        <v>24266</v>
      </c>
      <c r="D1796" s="141" t="s">
        <v>24267</v>
      </c>
      <c r="E1796" s="141" t="s">
        <v>24268</v>
      </c>
      <c r="F1796" s="141" t="s">
        <v>24269</v>
      </c>
      <c r="I1796" s="141" t="s">
        <v>27</v>
      </c>
      <c r="J1796" s="649">
        <v>485.06</v>
      </c>
    </row>
    <row r="1797" spans="1:10" hidden="1">
      <c r="A1797" s="141" t="s">
        <v>24271</v>
      </c>
      <c r="B1797" s="141" t="str">
        <f t="shared" si="28"/>
        <v>SANITARIO COM VASO E CHUVEIRO PARA PESSOAL DE OBRA,COM 2,00M2 EXECUTADO COM TABUAS DE MADEIRA DE 3ª,E TELHAS ONDULADAS DSANITARIO COM VASO E CHUVEIRO PARA PESSOAL DE OBRA,COM 2,00ME 6MM DE FIBROCIMENTO,INCLUSIVE INSTALACOES,APARELHOS,ESQUADRIAS E FERRAGENS CONSIDERANDO REAPROVEITAMENTO DAS INSTALACOES E APARELHOS 2 VEZESSANITARIO COM VASO E CHUVEIRO PARA PESSOAL DE OBRA,COM 2,00M</v>
      </c>
      <c r="C1797" s="141" t="s">
        <v>24272</v>
      </c>
      <c r="D1797" s="141" t="s">
        <v>24273</v>
      </c>
      <c r="E1797" s="141" t="s">
        <v>24274</v>
      </c>
      <c r="F1797" s="141" t="s">
        <v>24275</v>
      </c>
      <c r="G1797" s="141" t="s">
        <v>24276</v>
      </c>
      <c r="I1797" s="141" t="s">
        <v>14</v>
      </c>
      <c r="J1797" s="649">
        <v>2925.76</v>
      </c>
    </row>
    <row r="1798" spans="1:10" hidden="1">
      <c r="A1798" s="141" t="s">
        <v>24277</v>
      </c>
      <c r="B1798" s="141" t="str">
        <f t="shared" si="28"/>
        <v>SANITARIO COM VASO E CHUVEIRO PARA PESSOAL DE OBRA,COM 2,00M2 EXECUTADO COM TABUAS DE MADEIRA DE 3ª,E TELHAS ONDULADAS DSANITARIO COM VASO E CHUVEIRO PARA PESSOAL DE OBRA,COM 2,00ME 6MM DE FIBROCIMENTO,INCLUSIVE INSTALACOES,APARELHOS,ESQUADRIAS E FERRAGENS CONSIDERANDO REAPROVEITAMENTO DAS INSTALACOES E APARELHOS 2 VEZESSANITARIO COM VASO E CHUVEIRO PARA PESSOAL DE OBRA,COM 2,00M</v>
      </c>
      <c r="C1798" s="141" t="s">
        <v>24272</v>
      </c>
      <c r="D1798" s="141" t="s">
        <v>24273</v>
      </c>
      <c r="E1798" s="141" t="s">
        <v>24274</v>
      </c>
      <c r="F1798" s="141" t="s">
        <v>24275</v>
      </c>
      <c r="G1798" s="141" t="s">
        <v>24276</v>
      </c>
      <c r="I1798" s="141" t="s">
        <v>14</v>
      </c>
      <c r="J1798" s="649">
        <v>2742.87</v>
      </c>
    </row>
    <row r="1799" spans="1:10" hidden="1">
      <c r="A1799" s="141" t="s">
        <v>24278</v>
      </c>
      <c r="B1799" s="141" t="str">
        <f t="shared" si="28"/>
        <v>SANITARIO COM VASO E CHUVEIRO PARA PESSOAL DE OBRA,COLETIVODE 2 UNIDADES E 4,00M2 EXECUTADO COM TABUAS DE MADEIRA DE 3ªSANITARIO COM VASO E CHUVEIRO PARA PESSOAL DE OBRA,COLETIVO,E TELHAS ONDULADAS DE 6MM DE FIBROCIMENTO,INCLUSIVE INSTALACOES,APARELHOS,ESQUADRIAS E FERRAGENS CONSIDERANDO REAPROVEITAMENTO DAS INSTALACOES E APARELHOS 2 VEZESSANITARIO COM VASO E CHUVEIRO PARA PESSOAL DE OBRA,COLETIVO</v>
      </c>
      <c r="C1799" s="141" t="s">
        <v>24279</v>
      </c>
      <c r="D1799" s="141" t="s">
        <v>24280</v>
      </c>
      <c r="E1799" s="141" t="s">
        <v>24281</v>
      </c>
      <c r="F1799" s="141" t="s">
        <v>24282</v>
      </c>
      <c r="G1799" s="141" t="s">
        <v>24283</v>
      </c>
      <c r="I1799" s="141" t="s">
        <v>14</v>
      </c>
      <c r="J1799" s="649">
        <v>5111.1099999999997</v>
      </c>
    </row>
    <row r="1800" spans="1:10" hidden="1">
      <c r="A1800" s="141" t="s">
        <v>24284</v>
      </c>
      <c r="B1800" s="141" t="str">
        <f t="shared" si="28"/>
        <v>SANITARIO COM VASO E CHUVEIRO PARA PESSOAL DE OBRA,COLETIVODE 2 UNIDADES E 4,00M2 EXECUTADO COM TABUAS DE MADEIRA DE 3ªSANITARIO COM VASO E CHUVEIRO PARA PESSOAL DE OBRA,COLETIVO,E TELHAS ONDULADAS DE 6MM DE FIBROCIMENTO,INCLUSIVE INSTALACOES,APARELHOS,ESQUADRIAS E FERRAGENS CONSIDERANDO REAPROVEITAMENTO DAS INSTALACOES E APARELHOS 2 VEZESSANITARIO COM VASO E CHUVEIRO PARA PESSOAL DE OBRA,COLETIVO</v>
      </c>
      <c r="C1800" s="141" t="s">
        <v>24279</v>
      </c>
      <c r="D1800" s="141" t="s">
        <v>24280</v>
      </c>
      <c r="E1800" s="141" t="s">
        <v>24281</v>
      </c>
      <c r="F1800" s="141" t="s">
        <v>24282</v>
      </c>
      <c r="G1800" s="141" t="s">
        <v>24283</v>
      </c>
      <c r="I1800" s="141" t="s">
        <v>14</v>
      </c>
      <c r="J1800" s="649">
        <v>4774.38</v>
      </c>
    </row>
    <row r="1801" spans="1:10" hidden="1">
      <c r="A1801" s="141" t="s">
        <v>24285</v>
      </c>
      <c r="B1801" s="141" t="str">
        <f t="shared" si="28"/>
        <v>ALUGUEL DE CONTAINER (MODULO METALICO ICAVEL) P/ESCRITORIO,MEDINDO APROX.2,30M LARGURA,6,00M COMPRIMENTO E 2,50M ALTURA,ALUGUEL DE CONTAINER (MODULO METALICO ICAVEL) P/ESCRITORIO,MCOMPOSTO CHAPAS ACO C/NERVURAS TRAPEZOIDAIS,ISOLAMENTO TERMO-ACUSTICO FORRO,CHASSIS REFORCADO E PISO EM COMPENSADO NAVAL,INCLUINDO INSTALACOES ELETRICAS,EXCLUSIVE TRANSPORTE (VIDEITEM 04.005.0300),CARGA E DESCARGA (VIDE ITEM 04.013.0015)ALUGUEL DE CONTAINER (MODULO METALICO ICAVEL) P/ESCRITORIO,M</v>
      </c>
      <c r="C1801" s="141" t="s">
        <v>24286</v>
      </c>
      <c r="D1801" s="141" t="s">
        <v>24287</v>
      </c>
      <c r="E1801" s="141" t="s">
        <v>24288</v>
      </c>
      <c r="F1801" s="141" t="s">
        <v>24289</v>
      </c>
      <c r="G1801" s="141" t="s">
        <v>24290</v>
      </c>
      <c r="H1801" s="141" t="s">
        <v>24291</v>
      </c>
      <c r="I1801" s="141" t="s">
        <v>24292</v>
      </c>
      <c r="J1801" s="649">
        <v>930</v>
      </c>
    </row>
    <row r="1802" spans="1:10" hidden="1">
      <c r="A1802" s="141" t="s">
        <v>24293</v>
      </c>
      <c r="B1802" s="141" t="str">
        <f t="shared" si="28"/>
        <v>ALUGUEL DE CONTAINER (MODULO METALICO ICAVEL) P/ESCRITORIO,MEDINDO APROX.2,30M LARGURA,6,00M COMPRIMENTO E 2,50M ALTURA,ALUGUEL DE CONTAINER (MODULO METALICO ICAVEL) P/ESCRITORIO,MCOMPOSTO CHAPAS ACO C/NERVURAS TRAPEZOIDAIS,ISOLAMENTO TERMO-ACUSTICO FORRO,CHASSIS REFORCADO E PISO EM COMPENSADO NAVAL,INCLUINDO INSTALACOES ELETRICAS,EXCLUSIVE TRANSPORTE (VIDEITEM 04.005.0300),CARGA E DESCARGA (VIDE ITEM 04.013.0015)ALUGUEL DE CONTAINER (MODULO METALICO ICAVEL) P/ESCRITORIO,M</v>
      </c>
      <c r="C1802" s="141" t="s">
        <v>24286</v>
      </c>
      <c r="D1802" s="141" t="s">
        <v>24287</v>
      </c>
      <c r="E1802" s="141" t="s">
        <v>24288</v>
      </c>
      <c r="F1802" s="141" t="s">
        <v>24289</v>
      </c>
      <c r="G1802" s="141" t="s">
        <v>24290</v>
      </c>
      <c r="H1802" s="141" t="s">
        <v>24291</v>
      </c>
      <c r="I1802" s="141" t="s">
        <v>24292</v>
      </c>
      <c r="J1802" s="649">
        <v>930</v>
      </c>
    </row>
    <row r="1803" spans="1:10" hidden="1">
      <c r="A1803" s="141" t="s">
        <v>24294</v>
      </c>
      <c r="B1803" s="141" t="str">
        <f t="shared" si="28"/>
        <v>ALUGUEL CONTAINER (MODULO METALICO ICAVEL),P/ESCRITORIO C/WC,MED.APROX.2,30M LARG.6,00M COMPR.E 2,50M ALT.CHAPAS ACO C/NALUGUEL CONTAINER (MODULO METALICO ICAVEL),P/ESCRITORIO C/WCERVURAS TRAPEZOIDAIS,ISOLAMENTO TERMO-ACUSTICO FORRO,CHASSIS REFORCADO E PISO COMPENSADO NAVAL,INCLUINDO INST.ELETR.HIDROSSANITARIAS,SUPRIDO ACESSORIOS,1 BACIA SANITARIA E 1 LAVATORIO,EXCL.TRANSP.(04.005.0300),CARGA E DESCARGA (04.013.0015)ALUGUEL CONTAINER (MODULO METALICO ICAVEL),P/ESCRITORIO C/WC</v>
      </c>
      <c r="C1803" s="141" t="s">
        <v>24295</v>
      </c>
      <c r="D1803" s="141" t="s">
        <v>24296</v>
      </c>
      <c r="E1803" s="141" t="s">
        <v>24297</v>
      </c>
      <c r="F1803" s="141" t="s">
        <v>24298</v>
      </c>
      <c r="G1803" s="141" t="s">
        <v>24299</v>
      </c>
      <c r="H1803" s="141" t="s">
        <v>24300</v>
      </c>
      <c r="I1803" s="141" t="s">
        <v>24292</v>
      </c>
      <c r="J1803" s="649">
        <v>1200</v>
      </c>
    </row>
    <row r="1804" spans="1:10" hidden="1">
      <c r="A1804" s="141" t="s">
        <v>24301</v>
      </c>
      <c r="B1804" s="141" t="str">
        <f t="shared" si="28"/>
        <v>ALUGUEL CONTAINER (MODULO METALICO ICAVEL),P/ESCRITORIO C/WC,MED.APROX.2,30M LARG.6,00M COMPR.E 2,50M ALT.CHAPAS ACO C/NALUGUEL CONTAINER (MODULO METALICO ICAVEL),P/ESCRITORIO C/WCERVURAS TRAPEZOIDAIS,ISOLAMENTO TERMO-ACUSTICO FORRO,CHASSIS REFORCADO E PISO COMPENSADO NAVAL,INCLUINDO INST.ELETR.HIDROSSANITARIAS,SUPRIDO ACESSORIOS,1 BACIA SANITARIA E 1 LAVATORIO,EXCL.TRANSP.(04.005.0300),CARGA E DESCARGA (04.013.0015)ALUGUEL CONTAINER (MODULO METALICO ICAVEL),P/ESCRITORIO C/WC</v>
      </c>
      <c r="C1804" s="141" t="s">
        <v>24295</v>
      </c>
      <c r="D1804" s="141" t="s">
        <v>24296</v>
      </c>
      <c r="E1804" s="141" t="s">
        <v>24297</v>
      </c>
      <c r="F1804" s="141" t="s">
        <v>24298</v>
      </c>
      <c r="G1804" s="141" t="s">
        <v>24299</v>
      </c>
      <c r="H1804" s="141" t="s">
        <v>24300</v>
      </c>
      <c r="I1804" s="141" t="s">
        <v>24292</v>
      </c>
      <c r="J1804" s="649">
        <v>1200</v>
      </c>
    </row>
    <row r="1805" spans="1:10" hidden="1">
      <c r="A1805" s="141" t="s">
        <v>24302</v>
      </c>
      <c r="B1805" s="141" t="str">
        <f t="shared" si="28"/>
        <v>ALUGUEL CONTAINER(MODULO METALICO ICAVEL),SANITARIO-VESTIARIO,MED.APROX.2,30M LARG.6,00M COMPR.2,50M ALT.CHAPAS ACO NERVALUGUEL CONTAINER(MODULO METALICO ICAVEL),SANITARIO-VESTIARIURAS TRAPEZOIDAIS,ISOLAMENTO TERMO-ACUSTICO FORRO,CHASSIS REFORCADO PISO COMPENSADO NAVAL,INCL.INST.ELETR.HIDROSSANITARIAS,SUPRIDO ACESS.7 BACIAS SANITARIAS,2 LAVATORIOS E 2 MICTORIOS,EXCL.TRANSP.(04.005.0300),CARGA E DESCARGA(04.013.0015)ALUGUEL CONTAINER(MODULO METALICO ICAVEL),SANITARIO-VESTIARI</v>
      </c>
      <c r="C1805" s="141" t="s">
        <v>24303</v>
      </c>
      <c r="D1805" s="141" t="s">
        <v>24304</v>
      </c>
      <c r="E1805" s="141" t="s">
        <v>24305</v>
      </c>
      <c r="F1805" s="141" t="s">
        <v>24306</v>
      </c>
      <c r="G1805" s="141" t="s">
        <v>24307</v>
      </c>
      <c r="H1805" s="141" t="s">
        <v>24308</v>
      </c>
      <c r="I1805" s="141" t="s">
        <v>24292</v>
      </c>
      <c r="J1805" s="649">
        <v>1669.32</v>
      </c>
    </row>
    <row r="1806" spans="1:10" hidden="1">
      <c r="A1806" s="141" t="s">
        <v>24309</v>
      </c>
      <c r="B1806" s="141" t="str">
        <f t="shared" si="28"/>
        <v>ALUGUEL CONTAINER(MODULO METALICO ICAVEL),SANITARIO-VESTIARIO,MED.APROX.2,30M LARG.6,00M COMPR.2,50M ALT.CHAPAS ACO NERVALUGUEL CONTAINER(MODULO METALICO ICAVEL),SANITARIO-VESTIARIURAS TRAPEZOIDAIS,ISOLAMENTO TERMO-ACUSTICO FORRO,CHASSIS REFORCADO PISO COMPENSADO NAVAL,INCL.INST.ELETR.HIDROSSANITARIAS,SUPRIDO ACESS.7 BACIAS SANITARIAS,2 LAVATORIOS E 2 MICTORIOS,EXCL.TRANSP.(04.005.0300),CARGA E DESCARGA(04.013.0015)ALUGUEL CONTAINER(MODULO METALICO ICAVEL),SANITARIO-VESTIARI</v>
      </c>
      <c r="C1806" s="141" t="s">
        <v>24303</v>
      </c>
      <c r="D1806" s="141" t="s">
        <v>24304</v>
      </c>
      <c r="E1806" s="141" t="s">
        <v>24305</v>
      </c>
      <c r="F1806" s="141" t="s">
        <v>24306</v>
      </c>
      <c r="G1806" s="141" t="s">
        <v>24307</v>
      </c>
      <c r="H1806" s="141" t="s">
        <v>24308</v>
      </c>
      <c r="I1806" s="141" t="s">
        <v>24292</v>
      </c>
      <c r="J1806" s="649">
        <v>1669.32</v>
      </c>
    </row>
    <row r="1807" spans="1:10" hidden="1">
      <c r="A1807" s="141" t="s">
        <v>24310</v>
      </c>
      <c r="B1807" s="141" t="str">
        <f t="shared" si="28"/>
        <v>ALUGUEL CONTAINER,P/SANITARIO-VESTIARIO,MED.APROX.2,30M LARGURA,6,00M COMPR.E 2,50M ALT.CHAPAS ACO NERVURAS TRAPEZOIDAISALUGUEL CONTAINER,P/SANITARIO-VESTIARIO,MED.APROX.2,30M LARG,ISOLAMENTO TERMO-ACUSTICO FORRO,CHASSIS REFORCADO E PISO COMPENSADO NAVAL,INCL.INST.ELETR.HIDROSSANITARIAS,SUPRIDO ACESSORIOS,3 BACIAS SANITARIAS,2 LAVATORIOS,1 MICTORIO E 4 CHUVEIROS,EXCL.TRANSP.(04.005.0300),CARGA E DESCARGA(04.013.0015)ALUGUEL CONTAINER,P/SANITARIO-VESTIARIO,MED.APROX.2,30M LARG</v>
      </c>
      <c r="C1807" s="141" t="s">
        <v>24311</v>
      </c>
      <c r="D1807" s="141" t="s">
        <v>24312</v>
      </c>
      <c r="E1807" s="141" t="s">
        <v>24313</v>
      </c>
      <c r="F1807" s="141" t="s">
        <v>24314</v>
      </c>
      <c r="G1807" s="141" t="s">
        <v>24315</v>
      </c>
      <c r="H1807" s="141" t="s">
        <v>24316</v>
      </c>
      <c r="I1807" s="141" t="s">
        <v>24292</v>
      </c>
      <c r="J1807" s="649">
        <v>1699.5</v>
      </c>
    </row>
    <row r="1808" spans="1:10" hidden="1">
      <c r="A1808" s="141" t="s">
        <v>24317</v>
      </c>
      <c r="B1808" s="141" t="str">
        <f t="shared" si="28"/>
        <v>ALUGUEL CONTAINER,P/SANITARIO-VESTIARIO,MED.APROX.2,30M LARGURA,6,00M COMPR.E 2,50M ALT.CHAPAS ACO NERVURAS TRAPEZOIDAISALUGUEL CONTAINER,P/SANITARIO-VESTIARIO,MED.APROX.2,30M LARG,ISOLAMENTO TERMO-ACUSTICO FORRO,CHASSIS REFORCADO E PISO COMPENSADO NAVAL,INCL.INST.ELETR.HIDROSSANITARIAS,SUPRIDO ACESSORIOS,3 BACIAS SANITARIAS,2 LAVATORIOS,1 MICTORIO E 4 CHUVEIROS,EXCL.TRANSP.(04.005.0300),CARGA E DESCARGA(04.013.0015)ALUGUEL CONTAINER,P/SANITARIO-VESTIARIO,MED.APROX.2,30M LARG</v>
      </c>
      <c r="C1808" s="141" t="s">
        <v>24311</v>
      </c>
      <c r="D1808" s="141" t="s">
        <v>24312</v>
      </c>
      <c r="E1808" s="141" t="s">
        <v>24313</v>
      </c>
      <c r="F1808" s="141" t="s">
        <v>24314</v>
      </c>
      <c r="G1808" s="141" t="s">
        <v>24315</v>
      </c>
      <c r="H1808" s="141" t="s">
        <v>24316</v>
      </c>
      <c r="I1808" s="141" t="s">
        <v>24292</v>
      </c>
      <c r="J1808" s="649">
        <v>1699.5</v>
      </c>
    </row>
    <row r="1809" spans="1:10" hidden="1">
      <c r="A1809" s="141" t="s">
        <v>24318</v>
      </c>
      <c r="B1809" s="141" t="str">
        <f t="shared" si="28"/>
        <v>ALUGUEL DE BANHEIRO QUIMICO,PORTATIL,MEDINDO 2,31M ALTURA X1,56M LARGURA E 1,16M PROFUNDIDADE,INCLUSIVE INSTALACAO E REALUGUEL DE BANHEIRO QUIMICO,PORTATIL,MEDINDO 2,31M ALTURA XTIRADA DO EQUIPAMENTO,FORNECIMENTO DE QUIMICA DESODORIZANTE,BACTERICIDA E BACTERIOSTATICA,PAPEL HIGIENICO E VEICULO PROPRIO COM UNIDADE MOVEL DE SUCCAO PARA LIMPEZAALUGUEL DE BANHEIRO QUIMICO,PORTATIL,MEDINDO 2,31M ALTURA X</v>
      </c>
      <c r="C1809" s="141" t="s">
        <v>24319</v>
      </c>
      <c r="D1809" s="141" t="s">
        <v>24320</v>
      </c>
      <c r="E1809" s="141" t="s">
        <v>24321</v>
      </c>
      <c r="F1809" s="141" t="s">
        <v>24322</v>
      </c>
      <c r="G1809" s="141" t="s">
        <v>24323</v>
      </c>
      <c r="I1809" s="141" t="s">
        <v>24292</v>
      </c>
      <c r="J1809" s="649">
        <v>1300</v>
      </c>
    </row>
    <row r="1810" spans="1:10" hidden="1">
      <c r="A1810" s="141" t="s">
        <v>24324</v>
      </c>
      <c r="B1810" s="141" t="str">
        <f t="shared" si="28"/>
        <v>ALUGUEL DE BANHEIRO QUIMICO,PORTATIL,MEDINDO 2,31M ALTURA X1,56M LARGURA E 1,16M PROFUNDIDADE,INCLUSIVE INSTALACAO E REALUGUEL DE BANHEIRO QUIMICO,PORTATIL,MEDINDO 2,31M ALTURA XTIRADA DO EQUIPAMENTO,FORNECIMENTO DE QUIMICA DESODORIZANTE,BACTERICIDA E BACTERIOSTATICA,PAPEL HIGIENICO E VEICULO PROPRIO COM UNIDADE MOVEL DE SUCCAO PARA LIMPEZAALUGUEL DE BANHEIRO QUIMICO,PORTATIL,MEDINDO 2,31M ALTURA X</v>
      </c>
      <c r="C1810" s="141" t="s">
        <v>24319</v>
      </c>
      <c r="D1810" s="141" t="s">
        <v>24320</v>
      </c>
      <c r="E1810" s="141" t="s">
        <v>24321</v>
      </c>
      <c r="F1810" s="141" t="s">
        <v>24322</v>
      </c>
      <c r="G1810" s="141" t="s">
        <v>24323</v>
      </c>
      <c r="I1810" s="141" t="s">
        <v>24292</v>
      </c>
      <c r="J1810" s="649">
        <v>1300</v>
      </c>
    </row>
    <row r="1811" spans="1:10" hidden="1">
      <c r="A1811" s="141" t="s">
        <v>24325</v>
      </c>
      <c r="B1811" s="141" t="str">
        <f t="shared" si="28"/>
        <v>GALPAO ABERTO PARA OFICINAS E DEPOSITOS DE CANTEIRO DE OBRAS,ESTRUTURADO EM MADEIRA DE LEI,COBERTURA DE TELHAS DE CIMENTGALPAO ABERTO PARA OFICINAS E DEPOSITOS DE CANTEIRO DE OBRASO SEM AMIANTO ONDULADAS,DE 6MM DE ESPESSURA,PISO CIMENTADO E PREPARO DO TERRENOGALPAO ABERTO PARA OFICINAS E DEPOSITOS DE CANTEIRO DE OBRAS</v>
      </c>
      <c r="C1811" s="141" t="s">
        <v>24326</v>
      </c>
      <c r="D1811" s="141" t="s">
        <v>24327</v>
      </c>
      <c r="E1811" s="141" t="s">
        <v>24328</v>
      </c>
      <c r="F1811" s="141" t="s">
        <v>24329</v>
      </c>
      <c r="I1811" s="141" t="s">
        <v>27</v>
      </c>
      <c r="J1811" s="649">
        <v>354.13</v>
      </c>
    </row>
    <row r="1812" spans="1:10" hidden="1">
      <c r="A1812" s="141" t="s">
        <v>24330</v>
      </c>
      <c r="B1812" s="141" t="str">
        <f t="shared" si="28"/>
        <v>GALPAO ABERTO PARA OFICINAS E DEPOSITOS DE CANTEIRO DE OBRAS,ESTRUTURADO EM MADEIRA DE LEI,COBERTURA DE TELHAS DE CIMENTGALPAO ABERTO PARA OFICINAS E DEPOSITOS DE CANTEIRO DE OBRASO SEM AMIANTO ONDULADAS,DE 6MM DE ESPESSURA,PISO CIMENTADO E PREPARO DO TERRENOGALPAO ABERTO PARA OFICINAS E DEPOSITOS DE CANTEIRO DE OBRAS</v>
      </c>
      <c r="C1812" s="141" t="s">
        <v>24326</v>
      </c>
      <c r="D1812" s="141" t="s">
        <v>24327</v>
      </c>
      <c r="E1812" s="141" t="s">
        <v>24328</v>
      </c>
      <c r="F1812" s="141" t="s">
        <v>24329</v>
      </c>
      <c r="I1812" s="141" t="s">
        <v>27</v>
      </c>
      <c r="J1812" s="649">
        <v>318.29000000000002</v>
      </c>
    </row>
    <row r="1813" spans="1:10" hidden="1">
      <c r="A1813" s="141" t="s">
        <v>24331</v>
      </c>
      <c r="B1813" s="141" t="str">
        <f t="shared" si="28"/>
        <v>GALPAO ABERTO PARA OFICINAS E DEPOSITOS DE CANTEIRO DE OBRAS,ESTRUTURADO EM MADEIRA DE LEI,COBERTURA DE TELHAS DE CIMENTGALPAO ABERTO PARA OFICINAS E DEPOSITOS DE CANTEIRO DE OBRASO SEM AMIANTO ONDULADAS,DE 6MM DE ESPESSURA,PISO CIMENTADO E PREPARO DO TERRENO,SENDO A MADEIRA E A COBERTURA EMPREGADAS 3 VEZESGALPAO ABERTO PARA OFICINAS E DEPOSITOS DE CANTEIRO DE OBRAS</v>
      </c>
      <c r="C1813" s="141" t="s">
        <v>24326</v>
      </c>
      <c r="D1813" s="141" t="s">
        <v>24327</v>
      </c>
      <c r="E1813" s="141" t="s">
        <v>24328</v>
      </c>
      <c r="F1813" s="141" t="s">
        <v>24332</v>
      </c>
      <c r="G1813" s="141" t="s">
        <v>24333</v>
      </c>
      <c r="I1813" s="141" t="s">
        <v>27</v>
      </c>
      <c r="J1813" s="649">
        <v>301.87</v>
      </c>
    </row>
    <row r="1814" spans="1:10" hidden="1">
      <c r="A1814" s="141" t="s">
        <v>24334</v>
      </c>
      <c r="B1814" s="141" t="str">
        <f t="shared" si="28"/>
        <v>GALPAO ABERTO PARA OFICINAS E DEPOSITOS DE CANTEIRO DE OBRAS,ESTRUTURADO EM MADEIRA DE LEI,COBERTURA DE TELHAS DE CIMENTGALPAO ABERTO PARA OFICINAS E DEPOSITOS DE CANTEIRO DE OBRASO SEM AMIANTO ONDULADAS,DE 6MM DE ESPESSURA,PISO CIMENTADO E PREPARO DO TERRENO,SENDO A MADEIRA E A COBERTURA EMPREGADAS 3 VEZESGALPAO ABERTO PARA OFICINAS E DEPOSITOS DE CANTEIRO DE OBRAS</v>
      </c>
      <c r="C1814" s="141" t="s">
        <v>24326</v>
      </c>
      <c r="D1814" s="141" t="s">
        <v>24327</v>
      </c>
      <c r="E1814" s="141" t="s">
        <v>24328</v>
      </c>
      <c r="F1814" s="141" t="s">
        <v>24332</v>
      </c>
      <c r="G1814" s="141" t="s">
        <v>24333</v>
      </c>
      <c r="I1814" s="141" t="s">
        <v>27</v>
      </c>
      <c r="J1814" s="649">
        <v>266.02999999999997</v>
      </c>
    </row>
    <row r="1815" spans="1:10" hidden="1">
      <c r="A1815" s="141" t="s">
        <v>24335</v>
      </c>
      <c r="B1815" s="141" t="str">
        <f t="shared" si="28"/>
        <v>CERCA PROTETORA DE BORDA DE VALA,CONSTRUIDA COM MONTANTES DE 3"X3" DE MADEIRA DE 3ª,C/1,50M DE COMPRIMENTO,FICANDO 0,50MCERCA PROTETORA DE BORDA DE VALA,CONSTRUIDA COM MONTANTES DE ENTERRADO, COM INTERVALO DE 2,00M E 2 TABUAS DE MADEIRA DE1"X12",HORIZONTAIS,COM 40CM DE SEPARACAO,COM APROVEITAMENTODE UMA VEZ DA MADEIRACERCA PROTETORA DE BORDA DE VALA,CONSTRUIDA COM MONTANTES DE</v>
      </c>
      <c r="C1815" s="141" t="s">
        <v>24336</v>
      </c>
      <c r="D1815" s="141" t="s">
        <v>24337</v>
      </c>
      <c r="E1815" s="141" t="s">
        <v>24338</v>
      </c>
      <c r="F1815" s="141" t="s">
        <v>24339</v>
      </c>
      <c r="G1815" s="141" t="s">
        <v>24340</v>
      </c>
      <c r="I1815" s="141" t="s">
        <v>285</v>
      </c>
      <c r="J1815" s="649">
        <v>40.26</v>
      </c>
    </row>
    <row r="1816" spans="1:10" hidden="1">
      <c r="A1816" s="141" t="s">
        <v>24341</v>
      </c>
      <c r="B1816" s="141" t="str">
        <f t="shared" si="28"/>
        <v>CERCA PROTETORA DE BORDA DE VALA,CONSTRUIDA COM MONTANTES DE 3"X3" DE MADEIRA DE 3ª,C/1,50M DE COMPRIMENTO,FICANDO 0,50MCERCA PROTETORA DE BORDA DE VALA,CONSTRUIDA COM MONTANTES DE ENTERRADO, COM INTERVALO DE 2,00M E 2 TABUAS DE MADEIRA DE1"X12",HORIZONTAIS,COM 40CM DE SEPARACAO,COM APROVEITAMENTODE UMA VEZ DA MADEIRACERCA PROTETORA DE BORDA DE VALA,CONSTRUIDA COM MONTANTES DE</v>
      </c>
      <c r="C1816" s="141" t="s">
        <v>24336</v>
      </c>
      <c r="D1816" s="141" t="s">
        <v>24337</v>
      </c>
      <c r="E1816" s="141" t="s">
        <v>24338</v>
      </c>
      <c r="F1816" s="141" t="s">
        <v>24339</v>
      </c>
      <c r="G1816" s="141" t="s">
        <v>24340</v>
      </c>
      <c r="I1816" s="141" t="s">
        <v>285</v>
      </c>
      <c r="J1816" s="649">
        <v>38.869999999999997</v>
      </c>
    </row>
    <row r="1817" spans="1:10" hidden="1">
      <c r="A1817" s="141" t="s">
        <v>24342</v>
      </c>
      <c r="B1817" s="141" t="str">
        <f t="shared" si="28"/>
        <v>CERCA PROTETORA DE BORDA DE VALA,CONSTRUIDA COM MONTANTES DE 3"X3" DE MADEIRA DE 3ª,COM 1,50M DE COMPRIMENTO,FICANDO 0,5CERCA PROTETORA DE BORDA DE VALA,CONSTRUIDA COM MONTANTES DE0M ENTERRADO,COM INTERVALO DE 2,00M E 2 TABUAS DE MADEIRA DE 1"X12",HORIZONTAIS,COM 40CM DE SEPARACAO,COM APROVEITAMENTO DE 3 VEZES DA MADEIRACERCA PROTETORA DE BORDA DE VALA,CONSTRUIDA COM MONTANTES DE</v>
      </c>
      <c r="C1817" s="141" t="s">
        <v>24336</v>
      </c>
      <c r="D1817" s="141" t="s">
        <v>24343</v>
      </c>
      <c r="E1817" s="141" t="s">
        <v>24344</v>
      </c>
      <c r="F1817" s="141" t="s">
        <v>24345</v>
      </c>
      <c r="G1817" s="141" t="s">
        <v>24346</v>
      </c>
      <c r="I1817" s="141" t="s">
        <v>285</v>
      </c>
      <c r="J1817" s="649">
        <v>20.36</v>
      </c>
    </row>
    <row r="1818" spans="1:10" hidden="1">
      <c r="A1818" s="141" t="s">
        <v>24347</v>
      </c>
      <c r="B1818" s="141" t="str">
        <f t="shared" si="28"/>
        <v>CERCA PROTETORA DE BORDA DE VALA,CONSTRUIDA COM MONTANTES DE 3"X3" DE MADEIRA DE 3ª,COM 1,50M DE COMPRIMENTO,FICANDO 0,5CERCA PROTETORA DE BORDA DE VALA,CONSTRUIDA COM MONTANTES DE0M ENTERRADO,COM INTERVALO DE 2,00M E 2 TABUAS DE MADEIRA DE 1"X12",HORIZONTAIS,COM 40CM DE SEPARACAO,COM APROVEITAMENTO DE 3 VEZES DA MADEIRACERCA PROTETORA DE BORDA DE VALA,CONSTRUIDA COM MONTANTES DE</v>
      </c>
      <c r="C1818" s="141" t="s">
        <v>24336</v>
      </c>
      <c r="D1818" s="141" t="s">
        <v>24343</v>
      </c>
      <c r="E1818" s="141" t="s">
        <v>24344</v>
      </c>
      <c r="F1818" s="141" t="s">
        <v>24345</v>
      </c>
      <c r="G1818" s="141" t="s">
        <v>24346</v>
      </c>
      <c r="I1818" s="141" t="s">
        <v>285</v>
      </c>
      <c r="J1818" s="649">
        <v>18.97</v>
      </c>
    </row>
    <row r="1819" spans="1:10" hidden="1">
      <c r="A1819" s="141" t="s">
        <v>24348</v>
      </c>
      <c r="B1819" s="141" t="str">
        <f t="shared" si="28"/>
        <v>RETIRADA E RECOLOCACAO DA CERCA PROTETORA DE BORDA DE VALA,SEGUNDO DESCRICAO DO ITEM 02.011.0001,EXCETO MATERIAISRETIRADA E RECOLOCACAO DA CERCA PROTETORA DE BORDA DE VALA,SRETIRADA E RECOLOCACAO DA CERCA PROTETORA DE BORDA DE VALA,S</v>
      </c>
      <c r="C1819" s="141" t="s">
        <v>24349</v>
      </c>
      <c r="D1819" s="141" t="s">
        <v>24350</v>
      </c>
      <c r="I1819" s="141" t="s">
        <v>285</v>
      </c>
      <c r="J1819" s="649">
        <v>15.77</v>
      </c>
    </row>
    <row r="1820" spans="1:10" hidden="1">
      <c r="A1820" s="141" t="s">
        <v>24351</v>
      </c>
      <c r="B1820" s="141" t="str">
        <f t="shared" si="28"/>
        <v>RETIRADA E RECOLOCACAO DA CERCA PROTETORA DE BORDA DE VALA,SEGUNDO DESCRICAO DO ITEM 02.011.0001,EXCETO MATERIAISRETIRADA E RECOLOCACAO DA CERCA PROTETORA DE BORDA DE VALA,SRETIRADA E RECOLOCACAO DA CERCA PROTETORA DE BORDA DE VALA,S</v>
      </c>
      <c r="C1820" s="141" t="s">
        <v>24349</v>
      </c>
      <c r="D1820" s="141" t="s">
        <v>24350</v>
      </c>
      <c r="I1820" s="141" t="s">
        <v>285</v>
      </c>
      <c r="J1820" s="649">
        <v>13.66</v>
      </c>
    </row>
    <row r="1821" spans="1:10" hidden="1">
      <c r="A1821" s="141" t="s">
        <v>24352</v>
      </c>
      <c r="B1821" s="141" t="str">
        <f t="shared" si="28"/>
        <v>CERCA PROTETORA DE BORDA DE VALA OU OBRA,COM TELA PLASTICA NA COR LARANJA OU AMARELA,CONSIDERANDO 2 VEZES DE UTILIZACAO,CERCA PROTETORA DE BORDA DE VALA OU OBRA,COM TELA PLASTICA NINCLUSIVE APOIOS,FORNECIMENTO,COLOCACAO E RETIRADACERCA PROTETORA DE BORDA DE VALA OU OBRA,COM TELA PLASTICA N</v>
      </c>
      <c r="C1821" s="141" t="s">
        <v>24353</v>
      </c>
      <c r="D1821" s="141" t="s">
        <v>24354</v>
      </c>
      <c r="E1821" s="141" t="s">
        <v>24355</v>
      </c>
      <c r="I1821" s="141" t="s">
        <v>27</v>
      </c>
      <c r="J1821" s="649">
        <v>0.94</v>
      </c>
    </row>
    <row r="1822" spans="1:10" hidden="1">
      <c r="A1822" s="141" t="s">
        <v>24356</v>
      </c>
      <c r="B1822" s="141" t="str">
        <f t="shared" si="28"/>
        <v>CERCA PROTETORA DE BORDA DE VALA OU OBRA,COM TELA PLASTICA NA COR LARANJA OU AMARELA,CONSIDERANDO 2 VEZES DE UTILIZACAO,CERCA PROTETORA DE BORDA DE VALA OU OBRA,COM TELA PLASTICA NINCLUSIVE APOIOS,FORNECIMENTO,COLOCACAO E RETIRADACERCA PROTETORA DE BORDA DE VALA OU OBRA,COM TELA PLASTICA N</v>
      </c>
      <c r="C1822" s="141" t="s">
        <v>24353</v>
      </c>
      <c r="D1822" s="141" t="s">
        <v>24354</v>
      </c>
      <c r="E1822" s="141" t="s">
        <v>24355</v>
      </c>
      <c r="I1822" s="141" t="s">
        <v>27</v>
      </c>
      <c r="J1822" s="649">
        <v>0.94</v>
      </c>
    </row>
    <row r="1823" spans="1:10" hidden="1">
      <c r="A1823" s="141" t="s">
        <v>24357</v>
      </c>
      <c r="B1823" s="141" t="str">
        <f t="shared" si="28"/>
        <v>CERCA PROTETORA DE BORDA DE VALA OU OBRA,COM TELA PLASTICA NA COR LARANJA OU AMARELA,CONSIDERANDO 1 VEZ DE UTILIZACAO,INCERCA PROTETORA DE BORDA DE VALA OU OBRA,COM TELA PLASTICA NCLUSIVE APOIOS,FORNECIMENTO,COLOCACAO E RETIRADACERCA PROTETORA DE BORDA DE VALA OU OBRA,COM TELA PLASTICA N</v>
      </c>
      <c r="C1823" s="141" t="s">
        <v>24353</v>
      </c>
      <c r="D1823" s="141" t="s">
        <v>24358</v>
      </c>
      <c r="E1823" s="141" t="s">
        <v>24359</v>
      </c>
      <c r="I1823" s="141" t="s">
        <v>27</v>
      </c>
      <c r="J1823" s="649">
        <v>1.88</v>
      </c>
    </row>
    <row r="1824" spans="1:10" hidden="1">
      <c r="A1824" s="141" t="s">
        <v>24360</v>
      </c>
      <c r="B1824" s="141" t="str">
        <f t="shared" si="28"/>
        <v>CERCA PROTETORA DE BORDA DE VALA OU OBRA,COM TELA PLASTICA NA COR LARANJA OU AMARELA,CONSIDERANDO 1 VEZ DE UTILIZACAO,INCERCA PROTETORA DE BORDA DE VALA OU OBRA,COM TELA PLASTICA NCLUSIVE APOIOS,FORNECIMENTO,COLOCACAO E RETIRADACERCA PROTETORA DE BORDA DE VALA OU OBRA,COM TELA PLASTICA N</v>
      </c>
      <c r="C1824" s="141" t="s">
        <v>24353</v>
      </c>
      <c r="D1824" s="141" t="s">
        <v>24358</v>
      </c>
      <c r="E1824" s="141" t="s">
        <v>24359</v>
      </c>
      <c r="I1824" s="141" t="s">
        <v>27</v>
      </c>
      <c r="J1824" s="649">
        <v>1.88</v>
      </c>
    </row>
    <row r="1825" spans="1:10" hidden="1">
      <c r="A1825" s="141" t="s">
        <v>24361</v>
      </c>
      <c r="B1825" s="141" t="str">
        <f t="shared" si="28"/>
        <v>INSTALACAO E LIGACAO PROVISORIA PARA ABASTECIMENTO DE AGUA E ESGOTAMENTO SANITARIO EM CANTEIRO DE OBRAS,INCLUSIVE ESCAVAINSTALACAO E LIGACAO PROVISORIA PARA ABASTECIMENTO DE AGUA ECAO,EXCLUSIVE REPOSICAO DA PAVIMENTACAO DO LOGRADOURO PUBLICOINSTALACAO E LIGACAO PROVISORIA PARA ABASTECIMENTO DE AGUA E</v>
      </c>
      <c r="C1825" s="141" t="s">
        <v>24362</v>
      </c>
      <c r="D1825" s="141" t="s">
        <v>24363</v>
      </c>
      <c r="E1825" s="141" t="s">
        <v>24364</v>
      </c>
      <c r="F1825" s="141" t="s">
        <v>24365</v>
      </c>
      <c r="I1825" s="141" t="s">
        <v>14</v>
      </c>
      <c r="J1825" s="649">
        <v>4669.9399999999996</v>
      </c>
    </row>
    <row r="1826" spans="1:10" hidden="1">
      <c r="A1826" s="141" t="s">
        <v>24366</v>
      </c>
      <c r="B1826" s="141" t="str">
        <f t="shared" si="28"/>
        <v>INSTALACAO E LIGACAO PROVISORIA PARA ABASTECIMENTO DE AGUA E ESGOTAMENTO SANITARIO EM CANTEIRO DE OBRAS,INCLUSIVE ESCAVAINSTALACAO E LIGACAO PROVISORIA PARA ABASTECIMENTO DE AGUA ECAO,EXCLUSIVE REPOSICAO DA PAVIMENTACAO DO LOGRADOURO PUBLICOINSTALACAO E LIGACAO PROVISORIA PARA ABASTECIMENTO DE AGUA E</v>
      </c>
      <c r="C1826" s="141" t="s">
        <v>24362</v>
      </c>
      <c r="D1826" s="141" t="s">
        <v>24363</v>
      </c>
      <c r="E1826" s="141" t="s">
        <v>24364</v>
      </c>
      <c r="F1826" s="141" t="s">
        <v>24365</v>
      </c>
      <c r="I1826" s="141" t="s">
        <v>14</v>
      </c>
      <c r="J1826" s="649">
        <v>4511.78</v>
      </c>
    </row>
    <row r="1827" spans="1:10" hidden="1">
      <c r="A1827" s="141" t="s">
        <v>24367</v>
      </c>
      <c r="B1827" s="141" t="str">
        <f t="shared" si="28"/>
        <v>INSTALACAO E LIGACAO PROVISORIA DE ALIMENTACAO DE ENERGIA ELETRICA,EM BAIXA TENSAO,PARA CANTEIRO DE OBRAS,M3-CHAVE 100A,INSTALACAO E LIGACAO PROVISORIA DE ALIMENTACAO DE ENERGIA ELCARGA 3KW,20CV,EXCLUSIVE O FORNECIMENTO DO MEDIDORINSTALACAO E LIGACAO PROVISORIA DE ALIMENTACAO DE ENERGIA EL</v>
      </c>
      <c r="C1827" s="141" t="s">
        <v>24368</v>
      </c>
      <c r="D1827" s="141" t="s">
        <v>24369</v>
      </c>
      <c r="E1827" s="141" t="s">
        <v>24370</v>
      </c>
      <c r="I1827" s="141" t="s">
        <v>14</v>
      </c>
      <c r="J1827" s="649">
        <v>2267.79</v>
      </c>
    </row>
    <row r="1828" spans="1:10" hidden="1">
      <c r="A1828" s="141" t="s">
        <v>24371</v>
      </c>
      <c r="B1828" s="141" t="str">
        <f t="shared" si="28"/>
        <v>INSTALACAO E LIGACAO PROVISORIA DE ALIMENTACAO DE ENERGIA ELETRICA,EM BAIXA TENSAO,PARA CANTEIRO DE OBRAS,M3-CHAVE 100A,INSTALACAO E LIGACAO PROVISORIA DE ALIMENTACAO DE ENERGIA ELCARGA 3KW,20CV,EXCLUSIVE O FORNECIMENTO DO MEDIDORINSTALACAO E LIGACAO PROVISORIA DE ALIMENTACAO DE ENERGIA EL</v>
      </c>
      <c r="C1828" s="141" t="s">
        <v>24368</v>
      </c>
      <c r="D1828" s="141" t="s">
        <v>24369</v>
      </c>
      <c r="E1828" s="141" t="s">
        <v>24370</v>
      </c>
      <c r="I1828" s="141" t="s">
        <v>14</v>
      </c>
      <c r="J1828" s="649">
        <v>2115.7600000000002</v>
      </c>
    </row>
    <row r="1829" spans="1:10" hidden="1">
      <c r="A1829" s="141" t="s">
        <v>24372</v>
      </c>
      <c r="B1829" s="141" t="str">
        <f t="shared" si="28"/>
        <v>ENTRADA DE SERVICO AEREA,EM MEDIA TENSAO(15KV),PARA 30KVA,INCLUSIVE MEDICAO,POSTE E TODOS OS MATERIAIS ELETRICOS NECESSAENTRADA DE SERVICO AEREA,EM MEDIA TENSAO(15KV),PARA 30KVA,INRIOS,EXCLUSIVE ALUGUEL DO TRANSFORMADOR (VIDE FAMILIA 05.014)ENTRADA DE SERVICO AEREA,EM MEDIA TENSAO(15KV),PARA 30KVA,IN</v>
      </c>
      <c r="C1829" s="141" t="s">
        <v>24373</v>
      </c>
      <c r="D1829" s="141" t="s">
        <v>24374</v>
      </c>
      <c r="E1829" s="141" t="s">
        <v>24375</v>
      </c>
      <c r="F1829" s="141" t="s">
        <v>24376</v>
      </c>
      <c r="I1829" s="141" t="s">
        <v>14</v>
      </c>
      <c r="J1829" s="649">
        <v>14249.04</v>
      </c>
    </row>
    <row r="1830" spans="1:10" hidden="1">
      <c r="A1830" s="141" t="s">
        <v>24377</v>
      </c>
      <c r="B1830" s="141" t="str">
        <f t="shared" si="28"/>
        <v>ENTRADA DE SERVICO AEREA,EM MEDIA TENSAO(15KV),PARA 30KVA,INCLUSIVE MEDICAO,POSTE E TODOS OS MATERIAIS ELETRICOS NECESSAENTRADA DE SERVICO AEREA,EM MEDIA TENSAO(15KV),PARA 30KVA,INRIOS,EXCLUSIVE ALUGUEL DO TRANSFORMADOR (VIDE FAMILIA 05.014)ENTRADA DE SERVICO AEREA,EM MEDIA TENSAO(15KV),PARA 30KVA,IN</v>
      </c>
      <c r="C1830" s="141" t="s">
        <v>24373</v>
      </c>
      <c r="D1830" s="141" t="s">
        <v>24374</v>
      </c>
      <c r="E1830" s="141" t="s">
        <v>24375</v>
      </c>
      <c r="F1830" s="141" t="s">
        <v>24376</v>
      </c>
      <c r="I1830" s="141" t="s">
        <v>14</v>
      </c>
      <c r="J1830" s="649">
        <v>13597.57</v>
      </c>
    </row>
    <row r="1831" spans="1:10" hidden="1">
      <c r="A1831" s="141" t="s">
        <v>24378</v>
      </c>
      <c r="B1831" s="141" t="str">
        <f t="shared" si="28"/>
        <v>ENTRADA DE SERVICO AEREA,EM MEDIA TENSAO(15KV),PARA 45KVA,INCLUSIVE MEDICAO,POSTE E TODOS OS MATERIAIS ELETRICOS NECESSAENTRADA DE SERVICO AEREA,EM MEDIA TENSAO(15KV),PARA 45KVA,INRIOS,EXCLUSIVE ALUGUEL DO TRANSFORMADOR (VIDE FAMILIA 05.014)ENTRADA DE SERVICO AEREA,EM MEDIA TENSAO(15KV),PARA 45KVA,IN</v>
      </c>
      <c r="C1831" s="141" t="s">
        <v>24379</v>
      </c>
      <c r="D1831" s="141" t="s">
        <v>24374</v>
      </c>
      <c r="E1831" s="141" t="s">
        <v>24375</v>
      </c>
      <c r="F1831" s="141" t="s">
        <v>24376</v>
      </c>
      <c r="I1831" s="141" t="s">
        <v>14</v>
      </c>
      <c r="J1831" s="649">
        <v>16947.82</v>
      </c>
    </row>
    <row r="1832" spans="1:10" hidden="1">
      <c r="A1832" s="141" t="s">
        <v>24380</v>
      </c>
      <c r="B1832" s="141" t="str">
        <f t="shared" si="28"/>
        <v>ENTRADA DE SERVICO AEREA,EM MEDIA TENSAO(15KV),PARA 45KVA,INCLUSIVE MEDICAO,POSTE E TODOS OS MATERIAIS ELETRICOS NECESSAENTRADA DE SERVICO AEREA,EM MEDIA TENSAO(15KV),PARA 45KVA,INRIOS,EXCLUSIVE ALUGUEL DO TRANSFORMADOR (VIDE FAMILIA 05.014)ENTRADA DE SERVICO AEREA,EM MEDIA TENSAO(15KV),PARA 45KVA,IN</v>
      </c>
      <c r="C1832" s="141" t="s">
        <v>24379</v>
      </c>
      <c r="D1832" s="141" t="s">
        <v>24374</v>
      </c>
      <c r="E1832" s="141" t="s">
        <v>24375</v>
      </c>
      <c r="F1832" s="141" t="s">
        <v>24376</v>
      </c>
      <c r="I1832" s="141" t="s">
        <v>14</v>
      </c>
      <c r="J1832" s="649">
        <v>16296.35</v>
      </c>
    </row>
    <row r="1833" spans="1:10" hidden="1">
      <c r="A1833" s="141" t="s">
        <v>24381</v>
      </c>
      <c r="B1833" s="141" t="str">
        <f t="shared" si="28"/>
        <v>ENTRADA DE SERVICO AEREA,EM MEDIA TENSAO(15KV),PARA 75KVA,INCLUSIVE MEDICAO,POSTE E TODOS OS MATERIAIS ELETRICOS NECESSAENTRADA DE SERVICO AEREA,EM MEDIA TENSAO(15KV),PARA 75KVA,INRIOS,EXCLUSIVE ALUGUEL DO TRANSFORMADOR (VIDE FAMILIA 05.014)ENTRADA DE SERVICO AEREA,EM MEDIA TENSAO(15KV),PARA 75KVA,IN</v>
      </c>
      <c r="C1833" s="141" t="s">
        <v>24382</v>
      </c>
      <c r="D1833" s="141" t="s">
        <v>24374</v>
      </c>
      <c r="E1833" s="141" t="s">
        <v>24375</v>
      </c>
      <c r="F1833" s="141" t="s">
        <v>24376</v>
      </c>
      <c r="I1833" s="141" t="s">
        <v>14</v>
      </c>
      <c r="J1833" s="649">
        <v>18949.919999999998</v>
      </c>
    </row>
    <row r="1834" spans="1:10" hidden="1">
      <c r="A1834" s="141" t="s">
        <v>24383</v>
      </c>
      <c r="B1834" s="141" t="str">
        <f t="shared" si="28"/>
        <v>ENTRADA DE SERVICO AEREA,EM MEDIA TENSAO(15KV),PARA 75KVA,INCLUSIVE MEDICAO,POSTE E TODOS OS MATERIAIS ELETRICOS NECESSAENTRADA DE SERVICO AEREA,EM MEDIA TENSAO(15KV),PARA 75KVA,INRIOS,EXCLUSIVE ALUGUEL DO TRANSFORMADOR (VIDE FAMILIA 05.014)ENTRADA DE SERVICO AEREA,EM MEDIA TENSAO(15KV),PARA 75KVA,IN</v>
      </c>
      <c r="C1834" s="141" t="s">
        <v>24382</v>
      </c>
      <c r="D1834" s="141" t="s">
        <v>24374</v>
      </c>
      <c r="E1834" s="141" t="s">
        <v>24375</v>
      </c>
      <c r="F1834" s="141" t="s">
        <v>24376</v>
      </c>
      <c r="I1834" s="141" t="s">
        <v>14</v>
      </c>
      <c r="J1834" s="649">
        <v>18298.45</v>
      </c>
    </row>
    <row r="1835" spans="1:10" hidden="1">
      <c r="A1835" s="141" t="s">
        <v>24384</v>
      </c>
      <c r="B1835" s="141" t="str">
        <f t="shared" si="28"/>
        <v>ENTRADA DE SERVICO AEREA,EM MEDIA TENSAO(15KV),PARA 112,5KVA,INCLUSIVE MEDICAO,POSTE E TODOS OS MATERIAIS ELETRICOS NECEENTRADA DE SERVICO AEREA,EM MEDIA TENSAO(15KV),PARA 112,5KVASSARIOS,EXCLUSIVE ALUGUEL DO TRANSFORMADOR (VIDE FAMILIA 05.014)ENTRADA DE SERVICO AEREA,EM MEDIA TENSAO(15KV),PARA 112,5KVA</v>
      </c>
      <c r="C1835" s="141" t="s">
        <v>24385</v>
      </c>
      <c r="D1835" s="141" t="s">
        <v>24386</v>
      </c>
      <c r="E1835" s="141" t="s">
        <v>24387</v>
      </c>
      <c r="F1835" s="141" t="s">
        <v>24388</v>
      </c>
      <c r="I1835" s="141" t="s">
        <v>14</v>
      </c>
      <c r="J1835" s="649">
        <v>20088.560000000001</v>
      </c>
    </row>
    <row r="1836" spans="1:10" hidden="1">
      <c r="A1836" s="141" t="s">
        <v>24389</v>
      </c>
      <c r="B1836" s="141" t="str">
        <f t="shared" si="28"/>
        <v>ENTRADA DE SERVICO AEREA,EM MEDIA TENSAO(15KV),PARA 112,5KVA,INCLUSIVE MEDICAO,POSTE E TODOS OS MATERIAIS ELETRICOS NECEENTRADA DE SERVICO AEREA,EM MEDIA TENSAO(15KV),PARA 112,5KVASSARIOS,EXCLUSIVE ALUGUEL DO TRANSFORMADOR (VIDE FAMILIA 05.014)ENTRADA DE SERVICO AEREA,EM MEDIA TENSAO(15KV),PARA 112,5KVA</v>
      </c>
      <c r="C1836" s="141" t="s">
        <v>24385</v>
      </c>
      <c r="D1836" s="141" t="s">
        <v>24386</v>
      </c>
      <c r="E1836" s="141" t="s">
        <v>24387</v>
      </c>
      <c r="F1836" s="141" t="s">
        <v>24388</v>
      </c>
      <c r="I1836" s="141" t="s">
        <v>14</v>
      </c>
      <c r="J1836" s="649">
        <v>19430.419999999998</v>
      </c>
    </row>
    <row r="1837" spans="1:10" hidden="1">
      <c r="A1837" s="141" t="s">
        <v>24390</v>
      </c>
      <c r="B1837" s="141" t="str">
        <f t="shared" si="28"/>
        <v>ENTRADA DE SERVICO AEREA,EM MEDIA TENSAO(15KV),PARA 150KVA,INCLUSIVE MEDICAO,POSTE E TODOS OS MATERIAIS ELETRICOS NECESSENTRADA DE SERVICO AEREA,EM MEDIA TENSAO(15KV),PARA 150KVA,IARIOS,EXCLUSIVE ALUGUEL DO TRANSFORMADOR (VIDE FAMILIA 05.014)ENTRADA DE SERVICO AEREA,EM MEDIA TENSAO(15KV),PARA 150KVA,I</v>
      </c>
      <c r="C1837" s="141" t="s">
        <v>24391</v>
      </c>
      <c r="D1837" s="141" t="s">
        <v>24392</v>
      </c>
      <c r="E1837" s="141" t="s">
        <v>24393</v>
      </c>
      <c r="F1837" s="141" t="s">
        <v>24394</v>
      </c>
      <c r="I1837" s="141" t="s">
        <v>14</v>
      </c>
      <c r="J1837" s="649">
        <v>21019.23</v>
      </c>
    </row>
    <row r="1838" spans="1:10" hidden="1">
      <c r="A1838" s="141" t="s">
        <v>24395</v>
      </c>
      <c r="B1838" s="141" t="str">
        <f t="shared" si="28"/>
        <v>ENTRADA DE SERVICO AEREA,EM MEDIA TENSAO(15KV),PARA 150KVA,INCLUSIVE MEDICAO,POSTE E TODOS OS MATERIAIS ELETRICOS NECESSENTRADA DE SERVICO AEREA,EM MEDIA TENSAO(15KV),PARA 150KVA,IARIOS,EXCLUSIVE ALUGUEL DO TRANSFORMADOR (VIDE FAMILIA 05.014)ENTRADA DE SERVICO AEREA,EM MEDIA TENSAO(15KV),PARA 150KVA,I</v>
      </c>
      <c r="C1838" s="141" t="s">
        <v>24391</v>
      </c>
      <c r="D1838" s="141" t="s">
        <v>24392</v>
      </c>
      <c r="E1838" s="141" t="s">
        <v>24393</v>
      </c>
      <c r="F1838" s="141" t="s">
        <v>24394</v>
      </c>
      <c r="I1838" s="141" t="s">
        <v>14</v>
      </c>
      <c r="J1838" s="649">
        <v>20361.09</v>
      </c>
    </row>
    <row r="1839" spans="1:10" hidden="1">
      <c r="A1839" s="141" t="s">
        <v>24396</v>
      </c>
      <c r="B1839" s="141" t="str">
        <f t="shared" si="28"/>
        <v>PLACA DE IDENTIFICACAO DE OBRA PUBLICA,INCLUSIVE PINTURA E SUPORTES DE MADEIRA.FORNECIMENTO E COLOCACAOPLACA DE IDENTIFICACAO DE OBRA PUBLICA,INCLUSIVE PINTURA E SPLACA DE IDENTIFICACAO DE OBRA PUBLICA,INCLUSIVE PINTURA E S</v>
      </c>
      <c r="C1839" s="141" t="s">
        <v>24397</v>
      </c>
      <c r="D1839" s="141" t="s">
        <v>24398</v>
      </c>
      <c r="I1839" s="141" t="s">
        <v>27</v>
      </c>
      <c r="J1839" s="649">
        <v>549.5</v>
      </c>
    </row>
    <row r="1840" spans="1:10" hidden="1">
      <c r="A1840" s="141" t="s">
        <v>24399</v>
      </c>
      <c r="B1840" s="141" t="str">
        <f t="shared" si="28"/>
        <v>PLACA DE IDENTIFICACAO DE OBRA PUBLICA,INCLUSIVE PINTURA E SUPORTES DE MADEIRA.FORNECIMENTO E COLOCACAOPLACA DE IDENTIFICACAO DE OBRA PUBLICA,INCLUSIVE PINTURA E SPLACA DE IDENTIFICACAO DE OBRA PUBLICA,INCLUSIVE PINTURA E S</v>
      </c>
      <c r="C1840" s="141" t="s">
        <v>24397</v>
      </c>
      <c r="D1840" s="141" t="s">
        <v>24398</v>
      </c>
      <c r="I1840" s="141" t="s">
        <v>27</v>
      </c>
      <c r="J1840" s="649">
        <v>518</v>
      </c>
    </row>
    <row r="1841" spans="1:10" hidden="1">
      <c r="A1841" s="141" t="s">
        <v>24400</v>
      </c>
      <c r="B1841" s="141" t="str">
        <f t="shared" si="28"/>
        <v>PLACA DE IDENTIFICACAO DE OBRA PUBLICA,TIPO BANNER/PLOTTER,CONSTITUIDA POR LONA E IMPRESSAO DIGITAL,INCLUSIVE SUPORTES DPLACA DE IDENTIFICACAO DE OBRA PUBLICA,TIPO BANNER/PLOTTER,CE MADEIRA.FORNECIMENTO E COLOCACAOPLACA DE IDENTIFICACAO DE OBRA PUBLICA,TIPO BANNER/PLOTTER,C</v>
      </c>
      <c r="C1841" s="141" t="s">
        <v>24401</v>
      </c>
      <c r="D1841" s="141" t="s">
        <v>24402</v>
      </c>
      <c r="E1841" s="141" t="s">
        <v>24403</v>
      </c>
      <c r="I1841" s="141" t="s">
        <v>27</v>
      </c>
      <c r="J1841" s="649">
        <v>265.58</v>
      </c>
    </row>
    <row r="1842" spans="1:10" hidden="1">
      <c r="A1842" s="141" t="s">
        <v>24404</v>
      </c>
      <c r="B1842" s="141" t="str">
        <f t="shared" si="28"/>
        <v>PLACA DE IDENTIFICACAO DE OBRA PUBLICA,TIPO BANNER/PLOTTER,CONSTITUIDA POR LONA E IMPRESSAO DIGITAL,INCLUSIVE SUPORTES DPLACA DE IDENTIFICACAO DE OBRA PUBLICA,TIPO BANNER/PLOTTER,CE MADEIRA.FORNECIMENTO E COLOCACAOPLACA DE IDENTIFICACAO DE OBRA PUBLICA,TIPO BANNER/PLOTTER,C</v>
      </c>
      <c r="C1842" s="141" t="s">
        <v>24401</v>
      </c>
      <c r="D1842" s="141" t="s">
        <v>24402</v>
      </c>
      <c r="E1842" s="141" t="s">
        <v>24403</v>
      </c>
      <c r="I1842" s="141" t="s">
        <v>27</v>
      </c>
      <c r="J1842" s="649">
        <v>252.35</v>
      </c>
    </row>
    <row r="1843" spans="1:10" hidden="1">
      <c r="A1843" s="141" t="s">
        <v>24405</v>
      </c>
      <c r="B1843" s="141" t="str">
        <f t="shared" si="28"/>
        <v>PLACA DE IDENTIFICACAO DE OBRA PUBLICA,TIPO BANNER/PLOTTER,CONSTITUIDA POR LONA E IMPRESSAO DIGITAL,EXCLUSIVE SUPORTE DEPLACA DE IDENTIFICACAO DE OBRA PUBLICA,TIPO BANNER/PLOTTER,C MADEIRA.FORNECIMENTO E COLOCACAOPLACA DE IDENTIFICACAO DE OBRA PUBLICA,TIPO BANNER/PLOTTER,C</v>
      </c>
      <c r="C1843" s="141" t="s">
        <v>24401</v>
      </c>
      <c r="D1843" s="141" t="s">
        <v>24406</v>
      </c>
      <c r="E1843" s="141" t="s">
        <v>24407</v>
      </c>
      <c r="I1843" s="141" t="s">
        <v>27</v>
      </c>
      <c r="J1843" s="649">
        <v>135.33000000000001</v>
      </c>
    </row>
    <row r="1844" spans="1:10" hidden="1">
      <c r="A1844" s="141" t="s">
        <v>24408</v>
      </c>
      <c r="B1844" s="141" t="str">
        <f t="shared" si="28"/>
        <v>PLACA DE IDENTIFICACAO DE OBRA PUBLICA,TIPO BANNER/PLOTTER,CONSTITUIDA POR LONA E IMPRESSAO DIGITAL,EXCLUSIVE SUPORTE DEPLACA DE IDENTIFICACAO DE OBRA PUBLICA,TIPO BANNER/PLOTTER,C MADEIRA.FORNECIMENTO E COLOCACAOPLACA DE IDENTIFICACAO DE OBRA PUBLICA,TIPO BANNER/PLOTTER,C</v>
      </c>
      <c r="C1844" s="141" t="s">
        <v>24401</v>
      </c>
      <c r="D1844" s="141" t="s">
        <v>24406</v>
      </c>
      <c r="E1844" s="141" t="s">
        <v>24407</v>
      </c>
      <c r="I1844" s="141" t="s">
        <v>27</v>
      </c>
      <c r="J1844" s="649">
        <v>130.02000000000001</v>
      </c>
    </row>
    <row r="1845" spans="1:10" hidden="1">
      <c r="A1845" s="141" t="s">
        <v>24409</v>
      </c>
      <c r="B1845" s="141" t="str">
        <f t="shared" si="28"/>
        <v>BARRAGEM DE BLOQUEIO DE OBRA NA VIA PUBLICA,DE ACORDO COM ARESOLUCAO DA PREFEITURA-RJ,COMPREENDENDO FORNECIMENTO,COLOCABARRAGEM DE BLOQUEIO DE OBRA NA VIA PUBLICA,DE ACORDO COM ACAO E PINTURA DOS SUPORTES DE MADEIRA COM REAPROVEITAMENTO DO CONJUNTO 40 (QUARENTA) VEZESBARRAGEM DE BLOQUEIO DE OBRA NA VIA PUBLICA,DE ACORDO COM A</v>
      </c>
      <c r="C1845" s="141" t="s">
        <v>24410</v>
      </c>
      <c r="D1845" s="141" t="s">
        <v>24411</v>
      </c>
      <c r="E1845" s="141" t="s">
        <v>24412</v>
      </c>
      <c r="F1845" s="141" t="s">
        <v>24413</v>
      </c>
      <c r="I1845" s="141" t="s">
        <v>285</v>
      </c>
      <c r="J1845" s="649">
        <v>4.01</v>
      </c>
    </row>
    <row r="1846" spans="1:10" hidden="1">
      <c r="A1846" s="141" t="s">
        <v>24414</v>
      </c>
      <c r="B1846" s="141" t="str">
        <f t="shared" si="28"/>
        <v>BARRAGEM DE BLOQUEIO DE OBRA NA VIA PUBLICA,DE ACORDO COM ARESOLUCAO DA PREFEITURA-RJ,COMPREENDENDO FORNECIMENTO,COLOCABARRAGEM DE BLOQUEIO DE OBRA NA VIA PUBLICA,DE ACORDO COM ACAO E PINTURA DOS SUPORTES DE MADEIRA COM REAPROVEITAMENTO DO CONJUNTO 40 (QUARENTA) VEZESBARRAGEM DE BLOQUEIO DE OBRA NA VIA PUBLICA,DE ACORDO COM A</v>
      </c>
      <c r="C1846" s="141" t="s">
        <v>24410</v>
      </c>
      <c r="D1846" s="141" t="s">
        <v>24411</v>
      </c>
      <c r="E1846" s="141" t="s">
        <v>24412</v>
      </c>
      <c r="F1846" s="141" t="s">
        <v>24413</v>
      </c>
      <c r="I1846" s="141" t="s">
        <v>285</v>
      </c>
      <c r="J1846" s="649">
        <v>3.65</v>
      </c>
    </row>
    <row r="1847" spans="1:10" hidden="1">
      <c r="A1847" s="141" t="s">
        <v>24415</v>
      </c>
      <c r="B1847" s="141" t="str">
        <f t="shared" si="28"/>
        <v>SEMAFORO PARA SINALIZACAO DE BLOQUEIO DE OBRA NA VIA PUBLICA,DE ACORDO COM A RESOLUCAO DA PREFEITURA-RJ,COMPREENDENDO FOSEMAFORO PARA SINALIZACAO DE BLOQUEIO DE OBRA NA VIA PUBLICARNECIMENTO E COLOCACAO DE TODOS OS MATERIAIS NECESSARIOS,INCLUSIVE MATERIAIS ELETRICOS,CONSIDERANDO 40 VEZES O REAPROVEITAMENTO DA MADEIRASEMAFORO PARA SINALIZACAO DE BLOQUEIO DE OBRA NA VIA PUBLICA</v>
      </c>
      <c r="C1847" s="141" t="s">
        <v>24416</v>
      </c>
      <c r="D1847" s="141" t="s">
        <v>24417</v>
      </c>
      <c r="E1847" s="141" t="s">
        <v>24418</v>
      </c>
      <c r="F1847" s="141" t="s">
        <v>24419</v>
      </c>
      <c r="G1847" s="141" t="s">
        <v>24420</v>
      </c>
      <c r="I1847" s="141" t="s">
        <v>14</v>
      </c>
      <c r="J1847" s="649">
        <v>124.25</v>
      </c>
    </row>
    <row r="1848" spans="1:10" hidden="1">
      <c r="A1848" s="141" t="s">
        <v>24421</v>
      </c>
      <c r="B1848" s="141" t="str">
        <f t="shared" si="28"/>
        <v>SEMAFORO PARA SINALIZACAO DE BLOQUEIO DE OBRA NA VIA PUBLICA,DE ACORDO COM A RESOLUCAO DA PREFEITURA-RJ,COMPREENDENDO FOSEMAFORO PARA SINALIZACAO DE BLOQUEIO DE OBRA NA VIA PUBLICARNECIMENTO E COLOCACAO DE TODOS OS MATERIAIS NECESSARIOS,INCLUSIVE MATERIAIS ELETRICOS,CONSIDERANDO 40 VEZES O REAPROVEITAMENTO DA MADEIRASEMAFORO PARA SINALIZACAO DE BLOQUEIO DE OBRA NA VIA PUBLICA</v>
      </c>
      <c r="C1848" s="141" t="s">
        <v>24416</v>
      </c>
      <c r="D1848" s="141" t="s">
        <v>24417</v>
      </c>
      <c r="E1848" s="141" t="s">
        <v>24418</v>
      </c>
      <c r="F1848" s="141" t="s">
        <v>24419</v>
      </c>
      <c r="G1848" s="141" t="s">
        <v>24420</v>
      </c>
      <c r="I1848" s="141" t="s">
        <v>14</v>
      </c>
      <c r="J1848" s="649">
        <v>116.34</v>
      </c>
    </row>
    <row r="1849" spans="1:10" hidden="1">
      <c r="A1849" s="141" t="s">
        <v>24422</v>
      </c>
      <c r="B1849" s="141" t="str">
        <f t="shared" si="28"/>
        <v>GABARITO SIMPLES DE PASSAGEM,PROVISORIO PARA VIA PUBLICA MEDINDO 10,00M DE VAO E 4,50M DE ALTURA(VIGA EM "I" 8" E COLUNAGABARITO SIMPLES DE PASSAGEM,PROVISORIO PARA VIA PUBLICA MEDS EM "I" 10" ESTAIADAS COM VERGALHAO DE 1/4")ASSENTES EM BASE DE CONCRETO CICLOPICO,SENDO O MATERIAL UTILIZADO 1 VEZ,INCLUSIVE DEMOLICAO POSTERIOR DO PAVIMENTO E REMOCAO DA ESTRUTURAGABARITO SIMPLES DE PASSAGEM,PROVISORIO PARA VIA PUBLICA MED</v>
      </c>
      <c r="C1849" s="141" t="s">
        <v>24423</v>
      </c>
      <c r="D1849" s="141" t="s">
        <v>24424</v>
      </c>
      <c r="E1849" s="141" t="s">
        <v>24425</v>
      </c>
      <c r="F1849" s="141" t="s">
        <v>24426</v>
      </c>
      <c r="G1849" s="141" t="s">
        <v>24427</v>
      </c>
      <c r="H1849" s="141" t="s">
        <v>24428</v>
      </c>
      <c r="I1849" s="141" t="s">
        <v>14</v>
      </c>
      <c r="J1849" s="649">
        <v>26264.29</v>
      </c>
    </row>
    <row r="1850" spans="1:10" hidden="1">
      <c r="A1850" s="141" t="s">
        <v>24429</v>
      </c>
      <c r="B1850" s="141" t="str">
        <f t="shared" si="28"/>
        <v>GABARITO SIMPLES DE PASSAGEM,PROVISORIO PARA VIA PUBLICA MEDINDO 10,00M DE VAO E 4,50M DE ALTURA(VIGA EM "I" 8" E COLUNAGABARITO SIMPLES DE PASSAGEM,PROVISORIO PARA VIA PUBLICA MEDS EM "I" 10" ESTAIADAS COM VERGALHAO DE 1/4")ASSENTES EM BASE DE CONCRETO CICLOPICO,SENDO O MATERIAL UTILIZADO 1 VEZ,INCLUSIVE DEMOLICAO POSTERIOR DO PAVIMENTO E REMOCAO DA ESTRUTURAGABARITO SIMPLES DE PASSAGEM,PROVISORIO PARA VIA PUBLICA MED</v>
      </c>
      <c r="C1850" s="141" t="s">
        <v>24423</v>
      </c>
      <c r="D1850" s="141" t="s">
        <v>24424</v>
      </c>
      <c r="E1850" s="141" t="s">
        <v>24425</v>
      </c>
      <c r="F1850" s="141" t="s">
        <v>24426</v>
      </c>
      <c r="G1850" s="141" t="s">
        <v>24427</v>
      </c>
      <c r="H1850" s="141" t="s">
        <v>24428</v>
      </c>
      <c r="I1850" s="141" t="s">
        <v>14</v>
      </c>
      <c r="J1850" s="649">
        <v>23742.33</v>
      </c>
    </row>
    <row r="1851" spans="1:10" hidden="1">
      <c r="A1851" s="141" t="s">
        <v>24430</v>
      </c>
      <c r="B1851" s="141" t="str">
        <f t="shared" si="28"/>
        <v>GABARITO SIMPLES DE PASSAGEM,PROVISORIO PARA VIA PUBLICA MEDINDO 10,00M DE VAO E 4,50M DE ALTURA(VIGA EM "I" 8" E COLUNAGABARITO SIMPLES DE PASSAGEM,PROVISORIO PARA VIA PUBLICA MEDS EM "I" 10" ESTAIADAS COM VERGALHAO DE 1/4")ASSENTES EM BASE DE CONCRETO CICLOPICO,SENDO O MATERIAL UTILIZADO 2 VEZES,INCLUSIVE DEMOLICAO POSTERIOR DO PAVIMENTO E REMOCAO DA ESTRUTURAGABARITO SIMPLES DE PASSAGEM,PROVISORIO PARA VIA PUBLICA MED</v>
      </c>
      <c r="C1851" s="141" t="s">
        <v>24423</v>
      </c>
      <c r="D1851" s="141" t="s">
        <v>24424</v>
      </c>
      <c r="E1851" s="141" t="s">
        <v>24425</v>
      </c>
      <c r="F1851" s="141" t="s">
        <v>24431</v>
      </c>
      <c r="G1851" s="141" t="s">
        <v>24432</v>
      </c>
      <c r="H1851" s="141" t="s">
        <v>24433</v>
      </c>
      <c r="I1851" s="141" t="s">
        <v>14</v>
      </c>
      <c r="J1851" s="649">
        <v>22798.43</v>
      </c>
    </row>
    <row r="1852" spans="1:10" hidden="1">
      <c r="A1852" s="141" t="s">
        <v>24434</v>
      </c>
      <c r="B1852" s="141" t="str">
        <f t="shared" si="28"/>
        <v>GABARITO SIMPLES DE PASSAGEM,PROVISORIO PARA VIA PUBLICA MEDINDO 10,00M DE VAO E 4,50M DE ALTURA(VIGA EM "I" 8" E COLUNAGABARITO SIMPLES DE PASSAGEM,PROVISORIO PARA VIA PUBLICA MEDS EM "I" 10" ESTAIADAS COM VERGALHAO DE 1/4")ASSENTES EM BASE DE CONCRETO CICLOPICO,SENDO O MATERIAL UTILIZADO 2 VEZES,INCLUSIVE DEMOLICAO POSTERIOR DO PAVIMENTO E REMOCAO DA ESTRUTURAGABARITO SIMPLES DE PASSAGEM,PROVISORIO PARA VIA PUBLICA MED</v>
      </c>
      <c r="C1852" s="141" t="s">
        <v>24423</v>
      </c>
      <c r="D1852" s="141" t="s">
        <v>24424</v>
      </c>
      <c r="E1852" s="141" t="s">
        <v>24425</v>
      </c>
      <c r="F1852" s="141" t="s">
        <v>24431</v>
      </c>
      <c r="G1852" s="141" t="s">
        <v>24432</v>
      </c>
      <c r="H1852" s="141" t="s">
        <v>24433</v>
      </c>
      <c r="I1852" s="141" t="s">
        <v>14</v>
      </c>
      <c r="J1852" s="649">
        <v>20276.47</v>
      </c>
    </row>
    <row r="1853" spans="1:10" hidden="1">
      <c r="A1853" s="141" t="s">
        <v>24435</v>
      </c>
      <c r="B1853" s="141" t="str">
        <f t="shared" si="28"/>
        <v>GABARITO SIMPLES DE PASSAGEM,PROVISORIO PARA VIA PUBLICA MEDINDO 10,00M DE VAO E 4,50M DE ALTURA(VIGA EM "I" 8" E COLUNAGABARITO SIMPLES DE PASSAGEM,PROVISORIO PARA VIA PUBLICA MEDS EM "I" 10" ESTAIADAS COM VERGALHAO DE 1/4")ASSENTES EM BASE DE CONCRETO CICLOPICO,SENDO O MATERIAL UTILIZADO 4 VEZES,INCLUSIVE DEMOLICAO POSTERIOR DO PAVIMENTO E REMOCAO DA ESTRUTURAGABARITO SIMPLES DE PASSAGEM,PROVISORIO PARA VIA PUBLICA MED</v>
      </c>
      <c r="C1853" s="141" t="s">
        <v>24423</v>
      </c>
      <c r="D1853" s="141" t="s">
        <v>24424</v>
      </c>
      <c r="E1853" s="141" t="s">
        <v>24425</v>
      </c>
      <c r="F1853" s="141" t="s">
        <v>24436</v>
      </c>
      <c r="G1853" s="141" t="s">
        <v>24432</v>
      </c>
      <c r="H1853" s="141" t="s">
        <v>24433</v>
      </c>
      <c r="I1853" s="141" t="s">
        <v>14</v>
      </c>
      <c r="J1853" s="649">
        <v>13942.74</v>
      </c>
    </row>
    <row r="1854" spans="1:10" hidden="1">
      <c r="A1854" s="141" t="s">
        <v>24437</v>
      </c>
      <c r="B1854" s="141" t="str">
        <f t="shared" si="28"/>
        <v>GABARITO SIMPLES DE PASSAGEM,PROVISORIO PARA VIA PUBLICA MEDINDO 10,00M DE VAO E 4,50M DE ALTURA(VIGA EM "I" 8" E COLUNAGABARITO SIMPLES DE PASSAGEM,PROVISORIO PARA VIA PUBLICA MEDS EM "I" 10" ESTAIADAS COM VERGALHAO DE 1/4")ASSENTES EM BASE DE CONCRETO CICLOPICO,SENDO O MATERIAL UTILIZADO 4 VEZES,INCLUSIVE DEMOLICAO POSTERIOR DO PAVIMENTO E REMOCAO DA ESTRUTURAGABARITO SIMPLES DE PASSAGEM,PROVISORIO PARA VIA PUBLICA MED</v>
      </c>
      <c r="C1854" s="141" t="s">
        <v>24423</v>
      </c>
      <c r="D1854" s="141" t="s">
        <v>24424</v>
      </c>
      <c r="E1854" s="141" t="s">
        <v>24425</v>
      </c>
      <c r="F1854" s="141" t="s">
        <v>24436</v>
      </c>
      <c r="G1854" s="141" t="s">
        <v>24432</v>
      </c>
      <c r="H1854" s="141" t="s">
        <v>24433</v>
      </c>
      <c r="I1854" s="141" t="s">
        <v>14</v>
      </c>
      <c r="J1854" s="649">
        <v>12371.93</v>
      </c>
    </row>
    <row r="1855" spans="1:10" hidden="1">
      <c r="A1855" s="141" t="s">
        <v>24438</v>
      </c>
      <c r="B1855" s="141" t="str">
        <f t="shared" si="28"/>
        <v>GABARITO DUPLO DE PASSAGEM,PROVISORIO PARA VIA PUBLICA MEDINDO 19,00M DE VAO E 4,50M DE ALTURA(VIGA EM "I" 8" E 3 COLUNAGABARITO DUPLO DE PASSAGEM,PROVISORIO PARA VIA PUBLICA MEDINS EM "I" 8" ESTAIADAS COM VERGALHAO DE 1/4")ASSENTES EM BASE DE CONCRETO CICLOPICO,SENDO O MATERIAL UTILIZADO 1 VEZ,INCLUSIVE DEMOLICAO POSTERIOR DO PAVIMENTO E REMOCAO DA ESTRUTURAGABARITO DUPLO DE PASSAGEM,PROVISORIO PARA VIA PUBLICA MEDIN</v>
      </c>
      <c r="C1855" s="141" t="s">
        <v>24439</v>
      </c>
      <c r="D1855" s="141" t="s">
        <v>24440</v>
      </c>
      <c r="E1855" s="141" t="s">
        <v>24441</v>
      </c>
      <c r="F1855" s="141" t="s">
        <v>24442</v>
      </c>
      <c r="G1855" s="141" t="s">
        <v>24443</v>
      </c>
      <c r="H1855" s="141" t="s">
        <v>22456</v>
      </c>
      <c r="I1855" s="141" t="s">
        <v>14</v>
      </c>
      <c r="J1855" s="649">
        <v>51202.43</v>
      </c>
    </row>
    <row r="1856" spans="1:10" hidden="1">
      <c r="A1856" s="141" t="s">
        <v>24444</v>
      </c>
      <c r="B1856" s="141" t="str">
        <f t="shared" si="28"/>
        <v>GABARITO DUPLO DE PASSAGEM,PROVISORIO PARA VIA PUBLICA MEDINDO 19,00M DE VAO E 4,50M DE ALTURA(VIGA EM "I" 8" E 3 COLUNAGABARITO DUPLO DE PASSAGEM,PROVISORIO PARA VIA PUBLICA MEDINS EM "I" 8" ESTAIADAS COM VERGALHAO DE 1/4")ASSENTES EM BASE DE CONCRETO CICLOPICO,SENDO O MATERIAL UTILIZADO 1 VEZ,INCLUSIVE DEMOLICAO POSTERIOR DO PAVIMENTO E REMOCAO DA ESTRUTURAGABARITO DUPLO DE PASSAGEM,PROVISORIO PARA VIA PUBLICA MEDIN</v>
      </c>
      <c r="C1856" s="141" t="s">
        <v>24439</v>
      </c>
      <c r="D1856" s="141" t="s">
        <v>24440</v>
      </c>
      <c r="E1856" s="141" t="s">
        <v>24441</v>
      </c>
      <c r="F1856" s="141" t="s">
        <v>24442</v>
      </c>
      <c r="G1856" s="141" t="s">
        <v>24443</v>
      </c>
      <c r="H1856" s="141" t="s">
        <v>22456</v>
      </c>
      <c r="I1856" s="141" t="s">
        <v>14</v>
      </c>
      <c r="J1856" s="649">
        <v>46006.85</v>
      </c>
    </row>
    <row r="1857" spans="1:10" hidden="1">
      <c r="A1857" s="141" t="s">
        <v>24445</v>
      </c>
      <c r="B1857" s="141" t="str">
        <f t="shared" si="28"/>
        <v>GABARITO DUPLO DE PASSAGEM,PROVISORIO PARA VIA PUBLICA,MEDINDO 19,00M DE VAO E 4,50M DE ALTURA(VIGA EM "I" 8" E 3 COLUNAGABARITO DUPLO DE PASSAGEM,PROVISORIO PARA VIA PUBLICA,MEDINS EM "I" 8" ESTAIADAS COM VERGALHAO DE 1/4")ASSENTES EM BASE DE CONCRETO CICLOPICO,SENDO O MATERIAL UTILIZADO 2 VEZES,INCLUSIVE DEMOLICAO POSTERIOR DO PAVIMENTO E REMOCAO DA ESTRUTURAGABARITO DUPLO DE PASSAGEM,PROVISORIO PARA VIA PUBLICA,MEDIN</v>
      </c>
      <c r="C1857" s="141" t="s">
        <v>24446</v>
      </c>
      <c r="D1857" s="141" t="s">
        <v>24440</v>
      </c>
      <c r="E1857" s="141" t="s">
        <v>24441</v>
      </c>
      <c r="F1857" s="141" t="s">
        <v>24447</v>
      </c>
      <c r="G1857" s="141" t="s">
        <v>24448</v>
      </c>
      <c r="H1857" s="141" t="s">
        <v>20919</v>
      </c>
      <c r="I1857" s="141" t="s">
        <v>14</v>
      </c>
      <c r="J1857" s="649">
        <v>37629.730000000003</v>
      </c>
    </row>
    <row r="1858" spans="1:10" hidden="1">
      <c r="A1858" s="141" t="s">
        <v>24449</v>
      </c>
      <c r="B1858" s="141" t="str">
        <f t="shared" si="28"/>
        <v>GABARITO DUPLO DE PASSAGEM,PROVISORIO PARA VIA PUBLICA,MEDINDO 19,00M DE VAO E 4,50M DE ALTURA(VIGA EM "I" 8" E 3 COLUNAGABARITO DUPLO DE PASSAGEM,PROVISORIO PARA VIA PUBLICA,MEDINS EM "I" 8" ESTAIADAS COM VERGALHAO DE 1/4")ASSENTES EM BASE DE CONCRETO CICLOPICO,SENDO O MATERIAL UTILIZADO 2 VEZES,INCLUSIVE DEMOLICAO POSTERIOR DO PAVIMENTO E REMOCAO DA ESTRUTURAGABARITO DUPLO DE PASSAGEM,PROVISORIO PARA VIA PUBLICA,MEDIN</v>
      </c>
      <c r="C1858" s="141" t="s">
        <v>24446</v>
      </c>
      <c r="D1858" s="141" t="s">
        <v>24440</v>
      </c>
      <c r="E1858" s="141" t="s">
        <v>24441</v>
      </c>
      <c r="F1858" s="141" t="s">
        <v>24447</v>
      </c>
      <c r="G1858" s="141" t="s">
        <v>24448</v>
      </c>
      <c r="H1858" s="141" t="s">
        <v>20919</v>
      </c>
      <c r="I1858" s="141" t="s">
        <v>14</v>
      </c>
      <c r="J1858" s="649">
        <v>33470.550000000003</v>
      </c>
    </row>
    <row r="1859" spans="1:10" hidden="1">
      <c r="A1859" s="141" t="s">
        <v>24450</v>
      </c>
      <c r="B1859" s="141" t="str">
        <f t="shared" ref="B1859:B1922" si="29">C1859&amp;D1859&amp;C1859&amp;E1859&amp;F1859&amp;G1859&amp;H1859&amp;C1859</f>
        <v>GABARITO DUPLO DE PASSAGEM,PROVISORIO PARA VIA PUBLICA MEDINDO 19,00M DE VAO E 4,50M DE ALTURA(VIGA EM "I" 8" E 3 COLUNAGABARITO DUPLO DE PASSAGEM,PROVISORIO PARA VIA PUBLICA MEDINS EM "I" 8" ESTAIADAS COM VERGALHAO DE 1/4")ASSENTES EM BASE DE CONCRETO CICLOPICO,SENDO O MATERIAL UTILIZADO 4 VEZES,INCLUSIVE DEMOLICAO POSTERIOR DO PAVIMENTO E REMOCAO DA ESTRUTURAGABARITO DUPLO DE PASSAGEM,PROVISORIO PARA VIA PUBLICA MEDIN</v>
      </c>
      <c r="C1859" s="141" t="s">
        <v>24439</v>
      </c>
      <c r="D1859" s="141" t="s">
        <v>24440</v>
      </c>
      <c r="E1859" s="141" t="s">
        <v>24441</v>
      </c>
      <c r="F1859" s="141" t="s">
        <v>24451</v>
      </c>
      <c r="G1859" s="141" t="s">
        <v>24448</v>
      </c>
      <c r="H1859" s="141" t="s">
        <v>20919</v>
      </c>
      <c r="I1859" s="141" t="s">
        <v>14</v>
      </c>
      <c r="J1859" s="649">
        <v>30821.93</v>
      </c>
    </row>
    <row r="1860" spans="1:10" hidden="1">
      <c r="A1860" s="141" t="s">
        <v>24452</v>
      </c>
      <c r="B1860" s="141" t="str">
        <f t="shared" si="29"/>
        <v>GABARITO DUPLO DE PASSAGEM,PROVISORIO PARA VIA PUBLICA MEDINDO 19,00M DE VAO E 4,50M DE ALTURA(VIGA EM "I" 8" E 3 COLUNAGABARITO DUPLO DE PASSAGEM,PROVISORIO PARA VIA PUBLICA MEDINS EM "I" 8" ESTAIADAS COM VERGALHAO DE 1/4")ASSENTES EM BASE DE CONCRETO CICLOPICO,SENDO O MATERIAL UTILIZADO 4 VEZES,INCLUSIVE DEMOLICAO POSTERIOR DO PAVIMENTO E REMOCAO DA ESTRUTURAGABARITO DUPLO DE PASSAGEM,PROVISORIO PARA VIA PUBLICA MEDIN</v>
      </c>
      <c r="C1860" s="141" t="s">
        <v>24439</v>
      </c>
      <c r="D1860" s="141" t="s">
        <v>24440</v>
      </c>
      <c r="E1860" s="141" t="s">
        <v>24441</v>
      </c>
      <c r="F1860" s="141" t="s">
        <v>24451</v>
      </c>
      <c r="G1860" s="141" t="s">
        <v>24448</v>
      </c>
      <c r="H1860" s="141" t="s">
        <v>20919</v>
      </c>
      <c r="I1860" s="141" t="s">
        <v>14</v>
      </c>
      <c r="J1860" s="649">
        <v>27183.82</v>
      </c>
    </row>
    <row r="1861" spans="1:10" hidden="1">
      <c r="A1861" s="141" t="s">
        <v>24453</v>
      </c>
      <c r="B1861" s="141" t="str">
        <f t="shared" si="29"/>
        <v>PLACA DE SINALIZACAO PREVENTIVA PARA OBRA NA VIA PUBLICA,DEACORDO COM A RESOLUCAO DA PREFEITURA-RJ, COMPREENDENDO FORNEPLACA DE SINALIZACAO PREVENTIVA PARA OBRA NA VIA PUBLICA,DECIMENTO E PINTURA DA PLACA E DOS SUPORTES DE MADEIRA.FORNECIMENTO E COLOCACAOPLACA DE SINALIZACAO PREVENTIVA PARA OBRA NA VIA PUBLICA,DE</v>
      </c>
      <c r="C1861" s="141" t="s">
        <v>24454</v>
      </c>
      <c r="D1861" s="141" t="s">
        <v>24455</v>
      </c>
      <c r="E1861" s="141" t="s">
        <v>24456</v>
      </c>
      <c r="F1861" s="141" t="s">
        <v>24457</v>
      </c>
      <c r="I1861" s="141" t="s">
        <v>14</v>
      </c>
      <c r="J1861" s="649">
        <v>106.48</v>
      </c>
    </row>
    <row r="1862" spans="1:10" hidden="1">
      <c r="A1862" s="141" t="s">
        <v>24458</v>
      </c>
      <c r="B1862" s="141" t="str">
        <f t="shared" si="29"/>
        <v>PLACA DE SINALIZACAO PREVENTIVA PARA OBRA NA VIA PUBLICA,DEACORDO COM A RESOLUCAO DA PREFEITURA-RJ, COMPREENDENDO FORNEPLACA DE SINALIZACAO PREVENTIVA PARA OBRA NA VIA PUBLICA,DECIMENTO E PINTURA DA PLACA E DOS SUPORTES DE MADEIRA.FORNECIMENTO E COLOCACAOPLACA DE SINALIZACAO PREVENTIVA PARA OBRA NA VIA PUBLICA,DE</v>
      </c>
      <c r="C1862" s="141" t="s">
        <v>24454</v>
      </c>
      <c r="D1862" s="141" t="s">
        <v>24455</v>
      </c>
      <c r="E1862" s="141" t="s">
        <v>24456</v>
      </c>
      <c r="F1862" s="141" t="s">
        <v>24457</v>
      </c>
      <c r="I1862" s="141" t="s">
        <v>14</v>
      </c>
      <c r="J1862" s="649">
        <v>97.55</v>
      </c>
    </row>
    <row r="1863" spans="1:10" hidden="1">
      <c r="A1863" s="141" t="s">
        <v>24459</v>
      </c>
      <c r="B1863" s="141" t="str">
        <f t="shared" si="29"/>
        <v>BALIZADOR VAGALUME (ALUGUEL),EQUIPADO COM PISCA ALERTA E PAINEIS DE FITA REFLETIVA PADRAO ENGENHARIA COM ALTURA DE 1,32MBALIZADOR VAGALUME (ALUGUEL),EQUIPADO COM PISCA ALERTA E PAI,DE ACORDO COM O MANUAL DA CET-RIO,INCLUSIVE MANUTENCAO,PRIMEIRA COLOCACAO E RETIRADA DA OBRABALIZADOR VAGALUME (ALUGUEL),EQUIPADO COM PISCA ALERTA E PAI</v>
      </c>
      <c r="C1863" s="141" t="s">
        <v>24460</v>
      </c>
      <c r="D1863" s="141" t="s">
        <v>24461</v>
      </c>
      <c r="E1863" s="141" t="s">
        <v>24462</v>
      </c>
      <c r="F1863" s="141" t="s">
        <v>24463</v>
      </c>
      <c r="I1863" s="141" t="s">
        <v>24292</v>
      </c>
      <c r="J1863" s="649">
        <v>56.15</v>
      </c>
    </row>
    <row r="1864" spans="1:10" hidden="1">
      <c r="A1864" s="141" t="s">
        <v>24464</v>
      </c>
      <c r="B1864" s="141" t="str">
        <f t="shared" si="29"/>
        <v>BALIZADOR VAGALUME (ALUGUEL),EQUIPADO COM PISCA ALERTA E PAINEIS DE FITA REFLETIVA PADRAO ENGENHARIA COM ALTURA DE 1,32MBALIZADOR VAGALUME (ALUGUEL),EQUIPADO COM PISCA ALERTA E PAI,DE ACORDO COM O MANUAL DA CET-RIO,INCLUSIVE MANUTENCAO,PRIMEIRA COLOCACAO E RETIRADA DA OBRABALIZADOR VAGALUME (ALUGUEL),EQUIPADO COM PISCA ALERTA E PAI</v>
      </c>
      <c r="C1864" s="141" t="s">
        <v>24460</v>
      </c>
      <c r="D1864" s="141" t="s">
        <v>24461</v>
      </c>
      <c r="E1864" s="141" t="s">
        <v>24462</v>
      </c>
      <c r="F1864" s="141" t="s">
        <v>24463</v>
      </c>
      <c r="I1864" s="141" t="s">
        <v>24292</v>
      </c>
      <c r="J1864" s="649">
        <v>56.15</v>
      </c>
    </row>
    <row r="1865" spans="1:10" hidden="1">
      <c r="A1865" s="141" t="s">
        <v>24465</v>
      </c>
      <c r="B1865" s="141" t="str">
        <f t="shared" si="29"/>
        <v>CAVALETE MINICADE (ALUGUEL),EQUIPADO COM PAINEIS REFLETIVOSDE ALTA INTENSIDADE E UM PISCA ALERTA COM CELULA FOTO-ELETRICAVALETE MINICADE (ALUGUEL),EQUIPADO COM PAINEIS REFLETIVOSCA,ALIMENTADA POR 2 BATERIAS DE 6V (DISPENSA O USO DE GERADOR)CAVALETE MINICADE (ALUGUEL),EQUIPADO COM PAINEIS REFLETIVOS</v>
      </c>
      <c r="C1865" s="141" t="s">
        <v>24466</v>
      </c>
      <c r="D1865" s="141" t="s">
        <v>24467</v>
      </c>
      <c r="E1865" s="141" t="s">
        <v>24468</v>
      </c>
      <c r="F1865" s="141" t="s">
        <v>24469</v>
      </c>
      <c r="I1865" s="141" t="s">
        <v>24292</v>
      </c>
      <c r="J1865" s="649">
        <v>26.32</v>
      </c>
    </row>
    <row r="1866" spans="1:10" hidden="1">
      <c r="A1866" s="141" t="s">
        <v>24470</v>
      </c>
      <c r="B1866" s="141" t="str">
        <f t="shared" si="29"/>
        <v>CAVALETE MINICADE (ALUGUEL),EQUIPADO COM PAINEIS REFLETIVOSDE ALTA INTENSIDADE E UM PISCA ALERTA COM CELULA FOTO-ELETRICAVALETE MINICADE (ALUGUEL),EQUIPADO COM PAINEIS REFLETIVOSCA,ALIMENTADA POR 2 BATERIAS DE 6V (DISPENSA O USO DE GERADOR)CAVALETE MINICADE (ALUGUEL),EQUIPADO COM PAINEIS REFLETIVOS</v>
      </c>
      <c r="C1866" s="141" t="s">
        <v>24466</v>
      </c>
      <c r="D1866" s="141" t="s">
        <v>24467</v>
      </c>
      <c r="E1866" s="141" t="s">
        <v>24468</v>
      </c>
      <c r="F1866" s="141" t="s">
        <v>24469</v>
      </c>
      <c r="I1866" s="141" t="s">
        <v>24292</v>
      </c>
      <c r="J1866" s="649">
        <v>26.32</v>
      </c>
    </row>
    <row r="1867" spans="1:10" hidden="1">
      <c r="A1867" s="141" t="s">
        <v>24471</v>
      </c>
      <c r="B1867" s="141" t="str">
        <f t="shared" si="29"/>
        <v>CAVALETE PLASTICO UNIVERSAL DE POLIETILENO DE ALTO IMPACTO (ALUGUEL),NA COR BRANCA,COM PAINEIS DE FITA REFLETIVA NAS DIMCAVALETE PLASTICO UNIVERSAL DE POLIETILENO DE ALTO IMPACTO (ENSOES (1,15X0,61)M,PERMITINDO ADAPTACAO DE ATE 2 PISCAS ALERTAS E PLACAS DE SINALIZACOES DIVERSAS,DE ACORDO COM O MANUALDA CET-RIO,COM MAIS ACESSORIOS,INCLUINDO 1 PISCA ALERTA,PRIMEIRA COLOCACAO E RETIRADA NO FINAL DA OBRACAVALETE PLASTICO UNIVERSAL DE POLIETILENO DE ALTO IMPACTO (</v>
      </c>
      <c r="C1867" s="141" t="s">
        <v>24472</v>
      </c>
      <c r="D1867" s="141" t="s">
        <v>24473</v>
      </c>
      <c r="E1867" s="141" t="s">
        <v>24474</v>
      </c>
      <c r="F1867" s="141" t="s">
        <v>24475</v>
      </c>
      <c r="G1867" s="141" t="s">
        <v>24476</v>
      </c>
      <c r="H1867" s="141" t="s">
        <v>24477</v>
      </c>
      <c r="I1867" s="141" t="s">
        <v>24292</v>
      </c>
      <c r="J1867" s="649">
        <v>120.87</v>
      </c>
    </row>
    <row r="1868" spans="1:10" hidden="1">
      <c r="A1868" s="141" t="s">
        <v>24478</v>
      </c>
      <c r="B1868" s="141" t="str">
        <f t="shared" si="29"/>
        <v>CAVALETE PLASTICO UNIVERSAL DE POLIETILENO DE ALTO IMPACTO (ALUGUEL),NA COR BRANCA,COM PAINEIS DE FITA REFLETIVA NAS DIMCAVALETE PLASTICO UNIVERSAL DE POLIETILENO DE ALTO IMPACTO (ENSOES (1,15X0,61)M,PERMITINDO ADAPTACAO DE ATE 2 PISCAS ALERTAS E PLACAS DE SINALIZACOES DIVERSAS,DE ACORDO COM O MANUALDA CET-RIO,COM MAIS ACESSORIOS,INCLUINDO 1 PISCA ALERTA,PRIMEIRA COLOCACAO E RETIRADA NO FINAL DA OBRACAVALETE PLASTICO UNIVERSAL DE POLIETILENO DE ALTO IMPACTO (</v>
      </c>
      <c r="C1868" s="141" t="s">
        <v>24472</v>
      </c>
      <c r="D1868" s="141" t="s">
        <v>24473</v>
      </c>
      <c r="E1868" s="141" t="s">
        <v>24474</v>
      </c>
      <c r="F1868" s="141" t="s">
        <v>24475</v>
      </c>
      <c r="G1868" s="141" t="s">
        <v>24476</v>
      </c>
      <c r="H1868" s="141" t="s">
        <v>24477</v>
      </c>
      <c r="I1868" s="141" t="s">
        <v>24292</v>
      </c>
      <c r="J1868" s="649">
        <v>120.87</v>
      </c>
    </row>
    <row r="1869" spans="1:10" hidden="1">
      <c r="A1869" s="141" t="s">
        <v>24479</v>
      </c>
      <c r="B1869" s="141" t="str">
        <f t="shared" si="29"/>
        <v>SINALIZADOR ELETRONICO (ALUGUEL) A LED BIDIRECIONAL (PISCA ALERTA) PARA ADAPTACAO EM CONES, CAVALETES E BARREIRASSINALIZADOR ELETRONICO (ALUGUEL) A LED BIDIRECIONAL (PISCA ASINALIZADOR ELETRONICO (ALUGUEL) A LED BIDIRECIONAL (PISCA A</v>
      </c>
      <c r="C1869" s="141" t="s">
        <v>24480</v>
      </c>
      <c r="D1869" s="141" t="s">
        <v>24481</v>
      </c>
      <c r="I1869" s="141" t="s">
        <v>24292</v>
      </c>
      <c r="J1869" s="649">
        <v>36</v>
      </c>
    </row>
    <row r="1870" spans="1:10" hidden="1">
      <c r="A1870" s="141" t="s">
        <v>24482</v>
      </c>
      <c r="B1870" s="141" t="str">
        <f t="shared" si="29"/>
        <v>SINALIZADOR ELETRONICO (ALUGUEL) A LED BIDIRECIONAL (PISCA ALERTA) PARA ADAPTACAO EM CONES, CAVALETES E BARREIRASSINALIZADOR ELETRONICO (ALUGUEL) A LED BIDIRECIONAL (PISCA ASINALIZADOR ELETRONICO (ALUGUEL) A LED BIDIRECIONAL (PISCA A</v>
      </c>
      <c r="C1870" s="141" t="s">
        <v>24480</v>
      </c>
      <c r="D1870" s="141" t="s">
        <v>24481</v>
      </c>
      <c r="I1870" s="141" t="s">
        <v>24292</v>
      </c>
      <c r="J1870" s="649">
        <v>36</v>
      </c>
    </row>
    <row r="1871" spans="1:10" hidden="1">
      <c r="A1871" s="141" t="s">
        <v>24483</v>
      </c>
      <c r="B1871" s="141" t="str">
        <f t="shared" si="29"/>
        <v>PLACAS DE SINALIZACAO DE OBRAS (ALUGUEL),REFLETIVAS,REVESTIDAS COM PELICULA REFLETIVA GRAU TECNICOPLACAS DE SINALIZACAO DE OBRAS (ALUGUEL),REFLETIVAS,REVESTIDPLACAS DE SINALIZACAO DE OBRAS (ALUGUEL),REFLETIVAS,REVESTID</v>
      </c>
      <c r="C1871" s="141" t="s">
        <v>24484</v>
      </c>
      <c r="D1871" s="141" t="s">
        <v>24485</v>
      </c>
      <c r="I1871" s="141" t="s">
        <v>24486</v>
      </c>
      <c r="J1871" s="649">
        <v>12.1</v>
      </c>
    </row>
    <row r="1872" spans="1:10" hidden="1">
      <c r="A1872" s="141" t="s">
        <v>24487</v>
      </c>
      <c r="B1872" s="141" t="str">
        <f t="shared" si="29"/>
        <v>PLACAS DE SINALIZACAO DE OBRAS (ALUGUEL),REFLETIVAS,REVESTIDAS COM PELICULA REFLETIVA GRAU TECNICOPLACAS DE SINALIZACAO DE OBRAS (ALUGUEL),REFLETIVAS,REVESTIDPLACAS DE SINALIZACAO DE OBRAS (ALUGUEL),REFLETIVAS,REVESTID</v>
      </c>
      <c r="C1872" s="141" t="s">
        <v>24484</v>
      </c>
      <c r="D1872" s="141" t="s">
        <v>24485</v>
      </c>
      <c r="I1872" s="141" t="s">
        <v>24486</v>
      </c>
      <c r="J1872" s="649">
        <v>12.1</v>
      </c>
    </row>
    <row r="1873" spans="1:10">
      <c r="A1873" s="141" t="s">
        <v>24488</v>
      </c>
      <c r="B1873" s="141" t="str">
        <f t="shared" si="29"/>
        <v>DEMARCACAO DE PAVIMENTO POR PINTURA EM FAIXAS ALTERNADAS,PARA DESVIO DO TRAFEGO EM OBRAS NA VIA PUBLICA,DE ACORDO COM ADEMARCACAO DE PAVIMENTO POR PINTURA EM FAIXAS ALTERNADAS,PARRESOLUCAO DA PREFEITURA-RJ,MEDIDO POR UNIDADE DE SUPERFICIEDEMARCADADEMARCACAO DE PAVIMENTO POR PINTURA EM FAIXAS ALTERNADAS,PAR</v>
      </c>
      <c r="C1873" s="141" t="s">
        <v>24489</v>
      </c>
      <c r="D1873" s="141" t="s">
        <v>24490</v>
      </c>
      <c r="E1873" s="141" t="s">
        <v>24491</v>
      </c>
      <c r="F1873" s="141" t="s">
        <v>24492</v>
      </c>
      <c r="I1873" s="141" t="s">
        <v>27</v>
      </c>
      <c r="J1873" s="649">
        <v>11.06</v>
      </c>
    </row>
    <row r="1874" spans="1:10">
      <c r="A1874" s="141" t="s">
        <v>24493</v>
      </c>
      <c r="B1874" s="141" t="str">
        <f t="shared" si="29"/>
        <v>DEMARCACAO DE PAVIMENTO POR PINTURA EM FAIXAS ALTERNADAS,PARA DESVIO DO TRAFEGO EM OBRAS NA VIA PUBLICA,DE ACORDO COM ADEMARCACAO DE PAVIMENTO POR PINTURA EM FAIXAS ALTERNADAS,PARRESOLUCAO DA PREFEITURA-RJ,MEDIDO POR UNIDADE DE SUPERFICIEDEMARCADADEMARCACAO DE PAVIMENTO POR PINTURA EM FAIXAS ALTERNADAS,PAR</v>
      </c>
      <c r="C1874" s="141" t="s">
        <v>24489</v>
      </c>
      <c r="D1874" s="141" t="s">
        <v>24490</v>
      </c>
      <c r="E1874" s="141" t="s">
        <v>24491</v>
      </c>
      <c r="F1874" s="141" t="s">
        <v>24492</v>
      </c>
      <c r="I1874" s="141" t="s">
        <v>27</v>
      </c>
      <c r="J1874" s="649">
        <v>9.7899999999999991</v>
      </c>
    </row>
    <row r="1875" spans="1:10" hidden="1">
      <c r="A1875" s="141" t="s">
        <v>24494</v>
      </c>
      <c r="B1875" s="141" t="str">
        <f t="shared" si="29"/>
        <v>REPINTURA DE PLACA DE IDENTIFICACAO DE OBRAS PUBLICASREPINTURA DE PLACA DE IDENTIFICACAO DE OBRAS PUBLICASREPINTURA DE PLACA DE IDENTIFICACAO DE OBRAS PUBLICAS</v>
      </c>
      <c r="C1875" s="141" t="s">
        <v>24495</v>
      </c>
      <c r="I1875" s="141" t="s">
        <v>27</v>
      </c>
      <c r="J1875" s="649">
        <v>105.92</v>
      </c>
    </row>
    <row r="1876" spans="1:10" hidden="1">
      <c r="A1876" s="141" t="s">
        <v>24496</v>
      </c>
      <c r="B1876" s="141" t="str">
        <f t="shared" si="29"/>
        <v>REPINTURA DE PLACA DE IDENTIFICACAO DE OBRAS PUBLICASREPINTURA DE PLACA DE IDENTIFICACAO DE OBRAS PUBLICASREPINTURA DE PLACA DE IDENTIFICACAO DE OBRAS PUBLICAS</v>
      </c>
      <c r="C1876" s="141" t="s">
        <v>24495</v>
      </c>
      <c r="I1876" s="141" t="s">
        <v>27</v>
      </c>
      <c r="J1876" s="649">
        <v>93.25</v>
      </c>
    </row>
    <row r="1877" spans="1:10" hidden="1">
      <c r="A1877" s="141" t="s">
        <v>24497</v>
      </c>
      <c r="B1877" s="141" t="str">
        <f t="shared" si="29"/>
        <v>ESCAVACAO MANUAL DE VALA/CAVA EM MATERIAL DE 1ª CATEGORIA (A(AREIA,ARGILA OU PICARRA),ATE 1,50M DE PROFUNDIDADE,EXCLUSIVESCAVACAO MANUAL DE VALA/CAVA EM MATERIAL DE 1ª CATEGORIA (AE ESCORAMENTO E ESGOTAMENTOESCAVACAO MANUAL DE VALA/CAVA EM MATERIAL DE 1ª CATEGORIA (A</v>
      </c>
      <c r="C1877" s="141" t="s">
        <v>24498</v>
      </c>
      <c r="D1877" s="141" t="s">
        <v>24499</v>
      </c>
      <c r="E1877" s="141" t="s">
        <v>24500</v>
      </c>
      <c r="I1877" s="141" t="s">
        <v>4524</v>
      </c>
      <c r="J1877" s="649">
        <v>67.69</v>
      </c>
    </row>
    <row r="1878" spans="1:10" hidden="1">
      <c r="A1878" s="141" t="s">
        <v>24501</v>
      </c>
      <c r="B1878" s="141" t="str">
        <f t="shared" si="29"/>
        <v>ESCAVACAO MANUAL DE VALA/CAVA EM MATERIAL DE 1ª CATEGORIA (A(AREIA,ARGILA OU PICARRA),ATE 1,50M DE PROFUNDIDADE,EXCLUSIVESCAVACAO MANUAL DE VALA/CAVA EM MATERIAL DE 1ª CATEGORIA (AE ESCORAMENTO E ESGOTAMENTOESCAVACAO MANUAL DE VALA/CAVA EM MATERIAL DE 1ª CATEGORIA (A</v>
      </c>
      <c r="C1878" s="141" t="s">
        <v>24498</v>
      </c>
      <c r="D1878" s="141" t="s">
        <v>24499</v>
      </c>
      <c r="E1878" s="141" t="s">
        <v>24500</v>
      </c>
      <c r="I1878" s="141" t="s">
        <v>4524</v>
      </c>
      <c r="J1878" s="649">
        <v>58.65</v>
      </c>
    </row>
    <row r="1879" spans="1:10" hidden="1">
      <c r="A1879" s="141" t="s">
        <v>24502</v>
      </c>
      <c r="B1879" s="141" t="str">
        <f t="shared" si="29"/>
        <v>ESCAVACAO MANUAL DE VALA/CAVA EM MATERIAL DE 1ª CATEGORIA (AREIA,ARGILA OU PICARRA),ENTRE 1,50 E 3,00M DE PROFUNDIDADE,EESCAVACAO MANUAL DE VALA/CAVA EM MATERIAL DE 1ª CATEGORIA (AXCLUSIVE ESCORAMENTO E ESGOTAMENTOESCAVACAO MANUAL DE VALA/CAVA EM MATERIAL DE 1ª CATEGORIA (A</v>
      </c>
      <c r="C1879" s="141" t="s">
        <v>24498</v>
      </c>
      <c r="D1879" s="141" t="s">
        <v>24503</v>
      </c>
      <c r="E1879" s="141" t="s">
        <v>24504</v>
      </c>
      <c r="I1879" s="141" t="s">
        <v>4524</v>
      </c>
      <c r="J1879" s="649">
        <v>85.61</v>
      </c>
    </row>
    <row r="1880" spans="1:10" hidden="1">
      <c r="A1880" s="141" t="s">
        <v>24505</v>
      </c>
      <c r="B1880" s="141" t="str">
        <f t="shared" si="29"/>
        <v>ESCAVACAO MANUAL DE VALA/CAVA EM MATERIAL DE 1ª CATEGORIA (AREIA,ARGILA OU PICARRA),ENTRE 1,50 E 3,00M DE PROFUNDIDADE,EESCAVACAO MANUAL DE VALA/CAVA EM MATERIAL DE 1ª CATEGORIA (AXCLUSIVE ESCORAMENTO E ESGOTAMENTOESCAVACAO MANUAL DE VALA/CAVA EM MATERIAL DE 1ª CATEGORIA (A</v>
      </c>
      <c r="C1880" s="141" t="s">
        <v>24498</v>
      </c>
      <c r="D1880" s="141" t="s">
        <v>24503</v>
      </c>
      <c r="E1880" s="141" t="s">
        <v>24504</v>
      </c>
      <c r="I1880" s="141" t="s">
        <v>4524</v>
      </c>
      <c r="J1880" s="649">
        <v>74.180000000000007</v>
      </c>
    </row>
    <row r="1881" spans="1:10" hidden="1">
      <c r="A1881" s="141" t="s">
        <v>24506</v>
      </c>
      <c r="B1881" s="141" t="str">
        <f t="shared" si="29"/>
        <v>ESCAVACAO MANUAL DE VALA/CAVA EM MATERIAL DE 1ª CATEGORIA (AREIA,ARGILA OU PICARRA),ENTRE 3,00 E 4,50M DE PROFUNDIDADE,EESCAVACAO MANUAL DE VALA/CAVA EM MATERIAL DE 1ª CATEGORIA (AXCLUSIVE ESCORAMENTO E ESGOTAMENTOESCAVACAO MANUAL DE VALA/CAVA EM MATERIAL DE 1ª CATEGORIA (A</v>
      </c>
      <c r="C1881" s="141" t="s">
        <v>24498</v>
      </c>
      <c r="D1881" s="141" t="s">
        <v>24507</v>
      </c>
      <c r="E1881" s="141" t="s">
        <v>24504</v>
      </c>
      <c r="I1881" s="141" t="s">
        <v>4524</v>
      </c>
      <c r="J1881" s="649">
        <v>115.47</v>
      </c>
    </row>
    <row r="1882" spans="1:10" hidden="1">
      <c r="A1882" s="141" t="s">
        <v>24508</v>
      </c>
      <c r="B1882" s="141" t="str">
        <f t="shared" si="29"/>
        <v>ESCAVACAO MANUAL DE VALA/CAVA EM MATERIAL DE 1ª CATEGORIA (AREIA,ARGILA OU PICARRA),ENTRE 3,00 E 4,50M DE PROFUNDIDADE,EESCAVACAO MANUAL DE VALA/CAVA EM MATERIAL DE 1ª CATEGORIA (AXCLUSIVE ESCORAMENTO E ESGOTAMENTOESCAVACAO MANUAL DE VALA/CAVA EM MATERIAL DE 1ª CATEGORIA (A</v>
      </c>
      <c r="C1882" s="141" t="s">
        <v>24498</v>
      </c>
      <c r="D1882" s="141" t="s">
        <v>24507</v>
      </c>
      <c r="E1882" s="141" t="s">
        <v>24504</v>
      </c>
      <c r="I1882" s="141" t="s">
        <v>4524</v>
      </c>
      <c r="J1882" s="649">
        <v>100.06</v>
      </c>
    </row>
    <row r="1883" spans="1:10" hidden="1">
      <c r="A1883" s="141" t="s">
        <v>24509</v>
      </c>
      <c r="B1883" s="141" t="str">
        <f t="shared" si="29"/>
        <v>ESCAVACAO MANUAL DE VALA/CAVA EM MATERIAL DE 1ª CATEGORIA (AREIA,ARGILA OU PICARRA),ENTRE 4,50 E 6,00M DE PROFUNDIDADE,EESCAVACAO MANUAL DE VALA/CAVA EM MATERIAL DE 1ª CATEGORIA (AXCLUSIVE ESCORAMENTO E ESGOTAMENTOESCAVACAO MANUAL DE VALA/CAVA EM MATERIAL DE 1ª CATEGORIA (A</v>
      </c>
      <c r="C1883" s="141" t="s">
        <v>24498</v>
      </c>
      <c r="D1883" s="141" t="s">
        <v>24510</v>
      </c>
      <c r="E1883" s="141" t="s">
        <v>24504</v>
      </c>
      <c r="I1883" s="141" t="s">
        <v>4524</v>
      </c>
      <c r="J1883" s="649">
        <v>155.29</v>
      </c>
    </row>
    <row r="1884" spans="1:10" hidden="1">
      <c r="A1884" s="141" t="s">
        <v>24511</v>
      </c>
      <c r="B1884" s="141" t="str">
        <f t="shared" si="29"/>
        <v>ESCAVACAO MANUAL DE VALA/CAVA EM MATERIAL DE 1ª CATEGORIA (AREIA,ARGILA OU PICARRA),ENTRE 4,50 E 6,00M DE PROFUNDIDADE,EESCAVACAO MANUAL DE VALA/CAVA EM MATERIAL DE 1ª CATEGORIA (AXCLUSIVE ESCORAMENTO E ESGOTAMENTOESCAVACAO MANUAL DE VALA/CAVA EM MATERIAL DE 1ª CATEGORIA (A</v>
      </c>
      <c r="C1884" s="141" t="s">
        <v>24498</v>
      </c>
      <c r="D1884" s="141" t="s">
        <v>24510</v>
      </c>
      <c r="E1884" s="141" t="s">
        <v>24504</v>
      </c>
      <c r="I1884" s="141" t="s">
        <v>4524</v>
      </c>
      <c r="J1884" s="649">
        <v>134.56</v>
      </c>
    </row>
    <row r="1885" spans="1:10" hidden="1">
      <c r="A1885" s="141" t="s">
        <v>24512</v>
      </c>
      <c r="B1885" s="141" t="str">
        <f t="shared" si="29"/>
        <v>ESCAVACAO MANUAL DE VALA/CAVA EM MATERIAL DE 1ª CATEGORIA (AREIA,ARGILA OU PICARRA),ENTRE 6,00 E 7,50M DE PROFUNDIDADE,EESCAVACAO MANUAL DE VALA/CAVA EM MATERIAL DE 1ª CATEGORIA (AXCLUSIVE ESCORAMENTO E ESGOTAMENTOESCAVACAO MANUAL DE VALA/CAVA EM MATERIAL DE 1ª CATEGORIA (A</v>
      </c>
      <c r="C1885" s="141" t="s">
        <v>24498</v>
      </c>
      <c r="D1885" s="141" t="s">
        <v>24513</v>
      </c>
      <c r="E1885" s="141" t="s">
        <v>24504</v>
      </c>
      <c r="I1885" s="141" t="s">
        <v>4524</v>
      </c>
      <c r="J1885" s="649">
        <v>193.12</v>
      </c>
    </row>
    <row r="1886" spans="1:10" hidden="1">
      <c r="A1886" s="141" t="s">
        <v>24514</v>
      </c>
      <c r="B1886" s="141" t="str">
        <f t="shared" si="29"/>
        <v>ESCAVACAO MANUAL DE VALA/CAVA EM MATERIAL DE 1ª CATEGORIA (AREIA,ARGILA OU PICARRA),ENTRE 6,00 E 7,50M DE PROFUNDIDADE,EESCAVACAO MANUAL DE VALA/CAVA EM MATERIAL DE 1ª CATEGORIA (AXCLUSIVE ESCORAMENTO E ESGOTAMENTOESCAVACAO MANUAL DE VALA/CAVA EM MATERIAL DE 1ª CATEGORIA (A</v>
      </c>
      <c r="C1886" s="141" t="s">
        <v>24498</v>
      </c>
      <c r="D1886" s="141" t="s">
        <v>24513</v>
      </c>
      <c r="E1886" s="141" t="s">
        <v>24504</v>
      </c>
      <c r="I1886" s="141" t="s">
        <v>4524</v>
      </c>
      <c r="J1886" s="649">
        <v>167.34</v>
      </c>
    </row>
    <row r="1887" spans="1:10" hidden="1">
      <c r="A1887" s="141" t="s">
        <v>24515</v>
      </c>
      <c r="B1887" s="141" t="str">
        <f t="shared" si="29"/>
        <v>ESCAVACAO MANUAL DE VALA/CAVA A FRIO EM MATERIAL DE 2ªCATEGORIA(MOLEDO OU ROCHA DECOMPOSTA),ATE 1,50M DE PROFUNDIDADE,EXESCAVACAO MANUAL DE VALA/CAVA A FRIO EM MATERIAL DE 2ªCATEGOCLUSIVE ESCORAMENTO E ESGOTAMENTOESCAVACAO MANUAL DE VALA/CAVA A FRIO EM MATERIAL DE 2ªCATEGO</v>
      </c>
      <c r="C1887" s="141" t="s">
        <v>24516</v>
      </c>
      <c r="D1887" s="141" t="s">
        <v>24517</v>
      </c>
      <c r="E1887" s="141" t="s">
        <v>24518</v>
      </c>
      <c r="I1887" s="141" t="s">
        <v>4524</v>
      </c>
      <c r="J1887" s="649">
        <v>149.32</v>
      </c>
    </row>
    <row r="1888" spans="1:10" hidden="1">
      <c r="A1888" s="141" t="s">
        <v>24519</v>
      </c>
      <c r="B1888" s="141" t="str">
        <f t="shared" si="29"/>
        <v>ESCAVACAO MANUAL DE VALA/CAVA A FRIO EM MATERIAL DE 2ªCATEGORIA(MOLEDO OU ROCHA DECOMPOSTA),ATE 1,50M DE PROFUNDIDADE,EXESCAVACAO MANUAL DE VALA/CAVA A FRIO EM MATERIAL DE 2ªCATEGOCLUSIVE ESCORAMENTO E ESGOTAMENTOESCAVACAO MANUAL DE VALA/CAVA A FRIO EM MATERIAL DE 2ªCATEGO</v>
      </c>
      <c r="C1888" s="141" t="s">
        <v>24516</v>
      </c>
      <c r="D1888" s="141" t="s">
        <v>24517</v>
      </c>
      <c r="E1888" s="141" t="s">
        <v>24518</v>
      </c>
      <c r="I1888" s="141" t="s">
        <v>4524</v>
      </c>
      <c r="J1888" s="649">
        <v>129.38999999999999</v>
      </c>
    </row>
    <row r="1889" spans="1:10" hidden="1">
      <c r="A1889" s="141" t="s">
        <v>24520</v>
      </c>
      <c r="B1889" s="141" t="str">
        <f t="shared" si="29"/>
        <v>ESCAVACAO MANUAL DE VALA/CAVA A FRIO EM MATERIAL DE 2ªCATEGORIA(MOLEDO OU ROCHA DECOMPOSTA),ENTRE 1,50 E 3,00M DE PROFUNESCAVACAO MANUAL DE VALA/CAVA A FRIO EM MATERIAL DE 2ªCATEGODIDADE,EXCLUSIVE ESCORAMENTO E ESGOTAMENTOESCAVACAO MANUAL DE VALA/CAVA A FRIO EM MATERIAL DE 2ªCATEGO</v>
      </c>
      <c r="C1889" s="141" t="s">
        <v>24516</v>
      </c>
      <c r="D1889" s="141" t="s">
        <v>24521</v>
      </c>
      <c r="E1889" s="141" t="s">
        <v>24522</v>
      </c>
      <c r="I1889" s="141" t="s">
        <v>4524</v>
      </c>
      <c r="J1889" s="649">
        <v>189.14</v>
      </c>
    </row>
    <row r="1890" spans="1:10" hidden="1">
      <c r="A1890" s="141" t="s">
        <v>24523</v>
      </c>
      <c r="B1890" s="141" t="str">
        <f t="shared" si="29"/>
        <v>ESCAVACAO MANUAL DE VALA/CAVA A FRIO EM MATERIAL DE 2ªCATEGORIA(MOLEDO OU ROCHA DECOMPOSTA),ENTRE 1,50 E 3,00M DE PROFUNESCAVACAO MANUAL DE VALA/CAVA A FRIO EM MATERIAL DE 2ªCATEGODIDADE,EXCLUSIVE ESCORAMENTO E ESGOTAMENTOESCAVACAO MANUAL DE VALA/CAVA A FRIO EM MATERIAL DE 2ªCATEGO</v>
      </c>
      <c r="C1890" s="141" t="s">
        <v>24516</v>
      </c>
      <c r="D1890" s="141" t="s">
        <v>24521</v>
      </c>
      <c r="E1890" s="141" t="s">
        <v>24522</v>
      </c>
      <c r="I1890" s="141" t="s">
        <v>4524</v>
      </c>
      <c r="J1890" s="649">
        <v>163.89</v>
      </c>
    </row>
    <row r="1891" spans="1:10" hidden="1">
      <c r="A1891" s="141" t="s">
        <v>24524</v>
      </c>
      <c r="B1891" s="141" t="str">
        <f t="shared" si="29"/>
        <v>ESCAVACAO MANUAL DE VALA/CAVA A FRIO EM MATERIAL DE 2ªCATEGORIA(MOLEDO OU ROCHA DECOMPOSTA),ENTRE 3,00 E 4,50M DE PROFUNESCAVACAO MANUAL DE VALA/CAVA A FRIO EM MATERIAL DE 2ªCATEGODIDADE,EXCLUSIVE ESCORAMENTO E ESGOTAMENTOESCAVACAO MANUAL DE VALA/CAVA A FRIO EM MATERIAL DE 2ªCATEGO</v>
      </c>
      <c r="C1891" s="141" t="s">
        <v>24516</v>
      </c>
      <c r="D1891" s="141" t="s">
        <v>24525</v>
      </c>
      <c r="E1891" s="141" t="s">
        <v>24522</v>
      </c>
      <c r="I1891" s="141" t="s">
        <v>4524</v>
      </c>
      <c r="J1891" s="649">
        <v>219</v>
      </c>
    </row>
    <row r="1892" spans="1:10" hidden="1">
      <c r="A1892" s="141" t="s">
        <v>24526</v>
      </c>
      <c r="B1892" s="141" t="str">
        <f t="shared" si="29"/>
        <v>ESCAVACAO MANUAL DE VALA/CAVA A FRIO EM MATERIAL DE 2ªCATEGORIA(MOLEDO OU ROCHA DECOMPOSTA),ENTRE 3,00 E 4,50M DE PROFUNESCAVACAO MANUAL DE VALA/CAVA A FRIO EM MATERIAL DE 2ªCATEGODIDADE,EXCLUSIVE ESCORAMENTO E ESGOTAMENTOESCAVACAO MANUAL DE VALA/CAVA A FRIO EM MATERIAL DE 2ªCATEGO</v>
      </c>
      <c r="C1892" s="141" t="s">
        <v>24516</v>
      </c>
      <c r="D1892" s="141" t="s">
        <v>24525</v>
      </c>
      <c r="E1892" s="141" t="s">
        <v>24522</v>
      </c>
      <c r="I1892" s="141" t="s">
        <v>4524</v>
      </c>
      <c r="J1892" s="649">
        <v>189.77</v>
      </c>
    </row>
    <row r="1893" spans="1:10" hidden="1">
      <c r="A1893" s="141" t="s">
        <v>24527</v>
      </c>
      <c r="B1893" s="141" t="str">
        <f t="shared" si="29"/>
        <v>ESCAVACAO MANUAL DE VALA/CAVA A FRIO EM MATERIAL DE 2ªCATEGORIA(MOLEDO OU ROCHA DECOMPOSTA),ENTRE 4,50 E 6,00M DE PROFUNESCAVACAO MANUAL DE VALA/CAVA A FRIO EM MATERIAL DE 2ªCATEGODIDADE,EXCLUSIVE ESCORAMENTO E ESGOTAMENTOESCAVACAO MANUAL DE VALA/CAVA A FRIO EM MATERIAL DE 2ªCATEGO</v>
      </c>
      <c r="C1893" s="141" t="s">
        <v>24516</v>
      </c>
      <c r="D1893" s="141" t="s">
        <v>24528</v>
      </c>
      <c r="E1893" s="141" t="s">
        <v>24522</v>
      </c>
      <c r="I1893" s="141" t="s">
        <v>4524</v>
      </c>
      <c r="J1893" s="649">
        <v>258.82</v>
      </c>
    </row>
    <row r="1894" spans="1:10" hidden="1">
      <c r="A1894" s="141" t="s">
        <v>24529</v>
      </c>
      <c r="B1894" s="141" t="str">
        <f t="shared" si="29"/>
        <v>ESCAVACAO MANUAL DE VALA/CAVA A FRIO EM MATERIAL DE 2ªCATEGORIA(MOLEDO OU ROCHA DECOMPOSTA),ENTRE 4,50 E 6,00M DE PROFUNESCAVACAO MANUAL DE VALA/CAVA A FRIO EM MATERIAL DE 2ªCATEGODIDADE,EXCLUSIVE ESCORAMENTO E ESGOTAMENTOESCAVACAO MANUAL DE VALA/CAVA A FRIO EM MATERIAL DE 2ªCATEGO</v>
      </c>
      <c r="C1894" s="141" t="s">
        <v>24516</v>
      </c>
      <c r="D1894" s="141" t="s">
        <v>24528</v>
      </c>
      <c r="E1894" s="141" t="s">
        <v>24522</v>
      </c>
      <c r="I1894" s="141" t="s">
        <v>4524</v>
      </c>
      <c r="J1894" s="649">
        <v>224.28</v>
      </c>
    </row>
    <row r="1895" spans="1:10" hidden="1">
      <c r="A1895" s="141" t="s">
        <v>24530</v>
      </c>
      <c r="B1895" s="141" t="str">
        <f t="shared" si="29"/>
        <v>ESCAVACAO MANUAL DE VALA/CAVA A FRIO EM MATERIAL DE 2ªCATEGORIA(MOLEDO OU ROCHA DECOMPOSTA),ENTRE 6,00 E 7,50M DE PROFUNESCAVACAO MANUAL DE VALA/CAVA A FRIO EM MATERIAL DE 2ªCATEGODIDADE,EXCLUSIVE ESCORAMENTO E ESGOTAMENTOESCAVACAO MANUAL DE VALA/CAVA A FRIO EM MATERIAL DE 2ªCATEGO</v>
      </c>
      <c r="C1895" s="141" t="s">
        <v>24516</v>
      </c>
      <c r="D1895" s="141" t="s">
        <v>24531</v>
      </c>
      <c r="E1895" s="141" t="s">
        <v>24522</v>
      </c>
      <c r="I1895" s="141" t="s">
        <v>4524</v>
      </c>
      <c r="J1895" s="649">
        <v>298.64</v>
      </c>
    </row>
    <row r="1896" spans="1:10" hidden="1">
      <c r="A1896" s="141" t="s">
        <v>24532</v>
      </c>
      <c r="B1896" s="141" t="str">
        <f t="shared" si="29"/>
        <v>ESCAVACAO MANUAL DE VALA/CAVA A FRIO EM MATERIAL DE 2ªCATEGORIA(MOLEDO OU ROCHA DECOMPOSTA),ENTRE 6,00 E 7,50M DE PROFUNESCAVACAO MANUAL DE VALA/CAVA A FRIO EM MATERIAL DE 2ªCATEGODIDADE,EXCLUSIVE ESCORAMENTO E ESGOTAMENTOESCAVACAO MANUAL DE VALA/CAVA A FRIO EM MATERIAL DE 2ªCATEGO</v>
      </c>
      <c r="C1896" s="141" t="s">
        <v>24516</v>
      </c>
      <c r="D1896" s="141" t="s">
        <v>24531</v>
      </c>
      <c r="E1896" s="141" t="s">
        <v>24522</v>
      </c>
      <c r="I1896" s="141" t="s">
        <v>4524</v>
      </c>
      <c r="J1896" s="649">
        <v>258.77999999999997</v>
      </c>
    </row>
    <row r="1897" spans="1:10" hidden="1">
      <c r="A1897" s="141" t="s">
        <v>24533</v>
      </c>
      <c r="B1897" s="141" t="str">
        <f t="shared" si="29"/>
        <v>ESCAVACAO MANUAL DE VALA/CAVA EM PEDRA SOLTA DO TAMANHO MEDIO DE PEDRA DE MAO OU ARGILA RIJA,ATE 1,50M DE PROFUNDIDADE,EESCAVACAO MANUAL DE VALA/CAVA EM PEDRA SOLTA DO TAMANHO MEDIXCLUSIVE ESCORAMENTO E ESGOTAMENTOESCAVACAO MANUAL DE VALA/CAVA EM PEDRA SOLTA DO TAMANHO MEDI</v>
      </c>
      <c r="C1897" s="141" t="s">
        <v>24534</v>
      </c>
      <c r="D1897" s="141" t="s">
        <v>24535</v>
      </c>
      <c r="E1897" s="141" t="s">
        <v>24504</v>
      </c>
      <c r="I1897" s="141" t="s">
        <v>4524</v>
      </c>
      <c r="J1897" s="649">
        <v>95.56</v>
      </c>
    </row>
    <row r="1898" spans="1:10" hidden="1">
      <c r="A1898" s="141" t="s">
        <v>24536</v>
      </c>
      <c r="B1898" s="141" t="str">
        <f t="shared" si="29"/>
        <v>ESCAVACAO MANUAL DE VALA/CAVA EM PEDRA SOLTA DO TAMANHO MEDIO DE PEDRA DE MAO OU ARGILA RIJA,ATE 1,50M DE PROFUNDIDADE,EESCAVACAO MANUAL DE VALA/CAVA EM PEDRA SOLTA DO TAMANHO MEDIXCLUSIVE ESCORAMENTO E ESGOTAMENTOESCAVACAO MANUAL DE VALA/CAVA EM PEDRA SOLTA DO TAMANHO MEDI</v>
      </c>
      <c r="C1898" s="141" t="s">
        <v>24534</v>
      </c>
      <c r="D1898" s="141" t="s">
        <v>24535</v>
      </c>
      <c r="E1898" s="141" t="s">
        <v>24504</v>
      </c>
      <c r="I1898" s="141" t="s">
        <v>4524</v>
      </c>
      <c r="J1898" s="649">
        <v>82.81</v>
      </c>
    </row>
    <row r="1899" spans="1:10" hidden="1">
      <c r="A1899" s="141" t="s">
        <v>24537</v>
      </c>
      <c r="B1899" s="141" t="str">
        <f t="shared" si="29"/>
        <v>ESCAVACAO MANUAL DE VALA/CAVA EM PEDRA SOLTA DO TAMANHO MEDIO DE PEDRA DE MAO OU ARGILA RIJA,ENTRE 1,50 E 3,00M DE PROFUESCAVACAO MANUAL DE VALA/CAVA EM PEDRA SOLTA DO TAMANHO MEDINDIDADE,EXCLUSIVE ESCORAMENTO E ESGOTAMENTOESCAVACAO MANUAL DE VALA/CAVA EM PEDRA SOLTA DO TAMANHO MEDI</v>
      </c>
      <c r="C1899" s="141" t="s">
        <v>24534</v>
      </c>
      <c r="D1899" s="141" t="s">
        <v>24538</v>
      </c>
      <c r="E1899" s="141" t="s">
        <v>24539</v>
      </c>
      <c r="I1899" s="141" t="s">
        <v>4524</v>
      </c>
      <c r="J1899" s="649">
        <v>111.49</v>
      </c>
    </row>
    <row r="1900" spans="1:10" hidden="1">
      <c r="A1900" s="141" t="s">
        <v>24540</v>
      </c>
      <c r="B1900" s="141" t="str">
        <f t="shared" si="29"/>
        <v>ESCAVACAO MANUAL DE VALA/CAVA EM PEDRA SOLTA DO TAMANHO MEDIO DE PEDRA DE MAO OU ARGILA RIJA,ENTRE 1,50 E 3,00M DE PROFUESCAVACAO MANUAL DE VALA/CAVA EM PEDRA SOLTA DO TAMANHO MEDINDIDADE,EXCLUSIVE ESCORAMENTO E ESGOTAMENTOESCAVACAO MANUAL DE VALA/CAVA EM PEDRA SOLTA DO TAMANHO MEDI</v>
      </c>
      <c r="C1900" s="141" t="s">
        <v>24534</v>
      </c>
      <c r="D1900" s="141" t="s">
        <v>24538</v>
      </c>
      <c r="E1900" s="141" t="s">
        <v>24539</v>
      </c>
      <c r="I1900" s="141" t="s">
        <v>4524</v>
      </c>
      <c r="J1900" s="649">
        <v>96.61</v>
      </c>
    </row>
    <row r="1901" spans="1:10" hidden="1">
      <c r="A1901" s="141" t="s">
        <v>24541</v>
      </c>
      <c r="B1901" s="141" t="str">
        <f t="shared" si="29"/>
        <v>ESCAVACAO MANUAL DE VALA/CAVA EM PEDRA SOLTA DO TAMANHO MEDIO DE PEDRA DE MAO OU ARGILA RIJA,ENTRE 3,00 E 4,50M DE PROFUESCAVACAO MANUAL DE VALA/CAVA EM PEDRA SOLTA DO TAMANHO MEDINDIDADE,EXCLUSIVE ESCORAMENTO E ESGOTAMENTOESCAVACAO MANUAL DE VALA/CAVA EM PEDRA SOLTA DO TAMANHO MEDI</v>
      </c>
      <c r="C1901" s="141" t="s">
        <v>24534</v>
      </c>
      <c r="D1901" s="141" t="s">
        <v>24542</v>
      </c>
      <c r="E1901" s="141" t="s">
        <v>24539</v>
      </c>
      <c r="I1901" s="141" t="s">
        <v>4524</v>
      </c>
      <c r="J1901" s="649">
        <v>179.18</v>
      </c>
    </row>
    <row r="1902" spans="1:10" hidden="1">
      <c r="A1902" s="141" t="s">
        <v>24543</v>
      </c>
      <c r="B1902" s="141" t="str">
        <f t="shared" si="29"/>
        <v>ESCAVACAO MANUAL DE VALA/CAVA EM PEDRA SOLTA DO TAMANHO MEDIO DE PEDRA DE MAO OU ARGILA RIJA,ENTRE 3,00 E 4,50M DE PROFUESCAVACAO MANUAL DE VALA/CAVA EM PEDRA SOLTA DO TAMANHO MEDINDIDADE,EXCLUSIVE ESCORAMENTO E ESGOTAMENTOESCAVACAO MANUAL DE VALA/CAVA EM PEDRA SOLTA DO TAMANHO MEDI</v>
      </c>
      <c r="C1902" s="141" t="s">
        <v>24534</v>
      </c>
      <c r="D1902" s="141" t="s">
        <v>24542</v>
      </c>
      <c r="E1902" s="141" t="s">
        <v>24539</v>
      </c>
      <c r="I1902" s="141" t="s">
        <v>4524</v>
      </c>
      <c r="J1902" s="649">
        <v>155.27000000000001</v>
      </c>
    </row>
    <row r="1903" spans="1:10" hidden="1">
      <c r="A1903" s="141" t="s">
        <v>24544</v>
      </c>
      <c r="B1903" s="141" t="str">
        <f t="shared" si="29"/>
        <v>ESCAVACAO MANUAL DE VALA/CAVA EM PEDRA SOLTA DO TAMANHO MEDIO DE PEDRA DE MAO OU ARGILA RIJA,ENTRE 4,50 E 6,00M DE PROFUESCAVACAO MANUAL DE VALA/CAVA EM PEDRA SOLTA DO TAMANHO MEDINDIDADE,EXCLUSIVE ESCORAMENTO E ESGOTAMENTOESCAVACAO MANUAL DE VALA/CAVA EM PEDRA SOLTA DO TAMANHO MEDI</v>
      </c>
      <c r="C1903" s="141" t="s">
        <v>24534</v>
      </c>
      <c r="D1903" s="141" t="s">
        <v>24545</v>
      </c>
      <c r="E1903" s="141" t="s">
        <v>24539</v>
      </c>
      <c r="I1903" s="141" t="s">
        <v>4524</v>
      </c>
      <c r="J1903" s="649">
        <v>219</v>
      </c>
    </row>
    <row r="1904" spans="1:10" hidden="1">
      <c r="A1904" s="141" t="s">
        <v>24546</v>
      </c>
      <c r="B1904" s="141" t="str">
        <f t="shared" si="29"/>
        <v>ESCAVACAO MANUAL DE VALA/CAVA EM PEDRA SOLTA DO TAMANHO MEDIO DE PEDRA DE MAO OU ARGILA RIJA,ENTRE 4,50 E 6,00M DE PROFUESCAVACAO MANUAL DE VALA/CAVA EM PEDRA SOLTA DO TAMANHO MEDINDIDADE,EXCLUSIVE ESCORAMENTO E ESGOTAMENTOESCAVACAO MANUAL DE VALA/CAVA EM PEDRA SOLTA DO TAMANHO MEDI</v>
      </c>
      <c r="C1904" s="141" t="s">
        <v>24534</v>
      </c>
      <c r="D1904" s="141" t="s">
        <v>24545</v>
      </c>
      <c r="E1904" s="141" t="s">
        <v>24539</v>
      </c>
      <c r="I1904" s="141" t="s">
        <v>4524</v>
      </c>
      <c r="J1904" s="649">
        <v>189.77</v>
      </c>
    </row>
    <row r="1905" spans="1:10" hidden="1">
      <c r="A1905" s="141" t="s">
        <v>24547</v>
      </c>
      <c r="B1905" s="141" t="str">
        <f t="shared" si="29"/>
        <v>ESCAVACAO MANUAL DE VALA/CAVA EM PEDRA SOLTA DO TAMANHO MEDIO DE PEDRA DE MAO OU ARGILA RIJA,ENTRE 6,00 E 7,50M DE PROFUESCAVACAO MANUAL DE VALA/CAVA EM PEDRA SOLTA DO TAMANHO MEDINDIDADE,EXCLUSIVE ESCORAMENTO E ESGOTAMENTOESCAVACAO MANUAL DE VALA/CAVA EM PEDRA SOLTA DO TAMANHO MEDI</v>
      </c>
      <c r="C1905" s="141" t="s">
        <v>24534</v>
      </c>
      <c r="D1905" s="141" t="s">
        <v>24548</v>
      </c>
      <c r="E1905" s="141" t="s">
        <v>24539</v>
      </c>
      <c r="I1905" s="141" t="s">
        <v>4524</v>
      </c>
      <c r="J1905" s="649">
        <v>258.82</v>
      </c>
    </row>
    <row r="1906" spans="1:10" hidden="1">
      <c r="A1906" s="141" t="s">
        <v>24549</v>
      </c>
      <c r="B1906" s="141" t="str">
        <f t="shared" si="29"/>
        <v>ESCAVACAO MANUAL DE VALA/CAVA EM PEDRA SOLTA DO TAMANHO MEDIO DE PEDRA DE MAO OU ARGILA RIJA,ENTRE 6,00 E 7,50M DE PROFUESCAVACAO MANUAL DE VALA/CAVA EM PEDRA SOLTA DO TAMANHO MEDINDIDADE,EXCLUSIVE ESCORAMENTO E ESGOTAMENTOESCAVACAO MANUAL DE VALA/CAVA EM PEDRA SOLTA DO TAMANHO MEDI</v>
      </c>
      <c r="C1906" s="141" t="s">
        <v>24534</v>
      </c>
      <c r="D1906" s="141" t="s">
        <v>24548</v>
      </c>
      <c r="E1906" s="141" t="s">
        <v>24539</v>
      </c>
      <c r="I1906" s="141" t="s">
        <v>4524</v>
      </c>
      <c r="J1906" s="649">
        <v>224.28</v>
      </c>
    </row>
    <row r="1907" spans="1:10" hidden="1">
      <c r="A1907" s="141" t="s">
        <v>24550</v>
      </c>
      <c r="B1907" s="141" t="str">
        <f t="shared" si="29"/>
        <v>ESCAVACAO MANUAL DE VALA/CAVA EM LODO,ATE 1,50M DE PROFUNDIDADE,EXCLUSIVE ESCORAMENTO E ESGOTAMENTOESCAVACAO MANUAL DE VALA/CAVA EM LODO,ATE 1,50M DE PROFUNDIDESCAVACAO MANUAL DE VALA/CAVA EM LODO,ATE 1,50M DE PROFUNDID</v>
      </c>
      <c r="C1907" s="141" t="s">
        <v>24551</v>
      </c>
      <c r="D1907" s="141" t="s">
        <v>24552</v>
      </c>
      <c r="I1907" s="141" t="s">
        <v>4524</v>
      </c>
      <c r="J1907" s="649">
        <v>109.5</v>
      </c>
    </row>
    <row r="1908" spans="1:10" hidden="1">
      <c r="A1908" s="141" t="s">
        <v>24553</v>
      </c>
      <c r="B1908" s="141" t="str">
        <f t="shared" si="29"/>
        <v>ESCAVACAO MANUAL DE VALA/CAVA EM LODO,ATE 1,50M DE PROFUNDIDADE,EXCLUSIVE ESCORAMENTO E ESGOTAMENTOESCAVACAO MANUAL DE VALA/CAVA EM LODO,ATE 1,50M DE PROFUNDIDESCAVACAO MANUAL DE VALA/CAVA EM LODO,ATE 1,50M DE PROFUNDID</v>
      </c>
      <c r="C1908" s="141" t="s">
        <v>24551</v>
      </c>
      <c r="D1908" s="141" t="s">
        <v>24552</v>
      </c>
      <c r="I1908" s="141" t="s">
        <v>4524</v>
      </c>
      <c r="J1908" s="649">
        <v>94.88</v>
      </c>
    </row>
    <row r="1909" spans="1:10" hidden="1">
      <c r="A1909" s="141" t="s">
        <v>24554</v>
      </c>
      <c r="B1909" s="141" t="str">
        <f t="shared" si="29"/>
        <v>ESCAVACAO MANUAL DE VALA/CAVA EM LODO,ENTRE 1,50 E 3,00M DEPROFUNDIDADE,EXCLUSIVE ESCORAMENTO E ESGOTAMENTOESCAVACAO MANUAL DE VALA/CAVA EM LODO,ENTRE 1,50 E 3,00M DEESCAVACAO MANUAL DE VALA/CAVA EM LODO,ENTRE 1,50 E 3,00M DE</v>
      </c>
      <c r="C1909" s="141" t="s">
        <v>24555</v>
      </c>
      <c r="D1909" s="141" t="s">
        <v>24556</v>
      </c>
      <c r="I1909" s="141" t="s">
        <v>4524</v>
      </c>
      <c r="J1909" s="649">
        <v>199.09</v>
      </c>
    </row>
    <row r="1910" spans="1:10" hidden="1">
      <c r="A1910" s="141" t="s">
        <v>24557</v>
      </c>
      <c r="B1910" s="141" t="str">
        <f t="shared" si="29"/>
        <v>ESCAVACAO MANUAL DE VALA/CAVA EM LODO,ENTRE 1,50 E 3,00M DEPROFUNDIDADE,EXCLUSIVE ESCORAMENTO E ESGOTAMENTOESCAVACAO MANUAL DE VALA/CAVA EM LODO,ENTRE 1,50 E 3,00M DEESCAVACAO MANUAL DE VALA/CAVA EM LODO,ENTRE 1,50 E 3,00M DE</v>
      </c>
      <c r="C1910" s="141" t="s">
        <v>24555</v>
      </c>
      <c r="D1910" s="141" t="s">
        <v>24556</v>
      </c>
      <c r="I1910" s="141" t="s">
        <v>4524</v>
      </c>
      <c r="J1910" s="649">
        <v>172.52</v>
      </c>
    </row>
    <row r="1911" spans="1:10" hidden="1">
      <c r="A1911" s="141" t="s">
        <v>24558</v>
      </c>
      <c r="B1911" s="141" t="str">
        <f t="shared" si="29"/>
        <v>ESCAVACAO MANUAL DE VALA/CAVA EM LODO,ENTRE 3,00 E 4,50M DEPROFUNDIDADE,EXCLUSIVE ESCORAMENTO E ESGOTAMENTOESCAVACAO MANUAL DE VALA/CAVA EM LODO,ENTRE 3,00 E 4,50M DEESCAVACAO MANUAL DE VALA/CAVA EM LODO,ENTRE 3,00 E 4,50M DE</v>
      </c>
      <c r="C1911" s="141" t="s">
        <v>24559</v>
      </c>
      <c r="D1911" s="141" t="s">
        <v>24556</v>
      </c>
      <c r="I1911" s="141" t="s">
        <v>4524</v>
      </c>
      <c r="J1911" s="649">
        <v>298.64</v>
      </c>
    </row>
    <row r="1912" spans="1:10" hidden="1">
      <c r="A1912" s="141" t="s">
        <v>24560</v>
      </c>
      <c r="B1912" s="141" t="str">
        <f t="shared" si="29"/>
        <v>ESCAVACAO MANUAL DE VALA/CAVA EM LODO,ENTRE 3,00 E 4,50M DEPROFUNDIDADE,EXCLUSIVE ESCORAMENTO E ESGOTAMENTOESCAVACAO MANUAL DE VALA/CAVA EM LODO,ENTRE 3,00 E 4,50M DEESCAVACAO MANUAL DE VALA/CAVA EM LODO,ENTRE 3,00 E 4,50M DE</v>
      </c>
      <c r="C1912" s="141" t="s">
        <v>24559</v>
      </c>
      <c r="D1912" s="141" t="s">
        <v>24556</v>
      </c>
      <c r="I1912" s="141" t="s">
        <v>4524</v>
      </c>
      <c r="J1912" s="649">
        <v>258.77999999999997</v>
      </c>
    </row>
    <row r="1913" spans="1:10" hidden="1">
      <c r="A1913" s="141" t="s">
        <v>24561</v>
      </c>
      <c r="B1913" s="141" t="str">
        <f t="shared" si="29"/>
        <v>ESCAVACAO MANUAL DE VALA/CAVA EM LODO, ENTRE 4,50 E 6,00M DE PROFUNDIDADE,EXCLUSIVE ESCORAMENTO E ESGOTAMENTOESCAVACAO MANUAL DE VALA/CAVA EM LODO, ENTRE 4,50 E 6,00M DEESCAVACAO MANUAL DE VALA/CAVA EM LODO, ENTRE 4,50 E 6,00M DE</v>
      </c>
      <c r="C1913" s="141" t="s">
        <v>24562</v>
      </c>
      <c r="D1913" s="141" t="s">
        <v>24563</v>
      </c>
      <c r="I1913" s="141" t="s">
        <v>4524</v>
      </c>
      <c r="J1913" s="649">
        <v>358.37</v>
      </c>
    </row>
    <row r="1914" spans="1:10" hidden="1">
      <c r="A1914" s="141" t="s">
        <v>24564</v>
      </c>
      <c r="B1914" s="141" t="str">
        <f t="shared" si="29"/>
        <v>ESCAVACAO MANUAL DE VALA/CAVA EM LODO, ENTRE 4,50 E 6,00M DE PROFUNDIDADE,EXCLUSIVE ESCORAMENTO E ESGOTAMENTOESCAVACAO MANUAL DE VALA/CAVA EM LODO, ENTRE 4,50 E 6,00M DEESCAVACAO MANUAL DE VALA/CAVA EM LODO, ENTRE 4,50 E 6,00M DE</v>
      </c>
      <c r="C1914" s="141" t="s">
        <v>24562</v>
      </c>
      <c r="D1914" s="141" t="s">
        <v>24563</v>
      </c>
      <c r="I1914" s="141" t="s">
        <v>4524</v>
      </c>
      <c r="J1914" s="649">
        <v>310.54000000000002</v>
      </c>
    </row>
    <row r="1915" spans="1:10" hidden="1">
      <c r="A1915" s="141" t="s">
        <v>24565</v>
      </c>
      <c r="B1915" s="141" t="str">
        <f t="shared" si="29"/>
        <v>ESCAVACAO MANUAL DE VALA/CAVA EM LODO,ENTRE 6,00 E 7,50M DEPROFUNDIDADE,EXCLUSIVE ESCORAMENTO E ESGOTAMENTOESCAVACAO MANUAL DE VALA/CAVA EM LODO,ENTRE 6,00 E 7,50M DEESCAVACAO MANUAL DE VALA/CAVA EM LODO,ENTRE 6,00 E 7,50M DE</v>
      </c>
      <c r="C1915" s="141" t="s">
        <v>24566</v>
      </c>
      <c r="D1915" s="141" t="s">
        <v>24556</v>
      </c>
      <c r="I1915" s="141" t="s">
        <v>4524</v>
      </c>
      <c r="J1915" s="649">
        <v>418.1</v>
      </c>
    </row>
    <row r="1916" spans="1:10" hidden="1">
      <c r="A1916" s="141" t="s">
        <v>24567</v>
      </c>
      <c r="B1916" s="141" t="str">
        <f t="shared" si="29"/>
        <v>ESCAVACAO MANUAL DE VALA/CAVA EM LODO,ENTRE 6,00 E 7,50M DEPROFUNDIDADE,EXCLUSIVE ESCORAMENTO E ESGOTAMENTOESCAVACAO MANUAL DE VALA/CAVA EM LODO,ENTRE 6,00 E 7,50M DEESCAVACAO MANUAL DE VALA/CAVA EM LODO,ENTRE 6,00 E 7,50M DE</v>
      </c>
      <c r="C1916" s="141" t="s">
        <v>24566</v>
      </c>
      <c r="D1916" s="141" t="s">
        <v>24556</v>
      </c>
      <c r="I1916" s="141" t="s">
        <v>4524</v>
      </c>
      <c r="J1916" s="649">
        <v>362.3</v>
      </c>
    </row>
    <row r="1917" spans="1:10" hidden="1">
      <c r="A1917" s="141" t="s">
        <v>24568</v>
      </c>
      <c r="B1917" s="141" t="str">
        <f t="shared" si="29"/>
        <v>MARROAMENTO DE MATERIAL DE 3ªCATEGORIA(ROCHA VIVA),COM VOLUME MAXIMO DE 0,064M3,PARA REDUCAO A PEDRA DE MAO,REFERINDO-SEMARROAMENTO DE MATERIAL DE 3ªCATEGORIA(ROCHA VIVA),COM VOLUM O PRECO AO MATERIAL SOLTO,DEPOIS DE MARROADOMARROAMENTO DE MATERIAL DE 3ªCATEGORIA(ROCHA VIVA),COM VOLUM</v>
      </c>
      <c r="C1917" s="141" t="s">
        <v>24569</v>
      </c>
      <c r="D1917" s="141" t="s">
        <v>24570</v>
      </c>
      <c r="E1917" s="141" t="s">
        <v>24571</v>
      </c>
      <c r="I1917" s="141" t="s">
        <v>4524</v>
      </c>
      <c r="J1917" s="649">
        <v>53.88</v>
      </c>
    </row>
    <row r="1918" spans="1:10" hidden="1">
      <c r="A1918" s="141" t="s">
        <v>24572</v>
      </c>
      <c r="B1918" s="141" t="str">
        <f t="shared" si="29"/>
        <v>MARROAMENTO DE MATERIAL DE 3ªCATEGORIA(ROCHA VIVA),COM VOLUME MAXIMO DE 0,064M3,PARA REDUCAO A PEDRA DE MAO,REFERINDO-SEMARROAMENTO DE MATERIAL DE 3ªCATEGORIA(ROCHA VIVA),COM VOLUM O PRECO AO MATERIAL SOLTO,DEPOIS DE MARROADOMARROAMENTO DE MATERIAL DE 3ªCATEGORIA(ROCHA VIVA),COM VOLUM</v>
      </c>
      <c r="C1918" s="141" t="s">
        <v>24569</v>
      </c>
      <c r="D1918" s="141" t="s">
        <v>24570</v>
      </c>
      <c r="E1918" s="141" t="s">
        <v>24571</v>
      </c>
      <c r="I1918" s="141" t="s">
        <v>4524</v>
      </c>
      <c r="J1918" s="649">
        <v>46.68</v>
      </c>
    </row>
    <row r="1919" spans="1:10" hidden="1">
      <c r="A1919" s="141" t="s">
        <v>24573</v>
      </c>
      <c r="B1919" s="141" t="str">
        <f t="shared" si="29"/>
        <v>DESMONTE MANUAL DE BLOCO DE MATERIAL DE 3ªCATEGORIA(ROCHA VIVA),COM VOLUME ATE 1,00M3,INCLUSIVE REDUCAO A PEDRA DE MAO.DESMONTE MANUAL DE BLOCO DE MATERIAL DE 3ªCATEGORIA(ROCHA VIPARA VOLUMES ACIMA DE 1,00M3 VER CATALOGO DE REFERENCIADESMONTE MANUAL DE BLOCO DE MATERIAL DE 3ªCATEGORIA(ROCHA VI</v>
      </c>
      <c r="C1919" s="141" t="s">
        <v>24574</v>
      </c>
      <c r="D1919" s="141" t="s">
        <v>24575</v>
      </c>
      <c r="E1919" s="141" t="s">
        <v>24576</v>
      </c>
      <c r="I1919" s="141" t="s">
        <v>4524</v>
      </c>
      <c r="J1919" s="649">
        <v>143.59</v>
      </c>
    </row>
    <row r="1920" spans="1:10" hidden="1">
      <c r="A1920" s="141" t="s">
        <v>24577</v>
      </c>
      <c r="B1920" s="141" t="str">
        <f t="shared" si="29"/>
        <v>DESMONTE MANUAL DE BLOCO DE MATERIAL DE 3ªCATEGORIA(ROCHA VIVA),COM VOLUME ATE 1,00M3,INCLUSIVE REDUCAO A PEDRA DE MAO.DESMONTE MANUAL DE BLOCO DE MATERIAL DE 3ªCATEGORIA(ROCHA VIPARA VOLUMES ACIMA DE 1,00M3 VER CATALOGO DE REFERENCIADESMONTE MANUAL DE BLOCO DE MATERIAL DE 3ªCATEGORIA(ROCHA VI</v>
      </c>
      <c r="C1920" s="141" t="s">
        <v>24574</v>
      </c>
      <c r="D1920" s="141" t="s">
        <v>24575</v>
      </c>
      <c r="E1920" s="141" t="s">
        <v>24576</v>
      </c>
      <c r="I1920" s="141" t="s">
        <v>4524</v>
      </c>
      <c r="J1920" s="649">
        <v>124.41</v>
      </c>
    </row>
    <row r="1921" spans="1:10" hidden="1">
      <c r="A1921" s="141" t="s">
        <v>24578</v>
      </c>
      <c r="B1921" s="141" t="str">
        <f t="shared" si="29"/>
        <v>DESMONTE MANUAL EM MATERIAL DE 2ªCATEGORIA(MOLEDO OU ROCHA DECOMPOSTA).VALEM A FORMULA E AS OBSERVACOES DO ITEM 03.001.0DESMONTE MANUAL EM MATERIAL DE 2ªCATEGORIA(MOLEDO OU ROCHA D065DESMONTE MANUAL EM MATERIAL DE 2ªCATEGORIA(MOLEDO OU ROCHA D</v>
      </c>
      <c r="C1921" s="141" t="s">
        <v>24579</v>
      </c>
      <c r="D1921" s="141" t="s">
        <v>24580</v>
      </c>
      <c r="E1921" s="654" t="s">
        <v>24581</v>
      </c>
      <c r="I1921" s="141" t="s">
        <v>4524</v>
      </c>
      <c r="J1921" s="649">
        <v>129.22999999999999</v>
      </c>
    </row>
    <row r="1922" spans="1:10" hidden="1">
      <c r="A1922" s="141" t="s">
        <v>24582</v>
      </c>
      <c r="B1922" s="141" t="str">
        <f t="shared" si="29"/>
        <v>DESMONTE MANUAL EM MATERIAL DE 2ªCATEGORIA(MOLEDO OU ROCHA DECOMPOSTA).VALEM A FORMULA E AS OBSERVACOES DO ITEM 03.001.0DESMONTE MANUAL EM MATERIAL DE 2ªCATEGORIA(MOLEDO OU ROCHA D065DESMONTE MANUAL EM MATERIAL DE 2ªCATEGORIA(MOLEDO OU ROCHA D</v>
      </c>
      <c r="C1922" s="141" t="s">
        <v>24579</v>
      </c>
      <c r="D1922" s="141" t="s">
        <v>24580</v>
      </c>
      <c r="E1922" s="654" t="s">
        <v>24581</v>
      </c>
      <c r="I1922" s="141" t="s">
        <v>4524</v>
      </c>
      <c r="J1922" s="649">
        <v>111.97</v>
      </c>
    </row>
    <row r="1923" spans="1:10" hidden="1">
      <c r="A1923" s="141" t="s">
        <v>24583</v>
      </c>
      <c r="B1923" s="141" t="str">
        <f t="shared" ref="B1923:B1986" si="30">C1923&amp;D1923&amp;C1923&amp;E1923&amp;F1923&amp;G1923&amp;H1923&amp;C1923</f>
        <v>MARROAMENTO DE MATERIAL DE 2ªCATEGORIA(ROCHA DECOMPOSTA),COM VOLUME MAXIMO DE 0,064M3,PARA REDUCAO A PEDRA DE MAO,REFERIMARROAMENTO DE MATERIAL DE 2ªCATEGORIA(ROCHA DECOMPOSTA),COMNDO-SE O PRECO AO MATERIAL SOLTO,DEPOIS DE MARROADOMARROAMENTO DE MATERIAL DE 2ªCATEGORIA(ROCHA DECOMPOSTA),COM</v>
      </c>
      <c r="C1923" s="141" t="s">
        <v>24584</v>
      </c>
      <c r="D1923" s="141" t="s">
        <v>24585</v>
      </c>
      <c r="E1923" s="141" t="s">
        <v>24586</v>
      </c>
      <c r="I1923" s="141" t="s">
        <v>4524</v>
      </c>
      <c r="J1923" s="649">
        <v>48.49</v>
      </c>
    </row>
    <row r="1924" spans="1:10" hidden="1">
      <c r="A1924" s="141" t="s">
        <v>24587</v>
      </c>
      <c r="B1924" s="141" t="str">
        <f t="shared" si="30"/>
        <v>MARROAMENTO DE MATERIAL DE 2ªCATEGORIA(ROCHA DECOMPOSTA),COM VOLUME MAXIMO DE 0,064M3,PARA REDUCAO A PEDRA DE MAO,REFERIMARROAMENTO DE MATERIAL DE 2ªCATEGORIA(ROCHA DECOMPOSTA),COMNDO-SE O PRECO AO MATERIAL SOLTO,DEPOIS DE MARROADOMARROAMENTO DE MATERIAL DE 2ªCATEGORIA(ROCHA DECOMPOSTA),COM</v>
      </c>
      <c r="C1924" s="141" t="s">
        <v>24584</v>
      </c>
      <c r="D1924" s="141" t="s">
        <v>24585</v>
      </c>
      <c r="E1924" s="141" t="s">
        <v>24586</v>
      </c>
      <c r="I1924" s="141" t="s">
        <v>4524</v>
      </c>
      <c r="J1924" s="649">
        <v>42.01</v>
      </c>
    </row>
    <row r="1925" spans="1:10" hidden="1">
      <c r="A1925" s="141" t="s">
        <v>24588</v>
      </c>
      <c r="B1925" s="141" t="str">
        <f t="shared" si="30"/>
        <v>ESCAVACAO MANUAL EM MATERIAL DE 1ªCATEGORIA,A CEU ABERTO,ATE 0,50M DE PROFUNDIDADE COM REMOCAO ATE 1 DAMESCAVACAO MANUAL EM MATERIAL DE 1ªCATEGORIA,A CEU ABERTO,ATEESCAVACAO MANUAL EM MATERIAL DE 1ªCATEGORIA,A CEU ABERTO,ATE</v>
      </c>
      <c r="C1925" s="141" t="s">
        <v>24589</v>
      </c>
      <c r="D1925" s="141" t="s">
        <v>24590</v>
      </c>
      <c r="I1925" s="141" t="s">
        <v>4524</v>
      </c>
      <c r="J1925" s="649">
        <v>47.78</v>
      </c>
    </row>
    <row r="1926" spans="1:10" hidden="1">
      <c r="A1926" s="141" t="s">
        <v>24591</v>
      </c>
      <c r="B1926" s="141" t="str">
        <f t="shared" si="30"/>
        <v>ESCAVACAO MANUAL EM MATERIAL DE 1ªCATEGORIA,A CEU ABERTO,ATE 0,50M DE PROFUNDIDADE COM REMOCAO ATE 1 DAMESCAVACAO MANUAL EM MATERIAL DE 1ªCATEGORIA,A CEU ABERTO,ATEESCAVACAO MANUAL EM MATERIAL DE 1ªCATEGORIA,A CEU ABERTO,ATE</v>
      </c>
      <c r="C1926" s="141" t="s">
        <v>24589</v>
      </c>
      <c r="D1926" s="141" t="s">
        <v>24590</v>
      </c>
      <c r="I1926" s="141" t="s">
        <v>4524</v>
      </c>
      <c r="J1926" s="649">
        <v>41.4</v>
      </c>
    </row>
    <row r="1927" spans="1:10" hidden="1">
      <c r="A1927" s="141" t="s">
        <v>24592</v>
      </c>
      <c r="B1927" s="141" t="str">
        <f t="shared" si="30"/>
        <v>ESCAVACAO MANUAL EM MATERIAL DE 1ªCATEGORIA,A CEU ABERTO,PARA PROFUNDIDADES MAIORES QUE 0,50M COM REMOCAO ATE 1 DAMESCAVACAO MANUAL EM MATERIAL DE 1ªCATEGORIA,A CEU ABERTO,PARESCAVACAO MANUAL EM MATERIAL DE 1ªCATEGORIA,A CEU ABERTO,PAR</v>
      </c>
      <c r="C1927" s="141" t="s">
        <v>24593</v>
      </c>
      <c r="D1927" s="141" t="s">
        <v>24594</v>
      </c>
      <c r="I1927" s="141" t="s">
        <v>4524</v>
      </c>
      <c r="J1927" s="649">
        <v>64.7</v>
      </c>
    </row>
    <row r="1928" spans="1:10" hidden="1">
      <c r="A1928" s="141" t="s">
        <v>24595</v>
      </c>
      <c r="B1928" s="141" t="str">
        <f t="shared" si="30"/>
        <v>ESCAVACAO MANUAL EM MATERIAL DE 1ªCATEGORIA,A CEU ABERTO,PARA PROFUNDIDADES MAIORES QUE 0,50M COM REMOCAO ATE 1 DAMESCAVACAO MANUAL EM MATERIAL DE 1ªCATEGORIA,A CEU ABERTO,PARESCAVACAO MANUAL EM MATERIAL DE 1ªCATEGORIA,A CEU ABERTO,PAR</v>
      </c>
      <c r="C1928" s="141" t="s">
        <v>24593</v>
      </c>
      <c r="D1928" s="141" t="s">
        <v>24594</v>
      </c>
      <c r="I1928" s="141" t="s">
        <v>4524</v>
      </c>
      <c r="J1928" s="649">
        <v>56.07</v>
      </c>
    </row>
    <row r="1929" spans="1:10" hidden="1">
      <c r="A1929" s="141" t="s">
        <v>24596</v>
      </c>
      <c r="B1929" s="141" t="str">
        <f t="shared" si="30"/>
        <v>ESCAVACAO EM TUNEL DE PEQUENAS DIMENSOES,EM MATERIAL DE 1ªCATEGORIA(AREIA,ARGILA OU PICARRA),INTEIRAMENTE SECO,EM SERVICESCAVACAO EM TUNEL DE PEQUENAS DIMENSOES,EM MATERIAL DE 1ªCAO SEMI-MECANIZADO,EXCLUSIVE ESCORAMENTOESCAVACAO EM TUNEL DE PEQUENAS DIMENSOES,EM MATERIAL DE 1ªCA</v>
      </c>
      <c r="C1929" s="141" t="s">
        <v>24597</v>
      </c>
      <c r="D1929" s="141" t="s">
        <v>24598</v>
      </c>
      <c r="E1929" s="141" t="s">
        <v>24599</v>
      </c>
      <c r="I1929" s="141" t="s">
        <v>4524</v>
      </c>
      <c r="J1929" s="649">
        <v>209.68</v>
      </c>
    </row>
    <row r="1930" spans="1:10" hidden="1">
      <c r="A1930" s="141" t="s">
        <v>24600</v>
      </c>
      <c r="B1930" s="141" t="str">
        <f t="shared" si="30"/>
        <v>ESCAVACAO EM TUNEL DE PEQUENAS DIMENSOES,EM MATERIAL DE 1ªCATEGORIA(AREIA,ARGILA OU PICARRA),INTEIRAMENTE SECO,EM SERVICESCAVACAO EM TUNEL DE PEQUENAS DIMENSOES,EM MATERIAL DE 1ªCAO SEMI-MECANIZADO,EXCLUSIVE ESCORAMENTOESCAVACAO EM TUNEL DE PEQUENAS DIMENSOES,EM MATERIAL DE 1ªCA</v>
      </c>
      <c r="C1930" s="141" t="s">
        <v>24597</v>
      </c>
      <c r="D1930" s="141" t="s">
        <v>24598</v>
      </c>
      <c r="E1930" s="141" t="s">
        <v>24599</v>
      </c>
      <c r="I1930" s="141" t="s">
        <v>4524</v>
      </c>
      <c r="J1930" s="649">
        <v>182.61</v>
      </c>
    </row>
    <row r="1931" spans="1:10" hidden="1">
      <c r="A1931" s="141" t="s">
        <v>24601</v>
      </c>
      <c r="B1931" s="141" t="str">
        <f t="shared" si="30"/>
        <v>ESCAVACAO E REATERRO DE VALA,EM MATERIAL DE 1ªCATEGORIA,PARA LIGACAO PREDIAL DE ESGOTO SANITARIOESCAVACAO E REATERRO DE VALA,EM MATERIAL DE 1ªCATEGORIA,PARAESCAVACAO E REATERRO DE VALA,EM MATERIAL DE 1ªCATEGORIA,PARA</v>
      </c>
      <c r="C1931" s="141" t="s">
        <v>24602</v>
      </c>
      <c r="D1931" s="141" t="s">
        <v>24603</v>
      </c>
      <c r="I1931" s="141" t="s">
        <v>285</v>
      </c>
      <c r="J1931" s="649">
        <v>48.97</v>
      </c>
    </row>
    <row r="1932" spans="1:10" hidden="1">
      <c r="A1932" s="141" t="s">
        <v>24604</v>
      </c>
      <c r="B1932" s="141" t="str">
        <f t="shared" si="30"/>
        <v>ESCAVACAO E REATERRO DE VALA,EM MATERIAL DE 1ªCATEGORIA,PARA LIGACAO PREDIAL DE ESGOTO SANITARIOESCAVACAO E REATERRO DE VALA,EM MATERIAL DE 1ªCATEGORIA,PARAESCAVACAO E REATERRO DE VALA,EM MATERIAL DE 1ªCATEGORIA,PARA</v>
      </c>
      <c r="C1932" s="141" t="s">
        <v>24602</v>
      </c>
      <c r="D1932" s="141" t="s">
        <v>24603</v>
      </c>
      <c r="I1932" s="141" t="s">
        <v>285</v>
      </c>
      <c r="J1932" s="649">
        <v>42.44</v>
      </c>
    </row>
    <row r="1933" spans="1:10" hidden="1">
      <c r="A1933" s="141" t="s">
        <v>24605</v>
      </c>
      <c r="B1933" s="141" t="str">
        <f t="shared" si="30"/>
        <v>ESCAVACAO E REATERRO DE VALA,EM MATERIAL DE 2ªCATEGORIA,PARA LIGACAO PREDIAL DE ESGOTO SANITARIOESCAVACAO E REATERRO DE VALA,EM MATERIAL DE 2ªCATEGORIA,PARAESCAVACAO E REATERRO DE VALA,EM MATERIAL DE 2ªCATEGORIA,PARA</v>
      </c>
      <c r="C1933" s="141" t="s">
        <v>24606</v>
      </c>
      <c r="D1933" s="141" t="s">
        <v>24603</v>
      </c>
      <c r="I1933" s="141" t="s">
        <v>285</v>
      </c>
      <c r="J1933" s="649">
        <v>104.52</v>
      </c>
    </row>
    <row r="1934" spans="1:10" hidden="1">
      <c r="A1934" s="141" t="s">
        <v>24607</v>
      </c>
      <c r="B1934" s="141" t="str">
        <f t="shared" si="30"/>
        <v>ESCAVACAO E REATERRO DE VALA,EM MATERIAL DE 2ªCATEGORIA,PARA LIGACAO PREDIAL DE ESGOTO SANITARIOESCAVACAO E REATERRO DE VALA,EM MATERIAL DE 2ªCATEGORIA,PARAESCAVACAO E REATERRO DE VALA,EM MATERIAL DE 2ªCATEGORIA,PARA</v>
      </c>
      <c r="C1934" s="141" t="s">
        <v>24606</v>
      </c>
      <c r="D1934" s="141" t="s">
        <v>24603</v>
      </c>
      <c r="I1934" s="141" t="s">
        <v>285</v>
      </c>
      <c r="J1934" s="649">
        <v>90.57</v>
      </c>
    </row>
    <row r="1935" spans="1:10" hidden="1">
      <c r="A1935" s="141" t="s">
        <v>24608</v>
      </c>
      <c r="B1935" s="141" t="str">
        <f t="shared" si="30"/>
        <v>ESCAVACAO E REATERRO DE VALA,EM MATERIAL DE 1ªCATEGORIA,PARA LIGACAO DE AGUA POTAVELESCAVACAO E REATERRO DE VALA,EM MATERIAL DE 1ªCATEGORIA,PARAESCAVACAO E REATERRO DE VALA,EM MATERIAL DE 1ªCATEGORIA,PARA</v>
      </c>
      <c r="C1935" s="141" t="s">
        <v>24602</v>
      </c>
      <c r="D1935" s="141" t="s">
        <v>24609</v>
      </c>
      <c r="I1935" s="141" t="s">
        <v>285</v>
      </c>
      <c r="J1935" s="649">
        <v>9.9499999999999993</v>
      </c>
    </row>
    <row r="1936" spans="1:10" hidden="1">
      <c r="A1936" s="141" t="s">
        <v>24610</v>
      </c>
      <c r="B1936" s="141" t="str">
        <f t="shared" si="30"/>
        <v>ESCAVACAO E REATERRO DE VALA,EM MATERIAL DE 1ªCATEGORIA,PARA LIGACAO DE AGUA POTAVELESCAVACAO E REATERRO DE VALA,EM MATERIAL DE 1ªCATEGORIA,PARAESCAVACAO E REATERRO DE VALA,EM MATERIAL DE 1ªCATEGORIA,PARA</v>
      </c>
      <c r="C1936" s="141" t="s">
        <v>24602</v>
      </c>
      <c r="D1936" s="141" t="s">
        <v>24609</v>
      </c>
      <c r="I1936" s="141" t="s">
        <v>285</v>
      </c>
      <c r="J1936" s="649">
        <v>8.6199999999999992</v>
      </c>
    </row>
    <row r="1937" spans="1:10" hidden="1">
      <c r="A1937" s="141" t="s">
        <v>24611</v>
      </c>
      <c r="B1937" s="141" t="str">
        <f t="shared" si="30"/>
        <v>ESCAVACAO E REATERRO DE VALA,EM MATERIAL DE 2ª CATEGORIA,PARA LIGACAO DE AGUA POTAVELESCAVACAO E REATERRO DE VALA,EM MATERIAL DE 2ª CATEGORIA,PARESCAVACAO E REATERRO DE VALA,EM MATERIAL DE 2ª CATEGORIA,PAR</v>
      </c>
      <c r="C1937" s="141" t="s">
        <v>24612</v>
      </c>
      <c r="D1937" s="141" t="s">
        <v>24613</v>
      </c>
      <c r="I1937" s="141" t="s">
        <v>285</v>
      </c>
      <c r="J1937" s="649">
        <v>20.9</v>
      </c>
    </row>
    <row r="1938" spans="1:10" hidden="1">
      <c r="A1938" s="141" t="s">
        <v>24614</v>
      </c>
      <c r="B1938" s="141" t="str">
        <f t="shared" si="30"/>
        <v>ESCAVACAO E REATERRO DE VALA,EM MATERIAL DE 2ª CATEGORIA,PARA LIGACAO DE AGUA POTAVELESCAVACAO E REATERRO DE VALA,EM MATERIAL DE 2ª CATEGORIA,PARESCAVACAO E REATERRO DE VALA,EM MATERIAL DE 2ª CATEGORIA,PAR</v>
      </c>
      <c r="C1938" s="141" t="s">
        <v>24612</v>
      </c>
      <c r="D1938" s="141" t="s">
        <v>24613</v>
      </c>
      <c r="I1938" s="141" t="s">
        <v>285</v>
      </c>
      <c r="J1938" s="649">
        <v>18.11</v>
      </c>
    </row>
    <row r="1939" spans="1:10" hidden="1">
      <c r="A1939" s="141" t="s">
        <v>24615</v>
      </c>
      <c r="B1939" s="141" t="str">
        <f t="shared" si="30"/>
        <v>ESCAVACAO MANUAL DE VALA/CAVA EM MATERIAL DE 1ªCATEGORIA ATE 1,50M DE PROFUNDIDADE,EM BECOS DE ATE 2,00M DE LARGURA COMESCAVACAO MANUAL DE VALA/CAVA EM MATERIAL DE 1ªCATEGORIA ATEIMPOSSIBILIDADE DE ENTRADA DE CAMINHAO OU EQUIPAMENTO MOTORIZADO PARA RETIRADA DO MATERIAL,EM FAVELAS,EXCLUSIVE ESCORAMENTO E ESGOTAMENTOESCAVACAO MANUAL DE VALA/CAVA EM MATERIAL DE 1ªCATEGORIA ATE</v>
      </c>
      <c r="C1939" s="141" t="s">
        <v>24616</v>
      </c>
      <c r="D1939" s="141" t="s">
        <v>24617</v>
      </c>
      <c r="E1939" s="141" t="s">
        <v>24618</v>
      </c>
      <c r="F1939" s="141" t="s">
        <v>24619</v>
      </c>
      <c r="G1939" s="141" t="s">
        <v>24620</v>
      </c>
      <c r="I1939" s="141" t="s">
        <v>4524</v>
      </c>
      <c r="J1939" s="649">
        <v>83.62</v>
      </c>
    </row>
    <row r="1940" spans="1:10" hidden="1">
      <c r="A1940" s="141" t="s">
        <v>24621</v>
      </c>
      <c r="B1940" s="141" t="str">
        <f t="shared" si="30"/>
        <v>ESCAVACAO MANUAL DE VALA/CAVA EM MATERIAL DE 1ªCATEGORIA ATE 1,50M DE PROFUNDIDADE,EM BECOS DE ATE 2,00M DE LARGURA COMESCAVACAO MANUAL DE VALA/CAVA EM MATERIAL DE 1ªCATEGORIA ATEIMPOSSIBILIDADE DE ENTRADA DE CAMINHAO OU EQUIPAMENTO MOTORIZADO PARA RETIRADA DO MATERIAL,EM FAVELAS,EXCLUSIVE ESCORAMENTO E ESGOTAMENTOESCAVACAO MANUAL DE VALA/CAVA EM MATERIAL DE 1ªCATEGORIA ATE</v>
      </c>
      <c r="C1940" s="141" t="s">
        <v>24616</v>
      </c>
      <c r="D1940" s="141" t="s">
        <v>24617</v>
      </c>
      <c r="E1940" s="141" t="s">
        <v>24618</v>
      </c>
      <c r="F1940" s="141" t="s">
        <v>24619</v>
      </c>
      <c r="G1940" s="141" t="s">
        <v>24620</v>
      </c>
      <c r="I1940" s="141" t="s">
        <v>4524</v>
      </c>
      <c r="J1940" s="649">
        <v>72.459999999999994</v>
      </c>
    </row>
    <row r="1941" spans="1:10" hidden="1">
      <c r="A1941" s="141" t="s">
        <v>24622</v>
      </c>
      <c r="B1941" s="141" t="str">
        <f t="shared" si="30"/>
        <v>ESCAVACAO MANUAL DE VALA/CAVA EM MATERIAL DE 1ªCATEGORIA ENTRE 1,50 E 3,00M DE PROFUNDIDADE,EM BECOS DE ATE 2,00M DE LARESCAVACAO MANUAL DE VALA/CAVA EM MATERIAL DE 1ªCATEGORIA ENTGURA COM IMPOSSIBILIDADE DE ENTRADA DE CAMINHAO OU EQUIPAMENTO MOTORIZADO PARA RETIRADA DO MATERIAL,EM FAVELAS,EXCLUSIVE ESCORAMENTO E ESGOTAMENTOESCAVACAO MANUAL DE VALA/CAVA EM MATERIAL DE 1ªCATEGORIA ENT</v>
      </c>
      <c r="C1941" s="141" t="s">
        <v>24623</v>
      </c>
      <c r="D1941" s="141" t="s">
        <v>24624</v>
      </c>
      <c r="E1941" s="141" t="s">
        <v>24625</v>
      </c>
      <c r="F1941" s="141" t="s">
        <v>24626</v>
      </c>
      <c r="G1941" s="141" t="s">
        <v>24627</v>
      </c>
      <c r="I1941" s="141" t="s">
        <v>4524</v>
      </c>
      <c r="J1941" s="649">
        <v>107.51</v>
      </c>
    </row>
    <row r="1942" spans="1:10" hidden="1">
      <c r="A1942" s="141" t="s">
        <v>24628</v>
      </c>
      <c r="B1942" s="141" t="str">
        <f t="shared" si="30"/>
        <v>ESCAVACAO MANUAL DE VALA/CAVA EM MATERIAL DE 1ªCATEGORIA ENTRE 1,50 E 3,00M DE PROFUNDIDADE,EM BECOS DE ATE 2,00M DE LARESCAVACAO MANUAL DE VALA/CAVA EM MATERIAL DE 1ªCATEGORIA ENTGURA COM IMPOSSIBILIDADE DE ENTRADA DE CAMINHAO OU EQUIPAMENTO MOTORIZADO PARA RETIRADA DO MATERIAL,EM FAVELAS,EXCLUSIVE ESCORAMENTO E ESGOTAMENTOESCAVACAO MANUAL DE VALA/CAVA EM MATERIAL DE 1ªCATEGORIA ENT</v>
      </c>
      <c r="C1942" s="141" t="s">
        <v>24623</v>
      </c>
      <c r="D1942" s="141" t="s">
        <v>24624</v>
      </c>
      <c r="E1942" s="141" t="s">
        <v>24625</v>
      </c>
      <c r="F1942" s="141" t="s">
        <v>24626</v>
      </c>
      <c r="G1942" s="141" t="s">
        <v>24627</v>
      </c>
      <c r="I1942" s="141" t="s">
        <v>4524</v>
      </c>
      <c r="J1942" s="649">
        <v>93.16</v>
      </c>
    </row>
    <row r="1943" spans="1:10" hidden="1">
      <c r="A1943" s="141" t="s">
        <v>24629</v>
      </c>
      <c r="B1943" s="141" t="str">
        <f t="shared" si="30"/>
        <v>ESCAVACAO MANUAL DE VALA/CAVA EM MATERIAL DE 1ªCATEGORIA ENTRE 3,00 E 4,50M DE PROFUNDIDADE,EM BECOS DE ATE 2,00M DE LARESCAVACAO MANUAL DE VALA/CAVA EM MATERIAL DE 1ªCATEGORIA ENTGURA COM IMPOSSIBILIDADE DE ENTRADA DE CAMINHAO OU EQUIPAMENTO MOTORIZADO PARA RETIRADA DO MATERIAL,EM FAVELAS,EXCLUSIVE ESCORAMENTO E ESGOTAMENTOESCAVACAO MANUAL DE VALA/CAVA EM MATERIAL DE 1ªCATEGORIA ENT</v>
      </c>
      <c r="C1943" s="141" t="s">
        <v>24623</v>
      </c>
      <c r="D1943" s="141" t="s">
        <v>24630</v>
      </c>
      <c r="E1943" s="141" t="s">
        <v>24625</v>
      </c>
      <c r="F1943" s="141" t="s">
        <v>24626</v>
      </c>
      <c r="G1943" s="141" t="s">
        <v>24627</v>
      </c>
      <c r="I1943" s="141" t="s">
        <v>4524</v>
      </c>
      <c r="J1943" s="649">
        <v>143.35</v>
      </c>
    </row>
    <row r="1944" spans="1:10" hidden="1">
      <c r="A1944" s="141" t="s">
        <v>24631</v>
      </c>
      <c r="B1944" s="141" t="str">
        <f t="shared" si="30"/>
        <v>ESCAVACAO MANUAL DE VALA/CAVA EM MATERIAL DE 1ªCATEGORIA ENTRE 3,00 E 4,50M DE PROFUNDIDADE,EM BECOS DE ATE 2,00M DE LARESCAVACAO MANUAL DE VALA/CAVA EM MATERIAL DE 1ªCATEGORIA ENTGURA COM IMPOSSIBILIDADE DE ENTRADA DE CAMINHAO OU EQUIPAMENTO MOTORIZADO PARA RETIRADA DO MATERIAL,EM FAVELAS,EXCLUSIVE ESCORAMENTO E ESGOTAMENTOESCAVACAO MANUAL DE VALA/CAVA EM MATERIAL DE 1ªCATEGORIA ENT</v>
      </c>
      <c r="C1944" s="141" t="s">
        <v>24623</v>
      </c>
      <c r="D1944" s="141" t="s">
        <v>24630</v>
      </c>
      <c r="E1944" s="141" t="s">
        <v>24625</v>
      </c>
      <c r="F1944" s="141" t="s">
        <v>24626</v>
      </c>
      <c r="G1944" s="141" t="s">
        <v>24627</v>
      </c>
      <c r="I1944" s="141" t="s">
        <v>4524</v>
      </c>
      <c r="J1944" s="649">
        <v>124.21</v>
      </c>
    </row>
    <row r="1945" spans="1:10" hidden="1">
      <c r="A1945" s="141" t="s">
        <v>24632</v>
      </c>
      <c r="B1945" s="141" t="str">
        <f t="shared" si="30"/>
        <v>ESCAVACAO MANUAL DE VALA/CAVA EM LODO OU LAMA ATE 1,50M DE PROFUNDIDADE,EM BECOS DE ATE 2,00M DE LARGURA,EM FAVELAS,EXCLESCAVACAO MANUAL DE VALA/CAVA EM LODO OU LAMA ATE 1,50M DE PUSIVE ESCORAMENTO E ESGOTAMENTOESCAVACAO MANUAL DE VALA/CAVA EM LODO OU LAMA ATE 1,50M DE P</v>
      </c>
      <c r="C1945" s="141" t="s">
        <v>24633</v>
      </c>
      <c r="D1945" s="141" t="s">
        <v>24634</v>
      </c>
      <c r="E1945" s="141" t="s">
        <v>24635</v>
      </c>
      <c r="I1945" s="141" t="s">
        <v>4524</v>
      </c>
      <c r="J1945" s="649">
        <v>126.02</v>
      </c>
    </row>
    <row r="1946" spans="1:10" hidden="1">
      <c r="A1946" s="141" t="s">
        <v>24636</v>
      </c>
      <c r="B1946" s="141" t="str">
        <f t="shared" si="30"/>
        <v>ESCAVACAO MANUAL DE VALA/CAVA EM LODO OU LAMA ATE 1,50M DE PROFUNDIDADE,EM BECOS DE ATE 2,00M DE LARGURA,EM FAVELAS,EXCLESCAVACAO MANUAL DE VALA/CAVA EM LODO OU LAMA ATE 1,50M DE PUSIVE ESCORAMENTO E ESGOTAMENTOESCAVACAO MANUAL DE VALA/CAVA EM LODO OU LAMA ATE 1,50M DE P</v>
      </c>
      <c r="C1946" s="141" t="s">
        <v>24633</v>
      </c>
      <c r="D1946" s="141" t="s">
        <v>24634</v>
      </c>
      <c r="E1946" s="141" t="s">
        <v>24635</v>
      </c>
      <c r="I1946" s="141" t="s">
        <v>4524</v>
      </c>
      <c r="J1946" s="649">
        <v>109.2</v>
      </c>
    </row>
    <row r="1947" spans="1:10" hidden="1">
      <c r="A1947" s="141" t="s">
        <v>24637</v>
      </c>
      <c r="B1947" s="141" t="str">
        <f t="shared" si="30"/>
        <v>ESCAVACAO MANUAL DE VALA/CAVA EM LODO OU LAMA COM PROFUNDIDADE ENTRE 1,50 E 3,00M,EM BECOS DE ATE 2,00M DE LARGURA,EM FAESCAVACAO MANUAL DE VALA/CAVA EM LODO OU LAMA COM PROFUNDIDAVELAS,EXCLUSIVE ESCORAMENTO E ESGOTAMENTOESCAVACAO MANUAL DE VALA/CAVA EM LODO OU LAMA COM PROFUNDIDA</v>
      </c>
      <c r="C1947" s="141" t="s">
        <v>24638</v>
      </c>
      <c r="D1947" s="141" t="s">
        <v>24639</v>
      </c>
      <c r="E1947" s="141" t="s">
        <v>24640</v>
      </c>
      <c r="I1947" s="141" t="s">
        <v>4524</v>
      </c>
      <c r="J1947" s="649">
        <v>228.96</v>
      </c>
    </row>
    <row r="1948" spans="1:10" hidden="1">
      <c r="A1948" s="141" t="s">
        <v>24641</v>
      </c>
      <c r="B1948" s="141" t="str">
        <f t="shared" si="30"/>
        <v>ESCAVACAO MANUAL DE VALA/CAVA EM LODO OU LAMA COM PROFUNDIDADE ENTRE 1,50 E 3,00M,EM BECOS DE ATE 2,00M DE LARGURA,EM FAESCAVACAO MANUAL DE VALA/CAVA EM LODO OU LAMA COM PROFUNDIDAVELAS,EXCLUSIVE ESCORAMENTO E ESGOTAMENTOESCAVACAO MANUAL DE VALA/CAVA EM LODO OU LAMA COM PROFUNDIDA</v>
      </c>
      <c r="C1948" s="141" t="s">
        <v>24638</v>
      </c>
      <c r="D1948" s="141" t="s">
        <v>24639</v>
      </c>
      <c r="E1948" s="141" t="s">
        <v>24640</v>
      </c>
      <c r="I1948" s="141" t="s">
        <v>4524</v>
      </c>
      <c r="J1948" s="649">
        <v>198.4</v>
      </c>
    </row>
    <row r="1949" spans="1:10" hidden="1">
      <c r="A1949" s="141" t="s">
        <v>24642</v>
      </c>
      <c r="B1949" s="141" t="str">
        <f t="shared" si="30"/>
        <v>ESCAVACAO MANUAL DE VALA EM MATERIAL DE 1ªCATEGORIA,COM ESCORAMENTO E ESGOTAMENTO MANUALESCAVACAO MANUAL DE VALA EM MATERIAL DE 1ªCATEGORIA,COM ESCOESCAVACAO MANUAL DE VALA EM MATERIAL DE 1ªCATEGORIA,COM ESCO</v>
      </c>
      <c r="C1949" s="141" t="s">
        <v>24643</v>
      </c>
      <c r="D1949" s="141" t="s">
        <v>24644</v>
      </c>
      <c r="I1949" s="141" t="s">
        <v>4524</v>
      </c>
      <c r="J1949" s="649">
        <v>257.98</v>
      </c>
    </row>
    <row r="1950" spans="1:10" hidden="1">
      <c r="A1950" s="141" t="s">
        <v>24645</v>
      </c>
      <c r="B1950" s="141" t="str">
        <f t="shared" si="30"/>
        <v>ESCAVACAO MANUAL DE VALA EM MATERIAL DE 1ªCATEGORIA,COM ESCORAMENTO E ESGOTAMENTO MANUALESCAVACAO MANUAL DE VALA EM MATERIAL DE 1ªCATEGORIA,COM ESCOESCAVACAO MANUAL DE VALA EM MATERIAL DE 1ªCATEGORIA,COM ESCO</v>
      </c>
      <c r="C1950" s="141" t="s">
        <v>24643</v>
      </c>
      <c r="D1950" s="141" t="s">
        <v>24644</v>
      </c>
      <c r="I1950" s="141" t="s">
        <v>4524</v>
      </c>
      <c r="J1950" s="649">
        <v>240.71</v>
      </c>
    </row>
    <row r="1951" spans="1:10" hidden="1">
      <c r="A1951" s="141" t="s">
        <v>24646</v>
      </c>
      <c r="B1951" s="141" t="str">
        <f t="shared" si="30"/>
        <v>ESCAVACAO DE VALA/CAVA A FOGO EM MATERIAL DE 2ª CATEGORIA(MOLEDO OU ROCHA DECOMPOSTA),ATE 1,50M DE PROFUNDIDADE,FURACAOESCAVACAO DE VALA/CAVA A FOGO EM MATERIAL DE 2ª CATEGORIA(MOA BARRA MINA,INCLUSIVE EMPILHAMENTO DO MATERIAL PARA REMOCAOESCAVACAO DE VALA/CAVA A FOGO EM MATERIAL DE 2ª CATEGORIA(MO</v>
      </c>
      <c r="C1951" s="141" t="s">
        <v>24647</v>
      </c>
      <c r="D1951" s="141" t="s">
        <v>24648</v>
      </c>
      <c r="E1951" s="141" t="s">
        <v>24649</v>
      </c>
      <c r="I1951" s="141" t="s">
        <v>4524</v>
      </c>
      <c r="J1951" s="649">
        <v>244.08</v>
      </c>
    </row>
    <row r="1952" spans="1:10" hidden="1">
      <c r="A1952" s="141" t="s">
        <v>24650</v>
      </c>
      <c r="B1952" s="141" t="str">
        <f t="shared" si="30"/>
        <v>ESCAVACAO DE VALA/CAVA A FOGO EM MATERIAL DE 2ª CATEGORIA(MOLEDO OU ROCHA DECOMPOSTA),ATE 1,50M DE PROFUNDIDADE,FURACAOESCAVACAO DE VALA/CAVA A FOGO EM MATERIAL DE 2ª CATEGORIA(MOA BARRA MINA,INCLUSIVE EMPILHAMENTO DO MATERIAL PARA REMOCAOESCAVACAO DE VALA/CAVA A FOGO EM MATERIAL DE 2ª CATEGORIA(MO</v>
      </c>
      <c r="C1952" s="141" t="s">
        <v>24647</v>
      </c>
      <c r="D1952" s="141" t="s">
        <v>24648</v>
      </c>
      <c r="E1952" s="141" t="s">
        <v>24649</v>
      </c>
      <c r="I1952" s="141" t="s">
        <v>4524</v>
      </c>
      <c r="J1952" s="649">
        <v>211.49</v>
      </c>
    </row>
    <row r="1953" spans="1:10" hidden="1">
      <c r="A1953" s="141" t="s">
        <v>24651</v>
      </c>
      <c r="B1953" s="141" t="str">
        <f t="shared" si="30"/>
        <v>ESCAVACAO DE VALA/CAVA A FOGO EM MATERIAL DE 2ªCATEGORIA(MOLEDO OU ROCHA DECOMPOSTA),ENTRE 1,50 E 3,00M DE PROFUNDIDADE,ESCAVACAO DE VALA/CAVA A FOGO EM MATERIAL DE 2ªCATEGORIA(MOLFURACAO A BARRA MINA,INCLUSIVE EMPILHAMENTO DO MATERIAL PARA REMOCAOESCAVACAO DE VALA/CAVA A FOGO EM MATERIAL DE 2ªCATEGORIA(MOL</v>
      </c>
      <c r="C1953" s="141" t="s">
        <v>24652</v>
      </c>
      <c r="D1953" s="141" t="s">
        <v>24653</v>
      </c>
      <c r="E1953" s="141" t="s">
        <v>24654</v>
      </c>
      <c r="F1953" s="141" t="s">
        <v>24655</v>
      </c>
      <c r="I1953" s="141" t="s">
        <v>4524</v>
      </c>
      <c r="J1953" s="649">
        <v>251.56</v>
      </c>
    </row>
    <row r="1954" spans="1:10" hidden="1">
      <c r="A1954" s="141" t="s">
        <v>24656</v>
      </c>
      <c r="B1954" s="141" t="str">
        <f t="shared" si="30"/>
        <v>ESCAVACAO DE VALA/CAVA A FOGO EM MATERIAL DE 2ªCATEGORIA(MOLEDO OU ROCHA DECOMPOSTA),ENTRE 1,50 E 3,00M DE PROFUNDIDADE,ESCAVACAO DE VALA/CAVA A FOGO EM MATERIAL DE 2ªCATEGORIA(MOLFURACAO A BARRA MINA,INCLUSIVE EMPILHAMENTO DO MATERIAL PARA REMOCAOESCAVACAO DE VALA/CAVA A FOGO EM MATERIAL DE 2ªCATEGORIA(MOL</v>
      </c>
      <c r="C1954" s="141" t="s">
        <v>24652</v>
      </c>
      <c r="D1954" s="141" t="s">
        <v>24653</v>
      </c>
      <c r="E1954" s="141" t="s">
        <v>24654</v>
      </c>
      <c r="F1954" s="141" t="s">
        <v>24655</v>
      </c>
      <c r="I1954" s="141" t="s">
        <v>4524</v>
      </c>
      <c r="J1954" s="649">
        <v>217.97</v>
      </c>
    </row>
    <row r="1955" spans="1:10" hidden="1">
      <c r="A1955" s="141" t="s">
        <v>24657</v>
      </c>
      <c r="B1955" s="141" t="str">
        <f t="shared" si="30"/>
        <v>ESCAVACAO DE VALA/CAVA A FOGO EM MATERIAL DE 2ªCATEGORIA(MOLEDO OU ROCHA DECOMPOSTA),ENTRE 3,00 E 4,50M DE PROFUNDIDADE,ESCAVACAO DE VALA/CAVA A FOGO EM MATERIAL DE 2ªCATEGORIA(MOLFURACAO A BARRA MINA,INCLUSIVE EMPILHAMENTO DO MATERIAL PARA REMOCAOESCAVACAO DE VALA/CAVA A FOGO EM MATERIAL DE 2ªCATEGORIA(MOL</v>
      </c>
      <c r="C1955" s="141" t="s">
        <v>24652</v>
      </c>
      <c r="D1955" s="141" t="s">
        <v>24658</v>
      </c>
      <c r="E1955" s="141" t="s">
        <v>24654</v>
      </c>
      <c r="F1955" s="141" t="s">
        <v>24655</v>
      </c>
      <c r="I1955" s="141" t="s">
        <v>4524</v>
      </c>
      <c r="J1955" s="649">
        <v>261.02</v>
      </c>
    </row>
    <row r="1956" spans="1:10" hidden="1">
      <c r="A1956" s="141" t="s">
        <v>24659</v>
      </c>
      <c r="B1956" s="141" t="str">
        <f t="shared" si="30"/>
        <v>ESCAVACAO DE VALA/CAVA A FOGO EM MATERIAL DE 2ªCATEGORIA(MOLEDO OU ROCHA DECOMPOSTA),ENTRE 3,00 E 4,50M DE PROFUNDIDADE,ESCAVACAO DE VALA/CAVA A FOGO EM MATERIAL DE 2ªCATEGORIA(MOLFURACAO A BARRA MINA,INCLUSIVE EMPILHAMENTO DO MATERIAL PARA REMOCAOESCAVACAO DE VALA/CAVA A FOGO EM MATERIAL DE 2ªCATEGORIA(MOL</v>
      </c>
      <c r="C1956" s="141" t="s">
        <v>24652</v>
      </c>
      <c r="D1956" s="141" t="s">
        <v>24658</v>
      </c>
      <c r="E1956" s="141" t="s">
        <v>24654</v>
      </c>
      <c r="F1956" s="141" t="s">
        <v>24655</v>
      </c>
      <c r="I1956" s="141" t="s">
        <v>4524</v>
      </c>
      <c r="J1956" s="649">
        <v>226.17</v>
      </c>
    </row>
    <row r="1957" spans="1:10" hidden="1">
      <c r="A1957" s="141" t="s">
        <v>24660</v>
      </c>
      <c r="B1957" s="141" t="str">
        <f t="shared" si="30"/>
        <v>ESCAVACAO DE VALA/CAVA A FOGO EM MATERIAL DE 2ªCATEGORIA(MOLEDO OU ROCHA DECOMPOSTA),ENTRE 4,50 E 6,00M DE PROFUNDIDADE,ESCAVACAO DE VALA/CAVA A FOGO EM MATERIAL DE 2ªCATEGORIA(MOLFURACAO A BARRA MINA,INCLUSIVE EMPILHAMENTO DO MATERIAL PARA REMOCAOESCAVACAO DE VALA/CAVA A FOGO EM MATERIAL DE 2ªCATEGORIA(MOL</v>
      </c>
      <c r="C1957" s="141" t="s">
        <v>24652</v>
      </c>
      <c r="D1957" s="141" t="s">
        <v>24661</v>
      </c>
      <c r="E1957" s="141" t="s">
        <v>24654</v>
      </c>
      <c r="F1957" s="141" t="s">
        <v>24655</v>
      </c>
      <c r="I1957" s="141" t="s">
        <v>4524</v>
      </c>
      <c r="J1957" s="649">
        <v>268.49</v>
      </c>
    </row>
    <row r="1958" spans="1:10" hidden="1">
      <c r="A1958" s="141" t="s">
        <v>24662</v>
      </c>
      <c r="B1958" s="141" t="str">
        <f t="shared" si="30"/>
        <v>ESCAVACAO DE VALA/CAVA A FOGO EM MATERIAL DE 2ªCATEGORIA(MOLEDO OU ROCHA DECOMPOSTA),ENTRE 4,50 E 6,00M DE PROFUNDIDADE,ESCAVACAO DE VALA/CAVA A FOGO EM MATERIAL DE 2ªCATEGORIA(MOLFURACAO A BARRA MINA,INCLUSIVE EMPILHAMENTO DO MATERIAL PARA REMOCAOESCAVACAO DE VALA/CAVA A FOGO EM MATERIAL DE 2ªCATEGORIA(MOL</v>
      </c>
      <c r="C1958" s="141" t="s">
        <v>24652</v>
      </c>
      <c r="D1958" s="141" t="s">
        <v>24661</v>
      </c>
      <c r="E1958" s="141" t="s">
        <v>24654</v>
      </c>
      <c r="F1958" s="141" t="s">
        <v>24655</v>
      </c>
      <c r="I1958" s="141" t="s">
        <v>4524</v>
      </c>
      <c r="J1958" s="649">
        <v>232.64</v>
      </c>
    </row>
    <row r="1959" spans="1:10" hidden="1">
      <c r="A1959" s="141" t="s">
        <v>24663</v>
      </c>
      <c r="B1959" s="141" t="str">
        <f t="shared" si="30"/>
        <v>ESCAVACAO DE VALA/CAVA A FOGO EM MATERIAL DE 2ªCATEGORIA(MOLEDO OU ROCHA DECOMPOSTA),ENTRE 6,00 E 7,50M DE PROFUNDIDADE,ESCAVACAO DE VALA/CAVA A FOGO EM MATERIAL DE 2ªCATEGORIA(MOLFURACAO A BARRA MINA,INCLUSIVE EMPILHAMENTO DO MATERIAL PARA REMOCAOESCAVACAO DE VALA/CAVA A FOGO EM MATERIAL DE 2ªCATEGORIA(MOL</v>
      </c>
      <c r="C1959" s="141" t="s">
        <v>24652</v>
      </c>
      <c r="D1959" s="141" t="s">
        <v>24664</v>
      </c>
      <c r="E1959" s="141" t="s">
        <v>24654</v>
      </c>
      <c r="F1959" s="141" t="s">
        <v>24655</v>
      </c>
      <c r="I1959" s="141" t="s">
        <v>4524</v>
      </c>
      <c r="J1959" s="649">
        <v>280.95</v>
      </c>
    </row>
    <row r="1960" spans="1:10" hidden="1">
      <c r="A1960" s="141" t="s">
        <v>24665</v>
      </c>
      <c r="B1960" s="141" t="str">
        <f t="shared" si="30"/>
        <v>ESCAVACAO DE VALA/CAVA A FOGO EM MATERIAL DE 2ªCATEGORIA(MOLEDO OU ROCHA DECOMPOSTA),ENTRE 6,00 E 7,50M DE PROFUNDIDADE,ESCAVACAO DE VALA/CAVA A FOGO EM MATERIAL DE 2ªCATEGORIA(MOLFURACAO A BARRA MINA,INCLUSIVE EMPILHAMENTO DO MATERIAL PARA REMOCAOESCAVACAO DE VALA/CAVA A FOGO EM MATERIAL DE 2ªCATEGORIA(MOL</v>
      </c>
      <c r="C1960" s="141" t="s">
        <v>24652</v>
      </c>
      <c r="D1960" s="141" t="s">
        <v>24664</v>
      </c>
      <c r="E1960" s="141" t="s">
        <v>24654</v>
      </c>
      <c r="F1960" s="141" t="s">
        <v>24655</v>
      </c>
      <c r="I1960" s="141" t="s">
        <v>4524</v>
      </c>
      <c r="J1960" s="649">
        <v>243.43</v>
      </c>
    </row>
    <row r="1961" spans="1:10" hidden="1">
      <c r="A1961" s="141" t="s">
        <v>24666</v>
      </c>
      <c r="B1961" s="141" t="str">
        <f t="shared" si="30"/>
        <v>ESCAVACAO DE VALA/CAVA A FOGO EM MATERIAL DE 3ªCATEGORIA(ROCHA VIVA),ATE 1,50M DE PROFUNDIDADE,FURACAO A BARRA MINA,INCLESCAVACAO DE VALA/CAVA A FOGO EM MATERIAL DE 3ªCATEGORIA(ROCUSIVE EMPILHAMENTO DO MATERIAL PARA REMOCAOESCAVACAO DE VALA/CAVA A FOGO EM MATERIAL DE 3ªCATEGORIA(ROC</v>
      </c>
      <c r="C1961" s="141" t="s">
        <v>24667</v>
      </c>
      <c r="D1961" s="141" t="s">
        <v>24668</v>
      </c>
      <c r="E1961" s="141" t="s">
        <v>24669</v>
      </c>
      <c r="I1961" s="141" t="s">
        <v>4524</v>
      </c>
      <c r="J1961" s="649">
        <v>423.41</v>
      </c>
    </row>
    <row r="1962" spans="1:10" hidden="1">
      <c r="A1962" s="141" t="s">
        <v>24670</v>
      </c>
      <c r="B1962" s="141" t="str">
        <f t="shared" si="30"/>
        <v>ESCAVACAO DE VALA/CAVA A FOGO EM MATERIAL DE 3ªCATEGORIA(ROCHA VIVA),ATE 1,50M DE PROFUNDIDADE,FURACAO A BARRA MINA,INCLESCAVACAO DE VALA/CAVA A FOGO EM MATERIAL DE 3ªCATEGORIA(ROCUSIVE EMPILHAMENTO DO MATERIAL PARA REMOCAOESCAVACAO DE VALA/CAVA A FOGO EM MATERIAL DE 3ªCATEGORIA(ROC</v>
      </c>
      <c r="C1962" s="141" t="s">
        <v>24667</v>
      </c>
      <c r="D1962" s="141" t="s">
        <v>24668</v>
      </c>
      <c r="E1962" s="141" t="s">
        <v>24669</v>
      </c>
      <c r="I1962" s="141" t="s">
        <v>4524</v>
      </c>
      <c r="J1962" s="649">
        <v>366.88</v>
      </c>
    </row>
    <row r="1963" spans="1:10" hidden="1">
      <c r="A1963" s="141" t="s">
        <v>24671</v>
      </c>
      <c r="B1963" s="141" t="str">
        <f t="shared" si="30"/>
        <v>ESCAVACAO DE VALA/CAVA A FOGO EM MATERIAL DE 3ªCATEGORIA(ROCHA VIVA),ENTRE 1,50 E 3,00M DE PROFUNDIDADE,FURACAO A BARRAESCAVACAO DE VALA/CAVA A FOGO EM MATERIAL DE 3ªCATEGORIA(ROCMINA,INCLUSIVE EMPILHAMENTO DO MATERIAL PARA A REMOCAOESCAVACAO DE VALA/CAVA A FOGO EM MATERIAL DE 3ªCATEGORIA(ROC</v>
      </c>
      <c r="C1963" s="141" t="s">
        <v>24667</v>
      </c>
      <c r="D1963" s="141" t="s">
        <v>24672</v>
      </c>
      <c r="E1963" s="141" t="s">
        <v>24673</v>
      </c>
      <c r="I1963" s="141" t="s">
        <v>4524</v>
      </c>
      <c r="J1963" s="649">
        <v>436.36</v>
      </c>
    </row>
    <row r="1964" spans="1:10" hidden="1">
      <c r="A1964" s="141" t="s">
        <v>24674</v>
      </c>
      <c r="B1964" s="141" t="str">
        <f t="shared" si="30"/>
        <v>ESCAVACAO DE VALA/CAVA A FOGO EM MATERIAL DE 3ªCATEGORIA(ROCHA VIVA),ENTRE 1,50 E 3,00M DE PROFUNDIDADE,FURACAO A BARRAESCAVACAO DE VALA/CAVA A FOGO EM MATERIAL DE 3ªCATEGORIA(ROCMINA,INCLUSIVE EMPILHAMENTO DO MATERIAL PARA A REMOCAOESCAVACAO DE VALA/CAVA A FOGO EM MATERIAL DE 3ªCATEGORIA(ROC</v>
      </c>
      <c r="C1964" s="141" t="s">
        <v>24667</v>
      </c>
      <c r="D1964" s="141" t="s">
        <v>24672</v>
      </c>
      <c r="E1964" s="141" t="s">
        <v>24673</v>
      </c>
      <c r="I1964" s="141" t="s">
        <v>4524</v>
      </c>
      <c r="J1964" s="649">
        <v>378.1</v>
      </c>
    </row>
    <row r="1965" spans="1:10" hidden="1">
      <c r="A1965" s="141" t="s">
        <v>24675</v>
      </c>
      <c r="B1965" s="141" t="str">
        <f t="shared" si="30"/>
        <v>ESCAVACAO DE VALA/CAVA A FOGO EM MATERIAL DE 3ªCATEGORIA(ROCHA VIVA),ENTRE 3,00 E 4,50M DE PROFUNDIDADE,FURACAO A BARRAESCAVACAO DE VALA/CAVA A FOGO EM MATERIAL DE 3ªCATEGORIA(ROCMINA,INCLUSIVE EMPILHAMENTO DO MATERIAL PARA REMOCAOESCAVACAO DE VALA/CAVA A FOGO EM MATERIAL DE 3ªCATEGORIA(ROC</v>
      </c>
      <c r="C1965" s="141" t="s">
        <v>24667</v>
      </c>
      <c r="D1965" s="141" t="s">
        <v>24676</v>
      </c>
      <c r="E1965" s="141" t="s">
        <v>24677</v>
      </c>
      <c r="I1965" s="141" t="s">
        <v>4524</v>
      </c>
      <c r="J1965" s="649">
        <v>453.3</v>
      </c>
    </row>
    <row r="1966" spans="1:10" hidden="1">
      <c r="A1966" s="141" t="s">
        <v>24678</v>
      </c>
      <c r="B1966" s="141" t="str">
        <f t="shared" si="30"/>
        <v>ESCAVACAO DE VALA/CAVA A FOGO EM MATERIAL DE 3ªCATEGORIA(ROCHA VIVA),ENTRE 3,00 E 4,50M DE PROFUNDIDADE,FURACAO A BARRAESCAVACAO DE VALA/CAVA A FOGO EM MATERIAL DE 3ªCATEGORIA(ROCMINA,INCLUSIVE EMPILHAMENTO DO MATERIAL PARA REMOCAOESCAVACAO DE VALA/CAVA A FOGO EM MATERIAL DE 3ªCATEGORIA(ROC</v>
      </c>
      <c r="C1966" s="141" t="s">
        <v>24667</v>
      </c>
      <c r="D1966" s="141" t="s">
        <v>24676</v>
      </c>
      <c r="E1966" s="141" t="s">
        <v>24677</v>
      </c>
      <c r="I1966" s="141" t="s">
        <v>4524</v>
      </c>
      <c r="J1966" s="649">
        <v>392.78</v>
      </c>
    </row>
    <row r="1967" spans="1:10" hidden="1">
      <c r="A1967" s="141" t="s">
        <v>24679</v>
      </c>
      <c r="B1967" s="141" t="str">
        <f t="shared" si="30"/>
        <v>ESCAVACAO DE VALA/CAVA A FOGO EM MATERIAL DE 3ªCATEGORIA(ROCHA VIVA),ENTRE 4,50 E 6,00M DE PROFUNDIDADE,FURACAO A BARRAESCAVACAO DE VALA/CAVA A FOGO EM MATERIAL DE 3ªCATEGORIA(ROCMINA,INCLUSIVE EMPILHAMENTO DO MATERIAL PARA REMOCAOESCAVACAO DE VALA/CAVA A FOGO EM MATERIAL DE 3ªCATEGORIA(ROC</v>
      </c>
      <c r="C1967" s="141" t="s">
        <v>24667</v>
      </c>
      <c r="D1967" s="141" t="s">
        <v>24680</v>
      </c>
      <c r="E1967" s="141" t="s">
        <v>24677</v>
      </c>
      <c r="I1967" s="141" t="s">
        <v>4524</v>
      </c>
      <c r="J1967" s="649">
        <v>465.75</v>
      </c>
    </row>
    <row r="1968" spans="1:10" hidden="1">
      <c r="A1968" s="141" t="s">
        <v>24681</v>
      </c>
      <c r="B1968" s="141" t="str">
        <f t="shared" si="30"/>
        <v>ESCAVACAO DE VALA/CAVA A FOGO EM MATERIAL DE 3ªCATEGORIA(ROCHA VIVA),ENTRE 4,50 E 6,00M DE PROFUNDIDADE,FURACAO A BARRAESCAVACAO DE VALA/CAVA A FOGO EM MATERIAL DE 3ªCATEGORIA(ROCMINA,INCLUSIVE EMPILHAMENTO DO MATERIAL PARA REMOCAOESCAVACAO DE VALA/CAVA A FOGO EM MATERIAL DE 3ªCATEGORIA(ROC</v>
      </c>
      <c r="C1968" s="141" t="s">
        <v>24667</v>
      </c>
      <c r="D1968" s="141" t="s">
        <v>24680</v>
      </c>
      <c r="E1968" s="141" t="s">
        <v>24677</v>
      </c>
      <c r="I1968" s="141" t="s">
        <v>4524</v>
      </c>
      <c r="J1968" s="649">
        <v>403.57</v>
      </c>
    </row>
    <row r="1969" spans="1:10" hidden="1">
      <c r="A1969" s="141" t="s">
        <v>24682</v>
      </c>
      <c r="B1969" s="141" t="str">
        <f t="shared" si="30"/>
        <v>ESCAVACAO DE VALA/CAVA A FOGO EM MATERIAL DE 3ªCATEGORIA(ROCHA VIVA),ENTRE 6,00 E 7,50M DE PROFUNDIDADE,FURACAO A BARRAESCAVACAO DE VALA/CAVA A FOGO EM MATERIAL DE 3ªCATEGORIA(ROCMINA,INCLUSIVE EMPILHAMENTO DO MATERIAL PARA REMOCAOESCAVACAO DE VALA/CAVA A FOGO EM MATERIAL DE 3ªCATEGORIA(ROC</v>
      </c>
      <c r="C1969" s="141" t="s">
        <v>24667</v>
      </c>
      <c r="D1969" s="141" t="s">
        <v>24683</v>
      </c>
      <c r="E1969" s="141" t="s">
        <v>24677</v>
      </c>
      <c r="I1969" s="141" t="s">
        <v>4524</v>
      </c>
      <c r="J1969" s="649">
        <v>487.17</v>
      </c>
    </row>
    <row r="1970" spans="1:10" hidden="1">
      <c r="A1970" s="141" t="s">
        <v>24684</v>
      </c>
      <c r="B1970" s="141" t="str">
        <f t="shared" si="30"/>
        <v>ESCAVACAO DE VALA/CAVA A FOGO EM MATERIAL DE 3ªCATEGORIA(ROCHA VIVA),ENTRE 6,00 E 7,50M DE PROFUNDIDADE,FURACAO A BARRAESCAVACAO DE VALA/CAVA A FOGO EM MATERIAL DE 3ªCATEGORIA(ROCMINA,INCLUSIVE EMPILHAMENTO DO MATERIAL PARA REMOCAOESCAVACAO DE VALA/CAVA A FOGO EM MATERIAL DE 3ªCATEGORIA(ROC</v>
      </c>
      <c r="C1970" s="141" t="s">
        <v>24667</v>
      </c>
      <c r="D1970" s="141" t="s">
        <v>24683</v>
      </c>
      <c r="E1970" s="141" t="s">
        <v>24677</v>
      </c>
      <c r="I1970" s="141" t="s">
        <v>4524</v>
      </c>
      <c r="J1970" s="649">
        <v>422.13</v>
      </c>
    </row>
    <row r="1971" spans="1:10" hidden="1">
      <c r="A1971" s="141" t="s">
        <v>24685</v>
      </c>
      <c r="B1971" s="141" t="str">
        <f t="shared" si="30"/>
        <v>ESCAVACAO A FOGO EM MATERIAL DE 2ªCATEGORIA(MOLEDO OU ROCHADECOMPOSTA),A CEU ABERTO,FURACAO A BARRA MINAESCAVACAO A FOGO EM MATERIAL DE 2ªCATEGORIA(MOLEDO OU ROCHAESCAVACAO A FOGO EM MATERIAL DE 2ªCATEGORIA(MOLEDO OU ROCHA</v>
      </c>
      <c r="C1971" s="141" t="s">
        <v>24686</v>
      </c>
      <c r="D1971" s="141" t="s">
        <v>24687</v>
      </c>
      <c r="I1971" s="141" t="s">
        <v>4524</v>
      </c>
      <c r="J1971" s="649">
        <v>139.47</v>
      </c>
    </row>
    <row r="1972" spans="1:10" hidden="1">
      <c r="A1972" s="141" t="s">
        <v>24688</v>
      </c>
      <c r="B1972" s="141" t="str">
        <f t="shared" si="30"/>
        <v>ESCAVACAO A FOGO EM MATERIAL DE 2ªCATEGORIA(MOLEDO OU ROCHADECOMPOSTA),A CEU ABERTO,FURACAO A BARRA MINAESCAVACAO A FOGO EM MATERIAL DE 2ªCATEGORIA(MOLEDO OU ROCHAESCAVACAO A FOGO EM MATERIAL DE 2ªCATEGORIA(MOLEDO OU ROCHA</v>
      </c>
      <c r="C1972" s="141" t="s">
        <v>24686</v>
      </c>
      <c r="D1972" s="141" t="s">
        <v>24687</v>
      </c>
      <c r="I1972" s="141" t="s">
        <v>4524</v>
      </c>
      <c r="J1972" s="649">
        <v>120.85</v>
      </c>
    </row>
    <row r="1973" spans="1:10" hidden="1">
      <c r="A1973" s="141" t="s">
        <v>24689</v>
      </c>
      <c r="B1973" s="141" t="str">
        <f t="shared" si="30"/>
        <v>ESCAVACAO A FOGO EM MATERIAL DE 3ªCATEGORIA(ROCHA VIVA),A CEU ABERTO,FURACAO A BARRA MINAESCAVACAO A FOGO EM MATERIAL DE 3ªCATEGORIA(ROCHA VIVA),A CEESCAVACAO A FOGO EM MATERIAL DE 3ªCATEGORIA(ROCHA VIVA),A CE</v>
      </c>
      <c r="C1973" s="141" t="s">
        <v>24690</v>
      </c>
      <c r="D1973" s="141" t="s">
        <v>24691</v>
      </c>
      <c r="I1973" s="141" t="s">
        <v>4524</v>
      </c>
      <c r="J1973" s="649">
        <v>296.39</v>
      </c>
    </row>
    <row r="1974" spans="1:10" hidden="1">
      <c r="A1974" s="141" t="s">
        <v>24692</v>
      </c>
      <c r="B1974" s="141" t="str">
        <f t="shared" si="30"/>
        <v>ESCAVACAO A FOGO EM MATERIAL DE 3ªCATEGORIA(ROCHA VIVA),A CEU ABERTO,FURACAO A BARRA MINAESCAVACAO A FOGO EM MATERIAL DE 3ªCATEGORIA(ROCHA VIVA),A CEESCAVACAO A FOGO EM MATERIAL DE 3ªCATEGORIA(ROCHA VIVA),A CE</v>
      </c>
      <c r="C1974" s="141" t="s">
        <v>24690</v>
      </c>
      <c r="D1974" s="141" t="s">
        <v>24691</v>
      </c>
      <c r="I1974" s="141" t="s">
        <v>4524</v>
      </c>
      <c r="J1974" s="649">
        <v>256.81</v>
      </c>
    </row>
    <row r="1975" spans="1:10" hidden="1">
      <c r="A1975" s="141" t="s">
        <v>24693</v>
      </c>
      <c r="B1975" s="141" t="str">
        <f t="shared" si="30"/>
        <v>DESMONTE A FOGO DE BLOCOS DE MATERIAL DE 3ªCATEGORIA(ROCHA VIVA),COM VOLUME DE 1,00 A 20,00M3,SENDO OS FUROS ABERTOS A BDESMONTE A FOGO DE BLOCOS DE MATERIAL DE 3ªCATEGORIA(ROCHA VROCA E MARRETA,INCLUSIVE REDUCAO MANUAL A PEDRA DE MAODESMONTE A FOGO DE BLOCOS DE MATERIAL DE 3ªCATEGORIA(ROCHA V</v>
      </c>
      <c r="C1975" s="141" t="s">
        <v>24694</v>
      </c>
      <c r="D1975" s="141" t="s">
        <v>24695</v>
      </c>
      <c r="E1975" s="141" t="s">
        <v>24696</v>
      </c>
      <c r="I1975" s="141" t="s">
        <v>4524</v>
      </c>
      <c r="J1975" s="649">
        <v>318.89999999999998</v>
      </c>
    </row>
    <row r="1976" spans="1:10" hidden="1">
      <c r="A1976" s="141" t="s">
        <v>24697</v>
      </c>
      <c r="B1976" s="141" t="str">
        <f t="shared" si="30"/>
        <v>DESMONTE A FOGO DE BLOCOS DE MATERIAL DE 3ªCATEGORIA(ROCHA VIVA),COM VOLUME DE 1,00 A 20,00M3,SENDO OS FUROS ABERTOS A BDESMONTE A FOGO DE BLOCOS DE MATERIAL DE 3ªCATEGORIA(ROCHA VROCA E MARRETA,INCLUSIVE REDUCAO MANUAL A PEDRA DE MAODESMONTE A FOGO DE BLOCOS DE MATERIAL DE 3ªCATEGORIA(ROCHA V</v>
      </c>
      <c r="C1976" s="141" t="s">
        <v>24694</v>
      </c>
      <c r="D1976" s="141" t="s">
        <v>24695</v>
      </c>
      <c r="E1976" s="141" t="s">
        <v>24696</v>
      </c>
      <c r="I1976" s="141" t="s">
        <v>4524</v>
      </c>
      <c r="J1976" s="649">
        <v>276.32</v>
      </c>
    </row>
    <row r="1977" spans="1:10" hidden="1">
      <c r="A1977" s="141" t="s">
        <v>24698</v>
      </c>
      <c r="B1977" s="141" t="str">
        <f t="shared" si="30"/>
        <v>DESMONTE A FOGO DE BLOCOS DE MATERIAL DE 2ªCATEGORIA(ROCHA MEDIANAMENTE DECOMPOSTA),COM VOLUME DE 1,00 A 20,00M3,SENDO ODESMONTE A FOGO DE BLOCOS DE MATERIAL DE 2ªCATEGORIA(ROCHA MS FUROS ABERTOS A BROCA E MARRETA,INCLUSIVE REDUCAO MANUAL A PEDRA DE MAODESMONTE A FOGO DE BLOCOS DE MATERIAL DE 2ªCATEGORIA(ROCHA M</v>
      </c>
      <c r="C1977" s="141" t="s">
        <v>24699</v>
      </c>
      <c r="D1977" s="141" t="s">
        <v>24700</v>
      </c>
      <c r="E1977" s="141" t="s">
        <v>24701</v>
      </c>
      <c r="F1977" s="141" t="s">
        <v>24702</v>
      </c>
      <c r="I1977" s="141" t="s">
        <v>4524</v>
      </c>
      <c r="J1977" s="649">
        <v>275.3</v>
      </c>
    </row>
    <row r="1978" spans="1:10" hidden="1">
      <c r="A1978" s="141" t="s">
        <v>24703</v>
      </c>
      <c r="B1978" s="141" t="str">
        <f t="shared" si="30"/>
        <v>DESMONTE A FOGO DE BLOCOS DE MATERIAL DE 2ªCATEGORIA(ROCHA MEDIANAMENTE DECOMPOSTA),COM VOLUME DE 1,00 A 20,00M3,SENDO ODESMONTE A FOGO DE BLOCOS DE MATERIAL DE 2ªCATEGORIA(ROCHA MS FUROS ABERTOS A BROCA E MARRETA,INCLUSIVE REDUCAO MANUAL A PEDRA DE MAODESMONTE A FOGO DE BLOCOS DE MATERIAL DE 2ªCATEGORIA(ROCHA M</v>
      </c>
      <c r="C1978" s="141" t="s">
        <v>24699</v>
      </c>
      <c r="D1978" s="141" t="s">
        <v>24700</v>
      </c>
      <c r="E1978" s="141" t="s">
        <v>24701</v>
      </c>
      <c r="F1978" s="141" t="s">
        <v>24702</v>
      </c>
      <c r="I1978" s="141" t="s">
        <v>4524</v>
      </c>
      <c r="J1978" s="649">
        <v>238.54</v>
      </c>
    </row>
    <row r="1979" spans="1:10" hidden="1">
      <c r="A1979" s="141" t="s">
        <v>24704</v>
      </c>
      <c r="B1979" s="141" t="str">
        <f t="shared" si="30"/>
        <v>ESCAVACAO DE ROCHA COM UTILIZACAO DE FOGO CUIDADOSO(SMOOTH BLASTING),A CEU ABERTO,EM AREA URBANA,SENDO A PERFURACAO A ARESCAVACAO DE ROCHA COM UTILIZACAO DE FOGO CUIDADOSO(SMOOTH B COMPRIMIDO,INCLUSIVE EMPILHAMENTO DO MATERIAL PARA REMOCAOESCAVACAO DE ROCHA COM UTILIZACAO DE FOGO CUIDADOSO(SMOOTH B</v>
      </c>
      <c r="C1979" s="141" t="s">
        <v>24705</v>
      </c>
      <c r="D1979" s="141" t="s">
        <v>24706</v>
      </c>
      <c r="E1979" s="141" t="s">
        <v>24707</v>
      </c>
      <c r="I1979" s="141" t="s">
        <v>4524</v>
      </c>
      <c r="J1979" s="649">
        <v>222.31</v>
      </c>
    </row>
    <row r="1980" spans="1:10" hidden="1">
      <c r="A1980" s="141" t="s">
        <v>24708</v>
      </c>
      <c r="B1980" s="141" t="str">
        <f t="shared" si="30"/>
        <v>ESCAVACAO DE ROCHA COM UTILIZACAO DE FOGO CUIDADOSO(SMOOTH BLASTING),A CEU ABERTO,EM AREA URBANA,SENDO A PERFURACAO A ARESCAVACAO DE ROCHA COM UTILIZACAO DE FOGO CUIDADOSO(SMOOTH B COMPRIMIDO,INCLUSIVE EMPILHAMENTO DO MATERIAL PARA REMOCAOESCAVACAO DE ROCHA COM UTILIZACAO DE FOGO CUIDADOSO(SMOOTH B</v>
      </c>
      <c r="C1980" s="141" t="s">
        <v>24705</v>
      </c>
      <c r="D1980" s="141" t="s">
        <v>24706</v>
      </c>
      <c r="E1980" s="141" t="s">
        <v>24707</v>
      </c>
      <c r="I1980" s="141" t="s">
        <v>4524</v>
      </c>
      <c r="J1980" s="649">
        <v>204.36</v>
      </c>
    </row>
    <row r="1981" spans="1:10" hidden="1">
      <c r="A1981" s="141" t="s">
        <v>24709</v>
      </c>
      <c r="B1981" s="141" t="str">
        <f t="shared" si="30"/>
        <v>ESCAVACAO DE ROCHA COM UTILIZACAO DE FOGO CUIDADOSO(SMOOTH BLASTING),A CEU ABERTO,EM AREA URBANA,SENDO A PERFURACAO A ARESCAVACAO DE ROCHA COM UTILIZACAO DE FOGO CUIDADOSO(SMOOTH B COMPRIMIDO,INCLUSIVE EMPILHAMENTO DO MATERIAL PARA REMOCAOE TRANSPORTE A 50,00M COM TRATORESCAVACAO DE ROCHA COM UTILIZACAO DE FOGO CUIDADOSO(SMOOTH B</v>
      </c>
      <c r="C1981" s="141" t="s">
        <v>24705</v>
      </c>
      <c r="D1981" s="141" t="s">
        <v>24706</v>
      </c>
      <c r="E1981" s="141" t="s">
        <v>24707</v>
      </c>
      <c r="F1981" s="141" t="s">
        <v>24710</v>
      </c>
      <c r="I1981" s="141" t="s">
        <v>4524</v>
      </c>
      <c r="J1981" s="649">
        <v>254.9</v>
      </c>
    </row>
    <row r="1982" spans="1:10" hidden="1">
      <c r="A1982" s="141" t="s">
        <v>24711</v>
      </c>
      <c r="B1982" s="141" t="str">
        <f t="shared" si="30"/>
        <v>ESCAVACAO DE ROCHA COM UTILIZACAO DE FOGO CUIDADOSO(SMOOTH BLASTING),A CEU ABERTO,EM AREA URBANA,SENDO A PERFURACAO A ARESCAVACAO DE ROCHA COM UTILIZACAO DE FOGO CUIDADOSO(SMOOTH B COMPRIMIDO,INCLUSIVE EMPILHAMENTO DO MATERIAL PARA REMOCAOE TRANSPORTE A 50,00M COM TRATORESCAVACAO DE ROCHA COM UTILIZACAO DE FOGO CUIDADOSO(SMOOTH B</v>
      </c>
      <c r="C1982" s="141" t="s">
        <v>24705</v>
      </c>
      <c r="D1982" s="141" t="s">
        <v>24706</v>
      </c>
      <c r="E1982" s="141" t="s">
        <v>24707</v>
      </c>
      <c r="F1982" s="141" t="s">
        <v>24710</v>
      </c>
      <c r="I1982" s="141" t="s">
        <v>4524</v>
      </c>
      <c r="J1982" s="649">
        <v>236.53</v>
      </c>
    </row>
    <row r="1983" spans="1:10" hidden="1">
      <c r="A1983" s="141" t="s">
        <v>24712</v>
      </c>
      <c r="B1983" s="141" t="str">
        <f t="shared" si="30"/>
        <v>ESCAVACAO A FOGO EM MATERIAL DE 2ªCATEGORIA(MOLEDO OU ROCHADECOMPOSTA)EM TALUDES,VALA/CAVA,ATE 1,50M DE PROFUNDIDADE,SEESCAVACAO A FOGO EM MATERIAL DE 2ªCATEGORIA(MOLEDO OU ROCHANDO A PERFURACAO A AR COMPRIMIDO,INCLUSIVE EMPILHAMENTO DO MATERIAL PARA REMOCAOESCAVACAO A FOGO EM MATERIAL DE 2ªCATEGORIA(MOLEDO OU ROCHA</v>
      </c>
      <c r="C1983" s="141" t="s">
        <v>24686</v>
      </c>
      <c r="D1983" s="141" t="s">
        <v>24713</v>
      </c>
      <c r="E1983" s="141" t="s">
        <v>24714</v>
      </c>
      <c r="F1983" s="141" t="s">
        <v>24715</v>
      </c>
      <c r="I1983" s="141" t="s">
        <v>4524</v>
      </c>
      <c r="J1983" s="649">
        <v>150.65</v>
      </c>
    </row>
    <row r="1984" spans="1:10" hidden="1">
      <c r="A1984" s="141" t="s">
        <v>24716</v>
      </c>
      <c r="B1984" s="141" t="str">
        <f t="shared" si="30"/>
        <v>ESCAVACAO A FOGO EM MATERIAL DE 2ªCATEGORIA(MOLEDO OU ROCHADECOMPOSTA)EM TALUDES,VALA/CAVA,ATE 1,50M DE PROFUNDIDADE,SEESCAVACAO A FOGO EM MATERIAL DE 2ªCATEGORIA(MOLEDO OU ROCHANDO A PERFURACAO A AR COMPRIMIDO,INCLUSIVE EMPILHAMENTO DO MATERIAL PARA REMOCAOESCAVACAO A FOGO EM MATERIAL DE 2ªCATEGORIA(MOLEDO OU ROCHA</v>
      </c>
      <c r="C1984" s="141" t="s">
        <v>24686</v>
      </c>
      <c r="D1984" s="141" t="s">
        <v>24713</v>
      </c>
      <c r="E1984" s="141" t="s">
        <v>24714</v>
      </c>
      <c r="F1984" s="141" t="s">
        <v>24715</v>
      </c>
      <c r="I1984" s="141" t="s">
        <v>4524</v>
      </c>
      <c r="J1984" s="649">
        <v>138.69999999999999</v>
      </c>
    </row>
    <row r="1985" spans="1:10" hidden="1">
      <c r="A1985" s="141" t="s">
        <v>24717</v>
      </c>
      <c r="B1985" s="141" t="str">
        <f t="shared" si="30"/>
        <v>ESCAVACAO A FOGO EM MATERIAL DE 2ªCATEGORIA(MOLEDO OU ROCHADECOMPOSTA)EM TALUDES,VALA/CAVA,ENTRE 1,50 E 3,00M DE PROFUNESCAVACAO A FOGO EM MATERIAL DE 2ªCATEGORIA(MOLEDO OU ROCHADIDADE,SENDO A PERFURACAO A AR COMPRIMIDO,INCLUSIVE EMPILHAMENTO DO MATERIAL PARA REMOCAOESCAVACAO A FOGO EM MATERIAL DE 2ªCATEGORIA(MOLEDO OU ROCHA</v>
      </c>
      <c r="C1985" s="141" t="s">
        <v>24686</v>
      </c>
      <c r="D1985" s="141" t="s">
        <v>24718</v>
      </c>
      <c r="E1985" s="141" t="s">
        <v>24719</v>
      </c>
      <c r="F1985" s="141" t="s">
        <v>24720</v>
      </c>
      <c r="I1985" s="141" t="s">
        <v>4524</v>
      </c>
      <c r="J1985" s="649">
        <v>155.22</v>
      </c>
    </row>
    <row r="1986" spans="1:10" hidden="1">
      <c r="A1986" s="141" t="s">
        <v>24721</v>
      </c>
      <c r="B1986" s="141" t="str">
        <f t="shared" si="30"/>
        <v>ESCAVACAO A FOGO EM MATERIAL DE 2ªCATEGORIA(MOLEDO OU ROCHADECOMPOSTA)EM TALUDES,VALA/CAVA,ENTRE 1,50 E 3,00M DE PROFUNESCAVACAO A FOGO EM MATERIAL DE 2ªCATEGORIA(MOLEDO OU ROCHADIDADE,SENDO A PERFURACAO A AR COMPRIMIDO,INCLUSIVE EMPILHAMENTO DO MATERIAL PARA REMOCAOESCAVACAO A FOGO EM MATERIAL DE 2ªCATEGORIA(MOLEDO OU ROCHA</v>
      </c>
      <c r="C1986" s="141" t="s">
        <v>24686</v>
      </c>
      <c r="D1986" s="141" t="s">
        <v>24718</v>
      </c>
      <c r="E1986" s="141" t="s">
        <v>24719</v>
      </c>
      <c r="F1986" s="141" t="s">
        <v>24720</v>
      </c>
      <c r="I1986" s="141" t="s">
        <v>4524</v>
      </c>
      <c r="J1986" s="649">
        <v>142.91</v>
      </c>
    </row>
    <row r="1987" spans="1:10" hidden="1">
      <c r="A1987" s="141" t="s">
        <v>24722</v>
      </c>
      <c r="B1987" s="141" t="str">
        <f t="shared" ref="B1987:B2050" si="31">C1987&amp;D1987&amp;C1987&amp;E1987&amp;F1987&amp;G1987&amp;H1987&amp;C1987</f>
        <v>ESCAVACAO A FOGO EM MATERIAL DE 2ªCATEGORIA(MOLEDO OU ROCHADECOMPOSTA)EM TALUDES,VALA/CAVA,ENTRE 3,00 E 4,50M DE PROFUNESCAVACAO A FOGO EM MATERIAL DE 2ªCATEGORIA(MOLEDO OU ROCHADIDADE,SENDO A PERFURACAO A AR COMPRIMIDO,INCLUSIVE EMPILHAMENTO DO MATERIAL PARA REMOCAOESCAVACAO A FOGO EM MATERIAL DE 2ªCATEGORIA(MOLEDO OU ROCHA</v>
      </c>
      <c r="C1987" s="141" t="s">
        <v>24686</v>
      </c>
      <c r="D1987" s="141" t="s">
        <v>24723</v>
      </c>
      <c r="E1987" s="141" t="s">
        <v>24719</v>
      </c>
      <c r="F1987" s="141" t="s">
        <v>24720</v>
      </c>
      <c r="I1987" s="141" t="s">
        <v>4524</v>
      </c>
      <c r="J1987" s="649">
        <v>161.15</v>
      </c>
    </row>
    <row r="1988" spans="1:10" hidden="1">
      <c r="A1988" s="141" t="s">
        <v>24724</v>
      </c>
      <c r="B1988" s="141" t="str">
        <f t="shared" si="31"/>
        <v>ESCAVACAO A FOGO EM MATERIAL DE 2ªCATEGORIA(MOLEDO OU ROCHADECOMPOSTA)EM TALUDES,VALA/CAVA,ENTRE 3,00 E 4,50M DE PROFUNESCAVACAO A FOGO EM MATERIAL DE 2ªCATEGORIA(MOLEDO OU ROCHADIDADE,SENDO A PERFURACAO A AR COMPRIMIDO,INCLUSIVE EMPILHAMENTO DO MATERIAL PARA REMOCAOESCAVACAO A FOGO EM MATERIAL DE 2ªCATEGORIA(MOLEDO OU ROCHA</v>
      </c>
      <c r="C1988" s="141" t="s">
        <v>24686</v>
      </c>
      <c r="D1988" s="141" t="s">
        <v>24723</v>
      </c>
      <c r="E1988" s="141" t="s">
        <v>24719</v>
      </c>
      <c r="F1988" s="141" t="s">
        <v>24720</v>
      </c>
      <c r="I1988" s="141" t="s">
        <v>4524</v>
      </c>
      <c r="J1988" s="649">
        <v>148.36000000000001</v>
      </c>
    </row>
    <row r="1989" spans="1:10" hidden="1">
      <c r="A1989" s="141" t="s">
        <v>24725</v>
      </c>
      <c r="B1989" s="141" t="str">
        <f t="shared" si="31"/>
        <v>ESCAVACAO A FOGO EM MATERIAL DE 2ªCATEGORIA(MOLEDO OU ROCHADECOMPOSTA)EM TALUDES,VALA/CAVA,ENTRE 4,50 E 6,00M DE PROFUNESCAVACAO A FOGO EM MATERIAL DE 2ªCATEGORIA(MOLEDO OU ROCHADIDADE,SENDO A PERFURACAO A AR COMPRIMIDO,INCLUSIVE EMPILHAMENTO DO MATERIAL PARA REMOCAOESCAVACAO A FOGO EM MATERIAL DE 2ªCATEGORIA(MOLEDO OU ROCHA</v>
      </c>
      <c r="C1989" s="141" t="s">
        <v>24686</v>
      </c>
      <c r="D1989" s="141" t="s">
        <v>24726</v>
      </c>
      <c r="E1989" s="141" t="s">
        <v>24719</v>
      </c>
      <c r="F1989" s="141" t="s">
        <v>24720</v>
      </c>
      <c r="I1989" s="141" t="s">
        <v>4524</v>
      </c>
      <c r="J1989" s="649">
        <v>165.68</v>
      </c>
    </row>
    <row r="1990" spans="1:10" hidden="1">
      <c r="A1990" s="141" t="s">
        <v>24727</v>
      </c>
      <c r="B1990" s="141" t="str">
        <f t="shared" si="31"/>
        <v>ESCAVACAO A FOGO EM MATERIAL DE 2ªCATEGORIA(MOLEDO OU ROCHADECOMPOSTA)EM TALUDES,VALA/CAVA,ENTRE 4,50 E 6,00M DE PROFUNESCAVACAO A FOGO EM MATERIAL DE 2ªCATEGORIA(MOLEDO OU ROCHADIDADE,SENDO A PERFURACAO A AR COMPRIMIDO,INCLUSIVE EMPILHAMENTO DO MATERIAL PARA REMOCAOESCAVACAO A FOGO EM MATERIAL DE 2ªCATEGORIA(MOLEDO OU ROCHA</v>
      </c>
      <c r="C1990" s="141" t="s">
        <v>24686</v>
      </c>
      <c r="D1990" s="141" t="s">
        <v>24726</v>
      </c>
      <c r="E1990" s="141" t="s">
        <v>24719</v>
      </c>
      <c r="F1990" s="141" t="s">
        <v>24720</v>
      </c>
      <c r="I1990" s="141" t="s">
        <v>4524</v>
      </c>
      <c r="J1990" s="649">
        <v>152.54</v>
      </c>
    </row>
    <row r="1991" spans="1:10" hidden="1">
      <c r="A1991" s="141" t="s">
        <v>24728</v>
      </c>
      <c r="B1991" s="141" t="str">
        <f t="shared" si="31"/>
        <v>ESCAVACAO A FOGO EM MATERIAL DE 2ªCATEGORIA(MOLEDO OU ROCHADECOMPOSTA)EM TALUDES,VALA/CAVA,ENTRE 6,00 E 7,50M DE PROFUNESCAVACAO A FOGO EM MATERIAL DE 2ªCATEGORIA(MOLEDO OU ROCHADIDADE,SENDO A PERFURACAO A AR COMPRIMIDO,INCLUSIVE EMPILHAMENTO DO MATERIAL PARA REMOCAOESCAVACAO A FOGO EM MATERIAL DE 2ªCATEGORIA(MOLEDO OU ROCHA</v>
      </c>
      <c r="C1991" s="141" t="s">
        <v>24686</v>
      </c>
      <c r="D1991" s="141" t="s">
        <v>24729</v>
      </c>
      <c r="E1991" s="141" t="s">
        <v>24719</v>
      </c>
      <c r="F1991" s="141" t="s">
        <v>24720</v>
      </c>
      <c r="I1991" s="141" t="s">
        <v>4524</v>
      </c>
      <c r="J1991" s="649">
        <v>173.29</v>
      </c>
    </row>
    <row r="1992" spans="1:10" hidden="1">
      <c r="A1992" s="141" t="s">
        <v>24730</v>
      </c>
      <c r="B1992" s="141" t="str">
        <f t="shared" si="31"/>
        <v>ESCAVACAO A FOGO EM MATERIAL DE 2ªCATEGORIA(MOLEDO OU ROCHADECOMPOSTA)EM TALUDES,VALA/CAVA,ENTRE 6,00 E 7,50M DE PROFUNESCAVACAO A FOGO EM MATERIAL DE 2ªCATEGORIA(MOLEDO OU ROCHADIDADE,SENDO A PERFURACAO A AR COMPRIMIDO,INCLUSIVE EMPILHAMENTO DO MATERIAL PARA REMOCAOESCAVACAO A FOGO EM MATERIAL DE 2ªCATEGORIA(MOLEDO OU ROCHA</v>
      </c>
      <c r="C1992" s="141" t="s">
        <v>24686</v>
      </c>
      <c r="D1992" s="141" t="s">
        <v>24729</v>
      </c>
      <c r="E1992" s="141" t="s">
        <v>24719</v>
      </c>
      <c r="F1992" s="141" t="s">
        <v>24720</v>
      </c>
      <c r="I1992" s="141" t="s">
        <v>4524</v>
      </c>
      <c r="J1992" s="649">
        <v>159.55000000000001</v>
      </c>
    </row>
    <row r="1993" spans="1:10" hidden="1">
      <c r="A1993" s="141" t="s">
        <v>24731</v>
      </c>
      <c r="B1993" s="141" t="str">
        <f t="shared" si="31"/>
        <v>ESCAVACAO A FOGO EM MATERIAL DE 3ªCATEGORIA(ROCHA VIVA),A CEU ABERTO,SENDO A PERFURACAO A AR COMPRIMIDO,INCLUSIVE TRANSPESCAVACAO A FOGO EM MATERIAL DE 3ªCATEGORIA(ROCHA VIVA),A CEORTE A 50,00M,COM TRATOR COM LAMINAESCAVACAO A FOGO EM MATERIAL DE 3ªCATEGORIA(ROCHA VIVA),A CE</v>
      </c>
      <c r="C1993" s="141" t="s">
        <v>24690</v>
      </c>
      <c r="D1993" s="141" t="s">
        <v>24732</v>
      </c>
      <c r="E1993" s="141" t="s">
        <v>24733</v>
      </c>
      <c r="I1993" s="141" t="s">
        <v>4524</v>
      </c>
      <c r="J1993" s="649">
        <v>100.99</v>
      </c>
    </row>
    <row r="1994" spans="1:10" hidden="1">
      <c r="A1994" s="141" t="s">
        <v>24734</v>
      </c>
      <c r="B1994" s="141" t="str">
        <f t="shared" si="31"/>
        <v>ESCAVACAO A FOGO EM MATERIAL DE 3ªCATEGORIA(ROCHA VIVA),A CEU ABERTO,SENDO A PERFURACAO A AR COMPRIMIDO,INCLUSIVE TRANSPESCAVACAO A FOGO EM MATERIAL DE 3ªCATEGORIA(ROCHA VIVA),A CEORTE A 50,00M,COM TRATOR COM LAMINAESCAVACAO A FOGO EM MATERIAL DE 3ªCATEGORIA(ROCHA VIVA),A CE</v>
      </c>
      <c r="C1994" s="141" t="s">
        <v>24690</v>
      </c>
      <c r="D1994" s="141" t="s">
        <v>24732</v>
      </c>
      <c r="E1994" s="141" t="s">
        <v>24733</v>
      </c>
      <c r="I1994" s="141" t="s">
        <v>4524</v>
      </c>
      <c r="J1994" s="649">
        <v>98.6</v>
      </c>
    </row>
    <row r="1995" spans="1:10" hidden="1">
      <c r="A1995" s="141" t="s">
        <v>24735</v>
      </c>
      <c r="B1995" s="141" t="str">
        <f t="shared" si="31"/>
        <v>ESCAVACAO A FOGO EM MATERIAL DE 3ªCATEGORIA(ROCHA VIVA),A CEU ABERTO,SENDO A PERFURACAO A AR COMPRIMIDO,INCLUSIVE TRANSPESCAVACAO A FOGO EM MATERIAL DE 3ªCATEGORIA(ROCHA VIVA),A CEORTE A 100,00M,COM TRATOR COM LAMINAESCAVACAO A FOGO EM MATERIAL DE 3ªCATEGORIA(ROCHA VIVA),A CE</v>
      </c>
      <c r="C1995" s="141" t="s">
        <v>24690</v>
      </c>
      <c r="D1995" s="141" t="s">
        <v>24732</v>
      </c>
      <c r="E1995" s="141" t="s">
        <v>24736</v>
      </c>
      <c r="I1995" s="141" t="s">
        <v>4524</v>
      </c>
      <c r="J1995" s="649">
        <v>142</v>
      </c>
    </row>
    <row r="1996" spans="1:10" hidden="1">
      <c r="A1996" s="141" t="s">
        <v>24737</v>
      </c>
      <c r="B1996" s="141" t="str">
        <f t="shared" si="31"/>
        <v>ESCAVACAO A FOGO EM MATERIAL DE 3ªCATEGORIA(ROCHA VIVA),A CEU ABERTO,SENDO A PERFURACAO A AR COMPRIMIDO,INCLUSIVE TRANSPESCAVACAO A FOGO EM MATERIAL DE 3ªCATEGORIA(ROCHA VIVA),A CEORTE A 100,00M,COM TRATOR COM LAMINAESCAVACAO A FOGO EM MATERIAL DE 3ªCATEGORIA(ROCHA VIVA),A CE</v>
      </c>
      <c r="C1996" s="141" t="s">
        <v>24690</v>
      </c>
      <c r="D1996" s="141" t="s">
        <v>24732</v>
      </c>
      <c r="E1996" s="141" t="s">
        <v>24736</v>
      </c>
      <c r="I1996" s="141" t="s">
        <v>4524</v>
      </c>
      <c r="J1996" s="649">
        <v>139.44</v>
      </c>
    </row>
    <row r="1997" spans="1:10" hidden="1">
      <c r="A1997" s="141" t="s">
        <v>24738</v>
      </c>
      <c r="B1997" s="141" t="str">
        <f t="shared" si="31"/>
        <v>ESCAVACAO A FOGO EM MATERIAL DE 3ªCATEGORIA(ROCHA VIVA)EM TALUDES,VALA/CAVA,ATE 1,50M DE PROFUNDIDADE,SENDO A PERFURACAOESCAVACAO A FOGO EM MATERIAL DE 3ªCATEGORIA(ROCHA VIVA)EM TA A AR COMPRIMIDO,INCLUSIVE EMPILHAMENDO DO MATERIAL PARA REMOCAOESCAVACAO A FOGO EM MATERIAL DE 3ªCATEGORIA(ROCHA VIVA)EM TA</v>
      </c>
      <c r="C1997" s="141" t="s">
        <v>24739</v>
      </c>
      <c r="D1997" s="141" t="s">
        <v>24740</v>
      </c>
      <c r="E1997" s="141" t="s">
        <v>24741</v>
      </c>
      <c r="F1997" s="141" t="s">
        <v>24742</v>
      </c>
      <c r="I1997" s="141" t="s">
        <v>4524</v>
      </c>
      <c r="J1997" s="649">
        <v>175.42</v>
      </c>
    </row>
    <row r="1998" spans="1:10" hidden="1">
      <c r="A1998" s="141" t="s">
        <v>24743</v>
      </c>
      <c r="B1998" s="141" t="str">
        <f t="shared" si="31"/>
        <v>ESCAVACAO A FOGO EM MATERIAL DE 3ªCATEGORIA(ROCHA VIVA)EM TALUDES,VALA/CAVA,ATE 1,50M DE PROFUNDIDADE,SENDO A PERFURACAOESCAVACAO A FOGO EM MATERIAL DE 3ªCATEGORIA(ROCHA VIVA)EM TA A AR COMPRIMIDO,INCLUSIVE EMPILHAMENDO DO MATERIAL PARA REMOCAOESCAVACAO A FOGO EM MATERIAL DE 3ªCATEGORIA(ROCHA VIVA)EM TA</v>
      </c>
      <c r="C1998" s="141" t="s">
        <v>24739</v>
      </c>
      <c r="D1998" s="141" t="s">
        <v>24740</v>
      </c>
      <c r="E1998" s="141" t="s">
        <v>24741</v>
      </c>
      <c r="F1998" s="141" t="s">
        <v>24742</v>
      </c>
      <c r="I1998" s="141" t="s">
        <v>4524</v>
      </c>
      <c r="J1998" s="649">
        <v>161.99</v>
      </c>
    </row>
    <row r="1999" spans="1:10" hidden="1">
      <c r="A1999" s="141" t="s">
        <v>24744</v>
      </c>
      <c r="B1999" s="141" t="str">
        <f t="shared" si="31"/>
        <v>ESCAVACAO A FOGO EM MATERIAL DE 3ªCATEGORIA(ROCHA VIVA)EM TALUDES,VALA/CAVA,ENTRE 1,50 E 3,00M DE PROFUNDIDADE,SENDO A PESCAVACAO A FOGO EM MATERIAL DE 3ªCATEGORIA(ROCHA VIVA)EM TAERFURACAO A AR COMPRIMIDO,INCLUSIVE EMPILHAMENTO DO MATERIAL PARA REMOCAOESCAVACAO A FOGO EM MATERIAL DE 3ªCATEGORIA(ROCHA VIVA)EM TA</v>
      </c>
      <c r="C1999" s="141" t="s">
        <v>24739</v>
      </c>
      <c r="D1999" s="141" t="s">
        <v>24745</v>
      </c>
      <c r="E1999" s="141" t="s">
        <v>24746</v>
      </c>
      <c r="F1999" s="141" t="s">
        <v>24747</v>
      </c>
      <c r="I1999" s="141" t="s">
        <v>4524</v>
      </c>
      <c r="J1999" s="649">
        <v>180.71</v>
      </c>
    </row>
    <row r="2000" spans="1:10" hidden="1">
      <c r="A2000" s="141" t="s">
        <v>24748</v>
      </c>
      <c r="B2000" s="141" t="str">
        <f t="shared" si="31"/>
        <v>ESCAVACAO A FOGO EM MATERIAL DE 3ªCATEGORIA(ROCHA VIVA)EM TALUDES,VALA/CAVA,ENTRE 1,50 E 3,00M DE PROFUNDIDADE,SENDO A PESCAVACAO A FOGO EM MATERIAL DE 3ªCATEGORIA(ROCHA VIVA)EM TAERFURACAO A AR COMPRIMIDO,INCLUSIVE EMPILHAMENTO DO MATERIAL PARA REMOCAOESCAVACAO A FOGO EM MATERIAL DE 3ªCATEGORIA(ROCHA VIVA)EM TA</v>
      </c>
      <c r="C2000" s="141" t="s">
        <v>24739</v>
      </c>
      <c r="D2000" s="141" t="s">
        <v>24745</v>
      </c>
      <c r="E2000" s="141" t="s">
        <v>24746</v>
      </c>
      <c r="F2000" s="141" t="s">
        <v>24747</v>
      </c>
      <c r="I2000" s="141" t="s">
        <v>4524</v>
      </c>
      <c r="J2000" s="649">
        <v>166.88</v>
      </c>
    </row>
    <row r="2001" spans="1:10" hidden="1">
      <c r="A2001" s="141" t="s">
        <v>24749</v>
      </c>
      <c r="B2001" s="141" t="str">
        <f t="shared" si="31"/>
        <v>ESCAVACAO A FOGO EM MATERIAL DE 3ªCATEGORIA(ROCHA VIVA)EM TALUDES,VALA/CAVA,ENTRE 3,00 E 4,50M DE PROFUNDIDADE,SENDO A PESCAVACAO A FOGO EM MATERIAL DE 3ªCATEGORIA(ROCHA VIVA)EM TAERFURACAO A AR COMPRIMIDO,INCLUSIVE EMPILHAMENTO DO MATERIAL PARA REMOCAOESCAVACAO A FOGO EM MATERIAL DE 3ªCATEGORIA(ROCHA VIVA)EM TA</v>
      </c>
      <c r="C2001" s="141" t="s">
        <v>24739</v>
      </c>
      <c r="D2001" s="141" t="s">
        <v>24750</v>
      </c>
      <c r="E2001" s="141" t="s">
        <v>24746</v>
      </c>
      <c r="F2001" s="141" t="s">
        <v>24747</v>
      </c>
      <c r="I2001" s="141" t="s">
        <v>4524</v>
      </c>
      <c r="J2001" s="649">
        <v>187.73</v>
      </c>
    </row>
    <row r="2002" spans="1:10" hidden="1">
      <c r="A2002" s="141" t="s">
        <v>24751</v>
      </c>
      <c r="B2002" s="141" t="str">
        <f t="shared" si="31"/>
        <v>ESCAVACAO A FOGO EM MATERIAL DE 3ªCATEGORIA(ROCHA VIVA)EM TALUDES,VALA/CAVA,ENTRE 3,00 E 4,50M DE PROFUNDIDADE,SENDO A PESCAVACAO A FOGO EM MATERIAL DE 3ªCATEGORIA(ROCHA VIVA)EM TAERFURACAO A AR COMPRIMIDO,INCLUSIVE EMPILHAMENTO DO MATERIAL PARA REMOCAOESCAVACAO A FOGO EM MATERIAL DE 3ªCATEGORIA(ROCHA VIVA)EM TA</v>
      </c>
      <c r="C2002" s="141" t="s">
        <v>24739</v>
      </c>
      <c r="D2002" s="141" t="s">
        <v>24750</v>
      </c>
      <c r="E2002" s="141" t="s">
        <v>24746</v>
      </c>
      <c r="F2002" s="141" t="s">
        <v>24747</v>
      </c>
      <c r="I2002" s="141" t="s">
        <v>4524</v>
      </c>
      <c r="J2002" s="649">
        <v>173.36</v>
      </c>
    </row>
    <row r="2003" spans="1:10" hidden="1">
      <c r="A2003" s="141" t="s">
        <v>24752</v>
      </c>
      <c r="B2003" s="141" t="str">
        <f t="shared" si="31"/>
        <v>ESCAVACAO A FOGO EM MATERIAL DE 3ªCATEGORIA(ROCHA VIVA)EM TALUDES,VALA/CAVA,ENTRE 4,50 E 6,00M DE PROFUNDIDADE,SENDO A PESCAVACAO A FOGO EM MATERIAL DE 3ªCATEGORIA(ROCHA VIVA)EM TAERFURACAO A AR COMPRIMIDO,INCLUSIVE EMPILHAMENTO DO MATERIAL PARA REMOCAOESCAVACAO A FOGO EM MATERIAL DE 3ªCATEGORIA(ROCHA VIVA)EM TA</v>
      </c>
      <c r="C2003" s="141" t="s">
        <v>24739</v>
      </c>
      <c r="D2003" s="141" t="s">
        <v>24753</v>
      </c>
      <c r="E2003" s="141" t="s">
        <v>24746</v>
      </c>
      <c r="F2003" s="141" t="s">
        <v>24747</v>
      </c>
      <c r="I2003" s="141" t="s">
        <v>4524</v>
      </c>
      <c r="J2003" s="649">
        <v>193.03</v>
      </c>
    </row>
    <row r="2004" spans="1:10" hidden="1">
      <c r="A2004" s="141" t="s">
        <v>24754</v>
      </c>
      <c r="B2004" s="141" t="str">
        <f t="shared" si="31"/>
        <v>ESCAVACAO A FOGO EM MATERIAL DE 3ªCATEGORIA(ROCHA VIVA)EM TALUDES,VALA/CAVA,ENTRE 4,50 E 6,00M DE PROFUNDIDADE,SENDO A PESCAVACAO A FOGO EM MATERIAL DE 3ªCATEGORIA(ROCHA VIVA)EM TAERFURACAO A AR COMPRIMIDO,INCLUSIVE EMPILHAMENTO DO MATERIAL PARA REMOCAOESCAVACAO A FOGO EM MATERIAL DE 3ªCATEGORIA(ROCHA VIVA)EM TA</v>
      </c>
      <c r="C2004" s="141" t="s">
        <v>24739</v>
      </c>
      <c r="D2004" s="141" t="s">
        <v>24753</v>
      </c>
      <c r="E2004" s="141" t="s">
        <v>24746</v>
      </c>
      <c r="F2004" s="141" t="s">
        <v>24747</v>
      </c>
      <c r="I2004" s="141" t="s">
        <v>4524</v>
      </c>
      <c r="J2004" s="649">
        <v>178.25</v>
      </c>
    </row>
    <row r="2005" spans="1:10" hidden="1">
      <c r="A2005" s="141" t="s">
        <v>24755</v>
      </c>
      <c r="B2005" s="141" t="str">
        <f t="shared" si="31"/>
        <v>ESCAVACAO A FOGO EM MATERIAL DE 3ªCATEGORIA(ROCHA VIVA)EM TALUDES,VALA/CAVA,ENTRE 6,00 E 7,50M DE PROFUNDIDADE,SENDO A PESCAVACAO A FOGO EM MATERIAL DE 3ªCATEGORIA(ROCHA VIVA)EM TAERFURACAO A AR COMPRIMIDO,INCLUSIVE EMPILHAMENTO DO MATERIAL PARA REMOCAOESCAVACAO A FOGO EM MATERIAL DE 3ªCATEGORIA(ROCHA VIVA)EM TA</v>
      </c>
      <c r="C2005" s="141" t="s">
        <v>24739</v>
      </c>
      <c r="D2005" s="141" t="s">
        <v>24756</v>
      </c>
      <c r="E2005" s="141" t="s">
        <v>24746</v>
      </c>
      <c r="F2005" s="141" t="s">
        <v>24747</v>
      </c>
      <c r="I2005" s="141" t="s">
        <v>4524</v>
      </c>
      <c r="J2005" s="649">
        <v>201.76</v>
      </c>
    </row>
    <row r="2006" spans="1:10" hidden="1">
      <c r="A2006" s="141" t="s">
        <v>24757</v>
      </c>
      <c r="B2006" s="141" t="str">
        <f t="shared" si="31"/>
        <v>ESCAVACAO A FOGO EM MATERIAL DE 3ªCATEGORIA(ROCHA VIVA)EM TALUDES,VALA/CAVA,ENTRE 6,00 E 7,50M DE PROFUNDIDADE,SENDO A PESCAVACAO A FOGO EM MATERIAL DE 3ªCATEGORIA(ROCHA VIVA)EM TAERFURACAO A AR COMPRIMIDO,INCLUSIVE EMPILHAMENTO DO MATERIAL PARA REMOCAOESCAVACAO A FOGO EM MATERIAL DE 3ªCATEGORIA(ROCHA VIVA)EM TA</v>
      </c>
      <c r="C2006" s="141" t="s">
        <v>24739</v>
      </c>
      <c r="D2006" s="141" t="s">
        <v>24756</v>
      </c>
      <c r="E2006" s="141" t="s">
        <v>24746</v>
      </c>
      <c r="F2006" s="141" t="s">
        <v>24747</v>
      </c>
      <c r="I2006" s="141" t="s">
        <v>4524</v>
      </c>
      <c r="J2006" s="649">
        <v>186.32</v>
      </c>
    </row>
    <row r="2007" spans="1:10" hidden="1">
      <c r="A2007" s="141" t="s">
        <v>24758</v>
      </c>
      <c r="B2007" s="141" t="str">
        <f t="shared" si="31"/>
        <v>ESCAVACAO A FOGO EM MATERIAL DE 3ªCATEGORIA(ROCHA VIVA),A CEU ABERTO,SENDO A PERFURACAO A AR COMPRIMIDO,INCLUSIVE CARGAESCAVACAO A FOGO EM MATERIAL DE 3ªCATEGORIA(ROCHA VIVA),A CECOM CARREGADOR FRONTAL DE PNEUS DE 3,10M3 E TRATOR DE LAMINA COM POTENCIA EM TORNO DE 200CV,COM LAMINAESCAVACAO A FOGO EM MATERIAL DE 3ªCATEGORIA(ROCHA VIVA),A CE</v>
      </c>
      <c r="C2007" s="141" t="s">
        <v>24690</v>
      </c>
      <c r="D2007" s="141" t="s">
        <v>24759</v>
      </c>
      <c r="E2007" s="141" t="s">
        <v>24760</v>
      </c>
      <c r="F2007" s="141" t="s">
        <v>24761</v>
      </c>
      <c r="I2007" s="141" t="s">
        <v>4524</v>
      </c>
      <c r="J2007" s="649">
        <v>100.28</v>
      </c>
    </row>
    <row r="2008" spans="1:10" hidden="1">
      <c r="A2008" s="141" t="s">
        <v>24762</v>
      </c>
      <c r="B2008" s="141" t="str">
        <f t="shared" si="31"/>
        <v>ESCAVACAO A FOGO EM MATERIAL DE 3ªCATEGORIA(ROCHA VIVA),A CEU ABERTO,SENDO A PERFURACAO A AR COMPRIMIDO,INCLUSIVE CARGAESCAVACAO A FOGO EM MATERIAL DE 3ªCATEGORIA(ROCHA VIVA),A CECOM CARREGADOR FRONTAL DE PNEUS DE 3,10M3 E TRATOR DE LAMINA COM POTENCIA EM TORNO DE 200CV,COM LAMINAESCAVACAO A FOGO EM MATERIAL DE 3ªCATEGORIA(ROCHA VIVA),A CE</v>
      </c>
      <c r="C2008" s="141" t="s">
        <v>24690</v>
      </c>
      <c r="D2008" s="141" t="s">
        <v>24759</v>
      </c>
      <c r="E2008" s="141" t="s">
        <v>24760</v>
      </c>
      <c r="F2008" s="141" t="s">
        <v>24761</v>
      </c>
      <c r="I2008" s="141" t="s">
        <v>4524</v>
      </c>
      <c r="J2008" s="649">
        <v>97.73</v>
      </c>
    </row>
    <row r="2009" spans="1:10" hidden="1">
      <c r="A2009" s="141" t="s">
        <v>24763</v>
      </c>
      <c r="B2009" s="141" t="str">
        <f t="shared" si="31"/>
        <v>ESCAVACAO A FOGO EM MATERIAL DE 2ªCATEGORIA(MOLEDO OU ROCHADECOMPOSTA),A CEU ABERTO,SENDO A PERFURACAO A AR COMPRIMIDO,ESCAVACAO A FOGO EM MATERIAL DE 2ªCATEGORIA(MOLEDO OU ROCHAINCLUSIVE CARGA COM CARREGADOR FRONTAL DE PNEUS DE 3,10M3 ETRATOR DE LAMINA COM POTENCIA EM TORNO DE 200CV,COM LAMINAESCAVACAO A FOGO EM MATERIAL DE 2ªCATEGORIA(MOLEDO OU ROCHA</v>
      </c>
      <c r="C2009" s="141" t="s">
        <v>24686</v>
      </c>
      <c r="D2009" s="141" t="s">
        <v>24764</v>
      </c>
      <c r="E2009" s="141" t="s">
        <v>24765</v>
      </c>
      <c r="F2009" s="141" t="s">
        <v>24766</v>
      </c>
      <c r="I2009" s="141" t="s">
        <v>4524</v>
      </c>
      <c r="J2009" s="649">
        <v>73.12</v>
      </c>
    </row>
    <row r="2010" spans="1:10" hidden="1">
      <c r="A2010" s="141" t="s">
        <v>24767</v>
      </c>
      <c r="B2010" s="141" t="str">
        <f t="shared" si="31"/>
        <v>ESCAVACAO A FOGO EM MATERIAL DE 2ªCATEGORIA(MOLEDO OU ROCHADECOMPOSTA),A CEU ABERTO,SENDO A PERFURACAO A AR COMPRIMIDO,ESCAVACAO A FOGO EM MATERIAL DE 2ªCATEGORIA(MOLEDO OU ROCHAINCLUSIVE CARGA COM CARREGADOR FRONTAL DE PNEUS DE 3,10M3 ETRATOR DE LAMINA COM POTENCIA EM TORNO DE 200CV,COM LAMINAESCAVACAO A FOGO EM MATERIAL DE 2ªCATEGORIA(MOLEDO OU ROCHA</v>
      </c>
      <c r="C2010" s="141" t="s">
        <v>24686</v>
      </c>
      <c r="D2010" s="141" t="s">
        <v>24764</v>
      </c>
      <c r="E2010" s="141" t="s">
        <v>24765</v>
      </c>
      <c r="F2010" s="141" t="s">
        <v>24766</v>
      </c>
      <c r="I2010" s="141" t="s">
        <v>4524</v>
      </c>
      <c r="J2010" s="649">
        <v>70.84</v>
      </c>
    </row>
    <row r="2011" spans="1:10" hidden="1">
      <c r="A2011" s="141" t="s">
        <v>24768</v>
      </c>
      <c r="B2011" s="141" t="str">
        <f t="shared" si="31"/>
        <v>DESMONTE A FOGO DE BLOCO DE MATERIAL DE 3ªCATEGORIA(ROCHA VIVA),COM VOLUME DE 1,00 A 50,00M3,SENDO A PERFURACAO A AR COMDESMONTE A FOGO DE BLOCO DE MATERIAL DE 3ªCATEGORIA(ROCHA VIPRIMIDO,INCLUSIVE REDUCAO MANUAL A PEDRA DE MAODESMONTE A FOGO DE BLOCO DE MATERIAL DE 3ªCATEGORIA(ROCHA VI</v>
      </c>
      <c r="C2011" s="141" t="s">
        <v>24769</v>
      </c>
      <c r="D2011" s="141" t="s">
        <v>24770</v>
      </c>
      <c r="E2011" s="141" t="s">
        <v>24771</v>
      </c>
      <c r="I2011" s="141" t="s">
        <v>4524</v>
      </c>
      <c r="J2011" s="649">
        <v>137.44999999999999</v>
      </c>
    </row>
    <row r="2012" spans="1:10" hidden="1">
      <c r="A2012" s="141" t="s">
        <v>24772</v>
      </c>
      <c r="B2012" s="141" t="str">
        <f t="shared" si="31"/>
        <v>DESMONTE A FOGO DE BLOCO DE MATERIAL DE 3ªCATEGORIA(ROCHA VIVA),COM VOLUME DE 1,00 A 50,00M3,SENDO A PERFURACAO A AR COMDESMONTE A FOGO DE BLOCO DE MATERIAL DE 3ªCATEGORIA(ROCHA VIPRIMIDO,INCLUSIVE REDUCAO MANUAL A PEDRA DE MAODESMONTE A FOGO DE BLOCO DE MATERIAL DE 3ªCATEGORIA(ROCHA VI</v>
      </c>
      <c r="C2012" s="141" t="s">
        <v>24769</v>
      </c>
      <c r="D2012" s="141" t="s">
        <v>24770</v>
      </c>
      <c r="E2012" s="141" t="s">
        <v>24771</v>
      </c>
      <c r="I2012" s="141" t="s">
        <v>4524</v>
      </c>
      <c r="J2012" s="649">
        <v>120.79</v>
      </c>
    </row>
    <row r="2013" spans="1:10" hidden="1">
      <c r="A2013" s="141" t="s">
        <v>24773</v>
      </c>
      <c r="B2013" s="141" t="str">
        <f t="shared" si="31"/>
        <v>DESMONTE A FOGO DE BLOCO DE MATERIAL DE 2ªCATEGORIA,COM VOLUME DE 1,00 A 50,00M3,SENDO A PERFURACAO A AR COMPRIMIDO,INCLDESMONTE A FOGO DE BLOCO DE MATERIAL DE 2ªCATEGORIA,COM VOLUUSIVE REDUCAO MANUAL A PEDRA DE MAODESMONTE A FOGO DE BLOCO DE MATERIAL DE 2ªCATEGORIA,COM VOLU</v>
      </c>
      <c r="C2013" s="141" t="s">
        <v>24774</v>
      </c>
      <c r="D2013" s="141" t="s">
        <v>24775</v>
      </c>
      <c r="E2013" s="141" t="s">
        <v>24776</v>
      </c>
      <c r="I2013" s="141" t="s">
        <v>4524</v>
      </c>
      <c r="J2013" s="649">
        <v>109.35</v>
      </c>
    </row>
    <row r="2014" spans="1:10" hidden="1">
      <c r="A2014" s="141" t="s">
        <v>24777</v>
      </c>
      <c r="B2014" s="141" t="str">
        <f t="shared" si="31"/>
        <v>DESMONTE A FOGO DE BLOCO DE MATERIAL DE 2ªCATEGORIA,COM VOLUME DE 1,00 A 50,00M3,SENDO A PERFURACAO A AR COMPRIMIDO,INCLDESMONTE A FOGO DE BLOCO DE MATERIAL DE 2ªCATEGORIA,COM VOLUUSIVE REDUCAO MANUAL A PEDRA DE MAODESMONTE A FOGO DE BLOCO DE MATERIAL DE 2ªCATEGORIA,COM VOLU</v>
      </c>
      <c r="C2014" s="141" t="s">
        <v>24774</v>
      </c>
      <c r="D2014" s="141" t="s">
        <v>24775</v>
      </c>
      <c r="E2014" s="141" t="s">
        <v>24776</v>
      </c>
      <c r="I2014" s="141" t="s">
        <v>4524</v>
      </c>
      <c r="J2014" s="649">
        <v>97.04</v>
      </c>
    </row>
    <row r="2015" spans="1:10" hidden="1">
      <c r="A2015" s="141" t="s">
        <v>24778</v>
      </c>
      <c r="B2015" s="141" t="str">
        <f t="shared" si="31"/>
        <v>DESMONTE A FOGO DE BLOCO DE MATERIAL DE 2ªCATEGORIA,COM VOLUME DE 1,00 A 50,00M3,SENDO A AR COMPRIMIDO TANTO A PERFURACADESMONTE A FOGO DE BLOCO DE MATERIAL DE 2ªCATEGORIA,COM VOLUO COMO A REDUCAO A PEDRA DE MAO,ESTA ULTIMA AINDA COM O AUXILIO DE CUNHA E PALMETADESMONTE A FOGO DE BLOCO DE MATERIAL DE 2ªCATEGORIA,COM VOLU</v>
      </c>
      <c r="C2015" s="141" t="s">
        <v>24774</v>
      </c>
      <c r="D2015" s="141" t="s">
        <v>24779</v>
      </c>
      <c r="E2015" s="141" t="s">
        <v>24780</v>
      </c>
      <c r="F2015" s="141" t="s">
        <v>24781</v>
      </c>
      <c r="I2015" s="141" t="s">
        <v>4524</v>
      </c>
      <c r="J2015" s="649">
        <v>174.85</v>
      </c>
    </row>
    <row r="2016" spans="1:10" hidden="1">
      <c r="A2016" s="141" t="s">
        <v>24782</v>
      </c>
      <c r="B2016" s="141" t="str">
        <f t="shared" si="31"/>
        <v>DESMONTE A FOGO DE BLOCO DE MATERIAL DE 2ªCATEGORIA,COM VOLUME DE 1,00 A 50,00M3,SENDO A AR COMPRIMIDO TANTO A PERFURACADESMONTE A FOGO DE BLOCO DE MATERIAL DE 2ªCATEGORIA,COM VOLUO COMO A REDUCAO A PEDRA DE MAO,ESTA ULTIMA AINDA COM O AUXILIO DE CUNHA E PALMETADESMONTE A FOGO DE BLOCO DE MATERIAL DE 2ªCATEGORIA,COM VOLU</v>
      </c>
      <c r="C2016" s="141" t="s">
        <v>24774</v>
      </c>
      <c r="D2016" s="141" t="s">
        <v>24779</v>
      </c>
      <c r="E2016" s="141" t="s">
        <v>24780</v>
      </c>
      <c r="F2016" s="141" t="s">
        <v>24781</v>
      </c>
      <c r="I2016" s="141" t="s">
        <v>4524</v>
      </c>
      <c r="J2016" s="649">
        <v>159.37</v>
      </c>
    </row>
    <row r="2017" spans="1:10" hidden="1">
      <c r="A2017" s="141" t="s">
        <v>24783</v>
      </c>
      <c r="B2017" s="141" t="str">
        <f t="shared" si="31"/>
        <v>DESMONTE A FOGO DE BLOCO DE MATERIAL DE 3ª CATEGORIA,COM VOLUME DE 1,00 A 50,00M3,SENDO A PERFURACAO A AR COMPRIMIDO E ADESMONTE A FOGO DE BLOCO DE MATERIAL DE 3ª CATEGORIA,COM VOL REDUCAO A PEDRA DE MAO A ROMPEDOR,ESTA ULTIMA AINDA COM O AUXILIO DE CUNHA E PALMETADESMONTE A FOGO DE BLOCO DE MATERIAL DE 3ª CATEGORIA,COM VOL</v>
      </c>
      <c r="C2017" s="141" t="s">
        <v>24784</v>
      </c>
      <c r="D2017" s="141" t="s">
        <v>24785</v>
      </c>
      <c r="E2017" s="141" t="s">
        <v>24786</v>
      </c>
      <c r="F2017" s="141" t="s">
        <v>24787</v>
      </c>
      <c r="I2017" s="141" t="s">
        <v>4524</v>
      </c>
      <c r="J2017" s="649">
        <v>350.7</v>
      </c>
    </row>
    <row r="2018" spans="1:10" hidden="1">
      <c r="A2018" s="141" t="s">
        <v>24788</v>
      </c>
      <c r="B2018" s="141" t="str">
        <f t="shared" si="31"/>
        <v>DESMONTE A FOGO DE BLOCO DE MATERIAL DE 3ª CATEGORIA,COM VOLUME DE 1,00 A 50,00M3,SENDO A PERFURACAO A AR COMPRIMIDO E ADESMONTE A FOGO DE BLOCO DE MATERIAL DE 3ª CATEGORIA,COM VOL REDUCAO A PEDRA DE MAO A ROMPEDOR,ESTA ULTIMA AINDA COM O AUXILIO DE CUNHA E PALMETADESMONTE A FOGO DE BLOCO DE MATERIAL DE 3ª CATEGORIA,COM VOL</v>
      </c>
      <c r="C2018" s="141" t="s">
        <v>24784</v>
      </c>
      <c r="D2018" s="141" t="s">
        <v>24785</v>
      </c>
      <c r="E2018" s="141" t="s">
        <v>24786</v>
      </c>
      <c r="F2018" s="141" t="s">
        <v>24787</v>
      </c>
      <c r="I2018" s="141" t="s">
        <v>4524</v>
      </c>
      <c r="J2018" s="649">
        <v>326</v>
      </c>
    </row>
    <row r="2019" spans="1:10" hidden="1">
      <c r="A2019" s="141" t="s">
        <v>24789</v>
      </c>
      <c r="B2019" s="141" t="str">
        <f t="shared" si="31"/>
        <v>ESCAVACAO EM MATERIAL DE 2ªCATEGORIA(MOLEDO OU ROCHA MUITO DECOMPOSTA),COM EQUIPAMENTO A AR COMPRIMIDO,SEM UTILIZACAO DEESCAVACAO EM MATERIAL DE 2ªCATEGORIA(MOLEDO OU ROCHA MUITO D EXPLOSIVOS,EM TALUDES,VALA/CAVA,ATE 1,50M DE PROFUNDIDADE,INCLUSIVE EMPILHAMENTO DO MATERIAL PARA REMOCAOESCAVACAO EM MATERIAL DE 2ªCATEGORIA(MOLEDO OU ROCHA MUITO D</v>
      </c>
      <c r="C2019" s="141" t="s">
        <v>24790</v>
      </c>
      <c r="D2019" s="141" t="s">
        <v>24791</v>
      </c>
      <c r="E2019" s="141" t="s">
        <v>24792</v>
      </c>
      <c r="F2019" s="141" t="s">
        <v>24793</v>
      </c>
      <c r="I2019" s="141" t="s">
        <v>4524</v>
      </c>
      <c r="J2019" s="649">
        <v>217.42</v>
      </c>
    </row>
    <row r="2020" spans="1:10" hidden="1">
      <c r="A2020" s="141" t="s">
        <v>24794</v>
      </c>
      <c r="B2020" s="141" t="str">
        <f t="shared" si="31"/>
        <v>ESCAVACAO EM MATERIAL DE 2ªCATEGORIA(MOLEDO OU ROCHA MUITO DECOMPOSTA),COM EQUIPAMENTO A AR COMPRIMIDO,SEM UTILIZACAO DEESCAVACAO EM MATERIAL DE 2ªCATEGORIA(MOLEDO OU ROCHA MUITO D EXPLOSIVOS,EM TALUDES,VALA/CAVA,ATE 1,50M DE PROFUNDIDADE,INCLUSIVE EMPILHAMENTO DO MATERIAL PARA REMOCAOESCAVACAO EM MATERIAL DE 2ªCATEGORIA(MOLEDO OU ROCHA MUITO D</v>
      </c>
      <c r="C2020" s="141" t="s">
        <v>24790</v>
      </c>
      <c r="D2020" s="141" t="s">
        <v>24791</v>
      </c>
      <c r="E2020" s="141" t="s">
        <v>24792</v>
      </c>
      <c r="F2020" s="141" t="s">
        <v>24793</v>
      </c>
      <c r="I2020" s="141" t="s">
        <v>4524</v>
      </c>
      <c r="J2020" s="649">
        <v>200.32</v>
      </c>
    </row>
    <row r="2021" spans="1:10" hidden="1">
      <c r="A2021" s="141" t="s">
        <v>24795</v>
      </c>
      <c r="B2021" s="141" t="str">
        <f t="shared" si="31"/>
        <v>ESCAVACAO EM MATERIAL DE 2ªCATEGORIA(MOLEDO OU ROCHA MUITO DECOMPOSTA),COM EQUIPAMENTO A AR COMPRIMIDO,SEM UTILIZACAO DEESCAVACAO EM MATERIAL DE 2ªCATEGORIA(MOLEDO OU ROCHA MUITO D EXPLOSIVOS,EM TALUDES,VALA/CAVA,ENTRE 1,50 E 3,00M DE PROFUNDIDADE,INCLUSIVE EMPILHAMENTO DO MATERIAL PARA REMOCAOESCAVACAO EM MATERIAL DE 2ªCATEGORIA(MOLEDO OU ROCHA MUITO D</v>
      </c>
      <c r="C2021" s="141" t="s">
        <v>24790</v>
      </c>
      <c r="D2021" s="141" t="s">
        <v>24791</v>
      </c>
      <c r="E2021" s="141" t="s">
        <v>24796</v>
      </c>
      <c r="F2021" s="141" t="s">
        <v>24797</v>
      </c>
      <c r="I2021" s="141" t="s">
        <v>4524</v>
      </c>
      <c r="J2021" s="649">
        <v>223.93</v>
      </c>
    </row>
    <row r="2022" spans="1:10" hidden="1">
      <c r="A2022" s="141" t="s">
        <v>24798</v>
      </c>
      <c r="B2022" s="141" t="str">
        <f t="shared" si="31"/>
        <v>ESCAVACAO EM MATERIAL DE 2ªCATEGORIA(MOLEDO OU ROCHA MUITO DECOMPOSTA),COM EQUIPAMENTO A AR COMPRIMIDO,SEM UTILIZACAO DEESCAVACAO EM MATERIAL DE 2ªCATEGORIA(MOLEDO OU ROCHA MUITO D EXPLOSIVOS,EM TALUDES,VALA/CAVA,ENTRE 1,50 E 3,00M DE PROFUNDIDADE,INCLUSIVE EMPILHAMENTO DO MATERIAL PARA REMOCAOESCAVACAO EM MATERIAL DE 2ªCATEGORIA(MOLEDO OU ROCHA MUITO D</v>
      </c>
      <c r="C2022" s="141" t="s">
        <v>24790</v>
      </c>
      <c r="D2022" s="141" t="s">
        <v>24791</v>
      </c>
      <c r="E2022" s="141" t="s">
        <v>24796</v>
      </c>
      <c r="F2022" s="141" t="s">
        <v>24797</v>
      </c>
      <c r="I2022" s="141" t="s">
        <v>4524</v>
      </c>
      <c r="J2022" s="649">
        <v>206.32</v>
      </c>
    </row>
    <row r="2023" spans="1:10" hidden="1">
      <c r="A2023" s="141" t="s">
        <v>24799</v>
      </c>
      <c r="B2023" s="141" t="str">
        <f t="shared" si="31"/>
        <v>ESCAVACAO EM MATERIAL DE 2ªCATEGORIA(MOLEDO OU ROCHA MUITO DECOMPOSTA),COM EQUIPAMENTO A AR COMPRIMIDO,SEM UTILIZACAO DEESCAVACAO EM MATERIAL DE 2ªCATEGORIA(MOLEDO OU ROCHA MUITO D EXPLOSIVOS,EM TALUDES,VALA/CAVA,ENTRE 3,00 E 4,50M DE PROFUNDIDADE,INCLUSIVE EMPILHAMENTO DO MATERIAL PARA REMOCAOESCAVACAO EM MATERIAL DE 2ªCATEGORIA(MOLEDO OU ROCHA MUITO D</v>
      </c>
      <c r="C2023" s="141" t="s">
        <v>24790</v>
      </c>
      <c r="D2023" s="141" t="s">
        <v>24791</v>
      </c>
      <c r="E2023" s="141" t="s">
        <v>24800</v>
      </c>
      <c r="F2023" s="141" t="s">
        <v>24797</v>
      </c>
      <c r="I2023" s="141" t="s">
        <v>4524</v>
      </c>
      <c r="J2023" s="649">
        <v>233.33</v>
      </c>
    </row>
    <row r="2024" spans="1:10" hidden="1">
      <c r="A2024" s="141" t="s">
        <v>24801</v>
      </c>
      <c r="B2024" s="141" t="str">
        <f t="shared" si="31"/>
        <v>ESCAVACAO EM MATERIAL DE 2ªCATEGORIA(MOLEDO OU ROCHA MUITO DECOMPOSTA),COM EQUIPAMENTO A AR COMPRIMIDO,SEM UTILIZACAO DEESCAVACAO EM MATERIAL DE 2ªCATEGORIA(MOLEDO OU ROCHA MUITO D EXPLOSIVOS,EM TALUDES,VALA/CAVA,ENTRE 3,00 E 4,50M DE PROFUNDIDADE,INCLUSIVE EMPILHAMENTO DO MATERIAL PARA REMOCAOESCAVACAO EM MATERIAL DE 2ªCATEGORIA(MOLEDO OU ROCHA MUITO D</v>
      </c>
      <c r="C2024" s="141" t="s">
        <v>24790</v>
      </c>
      <c r="D2024" s="141" t="s">
        <v>24791</v>
      </c>
      <c r="E2024" s="141" t="s">
        <v>24800</v>
      </c>
      <c r="F2024" s="141" t="s">
        <v>24797</v>
      </c>
      <c r="I2024" s="141" t="s">
        <v>4524</v>
      </c>
      <c r="J2024" s="649">
        <v>214.99</v>
      </c>
    </row>
    <row r="2025" spans="1:10" hidden="1">
      <c r="A2025" s="141" t="s">
        <v>24802</v>
      </c>
      <c r="B2025" s="141" t="str">
        <f t="shared" si="31"/>
        <v>ESCAVACAO EM MATERIAL DE 2ªCATEGORIA(MOLEDO OU ROCHA MUITO DECOMPOSTA),COM EQUIPAMENTO A AR COMPRIMIDO,SEM UTILIZACAO DEESCAVACAO EM MATERIAL DE 2ªCATEGORIA(MOLEDO OU ROCHA MUITO D EXPLOSIVOS,EM TALUDES,VALA/CAVA,ENTRE 4,50 E 6,00M DE PROFUNDIDADE,INCLUSIVE EMPILHAMENTO DO MATERIAL PARA REMOCAOESCAVACAO EM MATERIAL DE 2ªCATEGORIA(MOLEDO OU ROCHA MUITO D</v>
      </c>
      <c r="C2025" s="141" t="s">
        <v>24790</v>
      </c>
      <c r="D2025" s="141" t="s">
        <v>24791</v>
      </c>
      <c r="E2025" s="141" t="s">
        <v>24803</v>
      </c>
      <c r="F2025" s="141" t="s">
        <v>24797</v>
      </c>
      <c r="I2025" s="141" t="s">
        <v>4524</v>
      </c>
      <c r="J2025" s="649">
        <v>239.38</v>
      </c>
    </row>
    <row r="2026" spans="1:10" hidden="1">
      <c r="A2026" s="141" t="s">
        <v>24804</v>
      </c>
      <c r="B2026" s="141" t="str">
        <f t="shared" si="31"/>
        <v>ESCAVACAO EM MATERIAL DE 2ªCATEGORIA(MOLEDO OU ROCHA MUITO DECOMPOSTA),COM EQUIPAMENTO A AR COMPRIMIDO,SEM UTILIZACAO DEESCAVACAO EM MATERIAL DE 2ªCATEGORIA(MOLEDO OU ROCHA MUITO D EXPLOSIVOS,EM TALUDES,VALA/CAVA,ENTRE 4,50 E 6,00M DE PROFUNDIDADE,INCLUSIVE EMPILHAMENTO DO MATERIAL PARA REMOCAOESCAVACAO EM MATERIAL DE 2ªCATEGORIA(MOLEDO OU ROCHA MUITO D</v>
      </c>
      <c r="C2026" s="141" t="s">
        <v>24790</v>
      </c>
      <c r="D2026" s="141" t="s">
        <v>24791</v>
      </c>
      <c r="E2026" s="141" t="s">
        <v>24803</v>
      </c>
      <c r="F2026" s="141" t="s">
        <v>24797</v>
      </c>
      <c r="I2026" s="141" t="s">
        <v>4524</v>
      </c>
      <c r="J2026" s="649">
        <v>220.56</v>
      </c>
    </row>
    <row r="2027" spans="1:10" hidden="1">
      <c r="A2027" s="141" t="s">
        <v>24805</v>
      </c>
      <c r="B2027" s="141" t="str">
        <f t="shared" si="31"/>
        <v>ESCAVACAO EM MATERIAL DE 2ªCATEGORIA(MOLEDO OU ROCHA MUITO DECOMPOSTA),COM EQUIPAMENTO A AR COMPRIMIDO,SEM UTILIZACAO DEESCAVACAO EM MATERIAL DE 2ªCATEGORIA(MOLEDO OU ROCHA MUITO D EXPLOSIVOS,EM TALUDES,VALA/CAVA,ENTRE 6,00 E 7,50M DE PROFUNDIDADE,INCLUSIVE EMPILHAMENTO DO MATERIAL PARA REMOCAOESCAVACAO EM MATERIAL DE 2ªCATEGORIA(MOLEDO OU ROCHA MUITO D</v>
      </c>
      <c r="C2027" s="141" t="s">
        <v>24790</v>
      </c>
      <c r="D2027" s="141" t="s">
        <v>24791</v>
      </c>
      <c r="E2027" s="141" t="s">
        <v>24806</v>
      </c>
      <c r="F2027" s="141" t="s">
        <v>24797</v>
      </c>
      <c r="I2027" s="141" t="s">
        <v>4524</v>
      </c>
      <c r="J2027" s="649">
        <v>249.69</v>
      </c>
    </row>
    <row r="2028" spans="1:10" hidden="1">
      <c r="A2028" s="141" t="s">
        <v>24807</v>
      </c>
      <c r="B2028" s="141" t="str">
        <f t="shared" si="31"/>
        <v>ESCAVACAO EM MATERIAL DE 2ªCATEGORIA(MOLEDO OU ROCHA MUITO DECOMPOSTA),COM EQUIPAMENTO A AR COMPRIMIDO,SEM UTILIZACAO DEESCAVACAO EM MATERIAL DE 2ªCATEGORIA(MOLEDO OU ROCHA MUITO D EXPLOSIVOS,EM TALUDES,VALA/CAVA,ENTRE 6,00 E 7,50M DE PROFUNDIDADE,INCLUSIVE EMPILHAMENTO DO MATERIAL PARA REMOCAOESCAVACAO EM MATERIAL DE 2ªCATEGORIA(MOLEDO OU ROCHA MUITO D</v>
      </c>
      <c r="C2028" s="141" t="s">
        <v>24790</v>
      </c>
      <c r="D2028" s="141" t="s">
        <v>24791</v>
      </c>
      <c r="E2028" s="141" t="s">
        <v>24806</v>
      </c>
      <c r="F2028" s="141" t="s">
        <v>24797</v>
      </c>
      <c r="I2028" s="141" t="s">
        <v>4524</v>
      </c>
      <c r="J2028" s="649">
        <v>230.03</v>
      </c>
    </row>
    <row r="2029" spans="1:10" hidden="1">
      <c r="A2029" s="141" t="s">
        <v>24808</v>
      </c>
      <c r="B2029" s="141" t="str">
        <f t="shared" si="31"/>
        <v>ESCAVACAO EM MATERIAL DE 2ªCATEGORIA(MOLEDO OU ROCHA DECOMPOSTA),COM EQUIPAMENTO A AR COMPRIMIDO,SEM UTILIZACAO DE EXPLOESCAVACAO EM MATERIAL DE 2ªCATEGORIA(MOLEDO OU ROCHA DECOMPOSIVOS,EM TALUDES,VALA/CAVA,ATE 1,50M DE PROFUNDIDADE,INCLUSIVE EMPILHAMENTO DO MATERIAL PARA REMOCAOESCAVACAO EM MATERIAL DE 2ªCATEGORIA(MOLEDO OU ROCHA DECOMPO</v>
      </c>
      <c r="C2029" s="141" t="s">
        <v>24809</v>
      </c>
      <c r="D2029" s="141" t="s">
        <v>24810</v>
      </c>
      <c r="E2029" s="141" t="s">
        <v>24811</v>
      </c>
      <c r="F2029" s="141" t="s">
        <v>24812</v>
      </c>
      <c r="I2029" s="141" t="s">
        <v>4524</v>
      </c>
      <c r="J2029" s="649">
        <v>663.54</v>
      </c>
    </row>
    <row r="2030" spans="1:10" hidden="1">
      <c r="A2030" s="141" t="s">
        <v>24813</v>
      </c>
      <c r="B2030" s="141" t="str">
        <f t="shared" si="31"/>
        <v>ESCAVACAO EM MATERIAL DE 2ªCATEGORIA(MOLEDO OU ROCHA DECOMPOSTA),COM EQUIPAMENTO A AR COMPRIMIDO,SEM UTILIZACAO DE EXPLOESCAVACAO EM MATERIAL DE 2ªCATEGORIA(MOLEDO OU ROCHA DECOMPOSIVOS,EM TALUDES,VALA/CAVA,ATE 1,50M DE PROFUNDIDADE,INCLUSIVE EMPILHAMENTO DO MATERIAL PARA REMOCAOESCAVACAO EM MATERIAL DE 2ªCATEGORIA(MOLEDO OU ROCHA DECOMPO</v>
      </c>
      <c r="C2030" s="141" t="s">
        <v>24809</v>
      </c>
      <c r="D2030" s="141" t="s">
        <v>24810</v>
      </c>
      <c r="E2030" s="141" t="s">
        <v>24811</v>
      </c>
      <c r="F2030" s="141" t="s">
        <v>24812</v>
      </c>
      <c r="I2030" s="141" t="s">
        <v>4524</v>
      </c>
      <c r="J2030" s="649">
        <v>614.5</v>
      </c>
    </row>
    <row r="2031" spans="1:10" hidden="1">
      <c r="A2031" s="141" t="s">
        <v>24814</v>
      </c>
      <c r="B2031" s="141" t="str">
        <f t="shared" si="31"/>
        <v>ESCAVACAO EM MATERIAL DE 2ªCATEGORIA(MOLEDO OU ROCHA DECOMPOSTA),COM EQUIPAMENTO A AR COMPRIMIDO,SEM UTILIZACAO DE EXPLOESCAVACAO EM MATERIAL DE 2ªCATEGORIA(MOLEDO OU ROCHA DECOMPOSIVOS,EM TALUDES,VALA/CAVA,ENTRE 1,50 E 3,00M DE PROFUNDIDADE,INCLUSIVE EMPILHAMENTO DO MATERIAL PARA REMOCAOESCAVACAO EM MATERIAL DE 2ªCATEGORIA(MOLEDO OU ROCHA DECOMPO</v>
      </c>
      <c r="C2031" s="141" t="s">
        <v>24809</v>
      </c>
      <c r="D2031" s="141" t="s">
        <v>24810</v>
      </c>
      <c r="E2031" s="141" t="s">
        <v>24815</v>
      </c>
      <c r="F2031" s="141" t="s">
        <v>24816</v>
      </c>
      <c r="I2031" s="141" t="s">
        <v>4524</v>
      </c>
      <c r="J2031" s="649">
        <v>683.7</v>
      </c>
    </row>
    <row r="2032" spans="1:10" hidden="1">
      <c r="A2032" s="141" t="s">
        <v>24817</v>
      </c>
      <c r="B2032" s="141" t="str">
        <f t="shared" si="31"/>
        <v>ESCAVACAO EM MATERIAL DE 2ªCATEGORIA(MOLEDO OU ROCHA DECOMPOSTA),COM EQUIPAMENTO A AR COMPRIMIDO,SEM UTILIZACAO DE EXPLOESCAVACAO EM MATERIAL DE 2ªCATEGORIA(MOLEDO OU ROCHA DECOMPOSIVOS,EM TALUDES,VALA/CAVA,ENTRE 1,50 E 3,00M DE PROFUNDIDADE,INCLUSIVE EMPILHAMENTO DO MATERIAL PARA REMOCAOESCAVACAO EM MATERIAL DE 2ªCATEGORIA(MOLEDO OU ROCHA DECOMPO</v>
      </c>
      <c r="C2032" s="141" t="s">
        <v>24809</v>
      </c>
      <c r="D2032" s="141" t="s">
        <v>24810</v>
      </c>
      <c r="E2032" s="141" t="s">
        <v>24815</v>
      </c>
      <c r="F2032" s="141" t="s">
        <v>24816</v>
      </c>
      <c r="I2032" s="141" t="s">
        <v>4524</v>
      </c>
      <c r="J2032" s="649">
        <v>633.19000000000005</v>
      </c>
    </row>
    <row r="2033" spans="1:10" hidden="1">
      <c r="A2033" s="141" t="s">
        <v>24818</v>
      </c>
      <c r="B2033" s="141" t="str">
        <f t="shared" si="31"/>
        <v>ESCAVACAO EM MATERIAL DE 2ªCATEGORIA(MOLEDO OU ROCHA DECOMPOSTA),COM EQUIPAMENTO A AR COMPRIMIDO,SEM UTILIZACAO DE EXPLOESCAVACAO EM MATERIAL DE 2ªCATEGORIA(MOLEDO OU ROCHA DECOMPOSIVOS,EM TALUDES,VALA/CAVA,ENTRE 3,00 E 4,50M DE PROFUNDIDADE,INCLUSIVE EMPILHAMENTO DO MATERIAL PARA REMOCAOESCAVACAO EM MATERIAL DE 2ªCATEGORIA(MOLEDO OU ROCHA DECOMPO</v>
      </c>
      <c r="C2033" s="141" t="s">
        <v>24809</v>
      </c>
      <c r="D2033" s="141" t="s">
        <v>24810</v>
      </c>
      <c r="E2033" s="141" t="s">
        <v>24819</v>
      </c>
      <c r="F2033" s="141" t="s">
        <v>24816</v>
      </c>
      <c r="I2033" s="141" t="s">
        <v>4524</v>
      </c>
      <c r="J2033" s="649">
        <v>710.24</v>
      </c>
    </row>
    <row r="2034" spans="1:10" hidden="1">
      <c r="A2034" s="141" t="s">
        <v>24820</v>
      </c>
      <c r="B2034" s="141" t="str">
        <f t="shared" si="31"/>
        <v>ESCAVACAO EM MATERIAL DE 2ªCATEGORIA(MOLEDO OU ROCHA DECOMPOSTA),COM EQUIPAMENTO A AR COMPRIMIDO,SEM UTILIZACAO DE EXPLOESCAVACAO EM MATERIAL DE 2ªCATEGORIA(MOLEDO OU ROCHA DECOMPOSIVOS,EM TALUDES,VALA/CAVA,ENTRE 3,00 E 4,50M DE PROFUNDIDADE,INCLUSIVE EMPILHAMENTO DO MATERIAL PARA REMOCAOESCAVACAO EM MATERIAL DE 2ªCATEGORIA(MOLEDO OU ROCHA DECOMPO</v>
      </c>
      <c r="C2034" s="141" t="s">
        <v>24809</v>
      </c>
      <c r="D2034" s="141" t="s">
        <v>24810</v>
      </c>
      <c r="E2034" s="141" t="s">
        <v>24819</v>
      </c>
      <c r="F2034" s="141" t="s">
        <v>24816</v>
      </c>
      <c r="I2034" s="141" t="s">
        <v>4524</v>
      </c>
      <c r="J2034" s="649">
        <v>657.77</v>
      </c>
    </row>
    <row r="2035" spans="1:10" hidden="1">
      <c r="A2035" s="141" t="s">
        <v>24821</v>
      </c>
      <c r="B2035" s="141" t="str">
        <f t="shared" si="31"/>
        <v>ESCAVACAO EM MATERIAL DE 2ªCATEGORIA(MOLEDO OU ROCHA DECOMPOSTA),COM EQUIPAMENTO A AR COMPRIMIDO,SEM UTILIZACAO DE EXPLOESCAVACAO EM MATERIAL DE 2ªCATEGORIA(MOLEDO OU ROCHA DECOMPOSIVOS,EM TALUDES,VALA/CAVA,ENTRE 4,50 E 6,00M DE PROFUNDIDADE,INCLUSIVE EMPILHAMENTO DO MATERIAL PARA REMOCAOESCAVACAO EM MATERIAL DE 2ªCATEGORIA(MOLEDO OU ROCHA DECOMPO</v>
      </c>
      <c r="C2035" s="141" t="s">
        <v>24809</v>
      </c>
      <c r="D2035" s="141" t="s">
        <v>24810</v>
      </c>
      <c r="E2035" s="141" t="s">
        <v>24822</v>
      </c>
      <c r="F2035" s="141" t="s">
        <v>24816</v>
      </c>
      <c r="I2035" s="141" t="s">
        <v>4524</v>
      </c>
      <c r="J2035" s="649">
        <v>730.86</v>
      </c>
    </row>
    <row r="2036" spans="1:10" hidden="1">
      <c r="A2036" s="141" t="s">
        <v>24823</v>
      </c>
      <c r="B2036" s="141" t="str">
        <f t="shared" si="31"/>
        <v>ESCAVACAO EM MATERIAL DE 2ªCATEGORIA(MOLEDO OU ROCHA DECOMPOSTA),COM EQUIPAMENTO A AR COMPRIMIDO,SEM UTILIZACAO DE EXPLOESCAVACAO EM MATERIAL DE 2ªCATEGORIA(MOLEDO OU ROCHA DECOMPOSIVOS,EM TALUDES,VALA/CAVA,ENTRE 4,50 E 6,00M DE PROFUNDIDADE,INCLUSIVE EMPILHAMENTO DO MATERIAL PARA REMOCAOESCAVACAO EM MATERIAL DE 2ªCATEGORIA(MOLEDO OU ROCHA DECOMPO</v>
      </c>
      <c r="C2036" s="141" t="s">
        <v>24809</v>
      </c>
      <c r="D2036" s="141" t="s">
        <v>24810</v>
      </c>
      <c r="E2036" s="141" t="s">
        <v>24822</v>
      </c>
      <c r="F2036" s="141" t="s">
        <v>24816</v>
      </c>
      <c r="I2036" s="141" t="s">
        <v>4524</v>
      </c>
      <c r="J2036" s="649">
        <v>676.88</v>
      </c>
    </row>
    <row r="2037" spans="1:10" hidden="1">
      <c r="A2037" s="141" t="s">
        <v>24824</v>
      </c>
      <c r="B2037" s="141" t="str">
        <f t="shared" si="31"/>
        <v>ESCAVACAO EM MATERIAL DE 2ªCATEGORIA(MOLEDO OU ROCHA DECOMPOSTA),COM EQUIPAMENTO A AR COMPRIMIDO,SEM UTILIZACAO DE EXPLOESCAVACAO EM MATERIAL DE 2ªCATEGORIA(MOLEDO OU ROCHA DECOMPOSIVOS,EM TALUDES,VALA/CAVA,ENTRE 6,00 E 7,50M DE PROFUNDIDADE,INCLUSIVE EMPILHAMENTO DO MATERIAL PARA REMOCAOESCAVACAO EM MATERIAL DE 2ªCATEGORIA(MOLEDO OU ROCHA DECOMPO</v>
      </c>
      <c r="C2037" s="141" t="s">
        <v>24809</v>
      </c>
      <c r="D2037" s="141" t="s">
        <v>24810</v>
      </c>
      <c r="E2037" s="141" t="s">
        <v>24825</v>
      </c>
      <c r="F2037" s="141" t="s">
        <v>24816</v>
      </c>
      <c r="I2037" s="141" t="s">
        <v>4524</v>
      </c>
      <c r="J2037" s="649">
        <v>763.32</v>
      </c>
    </row>
    <row r="2038" spans="1:10" hidden="1">
      <c r="A2038" s="141" t="s">
        <v>24826</v>
      </c>
      <c r="B2038" s="141" t="str">
        <f t="shared" si="31"/>
        <v>ESCAVACAO EM MATERIAL DE 2ªCATEGORIA(MOLEDO OU ROCHA DECOMPOSTA),COM EQUIPAMENTO A AR COMPRIMIDO,SEM UTILIZACAO DE EXPLOESCAVACAO EM MATERIAL DE 2ªCATEGORIA(MOLEDO OU ROCHA DECOMPOSIVOS,EM TALUDES,VALA/CAVA,ENTRE 6,00 E 7,50M DE PROFUNDIDADE,INCLUSIVE EMPILHAMENTO DO MATERIAL PARA REMOCAOESCAVACAO EM MATERIAL DE 2ªCATEGORIA(MOLEDO OU ROCHA DECOMPO</v>
      </c>
      <c r="C2038" s="141" t="s">
        <v>24809</v>
      </c>
      <c r="D2038" s="141" t="s">
        <v>24810</v>
      </c>
      <c r="E2038" s="141" t="s">
        <v>24825</v>
      </c>
      <c r="F2038" s="141" t="s">
        <v>24816</v>
      </c>
      <c r="I2038" s="141" t="s">
        <v>4524</v>
      </c>
      <c r="J2038" s="649">
        <v>706.93</v>
      </c>
    </row>
    <row r="2039" spans="1:10" hidden="1">
      <c r="A2039" s="141" t="s">
        <v>24827</v>
      </c>
      <c r="B2039" s="141" t="str">
        <f t="shared" si="31"/>
        <v>ESCAVACAO EM MATERIAL DE 3ªCATEGORIA(ROCHA SA FRATURADA),COM EQUIPAMENTO A AR COMPRIMIDO E ENCUNHAMENTO GENERALIZADO,SEMESCAVACAO EM MATERIAL DE 3ªCATEGORIA(ROCHA SA FRATURADA),COM UTILIZACAO DE EXPLOSIVOS,EM TALUDES,VALA/CAVA,ATE 1,50M DEPROFUNDIDADE,INCLUSIVE EMPILHAMENTO DO MATERIAL PARA REMOCAOESCAVACAO EM MATERIAL DE 3ªCATEGORIA(ROCHA SA FRATURADA),COM</v>
      </c>
      <c r="C2039" s="141" t="s">
        <v>24828</v>
      </c>
      <c r="D2039" s="141" t="s">
        <v>24829</v>
      </c>
      <c r="E2039" s="141" t="s">
        <v>24830</v>
      </c>
      <c r="F2039" s="141" t="s">
        <v>24831</v>
      </c>
      <c r="I2039" s="141" t="s">
        <v>4524</v>
      </c>
      <c r="J2039" s="649">
        <v>763.28</v>
      </c>
    </row>
    <row r="2040" spans="1:10" hidden="1">
      <c r="A2040" s="141" t="s">
        <v>24832</v>
      </c>
      <c r="B2040" s="141" t="str">
        <f t="shared" si="31"/>
        <v>ESCAVACAO EM MATERIAL DE 3ªCATEGORIA(ROCHA SA FRATURADA),COM EQUIPAMENTO A AR COMPRIMIDO E ENCUNHAMENTO GENERALIZADO,SEMESCAVACAO EM MATERIAL DE 3ªCATEGORIA(ROCHA SA FRATURADA),COM UTILIZACAO DE EXPLOSIVOS,EM TALUDES,VALA/CAVA,ATE 1,50M DEPROFUNDIDADE,INCLUSIVE EMPILHAMENTO DO MATERIAL PARA REMOCAOESCAVACAO EM MATERIAL DE 3ªCATEGORIA(ROCHA SA FRATURADA),COM</v>
      </c>
      <c r="C2040" s="141" t="s">
        <v>24828</v>
      </c>
      <c r="D2040" s="141" t="s">
        <v>24829</v>
      </c>
      <c r="E2040" s="141" t="s">
        <v>24830</v>
      </c>
      <c r="F2040" s="141" t="s">
        <v>24831</v>
      </c>
      <c r="I2040" s="141" t="s">
        <v>4524</v>
      </c>
      <c r="J2040" s="649">
        <v>705.21</v>
      </c>
    </row>
    <row r="2041" spans="1:10" hidden="1">
      <c r="A2041" s="141" t="s">
        <v>24833</v>
      </c>
      <c r="B2041" s="141" t="str">
        <f t="shared" si="31"/>
        <v>ESCAVACAO EM MATERIAL DE 3ªCATEGORIA(ROCHA SA FRATURADA),COM EQUIPAMENTO A AR COMPRIMIDO E ENCUNHAMENTO GENERALIZADO,SEMESCAVACAO EM MATERIAL DE 3ªCATEGORIA(ROCHA SA FRATURADA),COM UTILIZACAO DE EXPLOSIVOS,EM TALUDES,VALA/CAVA,ENTRE 1,50 E3,00M DE PROFUNDIDADE,INCLUSIVE EMPILHAMENTO DO MATERIAL PARA REMOCAOESCAVACAO EM MATERIAL DE 3ªCATEGORIA(ROCHA SA FRATURADA),COM</v>
      </c>
      <c r="C2041" s="141" t="s">
        <v>24828</v>
      </c>
      <c r="D2041" s="141" t="s">
        <v>24829</v>
      </c>
      <c r="E2041" s="141" t="s">
        <v>24834</v>
      </c>
      <c r="F2041" s="141" t="s">
        <v>24835</v>
      </c>
      <c r="G2041" s="141" t="s">
        <v>24836</v>
      </c>
      <c r="I2041" s="141" t="s">
        <v>4524</v>
      </c>
      <c r="J2041" s="649">
        <v>786.96</v>
      </c>
    </row>
    <row r="2042" spans="1:10" hidden="1">
      <c r="A2042" s="141" t="s">
        <v>24837</v>
      </c>
      <c r="B2042" s="141" t="str">
        <f t="shared" si="31"/>
        <v>ESCAVACAO EM MATERIAL DE 3ªCATEGORIA(ROCHA SA FRATURADA),COM EQUIPAMENTO A AR COMPRIMIDO E ENCUNHAMENTO GENERALIZADO,SEMESCAVACAO EM MATERIAL DE 3ªCATEGORIA(ROCHA SA FRATURADA),COM UTILIZACAO DE EXPLOSIVOS,EM TALUDES,VALA/CAVA,ENTRE 1,50 E3,00M DE PROFUNDIDADE,INCLUSIVE EMPILHAMENTO DO MATERIAL PARA REMOCAOESCAVACAO EM MATERIAL DE 3ªCATEGORIA(ROCHA SA FRATURADA),COM</v>
      </c>
      <c r="C2042" s="141" t="s">
        <v>24828</v>
      </c>
      <c r="D2042" s="141" t="s">
        <v>24829</v>
      </c>
      <c r="E2042" s="141" t="s">
        <v>24834</v>
      </c>
      <c r="F2042" s="141" t="s">
        <v>24835</v>
      </c>
      <c r="G2042" s="141" t="s">
        <v>24836</v>
      </c>
      <c r="I2042" s="141" t="s">
        <v>4524</v>
      </c>
      <c r="J2042" s="649">
        <v>727.1</v>
      </c>
    </row>
    <row r="2043" spans="1:10" hidden="1">
      <c r="A2043" s="141" t="s">
        <v>24838</v>
      </c>
      <c r="B2043" s="141" t="str">
        <f t="shared" si="31"/>
        <v>ESCAVACAO EM MATERIAL DE 3ªCATEGORIA(ROCHA SA FRATURADA),COM EQUIPAMENTO A AR COMPRIMIDO E ENCUNHAMENTO GENERALIZADO,SEMESCAVACAO EM MATERIAL DE 3ªCATEGORIA(ROCHA SA FRATURADA),COM UTILIZACAO DE EXPLOSIVOS,EM TALUDES,VALA/CAVA,ENTRE 3,00 E4,50M DE PROFUNDIDADE,INCLUSIVE EMPILHAMENTO DO MATERIAL PARA REMOCAOESCAVACAO EM MATERIAL DE 3ªCATEGORIA(ROCHA SA FRATURADA),COM</v>
      </c>
      <c r="C2043" s="141" t="s">
        <v>24828</v>
      </c>
      <c r="D2043" s="141" t="s">
        <v>24829</v>
      </c>
      <c r="E2043" s="141" t="s">
        <v>24839</v>
      </c>
      <c r="F2043" s="141" t="s">
        <v>24840</v>
      </c>
      <c r="G2043" s="141" t="s">
        <v>24836</v>
      </c>
      <c r="I2043" s="141" t="s">
        <v>4524</v>
      </c>
      <c r="J2043" s="649">
        <v>816.2</v>
      </c>
    </row>
    <row r="2044" spans="1:10" hidden="1">
      <c r="A2044" s="141" t="s">
        <v>24841</v>
      </c>
      <c r="B2044" s="141" t="str">
        <f t="shared" si="31"/>
        <v>ESCAVACAO EM MATERIAL DE 3ªCATEGORIA(ROCHA SA FRATURADA),COM EQUIPAMENTO A AR COMPRIMIDO E ENCUNHAMENTO GENERALIZADO,SEMESCAVACAO EM MATERIAL DE 3ªCATEGORIA(ROCHA SA FRATURADA),COM UTILIZACAO DE EXPLOSIVOS,EM TALUDES,VALA/CAVA,ENTRE 3,00 E4,50M DE PROFUNDIDADE,INCLUSIVE EMPILHAMENTO DO MATERIAL PARA REMOCAOESCAVACAO EM MATERIAL DE 3ªCATEGORIA(ROCHA SA FRATURADA),COM</v>
      </c>
      <c r="C2044" s="141" t="s">
        <v>24828</v>
      </c>
      <c r="D2044" s="141" t="s">
        <v>24829</v>
      </c>
      <c r="E2044" s="141" t="s">
        <v>24839</v>
      </c>
      <c r="F2044" s="141" t="s">
        <v>24840</v>
      </c>
      <c r="G2044" s="141" t="s">
        <v>24836</v>
      </c>
      <c r="I2044" s="141" t="s">
        <v>4524</v>
      </c>
      <c r="J2044" s="649">
        <v>754.11</v>
      </c>
    </row>
    <row r="2045" spans="1:10" hidden="1">
      <c r="A2045" s="141" t="s">
        <v>24842</v>
      </c>
      <c r="B2045" s="141" t="str">
        <f t="shared" si="31"/>
        <v>ESCAVACAO EM MATERIAL DE 3ªCATEGORIA(ROCHA SA FRATURADA),COM EQUIPAMENTO A AR COMPRIMIDO E ENCUNHAMENTO GENERALIZADO,SEMESCAVACAO EM MATERIAL DE 3ªCATEGORIA(ROCHA SA FRATURADA),COM UTILIZACAO DE EXPLOSIVOS,EM TALUDES,VALA/CAVA,ENTRE 4,50 E6,00M DE PROFUNDIDADE,INCLUSIVE EMPILHAMENTO DO MATERIAL PARA REMOCAOESCAVACAO EM MATERIAL DE 3ªCATEGORIA(ROCHA SA FRATURADA),COM</v>
      </c>
      <c r="C2045" s="141" t="s">
        <v>24828</v>
      </c>
      <c r="D2045" s="141" t="s">
        <v>24829</v>
      </c>
      <c r="E2045" s="141" t="s">
        <v>24843</v>
      </c>
      <c r="F2045" s="141" t="s">
        <v>24844</v>
      </c>
      <c r="G2045" s="141" t="s">
        <v>24836</v>
      </c>
      <c r="I2045" s="141" t="s">
        <v>4524</v>
      </c>
      <c r="J2045" s="649">
        <v>839.89</v>
      </c>
    </row>
    <row r="2046" spans="1:10" hidden="1">
      <c r="A2046" s="141" t="s">
        <v>24845</v>
      </c>
      <c r="B2046" s="141" t="str">
        <f t="shared" si="31"/>
        <v>ESCAVACAO EM MATERIAL DE 3ªCATEGORIA(ROCHA SA FRATURADA),COM EQUIPAMENTO A AR COMPRIMIDO E ENCUNHAMENTO GENERALIZADO,SEMESCAVACAO EM MATERIAL DE 3ªCATEGORIA(ROCHA SA FRATURADA),COM UTILIZACAO DE EXPLOSIVOS,EM TALUDES,VALA/CAVA,ENTRE 4,50 E6,00M DE PROFUNDIDADE,INCLUSIVE EMPILHAMENTO DO MATERIAL PARA REMOCAOESCAVACAO EM MATERIAL DE 3ªCATEGORIA(ROCHA SA FRATURADA),COM</v>
      </c>
      <c r="C2046" s="141" t="s">
        <v>24828</v>
      </c>
      <c r="D2046" s="141" t="s">
        <v>24829</v>
      </c>
      <c r="E2046" s="141" t="s">
        <v>24843</v>
      </c>
      <c r="F2046" s="141" t="s">
        <v>24844</v>
      </c>
      <c r="G2046" s="141" t="s">
        <v>24836</v>
      </c>
      <c r="I2046" s="141" t="s">
        <v>4524</v>
      </c>
      <c r="J2046" s="649">
        <v>776</v>
      </c>
    </row>
    <row r="2047" spans="1:10" hidden="1">
      <c r="A2047" s="141" t="s">
        <v>24846</v>
      </c>
      <c r="B2047" s="141" t="str">
        <f t="shared" si="31"/>
        <v>ESCAVACAO EM MATERIAL DE 3ªCATEGORIA(ROCHA SA FRATURADA),COM EQUIPAMENTO A AR COMPRIMIDO E ENCUNHAMENTO GENERALIZADO,SEMESCAVACAO EM MATERIAL DE 3ªCATEGORIA(ROCHA SA FRATURADA),COM UTILIZACAO DE EXPLOSIVOS,EM TALUDES,VALA/CAVA,ENTRE 6,00 E7,50M DE PROFUNDIDADE,INCLUSIVE EMPILHAMENTO DO MATERIAL PARA REMOCAOESCAVACAO EM MATERIAL DE 3ªCATEGORIA(ROCHA SA FRATURADA),COM</v>
      </c>
      <c r="C2047" s="141" t="s">
        <v>24828</v>
      </c>
      <c r="D2047" s="141" t="s">
        <v>24829</v>
      </c>
      <c r="E2047" s="141" t="s">
        <v>24847</v>
      </c>
      <c r="F2047" s="141" t="s">
        <v>24848</v>
      </c>
      <c r="G2047" s="141" t="s">
        <v>24836</v>
      </c>
      <c r="I2047" s="141" t="s">
        <v>4524</v>
      </c>
      <c r="J2047" s="649">
        <v>878.29</v>
      </c>
    </row>
    <row r="2048" spans="1:10" hidden="1">
      <c r="A2048" s="141" t="s">
        <v>24849</v>
      </c>
      <c r="B2048" s="141" t="str">
        <f t="shared" si="31"/>
        <v>ESCAVACAO EM MATERIAL DE 3ªCATEGORIA(ROCHA SA FRATURADA),COM EQUIPAMENTO A AR COMPRIMIDO E ENCUNHAMENTO GENERALIZADO,SEMESCAVACAO EM MATERIAL DE 3ªCATEGORIA(ROCHA SA FRATURADA),COM UTILIZACAO DE EXPLOSIVOS,EM TALUDES,VALA/CAVA,ENTRE 6,00 E7,50M DE PROFUNDIDADE,INCLUSIVE EMPILHAMENTO DO MATERIAL PARA REMOCAOESCAVACAO EM MATERIAL DE 3ªCATEGORIA(ROCHA SA FRATURADA),COM</v>
      </c>
      <c r="C2048" s="141" t="s">
        <v>24828</v>
      </c>
      <c r="D2048" s="141" t="s">
        <v>24829</v>
      </c>
      <c r="E2048" s="141" t="s">
        <v>24847</v>
      </c>
      <c r="F2048" s="141" t="s">
        <v>24848</v>
      </c>
      <c r="G2048" s="141" t="s">
        <v>24836</v>
      </c>
      <c r="I2048" s="141" t="s">
        <v>4524</v>
      </c>
      <c r="J2048" s="649">
        <v>811.45</v>
      </c>
    </row>
    <row r="2049" spans="1:10" hidden="1">
      <c r="A2049" s="141" t="s">
        <v>24850</v>
      </c>
      <c r="B2049" s="141" t="str">
        <f t="shared" si="31"/>
        <v>ESCAVACAO EM MATERIAL DE 3ªCATEGORIA(ROCHA VIVA),COM EQUIPAMENTO A AR COMPRIMIDO E SERRACAO COM BROCAS,SEGUIDA DE ENCUNHESCAVACAO EM MATERIAL DE 3ªCATEGORIA(ROCHA VIVA),COM EQUIPAMAMENTO,SEM UTILIZACAO DE EXPLOSIVOS,EM TALUDES,VALA/CAVA,ATE 1,50M DE PROFUNDIDADE,INCLUSIVE EMPILHAMENTO DO MATERIAL PARA REMOCAOESCAVACAO EM MATERIAL DE 3ªCATEGORIA(ROCHA VIVA),COM EQUIPAM</v>
      </c>
      <c r="C2049" s="141" t="s">
        <v>24851</v>
      </c>
      <c r="D2049" s="141" t="s">
        <v>24852</v>
      </c>
      <c r="E2049" s="141" t="s">
        <v>24853</v>
      </c>
      <c r="F2049" s="141" t="s">
        <v>24854</v>
      </c>
      <c r="G2049" s="141" t="s">
        <v>24855</v>
      </c>
      <c r="I2049" s="141" t="s">
        <v>4524</v>
      </c>
      <c r="J2049" s="649">
        <v>1710.12</v>
      </c>
    </row>
    <row r="2050" spans="1:10" hidden="1">
      <c r="A2050" s="141" t="s">
        <v>24856</v>
      </c>
      <c r="B2050" s="141" t="str">
        <f t="shared" si="31"/>
        <v>ESCAVACAO EM MATERIAL DE 3ªCATEGORIA(ROCHA VIVA),COM EQUIPAMENTO A AR COMPRIMIDO E SERRACAO COM BROCAS,SEGUIDA DE ENCUNHESCAVACAO EM MATERIAL DE 3ªCATEGORIA(ROCHA VIVA),COM EQUIPAMAMENTO,SEM UTILIZACAO DE EXPLOSIVOS,EM TALUDES,VALA/CAVA,ATE 1,50M DE PROFUNDIDADE,INCLUSIVE EMPILHAMENTO DO MATERIAL PARA REMOCAOESCAVACAO EM MATERIAL DE 3ªCATEGORIA(ROCHA VIVA),COM EQUIPAM</v>
      </c>
      <c r="C2050" s="141" t="s">
        <v>24851</v>
      </c>
      <c r="D2050" s="141" t="s">
        <v>24852</v>
      </c>
      <c r="E2050" s="141" t="s">
        <v>24853</v>
      </c>
      <c r="F2050" s="141" t="s">
        <v>24854</v>
      </c>
      <c r="G2050" s="141" t="s">
        <v>24855</v>
      </c>
      <c r="I2050" s="141" t="s">
        <v>4524</v>
      </c>
      <c r="J2050" s="649">
        <v>1583.86</v>
      </c>
    </row>
    <row r="2051" spans="1:10" hidden="1">
      <c r="A2051" s="141" t="s">
        <v>24857</v>
      </c>
      <c r="B2051" s="141" t="str">
        <f t="shared" ref="B2051:B2114" si="32">C2051&amp;D2051&amp;C2051&amp;E2051&amp;F2051&amp;G2051&amp;H2051&amp;C2051</f>
        <v>ESCAVACAO EM MATERIAL DE 3ªCATEGORIA(ROCHA VIVA),COM EQUIPAMENTO A AR COMPRIMIDO E SERRACAO COM BROCAS,SEGUIDA DE ENCUNHESCAVACAO EM MATERIAL DE 3ªCATEGORIA(ROCHA VIVA),COM EQUIPAMAMENTO,SEM UTILIZACAO DE EXPLOSIVOS,EM TALUDES,VALA/CAVA,ENTRE 1,50 E 3,00M DE PROFUNDIDADE,INCLUSIVE EMPILHAMENTO DO MATERIAL PARA REMOCAOESCAVACAO EM MATERIAL DE 3ªCATEGORIA(ROCHA VIVA),COM EQUIPAM</v>
      </c>
      <c r="C2051" s="141" t="s">
        <v>24851</v>
      </c>
      <c r="D2051" s="141" t="s">
        <v>24852</v>
      </c>
      <c r="E2051" s="141" t="s">
        <v>24858</v>
      </c>
      <c r="F2051" s="141" t="s">
        <v>24859</v>
      </c>
      <c r="G2051" s="141" t="s">
        <v>24860</v>
      </c>
      <c r="I2051" s="141" t="s">
        <v>4524</v>
      </c>
      <c r="J2051" s="649">
        <v>1806.75</v>
      </c>
    </row>
    <row r="2052" spans="1:10" hidden="1">
      <c r="A2052" s="141" t="s">
        <v>24861</v>
      </c>
      <c r="B2052" s="141" t="str">
        <f t="shared" si="32"/>
        <v>ESCAVACAO EM MATERIAL DE 3ªCATEGORIA(ROCHA VIVA),COM EQUIPAMENTO A AR COMPRIMIDO E SERRACAO COM BROCAS,SEGUIDA DE ENCUNHESCAVACAO EM MATERIAL DE 3ªCATEGORIA(ROCHA VIVA),COM EQUIPAMAMENTO,SEM UTILIZACAO DE EXPLOSIVOS,EM TALUDES,VALA/CAVA,ENTRE 1,50 E 3,00M DE PROFUNDIDADE,INCLUSIVE EMPILHAMENTO DO MATERIAL PARA REMOCAOESCAVACAO EM MATERIAL DE 3ªCATEGORIA(ROCHA VIVA),COM EQUIPAM</v>
      </c>
      <c r="C2052" s="141" t="s">
        <v>24851</v>
      </c>
      <c r="D2052" s="141" t="s">
        <v>24852</v>
      </c>
      <c r="E2052" s="141" t="s">
        <v>24858</v>
      </c>
      <c r="F2052" s="141" t="s">
        <v>24859</v>
      </c>
      <c r="G2052" s="141" t="s">
        <v>24860</v>
      </c>
      <c r="I2052" s="141" t="s">
        <v>4524</v>
      </c>
      <c r="J2052" s="649">
        <v>1676.67</v>
      </c>
    </row>
    <row r="2053" spans="1:10" hidden="1">
      <c r="A2053" s="141" t="s">
        <v>24862</v>
      </c>
      <c r="B2053" s="141" t="str">
        <f t="shared" si="32"/>
        <v>ESCAVACAO EM MATERIAL DE 3ªCATEGORIA(ROCHA VIVA),COM EQUIPAMENTO A AR COMPRIMIDO E SERRACAO COM BROCAS,SEGUIDA DE ENCUNHESCAVACAO EM MATERIAL DE 3ªCATEGORIA(ROCHA VIVA),COM EQUIPAMAMENTO,SEM UTILIZACAO DE EXPLOSIVOS,EM TALUDES,VALA/CAVA,ENTRE 3,00 E 4,50M DE PROFUNDIDADE,INCLUSIVE EMPILHAMENTO DO MATERIAL PARA REMOCAOESCAVACAO EM MATERIAL DE 3ªCATEGORIA(ROCHA VIVA),COM EQUIPAM</v>
      </c>
      <c r="C2053" s="141" t="s">
        <v>24851</v>
      </c>
      <c r="D2053" s="141" t="s">
        <v>24852</v>
      </c>
      <c r="E2053" s="141" t="s">
        <v>24858</v>
      </c>
      <c r="F2053" s="141" t="s">
        <v>24863</v>
      </c>
      <c r="G2053" s="141" t="s">
        <v>24860</v>
      </c>
      <c r="I2053" s="141" t="s">
        <v>4524</v>
      </c>
      <c r="J2053" s="649">
        <v>1879.06</v>
      </c>
    </row>
    <row r="2054" spans="1:10" hidden="1">
      <c r="A2054" s="141" t="s">
        <v>24864</v>
      </c>
      <c r="B2054" s="141" t="str">
        <f t="shared" si="32"/>
        <v>ESCAVACAO EM MATERIAL DE 3ªCATEGORIA(ROCHA VIVA),COM EQUIPAMENTO A AR COMPRIMIDO E SERRACAO COM BROCAS,SEGUIDA DE ENCUNHESCAVACAO EM MATERIAL DE 3ªCATEGORIA(ROCHA VIVA),COM EQUIPAMAMENTO,SEM UTILIZACAO DE EXPLOSIVOS,EM TALUDES,VALA/CAVA,ENTRE 3,00 E 4,50M DE PROFUNDIDADE,INCLUSIVE EMPILHAMENTO DO MATERIAL PARA REMOCAOESCAVACAO EM MATERIAL DE 3ªCATEGORIA(ROCHA VIVA),COM EQUIPAM</v>
      </c>
      <c r="C2054" s="141" t="s">
        <v>24851</v>
      </c>
      <c r="D2054" s="141" t="s">
        <v>24852</v>
      </c>
      <c r="E2054" s="141" t="s">
        <v>24858</v>
      </c>
      <c r="F2054" s="141" t="s">
        <v>24863</v>
      </c>
      <c r="G2054" s="141" t="s">
        <v>24860</v>
      </c>
      <c r="I2054" s="141" t="s">
        <v>4524</v>
      </c>
      <c r="J2054" s="649">
        <v>1743.93</v>
      </c>
    </row>
    <row r="2055" spans="1:10" hidden="1">
      <c r="A2055" s="141" t="s">
        <v>24865</v>
      </c>
      <c r="B2055" s="141" t="str">
        <f t="shared" si="32"/>
        <v>ESCAVACAO EM MATERIAL DE 3ªCATEGORIA(ROCHA VIVA),COM EQUIPAMENTO A AR COMPRIMIDO E SERRACAO COM BROCAS,SEGUIDA DE ENCUNHESCAVACAO EM MATERIAL DE 3ªCATEGORIA(ROCHA VIVA),COM EQUIPAMAMENTO,SEM UTILIZACAO DE EXPLOSIVOS,EM TALUDES,VALA/CAVA,ENTRE 4,50 E 6,00M DE PROFUNDIDADE,INCLUSIVE EMPILHAMENTO DO MATERIAL PARA REMOCAOESCAVACAO EM MATERIAL DE 3ªCATEGORIA(ROCHA VIVA),COM EQUIPAM</v>
      </c>
      <c r="C2055" s="141" t="s">
        <v>24851</v>
      </c>
      <c r="D2055" s="141" t="s">
        <v>24852</v>
      </c>
      <c r="E2055" s="141" t="s">
        <v>24858</v>
      </c>
      <c r="F2055" s="141" t="s">
        <v>24866</v>
      </c>
      <c r="G2055" s="141" t="s">
        <v>24860</v>
      </c>
      <c r="I2055" s="141" t="s">
        <v>4524</v>
      </c>
      <c r="J2055" s="649">
        <v>1934.75</v>
      </c>
    </row>
    <row r="2056" spans="1:10" hidden="1">
      <c r="A2056" s="141" t="s">
        <v>24867</v>
      </c>
      <c r="B2056" s="141" t="str">
        <f t="shared" si="32"/>
        <v>ESCAVACAO EM MATERIAL DE 3ªCATEGORIA(ROCHA VIVA),COM EQUIPAMENTO A AR COMPRIMIDO E SERRACAO COM BROCAS,SEGUIDA DE ENCUNHESCAVACAO EM MATERIAL DE 3ªCATEGORIA(ROCHA VIVA),COM EQUIPAMAMENTO,SEM UTILIZACAO DE EXPLOSIVOS,EM TALUDES,VALA/CAVA,ENTRE 4,50 E 6,00M DE PROFUNDIDADE,INCLUSIVE EMPILHAMENTO DO MATERIAL PARA REMOCAOESCAVACAO EM MATERIAL DE 3ªCATEGORIA(ROCHA VIVA),COM EQUIPAM</v>
      </c>
      <c r="C2056" s="141" t="s">
        <v>24851</v>
      </c>
      <c r="D2056" s="141" t="s">
        <v>24852</v>
      </c>
      <c r="E2056" s="141" t="s">
        <v>24858</v>
      </c>
      <c r="F2056" s="141" t="s">
        <v>24866</v>
      </c>
      <c r="G2056" s="141" t="s">
        <v>24860</v>
      </c>
      <c r="I2056" s="141" t="s">
        <v>4524</v>
      </c>
      <c r="J2056" s="649">
        <v>1795.87</v>
      </c>
    </row>
    <row r="2057" spans="1:10" hidden="1">
      <c r="A2057" s="141" t="s">
        <v>24868</v>
      </c>
      <c r="B2057" s="141" t="str">
        <f t="shared" si="32"/>
        <v>ESCAVACAO EM MATERIAL DE 3ªCATEGORIA(ROCHA VIVA),COM EQUIPAMENTO A AR COMPRIMIDO E SERRACAO COM BROCAS,SEGUIDA DE ENCUNHESCAVACAO EM MATERIAL DE 3ªCATEGORIA(ROCHA VIVA),COM EQUIPAMAMENTO,SEM UTILIZACAO DE EXPLOSIVOS,EM TALUDES,VALA/CAVA,ENTRE 6,00 E 7,50M DE PROFUNDIDADE,INCLUSIVE EMPILHAMENTO DO MATERIAL PARA REMOCAOESCAVACAO EM MATERIAL DE 3ªCATEGORIA(ROCHA VIVA),COM EQUIPAM</v>
      </c>
      <c r="C2057" s="141" t="s">
        <v>24851</v>
      </c>
      <c r="D2057" s="141" t="s">
        <v>24852</v>
      </c>
      <c r="E2057" s="141" t="s">
        <v>24858</v>
      </c>
      <c r="F2057" s="141" t="s">
        <v>24869</v>
      </c>
      <c r="G2057" s="141" t="s">
        <v>24860</v>
      </c>
      <c r="I2057" s="141" t="s">
        <v>4524</v>
      </c>
      <c r="J2057" s="649">
        <v>2023.67</v>
      </c>
    </row>
    <row r="2058" spans="1:10" hidden="1">
      <c r="A2058" s="141" t="s">
        <v>24870</v>
      </c>
      <c r="B2058" s="141" t="str">
        <f t="shared" si="32"/>
        <v>ESCAVACAO EM MATERIAL DE 3ªCATEGORIA(ROCHA VIVA),COM EQUIPAMENTO A AR COMPRIMIDO E SERRACAO COM BROCAS,SEGUIDA DE ENCUNHESCAVACAO EM MATERIAL DE 3ªCATEGORIA(ROCHA VIVA),COM EQUIPAMAMENTO,SEM UTILIZACAO DE EXPLOSIVOS,EM TALUDES,VALA/CAVA,ENTRE 6,00 E 7,50M DE PROFUNDIDADE,INCLUSIVE EMPILHAMENTO DO MATERIAL PARA REMOCAOESCAVACAO EM MATERIAL DE 3ªCATEGORIA(ROCHA VIVA),COM EQUIPAM</v>
      </c>
      <c r="C2058" s="141" t="s">
        <v>24851</v>
      </c>
      <c r="D2058" s="141" t="s">
        <v>24852</v>
      </c>
      <c r="E2058" s="141" t="s">
        <v>24858</v>
      </c>
      <c r="F2058" s="141" t="s">
        <v>24869</v>
      </c>
      <c r="G2058" s="141" t="s">
        <v>24860</v>
      </c>
      <c r="I2058" s="141" t="s">
        <v>4524</v>
      </c>
      <c r="J2058" s="649">
        <v>1878.44</v>
      </c>
    </row>
    <row r="2059" spans="1:10" hidden="1">
      <c r="A2059" s="141" t="s">
        <v>24871</v>
      </c>
      <c r="B2059" s="141" t="str">
        <f t="shared" si="32"/>
        <v>ESCAVACAO EM MATERIAL DE 3ªCATEGORIA(ROCHA SA FRATURADA),COM EQUIPAMENTO A AR COMPRIMIDO,A CEU ABERTO,SEM UTILIZACAO DEESCAVACAO EM MATERIAL DE 3ªCATEGORIA(ROCHA SA FRATURADA),COMEXPLOSIVOS,INCLUSIVE EMPILHAMENTO DO MATERIAL PARA REMOCAOESCAVACAO EM MATERIAL DE 3ªCATEGORIA(ROCHA SA FRATURADA),COM</v>
      </c>
      <c r="C2059" s="141" t="s">
        <v>24828</v>
      </c>
      <c r="D2059" s="141" t="s">
        <v>24872</v>
      </c>
      <c r="E2059" s="141" t="s">
        <v>24873</v>
      </c>
      <c r="I2059" s="141" t="s">
        <v>4524</v>
      </c>
      <c r="J2059" s="649">
        <v>457.96</v>
      </c>
    </row>
    <row r="2060" spans="1:10" hidden="1">
      <c r="A2060" s="141" t="s">
        <v>24874</v>
      </c>
      <c r="B2060" s="141" t="str">
        <f t="shared" si="32"/>
        <v>ESCAVACAO EM MATERIAL DE 3ªCATEGORIA(ROCHA SA FRATURADA),COM EQUIPAMENTO A AR COMPRIMIDO,A CEU ABERTO,SEM UTILIZACAO DEESCAVACAO EM MATERIAL DE 3ªCATEGORIA(ROCHA SA FRATURADA),COMEXPLOSIVOS,INCLUSIVE EMPILHAMENTO DO MATERIAL PARA REMOCAOESCAVACAO EM MATERIAL DE 3ªCATEGORIA(ROCHA SA FRATURADA),COM</v>
      </c>
      <c r="C2060" s="141" t="s">
        <v>24828</v>
      </c>
      <c r="D2060" s="141" t="s">
        <v>24872</v>
      </c>
      <c r="E2060" s="141" t="s">
        <v>24873</v>
      </c>
      <c r="I2060" s="141" t="s">
        <v>4524</v>
      </c>
      <c r="J2060" s="649">
        <v>423.13</v>
      </c>
    </row>
    <row r="2061" spans="1:10" hidden="1">
      <c r="A2061" s="141" t="s">
        <v>24875</v>
      </c>
      <c r="B2061" s="141" t="str">
        <f t="shared" si="32"/>
        <v>ESCAVACAO EM MATERIAL DE 3ªCATEGORIA(ROCHA VIVA),COM EQUIPAMENTO A AR COMPRIMIDO,A CEU ABERTO,SEM UTILIZACAO DE EXPLOSIVESCAVACAO EM MATERIAL DE 3ªCATEGORIA(ROCHA VIVA),COM EQUIPAMOS,INCLUSIVE EMPILHAMENTO DO MATERIAL PARA REMOCAOESCAVACAO EM MATERIAL DE 3ªCATEGORIA(ROCHA VIVA),COM EQUIPAM</v>
      </c>
      <c r="C2061" s="141" t="s">
        <v>24851</v>
      </c>
      <c r="D2061" s="141" t="s">
        <v>24876</v>
      </c>
      <c r="E2061" s="141" t="s">
        <v>24877</v>
      </c>
      <c r="I2061" s="141" t="s">
        <v>4524</v>
      </c>
      <c r="J2061" s="649">
        <v>1265.33</v>
      </c>
    </row>
    <row r="2062" spans="1:10" hidden="1">
      <c r="A2062" s="141" t="s">
        <v>24878</v>
      </c>
      <c r="B2062" s="141" t="str">
        <f t="shared" si="32"/>
        <v>ESCAVACAO EM MATERIAL DE 3ªCATEGORIA(ROCHA VIVA),COM EQUIPAMENTO A AR COMPRIMIDO,A CEU ABERTO,SEM UTILIZACAO DE EXPLOSIVESCAVACAO EM MATERIAL DE 3ªCATEGORIA(ROCHA VIVA),COM EQUIPAMOS,INCLUSIVE EMPILHAMENTO DO MATERIAL PARA REMOCAOESCAVACAO EM MATERIAL DE 3ªCATEGORIA(ROCHA VIVA),COM EQUIPAM</v>
      </c>
      <c r="C2062" s="141" t="s">
        <v>24851</v>
      </c>
      <c r="D2062" s="141" t="s">
        <v>24876</v>
      </c>
      <c r="E2062" s="141" t="s">
        <v>24877</v>
      </c>
      <c r="I2062" s="141" t="s">
        <v>4524</v>
      </c>
      <c r="J2062" s="649">
        <v>1176.95</v>
      </c>
    </row>
    <row r="2063" spans="1:10" hidden="1">
      <c r="A2063" s="141" t="s">
        <v>24879</v>
      </c>
      <c r="B2063" s="141" t="str">
        <f t="shared" si="32"/>
        <v>ESCAVACAO EM MATERIAL DE 2ªCATEGORIA(MOLEDO OU ROCHA MUITO DECOMPOSTA),COM EQUIPAMENTO A AR COMPRIMIDO,A CEU ABERTO,SEMESCAVACAO EM MATERIAL DE 2ªCATEGORIA(MOLEDO OU ROCHA MUITO DUTILIZACAO DE EXPLOSIVOS,INCLUSIVE EMPILHAMENTO DO MATERIALPARA REMOCAOESCAVACAO EM MATERIAL DE 2ªCATEGORIA(MOLEDO OU ROCHA MUITO D</v>
      </c>
      <c r="C2063" s="141" t="s">
        <v>24790</v>
      </c>
      <c r="D2063" s="141" t="s">
        <v>24880</v>
      </c>
      <c r="E2063" s="141" t="s">
        <v>24881</v>
      </c>
      <c r="F2063" s="141" t="s">
        <v>24882</v>
      </c>
      <c r="I2063" s="141" t="s">
        <v>4524</v>
      </c>
      <c r="J2063" s="649">
        <v>130.63</v>
      </c>
    </row>
    <row r="2064" spans="1:10" hidden="1">
      <c r="A2064" s="141" t="s">
        <v>24883</v>
      </c>
      <c r="B2064" s="141" t="str">
        <f t="shared" si="32"/>
        <v>ESCAVACAO EM MATERIAL DE 2ªCATEGORIA(MOLEDO OU ROCHA MUITO DECOMPOSTA),COM EQUIPAMENTO A AR COMPRIMIDO,A CEU ABERTO,SEMESCAVACAO EM MATERIAL DE 2ªCATEGORIA(MOLEDO OU ROCHA MUITO DUTILIZACAO DE EXPLOSIVOS,INCLUSIVE EMPILHAMENTO DO MATERIALPARA REMOCAOESCAVACAO EM MATERIAL DE 2ªCATEGORIA(MOLEDO OU ROCHA MUITO D</v>
      </c>
      <c r="C2064" s="141" t="s">
        <v>24790</v>
      </c>
      <c r="D2064" s="141" t="s">
        <v>24880</v>
      </c>
      <c r="E2064" s="141" t="s">
        <v>24881</v>
      </c>
      <c r="F2064" s="141" t="s">
        <v>24882</v>
      </c>
      <c r="I2064" s="141" t="s">
        <v>4524</v>
      </c>
      <c r="J2064" s="649">
        <v>120.37</v>
      </c>
    </row>
    <row r="2065" spans="1:10" hidden="1">
      <c r="A2065" s="141" t="s">
        <v>24884</v>
      </c>
      <c r="B2065" s="141" t="str">
        <f t="shared" si="32"/>
        <v>ESCAVACAO EM MATERIAL DE 2ªCATEGORIA(MOLEDO OU ROCHA DECOMPOSTA),COM EQUIPAMENTO A AR COMPRIMIDO,A CEU ABERTO,SEM UTILIZESCAVACAO EM MATERIAL DE 2ªCATEGORIA(MOLEDO OU ROCHA DECOMPOACAO DE EXPLOSIVOS,INCLUSIVE EMPILHAMENTO DO MATERIAL PARA REMOCAOESCAVACAO EM MATERIAL DE 2ªCATEGORIA(MOLEDO OU ROCHA DECOMPO</v>
      </c>
      <c r="C2065" s="141" t="s">
        <v>24809</v>
      </c>
      <c r="D2065" s="141" t="s">
        <v>24885</v>
      </c>
      <c r="E2065" s="141" t="s">
        <v>24886</v>
      </c>
      <c r="F2065" s="141" t="s">
        <v>24887</v>
      </c>
      <c r="I2065" s="141" t="s">
        <v>4524</v>
      </c>
      <c r="J2065" s="649">
        <v>431.1</v>
      </c>
    </row>
    <row r="2066" spans="1:10" hidden="1">
      <c r="A2066" s="141" t="s">
        <v>24888</v>
      </c>
      <c r="B2066" s="141" t="str">
        <f t="shared" si="32"/>
        <v>ESCAVACAO EM MATERIAL DE 2ªCATEGORIA(MOLEDO OU ROCHA DECOMPOSTA),COM EQUIPAMENTO A AR COMPRIMIDO,A CEU ABERTO,SEM UTILIZESCAVACAO EM MATERIAL DE 2ªCATEGORIA(MOLEDO OU ROCHA DECOMPOACAO DE EXPLOSIVOS,INCLUSIVE EMPILHAMENTO DO MATERIAL PARA REMOCAOESCAVACAO EM MATERIAL DE 2ªCATEGORIA(MOLEDO OU ROCHA DECOMPO</v>
      </c>
      <c r="C2066" s="141" t="s">
        <v>24809</v>
      </c>
      <c r="D2066" s="141" t="s">
        <v>24885</v>
      </c>
      <c r="E2066" s="141" t="s">
        <v>24886</v>
      </c>
      <c r="F2066" s="141" t="s">
        <v>24887</v>
      </c>
      <c r="I2066" s="141" t="s">
        <v>4524</v>
      </c>
      <c r="J2066" s="649">
        <v>399.23</v>
      </c>
    </row>
    <row r="2067" spans="1:10" hidden="1">
      <c r="A2067" s="141" t="s">
        <v>24889</v>
      </c>
      <c r="B2067" s="141" t="str">
        <f t="shared" si="32"/>
        <v>DESMONTE DE BLOCO DE MATERIAL DE 3ªCATEGORIA(ROCHA VIVA),COM EQUIPAMENTO A AR COMPRIMIDO,COM VOLUME ATE 1,00M3,SEM UTILIDESMONTE DE BLOCO DE MATERIAL DE 3ªCATEGORIA(ROCHA VIVA),COMZACAO DE EXPLOSIVOS,INCLUSIVE REDUCAO A PEDRA DE MAO COM O MESMO EQUIPAMENTODESMONTE DE BLOCO DE MATERIAL DE 3ªCATEGORIA(ROCHA VIVA),COM</v>
      </c>
      <c r="C2067" s="141" t="s">
        <v>24890</v>
      </c>
      <c r="D2067" s="141" t="s">
        <v>24891</v>
      </c>
      <c r="E2067" s="141" t="s">
        <v>24892</v>
      </c>
      <c r="F2067" s="141" t="s">
        <v>24893</v>
      </c>
      <c r="I2067" s="141" t="s">
        <v>4524</v>
      </c>
      <c r="J2067" s="649">
        <v>588.94000000000005</v>
      </c>
    </row>
    <row r="2068" spans="1:10" hidden="1">
      <c r="A2068" s="141" t="s">
        <v>24894</v>
      </c>
      <c r="B2068" s="141" t="str">
        <f t="shared" si="32"/>
        <v>DESMONTE DE BLOCO DE MATERIAL DE 3ªCATEGORIA(ROCHA VIVA),COM EQUIPAMENTO A AR COMPRIMIDO,COM VOLUME ATE 1,00M3,SEM UTILIDESMONTE DE BLOCO DE MATERIAL DE 3ªCATEGORIA(ROCHA VIVA),COMZACAO DE EXPLOSIVOS,INCLUSIVE REDUCAO A PEDRA DE MAO COM O MESMO EQUIPAMENTODESMONTE DE BLOCO DE MATERIAL DE 3ªCATEGORIA(ROCHA VIVA),COM</v>
      </c>
      <c r="C2068" s="141" t="s">
        <v>24890</v>
      </c>
      <c r="D2068" s="141" t="s">
        <v>24891</v>
      </c>
      <c r="E2068" s="141" t="s">
        <v>24892</v>
      </c>
      <c r="F2068" s="141" t="s">
        <v>24893</v>
      </c>
      <c r="I2068" s="141" t="s">
        <v>4524</v>
      </c>
      <c r="J2068" s="649">
        <v>548.08000000000004</v>
      </c>
    </row>
    <row r="2069" spans="1:10" hidden="1">
      <c r="A2069" s="141" t="s">
        <v>24895</v>
      </c>
      <c r="B2069" s="141" t="str">
        <f t="shared" si="32"/>
        <v>DESMONTE DE BLOCO DE MATERIAL DE 2ªCATEGORIA,SEM UTILIZACAODE EXPLOSIVOS,COM ROMPEDOR A AR COMPRIMIDODESMONTE DE BLOCO DE MATERIAL DE 2ªCATEGORIA,SEM UTILIZACAODESMONTE DE BLOCO DE MATERIAL DE 2ªCATEGORIA,SEM UTILIZACAO</v>
      </c>
      <c r="C2069" s="141" t="s">
        <v>24896</v>
      </c>
      <c r="D2069" s="141" t="s">
        <v>24897</v>
      </c>
      <c r="I2069" s="141" t="s">
        <v>4524</v>
      </c>
      <c r="J2069" s="649">
        <v>194.47</v>
      </c>
    </row>
    <row r="2070" spans="1:10" hidden="1">
      <c r="A2070" s="141" t="s">
        <v>24898</v>
      </c>
      <c r="B2070" s="141" t="str">
        <f t="shared" si="32"/>
        <v>DESMONTE DE BLOCO DE MATERIAL DE 2ªCATEGORIA,SEM UTILIZACAODE EXPLOSIVOS,COM ROMPEDOR A AR COMPRIMIDODESMONTE DE BLOCO DE MATERIAL DE 2ªCATEGORIA,SEM UTILIZACAODESMONTE DE BLOCO DE MATERIAL DE 2ªCATEGORIA,SEM UTILIZACAO</v>
      </c>
      <c r="C2070" s="141" t="s">
        <v>24896</v>
      </c>
      <c r="D2070" s="141" t="s">
        <v>24897</v>
      </c>
      <c r="I2070" s="141" t="s">
        <v>4524</v>
      </c>
      <c r="J2070" s="649">
        <v>176.9</v>
      </c>
    </row>
    <row r="2071" spans="1:10" hidden="1">
      <c r="A2071" s="141" t="s">
        <v>24899</v>
      </c>
      <c r="B2071" s="141" t="str">
        <f t="shared" si="32"/>
        <v>SERRACAO CONTINUA EM MATERIAL DE 3ªCATEGORIA(ROCHA VIVA),COM A FINALIDADE DE IMPEDIR PROPAGACAO DE VIBRACOES DECORRENTESSERRACAO CONTINUA EM MATERIAL DE 3ªCATEGORIA(ROCHA VIVA),COM DE ESCAVACAO A FOGOSERRACAO CONTINUA EM MATERIAL DE 3ªCATEGORIA(ROCHA VIVA),COM</v>
      </c>
      <c r="C2071" s="141" t="s">
        <v>24900</v>
      </c>
      <c r="D2071" s="141" t="s">
        <v>24901</v>
      </c>
      <c r="E2071" s="141" t="s">
        <v>24902</v>
      </c>
      <c r="I2071" s="141" t="s">
        <v>27</v>
      </c>
      <c r="J2071" s="649">
        <v>813.22</v>
      </c>
    </row>
    <row r="2072" spans="1:10" hidden="1">
      <c r="A2072" s="141" t="s">
        <v>24903</v>
      </c>
      <c r="B2072" s="141" t="str">
        <f t="shared" si="32"/>
        <v>SERRACAO CONTINUA EM MATERIAL DE 3ªCATEGORIA(ROCHA VIVA),COM A FINALIDADE DE IMPEDIR PROPAGACAO DE VIBRACOES DECORRENTESSERRACAO CONTINUA EM MATERIAL DE 3ªCATEGORIA(ROCHA VIVA),COM DE ESCAVACAO A FOGOSERRACAO CONTINUA EM MATERIAL DE 3ªCATEGORIA(ROCHA VIVA),COM</v>
      </c>
      <c r="C2072" s="141" t="s">
        <v>24900</v>
      </c>
      <c r="D2072" s="141" t="s">
        <v>24901</v>
      </c>
      <c r="E2072" s="141" t="s">
        <v>24902</v>
      </c>
      <c r="I2072" s="141" t="s">
        <v>27</v>
      </c>
      <c r="J2072" s="649">
        <v>758.54</v>
      </c>
    </row>
    <row r="2073" spans="1:10" hidden="1">
      <c r="A2073" s="141" t="s">
        <v>24904</v>
      </c>
      <c r="B2073" s="141" t="str">
        <f t="shared" si="32"/>
        <v>COMPACTACAO DE ATERRO,EM CAMADAS DE 15CM,COM MACOCOMPACTACAO DE ATERRO,EM CAMADAS DE 15CM,COM MACOCOMPACTACAO DE ATERRO,EM CAMADAS DE 15CM,COM MACO</v>
      </c>
      <c r="C2073" s="141" t="s">
        <v>24905</v>
      </c>
      <c r="I2073" s="141" t="s">
        <v>4524</v>
      </c>
      <c r="J2073" s="649">
        <v>55.74</v>
      </c>
    </row>
    <row r="2074" spans="1:10" hidden="1">
      <c r="A2074" s="141" t="s">
        <v>24906</v>
      </c>
      <c r="B2074" s="141" t="str">
        <f t="shared" si="32"/>
        <v>COMPACTACAO DE ATERRO,EM CAMADAS DE 15CM,COM MACOCOMPACTACAO DE ATERRO,EM CAMADAS DE 15CM,COM MACOCOMPACTACAO DE ATERRO,EM CAMADAS DE 15CM,COM MACO</v>
      </c>
      <c r="C2074" s="141" t="s">
        <v>24905</v>
      </c>
      <c r="I2074" s="141" t="s">
        <v>4524</v>
      </c>
      <c r="J2074" s="649">
        <v>48.3</v>
      </c>
    </row>
    <row r="2075" spans="1:10" hidden="1">
      <c r="A2075" s="141" t="s">
        <v>24907</v>
      </c>
      <c r="B2075" s="141" t="str">
        <f t="shared" si="32"/>
        <v>COMPACTACAO DE ATERRO,EM CAMADAS DE 20CM,COM MACOCOMPACTACAO DE ATERRO,EM CAMADAS DE 20CM,COM MACOCOMPACTACAO DE ATERRO,EM CAMADAS DE 20CM,COM MACO</v>
      </c>
      <c r="C2075" s="141" t="s">
        <v>24908</v>
      </c>
      <c r="I2075" s="141" t="s">
        <v>4524</v>
      </c>
      <c r="J2075" s="649">
        <v>49.77</v>
      </c>
    </row>
    <row r="2076" spans="1:10" hidden="1">
      <c r="A2076" s="141" t="s">
        <v>24909</v>
      </c>
      <c r="B2076" s="141" t="str">
        <f t="shared" si="32"/>
        <v>COMPACTACAO DE ATERRO,EM CAMADAS DE 20CM,COM MACOCOMPACTACAO DE ATERRO,EM CAMADAS DE 20CM,COM MACOCOMPACTACAO DE ATERRO,EM CAMADAS DE 20CM,COM MACO</v>
      </c>
      <c r="C2076" s="141" t="s">
        <v>24908</v>
      </c>
      <c r="I2076" s="141" t="s">
        <v>4524</v>
      </c>
      <c r="J2076" s="649">
        <v>43.13</v>
      </c>
    </row>
    <row r="2077" spans="1:10" hidden="1">
      <c r="A2077" s="141" t="s">
        <v>24910</v>
      </c>
      <c r="B2077" s="141" t="str">
        <f t="shared" si="32"/>
        <v>ATERRO COM MATERIAL DE 1ªCATEGORIA,COMPACTADO MANUALMENTE EM CAMADAS DE 20CM,ATE UMA ALTURA MAXIMA DE 80CM,PARA SUPORTEATERRO COM MATERIAL DE 1ªCATEGORIA,COMPACTADO MANUALMENTE EMDE CAMADA DE CONCRETO,INCLUSIVE DOIS TIROS DE PA,ESPALHAMENTO E REGA,EXCLUSIVE FORNECIMENTO DA TERRAATERRO COM MATERIAL DE 1ªCATEGORIA,COMPACTADO MANUALMENTE EM</v>
      </c>
      <c r="C2077" s="141" t="s">
        <v>24911</v>
      </c>
      <c r="D2077" s="141" t="s">
        <v>24912</v>
      </c>
      <c r="E2077" s="141" t="s">
        <v>24913</v>
      </c>
      <c r="F2077" s="141" t="s">
        <v>24914</v>
      </c>
      <c r="I2077" s="141" t="s">
        <v>4524</v>
      </c>
      <c r="J2077" s="649">
        <v>89.59</v>
      </c>
    </row>
    <row r="2078" spans="1:10" hidden="1">
      <c r="A2078" s="141" t="s">
        <v>24915</v>
      </c>
      <c r="B2078" s="141" t="str">
        <f t="shared" si="32"/>
        <v>ATERRO COM MATERIAL DE 1ªCATEGORIA,COMPACTADO MANUALMENTE EM CAMADAS DE 20CM,ATE UMA ALTURA MAXIMA DE 80CM,PARA SUPORTEATERRO COM MATERIAL DE 1ªCATEGORIA,COMPACTADO MANUALMENTE EMDE CAMADA DE CONCRETO,INCLUSIVE DOIS TIROS DE PA,ESPALHAMENTO E REGA,EXCLUSIVE FORNECIMENTO DA TERRAATERRO COM MATERIAL DE 1ªCATEGORIA,COMPACTADO MANUALMENTE EM</v>
      </c>
      <c r="C2078" s="141" t="s">
        <v>24911</v>
      </c>
      <c r="D2078" s="141" t="s">
        <v>24912</v>
      </c>
      <c r="E2078" s="141" t="s">
        <v>24913</v>
      </c>
      <c r="F2078" s="141" t="s">
        <v>24914</v>
      </c>
      <c r="I2078" s="141" t="s">
        <v>4524</v>
      </c>
      <c r="J2078" s="649">
        <v>77.63</v>
      </c>
    </row>
    <row r="2079" spans="1:10" hidden="1">
      <c r="A2079" s="141" t="s">
        <v>24916</v>
      </c>
      <c r="B2079" s="141" t="str">
        <f t="shared" si="32"/>
        <v>ATERRO COM MATERIAL DE 1ª CATEGORIA,COMPACTADO MANUALMENTE EM CAMADAS DE 20CM DE MATERIAL APILOADO,PROVENIENTE DE JAZIDAATERRO COM MATERIAL DE 1ª CATEGORIA,COMPACTADO MANUALMENTE E DISTANTE ATE 1KM,INCLUSIVE ESCAVACAO,CARGA,TRANSPORTE EM CAMINHAO BASCULANTE,DESCARGA,ESPALHAMENTO E IRRIGACAO MANUAISATERRO COM MATERIAL DE 1ª CATEGORIA,COMPACTADO MANUALMENTE E</v>
      </c>
      <c r="C2079" s="141" t="s">
        <v>24917</v>
      </c>
      <c r="D2079" s="141" t="s">
        <v>24918</v>
      </c>
      <c r="E2079" s="141" t="s">
        <v>24919</v>
      </c>
      <c r="F2079" s="141" t="s">
        <v>24920</v>
      </c>
      <c r="I2079" s="141" t="s">
        <v>4524</v>
      </c>
      <c r="J2079" s="649">
        <v>165.59</v>
      </c>
    </row>
    <row r="2080" spans="1:10" hidden="1">
      <c r="A2080" s="141" t="s">
        <v>24921</v>
      </c>
      <c r="B2080" s="141" t="str">
        <f t="shared" si="32"/>
        <v>ATERRO COM MATERIAL DE 1ª CATEGORIA,COMPACTADO MANUALMENTE EM CAMADAS DE 20CM DE MATERIAL APILOADO,PROVENIENTE DE JAZIDAATERRO COM MATERIAL DE 1ª CATEGORIA,COMPACTADO MANUALMENTE E DISTANTE ATE 1KM,INCLUSIVE ESCAVACAO,CARGA,TRANSPORTE EM CAMINHAO BASCULANTE,DESCARGA,ESPALHAMENTO E IRRIGACAO MANUAISATERRO COM MATERIAL DE 1ª CATEGORIA,COMPACTADO MANUALMENTE E</v>
      </c>
      <c r="C2080" s="141" t="s">
        <v>24917</v>
      </c>
      <c r="D2080" s="141" t="s">
        <v>24918</v>
      </c>
      <c r="E2080" s="141" t="s">
        <v>24919</v>
      </c>
      <c r="F2080" s="141" t="s">
        <v>24920</v>
      </c>
      <c r="I2080" s="141" t="s">
        <v>4524</v>
      </c>
      <c r="J2080" s="649">
        <v>146.44999999999999</v>
      </c>
    </row>
    <row r="2081" spans="1:10" hidden="1">
      <c r="A2081" s="141" t="s">
        <v>24922</v>
      </c>
      <c r="B2081" s="141" t="str">
        <f t="shared" si="32"/>
        <v>ATERRO COM MATERIAL DE 1ª CATEGORIA,COMPACTADO MANUALMENTE EM CAMADAS DE 20CM DE MATERIAL APILOADO,PROVENIENTE DE JAZIDAATERRO COM MATERIAL DE 1ª CATEGORIA,COMPACTADO MANUALMENTE E DISTANTE ATE 2KM,INCLUSIVE ESCAVACAO,CARGA,TRANSPORTE EM CAMINHAO BASCULANTE,DESCARGA,ESPALHAMENTO E IRRIGACAO MANUAISATERRO COM MATERIAL DE 1ª CATEGORIA,COMPACTADO MANUALMENTE E</v>
      </c>
      <c r="C2081" s="141" t="s">
        <v>24917</v>
      </c>
      <c r="D2081" s="141" t="s">
        <v>24918</v>
      </c>
      <c r="E2081" s="141" t="s">
        <v>24923</v>
      </c>
      <c r="F2081" s="141" t="s">
        <v>24920</v>
      </c>
      <c r="I2081" s="141" t="s">
        <v>4524</v>
      </c>
      <c r="J2081" s="649">
        <v>170.64</v>
      </c>
    </row>
    <row r="2082" spans="1:10" hidden="1">
      <c r="A2082" s="141" t="s">
        <v>24924</v>
      </c>
      <c r="B2082" s="141" t="str">
        <f t="shared" si="32"/>
        <v>ATERRO COM MATERIAL DE 1ª CATEGORIA,COMPACTADO MANUALMENTE EM CAMADAS DE 20CM DE MATERIAL APILOADO,PROVENIENTE DE JAZIDAATERRO COM MATERIAL DE 1ª CATEGORIA,COMPACTADO MANUALMENTE E DISTANTE ATE 2KM,INCLUSIVE ESCAVACAO,CARGA,TRANSPORTE EM CAMINHAO BASCULANTE,DESCARGA,ESPALHAMENTO E IRRIGACAO MANUAISATERRO COM MATERIAL DE 1ª CATEGORIA,COMPACTADO MANUALMENTE E</v>
      </c>
      <c r="C2082" s="141" t="s">
        <v>24917</v>
      </c>
      <c r="D2082" s="141" t="s">
        <v>24918</v>
      </c>
      <c r="E2082" s="141" t="s">
        <v>24923</v>
      </c>
      <c r="F2082" s="141" t="s">
        <v>24920</v>
      </c>
      <c r="I2082" s="141" t="s">
        <v>4524</v>
      </c>
      <c r="J2082" s="649">
        <v>150.91999999999999</v>
      </c>
    </row>
    <row r="2083" spans="1:10" hidden="1">
      <c r="A2083" s="141" t="s">
        <v>24925</v>
      </c>
      <c r="B2083" s="141" t="str">
        <f t="shared" si="32"/>
        <v>ATERRO COM MATERIAL DE 1ª CATEGORIA,COMPACTADO MANUALMENTE EM CAMADAS DE 20CM DE MATERIAL APILOADO,PROVENIENTE DE JAZIDAATERRO COM MATERIAL DE 1ª CATEGORIA,COMPACTADO MANUALMENTE E DISTANTE ATE 3KM,INCLUSIVE ESCAVACAO,CARGA,TRANSPORTE EM CAMINHAO BASCULANTE,DESCARGA,ESPALHAMENTO E IRRIGACAO MANUAISATERRO COM MATERIAL DE 1ª CATEGORIA,COMPACTADO MANUALMENTE E</v>
      </c>
      <c r="C2083" s="141" t="s">
        <v>24917</v>
      </c>
      <c r="D2083" s="141" t="s">
        <v>24918</v>
      </c>
      <c r="E2083" s="141" t="s">
        <v>24926</v>
      </c>
      <c r="F2083" s="141" t="s">
        <v>24920</v>
      </c>
      <c r="I2083" s="141" t="s">
        <v>4524</v>
      </c>
      <c r="J2083" s="649">
        <v>175.49</v>
      </c>
    </row>
    <row r="2084" spans="1:10" hidden="1">
      <c r="A2084" s="141" t="s">
        <v>24927</v>
      </c>
      <c r="B2084" s="141" t="str">
        <f t="shared" si="32"/>
        <v>ATERRO COM MATERIAL DE 1ª CATEGORIA,COMPACTADO MANUALMENTE EM CAMADAS DE 20CM DE MATERIAL APILOADO,PROVENIENTE DE JAZIDAATERRO COM MATERIAL DE 1ª CATEGORIA,COMPACTADO MANUALMENTE E DISTANTE ATE 3KM,INCLUSIVE ESCAVACAO,CARGA,TRANSPORTE EM CAMINHAO BASCULANTE,DESCARGA,ESPALHAMENTO E IRRIGACAO MANUAISATERRO COM MATERIAL DE 1ª CATEGORIA,COMPACTADO MANUALMENTE E</v>
      </c>
      <c r="C2084" s="141" t="s">
        <v>24917</v>
      </c>
      <c r="D2084" s="141" t="s">
        <v>24918</v>
      </c>
      <c r="E2084" s="141" t="s">
        <v>24926</v>
      </c>
      <c r="F2084" s="141" t="s">
        <v>24920</v>
      </c>
      <c r="I2084" s="141" t="s">
        <v>4524</v>
      </c>
      <c r="J2084" s="649">
        <v>155.19999999999999</v>
      </c>
    </row>
    <row r="2085" spans="1:10" hidden="1">
      <c r="A2085" s="141" t="s">
        <v>24928</v>
      </c>
      <c r="B2085" s="141" t="str">
        <f t="shared" si="32"/>
        <v>ATERRO COM MATERIAL DE 1ª CATEGORIA,COMPACTADO MANUALMENTE EM CAMADAS DE 20CM DE MATERIAL APILOADO,PROVENIENTE DE JAZIDAATERRO COM MATERIAL DE 1ª CATEGORIA,COMPACTADO MANUALMENTE E DISTANTE ATE 4KM,INCLUSIVE ESCAVACAO,CARGA,TRANSPORTE EM CAMINHAO BASCULANTE,DESCARGA,ESPALHAMENTO E IRRIGACAO MANUAISATERRO COM MATERIAL DE 1ª CATEGORIA,COMPACTADO MANUALMENTE E</v>
      </c>
      <c r="C2085" s="141" t="s">
        <v>24917</v>
      </c>
      <c r="D2085" s="141" t="s">
        <v>24918</v>
      </c>
      <c r="E2085" s="141" t="s">
        <v>24929</v>
      </c>
      <c r="F2085" s="141" t="s">
        <v>24920</v>
      </c>
      <c r="I2085" s="141" t="s">
        <v>4524</v>
      </c>
      <c r="J2085" s="649">
        <v>180.61</v>
      </c>
    </row>
    <row r="2086" spans="1:10" hidden="1">
      <c r="A2086" s="141" t="s">
        <v>24930</v>
      </c>
      <c r="B2086" s="141" t="str">
        <f t="shared" si="32"/>
        <v>ATERRO COM MATERIAL DE 1ª CATEGORIA,COMPACTADO MANUALMENTE EM CAMADAS DE 20CM DE MATERIAL APILOADO,PROVENIENTE DE JAZIDAATERRO COM MATERIAL DE 1ª CATEGORIA,COMPACTADO MANUALMENTE E DISTANTE ATE 4KM,INCLUSIVE ESCAVACAO,CARGA,TRANSPORTE EM CAMINHAO BASCULANTE,DESCARGA,ESPALHAMENTO E IRRIGACAO MANUAISATERRO COM MATERIAL DE 1ª CATEGORIA,COMPACTADO MANUALMENTE E</v>
      </c>
      <c r="C2086" s="141" t="s">
        <v>24917</v>
      </c>
      <c r="D2086" s="141" t="s">
        <v>24918</v>
      </c>
      <c r="E2086" s="141" t="s">
        <v>24929</v>
      </c>
      <c r="F2086" s="141" t="s">
        <v>24920</v>
      </c>
      <c r="I2086" s="141" t="s">
        <v>4524</v>
      </c>
      <c r="J2086" s="649">
        <v>159.74</v>
      </c>
    </row>
    <row r="2087" spans="1:10" hidden="1">
      <c r="A2087" s="141" t="s">
        <v>24931</v>
      </c>
      <c r="B2087" s="141" t="str">
        <f t="shared" si="32"/>
        <v>ATERRO COM MATERIAL DE 1ª CATEGORIA,COMPACTADO MANUALMENTE EM CAMADAS DE 20CM DE MATERIAL APILOADO,PROVENIENTE DE JAZIDAATERRO COM MATERIAL DE 1ª CATEGORIA,COMPACTADO MANUALMENTE E DISTANTE ATE 5KM,INCLUSIVE ESCAVACAO,CARGA,TRANSPORTE EM CAMINHAO BASCULANTE,DESCARGA,ESPALHAMENTO E IRRIGACAO MANUAISATERRO COM MATERIAL DE 1ª CATEGORIA,COMPACTADO MANUALMENTE E</v>
      </c>
      <c r="C2087" s="141" t="s">
        <v>24917</v>
      </c>
      <c r="D2087" s="141" t="s">
        <v>24918</v>
      </c>
      <c r="E2087" s="141" t="s">
        <v>24932</v>
      </c>
      <c r="F2087" s="141" t="s">
        <v>24920</v>
      </c>
      <c r="I2087" s="141" t="s">
        <v>4524</v>
      </c>
      <c r="J2087" s="649">
        <v>183.8</v>
      </c>
    </row>
    <row r="2088" spans="1:10" hidden="1">
      <c r="A2088" s="141" t="s">
        <v>24933</v>
      </c>
      <c r="B2088" s="141" t="str">
        <f t="shared" si="32"/>
        <v>ATERRO COM MATERIAL DE 1ª CATEGORIA,COMPACTADO MANUALMENTE EM CAMADAS DE 20CM DE MATERIAL APILOADO,PROVENIENTE DE JAZIDAATERRO COM MATERIAL DE 1ª CATEGORIA,COMPACTADO MANUALMENTE E DISTANTE ATE 5KM,INCLUSIVE ESCAVACAO,CARGA,TRANSPORTE EM CAMINHAO BASCULANTE,DESCARGA,ESPALHAMENTO E IRRIGACAO MANUAISATERRO COM MATERIAL DE 1ª CATEGORIA,COMPACTADO MANUALMENTE E</v>
      </c>
      <c r="C2088" s="141" t="s">
        <v>24917</v>
      </c>
      <c r="D2088" s="141" t="s">
        <v>24918</v>
      </c>
      <c r="E2088" s="141" t="s">
        <v>24932</v>
      </c>
      <c r="F2088" s="141" t="s">
        <v>24920</v>
      </c>
      <c r="I2088" s="141" t="s">
        <v>4524</v>
      </c>
      <c r="J2088" s="649">
        <v>162.55000000000001</v>
      </c>
    </row>
    <row r="2089" spans="1:10" hidden="1">
      <c r="A2089" s="141" t="s">
        <v>24934</v>
      </c>
      <c r="B2089" s="141" t="str">
        <f t="shared" si="32"/>
        <v>ATERRO COM MATERIAL DE 1ª CATEGORIA,COMPACTADO MANUALMENTE EM CAMADAS DE 20CM DE MATERIAL APILOADO,PROVENIENTE DE JAZIDAATERRO COM MATERIAL DE 1ª CATEGORIA,COMPACTADO MANUALMENTE E DISTANTE ATE 10KM,INCLUSIVE ESCAVACAO,CARGA,TRANSPORTE EM CAMINHAO BASCULANTE,DESCARGA,ESPALHAMENTO E IRRIGACAO MANUAISATERRO COM MATERIAL DE 1ª CATEGORIA,COMPACTADO MANUALMENTE E</v>
      </c>
      <c r="C2089" s="141" t="s">
        <v>24917</v>
      </c>
      <c r="D2089" s="141" t="s">
        <v>24918</v>
      </c>
      <c r="E2089" s="141" t="s">
        <v>24935</v>
      </c>
      <c r="F2089" s="141" t="s">
        <v>24936</v>
      </c>
      <c r="I2089" s="141" t="s">
        <v>4524</v>
      </c>
      <c r="J2089" s="649">
        <v>203.1</v>
      </c>
    </row>
    <row r="2090" spans="1:10" hidden="1">
      <c r="A2090" s="141" t="s">
        <v>24937</v>
      </c>
      <c r="B2090" s="141" t="str">
        <f t="shared" si="32"/>
        <v>ATERRO COM MATERIAL DE 1ª CATEGORIA,COMPACTADO MANUALMENTE EM CAMADAS DE 20CM DE MATERIAL APILOADO,PROVENIENTE DE JAZIDAATERRO COM MATERIAL DE 1ª CATEGORIA,COMPACTADO MANUALMENTE E DISTANTE ATE 10KM,INCLUSIVE ESCAVACAO,CARGA,TRANSPORTE EM CAMINHAO BASCULANTE,DESCARGA,ESPALHAMENTO E IRRIGACAO MANUAISATERRO COM MATERIAL DE 1ª CATEGORIA,COMPACTADO MANUALMENTE E</v>
      </c>
      <c r="C2090" s="141" t="s">
        <v>24917</v>
      </c>
      <c r="D2090" s="141" t="s">
        <v>24918</v>
      </c>
      <c r="E2090" s="141" t="s">
        <v>24935</v>
      </c>
      <c r="F2090" s="141" t="s">
        <v>24936</v>
      </c>
      <c r="I2090" s="141" t="s">
        <v>4524</v>
      </c>
      <c r="J2090" s="649">
        <v>179.56</v>
      </c>
    </row>
    <row r="2091" spans="1:10" hidden="1">
      <c r="A2091" s="141" t="s">
        <v>24938</v>
      </c>
      <c r="B2091" s="141" t="str">
        <f t="shared" si="32"/>
        <v>ATERRO COM MATERIAL DE 1ª CATEGORIA,COMPACTADO MANUALMENTE EM CAMADAS DE 20CM DE MATERIAL APILOADO,PROVENIENTE DE JAZIDAATERRO COM MATERIAL DE 1ª CATEGORIA,COMPACTADO MANUALMENTE E DISTANTE ATE 15KM,INCLUSIVE ESCAVACAO,CARGA,TRANSPORTE EM CAMINHAO BASCULANTE,DESCARGA,ESPALHAMENTO E IRRIGACAO MANUAISATERRO COM MATERIAL DE 1ª CATEGORIA,COMPACTADO MANUALMENTE E</v>
      </c>
      <c r="C2091" s="141" t="s">
        <v>24917</v>
      </c>
      <c r="D2091" s="141" t="s">
        <v>24918</v>
      </c>
      <c r="E2091" s="141" t="s">
        <v>24939</v>
      </c>
      <c r="F2091" s="141" t="s">
        <v>24936</v>
      </c>
      <c r="I2091" s="141" t="s">
        <v>4524</v>
      </c>
      <c r="J2091" s="649">
        <v>216.86</v>
      </c>
    </row>
    <row r="2092" spans="1:10" hidden="1">
      <c r="A2092" s="141" t="s">
        <v>24940</v>
      </c>
      <c r="B2092" s="141" t="str">
        <f t="shared" si="32"/>
        <v>ATERRO COM MATERIAL DE 1ª CATEGORIA,COMPACTADO MANUALMENTE EM CAMADAS DE 20CM DE MATERIAL APILOADO,PROVENIENTE DE JAZIDAATERRO COM MATERIAL DE 1ª CATEGORIA,COMPACTADO MANUALMENTE E DISTANTE ATE 15KM,INCLUSIVE ESCAVACAO,CARGA,TRANSPORTE EM CAMINHAO BASCULANTE,DESCARGA,ESPALHAMENTO E IRRIGACAO MANUAISATERRO COM MATERIAL DE 1ª CATEGORIA,COMPACTADO MANUALMENTE E</v>
      </c>
      <c r="C2092" s="141" t="s">
        <v>24917</v>
      </c>
      <c r="D2092" s="141" t="s">
        <v>24918</v>
      </c>
      <c r="E2092" s="141" t="s">
        <v>24939</v>
      </c>
      <c r="F2092" s="141" t="s">
        <v>24936</v>
      </c>
      <c r="I2092" s="141" t="s">
        <v>4524</v>
      </c>
      <c r="J2092" s="649">
        <v>191.84</v>
      </c>
    </row>
    <row r="2093" spans="1:10" hidden="1">
      <c r="A2093" s="141" t="s">
        <v>24941</v>
      </c>
      <c r="B2093" s="141" t="str">
        <f t="shared" si="32"/>
        <v>ATERRO COM MATERIAL DE 1ª CATEGORIA,COMPACTADO MANUALMENTE EM CAMADAS DE 20CM DE MATERIAL APILOADO,PROVENIENTE DE JAZIDAATERRO COM MATERIAL DE 1ª CATEGORIA,COMPACTADO MANUALMENTE E DISTANTE ATE 20KM,INCLUSIVE ESCAVACAO,CARGA,TRANSPORTE EM CAMINHAO BASCULANTE,DESCARGA,ESPALHAMENTO E IRRIGACAO MANUAISATERRO COM MATERIAL DE 1ª CATEGORIA,COMPACTADO MANUALMENTE E</v>
      </c>
      <c r="C2093" s="141" t="s">
        <v>24917</v>
      </c>
      <c r="D2093" s="141" t="s">
        <v>24918</v>
      </c>
      <c r="E2093" s="141" t="s">
        <v>24942</v>
      </c>
      <c r="F2093" s="141" t="s">
        <v>24936</v>
      </c>
      <c r="I2093" s="141" t="s">
        <v>4524</v>
      </c>
      <c r="J2093" s="649">
        <v>229.56</v>
      </c>
    </row>
    <row r="2094" spans="1:10" hidden="1">
      <c r="A2094" s="141" t="s">
        <v>24943</v>
      </c>
      <c r="B2094" s="141" t="str">
        <f t="shared" si="32"/>
        <v>ATERRO COM MATERIAL DE 1ª CATEGORIA,COMPACTADO MANUALMENTE EM CAMADAS DE 20CM DE MATERIAL APILOADO,PROVENIENTE DE JAZIDAATERRO COM MATERIAL DE 1ª CATEGORIA,COMPACTADO MANUALMENTE E DISTANTE ATE 20KM,INCLUSIVE ESCAVACAO,CARGA,TRANSPORTE EM CAMINHAO BASCULANTE,DESCARGA,ESPALHAMENTO E IRRIGACAO MANUAISATERRO COM MATERIAL DE 1ª CATEGORIA,COMPACTADO MANUALMENTE E</v>
      </c>
      <c r="C2094" s="141" t="s">
        <v>24917</v>
      </c>
      <c r="D2094" s="141" t="s">
        <v>24918</v>
      </c>
      <c r="E2094" s="141" t="s">
        <v>24942</v>
      </c>
      <c r="F2094" s="141" t="s">
        <v>24936</v>
      </c>
      <c r="I2094" s="141" t="s">
        <v>4524</v>
      </c>
      <c r="J2094" s="649">
        <v>203.09</v>
      </c>
    </row>
    <row r="2095" spans="1:10" hidden="1">
      <c r="A2095" s="141" t="s">
        <v>24944</v>
      </c>
      <c r="B2095" s="141" t="str">
        <f t="shared" si="32"/>
        <v>ATERRO COM MATERIAL DE 1ª CATEGORIA,COMPACTADO MANUALMENTE EM CAMADAS DE 20CM DE MATERIAL APILOADO,PROVENIENTE DE JAZIDAATERRO COM MATERIAL DE 1ª CATEGORIA,COMPACTADO MANUALMENTE E DISTANTE ATE 25KM,INCLUSIVE ESCAVACAO,CARGA,TRANSPORTE EM CAMINHAO BASCULANTE,DESCARGA,ESPALHAMENTO E IRRIGACAO MANUAISATERRO COM MATERIAL DE 1ª CATEGORIA,COMPACTADO MANUALMENTE E</v>
      </c>
      <c r="C2095" s="141" t="s">
        <v>24917</v>
      </c>
      <c r="D2095" s="141" t="s">
        <v>24918</v>
      </c>
      <c r="E2095" s="141" t="s">
        <v>24945</v>
      </c>
      <c r="F2095" s="141" t="s">
        <v>24936</v>
      </c>
      <c r="I2095" s="141" t="s">
        <v>4524</v>
      </c>
      <c r="J2095" s="649">
        <v>241.79</v>
      </c>
    </row>
    <row r="2096" spans="1:10" hidden="1">
      <c r="A2096" s="141" t="s">
        <v>24946</v>
      </c>
      <c r="B2096" s="141" t="str">
        <f t="shared" si="32"/>
        <v>ATERRO COM MATERIAL DE 1ª CATEGORIA,COMPACTADO MANUALMENTE EM CAMADAS DE 20CM DE MATERIAL APILOADO,PROVENIENTE DE JAZIDAATERRO COM MATERIAL DE 1ª CATEGORIA,COMPACTADO MANUALMENTE E DISTANTE ATE 25KM,INCLUSIVE ESCAVACAO,CARGA,TRANSPORTE EM CAMINHAO BASCULANTE,DESCARGA,ESPALHAMENTO E IRRIGACAO MANUAISATERRO COM MATERIAL DE 1ª CATEGORIA,COMPACTADO MANUALMENTE E</v>
      </c>
      <c r="C2096" s="141" t="s">
        <v>24917</v>
      </c>
      <c r="D2096" s="141" t="s">
        <v>24918</v>
      </c>
      <c r="E2096" s="141" t="s">
        <v>24945</v>
      </c>
      <c r="F2096" s="141" t="s">
        <v>24936</v>
      </c>
      <c r="I2096" s="141" t="s">
        <v>4524</v>
      </c>
      <c r="J2096" s="649">
        <v>213.89</v>
      </c>
    </row>
    <row r="2097" spans="1:10" hidden="1">
      <c r="A2097" s="141" t="s">
        <v>24947</v>
      </c>
      <c r="B2097" s="141" t="str">
        <f t="shared" si="32"/>
        <v>ATERRO COM MATERIAL DE 1ª CATEGORIA,COMPACTADO MANUALMENTE EM CAMADAS DE 20CM DE MATERIAL APILOADO,PROVENIENTE DE JAZIDAATERRO COM MATERIAL DE 1ª CATEGORIA,COMPACTADO MANUALMENTE E DISTANTE ATE 30KM,INCLUSIVE ESCAVACAO,CARGA,TRANSPORTE EM CAMINHAO BASCULANTE,DESCARGA,ESPALHAMENTO E IRRIGACAO MANUAISATERRO COM MATERIAL DE 1ª CATEGORIA,COMPACTADO MANUALMENTE E</v>
      </c>
      <c r="C2097" s="141" t="s">
        <v>24917</v>
      </c>
      <c r="D2097" s="141" t="s">
        <v>24918</v>
      </c>
      <c r="E2097" s="141" t="s">
        <v>24948</v>
      </c>
      <c r="F2097" s="141" t="s">
        <v>24936</v>
      </c>
      <c r="I2097" s="141" t="s">
        <v>4524</v>
      </c>
      <c r="J2097" s="649">
        <v>260.57</v>
      </c>
    </row>
    <row r="2098" spans="1:10" hidden="1">
      <c r="A2098" s="141" t="s">
        <v>24949</v>
      </c>
      <c r="B2098" s="141" t="str">
        <f t="shared" si="32"/>
        <v>ATERRO COM MATERIAL DE 1ª CATEGORIA,COMPACTADO MANUALMENTE EM CAMADAS DE 20CM DE MATERIAL APILOADO,PROVENIENTE DE JAZIDAATERRO COM MATERIAL DE 1ª CATEGORIA,COMPACTADO MANUALMENTE E DISTANTE ATE 30KM,INCLUSIVE ESCAVACAO,CARGA,TRANSPORTE EM CAMINHAO BASCULANTE,DESCARGA,ESPALHAMENTO E IRRIGACAO MANUAISATERRO COM MATERIAL DE 1ª CATEGORIA,COMPACTADO MANUALMENTE E</v>
      </c>
      <c r="C2098" s="141" t="s">
        <v>24917</v>
      </c>
      <c r="D2098" s="141" t="s">
        <v>24918</v>
      </c>
      <c r="E2098" s="141" t="s">
        <v>24948</v>
      </c>
      <c r="F2098" s="141" t="s">
        <v>24936</v>
      </c>
      <c r="I2098" s="141" t="s">
        <v>4524</v>
      </c>
      <c r="J2098" s="649">
        <v>230.51</v>
      </c>
    </row>
    <row r="2099" spans="1:10" hidden="1">
      <c r="A2099" s="141" t="s">
        <v>24950</v>
      </c>
      <c r="B2099" s="141" t="str">
        <f t="shared" si="32"/>
        <v>COMPACTACAO DE MATERIAL DE 1ªCATEGORIA,INCLUSIVE DESCARGA DE CAMINHAO BASCULANTE,MOVIMENTACAO A 1 TIRO DE PA,ESPALHAMENTCOMPACTACAO DE MATERIAL DE 1ªCATEGORIA,INCLUSIVE DESCARGA DEO E SOCAMENTO MANUAL EM CAMADAS DE 30CM DE MATERIAL APILOADOCOMPACTACAO DE MATERIAL DE 1ªCATEGORIA,INCLUSIVE DESCARGA DE</v>
      </c>
      <c r="C2099" s="141" t="s">
        <v>24951</v>
      </c>
      <c r="D2099" s="141" t="s">
        <v>24952</v>
      </c>
      <c r="E2099" s="141" t="s">
        <v>24953</v>
      </c>
      <c r="I2099" s="141" t="s">
        <v>4524</v>
      </c>
      <c r="J2099" s="649">
        <v>52.76</v>
      </c>
    </row>
    <row r="2100" spans="1:10" hidden="1">
      <c r="A2100" s="141" t="s">
        <v>24954</v>
      </c>
      <c r="B2100" s="141" t="str">
        <f t="shared" si="32"/>
        <v>COMPACTACAO DE MATERIAL DE 1ªCATEGORIA,INCLUSIVE DESCARGA DE CAMINHAO BASCULANTE,MOVIMENTACAO A 1 TIRO DE PA,ESPALHAMENTCOMPACTACAO DE MATERIAL DE 1ªCATEGORIA,INCLUSIVE DESCARGA DEO E SOCAMENTO MANUAL EM CAMADAS DE 30CM DE MATERIAL APILOADOCOMPACTACAO DE MATERIAL DE 1ªCATEGORIA,INCLUSIVE DESCARGA DE</v>
      </c>
      <c r="C2100" s="141" t="s">
        <v>24951</v>
      </c>
      <c r="D2100" s="141" t="s">
        <v>24952</v>
      </c>
      <c r="E2100" s="141" t="s">
        <v>24953</v>
      </c>
      <c r="I2100" s="141" t="s">
        <v>4524</v>
      </c>
      <c r="J2100" s="649">
        <v>46.06</v>
      </c>
    </row>
    <row r="2101" spans="1:10" hidden="1">
      <c r="A2101" s="141" t="s">
        <v>24955</v>
      </c>
      <c r="B2101" s="141" t="str">
        <f t="shared" si="32"/>
        <v>ATERRO COM MATERIAL DE 1ªCATEGORIA,ESPALHADO POR TRATOR COMPOTENCIA EM TORNO DE 80CV COM LAMINA,EM CAMADAS DE 20CM DE MATERRO COM MATERIAL DE 1ªCATEGORIA,ESPALHADO POR TRATOR COMATERIAL ADENSADO,REGADO POR CAMINHAO TANQUE E COMPACTADO A 90% COM ROLO PE DE CARNEIRO CONVENCIONAL,DE 2(DOIS) CILINDROS,REBOCADO POR TRATOR DE PNEUS,INTERVINDO 2(DOIS) SERVENTES,EXCLUSIVE O FORNECIMENTO DA TERRAATERRO COM MATERIAL DE 1ªCATEGORIA,ESPALHADO POR TRATOR COM</v>
      </c>
      <c r="C2101" s="141" t="s">
        <v>24956</v>
      </c>
      <c r="D2101" s="141" t="s">
        <v>24957</v>
      </c>
      <c r="E2101" s="141" t="s">
        <v>24958</v>
      </c>
      <c r="F2101" s="141" t="s">
        <v>24959</v>
      </c>
      <c r="G2101" s="141" t="s">
        <v>24960</v>
      </c>
      <c r="H2101" s="141" t="s">
        <v>24961</v>
      </c>
      <c r="I2101" s="141" t="s">
        <v>4524</v>
      </c>
      <c r="J2101" s="649">
        <v>12.33</v>
      </c>
    </row>
    <row r="2102" spans="1:10" hidden="1">
      <c r="A2102" s="141" t="s">
        <v>24962</v>
      </c>
      <c r="B2102" s="141" t="str">
        <f t="shared" si="32"/>
        <v>ATERRO COM MATERIAL DE 1ªCATEGORIA,ESPALHADO POR TRATOR COMPOTENCIA EM TORNO DE 80CV COM LAMINA,EM CAMADAS DE 20CM DE MATERRO COM MATERIAL DE 1ªCATEGORIA,ESPALHADO POR TRATOR COMATERIAL ADENSADO,REGADO POR CAMINHAO TANQUE E COMPACTADO A 90% COM ROLO PE DE CARNEIRO CONVENCIONAL,DE 2(DOIS) CILINDROS,REBOCADO POR TRATOR DE PNEUS,INTERVINDO 2(DOIS) SERVENTES,EXCLUSIVE O FORNECIMENTO DA TERRAATERRO COM MATERIAL DE 1ªCATEGORIA,ESPALHADO POR TRATOR COM</v>
      </c>
      <c r="C2102" s="141" t="s">
        <v>24956</v>
      </c>
      <c r="D2102" s="141" t="s">
        <v>24957</v>
      </c>
      <c r="E2102" s="141" t="s">
        <v>24958</v>
      </c>
      <c r="F2102" s="141" t="s">
        <v>24959</v>
      </c>
      <c r="G2102" s="141" t="s">
        <v>24960</v>
      </c>
      <c r="H2102" s="141" t="s">
        <v>24961</v>
      </c>
      <c r="I2102" s="141" t="s">
        <v>4524</v>
      </c>
      <c r="J2102" s="649">
        <v>11.99</v>
      </c>
    </row>
    <row r="2103" spans="1:10" hidden="1">
      <c r="A2103" s="141" t="s">
        <v>24963</v>
      </c>
      <c r="B2103" s="141" t="str">
        <f t="shared" si="32"/>
        <v>ATERRO COM MATERIAL DE 1ªCATEGORIA,ESPALHADO POR TRATOR COMPOTENCIA EM TORNO DE 140CV COM LAMINA,EM CAMADAS DE 20CM DEATERRO COM MATERIAL DE 1ªCATEGORIA,ESPALHADO POR TRATOR COMMATERIAL ADENSADO,REGADO POR CAMINHAO TANQUE E COMPACTADO A90% COM ROLO PE DE CARNEIRO CONVENCIONAL,DE 2(DOIS)CILINDROS,REBOCADO POR TRATOR DE PNEUS,INTERVINDO 2(DOIS)SERVENTES,EXCLUSIVE O FORNECIMENTO DA TERRAATERRO COM MATERIAL DE 1ªCATEGORIA,ESPALHADO POR TRATOR COM</v>
      </c>
      <c r="C2103" s="141" t="s">
        <v>24956</v>
      </c>
      <c r="D2103" s="141" t="s">
        <v>24964</v>
      </c>
      <c r="E2103" s="141" t="s">
        <v>24965</v>
      </c>
      <c r="F2103" s="141" t="s">
        <v>24966</v>
      </c>
      <c r="G2103" s="141" t="s">
        <v>24967</v>
      </c>
      <c r="H2103" s="141" t="s">
        <v>24968</v>
      </c>
      <c r="I2103" s="141" t="s">
        <v>4524</v>
      </c>
      <c r="J2103" s="649">
        <v>5.75</v>
      </c>
    </row>
    <row r="2104" spans="1:10" hidden="1">
      <c r="A2104" s="141" t="s">
        <v>24969</v>
      </c>
      <c r="B2104" s="141" t="str">
        <f t="shared" si="32"/>
        <v>ATERRO COM MATERIAL DE 1ªCATEGORIA,ESPALHADO POR TRATOR COMPOTENCIA EM TORNO DE 140CV COM LAMINA,EM CAMADAS DE 20CM DEATERRO COM MATERIAL DE 1ªCATEGORIA,ESPALHADO POR TRATOR COMMATERIAL ADENSADO,REGADO POR CAMINHAO TANQUE E COMPACTADO A90% COM ROLO PE DE CARNEIRO CONVENCIONAL,DE 2(DOIS)CILINDROS,REBOCADO POR TRATOR DE PNEUS,INTERVINDO 2(DOIS)SERVENTES,EXCLUSIVE O FORNECIMENTO DA TERRAATERRO COM MATERIAL DE 1ªCATEGORIA,ESPALHADO POR TRATOR COM</v>
      </c>
      <c r="C2104" s="141" t="s">
        <v>24956</v>
      </c>
      <c r="D2104" s="141" t="s">
        <v>24964</v>
      </c>
      <c r="E2104" s="141" t="s">
        <v>24965</v>
      </c>
      <c r="F2104" s="141" t="s">
        <v>24966</v>
      </c>
      <c r="G2104" s="141" t="s">
        <v>24967</v>
      </c>
      <c r="H2104" s="141" t="s">
        <v>24968</v>
      </c>
      <c r="I2104" s="141" t="s">
        <v>4524</v>
      </c>
      <c r="J2104" s="649">
        <v>5.62</v>
      </c>
    </row>
    <row r="2105" spans="1:10" hidden="1">
      <c r="A2105" s="141" t="s">
        <v>24970</v>
      </c>
      <c r="B2105" s="141" t="str">
        <f t="shared" si="32"/>
        <v>ATERRO COM MATERIAL DE 1ªCATEGORIA,ESPALHADO POR TRATOR COMPOTENCIA EM TORNO DE 335CV COM LAMINA,EM CAMADAS DE 20CM DEATERRO COM MATERIAL DE 1ªCATEGORIA,ESPALHADO POR TRATOR COMMATERIAL ADENSADO,REGADO POR CAMINHAO TANQUE E COMPACTADO A90% COM ROLO PE DE CARNEIRO CONVENCIONAL,DE 2(DOIS)CILINDROS,REBOCADO POR TRATOR DE PNEUS,INTERVINDO 2(DOIS)SERVENTES,EXCLUSIVE O FORNECIMENTO DA TERRAATERRO COM MATERIAL DE 1ªCATEGORIA,ESPALHADO POR TRATOR COM</v>
      </c>
      <c r="C2105" s="141" t="s">
        <v>24956</v>
      </c>
      <c r="D2105" s="141" t="s">
        <v>24971</v>
      </c>
      <c r="E2105" s="141" t="s">
        <v>24965</v>
      </c>
      <c r="F2105" s="141" t="s">
        <v>24966</v>
      </c>
      <c r="G2105" s="141" t="s">
        <v>24967</v>
      </c>
      <c r="H2105" s="141" t="s">
        <v>24968</v>
      </c>
      <c r="I2105" s="141" t="s">
        <v>4524</v>
      </c>
      <c r="J2105" s="649">
        <v>4.33</v>
      </c>
    </row>
    <row r="2106" spans="1:10" hidden="1">
      <c r="A2106" s="141" t="s">
        <v>24972</v>
      </c>
      <c r="B2106" s="141" t="str">
        <f t="shared" si="32"/>
        <v>ATERRO COM MATERIAL DE 1ªCATEGORIA,ESPALHADO POR TRATOR COMPOTENCIA EM TORNO DE 335CV COM LAMINA,EM CAMADAS DE 20CM DEATERRO COM MATERIAL DE 1ªCATEGORIA,ESPALHADO POR TRATOR COMMATERIAL ADENSADO,REGADO POR CAMINHAO TANQUE E COMPACTADO A90% COM ROLO PE DE CARNEIRO CONVENCIONAL,DE 2(DOIS)CILINDROS,REBOCADO POR TRATOR DE PNEUS,INTERVINDO 2(DOIS)SERVENTES,EXCLUSIVE O FORNECIMENTO DA TERRAATERRO COM MATERIAL DE 1ªCATEGORIA,ESPALHADO POR TRATOR COM</v>
      </c>
      <c r="C2106" s="141" t="s">
        <v>24956</v>
      </c>
      <c r="D2106" s="141" t="s">
        <v>24971</v>
      </c>
      <c r="E2106" s="141" t="s">
        <v>24965</v>
      </c>
      <c r="F2106" s="141" t="s">
        <v>24966</v>
      </c>
      <c r="G2106" s="141" t="s">
        <v>24967</v>
      </c>
      <c r="H2106" s="141" t="s">
        <v>24968</v>
      </c>
      <c r="I2106" s="141" t="s">
        <v>4524</v>
      </c>
      <c r="J2106" s="649">
        <v>4.2699999999999996</v>
      </c>
    </row>
    <row r="2107" spans="1:10" hidden="1">
      <c r="A2107" s="141" t="s">
        <v>24973</v>
      </c>
      <c r="B2107" s="141" t="str">
        <f t="shared" si="32"/>
        <v>ATERRO COM MATERIAL DE 1ªCATEGORIA,ESPALHADO POR RETRO ESCAVADEIRA,EM CAMADAS DE 20CM DE MATERIAL ADENSADO,REGADO POR CAATERRO COM MATERIAL DE 1ªCATEGORIA,ESPALHADO POR RETRO ESCAVMINHAO TANQUE E COMPACTADO A 90% COM ROLO PE DE CARNEIRO CONVENCIONAL,DE 2(DOIS) CILINDROS,REBOCADO POR TRATOR DE PNEUS,INTERVINDO 2(DOIS) SERVENTES,EXCLUSIVE O FORNECIMENTO DA TERRAATERRO COM MATERIAL DE 1ªCATEGORIA,ESPALHADO POR RETRO ESCAV</v>
      </c>
      <c r="C2107" s="141" t="s">
        <v>24974</v>
      </c>
      <c r="D2107" s="141" t="s">
        <v>24975</v>
      </c>
      <c r="E2107" s="141" t="s">
        <v>24976</v>
      </c>
      <c r="F2107" s="141" t="s">
        <v>24977</v>
      </c>
      <c r="G2107" s="141" t="s">
        <v>24978</v>
      </c>
      <c r="H2107" s="141" t="s">
        <v>24428</v>
      </c>
      <c r="I2107" s="141" t="s">
        <v>4524</v>
      </c>
      <c r="J2107" s="649">
        <v>9.3699999999999992</v>
      </c>
    </row>
    <row r="2108" spans="1:10" hidden="1">
      <c r="A2108" s="141" t="s">
        <v>24979</v>
      </c>
      <c r="B2108" s="141" t="str">
        <f t="shared" si="32"/>
        <v>ATERRO COM MATERIAL DE 1ªCATEGORIA,ESPALHADO POR RETRO ESCAVADEIRA,EM CAMADAS DE 20CM DE MATERIAL ADENSADO,REGADO POR CAATERRO COM MATERIAL DE 1ªCATEGORIA,ESPALHADO POR RETRO ESCAVMINHAO TANQUE E COMPACTADO A 90% COM ROLO PE DE CARNEIRO CONVENCIONAL,DE 2(DOIS) CILINDROS,REBOCADO POR TRATOR DE PNEUS,INTERVINDO 2(DOIS) SERVENTES,EXCLUSIVE O FORNECIMENTO DA TERRAATERRO COM MATERIAL DE 1ªCATEGORIA,ESPALHADO POR RETRO ESCAV</v>
      </c>
      <c r="C2108" s="141" t="s">
        <v>24974</v>
      </c>
      <c r="D2108" s="141" t="s">
        <v>24975</v>
      </c>
      <c r="E2108" s="141" t="s">
        <v>24976</v>
      </c>
      <c r="F2108" s="141" t="s">
        <v>24977</v>
      </c>
      <c r="G2108" s="141" t="s">
        <v>24978</v>
      </c>
      <c r="H2108" s="141" t="s">
        <v>24428</v>
      </c>
      <c r="I2108" s="141" t="s">
        <v>4524</v>
      </c>
      <c r="J2108" s="649">
        <v>8.9499999999999993</v>
      </c>
    </row>
    <row r="2109" spans="1:10" hidden="1">
      <c r="A2109" s="141" t="s">
        <v>24980</v>
      </c>
      <c r="B2109" s="141" t="str">
        <f t="shared" si="32"/>
        <v>ATERRO COM MATERIAL DE 1ªCATEGORIA,ESPALHADO POR RETRO ESCAVADEIRA,EM CAMADAS DE 20CM DE MATERIAL ADENSADO,REGADO POR CAATERRO COM MATERIAL DE 1ªCATEGORIA,ESPALHADO POR RETRO ESCAVMINHAO TANQUE E COMPACTADO A 90% COM SOQUETE VIBRATORIO,INTERVINDO 2(DOIS) SERVENTES,EXCLUSIVE O FORNECIMENTO DA TERRAATERRO COM MATERIAL DE 1ªCATEGORIA,ESPALHADO POR RETRO ESCAV</v>
      </c>
      <c r="C2109" s="141" t="s">
        <v>24974</v>
      </c>
      <c r="D2109" s="141" t="s">
        <v>24975</v>
      </c>
      <c r="E2109" s="141" t="s">
        <v>24981</v>
      </c>
      <c r="F2109" s="141" t="s">
        <v>24982</v>
      </c>
      <c r="I2109" s="141" t="s">
        <v>4524</v>
      </c>
      <c r="J2109" s="649">
        <v>8.56</v>
      </c>
    </row>
    <row r="2110" spans="1:10" hidden="1">
      <c r="A2110" s="141" t="s">
        <v>24983</v>
      </c>
      <c r="B2110" s="141" t="str">
        <f t="shared" si="32"/>
        <v>ATERRO COM MATERIAL DE 1ªCATEGORIA,ESPALHADO POR RETRO ESCAVADEIRA,EM CAMADAS DE 20CM DE MATERIAL ADENSADO,REGADO POR CAATERRO COM MATERIAL DE 1ªCATEGORIA,ESPALHADO POR RETRO ESCAVMINHAO TANQUE E COMPACTADO A 90% COM SOQUETE VIBRATORIO,INTERVINDO 2(DOIS) SERVENTES,EXCLUSIVE O FORNECIMENTO DA TERRAATERRO COM MATERIAL DE 1ªCATEGORIA,ESPALHADO POR RETRO ESCAV</v>
      </c>
      <c r="C2110" s="141" t="s">
        <v>24974</v>
      </c>
      <c r="D2110" s="141" t="s">
        <v>24975</v>
      </c>
      <c r="E2110" s="141" t="s">
        <v>24981</v>
      </c>
      <c r="F2110" s="141" t="s">
        <v>24982</v>
      </c>
      <c r="I2110" s="141" t="s">
        <v>4524</v>
      </c>
      <c r="J2110" s="649">
        <v>8.16</v>
      </c>
    </row>
    <row r="2111" spans="1:10" hidden="1">
      <c r="A2111" s="141" t="s">
        <v>24984</v>
      </c>
      <c r="B2111" s="141" t="str">
        <f t="shared" si="32"/>
        <v>MATERIAL DE 1ª CATEGORIA PARA ATERROS,COMPREENDENDO:ESCAVACAO,CARGA,TRANSPORTE A 1KM EM CAMINHAO BASCULANTE E DESCARGA,CMATERIAL DE 1ª CATEGORIA PARA ATERROS,COMPREENDENDO:ESCAVACAONSIDERANDO O VOLUME NECESSARIO A EXECUCAO DE 1,00M3 DE MATERIAL COMPACTADOMATERIAL DE 1ª CATEGORIA PARA ATERROS,COMPREENDENDO:ESCAVACA</v>
      </c>
      <c r="C2111" s="141" t="s">
        <v>24985</v>
      </c>
      <c r="D2111" s="141" t="s">
        <v>24986</v>
      </c>
      <c r="E2111" s="141" t="s">
        <v>24987</v>
      </c>
      <c r="F2111" s="141" t="s">
        <v>24988</v>
      </c>
      <c r="I2111" s="141" t="s">
        <v>4524</v>
      </c>
      <c r="J2111" s="649">
        <v>20.28</v>
      </c>
    </row>
    <row r="2112" spans="1:10" hidden="1">
      <c r="A2112" s="141" t="s">
        <v>24989</v>
      </c>
      <c r="B2112" s="141" t="str">
        <f t="shared" si="32"/>
        <v>MATERIAL DE 1ª CATEGORIA PARA ATERROS,COMPREENDENDO:ESCAVACAO,CARGA,TRANSPORTE A 1KM EM CAMINHAO BASCULANTE E DESCARGA,CMATERIAL DE 1ª CATEGORIA PARA ATERROS,COMPREENDENDO:ESCAVACAONSIDERANDO O VOLUME NECESSARIO A EXECUCAO DE 1,00M3 DE MATERIAL COMPACTADOMATERIAL DE 1ª CATEGORIA PARA ATERROS,COMPREENDENDO:ESCAVACA</v>
      </c>
      <c r="C2112" s="141" t="s">
        <v>24985</v>
      </c>
      <c r="D2112" s="141" t="s">
        <v>24986</v>
      </c>
      <c r="E2112" s="141" t="s">
        <v>24987</v>
      </c>
      <c r="F2112" s="141" t="s">
        <v>24988</v>
      </c>
      <c r="I2112" s="141" t="s">
        <v>4524</v>
      </c>
      <c r="J2112" s="649">
        <v>19.940000000000001</v>
      </c>
    </row>
    <row r="2113" spans="1:10" hidden="1">
      <c r="A2113" s="141" t="s">
        <v>24990</v>
      </c>
      <c r="B2113" s="141" t="str">
        <f t="shared" si="32"/>
        <v>MATERIAL DE 1ª CATEGORIA PARA ATERROS,COMPREENDENDO:ESCAVACAO,CARGA,TRANSPORTE A 2KM EM CAMINHAO BASCULANTE E DESCARGA,CMATERIAL DE 1ª CATEGORIA PARA ATERROS,COMPREENDENDO:ESCAVACAONSIDERANDO O VOLUME NECESSARIO A EXECUCAO DE 1,00M3 DE MATERIAL COMPACTADOMATERIAL DE 1ª CATEGORIA PARA ATERROS,COMPREENDENDO:ESCAVACA</v>
      </c>
      <c r="C2113" s="141" t="s">
        <v>24985</v>
      </c>
      <c r="D2113" s="141" t="s">
        <v>24991</v>
      </c>
      <c r="E2113" s="141" t="s">
        <v>24987</v>
      </c>
      <c r="F2113" s="141" t="s">
        <v>24988</v>
      </c>
      <c r="I2113" s="141" t="s">
        <v>4524</v>
      </c>
      <c r="J2113" s="649">
        <v>22.8</v>
      </c>
    </row>
    <row r="2114" spans="1:10" hidden="1">
      <c r="A2114" s="141" t="s">
        <v>24992</v>
      </c>
      <c r="B2114" s="141" t="str">
        <f t="shared" si="32"/>
        <v>MATERIAL DE 1ª CATEGORIA PARA ATERROS,COMPREENDENDO:ESCAVACAO,CARGA,TRANSPORTE A 2KM EM CAMINHAO BASCULANTE E DESCARGA,CMATERIAL DE 1ª CATEGORIA PARA ATERROS,COMPREENDENDO:ESCAVACAONSIDERANDO O VOLUME NECESSARIO A EXECUCAO DE 1,00M3 DE MATERIAL COMPACTADOMATERIAL DE 1ª CATEGORIA PARA ATERROS,COMPREENDENDO:ESCAVACA</v>
      </c>
      <c r="C2114" s="141" t="s">
        <v>24985</v>
      </c>
      <c r="D2114" s="141" t="s">
        <v>24991</v>
      </c>
      <c r="E2114" s="141" t="s">
        <v>24987</v>
      </c>
      <c r="F2114" s="141" t="s">
        <v>24988</v>
      </c>
      <c r="I2114" s="141" t="s">
        <v>4524</v>
      </c>
      <c r="J2114" s="649">
        <v>22.43</v>
      </c>
    </row>
    <row r="2115" spans="1:10" hidden="1">
      <c r="A2115" s="141" t="s">
        <v>24993</v>
      </c>
      <c r="B2115" s="141" t="str">
        <f t="shared" ref="B2115:B2178" si="33">C2115&amp;D2115&amp;C2115&amp;E2115&amp;F2115&amp;G2115&amp;H2115&amp;C2115</f>
        <v>MATERIAL DE 1ª CATEGORIA PARA ATERROS,COMPREENDENDO:ESCAVACAO,CARGA,TRANSPORTE A 3KM EM CAMINHAO BASCULANTE E DESCARGA,CMATERIAL DE 1ª CATEGORIA PARA ATERROS,COMPREENDENDO:ESCAVACAONSIDERANDO O VOLUME NECESSARIO A EXECUCAO DE 1,00M3 DE MATERIAL COMPACTADOMATERIAL DE 1ª CATEGORIA PARA ATERROS,COMPREENDENDO:ESCAVACA</v>
      </c>
      <c r="C2115" s="141" t="s">
        <v>24985</v>
      </c>
      <c r="D2115" s="141" t="s">
        <v>24994</v>
      </c>
      <c r="E2115" s="141" t="s">
        <v>24987</v>
      </c>
      <c r="F2115" s="141" t="s">
        <v>24988</v>
      </c>
      <c r="I2115" s="141" t="s">
        <v>4524</v>
      </c>
      <c r="J2115" s="649">
        <v>24.49</v>
      </c>
    </row>
    <row r="2116" spans="1:10" hidden="1">
      <c r="A2116" s="141" t="s">
        <v>24995</v>
      </c>
      <c r="B2116" s="141" t="str">
        <f t="shared" si="33"/>
        <v>MATERIAL DE 1ª CATEGORIA PARA ATERROS,COMPREENDENDO:ESCAVACAO,CARGA,TRANSPORTE A 3KM EM CAMINHAO BASCULANTE E DESCARGA,CMATERIAL DE 1ª CATEGORIA PARA ATERROS,COMPREENDENDO:ESCAVACAONSIDERANDO O VOLUME NECESSARIO A EXECUCAO DE 1,00M3 DE MATERIAL COMPACTADOMATERIAL DE 1ª CATEGORIA PARA ATERROS,COMPREENDENDO:ESCAVACA</v>
      </c>
      <c r="C2116" s="141" t="s">
        <v>24985</v>
      </c>
      <c r="D2116" s="141" t="s">
        <v>24994</v>
      </c>
      <c r="E2116" s="141" t="s">
        <v>24987</v>
      </c>
      <c r="F2116" s="141" t="s">
        <v>24988</v>
      </c>
      <c r="I2116" s="141" t="s">
        <v>4524</v>
      </c>
      <c r="J2116" s="649">
        <v>24.09</v>
      </c>
    </row>
    <row r="2117" spans="1:10" hidden="1">
      <c r="A2117" s="141" t="s">
        <v>24996</v>
      </c>
      <c r="B2117" s="141" t="str">
        <f t="shared" si="33"/>
        <v>MATERIAL DE 1ª CATEGORIA PARA ATERROS,COMPREENDENDO:ESCAVACAO,CARGA,TRANSPORTE A 4KM EM CAMINHAO BASCULANTE E DESCARGA,CMATERIAL DE 1ª CATEGORIA PARA ATERROS,COMPREENDENDO:ESCAVACAONSIDERANDO O VOLUME NECESSARIO A EXECUCAO DE 1,00M3 DE MATERIAL COMPACTADOMATERIAL DE 1ª CATEGORIA PARA ATERROS,COMPREENDENDO:ESCAVACA</v>
      </c>
      <c r="C2117" s="141" t="s">
        <v>24985</v>
      </c>
      <c r="D2117" s="141" t="s">
        <v>24997</v>
      </c>
      <c r="E2117" s="141" t="s">
        <v>24987</v>
      </c>
      <c r="F2117" s="141" t="s">
        <v>24988</v>
      </c>
      <c r="I2117" s="141" t="s">
        <v>4524</v>
      </c>
      <c r="J2117" s="649">
        <v>27.85</v>
      </c>
    </row>
    <row r="2118" spans="1:10" hidden="1">
      <c r="A2118" s="141" t="s">
        <v>24998</v>
      </c>
      <c r="B2118" s="141" t="str">
        <f t="shared" si="33"/>
        <v>MATERIAL DE 1ª CATEGORIA PARA ATERROS,COMPREENDENDO:ESCAVACAO,CARGA,TRANSPORTE A 4KM EM CAMINHAO BASCULANTE E DESCARGA,CMATERIAL DE 1ª CATEGORIA PARA ATERROS,COMPREENDENDO:ESCAVACAONSIDERANDO O VOLUME NECESSARIO A EXECUCAO DE 1,00M3 DE MATERIAL COMPACTADOMATERIAL DE 1ª CATEGORIA PARA ATERROS,COMPREENDENDO:ESCAVACA</v>
      </c>
      <c r="C2118" s="141" t="s">
        <v>24985</v>
      </c>
      <c r="D2118" s="141" t="s">
        <v>24997</v>
      </c>
      <c r="E2118" s="141" t="s">
        <v>24987</v>
      </c>
      <c r="F2118" s="141" t="s">
        <v>24988</v>
      </c>
      <c r="I2118" s="141" t="s">
        <v>4524</v>
      </c>
      <c r="J2118" s="649">
        <v>27.42</v>
      </c>
    </row>
    <row r="2119" spans="1:10" hidden="1">
      <c r="A2119" s="141" t="s">
        <v>24999</v>
      </c>
      <c r="B2119" s="141" t="str">
        <f t="shared" si="33"/>
        <v>MATERIAL DE 1ª CATEGORIA PARA ATERROS,COMPREENDENDO:ESCAVACAO,CARGA,TRANSPORTE A 5KM EM CAMINHAO BASCULANTE E DESCARGA,CMATERIAL DE 1ª CATEGORIA PARA ATERROS,COMPREENDENDO:ESCAVACAONSIDERANDO O VOLUME NECESSARIO A EXECUCAO DE 1,00M3 DE MATERIAL COMPACTADOMATERIAL DE 1ª CATEGORIA PARA ATERROS,COMPREENDENDO:ESCAVACA</v>
      </c>
      <c r="C2119" s="141" t="s">
        <v>24985</v>
      </c>
      <c r="D2119" s="141" t="s">
        <v>25000</v>
      </c>
      <c r="E2119" s="141" t="s">
        <v>24987</v>
      </c>
      <c r="F2119" s="141" t="s">
        <v>24988</v>
      </c>
      <c r="I2119" s="141" t="s">
        <v>4524</v>
      </c>
      <c r="J2119" s="649">
        <v>31.5</v>
      </c>
    </row>
    <row r="2120" spans="1:10" hidden="1">
      <c r="A2120" s="141" t="s">
        <v>25001</v>
      </c>
      <c r="B2120" s="141" t="str">
        <f t="shared" si="33"/>
        <v>MATERIAL DE 1ª CATEGORIA PARA ATERROS,COMPREENDENDO:ESCAVACAO,CARGA,TRANSPORTE A 5KM EM CAMINHAO BASCULANTE E DESCARGA,CMATERIAL DE 1ª CATEGORIA PARA ATERROS,COMPREENDENDO:ESCAVACAONSIDERANDO O VOLUME NECESSARIO A EXECUCAO DE 1,00M3 DE MATERIAL COMPACTADOMATERIAL DE 1ª CATEGORIA PARA ATERROS,COMPREENDENDO:ESCAVACA</v>
      </c>
      <c r="C2120" s="141" t="s">
        <v>24985</v>
      </c>
      <c r="D2120" s="141" t="s">
        <v>25000</v>
      </c>
      <c r="E2120" s="141" t="s">
        <v>24987</v>
      </c>
      <c r="F2120" s="141" t="s">
        <v>24988</v>
      </c>
      <c r="I2120" s="141" t="s">
        <v>4524</v>
      </c>
      <c r="J2120" s="649">
        <v>31.02</v>
      </c>
    </row>
    <row r="2121" spans="1:10" hidden="1">
      <c r="A2121" s="141" t="s">
        <v>25002</v>
      </c>
      <c r="B2121" s="141" t="str">
        <f t="shared" si="33"/>
        <v>MATERIAL DE 1ª CATEGORIA PARA ATERROS,COMPREENDENDO:ESCAVACAO,CARGA,TRANSPORTE A 10KM EM CAMINHAO BASCULANTE E DESCARGA,MATERIAL DE 1ª CATEGORIA PARA ATERROS,COMPREENDENDO:ESCAVACACONSIDERANDO O VOLUME NECESSARIO A EXECUCAO DE 1,00M3 DE MATERIAL COMPACTADOMATERIAL DE 1ª CATEGORIA PARA ATERROS,COMPREENDENDO:ESCAVACA</v>
      </c>
      <c r="C2121" s="141" t="s">
        <v>24985</v>
      </c>
      <c r="D2121" s="141" t="s">
        <v>25003</v>
      </c>
      <c r="E2121" s="141" t="s">
        <v>25004</v>
      </c>
      <c r="F2121" s="141" t="s">
        <v>25005</v>
      </c>
      <c r="I2121" s="141" t="s">
        <v>4524</v>
      </c>
      <c r="J2121" s="649">
        <v>42.72</v>
      </c>
    </row>
    <row r="2122" spans="1:10" hidden="1">
      <c r="A2122" s="141" t="s">
        <v>25006</v>
      </c>
      <c r="B2122" s="141" t="str">
        <f t="shared" si="33"/>
        <v>MATERIAL DE 1ª CATEGORIA PARA ATERROS,COMPREENDENDO:ESCAVACAO,CARGA,TRANSPORTE A 10KM EM CAMINHAO BASCULANTE E DESCARGA,MATERIAL DE 1ª CATEGORIA PARA ATERROS,COMPREENDENDO:ESCAVACACONSIDERANDO O VOLUME NECESSARIO A EXECUCAO DE 1,00M3 DE MATERIAL COMPACTADOMATERIAL DE 1ª CATEGORIA PARA ATERROS,COMPREENDENDO:ESCAVACA</v>
      </c>
      <c r="C2122" s="141" t="s">
        <v>24985</v>
      </c>
      <c r="D2122" s="141" t="s">
        <v>25003</v>
      </c>
      <c r="E2122" s="141" t="s">
        <v>25004</v>
      </c>
      <c r="F2122" s="141" t="s">
        <v>25005</v>
      </c>
      <c r="I2122" s="141" t="s">
        <v>4524</v>
      </c>
      <c r="J2122" s="649">
        <v>42.09</v>
      </c>
    </row>
    <row r="2123" spans="1:10" hidden="1">
      <c r="A2123" s="141" t="s">
        <v>25007</v>
      </c>
      <c r="B2123" s="141" t="str">
        <f t="shared" si="33"/>
        <v>MATERIAL DE 1ª CATEGORIA PARA ATERROS,COMPREENDENDO:ESCAVACAO,CARGA,TRANSPORTE A 15KM EM CAMINHAO BASCULANTE E DESCARGA,MATERIAL DE 1ª CATEGORIA PARA ATERROS,COMPREENDENDO:ESCAVACACONSIDERANDO O VOLUME NECESSARIO A EXECUCAO DE 1,00M3 DE MATERIAL COMPACTADOMATERIAL DE 1ª CATEGORIA PARA ATERROS,COMPREENDENDO:ESCAVACA</v>
      </c>
      <c r="C2123" s="141" t="s">
        <v>24985</v>
      </c>
      <c r="D2123" s="141" t="s">
        <v>25008</v>
      </c>
      <c r="E2123" s="141" t="s">
        <v>25004</v>
      </c>
      <c r="F2123" s="141" t="s">
        <v>25005</v>
      </c>
      <c r="I2123" s="141" t="s">
        <v>4524</v>
      </c>
      <c r="J2123" s="649">
        <v>56.74</v>
      </c>
    </row>
    <row r="2124" spans="1:10" hidden="1">
      <c r="A2124" s="141" t="s">
        <v>25009</v>
      </c>
      <c r="B2124" s="141" t="str">
        <f t="shared" si="33"/>
        <v>MATERIAL DE 1ª CATEGORIA PARA ATERROS,COMPREENDENDO:ESCAVACAO,CARGA,TRANSPORTE A 15KM EM CAMINHAO BASCULANTE E DESCARGA,MATERIAL DE 1ª CATEGORIA PARA ATERROS,COMPREENDENDO:ESCAVACACONSIDERANDO O VOLUME NECESSARIO A EXECUCAO DE 1,00M3 DE MATERIAL COMPACTADOMATERIAL DE 1ª CATEGORIA PARA ATERROS,COMPREENDENDO:ESCAVACA</v>
      </c>
      <c r="C2124" s="141" t="s">
        <v>24985</v>
      </c>
      <c r="D2124" s="141" t="s">
        <v>25008</v>
      </c>
      <c r="E2124" s="141" t="s">
        <v>25004</v>
      </c>
      <c r="F2124" s="141" t="s">
        <v>25005</v>
      </c>
      <c r="I2124" s="141" t="s">
        <v>4524</v>
      </c>
      <c r="J2124" s="649">
        <v>55.94</v>
      </c>
    </row>
    <row r="2125" spans="1:10" hidden="1">
      <c r="A2125" s="141" t="s">
        <v>25010</v>
      </c>
      <c r="B2125" s="141" t="str">
        <f t="shared" si="33"/>
        <v>MATERIAL DE 1ª CATEGORIA PARA ATERROS,COMPREENDENDO:ESCAVACAO,CARGA,TRANSPORTE A 20KM EM CAMINHAO BASCULANTE E DESCARGA,MATERIAL DE 1ª CATEGORIA PARA ATERROS,COMPREENDENDO:ESCAVACACONSIDERANDO O VOLUME NECESSARIO A EXECUCAO DE 1,00M3 DE MATERIAL COMPACTADOMATERIAL DE 1ª CATEGORIA PARA ATERROS,COMPREENDENDO:ESCAVACA</v>
      </c>
      <c r="C2125" s="141" t="s">
        <v>24985</v>
      </c>
      <c r="D2125" s="141" t="s">
        <v>25011</v>
      </c>
      <c r="E2125" s="141" t="s">
        <v>25004</v>
      </c>
      <c r="F2125" s="141" t="s">
        <v>25005</v>
      </c>
      <c r="I2125" s="141" t="s">
        <v>4524</v>
      </c>
      <c r="J2125" s="649">
        <v>70.760000000000005</v>
      </c>
    </row>
    <row r="2126" spans="1:10" hidden="1">
      <c r="A2126" s="141" t="s">
        <v>25012</v>
      </c>
      <c r="B2126" s="141" t="str">
        <f t="shared" si="33"/>
        <v>MATERIAL DE 1ª CATEGORIA PARA ATERROS,COMPREENDENDO:ESCAVACAO,CARGA,TRANSPORTE A 20KM EM CAMINHAO BASCULANTE E DESCARGA,MATERIAL DE 1ª CATEGORIA PARA ATERROS,COMPREENDENDO:ESCAVACACONSIDERANDO O VOLUME NECESSARIO A EXECUCAO DE 1,00M3 DE MATERIAL COMPACTADOMATERIAL DE 1ª CATEGORIA PARA ATERROS,COMPREENDENDO:ESCAVACA</v>
      </c>
      <c r="C2126" s="141" t="s">
        <v>24985</v>
      </c>
      <c r="D2126" s="141" t="s">
        <v>25011</v>
      </c>
      <c r="E2126" s="141" t="s">
        <v>25004</v>
      </c>
      <c r="F2126" s="141" t="s">
        <v>25005</v>
      </c>
      <c r="I2126" s="141" t="s">
        <v>4524</v>
      </c>
      <c r="J2126" s="649">
        <v>69.78</v>
      </c>
    </row>
    <row r="2127" spans="1:10" hidden="1">
      <c r="A2127" s="141" t="s">
        <v>25013</v>
      </c>
      <c r="B2127" s="141" t="str">
        <f t="shared" si="33"/>
        <v>MATERIAL DE 1ª CATEGORIA PARA ATERROS,COMPREENDENDO:ESCAVACAO,CARGA,TRANSPORTE A 25KM EM CAMINHAO BASCULANTE E DESCARGA,MATERIAL DE 1ª CATEGORIA PARA ATERROS,COMPREENDENDO:ESCAVACACONSIDERANDO O VOLUME NECESSARIO A EXECUCAO DE 1,00M3 DE MATERIAL COMPACTADOMATERIAL DE 1ª CATEGORIA PARA ATERROS,COMPREENDENDO:ESCAVACA</v>
      </c>
      <c r="C2127" s="141" t="s">
        <v>24985</v>
      </c>
      <c r="D2127" s="141" t="s">
        <v>25014</v>
      </c>
      <c r="E2127" s="141" t="s">
        <v>25004</v>
      </c>
      <c r="F2127" s="141" t="s">
        <v>25005</v>
      </c>
      <c r="I2127" s="141" t="s">
        <v>4524</v>
      </c>
      <c r="J2127" s="649">
        <v>84.79</v>
      </c>
    </row>
    <row r="2128" spans="1:10" hidden="1">
      <c r="A2128" s="141" t="s">
        <v>25015</v>
      </c>
      <c r="B2128" s="141" t="str">
        <f t="shared" si="33"/>
        <v>MATERIAL DE 1ª CATEGORIA PARA ATERROS,COMPREENDENDO:ESCAVACAO,CARGA,TRANSPORTE A 25KM EM CAMINHAO BASCULANTE E DESCARGA,MATERIAL DE 1ª CATEGORIA PARA ATERROS,COMPREENDENDO:ESCAVACACONSIDERANDO O VOLUME NECESSARIO A EXECUCAO DE 1,00M3 DE MATERIAL COMPACTADOMATERIAL DE 1ª CATEGORIA PARA ATERROS,COMPREENDENDO:ESCAVACA</v>
      </c>
      <c r="C2128" s="141" t="s">
        <v>24985</v>
      </c>
      <c r="D2128" s="141" t="s">
        <v>25014</v>
      </c>
      <c r="E2128" s="141" t="s">
        <v>25004</v>
      </c>
      <c r="F2128" s="141" t="s">
        <v>25005</v>
      </c>
      <c r="I2128" s="141" t="s">
        <v>4524</v>
      </c>
      <c r="J2128" s="649">
        <v>83.63</v>
      </c>
    </row>
    <row r="2129" spans="1:10" hidden="1">
      <c r="A2129" s="141" t="s">
        <v>25016</v>
      </c>
      <c r="B2129" s="141" t="str">
        <f t="shared" si="33"/>
        <v>MATERIAL DE 1ª CATEGORIA PARA ATERROS,COMPREENDENDO:ESCAVACAO,CARGA,TRANSPORTE A 30KM EM CAMINHAO BASCULANTE E DESCARGA,MATERIAL DE 1ª CATEGORIA PARA ATERROS,COMPREENDENDO:ESCAVACACONSIDERANDO O VOLUME NECESSARIO A EXECUCAO DE 1,00M3 DE MATERIAL COMPACTADOMATERIAL DE 1ª CATEGORIA PARA ATERROS,COMPREENDENDO:ESCAVACA</v>
      </c>
      <c r="C2129" s="141" t="s">
        <v>24985</v>
      </c>
      <c r="D2129" s="141" t="s">
        <v>25017</v>
      </c>
      <c r="E2129" s="141" t="s">
        <v>25004</v>
      </c>
      <c r="F2129" s="141" t="s">
        <v>25005</v>
      </c>
      <c r="I2129" s="141" t="s">
        <v>4524</v>
      </c>
      <c r="J2129" s="649">
        <v>98.81</v>
      </c>
    </row>
    <row r="2130" spans="1:10" hidden="1">
      <c r="A2130" s="141" t="s">
        <v>25018</v>
      </c>
      <c r="B2130" s="141" t="str">
        <f t="shared" si="33"/>
        <v>MATERIAL DE 1ª CATEGORIA PARA ATERROS,COMPREENDENDO:ESCAVACAO,CARGA,TRANSPORTE A 30KM EM CAMINHAO BASCULANTE E DESCARGA,MATERIAL DE 1ª CATEGORIA PARA ATERROS,COMPREENDENDO:ESCAVACACONSIDERANDO O VOLUME NECESSARIO A EXECUCAO DE 1,00M3 DE MATERIAL COMPACTADOMATERIAL DE 1ª CATEGORIA PARA ATERROS,COMPREENDENDO:ESCAVACA</v>
      </c>
      <c r="C2130" s="141" t="s">
        <v>24985</v>
      </c>
      <c r="D2130" s="141" t="s">
        <v>25017</v>
      </c>
      <c r="E2130" s="141" t="s">
        <v>25004</v>
      </c>
      <c r="F2130" s="141" t="s">
        <v>25005</v>
      </c>
      <c r="I2130" s="141" t="s">
        <v>4524</v>
      </c>
      <c r="J2130" s="649">
        <v>97.47</v>
      </c>
    </row>
    <row r="2131" spans="1:10" hidden="1">
      <c r="A2131" s="141" t="s">
        <v>25019</v>
      </c>
      <c r="B2131" s="141" t="str">
        <f t="shared" si="33"/>
        <v>COMPACTACAO DE ATERRO,EM CAMADAS DE 30CM,UTILIZANDO COMPACTADOR PNEUMATICO(SAPO),INCLUSIVE COMPRESSORCOMPACTACAO DE ATERRO,EM CAMADAS DE 30CM,UTILIZANDO COMPACTACOMPACTACAO DE ATERRO,EM CAMADAS DE 30CM,UTILIZANDO COMPACTA</v>
      </c>
      <c r="C2131" s="141" t="s">
        <v>25020</v>
      </c>
      <c r="D2131" s="141" t="s">
        <v>25021</v>
      </c>
      <c r="I2131" s="141" t="s">
        <v>4524</v>
      </c>
      <c r="J2131" s="649">
        <v>37.33</v>
      </c>
    </row>
    <row r="2132" spans="1:10" hidden="1">
      <c r="A2132" s="141" t="s">
        <v>25022</v>
      </c>
      <c r="B2132" s="141" t="str">
        <f t="shared" si="33"/>
        <v>COMPACTACAO DE ATERRO,EM CAMADAS DE 30CM,UTILIZANDO COMPACTADOR PNEUMATICO(SAPO),INCLUSIVE COMPRESSORCOMPACTACAO DE ATERRO,EM CAMADAS DE 30CM,UTILIZANDO COMPACTACOMPACTACAO DE ATERRO,EM CAMADAS DE 30CM,UTILIZANDO COMPACTA</v>
      </c>
      <c r="C2132" s="141" t="s">
        <v>25020</v>
      </c>
      <c r="D2132" s="141" t="s">
        <v>25021</v>
      </c>
      <c r="I2132" s="141" t="s">
        <v>4524</v>
      </c>
      <c r="J2132" s="649">
        <v>35.270000000000003</v>
      </c>
    </row>
    <row r="2133" spans="1:10" hidden="1">
      <c r="A2133" s="141" t="s">
        <v>25023</v>
      </c>
      <c r="B2133" s="141" t="str">
        <f t="shared" si="33"/>
        <v>COMPACTACAO DE ATERRO,EM CAMADAS DE 20CM,UTILIZANDO COMPACTADOR PNEUMATICO(SAPO),INCLUSIVE COMPRESSORCOMPACTACAO DE ATERRO,EM CAMADAS DE 20CM,UTILIZANDO COMPACTACOMPACTACAO DE ATERRO,EM CAMADAS DE 20CM,UTILIZANDO COMPACTA</v>
      </c>
      <c r="C2133" s="141" t="s">
        <v>25024</v>
      </c>
      <c r="D2133" s="141" t="s">
        <v>25021</v>
      </c>
      <c r="I2133" s="141" t="s">
        <v>4524</v>
      </c>
      <c r="J2133" s="649">
        <v>47.71</v>
      </c>
    </row>
    <row r="2134" spans="1:10" hidden="1">
      <c r="A2134" s="141" t="s">
        <v>25025</v>
      </c>
      <c r="B2134" s="141" t="str">
        <f t="shared" si="33"/>
        <v>COMPACTACAO DE ATERRO,EM CAMADAS DE 20CM,UTILIZANDO COMPACTADOR PNEUMATICO(SAPO),INCLUSIVE COMPRESSORCOMPACTACAO DE ATERRO,EM CAMADAS DE 20CM,UTILIZANDO COMPACTACOMPACTACAO DE ATERRO,EM CAMADAS DE 20CM,UTILIZANDO COMPACTA</v>
      </c>
      <c r="C2134" s="141" t="s">
        <v>25024</v>
      </c>
      <c r="D2134" s="141" t="s">
        <v>25021</v>
      </c>
      <c r="I2134" s="141" t="s">
        <v>4524</v>
      </c>
      <c r="J2134" s="649">
        <v>45.02</v>
      </c>
    </row>
    <row r="2135" spans="1:10" hidden="1">
      <c r="A2135" s="141" t="s">
        <v>25026</v>
      </c>
      <c r="B2135" s="141" t="str">
        <f t="shared" si="33"/>
        <v>ATERRO COMPACTADO A 95%,PARA CONSTRUCAO DE BARRAGENS OU DIQUES,EXECUTADOS EM CAMADAS DE 20CM DE MATERIAL SOLTO DE BOA QUATERRO COMPACTADO A 95%,PARA CONSTRUCAO DE BARRAGENS OU DIQUALIDADE,INCLUSIVE ESPALHAMENTO E IRRIGACAO,EM TERRENO DE BOA RESISTENCIA,EXCLUSIVE FORNECIMENTO DA TERRAATERRO COMPACTADO A 95%,PARA CONSTRUCAO DE BARRAGENS OU DIQU</v>
      </c>
      <c r="C2135" s="141" t="s">
        <v>25027</v>
      </c>
      <c r="D2135" s="141" t="s">
        <v>25028</v>
      </c>
      <c r="E2135" s="141" t="s">
        <v>25029</v>
      </c>
      <c r="F2135" s="141" t="s">
        <v>25030</v>
      </c>
      <c r="I2135" s="141" t="s">
        <v>4524</v>
      </c>
      <c r="J2135" s="649">
        <v>27.17</v>
      </c>
    </row>
    <row r="2136" spans="1:10" hidden="1">
      <c r="A2136" s="141" t="s">
        <v>25031</v>
      </c>
      <c r="B2136" s="141" t="str">
        <f t="shared" si="33"/>
        <v>ATERRO COMPACTADO A 95%,PARA CONSTRUCAO DE BARRAGENS OU DIQUES,EXECUTADOS EM CAMADAS DE 20CM DE MATERIAL SOLTO DE BOA QUATERRO COMPACTADO A 95%,PARA CONSTRUCAO DE BARRAGENS OU DIQUALIDADE,INCLUSIVE ESPALHAMENTO E IRRIGACAO,EM TERRENO DE BOA RESISTENCIA,EXCLUSIVE FORNECIMENTO DA TERRAATERRO COMPACTADO A 95%,PARA CONSTRUCAO DE BARRAGENS OU DIQU</v>
      </c>
      <c r="C2136" s="141" t="s">
        <v>25027</v>
      </c>
      <c r="D2136" s="141" t="s">
        <v>25028</v>
      </c>
      <c r="E2136" s="141" t="s">
        <v>25029</v>
      </c>
      <c r="F2136" s="141" t="s">
        <v>25030</v>
      </c>
      <c r="I2136" s="141" t="s">
        <v>4524</v>
      </c>
      <c r="J2136" s="649">
        <v>26.5</v>
      </c>
    </row>
    <row r="2137" spans="1:10" hidden="1">
      <c r="A2137" s="141" t="s">
        <v>25032</v>
      </c>
      <c r="B2137" s="141" t="str">
        <f t="shared" si="33"/>
        <v>ATERRO COMPACTADO A 95%,PARA CONSTRUCAO DE BARRAGENS OU DIQUES,EXECUTADOS EM CAMADAS DE 20CM DE MATERIAL SOLTO DE BOA QUATERRO COMPACTADO A 95%,PARA CONSTRUCAO DE BARRAGENS OU DIQUALIDADE,INCLUSIVE ESPALHAMENTO E IRRIGACAO,EM TERRENO DE BAIXA RESISTENCIA(ARGILA MOLE),EXCLUSIVE FORNECIMENTO DA TERRAATERRO COMPACTADO A 95%,PARA CONSTRUCAO DE BARRAGENS OU DIQU</v>
      </c>
      <c r="C2137" s="141" t="s">
        <v>25027</v>
      </c>
      <c r="D2137" s="141" t="s">
        <v>25028</v>
      </c>
      <c r="E2137" s="141" t="s">
        <v>25033</v>
      </c>
      <c r="F2137" s="141" t="s">
        <v>25034</v>
      </c>
      <c r="I2137" s="141" t="s">
        <v>4524</v>
      </c>
      <c r="J2137" s="649">
        <v>33.479999999999997</v>
      </c>
    </row>
    <row r="2138" spans="1:10" hidden="1">
      <c r="A2138" s="141" t="s">
        <v>25035</v>
      </c>
      <c r="B2138" s="141" t="str">
        <f t="shared" si="33"/>
        <v>ATERRO COMPACTADO A 95%,PARA CONSTRUCAO DE BARRAGENS OU DIQUES,EXECUTADOS EM CAMADAS DE 20CM DE MATERIAL SOLTO DE BOA QUATERRO COMPACTADO A 95%,PARA CONSTRUCAO DE BARRAGENS OU DIQUALIDADE,INCLUSIVE ESPALHAMENTO E IRRIGACAO,EM TERRENO DE BAIXA RESISTENCIA(ARGILA MOLE),EXCLUSIVE FORNECIMENTO DA TERRAATERRO COMPACTADO A 95%,PARA CONSTRUCAO DE BARRAGENS OU DIQU</v>
      </c>
      <c r="C2138" s="141" t="s">
        <v>25027</v>
      </c>
      <c r="D2138" s="141" t="s">
        <v>25028</v>
      </c>
      <c r="E2138" s="141" t="s">
        <v>25033</v>
      </c>
      <c r="F2138" s="141" t="s">
        <v>25034</v>
      </c>
      <c r="I2138" s="141" t="s">
        <v>4524</v>
      </c>
      <c r="J2138" s="649">
        <v>32.46</v>
      </c>
    </row>
    <row r="2139" spans="1:10" hidden="1">
      <c r="A2139" s="141" t="s">
        <v>25036</v>
      </c>
      <c r="B2139" s="141" t="str">
        <f t="shared" si="33"/>
        <v>REATERRO DE VALA/CAVA COM MATERIAL DE BOA QUALIDADE,UTILIZANDO VIBRO COMPACTADOR PORTATIL,EXCLUSIVE MATERIALREATERRO DE VALA/CAVA COM MATERIAL DE BOA QUALIDADE,UTILIZANREATERRO DE VALA/CAVA COM MATERIAL DE BOA QUALIDADE,UTILIZAN</v>
      </c>
      <c r="C2139" s="141" t="s">
        <v>25037</v>
      </c>
      <c r="D2139" s="141" t="s">
        <v>25038</v>
      </c>
      <c r="I2139" s="141" t="s">
        <v>4524</v>
      </c>
      <c r="J2139" s="649">
        <v>26.29</v>
      </c>
    </row>
    <row r="2140" spans="1:10" hidden="1">
      <c r="A2140" s="141" t="s">
        <v>25039</v>
      </c>
      <c r="B2140" s="141" t="str">
        <f t="shared" si="33"/>
        <v>REATERRO DE VALA/CAVA COM MATERIAL DE BOA QUALIDADE,UTILIZANDO VIBRO COMPACTADOR PORTATIL,EXCLUSIVE MATERIALREATERRO DE VALA/CAVA COM MATERIAL DE BOA QUALIDADE,UTILIZANREATERRO DE VALA/CAVA COM MATERIAL DE BOA QUALIDADE,UTILIZAN</v>
      </c>
      <c r="C2140" s="141" t="s">
        <v>25037</v>
      </c>
      <c r="D2140" s="141" t="s">
        <v>25038</v>
      </c>
      <c r="I2140" s="141" t="s">
        <v>4524</v>
      </c>
      <c r="J2140" s="649">
        <v>22.91</v>
      </c>
    </row>
    <row r="2141" spans="1:10" hidden="1">
      <c r="A2141" s="141" t="s">
        <v>25040</v>
      </c>
      <c r="B2141" s="141" t="str">
        <f t="shared" si="33"/>
        <v>REATERRO DE VALA/CAVA COM TRATOR COM POTENCIA EM TORNO DE 200CV,EXCLUSIVE COMPACTACAO E MATERIALREATERRO DE VALA/CAVA COM TRATOR COM POTENCIA EM TORNO DE 20REATERRO DE VALA/CAVA COM TRATOR COM POTENCIA EM TORNO DE 20</v>
      </c>
      <c r="C2141" s="141" t="s">
        <v>25041</v>
      </c>
      <c r="D2141" s="141" t="s">
        <v>25042</v>
      </c>
      <c r="I2141" s="141" t="s">
        <v>4524</v>
      </c>
      <c r="J2141" s="649">
        <v>3.95</v>
      </c>
    </row>
    <row r="2142" spans="1:10" hidden="1">
      <c r="A2142" s="141" t="s">
        <v>25043</v>
      </c>
      <c r="B2142" s="141" t="str">
        <f t="shared" si="33"/>
        <v>REATERRO DE VALA/CAVA COM TRATOR COM POTENCIA EM TORNO DE 200CV,EXCLUSIVE COMPACTACAO E MATERIALREATERRO DE VALA/CAVA COM TRATOR COM POTENCIA EM TORNO DE 20REATERRO DE VALA/CAVA COM TRATOR COM POTENCIA EM TORNO DE 20</v>
      </c>
      <c r="C2142" s="141" t="s">
        <v>25041</v>
      </c>
      <c r="D2142" s="141" t="s">
        <v>25042</v>
      </c>
      <c r="I2142" s="141" t="s">
        <v>4524</v>
      </c>
      <c r="J2142" s="649">
        <v>3.9</v>
      </c>
    </row>
    <row r="2143" spans="1:10" hidden="1">
      <c r="A2143" s="141" t="s">
        <v>25044</v>
      </c>
      <c r="B2143" s="141" t="str">
        <f t="shared" si="33"/>
        <v>REATERRO DE VALA/CAVA COMPACTADA A MACO,EM CAMADAS DE 30CM DE ESPESSURA MAXIMA,COM MATERIAL DE BOA QUALIDADE,EXCLUSIVEREATERRO DE VALA/CAVA COMPACTADA A MACO,EM CAMADAS DE 30CM DESTEREATERRO DE VALA/CAVA COMPACTADA A MACO,EM CAMADAS DE 30CM D</v>
      </c>
      <c r="C2143" s="141" t="s">
        <v>25045</v>
      </c>
      <c r="D2143" s="141" t="s">
        <v>25046</v>
      </c>
      <c r="E2143" s="141" t="s">
        <v>25047</v>
      </c>
      <c r="I2143" s="141" t="s">
        <v>4524</v>
      </c>
      <c r="J2143" s="649">
        <v>41.81</v>
      </c>
    </row>
    <row r="2144" spans="1:10" hidden="1">
      <c r="A2144" s="141" t="s">
        <v>25048</v>
      </c>
      <c r="B2144" s="141" t="str">
        <f t="shared" si="33"/>
        <v>REATERRO DE VALA/CAVA COMPACTADA A MACO,EM CAMADAS DE 30CM DE ESPESSURA MAXIMA,COM MATERIAL DE BOA QUALIDADE,EXCLUSIVEREATERRO DE VALA/CAVA COMPACTADA A MACO,EM CAMADAS DE 30CM DESTEREATERRO DE VALA/CAVA COMPACTADA A MACO,EM CAMADAS DE 30CM D</v>
      </c>
      <c r="C2144" s="141" t="s">
        <v>25045</v>
      </c>
      <c r="D2144" s="141" t="s">
        <v>25046</v>
      </c>
      <c r="E2144" s="141" t="s">
        <v>25047</v>
      </c>
      <c r="I2144" s="141" t="s">
        <v>4524</v>
      </c>
      <c r="J2144" s="649">
        <v>36.229999999999997</v>
      </c>
    </row>
    <row r="2145" spans="1:10" hidden="1">
      <c r="A2145" s="141" t="s">
        <v>25049</v>
      </c>
      <c r="B2145" s="141" t="str">
        <f t="shared" si="33"/>
        <v>REATERRO DE VALA/CAVA COMPACTADA A MACO,EM CAMADAS DE 20CM DE ESPESSURA MAXIMA,COM MATERIAL DE BOA QUALIDADE,EXCLUSIVEREATERRO DE VALA/CAVA COMPACTADA A MACO,EM CAMADAS DE 20CM DESTEREATERRO DE VALA/CAVA COMPACTADA A MACO,EM CAMADAS DE 20CM D</v>
      </c>
      <c r="C2145" s="141" t="s">
        <v>25050</v>
      </c>
      <c r="D2145" s="141" t="s">
        <v>25046</v>
      </c>
      <c r="E2145" s="141" t="s">
        <v>25047</v>
      </c>
      <c r="I2145" s="141" t="s">
        <v>4524</v>
      </c>
      <c r="J2145" s="649">
        <v>49.77</v>
      </c>
    </row>
    <row r="2146" spans="1:10" hidden="1">
      <c r="A2146" s="141" t="s">
        <v>25051</v>
      </c>
      <c r="B2146" s="141" t="str">
        <f t="shared" si="33"/>
        <v>REATERRO DE VALA/CAVA COMPACTADA A MACO,EM CAMADAS DE 20CM DE ESPESSURA MAXIMA,COM MATERIAL DE BOA QUALIDADE,EXCLUSIVEREATERRO DE VALA/CAVA COMPACTADA A MACO,EM CAMADAS DE 20CM DESTEREATERRO DE VALA/CAVA COMPACTADA A MACO,EM CAMADAS DE 20CM D</v>
      </c>
      <c r="C2146" s="141" t="s">
        <v>25050</v>
      </c>
      <c r="D2146" s="141" t="s">
        <v>25046</v>
      </c>
      <c r="E2146" s="141" t="s">
        <v>25047</v>
      </c>
      <c r="I2146" s="141" t="s">
        <v>4524</v>
      </c>
      <c r="J2146" s="649">
        <v>43.13</v>
      </c>
    </row>
    <row r="2147" spans="1:10" hidden="1">
      <c r="A2147" s="141" t="s">
        <v>25052</v>
      </c>
      <c r="B2147" s="141" t="str">
        <f t="shared" si="33"/>
        <v>REATERRO DE VALA/CAVA COMPACTADA A MACO,EM CAMADAS DE 20CM DE ESPESSURA MAXIMA,EM BECOS DE ATE 2,50M DE LARGURA,EM FAVELREATERRO DE VALA/CAVA COMPACTADA A MACO,EM CAMADAS DE 20CM DAS,EXCLUSIVE MATERIALREATERRO DE VALA/CAVA COMPACTADA A MACO,EM CAMADAS DE 20CM D</v>
      </c>
      <c r="C2147" s="141" t="s">
        <v>25050</v>
      </c>
      <c r="D2147" s="141" t="s">
        <v>25053</v>
      </c>
      <c r="E2147" s="141" t="s">
        <v>25054</v>
      </c>
      <c r="I2147" s="141" t="s">
        <v>4524</v>
      </c>
      <c r="J2147" s="649">
        <v>59.72</v>
      </c>
    </row>
    <row r="2148" spans="1:10" hidden="1">
      <c r="A2148" s="141" t="s">
        <v>25055</v>
      </c>
      <c r="B2148" s="141" t="str">
        <f t="shared" si="33"/>
        <v>REATERRO DE VALA/CAVA COMPACTADA A MACO,EM CAMADAS DE 20CM DE ESPESSURA MAXIMA,EM BECOS DE ATE 2,50M DE LARGURA,EM FAVELREATERRO DE VALA/CAVA COMPACTADA A MACO,EM CAMADAS DE 20CM DAS,EXCLUSIVE MATERIALREATERRO DE VALA/CAVA COMPACTADA A MACO,EM CAMADAS DE 20CM D</v>
      </c>
      <c r="C2148" s="141" t="s">
        <v>25050</v>
      </c>
      <c r="D2148" s="141" t="s">
        <v>25053</v>
      </c>
      <c r="E2148" s="141" t="s">
        <v>25054</v>
      </c>
      <c r="I2148" s="141" t="s">
        <v>4524</v>
      </c>
      <c r="J2148" s="649">
        <v>51.75</v>
      </c>
    </row>
    <row r="2149" spans="1:10" hidden="1">
      <c r="A2149" s="141" t="s">
        <v>25056</v>
      </c>
      <c r="B2149" s="141" t="str">
        <f t="shared" si="33"/>
        <v>REATERRO DE VALA/CAVA COMPACTADA A MACO,EM CAMADAS DE 30CM DE ESPESSURA MAXIMA,EM BECOS DE ATE 2,50M DE LARGURA,EM FAVELREATERRO DE VALA/CAVA COMPACTADA A MACO,EM CAMADAS DE 30CM DAS,EXCLUSIVE MATERIALREATERRO DE VALA/CAVA COMPACTADA A MACO,EM CAMADAS DE 30CM D</v>
      </c>
      <c r="C2149" s="141" t="s">
        <v>25045</v>
      </c>
      <c r="D2149" s="141" t="s">
        <v>25053</v>
      </c>
      <c r="E2149" s="141" t="s">
        <v>25054</v>
      </c>
      <c r="I2149" s="141" t="s">
        <v>4524</v>
      </c>
      <c r="J2149" s="649">
        <v>50.17</v>
      </c>
    </row>
    <row r="2150" spans="1:10" hidden="1">
      <c r="A2150" s="141" t="s">
        <v>25057</v>
      </c>
      <c r="B2150" s="141" t="str">
        <f t="shared" si="33"/>
        <v>REATERRO DE VALA/CAVA COMPACTADA A MACO,EM CAMADAS DE 30CM DE ESPESSURA MAXIMA,EM BECOS DE ATE 2,50M DE LARGURA,EM FAVELREATERRO DE VALA/CAVA COMPACTADA A MACO,EM CAMADAS DE 30CM DAS,EXCLUSIVE MATERIALREATERRO DE VALA/CAVA COMPACTADA A MACO,EM CAMADAS DE 30CM D</v>
      </c>
      <c r="C2150" s="141" t="s">
        <v>25045</v>
      </c>
      <c r="D2150" s="141" t="s">
        <v>25053</v>
      </c>
      <c r="E2150" s="141" t="s">
        <v>25054</v>
      </c>
      <c r="I2150" s="141" t="s">
        <v>4524</v>
      </c>
      <c r="J2150" s="649">
        <v>43.47</v>
      </c>
    </row>
    <row r="2151" spans="1:10" hidden="1">
      <c r="A2151" s="141" t="s">
        <v>25058</v>
      </c>
      <c r="B2151" s="141" t="str">
        <f t="shared" si="33"/>
        <v>REATERRO DE VALA/CAVA,ESPALHAMENTO COM RETRO-ESCAVADEIRA E COMPACTACAO VIBRATORIA,EXCLUSIVE MATERIALREATERRO DE VALA/CAVA,ESPALHAMENTO COM RETRO-ESCAVADEIRA E CREATERRO DE VALA/CAVA,ESPALHAMENTO COM RETRO-ESCAVADEIRA E C</v>
      </c>
      <c r="C2151" s="141" t="s">
        <v>25059</v>
      </c>
      <c r="D2151" s="141" t="s">
        <v>25060</v>
      </c>
      <c r="I2151" s="141" t="s">
        <v>4524</v>
      </c>
      <c r="J2151" s="649">
        <v>15.03</v>
      </c>
    </row>
    <row r="2152" spans="1:10" hidden="1">
      <c r="A2152" s="141" t="s">
        <v>25061</v>
      </c>
      <c r="B2152" s="141" t="str">
        <f t="shared" si="33"/>
        <v>REATERRO DE VALA/CAVA,ESPALHAMENTO COM RETRO-ESCAVADEIRA E COMPACTACAO VIBRATORIA,EXCLUSIVE MATERIALREATERRO DE VALA/CAVA,ESPALHAMENTO COM RETRO-ESCAVADEIRA E CREATERRO DE VALA/CAVA,ESPALHAMENTO COM RETRO-ESCAVADEIRA E C</v>
      </c>
      <c r="C2152" s="141" t="s">
        <v>25059</v>
      </c>
      <c r="D2152" s="141" t="s">
        <v>25060</v>
      </c>
      <c r="I2152" s="141" t="s">
        <v>4524</v>
      </c>
      <c r="J2152" s="649">
        <v>13.38</v>
      </c>
    </row>
    <row r="2153" spans="1:10" hidden="1">
      <c r="A2153" s="141" t="s">
        <v>25062</v>
      </c>
      <c r="B2153" s="141" t="str">
        <f t="shared" si="33"/>
        <v>REATERRO DE VALA/CAVA UTILIZANDO CARREGADOR FRONTAL DE RODAS 170CV,ESPALHAMENTO COM TRATOR DE ESTEIRAS 80CV E COMPACTADOREATERRO DE VALA/CAVA UTILIZANDO CARREGADOR FRONTAL DE RODASR VIBRATORIO (PE-DE-CARNEIRO),EXCLUSIVE MATERIALREATERRO DE VALA/CAVA UTILIZANDO CARREGADOR FRONTAL DE RODAS</v>
      </c>
      <c r="C2153" s="141" t="s">
        <v>25063</v>
      </c>
      <c r="D2153" s="141" t="s">
        <v>25064</v>
      </c>
      <c r="E2153" s="141" t="s">
        <v>25065</v>
      </c>
      <c r="I2153" s="141" t="s">
        <v>4524</v>
      </c>
      <c r="J2153" s="649">
        <v>14.99</v>
      </c>
    </row>
    <row r="2154" spans="1:10" hidden="1">
      <c r="A2154" s="141" t="s">
        <v>25066</v>
      </c>
      <c r="B2154" s="141" t="str">
        <f t="shared" si="33"/>
        <v>REATERRO DE VALA/CAVA UTILIZANDO CARREGADOR FRONTAL DE RODAS 170CV,ESPALHAMENTO COM TRATOR DE ESTEIRAS 80CV E COMPACTADOREATERRO DE VALA/CAVA UTILIZANDO CARREGADOR FRONTAL DE RODASR VIBRATORIO (PE-DE-CARNEIRO),EXCLUSIVE MATERIALREATERRO DE VALA/CAVA UTILIZANDO CARREGADOR FRONTAL DE RODAS</v>
      </c>
      <c r="C2154" s="141" t="s">
        <v>25063</v>
      </c>
      <c r="D2154" s="141" t="s">
        <v>25064</v>
      </c>
      <c r="E2154" s="141" t="s">
        <v>25065</v>
      </c>
      <c r="I2154" s="141" t="s">
        <v>4524</v>
      </c>
      <c r="J2154" s="649">
        <v>14.6</v>
      </c>
    </row>
    <row r="2155" spans="1:10" hidden="1">
      <c r="A2155" s="141" t="s">
        <v>25067</v>
      </c>
      <c r="B2155" s="141" t="str">
        <f t="shared" si="33"/>
        <v>REATERRO DE VALA/CAVA COM PO-DE-PEDRA,INCLUSIVE FORNECIMENTO DO MATERIAL E COMPACTACAO MANUALREATERRO DE VALA/CAVA COM PO-DE-PEDRA,INCLUSIVE FORNECIMENTOREATERRO DE VALA/CAVA COM PO-DE-PEDRA,INCLUSIVE FORNECIMENTO</v>
      </c>
      <c r="C2155" s="141" t="s">
        <v>25068</v>
      </c>
      <c r="D2155" s="141" t="s">
        <v>25069</v>
      </c>
      <c r="I2155" s="141" t="s">
        <v>4524</v>
      </c>
      <c r="J2155" s="649">
        <v>214.31</v>
      </c>
    </row>
    <row r="2156" spans="1:10" hidden="1">
      <c r="A2156" s="141" t="s">
        <v>25070</v>
      </c>
      <c r="B2156" s="141" t="str">
        <f t="shared" si="33"/>
        <v>REATERRO DE VALA/CAVA COM PO-DE-PEDRA,INCLUSIVE FORNECIMENTO DO MATERIAL E COMPACTACAO MANUALREATERRO DE VALA/CAVA COM PO-DE-PEDRA,INCLUSIVE FORNECIMENTOREATERRO DE VALA/CAVA COM PO-DE-PEDRA,INCLUSIVE FORNECIMENTO</v>
      </c>
      <c r="C2156" s="141" t="s">
        <v>25068</v>
      </c>
      <c r="D2156" s="141" t="s">
        <v>25069</v>
      </c>
      <c r="I2156" s="141" t="s">
        <v>4524</v>
      </c>
      <c r="J2156" s="649">
        <v>207.66</v>
      </c>
    </row>
    <row r="2157" spans="1:10" hidden="1">
      <c r="A2157" s="141" t="s">
        <v>25071</v>
      </c>
      <c r="B2157" s="141" t="str">
        <f t="shared" si="33"/>
        <v>REATERRO DE VALA/CAVA COM PO-DE-PEDRA,INCLUSIVE FORNECIMENTO DO MATERIAL E COMPACTACAO MANUAL,EM BECOS DE ATE 2,50M DE LREATERRO DE VALA/CAVA COM PO-DE-PEDRA,INCLUSIVE FORNECIMENTOARGURA,EM FAVELASREATERRO DE VALA/CAVA COM PO-DE-PEDRA,INCLUSIVE FORNECIMENTO</v>
      </c>
      <c r="C2157" s="141" t="s">
        <v>25068</v>
      </c>
      <c r="D2157" s="141" t="s">
        <v>25072</v>
      </c>
      <c r="E2157" s="141" t="s">
        <v>25073</v>
      </c>
      <c r="I2157" s="141" t="s">
        <v>4524</v>
      </c>
      <c r="J2157" s="649">
        <v>226.65</v>
      </c>
    </row>
    <row r="2158" spans="1:10" hidden="1">
      <c r="A2158" s="141" t="s">
        <v>25074</v>
      </c>
      <c r="B2158" s="141" t="str">
        <f t="shared" si="33"/>
        <v>REATERRO DE VALA/CAVA COM PO-DE-PEDRA,INCLUSIVE FORNECIMENTO DO MATERIAL E COMPACTACAO MANUAL,EM BECOS DE ATE 2,50M DE LREATERRO DE VALA/CAVA COM PO-DE-PEDRA,INCLUSIVE FORNECIMENTOARGURA,EM FAVELASREATERRO DE VALA/CAVA COM PO-DE-PEDRA,INCLUSIVE FORNECIMENTO</v>
      </c>
      <c r="C2158" s="141" t="s">
        <v>25068</v>
      </c>
      <c r="D2158" s="141" t="s">
        <v>25072</v>
      </c>
      <c r="E2158" s="141" t="s">
        <v>25073</v>
      </c>
      <c r="I2158" s="141" t="s">
        <v>4524</v>
      </c>
      <c r="J2158" s="649">
        <v>218.36</v>
      </c>
    </row>
    <row r="2159" spans="1:10" hidden="1">
      <c r="A2159" s="141" t="s">
        <v>25075</v>
      </c>
      <c r="B2159" s="141" t="str">
        <f t="shared" si="33"/>
        <v>REATERRO DE VALA/CAVA COM AREIA,INCLUSIVE FORNECIMENTO DO MATERIAL E COMPACTACAO MANUALREATERRO DE VALA/CAVA COM AREIA,INCLUSIVE FORNECIMENTO DO MAREATERRO DE VALA/CAVA COM AREIA,INCLUSIVE FORNECIMENTO DO MA</v>
      </c>
      <c r="C2159" s="141" t="s">
        <v>25076</v>
      </c>
      <c r="D2159" s="141" t="s">
        <v>25077</v>
      </c>
      <c r="I2159" s="141" t="s">
        <v>4524</v>
      </c>
      <c r="J2159" s="649">
        <v>201.45</v>
      </c>
    </row>
    <row r="2160" spans="1:10" hidden="1">
      <c r="A2160" s="141" t="s">
        <v>25078</v>
      </c>
      <c r="B2160" s="141" t="str">
        <f t="shared" si="33"/>
        <v>REATERRO DE VALA/CAVA COM AREIA,INCLUSIVE FORNECIMENTO DO MATERIAL E COMPACTACAO MANUALREATERRO DE VALA/CAVA COM AREIA,INCLUSIVE FORNECIMENTO DO MAREATERRO DE VALA/CAVA COM AREIA,INCLUSIVE FORNECIMENTO DO MA</v>
      </c>
      <c r="C2160" s="141" t="s">
        <v>25076</v>
      </c>
      <c r="D2160" s="141" t="s">
        <v>25077</v>
      </c>
      <c r="I2160" s="141" t="s">
        <v>4524</v>
      </c>
      <c r="J2160" s="649">
        <v>194.81</v>
      </c>
    </row>
    <row r="2161" spans="1:10" hidden="1">
      <c r="A2161" s="141" t="s">
        <v>25079</v>
      </c>
      <c r="B2161" s="141" t="str">
        <f t="shared" si="33"/>
        <v>REATERRO DE VALA/CAVA COM AREIA,INCLUSIVE FORNECIMENTO DO MATERIAL E COMPACTACAO MANUAL,EM BECOS DE ATE 2,50M DE LARGURAREATERRO DE VALA/CAVA COM AREIA,INCLUSIVE FORNECIMENTO DO MA,EM FAVELASREATERRO DE VALA/CAVA COM AREIA,INCLUSIVE FORNECIMENTO DO MA</v>
      </c>
      <c r="C2161" s="141" t="s">
        <v>25076</v>
      </c>
      <c r="D2161" s="141" t="s">
        <v>25080</v>
      </c>
      <c r="E2161" s="141" t="s">
        <v>25081</v>
      </c>
      <c r="I2161" s="141" t="s">
        <v>4524</v>
      </c>
      <c r="J2161" s="649">
        <v>209.41</v>
      </c>
    </row>
    <row r="2162" spans="1:10" hidden="1">
      <c r="A2162" s="141" t="s">
        <v>25082</v>
      </c>
      <c r="B2162" s="141" t="str">
        <f t="shared" si="33"/>
        <v>REATERRO DE VALA/CAVA COM AREIA,INCLUSIVE FORNECIMENTO DO MATERIAL E COMPACTACAO MANUAL,EM BECOS DE ATE 2,50M DE LARGURAREATERRO DE VALA/CAVA COM AREIA,INCLUSIVE FORNECIMENTO DO MA,EM FAVELASREATERRO DE VALA/CAVA COM AREIA,INCLUSIVE FORNECIMENTO DO MA</v>
      </c>
      <c r="C2162" s="141" t="s">
        <v>25076</v>
      </c>
      <c r="D2162" s="141" t="s">
        <v>25080</v>
      </c>
      <c r="E2162" s="141" t="s">
        <v>25081</v>
      </c>
      <c r="I2162" s="141" t="s">
        <v>4524</v>
      </c>
      <c r="J2162" s="649">
        <v>201.71</v>
      </c>
    </row>
    <row r="2163" spans="1:10" hidden="1">
      <c r="A2163" s="141" t="s">
        <v>25083</v>
      </c>
      <c r="B2163" s="141" t="str">
        <f t="shared" si="33"/>
        <v>REATERRO DE VALA/CAVA COM BRITA 1,INCLUSIVE FORNECIMENTO DOMATERIAL E COMPACTACAO MANUALREATERRO DE VALA/CAVA COM BRITA 1,INCLUSIVE FORNECIMENTO DOREATERRO DE VALA/CAVA COM BRITA 1,INCLUSIVE FORNECIMENTO DO</v>
      </c>
      <c r="C2163" s="141" t="s">
        <v>25084</v>
      </c>
      <c r="D2163" s="141" t="s">
        <v>25085</v>
      </c>
      <c r="I2163" s="141" t="s">
        <v>4524</v>
      </c>
      <c r="J2163" s="649">
        <v>208.18</v>
      </c>
    </row>
    <row r="2164" spans="1:10" hidden="1">
      <c r="A2164" s="141" t="s">
        <v>25086</v>
      </c>
      <c r="B2164" s="141" t="str">
        <f t="shared" si="33"/>
        <v>REATERRO DE VALA/CAVA COM BRITA 1,INCLUSIVE FORNECIMENTO DOMATERIAL E COMPACTACAO MANUALREATERRO DE VALA/CAVA COM BRITA 1,INCLUSIVE FORNECIMENTO DOREATERRO DE VALA/CAVA COM BRITA 1,INCLUSIVE FORNECIMENTO DO</v>
      </c>
      <c r="C2164" s="141" t="s">
        <v>25084</v>
      </c>
      <c r="D2164" s="141" t="s">
        <v>25085</v>
      </c>
      <c r="I2164" s="141" t="s">
        <v>4524</v>
      </c>
      <c r="J2164" s="649">
        <v>201.54</v>
      </c>
    </row>
    <row r="2165" spans="1:10" hidden="1">
      <c r="A2165" s="141" t="s">
        <v>25087</v>
      </c>
      <c r="B2165" s="141" t="str">
        <f t="shared" si="33"/>
        <v>REATERRO DE VALA/CAVA COM BRITA 1,INCLUSIVE FORNECIMENTO DOMATERIAL E COMPACTACAO MANUAL,EM BECOS DE ATE 2,50M DE LARGUREATERRO DE VALA/CAVA COM BRITA 1,INCLUSIVE FORNECIMENTO DORA,EM FAVELASREATERRO DE VALA/CAVA COM BRITA 1,INCLUSIVE FORNECIMENTO DO</v>
      </c>
      <c r="C2165" s="141" t="s">
        <v>25084</v>
      </c>
      <c r="D2165" s="141" t="s">
        <v>25088</v>
      </c>
      <c r="E2165" s="141" t="s">
        <v>25089</v>
      </c>
      <c r="I2165" s="141" t="s">
        <v>4524</v>
      </c>
      <c r="J2165" s="649">
        <v>216.15</v>
      </c>
    </row>
    <row r="2166" spans="1:10" hidden="1">
      <c r="A2166" s="141" t="s">
        <v>25090</v>
      </c>
      <c r="B2166" s="141" t="str">
        <f t="shared" si="33"/>
        <v>REATERRO DE VALA/CAVA COM BRITA 1,INCLUSIVE FORNECIMENTO DOMATERIAL E COMPACTACAO MANUAL,EM BECOS DE ATE 2,50M DE LARGUREATERRO DE VALA/CAVA COM BRITA 1,INCLUSIVE FORNECIMENTO DORA,EM FAVELASREATERRO DE VALA/CAVA COM BRITA 1,INCLUSIVE FORNECIMENTO DO</v>
      </c>
      <c r="C2166" s="141" t="s">
        <v>25084</v>
      </c>
      <c r="D2166" s="141" t="s">
        <v>25088</v>
      </c>
      <c r="E2166" s="141" t="s">
        <v>25089</v>
      </c>
      <c r="I2166" s="141" t="s">
        <v>4524</v>
      </c>
      <c r="J2166" s="649">
        <v>208.44</v>
      </c>
    </row>
    <row r="2167" spans="1:10" hidden="1">
      <c r="A2167" s="141" t="s">
        <v>25091</v>
      </c>
      <c r="B2167" s="141" t="str">
        <f t="shared" si="33"/>
        <v>ESCAVACAO MECANICA DE VALA NAO ESCORADA EM MATERIAL DE 1ªCATEGORIA COM PEDRAS,INSTALACOES PREDIAIS OU OUTROS REDUTORES DESCAVACAO MECANICA DE VALA NAO ESCORADA EM MATERIAL DE 1ªCATE PRODUTIVIDADE OU CAVAS DE FUNDACAO,ATE 1,50M DE PROFUNDIDADE,UTILIZANDO RETRO-ESCAVADEIRA,EXCLUSIVE ESGOTAMENTOESCAVACAO MECANICA DE VALA NAO ESCORADA EM MATERIAL DE 1ªCAT</v>
      </c>
      <c r="C2167" s="141" t="s">
        <v>25092</v>
      </c>
      <c r="D2167" s="141" t="s">
        <v>25093</v>
      </c>
      <c r="E2167" s="141" t="s">
        <v>25094</v>
      </c>
      <c r="F2167" s="141" t="s">
        <v>25095</v>
      </c>
      <c r="I2167" s="141" t="s">
        <v>4524</v>
      </c>
      <c r="J2167" s="649">
        <v>27.25</v>
      </c>
    </row>
    <row r="2168" spans="1:10" hidden="1">
      <c r="A2168" s="141" t="s">
        <v>25096</v>
      </c>
      <c r="B2168" s="141" t="str">
        <f t="shared" si="33"/>
        <v>ESCAVACAO MECANICA DE VALA NAO ESCORADA EM MATERIAL DE 1ªCATEGORIA COM PEDRAS,INSTALACOES PREDIAIS OU OUTROS REDUTORES DESCAVACAO MECANICA DE VALA NAO ESCORADA EM MATERIAL DE 1ªCATE PRODUTIVIDADE OU CAVAS DE FUNDACAO,ATE 1,50M DE PROFUNDIDADE,UTILIZANDO RETRO-ESCAVADEIRA,EXCLUSIVE ESGOTAMENTOESCAVACAO MECANICA DE VALA NAO ESCORADA EM MATERIAL DE 1ªCAT</v>
      </c>
      <c r="C2168" s="141" t="s">
        <v>25092</v>
      </c>
      <c r="D2168" s="141" t="s">
        <v>25093</v>
      </c>
      <c r="E2168" s="141" t="s">
        <v>25094</v>
      </c>
      <c r="F2168" s="141" t="s">
        <v>25095</v>
      </c>
      <c r="I2168" s="141" t="s">
        <v>4524</v>
      </c>
      <c r="J2168" s="649">
        <v>26.33</v>
      </c>
    </row>
    <row r="2169" spans="1:10" hidden="1">
      <c r="A2169" s="141" t="s">
        <v>25097</v>
      </c>
      <c r="B2169" s="141" t="str">
        <f t="shared" si="33"/>
        <v>ESCAVACAO MECANICA DE VALA NAO ESCORADA EM MATERIAL DE 1ªCATEGORIA COM PEDRAS,INSTALACOES PREDIAIS OU OUTROS REDUTORES DESCAVACAO MECANICA DE VALA NAO ESCORADA EM MATERIAL DE 1ªCATE PRODUTIVIDADE OU CAVAS DE FUNDACAO,ENTRE 1,50 E 3,00M DE PROFUNDIDADE,UTILIZANDO RETRO-ESCAVADEIRA,EXCLUSIVE ESGOTAMENTOESCAVACAO MECANICA DE VALA NAO ESCORADA EM MATERIAL DE 1ªCAT</v>
      </c>
      <c r="C2169" s="141" t="s">
        <v>25092</v>
      </c>
      <c r="D2169" s="141" t="s">
        <v>25093</v>
      </c>
      <c r="E2169" s="141" t="s">
        <v>25098</v>
      </c>
      <c r="F2169" s="141" t="s">
        <v>25099</v>
      </c>
      <c r="G2169" s="141" t="s">
        <v>25100</v>
      </c>
      <c r="I2169" s="141" t="s">
        <v>4524</v>
      </c>
      <c r="J2169" s="649">
        <v>33.159999999999997</v>
      </c>
    </row>
    <row r="2170" spans="1:10" hidden="1">
      <c r="A2170" s="141" t="s">
        <v>25101</v>
      </c>
      <c r="B2170" s="141" t="str">
        <f t="shared" si="33"/>
        <v>ESCAVACAO MECANICA DE VALA NAO ESCORADA EM MATERIAL DE 1ªCATEGORIA COM PEDRAS,INSTALACOES PREDIAIS OU OUTROS REDUTORES DESCAVACAO MECANICA DE VALA NAO ESCORADA EM MATERIAL DE 1ªCATE PRODUTIVIDADE OU CAVAS DE FUNDACAO,ENTRE 1,50 E 3,00M DE PROFUNDIDADE,UTILIZANDO RETRO-ESCAVADEIRA,EXCLUSIVE ESGOTAMENTOESCAVACAO MECANICA DE VALA NAO ESCORADA EM MATERIAL DE 1ªCAT</v>
      </c>
      <c r="C2170" s="141" t="s">
        <v>25092</v>
      </c>
      <c r="D2170" s="141" t="s">
        <v>25093</v>
      </c>
      <c r="E2170" s="141" t="s">
        <v>25098</v>
      </c>
      <c r="F2170" s="141" t="s">
        <v>25099</v>
      </c>
      <c r="G2170" s="141" t="s">
        <v>25100</v>
      </c>
      <c r="I2170" s="141" t="s">
        <v>4524</v>
      </c>
      <c r="J2170" s="649">
        <v>32.04</v>
      </c>
    </row>
    <row r="2171" spans="1:10" hidden="1">
      <c r="A2171" s="141" t="s">
        <v>25102</v>
      </c>
      <c r="B2171" s="141" t="str">
        <f t="shared" si="33"/>
        <v>ESCAVACAO MECANICA DE VALA NAO ESCORADA,EM MATERIAL DE 1ªCATEGORIA,ATE 1,50M DE PROFUNDIDADE,UTILIZANDO RETRO-ESCAVADEIRESCAVACAO MECANICA DE VALA NAO ESCORADA,EM MATERIAL DE 1ªCATA,EXCLUSIVE ESGOTAMENTOESCAVACAO MECANICA DE VALA NAO ESCORADA,EM MATERIAL DE 1ªCAT</v>
      </c>
      <c r="C2171" s="141" t="s">
        <v>25103</v>
      </c>
      <c r="D2171" s="141" t="s">
        <v>25104</v>
      </c>
      <c r="E2171" s="141" t="s">
        <v>25105</v>
      </c>
      <c r="I2171" s="141" t="s">
        <v>4524</v>
      </c>
      <c r="J2171" s="649">
        <v>10.77</v>
      </c>
    </row>
    <row r="2172" spans="1:10" hidden="1">
      <c r="A2172" s="141" t="s">
        <v>25106</v>
      </c>
      <c r="B2172" s="141" t="str">
        <f t="shared" si="33"/>
        <v>ESCAVACAO MECANICA DE VALA NAO ESCORADA,EM MATERIAL DE 1ªCATEGORIA,ATE 1,50M DE PROFUNDIDADE,UTILIZANDO RETRO-ESCAVADEIRESCAVACAO MECANICA DE VALA NAO ESCORADA,EM MATERIAL DE 1ªCATA,EXCLUSIVE ESGOTAMENTOESCAVACAO MECANICA DE VALA NAO ESCORADA,EM MATERIAL DE 1ªCAT</v>
      </c>
      <c r="C2172" s="141" t="s">
        <v>25103</v>
      </c>
      <c r="D2172" s="141" t="s">
        <v>25104</v>
      </c>
      <c r="E2172" s="141" t="s">
        <v>25105</v>
      </c>
      <c r="I2172" s="141" t="s">
        <v>4524</v>
      </c>
      <c r="J2172" s="649">
        <v>10.4</v>
      </c>
    </row>
    <row r="2173" spans="1:10" hidden="1">
      <c r="A2173" s="141" t="s">
        <v>25107</v>
      </c>
      <c r="B2173" s="141" t="str">
        <f t="shared" si="33"/>
        <v>ESCAVACAO MECANICA DE VALA NAO ESCORADA,EM MATERIAL DE 1ªCATEGORIA,ENTRE 1,50 E 3,00M DE PROFUNDIDADE,UTILIZANDO RETRO-EESCAVACAO MECANICA DE VALA NAO ESCORADA,EM MATERIAL DE 1ªCATSCAVADEIRA,EXCLUSIVE ESGOTAMENTOESCAVACAO MECANICA DE VALA NAO ESCORADA,EM MATERIAL DE 1ªCAT</v>
      </c>
      <c r="C2173" s="141" t="s">
        <v>25103</v>
      </c>
      <c r="D2173" s="141" t="s">
        <v>25108</v>
      </c>
      <c r="E2173" s="141" t="s">
        <v>25109</v>
      </c>
      <c r="I2173" s="141" t="s">
        <v>4524</v>
      </c>
      <c r="J2173" s="649">
        <v>13.05</v>
      </c>
    </row>
    <row r="2174" spans="1:10" hidden="1">
      <c r="A2174" s="141" t="s">
        <v>25110</v>
      </c>
      <c r="B2174" s="141" t="str">
        <f t="shared" si="33"/>
        <v>ESCAVACAO MECANICA DE VALA NAO ESCORADA,EM MATERIAL DE 1ªCATEGORIA,ENTRE 1,50 E 3,00M DE PROFUNDIDADE,UTILIZANDO RETRO-EESCAVACAO MECANICA DE VALA NAO ESCORADA,EM MATERIAL DE 1ªCATSCAVADEIRA,EXCLUSIVE ESGOTAMENTOESCAVACAO MECANICA DE VALA NAO ESCORADA,EM MATERIAL DE 1ªCAT</v>
      </c>
      <c r="C2174" s="141" t="s">
        <v>25103</v>
      </c>
      <c r="D2174" s="141" t="s">
        <v>25108</v>
      </c>
      <c r="E2174" s="141" t="s">
        <v>25109</v>
      </c>
      <c r="I2174" s="141" t="s">
        <v>4524</v>
      </c>
      <c r="J2174" s="649">
        <v>12.6</v>
      </c>
    </row>
    <row r="2175" spans="1:10" hidden="1">
      <c r="A2175" s="141" t="s">
        <v>25111</v>
      </c>
      <c r="B2175" s="141" t="str">
        <f t="shared" si="33"/>
        <v>ESCAVACAO MECANICA DE VALA ESCORADA,EM MATERIAL DE 1ªCATEGORIA COM PEDRAS,INSTALACOES PREDIAIS OU OUTROS REDUTORES DE PRESCAVACAO MECANICA DE VALA ESCORADA,EM MATERIAL DE 1ªCATEGORODUTIVIDADE,OU CAVAS DE FUNDACAO,ATE 1,50M DE PROFUNDIDADE,UTILIZANDO RETRO-ESCAVADEIRA,EXCLUSIVE ESGOTAMENTO E ESCORAMENTOESCAVACAO MECANICA DE VALA ESCORADA,EM MATERIAL DE 1ªCATEGOR</v>
      </c>
      <c r="C2175" s="141" t="s">
        <v>25112</v>
      </c>
      <c r="D2175" s="141" t="s">
        <v>25113</v>
      </c>
      <c r="E2175" s="141" t="s">
        <v>25114</v>
      </c>
      <c r="F2175" s="141" t="s">
        <v>25115</v>
      </c>
      <c r="G2175" s="141" t="s">
        <v>25116</v>
      </c>
      <c r="I2175" s="141" t="s">
        <v>4524</v>
      </c>
      <c r="J2175" s="649">
        <v>33.42</v>
      </c>
    </row>
    <row r="2176" spans="1:10" hidden="1">
      <c r="A2176" s="141" t="s">
        <v>25117</v>
      </c>
      <c r="B2176" s="141" t="str">
        <f t="shared" si="33"/>
        <v>ESCAVACAO MECANICA DE VALA ESCORADA,EM MATERIAL DE 1ªCATEGORIA COM PEDRAS,INSTALACOES PREDIAIS OU OUTROS REDUTORES DE PRESCAVACAO MECANICA DE VALA ESCORADA,EM MATERIAL DE 1ªCATEGORODUTIVIDADE,OU CAVAS DE FUNDACAO,ATE 1,50M DE PROFUNDIDADE,UTILIZANDO RETRO-ESCAVADEIRA,EXCLUSIVE ESGOTAMENTO E ESCORAMENTOESCAVACAO MECANICA DE VALA ESCORADA,EM MATERIAL DE 1ªCATEGOR</v>
      </c>
      <c r="C2176" s="141" t="s">
        <v>25112</v>
      </c>
      <c r="D2176" s="141" t="s">
        <v>25113</v>
      </c>
      <c r="E2176" s="141" t="s">
        <v>25114</v>
      </c>
      <c r="F2176" s="141" t="s">
        <v>25115</v>
      </c>
      <c r="G2176" s="141" t="s">
        <v>25116</v>
      </c>
      <c r="I2176" s="141" t="s">
        <v>4524</v>
      </c>
      <c r="J2176" s="649">
        <v>32.299999999999997</v>
      </c>
    </row>
    <row r="2177" spans="1:10" hidden="1">
      <c r="A2177" s="141" t="s">
        <v>25118</v>
      </c>
      <c r="B2177" s="141" t="str">
        <f t="shared" si="33"/>
        <v>ESCAVACAO MECANICA DE VALA ESCORADA,EM MATERIAL DE 1ªCATEGORIA COM PEDRAS,INSTALACOES PREDIAIS OU OUTROS REDUTORES DE PRESCAVACAO MECANICA DE VALA ESCORADA,EM MATERIAL DE 1ªCATEGORODUTIVIDADE,OU CAVAS DE FUNDACAO,ENTRE 1,50 E 3,00M DE PROFUNDIDADE,UTILIZANDO RETRO-ESCAVADEIRA,EXCLUSIVE ESGOTAMENTO E ESCORAMENTOESCAVACAO MECANICA DE VALA ESCORADA,EM MATERIAL DE 1ªCATEGOR</v>
      </c>
      <c r="C2177" s="141" t="s">
        <v>25112</v>
      </c>
      <c r="D2177" s="141" t="s">
        <v>25113</v>
      </c>
      <c r="E2177" s="141" t="s">
        <v>25119</v>
      </c>
      <c r="F2177" s="141" t="s">
        <v>25120</v>
      </c>
      <c r="G2177" s="141" t="s">
        <v>25121</v>
      </c>
      <c r="I2177" s="141" t="s">
        <v>4524</v>
      </c>
      <c r="J2177" s="649">
        <v>42.83</v>
      </c>
    </row>
    <row r="2178" spans="1:10" hidden="1">
      <c r="A2178" s="141" t="s">
        <v>25122</v>
      </c>
      <c r="B2178" s="141" t="str">
        <f t="shared" si="33"/>
        <v>ESCAVACAO MECANICA DE VALA ESCORADA,EM MATERIAL DE 1ªCATEGORIA COM PEDRAS,INSTALACOES PREDIAIS OU OUTROS REDUTORES DE PRESCAVACAO MECANICA DE VALA ESCORADA,EM MATERIAL DE 1ªCATEGORODUTIVIDADE,OU CAVAS DE FUNDACAO,ENTRE 1,50 E 3,00M DE PROFUNDIDADE,UTILIZANDO RETRO-ESCAVADEIRA,EXCLUSIVE ESGOTAMENTO E ESCORAMENTOESCAVACAO MECANICA DE VALA ESCORADA,EM MATERIAL DE 1ªCATEGOR</v>
      </c>
      <c r="C2178" s="141" t="s">
        <v>25112</v>
      </c>
      <c r="D2178" s="141" t="s">
        <v>25113</v>
      </c>
      <c r="E2178" s="141" t="s">
        <v>25119</v>
      </c>
      <c r="F2178" s="141" t="s">
        <v>25120</v>
      </c>
      <c r="G2178" s="141" t="s">
        <v>25121</v>
      </c>
      <c r="I2178" s="141" t="s">
        <v>4524</v>
      </c>
      <c r="J2178" s="649">
        <v>41.38</v>
      </c>
    </row>
    <row r="2179" spans="1:10" hidden="1">
      <c r="A2179" s="141" t="s">
        <v>25123</v>
      </c>
      <c r="B2179" s="141" t="str">
        <f t="shared" ref="B2179:B2242" si="34">C2179&amp;D2179&amp;C2179&amp;E2179&amp;F2179&amp;G2179&amp;H2179&amp;C2179</f>
        <v>ESCAVACAO MECANICA DE VALA ESCORADA,EM MATERIAL DE 1ªCATEGORIA,ATE 1,50M DE PROFUNDIDADE,UTILIZANDO RETRO-ESCAVADEIRA,EXESCAVACAO MECANICA DE VALA ESCORADA,EM MATERIAL DE 1ªCATEGORCLUSIVE ESGOTAMENTO E ESCORAMENTOESCAVACAO MECANICA DE VALA ESCORADA,EM MATERIAL DE 1ªCATEGOR</v>
      </c>
      <c r="C2179" s="141" t="s">
        <v>25112</v>
      </c>
      <c r="D2179" s="141" t="s">
        <v>25124</v>
      </c>
      <c r="E2179" s="141" t="s">
        <v>25125</v>
      </c>
      <c r="I2179" s="141" t="s">
        <v>4524</v>
      </c>
      <c r="J2179" s="649">
        <v>12.55</v>
      </c>
    </row>
    <row r="2180" spans="1:10" hidden="1">
      <c r="A2180" s="141" t="s">
        <v>25126</v>
      </c>
      <c r="B2180" s="141" t="str">
        <f t="shared" si="34"/>
        <v>ESCAVACAO MECANICA DE VALA ESCORADA,EM MATERIAL DE 1ªCATEGORIA,ATE 1,50M DE PROFUNDIDADE,UTILIZANDO RETRO-ESCAVADEIRA,EXESCAVACAO MECANICA DE VALA ESCORADA,EM MATERIAL DE 1ªCATEGORCLUSIVE ESGOTAMENTO E ESCORAMENTOESCAVACAO MECANICA DE VALA ESCORADA,EM MATERIAL DE 1ªCATEGOR</v>
      </c>
      <c r="C2180" s="141" t="s">
        <v>25112</v>
      </c>
      <c r="D2180" s="141" t="s">
        <v>25124</v>
      </c>
      <c r="E2180" s="141" t="s">
        <v>25125</v>
      </c>
      <c r="I2180" s="141" t="s">
        <v>4524</v>
      </c>
      <c r="J2180" s="649">
        <v>12.12</v>
      </c>
    </row>
    <row r="2181" spans="1:10" hidden="1">
      <c r="A2181" s="141" t="s">
        <v>25127</v>
      </c>
      <c r="B2181" s="141" t="str">
        <f t="shared" si="34"/>
        <v>ESCAVACAO MECANICA DE VALA ESCORADA,EM MATERIAL DE 1ªCATEGORIA,ENTRE 1,50 E 3,00M DE PROFUNDIDADE,UTILIZANDO RETRO-ESCAVESCAVACAO MECANICA DE VALA ESCORADA,EM MATERIAL DE 1ªCATEGORADEIRA,EXCLUSIVE ESGOTAMENTO E ESCORAMENTOESCAVACAO MECANICA DE VALA ESCORADA,EM MATERIAL DE 1ªCATEGOR</v>
      </c>
      <c r="C2181" s="141" t="s">
        <v>25112</v>
      </c>
      <c r="D2181" s="141" t="s">
        <v>25128</v>
      </c>
      <c r="E2181" s="141" t="s">
        <v>25129</v>
      </c>
      <c r="I2181" s="141" t="s">
        <v>4524</v>
      </c>
      <c r="J2181" s="649">
        <v>16</v>
      </c>
    </row>
    <row r="2182" spans="1:10" hidden="1">
      <c r="A2182" s="141" t="s">
        <v>25130</v>
      </c>
      <c r="B2182" s="141" t="str">
        <f t="shared" si="34"/>
        <v>ESCAVACAO MECANICA DE VALA ESCORADA,EM MATERIAL DE 1ªCATEGORIA,ENTRE 1,50 E 3,00M DE PROFUNDIDADE,UTILIZANDO RETRO-ESCAVESCAVACAO MECANICA DE VALA ESCORADA,EM MATERIAL DE 1ªCATEGORADEIRA,EXCLUSIVE ESGOTAMENTO E ESCORAMENTOESCAVACAO MECANICA DE VALA ESCORADA,EM MATERIAL DE 1ªCATEGOR</v>
      </c>
      <c r="C2182" s="141" t="s">
        <v>25112</v>
      </c>
      <c r="D2182" s="141" t="s">
        <v>25128</v>
      </c>
      <c r="E2182" s="141" t="s">
        <v>25129</v>
      </c>
      <c r="I2182" s="141" t="s">
        <v>4524</v>
      </c>
      <c r="J2182" s="649">
        <v>15.46</v>
      </c>
    </row>
    <row r="2183" spans="1:10" hidden="1">
      <c r="A2183" s="141" t="s">
        <v>25131</v>
      </c>
      <c r="B2183" s="141" t="str">
        <f t="shared" si="34"/>
        <v>ESCAVACAO MECANICA DE VALA NAO ESCORADA,EM MATERIAL DE 1ªCATEGORIA COM PEDRAS,INSTALACOES PREDIAIS OU OUTROS REDUTORES DESCAVACAO MECANICA DE VALA NAO ESCORADA,EM MATERIAL DE 1ªCATE PRODUTIVIDADE,OU CAVAS DE FUNDACAO,ATE 1,50M DE PROFUNDIDADE,UTILIZANDO ESCAVADEIRA HIDRAULICA DE 0,78M3,EXCLUSIVE ESGOTAMENTOESCAVACAO MECANICA DE VALA NAO ESCORADA,EM MATERIAL DE 1ªCAT</v>
      </c>
      <c r="C2183" s="141" t="s">
        <v>25103</v>
      </c>
      <c r="D2183" s="141" t="s">
        <v>25093</v>
      </c>
      <c r="E2183" s="141" t="s">
        <v>25132</v>
      </c>
      <c r="F2183" s="141" t="s">
        <v>25133</v>
      </c>
      <c r="G2183" s="141" t="s">
        <v>25134</v>
      </c>
      <c r="I2183" s="141" t="s">
        <v>4524</v>
      </c>
      <c r="J2183" s="649">
        <v>20.170000000000002</v>
      </c>
    </row>
    <row r="2184" spans="1:10" hidden="1">
      <c r="A2184" s="141" t="s">
        <v>25135</v>
      </c>
      <c r="B2184" s="141" t="str">
        <f t="shared" si="34"/>
        <v>ESCAVACAO MECANICA DE VALA NAO ESCORADA,EM MATERIAL DE 1ªCATEGORIA COM PEDRAS,INSTALACOES PREDIAIS OU OUTROS REDUTORES DESCAVACAO MECANICA DE VALA NAO ESCORADA,EM MATERIAL DE 1ªCATE PRODUTIVIDADE,OU CAVAS DE FUNDACAO,ATE 1,50M DE PROFUNDIDADE,UTILIZANDO ESCAVADEIRA HIDRAULICA DE 0,78M3,EXCLUSIVE ESGOTAMENTOESCAVACAO MECANICA DE VALA NAO ESCORADA,EM MATERIAL DE 1ªCAT</v>
      </c>
      <c r="C2184" s="141" t="s">
        <v>25103</v>
      </c>
      <c r="D2184" s="141" t="s">
        <v>25093</v>
      </c>
      <c r="E2184" s="141" t="s">
        <v>25132</v>
      </c>
      <c r="F2184" s="141" t="s">
        <v>25133</v>
      </c>
      <c r="G2184" s="141" t="s">
        <v>25134</v>
      </c>
      <c r="I2184" s="141" t="s">
        <v>4524</v>
      </c>
      <c r="J2184" s="649">
        <v>19.71</v>
      </c>
    </row>
    <row r="2185" spans="1:10" hidden="1">
      <c r="A2185" s="141" t="s">
        <v>25136</v>
      </c>
      <c r="B2185" s="141" t="str">
        <f t="shared" si="34"/>
        <v>ESCAVACAO MECANICA DE VALA NAO ESCORADA,EM MATERIAL DE 1ªCATEGORIA COM PEDRAS,INSTALACOES PREDIAIS OU OUTROS REDUTORES DESCAVACAO MECANICA DE VALA NAO ESCORADA,EM MATERIAL DE 1ªCATE PRODUTIVIDADE,OU CAVAS DE FUNDACAO,ENTRE 1,50 E 3,00M DE PROFUNDIDADE,UTILIZANDO ESCAVADEIRA HIDRAULICA DE 0,78M3,EXCLUSIVE ESGOTAMENTOESCAVACAO MECANICA DE VALA NAO ESCORADA,EM MATERIAL DE 1ªCAT</v>
      </c>
      <c r="C2185" s="141" t="s">
        <v>25103</v>
      </c>
      <c r="D2185" s="141" t="s">
        <v>25093</v>
      </c>
      <c r="E2185" s="141" t="s">
        <v>25137</v>
      </c>
      <c r="F2185" s="141" t="s">
        <v>25138</v>
      </c>
      <c r="G2185" s="141" t="s">
        <v>25139</v>
      </c>
      <c r="I2185" s="141" t="s">
        <v>4524</v>
      </c>
      <c r="J2185" s="649">
        <v>23.16</v>
      </c>
    </row>
    <row r="2186" spans="1:10" hidden="1">
      <c r="A2186" s="141" t="s">
        <v>25140</v>
      </c>
      <c r="B2186" s="141" t="str">
        <f t="shared" si="34"/>
        <v>ESCAVACAO MECANICA DE VALA NAO ESCORADA,EM MATERIAL DE 1ªCATEGORIA COM PEDRAS,INSTALACOES PREDIAIS OU OUTROS REDUTORES DESCAVACAO MECANICA DE VALA NAO ESCORADA,EM MATERIAL DE 1ªCATE PRODUTIVIDADE,OU CAVAS DE FUNDACAO,ENTRE 1,50 E 3,00M DE PROFUNDIDADE,UTILIZANDO ESCAVADEIRA HIDRAULICA DE 0,78M3,EXCLUSIVE ESGOTAMENTOESCAVACAO MECANICA DE VALA NAO ESCORADA,EM MATERIAL DE 1ªCAT</v>
      </c>
      <c r="C2186" s="141" t="s">
        <v>25103</v>
      </c>
      <c r="D2186" s="141" t="s">
        <v>25093</v>
      </c>
      <c r="E2186" s="141" t="s">
        <v>25137</v>
      </c>
      <c r="F2186" s="141" t="s">
        <v>25138</v>
      </c>
      <c r="G2186" s="141" t="s">
        <v>25139</v>
      </c>
      <c r="I2186" s="141" t="s">
        <v>4524</v>
      </c>
      <c r="J2186" s="649">
        <v>22.63</v>
      </c>
    </row>
    <row r="2187" spans="1:10" hidden="1">
      <c r="A2187" s="141" t="s">
        <v>25141</v>
      </c>
      <c r="B2187" s="141" t="str">
        <f t="shared" si="34"/>
        <v>ESCAVACAO MECANICA DE VALA NAO ESCORADA,EM MATERIAL DE 1ªCATEGORIA COM PEDRAS,INSTALACOES PREDIAIS OU OUTROS REDUTORES DESCAVACAO MECANICA DE VALA NAO ESCORADA,EM MATERIAL DE 1ªCATE PRODUTIVIDADE,OU CAVAS DE FUNDACAO,ENTRE 3,00 E 4,50M DE PROFUNDIDADE,UTILIZANDO ESCAVADEIRA HIDRAULICA DE 0,78M3,EXCLUSIVE ESGOTAMENTOESCAVACAO MECANICA DE VALA NAO ESCORADA,EM MATERIAL DE 1ªCAT</v>
      </c>
      <c r="C2187" s="141" t="s">
        <v>25103</v>
      </c>
      <c r="D2187" s="141" t="s">
        <v>25093</v>
      </c>
      <c r="E2187" s="141" t="s">
        <v>25142</v>
      </c>
      <c r="F2187" s="141" t="s">
        <v>25138</v>
      </c>
      <c r="G2187" s="141" t="s">
        <v>25139</v>
      </c>
      <c r="I2187" s="141" t="s">
        <v>4524</v>
      </c>
      <c r="J2187" s="649">
        <v>26.42</v>
      </c>
    </row>
    <row r="2188" spans="1:10" hidden="1">
      <c r="A2188" s="141" t="s">
        <v>25143</v>
      </c>
      <c r="B2188" s="141" t="str">
        <f t="shared" si="34"/>
        <v>ESCAVACAO MECANICA DE VALA NAO ESCORADA,EM MATERIAL DE 1ªCATEGORIA COM PEDRAS,INSTALACOES PREDIAIS OU OUTROS REDUTORES DESCAVACAO MECANICA DE VALA NAO ESCORADA,EM MATERIAL DE 1ªCATE PRODUTIVIDADE,OU CAVAS DE FUNDACAO,ENTRE 3,00 E 4,50M DE PROFUNDIDADE,UTILIZANDO ESCAVADEIRA HIDRAULICA DE 0,78M3,EXCLUSIVE ESGOTAMENTOESCAVACAO MECANICA DE VALA NAO ESCORADA,EM MATERIAL DE 1ªCAT</v>
      </c>
      <c r="C2188" s="141" t="s">
        <v>25103</v>
      </c>
      <c r="D2188" s="141" t="s">
        <v>25093</v>
      </c>
      <c r="E2188" s="141" t="s">
        <v>25142</v>
      </c>
      <c r="F2188" s="141" t="s">
        <v>25138</v>
      </c>
      <c r="G2188" s="141" t="s">
        <v>25139</v>
      </c>
      <c r="I2188" s="141" t="s">
        <v>4524</v>
      </c>
      <c r="J2188" s="649">
        <v>25.76</v>
      </c>
    </row>
    <row r="2189" spans="1:10" hidden="1">
      <c r="A2189" s="141" t="s">
        <v>25144</v>
      </c>
      <c r="B2189" s="141" t="str">
        <f t="shared" si="34"/>
        <v>ESCAVACAO MECANICA DE VALA NAO ESCORADA,EM MATERIAL DE 1ªCATEGORIA COM PEDRAS,INSTALACOES PREDIAIS,OU OUTROS REDUTORES DESCAVACAO MECANICA DE VALA NAO ESCORADA,EM MATERIAL DE 1ªCATE PRODUTIVIDADE,OU CAVAS DE FUNDACAO,ENTRE 4,50 E 6,00M DE PROFUNDIDADE,UTILIZANDO ESCAVADEIRA HIDRAULICA DE 0,78M3,EXCLUSIVE ESGOTAMENTOESCAVACAO MECANICA DE VALA NAO ESCORADA,EM MATERIAL DE 1ªCAT</v>
      </c>
      <c r="C2189" s="141" t="s">
        <v>25103</v>
      </c>
      <c r="D2189" s="141" t="s">
        <v>25145</v>
      </c>
      <c r="E2189" s="141" t="s">
        <v>25146</v>
      </c>
      <c r="F2189" s="141" t="s">
        <v>25138</v>
      </c>
      <c r="G2189" s="141" t="s">
        <v>25139</v>
      </c>
      <c r="I2189" s="141" t="s">
        <v>4524</v>
      </c>
      <c r="J2189" s="649">
        <v>32.97</v>
      </c>
    </row>
    <row r="2190" spans="1:10" hidden="1">
      <c r="A2190" s="141" t="s">
        <v>25147</v>
      </c>
      <c r="B2190" s="141" t="str">
        <f t="shared" si="34"/>
        <v>ESCAVACAO MECANICA DE VALA NAO ESCORADA,EM MATERIAL DE 1ªCATEGORIA COM PEDRAS,INSTALACOES PREDIAIS,OU OUTROS REDUTORES DESCAVACAO MECANICA DE VALA NAO ESCORADA,EM MATERIAL DE 1ªCATE PRODUTIVIDADE,OU CAVAS DE FUNDACAO,ENTRE 4,50 E 6,00M DE PROFUNDIDADE,UTILIZANDO ESCAVADEIRA HIDRAULICA DE 0,78M3,EXCLUSIVE ESGOTAMENTOESCAVACAO MECANICA DE VALA NAO ESCORADA,EM MATERIAL DE 1ªCAT</v>
      </c>
      <c r="C2190" s="141" t="s">
        <v>25103</v>
      </c>
      <c r="D2190" s="141" t="s">
        <v>25145</v>
      </c>
      <c r="E2190" s="141" t="s">
        <v>25146</v>
      </c>
      <c r="F2190" s="141" t="s">
        <v>25138</v>
      </c>
      <c r="G2190" s="141" t="s">
        <v>25139</v>
      </c>
      <c r="I2190" s="141" t="s">
        <v>4524</v>
      </c>
      <c r="J2190" s="649">
        <v>32.159999999999997</v>
      </c>
    </row>
    <row r="2191" spans="1:10" hidden="1">
      <c r="A2191" s="141" t="s">
        <v>25148</v>
      </c>
      <c r="B2191" s="141" t="str">
        <f t="shared" si="34"/>
        <v>ESCAVACAO MECANICA DE VALA NAO ESCORADA,EM MATERIAL DE 1ªCATEGORIA,ATE 1,50M DE PROFUNDIDADE,UTILIZANDO ESCAVADEIRA HIDRESCAVACAO MECANICA DE VALA NAO ESCORADA,EM MATERIAL DE 1ªCATAULICA DE 0,78M3,EXCLUSIVE ESGOTAMENTOESCAVACAO MECANICA DE VALA NAO ESCORADA,EM MATERIAL DE 1ªCAT</v>
      </c>
      <c r="C2191" s="141" t="s">
        <v>25103</v>
      </c>
      <c r="D2191" s="141" t="s">
        <v>25149</v>
      </c>
      <c r="E2191" s="141" t="s">
        <v>25150</v>
      </c>
      <c r="I2191" s="141" t="s">
        <v>4524</v>
      </c>
      <c r="J2191" s="649">
        <v>7.83</v>
      </c>
    </row>
    <row r="2192" spans="1:10" hidden="1">
      <c r="A2192" s="141" t="s">
        <v>25151</v>
      </c>
      <c r="B2192" s="141" t="str">
        <f t="shared" si="34"/>
        <v>ESCAVACAO MECANICA DE VALA NAO ESCORADA,EM MATERIAL DE 1ªCATEGORIA,ATE 1,50M DE PROFUNDIDADE,UTILIZANDO ESCAVADEIRA HIDRESCAVACAO MECANICA DE VALA NAO ESCORADA,EM MATERIAL DE 1ªCATAULICA DE 0,78M3,EXCLUSIVE ESGOTAMENTOESCAVACAO MECANICA DE VALA NAO ESCORADA,EM MATERIAL DE 1ªCAT</v>
      </c>
      <c r="C2192" s="141" t="s">
        <v>25103</v>
      </c>
      <c r="D2192" s="141" t="s">
        <v>25149</v>
      </c>
      <c r="E2192" s="141" t="s">
        <v>25150</v>
      </c>
      <c r="I2192" s="141" t="s">
        <v>4524</v>
      </c>
      <c r="J2192" s="649">
        <v>7.65</v>
      </c>
    </row>
    <row r="2193" spans="1:10" hidden="1">
      <c r="A2193" s="141" t="s">
        <v>25152</v>
      </c>
      <c r="B2193" s="141" t="str">
        <f t="shared" si="34"/>
        <v>ESCAVACAO MECANICA DE VALA NAO ESCORADA,EM MATERIAL DE 1ªCATEGORIA,ENTRE 1,50 E 3,00M DE PROFUNDIDADE,UTILIZANDO ESCAVADESCAVACAO MECANICA DE VALA NAO ESCORADA,EM MATERIAL DE 1ªCATEIRA HIDRAULICA DE 0,78M3,EXCLUSIVE ESGOTAMENTOESCAVACAO MECANICA DE VALA NAO ESCORADA,EM MATERIAL DE 1ªCAT</v>
      </c>
      <c r="C2193" s="141" t="s">
        <v>25103</v>
      </c>
      <c r="D2193" s="141" t="s">
        <v>25153</v>
      </c>
      <c r="E2193" s="141" t="s">
        <v>25154</v>
      </c>
      <c r="I2193" s="141" t="s">
        <v>4524</v>
      </c>
      <c r="J2193" s="649">
        <v>8.8699999999999992</v>
      </c>
    </row>
    <row r="2194" spans="1:10" hidden="1">
      <c r="A2194" s="141" t="s">
        <v>25155</v>
      </c>
      <c r="B2194" s="141" t="str">
        <f t="shared" si="34"/>
        <v>ESCAVACAO MECANICA DE VALA NAO ESCORADA,EM MATERIAL DE 1ªCATEGORIA,ENTRE 1,50 E 3,00M DE PROFUNDIDADE,UTILIZANDO ESCAVADESCAVACAO MECANICA DE VALA NAO ESCORADA,EM MATERIAL DE 1ªCATEIRA HIDRAULICA DE 0,78M3,EXCLUSIVE ESGOTAMENTOESCAVACAO MECANICA DE VALA NAO ESCORADA,EM MATERIAL DE 1ªCAT</v>
      </c>
      <c r="C2194" s="141" t="s">
        <v>25103</v>
      </c>
      <c r="D2194" s="141" t="s">
        <v>25153</v>
      </c>
      <c r="E2194" s="141" t="s">
        <v>25154</v>
      </c>
      <c r="I2194" s="141" t="s">
        <v>4524</v>
      </c>
      <c r="J2194" s="649">
        <v>8.67</v>
      </c>
    </row>
    <row r="2195" spans="1:10" hidden="1">
      <c r="A2195" s="141" t="s">
        <v>25156</v>
      </c>
      <c r="B2195" s="141" t="str">
        <f t="shared" si="34"/>
        <v>ESCAVACAO MECANICA DE VALA NAO ESCORADA,EM MATERIAL DE 1ªCATEGORIA,ENTRE 3,00 E 4,50M DE PROFUNDIDADE,UTILIZANDO ESCAVADESCAVACAO MECANICA DE VALA NAO ESCORADA,EM MATERIAL DE 1ªCATEIRA HIDRAULICA DE 0,78M3,EXCLUSIVE ESGOTAMENTOESCAVACAO MECANICA DE VALA NAO ESCORADA,EM MATERIAL DE 1ªCAT</v>
      </c>
      <c r="C2195" s="141" t="s">
        <v>25103</v>
      </c>
      <c r="D2195" s="141" t="s">
        <v>25157</v>
      </c>
      <c r="E2195" s="141" t="s">
        <v>25154</v>
      </c>
      <c r="I2195" s="141" t="s">
        <v>4524</v>
      </c>
      <c r="J2195" s="649">
        <v>11.13</v>
      </c>
    </row>
    <row r="2196" spans="1:10" hidden="1">
      <c r="A2196" s="141" t="s">
        <v>25158</v>
      </c>
      <c r="B2196" s="141" t="str">
        <f t="shared" si="34"/>
        <v>ESCAVACAO MECANICA DE VALA NAO ESCORADA,EM MATERIAL DE 1ªCATEGORIA,ENTRE 3,00 E 4,50M DE PROFUNDIDADE,UTILIZANDO ESCAVADESCAVACAO MECANICA DE VALA NAO ESCORADA,EM MATERIAL DE 1ªCATEIRA HIDRAULICA DE 0,78M3,EXCLUSIVE ESGOTAMENTOESCAVACAO MECANICA DE VALA NAO ESCORADA,EM MATERIAL DE 1ªCAT</v>
      </c>
      <c r="C2196" s="141" t="s">
        <v>25103</v>
      </c>
      <c r="D2196" s="141" t="s">
        <v>25157</v>
      </c>
      <c r="E2196" s="141" t="s">
        <v>25154</v>
      </c>
      <c r="I2196" s="141" t="s">
        <v>4524</v>
      </c>
      <c r="J2196" s="649">
        <v>10.88</v>
      </c>
    </row>
    <row r="2197" spans="1:10" hidden="1">
      <c r="A2197" s="141" t="s">
        <v>25159</v>
      </c>
      <c r="B2197" s="141" t="str">
        <f t="shared" si="34"/>
        <v>ESCAVACAO MECANICA DE VALA NAO ESCORADA,EM MATERIAL DE 1ªCATEGORIA,ENTRE 4,50 E 6,00M DE PROFUNDIDADE,UTILIZANDO ESCAVADESCAVACAO MECANICA DE VALA NAO ESCORADA,EM MATERIAL DE 1ªCATEIRA HIDRAULICA DE 0,78M3,EXCLUSIVE ESGOTAMENTOESCAVACAO MECANICA DE VALA NAO ESCORADA,EM MATERIAL DE 1ªCAT</v>
      </c>
      <c r="C2197" s="141" t="s">
        <v>25103</v>
      </c>
      <c r="D2197" s="141" t="s">
        <v>25160</v>
      </c>
      <c r="E2197" s="141" t="s">
        <v>25154</v>
      </c>
      <c r="I2197" s="141" t="s">
        <v>4524</v>
      </c>
      <c r="J2197" s="649">
        <v>13.61</v>
      </c>
    </row>
    <row r="2198" spans="1:10" hidden="1">
      <c r="A2198" s="141" t="s">
        <v>25161</v>
      </c>
      <c r="B2198" s="141" t="str">
        <f t="shared" si="34"/>
        <v>ESCAVACAO MECANICA DE VALA NAO ESCORADA,EM MATERIAL DE 1ªCATEGORIA,ENTRE 4,50 E 6,00M DE PROFUNDIDADE,UTILIZANDO ESCAVADESCAVACAO MECANICA DE VALA NAO ESCORADA,EM MATERIAL DE 1ªCATEIRA HIDRAULICA DE 0,78M3,EXCLUSIVE ESGOTAMENTOESCAVACAO MECANICA DE VALA NAO ESCORADA,EM MATERIAL DE 1ªCAT</v>
      </c>
      <c r="C2198" s="141" t="s">
        <v>25103</v>
      </c>
      <c r="D2198" s="141" t="s">
        <v>25160</v>
      </c>
      <c r="E2198" s="141" t="s">
        <v>25154</v>
      </c>
      <c r="I2198" s="141" t="s">
        <v>4524</v>
      </c>
      <c r="J2198" s="649">
        <v>13.3</v>
      </c>
    </row>
    <row r="2199" spans="1:10" hidden="1">
      <c r="A2199" s="141" t="s">
        <v>25162</v>
      </c>
      <c r="B2199" s="141" t="str">
        <f t="shared" si="34"/>
        <v>ESCAVACAO MECANICA DE VALA ESCORADA,EM MATERIAL DE 1ªCATEGORIA COM PEDRAS,INSTALACOES PREDIAIS OU OUTROS REDUTORES DE PRESCAVACAO MECANICA DE VALA ESCORADA,EM MATERIAL DE 1ªCATEGORODUTIVIDADE,OU CAVAS DE FUNDACAO,ATE 1,50M DE PROFUNDIDADE,UTILIZANDO ESCAVADEIRA HIDRAULICA DE 0,78M3,EXCLUSIVE ESGOTAMENTO E ESCORAMENTOESCAVACAO MECANICA DE VALA ESCORADA,EM MATERIAL DE 1ªCATEGOR</v>
      </c>
      <c r="C2199" s="141" t="s">
        <v>25112</v>
      </c>
      <c r="D2199" s="141" t="s">
        <v>25113</v>
      </c>
      <c r="E2199" s="141" t="s">
        <v>25114</v>
      </c>
      <c r="F2199" s="141" t="s">
        <v>25163</v>
      </c>
      <c r="G2199" s="141" t="s">
        <v>25164</v>
      </c>
      <c r="I2199" s="141" t="s">
        <v>4524</v>
      </c>
      <c r="J2199" s="649">
        <v>25.3</v>
      </c>
    </row>
    <row r="2200" spans="1:10" hidden="1">
      <c r="A2200" s="141" t="s">
        <v>25165</v>
      </c>
      <c r="B2200" s="141" t="str">
        <f t="shared" si="34"/>
        <v>ESCAVACAO MECANICA DE VALA ESCORADA,EM MATERIAL DE 1ªCATEGORIA COM PEDRAS,INSTALACOES PREDIAIS OU OUTROS REDUTORES DE PRESCAVACAO MECANICA DE VALA ESCORADA,EM MATERIAL DE 1ªCATEGORODUTIVIDADE,OU CAVAS DE FUNDACAO,ATE 1,50M DE PROFUNDIDADE,UTILIZANDO ESCAVADEIRA HIDRAULICA DE 0,78M3,EXCLUSIVE ESGOTAMENTO E ESCORAMENTOESCAVACAO MECANICA DE VALA ESCORADA,EM MATERIAL DE 1ªCATEGOR</v>
      </c>
      <c r="C2200" s="141" t="s">
        <v>25112</v>
      </c>
      <c r="D2200" s="141" t="s">
        <v>25113</v>
      </c>
      <c r="E2200" s="141" t="s">
        <v>25114</v>
      </c>
      <c r="F2200" s="141" t="s">
        <v>25163</v>
      </c>
      <c r="G2200" s="141" t="s">
        <v>25164</v>
      </c>
      <c r="I2200" s="141" t="s">
        <v>4524</v>
      </c>
      <c r="J2200" s="649">
        <v>24.56</v>
      </c>
    </row>
    <row r="2201" spans="1:10" hidden="1">
      <c r="A2201" s="141" t="s">
        <v>25166</v>
      </c>
      <c r="B2201" s="141" t="str">
        <f t="shared" si="34"/>
        <v>ESCAVACAO MECANICA DE VALA ESCORADA,EM MATERIAL DE 1ªCATEGORIA COM PEDRAS,INSTALACOES PREDIAIS OU OUTROS REDUTORES DE PRESCAVACAO MECANICA DE VALA ESCORADA,EM MATERIAL DE 1ªCATEGORODUTIVIDADE,OU CAVAS DE FUNDACAO,ENTRE 1,50 E 3,00M DE PROFUNDIDADE,UTILIZANDO ESCAVADEIRA HIDRAULICA DE 0,78M3,EXCLUSIVE ESGOTAMENTO E ESCORAMENTOESCAVACAO MECANICA DE VALA ESCORADA,EM MATERIAL DE 1ªCATEGOR</v>
      </c>
      <c r="C2201" s="141" t="s">
        <v>25112</v>
      </c>
      <c r="D2201" s="141" t="s">
        <v>25113</v>
      </c>
      <c r="E2201" s="141" t="s">
        <v>25119</v>
      </c>
      <c r="F2201" s="141" t="s">
        <v>25167</v>
      </c>
      <c r="G2201" s="141" t="s">
        <v>25168</v>
      </c>
      <c r="I2201" s="141" t="s">
        <v>4524</v>
      </c>
      <c r="J2201" s="649">
        <v>29.09</v>
      </c>
    </row>
    <row r="2202" spans="1:10" hidden="1">
      <c r="A2202" s="141" t="s">
        <v>25169</v>
      </c>
      <c r="B2202" s="141" t="str">
        <f t="shared" si="34"/>
        <v>ESCAVACAO MECANICA DE VALA ESCORADA,EM MATERIAL DE 1ªCATEGORIA COM PEDRAS,INSTALACOES PREDIAIS OU OUTROS REDUTORES DE PRESCAVACAO MECANICA DE VALA ESCORADA,EM MATERIAL DE 1ªCATEGORODUTIVIDADE,OU CAVAS DE FUNDACAO,ENTRE 1,50 E 3,00M DE PROFUNDIDADE,UTILIZANDO ESCAVADEIRA HIDRAULICA DE 0,78M3,EXCLUSIVE ESGOTAMENTO E ESCORAMENTOESCAVACAO MECANICA DE VALA ESCORADA,EM MATERIAL DE 1ªCATEGOR</v>
      </c>
      <c r="C2202" s="141" t="s">
        <v>25112</v>
      </c>
      <c r="D2202" s="141" t="s">
        <v>25113</v>
      </c>
      <c r="E2202" s="141" t="s">
        <v>25119</v>
      </c>
      <c r="F2202" s="141" t="s">
        <v>25167</v>
      </c>
      <c r="G2202" s="141" t="s">
        <v>25168</v>
      </c>
      <c r="I2202" s="141" t="s">
        <v>4524</v>
      </c>
      <c r="J2202" s="649">
        <v>28.22</v>
      </c>
    </row>
    <row r="2203" spans="1:10" hidden="1">
      <c r="A2203" s="141" t="s">
        <v>25170</v>
      </c>
      <c r="B2203" s="141" t="str">
        <f t="shared" si="34"/>
        <v>ESCAVACAO MECANICA DE VALA ESCORADA,EM MATERIAL DE 1ªCATEGORIA COM PEDRAS,INSTALACOES PREDIAIS OU OUTROS REDUTORES DE PRESCAVACAO MECANICA DE VALA ESCORADA,EM MATERIAL DE 1ªCATEGORODUTIVIDADE,OU CAVAS DE FUNDACAO,ENTRE 3,00 E 4,50M DE PROFUNDIDADE,UTILIZANDO ESCAVADEIRA HIDRAULICA DE 0,78M3,EXCLUSIVE ESGOTAMENTO E ESCORAMENTOESCAVACAO MECANICA DE VALA ESCORADA,EM MATERIAL DE 1ªCATEGOR</v>
      </c>
      <c r="C2203" s="141" t="s">
        <v>25112</v>
      </c>
      <c r="D2203" s="141" t="s">
        <v>25113</v>
      </c>
      <c r="E2203" s="141" t="s">
        <v>25171</v>
      </c>
      <c r="F2203" s="141" t="s">
        <v>25167</v>
      </c>
      <c r="G2203" s="141" t="s">
        <v>25168</v>
      </c>
      <c r="I2203" s="141" t="s">
        <v>4524</v>
      </c>
      <c r="J2203" s="649">
        <v>40.049999999999997</v>
      </c>
    </row>
    <row r="2204" spans="1:10" hidden="1">
      <c r="A2204" s="141" t="s">
        <v>25172</v>
      </c>
      <c r="B2204" s="141" t="str">
        <f t="shared" si="34"/>
        <v>ESCAVACAO MECANICA DE VALA ESCORADA,EM MATERIAL DE 1ªCATEGORIA COM PEDRAS,INSTALACOES PREDIAIS OU OUTROS REDUTORES DE PRESCAVACAO MECANICA DE VALA ESCORADA,EM MATERIAL DE 1ªCATEGORODUTIVIDADE,OU CAVAS DE FUNDACAO,ENTRE 3,00 E 4,50M DE PROFUNDIDADE,UTILIZANDO ESCAVADEIRA HIDRAULICA DE 0,78M3,EXCLUSIVE ESGOTAMENTO E ESCORAMENTOESCAVACAO MECANICA DE VALA ESCORADA,EM MATERIAL DE 1ªCATEGOR</v>
      </c>
      <c r="C2204" s="141" t="s">
        <v>25112</v>
      </c>
      <c r="D2204" s="141" t="s">
        <v>25113</v>
      </c>
      <c r="E2204" s="141" t="s">
        <v>25171</v>
      </c>
      <c r="F2204" s="141" t="s">
        <v>25167</v>
      </c>
      <c r="G2204" s="141" t="s">
        <v>25168</v>
      </c>
      <c r="I2204" s="141" t="s">
        <v>4524</v>
      </c>
      <c r="J2204" s="649">
        <v>38.86</v>
      </c>
    </row>
    <row r="2205" spans="1:10" hidden="1">
      <c r="A2205" s="141" t="s">
        <v>25173</v>
      </c>
      <c r="B2205" s="141" t="str">
        <f t="shared" si="34"/>
        <v>ESCAVACAO MECANICA DE VALA ESCORADA,EM MATERIAL DE 1ªCATEGORIA COM PEDRAS,INSTALACOES PREDIAIS OU OUTROS REDUTORES DE PRESCAVACAO MECANICA DE VALA ESCORADA,EM MATERIAL DE 1ªCATEGORODUTIVIDADE,OU CAVAS DE FUNDACAO,ENTRE 4,50 E 6,00M DE PROFUNDIDADE,UTILIZANDO ESCAVADEIRA HIDRAULICA DE 0,78M3,EXCLUSIVE ESGOTAMENTO E ESCORAMENTOESCAVACAO MECANICA DE VALA ESCORADA,EM MATERIAL DE 1ªCATEGOR</v>
      </c>
      <c r="C2205" s="141" t="s">
        <v>25112</v>
      </c>
      <c r="D2205" s="141" t="s">
        <v>25113</v>
      </c>
      <c r="E2205" s="141" t="s">
        <v>25174</v>
      </c>
      <c r="F2205" s="141" t="s">
        <v>25167</v>
      </c>
      <c r="G2205" s="141" t="s">
        <v>25168</v>
      </c>
      <c r="I2205" s="141" t="s">
        <v>4524</v>
      </c>
      <c r="J2205" s="649">
        <v>61.77</v>
      </c>
    </row>
    <row r="2206" spans="1:10" hidden="1">
      <c r="A2206" s="141" t="s">
        <v>25175</v>
      </c>
      <c r="B2206" s="141" t="str">
        <f t="shared" si="34"/>
        <v>ESCAVACAO MECANICA DE VALA ESCORADA,EM MATERIAL DE 1ªCATEGORIA COM PEDRAS,INSTALACOES PREDIAIS OU OUTROS REDUTORES DE PRESCAVACAO MECANICA DE VALA ESCORADA,EM MATERIAL DE 1ªCATEGORODUTIVIDADE,OU CAVAS DE FUNDACAO,ENTRE 4,50 E 6,00M DE PROFUNDIDADE,UTILIZANDO ESCAVADEIRA HIDRAULICA DE 0,78M3,EXCLUSIVE ESGOTAMENTO E ESCORAMENTOESCAVACAO MECANICA DE VALA ESCORADA,EM MATERIAL DE 1ªCATEGOR</v>
      </c>
      <c r="C2206" s="141" t="s">
        <v>25112</v>
      </c>
      <c r="D2206" s="141" t="s">
        <v>25113</v>
      </c>
      <c r="E2206" s="141" t="s">
        <v>25174</v>
      </c>
      <c r="F2206" s="141" t="s">
        <v>25167</v>
      </c>
      <c r="G2206" s="141" t="s">
        <v>25168</v>
      </c>
      <c r="I2206" s="141" t="s">
        <v>4524</v>
      </c>
      <c r="J2206" s="649">
        <v>59.94</v>
      </c>
    </row>
    <row r="2207" spans="1:10" hidden="1">
      <c r="A2207" s="141" t="s">
        <v>25176</v>
      </c>
      <c r="B2207" s="141" t="str">
        <f t="shared" si="34"/>
        <v>ESCAVACAO MECANICA DE VALA ESCORADA,EM MATERIAL DE 1ªCATEGORIA,ATE 1,50M DE PROFUNDIDADE,UTILIZANDO ESCAVADEIRA HIDRAULIESCAVACAO MECANICA DE VALA ESCORADA,EM MATERIAL DE 1ªCATEGORCA DE 0,78M3,EXCLUSIVE ESGOTAMENTO E ESCORAMENTOESCAVACAO MECANICA DE VALA ESCORADA,EM MATERIAL DE 1ªCATEGOR</v>
      </c>
      <c r="C2207" s="141" t="s">
        <v>25112</v>
      </c>
      <c r="D2207" s="141" t="s">
        <v>25177</v>
      </c>
      <c r="E2207" s="141" t="s">
        <v>25178</v>
      </c>
      <c r="I2207" s="141" t="s">
        <v>4524</v>
      </c>
      <c r="J2207" s="649">
        <v>9.6300000000000008</v>
      </c>
    </row>
    <row r="2208" spans="1:10" hidden="1">
      <c r="A2208" s="141" t="s">
        <v>25179</v>
      </c>
      <c r="B2208" s="141" t="str">
        <f t="shared" si="34"/>
        <v>ESCAVACAO MECANICA DE VALA ESCORADA,EM MATERIAL DE 1ªCATEGORIA,ATE 1,50M DE PROFUNDIDADE,UTILIZANDO ESCAVADEIRA HIDRAULIESCAVACAO MECANICA DE VALA ESCORADA,EM MATERIAL DE 1ªCATEGORCA DE 0,78M3,EXCLUSIVE ESGOTAMENTO E ESCORAMENTOESCAVACAO MECANICA DE VALA ESCORADA,EM MATERIAL DE 1ªCATEGOR</v>
      </c>
      <c r="C2208" s="141" t="s">
        <v>25112</v>
      </c>
      <c r="D2208" s="141" t="s">
        <v>25177</v>
      </c>
      <c r="E2208" s="141" t="s">
        <v>25178</v>
      </c>
      <c r="I2208" s="141" t="s">
        <v>4524</v>
      </c>
      <c r="J2208" s="649">
        <v>9.34</v>
      </c>
    </row>
    <row r="2209" spans="1:10" hidden="1">
      <c r="A2209" s="141" t="s">
        <v>25180</v>
      </c>
      <c r="B2209" s="141" t="str">
        <f t="shared" si="34"/>
        <v>ESCAVACAO MECANICA DE VALA ESCORADA,EM MATERIAL DE 1ªCATEGORIA,ENTRE 1,50 E 3,00M DE PROFUNDIDADE,UTILIZANDO ESCAVADEIRAESCAVACAO MECANICA DE VALA ESCORADA,EM MATERIAL DE 1ªCATEGOR HIDRAULICA DE 0,78M3,EXCLUSIVE ESGOTAMENTO E ESCORAMENTOESCAVACAO MECANICA DE VALA ESCORADA,EM MATERIAL DE 1ªCATEGOR</v>
      </c>
      <c r="C2209" s="141" t="s">
        <v>25112</v>
      </c>
      <c r="D2209" s="141" t="s">
        <v>25181</v>
      </c>
      <c r="E2209" s="141" t="s">
        <v>25182</v>
      </c>
      <c r="I2209" s="141" t="s">
        <v>4524</v>
      </c>
      <c r="J2209" s="649">
        <v>11.01</v>
      </c>
    </row>
    <row r="2210" spans="1:10" hidden="1">
      <c r="A2210" s="141" t="s">
        <v>25183</v>
      </c>
      <c r="B2210" s="141" t="str">
        <f t="shared" si="34"/>
        <v>ESCAVACAO MECANICA DE VALA ESCORADA,EM MATERIAL DE 1ªCATEGORIA,ENTRE 1,50 E 3,00M DE PROFUNDIDADE,UTILIZANDO ESCAVADEIRAESCAVACAO MECANICA DE VALA ESCORADA,EM MATERIAL DE 1ªCATEGOR HIDRAULICA DE 0,78M3,EXCLUSIVE ESGOTAMENTO E ESCORAMENTOESCAVACAO MECANICA DE VALA ESCORADA,EM MATERIAL DE 1ªCATEGOR</v>
      </c>
      <c r="C2210" s="141" t="s">
        <v>25112</v>
      </c>
      <c r="D2210" s="141" t="s">
        <v>25181</v>
      </c>
      <c r="E2210" s="141" t="s">
        <v>25182</v>
      </c>
      <c r="I2210" s="141" t="s">
        <v>4524</v>
      </c>
      <c r="J2210" s="649">
        <v>10.68</v>
      </c>
    </row>
    <row r="2211" spans="1:10" hidden="1">
      <c r="A2211" s="141" t="s">
        <v>25184</v>
      </c>
      <c r="B2211" s="141" t="str">
        <f t="shared" si="34"/>
        <v>ESCAVACAO MECANICA DE VALA ESCORADA,EM MATERIAL DE 1ªCATEGORIA,ENTRE 3,00 E 4,50M DE PROFUNDIDADE,UTILIZANDO ESCAVADEIRAESCAVACAO MECANICA DE VALA ESCORADA,EM MATERIAL DE 1ªCATEGOR HIDRAULICA DE 0,78M3,EXCLUSIVE ESGOTAMENTO E ESCORAMENTOESCAVACAO MECANICA DE VALA ESCORADA,EM MATERIAL DE 1ªCATEGOR</v>
      </c>
      <c r="C2211" s="141" t="s">
        <v>25112</v>
      </c>
      <c r="D2211" s="141" t="s">
        <v>25185</v>
      </c>
      <c r="E2211" s="141" t="s">
        <v>25182</v>
      </c>
      <c r="I2211" s="141" t="s">
        <v>4524</v>
      </c>
      <c r="J2211" s="649">
        <v>16.239999999999998</v>
      </c>
    </row>
    <row r="2212" spans="1:10" hidden="1">
      <c r="A2212" s="141" t="s">
        <v>25186</v>
      </c>
      <c r="B2212" s="141" t="str">
        <f t="shared" si="34"/>
        <v>ESCAVACAO MECANICA DE VALA ESCORADA,EM MATERIAL DE 1ªCATEGORIA,ENTRE 3,00 E 4,50M DE PROFUNDIDADE,UTILIZANDO ESCAVADEIRAESCAVACAO MECANICA DE VALA ESCORADA,EM MATERIAL DE 1ªCATEGOR HIDRAULICA DE 0,78M3,EXCLUSIVE ESGOTAMENTO E ESCORAMENTOESCAVACAO MECANICA DE VALA ESCORADA,EM MATERIAL DE 1ªCATEGOR</v>
      </c>
      <c r="C2212" s="141" t="s">
        <v>25112</v>
      </c>
      <c r="D2212" s="141" t="s">
        <v>25185</v>
      </c>
      <c r="E2212" s="141" t="s">
        <v>25182</v>
      </c>
      <c r="I2212" s="141" t="s">
        <v>4524</v>
      </c>
      <c r="J2212" s="649">
        <v>15.75</v>
      </c>
    </row>
    <row r="2213" spans="1:10" hidden="1">
      <c r="A2213" s="141" t="s">
        <v>25187</v>
      </c>
      <c r="B2213" s="141" t="str">
        <f t="shared" si="34"/>
        <v>ESCAVACAO MECANICA DE VALA ESCORADA,EM MATERIAL DE 1ªCATEGORIA,ENTRE 4,50 E 6,00M DE PROFUNDIDADE,UTILIZANDO ESCAVADEIRAESCAVACAO MECANICA DE VALA ESCORADA,EM MATERIAL DE 1ªCATEGOR HIDRAULICA DE 0,78M3,EXCLUSIVE ESGOTAMENTO E ESCORAMENTOESCAVACAO MECANICA DE VALA ESCORADA,EM MATERIAL DE 1ªCATEGOR</v>
      </c>
      <c r="C2213" s="141" t="s">
        <v>25112</v>
      </c>
      <c r="D2213" s="141" t="s">
        <v>25188</v>
      </c>
      <c r="E2213" s="141" t="s">
        <v>25182</v>
      </c>
      <c r="I2213" s="141" t="s">
        <v>4524</v>
      </c>
      <c r="J2213" s="649">
        <v>23.69</v>
      </c>
    </row>
    <row r="2214" spans="1:10" hidden="1">
      <c r="A2214" s="141" t="s">
        <v>25189</v>
      </c>
      <c r="B2214" s="141" t="str">
        <f t="shared" si="34"/>
        <v>ESCAVACAO MECANICA DE VALA ESCORADA,EM MATERIAL DE 1ªCATEGORIA,ENTRE 4,50 E 6,00M DE PROFUNDIDADE,UTILIZANDO ESCAVADEIRAESCAVACAO MECANICA DE VALA ESCORADA,EM MATERIAL DE 1ªCATEGOR HIDRAULICA DE 0,78M3,EXCLUSIVE ESGOTAMENTO E ESCORAMENTOESCAVACAO MECANICA DE VALA ESCORADA,EM MATERIAL DE 1ªCATEGOR</v>
      </c>
      <c r="C2214" s="141" t="s">
        <v>25112</v>
      </c>
      <c r="D2214" s="141" t="s">
        <v>25188</v>
      </c>
      <c r="E2214" s="141" t="s">
        <v>25182</v>
      </c>
      <c r="I2214" s="141" t="s">
        <v>4524</v>
      </c>
      <c r="J2214" s="649">
        <v>22.99</v>
      </c>
    </row>
    <row r="2215" spans="1:10" hidden="1">
      <c r="A2215" s="141" t="s">
        <v>25190</v>
      </c>
      <c r="B2215" s="141" t="str">
        <f t="shared" si="34"/>
        <v>ESCAVACAO MECANICA,PARA ACERTO DE TALUDES,EM MATERIAL DE 1ªCATEGORIA,UTILIZANDO ESCAVADEIRA HIDRAULICA DE 0,78M3ESCAVACAO MECANICA,PARA ACERTO DE TALUDES,EM MATERIAL DE 1ªCESCAVACAO MECANICA,PARA ACERTO DE TALUDES,EM MATERIAL DE 1ªC</v>
      </c>
      <c r="C2215" s="141" t="s">
        <v>25191</v>
      </c>
      <c r="D2215" s="141" t="s">
        <v>25192</v>
      </c>
      <c r="I2215" s="141" t="s">
        <v>4524</v>
      </c>
      <c r="J2215" s="649">
        <v>7.56</v>
      </c>
    </row>
    <row r="2216" spans="1:10" hidden="1">
      <c r="A2216" s="141" t="s">
        <v>25193</v>
      </c>
      <c r="B2216" s="141" t="str">
        <f t="shared" si="34"/>
        <v>ESCAVACAO MECANICA,PARA ACERTO DE TALUDES,EM MATERIAL DE 1ªCATEGORIA,UTILIZANDO ESCAVADEIRA HIDRAULICA DE 0,78M3ESCAVACAO MECANICA,PARA ACERTO DE TALUDES,EM MATERIAL DE 1ªCESCAVACAO MECANICA,PARA ACERTO DE TALUDES,EM MATERIAL DE 1ªC</v>
      </c>
      <c r="C2216" s="141" t="s">
        <v>25191</v>
      </c>
      <c r="D2216" s="141" t="s">
        <v>25192</v>
      </c>
      <c r="I2216" s="141" t="s">
        <v>4524</v>
      </c>
      <c r="J2216" s="649">
        <v>7.28</v>
      </c>
    </row>
    <row r="2217" spans="1:10" hidden="1">
      <c r="A2217" s="141" t="s">
        <v>25194</v>
      </c>
      <c r="B2217" s="141" t="str">
        <f t="shared" si="34"/>
        <v>ESCAVACAO MECANICA,A CEU ABERTO,EM MATERIAL DE 1ªCATEGORIA,UTILIZANDO ESCAVADEIRA HIDRAULICA DE 0,78M3ESCAVACAO MECANICA,A CEU ABERTO,EM MATERIAL DE 1ªCATEGORIA,UESCAVACAO MECANICA,A CEU ABERTO,EM MATERIAL DE 1ªCATEGORIA,U</v>
      </c>
      <c r="C2217" s="141" t="s">
        <v>25195</v>
      </c>
      <c r="D2217" s="141" t="s">
        <v>25196</v>
      </c>
      <c r="I2217" s="141" t="s">
        <v>4524</v>
      </c>
      <c r="J2217" s="649">
        <v>4.99</v>
      </c>
    </row>
    <row r="2218" spans="1:10" hidden="1">
      <c r="A2218" s="141" t="s">
        <v>25197</v>
      </c>
      <c r="B2218" s="141" t="str">
        <f t="shared" si="34"/>
        <v>ESCAVACAO MECANICA,A CEU ABERTO,EM MATERIAL DE 1ªCATEGORIA,UTILIZANDO ESCAVADEIRA HIDRAULICA DE 0,78M3ESCAVACAO MECANICA,A CEU ABERTO,EM MATERIAL DE 1ªCATEGORIA,UESCAVACAO MECANICA,A CEU ABERTO,EM MATERIAL DE 1ªCATEGORIA,U</v>
      </c>
      <c r="C2218" s="141" t="s">
        <v>25195</v>
      </c>
      <c r="D2218" s="141" t="s">
        <v>25196</v>
      </c>
      <c r="I2218" s="141" t="s">
        <v>4524</v>
      </c>
      <c r="J2218" s="649">
        <v>4.8600000000000003</v>
      </c>
    </row>
    <row r="2219" spans="1:10" hidden="1">
      <c r="A2219" s="141" t="s">
        <v>25198</v>
      </c>
      <c r="B2219" s="141" t="str">
        <f t="shared" si="34"/>
        <v>ESCAVACAO MECANICA DE VALA,EM MATERIAL DE 2ªCATEGORIA(MOLEDO OU ROCHA MUITO DECOMPOSTA),UTILIZANDO ESCAVADEIRA HIDRAULICESCAVACAO MECANICA DE VALA,EM MATERIAL DE 2ªCATEGORIA(MOLEDOA DE 0,78M3,EXCLUSIVE ESCORAMENTO E ESGOTAMENTO,SEM USO DE COMPRESSORESCAVACAO MECANICA DE VALA,EM MATERIAL DE 2ªCATEGORIA(MOLEDO</v>
      </c>
      <c r="C2219" s="141" t="s">
        <v>25199</v>
      </c>
      <c r="D2219" s="141" t="s">
        <v>25200</v>
      </c>
      <c r="E2219" s="141" t="s">
        <v>25201</v>
      </c>
      <c r="F2219" s="141" t="s">
        <v>25202</v>
      </c>
      <c r="I2219" s="141" t="s">
        <v>4524</v>
      </c>
      <c r="J2219" s="649">
        <v>6.36</v>
      </c>
    </row>
    <row r="2220" spans="1:10" hidden="1">
      <c r="A2220" s="141" t="s">
        <v>25203</v>
      </c>
      <c r="B2220" s="141" t="str">
        <f t="shared" si="34"/>
        <v>ESCAVACAO MECANICA DE VALA,EM MATERIAL DE 2ªCATEGORIA(MOLEDO OU ROCHA MUITO DECOMPOSTA),UTILIZANDO ESCAVADEIRA HIDRAULICESCAVACAO MECANICA DE VALA,EM MATERIAL DE 2ªCATEGORIA(MOLEDOA DE 0,78M3,EXCLUSIVE ESCORAMENTO E ESGOTAMENTO,SEM USO DE COMPRESSORESCAVACAO MECANICA DE VALA,EM MATERIAL DE 2ªCATEGORIA(MOLEDO</v>
      </c>
      <c r="C2220" s="141" t="s">
        <v>25199</v>
      </c>
      <c r="D2220" s="141" t="s">
        <v>25200</v>
      </c>
      <c r="E2220" s="141" t="s">
        <v>25201</v>
      </c>
      <c r="F2220" s="141" t="s">
        <v>25202</v>
      </c>
      <c r="I2220" s="141" t="s">
        <v>4524</v>
      </c>
      <c r="J2220" s="649">
        <v>6.13</v>
      </c>
    </row>
    <row r="2221" spans="1:10" hidden="1">
      <c r="A2221" s="141" t="s">
        <v>25204</v>
      </c>
      <c r="B2221" s="141" t="str">
        <f t="shared" si="34"/>
        <v>ESCAVACAO E CARGA MECANICA DE VALA EM RODOVIAS,UTILIZANDO VALETADEIRA DE 135HP,INCLUSIVE CAMINHAOESCAVACAO E CARGA MECANICA DE VALA EM RODOVIAS,UTILIZANDO VAESCAVACAO E CARGA MECANICA DE VALA EM RODOVIAS,UTILIZANDO VA</v>
      </c>
      <c r="C2221" s="141" t="s">
        <v>25205</v>
      </c>
      <c r="D2221" s="141" t="s">
        <v>25206</v>
      </c>
      <c r="I2221" s="141" t="s">
        <v>4524</v>
      </c>
      <c r="J2221" s="649">
        <v>267.20999999999998</v>
      </c>
    </row>
    <row r="2222" spans="1:10" hidden="1">
      <c r="A2222" s="141" t="s">
        <v>25207</v>
      </c>
      <c r="B2222" s="141" t="str">
        <f t="shared" si="34"/>
        <v>ESCAVACAO E CARGA MECANICA DE VALA EM RODOVIAS,UTILIZANDO VALETADEIRA DE 135HP,INCLUSIVE CAMINHAOESCAVACAO E CARGA MECANICA DE VALA EM RODOVIAS,UTILIZANDO VAESCAVACAO E CARGA MECANICA DE VALA EM RODOVIAS,UTILIZANDO VA</v>
      </c>
      <c r="C2222" s="141" t="s">
        <v>25205</v>
      </c>
      <c r="D2222" s="141" t="s">
        <v>25206</v>
      </c>
      <c r="I2222" s="141" t="s">
        <v>4524</v>
      </c>
      <c r="J2222" s="649">
        <v>262.69</v>
      </c>
    </row>
    <row r="2223" spans="1:10" hidden="1">
      <c r="A2223" s="141" t="s">
        <v>25208</v>
      </c>
      <c r="B2223" s="141" t="str">
        <f t="shared" si="34"/>
        <v>ESCAVACAO MECANICA,COM TRATOR DE LAMINA COM POTENCIA EM TORNO DE 200CV,EM MATERIAL DE 1ªCATEGORIA,COM TRANSPORTE ENTRE 5ESCAVACAO MECANICA,COM TRATOR DE LAMINA COM POTENCIA EM TORN0,00 E 100,00MESCAVACAO MECANICA,COM TRATOR DE LAMINA COM POTENCIA EM TORN</v>
      </c>
      <c r="C2223" s="141" t="s">
        <v>25209</v>
      </c>
      <c r="D2223" s="141" t="s">
        <v>25210</v>
      </c>
      <c r="E2223" s="141" t="s">
        <v>25211</v>
      </c>
      <c r="I2223" s="141" t="s">
        <v>4524</v>
      </c>
      <c r="J2223" s="649">
        <v>10.81</v>
      </c>
    </row>
    <row r="2224" spans="1:10" hidden="1">
      <c r="A2224" s="141" t="s">
        <v>25212</v>
      </c>
      <c r="B2224" s="141" t="str">
        <f t="shared" si="34"/>
        <v>ESCAVACAO MECANICA,COM TRATOR DE LAMINA COM POTENCIA EM TORNO DE 200CV,EM MATERIAL DE 1ªCATEGORIA,COM TRANSPORTE ENTRE 5ESCAVACAO MECANICA,COM TRATOR DE LAMINA COM POTENCIA EM TORN0,00 E 100,00MESCAVACAO MECANICA,COM TRATOR DE LAMINA COM POTENCIA EM TORN</v>
      </c>
      <c r="C2224" s="141" t="s">
        <v>25209</v>
      </c>
      <c r="D2224" s="141" t="s">
        <v>25210</v>
      </c>
      <c r="E2224" s="141" t="s">
        <v>25211</v>
      </c>
      <c r="I2224" s="141" t="s">
        <v>4524</v>
      </c>
      <c r="J2224" s="649">
        <v>10.58</v>
      </c>
    </row>
    <row r="2225" spans="1:10" hidden="1">
      <c r="A2225" s="141" t="s">
        <v>25213</v>
      </c>
      <c r="B2225" s="141" t="str">
        <f t="shared" si="34"/>
        <v>ESCAVACAO MECANICA,COM TRATOR DE LAMINA COM POTENCIA EM TORNO DE 200CV,EM MATERIAL DE 1ªCATEGORIA,COM TRANSPORTE A 50,00ESCAVACAO MECANICA,COM TRATOR DE LAMINA COM POTENCIA EM TORNMESCAVACAO MECANICA,COM TRATOR DE LAMINA COM POTENCIA EM TORN</v>
      </c>
      <c r="C2225" s="141" t="s">
        <v>25209</v>
      </c>
      <c r="D2225" s="141" t="s">
        <v>25214</v>
      </c>
      <c r="E2225" s="141" t="s">
        <v>285</v>
      </c>
      <c r="I2225" s="141" t="s">
        <v>4524</v>
      </c>
      <c r="J2225" s="649">
        <v>9.49</v>
      </c>
    </row>
    <row r="2226" spans="1:10" hidden="1">
      <c r="A2226" s="141" t="s">
        <v>25215</v>
      </c>
      <c r="B2226" s="141" t="str">
        <f t="shared" si="34"/>
        <v>ESCAVACAO MECANICA,COM TRATOR DE LAMINA COM POTENCIA EM TORNO DE 200CV,EM MATERIAL DE 1ªCATEGORIA,COM TRANSPORTE A 50,00ESCAVACAO MECANICA,COM TRATOR DE LAMINA COM POTENCIA EM TORNMESCAVACAO MECANICA,COM TRATOR DE LAMINA COM POTENCIA EM TORN</v>
      </c>
      <c r="C2226" s="141" t="s">
        <v>25209</v>
      </c>
      <c r="D2226" s="141" t="s">
        <v>25214</v>
      </c>
      <c r="E2226" s="141" t="s">
        <v>285</v>
      </c>
      <c r="I2226" s="141" t="s">
        <v>4524</v>
      </c>
      <c r="J2226" s="649">
        <v>9.3800000000000008</v>
      </c>
    </row>
    <row r="2227" spans="1:10" hidden="1">
      <c r="A2227" s="141" t="s">
        <v>25216</v>
      </c>
      <c r="B2227" s="141" t="str">
        <f t="shared" si="34"/>
        <v>ESCAVACAO MECANICA,COM TRATOR DE LAMINA COM POTENCIA EM TORNO DE 200CV,EM MATERIAL DE 1ªCATEGORIA,COM TRANSPORTE A 15,00ESCAVACAO MECANICA,COM TRATOR DE LAMINA COM POTENCIA EM TORNMESCAVACAO MECANICA,COM TRATOR DE LAMINA COM POTENCIA EM TORN</v>
      </c>
      <c r="C2227" s="141" t="s">
        <v>25209</v>
      </c>
      <c r="D2227" s="141" t="s">
        <v>25217</v>
      </c>
      <c r="E2227" s="141" t="s">
        <v>285</v>
      </c>
      <c r="I2227" s="141" t="s">
        <v>4524</v>
      </c>
      <c r="J2227" s="649">
        <v>3.45</v>
      </c>
    </row>
    <row r="2228" spans="1:10" hidden="1">
      <c r="A2228" s="141" t="s">
        <v>25218</v>
      </c>
      <c r="B2228" s="141" t="str">
        <f t="shared" si="34"/>
        <v>ESCAVACAO MECANICA,COM TRATOR DE LAMINA COM POTENCIA EM TORNO DE 200CV,EM MATERIAL DE 1ªCATEGORIA,COM TRANSPORTE A 15,00ESCAVACAO MECANICA,COM TRATOR DE LAMINA COM POTENCIA EM TORNMESCAVACAO MECANICA,COM TRATOR DE LAMINA COM POTENCIA EM TORN</v>
      </c>
      <c r="C2228" s="141" t="s">
        <v>25209</v>
      </c>
      <c r="D2228" s="141" t="s">
        <v>25217</v>
      </c>
      <c r="E2228" s="141" t="s">
        <v>285</v>
      </c>
      <c r="I2228" s="141" t="s">
        <v>4524</v>
      </c>
      <c r="J2228" s="649">
        <v>3.4</v>
      </c>
    </row>
    <row r="2229" spans="1:10" hidden="1">
      <c r="A2229" s="141" t="s">
        <v>25219</v>
      </c>
      <c r="B2229" s="141" t="str">
        <f t="shared" si="34"/>
        <v>ESCAVACAO MECANICA,COM TRATOR COM POTENCIA EM TORNO DE 80CV,EM MATERIAL DE 1ªCATEGORIA,COM TRANSPORTE A 20,00MESCAVACAO MECANICA,COM TRATOR COM POTENCIA EM TORNO DE 80CV,ESCAVACAO MECANICA,COM TRATOR COM POTENCIA EM TORNO DE 80CV,</v>
      </c>
      <c r="C2229" s="141" t="s">
        <v>25220</v>
      </c>
      <c r="D2229" s="141" t="s">
        <v>25221</v>
      </c>
      <c r="I2229" s="141" t="s">
        <v>4524</v>
      </c>
      <c r="J2229" s="649">
        <v>6.39</v>
      </c>
    </row>
    <row r="2230" spans="1:10" hidden="1">
      <c r="A2230" s="141" t="s">
        <v>25222</v>
      </c>
      <c r="B2230" s="141" t="str">
        <f t="shared" si="34"/>
        <v>ESCAVACAO MECANICA,COM TRATOR COM POTENCIA EM TORNO DE 80CV,EM MATERIAL DE 1ªCATEGORIA,COM TRANSPORTE A 20,00MESCAVACAO MECANICA,COM TRATOR COM POTENCIA EM TORNO DE 80CV,ESCAVACAO MECANICA,COM TRATOR COM POTENCIA EM TORNO DE 80CV,</v>
      </c>
      <c r="C2230" s="141" t="s">
        <v>25220</v>
      </c>
      <c r="D2230" s="141" t="s">
        <v>25221</v>
      </c>
      <c r="I2230" s="141" t="s">
        <v>4524</v>
      </c>
      <c r="J2230" s="649">
        <v>6.26</v>
      </c>
    </row>
    <row r="2231" spans="1:10" hidden="1">
      <c r="A2231" s="141" t="s">
        <v>25223</v>
      </c>
      <c r="B2231" s="141" t="str">
        <f t="shared" si="34"/>
        <v>ESCAVACAO MECANICA,COM TRATOR DE LAMINA COM POTENCIA EM TORNO DE 200CV,EM MATERIAL DE 2ªCATEGORIA,SEM USO PREVIO DE ESCAESCAVACAO MECANICA,COM TRATOR DE LAMINA COM POTENCIA EM TORNRIFICADOR,COM TRANSPORTE ATE 50,00MESCAVACAO MECANICA,COM TRATOR DE LAMINA COM POTENCIA EM TORN</v>
      </c>
      <c r="C2231" s="141" t="s">
        <v>25209</v>
      </c>
      <c r="D2231" s="141" t="s">
        <v>25224</v>
      </c>
      <c r="E2231" s="141" t="s">
        <v>25225</v>
      </c>
      <c r="I2231" s="141" t="s">
        <v>4524</v>
      </c>
      <c r="J2231" s="649">
        <v>8.6199999999999992</v>
      </c>
    </row>
    <row r="2232" spans="1:10" hidden="1">
      <c r="A2232" s="141" t="s">
        <v>25226</v>
      </c>
      <c r="B2232" s="141" t="str">
        <f t="shared" si="34"/>
        <v>ESCAVACAO MECANICA,COM TRATOR DE LAMINA COM POTENCIA EM TORNO DE 200CV,EM MATERIAL DE 2ªCATEGORIA,SEM USO PREVIO DE ESCAESCAVACAO MECANICA,COM TRATOR DE LAMINA COM POTENCIA EM TORNRIFICADOR,COM TRANSPORTE ATE 50,00MESCAVACAO MECANICA,COM TRATOR DE LAMINA COM POTENCIA EM TORN</v>
      </c>
      <c r="C2232" s="141" t="s">
        <v>25209</v>
      </c>
      <c r="D2232" s="141" t="s">
        <v>25224</v>
      </c>
      <c r="E2232" s="141" t="s">
        <v>25225</v>
      </c>
      <c r="I2232" s="141" t="s">
        <v>4524</v>
      </c>
      <c r="J2232" s="649">
        <v>8.44</v>
      </c>
    </row>
    <row r="2233" spans="1:10" hidden="1">
      <c r="A2233" s="141" t="s">
        <v>25227</v>
      </c>
      <c r="B2233" s="141" t="str">
        <f t="shared" si="34"/>
        <v>ESCAVACAO MECANICA,COM TRATOR DE LAMINA COM POTENCIA EM TORNO DE 200CV,EM MATERIAL DE 2ªCATEGORIA,SEM USO PREVIO DE ESCAESCAVACAO MECANICA,COM TRATOR DE LAMINA COM POTENCIA EM TORNRIFICADOR,COM TRANSPORTE ENTRE 50,00 E 100,00MESCAVACAO MECANICA,COM TRATOR DE LAMINA COM POTENCIA EM TORN</v>
      </c>
      <c r="C2233" s="141" t="s">
        <v>25209</v>
      </c>
      <c r="D2233" s="141" t="s">
        <v>25224</v>
      </c>
      <c r="E2233" s="141" t="s">
        <v>25228</v>
      </c>
      <c r="I2233" s="141" t="s">
        <v>4524</v>
      </c>
      <c r="J2233" s="649">
        <v>12.83</v>
      </c>
    </row>
    <row r="2234" spans="1:10" hidden="1">
      <c r="A2234" s="141" t="s">
        <v>25229</v>
      </c>
      <c r="B2234" s="141" t="str">
        <f t="shared" si="34"/>
        <v>ESCAVACAO MECANICA,COM TRATOR DE LAMINA COM POTENCIA EM TORNO DE 200CV,EM MATERIAL DE 2ªCATEGORIA,SEM USO PREVIO DE ESCAESCAVACAO MECANICA,COM TRATOR DE LAMINA COM POTENCIA EM TORNRIFICADOR,COM TRANSPORTE ENTRE 50,00 E 100,00MESCAVACAO MECANICA,COM TRATOR DE LAMINA COM POTENCIA EM TORN</v>
      </c>
      <c r="C2234" s="141" t="s">
        <v>25209</v>
      </c>
      <c r="D2234" s="141" t="s">
        <v>25224</v>
      </c>
      <c r="E2234" s="141" t="s">
        <v>25228</v>
      </c>
      <c r="I2234" s="141" t="s">
        <v>4524</v>
      </c>
      <c r="J2234" s="649">
        <v>12.55</v>
      </c>
    </row>
    <row r="2235" spans="1:10" hidden="1">
      <c r="A2235" s="141" t="s">
        <v>25230</v>
      </c>
      <c r="B2235" s="141" t="str">
        <f t="shared" si="34"/>
        <v>REMOCAO ATE 20,00M,DE MATERIAL DE 2ª OU 3ªCATEGORIA,APOS ESCAVACAO,MEDIDO NO CORTE,COM TRATOR COM POTENCIA EM TORNO DE 2REMOCAO ATE 20,00M,DE MATERIAL DE 2ª OU 3ªCATEGORIA,APOS ESC00CV,CONSIDERANDO-SE ESTE TRABALHANDO A METADE DE SUA PRODUCAO NORMALREMOCAO ATE 20,00M,DE MATERIAL DE 2ª OU 3ªCATEGORIA,APOS ESC</v>
      </c>
      <c r="C2235" s="141" t="s">
        <v>25231</v>
      </c>
      <c r="D2235" s="141" t="s">
        <v>25232</v>
      </c>
      <c r="E2235" s="141" t="s">
        <v>25233</v>
      </c>
      <c r="F2235" s="141" t="s">
        <v>25234</v>
      </c>
      <c r="I2235" s="141" t="s">
        <v>4524</v>
      </c>
      <c r="J2235" s="649">
        <v>15.16</v>
      </c>
    </row>
    <row r="2236" spans="1:10" hidden="1">
      <c r="A2236" s="141" t="s">
        <v>25235</v>
      </c>
      <c r="B2236" s="141" t="str">
        <f t="shared" si="34"/>
        <v>REMOCAO ATE 20,00M,DE MATERIAL DE 2ª OU 3ªCATEGORIA,APOS ESCAVACAO,MEDIDO NO CORTE,COM TRATOR COM POTENCIA EM TORNO DE 2REMOCAO ATE 20,00M,DE MATERIAL DE 2ª OU 3ªCATEGORIA,APOS ESC00CV,CONSIDERANDO-SE ESTE TRABALHANDO A METADE DE SUA PRODUCAO NORMALREMOCAO ATE 20,00M,DE MATERIAL DE 2ª OU 3ªCATEGORIA,APOS ESC</v>
      </c>
      <c r="C2236" s="141" t="s">
        <v>25231</v>
      </c>
      <c r="D2236" s="141" t="s">
        <v>25232</v>
      </c>
      <c r="E2236" s="141" t="s">
        <v>25233</v>
      </c>
      <c r="F2236" s="141" t="s">
        <v>25234</v>
      </c>
      <c r="I2236" s="141" t="s">
        <v>4524</v>
      </c>
      <c r="J2236" s="649">
        <v>14.97</v>
      </c>
    </row>
    <row r="2237" spans="1:10" hidden="1">
      <c r="A2237" s="141" t="s">
        <v>25236</v>
      </c>
      <c r="B2237" s="141" t="str">
        <f t="shared" si="34"/>
        <v>REMOCAO ATE 20,00M,DE MATERIAL DE 2ª OU 3ªCATEGORIA,APOS ESCAVACAO,MEDIDO NO CORTE,COM TRATOR COM POTENCIA EM TORNO DE 8REMOCAO ATE 20,00M,DE MATERIAL DE 2ª OU 3ªCATEGORIA,APOS ESC0CV,CONSIDERANDO-SE ESTE TRABALHANDO A METADE DE SUA PRODUCAO NORMALREMOCAO ATE 20,00M,DE MATERIAL DE 2ª OU 3ªCATEGORIA,APOS ESC</v>
      </c>
      <c r="C2237" s="141" t="s">
        <v>25231</v>
      </c>
      <c r="D2237" s="141" t="s">
        <v>25237</v>
      </c>
      <c r="E2237" s="141" t="s">
        <v>25238</v>
      </c>
      <c r="F2237" s="141" t="s">
        <v>25239</v>
      </c>
      <c r="I2237" s="141" t="s">
        <v>4524</v>
      </c>
      <c r="J2237" s="649">
        <v>17.11</v>
      </c>
    </row>
    <row r="2238" spans="1:10" hidden="1">
      <c r="A2238" s="141" t="s">
        <v>25240</v>
      </c>
      <c r="B2238" s="141" t="str">
        <f t="shared" si="34"/>
        <v>REMOCAO ATE 20,00M,DE MATERIAL DE 2ª OU 3ªCATEGORIA,APOS ESCAVACAO,MEDIDO NO CORTE,COM TRATOR COM POTENCIA EM TORNO DE 8REMOCAO ATE 20,00M,DE MATERIAL DE 2ª OU 3ªCATEGORIA,APOS ESC0CV,CONSIDERANDO-SE ESTE TRABALHANDO A METADE DE SUA PRODUCAO NORMALREMOCAO ATE 20,00M,DE MATERIAL DE 2ª OU 3ªCATEGORIA,APOS ESC</v>
      </c>
      <c r="C2238" s="141" t="s">
        <v>25231</v>
      </c>
      <c r="D2238" s="141" t="s">
        <v>25237</v>
      </c>
      <c r="E2238" s="141" t="s">
        <v>25238</v>
      </c>
      <c r="F2238" s="141" t="s">
        <v>25239</v>
      </c>
      <c r="I2238" s="141" t="s">
        <v>4524</v>
      </c>
      <c r="J2238" s="649">
        <v>16.77</v>
      </c>
    </row>
    <row r="2239" spans="1:10" hidden="1">
      <c r="A2239" s="141" t="s">
        <v>25241</v>
      </c>
      <c r="B2239" s="141" t="str">
        <f t="shared" si="34"/>
        <v>ESPALHAMENTO DE MATERIAL DE 1ª CATEGORIA E ATERROS,COM TRATOR DE LAMINA COM POTENCIA EM TORNO DE 80CV.MEDIDO PELO VOLUMEESPALHAMENTO DE MATERIAL DE 1ª CATEGORIA E ATERROS,COM TRATO SOLTOESPALHAMENTO DE MATERIAL DE 1ª CATEGORIA E ATERROS,COM TRATO</v>
      </c>
      <c r="C2239" s="141" t="s">
        <v>25242</v>
      </c>
      <c r="D2239" s="141" t="s">
        <v>25243</v>
      </c>
      <c r="E2239" s="141" t="s">
        <v>25244</v>
      </c>
      <c r="I2239" s="141" t="s">
        <v>4524</v>
      </c>
      <c r="J2239" s="649">
        <v>4.1500000000000004</v>
      </c>
    </row>
    <row r="2240" spans="1:10" hidden="1">
      <c r="A2240" s="141" t="s">
        <v>25245</v>
      </c>
      <c r="B2240" s="141" t="str">
        <f t="shared" si="34"/>
        <v>ESPALHAMENTO DE MATERIAL DE 1ª CATEGORIA E ATERROS,COM TRATOR DE LAMINA COM POTENCIA EM TORNO DE 80CV.MEDIDO PELO VOLUMEESPALHAMENTO DE MATERIAL DE 1ª CATEGORIA E ATERROS,COM TRATO SOLTOESPALHAMENTO DE MATERIAL DE 1ª CATEGORIA E ATERROS,COM TRATO</v>
      </c>
      <c r="C2240" s="141" t="s">
        <v>25242</v>
      </c>
      <c r="D2240" s="141" t="s">
        <v>25243</v>
      </c>
      <c r="E2240" s="141" t="s">
        <v>25244</v>
      </c>
      <c r="I2240" s="141" t="s">
        <v>4524</v>
      </c>
      <c r="J2240" s="649">
        <v>4.0599999999999996</v>
      </c>
    </row>
    <row r="2241" spans="1:10" hidden="1">
      <c r="A2241" s="141" t="s">
        <v>25246</v>
      </c>
      <c r="B2241" s="141" t="str">
        <f t="shared" si="34"/>
        <v>ESPALHAMENTO DE MATERIAL DE 1ª CATEGORIA E ATERROS,COM TRATOR DE LAMINA COM POTENCIA EM TORNO DE 140CV.MEDIDO PELO VOLUMESPALHAMENTO DE MATERIAL DE 1ª CATEGORIA E ATERROS,COM TRATOE SOLTOESPALHAMENTO DE MATERIAL DE 1ª CATEGORIA E ATERROS,COM TRATO</v>
      </c>
      <c r="C2241" s="141" t="s">
        <v>25242</v>
      </c>
      <c r="D2241" s="141" t="s">
        <v>25247</v>
      </c>
      <c r="E2241" s="141" t="s">
        <v>25248</v>
      </c>
      <c r="I2241" s="141" t="s">
        <v>4524</v>
      </c>
      <c r="J2241" s="649">
        <v>2.91</v>
      </c>
    </row>
    <row r="2242" spans="1:10" hidden="1">
      <c r="A2242" s="141" t="s">
        <v>25249</v>
      </c>
      <c r="B2242" s="141" t="str">
        <f t="shared" si="34"/>
        <v>ESPALHAMENTO DE MATERIAL DE 1ª CATEGORIA E ATERROS,COM TRATOR DE LAMINA COM POTENCIA EM TORNO DE 140CV.MEDIDO PELO VOLUMESPALHAMENTO DE MATERIAL DE 1ª CATEGORIA E ATERROS,COM TRATOE SOLTOESPALHAMENTO DE MATERIAL DE 1ª CATEGORIA E ATERROS,COM TRATO</v>
      </c>
      <c r="C2242" s="141" t="s">
        <v>25242</v>
      </c>
      <c r="D2242" s="141" t="s">
        <v>25247</v>
      </c>
      <c r="E2242" s="141" t="s">
        <v>25248</v>
      </c>
      <c r="I2242" s="141" t="s">
        <v>4524</v>
      </c>
      <c r="J2242" s="649">
        <v>2.86</v>
      </c>
    </row>
    <row r="2243" spans="1:10" hidden="1">
      <c r="A2243" s="141" t="s">
        <v>25250</v>
      </c>
      <c r="B2243" s="141" t="str">
        <f t="shared" ref="B2243:B2306" si="35">C2243&amp;D2243&amp;C2243&amp;E2243&amp;F2243&amp;G2243&amp;H2243&amp;C2243</f>
        <v>ESPALHAMENTO DE MATERIAL DE 1ª CATEGORIA E ATERROS,COM TRATOR DE LAMINA COM POTENCIA EM TORNO DE 200CV.MEDIDO PELO VOLUMESPALHAMENTO DE MATERIAL DE 1ª CATEGORIA E ATERROS,COM TRATOE SOLTOESPALHAMENTO DE MATERIAL DE 1ª CATEGORIA E ATERROS,COM TRATO</v>
      </c>
      <c r="C2243" s="141" t="s">
        <v>25242</v>
      </c>
      <c r="D2243" s="141" t="s">
        <v>25251</v>
      </c>
      <c r="E2243" s="141" t="s">
        <v>25248</v>
      </c>
      <c r="I2243" s="141" t="s">
        <v>4524</v>
      </c>
      <c r="J2243" s="649">
        <v>2.37</v>
      </c>
    </row>
    <row r="2244" spans="1:10" hidden="1">
      <c r="A2244" s="141" t="s">
        <v>25252</v>
      </c>
      <c r="B2244" s="141" t="str">
        <f t="shared" si="35"/>
        <v>ESPALHAMENTO DE MATERIAL DE 1ª CATEGORIA E ATERROS,COM TRATOR DE LAMINA COM POTENCIA EM TORNO DE 200CV.MEDIDO PELO VOLUMESPALHAMENTO DE MATERIAL DE 1ª CATEGORIA E ATERROS,COM TRATOE SOLTOESPALHAMENTO DE MATERIAL DE 1ª CATEGORIA E ATERROS,COM TRATO</v>
      </c>
      <c r="C2244" s="141" t="s">
        <v>25242</v>
      </c>
      <c r="D2244" s="141" t="s">
        <v>25251</v>
      </c>
      <c r="E2244" s="141" t="s">
        <v>25248</v>
      </c>
      <c r="I2244" s="141" t="s">
        <v>4524</v>
      </c>
      <c r="J2244" s="649">
        <v>2.34</v>
      </c>
    </row>
    <row r="2245" spans="1:10" hidden="1">
      <c r="A2245" s="141" t="s">
        <v>25253</v>
      </c>
      <c r="B2245" s="141" t="str">
        <f t="shared" si="35"/>
        <v>ESPALHAMENTO DE ESCORIA COM TRATOR DE LAMINA COM POTENCIA EM TORNO DE 140CV.MEDIDO PELO VOLUME SOLTOESPALHAMENTO DE ESCORIA COM TRATOR DE LAMINA COM POTENCIA EMESPALHAMENTO DE ESCORIA COM TRATOR DE LAMINA COM POTENCIA EM</v>
      </c>
      <c r="C2245" s="141" t="s">
        <v>25254</v>
      </c>
      <c r="D2245" s="141" t="s">
        <v>25255</v>
      </c>
      <c r="I2245" s="141" t="s">
        <v>4524</v>
      </c>
      <c r="J2245" s="649">
        <v>3.4</v>
      </c>
    </row>
    <row r="2246" spans="1:10" hidden="1">
      <c r="A2246" s="141" t="s">
        <v>25256</v>
      </c>
      <c r="B2246" s="141" t="str">
        <f t="shared" si="35"/>
        <v>ESPALHAMENTO DE ESCORIA COM TRATOR DE LAMINA COM POTENCIA EM TORNO DE 140CV.MEDIDO PELO VOLUME SOLTOESPALHAMENTO DE ESCORIA COM TRATOR DE LAMINA COM POTENCIA EMESPALHAMENTO DE ESCORIA COM TRATOR DE LAMINA COM POTENCIA EM</v>
      </c>
      <c r="C2246" s="141" t="s">
        <v>25254</v>
      </c>
      <c r="D2246" s="141" t="s">
        <v>25255</v>
      </c>
      <c r="I2246" s="141" t="s">
        <v>4524</v>
      </c>
      <c r="J2246" s="649">
        <v>3.35</v>
      </c>
    </row>
    <row r="2247" spans="1:10" hidden="1">
      <c r="A2247" s="141" t="s">
        <v>25257</v>
      </c>
      <c r="B2247" s="141" t="str">
        <f t="shared" si="35"/>
        <v>ESPALHAMENTO DE BRITA COM TRATOR DE LAMINA COM POTENCIA EM TORNO DE 140CV.MEDIDO PELO VOLUME SOLTOESPALHAMENTO DE BRITA COM TRATOR DE LAMINA COM POTENCIA EM TESPALHAMENTO DE BRITA COM TRATOR DE LAMINA COM POTENCIA EM T</v>
      </c>
      <c r="C2247" s="141" t="s">
        <v>25258</v>
      </c>
      <c r="D2247" s="141" t="s">
        <v>25259</v>
      </c>
      <c r="I2247" s="141" t="s">
        <v>4524</v>
      </c>
      <c r="J2247" s="649">
        <v>3.12</v>
      </c>
    </row>
    <row r="2248" spans="1:10" hidden="1">
      <c r="A2248" s="141" t="s">
        <v>25260</v>
      </c>
      <c r="B2248" s="141" t="str">
        <f t="shared" si="35"/>
        <v>ESPALHAMENTO DE BRITA COM TRATOR DE LAMINA COM POTENCIA EM TORNO DE 140CV.MEDIDO PELO VOLUME SOLTOESPALHAMENTO DE BRITA COM TRATOR DE LAMINA COM POTENCIA EM TESPALHAMENTO DE BRITA COM TRATOR DE LAMINA COM POTENCIA EM T</v>
      </c>
      <c r="C2248" s="141" t="s">
        <v>25258</v>
      </c>
      <c r="D2248" s="141" t="s">
        <v>25259</v>
      </c>
      <c r="I2248" s="141" t="s">
        <v>4524</v>
      </c>
      <c r="J2248" s="649">
        <v>3.07</v>
      </c>
    </row>
    <row r="2249" spans="1:10" hidden="1">
      <c r="A2249" s="141" t="s">
        <v>25261</v>
      </c>
      <c r="B2249" s="141" t="str">
        <f t="shared" si="35"/>
        <v>ESCARIFICACAO DE SOLO COM TRATOR COM POTENCIA EM TORNO DE 335CVESCARIFICACAO DE SOLO COM TRATOR COM POTENCIA EM TORNO DE 33ESCARIFICACAO DE SOLO COM TRATOR COM POTENCIA EM TORNO DE 33</v>
      </c>
      <c r="C2249" s="141" t="s">
        <v>25262</v>
      </c>
      <c r="D2249" s="141" t="s">
        <v>25263</v>
      </c>
      <c r="I2249" s="141" t="s">
        <v>4524</v>
      </c>
      <c r="J2249" s="649">
        <v>6.27</v>
      </c>
    </row>
    <row r="2250" spans="1:10" hidden="1">
      <c r="A2250" s="141" t="s">
        <v>25264</v>
      </c>
      <c r="B2250" s="141" t="str">
        <f t="shared" si="35"/>
        <v>ESCARIFICACAO DE SOLO COM TRATOR COM POTENCIA EM TORNO DE 335CVESCARIFICACAO DE SOLO COM TRATOR COM POTENCIA EM TORNO DE 33ESCARIFICACAO DE SOLO COM TRATOR COM POTENCIA EM TORNO DE 33</v>
      </c>
      <c r="C2250" s="141" t="s">
        <v>25262</v>
      </c>
      <c r="D2250" s="141" t="s">
        <v>25263</v>
      </c>
      <c r="I2250" s="141" t="s">
        <v>4524</v>
      </c>
      <c r="J2250" s="649">
        <v>6.24</v>
      </c>
    </row>
    <row r="2251" spans="1:10" hidden="1">
      <c r="A2251" s="141" t="s">
        <v>25265</v>
      </c>
      <c r="B2251" s="141" t="str">
        <f t="shared" si="35"/>
        <v>ESCAVACAO MECANICA,COM TRATOR DE LAMINA COM POTENCIA EM TORNO DE 80CV,EM MATERIAL DE 1ªCATEGORIA,NOS SERVICOS DE TERRACEESCAVACAO MECANICA,COM TRATOR DE LAMINA COM POTENCIA EM TORNAMENTO DE TALUDES EM CORTES,SEJA PARA ALARGAMENTO OU PARA PREPARO DO LEITO DE VALETAS DE DRENAGEM,TENDO CADA PATAMAR 4,00M DE LARGURAESCAVACAO MECANICA,COM TRATOR DE LAMINA COM POTENCIA EM TORN</v>
      </c>
      <c r="C2251" s="141" t="s">
        <v>25209</v>
      </c>
      <c r="D2251" s="141" t="s">
        <v>25266</v>
      </c>
      <c r="E2251" s="141" t="s">
        <v>25267</v>
      </c>
      <c r="F2251" s="141" t="s">
        <v>25268</v>
      </c>
      <c r="G2251" s="141" t="s">
        <v>25269</v>
      </c>
      <c r="I2251" s="141" t="s">
        <v>4524</v>
      </c>
      <c r="J2251" s="649">
        <v>5.47</v>
      </c>
    </row>
    <row r="2252" spans="1:10" hidden="1">
      <c r="A2252" s="141" t="s">
        <v>25270</v>
      </c>
      <c r="B2252" s="141" t="str">
        <f t="shared" si="35"/>
        <v>ESCAVACAO MECANICA,COM TRATOR DE LAMINA COM POTENCIA EM TORNO DE 80CV,EM MATERIAL DE 1ªCATEGORIA,NOS SERVICOS DE TERRACEESCAVACAO MECANICA,COM TRATOR DE LAMINA COM POTENCIA EM TORNAMENTO DE TALUDES EM CORTES,SEJA PARA ALARGAMENTO OU PARA PREPARO DO LEITO DE VALETAS DE DRENAGEM,TENDO CADA PATAMAR 4,00M DE LARGURAESCAVACAO MECANICA,COM TRATOR DE LAMINA COM POTENCIA EM TORN</v>
      </c>
      <c r="C2252" s="141" t="s">
        <v>25209</v>
      </c>
      <c r="D2252" s="141" t="s">
        <v>25266</v>
      </c>
      <c r="E2252" s="141" t="s">
        <v>25267</v>
      </c>
      <c r="F2252" s="141" t="s">
        <v>25268</v>
      </c>
      <c r="G2252" s="141" t="s">
        <v>25269</v>
      </c>
      <c r="I2252" s="141" t="s">
        <v>4524</v>
      </c>
      <c r="J2252" s="649">
        <v>5.3</v>
      </c>
    </row>
    <row r="2253" spans="1:10" hidden="1">
      <c r="A2253" s="141" t="s">
        <v>25271</v>
      </c>
      <c r="B2253" s="141" t="str">
        <f t="shared" si="35"/>
        <v>ESCAVACAO MECANICA,EM MATERIAL DE 1ªCATEGORIA,UTILIZANDO TRATOR DE LAMINA COM POTENCIA EM TORNO DE 335CV,INCLUSIVE CARGAESCAVACAO MECANICA,EM MATERIAL DE 1ªCATEGORIA,UTILIZANDO TRA COM CARREGADOR FRONTAL DE PNEUS DE 3,10M3ESCAVACAO MECANICA,EM MATERIAL DE 1ªCATEGORIA,UTILIZANDO TRA</v>
      </c>
      <c r="C2253" s="141" t="s">
        <v>25272</v>
      </c>
      <c r="D2253" s="141" t="s">
        <v>25273</v>
      </c>
      <c r="E2253" s="141" t="s">
        <v>25274</v>
      </c>
      <c r="I2253" s="141" t="s">
        <v>4524</v>
      </c>
      <c r="J2253" s="649">
        <v>8.52</v>
      </c>
    </row>
    <row r="2254" spans="1:10" hidden="1">
      <c r="A2254" s="141" t="s">
        <v>25275</v>
      </c>
      <c r="B2254" s="141" t="str">
        <f t="shared" si="35"/>
        <v>ESCAVACAO MECANICA,EM MATERIAL DE 1ªCATEGORIA,UTILIZANDO TRATOR DE LAMINA COM POTENCIA EM TORNO DE 335CV,INCLUSIVE CARGAESCAVACAO MECANICA,EM MATERIAL DE 1ªCATEGORIA,UTILIZANDO TRA COM CARREGADOR FRONTAL DE PNEUS DE 3,10M3ESCAVACAO MECANICA,EM MATERIAL DE 1ªCATEGORIA,UTILIZANDO TRA</v>
      </c>
      <c r="C2254" s="141" t="s">
        <v>25272</v>
      </c>
      <c r="D2254" s="141" t="s">
        <v>25273</v>
      </c>
      <c r="E2254" s="141" t="s">
        <v>25274</v>
      </c>
      <c r="I2254" s="141" t="s">
        <v>4524</v>
      </c>
      <c r="J2254" s="649">
        <v>8.44</v>
      </c>
    </row>
    <row r="2255" spans="1:10" hidden="1">
      <c r="A2255" s="141" t="s">
        <v>25276</v>
      </c>
      <c r="B2255" s="141" t="str">
        <f t="shared" si="35"/>
        <v>ESCAVACAO MECANICA,EM MATERIAL DE 1ªCATEGORIA,UTILIZANDO TRATOR DE LAMINA COM POTENCIA EM TORNO DE 200CV,INCLUSIVE CARGAESCAVACAO MECANICA,EM MATERIAL DE 1ªCATEGORIA,UTILIZANDO TRA COM CARREGADOR FRONTAL DE PNEUS DE 3,10M3ESCAVACAO MECANICA,EM MATERIAL DE 1ªCATEGORIA,UTILIZANDO TRA</v>
      </c>
      <c r="C2255" s="141" t="s">
        <v>25272</v>
      </c>
      <c r="D2255" s="141" t="s">
        <v>25277</v>
      </c>
      <c r="E2255" s="141" t="s">
        <v>25274</v>
      </c>
      <c r="I2255" s="141" t="s">
        <v>4524</v>
      </c>
      <c r="J2255" s="649">
        <v>8.15</v>
      </c>
    </row>
    <row r="2256" spans="1:10" hidden="1">
      <c r="A2256" s="141" t="s">
        <v>25278</v>
      </c>
      <c r="B2256" s="141" t="str">
        <f t="shared" si="35"/>
        <v>ESCAVACAO MECANICA,EM MATERIAL DE 1ªCATEGORIA,UTILIZANDO TRATOR DE LAMINA COM POTENCIA EM TORNO DE 200CV,INCLUSIVE CARGAESCAVACAO MECANICA,EM MATERIAL DE 1ªCATEGORIA,UTILIZANDO TRA COM CARREGADOR FRONTAL DE PNEUS DE 3,10M3ESCAVACAO MECANICA,EM MATERIAL DE 1ªCATEGORIA,UTILIZANDO TRA</v>
      </c>
      <c r="C2256" s="141" t="s">
        <v>25272</v>
      </c>
      <c r="D2256" s="141" t="s">
        <v>25277</v>
      </c>
      <c r="E2256" s="141" t="s">
        <v>25274</v>
      </c>
      <c r="I2256" s="141" t="s">
        <v>4524</v>
      </c>
      <c r="J2256" s="649">
        <v>8.02</v>
      </c>
    </row>
    <row r="2257" spans="1:10" hidden="1">
      <c r="A2257" s="141" t="s">
        <v>25279</v>
      </c>
      <c r="B2257" s="141" t="str">
        <f t="shared" si="35"/>
        <v>ESCAVACAO MECANICA,EM MATERIAL DE 2ªCATEGORIA,UTILIZANDO TRATOR DE LAMINA E ESCARIFICADOR COM POTENCIA EM TORNO DE 335CVESCAVACAO MECANICA,EM MATERIAL DE 2ªCATEGORIA,UTILIZANDO TRA,INCLUSIVE CARGA COM CARREGADOR FRONTAL DE PNEUS DE 3,10M3ESCAVACAO MECANICA,EM MATERIAL DE 2ªCATEGORIA,UTILIZANDO TRA</v>
      </c>
      <c r="C2257" s="141" t="s">
        <v>25280</v>
      </c>
      <c r="D2257" s="141" t="s">
        <v>25281</v>
      </c>
      <c r="E2257" s="141" t="s">
        <v>25282</v>
      </c>
      <c r="I2257" s="141" t="s">
        <v>4524</v>
      </c>
      <c r="J2257" s="649">
        <v>16.28</v>
      </c>
    </row>
    <row r="2258" spans="1:10" hidden="1">
      <c r="A2258" s="141" t="s">
        <v>25283</v>
      </c>
      <c r="B2258" s="141" t="str">
        <f t="shared" si="35"/>
        <v>ESCAVACAO MECANICA,EM MATERIAL DE 2ªCATEGORIA,UTILIZANDO TRATOR DE LAMINA E ESCARIFICADOR COM POTENCIA EM TORNO DE 335CVESCAVACAO MECANICA,EM MATERIAL DE 2ªCATEGORIA,UTILIZANDO TRA,INCLUSIVE CARGA COM CARREGADOR FRONTAL DE PNEUS DE 3,10M3ESCAVACAO MECANICA,EM MATERIAL DE 2ªCATEGORIA,UTILIZANDO TRA</v>
      </c>
      <c r="C2258" s="141" t="s">
        <v>25280</v>
      </c>
      <c r="D2258" s="141" t="s">
        <v>25281</v>
      </c>
      <c r="E2258" s="141" t="s">
        <v>25282</v>
      </c>
      <c r="I2258" s="141" t="s">
        <v>4524</v>
      </c>
      <c r="J2258" s="649">
        <v>16.13</v>
      </c>
    </row>
    <row r="2259" spans="1:10" hidden="1">
      <c r="A2259" s="141" t="s">
        <v>25284</v>
      </c>
      <c r="B2259" s="141" t="str">
        <f t="shared" si="35"/>
        <v>ESCAVACAO MECANICA,A CEU ABERTO,DE MATERIAL DE 1ªCATEGORIA,UTILIZANDO ESCAVADEIRA,SOBRE ESTEIRAS,VERSAO CLAM-SHELL,COM CESCAVACAO MECANICA,A CEU ABERTO,DE MATERIAL DE 1ªCATEGORIA,UACAMBA DE 0,38M3(1/2JD3)ESCAVACAO MECANICA,A CEU ABERTO,DE MATERIAL DE 1ªCATEGORIA,U</v>
      </c>
      <c r="C2259" s="141" t="s">
        <v>25285</v>
      </c>
      <c r="D2259" s="141" t="s">
        <v>25286</v>
      </c>
      <c r="E2259" s="141" t="s">
        <v>25287</v>
      </c>
      <c r="I2259" s="141" t="s">
        <v>4524</v>
      </c>
      <c r="J2259" s="649">
        <v>5.05</v>
      </c>
    </row>
    <row r="2260" spans="1:10" hidden="1">
      <c r="A2260" s="141" t="s">
        <v>25288</v>
      </c>
      <c r="B2260" s="141" t="str">
        <f t="shared" si="35"/>
        <v>ESCAVACAO MECANICA,A CEU ABERTO,DE MATERIAL DE 1ªCATEGORIA,UTILIZANDO ESCAVADEIRA,SOBRE ESTEIRAS,VERSAO CLAM-SHELL,COM CESCAVACAO MECANICA,A CEU ABERTO,DE MATERIAL DE 1ªCATEGORIA,UACAMBA DE 0,38M3(1/2JD3)ESCAVACAO MECANICA,A CEU ABERTO,DE MATERIAL DE 1ªCATEGORIA,U</v>
      </c>
      <c r="C2260" s="141" t="s">
        <v>25285</v>
      </c>
      <c r="D2260" s="141" t="s">
        <v>25286</v>
      </c>
      <c r="E2260" s="141" t="s">
        <v>25287</v>
      </c>
      <c r="I2260" s="141" t="s">
        <v>4524</v>
      </c>
      <c r="J2260" s="649">
        <v>4.8499999999999996</v>
      </c>
    </row>
    <row r="2261" spans="1:10" hidden="1">
      <c r="A2261" s="141" t="s">
        <v>25289</v>
      </c>
      <c r="B2261" s="141" t="str">
        <f t="shared" si="35"/>
        <v>ESCAVACAO MECANICA,A CEU ABERTO,DE MATERIAL DE 1ªCATEGORIA,UTILIZANDO ESCAVADEIRA,SOBRE ESTEIRAS,VERSAO CLAM-SHELL,COM CESCAVACAO MECANICA,A CEU ABERTO,DE MATERIAL DE 1ªCATEGORIA,UACAMBA DE 0,76M3(1JD3)ESCAVACAO MECANICA,A CEU ABERTO,DE MATERIAL DE 1ªCATEGORIA,U</v>
      </c>
      <c r="C2261" s="141" t="s">
        <v>25285</v>
      </c>
      <c r="D2261" s="141" t="s">
        <v>25286</v>
      </c>
      <c r="E2261" s="141" t="s">
        <v>25290</v>
      </c>
      <c r="I2261" s="141" t="s">
        <v>4524</v>
      </c>
      <c r="J2261" s="649">
        <v>4.68</v>
      </c>
    </row>
    <row r="2262" spans="1:10" hidden="1">
      <c r="A2262" s="141" t="s">
        <v>25291</v>
      </c>
      <c r="B2262" s="141" t="str">
        <f t="shared" si="35"/>
        <v>ESCAVACAO MECANICA,A CEU ABERTO,DE MATERIAL DE 1ªCATEGORIA,UTILIZANDO ESCAVADEIRA,SOBRE ESTEIRAS,VERSAO CLAM-SHELL,COM CESCAVACAO MECANICA,A CEU ABERTO,DE MATERIAL DE 1ªCATEGORIA,UACAMBA DE 0,76M3(1JD3)ESCAVACAO MECANICA,A CEU ABERTO,DE MATERIAL DE 1ªCATEGORIA,U</v>
      </c>
      <c r="C2262" s="141" t="s">
        <v>25285</v>
      </c>
      <c r="D2262" s="141" t="s">
        <v>25286</v>
      </c>
      <c r="E2262" s="141" t="s">
        <v>25290</v>
      </c>
      <c r="I2262" s="141" t="s">
        <v>4524</v>
      </c>
      <c r="J2262" s="649">
        <v>4.54</v>
      </c>
    </row>
    <row r="2263" spans="1:10" hidden="1">
      <c r="A2263" s="141" t="s">
        <v>25292</v>
      </c>
      <c r="B2263" s="141" t="str">
        <f t="shared" si="35"/>
        <v>ESCAVACAO MECANICA,A CEU ABERTO,DE MATERIAL DE 1ªCATEGORIA,UTILIZANDO ESCAVADEIRA,SOBRE ESTEIRAS,VERSAO CLAM-SHELL,COM CESCAVACAO MECANICA,A CEU ABERTO,DE MATERIAL DE 1ªCATEGORIA,UACAMBA E 0,96M3(1.1/4JD3)ESCAVACAO MECANICA,A CEU ABERTO,DE MATERIAL DE 1ªCATEGORIA,U</v>
      </c>
      <c r="C2263" s="141" t="s">
        <v>25285</v>
      </c>
      <c r="D2263" s="141" t="s">
        <v>25286</v>
      </c>
      <c r="E2263" s="141" t="s">
        <v>25293</v>
      </c>
      <c r="I2263" s="141" t="s">
        <v>4524</v>
      </c>
      <c r="J2263" s="649">
        <v>3.2</v>
      </c>
    </row>
    <row r="2264" spans="1:10" hidden="1">
      <c r="A2264" s="141" t="s">
        <v>25294</v>
      </c>
      <c r="B2264" s="141" t="str">
        <f t="shared" si="35"/>
        <v>ESCAVACAO MECANICA,A CEU ABERTO,DE MATERIAL DE 1ªCATEGORIA,UTILIZANDO ESCAVADEIRA,SOBRE ESTEIRAS,VERSAO CLAM-SHELL,COM CESCAVACAO MECANICA,A CEU ABERTO,DE MATERIAL DE 1ªCATEGORIA,UACAMBA E 0,96M3(1.1/4JD3)ESCAVACAO MECANICA,A CEU ABERTO,DE MATERIAL DE 1ªCATEGORIA,U</v>
      </c>
      <c r="C2264" s="141" t="s">
        <v>25285</v>
      </c>
      <c r="D2264" s="141" t="s">
        <v>25286</v>
      </c>
      <c r="E2264" s="141" t="s">
        <v>25293</v>
      </c>
      <c r="I2264" s="141" t="s">
        <v>4524</v>
      </c>
      <c r="J2264" s="649">
        <v>3.11</v>
      </c>
    </row>
    <row r="2265" spans="1:10" hidden="1">
      <c r="A2265" s="141" t="s">
        <v>25295</v>
      </c>
      <c r="B2265" s="141" t="str">
        <f t="shared" si="35"/>
        <v>ESCAVACAO EM LEITO DE RIO OU CANAL(DRAGAGEM)DE MATERIAL MOLE,ATE 4,50M DE PROFUNDIDADE,MEDIDA A PARTIR DO PLANO DE ESTACESCAVACAO EM LEITO DE RIO OU CANAL(DRAGAGEM)DE MATERIAL MOLEIONAMENTO DA MAQUINA,UTILIZANDO ESCAVADEIRA SOBRE ESTEIRAS,VERSAO DRAG-LINE,COM CACAMBA DE 0,57M3(3/4JD3)ESCAVACAO EM LEITO DE RIO OU CANAL(DRAGAGEM)DE MATERIAL MOLE</v>
      </c>
      <c r="C2265" s="141" t="s">
        <v>25296</v>
      </c>
      <c r="D2265" s="141" t="s">
        <v>25297</v>
      </c>
      <c r="E2265" s="141" t="s">
        <v>25298</v>
      </c>
      <c r="F2265" s="141" t="s">
        <v>25299</v>
      </c>
      <c r="I2265" s="141" t="s">
        <v>4524</v>
      </c>
      <c r="J2265" s="649">
        <v>11.3</v>
      </c>
    </row>
    <row r="2266" spans="1:10" hidden="1">
      <c r="A2266" s="141" t="s">
        <v>25300</v>
      </c>
      <c r="B2266" s="141" t="str">
        <f t="shared" si="35"/>
        <v>ESCAVACAO EM LEITO DE RIO OU CANAL(DRAGAGEM)DE MATERIAL MOLE,ATE 4,50M DE PROFUNDIDADE,MEDIDA A PARTIR DO PLANO DE ESTACESCAVACAO EM LEITO DE RIO OU CANAL(DRAGAGEM)DE MATERIAL MOLEIONAMENTO DA MAQUINA,UTILIZANDO ESCAVADEIRA SOBRE ESTEIRAS,VERSAO DRAG-LINE,COM CACAMBA DE 0,57M3(3/4JD3)ESCAVACAO EM LEITO DE RIO OU CANAL(DRAGAGEM)DE MATERIAL MOLE</v>
      </c>
      <c r="C2266" s="141" t="s">
        <v>25296</v>
      </c>
      <c r="D2266" s="141" t="s">
        <v>25297</v>
      </c>
      <c r="E2266" s="141" t="s">
        <v>25298</v>
      </c>
      <c r="F2266" s="141" t="s">
        <v>25299</v>
      </c>
      <c r="I2266" s="141" t="s">
        <v>4524</v>
      </c>
      <c r="J2266" s="649">
        <v>10.9</v>
      </c>
    </row>
    <row r="2267" spans="1:10" hidden="1">
      <c r="A2267" s="141" t="s">
        <v>25301</v>
      </c>
      <c r="B2267" s="141" t="str">
        <f t="shared" si="35"/>
        <v>ESCAVACAO EM LEITO DE RIO OU CANAL(DRAGAGEM)DE MATERIAL MOLE,ENTRE 4,50 E 9,00M DE PROFUNDIDADE,MEDIDA A PARTIR DO PLANOESCAVACAO EM LEITO DE RIO OU CANAL(DRAGAGEM)DE MATERIAL MOLE DE ESTACIONAMENTO DA MAQUINA,UTILIZANDO ESCAVADEIRA SOBRE ESTEIRAS,VERSAO DRAG-LINE,COM CACAMBA DE 0,57M3(3/4JD3)ESCAVACAO EM LEITO DE RIO OU CANAL(DRAGAGEM)DE MATERIAL MOLE</v>
      </c>
      <c r="C2267" s="141" t="s">
        <v>25296</v>
      </c>
      <c r="D2267" s="141" t="s">
        <v>25302</v>
      </c>
      <c r="E2267" s="141" t="s">
        <v>25303</v>
      </c>
      <c r="F2267" s="141" t="s">
        <v>25304</v>
      </c>
      <c r="I2267" s="141" t="s">
        <v>4524</v>
      </c>
      <c r="J2267" s="649">
        <v>16.13</v>
      </c>
    </row>
    <row r="2268" spans="1:10" hidden="1">
      <c r="A2268" s="141" t="s">
        <v>25305</v>
      </c>
      <c r="B2268" s="141" t="str">
        <f t="shared" si="35"/>
        <v>ESCAVACAO EM LEITO DE RIO OU CANAL(DRAGAGEM)DE MATERIAL MOLE,ENTRE 4,50 E 9,00M DE PROFUNDIDADE,MEDIDA A PARTIR DO PLANOESCAVACAO EM LEITO DE RIO OU CANAL(DRAGAGEM)DE MATERIAL MOLE DE ESTACIONAMENTO DA MAQUINA,UTILIZANDO ESCAVADEIRA SOBRE ESTEIRAS,VERSAO DRAG-LINE,COM CACAMBA DE 0,57M3(3/4JD3)ESCAVACAO EM LEITO DE RIO OU CANAL(DRAGAGEM)DE MATERIAL MOLE</v>
      </c>
      <c r="C2268" s="141" t="s">
        <v>25296</v>
      </c>
      <c r="D2268" s="141" t="s">
        <v>25302</v>
      </c>
      <c r="E2268" s="141" t="s">
        <v>25303</v>
      </c>
      <c r="F2268" s="141" t="s">
        <v>25304</v>
      </c>
      <c r="I2268" s="141" t="s">
        <v>4524</v>
      </c>
      <c r="J2268" s="649">
        <v>15.55</v>
      </c>
    </row>
    <row r="2269" spans="1:10" hidden="1">
      <c r="A2269" s="141" t="s">
        <v>25306</v>
      </c>
      <c r="B2269" s="141" t="str">
        <f t="shared" si="35"/>
        <v>ESCAVACAO EM LEITO DE RIO OU CANAL(DRAGAGEM)DE MATERIAL MOLE,ATE 4,50M DE PROFUNDIDADE,MEDIDA A PARTIR DO PLANO DE ESTACESCAVACAO EM LEITO DE RIO OU CANAL(DRAGAGEM)DE MATERIAL MOLEIONAMENTO DA MAQUINA,UTILIZANDO ESCAVADEIRA SOBRE ESTEIRAS,VERSAO CLAM-SHELL,COM CACAMBA DE 0.57M3(3/4JD3)ESCAVACAO EM LEITO DE RIO OU CANAL(DRAGAGEM)DE MATERIAL MOLE</v>
      </c>
      <c r="C2269" s="141" t="s">
        <v>25296</v>
      </c>
      <c r="D2269" s="141" t="s">
        <v>25297</v>
      </c>
      <c r="E2269" s="141" t="s">
        <v>25298</v>
      </c>
      <c r="F2269" s="141" t="s">
        <v>25307</v>
      </c>
      <c r="I2269" s="141" t="s">
        <v>4524</v>
      </c>
      <c r="J2269" s="649">
        <v>16.72</v>
      </c>
    </row>
    <row r="2270" spans="1:10" hidden="1">
      <c r="A2270" s="141" t="s">
        <v>25308</v>
      </c>
      <c r="B2270" s="141" t="str">
        <f t="shared" si="35"/>
        <v>ESCAVACAO EM LEITO DE RIO OU CANAL(DRAGAGEM)DE MATERIAL MOLE,ATE 4,50M DE PROFUNDIDADE,MEDIDA A PARTIR DO PLANO DE ESTACESCAVACAO EM LEITO DE RIO OU CANAL(DRAGAGEM)DE MATERIAL MOLEIONAMENTO DA MAQUINA,UTILIZANDO ESCAVADEIRA SOBRE ESTEIRAS,VERSAO CLAM-SHELL,COM CACAMBA DE 0.57M3(3/4JD3)ESCAVACAO EM LEITO DE RIO OU CANAL(DRAGAGEM)DE MATERIAL MOLE</v>
      </c>
      <c r="C2270" s="141" t="s">
        <v>25296</v>
      </c>
      <c r="D2270" s="141" t="s">
        <v>25297</v>
      </c>
      <c r="E2270" s="141" t="s">
        <v>25298</v>
      </c>
      <c r="F2270" s="141" t="s">
        <v>25307</v>
      </c>
      <c r="I2270" s="141" t="s">
        <v>4524</v>
      </c>
      <c r="J2270" s="649">
        <v>16.12</v>
      </c>
    </row>
    <row r="2271" spans="1:10" hidden="1">
      <c r="A2271" s="141" t="s">
        <v>25309</v>
      </c>
      <c r="B2271" s="141" t="str">
        <f t="shared" si="35"/>
        <v>ESCAVACAO EM LEITO DE RIO OU CANAL(DRAGAGEM)DE MATERIAL MOLE,ENTRE 4,50 E 9,00M DE PROFUNDIDADE,MEDIDA A PARTIR DO PLANOESCAVACAO EM LEITO DE RIO OU CANAL(DRAGAGEM)DE MATERIAL MOLEDE ESTACIONAMENTO DA MAQUINA,UTILIZANDO ESCAVADEIRA SOBRE ESTEIRAS,VERSAO CLAM-SHELL,COM CACAMBA DE 0.57M3(3/4JD3)ESCAVACAO EM LEITO DE RIO OU CANAL(DRAGAGEM)DE MATERIAL MOLE</v>
      </c>
      <c r="C2271" s="141" t="s">
        <v>25296</v>
      </c>
      <c r="D2271" s="141" t="s">
        <v>25302</v>
      </c>
      <c r="E2271" s="141" t="s">
        <v>25310</v>
      </c>
      <c r="F2271" s="141" t="s">
        <v>25311</v>
      </c>
      <c r="I2271" s="141" t="s">
        <v>4524</v>
      </c>
      <c r="J2271" s="649">
        <v>23.3</v>
      </c>
    </row>
    <row r="2272" spans="1:10" hidden="1">
      <c r="A2272" s="141" t="s">
        <v>25312</v>
      </c>
      <c r="B2272" s="141" t="str">
        <f t="shared" si="35"/>
        <v>ESCAVACAO EM LEITO DE RIO OU CANAL(DRAGAGEM)DE MATERIAL MOLE,ENTRE 4,50 E 9,00M DE PROFUNDIDADE,MEDIDA A PARTIR DO PLANOESCAVACAO EM LEITO DE RIO OU CANAL(DRAGAGEM)DE MATERIAL MOLEDE ESTACIONAMENTO DA MAQUINA,UTILIZANDO ESCAVADEIRA SOBRE ESTEIRAS,VERSAO CLAM-SHELL,COM CACAMBA DE 0.57M3(3/4JD3)ESCAVACAO EM LEITO DE RIO OU CANAL(DRAGAGEM)DE MATERIAL MOLE</v>
      </c>
      <c r="C2272" s="141" t="s">
        <v>25296</v>
      </c>
      <c r="D2272" s="141" t="s">
        <v>25302</v>
      </c>
      <c r="E2272" s="141" t="s">
        <v>25310</v>
      </c>
      <c r="F2272" s="141" t="s">
        <v>25311</v>
      </c>
      <c r="I2272" s="141" t="s">
        <v>4524</v>
      </c>
      <c r="J2272" s="649">
        <v>22.47</v>
      </c>
    </row>
    <row r="2273" spans="1:10" hidden="1">
      <c r="A2273" s="141" t="s">
        <v>25313</v>
      </c>
      <c r="B2273" s="141" t="str">
        <f t="shared" si="35"/>
        <v>ESCAVACAO,CARGA E TRANSPORTE DE MATERIAL DE 1ªCATEGORIA,UTILIZANDO MOTO-ESCAVO-TRANSPORTADOR,TRATOR(PUSHER) E MOTONIVELAESCAVACAO,CARGA E TRANSPORTE DE MATERIAL DE 1ªCATEGORIA,UTILDORA,ADMITINDO UMA DISTANCIA MEDIA DE TRANSPORTE DE 100,00MESCAVACAO,CARGA E TRANSPORTE DE MATERIAL DE 1ªCATEGORIA,UTIL</v>
      </c>
      <c r="C2273" s="141" t="s">
        <v>25314</v>
      </c>
      <c r="D2273" s="141" t="s">
        <v>25315</v>
      </c>
      <c r="E2273" s="141" t="s">
        <v>25316</v>
      </c>
      <c r="I2273" s="141" t="s">
        <v>4524</v>
      </c>
      <c r="J2273" s="649">
        <v>7.21</v>
      </c>
    </row>
    <row r="2274" spans="1:10" hidden="1">
      <c r="A2274" s="141" t="s">
        <v>25317</v>
      </c>
      <c r="B2274" s="141" t="str">
        <f t="shared" si="35"/>
        <v>ESCAVACAO,CARGA E TRANSPORTE DE MATERIAL DE 1ªCATEGORIA,UTILIZANDO MOTO-ESCAVO-TRANSPORTADOR,TRATOR(PUSHER) E MOTONIVELAESCAVACAO,CARGA E TRANSPORTE DE MATERIAL DE 1ªCATEGORIA,UTILDORA,ADMITINDO UMA DISTANCIA MEDIA DE TRANSPORTE DE 100,00MESCAVACAO,CARGA E TRANSPORTE DE MATERIAL DE 1ªCATEGORIA,UTIL</v>
      </c>
      <c r="C2274" s="141" t="s">
        <v>25314</v>
      </c>
      <c r="D2274" s="141" t="s">
        <v>25315</v>
      </c>
      <c r="E2274" s="141" t="s">
        <v>25316</v>
      </c>
      <c r="I2274" s="141" t="s">
        <v>4524</v>
      </c>
      <c r="J2274" s="649">
        <v>7.14</v>
      </c>
    </row>
    <row r="2275" spans="1:10" hidden="1">
      <c r="A2275" s="141" t="s">
        <v>25318</v>
      </c>
      <c r="B2275" s="141" t="str">
        <f t="shared" si="35"/>
        <v>ESCAVACAO,CARGA E TRANSPORTE DE MATERIAL DE 1ªCATEGORIA,UTILIZANDO MOTO-ESCAVO-TRANSPORTADOR,TRATOR(PUSHER) E MOTONIVELAESCAVACAO,CARGA E TRANSPORTE DE MATERIAL DE 1ªCATEGORIA,UTILDORA,ADMITINDO UMA DISTANCIA MEDIA DE TRANSPORTE DE 150,00MESCAVACAO,CARGA E TRANSPORTE DE MATERIAL DE 1ªCATEGORIA,UTIL</v>
      </c>
      <c r="C2275" s="141" t="s">
        <v>25314</v>
      </c>
      <c r="D2275" s="141" t="s">
        <v>25315</v>
      </c>
      <c r="E2275" s="141" t="s">
        <v>25319</v>
      </c>
      <c r="I2275" s="141" t="s">
        <v>4524</v>
      </c>
      <c r="J2275" s="649">
        <v>8.42</v>
      </c>
    </row>
    <row r="2276" spans="1:10" hidden="1">
      <c r="A2276" s="141" t="s">
        <v>25320</v>
      </c>
      <c r="B2276" s="141" t="str">
        <f t="shared" si="35"/>
        <v>ESCAVACAO,CARGA E TRANSPORTE DE MATERIAL DE 1ªCATEGORIA,UTILIZANDO MOTO-ESCAVO-TRANSPORTADOR,TRATOR(PUSHER) E MOTONIVELAESCAVACAO,CARGA E TRANSPORTE DE MATERIAL DE 1ªCATEGORIA,UTILDORA,ADMITINDO UMA DISTANCIA MEDIA DE TRANSPORTE DE 150,00MESCAVACAO,CARGA E TRANSPORTE DE MATERIAL DE 1ªCATEGORIA,UTIL</v>
      </c>
      <c r="C2276" s="141" t="s">
        <v>25314</v>
      </c>
      <c r="D2276" s="141" t="s">
        <v>25315</v>
      </c>
      <c r="E2276" s="141" t="s">
        <v>25319</v>
      </c>
      <c r="I2276" s="141" t="s">
        <v>4524</v>
      </c>
      <c r="J2276" s="649">
        <v>8.34</v>
      </c>
    </row>
    <row r="2277" spans="1:10" hidden="1">
      <c r="A2277" s="141" t="s">
        <v>25321</v>
      </c>
      <c r="B2277" s="141" t="str">
        <f t="shared" si="35"/>
        <v>ESCAVACAO,CARGA E TRANSPORTE DE MATERIAL DE 1ªCATEGORIA,UTILIZANDO MOTO-ESCAVO-TRANSPORTADOR,TRATOR(PUSHER) E MOTONIVELAESCAVACAO,CARGA E TRANSPORTE DE MATERIAL DE 1ªCATEGORIA,UTILDORA,ADMITINDO UMA DISTANCIA MEDIA DE TRANSPORTE DE 200,00MESCAVACAO,CARGA E TRANSPORTE DE MATERIAL DE 1ªCATEGORIA,UTIL</v>
      </c>
      <c r="C2277" s="141" t="s">
        <v>25314</v>
      </c>
      <c r="D2277" s="141" t="s">
        <v>25315</v>
      </c>
      <c r="E2277" s="141" t="s">
        <v>25322</v>
      </c>
      <c r="I2277" s="141" t="s">
        <v>4524</v>
      </c>
      <c r="J2277" s="649">
        <v>9.6300000000000008</v>
      </c>
    </row>
    <row r="2278" spans="1:10" hidden="1">
      <c r="A2278" s="141" t="s">
        <v>25323</v>
      </c>
      <c r="B2278" s="141" t="str">
        <f t="shared" si="35"/>
        <v>ESCAVACAO,CARGA E TRANSPORTE DE MATERIAL DE 1ªCATEGORIA,UTILIZANDO MOTO-ESCAVO-TRANSPORTADOR,TRATOR(PUSHER) E MOTONIVELAESCAVACAO,CARGA E TRANSPORTE DE MATERIAL DE 1ªCATEGORIA,UTILDORA,ADMITINDO UMA DISTANCIA MEDIA DE TRANSPORTE DE 200,00MESCAVACAO,CARGA E TRANSPORTE DE MATERIAL DE 1ªCATEGORIA,UTIL</v>
      </c>
      <c r="C2278" s="141" t="s">
        <v>25314</v>
      </c>
      <c r="D2278" s="141" t="s">
        <v>25315</v>
      </c>
      <c r="E2278" s="141" t="s">
        <v>25322</v>
      </c>
      <c r="I2278" s="141" t="s">
        <v>4524</v>
      </c>
      <c r="J2278" s="649">
        <v>9.5399999999999991</v>
      </c>
    </row>
    <row r="2279" spans="1:10" hidden="1">
      <c r="A2279" s="141" t="s">
        <v>25324</v>
      </c>
      <c r="B2279" s="141" t="str">
        <f t="shared" si="35"/>
        <v>ESCAVACAO,CARGA E TRANSPORTE DE MATERIAL DE 1ªCATEGORIA,UTILIZANDO MOTO-ESCAVO-TRANSPORTADOR,TRATOR(PUSHER) E MOTONIVELAESCAVACAO,CARGA E TRANSPORTE DE MATERIAL DE 1ªCATEGORIA,UTILDORA,ADMITINDO UMA DISTANCIA MEDIA DE TRANSPORTE DE 250,00MESCAVACAO,CARGA E TRANSPORTE DE MATERIAL DE 1ªCATEGORIA,UTIL</v>
      </c>
      <c r="C2279" s="141" t="s">
        <v>25314</v>
      </c>
      <c r="D2279" s="141" t="s">
        <v>25315</v>
      </c>
      <c r="E2279" s="141" t="s">
        <v>25325</v>
      </c>
      <c r="I2279" s="141" t="s">
        <v>4524</v>
      </c>
      <c r="J2279" s="649">
        <v>10.82</v>
      </c>
    </row>
    <row r="2280" spans="1:10" hidden="1">
      <c r="A2280" s="141" t="s">
        <v>25326</v>
      </c>
      <c r="B2280" s="141" t="str">
        <f t="shared" si="35"/>
        <v>ESCAVACAO,CARGA E TRANSPORTE DE MATERIAL DE 1ªCATEGORIA,UTILIZANDO MOTO-ESCAVO-TRANSPORTADOR,TRATOR(PUSHER) E MOTONIVELAESCAVACAO,CARGA E TRANSPORTE DE MATERIAL DE 1ªCATEGORIA,UTILDORA,ADMITINDO UMA DISTANCIA MEDIA DE TRANSPORTE DE 250,00MESCAVACAO,CARGA E TRANSPORTE DE MATERIAL DE 1ªCATEGORIA,UTIL</v>
      </c>
      <c r="C2280" s="141" t="s">
        <v>25314</v>
      </c>
      <c r="D2280" s="141" t="s">
        <v>25315</v>
      </c>
      <c r="E2280" s="141" t="s">
        <v>25325</v>
      </c>
      <c r="I2280" s="141" t="s">
        <v>4524</v>
      </c>
      <c r="J2280" s="649">
        <v>10.72</v>
      </c>
    </row>
    <row r="2281" spans="1:10" hidden="1">
      <c r="A2281" s="141" t="s">
        <v>25327</v>
      </c>
      <c r="B2281" s="141" t="str">
        <f t="shared" si="35"/>
        <v>ESCAVACAO,CARGA E TRANSPORTE DE MATERIAL DE 1ªCATEGORIA,UTILIZANDO MOTO-ESCAVO-TRANSPORTADOR,TRATOR(PUSHER) E MOTONIVELAESCAVACAO,CARGA E TRANSPORTE DE MATERIAL DE 1ªCATEGORIA,UTILDORA,ADMITINDO UMA DISTANCIA MEDIA DE TRANSPORTE DE 300,00MESCAVACAO,CARGA E TRANSPORTE DE MATERIAL DE 1ªCATEGORIA,UTIL</v>
      </c>
      <c r="C2281" s="141" t="s">
        <v>25314</v>
      </c>
      <c r="D2281" s="141" t="s">
        <v>25315</v>
      </c>
      <c r="E2281" s="141" t="s">
        <v>25328</v>
      </c>
      <c r="I2281" s="141" t="s">
        <v>4524</v>
      </c>
      <c r="J2281" s="649">
        <v>12.05</v>
      </c>
    </row>
    <row r="2282" spans="1:10" hidden="1">
      <c r="A2282" s="141" t="s">
        <v>25329</v>
      </c>
      <c r="B2282" s="141" t="str">
        <f t="shared" si="35"/>
        <v>ESCAVACAO,CARGA E TRANSPORTE DE MATERIAL DE 1ªCATEGORIA,UTILIZANDO MOTO-ESCAVO-TRANSPORTADOR,TRATOR(PUSHER) E MOTONIVELAESCAVACAO,CARGA E TRANSPORTE DE MATERIAL DE 1ªCATEGORIA,UTILDORA,ADMITINDO UMA DISTANCIA MEDIA DE TRANSPORTE DE 300,00MESCAVACAO,CARGA E TRANSPORTE DE MATERIAL DE 1ªCATEGORIA,UTIL</v>
      </c>
      <c r="C2282" s="141" t="s">
        <v>25314</v>
      </c>
      <c r="D2282" s="141" t="s">
        <v>25315</v>
      </c>
      <c r="E2282" s="141" t="s">
        <v>25328</v>
      </c>
      <c r="I2282" s="141" t="s">
        <v>4524</v>
      </c>
      <c r="J2282" s="649">
        <v>11.94</v>
      </c>
    </row>
    <row r="2283" spans="1:10" hidden="1">
      <c r="A2283" s="141" t="s">
        <v>25330</v>
      </c>
      <c r="B2283" s="141" t="str">
        <f t="shared" si="35"/>
        <v>ESCAVACAO,CARGA E TRANSPORTE DE MATERIAL DE 1ªCATEGORIA,UTILIZANDO MOTO-ESCAVO-TRANSPORTADOR,TRATOR(PUSHER) E MOTONIVELAESCAVACAO,CARGA E TRANSPORTE DE MATERIAL DE 1ªCATEGORIA,UTILDORA,ADMITINDO UMA DISTANCIA MEDIA DE TRANSPORTE DE 350,00MESCAVACAO,CARGA E TRANSPORTE DE MATERIAL DE 1ªCATEGORIA,UTIL</v>
      </c>
      <c r="C2283" s="141" t="s">
        <v>25314</v>
      </c>
      <c r="D2283" s="141" t="s">
        <v>25315</v>
      </c>
      <c r="E2283" s="141" t="s">
        <v>25331</v>
      </c>
      <c r="I2283" s="141" t="s">
        <v>4524</v>
      </c>
      <c r="J2283" s="649">
        <v>13.25</v>
      </c>
    </row>
    <row r="2284" spans="1:10" hidden="1">
      <c r="A2284" s="141" t="s">
        <v>25332</v>
      </c>
      <c r="B2284" s="141" t="str">
        <f t="shared" si="35"/>
        <v>ESCAVACAO,CARGA E TRANSPORTE DE MATERIAL DE 1ªCATEGORIA,UTILIZANDO MOTO-ESCAVO-TRANSPORTADOR,TRATOR(PUSHER) E MOTONIVELAESCAVACAO,CARGA E TRANSPORTE DE MATERIAL DE 1ªCATEGORIA,UTILDORA,ADMITINDO UMA DISTANCIA MEDIA DE TRANSPORTE DE 350,00MESCAVACAO,CARGA E TRANSPORTE DE MATERIAL DE 1ªCATEGORIA,UTIL</v>
      </c>
      <c r="C2284" s="141" t="s">
        <v>25314</v>
      </c>
      <c r="D2284" s="141" t="s">
        <v>25315</v>
      </c>
      <c r="E2284" s="141" t="s">
        <v>25331</v>
      </c>
      <c r="I2284" s="141" t="s">
        <v>4524</v>
      </c>
      <c r="J2284" s="649">
        <v>13.12</v>
      </c>
    </row>
    <row r="2285" spans="1:10" hidden="1">
      <c r="A2285" s="141" t="s">
        <v>25333</v>
      </c>
      <c r="B2285" s="141" t="str">
        <f t="shared" si="35"/>
        <v>ESCAVACAO,CARGA E TRANSPORTE DE MATERIAL DE 1ªCATEGORIA,UTILIZANDO MOTO-ESCAVO-TRANSPORTADOR,TRATOR(PUSHER) E MOTONIVELAESCAVACAO,CARGA E TRANSPORTE DE MATERIAL DE 1ªCATEGORIA,UTILDORA,ADMITINDO UMA DISTANCIA MEDIA DE TRANSPORTE DE 400,00MESCAVACAO,CARGA E TRANSPORTE DE MATERIAL DE 1ªCATEGORIA,UTIL</v>
      </c>
      <c r="C2285" s="141" t="s">
        <v>25314</v>
      </c>
      <c r="D2285" s="141" t="s">
        <v>25315</v>
      </c>
      <c r="E2285" s="141" t="s">
        <v>25334</v>
      </c>
      <c r="I2285" s="141" t="s">
        <v>4524</v>
      </c>
      <c r="J2285" s="649">
        <v>14.48</v>
      </c>
    </row>
    <row r="2286" spans="1:10" hidden="1">
      <c r="A2286" s="141" t="s">
        <v>25335</v>
      </c>
      <c r="B2286" s="141" t="str">
        <f t="shared" si="35"/>
        <v>ESCAVACAO,CARGA E TRANSPORTE DE MATERIAL DE 1ªCATEGORIA,UTILIZANDO MOTO-ESCAVO-TRANSPORTADOR,TRATOR(PUSHER) E MOTONIVELAESCAVACAO,CARGA E TRANSPORTE DE MATERIAL DE 1ªCATEGORIA,UTILDORA,ADMITINDO UMA DISTANCIA MEDIA DE TRANSPORTE DE 400,00MESCAVACAO,CARGA E TRANSPORTE DE MATERIAL DE 1ªCATEGORIA,UTIL</v>
      </c>
      <c r="C2286" s="141" t="s">
        <v>25314</v>
      </c>
      <c r="D2286" s="141" t="s">
        <v>25315</v>
      </c>
      <c r="E2286" s="141" t="s">
        <v>25334</v>
      </c>
      <c r="I2286" s="141" t="s">
        <v>4524</v>
      </c>
      <c r="J2286" s="649">
        <v>14.34</v>
      </c>
    </row>
    <row r="2287" spans="1:10" hidden="1">
      <c r="A2287" s="141" t="s">
        <v>25336</v>
      </c>
      <c r="B2287" s="141" t="str">
        <f t="shared" si="35"/>
        <v>ESCAVACAO,CARGA E TRANSPORTE DE MATERIAL DE 1ªCATEGORIA,UTILIZANDO MOTO-ESCAVO-TRANSPORTADOR,TRATOR(PUSHER) E MOTONIVELAESCAVACAO,CARGA E TRANSPORTE DE MATERIAL DE 1ªCATEGORIA,UTILDORA,ADMITINDO UMA DISTANCIA MEDIA DE TRANSPORTE DE 450,00MESCAVACAO,CARGA E TRANSPORTE DE MATERIAL DE 1ªCATEGORIA,UTIL</v>
      </c>
      <c r="C2287" s="141" t="s">
        <v>25314</v>
      </c>
      <c r="D2287" s="141" t="s">
        <v>25315</v>
      </c>
      <c r="E2287" s="141" t="s">
        <v>25337</v>
      </c>
      <c r="I2287" s="141" t="s">
        <v>4524</v>
      </c>
      <c r="J2287" s="649">
        <v>15.61</v>
      </c>
    </row>
    <row r="2288" spans="1:10" hidden="1">
      <c r="A2288" s="141" t="s">
        <v>25338</v>
      </c>
      <c r="B2288" s="141" t="str">
        <f t="shared" si="35"/>
        <v>ESCAVACAO,CARGA E TRANSPORTE DE MATERIAL DE 1ªCATEGORIA,UTILIZANDO MOTO-ESCAVO-TRANSPORTADOR,TRATOR(PUSHER) E MOTONIVELAESCAVACAO,CARGA E TRANSPORTE DE MATERIAL DE 1ªCATEGORIA,UTILDORA,ADMITINDO UMA DISTANCIA MEDIA DE TRANSPORTE DE 450,00MESCAVACAO,CARGA E TRANSPORTE DE MATERIAL DE 1ªCATEGORIA,UTIL</v>
      </c>
      <c r="C2288" s="141" t="s">
        <v>25314</v>
      </c>
      <c r="D2288" s="141" t="s">
        <v>25315</v>
      </c>
      <c r="E2288" s="141" t="s">
        <v>25337</v>
      </c>
      <c r="I2288" s="141" t="s">
        <v>4524</v>
      </c>
      <c r="J2288" s="649">
        <v>15.45</v>
      </c>
    </row>
    <row r="2289" spans="1:10" hidden="1">
      <c r="A2289" s="141" t="s">
        <v>25339</v>
      </c>
      <c r="B2289" s="141" t="str">
        <f t="shared" si="35"/>
        <v>ESCAVACAO,CARGA E TRANSPORTE DE MATERIAL DE 1ªCATEGORIA,UTILIZANDO MOTO-ESCAVO-TRANSPORTADOR,TRATOR(PUSHER) E MOTONIVELAESCAVACAO,CARGA E TRANSPORTE DE MATERIAL DE 1ªCATEGORIA,UTILDORA,ADMITINDO UMA DISTANCIA MEDIA DE TRANSPORTE DE 500,00MESCAVACAO,CARGA E TRANSPORTE DE MATERIAL DE 1ªCATEGORIA,UTIL</v>
      </c>
      <c r="C2289" s="141" t="s">
        <v>25314</v>
      </c>
      <c r="D2289" s="141" t="s">
        <v>25315</v>
      </c>
      <c r="E2289" s="141" t="s">
        <v>25340</v>
      </c>
      <c r="I2289" s="141" t="s">
        <v>4524</v>
      </c>
      <c r="J2289" s="649">
        <v>16.920000000000002</v>
      </c>
    </row>
    <row r="2290" spans="1:10" hidden="1">
      <c r="A2290" s="141" t="s">
        <v>25341</v>
      </c>
      <c r="B2290" s="141" t="str">
        <f t="shared" si="35"/>
        <v>ESCAVACAO,CARGA E TRANSPORTE DE MATERIAL DE 1ªCATEGORIA,UTILIZANDO MOTO-ESCAVO-TRANSPORTADOR,TRATOR(PUSHER) E MOTONIVELAESCAVACAO,CARGA E TRANSPORTE DE MATERIAL DE 1ªCATEGORIA,UTILDORA,ADMITINDO UMA DISTANCIA MEDIA DE TRANSPORTE DE 500,00MESCAVACAO,CARGA E TRANSPORTE DE MATERIAL DE 1ªCATEGORIA,UTIL</v>
      </c>
      <c r="C2290" s="141" t="s">
        <v>25314</v>
      </c>
      <c r="D2290" s="141" t="s">
        <v>25315</v>
      </c>
      <c r="E2290" s="141" t="s">
        <v>25340</v>
      </c>
      <c r="I2290" s="141" t="s">
        <v>4524</v>
      </c>
      <c r="J2290" s="649">
        <v>16.75</v>
      </c>
    </row>
    <row r="2291" spans="1:10" hidden="1">
      <c r="A2291" s="141" t="s">
        <v>25342</v>
      </c>
      <c r="B2291" s="141" t="str">
        <f t="shared" si="35"/>
        <v>ESCAVACAO,CARGA E TRANSPORTE DE MATERIAL DE 1ªCATEGORIA,UTILIZANDO MOTO-ESCAVO-TRANSPORTADOR,TRATOR(PUSHER) E MOTONIVELAESCAVACAO,CARGA E TRANSPORTE DE MATERIAL DE 1ªCATEGORIA,UTILDORA,ADMITINDO UMA DISTANCIA MEDIA DE TRANSPORTE DE 550,00MESCAVACAO,CARGA E TRANSPORTE DE MATERIAL DE 1ªCATEGORIA,UTIL</v>
      </c>
      <c r="C2291" s="141" t="s">
        <v>25314</v>
      </c>
      <c r="D2291" s="141" t="s">
        <v>25315</v>
      </c>
      <c r="E2291" s="141" t="s">
        <v>25343</v>
      </c>
      <c r="I2291" s="141" t="s">
        <v>4524</v>
      </c>
      <c r="J2291" s="649">
        <v>18.14</v>
      </c>
    </row>
    <row r="2292" spans="1:10" hidden="1">
      <c r="A2292" s="141" t="s">
        <v>25344</v>
      </c>
      <c r="B2292" s="141" t="str">
        <f t="shared" si="35"/>
        <v>ESCAVACAO,CARGA E TRANSPORTE DE MATERIAL DE 1ªCATEGORIA,UTILIZANDO MOTO-ESCAVO-TRANSPORTADOR,TRATOR(PUSHER) E MOTONIVELAESCAVACAO,CARGA E TRANSPORTE DE MATERIAL DE 1ªCATEGORIA,UTILDORA,ADMITINDO UMA DISTANCIA MEDIA DE TRANSPORTE DE 550,00MESCAVACAO,CARGA E TRANSPORTE DE MATERIAL DE 1ªCATEGORIA,UTIL</v>
      </c>
      <c r="C2292" s="141" t="s">
        <v>25314</v>
      </c>
      <c r="D2292" s="141" t="s">
        <v>25315</v>
      </c>
      <c r="E2292" s="141" t="s">
        <v>25343</v>
      </c>
      <c r="I2292" s="141" t="s">
        <v>4524</v>
      </c>
      <c r="J2292" s="649">
        <v>17.96</v>
      </c>
    </row>
    <row r="2293" spans="1:10" hidden="1">
      <c r="A2293" s="141" t="s">
        <v>25345</v>
      </c>
      <c r="B2293" s="141" t="str">
        <f t="shared" si="35"/>
        <v>ESCAVACAO,CARGA E TRANSPORTE DE MATERIAL DE 1ªCATEGORIA,UTILIZANDO MOTO-ESCAVO-TRANSPORTADOR,TRATOR(PUSHER) E MOTONIVELAESCAVACAO,CARGA E TRANSPORTE DE MATERIAL DE 1ªCATEGORIA,UTILDORA,ADMITINDO UMA DISTANCIA MEDIA DE TRANSPORTE DE 600,00MESCAVACAO,CARGA E TRANSPORTE DE MATERIAL DE 1ªCATEGORIA,UTIL</v>
      </c>
      <c r="C2293" s="141" t="s">
        <v>25314</v>
      </c>
      <c r="D2293" s="141" t="s">
        <v>25315</v>
      </c>
      <c r="E2293" s="141" t="s">
        <v>25346</v>
      </c>
      <c r="I2293" s="141" t="s">
        <v>4524</v>
      </c>
      <c r="J2293" s="649">
        <v>19.36</v>
      </c>
    </row>
    <row r="2294" spans="1:10" hidden="1">
      <c r="A2294" s="141" t="s">
        <v>25347</v>
      </c>
      <c r="B2294" s="141" t="str">
        <f t="shared" si="35"/>
        <v>ESCAVACAO,CARGA E TRANSPORTE DE MATERIAL DE 1ªCATEGORIA,UTILIZANDO MOTO-ESCAVO-TRANSPORTADOR,TRATOR(PUSHER) E MOTONIVELAESCAVACAO,CARGA E TRANSPORTE DE MATERIAL DE 1ªCATEGORIA,UTILDORA,ADMITINDO UMA DISTANCIA MEDIA DE TRANSPORTE DE 600,00MESCAVACAO,CARGA E TRANSPORTE DE MATERIAL DE 1ªCATEGORIA,UTIL</v>
      </c>
      <c r="C2294" s="141" t="s">
        <v>25314</v>
      </c>
      <c r="D2294" s="141" t="s">
        <v>25315</v>
      </c>
      <c r="E2294" s="141" t="s">
        <v>25346</v>
      </c>
      <c r="I2294" s="141" t="s">
        <v>4524</v>
      </c>
      <c r="J2294" s="649">
        <v>19.170000000000002</v>
      </c>
    </row>
    <row r="2295" spans="1:10" hidden="1">
      <c r="A2295" s="141" t="s">
        <v>25348</v>
      </c>
      <c r="B2295" s="141" t="str">
        <f t="shared" si="35"/>
        <v>ESCAVACAO,CARGA E TRANSPORTE DE MATERIAL DE 1ªCATEGORIA,UTILIZANDO MOTO-ESCAVO-TRANSPORTADOR,TRATOR(PUSHER) E MOTONIVELAESCAVACAO,CARGA E TRANSPORTE DE MATERIAL DE 1ªCATEGORIA,UTILDORA,ADMITINDO UMA DISTANCIA MEDIA DE TRANSPORTE DE 650,00MESCAVACAO,CARGA E TRANSPORTE DE MATERIAL DE 1ªCATEGORIA,UTIL</v>
      </c>
      <c r="C2295" s="141" t="s">
        <v>25314</v>
      </c>
      <c r="D2295" s="141" t="s">
        <v>25315</v>
      </c>
      <c r="E2295" s="141" t="s">
        <v>25349</v>
      </c>
      <c r="I2295" s="141" t="s">
        <v>4524</v>
      </c>
      <c r="J2295" s="649">
        <v>20.55</v>
      </c>
    </row>
    <row r="2296" spans="1:10" hidden="1">
      <c r="A2296" s="141" t="s">
        <v>25350</v>
      </c>
      <c r="B2296" s="141" t="str">
        <f t="shared" si="35"/>
        <v>ESCAVACAO,CARGA E TRANSPORTE DE MATERIAL DE 1ªCATEGORIA,UTILIZANDO MOTO-ESCAVO-TRANSPORTADOR,TRATOR(PUSHER) E MOTONIVELAESCAVACAO,CARGA E TRANSPORTE DE MATERIAL DE 1ªCATEGORIA,UTILDORA,ADMITINDO UMA DISTANCIA MEDIA DE TRANSPORTE DE 650,00MESCAVACAO,CARGA E TRANSPORTE DE MATERIAL DE 1ªCATEGORIA,UTIL</v>
      </c>
      <c r="C2296" s="141" t="s">
        <v>25314</v>
      </c>
      <c r="D2296" s="141" t="s">
        <v>25315</v>
      </c>
      <c r="E2296" s="141" t="s">
        <v>25349</v>
      </c>
      <c r="I2296" s="141" t="s">
        <v>4524</v>
      </c>
      <c r="J2296" s="649">
        <v>20.34</v>
      </c>
    </row>
    <row r="2297" spans="1:10" hidden="1">
      <c r="A2297" s="141" t="s">
        <v>25351</v>
      </c>
      <c r="B2297" s="141" t="str">
        <f t="shared" si="35"/>
        <v>ESCAVACAO,CARGA E TRANSPORTE DE MATERIAL DE 1ªCATEGORIA,UTILIZANDO MOTO-ESCAVO-TRANSPORTADOR,TRATOR(PUSHER) E MOTONIVELAESCAVACAO,CARGA E TRANSPORTE DE MATERIAL DE 1ªCATEGORIA,UTILDORA,ADMITINDO UMA DISTANCIA MEDIA DE TRANSPORTE DE 700,00MESCAVACAO,CARGA E TRANSPORTE DE MATERIAL DE 1ªCATEGORIA,UTIL</v>
      </c>
      <c r="C2297" s="141" t="s">
        <v>25314</v>
      </c>
      <c r="D2297" s="141" t="s">
        <v>25315</v>
      </c>
      <c r="E2297" s="141" t="s">
        <v>25352</v>
      </c>
      <c r="I2297" s="141" t="s">
        <v>4524</v>
      </c>
      <c r="J2297" s="649">
        <v>21.65</v>
      </c>
    </row>
    <row r="2298" spans="1:10" hidden="1">
      <c r="A2298" s="141" t="s">
        <v>25353</v>
      </c>
      <c r="B2298" s="141" t="str">
        <f t="shared" si="35"/>
        <v>ESCAVACAO,CARGA E TRANSPORTE DE MATERIAL DE 1ªCATEGORIA,UTILIZANDO MOTO-ESCAVO-TRANSPORTADOR,TRATOR(PUSHER) E MOTONIVELAESCAVACAO,CARGA E TRANSPORTE DE MATERIAL DE 1ªCATEGORIA,UTILDORA,ADMITINDO UMA DISTANCIA MEDIA DE TRANSPORTE DE 700,00MESCAVACAO,CARGA E TRANSPORTE DE MATERIAL DE 1ªCATEGORIA,UTIL</v>
      </c>
      <c r="C2298" s="141" t="s">
        <v>25314</v>
      </c>
      <c r="D2298" s="141" t="s">
        <v>25315</v>
      </c>
      <c r="E2298" s="141" t="s">
        <v>25352</v>
      </c>
      <c r="I2298" s="141" t="s">
        <v>4524</v>
      </c>
      <c r="J2298" s="649">
        <v>21.43</v>
      </c>
    </row>
    <row r="2299" spans="1:10" hidden="1">
      <c r="A2299" s="141" t="s">
        <v>25354</v>
      </c>
      <c r="B2299" s="141" t="str">
        <f t="shared" si="35"/>
        <v>ESCAVACAO,CARGA E TRANSPORTE DE MATERIAL DE 1ªCATEGORIA,UTILIZANDO MOTO-ESCAVO-TRANSPORTADOR,TRATOR(PUSHER) E MOTONIVELAESCAVACAO,CARGA E TRANSPORTE DE MATERIAL DE 1ªCATEGORIA,UTILDORA,ADMITINDO UMA DISTANCIA MEDIA DE TRANSPORTE DE 750,OOMESCAVACAO,CARGA E TRANSPORTE DE MATERIAL DE 1ªCATEGORIA,UTIL</v>
      </c>
      <c r="C2299" s="141" t="s">
        <v>25314</v>
      </c>
      <c r="D2299" s="141" t="s">
        <v>25315</v>
      </c>
      <c r="E2299" s="141" t="s">
        <v>25355</v>
      </c>
      <c r="I2299" s="141" t="s">
        <v>4524</v>
      </c>
      <c r="J2299" s="649">
        <v>22.87</v>
      </c>
    </row>
    <row r="2300" spans="1:10" hidden="1">
      <c r="A2300" s="141" t="s">
        <v>25356</v>
      </c>
      <c r="B2300" s="141" t="str">
        <f t="shared" si="35"/>
        <v>ESCAVACAO,CARGA E TRANSPORTE DE MATERIAL DE 1ªCATEGORIA,UTILIZANDO MOTO-ESCAVO-TRANSPORTADOR,TRATOR(PUSHER) E MOTONIVELAESCAVACAO,CARGA E TRANSPORTE DE MATERIAL DE 1ªCATEGORIA,UTILDORA,ADMITINDO UMA DISTANCIA MEDIA DE TRANSPORTE DE 750,OOMESCAVACAO,CARGA E TRANSPORTE DE MATERIAL DE 1ªCATEGORIA,UTIL</v>
      </c>
      <c r="C2300" s="141" t="s">
        <v>25314</v>
      </c>
      <c r="D2300" s="141" t="s">
        <v>25315</v>
      </c>
      <c r="E2300" s="141" t="s">
        <v>25355</v>
      </c>
      <c r="I2300" s="141" t="s">
        <v>4524</v>
      </c>
      <c r="J2300" s="649">
        <v>22.65</v>
      </c>
    </row>
    <row r="2301" spans="1:10" hidden="1">
      <c r="A2301" s="141" t="s">
        <v>25357</v>
      </c>
      <c r="B2301" s="141" t="str">
        <f t="shared" si="35"/>
        <v>ESCAVACAO,CARGA E TRANSPORTE DE MATERIAL DE 1ªCATEGORIA,UTILIZANDO MOTO-ESCAVO-TRANSPORTADOR,TRATOR(PUSHER) E MOTONIVELAESCAVACAO,CARGA E TRANSPORTE DE MATERIAL DE 1ªCATEGORIA,UTILDORA,ADMITINDO UMA DISTANCIA MEDIA DE TRANSPORTE DE 800,00MESCAVACAO,CARGA E TRANSPORTE DE MATERIAL DE 1ªCATEGORIA,UTIL</v>
      </c>
      <c r="C2301" s="141" t="s">
        <v>25314</v>
      </c>
      <c r="D2301" s="141" t="s">
        <v>25315</v>
      </c>
      <c r="E2301" s="141" t="s">
        <v>25358</v>
      </c>
      <c r="I2301" s="141" t="s">
        <v>4524</v>
      </c>
      <c r="J2301" s="649">
        <v>24.26</v>
      </c>
    </row>
    <row r="2302" spans="1:10" hidden="1">
      <c r="A2302" s="141" t="s">
        <v>25359</v>
      </c>
      <c r="B2302" s="141" t="str">
        <f t="shared" si="35"/>
        <v>ESCAVACAO,CARGA E TRANSPORTE DE MATERIAL DE 1ªCATEGORIA,UTILIZANDO MOTO-ESCAVO-TRANSPORTADOR,TRATOR(PUSHER) E MOTONIVELAESCAVACAO,CARGA E TRANSPORTE DE MATERIAL DE 1ªCATEGORIA,UTILDORA,ADMITINDO UMA DISTANCIA MEDIA DE TRANSPORTE DE 800,00MESCAVACAO,CARGA E TRANSPORTE DE MATERIAL DE 1ªCATEGORIA,UTIL</v>
      </c>
      <c r="C2302" s="141" t="s">
        <v>25314</v>
      </c>
      <c r="D2302" s="141" t="s">
        <v>25315</v>
      </c>
      <c r="E2302" s="141" t="s">
        <v>25358</v>
      </c>
      <c r="I2302" s="141" t="s">
        <v>4524</v>
      </c>
      <c r="J2302" s="649">
        <v>24.03</v>
      </c>
    </row>
    <row r="2303" spans="1:10" hidden="1">
      <c r="A2303" s="141" t="s">
        <v>25360</v>
      </c>
      <c r="B2303" s="141" t="str">
        <f t="shared" si="35"/>
        <v>ESCAVACAO,CARGA E TRANSPORTE DE MATERIAL DE 1ªCATEGORIA,UTILIZANDO MOTO-ESCAVO-TRANSPORTADOR,TRATOR(PUSHER) E MOTONIVELAESCAVACAO,CARGA E TRANSPORTE DE MATERIAL DE 1ªCATEGORIA,UTILDORA,ADMITINDO UMA DISTANCIA MEDIA DE TRANSPORTE DE 850,00MESCAVACAO,CARGA E TRANSPORTE DE MATERIAL DE 1ªCATEGORIA,UTIL</v>
      </c>
      <c r="C2303" s="141" t="s">
        <v>25314</v>
      </c>
      <c r="D2303" s="141" t="s">
        <v>25315</v>
      </c>
      <c r="E2303" s="141" t="s">
        <v>25361</v>
      </c>
      <c r="I2303" s="141" t="s">
        <v>4524</v>
      </c>
      <c r="J2303" s="649">
        <v>25.49</v>
      </c>
    </row>
    <row r="2304" spans="1:10" hidden="1">
      <c r="A2304" s="141" t="s">
        <v>25362</v>
      </c>
      <c r="B2304" s="141" t="str">
        <f t="shared" si="35"/>
        <v>ESCAVACAO,CARGA E TRANSPORTE DE MATERIAL DE 1ªCATEGORIA,UTILIZANDO MOTO-ESCAVO-TRANSPORTADOR,TRATOR(PUSHER) E MOTONIVELAESCAVACAO,CARGA E TRANSPORTE DE MATERIAL DE 1ªCATEGORIA,UTILDORA,ADMITINDO UMA DISTANCIA MEDIA DE TRANSPORTE DE 850,00MESCAVACAO,CARGA E TRANSPORTE DE MATERIAL DE 1ªCATEGORIA,UTIL</v>
      </c>
      <c r="C2304" s="141" t="s">
        <v>25314</v>
      </c>
      <c r="D2304" s="141" t="s">
        <v>25315</v>
      </c>
      <c r="E2304" s="141" t="s">
        <v>25361</v>
      </c>
      <c r="I2304" s="141" t="s">
        <v>4524</v>
      </c>
      <c r="J2304" s="649">
        <v>25.24</v>
      </c>
    </row>
    <row r="2305" spans="1:10" hidden="1">
      <c r="A2305" s="141" t="s">
        <v>25363</v>
      </c>
      <c r="B2305" s="141" t="str">
        <f t="shared" si="35"/>
        <v>ESCAVACAO,CARGA E TRANSPORTE DE MATERIAL DE 1ªCATEGORIA,UTILIZANDO MOTO-ESCAVO-TRANSPORTADOR,TRATOR(PUSHER) E MOTONIVELAESCAVACAO,CARGA E TRANSPORTE DE MATERIAL DE 1ªCATEGORIA,UTILDORA,ADMITINDO UMA DISTANCIA MEDIA DE TRANSPORTE DE 900,00MESCAVACAO,CARGA E TRANSPORTE DE MATERIAL DE 1ªCATEGORIA,UTIL</v>
      </c>
      <c r="C2305" s="141" t="s">
        <v>25314</v>
      </c>
      <c r="D2305" s="141" t="s">
        <v>25315</v>
      </c>
      <c r="E2305" s="141" t="s">
        <v>25364</v>
      </c>
      <c r="I2305" s="141" t="s">
        <v>4524</v>
      </c>
      <c r="J2305" s="649">
        <v>26.5</v>
      </c>
    </row>
    <row r="2306" spans="1:10" hidden="1">
      <c r="A2306" s="141" t="s">
        <v>25365</v>
      </c>
      <c r="B2306" s="141" t="str">
        <f t="shared" si="35"/>
        <v>ESCAVACAO,CARGA E TRANSPORTE DE MATERIAL DE 1ªCATEGORIA,UTILIZANDO MOTO-ESCAVO-TRANSPORTADOR,TRATOR(PUSHER) E MOTONIVELAESCAVACAO,CARGA E TRANSPORTE DE MATERIAL DE 1ªCATEGORIA,UTILDORA,ADMITINDO UMA DISTANCIA MEDIA DE TRANSPORTE DE 900,00MESCAVACAO,CARGA E TRANSPORTE DE MATERIAL DE 1ªCATEGORIA,UTIL</v>
      </c>
      <c r="C2306" s="141" t="s">
        <v>25314</v>
      </c>
      <c r="D2306" s="141" t="s">
        <v>25315</v>
      </c>
      <c r="E2306" s="141" t="s">
        <v>25364</v>
      </c>
      <c r="I2306" s="141" t="s">
        <v>4524</v>
      </c>
      <c r="J2306" s="649">
        <v>26.24</v>
      </c>
    </row>
    <row r="2307" spans="1:10" hidden="1">
      <c r="A2307" s="141" t="s">
        <v>25366</v>
      </c>
      <c r="B2307" s="141" t="str">
        <f t="shared" ref="B2307:B2370" si="36">C2307&amp;D2307&amp;C2307&amp;E2307&amp;F2307&amp;G2307&amp;H2307&amp;C2307</f>
        <v>ESCAVACAO,CARGA E TRANSPORTE DE MATERIAL DE 1ªCATEGORIA,UTILIZANDO MOTO-ESCAVO-TRANSPORTADOR,TRATOR(PUSHER) E MOTONIVELAESCAVACAO,CARGA E TRANSPORTE DE MATERIAL DE 1ªCATEGORIA,UTILDORA,ADMITINDO UMA DISTANCIA MEDIA DE TRANSPORTE DE 950,00MESCAVACAO,CARGA E TRANSPORTE DE MATERIAL DE 1ªCATEGORIA,UTIL</v>
      </c>
      <c r="C2307" s="141" t="s">
        <v>25314</v>
      </c>
      <c r="D2307" s="141" t="s">
        <v>25315</v>
      </c>
      <c r="E2307" s="141" t="s">
        <v>25367</v>
      </c>
      <c r="I2307" s="141" t="s">
        <v>4524</v>
      </c>
      <c r="J2307" s="649">
        <v>27.59</v>
      </c>
    </row>
    <row r="2308" spans="1:10" hidden="1">
      <c r="A2308" s="141" t="s">
        <v>25368</v>
      </c>
      <c r="B2308" s="141" t="str">
        <f t="shared" si="36"/>
        <v>ESCAVACAO,CARGA E TRANSPORTE DE MATERIAL DE 1ªCATEGORIA,UTILIZANDO MOTO-ESCAVO-TRANSPORTADOR,TRATOR(PUSHER) E MOTONIVELAESCAVACAO,CARGA E TRANSPORTE DE MATERIAL DE 1ªCATEGORIA,UTILDORA,ADMITINDO UMA DISTANCIA MEDIA DE TRANSPORTE DE 950,00MESCAVACAO,CARGA E TRANSPORTE DE MATERIAL DE 1ªCATEGORIA,UTIL</v>
      </c>
      <c r="C2308" s="141" t="s">
        <v>25314</v>
      </c>
      <c r="D2308" s="141" t="s">
        <v>25315</v>
      </c>
      <c r="E2308" s="141" t="s">
        <v>25367</v>
      </c>
      <c r="I2308" s="141" t="s">
        <v>4524</v>
      </c>
      <c r="J2308" s="649">
        <v>27.31</v>
      </c>
    </row>
    <row r="2309" spans="1:10" hidden="1">
      <c r="A2309" s="141" t="s">
        <v>25369</v>
      </c>
      <c r="B2309" s="141" t="str">
        <f t="shared" si="36"/>
        <v>ESCAVACAO,CARGA E TRANSPORTE DE MATERIAL DE 1ªCATEGORIA,UTILIZANDO MOTO-ESCAVO-TRANSPORTADOR,TRATOR(PUSHER) E MOTONIVELAESCAVACAO,CARGA E TRANSPORTE DE MATERIAL DE 1ªCATEGORIA,UTILDORA,ADMITINDO UMA DISTANCIA MEDIA DE TRANSPORTE DE 1000,00MESCAVACAO,CARGA E TRANSPORTE DE MATERIAL DE 1ªCATEGORIA,UTIL</v>
      </c>
      <c r="C2309" s="141" t="s">
        <v>25314</v>
      </c>
      <c r="D2309" s="141" t="s">
        <v>25315</v>
      </c>
      <c r="E2309" s="141" t="s">
        <v>25370</v>
      </c>
      <c r="I2309" s="141" t="s">
        <v>4524</v>
      </c>
      <c r="J2309" s="649">
        <v>29.18</v>
      </c>
    </row>
    <row r="2310" spans="1:10" hidden="1">
      <c r="A2310" s="141" t="s">
        <v>25371</v>
      </c>
      <c r="B2310" s="141" t="str">
        <f t="shared" si="36"/>
        <v>ESCAVACAO,CARGA E TRANSPORTE DE MATERIAL DE 1ªCATEGORIA,UTILIZANDO MOTO-ESCAVO-TRANSPORTADOR,TRATOR(PUSHER) E MOTONIVELAESCAVACAO,CARGA E TRANSPORTE DE MATERIAL DE 1ªCATEGORIA,UTILDORA,ADMITINDO UMA DISTANCIA MEDIA DE TRANSPORTE DE 1000,00MESCAVACAO,CARGA E TRANSPORTE DE MATERIAL DE 1ªCATEGORIA,UTIL</v>
      </c>
      <c r="C2310" s="141" t="s">
        <v>25314</v>
      </c>
      <c r="D2310" s="141" t="s">
        <v>25315</v>
      </c>
      <c r="E2310" s="141" t="s">
        <v>25370</v>
      </c>
      <c r="I2310" s="141" t="s">
        <v>4524</v>
      </c>
      <c r="J2310" s="649">
        <v>28.9</v>
      </c>
    </row>
    <row r="2311" spans="1:10" hidden="1">
      <c r="A2311" s="141" t="s">
        <v>25372</v>
      </c>
      <c r="B2311" s="141" t="str">
        <f t="shared" si="36"/>
        <v>ESCAVACAO,CARGA E TRANSPORTE DE MATERIAL DE 1ªCATEGORIA,UTILIZANDO MOTO-ESCAVO-TRANSPORTADOR,TRATOR(PUSHER) E MOTONIVELAESCAVACAO,CARGA E TRANSPORTE DE MATERIAL DE 1ªCATEGORIA,UTILDORA,ADMITINDO UMA DISTANCIA MEDIA DE TRANSPORTE DE 1050,00MESCAVACAO,CARGA E TRANSPORTE DE MATERIAL DE 1ªCATEGORIA,UTIL</v>
      </c>
      <c r="C2311" s="141" t="s">
        <v>25314</v>
      </c>
      <c r="D2311" s="141" t="s">
        <v>25315</v>
      </c>
      <c r="E2311" s="141" t="s">
        <v>25373</v>
      </c>
      <c r="I2311" s="141" t="s">
        <v>4524</v>
      </c>
      <c r="J2311" s="649">
        <v>30.05</v>
      </c>
    </row>
    <row r="2312" spans="1:10" hidden="1">
      <c r="A2312" s="141" t="s">
        <v>25374</v>
      </c>
      <c r="B2312" s="141" t="str">
        <f t="shared" si="36"/>
        <v>ESCAVACAO,CARGA E TRANSPORTE DE MATERIAL DE 1ªCATEGORIA,UTILIZANDO MOTO-ESCAVO-TRANSPORTADOR,TRATOR(PUSHER) E MOTONIVELAESCAVACAO,CARGA E TRANSPORTE DE MATERIAL DE 1ªCATEGORIA,UTILDORA,ADMITINDO UMA DISTANCIA MEDIA DE TRANSPORTE DE 1050,00MESCAVACAO,CARGA E TRANSPORTE DE MATERIAL DE 1ªCATEGORIA,UTIL</v>
      </c>
      <c r="C2312" s="141" t="s">
        <v>25314</v>
      </c>
      <c r="D2312" s="141" t="s">
        <v>25315</v>
      </c>
      <c r="E2312" s="141" t="s">
        <v>25373</v>
      </c>
      <c r="I2312" s="141" t="s">
        <v>4524</v>
      </c>
      <c r="J2312" s="649">
        <v>29.76</v>
      </c>
    </row>
    <row r="2313" spans="1:10" hidden="1">
      <c r="A2313" s="141" t="s">
        <v>25375</v>
      </c>
      <c r="B2313" s="141" t="str">
        <f t="shared" si="36"/>
        <v>ESCAVACAO,CARGA E TRANSPORTE DE MATERIAL DE 1ªCATEGORIA,UTILIZANDO MOTO-ESCAVO-TRANSPORTADOR,TRATOR(PUSHER) E MOTONIVELAESCAVACAO,CARGA E TRANSPORTE DE MATERIAL DE 1ªCATEGORIA,UTILDORA,ADMITINDO UMA DISTANCIA MEDIA DE TRANSPORTE DE 1100,00MESCAVACAO,CARGA E TRANSPORTE DE MATERIAL DE 1ªCATEGORIA,UTIL</v>
      </c>
      <c r="C2313" s="141" t="s">
        <v>25314</v>
      </c>
      <c r="D2313" s="141" t="s">
        <v>25315</v>
      </c>
      <c r="E2313" s="141" t="s">
        <v>25376</v>
      </c>
      <c r="I2313" s="141" t="s">
        <v>4524</v>
      </c>
      <c r="J2313" s="649">
        <v>31.46</v>
      </c>
    </row>
    <row r="2314" spans="1:10" hidden="1">
      <c r="A2314" s="141" t="s">
        <v>25377</v>
      </c>
      <c r="B2314" s="141" t="str">
        <f t="shared" si="36"/>
        <v>ESCAVACAO,CARGA E TRANSPORTE DE MATERIAL DE 1ªCATEGORIA,UTILIZANDO MOTO-ESCAVO-TRANSPORTADOR,TRATOR(PUSHER) E MOTONIVELAESCAVACAO,CARGA E TRANSPORTE DE MATERIAL DE 1ªCATEGORIA,UTILDORA,ADMITINDO UMA DISTANCIA MEDIA DE TRANSPORTE DE 1100,00MESCAVACAO,CARGA E TRANSPORTE DE MATERIAL DE 1ªCATEGORIA,UTIL</v>
      </c>
      <c r="C2314" s="141" t="s">
        <v>25314</v>
      </c>
      <c r="D2314" s="141" t="s">
        <v>25315</v>
      </c>
      <c r="E2314" s="141" t="s">
        <v>25376</v>
      </c>
      <c r="I2314" s="141" t="s">
        <v>4524</v>
      </c>
      <c r="J2314" s="649">
        <v>31.16</v>
      </c>
    </row>
    <row r="2315" spans="1:10" hidden="1">
      <c r="A2315" s="141" t="s">
        <v>25378</v>
      </c>
      <c r="B2315" s="141" t="str">
        <f t="shared" si="36"/>
        <v>ESCAVACAO,CARGA E TRANSPORTE DE MATERIAL DE 1ªCATEGORIA,UTILIZANDO MOTO-ESCAVO-TRANSPORTADOR,TRATOR(PUSHER) E MOTONIVELAESCAVACAO,CARGA E TRANSPORTE DE MATERIAL DE 1ªCATEGORIA,UTILDORA,ADMITINDO UMA DISTANCIA MEDIA DE TRANSPORTE DE 1150,00MESCAVACAO,CARGA E TRANSPORTE DE MATERIAL DE 1ªCATEGORIA,UTIL</v>
      </c>
      <c r="C2315" s="141" t="s">
        <v>25314</v>
      </c>
      <c r="D2315" s="141" t="s">
        <v>25315</v>
      </c>
      <c r="E2315" s="141" t="s">
        <v>25379</v>
      </c>
      <c r="I2315" s="141" t="s">
        <v>4524</v>
      </c>
      <c r="J2315" s="649">
        <v>32.479999999999997</v>
      </c>
    </row>
    <row r="2316" spans="1:10" hidden="1">
      <c r="A2316" s="141" t="s">
        <v>25380</v>
      </c>
      <c r="B2316" s="141" t="str">
        <f t="shared" si="36"/>
        <v>ESCAVACAO,CARGA E TRANSPORTE DE MATERIAL DE 1ªCATEGORIA,UTILIZANDO MOTO-ESCAVO-TRANSPORTADOR,TRATOR(PUSHER) E MOTONIVELAESCAVACAO,CARGA E TRANSPORTE DE MATERIAL DE 1ªCATEGORIA,UTILDORA,ADMITINDO UMA DISTANCIA MEDIA DE TRANSPORTE DE 1150,00MESCAVACAO,CARGA E TRANSPORTE DE MATERIAL DE 1ªCATEGORIA,UTIL</v>
      </c>
      <c r="C2316" s="141" t="s">
        <v>25314</v>
      </c>
      <c r="D2316" s="141" t="s">
        <v>25315</v>
      </c>
      <c r="E2316" s="141" t="s">
        <v>25379</v>
      </c>
      <c r="I2316" s="141" t="s">
        <v>4524</v>
      </c>
      <c r="J2316" s="649">
        <v>32.159999999999997</v>
      </c>
    </row>
    <row r="2317" spans="1:10" hidden="1">
      <c r="A2317" s="141" t="s">
        <v>25381</v>
      </c>
      <c r="B2317" s="141" t="str">
        <f t="shared" si="36"/>
        <v>ESCAVACAO,CARGA E TRANSPORTE DE MATERIAL DE 1ªCATEGORIA,UTILIZANDO MOTO-ESCAVO-TRANSPORTADOR,TRATOR(PUSHER) E MOTONIVELAESCAVACAO,CARGA E TRANSPORTE DE MATERIAL DE 1ªCATEGORIA,UTILDORA,ADMITINDO UMA DISTANCIA MEDIA DE TRANSPORTE DE 1200,00MESCAVACAO,CARGA E TRANSPORTE DE MATERIAL DE 1ªCATEGORIA,UTIL</v>
      </c>
      <c r="C2317" s="141" t="s">
        <v>25314</v>
      </c>
      <c r="D2317" s="141" t="s">
        <v>25315</v>
      </c>
      <c r="E2317" s="141" t="s">
        <v>25382</v>
      </c>
      <c r="I2317" s="141" t="s">
        <v>4524</v>
      </c>
      <c r="J2317" s="649">
        <v>34.130000000000003</v>
      </c>
    </row>
    <row r="2318" spans="1:10" hidden="1">
      <c r="A2318" s="141" t="s">
        <v>25383</v>
      </c>
      <c r="B2318" s="141" t="str">
        <f t="shared" si="36"/>
        <v>ESCAVACAO,CARGA E TRANSPORTE DE MATERIAL DE 1ªCATEGORIA,UTILIZANDO MOTO-ESCAVO-TRANSPORTADOR,TRATOR(PUSHER) E MOTONIVELAESCAVACAO,CARGA E TRANSPORTE DE MATERIAL DE 1ªCATEGORIA,UTILDORA,ADMITINDO UMA DISTANCIA MEDIA DE TRANSPORTE DE 1200,00MESCAVACAO,CARGA E TRANSPORTE DE MATERIAL DE 1ªCATEGORIA,UTIL</v>
      </c>
      <c r="C2318" s="141" t="s">
        <v>25314</v>
      </c>
      <c r="D2318" s="141" t="s">
        <v>25315</v>
      </c>
      <c r="E2318" s="141" t="s">
        <v>25382</v>
      </c>
      <c r="I2318" s="141" t="s">
        <v>4524</v>
      </c>
      <c r="J2318" s="649">
        <v>33.799999999999997</v>
      </c>
    </row>
    <row r="2319" spans="1:10" hidden="1">
      <c r="A2319" s="141" t="s">
        <v>25384</v>
      </c>
      <c r="B2319" s="141" t="str">
        <f t="shared" si="36"/>
        <v>ESCAVACAO,CARGA E TRANSPORTE DE MATERIAL DE 2ªCATEGORIA,UTILIZANDO MOTO-ESCAVO-TRANSPORTADOR,TRATOR(PUSHER),MOTONIVELADOESCAVACAO,CARGA E TRANSPORTE DE MATERIAL DE 2ªCATEGORIA,UTILRA E TRATOR COM ESCARIFICADOR,ADMITINDO UMA DISTANCIA MEDIADE TRANSPORTE DE 100,00MESCAVACAO,CARGA E TRANSPORTE DE MATERIAL DE 2ªCATEGORIA,UTIL</v>
      </c>
      <c r="C2319" s="141" t="s">
        <v>25385</v>
      </c>
      <c r="D2319" s="141" t="s">
        <v>25386</v>
      </c>
      <c r="E2319" s="141" t="s">
        <v>25387</v>
      </c>
      <c r="F2319" s="141" t="s">
        <v>25388</v>
      </c>
      <c r="I2319" s="141" t="s">
        <v>4524</v>
      </c>
      <c r="J2319" s="649">
        <v>15.15</v>
      </c>
    </row>
    <row r="2320" spans="1:10" hidden="1">
      <c r="A2320" s="141" t="s">
        <v>25389</v>
      </c>
      <c r="B2320" s="141" t="str">
        <f t="shared" si="36"/>
        <v>ESCAVACAO,CARGA E TRANSPORTE DE MATERIAL DE 2ªCATEGORIA,UTILIZANDO MOTO-ESCAVO-TRANSPORTADOR,TRATOR(PUSHER),MOTONIVELADOESCAVACAO,CARGA E TRANSPORTE DE MATERIAL DE 2ªCATEGORIA,UTILRA E TRATOR COM ESCARIFICADOR,ADMITINDO UMA DISTANCIA MEDIADE TRANSPORTE DE 100,00MESCAVACAO,CARGA E TRANSPORTE DE MATERIAL DE 2ªCATEGORIA,UTIL</v>
      </c>
      <c r="C2320" s="141" t="s">
        <v>25385</v>
      </c>
      <c r="D2320" s="141" t="s">
        <v>25386</v>
      </c>
      <c r="E2320" s="141" t="s">
        <v>25387</v>
      </c>
      <c r="F2320" s="141" t="s">
        <v>25388</v>
      </c>
      <c r="I2320" s="141" t="s">
        <v>4524</v>
      </c>
      <c r="J2320" s="649">
        <v>15.04</v>
      </c>
    </row>
    <row r="2321" spans="1:10" hidden="1">
      <c r="A2321" s="141" t="s">
        <v>25390</v>
      </c>
      <c r="B2321" s="141" t="str">
        <f t="shared" si="36"/>
        <v>ESCAVACAO,CARGA E TRANSPORTE DE MATERIAL DE 2ªCATEGORIA,UTILIZANDO MOTO-ESCAVO-TRANSPORTADOR,TRATOR(PUSHER),MOTONIVELADOESCAVACAO,CARGA E TRANSPORTE DE MATERIAL DE 2ªCATEGORIA,UTILRA E TRATOR COM ESCARIFICADOR,ADMITINDO UMA DISTANCIA MEDIADE TRANSPORTE DE 150,00MESCAVACAO,CARGA E TRANSPORTE DE MATERIAL DE 2ªCATEGORIA,UTIL</v>
      </c>
      <c r="C2321" s="141" t="s">
        <v>25385</v>
      </c>
      <c r="D2321" s="141" t="s">
        <v>25386</v>
      </c>
      <c r="E2321" s="141" t="s">
        <v>25387</v>
      </c>
      <c r="F2321" s="141" t="s">
        <v>25391</v>
      </c>
      <c r="I2321" s="141" t="s">
        <v>4524</v>
      </c>
      <c r="J2321" s="649">
        <v>17.47</v>
      </c>
    </row>
    <row r="2322" spans="1:10" hidden="1">
      <c r="A2322" s="141" t="s">
        <v>25392</v>
      </c>
      <c r="B2322" s="141" t="str">
        <f t="shared" si="36"/>
        <v>ESCAVACAO,CARGA E TRANSPORTE DE MATERIAL DE 2ªCATEGORIA,UTILIZANDO MOTO-ESCAVO-TRANSPORTADOR,TRATOR(PUSHER),MOTONIVELADOESCAVACAO,CARGA E TRANSPORTE DE MATERIAL DE 2ªCATEGORIA,UTILRA E TRATOR COM ESCARIFICADOR,ADMITINDO UMA DISTANCIA MEDIADE TRANSPORTE DE 150,00MESCAVACAO,CARGA E TRANSPORTE DE MATERIAL DE 2ªCATEGORIA,UTIL</v>
      </c>
      <c r="C2322" s="141" t="s">
        <v>25385</v>
      </c>
      <c r="D2322" s="141" t="s">
        <v>25386</v>
      </c>
      <c r="E2322" s="141" t="s">
        <v>25387</v>
      </c>
      <c r="F2322" s="141" t="s">
        <v>25391</v>
      </c>
      <c r="I2322" s="141" t="s">
        <v>4524</v>
      </c>
      <c r="J2322" s="649">
        <v>17.350000000000001</v>
      </c>
    </row>
    <row r="2323" spans="1:10" hidden="1">
      <c r="A2323" s="141" t="s">
        <v>25393</v>
      </c>
      <c r="B2323" s="141" t="str">
        <f t="shared" si="36"/>
        <v>ESCAVACAO,CARGA E TRANSPORTE DE MATERIAL DE 2ªCATEGORIA,UTILIZANDO MOTO-ESCAVO-TRANSPORTADOR,TRATOR(PUSHER),MOTONIVELADOESCAVACAO,CARGA E TRANSPORTE DE MATERIAL DE 2ªCATEGORIA,UTILRA E TRATOR COM ESCARIFICADOR,ADMITINDO UMA DISTANCIA MEDIADE TRANSPORTE DE 200,00MESCAVACAO,CARGA E TRANSPORTE DE MATERIAL DE 2ªCATEGORIA,UTIL</v>
      </c>
      <c r="C2323" s="141" t="s">
        <v>25385</v>
      </c>
      <c r="D2323" s="141" t="s">
        <v>25386</v>
      </c>
      <c r="E2323" s="141" t="s">
        <v>25387</v>
      </c>
      <c r="F2323" s="141" t="s">
        <v>25394</v>
      </c>
      <c r="I2323" s="141" t="s">
        <v>4524</v>
      </c>
      <c r="J2323" s="649">
        <v>19.89</v>
      </c>
    </row>
    <row r="2324" spans="1:10" hidden="1">
      <c r="A2324" s="141" t="s">
        <v>25395</v>
      </c>
      <c r="B2324" s="141" t="str">
        <f t="shared" si="36"/>
        <v>ESCAVACAO,CARGA E TRANSPORTE DE MATERIAL DE 2ªCATEGORIA,UTILIZANDO MOTO-ESCAVO-TRANSPORTADOR,TRATOR(PUSHER),MOTONIVELADOESCAVACAO,CARGA E TRANSPORTE DE MATERIAL DE 2ªCATEGORIA,UTILRA E TRATOR COM ESCARIFICADOR,ADMITINDO UMA DISTANCIA MEDIADE TRANSPORTE DE 200,00MESCAVACAO,CARGA E TRANSPORTE DE MATERIAL DE 2ªCATEGORIA,UTIL</v>
      </c>
      <c r="C2324" s="141" t="s">
        <v>25385</v>
      </c>
      <c r="D2324" s="141" t="s">
        <v>25386</v>
      </c>
      <c r="E2324" s="141" t="s">
        <v>25387</v>
      </c>
      <c r="F2324" s="141" t="s">
        <v>25394</v>
      </c>
      <c r="I2324" s="141" t="s">
        <v>4524</v>
      </c>
      <c r="J2324" s="649">
        <v>19.75</v>
      </c>
    </row>
    <row r="2325" spans="1:10" hidden="1">
      <c r="A2325" s="141" t="s">
        <v>25396</v>
      </c>
      <c r="B2325" s="141" t="str">
        <f t="shared" si="36"/>
        <v>ESCAVACAO,CARGA E TRANSPORTE DE MATERIAL DE 2ªCATEGORIA,UTILIZANDO MOTO-ESCAVO-TRANSPORTADOR,TRATOR(PUSHER),MOTONIVELADOESCAVACAO,CARGA E TRANSPORTE DE MATERIAL DE 2ªCATEGORIA,UTILRA E TRATOR COM ESCARIFICADOR,ADMITINDO UMA DISTANCIA MEDIADE TRANSPORTE DE 250,00MESCAVACAO,CARGA E TRANSPORTE DE MATERIAL DE 2ªCATEGORIA,UTIL</v>
      </c>
      <c r="C2325" s="141" t="s">
        <v>25385</v>
      </c>
      <c r="D2325" s="141" t="s">
        <v>25386</v>
      </c>
      <c r="E2325" s="141" t="s">
        <v>25387</v>
      </c>
      <c r="F2325" s="141" t="s">
        <v>25397</v>
      </c>
      <c r="I2325" s="141" t="s">
        <v>4524</v>
      </c>
      <c r="J2325" s="649">
        <v>22.16</v>
      </c>
    </row>
    <row r="2326" spans="1:10" hidden="1">
      <c r="A2326" s="141" t="s">
        <v>25398</v>
      </c>
      <c r="B2326" s="141" t="str">
        <f t="shared" si="36"/>
        <v>ESCAVACAO,CARGA E TRANSPORTE DE MATERIAL DE 2ªCATEGORIA,UTILIZANDO MOTO-ESCAVO-TRANSPORTADOR,TRATOR(PUSHER),MOTONIVELADOESCAVACAO,CARGA E TRANSPORTE DE MATERIAL DE 2ªCATEGORIA,UTILRA E TRATOR COM ESCARIFICADOR,ADMITINDO UMA DISTANCIA MEDIADE TRANSPORTE DE 250,00MESCAVACAO,CARGA E TRANSPORTE DE MATERIAL DE 2ªCATEGORIA,UTIL</v>
      </c>
      <c r="C2326" s="141" t="s">
        <v>25385</v>
      </c>
      <c r="D2326" s="141" t="s">
        <v>25386</v>
      </c>
      <c r="E2326" s="141" t="s">
        <v>25387</v>
      </c>
      <c r="F2326" s="141" t="s">
        <v>25397</v>
      </c>
      <c r="I2326" s="141" t="s">
        <v>4524</v>
      </c>
      <c r="J2326" s="649">
        <v>22</v>
      </c>
    </row>
    <row r="2327" spans="1:10" hidden="1">
      <c r="A2327" s="141" t="s">
        <v>25399</v>
      </c>
      <c r="B2327" s="141" t="str">
        <f t="shared" si="36"/>
        <v>ESCAVACAO,CARGA E TRANSPORTE DE MATERIAL DE 2ªCATEGORIA,UTILIZANDO MOTO-ESCAVO-TRANSPORTADOR,TRATOR(PUSHER),MOTONIVELADOESCAVACAO,CARGA E TRANSPORTE DE MATERIAL DE 2ªCATEGORIA,UTILRA E TRATOR COM ESCARIFICADOR,ADMITINDO UMA DISTANCIA MEDIADE TRANSPORTE DE 300,00MESCAVACAO,CARGA E TRANSPORTE DE MATERIAL DE 2ªCATEGORIA,UTIL</v>
      </c>
      <c r="C2327" s="141" t="s">
        <v>25385</v>
      </c>
      <c r="D2327" s="141" t="s">
        <v>25386</v>
      </c>
      <c r="E2327" s="141" t="s">
        <v>25387</v>
      </c>
      <c r="F2327" s="141" t="s">
        <v>25400</v>
      </c>
      <c r="I2327" s="141" t="s">
        <v>4524</v>
      </c>
      <c r="J2327" s="649">
        <v>24.64</v>
      </c>
    </row>
    <row r="2328" spans="1:10" hidden="1">
      <c r="A2328" s="141" t="s">
        <v>25401</v>
      </c>
      <c r="B2328" s="141" t="str">
        <f t="shared" si="36"/>
        <v>ESCAVACAO,CARGA E TRANSPORTE DE MATERIAL DE 2ªCATEGORIA,UTILIZANDO MOTO-ESCAVO-TRANSPORTADOR,TRATOR(PUSHER),MOTONIVELADOESCAVACAO,CARGA E TRANSPORTE DE MATERIAL DE 2ªCATEGORIA,UTILRA E TRATOR COM ESCARIFICADOR,ADMITINDO UMA DISTANCIA MEDIADE TRANSPORTE DE 300,00MESCAVACAO,CARGA E TRANSPORTE DE MATERIAL DE 2ªCATEGORIA,UTIL</v>
      </c>
      <c r="C2328" s="141" t="s">
        <v>25385</v>
      </c>
      <c r="D2328" s="141" t="s">
        <v>25386</v>
      </c>
      <c r="E2328" s="141" t="s">
        <v>25387</v>
      </c>
      <c r="F2328" s="141" t="s">
        <v>25400</v>
      </c>
      <c r="I2328" s="141" t="s">
        <v>4524</v>
      </c>
      <c r="J2328" s="649">
        <v>24.47</v>
      </c>
    </row>
    <row r="2329" spans="1:10" hidden="1">
      <c r="A2329" s="141" t="s">
        <v>25402</v>
      </c>
      <c r="B2329" s="141" t="str">
        <f t="shared" si="36"/>
        <v>ESCAVACAO,CARGA E TRANSPORTE DE MATERIAL DE 2ªCATEGORIA,UTILIZANDO MOTO-ESCAVO-TRANSPORTADOR,TRATOR(PUSHER),MOTONIVELADOESCAVACAO,CARGA E TRANSPORTE DE MATERIAL DE 2ªCATEGORIA,UTILRA E TRATOR COM ESCARIFICADOR,ADMITINDO UMA DISTANCIA MEDIADE TRANSPORTE DE 350,00MESCAVACAO,CARGA E TRANSPORTE DE MATERIAL DE 2ªCATEGORIA,UTIL</v>
      </c>
      <c r="C2329" s="141" t="s">
        <v>25385</v>
      </c>
      <c r="D2329" s="141" t="s">
        <v>25386</v>
      </c>
      <c r="E2329" s="141" t="s">
        <v>25387</v>
      </c>
      <c r="F2329" s="141" t="s">
        <v>25403</v>
      </c>
      <c r="I2329" s="141" t="s">
        <v>4524</v>
      </c>
      <c r="J2329" s="649">
        <v>26.85</v>
      </c>
    </row>
    <row r="2330" spans="1:10" hidden="1">
      <c r="A2330" s="141" t="s">
        <v>25404</v>
      </c>
      <c r="B2330" s="141" t="str">
        <f t="shared" si="36"/>
        <v>ESCAVACAO,CARGA E TRANSPORTE DE MATERIAL DE 2ªCATEGORIA,UTILIZANDO MOTO-ESCAVO-TRANSPORTADOR,TRATOR(PUSHER),MOTONIVELADOESCAVACAO,CARGA E TRANSPORTE DE MATERIAL DE 2ªCATEGORIA,UTILRA E TRATOR COM ESCARIFICADOR,ADMITINDO UMA DISTANCIA MEDIADE TRANSPORTE DE 350,00MESCAVACAO,CARGA E TRANSPORTE DE MATERIAL DE 2ªCATEGORIA,UTIL</v>
      </c>
      <c r="C2330" s="141" t="s">
        <v>25385</v>
      </c>
      <c r="D2330" s="141" t="s">
        <v>25386</v>
      </c>
      <c r="E2330" s="141" t="s">
        <v>25387</v>
      </c>
      <c r="F2330" s="141" t="s">
        <v>25403</v>
      </c>
      <c r="I2330" s="141" t="s">
        <v>4524</v>
      </c>
      <c r="J2330" s="649">
        <v>26.66</v>
      </c>
    </row>
    <row r="2331" spans="1:10" hidden="1">
      <c r="A2331" s="141" t="s">
        <v>25405</v>
      </c>
      <c r="B2331" s="141" t="str">
        <f t="shared" si="36"/>
        <v>ESCAVACAO,CARGA E TRANSPORTE DE MATERIAL DE 2ªCATEGORIA,UTILIZANDO MOTO-ESCAVO-TRANSPORTADOR,TRATOR(PUSHER),MOTONIVELADOESCAVACAO,CARGA E TRANSPORTE DE MATERIAL DE 2ªCATEGORIA,UTILRA E TARTOR COM ESCARIFICADOR,ADMITINDO UMA DISTANCIA MEDIADE TRANSPORTE DE 400,00MESCAVACAO,CARGA E TRANSPORTE DE MATERIAL DE 2ªCATEGORIA,UTIL</v>
      </c>
      <c r="C2331" s="141" t="s">
        <v>25385</v>
      </c>
      <c r="D2331" s="141" t="s">
        <v>25386</v>
      </c>
      <c r="E2331" s="141" t="s">
        <v>25406</v>
      </c>
      <c r="F2331" s="141" t="s">
        <v>25407</v>
      </c>
      <c r="I2331" s="141" t="s">
        <v>4524</v>
      </c>
      <c r="J2331" s="649">
        <v>29.22</v>
      </c>
    </row>
    <row r="2332" spans="1:10" hidden="1">
      <c r="A2332" s="141" t="s">
        <v>25408</v>
      </c>
      <c r="B2332" s="141" t="str">
        <f t="shared" si="36"/>
        <v>ESCAVACAO,CARGA E TRANSPORTE DE MATERIAL DE 2ªCATEGORIA,UTILIZANDO MOTO-ESCAVO-TRANSPORTADOR,TRATOR(PUSHER),MOTONIVELADOESCAVACAO,CARGA E TRANSPORTE DE MATERIAL DE 2ªCATEGORIA,UTILRA E TARTOR COM ESCARIFICADOR,ADMITINDO UMA DISTANCIA MEDIADE TRANSPORTE DE 400,00MESCAVACAO,CARGA E TRANSPORTE DE MATERIAL DE 2ªCATEGORIA,UTIL</v>
      </c>
      <c r="C2332" s="141" t="s">
        <v>25385</v>
      </c>
      <c r="D2332" s="141" t="s">
        <v>25386</v>
      </c>
      <c r="E2332" s="141" t="s">
        <v>25406</v>
      </c>
      <c r="F2332" s="141" t="s">
        <v>25407</v>
      </c>
      <c r="I2332" s="141" t="s">
        <v>4524</v>
      </c>
      <c r="J2332" s="649">
        <v>29.01</v>
      </c>
    </row>
    <row r="2333" spans="1:10" hidden="1">
      <c r="A2333" s="141" t="s">
        <v>25409</v>
      </c>
      <c r="B2333" s="141" t="str">
        <f t="shared" si="36"/>
        <v>ESCAVACAO,CARGA E TRANSPORTE DE MATERIAL DE 2ªCATEGORIA,UTILIZANDO MOTO-ESCAVO-TRANSPORTADOR,TRATOR(PUSHER),MOTONIVELADOESCAVACAO,CARGA E TRANSPORTE DE MATERIAL DE 2ªCATEGORIA,UTILRA E TRATOR COM ESCARIFICADOR,ADMITINDO UMA DISTANCIA MEDIADE TRANSPORTE DE 450,00MESCAVACAO,CARGA E TRANSPORTE DE MATERIAL DE 2ªCATEGORIA,UTIL</v>
      </c>
      <c r="C2333" s="141" t="s">
        <v>25385</v>
      </c>
      <c r="D2333" s="141" t="s">
        <v>25386</v>
      </c>
      <c r="E2333" s="141" t="s">
        <v>25387</v>
      </c>
      <c r="F2333" s="141" t="s">
        <v>25410</v>
      </c>
      <c r="I2333" s="141" t="s">
        <v>4524</v>
      </c>
      <c r="J2333" s="649">
        <v>31.75</v>
      </c>
    </row>
    <row r="2334" spans="1:10" hidden="1">
      <c r="A2334" s="141" t="s">
        <v>25411</v>
      </c>
      <c r="B2334" s="141" t="str">
        <f t="shared" si="36"/>
        <v>ESCAVACAO,CARGA E TRANSPORTE DE MATERIAL DE 2ªCATEGORIA,UTILIZANDO MOTO-ESCAVO-TRANSPORTADOR,TRATOR(PUSHER),MOTONIVELADOESCAVACAO,CARGA E TRANSPORTE DE MATERIAL DE 2ªCATEGORIA,UTILRA E TRATOR COM ESCARIFICADOR,ADMITINDO UMA DISTANCIA MEDIADE TRANSPORTE DE 450,00MESCAVACAO,CARGA E TRANSPORTE DE MATERIAL DE 2ªCATEGORIA,UTIL</v>
      </c>
      <c r="C2334" s="141" t="s">
        <v>25385</v>
      </c>
      <c r="D2334" s="141" t="s">
        <v>25386</v>
      </c>
      <c r="E2334" s="141" t="s">
        <v>25387</v>
      </c>
      <c r="F2334" s="141" t="s">
        <v>25410</v>
      </c>
      <c r="I2334" s="141" t="s">
        <v>4524</v>
      </c>
      <c r="J2334" s="649">
        <v>31.52</v>
      </c>
    </row>
    <row r="2335" spans="1:10" hidden="1">
      <c r="A2335" s="141" t="s">
        <v>25412</v>
      </c>
      <c r="B2335" s="141" t="str">
        <f t="shared" si="36"/>
        <v>ESCAVACAO,CARGA E TRANSPORTE DE MATERIAL DE 2ªCATEGORIA,UTILIZANDO MOTO-ESCAVO-TRANSPORTADOR,TRATOR(PUSHER),MOTONIVELADOESCAVACAO,CARGA E TRANSPORTE DE MATERIAL DE 2ªCATEGORIA,UTILRA E TRATOR COM ESCARIFICADOR,ADMITINDO UMA DISTANCIA MEDIADE TRANSPORTE DE 500,00MESCAVACAO,CARGA E TRANSPORTE DE MATERIAL DE 2ªCATEGORIA,UTIL</v>
      </c>
      <c r="C2335" s="141" t="s">
        <v>25385</v>
      </c>
      <c r="D2335" s="141" t="s">
        <v>25386</v>
      </c>
      <c r="E2335" s="141" t="s">
        <v>25387</v>
      </c>
      <c r="F2335" s="141" t="s">
        <v>25413</v>
      </c>
      <c r="I2335" s="141" t="s">
        <v>4524</v>
      </c>
      <c r="J2335" s="649">
        <v>34.049999999999997</v>
      </c>
    </row>
    <row r="2336" spans="1:10" hidden="1">
      <c r="A2336" s="141" t="s">
        <v>25414</v>
      </c>
      <c r="B2336" s="141" t="str">
        <f t="shared" si="36"/>
        <v>ESCAVACAO,CARGA E TRANSPORTE DE MATERIAL DE 2ªCATEGORIA,UTILIZANDO MOTO-ESCAVO-TRANSPORTADOR,TRATOR(PUSHER),MOTONIVELADOESCAVACAO,CARGA E TRANSPORTE DE MATERIAL DE 2ªCATEGORIA,UTILRA E TRATOR COM ESCARIFICADOR,ADMITINDO UMA DISTANCIA MEDIADE TRANSPORTE DE 500,00MESCAVACAO,CARGA E TRANSPORTE DE MATERIAL DE 2ªCATEGORIA,UTIL</v>
      </c>
      <c r="C2336" s="141" t="s">
        <v>25385</v>
      </c>
      <c r="D2336" s="141" t="s">
        <v>25386</v>
      </c>
      <c r="E2336" s="141" t="s">
        <v>25387</v>
      </c>
      <c r="F2336" s="141" t="s">
        <v>25413</v>
      </c>
      <c r="I2336" s="141" t="s">
        <v>4524</v>
      </c>
      <c r="J2336" s="649">
        <v>33.799999999999997</v>
      </c>
    </row>
    <row r="2337" spans="1:10" hidden="1">
      <c r="A2337" s="141" t="s">
        <v>25415</v>
      </c>
      <c r="B2337" s="141" t="str">
        <f t="shared" si="36"/>
        <v>ESCAVACAO,CARGA E TRANSPORTE DE MATERIAL DE 2ªCATEGORIA,UTILIZANDO MOTO-ESCAVO-TRANSPORTADOR,TRATOR(PUSHER),MOTONIVELADOESCAVACAO,CARGA E TRANSPORTE DE MATERIAL DE 2ªCATEGORIA,UTILRA E TRATOR COM ESCARIFICADOR,ADMITINDO UMA DISTANCIA MEDIADE TRANSPORTE DE 550,00MESCAVACAO,CARGA E TRANSPORTE DE MATERIAL DE 2ªCATEGORIA,UTIL</v>
      </c>
      <c r="C2337" s="141" t="s">
        <v>25385</v>
      </c>
      <c r="D2337" s="141" t="s">
        <v>25386</v>
      </c>
      <c r="E2337" s="141" t="s">
        <v>25387</v>
      </c>
      <c r="F2337" s="141" t="s">
        <v>25416</v>
      </c>
      <c r="I2337" s="141" t="s">
        <v>4524</v>
      </c>
      <c r="J2337" s="649">
        <v>36.299999999999997</v>
      </c>
    </row>
    <row r="2338" spans="1:10" hidden="1">
      <c r="A2338" s="141" t="s">
        <v>25417</v>
      </c>
      <c r="B2338" s="141" t="str">
        <f t="shared" si="36"/>
        <v>ESCAVACAO,CARGA E TRANSPORTE DE MATERIAL DE 2ªCATEGORIA,UTILIZANDO MOTO-ESCAVO-TRANSPORTADOR,TRATOR(PUSHER),MOTONIVELADOESCAVACAO,CARGA E TRANSPORTE DE MATERIAL DE 2ªCATEGORIA,UTILRA E TRATOR COM ESCARIFICADOR,ADMITINDO UMA DISTANCIA MEDIADE TRANSPORTE DE 550,00MESCAVACAO,CARGA E TRANSPORTE DE MATERIAL DE 2ªCATEGORIA,UTIL</v>
      </c>
      <c r="C2338" s="141" t="s">
        <v>25385</v>
      </c>
      <c r="D2338" s="141" t="s">
        <v>25386</v>
      </c>
      <c r="E2338" s="141" t="s">
        <v>25387</v>
      </c>
      <c r="F2338" s="141" t="s">
        <v>25416</v>
      </c>
      <c r="I2338" s="141" t="s">
        <v>4524</v>
      </c>
      <c r="J2338" s="649">
        <v>36.03</v>
      </c>
    </row>
    <row r="2339" spans="1:10" hidden="1">
      <c r="A2339" s="141" t="s">
        <v>25418</v>
      </c>
      <c r="B2339" s="141" t="str">
        <f t="shared" si="36"/>
        <v>ESCAVACAO,CARGA E TRANSPORTE DE MATERIAL DE 2ªCATEGORIA,UTILIZANDO MOTO-ESCAVO-TRAMSPORTADOR,TRATOR(PUSHER),MOTONIVELADOESCAVACAO,CARGA E TRANSPORTE DE MATERIAL DE 2ªCATEGORIA,UTILRA E TRATOR COM ESCARIFICADOR,ADMITINDO UMA DISTANCIA MEDIADE TRANSPORTE DE 600,00MESCAVACAO,CARGA E TRANSPORTE DE MATERIAL DE 2ªCATEGORIA,UTIL</v>
      </c>
      <c r="C2339" s="141" t="s">
        <v>25385</v>
      </c>
      <c r="D2339" s="141" t="s">
        <v>25419</v>
      </c>
      <c r="E2339" s="141" t="s">
        <v>25387</v>
      </c>
      <c r="F2339" s="141" t="s">
        <v>25420</v>
      </c>
      <c r="I2339" s="141" t="s">
        <v>4524</v>
      </c>
      <c r="J2339" s="649">
        <v>38.85</v>
      </c>
    </row>
    <row r="2340" spans="1:10" hidden="1">
      <c r="A2340" s="141" t="s">
        <v>25421</v>
      </c>
      <c r="B2340" s="141" t="str">
        <f t="shared" si="36"/>
        <v>ESCAVACAO,CARGA E TRANSPORTE DE MATERIAL DE 2ªCATEGORIA,UTILIZANDO MOTO-ESCAVO-TRAMSPORTADOR,TRATOR(PUSHER),MOTONIVELADOESCAVACAO,CARGA E TRANSPORTE DE MATERIAL DE 2ªCATEGORIA,UTILRA E TRATOR COM ESCARIFICADOR,ADMITINDO UMA DISTANCIA MEDIADE TRANSPORTE DE 600,00MESCAVACAO,CARGA E TRANSPORTE DE MATERIAL DE 2ªCATEGORIA,UTIL</v>
      </c>
      <c r="C2340" s="141" t="s">
        <v>25385</v>
      </c>
      <c r="D2340" s="141" t="s">
        <v>25419</v>
      </c>
      <c r="E2340" s="141" t="s">
        <v>25387</v>
      </c>
      <c r="F2340" s="141" t="s">
        <v>25420</v>
      </c>
      <c r="I2340" s="141" t="s">
        <v>4524</v>
      </c>
      <c r="J2340" s="649">
        <v>38.57</v>
      </c>
    </row>
    <row r="2341" spans="1:10" hidden="1">
      <c r="A2341" s="141" t="s">
        <v>25422</v>
      </c>
      <c r="B2341" s="141" t="str">
        <f t="shared" si="36"/>
        <v>ESCAVACAO,CARGA E TRANSPORTE DE MATERIAL DE 2ªCATEGORIA,UTILIZANDO MOTO-ESCAVO-TRANSPORTADOR,TRATOR(PUSHER),MOTONIVELADOESCAVACAO,CARGA E TRANSPORTE DE MATERIAL DE 2ªCATEGORIA,UTILRA E TRATOR COM ESCARIFICADOR,ADMITINDO UMA DISTANCIA MEDIADE TRANSPORTE DE 650,00MESCAVACAO,CARGA E TRANSPORTE DE MATERIAL DE 2ªCATEGORIA,UTIL</v>
      </c>
      <c r="C2341" s="141" t="s">
        <v>25385</v>
      </c>
      <c r="D2341" s="141" t="s">
        <v>25386</v>
      </c>
      <c r="E2341" s="141" t="s">
        <v>25387</v>
      </c>
      <c r="F2341" s="141" t="s">
        <v>25423</v>
      </c>
      <c r="I2341" s="141" t="s">
        <v>4524</v>
      </c>
      <c r="J2341" s="649">
        <v>41.28</v>
      </c>
    </row>
    <row r="2342" spans="1:10" hidden="1">
      <c r="A2342" s="141" t="s">
        <v>25424</v>
      </c>
      <c r="B2342" s="141" t="str">
        <f t="shared" si="36"/>
        <v>ESCAVACAO,CARGA E TRANSPORTE DE MATERIAL DE 2ªCATEGORIA,UTILIZANDO MOTO-ESCAVO-TRANSPORTADOR,TRATOR(PUSHER),MOTONIVELADOESCAVACAO,CARGA E TRANSPORTE DE MATERIAL DE 2ªCATEGORIA,UTILRA E TRATOR COM ESCARIFICADOR,ADMITINDO UMA DISTANCIA MEDIADE TRANSPORTE DE 650,00MESCAVACAO,CARGA E TRANSPORTE DE MATERIAL DE 2ªCATEGORIA,UTIL</v>
      </c>
      <c r="C2342" s="141" t="s">
        <v>25385</v>
      </c>
      <c r="D2342" s="141" t="s">
        <v>25386</v>
      </c>
      <c r="E2342" s="141" t="s">
        <v>25387</v>
      </c>
      <c r="F2342" s="141" t="s">
        <v>25423</v>
      </c>
      <c r="I2342" s="141" t="s">
        <v>4524</v>
      </c>
      <c r="J2342" s="649">
        <v>40.99</v>
      </c>
    </row>
    <row r="2343" spans="1:10" hidden="1">
      <c r="A2343" s="141" t="s">
        <v>25425</v>
      </c>
      <c r="B2343" s="141" t="str">
        <f t="shared" si="36"/>
        <v>ESCAVACAO,CARGA E TRANSPORTE DE MATERIAL DE 2ªCATEGORIA,UTILIZANDO MOTO-ESCAVO-TRANSPORTADOR,TRATOR(PUSHER),MOTONIVELADOESCAVACAO,CARGA E TRANSPORTE DE MATERIAL DE 2ªCATEGORIA,UTILRA E TRATOR COM ESCARIFICADOR,ADMITINDO UMA DISTANCIA MEDIADE TRANSPORTE DE 700,00MESCAVACAO,CARGA E TRANSPORTE DE MATERIAL DE 2ªCATEGORIA,UTIL</v>
      </c>
      <c r="C2343" s="141" t="s">
        <v>25385</v>
      </c>
      <c r="D2343" s="141" t="s">
        <v>25386</v>
      </c>
      <c r="E2343" s="141" t="s">
        <v>25387</v>
      </c>
      <c r="F2343" s="141" t="s">
        <v>25426</v>
      </c>
      <c r="I2343" s="141" t="s">
        <v>4524</v>
      </c>
      <c r="J2343" s="649">
        <v>43.45</v>
      </c>
    </row>
    <row r="2344" spans="1:10" hidden="1">
      <c r="A2344" s="141" t="s">
        <v>25427</v>
      </c>
      <c r="B2344" s="141" t="str">
        <f t="shared" si="36"/>
        <v>ESCAVACAO,CARGA E TRANSPORTE DE MATERIAL DE 2ªCATEGORIA,UTILIZANDO MOTO-ESCAVO-TRANSPORTADOR,TRATOR(PUSHER),MOTONIVELADOESCAVACAO,CARGA E TRANSPORTE DE MATERIAL DE 2ªCATEGORIA,UTILRA E TRATOR COM ESCARIFICADOR,ADMITINDO UMA DISTANCIA MEDIADE TRANSPORTE DE 700,00MESCAVACAO,CARGA E TRANSPORTE DE MATERIAL DE 2ªCATEGORIA,UTIL</v>
      </c>
      <c r="C2344" s="141" t="s">
        <v>25385</v>
      </c>
      <c r="D2344" s="141" t="s">
        <v>25386</v>
      </c>
      <c r="E2344" s="141" t="s">
        <v>25387</v>
      </c>
      <c r="F2344" s="141" t="s">
        <v>25426</v>
      </c>
      <c r="I2344" s="141" t="s">
        <v>4524</v>
      </c>
      <c r="J2344" s="649">
        <v>43.14</v>
      </c>
    </row>
    <row r="2345" spans="1:10" hidden="1">
      <c r="A2345" s="141" t="s">
        <v>25428</v>
      </c>
      <c r="B2345" s="141" t="str">
        <f t="shared" si="36"/>
        <v>ESCAVACAO,CARGA E TRANSPORTE DE MATERIAL DE 2ªCATEGORIA,UTILIZANDO MOTO-ESCAVO-TRANSPORTADOR,TRATOR(PUSHER),MOTONIVELADOESCAVACAO,CARGA E TRANSPORTE DE MATERIAL DE 2ªCATEGORIA,UTILRA E TRATOR COM ESCARIFICADOR,ADMITINDO UMA DISTANCIA MEDIADE TRANSPORTE DE 750,00MESCAVACAO,CARGA E TRANSPORTE DE MATERIAL DE 2ªCATEGORIA,UTIL</v>
      </c>
      <c r="C2345" s="141" t="s">
        <v>25385</v>
      </c>
      <c r="D2345" s="141" t="s">
        <v>25386</v>
      </c>
      <c r="E2345" s="141" t="s">
        <v>25387</v>
      </c>
      <c r="F2345" s="141" t="s">
        <v>25429</v>
      </c>
      <c r="I2345" s="141" t="s">
        <v>4524</v>
      </c>
      <c r="J2345" s="649">
        <v>45.87</v>
      </c>
    </row>
    <row r="2346" spans="1:10" hidden="1">
      <c r="A2346" s="141" t="s">
        <v>25430</v>
      </c>
      <c r="B2346" s="141" t="str">
        <f t="shared" si="36"/>
        <v>ESCAVACAO,CARGA E TRANSPORTE DE MATERIAL DE 2ªCATEGORIA,UTILIZANDO MOTO-ESCAVO-TRANSPORTADOR,TRATOR(PUSHER),MOTONIVELADOESCAVACAO,CARGA E TRANSPORTE DE MATERIAL DE 2ªCATEGORIA,UTILRA E TRATOR COM ESCARIFICADOR,ADMITINDO UMA DISTANCIA MEDIADE TRANSPORTE DE 750,00MESCAVACAO,CARGA E TRANSPORTE DE MATERIAL DE 2ªCATEGORIA,UTIL</v>
      </c>
      <c r="C2346" s="141" t="s">
        <v>25385</v>
      </c>
      <c r="D2346" s="141" t="s">
        <v>25386</v>
      </c>
      <c r="E2346" s="141" t="s">
        <v>25387</v>
      </c>
      <c r="F2346" s="141" t="s">
        <v>25429</v>
      </c>
      <c r="I2346" s="141" t="s">
        <v>4524</v>
      </c>
      <c r="J2346" s="649">
        <v>45.54</v>
      </c>
    </row>
    <row r="2347" spans="1:10" hidden="1">
      <c r="A2347" s="141" t="s">
        <v>25431</v>
      </c>
      <c r="B2347" s="141" t="str">
        <f t="shared" si="36"/>
        <v>ESCAVACAO,CARGA E TRANSPORTE DE MATERIAL DE 2ªCATEGORIA,UTILIZANDO MOTO-ESCAVO-TRANSPORTADOR,TRATOR(PUSHER),MOTONIVELADOESCAVACAO,CARGA E TRANSPORTE DE MATERIAL DE 2ªCATEGORIA,UTILRA E TRATOR COM ESCARIFICADOR,ADMITINDO UMA DISTANCIA MEDIADE TRANSPORTE DE 800,00MESCAVACAO,CARGA E TRANSPORTE DE MATERIAL DE 2ªCATEGORIA,UTIL</v>
      </c>
      <c r="C2347" s="141" t="s">
        <v>25385</v>
      </c>
      <c r="D2347" s="141" t="s">
        <v>25386</v>
      </c>
      <c r="E2347" s="141" t="s">
        <v>25387</v>
      </c>
      <c r="F2347" s="141" t="s">
        <v>25432</v>
      </c>
      <c r="I2347" s="141" t="s">
        <v>4524</v>
      </c>
      <c r="J2347" s="649">
        <v>48.57</v>
      </c>
    </row>
    <row r="2348" spans="1:10" hidden="1">
      <c r="A2348" s="141" t="s">
        <v>25433</v>
      </c>
      <c r="B2348" s="141" t="str">
        <f t="shared" si="36"/>
        <v>ESCAVACAO,CARGA E TRANSPORTE DE MATERIAL DE 2ªCATEGORIA,UTILIZANDO MOTO-ESCAVO-TRANSPORTADOR,TRATOR(PUSHER),MOTONIVELADOESCAVACAO,CARGA E TRANSPORTE DE MATERIAL DE 2ªCATEGORIA,UTILRA E TRATOR COM ESCARIFICADOR,ADMITINDO UMA DISTANCIA MEDIADE TRANSPORTE DE 800,00MESCAVACAO,CARGA E TRANSPORTE DE MATERIAL DE 2ªCATEGORIA,UTIL</v>
      </c>
      <c r="C2348" s="141" t="s">
        <v>25385</v>
      </c>
      <c r="D2348" s="141" t="s">
        <v>25386</v>
      </c>
      <c r="E2348" s="141" t="s">
        <v>25387</v>
      </c>
      <c r="F2348" s="141" t="s">
        <v>25432</v>
      </c>
      <c r="I2348" s="141" t="s">
        <v>4524</v>
      </c>
      <c r="J2348" s="649">
        <v>48.22</v>
      </c>
    </row>
    <row r="2349" spans="1:10" hidden="1">
      <c r="A2349" s="141" t="s">
        <v>25434</v>
      </c>
      <c r="B2349" s="141" t="str">
        <f t="shared" si="36"/>
        <v>ESCAVACAO,CARGA E TRANSPORTE DE MATERIAL DE 2ªCATEGORIA,UTILIZANDO MOTO-ESCAVO-TRANSPORTADOR,TRATOR(PUSHER),MOTONIVELADOESCAVACAO,CARGA E TRANSPORTE DE MATERIAL DE 2ªCATEGORIA,UTILRA E TRATOR COM ESCARIFICADOR,ADMITINDO UMA DISTANCIA MEDIADE TRANSPORTE DE 850,00MESCAVACAO,CARGA E TRANSPORTE DE MATERIAL DE 2ªCATEGORIA,UTIL</v>
      </c>
      <c r="C2349" s="141" t="s">
        <v>25385</v>
      </c>
      <c r="D2349" s="141" t="s">
        <v>25386</v>
      </c>
      <c r="E2349" s="141" t="s">
        <v>25387</v>
      </c>
      <c r="F2349" s="141" t="s">
        <v>25435</v>
      </c>
      <c r="I2349" s="141" t="s">
        <v>4524</v>
      </c>
      <c r="J2349" s="649">
        <v>50.81</v>
      </c>
    </row>
    <row r="2350" spans="1:10" hidden="1">
      <c r="A2350" s="141" t="s">
        <v>25436</v>
      </c>
      <c r="B2350" s="141" t="str">
        <f t="shared" si="36"/>
        <v>ESCAVACAO,CARGA E TRANSPORTE DE MATERIAL DE 2ªCATEGORIA,UTILIZANDO MOTO-ESCAVO-TRANSPORTADOR,TRATOR(PUSHER),MOTONIVELADOESCAVACAO,CARGA E TRANSPORTE DE MATERIAL DE 2ªCATEGORIA,UTILRA E TRATOR COM ESCARIFICADOR,ADMITINDO UMA DISTANCIA MEDIADE TRANSPORTE DE 850,00MESCAVACAO,CARGA E TRANSPORTE DE MATERIAL DE 2ªCATEGORIA,UTIL</v>
      </c>
      <c r="C2350" s="141" t="s">
        <v>25385</v>
      </c>
      <c r="D2350" s="141" t="s">
        <v>25386</v>
      </c>
      <c r="E2350" s="141" t="s">
        <v>25387</v>
      </c>
      <c r="F2350" s="141" t="s">
        <v>25435</v>
      </c>
      <c r="I2350" s="141" t="s">
        <v>4524</v>
      </c>
      <c r="J2350" s="649">
        <v>50.45</v>
      </c>
    </row>
    <row r="2351" spans="1:10" hidden="1">
      <c r="A2351" s="141" t="s">
        <v>25437</v>
      </c>
      <c r="B2351" s="141" t="str">
        <f t="shared" si="36"/>
        <v>ESCAVACAO,CARGA E TRANSPORTE DE MATERIAL DE 2ªCATEGORIA,UTILIZANDO MOTO-ESCAVO-TRANSPORTADOR,TRATOR(PUSHER),MOTONIVELADOESCAVACAO,CARGA E TRANSPORTE DE MATERIAL DE 2ªCATEGORIA,UTILRA E TRATOR COM ESCARIFICADOR,ADMITINDO UMA DISTANCIA MEDIADE TRANSPORTE DE 900,00MESCAVACAO,CARGA E TRANSPORTE DE MATERIAL DE 2ªCATEGORIA,UTIL</v>
      </c>
      <c r="C2351" s="141" t="s">
        <v>25385</v>
      </c>
      <c r="D2351" s="141" t="s">
        <v>25386</v>
      </c>
      <c r="E2351" s="141" t="s">
        <v>25387</v>
      </c>
      <c r="F2351" s="141" t="s">
        <v>25438</v>
      </c>
      <c r="I2351" s="141" t="s">
        <v>4524</v>
      </c>
      <c r="J2351" s="649">
        <v>53.27</v>
      </c>
    </row>
    <row r="2352" spans="1:10" hidden="1">
      <c r="A2352" s="141" t="s">
        <v>25439</v>
      </c>
      <c r="B2352" s="141" t="str">
        <f t="shared" si="36"/>
        <v>ESCAVACAO,CARGA E TRANSPORTE DE MATERIAL DE 2ªCATEGORIA,UTILIZANDO MOTO-ESCAVO-TRANSPORTADOR,TRATOR(PUSHER),MOTONIVELADOESCAVACAO,CARGA E TRANSPORTE DE MATERIAL DE 2ªCATEGORIA,UTILRA E TRATOR COM ESCARIFICADOR,ADMITINDO UMA DISTANCIA MEDIADE TRANSPORTE DE 900,00MESCAVACAO,CARGA E TRANSPORTE DE MATERIAL DE 2ªCATEGORIA,UTIL</v>
      </c>
      <c r="C2352" s="141" t="s">
        <v>25385</v>
      </c>
      <c r="D2352" s="141" t="s">
        <v>25386</v>
      </c>
      <c r="E2352" s="141" t="s">
        <v>25387</v>
      </c>
      <c r="F2352" s="141" t="s">
        <v>25438</v>
      </c>
      <c r="I2352" s="141" t="s">
        <v>4524</v>
      </c>
      <c r="J2352" s="649">
        <v>52.89</v>
      </c>
    </row>
    <row r="2353" spans="1:10" hidden="1">
      <c r="A2353" s="141" t="s">
        <v>25440</v>
      </c>
      <c r="B2353" s="141" t="str">
        <f t="shared" si="36"/>
        <v>ESCAVACAO,CARGA E TRANSPORTE DE MATERIAL DE 2ªCATEGORIA,UTILIZANDO MOTO-ESCAVO-TRANSPORTADOR,TRATOR(PUSHER),MOTONIVELADOESCAVACAO,CARGA E TRANSPORTE DE MATERIAL DE 2ªCATEGORIA,UTILRA E TRATOR COM ESCARIFICADOR,ADMITINDO UMA DISTANCIA MEDIADE TRANSPORTE DE 950,00MESCAVACAO,CARGA E TRANSPORTE DE MATERIAL DE 2ªCATEGORIA,UTIL</v>
      </c>
      <c r="C2353" s="141" t="s">
        <v>25385</v>
      </c>
      <c r="D2353" s="141" t="s">
        <v>25386</v>
      </c>
      <c r="E2353" s="141" t="s">
        <v>25387</v>
      </c>
      <c r="F2353" s="141" t="s">
        <v>25441</v>
      </c>
      <c r="I2353" s="141" t="s">
        <v>4524</v>
      </c>
      <c r="J2353" s="649">
        <v>55.06</v>
      </c>
    </row>
    <row r="2354" spans="1:10" hidden="1">
      <c r="A2354" s="141" t="s">
        <v>25442</v>
      </c>
      <c r="B2354" s="141" t="str">
        <f t="shared" si="36"/>
        <v>ESCAVACAO,CARGA E TRANSPORTE DE MATERIAL DE 2ªCATEGORIA,UTILIZANDO MOTO-ESCAVO-TRANSPORTADOR,TRATOR(PUSHER),MOTONIVELADOESCAVACAO,CARGA E TRANSPORTE DE MATERIAL DE 2ªCATEGORIA,UTILRA E TRATOR COM ESCARIFICADOR,ADMITINDO UMA DISTANCIA MEDIADE TRANSPORTE DE 950,00MESCAVACAO,CARGA E TRANSPORTE DE MATERIAL DE 2ªCATEGORIA,UTIL</v>
      </c>
      <c r="C2354" s="141" t="s">
        <v>25385</v>
      </c>
      <c r="D2354" s="141" t="s">
        <v>25386</v>
      </c>
      <c r="E2354" s="141" t="s">
        <v>25387</v>
      </c>
      <c r="F2354" s="141" t="s">
        <v>25441</v>
      </c>
      <c r="I2354" s="141" t="s">
        <v>4524</v>
      </c>
      <c r="J2354" s="649">
        <v>54.66</v>
      </c>
    </row>
    <row r="2355" spans="1:10" hidden="1">
      <c r="A2355" s="141" t="s">
        <v>25443</v>
      </c>
      <c r="B2355" s="141" t="str">
        <f t="shared" si="36"/>
        <v>ESCAVACAO,CARGA E TRANSPORTE DE MATERIAL DE 2ªCATEGORIA,UTILIZANDO MOTO-ESCAVO-TRANSPORTADOR,TRATOR(PUSHER),MOTONIVELADOESCAVACAO,CARGA E TRANSPORTE DE MATERIAL DE 2ªCATEGORIA,UTILRA E TRATOR COM ESCARIFICADOR,ADMITINDO UMA DISTANCIA MEDIADE TRANSPORTE DE 1000,00MESCAVACAO,CARGA E TRANSPORTE DE MATERIAL DE 2ªCATEGORIA,UTIL</v>
      </c>
      <c r="C2355" s="141" t="s">
        <v>25385</v>
      </c>
      <c r="D2355" s="141" t="s">
        <v>25386</v>
      </c>
      <c r="E2355" s="141" t="s">
        <v>25387</v>
      </c>
      <c r="F2355" s="141" t="s">
        <v>25444</v>
      </c>
      <c r="I2355" s="141" t="s">
        <v>4524</v>
      </c>
      <c r="J2355" s="649">
        <v>57.94</v>
      </c>
    </row>
    <row r="2356" spans="1:10" hidden="1">
      <c r="A2356" s="141" t="s">
        <v>25445</v>
      </c>
      <c r="B2356" s="141" t="str">
        <f t="shared" si="36"/>
        <v>ESCAVACAO,CARGA E TRANSPORTE DE MATERIAL DE 2ªCATEGORIA,UTILIZANDO MOTO-ESCAVO-TRANSPORTADOR,TRATOR(PUSHER),MOTONIVELADOESCAVACAO,CARGA E TRANSPORTE DE MATERIAL DE 2ªCATEGORIA,UTILRA E TRATOR COM ESCARIFICADOR,ADMITINDO UMA DISTANCIA MEDIADE TRANSPORTE DE 1000,00MESCAVACAO,CARGA E TRANSPORTE DE MATERIAL DE 2ªCATEGORIA,UTIL</v>
      </c>
      <c r="C2356" s="141" t="s">
        <v>25385</v>
      </c>
      <c r="D2356" s="141" t="s">
        <v>25386</v>
      </c>
      <c r="E2356" s="141" t="s">
        <v>25387</v>
      </c>
      <c r="F2356" s="141" t="s">
        <v>25444</v>
      </c>
      <c r="I2356" s="141" t="s">
        <v>4524</v>
      </c>
      <c r="J2356" s="649">
        <v>57.52</v>
      </c>
    </row>
    <row r="2357" spans="1:10" hidden="1">
      <c r="A2357" s="141" t="s">
        <v>25446</v>
      </c>
      <c r="B2357" s="141" t="str">
        <f t="shared" si="36"/>
        <v>ESCAVACAO,CARGA E TRANSPORTE DE MATERIAL DE 2ªCATEGORIA,UTILIZANDO MOTO-ESCAVO-TRANSPORTADOR,TRATOR(PUSHER),MOTONIVELADOESCAVACAO,CARGA E TRANSPORTE DE MATERIAL DE 2ªCATEGORIA,UTILRA E TRATOR COM ESCARIFICADOR,ADMITINDO UMA DISTANCIA MEDIADE TRANSPORTE DE 1050,00MESCAVACAO,CARGA E TRANSPORTE DE MATERIAL DE 2ªCATEGORIA,UTIL</v>
      </c>
      <c r="C2357" s="141" t="s">
        <v>25385</v>
      </c>
      <c r="D2357" s="141" t="s">
        <v>25386</v>
      </c>
      <c r="E2357" s="141" t="s">
        <v>25387</v>
      </c>
      <c r="F2357" s="141" t="s">
        <v>25447</v>
      </c>
      <c r="I2357" s="141" t="s">
        <v>4524</v>
      </c>
      <c r="J2357" s="649">
        <v>60.05</v>
      </c>
    </row>
    <row r="2358" spans="1:10" hidden="1">
      <c r="A2358" s="141" t="s">
        <v>25448</v>
      </c>
      <c r="B2358" s="141" t="str">
        <f t="shared" si="36"/>
        <v>ESCAVACAO,CARGA E TRANSPORTE DE MATERIAL DE 2ªCATEGORIA,UTILIZANDO MOTO-ESCAVO-TRANSPORTADOR,TRATOR(PUSHER),MOTONIVELADOESCAVACAO,CARGA E TRANSPORTE DE MATERIAL DE 2ªCATEGORIA,UTILRA E TRATOR COM ESCARIFICADOR,ADMITINDO UMA DISTANCIA MEDIADE TRANSPORTE DE 1050,00MESCAVACAO,CARGA E TRANSPORTE DE MATERIAL DE 2ªCATEGORIA,UTIL</v>
      </c>
      <c r="C2358" s="141" t="s">
        <v>25385</v>
      </c>
      <c r="D2358" s="141" t="s">
        <v>25386</v>
      </c>
      <c r="E2358" s="141" t="s">
        <v>25387</v>
      </c>
      <c r="F2358" s="141" t="s">
        <v>25447</v>
      </c>
      <c r="I2358" s="141" t="s">
        <v>4524</v>
      </c>
      <c r="J2358" s="649">
        <v>59.62</v>
      </c>
    </row>
    <row r="2359" spans="1:10" hidden="1">
      <c r="A2359" s="141" t="s">
        <v>25449</v>
      </c>
      <c r="B2359" s="141" t="str">
        <f t="shared" si="36"/>
        <v>ESCAVACAO,CARGA E TRANSPORTE DE MATERIAL DE 2ªCATEGORIA,UTILIZANDO MOTO-ESCAVO-TRANSPORTADOR,TRATOR(PUSHER),MOTONIVELADOESCAVACAO,CARGA E TRANSPORTE DE MATERIAL DE 2ªCATEGORIA,UTILRA E TRATOR COM ESCARIFICADOR,ADMITINDO UMA DISTANCIA MEDIADE TRANSPORTE DE 1100,00MESCAVACAO,CARGA E TRANSPORTE DE MATERIAL DE 2ªCATEGORIA,UTIL</v>
      </c>
      <c r="C2359" s="141" t="s">
        <v>25385</v>
      </c>
      <c r="D2359" s="141" t="s">
        <v>25386</v>
      </c>
      <c r="E2359" s="141" t="s">
        <v>25387</v>
      </c>
      <c r="F2359" s="141" t="s">
        <v>25450</v>
      </c>
      <c r="I2359" s="141" t="s">
        <v>4524</v>
      </c>
      <c r="J2359" s="649">
        <v>62.32</v>
      </c>
    </row>
    <row r="2360" spans="1:10" hidden="1">
      <c r="A2360" s="141" t="s">
        <v>25451</v>
      </c>
      <c r="B2360" s="141" t="str">
        <f t="shared" si="36"/>
        <v>ESCAVACAO,CARGA E TRANSPORTE DE MATERIAL DE 2ªCATEGORIA,UTILIZANDO MOTO-ESCAVO-TRANSPORTADOR,TRATOR(PUSHER),MOTONIVELADOESCAVACAO,CARGA E TRANSPORTE DE MATERIAL DE 2ªCATEGORIA,UTILRA E TRATOR COM ESCARIFICADOR,ADMITINDO UMA DISTANCIA MEDIADE TRANSPORTE DE 1100,00MESCAVACAO,CARGA E TRANSPORTE DE MATERIAL DE 2ªCATEGORIA,UTIL</v>
      </c>
      <c r="C2360" s="141" t="s">
        <v>25385</v>
      </c>
      <c r="D2360" s="141" t="s">
        <v>25386</v>
      </c>
      <c r="E2360" s="141" t="s">
        <v>25387</v>
      </c>
      <c r="F2360" s="141" t="s">
        <v>25450</v>
      </c>
      <c r="I2360" s="141" t="s">
        <v>4524</v>
      </c>
      <c r="J2360" s="649">
        <v>61.87</v>
      </c>
    </row>
    <row r="2361" spans="1:10" hidden="1">
      <c r="A2361" s="141" t="s">
        <v>25452</v>
      </c>
      <c r="B2361" s="141" t="str">
        <f t="shared" si="36"/>
        <v>ESCAVACAO,CARGA E TRANSPORTE DE MATERIAL DE 2ªCATEGORIA,UTILIZANDO MOTO-ESCAVO-TRANSPORTADOR,TRATOR(PUSHER),MOTONIVELADOESCAVACAO,CARGA E TRANSPORTE DE MATERIAL DE 2ªCATEGORIA,UTILRA E TRATOR COM ESCARIFICADOR,ADMITINDO UMA DISTANCIA MEDIADE TRANSPORTE DE 1150,00MESCAVACAO,CARGA E TRANSPORTE DE MATERIAL DE 2ªCATEGORIA,UTIL</v>
      </c>
      <c r="C2361" s="141" t="s">
        <v>25385</v>
      </c>
      <c r="D2361" s="141" t="s">
        <v>25386</v>
      </c>
      <c r="E2361" s="141" t="s">
        <v>25387</v>
      </c>
      <c r="F2361" s="141" t="s">
        <v>25453</v>
      </c>
      <c r="I2361" s="141" t="s">
        <v>4524</v>
      </c>
      <c r="J2361" s="649">
        <v>64.760000000000005</v>
      </c>
    </row>
    <row r="2362" spans="1:10" hidden="1">
      <c r="A2362" s="141" t="s">
        <v>25454</v>
      </c>
      <c r="B2362" s="141" t="str">
        <f t="shared" si="36"/>
        <v>ESCAVACAO,CARGA E TRANSPORTE DE MATERIAL DE 2ªCATEGORIA,UTILIZANDO MOTO-ESCAVO-TRANSPORTADOR,TRATOR(PUSHER),MOTONIVELADOESCAVACAO,CARGA E TRANSPORTE DE MATERIAL DE 2ªCATEGORIA,UTILRA E TRATOR COM ESCARIFICADOR,ADMITINDO UMA DISTANCIA MEDIADE TRANSPORTE DE 1150,00MESCAVACAO,CARGA E TRANSPORTE DE MATERIAL DE 2ªCATEGORIA,UTIL</v>
      </c>
      <c r="C2362" s="141" t="s">
        <v>25385</v>
      </c>
      <c r="D2362" s="141" t="s">
        <v>25386</v>
      </c>
      <c r="E2362" s="141" t="s">
        <v>25387</v>
      </c>
      <c r="F2362" s="141" t="s">
        <v>25453</v>
      </c>
      <c r="I2362" s="141" t="s">
        <v>4524</v>
      </c>
      <c r="J2362" s="649">
        <v>64.290000000000006</v>
      </c>
    </row>
    <row r="2363" spans="1:10" hidden="1">
      <c r="A2363" s="141" t="s">
        <v>25455</v>
      </c>
      <c r="B2363" s="141" t="str">
        <f t="shared" si="36"/>
        <v>ESCAVACAO,CARGA E TRANSPORTE DE MATERIAL DE 2ªCATEGORIA,UTILIZANDO MOTO-ESCAVO-TRANSPORTADOR,TRATOR(PUSHER),MOTONIVELADOESCAVACAO,CARGA E TRANSPORTE DE MATERIAL DE 2ªCATEGORIA,UTILRA E TRATOR COM ESCARIFICADOR,ADMITINDO UMA DISTANCIA MEDIADE TRANSPORTE DE 1200,00MESCAVACAO,CARGA E TRANSPORTE DE MATERIAL DE 2ªCATEGORIA,UTIL</v>
      </c>
      <c r="C2363" s="141" t="s">
        <v>25385</v>
      </c>
      <c r="D2363" s="141" t="s">
        <v>25386</v>
      </c>
      <c r="E2363" s="141" t="s">
        <v>25387</v>
      </c>
      <c r="F2363" s="141" t="s">
        <v>25456</v>
      </c>
      <c r="I2363" s="141" t="s">
        <v>4524</v>
      </c>
      <c r="J2363" s="649">
        <v>67.41</v>
      </c>
    </row>
    <row r="2364" spans="1:10" hidden="1">
      <c r="A2364" s="141" t="s">
        <v>25457</v>
      </c>
      <c r="B2364" s="141" t="str">
        <f t="shared" si="36"/>
        <v>ESCAVACAO,CARGA E TRANSPORTE DE MATERIAL DE 2ªCATEGORIA,UTILIZANDO MOTO-ESCAVO-TRANSPORTADOR,TRATOR(PUSHER),MOTONIVELADOESCAVACAO,CARGA E TRANSPORTE DE MATERIAL DE 2ªCATEGORIA,UTILRA E TRATOR COM ESCARIFICADOR,ADMITINDO UMA DISTANCIA MEDIADE TRANSPORTE DE 1200,00MESCAVACAO,CARGA E TRANSPORTE DE MATERIAL DE 2ªCATEGORIA,UTIL</v>
      </c>
      <c r="C2364" s="141" t="s">
        <v>25385</v>
      </c>
      <c r="D2364" s="141" t="s">
        <v>25386</v>
      </c>
      <c r="E2364" s="141" t="s">
        <v>25387</v>
      </c>
      <c r="F2364" s="141" t="s">
        <v>25456</v>
      </c>
      <c r="I2364" s="141" t="s">
        <v>4524</v>
      </c>
      <c r="J2364" s="649">
        <v>66.92</v>
      </c>
    </row>
    <row r="2365" spans="1:10" hidden="1">
      <c r="A2365" s="141" t="s">
        <v>25458</v>
      </c>
      <c r="B2365" s="141" t="str">
        <f t="shared" si="36"/>
        <v>TRANSPORTE DE CARGA DE QUALQUER NATUREZA,EXCLUSIVE AS DESPESAS DE CARGA E DESCARGA,TANTO DE ESPERA DO CAMINHAO COMO DO STRANSPORTE DE CARGA DE QUALQUER NATUREZA,EXCLUSIVE AS DESPESERVENTE OU EQUIPAMENTO AUXILIAR,A VELOCIDADE MEDIA DE 50KM/H,EM CAMINHAO DE CARROCERIA FIXA A OLEO DIESEL,COM CAPACIDADE UTIL DE 7,5TTRANSPORTE DE CARGA DE QUALQUER NATUREZA,EXCLUSIVE AS DESPES</v>
      </c>
      <c r="C2365" s="141" t="s">
        <v>25459</v>
      </c>
      <c r="D2365" s="141" t="s">
        <v>25460</v>
      </c>
      <c r="E2365" s="141" t="s">
        <v>25461</v>
      </c>
      <c r="F2365" s="141" t="s">
        <v>25462</v>
      </c>
      <c r="G2365" s="141" t="s">
        <v>25463</v>
      </c>
      <c r="I2365" s="141" t="s">
        <v>25464</v>
      </c>
      <c r="J2365" s="649">
        <v>1.07</v>
      </c>
    </row>
    <row r="2366" spans="1:10" hidden="1">
      <c r="A2366" s="141" t="s">
        <v>25465</v>
      </c>
      <c r="B2366" s="141" t="str">
        <f t="shared" si="36"/>
        <v>TRANSPORTE DE CARGA DE QUALQUER NATUREZA,EXCLUSIVE AS DESPESAS DE CARGA E DESCARGA,TANTO DE ESPERA DO CAMINHAO COMO DO STRANSPORTE DE CARGA DE QUALQUER NATUREZA,EXCLUSIVE AS DESPESERVENTE OU EQUIPAMENTO AUXILIAR,A VELOCIDADE MEDIA DE 50KM/H,EM CAMINHAO DE CARROCERIA FIXA A OLEO DIESEL,COM CAPACIDADE UTIL DE 7,5TTRANSPORTE DE CARGA DE QUALQUER NATUREZA,EXCLUSIVE AS DESPES</v>
      </c>
      <c r="C2366" s="141" t="s">
        <v>25459</v>
      </c>
      <c r="D2366" s="141" t="s">
        <v>25460</v>
      </c>
      <c r="E2366" s="141" t="s">
        <v>25461</v>
      </c>
      <c r="F2366" s="141" t="s">
        <v>25462</v>
      </c>
      <c r="G2366" s="141" t="s">
        <v>25463</v>
      </c>
      <c r="I2366" s="141" t="s">
        <v>25464</v>
      </c>
      <c r="J2366" s="649">
        <v>1.05</v>
      </c>
    </row>
    <row r="2367" spans="1:10" hidden="1">
      <c r="A2367" s="141" t="s">
        <v>25466</v>
      </c>
      <c r="B2367" s="141" t="str">
        <f t="shared" si="36"/>
        <v>TRANSPORTE DE CARGA DE QUALQUER NATUREZA,EXCLUSIVE AS DESPESAS DE CARGA E DESCARGA,TANTO DE ESPERA DO CAMINHAO COMO DO STRANSPORTE DE CARGA DE QUALQUER NATUREZA,EXCLUSIVE AS DESPESERVENTE OU EQUIPAMENTO AUXILIAR,A VELOCIDADE MEDIA DE 40KM/H,EM CAMINHAO DE CARROCERIA FIXA A OLEO DIESEL,COM CAPACIDADE UTIL DE 7,5TTRANSPORTE DE CARGA DE QUALQUER NATUREZA,EXCLUSIVE AS DESPES</v>
      </c>
      <c r="C2367" s="141" t="s">
        <v>25459</v>
      </c>
      <c r="D2367" s="141" t="s">
        <v>25460</v>
      </c>
      <c r="E2367" s="141" t="s">
        <v>25467</v>
      </c>
      <c r="F2367" s="141" t="s">
        <v>25462</v>
      </c>
      <c r="G2367" s="141" t="s">
        <v>25463</v>
      </c>
      <c r="I2367" s="141" t="s">
        <v>25464</v>
      </c>
      <c r="J2367" s="649">
        <v>1.35</v>
      </c>
    </row>
    <row r="2368" spans="1:10" hidden="1">
      <c r="A2368" s="141" t="s">
        <v>25468</v>
      </c>
      <c r="B2368" s="141" t="str">
        <f t="shared" si="36"/>
        <v>TRANSPORTE DE CARGA DE QUALQUER NATUREZA,EXCLUSIVE AS DESPESAS DE CARGA E DESCARGA,TANTO DE ESPERA DO CAMINHAO COMO DO STRANSPORTE DE CARGA DE QUALQUER NATUREZA,EXCLUSIVE AS DESPESERVENTE OU EQUIPAMENTO AUXILIAR,A VELOCIDADE MEDIA DE 40KM/H,EM CAMINHAO DE CARROCERIA FIXA A OLEO DIESEL,COM CAPACIDADE UTIL DE 7,5TTRANSPORTE DE CARGA DE QUALQUER NATUREZA,EXCLUSIVE AS DESPES</v>
      </c>
      <c r="C2368" s="141" t="s">
        <v>25459</v>
      </c>
      <c r="D2368" s="141" t="s">
        <v>25460</v>
      </c>
      <c r="E2368" s="141" t="s">
        <v>25467</v>
      </c>
      <c r="F2368" s="141" t="s">
        <v>25462</v>
      </c>
      <c r="G2368" s="141" t="s">
        <v>25463</v>
      </c>
      <c r="I2368" s="141" t="s">
        <v>25464</v>
      </c>
      <c r="J2368" s="649">
        <v>1.33</v>
      </c>
    </row>
    <row r="2369" spans="1:10" hidden="1">
      <c r="A2369" s="141" t="s">
        <v>25469</v>
      </c>
      <c r="B2369" s="141" t="str">
        <f t="shared" si="36"/>
        <v>TRANSPORTE DE CARGA DE QUALQUER NATUREZA,EXCLUSIVE AS DESPESAS DE CARGA E DESCARGA,TANTO DE ESPERA DO CAMINHAO COMO DO STRANSPORTE DE CARGA DE QUALQUER NATUREZA,EXCLUSIVE AS DESPESERVENTE OU EQUIPAMENTO AUXILIAR,A VELOCIDADE MEDIA DE 35KM/H,EM CAMINHAO DE CARROCERIA FIXA A OLEO DIESEL,COM CAPACIDADE UTIL DE 7,5TTRANSPORTE DE CARGA DE QUALQUER NATUREZA,EXCLUSIVE AS DESPES</v>
      </c>
      <c r="C2369" s="141" t="s">
        <v>25459</v>
      </c>
      <c r="D2369" s="141" t="s">
        <v>25460</v>
      </c>
      <c r="E2369" s="141" t="s">
        <v>25470</v>
      </c>
      <c r="F2369" s="141" t="s">
        <v>25462</v>
      </c>
      <c r="G2369" s="141" t="s">
        <v>25463</v>
      </c>
      <c r="I2369" s="141" t="s">
        <v>25464</v>
      </c>
      <c r="J2369" s="649">
        <v>1.53</v>
      </c>
    </row>
    <row r="2370" spans="1:10" hidden="1">
      <c r="A2370" s="141" t="s">
        <v>25471</v>
      </c>
      <c r="B2370" s="141" t="str">
        <f t="shared" si="36"/>
        <v>TRANSPORTE DE CARGA DE QUALQUER NATUREZA,EXCLUSIVE AS DESPESAS DE CARGA E DESCARGA,TANTO DE ESPERA DO CAMINHAO COMO DO STRANSPORTE DE CARGA DE QUALQUER NATUREZA,EXCLUSIVE AS DESPESERVENTE OU EQUIPAMENTO AUXILIAR,A VELOCIDADE MEDIA DE 35KM/H,EM CAMINHAO DE CARROCERIA FIXA A OLEO DIESEL,COM CAPACIDADE UTIL DE 7,5TTRANSPORTE DE CARGA DE QUALQUER NATUREZA,EXCLUSIVE AS DESPES</v>
      </c>
      <c r="C2370" s="141" t="s">
        <v>25459</v>
      </c>
      <c r="D2370" s="141" t="s">
        <v>25460</v>
      </c>
      <c r="E2370" s="141" t="s">
        <v>25470</v>
      </c>
      <c r="F2370" s="141" t="s">
        <v>25462</v>
      </c>
      <c r="G2370" s="141" t="s">
        <v>25463</v>
      </c>
      <c r="I2370" s="141" t="s">
        <v>25464</v>
      </c>
      <c r="J2370" s="649">
        <v>1.5</v>
      </c>
    </row>
    <row r="2371" spans="1:10" hidden="1">
      <c r="A2371" s="141" t="s">
        <v>25472</v>
      </c>
      <c r="B2371" s="141" t="str">
        <f t="shared" ref="B2371:B2434" si="37">C2371&amp;D2371&amp;C2371&amp;E2371&amp;F2371&amp;G2371&amp;H2371&amp;C2371</f>
        <v>TRANSPORTE DE CARGA DE QUALQUER NATUREZA,EXCLUSIVE AS DESPESAS DE CARGA E DESCARGA,TANTO DE ESPERA DO CAMINHAO COMO DO STRANSPORTE DE CARGA DE QUALQUER NATUREZA,EXCLUSIVE AS DESPESERVENTE OU EQUIPAMENTO AUXILIAR,A VELOCIDADE MEDIA DE 30KM/H,EM CAMINHAO DE CARROCERIA FIXA A OLEO DIESEL,COM CAPACIDADE UTIL DE 7,5TTRANSPORTE DE CARGA DE QUALQUER NATUREZA,EXCLUSIVE AS DESPES</v>
      </c>
      <c r="C2371" s="141" t="s">
        <v>25459</v>
      </c>
      <c r="D2371" s="141" t="s">
        <v>25460</v>
      </c>
      <c r="E2371" s="141" t="s">
        <v>25473</v>
      </c>
      <c r="F2371" s="141" t="s">
        <v>25462</v>
      </c>
      <c r="G2371" s="141" t="s">
        <v>25463</v>
      </c>
      <c r="I2371" s="141" t="s">
        <v>25464</v>
      </c>
      <c r="J2371" s="649">
        <v>1.79</v>
      </c>
    </row>
    <row r="2372" spans="1:10" hidden="1">
      <c r="A2372" s="141" t="s">
        <v>25474</v>
      </c>
      <c r="B2372" s="141" t="str">
        <f t="shared" si="37"/>
        <v>TRANSPORTE DE CARGA DE QUALQUER NATUREZA,EXCLUSIVE AS DESPESAS DE CARGA E DESCARGA,TANTO DE ESPERA DO CAMINHAO COMO DO STRANSPORTE DE CARGA DE QUALQUER NATUREZA,EXCLUSIVE AS DESPESERVENTE OU EQUIPAMENTO AUXILIAR,A VELOCIDADE MEDIA DE 30KM/H,EM CAMINHAO DE CARROCERIA FIXA A OLEO DIESEL,COM CAPACIDADE UTIL DE 7,5TTRANSPORTE DE CARGA DE QUALQUER NATUREZA,EXCLUSIVE AS DESPES</v>
      </c>
      <c r="C2372" s="141" t="s">
        <v>25459</v>
      </c>
      <c r="D2372" s="141" t="s">
        <v>25460</v>
      </c>
      <c r="E2372" s="141" t="s">
        <v>25473</v>
      </c>
      <c r="F2372" s="141" t="s">
        <v>25462</v>
      </c>
      <c r="G2372" s="141" t="s">
        <v>25463</v>
      </c>
      <c r="I2372" s="141" t="s">
        <v>25464</v>
      </c>
      <c r="J2372" s="649">
        <v>1.76</v>
      </c>
    </row>
    <row r="2373" spans="1:10" hidden="1">
      <c r="A2373" s="141" t="s">
        <v>25475</v>
      </c>
      <c r="B2373" s="141" t="str">
        <f t="shared" si="37"/>
        <v>TRANSPORTE DE CARGA DE QUALQUER NATUREZA,EXCLUSIVE AS DESPESAS DE CARGA E DESCARGA,TANTO DE ESPERA DO CAMINHAO COMO DO STRANSPORTE DE CARGA DE QUALQUER NATUREZA,EXCLUSIVE AS DESPESERVENTE OU EQUIPAMENTO AUXILIAR,A VELOCIDADE MEDIA DE 25KM/H,EM CAMINHAO DE CARROCEIRA FIXA A OLEO DIESEL,COM CAPACIDADE UTIL DE 7,5TTRANSPORTE DE CARGA DE QUALQUER NATUREZA,EXCLUSIVE AS DESPES</v>
      </c>
      <c r="C2373" s="141" t="s">
        <v>25459</v>
      </c>
      <c r="D2373" s="141" t="s">
        <v>25460</v>
      </c>
      <c r="E2373" s="141" t="s">
        <v>25476</v>
      </c>
      <c r="F2373" s="141" t="s">
        <v>25477</v>
      </c>
      <c r="G2373" s="141" t="s">
        <v>25463</v>
      </c>
      <c r="I2373" s="141" t="s">
        <v>25464</v>
      </c>
      <c r="J2373" s="649">
        <v>2.16</v>
      </c>
    </row>
    <row r="2374" spans="1:10" hidden="1">
      <c r="A2374" s="141" t="s">
        <v>25478</v>
      </c>
      <c r="B2374" s="141" t="str">
        <f t="shared" si="37"/>
        <v>TRANSPORTE DE CARGA DE QUALQUER NATUREZA,EXCLUSIVE AS DESPESAS DE CARGA E DESCARGA,TANTO DE ESPERA DO CAMINHAO COMO DO STRANSPORTE DE CARGA DE QUALQUER NATUREZA,EXCLUSIVE AS DESPESERVENTE OU EQUIPAMENTO AUXILIAR,A VELOCIDADE MEDIA DE 25KM/H,EM CAMINHAO DE CARROCEIRA FIXA A OLEO DIESEL,COM CAPACIDADE UTIL DE 7,5TTRANSPORTE DE CARGA DE QUALQUER NATUREZA,EXCLUSIVE AS DESPES</v>
      </c>
      <c r="C2374" s="141" t="s">
        <v>25459</v>
      </c>
      <c r="D2374" s="141" t="s">
        <v>25460</v>
      </c>
      <c r="E2374" s="141" t="s">
        <v>25476</v>
      </c>
      <c r="F2374" s="141" t="s">
        <v>25477</v>
      </c>
      <c r="G2374" s="141" t="s">
        <v>25463</v>
      </c>
      <c r="I2374" s="141" t="s">
        <v>25464</v>
      </c>
      <c r="J2374" s="649">
        <v>2.12</v>
      </c>
    </row>
    <row r="2375" spans="1:10" hidden="1">
      <c r="A2375" s="141" t="s">
        <v>25479</v>
      </c>
      <c r="B2375" s="141" t="str">
        <f t="shared" si="37"/>
        <v>TRANSPORTE DE CARGA DE QUALQUER NATUREZA,EXCLUSIVE AS DESPESAS DE CARGA E DESCARGA,TANTO DE ESPERA DO CAMINHAO COMO DO STRANSPORTE DE CARGA DE QUALQUER NATUREZA,EXCLUSIVE AS DESPESERVENTE OU EQUIPAMENTO AUXILIAR,A VELOCIDADE MEDIA DE 20KM/H,EM CAMINHAO DE CARROCERIA FIXA A OLEO DIESEL,COM CAPACIDADE UTIL DE 7,5TTRANSPORTE DE CARGA DE QUALQUER NATUREZA,EXCLUSIVE AS DESPES</v>
      </c>
      <c r="C2375" s="141" t="s">
        <v>25459</v>
      </c>
      <c r="D2375" s="141" t="s">
        <v>25460</v>
      </c>
      <c r="E2375" s="141" t="s">
        <v>25480</v>
      </c>
      <c r="F2375" s="141" t="s">
        <v>25462</v>
      </c>
      <c r="G2375" s="141" t="s">
        <v>25463</v>
      </c>
      <c r="I2375" s="141" t="s">
        <v>25464</v>
      </c>
      <c r="J2375" s="649">
        <v>2.68</v>
      </c>
    </row>
    <row r="2376" spans="1:10" hidden="1">
      <c r="A2376" s="141" t="s">
        <v>25481</v>
      </c>
      <c r="B2376" s="141" t="str">
        <f t="shared" si="37"/>
        <v>TRANSPORTE DE CARGA DE QUALQUER NATUREZA,EXCLUSIVE AS DESPESAS DE CARGA E DESCARGA,TANTO DE ESPERA DO CAMINHAO COMO DO STRANSPORTE DE CARGA DE QUALQUER NATUREZA,EXCLUSIVE AS DESPESERVENTE OU EQUIPAMENTO AUXILIAR,A VELOCIDADE MEDIA DE 20KM/H,EM CAMINHAO DE CARROCERIA FIXA A OLEO DIESEL,COM CAPACIDADE UTIL DE 7,5TTRANSPORTE DE CARGA DE QUALQUER NATUREZA,EXCLUSIVE AS DESPES</v>
      </c>
      <c r="C2376" s="141" t="s">
        <v>25459</v>
      </c>
      <c r="D2376" s="141" t="s">
        <v>25460</v>
      </c>
      <c r="E2376" s="141" t="s">
        <v>25480</v>
      </c>
      <c r="F2376" s="141" t="s">
        <v>25462</v>
      </c>
      <c r="G2376" s="141" t="s">
        <v>25463</v>
      </c>
      <c r="I2376" s="141" t="s">
        <v>25464</v>
      </c>
      <c r="J2376" s="649">
        <v>2.64</v>
      </c>
    </row>
    <row r="2377" spans="1:10" hidden="1">
      <c r="A2377" s="141" t="s">
        <v>25482</v>
      </c>
      <c r="B2377" s="141" t="str">
        <f t="shared" si="37"/>
        <v>TRANSPORTE DE CARGA DE QUALQUER NATUREZA,EXCLUSIVE AS DESPESAS DE CARGA E DESCARGA,TANTO DE ESPERA DO CAMINHAO COMO DO STRANSPORTE DE CARGA DE QUALQUER NATUREZA,EXCLUSIVE AS DESPESERVENTE OU EQUIPAMENTO AUXILIAR,A VELOCIDADE MEDIA DE 15KM/H,EM CAMINHAO DE CARROCERIA FIXA A OLEO DIESEL,COM CAPACIDADE UTIL DE 7,5TTRANSPORTE DE CARGA DE QUALQUER NATUREZA,EXCLUSIVE AS DESPES</v>
      </c>
      <c r="C2377" s="141" t="s">
        <v>25459</v>
      </c>
      <c r="D2377" s="141" t="s">
        <v>25460</v>
      </c>
      <c r="E2377" s="141" t="s">
        <v>25483</v>
      </c>
      <c r="F2377" s="141" t="s">
        <v>25462</v>
      </c>
      <c r="G2377" s="141" t="s">
        <v>25463</v>
      </c>
      <c r="I2377" s="141" t="s">
        <v>25464</v>
      </c>
      <c r="J2377" s="649">
        <v>3.59</v>
      </c>
    </row>
    <row r="2378" spans="1:10" hidden="1">
      <c r="A2378" s="141" t="s">
        <v>25484</v>
      </c>
      <c r="B2378" s="141" t="str">
        <f t="shared" si="37"/>
        <v>TRANSPORTE DE CARGA DE QUALQUER NATUREZA,EXCLUSIVE AS DESPESAS DE CARGA E DESCARGA,TANTO DE ESPERA DO CAMINHAO COMO DO STRANSPORTE DE CARGA DE QUALQUER NATUREZA,EXCLUSIVE AS DESPESERVENTE OU EQUIPAMENTO AUXILIAR,A VELOCIDADE MEDIA DE 15KM/H,EM CAMINHAO DE CARROCERIA FIXA A OLEO DIESEL,COM CAPACIDADE UTIL DE 7,5TTRANSPORTE DE CARGA DE QUALQUER NATUREZA,EXCLUSIVE AS DESPES</v>
      </c>
      <c r="C2378" s="141" t="s">
        <v>25459</v>
      </c>
      <c r="D2378" s="141" t="s">
        <v>25460</v>
      </c>
      <c r="E2378" s="141" t="s">
        <v>25483</v>
      </c>
      <c r="F2378" s="141" t="s">
        <v>25462</v>
      </c>
      <c r="G2378" s="141" t="s">
        <v>25463</v>
      </c>
      <c r="I2378" s="141" t="s">
        <v>25464</v>
      </c>
      <c r="J2378" s="649">
        <v>3.53</v>
      </c>
    </row>
    <row r="2379" spans="1:10" hidden="1">
      <c r="A2379" s="141" t="s">
        <v>25485</v>
      </c>
      <c r="B2379" s="141" t="str">
        <f t="shared" si="37"/>
        <v>TRANSPORTE DE CARGA DE QUALQUER NATUREZA,EXCLUSIVE AS DESPESAS DE CARGA E DESCARGA,TANTO DE ESPERA DO CAMINHAO COMO DO STRANSPORTE DE CARGA DE QUALQUER NATUREZA,EXCLUSIVE AS DESPESERVENTE OU EQUIPAMENTO AUXILIAR,A VELOCIDADE MEDIA DE 10KM/H,EM CAMINHAO DE CARROCERIA FIXA A OLEO DIESEL,COM CAPACIDADE UTIL DE 7,5TTRANSPORTE DE CARGA DE QUALQUER NATUREZA,EXCLUSIVE AS DESPES</v>
      </c>
      <c r="C2379" s="141" t="s">
        <v>25459</v>
      </c>
      <c r="D2379" s="141" t="s">
        <v>25460</v>
      </c>
      <c r="E2379" s="141" t="s">
        <v>25486</v>
      </c>
      <c r="F2379" s="141" t="s">
        <v>25462</v>
      </c>
      <c r="G2379" s="141" t="s">
        <v>25463</v>
      </c>
      <c r="I2379" s="141" t="s">
        <v>25464</v>
      </c>
      <c r="J2379" s="649">
        <v>5.39</v>
      </c>
    </row>
    <row r="2380" spans="1:10" hidden="1">
      <c r="A2380" s="141" t="s">
        <v>25487</v>
      </c>
      <c r="B2380" s="141" t="str">
        <f t="shared" si="37"/>
        <v>TRANSPORTE DE CARGA DE QUALQUER NATUREZA,EXCLUSIVE AS DESPESAS DE CARGA E DESCARGA,TANTO DE ESPERA DO CAMINHAO COMO DO STRANSPORTE DE CARGA DE QUALQUER NATUREZA,EXCLUSIVE AS DESPESERVENTE OU EQUIPAMENTO AUXILIAR,A VELOCIDADE MEDIA DE 10KM/H,EM CAMINHAO DE CARROCERIA FIXA A OLEO DIESEL,COM CAPACIDADE UTIL DE 7,5TTRANSPORTE DE CARGA DE QUALQUER NATUREZA,EXCLUSIVE AS DESPES</v>
      </c>
      <c r="C2380" s="141" t="s">
        <v>25459</v>
      </c>
      <c r="D2380" s="141" t="s">
        <v>25460</v>
      </c>
      <c r="E2380" s="141" t="s">
        <v>25486</v>
      </c>
      <c r="F2380" s="141" t="s">
        <v>25462</v>
      </c>
      <c r="G2380" s="141" t="s">
        <v>25463</v>
      </c>
      <c r="I2380" s="141" t="s">
        <v>25464</v>
      </c>
      <c r="J2380" s="649">
        <v>5.3</v>
      </c>
    </row>
    <row r="2381" spans="1:10" hidden="1">
      <c r="A2381" s="141" t="s">
        <v>25488</v>
      </c>
      <c r="B2381" s="141" t="str">
        <f t="shared" si="37"/>
        <v>TRANSPORTE DE CARGA DE QUALQUER NATUREZA,EXCLUSIVE AS DESPESAS DE CARGA E DESCARGA,TANTO DE ESPERA DO CAMINHAO COMO DO STRANSPORTE DE CARGA DE QUALQUER NATUREZA,EXCLUSIVE AS DESPESERVENTE OU EQUIPAMENTO AUXILIAR,A VELOCIDADE MEDIA DE 5KM/H,EM CAMINHAO DE CARROCERIA FIXA A OLEO DIESEL,COM CAPACIDADEUTIL DE 7,5TTRANSPORTE DE CARGA DE QUALQUER NATUREZA,EXCLUSIVE AS DESPES</v>
      </c>
      <c r="C2381" s="141" t="s">
        <v>25459</v>
      </c>
      <c r="D2381" s="141" t="s">
        <v>25460</v>
      </c>
      <c r="E2381" s="141" t="s">
        <v>25489</v>
      </c>
      <c r="F2381" s="141" t="s">
        <v>25490</v>
      </c>
      <c r="G2381" s="141" t="s">
        <v>25491</v>
      </c>
      <c r="I2381" s="141" t="s">
        <v>25464</v>
      </c>
      <c r="J2381" s="649">
        <v>10.77</v>
      </c>
    </row>
    <row r="2382" spans="1:10" hidden="1">
      <c r="A2382" s="141" t="s">
        <v>25492</v>
      </c>
      <c r="B2382" s="141" t="str">
        <f t="shared" si="37"/>
        <v>TRANSPORTE DE CARGA DE QUALQUER NATUREZA,EXCLUSIVE AS DESPESAS DE CARGA E DESCARGA,TANTO DE ESPERA DO CAMINHAO COMO DO STRANSPORTE DE CARGA DE QUALQUER NATUREZA,EXCLUSIVE AS DESPESERVENTE OU EQUIPAMENTO AUXILIAR,A VELOCIDADE MEDIA DE 5KM/H,EM CAMINHAO DE CARROCERIA FIXA A OLEO DIESEL,COM CAPACIDADEUTIL DE 7,5TTRANSPORTE DE CARGA DE QUALQUER NATUREZA,EXCLUSIVE AS DESPES</v>
      </c>
      <c r="C2382" s="141" t="s">
        <v>25459</v>
      </c>
      <c r="D2382" s="141" t="s">
        <v>25460</v>
      </c>
      <c r="E2382" s="141" t="s">
        <v>25489</v>
      </c>
      <c r="F2382" s="141" t="s">
        <v>25490</v>
      </c>
      <c r="G2382" s="141" t="s">
        <v>25491</v>
      </c>
      <c r="I2382" s="141" t="s">
        <v>25464</v>
      </c>
      <c r="J2382" s="649">
        <v>10.58</v>
      </c>
    </row>
    <row r="2383" spans="1:10" hidden="1">
      <c r="A2383" s="141" t="s">
        <v>25493</v>
      </c>
      <c r="B2383" s="141" t="str">
        <f t="shared" si="37"/>
        <v>TRANSPORTE DE CARGA DE QUALQUER NATUREZA,EXCLUSIVE AS DESPESAS DE CARGA E DESCARGA,TANTO DE ESPERA DO CAMINHAO COMO DO STRANSPORTE DE CARGA DE QUALQUER NATUREZA,EXCLUSIVE AS DESPESERVENTE OU EQUIPAMENTO AUXILIAR,A VELOCIDADE MEDIA DE 50KM/H,EM CAMINHAO TRUCADO DE CARROCERIA FIXA A OLEO DIESEL,COM CAPACIDADE UTIL DE 12TTRANSPORTE DE CARGA DE QUALQUER NATUREZA,EXCLUSIVE AS DESPES</v>
      </c>
      <c r="C2383" s="141" t="s">
        <v>25459</v>
      </c>
      <c r="D2383" s="141" t="s">
        <v>25460</v>
      </c>
      <c r="E2383" s="141" t="s">
        <v>25461</v>
      </c>
      <c r="F2383" s="141" t="s">
        <v>25494</v>
      </c>
      <c r="G2383" s="141" t="s">
        <v>25495</v>
      </c>
      <c r="I2383" s="141" t="s">
        <v>25464</v>
      </c>
      <c r="J2383" s="649">
        <v>0.82</v>
      </c>
    </row>
    <row r="2384" spans="1:10" hidden="1">
      <c r="A2384" s="141" t="s">
        <v>25496</v>
      </c>
      <c r="B2384" s="141" t="str">
        <f t="shared" si="37"/>
        <v>TRANSPORTE DE CARGA DE QUALQUER NATUREZA,EXCLUSIVE AS DESPESAS DE CARGA E DESCARGA,TANTO DE ESPERA DO CAMINHAO COMO DO STRANSPORTE DE CARGA DE QUALQUER NATUREZA,EXCLUSIVE AS DESPESERVENTE OU EQUIPAMENTO AUXILIAR,A VELOCIDADE MEDIA DE 50KM/H,EM CAMINHAO TRUCADO DE CARROCERIA FIXA A OLEO DIESEL,COM CAPACIDADE UTIL DE 12TTRANSPORTE DE CARGA DE QUALQUER NATUREZA,EXCLUSIVE AS DESPES</v>
      </c>
      <c r="C2384" s="141" t="s">
        <v>25459</v>
      </c>
      <c r="D2384" s="141" t="s">
        <v>25460</v>
      </c>
      <c r="E2384" s="141" t="s">
        <v>25461</v>
      </c>
      <c r="F2384" s="141" t="s">
        <v>25494</v>
      </c>
      <c r="G2384" s="141" t="s">
        <v>25495</v>
      </c>
      <c r="I2384" s="141" t="s">
        <v>25464</v>
      </c>
      <c r="J2384" s="649">
        <v>0.81</v>
      </c>
    </row>
    <row r="2385" spans="1:10" hidden="1">
      <c r="A2385" s="141" t="s">
        <v>25497</v>
      </c>
      <c r="B2385" s="141" t="str">
        <f t="shared" si="37"/>
        <v>TRANSPORTE DE CARGA DE QUALQUER NATUREZA,EXCLUSIVE AS DESPESAS DE CARGA E DESCARGA,TANTO DE ESPERA DO CAMINHAO COMO DO STRANSPORTE DE CARGA DE QUALQUER NATUREZA,EXCLUSIVE AS DESPESERVENTE OU EQUIPAMENTO AUXILIAR,A VELOCIDADE MEDIA DE 40KM/H,EM CAMINHAO TRUCADO DE CARROCERIA FIXA A OLEO DIESEL,COM CAPACIDADE UTIL DE 12TTRANSPORTE DE CARGA DE QUALQUER NATUREZA,EXCLUSIVE AS DESPES</v>
      </c>
      <c r="C2385" s="141" t="s">
        <v>25459</v>
      </c>
      <c r="D2385" s="141" t="s">
        <v>25460</v>
      </c>
      <c r="E2385" s="141" t="s">
        <v>25467</v>
      </c>
      <c r="F2385" s="141" t="s">
        <v>25494</v>
      </c>
      <c r="G2385" s="141" t="s">
        <v>25495</v>
      </c>
      <c r="I2385" s="141" t="s">
        <v>25464</v>
      </c>
      <c r="J2385" s="649">
        <v>1.05</v>
      </c>
    </row>
    <row r="2386" spans="1:10" hidden="1">
      <c r="A2386" s="141" t="s">
        <v>25498</v>
      </c>
      <c r="B2386" s="141" t="str">
        <f t="shared" si="37"/>
        <v>TRANSPORTE DE CARGA DE QUALQUER NATUREZA,EXCLUSIVE AS DESPESAS DE CARGA E DESCARGA,TANTO DE ESPERA DO CAMINHAO COMO DO STRANSPORTE DE CARGA DE QUALQUER NATUREZA,EXCLUSIVE AS DESPESERVENTE OU EQUIPAMENTO AUXILIAR,A VELOCIDADE MEDIA DE 40KM/H,EM CAMINHAO TRUCADO DE CARROCERIA FIXA A OLEO DIESEL,COM CAPACIDADE UTIL DE 12TTRANSPORTE DE CARGA DE QUALQUER NATUREZA,EXCLUSIVE AS DESPES</v>
      </c>
      <c r="C2386" s="141" t="s">
        <v>25459</v>
      </c>
      <c r="D2386" s="141" t="s">
        <v>25460</v>
      </c>
      <c r="E2386" s="141" t="s">
        <v>25467</v>
      </c>
      <c r="F2386" s="141" t="s">
        <v>25494</v>
      </c>
      <c r="G2386" s="141" t="s">
        <v>25495</v>
      </c>
      <c r="I2386" s="141" t="s">
        <v>25464</v>
      </c>
      <c r="J2386" s="649">
        <v>1.03</v>
      </c>
    </row>
    <row r="2387" spans="1:10" hidden="1">
      <c r="A2387" s="141" t="s">
        <v>25499</v>
      </c>
      <c r="B2387" s="141" t="str">
        <f t="shared" si="37"/>
        <v>TRANSPORTE DE CARGA DE QUALQUER NATUREZA,EXCLUSIVE AS DESPESAS DE CARGA E DESCARGA,TANTO DE ESPERA DO CAMINHAO COMO DO STRANSPORTE DE CARGA DE QUALQUER NATUREZA,EXCLUSIVE AS DESPESERVENTE OU EQUIPAMENTO AUXILIAR,A VELOCIDADE MEDIA DE 35KM/H,EM CAMINHAO TRUCADO DE CARROCERIA FIXA A OLEO DIESEL,COM CAPACIDADE UTIL DE 12TTRANSPORTE DE CARGA DE QUALQUER NATUREZA,EXCLUSIVE AS DESPES</v>
      </c>
      <c r="C2387" s="141" t="s">
        <v>25459</v>
      </c>
      <c r="D2387" s="141" t="s">
        <v>25460</v>
      </c>
      <c r="E2387" s="141" t="s">
        <v>25470</v>
      </c>
      <c r="F2387" s="141" t="s">
        <v>25494</v>
      </c>
      <c r="G2387" s="141" t="s">
        <v>25495</v>
      </c>
      <c r="I2387" s="141" t="s">
        <v>25464</v>
      </c>
      <c r="J2387" s="649">
        <v>1.2</v>
      </c>
    </row>
    <row r="2388" spans="1:10" hidden="1">
      <c r="A2388" s="141" t="s">
        <v>25500</v>
      </c>
      <c r="B2388" s="141" t="str">
        <f t="shared" si="37"/>
        <v>TRANSPORTE DE CARGA DE QUALQUER NATUREZA,EXCLUSIVE AS DESPESAS DE CARGA E DESCARGA,TANTO DE ESPERA DO CAMINHAO COMO DO STRANSPORTE DE CARGA DE QUALQUER NATUREZA,EXCLUSIVE AS DESPESERVENTE OU EQUIPAMENTO AUXILIAR,A VELOCIDADE MEDIA DE 35KM/H,EM CAMINHAO TRUCADO DE CARROCERIA FIXA A OLEO DIESEL,COM CAPACIDADE UTIL DE 12TTRANSPORTE DE CARGA DE QUALQUER NATUREZA,EXCLUSIVE AS DESPES</v>
      </c>
      <c r="C2388" s="141" t="s">
        <v>25459</v>
      </c>
      <c r="D2388" s="141" t="s">
        <v>25460</v>
      </c>
      <c r="E2388" s="141" t="s">
        <v>25470</v>
      </c>
      <c r="F2388" s="141" t="s">
        <v>25494</v>
      </c>
      <c r="G2388" s="141" t="s">
        <v>25495</v>
      </c>
      <c r="I2388" s="141" t="s">
        <v>25464</v>
      </c>
      <c r="J2388" s="649">
        <v>1.18</v>
      </c>
    </row>
    <row r="2389" spans="1:10" hidden="1">
      <c r="A2389" s="141" t="s">
        <v>25501</v>
      </c>
      <c r="B2389" s="141" t="str">
        <f t="shared" si="37"/>
        <v>TRANSPORTE DE CARGA DE QUALQUER NATUREZA,EXCLUSIVE AS DESPESAS DE CARGA E DESCARGA,TANTO DE ESPERA DO CAMINHAO COMO DO STRANSPORTE DE CARGA DE QUALQUER NATUREZA,EXCLUSIVE AS DESPESERVENTE OU EQUIPAMENTO AUXILIAR,A VELOCIDADE MEDIA DE 30KM/H,EM CAMINHAO TRUCADO DE CARROCERIA FIXA A OLEO DIESEL,COM CAPACIDADE UTIL DE 12TTRANSPORTE DE CARGA DE QUALQUER NATUREZA,EXCLUSIVE AS DESPES</v>
      </c>
      <c r="C2389" s="141" t="s">
        <v>25459</v>
      </c>
      <c r="D2389" s="141" t="s">
        <v>25460</v>
      </c>
      <c r="E2389" s="141" t="s">
        <v>25473</v>
      </c>
      <c r="F2389" s="141" t="s">
        <v>25494</v>
      </c>
      <c r="G2389" s="141" t="s">
        <v>25495</v>
      </c>
      <c r="I2389" s="141" t="s">
        <v>25464</v>
      </c>
      <c r="J2389" s="649">
        <v>1.4</v>
      </c>
    </row>
    <row r="2390" spans="1:10" hidden="1">
      <c r="A2390" s="141" t="s">
        <v>25502</v>
      </c>
      <c r="B2390" s="141" t="str">
        <f t="shared" si="37"/>
        <v>TRANSPORTE DE CARGA DE QUALQUER NATUREZA,EXCLUSIVE AS DESPESAS DE CARGA E DESCARGA,TANTO DE ESPERA DO CAMINHAO COMO DO STRANSPORTE DE CARGA DE QUALQUER NATUREZA,EXCLUSIVE AS DESPESERVENTE OU EQUIPAMENTO AUXILIAR,A VELOCIDADE MEDIA DE 30KM/H,EM CAMINHAO TRUCADO DE CARROCERIA FIXA A OLEO DIESEL,COM CAPACIDADE UTIL DE 12TTRANSPORTE DE CARGA DE QUALQUER NATUREZA,EXCLUSIVE AS DESPES</v>
      </c>
      <c r="C2390" s="141" t="s">
        <v>25459</v>
      </c>
      <c r="D2390" s="141" t="s">
        <v>25460</v>
      </c>
      <c r="E2390" s="141" t="s">
        <v>25473</v>
      </c>
      <c r="F2390" s="141" t="s">
        <v>25494</v>
      </c>
      <c r="G2390" s="141" t="s">
        <v>25495</v>
      </c>
      <c r="I2390" s="141" t="s">
        <v>25464</v>
      </c>
      <c r="J2390" s="649">
        <v>1.38</v>
      </c>
    </row>
    <row r="2391" spans="1:10" hidden="1">
      <c r="A2391" s="141" t="s">
        <v>25503</v>
      </c>
      <c r="B2391" s="141" t="str">
        <f t="shared" si="37"/>
        <v>TRANSPORTE DE CARGA DE QUALQUER NATUREZA,EXCLUSIVE AS DESPESAS DE CARGA E DESCARGA,TANTO DE ESPERA DO CAMINHAO COMO DO STRANSPORTE DE CARGA DE QUALQUER NATUREZA,EXCLUSIVE AS DESPESERVENTE OU EQUIPAMENTO AUXILIAR,A VELOCIDADE MEDIA DE 25KM/H,EM CAMINHAO TRUCADO DE CARROCERIA FIXA A OLEO DIESEL,COM CAPACIDADE UTIL DE 12TTRANSPORTE DE CARGA DE QUALQUER NATUREZA,EXCLUSIVE AS DESPES</v>
      </c>
      <c r="C2391" s="141" t="s">
        <v>25459</v>
      </c>
      <c r="D2391" s="141" t="s">
        <v>25460</v>
      </c>
      <c r="E2391" s="141" t="s">
        <v>25476</v>
      </c>
      <c r="F2391" s="141" t="s">
        <v>25494</v>
      </c>
      <c r="G2391" s="141" t="s">
        <v>25495</v>
      </c>
      <c r="I2391" s="141" t="s">
        <v>25464</v>
      </c>
      <c r="J2391" s="649">
        <v>1.67</v>
      </c>
    </row>
    <row r="2392" spans="1:10" hidden="1">
      <c r="A2392" s="141" t="s">
        <v>25504</v>
      </c>
      <c r="B2392" s="141" t="str">
        <f t="shared" si="37"/>
        <v>TRANSPORTE DE CARGA DE QUALQUER NATUREZA,EXCLUSIVE AS DESPESAS DE CARGA E DESCARGA,TANTO DE ESPERA DO CAMINHAO COMO DO STRANSPORTE DE CARGA DE QUALQUER NATUREZA,EXCLUSIVE AS DESPESERVENTE OU EQUIPAMENTO AUXILIAR,A VELOCIDADE MEDIA DE 25KM/H,EM CAMINHAO TRUCADO DE CARROCERIA FIXA A OLEO DIESEL,COM CAPACIDADE UTIL DE 12TTRANSPORTE DE CARGA DE QUALQUER NATUREZA,EXCLUSIVE AS DESPES</v>
      </c>
      <c r="C2392" s="141" t="s">
        <v>25459</v>
      </c>
      <c r="D2392" s="141" t="s">
        <v>25460</v>
      </c>
      <c r="E2392" s="141" t="s">
        <v>25476</v>
      </c>
      <c r="F2392" s="141" t="s">
        <v>25494</v>
      </c>
      <c r="G2392" s="141" t="s">
        <v>25495</v>
      </c>
      <c r="I2392" s="141" t="s">
        <v>25464</v>
      </c>
      <c r="J2392" s="649">
        <v>1.65</v>
      </c>
    </row>
    <row r="2393" spans="1:10" hidden="1">
      <c r="A2393" s="141" t="s">
        <v>25505</v>
      </c>
      <c r="B2393" s="141" t="str">
        <f t="shared" si="37"/>
        <v>TRANSPORTE DE CARGA DE QUALQUER NATUREZA,EXCLUSIVE AS DESPESAS DE CARGA E DESCARGA,TANTO DE ESPERA DO CAMINHAO COMO DO STRANSPORTE DE CARGA DE QUALQUER NATUREZA,EXCLUSIVE AS DESPESERVENTE OU EQUIPAMENTO AUXILIAR,A VELOCIDADE MEDIA DE 20KM/H,EM CAMINHAO TRUCADO DE CARROCERIA FIXA A OLEO DIESEL,COM CAPACIDADE UTIL DE 12TTRANSPORTE DE CARGA DE QUALQUER NATUREZA,EXCLUSIVE AS DESPES</v>
      </c>
      <c r="C2393" s="141" t="s">
        <v>25459</v>
      </c>
      <c r="D2393" s="141" t="s">
        <v>25460</v>
      </c>
      <c r="E2393" s="141" t="s">
        <v>25480</v>
      </c>
      <c r="F2393" s="141" t="s">
        <v>25494</v>
      </c>
      <c r="G2393" s="141" t="s">
        <v>25495</v>
      </c>
      <c r="I2393" s="141" t="s">
        <v>25464</v>
      </c>
      <c r="J2393" s="649">
        <v>2.0699999999999998</v>
      </c>
    </row>
    <row r="2394" spans="1:10" hidden="1">
      <c r="A2394" s="141" t="s">
        <v>25506</v>
      </c>
      <c r="B2394" s="141" t="str">
        <f t="shared" si="37"/>
        <v>TRANSPORTE DE CARGA DE QUALQUER NATUREZA,EXCLUSIVE AS DESPESAS DE CARGA E DESCARGA,TANTO DE ESPERA DO CAMINHAO COMO DO STRANSPORTE DE CARGA DE QUALQUER NATUREZA,EXCLUSIVE AS DESPESERVENTE OU EQUIPAMENTO AUXILIAR,A VELOCIDADE MEDIA DE 20KM/H,EM CAMINHAO TRUCADO DE CARROCERIA FIXA A OLEO DIESEL,COM CAPACIDADE UTIL DE 12TTRANSPORTE DE CARGA DE QUALQUER NATUREZA,EXCLUSIVE AS DESPES</v>
      </c>
      <c r="C2394" s="141" t="s">
        <v>25459</v>
      </c>
      <c r="D2394" s="141" t="s">
        <v>25460</v>
      </c>
      <c r="E2394" s="141" t="s">
        <v>25480</v>
      </c>
      <c r="F2394" s="141" t="s">
        <v>25494</v>
      </c>
      <c r="G2394" s="141" t="s">
        <v>25495</v>
      </c>
      <c r="I2394" s="141" t="s">
        <v>25464</v>
      </c>
      <c r="J2394" s="649">
        <v>2.04</v>
      </c>
    </row>
    <row r="2395" spans="1:10" hidden="1">
      <c r="A2395" s="141" t="s">
        <v>25507</v>
      </c>
      <c r="B2395" s="141" t="str">
        <f t="shared" si="37"/>
        <v>TRANSPORTE DE CARGA DE QUALQUER NATUREZA,EXCLUSIVE AS DESPESAS DE CARGA E DESCARGA,TANTO DE ESPERA DO CAMINHAO COMO DO STRANSPORTE DE CARGA DE QUALQUER NATUREZA,EXCLUSIVE AS DESPESERVENTE OU EQUIPAMENTO AUXILIAR,A VELOCIDADE MEDIA DE 15KM/H,EM CAMINHAO TRUCADO DE CARROCERIA FIXA A OLEO DIESEL,COM CAPACIDADE UTIL DE 12TTRANSPORTE DE CARGA DE QUALQUER NATUREZA,EXCLUSIVE AS DESPES</v>
      </c>
      <c r="C2395" s="141" t="s">
        <v>25459</v>
      </c>
      <c r="D2395" s="141" t="s">
        <v>25460</v>
      </c>
      <c r="E2395" s="141" t="s">
        <v>25483</v>
      </c>
      <c r="F2395" s="141" t="s">
        <v>25494</v>
      </c>
      <c r="G2395" s="141" t="s">
        <v>25495</v>
      </c>
      <c r="I2395" s="141" t="s">
        <v>25464</v>
      </c>
      <c r="J2395" s="649">
        <v>2.77</v>
      </c>
    </row>
    <row r="2396" spans="1:10" hidden="1">
      <c r="A2396" s="141" t="s">
        <v>25508</v>
      </c>
      <c r="B2396" s="141" t="str">
        <f t="shared" si="37"/>
        <v>TRANSPORTE DE CARGA DE QUALQUER NATUREZA,EXCLUSIVE AS DESPESAS DE CARGA E DESCARGA,TANTO DE ESPERA DO CAMINHAO COMO DO STRANSPORTE DE CARGA DE QUALQUER NATUREZA,EXCLUSIVE AS DESPESERVENTE OU EQUIPAMENTO AUXILIAR,A VELOCIDADE MEDIA DE 15KM/H,EM CAMINHAO TRUCADO DE CARROCERIA FIXA A OLEO DIESEL,COM CAPACIDADE UTIL DE 12TTRANSPORTE DE CARGA DE QUALQUER NATUREZA,EXCLUSIVE AS DESPES</v>
      </c>
      <c r="C2396" s="141" t="s">
        <v>25459</v>
      </c>
      <c r="D2396" s="141" t="s">
        <v>25460</v>
      </c>
      <c r="E2396" s="141" t="s">
        <v>25483</v>
      </c>
      <c r="F2396" s="141" t="s">
        <v>25494</v>
      </c>
      <c r="G2396" s="141" t="s">
        <v>25495</v>
      </c>
      <c r="I2396" s="141" t="s">
        <v>25464</v>
      </c>
      <c r="J2396" s="649">
        <v>2.73</v>
      </c>
    </row>
    <row r="2397" spans="1:10" hidden="1">
      <c r="A2397" s="141" t="s">
        <v>25509</v>
      </c>
      <c r="B2397" s="141" t="str">
        <f t="shared" si="37"/>
        <v>TRANSPORTE DE CARGA DE QUALQUER NATUREZA,EXCLUSIVE AS DESPESAS DE CARGA E DESCARGA,TANTO DE ESPERA DO CAMINHAO COMO DO STRANSPORTE DE CARGA DE QUALQUER NATUREZA,EXCLUSIVE AS DESPESERVENTE OU EQUIPAMENTO AUXILIAR,A VELOCIDADE MEDIA DE 10KM/H,EM CAMINHAO TRUCADO DE CARROCERIA FIXA A OLEO DIESEL,COM CAPACIDADE UTIL DE 12TTRANSPORTE DE CARGA DE QUALQUER NATUREZA,EXCLUSIVE AS DESPES</v>
      </c>
      <c r="C2397" s="141" t="s">
        <v>25459</v>
      </c>
      <c r="D2397" s="141" t="s">
        <v>25460</v>
      </c>
      <c r="E2397" s="141" t="s">
        <v>25486</v>
      </c>
      <c r="F2397" s="141" t="s">
        <v>25494</v>
      </c>
      <c r="G2397" s="141" t="s">
        <v>25495</v>
      </c>
      <c r="I2397" s="141" t="s">
        <v>25464</v>
      </c>
      <c r="J2397" s="649">
        <v>4.17</v>
      </c>
    </row>
    <row r="2398" spans="1:10" hidden="1">
      <c r="A2398" s="141" t="s">
        <v>25510</v>
      </c>
      <c r="B2398" s="141" t="str">
        <f t="shared" si="37"/>
        <v>TRANSPORTE DE CARGA DE QUALQUER NATUREZA,EXCLUSIVE AS DESPESAS DE CARGA E DESCARGA,TANTO DE ESPERA DO CAMINHAO COMO DO STRANSPORTE DE CARGA DE QUALQUER NATUREZA,EXCLUSIVE AS DESPESERVENTE OU EQUIPAMENTO AUXILIAR,A VELOCIDADE MEDIA DE 10KM/H,EM CAMINHAO TRUCADO DE CARROCERIA FIXA A OLEO DIESEL,COM CAPACIDADE UTIL DE 12TTRANSPORTE DE CARGA DE QUALQUER NATUREZA,EXCLUSIVE AS DESPES</v>
      </c>
      <c r="C2398" s="141" t="s">
        <v>25459</v>
      </c>
      <c r="D2398" s="141" t="s">
        <v>25460</v>
      </c>
      <c r="E2398" s="141" t="s">
        <v>25486</v>
      </c>
      <c r="F2398" s="141" t="s">
        <v>25494</v>
      </c>
      <c r="G2398" s="141" t="s">
        <v>25495</v>
      </c>
      <c r="I2398" s="141" t="s">
        <v>25464</v>
      </c>
      <c r="J2398" s="649">
        <v>4.1100000000000003</v>
      </c>
    </row>
    <row r="2399" spans="1:10" hidden="1">
      <c r="A2399" s="141" t="s">
        <v>25511</v>
      </c>
      <c r="B2399" s="141" t="str">
        <f t="shared" si="37"/>
        <v>TRANSPORTE DE CARGA DE QUALQUER NATUREZA,EXCLUSIVE AS DESPESAS DE CARGA E DESCARGA,TANTO DE ESPERA DO CAMINHAO COMO DO STRANSPORTE DE CARGA DE QUALQUER NATUREZA,EXCLUSIVE AS DESPESERVENTE OU EQUIPAMENTO AUXILIAR,A VELOCIDADE MEDIA DE 5KM/H,EM CAMINHAO TRUCADO DE CARROCERIA FIXA A OLEO DIESEL,COM CAPACIDADE UTIL DE 12TTRANSPORTE DE CARGA DE QUALQUER NATUREZA,EXCLUSIVE AS DESPES</v>
      </c>
      <c r="C2399" s="141" t="s">
        <v>25459</v>
      </c>
      <c r="D2399" s="141" t="s">
        <v>25460</v>
      </c>
      <c r="E2399" s="141" t="s">
        <v>25489</v>
      </c>
      <c r="F2399" s="141" t="s">
        <v>25512</v>
      </c>
      <c r="G2399" s="141" t="s">
        <v>25513</v>
      </c>
      <c r="I2399" s="141" t="s">
        <v>25464</v>
      </c>
      <c r="J2399" s="649">
        <v>8.32</v>
      </c>
    </row>
    <row r="2400" spans="1:10" hidden="1">
      <c r="A2400" s="141" t="s">
        <v>25514</v>
      </c>
      <c r="B2400" s="141" t="str">
        <f t="shared" si="37"/>
        <v>TRANSPORTE DE CARGA DE QUALQUER NATUREZA,EXCLUSIVE AS DESPESAS DE CARGA E DESCARGA,TANTO DE ESPERA DO CAMINHAO COMO DO STRANSPORTE DE CARGA DE QUALQUER NATUREZA,EXCLUSIVE AS DESPESERVENTE OU EQUIPAMENTO AUXILIAR,A VELOCIDADE MEDIA DE 5KM/H,EM CAMINHAO TRUCADO DE CARROCERIA FIXA A OLEO DIESEL,COM CAPACIDADE UTIL DE 12TTRANSPORTE DE CARGA DE QUALQUER NATUREZA,EXCLUSIVE AS DESPES</v>
      </c>
      <c r="C2400" s="141" t="s">
        <v>25459</v>
      </c>
      <c r="D2400" s="141" t="s">
        <v>25460</v>
      </c>
      <c r="E2400" s="141" t="s">
        <v>25489</v>
      </c>
      <c r="F2400" s="141" t="s">
        <v>25512</v>
      </c>
      <c r="G2400" s="141" t="s">
        <v>25513</v>
      </c>
      <c r="I2400" s="141" t="s">
        <v>25464</v>
      </c>
      <c r="J2400" s="649">
        <v>8.1999999999999993</v>
      </c>
    </row>
    <row r="2401" spans="1:10" hidden="1">
      <c r="A2401" s="141" t="s">
        <v>25515</v>
      </c>
      <c r="B2401" s="141" t="str">
        <f t="shared" si="37"/>
        <v>TRANSPORTE DE CARGA DE QUALQUER NATUREZA,EXCLUSIVE AS DESPESAS DE CARGA E DESCARGA,TANTO DE ESPERA DO CAMINHAO COMO DO STRANSPORTE DE CARGA DE QUALQUER NATUREZA,EXCLUSIVE AS DESPESERVENTE OU EQUIPAMENTO AUXILIAR,A VELOCIDADE MEDIA DE 50KM/H,EM CAMINHAO DE CARROCERIA FIXA A OLEO DIESEL,COM CAPACIDADE UTIL DE 7,5T,CONSIDERANDO O CAMINHAO EQUIPADO COM GUINDAUTO DE 3,5TTRANSPORTE DE CARGA DE QUALQUER NATUREZA,EXCLUSIVE AS DESPES</v>
      </c>
      <c r="C2401" s="141" t="s">
        <v>25459</v>
      </c>
      <c r="D2401" s="141" t="s">
        <v>25460</v>
      </c>
      <c r="E2401" s="141" t="s">
        <v>25461</v>
      </c>
      <c r="F2401" s="141" t="s">
        <v>25462</v>
      </c>
      <c r="G2401" s="141" t="s">
        <v>25516</v>
      </c>
      <c r="H2401" s="141" t="s">
        <v>25517</v>
      </c>
      <c r="I2401" s="141" t="s">
        <v>25464</v>
      </c>
      <c r="J2401" s="649">
        <v>1.33</v>
      </c>
    </row>
    <row r="2402" spans="1:10" hidden="1">
      <c r="A2402" s="141" t="s">
        <v>25518</v>
      </c>
      <c r="B2402" s="141" t="str">
        <f t="shared" si="37"/>
        <v>TRANSPORTE DE CARGA DE QUALQUER NATUREZA,EXCLUSIVE AS DESPESAS DE CARGA E DESCARGA,TANTO DE ESPERA DO CAMINHAO COMO DO STRANSPORTE DE CARGA DE QUALQUER NATUREZA,EXCLUSIVE AS DESPESERVENTE OU EQUIPAMENTO AUXILIAR,A VELOCIDADE MEDIA DE 50KM/H,EM CAMINHAO DE CARROCERIA FIXA A OLEO DIESEL,COM CAPACIDADE UTIL DE 7,5T,CONSIDERANDO O CAMINHAO EQUIPADO COM GUINDAUTO DE 3,5TTRANSPORTE DE CARGA DE QUALQUER NATUREZA,EXCLUSIVE AS DESPES</v>
      </c>
      <c r="C2402" s="141" t="s">
        <v>25459</v>
      </c>
      <c r="D2402" s="141" t="s">
        <v>25460</v>
      </c>
      <c r="E2402" s="141" t="s">
        <v>25461</v>
      </c>
      <c r="F2402" s="141" t="s">
        <v>25462</v>
      </c>
      <c r="G2402" s="141" t="s">
        <v>25516</v>
      </c>
      <c r="H2402" s="141" t="s">
        <v>25517</v>
      </c>
      <c r="I2402" s="141" t="s">
        <v>25464</v>
      </c>
      <c r="J2402" s="649">
        <v>1.29</v>
      </c>
    </row>
    <row r="2403" spans="1:10" hidden="1">
      <c r="A2403" s="141" t="s">
        <v>25519</v>
      </c>
      <c r="B2403" s="141" t="str">
        <f t="shared" si="37"/>
        <v>TRANSPORTE DE CARGA DE QUALQUER NATUREZA,EXCLUSIVE AS DESPESAS DE CARGA E DESCARGA,TANTO DE ESPERA DO CAMINHAO COMO DO STRANSPORTE DE CARGA DE QUALQUER NATUREZA,EXCLUSIVE AS DESPESERVENTE OU EQUIPAMENTO AUXILIAR,A VELOCIDADE MEDIA DE 40KM/H,EM CAMINHAO DE CARROCERIA FIXA A OLEO DIESEL,COM CAPACIDADE UTIL DE 7,5T,CONSIDERANDO O CAMINHAO EQUIPADO COM GUINDAUTO DE 3,5TTRANSPORTE DE CARGA DE QUALQUER NATUREZA,EXCLUSIVE AS DESPES</v>
      </c>
      <c r="C2403" s="141" t="s">
        <v>25459</v>
      </c>
      <c r="D2403" s="141" t="s">
        <v>25460</v>
      </c>
      <c r="E2403" s="141" t="s">
        <v>25467</v>
      </c>
      <c r="F2403" s="141" t="s">
        <v>25462</v>
      </c>
      <c r="G2403" s="141" t="s">
        <v>25516</v>
      </c>
      <c r="H2403" s="141" t="s">
        <v>25517</v>
      </c>
      <c r="I2403" s="141" t="s">
        <v>25464</v>
      </c>
      <c r="J2403" s="649">
        <v>1.69</v>
      </c>
    </row>
    <row r="2404" spans="1:10" hidden="1">
      <c r="A2404" s="141" t="s">
        <v>25520</v>
      </c>
      <c r="B2404" s="141" t="str">
        <f t="shared" si="37"/>
        <v>TRANSPORTE DE CARGA DE QUALQUER NATUREZA,EXCLUSIVE AS DESPESAS DE CARGA E DESCARGA,TANTO DE ESPERA DO CAMINHAO COMO DO STRANSPORTE DE CARGA DE QUALQUER NATUREZA,EXCLUSIVE AS DESPESERVENTE OU EQUIPAMENTO AUXILIAR,A VELOCIDADE MEDIA DE 40KM/H,EM CAMINHAO DE CARROCERIA FIXA A OLEO DIESEL,COM CAPACIDADE UTIL DE 7,5T,CONSIDERANDO O CAMINHAO EQUIPADO COM GUINDAUTO DE 3,5TTRANSPORTE DE CARGA DE QUALQUER NATUREZA,EXCLUSIVE AS DESPES</v>
      </c>
      <c r="C2404" s="141" t="s">
        <v>25459</v>
      </c>
      <c r="D2404" s="141" t="s">
        <v>25460</v>
      </c>
      <c r="E2404" s="141" t="s">
        <v>25467</v>
      </c>
      <c r="F2404" s="141" t="s">
        <v>25462</v>
      </c>
      <c r="G2404" s="141" t="s">
        <v>25516</v>
      </c>
      <c r="H2404" s="141" t="s">
        <v>25517</v>
      </c>
      <c r="I2404" s="141" t="s">
        <v>25464</v>
      </c>
      <c r="J2404" s="649">
        <v>1.63</v>
      </c>
    </row>
    <row r="2405" spans="1:10" hidden="1">
      <c r="A2405" s="141" t="s">
        <v>25521</v>
      </c>
      <c r="B2405" s="141" t="str">
        <f t="shared" si="37"/>
        <v>TRANSPORTE DE CARGA DE QUALQUER NATUREZA,EXCLUSIVE AS DESPESAS DE CARGA E DESCARGA,TANTO DE ESPERA DO CAMINHAO COMO DO STRANSPORTE DE CARGA DE QUALQUER NATUREZA,EXCLUSIVE AS DESPESERVENTE OU EQUIPAMENTO AUXILIAR,A VELOCIDADE MEDIA DE 35KM/H,EM CAMINHAO DE CARROCERIA FIXA A OLEO DIESEL,COM CAPACIDADE UTIL DE 7,5T,CONSIDERANDO O CAMINHAO EQUIPADO COM GUINDAUTO DE 3,5TTRANSPORTE DE CARGA DE QUALQUER NATUREZA,EXCLUSIVE AS DESPES</v>
      </c>
      <c r="C2405" s="141" t="s">
        <v>25459</v>
      </c>
      <c r="D2405" s="141" t="s">
        <v>25460</v>
      </c>
      <c r="E2405" s="141" t="s">
        <v>25470</v>
      </c>
      <c r="F2405" s="141" t="s">
        <v>25462</v>
      </c>
      <c r="G2405" s="141" t="s">
        <v>25516</v>
      </c>
      <c r="H2405" s="141" t="s">
        <v>25517</v>
      </c>
      <c r="I2405" s="141" t="s">
        <v>25464</v>
      </c>
      <c r="J2405" s="649">
        <v>1.91</v>
      </c>
    </row>
    <row r="2406" spans="1:10" hidden="1">
      <c r="A2406" s="141" t="s">
        <v>25522</v>
      </c>
      <c r="B2406" s="141" t="str">
        <f t="shared" si="37"/>
        <v>TRANSPORTE DE CARGA DE QUALQUER NATUREZA,EXCLUSIVE AS DESPESAS DE CARGA E DESCARGA,TANTO DE ESPERA DO CAMINHAO COMO DO STRANSPORTE DE CARGA DE QUALQUER NATUREZA,EXCLUSIVE AS DESPESERVENTE OU EQUIPAMENTO AUXILIAR,A VELOCIDADE MEDIA DE 35KM/H,EM CAMINHAO DE CARROCERIA FIXA A OLEO DIESEL,COM CAPACIDADE UTIL DE 7,5T,CONSIDERANDO O CAMINHAO EQUIPADO COM GUINDAUTO DE 3,5TTRANSPORTE DE CARGA DE QUALQUER NATUREZA,EXCLUSIVE AS DESPES</v>
      </c>
      <c r="C2406" s="141" t="s">
        <v>25459</v>
      </c>
      <c r="D2406" s="141" t="s">
        <v>25460</v>
      </c>
      <c r="E2406" s="141" t="s">
        <v>25470</v>
      </c>
      <c r="F2406" s="141" t="s">
        <v>25462</v>
      </c>
      <c r="G2406" s="141" t="s">
        <v>25516</v>
      </c>
      <c r="H2406" s="141" t="s">
        <v>25517</v>
      </c>
      <c r="I2406" s="141" t="s">
        <v>25464</v>
      </c>
      <c r="J2406" s="649">
        <v>1.85</v>
      </c>
    </row>
    <row r="2407" spans="1:10" hidden="1">
      <c r="A2407" s="141" t="s">
        <v>25523</v>
      </c>
      <c r="B2407" s="141" t="str">
        <f t="shared" si="37"/>
        <v>TRANSPORTE DE CARGA DE QUALQUER NATUREZA,EXCLUSIVE AS DESPESAS DE CARGA E DESCARGA,TANTO DE ESPERA DO CAMINHAO COMO DO STRANSPORTE DE CARGA DE QUALQUER NATUREZA,EXCLUSIVE AS DESPESERVENTE OU EQUIPAMENTO AUXILIAR,A VELOCIDADE MEDIA DE 30KM/H,EM CAMINHAO DE CARROCERIA FIXA A OLEO DIESEL,COM CAPACIDADE UTIL DE 7,5T,CONSIDERANDO O CAMINHAO EQUIPADO COM GUINDAUTO DE 3,5TTRANSPORTE DE CARGA DE QUALQUER NATUREZA,EXCLUSIVE AS DESPES</v>
      </c>
      <c r="C2407" s="141" t="s">
        <v>25459</v>
      </c>
      <c r="D2407" s="141" t="s">
        <v>25460</v>
      </c>
      <c r="E2407" s="141" t="s">
        <v>25473</v>
      </c>
      <c r="F2407" s="141" t="s">
        <v>25462</v>
      </c>
      <c r="G2407" s="141" t="s">
        <v>25516</v>
      </c>
      <c r="H2407" s="141" t="s">
        <v>25517</v>
      </c>
      <c r="I2407" s="141" t="s">
        <v>25464</v>
      </c>
      <c r="J2407" s="649">
        <v>2.2400000000000002</v>
      </c>
    </row>
    <row r="2408" spans="1:10" hidden="1">
      <c r="A2408" s="141" t="s">
        <v>25524</v>
      </c>
      <c r="B2408" s="141" t="str">
        <f t="shared" si="37"/>
        <v>TRANSPORTE DE CARGA DE QUALQUER NATUREZA,EXCLUSIVE AS DESPESAS DE CARGA E DESCARGA,TANTO DE ESPERA DO CAMINHAO COMO DO STRANSPORTE DE CARGA DE QUALQUER NATUREZA,EXCLUSIVE AS DESPESERVENTE OU EQUIPAMENTO AUXILIAR,A VELOCIDADE MEDIA DE 30KM/H,EM CAMINHAO DE CARROCERIA FIXA A OLEO DIESEL,COM CAPACIDADE UTIL DE 7,5T,CONSIDERANDO O CAMINHAO EQUIPADO COM GUINDAUTO DE 3,5TTRANSPORTE DE CARGA DE QUALQUER NATUREZA,EXCLUSIVE AS DESPES</v>
      </c>
      <c r="C2408" s="141" t="s">
        <v>25459</v>
      </c>
      <c r="D2408" s="141" t="s">
        <v>25460</v>
      </c>
      <c r="E2408" s="141" t="s">
        <v>25473</v>
      </c>
      <c r="F2408" s="141" t="s">
        <v>25462</v>
      </c>
      <c r="G2408" s="141" t="s">
        <v>25516</v>
      </c>
      <c r="H2408" s="141" t="s">
        <v>25517</v>
      </c>
      <c r="I2408" s="141" t="s">
        <v>25464</v>
      </c>
      <c r="J2408" s="649">
        <v>2.17</v>
      </c>
    </row>
    <row r="2409" spans="1:10" hidden="1">
      <c r="A2409" s="141" t="s">
        <v>25525</v>
      </c>
      <c r="B2409" s="141" t="str">
        <f t="shared" si="37"/>
        <v>TRANSPORTE DE CARGA DE QUALQUER NATUREZA,EXCLUSIVE AS DESPESAS DE CARGA E DESCARGA,TANTO DE ESPERA DO CAMINHAO COMO DO STRANSPORTE DE CARGA DE QUALQUER NATUREZA,EXCLUSIVE AS DESPESERVENTE OU EQUIPAMENTO AUXILIAR,A VELOCIDADE MEDIA DE 25KM/H,EM CAMINHAO DE CARROCERIA FIXA A OLEO DIESEL,COM CAPACIDADE UTIL DE 7,5T,CONSIDERANDO O CAMINHAO EQUIPADO COM GUINDAUTO DE 3,5TTRANSPORTE DE CARGA DE QUALQUER NATUREZA,EXCLUSIVE AS DESPES</v>
      </c>
      <c r="C2409" s="141" t="s">
        <v>25459</v>
      </c>
      <c r="D2409" s="141" t="s">
        <v>25460</v>
      </c>
      <c r="E2409" s="141" t="s">
        <v>25476</v>
      </c>
      <c r="F2409" s="141" t="s">
        <v>25462</v>
      </c>
      <c r="G2409" s="141" t="s">
        <v>25516</v>
      </c>
      <c r="H2409" s="141" t="s">
        <v>25517</v>
      </c>
      <c r="I2409" s="141" t="s">
        <v>25464</v>
      </c>
      <c r="J2409" s="649">
        <v>2.7</v>
      </c>
    </row>
    <row r="2410" spans="1:10" hidden="1">
      <c r="A2410" s="141" t="s">
        <v>25526</v>
      </c>
      <c r="B2410" s="141" t="str">
        <f t="shared" si="37"/>
        <v>TRANSPORTE DE CARGA DE QUALQUER NATUREZA,EXCLUSIVE AS DESPESAS DE CARGA E DESCARGA,TANTO DE ESPERA DO CAMINHAO COMO DO STRANSPORTE DE CARGA DE QUALQUER NATUREZA,EXCLUSIVE AS DESPESERVENTE OU EQUIPAMENTO AUXILIAR,A VELOCIDADE MEDIA DE 25KM/H,EM CAMINHAO DE CARROCERIA FIXA A OLEO DIESEL,COM CAPACIDADE UTIL DE 7,5T,CONSIDERANDO O CAMINHAO EQUIPADO COM GUINDAUTO DE 3,5TTRANSPORTE DE CARGA DE QUALQUER NATUREZA,EXCLUSIVE AS DESPES</v>
      </c>
      <c r="C2410" s="141" t="s">
        <v>25459</v>
      </c>
      <c r="D2410" s="141" t="s">
        <v>25460</v>
      </c>
      <c r="E2410" s="141" t="s">
        <v>25476</v>
      </c>
      <c r="F2410" s="141" t="s">
        <v>25462</v>
      </c>
      <c r="G2410" s="141" t="s">
        <v>25516</v>
      </c>
      <c r="H2410" s="141" t="s">
        <v>25517</v>
      </c>
      <c r="I2410" s="141" t="s">
        <v>25464</v>
      </c>
      <c r="J2410" s="649">
        <v>2.6</v>
      </c>
    </row>
    <row r="2411" spans="1:10" hidden="1">
      <c r="A2411" s="141" t="s">
        <v>25527</v>
      </c>
      <c r="B2411" s="141" t="str">
        <f t="shared" si="37"/>
        <v>TRANSPORTE DE CARGA DE QUALQUER NATUREZA,EXCLUSIVE AS DESPESAS DE CARGA E DESCARGA,TANTO DE ESPERA DO CAMINHAO COMO DO STRANSPORTE DE CARGA DE QUALQUER NATUREZA,EXCLUSIVE AS DESPESERVENTE OU EQUIPAMENTO AUXILIAR,A VELOCIDADE MEDIA DE 20KM/H,EM CAMINHAO DE CARROCERIA FIXA A OLEO DIESEL,COM CAPACIDADE UTIL DE 7,5T,CONSIDERANDO O CAMINHAO EQUIPADO COM GUINDAUTO DE 3,5TTRANSPORTE DE CARGA DE QUALQUER NATUREZA,EXCLUSIVE AS DESPES</v>
      </c>
      <c r="C2411" s="141" t="s">
        <v>25459</v>
      </c>
      <c r="D2411" s="141" t="s">
        <v>25460</v>
      </c>
      <c r="E2411" s="141" t="s">
        <v>25480</v>
      </c>
      <c r="F2411" s="141" t="s">
        <v>25462</v>
      </c>
      <c r="G2411" s="141" t="s">
        <v>25516</v>
      </c>
      <c r="H2411" s="141" t="s">
        <v>25517</v>
      </c>
      <c r="I2411" s="141" t="s">
        <v>25464</v>
      </c>
      <c r="J2411" s="649">
        <v>3.35</v>
      </c>
    </row>
    <row r="2412" spans="1:10" hidden="1">
      <c r="A2412" s="141" t="s">
        <v>25528</v>
      </c>
      <c r="B2412" s="141" t="str">
        <f t="shared" si="37"/>
        <v>TRANSPORTE DE CARGA DE QUALQUER NATUREZA,EXCLUSIVE AS DESPESAS DE CARGA E DESCARGA,TANTO DE ESPERA DO CAMINHAO COMO DO STRANSPORTE DE CARGA DE QUALQUER NATUREZA,EXCLUSIVE AS DESPESERVENTE OU EQUIPAMENTO AUXILIAR,A VELOCIDADE MEDIA DE 20KM/H,EM CAMINHAO DE CARROCERIA FIXA A OLEO DIESEL,COM CAPACIDADE UTIL DE 7,5T,CONSIDERANDO O CAMINHAO EQUIPADO COM GUINDAUTO DE 3,5TTRANSPORTE DE CARGA DE QUALQUER NATUREZA,EXCLUSIVE AS DESPES</v>
      </c>
      <c r="C2412" s="141" t="s">
        <v>25459</v>
      </c>
      <c r="D2412" s="141" t="s">
        <v>25460</v>
      </c>
      <c r="E2412" s="141" t="s">
        <v>25480</v>
      </c>
      <c r="F2412" s="141" t="s">
        <v>25462</v>
      </c>
      <c r="G2412" s="141" t="s">
        <v>25516</v>
      </c>
      <c r="H2412" s="141" t="s">
        <v>25517</v>
      </c>
      <c r="I2412" s="141" t="s">
        <v>25464</v>
      </c>
      <c r="J2412" s="649">
        <v>3.24</v>
      </c>
    </row>
    <row r="2413" spans="1:10" hidden="1">
      <c r="A2413" s="141" t="s">
        <v>25529</v>
      </c>
      <c r="B2413" s="141" t="str">
        <f t="shared" si="37"/>
        <v>TRANSPORTE DE CARGA DE QUALQUER NATUREZA,EXCLUSIVE AS DESPESAS DE CARGA E DESCARGA,TANTO DE ESPERA DO CAMINHAO COMO DO STRANSPORTE DE CARGA DE QUALQUER NATUREZA,EXCLUSIVE AS DESPESERVENTE OU EQUIPAMENTO AUXILIAR,A VELOCIDADE MEDIA DE 15KM/H,EM CAMINHAO DE CARROCERIA FIXA A OLEO DIESEL,COM CAPACIDADE UTIL DE 7,5T,CONSIDERANDO O CAMINHAO EQUIPADO COM GUINDAUTO DE 3,5TTRANSPORTE DE CARGA DE QUALQUER NATUREZA,EXCLUSIVE AS DESPES</v>
      </c>
      <c r="C2413" s="141" t="s">
        <v>25459</v>
      </c>
      <c r="D2413" s="141" t="s">
        <v>25460</v>
      </c>
      <c r="E2413" s="141" t="s">
        <v>25483</v>
      </c>
      <c r="F2413" s="141" t="s">
        <v>25462</v>
      </c>
      <c r="G2413" s="141" t="s">
        <v>25516</v>
      </c>
      <c r="H2413" s="141" t="s">
        <v>25517</v>
      </c>
      <c r="I2413" s="141" t="s">
        <v>25464</v>
      </c>
      <c r="J2413" s="649">
        <v>4.49</v>
      </c>
    </row>
    <row r="2414" spans="1:10" hidden="1">
      <c r="A2414" s="141" t="s">
        <v>25530</v>
      </c>
      <c r="B2414" s="141" t="str">
        <f t="shared" si="37"/>
        <v>TRANSPORTE DE CARGA DE QUALQUER NATUREZA,EXCLUSIVE AS DESPESAS DE CARGA E DESCARGA,TANTO DE ESPERA DO CAMINHAO COMO DO STRANSPORTE DE CARGA DE QUALQUER NATUREZA,EXCLUSIVE AS DESPESERVENTE OU EQUIPAMENTO AUXILIAR,A VELOCIDADE MEDIA DE 15KM/H,EM CAMINHAO DE CARROCERIA FIXA A OLEO DIESEL,COM CAPACIDADE UTIL DE 7,5T,CONSIDERANDO O CAMINHAO EQUIPADO COM GUINDAUTO DE 3,5TTRANSPORTE DE CARGA DE QUALQUER NATUREZA,EXCLUSIVE AS DESPES</v>
      </c>
      <c r="C2414" s="141" t="s">
        <v>25459</v>
      </c>
      <c r="D2414" s="141" t="s">
        <v>25460</v>
      </c>
      <c r="E2414" s="141" t="s">
        <v>25483</v>
      </c>
      <c r="F2414" s="141" t="s">
        <v>25462</v>
      </c>
      <c r="G2414" s="141" t="s">
        <v>25516</v>
      </c>
      <c r="H2414" s="141" t="s">
        <v>25517</v>
      </c>
      <c r="I2414" s="141" t="s">
        <v>25464</v>
      </c>
      <c r="J2414" s="649">
        <v>4.34</v>
      </c>
    </row>
    <row r="2415" spans="1:10" hidden="1">
      <c r="A2415" s="141" t="s">
        <v>25531</v>
      </c>
      <c r="B2415" s="141" t="str">
        <f t="shared" si="37"/>
        <v>TRANSPORTE DE CARGA DE QUALQUER NATUREZA,EXCLUSIVE AS DESPESAS DE CARGA E DESCARGA,TANTO DE ESPERA DO CAMINHAO COMO DO STRANSPORTE DE CARGA DE QUALQUER NATUREZA,EXCLUSIVE AS DESPESERVENTE OU EQUIPAMENTO AUXILIAR,A VELOCIDADE MEDIA DE 10KM/H,EM CAMINHAO DE CARROCERIA FIXA A OLEO DIESEL,COM CAPACIDADE UTIL DE 7,5T,CONSIDERANDO O CAMINHAO EQUIPADO COM GUINDAUTO DE 3,5TTRANSPORTE DE CARGA DE QUALQUER NATUREZA,EXCLUSIVE AS DESPES</v>
      </c>
      <c r="C2415" s="141" t="s">
        <v>25459</v>
      </c>
      <c r="D2415" s="141" t="s">
        <v>25460</v>
      </c>
      <c r="E2415" s="141" t="s">
        <v>25486</v>
      </c>
      <c r="F2415" s="141" t="s">
        <v>25462</v>
      </c>
      <c r="G2415" s="141" t="s">
        <v>25516</v>
      </c>
      <c r="H2415" s="141" t="s">
        <v>25517</v>
      </c>
      <c r="I2415" s="141" t="s">
        <v>25464</v>
      </c>
      <c r="J2415" s="649">
        <v>6.81</v>
      </c>
    </row>
    <row r="2416" spans="1:10" hidden="1">
      <c r="A2416" s="141" t="s">
        <v>25532</v>
      </c>
      <c r="B2416" s="141" t="str">
        <f t="shared" si="37"/>
        <v>TRANSPORTE DE CARGA DE QUALQUER NATUREZA,EXCLUSIVE AS DESPESAS DE CARGA E DESCARGA,TANTO DE ESPERA DO CAMINHAO COMO DO STRANSPORTE DE CARGA DE QUALQUER NATUREZA,EXCLUSIVE AS DESPESERVENTE OU EQUIPAMENTO AUXILIAR,A VELOCIDADE MEDIA DE 10KM/H,EM CAMINHAO DE CARROCERIA FIXA A OLEO DIESEL,COM CAPACIDADE UTIL DE 7,5T,CONSIDERANDO O CAMINHAO EQUIPADO COM GUINDAUTO DE 3,5TTRANSPORTE DE CARGA DE QUALQUER NATUREZA,EXCLUSIVE AS DESPES</v>
      </c>
      <c r="C2416" s="141" t="s">
        <v>25459</v>
      </c>
      <c r="D2416" s="141" t="s">
        <v>25460</v>
      </c>
      <c r="E2416" s="141" t="s">
        <v>25486</v>
      </c>
      <c r="F2416" s="141" t="s">
        <v>25462</v>
      </c>
      <c r="G2416" s="141" t="s">
        <v>25516</v>
      </c>
      <c r="H2416" s="141" t="s">
        <v>25517</v>
      </c>
      <c r="I2416" s="141" t="s">
        <v>25464</v>
      </c>
      <c r="J2416" s="649">
        <v>6.58</v>
      </c>
    </row>
    <row r="2417" spans="1:10" hidden="1">
      <c r="A2417" s="141" t="s">
        <v>25533</v>
      </c>
      <c r="B2417" s="141" t="str">
        <f t="shared" si="37"/>
        <v>TRANSPORTE DE CARGA DE QUALQUER NATUREZA,EXCLUSIVE AS DESPESAS DE CARGA E DESCARGA,TANTO DE ESPERA DO CAMINHAO COMO DO STRANSPORTE DE CARGA DE QUALQUER NATUREZA,EXCLUSIVE AS DESPESERVENTE OU EQUIPAMENTO AUXILIAR,A VELOCIDADE MEDIA DE 5KM/H,EM CAMINHAO DE CARROCERIA FIXA A OLEO DIESEL,COM CAPACIDADEUTIL DE 7,5T,CONSIDERANDO O CAMINHAO EQUIPADO COM GUINDAUTODE 3,5TTRANSPORTE DE CARGA DE QUALQUER NATUREZA,EXCLUSIVE AS DESPES</v>
      </c>
      <c r="C2417" s="141" t="s">
        <v>25459</v>
      </c>
      <c r="D2417" s="141" t="s">
        <v>25460</v>
      </c>
      <c r="E2417" s="141" t="s">
        <v>25489</v>
      </c>
      <c r="F2417" s="141" t="s">
        <v>25490</v>
      </c>
      <c r="G2417" s="141" t="s">
        <v>25534</v>
      </c>
      <c r="H2417" s="141" t="s">
        <v>25535</v>
      </c>
      <c r="I2417" s="141" t="s">
        <v>25464</v>
      </c>
      <c r="J2417" s="649">
        <v>13.51</v>
      </c>
    </row>
    <row r="2418" spans="1:10" hidden="1">
      <c r="A2418" s="141" t="s">
        <v>25536</v>
      </c>
      <c r="B2418" s="141" t="str">
        <f t="shared" si="37"/>
        <v>TRANSPORTE DE CARGA DE QUALQUER NATUREZA,EXCLUSIVE AS DESPESAS DE CARGA E DESCARGA,TANTO DE ESPERA DO CAMINHAO COMO DO STRANSPORTE DE CARGA DE QUALQUER NATUREZA,EXCLUSIVE AS DESPESERVENTE OU EQUIPAMENTO AUXILIAR,A VELOCIDADE MEDIA DE 5KM/H,EM CAMINHAO DE CARROCERIA FIXA A OLEO DIESEL,COM CAPACIDADEUTIL DE 7,5T,CONSIDERANDO O CAMINHAO EQUIPADO COM GUINDAUTODE 3,5TTRANSPORTE DE CARGA DE QUALQUER NATUREZA,EXCLUSIVE AS DESPES</v>
      </c>
      <c r="C2418" s="141" t="s">
        <v>25459</v>
      </c>
      <c r="D2418" s="141" t="s">
        <v>25460</v>
      </c>
      <c r="E2418" s="141" t="s">
        <v>25489</v>
      </c>
      <c r="F2418" s="141" t="s">
        <v>25490</v>
      </c>
      <c r="G2418" s="141" t="s">
        <v>25534</v>
      </c>
      <c r="H2418" s="141" t="s">
        <v>25535</v>
      </c>
      <c r="I2418" s="141" t="s">
        <v>25464</v>
      </c>
      <c r="J2418" s="649">
        <v>13.04</v>
      </c>
    </row>
    <row r="2419" spans="1:10" hidden="1">
      <c r="A2419" s="141" t="s">
        <v>25537</v>
      </c>
      <c r="B2419" s="141" t="str">
        <f t="shared" si="37"/>
        <v>TRANSPORTE DE CARGA DE QUALQUER NATUREZA,EXCLUSIVE AS DESPESAS DE CARGA E DESCARGA,TANTO DE ESPERA DO CAMINHAO COMO DO STRANSPORTE DE CARGA DE QUALQUER NATUREZA,EXCLUSIVE AS DESPESERVENTE OU EQUIPAMENTO AUXILIAR,A VELOCIDADE MEDIA DE 50KM/H,EM CAMINHAO BASCULANTE A OLEO DIESEL,COM CAPACIDADE UTIL DE 8TTRANSPORTE DE CARGA DE QUALQUER NATUREZA,EXCLUSIVE AS DESPES</v>
      </c>
      <c r="C2419" s="141" t="s">
        <v>25459</v>
      </c>
      <c r="D2419" s="141" t="s">
        <v>25460</v>
      </c>
      <c r="E2419" s="141" t="s">
        <v>25461</v>
      </c>
      <c r="F2419" s="141" t="s">
        <v>25538</v>
      </c>
      <c r="G2419" s="141" t="s">
        <v>25539</v>
      </c>
      <c r="I2419" s="141" t="s">
        <v>25464</v>
      </c>
      <c r="J2419" s="649">
        <v>1.08</v>
      </c>
    </row>
    <row r="2420" spans="1:10" hidden="1">
      <c r="A2420" s="141" t="s">
        <v>25540</v>
      </c>
      <c r="B2420" s="141" t="str">
        <f t="shared" si="37"/>
        <v>TRANSPORTE DE CARGA DE QUALQUER NATUREZA,EXCLUSIVE AS DESPESAS DE CARGA E DESCARGA,TANTO DE ESPERA DO CAMINHAO COMO DO STRANSPORTE DE CARGA DE QUALQUER NATUREZA,EXCLUSIVE AS DESPESERVENTE OU EQUIPAMENTO AUXILIAR,A VELOCIDADE MEDIA DE 50KM/H,EM CAMINHAO BASCULANTE A OLEO DIESEL,COM CAPACIDADE UTIL DE 8TTRANSPORTE DE CARGA DE QUALQUER NATUREZA,EXCLUSIVE AS DESPES</v>
      </c>
      <c r="C2420" s="141" t="s">
        <v>25459</v>
      </c>
      <c r="D2420" s="141" t="s">
        <v>25460</v>
      </c>
      <c r="E2420" s="141" t="s">
        <v>25461</v>
      </c>
      <c r="F2420" s="141" t="s">
        <v>25538</v>
      </c>
      <c r="G2420" s="141" t="s">
        <v>25539</v>
      </c>
      <c r="I2420" s="141" t="s">
        <v>25464</v>
      </c>
      <c r="J2420" s="649">
        <v>1.07</v>
      </c>
    </row>
    <row r="2421" spans="1:10" hidden="1">
      <c r="A2421" s="141" t="s">
        <v>25541</v>
      </c>
      <c r="B2421" s="141" t="str">
        <f t="shared" si="37"/>
        <v>TRANSPORTE DE CARGA DE QUALQUER NATUREZA,EXCLUSIVE AS DESPESAS DE CARGA E DESCARGA,TANTO DE ESPERA DO CAMINHAO COMO DO STRANSPORTE DE CARGA DE QUALQUER NATUREZA,EXCLUSIVE AS DESPESERVENTE OU EQUIPAMENTO AUXILIAR,A VELOCIDADE MEDIA DE 40KM/H,EM CAMINHAO BASCULANTE A OLEO DIESEL,COM CAPACIDADE UTIL DE 8TTRANSPORTE DE CARGA DE QUALQUER NATUREZA,EXCLUSIVE AS DESPES</v>
      </c>
      <c r="C2421" s="141" t="s">
        <v>25459</v>
      </c>
      <c r="D2421" s="141" t="s">
        <v>25460</v>
      </c>
      <c r="E2421" s="141" t="s">
        <v>25467</v>
      </c>
      <c r="F2421" s="141" t="s">
        <v>25538</v>
      </c>
      <c r="G2421" s="141" t="s">
        <v>25539</v>
      </c>
      <c r="I2421" s="141" t="s">
        <v>25464</v>
      </c>
      <c r="J2421" s="649">
        <v>1.37</v>
      </c>
    </row>
    <row r="2422" spans="1:10" hidden="1">
      <c r="A2422" s="141" t="s">
        <v>25542</v>
      </c>
      <c r="B2422" s="141" t="str">
        <f t="shared" si="37"/>
        <v>TRANSPORTE DE CARGA DE QUALQUER NATUREZA,EXCLUSIVE AS DESPESAS DE CARGA E DESCARGA,TANTO DE ESPERA DO CAMINHAO COMO DO STRANSPORTE DE CARGA DE QUALQUER NATUREZA,EXCLUSIVE AS DESPESERVENTE OU EQUIPAMENTO AUXILIAR,A VELOCIDADE MEDIA DE 40KM/H,EM CAMINHAO BASCULANTE A OLEO DIESEL,COM CAPACIDADE UTIL DE 8TTRANSPORTE DE CARGA DE QUALQUER NATUREZA,EXCLUSIVE AS DESPES</v>
      </c>
      <c r="C2422" s="141" t="s">
        <v>25459</v>
      </c>
      <c r="D2422" s="141" t="s">
        <v>25460</v>
      </c>
      <c r="E2422" s="141" t="s">
        <v>25467</v>
      </c>
      <c r="F2422" s="141" t="s">
        <v>25538</v>
      </c>
      <c r="G2422" s="141" t="s">
        <v>25539</v>
      </c>
      <c r="I2422" s="141" t="s">
        <v>25464</v>
      </c>
      <c r="J2422" s="649">
        <v>1.35</v>
      </c>
    </row>
    <row r="2423" spans="1:10" hidden="1">
      <c r="A2423" s="141" t="s">
        <v>25543</v>
      </c>
      <c r="B2423" s="141" t="str">
        <f t="shared" si="37"/>
        <v>TRANSPORTE DE CARGA DE QUALQUER NATUREZA,EXCLUSIVE AS DESPESAS DE CARGA E DESCARGA,TANTO DE ESPERA DO CAMINHAO COMO DO STRANSPORTE DE CARGA DE QUALQUER NATUREZA,EXCLUSIVE AS DESPESERVENTE OU EQUIPAMENTO AUXILIAR,A VELOCIDADE MEDIA DE 35KM/H,EM CAMINHAO BASCULANTE A OLEO DIESEL,COM CAPACIDADE UTIL DE 8TTRANSPORTE DE CARGA DE QUALQUER NATUREZA,EXCLUSIVE AS DESPES</v>
      </c>
      <c r="C2423" s="141" t="s">
        <v>25459</v>
      </c>
      <c r="D2423" s="141" t="s">
        <v>25460</v>
      </c>
      <c r="E2423" s="141" t="s">
        <v>25470</v>
      </c>
      <c r="F2423" s="141" t="s">
        <v>25538</v>
      </c>
      <c r="G2423" s="141" t="s">
        <v>25539</v>
      </c>
      <c r="I2423" s="141" t="s">
        <v>25464</v>
      </c>
      <c r="J2423" s="649">
        <v>1.54</v>
      </c>
    </row>
    <row r="2424" spans="1:10" hidden="1">
      <c r="A2424" s="141" t="s">
        <v>25544</v>
      </c>
      <c r="B2424" s="141" t="str">
        <f t="shared" si="37"/>
        <v>TRANSPORTE DE CARGA DE QUALQUER NATUREZA,EXCLUSIVE AS DESPESAS DE CARGA E DESCARGA,TANTO DE ESPERA DO CAMINHAO COMO DO STRANSPORTE DE CARGA DE QUALQUER NATUREZA,EXCLUSIVE AS DESPESERVENTE OU EQUIPAMENTO AUXILIAR,A VELOCIDADE MEDIA DE 35KM/H,EM CAMINHAO BASCULANTE A OLEO DIESEL,COM CAPACIDADE UTIL DE 8TTRANSPORTE DE CARGA DE QUALQUER NATUREZA,EXCLUSIVE AS DESPES</v>
      </c>
      <c r="C2424" s="141" t="s">
        <v>25459</v>
      </c>
      <c r="D2424" s="141" t="s">
        <v>25460</v>
      </c>
      <c r="E2424" s="141" t="s">
        <v>25470</v>
      </c>
      <c r="F2424" s="141" t="s">
        <v>25538</v>
      </c>
      <c r="G2424" s="141" t="s">
        <v>25539</v>
      </c>
      <c r="I2424" s="141" t="s">
        <v>25464</v>
      </c>
      <c r="J2424" s="649">
        <v>1.52</v>
      </c>
    </row>
    <row r="2425" spans="1:10" hidden="1">
      <c r="A2425" s="141" t="s">
        <v>25545</v>
      </c>
      <c r="B2425" s="141" t="str">
        <f t="shared" si="37"/>
        <v>TRANSPORTE DE CARGA DE QUALQUER NATUREZA,EXCLUSIVE AS DESPESAS DE CARGA E DESCARGA,TANTO DE ESPERA DO CAMINHAO COMO DO STRANSPORTE DE CARGA DE QUALQUER NATUREZA,EXCLUSIVE AS DESPESERVENTE OU EQUIPAMENTO AUXILIAR,A VELOCIDADE MEDIA DE 30KM/H,EM CAMINHAO BASCULANTE A OLEO DIESEL,COM CAPACIDADE UTIL DE 8TTRANSPORTE DE CARGA DE QUALQUER NATUREZA,EXCLUSIVE AS DESPES</v>
      </c>
      <c r="C2425" s="141" t="s">
        <v>25459</v>
      </c>
      <c r="D2425" s="141" t="s">
        <v>25460</v>
      </c>
      <c r="E2425" s="141" t="s">
        <v>25473</v>
      </c>
      <c r="F2425" s="141" t="s">
        <v>25538</v>
      </c>
      <c r="G2425" s="141" t="s">
        <v>25539</v>
      </c>
      <c r="I2425" s="141" t="s">
        <v>25464</v>
      </c>
      <c r="J2425" s="649">
        <v>1.8</v>
      </c>
    </row>
    <row r="2426" spans="1:10" hidden="1">
      <c r="A2426" s="141" t="s">
        <v>25546</v>
      </c>
      <c r="B2426" s="141" t="str">
        <f t="shared" si="37"/>
        <v>TRANSPORTE DE CARGA DE QUALQUER NATUREZA,EXCLUSIVE AS DESPESAS DE CARGA E DESCARGA,TANTO DE ESPERA DO CAMINHAO COMO DO STRANSPORTE DE CARGA DE QUALQUER NATUREZA,EXCLUSIVE AS DESPESERVENTE OU EQUIPAMENTO AUXILIAR,A VELOCIDADE MEDIA DE 30KM/H,EM CAMINHAO BASCULANTE A OLEO DIESEL,COM CAPACIDADE UTIL DE 8TTRANSPORTE DE CARGA DE QUALQUER NATUREZA,EXCLUSIVE AS DESPES</v>
      </c>
      <c r="C2426" s="141" t="s">
        <v>25459</v>
      </c>
      <c r="D2426" s="141" t="s">
        <v>25460</v>
      </c>
      <c r="E2426" s="141" t="s">
        <v>25473</v>
      </c>
      <c r="F2426" s="141" t="s">
        <v>25538</v>
      </c>
      <c r="G2426" s="141" t="s">
        <v>25539</v>
      </c>
      <c r="I2426" s="141" t="s">
        <v>25464</v>
      </c>
      <c r="J2426" s="649">
        <v>1.77</v>
      </c>
    </row>
    <row r="2427" spans="1:10" hidden="1">
      <c r="A2427" s="141" t="s">
        <v>25547</v>
      </c>
      <c r="B2427" s="141" t="str">
        <f t="shared" si="37"/>
        <v>TRANSPORTE DE CARGA DE QUALQUER NATUREZA,EXCLUSIVE AS DESPESAS DE CARGA E DESCARGA,TANTO DE ESPERA DO CAMINHAO COMO DO STRANSPORTE DE CARGA DE QUALQUER NATUREZA,EXCLUSIVE AS DESPESERVENTE OU EQUIPAMENTO AUXILIAR,A VELOCIDADE MEDIA DE 25KM/H,EM CAMINHAO BASCULANTE A OLEO DIESEL,COM CAPACIDADE UTIL DE 8TTRANSPORTE DE CARGA DE QUALQUER NATUREZA,EXCLUSIVE AS DESPES</v>
      </c>
      <c r="C2427" s="141" t="s">
        <v>25459</v>
      </c>
      <c r="D2427" s="141" t="s">
        <v>25460</v>
      </c>
      <c r="E2427" s="141" t="s">
        <v>25476</v>
      </c>
      <c r="F2427" s="141" t="s">
        <v>25538</v>
      </c>
      <c r="G2427" s="141" t="s">
        <v>25539</v>
      </c>
      <c r="I2427" s="141" t="s">
        <v>25464</v>
      </c>
      <c r="J2427" s="649">
        <v>2.17</v>
      </c>
    </row>
    <row r="2428" spans="1:10" hidden="1">
      <c r="A2428" s="141" t="s">
        <v>25548</v>
      </c>
      <c r="B2428" s="141" t="str">
        <f t="shared" si="37"/>
        <v>TRANSPORTE DE CARGA DE QUALQUER NATUREZA,EXCLUSIVE AS DESPESAS DE CARGA E DESCARGA,TANTO DE ESPERA DO CAMINHAO COMO DO STRANSPORTE DE CARGA DE QUALQUER NATUREZA,EXCLUSIVE AS DESPESERVENTE OU EQUIPAMENTO AUXILIAR,A VELOCIDADE MEDIA DE 25KM/H,EM CAMINHAO BASCULANTE A OLEO DIESEL,COM CAPACIDADE UTIL DE 8TTRANSPORTE DE CARGA DE QUALQUER NATUREZA,EXCLUSIVE AS DESPES</v>
      </c>
      <c r="C2428" s="141" t="s">
        <v>25459</v>
      </c>
      <c r="D2428" s="141" t="s">
        <v>25460</v>
      </c>
      <c r="E2428" s="141" t="s">
        <v>25476</v>
      </c>
      <c r="F2428" s="141" t="s">
        <v>25538</v>
      </c>
      <c r="G2428" s="141" t="s">
        <v>25539</v>
      </c>
      <c r="I2428" s="141" t="s">
        <v>25464</v>
      </c>
      <c r="J2428" s="649">
        <v>2.14</v>
      </c>
    </row>
    <row r="2429" spans="1:10" hidden="1">
      <c r="A2429" s="141" t="s">
        <v>25549</v>
      </c>
      <c r="B2429" s="141" t="str">
        <f t="shared" si="37"/>
        <v>TRANSPORTE DE CARGA DE QUALQUER NATUREZA,EXCLUSIVE AS DESPESAS DE CARGA E DESCARGA,TANTO DE ESPERA DO CAMINHAO COMO DO STRANSPORTE DE CARGA DE QUALQUER NATUREZA,EXCLUSIVE AS DESPESERVENTE OU EQUIPAMENTO AUXILIAR,A VELOCIDADE MEDIA DE 20KM/H,EM CAMINHAO BASCULANTE A OLEO DIESEL,COM CAPACIDADE UTIL DE 8TTRANSPORTE DE CARGA DE QUALQUER NATUREZA,EXCLUSIVE AS DESPES</v>
      </c>
      <c r="C2429" s="141" t="s">
        <v>25459</v>
      </c>
      <c r="D2429" s="141" t="s">
        <v>25460</v>
      </c>
      <c r="E2429" s="141" t="s">
        <v>25480</v>
      </c>
      <c r="F2429" s="141" t="s">
        <v>25538</v>
      </c>
      <c r="G2429" s="141" t="s">
        <v>25539</v>
      </c>
      <c r="I2429" s="141" t="s">
        <v>25464</v>
      </c>
      <c r="J2429" s="649">
        <v>2.72</v>
      </c>
    </row>
    <row r="2430" spans="1:10" hidden="1">
      <c r="A2430" s="141" t="s">
        <v>25550</v>
      </c>
      <c r="B2430" s="141" t="str">
        <f t="shared" si="37"/>
        <v>TRANSPORTE DE CARGA DE QUALQUER NATUREZA,EXCLUSIVE AS DESPESAS DE CARGA E DESCARGA,TANTO DE ESPERA DO CAMINHAO COMO DO STRANSPORTE DE CARGA DE QUALQUER NATUREZA,EXCLUSIVE AS DESPESERVENTE OU EQUIPAMENTO AUXILIAR,A VELOCIDADE MEDIA DE 20KM/H,EM CAMINHAO BASCULANTE A OLEO DIESEL,COM CAPACIDADE UTIL DE 8TTRANSPORTE DE CARGA DE QUALQUER NATUREZA,EXCLUSIVE AS DESPES</v>
      </c>
      <c r="C2430" s="141" t="s">
        <v>25459</v>
      </c>
      <c r="D2430" s="141" t="s">
        <v>25460</v>
      </c>
      <c r="E2430" s="141" t="s">
        <v>25480</v>
      </c>
      <c r="F2430" s="141" t="s">
        <v>25538</v>
      </c>
      <c r="G2430" s="141" t="s">
        <v>25539</v>
      </c>
      <c r="I2430" s="141" t="s">
        <v>25464</v>
      </c>
      <c r="J2430" s="649">
        <v>2.67</v>
      </c>
    </row>
    <row r="2431" spans="1:10" hidden="1">
      <c r="A2431" s="141" t="s">
        <v>25551</v>
      </c>
      <c r="B2431" s="141" t="str">
        <f t="shared" si="37"/>
        <v>TRANSPORTE DE CARGA DE QUALQUER NATUREZA,EXCLUSIVE AS DESPESAS DE CARGA E DESCARGA,TANTO DE ESPERA DO CAMINHAO COMO DO STRANSPORTE DE CARGA DE QUALQUER NATUREZA,EXCLUSIVE AS DESPESERVENTE OU EQUIPAMENTO AUXILIAR,A VELOCIDADE MEDIA DE 15KM/H,EM CAMINHAO BASCULANTE A OLEO DIESEL,COM CAPACIDADE UTIL DE 8TTRANSPORTE DE CARGA DE QUALQUER NATUREZA,EXCLUSIVE AS DESPES</v>
      </c>
      <c r="C2431" s="141" t="s">
        <v>25459</v>
      </c>
      <c r="D2431" s="141" t="s">
        <v>25460</v>
      </c>
      <c r="E2431" s="141" t="s">
        <v>25483</v>
      </c>
      <c r="F2431" s="141" t="s">
        <v>25538</v>
      </c>
      <c r="G2431" s="141" t="s">
        <v>25539</v>
      </c>
      <c r="I2431" s="141" t="s">
        <v>25464</v>
      </c>
      <c r="J2431" s="649">
        <v>3.63</v>
      </c>
    </row>
    <row r="2432" spans="1:10" hidden="1">
      <c r="A2432" s="141" t="s">
        <v>25552</v>
      </c>
      <c r="B2432" s="141" t="str">
        <f t="shared" si="37"/>
        <v>TRANSPORTE DE CARGA DE QUALQUER NATUREZA,EXCLUSIVE AS DESPESAS DE CARGA E DESCARGA,TANTO DE ESPERA DO CAMINHAO COMO DO STRANSPORTE DE CARGA DE QUALQUER NATUREZA,EXCLUSIVE AS DESPESERVENTE OU EQUIPAMENTO AUXILIAR,A VELOCIDADE MEDIA DE 15KM/H,EM CAMINHAO BASCULANTE A OLEO DIESEL,COM CAPACIDADE UTIL DE 8TTRANSPORTE DE CARGA DE QUALQUER NATUREZA,EXCLUSIVE AS DESPES</v>
      </c>
      <c r="C2432" s="141" t="s">
        <v>25459</v>
      </c>
      <c r="D2432" s="141" t="s">
        <v>25460</v>
      </c>
      <c r="E2432" s="141" t="s">
        <v>25483</v>
      </c>
      <c r="F2432" s="141" t="s">
        <v>25538</v>
      </c>
      <c r="G2432" s="141" t="s">
        <v>25539</v>
      </c>
      <c r="I2432" s="141" t="s">
        <v>25464</v>
      </c>
      <c r="J2432" s="649">
        <v>3.58</v>
      </c>
    </row>
    <row r="2433" spans="1:10" hidden="1">
      <c r="A2433" s="141" t="s">
        <v>25553</v>
      </c>
      <c r="B2433" s="141" t="str">
        <f t="shared" si="37"/>
        <v>TRANSPORTE DE CARGA DE QUALQUER NATUREZA,EXCLUSIVE AS DESPESAS DE CARGA E DESCARGA,TANTO DE ESPERA DO CAMINHAO COMO DO STRANSPORTE DE CARGA DE QUALQUER NATUREZA,EXCLUSIVE AS DESPESERVENTE OU EQUIPAMENTO AUXILIAR,A VELOCIDADE MEDIA DE 10KM/H,EM CAMINHAO BASCULANTE A OLEO DIESEL,COM CAPACIDADE UTIL DE 8TTRANSPORTE DE CARGA DE QUALQUER NATUREZA,EXCLUSIVE AS DESPES</v>
      </c>
      <c r="C2433" s="141" t="s">
        <v>25459</v>
      </c>
      <c r="D2433" s="141" t="s">
        <v>25460</v>
      </c>
      <c r="E2433" s="141" t="s">
        <v>25486</v>
      </c>
      <c r="F2433" s="141" t="s">
        <v>25538</v>
      </c>
      <c r="G2433" s="141" t="s">
        <v>25539</v>
      </c>
      <c r="I2433" s="141" t="s">
        <v>25464</v>
      </c>
      <c r="J2433" s="649">
        <v>5.44</v>
      </c>
    </row>
    <row r="2434" spans="1:10" hidden="1">
      <c r="A2434" s="141" t="s">
        <v>25554</v>
      </c>
      <c r="B2434" s="141" t="str">
        <f t="shared" si="37"/>
        <v>TRANSPORTE DE CARGA DE QUALQUER NATUREZA,EXCLUSIVE AS DESPESAS DE CARGA E DESCARGA,TANTO DE ESPERA DO CAMINHAO COMO DO STRANSPORTE DE CARGA DE QUALQUER NATUREZA,EXCLUSIVE AS DESPESERVENTE OU EQUIPAMENTO AUXILIAR,A VELOCIDADE MEDIA DE 10KM/H,EM CAMINHAO BASCULANTE A OLEO DIESEL,COM CAPACIDADE UTIL DE 8TTRANSPORTE DE CARGA DE QUALQUER NATUREZA,EXCLUSIVE AS DESPES</v>
      </c>
      <c r="C2434" s="141" t="s">
        <v>25459</v>
      </c>
      <c r="D2434" s="141" t="s">
        <v>25460</v>
      </c>
      <c r="E2434" s="141" t="s">
        <v>25486</v>
      </c>
      <c r="F2434" s="141" t="s">
        <v>25538</v>
      </c>
      <c r="G2434" s="141" t="s">
        <v>25539</v>
      </c>
      <c r="I2434" s="141" t="s">
        <v>25464</v>
      </c>
      <c r="J2434" s="649">
        <v>5.35</v>
      </c>
    </row>
    <row r="2435" spans="1:10" hidden="1">
      <c r="A2435" s="141" t="s">
        <v>25555</v>
      </c>
      <c r="B2435" s="141" t="str">
        <f t="shared" ref="B2435:B2498" si="38">C2435&amp;D2435&amp;C2435&amp;E2435&amp;F2435&amp;G2435&amp;H2435&amp;C2435</f>
        <v>TRANSPORTE DE CARGA DE QUALQUER NATUREZA,EXCLUSIVE AS DESPESAS DE CARGA E DESCARGA,TANTO DE ESPERA DO CAMINHAO COMO DO STRANSPORTE DE CARGA DE QUALQUER NATUREZA,EXCLUSIVE AS DESPESERVENTE OU EQUIPAMENTO AUXILIAR,A VELOCIDADE MEDIA DE 5KM/H,EM CAMINHAO BASCULANTE A OLEO DIESEL,COM CAPACIDADE UTIL DE8TTRANSPORTE DE CARGA DE QUALQUER NATUREZA,EXCLUSIVE AS DESPES</v>
      </c>
      <c r="C2435" s="141" t="s">
        <v>25459</v>
      </c>
      <c r="D2435" s="141" t="s">
        <v>25460</v>
      </c>
      <c r="E2435" s="141" t="s">
        <v>25489</v>
      </c>
      <c r="F2435" s="141" t="s">
        <v>25556</v>
      </c>
      <c r="G2435" s="141" t="s">
        <v>25557</v>
      </c>
      <c r="I2435" s="141" t="s">
        <v>25464</v>
      </c>
      <c r="J2435" s="649">
        <v>10.89</v>
      </c>
    </row>
    <row r="2436" spans="1:10" hidden="1">
      <c r="A2436" s="141" t="s">
        <v>25558</v>
      </c>
      <c r="B2436" s="141" t="str">
        <f t="shared" si="38"/>
        <v>TRANSPORTE DE CARGA DE QUALQUER NATUREZA,EXCLUSIVE AS DESPESAS DE CARGA E DESCARGA,TANTO DE ESPERA DO CAMINHAO COMO DO STRANSPORTE DE CARGA DE QUALQUER NATUREZA,EXCLUSIVE AS DESPESERVENTE OU EQUIPAMENTO AUXILIAR,A VELOCIDADE MEDIA DE 5KM/H,EM CAMINHAO BASCULANTE A OLEO DIESEL,COM CAPACIDADE UTIL DE8TTRANSPORTE DE CARGA DE QUALQUER NATUREZA,EXCLUSIVE AS DESPES</v>
      </c>
      <c r="C2436" s="141" t="s">
        <v>25459</v>
      </c>
      <c r="D2436" s="141" t="s">
        <v>25460</v>
      </c>
      <c r="E2436" s="141" t="s">
        <v>25489</v>
      </c>
      <c r="F2436" s="141" t="s">
        <v>25556</v>
      </c>
      <c r="G2436" s="141" t="s">
        <v>25557</v>
      </c>
      <c r="I2436" s="141" t="s">
        <v>25464</v>
      </c>
      <c r="J2436" s="649">
        <v>10.71</v>
      </c>
    </row>
    <row r="2437" spans="1:10" hidden="1">
      <c r="A2437" s="141" t="s">
        <v>25559</v>
      </c>
      <c r="B2437" s="141" t="str">
        <f t="shared" si="38"/>
        <v>TRANSPORTE DE CARGA DE QUALQUER NATUREZA,EXCLUSIVE AS DESPESAS DE CARGA E DESCARGA,TANTO DE ESPERA DO CAMINHAO COMO DO STRANSPORTE DE CARGA DE QUALQUER NATUREZA,EXCLUSIVE AS DESPESERVENTE OU EQUIPAMENTO AUXILIAR,A VELOCIDADE MEDIA DE 50KM/H,EM CAMINHAO BASCULANTE A OLEO DIESEL,COM CAPACIDADE UTIL DE 12TTRANSPORTE DE CARGA DE QUALQUER NATUREZA,EXCLUSIVE AS DESPES</v>
      </c>
      <c r="C2437" s="141" t="s">
        <v>25459</v>
      </c>
      <c r="D2437" s="141" t="s">
        <v>25460</v>
      </c>
      <c r="E2437" s="141" t="s">
        <v>25461</v>
      </c>
      <c r="F2437" s="141" t="s">
        <v>25538</v>
      </c>
      <c r="G2437" s="141" t="s">
        <v>25560</v>
      </c>
      <c r="I2437" s="141" t="s">
        <v>25464</v>
      </c>
      <c r="J2437" s="649">
        <v>0.92</v>
      </c>
    </row>
    <row r="2438" spans="1:10" hidden="1">
      <c r="A2438" s="141" t="s">
        <v>25561</v>
      </c>
      <c r="B2438" s="141" t="str">
        <f t="shared" si="38"/>
        <v>TRANSPORTE DE CARGA DE QUALQUER NATUREZA,EXCLUSIVE AS DESPESAS DE CARGA E DESCARGA,TANTO DE ESPERA DO CAMINHAO COMO DO STRANSPORTE DE CARGA DE QUALQUER NATUREZA,EXCLUSIVE AS DESPESERVENTE OU EQUIPAMENTO AUXILIAR,A VELOCIDADE MEDIA DE 50KM/H,EM CAMINHAO BASCULANTE A OLEO DIESEL,COM CAPACIDADE UTIL DE 12TTRANSPORTE DE CARGA DE QUALQUER NATUREZA,EXCLUSIVE AS DESPES</v>
      </c>
      <c r="C2438" s="141" t="s">
        <v>25459</v>
      </c>
      <c r="D2438" s="141" t="s">
        <v>25460</v>
      </c>
      <c r="E2438" s="141" t="s">
        <v>25461</v>
      </c>
      <c r="F2438" s="141" t="s">
        <v>25538</v>
      </c>
      <c r="G2438" s="141" t="s">
        <v>25560</v>
      </c>
      <c r="I2438" s="141" t="s">
        <v>25464</v>
      </c>
      <c r="J2438" s="649">
        <v>0.91</v>
      </c>
    </row>
    <row r="2439" spans="1:10" hidden="1">
      <c r="A2439" s="141" t="s">
        <v>25562</v>
      </c>
      <c r="B2439" s="141" t="str">
        <f t="shared" si="38"/>
        <v>TRANSPORTE DE CARGA DE QUALQUER NATUREZA,EXCLUSIVE AS DESPESAS DE CARGA E DESCARGA,TANTO DE ESPERA DO CAMINHAO COMO DO STRANSPORTE DE CARGA DE QUALQUER NATUREZA,EXCLUSIVE AS DESPESERVENTE OU EQUIPAMENTO AUXILIAR,A VELOCIDADE MEDIA DE 40KM/H,EM CAMINHAO BASCULANTE A OLEO DIESEL,COM CAPACIDADE UTIL DE 12TTRANSPORTE DE CARGA DE QUALQUER NATUREZA,EXCLUSIVE AS DESPES</v>
      </c>
      <c r="C2439" s="141" t="s">
        <v>25459</v>
      </c>
      <c r="D2439" s="141" t="s">
        <v>25460</v>
      </c>
      <c r="E2439" s="141" t="s">
        <v>25467</v>
      </c>
      <c r="F2439" s="141" t="s">
        <v>25538</v>
      </c>
      <c r="G2439" s="141" t="s">
        <v>25560</v>
      </c>
      <c r="I2439" s="141" t="s">
        <v>25464</v>
      </c>
      <c r="J2439" s="649">
        <v>1.17</v>
      </c>
    </row>
    <row r="2440" spans="1:10" hidden="1">
      <c r="A2440" s="141" t="s">
        <v>25563</v>
      </c>
      <c r="B2440" s="141" t="str">
        <f t="shared" si="38"/>
        <v>TRANSPORTE DE CARGA DE QUALQUER NATUREZA,EXCLUSIVE AS DESPESAS DE CARGA E DESCARGA,TANTO DE ESPERA DO CAMINHAO COMO DO STRANSPORTE DE CARGA DE QUALQUER NATUREZA,EXCLUSIVE AS DESPESERVENTE OU EQUIPAMENTO AUXILIAR,A VELOCIDADE MEDIA DE 40KM/H,EM CAMINHAO BASCULANTE A OLEO DIESEL,COM CAPACIDADE UTIL DE 12TTRANSPORTE DE CARGA DE QUALQUER NATUREZA,EXCLUSIVE AS DESPES</v>
      </c>
      <c r="C2440" s="141" t="s">
        <v>25459</v>
      </c>
      <c r="D2440" s="141" t="s">
        <v>25460</v>
      </c>
      <c r="E2440" s="141" t="s">
        <v>25467</v>
      </c>
      <c r="F2440" s="141" t="s">
        <v>25538</v>
      </c>
      <c r="G2440" s="141" t="s">
        <v>25560</v>
      </c>
      <c r="I2440" s="141" t="s">
        <v>25464</v>
      </c>
      <c r="J2440" s="649">
        <v>1.1599999999999999</v>
      </c>
    </row>
    <row r="2441" spans="1:10" hidden="1">
      <c r="A2441" s="141" t="s">
        <v>25564</v>
      </c>
      <c r="B2441" s="141" t="str">
        <f t="shared" si="38"/>
        <v>TRANSPORTE DE CARGA DE QUALQUER NATUREZA,EXCLUSIVE AS DESPESAS DE CARGA E DESCARGA,TANTO DE ESPERA DO CAMINHAO COMO DO STRANSPORTE DE CARGA DE QUALQUER NATUREZA,EXCLUSIVE AS DESPESERVENTE OU EQUIPAMENTO AUXILIAR,A VELOCIDADE MEDIA DE 35KM/H,EM CAMINHAO BASCULANTE A OLEO DIESEL,COM CAPACIDADE UTIL DE 12TTRANSPORTE DE CARGA DE QUALQUER NATUREZA,EXCLUSIVE AS DESPES</v>
      </c>
      <c r="C2441" s="141" t="s">
        <v>25459</v>
      </c>
      <c r="D2441" s="141" t="s">
        <v>25460</v>
      </c>
      <c r="E2441" s="141" t="s">
        <v>25470</v>
      </c>
      <c r="F2441" s="141" t="s">
        <v>25538</v>
      </c>
      <c r="G2441" s="141" t="s">
        <v>25560</v>
      </c>
      <c r="I2441" s="141" t="s">
        <v>25464</v>
      </c>
      <c r="J2441" s="649">
        <v>1.34</v>
      </c>
    </row>
    <row r="2442" spans="1:10" hidden="1">
      <c r="A2442" s="141" t="s">
        <v>25565</v>
      </c>
      <c r="B2442" s="141" t="str">
        <f t="shared" si="38"/>
        <v>TRANSPORTE DE CARGA DE QUALQUER NATUREZA,EXCLUSIVE AS DESPESAS DE CARGA E DESCARGA,TANTO DE ESPERA DO CAMINHAO COMO DO STRANSPORTE DE CARGA DE QUALQUER NATUREZA,EXCLUSIVE AS DESPESERVENTE OU EQUIPAMENTO AUXILIAR,A VELOCIDADE MEDIA DE 35KM/H,EM CAMINHAO BASCULANTE A OLEO DIESEL,COM CAPACIDADE UTIL DE 12TTRANSPORTE DE CARGA DE QUALQUER NATUREZA,EXCLUSIVE AS DESPES</v>
      </c>
      <c r="C2442" s="141" t="s">
        <v>25459</v>
      </c>
      <c r="D2442" s="141" t="s">
        <v>25460</v>
      </c>
      <c r="E2442" s="141" t="s">
        <v>25470</v>
      </c>
      <c r="F2442" s="141" t="s">
        <v>25538</v>
      </c>
      <c r="G2442" s="141" t="s">
        <v>25560</v>
      </c>
      <c r="I2442" s="141" t="s">
        <v>25464</v>
      </c>
      <c r="J2442" s="649">
        <v>1.32</v>
      </c>
    </row>
    <row r="2443" spans="1:10" hidden="1">
      <c r="A2443" s="141" t="s">
        <v>25566</v>
      </c>
      <c r="B2443" s="141" t="str">
        <f t="shared" si="38"/>
        <v>TRANSPORTE DE CARGA DE QUALQUER NATUREZA,EXCLUSIVE AS DESPESAS DE CARGA E DESCARGA,TANTO DE ESPERA DO CAMINHAO COMO DO STRANSPORTE DE CARGA DE QUALQUER NATUREZA,EXCLUSIVE AS DESPESERVENTE OU EQUIPAMENTO AUXILIAR,A VELOCIDADE MEDIA DE 30KM/H,EM CAMINHAO BASCULANTE A OLEO DIESEL,COM CAPACIDADE UTIL DE 12TTRANSPORTE DE CARGA DE QUALQUER NATUREZA,EXCLUSIVE AS DESPES</v>
      </c>
      <c r="C2443" s="141" t="s">
        <v>25459</v>
      </c>
      <c r="D2443" s="141" t="s">
        <v>25460</v>
      </c>
      <c r="E2443" s="141" t="s">
        <v>25473</v>
      </c>
      <c r="F2443" s="141" t="s">
        <v>25538</v>
      </c>
      <c r="G2443" s="141" t="s">
        <v>25560</v>
      </c>
      <c r="I2443" s="141" t="s">
        <v>25464</v>
      </c>
      <c r="J2443" s="649">
        <v>1.57</v>
      </c>
    </row>
    <row r="2444" spans="1:10" hidden="1">
      <c r="A2444" s="141" t="s">
        <v>25567</v>
      </c>
      <c r="B2444" s="141" t="str">
        <f t="shared" si="38"/>
        <v>TRANSPORTE DE CARGA DE QUALQUER NATUREZA,EXCLUSIVE AS DESPESAS DE CARGA E DESCARGA,TANTO DE ESPERA DO CAMINHAO COMO DO STRANSPORTE DE CARGA DE QUALQUER NATUREZA,EXCLUSIVE AS DESPESERVENTE OU EQUIPAMENTO AUXILIAR,A VELOCIDADE MEDIA DE 30KM/H,EM CAMINHAO BASCULANTE A OLEO DIESEL,COM CAPACIDADE UTIL DE 12TTRANSPORTE DE CARGA DE QUALQUER NATUREZA,EXCLUSIVE AS DESPES</v>
      </c>
      <c r="C2444" s="141" t="s">
        <v>25459</v>
      </c>
      <c r="D2444" s="141" t="s">
        <v>25460</v>
      </c>
      <c r="E2444" s="141" t="s">
        <v>25473</v>
      </c>
      <c r="F2444" s="141" t="s">
        <v>25538</v>
      </c>
      <c r="G2444" s="141" t="s">
        <v>25560</v>
      </c>
      <c r="I2444" s="141" t="s">
        <v>25464</v>
      </c>
      <c r="J2444" s="649">
        <v>1.55</v>
      </c>
    </row>
    <row r="2445" spans="1:10" hidden="1">
      <c r="A2445" s="141" t="s">
        <v>25568</v>
      </c>
      <c r="B2445" s="141" t="str">
        <f t="shared" si="38"/>
        <v>TRANSPORTE DE CARGA DE QUALQUER NATUREZA,EXCLUSIVE AS DESPESAS DE CARGA E DESCARGA,TANTO DE ESPERA DO CAMINHAO COMO DO STRANSPORTE DE CARGA DE QUALQUER NATUREZA,EXCLUSIVE AS DESPESERVENTE OU EQUIPAMENTO AUXILIAR,A VELOCIDADE MEDIA DE 25KM/H,EM CAMINHAO BASCULANTE A OLEO DIESEL,COM CAPACIDADE UTIL DE 12TTRANSPORTE DE CARGA DE QUALQUER NATUREZA,EXCLUSIVE AS DESPES</v>
      </c>
      <c r="C2445" s="141" t="s">
        <v>25459</v>
      </c>
      <c r="D2445" s="141" t="s">
        <v>25460</v>
      </c>
      <c r="E2445" s="141" t="s">
        <v>25476</v>
      </c>
      <c r="F2445" s="141" t="s">
        <v>25538</v>
      </c>
      <c r="G2445" s="141" t="s">
        <v>25560</v>
      </c>
      <c r="I2445" s="141" t="s">
        <v>25464</v>
      </c>
      <c r="J2445" s="649">
        <v>1.87</v>
      </c>
    </row>
    <row r="2446" spans="1:10" hidden="1">
      <c r="A2446" s="141" t="s">
        <v>25569</v>
      </c>
      <c r="B2446" s="141" t="str">
        <f t="shared" si="38"/>
        <v>TRANSPORTE DE CARGA DE QUALQUER NATUREZA,EXCLUSIVE AS DESPESAS DE CARGA E DESCARGA,TANTO DE ESPERA DO CAMINHAO COMO DO STRANSPORTE DE CARGA DE QUALQUER NATUREZA,EXCLUSIVE AS DESPESERVENTE OU EQUIPAMENTO AUXILIAR,A VELOCIDADE MEDIA DE 25KM/H,EM CAMINHAO BASCULANTE A OLEO DIESEL,COM CAPACIDADE UTIL DE 12TTRANSPORTE DE CARGA DE QUALQUER NATUREZA,EXCLUSIVE AS DESPES</v>
      </c>
      <c r="C2446" s="141" t="s">
        <v>25459</v>
      </c>
      <c r="D2446" s="141" t="s">
        <v>25460</v>
      </c>
      <c r="E2446" s="141" t="s">
        <v>25476</v>
      </c>
      <c r="F2446" s="141" t="s">
        <v>25538</v>
      </c>
      <c r="G2446" s="141" t="s">
        <v>25560</v>
      </c>
      <c r="I2446" s="141" t="s">
        <v>25464</v>
      </c>
      <c r="J2446" s="649">
        <v>1.85</v>
      </c>
    </row>
    <row r="2447" spans="1:10" hidden="1">
      <c r="A2447" s="141" t="s">
        <v>25570</v>
      </c>
      <c r="B2447" s="141" t="str">
        <f t="shared" si="38"/>
        <v>TRANSPORTE DE CARGA DE QUALQUER NATUREZA,EXCLUSIVE AS DESPESAS DE CARGA E DESCARGA,TANTO DE ESPERA DO CAMINHAO COMO DO STRANSPORTE DE CARGA DE QUALQUER NATUREZA,EXCLUSIVE AS DESPESERVENTE OU EQUIPAMENTO AUXILIAR,A VELOCIDADE MEDIA DE 20KM/H,EM CAMINHAO BASCULANTE A OLEO DIESEL,COM CAPACIDADE UTIL DE 12TTRANSPORTE DE CARGA DE QUALQUER NATUREZA,EXCLUSIVE AS DESPES</v>
      </c>
      <c r="C2447" s="141" t="s">
        <v>25459</v>
      </c>
      <c r="D2447" s="141" t="s">
        <v>25460</v>
      </c>
      <c r="E2447" s="141" t="s">
        <v>25480</v>
      </c>
      <c r="F2447" s="141" t="s">
        <v>25538</v>
      </c>
      <c r="G2447" s="141" t="s">
        <v>25560</v>
      </c>
      <c r="I2447" s="141" t="s">
        <v>25464</v>
      </c>
      <c r="J2447" s="649">
        <v>2.3199999999999998</v>
      </c>
    </row>
    <row r="2448" spans="1:10" hidden="1">
      <c r="A2448" s="141" t="s">
        <v>25571</v>
      </c>
      <c r="B2448" s="141" t="str">
        <f t="shared" si="38"/>
        <v>TRANSPORTE DE CARGA DE QUALQUER NATUREZA,EXCLUSIVE AS DESPESAS DE CARGA E DESCARGA,TANTO DE ESPERA DO CAMINHAO COMO DO STRANSPORTE DE CARGA DE QUALQUER NATUREZA,EXCLUSIVE AS DESPESERVENTE OU EQUIPAMENTO AUXILIAR,A VELOCIDADE MEDIA DE 20KM/H,EM CAMINHAO BASCULANTE A OLEO DIESEL,COM CAPACIDADE UTIL DE 12TTRANSPORTE DE CARGA DE QUALQUER NATUREZA,EXCLUSIVE AS DESPES</v>
      </c>
      <c r="C2448" s="141" t="s">
        <v>25459</v>
      </c>
      <c r="D2448" s="141" t="s">
        <v>25460</v>
      </c>
      <c r="E2448" s="141" t="s">
        <v>25480</v>
      </c>
      <c r="F2448" s="141" t="s">
        <v>25538</v>
      </c>
      <c r="G2448" s="141" t="s">
        <v>25560</v>
      </c>
      <c r="I2448" s="141" t="s">
        <v>25464</v>
      </c>
      <c r="J2448" s="649">
        <v>2.29</v>
      </c>
    </row>
    <row r="2449" spans="1:10" hidden="1">
      <c r="A2449" s="141" t="s">
        <v>25572</v>
      </c>
      <c r="B2449" s="141" t="str">
        <f t="shared" si="38"/>
        <v>TRANSPORTE DE CARGA DE QUALQUER NATUREZA,EXCLUSIVE AS DESPESAS DE CARGA E DESCARGA,TANTO DE ESPERA DO CAMINHAO COMO DO STRANSPORTE DE CARGA DE QUALQUER NATUREZA,EXCLUSIVE AS DESPESERVENTE OU EQUIPAMENTO AUXILIAR,A VELOCIDADE MEDIA DE 15KM/H,EM CAMINHAO BASCULANTE A OLEO DIESEL,COM CAPACIDADE UTIL DE 12TTRANSPORTE DE CARGA DE QUALQUER NATUREZA,EXCLUSIVE AS DESPES</v>
      </c>
      <c r="C2449" s="141" t="s">
        <v>25459</v>
      </c>
      <c r="D2449" s="141" t="s">
        <v>25460</v>
      </c>
      <c r="E2449" s="141" t="s">
        <v>25483</v>
      </c>
      <c r="F2449" s="141" t="s">
        <v>25538</v>
      </c>
      <c r="G2449" s="141" t="s">
        <v>25560</v>
      </c>
      <c r="I2449" s="141" t="s">
        <v>25464</v>
      </c>
      <c r="J2449" s="649">
        <v>3.11</v>
      </c>
    </row>
    <row r="2450" spans="1:10" hidden="1">
      <c r="A2450" s="141" t="s">
        <v>25573</v>
      </c>
      <c r="B2450" s="141" t="str">
        <f t="shared" si="38"/>
        <v>TRANSPORTE DE CARGA DE QUALQUER NATUREZA,EXCLUSIVE AS DESPESAS DE CARGA E DESCARGA,TANTO DE ESPERA DO CAMINHAO COMO DO STRANSPORTE DE CARGA DE QUALQUER NATUREZA,EXCLUSIVE AS DESPESERVENTE OU EQUIPAMENTO AUXILIAR,A VELOCIDADE MEDIA DE 15KM/H,EM CAMINHAO BASCULANTE A OLEO DIESEL,COM CAPACIDADE UTIL DE 12TTRANSPORTE DE CARGA DE QUALQUER NATUREZA,EXCLUSIVE AS DESPES</v>
      </c>
      <c r="C2450" s="141" t="s">
        <v>25459</v>
      </c>
      <c r="D2450" s="141" t="s">
        <v>25460</v>
      </c>
      <c r="E2450" s="141" t="s">
        <v>25483</v>
      </c>
      <c r="F2450" s="141" t="s">
        <v>25538</v>
      </c>
      <c r="G2450" s="141" t="s">
        <v>25560</v>
      </c>
      <c r="I2450" s="141" t="s">
        <v>25464</v>
      </c>
      <c r="J2450" s="649">
        <v>3.07</v>
      </c>
    </row>
    <row r="2451" spans="1:10" hidden="1">
      <c r="A2451" s="141" t="s">
        <v>25574</v>
      </c>
      <c r="B2451" s="141" t="str">
        <f t="shared" si="38"/>
        <v>TRANSPORTE DE CARGA DE QUALQUER NATUREZA,EXCLUSIVE AS DESPESAS DE CARGA E DESCARGA,TANTO DE ESPERA DO CAMINHAO COMO DO STRANSPORTE DE CARGA DE QUALQUER NATUREZA,EXCLUSIVE AS DESPESERVENTE OU EQUIPAMENTO AUXILIAR,A VELOCIDADE MEDIA DE 10KM/H,EM CAMINHAO BASCULANTE A OLEO DIESEL,COM CAPACIDADE UTIL DE 12TTRANSPORTE DE CARGA DE QUALQUER NATUREZA,EXCLUSIVE AS DESPES</v>
      </c>
      <c r="C2451" s="141" t="s">
        <v>25459</v>
      </c>
      <c r="D2451" s="141" t="s">
        <v>25460</v>
      </c>
      <c r="E2451" s="141" t="s">
        <v>25486</v>
      </c>
      <c r="F2451" s="141" t="s">
        <v>25538</v>
      </c>
      <c r="G2451" s="141" t="s">
        <v>25560</v>
      </c>
      <c r="I2451" s="141" t="s">
        <v>25464</v>
      </c>
      <c r="J2451" s="649">
        <v>4.76</v>
      </c>
    </row>
    <row r="2452" spans="1:10" hidden="1">
      <c r="A2452" s="141" t="s">
        <v>25575</v>
      </c>
      <c r="B2452" s="141" t="str">
        <f t="shared" si="38"/>
        <v>TRANSPORTE DE CARGA DE QUALQUER NATUREZA,EXCLUSIVE AS DESPESAS DE CARGA E DESCARGA,TANTO DE ESPERA DO CAMINHAO COMO DO STRANSPORTE DE CARGA DE QUALQUER NATUREZA,EXCLUSIVE AS DESPESERVENTE OU EQUIPAMENTO AUXILIAR,A VELOCIDADE MEDIA DE 10KM/H,EM CAMINHAO BASCULANTE A OLEO DIESEL,COM CAPACIDADE UTIL DE 12TTRANSPORTE DE CARGA DE QUALQUER NATUREZA,EXCLUSIVE AS DESPES</v>
      </c>
      <c r="C2452" s="141" t="s">
        <v>25459</v>
      </c>
      <c r="D2452" s="141" t="s">
        <v>25460</v>
      </c>
      <c r="E2452" s="141" t="s">
        <v>25486</v>
      </c>
      <c r="F2452" s="141" t="s">
        <v>25538</v>
      </c>
      <c r="G2452" s="141" t="s">
        <v>25560</v>
      </c>
      <c r="I2452" s="141" t="s">
        <v>25464</v>
      </c>
      <c r="J2452" s="649">
        <v>4.7</v>
      </c>
    </row>
    <row r="2453" spans="1:10" hidden="1">
      <c r="A2453" s="141" t="s">
        <v>25576</v>
      </c>
      <c r="B2453" s="141" t="str">
        <f t="shared" si="38"/>
        <v>TRANSPORTE DE CARGA DE QUALQUER NATUREZA,EXCLUSIVE AS DESPESAS DE CARGA E DESCARGA,TANTO DE ESPERA DO CAMINHAO COMO DO STRANSPORTE DE CARGA DE QUALQUER NATUREZA,EXCLUSIVE AS DESPESERVENTE OU EQUIPAMENTO AUXILIAR,A VELOCIDADE MEDIA DE 5KM/H,EM CAMINHAO BASCULANTE A OLEO DIESEL,COM CAPACIDADE UTIL DE12TTRANSPORTE DE CARGA DE QUALQUER NATUREZA,EXCLUSIVE AS DESPES</v>
      </c>
      <c r="C2453" s="141" t="s">
        <v>25459</v>
      </c>
      <c r="D2453" s="141" t="s">
        <v>25460</v>
      </c>
      <c r="E2453" s="141" t="s">
        <v>25489</v>
      </c>
      <c r="F2453" s="141" t="s">
        <v>25556</v>
      </c>
      <c r="G2453" s="141" t="s">
        <v>25577</v>
      </c>
      <c r="I2453" s="141" t="s">
        <v>25464</v>
      </c>
      <c r="J2453" s="649">
        <v>9.33</v>
      </c>
    </row>
    <row r="2454" spans="1:10" hidden="1">
      <c r="A2454" s="141" t="s">
        <v>25578</v>
      </c>
      <c r="B2454" s="141" t="str">
        <f t="shared" si="38"/>
        <v>TRANSPORTE DE CARGA DE QUALQUER NATUREZA,EXCLUSIVE AS DESPESAS DE CARGA E DESCARGA,TANTO DE ESPERA DO CAMINHAO COMO DO STRANSPORTE DE CARGA DE QUALQUER NATUREZA,EXCLUSIVE AS DESPESERVENTE OU EQUIPAMENTO AUXILIAR,A VELOCIDADE MEDIA DE 5KM/H,EM CAMINHAO BASCULANTE A OLEO DIESEL,COM CAPACIDADE UTIL DE12TTRANSPORTE DE CARGA DE QUALQUER NATUREZA,EXCLUSIVE AS DESPES</v>
      </c>
      <c r="C2454" s="141" t="s">
        <v>25459</v>
      </c>
      <c r="D2454" s="141" t="s">
        <v>25460</v>
      </c>
      <c r="E2454" s="141" t="s">
        <v>25489</v>
      </c>
      <c r="F2454" s="141" t="s">
        <v>25556</v>
      </c>
      <c r="G2454" s="141" t="s">
        <v>25577</v>
      </c>
      <c r="I2454" s="141" t="s">
        <v>25464</v>
      </c>
      <c r="J2454" s="649">
        <v>9.2200000000000006</v>
      </c>
    </row>
    <row r="2455" spans="1:10" hidden="1">
      <c r="A2455" s="141" t="s">
        <v>25579</v>
      </c>
      <c r="B2455" s="141" t="str">
        <f t="shared" si="38"/>
        <v>TRANSPORTE DE CARGA DE QUALQUER NATUREZA,EXCLUSIVE AS DESPESAS DE CARGA E DESCARGA,TANTO DE ESPERA DO CAMINHAO COMO DO STRANSPORTE DE CARGA DE QUALQUER NATUREZA,EXCLUSIVE AS DESPESERVENTE OU EQUIPAMENTO AUXILIAR,A VELOCIDADE MEDIA DE 50KM/H,EM CAMINHAO BASCULANTE A OLEO DIESEL,COM CAPACIDADE UTIL DE 17TTRANSPORTE DE CARGA DE QUALQUER NATUREZA,EXCLUSIVE AS DESPES</v>
      </c>
      <c r="C2455" s="141" t="s">
        <v>25459</v>
      </c>
      <c r="D2455" s="141" t="s">
        <v>25460</v>
      </c>
      <c r="E2455" s="141" t="s">
        <v>25461</v>
      </c>
      <c r="F2455" s="141" t="s">
        <v>25538</v>
      </c>
      <c r="G2455" s="141" t="s">
        <v>25580</v>
      </c>
      <c r="I2455" s="141" t="s">
        <v>25464</v>
      </c>
      <c r="J2455" s="649">
        <v>0.65</v>
      </c>
    </row>
    <row r="2456" spans="1:10" hidden="1">
      <c r="A2456" s="141" t="s">
        <v>25581</v>
      </c>
      <c r="B2456" s="141" t="str">
        <f t="shared" si="38"/>
        <v>TRANSPORTE DE CARGA DE QUALQUER NATUREZA,EXCLUSIVE AS DESPESAS DE CARGA E DESCARGA,TANTO DE ESPERA DO CAMINHAO COMO DO STRANSPORTE DE CARGA DE QUALQUER NATUREZA,EXCLUSIVE AS DESPESERVENTE OU EQUIPAMENTO AUXILIAR,A VELOCIDADE MEDIA DE 50KM/H,EM CAMINHAO BASCULANTE A OLEO DIESEL,COM CAPACIDADE UTIL DE 17TTRANSPORTE DE CARGA DE QUALQUER NATUREZA,EXCLUSIVE AS DESPES</v>
      </c>
      <c r="C2456" s="141" t="s">
        <v>25459</v>
      </c>
      <c r="D2456" s="141" t="s">
        <v>25460</v>
      </c>
      <c r="E2456" s="141" t="s">
        <v>25461</v>
      </c>
      <c r="F2456" s="141" t="s">
        <v>25538</v>
      </c>
      <c r="G2456" s="141" t="s">
        <v>25580</v>
      </c>
      <c r="I2456" s="141" t="s">
        <v>25464</v>
      </c>
      <c r="J2456" s="649">
        <v>0.64</v>
      </c>
    </row>
    <row r="2457" spans="1:10" hidden="1">
      <c r="A2457" s="141" t="s">
        <v>25582</v>
      </c>
      <c r="B2457" s="141" t="str">
        <f t="shared" si="38"/>
        <v>TRANSPORTE DE CARGA DE QUALQUER NATUREZA,EXCLUSIVE AS DESPESAS DE CARGA E DESCARGA,TANTO DE ESPERA DO CAMINHAO COMO DO STRANSPORTE DE CARGA DE QUALQUER NATUREZA,EXCLUSIVE AS DESPESERVENTE OU EQUIPAMENTO AUXILIAR,A VELOCIDADE MEDIA DE 40KM/H,EM CAMINHAO BASCULANTE A OLEO DIESEL,COM CAPACIDADE UTIL DE 17TTRANSPORTE DE CARGA DE QUALQUER NATUREZA,EXCLUSIVE AS DESPES</v>
      </c>
      <c r="C2457" s="141" t="s">
        <v>25459</v>
      </c>
      <c r="D2457" s="141" t="s">
        <v>25460</v>
      </c>
      <c r="E2457" s="141" t="s">
        <v>25467</v>
      </c>
      <c r="F2457" s="141" t="s">
        <v>25538</v>
      </c>
      <c r="G2457" s="141" t="s">
        <v>25580</v>
      </c>
      <c r="I2457" s="141" t="s">
        <v>25464</v>
      </c>
      <c r="J2457" s="649">
        <v>0.78</v>
      </c>
    </row>
    <row r="2458" spans="1:10" hidden="1">
      <c r="A2458" s="141" t="s">
        <v>25583</v>
      </c>
      <c r="B2458" s="141" t="str">
        <f t="shared" si="38"/>
        <v>TRANSPORTE DE CARGA DE QUALQUER NATUREZA,EXCLUSIVE AS DESPESAS DE CARGA E DESCARGA,TANTO DE ESPERA DO CAMINHAO COMO DO STRANSPORTE DE CARGA DE QUALQUER NATUREZA,EXCLUSIVE AS DESPESERVENTE OU EQUIPAMENTO AUXILIAR,A VELOCIDADE MEDIA DE 40KM/H,EM CAMINHAO BASCULANTE A OLEO DIESEL,COM CAPACIDADE UTIL DE 17TTRANSPORTE DE CARGA DE QUALQUER NATUREZA,EXCLUSIVE AS DESPES</v>
      </c>
      <c r="C2458" s="141" t="s">
        <v>25459</v>
      </c>
      <c r="D2458" s="141" t="s">
        <v>25460</v>
      </c>
      <c r="E2458" s="141" t="s">
        <v>25467</v>
      </c>
      <c r="F2458" s="141" t="s">
        <v>25538</v>
      </c>
      <c r="G2458" s="141" t="s">
        <v>25580</v>
      </c>
      <c r="I2458" s="141" t="s">
        <v>25464</v>
      </c>
      <c r="J2458" s="649">
        <v>0.77</v>
      </c>
    </row>
    <row r="2459" spans="1:10" hidden="1">
      <c r="A2459" s="141" t="s">
        <v>25584</v>
      </c>
      <c r="B2459" s="141" t="str">
        <f t="shared" si="38"/>
        <v>TRANSPORTE DE CARGA DE QUALQUER NATUREZA,EXCLUSIVE AS DESPESAS DE CARGA E DESCARGA,TANTO DE ESPERA DO CAMINHAO COMO DO STRANSPORTE DE CARGA DE QUALQUER NATUREZA,EXCLUSIVE AS DESPESERVENTE OU EQUIPAMENTO AUXILIAR,A VELOCIDADE MEDIA DE 35KM/H,EM CAMINHAO BASCULANTE A OLEO DIESEL,COM CAPACIDADE UTIL DE 17TTRANSPORTE DE CARGA DE QUALQUER NATUREZA,EXCLUSIVE AS DESPES</v>
      </c>
      <c r="C2459" s="141" t="s">
        <v>25459</v>
      </c>
      <c r="D2459" s="141" t="s">
        <v>25460</v>
      </c>
      <c r="E2459" s="141" t="s">
        <v>25470</v>
      </c>
      <c r="F2459" s="141" t="s">
        <v>25538</v>
      </c>
      <c r="G2459" s="141" t="s">
        <v>25580</v>
      </c>
      <c r="I2459" s="141" t="s">
        <v>25464</v>
      </c>
      <c r="J2459" s="649">
        <v>0.92</v>
      </c>
    </row>
    <row r="2460" spans="1:10" hidden="1">
      <c r="A2460" s="141" t="s">
        <v>25585</v>
      </c>
      <c r="B2460" s="141" t="str">
        <f t="shared" si="38"/>
        <v>TRANSPORTE DE CARGA DE QUALQUER NATUREZA,EXCLUSIVE AS DESPESAS DE CARGA E DESCARGA,TANTO DE ESPERA DO CAMINHAO COMO DO STRANSPORTE DE CARGA DE QUALQUER NATUREZA,EXCLUSIVE AS DESPESERVENTE OU EQUIPAMENTO AUXILIAR,A VELOCIDADE MEDIA DE 35KM/H,EM CAMINHAO BASCULANTE A OLEO DIESEL,COM CAPACIDADE UTIL DE 17TTRANSPORTE DE CARGA DE QUALQUER NATUREZA,EXCLUSIVE AS DESPES</v>
      </c>
      <c r="C2460" s="141" t="s">
        <v>25459</v>
      </c>
      <c r="D2460" s="141" t="s">
        <v>25460</v>
      </c>
      <c r="E2460" s="141" t="s">
        <v>25470</v>
      </c>
      <c r="F2460" s="141" t="s">
        <v>25538</v>
      </c>
      <c r="G2460" s="141" t="s">
        <v>25580</v>
      </c>
      <c r="I2460" s="141" t="s">
        <v>25464</v>
      </c>
      <c r="J2460" s="649">
        <v>0.9</v>
      </c>
    </row>
    <row r="2461" spans="1:10" hidden="1">
      <c r="A2461" s="141" t="s">
        <v>25586</v>
      </c>
      <c r="B2461" s="141" t="str">
        <f t="shared" si="38"/>
        <v>TRANSPORTE DE CARGA DE QUALQUER NATUREZA,EXCLUSIVE AS DESPESAS DE CARGA E DESCARGA,TANTO DE ESPERA DO CAMINHAO COMO DO STRANSPORTE DE CARGA DE QUALQUER NATUREZA,EXCLUSIVE AS DESPESERVENTE OU EQUIPAMENTO AUXILIAR,A VELOCIDADE MEDIA DE 30KM/H,EM CAMINHAO BASCULANTE A OLEO DIESEL,COM CAPACIDADE UTIL DE 17TTRANSPORTE DE CARGA DE QUALQUER NATUREZA,EXCLUSIVE AS DESPES</v>
      </c>
      <c r="C2461" s="141" t="s">
        <v>25459</v>
      </c>
      <c r="D2461" s="141" t="s">
        <v>25460</v>
      </c>
      <c r="E2461" s="141" t="s">
        <v>25473</v>
      </c>
      <c r="F2461" s="141" t="s">
        <v>25538</v>
      </c>
      <c r="G2461" s="141" t="s">
        <v>25580</v>
      </c>
      <c r="I2461" s="141" t="s">
        <v>25464</v>
      </c>
      <c r="J2461" s="649">
        <v>1.05</v>
      </c>
    </row>
    <row r="2462" spans="1:10" hidden="1">
      <c r="A2462" s="141" t="s">
        <v>25587</v>
      </c>
      <c r="B2462" s="141" t="str">
        <f t="shared" si="38"/>
        <v>TRANSPORTE DE CARGA DE QUALQUER NATUREZA,EXCLUSIVE AS DESPESAS DE CARGA E DESCARGA,TANTO DE ESPERA DO CAMINHAO COMO DO STRANSPORTE DE CARGA DE QUALQUER NATUREZA,EXCLUSIVE AS DESPESERVENTE OU EQUIPAMENTO AUXILIAR,A VELOCIDADE MEDIA DE 30KM/H,EM CAMINHAO BASCULANTE A OLEO DIESEL,COM CAPACIDADE UTIL DE 17TTRANSPORTE DE CARGA DE QUALQUER NATUREZA,EXCLUSIVE AS DESPES</v>
      </c>
      <c r="C2462" s="141" t="s">
        <v>25459</v>
      </c>
      <c r="D2462" s="141" t="s">
        <v>25460</v>
      </c>
      <c r="E2462" s="141" t="s">
        <v>25473</v>
      </c>
      <c r="F2462" s="141" t="s">
        <v>25538</v>
      </c>
      <c r="G2462" s="141" t="s">
        <v>25580</v>
      </c>
      <c r="I2462" s="141" t="s">
        <v>25464</v>
      </c>
      <c r="J2462" s="649">
        <v>1.04</v>
      </c>
    </row>
    <row r="2463" spans="1:10" hidden="1">
      <c r="A2463" s="141" t="s">
        <v>25588</v>
      </c>
      <c r="B2463" s="141" t="str">
        <f t="shared" si="38"/>
        <v>TRANSPORTE DE CARGA DE QUALQUER NATUREZA,EXCLUSIVE AS DESPESAS DE CARGA E DESCARGA,TANTO DE ESPERA DO CAMINHAO COMO DO STRANSPORTE DE CARGA DE QUALQUER NATUREZA,EXCLUSIVE AS DESPESERVENTE OU EQUIPAMENTO AUXILIAR,A VELOCIDADE MEDIA DE 25KM/H,EM CAMINHAO BASCULANTE A OLEO DIESEL,COM CAPACIDADE UTIL DE 17TTRANSPORTE DE CARGA DE QUALQUER NATUREZA,EXCLUSIVE AS DESPES</v>
      </c>
      <c r="C2463" s="141" t="s">
        <v>25459</v>
      </c>
      <c r="D2463" s="141" t="s">
        <v>25460</v>
      </c>
      <c r="E2463" s="141" t="s">
        <v>25476</v>
      </c>
      <c r="F2463" s="141" t="s">
        <v>25538</v>
      </c>
      <c r="G2463" s="141" t="s">
        <v>25580</v>
      </c>
      <c r="I2463" s="141" t="s">
        <v>25464</v>
      </c>
      <c r="J2463" s="649">
        <v>1.27</v>
      </c>
    </row>
    <row r="2464" spans="1:10" hidden="1">
      <c r="A2464" s="141" t="s">
        <v>25589</v>
      </c>
      <c r="B2464" s="141" t="str">
        <f t="shared" si="38"/>
        <v>TRANSPORTE DE CARGA DE QUALQUER NATUREZA,EXCLUSIVE AS DESPESAS DE CARGA E DESCARGA,TANTO DE ESPERA DO CAMINHAO COMO DO STRANSPORTE DE CARGA DE QUALQUER NATUREZA,EXCLUSIVE AS DESPESERVENTE OU EQUIPAMENTO AUXILIAR,A VELOCIDADE MEDIA DE 25KM/H,EM CAMINHAO BASCULANTE A OLEO DIESEL,COM CAPACIDADE UTIL DE 17TTRANSPORTE DE CARGA DE QUALQUER NATUREZA,EXCLUSIVE AS DESPES</v>
      </c>
      <c r="C2464" s="141" t="s">
        <v>25459</v>
      </c>
      <c r="D2464" s="141" t="s">
        <v>25460</v>
      </c>
      <c r="E2464" s="141" t="s">
        <v>25476</v>
      </c>
      <c r="F2464" s="141" t="s">
        <v>25538</v>
      </c>
      <c r="G2464" s="141" t="s">
        <v>25580</v>
      </c>
      <c r="I2464" s="141" t="s">
        <v>25464</v>
      </c>
      <c r="J2464" s="649">
        <v>1.25</v>
      </c>
    </row>
    <row r="2465" spans="1:10" hidden="1">
      <c r="A2465" s="141" t="s">
        <v>25590</v>
      </c>
      <c r="B2465" s="141" t="str">
        <f t="shared" si="38"/>
        <v>TRANSPORTE DE CARGA DE QUALQUER NATUREZA,EXCLUSIVE AS DESPESAS DE CARGA E DESCARGA,TANTO DE ESPERA DO CAMINHAO COMO DO STRANSPORTE DE CARGA DE QUALQUER NATUREZA,EXCLUSIVE AS DESPESERVENTE OU EQUIPAMENTO AUXILIAR,A VELOCIDADE MEDIA DE 20KM/H,EM CAMINHAO BASCULANTE A OLEO DIESEL,COM CAPACIDADE UTIL DE 17TTRANSPORTE DE CARGA DE QUALQUER NATUREZA,EXCLUSIVE AS DESPES</v>
      </c>
      <c r="C2465" s="141" t="s">
        <v>25459</v>
      </c>
      <c r="D2465" s="141" t="s">
        <v>25460</v>
      </c>
      <c r="E2465" s="141" t="s">
        <v>25480</v>
      </c>
      <c r="F2465" s="141" t="s">
        <v>25538</v>
      </c>
      <c r="G2465" s="141" t="s">
        <v>25580</v>
      </c>
      <c r="I2465" s="141" t="s">
        <v>25464</v>
      </c>
      <c r="J2465" s="649">
        <v>1.59</v>
      </c>
    </row>
    <row r="2466" spans="1:10" hidden="1">
      <c r="A2466" s="141" t="s">
        <v>25591</v>
      </c>
      <c r="B2466" s="141" t="str">
        <f t="shared" si="38"/>
        <v>TRANSPORTE DE CARGA DE QUALQUER NATUREZA,EXCLUSIVE AS DESPESAS DE CARGA E DESCARGA,TANTO DE ESPERA DO CAMINHAO COMO DO STRANSPORTE DE CARGA DE QUALQUER NATUREZA,EXCLUSIVE AS DESPESERVENTE OU EQUIPAMENTO AUXILIAR,A VELOCIDADE MEDIA DE 20KM/H,EM CAMINHAO BASCULANTE A OLEO DIESEL,COM CAPACIDADE UTIL DE 17TTRANSPORTE DE CARGA DE QUALQUER NATUREZA,EXCLUSIVE AS DESPES</v>
      </c>
      <c r="C2466" s="141" t="s">
        <v>25459</v>
      </c>
      <c r="D2466" s="141" t="s">
        <v>25460</v>
      </c>
      <c r="E2466" s="141" t="s">
        <v>25480</v>
      </c>
      <c r="F2466" s="141" t="s">
        <v>25538</v>
      </c>
      <c r="G2466" s="141" t="s">
        <v>25580</v>
      </c>
      <c r="I2466" s="141" t="s">
        <v>25464</v>
      </c>
      <c r="J2466" s="649">
        <v>1.57</v>
      </c>
    </row>
    <row r="2467" spans="1:10" hidden="1">
      <c r="A2467" s="141" t="s">
        <v>25592</v>
      </c>
      <c r="B2467" s="141" t="str">
        <f t="shared" si="38"/>
        <v>TRANSPORTE DE CARGA DE QUALQUER NATUREZA,EXCLUSIVE AS DESPESAS DE CARGA E DESCARGA,TANTO DE ESPERA DO CAMINHAO COMO DO STRANSPORTE DE CARGA DE QUALQUER NATUREZA,EXCLUSIVE AS DESPESERVENTE OU EQUIPAMENTO AUXILIAR,A VELOCIDADE MEDIA DE 15KM/H,EM CAMINHAO BASCULANTE A OLEO DIESEL,COM CAPACIDADE UTIL DE 17TTRANSPORTE DE CARGA DE QUALQUER NATUREZA,EXCLUSIVE AS DESPES</v>
      </c>
      <c r="C2467" s="141" t="s">
        <v>25459</v>
      </c>
      <c r="D2467" s="141" t="s">
        <v>25460</v>
      </c>
      <c r="E2467" s="141" t="s">
        <v>25483</v>
      </c>
      <c r="F2467" s="141" t="s">
        <v>25538</v>
      </c>
      <c r="G2467" s="141" t="s">
        <v>25580</v>
      </c>
      <c r="I2467" s="141" t="s">
        <v>25464</v>
      </c>
      <c r="J2467" s="649">
        <v>2.11</v>
      </c>
    </row>
    <row r="2468" spans="1:10" hidden="1">
      <c r="A2468" s="141" t="s">
        <v>25593</v>
      </c>
      <c r="B2468" s="141" t="str">
        <f t="shared" si="38"/>
        <v>TRANSPORTE DE CARGA DE QUALQUER NATUREZA,EXCLUSIVE AS DESPESAS DE CARGA E DESCARGA,TANTO DE ESPERA DO CAMINHAO COMO DO STRANSPORTE DE CARGA DE QUALQUER NATUREZA,EXCLUSIVE AS DESPESERVENTE OU EQUIPAMENTO AUXILIAR,A VELOCIDADE MEDIA DE 15KM/H,EM CAMINHAO BASCULANTE A OLEO DIESEL,COM CAPACIDADE UTIL DE 17TTRANSPORTE DE CARGA DE QUALQUER NATUREZA,EXCLUSIVE AS DESPES</v>
      </c>
      <c r="C2468" s="141" t="s">
        <v>25459</v>
      </c>
      <c r="D2468" s="141" t="s">
        <v>25460</v>
      </c>
      <c r="E2468" s="141" t="s">
        <v>25483</v>
      </c>
      <c r="F2468" s="141" t="s">
        <v>25538</v>
      </c>
      <c r="G2468" s="141" t="s">
        <v>25580</v>
      </c>
      <c r="I2468" s="141" t="s">
        <v>25464</v>
      </c>
      <c r="J2468" s="649">
        <v>2.08</v>
      </c>
    </row>
    <row r="2469" spans="1:10" hidden="1">
      <c r="A2469" s="141" t="s">
        <v>25594</v>
      </c>
      <c r="B2469" s="141" t="str">
        <f t="shared" si="38"/>
        <v>TRANSPORTE DE CARGA DE QUALQUER NATUREZA,EXCLUSIVE AS DESPESAS DE CARGA E DESCARGA,TANTO DE ESPERA DO CAMINHAO COMO DO STRANSPORTE DE CARGA DE QUALQUER NATUREZA,EXCLUSIVE AS DESPESERVENTE OU EQUIPAMENTO AUXILIAR,A VELOCIDADE MEDIA DE 10KM/H,EM CAMINHAO BASCULANTE A OLEO DIESEL,COM CAPACIDADE UTIL DE 17TTRANSPORTE DE CARGA DE QUALQUER NATUREZA,EXCLUSIVE AS DESPES</v>
      </c>
      <c r="C2469" s="141" t="s">
        <v>25459</v>
      </c>
      <c r="D2469" s="141" t="s">
        <v>25460</v>
      </c>
      <c r="E2469" s="141" t="s">
        <v>25486</v>
      </c>
      <c r="F2469" s="141" t="s">
        <v>25538</v>
      </c>
      <c r="G2469" s="141" t="s">
        <v>25580</v>
      </c>
      <c r="I2469" s="141" t="s">
        <v>25464</v>
      </c>
      <c r="J2469" s="649">
        <v>3.19</v>
      </c>
    </row>
    <row r="2470" spans="1:10" hidden="1">
      <c r="A2470" s="141" t="s">
        <v>25595</v>
      </c>
      <c r="B2470" s="141" t="str">
        <f t="shared" si="38"/>
        <v>TRANSPORTE DE CARGA DE QUALQUER NATUREZA,EXCLUSIVE AS DESPESAS DE CARGA E DESCARGA,TANTO DE ESPERA DO CAMINHAO COMO DO STRANSPORTE DE CARGA DE QUALQUER NATUREZA,EXCLUSIVE AS DESPESERVENTE OU EQUIPAMENTO AUXILIAR,A VELOCIDADE MEDIA DE 10KM/H,EM CAMINHAO BASCULANTE A OLEO DIESEL,COM CAPACIDADE UTIL DE 17TTRANSPORTE DE CARGA DE QUALQUER NATUREZA,EXCLUSIVE AS DESPES</v>
      </c>
      <c r="C2470" s="141" t="s">
        <v>25459</v>
      </c>
      <c r="D2470" s="141" t="s">
        <v>25460</v>
      </c>
      <c r="E2470" s="141" t="s">
        <v>25486</v>
      </c>
      <c r="F2470" s="141" t="s">
        <v>25538</v>
      </c>
      <c r="G2470" s="141" t="s">
        <v>25580</v>
      </c>
      <c r="I2470" s="141" t="s">
        <v>25464</v>
      </c>
      <c r="J2470" s="649">
        <v>3.15</v>
      </c>
    </row>
    <row r="2471" spans="1:10" hidden="1">
      <c r="A2471" s="141" t="s">
        <v>25596</v>
      </c>
      <c r="B2471" s="141" t="str">
        <f t="shared" si="38"/>
        <v>TRANSPORTE DE CARGA DE QUALQUER NATUREZA,EXCLUSIVE AS DESPESAS DE CARGA E DESCARGA,TANTO DE ESPERA DO CAMINHAO COMO DO STRANSPORTE DE CARGA DE QUALQUER NATUREZA,EXCLUSIVE AS DESPESERVENTE OU EQUIPAMENTO AUXILIAR,A VELOCIDADE MEDIA DE 5KM/H,EM CAMINHAO BASCULANTE A OLEO DIESEL,COM CAPACIDADE UTIL DE17TTRANSPORTE DE CARGA DE QUALQUER NATUREZA,EXCLUSIVE AS DESPES</v>
      </c>
      <c r="C2471" s="141" t="s">
        <v>25459</v>
      </c>
      <c r="D2471" s="141" t="s">
        <v>25460</v>
      </c>
      <c r="E2471" s="141" t="s">
        <v>25489</v>
      </c>
      <c r="F2471" s="141" t="s">
        <v>25556</v>
      </c>
      <c r="G2471" s="141" t="s">
        <v>25597</v>
      </c>
      <c r="I2471" s="141" t="s">
        <v>25464</v>
      </c>
      <c r="J2471" s="649">
        <v>6.37</v>
      </c>
    </row>
    <row r="2472" spans="1:10" hidden="1">
      <c r="A2472" s="141" t="s">
        <v>25598</v>
      </c>
      <c r="B2472" s="141" t="str">
        <f t="shared" si="38"/>
        <v>TRANSPORTE DE CARGA DE QUALQUER NATUREZA,EXCLUSIVE AS DESPESAS DE CARGA E DESCARGA,TANTO DE ESPERA DO CAMINHAO COMO DO STRANSPORTE DE CARGA DE QUALQUER NATUREZA,EXCLUSIVE AS DESPESERVENTE OU EQUIPAMENTO AUXILIAR,A VELOCIDADE MEDIA DE 5KM/H,EM CAMINHAO BASCULANTE A OLEO DIESEL,COM CAPACIDADE UTIL DE17TTRANSPORTE DE CARGA DE QUALQUER NATUREZA,EXCLUSIVE AS DESPES</v>
      </c>
      <c r="C2472" s="141" t="s">
        <v>25459</v>
      </c>
      <c r="D2472" s="141" t="s">
        <v>25460</v>
      </c>
      <c r="E2472" s="141" t="s">
        <v>25489</v>
      </c>
      <c r="F2472" s="141" t="s">
        <v>25556</v>
      </c>
      <c r="G2472" s="141" t="s">
        <v>25597</v>
      </c>
      <c r="I2472" s="141" t="s">
        <v>25464</v>
      </c>
      <c r="J2472" s="649">
        <v>6.28</v>
      </c>
    </row>
    <row r="2473" spans="1:10" hidden="1">
      <c r="A2473" s="141" t="s">
        <v>25599</v>
      </c>
      <c r="B2473" s="141" t="str">
        <f t="shared" si="38"/>
        <v>TRANSPORTE DE CARGA DE QUALQUER NATUREZA,EXCLUSIVE AS DESPESAS DE CARGA E DESCARGA,TANTO DE ESPERA DA CARRETA COMO DO SETRANSPORTE DE CARGA DE QUALQUER NATUREZA,EXCLUSIVE AS DESPESRVENTE OU EQUIPAMENTO AUXILIAR,A VELOCIDADE MEDIA DE 50KM/H,EM CARRETA,COM CAPACIDADE UTIL DE 30TTRANSPORTE DE CARGA DE QUALQUER NATUREZA,EXCLUSIVE AS DESPES</v>
      </c>
      <c r="C2473" s="141" t="s">
        <v>25459</v>
      </c>
      <c r="D2473" s="141" t="s">
        <v>25600</v>
      </c>
      <c r="E2473" s="141" t="s">
        <v>25601</v>
      </c>
      <c r="F2473" s="141" t="s">
        <v>25602</v>
      </c>
      <c r="I2473" s="141" t="s">
        <v>25464</v>
      </c>
      <c r="J2473" s="649">
        <v>0.49</v>
      </c>
    </row>
    <row r="2474" spans="1:10" hidden="1">
      <c r="A2474" s="141" t="s">
        <v>25603</v>
      </c>
      <c r="B2474" s="141" t="str">
        <f t="shared" si="38"/>
        <v>TRANSPORTE DE CARGA DE QUALQUER NATUREZA,EXCLUSIVE AS DESPESAS DE CARGA E DESCARGA,TANTO DE ESPERA DA CARRETA COMO DO SETRANSPORTE DE CARGA DE QUALQUER NATUREZA,EXCLUSIVE AS DESPESRVENTE OU EQUIPAMENTO AUXILIAR,A VELOCIDADE MEDIA DE 50KM/H,EM CARRETA,COM CAPACIDADE UTIL DE 30TTRANSPORTE DE CARGA DE QUALQUER NATUREZA,EXCLUSIVE AS DESPES</v>
      </c>
      <c r="C2474" s="141" t="s">
        <v>25459</v>
      </c>
      <c r="D2474" s="141" t="s">
        <v>25600</v>
      </c>
      <c r="E2474" s="141" t="s">
        <v>25601</v>
      </c>
      <c r="F2474" s="141" t="s">
        <v>25602</v>
      </c>
      <c r="I2474" s="141" t="s">
        <v>25464</v>
      </c>
      <c r="J2474" s="649">
        <v>0.48</v>
      </c>
    </row>
    <row r="2475" spans="1:10" hidden="1">
      <c r="A2475" s="141" t="s">
        <v>25604</v>
      </c>
      <c r="B2475" s="141" t="str">
        <f t="shared" si="38"/>
        <v>TRANSPORTE DE CARGA DE QUALQUER NATUREZA,EXCLUSIVE AS DESPESAS DE CARGA E DESCARGA,TANTO DE ESPERA DA CARRETA COMO DO SETRANSPORTE DE CARGA DE QUALQUER NATUREZA,EXCLUSIVE AS DESPESRVENTE OU EQUIPAMENTO AUXILIAR,A VELOCIDADE MEDIA DE 40KM/H,EM CARRETA,COM CAPACIDADE UTIL DE 30TTRANSPORTE DE CARGA DE QUALQUER NATUREZA,EXCLUSIVE AS DESPES</v>
      </c>
      <c r="C2475" s="141" t="s">
        <v>25459</v>
      </c>
      <c r="D2475" s="141" t="s">
        <v>25600</v>
      </c>
      <c r="E2475" s="141" t="s">
        <v>25605</v>
      </c>
      <c r="F2475" s="141" t="s">
        <v>25602</v>
      </c>
      <c r="I2475" s="141" t="s">
        <v>25464</v>
      </c>
      <c r="J2475" s="649">
        <v>0.64</v>
      </c>
    </row>
    <row r="2476" spans="1:10" hidden="1">
      <c r="A2476" s="141" t="s">
        <v>25606</v>
      </c>
      <c r="B2476" s="141" t="str">
        <f t="shared" si="38"/>
        <v>TRANSPORTE DE CARGA DE QUALQUER NATUREZA,EXCLUSIVE AS DESPESAS DE CARGA E DESCARGA,TANTO DE ESPERA DA CARRETA COMO DO SETRANSPORTE DE CARGA DE QUALQUER NATUREZA,EXCLUSIVE AS DESPESRVENTE OU EQUIPAMENTO AUXILIAR,A VELOCIDADE MEDIA DE 40KM/H,EM CARRETA,COM CAPACIDADE UTIL DE 30TTRANSPORTE DE CARGA DE QUALQUER NATUREZA,EXCLUSIVE AS DESPES</v>
      </c>
      <c r="C2476" s="141" t="s">
        <v>25459</v>
      </c>
      <c r="D2476" s="141" t="s">
        <v>25600</v>
      </c>
      <c r="E2476" s="141" t="s">
        <v>25605</v>
      </c>
      <c r="F2476" s="141" t="s">
        <v>25602</v>
      </c>
      <c r="I2476" s="141" t="s">
        <v>25464</v>
      </c>
      <c r="J2476" s="649">
        <v>0.63</v>
      </c>
    </row>
    <row r="2477" spans="1:10" hidden="1">
      <c r="A2477" s="141" t="s">
        <v>25607</v>
      </c>
      <c r="B2477" s="141" t="str">
        <f t="shared" si="38"/>
        <v>TRANSPORTE DE CARGA DE QUALQUER NATUREZA,EXCLUSIVE AS DESPESAS DE CARGA E DESCARGA,TANTO DE ESPERA DA CARRETA COMO DO SETRANSPORTE DE CARGA DE QUALQUER NATUREZA,EXCLUSIVE AS DESPESRVENTE OU EQUIPAMENTO AUXILIAR,A VELOCIDADE MEDIA DE 30KM/H,EM CARRETA,COM CAPACIDADE UTIL DE 30TTRANSPORTE DE CARGA DE QUALQUER NATUREZA,EXCLUSIVE AS DESPES</v>
      </c>
      <c r="C2477" s="141" t="s">
        <v>25459</v>
      </c>
      <c r="D2477" s="141" t="s">
        <v>25600</v>
      </c>
      <c r="E2477" s="141" t="s">
        <v>25608</v>
      </c>
      <c r="F2477" s="141" t="s">
        <v>25602</v>
      </c>
      <c r="I2477" s="141" t="s">
        <v>25464</v>
      </c>
      <c r="J2477" s="649">
        <v>0.83</v>
      </c>
    </row>
    <row r="2478" spans="1:10" hidden="1">
      <c r="A2478" s="141" t="s">
        <v>25609</v>
      </c>
      <c r="B2478" s="141" t="str">
        <f t="shared" si="38"/>
        <v>TRANSPORTE DE CARGA DE QUALQUER NATUREZA,EXCLUSIVE AS DESPESAS DE CARGA E DESCARGA,TANTO DE ESPERA DA CARRETA COMO DO SETRANSPORTE DE CARGA DE QUALQUER NATUREZA,EXCLUSIVE AS DESPESRVENTE OU EQUIPAMENTO AUXILIAR,A VELOCIDADE MEDIA DE 30KM/H,EM CARRETA,COM CAPACIDADE UTIL DE 30TTRANSPORTE DE CARGA DE QUALQUER NATUREZA,EXCLUSIVE AS DESPES</v>
      </c>
      <c r="C2478" s="141" t="s">
        <v>25459</v>
      </c>
      <c r="D2478" s="141" t="s">
        <v>25600</v>
      </c>
      <c r="E2478" s="141" t="s">
        <v>25608</v>
      </c>
      <c r="F2478" s="141" t="s">
        <v>25602</v>
      </c>
      <c r="I2478" s="141" t="s">
        <v>25464</v>
      </c>
      <c r="J2478" s="649">
        <v>0.82</v>
      </c>
    </row>
    <row r="2479" spans="1:10" hidden="1">
      <c r="A2479" s="141" t="s">
        <v>25610</v>
      </c>
      <c r="B2479" s="141" t="str">
        <f t="shared" si="38"/>
        <v>TRANSPORTE DE CARGA DE QUALQUER NATUREZA,EXCLUSIVE AS DESPESAS DE CARGA E DESCARGA TANTO DE ESPERA DO SERVENTE E MANOBRATRANSPORTE DE CARGA DE QUALQUER NATUREZA,EXCLUSIVE AS DESPES DO EQUIPAMENTO AUXILIAR,A VELOCIDADE MEDIA DE 5KM/H,EM DUMPER DE 18HP A OLEO DIESEL COM CAPACIDADE UTIL DE 2,3T OU 1000LTRANSPORTE DE CARGA DE QUALQUER NATUREZA,EXCLUSIVE AS DESPES</v>
      </c>
      <c r="C2479" s="141" t="s">
        <v>25459</v>
      </c>
      <c r="D2479" s="141" t="s">
        <v>25611</v>
      </c>
      <c r="E2479" s="141" t="s">
        <v>25612</v>
      </c>
      <c r="F2479" s="141" t="s">
        <v>25613</v>
      </c>
      <c r="G2479" s="141" t="s">
        <v>18765</v>
      </c>
      <c r="I2479" s="141" t="s">
        <v>25464</v>
      </c>
      <c r="J2479" s="649">
        <v>11.73</v>
      </c>
    </row>
    <row r="2480" spans="1:10" hidden="1">
      <c r="A2480" s="141" t="s">
        <v>25614</v>
      </c>
      <c r="B2480" s="141" t="str">
        <f t="shared" si="38"/>
        <v>TRANSPORTE DE CARGA DE QUALQUER NATUREZA,EXCLUSIVE AS DESPESAS DE CARGA E DESCARGA TANTO DE ESPERA DO SERVENTE E MANOBRATRANSPORTE DE CARGA DE QUALQUER NATUREZA,EXCLUSIVE AS DESPES DO EQUIPAMENTO AUXILIAR,A VELOCIDADE MEDIA DE 5KM/H,EM DUMPER DE 18HP A OLEO DIESEL COM CAPACIDADE UTIL DE 2,3T OU 1000LTRANSPORTE DE CARGA DE QUALQUER NATUREZA,EXCLUSIVE AS DESPES</v>
      </c>
      <c r="C2480" s="141" t="s">
        <v>25459</v>
      </c>
      <c r="D2480" s="141" t="s">
        <v>25611</v>
      </c>
      <c r="E2480" s="141" t="s">
        <v>25612</v>
      </c>
      <c r="F2480" s="141" t="s">
        <v>25613</v>
      </c>
      <c r="G2480" s="141" t="s">
        <v>18765</v>
      </c>
      <c r="I2480" s="141" t="s">
        <v>25464</v>
      </c>
      <c r="J2480" s="649">
        <v>10.99</v>
      </c>
    </row>
    <row r="2481" spans="1:10" hidden="1">
      <c r="A2481" s="141" t="s">
        <v>25615</v>
      </c>
      <c r="B2481" s="141" t="str">
        <f t="shared" si="38"/>
        <v>TRANSPORTE DE CONTAINER,SEGUNDO DESCRICAO DA FAMILIA 02.006,EXCLUSIVE CARGA E DESCARGA(VIDE ITEM 04.013.0015)TRANSPORTE DE CONTAINER,SEGUNDO DESCRICAO DA FAMILIA 02.006,TRANSPORTE DE CONTAINER,SEGUNDO DESCRICAO DA FAMILIA 02.006,</v>
      </c>
      <c r="C2481" s="141" t="s">
        <v>25616</v>
      </c>
      <c r="D2481" s="141" t="s">
        <v>25617</v>
      </c>
      <c r="I2481" s="141" t="s">
        <v>18701</v>
      </c>
      <c r="J2481" s="649">
        <v>35.799999999999997</v>
      </c>
    </row>
    <row r="2482" spans="1:10" hidden="1">
      <c r="A2482" s="141" t="s">
        <v>25618</v>
      </c>
      <c r="B2482" s="141" t="str">
        <f t="shared" si="38"/>
        <v>TRANSPORTE DE CONTAINER,SEGUNDO DESCRICAO DA FAMILIA 02.006,EXCLUSIVE CARGA E DESCARGA(VIDE ITEM 04.013.0015)TRANSPORTE DE CONTAINER,SEGUNDO DESCRICAO DA FAMILIA 02.006,TRANSPORTE DE CONTAINER,SEGUNDO DESCRICAO DA FAMILIA 02.006,</v>
      </c>
      <c r="C2482" s="141" t="s">
        <v>25616</v>
      </c>
      <c r="D2482" s="141" t="s">
        <v>25617</v>
      </c>
      <c r="I2482" s="141" t="s">
        <v>18701</v>
      </c>
      <c r="J2482" s="649">
        <v>34.76</v>
      </c>
    </row>
    <row r="2483" spans="1:10" hidden="1">
      <c r="A2483" s="141" t="s">
        <v>25619</v>
      </c>
      <c r="B2483" s="141" t="str">
        <f t="shared" si="38"/>
        <v>TRANSPORTE DE EQUIPAMENTOS PESADOS EM CARRETAS,EXCLUSIVE A CARGA E DESCARGA(VIDE ITEM 04.014.0091) E O CUSTO HORARIO DOSTRANSPORTE DE EQUIPAMENTOS PESADOS EM CARRETAS,EXCLUSIVE A C EQUIPAMENTOS TRANSPORTADOSTRANSPORTE DE EQUIPAMENTOS PESADOS EM CARRETAS,EXCLUSIVE A C</v>
      </c>
      <c r="C2483" s="141" t="s">
        <v>25620</v>
      </c>
      <c r="D2483" s="141" t="s">
        <v>25621</v>
      </c>
      <c r="E2483" s="141" t="s">
        <v>25622</v>
      </c>
      <c r="I2483" s="141" t="s">
        <v>25464</v>
      </c>
      <c r="J2483" s="649">
        <v>2.4700000000000002</v>
      </c>
    </row>
    <row r="2484" spans="1:10" hidden="1">
      <c r="A2484" s="141" t="s">
        <v>25623</v>
      </c>
      <c r="B2484" s="141" t="str">
        <f t="shared" si="38"/>
        <v>TRANSPORTE DE EQUIPAMENTOS PESADOS EM CARRETAS,EXCLUSIVE A CARGA E DESCARGA(VIDE ITEM 04.014.0091) E O CUSTO HORARIO DOSTRANSPORTE DE EQUIPAMENTOS PESADOS EM CARRETAS,EXCLUSIVE A C EQUIPAMENTOS TRANSPORTADOSTRANSPORTE DE EQUIPAMENTOS PESADOS EM CARRETAS,EXCLUSIVE A C</v>
      </c>
      <c r="C2484" s="141" t="s">
        <v>25620</v>
      </c>
      <c r="D2484" s="141" t="s">
        <v>25621</v>
      </c>
      <c r="E2484" s="141" t="s">
        <v>25622</v>
      </c>
      <c r="I2484" s="141" t="s">
        <v>25464</v>
      </c>
      <c r="J2484" s="649">
        <v>2.4500000000000002</v>
      </c>
    </row>
    <row r="2485" spans="1:10" hidden="1">
      <c r="A2485" s="141" t="s">
        <v>25624</v>
      </c>
      <c r="B2485" s="141" t="str">
        <f t="shared" si="38"/>
        <v>TRANSPORTE DE TUBO RIBLOC COM DIAMETRO DE 400MM,EM CAMINHAO,DISTANCIA ATE 3KM,INCLUSIVE CARGA E DESCARGATRANSPORTE DE TUBO RIBLOC COM DIAMETRO DE 400MM,EM CAMINHAO,TRANSPORTE DE TUBO RIBLOC COM DIAMETRO DE 400MM,EM CAMINHAO,</v>
      </c>
      <c r="C2485" s="141" t="s">
        <v>25625</v>
      </c>
      <c r="D2485" s="141" t="s">
        <v>25626</v>
      </c>
      <c r="I2485" s="141" t="s">
        <v>14</v>
      </c>
      <c r="J2485" s="649">
        <v>20.52</v>
      </c>
    </row>
    <row r="2486" spans="1:10" hidden="1">
      <c r="A2486" s="141" t="s">
        <v>25627</v>
      </c>
      <c r="B2486" s="141" t="str">
        <f t="shared" si="38"/>
        <v>TRANSPORTE DE TUBO RIBLOC COM DIAMETRO DE 400MM,EM CAMINHAO,DISTANCIA ATE 3KM,INCLUSIVE CARGA E DESCARGATRANSPORTE DE TUBO RIBLOC COM DIAMETRO DE 400MM,EM CAMINHAO,TRANSPORTE DE TUBO RIBLOC COM DIAMETRO DE 400MM,EM CAMINHAO,</v>
      </c>
      <c r="C2486" s="141" t="s">
        <v>25625</v>
      </c>
      <c r="D2486" s="141" t="s">
        <v>25626</v>
      </c>
      <c r="I2486" s="141" t="s">
        <v>14</v>
      </c>
      <c r="J2486" s="649">
        <v>19.46</v>
      </c>
    </row>
    <row r="2487" spans="1:10" hidden="1">
      <c r="A2487" s="141" t="s">
        <v>25628</v>
      </c>
      <c r="B2487" s="141" t="str">
        <f t="shared" si="38"/>
        <v>TRANSPORTE DE TUBO RIBLOC COM DIAMETRO DE 500MM,EM CAMINHAO,DISTANCIA ATE 3KM,INCLUSIVE CARGA E DESCARGATRANSPORTE DE TUBO RIBLOC COM DIAMETRO DE 500MM,EM CAMINHAO,TRANSPORTE DE TUBO RIBLOC COM DIAMETRO DE 500MM,EM CAMINHAO,</v>
      </c>
      <c r="C2487" s="141" t="s">
        <v>25629</v>
      </c>
      <c r="D2487" s="141" t="s">
        <v>25626</v>
      </c>
      <c r="I2487" s="141" t="s">
        <v>14</v>
      </c>
      <c r="J2487" s="649">
        <v>21.56</v>
      </c>
    </row>
    <row r="2488" spans="1:10" hidden="1">
      <c r="A2488" s="141" t="s">
        <v>25630</v>
      </c>
      <c r="B2488" s="141" t="str">
        <f t="shared" si="38"/>
        <v>TRANSPORTE DE TUBO RIBLOC COM DIAMETRO DE 500MM,EM CAMINHAO,DISTANCIA ATE 3KM,INCLUSIVE CARGA E DESCARGATRANSPORTE DE TUBO RIBLOC COM DIAMETRO DE 500MM,EM CAMINHAO,TRANSPORTE DE TUBO RIBLOC COM DIAMETRO DE 500MM,EM CAMINHAO,</v>
      </c>
      <c r="C2488" s="141" t="s">
        <v>25629</v>
      </c>
      <c r="D2488" s="141" t="s">
        <v>25626</v>
      </c>
      <c r="I2488" s="141" t="s">
        <v>14</v>
      </c>
      <c r="J2488" s="649">
        <v>20.45</v>
      </c>
    </row>
    <row r="2489" spans="1:10" hidden="1">
      <c r="A2489" s="141" t="s">
        <v>25631</v>
      </c>
      <c r="B2489" s="141" t="str">
        <f t="shared" si="38"/>
        <v>TRANSPORTE DE TUBO RIBLOC COM DIAMETRO DE 600MM,EM CAMINHAO,DISTANCIA ATE 3KM,INCLUSIVE CARGA E DESCARGATRANSPORTE DE TUBO RIBLOC COM DIAMETRO DE 600MM,EM CAMINHAO,TRANSPORTE DE TUBO RIBLOC COM DIAMETRO DE 600MM,EM CAMINHAO,</v>
      </c>
      <c r="C2489" s="141" t="s">
        <v>25632</v>
      </c>
      <c r="D2489" s="141" t="s">
        <v>25626</v>
      </c>
      <c r="I2489" s="141" t="s">
        <v>25633</v>
      </c>
      <c r="J2489" s="649">
        <v>22.64</v>
      </c>
    </row>
    <row r="2490" spans="1:10" hidden="1">
      <c r="A2490" s="141" t="s">
        <v>25634</v>
      </c>
      <c r="B2490" s="141" t="str">
        <f t="shared" si="38"/>
        <v>TRANSPORTE DE TUBO RIBLOC COM DIAMETRO DE 600MM,EM CAMINHAO,DISTANCIA ATE 3KM,INCLUSIVE CARGA E DESCARGATRANSPORTE DE TUBO RIBLOC COM DIAMETRO DE 600MM,EM CAMINHAO,TRANSPORTE DE TUBO RIBLOC COM DIAMETRO DE 600MM,EM CAMINHAO,</v>
      </c>
      <c r="C2490" s="141" t="s">
        <v>25632</v>
      </c>
      <c r="D2490" s="141" t="s">
        <v>25626</v>
      </c>
      <c r="I2490" s="141" t="s">
        <v>25633</v>
      </c>
      <c r="J2490" s="649">
        <v>21.46</v>
      </c>
    </row>
    <row r="2491" spans="1:10" hidden="1">
      <c r="A2491" s="141" t="s">
        <v>25635</v>
      </c>
      <c r="B2491" s="141" t="str">
        <f t="shared" si="38"/>
        <v>TRANSPORTE DE TUBO RIBLOC COM DIAMETRO DE 700MM,EM CAMINHAO,DISTANCIA ATE 3KM,INCLUSIVE CARGA E DESCARGATRANSPORTE DE TUBO RIBLOC COM DIAMETRO DE 700MM,EM CAMINHAO,TRANSPORTE DE TUBO RIBLOC COM DIAMETRO DE 700MM,EM CAMINHAO,</v>
      </c>
      <c r="C2491" s="141" t="s">
        <v>25636</v>
      </c>
      <c r="D2491" s="141" t="s">
        <v>25626</v>
      </c>
      <c r="I2491" s="141" t="s">
        <v>14</v>
      </c>
      <c r="J2491" s="649">
        <v>23.77</v>
      </c>
    </row>
    <row r="2492" spans="1:10" hidden="1">
      <c r="A2492" s="141" t="s">
        <v>25637</v>
      </c>
      <c r="B2492" s="141" t="str">
        <f t="shared" si="38"/>
        <v>TRANSPORTE DE TUBO RIBLOC COM DIAMETRO DE 700MM,EM CAMINHAO,DISTANCIA ATE 3KM,INCLUSIVE CARGA E DESCARGATRANSPORTE DE TUBO RIBLOC COM DIAMETRO DE 700MM,EM CAMINHAO,TRANSPORTE DE TUBO RIBLOC COM DIAMETRO DE 700MM,EM CAMINHAO,</v>
      </c>
      <c r="C2492" s="141" t="s">
        <v>25636</v>
      </c>
      <c r="D2492" s="141" t="s">
        <v>25626</v>
      </c>
      <c r="I2492" s="141" t="s">
        <v>14</v>
      </c>
      <c r="J2492" s="649">
        <v>22.54</v>
      </c>
    </row>
    <row r="2493" spans="1:10" hidden="1">
      <c r="A2493" s="141" t="s">
        <v>25638</v>
      </c>
      <c r="B2493" s="141" t="str">
        <f t="shared" si="38"/>
        <v>TRANSPORTE DE TUBO RIBLOC COM DIAMETRO DE 800MM,EM CAMINHAO,DISTANCIA ATE 3KM,INCLUSIVE CARGA E DESCARGATRANSPORTE DE TUBO RIBLOC COM DIAMETRO DE 800MM,EM CAMINHAO,TRANSPORTE DE TUBO RIBLOC COM DIAMETRO DE 800MM,EM CAMINHAO,</v>
      </c>
      <c r="C2493" s="141" t="s">
        <v>25639</v>
      </c>
      <c r="D2493" s="141" t="s">
        <v>25626</v>
      </c>
      <c r="I2493" s="141" t="s">
        <v>14</v>
      </c>
      <c r="J2493" s="649">
        <v>24.91</v>
      </c>
    </row>
    <row r="2494" spans="1:10" hidden="1">
      <c r="A2494" s="141" t="s">
        <v>25640</v>
      </c>
      <c r="B2494" s="141" t="str">
        <f t="shared" si="38"/>
        <v>TRANSPORTE DE TUBO RIBLOC COM DIAMETRO DE 800MM,EM CAMINHAO,DISTANCIA ATE 3KM,INCLUSIVE CARGA E DESCARGATRANSPORTE DE TUBO RIBLOC COM DIAMETRO DE 800MM,EM CAMINHAO,TRANSPORTE DE TUBO RIBLOC COM DIAMETRO DE 800MM,EM CAMINHAO,</v>
      </c>
      <c r="C2494" s="141" t="s">
        <v>25639</v>
      </c>
      <c r="D2494" s="141" t="s">
        <v>25626</v>
      </c>
      <c r="I2494" s="141" t="s">
        <v>14</v>
      </c>
      <c r="J2494" s="649">
        <v>23.62</v>
      </c>
    </row>
    <row r="2495" spans="1:10" hidden="1">
      <c r="A2495" s="141" t="s">
        <v>25641</v>
      </c>
      <c r="B2495" s="141" t="str">
        <f t="shared" si="38"/>
        <v>TRANSPORTE DE TUBO RIBLOC COM DIAMETRO DE 900MM,EM CAMINHAO,DISTANCIA ATE 3KM,INCLUSIVE CARGA E DESCARGATRANSPORTE DE TUBO RIBLOC COM DIAMETRO DE 900MM,EM CAMINHAO,TRANSPORTE DE TUBO RIBLOC COM DIAMETRO DE 900MM,EM CAMINHAO,</v>
      </c>
      <c r="C2495" s="141" t="s">
        <v>25642</v>
      </c>
      <c r="D2495" s="141" t="s">
        <v>25626</v>
      </c>
      <c r="I2495" s="141" t="s">
        <v>14</v>
      </c>
      <c r="J2495" s="649">
        <v>26.18</v>
      </c>
    </row>
    <row r="2496" spans="1:10" hidden="1">
      <c r="A2496" s="141" t="s">
        <v>25643</v>
      </c>
      <c r="B2496" s="141" t="str">
        <f t="shared" si="38"/>
        <v>TRANSPORTE DE TUBO RIBLOC COM DIAMETRO DE 900MM,EM CAMINHAO,DISTANCIA ATE 3KM,INCLUSIVE CARGA E DESCARGATRANSPORTE DE TUBO RIBLOC COM DIAMETRO DE 900MM,EM CAMINHAO,TRANSPORTE DE TUBO RIBLOC COM DIAMETRO DE 900MM,EM CAMINHAO,</v>
      </c>
      <c r="C2496" s="141" t="s">
        <v>25642</v>
      </c>
      <c r="D2496" s="141" t="s">
        <v>25626</v>
      </c>
      <c r="I2496" s="141" t="s">
        <v>14</v>
      </c>
      <c r="J2496" s="649">
        <v>24.82</v>
      </c>
    </row>
    <row r="2497" spans="1:10" hidden="1">
      <c r="A2497" s="141" t="s">
        <v>25644</v>
      </c>
      <c r="B2497" s="141" t="str">
        <f t="shared" si="38"/>
        <v>TRANSPORTE DE TUBO RIBLOC COM DIAMETRO DE 1000MM,EM CAMINHAO,DISTANCIA ATE 3KM,INCLUSIVE CARGA E DESCARGATRANSPORTE DE TUBO RIBLOC COM DIAMETRO DE 1000MM,EM CAMINHAOTRANSPORTE DE TUBO RIBLOC COM DIAMETRO DE 1000MM,EM CAMINHAO</v>
      </c>
      <c r="C2497" s="141" t="s">
        <v>25645</v>
      </c>
      <c r="D2497" s="141" t="s">
        <v>25646</v>
      </c>
      <c r="I2497" s="141" t="s">
        <v>14</v>
      </c>
      <c r="J2497" s="649">
        <v>27.53</v>
      </c>
    </row>
    <row r="2498" spans="1:10" hidden="1">
      <c r="A2498" s="141" t="s">
        <v>25647</v>
      </c>
      <c r="B2498" s="141" t="str">
        <f t="shared" si="38"/>
        <v>TRANSPORTE DE TUBO RIBLOC COM DIAMETRO DE 1000MM,EM CAMINHAO,DISTANCIA ATE 3KM,INCLUSIVE CARGA E DESCARGATRANSPORTE DE TUBO RIBLOC COM DIAMETRO DE 1000MM,EM CAMINHAOTRANSPORTE DE TUBO RIBLOC COM DIAMETRO DE 1000MM,EM CAMINHAO</v>
      </c>
      <c r="C2498" s="141" t="s">
        <v>25645</v>
      </c>
      <c r="D2498" s="141" t="s">
        <v>25646</v>
      </c>
      <c r="I2498" s="141" t="s">
        <v>14</v>
      </c>
      <c r="J2498" s="649">
        <v>26.1</v>
      </c>
    </row>
    <row r="2499" spans="1:10" hidden="1">
      <c r="A2499" s="141" t="s">
        <v>25648</v>
      </c>
      <c r="B2499" s="141" t="str">
        <f t="shared" ref="B2499:B2562" si="39">C2499&amp;D2499&amp;C2499&amp;E2499&amp;F2499&amp;G2499&amp;H2499&amp;C2499</f>
        <v>TRANSPORTE DE TUBO RIBLOC COM DIAMETRO DE 1100MM,EM CAMINHAO,DISTANCIA ATE 3KM,INCLUSIVE CARGA E DESCARGATRANSPORTE DE TUBO RIBLOC COM DIAMETRO DE 1100MM,EM CAMINHAOTRANSPORTE DE TUBO RIBLOC COM DIAMETRO DE 1100MM,EM CAMINHAO</v>
      </c>
      <c r="C2499" s="141" t="s">
        <v>25649</v>
      </c>
      <c r="D2499" s="141" t="s">
        <v>25646</v>
      </c>
      <c r="I2499" s="141" t="s">
        <v>14</v>
      </c>
      <c r="J2499" s="649">
        <v>28.88</v>
      </c>
    </row>
    <row r="2500" spans="1:10" hidden="1">
      <c r="A2500" s="141" t="s">
        <v>25650</v>
      </c>
      <c r="B2500" s="141" t="str">
        <f t="shared" si="39"/>
        <v>TRANSPORTE DE TUBO RIBLOC COM DIAMETRO DE 1100MM,EM CAMINHAO,DISTANCIA ATE 3KM,INCLUSIVE CARGA E DESCARGATRANSPORTE DE TUBO RIBLOC COM DIAMETRO DE 1100MM,EM CAMINHAOTRANSPORTE DE TUBO RIBLOC COM DIAMETRO DE 1100MM,EM CAMINHAO</v>
      </c>
      <c r="C2500" s="141" t="s">
        <v>25649</v>
      </c>
      <c r="D2500" s="141" t="s">
        <v>25646</v>
      </c>
      <c r="I2500" s="141" t="s">
        <v>14</v>
      </c>
      <c r="J2500" s="649">
        <v>27.38</v>
      </c>
    </row>
    <row r="2501" spans="1:10" hidden="1">
      <c r="A2501" s="141" t="s">
        <v>25651</v>
      </c>
      <c r="B2501" s="141" t="str">
        <f t="shared" si="39"/>
        <v>TRANSPORTE DE TUBO RIBLOC COM DIAMETRO DE 1200MM,EM CAMINHAO,DISTANCIA ATE 3KM,INCLUSIVE CARGA E DESCARGATRANSPORTE DE TUBO RIBLOC COM DIAMETRO DE 1200MM,EM CAMINHAOTRANSPORTE DE TUBO RIBLOC COM DIAMETRO DE 1200MM,EM CAMINHAO</v>
      </c>
      <c r="C2501" s="141" t="s">
        <v>25652</v>
      </c>
      <c r="D2501" s="141" t="s">
        <v>25646</v>
      </c>
      <c r="I2501" s="141" t="s">
        <v>14</v>
      </c>
      <c r="J2501" s="649">
        <v>30.27</v>
      </c>
    </row>
    <row r="2502" spans="1:10" hidden="1">
      <c r="A2502" s="141" t="s">
        <v>25653</v>
      </c>
      <c r="B2502" s="141" t="str">
        <f t="shared" si="39"/>
        <v>TRANSPORTE DE TUBO RIBLOC COM DIAMETRO DE 1200MM,EM CAMINHAO,DISTANCIA ATE 3KM,INCLUSIVE CARGA E DESCARGATRANSPORTE DE TUBO RIBLOC COM DIAMETRO DE 1200MM,EM CAMINHAOTRANSPORTE DE TUBO RIBLOC COM DIAMETRO DE 1200MM,EM CAMINHAO</v>
      </c>
      <c r="C2502" s="141" t="s">
        <v>25652</v>
      </c>
      <c r="D2502" s="141" t="s">
        <v>25646</v>
      </c>
      <c r="I2502" s="141" t="s">
        <v>14</v>
      </c>
      <c r="J2502" s="649">
        <v>28.7</v>
      </c>
    </row>
    <row r="2503" spans="1:10" hidden="1">
      <c r="A2503" s="141" t="s">
        <v>25654</v>
      </c>
      <c r="B2503" s="141" t="str">
        <f t="shared" si="39"/>
        <v>CARGA MANUAL E DESCARGA MECANICA DE MATERIAL A GRANEL(AGREGADOS,PEDRA-DE-MAO,PARALELOS,TERRA E ESCOMBROS),COMPREENDENDOCARGA MANUAL E DESCARGA MECANICA DE MATERIAL A GRANEL(AGREGAOS TEMPOS PARA CARGA,DESCARGA E MANOBRAS DO CAMINHAO BASCULANTE A OLEO DIESEL,COM CAPACIDADE UTIL DE 8T,EMPREGANDO 2 SERVENTES NA CARGACARGA MANUAL E DESCARGA MECANICA DE MATERIAL A GRANEL(AGREGA</v>
      </c>
      <c r="C2503" s="141" t="s">
        <v>25655</v>
      </c>
      <c r="D2503" s="141" t="s">
        <v>25656</v>
      </c>
      <c r="E2503" s="141" t="s">
        <v>25657</v>
      </c>
      <c r="F2503" s="141" t="s">
        <v>25658</v>
      </c>
      <c r="G2503" s="141" t="s">
        <v>25659</v>
      </c>
      <c r="I2503" s="141" t="s">
        <v>16877</v>
      </c>
      <c r="J2503" s="649">
        <v>42.97</v>
      </c>
    </row>
    <row r="2504" spans="1:10" hidden="1">
      <c r="A2504" s="141" t="s">
        <v>25660</v>
      </c>
      <c r="B2504" s="141" t="str">
        <f t="shared" si="39"/>
        <v>CARGA MANUAL E DESCARGA MECANICA DE MATERIAL A GRANEL(AGREGADOS,PEDRA-DE-MAO,PARALELOS,TERRA E ESCOMBROS),COMPREENDENDOCARGA MANUAL E DESCARGA MECANICA DE MATERIAL A GRANEL(AGREGAOS TEMPOS PARA CARGA,DESCARGA E MANOBRAS DO CAMINHAO BASCULANTE A OLEO DIESEL,COM CAPACIDADE UTIL DE 8T,EMPREGANDO 2 SERVENTES NA CARGACARGA MANUAL E DESCARGA MECANICA DE MATERIAL A GRANEL(AGREGA</v>
      </c>
      <c r="C2504" s="141" t="s">
        <v>25655</v>
      </c>
      <c r="D2504" s="141" t="s">
        <v>25656</v>
      </c>
      <c r="E2504" s="141" t="s">
        <v>25657</v>
      </c>
      <c r="F2504" s="141" t="s">
        <v>25658</v>
      </c>
      <c r="G2504" s="141" t="s">
        <v>25659</v>
      </c>
      <c r="I2504" s="141" t="s">
        <v>16877</v>
      </c>
      <c r="J2504" s="649">
        <v>39.619999999999997</v>
      </c>
    </row>
    <row r="2505" spans="1:10" hidden="1">
      <c r="A2505" s="141" t="s">
        <v>25661</v>
      </c>
      <c r="B2505" s="141" t="str">
        <f t="shared" si="39"/>
        <v>CARGA MANUAL E DESCARGA MECANICA DE MATERIAL A GRANEL(AGREGADOS,PEDRA-DE-MAO,PARALELOS,TERRA E ESCOMBROS),COMPREENDENDOCARGA MANUAL E DESCARGA MECANICA DE MATERIAL A GRANEL(AGREGAOS TEMPOS PARA CARGA,DESCARGA E MANOBRAS DO CAMINHAO BASCULANTE A OLEO DIESEL,COM CAPACIDADE UTIL DE 8T,EMPREGANDO 4 SERVENTES NA CARGACARGA MANUAL E DESCARGA MECANICA DE MATERIAL A GRANEL(AGREGA</v>
      </c>
      <c r="C2505" s="141" t="s">
        <v>25655</v>
      </c>
      <c r="D2505" s="141" t="s">
        <v>25656</v>
      </c>
      <c r="E2505" s="141" t="s">
        <v>25657</v>
      </c>
      <c r="F2505" s="141" t="s">
        <v>25662</v>
      </c>
      <c r="G2505" s="141" t="s">
        <v>25659</v>
      </c>
      <c r="I2505" s="141" t="s">
        <v>16877</v>
      </c>
      <c r="J2505" s="649">
        <v>29.53</v>
      </c>
    </row>
    <row r="2506" spans="1:10" hidden="1">
      <c r="A2506" s="141" t="s">
        <v>25663</v>
      </c>
      <c r="B2506" s="141" t="str">
        <f t="shared" si="39"/>
        <v>CARGA MANUAL E DESCARGA MECANICA DE MATERIAL A GRANEL(AGREGADOS,PEDRA-DE-MAO,PARALELOS,TERRA E ESCOMBROS),COMPREENDENDOCARGA MANUAL E DESCARGA MECANICA DE MATERIAL A GRANEL(AGREGAOS TEMPOS PARA CARGA,DESCARGA E MANOBRAS DO CAMINHAO BASCULANTE A OLEO DIESEL,COM CAPACIDADE UTIL DE 8T,EMPREGANDO 4 SERVENTES NA CARGACARGA MANUAL E DESCARGA MECANICA DE MATERIAL A GRANEL(AGREGA</v>
      </c>
      <c r="C2506" s="141" t="s">
        <v>25655</v>
      </c>
      <c r="D2506" s="141" t="s">
        <v>25656</v>
      </c>
      <c r="E2506" s="141" t="s">
        <v>25657</v>
      </c>
      <c r="F2506" s="141" t="s">
        <v>25662</v>
      </c>
      <c r="G2506" s="141" t="s">
        <v>25659</v>
      </c>
      <c r="I2506" s="141" t="s">
        <v>16877</v>
      </c>
      <c r="J2506" s="649">
        <v>26.85</v>
      </c>
    </row>
    <row r="2507" spans="1:10" hidden="1">
      <c r="A2507" s="141" t="s">
        <v>25664</v>
      </c>
      <c r="B2507" s="141" t="str">
        <f t="shared" si="39"/>
        <v>CARGA MANUAL E DESCARGA MECANICA DE MATERIAL A GRANEL(AGREGADOS,PEDRA-DE-MAO,PARALELOS,TERRA E ESCOMBROS),COMPREENDENDOCARGA MANUAL E DESCARGA MECANICA DE MATERIAL A GRANEL(AGREGAOS TEMPOS PARA CARGA,DESCARGA E MANOBRAS DO CAMINHAO BASCULANTE A OLEO DIESEL,COM CAPACIDADE UTIL DE 12T,EMPREGANDO 4 SERVENTES NA CARGACARGA MANUAL E DESCARGA MECANICA DE MATERIAL A GRANEL(AGREGA</v>
      </c>
      <c r="C2507" s="141" t="s">
        <v>25655</v>
      </c>
      <c r="D2507" s="141" t="s">
        <v>25656</v>
      </c>
      <c r="E2507" s="141" t="s">
        <v>25657</v>
      </c>
      <c r="F2507" s="141" t="s">
        <v>25665</v>
      </c>
      <c r="G2507" s="141" t="s">
        <v>25666</v>
      </c>
      <c r="I2507" s="141" t="s">
        <v>16877</v>
      </c>
      <c r="J2507" s="649">
        <v>31.51</v>
      </c>
    </row>
    <row r="2508" spans="1:10" hidden="1">
      <c r="A2508" s="141" t="s">
        <v>25667</v>
      </c>
      <c r="B2508" s="141" t="str">
        <f t="shared" si="39"/>
        <v>CARGA MANUAL E DESCARGA MECANICA DE MATERIAL A GRANEL(AGREGADOS,PEDRA-DE-MAO,PARALELOS,TERRA E ESCOMBROS),COMPREENDENDOCARGA MANUAL E DESCARGA MECANICA DE MATERIAL A GRANEL(AGREGAOS TEMPOS PARA CARGA,DESCARGA E MANOBRAS DO CAMINHAO BASCULANTE A OLEO DIESEL,COM CAPACIDADE UTIL DE 12T,EMPREGANDO 4 SERVENTES NA CARGACARGA MANUAL E DESCARGA MECANICA DE MATERIAL A GRANEL(AGREGA</v>
      </c>
      <c r="C2508" s="141" t="s">
        <v>25655</v>
      </c>
      <c r="D2508" s="141" t="s">
        <v>25656</v>
      </c>
      <c r="E2508" s="141" t="s">
        <v>25657</v>
      </c>
      <c r="F2508" s="141" t="s">
        <v>25665</v>
      </c>
      <c r="G2508" s="141" t="s">
        <v>25666</v>
      </c>
      <c r="I2508" s="141" t="s">
        <v>16877</v>
      </c>
      <c r="J2508" s="649">
        <v>28.83</v>
      </c>
    </row>
    <row r="2509" spans="1:10" hidden="1">
      <c r="A2509" s="141" t="s">
        <v>25668</v>
      </c>
      <c r="B2509" s="141" t="str">
        <f t="shared" si="39"/>
        <v>CARGA MANUAL E DESCARGA MECANICA DE MATERIAL A GRANEL(AGREGADOS,PEDRA-DE-MAO,PARALELOS,TERRA,ESCOMBROS,ETC),COMPREENDENDCARGA MANUAL E DESCARGA MECANICA DE MATERIAL A GRANEL(AGREGAO OS TEMPOS PARA CARGA,DESCARGA E MANOBRAS DE CAMINHAO BASCULANTE A OLEO DIESEL,DE 8T E DO EQUIPAMENTO DUMPER DE 18HP E1000L,EMPREGANDO 2(DOIS) SERVENTES NA CARGACARGA MANUAL E DESCARGA MECANICA DE MATERIAL A GRANEL(AGREGA</v>
      </c>
      <c r="C2509" s="141" t="s">
        <v>25655</v>
      </c>
      <c r="D2509" s="141" t="s">
        <v>25669</v>
      </c>
      <c r="E2509" s="141" t="s">
        <v>25670</v>
      </c>
      <c r="F2509" s="141" t="s">
        <v>25671</v>
      </c>
      <c r="G2509" s="141" t="s">
        <v>25672</v>
      </c>
      <c r="I2509" s="141" t="s">
        <v>16877</v>
      </c>
      <c r="J2509" s="649">
        <v>57.36</v>
      </c>
    </row>
    <row r="2510" spans="1:10" hidden="1">
      <c r="A2510" s="141" t="s">
        <v>25673</v>
      </c>
      <c r="B2510" s="141" t="str">
        <f t="shared" si="39"/>
        <v>CARGA MANUAL E DESCARGA MECANICA DE MATERIAL A GRANEL(AGREGADOS,PEDRA-DE-MAO,PARALELOS,TERRA,ESCOMBROS,ETC),COMPREENDENDCARGA MANUAL E DESCARGA MECANICA DE MATERIAL A GRANEL(AGREGAO OS TEMPOS PARA CARGA,DESCARGA E MANOBRAS DE CAMINHAO BASCULANTE A OLEO DIESEL,DE 8T E DO EQUIPAMENTO DUMPER DE 18HP E1000L,EMPREGANDO 2(DOIS) SERVENTES NA CARGACARGA MANUAL E DESCARGA MECANICA DE MATERIAL A GRANEL(AGREGA</v>
      </c>
      <c r="C2510" s="141" t="s">
        <v>25655</v>
      </c>
      <c r="D2510" s="141" t="s">
        <v>25669</v>
      </c>
      <c r="E2510" s="141" t="s">
        <v>25670</v>
      </c>
      <c r="F2510" s="141" t="s">
        <v>25671</v>
      </c>
      <c r="G2510" s="141" t="s">
        <v>25672</v>
      </c>
      <c r="I2510" s="141" t="s">
        <v>16877</v>
      </c>
      <c r="J2510" s="649">
        <v>52.65</v>
      </c>
    </row>
    <row r="2511" spans="1:10" hidden="1">
      <c r="A2511" s="141" t="s">
        <v>25674</v>
      </c>
      <c r="B2511" s="141" t="str">
        <f t="shared" si="39"/>
        <v>CARGA E DESCARGA MANUAL DE PECAS DE PESO REDUZIDO:TIJOLOS,TELHAS,CIMENTO E AGREGADOS EM SACOS,EM CAMINHAO DE CARROCERIACARGA E DESCARGA MANUAL DE PECAS DE PESO REDUZIDO:TIJOLOS,TEFIXA A OLEO DIESEL,COM CAPACIDADE UTIL DE 7,5T,INCLUSIVE O TEMPO DE CARGA,DESCARGA E MANOBRACARGA E DESCARGA MANUAL DE PECAS DE PESO REDUZIDO:TIJOLOS,TE</v>
      </c>
      <c r="C2511" s="141" t="s">
        <v>25675</v>
      </c>
      <c r="D2511" s="141" t="s">
        <v>25676</v>
      </c>
      <c r="E2511" s="141" t="s">
        <v>25677</v>
      </c>
      <c r="F2511" s="141" t="s">
        <v>25678</v>
      </c>
      <c r="I2511" s="141" t="s">
        <v>16877</v>
      </c>
      <c r="J2511" s="649">
        <v>61.56</v>
      </c>
    </row>
    <row r="2512" spans="1:10" hidden="1">
      <c r="A2512" s="141" t="s">
        <v>25679</v>
      </c>
      <c r="B2512" s="141" t="str">
        <f t="shared" si="39"/>
        <v>CARGA E DESCARGA MANUAL DE PECAS DE PESO REDUZIDO:TIJOLOS,TELHAS,CIMENTO E AGREGADOS EM SACOS,EM CAMINHAO DE CARROCERIACARGA E DESCARGA MANUAL DE PECAS DE PESO REDUZIDO:TIJOLOS,TEFIXA A OLEO DIESEL,COM CAPACIDADE UTIL DE 7,5T,INCLUSIVE O TEMPO DE CARGA,DESCARGA E MANOBRACARGA E DESCARGA MANUAL DE PECAS DE PESO REDUZIDO:TIJOLOS,TE</v>
      </c>
      <c r="C2512" s="141" t="s">
        <v>25675</v>
      </c>
      <c r="D2512" s="141" t="s">
        <v>25676</v>
      </c>
      <c r="E2512" s="141" t="s">
        <v>25677</v>
      </c>
      <c r="F2512" s="141" t="s">
        <v>25678</v>
      </c>
      <c r="I2512" s="141" t="s">
        <v>16877</v>
      </c>
      <c r="J2512" s="649">
        <v>55.65</v>
      </c>
    </row>
    <row r="2513" spans="1:10" hidden="1">
      <c r="A2513" s="141" t="s">
        <v>25680</v>
      </c>
      <c r="B2513" s="141" t="str">
        <f t="shared" si="39"/>
        <v>CARGA E DESCARGA MANUAL DE MATERIAL QUE EXIJA O CONCURSO DEMAIS DE UM SERVENTE PARA CADA PECA:VERGALHOES,VIGAS DE MADEICARGA E DESCARGA MANUAL DE MATERIAL QUE EXIJA O CONCURSO DERA,CAIXAS E MEIOS-FIOS,EM CAMINHAO DE CARROCERIA FIXA A OLEO DIESEL,COM CAPACIDADE UTIL DE 7,5T,INCLUSIVE O TEMPO DE CARGA,DESCARGA E MANOBRACARGA E DESCARGA MANUAL DE MATERIAL QUE EXIJA O CONCURSO DE</v>
      </c>
      <c r="C2513" s="141" t="s">
        <v>25681</v>
      </c>
      <c r="D2513" s="141" t="s">
        <v>25682</v>
      </c>
      <c r="E2513" s="141" t="s">
        <v>25683</v>
      </c>
      <c r="F2513" s="141" t="s">
        <v>25684</v>
      </c>
      <c r="G2513" s="141" t="s">
        <v>25685</v>
      </c>
      <c r="I2513" s="141" t="s">
        <v>16877</v>
      </c>
      <c r="J2513" s="649">
        <v>110.49</v>
      </c>
    </row>
    <row r="2514" spans="1:10" hidden="1">
      <c r="A2514" s="141" t="s">
        <v>25686</v>
      </c>
      <c r="B2514" s="141" t="str">
        <f t="shared" si="39"/>
        <v>CARGA E DESCARGA MANUAL DE MATERIAL QUE EXIJA O CONCURSO DEMAIS DE UM SERVENTE PARA CADA PECA:VERGALHOES,VIGAS DE MADEICARGA E DESCARGA MANUAL DE MATERIAL QUE EXIJA O CONCURSO DERA,CAIXAS E MEIOS-FIOS,EM CAMINHAO DE CARROCERIA FIXA A OLEO DIESEL,COM CAPACIDADE UTIL DE 7,5T,INCLUSIVE O TEMPO DE CARGA,DESCARGA E MANOBRACARGA E DESCARGA MANUAL DE MATERIAL QUE EXIJA O CONCURSO DE</v>
      </c>
      <c r="C2514" s="141" t="s">
        <v>25681</v>
      </c>
      <c r="D2514" s="141" t="s">
        <v>25682</v>
      </c>
      <c r="E2514" s="141" t="s">
        <v>25683</v>
      </c>
      <c r="F2514" s="141" t="s">
        <v>25684</v>
      </c>
      <c r="G2514" s="141" t="s">
        <v>25685</v>
      </c>
      <c r="I2514" s="141" t="s">
        <v>16877</v>
      </c>
      <c r="J2514" s="649">
        <v>99.82</v>
      </c>
    </row>
    <row r="2515" spans="1:10" hidden="1">
      <c r="A2515" s="141" t="s">
        <v>25687</v>
      </c>
      <c r="B2515" s="141" t="str">
        <f t="shared" si="39"/>
        <v>CARGA E DESCARGA MANUAL DE POSTE DE CONCRETO OU ACO,EM CAMINHAO DE CARROCERIA FIXA A OLEO DIESEL,COM CAPACIDADE UTIL DECARGA E DESCARGA MANUAL DE POSTE DE CONCRETO OU ACO,EM CAMIN7,5T,INCLUSIVE O TEMPO DE CARGA,DESCARGA E MANOBRACARGA E DESCARGA MANUAL DE POSTE DE CONCRETO OU ACO,EM CAMIN</v>
      </c>
      <c r="C2515" s="141" t="s">
        <v>25688</v>
      </c>
      <c r="D2515" s="141" t="s">
        <v>25689</v>
      </c>
      <c r="E2515" s="141" t="s">
        <v>25690</v>
      </c>
      <c r="I2515" s="141" t="s">
        <v>16877</v>
      </c>
      <c r="J2515" s="649">
        <v>270.42</v>
      </c>
    </row>
    <row r="2516" spans="1:10" hidden="1">
      <c r="A2516" s="141" t="s">
        <v>25691</v>
      </c>
      <c r="B2516" s="141" t="str">
        <f t="shared" si="39"/>
        <v>CARGA E DESCARGA MANUAL DE POSTE DE CONCRETO OU ACO,EM CAMINHAO DE CARROCERIA FIXA A OLEO DIESEL,COM CAPACIDADE UTIL DECARGA E DESCARGA MANUAL DE POSTE DE CONCRETO OU ACO,EM CAMIN7,5T,INCLUSIVE O TEMPO DE CARGA,DESCARGA E MANOBRACARGA E DESCARGA MANUAL DE POSTE DE CONCRETO OU ACO,EM CAMIN</v>
      </c>
      <c r="C2516" s="141" t="s">
        <v>25688</v>
      </c>
      <c r="D2516" s="141" t="s">
        <v>25689</v>
      </c>
      <c r="E2516" s="141" t="s">
        <v>25690</v>
      </c>
      <c r="I2516" s="141" t="s">
        <v>16877</v>
      </c>
      <c r="J2516" s="649">
        <v>244.04</v>
      </c>
    </row>
    <row r="2517" spans="1:10" hidden="1">
      <c r="A2517" s="141" t="s">
        <v>25692</v>
      </c>
      <c r="B2517" s="141" t="str">
        <f t="shared" si="39"/>
        <v>CARGA E DESCARGA MECANICA DE TUBOS DE CONCRETO COM 20CM DE DIAMETRO,EM CAMINHAO DE CARROCERIA FIXA A OLEO DIESEL,COM CAPCARGA E DESCARGA MECANICA DE TUBOS DE CONCRETO COM 20CM DE DACIDADE UTIL DE 7,5T,INCLUSIVE O TEMPO DE CARGA,DESCARGA E MANOBRA DO CAMINHAO E DO EQUIPAMENTO AUXILIAR,COM CAPACIDADEUTIL DE 4TCARGA E DESCARGA MECANICA DE TUBOS DE CONCRETO COM 20CM DE D</v>
      </c>
      <c r="C2517" s="141" t="s">
        <v>25693</v>
      </c>
      <c r="D2517" s="141" t="s">
        <v>25694</v>
      </c>
      <c r="E2517" s="141" t="s">
        <v>25695</v>
      </c>
      <c r="F2517" s="141" t="s">
        <v>25696</v>
      </c>
      <c r="G2517" s="141" t="s">
        <v>25697</v>
      </c>
      <c r="I2517" s="141" t="s">
        <v>16877</v>
      </c>
      <c r="J2517" s="649">
        <v>83.83</v>
      </c>
    </row>
    <row r="2518" spans="1:10" hidden="1">
      <c r="A2518" s="141" t="s">
        <v>25698</v>
      </c>
      <c r="B2518" s="141" t="str">
        <f t="shared" si="39"/>
        <v>CARGA E DESCARGA MECANICA DE TUBOS DE CONCRETO COM 20CM DE DIAMETRO,EM CAMINHAO DE CARROCERIA FIXA A OLEO DIESEL,COM CAPCARGA E DESCARGA MECANICA DE TUBOS DE CONCRETO COM 20CM DE DACIDADE UTIL DE 7,5T,INCLUSIVE O TEMPO DE CARGA,DESCARGA E MANOBRA DO CAMINHAO E DO EQUIPAMENTO AUXILIAR,COM CAPACIDADEUTIL DE 4TCARGA E DESCARGA MECANICA DE TUBOS DE CONCRETO COM 20CM DE D</v>
      </c>
      <c r="C2518" s="141" t="s">
        <v>25693</v>
      </c>
      <c r="D2518" s="141" t="s">
        <v>25694</v>
      </c>
      <c r="E2518" s="141" t="s">
        <v>25695</v>
      </c>
      <c r="F2518" s="141" t="s">
        <v>25696</v>
      </c>
      <c r="G2518" s="141" t="s">
        <v>25697</v>
      </c>
      <c r="I2518" s="141" t="s">
        <v>16877</v>
      </c>
      <c r="J2518" s="649">
        <v>80.41</v>
      </c>
    </row>
    <row r="2519" spans="1:10" hidden="1">
      <c r="A2519" s="141" t="s">
        <v>25699</v>
      </c>
      <c r="B2519" s="141" t="str">
        <f t="shared" si="39"/>
        <v>CARGA E DESCARGA MECANICA DE TUBOS DE CONCRETO COM 40CM DE DIAMETRO,EM CAMINHAO DE CARROCERIA FIXA A OLEO DIESEL,COM CAPCARGA E DESCARGA MECANICA DE TUBOS DE CONCRETO COM 40CM DE DACIDADE UTIL DE 7,5T,INCLUSIVE O TEMPO DE CARGA,DESCARGA E MANOBRA DO CAMINHAO E DO EQUIPAMENTO AUXILIAR,COM CAPACIDADEUTIL DE 4TCARGA E DESCARGA MECANICA DE TUBOS DE CONCRETO COM 40CM DE D</v>
      </c>
      <c r="C2519" s="141" t="s">
        <v>25700</v>
      </c>
      <c r="D2519" s="141" t="s">
        <v>25694</v>
      </c>
      <c r="E2519" s="141" t="s">
        <v>25695</v>
      </c>
      <c r="F2519" s="141" t="s">
        <v>25696</v>
      </c>
      <c r="G2519" s="141" t="s">
        <v>25697</v>
      </c>
      <c r="I2519" s="141" t="s">
        <v>16877</v>
      </c>
      <c r="J2519" s="649">
        <v>92.51</v>
      </c>
    </row>
    <row r="2520" spans="1:10" hidden="1">
      <c r="A2520" s="141" t="s">
        <v>25701</v>
      </c>
      <c r="B2520" s="141" t="str">
        <f t="shared" si="39"/>
        <v>CARGA E DESCARGA MECANICA DE TUBOS DE CONCRETO COM 40CM DE DIAMETRO,EM CAMINHAO DE CARROCERIA FIXA A OLEO DIESEL,COM CAPCARGA E DESCARGA MECANICA DE TUBOS DE CONCRETO COM 40CM DE DACIDADE UTIL DE 7,5T,INCLUSIVE O TEMPO DE CARGA,DESCARGA E MANOBRA DO CAMINHAO E DO EQUIPAMENTO AUXILIAR,COM CAPACIDADEUTIL DE 4TCARGA E DESCARGA MECANICA DE TUBOS DE CONCRETO COM 40CM DE D</v>
      </c>
      <c r="C2520" s="141" t="s">
        <v>25700</v>
      </c>
      <c r="D2520" s="141" t="s">
        <v>25694</v>
      </c>
      <c r="E2520" s="141" t="s">
        <v>25695</v>
      </c>
      <c r="F2520" s="141" t="s">
        <v>25696</v>
      </c>
      <c r="G2520" s="141" t="s">
        <v>25697</v>
      </c>
      <c r="I2520" s="141" t="s">
        <v>16877</v>
      </c>
      <c r="J2520" s="649">
        <v>88.71</v>
      </c>
    </row>
    <row r="2521" spans="1:10" hidden="1">
      <c r="A2521" s="141" t="s">
        <v>25702</v>
      </c>
      <c r="B2521" s="141" t="str">
        <f t="shared" si="39"/>
        <v>CARGA E DESCARGA MECANICA DE TUBOS DE CONCRETO COM 60CM DE DIAMETRO,EM CAMINHAO DE CARROCERIA FIXA A OLEO DIESEL,COM CAPCARGA E DESCARGA MECANICA DE TUBOS DE CONCRETO COM 60CM DE DACIDADE UTIL DE 7,5T,INCLUSIVE O TEMPO DE CARGA,DESCARGA E MANOBRA DO CAMINHAO E DO EQUIPAMENTO AUXILIAR,COM CAPACIDADEUTIL DE 4TCARGA E DESCARGA MECANICA DE TUBOS DE CONCRETO COM 60CM DE D</v>
      </c>
      <c r="C2521" s="141" t="s">
        <v>25703</v>
      </c>
      <c r="D2521" s="141" t="s">
        <v>25694</v>
      </c>
      <c r="E2521" s="141" t="s">
        <v>25695</v>
      </c>
      <c r="F2521" s="141" t="s">
        <v>25696</v>
      </c>
      <c r="G2521" s="141" t="s">
        <v>25697</v>
      </c>
      <c r="I2521" s="141" t="s">
        <v>16877</v>
      </c>
      <c r="J2521" s="649">
        <v>105.13</v>
      </c>
    </row>
    <row r="2522" spans="1:10" hidden="1">
      <c r="A2522" s="141" t="s">
        <v>25704</v>
      </c>
      <c r="B2522" s="141" t="str">
        <f t="shared" si="39"/>
        <v>CARGA E DESCARGA MECANICA DE TUBOS DE CONCRETO COM 60CM DE DIAMETRO,EM CAMINHAO DE CARROCERIA FIXA A OLEO DIESEL,COM CAPCARGA E DESCARGA MECANICA DE TUBOS DE CONCRETO COM 60CM DE DACIDADE UTIL DE 7,5T,INCLUSIVE O TEMPO DE CARGA,DESCARGA E MANOBRA DO CAMINHAO E DO EQUIPAMENTO AUXILIAR,COM CAPACIDADEUTIL DE 4TCARGA E DESCARGA MECANICA DE TUBOS DE CONCRETO COM 60CM DE D</v>
      </c>
      <c r="C2522" s="141" t="s">
        <v>25703</v>
      </c>
      <c r="D2522" s="141" t="s">
        <v>25694</v>
      </c>
      <c r="E2522" s="141" t="s">
        <v>25695</v>
      </c>
      <c r="F2522" s="141" t="s">
        <v>25696</v>
      </c>
      <c r="G2522" s="141" t="s">
        <v>25697</v>
      </c>
      <c r="I2522" s="141" t="s">
        <v>16877</v>
      </c>
      <c r="J2522" s="649">
        <v>100.81</v>
      </c>
    </row>
    <row r="2523" spans="1:10" hidden="1">
      <c r="A2523" s="141" t="s">
        <v>25705</v>
      </c>
      <c r="B2523" s="141" t="str">
        <f t="shared" si="39"/>
        <v>CARGA E DESCARGA MECANICA DE TUBOS DE CONCRETO COM 80CM DE DIAMETRO,EM CAMINHAO DE CARROCERIA FIXA A OLEO DIESEL,COM CAPCARGA E DESCARGA MECANICA DE TUBOS DE CONCRETO COM 80CM DE DACIDADE UTIL DE 7,5T,INCLUSIVE O TEMPO DE CARGA,DESCARGA E MANOBRA DO CAMINHAO E DO EQUIPAMENTO AUXILIAR,COM CAPACIDADEUTIL DE 4TCARGA E DESCARGA MECANICA DE TUBOS DE CONCRETO COM 80CM DE D</v>
      </c>
      <c r="C2523" s="141" t="s">
        <v>25706</v>
      </c>
      <c r="D2523" s="141" t="s">
        <v>25694</v>
      </c>
      <c r="E2523" s="141" t="s">
        <v>25695</v>
      </c>
      <c r="F2523" s="141" t="s">
        <v>25696</v>
      </c>
      <c r="G2523" s="141" t="s">
        <v>25697</v>
      </c>
      <c r="I2523" s="141" t="s">
        <v>16877</v>
      </c>
      <c r="J2523" s="649">
        <v>121.95</v>
      </c>
    </row>
    <row r="2524" spans="1:10" hidden="1">
      <c r="A2524" s="141" t="s">
        <v>25707</v>
      </c>
      <c r="B2524" s="141" t="str">
        <f t="shared" si="39"/>
        <v>CARGA E DESCARGA MECANICA DE TUBOS DE CONCRETO COM 80CM DE DIAMETRO,EM CAMINHAO DE CARROCERIA FIXA A OLEO DIESEL,COM CAPCARGA E DESCARGA MECANICA DE TUBOS DE CONCRETO COM 80CM DE DACIDADE UTIL DE 7,5T,INCLUSIVE O TEMPO DE CARGA,DESCARGA E MANOBRA DO CAMINHAO E DO EQUIPAMENTO AUXILIAR,COM CAPACIDADEUTIL DE 4TCARGA E DESCARGA MECANICA DE TUBOS DE CONCRETO COM 80CM DE D</v>
      </c>
      <c r="C2524" s="141" t="s">
        <v>25706</v>
      </c>
      <c r="D2524" s="141" t="s">
        <v>25694</v>
      </c>
      <c r="E2524" s="141" t="s">
        <v>25695</v>
      </c>
      <c r="F2524" s="141" t="s">
        <v>25696</v>
      </c>
      <c r="G2524" s="141" t="s">
        <v>25697</v>
      </c>
      <c r="I2524" s="141" t="s">
        <v>16877</v>
      </c>
      <c r="J2524" s="649">
        <v>116.94</v>
      </c>
    </row>
    <row r="2525" spans="1:10" hidden="1">
      <c r="A2525" s="141" t="s">
        <v>25708</v>
      </c>
      <c r="B2525" s="141" t="str">
        <f t="shared" si="39"/>
        <v>CARGA E DESCARGA MECANICA DE TUBOS DE CONCRETO COM 100CM DEDIAMETRO,EM CAMINHAO DE CARROCERIA FIXA A OLEO DIESEL,COM CACARGA E DESCARGA MECANICA DE TUBOS DE CONCRETO COM 100CM DEPACIDADE UTIL DE 7,5T,INCLUSIVE O TEMPO DE CARGA,DESCARGA EMANOBRA DO CAMINHAO E DO EQUIPAMENTO AUXILIAR,COM CAPACIDADE UTIL DE 4TCARGA E DESCARGA MECANICA DE TUBOS DE CONCRETO COM 100CM DE</v>
      </c>
      <c r="C2525" s="141" t="s">
        <v>25709</v>
      </c>
      <c r="D2525" s="141" t="s">
        <v>25710</v>
      </c>
      <c r="E2525" s="141" t="s">
        <v>25711</v>
      </c>
      <c r="F2525" s="141" t="s">
        <v>25712</v>
      </c>
      <c r="G2525" s="141" t="s">
        <v>25713</v>
      </c>
      <c r="I2525" s="141" t="s">
        <v>16877</v>
      </c>
      <c r="J2525" s="649">
        <v>138.77000000000001</v>
      </c>
    </row>
    <row r="2526" spans="1:10" hidden="1">
      <c r="A2526" s="141" t="s">
        <v>25714</v>
      </c>
      <c r="B2526" s="141" t="str">
        <f t="shared" si="39"/>
        <v>CARGA E DESCARGA MECANICA DE TUBOS DE CONCRETO COM 100CM DEDIAMETRO,EM CAMINHAO DE CARROCERIA FIXA A OLEO DIESEL,COM CACARGA E DESCARGA MECANICA DE TUBOS DE CONCRETO COM 100CM DEPACIDADE UTIL DE 7,5T,INCLUSIVE O TEMPO DE CARGA,DESCARGA EMANOBRA DO CAMINHAO E DO EQUIPAMENTO AUXILIAR,COM CAPACIDADE UTIL DE 4TCARGA E DESCARGA MECANICA DE TUBOS DE CONCRETO COM 100CM DE</v>
      </c>
      <c r="C2526" s="141" t="s">
        <v>25709</v>
      </c>
      <c r="D2526" s="141" t="s">
        <v>25710</v>
      </c>
      <c r="E2526" s="141" t="s">
        <v>25711</v>
      </c>
      <c r="F2526" s="141" t="s">
        <v>25712</v>
      </c>
      <c r="G2526" s="141" t="s">
        <v>25713</v>
      </c>
      <c r="I2526" s="141" t="s">
        <v>16877</v>
      </c>
      <c r="J2526" s="649">
        <v>133.07</v>
      </c>
    </row>
    <row r="2527" spans="1:10" hidden="1">
      <c r="A2527" s="141" t="s">
        <v>25715</v>
      </c>
      <c r="B2527" s="141" t="str">
        <f t="shared" si="39"/>
        <v>CARGA E DESCARGA MECANICA DE POSTES DE CONCRETO OU ACO,EM CAMINHAO DE CARROCERIA FIXA A OLEO DIESEL,COM CAPACIDADE UTILCARGA E DESCARGA MECANICA DE POSTES DE CONCRETO OU ACO,EM CADE 7,5T,INCLUSIVE O TEMPO DE CARGA,DESCARGA E MANOBRA DO CAMINHAO E DO EQUIPAMENTO AUXILIARCARGA E DESCARGA MECANICA DE POSTES DE CONCRETO OU ACO,EM CA</v>
      </c>
      <c r="C2527" s="141" t="s">
        <v>25716</v>
      </c>
      <c r="D2527" s="141" t="s">
        <v>25717</v>
      </c>
      <c r="E2527" s="141" t="s">
        <v>25718</v>
      </c>
      <c r="F2527" s="141" t="s">
        <v>25719</v>
      </c>
      <c r="I2527" s="141" t="s">
        <v>16877</v>
      </c>
      <c r="J2527" s="649">
        <v>124.29</v>
      </c>
    </row>
    <row r="2528" spans="1:10" hidden="1">
      <c r="A2528" s="141" t="s">
        <v>25720</v>
      </c>
      <c r="B2528" s="141" t="str">
        <f t="shared" si="39"/>
        <v>CARGA E DESCARGA MECANICA DE POSTES DE CONCRETO OU ACO,EM CAMINHAO DE CARROCERIA FIXA A OLEO DIESEL,COM CAPACIDADE UTILCARGA E DESCARGA MECANICA DE POSTES DE CONCRETO OU ACO,EM CADE 7,5T,INCLUSIVE O TEMPO DE CARGA,DESCARGA E MANOBRA DO CAMINHAO E DO EQUIPAMENTO AUXILIARCARGA E DESCARGA MECANICA DE POSTES DE CONCRETO OU ACO,EM CA</v>
      </c>
      <c r="C2528" s="141" t="s">
        <v>25716</v>
      </c>
      <c r="D2528" s="141" t="s">
        <v>25717</v>
      </c>
      <c r="E2528" s="141" t="s">
        <v>25718</v>
      </c>
      <c r="F2528" s="141" t="s">
        <v>25719</v>
      </c>
      <c r="I2528" s="141" t="s">
        <v>16877</v>
      </c>
      <c r="J2528" s="649">
        <v>113.85</v>
      </c>
    </row>
    <row r="2529" spans="1:10" hidden="1">
      <c r="A2529" s="141" t="s">
        <v>25721</v>
      </c>
      <c r="B2529" s="141" t="str">
        <f t="shared" si="39"/>
        <v>CARGA E DESCARGA MANUAL DE TUBOS DE FERRO FUNDIDO NOS DIAMETROS DE 5 A 15CM,EM CAMINHAO DE CARROCERIA FIXA A OLEO DIESELCARGA E DESCARGA MANUAL DE TUBOS DE FERRO FUNDIDO NOS DIAMET,COM CAPACIDADE UTIL DE 7,5T,INCLUSIVE O TEMPO DE CARGA,DESCARGA E MANOBRACARGA E DESCARGA MANUAL DE TUBOS DE FERRO FUNDIDO NOS DIAMET</v>
      </c>
      <c r="C2529" s="141" t="s">
        <v>25722</v>
      </c>
      <c r="D2529" s="141" t="s">
        <v>25723</v>
      </c>
      <c r="E2529" s="141" t="s">
        <v>25724</v>
      </c>
      <c r="F2529" s="141" t="s">
        <v>25725</v>
      </c>
      <c r="I2529" s="141" t="s">
        <v>16877</v>
      </c>
      <c r="J2529" s="649">
        <v>220.17</v>
      </c>
    </row>
    <row r="2530" spans="1:10" hidden="1">
      <c r="A2530" s="141" t="s">
        <v>25726</v>
      </c>
      <c r="B2530" s="141" t="str">
        <f t="shared" si="39"/>
        <v>CARGA E DESCARGA MANUAL DE TUBOS DE FERRO FUNDIDO NOS DIAMETROS DE 5 A 15CM,EM CAMINHAO DE CARROCERIA FIXA A OLEO DIESELCARGA E DESCARGA MANUAL DE TUBOS DE FERRO FUNDIDO NOS DIAMET,COM CAPACIDADE UTIL DE 7,5T,INCLUSIVE O TEMPO DE CARGA,DESCARGA E MANOBRACARGA E DESCARGA MANUAL DE TUBOS DE FERRO FUNDIDO NOS DIAMET</v>
      </c>
      <c r="C2530" s="141" t="s">
        <v>25722</v>
      </c>
      <c r="D2530" s="141" t="s">
        <v>25723</v>
      </c>
      <c r="E2530" s="141" t="s">
        <v>25724</v>
      </c>
      <c r="F2530" s="141" t="s">
        <v>25725</v>
      </c>
      <c r="I2530" s="141" t="s">
        <v>16877</v>
      </c>
      <c r="J2530" s="649">
        <v>198.86</v>
      </c>
    </row>
    <row r="2531" spans="1:10" hidden="1">
      <c r="A2531" s="141" t="s">
        <v>25727</v>
      </c>
      <c r="B2531" s="141" t="str">
        <f t="shared" si="39"/>
        <v>CARGA E DESCARGA MANUAL DE TUBOS DE FERRO FUNDIDO NOS DIAMETROS DE 20, 25 E 30CM,EM CAMINHAO DE CARROCERIA FIXA A OLEO DCARGA E DESCARGA MANUAL DE TUBOS DE FERRO FUNDIDO NOS DIAMETIESEL,COM CAPACIDADE UTIL DE 7,5T,INCLUSIVE O TEMPO DE CARGA,DESCARGA E MANOBRACARGA E DESCARGA MANUAL DE TUBOS DE FERRO FUNDIDO NOS DIAMET</v>
      </c>
      <c r="C2531" s="141" t="s">
        <v>25722</v>
      </c>
      <c r="D2531" s="141" t="s">
        <v>25728</v>
      </c>
      <c r="E2531" s="141" t="s">
        <v>25729</v>
      </c>
      <c r="F2531" s="141" t="s">
        <v>25730</v>
      </c>
      <c r="I2531" s="141" t="s">
        <v>16877</v>
      </c>
      <c r="J2531" s="649">
        <v>218.1</v>
      </c>
    </row>
    <row r="2532" spans="1:10" hidden="1">
      <c r="A2532" s="141" t="s">
        <v>25731</v>
      </c>
      <c r="B2532" s="141" t="str">
        <f t="shared" si="39"/>
        <v>CARGA E DESCARGA MANUAL DE TUBOS DE FERRO FUNDIDO NOS DIAMETROS DE 20, 25 E 30CM,EM CAMINHAO DE CARROCERIA FIXA A OLEO DCARGA E DESCARGA MANUAL DE TUBOS DE FERRO FUNDIDO NOS DIAMETIESEL,COM CAPACIDADE UTIL DE 7,5T,INCLUSIVE O TEMPO DE CARGA,DESCARGA E MANOBRACARGA E DESCARGA MANUAL DE TUBOS DE FERRO FUNDIDO NOS DIAMET</v>
      </c>
      <c r="C2532" s="141" t="s">
        <v>25722</v>
      </c>
      <c r="D2532" s="141" t="s">
        <v>25728</v>
      </c>
      <c r="E2532" s="141" t="s">
        <v>25729</v>
      </c>
      <c r="F2532" s="141" t="s">
        <v>25730</v>
      </c>
      <c r="I2532" s="141" t="s">
        <v>16877</v>
      </c>
      <c r="J2532" s="649">
        <v>195.31</v>
      </c>
    </row>
    <row r="2533" spans="1:10" hidden="1">
      <c r="A2533" s="141" t="s">
        <v>25732</v>
      </c>
      <c r="B2533" s="141" t="str">
        <f t="shared" si="39"/>
        <v>CARGA E DESCARGA MECANICA DE TUBOS DE FERRO FUNDIDO,COM O DIAMETRO DE 40CM,INCLUSIVE O TEMPO DE CARGA E DESCARGA E MANOBCARGA E DESCARGA MECANICA DE TUBOS DE FERRO FUNDIDO,COM O DIRA DO CAMINHAO DE CARROCERIA FIXA A OLEO DIESEL,COM CAPACIDADE UTIL DE 7,5T,INCLUSIVE OS MESMOS TEMPOS DE GUINDAUTO,DE 4TCARGA E DESCARGA MECANICA DE TUBOS DE FERRO FUNDIDO,COM O DI</v>
      </c>
      <c r="C2533" s="141" t="s">
        <v>25733</v>
      </c>
      <c r="D2533" s="141" t="s">
        <v>25734</v>
      </c>
      <c r="E2533" s="141" t="s">
        <v>25735</v>
      </c>
      <c r="F2533" s="141" t="s">
        <v>25736</v>
      </c>
      <c r="G2533" s="141" t="s">
        <v>16877</v>
      </c>
      <c r="I2533" s="141" t="s">
        <v>16877</v>
      </c>
      <c r="J2533" s="649">
        <v>89.89</v>
      </c>
    </row>
    <row r="2534" spans="1:10" hidden="1">
      <c r="A2534" s="141" t="s">
        <v>25737</v>
      </c>
      <c r="B2534" s="141" t="str">
        <f t="shared" si="39"/>
        <v>CARGA E DESCARGA MECANICA DE TUBOS DE FERRO FUNDIDO,COM O DIAMETRO DE 40CM,INCLUSIVE O TEMPO DE CARGA E DESCARGA E MANOBCARGA E DESCARGA MECANICA DE TUBOS DE FERRO FUNDIDO,COM O DIRA DO CAMINHAO DE CARROCERIA FIXA A OLEO DIESEL,COM CAPACIDADE UTIL DE 7,5T,INCLUSIVE OS MESMOS TEMPOS DE GUINDAUTO,DE 4TCARGA E DESCARGA MECANICA DE TUBOS DE FERRO FUNDIDO,COM O DI</v>
      </c>
      <c r="C2534" s="141" t="s">
        <v>25733</v>
      </c>
      <c r="D2534" s="141" t="s">
        <v>25734</v>
      </c>
      <c r="E2534" s="141" t="s">
        <v>25735</v>
      </c>
      <c r="F2534" s="141" t="s">
        <v>25736</v>
      </c>
      <c r="G2534" s="141" t="s">
        <v>16877</v>
      </c>
      <c r="I2534" s="141" t="s">
        <v>16877</v>
      </c>
      <c r="J2534" s="649">
        <v>82.3</v>
      </c>
    </row>
    <row r="2535" spans="1:10" hidden="1">
      <c r="A2535" s="141" t="s">
        <v>25738</v>
      </c>
      <c r="B2535" s="141" t="str">
        <f t="shared" si="39"/>
        <v>CARGA E DESCARGA MECANICA DE TUBOS DE FERRO FUNDIDO,COM O DIAMETRO DE 60 A 80CM,INCLUSIVE O TEMPO DE CARGA E DESCARGA ECARGA E DESCARGA MECANICA DE TUBOS DE FERRO FUNDIDO,COM O DIMANOBRA DO CAMINHAO DE CARROCERIA FIXA A OLEO DIESEL,COM CAPACIDADE UTIL DE 7,5T,INCLUSIVE OS MESMOS TEMPOS DE GUINDAUTO,DE 4TCARGA E DESCARGA MECANICA DE TUBOS DE FERRO FUNDIDO,COM O DI</v>
      </c>
      <c r="C2535" s="141" t="s">
        <v>25733</v>
      </c>
      <c r="D2535" s="141" t="s">
        <v>25739</v>
      </c>
      <c r="E2535" s="141" t="s">
        <v>25740</v>
      </c>
      <c r="F2535" s="141" t="s">
        <v>25741</v>
      </c>
      <c r="G2535" s="141" t="s">
        <v>25742</v>
      </c>
      <c r="I2535" s="141" t="s">
        <v>16877</v>
      </c>
      <c r="J2535" s="649">
        <v>116.86</v>
      </c>
    </row>
    <row r="2536" spans="1:10" hidden="1">
      <c r="A2536" s="141" t="s">
        <v>25743</v>
      </c>
      <c r="B2536" s="141" t="str">
        <f t="shared" si="39"/>
        <v>CARGA E DESCARGA MECANICA DE TUBOS DE FERRO FUNDIDO,COM O DIAMETRO DE 60 A 80CM,INCLUSIVE O TEMPO DE CARGA E DESCARGA ECARGA E DESCARGA MECANICA DE TUBOS DE FERRO FUNDIDO,COM O DIMANOBRA DO CAMINHAO DE CARROCERIA FIXA A OLEO DIESEL,COM CAPACIDADE UTIL DE 7,5T,INCLUSIVE OS MESMOS TEMPOS DE GUINDAUTO,DE 4TCARGA E DESCARGA MECANICA DE TUBOS DE FERRO FUNDIDO,COM O DI</v>
      </c>
      <c r="C2536" s="141" t="s">
        <v>25733</v>
      </c>
      <c r="D2536" s="141" t="s">
        <v>25739</v>
      </c>
      <c r="E2536" s="141" t="s">
        <v>25740</v>
      </c>
      <c r="F2536" s="141" t="s">
        <v>25741</v>
      </c>
      <c r="G2536" s="141" t="s">
        <v>25742</v>
      </c>
      <c r="I2536" s="141" t="s">
        <v>16877</v>
      </c>
      <c r="J2536" s="649">
        <v>106.99</v>
      </c>
    </row>
    <row r="2537" spans="1:10" hidden="1">
      <c r="A2537" s="141" t="s">
        <v>25744</v>
      </c>
      <c r="B2537" s="141" t="str">
        <f t="shared" si="39"/>
        <v>CARGA E DESCARGA MECANICA DE AGREGADOS,TERRA,ESCOMBROS,MATERIAL A GRANEL,UTILIZANDO CAMINHAO BASCULANTE A OLEO DIESEL,COCARGA E DESCARGA MECANICA DE AGREGADOS,TERRA,ESCOMBROS,MATERM CAPACIDADE UTIL DE 8T,CONSIDERANDO O TEMPO PARA CARGA,DESCARGA E MANOBRA,EXCLUSIVE DESPESAS COM A PA-CARREGADEIRA EMPREGADA NA CARGA,COM A CAPACIDADE DE 1,50M3CARGA E DESCARGA MECANICA DE AGREGADOS,TERRA,ESCOMBROS,MATER</v>
      </c>
      <c r="C2537" s="141" t="s">
        <v>25745</v>
      </c>
      <c r="D2537" s="141" t="s">
        <v>25746</v>
      </c>
      <c r="E2537" s="141" t="s">
        <v>25747</v>
      </c>
      <c r="F2537" s="141" t="s">
        <v>25748</v>
      </c>
      <c r="G2537" s="141" t="s">
        <v>25749</v>
      </c>
      <c r="I2537" s="141" t="s">
        <v>16877</v>
      </c>
      <c r="J2537" s="649">
        <v>1.66</v>
      </c>
    </row>
    <row r="2538" spans="1:10" hidden="1">
      <c r="A2538" s="141" t="s">
        <v>25750</v>
      </c>
      <c r="B2538" s="141" t="str">
        <f t="shared" si="39"/>
        <v>CARGA E DESCARGA MECANICA DE AGREGADOS,TERRA,ESCOMBROS,MATERIAL A GRANEL,UTILIZANDO CAMINHAO BASCULANTE A OLEO DIESEL,COCARGA E DESCARGA MECANICA DE AGREGADOS,TERRA,ESCOMBROS,MATERM CAPACIDADE UTIL DE 8T,CONSIDERANDO O TEMPO PARA CARGA,DESCARGA E MANOBRA,EXCLUSIVE DESPESAS COM A PA-CARREGADEIRA EMPREGADA NA CARGA,COM A CAPACIDADE DE 1,50M3CARGA E DESCARGA MECANICA DE AGREGADOS,TERRA,ESCOMBROS,MATER</v>
      </c>
      <c r="C2538" s="141" t="s">
        <v>25745</v>
      </c>
      <c r="D2538" s="141" t="s">
        <v>25746</v>
      </c>
      <c r="E2538" s="141" t="s">
        <v>25747</v>
      </c>
      <c r="F2538" s="141" t="s">
        <v>25748</v>
      </c>
      <c r="G2538" s="141" t="s">
        <v>25749</v>
      </c>
      <c r="I2538" s="141" t="s">
        <v>16877</v>
      </c>
      <c r="J2538" s="649">
        <v>1.61</v>
      </c>
    </row>
    <row r="2539" spans="1:10" hidden="1">
      <c r="A2539" s="141" t="s">
        <v>25751</v>
      </c>
      <c r="B2539" s="141" t="str">
        <f t="shared" si="39"/>
        <v>CARGA E DESCARGA MECANICA DE AGREGADOS,TERRA,ESCOMBROS,MATERIAL A GRANEL,UTILIZANDO CAMINHAO BASCULANTE A OLEO DIESEL,COCARGA E DESCARGA MECANICA DE AGREGADOS,TERRA,ESCOMBROS,MATERM CAPACIDADE UTIL DE 12T,CONSIDERANDO O TEMPO PARA CARGA,DESCARGA E MANOBRA,EXCLUSIVE DESPESAS COM A PA-CARREGADEIRA EMPREGADA NA CARGA,COM A CAPACIDADE DE 1,50M3CARGA E DESCARGA MECANICA DE AGREGADOS,TERRA,ESCOMBROS,MATER</v>
      </c>
      <c r="C2539" s="141" t="s">
        <v>25745</v>
      </c>
      <c r="D2539" s="141" t="s">
        <v>25746</v>
      </c>
      <c r="E2539" s="141" t="s">
        <v>25752</v>
      </c>
      <c r="F2539" s="141" t="s">
        <v>25753</v>
      </c>
      <c r="G2539" s="141" t="s">
        <v>25754</v>
      </c>
      <c r="I2539" s="141" t="s">
        <v>16877</v>
      </c>
      <c r="J2539" s="649">
        <v>1.51</v>
      </c>
    </row>
    <row r="2540" spans="1:10" hidden="1">
      <c r="A2540" s="141" t="s">
        <v>25755</v>
      </c>
      <c r="B2540" s="141" t="str">
        <f t="shared" si="39"/>
        <v>CARGA E DESCARGA MECANICA DE AGREGADOS,TERRA,ESCOMBROS,MATERIAL A GRANEL,UTILIZANDO CAMINHAO BASCULANTE A OLEO DIESEL,COCARGA E DESCARGA MECANICA DE AGREGADOS,TERRA,ESCOMBROS,MATERM CAPACIDADE UTIL DE 12T,CONSIDERANDO O TEMPO PARA CARGA,DESCARGA E MANOBRA,EXCLUSIVE DESPESAS COM A PA-CARREGADEIRA EMPREGADA NA CARGA,COM A CAPACIDADE DE 1,50M3CARGA E DESCARGA MECANICA DE AGREGADOS,TERRA,ESCOMBROS,MATER</v>
      </c>
      <c r="C2540" s="141" t="s">
        <v>25745</v>
      </c>
      <c r="D2540" s="141" t="s">
        <v>25746</v>
      </c>
      <c r="E2540" s="141" t="s">
        <v>25752</v>
      </c>
      <c r="F2540" s="141" t="s">
        <v>25753</v>
      </c>
      <c r="G2540" s="141" t="s">
        <v>25754</v>
      </c>
      <c r="I2540" s="141" t="s">
        <v>16877</v>
      </c>
      <c r="J2540" s="649">
        <v>1.47</v>
      </c>
    </row>
    <row r="2541" spans="1:10" hidden="1">
      <c r="A2541" s="141" t="s">
        <v>25756</v>
      </c>
      <c r="B2541" s="141" t="str">
        <f t="shared" si="39"/>
        <v>CARGA E DESCARGA MECANICA DE AGREGADOS,TERRA,ESCOMBROS,MATERIAL A GRANEL,UTILIZANDO CAMINHAO BASCULANTE A OLEO DIESEL,COCARGA E DESCARGA MECANICA DE AGREGADOS,TERRA,ESCOMBROS,MATERM CAPACIDADE UTIL DE 17T,CONSIDERANDO O TEMPO PARA CARGA,DESCARGA E MANOBRA,EXCLUSIVE DESPESAS COM A PA-CARREGADEIRA EMPREGADA NA CARGA,COM A CAPACIDADE DE 1,50M3CARGA E DESCARGA MECANICA DE AGREGADOS,TERRA,ESCOMBROS,MATER</v>
      </c>
      <c r="C2541" s="141" t="s">
        <v>25745</v>
      </c>
      <c r="D2541" s="141" t="s">
        <v>25746</v>
      </c>
      <c r="E2541" s="141" t="s">
        <v>25757</v>
      </c>
      <c r="F2541" s="141" t="s">
        <v>25753</v>
      </c>
      <c r="G2541" s="141" t="s">
        <v>25754</v>
      </c>
      <c r="I2541" s="141" t="s">
        <v>16877</v>
      </c>
      <c r="J2541" s="649">
        <v>1.38</v>
      </c>
    </row>
    <row r="2542" spans="1:10" hidden="1">
      <c r="A2542" s="141" t="s">
        <v>25758</v>
      </c>
      <c r="B2542" s="141" t="str">
        <f t="shared" si="39"/>
        <v>CARGA E DESCARGA MECANICA DE AGREGADOS,TERRA,ESCOMBROS,MATERIAL A GRANEL,UTILIZANDO CAMINHAO BASCULANTE A OLEO DIESEL,COCARGA E DESCARGA MECANICA DE AGREGADOS,TERRA,ESCOMBROS,MATERM CAPACIDADE UTIL DE 17T,CONSIDERANDO O TEMPO PARA CARGA,DESCARGA E MANOBRA,EXCLUSIVE DESPESAS COM A PA-CARREGADEIRA EMPREGADA NA CARGA,COM A CAPACIDADE DE 1,50M3CARGA E DESCARGA MECANICA DE AGREGADOS,TERRA,ESCOMBROS,MATER</v>
      </c>
      <c r="C2542" s="141" t="s">
        <v>25745</v>
      </c>
      <c r="D2542" s="141" t="s">
        <v>25746</v>
      </c>
      <c r="E2542" s="141" t="s">
        <v>25757</v>
      </c>
      <c r="F2542" s="141" t="s">
        <v>25753</v>
      </c>
      <c r="G2542" s="141" t="s">
        <v>25754</v>
      </c>
      <c r="I2542" s="141" t="s">
        <v>16877</v>
      </c>
      <c r="J2542" s="649">
        <v>1.35</v>
      </c>
    </row>
    <row r="2543" spans="1:10" hidden="1">
      <c r="A2543" s="141" t="s">
        <v>25759</v>
      </c>
      <c r="B2543"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50T POR DIA DE 8HCARGA E DESCARGA MECANICA,COM PA-CARREGADEIRA,COM 1,30M3 DE</v>
      </c>
      <c r="C2543" s="141" t="s">
        <v>25760</v>
      </c>
      <c r="D2543" s="141" t="s">
        <v>25761</v>
      </c>
      <c r="E2543" s="141" t="s">
        <v>25762</v>
      </c>
      <c r="F2543" s="141" t="s">
        <v>25763</v>
      </c>
      <c r="G2543" s="141" t="s">
        <v>25764</v>
      </c>
      <c r="H2543" s="141" t="s">
        <v>143</v>
      </c>
      <c r="I2543" s="141" t="s">
        <v>16877</v>
      </c>
      <c r="J2543" s="649">
        <v>14.19</v>
      </c>
    </row>
    <row r="2544" spans="1:10" hidden="1">
      <c r="A2544" s="141" t="s">
        <v>25765</v>
      </c>
      <c r="B2544"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50T POR DIA DE 8HCARGA E DESCARGA MECANICA,COM PA-CARREGADEIRA,COM 1,30M3 DE</v>
      </c>
      <c r="C2544" s="141" t="s">
        <v>25760</v>
      </c>
      <c r="D2544" s="141" t="s">
        <v>25761</v>
      </c>
      <c r="E2544" s="141" t="s">
        <v>25762</v>
      </c>
      <c r="F2544" s="141" t="s">
        <v>25763</v>
      </c>
      <c r="G2544" s="141" t="s">
        <v>25764</v>
      </c>
      <c r="H2544" s="141" t="s">
        <v>143</v>
      </c>
      <c r="I2544" s="141" t="s">
        <v>16877</v>
      </c>
      <c r="J2544" s="649">
        <v>13.74</v>
      </c>
    </row>
    <row r="2545" spans="1:10" hidden="1">
      <c r="A2545" s="141" t="s">
        <v>25766</v>
      </c>
      <c r="B2545"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100T POR DIA DE8HCARGA E DESCARGA MECANICA,COM PA-CARREGADEIRA,COM 1,30M3 DE</v>
      </c>
      <c r="C2545" s="141" t="s">
        <v>25760</v>
      </c>
      <c r="D2545" s="141" t="s">
        <v>25761</v>
      </c>
      <c r="E2545" s="141" t="s">
        <v>25762</v>
      </c>
      <c r="F2545" s="141" t="s">
        <v>25763</v>
      </c>
      <c r="G2545" s="141" t="s">
        <v>25767</v>
      </c>
      <c r="H2545" s="141" t="s">
        <v>25768</v>
      </c>
      <c r="I2545" s="141" t="s">
        <v>16877</v>
      </c>
      <c r="J2545" s="649">
        <v>10.24</v>
      </c>
    </row>
    <row r="2546" spans="1:10" hidden="1">
      <c r="A2546" s="141" t="s">
        <v>25769</v>
      </c>
      <c r="B2546"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100T POR DIA DE8HCARGA E DESCARGA MECANICA,COM PA-CARREGADEIRA,COM 1,30M3 DE</v>
      </c>
      <c r="C2546" s="141" t="s">
        <v>25760</v>
      </c>
      <c r="D2546" s="141" t="s">
        <v>25761</v>
      </c>
      <c r="E2546" s="141" t="s">
        <v>25762</v>
      </c>
      <c r="F2546" s="141" t="s">
        <v>25763</v>
      </c>
      <c r="G2546" s="141" t="s">
        <v>25767</v>
      </c>
      <c r="H2546" s="141" t="s">
        <v>25768</v>
      </c>
      <c r="I2546" s="141" t="s">
        <v>16877</v>
      </c>
      <c r="J2546" s="649">
        <v>9.9499999999999993</v>
      </c>
    </row>
    <row r="2547" spans="1:10" hidden="1">
      <c r="A2547" s="141" t="s">
        <v>25770</v>
      </c>
      <c r="B2547"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150T POR DIA DE8HCARGA E DESCARGA MECANICA,COM PA-CARREGADEIRA,COM 1,30M3 DE</v>
      </c>
      <c r="C2547" s="141" t="s">
        <v>25760</v>
      </c>
      <c r="D2547" s="141" t="s">
        <v>25761</v>
      </c>
      <c r="E2547" s="141" t="s">
        <v>25762</v>
      </c>
      <c r="F2547" s="141" t="s">
        <v>25763</v>
      </c>
      <c r="G2547" s="141" t="s">
        <v>25771</v>
      </c>
      <c r="H2547" s="141" t="s">
        <v>25768</v>
      </c>
      <c r="I2547" s="141" t="s">
        <v>16877</v>
      </c>
      <c r="J2547" s="649">
        <v>9.1</v>
      </c>
    </row>
    <row r="2548" spans="1:10" hidden="1">
      <c r="A2548" s="141" t="s">
        <v>25772</v>
      </c>
      <c r="B2548"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150T POR DIA DE8HCARGA E DESCARGA MECANICA,COM PA-CARREGADEIRA,COM 1,30M3 DE</v>
      </c>
      <c r="C2548" s="141" t="s">
        <v>25760</v>
      </c>
      <c r="D2548" s="141" t="s">
        <v>25761</v>
      </c>
      <c r="E2548" s="141" t="s">
        <v>25762</v>
      </c>
      <c r="F2548" s="141" t="s">
        <v>25763</v>
      </c>
      <c r="G2548" s="141" t="s">
        <v>25771</v>
      </c>
      <c r="H2548" s="141" t="s">
        <v>25768</v>
      </c>
      <c r="I2548" s="141" t="s">
        <v>16877</v>
      </c>
      <c r="J2548" s="649">
        <v>8.86</v>
      </c>
    </row>
    <row r="2549" spans="1:10" hidden="1">
      <c r="A2549" s="141" t="s">
        <v>25773</v>
      </c>
      <c r="B2549"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200T POR DIA DE8HCARGA E DESCARGA MECANICA,COM PA-CARREGADEIRA,COM 1,30M3 DE</v>
      </c>
      <c r="C2549" s="141" t="s">
        <v>25760</v>
      </c>
      <c r="D2549" s="141" t="s">
        <v>25761</v>
      </c>
      <c r="E2549" s="141" t="s">
        <v>25762</v>
      </c>
      <c r="F2549" s="141" t="s">
        <v>25763</v>
      </c>
      <c r="G2549" s="141" t="s">
        <v>25774</v>
      </c>
      <c r="H2549" s="141" t="s">
        <v>25768</v>
      </c>
      <c r="I2549" s="141" t="s">
        <v>16877</v>
      </c>
      <c r="J2549" s="649">
        <v>8.48</v>
      </c>
    </row>
    <row r="2550" spans="1:10" hidden="1">
      <c r="A2550" s="141" t="s">
        <v>25775</v>
      </c>
      <c r="B2550"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200T POR DIA DE8HCARGA E DESCARGA MECANICA,COM PA-CARREGADEIRA,COM 1,30M3 DE</v>
      </c>
      <c r="C2550" s="141" t="s">
        <v>25760</v>
      </c>
      <c r="D2550" s="141" t="s">
        <v>25761</v>
      </c>
      <c r="E2550" s="141" t="s">
        <v>25762</v>
      </c>
      <c r="F2550" s="141" t="s">
        <v>25763</v>
      </c>
      <c r="G2550" s="141" t="s">
        <v>25774</v>
      </c>
      <c r="H2550" s="141" t="s">
        <v>25768</v>
      </c>
      <c r="I2550" s="141" t="s">
        <v>16877</v>
      </c>
      <c r="J2550" s="649">
        <v>8.2799999999999994</v>
      </c>
    </row>
    <row r="2551" spans="1:10" hidden="1">
      <c r="A2551" s="141" t="s">
        <v>25776</v>
      </c>
      <c r="B2551"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250T POR DIA DE8HCARGA E DESCARGA MECANICA,COM PA-CARREGADEIRA,COM 1,30M3 DE</v>
      </c>
      <c r="C2551" s="141" t="s">
        <v>25760</v>
      </c>
      <c r="D2551" s="141" t="s">
        <v>25761</v>
      </c>
      <c r="E2551" s="141" t="s">
        <v>25762</v>
      </c>
      <c r="F2551" s="141" t="s">
        <v>25763</v>
      </c>
      <c r="G2551" s="141" t="s">
        <v>25777</v>
      </c>
      <c r="H2551" s="141" t="s">
        <v>25768</v>
      </c>
      <c r="I2551" s="141" t="s">
        <v>16877</v>
      </c>
      <c r="J2551" s="649">
        <v>8.2200000000000006</v>
      </c>
    </row>
    <row r="2552" spans="1:10" hidden="1">
      <c r="A2552" s="141" t="s">
        <v>25778</v>
      </c>
      <c r="B2552"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250T POR DIA DE8HCARGA E DESCARGA MECANICA,COM PA-CARREGADEIRA,COM 1,30M3 DE</v>
      </c>
      <c r="C2552" s="141" t="s">
        <v>25760</v>
      </c>
      <c r="D2552" s="141" t="s">
        <v>25761</v>
      </c>
      <c r="E2552" s="141" t="s">
        <v>25762</v>
      </c>
      <c r="F2552" s="141" t="s">
        <v>25763</v>
      </c>
      <c r="G2552" s="141" t="s">
        <v>25777</v>
      </c>
      <c r="H2552" s="141" t="s">
        <v>25768</v>
      </c>
      <c r="I2552" s="141" t="s">
        <v>16877</v>
      </c>
      <c r="J2552" s="649">
        <v>8.02</v>
      </c>
    </row>
    <row r="2553" spans="1:10" hidden="1">
      <c r="A2553" s="141" t="s">
        <v>25779</v>
      </c>
      <c r="B2553"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500T POR DIA DE8HCARGA E DESCARGA MECANICA,COM PA-CARREGADEIRA,COM 1,30M3 DE</v>
      </c>
      <c r="C2553" s="141" t="s">
        <v>25760</v>
      </c>
      <c r="D2553" s="141" t="s">
        <v>25761</v>
      </c>
      <c r="E2553" s="141" t="s">
        <v>25762</v>
      </c>
      <c r="F2553" s="141" t="s">
        <v>25763</v>
      </c>
      <c r="G2553" s="141" t="s">
        <v>25780</v>
      </c>
      <c r="H2553" s="141" t="s">
        <v>25768</v>
      </c>
      <c r="I2553" s="141" t="s">
        <v>16877</v>
      </c>
      <c r="J2553" s="649">
        <v>5.63</v>
      </c>
    </row>
    <row r="2554" spans="1:10" hidden="1">
      <c r="A2554" s="141" t="s">
        <v>25781</v>
      </c>
      <c r="B2554" s="141" t="str">
        <f t="shared" si="39"/>
        <v>CARGA E DESCARGA MECANICA,COM PA-CARREGADEIRA,COM 1,30M3 DECAPACIDADE,UTILIZANDO CAMINHAO BASCULANTE A OLEO DIESEL,COMCARGA E DESCARGA MECANICA,COM PA-CARREGADEIRA,COM 1,30M3 DECAPACIDADE UTIL DE 8T,CONSIDERADOS PARA O CAMINHAO OS TEMPOS DE ESPERA,MANOBRA,CARGA E DESCARGA E PARA A CARREGADEIRA OS TEMPOS DE ESPERA E OPERACAO PARA CARGAS DE 500T POR DIA DE8HCARGA E DESCARGA MECANICA,COM PA-CARREGADEIRA,COM 1,30M3 DE</v>
      </c>
      <c r="C2554" s="141" t="s">
        <v>25760</v>
      </c>
      <c r="D2554" s="141" t="s">
        <v>25761</v>
      </c>
      <c r="E2554" s="141" t="s">
        <v>25762</v>
      </c>
      <c r="F2554" s="141" t="s">
        <v>25763</v>
      </c>
      <c r="G2554" s="141" t="s">
        <v>25780</v>
      </c>
      <c r="H2554" s="141" t="s">
        <v>25768</v>
      </c>
      <c r="I2554" s="141" t="s">
        <v>16877</v>
      </c>
      <c r="J2554" s="649">
        <v>5.5</v>
      </c>
    </row>
    <row r="2555" spans="1:10" hidden="1">
      <c r="A2555" s="141" t="s">
        <v>25782</v>
      </c>
      <c r="B2555" s="141" t="str">
        <f t="shared" si="39"/>
        <v>CARGA E DESCARGA MECANICA,COM PA CARREGADEIRA,COM 3,10M3 DECAPACIDADE,UTILIZANDO CAMINHAO BASCULANTE A OLEO DIESEL,COMCARGA E DESCARGA MECANICA,COM PA CARREGADEIRA,COM 3,10M3 DECAPACIDADE UTIL DE 8T,CONSIDERADOS PARA O CAMINHAO OS TEMPOS DE ESPERA,MANOBRA,CARGA E DESCARGA E PARA A CARREGADEIRA OS TEMPOS DE ESPERA E OPERACAO PARA CARGAS DE 750T POR DIA DE8HCARGA E DESCARGA MECANICA,COM PA CARREGADEIRA,COM 3,10M3 DE</v>
      </c>
      <c r="C2555" s="141" t="s">
        <v>25783</v>
      </c>
      <c r="D2555" s="141" t="s">
        <v>25761</v>
      </c>
      <c r="E2555" s="141" t="s">
        <v>25762</v>
      </c>
      <c r="F2555" s="141" t="s">
        <v>25763</v>
      </c>
      <c r="G2555" s="141" t="s">
        <v>25784</v>
      </c>
      <c r="H2555" s="141" t="s">
        <v>25768</v>
      </c>
      <c r="I2555" s="141" t="s">
        <v>16877</v>
      </c>
      <c r="J2555" s="649">
        <v>6.04</v>
      </c>
    </row>
    <row r="2556" spans="1:10" hidden="1">
      <c r="A2556" s="141" t="s">
        <v>25785</v>
      </c>
      <c r="B2556" s="141" t="str">
        <f t="shared" si="39"/>
        <v>CARGA E DESCARGA MECANICA,COM PA CARREGADEIRA,COM 3,10M3 DECAPACIDADE,UTILIZANDO CAMINHAO BASCULANTE A OLEO DIESEL,COMCARGA E DESCARGA MECANICA,COM PA CARREGADEIRA,COM 3,10M3 DECAPACIDADE UTIL DE 8T,CONSIDERADOS PARA O CAMINHAO OS TEMPOS DE ESPERA,MANOBRA,CARGA E DESCARGA E PARA A CARREGADEIRA OS TEMPOS DE ESPERA E OPERACAO PARA CARGAS DE 750T POR DIA DE8HCARGA E DESCARGA MECANICA,COM PA CARREGADEIRA,COM 3,10M3 DE</v>
      </c>
      <c r="C2556" s="141" t="s">
        <v>25783</v>
      </c>
      <c r="D2556" s="141" t="s">
        <v>25761</v>
      </c>
      <c r="E2556" s="141" t="s">
        <v>25762</v>
      </c>
      <c r="F2556" s="141" t="s">
        <v>25763</v>
      </c>
      <c r="G2556" s="141" t="s">
        <v>25784</v>
      </c>
      <c r="H2556" s="141" t="s">
        <v>25768</v>
      </c>
      <c r="I2556" s="141" t="s">
        <v>16877</v>
      </c>
      <c r="J2556" s="649">
        <v>5.94</v>
      </c>
    </row>
    <row r="2557" spans="1:10" hidden="1">
      <c r="A2557" s="141" t="s">
        <v>25786</v>
      </c>
      <c r="B2557" s="141" t="str">
        <f t="shared" si="39"/>
        <v>CARGA E DESCARGA MECANICA,COM PA CARREGADEIRA,COM 3,10M3 DECAPACIDADE,UTILIZANDO CAMINHAO BASCULANTE A OLEO DIESEL,COMCARGA E DESCARGA MECANICA,COM PA CARREGADEIRA,COM 3,10M3 DECAPACIDADE UTIL DE 8T,CONSIDERADOS PARA O CAMINHAO OS TEMPOS DE ESPERA,MANOBRA,CARGA E DESCARGA E PARA A CARREGADEIRA OS TEMPOS DE ESPERA E OPERACAO PARA CARGAS DE 1000T POR DIA DE 8HCARGA E DESCARGA MECANICA,COM PA CARREGADEIRA,COM 3,10M3 DE</v>
      </c>
      <c r="C2557" s="141" t="s">
        <v>25783</v>
      </c>
      <c r="D2557" s="141" t="s">
        <v>25761</v>
      </c>
      <c r="E2557" s="141" t="s">
        <v>25762</v>
      </c>
      <c r="F2557" s="141" t="s">
        <v>25763</v>
      </c>
      <c r="G2557" s="141" t="s">
        <v>25787</v>
      </c>
      <c r="H2557" s="141" t="s">
        <v>25788</v>
      </c>
      <c r="I2557" s="141" t="s">
        <v>16877</v>
      </c>
      <c r="J2557" s="649">
        <v>4.96</v>
      </c>
    </row>
    <row r="2558" spans="1:10" hidden="1">
      <c r="A2558" s="141" t="s">
        <v>25789</v>
      </c>
      <c r="B2558" s="141" t="str">
        <f t="shared" si="39"/>
        <v>CARGA E DESCARGA MECANICA,COM PA CARREGADEIRA,COM 3,10M3 DECAPACIDADE,UTILIZANDO CAMINHAO BASCULANTE A OLEO DIESEL,COMCARGA E DESCARGA MECANICA,COM PA CARREGADEIRA,COM 3,10M3 DECAPACIDADE UTIL DE 8T,CONSIDERADOS PARA O CAMINHAO OS TEMPOS DE ESPERA,MANOBRA,CARGA E DESCARGA E PARA A CARREGADEIRA OS TEMPOS DE ESPERA E OPERACAO PARA CARGAS DE 1000T POR DIA DE 8HCARGA E DESCARGA MECANICA,COM PA CARREGADEIRA,COM 3,10M3 DE</v>
      </c>
      <c r="C2558" s="141" t="s">
        <v>25783</v>
      </c>
      <c r="D2558" s="141" t="s">
        <v>25761</v>
      </c>
      <c r="E2558" s="141" t="s">
        <v>25762</v>
      </c>
      <c r="F2558" s="141" t="s">
        <v>25763</v>
      </c>
      <c r="G2558" s="141" t="s">
        <v>25787</v>
      </c>
      <c r="H2558" s="141" t="s">
        <v>25788</v>
      </c>
      <c r="I2558" s="141" t="s">
        <v>16877</v>
      </c>
      <c r="J2558" s="649">
        <v>4.88</v>
      </c>
    </row>
    <row r="2559" spans="1:10" hidden="1">
      <c r="A2559" s="141" t="s">
        <v>25790</v>
      </c>
      <c r="B2559" s="141" t="str">
        <f t="shared" si="39"/>
        <v>CARGA DE MATERIAL COM PA-CARREGADEIRA DE 1,30M3,EXCLUSIVE DESPESAS COM O CAMINHAO,COMPREENDENDO TEMPO COM ESPERA E OPERACARGA DE MATERIAL COM PA-CARREGADEIRA DE 1,30M3,EXCLUSIVE DECAO PARA CARGAS DE 50T POR DIA DE 8HCARGA DE MATERIAL COM PA-CARREGADEIRA DE 1,30M3,EXCLUSIVE DE</v>
      </c>
      <c r="C2559" s="141" t="s">
        <v>25791</v>
      </c>
      <c r="D2559" s="141" t="s">
        <v>25792</v>
      </c>
      <c r="E2559" s="141" t="s">
        <v>25793</v>
      </c>
      <c r="I2559" s="141" t="s">
        <v>16877</v>
      </c>
      <c r="J2559" s="649">
        <v>11.23</v>
      </c>
    </row>
    <row r="2560" spans="1:10" hidden="1">
      <c r="A2560" s="141" t="s">
        <v>25794</v>
      </c>
      <c r="B2560" s="141" t="str">
        <f t="shared" si="39"/>
        <v>CARGA DE MATERIAL COM PA-CARREGADEIRA DE 1,30M3,EXCLUSIVE DESPESAS COM O CAMINHAO,COMPREENDENDO TEMPO COM ESPERA E OPERACARGA DE MATERIAL COM PA-CARREGADEIRA DE 1,30M3,EXCLUSIVE DECAO PARA CARGAS DE 50T POR DIA DE 8HCARGA DE MATERIAL COM PA-CARREGADEIRA DE 1,30M3,EXCLUSIVE DE</v>
      </c>
      <c r="C2560" s="141" t="s">
        <v>25791</v>
      </c>
      <c r="D2560" s="141" t="s">
        <v>25792</v>
      </c>
      <c r="E2560" s="141" t="s">
        <v>25793</v>
      </c>
      <c r="I2560" s="141" t="s">
        <v>16877</v>
      </c>
      <c r="J2560" s="649">
        <v>10.87</v>
      </c>
    </row>
    <row r="2561" spans="1:10" hidden="1">
      <c r="A2561" s="141" t="s">
        <v>25795</v>
      </c>
      <c r="B2561" s="141" t="str">
        <f t="shared" si="39"/>
        <v>CARGA DE MATERIAL COM PA-CARREGADEIRA DE 1,30M3,EXCLUSIVE DESPESAS COM O CAMINHAO,COMPREENDENDO TEMPO COM ESPERA E OPERACARGA DE MATERIAL COM PA-CARREGADEIRA DE 1,30M3,EXCLUSIVE DECAO PARA CARGAS DE 100T POR DIA DE 8HCARGA DE MATERIAL COM PA-CARREGADEIRA DE 1,30M3,EXCLUSIVE DE</v>
      </c>
      <c r="C2561" s="141" t="s">
        <v>25791</v>
      </c>
      <c r="D2561" s="141" t="s">
        <v>25792</v>
      </c>
      <c r="E2561" s="141" t="s">
        <v>25796</v>
      </c>
      <c r="I2561" s="141" t="s">
        <v>16877</v>
      </c>
      <c r="J2561" s="649">
        <v>7.72</v>
      </c>
    </row>
    <row r="2562" spans="1:10" hidden="1">
      <c r="A2562" s="141" t="s">
        <v>25797</v>
      </c>
      <c r="B2562" s="141" t="str">
        <f t="shared" si="39"/>
        <v>CARGA DE MATERIAL COM PA-CARREGADEIRA DE 1,30M3,EXCLUSIVE DESPESAS COM O CAMINHAO,COMPREENDENDO TEMPO COM ESPERA E OPERACARGA DE MATERIAL COM PA-CARREGADEIRA DE 1,30M3,EXCLUSIVE DECAO PARA CARGAS DE 100T POR DIA DE 8HCARGA DE MATERIAL COM PA-CARREGADEIRA DE 1,30M3,EXCLUSIVE DE</v>
      </c>
      <c r="C2562" s="141" t="s">
        <v>25791</v>
      </c>
      <c r="D2562" s="141" t="s">
        <v>25792</v>
      </c>
      <c r="E2562" s="141" t="s">
        <v>25796</v>
      </c>
      <c r="I2562" s="141" t="s">
        <v>16877</v>
      </c>
      <c r="J2562" s="649">
        <v>7.51</v>
      </c>
    </row>
    <row r="2563" spans="1:10" hidden="1">
      <c r="A2563" s="141" t="s">
        <v>25798</v>
      </c>
      <c r="B2563" s="141" t="str">
        <f t="shared" ref="B2563:B2626" si="40">C2563&amp;D2563&amp;C2563&amp;E2563&amp;F2563&amp;G2563&amp;H2563&amp;C2563</f>
        <v>CARGA DE MATERIAL COM PA-CARREGADEIRA DE 1,30M3,EXCLUSIVE DESPESAS COM O CAMINHAO,COMPREENDENDO TEMPO COM ESPERA E OPERACARGA DE MATERIAL COM PA-CARREGADEIRA DE 1,30M3,EXCLUSIVE DECAO PARA CARGAS DE 150T POR DIA DE 8HCARGA DE MATERIAL COM PA-CARREGADEIRA DE 1,30M3,EXCLUSIVE DE</v>
      </c>
      <c r="C2563" s="141" t="s">
        <v>25791</v>
      </c>
      <c r="D2563" s="141" t="s">
        <v>25792</v>
      </c>
      <c r="E2563" s="141" t="s">
        <v>25799</v>
      </c>
      <c r="I2563" s="141" t="s">
        <v>16877</v>
      </c>
      <c r="J2563" s="649">
        <v>6.57</v>
      </c>
    </row>
    <row r="2564" spans="1:10" hidden="1">
      <c r="A2564" s="141" t="s">
        <v>25800</v>
      </c>
      <c r="B2564" s="141" t="str">
        <f t="shared" si="40"/>
        <v>CARGA DE MATERIAL COM PA-CARREGADEIRA DE 1,30M3,EXCLUSIVE DESPESAS COM O CAMINHAO,COMPREENDENDO TEMPO COM ESPERA E OPERACARGA DE MATERIAL COM PA-CARREGADEIRA DE 1,30M3,EXCLUSIVE DECAO PARA CARGAS DE 150T POR DIA DE 8HCARGA DE MATERIAL COM PA-CARREGADEIRA DE 1,30M3,EXCLUSIVE DE</v>
      </c>
      <c r="C2564" s="141" t="s">
        <v>25791</v>
      </c>
      <c r="D2564" s="141" t="s">
        <v>25792</v>
      </c>
      <c r="E2564" s="141" t="s">
        <v>25799</v>
      </c>
      <c r="I2564" s="141" t="s">
        <v>16877</v>
      </c>
      <c r="J2564" s="649">
        <v>6.42</v>
      </c>
    </row>
    <row r="2565" spans="1:10" hidden="1">
      <c r="A2565" s="141" t="s">
        <v>25801</v>
      </c>
      <c r="B2565" s="141" t="str">
        <f t="shared" si="40"/>
        <v>CARGA DE MATERIAL COM PA-CARREGADEIRA DE 1,30M3,EXCLUSIVE DESPESAS COM O CAMINHAO,COMPREENDENDO TEMPO COM ESPERA E OPERACARGA DE MATERIAL COM PA-CARREGADEIRA DE 1,30M3,EXCLUSIVE DECAO PARA CARGAS DE 200T POR DIA DE 8HCARGA DE MATERIAL COM PA-CARREGADEIRA DE 1,30M3,EXCLUSIVE DE</v>
      </c>
      <c r="C2565" s="141" t="s">
        <v>25791</v>
      </c>
      <c r="D2565" s="141" t="s">
        <v>25792</v>
      </c>
      <c r="E2565" s="141" t="s">
        <v>25802</v>
      </c>
      <c r="I2565" s="141" t="s">
        <v>16877</v>
      </c>
      <c r="J2565" s="649">
        <v>5.96</v>
      </c>
    </row>
    <row r="2566" spans="1:10" hidden="1">
      <c r="A2566" s="141" t="s">
        <v>25803</v>
      </c>
      <c r="B2566" s="141" t="str">
        <f t="shared" si="40"/>
        <v>CARGA DE MATERIAL COM PA-CARREGADEIRA DE 1,30M3,EXCLUSIVE DESPESAS COM O CAMINHAO,COMPREENDENDO TEMPO COM ESPERA E OPERACARGA DE MATERIAL COM PA-CARREGADEIRA DE 1,30M3,EXCLUSIVE DECAO PARA CARGAS DE 200T POR DIA DE 8HCARGA DE MATERIAL COM PA-CARREGADEIRA DE 1,30M3,EXCLUSIVE DE</v>
      </c>
      <c r="C2566" s="141" t="s">
        <v>25791</v>
      </c>
      <c r="D2566" s="141" t="s">
        <v>25792</v>
      </c>
      <c r="E2566" s="141" t="s">
        <v>25802</v>
      </c>
      <c r="I2566" s="141" t="s">
        <v>16877</v>
      </c>
      <c r="J2566" s="649">
        <v>5.84</v>
      </c>
    </row>
    <row r="2567" spans="1:10" hidden="1">
      <c r="A2567" s="141" t="s">
        <v>25804</v>
      </c>
      <c r="B2567" s="141" t="str">
        <f t="shared" si="40"/>
        <v>CARGA DE MATERIAL COM PA-CARREGADEIRA DE 1,30M3,EXCLUSIVE DESPESAS COM O CAMINHAO,COMPREENDENDO TEMPO COM ESPERA E OPERACARGA DE MATERIAL COM PA-CARREGADEIRA DE 1,30M3,EXCLUSIVE DECAO PARA CARGAS DE 250T POR DIA DE 8HCARGA DE MATERIAL COM PA-CARREGADEIRA DE 1,30M3,EXCLUSIVE DE</v>
      </c>
      <c r="C2567" s="141" t="s">
        <v>25791</v>
      </c>
      <c r="D2567" s="141" t="s">
        <v>25792</v>
      </c>
      <c r="E2567" s="141" t="s">
        <v>25805</v>
      </c>
      <c r="I2567" s="141" t="s">
        <v>16877</v>
      </c>
      <c r="J2567" s="649">
        <v>5.69</v>
      </c>
    </row>
    <row r="2568" spans="1:10" hidden="1">
      <c r="A2568" s="141" t="s">
        <v>25806</v>
      </c>
      <c r="B2568" s="141" t="str">
        <f t="shared" si="40"/>
        <v>CARGA DE MATERIAL COM PA-CARREGADEIRA DE 1,30M3,EXCLUSIVE DESPESAS COM O CAMINHAO,COMPREENDENDO TEMPO COM ESPERA E OPERACARGA DE MATERIAL COM PA-CARREGADEIRA DE 1,30M3,EXCLUSIVE DECAO PARA CARGAS DE 250T POR DIA DE 8HCARGA DE MATERIAL COM PA-CARREGADEIRA DE 1,30M3,EXCLUSIVE DE</v>
      </c>
      <c r="C2568" s="141" t="s">
        <v>25791</v>
      </c>
      <c r="D2568" s="141" t="s">
        <v>25792</v>
      </c>
      <c r="E2568" s="141" t="s">
        <v>25805</v>
      </c>
      <c r="I2568" s="141" t="s">
        <v>16877</v>
      </c>
      <c r="J2568" s="649">
        <v>5.59</v>
      </c>
    </row>
    <row r="2569" spans="1:10" hidden="1">
      <c r="A2569" s="141" t="s">
        <v>25807</v>
      </c>
      <c r="B2569" s="141" t="str">
        <f t="shared" si="40"/>
        <v>CARGA DE MATERIAL COM PA-CARREGADEIRA DE 1,30M3,EXCLUSIVE DESPESAS COM O CAMINHAO,COMPREENDENDO TEMPO COM ESPERA E OPERACARGA DE MATERIAL COM PA-CARREGADEIRA DE 1,30M3,EXCLUSIVE DECAO PARA CARGAS DE 500T POR DIA DE 8HCARGA DE MATERIAL COM PA-CARREGADEIRA DE 1,30M3,EXCLUSIVE DE</v>
      </c>
      <c r="C2569" s="141" t="s">
        <v>25791</v>
      </c>
      <c r="D2569" s="141" t="s">
        <v>25792</v>
      </c>
      <c r="E2569" s="141" t="s">
        <v>25808</v>
      </c>
      <c r="I2569" s="141" t="s">
        <v>16877</v>
      </c>
      <c r="J2569" s="649">
        <v>3.61</v>
      </c>
    </row>
    <row r="2570" spans="1:10" hidden="1">
      <c r="A2570" s="141" t="s">
        <v>25809</v>
      </c>
      <c r="B2570" s="141" t="str">
        <f t="shared" si="40"/>
        <v>CARGA DE MATERIAL COM PA-CARREGADEIRA DE 1,30M3,EXCLUSIVE DESPESAS COM O CAMINHAO,COMPREENDENDO TEMPO COM ESPERA E OPERACARGA DE MATERIAL COM PA-CARREGADEIRA DE 1,30M3,EXCLUSIVE DECAO PARA CARGAS DE 500T POR DIA DE 8HCARGA DE MATERIAL COM PA-CARREGADEIRA DE 1,30M3,EXCLUSIVE DE</v>
      </c>
      <c r="C2570" s="141" t="s">
        <v>25791</v>
      </c>
      <c r="D2570" s="141" t="s">
        <v>25792</v>
      </c>
      <c r="E2570" s="141" t="s">
        <v>25808</v>
      </c>
      <c r="I2570" s="141" t="s">
        <v>16877</v>
      </c>
      <c r="J2570" s="649">
        <v>3.54</v>
      </c>
    </row>
    <row r="2571" spans="1:10" hidden="1">
      <c r="A2571" s="141" t="s">
        <v>25810</v>
      </c>
      <c r="B2571" s="141" t="str">
        <f t="shared" si="40"/>
        <v>CARGA DE MATERIAL COM PA-CARREGADEIRA DE 3,10M3,EXCLUSIVE DESPESAS COM O CAMINHAO,COMPREENDENDO TEMPO COM ESPERA E OPERACARGA DE MATERIAL COM PA-CARREGADEIRA DE 3,10M3,EXCLUSIVE DECAO PARA CARGAS DE 750T POR DIA DE 8HCARGA DE MATERIAL COM PA-CARREGADEIRA DE 3,10M3,EXCLUSIVE DE</v>
      </c>
      <c r="C2571" s="141" t="s">
        <v>25811</v>
      </c>
      <c r="D2571" s="141" t="s">
        <v>25792</v>
      </c>
      <c r="E2571" s="141" t="s">
        <v>25812</v>
      </c>
      <c r="I2571" s="141" t="s">
        <v>16877</v>
      </c>
      <c r="J2571" s="649">
        <v>4.2300000000000004</v>
      </c>
    </row>
    <row r="2572" spans="1:10" hidden="1">
      <c r="A2572" s="141" t="s">
        <v>25813</v>
      </c>
      <c r="B2572" s="141" t="str">
        <f t="shared" si="40"/>
        <v>CARGA DE MATERIAL COM PA-CARREGADEIRA DE 3,10M3,EXCLUSIVE DESPESAS COM O CAMINHAO,COMPREENDENDO TEMPO COM ESPERA E OPERACARGA DE MATERIAL COM PA-CARREGADEIRA DE 3,10M3,EXCLUSIVE DECAO PARA CARGAS DE 750T POR DIA DE 8HCARGA DE MATERIAL COM PA-CARREGADEIRA DE 3,10M3,EXCLUSIVE DE</v>
      </c>
      <c r="C2572" s="141" t="s">
        <v>25811</v>
      </c>
      <c r="D2572" s="141" t="s">
        <v>25792</v>
      </c>
      <c r="E2572" s="141" t="s">
        <v>25812</v>
      </c>
      <c r="I2572" s="141" t="s">
        <v>16877</v>
      </c>
      <c r="J2572" s="649">
        <v>4.18</v>
      </c>
    </row>
    <row r="2573" spans="1:10" hidden="1">
      <c r="A2573" s="141" t="s">
        <v>25814</v>
      </c>
      <c r="B2573" s="141" t="str">
        <f t="shared" si="40"/>
        <v>CARGA DE MATERIAL COM PA-CARREGADEIRA DE 3,10M3,EXCLUSIVE DESPESAS COM O CAMINHAO,COMPREENDENDO TEMPO COM ESPERA E OPERACARGA DE MATERIAL COM PA-CARREGADEIRA DE 3,10M3,EXCLUSIVE DECAO PARA CARGAS DE 1000T POR DIA DE 8HCARGA DE MATERIAL COM PA-CARREGADEIRA DE 3,10M3,EXCLUSIVE DE</v>
      </c>
      <c r="C2573" s="141" t="s">
        <v>25811</v>
      </c>
      <c r="D2573" s="141" t="s">
        <v>25792</v>
      </c>
      <c r="E2573" s="141" t="s">
        <v>25815</v>
      </c>
      <c r="I2573" s="141" t="s">
        <v>16877</v>
      </c>
      <c r="J2573" s="649">
        <v>3.38</v>
      </c>
    </row>
    <row r="2574" spans="1:10" hidden="1">
      <c r="A2574" s="141" t="s">
        <v>25816</v>
      </c>
      <c r="B2574" s="141" t="str">
        <f t="shared" si="40"/>
        <v>CARGA DE MATERIAL COM PA-CARREGADEIRA DE 3,10M3,EXCLUSIVE DESPESAS COM O CAMINHAO,COMPREENDENDO TEMPO COM ESPERA E OPERACARGA DE MATERIAL COM PA-CARREGADEIRA DE 3,10M3,EXCLUSIVE DECAO PARA CARGAS DE 1000T POR DIA DE 8HCARGA DE MATERIAL COM PA-CARREGADEIRA DE 3,10M3,EXCLUSIVE DE</v>
      </c>
      <c r="C2574" s="141" t="s">
        <v>25811</v>
      </c>
      <c r="D2574" s="141" t="s">
        <v>25792</v>
      </c>
      <c r="E2574" s="141" t="s">
        <v>25815</v>
      </c>
      <c r="I2574" s="141" t="s">
        <v>16877</v>
      </c>
      <c r="J2574" s="649">
        <v>3.35</v>
      </c>
    </row>
    <row r="2575" spans="1:10" hidden="1">
      <c r="A2575" s="141" t="s">
        <v>25817</v>
      </c>
      <c r="B2575" s="141" t="str">
        <f t="shared" si="40"/>
        <v>CARGA E DESCARGA DE CONTAINER,SEGUNDO DESCRICAO DA FAMILIA 02.006CARGA E DESCARGA DE CONTAINER,SEGUNDO DESCRICAO DA FAMILIA 0CARGA E DESCARGA DE CONTAINER,SEGUNDO DESCRICAO DA FAMILIA 0</v>
      </c>
      <c r="C2575" s="141" t="s">
        <v>25818</v>
      </c>
      <c r="D2575" s="654" t="s">
        <v>25819</v>
      </c>
      <c r="I2575" s="141" t="s">
        <v>14</v>
      </c>
      <c r="J2575" s="649">
        <v>94.43</v>
      </c>
    </row>
    <row r="2576" spans="1:10" hidden="1">
      <c r="A2576" s="141" t="s">
        <v>25820</v>
      </c>
      <c r="B2576" s="141" t="str">
        <f t="shared" si="40"/>
        <v>CARGA E DESCARGA DE CONTAINER,SEGUNDO DESCRICAO DA FAMILIA 02.006CARGA E DESCARGA DE CONTAINER,SEGUNDO DESCRICAO DA FAMILIA 0CARGA E DESCARGA DE CONTAINER,SEGUNDO DESCRICAO DA FAMILIA 0</v>
      </c>
      <c r="C2576" s="141" t="s">
        <v>25818</v>
      </c>
      <c r="D2576" s="654" t="s">
        <v>25819</v>
      </c>
      <c r="I2576" s="141" t="s">
        <v>14</v>
      </c>
      <c r="J2576" s="649">
        <v>88.23</v>
      </c>
    </row>
    <row r="2577" spans="1:10" hidden="1">
      <c r="A2577" s="141" t="s">
        <v>25821</v>
      </c>
      <c r="B2577" s="141" t="str">
        <f t="shared" si="40"/>
        <v>CARGA E DESCARGA DE EQUIPAMENTOS PESADOS,EM CARRETAS,EXCLUSIVE O CUSTO HORARIO DO EQUIPAMENTO DURANTE A OPERACAOCARGA E DESCARGA DE EQUIPAMENTOS PESADOS,EM CARRETAS,EXCLUSICARGA E DESCARGA DE EQUIPAMENTOS PESADOS,EM CARRETAS,EXCLUSI</v>
      </c>
      <c r="C2577" s="141" t="s">
        <v>25822</v>
      </c>
      <c r="D2577" s="141" t="s">
        <v>25823</v>
      </c>
      <c r="I2577" s="141" t="s">
        <v>16877</v>
      </c>
      <c r="J2577" s="649">
        <v>56.41</v>
      </c>
    </row>
    <row r="2578" spans="1:10" hidden="1">
      <c r="A2578" s="141" t="s">
        <v>25824</v>
      </c>
      <c r="B2578" s="141" t="str">
        <f t="shared" si="40"/>
        <v>CARGA E DESCARGA DE EQUIPAMENTOS PESADOS,EM CARRETAS,EXCLUSIVE O CUSTO HORARIO DO EQUIPAMENTO DURANTE A OPERACAOCARGA E DESCARGA DE EQUIPAMENTOS PESADOS,EM CARRETAS,EXCLUSICARGA E DESCARGA DE EQUIPAMENTOS PESADOS,EM CARRETAS,EXCLUSI</v>
      </c>
      <c r="C2578" s="141" t="s">
        <v>25822</v>
      </c>
      <c r="D2578" s="141" t="s">
        <v>25823</v>
      </c>
      <c r="I2578" s="141" t="s">
        <v>16877</v>
      </c>
      <c r="J2578" s="649">
        <v>50.21</v>
      </c>
    </row>
    <row r="2579" spans="1:10" hidden="1">
      <c r="A2579" s="141" t="s">
        <v>25825</v>
      </c>
      <c r="B2579" s="141" t="str">
        <f t="shared" si="40"/>
        <v>RETIRADA DE ENTULHO DE OBRA COM CACAMBA DE ACO TIPO CONTAINER COM 5M3 DE CAPACIDADE,INCLUSIVE CARREGAMENTO,TRANSPORTE ERETIRADA DE ENTULHO DE OBRA COM CACAMBA DE ACO TIPO CONTAINE DESCARREGAMENTO.CUSTO POR UNIDADE DE CACAMBA E INCLUI A TAXA PARA DESCARGA EM LOCAIS AUTORIZADOSRETIRADA DE ENTULHO DE OBRA COM CACAMBA DE ACO TIPO CONTAINE</v>
      </c>
      <c r="C2579" s="141" t="s">
        <v>25826</v>
      </c>
      <c r="D2579" s="141" t="s">
        <v>25827</v>
      </c>
      <c r="E2579" s="141" t="s">
        <v>25828</v>
      </c>
      <c r="F2579" s="141" t="s">
        <v>25829</v>
      </c>
      <c r="I2579" s="141" t="s">
        <v>14</v>
      </c>
      <c r="J2579" s="649">
        <v>361.94</v>
      </c>
    </row>
    <row r="2580" spans="1:10" hidden="1">
      <c r="A2580" s="141" t="s">
        <v>25830</v>
      </c>
      <c r="B2580" s="141" t="str">
        <f t="shared" si="40"/>
        <v>RETIRADA DE ENTULHO DE OBRA COM CACAMBA DE ACO TIPO CONTAINER COM 5M3 DE CAPACIDADE,INCLUSIVE CARREGAMENTO,TRANSPORTE ERETIRADA DE ENTULHO DE OBRA COM CACAMBA DE ACO TIPO CONTAINE DESCARREGAMENTO.CUSTO POR UNIDADE DE CACAMBA E INCLUI A TAXA PARA DESCARGA EM LOCAIS AUTORIZADOSRETIRADA DE ENTULHO DE OBRA COM CACAMBA DE ACO TIPO CONTAINE</v>
      </c>
      <c r="C2580" s="141" t="s">
        <v>25826</v>
      </c>
      <c r="D2580" s="141" t="s">
        <v>25827</v>
      </c>
      <c r="E2580" s="141" t="s">
        <v>25828</v>
      </c>
      <c r="F2580" s="141" t="s">
        <v>25829</v>
      </c>
      <c r="I2580" s="141" t="s">
        <v>14</v>
      </c>
      <c r="J2580" s="649">
        <v>360.35</v>
      </c>
    </row>
    <row r="2581" spans="1:10" hidden="1">
      <c r="A2581" s="141" t="s">
        <v>25831</v>
      </c>
      <c r="B2581" s="141" t="str">
        <f t="shared" si="40"/>
        <v>CUSTO DE DESPESAS COM VEICULO PROPRIO,CONSIDERANDO 50% DE UTILIZACAO DO MESMO EM SERVICO E MEDIA MENSAL PERCORRIDA ATECUSTO DE DESPESAS COM VEICULO PROPRIO,CONSIDERANDO 50% DE UT1500KM, TENDO EM VISTA DESLOCAMENTO PARA FISCALIZACAO DE OBRAS OU VISTORIASCUSTO DE DESPESAS COM VEICULO PROPRIO,CONSIDERANDO 50% DE UT</v>
      </c>
      <c r="C2581" s="141" t="s">
        <v>25832</v>
      </c>
      <c r="D2581" s="141" t="s">
        <v>25833</v>
      </c>
      <c r="E2581" s="141" t="s">
        <v>25834</v>
      </c>
      <c r="F2581" s="141" t="s">
        <v>25835</v>
      </c>
      <c r="I2581" s="141" t="s">
        <v>22044</v>
      </c>
      <c r="J2581" s="649">
        <v>1.72</v>
      </c>
    </row>
    <row r="2582" spans="1:10" hidden="1">
      <c r="A2582" s="141" t="s">
        <v>25836</v>
      </c>
      <c r="B2582" s="141" t="str">
        <f t="shared" si="40"/>
        <v>CUSTO DE DESPESAS COM VEICULO PROPRIO,CONSIDERANDO 50% DE UTILIZACAO DO MESMO EM SERVICO E MEDIA MENSAL PERCORRIDA ATECUSTO DE DESPESAS COM VEICULO PROPRIO,CONSIDERANDO 50% DE UT1500KM, TENDO EM VISTA DESLOCAMENTO PARA FISCALIZACAO DE OBRAS OU VISTORIASCUSTO DE DESPESAS COM VEICULO PROPRIO,CONSIDERANDO 50% DE UT</v>
      </c>
      <c r="C2582" s="141" t="s">
        <v>25832</v>
      </c>
      <c r="D2582" s="141" t="s">
        <v>25833</v>
      </c>
      <c r="E2582" s="141" t="s">
        <v>25834</v>
      </c>
      <c r="F2582" s="141" t="s">
        <v>25835</v>
      </c>
      <c r="I2582" s="141" t="s">
        <v>22044</v>
      </c>
      <c r="J2582" s="649">
        <v>1.72</v>
      </c>
    </row>
    <row r="2583" spans="1:10" hidden="1">
      <c r="A2583" s="141" t="s">
        <v>25837</v>
      </c>
      <c r="B2583" s="141" t="str">
        <f t="shared" si="40"/>
        <v>CUSTO DE DESPESAS COM VEICULO PROPRIO,CONSIDERANDO 50% DE UTILIZACAO DO MESMO EM SERVICO E MEDIA MENSAL PERCORRIDA ENTRECUSTO DE DESPESAS COM VEICULO PROPRIO,CONSIDERANDO 50% DE UT1501 E 3000KM RODADOS,TENDO EM VISTA DESLOCAMENTO PARA FISCALIZACAO DE OBRAS OU VISTORIAS.ESTE ITEM DEVE SER UTILIZADOCOMO COMPLEMENTO DO ITEM 04.015.0100CUSTO DE DESPESAS COM VEICULO PROPRIO,CONSIDERANDO 50% DE UT</v>
      </c>
      <c r="C2583" s="141" t="s">
        <v>25832</v>
      </c>
      <c r="D2583" s="141" t="s">
        <v>25838</v>
      </c>
      <c r="E2583" s="141" t="s">
        <v>25839</v>
      </c>
      <c r="F2583" s="141" t="s">
        <v>25840</v>
      </c>
      <c r="G2583" s="141" t="s">
        <v>25841</v>
      </c>
      <c r="I2583" s="141" t="s">
        <v>22044</v>
      </c>
      <c r="J2583" s="649">
        <v>1.18</v>
      </c>
    </row>
    <row r="2584" spans="1:10" hidden="1">
      <c r="A2584" s="141" t="s">
        <v>25842</v>
      </c>
      <c r="B2584" s="141" t="str">
        <f t="shared" si="40"/>
        <v>CUSTO DE DESPESAS COM VEICULO PROPRIO,CONSIDERANDO 50% DE UTILIZACAO DO MESMO EM SERVICO E MEDIA MENSAL PERCORRIDA ENTRECUSTO DE DESPESAS COM VEICULO PROPRIO,CONSIDERANDO 50% DE UT1501 E 3000KM RODADOS,TENDO EM VISTA DESLOCAMENTO PARA FISCALIZACAO DE OBRAS OU VISTORIAS.ESTE ITEM DEVE SER UTILIZADOCOMO COMPLEMENTO DO ITEM 04.015.0100CUSTO DE DESPESAS COM VEICULO PROPRIO,CONSIDERANDO 50% DE UT</v>
      </c>
      <c r="C2584" s="141" t="s">
        <v>25832</v>
      </c>
      <c r="D2584" s="141" t="s">
        <v>25838</v>
      </c>
      <c r="E2584" s="141" t="s">
        <v>25839</v>
      </c>
      <c r="F2584" s="141" t="s">
        <v>25840</v>
      </c>
      <c r="G2584" s="141" t="s">
        <v>25841</v>
      </c>
      <c r="I2584" s="141" t="s">
        <v>22044</v>
      </c>
      <c r="J2584" s="649">
        <v>1.18</v>
      </c>
    </row>
    <row r="2585" spans="1:10" hidden="1">
      <c r="A2585" s="141" t="s">
        <v>25843</v>
      </c>
      <c r="B2585" s="141" t="str">
        <f t="shared" si="40"/>
        <v>CUSTO DE DESPESAS COM VEICULO PROPRIO,CONSIDERANDO 75% DE UTILIZACAO DO MESMO EM SERVICO E MEDIA MENSAL PERCORRIDA ATE 1CUSTO DE DESPESAS COM VEICULO PROPRIO,CONSIDERANDO 75% DE UT500KM,TENDO EM VISTA DESLOCAMENTOS PARA FISCALIZACAO DE OBRAS OU VISTORIASCUSTO DE DESPESAS COM VEICULO PROPRIO,CONSIDERANDO 75% DE UT</v>
      </c>
      <c r="C2585" s="141" t="s">
        <v>25844</v>
      </c>
      <c r="D2585" s="141" t="s">
        <v>25845</v>
      </c>
      <c r="E2585" s="141" t="s">
        <v>25846</v>
      </c>
      <c r="F2585" s="141" t="s">
        <v>25847</v>
      </c>
      <c r="I2585" s="141" t="s">
        <v>22044</v>
      </c>
      <c r="J2585" s="649">
        <v>1.96</v>
      </c>
    </row>
    <row r="2586" spans="1:10" hidden="1">
      <c r="A2586" s="141" t="s">
        <v>25848</v>
      </c>
      <c r="B2586" s="141" t="str">
        <f t="shared" si="40"/>
        <v>CUSTO DE DESPESAS COM VEICULO PROPRIO,CONSIDERANDO 75% DE UTILIZACAO DO MESMO EM SERVICO E MEDIA MENSAL PERCORRIDA ATE 1CUSTO DE DESPESAS COM VEICULO PROPRIO,CONSIDERANDO 75% DE UT500KM,TENDO EM VISTA DESLOCAMENTOS PARA FISCALIZACAO DE OBRAS OU VISTORIASCUSTO DE DESPESAS COM VEICULO PROPRIO,CONSIDERANDO 75% DE UT</v>
      </c>
      <c r="C2586" s="141" t="s">
        <v>25844</v>
      </c>
      <c r="D2586" s="141" t="s">
        <v>25845</v>
      </c>
      <c r="E2586" s="141" t="s">
        <v>25846</v>
      </c>
      <c r="F2586" s="141" t="s">
        <v>25847</v>
      </c>
      <c r="I2586" s="141" t="s">
        <v>22044</v>
      </c>
      <c r="J2586" s="649">
        <v>1.96</v>
      </c>
    </row>
    <row r="2587" spans="1:10" hidden="1">
      <c r="A2587" s="141" t="s">
        <v>25849</v>
      </c>
      <c r="B2587" s="141" t="str">
        <f t="shared" si="40"/>
        <v>CUSTO DE DESPESAS COM VEICULO PROPRIO,CONSIDERANDO 75% DE UTILIZACAO DO MESMO EM SERVICO E MEDIA MENSAL PERCORRIDA ENTRECUSTO DE DESPESAS COM VEICULO PROPRIO,CONSIDERANDO 75% DE UT 1501 E 3000KM RODADOS,TENDO EM VISTA DESLOCAMENTOS PARA FISCALIZACAO DE OBRAS OU VISTORIAS.ESTE ITEM DEVE SER UTILIZADO COMO COMPLEMENTO DO ITEM 04.015.0105CUSTO DE DESPESAS COM VEICULO PROPRIO,CONSIDERANDO 75% DE UT</v>
      </c>
      <c r="C2587" s="141" t="s">
        <v>25844</v>
      </c>
      <c r="D2587" s="141" t="s">
        <v>25838</v>
      </c>
      <c r="E2587" s="141" t="s">
        <v>25850</v>
      </c>
      <c r="F2587" s="141" t="s">
        <v>25851</v>
      </c>
      <c r="G2587" s="141" t="s">
        <v>25852</v>
      </c>
      <c r="I2587" s="141" t="s">
        <v>22044</v>
      </c>
      <c r="J2587" s="649">
        <v>1.3</v>
      </c>
    </row>
    <row r="2588" spans="1:10" hidden="1">
      <c r="A2588" s="141" t="s">
        <v>25853</v>
      </c>
      <c r="B2588" s="141" t="str">
        <f t="shared" si="40"/>
        <v>CUSTO DE DESPESAS COM VEICULO PROPRIO,CONSIDERANDO 75% DE UTILIZACAO DO MESMO EM SERVICO E MEDIA MENSAL PERCORRIDA ENTRECUSTO DE DESPESAS COM VEICULO PROPRIO,CONSIDERANDO 75% DE UT 1501 E 3000KM RODADOS,TENDO EM VISTA DESLOCAMENTOS PARA FISCALIZACAO DE OBRAS OU VISTORIAS.ESTE ITEM DEVE SER UTILIZADO COMO COMPLEMENTO DO ITEM 04.015.0105CUSTO DE DESPESAS COM VEICULO PROPRIO,CONSIDERANDO 75% DE UT</v>
      </c>
      <c r="C2588" s="141" t="s">
        <v>25844</v>
      </c>
      <c r="D2588" s="141" t="s">
        <v>25838</v>
      </c>
      <c r="E2588" s="141" t="s">
        <v>25850</v>
      </c>
      <c r="F2588" s="141" t="s">
        <v>25851</v>
      </c>
      <c r="G2588" s="141" t="s">
        <v>25852</v>
      </c>
      <c r="I2588" s="141" t="s">
        <v>22044</v>
      </c>
      <c r="J2588" s="649">
        <v>1.3</v>
      </c>
    </row>
    <row r="2589" spans="1:10" hidden="1">
      <c r="A2589" s="141" t="s">
        <v>25854</v>
      </c>
      <c r="B2589" s="141" t="str">
        <f t="shared" si="40"/>
        <v>CUSTO DE DESPESAS COM VEICULO PROPRIO,CONSIDERANDO 100% DE UTILIZACAO DO MESMO EM SERVICO E MEDIA MENSAL PERCORRIDA ATECUSTO DE DESPESAS COM VEICULO PROPRIO,CONSIDERANDO 100% DE U1500KM,TENDO EM VISTA DESLOCAMENTOS PARA FISCALIZACAO DE OBRAS OU VISTORIASCUSTO DE DESPESAS COM VEICULO PROPRIO,CONSIDERANDO 100% DE U</v>
      </c>
      <c r="C2589" s="141" t="s">
        <v>25855</v>
      </c>
      <c r="D2589" s="141" t="s">
        <v>25856</v>
      </c>
      <c r="E2589" s="141" t="s">
        <v>25857</v>
      </c>
      <c r="F2589" s="141" t="s">
        <v>25835</v>
      </c>
      <c r="I2589" s="141" t="s">
        <v>22044</v>
      </c>
      <c r="J2589" s="649">
        <v>2.2400000000000002</v>
      </c>
    </row>
    <row r="2590" spans="1:10" hidden="1">
      <c r="A2590" s="141" t="s">
        <v>25858</v>
      </c>
      <c r="B2590" s="141" t="str">
        <f t="shared" si="40"/>
        <v>CUSTO DE DESPESAS COM VEICULO PROPRIO,CONSIDERANDO 100% DE UTILIZACAO DO MESMO EM SERVICO E MEDIA MENSAL PERCORRIDA ATECUSTO DE DESPESAS COM VEICULO PROPRIO,CONSIDERANDO 100% DE U1500KM,TENDO EM VISTA DESLOCAMENTOS PARA FISCALIZACAO DE OBRAS OU VISTORIASCUSTO DE DESPESAS COM VEICULO PROPRIO,CONSIDERANDO 100% DE U</v>
      </c>
      <c r="C2590" s="141" t="s">
        <v>25855</v>
      </c>
      <c r="D2590" s="141" t="s">
        <v>25856</v>
      </c>
      <c r="E2590" s="141" t="s">
        <v>25857</v>
      </c>
      <c r="F2590" s="141" t="s">
        <v>25835</v>
      </c>
      <c r="I2590" s="141" t="s">
        <v>22044</v>
      </c>
      <c r="J2590" s="649">
        <v>2.2400000000000002</v>
      </c>
    </row>
    <row r="2591" spans="1:10" hidden="1">
      <c r="A2591" s="141" t="s">
        <v>25859</v>
      </c>
      <c r="B2591" s="141" t="str">
        <f t="shared" si="40"/>
        <v>CUSTO DE DESPESAS COM VEICULO PROPRIO,CONSIDERANDO 100% DE UTILIZACAO DO MESMO EM SERVICO E MEDIA MENSAL PERCORRIDA ENTRCUSTO DE DESPESAS COM VEICULO PROPRIO,CONSIDERANDO 100% DE UE 1501 E 3000KM RODADOS,TENDO EM VISTA DESLOCAMENTOS PARA FISCALIZACAO DE OBRAS OU VISTORIAS.ESTE ITEM DEVE SER UTILIZADO COMO COMPLEMENTO DO ITEM 04.015.0110CUSTO DE DESPESAS COM VEICULO PROPRIO,CONSIDERANDO 100% DE U</v>
      </c>
      <c r="C2591" s="141" t="s">
        <v>25855</v>
      </c>
      <c r="D2591" s="141" t="s">
        <v>25860</v>
      </c>
      <c r="E2591" s="141" t="s">
        <v>25861</v>
      </c>
      <c r="F2591" s="141" t="s">
        <v>25862</v>
      </c>
      <c r="G2591" s="141" t="s">
        <v>25863</v>
      </c>
      <c r="I2591" s="141" t="s">
        <v>22044</v>
      </c>
      <c r="J2591" s="649">
        <v>1.43</v>
      </c>
    </row>
    <row r="2592" spans="1:10" hidden="1">
      <c r="A2592" s="141" t="s">
        <v>25864</v>
      </c>
      <c r="B2592" s="141" t="str">
        <f t="shared" si="40"/>
        <v>CUSTO DE DESPESAS COM VEICULO PROPRIO,CONSIDERANDO 100% DE UTILIZACAO DO MESMO EM SERVICO E MEDIA MENSAL PERCORRIDA ENTRCUSTO DE DESPESAS COM VEICULO PROPRIO,CONSIDERANDO 100% DE UE 1501 E 3000KM RODADOS,TENDO EM VISTA DESLOCAMENTOS PARA FISCALIZACAO DE OBRAS OU VISTORIAS.ESTE ITEM DEVE SER UTILIZADO COMO COMPLEMENTO DO ITEM 04.015.0110CUSTO DE DESPESAS COM VEICULO PROPRIO,CONSIDERANDO 100% DE U</v>
      </c>
      <c r="C2592" s="141" t="s">
        <v>25855</v>
      </c>
      <c r="D2592" s="141" t="s">
        <v>25860</v>
      </c>
      <c r="E2592" s="141" t="s">
        <v>25861</v>
      </c>
      <c r="F2592" s="141" t="s">
        <v>25862</v>
      </c>
      <c r="G2592" s="141" t="s">
        <v>25863</v>
      </c>
      <c r="I2592" s="141" t="s">
        <v>22044</v>
      </c>
      <c r="J2592" s="649">
        <v>1.43</v>
      </c>
    </row>
    <row r="2593" spans="1:10" hidden="1">
      <c r="A2593" s="141" t="s">
        <v>25865</v>
      </c>
      <c r="B2593" s="141" t="str">
        <f t="shared" si="40"/>
        <v>RECEBIMENTO DE CARGA DE CAMINHAO BASCULANTE EM SERVICOS DE DESCARGA MECANICARECEBIMENTO DE CARGA DE CAMINHAO BASCULANTE EM SERVICOS DE DRECEBIMENTO DE CARGA DE CAMINHAO BASCULANTE EM SERVICOS DE D</v>
      </c>
      <c r="C2593" s="141" t="s">
        <v>25866</v>
      </c>
      <c r="D2593" s="141" t="s">
        <v>25867</v>
      </c>
      <c r="I2593" s="141" t="s">
        <v>16877</v>
      </c>
      <c r="J2593" s="649">
        <v>0.69</v>
      </c>
    </row>
    <row r="2594" spans="1:10" hidden="1">
      <c r="A2594" s="141" t="s">
        <v>25868</v>
      </c>
      <c r="B2594" s="141" t="str">
        <f t="shared" si="40"/>
        <v>RECEBIMENTO DE CARGA DE CAMINHAO BASCULANTE EM SERVICOS DE DESCARGA MECANICARECEBIMENTO DE CARGA DE CAMINHAO BASCULANTE EM SERVICOS DE DRECEBIMENTO DE CARGA DE CAMINHAO BASCULANTE EM SERVICOS DE D</v>
      </c>
      <c r="C2594" s="141" t="s">
        <v>25866</v>
      </c>
      <c r="D2594" s="141" t="s">
        <v>25867</v>
      </c>
      <c r="I2594" s="141" t="s">
        <v>16877</v>
      </c>
      <c r="J2594" s="649">
        <v>0.66</v>
      </c>
    </row>
    <row r="2595" spans="1:10" hidden="1">
      <c r="A2595" s="141" t="s">
        <v>25869</v>
      </c>
      <c r="B2595" s="141" t="str">
        <f t="shared" si="40"/>
        <v>RECEBIMENTO DE CARGA DE CARRETA DE 30T,INCLUSIVE UTILIZACAODE GUINDASTE NA DESCARGARECEBIMENTO DE CARGA DE CARRETA DE 30T,INCLUSIVE UTILIZACAORECEBIMENTO DE CARGA DE CARRETA DE 30T,INCLUSIVE UTILIZACAO</v>
      </c>
      <c r="C2595" s="141" t="s">
        <v>25870</v>
      </c>
      <c r="D2595" s="141" t="s">
        <v>25871</v>
      </c>
      <c r="I2595" s="141" t="s">
        <v>16877</v>
      </c>
      <c r="J2595" s="649">
        <v>47.78</v>
      </c>
    </row>
    <row r="2596" spans="1:10" hidden="1">
      <c r="A2596" s="141" t="s">
        <v>25872</v>
      </c>
      <c r="B2596" s="141" t="str">
        <f t="shared" si="40"/>
        <v>RECEBIMENTO DE CARGA DE CARRETA DE 30T,INCLUSIVE UTILIZACAODE GUINDASTE NA DESCARGARECEBIMENTO DE CARGA DE CARRETA DE 30T,INCLUSIVE UTILIZACAORECEBIMENTO DE CARGA DE CARRETA DE 30T,INCLUSIVE UTILIZACAO</v>
      </c>
      <c r="C2596" s="141" t="s">
        <v>25870</v>
      </c>
      <c r="D2596" s="141" t="s">
        <v>25871</v>
      </c>
      <c r="I2596" s="141" t="s">
        <v>16877</v>
      </c>
      <c r="J2596" s="649">
        <v>45.58</v>
      </c>
    </row>
    <row r="2597" spans="1:10" hidden="1">
      <c r="A2597" s="141" t="s">
        <v>25873</v>
      </c>
      <c r="B2597" s="141" t="str">
        <f t="shared" si="40"/>
        <v>RECEBIMENTO DE CARGA,DESCARGA E MANOBRA DE CAMINHAO BASCULANTE DE 10M3 OU 15TRECEBIMENTO DE CARGA,DESCARGA E MANOBRA DE CAMINHAO BASCULANRECEBIMENTO DE CARGA,DESCARGA E MANOBRA DE CAMINHAO BASCULAN</v>
      </c>
      <c r="C2597" s="141" t="s">
        <v>25874</v>
      </c>
      <c r="D2597" s="141" t="s">
        <v>25875</v>
      </c>
      <c r="I2597" s="141" t="s">
        <v>16877</v>
      </c>
      <c r="J2597" s="649">
        <v>1.54</v>
      </c>
    </row>
    <row r="2598" spans="1:10" hidden="1">
      <c r="A2598" s="141" t="s">
        <v>25876</v>
      </c>
      <c r="B2598" s="141" t="str">
        <f t="shared" si="40"/>
        <v>RECEBIMENTO DE CARGA,DESCARGA E MANOBRA DE CAMINHAO BASCULANTE DE 10M3 OU 15TRECEBIMENTO DE CARGA,DESCARGA E MANOBRA DE CAMINHAO BASCULANRECEBIMENTO DE CARGA,DESCARGA E MANOBRA DE CAMINHAO BASCULAN</v>
      </c>
      <c r="C2598" s="141" t="s">
        <v>25874</v>
      </c>
      <c r="D2598" s="141" t="s">
        <v>25875</v>
      </c>
      <c r="I2598" s="141" t="s">
        <v>16877</v>
      </c>
      <c r="J2598" s="649">
        <v>1.49</v>
      </c>
    </row>
    <row r="2599" spans="1:10" hidden="1">
      <c r="A2599" s="141" t="s">
        <v>25877</v>
      </c>
      <c r="B2599" s="141" t="str">
        <f t="shared" si="40"/>
        <v>RECEBIMENTO DE CARGA,DESCARGA E MANOBRA DE CAMINHAO BASCULANTE DE 8,00M3 OU 12TRECEBIMENTO DE CARGA,DESCARGA E MANOBRA DE CAMINHAO BASCULANRECEBIMENTO DE CARGA,DESCARGA E MANOBRA DE CAMINHAO BASCULAN</v>
      </c>
      <c r="C2599" s="141" t="s">
        <v>25874</v>
      </c>
      <c r="D2599" s="141" t="s">
        <v>25878</v>
      </c>
      <c r="I2599" s="141" t="s">
        <v>16877</v>
      </c>
      <c r="J2599" s="649">
        <v>1.02</v>
      </c>
    </row>
    <row r="2600" spans="1:10" hidden="1">
      <c r="A2600" s="141" t="s">
        <v>25879</v>
      </c>
      <c r="B2600" s="141" t="str">
        <f t="shared" si="40"/>
        <v>RECEBIMENTO DE CARGA,DESCARGA E MANOBRA DE CAMINHAO BASCULANTE DE 8,00M3 OU 12TRECEBIMENTO DE CARGA,DESCARGA E MANOBRA DE CAMINHAO BASCULANRECEBIMENTO DE CARGA,DESCARGA E MANOBRA DE CAMINHAO BASCULAN</v>
      </c>
      <c r="C2600" s="141" t="s">
        <v>25874</v>
      </c>
      <c r="D2600" s="141" t="s">
        <v>25878</v>
      </c>
      <c r="I2600" s="141" t="s">
        <v>16877</v>
      </c>
      <c r="J2600" s="649">
        <v>0.99</v>
      </c>
    </row>
    <row r="2601" spans="1:10" hidden="1">
      <c r="A2601" s="141" t="s">
        <v>25880</v>
      </c>
      <c r="B2601" s="141" t="str">
        <f t="shared" si="40"/>
        <v>RECEBIMENTO DE CARGA,DESCARGA E MANOBRA DE CAMINHAO BASCULANTE DE 5,00M3 OU 7,5TRECEBIMENTO DE CARGA,DESCARGA E MANOBRA DE CAMINHAO BASCULANRECEBIMENTO DE CARGA,DESCARGA E MANOBRA DE CAMINHAO BASCULAN</v>
      </c>
      <c r="C2601" s="141" t="s">
        <v>25874</v>
      </c>
      <c r="D2601" s="141" t="s">
        <v>25881</v>
      </c>
      <c r="I2601" s="141" t="s">
        <v>16877</v>
      </c>
      <c r="J2601" s="649">
        <v>0.62</v>
      </c>
    </row>
    <row r="2602" spans="1:10" hidden="1">
      <c r="A2602" s="141" t="s">
        <v>25882</v>
      </c>
      <c r="B2602" s="141" t="str">
        <f t="shared" si="40"/>
        <v>RECEBIMENTO DE CARGA,DESCARGA E MANOBRA DE CAMINHAO BASCULANTE DE 5,00M3 OU 7,5TRECEBIMENTO DE CARGA,DESCARGA E MANOBRA DE CAMINHAO BASCULANRECEBIMENTO DE CARGA,DESCARGA E MANOBRA DE CAMINHAO BASCULAN</v>
      </c>
      <c r="C2602" s="141" t="s">
        <v>25874</v>
      </c>
      <c r="D2602" s="141" t="s">
        <v>25881</v>
      </c>
      <c r="I2602" s="141" t="s">
        <v>16877</v>
      </c>
      <c r="J2602" s="649">
        <v>0.6</v>
      </c>
    </row>
    <row r="2603" spans="1:10" hidden="1">
      <c r="A2603" s="141" t="s">
        <v>25883</v>
      </c>
      <c r="B2603" s="141" t="str">
        <f t="shared" si="40"/>
        <v>RECEBIMENTO DE CARGA,DESCARGA E MANOBRA DE CAMINHAO DE CARROCERIA FIXA,DE 8,00M3 OU 12TRECEBIMENTO DE CARGA,DESCARGA E MANOBRA DE CAMINHAO DE CARRORECEBIMENTO DE CARGA,DESCARGA E MANOBRA DE CAMINHAO DE CARRO</v>
      </c>
      <c r="C2603" s="141" t="s">
        <v>25884</v>
      </c>
      <c r="D2603" s="141" t="s">
        <v>25885</v>
      </c>
      <c r="I2603" s="141" t="s">
        <v>16877</v>
      </c>
      <c r="J2603" s="649">
        <v>0.93</v>
      </c>
    </row>
    <row r="2604" spans="1:10" hidden="1">
      <c r="A2604" s="141" t="s">
        <v>25886</v>
      </c>
      <c r="B2604" s="141" t="str">
        <f t="shared" si="40"/>
        <v>RECEBIMENTO DE CARGA,DESCARGA E MANOBRA DE CAMINHAO DE CARROCERIA FIXA,DE 8,00M3 OU 12TRECEBIMENTO DE CARGA,DESCARGA E MANOBRA DE CAMINHAO DE CARRORECEBIMENTO DE CARGA,DESCARGA E MANOBRA DE CAMINHAO DE CARRO</v>
      </c>
      <c r="C2604" s="141" t="s">
        <v>25884</v>
      </c>
      <c r="D2604" s="141" t="s">
        <v>25885</v>
      </c>
      <c r="I2604" s="141" t="s">
        <v>16877</v>
      </c>
      <c r="J2604" s="649">
        <v>0.9</v>
      </c>
    </row>
    <row r="2605" spans="1:10" hidden="1">
      <c r="A2605" s="141" t="s">
        <v>25887</v>
      </c>
      <c r="B2605" s="141" t="str">
        <f t="shared" si="40"/>
        <v>TRANSPORTE DE ANDAIME TUBULAR,CONSIDERANDO-SE A AREA DE PROJECAO VERTICAL DO ANDAIME,EXCLUSIVE CARGA,DESCARGA E TEMPO DETRANSPORTE DE ANDAIME TUBULAR,CONSIDERANDO-SE A AREA DE PROJ ESPERA DO CAMINHAO(VIDE ITEM 04.021.0010)TRANSPORTE DE ANDAIME TUBULAR,CONSIDERANDO-SE A AREA DE PROJ</v>
      </c>
      <c r="C2605" s="141" t="s">
        <v>25888</v>
      </c>
      <c r="D2605" s="141" t="s">
        <v>25889</v>
      </c>
      <c r="E2605" s="141" t="s">
        <v>25890</v>
      </c>
      <c r="I2605" s="141" t="s">
        <v>18729</v>
      </c>
      <c r="J2605" s="649">
        <v>0.2</v>
      </c>
    </row>
    <row r="2606" spans="1:10" hidden="1">
      <c r="A2606" s="141" t="s">
        <v>25891</v>
      </c>
      <c r="B2606" s="141" t="str">
        <f t="shared" si="40"/>
        <v>TRANSPORTE DE ANDAIME TUBULAR,CONSIDERANDO-SE A AREA DE PROJECAO VERTICAL DO ANDAIME,EXCLUSIVE CARGA,DESCARGA E TEMPO DETRANSPORTE DE ANDAIME TUBULAR,CONSIDERANDO-SE A AREA DE PROJ ESPERA DO CAMINHAO(VIDE ITEM 04.021.0010)TRANSPORTE DE ANDAIME TUBULAR,CONSIDERANDO-SE A AREA DE PROJ</v>
      </c>
      <c r="C2606" s="141" t="s">
        <v>25888</v>
      </c>
      <c r="D2606" s="141" t="s">
        <v>25889</v>
      </c>
      <c r="E2606" s="141" t="s">
        <v>25890</v>
      </c>
      <c r="I2606" s="141" t="s">
        <v>18729</v>
      </c>
      <c r="J2606" s="649">
        <v>0.2</v>
      </c>
    </row>
    <row r="2607" spans="1:10" hidden="1">
      <c r="A2607" s="141" t="s">
        <v>25892</v>
      </c>
      <c r="B2607" s="141" t="str">
        <f t="shared" si="40"/>
        <v>TRANSPORTE DE ANDAIME SUSPENSO,EXCLUSIVE CARGA,DESCARGA E TEMPO DE ESPERA DO CAMINHAO (VIDE ITEM 04.021.0015)TRANSPORTE DE ANDAIME SUSPENSO,EXCLUSIVE CARGA,DESCARGA E TETRANSPORTE DE ANDAIME SUSPENSO,EXCLUSIVE CARGA,DESCARGA E TE</v>
      </c>
      <c r="C2607" s="141" t="s">
        <v>25893</v>
      </c>
      <c r="D2607" s="141" t="s">
        <v>25894</v>
      </c>
      <c r="I2607" s="141" t="s">
        <v>18701</v>
      </c>
      <c r="J2607" s="649">
        <v>1.02</v>
      </c>
    </row>
    <row r="2608" spans="1:10" hidden="1">
      <c r="A2608" s="141" t="s">
        <v>25895</v>
      </c>
      <c r="B2608" s="141" t="str">
        <f t="shared" si="40"/>
        <v>TRANSPORTE DE ANDAIME SUSPENSO,EXCLUSIVE CARGA,DESCARGA E TEMPO DE ESPERA DO CAMINHAO (VIDE ITEM 04.021.0015)TRANSPORTE DE ANDAIME SUSPENSO,EXCLUSIVE CARGA,DESCARGA E TETRANSPORTE DE ANDAIME SUSPENSO,EXCLUSIVE CARGA,DESCARGA E TE</v>
      </c>
      <c r="C2608" s="141" t="s">
        <v>25893</v>
      </c>
      <c r="D2608" s="141" t="s">
        <v>25894</v>
      </c>
      <c r="I2608" s="141" t="s">
        <v>18701</v>
      </c>
      <c r="J2608" s="649">
        <v>1</v>
      </c>
    </row>
    <row r="2609" spans="1:10" hidden="1">
      <c r="A2609" s="141" t="s">
        <v>25896</v>
      </c>
      <c r="B2609" s="141" t="str">
        <f t="shared" si="40"/>
        <v>TRANSPORTE DE ELEVADOR DE OBRAS,CONSTITUIDO POR CACAMBA,FUNIL E SILO OU ELEVADOR DE CABINE ABERTA COM PLATAFORMA,AMBOS CTRANSPORTE DE ELEVADOR DE OBRAS,CONSTITUIDO POR CACAMBA,FUNIOM GUINCHO E CABO ATE 16,00M DE ALTURA,EXCLUSIVE CARGA,DESCARGA E TEMPO DE ESPERA DO CAMINHAO(VIDE ITEM 04.021.0025)TRANSPORTE DE ELEVADOR DE OBRAS,CONSTITUIDO POR CACAMBA,FUNI</v>
      </c>
      <c r="C2609" s="141" t="s">
        <v>25897</v>
      </c>
      <c r="D2609" s="141" t="s">
        <v>25898</v>
      </c>
      <c r="E2609" s="141" t="s">
        <v>25899</v>
      </c>
      <c r="F2609" s="141" t="s">
        <v>25900</v>
      </c>
      <c r="I2609" s="141" t="s">
        <v>18701</v>
      </c>
      <c r="J2609" s="649">
        <v>5.05</v>
      </c>
    </row>
    <row r="2610" spans="1:10" hidden="1">
      <c r="A2610" s="141" t="s">
        <v>25901</v>
      </c>
      <c r="B2610" s="141" t="str">
        <f t="shared" si="40"/>
        <v>TRANSPORTE DE ELEVADOR DE OBRAS,CONSTITUIDO POR CACAMBA,FUNIL E SILO OU ELEVADOR DE CABINE ABERTA COM PLATAFORMA,AMBOS CTRANSPORTE DE ELEVADOR DE OBRAS,CONSTITUIDO POR CACAMBA,FUNIOM GUINCHO E CABO ATE 16,00M DE ALTURA,EXCLUSIVE CARGA,DESCARGA E TEMPO DE ESPERA DO CAMINHAO(VIDE ITEM 04.021.0025)TRANSPORTE DE ELEVADOR DE OBRAS,CONSTITUIDO POR CACAMBA,FUNI</v>
      </c>
      <c r="C2610" s="141" t="s">
        <v>25897</v>
      </c>
      <c r="D2610" s="141" t="s">
        <v>25898</v>
      </c>
      <c r="E2610" s="141" t="s">
        <v>25899</v>
      </c>
      <c r="F2610" s="141" t="s">
        <v>25900</v>
      </c>
      <c r="I2610" s="141" t="s">
        <v>18701</v>
      </c>
      <c r="J2610" s="649">
        <v>4.96</v>
      </c>
    </row>
    <row r="2611" spans="1:10" hidden="1">
      <c r="A2611" s="141" t="s">
        <v>25902</v>
      </c>
      <c r="B2611" s="141" t="str">
        <f t="shared" si="40"/>
        <v>CARGA E DESCARGA MANUAL DE ANDAIME TUBULAR,INCLUSIVE TEMPO DE ESPERA DO CAMINHAO,CONSIDERANDO-SE A AREA DE PROJECAO VERTCARGA E DESCARGA MANUAL DE ANDAIME TUBULAR,INCLUSIVE TEMPO DICALCARGA E DESCARGA MANUAL DE ANDAIME TUBULAR,INCLUSIVE TEMPO D</v>
      </c>
      <c r="C2611" s="141" t="s">
        <v>25903</v>
      </c>
      <c r="D2611" s="141" t="s">
        <v>25904</v>
      </c>
      <c r="E2611" s="141" t="s">
        <v>25905</v>
      </c>
      <c r="I2611" s="141" t="s">
        <v>27</v>
      </c>
      <c r="J2611" s="649">
        <v>1.03</v>
      </c>
    </row>
    <row r="2612" spans="1:10" hidden="1">
      <c r="A2612" s="141" t="s">
        <v>25906</v>
      </c>
      <c r="B2612" s="141" t="str">
        <f t="shared" si="40"/>
        <v>CARGA E DESCARGA MANUAL DE ANDAIME TUBULAR,INCLUSIVE TEMPO DE ESPERA DO CAMINHAO,CONSIDERANDO-SE A AREA DE PROJECAO VERTCARGA E DESCARGA MANUAL DE ANDAIME TUBULAR,INCLUSIVE TEMPO DICALCARGA E DESCARGA MANUAL DE ANDAIME TUBULAR,INCLUSIVE TEMPO D</v>
      </c>
      <c r="C2612" s="141" t="s">
        <v>25903</v>
      </c>
      <c r="D2612" s="141" t="s">
        <v>25904</v>
      </c>
      <c r="E2612" s="141" t="s">
        <v>25905</v>
      </c>
      <c r="I2612" s="141" t="s">
        <v>27</v>
      </c>
      <c r="J2612" s="649">
        <v>0.95</v>
      </c>
    </row>
    <row r="2613" spans="1:10" hidden="1">
      <c r="A2613" s="141" t="s">
        <v>25907</v>
      </c>
      <c r="B2613" s="141" t="str">
        <f t="shared" si="40"/>
        <v>CARGA E DESCARGA MANUAL DE ANDAIME SUSPENSO,INCLUSIVE TEMPODE ESPERA DO CAMINHAOCARGA E DESCARGA MANUAL DE ANDAIME SUSPENSO,INCLUSIVE TEMPOCARGA E DESCARGA MANUAL DE ANDAIME SUSPENSO,INCLUSIVE TEMPO</v>
      </c>
      <c r="C2613" s="141" t="s">
        <v>25908</v>
      </c>
      <c r="D2613" s="141" t="s">
        <v>25909</v>
      </c>
      <c r="I2613" s="141" t="s">
        <v>14</v>
      </c>
      <c r="J2613" s="649">
        <v>19.899999999999999</v>
      </c>
    </row>
    <row r="2614" spans="1:10" hidden="1">
      <c r="A2614" s="141" t="s">
        <v>25910</v>
      </c>
      <c r="B2614" s="141" t="str">
        <f t="shared" si="40"/>
        <v>CARGA E DESCARGA MANUAL DE ANDAIME SUSPENSO,INCLUSIVE TEMPODE ESPERA DO CAMINHAOCARGA E DESCARGA MANUAL DE ANDAIME SUSPENSO,INCLUSIVE TEMPOCARGA E DESCARGA MANUAL DE ANDAIME SUSPENSO,INCLUSIVE TEMPO</v>
      </c>
      <c r="C2614" s="141" t="s">
        <v>25908</v>
      </c>
      <c r="D2614" s="141" t="s">
        <v>25909</v>
      </c>
      <c r="I2614" s="141" t="s">
        <v>14</v>
      </c>
      <c r="J2614" s="649">
        <v>18.350000000000001</v>
      </c>
    </row>
    <row r="2615" spans="1:10" hidden="1">
      <c r="A2615" s="141" t="s">
        <v>25911</v>
      </c>
      <c r="B2615" s="141" t="str">
        <f t="shared" si="40"/>
        <v>CARGA E DESCARGA MANUAL DE ELEVADOR DE OBRAS,INCLUSIVE TEMPO DE ESPERA DO CAMINHAO REFERENTE AO ITEM 04.020.0136CARGA E DESCARGA MANUAL DE ELEVADOR DE OBRAS,INCLUSIVE TEMPOCARGA E DESCARGA MANUAL DE ELEVADOR DE OBRAS,INCLUSIVE TEMPO</v>
      </c>
      <c r="C2615" s="141" t="s">
        <v>25912</v>
      </c>
      <c r="D2615" s="141" t="s">
        <v>25913</v>
      </c>
      <c r="I2615" s="141" t="s">
        <v>14</v>
      </c>
      <c r="J2615" s="649">
        <v>197.25</v>
      </c>
    </row>
    <row r="2616" spans="1:10" hidden="1">
      <c r="A2616" s="141" t="s">
        <v>25914</v>
      </c>
      <c r="B2616" s="141" t="str">
        <f t="shared" si="40"/>
        <v>CARGA E DESCARGA MANUAL DE ELEVADOR DE OBRAS,INCLUSIVE TEMPO DE ESPERA DO CAMINHAO REFERENTE AO ITEM 04.020.0136CARGA E DESCARGA MANUAL DE ELEVADOR DE OBRAS,INCLUSIVE TEMPOCARGA E DESCARGA MANUAL DE ELEVADOR DE OBRAS,INCLUSIVE TEMPO</v>
      </c>
      <c r="C2616" s="141" t="s">
        <v>25912</v>
      </c>
      <c r="D2616" s="141" t="s">
        <v>25913</v>
      </c>
      <c r="I2616" s="141" t="s">
        <v>14</v>
      </c>
      <c r="J2616" s="649">
        <v>183.05</v>
      </c>
    </row>
    <row r="2617" spans="1:10" hidden="1">
      <c r="A2617" s="141" t="s">
        <v>25915</v>
      </c>
      <c r="B2617" s="141" t="str">
        <f t="shared" si="40"/>
        <v>TRANSPORTE ATE 25KM,MONTAGEM E DESMONTAGEM DE BATE-ESTACAS COM MARTELO PESANDO ATE 1,5T,COM OU SEM TORRE,INCLUSIVE HORASTRANSPORTE ATE 25KM,MONTAGEM E DESMONTAGEM DE BATE-ESTACAS C IMPRODUTIVAS DA EQUIPE E DO EQUIPAMENTO NA IDA,VOLTA,NA MONTAGEM E NA DESMONTAGEM.PARA DISTANCIA ALEM DE 25KM ACRESCENTAR 0,6% PARA CADA KM ADICIONALTRANSPORTE ATE 25KM,MONTAGEM E DESMONTAGEM DE BATE-ESTACAS C</v>
      </c>
      <c r="C2617" s="141" t="s">
        <v>25916</v>
      </c>
      <c r="D2617" s="141" t="s">
        <v>25917</v>
      </c>
      <c r="E2617" s="141" t="s">
        <v>25918</v>
      </c>
      <c r="F2617" s="141" t="s">
        <v>25919</v>
      </c>
      <c r="G2617" s="141" t="s">
        <v>25920</v>
      </c>
      <c r="I2617" s="141" t="s">
        <v>14</v>
      </c>
      <c r="J2617" s="649">
        <v>19575.349999999999</v>
      </c>
    </row>
    <row r="2618" spans="1:10" hidden="1">
      <c r="A2618" s="141" t="s">
        <v>25921</v>
      </c>
      <c r="B2618" s="141" t="str">
        <f t="shared" si="40"/>
        <v>TRANSPORTE ATE 25KM,MONTAGEM E DESMONTAGEM DE BATE-ESTACAS COM MARTELO PESANDO ATE 1,5T,COM OU SEM TORRE,INCLUSIVE HORASTRANSPORTE ATE 25KM,MONTAGEM E DESMONTAGEM DE BATE-ESTACAS C IMPRODUTIVAS DA EQUIPE E DO EQUIPAMENTO NA IDA,VOLTA,NA MONTAGEM E NA DESMONTAGEM.PARA DISTANCIA ALEM DE 25KM ACRESCENTAR 0,6% PARA CADA KM ADICIONALTRANSPORTE ATE 25KM,MONTAGEM E DESMONTAGEM DE BATE-ESTACAS C</v>
      </c>
      <c r="C2618" s="141" t="s">
        <v>25916</v>
      </c>
      <c r="D2618" s="141" t="s">
        <v>25917</v>
      </c>
      <c r="E2618" s="141" t="s">
        <v>25918</v>
      </c>
      <c r="F2618" s="141" t="s">
        <v>25919</v>
      </c>
      <c r="G2618" s="141" t="s">
        <v>25920</v>
      </c>
      <c r="I2618" s="141" t="s">
        <v>14</v>
      </c>
      <c r="J2618" s="649">
        <v>18633.919999999998</v>
      </c>
    </row>
    <row r="2619" spans="1:10" hidden="1">
      <c r="A2619" s="141" t="s">
        <v>25922</v>
      </c>
      <c r="B2619" s="141" t="str">
        <f t="shared" si="40"/>
        <v>TRANSPORTE ATE 25KM,MONTAGEM E DESMONTAGEM DE BATE-ESTACAS COM MARTELO PESANDO ATE 2,5T,COM TORRE,INCLUSIVE HORAS IMPRODTRANSPORTE ATE 25KM,MONTAGEM E DESMONTAGEM DE BATE-ESTACAS CUTIVAS DA EQUIPE E DO EQUIPAMENTO NA IDA,VOLTA,NA MONTAGEM E NA DESMONTAGEM.PARA DISTANCIA ALEM DE 25KM,ACRESCENTAR 0,5% PARA CADA KM ADICIONALTRANSPORTE ATE 25KM,MONTAGEM E DESMONTAGEM DE BATE-ESTACAS C</v>
      </c>
      <c r="C2619" s="141" t="s">
        <v>25916</v>
      </c>
      <c r="D2619" s="141" t="s">
        <v>25923</v>
      </c>
      <c r="E2619" s="141" t="s">
        <v>25924</v>
      </c>
      <c r="F2619" s="141" t="s">
        <v>25925</v>
      </c>
      <c r="G2619" s="141" t="s">
        <v>25926</v>
      </c>
      <c r="I2619" s="141" t="s">
        <v>14</v>
      </c>
      <c r="J2619" s="649">
        <v>28483.79</v>
      </c>
    </row>
    <row r="2620" spans="1:10" hidden="1">
      <c r="A2620" s="141" t="s">
        <v>25927</v>
      </c>
      <c r="B2620" s="141" t="str">
        <f t="shared" si="40"/>
        <v>TRANSPORTE ATE 25KM,MONTAGEM E DESMONTAGEM DE BATE-ESTACAS COM MARTELO PESANDO ATE 2,5T,COM TORRE,INCLUSIVE HORAS IMPRODTRANSPORTE ATE 25KM,MONTAGEM E DESMONTAGEM DE BATE-ESTACAS CUTIVAS DA EQUIPE E DO EQUIPAMENTO NA IDA,VOLTA,NA MONTAGEM E NA DESMONTAGEM.PARA DISTANCIA ALEM DE 25KM,ACRESCENTAR 0,5% PARA CADA KM ADICIONALTRANSPORTE ATE 25KM,MONTAGEM E DESMONTAGEM DE BATE-ESTACAS C</v>
      </c>
      <c r="C2620" s="141" t="s">
        <v>25916</v>
      </c>
      <c r="D2620" s="141" t="s">
        <v>25923</v>
      </c>
      <c r="E2620" s="141" t="s">
        <v>25924</v>
      </c>
      <c r="F2620" s="141" t="s">
        <v>25925</v>
      </c>
      <c r="G2620" s="141" t="s">
        <v>25926</v>
      </c>
      <c r="I2620" s="141" t="s">
        <v>14</v>
      </c>
      <c r="J2620" s="649">
        <v>27105.599999999999</v>
      </c>
    </row>
    <row r="2621" spans="1:10" hidden="1">
      <c r="A2621" s="141" t="s">
        <v>25928</v>
      </c>
      <c r="B2621" s="141" t="str">
        <f t="shared" si="40"/>
        <v>TRANSPORTE ATE 25KM,MONTAGEM E DESMONTAGEM DE BATE-ESTACAS TIPO "FRANKI"(MAQUINA XVII) COM TORRE,COM OU SEM TUBULACAO NETRANSPORTE ATE 25KM,MONTAGEM E DESMONTAGEM DE BATE-ESTACAS TCESSARIA PARA EXECUCAO DE ESTACAS "IN SITU",INCLUSIVE HORASIMPRODUTIVAS DA EQUIPE E DO EQUIPAMENTO DA IDA,VOLTA,NA MONTAGEM E NA DESMONTAGEM.PARA DISTANCIA ALEM DE 25KM,ACRESCENTAR 0,5% PARA CADA KM ADICIONALTRANSPORTE ATE 25KM,MONTAGEM E DESMONTAGEM DE BATE-ESTACAS T</v>
      </c>
      <c r="C2621" s="141" t="s">
        <v>25929</v>
      </c>
      <c r="D2621" s="141" t="s">
        <v>25930</v>
      </c>
      <c r="E2621" s="141" t="s">
        <v>25931</v>
      </c>
      <c r="F2621" s="141" t="s">
        <v>25932</v>
      </c>
      <c r="G2621" s="141" t="s">
        <v>25933</v>
      </c>
      <c r="H2621" s="141" t="s">
        <v>25934</v>
      </c>
      <c r="I2621" s="141" t="s">
        <v>14</v>
      </c>
      <c r="J2621" s="649">
        <v>36027.839999999997</v>
      </c>
    </row>
    <row r="2622" spans="1:10" hidden="1">
      <c r="A2622" s="141" t="s">
        <v>25935</v>
      </c>
      <c r="B2622" s="141" t="str">
        <f t="shared" si="40"/>
        <v>TRANSPORTE ATE 25KM,MONTAGEM E DESMONTAGEM DE BATE-ESTACAS TIPO "FRANKI"(MAQUINA XVII) COM TORRE,COM OU SEM TUBULACAO NETRANSPORTE ATE 25KM,MONTAGEM E DESMONTAGEM DE BATE-ESTACAS TCESSARIA PARA EXECUCAO DE ESTACAS "IN SITU",INCLUSIVE HORASIMPRODUTIVAS DA EQUIPE E DO EQUIPAMENTO DA IDA,VOLTA,NA MONTAGEM E NA DESMONTAGEM.PARA DISTANCIA ALEM DE 25KM,ACRESCENTAR 0,5% PARA CADA KM ADICIONALTRANSPORTE ATE 25KM,MONTAGEM E DESMONTAGEM DE BATE-ESTACAS T</v>
      </c>
      <c r="C2622" s="141" t="s">
        <v>25929</v>
      </c>
      <c r="D2622" s="141" t="s">
        <v>25930</v>
      </c>
      <c r="E2622" s="141" t="s">
        <v>25931</v>
      </c>
      <c r="F2622" s="141" t="s">
        <v>25932</v>
      </c>
      <c r="G2622" s="141" t="s">
        <v>25933</v>
      </c>
      <c r="H2622" s="141" t="s">
        <v>25934</v>
      </c>
      <c r="I2622" s="141" t="s">
        <v>14</v>
      </c>
      <c r="J2622" s="649">
        <v>34186.44</v>
      </c>
    </row>
    <row r="2623" spans="1:10" hidden="1">
      <c r="A2623" s="141" t="s">
        <v>25936</v>
      </c>
      <c r="B2623" s="141" t="str">
        <f t="shared" si="40"/>
        <v>TRANSPORTE ATE 25KM,MONTAGEM E DESMONTAGEM DE BATE-ESTACAS TIPO "FRANKI"(MAQUINA XIII) COM TORRE,COM OU SEM TUBULACAO NETRANSPORTE ATE 25KM,MONTAGEM E DESMONTAGEM DE BATE-ESTACAS TCESSARIA PARA EXECUCAO DE ESTACAS "IN SITU",INCLUSIVE HORASIMPRODUTIVAS DA EQUIPE E DO EQUIPAMENTO NA IDA,VOLTA,NA MONTAGEM E NA DESMONTAGEM.PARA DISTANCIA ALEM DE 25KM,ACRESCENTAR 0,5% PARA CADA KM ADICIONALTRANSPORTE ATE 25KM,MONTAGEM E DESMONTAGEM DE BATE-ESTACAS T</v>
      </c>
      <c r="C2623" s="141" t="s">
        <v>25929</v>
      </c>
      <c r="D2623" s="141" t="s">
        <v>25937</v>
      </c>
      <c r="E2623" s="141" t="s">
        <v>25931</v>
      </c>
      <c r="F2623" s="141" t="s">
        <v>25938</v>
      </c>
      <c r="G2623" s="141" t="s">
        <v>25933</v>
      </c>
      <c r="H2623" s="141" t="s">
        <v>25934</v>
      </c>
      <c r="I2623" s="141" t="s">
        <v>14</v>
      </c>
      <c r="J2623" s="649">
        <v>43874.99</v>
      </c>
    </row>
    <row r="2624" spans="1:10" hidden="1">
      <c r="A2624" s="141" t="s">
        <v>25939</v>
      </c>
      <c r="B2624" s="141" t="str">
        <f t="shared" si="40"/>
        <v>TRANSPORTE ATE 25KM,MONTAGEM E DESMONTAGEM DE BATE-ESTACAS TIPO "FRANKI"(MAQUINA XIII) COM TORRE,COM OU SEM TUBULACAO NETRANSPORTE ATE 25KM,MONTAGEM E DESMONTAGEM DE BATE-ESTACAS TCESSARIA PARA EXECUCAO DE ESTACAS "IN SITU",INCLUSIVE HORASIMPRODUTIVAS DA EQUIPE E DO EQUIPAMENTO NA IDA,VOLTA,NA MONTAGEM E NA DESMONTAGEM.PARA DISTANCIA ALEM DE 25KM,ACRESCENTAR 0,5% PARA CADA KM ADICIONALTRANSPORTE ATE 25KM,MONTAGEM E DESMONTAGEM DE BATE-ESTACAS T</v>
      </c>
      <c r="C2624" s="141" t="s">
        <v>25929</v>
      </c>
      <c r="D2624" s="141" t="s">
        <v>25937</v>
      </c>
      <c r="E2624" s="141" t="s">
        <v>25931</v>
      </c>
      <c r="F2624" s="141" t="s">
        <v>25938</v>
      </c>
      <c r="G2624" s="141" t="s">
        <v>25933</v>
      </c>
      <c r="H2624" s="141" t="s">
        <v>25934</v>
      </c>
      <c r="I2624" s="141" t="s">
        <v>14</v>
      </c>
      <c r="J2624" s="649">
        <v>41245.74</v>
      </c>
    </row>
    <row r="2625" spans="1:10" hidden="1">
      <c r="A2625" s="141" t="s">
        <v>25940</v>
      </c>
      <c r="B2625" s="141" t="str">
        <f t="shared" si="40"/>
        <v>DEMOLICAO MANUAL DE CONCRETO SIMPLES COM EMPILHAMENTO LATERAL DENTRO DO CANTEIRO DE SERVICODEMOLICAO MANUAL DE CONCRETO SIMPLES COM EMPILHAMENTO LATERADEMOLICAO MANUAL DE CONCRETO SIMPLES COM EMPILHAMENTO LATERA</v>
      </c>
      <c r="C2625" s="141" t="s">
        <v>25941</v>
      </c>
      <c r="D2625" s="141" t="s">
        <v>25942</v>
      </c>
      <c r="I2625" s="141" t="s">
        <v>4524</v>
      </c>
      <c r="J2625" s="649">
        <v>271.95</v>
      </c>
    </row>
    <row r="2626" spans="1:10" hidden="1">
      <c r="A2626" s="141" t="s">
        <v>25943</v>
      </c>
      <c r="B2626" s="141" t="str">
        <f t="shared" si="40"/>
        <v>DEMOLICAO MANUAL DE CONCRETO SIMPLES COM EMPILHAMENTO LATERAL DENTRO DO CANTEIRO DE SERVICODEMOLICAO MANUAL DE CONCRETO SIMPLES COM EMPILHAMENTO LATERADEMOLICAO MANUAL DE CONCRETO SIMPLES COM EMPILHAMENTO LATERA</v>
      </c>
      <c r="C2626" s="141" t="s">
        <v>25941</v>
      </c>
      <c r="D2626" s="141" t="s">
        <v>25942</v>
      </c>
      <c r="I2626" s="141" t="s">
        <v>4524</v>
      </c>
      <c r="J2626" s="649">
        <v>235.65</v>
      </c>
    </row>
    <row r="2627" spans="1:10" hidden="1">
      <c r="A2627" s="141" t="s">
        <v>25944</v>
      </c>
      <c r="B2627" s="141" t="str">
        <f t="shared" ref="B2627:B2690" si="41">C2627&amp;D2627&amp;C2627&amp;E2627&amp;F2627&amp;G2627&amp;H2627&amp;C2627</f>
        <v>DEMOLICAO MANUAL DE CONCRETO ARMADO COMPREENDENDO PILARES,VIGAS E LAJES,EM ESTRUTURA APRESENTANDO POSICAO ESPECIAL,INCLUDEMOLICAO MANUAL DE CONCRETO ARMADO COMPREENDENDO PILARES,VISIVE EMPILHAMENTO LATERAL DENTRO DO CANTEIRO DE SERVICODEMOLICAO MANUAL DE CONCRETO ARMADO COMPREENDENDO PILARES,VI</v>
      </c>
      <c r="C2627" s="141" t="s">
        <v>25945</v>
      </c>
      <c r="D2627" s="141" t="s">
        <v>25946</v>
      </c>
      <c r="E2627" s="141" t="s">
        <v>25947</v>
      </c>
      <c r="I2627" s="141" t="s">
        <v>4524</v>
      </c>
      <c r="J2627" s="649">
        <v>376.54</v>
      </c>
    </row>
    <row r="2628" spans="1:10" hidden="1">
      <c r="A2628" s="141" t="s">
        <v>25948</v>
      </c>
      <c r="B2628" s="141" t="str">
        <f t="shared" si="41"/>
        <v>DEMOLICAO MANUAL DE CONCRETO ARMADO COMPREENDENDO PILARES,VIGAS E LAJES,EM ESTRUTURA APRESENTANDO POSICAO ESPECIAL,INCLUDEMOLICAO MANUAL DE CONCRETO ARMADO COMPREENDENDO PILARES,VISIVE EMPILHAMENTO LATERAL DENTRO DO CANTEIRO DE SERVICODEMOLICAO MANUAL DE CONCRETO ARMADO COMPREENDENDO PILARES,VI</v>
      </c>
      <c r="C2628" s="141" t="s">
        <v>25945</v>
      </c>
      <c r="D2628" s="141" t="s">
        <v>25946</v>
      </c>
      <c r="E2628" s="141" t="s">
        <v>25947</v>
      </c>
      <c r="I2628" s="141" t="s">
        <v>4524</v>
      </c>
      <c r="J2628" s="649">
        <v>326.27999999999997</v>
      </c>
    </row>
    <row r="2629" spans="1:10" hidden="1">
      <c r="A2629" s="141" t="s">
        <v>25949</v>
      </c>
      <c r="B2629" s="141" t="str">
        <f t="shared" si="41"/>
        <v>DEMOLICAO MANUAL DE ALVENARIA DE PEDRA ARGAMASSADA,INCLUSIVE EMPILHAMENTO LATERAL DENTRO DO CANTEIRO DE SERVICODEMOLICAO MANUAL DE ALVENARIA DE PEDRA ARGAMASSADA,INCLUSIVEDEMOLICAO MANUAL DE ALVENARIA DE PEDRA ARGAMASSADA,INCLUSIVE</v>
      </c>
      <c r="C2629" s="141" t="s">
        <v>25950</v>
      </c>
      <c r="D2629" s="141" t="s">
        <v>25951</v>
      </c>
      <c r="I2629" s="141" t="s">
        <v>4524</v>
      </c>
      <c r="J2629" s="649">
        <v>157.94</v>
      </c>
    </row>
    <row r="2630" spans="1:10" hidden="1">
      <c r="A2630" s="141" t="s">
        <v>25952</v>
      </c>
      <c r="B2630" s="141" t="str">
        <f t="shared" si="41"/>
        <v>DEMOLICAO MANUAL DE ALVENARIA DE PEDRA ARGAMASSADA,INCLUSIVE EMPILHAMENTO LATERAL DENTRO DO CANTEIRO DE SERVICODEMOLICAO MANUAL DE ALVENARIA DE PEDRA ARGAMASSADA,INCLUSIVEDEMOLICAO MANUAL DE ALVENARIA DE PEDRA ARGAMASSADA,INCLUSIVE</v>
      </c>
      <c r="C2630" s="141" t="s">
        <v>25950</v>
      </c>
      <c r="D2630" s="141" t="s">
        <v>25951</v>
      </c>
      <c r="I2630" s="141" t="s">
        <v>4524</v>
      </c>
      <c r="J2630" s="649">
        <v>136.85</v>
      </c>
    </row>
    <row r="2631" spans="1:10" hidden="1">
      <c r="A2631" s="141" t="s">
        <v>25953</v>
      </c>
      <c r="B2631" s="141" t="str">
        <f t="shared" si="41"/>
        <v>DEMOLICAO MANUAL DE ALVENARIA DE PEDRA SECA,INCLUSIVE EMPILHAMENTO DENTRO DO CANTEIRO DE SERVICODEMOLICAO MANUAL DE ALVENARIA DE PEDRA SECA,INCLUSIVE EMPILHDEMOLICAO MANUAL DE ALVENARIA DE PEDRA SECA,INCLUSIVE EMPILH</v>
      </c>
      <c r="C2631" s="141" t="s">
        <v>25954</v>
      </c>
      <c r="D2631" s="141" t="s">
        <v>25955</v>
      </c>
      <c r="I2631" s="141" t="s">
        <v>4524</v>
      </c>
      <c r="J2631" s="649">
        <v>79.63</v>
      </c>
    </row>
    <row r="2632" spans="1:10" hidden="1">
      <c r="A2632" s="141" t="s">
        <v>25956</v>
      </c>
      <c r="B2632" s="141" t="str">
        <f t="shared" si="41"/>
        <v>DEMOLICAO MANUAL DE ALVENARIA DE PEDRA SECA,INCLUSIVE EMPILHAMENTO DENTRO DO CANTEIRO DE SERVICODEMOLICAO MANUAL DE ALVENARIA DE PEDRA SECA,INCLUSIVE EMPILHDEMOLICAO MANUAL DE ALVENARIA DE PEDRA SECA,INCLUSIVE EMPILH</v>
      </c>
      <c r="C2632" s="141" t="s">
        <v>25954</v>
      </c>
      <c r="D2632" s="141" t="s">
        <v>25955</v>
      </c>
      <c r="I2632" s="141" t="s">
        <v>4524</v>
      </c>
      <c r="J2632" s="649">
        <v>69.010000000000005</v>
      </c>
    </row>
    <row r="2633" spans="1:10" hidden="1">
      <c r="A2633" s="141" t="s">
        <v>25957</v>
      </c>
      <c r="B2633" s="141" t="str">
        <f t="shared" si="41"/>
        <v>DEMOLICAO DE REVESTIMENTO EM ARGAMASSA DE CAL E AREIA OU CIMENTO E SAIBRODEMOLICAO DE REVESTIMENTO EM ARGAMASSA DE CAL E AREIA OU CIMDEMOLICAO DE REVESTIMENTO EM ARGAMASSA DE CAL E AREIA OU CIM</v>
      </c>
      <c r="C2633" s="141" t="s">
        <v>25958</v>
      </c>
      <c r="D2633" s="141" t="s">
        <v>25959</v>
      </c>
      <c r="I2633" s="141" t="s">
        <v>27</v>
      </c>
      <c r="J2633" s="649">
        <v>9.9499999999999993</v>
      </c>
    </row>
    <row r="2634" spans="1:10" hidden="1">
      <c r="A2634" s="141" t="s">
        <v>25960</v>
      </c>
      <c r="B2634" s="141" t="str">
        <f t="shared" si="41"/>
        <v>DEMOLICAO DE REVESTIMENTO EM ARGAMASSA DE CAL E AREIA OU CIMENTO E SAIBRODEMOLICAO DE REVESTIMENTO EM ARGAMASSA DE CAL E AREIA OU CIMDEMOLICAO DE REVESTIMENTO EM ARGAMASSA DE CAL E AREIA OU CIM</v>
      </c>
      <c r="C2634" s="141" t="s">
        <v>25958</v>
      </c>
      <c r="D2634" s="141" t="s">
        <v>25959</v>
      </c>
      <c r="I2634" s="141" t="s">
        <v>27</v>
      </c>
      <c r="J2634" s="649">
        <v>8.6199999999999992</v>
      </c>
    </row>
    <row r="2635" spans="1:10" hidden="1">
      <c r="A2635" s="141" t="s">
        <v>25961</v>
      </c>
      <c r="B2635" s="141" t="str">
        <f t="shared" si="41"/>
        <v>DEMOLICAO DE REVESTIMENTO EM ARGAMASSA DE CIMENTO E AREIA EM PAREDEDEMOLICAO DE REVESTIMENTO EM ARGAMASSA DE CIMENTO E AREIA EMDEMOLICAO DE REVESTIMENTO EM ARGAMASSA DE CIMENTO E AREIA EM</v>
      </c>
      <c r="C2635" s="141" t="s">
        <v>25962</v>
      </c>
      <c r="D2635" s="141" t="s">
        <v>25963</v>
      </c>
      <c r="I2635" s="141" t="s">
        <v>27</v>
      </c>
      <c r="J2635" s="649">
        <v>29.86</v>
      </c>
    </row>
    <row r="2636" spans="1:10" hidden="1">
      <c r="A2636" s="141" t="s">
        <v>25964</v>
      </c>
      <c r="B2636" s="141" t="str">
        <f t="shared" si="41"/>
        <v>DEMOLICAO DE REVESTIMENTO EM ARGAMASSA DE CIMENTO E AREIA EM PAREDEDEMOLICAO DE REVESTIMENTO EM ARGAMASSA DE CIMENTO E AREIA EMDEMOLICAO DE REVESTIMENTO EM ARGAMASSA DE CIMENTO E AREIA EM</v>
      </c>
      <c r="C2636" s="141" t="s">
        <v>25962</v>
      </c>
      <c r="D2636" s="141" t="s">
        <v>25963</v>
      </c>
      <c r="I2636" s="141" t="s">
        <v>27</v>
      </c>
      <c r="J2636" s="649">
        <v>25.87</v>
      </c>
    </row>
    <row r="2637" spans="1:10" hidden="1">
      <c r="A2637" s="141" t="s">
        <v>25965</v>
      </c>
      <c r="B2637" s="141" t="str">
        <f t="shared" si="41"/>
        <v>DEMOLICAO DE REVESTIMENTO EM AZULEJOS,CERAMICAS OU MARMORE EM PAREDE,EXCLUSIVE A CAMADA DE ASSENTAMENTODEMOLICAO DE REVESTIMENTO EM AZULEJOS,CERAMICAS OU MARMORE EDEMOLICAO DE REVESTIMENTO EM AZULEJOS,CERAMICAS OU MARMORE E</v>
      </c>
      <c r="C2637" s="141" t="s">
        <v>25966</v>
      </c>
      <c r="D2637" s="141" t="s">
        <v>25967</v>
      </c>
      <c r="I2637" s="141" t="s">
        <v>27</v>
      </c>
      <c r="J2637" s="649">
        <v>23.89</v>
      </c>
    </row>
    <row r="2638" spans="1:10" hidden="1">
      <c r="A2638" s="141" t="s">
        <v>25968</v>
      </c>
      <c r="B2638" s="141" t="str">
        <f t="shared" si="41"/>
        <v>DEMOLICAO DE REVESTIMENTO EM AZULEJOS,CERAMICAS OU MARMORE EM PAREDE,EXCLUSIVE A CAMADA DE ASSENTAMENTODEMOLICAO DE REVESTIMENTO EM AZULEJOS,CERAMICAS OU MARMORE EDEMOLICAO DE REVESTIMENTO EM AZULEJOS,CERAMICAS OU MARMORE E</v>
      </c>
      <c r="C2638" s="141" t="s">
        <v>25966</v>
      </c>
      <c r="D2638" s="141" t="s">
        <v>25967</v>
      </c>
      <c r="I2638" s="141" t="s">
        <v>27</v>
      </c>
      <c r="J2638" s="649">
        <v>20.7</v>
      </c>
    </row>
    <row r="2639" spans="1:10" hidden="1">
      <c r="A2639" s="141" t="s">
        <v>25969</v>
      </c>
      <c r="B2639" s="141" t="str">
        <f t="shared" si="41"/>
        <v>DEMOLICAO DE FILME (PELICULA) DE IMPERMEABILIZACAO E RESPECTIVA TELA DE POLIESTER.VIDE ITEM 05.001.0162DEMOLICAO DE FILME (PELICULA) DE IMPERMEABILIZACAO E RESPECTDEMOLICAO DE FILME (PELICULA) DE IMPERMEABILIZACAO E RESPECT</v>
      </c>
      <c r="C2639" s="141" t="s">
        <v>25970</v>
      </c>
      <c r="D2639" s="141" t="s">
        <v>25971</v>
      </c>
      <c r="I2639" s="141" t="s">
        <v>27</v>
      </c>
      <c r="J2639" s="649">
        <v>18.68</v>
      </c>
    </row>
    <row r="2640" spans="1:10" hidden="1">
      <c r="A2640" s="141" t="s">
        <v>25972</v>
      </c>
      <c r="B2640" s="141" t="str">
        <f t="shared" si="41"/>
        <v>DEMOLICAO DE FILME (PELICULA) DE IMPERMEABILIZACAO E RESPECTIVA TELA DE POLIESTER.VIDE ITEM 05.001.0162DEMOLICAO DE FILME (PELICULA) DE IMPERMEABILIZACAO E RESPECTDEMOLICAO DE FILME (PELICULA) DE IMPERMEABILIZACAO E RESPECT</v>
      </c>
      <c r="C2640" s="141" t="s">
        <v>25970</v>
      </c>
      <c r="D2640" s="141" t="s">
        <v>25971</v>
      </c>
      <c r="I2640" s="141" t="s">
        <v>27</v>
      </c>
      <c r="J2640" s="649">
        <v>16.18</v>
      </c>
    </row>
    <row r="2641" spans="1:10" hidden="1">
      <c r="A2641" s="141" t="s">
        <v>25973</v>
      </c>
      <c r="B2641" s="141" t="str">
        <f t="shared" si="41"/>
        <v>DEMOLICAO DE REVESTIMENTO DE PASTILHA,A PONTEIRO,COM RESPECTIVA CAMADA DE ARGAMASSA DE ASSENTAMENTO,INCLUSIVE EMPILHAMENDEMOLICAO DE REVESTIMENTO DE PASTILHA,A PONTEIRO,COM RESPECTTO LATERAL DENTRO DO CANTEIRO DE SERVICODEMOLICAO DE REVESTIMENTO DE PASTILHA,A PONTEIRO,COM RESPECT</v>
      </c>
      <c r="C2641" s="141" t="s">
        <v>25974</v>
      </c>
      <c r="D2641" s="141" t="s">
        <v>25975</v>
      </c>
      <c r="E2641" s="141" t="s">
        <v>25976</v>
      </c>
      <c r="I2641" s="141" t="s">
        <v>27</v>
      </c>
      <c r="J2641" s="649">
        <v>13.25</v>
      </c>
    </row>
    <row r="2642" spans="1:10" hidden="1">
      <c r="A2642" s="141" t="s">
        <v>25977</v>
      </c>
      <c r="B2642" s="141" t="str">
        <f t="shared" si="41"/>
        <v>DEMOLICAO DE REVESTIMENTO DE PASTILHA,A PONTEIRO,COM RESPECTIVA CAMADA DE ARGAMASSA DE ASSENTAMENTO,INCLUSIVE EMPILHAMENDEMOLICAO DE REVESTIMENTO DE PASTILHA,A PONTEIRO,COM RESPECTTO LATERAL DENTRO DO CANTEIRO DE SERVICODEMOLICAO DE REVESTIMENTO DE PASTILHA,A PONTEIRO,COM RESPECT</v>
      </c>
      <c r="C2642" s="141" t="s">
        <v>25974</v>
      </c>
      <c r="D2642" s="141" t="s">
        <v>25975</v>
      </c>
      <c r="E2642" s="141" t="s">
        <v>25976</v>
      </c>
      <c r="I2642" s="141" t="s">
        <v>27</v>
      </c>
      <c r="J2642" s="649">
        <v>11.49</v>
      </c>
    </row>
    <row r="2643" spans="1:10" hidden="1">
      <c r="A2643" s="141" t="s">
        <v>25978</v>
      </c>
      <c r="B2643" s="141" t="str">
        <f t="shared" si="41"/>
        <v>DEMOLICAO DE REVESTIMENTO DE ARGAMASSA DE CIMENTO E AREIA EIMPERMEABILIZANTE EM RESERVATORIOS OU OUTRA SUPERFICIE DE CODEMOLICAO DE REVESTIMENTO DE ARGAMASSA DE CIMENTO E AREIA ENCRETO,INCLUSIVE LIMPEZA COM ESCOVA DE ACO,EXCLUSIVE JATO DE AREIA,AGUA OU AR.VIDE ITEM 05.004.0011DEMOLICAO DE REVESTIMENTO DE ARGAMASSA DE CIMENTO E AREIA E</v>
      </c>
      <c r="C2643" s="141" t="s">
        <v>25979</v>
      </c>
      <c r="D2643" s="141" t="s">
        <v>25980</v>
      </c>
      <c r="E2643" s="141" t="s">
        <v>25981</v>
      </c>
      <c r="F2643" s="141" t="s">
        <v>25982</v>
      </c>
      <c r="I2643" s="141" t="s">
        <v>27</v>
      </c>
      <c r="J2643" s="649">
        <v>53.75</v>
      </c>
    </row>
    <row r="2644" spans="1:10" hidden="1">
      <c r="A2644" s="141" t="s">
        <v>25983</v>
      </c>
      <c r="B2644" s="141" t="str">
        <f t="shared" si="41"/>
        <v>DEMOLICAO DE REVESTIMENTO DE ARGAMASSA DE CIMENTO E AREIA EIMPERMEABILIZANTE EM RESERVATORIOS OU OUTRA SUPERFICIE DE CODEMOLICAO DE REVESTIMENTO DE ARGAMASSA DE CIMENTO E AREIA ENCRETO,INCLUSIVE LIMPEZA COM ESCOVA DE ACO,EXCLUSIVE JATO DE AREIA,AGUA OU AR.VIDE ITEM 05.004.0011DEMOLICAO DE REVESTIMENTO DE ARGAMASSA DE CIMENTO E AREIA E</v>
      </c>
      <c r="C2644" s="141" t="s">
        <v>25979</v>
      </c>
      <c r="D2644" s="141" t="s">
        <v>25980</v>
      </c>
      <c r="E2644" s="141" t="s">
        <v>25981</v>
      </c>
      <c r="F2644" s="141" t="s">
        <v>25982</v>
      </c>
      <c r="I2644" s="141" t="s">
        <v>27</v>
      </c>
      <c r="J2644" s="649">
        <v>46.58</v>
      </c>
    </row>
    <row r="2645" spans="1:10" hidden="1">
      <c r="A2645" s="141" t="s">
        <v>25984</v>
      </c>
      <c r="B2645" s="141" t="str">
        <f t="shared" si="41"/>
        <v>DEMOLICAO A PONTEIRO DE ARREMATE DE PATIO CIMENTADO PARA REEXECUCAO DO MESMO,EXCLUSIVE ESTA REEXECUCAODEMOLICAO A PONTEIRO DE ARREMATE DE PATIO CIMENTADO PARA REEDEMOLICAO A PONTEIRO DE ARREMATE DE PATIO CIMENTADO PARA REE</v>
      </c>
      <c r="C2645" s="141" t="s">
        <v>25985</v>
      </c>
      <c r="D2645" s="141" t="s">
        <v>25986</v>
      </c>
      <c r="I2645" s="141" t="s">
        <v>27</v>
      </c>
      <c r="J2645" s="649">
        <v>27.07</v>
      </c>
    </row>
    <row r="2646" spans="1:10" hidden="1">
      <c r="A2646" s="141" t="s">
        <v>25987</v>
      </c>
      <c r="B2646" s="141" t="str">
        <f t="shared" si="41"/>
        <v>DEMOLICAO A PONTEIRO DE ARREMATE DE PATIO CIMENTADO PARA REEXECUCAO DO MESMO,EXCLUSIVE ESTA REEXECUCAODEMOLICAO A PONTEIRO DE ARREMATE DE PATIO CIMENTADO PARA REEDEMOLICAO A PONTEIRO DE ARREMATE DE PATIO CIMENTADO PARA REE</v>
      </c>
      <c r="C2646" s="141" t="s">
        <v>25985</v>
      </c>
      <c r="D2646" s="141" t="s">
        <v>25986</v>
      </c>
      <c r="I2646" s="141" t="s">
        <v>27</v>
      </c>
      <c r="J2646" s="649">
        <v>23.46</v>
      </c>
    </row>
    <row r="2647" spans="1:10" hidden="1">
      <c r="A2647" s="141" t="s">
        <v>25988</v>
      </c>
      <c r="B2647" s="141" t="str">
        <f t="shared" si="41"/>
        <v>DEMOLICAO DE ARGAMASSA DE ASSENTAMENTO DE AZULEJO,CERAMICA OU MARMORE EM PAREDE,INCLUSIVE EMPILHAMENTO LATERAL DENTRO DODEMOLICAO DE ARGAMASSA DE ASSENTAMENTO DE AZULEJO,CERAMICA O CANTEIRO DE SERVICODEMOLICAO DE ARGAMASSA DE ASSENTAMENTO DE AZULEJO,CERAMICA O</v>
      </c>
      <c r="C2647" s="141" t="s">
        <v>25989</v>
      </c>
      <c r="D2647" s="141" t="s">
        <v>25990</v>
      </c>
      <c r="E2647" s="141" t="s">
        <v>25991</v>
      </c>
      <c r="I2647" s="141" t="s">
        <v>27</v>
      </c>
      <c r="J2647" s="649">
        <v>9.9499999999999993</v>
      </c>
    </row>
    <row r="2648" spans="1:10" hidden="1">
      <c r="A2648" s="141" t="s">
        <v>25992</v>
      </c>
      <c r="B2648" s="141" t="str">
        <f t="shared" si="41"/>
        <v>DEMOLICAO DE ARGAMASSA DE ASSENTAMENTO DE AZULEJO,CERAMICA OU MARMORE EM PAREDE,INCLUSIVE EMPILHAMENTO LATERAL DENTRO DODEMOLICAO DE ARGAMASSA DE ASSENTAMENTO DE AZULEJO,CERAMICA O CANTEIRO DE SERVICODEMOLICAO DE ARGAMASSA DE ASSENTAMENTO DE AZULEJO,CERAMICA O</v>
      </c>
      <c r="C2648" s="141" t="s">
        <v>25989</v>
      </c>
      <c r="D2648" s="141" t="s">
        <v>25990</v>
      </c>
      <c r="E2648" s="141" t="s">
        <v>25991</v>
      </c>
      <c r="I2648" s="141" t="s">
        <v>27</v>
      </c>
      <c r="J2648" s="649">
        <v>8.6199999999999992</v>
      </c>
    </row>
    <row r="2649" spans="1:10" hidden="1">
      <c r="A2649" s="141" t="s">
        <v>25993</v>
      </c>
      <c r="B2649" s="141" t="str">
        <f t="shared" si="41"/>
        <v>DEMOLICAO DE PISO DE LADRILHO COM RESPECTIVA CAMADA DE ARGAMASSA DE ASSENTAMENTO,INCLUSIVE EMPILHAMENTO LATERAL DENTRO DDEMOLICAO DE PISO DE LADRILHO COM RESPECTIVA CAMADA DE ARGAMO CANTEIRO DE SERVICODEMOLICAO DE PISO DE LADRILHO COM RESPECTIVA CAMADA DE ARGAM</v>
      </c>
      <c r="C2649" s="141" t="s">
        <v>25994</v>
      </c>
      <c r="D2649" s="141" t="s">
        <v>25995</v>
      </c>
      <c r="E2649" s="141" t="s">
        <v>25996</v>
      </c>
      <c r="I2649" s="141" t="s">
        <v>27</v>
      </c>
      <c r="J2649" s="649">
        <v>19.440000000000001</v>
      </c>
    </row>
    <row r="2650" spans="1:10" hidden="1">
      <c r="A2650" s="141" t="s">
        <v>25997</v>
      </c>
      <c r="B2650" s="141" t="str">
        <f t="shared" si="41"/>
        <v>DEMOLICAO DE PISO DE LADRILHO COM RESPECTIVA CAMADA DE ARGAMASSA DE ASSENTAMENTO,INCLUSIVE EMPILHAMENTO LATERAL DENTRO DDEMOLICAO DE PISO DE LADRILHO COM RESPECTIVA CAMADA DE ARGAMO CANTEIRO DE SERVICODEMOLICAO DE PISO DE LADRILHO COM RESPECTIVA CAMADA DE ARGAM</v>
      </c>
      <c r="C2650" s="141" t="s">
        <v>25994</v>
      </c>
      <c r="D2650" s="141" t="s">
        <v>25995</v>
      </c>
      <c r="E2650" s="141" t="s">
        <v>25996</v>
      </c>
      <c r="I2650" s="141" t="s">
        <v>27</v>
      </c>
      <c r="J2650" s="649">
        <v>16.84</v>
      </c>
    </row>
    <row r="2651" spans="1:10" hidden="1">
      <c r="A2651" s="141" t="s">
        <v>25998</v>
      </c>
      <c r="B2651" s="141" t="str">
        <f t="shared" si="41"/>
        <v>DEMOLICAO MANUAL DE PISO CIMENTADO,EXCLUSIVE A BASE DE CONCRETO,INCLUSIVE EMPILHAMENTO LATERAL DENTRO DO CANTEIRO DE SERDEMOLICAO MANUAL DE PISO CIMENTADO,EXCLUSIVE A BASE DE CONCRVICODEMOLICAO MANUAL DE PISO CIMENTADO,EXCLUSIVE A BASE DE CONCR</v>
      </c>
      <c r="C2651" s="141" t="s">
        <v>25999</v>
      </c>
      <c r="D2651" s="141" t="s">
        <v>26000</v>
      </c>
      <c r="E2651" s="141" t="s">
        <v>26001</v>
      </c>
      <c r="I2651" s="141" t="s">
        <v>27</v>
      </c>
      <c r="J2651" s="649">
        <v>13.93</v>
      </c>
    </row>
    <row r="2652" spans="1:10" hidden="1">
      <c r="A2652" s="141" t="s">
        <v>26002</v>
      </c>
      <c r="B2652" s="141" t="str">
        <f t="shared" si="41"/>
        <v>DEMOLICAO MANUAL DE PISO CIMENTADO,EXCLUSIVE A BASE DE CONCRETO,INCLUSIVE EMPILHAMENTO LATERAL DENTRO DO CANTEIRO DE SERDEMOLICAO MANUAL DE PISO CIMENTADO,EXCLUSIVE A BASE DE CONCRVICODEMOLICAO MANUAL DE PISO CIMENTADO,EXCLUSIVE A BASE DE CONCR</v>
      </c>
      <c r="C2652" s="141" t="s">
        <v>25999</v>
      </c>
      <c r="D2652" s="141" t="s">
        <v>26000</v>
      </c>
      <c r="E2652" s="141" t="s">
        <v>26001</v>
      </c>
      <c r="I2652" s="141" t="s">
        <v>27</v>
      </c>
      <c r="J2652" s="649">
        <v>12.07</v>
      </c>
    </row>
    <row r="2653" spans="1:10" hidden="1">
      <c r="A2653" s="141" t="s">
        <v>26003</v>
      </c>
      <c r="B2653" s="141" t="str">
        <f t="shared" si="41"/>
        <v>DEMOLICAO MANUAL DE PAVIMENTACAO DE CONCRETO ASFALTICO DE 5CM DE ESPESSURADEMOLICAO MANUAL DE PAVIMENTACAO DE CONCRETO ASFALTICO DE 5CDEMOLICAO MANUAL DE PAVIMENTACAO DE CONCRETO ASFALTICO DE 5C</v>
      </c>
      <c r="C2653" s="141" t="s">
        <v>26004</v>
      </c>
      <c r="D2653" s="141" t="s">
        <v>26005</v>
      </c>
      <c r="I2653" s="141" t="s">
        <v>27</v>
      </c>
      <c r="J2653" s="649">
        <v>25.88</v>
      </c>
    </row>
    <row r="2654" spans="1:10" hidden="1">
      <c r="A2654" s="141" t="s">
        <v>26006</v>
      </c>
      <c r="B2654" s="141" t="str">
        <f t="shared" si="41"/>
        <v>DEMOLICAO MANUAL DE PAVIMENTACAO DE CONCRETO ASFALTICO DE 5CM DE ESPESSURADEMOLICAO MANUAL DE PAVIMENTACAO DE CONCRETO ASFALTICO DE 5CDEMOLICAO MANUAL DE PAVIMENTACAO DE CONCRETO ASFALTICO DE 5C</v>
      </c>
      <c r="C2654" s="141" t="s">
        <v>26004</v>
      </c>
      <c r="D2654" s="141" t="s">
        <v>26005</v>
      </c>
      <c r="I2654" s="141" t="s">
        <v>27</v>
      </c>
      <c r="J2654" s="649">
        <v>22.42</v>
      </c>
    </row>
    <row r="2655" spans="1:10" hidden="1">
      <c r="A2655" s="141" t="s">
        <v>26007</v>
      </c>
      <c r="B2655" s="141" t="str">
        <f t="shared" si="41"/>
        <v>DEMOLICAO MANUAL DE PISO CIMENTADO E DA RESPECTIVA BASE DE CONCRETO,OU PASSEIO DE CONCRETO,INCLUSIVE EMPILHAMENTO LATERADEMOLICAO MANUAL DE PISO CIMENTADO E DA RESPECTIVA BASE DE CL DENTRO DO CANTEIRO DE SERVICODEMOLICAO MANUAL DE PISO CIMENTADO E DA RESPECTIVA BASE DE C</v>
      </c>
      <c r="C2655" s="141" t="s">
        <v>26008</v>
      </c>
      <c r="D2655" s="141" t="s">
        <v>26009</v>
      </c>
      <c r="E2655" s="141" t="s">
        <v>25942</v>
      </c>
      <c r="I2655" s="141" t="s">
        <v>27</v>
      </c>
      <c r="J2655" s="649">
        <v>27.07</v>
      </c>
    </row>
    <row r="2656" spans="1:10" hidden="1">
      <c r="A2656" s="141" t="s">
        <v>26010</v>
      </c>
      <c r="B2656" s="141" t="str">
        <f t="shared" si="41"/>
        <v>DEMOLICAO MANUAL DE PISO CIMENTADO E DA RESPECTIVA BASE DE CONCRETO,OU PASSEIO DE CONCRETO,INCLUSIVE EMPILHAMENTO LATERADEMOLICAO MANUAL DE PISO CIMENTADO E DA RESPECTIVA BASE DE CL DENTRO DO CANTEIRO DE SERVICODEMOLICAO MANUAL DE PISO CIMENTADO E DA RESPECTIVA BASE DE C</v>
      </c>
      <c r="C2656" s="141" t="s">
        <v>26008</v>
      </c>
      <c r="D2656" s="141" t="s">
        <v>26009</v>
      </c>
      <c r="E2656" s="141" t="s">
        <v>25942</v>
      </c>
      <c r="I2656" s="141" t="s">
        <v>27</v>
      </c>
      <c r="J2656" s="649">
        <v>23.46</v>
      </c>
    </row>
    <row r="2657" spans="1:10" hidden="1">
      <c r="A2657" s="141" t="s">
        <v>26011</v>
      </c>
      <c r="B2657" s="141" t="str">
        <f t="shared" si="41"/>
        <v>DEMOLICAO MANUAL DE PAVIMENTACAO DE MACADAME BETUMINOSO,INCLUSIVE EMPILHAMENTO LATERAL DENTRO DO CANTEIRO DE SERVICODEMOLICAO MANUAL DE PAVIMENTACAO DE MACADAME BETUMINOSO,INCLDEMOLICAO MANUAL DE PAVIMENTACAO DE MACADAME BETUMINOSO,INCL</v>
      </c>
      <c r="C2657" s="141" t="s">
        <v>26012</v>
      </c>
      <c r="D2657" s="141" t="s">
        <v>26013</v>
      </c>
      <c r="I2657" s="141" t="s">
        <v>4524</v>
      </c>
      <c r="J2657" s="649">
        <v>73.66</v>
      </c>
    </row>
    <row r="2658" spans="1:10" hidden="1">
      <c r="A2658" s="141" t="s">
        <v>26014</v>
      </c>
      <c r="B2658" s="141" t="str">
        <f t="shared" si="41"/>
        <v>DEMOLICAO MANUAL DE PAVIMENTACAO DE MACADAME BETUMINOSO,INCLUSIVE EMPILHAMENTO LATERAL DENTRO DO CANTEIRO DE SERVICODEMOLICAO MANUAL DE PAVIMENTACAO DE MACADAME BETUMINOSO,INCLDEMOLICAO MANUAL DE PAVIMENTACAO DE MACADAME BETUMINOSO,INCL</v>
      </c>
      <c r="C2658" s="141" t="s">
        <v>26012</v>
      </c>
      <c r="D2658" s="141" t="s">
        <v>26013</v>
      </c>
      <c r="I2658" s="141" t="s">
        <v>4524</v>
      </c>
      <c r="J2658" s="649">
        <v>63.83</v>
      </c>
    </row>
    <row r="2659" spans="1:10" hidden="1">
      <c r="A2659" s="141" t="s">
        <v>26015</v>
      </c>
      <c r="B2659" s="141" t="str">
        <f t="shared" si="41"/>
        <v>DEMOLICAO DE PISO DE MARMORE,SOLEIRAS,PEITORIS E ESCADAS COM RESPECTIVA CAMADA DE ARGAMASSA DE ASSENTAMENTO,INCLUSIVE EMDEMOLICAO DE PISO DE MARMORE,SOLEIRAS,PEITORIS E ESCADAS COMPILHAMENTO LATERAL DENTRO DO CANTEIRO DE SERVICODEMOLICAO DE PISO DE MARMORE,SOLEIRAS,PEITORIS E ESCADAS COM</v>
      </c>
      <c r="C2659" s="141" t="s">
        <v>26016</v>
      </c>
      <c r="D2659" s="141" t="s">
        <v>26017</v>
      </c>
      <c r="E2659" s="141" t="s">
        <v>26018</v>
      </c>
      <c r="I2659" s="141" t="s">
        <v>27</v>
      </c>
      <c r="J2659" s="649">
        <v>12.15</v>
      </c>
    </row>
    <row r="2660" spans="1:10" hidden="1">
      <c r="A2660" s="141" t="s">
        <v>26019</v>
      </c>
      <c r="B2660" s="141" t="str">
        <f t="shared" si="41"/>
        <v>DEMOLICAO DE PISO DE MARMORE,SOLEIRAS,PEITORIS E ESCADAS COM RESPECTIVA CAMADA DE ARGAMASSA DE ASSENTAMENTO,INCLUSIVE EMDEMOLICAO DE PISO DE MARMORE,SOLEIRAS,PEITORIS E ESCADAS COMPILHAMENTO LATERAL DENTRO DO CANTEIRO DE SERVICODEMOLICAO DE PISO DE MARMORE,SOLEIRAS,PEITORIS E ESCADAS COM</v>
      </c>
      <c r="C2660" s="141" t="s">
        <v>26016</v>
      </c>
      <c r="D2660" s="141" t="s">
        <v>26017</v>
      </c>
      <c r="E2660" s="141" t="s">
        <v>26018</v>
      </c>
      <c r="I2660" s="141" t="s">
        <v>27</v>
      </c>
      <c r="J2660" s="649">
        <v>10.53</v>
      </c>
    </row>
    <row r="2661" spans="1:10" hidden="1">
      <c r="A2661" s="141" t="s">
        <v>26020</v>
      </c>
      <c r="B2661" s="141" t="str">
        <f t="shared" si="41"/>
        <v>DEMOLICAO A PONTEIRO,DE BASE SUPORTE,CONTRAPISO,CAMADA REGULARIZADORA OU DE ASSENTAMENTO DE TACOS,CERAMICAS E AZULEJOS,CDEMOLICAO A PONTEIRO,DE BASE SUPORTE,CONTRAPISO,CAMADA REGULOM ESPESSURA ATE 4CMDEMOLICAO A PONTEIRO,DE BASE SUPORTE,CONTRAPISO,CAMADA REGUL</v>
      </c>
      <c r="C2661" s="141" t="s">
        <v>26021</v>
      </c>
      <c r="D2661" s="141" t="s">
        <v>26022</v>
      </c>
      <c r="E2661" s="141" t="s">
        <v>26023</v>
      </c>
      <c r="I2661" s="141" t="s">
        <v>27</v>
      </c>
      <c r="J2661" s="649">
        <v>29.86</v>
      </c>
    </row>
    <row r="2662" spans="1:10" hidden="1">
      <c r="A2662" s="141" t="s">
        <v>26024</v>
      </c>
      <c r="B2662" s="141" t="str">
        <f t="shared" si="41"/>
        <v>DEMOLICAO A PONTEIRO,DE BASE SUPORTE,CONTRAPISO,CAMADA REGULARIZADORA OU DE ASSENTAMENTO DE TACOS,CERAMICAS E AZULEJOS,CDEMOLICAO A PONTEIRO,DE BASE SUPORTE,CONTRAPISO,CAMADA REGULOM ESPESSURA ATE 4CMDEMOLICAO A PONTEIRO,DE BASE SUPORTE,CONTRAPISO,CAMADA REGUL</v>
      </c>
      <c r="C2662" s="141" t="s">
        <v>26021</v>
      </c>
      <c r="D2662" s="141" t="s">
        <v>26022</v>
      </c>
      <c r="E2662" s="141" t="s">
        <v>26023</v>
      </c>
      <c r="I2662" s="141" t="s">
        <v>27</v>
      </c>
      <c r="J2662" s="649">
        <v>25.87</v>
      </c>
    </row>
    <row r="2663" spans="1:10" hidden="1">
      <c r="A2663" s="141" t="s">
        <v>26025</v>
      </c>
      <c r="B2663" s="141" t="str">
        <f t="shared" si="41"/>
        <v>DEMOLICAO DE ESTRUTURA DE CONCRETO CELULAR(LAJES,VIGAS,ETC)DEMOLICAO DE ESTRUTURA DE CONCRETO CELULAR(LAJES,VIGAS,ETC)DEMOLICAO DE ESTRUTURA DE CONCRETO CELULAR(LAJES,VIGAS,ETC)</v>
      </c>
      <c r="C2663" s="141" t="s">
        <v>26026</v>
      </c>
      <c r="I2663" s="141" t="s">
        <v>4524</v>
      </c>
      <c r="J2663" s="649">
        <v>29.86</v>
      </c>
    </row>
    <row r="2664" spans="1:10" hidden="1">
      <c r="A2664" s="141" t="s">
        <v>26027</v>
      </c>
      <c r="B2664" s="141" t="str">
        <f t="shared" si="41"/>
        <v>DEMOLICAO DE ESTRUTURA DE CONCRETO CELULAR(LAJES,VIGAS,ETC)DEMOLICAO DE ESTRUTURA DE CONCRETO CELULAR(LAJES,VIGAS,ETC)DEMOLICAO DE ESTRUTURA DE CONCRETO CELULAR(LAJES,VIGAS,ETC)</v>
      </c>
      <c r="C2664" s="141" t="s">
        <v>26026</v>
      </c>
      <c r="I2664" s="141" t="s">
        <v>4524</v>
      </c>
      <c r="J2664" s="649">
        <v>25.87</v>
      </c>
    </row>
    <row r="2665" spans="1:10" hidden="1">
      <c r="A2665" s="141" t="s">
        <v>26028</v>
      </c>
      <c r="B2665" s="141" t="str">
        <f t="shared" si="41"/>
        <v>DEMOLICAO MANUAL DE ALVENARIA DE TIJOLOS FURADOS,INCLUSIVE EMPILHAMENTO LATERAL DENTRO DO CANTEIRO DE SERVICODEMOLICAO MANUAL DE ALVENARIA DE TIJOLOS FURADOS,INCLUSIVE EDEMOLICAO MANUAL DE ALVENARIA DE TIJOLOS FURADOS,INCLUSIVE E</v>
      </c>
      <c r="C2665" s="141" t="s">
        <v>26029</v>
      </c>
      <c r="D2665" s="141" t="s">
        <v>26030</v>
      </c>
      <c r="I2665" s="141" t="s">
        <v>4524</v>
      </c>
      <c r="J2665" s="649">
        <v>101.98</v>
      </c>
    </row>
    <row r="2666" spans="1:10" hidden="1">
      <c r="A2666" s="141" t="s">
        <v>26031</v>
      </c>
      <c r="B2666" s="141" t="str">
        <f t="shared" si="41"/>
        <v>DEMOLICAO MANUAL DE ALVENARIA DE TIJOLOS FURADOS,INCLUSIVE EMPILHAMENTO LATERAL DENTRO DO CANTEIRO DE SERVICODEMOLICAO MANUAL DE ALVENARIA DE TIJOLOS FURADOS,INCLUSIVE EDEMOLICAO MANUAL DE ALVENARIA DE TIJOLOS FURADOS,INCLUSIVE E</v>
      </c>
      <c r="C2666" s="141" t="s">
        <v>26029</v>
      </c>
      <c r="D2666" s="141" t="s">
        <v>26030</v>
      </c>
      <c r="I2666" s="141" t="s">
        <v>4524</v>
      </c>
      <c r="J2666" s="649">
        <v>88.37</v>
      </c>
    </row>
    <row r="2667" spans="1:10" hidden="1">
      <c r="A2667" s="141" t="s">
        <v>26032</v>
      </c>
      <c r="B2667" s="141" t="str">
        <f t="shared" si="41"/>
        <v>DEMOLICAO MANUAL DE ALVENARIA DE TIJOLOS MACICOS,INCLUSIVE EMPILHAMENTO LATERAL DENTRO DO CANTEIRO DE SERVICODEMOLICAO MANUAL DE ALVENARIA DE TIJOLOS MACICOS,INCLUSIVE EDEMOLICAO MANUAL DE ALVENARIA DE TIJOLOS MACICOS,INCLUSIVE E</v>
      </c>
      <c r="C2667" s="141" t="s">
        <v>26033</v>
      </c>
      <c r="D2667" s="141" t="s">
        <v>26030</v>
      </c>
      <c r="I2667" s="141" t="s">
        <v>4524</v>
      </c>
      <c r="J2667" s="649">
        <v>124.64</v>
      </c>
    </row>
    <row r="2668" spans="1:10" hidden="1">
      <c r="A2668" s="141" t="s">
        <v>26034</v>
      </c>
      <c r="B2668" s="141" t="str">
        <f t="shared" si="41"/>
        <v>DEMOLICAO MANUAL DE ALVENARIA DE TIJOLOS MACICOS,INCLUSIVE EMPILHAMENTO LATERAL DENTRO DO CANTEIRO DE SERVICODEMOLICAO MANUAL DE ALVENARIA DE TIJOLOS MACICOS,INCLUSIVE EDEMOLICAO MANUAL DE ALVENARIA DE TIJOLOS MACICOS,INCLUSIVE E</v>
      </c>
      <c r="C2668" s="141" t="s">
        <v>26033</v>
      </c>
      <c r="D2668" s="141" t="s">
        <v>26030</v>
      </c>
      <c r="I2668" s="141" t="s">
        <v>4524</v>
      </c>
      <c r="J2668" s="649">
        <v>108</v>
      </c>
    </row>
    <row r="2669" spans="1:10" hidden="1">
      <c r="A2669" s="141" t="s">
        <v>26035</v>
      </c>
      <c r="B2669" s="141" t="str">
        <f t="shared" si="41"/>
        <v>DEMOLICAO MANUAL DE ALVENARIA DE BLOCOS DE CONCRETO,INCLUSIVE EMPILHAMENTO LATERAL DENTRO DO CANTEIRO DE SERVICODEMOLICAO MANUAL DE ALVENARIA DE BLOCOS DE CONCRETO,INCLUSIVDEMOLICAO MANUAL DE ALVENARIA DE BLOCOS DE CONCRETO,INCLUSIV</v>
      </c>
      <c r="C2669" s="141" t="s">
        <v>26036</v>
      </c>
      <c r="D2669" s="141" t="s">
        <v>26037</v>
      </c>
      <c r="I2669" s="141" t="s">
        <v>4524</v>
      </c>
      <c r="J2669" s="649">
        <v>198.24</v>
      </c>
    </row>
    <row r="2670" spans="1:10" hidden="1">
      <c r="A2670" s="141" t="s">
        <v>26038</v>
      </c>
      <c r="B2670" s="141" t="str">
        <f t="shared" si="41"/>
        <v>DEMOLICAO MANUAL DE ALVENARIA DE BLOCOS DE CONCRETO,INCLUSIVE EMPILHAMENTO LATERAL DENTRO DO CANTEIRO DE SERVICODEMOLICAO MANUAL DE ALVENARIA DE BLOCOS DE CONCRETO,INCLUSIVDEMOLICAO MANUAL DE ALVENARIA DE BLOCOS DE CONCRETO,INCLUSIV</v>
      </c>
      <c r="C2670" s="141" t="s">
        <v>26036</v>
      </c>
      <c r="D2670" s="141" t="s">
        <v>26037</v>
      </c>
      <c r="I2670" s="141" t="s">
        <v>4524</v>
      </c>
      <c r="J2670" s="649">
        <v>171.77</v>
      </c>
    </row>
    <row r="2671" spans="1:10" hidden="1">
      <c r="A2671" s="141" t="s">
        <v>26039</v>
      </c>
      <c r="B2671" s="141" t="str">
        <f t="shared" si="41"/>
        <v>DEMOLICAO MANUAL DE LAJE PRE-FABRICADA COMPOSTA DE TIJOLOSCERAMICOS,VIGOTAS,ARMACAO E CAMADA DE CAPEAMENTO,INCLUSIVEDEMOLICAO MANUAL DE LAJE PRE-FABRICADA COMPOSTA DE TIJOLOSEMPILHAMENTO LATERAL DENTRO DO CANTEIRO DE SERVICODEMOLICAO MANUAL DE LAJE PRE-FABRICADA COMPOSTA DE TIJOLOS</v>
      </c>
      <c r="C2671" s="141" t="s">
        <v>26040</v>
      </c>
      <c r="D2671" s="141" t="s">
        <v>26041</v>
      </c>
      <c r="E2671" s="141" t="s">
        <v>26042</v>
      </c>
      <c r="I2671" s="141" t="s">
        <v>4524</v>
      </c>
      <c r="J2671" s="649">
        <v>462.98</v>
      </c>
    </row>
    <row r="2672" spans="1:10" hidden="1">
      <c r="A2672" s="141" t="s">
        <v>26043</v>
      </c>
      <c r="B2672" s="141" t="str">
        <f t="shared" si="41"/>
        <v>DEMOLICAO MANUAL DE LAJE PRE-FABRICADA COMPOSTA DE TIJOLOSCERAMICOS,VIGOTAS,ARMACAO E CAMADA DE CAPEAMENTO,INCLUSIVEDEMOLICAO MANUAL DE LAJE PRE-FABRICADA COMPOSTA DE TIJOLOSEMPILHAMENTO LATERAL DENTRO DO CANTEIRO DE SERVICODEMOLICAO MANUAL DE LAJE PRE-FABRICADA COMPOSTA DE TIJOLOS</v>
      </c>
      <c r="C2672" s="141" t="s">
        <v>26040</v>
      </c>
      <c r="D2672" s="141" t="s">
        <v>26041</v>
      </c>
      <c r="E2672" s="141" t="s">
        <v>26042</v>
      </c>
      <c r="I2672" s="141" t="s">
        <v>4524</v>
      </c>
      <c r="J2672" s="649">
        <v>401.16</v>
      </c>
    </row>
    <row r="2673" spans="1:10" hidden="1">
      <c r="A2673" s="141" t="s">
        <v>26044</v>
      </c>
      <c r="B2673" s="141" t="str">
        <f t="shared" si="41"/>
        <v>DEMOLICAO DE PISO DE ALTA RESISTENCIA,EXCLUSIVE CAMADA DE ASSENTAMENTO(CONTRAPISO)DEMOLICAO DE PISO DE ALTA RESISTENCIA,EXCLUSIVE CAMADA DE ASDEMOLICAO DE PISO DE ALTA RESISTENCIA,EXCLUSIVE CAMADA DE AS</v>
      </c>
      <c r="C2673" s="141" t="s">
        <v>26045</v>
      </c>
      <c r="D2673" s="141" t="s">
        <v>26046</v>
      </c>
      <c r="I2673" s="141" t="s">
        <v>27</v>
      </c>
      <c r="J2673" s="649">
        <v>29.86</v>
      </c>
    </row>
    <row r="2674" spans="1:10" hidden="1">
      <c r="A2674" s="141" t="s">
        <v>26047</v>
      </c>
      <c r="B2674" s="141" t="str">
        <f t="shared" si="41"/>
        <v>DEMOLICAO DE PISO DE ALTA RESISTENCIA,EXCLUSIVE CAMADA DE ASSENTAMENTO(CONTRAPISO)DEMOLICAO DE PISO DE ALTA RESISTENCIA,EXCLUSIVE CAMADA DE ASDEMOLICAO DE PISO DE ALTA RESISTENCIA,EXCLUSIVE CAMADA DE AS</v>
      </c>
      <c r="C2674" s="141" t="s">
        <v>26045</v>
      </c>
      <c r="D2674" s="141" t="s">
        <v>26046</v>
      </c>
      <c r="I2674" s="141" t="s">
        <v>27</v>
      </c>
      <c r="J2674" s="649">
        <v>25.87</v>
      </c>
    </row>
    <row r="2675" spans="1:10" hidden="1">
      <c r="A2675" s="141" t="s">
        <v>26048</v>
      </c>
      <c r="B2675" s="141" t="str">
        <f t="shared" si="41"/>
        <v>DEMOLICAO MANUAL DE CONCRETO ARMADO ESTANDO AS PECAS EM POSICAO ESPECIAL SOBRE O TERRENO OU PLANO HORIZONTAL DE TRABALHODEMOLICAO MANUAL DE CONCRETO ARMADO ESTANDO AS PECAS EM POSIDEMOLICAO MANUAL DE CONCRETO ARMADO ESTANDO AS PECAS EM POSI</v>
      </c>
      <c r="C2675" s="141" t="s">
        <v>26049</v>
      </c>
      <c r="D2675" s="141" t="s">
        <v>26050</v>
      </c>
      <c r="I2675" s="141" t="s">
        <v>4524</v>
      </c>
      <c r="J2675" s="649">
        <v>377.16</v>
      </c>
    </row>
    <row r="2676" spans="1:10" hidden="1">
      <c r="A2676" s="141" t="s">
        <v>26051</v>
      </c>
      <c r="B2676" s="141" t="str">
        <f t="shared" si="41"/>
        <v>DEMOLICAO MANUAL DE CONCRETO ARMADO ESTANDO AS PECAS EM POSICAO ESPECIAL SOBRE O TERRENO OU PLANO HORIZONTAL DE TRABALHODEMOLICAO MANUAL DE CONCRETO ARMADO ESTANDO AS PECAS EM POSIDEMOLICAO MANUAL DE CONCRETO ARMADO ESTANDO AS PECAS EM POSI</v>
      </c>
      <c r="C2676" s="141" t="s">
        <v>26049</v>
      </c>
      <c r="D2676" s="141" t="s">
        <v>26050</v>
      </c>
      <c r="I2676" s="141" t="s">
        <v>4524</v>
      </c>
      <c r="J2676" s="649">
        <v>326.81</v>
      </c>
    </row>
    <row r="2677" spans="1:10" hidden="1">
      <c r="A2677" s="141" t="s">
        <v>26052</v>
      </c>
      <c r="B2677" s="141" t="str">
        <f t="shared" si="41"/>
        <v>DEMOLICAO DE RODAPE DE ALTA RESISTENCIADEMOLICAO DE RODAPE DE ALTA RESISTENCIADEMOLICAO DE RODAPE DE ALTA RESISTENCIA</v>
      </c>
      <c r="C2677" s="141" t="s">
        <v>26053</v>
      </c>
      <c r="I2677" s="141" t="s">
        <v>285</v>
      </c>
      <c r="J2677" s="649">
        <v>8.76</v>
      </c>
    </row>
    <row r="2678" spans="1:10" hidden="1">
      <c r="A2678" s="141" t="s">
        <v>26054</v>
      </c>
      <c r="B2678" s="141" t="str">
        <f t="shared" si="41"/>
        <v>DEMOLICAO DE RODAPE DE ALTA RESISTENCIADEMOLICAO DE RODAPE DE ALTA RESISTENCIADEMOLICAO DE RODAPE DE ALTA RESISTENCIA</v>
      </c>
      <c r="C2678" s="141" t="s">
        <v>26053</v>
      </c>
      <c r="I2678" s="141" t="s">
        <v>285</v>
      </c>
      <c r="J2678" s="649">
        <v>7.59</v>
      </c>
    </row>
    <row r="2679" spans="1:10" hidden="1">
      <c r="A2679" s="141" t="s">
        <v>26055</v>
      </c>
      <c r="B2679" s="141" t="str">
        <f t="shared" si="41"/>
        <v>DEMOLICAO DE DIVISORIAS DE PLACAS DE MARMORITE OU CONCRETODEMOLICAO DE DIVISORIAS DE PLACAS DE MARMORITE OU CONCRETODEMOLICAO DE DIVISORIAS DE PLACAS DE MARMORITE OU CONCRETO</v>
      </c>
      <c r="C2679" s="141" t="s">
        <v>26056</v>
      </c>
      <c r="I2679" s="141" t="s">
        <v>27</v>
      </c>
      <c r="J2679" s="649">
        <v>15.92</v>
      </c>
    </row>
    <row r="2680" spans="1:10" hidden="1">
      <c r="A2680" s="141" t="s">
        <v>26057</v>
      </c>
      <c r="B2680" s="141" t="str">
        <f t="shared" si="41"/>
        <v>DEMOLICAO DE DIVISORIAS DE PLACAS DE MARMORITE OU CONCRETODEMOLICAO DE DIVISORIAS DE PLACAS DE MARMORITE OU CONCRETODEMOLICAO DE DIVISORIAS DE PLACAS DE MARMORITE OU CONCRETO</v>
      </c>
      <c r="C2680" s="141" t="s">
        <v>26056</v>
      </c>
      <c r="I2680" s="141" t="s">
        <v>27</v>
      </c>
      <c r="J2680" s="649">
        <v>13.8</v>
      </c>
    </row>
    <row r="2681" spans="1:10" hidden="1">
      <c r="A2681" s="141" t="s">
        <v>26058</v>
      </c>
      <c r="B2681" s="141" t="str">
        <f t="shared" si="41"/>
        <v>REMOCAO DE COBERTURA EM TELHAS DE ALUMINIO,EXCLUSIVE SUPORTE,ESTRUTURA OU MADEIRAMENTO,MEDIDA PELA AREA REAL DE COBERTURREMOCAO DE COBERTURA EM TELHAS DE ALUMINIO,EXCLUSIVE SUPORTEAREMOCAO DE COBERTURA EM TELHAS DE ALUMINIO,EXCLUSIVE SUPORTE</v>
      </c>
      <c r="C2681" s="141" t="s">
        <v>26059</v>
      </c>
      <c r="D2681" s="141" t="s">
        <v>26060</v>
      </c>
      <c r="E2681" s="141" t="s">
        <v>22456</v>
      </c>
      <c r="I2681" s="141" t="s">
        <v>27</v>
      </c>
      <c r="J2681" s="649">
        <v>9.48</v>
      </c>
    </row>
    <row r="2682" spans="1:10" hidden="1">
      <c r="A2682" s="141" t="s">
        <v>26061</v>
      </c>
      <c r="B2682" s="141" t="str">
        <f t="shared" si="41"/>
        <v>REMOCAO DE COBERTURA EM TELHAS DE ALUMINIO,EXCLUSIVE SUPORTE,ESTRUTURA OU MADEIRAMENTO,MEDIDA PELA AREA REAL DE COBERTURREMOCAO DE COBERTURA EM TELHAS DE ALUMINIO,EXCLUSIVE SUPORTEAREMOCAO DE COBERTURA EM TELHAS DE ALUMINIO,EXCLUSIVE SUPORTE</v>
      </c>
      <c r="C2682" s="141" t="s">
        <v>26059</v>
      </c>
      <c r="D2682" s="141" t="s">
        <v>26060</v>
      </c>
      <c r="E2682" s="141" t="s">
        <v>22456</v>
      </c>
      <c r="I2682" s="141" t="s">
        <v>27</v>
      </c>
      <c r="J2682" s="649">
        <v>8.2200000000000006</v>
      </c>
    </row>
    <row r="2683" spans="1:10" hidden="1">
      <c r="A2683" s="141" t="s">
        <v>26062</v>
      </c>
      <c r="B2683" s="141" t="str">
        <f t="shared" si="41"/>
        <v>REMOCAO DE COBERTURA EM TELHAS DE FIBROCIMENTO CONVENCIONAL,ONDULADA,INCLUSIVE MADEIRAMENTO,MEDIDO O CONJUNTO PELA AREAREMOCAO DE COBERTURA EM TELHAS DE FIBROCIMENTO CONVENCIONAL,REAL DE COBERTURAREMOCAO DE COBERTURA EM TELHAS DE FIBROCIMENTO CONVENCIONAL,</v>
      </c>
      <c r="C2683" s="141" t="s">
        <v>26063</v>
      </c>
      <c r="D2683" s="141" t="s">
        <v>26064</v>
      </c>
      <c r="E2683" s="141" t="s">
        <v>26065</v>
      </c>
      <c r="I2683" s="141" t="s">
        <v>27</v>
      </c>
      <c r="J2683" s="649">
        <v>17.309999999999999</v>
      </c>
    </row>
    <row r="2684" spans="1:10" hidden="1">
      <c r="A2684" s="141" t="s">
        <v>26066</v>
      </c>
      <c r="B2684" s="141" t="str">
        <f t="shared" si="41"/>
        <v>REMOCAO DE COBERTURA EM TELHAS DE FIBROCIMENTO CONVENCIONAL,ONDULADA,INCLUSIVE MADEIRAMENTO,MEDIDO O CONJUNTO PELA AREAREMOCAO DE COBERTURA EM TELHAS DE FIBROCIMENTO CONVENCIONAL,REAL DE COBERTURAREMOCAO DE COBERTURA EM TELHAS DE FIBROCIMENTO CONVENCIONAL,</v>
      </c>
      <c r="C2684" s="141" t="s">
        <v>26063</v>
      </c>
      <c r="D2684" s="141" t="s">
        <v>26064</v>
      </c>
      <c r="E2684" s="141" t="s">
        <v>26065</v>
      </c>
      <c r="I2684" s="141" t="s">
        <v>27</v>
      </c>
      <c r="J2684" s="649">
        <v>15</v>
      </c>
    </row>
    <row r="2685" spans="1:10" hidden="1">
      <c r="A2685" s="141" t="s">
        <v>26067</v>
      </c>
      <c r="B2685" s="141" t="str">
        <f t="shared" si="41"/>
        <v>REMOCAO DE COBERTURA DE TELHAS DE FIBROCIMENTO CONVENCIONAL,ONDULADA,EXCLUSIVE MADEIRAMENTO,MEDIDA PELA AREA REAL DA COBREMOCAO DE COBERTURA DE TELHAS DE FIBROCIMENTO CONVENCIONAL,ERTURAREMOCAO DE COBERTURA DE TELHAS DE FIBROCIMENTO CONVENCIONAL,</v>
      </c>
      <c r="C2685" s="141" t="s">
        <v>26068</v>
      </c>
      <c r="D2685" s="141" t="s">
        <v>26069</v>
      </c>
      <c r="E2685" s="141" t="s">
        <v>26070</v>
      </c>
      <c r="I2685" s="141" t="s">
        <v>27</v>
      </c>
      <c r="J2685" s="649">
        <v>12.14</v>
      </c>
    </row>
    <row r="2686" spans="1:10" hidden="1">
      <c r="A2686" s="141" t="s">
        <v>26071</v>
      </c>
      <c r="B2686" s="141" t="str">
        <f t="shared" si="41"/>
        <v>REMOCAO DE COBERTURA DE TELHAS DE FIBROCIMENTO CONVENCIONAL,ONDULADA,EXCLUSIVE MADEIRAMENTO,MEDIDA PELA AREA REAL DA COBREMOCAO DE COBERTURA DE TELHAS DE FIBROCIMENTO CONVENCIONAL,ERTURAREMOCAO DE COBERTURA DE TELHAS DE FIBROCIMENTO CONVENCIONAL,</v>
      </c>
      <c r="C2686" s="141" t="s">
        <v>26068</v>
      </c>
      <c r="D2686" s="141" t="s">
        <v>26069</v>
      </c>
      <c r="E2686" s="141" t="s">
        <v>26070</v>
      </c>
      <c r="I2686" s="141" t="s">
        <v>27</v>
      </c>
      <c r="J2686" s="649">
        <v>10.52</v>
      </c>
    </row>
    <row r="2687" spans="1:10" hidden="1">
      <c r="A2687" s="141" t="s">
        <v>26072</v>
      </c>
      <c r="B2687" s="141" t="str">
        <f t="shared" si="41"/>
        <v>REMOCAO DE COBERTURA EM TELHAS COLONIAIS,MEDIDA PELA AREA REAL DE COBERTURA,EXCLUSIVE MADEIRAMENTOREMOCAO DE COBERTURA EM TELHAS COLONIAIS,MEDIDA PELA AREA REREMOCAO DE COBERTURA EM TELHAS COLONIAIS,MEDIDA PELA AREA RE</v>
      </c>
      <c r="C2687" s="141" t="s">
        <v>26073</v>
      </c>
      <c r="D2687" s="141" t="s">
        <v>26074</v>
      </c>
      <c r="I2687" s="141" t="s">
        <v>27</v>
      </c>
      <c r="J2687" s="649">
        <v>20.87</v>
      </c>
    </row>
    <row r="2688" spans="1:10" hidden="1">
      <c r="A2688" s="141" t="s">
        <v>26075</v>
      </c>
      <c r="B2688" s="141" t="str">
        <f t="shared" si="41"/>
        <v>REMOCAO DE COBERTURA EM TELHAS COLONIAIS,MEDIDA PELA AREA REAL DE COBERTURA,EXCLUSIVE MADEIRAMENTOREMOCAO DE COBERTURA EM TELHAS COLONIAIS,MEDIDA PELA AREA REREMOCAO DE COBERTURA EM TELHAS COLONIAIS,MEDIDA PELA AREA RE</v>
      </c>
      <c r="C2688" s="141" t="s">
        <v>26073</v>
      </c>
      <c r="D2688" s="141" t="s">
        <v>26074</v>
      </c>
      <c r="I2688" s="141" t="s">
        <v>27</v>
      </c>
      <c r="J2688" s="649">
        <v>18.09</v>
      </c>
    </row>
    <row r="2689" spans="1:10" hidden="1">
      <c r="A2689" s="141" t="s">
        <v>26076</v>
      </c>
      <c r="B2689" s="141" t="str">
        <f t="shared" si="41"/>
        <v>REMOCAO DE COBERTURA EM TELHAS FRANCESAS,MEDIDA PELA AREA REAL DE COBERTURA,EXCLUSIVE MADEIRAMENTOREMOCAO DE COBERTURA EM TELHAS FRANCESAS,MEDIDA PELA AREA REREMOCAO DE COBERTURA EM TELHAS FRANCESAS,MEDIDA PELA AREA RE</v>
      </c>
      <c r="C2689" s="141" t="s">
        <v>26077</v>
      </c>
      <c r="D2689" s="141" t="s">
        <v>26074</v>
      </c>
      <c r="I2689" s="141" t="s">
        <v>27</v>
      </c>
      <c r="J2689" s="649">
        <v>16.16</v>
      </c>
    </row>
    <row r="2690" spans="1:10" hidden="1">
      <c r="A2690" s="141" t="s">
        <v>26078</v>
      </c>
      <c r="B2690" s="141" t="str">
        <f t="shared" si="41"/>
        <v>REMOCAO DE COBERTURA EM TELHAS FRANCESAS,MEDIDA PELA AREA REAL DE COBERTURA,EXCLUSIVE MADEIRAMENTOREMOCAO DE COBERTURA EM TELHAS FRANCESAS,MEDIDA PELA AREA REREMOCAO DE COBERTURA EM TELHAS FRANCESAS,MEDIDA PELA AREA RE</v>
      </c>
      <c r="C2690" s="141" t="s">
        <v>26077</v>
      </c>
      <c r="D2690" s="141" t="s">
        <v>26074</v>
      </c>
      <c r="I2690" s="141" t="s">
        <v>27</v>
      </c>
      <c r="J2690" s="649">
        <v>14</v>
      </c>
    </row>
    <row r="2691" spans="1:10" hidden="1">
      <c r="A2691" s="141" t="s">
        <v>26079</v>
      </c>
      <c r="B2691" s="141" t="str">
        <f t="shared" ref="B2691:B2754" si="42">C2691&amp;D2691&amp;C2691&amp;E2691&amp;F2691&amp;G2691&amp;H2691&amp;C2691</f>
        <v>REMOCAO DE COBERTURA EM TELHAS DE FIBROCIMENTO,TIPO CALHA,COM 90CM DE LARGURA,INCLUSIVE MADEIRAMENTO,MEDIDO O CONJUNTO PREMOCAO DE COBERTURA EM TELHAS DE FIBROCIMENTO,TIPO CALHA,COELA AREA REAL DE COBERTURAREMOCAO DE COBERTURA EM TELHAS DE FIBROCIMENTO,TIPO CALHA,CO</v>
      </c>
      <c r="C2691" s="141" t="s">
        <v>26080</v>
      </c>
      <c r="D2691" s="141" t="s">
        <v>26081</v>
      </c>
      <c r="E2691" s="141" t="s">
        <v>26082</v>
      </c>
      <c r="I2691" s="141" t="s">
        <v>27</v>
      </c>
      <c r="J2691" s="649">
        <v>14.34</v>
      </c>
    </row>
    <row r="2692" spans="1:10" hidden="1">
      <c r="A2692" s="141" t="s">
        <v>26083</v>
      </c>
      <c r="B2692" s="141" t="str">
        <f t="shared" si="42"/>
        <v>REMOCAO DE COBERTURA EM TELHAS DE FIBROCIMENTO,TIPO CALHA,COM 90CM DE LARGURA,INCLUSIVE MADEIRAMENTO,MEDIDO O CONJUNTO PREMOCAO DE COBERTURA EM TELHAS DE FIBROCIMENTO,TIPO CALHA,COELA AREA REAL DE COBERTURAREMOCAO DE COBERTURA EM TELHAS DE FIBROCIMENTO,TIPO CALHA,CO</v>
      </c>
      <c r="C2692" s="141" t="s">
        <v>26080</v>
      </c>
      <c r="D2692" s="141" t="s">
        <v>26081</v>
      </c>
      <c r="E2692" s="141" t="s">
        <v>26082</v>
      </c>
      <c r="I2692" s="141" t="s">
        <v>27</v>
      </c>
      <c r="J2692" s="649">
        <v>12.43</v>
      </c>
    </row>
    <row r="2693" spans="1:10" hidden="1">
      <c r="A2693" s="141" t="s">
        <v>26084</v>
      </c>
      <c r="B2693" s="141" t="str">
        <f t="shared" si="42"/>
        <v>REMOCAO DE COBERTURA EM TELHAS DE FIBROCIMENTO,TIPO CALHA COM 90CM DE LARGURA,OU METALICA,MEDIDA PELA AREA REAL DE COBERREMOCAO DE COBERTURA EM TELHAS DE FIBROCIMENTO,TIPO CALHA COTURA,EXCLUSIVE MADEIRAMENTOREMOCAO DE COBERTURA EM TELHAS DE FIBROCIMENTO,TIPO CALHA CO</v>
      </c>
      <c r="C2693" s="141" t="s">
        <v>26085</v>
      </c>
      <c r="D2693" s="141" t="s">
        <v>26086</v>
      </c>
      <c r="E2693" s="141" t="s">
        <v>26087</v>
      </c>
      <c r="I2693" s="141" t="s">
        <v>27</v>
      </c>
      <c r="J2693" s="649">
        <v>10.050000000000001</v>
      </c>
    </row>
    <row r="2694" spans="1:10" hidden="1">
      <c r="A2694" s="141" t="s">
        <v>26088</v>
      </c>
      <c r="B2694" s="141" t="str">
        <f t="shared" si="42"/>
        <v>REMOCAO DE COBERTURA EM TELHAS DE FIBROCIMENTO,TIPO CALHA COM 90CM DE LARGURA,OU METALICA,MEDIDA PELA AREA REAL DE COBERREMOCAO DE COBERTURA EM TELHAS DE FIBROCIMENTO,TIPO CALHA COTURA,EXCLUSIVE MADEIRAMENTOREMOCAO DE COBERTURA EM TELHAS DE FIBROCIMENTO,TIPO CALHA CO</v>
      </c>
      <c r="C2694" s="141" t="s">
        <v>26085</v>
      </c>
      <c r="D2694" s="141" t="s">
        <v>26086</v>
      </c>
      <c r="E2694" s="141" t="s">
        <v>26087</v>
      </c>
      <c r="I2694" s="141" t="s">
        <v>27</v>
      </c>
      <c r="J2694" s="649">
        <v>8.7100000000000009</v>
      </c>
    </row>
    <row r="2695" spans="1:10" hidden="1">
      <c r="A2695" s="141" t="s">
        <v>26089</v>
      </c>
      <c r="B2695" s="141" t="str">
        <f t="shared" si="42"/>
        <v>REMOCAO DE COBERTURA EM TELHAS DE FIBROCIMENTO TIPO CALHA,COM 43 OU 49CM DE LARGURA,INCLUSIVE MADEIRAMENTO,MEDIDO PELA AREMOCAO DE COBERTURA EM TELHAS DE FIBROCIMENTO TIPO CALHA,COREA REAL DE COBERTURAREMOCAO DE COBERTURA EM TELHAS DE FIBROCIMENTO TIPO CALHA,CO</v>
      </c>
      <c r="C2695" s="141" t="s">
        <v>26090</v>
      </c>
      <c r="D2695" s="141" t="s">
        <v>26091</v>
      </c>
      <c r="E2695" s="141" t="s">
        <v>26092</v>
      </c>
      <c r="I2695" s="141" t="s">
        <v>27</v>
      </c>
      <c r="J2695" s="649">
        <v>15.51</v>
      </c>
    </row>
    <row r="2696" spans="1:10" hidden="1">
      <c r="A2696" s="141" t="s">
        <v>26093</v>
      </c>
      <c r="B2696" s="141" t="str">
        <f t="shared" si="42"/>
        <v>REMOCAO DE COBERTURA EM TELHAS DE FIBROCIMENTO TIPO CALHA,COM 43 OU 49CM DE LARGURA,INCLUSIVE MADEIRAMENTO,MEDIDO PELA AREMOCAO DE COBERTURA EM TELHAS DE FIBROCIMENTO TIPO CALHA,COREA REAL DE COBERTURAREMOCAO DE COBERTURA EM TELHAS DE FIBROCIMENTO TIPO CALHA,CO</v>
      </c>
      <c r="C2696" s="141" t="s">
        <v>26090</v>
      </c>
      <c r="D2696" s="141" t="s">
        <v>26091</v>
      </c>
      <c r="E2696" s="141" t="s">
        <v>26092</v>
      </c>
      <c r="I2696" s="141" t="s">
        <v>27</v>
      </c>
      <c r="J2696" s="649">
        <v>13.44</v>
      </c>
    </row>
    <row r="2697" spans="1:10" hidden="1">
      <c r="A2697" s="141" t="s">
        <v>26094</v>
      </c>
      <c r="B2697" s="141" t="str">
        <f t="shared" si="42"/>
        <v>REMOCAO DE COBERTURA EM TELHAS DE FIBROCIMENTO,TIPO CALHA,COM 43 OU 49CM DE LARGURA,EXCLUSIVE MADEIRAMENTO,MEDIDO PELA AREMOCAO DE COBERTURA EM TELHAS DE FIBROCIMENTO,TIPO CALHA,COREA REAL DA COBERTURAREMOCAO DE COBERTURA EM TELHAS DE FIBROCIMENTO,TIPO CALHA,CO</v>
      </c>
      <c r="C2697" s="141" t="s">
        <v>26080</v>
      </c>
      <c r="D2697" s="141" t="s">
        <v>26095</v>
      </c>
      <c r="E2697" s="141" t="s">
        <v>26096</v>
      </c>
      <c r="I2697" s="141" t="s">
        <v>27</v>
      </c>
      <c r="J2697" s="649">
        <v>13.06</v>
      </c>
    </row>
    <row r="2698" spans="1:10" hidden="1">
      <c r="A2698" s="141" t="s">
        <v>26097</v>
      </c>
      <c r="B2698" s="141" t="str">
        <f t="shared" si="42"/>
        <v>REMOCAO DE COBERTURA EM TELHAS DE FIBROCIMENTO,TIPO CALHA,COM 43 OU 49CM DE LARGURA,EXCLUSIVE MADEIRAMENTO,MEDIDO PELA AREMOCAO DE COBERTURA EM TELHAS DE FIBROCIMENTO,TIPO CALHA,COREA REAL DA COBERTURAREMOCAO DE COBERTURA EM TELHAS DE FIBROCIMENTO,TIPO CALHA,CO</v>
      </c>
      <c r="C2698" s="141" t="s">
        <v>26080</v>
      </c>
      <c r="D2698" s="141" t="s">
        <v>26095</v>
      </c>
      <c r="E2698" s="141" t="s">
        <v>26096</v>
      </c>
      <c r="I2698" s="141" t="s">
        <v>27</v>
      </c>
      <c r="J2698" s="649">
        <v>11.32</v>
      </c>
    </row>
    <row r="2699" spans="1:10" hidden="1">
      <c r="A2699" s="141" t="s">
        <v>26098</v>
      </c>
      <c r="B2699" s="141" t="str">
        <f t="shared" si="42"/>
        <v>REMOCAO DE MADEIRAMENTO DE TELHADO EM TELHA CERAMICAREMOCAO DE MADEIRAMENTO DE TELHADO EM TELHA CERAMICAREMOCAO DE MADEIRAMENTO DE TELHADO EM TELHA CERAMICA</v>
      </c>
      <c r="C2699" s="141" t="s">
        <v>26099</v>
      </c>
      <c r="I2699" s="141" t="s">
        <v>27</v>
      </c>
      <c r="J2699" s="649">
        <v>35.58</v>
      </c>
    </row>
    <row r="2700" spans="1:10" hidden="1">
      <c r="A2700" s="141" t="s">
        <v>26100</v>
      </c>
      <c r="B2700" s="141" t="str">
        <f t="shared" si="42"/>
        <v>REMOCAO DE MADEIRAMENTO DE TELHADO EM TELHA CERAMICAREMOCAO DE MADEIRAMENTO DE TELHADO EM TELHA CERAMICAREMOCAO DE MADEIRAMENTO DE TELHADO EM TELHA CERAMICA</v>
      </c>
      <c r="C2700" s="141" t="s">
        <v>26099</v>
      </c>
      <c r="I2700" s="141" t="s">
        <v>27</v>
      </c>
      <c r="J2700" s="649">
        <v>30.83</v>
      </c>
    </row>
    <row r="2701" spans="1:10" hidden="1">
      <c r="A2701" s="141" t="s">
        <v>26101</v>
      </c>
      <c r="B2701" s="141" t="str">
        <f t="shared" si="42"/>
        <v>REMOCAO DE COBERTURA EM TELHAS COLONIAIS,INCLUSIVE MADEIRAMENTO,MEDIDO O CONJUNTO PELA AREA REAL DE COBERTURAREMOCAO DE COBERTURA EM TELHAS COLONIAIS,INCLUSIVE MADEIRAMEREMOCAO DE COBERTURA EM TELHAS COLONIAIS,INCLUSIVE MADEIRAME</v>
      </c>
      <c r="C2701" s="141" t="s">
        <v>26102</v>
      </c>
      <c r="D2701" s="141" t="s">
        <v>26103</v>
      </c>
      <c r="I2701" s="141" t="s">
        <v>27</v>
      </c>
      <c r="J2701" s="649">
        <v>40.409999999999997</v>
      </c>
    </row>
    <row r="2702" spans="1:10" hidden="1">
      <c r="A2702" s="141" t="s">
        <v>26104</v>
      </c>
      <c r="B2702" s="141" t="str">
        <f t="shared" si="42"/>
        <v>REMOCAO DE COBERTURA EM TELHAS COLONIAIS,INCLUSIVE MADEIRAMENTO,MEDIDO O CONJUNTO PELA AREA REAL DE COBERTURAREMOCAO DE COBERTURA EM TELHAS COLONIAIS,INCLUSIVE MADEIRAMEREMOCAO DE COBERTURA EM TELHAS COLONIAIS,INCLUSIVE MADEIRAME</v>
      </c>
      <c r="C2702" s="141" t="s">
        <v>26102</v>
      </c>
      <c r="D2702" s="141" t="s">
        <v>26103</v>
      </c>
      <c r="I2702" s="141" t="s">
        <v>27</v>
      </c>
      <c r="J2702" s="649">
        <v>35.01</v>
      </c>
    </row>
    <row r="2703" spans="1:10" hidden="1">
      <c r="A2703" s="141" t="s">
        <v>26105</v>
      </c>
      <c r="B2703" s="141" t="str">
        <f t="shared" si="42"/>
        <v>REMOCAO DE COBERTURA EM TELHAS DE ARDOSIA,INCLUSIVE MADEIRAMENTO,MEDIDO O CONJUNTO PELA AREA REAL DE COBERTURAREMOCAO DE COBERTURA EM TELHAS DE ARDOSIA,INCLUSIVE MADEIRAMREMOCAO DE COBERTURA EM TELHAS DE ARDOSIA,INCLUSIVE MADEIRAM</v>
      </c>
      <c r="C2703" s="141" t="s">
        <v>26106</v>
      </c>
      <c r="D2703" s="141" t="s">
        <v>26107</v>
      </c>
      <c r="I2703" s="141" t="s">
        <v>27</v>
      </c>
      <c r="J2703" s="649">
        <v>80.819999999999993</v>
      </c>
    </row>
    <row r="2704" spans="1:10" hidden="1">
      <c r="A2704" s="141" t="s">
        <v>26108</v>
      </c>
      <c r="B2704" s="141" t="str">
        <f t="shared" si="42"/>
        <v>REMOCAO DE COBERTURA EM TELHAS DE ARDOSIA,INCLUSIVE MADEIRAMENTO,MEDIDO O CONJUNTO PELA AREA REAL DE COBERTURAREMOCAO DE COBERTURA EM TELHAS DE ARDOSIA,INCLUSIVE MADEIRAMREMOCAO DE COBERTURA EM TELHAS DE ARDOSIA,INCLUSIVE MADEIRAM</v>
      </c>
      <c r="C2704" s="141" t="s">
        <v>26106</v>
      </c>
      <c r="D2704" s="141" t="s">
        <v>26107</v>
      </c>
      <c r="I2704" s="141" t="s">
        <v>27</v>
      </c>
      <c r="J2704" s="649">
        <v>70.03</v>
      </c>
    </row>
    <row r="2705" spans="1:10" hidden="1">
      <c r="A2705" s="141" t="s">
        <v>26109</v>
      </c>
      <c r="B2705" s="141" t="str">
        <f t="shared" si="42"/>
        <v>REMOCAO DE COBERTURA EM TELHAS FRANCESAS,INCLUSIVE MADEIRAMENTO,MEDIDO O CONJUNTO PELA AREA REAL DE COBERTURAREMOCAO DE COBERTURA EM TELHAS FRANCESAS,INCLUSIVE MADEIRAMEREMOCAO DE COBERTURA EM TELHAS FRANCESAS,INCLUSIVE MADEIRAME</v>
      </c>
      <c r="C2705" s="141" t="s">
        <v>26110</v>
      </c>
      <c r="D2705" s="141" t="s">
        <v>26103</v>
      </c>
      <c r="I2705" s="141" t="s">
        <v>27</v>
      </c>
      <c r="J2705" s="649">
        <v>37.04</v>
      </c>
    </row>
    <row r="2706" spans="1:10" hidden="1">
      <c r="A2706" s="141" t="s">
        <v>26111</v>
      </c>
      <c r="B2706" s="141" t="str">
        <f t="shared" si="42"/>
        <v>REMOCAO DE COBERTURA EM TELHAS FRANCESAS,INCLUSIVE MADEIRAMENTO,MEDIDO O CONJUNTO PELA AREA REAL DE COBERTURAREMOCAO DE COBERTURA EM TELHAS FRANCESAS,INCLUSIVE MADEIRAMEREMOCAO DE COBERTURA EM TELHAS FRANCESAS,INCLUSIVE MADEIRAME</v>
      </c>
      <c r="C2706" s="141" t="s">
        <v>26110</v>
      </c>
      <c r="D2706" s="141" t="s">
        <v>26103</v>
      </c>
      <c r="I2706" s="141" t="s">
        <v>27</v>
      </c>
      <c r="J2706" s="649">
        <v>32.090000000000003</v>
      </c>
    </row>
    <row r="2707" spans="1:10" hidden="1">
      <c r="A2707" s="141" t="s">
        <v>26112</v>
      </c>
      <c r="B2707" s="141" t="str">
        <f t="shared" si="42"/>
        <v>REMOCAO DE FORRO DE ESTUQUE,GESSO,PLACAS PRENSADAS E SEMELHANTESREMOCAO DE FORRO DE ESTUQUE,GESSO,PLACAS PRENSADAS E SEMELHAREMOCAO DE FORRO DE ESTUQUE,GESSO,PLACAS PRENSADAS E SEMELHA</v>
      </c>
      <c r="C2707" s="141" t="s">
        <v>26113</v>
      </c>
      <c r="D2707" s="141" t="s">
        <v>22859</v>
      </c>
      <c r="I2707" s="141" t="s">
        <v>27</v>
      </c>
      <c r="J2707" s="649">
        <v>13.93</v>
      </c>
    </row>
    <row r="2708" spans="1:10" hidden="1">
      <c r="A2708" s="141" t="s">
        <v>26114</v>
      </c>
      <c r="B2708" s="141" t="str">
        <f t="shared" si="42"/>
        <v>REMOCAO DE FORRO DE ESTUQUE,GESSO,PLACAS PRENSADAS E SEMELHANTESREMOCAO DE FORRO DE ESTUQUE,GESSO,PLACAS PRENSADAS E SEMELHAREMOCAO DE FORRO DE ESTUQUE,GESSO,PLACAS PRENSADAS E SEMELHA</v>
      </c>
      <c r="C2708" s="141" t="s">
        <v>26113</v>
      </c>
      <c r="D2708" s="141" t="s">
        <v>22859</v>
      </c>
      <c r="I2708" s="141" t="s">
        <v>27</v>
      </c>
      <c r="J2708" s="649">
        <v>12.07</v>
      </c>
    </row>
    <row r="2709" spans="1:10" hidden="1">
      <c r="A2709" s="141" t="s">
        <v>26115</v>
      </c>
      <c r="B2709" s="141" t="str">
        <f t="shared" si="42"/>
        <v>REMOCAO MANUAL CUIDADOSA DA CAMADA DE CAPEAMENTO DE CONCRETO ARMADO,VISANDO EXPOSICAO DA ARMADURA,USANDO CINZEL,PONTEIROREMOCAO MANUAL CUIDADOSA DA CAMADA DE CAPEAMENTO DE CONCRETO E ESCOVA DE ACOREMOCAO MANUAL CUIDADOSA DA CAMADA DE CAPEAMENTO DE CONCRETO</v>
      </c>
      <c r="C2709" s="141" t="s">
        <v>26116</v>
      </c>
      <c r="D2709" s="141" t="s">
        <v>26117</v>
      </c>
      <c r="E2709" s="141" t="s">
        <v>26118</v>
      </c>
      <c r="I2709" s="141" t="s">
        <v>4524</v>
      </c>
      <c r="J2709" s="649">
        <v>3921.53</v>
      </c>
    </row>
    <row r="2710" spans="1:10" hidden="1">
      <c r="A2710" s="141" t="s">
        <v>26119</v>
      </c>
      <c r="B2710" s="141" t="str">
        <f t="shared" si="42"/>
        <v>REMOCAO MANUAL CUIDADOSA DA CAMADA DE CAPEAMENTO DE CONCRETO ARMADO,VISANDO EXPOSICAO DA ARMADURA,USANDO CINZEL,PONTEIROREMOCAO MANUAL CUIDADOSA DA CAMADA DE CAPEAMENTO DE CONCRETO E ESCOVA DE ACOREMOCAO MANUAL CUIDADOSA DA CAMADA DE CAPEAMENTO DE CONCRETO</v>
      </c>
      <c r="C2710" s="141" t="s">
        <v>26116</v>
      </c>
      <c r="D2710" s="141" t="s">
        <v>26117</v>
      </c>
      <c r="E2710" s="141" t="s">
        <v>26118</v>
      </c>
      <c r="I2710" s="141" t="s">
        <v>4524</v>
      </c>
      <c r="J2710" s="649">
        <v>3397.92</v>
      </c>
    </row>
    <row r="2711" spans="1:10" hidden="1">
      <c r="A2711" s="141" t="s">
        <v>26120</v>
      </c>
      <c r="B2711" s="141" t="str">
        <f t="shared" si="42"/>
        <v>REMOCAO MANUAL CUIDADOSA DA CAMADA DE CAPEAMENTO DE CONCRETO ARMADO,VISANDO EXPOSICAO DA ARMADURA,USANDO CINZEL,PONTEIROREMOCAO MANUAL CUIDADOSA DA CAMADA DE CAPEAMENTO DE CONCRETO E ESCOVA DE ACO,PARA ESPESSURA DE 3CMREMOCAO MANUAL CUIDADOSA DA CAMADA DE CAPEAMENTO DE CONCRETO</v>
      </c>
      <c r="C2711" s="141" t="s">
        <v>26116</v>
      </c>
      <c r="D2711" s="141" t="s">
        <v>26117</v>
      </c>
      <c r="E2711" s="141" t="s">
        <v>26121</v>
      </c>
      <c r="I2711" s="141" t="s">
        <v>27</v>
      </c>
      <c r="J2711" s="649">
        <v>117.65</v>
      </c>
    </row>
    <row r="2712" spans="1:10" hidden="1">
      <c r="A2712" s="141" t="s">
        <v>26122</v>
      </c>
      <c r="B2712" s="141" t="str">
        <f t="shared" si="42"/>
        <v>REMOCAO MANUAL CUIDADOSA DA CAMADA DE CAPEAMENTO DE CONCRETO ARMADO,VISANDO EXPOSICAO DA ARMADURA,USANDO CINZEL,PONTEIROREMOCAO MANUAL CUIDADOSA DA CAMADA DE CAPEAMENTO DE CONCRETO E ESCOVA DE ACO,PARA ESPESSURA DE 3CMREMOCAO MANUAL CUIDADOSA DA CAMADA DE CAPEAMENTO DE CONCRETO</v>
      </c>
      <c r="C2712" s="141" t="s">
        <v>26116</v>
      </c>
      <c r="D2712" s="141" t="s">
        <v>26117</v>
      </c>
      <c r="E2712" s="141" t="s">
        <v>26121</v>
      </c>
      <c r="I2712" s="141" t="s">
        <v>27</v>
      </c>
      <c r="J2712" s="649">
        <v>101.94</v>
      </c>
    </row>
    <row r="2713" spans="1:10" hidden="1">
      <c r="A2713" s="141" t="s">
        <v>26123</v>
      </c>
      <c r="B2713" s="141" t="str">
        <f t="shared" si="42"/>
        <v>REMOCAO MANUAL CUIDADOSA DA CAMADA DE CAPEAMENTO DE CONCRETO ARMADO,VISANDO EXPOSICAO DA ARMADURA,USANDO CINZEL,PONTEIROREMOCAO MANUAL CUIDADOSA DA CAMADA DE CAPEAMENTO DE CONCRETO E ESCOVA DE ACO,PARA ESPESSURA DE 5CMREMOCAO MANUAL CUIDADOSA DA CAMADA DE CAPEAMENTO DE CONCRETO</v>
      </c>
      <c r="C2713" s="141" t="s">
        <v>26116</v>
      </c>
      <c r="D2713" s="141" t="s">
        <v>26117</v>
      </c>
      <c r="E2713" s="141" t="s">
        <v>26124</v>
      </c>
      <c r="I2713" s="141" t="s">
        <v>27</v>
      </c>
      <c r="J2713" s="649">
        <v>196.4</v>
      </c>
    </row>
    <row r="2714" spans="1:10" hidden="1">
      <c r="A2714" s="141" t="s">
        <v>26125</v>
      </c>
      <c r="B2714" s="141" t="str">
        <f t="shared" si="42"/>
        <v>REMOCAO MANUAL CUIDADOSA DA CAMADA DE CAPEAMENTO DE CONCRETO ARMADO,VISANDO EXPOSICAO DA ARMADURA,USANDO CINZEL,PONTEIROREMOCAO MANUAL CUIDADOSA DA CAMADA DE CAPEAMENTO DE CONCRETO E ESCOVA DE ACO,PARA ESPESSURA DE 5CMREMOCAO MANUAL CUIDADOSA DA CAMADA DE CAPEAMENTO DE CONCRETO</v>
      </c>
      <c r="C2714" s="141" t="s">
        <v>26116</v>
      </c>
      <c r="D2714" s="141" t="s">
        <v>26117</v>
      </c>
      <c r="E2714" s="141" t="s">
        <v>26124</v>
      </c>
      <c r="I2714" s="141" t="s">
        <v>27</v>
      </c>
      <c r="J2714" s="649">
        <v>170.18</v>
      </c>
    </row>
    <row r="2715" spans="1:10" hidden="1">
      <c r="A2715" s="141" t="s">
        <v>26126</v>
      </c>
      <c r="B2715" s="141" t="str">
        <f t="shared" si="42"/>
        <v>REMOCAO MANUAL DE PISO DE PEDRA PORTUGUESA,INCLUSIVE BASE DE ASSENTAMENTOREMOCAO MANUAL DE PISO DE PEDRA PORTUGUESA,INCLUSIVE BASE DEREMOCAO MANUAL DE PISO DE PEDRA PORTUGUESA,INCLUSIVE BASE DE</v>
      </c>
      <c r="C2715" s="141" t="s">
        <v>26127</v>
      </c>
      <c r="D2715" s="141" t="s">
        <v>26128</v>
      </c>
      <c r="I2715" s="141" t="s">
        <v>27</v>
      </c>
      <c r="J2715" s="649">
        <v>20.9</v>
      </c>
    </row>
    <row r="2716" spans="1:10" hidden="1">
      <c r="A2716" s="141" t="s">
        <v>26129</v>
      </c>
      <c r="B2716" s="141" t="str">
        <f t="shared" si="42"/>
        <v>REMOCAO MANUAL DE PISO DE PEDRA PORTUGUESA,INCLUSIVE BASE DE ASSENTAMENTOREMOCAO MANUAL DE PISO DE PEDRA PORTUGUESA,INCLUSIVE BASE DEREMOCAO MANUAL DE PISO DE PEDRA PORTUGUESA,INCLUSIVE BASE DE</v>
      </c>
      <c r="C2716" s="141" t="s">
        <v>26127</v>
      </c>
      <c r="D2716" s="141" t="s">
        <v>26128</v>
      </c>
      <c r="I2716" s="141" t="s">
        <v>27</v>
      </c>
      <c r="J2716" s="649">
        <v>18.11</v>
      </c>
    </row>
    <row r="2717" spans="1:10" hidden="1">
      <c r="A2717" s="141" t="s">
        <v>26130</v>
      </c>
      <c r="B2717" s="141" t="str">
        <f t="shared" si="42"/>
        <v>REMOCACO MANUAL DE PASSEIO DE PEDRA PORTUGUESAREMOCACO MANUAL DE PASSEIO DE PEDRA PORTUGUESAREMOCACO MANUAL DE PASSEIO DE PEDRA PORTUGUESA</v>
      </c>
      <c r="C2717" s="141" t="s">
        <v>26131</v>
      </c>
      <c r="I2717" s="141" t="s">
        <v>27</v>
      </c>
      <c r="J2717" s="649">
        <v>10.95</v>
      </c>
    </row>
    <row r="2718" spans="1:10" hidden="1">
      <c r="A2718" s="141" t="s">
        <v>26132</v>
      </c>
      <c r="B2718" s="141" t="str">
        <f t="shared" si="42"/>
        <v>REMOCACO MANUAL DE PASSEIO DE PEDRA PORTUGUESAREMOCACO MANUAL DE PASSEIO DE PEDRA PORTUGUESAREMOCACO MANUAL DE PASSEIO DE PEDRA PORTUGUESA</v>
      </c>
      <c r="C2718" s="141" t="s">
        <v>26131</v>
      </c>
      <c r="I2718" s="141" t="s">
        <v>27</v>
      </c>
      <c r="J2718" s="649">
        <v>9.48</v>
      </c>
    </row>
    <row r="2719" spans="1:10" hidden="1">
      <c r="A2719" s="141" t="s">
        <v>26133</v>
      </c>
      <c r="B2719" s="141" t="str">
        <f t="shared" si="42"/>
        <v>REMOCAO MANUAL DE PAVIMENTACAO DE LAJOES DE GRANITO EM PASSEIOREMOCAO MANUAL DE PAVIMENTACAO DE LAJOES DE GRANITO EM PASSEREMOCAO MANUAL DE PAVIMENTACAO DE LAJOES DE GRANITO EM PASSE</v>
      </c>
      <c r="C2719" s="141" t="s">
        <v>26134</v>
      </c>
      <c r="D2719" s="141" t="s">
        <v>20878</v>
      </c>
      <c r="I2719" s="141" t="s">
        <v>27</v>
      </c>
      <c r="J2719" s="649">
        <v>23.89</v>
      </c>
    </row>
    <row r="2720" spans="1:10" hidden="1">
      <c r="A2720" s="141" t="s">
        <v>26135</v>
      </c>
      <c r="B2720" s="141" t="str">
        <f t="shared" si="42"/>
        <v>REMOCAO MANUAL DE PAVIMENTACAO DE LAJOES DE GRANITO EM PASSEIOREMOCAO MANUAL DE PAVIMENTACAO DE LAJOES DE GRANITO EM PASSEREMOCAO MANUAL DE PAVIMENTACAO DE LAJOES DE GRANITO EM PASSE</v>
      </c>
      <c r="C2720" s="141" t="s">
        <v>26134</v>
      </c>
      <c r="D2720" s="141" t="s">
        <v>20878</v>
      </c>
      <c r="I2720" s="141" t="s">
        <v>27</v>
      </c>
      <c r="J2720" s="649">
        <v>20.7</v>
      </c>
    </row>
    <row r="2721" spans="1:10" hidden="1">
      <c r="A2721" s="141" t="s">
        <v>26136</v>
      </c>
      <c r="B2721" s="141" t="str">
        <f t="shared" si="42"/>
        <v>REMOCAO DE PLAQUEAMENTO DE CONCRETOREMOCAO DE PLAQUEAMENTO DE CONCRETOREMOCAO DE PLAQUEAMENTO DE CONCRETO</v>
      </c>
      <c r="C2721" s="141" t="s">
        <v>26137</v>
      </c>
      <c r="I2721" s="141" t="s">
        <v>27</v>
      </c>
      <c r="J2721" s="649">
        <v>6.96</v>
      </c>
    </row>
    <row r="2722" spans="1:10" hidden="1">
      <c r="A2722" s="141" t="s">
        <v>26138</v>
      </c>
      <c r="B2722" s="141" t="str">
        <f t="shared" si="42"/>
        <v>REMOCAO DE PLAQUEAMENTO DE CONCRETOREMOCAO DE PLAQUEAMENTO DE CONCRETOREMOCAO DE PLAQUEAMENTO DE CONCRETO</v>
      </c>
      <c r="C2722" s="141" t="s">
        <v>26137</v>
      </c>
      <c r="I2722" s="141" t="s">
        <v>27</v>
      </c>
      <c r="J2722" s="649">
        <v>6.03</v>
      </c>
    </row>
    <row r="2723" spans="1:10" hidden="1">
      <c r="A2723" s="141" t="s">
        <v>26139</v>
      </c>
      <c r="B2723" s="141" t="str">
        <f t="shared" si="42"/>
        <v>REMOCAO CUIDADOSA DE CAMADA DE PROTECAO DE IMPERMEABILIZACAOREMOCAO CUIDADOSA DE CAMADA DE PROTECAO DE IMPERMEABILIZACAOREMOCAO CUIDADOSA DE CAMADA DE PROTECAO DE IMPERMEABILIZACAO</v>
      </c>
      <c r="C2723" s="141" t="s">
        <v>26140</v>
      </c>
      <c r="I2723" s="141" t="s">
        <v>27</v>
      </c>
      <c r="J2723" s="649">
        <v>24.88</v>
      </c>
    </row>
    <row r="2724" spans="1:10" hidden="1">
      <c r="A2724" s="141" t="s">
        <v>26141</v>
      </c>
      <c r="B2724" s="141" t="str">
        <f t="shared" si="42"/>
        <v>REMOCAO CUIDADOSA DE CAMADA DE PROTECAO DE IMPERMEABILIZACAOREMOCAO CUIDADOSA DE CAMADA DE PROTECAO DE IMPERMEABILIZACAOREMOCAO CUIDADOSA DE CAMADA DE PROTECAO DE IMPERMEABILIZACAO</v>
      </c>
      <c r="C2724" s="141" t="s">
        <v>26140</v>
      </c>
      <c r="I2724" s="141" t="s">
        <v>27</v>
      </c>
      <c r="J2724" s="649">
        <v>21.56</v>
      </c>
    </row>
    <row r="2725" spans="1:10" hidden="1">
      <c r="A2725" s="141" t="s">
        <v>26142</v>
      </c>
      <c r="B2725" s="141" t="str">
        <f t="shared" si="42"/>
        <v>REMOCAO DE CAMADA DE ISOLAMENTO TERMICO DE TERRACO OU DE ENCHIMENTO EM BANHEIROS,ETCREMOCAO DE CAMADA DE ISOLAMENTO TERMICO DE TERRACO OU DE ENCREMOCAO DE CAMADA DE ISOLAMENTO TERMICO DE TERRACO OU DE ENC</v>
      </c>
      <c r="C2725" s="141" t="s">
        <v>26143</v>
      </c>
      <c r="D2725" s="141" t="s">
        <v>26144</v>
      </c>
      <c r="I2725" s="141" t="s">
        <v>27</v>
      </c>
      <c r="J2725" s="649">
        <v>41.81</v>
      </c>
    </row>
    <row r="2726" spans="1:10" hidden="1">
      <c r="A2726" s="141" t="s">
        <v>26145</v>
      </c>
      <c r="B2726" s="141" t="str">
        <f t="shared" si="42"/>
        <v>REMOCAO DE CAMADA DE ISOLAMENTO TERMICO DE TERRACO OU DE ENCHIMENTO EM BANHEIROS,ETCREMOCAO DE CAMADA DE ISOLAMENTO TERMICO DE TERRACO OU DE ENCREMOCAO DE CAMADA DE ISOLAMENTO TERMICO DE TERRACO OU DE ENC</v>
      </c>
      <c r="C2726" s="141" t="s">
        <v>26143</v>
      </c>
      <c r="D2726" s="141" t="s">
        <v>26144</v>
      </c>
      <c r="I2726" s="141" t="s">
        <v>27</v>
      </c>
      <c r="J2726" s="649">
        <v>36.229999999999997</v>
      </c>
    </row>
    <row r="2727" spans="1:10" hidden="1">
      <c r="A2727" s="141" t="s">
        <v>26146</v>
      </c>
      <c r="B2727" s="141" t="str">
        <f t="shared" si="42"/>
        <v>REMOCAO DE FORRO OU LAMBRI DE FRISOS DE MADEIRA OU PVC,PLACAS DE AGLOMERADO PRENSADO OU SEMELHANTES,INCLUSIVE O ENGRADAMREMOCAO DE FORRO OU LAMBRI DE FRISOS DE MADEIRA OU PVC,PLACAAMENTOREMOCAO DE FORRO OU LAMBRI DE FRISOS DE MADEIRA OU PVC,PLACA</v>
      </c>
      <c r="C2727" s="141" t="s">
        <v>26147</v>
      </c>
      <c r="D2727" s="141" t="s">
        <v>26148</v>
      </c>
      <c r="E2727" s="141" t="s">
        <v>26149</v>
      </c>
      <c r="I2727" s="141" t="s">
        <v>27</v>
      </c>
      <c r="J2727" s="649">
        <v>8.9499999999999993</v>
      </c>
    </row>
    <row r="2728" spans="1:10" hidden="1">
      <c r="A2728" s="141" t="s">
        <v>26150</v>
      </c>
      <c r="B2728" s="141" t="str">
        <f t="shared" si="42"/>
        <v>REMOCAO DE FORRO OU LAMBRI DE FRISOS DE MADEIRA OU PVC,PLACAS DE AGLOMERADO PRENSADO OU SEMELHANTES,INCLUSIVE O ENGRADAMREMOCAO DE FORRO OU LAMBRI DE FRISOS DE MADEIRA OU PVC,PLACAAMENTOREMOCAO DE FORRO OU LAMBRI DE FRISOS DE MADEIRA OU PVC,PLACA</v>
      </c>
      <c r="C2728" s="141" t="s">
        <v>26147</v>
      </c>
      <c r="D2728" s="141" t="s">
        <v>26148</v>
      </c>
      <c r="E2728" s="141" t="s">
        <v>26149</v>
      </c>
      <c r="I2728" s="141" t="s">
        <v>27</v>
      </c>
      <c r="J2728" s="649">
        <v>7.76</v>
      </c>
    </row>
    <row r="2729" spans="1:10" hidden="1">
      <c r="A2729" s="141" t="s">
        <v>26151</v>
      </c>
      <c r="B2729" s="141" t="str">
        <f t="shared" si="42"/>
        <v>REMOCAO MANUAL DE MATERIAL ROCHOSO,EM BLOCOS DE 15KG,A 1,50M DE ALTURA,REFERINDO-SE O CUSTO AO MATERIAL SOLTOREMOCAO MANUAL DE MATERIAL ROCHOSO,EM BLOCOS DE 15KG,A 1,50MREMOCAO MANUAL DE MATERIAL ROCHOSO,EM BLOCOS DE 15KG,A 1,50M</v>
      </c>
      <c r="C2729" s="141" t="s">
        <v>26152</v>
      </c>
      <c r="D2729" s="141" t="s">
        <v>26153</v>
      </c>
      <c r="I2729" s="141" t="s">
        <v>4524</v>
      </c>
      <c r="J2729" s="649">
        <v>26.87</v>
      </c>
    </row>
    <row r="2730" spans="1:10" hidden="1">
      <c r="A2730" s="141" t="s">
        <v>26154</v>
      </c>
      <c r="B2730" s="141" t="str">
        <f t="shared" si="42"/>
        <v>REMOCAO MANUAL DE MATERIAL ROCHOSO,EM BLOCOS DE 15KG,A 1,50M DE ALTURA,REFERINDO-SE O CUSTO AO MATERIAL SOLTOREMOCAO MANUAL DE MATERIAL ROCHOSO,EM BLOCOS DE 15KG,A 1,50MREMOCAO MANUAL DE MATERIAL ROCHOSO,EM BLOCOS DE 15KG,A 1,50M</v>
      </c>
      <c r="C2730" s="141" t="s">
        <v>26152</v>
      </c>
      <c r="D2730" s="141" t="s">
        <v>26153</v>
      </c>
      <c r="I2730" s="141" t="s">
        <v>4524</v>
      </c>
      <c r="J2730" s="649">
        <v>23.29</v>
      </c>
    </row>
    <row r="2731" spans="1:10" hidden="1">
      <c r="A2731" s="141" t="s">
        <v>26155</v>
      </c>
      <c r="B2731" s="141" t="str">
        <f t="shared" si="42"/>
        <v>REMOCAO MANUAL DE MATERIAL ROCHOSO,EM BLOCOS ATE 15KG,A 2,50M DE DISTANCIA,REFERINDO-SE O CUSTO AO MATERIAL SOLTOREMOCAO MANUAL DE MATERIAL ROCHOSO,EM BLOCOS ATE 15KG,A 2,50REMOCAO MANUAL DE MATERIAL ROCHOSO,EM BLOCOS ATE 15KG,A 2,50</v>
      </c>
      <c r="C2731" s="141" t="s">
        <v>26156</v>
      </c>
      <c r="D2731" s="141" t="s">
        <v>26157</v>
      </c>
      <c r="I2731" s="141" t="s">
        <v>4524</v>
      </c>
      <c r="J2731" s="649">
        <v>19.899999999999999</v>
      </c>
    </row>
    <row r="2732" spans="1:10" hidden="1">
      <c r="A2732" s="141" t="s">
        <v>26158</v>
      </c>
      <c r="B2732" s="141" t="str">
        <f t="shared" si="42"/>
        <v>REMOCAO MANUAL DE MATERIAL ROCHOSO,EM BLOCOS ATE 15KG,A 2,50M DE DISTANCIA,REFERINDO-SE O CUSTO AO MATERIAL SOLTOREMOCAO MANUAL DE MATERIAL ROCHOSO,EM BLOCOS ATE 15KG,A 2,50REMOCAO MANUAL DE MATERIAL ROCHOSO,EM BLOCOS ATE 15KG,A 2,50</v>
      </c>
      <c r="C2732" s="141" t="s">
        <v>26156</v>
      </c>
      <c r="D2732" s="141" t="s">
        <v>26157</v>
      </c>
      <c r="I2732" s="141" t="s">
        <v>4524</v>
      </c>
      <c r="J2732" s="649">
        <v>17.25</v>
      </c>
    </row>
    <row r="2733" spans="1:10" hidden="1">
      <c r="A2733" s="141" t="s">
        <v>26159</v>
      </c>
      <c r="B2733" s="141" t="str">
        <f t="shared" si="42"/>
        <v>REMOCAO,A PA,DE CASCALHO E PO DE MATERIAL ROCHOSO,A 1,50M DE ALTURAREMOCAO,A PA,DE CASCALHO E PO DE MATERIAL ROCHOSO,A 1,50M DEREMOCAO,A PA,DE CASCALHO E PO DE MATERIAL ROCHOSO,A 1,50M DE</v>
      </c>
      <c r="C2733" s="141" t="s">
        <v>26160</v>
      </c>
      <c r="D2733" s="141" t="s">
        <v>26161</v>
      </c>
      <c r="I2733" s="141" t="s">
        <v>4524</v>
      </c>
      <c r="J2733" s="649">
        <v>39.81</v>
      </c>
    </row>
    <row r="2734" spans="1:10" hidden="1">
      <c r="A2734" s="141" t="s">
        <v>26162</v>
      </c>
      <c r="B2734" s="141" t="str">
        <f t="shared" si="42"/>
        <v>REMOCAO,A PA,DE CASCALHO E PO DE MATERIAL ROCHOSO,A 1,50M DE ALTURAREMOCAO,A PA,DE CASCALHO E PO DE MATERIAL ROCHOSO,A 1,50M DEREMOCAO,A PA,DE CASCALHO E PO DE MATERIAL ROCHOSO,A 1,50M DE</v>
      </c>
      <c r="C2734" s="141" t="s">
        <v>26160</v>
      </c>
      <c r="D2734" s="141" t="s">
        <v>26161</v>
      </c>
      <c r="I2734" s="141" t="s">
        <v>4524</v>
      </c>
      <c r="J2734" s="649">
        <v>34.5</v>
      </c>
    </row>
    <row r="2735" spans="1:10" hidden="1">
      <c r="A2735" s="141" t="s">
        <v>26163</v>
      </c>
      <c r="B2735" s="141" t="str">
        <f t="shared" si="42"/>
        <v>REMOCAO,A PA,DE CASCALHO E PO DE MATERIAL ROCHOSO,A 2,50M DE DISTANCIAREMOCAO,A PA,DE CASCALHO E PO DE MATERIAL ROCHOSO,A 2,50M DEREMOCAO,A PA,DE CASCALHO E PO DE MATERIAL ROCHOSO,A 2,50M DE</v>
      </c>
      <c r="C2735" s="141" t="s">
        <v>26164</v>
      </c>
      <c r="D2735" s="141" t="s">
        <v>26165</v>
      </c>
      <c r="I2735" s="141" t="s">
        <v>4524</v>
      </c>
      <c r="J2735" s="649">
        <v>17.91</v>
      </c>
    </row>
    <row r="2736" spans="1:10" hidden="1">
      <c r="A2736" s="141" t="s">
        <v>26166</v>
      </c>
      <c r="B2736" s="141" t="str">
        <f t="shared" si="42"/>
        <v>REMOCAO,A PA,DE CASCALHO E PO DE MATERIAL ROCHOSO,A 2,50M DE DISTANCIAREMOCAO,A PA,DE CASCALHO E PO DE MATERIAL ROCHOSO,A 2,50M DEREMOCAO,A PA,DE CASCALHO E PO DE MATERIAL ROCHOSO,A 2,50M DE</v>
      </c>
      <c r="C2736" s="141" t="s">
        <v>26164</v>
      </c>
      <c r="D2736" s="141" t="s">
        <v>26165</v>
      </c>
      <c r="I2736" s="141" t="s">
        <v>4524</v>
      </c>
      <c r="J2736" s="649">
        <v>15.52</v>
      </c>
    </row>
    <row r="2737" spans="1:10" hidden="1">
      <c r="A2737" s="141" t="s">
        <v>26167</v>
      </c>
      <c r="B2737" s="141" t="str">
        <f t="shared" si="42"/>
        <v>REMOCAO DE PAVIMENTACAO DE LAJOTAS DE CONCRETO,ALTAMENTE VIBRADO,INTERTRAVADO,PRE-FABRICADOREMOCAO DE PAVIMENTACAO DE LAJOTAS DE CONCRETO,ALTAMENTE VIBREMOCAO DE PAVIMENTACAO DE LAJOTAS DE CONCRETO,ALTAMENTE VIB</v>
      </c>
      <c r="C2737" s="141" t="s">
        <v>26168</v>
      </c>
      <c r="D2737" s="141" t="s">
        <v>26169</v>
      </c>
      <c r="I2737" s="141" t="s">
        <v>27</v>
      </c>
      <c r="J2737" s="649">
        <v>6.96</v>
      </c>
    </row>
    <row r="2738" spans="1:10" hidden="1">
      <c r="A2738" s="141" t="s">
        <v>26170</v>
      </c>
      <c r="B2738" s="141" t="str">
        <f t="shared" si="42"/>
        <v>REMOCAO DE PAVIMENTACAO DE LAJOTAS DE CONCRETO,ALTAMENTE VIBRADO,INTERTRAVADO,PRE-FABRICADOREMOCAO DE PAVIMENTACAO DE LAJOTAS DE CONCRETO,ALTAMENTE VIBREMOCAO DE PAVIMENTACAO DE LAJOTAS DE CONCRETO,ALTAMENTE VIB</v>
      </c>
      <c r="C2738" s="141" t="s">
        <v>26168</v>
      </c>
      <c r="D2738" s="141" t="s">
        <v>26169</v>
      </c>
      <c r="I2738" s="141" t="s">
        <v>27</v>
      </c>
      <c r="J2738" s="649">
        <v>6.03</v>
      </c>
    </row>
    <row r="2739" spans="1:10" hidden="1">
      <c r="A2739" s="141" t="s">
        <v>26171</v>
      </c>
      <c r="B2739" s="141" t="str">
        <f t="shared" si="42"/>
        <v>REMOCAO CUIDADOSA DE PEITORIS,SOLEIRAS OU CHAPINSREMOCAO CUIDADOSA DE PEITORIS,SOLEIRAS OU CHAPINSREMOCAO CUIDADOSA DE PEITORIS,SOLEIRAS OU CHAPINS</v>
      </c>
      <c r="C2739" s="141" t="s">
        <v>26172</v>
      </c>
      <c r="I2739" s="141" t="s">
        <v>285</v>
      </c>
      <c r="J2739" s="649">
        <v>68.819999999999993</v>
      </c>
    </row>
    <row r="2740" spans="1:10" hidden="1">
      <c r="A2740" s="141" t="s">
        <v>26173</v>
      </c>
      <c r="B2740" s="141" t="str">
        <f t="shared" si="42"/>
        <v>REMOCAO CUIDADOSA DE PEITORIS,SOLEIRAS OU CHAPINSREMOCAO CUIDADOSA DE PEITORIS,SOLEIRAS OU CHAPINSREMOCAO CUIDADOSA DE PEITORIS,SOLEIRAS OU CHAPINS</v>
      </c>
      <c r="C2740" s="141" t="s">
        <v>26172</v>
      </c>
      <c r="I2740" s="141" t="s">
        <v>285</v>
      </c>
      <c r="J2740" s="649">
        <v>59.63</v>
      </c>
    </row>
    <row r="2741" spans="1:10" hidden="1">
      <c r="A2741" s="141" t="s">
        <v>26174</v>
      </c>
      <c r="B2741" s="141" t="str">
        <f t="shared" si="42"/>
        <v>REMOCAO DE CALHAS E CONDUTORESREMOCAO DE CALHAS E CONDUTORESREMOCAO DE CALHAS E CONDUTORES</v>
      </c>
      <c r="C2741" s="141" t="s">
        <v>26175</v>
      </c>
      <c r="I2741" s="141" t="s">
        <v>285</v>
      </c>
      <c r="J2741" s="649">
        <v>3.98</v>
      </c>
    </row>
    <row r="2742" spans="1:10" hidden="1">
      <c r="A2742" s="141" t="s">
        <v>26176</v>
      </c>
      <c r="B2742" s="141" t="str">
        <f t="shared" si="42"/>
        <v>REMOCAO DE CALHAS E CONDUTORESREMOCAO DE CALHAS E CONDUTORESREMOCAO DE CALHAS E CONDUTORES</v>
      </c>
      <c r="C2742" s="141" t="s">
        <v>26175</v>
      </c>
      <c r="I2742" s="141" t="s">
        <v>285</v>
      </c>
      <c r="J2742" s="649">
        <v>3.45</v>
      </c>
    </row>
    <row r="2743" spans="1:10" hidden="1">
      <c r="A2743" s="141" t="s">
        <v>26177</v>
      </c>
      <c r="B2743" s="141" t="str">
        <f t="shared" si="42"/>
        <v>REMOCAO DE PLACAS DE PISO VINILICO OU DE BORRACHA SINTETICAREMOCAO DE PLACAS DE PISO VINILICO OU DE BORRACHA SINTETICAREMOCAO DE PLACAS DE PISO VINILICO OU DE BORRACHA SINTETICA</v>
      </c>
      <c r="C2743" s="141" t="s">
        <v>26178</v>
      </c>
      <c r="I2743" s="141" t="s">
        <v>27</v>
      </c>
      <c r="J2743" s="649">
        <v>6.96</v>
      </c>
    </row>
    <row r="2744" spans="1:10" hidden="1">
      <c r="A2744" s="141" t="s">
        <v>26179</v>
      </c>
      <c r="B2744" s="141" t="str">
        <f t="shared" si="42"/>
        <v>REMOCAO DE PLACAS DE PISO VINILICO OU DE BORRACHA SINTETICAREMOCAO DE PLACAS DE PISO VINILICO OU DE BORRACHA SINTETICAREMOCAO DE PLACAS DE PISO VINILICO OU DE BORRACHA SINTETICA</v>
      </c>
      <c r="C2744" s="141" t="s">
        <v>26178</v>
      </c>
      <c r="I2744" s="141" t="s">
        <v>27</v>
      </c>
      <c r="J2744" s="649">
        <v>6.03</v>
      </c>
    </row>
    <row r="2745" spans="1:10" hidden="1">
      <c r="A2745" s="141" t="s">
        <v>26180</v>
      </c>
      <c r="B2745" s="141" t="str">
        <f t="shared" si="42"/>
        <v>REMOCAO DE FORRO OU LAMBRI DE FRISOS DE MADEIRA OU PVC,PLACAS DE AGLOMERADO PRENSADO OU SEMELHANTES,EXCLUSIVE O ENGRADAMREMOCAO DE FORRO OU LAMBRI DE FRISOS DE MADEIRA OU PVC,PLACAENTOREMOCAO DE FORRO OU LAMBRI DE FRISOS DE MADEIRA OU PVC,PLACA</v>
      </c>
      <c r="C2745" s="141" t="s">
        <v>26147</v>
      </c>
      <c r="D2745" s="141" t="s">
        <v>26181</v>
      </c>
      <c r="E2745" s="141" t="s">
        <v>26182</v>
      </c>
      <c r="I2745" s="141" t="s">
        <v>27</v>
      </c>
      <c r="J2745" s="649">
        <v>5.97</v>
      </c>
    </row>
    <row r="2746" spans="1:10" hidden="1">
      <c r="A2746" s="141" t="s">
        <v>26183</v>
      </c>
      <c r="B2746" s="141" t="str">
        <f t="shared" si="42"/>
        <v>REMOCAO DE FORRO OU LAMBRI DE FRISOS DE MADEIRA OU PVC,PLACAS DE AGLOMERADO PRENSADO OU SEMELHANTES,EXCLUSIVE O ENGRADAMREMOCAO DE FORRO OU LAMBRI DE FRISOS DE MADEIRA OU PVC,PLACAENTOREMOCAO DE FORRO OU LAMBRI DE FRISOS DE MADEIRA OU PVC,PLACA</v>
      </c>
      <c r="C2746" s="141" t="s">
        <v>26147</v>
      </c>
      <c r="D2746" s="141" t="s">
        <v>26181</v>
      </c>
      <c r="E2746" s="141" t="s">
        <v>26182</v>
      </c>
      <c r="I2746" s="141" t="s">
        <v>27</v>
      </c>
      <c r="J2746" s="649">
        <v>5.17</v>
      </c>
    </row>
    <row r="2747" spans="1:10" hidden="1">
      <c r="A2747" s="141" t="s">
        <v>26184</v>
      </c>
      <c r="B2747" s="141" t="str">
        <f t="shared" si="42"/>
        <v>REMOCAO DE PISO DE TACOS,INCLUSIVE CAMADA DE ARGAMASSA DE ASSENTAMENTOREMOCAO DE PISO DE TACOS,INCLUSIVE CAMADA DE ARGAMASSA DE ASREMOCAO DE PISO DE TACOS,INCLUSIVE CAMADA DE ARGAMASSA DE AS</v>
      </c>
      <c r="C2747" s="141" t="s">
        <v>26185</v>
      </c>
      <c r="D2747" s="141" t="s">
        <v>26186</v>
      </c>
      <c r="I2747" s="141" t="s">
        <v>27</v>
      </c>
      <c r="J2747" s="649">
        <v>13.93</v>
      </c>
    </row>
    <row r="2748" spans="1:10" hidden="1">
      <c r="A2748" s="141" t="s">
        <v>26187</v>
      </c>
      <c r="B2748" s="141" t="str">
        <f t="shared" si="42"/>
        <v>REMOCAO DE PISO DE TACOS,INCLUSIVE CAMADA DE ARGAMASSA DE ASSENTAMENTOREMOCAO DE PISO DE TACOS,INCLUSIVE CAMADA DE ARGAMASSA DE ASREMOCAO DE PISO DE TACOS,INCLUSIVE CAMADA DE ARGAMASSA DE AS</v>
      </c>
      <c r="C2748" s="141" t="s">
        <v>26185</v>
      </c>
      <c r="D2748" s="141" t="s">
        <v>26186</v>
      </c>
      <c r="I2748" s="141" t="s">
        <v>27</v>
      </c>
      <c r="J2748" s="649">
        <v>12.07</v>
      </c>
    </row>
    <row r="2749" spans="1:10" hidden="1">
      <c r="A2749" s="141" t="s">
        <v>26188</v>
      </c>
      <c r="B2749" s="141" t="str">
        <f t="shared" si="42"/>
        <v>REMOCAO DE DIVISORIAS DE MADEIRA,PRE-MOLDADAS,PRENSADAS OU SEMELHANTESREMOCAO DE DIVISORIAS DE MADEIRA,PRE-MOLDADAS,PRENSADAS OU SREMOCAO DE DIVISORIAS DE MADEIRA,PRE-MOLDADAS,PRENSADAS OU S</v>
      </c>
      <c r="C2749" s="141" t="s">
        <v>26189</v>
      </c>
      <c r="D2749" s="141" t="s">
        <v>26190</v>
      </c>
      <c r="I2749" s="141" t="s">
        <v>27</v>
      </c>
      <c r="J2749" s="649">
        <v>9.9499999999999993</v>
      </c>
    </row>
    <row r="2750" spans="1:10" hidden="1">
      <c r="A2750" s="141" t="s">
        <v>26191</v>
      </c>
      <c r="B2750" s="141" t="str">
        <f t="shared" si="42"/>
        <v>REMOCAO DE DIVISORIAS DE MADEIRA,PRE-MOLDADAS,PRENSADAS OU SEMELHANTESREMOCAO DE DIVISORIAS DE MADEIRA,PRE-MOLDADAS,PRENSADAS OU SREMOCAO DE DIVISORIAS DE MADEIRA,PRE-MOLDADAS,PRENSADAS OU S</v>
      </c>
      <c r="C2750" s="141" t="s">
        <v>26189</v>
      </c>
      <c r="D2750" s="141" t="s">
        <v>26190</v>
      </c>
      <c r="I2750" s="141" t="s">
        <v>27</v>
      </c>
      <c r="J2750" s="649">
        <v>8.6199999999999992</v>
      </c>
    </row>
    <row r="2751" spans="1:10" hidden="1">
      <c r="A2751" s="141" t="s">
        <v>26192</v>
      </c>
      <c r="B2751" s="141" t="str">
        <f t="shared" si="42"/>
        <v>REMOCAO DE ESCADA DE MADEIRAREMOCAO DE ESCADA DE MADEIRAREMOCAO DE ESCADA DE MADEIRA</v>
      </c>
      <c r="C2751" s="141" t="s">
        <v>26193</v>
      </c>
      <c r="I2751" s="141" t="s">
        <v>285</v>
      </c>
      <c r="J2751" s="649">
        <v>67.349999999999994</v>
      </c>
    </row>
    <row r="2752" spans="1:10" hidden="1">
      <c r="A2752" s="141" t="s">
        <v>26194</v>
      </c>
      <c r="B2752" s="141" t="str">
        <f t="shared" si="42"/>
        <v>REMOCAO DE ESCADA DE MADEIRAREMOCAO DE ESCADA DE MADEIRAREMOCAO DE ESCADA DE MADEIRA</v>
      </c>
      <c r="C2752" s="141" t="s">
        <v>26193</v>
      </c>
      <c r="I2752" s="141" t="s">
        <v>285</v>
      </c>
      <c r="J2752" s="649">
        <v>58.35</v>
      </c>
    </row>
    <row r="2753" spans="1:10" hidden="1">
      <c r="A2753" s="141" t="s">
        <v>26195</v>
      </c>
      <c r="B2753" s="141" t="str">
        <f t="shared" si="42"/>
        <v>REMOCAO DE RODAPES DE MADEIRA,CERAMICA OU SEMELHANTEREMOCAO DE RODAPES DE MADEIRA,CERAMICA OU SEMELHANTEREMOCAO DE RODAPES DE MADEIRA,CERAMICA OU SEMELHANTE</v>
      </c>
      <c r="C2753" s="141" t="s">
        <v>26196</v>
      </c>
      <c r="I2753" s="141" t="s">
        <v>285</v>
      </c>
      <c r="J2753" s="649">
        <v>2.48</v>
      </c>
    </row>
    <row r="2754" spans="1:10" hidden="1">
      <c r="A2754" s="141" t="s">
        <v>26197</v>
      </c>
      <c r="B2754" s="141" t="str">
        <f t="shared" si="42"/>
        <v>REMOCAO DE RODAPES DE MADEIRA,CERAMICA OU SEMELHANTEREMOCAO DE RODAPES DE MADEIRA,CERAMICA OU SEMELHANTEREMOCAO DE RODAPES DE MADEIRA,CERAMICA OU SEMELHANTE</v>
      </c>
      <c r="C2754" s="141" t="s">
        <v>26196</v>
      </c>
      <c r="I2754" s="141" t="s">
        <v>285</v>
      </c>
      <c r="J2754" s="649">
        <v>2.15</v>
      </c>
    </row>
    <row r="2755" spans="1:10" hidden="1">
      <c r="A2755" s="141" t="s">
        <v>26198</v>
      </c>
      <c r="B2755" s="141" t="str">
        <f t="shared" ref="B2755:B2818" si="43">C2755&amp;D2755&amp;C2755&amp;E2755&amp;F2755&amp;G2755&amp;H2755&amp;C2755</f>
        <v>REMOCAO DE FRISOS DE ASSOALHO,EXCLUSIVE BARROTES OU GRAZEPESREMOCAO DE FRISOS DE ASSOALHO,EXCLUSIVE BARROTES OU GRAZEPESREMOCAO DE FRISOS DE ASSOALHO,EXCLUSIVE BARROTES OU GRAZEPES</v>
      </c>
      <c r="C2755" s="141" t="s">
        <v>26199</v>
      </c>
      <c r="I2755" s="141" t="s">
        <v>27</v>
      </c>
      <c r="J2755" s="649">
        <v>7.46</v>
      </c>
    </row>
    <row r="2756" spans="1:10" hidden="1">
      <c r="A2756" s="141" t="s">
        <v>26200</v>
      </c>
      <c r="B2756" s="141" t="str">
        <f t="shared" si="43"/>
        <v>REMOCAO DE FRISOS DE ASSOALHO,EXCLUSIVE BARROTES OU GRAZEPESREMOCAO DE FRISOS DE ASSOALHO,EXCLUSIVE BARROTES OU GRAZEPESREMOCAO DE FRISOS DE ASSOALHO,EXCLUSIVE BARROTES OU GRAZEPES</v>
      </c>
      <c r="C2756" s="141" t="s">
        <v>26199</v>
      </c>
      <c r="I2756" s="141" t="s">
        <v>27</v>
      </c>
      <c r="J2756" s="649">
        <v>6.46</v>
      </c>
    </row>
    <row r="2757" spans="1:10" hidden="1">
      <c r="A2757" s="141" t="s">
        <v>26201</v>
      </c>
      <c r="B2757" s="141" t="str">
        <f t="shared" si="43"/>
        <v>REMOCAO DE CARPETE OU TAPETE COLADO NO PISO,INCLUSIVE LIMPEZA DE RESIDUO DE COLA COM PALHA DE ACOREMOCAO DE CARPETE OU TAPETE COLADO NO PISO,INCLUSIVE LIMPEZREMOCAO DE CARPETE OU TAPETE COLADO NO PISO,INCLUSIVE LIMPEZ</v>
      </c>
      <c r="C2757" s="141" t="s">
        <v>26202</v>
      </c>
      <c r="D2757" s="141" t="s">
        <v>26203</v>
      </c>
      <c r="I2757" s="141" t="s">
        <v>27</v>
      </c>
      <c r="J2757" s="649">
        <v>15.92</v>
      </c>
    </row>
    <row r="2758" spans="1:10" hidden="1">
      <c r="A2758" s="141" t="s">
        <v>26204</v>
      </c>
      <c r="B2758" s="141" t="str">
        <f t="shared" si="43"/>
        <v>REMOCAO DE CARPETE OU TAPETE COLADO NO PISO,INCLUSIVE LIMPEZA DE RESIDUO DE COLA COM PALHA DE ACOREMOCAO DE CARPETE OU TAPETE COLADO NO PISO,INCLUSIVE LIMPEZREMOCAO DE CARPETE OU TAPETE COLADO NO PISO,INCLUSIVE LIMPEZ</v>
      </c>
      <c r="C2758" s="141" t="s">
        <v>26202</v>
      </c>
      <c r="D2758" s="141" t="s">
        <v>26203</v>
      </c>
      <c r="I2758" s="141" t="s">
        <v>27</v>
      </c>
      <c r="J2758" s="649">
        <v>13.8</v>
      </c>
    </row>
    <row r="2759" spans="1:10" hidden="1">
      <c r="A2759" s="141" t="s">
        <v>26205</v>
      </c>
      <c r="B2759" s="141" t="str">
        <f t="shared" si="43"/>
        <v>REMOCAO DE RIPAS,SEM APROVEITAMENTO DE MATERIAL RETIRADOREMOCAO DE RIPAS,SEM APROVEITAMENTO DE MATERIAL RETIRADOREMOCAO DE RIPAS,SEM APROVEITAMENTO DE MATERIAL RETIRADO</v>
      </c>
      <c r="C2759" s="141" t="s">
        <v>26206</v>
      </c>
      <c r="I2759" s="141" t="s">
        <v>285</v>
      </c>
      <c r="J2759" s="649">
        <v>1.39</v>
      </c>
    </row>
    <row r="2760" spans="1:10" hidden="1">
      <c r="A2760" s="141" t="s">
        <v>26207</v>
      </c>
      <c r="B2760" s="141" t="str">
        <f t="shared" si="43"/>
        <v>REMOCAO DE RIPAS,SEM APROVEITAMENTO DE MATERIAL RETIRADOREMOCAO DE RIPAS,SEM APROVEITAMENTO DE MATERIAL RETIRADOREMOCAO DE RIPAS,SEM APROVEITAMENTO DE MATERIAL RETIRADO</v>
      </c>
      <c r="C2760" s="141" t="s">
        <v>26206</v>
      </c>
      <c r="I2760" s="141" t="s">
        <v>285</v>
      </c>
      <c r="J2760" s="649">
        <v>1.2</v>
      </c>
    </row>
    <row r="2761" spans="1:10" hidden="1">
      <c r="A2761" s="141" t="s">
        <v>26208</v>
      </c>
      <c r="B2761" s="141" t="str">
        <f t="shared" si="43"/>
        <v>REMOCAO DE PISO DE ARDOSIA,PEDRA SAO TOME,COM A RESPECTIVA CAMADA DE ASSENTAMENTOREMOCAO DE PISO DE ARDOSIA,PEDRA SAO TOME,COM A RESPECTIVA CREMOCAO DE PISO DE ARDOSIA,PEDRA SAO TOME,COM A RESPECTIVA C</v>
      </c>
      <c r="C2761" s="141" t="s">
        <v>26209</v>
      </c>
      <c r="D2761" s="141" t="s">
        <v>26210</v>
      </c>
      <c r="I2761" s="141" t="s">
        <v>27</v>
      </c>
      <c r="J2761" s="649">
        <v>13.93</v>
      </c>
    </row>
    <row r="2762" spans="1:10" hidden="1">
      <c r="A2762" s="141" t="s">
        <v>26211</v>
      </c>
      <c r="B2762" s="141" t="str">
        <f t="shared" si="43"/>
        <v>REMOCAO DE PISO DE ARDOSIA,PEDRA SAO TOME,COM A RESPECTIVA CAMADA DE ASSENTAMENTOREMOCAO DE PISO DE ARDOSIA,PEDRA SAO TOME,COM A RESPECTIVA CREMOCAO DE PISO DE ARDOSIA,PEDRA SAO TOME,COM A RESPECTIVA C</v>
      </c>
      <c r="C2762" s="141" t="s">
        <v>26209</v>
      </c>
      <c r="D2762" s="141" t="s">
        <v>26210</v>
      </c>
      <c r="I2762" s="141" t="s">
        <v>27</v>
      </c>
      <c r="J2762" s="649">
        <v>12.07</v>
      </c>
    </row>
    <row r="2763" spans="1:10" hidden="1">
      <c r="A2763" s="141" t="s">
        <v>26212</v>
      </c>
      <c r="B2763" s="141" t="str">
        <f t="shared" si="43"/>
        <v>REMOCAO DE PLACAS DE MURO PRE-MOLDADO,COM APROVEITAMENTO DOMATERIALREMOCAO DE PLACAS DE MURO PRE-MOLDADO,COM APROVEITAMENTO DOREMOCAO DE PLACAS DE MURO PRE-MOLDADO,COM APROVEITAMENTO DO</v>
      </c>
      <c r="C2763" s="141" t="s">
        <v>26213</v>
      </c>
      <c r="D2763" s="141" t="s">
        <v>26214</v>
      </c>
      <c r="I2763" s="141" t="s">
        <v>27</v>
      </c>
      <c r="J2763" s="649">
        <v>9.9499999999999993</v>
      </c>
    </row>
    <row r="2764" spans="1:10" hidden="1">
      <c r="A2764" s="141" t="s">
        <v>26215</v>
      </c>
      <c r="B2764" s="141" t="str">
        <f t="shared" si="43"/>
        <v>REMOCAO DE PLACAS DE MURO PRE-MOLDADO,COM APROVEITAMENTO DOMATERIALREMOCAO DE PLACAS DE MURO PRE-MOLDADO,COM APROVEITAMENTO DOREMOCAO DE PLACAS DE MURO PRE-MOLDADO,COM APROVEITAMENTO DO</v>
      </c>
      <c r="C2764" s="141" t="s">
        <v>26213</v>
      </c>
      <c r="D2764" s="141" t="s">
        <v>26214</v>
      </c>
      <c r="I2764" s="141" t="s">
        <v>27</v>
      </c>
      <c r="J2764" s="649">
        <v>8.6199999999999992</v>
      </c>
    </row>
    <row r="2765" spans="1:10" hidden="1">
      <c r="A2765" s="141" t="s">
        <v>26216</v>
      </c>
      <c r="B2765" s="141" t="str">
        <f t="shared" si="43"/>
        <v>REMOCAO DE PISO DE MARMORE OU GRANITOREMOCAO DE PISO DE MARMORE OU GRANITOREMOCAO DE PISO DE MARMORE OU GRANITO</v>
      </c>
      <c r="C2765" s="141" t="s">
        <v>26217</v>
      </c>
      <c r="I2765" s="141" t="s">
        <v>27</v>
      </c>
      <c r="J2765" s="649">
        <v>10.95</v>
      </c>
    </row>
    <row r="2766" spans="1:10" hidden="1">
      <c r="A2766" s="141" t="s">
        <v>26218</v>
      </c>
      <c r="B2766" s="141" t="str">
        <f t="shared" si="43"/>
        <v>REMOCAO DE PISO DE MARMORE OU GRANITOREMOCAO DE PISO DE MARMORE OU GRANITOREMOCAO DE PISO DE MARMORE OU GRANITO</v>
      </c>
      <c r="C2766" s="141" t="s">
        <v>26217</v>
      </c>
      <c r="I2766" s="141" t="s">
        <v>27</v>
      </c>
      <c r="J2766" s="649">
        <v>9.48</v>
      </c>
    </row>
    <row r="2767" spans="1:10" hidden="1">
      <c r="A2767" s="141" t="s">
        <v>26219</v>
      </c>
      <c r="B2767" s="141" t="str">
        <f t="shared" si="43"/>
        <v>REMOCAO A PA,DE CASCALHO OU LAMA A 1,50M DE ALTURA EM LOGRADOURO(BECO) DE ATE 2,00M,EM FAVELASREMOCAO A PA,DE CASCALHO OU LAMA A 1,50M DE ALTURA EM LOGRADREMOCAO A PA,DE CASCALHO OU LAMA A 1,50M DE ALTURA EM LOGRAD</v>
      </c>
      <c r="C2767" s="141" t="s">
        <v>26220</v>
      </c>
      <c r="D2767" s="141" t="s">
        <v>26221</v>
      </c>
      <c r="I2767" s="141" t="s">
        <v>4524</v>
      </c>
      <c r="J2767" s="649">
        <v>45.79</v>
      </c>
    </row>
    <row r="2768" spans="1:10" hidden="1">
      <c r="A2768" s="141" t="s">
        <v>26222</v>
      </c>
      <c r="B2768" s="141" t="str">
        <f t="shared" si="43"/>
        <v>REMOCAO A PA,DE CASCALHO OU LAMA A 1,50M DE ALTURA EM LOGRADOURO(BECO) DE ATE 2,00M,EM FAVELASREMOCAO A PA,DE CASCALHO OU LAMA A 1,50M DE ALTURA EM LOGRADREMOCAO A PA,DE CASCALHO OU LAMA A 1,50M DE ALTURA EM LOGRAD</v>
      </c>
      <c r="C2768" s="141" t="s">
        <v>26220</v>
      </c>
      <c r="D2768" s="141" t="s">
        <v>26221</v>
      </c>
      <c r="I2768" s="141" t="s">
        <v>4524</v>
      </c>
      <c r="J2768" s="649">
        <v>39.68</v>
      </c>
    </row>
    <row r="2769" spans="1:10" hidden="1">
      <c r="A2769" s="141" t="s">
        <v>26223</v>
      </c>
      <c r="B2769" s="141" t="str">
        <f t="shared" si="43"/>
        <v>REMOCAO DE TERRA OU ENTULHO,A PA,ATE A DISTANCIA HORIZONTALDE 5,00MREMOCAO DE TERRA OU ENTULHO,A PA,ATE A DISTANCIA HORIZONTALREMOCAO DE TERRA OU ENTULHO,A PA,ATE A DISTANCIA HORIZONTAL</v>
      </c>
      <c r="C2769" s="141" t="s">
        <v>26224</v>
      </c>
      <c r="D2769" s="141" t="s">
        <v>26225</v>
      </c>
      <c r="I2769" s="141" t="s">
        <v>4524</v>
      </c>
      <c r="J2769" s="649">
        <v>29.86</v>
      </c>
    </row>
    <row r="2770" spans="1:10" hidden="1">
      <c r="A2770" s="141" t="s">
        <v>26226</v>
      </c>
      <c r="B2770" s="141" t="str">
        <f t="shared" si="43"/>
        <v>REMOCAO DE TERRA OU ENTULHO,A PA,ATE A DISTANCIA HORIZONTALDE 5,00MREMOCAO DE TERRA OU ENTULHO,A PA,ATE A DISTANCIA HORIZONTALREMOCAO DE TERRA OU ENTULHO,A PA,ATE A DISTANCIA HORIZONTAL</v>
      </c>
      <c r="C2770" s="141" t="s">
        <v>26224</v>
      </c>
      <c r="D2770" s="141" t="s">
        <v>26225</v>
      </c>
      <c r="I2770" s="141" t="s">
        <v>4524</v>
      </c>
      <c r="J2770" s="649">
        <v>25.87</v>
      </c>
    </row>
    <row r="2771" spans="1:10" hidden="1">
      <c r="A2771" s="141" t="s">
        <v>26227</v>
      </c>
      <c r="B2771" s="141" t="str">
        <f t="shared" si="43"/>
        <v>REMOCAO DE PAPEL DE PAREDE,INCLUSIVE LIMPEZA DO EXCESSO DE COLA NA PAREDEREMOCAO DE PAPEL DE PAREDE,INCLUSIVE LIMPEZA DO EXCESSO DE CREMOCAO DE PAPEL DE PAREDE,INCLUSIVE LIMPEZA DO EXCESSO DE C</v>
      </c>
      <c r="C2771" s="141" t="s">
        <v>26228</v>
      </c>
      <c r="D2771" s="141" t="s">
        <v>26229</v>
      </c>
      <c r="I2771" s="141" t="s">
        <v>27</v>
      </c>
      <c r="J2771" s="649">
        <v>3.98</v>
      </c>
    </row>
    <row r="2772" spans="1:10" hidden="1">
      <c r="A2772" s="141" t="s">
        <v>26230</v>
      </c>
      <c r="B2772" s="141" t="str">
        <f t="shared" si="43"/>
        <v>REMOCAO DE PAPEL DE PAREDE,INCLUSIVE LIMPEZA DO EXCESSO DE COLA NA PAREDEREMOCAO DE PAPEL DE PAREDE,INCLUSIVE LIMPEZA DO EXCESSO DE CREMOCAO DE PAPEL DE PAREDE,INCLUSIVE LIMPEZA DO EXCESSO DE C</v>
      </c>
      <c r="C2772" s="141" t="s">
        <v>26228</v>
      </c>
      <c r="D2772" s="141" t="s">
        <v>26229</v>
      </c>
      <c r="I2772" s="141" t="s">
        <v>27</v>
      </c>
      <c r="J2772" s="649">
        <v>3.45</v>
      </c>
    </row>
    <row r="2773" spans="1:10" hidden="1">
      <c r="A2773" s="141" t="s">
        <v>26231</v>
      </c>
      <c r="B2773" s="141" t="str">
        <f t="shared" si="43"/>
        <v>REMOCAO DE PISO ELEVADO EM PLACASREMOCAO DE PISO ELEVADO EM PLACASREMOCAO DE PISO ELEVADO EM PLACAS</v>
      </c>
      <c r="C2773" s="141" t="s">
        <v>26232</v>
      </c>
      <c r="I2773" s="141" t="s">
        <v>27</v>
      </c>
      <c r="J2773" s="649">
        <v>10.95</v>
      </c>
    </row>
    <row r="2774" spans="1:10" hidden="1">
      <c r="A2774" s="141" t="s">
        <v>26233</v>
      </c>
      <c r="B2774" s="141" t="str">
        <f t="shared" si="43"/>
        <v>REMOCAO DE PISO ELEVADO EM PLACASREMOCAO DE PISO ELEVADO EM PLACASREMOCAO DE PISO ELEVADO EM PLACAS</v>
      </c>
      <c r="C2774" s="141" t="s">
        <v>26232</v>
      </c>
      <c r="I2774" s="141" t="s">
        <v>27</v>
      </c>
      <c r="J2774" s="649">
        <v>9.48</v>
      </c>
    </row>
    <row r="2775" spans="1:10" hidden="1">
      <c r="A2775" s="141" t="s">
        <v>26234</v>
      </c>
      <c r="B2775" s="141" t="str">
        <f t="shared" si="43"/>
        <v>REMOCAO DE REVESTIMENTO LAMINADO MELAMINICO EM PAREDES,INCLUSIVE RETIRADA DA COLAREMOCAO DE REVESTIMENTO LAMINADO MELAMINICO EM PAREDES,INCLUREMOCAO DE REVESTIMENTO LAMINADO MELAMINICO EM PAREDES,INCLU</v>
      </c>
      <c r="C2775" s="141" t="s">
        <v>26235</v>
      </c>
      <c r="D2775" s="141" t="s">
        <v>26236</v>
      </c>
      <c r="I2775" s="141" t="s">
        <v>27</v>
      </c>
      <c r="J2775" s="649">
        <v>10.95</v>
      </c>
    </row>
    <row r="2776" spans="1:10" hidden="1">
      <c r="A2776" s="141" t="s">
        <v>26237</v>
      </c>
      <c r="B2776" s="141" t="str">
        <f t="shared" si="43"/>
        <v>REMOCAO DE REVESTIMENTO LAMINADO MELAMINICO EM PAREDES,INCLUSIVE RETIRADA DA COLAREMOCAO DE REVESTIMENTO LAMINADO MELAMINICO EM PAREDES,INCLUREMOCAO DE REVESTIMENTO LAMINADO MELAMINICO EM PAREDES,INCLU</v>
      </c>
      <c r="C2776" s="141" t="s">
        <v>26235</v>
      </c>
      <c r="D2776" s="141" t="s">
        <v>26236</v>
      </c>
      <c r="I2776" s="141" t="s">
        <v>27</v>
      </c>
      <c r="J2776" s="649">
        <v>9.48</v>
      </c>
    </row>
    <row r="2777" spans="1:10" hidden="1">
      <c r="A2777" s="141" t="s">
        <v>26238</v>
      </c>
      <c r="B2777" s="141" t="str">
        <f t="shared" si="43"/>
        <v>REMOCAO DE REVESTIMENTO LAMINADO MELAMINICO EM PISOS,INCLUSIVE RETIRADA DA COLAREMOCAO DE REVESTIMENTO LAMINADO MELAMINICO EM PISOS,INCLUSIREMOCAO DE REVESTIMENTO LAMINADO MELAMINICO EM PISOS,INCLUSI</v>
      </c>
      <c r="C2777" s="141" t="s">
        <v>26239</v>
      </c>
      <c r="D2777" s="141" t="s">
        <v>26240</v>
      </c>
      <c r="I2777" s="141" t="s">
        <v>27</v>
      </c>
      <c r="J2777" s="649">
        <v>8.9499999999999993</v>
      </c>
    </row>
    <row r="2778" spans="1:10" hidden="1">
      <c r="A2778" s="141" t="s">
        <v>26241</v>
      </c>
      <c r="B2778" s="141" t="str">
        <f t="shared" si="43"/>
        <v>REMOCAO DE REVESTIMENTO LAMINADO MELAMINICO EM PISOS,INCLUSIVE RETIRADA DA COLAREMOCAO DE REVESTIMENTO LAMINADO MELAMINICO EM PISOS,INCLUSIREMOCAO DE REVESTIMENTO LAMINADO MELAMINICO EM PISOS,INCLUSI</v>
      </c>
      <c r="C2778" s="141" t="s">
        <v>26239</v>
      </c>
      <c r="D2778" s="141" t="s">
        <v>26240</v>
      </c>
      <c r="I2778" s="141" t="s">
        <v>27</v>
      </c>
      <c r="J2778" s="649">
        <v>7.76</v>
      </c>
    </row>
    <row r="2779" spans="1:10" hidden="1">
      <c r="A2779" s="141" t="s">
        <v>26242</v>
      </c>
      <c r="B2779" s="141" t="str">
        <f t="shared" si="43"/>
        <v>REMOCAO DE JUNTA DE DILATACAO E VEDACAOREMOCAO DE JUNTA DE DILATACAO E VEDACAOREMOCAO DE JUNTA DE DILATACAO E VEDACAO</v>
      </c>
      <c r="C2779" s="141" t="s">
        <v>26243</v>
      </c>
      <c r="I2779" s="141" t="s">
        <v>285</v>
      </c>
      <c r="J2779" s="649">
        <v>1.99</v>
      </c>
    </row>
    <row r="2780" spans="1:10" hidden="1">
      <c r="A2780" s="141" t="s">
        <v>26244</v>
      </c>
      <c r="B2780" s="141" t="str">
        <f t="shared" si="43"/>
        <v>REMOCAO DE JUNTA DE DILATACAO E VEDACAOREMOCAO DE JUNTA DE DILATACAO E VEDACAOREMOCAO DE JUNTA DE DILATACAO E VEDACAO</v>
      </c>
      <c r="C2780" s="141" t="s">
        <v>26243</v>
      </c>
      <c r="I2780" s="141" t="s">
        <v>285</v>
      </c>
      <c r="J2780" s="649">
        <v>1.72</v>
      </c>
    </row>
    <row r="2781" spans="1:10" hidden="1">
      <c r="A2781" s="141" t="s">
        <v>26245</v>
      </c>
      <c r="B2781" s="141" t="str">
        <f t="shared" si="43"/>
        <v>REMOCAO CUIDADOSA DE DIVISORIAS DE MADEIRA PRE-MOLDADAS,PRENSADAS OU SEMELHANTESREMOCAO CUIDADOSA DE DIVISORIAS DE MADEIRA PRE-MOLDADAS,PRENREMOCAO CUIDADOSA DE DIVISORIAS DE MADEIRA PRE-MOLDADAS,PREN</v>
      </c>
      <c r="C2781" s="141" t="s">
        <v>26246</v>
      </c>
      <c r="D2781" s="141" t="s">
        <v>26247</v>
      </c>
      <c r="I2781" s="141" t="s">
        <v>27</v>
      </c>
      <c r="J2781" s="649">
        <v>29.71</v>
      </c>
    </row>
    <row r="2782" spans="1:10" hidden="1">
      <c r="A2782" s="141" t="s">
        <v>26248</v>
      </c>
      <c r="B2782" s="141" t="str">
        <f t="shared" si="43"/>
        <v>REMOCAO CUIDADOSA DE DIVISORIAS DE MADEIRA PRE-MOLDADAS,PRENSADAS OU SEMELHANTESREMOCAO CUIDADOSA DE DIVISORIAS DE MADEIRA PRE-MOLDADAS,PRENREMOCAO CUIDADOSA DE DIVISORIAS DE MADEIRA PRE-MOLDADAS,PREN</v>
      </c>
      <c r="C2782" s="141" t="s">
        <v>26246</v>
      </c>
      <c r="D2782" s="141" t="s">
        <v>26247</v>
      </c>
      <c r="I2782" s="141" t="s">
        <v>27</v>
      </c>
      <c r="J2782" s="649">
        <v>25.75</v>
      </c>
    </row>
    <row r="2783" spans="1:10" hidden="1">
      <c r="A2783" s="141" t="s">
        <v>26249</v>
      </c>
      <c r="B2783" s="141" t="str">
        <f t="shared" si="43"/>
        <v>REMOCAO CUIDADOSA E REMONTAGEM DE DIVISORIAS DE MADEIRA PRE-MOLDADAS,PRENSADAS OU SEMELHANTESREMOCAO CUIDADOSA E REMONTAGEM DE DIVISORIAS DE MADEIRA PRE-REMOCAO CUIDADOSA E REMONTAGEM DE DIVISORIAS DE MADEIRA PRE-</v>
      </c>
      <c r="C2783" s="141" t="s">
        <v>26250</v>
      </c>
      <c r="D2783" s="141" t="s">
        <v>26251</v>
      </c>
      <c r="I2783" s="141" t="s">
        <v>27</v>
      </c>
      <c r="J2783" s="649">
        <v>48.57</v>
      </c>
    </row>
    <row r="2784" spans="1:10" hidden="1">
      <c r="A2784" s="141" t="s">
        <v>26252</v>
      </c>
      <c r="B2784" s="141" t="str">
        <f t="shared" si="43"/>
        <v>REMOCAO CUIDADOSA E REMONTAGEM DE DIVISORIAS DE MADEIRA PRE-MOLDADAS,PRENSADAS OU SEMELHANTESREMOCAO CUIDADOSA E REMONTAGEM DE DIVISORIAS DE MADEIRA PRE-REMOCAO CUIDADOSA E REMONTAGEM DE DIVISORIAS DE MADEIRA PRE-</v>
      </c>
      <c r="C2784" s="141" t="s">
        <v>26250</v>
      </c>
      <c r="D2784" s="141" t="s">
        <v>26251</v>
      </c>
      <c r="I2784" s="141" t="s">
        <v>27</v>
      </c>
      <c r="J2784" s="649">
        <v>42.08</v>
      </c>
    </row>
    <row r="2785" spans="1:10" hidden="1">
      <c r="A2785" s="141" t="s">
        <v>26253</v>
      </c>
      <c r="B2785" s="141" t="str">
        <f t="shared" si="43"/>
        <v>REMOCAO CUIDADOSA DE DIVISORIA DE GRANITOREMOCAO CUIDADOSA DE DIVISORIA DE GRANITOREMOCAO CUIDADOSA DE DIVISORIA DE GRANITO</v>
      </c>
      <c r="C2785" s="141" t="s">
        <v>26254</v>
      </c>
      <c r="I2785" s="141" t="s">
        <v>27</v>
      </c>
      <c r="J2785" s="649">
        <v>41.93</v>
      </c>
    </row>
    <row r="2786" spans="1:10" hidden="1">
      <c r="A2786" s="141" t="s">
        <v>26255</v>
      </c>
      <c r="B2786" s="141" t="str">
        <f t="shared" si="43"/>
        <v>REMOCAO CUIDADOSA DE DIVISORIA DE GRANITOREMOCAO CUIDADOSA DE DIVISORIA DE GRANITOREMOCAO CUIDADOSA DE DIVISORIA DE GRANITO</v>
      </c>
      <c r="C2786" s="141" t="s">
        <v>26254</v>
      </c>
      <c r="I2786" s="141" t="s">
        <v>27</v>
      </c>
      <c r="J2786" s="649">
        <v>36.33</v>
      </c>
    </row>
    <row r="2787" spans="1:10" hidden="1">
      <c r="A2787" s="141" t="s">
        <v>26256</v>
      </c>
      <c r="B2787" s="141" t="str">
        <f t="shared" si="43"/>
        <v>REMOCAO CUIDADOSA  DE DIVISORIA EM PLACA CIMENTICIAREMOCAO CUIDADOSA  DE DIVISORIA EM PLACA CIMENTICIAREMOCAO CUIDADOSA  DE DIVISORIA EM PLACA CIMENTICIA</v>
      </c>
      <c r="C2787" s="141" t="s">
        <v>26257</v>
      </c>
      <c r="I2787" s="141" t="s">
        <v>27</v>
      </c>
      <c r="J2787" s="649">
        <v>37.799999999999997</v>
      </c>
    </row>
    <row r="2788" spans="1:10" hidden="1">
      <c r="A2788" s="141" t="s">
        <v>26258</v>
      </c>
      <c r="B2788" s="141" t="str">
        <f t="shared" si="43"/>
        <v>REMOCAO CUIDADOSA  DE DIVISORIA EM PLACA CIMENTICIAREMOCAO CUIDADOSA  DE DIVISORIA EM PLACA CIMENTICIAREMOCAO CUIDADOSA  DE DIVISORIA EM PLACA CIMENTICIA</v>
      </c>
      <c r="C2788" s="141" t="s">
        <v>26257</v>
      </c>
      <c r="I2788" s="141" t="s">
        <v>27</v>
      </c>
      <c r="J2788" s="649">
        <v>32.75</v>
      </c>
    </row>
    <row r="2789" spans="1:10" hidden="1">
      <c r="A2789" s="141" t="s">
        <v>26259</v>
      </c>
      <c r="B2789" s="141" t="str">
        <f t="shared" si="43"/>
        <v>REMOCAO CUIDADOSA DE DIVISORIA DE MARMOREREMOCAO CUIDADOSA DE DIVISORIA DE MARMOREREMOCAO CUIDADOSA DE DIVISORIA DE MARMORE</v>
      </c>
      <c r="C2789" s="141" t="s">
        <v>26260</v>
      </c>
      <c r="I2789" s="141" t="s">
        <v>27</v>
      </c>
      <c r="J2789" s="649">
        <v>43.31</v>
      </c>
    </row>
    <row r="2790" spans="1:10" hidden="1">
      <c r="A2790" s="141" t="s">
        <v>26261</v>
      </c>
      <c r="B2790" s="141" t="str">
        <f t="shared" si="43"/>
        <v>REMOCAO CUIDADOSA DE DIVISORIA DE MARMOREREMOCAO CUIDADOSA DE DIVISORIA DE MARMOREREMOCAO CUIDADOSA DE DIVISORIA DE MARMORE</v>
      </c>
      <c r="C2790" s="141" t="s">
        <v>26260</v>
      </c>
      <c r="I2790" s="141" t="s">
        <v>27</v>
      </c>
      <c r="J2790" s="649">
        <v>37.520000000000003</v>
      </c>
    </row>
    <row r="2791" spans="1:10" hidden="1">
      <c r="A2791" s="141" t="s">
        <v>26262</v>
      </c>
      <c r="B2791" s="141" t="str">
        <f t="shared" si="43"/>
        <v>REMOCAO DE REVESTIMENTO DE LENCOL DE CHUMBO EM PAREDESREMOCAO DE REVESTIMENTO DE LENCOL DE CHUMBO EM PAREDESREMOCAO DE REVESTIMENTO DE LENCOL DE CHUMBO EM PAREDES</v>
      </c>
      <c r="C2791" s="141" t="s">
        <v>26263</v>
      </c>
      <c r="I2791" s="141" t="s">
        <v>27</v>
      </c>
      <c r="J2791" s="649">
        <v>47.05</v>
      </c>
    </row>
    <row r="2792" spans="1:10" hidden="1">
      <c r="A2792" s="141" t="s">
        <v>26264</v>
      </c>
      <c r="B2792" s="141" t="str">
        <f t="shared" si="43"/>
        <v>REMOCAO DE REVESTIMENTO DE LENCOL DE CHUMBO EM PAREDESREMOCAO DE REVESTIMENTO DE LENCOL DE CHUMBO EM PAREDESREMOCAO DE REVESTIMENTO DE LENCOL DE CHUMBO EM PAREDES</v>
      </c>
      <c r="C2792" s="141" t="s">
        <v>26263</v>
      </c>
      <c r="I2792" s="141" t="s">
        <v>27</v>
      </c>
      <c r="J2792" s="649">
        <v>40.770000000000003</v>
      </c>
    </row>
    <row r="2793" spans="1:10" hidden="1">
      <c r="A2793" s="141" t="s">
        <v>26265</v>
      </c>
      <c r="B2793" s="141" t="str">
        <f t="shared" si="43"/>
        <v>REMOCAO DE LEITO FILTRANTEREMOCAO DE LEITO FILTRANTEREMOCAO DE LEITO FILTRANTE</v>
      </c>
      <c r="C2793" s="141" t="s">
        <v>26266</v>
      </c>
      <c r="I2793" s="141" t="s">
        <v>4524</v>
      </c>
      <c r="J2793" s="649">
        <v>25.08</v>
      </c>
    </row>
    <row r="2794" spans="1:10" hidden="1">
      <c r="A2794" s="141" t="s">
        <v>26267</v>
      </c>
      <c r="B2794" s="141" t="str">
        <f t="shared" si="43"/>
        <v>REMOCAO DE LEITO FILTRANTEREMOCAO DE LEITO FILTRANTEREMOCAO DE LEITO FILTRANTE</v>
      </c>
      <c r="C2794" s="141" t="s">
        <v>26266</v>
      </c>
      <c r="I2794" s="141" t="s">
        <v>4524</v>
      </c>
      <c r="J2794" s="649">
        <v>21.73</v>
      </c>
    </row>
    <row r="2795" spans="1:10" hidden="1">
      <c r="A2795" s="141" t="s">
        <v>26268</v>
      </c>
      <c r="B2795" s="141" t="str">
        <f t="shared" si="43"/>
        <v>REMOCAO DE TUBULACAO DE ACO,EXCLUSIVE ESCAVACAO E REATERROREMOCAO DE TUBULACAO DE ACO,EXCLUSIVE ESCAVACAO E REATERROREMOCAO DE TUBULACAO DE ACO,EXCLUSIVE ESCAVACAO E REATERRO</v>
      </c>
      <c r="C2795" s="141" t="s">
        <v>26269</v>
      </c>
      <c r="I2795" s="141" t="s">
        <v>4323</v>
      </c>
      <c r="J2795" s="649">
        <v>0.34</v>
      </c>
    </row>
    <row r="2796" spans="1:10" hidden="1">
      <c r="A2796" s="141" t="s">
        <v>26270</v>
      </c>
      <c r="B2796" s="141" t="str">
        <f t="shared" si="43"/>
        <v>REMOCAO DE TUBULACAO DE ACO,EXCLUSIVE ESCAVACAO E REATERROREMOCAO DE TUBULACAO DE ACO,EXCLUSIVE ESCAVACAO E REATERROREMOCAO DE TUBULACAO DE ACO,EXCLUSIVE ESCAVACAO E REATERRO</v>
      </c>
      <c r="C2796" s="141" t="s">
        <v>26269</v>
      </c>
      <c r="I2796" s="141" t="s">
        <v>4323</v>
      </c>
      <c r="J2796" s="649">
        <v>0.28999999999999998</v>
      </c>
    </row>
    <row r="2797" spans="1:10" hidden="1">
      <c r="A2797" s="141" t="s">
        <v>26271</v>
      </c>
      <c r="B2797" s="141" t="str">
        <f t="shared" si="43"/>
        <v>REMOCAO DE TUBULACAO DE FERRO FUNDIDO COM D.N DE 50 A 300MM,EXCLUSIVE ESCAVACAO E REATERROREMOCAO DE TUBULACAO DE FERRO FUNDIDO COM D.N DE 50 A 300MM,REMOCAO DE TUBULACAO DE FERRO FUNDIDO COM D.N DE 50 A 300MM,</v>
      </c>
      <c r="C2797" s="141" t="s">
        <v>26272</v>
      </c>
      <c r="D2797" s="141" t="s">
        <v>26273</v>
      </c>
      <c r="I2797" s="141" t="s">
        <v>285</v>
      </c>
      <c r="J2797" s="649">
        <v>50.76</v>
      </c>
    </row>
    <row r="2798" spans="1:10" hidden="1">
      <c r="A2798" s="141" t="s">
        <v>26274</v>
      </c>
      <c r="B2798" s="141" t="str">
        <f t="shared" si="43"/>
        <v>REMOCAO DE TUBULACAO DE FERRO FUNDIDO COM D.N DE 50 A 300MM,EXCLUSIVE ESCAVACAO E REATERROREMOCAO DE TUBULACAO DE FERRO FUNDIDO COM D.N DE 50 A 300MM,REMOCAO DE TUBULACAO DE FERRO FUNDIDO COM D.N DE 50 A 300MM,</v>
      </c>
      <c r="C2798" s="141" t="s">
        <v>26272</v>
      </c>
      <c r="D2798" s="141" t="s">
        <v>26273</v>
      </c>
      <c r="I2798" s="141" t="s">
        <v>285</v>
      </c>
      <c r="J2798" s="649">
        <v>43.98</v>
      </c>
    </row>
    <row r="2799" spans="1:10" hidden="1">
      <c r="A2799" s="141" t="s">
        <v>26275</v>
      </c>
      <c r="B2799" s="141" t="str">
        <f t="shared" si="43"/>
        <v>REMOCAO DE TUBULACAO DE FERRO FUNDIDO COM D.N DE 400 A 600MM,EXCLUSIVE ESCAVACAO E REATERROREMOCAO DE TUBULACAO DE FERRO FUNDIDO COM D.N DE 400 A 600MMREMOCAO DE TUBULACAO DE FERRO FUNDIDO COM D.N DE 400 A 600MM</v>
      </c>
      <c r="C2799" s="141" t="s">
        <v>26276</v>
      </c>
      <c r="D2799" s="141" t="s">
        <v>26277</v>
      </c>
      <c r="I2799" s="141" t="s">
        <v>285</v>
      </c>
      <c r="J2799" s="649">
        <v>101.99</v>
      </c>
    </row>
    <row r="2800" spans="1:10" hidden="1">
      <c r="A2800" s="141" t="s">
        <v>26278</v>
      </c>
      <c r="B2800" s="141" t="str">
        <f t="shared" si="43"/>
        <v>REMOCAO DE TUBULACAO DE FERRO FUNDIDO COM D.N DE 400 A 600MM,EXCLUSIVE ESCAVACAO E REATERROREMOCAO DE TUBULACAO DE FERRO FUNDIDO COM D.N DE 400 A 600MMREMOCAO DE TUBULACAO DE FERRO FUNDIDO COM D.N DE 400 A 600MM</v>
      </c>
      <c r="C2800" s="141" t="s">
        <v>26276</v>
      </c>
      <c r="D2800" s="141" t="s">
        <v>26277</v>
      </c>
      <c r="I2800" s="141" t="s">
        <v>285</v>
      </c>
      <c r="J2800" s="649">
        <v>88.38</v>
      </c>
    </row>
    <row r="2801" spans="1:10" hidden="1">
      <c r="A2801" s="141" t="s">
        <v>26279</v>
      </c>
      <c r="B2801" s="141" t="str">
        <f t="shared" si="43"/>
        <v>REMOCAO DE TUBULACAO DE FERRO FUNDIDO COM D.N DE 700 A 1200MM,EXCLUSIVE ESCAVACAO E REATERROREMOCAO DE TUBULACAO DE FERRO FUNDIDO COM D.N DE 700 A 1200MREMOCAO DE TUBULACAO DE FERRO FUNDIDO COM D.N DE 700 A 1200M</v>
      </c>
      <c r="C2801" s="141" t="s">
        <v>26280</v>
      </c>
      <c r="D2801" s="141" t="s">
        <v>26281</v>
      </c>
      <c r="I2801" s="141" t="s">
        <v>285</v>
      </c>
      <c r="J2801" s="649">
        <v>249.06</v>
      </c>
    </row>
    <row r="2802" spans="1:10" hidden="1">
      <c r="A2802" s="141" t="s">
        <v>26282</v>
      </c>
      <c r="B2802" s="141" t="str">
        <f t="shared" si="43"/>
        <v>REMOCAO DE TUBULACAO DE FERRO FUNDIDO COM D.N DE 700 A 1200MM,EXCLUSIVE ESCAVACAO E REATERROREMOCAO DE TUBULACAO DE FERRO FUNDIDO COM D.N DE 700 A 1200MREMOCAO DE TUBULACAO DE FERRO FUNDIDO COM D.N DE 700 A 1200M</v>
      </c>
      <c r="C2802" s="141" t="s">
        <v>26280</v>
      </c>
      <c r="D2802" s="141" t="s">
        <v>26281</v>
      </c>
      <c r="I2802" s="141" t="s">
        <v>285</v>
      </c>
      <c r="J2802" s="649">
        <v>215.81</v>
      </c>
    </row>
    <row r="2803" spans="1:10" hidden="1">
      <c r="A2803" s="141" t="s">
        <v>26283</v>
      </c>
      <c r="B2803" s="141" t="str">
        <f t="shared" si="43"/>
        <v>REMOCAO DE TUBO DE CONCRETO COM D.N ACIMA DE 1500MMREMOCAO DE TUBO DE CONCRETO COM D.N ACIMA DE 1500MMREMOCAO DE TUBO DE CONCRETO COM D.N ACIMA DE 1500MM</v>
      </c>
      <c r="C2803" s="141" t="s">
        <v>26284</v>
      </c>
      <c r="I2803" s="141" t="s">
        <v>285</v>
      </c>
      <c r="J2803" s="649">
        <v>119</v>
      </c>
    </row>
    <row r="2804" spans="1:10" hidden="1">
      <c r="A2804" s="141" t="s">
        <v>26285</v>
      </c>
      <c r="B2804" s="141" t="str">
        <f t="shared" si="43"/>
        <v>REMOCAO DE TUBO DE CONCRETO COM D.N ACIMA DE 1500MMREMOCAO DE TUBO DE CONCRETO COM D.N ACIMA DE 1500MMREMOCAO DE TUBO DE CONCRETO COM D.N ACIMA DE 1500MM</v>
      </c>
      <c r="C2804" s="141" t="s">
        <v>26284</v>
      </c>
      <c r="I2804" s="141" t="s">
        <v>285</v>
      </c>
      <c r="J2804" s="649">
        <v>104.01</v>
      </c>
    </row>
    <row r="2805" spans="1:10" hidden="1">
      <c r="A2805" s="141" t="s">
        <v>26286</v>
      </c>
      <c r="B2805" s="141" t="str">
        <f t="shared" si="43"/>
        <v>REMOCAO DE VIDRO ATE 0,30X0,30M COM LIMPEZA LOCALREMOCAO DE VIDRO ATE 0,30X0,30M COM LIMPEZA LOCALREMOCAO DE VIDRO ATE 0,30X0,30M COM LIMPEZA LOCAL</v>
      </c>
      <c r="C2805" s="141" t="s">
        <v>26287</v>
      </c>
      <c r="I2805" s="141" t="s">
        <v>27</v>
      </c>
      <c r="J2805" s="649">
        <v>14.23</v>
      </c>
    </row>
    <row r="2806" spans="1:10" hidden="1">
      <c r="A2806" s="141" t="s">
        <v>26288</v>
      </c>
      <c r="B2806" s="141" t="str">
        <f t="shared" si="43"/>
        <v>REMOCAO DE VIDRO ATE 0,30X0,30M COM LIMPEZA LOCALREMOCAO DE VIDRO ATE 0,30X0,30M COM LIMPEZA LOCALREMOCAO DE VIDRO ATE 0,30X0,30M COM LIMPEZA LOCAL</v>
      </c>
      <c r="C2806" s="141" t="s">
        <v>26287</v>
      </c>
      <c r="I2806" s="141" t="s">
        <v>27</v>
      </c>
      <c r="J2806" s="649">
        <v>12.33</v>
      </c>
    </row>
    <row r="2807" spans="1:10" hidden="1">
      <c r="A2807" s="141" t="s">
        <v>26289</v>
      </c>
      <c r="B2807" s="141" t="str">
        <f t="shared" si="43"/>
        <v>REMOCAO DE VIDRO ACIMA DE 0,30X0,30M,COM LIMPEZA LOCALREMOCAO DE VIDRO ACIMA DE 0,30X0,30M,COM LIMPEZA LOCALREMOCAO DE VIDRO ACIMA DE 0,30X0,30M,COM LIMPEZA LOCAL</v>
      </c>
      <c r="C2807" s="141" t="s">
        <v>26290</v>
      </c>
      <c r="I2807" s="141" t="s">
        <v>27</v>
      </c>
      <c r="J2807" s="649">
        <v>11.86</v>
      </c>
    </row>
    <row r="2808" spans="1:10" hidden="1">
      <c r="A2808" s="141" t="s">
        <v>26291</v>
      </c>
      <c r="B2808" s="141" t="str">
        <f t="shared" si="43"/>
        <v>REMOCAO DE VIDRO ACIMA DE 0,30X0,30M,COM LIMPEZA LOCALREMOCAO DE VIDRO ACIMA DE 0,30X0,30M,COM LIMPEZA LOCALREMOCAO DE VIDRO ACIMA DE 0,30X0,30M,COM LIMPEZA LOCAL</v>
      </c>
      <c r="C2808" s="141" t="s">
        <v>26290</v>
      </c>
      <c r="I2808" s="141" t="s">
        <v>27</v>
      </c>
      <c r="J2808" s="649">
        <v>10.27</v>
      </c>
    </row>
    <row r="2809" spans="1:10" hidden="1">
      <c r="A2809" s="141" t="s">
        <v>26292</v>
      </c>
      <c r="B2809" s="141" t="str">
        <f t="shared" si="43"/>
        <v>REMOCAO DE CERCA DE ARAME FARPADO E MOIROES,EXCLUSIVE TRANSPORTEREMOCAO DE CERCA DE ARAME FARPADO E MOIROES,EXCLUSIVE TRANSPREMOCAO DE CERCA DE ARAME FARPADO E MOIROES,EXCLUSIVE TRANSP</v>
      </c>
      <c r="C2809" s="141" t="s">
        <v>26293</v>
      </c>
      <c r="D2809" s="141" t="s">
        <v>26294</v>
      </c>
      <c r="I2809" s="141" t="s">
        <v>285</v>
      </c>
      <c r="J2809" s="649">
        <v>2.98</v>
      </c>
    </row>
    <row r="2810" spans="1:10" hidden="1">
      <c r="A2810" s="141" t="s">
        <v>26295</v>
      </c>
      <c r="B2810" s="141" t="str">
        <f t="shared" si="43"/>
        <v>REMOCAO DE CERCA DE ARAME FARPADO E MOIROES,EXCLUSIVE TRANSPORTEREMOCAO DE CERCA DE ARAME FARPADO E MOIROES,EXCLUSIVE TRANSPREMOCAO DE CERCA DE ARAME FARPADO E MOIROES,EXCLUSIVE TRANSP</v>
      </c>
      <c r="C2810" s="141" t="s">
        <v>26293</v>
      </c>
      <c r="D2810" s="141" t="s">
        <v>26294</v>
      </c>
      <c r="I2810" s="141" t="s">
        <v>285</v>
      </c>
      <c r="J2810" s="649">
        <v>2.58</v>
      </c>
    </row>
    <row r="2811" spans="1:10" hidden="1">
      <c r="A2811" s="141" t="s">
        <v>26296</v>
      </c>
      <c r="B2811" s="141" t="str">
        <f t="shared" si="43"/>
        <v>ARRANCAMENTO DE BARROTEAMENTO DE DIMENSOES ATE 3"X9" OU DE GRAZEPES CHUMBADOS EM PISOS OU PAREDES,SEM APROVEITAMENTO DOARRANCAMENTO DE BARROTEAMENTO DE DIMENSOES ATE 3"X9" OU DE GMATERIAL RETIRADOARRANCAMENTO DE BARROTEAMENTO DE DIMENSOES ATE 3"X9" OU DE G</v>
      </c>
      <c r="C2811" s="141" t="s">
        <v>26297</v>
      </c>
      <c r="D2811" s="141" t="s">
        <v>26298</v>
      </c>
      <c r="E2811" s="141" t="s">
        <v>26299</v>
      </c>
      <c r="I2811" s="141" t="s">
        <v>27</v>
      </c>
      <c r="J2811" s="649">
        <v>34.67</v>
      </c>
    </row>
    <row r="2812" spans="1:10" hidden="1">
      <c r="A2812" s="141" t="s">
        <v>26300</v>
      </c>
      <c r="B2812" s="141" t="str">
        <f t="shared" si="43"/>
        <v>ARRANCAMENTO DE BARROTEAMENTO DE DIMENSOES ATE 3"X9" OU DE GRAZEPES CHUMBADOS EM PISOS OU PAREDES,SEM APROVEITAMENTO DOARRANCAMENTO DE BARROTEAMENTO DE DIMENSOES ATE 3"X9" OU DE GMATERIAL RETIRADOARRANCAMENTO DE BARROTEAMENTO DE DIMENSOES ATE 3"X9" OU DE G</v>
      </c>
      <c r="C2812" s="141" t="s">
        <v>26297</v>
      </c>
      <c r="D2812" s="141" t="s">
        <v>26298</v>
      </c>
      <c r="E2812" s="141" t="s">
        <v>26299</v>
      </c>
      <c r="I2812" s="141" t="s">
        <v>27</v>
      </c>
      <c r="J2812" s="649">
        <v>30.04</v>
      </c>
    </row>
    <row r="2813" spans="1:10" hidden="1">
      <c r="A2813" s="141" t="s">
        <v>26301</v>
      </c>
      <c r="B2813" s="141" t="str">
        <f t="shared" si="43"/>
        <v>ARRANCAMENTO DE PORTAS,JANELAS E CAIXILHOS DE AR CONDICIONADO OU OUTROSARRANCAMENTO DE PORTAS,JANELAS E CAIXILHOS DE AR CONDICIONADARRANCAMENTO DE PORTAS,JANELAS E CAIXILHOS DE AR CONDICIONAD</v>
      </c>
      <c r="C2813" s="141" t="s">
        <v>26302</v>
      </c>
      <c r="D2813" s="141" t="s">
        <v>26303</v>
      </c>
      <c r="I2813" s="141" t="s">
        <v>14</v>
      </c>
      <c r="J2813" s="649">
        <v>28.16</v>
      </c>
    </row>
    <row r="2814" spans="1:10" hidden="1">
      <c r="A2814" s="141" t="s">
        <v>26304</v>
      </c>
      <c r="B2814" s="141" t="str">
        <f t="shared" si="43"/>
        <v>ARRANCAMENTO DE PORTAS,JANELAS E CAIXILHOS DE AR CONDICIONADO OU OUTROSARRANCAMENTO DE PORTAS,JANELAS E CAIXILHOS DE AR CONDICIONADARRANCAMENTO DE PORTAS,JANELAS E CAIXILHOS DE AR CONDICIONAD</v>
      </c>
      <c r="C2814" s="141" t="s">
        <v>26302</v>
      </c>
      <c r="D2814" s="141" t="s">
        <v>26303</v>
      </c>
      <c r="I2814" s="141" t="s">
        <v>14</v>
      </c>
      <c r="J2814" s="649">
        <v>24.4</v>
      </c>
    </row>
    <row r="2815" spans="1:10" hidden="1">
      <c r="A2815" s="141" t="s">
        <v>26305</v>
      </c>
      <c r="B2815" s="141" t="str">
        <f t="shared" si="43"/>
        <v>ARRANCAMENTO DE TUBOS DE CONCRETO E MANILHAS CERAMICAS,COM DIAMETRO DE 0,70 A 1,50M,INCLUSIVE EMPILHAMENTO LATERAL DENTRARRANCAMENTO DE TUBOS DE CONCRETO E MANILHAS CERAMICAS,COM DO DO CANTEIRO DE SERVICOARRANCAMENTO DE TUBOS DE CONCRETO E MANILHAS CERAMICAS,COM D</v>
      </c>
      <c r="C2815" s="141" t="s">
        <v>26306</v>
      </c>
      <c r="D2815" s="141" t="s">
        <v>26307</v>
      </c>
      <c r="E2815" s="141" t="s">
        <v>26308</v>
      </c>
      <c r="I2815" s="141" t="s">
        <v>285</v>
      </c>
      <c r="J2815" s="649">
        <v>29.86</v>
      </c>
    </row>
    <row r="2816" spans="1:10" hidden="1">
      <c r="A2816" s="141" t="s">
        <v>26309</v>
      </c>
      <c r="B2816" s="141" t="str">
        <f t="shared" si="43"/>
        <v>ARRANCAMENTO DE TUBOS DE CONCRETO E MANILHAS CERAMICAS,COM DIAMETRO DE 0,70 A 1,50M,INCLUSIVE EMPILHAMENTO LATERAL DENTRARRANCAMENTO DE TUBOS DE CONCRETO E MANILHAS CERAMICAS,COM DO DO CANTEIRO DE SERVICOARRANCAMENTO DE TUBOS DE CONCRETO E MANILHAS CERAMICAS,COM D</v>
      </c>
      <c r="C2816" s="141" t="s">
        <v>26306</v>
      </c>
      <c r="D2816" s="141" t="s">
        <v>26307</v>
      </c>
      <c r="E2816" s="141" t="s">
        <v>26308</v>
      </c>
      <c r="I2816" s="141" t="s">
        <v>285</v>
      </c>
      <c r="J2816" s="649">
        <v>25.87</v>
      </c>
    </row>
    <row r="2817" spans="1:10" hidden="1">
      <c r="A2817" s="141" t="s">
        <v>26310</v>
      </c>
      <c r="B2817" s="141" t="str">
        <f t="shared" si="43"/>
        <v>ARRANCAMENTO DE TUBOS DE CONCRETO E MANILHAS CERAMICAS,COM DIAMETRO DE 0,10 A 0,30M,INCLUSIVE EMPILHAMENTO LATERAL DENTRARRANCAMENTO DE TUBOS DE CONCRETO E MANILHAS CERAMICAS,COM DO DO CANTEIRO DE SERVICOARRANCAMENTO DE TUBOS DE CONCRETO E MANILHAS CERAMICAS,COM D</v>
      </c>
      <c r="C2817" s="141" t="s">
        <v>26306</v>
      </c>
      <c r="D2817" s="141" t="s">
        <v>26311</v>
      </c>
      <c r="E2817" s="141" t="s">
        <v>26308</v>
      </c>
      <c r="I2817" s="141" t="s">
        <v>285</v>
      </c>
      <c r="J2817" s="649">
        <v>12.94</v>
      </c>
    </row>
    <row r="2818" spans="1:10" hidden="1">
      <c r="A2818" s="141" t="s">
        <v>26312</v>
      </c>
      <c r="B2818" s="141" t="str">
        <f t="shared" si="43"/>
        <v>ARRANCAMENTO DE TUBOS DE CONCRETO E MANILHAS CERAMICAS,COM DIAMETRO DE 0,10 A 0,30M,INCLUSIVE EMPILHAMENTO LATERAL DENTRARRANCAMENTO DE TUBOS DE CONCRETO E MANILHAS CERAMICAS,COM DO DO CANTEIRO DE SERVICOARRANCAMENTO DE TUBOS DE CONCRETO E MANILHAS CERAMICAS,COM D</v>
      </c>
      <c r="C2818" s="141" t="s">
        <v>26306</v>
      </c>
      <c r="D2818" s="141" t="s">
        <v>26311</v>
      </c>
      <c r="E2818" s="141" t="s">
        <v>26308</v>
      </c>
      <c r="I2818" s="141" t="s">
        <v>285</v>
      </c>
      <c r="J2818" s="649">
        <v>11.21</v>
      </c>
    </row>
    <row r="2819" spans="1:10" hidden="1">
      <c r="A2819" s="141" t="s">
        <v>26313</v>
      </c>
      <c r="B2819" s="141" t="str">
        <f t="shared" ref="B2819:B2882" si="44">C2819&amp;D2819&amp;C2819&amp;E2819&amp;F2819&amp;G2819&amp;H2819&amp;C2819</f>
        <v>ARRANCAMENTO DE TUBOS DE CONCRETO E MANILHAS CERAMICAS,COM DIAMETRO DE 0,40 A 0,60M,INCLUSIVE EMPILHAMENTO LATERAL DENTRARRANCAMENTO DE TUBOS DE CONCRETO E MANILHAS CERAMICAS,COM DO DO CANTEIRO DE SERVICOARRANCAMENTO DE TUBOS DE CONCRETO E MANILHAS CERAMICAS,COM D</v>
      </c>
      <c r="C2819" s="141" t="s">
        <v>26306</v>
      </c>
      <c r="D2819" s="141" t="s">
        <v>26314</v>
      </c>
      <c r="E2819" s="141" t="s">
        <v>26308</v>
      </c>
      <c r="I2819" s="141" t="s">
        <v>285</v>
      </c>
      <c r="J2819" s="649">
        <v>17.91</v>
      </c>
    </row>
    <row r="2820" spans="1:10" hidden="1">
      <c r="A2820" s="141" t="s">
        <v>26315</v>
      </c>
      <c r="B2820" s="141" t="str">
        <f t="shared" si="44"/>
        <v>ARRANCAMENTO DE TUBOS DE CONCRETO E MANILHAS CERAMICAS,COM DIAMETRO DE 0,40 A 0,60M,INCLUSIVE EMPILHAMENTO LATERAL DENTRARRANCAMENTO DE TUBOS DE CONCRETO E MANILHAS CERAMICAS,COM DO DO CANTEIRO DE SERVICOARRANCAMENTO DE TUBOS DE CONCRETO E MANILHAS CERAMICAS,COM D</v>
      </c>
      <c r="C2820" s="141" t="s">
        <v>26306</v>
      </c>
      <c r="D2820" s="141" t="s">
        <v>26314</v>
      </c>
      <c r="E2820" s="141" t="s">
        <v>26308</v>
      </c>
      <c r="I2820" s="141" t="s">
        <v>285</v>
      </c>
      <c r="J2820" s="649">
        <v>15.52</v>
      </c>
    </row>
    <row r="2821" spans="1:10" hidden="1">
      <c r="A2821" s="141" t="s">
        <v>26316</v>
      </c>
      <c r="B2821" s="141" t="str">
        <f t="shared" si="44"/>
        <v>ARRANCAMENTO DE TUBULACAO DE FERRO GALVANIZADO,SEM ESCAVACAO OU RASGO EM ALVENARIAARRANCAMENTO DE TUBULACAO DE FERRO GALVANIZADO,SEM ESCAVACAOARRANCAMENTO DE TUBULACAO DE FERRO GALVANIZADO,SEM ESCAVACAO</v>
      </c>
      <c r="C2821" s="141" t="s">
        <v>26317</v>
      </c>
      <c r="D2821" s="141" t="s">
        <v>26318</v>
      </c>
      <c r="I2821" s="141" t="s">
        <v>285</v>
      </c>
      <c r="J2821" s="649">
        <v>6.88</v>
      </c>
    </row>
    <row r="2822" spans="1:10" hidden="1">
      <c r="A2822" s="141" t="s">
        <v>26319</v>
      </c>
      <c r="B2822" s="141" t="str">
        <f t="shared" si="44"/>
        <v>ARRANCAMENTO DE TUBULACAO DE FERRO GALVANIZADO,SEM ESCAVACAO OU RASGO EM ALVENARIAARRANCAMENTO DE TUBULACAO DE FERRO GALVANIZADO,SEM ESCAVACAOARRANCAMENTO DE TUBULACAO DE FERRO GALVANIZADO,SEM ESCAVACAO</v>
      </c>
      <c r="C2822" s="141" t="s">
        <v>26317</v>
      </c>
      <c r="D2822" s="141" t="s">
        <v>26318</v>
      </c>
      <c r="I2822" s="141" t="s">
        <v>285</v>
      </c>
      <c r="J2822" s="649">
        <v>5.96</v>
      </c>
    </row>
    <row r="2823" spans="1:10" hidden="1">
      <c r="A2823" s="141" t="s">
        <v>26320</v>
      </c>
      <c r="B2823" s="141" t="str">
        <f t="shared" si="44"/>
        <v>ARRANCAMENTO DE TENTOS OU TRAVESSOES,DE GRANITO OU CONCRETO,INCLUSIVE EMPILHAMENTO LATERAL DENTRO DO CANTEIRO DE SERVICOARRANCAMENTO DE TENTOS OU TRAVESSOES,DE GRANITO OU CONCRETO,ARRANCAMENTO DE TENTOS OU TRAVESSOES,DE GRANITO OU CONCRETO,</v>
      </c>
      <c r="C2823" s="141" t="s">
        <v>26321</v>
      </c>
      <c r="D2823" s="141" t="s">
        <v>26322</v>
      </c>
      <c r="I2823" s="141" t="s">
        <v>285</v>
      </c>
      <c r="J2823" s="649">
        <v>25.88</v>
      </c>
    </row>
    <row r="2824" spans="1:10" hidden="1">
      <c r="A2824" s="141" t="s">
        <v>26323</v>
      </c>
      <c r="B2824" s="141" t="str">
        <f t="shared" si="44"/>
        <v>ARRANCAMENTO DE TENTOS OU TRAVESSOES,DE GRANITO OU CONCRETO,INCLUSIVE EMPILHAMENTO LATERAL DENTRO DO CANTEIRO DE SERVICOARRANCAMENTO DE TENTOS OU TRAVESSOES,DE GRANITO OU CONCRETO,ARRANCAMENTO DE TENTOS OU TRAVESSOES,DE GRANITO OU CONCRETO,</v>
      </c>
      <c r="C2824" s="141" t="s">
        <v>26321</v>
      </c>
      <c r="D2824" s="141" t="s">
        <v>26322</v>
      </c>
      <c r="I2824" s="141" t="s">
        <v>285</v>
      </c>
      <c r="J2824" s="649">
        <v>22.42</v>
      </c>
    </row>
    <row r="2825" spans="1:10" hidden="1">
      <c r="A2825" s="141" t="s">
        <v>26324</v>
      </c>
      <c r="B2825" s="141" t="str">
        <f t="shared" si="44"/>
        <v>ARRANCAMENTO DE MEIOS-FIOS,DE GRANITO OU CONCRETO,RETOS OU CURVOS,INCLUSIVE EMPILHAMENTO LATERAL DENTRO DO CANTEIRO DE SARRANCAMENTO DE MEIOS-FIOS,DE GRANITO OU CONCRETO,RETOS OU CERVICOARRANCAMENTO DE MEIOS-FIOS,DE GRANITO OU CONCRETO,RETOS OU C</v>
      </c>
      <c r="C2825" s="141" t="s">
        <v>26325</v>
      </c>
      <c r="D2825" s="141" t="s">
        <v>26326</v>
      </c>
      <c r="E2825" s="141" t="s">
        <v>26327</v>
      </c>
      <c r="I2825" s="141" t="s">
        <v>285</v>
      </c>
      <c r="J2825" s="649">
        <v>21.9</v>
      </c>
    </row>
    <row r="2826" spans="1:10" hidden="1">
      <c r="A2826" s="141" t="s">
        <v>26328</v>
      </c>
      <c r="B2826" s="141" t="str">
        <f t="shared" si="44"/>
        <v>ARRANCAMENTO DE MEIOS-FIOS,DE GRANITO OU CONCRETO,RETOS OU CURVOS,INCLUSIVE EMPILHAMENTO LATERAL DENTRO DO CANTEIRO DE SARRANCAMENTO DE MEIOS-FIOS,DE GRANITO OU CONCRETO,RETOS OU CERVICOARRANCAMENTO DE MEIOS-FIOS,DE GRANITO OU CONCRETO,RETOS OU C</v>
      </c>
      <c r="C2826" s="141" t="s">
        <v>26325</v>
      </c>
      <c r="D2826" s="141" t="s">
        <v>26326</v>
      </c>
      <c r="E2826" s="141" t="s">
        <v>26327</v>
      </c>
      <c r="I2826" s="141" t="s">
        <v>285</v>
      </c>
      <c r="J2826" s="649">
        <v>18.97</v>
      </c>
    </row>
    <row r="2827" spans="1:10" hidden="1">
      <c r="A2827" s="141" t="s">
        <v>26329</v>
      </c>
      <c r="B2827" s="141" t="str">
        <f t="shared" si="44"/>
        <v>ARRANCAMENTO DE PARALELEPIPEDOS,INCLUSIVE EMPILHAMENTO LATERAL DENTRO DO CANTEIRO DE SERVICOARRANCAMENTO DE PARALELEPIPEDOS,INCLUSIVE EMPILHAMENTO LATERARRANCAMENTO DE PARALELEPIPEDOS,INCLUSIVE EMPILHAMENTO LATER</v>
      </c>
      <c r="C2827" s="141" t="s">
        <v>26330</v>
      </c>
      <c r="D2827" s="141" t="s">
        <v>26331</v>
      </c>
      <c r="I2827" s="141" t="s">
        <v>27</v>
      </c>
      <c r="J2827" s="649">
        <v>9.9499999999999993</v>
      </c>
    </row>
    <row r="2828" spans="1:10" hidden="1">
      <c r="A2828" s="141" t="s">
        <v>26332</v>
      </c>
      <c r="B2828" s="141" t="str">
        <f t="shared" si="44"/>
        <v>ARRANCAMENTO DE PARALELEPIPEDOS,INCLUSIVE EMPILHAMENTO LATERAL DENTRO DO CANTEIRO DE SERVICOARRANCAMENTO DE PARALELEPIPEDOS,INCLUSIVE EMPILHAMENTO LATERARRANCAMENTO DE PARALELEPIPEDOS,INCLUSIVE EMPILHAMENTO LATER</v>
      </c>
      <c r="C2828" s="141" t="s">
        <v>26330</v>
      </c>
      <c r="D2828" s="141" t="s">
        <v>26331</v>
      </c>
      <c r="I2828" s="141" t="s">
        <v>27</v>
      </c>
      <c r="J2828" s="649">
        <v>8.6199999999999992</v>
      </c>
    </row>
    <row r="2829" spans="1:10" hidden="1">
      <c r="A2829" s="141" t="s">
        <v>26333</v>
      </c>
      <c r="B2829" s="141" t="str">
        <f t="shared" si="44"/>
        <v>ARRANCAMENTO DE APARELHOS DE ILUMINACAO, INCLUSIVE LAMPADASARRANCAMENTO DE APARELHOS DE ILUMINACAO, INCLUSIVE LAMPADASARRANCAMENTO DE APARELHOS DE ILUMINACAO, INCLUSIVE LAMPADAS</v>
      </c>
      <c r="C2829" s="141" t="s">
        <v>26334</v>
      </c>
      <c r="I2829" s="141" t="s">
        <v>14</v>
      </c>
      <c r="J2829" s="649">
        <v>6.88</v>
      </c>
    </row>
    <row r="2830" spans="1:10" hidden="1">
      <c r="A2830" s="141" t="s">
        <v>26335</v>
      </c>
      <c r="B2830" s="141" t="str">
        <f t="shared" si="44"/>
        <v>ARRANCAMENTO DE APARELHOS DE ILUMINACAO, INCLUSIVE LAMPADASARRANCAMENTO DE APARELHOS DE ILUMINACAO, INCLUSIVE LAMPADASARRANCAMENTO DE APARELHOS DE ILUMINACAO, INCLUSIVE LAMPADAS</v>
      </c>
      <c r="C2830" s="141" t="s">
        <v>26334</v>
      </c>
      <c r="I2830" s="141" t="s">
        <v>14</v>
      </c>
      <c r="J2830" s="649">
        <v>5.96</v>
      </c>
    </row>
    <row r="2831" spans="1:10" hidden="1">
      <c r="A2831" s="141" t="s">
        <v>26336</v>
      </c>
      <c r="B2831" s="141" t="str">
        <f t="shared" si="44"/>
        <v>ARRANCAMENTO DE APARELHOS SANITARIOSARRANCAMENTO DE APARELHOS SANITARIOSARRANCAMENTO DE APARELHOS SANITARIOS</v>
      </c>
      <c r="C2831" s="141" t="s">
        <v>26337</v>
      </c>
      <c r="I2831" s="141" t="s">
        <v>14</v>
      </c>
      <c r="J2831" s="649">
        <v>23.72</v>
      </c>
    </row>
    <row r="2832" spans="1:10" hidden="1">
      <c r="A2832" s="141" t="s">
        <v>26338</v>
      </c>
      <c r="B2832" s="141" t="str">
        <f t="shared" si="44"/>
        <v>ARRANCAMENTO DE APARELHOS SANITARIOSARRANCAMENTO DE APARELHOS SANITARIOSARRANCAMENTO DE APARELHOS SANITARIOS</v>
      </c>
      <c r="C2832" s="141" t="s">
        <v>26337</v>
      </c>
      <c r="I2832" s="141" t="s">
        <v>14</v>
      </c>
      <c r="J2832" s="649">
        <v>20.55</v>
      </c>
    </row>
    <row r="2833" spans="1:10" hidden="1">
      <c r="A2833" s="141" t="s">
        <v>26339</v>
      </c>
      <c r="B2833" s="141" t="str">
        <f t="shared" si="44"/>
        <v>ARRANCAMENTO DE BANCADA DE PIA/LAVATORIO OU BANCA SECA DE ATE 1,00M DE ALTURA E ATE 0,80M DE LARGURAARRANCAMENTO DE BANCADA DE PIA/LAVATORIO OU BANCA SECA DE ATARRANCAMENTO DE BANCADA DE PIA/LAVATORIO OU BANCA SECA DE AT</v>
      </c>
      <c r="C2833" s="141" t="s">
        <v>26340</v>
      </c>
      <c r="D2833" s="141" t="s">
        <v>26341</v>
      </c>
      <c r="I2833" s="141" t="s">
        <v>285</v>
      </c>
      <c r="J2833" s="649">
        <v>47.44</v>
      </c>
    </row>
    <row r="2834" spans="1:10" hidden="1">
      <c r="A2834" s="141" t="s">
        <v>26342</v>
      </c>
      <c r="B2834" s="141" t="str">
        <f t="shared" si="44"/>
        <v>ARRANCAMENTO DE BANCADA DE PIA/LAVATORIO OU BANCA SECA DE ATE 1,00M DE ALTURA E ATE 0,80M DE LARGURAARRANCAMENTO DE BANCADA DE PIA/LAVATORIO OU BANCA SECA DE ATARRANCAMENTO DE BANCADA DE PIA/LAVATORIO OU BANCA SECA DE AT</v>
      </c>
      <c r="C2834" s="141" t="s">
        <v>26340</v>
      </c>
      <c r="D2834" s="141" t="s">
        <v>26341</v>
      </c>
      <c r="I2834" s="141" t="s">
        <v>285</v>
      </c>
      <c r="J2834" s="649">
        <v>41.1</v>
      </c>
    </row>
    <row r="2835" spans="1:10" hidden="1">
      <c r="A2835" s="141" t="s">
        <v>26343</v>
      </c>
      <c r="B2835" s="141" t="str">
        <f t="shared" si="44"/>
        <v>ARRANCAMENTO DE GRADES,GRADIS,ALAMBRADOS,CERCAS E PORTOESARRANCAMENTO DE GRADES,GRADIS,ALAMBRADOS,CERCAS E PORTOESARRANCAMENTO DE GRADES,GRADIS,ALAMBRADOS,CERCAS E PORTOES</v>
      </c>
      <c r="C2835" s="141" t="s">
        <v>26344</v>
      </c>
      <c r="I2835" s="141" t="s">
        <v>27</v>
      </c>
      <c r="J2835" s="649">
        <v>19.899999999999999</v>
      </c>
    </row>
    <row r="2836" spans="1:10" hidden="1">
      <c r="A2836" s="141" t="s">
        <v>26345</v>
      </c>
      <c r="B2836" s="141" t="str">
        <f t="shared" si="44"/>
        <v>ARRANCAMENTO DE GRADES,GRADIS,ALAMBRADOS,CERCAS E PORTOESARRANCAMENTO DE GRADES,GRADIS,ALAMBRADOS,CERCAS E PORTOESARRANCAMENTO DE GRADES,GRADIS,ALAMBRADOS,CERCAS E PORTOES</v>
      </c>
      <c r="C2836" s="141" t="s">
        <v>26344</v>
      </c>
      <c r="I2836" s="141" t="s">
        <v>27</v>
      </c>
      <c r="J2836" s="649">
        <v>17.25</v>
      </c>
    </row>
    <row r="2837" spans="1:10" hidden="1">
      <c r="A2837" s="141" t="s">
        <v>26346</v>
      </c>
      <c r="B2837" s="141" t="str">
        <f t="shared" si="44"/>
        <v>ARRANCAMENTO DE CALHA QUEBRADA EM ENCOSTAARRANCAMENTO DE CALHA QUEBRADA EM ENCOSTAARRANCAMENTO DE CALHA QUEBRADA EM ENCOSTA</v>
      </c>
      <c r="C2837" s="141" t="s">
        <v>26347</v>
      </c>
      <c r="I2837" s="141" t="s">
        <v>14</v>
      </c>
      <c r="J2837" s="649">
        <v>6.57</v>
      </c>
    </row>
    <row r="2838" spans="1:10" hidden="1">
      <c r="A2838" s="141" t="s">
        <v>26348</v>
      </c>
      <c r="B2838" s="141" t="str">
        <f t="shared" si="44"/>
        <v>ARRANCAMENTO DE CALHA QUEBRADA EM ENCOSTAARRANCAMENTO DE CALHA QUEBRADA EM ENCOSTAARRANCAMENTO DE CALHA QUEBRADA EM ENCOSTA</v>
      </c>
      <c r="C2838" s="141" t="s">
        <v>26347</v>
      </c>
      <c r="I2838" s="141" t="s">
        <v>14</v>
      </c>
      <c r="J2838" s="649">
        <v>5.69</v>
      </c>
    </row>
    <row r="2839" spans="1:10" hidden="1">
      <c r="A2839" s="141" t="s">
        <v>26349</v>
      </c>
      <c r="B2839" s="141" t="str">
        <f t="shared" si="44"/>
        <v>ARRANCAMENTO DE CERCAS DE MOIROES E ARAME FARPADOARRANCAMENTO DE CERCAS DE MOIROES E ARAME FARPADOARRANCAMENTO DE CERCAS DE MOIROES E ARAME FARPADO</v>
      </c>
      <c r="C2839" s="141" t="s">
        <v>26350</v>
      </c>
      <c r="I2839" s="141" t="s">
        <v>285</v>
      </c>
      <c r="J2839" s="649">
        <v>7.96</v>
      </c>
    </row>
    <row r="2840" spans="1:10" hidden="1">
      <c r="A2840" s="141" t="s">
        <v>26351</v>
      </c>
      <c r="B2840" s="141" t="str">
        <f t="shared" si="44"/>
        <v>ARRANCAMENTO DE CERCAS DE MOIROES E ARAME FARPADOARRANCAMENTO DE CERCAS DE MOIROES E ARAME FARPADOARRANCAMENTO DE CERCAS DE MOIROES E ARAME FARPADO</v>
      </c>
      <c r="C2840" s="141" t="s">
        <v>26350</v>
      </c>
      <c r="I2840" s="141" t="s">
        <v>285</v>
      </c>
      <c r="J2840" s="649">
        <v>6.9</v>
      </c>
    </row>
    <row r="2841" spans="1:10" hidden="1">
      <c r="A2841" s="141" t="s">
        <v>26352</v>
      </c>
      <c r="B2841" s="141" t="str">
        <f t="shared" si="44"/>
        <v>RETIRADA DE TRANSFORMADOR DO LOCAL EM QUE SE ENCONTRA INSTALADO,INCLUSIVE DESLIGAMENTOS ELETRICOS,EXCLUSIVE EQUIPAMENTORETIRADA DE TRANSFORMADOR DO LOCAL EM QUE SE ENCONTRA INSTALPARA CARGA E DESCARGA EM CAMINHAO E TRANSPORTERETIRADA DE TRANSFORMADOR DO LOCAL EM QUE SE ENCONTRA INSTAL</v>
      </c>
      <c r="C2841" s="141" t="s">
        <v>26353</v>
      </c>
      <c r="D2841" s="141" t="s">
        <v>26354</v>
      </c>
      <c r="E2841" s="141" t="s">
        <v>26355</v>
      </c>
      <c r="I2841" s="141" t="s">
        <v>14</v>
      </c>
      <c r="J2841" s="649">
        <v>404.11</v>
      </c>
    </row>
    <row r="2842" spans="1:10" hidden="1">
      <c r="A2842" s="141" t="s">
        <v>26356</v>
      </c>
      <c r="B2842" s="141" t="str">
        <f t="shared" si="44"/>
        <v>RETIRADA DE TRANSFORMADOR DO LOCAL EM QUE SE ENCONTRA INSTALADO,INCLUSIVE DESLIGAMENTOS ELETRICOS,EXCLUSIVE EQUIPAMENTORETIRADA DE TRANSFORMADOR DO LOCAL EM QUE SE ENCONTRA INSTALPARA CARGA E DESCARGA EM CAMINHAO E TRANSPORTERETIRADA DE TRANSFORMADOR DO LOCAL EM QUE SE ENCONTRA INSTAL</v>
      </c>
      <c r="C2842" s="141" t="s">
        <v>26353</v>
      </c>
      <c r="D2842" s="141" t="s">
        <v>26354</v>
      </c>
      <c r="E2842" s="141" t="s">
        <v>26355</v>
      </c>
      <c r="I2842" s="141" t="s">
        <v>14</v>
      </c>
      <c r="J2842" s="649">
        <v>350.15</v>
      </c>
    </row>
    <row r="2843" spans="1:10" hidden="1">
      <c r="A2843" s="141" t="s">
        <v>26357</v>
      </c>
      <c r="B2843" s="141" t="str">
        <f t="shared" si="44"/>
        <v>RETIRADA DE GERADOR DO LOCAL EM QUE SE ENCONTRA INSTALADO,EXCLUSIVE EQUIPAMENTO PARA CARGA E DESCARGA EM CAMINHAO E TRANRETIRADA DE GERADOR DO LOCAL EM QUE SE ENCONTRA INSTALADO,EXSPORTERETIRADA DE GERADOR DO LOCAL EM QUE SE ENCONTRA INSTALADO,EX</v>
      </c>
      <c r="C2843" s="141" t="s">
        <v>26358</v>
      </c>
      <c r="D2843" s="141" t="s">
        <v>26359</v>
      </c>
      <c r="E2843" s="141" t="s">
        <v>26360</v>
      </c>
      <c r="I2843" s="141" t="s">
        <v>14</v>
      </c>
      <c r="J2843" s="649">
        <v>199.09</v>
      </c>
    </row>
    <row r="2844" spans="1:10" hidden="1">
      <c r="A2844" s="141" t="s">
        <v>26361</v>
      </c>
      <c r="B2844" s="141" t="str">
        <f t="shared" si="44"/>
        <v>RETIRADA DE GERADOR DO LOCAL EM QUE SE ENCONTRA INSTALADO,EXCLUSIVE EQUIPAMENTO PARA CARGA E DESCARGA EM CAMINHAO E TRANRETIRADA DE GERADOR DO LOCAL EM QUE SE ENCONTRA INSTALADO,EXSPORTERETIRADA DE GERADOR DO LOCAL EM QUE SE ENCONTRA INSTALADO,EX</v>
      </c>
      <c r="C2844" s="141" t="s">
        <v>26358</v>
      </c>
      <c r="D2844" s="141" t="s">
        <v>26359</v>
      </c>
      <c r="E2844" s="141" t="s">
        <v>26360</v>
      </c>
      <c r="I2844" s="141" t="s">
        <v>14</v>
      </c>
      <c r="J2844" s="649">
        <v>172.52</v>
      </c>
    </row>
    <row r="2845" spans="1:10" hidden="1">
      <c r="A2845" s="141" t="s">
        <v>26362</v>
      </c>
      <c r="B2845" s="141" t="str">
        <f t="shared" si="44"/>
        <v>PERCUSSAO COM BATIDAS LEVES,SEM RETIRADA DO MATERIAL SOLTOPERCUSSAO COM BATIDAS LEVES,SEM RETIRADA DO MATERIAL SOLTOPERCUSSAO COM BATIDAS LEVES,SEM RETIRADA DO MATERIAL SOLTO</v>
      </c>
      <c r="C2845" s="141" t="s">
        <v>26363</v>
      </c>
      <c r="I2845" s="141" t="s">
        <v>27</v>
      </c>
      <c r="J2845" s="649">
        <v>2.64</v>
      </c>
    </row>
    <row r="2846" spans="1:10" hidden="1">
      <c r="A2846" s="141" t="s">
        <v>26364</v>
      </c>
      <c r="B2846" s="141" t="str">
        <f t="shared" si="44"/>
        <v>PERCUSSAO COM BATIDAS LEVES,SEM RETIRADA DO MATERIAL SOLTOPERCUSSAO COM BATIDAS LEVES,SEM RETIRADA DO MATERIAL SOLTOPERCUSSAO COM BATIDAS LEVES,SEM RETIRADA DO MATERIAL SOLTO</v>
      </c>
      <c r="C2846" s="141" t="s">
        <v>26363</v>
      </c>
      <c r="I2846" s="141" t="s">
        <v>27</v>
      </c>
      <c r="J2846" s="649">
        <v>2.29</v>
      </c>
    </row>
    <row r="2847" spans="1:10" hidden="1">
      <c r="A2847" s="141" t="s">
        <v>26365</v>
      </c>
      <c r="B2847" s="141" t="str">
        <f t="shared" si="44"/>
        <v>RETIRADA DE IMPERMEABILIZACAO FLEXIVEL,INCLUSIVE EMPILHAMENTO LATERAL DENTRO DO CANTEIRO DE SERVICO,EXCLUSIVE CAMADA DERETIRADA DE IMPERMEABILIZACAO FLEXIVEL,INCLUSIVE EMPILHAMENTPROTECAORETIRADA DE IMPERMEABILIZACAO FLEXIVEL,INCLUSIVE EMPILHAMENT</v>
      </c>
      <c r="C2847" s="141" t="s">
        <v>26366</v>
      </c>
      <c r="D2847" s="141" t="s">
        <v>26367</v>
      </c>
      <c r="E2847" s="141" t="s">
        <v>26368</v>
      </c>
      <c r="I2847" s="141" t="s">
        <v>27</v>
      </c>
      <c r="J2847" s="649">
        <v>79.63</v>
      </c>
    </row>
    <row r="2848" spans="1:10" hidden="1">
      <c r="A2848" s="141" t="s">
        <v>26369</v>
      </c>
      <c r="B2848" s="141" t="str">
        <f t="shared" si="44"/>
        <v>RETIRADA DE IMPERMEABILIZACAO FLEXIVEL,INCLUSIVE EMPILHAMENTO LATERAL DENTRO DO CANTEIRO DE SERVICO,EXCLUSIVE CAMADA DERETIRADA DE IMPERMEABILIZACAO FLEXIVEL,INCLUSIVE EMPILHAMENTPROTECAORETIRADA DE IMPERMEABILIZACAO FLEXIVEL,INCLUSIVE EMPILHAMENT</v>
      </c>
      <c r="C2848" s="141" t="s">
        <v>26366</v>
      </c>
      <c r="D2848" s="141" t="s">
        <v>26367</v>
      </c>
      <c r="E2848" s="141" t="s">
        <v>26368</v>
      </c>
      <c r="I2848" s="141" t="s">
        <v>27</v>
      </c>
      <c r="J2848" s="649">
        <v>69.010000000000005</v>
      </c>
    </row>
    <row r="2849" spans="1:10" hidden="1">
      <c r="A2849" s="141" t="s">
        <v>26370</v>
      </c>
      <c r="B2849" s="141" t="str">
        <f t="shared" si="44"/>
        <v>RETIRADA CUIDADOSA DE AZULEJOS OU LADRILHOS CERAMICOS E RESPECTIVA ARGAMASSA DE ASSENTAMENTO,SEM REAPROVEITAMENTO DO MATRETIRADA CUIDADOSA DE AZULEJOS OU LADRILHOS CERAMICOS E RESPERIAL RETIRADORETIRADA CUIDADOSA DE AZULEJOS OU LADRILHOS CERAMICOS E RESP</v>
      </c>
      <c r="C2849" s="141" t="s">
        <v>26371</v>
      </c>
      <c r="D2849" s="141" t="s">
        <v>26372</v>
      </c>
      <c r="E2849" s="141" t="s">
        <v>26373</v>
      </c>
      <c r="I2849" s="141" t="s">
        <v>27</v>
      </c>
      <c r="J2849" s="649">
        <v>74.290000000000006</v>
      </c>
    </row>
    <row r="2850" spans="1:10" hidden="1">
      <c r="A2850" s="141" t="s">
        <v>26374</v>
      </c>
      <c r="B2850" s="141" t="str">
        <f t="shared" si="44"/>
        <v>RETIRADA CUIDADOSA DE AZULEJOS OU LADRILHOS CERAMICOS E RESPECTIVA ARGAMASSA DE ASSENTAMENTO,SEM REAPROVEITAMENTO DO MATRETIRADA CUIDADOSA DE AZULEJOS OU LADRILHOS CERAMICOS E RESPERIAL RETIRADORETIRADA CUIDADOSA DE AZULEJOS OU LADRILHOS CERAMICOS E RESP</v>
      </c>
      <c r="C2850" s="141" t="s">
        <v>26371</v>
      </c>
      <c r="D2850" s="141" t="s">
        <v>26372</v>
      </c>
      <c r="E2850" s="141" t="s">
        <v>26373</v>
      </c>
      <c r="I2850" s="141" t="s">
        <v>27</v>
      </c>
      <c r="J2850" s="649">
        <v>64.38</v>
      </c>
    </row>
    <row r="2851" spans="1:10" hidden="1">
      <c r="A2851" s="141" t="s">
        <v>26375</v>
      </c>
      <c r="B2851" s="141" t="str">
        <f t="shared" si="44"/>
        <v>RETIRADA CUIDADOSA DE REVESTIMENTO DE ARGAMASSA(INTERNO OU EXTERNO)RETIRADA CUIDADOSA DE REVESTIMENTO DE ARGAMASSA(INTERNO OU ERETIRADA CUIDADOSA DE REVESTIMENTO DE ARGAMASSA(INTERNO OU E</v>
      </c>
      <c r="C2851" s="141" t="s">
        <v>26376</v>
      </c>
      <c r="D2851" s="141" t="s">
        <v>26377</v>
      </c>
      <c r="I2851" s="141" t="s">
        <v>27</v>
      </c>
      <c r="J2851" s="649">
        <v>40.32</v>
      </c>
    </row>
    <row r="2852" spans="1:10" hidden="1">
      <c r="A2852" s="141" t="s">
        <v>26378</v>
      </c>
      <c r="B2852" s="141" t="str">
        <f t="shared" si="44"/>
        <v>RETIRADA CUIDADOSA DE REVESTIMENTO DE ARGAMASSA(INTERNO OU EXTERNO)RETIRADA CUIDADOSA DE REVESTIMENTO DE ARGAMASSA(INTERNO OU ERETIRADA CUIDADOSA DE REVESTIMENTO DE ARGAMASSA(INTERNO OU E</v>
      </c>
      <c r="C2852" s="141" t="s">
        <v>26376</v>
      </c>
      <c r="D2852" s="141" t="s">
        <v>26377</v>
      </c>
      <c r="I2852" s="141" t="s">
        <v>27</v>
      </c>
      <c r="J2852" s="649">
        <v>34.94</v>
      </c>
    </row>
    <row r="2853" spans="1:10" hidden="1">
      <c r="A2853" s="141" t="s">
        <v>26379</v>
      </c>
      <c r="B2853" s="141" t="str">
        <f t="shared" si="44"/>
        <v>RECOLOCACAO DE CALHA EM ENCOSTARECOLOCACAO DE CALHA EM ENCOSTARECOLOCACAO DE CALHA EM ENCOSTA</v>
      </c>
      <c r="C2853" s="141" t="s">
        <v>26380</v>
      </c>
      <c r="I2853" s="141" t="s">
        <v>14</v>
      </c>
      <c r="J2853" s="649">
        <v>7.16</v>
      </c>
    </row>
    <row r="2854" spans="1:10" hidden="1">
      <c r="A2854" s="141" t="s">
        <v>26381</v>
      </c>
      <c r="B2854" s="141" t="str">
        <f t="shared" si="44"/>
        <v>RECOLOCACAO DE CALHA EM ENCOSTARECOLOCACAO DE CALHA EM ENCOSTARECOLOCACAO DE CALHA EM ENCOSTA</v>
      </c>
      <c r="C2854" s="141" t="s">
        <v>26380</v>
      </c>
      <c r="I2854" s="141" t="s">
        <v>14</v>
      </c>
      <c r="J2854" s="649">
        <v>6.21</v>
      </c>
    </row>
    <row r="2855" spans="1:10" hidden="1">
      <c r="A2855" s="141" t="s">
        <v>26382</v>
      </c>
      <c r="B2855" s="141" t="str">
        <f t="shared" si="44"/>
        <v>RECOLOCACAO DE TACOS SOLTOS USANDO PICHE,PEDRISCO E ARGAMASSA DE CIMENTO E SAIBRO,NO TRACO 1:6,COM REMOCAO DA BASE EXISTRECOLOCACAO DE TACOS SOLTOS USANDO PICHE,PEDRISCO E ARGAMASSENTERECOLOCACAO DE TACOS SOLTOS USANDO PICHE,PEDRISCO E ARGAMASS</v>
      </c>
      <c r="C2855" s="141" t="s">
        <v>26383</v>
      </c>
      <c r="D2855" s="141" t="s">
        <v>26384</v>
      </c>
      <c r="E2855" s="141" t="s">
        <v>26385</v>
      </c>
      <c r="I2855" s="141" t="s">
        <v>27</v>
      </c>
      <c r="J2855" s="649">
        <v>124.99</v>
      </c>
    </row>
    <row r="2856" spans="1:10" hidden="1">
      <c r="A2856" s="141" t="s">
        <v>26386</v>
      </c>
      <c r="B2856" s="141" t="str">
        <f t="shared" si="44"/>
        <v>RECOLOCACAO DE TACOS SOLTOS USANDO PICHE,PEDRISCO E ARGAMASSA DE CIMENTO E SAIBRO,NO TRACO 1:6,COM REMOCAO DA BASE EXISTRECOLOCACAO DE TACOS SOLTOS USANDO PICHE,PEDRISCO E ARGAMASSENTERECOLOCACAO DE TACOS SOLTOS USANDO PICHE,PEDRISCO E ARGAMASS</v>
      </c>
      <c r="C2856" s="141" t="s">
        <v>26383</v>
      </c>
      <c r="D2856" s="141" t="s">
        <v>26384</v>
      </c>
      <c r="E2856" s="141" t="s">
        <v>26385</v>
      </c>
      <c r="I2856" s="141" t="s">
        <v>27</v>
      </c>
      <c r="J2856" s="649">
        <v>112.11</v>
      </c>
    </row>
    <row r="2857" spans="1:10" hidden="1">
      <c r="A2857" s="141" t="s">
        <v>26387</v>
      </c>
      <c r="B2857" s="141" t="str">
        <f t="shared" si="44"/>
        <v>TRANSPORTE HORIZONTAL DE MATERIAL DE 1ªCATEGORIA OU ENTULHO,EM CARRINHOS,A 10,00M DE DISTANCIA,INCLUSIVE CARGA A PATRANSPORTE HORIZONTAL DE MATERIAL DE 1ªCATEGORIA OU ENTULHO,TRANSPORTE HORIZONTAL DE MATERIAL DE 1ªCATEGORIA OU ENTULHO,</v>
      </c>
      <c r="C2857" s="141" t="s">
        <v>26388</v>
      </c>
      <c r="D2857" s="141" t="s">
        <v>26389</v>
      </c>
      <c r="I2857" s="141" t="s">
        <v>4524</v>
      </c>
      <c r="J2857" s="649">
        <v>22.89</v>
      </c>
    </row>
    <row r="2858" spans="1:10" hidden="1">
      <c r="A2858" s="141" t="s">
        <v>26390</v>
      </c>
      <c r="B2858" s="141" t="str">
        <f t="shared" si="44"/>
        <v>TRANSPORTE HORIZONTAL DE MATERIAL DE 1ªCATEGORIA OU ENTULHO,EM CARRINHOS,A 10,00M DE DISTANCIA,INCLUSIVE CARGA A PATRANSPORTE HORIZONTAL DE MATERIAL DE 1ªCATEGORIA OU ENTULHO,TRANSPORTE HORIZONTAL DE MATERIAL DE 1ªCATEGORIA OU ENTULHO,</v>
      </c>
      <c r="C2858" s="141" t="s">
        <v>26388</v>
      </c>
      <c r="D2858" s="141" t="s">
        <v>26389</v>
      </c>
      <c r="I2858" s="141" t="s">
        <v>4524</v>
      </c>
      <c r="J2858" s="649">
        <v>19.84</v>
      </c>
    </row>
    <row r="2859" spans="1:10" hidden="1">
      <c r="A2859" s="141" t="s">
        <v>26391</v>
      </c>
      <c r="B2859" s="141" t="str">
        <f t="shared" si="44"/>
        <v>TRANSPORTE HORIZONTAL DE MATERIAL DE 1ªCATEGORIA OU ENTULHO,EM CARRINHOS,A 20,00M DE DISTANCIA,INCLUSIVE CARGA A PATRANSPORTE HORIZONTAL DE MATERIAL DE 1ªCATEGORIA OU ENTULHO,TRANSPORTE HORIZONTAL DE MATERIAL DE 1ªCATEGORIA OU ENTULHO,</v>
      </c>
      <c r="C2859" s="141" t="s">
        <v>26388</v>
      </c>
      <c r="D2859" s="141" t="s">
        <v>26392</v>
      </c>
      <c r="I2859" s="141" t="s">
        <v>4524</v>
      </c>
      <c r="J2859" s="649">
        <v>27.87</v>
      </c>
    </row>
    <row r="2860" spans="1:10" hidden="1">
      <c r="A2860" s="141" t="s">
        <v>26393</v>
      </c>
      <c r="B2860" s="141" t="str">
        <f t="shared" si="44"/>
        <v>TRANSPORTE HORIZONTAL DE MATERIAL DE 1ªCATEGORIA OU ENTULHO,EM CARRINHOS,A 20,00M DE DISTANCIA,INCLUSIVE CARGA A PATRANSPORTE HORIZONTAL DE MATERIAL DE 1ªCATEGORIA OU ENTULHO,TRANSPORTE HORIZONTAL DE MATERIAL DE 1ªCATEGORIA OU ENTULHO,</v>
      </c>
      <c r="C2860" s="141" t="s">
        <v>26388</v>
      </c>
      <c r="D2860" s="141" t="s">
        <v>26392</v>
      </c>
      <c r="I2860" s="141" t="s">
        <v>4524</v>
      </c>
      <c r="J2860" s="649">
        <v>24.15</v>
      </c>
    </row>
    <row r="2861" spans="1:10" hidden="1">
      <c r="A2861" s="141" t="s">
        <v>26394</v>
      </c>
      <c r="B2861" s="141" t="str">
        <f t="shared" si="44"/>
        <v>TRANSPORTE HORIZONTAL DE MATERIAL DE 1ªCATEGORIA OU ENTULHO,EM CARRINHOS,A 30,00M DE DISTANCIA,INCLUSIVE CARGA A PATRANSPORTE HORIZONTAL DE MATERIAL DE 1ªCATEGORIA OU ENTULHO,TRANSPORTE HORIZONTAL DE MATERIAL DE 1ªCATEGORIA OU ENTULHO,</v>
      </c>
      <c r="C2861" s="141" t="s">
        <v>26388</v>
      </c>
      <c r="D2861" s="141" t="s">
        <v>26395</v>
      </c>
      <c r="I2861" s="141" t="s">
        <v>4524</v>
      </c>
      <c r="J2861" s="649">
        <v>32.85</v>
      </c>
    </row>
    <row r="2862" spans="1:10" hidden="1">
      <c r="A2862" s="141" t="s">
        <v>26396</v>
      </c>
      <c r="B2862" s="141" t="str">
        <f t="shared" si="44"/>
        <v>TRANSPORTE HORIZONTAL DE MATERIAL DE 1ªCATEGORIA OU ENTULHO,EM CARRINHOS,A 30,00M DE DISTANCIA,INCLUSIVE CARGA A PATRANSPORTE HORIZONTAL DE MATERIAL DE 1ªCATEGORIA OU ENTULHO,TRANSPORTE HORIZONTAL DE MATERIAL DE 1ªCATEGORIA OU ENTULHO,</v>
      </c>
      <c r="C2862" s="141" t="s">
        <v>26388</v>
      </c>
      <c r="D2862" s="141" t="s">
        <v>26395</v>
      </c>
      <c r="I2862" s="141" t="s">
        <v>4524</v>
      </c>
      <c r="J2862" s="649">
        <v>28.46</v>
      </c>
    </row>
    <row r="2863" spans="1:10" hidden="1">
      <c r="A2863" s="141" t="s">
        <v>26397</v>
      </c>
      <c r="B2863" s="141" t="str">
        <f t="shared" si="44"/>
        <v>TRANSPORTE HORIZONTAL DE MATERIAL DE 1ªCATEGORIA OU ENTULHO,EM CARRINHOS,A 60,00M DE DISTANCIA,INCLUSIVE CARGA A PATRANSPORTE HORIZONTAL DE MATERIAL DE 1ªCATEGORIA OU ENTULHO,TRANSPORTE HORIZONTAL DE MATERIAL DE 1ªCATEGORIA OU ENTULHO,</v>
      </c>
      <c r="C2863" s="141" t="s">
        <v>26388</v>
      </c>
      <c r="D2863" s="141" t="s">
        <v>26398</v>
      </c>
      <c r="I2863" s="141" t="s">
        <v>4524</v>
      </c>
      <c r="J2863" s="649">
        <v>46.78</v>
      </c>
    </row>
    <row r="2864" spans="1:10" hidden="1">
      <c r="A2864" s="141" t="s">
        <v>26399</v>
      </c>
      <c r="B2864" s="141" t="str">
        <f t="shared" si="44"/>
        <v>TRANSPORTE HORIZONTAL DE MATERIAL DE 1ªCATEGORIA OU ENTULHO,EM CARRINHOS,A 60,00M DE DISTANCIA,INCLUSIVE CARGA A PATRANSPORTE HORIZONTAL DE MATERIAL DE 1ªCATEGORIA OU ENTULHO,TRANSPORTE HORIZONTAL DE MATERIAL DE 1ªCATEGORIA OU ENTULHO,</v>
      </c>
      <c r="C2864" s="141" t="s">
        <v>26388</v>
      </c>
      <c r="D2864" s="141" t="s">
        <v>26398</v>
      </c>
      <c r="I2864" s="141" t="s">
        <v>4524</v>
      </c>
      <c r="J2864" s="649">
        <v>40.54</v>
      </c>
    </row>
    <row r="2865" spans="1:10" hidden="1">
      <c r="A2865" s="141" t="s">
        <v>26400</v>
      </c>
      <c r="B2865" s="141" t="str">
        <f t="shared" si="44"/>
        <v>TRANSPORTE HORIZONTAL DE MATERIAL DE 1ªCATEGORIA OU ENTULHO,EM CARRINHOS,A 100,00M DE DISTANCIA,INCLUSIVE CARGA A PATRANSPORTE HORIZONTAL DE MATERIAL DE 1ªCATEGORIA OU ENTULHO,TRANSPORTE HORIZONTAL DE MATERIAL DE 1ªCATEGORIA OU ENTULHO,</v>
      </c>
      <c r="C2865" s="141" t="s">
        <v>26388</v>
      </c>
      <c r="D2865" s="141" t="s">
        <v>26401</v>
      </c>
      <c r="I2865" s="141" t="s">
        <v>4524</v>
      </c>
      <c r="J2865" s="649">
        <v>57.73</v>
      </c>
    </row>
    <row r="2866" spans="1:10" hidden="1">
      <c r="A2866" s="141" t="s">
        <v>26402</v>
      </c>
      <c r="B2866" s="141" t="str">
        <f t="shared" si="44"/>
        <v>TRANSPORTE HORIZONTAL DE MATERIAL DE 1ªCATEGORIA OU ENTULHO,EM CARRINHOS,A 100,00M DE DISTANCIA,INCLUSIVE CARGA A PATRANSPORTE HORIZONTAL DE MATERIAL DE 1ªCATEGORIA OU ENTULHO,TRANSPORTE HORIZONTAL DE MATERIAL DE 1ªCATEGORIA OU ENTULHO,</v>
      </c>
      <c r="C2866" s="141" t="s">
        <v>26388</v>
      </c>
      <c r="D2866" s="141" t="s">
        <v>26401</v>
      </c>
      <c r="I2866" s="141" t="s">
        <v>4524</v>
      </c>
      <c r="J2866" s="649">
        <v>50.03</v>
      </c>
    </row>
    <row r="2867" spans="1:10" hidden="1">
      <c r="A2867" s="141" t="s">
        <v>26403</v>
      </c>
      <c r="B2867" s="141" t="str">
        <f t="shared" si="44"/>
        <v>TRANSPORTE HORIZONTAL DE MATERIAL DE 1ªCATEGORIA OU ENTULHO,EM CARRINHOS,A 150,00M DE DISTANCIA,INCLUSIVE CARGA A PATRANSPORTE HORIZONTAL DE MATERIAL DE 1ªCATEGORIA OU ENTULHO,TRANSPORTE HORIZONTAL DE MATERIAL DE 1ªCATEGORIA OU ENTULHO,</v>
      </c>
      <c r="C2867" s="141" t="s">
        <v>26388</v>
      </c>
      <c r="D2867" s="141" t="s">
        <v>26404</v>
      </c>
      <c r="I2867" s="141" t="s">
        <v>4524</v>
      </c>
      <c r="J2867" s="649">
        <v>73.66</v>
      </c>
    </row>
    <row r="2868" spans="1:10" hidden="1">
      <c r="A2868" s="141" t="s">
        <v>26405</v>
      </c>
      <c r="B2868" s="141" t="str">
        <f t="shared" si="44"/>
        <v>TRANSPORTE HORIZONTAL DE MATERIAL DE 1ªCATEGORIA OU ENTULHO,EM CARRINHOS,A 150,00M DE DISTANCIA,INCLUSIVE CARGA A PATRANSPORTE HORIZONTAL DE MATERIAL DE 1ªCATEGORIA OU ENTULHO,TRANSPORTE HORIZONTAL DE MATERIAL DE 1ªCATEGORIA OU ENTULHO,</v>
      </c>
      <c r="C2868" s="141" t="s">
        <v>26388</v>
      </c>
      <c r="D2868" s="141" t="s">
        <v>26404</v>
      </c>
      <c r="I2868" s="141" t="s">
        <v>4524</v>
      </c>
      <c r="J2868" s="649">
        <v>63.83</v>
      </c>
    </row>
    <row r="2869" spans="1:10" hidden="1">
      <c r="A2869" s="141" t="s">
        <v>26406</v>
      </c>
      <c r="B2869" s="141" t="str">
        <f t="shared" si="44"/>
        <v>TRANSPORTE HORIZONTAL DE MATERIAL DE 1ªCATEGORIA OU ENTULHO,EM CARRINHOS,A 200,00M DE DISTANCIA,INCLUSIVE CARGA A PATRANSPORTE HORIZONTAL DE MATERIAL DE 1ªCATEGORIA OU ENTULHO,TRANSPORTE HORIZONTAL DE MATERIAL DE 1ªCATEGORIA OU ENTULHO,</v>
      </c>
      <c r="C2869" s="141" t="s">
        <v>26388</v>
      </c>
      <c r="D2869" s="141" t="s">
        <v>26407</v>
      </c>
      <c r="I2869" s="141" t="s">
        <v>4524</v>
      </c>
      <c r="J2869" s="649">
        <v>96.56</v>
      </c>
    </row>
    <row r="2870" spans="1:10" hidden="1">
      <c r="A2870" s="141" t="s">
        <v>26408</v>
      </c>
      <c r="B2870" s="141" t="str">
        <f t="shared" si="44"/>
        <v>TRANSPORTE HORIZONTAL DE MATERIAL DE 1ªCATEGORIA OU ENTULHO,EM CARRINHOS,A 200,00M DE DISTANCIA,INCLUSIVE CARGA A PATRANSPORTE HORIZONTAL DE MATERIAL DE 1ªCATEGORIA OU ENTULHO,TRANSPORTE HORIZONTAL DE MATERIAL DE 1ªCATEGORIA OU ENTULHO,</v>
      </c>
      <c r="C2870" s="141" t="s">
        <v>26388</v>
      </c>
      <c r="D2870" s="141" t="s">
        <v>26407</v>
      </c>
      <c r="I2870" s="141" t="s">
        <v>4524</v>
      </c>
      <c r="J2870" s="649">
        <v>83.67</v>
      </c>
    </row>
    <row r="2871" spans="1:10" hidden="1">
      <c r="A2871" s="141" t="s">
        <v>26409</v>
      </c>
      <c r="B2871" s="141" t="str">
        <f t="shared" si="44"/>
        <v>TRANSPORTE DE MATERIAIS DE QUALQUER NATUREZA,ESCADA ACIMA,SERVICO INTEIRAMENTE MANUAL,EM OBRAS PREDIAIS,INCLUSIVE CARGATRANSPORTE DE MATERIAIS DE QUALQUER NATUREZA,ESCADA ACIMA,SEE DESCARGATRANSPORTE DE MATERIAIS DE QUALQUER NATUREZA,ESCADA ACIMA,SE</v>
      </c>
      <c r="C2871" s="141" t="s">
        <v>26410</v>
      </c>
      <c r="D2871" s="141" t="s">
        <v>26411</v>
      </c>
      <c r="E2871" s="141" t="s">
        <v>26412</v>
      </c>
      <c r="I2871" s="141" t="s">
        <v>26413</v>
      </c>
      <c r="J2871" s="649">
        <v>1.0900000000000001</v>
      </c>
    </row>
    <row r="2872" spans="1:10" hidden="1">
      <c r="A2872" s="141" t="s">
        <v>26414</v>
      </c>
      <c r="B2872" s="141" t="str">
        <f t="shared" si="44"/>
        <v>TRANSPORTE DE MATERIAIS DE QUALQUER NATUREZA,ESCADA ACIMA,SERVICO INTEIRAMENTE MANUAL,EM OBRAS PREDIAIS,INCLUSIVE CARGATRANSPORTE DE MATERIAIS DE QUALQUER NATUREZA,ESCADA ACIMA,SEE DESCARGATRANSPORTE DE MATERIAIS DE QUALQUER NATUREZA,ESCADA ACIMA,SE</v>
      </c>
      <c r="C2872" s="141" t="s">
        <v>26410</v>
      </c>
      <c r="D2872" s="141" t="s">
        <v>26411</v>
      </c>
      <c r="E2872" s="141" t="s">
        <v>26412</v>
      </c>
      <c r="I2872" s="141" t="s">
        <v>26413</v>
      </c>
      <c r="J2872" s="649">
        <v>0.94</v>
      </c>
    </row>
    <row r="2873" spans="1:10" hidden="1">
      <c r="A2873" s="141" t="s">
        <v>26415</v>
      </c>
      <c r="B2873" s="141" t="str">
        <f t="shared" si="44"/>
        <v>TRANSPORTE DE MATERIAIS DE QUALQUER NATUREZA,ESCADA ABAIXO,SERVICO INTEIRAMENTE MANUAL,EM OBRAS PREDIAIS,INCLUSIVE CARGATRANSPORTE DE MATERIAIS DE QUALQUER NATUREZA,ESCADA ABAIXO,S E DESCARGATRANSPORTE DE MATERIAIS DE QUALQUER NATUREZA,ESCADA ABAIXO,S</v>
      </c>
      <c r="C2873" s="141" t="s">
        <v>26416</v>
      </c>
      <c r="D2873" s="141" t="s">
        <v>26417</v>
      </c>
      <c r="E2873" s="141" t="s">
        <v>26418</v>
      </c>
      <c r="I2873" s="141" t="s">
        <v>26413</v>
      </c>
      <c r="J2873" s="649">
        <v>0.79</v>
      </c>
    </row>
    <row r="2874" spans="1:10" hidden="1">
      <c r="A2874" s="141" t="s">
        <v>26419</v>
      </c>
      <c r="B2874" s="141" t="str">
        <f t="shared" si="44"/>
        <v>TRANSPORTE DE MATERIAIS DE QUALQUER NATUREZA,ESCADA ABAIXO,SERVICO INTEIRAMENTE MANUAL,EM OBRAS PREDIAIS,INCLUSIVE CARGATRANSPORTE DE MATERIAIS DE QUALQUER NATUREZA,ESCADA ABAIXO,S E DESCARGATRANSPORTE DE MATERIAIS DE QUALQUER NATUREZA,ESCADA ABAIXO,S</v>
      </c>
      <c r="C2874" s="141" t="s">
        <v>26416</v>
      </c>
      <c r="D2874" s="141" t="s">
        <v>26417</v>
      </c>
      <c r="E2874" s="141" t="s">
        <v>26418</v>
      </c>
      <c r="I2874" s="141" t="s">
        <v>26413</v>
      </c>
      <c r="J2874" s="649">
        <v>0.69</v>
      </c>
    </row>
    <row r="2875" spans="1:10" hidden="1">
      <c r="A2875" s="141" t="s">
        <v>26420</v>
      </c>
      <c r="B2875" s="141" t="str">
        <f t="shared" si="44"/>
        <v>TRANSPORTE DE MATERIAIS ENCOSTA ACIMA,SERVICO INTEIRAMENTE MANUAL,INCLUSIVE CARGA E DESCARGATRANSPORTE DE MATERIAIS ENCOSTA ACIMA,SERVICO INTEIRAMENTE MTRANSPORTE DE MATERIAIS ENCOSTA ACIMA,SERVICO INTEIRAMENTE M</v>
      </c>
      <c r="C2875" s="141" t="s">
        <v>26421</v>
      </c>
      <c r="D2875" s="141" t="s">
        <v>26422</v>
      </c>
      <c r="I2875" s="141" t="s">
        <v>26413</v>
      </c>
      <c r="J2875" s="649">
        <v>1.79</v>
      </c>
    </row>
    <row r="2876" spans="1:10" hidden="1">
      <c r="A2876" s="141" t="s">
        <v>26423</v>
      </c>
      <c r="B2876" s="141" t="str">
        <f t="shared" si="44"/>
        <v>TRANSPORTE DE MATERIAIS ENCOSTA ACIMA,SERVICO INTEIRAMENTE MANUAL,INCLUSIVE CARGA E DESCARGATRANSPORTE DE MATERIAIS ENCOSTA ACIMA,SERVICO INTEIRAMENTE MTRANSPORTE DE MATERIAIS ENCOSTA ACIMA,SERVICO INTEIRAMENTE M</v>
      </c>
      <c r="C2876" s="141" t="s">
        <v>26421</v>
      </c>
      <c r="D2876" s="141" t="s">
        <v>26422</v>
      </c>
      <c r="I2876" s="141" t="s">
        <v>26413</v>
      </c>
      <c r="J2876" s="649">
        <v>1.55</v>
      </c>
    </row>
    <row r="2877" spans="1:10" hidden="1">
      <c r="A2877" s="141" t="s">
        <v>26424</v>
      </c>
      <c r="B2877" s="141" t="str">
        <f t="shared" si="44"/>
        <v>TRANSPORTE DE MATERIAIS ENCOSTA ABAIXO,SERVICO INTEIRAMENTEMANUAL,INCLUSIVE CARGA E DESCARGATRANSPORTE DE MATERIAIS ENCOSTA ABAIXO,SERVICO INTEIRAMENTETRANSPORTE DE MATERIAIS ENCOSTA ABAIXO,SERVICO INTEIRAMENTE</v>
      </c>
      <c r="C2877" s="141" t="s">
        <v>26425</v>
      </c>
      <c r="D2877" s="141" t="s">
        <v>26426</v>
      </c>
      <c r="I2877" s="141" t="s">
        <v>26413</v>
      </c>
      <c r="J2877" s="649">
        <v>1.19</v>
      </c>
    </row>
    <row r="2878" spans="1:10" hidden="1">
      <c r="A2878" s="141" t="s">
        <v>26427</v>
      </c>
      <c r="B2878" s="141" t="str">
        <f t="shared" si="44"/>
        <v>TRANSPORTE DE MATERIAIS ENCOSTA ABAIXO,SERVICO INTEIRAMENTEMANUAL,INCLUSIVE CARGA E DESCARGATRANSPORTE DE MATERIAIS ENCOSTA ABAIXO,SERVICO INTEIRAMENTETRANSPORTE DE MATERIAIS ENCOSTA ABAIXO,SERVICO INTEIRAMENTE</v>
      </c>
      <c r="C2878" s="141" t="s">
        <v>26425</v>
      </c>
      <c r="D2878" s="141" t="s">
        <v>26426</v>
      </c>
      <c r="I2878" s="141" t="s">
        <v>26413</v>
      </c>
      <c r="J2878" s="649">
        <v>1.03</v>
      </c>
    </row>
    <row r="2879" spans="1:10" hidden="1">
      <c r="A2879" s="141" t="s">
        <v>26428</v>
      </c>
      <c r="B2879" s="141" t="str">
        <f t="shared" si="44"/>
        <v>TRANSPORTE HORIZONTAL DE ENTULHO OU LAMA EM CARRINHO,INCLUSIVE CARGA A PA,EM FAVELASTRANSPORTE HORIZONTAL DE ENTULHO OU LAMA EM CARRINHO,INCLUSITRANSPORTE HORIZONTAL DE ENTULHO OU LAMA EM CARRINHO,INCLUSI</v>
      </c>
      <c r="C2879" s="141" t="s">
        <v>26429</v>
      </c>
      <c r="D2879" s="141" t="s">
        <v>26430</v>
      </c>
      <c r="I2879" s="141" t="s">
        <v>4524</v>
      </c>
      <c r="J2879" s="649">
        <v>27.47</v>
      </c>
    </row>
    <row r="2880" spans="1:10" hidden="1">
      <c r="A2880" s="141" t="s">
        <v>26431</v>
      </c>
      <c r="B2880" s="141" t="str">
        <f t="shared" si="44"/>
        <v>TRANSPORTE HORIZONTAL DE ENTULHO OU LAMA EM CARRINHO,INCLUSIVE CARGA A PA,EM FAVELASTRANSPORTE HORIZONTAL DE ENTULHO OU LAMA EM CARRINHO,INCLUSITRANSPORTE HORIZONTAL DE ENTULHO OU LAMA EM CARRINHO,INCLUSI</v>
      </c>
      <c r="C2880" s="141" t="s">
        <v>26429</v>
      </c>
      <c r="D2880" s="141" t="s">
        <v>26430</v>
      </c>
      <c r="I2880" s="141" t="s">
        <v>4524</v>
      </c>
      <c r="J2880" s="649">
        <v>23.8</v>
      </c>
    </row>
    <row r="2881" spans="1:10" hidden="1">
      <c r="A2881" s="141" t="s">
        <v>26432</v>
      </c>
      <c r="B2881" s="141" t="str">
        <f t="shared" si="44"/>
        <v>TRANSPORTE DE MATERIAIS ENCOSTA ACIMA,EM CARRINHOS,INCLUSIVE CARGA E DESCARGATRANSPORTE DE MATERIAIS ENCOSTA ACIMA,EM CARRINHOS,INCLUSIVETRANSPORTE DE MATERIAIS ENCOSTA ACIMA,EM CARRINHOS,INCLUSIVE</v>
      </c>
      <c r="C2881" s="141" t="s">
        <v>26433</v>
      </c>
      <c r="D2881" s="141" t="s">
        <v>26434</v>
      </c>
      <c r="I2881" s="141" t="s">
        <v>26413</v>
      </c>
      <c r="J2881" s="649">
        <v>0.28999999999999998</v>
      </c>
    </row>
    <row r="2882" spans="1:10" hidden="1">
      <c r="A2882" s="141" t="s">
        <v>26435</v>
      </c>
      <c r="B2882" s="141" t="str">
        <f t="shared" si="44"/>
        <v>TRANSPORTE DE MATERIAIS ENCOSTA ACIMA,EM CARRINHOS,INCLUSIVE CARGA E DESCARGATRANSPORTE DE MATERIAIS ENCOSTA ACIMA,EM CARRINHOS,INCLUSIVETRANSPORTE DE MATERIAIS ENCOSTA ACIMA,EM CARRINHOS,INCLUSIVE</v>
      </c>
      <c r="C2882" s="141" t="s">
        <v>26433</v>
      </c>
      <c r="D2882" s="141" t="s">
        <v>26434</v>
      </c>
      <c r="I2882" s="141" t="s">
        <v>26413</v>
      </c>
      <c r="J2882" s="649">
        <v>0.25</v>
      </c>
    </row>
    <row r="2883" spans="1:10" hidden="1">
      <c r="A2883" s="141" t="s">
        <v>26436</v>
      </c>
      <c r="B2883" s="141" t="str">
        <f t="shared" ref="B2883:B2946" si="45">C2883&amp;D2883&amp;C2883&amp;E2883&amp;F2883&amp;G2883&amp;H2883&amp;C2883</f>
        <v>TRANSPORTE DE MATERIAIS ENCOSTA ABAIXO,EM CARRINHOS,INCLUSIVE CARGA E DESCARGATRANSPORTE DE MATERIAIS ENCOSTA ABAIXO,EM CARRINHOS,INCLUSIVTRANSPORTE DE MATERIAIS ENCOSTA ABAIXO,EM CARRINHOS,INCLUSIV</v>
      </c>
      <c r="C2883" s="141" t="s">
        <v>26437</v>
      </c>
      <c r="D2883" s="141" t="s">
        <v>26438</v>
      </c>
      <c r="I2883" s="141" t="s">
        <v>26413</v>
      </c>
      <c r="J2883" s="649">
        <v>0.19</v>
      </c>
    </row>
    <row r="2884" spans="1:10" hidden="1">
      <c r="A2884" s="141" t="s">
        <v>26439</v>
      </c>
      <c r="B2884" s="141" t="str">
        <f t="shared" si="45"/>
        <v>TRANSPORTE DE MATERIAIS ENCOSTA ABAIXO,EM CARRINHOS,INCLUSIVE CARGA E DESCARGATRANSPORTE DE MATERIAIS ENCOSTA ABAIXO,EM CARRINHOS,INCLUSIVTRANSPORTE DE MATERIAIS ENCOSTA ABAIXO,EM CARRINHOS,INCLUSIV</v>
      </c>
      <c r="C2884" s="141" t="s">
        <v>26437</v>
      </c>
      <c r="D2884" s="141" t="s">
        <v>26438</v>
      </c>
      <c r="I2884" s="141" t="s">
        <v>26413</v>
      </c>
      <c r="J2884" s="649">
        <v>0.17</v>
      </c>
    </row>
    <row r="2885" spans="1:10" hidden="1">
      <c r="A2885" s="141" t="s">
        <v>26440</v>
      </c>
      <c r="B2885" s="141" t="str">
        <f t="shared" si="45"/>
        <v>TRANSPORTE DE MATERIAIS DE GRANDE VOLUME E BAIXO PESO ESPECIFICO,SERVICO INTEIRAMENTE MANUAL,ENCOSTA ACIMA,INCLUSIVE CARTRANSPORTE DE MATERIAIS DE GRANDE VOLUME E BAIXO PESO ESPECIGA E DESCARGATRANSPORTE DE MATERIAIS DE GRANDE VOLUME E BAIXO PESO ESPECI</v>
      </c>
      <c r="C2885" s="141" t="s">
        <v>26441</v>
      </c>
      <c r="D2885" s="141" t="s">
        <v>26442</v>
      </c>
      <c r="E2885" s="141" t="s">
        <v>26443</v>
      </c>
      <c r="I2885" s="141" t="s">
        <v>26444</v>
      </c>
      <c r="J2885" s="649">
        <v>29.86</v>
      </c>
    </row>
    <row r="2886" spans="1:10" hidden="1">
      <c r="A2886" s="141" t="s">
        <v>26445</v>
      </c>
      <c r="B2886" s="141" t="str">
        <f t="shared" si="45"/>
        <v>TRANSPORTE DE MATERIAIS DE GRANDE VOLUME E BAIXO PESO ESPECIFICO,SERVICO INTEIRAMENTE MANUAL,ENCOSTA ACIMA,INCLUSIVE CARTRANSPORTE DE MATERIAIS DE GRANDE VOLUME E BAIXO PESO ESPECIGA E DESCARGATRANSPORTE DE MATERIAIS DE GRANDE VOLUME E BAIXO PESO ESPECI</v>
      </c>
      <c r="C2886" s="141" t="s">
        <v>26441</v>
      </c>
      <c r="D2886" s="141" t="s">
        <v>26442</v>
      </c>
      <c r="E2886" s="141" t="s">
        <v>26443</v>
      </c>
      <c r="I2886" s="141" t="s">
        <v>26444</v>
      </c>
      <c r="J2886" s="649">
        <v>25.87</v>
      </c>
    </row>
    <row r="2887" spans="1:10" hidden="1">
      <c r="A2887" s="141" t="s">
        <v>26446</v>
      </c>
      <c r="B2887" s="141" t="str">
        <f t="shared" si="45"/>
        <v>TRANSPORTE DE MATERIAIS DE GRANDE VOLUME E BAIXO PESO ESPECIFICO,SERVICO INTEIRAMENTE MANUAL,ENCOSTA ABAIXO,INCLUSIVE CATRANSPORTE DE MATERIAIS DE GRANDE VOLUME E BAIXO PESO ESPECIRGA E DESCARGATRANSPORTE DE MATERIAIS DE GRANDE VOLUME E BAIXO PESO ESPECI</v>
      </c>
      <c r="C2887" s="141" t="s">
        <v>26441</v>
      </c>
      <c r="D2887" s="141" t="s">
        <v>26447</v>
      </c>
      <c r="E2887" s="141" t="s">
        <v>26448</v>
      </c>
      <c r="I2887" s="141" t="s">
        <v>26444</v>
      </c>
      <c r="J2887" s="649">
        <v>22.89</v>
      </c>
    </row>
    <row r="2888" spans="1:10" hidden="1">
      <c r="A2888" s="141" t="s">
        <v>26449</v>
      </c>
      <c r="B2888" s="141" t="str">
        <f t="shared" si="45"/>
        <v>TRANSPORTE DE MATERIAIS DE GRANDE VOLUME E BAIXO PESO ESPECIFICO,SERVICO INTEIRAMENTE MANUAL,ENCOSTA ABAIXO,INCLUSIVE CATRANSPORTE DE MATERIAIS DE GRANDE VOLUME E BAIXO PESO ESPECIRGA E DESCARGATRANSPORTE DE MATERIAIS DE GRANDE VOLUME E BAIXO PESO ESPECI</v>
      </c>
      <c r="C2888" s="141" t="s">
        <v>26441</v>
      </c>
      <c r="D2888" s="141" t="s">
        <v>26447</v>
      </c>
      <c r="E2888" s="141" t="s">
        <v>26448</v>
      </c>
      <c r="I2888" s="141" t="s">
        <v>26444</v>
      </c>
      <c r="J2888" s="649">
        <v>19.84</v>
      </c>
    </row>
    <row r="2889" spans="1:10" hidden="1">
      <c r="A2889" s="141" t="s">
        <v>26450</v>
      </c>
      <c r="B2889" s="141" t="str">
        <f t="shared" si="45"/>
        <v>TRANSPORTE MANUAL DE CALHA ATE O LOCAL DE ASSENTAMENTO,ENCOSTA ACIMA,INCLUSIVE CARGA E DESCARGATRANSPORTE MANUAL DE CALHA ATE O LOCAL DE ASSENTAMENTO,ENCOSTRANSPORTE MANUAL DE CALHA ATE O LOCAL DE ASSENTAMENTO,ENCOS</v>
      </c>
      <c r="C2889" s="141" t="s">
        <v>26451</v>
      </c>
      <c r="D2889" s="141" t="s">
        <v>26452</v>
      </c>
      <c r="I2889" s="141" t="s">
        <v>26453</v>
      </c>
      <c r="J2889" s="649">
        <v>1.33</v>
      </c>
    </row>
    <row r="2890" spans="1:10" hidden="1">
      <c r="A2890" s="141" t="s">
        <v>26454</v>
      </c>
      <c r="B2890" s="141" t="str">
        <f t="shared" si="45"/>
        <v>TRANSPORTE MANUAL DE CALHA ATE O LOCAL DE ASSENTAMENTO,ENCOSTA ACIMA,INCLUSIVE CARGA E DESCARGATRANSPORTE MANUAL DE CALHA ATE O LOCAL DE ASSENTAMENTO,ENCOSTRANSPORTE MANUAL DE CALHA ATE O LOCAL DE ASSENTAMENTO,ENCOS</v>
      </c>
      <c r="C2890" s="141" t="s">
        <v>26451</v>
      </c>
      <c r="D2890" s="141" t="s">
        <v>26452</v>
      </c>
      <c r="I2890" s="141" t="s">
        <v>26453</v>
      </c>
      <c r="J2890" s="649">
        <v>1.1499999999999999</v>
      </c>
    </row>
    <row r="2891" spans="1:10" hidden="1">
      <c r="A2891" s="141" t="s">
        <v>26455</v>
      </c>
      <c r="B2891" s="141" t="str">
        <f t="shared" si="45"/>
        <v>TRANSPORTE MANUAL DE CALHA ATE O LOCAL DE ASSENTAMENTO,ENCOSTA ABAIXO,INCLUSIVE CARGA E DESCARGATRANSPORTE MANUAL DE CALHA ATE O LOCAL DE ASSENTAMENTO,ENCOSTRANSPORTE MANUAL DE CALHA ATE O LOCAL DE ASSENTAMENTO,ENCOS</v>
      </c>
      <c r="C2891" s="141" t="s">
        <v>26451</v>
      </c>
      <c r="D2891" s="141" t="s">
        <v>26456</v>
      </c>
      <c r="I2891" s="141" t="s">
        <v>26453</v>
      </c>
      <c r="J2891" s="649">
        <v>0.99</v>
      </c>
    </row>
    <row r="2892" spans="1:10" hidden="1">
      <c r="A2892" s="141" t="s">
        <v>26457</v>
      </c>
      <c r="B2892" s="141" t="str">
        <f t="shared" si="45"/>
        <v>TRANSPORTE MANUAL DE CALHA ATE O LOCAL DE ASSENTAMENTO,ENCOSTA ABAIXO,INCLUSIVE CARGA E DESCARGATRANSPORTE MANUAL DE CALHA ATE O LOCAL DE ASSENTAMENTO,ENCOSTRANSPORTE MANUAL DE CALHA ATE O LOCAL DE ASSENTAMENTO,ENCOS</v>
      </c>
      <c r="C2892" s="141" t="s">
        <v>26451</v>
      </c>
      <c r="D2892" s="141" t="s">
        <v>26456</v>
      </c>
      <c r="I2892" s="141" t="s">
        <v>26453</v>
      </c>
      <c r="J2892" s="649">
        <v>0.86</v>
      </c>
    </row>
    <row r="2893" spans="1:10" hidden="1">
      <c r="A2893" s="141" t="s">
        <v>26458</v>
      </c>
      <c r="B2893" s="141" t="str">
        <f t="shared" si="45"/>
        <v>TRANSPORTE MANUAL DE MATERIAIS DIVERSOS EM MANGUEZAL,INCLUSIVE CARGA E DESCARGA EM CESTO TIPO COMLURB(MUDA E LIXO)TRANSPORTE MANUAL DE MATERIAIS DIVERSOS EM MANGUEZAL,INCLUSITRANSPORTE MANUAL DE MATERIAIS DIVERSOS EM MANGUEZAL,INCLUSI</v>
      </c>
      <c r="C2893" s="141" t="s">
        <v>26459</v>
      </c>
      <c r="D2893" s="141" t="s">
        <v>26460</v>
      </c>
      <c r="I2893" s="141" t="s">
        <v>26413</v>
      </c>
      <c r="J2893" s="649">
        <v>39.81</v>
      </c>
    </row>
    <row r="2894" spans="1:10" hidden="1">
      <c r="A2894" s="141" t="s">
        <v>26461</v>
      </c>
      <c r="B2894" s="141" t="str">
        <f t="shared" si="45"/>
        <v>TRANSPORTE MANUAL DE MATERIAIS DIVERSOS EM MANGUEZAL,INCLUSIVE CARGA E DESCARGA EM CESTO TIPO COMLURB(MUDA E LIXO)TRANSPORTE MANUAL DE MATERIAIS DIVERSOS EM MANGUEZAL,INCLUSITRANSPORTE MANUAL DE MATERIAIS DIVERSOS EM MANGUEZAL,INCLUSI</v>
      </c>
      <c r="C2894" s="141" t="s">
        <v>26459</v>
      </c>
      <c r="D2894" s="141" t="s">
        <v>26460</v>
      </c>
      <c r="I2894" s="141" t="s">
        <v>26413</v>
      </c>
      <c r="J2894" s="649">
        <v>34.5</v>
      </c>
    </row>
    <row r="2895" spans="1:10" hidden="1">
      <c r="A2895" s="141" t="s">
        <v>26462</v>
      </c>
      <c r="B2895" s="141" t="str">
        <f t="shared" si="45"/>
        <v>CALHA FECHADA,DE TABUAS DE MADEIRA DE 3ª,COM A SECAO DE 0,45X0,45M,PARA DESCIDA DE ESCOMBROS,COM COLOCACAOCALHA FECHADA,DE TABUAS DE MADEIRA DE 3ª,COM A SECAO DE 0,45CALHA FECHADA,DE TABUAS DE MADEIRA DE 3ª,COM A SECAO DE 0,45</v>
      </c>
      <c r="C2895" s="141" t="s">
        <v>26463</v>
      </c>
      <c r="D2895" s="141" t="s">
        <v>26464</v>
      </c>
      <c r="I2895" s="141" t="s">
        <v>285</v>
      </c>
      <c r="J2895" s="649">
        <v>201.34</v>
      </c>
    </row>
    <row r="2896" spans="1:10" hidden="1">
      <c r="A2896" s="141" t="s">
        <v>26465</v>
      </c>
      <c r="B2896" s="141" t="str">
        <f t="shared" si="45"/>
        <v>CALHA FECHADA,DE TABUAS DE MADEIRA DE 3ª,COM A SECAO DE 0,45X0,45M,PARA DESCIDA DE ESCOMBROS,COM COLOCACAOCALHA FECHADA,DE TABUAS DE MADEIRA DE 3ª,COM A SECAO DE 0,45CALHA FECHADA,DE TABUAS DE MADEIRA DE 3ª,COM A SECAO DE 0,45</v>
      </c>
      <c r="C2896" s="141" t="s">
        <v>26463</v>
      </c>
      <c r="D2896" s="141" t="s">
        <v>26464</v>
      </c>
      <c r="I2896" s="141" t="s">
        <v>285</v>
      </c>
      <c r="J2896" s="649">
        <v>191.06</v>
      </c>
    </row>
    <row r="2897" spans="1:10" hidden="1">
      <c r="A2897" s="141" t="s">
        <v>26466</v>
      </c>
      <c r="B2897" s="141" t="str">
        <f t="shared" si="45"/>
        <v>CALHA FECHADA,DE TABUAS DE MADEIRA DE 3ª,COM A SECAO 0,35X0,35M,PARA DESCIDA DE ESCOMBROS,COM COLOCACAOCALHA FECHADA,DE TABUAS DE MADEIRA DE 3ª,COM A SECAO 0,35X0,CALHA FECHADA,DE TABUAS DE MADEIRA DE 3ª,COM A SECAO 0,35X0,</v>
      </c>
      <c r="C2897" s="141" t="s">
        <v>26467</v>
      </c>
      <c r="D2897" s="141" t="s">
        <v>26468</v>
      </c>
      <c r="I2897" s="141" t="s">
        <v>285</v>
      </c>
      <c r="J2897" s="649">
        <v>166.82</v>
      </c>
    </row>
    <row r="2898" spans="1:10" hidden="1">
      <c r="A2898" s="141" t="s">
        <v>26469</v>
      </c>
      <c r="B2898" s="141" t="str">
        <f t="shared" si="45"/>
        <v>CALHA FECHADA,DE TABUAS DE MADEIRA DE 3ª,COM A SECAO 0,35X0,35M,PARA DESCIDA DE ESCOMBROS,COM COLOCACAOCALHA FECHADA,DE TABUAS DE MADEIRA DE 3ª,COM A SECAO 0,35X0,CALHA FECHADA,DE TABUAS DE MADEIRA DE 3ª,COM A SECAO 0,35X0,</v>
      </c>
      <c r="C2898" s="141" t="s">
        <v>26467</v>
      </c>
      <c r="D2898" s="141" t="s">
        <v>26468</v>
      </c>
      <c r="I2898" s="141" t="s">
        <v>285</v>
      </c>
      <c r="J2898" s="649">
        <v>157.88999999999999</v>
      </c>
    </row>
    <row r="2899" spans="1:10" hidden="1">
      <c r="A2899" s="141" t="s">
        <v>26470</v>
      </c>
      <c r="B2899" s="141" t="str">
        <f t="shared" si="45"/>
        <v>DESCIDA DE ESCOMBROS POR CALHAS FECHADAS,DE TABUAS DE PINHODE 3ªDESCIDA DE ESCOMBROS POR CALHAS FECHADAS,DE TABUAS DE PINHODESCIDA DE ESCOMBROS POR CALHAS FECHADAS,DE TABUAS DE PINHO</v>
      </c>
      <c r="C2899" s="141" t="s">
        <v>26471</v>
      </c>
      <c r="D2899" s="141" t="s">
        <v>26472</v>
      </c>
      <c r="I2899" s="141" t="s">
        <v>4524</v>
      </c>
      <c r="J2899" s="649">
        <v>119.45</v>
      </c>
    </row>
    <row r="2900" spans="1:10" hidden="1">
      <c r="A2900" s="141" t="s">
        <v>26473</v>
      </c>
      <c r="B2900" s="141" t="str">
        <f t="shared" si="45"/>
        <v>DESCIDA DE ESCOMBROS POR CALHAS FECHADAS,DE TABUAS DE PINHODE 3ªDESCIDA DE ESCOMBROS POR CALHAS FECHADAS,DE TABUAS DE PINHODESCIDA DE ESCOMBROS POR CALHAS FECHADAS,DE TABUAS DE PINHO</v>
      </c>
      <c r="C2900" s="141" t="s">
        <v>26471</v>
      </c>
      <c r="D2900" s="141" t="s">
        <v>26472</v>
      </c>
      <c r="I2900" s="141" t="s">
        <v>4524</v>
      </c>
      <c r="J2900" s="649">
        <v>103.51</v>
      </c>
    </row>
    <row r="2901" spans="1:10" hidden="1">
      <c r="A2901" s="141" t="s">
        <v>26474</v>
      </c>
      <c r="B2901" s="141" t="str">
        <f t="shared" si="45"/>
        <v>ENSACAMENTO E TRANSPORTE DE ESCOMBROS EM SACOS PLASTICOS,DESDE UM PAVIMENTO ELEVADO ATE O TERREO,UTILIZANDO ELEVADORENSACAMENTO E TRANSPORTE DE ESCOMBROS EM SACOS PLASTICOS,DESENSACAMENTO E TRANSPORTE DE ESCOMBROS EM SACOS PLASTICOS,DES</v>
      </c>
      <c r="C2901" s="141" t="s">
        <v>26475</v>
      </c>
      <c r="D2901" s="141" t="s">
        <v>26476</v>
      </c>
      <c r="I2901" s="141" t="s">
        <v>4524</v>
      </c>
      <c r="J2901" s="649">
        <v>48.84</v>
      </c>
    </row>
    <row r="2902" spans="1:10" hidden="1">
      <c r="A2902" s="141" t="s">
        <v>26477</v>
      </c>
      <c r="B2902" s="141" t="str">
        <f t="shared" si="45"/>
        <v>ENSACAMENTO E TRANSPORTE DE ESCOMBROS EM SACOS PLASTICOS,DESDE UM PAVIMENTO ELEVADO ATE O TERREO,UTILIZANDO ELEVADORENSACAMENTO E TRANSPORTE DE ESCOMBROS EM SACOS PLASTICOS,DESENSACAMENTO E TRANSPORTE DE ESCOMBROS EM SACOS PLASTICOS,DES</v>
      </c>
      <c r="C2902" s="141" t="s">
        <v>26475</v>
      </c>
      <c r="D2902" s="141" t="s">
        <v>26476</v>
      </c>
      <c r="I2902" s="141" t="s">
        <v>4524</v>
      </c>
      <c r="J2902" s="649">
        <v>42.32</v>
      </c>
    </row>
    <row r="2903" spans="1:10" hidden="1">
      <c r="A2903" s="141" t="s">
        <v>26478</v>
      </c>
      <c r="B2903" s="141" t="str">
        <f t="shared" si="45"/>
        <v>ENSACAMENTO E TRANSPORTE DE ESCOMBROS EM SACOS PLASTICOS,DESDE UM PAVIMENTO ELEVADO ATE O TERREO,UTILIZANDO A ESCADA DOENSACAMENTO E TRANSPORTE DE ESCOMBROS EM SACOS PLASTICOS,DESPREDIOENSACAMENTO E TRANSPORTE DE ESCOMBROS EM SACOS PLASTICOS,DES</v>
      </c>
      <c r="C2903" s="141" t="s">
        <v>26475</v>
      </c>
      <c r="D2903" s="141" t="s">
        <v>26479</v>
      </c>
      <c r="E2903" s="141" t="s">
        <v>26480</v>
      </c>
      <c r="I2903" s="141" t="s">
        <v>4524</v>
      </c>
      <c r="J2903" s="649">
        <v>78.7</v>
      </c>
    </row>
    <row r="2904" spans="1:10" hidden="1">
      <c r="A2904" s="141" t="s">
        <v>26481</v>
      </c>
      <c r="B2904" s="141" t="str">
        <f t="shared" si="45"/>
        <v>ENSACAMENTO E TRANSPORTE DE ESCOMBROS EM SACOS PLASTICOS,DESDE UM PAVIMENTO ELEVADO ATE O TERREO,UTILIZANDO A ESCADA DOENSACAMENTO E TRANSPORTE DE ESCOMBROS EM SACOS PLASTICOS,DESPREDIOENSACAMENTO E TRANSPORTE DE ESCOMBROS EM SACOS PLASTICOS,DES</v>
      </c>
      <c r="C2904" s="141" t="s">
        <v>26475</v>
      </c>
      <c r="D2904" s="141" t="s">
        <v>26479</v>
      </c>
      <c r="E2904" s="141" t="s">
        <v>26480</v>
      </c>
      <c r="I2904" s="141" t="s">
        <v>4524</v>
      </c>
      <c r="J2904" s="649">
        <v>68.2</v>
      </c>
    </row>
    <row r="2905" spans="1:10" hidden="1">
      <c r="A2905" s="141" t="s">
        <v>26482</v>
      </c>
      <c r="B2905" s="141" t="str">
        <f t="shared" si="45"/>
        <v>RETIRADA DE LAMA,ESCOMBROS OU DETRITOS DO INTERIOR DE RESERVATORIOS OU CAIXAS ENTERRADAS,UTILIZANDO PROCESSOS DE SUSPENSRETIRADA DE LAMA,ESCOMBROS OU DETRITOS DO INTERIOR DE RESERVAO MANUAL,MEDIDO POR VOLUME DE MATERIAL RETIRADORETIRADA DE LAMA,ESCOMBROS OU DETRITOS DO INTERIOR DE RESERV</v>
      </c>
      <c r="C2905" s="141" t="s">
        <v>26483</v>
      </c>
      <c r="D2905" s="141" t="s">
        <v>26484</v>
      </c>
      <c r="E2905" s="141" t="s">
        <v>26485</v>
      </c>
      <c r="I2905" s="141" t="s">
        <v>4524</v>
      </c>
      <c r="J2905" s="649">
        <v>199.09</v>
      </c>
    </row>
    <row r="2906" spans="1:10" hidden="1">
      <c r="A2906" s="141" t="s">
        <v>26486</v>
      </c>
      <c r="B2906" s="141" t="str">
        <f t="shared" si="45"/>
        <v>RETIRADA DE LAMA,ESCOMBROS OU DETRITOS DO INTERIOR DE RESERVATORIOS OU CAIXAS ENTERRADAS,UTILIZANDO PROCESSOS DE SUSPENSRETIRADA DE LAMA,ESCOMBROS OU DETRITOS DO INTERIOR DE RESERVAO MANUAL,MEDIDO POR VOLUME DE MATERIAL RETIRADORETIRADA DE LAMA,ESCOMBROS OU DETRITOS DO INTERIOR DE RESERV</v>
      </c>
      <c r="C2906" s="141" t="s">
        <v>26483</v>
      </c>
      <c r="D2906" s="141" t="s">
        <v>26484</v>
      </c>
      <c r="E2906" s="141" t="s">
        <v>26485</v>
      </c>
      <c r="I2906" s="141" t="s">
        <v>4524</v>
      </c>
      <c r="J2906" s="649">
        <v>172.52</v>
      </c>
    </row>
    <row r="2907" spans="1:10" hidden="1">
      <c r="A2907" s="141" t="s">
        <v>26487</v>
      </c>
      <c r="B2907" s="141" t="str">
        <f t="shared" si="45"/>
        <v>DESOBSTRUCAO DE DRENOS DE MUROS DE CONTENCAO,BUZINOTES DE COBERTURAS E SIMILARESDESOBSTRUCAO DE DRENOS DE MUROS DE CONTENCAO,BUZINOTES DE CODESOBSTRUCAO DE DRENOS DE MUROS DE CONTENCAO,BUZINOTES DE CO</v>
      </c>
      <c r="C2907" s="141" t="s">
        <v>26488</v>
      </c>
      <c r="D2907" s="141" t="s">
        <v>26489</v>
      </c>
      <c r="I2907" s="141" t="s">
        <v>14</v>
      </c>
      <c r="J2907" s="649">
        <v>2.98</v>
      </c>
    </row>
    <row r="2908" spans="1:10" hidden="1">
      <c r="A2908" s="141" t="s">
        <v>26490</v>
      </c>
      <c r="B2908" s="141" t="str">
        <f t="shared" si="45"/>
        <v>DESOBSTRUCAO DE DRENOS DE MUROS DE CONTENCAO,BUZINOTES DE COBERTURAS E SIMILARESDESOBSTRUCAO DE DRENOS DE MUROS DE CONTENCAO,BUZINOTES DE CODESOBSTRUCAO DE DRENOS DE MUROS DE CONTENCAO,BUZINOTES DE CO</v>
      </c>
      <c r="C2908" s="141" t="s">
        <v>26488</v>
      </c>
      <c r="D2908" s="141" t="s">
        <v>26489</v>
      </c>
      <c r="I2908" s="141" t="s">
        <v>14</v>
      </c>
      <c r="J2908" s="649">
        <v>2.58</v>
      </c>
    </row>
    <row r="2909" spans="1:10" hidden="1">
      <c r="A2909" s="141" t="s">
        <v>26491</v>
      </c>
      <c r="B2909" s="141" t="str">
        <f t="shared" si="45"/>
        <v>LIMPEZA DE VIDROS,FEITA NOS DOIS LADOS,CONTADO UM LADOLIMPEZA DE VIDROS,FEITA NOS DOIS LADOS,CONTADO UM LADOLIMPEZA DE VIDROS,FEITA NOS DOIS LADOS,CONTADO UM LADO</v>
      </c>
      <c r="C2909" s="141" t="s">
        <v>26492</v>
      </c>
      <c r="I2909" s="141" t="s">
        <v>27</v>
      </c>
      <c r="J2909" s="649">
        <v>14.07</v>
      </c>
    </row>
    <row r="2910" spans="1:10" hidden="1">
      <c r="A2910" s="141" t="s">
        <v>26493</v>
      </c>
      <c r="B2910" s="141" t="str">
        <f t="shared" si="45"/>
        <v>LIMPEZA DE VIDROS,FEITA NOS DOIS LADOS,CONTADO UM LADOLIMPEZA DE VIDROS,FEITA NOS DOIS LADOS,CONTADO UM LADOLIMPEZA DE VIDROS,FEITA NOS DOIS LADOS,CONTADO UM LADO</v>
      </c>
      <c r="C2910" s="141" t="s">
        <v>26492</v>
      </c>
      <c r="I2910" s="141" t="s">
        <v>27</v>
      </c>
      <c r="J2910" s="649">
        <v>12.19</v>
      </c>
    </row>
    <row r="2911" spans="1:10" hidden="1">
      <c r="A2911" s="141" t="s">
        <v>26494</v>
      </c>
      <c r="B2911" s="141" t="str">
        <f t="shared" si="45"/>
        <v>LIMPEZA DE PISOS CIMENTADOSLIMPEZA DE PISOS CIMENTADOSLIMPEZA DE PISOS CIMENTADOS</v>
      </c>
      <c r="C2911" s="141" t="s">
        <v>26495</v>
      </c>
      <c r="I2911" s="141" t="s">
        <v>27</v>
      </c>
      <c r="J2911" s="649">
        <v>6.95</v>
      </c>
    </row>
    <row r="2912" spans="1:10" hidden="1">
      <c r="A2912" s="141" t="s">
        <v>26496</v>
      </c>
      <c r="B2912" s="141" t="str">
        <f t="shared" si="45"/>
        <v>LIMPEZA DE PISOS CIMENTADOSLIMPEZA DE PISOS CIMENTADOSLIMPEZA DE PISOS CIMENTADOS</v>
      </c>
      <c r="C2912" s="141" t="s">
        <v>26495</v>
      </c>
      <c r="I2912" s="141" t="s">
        <v>27</v>
      </c>
      <c r="J2912" s="649">
        <v>6.03</v>
      </c>
    </row>
    <row r="2913" spans="1:10" hidden="1">
      <c r="A2913" s="141" t="s">
        <v>26497</v>
      </c>
      <c r="B2913" s="141" t="str">
        <f t="shared" si="45"/>
        <v>LIMPEZA DE PISOS CERAMICO,MARMORE OU GRANITO (SEM POLIMENTO)LIMPEZA DE PISOS CERAMICO,MARMORE OU GRANITO (SEM POLIMENTO)LIMPEZA DE PISOS CERAMICO,MARMORE OU GRANITO (SEM POLIMENTO)</v>
      </c>
      <c r="C2913" s="141" t="s">
        <v>26498</v>
      </c>
      <c r="I2913" s="141" t="s">
        <v>27</v>
      </c>
      <c r="J2913" s="649">
        <v>9.27</v>
      </c>
    </row>
    <row r="2914" spans="1:10" hidden="1">
      <c r="A2914" s="141" t="s">
        <v>26499</v>
      </c>
      <c r="B2914" s="141" t="str">
        <f t="shared" si="45"/>
        <v>LIMPEZA DE PISOS CERAMICO,MARMORE OU GRANITO (SEM POLIMENTO)LIMPEZA DE PISOS CERAMICO,MARMORE OU GRANITO (SEM POLIMENTO)LIMPEZA DE PISOS CERAMICO,MARMORE OU GRANITO (SEM POLIMENTO)</v>
      </c>
      <c r="C2914" s="141" t="s">
        <v>26498</v>
      </c>
      <c r="I2914" s="141" t="s">
        <v>27</v>
      </c>
      <c r="J2914" s="649">
        <v>8.0399999999999991</v>
      </c>
    </row>
    <row r="2915" spans="1:10" hidden="1">
      <c r="A2915" s="141" t="s">
        <v>26500</v>
      </c>
      <c r="B2915" s="141" t="str">
        <f t="shared" si="45"/>
        <v>LIMPEZA DE PISOS DE BORRACHALIMPEZA DE PISOS DE BORRACHALIMPEZA DE PISOS DE BORRACHA</v>
      </c>
      <c r="C2915" s="141" t="s">
        <v>26501</v>
      </c>
      <c r="I2915" s="141" t="s">
        <v>27</v>
      </c>
      <c r="J2915" s="649">
        <v>6.49</v>
      </c>
    </row>
    <row r="2916" spans="1:10" hidden="1">
      <c r="A2916" s="141" t="s">
        <v>26502</v>
      </c>
      <c r="B2916" s="141" t="str">
        <f t="shared" si="45"/>
        <v>LIMPEZA DE PISOS DE BORRACHALIMPEZA DE PISOS DE BORRACHALIMPEZA DE PISOS DE BORRACHA</v>
      </c>
      <c r="C2916" s="141" t="s">
        <v>26501</v>
      </c>
      <c r="I2916" s="141" t="s">
        <v>27</v>
      </c>
      <c r="J2916" s="649">
        <v>5.62</v>
      </c>
    </row>
    <row r="2917" spans="1:10" hidden="1">
      <c r="A2917" s="141" t="s">
        <v>26503</v>
      </c>
      <c r="B2917" s="141" t="str">
        <f t="shared" si="45"/>
        <v>LIMPEZA DE APARELHOS SANITARIOS,INCLUSIVE METAISLIMPEZA DE APARELHOS SANITARIOS,INCLUSIVE METAISLIMPEZA DE APARELHOS SANITARIOS,INCLUSIVE METAIS</v>
      </c>
      <c r="C2917" s="141" t="s">
        <v>26504</v>
      </c>
      <c r="I2917" s="141" t="s">
        <v>14</v>
      </c>
      <c r="J2917" s="649">
        <v>12.98</v>
      </c>
    </row>
    <row r="2918" spans="1:10" hidden="1">
      <c r="A2918" s="141" t="s">
        <v>26505</v>
      </c>
      <c r="B2918" s="141" t="str">
        <f t="shared" si="45"/>
        <v>LIMPEZA DE APARELHOS SANITARIOS,INCLUSIVE METAISLIMPEZA DE APARELHOS SANITARIOS,INCLUSIVE METAISLIMPEZA DE APARELHOS SANITARIOS,INCLUSIVE METAIS</v>
      </c>
      <c r="C2918" s="141" t="s">
        <v>26504</v>
      </c>
      <c r="I2918" s="141" t="s">
        <v>14</v>
      </c>
      <c r="J2918" s="649">
        <v>11.25</v>
      </c>
    </row>
    <row r="2919" spans="1:10" hidden="1">
      <c r="A2919" s="141" t="s">
        <v>26506</v>
      </c>
      <c r="B2919" s="141" t="str">
        <f t="shared" si="45"/>
        <v>LIMPEZA DE METAIS,EXCLUSIVE APARELHOS SANITARIOSLIMPEZA DE METAIS,EXCLUSIVE APARELHOS SANITARIOSLIMPEZA DE METAIS,EXCLUSIVE APARELHOS SANITARIOS</v>
      </c>
      <c r="C2919" s="141" t="s">
        <v>26507</v>
      </c>
      <c r="I2919" s="141" t="s">
        <v>14</v>
      </c>
      <c r="J2919" s="649">
        <v>3.89</v>
      </c>
    </row>
    <row r="2920" spans="1:10" hidden="1">
      <c r="A2920" s="141" t="s">
        <v>26508</v>
      </c>
      <c r="B2920" s="141" t="str">
        <f t="shared" si="45"/>
        <v>LIMPEZA DE METAIS,EXCLUSIVE APARELHOS SANITARIOSLIMPEZA DE METAIS,EXCLUSIVE APARELHOS SANITARIOSLIMPEZA DE METAIS,EXCLUSIVE APARELHOS SANITARIOS</v>
      </c>
      <c r="C2920" s="141" t="s">
        <v>26507</v>
      </c>
      <c r="I2920" s="141" t="s">
        <v>14</v>
      </c>
      <c r="J2920" s="649">
        <v>3.37</v>
      </c>
    </row>
    <row r="2921" spans="1:10" hidden="1">
      <c r="A2921" s="141" t="s">
        <v>26509</v>
      </c>
      <c r="B2921" s="141" t="str">
        <f t="shared" si="45"/>
        <v>LIMPEZA DE PEITORISLIMPEZA DE PEITORISLIMPEZA DE PEITORIS</v>
      </c>
      <c r="C2921" s="141" t="s">
        <v>26510</v>
      </c>
      <c r="I2921" s="141" t="s">
        <v>285</v>
      </c>
      <c r="J2921" s="649">
        <v>5.79</v>
      </c>
    </row>
    <row r="2922" spans="1:10" hidden="1">
      <c r="A2922" s="141" t="s">
        <v>26511</v>
      </c>
      <c r="B2922" s="141" t="str">
        <f t="shared" si="45"/>
        <v>LIMPEZA DE PEITORISLIMPEZA DE PEITORISLIMPEZA DE PEITORIS</v>
      </c>
      <c r="C2922" s="141" t="s">
        <v>26510</v>
      </c>
      <c r="I2922" s="141" t="s">
        <v>285</v>
      </c>
      <c r="J2922" s="649">
        <v>5.0199999999999996</v>
      </c>
    </row>
    <row r="2923" spans="1:10" hidden="1">
      <c r="A2923" s="141" t="s">
        <v>26512</v>
      </c>
      <c r="B2923" s="141" t="str">
        <f t="shared" si="45"/>
        <v>LIMPEZA DE PAREDES REVESTIDAS DE CERAMICAS OU AZULEJOSLIMPEZA DE PAREDES REVESTIDAS DE CERAMICAS OU AZULEJOSLIMPEZA DE PAREDES REVESTIDAS DE CERAMICAS OU AZULEJOS</v>
      </c>
      <c r="C2923" s="141" t="s">
        <v>26513</v>
      </c>
      <c r="I2923" s="141" t="s">
        <v>27</v>
      </c>
      <c r="J2923" s="649">
        <v>8.11</v>
      </c>
    </row>
    <row r="2924" spans="1:10" hidden="1">
      <c r="A2924" s="141" t="s">
        <v>26514</v>
      </c>
      <c r="B2924" s="141" t="str">
        <f t="shared" si="45"/>
        <v>LIMPEZA DE PAREDES REVESTIDAS DE CERAMICAS OU AZULEJOSLIMPEZA DE PAREDES REVESTIDAS DE CERAMICAS OU AZULEJOSLIMPEZA DE PAREDES REVESTIDAS DE CERAMICAS OU AZULEJOS</v>
      </c>
      <c r="C2924" s="141" t="s">
        <v>26513</v>
      </c>
      <c r="I2924" s="141" t="s">
        <v>27</v>
      </c>
      <c r="J2924" s="649">
        <v>7.03</v>
      </c>
    </row>
    <row r="2925" spans="1:10" hidden="1">
      <c r="A2925" s="141" t="s">
        <v>26515</v>
      </c>
      <c r="B2925" s="141" t="str">
        <f t="shared" si="45"/>
        <v>LIMPEZA DE PISOS VINILICOSLIMPEZA DE PISOS VINILICOSLIMPEZA DE PISOS VINILICOS</v>
      </c>
      <c r="C2925" s="141" t="s">
        <v>26516</v>
      </c>
      <c r="I2925" s="141" t="s">
        <v>27</v>
      </c>
      <c r="J2925" s="649">
        <v>6.95</v>
      </c>
    </row>
    <row r="2926" spans="1:10" hidden="1">
      <c r="A2926" s="141" t="s">
        <v>26517</v>
      </c>
      <c r="B2926" s="141" t="str">
        <f t="shared" si="45"/>
        <v>LIMPEZA DE PISOS VINILICOSLIMPEZA DE PISOS VINILICOSLIMPEZA DE PISOS VINILICOS</v>
      </c>
      <c r="C2926" s="141" t="s">
        <v>26516</v>
      </c>
      <c r="I2926" s="141" t="s">
        <v>27</v>
      </c>
      <c r="J2926" s="649">
        <v>6.03</v>
      </c>
    </row>
    <row r="2927" spans="1:10" hidden="1">
      <c r="A2927" s="141" t="s">
        <v>26518</v>
      </c>
      <c r="B2927" s="141" t="str">
        <f t="shared" si="45"/>
        <v>LIMPEZA DE PISOS DE PEDRALIMPEZA DE PISOS DE PEDRALIMPEZA DE PISOS DE PEDRA</v>
      </c>
      <c r="C2927" s="141" t="s">
        <v>26519</v>
      </c>
      <c r="I2927" s="141" t="s">
        <v>27</v>
      </c>
      <c r="J2927" s="649">
        <v>6.95</v>
      </c>
    </row>
    <row r="2928" spans="1:10" hidden="1">
      <c r="A2928" s="141" t="s">
        <v>26520</v>
      </c>
      <c r="B2928" s="141" t="str">
        <f t="shared" si="45"/>
        <v>LIMPEZA DE PISOS DE PEDRALIMPEZA DE PISOS DE PEDRALIMPEZA DE PISOS DE PEDRA</v>
      </c>
      <c r="C2928" s="141" t="s">
        <v>26519</v>
      </c>
      <c r="I2928" s="141" t="s">
        <v>27</v>
      </c>
      <c r="J2928" s="649">
        <v>6.03</v>
      </c>
    </row>
    <row r="2929" spans="1:10" hidden="1">
      <c r="A2929" s="141" t="s">
        <v>26521</v>
      </c>
      <c r="B2929" s="141" t="str">
        <f t="shared" si="45"/>
        <v>LAVAGEM DE TAPETES EXECUTADA NO LOCALLAVAGEM DE TAPETES EXECUTADA NO LOCALLAVAGEM DE TAPETES EXECUTADA NO LOCAL</v>
      </c>
      <c r="C2929" s="141" t="s">
        <v>26522</v>
      </c>
      <c r="I2929" s="141" t="s">
        <v>27</v>
      </c>
      <c r="J2929" s="649">
        <v>15.77</v>
      </c>
    </row>
    <row r="2930" spans="1:10" hidden="1">
      <c r="A2930" s="141" t="s">
        <v>26523</v>
      </c>
      <c r="B2930" s="141" t="str">
        <f t="shared" si="45"/>
        <v>LAVAGEM DE TAPETES EXECUTADA NO LOCALLAVAGEM DE TAPETES EXECUTADA NO LOCALLAVAGEM DE TAPETES EXECUTADA NO LOCAL</v>
      </c>
      <c r="C2930" s="141" t="s">
        <v>26522</v>
      </c>
      <c r="I2930" s="141" t="s">
        <v>27</v>
      </c>
      <c r="J2930" s="649">
        <v>13.66</v>
      </c>
    </row>
    <row r="2931" spans="1:10" hidden="1">
      <c r="A2931" s="141" t="s">
        <v>26524</v>
      </c>
      <c r="B2931" s="141" t="str">
        <f t="shared" si="45"/>
        <v>LIMPEZA EM PAREDE REVESTIDA COM PASTILHAS,INCLUSIVE O USO DE ESCADA ATE 2 PAVIMENTOS,EXCLUSIVE ANDAIMESLIMPEZA EM PAREDE REVESTIDA COM PASTILHAS,INCLUSIVE O USO DELIMPEZA EM PAREDE REVESTIDA COM PASTILHAS,INCLUSIVE O USO DE</v>
      </c>
      <c r="C2931" s="141" t="s">
        <v>26525</v>
      </c>
      <c r="D2931" s="141" t="s">
        <v>26526</v>
      </c>
      <c r="I2931" s="141" t="s">
        <v>27</v>
      </c>
      <c r="J2931" s="649">
        <v>13.91</v>
      </c>
    </row>
    <row r="2932" spans="1:10" hidden="1">
      <c r="A2932" s="141" t="s">
        <v>26527</v>
      </c>
      <c r="B2932" s="141" t="str">
        <f t="shared" si="45"/>
        <v>LIMPEZA EM PAREDE REVESTIDA COM PASTILHAS,INCLUSIVE O USO DE ESCADA ATE 2 PAVIMENTOS,EXCLUSIVE ANDAIMESLIMPEZA EM PAREDE REVESTIDA COM PASTILHAS,INCLUSIVE O USO DELIMPEZA EM PAREDE REVESTIDA COM PASTILHAS,INCLUSIVE O USO DE</v>
      </c>
      <c r="C2932" s="141" t="s">
        <v>26525</v>
      </c>
      <c r="D2932" s="141" t="s">
        <v>26526</v>
      </c>
      <c r="I2932" s="141" t="s">
        <v>27</v>
      </c>
      <c r="J2932" s="649">
        <v>12.06</v>
      </c>
    </row>
    <row r="2933" spans="1:10" hidden="1">
      <c r="A2933" s="141" t="s">
        <v>26528</v>
      </c>
      <c r="B2933" s="141" t="str">
        <f t="shared" si="45"/>
        <v>LIMPEZA EM PAREDE REVESTIDA COM MARMORE OU GRANITO(POLIMENTO),INCLUSIVE O USO DE ESCADA ATE 2 PAVIMENTOS,EXCLUSIVE ANDAILIMPEZA EM PAREDE REVESTIDA COM MARMORE OU GRANITO(POLIMENTOMESLIMPEZA EM PAREDE REVESTIDA COM MARMORE OU GRANITO(POLIMENTO</v>
      </c>
      <c r="C2933" s="141" t="s">
        <v>26529</v>
      </c>
      <c r="D2933" s="141" t="s">
        <v>26530</v>
      </c>
      <c r="E2933" s="141" t="s">
        <v>19942</v>
      </c>
      <c r="I2933" s="141" t="s">
        <v>27</v>
      </c>
      <c r="J2933" s="649">
        <v>12.98</v>
      </c>
    </row>
    <row r="2934" spans="1:10" hidden="1">
      <c r="A2934" s="141" t="s">
        <v>26531</v>
      </c>
      <c r="B2934" s="141" t="str">
        <f t="shared" si="45"/>
        <v>LIMPEZA EM PAREDE REVESTIDA COM MARMORE OU GRANITO(POLIMENTO),INCLUSIVE O USO DE ESCADA ATE 2 PAVIMENTOS,EXCLUSIVE ANDAILIMPEZA EM PAREDE REVESTIDA COM MARMORE OU GRANITO(POLIMENTOMESLIMPEZA EM PAREDE REVESTIDA COM MARMORE OU GRANITO(POLIMENTO</v>
      </c>
      <c r="C2934" s="141" t="s">
        <v>26529</v>
      </c>
      <c r="D2934" s="141" t="s">
        <v>26530</v>
      </c>
      <c r="E2934" s="141" t="s">
        <v>19942</v>
      </c>
      <c r="I2934" s="141" t="s">
        <v>27</v>
      </c>
      <c r="J2934" s="649">
        <v>11.25</v>
      </c>
    </row>
    <row r="2935" spans="1:10" hidden="1">
      <c r="A2935" s="141" t="s">
        <v>26532</v>
      </c>
      <c r="B2935" s="141" t="str">
        <f t="shared" si="45"/>
        <v>LIMPEZA EM PAREDE REVESTIDA COM PEDRAS(LAVAGEM COM SOLUCAO ACIDA),INCLUSIVE O USO DE ESCADA ATE 2 PAVIMENTOS,EXCLUSIVE ALIMPEZA EM PAREDE REVESTIDA COM PEDRAS(LAVAGEM COM SOLUCAO ANDAIMESLIMPEZA EM PAREDE REVESTIDA COM PEDRAS(LAVAGEM COM SOLUCAO A</v>
      </c>
      <c r="C2935" s="141" t="s">
        <v>26533</v>
      </c>
      <c r="D2935" s="141" t="s">
        <v>26534</v>
      </c>
      <c r="E2935" s="141" t="s">
        <v>26535</v>
      </c>
      <c r="I2935" s="141" t="s">
        <v>27</v>
      </c>
      <c r="J2935" s="649">
        <v>9.27</v>
      </c>
    </row>
    <row r="2936" spans="1:10" hidden="1">
      <c r="A2936" s="141" t="s">
        <v>26536</v>
      </c>
      <c r="B2936" s="141" t="str">
        <f t="shared" si="45"/>
        <v>LIMPEZA EM PAREDE REVESTIDA COM PEDRAS(LAVAGEM COM SOLUCAO ACIDA),INCLUSIVE O USO DE ESCADA ATE 2 PAVIMENTOS,EXCLUSIVE ALIMPEZA EM PAREDE REVESTIDA COM PEDRAS(LAVAGEM COM SOLUCAO ANDAIMESLIMPEZA EM PAREDE REVESTIDA COM PEDRAS(LAVAGEM COM SOLUCAO A</v>
      </c>
      <c r="C2936" s="141" t="s">
        <v>26533</v>
      </c>
      <c r="D2936" s="141" t="s">
        <v>26534</v>
      </c>
      <c r="E2936" s="141" t="s">
        <v>26535</v>
      </c>
      <c r="I2936" s="141" t="s">
        <v>27</v>
      </c>
      <c r="J2936" s="649">
        <v>8.0399999999999991</v>
      </c>
    </row>
    <row r="2937" spans="1:10" hidden="1">
      <c r="A2937" s="141" t="s">
        <v>26537</v>
      </c>
      <c r="B2937" s="141" t="str">
        <f t="shared" si="45"/>
        <v>LIMPEZA EM PAREDE REVESTIDA COM CHAPAS LAMINADAS,INCLUSIVE O USO DE ESCADA ATE 2 PAVIMENTOS,EXCLUSIVE ANDAIMESLIMPEZA EM PAREDE REVESTIDA COM CHAPAS LAMINADAS,INCLUSIVE OLIMPEZA EM PAREDE REVESTIDA COM CHAPAS LAMINADAS,INCLUSIVE O</v>
      </c>
      <c r="C2937" s="141" t="s">
        <v>26538</v>
      </c>
      <c r="D2937" s="141" t="s">
        <v>26539</v>
      </c>
      <c r="I2937" s="141" t="s">
        <v>27</v>
      </c>
      <c r="J2937" s="649">
        <v>6.49</v>
      </c>
    </row>
    <row r="2938" spans="1:10" hidden="1">
      <c r="A2938" s="141" t="s">
        <v>26540</v>
      </c>
      <c r="B2938" s="141" t="str">
        <f t="shared" si="45"/>
        <v>LIMPEZA EM PAREDE REVESTIDA COM CHAPAS LAMINADAS,INCLUSIVE O USO DE ESCADA ATE 2 PAVIMENTOS,EXCLUSIVE ANDAIMESLIMPEZA EM PAREDE REVESTIDA COM CHAPAS LAMINADAS,INCLUSIVE OLIMPEZA EM PAREDE REVESTIDA COM CHAPAS LAMINADAS,INCLUSIVE O</v>
      </c>
      <c r="C2938" s="141" t="s">
        <v>26538</v>
      </c>
      <c r="D2938" s="141" t="s">
        <v>26539</v>
      </c>
      <c r="I2938" s="141" t="s">
        <v>27</v>
      </c>
      <c r="J2938" s="649">
        <v>5.62</v>
      </c>
    </row>
    <row r="2939" spans="1:10" hidden="1">
      <c r="A2939" s="141" t="s">
        <v>26541</v>
      </c>
      <c r="B2939" s="141" t="str">
        <f t="shared" si="45"/>
        <v>LIMPEZA DE CALHA EM ENCOSTALIMPEZA DE CALHA EM ENCOSTALIMPEZA DE CALHA EM ENCOSTA</v>
      </c>
      <c r="C2939" s="141" t="s">
        <v>26542</v>
      </c>
      <c r="I2939" s="141" t="s">
        <v>285</v>
      </c>
      <c r="J2939" s="649">
        <v>2.19</v>
      </c>
    </row>
    <row r="2940" spans="1:10" hidden="1">
      <c r="A2940" s="141" t="s">
        <v>26543</v>
      </c>
      <c r="B2940" s="141" t="str">
        <f t="shared" si="45"/>
        <v>LIMPEZA DE CALHA EM ENCOSTALIMPEZA DE CALHA EM ENCOSTALIMPEZA DE CALHA EM ENCOSTA</v>
      </c>
      <c r="C2940" s="141" t="s">
        <v>26542</v>
      </c>
      <c r="I2940" s="141" t="s">
        <v>285</v>
      </c>
      <c r="J2940" s="649">
        <v>1.89</v>
      </c>
    </row>
    <row r="2941" spans="1:10" hidden="1">
      <c r="A2941" s="141" t="s">
        <v>26544</v>
      </c>
      <c r="B2941" s="141" t="str">
        <f t="shared" si="45"/>
        <v>LIMPEZA DE TELHA CERAMICA,CONSTANDO DE LAVAGEM COM AGUA PURA E ESCOVACAO COM ESCOVA DE ACOLIMPEZA DE TELHA CERAMICA,CONSTANDO DE LAVAGEM COM AGUA PURALIMPEZA DE TELHA CERAMICA,CONSTANDO DE LAVAGEM COM AGUA PURA</v>
      </c>
      <c r="C2941" s="141" t="s">
        <v>26545</v>
      </c>
      <c r="D2941" s="141" t="s">
        <v>26546</v>
      </c>
      <c r="I2941" s="141" t="s">
        <v>27</v>
      </c>
      <c r="J2941" s="649">
        <v>28.86</v>
      </c>
    </row>
    <row r="2942" spans="1:10" hidden="1">
      <c r="A2942" s="141" t="s">
        <v>26547</v>
      </c>
      <c r="B2942" s="141" t="str">
        <f t="shared" si="45"/>
        <v>LIMPEZA DE TELHA CERAMICA,CONSTANDO DE LAVAGEM COM AGUA PURA E ESCOVACAO COM ESCOVA DE ACOLIMPEZA DE TELHA CERAMICA,CONSTANDO DE LAVAGEM COM AGUA PURALIMPEZA DE TELHA CERAMICA,CONSTANDO DE LAVAGEM COM AGUA PURA</v>
      </c>
      <c r="C2942" s="141" t="s">
        <v>26545</v>
      </c>
      <c r="D2942" s="141" t="s">
        <v>26546</v>
      </c>
      <c r="I2942" s="141" t="s">
        <v>27</v>
      </c>
      <c r="J2942" s="649">
        <v>25.01</v>
      </c>
    </row>
    <row r="2943" spans="1:10" hidden="1">
      <c r="A2943" s="141" t="s">
        <v>26548</v>
      </c>
      <c r="B2943" s="141" t="str">
        <f t="shared" si="45"/>
        <v>LIMPEZA DE CAIXA DE AREIA,EM ENCOSTA,ATE 1,50M DE PROFUNDIDADELIMPEZA DE CAIXA DE AREIA,EM ENCOSTA,ATE 1,50M DE PROFUNDIDALIMPEZA DE CAIXA DE AREIA,EM ENCOSTA,ATE 1,50M DE PROFUNDIDA</v>
      </c>
      <c r="C2943" s="141" t="s">
        <v>26549</v>
      </c>
      <c r="D2943" s="141" t="s">
        <v>26550</v>
      </c>
      <c r="I2943" s="141" t="s">
        <v>4524</v>
      </c>
      <c r="J2943" s="649">
        <v>79.63</v>
      </c>
    </row>
    <row r="2944" spans="1:10" hidden="1">
      <c r="A2944" s="141" t="s">
        <v>26551</v>
      </c>
      <c r="B2944" s="141" t="str">
        <f t="shared" si="45"/>
        <v>LIMPEZA DE CAIXA DE AREIA,EM ENCOSTA,ATE 1,50M DE PROFUNDIDADELIMPEZA DE CAIXA DE AREIA,EM ENCOSTA,ATE 1,50M DE PROFUNDIDALIMPEZA DE CAIXA DE AREIA,EM ENCOSTA,ATE 1,50M DE PROFUNDIDA</v>
      </c>
      <c r="C2944" s="141" t="s">
        <v>26549</v>
      </c>
      <c r="D2944" s="141" t="s">
        <v>26550</v>
      </c>
      <c r="I2944" s="141" t="s">
        <v>4524</v>
      </c>
      <c r="J2944" s="649">
        <v>69.010000000000005</v>
      </c>
    </row>
    <row r="2945" spans="1:10" hidden="1">
      <c r="A2945" s="141" t="s">
        <v>26552</v>
      </c>
      <c r="B2945" s="141" t="str">
        <f t="shared" si="45"/>
        <v>LIMPEZA DE PAINEIS DE ALUMINIOLIMPEZA DE PAINEIS DE ALUMINIOLIMPEZA DE PAINEIS DE ALUMINIO</v>
      </c>
      <c r="C2945" s="141" t="s">
        <v>26553</v>
      </c>
      <c r="I2945" s="141" t="s">
        <v>27</v>
      </c>
      <c r="J2945" s="649">
        <v>8.11</v>
      </c>
    </row>
    <row r="2946" spans="1:10" hidden="1">
      <c r="A2946" s="141" t="s">
        <v>26554</v>
      </c>
      <c r="B2946" s="141" t="str">
        <f t="shared" si="45"/>
        <v>LIMPEZA DE PAINEIS DE ALUMINIOLIMPEZA DE PAINEIS DE ALUMINIOLIMPEZA DE PAINEIS DE ALUMINIO</v>
      </c>
      <c r="C2946" s="141" t="s">
        <v>26553</v>
      </c>
      <c r="I2946" s="141" t="s">
        <v>27</v>
      </c>
      <c r="J2946" s="649">
        <v>7.03</v>
      </c>
    </row>
    <row r="2947" spans="1:10" hidden="1">
      <c r="A2947" s="141" t="s">
        <v>26555</v>
      </c>
      <c r="B2947" s="141" t="str">
        <f t="shared" ref="B2947:B3010" si="46">C2947&amp;D2947&amp;C2947&amp;E2947&amp;F2947&amp;G2947&amp;H2947&amp;C2947</f>
        <v>LIMPEZA DE PAINEIS DE ACO ESCOVADOLIMPEZA DE PAINEIS DE ACO ESCOVADOLIMPEZA DE PAINEIS DE ACO ESCOVADO</v>
      </c>
      <c r="C2947" s="141" t="s">
        <v>26556</v>
      </c>
      <c r="I2947" s="141" t="s">
        <v>27</v>
      </c>
      <c r="J2947" s="649">
        <v>8.81</v>
      </c>
    </row>
    <row r="2948" spans="1:10" hidden="1">
      <c r="A2948" s="141" t="s">
        <v>26557</v>
      </c>
      <c r="B2948" s="141" t="str">
        <f t="shared" si="46"/>
        <v>LIMPEZA DE PAINEIS DE ACO ESCOVADOLIMPEZA DE PAINEIS DE ACO ESCOVADOLIMPEZA DE PAINEIS DE ACO ESCOVADO</v>
      </c>
      <c r="C2948" s="141" t="s">
        <v>26556</v>
      </c>
      <c r="I2948" s="141" t="s">
        <v>27</v>
      </c>
      <c r="J2948" s="649">
        <v>7.63</v>
      </c>
    </row>
    <row r="2949" spans="1:10" hidden="1">
      <c r="A2949" s="141" t="s">
        <v>26558</v>
      </c>
      <c r="B2949" s="141" t="str">
        <f t="shared" si="46"/>
        <v>LIMPEZA DE CAIXA D'AGUA OU CISTERNA,COM CAPACIDADE ATE 1000L,INCLUSIVE DESINFECCAO,CONFORME APROVACAO PELA COMISSAO ESTALIMPEZA DE CAIXA D'AGUA OU CISTERNA,COM CAPACIDADE ATE 1000LDUAL DE CONTROLE AMBIENTAL-CECA,COM BASE NA LEI Nº 1.893/91E NO DECRETO Nº 20.356/93,MN-353 MANUAL DE LIMPEZA E DESINFECCAO DE RESERVATORIOS DE AGUALIMPEZA DE CAIXA D'AGUA OU CISTERNA,COM CAPACIDADE ATE 1000L</v>
      </c>
      <c r="C2949" s="141" t="s">
        <v>26559</v>
      </c>
      <c r="D2949" s="141" t="s">
        <v>26560</v>
      </c>
      <c r="E2949" s="141" t="s">
        <v>26561</v>
      </c>
      <c r="F2949" s="141" t="s">
        <v>26562</v>
      </c>
      <c r="G2949" s="141" t="s">
        <v>26563</v>
      </c>
      <c r="I2949" s="141" t="s">
        <v>14</v>
      </c>
      <c r="J2949" s="649">
        <v>364.79</v>
      </c>
    </row>
    <row r="2950" spans="1:10" hidden="1">
      <c r="A2950" s="141" t="s">
        <v>26564</v>
      </c>
      <c r="B2950" s="141" t="str">
        <f t="shared" si="46"/>
        <v>LIMPEZA DE CAIXA D'AGUA OU CISTERNA,COM CAPACIDADE ATE 1000L,INCLUSIVE DESINFECCAO,CONFORME APROVACAO PELA COMISSAO ESTALIMPEZA DE CAIXA D'AGUA OU CISTERNA,COM CAPACIDADE ATE 1000LDUAL DE CONTROLE AMBIENTAL-CECA,COM BASE NA LEI Nº 1.893/91E NO DECRETO Nº 20.356/93,MN-353 MANUAL DE LIMPEZA E DESINFECCAO DE RESERVATORIOS DE AGUALIMPEZA DE CAIXA D'AGUA OU CISTERNA,COM CAPACIDADE ATE 1000L</v>
      </c>
      <c r="C2950" s="141" t="s">
        <v>26559</v>
      </c>
      <c r="D2950" s="141" t="s">
        <v>26560</v>
      </c>
      <c r="E2950" s="141" t="s">
        <v>26561</v>
      </c>
      <c r="F2950" s="141" t="s">
        <v>26562</v>
      </c>
      <c r="G2950" s="141" t="s">
        <v>26563</v>
      </c>
      <c r="I2950" s="141" t="s">
        <v>14</v>
      </c>
      <c r="J2950" s="649">
        <v>316.57</v>
      </c>
    </row>
    <row r="2951" spans="1:10" hidden="1">
      <c r="A2951" s="141" t="s">
        <v>26565</v>
      </c>
      <c r="B2951" s="141" t="str">
        <f t="shared" si="46"/>
        <v>LIMPEZA DE CAIXA D'AGUA OU CISTERNA,COM CAPACIDADE DE 1001 A 2000L,INCLUSIVE DESINFECCAO,CONFORME APROVACAO PELA COMISSALIMPEZA DE CAIXA D'AGUA OU CISTERNA,COM CAPACIDADE DE 1001 AO ESTADUAL DE CONTROLE AMBIENTAL-CECA,COM BASE NA LEI Nº 1.893/91 E NO DECRETO Nº20.356/93,MN-353 MANUAL DE LIMPEZA E DESINFECCAO DE RESERVATORIOS DE AGUALIMPEZA DE CAIXA D'AGUA OU CISTERNA,COM CAPACIDADE DE 1001 A</v>
      </c>
      <c r="C2951" s="141" t="s">
        <v>26566</v>
      </c>
      <c r="D2951" s="141" t="s">
        <v>26567</v>
      </c>
      <c r="E2951" s="141" t="s">
        <v>26568</v>
      </c>
      <c r="F2951" s="141" t="s">
        <v>26569</v>
      </c>
      <c r="G2951" s="141" t="s">
        <v>26570</v>
      </c>
      <c r="I2951" s="141" t="s">
        <v>14</v>
      </c>
      <c r="J2951" s="649">
        <v>547.17999999999995</v>
      </c>
    </row>
    <row r="2952" spans="1:10" hidden="1">
      <c r="A2952" s="141" t="s">
        <v>26571</v>
      </c>
      <c r="B2952" s="141" t="str">
        <f t="shared" si="46"/>
        <v>LIMPEZA DE CAIXA D'AGUA OU CISTERNA,COM CAPACIDADE DE 1001 A 2000L,INCLUSIVE DESINFECCAO,CONFORME APROVACAO PELA COMISSALIMPEZA DE CAIXA D'AGUA OU CISTERNA,COM CAPACIDADE DE 1001 AO ESTADUAL DE CONTROLE AMBIENTAL-CECA,COM BASE NA LEI Nº 1.893/91 E NO DECRETO Nº20.356/93,MN-353 MANUAL DE LIMPEZA E DESINFECCAO DE RESERVATORIOS DE AGUALIMPEZA DE CAIXA D'AGUA OU CISTERNA,COM CAPACIDADE DE 1001 A</v>
      </c>
      <c r="C2952" s="141" t="s">
        <v>26566</v>
      </c>
      <c r="D2952" s="141" t="s">
        <v>26567</v>
      </c>
      <c r="E2952" s="141" t="s">
        <v>26568</v>
      </c>
      <c r="F2952" s="141" t="s">
        <v>26569</v>
      </c>
      <c r="G2952" s="141" t="s">
        <v>26570</v>
      </c>
      <c r="I2952" s="141" t="s">
        <v>14</v>
      </c>
      <c r="J2952" s="649">
        <v>474.85</v>
      </c>
    </row>
    <row r="2953" spans="1:10" hidden="1">
      <c r="A2953" s="141" t="s">
        <v>26572</v>
      </c>
      <c r="B2953" s="141" t="str">
        <f t="shared" si="46"/>
        <v>LIMPEZA DE CAIXA D'AGUA OU CISTERNA,COM CAPACIDADE DE 2001 A 20000L,INCLUSIVE DESINFECCAO,CONFORME APROVACAO PELA COMISSLIMPEZA DE CAIXA D'AGUA OU CISTERNA,COM CAPACIDADE DE 2001 AAO ESTADUAL DE CONTROLE AMBIENTAL-CECA,COM BASE NA LEI Nº 1.893/91 E NO DECRETO Nº 20.356/93,MN-353 MANUAL DE LIMPEZA EDESINFECCAO DE RESERVATORIOS DE AGUALIMPEZA DE CAIXA D'AGUA OU CISTERNA,COM CAPACIDADE DE 2001 A</v>
      </c>
      <c r="C2953" s="141" t="s">
        <v>26573</v>
      </c>
      <c r="D2953" s="141" t="s">
        <v>26574</v>
      </c>
      <c r="E2953" s="141" t="s">
        <v>26575</v>
      </c>
      <c r="F2953" s="141" t="s">
        <v>26576</v>
      </c>
      <c r="G2953" s="141" t="s">
        <v>26577</v>
      </c>
      <c r="I2953" s="141" t="s">
        <v>14</v>
      </c>
      <c r="J2953" s="649">
        <v>795.02</v>
      </c>
    </row>
    <row r="2954" spans="1:10" hidden="1">
      <c r="A2954" s="141" t="s">
        <v>26578</v>
      </c>
      <c r="B2954" s="141" t="str">
        <f t="shared" si="46"/>
        <v>LIMPEZA DE CAIXA D'AGUA OU CISTERNA,COM CAPACIDADE DE 2001 A 20000L,INCLUSIVE DESINFECCAO,CONFORME APROVACAO PELA COMISSLIMPEZA DE CAIXA D'AGUA OU CISTERNA,COM CAPACIDADE DE 2001 AAO ESTADUAL DE CONTROLE AMBIENTAL-CECA,COM BASE NA LEI Nº 1.893/91 E NO DECRETO Nº 20.356/93,MN-353 MANUAL DE LIMPEZA EDESINFECCAO DE RESERVATORIOS DE AGUALIMPEZA DE CAIXA D'AGUA OU CISTERNA,COM CAPACIDADE DE 2001 A</v>
      </c>
      <c r="C2954" s="141" t="s">
        <v>26573</v>
      </c>
      <c r="D2954" s="141" t="s">
        <v>26574</v>
      </c>
      <c r="E2954" s="141" t="s">
        <v>26575</v>
      </c>
      <c r="F2954" s="141" t="s">
        <v>26576</v>
      </c>
      <c r="G2954" s="141" t="s">
        <v>26577</v>
      </c>
      <c r="I2954" s="141" t="s">
        <v>14</v>
      </c>
      <c r="J2954" s="649">
        <v>689.94</v>
      </c>
    </row>
    <row r="2955" spans="1:10" hidden="1">
      <c r="A2955" s="141" t="s">
        <v>26579</v>
      </c>
      <c r="B2955" s="141" t="str">
        <f t="shared" si="46"/>
        <v>LIMPEZA DE CAIXA D'AGUA OU CISTERNA,COM CAPACIDADE DE 20001A 60000L,INCLUSIVE DESINFECCAO,CONFORME APROVACAO PELA COMISLIMPEZA DE CAIXA D'AGUA OU CISTERNA,COM CAPACIDADE DE 20001SAO ESTADUAL DE CONTROLE AMBIENTAL-CECA,COM BASE NA LEI Nº 1.893/91 E NO DECRETO Nº20.356/93,MN-353 MANUAL DE LIMPEZA EDESINFECCAO DE RESERVATORIOS DE AGUALIMPEZA DE CAIXA D'AGUA OU CISTERNA,COM CAPACIDADE DE 20001</v>
      </c>
      <c r="C2955" s="141" t="s">
        <v>26580</v>
      </c>
      <c r="D2955" s="141" t="s">
        <v>26581</v>
      </c>
      <c r="E2955" s="141" t="s">
        <v>26582</v>
      </c>
      <c r="F2955" s="141" t="s">
        <v>26583</v>
      </c>
      <c r="G2955" s="141" t="s">
        <v>26577</v>
      </c>
      <c r="I2955" s="141" t="s">
        <v>14</v>
      </c>
      <c r="J2955" s="649">
        <v>1094.3599999999999</v>
      </c>
    </row>
    <row r="2956" spans="1:10" hidden="1">
      <c r="A2956" s="141" t="s">
        <v>26584</v>
      </c>
      <c r="B2956" s="141" t="str">
        <f t="shared" si="46"/>
        <v>LIMPEZA DE CAIXA D'AGUA OU CISTERNA,COM CAPACIDADE DE 20001A 60000L,INCLUSIVE DESINFECCAO,CONFORME APROVACAO PELA COMISLIMPEZA DE CAIXA D'AGUA OU CISTERNA,COM CAPACIDADE DE 20001SAO ESTADUAL DE CONTROLE AMBIENTAL-CECA,COM BASE NA LEI Nº 1.893/91 E NO DECRETO Nº20.356/93,MN-353 MANUAL DE LIMPEZA EDESINFECCAO DE RESERVATORIOS DE AGUALIMPEZA DE CAIXA D'AGUA OU CISTERNA,COM CAPACIDADE DE 20001</v>
      </c>
      <c r="C2956" s="141" t="s">
        <v>26580</v>
      </c>
      <c r="D2956" s="141" t="s">
        <v>26581</v>
      </c>
      <c r="E2956" s="141" t="s">
        <v>26582</v>
      </c>
      <c r="F2956" s="141" t="s">
        <v>26583</v>
      </c>
      <c r="G2956" s="141" t="s">
        <v>26577</v>
      </c>
      <c r="I2956" s="141" t="s">
        <v>14</v>
      </c>
      <c r="J2956" s="649">
        <v>949.7</v>
      </c>
    </row>
    <row r="2957" spans="1:10" hidden="1">
      <c r="A2957" s="141" t="s">
        <v>26585</v>
      </c>
      <c r="B2957" s="141" t="str">
        <f t="shared" si="46"/>
        <v>APICOAMENTO DE MEIOS-FIOS,UTILIZANDO PONTEIRO,CONSIDERANDO ESPELHO DE 15CM,FACE E ARESTAAPICOAMENTO DE MEIOS-FIOS,UTILIZANDO PONTEIRO,CONSIDERANDO EAPICOAMENTO DE MEIOS-FIOS,UTILIZANDO PONTEIRO,CONSIDERANDO E</v>
      </c>
      <c r="C2957" s="141" t="s">
        <v>26586</v>
      </c>
      <c r="D2957" s="141" t="s">
        <v>26587</v>
      </c>
      <c r="I2957" s="141" t="s">
        <v>285</v>
      </c>
      <c r="J2957" s="649">
        <v>27.53</v>
      </c>
    </row>
    <row r="2958" spans="1:10" hidden="1">
      <c r="A2958" s="141" t="s">
        <v>26588</v>
      </c>
      <c r="B2958" s="141" t="str">
        <f t="shared" si="46"/>
        <v>APICOAMENTO DE MEIOS-FIOS,UTILIZANDO PONTEIRO,CONSIDERANDO ESPELHO DE 15CM,FACE E ARESTAAPICOAMENTO DE MEIOS-FIOS,UTILIZANDO PONTEIRO,CONSIDERANDO EAPICOAMENTO DE MEIOS-FIOS,UTILIZANDO PONTEIRO,CONSIDERANDO E</v>
      </c>
      <c r="C2958" s="141" t="s">
        <v>26586</v>
      </c>
      <c r="D2958" s="141" t="s">
        <v>26587</v>
      </c>
      <c r="I2958" s="141" t="s">
        <v>285</v>
      </c>
      <c r="J2958" s="649">
        <v>23.85</v>
      </c>
    </row>
    <row r="2959" spans="1:10" hidden="1">
      <c r="A2959" s="141" t="s">
        <v>26589</v>
      </c>
      <c r="B2959" s="141" t="str">
        <f t="shared" si="46"/>
        <v>APICOAMENTO DE CONCRETO OU PISO CIMENTADOAPICOAMENTO DE CONCRETO OU PISO CIMENTADOAPICOAMENTO DE CONCRETO OU PISO CIMENTADO</v>
      </c>
      <c r="C2959" s="141" t="s">
        <v>26590</v>
      </c>
      <c r="I2959" s="141" t="s">
        <v>27</v>
      </c>
      <c r="J2959" s="649">
        <v>68.3</v>
      </c>
    </row>
    <row r="2960" spans="1:10" hidden="1">
      <c r="A2960" s="141" t="s">
        <v>26591</v>
      </c>
      <c r="B2960" s="141" t="str">
        <f t="shared" si="46"/>
        <v>APICOAMENTO DE CONCRETO OU PISO CIMENTADOAPICOAMENTO DE CONCRETO OU PISO CIMENTADOAPICOAMENTO DE CONCRETO OU PISO CIMENTADO</v>
      </c>
      <c r="C2960" s="141" t="s">
        <v>26590</v>
      </c>
      <c r="I2960" s="141" t="s">
        <v>27</v>
      </c>
      <c r="J2960" s="649">
        <v>59.18</v>
      </c>
    </row>
    <row r="2961" spans="1:10" hidden="1">
      <c r="A2961" s="141" t="s">
        <v>26592</v>
      </c>
      <c r="B2961" s="141" t="str">
        <f t="shared" si="46"/>
        <v>APICOAMENTO PARA EXECUCAO DE CONCRETO APARENTE EM SUPERFICIES HORIZONTAIS SUPERIORES(TETOS)APICOAMENTO PARA EXECUCAO DE CONCRETO APARENTE EM SUPERFICIEAPICOAMENTO PARA EXECUCAO DE CONCRETO APARENTE EM SUPERFICIE</v>
      </c>
      <c r="C2961" s="141" t="s">
        <v>26593</v>
      </c>
      <c r="D2961" s="141" t="s">
        <v>26594</v>
      </c>
      <c r="I2961" s="141" t="s">
        <v>27</v>
      </c>
      <c r="J2961" s="649">
        <v>341.53</v>
      </c>
    </row>
    <row r="2962" spans="1:10" hidden="1">
      <c r="A2962" s="141" t="s">
        <v>26595</v>
      </c>
      <c r="B2962" s="141" t="str">
        <f t="shared" si="46"/>
        <v>APICOAMENTO PARA EXECUCAO DE CONCRETO APARENTE EM SUPERFICIES HORIZONTAIS SUPERIORES(TETOS)APICOAMENTO PARA EXECUCAO DE CONCRETO APARENTE EM SUPERFICIEAPICOAMENTO PARA EXECUCAO DE CONCRETO APARENTE EM SUPERFICIE</v>
      </c>
      <c r="C2962" s="141" t="s">
        <v>26593</v>
      </c>
      <c r="D2962" s="141" t="s">
        <v>26594</v>
      </c>
      <c r="I2962" s="141" t="s">
        <v>27</v>
      </c>
      <c r="J2962" s="649">
        <v>295.92</v>
      </c>
    </row>
    <row r="2963" spans="1:10" hidden="1">
      <c r="A2963" s="141" t="s">
        <v>26596</v>
      </c>
      <c r="B2963" s="141" t="str">
        <f t="shared" si="46"/>
        <v>APICOAMENTO PARA EXECUCAO DE CONCRETO APARENTE EM SUPERFICIES VERTICAISAPICOAMENTO PARA EXECUCAO DE CONCRETO APARENTE EM SUPERFICIEAPICOAMENTO PARA EXECUCAO DE CONCRETO APARENTE EM SUPERFICIE</v>
      </c>
      <c r="C2963" s="141" t="s">
        <v>26593</v>
      </c>
      <c r="D2963" s="141" t="s">
        <v>26597</v>
      </c>
      <c r="I2963" s="141" t="s">
        <v>27</v>
      </c>
      <c r="J2963" s="649">
        <v>113.84</v>
      </c>
    </row>
    <row r="2964" spans="1:10" hidden="1">
      <c r="A2964" s="141" t="s">
        <v>26598</v>
      </c>
      <c r="B2964" s="141" t="str">
        <f t="shared" si="46"/>
        <v>APICOAMENTO PARA EXECUCAO DE CONCRETO APARENTE EM SUPERFICIES VERTICAISAPICOAMENTO PARA EXECUCAO DE CONCRETO APARENTE EM SUPERFICIEAPICOAMENTO PARA EXECUCAO DE CONCRETO APARENTE EM SUPERFICIE</v>
      </c>
      <c r="C2964" s="141" t="s">
        <v>26593</v>
      </c>
      <c r="D2964" s="141" t="s">
        <v>26597</v>
      </c>
      <c r="I2964" s="141" t="s">
        <v>27</v>
      </c>
      <c r="J2964" s="649">
        <v>98.64</v>
      </c>
    </row>
    <row r="2965" spans="1:10" hidden="1">
      <c r="A2965" s="141" t="s">
        <v>26599</v>
      </c>
      <c r="B2965" s="141" t="str">
        <f t="shared" si="46"/>
        <v>APICOAMENTO DE CONCRETO,EM SUPERFICIES VERTICIAS,INCLUSIVE CORRECAO DE FALHASAPICOAMENTO DE CONCRETO,EM SUPERFICIES VERTICIAS,INCLUSIVE CAPICOAMENTO DE CONCRETO,EM SUPERFICIES VERTICIAS,INCLUSIVE C</v>
      </c>
      <c r="C2965" s="141" t="s">
        <v>26600</v>
      </c>
      <c r="D2965" s="141" t="s">
        <v>26601</v>
      </c>
      <c r="I2965" s="141" t="s">
        <v>27</v>
      </c>
      <c r="J2965" s="649">
        <v>113.84</v>
      </c>
    </row>
    <row r="2966" spans="1:10" hidden="1">
      <c r="A2966" s="141" t="s">
        <v>26602</v>
      </c>
      <c r="B2966" s="141" t="str">
        <f t="shared" si="46"/>
        <v>APICOAMENTO DE CONCRETO,EM SUPERFICIES VERTICIAS,INCLUSIVE CORRECAO DE FALHASAPICOAMENTO DE CONCRETO,EM SUPERFICIES VERTICIAS,INCLUSIVE CAPICOAMENTO DE CONCRETO,EM SUPERFICIES VERTICIAS,INCLUSIVE C</v>
      </c>
      <c r="C2966" s="141" t="s">
        <v>26600</v>
      </c>
      <c r="D2966" s="141" t="s">
        <v>26601</v>
      </c>
      <c r="I2966" s="141" t="s">
        <v>27</v>
      </c>
      <c r="J2966" s="649">
        <v>98.64</v>
      </c>
    </row>
    <row r="2967" spans="1:10" hidden="1">
      <c r="A2967" s="141" t="s">
        <v>26603</v>
      </c>
      <c r="B2967" s="141" t="str">
        <f t="shared" si="46"/>
        <v>APICOAMENTO DE CONCRETO,EM SUPERFICIES HORIZONTAIS(TETO),INCLUSIVE CORRECAO DE FALHASAPICOAMENTO DE CONCRETO,EM SUPERFICIES HORIZONTAIS(TETO),INCAPICOAMENTO DE CONCRETO,EM SUPERFICIES HORIZONTAIS(TETO),INC</v>
      </c>
      <c r="C2967" s="141" t="s">
        <v>26604</v>
      </c>
      <c r="D2967" s="141" t="s">
        <v>26605</v>
      </c>
      <c r="I2967" s="141" t="s">
        <v>27</v>
      </c>
      <c r="J2967" s="649">
        <v>227.69</v>
      </c>
    </row>
    <row r="2968" spans="1:10" hidden="1">
      <c r="A2968" s="141" t="s">
        <v>26606</v>
      </c>
      <c r="B2968" s="141" t="str">
        <f t="shared" si="46"/>
        <v>APICOAMENTO DE CONCRETO,EM SUPERFICIES HORIZONTAIS(TETO),INCLUSIVE CORRECAO DE FALHASAPICOAMENTO DE CONCRETO,EM SUPERFICIES HORIZONTAIS(TETO),INCAPICOAMENTO DE CONCRETO,EM SUPERFICIES HORIZONTAIS(TETO),INC</v>
      </c>
      <c r="C2968" s="141" t="s">
        <v>26604</v>
      </c>
      <c r="D2968" s="141" t="s">
        <v>26605</v>
      </c>
      <c r="I2968" s="141" t="s">
        <v>27</v>
      </c>
      <c r="J2968" s="649">
        <v>197.28</v>
      </c>
    </row>
    <row r="2969" spans="1:10" hidden="1">
      <c r="A2969" s="141" t="s">
        <v>26607</v>
      </c>
      <c r="B2969" s="141" t="str">
        <f t="shared" si="46"/>
        <v>FURACAO EM CONCRETO COM FURADEIRA MANUAL E BROCA DE WIDIA DE DIAMETRO ATE 1/2"FURACAO EM CONCRETO COM FURADEIRA MANUAL E BROCA DE WIDIA DEFURACAO EM CONCRETO COM FURADEIRA MANUAL E BROCA DE WIDIA DE</v>
      </c>
      <c r="C2969" s="141" t="s">
        <v>26608</v>
      </c>
      <c r="D2969" s="141" t="s">
        <v>26609</v>
      </c>
      <c r="I2969" s="141" t="s">
        <v>285</v>
      </c>
      <c r="J2969" s="649">
        <v>13.98</v>
      </c>
    </row>
    <row r="2970" spans="1:10" hidden="1">
      <c r="A2970" s="141" t="s">
        <v>26610</v>
      </c>
      <c r="B2970" s="141" t="str">
        <f t="shared" si="46"/>
        <v>FURACAO EM CONCRETO COM FURADEIRA MANUAL E BROCA DE WIDIA DE DIAMETRO ATE 1/2"FURACAO EM CONCRETO COM FURADEIRA MANUAL E BROCA DE WIDIA DEFURACAO EM CONCRETO COM FURADEIRA MANUAL E BROCA DE WIDIA DE</v>
      </c>
      <c r="C2970" s="141" t="s">
        <v>26608</v>
      </c>
      <c r="D2970" s="141" t="s">
        <v>26609</v>
      </c>
      <c r="I2970" s="141" t="s">
        <v>285</v>
      </c>
      <c r="J2970" s="649">
        <v>12.46</v>
      </c>
    </row>
    <row r="2971" spans="1:10" hidden="1">
      <c r="A2971" s="141" t="s">
        <v>26611</v>
      </c>
      <c r="B2971" s="141" t="str">
        <f t="shared" si="46"/>
        <v>FURACAO EM CONCRETO COM FURADEIRA MANUAL E BROCA DE WIDIA DE DIAMETRO DE 5/8"FURACAO EM CONCRETO COM FURADEIRA MANUAL E BROCA DE WIDIA DEFURACAO EM CONCRETO COM FURADEIRA MANUAL E BROCA DE WIDIA DE</v>
      </c>
      <c r="C2971" s="141" t="s">
        <v>26608</v>
      </c>
      <c r="D2971" s="141" t="s">
        <v>26612</v>
      </c>
      <c r="I2971" s="141" t="s">
        <v>285</v>
      </c>
      <c r="J2971" s="649">
        <v>14.05</v>
      </c>
    </row>
    <row r="2972" spans="1:10" hidden="1">
      <c r="A2972" s="141" t="s">
        <v>26613</v>
      </c>
      <c r="B2972" s="141" t="str">
        <f t="shared" si="46"/>
        <v>FURACAO EM CONCRETO COM FURADEIRA MANUAL E BROCA DE WIDIA DE DIAMETRO DE 5/8"FURACAO EM CONCRETO COM FURADEIRA MANUAL E BROCA DE WIDIA DEFURACAO EM CONCRETO COM FURADEIRA MANUAL E BROCA DE WIDIA DE</v>
      </c>
      <c r="C2972" s="141" t="s">
        <v>26608</v>
      </c>
      <c r="D2972" s="141" t="s">
        <v>26612</v>
      </c>
      <c r="I2972" s="141" t="s">
        <v>285</v>
      </c>
      <c r="J2972" s="649">
        <v>12.47</v>
      </c>
    </row>
    <row r="2973" spans="1:10" hidden="1">
      <c r="A2973" s="141" t="s">
        <v>26614</v>
      </c>
      <c r="B2973" s="141" t="str">
        <f t="shared" si="46"/>
        <v>FURACAO EM CONCRETO COM FURADEIRA MANUAL E BROCA DE WIDIA DE DIAMETRO DE 3/4"FURACAO EM CONCRETO COM FURADEIRA MANUAL E BROCA DE WIDIA DEFURACAO EM CONCRETO COM FURADEIRA MANUAL E BROCA DE WIDIA DE</v>
      </c>
      <c r="C2973" s="141" t="s">
        <v>26608</v>
      </c>
      <c r="D2973" s="141" t="s">
        <v>26615</v>
      </c>
      <c r="I2973" s="141" t="s">
        <v>285</v>
      </c>
      <c r="J2973" s="649">
        <v>15.23</v>
      </c>
    </row>
    <row r="2974" spans="1:10" hidden="1">
      <c r="A2974" s="141" t="s">
        <v>26616</v>
      </c>
      <c r="B2974" s="141" t="str">
        <f t="shared" si="46"/>
        <v>FURACAO EM CONCRETO COM FURADEIRA MANUAL E BROCA DE WIDIA DE DIAMETRO DE 3/4"FURACAO EM CONCRETO COM FURADEIRA MANUAL E BROCA DE WIDIA DEFURACAO EM CONCRETO COM FURADEIRA MANUAL E BROCA DE WIDIA DE</v>
      </c>
      <c r="C2974" s="141" t="s">
        <v>26608</v>
      </c>
      <c r="D2974" s="141" t="s">
        <v>26615</v>
      </c>
      <c r="I2974" s="141" t="s">
        <v>285</v>
      </c>
      <c r="J2974" s="649">
        <v>13.52</v>
      </c>
    </row>
    <row r="2975" spans="1:10" hidden="1">
      <c r="A2975" s="141" t="s">
        <v>26617</v>
      </c>
      <c r="B2975" s="141" t="str">
        <f t="shared" si="46"/>
        <v>FURACAO EM CONCRETO COM FURADEIRA MANUAL E BROCA DE WIDIA DE DIAMETRO DE 1"FURACAO EM CONCRETO COM FURADEIRA MANUAL E BROCA DE WIDIA DEFURACAO EM CONCRETO COM FURADEIRA MANUAL E BROCA DE WIDIA DE</v>
      </c>
      <c r="C2975" s="141" t="s">
        <v>26608</v>
      </c>
      <c r="D2975" s="141" t="s">
        <v>26618</v>
      </c>
      <c r="I2975" s="141" t="s">
        <v>285</v>
      </c>
      <c r="J2975" s="649">
        <v>20.81</v>
      </c>
    </row>
    <row r="2976" spans="1:10" hidden="1">
      <c r="A2976" s="141" t="s">
        <v>26619</v>
      </c>
      <c r="B2976" s="141" t="str">
        <f t="shared" si="46"/>
        <v>FURACAO EM CONCRETO COM FURADEIRA MANUAL E BROCA DE WIDIA DE DIAMETRO DE 1"FURACAO EM CONCRETO COM FURADEIRA MANUAL E BROCA DE WIDIA DEFURACAO EM CONCRETO COM FURADEIRA MANUAL E BROCA DE WIDIA DE</v>
      </c>
      <c r="C2976" s="141" t="s">
        <v>26608</v>
      </c>
      <c r="D2976" s="141" t="s">
        <v>26618</v>
      </c>
      <c r="I2976" s="141" t="s">
        <v>285</v>
      </c>
      <c r="J2976" s="649">
        <v>18.66</v>
      </c>
    </row>
    <row r="2977" spans="1:10" hidden="1">
      <c r="A2977" s="141" t="s">
        <v>26620</v>
      </c>
      <c r="B2977" s="141" t="str">
        <f t="shared" si="46"/>
        <v>FURACAO EM CONCRETO COM FURADEIRA MANUAL E BROCA DE WIDIA DE DIAMETRO DE 1.1/2"FURACAO EM CONCRETO COM FURADEIRA MANUAL E BROCA DE WIDIA DEFURACAO EM CONCRETO COM FURADEIRA MANUAL E BROCA DE WIDIA DE</v>
      </c>
      <c r="C2977" s="141" t="s">
        <v>26608</v>
      </c>
      <c r="D2977" s="141" t="s">
        <v>26621</v>
      </c>
      <c r="I2977" s="141" t="s">
        <v>285</v>
      </c>
      <c r="J2977" s="649">
        <v>42.86</v>
      </c>
    </row>
    <row r="2978" spans="1:10" hidden="1">
      <c r="A2978" s="141" t="s">
        <v>26622</v>
      </c>
      <c r="B2978" s="141" t="str">
        <f t="shared" si="46"/>
        <v>FURACAO EM CONCRETO COM FURADEIRA MANUAL E BROCA DE WIDIA DE DIAMETRO DE 1.1/2"FURACAO EM CONCRETO COM FURADEIRA MANUAL E BROCA DE WIDIA DEFURACAO EM CONCRETO COM FURADEIRA MANUAL E BROCA DE WIDIA DE</v>
      </c>
      <c r="C2978" s="141" t="s">
        <v>26608</v>
      </c>
      <c r="D2978" s="141" t="s">
        <v>26621</v>
      </c>
      <c r="I2978" s="141" t="s">
        <v>285</v>
      </c>
      <c r="J2978" s="649">
        <v>38.56</v>
      </c>
    </row>
    <row r="2979" spans="1:10" hidden="1">
      <c r="A2979" s="141" t="s">
        <v>26623</v>
      </c>
      <c r="B2979" s="141" t="str">
        <f t="shared" si="46"/>
        <v>FURACAO DE CONCRETO,A PONTEIRO,TENDO O FURO 5X5X7CMFURACAO DE CONCRETO,A PONTEIRO,TENDO O FURO 5X5X7CMFURACAO DE CONCRETO,A PONTEIRO,TENDO O FURO 5X5X7CM</v>
      </c>
      <c r="C2979" s="141" t="s">
        <v>26624</v>
      </c>
      <c r="I2979" s="141" t="s">
        <v>26625</v>
      </c>
      <c r="J2979" s="649">
        <v>39.81</v>
      </c>
    </row>
    <row r="2980" spans="1:10" hidden="1">
      <c r="A2980" s="141" t="s">
        <v>26626</v>
      </c>
      <c r="B2980" s="141" t="str">
        <f t="shared" si="46"/>
        <v>FURACAO DE CONCRETO,A PONTEIRO,TENDO O FURO 5X5X7CMFURACAO DE CONCRETO,A PONTEIRO,TENDO O FURO 5X5X7CMFURACAO DE CONCRETO,A PONTEIRO,TENDO O FURO 5X5X7CM</v>
      </c>
      <c r="C2980" s="141" t="s">
        <v>26624</v>
      </c>
      <c r="I2980" s="141" t="s">
        <v>26625</v>
      </c>
      <c r="J2980" s="649">
        <v>34.5</v>
      </c>
    </row>
    <row r="2981" spans="1:10" hidden="1">
      <c r="A2981" s="141" t="s">
        <v>26627</v>
      </c>
      <c r="B2981" s="141" t="str">
        <f t="shared" si="46"/>
        <v>FURACAO DE CONCRETO,A PONTEIRO,TENDO O FURO 10X10X15CMFURACAO DE CONCRETO,A PONTEIRO,TENDO O FURO 10X10X15CMFURACAO DE CONCRETO,A PONTEIRO,TENDO O FURO 10X10X15CM</v>
      </c>
      <c r="C2981" s="141" t="s">
        <v>26628</v>
      </c>
      <c r="I2981" s="141" t="s">
        <v>14</v>
      </c>
      <c r="J2981" s="649">
        <v>89.59</v>
      </c>
    </row>
    <row r="2982" spans="1:10" hidden="1">
      <c r="A2982" s="141" t="s">
        <v>26629</v>
      </c>
      <c r="B2982" s="141" t="str">
        <f t="shared" si="46"/>
        <v>FURACAO DE CONCRETO,A PONTEIRO,TENDO O FURO 10X10X15CMFURACAO DE CONCRETO,A PONTEIRO,TENDO O FURO 10X10X15CMFURACAO DE CONCRETO,A PONTEIRO,TENDO O FURO 10X10X15CM</v>
      </c>
      <c r="C2982" s="141" t="s">
        <v>26628</v>
      </c>
      <c r="I2982" s="141" t="s">
        <v>14</v>
      </c>
      <c r="J2982" s="649">
        <v>77.63</v>
      </c>
    </row>
    <row r="2983" spans="1:10" hidden="1">
      <c r="A2983" s="141" t="s">
        <v>26630</v>
      </c>
      <c r="B2983" s="141" t="str">
        <f t="shared" si="46"/>
        <v>TIRO COM PISTOLA PARA FIXACAO DE PINO DE 1/4" EM CONCRETO ARMADO,INCLUSIVE O PINO E 0,50M DE FITA PERFURADA.FORNECIMENTOTIRO COM PISTOLA PARA FIXACAO DE PINO DE 1/4" EM CONCRETO AR E COLOCACAOTIRO COM PISTOLA PARA FIXACAO DE PINO DE 1/4" EM CONCRETO AR</v>
      </c>
      <c r="C2983" s="141" t="s">
        <v>26631</v>
      </c>
      <c r="D2983" s="141" t="s">
        <v>26632</v>
      </c>
      <c r="E2983" s="141" t="s">
        <v>26633</v>
      </c>
      <c r="I2983" s="141" t="s">
        <v>14</v>
      </c>
      <c r="J2983" s="649">
        <v>2.21</v>
      </c>
    </row>
    <row r="2984" spans="1:10" hidden="1">
      <c r="A2984" s="141" t="s">
        <v>26634</v>
      </c>
      <c r="B2984" s="141" t="str">
        <f t="shared" si="46"/>
        <v>TIRO COM PISTOLA PARA FIXACAO DE PINO DE 1/4" EM CONCRETO ARMADO,INCLUSIVE O PINO E 0,50M DE FITA PERFURADA.FORNECIMENTOTIRO COM PISTOLA PARA FIXACAO DE PINO DE 1/4" EM CONCRETO AR E COLOCACAOTIRO COM PISTOLA PARA FIXACAO DE PINO DE 1/4" EM CONCRETO AR</v>
      </c>
      <c r="C2984" s="141" t="s">
        <v>26631</v>
      </c>
      <c r="D2984" s="141" t="s">
        <v>26632</v>
      </c>
      <c r="E2984" s="141" t="s">
        <v>26633</v>
      </c>
      <c r="I2984" s="141" t="s">
        <v>14</v>
      </c>
      <c r="J2984" s="649">
        <v>2.16</v>
      </c>
    </row>
    <row r="2985" spans="1:10" hidden="1">
      <c r="A2985" s="141" t="s">
        <v>26635</v>
      </c>
      <c r="B2985" s="141" t="str">
        <f t="shared" si="46"/>
        <v>CORTE EM ALVENARIA DE TIJOLO,PARA COLOCACAO DE CAIXA DE 0,25X0,25X0,12M,INCLUSIVE ARREMATES DE RECOMPOSICAOCORTE EM ALVENARIA DE TIJOLO,PARA COLOCACAO DE CAIXA DE 0,25CORTE EM ALVENARIA DE TIJOLO,PARA COLOCACAO DE CAIXA DE 0,25</v>
      </c>
      <c r="C2985" s="141" t="s">
        <v>26636</v>
      </c>
      <c r="D2985" s="141" t="s">
        <v>26637</v>
      </c>
      <c r="I2985" s="141" t="s">
        <v>14</v>
      </c>
      <c r="J2985" s="649">
        <v>13.76</v>
      </c>
    </row>
    <row r="2986" spans="1:10" hidden="1">
      <c r="A2986" s="141" t="s">
        <v>26638</v>
      </c>
      <c r="B2986" s="141" t="str">
        <f t="shared" si="46"/>
        <v>CORTE EM ALVENARIA DE TIJOLO,PARA COLOCACAO DE CAIXA DE 0,25X0,25X0,12M,INCLUSIVE ARREMATES DE RECOMPOSICAOCORTE EM ALVENARIA DE TIJOLO,PARA COLOCACAO DE CAIXA DE 0,25CORTE EM ALVENARIA DE TIJOLO,PARA COLOCACAO DE CAIXA DE 0,25</v>
      </c>
      <c r="C2986" s="141" t="s">
        <v>26636</v>
      </c>
      <c r="D2986" s="141" t="s">
        <v>26637</v>
      </c>
      <c r="I2986" s="141" t="s">
        <v>14</v>
      </c>
      <c r="J2986" s="649">
        <v>11.92</v>
      </c>
    </row>
    <row r="2987" spans="1:10" hidden="1">
      <c r="A2987" s="141" t="s">
        <v>26639</v>
      </c>
      <c r="B2987" s="141" t="str">
        <f t="shared" si="46"/>
        <v>CORTE EM ALVENARIA DE TIJOLO,PARA COLOCACAO DE CAIXA DE 0,35X0,45X0,15M,INCLUSIVE ARREMATES DE RECOMPOSICAOCORTE EM ALVENARIA DE TIJOLO,PARA COLOCACAO DE CAIXA DE 0,35CORTE EM ALVENARIA DE TIJOLO,PARA COLOCACAO DE CAIXA DE 0,35</v>
      </c>
      <c r="C2987" s="141" t="s">
        <v>26640</v>
      </c>
      <c r="D2987" s="141" t="s">
        <v>26641</v>
      </c>
      <c r="I2987" s="141" t="s">
        <v>14</v>
      </c>
      <c r="J2987" s="649">
        <v>27.53</v>
      </c>
    </row>
    <row r="2988" spans="1:10" hidden="1">
      <c r="A2988" s="141" t="s">
        <v>26642</v>
      </c>
      <c r="B2988" s="141" t="str">
        <f t="shared" si="46"/>
        <v>CORTE EM ALVENARIA DE TIJOLO,PARA COLOCACAO DE CAIXA DE 0,35X0,45X0,15M,INCLUSIVE ARREMATES DE RECOMPOSICAOCORTE EM ALVENARIA DE TIJOLO,PARA COLOCACAO DE CAIXA DE 0,35CORTE EM ALVENARIA DE TIJOLO,PARA COLOCACAO DE CAIXA DE 0,35</v>
      </c>
      <c r="C2988" s="141" t="s">
        <v>26640</v>
      </c>
      <c r="D2988" s="141" t="s">
        <v>26641</v>
      </c>
      <c r="I2988" s="141" t="s">
        <v>14</v>
      </c>
      <c r="J2988" s="649">
        <v>23.85</v>
      </c>
    </row>
    <row r="2989" spans="1:10" hidden="1">
      <c r="A2989" s="141" t="s">
        <v>26643</v>
      </c>
      <c r="B2989" s="141" t="str">
        <f t="shared" si="46"/>
        <v>CORTE EM ALVENARIA DE TIJOLO,PARA COLOCACAO DE CAIXA DE 0,50X1,00X0,15M,INCLUSIVE ARREMATES DE RECOMPOSICAOCORTE EM ALVENARIA DE TIJOLO,PARA COLOCACAO DE CAIXA DE 0,50CORTE EM ALVENARIA DE TIJOLO,PARA COLOCACAO DE CAIXA DE 0,50</v>
      </c>
      <c r="C2989" s="141" t="s">
        <v>26644</v>
      </c>
      <c r="D2989" s="141" t="s">
        <v>26645</v>
      </c>
      <c r="I2989" s="141" t="s">
        <v>14</v>
      </c>
      <c r="J2989" s="649">
        <v>55.06</v>
      </c>
    </row>
    <row r="2990" spans="1:10" hidden="1">
      <c r="A2990" s="141" t="s">
        <v>26646</v>
      </c>
      <c r="B2990" s="141" t="str">
        <f t="shared" si="46"/>
        <v>CORTE EM ALVENARIA DE TIJOLO,PARA COLOCACAO DE CAIXA DE 0,50X1,00X0,15M,INCLUSIVE ARREMATES DE RECOMPOSICAOCORTE EM ALVENARIA DE TIJOLO,PARA COLOCACAO DE CAIXA DE 0,50CORTE EM ALVENARIA DE TIJOLO,PARA COLOCACAO DE CAIXA DE 0,50</v>
      </c>
      <c r="C2990" s="141" t="s">
        <v>26644</v>
      </c>
      <c r="D2990" s="141" t="s">
        <v>26645</v>
      </c>
      <c r="I2990" s="141" t="s">
        <v>14</v>
      </c>
      <c r="J2990" s="649">
        <v>47.7</v>
      </c>
    </row>
    <row r="2991" spans="1:10" hidden="1">
      <c r="A2991" s="141" t="s">
        <v>26647</v>
      </c>
      <c r="B2991" s="141" t="str">
        <f t="shared" si="46"/>
        <v>CORTE EM ALVENARIA DE TIJOLO,PARA COLOCACAO DE CAIXA DE 1,00X1,00X0,15M,INCLUSIVE ARREMATES DE RECOMPOSICAOCORTE EM ALVENARIA DE TIJOLO,PARA COLOCACAO DE CAIXA DE 1,00CORTE EM ALVENARIA DE TIJOLO,PARA COLOCACAO DE CAIXA DE 1,00</v>
      </c>
      <c r="C2991" s="141" t="s">
        <v>26648</v>
      </c>
      <c r="D2991" s="141" t="s">
        <v>26645</v>
      </c>
      <c r="I2991" s="141" t="s">
        <v>14</v>
      </c>
      <c r="J2991" s="649">
        <v>123.89</v>
      </c>
    </row>
    <row r="2992" spans="1:10" hidden="1">
      <c r="A2992" s="141" t="s">
        <v>26649</v>
      </c>
      <c r="B2992" s="141" t="str">
        <f t="shared" si="46"/>
        <v>CORTE EM ALVENARIA DE TIJOLO,PARA COLOCACAO DE CAIXA DE 1,00X1,00X0,15M,INCLUSIVE ARREMATES DE RECOMPOSICAOCORTE EM ALVENARIA DE TIJOLO,PARA COLOCACAO DE CAIXA DE 1,00CORTE EM ALVENARIA DE TIJOLO,PARA COLOCACAO DE CAIXA DE 1,00</v>
      </c>
      <c r="C2992" s="141" t="s">
        <v>26648</v>
      </c>
      <c r="D2992" s="141" t="s">
        <v>26645</v>
      </c>
      <c r="I2992" s="141" t="s">
        <v>14</v>
      </c>
      <c r="J2992" s="649">
        <v>107.34</v>
      </c>
    </row>
    <row r="2993" spans="1:10" hidden="1">
      <c r="A2993" s="141" t="s">
        <v>26650</v>
      </c>
      <c r="B2993" s="141" t="str">
        <f t="shared" si="46"/>
        <v>CORTE EM TETO DE GESSO COM MAQUITACORTE EM TETO DE GESSO COM MAQUITACORTE EM TETO DE GESSO COM MAQUITA</v>
      </c>
      <c r="C2993" s="141" t="s">
        <v>26651</v>
      </c>
      <c r="I2993" s="141" t="s">
        <v>285</v>
      </c>
      <c r="J2993" s="649">
        <v>9.6300000000000008</v>
      </c>
    </row>
    <row r="2994" spans="1:10" hidden="1">
      <c r="A2994" s="141" t="s">
        <v>26652</v>
      </c>
      <c r="B2994" s="141" t="str">
        <f t="shared" si="46"/>
        <v>CORTE EM TETO DE GESSO COM MAQUITACORTE EM TETO DE GESSO COM MAQUITACORTE EM TETO DE GESSO COM MAQUITA</v>
      </c>
      <c r="C2994" s="141" t="s">
        <v>26651</v>
      </c>
      <c r="I2994" s="141" t="s">
        <v>285</v>
      </c>
      <c r="J2994" s="649">
        <v>8.34</v>
      </c>
    </row>
    <row r="2995" spans="1:10" hidden="1">
      <c r="A2995" s="141" t="s">
        <v>26653</v>
      </c>
      <c r="B2995" s="141" t="str">
        <f t="shared" si="46"/>
        <v>CORTE EM PISOS DE MARMORE,MARMORITE OU CERAMICA COM MAQUITACORTE EM PISOS DE MARMORE,MARMORITE OU CERAMICA COM MAQUITACORTE EM PISOS DE MARMORE,MARMORITE OU CERAMICA COM MAQUITA</v>
      </c>
      <c r="C2995" s="141" t="s">
        <v>26654</v>
      </c>
      <c r="I2995" s="141" t="s">
        <v>285</v>
      </c>
      <c r="J2995" s="649">
        <v>16.510000000000002</v>
      </c>
    </row>
    <row r="2996" spans="1:10" hidden="1">
      <c r="A2996" s="141" t="s">
        <v>26655</v>
      </c>
      <c r="B2996" s="141" t="str">
        <f t="shared" si="46"/>
        <v>CORTE EM PISOS DE MARMORE,MARMORITE OU CERAMICA COM MAQUITACORTE EM PISOS DE MARMORE,MARMORITE OU CERAMICA COM MAQUITACORTE EM PISOS DE MARMORE,MARMORITE OU CERAMICA COM MAQUITA</v>
      </c>
      <c r="C2996" s="141" t="s">
        <v>26654</v>
      </c>
      <c r="I2996" s="141" t="s">
        <v>285</v>
      </c>
      <c r="J2996" s="649">
        <v>14.31</v>
      </c>
    </row>
    <row r="2997" spans="1:10" hidden="1">
      <c r="A2997" s="141" t="s">
        <v>26656</v>
      </c>
      <c r="B2997" s="141" t="str">
        <f t="shared" si="46"/>
        <v>ARRUMACAO DE MATERIAL ROCHOSO,EM BLOCOS ATE 15KG,EM PILHAS REGULARES,REFERINDO-SE O CUSTO AO MATERIAL SOLTOARRUMACAO DE MATERIAL ROCHOSO,EM BLOCOS ATE 15KG,EM PILHAS RARRUMACAO DE MATERIAL ROCHOSO,EM BLOCOS ATE 15KG,EM PILHAS R</v>
      </c>
      <c r="C2997" s="141" t="s">
        <v>26657</v>
      </c>
      <c r="D2997" s="141" t="s">
        <v>26658</v>
      </c>
      <c r="I2997" s="141" t="s">
        <v>4524</v>
      </c>
      <c r="J2997" s="649">
        <v>26.87</v>
      </c>
    </row>
    <row r="2998" spans="1:10" hidden="1">
      <c r="A2998" s="141" t="s">
        <v>26659</v>
      </c>
      <c r="B2998" s="141" t="str">
        <f t="shared" si="46"/>
        <v>ARRUMACAO DE MATERIAL ROCHOSO,EM BLOCOS ATE 15KG,EM PILHAS REGULARES,REFERINDO-SE O CUSTO AO MATERIAL SOLTOARRUMACAO DE MATERIAL ROCHOSO,EM BLOCOS ATE 15KG,EM PILHAS RARRUMACAO DE MATERIAL ROCHOSO,EM BLOCOS ATE 15KG,EM PILHAS R</v>
      </c>
      <c r="C2998" s="141" t="s">
        <v>26657</v>
      </c>
      <c r="D2998" s="141" t="s">
        <v>26658</v>
      </c>
      <c r="I2998" s="141" t="s">
        <v>4524</v>
      </c>
      <c r="J2998" s="649">
        <v>23.29</v>
      </c>
    </row>
    <row r="2999" spans="1:10" hidden="1">
      <c r="A2999" s="141" t="s">
        <v>26660</v>
      </c>
      <c r="B2999" s="141" t="str">
        <f t="shared" si="46"/>
        <v>LIMPEZA DE SUPERFICIE DE CONCRETO E DA ARMADURA,COM ESCOVA DE ACO,APOS RETIRADA DO CAPEAMENTO,EXCLUSIVE ESTELIMPEZA DE SUPERFICIE DE CONCRETO E DA ARMADURA,COM ESCOVA DLIMPEZA DE SUPERFICIE DE CONCRETO E DA ARMADURA,COM ESCOVA D</v>
      </c>
      <c r="C2999" s="141" t="s">
        <v>26661</v>
      </c>
      <c r="D2999" s="141" t="s">
        <v>26662</v>
      </c>
      <c r="I2999" s="141" t="s">
        <v>27</v>
      </c>
      <c r="J2999" s="649">
        <v>29.86</v>
      </c>
    </row>
    <row r="3000" spans="1:10" hidden="1">
      <c r="A3000" s="141" t="s">
        <v>26663</v>
      </c>
      <c r="B3000" s="141" t="str">
        <f t="shared" si="46"/>
        <v>LIMPEZA DE SUPERFICIE DE CONCRETO E DA ARMADURA,COM ESCOVA DE ACO,APOS RETIRADA DO CAPEAMENTO,EXCLUSIVE ESTELIMPEZA DE SUPERFICIE DE CONCRETO E DA ARMADURA,COM ESCOVA DLIMPEZA DE SUPERFICIE DE CONCRETO E DA ARMADURA,COM ESCOVA D</v>
      </c>
      <c r="C3000" s="141" t="s">
        <v>26661</v>
      </c>
      <c r="D3000" s="141" t="s">
        <v>26662</v>
      </c>
      <c r="I3000" s="141" t="s">
        <v>27</v>
      </c>
      <c r="J3000" s="649">
        <v>25.87</v>
      </c>
    </row>
    <row r="3001" spans="1:10" hidden="1">
      <c r="A3001" s="141" t="s">
        <v>26664</v>
      </c>
      <c r="B3001" s="141" t="str">
        <f t="shared" si="46"/>
        <v>LIXAMENTO DE CONCRETO APARENTE,ANTIGO,SERVICO MANUALLIXAMENTO DE CONCRETO APARENTE,ANTIGO,SERVICO MANUALLIXAMENTO DE CONCRETO APARENTE,ANTIGO,SERVICO MANUAL</v>
      </c>
      <c r="C3001" s="141" t="s">
        <v>26665</v>
      </c>
      <c r="I3001" s="141" t="s">
        <v>27</v>
      </c>
      <c r="J3001" s="649">
        <v>7.54</v>
      </c>
    </row>
    <row r="3002" spans="1:10" hidden="1">
      <c r="A3002" s="141" t="s">
        <v>26666</v>
      </c>
      <c r="B3002" s="141" t="str">
        <f t="shared" si="46"/>
        <v>LIXAMENTO DE CONCRETO APARENTE,ANTIGO,SERVICO MANUALLIXAMENTO DE CONCRETO APARENTE,ANTIGO,SERVICO MANUALLIXAMENTO DE CONCRETO APARENTE,ANTIGO,SERVICO MANUAL</v>
      </c>
      <c r="C3002" s="141" t="s">
        <v>26665</v>
      </c>
      <c r="I3002" s="141" t="s">
        <v>27</v>
      </c>
      <c r="J3002" s="649">
        <v>6.53</v>
      </c>
    </row>
    <row r="3003" spans="1:10" hidden="1">
      <c r="A3003" s="141" t="s">
        <v>26667</v>
      </c>
      <c r="B3003" s="141" t="str">
        <f t="shared" si="46"/>
        <v>LIMPEZA DE SUPERFICIE DE CONCRETO APARENTE LISO(ANTIGO),COMAGUA PURA E ESCOVACAO COM ESCOVA DE ACO,UTILIZANDO MANGUEIRALIMPEZA DE SUPERFICIE DE CONCRETO APARENTE LISO(ANTIGO),COM DE 1/2",EXCLUSIVE ANDAIMESLIMPEZA DE SUPERFICIE DE CONCRETO APARENTE LISO(ANTIGO),COM</v>
      </c>
      <c r="C3003" s="141" t="s">
        <v>26668</v>
      </c>
      <c r="D3003" s="141" t="s">
        <v>26669</v>
      </c>
      <c r="E3003" s="141" t="s">
        <v>26670</v>
      </c>
      <c r="I3003" s="141" t="s">
        <v>27</v>
      </c>
      <c r="J3003" s="649">
        <v>2.82</v>
      </c>
    </row>
    <row r="3004" spans="1:10" hidden="1">
      <c r="A3004" s="141" t="s">
        <v>26671</v>
      </c>
      <c r="B3004" s="141" t="str">
        <f t="shared" si="46"/>
        <v>LIMPEZA DE SUPERFICIE DE CONCRETO APARENTE LISO(ANTIGO),COMAGUA PURA E ESCOVACAO COM ESCOVA DE ACO,UTILIZANDO MANGUEIRALIMPEZA DE SUPERFICIE DE CONCRETO APARENTE LISO(ANTIGO),COM DE 1/2",EXCLUSIVE ANDAIMESLIMPEZA DE SUPERFICIE DE CONCRETO APARENTE LISO(ANTIGO),COM</v>
      </c>
      <c r="C3004" s="141" t="s">
        <v>26668</v>
      </c>
      <c r="D3004" s="141" t="s">
        <v>26669</v>
      </c>
      <c r="E3004" s="141" t="s">
        <v>26670</v>
      </c>
      <c r="I3004" s="141" t="s">
        <v>27</v>
      </c>
      <c r="J3004" s="649">
        <v>2.4500000000000002</v>
      </c>
    </row>
    <row r="3005" spans="1:10" hidden="1">
      <c r="A3005" s="141" t="s">
        <v>26672</v>
      </c>
      <c r="B3005" s="141" t="str">
        <f t="shared" si="46"/>
        <v>POLIMENTO MANUAL DE PEITORIL DE MARMORITEPOLIMENTO MANUAL DE PEITORIL DE MARMORITEPOLIMENTO MANUAL DE PEITORIL DE MARMORITE</v>
      </c>
      <c r="C3005" s="141" t="s">
        <v>26673</v>
      </c>
      <c r="I3005" s="141" t="s">
        <v>285</v>
      </c>
      <c r="J3005" s="649">
        <v>66.819999999999993</v>
      </c>
    </row>
    <row r="3006" spans="1:10" hidden="1">
      <c r="A3006" s="141" t="s">
        <v>26674</v>
      </c>
      <c r="B3006" s="141" t="str">
        <f t="shared" si="46"/>
        <v>POLIMENTO MANUAL DE PEITORIL DE MARMORITEPOLIMENTO MANUAL DE PEITORIL DE MARMORITEPOLIMENTO MANUAL DE PEITORIL DE MARMORITE</v>
      </c>
      <c r="C3006" s="141" t="s">
        <v>26673</v>
      </c>
      <c r="I3006" s="141" t="s">
        <v>285</v>
      </c>
      <c r="J3006" s="649">
        <v>57.9</v>
      </c>
    </row>
    <row r="3007" spans="1:10" hidden="1">
      <c r="A3007" s="141" t="s">
        <v>26675</v>
      </c>
      <c r="B3007" s="141" t="str">
        <f t="shared" si="46"/>
        <v>POLIMENTO MANUAL DE PEITORIL DE MARMOREPOLIMENTO MANUAL DE PEITORIL DE MARMOREPOLIMENTO MANUAL DE PEITORIL DE MARMORE</v>
      </c>
      <c r="C3007" s="141" t="s">
        <v>26676</v>
      </c>
      <c r="I3007" s="141" t="s">
        <v>285</v>
      </c>
      <c r="J3007" s="649">
        <v>68.489999999999995</v>
      </c>
    </row>
    <row r="3008" spans="1:10" hidden="1">
      <c r="A3008" s="141" t="s">
        <v>26677</v>
      </c>
      <c r="B3008" s="141" t="str">
        <f t="shared" si="46"/>
        <v>POLIMENTO MANUAL DE PEITORIL DE MARMOREPOLIMENTO MANUAL DE PEITORIL DE MARMOREPOLIMENTO MANUAL DE PEITORIL DE MARMORE</v>
      </c>
      <c r="C3008" s="141" t="s">
        <v>26676</v>
      </c>
      <c r="I3008" s="141" t="s">
        <v>285</v>
      </c>
      <c r="J3008" s="649">
        <v>59.34</v>
      </c>
    </row>
    <row r="3009" spans="1:10" hidden="1">
      <c r="A3009" s="141" t="s">
        <v>26678</v>
      </c>
      <c r="B3009" s="141" t="str">
        <f t="shared" si="46"/>
        <v>POLIMENTO MANUAL DE PISO E ESPELHO,EM ESCADA DE MARMORITEPOLIMENTO MANUAL DE PISO E ESPELHO,EM ESCADA DE MARMORITEPOLIMENTO MANUAL DE PISO E ESPELHO,EM ESCADA DE MARMORITE</v>
      </c>
      <c r="C3009" s="141" t="s">
        <v>26679</v>
      </c>
      <c r="I3009" s="141" t="s">
        <v>285</v>
      </c>
      <c r="J3009" s="649">
        <v>78.510000000000005</v>
      </c>
    </row>
    <row r="3010" spans="1:10" hidden="1">
      <c r="A3010" s="141" t="s">
        <v>26680</v>
      </c>
      <c r="B3010" s="141" t="str">
        <f t="shared" si="46"/>
        <v>POLIMENTO MANUAL DE PISO E ESPELHO,EM ESCADA DE MARMORITEPOLIMENTO MANUAL DE PISO E ESPELHO,EM ESCADA DE MARMORITEPOLIMENTO MANUAL DE PISO E ESPELHO,EM ESCADA DE MARMORITE</v>
      </c>
      <c r="C3010" s="141" t="s">
        <v>26679</v>
      </c>
      <c r="I3010" s="141" t="s">
        <v>285</v>
      </c>
      <c r="J3010" s="649">
        <v>68.03</v>
      </c>
    </row>
    <row r="3011" spans="1:10" hidden="1">
      <c r="A3011" s="141" t="s">
        <v>26681</v>
      </c>
      <c r="B3011" s="141" t="str">
        <f t="shared" ref="B3011:B3074" si="47">C3011&amp;D3011&amp;C3011&amp;E3011&amp;F3011&amp;G3011&amp;H3011&amp;C3011</f>
        <v>POLIMENTO MANUAL DE RODAPE DE MARMORITEPOLIMENTO MANUAL DE RODAPE DE MARMORITEPOLIMENTO MANUAL DE RODAPE DE MARMORITE</v>
      </c>
      <c r="C3011" s="141" t="s">
        <v>26682</v>
      </c>
      <c r="I3011" s="141" t="s">
        <v>285</v>
      </c>
      <c r="J3011" s="649">
        <v>81.86</v>
      </c>
    </row>
    <row r="3012" spans="1:10" hidden="1">
      <c r="A3012" s="141" t="s">
        <v>26683</v>
      </c>
      <c r="B3012" s="141" t="str">
        <f t="shared" si="47"/>
        <v>POLIMENTO MANUAL DE RODAPE DE MARMORITEPOLIMENTO MANUAL DE RODAPE DE MARMORITEPOLIMENTO MANUAL DE RODAPE DE MARMORITE</v>
      </c>
      <c r="C3012" s="141" t="s">
        <v>26682</v>
      </c>
      <c r="I3012" s="141" t="s">
        <v>285</v>
      </c>
      <c r="J3012" s="649">
        <v>70.92</v>
      </c>
    </row>
    <row r="3013" spans="1:10" hidden="1">
      <c r="A3013" s="141" t="s">
        <v>26684</v>
      </c>
      <c r="B3013" s="141" t="str">
        <f t="shared" si="47"/>
        <v>POLIMENTO MANUAL DE RODAPE EM MATERIAL DE ALTA RESISTENCIAPOLIMENTO MANUAL DE RODAPE EM MATERIAL DE ALTA RESISTENCIAPOLIMENTO MANUAL DE RODAPE EM MATERIAL DE ALTA RESISTENCIA</v>
      </c>
      <c r="C3013" s="141" t="s">
        <v>26685</v>
      </c>
      <c r="I3013" s="141" t="s">
        <v>285</v>
      </c>
      <c r="J3013" s="649">
        <v>101.9</v>
      </c>
    </row>
    <row r="3014" spans="1:10" hidden="1">
      <c r="A3014" s="141" t="s">
        <v>26686</v>
      </c>
      <c r="B3014" s="141" t="str">
        <f t="shared" si="47"/>
        <v>POLIMENTO MANUAL DE RODAPE EM MATERIAL DE ALTA RESISTENCIAPOLIMENTO MANUAL DE RODAPE EM MATERIAL DE ALTA RESISTENCIAPOLIMENTO MANUAL DE RODAPE EM MATERIAL DE ALTA RESISTENCIA</v>
      </c>
      <c r="C3014" s="141" t="s">
        <v>26685</v>
      </c>
      <c r="I3014" s="141" t="s">
        <v>285</v>
      </c>
      <c r="J3014" s="649">
        <v>88.29</v>
      </c>
    </row>
    <row r="3015" spans="1:10" hidden="1">
      <c r="A3015" s="141" t="s">
        <v>26687</v>
      </c>
      <c r="B3015" s="141" t="str">
        <f t="shared" si="47"/>
        <v>LIMPEZA E POLIMENTO DE PISO DE ALTA RESISTENCIA,ANTIGO,USANDO ESTUQUE COM ADESIVO,CIMENTO BRANCO E CORANTE,SENDO 2 POLIMLIMPEZA E POLIMENTO DE PISO DE ALTA RESISTENCIA,ANTIGO,USANDENTOS MECANICOSLIMPEZA E POLIMENTO DE PISO DE ALTA RESISTENCIA,ANTIGO,USAND</v>
      </c>
      <c r="C3015" s="141" t="s">
        <v>26688</v>
      </c>
      <c r="D3015" s="141" t="s">
        <v>26689</v>
      </c>
      <c r="E3015" s="141" t="s">
        <v>26690</v>
      </c>
      <c r="I3015" s="141" t="s">
        <v>27</v>
      </c>
      <c r="J3015" s="649">
        <v>41.63</v>
      </c>
    </row>
    <row r="3016" spans="1:10" hidden="1">
      <c r="A3016" s="141" t="s">
        <v>26691</v>
      </c>
      <c r="B3016" s="141" t="str">
        <f t="shared" si="47"/>
        <v>LIMPEZA E POLIMENTO DE PISO DE ALTA RESISTENCIA,ANTIGO,USANDO ESTUQUE COM ADESIVO,CIMENTO BRANCO E CORANTE,SENDO 2 POLIMLIMPEZA E POLIMENTO DE PISO DE ALTA RESISTENCIA,ANTIGO,USANDENTOS MECANICOSLIMPEZA E POLIMENTO DE PISO DE ALTA RESISTENCIA,ANTIGO,USAND</v>
      </c>
      <c r="C3016" s="141" t="s">
        <v>26688</v>
      </c>
      <c r="D3016" s="141" t="s">
        <v>26689</v>
      </c>
      <c r="E3016" s="141" t="s">
        <v>26690</v>
      </c>
      <c r="I3016" s="141" t="s">
        <v>27</v>
      </c>
      <c r="J3016" s="649">
        <v>37.72</v>
      </c>
    </row>
    <row r="3017" spans="1:10" hidden="1">
      <c r="A3017" s="141" t="s">
        <v>26692</v>
      </c>
      <c r="B3017" s="141" t="str">
        <f t="shared" si="47"/>
        <v>LIMPEZA E POLIMENTO DE PISO DE MARMORITE,ANTIGO,USANDO ESTUQUE COM ADESIVO,CIMENTO BRANCO E CORANTE,SENDO 2 POLIMENTOS MLIMPEZA E POLIMENTO DE PISO DE MARMORITE,ANTIGO,USANDO ESTUQECANICOSLIMPEZA E POLIMENTO DE PISO DE MARMORITE,ANTIGO,USANDO ESTUQ</v>
      </c>
      <c r="C3017" s="141" t="s">
        <v>26693</v>
      </c>
      <c r="D3017" s="141" t="s">
        <v>26694</v>
      </c>
      <c r="E3017" s="141" t="s">
        <v>26695</v>
      </c>
      <c r="I3017" s="141" t="s">
        <v>27</v>
      </c>
      <c r="J3017" s="649">
        <v>43.97</v>
      </c>
    </row>
    <row r="3018" spans="1:10" hidden="1">
      <c r="A3018" s="141" t="s">
        <v>26696</v>
      </c>
      <c r="B3018" s="141" t="str">
        <f t="shared" si="47"/>
        <v>LIMPEZA E POLIMENTO DE PISO DE MARMORITE,ANTIGO,USANDO ESTUQUE COM ADESIVO,CIMENTO BRANCO E CORANTE,SENDO 2 POLIMENTOS MLIMPEZA E POLIMENTO DE PISO DE MARMORITE,ANTIGO,USANDO ESTUQECANICOSLIMPEZA E POLIMENTO DE PISO DE MARMORITE,ANTIGO,USANDO ESTUQ</v>
      </c>
      <c r="C3018" s="141" t="s">
        <v>26693</v>
      </c>
      <c r="D3018" s="141" t="s">
        <v>26694</v>
      </c>
      <c r="E3018" s="141" t="s">
        <v>26695</v>
      </c>
      <c r="I3018" s="141" t="s">
        <v>27</v>
      </c>
      <c r="J3018" s="649">
        <v>40.07</v>
      </c>
    </row>
    <row r="3019" spans="1:10" hidden="1">
      <c r="A3019" s="141" t="s">
        <v>26697</v>
      </c>
      <c r="B3019" s="141" t="str">
        <f t="shared" si="47"/>
        <v>LIMPEZA E POLIMENTO DE PISO DE MARMORE,ANTIGO,USANDO ESTUQUE COM ADESIVO,CIMENTO BRANCO E CORANTE,SENDO 2 POLIMENTOS MECLIMPEZA E POLIMENTO DE PISO DE MARMORE,ANTIGO,USANDO ESTUQUEANICOSLIMPEZA E POLIMENTO DE PISO DE MARMORE,ANTIGO,USANDO ESTUQUE</v>
      </c>
      <c r="C3019" s="141" t="s">
        <v>26698</v>
      </c>
      <c r="D3019" s="141" t="s">
        <v>26699</v>
      </c>
      <c r="E3019" s="141" t="s">
        <v>26700</v>
      </c>
      <c r="I3019" s="141" t="s">
        <v>27</v>
      </c>
      <c r="J3019" s="649">
        <v>41.01</v>
      </c>
    </row>
    <row r="3020" spans="1:10" hidden="1">
      <c r="A3020" s="141" t="s">
        <v>26701</v>
      </c>
      <c r="B3020" s="141" t="str">
        <f t="shared" si="47"/>
        <v>LIMPEZA E POLIMENTO DE PISO DE MARMORE,ANTIGO,USANDO ESTUQUE COM ADESIVO,CIMENTO BRANCO E CORANTE,SENDO 2 POLIMENTOS MECLIMPEZA E POLIMENTO DE PISO DE MARMORE,ANTIGO,USANDO ESTUQUEANICOSLIMPEZA E POLIMENTO DE PISO DE MARMORE,ANTIGO,USANDO ESTUQUE</v>
      </c>
      <c r="C3020" s="141" t="s">
        <v>26698</v>
      </c>
      <c r="D3020" s="141" t="s">
        <v>26699</v>
      </c>
      <c r="E3020" s="141" t="s">
        <v>26700</v>
      </c>
      <c r="I3020" s="141" t="s">
        <v>27</v>
      </c>
      <c r="J3020" s="649">
        <v>37.11</v>
      </c>
    </row>
    <row r="3021" spans="1:10" hidden="1">
      <c r="A3021" s="141" t="s">
        <v>26702</v>
      </c>
      <c r="B3021" s="141" t="str">
        <f t="shared" si="47"/>
        <v>LIMPEZA E POLIMENTO DE PISO DE GRANITO,ANTIGO,USANDO ESTUQUE COM ADESIVO,CIMENTO BRANCO E CORANTE,SENDO 2 POLIMENTOS MECLIMPEZA E POLIMENTO DE PISO DE GRANITO,ANTIGO,USANDO ESTUQUEANICOSLIMPEZA E POLIMENTO DE PISO DE GRANITO,ANTIGO,USANDO ESTUQUE</v>
      </c>
      <c r="C3021" s="141" t="s">
        <v>26703</v>
      </c>
      <c r="D3021" s="141" t="s">
        <v>26699</v>
      </c>
      <c r="E3021" s="141" t="s">
        <v>26700</v>
      </c>
      <c r="I3021" s="141" t="s">
        <v>27</v>
      </c>
      <c r="J3021" s="649">
        <v>43.97</v>
      </c>
    </row>
    <row r="3022" spans="1:10" hidden="1">
      <c r="A3022" s="141" t="s">
        <v>26704</v>
      </c>
      <c r="B3022" s="141" t="str">
        <f t="shared" si="47"/>
        <v>LIMPEZA E POLIMENTO DE PISO DE GRANITO,ANTIGO,USANDO ESTUQUE COM ADESIVO,CIMENTO BRANCO E CORANTE,SENDO 2 POLIMENTOS MECLIMPEZA E POLIMENTO DE PISO DE GRANITO,ANTIGO,USANDO ESTUQUEANICOSLIMPEZA E POLIMENTO DE PISO DE GRANITO,ANTIGO,USANDO ESTUQUE</v>
      </c>
      <c r="C3022" s="141" t="s">
        <v>26703</v>
      </c>
      <c r="D3022" s="141" t="s">
        <v>26699</v>
      </c>
      <c r="E3022" s="141" t="s">
        <v>26700</v>
      </c>
      <c r="I3022" s="141" t="s">
        <v>27</v>
      </c>
      <c r="J3022" s="649">
        <v>40.07</v>
      </c>
    </row>
    <row r="3023" spans="1:10" hidden="1">
      <c r="A3023" s="141" t="s">
        <v>26705</v>
      </c>
      <c r="B3023" s="141" t="str">
        <f t="shared" si="47"/>
        <v>POLIMENTO MECANICO EM PISO CIMENTADO ANTIGO,APOS REPAROS DOREVESTIMENTO COM ESTUQUE DE CIMENTO E ADESIVO,INCLUSIVE ESTEPOLIMENTO MECANICO EM PISO CIMENTADO ANTIGO,APOS REPAROS DOS MATERIAISPOLIMENTO MECANICO EM PISO CIMENTADO ANTIGO,APOS REPAROS DO</v>
      </c>
      <c r="C3023" s="141" t="s">
        <v>26706</v>
      </c>
      <c r="D3023" s="141" t="s">
        <v>26707</v>
      </c>
      <c r="E3023" s="141" t="s">
        <v>26708</v>
      </c>
      <c r="I3023" s="141" t="s">
        <v>27</v>
      </c>
      <c r="J3023" s="649">
        <v>14.24</v>
      </c>
    </row>
    <row r="3024" spans="1:10" hidden="1">
      <c r="A3024" s="141" t="s">
        <v>26709</v>
      </c>
      <c r="B3024" s="141" t="str">
        <f t="shared" si="47"/>
        <v>POLIMENTO MECANICO EM PISO CIMENTADO ANTIGO,APOS REPAROS DOREVESTIMENTO COM ESTUQUE DE CIMENTO E ADESIVO,INCLUSIVE ESTEPOLIMENTO MECANICO EM PISO CIMENTADO ANTIGO,APOS REPAROS DOS MATERIAISPOLIMENTO MECANICO EM PISO CIMENTADO ANTIGO,APOS REPAROS DO</v>
      </c>
      <c r="C3024" s="141" t="s">
        <v>26706</v>
      </c>
      <c r="D3024" s="141" t="s">
        <v>26707</v>
      </c>
      <c r="E3024" s="141" t="s">
        <v>26708</v>
      </c>
      <c r="I3024" s="141" t="s">
        <v>27</v>
      </c>
      <c r="J3024" s="649">
        <v>13.25</v>
      </c>
    </row>
    <row r="3025" spans="1:10" hidden="1">
      <c r="A3025" s="141" t="s">
        <v>26710</v>
      </c>
      <c r="B3025" s="141" t="str">
        <f t="shared" si="47"/>
        <v>RASPAGEM COM ESPATULA DE ACO OU ESCOVA DE ACO PARA REMOCAO DE CRAQUELE DE PINTURARASPAGEM COM ESPATULA DE ACO OU ESCOVA DE ACO PARA REMOCAO DRASPAGEM COM ESPATULA DE ACO OU ESCOVA DE ACO PARA REMOCAO D</v>
      </c>
      <c r="C3025" s="141" t="s">
        <v>26711</v>
      </c>
      <c r="D3025" s="141" t="s">
        <v>26712</v>
      </c>
      <c r="I3025" s="141" t="s">
        <v>27</v>
      </c>
      <c r="J3025" s="649">
        <v>24.86</v>
      </c>
    </row>
    <row r="3026" spans="1:10" hidden="1">
      <c r="A3026" s="141" t="s">
        <v>26713</v>
      </c>
      <c r="B3026" s="141" t="str">
        <f t="shared" si="47"/>
        <v>RASPAGEM COM ESPATULA DE ACO OU ESCOVA DE ACO PARA REMOCAO DE CRAQUELE DE PINTURARASPAGEM COM ESPATULA DE ACO OU ESCOVA DE ACO PARA REMOCAO DRASPAGEM COM ESPATULA DE ACO OU ESCOVA DE ACO PARA REMOCAO D</v>
      </c>
      <c r="C3026" s="141" t="s">
        <v>26711</v>
      </c>
      <c r="D3026" s="141" t="s">
        <v>26712</v>
      </c>
      <c r="I3026" s="141" t="s">
        <v>27</v>
      </c>
      <c r="J3026" s="649">
        <v>21.54</v>
      </c>
    </row>
    <row r="3027" spans="1:10" hidden="1">
      <c r="A3027" s="141" t="s">
        <v>26714</v>
      </c>
      <c r="B3027" s="141" t="str">
        <f t="shared" si="47"/>
        <v>CORTE DE ACO(VERGALHAO),INCLUSIVE REMOCAO DO LOCAL,APOS SERVICOS DE DEMOLICAO DE CONCRETOCORTE DE ACO(VERGALHAO),INCLUSIVE REMOCAO DO LOCAL,APOS SERVCORTE DE ACO(VERGALHAO),INCLUSIVE REMOCAO DO LOCAL,APOS SERV</v>
      </c>
      <c r="C3027" s="141" t="s">
        <v>26715</v>
      </c>
      <c r="D3027" s="141" t="s">
        <v>26716</v>
      </c>
      <c r="I3027" s="141" t="s">
        <v>4323</v>
      </c>
      <c r="J3027" s="649">
        <v>1.08</v>
      </c>
    </row>
    <row r="3028" spans="1:10" hidden="1">
      <c r="A3028" s="141" t="s">
        <v>26717</v>
      </c>
      <c r="B3028" s="141" t="str">
        <f t="shared" si="47"/>
        <v>CORTE DE ACO(VERGALHAO),INCLUSIVE REMOCAO DO LOCAL,APOS SERVICOS DE DEMOLICAO DE CONCRETOCORTE DE ACO(VERGALHAO),INCLUSIVE REMOCAO DO LOCAL,APOS SERVCORTE DE ACO(VERGALHAO),INCLUSIVE REMOCAO DO LOCAL,APOS SERV</v>
      </c>
      <c r="C3028" s="141" t="s">
        <v>26715</v>
      </c>
      <c r="D3028" s="141" t="s">
        <v>26716</v>
      </c>
      <c r="I3028" s="141" t="s">
        <v>4323</v>
      </c>
      <c r="J3028" s="649">
        <v>0.94</v>
      </c>
    </row>
    <row r="3029" spans="1:10" hidden="1">
      <c r="A3029" s="141" t="s">
        <v>26718</v>
      </c>
      <c r="B3029" s="141" t="str">
        <f t="shared" si="47"/>
        <v>DESMONTAGEM E REMOCAO MANUAIS DE TUBOS,CONEXOES,REGISTROS,VALVULAS E SIMILARES,COM JUNTAS FLANGEADAS.CUSTO POR JUNTA DEDESMONTAGEM E REMOCAO MANUAIS DE TUBOS,CONEXOES,REGISTROS,VADN ATE 80MMDESMONTAGEM E REMOCAO MANUAIS DE TUBOS,CONEXOES,REGISTROS,VA</v>
      </c>
      <c r="C3029" s="141" t="s">
        <v>26719</v>
      </c>
      <c r="D3029" s="141" t="s">
        <v>26720</v>
      </c>
      <c r="E3029" s="141" t="s">
        <v>26721</v>
      </c>
      <c r="I3029" s="141" t="s">
        <v>14</v>
      </c>
      <c r="J3029" s="649">
        <v>14.85</v>
      </c>
    </row>
    <row r="3030" spans="1:10" hidden="1">
      <c r="A3030" s="141" t="s">
        <v>26722</v>
      </c>
      <c r="B3030" s="141" t="str">
        <f t="shared" si="47"/>
        <v>DESMONTAGEM E REMOCAO MANUAIS DE TUBOS,CONEXOES,REGISTROS,VALVULAS E SIMILARES,COM JUNTAS FLANGEADAS.CUSTO POR JUNTA DEDESMONTAGEM E REMOCAO MANUAIS DE TUBOS,CONEXOES,REGISTROS,VADN ATE 80MMDESMONTAGEM E REMOCAO MANUAIS DE TUBOS,CONEXOES,REGISTROS,VA</v>
      </c>
      <c r="C3030" s="141" t="s">
        <v>26719</v>
      </c>
      <c r="D3030" s="141" t="s">
        <v>26720</v>
      </c>
      <c r="E3030" s="141" t="s">
        <v>26721</v>
      </c>
      <c r="I3030" s="141" t="s">
        <v>14</v>
      </c>
      <c r="J3030" s="649">
        <v>12.87</v>
      </c>
    </row>
    <row r="3031" spans="1:10" hidden="1">
      <c r="A3031" s="141" t="s">
        <v>26723</v>
      </c>
      <c r="B3031" s="141" t="str">
        <f t="shared" si="47"/>
        <v>DESMONTAGEM E REMOCAO MANUAIS DE TUBOS,CONEXOES,REGISTROS,VALVULAS E SIMILARES,COM JUNTAS FLANGEADAS.CUSTO POR JUNTA DEDESMONTAGEM E REMOCAO MANUAIS DE TUBOS,CONEXOES,REGISTROS,VADN=100 OU 150MMDESMONTAGEM E REMOCAO MANUAIS DE TUBOS,CONEXOES,REGISTROS,VA</v>
      </c>
      <c r="C3031" s="141" t="s">
        <v>26719</v>
      </c>
      <c r="D3031" s="141" t="s">
        <v>26720</v>
      </c>
      <c r="E3031" s="141" t="s">
        <v>26724</v>
      </c>
      <c r="I3031" s="141" t="s">
        <v>14</v>
      </c>
      <c r="J3031" s="649">
        <v>23.79</v>
      </c>
    </row>
    <row r="3032" spans="1:10" hidden="1">
      <c r="A3032" s="141" t="s">
        <v>26725</v>
      </c>
      <c r="B3032" s="141" t="str">
        <f t="shared" si="47"/>
        <v>DESMONTAGEM E REMOCAO MANUAIS DE TUBOS,CONEXOES,REGISTROS,VALVULAS E SIMILARES,COM JUNTAS FLANGEADAS.CUSTO POR JUNTA DEDESMONTAGEM E REMOCAO MANUAIS DE TUBOS,CONEXOES,REGISTROS,VADN=100 OU 150MMDESMONTAGEM E REMOCAO MANUAIS DE TUBOS,CONEXOES,REGISTROS,VA</v>
      </c>
      <c r="C3032" s="141" t="s">
        <v>26719</v>
      </c>
      <c r="D3032" s="141" t="s">
        <v>26720</v>
      </c>
      <c r="E3032" s="141" t="s">
        <v>26724</v>
      </c>
      <c r="I3032" s="141" t="s">
        <v>14</v>
      </c>
      <c r="J3032" s="649">
        <v>20.61</v>
      </c>
    </row>
    <row r="3033" spans="1:10" hidden="1">
      <c r="A3033" s="141" t="s">
        <v>26726</v>
      </c>
      <c r="B3033" s="141" t="str">
        <f t="shared" si="47"/>
        <v>DESMONTAGEM E REMOCAO MANUAIS DE TUBOS,CONEXOES,REGISTROS,VALVULAS E SIMILARES,COM JUNTAS FLANGEADAS.CUSTO POR JUNTA DEDESMONTAGEM E REMOCAO MANUAIS DE TUBOS,CONEXOES,REGISTROS,VADN=200MMDESMONTAGEM E REMOCAO MANUAIS DE TUBOS,CONEXOES,REGISTROS,VA</v>
      </c>
      <c r="C3033" s="141" t="s">
        <v>26719</v>
      </c>
      <c r="D3033" s="141" t="s">
        <v>26720</v>
      </c>
      <c r="E3033" s="141" t="s">
        <v>26727</v>
      </c>
      <c r="I3033" s="141" t="s">
        <v>14</v>
      </c>
      <c r="J3033" s="649">
        <v>29.75</v>
      </c>
    </row>
    <row r="3034" spans="1:10" hidden="1">
      <c r="A3034" s="141" t="s">
        <v>26728</v>
      </c>
      <c r="B3034" s="141" t="str">
        <f t="shared" si="47"/>
        <v>DESMONTAGEM E REMOCAO MANUAIS DE TUBOS,CONEXOES,REGISTROS,VALVULAS E SIMILARES,COM JUNTAS FLANGEADAS.CUSTO POR JUNTA DEDESMONTAGEM E REMOCAO MANUAIS DE TUBOS,CONEXOES,REGISTROS,VADN=200MMDESMONTAGEM E REMOCAO MANUAIS DE TUBOS,CONEXOES,REGISTROS,VA</v>
      </c>
      <c r="C3034" s="141" t="s">
        <v>26719</v>
      </c>
      <c r="D3034" s="141" t="s">
        <v>26720</v>
      </c>
      <c r="E3034" s="141" t="s">
        <v>26727</v>
      </c>
      <c r="I3034" s="141" t="s">
        <v>14</v>
      </c>
      <c r="J3034" s="649">
        <v>25.78</v>
      </c>
    </row>
    <row r="3035" spans="1:10" hidden="1">
      <c r="A3035" s="141" t="s">
        <v>26729</v>
      </c>
      <c r="B3035" s="141" t="str">
        <f t="shared" si="47"/>
        <v>DEMOLICAO,COM EQUIPAMENTO DE AR COMPRIMIDO,DE PISOS OU PAVIMENTOS DE CONCRETO SIMPLES,INCLUSIVE EMPILHAMENTO LATERAL DENDEMOLICAO,COM EQUIPAMENTO DE AR COMPRIMIDO,DE PISOS OU PAVIMTRO DO CANTEIRO DE SERVICODEMOLICAO,COM EQUIPAMENTO DE AR COMPRIMIDO,DE PISOS OU PAVIM</v>
      </c>
      <c r="C3035" s="141" t="s">
        <v>26730</v>
      </c>
      <c r="D3035" s="141" t="s">
        <v>26731</v>
      </c>
      <c r="E3035" s="141" t="s">
        <v>26732</v>
      </c>
      <c r="I3035" s="141" t="s">
        <v>4524</v>
      </c>
      <c r="J3035" s="649">
        <v>194.9</v>
      </c>
    </row>
    <row r="3036" spans="1:10" hidden="1">
      <c r="A3036" s="141" t="s">
        <v>26733</v>
      </c>
      <c r="B3036" s="141" t="str">
        <f t="shared" si="47"/>
        <v>DEMOLICAO,COM EQUIPAMENTO DE AR COMPRIMIDO,DE PISOS OU PAVIMENTOS DE CONCRETO SIMPLES,INCLUSIVE EMPILHAMENTO LATERAL DENDEMOLICAO,COM EQUIPAMENTO DE AR COMPRIMIDO,DE PISOS OU PAVIMTRO DO CANTEIRO DE SERVICODEMOLICAO,COM EQUIPAMENTO DE AR COMPRIMIDO,DE PISOS OU PAVIM</v>
      </c>
      <c r="C3036" s="141" t="s">
        <v>26730</v>
      </c>
      <c r="D3036" s="141" t="s">
        <v>26731</v>
      </c>
      <c r="E3036" s="141" t="s">
        <v>26732</v>
      </c>
      <c r="I3036" s="141" t="s">
        <v>4524</v>
      </c>
      <c r="J3036" s="649">
        <v>180.15</v>
      </c>
    </row>
    <row r="3037" spans="1:10" hidden="1">
      <c r="A3037" s="141" t="s">
        <v>26734</v>
      </c>
      <c r="B3037" s="141" t="str">
        <f t="shared" si="47"/>
        <v>DEMOLICAO,COM EQUIPAMENTO DE AR COMPRIMENTO,DE PISOS OU PAVIMENTOS DE CONCRETO ARMADO,INCLUSIVE EMPILHAMENTO LATERAL DENDEMOLICAO,COM EQUIPAMENTO DE AR COMPRIMENTO,DE PISOS OU PAVITRO DO CANTEIRO DE SERVICODEMOLICAO,COM EQUIPAMENTO DE AR COMPRIMENTO,DE PISOS OU PAVI</v>
      </c>
      <c r="C3037" s="141" t="s">
        <v>26735</v>
      </c>
      <c r="D3037" s="141" t="s">
        <v>26736</v>
      </c>
      <c r="E3037" s="141" t="s">
        <v>26732</v>
      </c>
      <c r="I3037" s="141" t="s">
        <v>4524</v>
      </c>
      <c r="J3037" s="649">
        <v>331.34</v>
      </c>
    </row>
    <row r="3038" spans="1:10" hidden="1">
      <c r="A3038" s="141" t="s">
        <v>26737</v>
      </c>
      <c r="B3038" s="141" t="str">
        <f t="shared" si="47"/>
        <v>DEMOLICAO,COM EQUIPAMENTO DE AR COMPRIMENTO,DE PISOS OU PAVIMENTOS DE CONCRETO ARMADO,INCLUSIVE EMPILHAMENTO LATERAL DENDEMOLICAO,COM EQUIPAMENTO DE AR COMPRIMENTO,DE PISOS OU PAVITRO DO CANTEIRO DE SERVICODEMOLICAO,COM EQUIPAMENTO DE AR COMPRIMENTO,DE PISOS OU PAVI</v>
      </c>
      <c r="C3038" s="141" t="s">
        <v>26735</v>
      </c>
      <c r="D3038" s="141" t="s">
        <v>26736</v>
      </c>
      <c r="E3038" s="141" t="s">
        <v>26732</v>
      </c>
      <c r="I3038" s="141" t="s">
        <v>4524</v>
      </c>
      <c r="J3038" s="649">
        <v>306.26</v>
      </c>
    </row>
    <row r="3039" spans="1:10" hidden="1">
      <c r="A3039" s="141" t="s">
        <v>26738</v>
      </c>
      <c r="B3039" s="141" t="str">
        <f t="shared" si="47"/>
        <v>DEMOLICAO,COM EQUIPAMENTO DE AR COMPRIMIDO,DE MASSAS DE CONCRETO SIMPLES,EXCETO PISOS OU PAVIMENTOS,INCLUSIVE EMPILHAMENDEMOLICAO,COM EQUIPAMENTO DE AR COMPRIMIDO,DE MASSAS DE CONCTO LATERAL DENTRO DO CANTEIRO DE SERVICODEMOLICAO,COM EQUIPAMENTO DE AR COMPRIMIDO,DE MASSAS DE CONC</v>
      </c>
      <c r="C3039" s="141" t="s">
        <v>26739</v>
      </c>
      <c r="D3039" s="141" t="s">
        <v>26740</v>
      </c>
      <c r="E3039" s="141" t="s">
        <v>25976</v>
      </c>
      <c r="I3039" s="141" t="s">
        <v>4524</v>
      </c>
      <c r="J3039" s="649">
        <v>449.13</v>
      </c>
    </row>
    <row r="3040" spans="1:10" hidden="1">
      <c r="A3040" s="141" t="s">
        <v>26741</v>
      </c>
      <c r="B3040" s="141" t="str">
        <f t="shared" si="47"/>
        <v>DEMOLICAO,COM EQUIPAMENTO DE AR COMPRIMIDO,DE MASSAS DE CONCRETO SIMPLES,EXCETO PISOS OU PAVIMENTOS,INCLUSIVE EMPILHAMENDEMOLICAO,COM EQUIPAMENTO DE AR COMPRIMIDO,DE MASSAS DE CONCTO LATERAL DENTRO DO CANTEIRO DE SERVICODEMOLICAO,COM EQUIPAMENTO DE AR COMPRIMIDO,DE MASSAS DE CONC</v>
      </c>
      <c r="C3040" s="141" t="s">
        <v>26739</v>
      </c>
      <c r="D3040" s="141" t="s">
        <v>26740</v>
      </c>
      <c r="E3040" s="141" t="s">
        <v>25976</v>
      </c>
      <c r="I3040" s="141" t="s">
        <v>4524</v>
      </c>
      <c r="J3040" s="649">
        <v>415.54</v>
      </c>
    </row>
    <row r="3041" spans="1:10" hidden="1">
      <c r="A3041" s="141" t="s">
        <v>26742</v>
      </c>
      <c r="B3041" s="141" t="str">
        <f t="shared" si="47"/>
        <v>DEMOLICAO,COM EQUIPAMENTO DE AR COMPRIMIDO,DE MASSAS DE CONCRETO ARMADO,EXCETO PISOS OU PAVIMENTOS,INCLUSIVE EMPILHAMENTDEMOLICAO,COM EQUIPAMENTO DE AR COMPRIMIDO,DE MASSAS DE CONCO LATERAL DENTRO DO CANTEIRO DE SERVICODEMOLICAO,COM EQUIPAMENTO DE AR COMPRIMIDO,DE MASSAS DE CONC</v>
      </c>
      <c r="C3041" s="141" t="s">
        <v>26739</v>
      </c>
      <c r="D3041" s="141" t="s">
        <v>26743</v>
      </c>
      <c r="E3041" s="141" t="s">
        <v>26744</v>
      </c>
      <c r="I3041" s="141" t="s">
        <v>4524</v>
      </c>
      <c r="J3041" s="649">
        <v>763.53</v>
      </c>
    </row>
    <row r="3042" spans="1:10" hidden="1">
      <c r="A3042" s="141" t="s">
        <v>26745</v>
      </c>
      <c r="B3042" s="141" t="str">
        <f t="shared" si="47"/>
        <v>DEMOLICAO,COM EQUIPAMENTO DE AR COMPRIMIDO,DE MASSAS DE CONCRETO ARMADO,EXCETO PISOS OU PAVIMENTOS,INCLUSIVE EMPILHAMENTDEMOLICAO,COM EQUIPAMENTO DE AR COMPRIMIDO,DE MASSAS DE CONCO LATERAL DENTRO DO CANTEIRO DE SERVICODEMOLICAO,COM EQUIPAMENTO DE AR COMPRIMIDO,DE MASSAS DE CONC</v>
      </c>
      <c r="C3042" s="141" t="s">
        <v>26739</v>
      </c>
      <c r="D3042" s="141" t="s">
        <v>26743</v>
      </c>
      <c r="E3042" s="141" t="s">
        <v>26744</v>
      </c>
      <c r="I3042" s="141" t="s">
        <v>4524</v>
      </c>
      <c r="J3042" s="649">
        <v>706.41</v>
      </c>
    </row>
    <row r="3043" spans="1:10" hidden="1">
      <c r="A3043" s="141" t="s">
        <v>26746</v>
      </c>
      <c r="B3043" s="141" t="str">
        <f t="shared" si="47"/>
        <v>DEMOLICAO COM EQUIPAMENTO DE AR COMPRIMIDO,DE PAVIMENTACAO DE CONCRETO ASFALTICO,COM 5CM DE ESPESSURA,INCLUSIVE EMPILHAMDEMOLICAO COM EQUIPAMENTO DE AR COMPRIMIDO,DE PAVIMENTACAO DENTO LATERAL DENTRO DO CANTEIRO DE SERVICODEMOLICAO COM EQUIPAMENTO DE AR COMPRIMIDO,DE PAVIMENTACAO D</v>
      </c>
      <c r="C3043" s="141" t="s">
        <v>26747</v>
      </c>
      <c r="D3043" s="141" t="s">
        <v>26748</v>
      </c>
      <c r="E3043" s="141" t="s">
        <v>26749</v>
      </c>
      <c r="I3043" s="141" t="s">
        <v>27</v>
      </c>
      <c r="J3043" s="649">
        <v>29.04</v>
      </c>
    </row>
    <row r="3044" spans="1:10" hidden="1">
      <c r="A3044" s="141" t="s">
        <v>26750</v>
      </c>
      <c r="B3044" s="141" t="str">
        <f t="shared" si="47"/>
        <v>DEMOLICAO COM EQUIPAMENTO DE AR COMPRIMIDO,DE PAVIMENTACAO DE CONCRETO ASFALTICO,COM 5CM DE ESPESSURA,INCLUSIVE EMPILHAMDEMOLICAO COM EQUIPAMENTO DE AR COMPRIMIDO,DE PAVIMENTACAO DENTO LATERAL DENTRO DO CANTEIRO DE SERVICODEMOLICAO COM EQUIPAMENTO DE AR COMPRIMIDO,DE PAVIMENTACAO D</v>
      </c>
      <c r="C3044" s="141" t="s">
        <v>26747</v>
      </c>
      <c r="D3044" s="141" t="s">
        <v>26748</v>
      </c>
      <c r="E3044" s="141" t="s">
        <v>26749</v>
      </c>
      <c r="I3044" s="141" t="s">
        <v>27</v>
      </c>
      <c r="J3044" s="649">
        <v>26.94</v>
      </c>
    </row>
    <row r="3045" spans="1:10" hidden="1">
      <c r="A3045" s="141" t="s">
        <v>26751</v>
      </c>
      <c r="B3045" s="141" t="str">
        <f t="shared" si="47"/>
        <v>DEMOLICAO COM EQUIPAMENTO DE AR COMPRIMIDO,DE PAVIMENTACAO DE CONCRETO ASFALTICO,COM 10CM DE ESPESSURA,INCLUSIVE EMPILHADEMOLICAO COM EQUIPAMENTO DE AR COMPRIMIDO,DE PAVIMENTACAO DMENTO LATERAL DENTRO DO CANTEIRO DE SERVICODEMOLICAO COM EQUIPAMENTO DE AR COMPRIMIDO,DE PAVIMENTACAO D</v>
      </c>
      <c r="C3045" s="141" t="s">
        <v>26747</v>
      </c>
      <c r="D3045" s="141" t="s">
        <v>26752</v>
      </c>
      <c r="E3045" s="141" t="s">
        <v>26753</v>
      </c>
      <c r="I3045" s="141" t="s">
        <v>27</v>
      </c>
      <c r="J3045" s="649">
        <v>42.58</v>
      </c>
    </row>
    <row r="3046" spans="1:10" hidden="1">
      <c r="A3046" s="141" t="s">
        <v>26754</v>
      </c>
      <c r="B3046" s="141" t="str">
        <f t="shared" si="47"/>
        <v>DEMOLICAO COM EQUIPAMENTO DE AR COMPRIMIDO,DE PAVIMENTACAO DE CONCRETO ASFALTICO,COM 10CM DE ESPESSURA,INCLUSIVE EMPILHADEMOLICAO COM EQUIPAMENTO DE AR COMPRIMIDO,DE PAVIMENTACAO DMENTO LATERAL DENTRO DO CANTEIRO DE SERVICODEMOLICAO COM EQUIPAMENTO DE AR COMPRIMIDO,DE PAVIMENTACAO D</v>
      </c>
      <c r="C3046" s="141" t="s">
        <v>26747</v>
      </c>
      <c r="D3046" s="141" t="s">
        <v>26752</v>
      </c>
      <c r="E3046" s="141" t="s">
        <v>26753</v>
      </c>
      <c r="I3046" s="141" t="s">
        <v>27</v>
      </c>
      <c r="J3046" s="649">
        <v>39.43</v>
      </c>
    </row>
    <row r="3047" spans="1:10" hidden="1">
      <c r="A3047" s="141" t="s">
        <v>26755</v>
      </c>
      <c r="B3047" s="141" t="str">
        <f t="shared" si="47"/>
        <v>DEMOLICAO COM EQUIPAMENTO DE AR COMPRIMIDO,DE PAVIMENTACAO DE CONCRETO ASFALTICO,COM 5CM DE ESPESSURA,EM FAIXAS DE ATE 1DEMOLICAO COM EQUIPAMENTO DE AR COMPRIMIDO,DE PAVIMENTACAO D,20M DE LARGURA,INCLUSIVE EMPILHAMENTO LATERAL DENTRO DO CANTEIRO DE SERVICODEMOLICAO COM EQUIPAMENTO DE AR COMPRIMIDO,DE PAVIMENTACAO D</v>
      </c>
      <c r="C3047" s="141" t="s">
        <v>26747</v>
      </c>
      <c r="D3047" s="141" t="s">
        <v>26756</v>
      </c>
      <c r="E3047" s="141" t="s">
        <v>26757</v>
      </c>
      <c r="F3047" s="141" t="s">
        <v>26758</v>
      </c>
      <c r="I3047" s="141" t="s">
        <v>27</v>
      </c>
      <c r="J3047" s="649">
        <v>34.119999999999997</v>
      </c>
    </row>
    <row r="3048" spans="1:10" hidden="1">
      <c r="A3048" s="141" t="s">
        <v>26759</v>
      </c>
      <c r="B3048" s="141" t="str">
        <f t="shared" si="47"/>
        <v>DEMOLICAO COM EQUIPAMENTO DE AR COMPRIMIDO,DE PAVIMENTACAO DE CONCRETO ASFALTICO,COM 5CM DE ESPESSURA,EM FAIXAS DE ATE 1DEMOLICAO COM EQUIPAMENTO DE AR COMPRIMIDO,DE PAVIMENTACAO D,20M DE LARGURA,INCLUSIVE EMPILHAMENTO LATERAL DENTRO DO CANTEIRO DE SERVICODEMOLICAO COM EQUIPAMENTO DE AR COMPRIMIDO,DE PAVIMENTACAO D</v>
      </c>
      <c r="C3048" s="141" t="s">
        <v>26747</v>
      </c>
      <c r="D3048" s="141" t="s">
        <v>26756</v>
      </c>
      <c r="E3048" s="141" t="s">
        <v>26757</v>
      </c>
      <c r="F3048" s="141" t="s">
        <v>26758</v>
      </c>
      <c r="I3048" s="141" t="s">
        <v>27</v>
      </c>
      <c r="J3048" s="649">
        <v>31.65</v>
      </c>
    </row>
    <row r="3049" spans="1:10" hidden="1">
      <c r="A3049" s="141" t="s">
        <v>26760</v>
      </c>
      <c r="B3049" s="141" t="str">
        <f t="shared" si="47"/>
        <v>DEMOLICAO COM EQUIPAMENTO DE AR COMPRIMIDO,DE PAVIMENTACAO DE CONCRETO ASFALTICO,COM 10CM DE ESPESSURA,EM FAIXAS DE ATEDEMOLICAO COM EQUIPAMENTO DE AR COMPRIMIDO,DE PAVIMENTACAO D1,20M DE LARGURA,INCLUSIVE EMPILHAMENTO LATERAL DENTRO DO CANTEIRO DE SERVICODEMOLICAO COM EQUIPAMENTO DE AR COMPRIMIDO,DE PAVIMENTACAO D</v>
      </c>
      <c r="C3049" s="141" t="s">
        <v>26747</v>
      </c>
      <c r="D3049" s="141" t="s">
        <v>26761</v>
      </c>
      <c r="E3049" s="141" t="s">
        <v>26762</v>
      </c>
      <c r="F3049" s="141" t="s">
        <v>26763</v>
      </c>
      <c r="I3049" s="141" t="s">
        <v>27</v>
      </c>
      <c r="J3049" s="649">
        <v>50.03</v>
      </c>
    </row>
    <row r="3050" spans="1:10" hidden="1">
      <c r="A3050" s="141" t="s">
        <v>26764</v>
      </c>
      <c r="B3050" s="141" t="str">
        <f t="shared" si="47"/>
        <v>DEMOLICAO COM EQUIPAMENTO DE AR COMPRIMIDO,DE PAVIMENTACAO DE CONCRETO ASFALTICO,COM 10CM DE ESPESSURA,EM FAIXAS DE ATEDEMOLICAO COM EQUIPAMENTO DE AR COMPRIMIDO,DE PAVIMENTACAO D1,20M DE LARGURA,INCLUSIVE EMPILHAMENTO LATERAL DENTRO DO CANTEIRO DE SERVICODEMOLICAO COM EQUIPAMENTO DE AR COMPRIMIDO,DE PAVIMENTACAO D</v>
      </c>
      <c r="C3050" s="141" t="s">
        <v>26747</v>
      </c>
      <c r="D3050" s="141" t="s">
        <v>26761</v>
      </c>
      <c r="E3050" s="141" t="s">
        <v>26762</v>
      </c>
      <c r="F3050" s="141" t="s">
        <v>26763</v>
      </c>
      <c r="I3050" s="141" t="s">
        <v>27</v>
      </c>
      <c r="J3050" s="649">
        <v>46.33</v>
      </c>
    </row>
    <row r="3051" spans="1:10" hidden="1">
      <c r="A3051" s="141" t="s">
        <v>26765</v>
      </c>
      <c r="B3051" s="141" t="str">
        <f t="shared" si="47"/>
        <v>DEMOLICAO COM EQUIPAMENTO DE AR COMPRIMIDO,DE PAVIMENTACAO DE CONCRETO SIMPLES,COM 15CM DE ESPESSURA,INCLUSIVE EMPILHAMEDEMOLICAO COM EQUIPAMENTO DE AR COMPRIMIDO,DE PAVIMENTACAO DNTO LATERAL DENTRO DO CANTEIRO DE SERVICODEMOLICAO COM EQUIPAMENTO DE AR COMPRIMIDO,DE PAVIMENTACAO D</v>
      </c>
      <c r="C3051" s="141" t="s">
        <v>26747</v>
      </c>
      <c r="D3051" s="141" t="s">
        <v>26766</v>
      </c>
      <c r="E3051" s="141" t="s">
        <v>26767</v>
      </c>
      <c r="I3051" s="141" t="s">
        <v>27</v>
      </c>
      <c r="J3051" s="649">
        <v>30.37</v>
      </c>
    </row>
    <row r="3052" spans="1:10" hidden="1">
      <c r="A3052" s="141" t="s">
        <v>26768</v>
      </c>
      <c r="B3052" s="141" t="str">
        <f t="shared" si="47"/>
        <v>DEMOLICAO COM EQUIPAMENTO DE AR COMPRIMIDO,DE PAVIMENTACAO DE CONCRETO SIMPLES,COM 15CM DE ESPESSURA,INCLUSIVE EMPILHAMEDEMOLICAO COM EQUIPAMENTO DE AR COMPRIMIDO,DE PAVIMENTACAO DNTO LATERAL DENTRO DO CANTEIRO DE SERVICODEMOLICAO COM EQUIPAMENTO DE AR COMPRIMIDO,DE PAVIMENTACAO D</v>
      </c>
      <c r="C3052" s="141" t="s">
        <v>26747</v>
      </c>
      <c r="D3052" s="141" t="s">
        <v>26766</v>
      </c>
      <c r="E3052" s="141" t="s">
        <v>26767</v>
      </c>
      <c r="I3052" s="141" t="s">
        <v>27</v>
      </c>
      <c r="J3052" s="649">
        <v>28.07</v>
      </c>
    </row>
    <row r="3053" spans="1:10" hidden="1">
      <c r="A3053" s="141" t="s">
        <v>26769</v>
      </c>
      <c r="B3053" s="141" t="str">
        <f t="shared" si="47"/>
        <v>DEMOLICAO COM EQUIPAMENTO DE AR COMPRIMIDO,DE PAVIMENTACAO DE CONCRETO SIMPLES,COM 20CM DE ESPESSURA,INCLUSIVE EMPILHAMEDEMOLICAO COM EQUIPAMENTO DE AR COMPRIMIDO,DE PAVIMENTACAO DNTO LATERAL DENTRO DO CANTEIRO DE SERVICODEMOLICAO COM EQUIPAMENTO DE AR COMPRIMIDO,DE PAVIMENTACAO D</v>
      </c>
      <c r="C3053" s="141" t="s">
        <v>26747</v>
      </c>
      <c r="D3053" s="141" t="s">
        <v>26770</v>
      </c>
      <c r="E3053" s="141" t="s">
        <v>26767</v>
      </c>
      <c r="I3053" s="141" t="s">
        <v>27</v>
      </c>
      <c r="J3053" s="649">
        <v>38.01</v>
      </c>
    </row>
    <row r="3054" spans="1:10" hidden="1">
      <c r="A3054" s="141" t="s">
        <v>26771</v>
      </c>
      <c r="B3054" s="141" t="str">
        <f t="shared" si="47"/>
        <v>DEMOLICAO COM EQUIPAMENTO DE AR COMPRIMIDO,DE PAVIMENTACAO DE CONCRETO SIMPLES,COM 20CM DE ESPESSURA,INCLUSIVE EMPILHAMEDEMOLICAO COM EQUIPAMENTO DE AR COMPRIMIDO,DE PAVIMENTACAO DNTO LATERAL DENTRO DO CANTEIRO DE SERVICODEMOLICAO COM EQUIPAMENTO DE AR COMPRIMIDO,DE PAVIMENTACAO D</v>
      </c>
      <c r="C3054" s="141" t="s">
        <v>26747</v>
      </c>
      <c r="D3054" s="141" t="s">
        <v>26770</v>
      </c>
      <c r="E3054" s="141" t="s">
        <v>26767</v>
      </c>
      <c r="I3054" s="141" t="s">
        <v>27</v>
      </c>
      <c r="J3054" s="649">
        <v>35.130000000000003</v>
      </c>
    </row>
    <row r="3055" spans="1:10" hidden="1">
      <c r="A3055" s="141" t="s">
        <v>26772</v>
      </c>
      <c r="B3055" s="141" t="str">
        <f t="shared" si="47"/>
        <v>DEMOLICAO COM EQUIPAMENTO DE AR COMPRIMIDO,DE PAVIMENTACAO DE CONCRETO SIMPLES,COM 15CM DE ESPESSURA,EM FAIXAS DE ATE 1,DEMOLICAO COM EQUIPAMENTO DE AR COMPRIMIDO,DE PAVIMENTACAO D20M DE LARGURA,INCLUSIVE EMPILHAMENTO LATERAL DENTRO DO CANTIRO DE SERVICODEMOLICAO COM EQUIPAMENTO DE AR COMPRIMIDO,DE PAVIMENTACAO D</v>
      </c>
      <c r="C3055" s="141" t="s">
        <v>26747</v>
      </c>
      <c r="D3055" s="141" t="s">
        <v>26773</v>
      </c>
      <c r="E3055" s="141" t="s">
        <v>26774</v>
      </c>
      <c r="F3055" s="141" t="s">
        <v>26775</v>
      </c>
      <c r="I3055" s="141" t="s">
        <v>27</v>
      </c>
      <c r="J3055" s="649">
        <v>53.15</v>
      </c>
    </row>
    <row r="3056" spans="1:10" hidden="1">
      <c r="A3056" s="141" t="s">
        <v>26776</v>
      </c>
      <c r="B3056" s="141" t="str">
        <f t="shared" si="47"/>
        <v>DEMOLICAO COM EQUIPAMENTO DE AR COMPRIMIDO,DE PAVIMENTACAO DE CONCRETO SIMPLES,COM 15CM DE ESPESSURA,EM FAIXAS DE ATE 1,DEMOLICAO COM EQUIPAMENTO DE AR COMPRIMIDO,DE PAVIMENTACAO D20M DE LARGURA,INCLUSIVE EMPILHAMENTO LATERAL DENTRO DO CANTIRO DE SERVICODEMOLICAO COM EQUIPAMENTO DE AR COMPRIMIDO,DE PAVIMENTACAO D</v>
      </c>
      <c r="C3056" s="141" t="s">
        <v>26747</v>
      </c>
      <c r="D3056" s="141" t="s">
        <v>26773</v>
      </c>
      <c r="E3056" s="141" t="s">
        <v>26774</v>
      </c>
      <c r="F3056" s="141" t="s">
        <v>26775</v>
      </c>
      <c r="I3056" s="141" t="s">
        <v>27</v>
      </c>
      <c r="J3056" s="649">
        <v>49.13</v>
      </c>
    </row>
    <row r="3057" spans="1:10" hidden="1">
      <c r="A3057" s="141" t="s">
        <v>26777</v>
      </c>
      <c r="B3057" s="141" t="str">
        <f t="shared" si="47"/>
        <v>DEMOLICAO COM EQUIPAMENTO DE AR COMPRIMIDO,DE PAVIMENTACAO DE CONCRETO SIMPLES,COM 20CM DE ESPESSURA,EM FAIXAS DE ATE 1,DEMOLICAO COM EQUIPAMENTO DE AR COMPRIMIDO,DE PAVIMENTACAO D20M DE LARGURA,INCLUSIVE EMPILHAMENTO LATERAL DENTRO DO CANTEIRO DE SERVICODEMOLICAO COM EQUIPAMENTO DE AR COMPRIMIDO,DE PAVIMENTACAO D</v>
      </c>
      <c r="C3057" s="141" t="s">
        <v>26747</v>
      </c>
      <c r="D3057" s="141" t="s">
        <v>26778</v>
      </c>
      <c r="E3057" s="141" t="s">
        <v>26774</v>
      </c>
      <c r="F3057" s="141" t="s">
        <v>26779</v>
      </c>
      <c r="I3057" s="141" t="s">
        <v>27</v>
      </c>
      <c r="J3057" s="649">
        <v>66.52</v>
      </c>
    </row>
    <row r="3058" spans="1:10" hidden="1">
      <c r="A3058" s="141" t="s">
        <v>26780</v>
      </c>
      <c r="B3058" s="141" t="str">
        <f t="shared" si="47"/>
        <v>DEMOLICAO COM EQUIPAMENTO DE AR COMPRIMIDO,DE PAVIMENTACAO DE CONCRETO SIMPLES,COM 20CM DE ESPESSURA,EM FAIXAS DE ATE 1,DEMOLICAO COM EQUIPAMENTO DE AR COMPRIMIDO,DE PAVIMENTACAO D20M DE LARGURA,INCLUSIVE EMPILHAMENTO LATERAL DENTRO DO CANTEIRO DE SERVICODEMOLICAO COM EQUIPAMENTO DE AR COMPRIMIDO,DE PAVIMENTACAO D</v>
      </c>
      <c r="C3058" s="141" t="s">
        <v>26747</v>
      </c>
      <c r="D3058" s="141" t="s">
        <v>26778</v>
      </c>
      <c r="E3058" s="141" t="s">
        <v>26774</v>
      </c>
      <c r="F3058" s="141" t="s">
        <v>26779</v>
      </c>
      <c r="I3058" s="141" t="s">
        <v>27</v>
      </c>
      <c r="J3058" s="649">
        <v>61.49</v>
      </c>
    </row>
    <row r="3059" spans="1:10" hidden="1">
      <c r="A3059" s="141" t="s">
        <v>26781</v>
      </c>
      <c r="B3059" s="141" t="str">
        <f t="shared" si="47"/>
        <v>DEMOLICAO COM EQUIPAMENTO DE AR COMPRIMIDO,DE CONCRETO ARMADO,VISANDO A EXPOSICAO OU RETIRADA DE ARMADURADEMOLICAO COM EQUIPAMENTO DE AR COMPRIMIDO,DE CONCRETO ARMADDEMOLICAO COM EQUIPAMENTO DE AR COMPRIMIDO,DE CONCRETO ARMAD</v>
      </c>
      <c r="C3059" s="141" t="s">
        <v>26782</v>
      </c>
      <c r="D3059" s="141" t="s">
        <v>26783</v>
      </c>
      <c r="I3059" s="141" t="s">
        <v>4524</v>
      </c>
      <c r="J3059" s="649">
        <v>1021.64</v>
      </c>
    </row>
    <row r="3060" spans="1:10" hidden="1">
      <c r="A3060" s="141" t="s">
        <v>26784</v>
      </c>
      <c r="B3060" s="141" t="str">
        <f t="shared" si="47"/>
        <v>DEMOLICAO COM EQUIPAMENTO DE AR COMPRIMIDO,DE CONCRETO ARMADO,VISANDO A EXPOSICAO OU RETIRADA DE ARMADURADEMOLICAO COM EQUIPAMENTO DE AR COMPRIMIDO,DE CONCRETO ARMADDEMOLICAO COM EQUIPAMENTO DE AR COMPRIMIDO,DE CONCRETO ARMAD</v>
      </c>
      <c r="C3060" s="141" t="s">
        <v>26782</v>
      </c>
      <c r="D3060" s="141" t="s">
        <v>26783</v>
      </c>
      <c r="I3060" s="141" t="s">
        <v>4524</v>
      </c>
      <c r="J3060" s="649">
        <v>943.23</v>
      </c>
    </row>
    <row r="3061" spans="1:10" hidden="1">
      <c r="A3061" s="141" t="s">
        <v>26785</v>
      </c>
      <c r="B3061" s="141" t="str">
        <f t="shared" si="47"/>
        <v>DEMOLICAO COM EQUIPAMENTO DE AR COMPRIMIDO,DE PASSEIO CIMENTADO COM ESPESSURA ATE 10CM,INCLUSIVE EMPILHAMENTO LATERAL DEDEMOLICAO COM EQUIPAMENTO DE AR COMPRIMIDO,DE PASSEIO CIMENTNTRO DO CANTEIRO DE SERVICODEMOLICAO COM EQUIPAMENTO DE AR COMPRIMIDO,DE PASSEIO CIMENT</v>
      </c>
      <c r="C3061" s="141" t="s">
        <v>26786</v>
      </c>
      <c r="D3061" s="141" t="s">
        <v>26787</v>
      </c>
      <c r="E3061" s="141" t="s">
        <v>26788</v>
      </c>
      <c r="I3061" s="141" t="s">
        <v>27</v>
      </c>
      <c r="J3061" s="649">
        <v>14.32</v>
      </c>
    </row>
    <row r="3062" spans="1:10" hidden="1">
      <c r="A3062" s="141" t="s">
        <v>26789</v>
      </c>
      <c r="B3062" s="141" t="str">
        <f t="shared" si="47"/>
        <v>DEMOLICAO COM EQUIPAMENTO DE AR COMPRIMIDO,DE PASSEIO CIMENTADO COM ESPESSURA ATE 10CM,INCLUSIVE EMPILHAMENTO LATERAL DEDEMOLICAO COM EQUIPAMENTO DE AR COMPRIMIDO,DE PASSEIO CIMENTNTRO DO CANTEIRO DE SERVICODEMOLICAO COM EQUIPAMENTO DE AR COMPRIMIDO,DE PASSEIO CIMENT</v>
      </c>
      <c r="C3062" s="141" t="s">
        <v>26786</v>
      </c>
      <c r="D3062" s="141" t="s">
        <v>26787</v>
      </c>
      <c r="E3062" s="141" t="s">
        <v>26788</v>
      </c>
      <c r="I3062" s="141" t="s">
        <v>27</v>
      </c>
      <c r="J3062" s="649">
        <v>13.27</v>
      </c>
    </row>
    <row r="3063" spans="1:10" hidden="1">
      <c r="A3063" s="141" t="s">
        <v>26790</v>
      </c>
      <c r="B3063" s="141" t="str">
        <f t="shared" si="47"/>
        <v>DEMOLICAO COM EQUIPAMENTO DE AR COMPRIMIDO,DE BASE DE MACADAME CIMENTADO,INCLUSIVE EMPILHAMENTO LATERAL DENTRO DO CANTEIDEMOLICAO COM EQUIPAMENTO DE AR COMPRIMIDO,DE BASE DE MACADARO DE SERVICODEMOLICAO COM EQUIPAMENTO DE AR COMPRIMIDO,DE BASE DE MACADA</v>
      </c>
      <c r="C3063" s="141" t="s">
        <v>26791</v>
      </c>
      <c r="D3063" s="141" t="s">
        <v>26792</v>
      </c>
      <c r="E3063" s="141" t="s">
        <v>26793</v>
      </c>
      <c r="I3063" s="141" t="s">
        <v>4524</v>
      </c>
      <c r="J3063" s="649">
        <v>147.03</v>
      </c>
    </row>
    <row r="3064" spans="1:10" hidden="1">
      <c r="A3064" s="141" t="s">
        <v>26794</v>
      </c>
      <c r="B3064" s="141" t="str">
        <f t="shared" si="47"/>
        <v>DEMOLICAO COM EQUIPAMENTO DE AR COMPRIMIDO,DE BASE DE MACADAME CIMENTADO,INCLUSIVE EMPILHAMENTO LATERAL DENTRO DO CANTEIDEMOLICAO COM EQUIPAMENTO DE AR COMPRIMIDO,DE BASE DE MACADARO DE SERVICODEMOLICAO COM EQUIPAMENTO DE AR COMPRIMIDO,DE BASE DE MACADA</v>
      </c>
      <c r="C3064" s="141" t="s">
        <v>26791</v>
      </c>
      <c r="D3064" s="141" t="s">
        <v>26792</v>
      </c>
      <c r="E3064" s="141" t="s">
        <v>26793</v>
      </c>
      <c r="I3064" s="141" t="s">
        <v>4524</v>
      </c>
      <c r="J3064" s="649">
        <v>135.9</v>
      </c>
    </row>
    <row r="3065" spans="1:10" hidden="1">
      <c r="A3065" s="141" t="s">
        <v>26795</v>
      </c>
      <c r="B3065" s="141" t="str">
        <f t="shared" si="47"/>
        <v>DEMOLICAO COM EQUIPAMENTO DE AR COMPRIMIDO,DE BASE DE MACADAME BETUMINOSO,INCLUSIVE EMPILHAMENTO LATERAL DENTRO DO CANTEDEMOLICAO COM EQUIPAMENTO DE AR COMPRIMIDO,DE BASE DE MACADAIRO DE SERVICODEMOLICAO COM EQUIPAMENTO DE AR COMPRIMIDO,DE BASE DE MACADA</v>
      </c>
      <c r="C3065" s="141" t="s">
        <v>26791</v>
      </c>
      <c r="D3065" s="141" t="s">
        <v>26796</v>
      </c>
      <c r="E3065" s="141" t="s">
        <v>26775</v>
      </c>
      <c r="I3065" s="141" t="s">
        <v>4524</v>
      </c>
      <c r="J3065" s="649">
        <v>129.93</v>
      </c>
    </row>
    <row r="3066" spans="1:10" hidden="1">
      <c r="A3066" s="141" t="s">
        <v>26797</v>
      </c>
      <c r="B3066" s="141" t="str">
        <f t="shared" si="47"/>
        <v>DEMOLICAO COM EQUIPAMENTO DE AR COMPRIMIDO,DE BASE DE MACADAME BETUMINOSO,INCLUSIVE EMPILHAMENTO LATERAL DENTRO DO CANTEDEMOLICAO COM EQUIPAMENTO DE AR COMPRIMIDO,DE BASE DE MACADAIRO DE SERVICODEMOLICAO COM EQUIPAMENTO DE AR COMPRIMIDO,DE BASE DE MACADA</v>
      </c>
      <c r="C3066" s="141" t="s">
        <v>26791</v>
      </c>
      <c r="D3066" s="141" t="s">
        <v>26796</v>
      </c>
      <c r="E3066" s="141" t="s">
        <v>26775</v>
      </c>
      <c r="I3066" s="141" t="s">
        <v>4524</v>
      </c>
      <c r="J3066" s="649">
        <v>120.1</v>
      </c>
    </row>
    <row r="3067" spans="1:10" hidden="1">
      <c r="A3067" s="141" t="s">
        <v>26798</v>
      </c>
      <c r="B3067" s="141" t="str">
        <f t="shared" si="47"/>
        <v>DEMOLICAO COM EQUIAMENTO DE AR COMPRIMIDO,DE PISO DE ALTA RESISTENCIA MOLDADO NO LOCAL,COM ESPESSURA DE 0,80CM,INCLUSIVEDEMOLICAO COM EQUIAMENTO DE AR COMPRIMIDO,DE PISO DE ALTA RE BASE SUPORTE E EMPILHAMENTO LATERAL DENTRO DO CANTEIRO DE SERVICODEMOLICAO COM EQUIAMENTO DE AR COMPRIMIDO,DE PISO DE ALTA RE</v>
      </c>
      <c r="C3067" s="141" t="s">
        <v>26799</v>
      </c>
      <c r="D3067" s="141" t="s">
        <v>26800</v>
      </c>
      <c r="E3067" s="141" t="s">
        <v>26801</v>
      </c>
      <c r="F3067" s="141" t="s">
        <v>26327</v>
      </c>
      <c r="I3067" s="141" t="s">
        <v>27</v>
      </c>
      <c r="J3067" s="649">
        <v>15.12</v>
      </c>
    </row>
    <row r="3068" spans="1:10" hidden="1">
      <c r="A3068" s="141" t="s">
        <v>26802</v>
      </c>
      <c r="B3068" s="141" t="str">
        <f t="shared" si="47"/>
        <v>DEMOLICAO COM EQUIAMENTO DE AR COMPRIMIDO,DE PISO DE ALTA RESISTENCIA MOLDADO NO LOCAL,COM ESPESSURA DE 0,80CM,INCLUSIVEDEMOLICAO COM EQUIAMENTO DE AR COMPRIMIDO,DE PISO DE ALTA RE BASE SUPORTE E EMPILHAMENTO LATERAL DENTRO DO CANTEIRO DE SERVICODEMOLICAO COM EQUIAMENTO DE AR COMPRIMIDO,DE PISO DE ALTA RE</v>
      </c>
      <c r="C3068" s="141" t="s">
        <v>26799</v>
      </c>
      <c r="D3068" s="141" t="s">
        <v>26800</v>
      </c>
      <c r="E3068" s="141" t="s">
        <v>26801</v>
      </c>
      <c r="F3068" s="141" t="s">
        <v>26327</v>
      </c>
      <c r="I3068" s="141" t="s">
        <v>27</v>
      </c>
      <c r="J3068" s="649">
        <v>14.01</v>
      </c>
    </row>
    <row r="3069" spans="1:10" hidden="1">
      <c r="A3069" s="141" t="s">
        <v>26803</v>
      </c>
      <c r="B3069" s="141" t="str">
        <f t="shared" si="47"/>
        <v>DEMOLICAO COM EQUIPAMENTO DE AR COMPRIMIDO,DE PISO DE ALTARESISTENCIA PRE-MOLDADO,COM ESPESSURA DE ATE 3CM E RESPECTIVDEMOLICAO COM EQUIPAMENTO DE AR COMPRIMIDO,DE PISO DE ALTAO CONTRAPISO COM ATE 10CM DE ESPESSURA,INCLUSIVE EMPILHAMENTO LATERAL DENTRO DO CANTEIRO DE SERVICODEMOLICAO COM EQUIPAMENTO DE AR COMPRIMIDO,DE PISO DE ALTA</v>
      </c>
      <c r="C3069" s="141" t="s">
        <v>26804</v>
      </c>
      <c r="D3069" s="141" t="s">
        <v>26805</v>
      </c>
      <c r="E3069" s="141" t="s">
        <v>26806</v>
      </c>
      <c r="F3069" s="141" t="s">
        <v>26744</v>
      </c>
      <c r="I3069" s="141" t="s">
        <v>27</v>
      </c>
      <c r="J3069" s="649">
        <v>18.14</v>
      </c>
    </row>
    <row r="3070" spans="1:10" hidden="1">
      <c r="A3070" s="141" t="s">
        <v>26807</v>
      </c>
      <c r="B3070" s="141" t="str">
        <f t="shared" si="47"/>
        <v>DEMOLICAO COM EQUIPAMENTO DE AR COMPRIMIDO,DE PISO DE ALTARESISTENCIA PRE-MOLDADO,COM ESPESSURA DE ATE 3CM E RESPECTIVDEMOLICAO COM EQUIPAMENTO DE AR COMPRIMIDO,DE PISO DE ALTAO CONTRAPISO COM ATE 10CM DE ESPESSURA,INCLUSIVE EMPILHAMENTO LATERAL DENTRO DO CANTEIRO DE SERVICODEMOLICAO COM EQUIPAMENTO DE AR COMPRIMIDO,DE PISO DE ALTA</v>
      </c>
      <c r="C3070" s="141" t="s">
        <v>26804</v>
      </c>
      <c r="D3070" s="141" t="s">
        <v>26805</v>
      </c>
      <c r="E3070" s="141" t="s">
        <v>26806</v>
      </c>
      <c r="F3070" s="141" t="s">
        <v>26744</v>
      </c>
      <c r="I3070" s="141" t="s">
        <v>27</v>
      </c>
      <c r="J3070" s="649">
        <v>16.809999999999999</v>
      </c>
    </row>
    <row r="3071" spans="1:10" hidden="1">
      <c r="A3071" s="141" t="s">
        <v>26808</v>
      </c>
      <c r="B3071" s="141" t="str">
        <f t="shared" si="47"/>
        <v>DEMOLICAO DE PISOS OU PAVIMENTOS DE CONCRETO SIMPLES,UTILIZANDO QUEDA DE MACO DE 750KG,ADAPTADO A UMA ESCAVADEIRA DE 0,7DEMOLICAO DE PISOS OU PAVIMENTOS DE CONCRETO SIMPLES,UTILIZA8M3DEMOLICAO DE PISOS OU PAVIMENTOS DE CONCRETO SIMPLES,UTILIZA</v>
      </c>
      <c r="C3071" s="141" t="s">
        <v>26809</v>
      </c>
      <c r="D3071" s="141" t="s">
        <v>26810</v>
      </c>
      <c r="E3071" s="141" t="s">
        <v>26811</v>
      </c>
      <c r="I3071" s="141" t="s">
        <v>4524</v>
      </c>
      <c r="J3071" s="649">
        <v>58.16</v>
      </c>
    </row>
    <row r="3072" spans="1:10" hidden="1">
      <c r="A3072" s="141" t="s">
        <v>26812</v>
      </c>
      <c r="B3072" s="141" t="str">
        <f t="shared" si="47"/>
        <v>DEMOLICAO DE PISOS OU PAVIMENTOS DE CONCRETO SIMPLES,UTILIZANDO QUEDA DE MACO DE 750KG,ADAPTADO A UMA ESCAVADEIRA DE 0,7DEMOLICAO DE PISOS OU PAVIMENTOS DE CONCRETO SIMPLES,UTILIZA8M3DEMOLICAO DE PISOS OU PAVIMENTOS DE CONCRETO SIMPLES,UTILIZA</v>
      </c>
      <c r="C3072" s="141" t="s">
        <v>26809</v>
      </c>
      <c r="D3072" s="141" t="s">
        <v>26810</v>
      </c>
      <c r="E3072" s="141" t="s">
        <v>26811</v>
      </c>
      <c r="I3072" s="141" t="s">
        <v>4524</v>
      </c>
      <c r="J3072" s="649">
        <v>57.24</v>
      </c>
    </row>
    <row r="3073" spans="1:10" hidden="1">
      <c r="A3073" s="141" t="s">
        <v>26813</v>
      </c>
      <c r="B3073" s="141" t="str">
        <f t="shared" si="47"/>
        <v>DEMOLICAO DE PECAS DE CONCRETO ARMADO EM POSICAO ESPECIAL,UTILIZANDO QUEDA DE MACO DE 750KG,ADAPTADO A UMA ESCAVADEIRA DDEMOLICAO DE PECAS DE CONCRETO ARMADO EM POSICAO ESPECIAL,UTE 0,78M3DEMOLICAO DE PECAS DE CONCRETO ARMADO EM POSICAO ESPECIAL,UT</v>
      </c>
      <c r="C3073" s="141" t="s">
        <v>26814</v>
      </c>
      <c r="D3073" s="141" t="s">
        <v>26815</v>
      </c>
      <c r="E3073" s="141" t="s">
        <v>26816</v>
      </c>
      <c r="I3073" s="141" t="s">
        <v>4524</v>
      </c>
      <c r="J3073" s="649">
        <v>46.35</v>
      </c>
    </row>
    <row r="3074" spans="1:10" hidden="1">
      <c r="A3074" s="141" t="s">
        <v>26817</v>
      </c>
      <c r="B3074" s="141" t="str">
        <f t="shared" si="47"/>
        <v>DEMOLICAO DE PECAS DE CONCRETO ARMADO EM POSICAO ESPECIAL,UTILIZANDO QUEDA DE MACO DE 750KG,ADAPTADO A UMA ESCAVADEIRA DDEMOLICAO DE PECAS DE CONCRETO ARMADO EM POSICAO ESPECIAL,UTE 0,78M3DEMOLICAO DE PECAS DE CONCRETO ARMADO EM POSICAO ESPECIAL,UT</v>
      </c>
      <c r="C3074" s="141" t="s">
        <v>26814</v>
      </c>
      <c r="D3074" s="141" t="s">
        <v>26815</v>
      </c>
      <c r="E3074" s="141" t="s">
        <v>26816</v>
      </c>
      <c r="I3074" s="141" t="s">
        <v>4524</v>
      </c>
      <c r="J3074" s="649">
        <v>42.36</v>
      </c>
    </row>
    <row r="3075" spans="1:10" hidden="1">
      <c r="A3075" s="141" t="s">
        <v>26818</v>
      </c>
      <c r="B3075" s="141" t="str">
        <f t="shared" ref="B3075:B3138" si="48">C3075&amp;D3075&amp;C3075&amp;E3075&amp;F3075&amp;G3075&amp;H3075&amp;C3075</f>
        <v>ARRANCAMENTO COM EQUIPAMENTO DE AR COMPRIMIDO,DE PISO DE PARALELEPIPEDOS REJUNTADOS COM ARGAMASSA DE CIMENTO E AREIA,INCARRANCAMENTO COM EQUIPAMENTO DE AR COMPRIMIDO,DE PISO DE PARLUSIVE LIMPEZA E EMPILHAMENTO SOBRE O PASSEIOARRANCAMENTO COM EQUIPAMENTO DE AR COMPRIMIDO,DE PISO DE PAR</v>
      </c>
      <c r="C3075" s="141" t="s">
        <v>26819</v>
      </c>
      <c r="D3075" s="141" t="s">
        <v>26820</v>
      </c>
      <c r="E3075" s="141" t="s">
        <v>26821</v>
      </c>
      <c r="I3075" s="141" t="s">
        <v>27</v>
      </c>
      <c r="J3075" s="649">
        <v>19.2</v>
      </c>
    </row>
    <row r="3076" spans="1:10" hidden="1">
      <c r="A3076" s="141" t="s">
        <v>26822</v>
      </c>
      <c r="B3076" s="141" t="str">
        <f t="shared" si="48"/>
        <v>ARRANCAMENTO COM EQUIPAMENTO DE AR COMPRIMIDO,DE PISO DE PARALELEPIPEDOS REJUNTADOS COM ARGAMASSA DE CIMENTO E AREIA,INCARRANCAMENTO COM EQUIPAMENTO DE AR COMPRIMIDO,DE PISO DE PARLUSIVE LIMPEZA E EMPILHAMENTO SOBRE O PASSEIOARRANCAMENTO COM EQUIPAMENTO DE AR COMPRIMIDO,DE PISO DE PAR</v>
      </c>
      <c r="C3076" s="141" t="s">
        <v>26819</v>
      </c>
      <c r="D3076" s="141" t="s">
        <v>26820</v>
      </c>
      <c r="E3076" s="141" t="s">
        <v>26821</v>
      </c>
      <c r="I3076" s="141" t="s">
        <v>27</v>
      </c>
      <c r="J3076" s="649">
        <v>17.77</v>
      </c>
    </row>
    <row r="3077" spans="1:10" hidden="1">
      <c r="A3077" s="141" t="s">
        <v>26823</v>
      </c>
      <c r="B3077" s="141" t="str">
        <f t="shared" si="48"/>
        <v>ARRANCAMENTO,COM EQUIPAMENTO DE AR COMPRIMIDO,DE TAMPAO DE FERRO FUNDIDO (TAMPA E TELAR)ARRANCAMENTO,COM EQUIPAMENTO DE AR COMPRIMIDO,DE TAMPAO DE FARRANCAMENTO,COM EQUIPAMENTO DE AR COMPRIMIDO,DE TAMPAO DE F</v>
      </c>
      <c r="C3077" s="141" t="s">
        <v>26824</v>
      </c>
      <c r="D3077" s="141" t="s">
        <v>26825</v>
      </c>
      <c r="I3077" s="141" t="s">
        <v>14</v>
      </c>
      <c r="J3077" s="649">
        <v>67.3</v>
      </c>
    </row>
    <row r="3078" spans="1:10" hidden="1">
      <c r="A3078" s="141" t="s">
        <v>26826</v>
      </c>
      <c r="B3078" s="141" t="str">
        <f t="shared" si="48"/>
        <v>ARRANCAMENTO,COM EQUIPAMENTO DE AR COMPRIMIDO,DE TAMPAO DE FERRO FUNDIDO (TAMPA E TELAR)ARRANCAMENTO,COM EQUIPAMENTO DE AR COMPRIMIDO,DE TAMPAO DE FARRANCAMENTO,COM EQUIPAMENTO DE AR COMPRIMIDO,DE TAMPAO DE F</v>
      </c>
      <c r="C3078" s="141" t="s">
        <v>26824</v>
      </c>
      <c r="D3078" s="141" t="s">
        <v>26825</v>
      </c>
      <c r="I3078" s="141" t="s">
        <v>14</v>
      </c>
      <c r="J3078" s="649">
        <v>60.39</v>
      </c>
    </row>
    <row r="3079" spans="1:10" hidden="1">
      <c r="A3079" s="141" t="s">
        <v>26827</v>
      </c>
      <c r="B3079" s="141" t="str">
        <f t="shared" si="48"/>
        <v>ARRANCAMENTO,COM EQUIPAMENTO DE AR COMPRIMIDO,E CARGA EM CAMINHAO DE TRILHO DE BONDEARRANCAMENTO,COM EQUIPAMENTO DE AR COMPRIMIDO,E CARGA EM CAMARRANCAMENTO,COM EQUIPAMENTO DE AR COMPRIMIDO,E CARGA EM CAM</v>
      </c>
      <c r="C3079" s="141" t="s">
        <v>26828</v>
      </c>
      <c r="D3079" s="141" t="s">
        <v>26829</v>
      </c>
      <c r="I3079" s="141" t="s">
        <v>14</v>
      </c>
      <c r="J3079" s="649">
        <v>75.56</v>
      </c>
    </row>
    <row r="3080" spans="1:10" hidden="1">
      <c r="A3080" s="141" t="s">
        <v>26830</v>
      </c>
      <c r="B3080" s="141" t="str">
        <f t="shared" si="48"/>
        <v>ARRANCAMENTO,COM EQUIPAMENTO DE AR COMPRIMIDO,E CARGA EM CAMINHAO DE TRILHO DE BONDEARRANCAMENTO,COM EQUIPAMENTO DE AR COMPRIMIDO,E CARGA EM CAMARRANCAMENTO,COM EQUIPAMENTO DE AR COMPRIMIDO,E CARGA EM CAM</v>
      </c>
      <c r="C3080" s="141" t="s">
        <v>26828</v>
      </c>
      <c r="D3080" s="141" t="s">
        <v>26829</v>
      </c>
      <c r="I3080" s="141" t="s">
        <v>14</v>
      </c>
      <c r="J3080" s="649">
        <v>69.599999999999994</v>
      </c>
    </row>
    <row r="3081" spans="1:10" hidden="1">
      <c r="A3081" s="141" t="s">
        <v>26831</v>
      </c>
      <c r="B3081" s="141" t="str">
        <f t="shared" si="48"/>
        <v>DEMOLICAO COM EQUIPAMENTO DE AR COMPRIMIDO DE LAJE PRE-FABRICADA COMPOSTA DE TIJOLOS CERAMICOS,VIGOTAS,ARMACAO E CAMADADEMOLICAO COM EQUIPAMENTO DE AR COMPRIMIDO DE LAJE PRE-FABRIDE CAPEAMENTO,INCLUSIVE EMPILHAMENTO LATERAL DENTRO DO CANTERO DE SERVICODEMOLICAO COM EQUIPAMENTO DE AR COMPRIMIDO DE LAJE PRE-FABRI</v>
      </c>
      <c r="C3081" s="141" t="s">
        <v>26832</v>
      </c>
      <c r="D3081" s="141" t="s">
        <v>26833</v>
      </c>
      <c r="E3081" s="141" t="s">
        <v>26834</v>
      </c>
      <c r="F3081" s="141" t="s">
        <v>26793</v>
      </c>
      <c r="I3081" s="141" t="s">
        <v>4524</v>
      </c>
      <c r="J3081" s="649">
        <v>464.4</v>
      </c>
    </row>
    <row r="3082" spans="1:10" hidden="1">
      <c r="A3082" s="141" t="s">
        <v>26835</v>
      </c>
      <c r="B3082" s="141" t="str">
        <f t="shared" si="48"/>
        <v>DEMOLICAO COM EQUIPAMENTO DE AR COMPRIMIDO DE LAJE PRE-FABRICADA COMPOSTA DE TIJOLOS CERAMICOS,VIGOTAS,ARMACAO E CAMADADEMOLICAO COM EQUIPAMENTO DE AR COMPRIMIDO DE LAJE PRE-FABRIDE CAPEAMENTO,INCLUSIVE EMPILHAMENTO LATERAL DENTRO DO CANTERO DE SERVICODEMOLICAO COM EQUIPAMENTO DE AR COMPRIMIDO DE LAJE PRE-FABRI</v>
      </c>
      <c r="C3082" s="141" t="s">
        <v>26832</v>
      </c>
      <c r="D3082" s="141" t="s">
        <v>26833</v>
      </c>
      <c r="E3082" s="141" t="s">
        <v>26834</v>
      </c>
      <c r="F3082" s="141" t="s">
        <v>26793</v>
      </c>
      <c r="I3082" s="141" t="s">
        <v>4524</v>
      </c>
      <c r="J3082" s="649">
        <v>430.39</v>
      </c>
    </row>
    <row r="3083" spans="1:10" hidden="1">
      <c r="A3083" s="141" t="s">
        <v>26836</v>
      </c>
      <c r="B3083" s="141" t="str">
        <f t="shared" si="48"/>
        <v>DEMOLICAO DE PREDIOS COM ROMPEDOR HIDRAULICO ADAPTADO A ESCAVADEIRA,DE CONCRETO ARMADO,PISOS,ALVENARIA E ESQUADRIAS,INCLDEMOLICAO DE PREDIOS COM ROMPEDOR HIDRAULICO ADAPTADO A ESCAUSIVE EMPILHAMENTO DO ENTULHO(CONSIDERANDO DESMONTES MANUALE MECANICO COM O PROPRIO ROMPEDOR),COM PREPARO PARA O TRANSPORTE,EXCLUSIVE CORTE DO ACO(VERGALHAO)EMPILHADO,TRANSP.(BOTA FORA),CARGA E DESCARGA.MEDIDO PELA AREA X ALTURA DO PREDIODEMOLICAO DE PREDIOS COM ROMPEDOR HIDRAULICO ADAPTADO A ESCA</v>
      </c>
      <c r="C3083" s="141" t="s">
        <v>26837</v>
      </c>
      <c r="D3083" s="141" t="s">
        <v>26838</v>
      </c>
      <c r="E3083" s="141" t="s">
        <v>26839</v>
      </c>
      <c r="F3083" s="141" t="s">
        <v>26840</v>
      </c>
      <c r="G3083" s="141" t="s">
        <v>26841</v>
      </c>
      <c r="H3083" s="141" t="s">
        <v>26842</v>
      </c>
      <c r="I3083" s="141" t="s">
        <v>4524</v>
      </c>
      <c r="J3083" s="649">
        <v>68.319999999999993</v>
      </c>
    </row>
    <row r="3084" spans="1:10" hidden="1">
      <c r="A3084" s="141" t="s">
        <v>26843</v>
      </c>
      <c r="B3084" s="141" t="str">
        <f t="shared" si="48"/>
        <v>DEMOLICAO DE PREDIOS COM ROMPEDOR HIDRAULICO ADAPTADO A ESCAVADEIRA,DE CONCRETO ARMADO,PISOS,ALVENARIA E ESQUADRIAS,INCLDEMOLICAO DE PREDIOS COM ROMPEDOR HIDRAULICO ADAPTADO A ESCAUSIVE EMPILHAMENTO DO ENTULHO(CONSIDERANDO DESMONTES MANUALE MECANICO COM O PROPRIO ROMPEDOR),COM PREPARO PARA O TRANSPORTE,EXCLUSIVE CORTE DO ACO(VERGALHAO)EMPILHADO,TRANSP.(BOTA FORA),CARGA E DESCARGA.MEDIDO PELA AREA X ALTURA DO PREDIODEMOLICAO DE PREDIOS COM ROMPEDOR HIDRAULICO ADAPTADO A ESCA</v>
      </c>
      <c r="C3084" s="141" t="s">
        <v>26837</v>
      </c>
      <c r="D3084" s="141" t="s">
        <v>26838</v>
      </c>
      <c r="E3084" s="141" t="s">
        <v>26839</v>
      </c>
      <c r="F3084" s="141" t="s">
        <v>26840</v>
      </c>
      <c r="G3084" s="141" t="s">
        <v>26841</v>
      </c>
      <c r="H3084" s="141" t="s">
        <v>26842</v>
      </c>
      <c r="I3084" s="141" t="s">
        <v>4524</v>
      </c>
      <c r="J3084" s="649">
        <v>65.5</v>
      </c>
    </row>
    <row r="3085" spans="1:10" hidden="1">
      <c r="A3085" s="141" t="s">
        <v>26844</v>
      </c>
      <c r="B3085" s="141" t="str">
        <f t="shared" si="48"/>
        <v>DEMOLICAO DE CONCRETO ARMADO COM ROMPEDOR HIDRAULICO ADAPTADO A ESCAVADEIRA,INCLUSIVE EMPILHAMENTO LATERAL DENTRO DO CANDEMOLICAO DE CONCRETO ARMADO COM ROMPEDOR HIDRAULICO ADAPTADTEIRO DE SERVICODEMOLICAO DE CONCRETO ARMADO COM ROMPEDOR HIDRAULICO ADAPTAD</v>
      </c>
      <c r="C3085" s="141" t="s">
        <v>26845</v>
      </c>
      <c r="D3085" s="141" t="s">
        <v>26846</v>
      </c>
      <c r="E3085" s="141" t="s">
        <v>26758</v>
      </c>
      <c r="I3085" s="141" t="s">
        <v>4524</v>
      </c>
      <c r="J3085" s="649">
        <v>65.72</v>
      </c>
    </row>
    <row r="3086" spans="1:10" hidden="1">
      <c r="A3086" s="141" t="s">
        <v>26847</v>
      </c>
      <c r="B3086" s="141" t="str">
        <f t="shared" si="48"/>
        <v>DEMOLICAO DE CONCRETO ARMADO COM ROMPEDOR HIDRAULICO ADAPTADO A ESCAVADEIRA,INCLUSIVE EMPILHAMENTO LATERAL DENTRO DO CANDEMOLICAO DE CONCRETO ARMADO COM ROMPEDOR HIDRAULICO ADAPTADTEIRO DE SERVICODEMOLICAO DE CONCRETO ARMADO COM ROMPEDOR HIDRAULICO ADAPTAD</v>
      </c>
      <c r="C3086" s="141" t="s">
        <v>26845</v>
      </c>
      <c r="D3086" s="141" t="s">
        <v>26846</v>
      </c>
      <c r="E3086" s="141" t="s">
        <v>26758</v>
      </c>
      <c r="I3086" s="141" t="s">
        <v>4524</v>
      </c>
      <c r="J3086" s="649">
        <v>64.05</v>
      </c>
    </row>
    <row r="3087" spans="1:10" hidden="1">
      <c r="A3087" s="141" t="s">
        <v>26848</v>
      </c>
      <c r="B3087" s="141" t="str">
        <f t="shared" si="48"/>
        <v>DEMOLICAO E REMOCAO DE ESTRUTURAS METALICAS TRELICADAS DE VERGALHOES E/OU PERFIS LEVES DE ACO,MEDIDAS PELO PESO REMOVIDODEMOLICAO E REMOCAO DE ESTRUTURAS METALICAS TRELICADAS DE VEDEMOLICAO E REMOCAO DE ESTRUTURAS METALICAS TRELICADAS DE VE</v>
      </c>
      <c r="C3087" s="141" t="s">
        <v>26849</v>
      </c>
      <c r="D3087" s="141" t="s">
        <v>26850</v>
      </c>
      <c r="I3087" s="141" t="s">
        <v>4323</v>
      </c>
      <c r="J3087" s="649">
        <v>2.89</v>
      </c>
    </row>
    <row r="3088" spans="1:10" hidden="1">
      <c r="A3088" s="141" t="s">
        <v>26851</v>
      </c>
      <c r="B3088" s="141" t="str">
        <f t="shared" si="48"/>
        <v>DEMOLICAO E REMOCAO DE ESTRUTURAS METALICAS TRELICADAS DE VERGALHOES E/OU PERFIS LEVES DE ACO,MEDIDAS PELO PESO REMOVIDODEMOLICAO E REMOCAO DE ESTRUTURAS METALICAS TRELICADAS DE VEDEMOLICAO E REMOCAO DE ESTRUTURAS METALICAS TRELICADAS DE VE</v>
      </c>
      <c r="C3088" s="141" t="s">
        <v>26849</v>
      </c>
      <c r="D3088" s="141" t="s">
        <v>26850</v>
      </c>
      <c r="I3088" s="141" t="s">
        <v>4323</v>
      </c>
      <c r="J3088" s="649">
        <v>2.6</v>
      </c>
    </row>
    <row r="3089" spans="1:10" hidden="1">
      <c r="A3089" s="141" t="s">
        <v>26852</v>
      </c>
      <c r="B3089" s="141" t="str">
        <f t="shared" si="48"/>
        <v>DEMOLICAO E REMOCAO COM MACARICO E GUINDASTES,DE ESTRUTURASMETALICAS DE PERFIS PESADOS DE ACO,MEDIDAS PELO PESO REMOVIDDEMOLICAO E REMOCAO COM MACARICO E GUINDASTES,DE ESTRUTURASODEMOLICAO E REMOCAO COM MACARICO E GUINDASTES,DE ESTRUTURAS</v>
      </c>
      <c r="C3089" s="141" t="s">
        <v>26853</v>
      </c>
      <c r="D3089" s="141" t="s">
        <v>26854</v>
      </c>
      <c r="E3089" s="141" t="s">
        <v>24365</v>
      </c>
      <c r="I3089" s="141" t="s">
        <v>16877</v>
      </c>
      <c r="J3089" s="649">
        <v>732.65</v>
      </c>
    </row>
    <row r="3090" spans="1:10" hidden="1">
      <c r="A3090" s="141" t="s">
        <v>26855</v>
      </c>
      <c r="B3090" s="141" t="str">
        <f t="shared" si="48"/>
        <v>DEMOLICAO E REMOCAO COM MACARICO E GUINDASTES,DE ESTRUTURASMETALICAS DE PERFIS PESADOS DE ACO,MEDIDAS PELO PESO REMOVIDDEMOLICAO E REMOCAO COM MACARICO E GUINDASTES,DE ESTRUTURASODEMOLICAO E REMOCAO COM MACARICO E GUINDASTES,DE ESTRUTURAS</v>
      </c>
      <c r="C3090" s="141" t="s">
        <v>26853</v>
      </c>
      <c r="D3090" s="141" t="s">
        <v>26854</v>
      </c>
      <c r="E3090" s="141" t="s">
        <v>24365</v>
      </c>
      <c r="I3090" s="141" t="s">
        <v>16877</v>
      </c>
      <c r="J3090" s="649">
        <v>712.45</v>
      </c>
    </row>
    <row r="3091" spans="1:10" hidden="1">
      <c r="A3091" s="141" t="s">
        <v>26856</v>
      </c>
      <c r="B3091" s="141" t="str">
        <f t="shared" si="48"/>
        <v>DEMOLICAO E REMOCAO COM MACARICO E GUINDASTES,DE ESTRUTURASMETALICAS OU SIMILARES DE CHAPAS DE ACO,MEDIDAS PELO PESO REDEMOLICAO E REMOCAO COM MACARICO E GUINDASTES,DE ESTRUTURASMOVIDODEMOLICAO E REMOCAO COM MACARICO E GUINDASTES,DE ESTRUTURAS</v>
      </c>
      <c r="C3091" s="141" t="s">
        <v>26853</v>
      </c>
      <c r="D3091" s="141" t="s">
        <v>26857</v>
      </c>
      <c r="E3091" s="141" t="s">
        <v>26858</v>
      </c>
      <c r="I3091" s="141" t="s">
        <v>16877</v>
      </c>
      <c r="J3091" s="649">
        <v>721.28</v>
      </c>
    </row>
    <row r="3092" spans="1:10" hidden="1">
      <c r="A3092" s="141" t="s">
        <v>26859</v>
      </c>
      <c r="B3092" s="141" t="str">
        <f t="shared" si="48"/>
        <v>DEMOLICAO E REMOCAO COM MACARICO E GUINDASTES,DE ESTRUTURASMETALICAS OU SIMILARES DE CHAPAS DE ACO,MEDIDAS PELO PESO REDEMOLICAO E REMOCAO COM MACARICO E GUINDASTES,DE ESTRUTURASMOVIDODEMOLICAO E REMOCAO COM MACARICO E GUINDASTES,DE ESTRUTURAS</v>
      </c>
      <c r="C3092" s="141" t="s">
        <v>26853</v>
      </c>
      <c r="D3092" s="141" t="s">
        <v>26857</v>
      </c>
      <c r="E3092" s="141" t="s">
        <v>26858</v>
      </c>
      <c r="I3092" s="141" t="s">
        <v>16877</v>
      </c>
      <c r="J3092" s="649">
        <v>691.79</v>
      </c>
    </row>
    <row r="3093" spans="1:10" hidden="1">
      <c r="A3093" s="141" t="s">
        <v>26860</v>
      </c>
      <c r="B3093" s="141" t="str">
        <f t="shared" si="48"/>
        <v>DESMONTAGEM E REMOCAO COM AUXILIO DE GUINDASTE,DE TUBOS,CONEXOES,REGISTROS,VALVULAS E SIMILARES COM JUNTAS FLANGEADAS,CUDESMONTAGEM E REMOCAO COM AUXILIO DE GUINDASTE,DE TUBOS,CONESTO POR JUNTA,COM DN=200MMDESMONTAGEM E REMOCAO COM AUXILIO DE GUINDASTE,DE TUBOS,CONE</v>
      </c>
      <c r="C3093" s="141" t="s">
        <v>26861</v>
      </c>
      <c r="D3093" s="141" t="s">
        <v>26862</v>
      </c>
      <c r="E3093" s="141" t="s">
        <v>26863</v>
      </c>
      <c r="I3093" s="141" t="s">
        <v>14</v>
      </c>
      <c r="J3093" s="649">
        <v>72.16</v>
      </c>
    </row>
    <row r="3094" spans="1:10" hidden="1">
      <c r="A3094" s="141" t="s">
        <v>26864</v>
      </c>
      <c r="B3094" s="141" t="str">
        <f t="shared" si="48"/>
        <v>DESMONTAGEM E REMOCAO COM AUXILIO DE GUINDASTE,DE TUBOS,CONEXOES,REGISTROS,VALVULAS E SIMILARES COM JUNTAS FLANGEADAS,CUDESMONTAGEM E REMOCAO COM AUXILIO DE GUINDASTE,DE TUBOS,CONESTO POR JUNTA,COM DN=200MMDESMONTAGEM E REMOCAO COM AUXILIO DE GUINDASTE,DE TUBOS,CONE</v>
      </c>
      <c r="C3094" s="141" t="s">
        <v>26861</v>
      </c>
      <c r="D3094" s="141" t="s">
        <v>26862</v>
      </c>
      <c r="E3094" s="141" t="s">
        <v>26863</v>
      </c>
      <c r="I3094" s="141" t="s">
        <v>14</v>
      </c>
      <c r="J3094" s="649">
        <v>67.91</v>
      </c>
    </row>
    <row r="3095" spans="1:10" hidden="1">
      <c r="A3095" s="141" t="s">
        <v>26865</v>
      </c>
      <c r="B3095" s="141" t="str">
        <f t="shared" si="48"/>
        <v>DESMONTAGEM E REMOCAO COM AUXILIO DE GUINDASTE,DE TUBOS,CONEXOES,REGISTROS,VALVULAS E SIMILARES COM JUNTAS FLANGEADAS,CUDESMONTAGEM E REMOCAO COM AUXILIO DE GUINDASTE,DE TUBOS,CONESTO POR JUNTA,COM DN=250MMDESMONTAGEM E REMOCAO COM AUXILIO DE GUINDASTE,DE TUBOS,CONE</v>
      </c>
      <c r="C3095" s="141" t="s">
        <v>26861</v>
      </c>
      <c r="D3095" s="141" t="s">
        <v>26862</v>
      </c>
      <c r="E3095" s="141" t="s">
        <v>26866</v>
      </c>
      <c r="I3095" s="141" t="s">
        <v>14</v>
      </c>
      <c r="J3095" s="649">
        <v>78.510000000000005</v>
      </c>
    </row>
    <row r="3096" spans="1:10" hidden="1">
      <c r="A3096" s="141" t="s">
        <v>26867</v>
      </c>
      <c r="B3096" s="141" t="str">
        <f t="shared" si="48"/>
        <v>DESMONTAGEM E REMOCAO COM AUXILIO DE GUINDASTE,DE TUBOS,CONEXOES,REGISTROS,VALVULAS E SIMILARES COM JUNTAS FLANGEADAS,CUDESMONTAGEM E REMOCAO COM AUXILIO DE GUINDASTE,DE TUBOS,CONESTO POR JUNTA,COM DN=250MMDESMONTAGEM E REMOCAO COM AUXILIO DE GUINDASTE,DE TUBOS,CONE</v>
      </c>
      <c r="C3096" s="141" t="s">
        <v>26861</v>
      </c>
      <c r="D3096" s="141" t="s">
        <v>26862</v>
      </c>
      <c r="E3096" s="141" t="s">
        <v>26866</v>
      </c>
      <c r="I3096" s="141" t="s">
        <v>14</v>
      </c>
      <c r="J3096" s="649">
        <v>73.489999999999995</v>
      </c>
    </row>
    <row r="3097" spans="1:10" hidden="1">
      <c r="A3097" s="141" t="s">
        <v>26868</v>
      </c>
      <c r="B3097" s="141" t="str">
        <f t="shared" si="48"/>
        <v>DESMONTAGEM E REMOCAO COM AUXILIO DE GUINDASTE,DE TUBOS,CONEXOES,REGISTROS,VALVULAS E SIMILARES COM JUNTAS FLANGEADAS CUDESMONTAGEM E REMOCAO COM AUXILIO DE GUINDASTE,DE TUBOS,CONESTO POR JUNTA,COM DN= 300MMDESMONTAGEM E REMOCAO COM AUXILIO DE GUINDASTE,DE TUBOS,CONE</v>
      </c>
      <c r="C3097" s="141" t="s">
        <v>26861</v>
      </c>
      <c r="D3097" s="141" t="s">
        <v>26869</v>
      </c>
      <c r="E3097" s="141" t="s">
        <v>26870</v>
      </c>
      <c r="I3097" s="141" t="s">
        <v>14</v>
      </c>
      <c r="J3097" s="649">
        <v>79.709999999999994</v>
      </c>
    </row>
    <row r="3098" spans="1:10" hidden="1">
      <c r="A3098" s="141" t="s">
        <v>26871</v>
      </c>
      <c r="B3098" s="141" t="str">
        <f t="shared" si="48"/>
        <v>DESMONTAGEM E REMOCAO COM AUXILIO DE GUINDASTE,DE TUBOS,CONEXOES,REGISTROS,VALVULAS E SIMILARES COM JUNTAS FLANGEADAS CUDESMONTAGEM E REMOCAO COM AUXILIO DE GUINDASTE,DE TUBOS,CONESTO POR JUNTA,COM DN= 300MMDESMONTAGEM E REMOCAO COM AUXILIO DE GUINDASTE,DE TUBOS,CONE</v>
      </c>
      <c r="C3098" s="141" t="s">
        <v>26861</v>
      </c>
      <c r="D3098" s="141" t="s">
        <v>26869</v>
      </c>
      <c r="E3098" s="141" t="s">
        <v>26870</v>
      </c>
      <c r="I3098" s="141" t="s">
        <v>14</v>
      </c>
      <c r="J3098" s="649">
        <v>74.61</v>
      </c>
    </row>
    <row r="3099" spans="1:10" hidden="1">
      <c r="A3099" s="141" t="s">
        <v>26872</v>
      </c>
      <c r="B3099" s="141" t="str">
        <f t="shared" si="48"/>
        <v>DESMONTAGEM E REMOCAO COM AUXILIO DE GUINDASTE,DE TUBOS,CONEXOES,REGISTROS,VALVULAS E SIMILARES COM JUNTAS FLANGEADAS CUDESMONTAGEM E REMOCAO COM AUXILIO DE GUINDASTE,DE TUBOS,CONESTO POR JUNTA,COM DN=350MMDESMONTAGEM E REMOCAO COM AUXILIO DE GUINDASTE,DE TUBOS,CONE</v>
      </c>
      <c r="C3099" s="141" t="s">
        <v>26861</v>
      </c>
      <c r="D3099" s="141" t="s">
        <v>26869</v>
      </c>
      <c r="E3099" s="141" t="s">
        <v>26873</v>
      </c>
      <c r="I3099" s="141" t="s">
        <v>14</v>
      </c>
      <c r="J3099" s="649">
        <v>85.65</v>
      </c>
    </row>
    <row r="3100" spans="1:10" hidden="1">
      <c r="A3100" s="141" t="s">
        <v>26874</v>
      </c>
      <c r="B3100" s="141" t="str">
        <f t="shared" si="48"/>
        <v>DESMONTAGEM E REMOCAO COM AUXILIO DE GUINDASTE,DE TUBOS,CONEXOES,REGISTROS,VALVULAS E SIMILARES COM JUNTAS FLANGEADAS CUDESMONTAGEM E REMOCAO COM AUXILIO DE GUINDASTE,DE TUBOS,CONESTO POR JUNTA,COM DN=350MMDESMONTAGEM E REMOCAO COM AUXILIO DE GUINDASTE,DE TUBOS,CONE</v>
      </c>
      <c r="C3100" s="141" t="s">
        <v>26861</v>
      </c>
      <c r="D3100" s="141" t="s">
        <v>26869</v>
      </c>
      <c r="E3100" s="141" t="s">
        <v>26873</v>
      </c>
      <c r="I3100" s="141" t="s">
        <v>14</v>
      </c>
      <c r="J3100" s="649">
        <v>79.760000000000005</v>
      </c>
    </row>
    <row r="3101" spans="1:10" hidden="1">
      <c r="A3101" s="141" t="s">
        <v>26875</v>
      </c>
      <c r="B3101" s="141" t="str">
        <f t="shared" si="48"/>
        <v>DESMONTAGEM E REMOCAO COM AUXILIO DE GUINDASTE,DE TUBOS,CONEXOES,REGISTROS,VALVULAS E SIMILARES COM JUNTAS FLANGEADAS CUDESMONTAGEM E REMOCAO COM AUXILIO DE GUINDASTE,DE TUBOS,CONESTO POR JUNTA,COM DN=400MMDESMONTAGEM E REMOCAO COM AUXILIO DE GUINDASTE,DE TUBOS,CONE</v>
      </c>
      <c r="C3101" s="141" t="s">
        <v>26861</v>
      </c>
      <c r="D3101" s="141" t="s">
        <v>26869</v>
      </c>
      <c r="E3101" s="141" t="s">
        <v>26876</v>
      </c>
      <c r="I3101" s="141" t="s">
        <v>14</v>
      </c>
      <c r="J3101" s="649">
        <v>89.5</v>
      </c>
    </row>
    <row r="3102" spans="1:10" hidden="1">
      <c r="A3102" s="141" t="s">
        <v>26877</v>
      </c>
      <c r="B3102" s="141" t="str">
        <f t="shared" si="48"/>
        <v>DESMONTAGEM E REMOCAO COM AUXILIO DE GUINDASTE,DE TUBOS,CONEXOES,REGISTROS,VALVULAS E SIMILARES COM JUNTAS FLANGEADAS CUDESMONTAGEM E REMOCAO COM AUXILIO DE GUINDASTE,DE TUBOS,CONESTO POR JUNTA,COM DN=400MMDESMONTAGEM E REMOCAO COM AUXILIO DE GUINDASTE,DE TUBOS,CONE</v>
      </c>
      <c r="C3102" s="141" t="s">
        <v>26861</v>
      </c>
      <c r="D3102" s="141" t="s">
        <v>26869</v>
      </c>
      <c r="E3102" s="141" t="s">
        <v>26876</v>
      </c>
      <c r="I3102" s="141" t="s">
        <v>14</v>
      </c>
      <c r="J3102" s="649">
        <v>83.2</v>
      </c>
    </row>
    <row r="3103" spans="1:10" hidden="1">
      <c r="A3103" s="141" t="s">
        <v>26878</v>
      </c>
      <c r="B3103" s="141" t="str">
        <f t="shared" si="48"/>
        <v>DESMONTAGEM E REMOCAO COM AUXILIO DE GUINDASTE,DE TUBOS,CONEXOES,REGISTROS,VALVULAS E SIMILARES COM JUNTAS FLANGEADAS CUDESMONTAGEM E REMOCAO COM AUXILIO DE GUINDASTE,DE TUBOS,CONESTO POR JUNTA,COM DN=450MMDESMONTAGEM E REMOCAO COM AUXILIO DE GUINDASTE,DE TUBOS,CONE</v>
      </c>
      <c r="C3103" s="141" t="s">
        <v>26861</v>
      </c>
      <c r="D3103" s="141" t="s">
        <v>26869</v>
      </c>
      <c r="E3103" s="141" t="s">
        <v>26879</v>
      </c>
      <c r="I3103" s="141" t="s">
        <v>14</v>
      </c>
      <c r="J3103" s="649">
        <v>91.96</v>
      </c>
    </row>
    <row r="3104" spans="1:10" hidden="1">
      <c r="A3104" s="141" t="s">
        <v>26880</v>
      </c>
      <c r="B3104" s="141" t="str">
        <f t="shared" si="48"/>
        <v>DESMONTAGEM E REMOCAO COM AUXILIO DE GUINDASTE,DE TUBOS,CONEXOES,REGISTROS,VALVULAS E SIMILARES COM JUNTAS FLANGEADAS CUDESMONTAGEM E REMOCAO COM AUXILIO DE GUINDASTE,DE TUBOS,CONESTO POR JUNTA,COM DN=450MMDESMONTAGEM E REMOCAO COM AUXILIO DE GUINDASTE,DE TUBOS,CONE</v>
      </c>
      <c r="C3104" s="141" t="s">
        <v>26861</v>
      </c>
      <c r="D3104" s="141" t="s">
        <v>26869</v>
      </c>
      <c r="E3104" s="141" t="s">
        <v>26879</v>
      </c>
      <c r="I3104" s="141" t="s">
        <v>14</v>
      </c>
      <c r="J3104" s="649">
        <v>85.53</v>
      </c>
    </row>
    <row r="3105" spans="1:10" hidden="1">
      <c r="A3105" s="141" t="s">
        <v>26881</v>
      </c>
      <c r="B3105" s="141" t="str">
        <f t="shared" si="48"/>
        <v>DESMONTAGEM E REMOCAO COM AUXILIO DE GUINDASTE,DE TUBOS,CONEXOES,REGISTROS,VALVULAS E SIMILARES COM JUNTAS FLANGEADAS CUDESMONTAGEM E REMOCAO COM AUXILIO DE GUINDASTE,DE TUBOS,CONESTO POR JUNTA,COM DN=500MMDESMONTAGEM E REMOCAO COM AUXILIO DE GUINDASTE,DE TUBOS,CONE</v>
      </c>
      <c r="C3105" s="141" t="s">
        <v>26861</v>
      </c>
      <c r="D3105" s="141" t="s">
        <v>26869</v>
      </c>
      <c r="E3105" s="141" t="s">
        <v>26882</v>
      </c>
      <c r="I3105" s="141" t="s">
        <v>14</v>
      </c>
      <c r="J3105" s="649">
        <v>98.74</v>
      </c>
    </row>
    <row r="3106" spans="1:10" hidden="1">
      <c r="A3106" s="141" t="s">
        <v>26883</v>
      </c>
      <c r="B3106" s="141" t="str">
        <f t="shared" si="48"/>
        <v>DESMONTAGEM E REMOCAO COM AUXILIO DE GUINDASTE,DE TUBOS,CONEXOES,REGISTROS,VALVULAS E SIMILARES COM JUNTAS FLANGEADAS CUDESMONTAGEM E REMOCAO COM AUXILIO DE GUINDASTE,DE TUBOS,CONESTO POR JUNTA,COM DN=500MMDESMONTAGEM E REMOCAO COM AUXILIO DE GUINDASTE,DE TUBOS,CONE</v>
      </c>
      <c r="C3106" s="141" t="s">
        <v>26861</v>
      </c>
      <c r="D3106" s="141" t="s">
        <v>26869</v>
      </c>
      <c r="E3106" s="141" t="s">
        <v>26882</v>
      </c>
      <c r="I3106" s="141" t="s">
        <v>14</v>
      </c>
      <c r="J3106" s="649">
        <v>91.45</v>
      </c>
    </row>
    <row r="3107" spans="1:10" hidden="1">
      <c r="A3107" s="141" t="s">
        <v>26884</v>
      </c>
      <c r="B3107" s="141" t="str">
        <f t="shared" si="48"/>
        <v>DESMONTAGEM E REMOCAO COM AUXILIO DE GUINDASTE,DE TUBOS,CONEXOES,REGISTROS,VALVULAS E SIMILARES COM JUNTAS FLANGEADAS CUDESMONTAGEM E REMOCAO COM AUXILIO DE GUINDASTE,DE TUBOS,CONESTO POR JUNTA,COM DN=600MMDESMONTAGEM E REMOCAO COM AUXILIO DE GUINDASTE,DE TUBOS,CONE</v>
      </c>
      <c r="C3107" s="141" t="s">
        <v>26861</v>
      </c>
      <c r="D3107" s="141" t="s">
        <v>26869</v>
      </c>
      <c r="E3107" s="141" t="s">
        <v>26885</v>
      </c>
      <c r="I3107" s="141" t="s">
        <v>14</v>
      </c>
      <c r="J3107" s="649">
        <v>106.25</v>
      </c>
    </row>
    <row r="3108" spans="1:10" hidden="1">
      <c r="A3108" s="141" t="s">
        <v>26886</v>
      </c>
      <c r="B3108" s="141" t="str">
        <f t="shared" si="48"/>
        <v>DESMONTAGEM E REMOCAO COM AUXILIO DE GUINDASTE,DE TUBOS,CONEXOES,REGISTROS,VALVULAS E SIMILARES COM JUNTAS FLANGEADAS CUDESMONTAGEM E REMOCAO COM AUXILIO DE GUINDASTE,DE TUBOS,CONESTO POR JUNTA,COM DN=600MMDESMONTAGEM E REMOCAO COM AUXILIO DE GUINDASTE,DE TUBOS,CONE</v>
      </c>
      <c r="C3108" s="141" t="s">
        <v>26861</v>
      </c>
      <c r="D3108" s="141" t="s">
        <v>26869</v>
      </c>
      <c r="E3108" s="141" t="s">
        <v>26885</v>
      </c>
      <c r="I3108" s="141" t="s">
        <v>14</v>
      </c>
      <c r="J3108" s="649">
        <v>98.34</v>
      </c>
    </row>
    <row r="3109" spans="1:10" hidden="1">
      <c r="A3109" s="141" t="s">
        <v>26887</v>
      </c>
      <c r="B3109" s="141" t="str">
        <f t="shared" si="48"/>
        <v>DESMONTAGEM E REMOCAO COM AUXILIO DE GUINDASTE,DE TUBOS,CONEXOES,REGISTROS,VALVULAS E SIMILARES COM JUNTAS FLANGEADAS CUDESMONTAGEM E REMOCAO COM AUXILIO DE GUINDASTE,DE TUBOS,CONESTO POR JUNTA,COM DN=700MMDESMONTAGEM E REMOCAO COM AUXILIO DE GUINDASTE,DE TUBOS,CONE</v>
      </c>
      <c r="C3109" s="141" t="s">
        <v>26861</v>
      </c>
      <c r="D3109" s="141" t="s">
        <v>26869</v>
      </c>
      <c r="E3109" s="141" t="s">
        <v>26888</v>
      </c>
      <c r="I3109" s="141" t="s">
        <v>14</v>
      </c>
      <c r="J3109" s="649">
        <v>120.04</v>
      </c>
    </row>
    <row r="3110" spans="1:10" hidden="1">
      <c r="A3110" s="141" t="s">
        <v>26889</v>
      </c>
      <c r="B3110" s="141" t="str">
        <f t="shared" si="48"/>
        <v>DESMONTAGEM E REMOCAO COM AUXILIO DE GUINDASTE,DE TUBOS,CONEXOES,REGISTROS,VALVULAS E SIMILARES COM JUNTAS FLANGEADAS CUDESMONTAGEM E REMOCAO COM AUXILIO DE GUINDASTE,DE TUBOS,CONESTO POR JUNTA,COM DN=700MMDESMONTAGEM E REMOCAO COM AUXILIO DE GUINDASTE,DE TUBOS,CONE</v>
      </c>
      <c r="C3110" s="141" t="s">
        <v>26861</v>
      </c>
      <c r="D3110" s="141" t="s">
        <v>26869</v>
      </c>
      <c r="E3110" s="141" t="s">
        <v>26888</v>
      </c>
      <c r="I3110" s="141" t="s">
        <v>14</v>
      </c>
      <c r="J3110" s="649">
        <v>110.9</v>
      </c>
    </row>
    <row r="3111" spans="1:10" hidden="1">
      <c r="A3111" s="141" t="s">
        <v>26890</v>
      </c>
      <c r="B3111" s="141" t="str">
        <f t="shared" si="48"/>
        <v>DESMONTAGEM E REMOCAO COM AUXILIO DE GUINDASTE,DE TUBOS,CONEXOES,REGISTROS,VALVULAS E SIMILARES COM JUNTAS FLANGEADAS CUDESMONTAGEM E REMOCAO COM AUXILIO DE GUINDASTE,DE TUBOS,CONESTO POR JUNTA,COM DN=800MMDESMONTAGEM E REMOCAO COM AUXILIO DE GUINDASTE,DE TUBOS,CONE</v>
      </c>
      <c r="C3111" s="141" t="s">
        <v>26861</v>
      </c>
      <c r="D3111" s="141" t="s">
        <v>26869</v>
      </c>
      <c r="E3111" s="141" t="s">
        <v>26891</v>
      </c>
      <c r="I3111" s="141" t="s">
        <v>14</v>
      </c>
      <c r="J3111" s="649">
        <v>130.47999999999999</v>
      </c>
    </row>
    <row r="3112" spans="1:10" hidden="1">
      <c r="A3112" s="141" t="s">
        <v>26892</v>
      </c>
      <c r="B3112" s="141" t="str">
        <f t="shared" si="48"/>
        <v>DESMONTAGEM E REMOCAO COM AUXILIO DE GUINDASTE,DE TUBOS,CONEXOES,REGISTROS,VALVULAS E SIMILARES COM JUNTAS FLANGEADAS CUDESMONTAGEM E REMOCAO COM AUXILIO DE GUINDASTE,DE TUBOS,CONESTO POR JUNTA,COM DN=800MMDESMONTAGEM E REMOCAO COM AUXILIO DE GUINDASTE,DE TUBOS,CONE</v>
      </c>
      <c r="C3112" s="141" t="s">
        <v>26861</v>
      </c>
      <c r="D3112" s="141" t="s">
        <v>26869</v>
      </c>
      <c r="E3112" s="141" t="s">
        <v>26891</v>
      </c>
      <c r="I3112" s="141" t="s">
        <v>14</v>
      </c>
      <c r="J3112" s="649">
        <v>120.54</v>
      </c>
    </row>
    <row r="3113" spans="1:10" hidden="1">
      <c r="A3113" s="141" t="s">
        <v>26893</v>
      </c>
      <c r="B3113" s="141" t="str">
        <f t="shared" si="48"/>
        <v>DESMONTAGEM E REMOCAO COM AUXILIO DE GUINDASTE,DE TUBOS,CONEXOES,REGISTROS,VALVULAS E SIMILARES COM JUNTAS FLANGEADAS CUDESMONTAGEM E REMOCAO COM AUXILIO DE GUINDASTE,DE TUBOS,CONESTO POR JUNTA,COM DN=900MMDESMONTAGEM E REMOCAO COM AUXILIO DE GUINDASTE,DE TUBOS,CONE</v>
      </c>
      <c r="C3113" s="141" t="s">
        <v>26861</v>
      </c>
      <c r="D3113" s="141" t="s">
        <v>26869</v>
      </c>
      <c r="E3113" s="141" t="s">
        <v>26894</v>
      </c>
      <c r="I3113" s="141" t="s">
        <v>14</v>
      </c>
      <c r="J3113" s="649">
        <v>143.16999999999999</v>
      </c>
    </row>
    <row r="3114" spans="1:10" hidden="1">
      <c r="A3114" s="141" t="s">
        <v>26895</v>
      </c>
      <c r="B3114" s="141" t="str">
        <f t="shared" si="48"/>
        <v>DESMONTAGEM E REMOCAO COM AUXILIO DE GUINDASTE,DE TUBOS,CONEXOES,REGISTROS,VALVULAS E SIMILARES COM JUNTAS FLANGEADAS CUDESMONTAGEM E REMOCAO COM AUXILIO DE GUINDASTE,DE TUBOS,CONESTO POR JUNTA,COM DN=900MMDESMONTAGEM E REMOCAO COM AUXILIO DE GUINDASTE,DE TUBOS,CONE</v>
      </c>
      <c r="C3114" s="141" t="s">
        <v>26861</v>
      </c>
      <c r="D3114" s="141" t="s">
        <v>26869</v>
      </c>
      <c r="E3114" s="141" t="s">
        <v>26894</v>
      </c>
      <c r="I3114" s="141" t="s">
        <v>14</v>
      </c>
      <c r="J3114" s="649">
        <v>131.97999999999999</v>
      </c>
    </row>
    <row r="3115" spans="1:10" hidden="1">
      <c r="A3115" s="141" t="s">
        <v>26896</v>
      </c>
      <c r="B3115" s="141" t="str">
        <f t="shared" si="48"/>
        <v>DESMONTAGEM E REMOCAO COM AUXILIO DE GUINDASTE,DE TUBOS,CONEXOES,REGISTROS,VALVULAS E SIMILARES COM JUNTAS FLANGEADAS CUDESMONTAGEM E REMOCAO COM AUXILIO DE GUINDASTE,DE TUBOS,CONESTO POR JUNTA,COM DN=1000MMDESMONTAGEM E REMOCAO COM AUXILIO DE GUINDASTE,DE TUBOS,CONE</v>
      </c>
      <c r="C3115" s="141" t="s">
        <v>26861</v>
      </c>
      <c r="D3115" s="141" t="s">
        <v>26869</v>
      </c>
      <c r="E3115" s="141" t="s">
        <v>26897</v>
      </c>
      <c r="I3115" s="141" t="s">
        <v>14</v>
      </c>
      <c r="J3115" s="649">
        <v>201.32</v>
      </c>
    </row>
    <row r="3116" spans="1:10" hidden="1">
      <c r="A3116" s="141" t="s">
        <v>26898</v>
      </c>
      <c r="B3116" s="141" t="str">
        <f t="shared" si="48"/>
        <v>DESMONTAGEM E REMOCAO COM AUXILIO DE GUINDASTE,DE TUBOS,CONEXOES,REGISTROS,VALVULAS E SIMILARES COM JUNTAS FLANGEADAS CUDESMONTAGEM E REMOCAO COM AUXILIO DE GUINDASTE,DE TUBOS,CONESTO POR JUNTA,COM DN=1000MMDESMONTAGEM E REMOCAO COM AUXILIO DE GUINDASTE,DE TUBOS,CONE</v>
      </c>
      <c r="C3116" s="141" t="s">
        <v>26861</v>
      </c>
      <c r="D3116" s="141" t="s">
        <v>26869</v>
      </c>
      <c r="E3116" s="141" t="s">
        <v>26897</v>
      </c>
      <c r="I3116" s="141" t="s">
        <v>14</v>
      </c>
      <c r="J3116" s="649">
        <v>188.35</v>
      </c>
    </row>
    <row r="3117" spans="1:10" hidden="1">
      <c r="A3117" s="141" t="s">
        <v>26899</v>
      </c>
      <c r="B3117" s="141" t="str">
        <f t="shared" si="48"/>
        <v>DESMONTAGEM E REMOCAO COM AUXILIO DE GUINDASTE,DE TUBOS,CONEXOES,REGISTROS,VALVULAS E SIMILARES COM JUNTAS FLANGEADAS CUDESMONTAGEM E REMOCAO COM AUXILIO DE GUINDASTE,DE TUBOS,CONESTO POR JUNTA,COM DN=1200MMDESMONTAGEM E REMOCAO COM AUXILIO DE GUINDASTE,DE TUBOS,CONE</v>
      </c>
      <c r="C3117" s="141" t="s">
        <v>26861</v>
      </c>
      <c r="D3117" s="141" t="s">
        <v>26869</v>
      </c>
      <c r="E3117" s="141" t="s">
        <v>26900</v>
      </c>
      <c r="I3117" s="141" t="s">
        <v>14</v>
      </c>
      <c r="J3117" s="649">
        <v>292.45</v>
      </c>
    </row>
    <row r="3118" spans="1:10" hidden="1">
      <c r="A3118" s="141" t="s">
        <v>26901</v>
      </c>
      <c r="B3118" s="141" t="str">
        <f t="shared" si="48"/>
        <v>DESMONTAGEM E REMOCAO COM AUXILIO DE GUINDASTE,DE TUBOS,CONEXOES,REGISTROS,VALVULAS E SIMILARES COM JUNTAS FLANGEADAS CUDESMONTAGEM E REMOCAO COM AUXILIO DE GUINDASTE,DE TUBOS,CONESTO POR JUNTA,COM DN=1200MMDESMONTAGEM E REMOCAO COM AUXILIO DE GUINDASTE,DE TUBOS,CONE</v>
      </c>
      <c r="C3118" s="141" t="s">
        <v>26861</v>
      </c>
      <c r="D3118" s="141" t="s">
        <v>26869</v>
      </c>
      <c r="E3118" s="141" t="s">
        <v>26900</v>
      </c>
      <c r="I3118" s="141" t="s">
        <v>14</v>
      </c>
      <c r="J3118" s="649">
        <v>274.89999999999998</v>
      </c>
    </row>
    <row r="3119" spans="1:10" hidden="1">
      <c r="A3119" s="141" t="s">
        <v>26902</v>
      </c>
      <c r="B3119" s="141" t="str">
        <f t="shared" si="48"/>
        <v>LEVANTAMENTO OU REBAIXAMENTO DE TAMPAO DE RUA,CONSIDERANDO DEMOLICAO DE CAMADA DE ASFALTO E CONCRETO,MOVIMENTACAO E CONCLEVANTAMENTO OU REBAIXAMENTO DE TAMPAO DE RUA,CONSIDERANDO DRETAGEM,EXCLUSIVE CERCA PROTETORALEVANTAMENTO OU REBAIXAMENTO DE TAMPAO DE RUA,CONSIDERANDO D</v>
      </c>
      <c r="C3119" s="141" t="s">
        <v>26903</v>
      </c>
      <c r="D3119" s="141" t="s">
        <v>26904</v>
      </c>
      <c r="E3119" s="141" t="s">
        <v>26905</v>
      </c>
      <c r="I3119" s="141" t="s">
        <v>14</v>
      </c>
      <c r="J3119" s="649">
        <v>316.97000000000003</v>
      </c>
    </row>
    <row r="3120" spans="1:10" hidden="1">
      <c r="A3120" s="141" t="s">
        <v>26906</v>
      </c>
      <c r="B3120" s="141" t="str">
        <f t="shared" si="48"/>
        <v>LEVANTAMENTO OU REBAIXAMENTO DE TAMPAO DE RUA,CONSIDERANDO DEMOLICAO DE CAMADA DE ASFALTO E CONCRETO,MOVIMENTACAO E CONCLEVANTAMENTO OU REBAIXAMENTO DE TAMPAO DE RUA,CONSIDERANDO DRETAGEM,EXCLUSIVE CERCA PROTETORALEVANTAMENTO OU REBAIXAMENTO DE TAMPAO DE RUA,CONSIDERANDO D</v>
      </c>
      <c r="C3120" s="141" t="s">
        <v>26903</v>
      </c>
      <c r="D3120" s="141" t="s">
        <v>26904</v>
      </c>
      <c r="E3120" s="141" t="s">
        <v>26905</v>
      </c>
      <c r="I3120" s="141" t="s">
        <v>14</v>
      </c>
      <c r="J3120" s="649">
        <v>291.89999999999998</v>
      </c>
    </row>
    <row r="3121" spans="1:10" hidden="1">
      <c r="A3121" s="141" t="s">
        <v>26907</v>
      </c>
      <c r="B3121" s="141" t="str">
        <f t="shared" si="48"/>
        <v>LEVANTAMENTO OU REBAIXAMENTO DE TAMPAO DE RUA,CONSIDERANDO DEMOLICAO DE CAMADA DE ASFALTO E CONCRETO,MOVIMENTACAO E CONCLEVANTAMENTO OU REBAIXAMENTO DE TAMPAO DE RUA,CONSIDERANDO DRETAGEM,INCLUSIVE CERCA PROTETORALEVANTAMENTO OU REBAIXAMENTO DE TAMPAO DE RUA,CONSIDERANDO D</v>
      </c>
      <c r="C3121" s="141" t="s">
        <v>26903</v>
      </c>
      <c r="D3121" s="141" t="s">
        <v>26904</v>
      </c>
      <c r="E3121" s="141" t="s">
        <v>26908</v>
      </c>
      <c r="I3121" s="141" t="s">
        <v>14</v>
      </c>
      <c r="J3121" s="649">
        <v>325.94</v>
      </c>
    </row>
    <row r="3122" spans="1:10" hidden="1">
      <c r="A3122" s="141" t="s">
        <v>26909</v>
      </c>
      <c r="B3122" s="141" t="str">
        <f t="shared" si="48"/>
        <v>LEVANTAMENTO OU REBAIXAMENTO DE TAMPAO DE RUA,CONSIDERANDO DEMOLICAO DE CAMADA DE ASFALTO E CONCRETO,MOVIMENTACAO E CONCLEVANTAMENTO OU REBAIXAMENTO DE TAMPAO DE RUA,CONSIDERANDO DRETAGEM,INCLUSIVE CERCA PROTETORALEVANTAMENTO OU REBAIXAMENTO DE TAMPAO DE RUA,CONSIDERANDO D</v>
      </c>
      <c r="C3122" s="141" t="s">
        <v>26903</v>
      </c>
      <c r="D3122" s="141" t="s">
        <v>26904</v>
      </c>
      <c r="E3122" s="141" t="s">
        <v>26908</v>
      </c>
      <c r="I3122" s="141" t="s">
        <v>14</v>
      </c>
      <c r="J3122" s="649">
        <v>300.86</v>
      </c>
    </row>
    <row r="3123" spans="1:10" hidden="1">
      <c r="A3123" s="141" t="s">
        <v>26910</v>
      </c>
      <c r="B3123" s="141" t="str">
        <f t="shared" si="48"/>
        <v>LEVANTAMENTO OU REBAIXAMENTO DE TAMPAO EM PATIO,PASSEIO OU JARDIM COM VARIACAO DE MOVIMENTACAO ATE 0,50M,CONSIDERANDO DELEVANTAMENTO OU REBAIXAMENTO DE TAMPAO EM PATIO,PASSEIO OU JMOLICAO DE CAMADA DE CONCRETO E CONCRETAGEM,INCLUSIVE CERCAPROTETORALEVANTAMENTO OU REBAIXAMENTO DE TAMPAO EM PATIO,PASSEIO OU J</v>
      </c>
      <c r="C3123" s="141" t="s">
        <v>26911</v>
      </c>
      <c r="D3123" s="141" t="s">
        <v>26912</v>
      </c>
      <c r="E3123" s="141" t="s">
        <v>26913</v>
      </c>
      <c r="F3123" s="141" t="s">
        <v>26914</v>
      </c>
      <c r="I3123" s="141" t="s">
        <v>14</v>
      </c>
      <c r="J3123" s="649">
        <v>467.66</v>
      </c>
    </row>
    <row r="3124" spans="1:10" hidden="1">
      <c r="A3124" s="141" t="s">
        <v>26915</v>
      </c>
      <c r="B3124" s="141" t="str">
        <f t="shared" si="48"/>
        <v>LEVANTAMENTO OU REBAIXAMENTO DE TAMPAO EM PATIO,PASSEIO OU JARDIM COM VARIACAO DE MOVIMENTACAO ATE 0,50M,CONSIDERANDO DELEVANTAMENTO OU REBAIXAMENTO DE TAMPAO EM PATIO,PASSEIO OU JMOLICAO DE CAMADA DE CONCRETO E CONCRETAGEM,INCLUSIVE CERCAPROTETORALEVANTAMENTO OU REBAIXAMENTO DE TAMPAO EM PATIO,PASSEIO OU J</v>
      </c>
      <c r="C3124" s="141" t="s">
        <v>26911</v>
      </c>
      <c r="D3124" s="141" t="s">
        <v>26912</v>
      </c>
      <c r="E3124" s="141" t="s">
        <v>26913</v>
      </c>
      <c r="F3124" s="141" t="s">
        <v>26914</v>
      </c>
      <c r="I3124" s="141" t="s">
        <v>14</v>
      </c>
      <c r="J3124" s="649">
        <v>427.49</v>
      </c>
    </row>
    <row r="3125" spans="1:10" hidden="1">
      <c r="A3125" s="141" t="s">
        <v>26916</v>
      </c>
      <c r="B3125" s="141" t="str">
        <f t="shared" si="48"/>
        <v>LEVANTAMENTO DE TAMPAO DE RUA,UTILIZANDO CONJUNTO DE ANEIS METALICOS SUPLEMENTARES,EXCLUSIVE CERCA PROTETORALEVANTAMENTO DE TAMPAO DE RUA,UTILIZANDO CONJUNTO DE ANEIS MLEVANTAMENTO DE TAMPAO DE RUA,UTILIZANDO CONJUNTO DE ANEIS M</v>
      </c>
      <c r="C3125" s="141" t="s">
        <v>26917</v>
      </c>
      <c r="D3125" s="141" t="s">
        <v>26918</v>
      </c>
      <c r="I3125" s="141" t="s">
        <v>14</v>
      </c>
      <c r="J3125" s="649">
        <v>698.47</v>
      </c>
    </row>
    <row r="3126" spans="1:10" hidden="1">
      <c r="A3126" s="141" t="s">
        <v>26919</v>
      </c>
      <c r="B3126" s="141" t="str">
        <f t="shared" si="48"/>
        <v>LEVANTAMENTO DE TAMPAO DE RUA,UTILIZANDO CONJUNTO DE ANEIS METALICOS SUPLEMENTARES,EXCLUSIVE CERCA PROTETORALEVANTAMENTO DE TAMPAO DE RUA,UTILIZANDO CONJUNTO DE ANEIS MLEVANTAMENTO DE TAMPAO DE RUA,UTILIZANDO CONJUNTO DE ANEIS M</v>
      </c>
      <c r="C3126" s="141" t="s">
        <v>26917</v>
      </c>
      <c r="D3126" s="141" t="s">
        <v>26918</v>
      </c>
      <c r="I3126" s="141" t="s">
        <v>14</v>
      </c>
      <c r="J3126" s="649">
        <v>667.23</v>
      </c>
    </row>
    <row r="3127" spans="1:10" hidden="1">
      <c r="A3127" s="141" t="s">
        <v>26920</v>
      </c>
      <c r="B3127" s="141" t="str">
        <f t="shared" si="48"/>
        <v>LEVANTAMENTO DE TAMPAO DE RUA,UTILIZANDO CONJUNTO DE ANEISMETALICOS SUPLEMENTARES, INCLUSIVE CERCA PROTETORALEVANTAMENTO DE TAMPAO DE RUA,UTILIZANDO CONJUNTO DE ANEISLEVANTAMENTO DE TAMPAO DE RUA,UTILIZANDO CONJUNTO DE ANEIS</v>
      </c>
      <c r="C3127" s="141" t="s">
        <v>26921</v>
      </c>
      <c r="D3127" s="141" t="s">
        <v>26922</v>
      </c>
      <c r="I3127" s="141" t="s">
        <v>14</v>
      </c>
      <c r="J3127" s="649">
        <v>725.25</v>
      </c>
    </row>
    <row r="3128" spans="1:10" hidden="1">
      <c r="A3128" s="141" t="s">
        <v>26923</v>
      </c>
      <c r="B3128" s="141" t="str">
        <f t="shared" si="48"/>
        <v>LEVANTAMENTO DE TAMPAO DE RUA,UTILIZANDO CONJUNTO DE ANEISMETALICOS SUPLEMENTARES, INCLUSIVE CERCA PROTETORALEVANTAMENTO DE TAMPAO DE RUA,UTILIZANDO CONJUNTO DE ANEISLEVANTAMENTO DE TAMPAO DE RUA,UTILIZANDO CONJUNTO DE ANEIS</v>
      </c>
      <c r="C3128" s="141" t="s">
        <v>26921</v>
      </c>
      <c r="D3128" s="141" t="s">
        <v>26922</v>
      </c>
      <c r="I3128" s="141" t="s">
        <v>14</v>
      </c>
      <c r="J3128" s="649">
        <v>691.63</v>
      </c>
    </row>
    <row r="3129" spans="1:10" hidden="1">
      <c r="A3129" s="141" t="s">
        <v>26924</v>
      </c>
      <c r="B3129" s="141" t="str">
        <f t="shared" si="48"/>
        <v>LIMPEZA MANUAL DE POCO DE VISITA DE ATE 3,00M DE PROFUNDIDADE,EXCLUSIVE TRANSPORTE DO MATERIAL RETIRADOLIMPEZA MANUAL DE POCO DE VISITA DE ATE 3,00M DE PROFUNDIDADLIMPEZA MANUAL DE POCO DE VISITA DE ATE 3,00M DE PROFUNDIDAD</v>
      </c>
      <c r="C3129" s="141" t="s">
        <v>26925</v>
      </c>
      <c r="D3129" s="141" t="s">
        <v>26926</v>
      </c>
      <c r="I3129" s="141" t="s">
        <v>4524</v>
      </c>
      <c r="J3129" s="649">
        <v>89.59</v>
      </c>
    </row>
    <row r="3130" spans="1:10" hidden="1">
      <c r="A3130" s="141" t="s">
        <v>26927</v>
      </c>
      <c r="B3130" s="141" t="str">
        <f t="shared" si="48"/>
        <v>LIMPEZA MANUAL DE POCO DE VISITA DE ATE 3,00M DE PROFUNDIDADE,EXCLUSIVE TRANSPORTE DO MATERIAL RETIRADOLIMPEZA MANUAL DE POCO DE VISITA DE ATE 3,00M DE PROFUNDIDADLIMPEZA MANUAL DE POCO DE VISITA DE ATE 3,00M DE PROFUNDIDAD</v>
      </c>
      <c r="C3130" s="141" t="s">
        <v>26925</v>
      </c>
      <c r="D3130" s="141" t="s">
        <v>26926</v>
      </c>
      <c r="I3130" s="141" t="s">
        <v>4524</v>
      </c>
      <c r="J3130" s="649">
        <v>77.63</v>
      </c>
    </row>
    <row r="3131" spans="1:10" hidden="1">
      <c r="A3131" s="141" t="s">
        <v>26928</v>
      </c>
      <c r="B3131" s="141" t="str">
        <f t="shared" si="48"/>
        <v>LIMPEZA MANUAL DE POCO DE VISITA DE ATE 3,00M DE PROFUNDIDADE,COM TRANSPORTE DO MATERIAL RETIRADO ATE 10KM DE DISTANCIA,LIMPEZA MANUAL DE POCO DE VISITA DE ATE 3,00M DE PROFUNDIDADINCLUSIVE CARGA MANUAL E DESCARGA MECANICALIMPEZA MANUAL DE POCO DE VISITA DE ATE 3,00M DE PROFUNDIDAD</v>
      </c>
      <c r="C3131" s="141" t="s">
        <v>26925</v>
      </c>
      <c r="D3131" s="141" t="s">
        <v>26929</v>
      </c>
      <c r="E3131" s="141" t="s">
        <v>26930</v>
      </c>
      <c r="I3131" s="141" t="s">
        <v>4524</v>
      </c>
      <c r="J3131" s="649">
        <v>181.96</v>
      </c>
    </row>
    <row r="3132" spans="1:10" hidden="1">
      <c r="A3132" s="141" t="s">
        <v>26931</v>
      </c>
      <c r="B3132" s="141" t="str">
        <f t="shared" si="48"/>
        <v>LIMPEZA MANUAL DE POCO DE VISITA DE ATE 3,00M DE PROFUNDIDADE,COM TRANSPORTE DO MATERIAL RETIRADO ATE 10KM DE DISTANCIA,LIMPEZA MANUAL DE POCO DE VISITA DE ATE 3,00M DE PROFUNDIDADINCLUSIVE CARGA MANUAL E DESCARGA MECANICALIMPEZA MANUAL DE POCO DE VISITA DE ATE 3,00M DE PROFUNDIDAD</v>
      </c>
      <c r="C3132" s="141" t="s">
        <v>26925</v>
      </c>
      <c r="D3132" s="141" t="s">
        <v>26929</v>
      </c>
      <c r="E3132" s="141" t="s">
        <v>26930</v>
      </c>
      <c r="I3132" s="141" t="s">
        <v>4524</v>
      </c>
      <c r="J3132" s="649">
        <v>165.56</v>
      </c>
    </row>
    <row r="3133" spans="1:10" hidden="1">
      <c r="A3133" s="141" t="s">
        <v>26932</v>
      </c>
      <c r="B3133" s="141" t="str">
        <f t="shared" si="48"/>
        <v>TRANSPORTE DE MATERIAL DEPOSITADO EM POCOS DE VISITA E GALERIAS(AREIA MOLHADA,LODO),COM CARGA MANUAL E DESCARGA MECANICATRANSPORTE DE MATERIAL DEPOSITADO EM POCOS DE VISITA E GALER,ATE 10KM DE DISTANCIATRANSPORTE DE MATERIAL DEPOSITADO EM POCOS DE VISITA E GALER</v>
      </c>
      <c r="C3133" s="141" t="s">
        <v>26933</v>
      </c>
      <c r="D3133" s="141" t="s">
        <v>26934</v>
      </c>
      <c r="E3133" s="141" t="s">
        <v>26935</v>
      </c>
      <c r="I3133" s="141" t="s">
        <v>4524</v>
      </c>
      <c r="J3133" s="649">
        <v>92.36</v>
      </c>
    </row>
    <row r="3134" spans="1:10" hidden="1">
      <c r="A3134" s="141" t="s">
        <v>26936</v>
      </c>
      <c r="B3134" s="141" t="str">
        <f t="shared" si="48"/>
        <v>TRANSPORTE DE MATERIAL DEPOSITADO EM POCOS DE VISITA E GALERIAS(AREIA MOLHADA,LODO),COM CARGA MANUAL E DESCARGA MECANICATRANSPORTE DE MATERIAL DEPOSITADO EM POCOS DE VISITA E GALER,ATE 10KM DE DISTANCIATRANSPORTE DE MATERIAL DEPOSITADO EM POCOS DE VISITA E GALER</v>
      </c>
      <c r="C3134" s="141" t="s">
        <v>26933</v>
      </c>
      <c r="D3134" s="141" t="s">
        <v>26934</v>
      </c>
      <c r="E3134" s="141" t="s">
        <v>26935</v>
      </c>
      <c r="I3134" s="141" t="s">
        <v>4524</v>
      </c>
      <c r="J3134" s="649">
        <v>87.92</v>
      </c>
    </row>
    <row r="3135" spans="1:10" hidden="1">
      <c r="A3135" s="141" t="s">
        <v>26937</v>
      </c>
      <c r="B3135" s="141" t="str">
        <f t="shared" si="48"/>
        <v>TRANSPORTE DE MATERIAL DEPOSITADO EM POCOS DE VISITA E GALERIAS(AREIA MOLHADA,LODO),COM CARGA MANUAL E DESCARGA MECANICATRANSPORTE DE MATERIAL DEPOSITADO EM POCOS DE VISITA E GALER,ATE 20KM DE DISTANCIATRANSPORTE DE MATERIAL DEPOSITADO EM POCOS DE VISITA E GALER</v>
      </c>
      <c r="C3135" s="141" t="s">
        <v>26933</v>
      </c>
      <c r="D3135" s="141" t="s">
        <v>26934</v>
      </c>
      <c r="E3135" s="141" t="s">
        <v>26938</v>
      </c>
      <c r="I3135" s="141" t="s">
        <v>4524</v>
      </c>
      <c r="J3135" s="649">
        <v>133.46</v>
      </c>
    </row>
    <row r="3136" spans="1:10" hidden="1">
      <c r="A3136" s="141" t="s">
        <v>26939</v>
      </c>
      <c r="B3136" s="141" t="str">
        <f t="shared" si="48"/>
        <v>TRANSPORTE DE MATERIAL DEPOSITADO EM POCOS DE VISITA E GALERIAS(AREIA MOLHADA,LODO),COM CARGA MANUAL E DESCARGA MECANICATRANSPORTE DE MATERIAL DEPOSITADO EM POCOS DE VISITA E GALER,ATE 20KM DE DISTANCIATRANSPORTE DE MATERIAL DEPOSITADO EM POCOS DE VISITA E GALER</v>
      </c>
      <c r="C3136" s="141" t="s">
        <v>26933</v>
      </c>
      <c r="D3136" s="141" t="s">
        <v>26934</v>
      </c>
      <c r="E3136" s="141" t="s">
        <v>26938</v>
      </c>
      <c r="I3136" s="141" t="s">
        <v>4524</v>
      </c>
      <c r="J3136" s="649">
        <v>127.48</v>
      </c>
    </row>
    <row r="3137" spans="1:10" hidden="1">
      <c r="A3137" s="141" t="s">
        <v>26940</v>
      </c>
      <c r="B3137" s="141" t="str">
        <f t="shared" si="48"/>
        <v>TRANSPORTE DE MATERIAL DEPOSITADO EM POCOS DE VISITA E GALERIAS(AREIA MOLHADA,LODO),COM CARGA MANUAL E DESCARGA MECANICATRANSPORTE DE MATERIAL DEPOSITADO EM POCOS DE VISITA E GALER,ATE 30KM DE DISTANCIATRANSPORTE DE MATERIAL DEPOSITADO EM POCOS DE VISITA E GALER</v>
      </c>
      <c r="C3137" s="141" t="s">
        <v>26933</v>
      </c>
      <c r="D3137" s="141" t="s">
        <v>26934</v>
      </c>
      <c r="E3137" s="141" t="s">
        <v>26941</v>
      </c>
      <c r="I3137" s="141" t="s">
        <v>4524</v>
      </c>
      <c r="J3137" s="649">
        <v>174.71</v>
      </c>
    </row>
    <row r="3138" spans="1:10" hidden="1">
      <c r="A3138" s="141" t="s">
        <v>26942</v>
      </c>
      <c r="B3138" s="141" t="str">
        <f t="shared" si="48"/>
        <v>TRANSPORTE DE MATERIAL DEPOSITADO EM POCOS DE VISITA E GALERIAS(AREIA MOLHADA,LODO),COM CARGA MANUAL E DESCARGA MECANICATRANSPORTE DE MATERIAL DEPOSITADO EM POCOS DE VISITA E GALER,ATE 30KM DE DISTANCIATRANSPORTE DE MATERIAL DEPOSITADO EM POCOS DE VISITA E GALER</v>
      </c>
      <c r="C3138" s="141" t="s">
        <v>26933</v>
      </c>
      <c r="D3138" s="141" t="s">
        <v>26934</v>
      </c>
      <c r="E3138" s="141" t="s">
        <v>26941</v>
      </c>
      <c r="I3138" s="141" t="s">
        <v>4524</v>
      </c>
      <c r="J3138" s="649">
        <v>167.31</v>
      </c>
    </row>
    <row r="3139" spans="1:10" hidden="1">
      <c r="A3139" s="141" t="s">
        <v>26943</v>
      </c>
      <c r="B3139" s="141" t="str">
        <f t="shared" ref="B3139:B3202" si="49">C3139&amp;D3139&amp;C3139&amp;E3139&amp;F3139&amp;G3139&amp;H3139&amp;C3139</f>
        <v>LIMPEZA MANUAL DE GALERIA RETANGULAR,COM TRANSPORTE DE MATERIAL RETIRADO ATE 10KM DE DISTANCIA,INCLUSIVE CARGA MANUAL ELIMPEZA MANUAL DE GALERIA RETANGULAR,COM TRANSPORTE DE MATERDESCARGA MECANICALIMPEZA MANUAL DE GALERIA RETANGULAR,COM TRANSPORTE DE MATER</v>
      </c>
      <c r="C3139" s="141" t="s">
        <v>26944</v>
      </c>
      <c r="D3139" s="141" t="s">
        <v>26945</v>
      </c>
      <c r="E3139" s="141" t="s">
        <v>26946</v>
      </c>
      <c r="I3139" s="141" t="s">
        <v>4524</v>
      </c>
      <c r="J3139" s="649">
        <v>211.82</v>
      </c>
    </row>
    <row r="3140" spans="1:10" hidden="1">
      <c r="A3140" s="141" t="s">
        <v>26947</v>
      </c>
      <c r="B3140" s="141" t="str">
        <f t="shared" si="49"/>
        <v>LIMPEZA MANUAL DE GALERIA RETANGULAR,COM TRANSPORTE DE MATERIAL RETIRADO ATE 10KM DE DISTANCIA,INCLUSIVE CARGA MANUAL ELIMPEZA MANUAL DE GALERIA RETANGULAR,COM TRANSPORTE DE MATERDESCARGA MECANICALIMPEZA MANUAL DE GALERIA RETANGULAR,COM TRANSPORTE DE MATER</v>
      </c>
      <c r="C3140" s="141" t="s">
        <v>26944</v>
      </c>
      <c r="D3140" s="141" t="s">
        <v>26945</v>
      </c>
      <c r="E3140" s="141" t="s">
        <v>26946</v>
      </c>
      <c r="I3140" s="141" t="s">
        <v>4524</v>
      </c>
      <c r="J3140" s="649">
        <v>191.44</v>
      </c>
    </row>
    <row r="3141" spans="1:10" hidden="1">
      <c r="A3141" s="141" t="s">
        <v>26948</v>
      </c>
      <c r="B3141" s="141" t="str">
        <f t="shared" si="49"/>
        <v>LIMPEZA MANUAL DE GALERIA RETANGULAR,COM TRANSPORTE DE MATERIAL RETIRADO ATE 20KM DE DISTANCIA,INCLUSIVE CARGA MANUAL ELIMPEZA MANUAL DE GALERIA RETANGULAR,COM TRANSPORTE DE MATERDESCARGA MECANICALIMPEZA MANUAL DE GALERIA RETANGULAR,COM TRANSPORTE DE MATER</v>
      </c>
      <c r="C3141" s="141" t="s">
        <v>26944</v>
      </c>
      <c r="D3141" s="141" t="s">
        <v>26949</v>
      </c>
      <c r="E3141" s="141" t="s">
        <v>26946</v>
      </c>
      <c r="I3141" s="141" t="s">
        <v>4524</v>
      </c>
      <c r="J3141" s="649">
        <v>252.92</v>
      </c>
    </row>
    <row r="3142" spans="1:10" hidden="1">
      <c r="A3142" s="141" t="s">
        <v>26950</v>
      </c>
      <c r="B3142" s="141" t="str">
        <f t="shared" si="49"/>
        <v>LIMPEZA MANUAL DE GALERIA RETANGULAR,COM TRANSPORTE DE MATERIAL RETIRADO ATE 20KM DE DISTANCIA,INCLUSIVE CARGA MANUAL ELIMPEZA MANUAL DE GALERIA RETANGULAR,COM TRANSPORTE DE MATERDESCARGA MECANICALIMPEZA MANUAL DE GALERIA RETANGULAR,COM TRANSPORTE DE MATER</v>
      </c>
      <c r="C3142" s="141" t="s">
        <v>26944</v>
      </c>
      <c r="D3142" s="141" t="s">
        <v>26949</v>
      </c>
      <c r="E3142" s="141" t="s">
        <v>26946</v>
      </c>
      <c r="I3142" s="141" t="s">
        <v>4524</v>
      </c>
      <c r="J3142" s="649">
        <v>231</v>
      </c>
    </row>
    <row r="3143" spans="1:10" hidden="1">
      <c r="A3143" s="141" t="s">
        <v>26951</v>
      </c>
      <c r="B3143" s="141" t="str">
        <f t="shared" si="49"/>
        <v>LIMPEZA MANUAL DE GALERIA RETANGULAR,COM TRANSPORTE DE MATERIAL RETIRADO ATE 30KM DE DISTANCIA,INCLUSIVE CARGA MANUAL ELIMPEZA MANUAL DE GALERIA RETANGULAR,COM TRANSPORTE DE MATERDESCARGA MECANICALIMPEZA MANUAL DE GALERIA RETANGULAR,COM TRANSPORTE DE MATER</v>
      </c>
      <c r="C3143" s="141" t="s">
        <v>26944</v>
      </c>
      <c r="D3143" s="141" t="s">
        <v>26952</v>
      </c>
      <c r="E3143" s="141" t="s">
        <v>26946</v>
      </c>
      <c r="I3143" s="141" t="s">
        <v>4524</v>
      </c>
      <c r="J3143" s="649">
        <v>294.17</v>
      </c>
    </row>
    <row r="3144" spans="1:10" hidden="1">
      <c r="A3144" s="141" t="s">
        <v>26953</v>
      </c>
      <c r="B3144" s="141" t="str">
        <f t="shared" si="49"/>
        <v>LIMPEZA MANUAL DE GALERIA RETANGULAR,COM TRANSPORTE DE MATERIAL RETIRADO ATE 30KM DE DISTANCIA,INCLUSIVE CARGA MANUAL ELIMPEZA MANUAL DE GALERIA RETANGULAR,COM TRANSPORTE DE MATERDESCARGA MECANICALIMPEZA MANUAL DE GALERIA RETANGULAR,COM TRANSPORTE DE MATER</v>
      </c>
      <c r="C3144" s="141" t="s">
        <v>26944</v>
      </c>
      <c r="D3144" s="141" t="s">
        <v>26952</v>
      </c>
      <c r="E3144" s="141" t="s">
        <v>26946</v>
      </c>
      <c r="I3144" s="141" t="s">
        <v>4524</v>
      </c>
      <c r="J3144" s="649">
        <v>270.82</v>
      </c>
    </row>
    <row r="3145" spans="1:10" hidden="1">
      <c r="A3145" s="141" t="s">
        <v>26954</v>
      </c>
      <c r="B3145" s="141" t="str">
        <f t="shared" si="49"/>
        <v>LIMPEZA MANUAL DE RAMAL DE RALO,COM DIAMETRO MENOR QUE 0,40M,COM TRANSPORTE DO MATERIAL RETIRADO ATE 10KM DE DISTANCIA,ILIMPEZA MANUAL DE RAMAL DE RALO,COM DIAMETRO MENOR QUE 0,40MNCLUSIVE CARGA MANUAL E DESCARGA MECANICALIMPEZA MANUAL DE RAMAL DE RALO,COM DIAMETRO MENOR QUE 0,40M</v>
      </c>
      <c r="C3145" s="141" t="s">
        <v>26955</v>
      </c>
      <c r="D3145" s="141" t="s">
        <v>26956</v>
      </c>
      <c r="E3145" s="141" t="s">
        <v>26957</v>
      </c>
      <c r="I3145" s="141" t="s">
        <v>4524</v>
      </c>
      <c r="J3145" s="649">
        <v>749.39</v>
      </c>
    </row>
    <row r="3146" spans="1:10" hidden="1">
      <c r="A3146" s="141" t="s">
        <v>26958</v>
      </c>
      <c r="B3146" s="141" t="str">
        <f t="shared" si="49"/>
        <v>LIMPEZA MANUAL DE RAMAL DE RALO,COM DIAMETRO MENOR QUE 0,40M,COM TRANSPORTE DO MATERIAL RETIRADO ATE 10KM DE DISTANCIA,ILIMPEZA MANUAL DE RAMAL DE RALO,COM DIAMETRO MENOR QUE 0,40MNCLUSIVE CARGA MANUAL E DESCARGA MECANICALIMPEZA MANUAL DE RAMAL DE RALO,COM DIAMETRO MENOR QUE 0,40M</v>
      </c>
      <c r="C3146" s="141" t="s">
        <v>26955</v>
      </c>
      <c r="D3146" s="141" t="s">
        <v>26956</v>
      </c>
      <c r="E3146" s="141" t="s">
        <v>26957</v>
      </c>
      <c r="I3146" s="141" t="s">
        <v>4524</v>
      </c>
      <c r="J3146" s="649">
        <v>657.25</v>
      </c>
    </row>
    <row r="3147" spans="1:10" hidden="1">
      <c r="A3147" s="141" t="s">
        <v>26959</v>
      </c>
      <c r="B3147" s="141" t="str">
        <f t="shared" si="49"/>
        <v>LIMPEZA MANUAL DE RAMAL DE RALO,COM DIAMETRO MENOR QUE 0,40M,COM TRANSPORTE DO MATERIAL RETIRADO ATE 20KM DE DISTANCIA,ILIMPEZA MANUAL DE RAMAL DE RALO,COM DIAMETRO MENOR QUE 0,40MNCLUSIVE CARGA MANUAL E DESCARGA MECANICALIMPEZA MANUAL DE RAMAL DE RALO,COM DIAMETRO MENOR QUE 0,40M</v>
      </c>
      <c r="C3147" s="141" t="s">
        <v>26955</v>
      </c>
      <c r="D3147" s="141" t="s">
        <v>26960</v>
      </c>
      <c r="E3147" s="141" t="s">
        <v>26957</v>
      </c>
      <c r="I3147" s="141" t="s">
        <v>4524</v>
      </c>
      <c r="J3147" s="649">
        <v>790.49</v>
      </c>
    </row>
    <row r="3148" spans="1:10" hidden="1">
      <c r="A3148" s="141" t="s">
        <v>26961</v>
      </c>
      <c r="B3148" s="141" t="str">
        <f t="shared" si="49"/>
        <v>LIMPEZA MANUAL DE RAMAL DE RALO,COM DIAMETRO MENOR QUE 0,40M,COM TRANSPORTE DO MATERIAL RETIRADO ATE 20KM DE DISTANCIA,ILIMPEZA MANUAL DE RAMAL DE RALO,COM DIAMETRO MENOR QUE 0,40MNCLUSIVE CARGA MANUAL E DESCARGA MECANICALIMPEZA MANUAL DE RAMAL DE RALO,COM DIAMETRO MENOR QUE 0,40M</v>
      </c>
      <c r="C3148" s="141" t="s">
        <v>26955</v>
      </c>
      <c r="D3148" s="141" t="s">
        <v>26960</v>
      </c>
      <c r="E3148" s="141" t="s">
        <v>26957</v>
      </c>
      <c r="I3148" s="141" t="s">
        <v>4524</v>
      </c>
      <c r="J3148" s="649">
        <v>696.82</v>
      </c>
    </row>
    <row r="3149" spans="1:10" hidden="1">
      <c r="A3149" s="141" t="s">
        <v>26962</v>
      </c>
      <c r="B3149" s="141" t="str">
        <f t="shared" si="49"/>
        <v>LIMPEZA MANUAL DE RAMAL DE RALO,COM DIAMETRO MENOR QUE 0,40M,COM TRANSPORTE DO MATERIAL RETIRADO ATE 30KM DE DISTANCIA,ILIMPEZA MANUAL DE RAMAL DE RALO,COM DIAMETRO MENOR QUE 0,40MNCLUSIVE CARGA MANUAL E DESCARGA MECANICALIMPEZA MANUAL DE RAMAL DE RALO,COM DIAMETRO MENOR QUE 0,40M</v>
      </c>
      <c r="C3149" s="141" t="s">
        <v>26955</v>
      </c>
      <c r="D3149" s="141" t="s">
        <v>26963</v>
      </c>
      <c r="E3149" s="141" t="s">
        <v>26957</v>
      </c>
      <c r="I3149" s="141" t="s">
        <v>4524</v>
      </c>
      <c r="J3149" s="649">
        <v>831.73</v>
      </c>
    </row>
    <row r="3150" spans="1:10" hidden="1">
      <c r="A3150" s="141" t="s">
        <v>26964</v>
      </c>
      <c r="B3150" s="141" t="str">
        <f t="shared" si="49"/>
        <v>LIMPEZA MANUAL DE RAMAL DE RALO,COM DIAMETRO MENOR QUE 0,40M,COM TRANSPORTE DO MATERIAL RETIRADO ATE 30KM DE DISTANCIA,ILIMPEZA MANUAL DE RAMAL DE RALO,COM DIAMETRO MENOR QUE 0,40MNCLUSIVE CARGA MANUAL E DESCARGA MECANICALIMPEZA MANUAL DE RAMAL DE RALO,COM DIAMETRO MENOR QUE 0,40M</v>
      </c>
      <c r="C3150" s="141" t="s">
        <v>26955</v>
      </c>
      <c r="D3150" s="141" t="s">
        <v>26963</v>
      </c>
      <c r="E3150" s="141" t="s">
        <v>26957</v>
      </c>
      <c r="I3150" s="141" t="s">
        <v>4524</v>
      </c>
      <c r="J3150" s="649">
        <v>736.64</v>
      </c>
    </row>
    <row r="3151" spans="1:10" hidden="1">
      <c r="A3151" s="141" t="s">
        <v>26965</v>
      </c>
      <c r="B3151" s="141" t="str">
        <f t="shared" si="49"/>
        <v>LIMPEZA DE CONCRETO APARENTE COM JATO D`AGUA,SOLVENTE E ESCOVA DE PIACAVALIMPEZA DE CONCRETO APARENTE COM JATO D`AGUA,SOLVENTE E ESCOLIMPEZA DE CONCRETO APARENTE COM JATO D`AGUA,SOLVENTE E ESCO</v>
      </c>
      <c r="C3151" s="141" t="s">
        <v>26966</v>
      </c>
      <c r="D3151" s="141" t="s">
        <v>26967</v>
      </c>
      <c r="I3151" s="141" t="s">
        <v>27</v>
      </c>
      <c r="J3151" s="649">
        <v>8.36</v>
      </c>
    </row>
    <row r="3152" spans="1:10" hidden="1">
      <c r="A3152" s="141" t="s">
        <v>26968</v>
      </c>
      <c r="B3152" s="141" t="str">
        <f t="shared" si="49"/>
        <v>LIMPEZA DE CONCRETO APARENTE COM JATO D`AGUA,SOLVENTE E ESCOVA DE PIACAVALIMPEZA DE CONCRETO APARENTE COM JATO D`AGUA,SOLVENTE E ESCOLIMPEZA DE CONCRETO APARENTE COM JATO D`AGUA,SOLVENTE E ESCO</v>
      </c>
      <c r="C3152" s="141" t="s">
        <v>26966</v>
      </c>
      <c r="D3152" s="141" t="s">
        <v>26967</v>
      </c>
      <c r="I3152" s="141" t="s">
        <v>27</v>
      </c>
      <c r="J3152" s="649">
        <v>8.02</v>
      </c>
    </row>
    <row r="3153" spans="1:10" hidden="1">
      <c r="A3153" s="141" t="s">
        <v>26969</v>
      </c>
      <c r="B3153" s="141" t="str">
        <f t="shared" si="49"/>
        <v>LIMPEZA DE SUPERFICIE METALICA,EM PONTES,VIADUTOS OU ESTRUTURAS SEMELHANTES,UTILIZANDO LIXADEIRA E RASPADEIRA,ADMITINDOLIMPEZA DE SUPERFICIE METALICA,EM PONTES,VIADUTOS OU ESTRUTUUMA PRODUCAO MEDIA DE 280,00M2/MESLIMPEZA DE SUPERFICIE METALICA,EM PONTES,VIADUTOS OU ESTRUTU</v>
      </c>
      <c r="C3153" s="141" t="s">
        <v>26970</v>
      </c>
      <c r="D3153" s="141" t="s">
        <v>26971</v>
      </c>
      <c r="E3153" s="141" t="s">
        <v>26972</v>
      </c>
      <c r="I3153" s="141" t="s">
        <v>27</v>
      </c>
      <c r="J3153" s="649">
        <v>44.45</v>
      </c>
    </row>
    <row r="3154" spans="1:10" hidden="1">
      <c r="A3154" s="141" t="s">
        <v>26973</v>
      </c>
      <c r="B3154" s="141" t="str">
        <f t="shared" si="49"/>
        <v>LIMPEZA DE SUPERFICIE METALICA,EM PONTES,VIADUTOS OU ESTRUTURAS SEMELHANTES,UTILIZANDO LIXADEIRA E RASPADEIRA,ADMITINDOLIMPEZA DE SUPERFICIE METALICA,EM PONTES,VIADUTOS OU ESTRUTUUMA PRODUCAO MEDIA DE 280,00M2/MESLIMPEZA DE SUPERFICIE METALICA,EM PONTES,VIADUTOS OU ESTRUTU</v>
      </c>
      <c r="C3154" s="141" t="s">
        <v>26970</v>
      </c>
      <c r="D3154" s="141" t="s">
        <v>26971</v>
      </c>
      <c r="E3154" s="141" t="s">
        <v>26972</v>
      </c>
      <c r="I3154" s="141" t="s">
        <v>27</v>
      </c>
      <c r="J3154" s="649">
        <v>38.520000000000003</v>
      </c>
    </row>
    <row r="3155" spans="1:10" hidden="1">
      <c r="A3155" s="141" t="s">
        <v>26974</v>
      </c>
      <c r="B3155" s="141" t="str">
        <f t="shared" si="49"/>
        <v>LIMPEZA DE SUPERFICIE METALICA,EM PONTES,VIADUTOS OU ESTRUTURAS SEMELHANTES,UTILIZANDO LIXADEIRA E RASPADEIRA,ADMITINDOLIMPEZA DE SUPERFICIE METALICA,EM PONTES,VIADUTOS OU ESTRUTUUMA PRODUCAO MEDIA DE 100,00M2/MESLIMPEZA DE SUPERFICIE METALICA,EM PONTES,VIADUTOS OU ESTRUTU</v>
      </c>
      <c r="C3155" s="141" t="s">
        <v>26970</v>
      </c>
      <c r="D3155" s="141" t="s">
        <v>26971</v>
      </c>
      <c r="E3155" s="141" t="s">
        <v>26975</v>
      </c>
      <c r="I3155" s="141" t="s">
        <v>27</v>
      </c>
      <c r="J3155" s="649">
        <v>124.48</v>
      </c>
    </row>
    <row r="3156" spans="1:10" hidden="1">
      <c r="A3156" s="141" t="s">
        <v>26976</v>
      </c>
      <c r="B3156" s="141" t="str">
        <f t="shared" si="49"/>
        <v>LIMPEZA DE SUPERFICIE METALICA,EM PONTES,VIADUTOS OU ESTRUTURAS SEMELHANTES,UTILIZANDO LIXADEIRA E RASPADEIRA,ADMITINDOLIMPEZA DE SUPERFICIE METALICA,EM PONTES,VIADUTOS OU ESTRUTUUMA PRODUCAO MEDIA DE 100,00M2/MESLIMPEZA DE SUPERFICIE METALICA,EM PONTES,VIADUTOS OU ESTRUTU</v>
      </c>
      <c r="C3156" s="141" t="s">
        <v>26970</v>
      </c>
      <c r="D3156" s="141" t="s">
        <v>26971</v>
      </c>
      <c r="E3156" s="141" t="s">
        <v>26975</v>
      </c>
      <c r="I3156" s="141" t="s">
        <v>27</v>
      </c>
      <c r="J3156" s="649">
        <v>107.87</v>
      </c>
    </row>
    <row r="3157" spans="1:10" hidden="1">
      <c r="A3157" s="141" t="s">
        <v>26977</v>
      </c>
      <c r="B3157" s="141" t="str">
        <f t="shared" si="49"/>
        <v>LIMPEZA DE SUPERFICIE METALICA,EM PONTES,VIADUTOS OU ESTRUTURAS SEMELHANTES,UTILIZANDO LIXADEIRA E RASPADEIRA,ADMITINDOLIMPEZA DE SUPERFICIE METALICA,EM PONTES,VIADUTOS OU ESTRUTUUMA PRODUCAO MEDIA DE 180,00M2/MESLIMPEZA DE SUPERFICIE METALICA,EM PONTES,VIADUTOS OU ESTRUTU</v>
      </c>
      <c r="C3157" s="141" t="s">
        <v>26970</v>
      </c>
      <c r="D3157" s="141" t="s">
        <v>26971</v>
      </c>
      <c r="E3157" s="141" t="s">
        <v>26978</v>
      </c>
      <c r="I3157" s="141" t="s">
        <v>27</v>
      </c>
      <c r="J3157" s="649">
        <v>69.349999999999994</v>
      </c>
    </row>
    <row r="3158" spans="1:10" hidden="1">
      <c r="A3158" s="141" t="s">
        <v>26979</v>
      </c>
      <c r="B3158" s="141" t="str">
        <f t="shared" si="49"/>
        <v>LIMPEZA DE SUPERFICIE METALICA,EM PONTES,VIADUTOS OU ESTRUTURAS SEMELHANTES,UTILIZANDO LIXADEIRA E RASPADEIRA,ADMITINDOLIMPEZA DE SUPERFICIE METALICA,EM PONTES,VIADUTOS OU ESTRUTUUMA PRODUCAO MEDIA DE 180,00M2/MESLIMPEZA DE SUPERFICIE METALICA,EM PONTES,VIADUTOS OU ESTRUTU</v>
      </c>
      <c r="C3158" s="141" t="s">
        <v>26970</v>
      </c>
      <c r="D3158" s="141" t="s">
        <v>26971</v>
      </c>
      <c r="E3158" s="141" t="s">
        <v>26978</v>
      </c>
      <c r="I3158" s="141" t="s">
        <v>27</v>
      </c>
      <c r="J3158" s="649">
        <v>60.09</v>
      </c>
    </row>
    <row r="3159" spans="1:10" hidden="1">
      <c r="A3159" s="141" t="s">
        <v>26980</v>
      </c>
      <c r="B3159" s="141" t="str">
        <f t="shared" si="49"/>
        <v>LIMPEZA DE SUPERFICIE METALICA,EM PONTES,VIADUTOS OU ESTRUTUTAS SEMELHANTES,UTILIZANDO LIXADEIRA E RASPADEIRA,ADMITINDOLIMPEZA DE SUPERFICIE METALICA,EM PONTES,VIADUTOS OU ESTRUTUUMA PRODUCAO MEDIA DE 350,00M2/MESLIMPEZA DE SUPERFICIE METALICA,EM PONTES,VIADUTOS OU ESTRUTU</v>
      </c>
      <c r="C3159" s="141" t="s">
        <v>26970</v>
      </c>
      <c r="D3159" s="141" t="s">
        <v>26981</v>
      </c>
      <c r="E3159" s="141" t="s">
        <v>26982</v>
      </c>
      <c r="I3159" s="141" t="s">
        <v>27</v>
      </c>
      <c r="J3159" s="649">
        <v>35.56</v>
      </c>
    </row>
    <row r="3160" spans="1:10" hidden="1">
      <c r="A3160" s="141" t="s">
        <v>26983</v>
      </c>
      <c r="B3160" s="141" t="str">
        <f t="shared" si="49"/>
        <v>LIMPEZA DE SUPERFICIE METALICA,EM PONTES,VIADUTOS OU ESTRUTUTAS SEMELHANTES,UTILIZANDO LIXADEIRA E RASPADEIRA,ADMITINDOLIMPEZA DE SUPERFICIE METALICA,EM PONTES,VIADUTOS OU ESTRUTUUMA PRODUCAO MEDIA DE 350,00M2/MESLIMPEZA DE SUPERFICIE METALICA,EM PONTES,VIADUTOS OU ESTRUTU</v>
      </c>
      <c r="C3160" s="141" t="s">
        <v>26970</v>
      </c>
      <c r="D3160" s="141" t="s">
        <v>26981</v>
      </c>
      <c r="E3160" s="141" t="s">
        <v>26982</v>
      </c>
      <c r="I3160" s="141" t="s">
        <v>27</v>
      </c>
      <c r="J3160" s="649">
        <v>30.82</v>
      </c>
    </row>
    <row r="3161" spans="1:10" hidden="1">
      <c r="A3161" s="141" t="s">
        <v>26984</v>
      </c>
      <c r="B3161" s="141" t="str">
        <f t="shared" si="49"/>
        <v>LIMPEZA DE TUNEIS COM JATO D`AGUA,SOLVENTE E ESCOVA DE PIACAVALIMPEZA DE TUNEIS COM JATO D`AGUA,SOLVENTE E ESCOVA DE PIACALIMPEZA DE TUNEIS COM JATO D`AGUA,SOLVENTE E ESCOVA DE PIACA</v>
      </c>
      <c r="C3161" s="141" t="s">
        <v>26985</v>
      </c>
      <c r="D3161" s="141" t="s">
        <v>26986</v>
      </c>
      <c r="I3161" s="141" t="s">
        <v>27</v>
      </c>
      <c r="J3161" s="649">
        <v>24.9</v>
      </c>
    </row>
    <row r="3162" spans="1:10" hidden="1">
      <c r="A3162" s="141" t="s">
        <v>26987</v>
      </c>
      <c r="B3162" s="141" t="str">
        <f t="shared" si="49"/>
        <v>LIMPEZA DE TUNEIS COM JATO D`AGUA,SOLVENTE E ESCOVA DE PIACAVALIMPEZA DE TUNEIS COM JATO D`AGUA,SOLVENTE E ESCOVA DE PIACALIMPEZA DE TUNEIS COM JATO D`AGUA,SOLVENTE E ESCOVA DE PIACA</v>
      </c>
      <c r="C3162" s="141" t="s">
        <v>26985</v>
      </c>
      <c r="D3162" s="141" t="s">
        <v>26986</v>
      </c>
      <c r="I3162" s="141" t="s">
        <v>27</v>
      </c>
      <c r="J3162" s="649">
        <v>24.11</v>
      </c>
    </row>
    <row r="3163" spans="1:10" hidden="1">
      <c r="A3163" s="141" t="s">
        <v>26988</v>
      </c>
      <c r="B3163" s="141" t="str">
        <f t="shared" si="49"/>
        <v>DECAPAGEM CUIDADOSA DE ESCULTURAS,PECAS EM ARGAMASSA E/OU FERRO,COM REMOCAO DE SUCESSIVAS CAMADAS DE TINTAS,EXCLUSIVE REDECAPAGEM CUIDADOSA DE ESCULTURAS,PECAS EM ARGAMASSA E/OU FETIRADA E TRANSPORTEDECAPAGEM CUIDADOSA DE ESCULTURAS,PECAS EM ARGAMASSA E/OU FE</v>
      </c>
      <c r="C3163" s="141" t="s">
        <v>26989</v>
      </c>
      <c r="D3163" s="141" t="s">
        <v>26990</v>
      </c>
      <c r="E3163" s="141" t="s">
        <v>26991</v>
      </c>
      <c r="I3163" s="141" t="s">
        <v>27</v>
      </c>
      <c r="J3163" s="649">
        <v>1758.07</v>
      </c>
    </row>
    <row r="3164" spans="1:10" hidden="1">
      <c r="A3164" s="141" t="s">
        <v>26992</v>
      </c>
      <c r="B3164" s="141" t="str">
        <f t="shared" si="49"/>
        <v>DECAPAGEM CUIDADOSA DE ESCULTURAS,PECAS EM ARGAMASSA E/OU FERRO,COM REMOCAO DE SUCESSIVAS CAMADAS DE TINTAS,EXCLUSIVE REDECAPAGEM CUIDADOSA DE ESCULTURAS,PECAS EM ARGAMASSA E/OU FETIRADA E TRANSPORTEDECAPAGEM CUIDADOSA DE ESCULTURAS,PECAS EM ARGAMASSA E/OU FE</v>
      </c>
      <c r="C3164" s="141" t="s">
        <v>26989</v>
      </c>
      <c r="D3164" s="141" t="s">
        <v>26990</v>
      </c>
      <c r="E3164" s="141" t="s">
        <v>26991</v>
      </c>
      <c r="I3164" s="141" t="s">
        <v>27</v>
      </c>
      <c r="J3164" s="649">
        <v>1538.73</v>
      </c>
    </row>
    <row r="3165" spans="1:10" hidden="1">
      <c r="A3165" s="141" t="s">
        <v>26993</v>
      </c>
      <c r="B3165" s="141" t="str">
        <f t="shared" si="49"/>
        <v>LIMPEZA OU PREPARO DE SUPERFICIE DE CONCRETO COM JATO DE AGUA QUENTE COM PRESSAO MINIMA DE 2400LB,SOLVENTE E ESCOVA DE PLIMPEZA OU PREPARO DE SUPERFICIE DE CONCRETO COM JATO DE AGUIACAVALIMPEZA OU PREPARO DE SUPERFICIE DE CONCRETO COM JATO DE AGU</v>
      </c>
      <c r="C3165" s="141" t="s">
        <v>26994</v>
      </c>
      <c r="D3165" s="141" t="s">
        <v>26995</v>
      </c>
      <c r="E3165" s="141" t="s">
        <v>26996</v>
      </c>
      <c r="I3165" s="141" t="s">
        <v>27</v>
      </c>
      <c r="J3165" s="649">
        <v>10.220000000000001</v>
      </c>
    </row>
    <row r="3166" spans="1:10" hidden="1">
      <c r="A3166" s="141" t="s">
        <v>26997</v>
      </c>
      <c r="B3166" s="141" t="str">
        <f t="shared" si="49"/>
        <v>LIMPEZA OU PREPARO DE SUPERFICIE DE CONCRETO COM JATO DE AGUA QUENTE COM PRESSAO MINIMA DE 2400LB,SOLVENTE E ESCOVA DE PLIMPEZA OU PREPARO DE SUPERFICIE DE CONCRETO COM JATO DE AGUIACAVALIMPEZA OU PREPARO DE SUPERFICIE DE CONCRETO COM JATO DE AGU</v>
      </c>
      <c r="C3166" s="141" t="s">
        <v>26994</v>
      </c>
      <c r="D3166" s="141" t="s">
        <v>26995</v>
      </c>
      <c r="E3166" s="141" t="s">
        <v>26996</v>
      </c>
      <c r="I3166" s="141" t="s">
        <v>27</v>
      </c>
      <c r="J3166" s="649">
        <v>9.27</v>
      </c>
    </row>
    <row r="3167" spans="1:10" hidden="1">
      <c r="A3167" s="141" t="s">
        <v>26998</v>
      </c>
      <c r="B3167" s="141" t="str">
        <f t="shared" si="49"/>
        <v>LIMPEZA OU PREPARO DE SUPERFICIE DE CONCRETO COM JATO DE AGUA PRESSURIZADA OU AR,EM CONDICOES QUE PERMITAM UM RENDIMENTOLIMPEZA OU PREPARO DE SUPERFICIE DE CONCRETO COM JATO DE AGU MEDIO DE 5M2/HLIMPEZA OU PREPARO DE SUPERFICIE DE CONCRETO COM JATO DE AGU</v>
      </c>
      <c r="C3167" s="141" t="s">
        <v>26994</v>
      </c>
      <c r="D3167" s="141" t="s">
        <v>26999</v>
      </c>
      <c r="E3167" s="141" t="s">
        <v>27000</v>
      </c>
      <c r="I3167" s="141" t="s">
        <v>27</v>
      </c>
      <c r="J3167" s="649">
        <v>43.56</v>
      </c>
    </row>
    <row r="3168" spans="1:10" hidden="1">
      <c r="A3168" s="141" t="s">
        <v>27001</v>
      </c>
      <c r="B3168" s="141" t="str">
        <f t="shared" si="49"/>
        <v>LIMPEZA OU PREPARO DE SUPERFICIE DE CONCRETO COM JATO DE AGUA PRESSURIZADA OU AR,EM CONDICOES QUE PERMITAM UM RENDIMENTOLIMPEZA OU PREPARO DE SUPERFICIE DE CONCRETO COM JATO DE AGU MEDIO DE 5M2/HLIMPEZA OU PREPARO DE SUPERFICIE DE CONCRETO COM JATO DE AGU</v>
      </c>
      <c r="C3168" s="141" t="s">
        <v>26994</v>
      </c>
      <c r="D3168" s="141" t="s">
        <v>26999</v>
      </c>
      <c r="E3168" s="141" t="s">
        <v>27000</v>
      </c>
      <c r="I3168" s="141" t="s">
        <v>27</v>
      </c>
      <c r="J3168" s="649">
        <v>40.85</v>
      </c>
    </row>
    <row r="3169" spans="1:10" hidden="1">
      <c r="A3169" s="141" t="s">
        <v>27002</v>
      </c>
      <c r="B3169" s="141" t="str">
        <f t="shared" si="49"/>
        <v>LIMPEZA OU PREPARO DE SUPERFICIE DE CONCRETO COM JATO DE AGUA PRESSURIZADA OU AR,EM CONDICOES QUE PERMITAM UM RENDIMENTOLIMPEZA OU PREPARO DE SUPERFICIE DE CONCRETO COM JATO DE AGU MEDIO DE 15M2/HLIMPEZA OU PREPARO DE SUPERFICIE DE CONCRETO COM JATO DE AGU</v>
      </c>
      <c r="C3169" s="141" t="s">
        <v>26994</v>
      </c>
      <c r="D3169" s="141" t="s">
        <v>26999</v>
      </c>
      <c r="E3169" s="141" t="s">
        <v>27003</v>
      </c>
      <c r="I3169" s="141" t="s">
        <v>27</v>
      </c>
      <c r="J3169" s="649">
        <v>33.72</v>
      </c>
    </row>
    <row r="3170" spans="1:10" hidden="1">
      <c r="A3170" s="141" t="s">
        <v>27004</v>
      </c>
      <c r="B3170" s="141" t="str">
        <f t="shared" si="49"/>
        <v>LIMPEZA OU PREPARO DE SUPERFICIE DE CONCRETO COM JATO DE AGUA PRESSURIZADA OU AR,EM CONDICOES QUE PERMITAM UM RENDIMENTOLIMPEZA OU PREPARO DE SUPERFICIE DE CONCRETO COM JATO DE AGU MEDIO DE 15M2/HLIMPEZA OU PREPARO DE SUPERFICIE DE CONCRETO COM JATO DE AGU</v>
      </c>
      <c r="C3170" s="141" t="s">
        <v>26994</v>
      </c>
      <c r="D3170" s="141" t="s">
        <v>26999</v>
      </c>
      <c r="E3170" s="141" t="s">
        <v>27003</v>
      </c>
      <c r="I3170" s="141" t="s">
        <v>27</v>
      </c>
      <c r="J3170" s="649">
        <v>30.17</v>
      </c>
    </row>
    <row r="3171" spans="1:10" hidden="1">
      <c r="A3171" s="141" t="s">
        <v>27005</v>
      </c>
      <c r="B3171" s="141" t="str">
        <f t="shared" si="49"/>
        <v>LIMPEZA DE SUPERFICIE DE MONUMENTOS HISTORICOS DE ARGAMASSA,FERRO,BRONZE,MARMORE,GRANITO,RESINA,ETC EXCLUSIVE RETIRADA ELIMPEZA DE SUPERFICIE DE MONUMENTOS HISTORICOS DE ARGAMASSA, TRANSPORTELIMPEZA DE SUPERFICIE DE MONUMENTOS HISTORICOS DE ARGAMASSA,</v>
      </c>
      <c r="C3171" s="141" t="s">
        <v>27006</v>
      </c>
      <c r="D3171" s="141" t="s">
        <v>27007</v>
      </c>
      <c r="E3171" s="141" t="s">
        <v>27008</v>
      </c>
      <c r="I3171" s="141" t="s">
        <v>27</v>
      </c>
      <c r="J3171" s="649">
        <v>453.86</v>
      </c>
    </row>
    <row r="3172" spans="1:10" hidden="1">
      <c r="A3172" s="141" t="s">
        <v>27009</v>
      </c>
      <c r="B3172" s="141" t="str">
        <f t="shared" si="49"/>
        <v>LIMPEZA DE SUPERFICIE DE MONUMENTOS HISTORICOS DE ARGAMASSA,FERRO,BRONZE,MARMORE,GRANITO,RESINA,ETC EXCLUSIVE RETIRADA ELIMPEZA DE SUPERFICIE DE MONUMENTOS HISTORICOS DE ARGAMASSA, TRANSPORTELIMPEZA DE SUPERFICIE DE MONUMENTOS HISTORICOS DE ARGAMASSA,</v>
      </c>
      <c r="C3172" s="141" t="s">
        <v>27006</v>
      </c>
      <c r="D3172" s="141" t="s">
        <v>27007</v>
      </c>
      <c r="E3172" s="141" t="s">
        <v>27008</v>
      </c>
      <c r="I3172" s="141" t="s">
        <v>27</v>
      </c>
      <c r="J3172" s="649">
        <v>410.3</v>
      </c>
    </row>
    <row r="3173" spans="1:10" hidden="1">
      <c r="A3173" s="141" t="s">
        <v>27010</v>
      </c>
      <c r="B3173" s="141" t="str">
        <f t="shared" si="49"/>
        <v>RESINA PARA PROTECAO DE SUPERFICIE DE MONUMENTOS HISTORICOS.FORNECIMENTO E APLICACAORESINA PARA PROTECAO DE SUPERFICIE DE MONUMENTOS HISTORICOS.RESINA PARA PROTECAO DE SUPERFICIE DE MONUMENTOS HISTORICOS.</v>
      </c>
      <c r="C3173" s="141" t="s">
        <v>27011</v>
      </c>
      <c r="D3173" s="141" t="s">
        <v>27012</v>
      </c>
      <c r="I3173" s="141" t="s">
        <v>27</v>
      </c>
      <c r="J3173" s="649">
        <v>111.98</v>
      </c>
    </row>
    <row r="3174" spans="1:10" hidden="1">
      <c r="A3174" s="141" t="s">
        <v>27013</v>
      </c>
      <c r="B3174" s="141" t="str">
        <f t="shared" si="49"/>
        <v>RESINA PARA PROTECAO DE SUPERFICIE DE MONUMENTOS HISTORICOS.FORNECIMENTO E APLICACAORESINA PARA PROTECAO DE SUPERFICIE DE MONUMENTOS HISTORICOS.RESINA PARA PROTECAO DE SUPERFICIE DE MONUMENTOS HISTORICOS.</v>
      </c>
      <c r="C3174" s="141" t="s">
        <v>27011</v>
      </c>
      <c r="D3174" s="141" t="s">
        <v>27012</v>
      </c>
      <c r="I3174" s="141" t="s">
        <v>27</v>
      </c>
      <c r="J3174" s="649">
        <v>109.93</v>
      </c>
    </row>
    <row r="3175" spans="1:10" hidden="1">
      <c r="A3175" s="141" t="s">
        <v>27014</v>
      </c>
      <c r="B3175" s="141" t="str">
        <f t="shared" si="49"/>
        <v>LIXAMENTO MANUAL PARA LIMPEZA OU PREPARACAO DE ESTRUTURAS METALICAS,UTILIZANDO ESCOVA DE ACO DE 30CM DE CABO,CONSIDERANDLIXAMENTO MANUAL PARA LIMPEZA OU PREPARACAO DE ESTRUTURAS MEO A AREA EFETIVAMENTE LIXADALIXAMENTO MANUAL PARA LIMPEZA OU PREPARACAO DE ESTRUTURAS ME</v>
      </c>
      <c r="C3175" s="141" t="s">
        <v>27015</v>
      </c>
      <c r="D3175" s="141" t="s">
        <v>27016</v>
      </c>
      <c r="E3175" s="141" t="s">
        <v>27017</v>
      </c>
      <c r="I3175" s="141" t="s">
        <v>27</v>
      </c>
      <c r="J3175" s="649">
        <v>4.97</v>
      </c>
    </row>
    <row r="3176" spans="1:10" hidden="1">
      <c r="A3176" s="141" t="s">
        <v>27018</v>
      </c>
      <c r="B3176" s="141" t="str">
        <f t="shared" si="49"/>
        <v>LIXAMENTO MANUAL PARA LIMPEZA OU PREPARACAO DE ESTRUTURAS METALICAS,UTILIZANDO ESCOVA DE ACO DE 30CM DE CABO,CONSIDERANDLIXAMENTO MANUAL PARA LIMPEZA OU PREPARACAO DE ESTRUTURAS MEO A AREA EFETIVAMENTE LIXADALIXAMENTO MANUAL PARA LIMPEZA OU PREPARACAO DE ESTRUTURAS ME</v>
      </c>
      <c r="C3176" s="141" t="s">
        <v>27015</v>
      </c>
      <c r="D3176" s="141" t="s">
        <v>27016</v>
      </c>
      <c r="E3176" s="141" t="s">
        <v>27017</v>
      </c>
      <c r="I3176" s="141" t="s">
        <v>27</v>
      </c>
      <c r="J3176" s="649">
        <v>4.3099999999999996</v>
      </c>
    </row>
    <row r="3177" spans="1:10" hidden="1">
      <c r="A3177" s="141" t="s">
        <v>27019</v>
      </c>
      <c r="B3177" s="141" t="str">
        <f t="shared" si="49"/>
        <v>LIXAMENTO MECANICO PARA LIMPEZA OU PREPARACAO DE ESTRUTURASMETALICAS,UTILIZANDO LIXADEIRA ELETRICA,CONSIDERANDO A AREALIXAMENTO MECANICO PARA LIMPEZA OU PREPARACAO DE ESTRUTURASEFETIVAMENTE LIXADALIXAMENTO MECANICO PARA LIMPEZA OU PREPARACAO DE ESTRUTURAS</v>
      </c>
      <c r="C3177" s="141" t="s">
        <v>27020</v>
      </c>
      <c r="D3177" s="141" t="s">
        <v>27021</v>
      </c>
      <c r="E3177" s="141" t="s">
        <v>27022</v>
      </c>
      <c r="I3177" s="141" t="s">
        <v>27</v>
      </c>
      <c r="J3177" s="649">
        <v>3.79</v>
      </c>
    </row>
    <row r="3178" spans="1:10" hidden="1">
      <c r="A3178" s="141" t="s">
        <v>27023</v>
      </c>
      <c r="B3178" s="141" t="str">
        <f t="shared" si="49"/>
        <v>LIXAMENTO MECANICO PARA LIMPEZA OU PREPARACAO DE ESTRUTURASMETALICAS,UTILIZANDO LIXADEIRA ELETRICA,CONSIDERANDO A AREALIXAMENTO MECANICO PARA LIMPEZA OU PREPARACAO DE ESTRUTURASEFETIVAMENTE LIXADALIXAMENTO MECANICO PARA LIMPEZA OU PREPARACAO DE ESTRUTURAS</v>
      </c>
      <c r="C3178" s="141" t="s">
        <v>27020</v>
      </c>
      <c r="D3178" s="141" t="s">
        <v>27021</v>
      </c>
      <c r="E3178" s="141" t="s">
        <v>27022</v>
      </c>
      <c r="I3178" s="141" t="s">
        <v>27</v>
      </c>
      <c r="J3178" s="649">
        <v>3.35</v>
      </c>
    </row>
    <row r="3179" spans="1:10" hidden="1">
      <c r="A3179" s="141" t="s">
        <v>27024</v>
      </c>
      <c r="B3179" s="141" t="str">
        <f t="shared" si="49"/>
        <v>LIMPEZA OU PREPARO DE SUPERFICIE DE PISOS E PAREDES DE CONCRETO COM JATO DE MATERIAL ABRASIVO METALICO,SEGUIDO DE AGUA OLIMPEZA OU PREPARO DE SUPERFICIE DE PISOS E PAREDES DE CONCRU AR,CONDICOES QUE NAO PERMITAM O REAPROVEITAMENTO DO MATERIAL ABRASIVOLIMPEZA OU PREPARO DE SUPERFICIE DE PISOS E PAREDES DE CONCR</v>
      </c>
      <c r="C3179" s="141" t="s">
        <v>27025</v>
      </c>
      <c r="D3179" s="141" t="s">
        <v>27026</v>
      </c>
      <c r="E3179" s="141" t="s">
        <v>27027</v>
      </c>
      <c r="F3179" s="141" t="s">
        <v>27028</v>
      </c>
      <c r="I3179" s="141" t="s">
        <v>27</v>
      </c>
      <c r="J3179" s="649">
        <v>55.37</v>
      </c>
    </row>
    <row r="3180" spans="1:10" hidden="1">
      <c r="A3180" s="141" t="s">
        <v>27029</v>
      </c>
      <c r="B3180" s="141" t="str">
        <f t="shared" si="49"/>
        <v>LIMPEZA OU PREPARO DE SUPERFICIE DE PISOS E PAREDES DE CONCRETO COM JATO DE MATERIAL ABRASIVO METALICO,SEGUIDO DE AGUA OLIMPEZA OU PREPARO DE SUPERFICIE DE PISOS E PAREDES DE CONCRU AR,CONDICOES QUE NAO PERMITAM O REAPROVEITAMENTO DO MATERIAL ABRASIVOLIMPEZA OU PREPARO DE SUPERFICIE DE PISOS E PAREDES DE CONCR</v>
      </c>
      <c r="C3180" s="141" t="s">
        <v>27025</v>
      </c>
      <c r="D3180" s="141" t="s">
        <v>27026</v>
      </c>
      <c r="E3180" s="141" t="s">
        <v>27027</v>
      </c>
      <c r="F3180" s="141" t="s">
        <v>27028</v>
      </c>
      <c r="I3180" s="141" t="s">
        <v>27</v>
      </c>
      <c r="J3180" s="649">
        <v>54.49</v>
      </c>
    </row>
    <row r="3181" spans="1:10" hidden="1">
      <c r="A3181" s="141" t="s">
        <v>27030</v>
      </c>
      <c r="B3181" s="141" t="str">
        <f t="shared" si="49"/>
        <v>LIMPEZA OU PREPARO DE SUPERFICIE DE PISOS E PAREDES DE CONCRETO COM JATO DE MATERIAL ABRASIVO METALICO,SEGUIDO DE AGUA OLIMPEZA OU PREPARO DE SUPERFICIE DE PISOS E PAREDES DE CONCRU AR,EM CONDICOES QUE PERMITAM O REAPROVEITAMENTO DE 50% DEMATERIAL ABRASIVOLIMPEZA OU PREPARO DE SUPERFICIE DE PISOS E PAREDES DE CONCR</v>
      </c>
      <c r="C3181" s="141" t="s">
        <v>27025</v>
      </c>
      <c r="D3181" s="141" t="s">
        <v>27026</v>
      </c>
      <c r="E3181" s="141" t="s">
        <v>27031</v>
      </c>
      <c r="F3181" s="141" t="s">
        <v>27032</v>
      </c>
      <c r="I3181" s="141" t="s">
        <v>27</v>
      </c>
      <c r="J3181" s="649">
        <v>36.47</v>
      </c>
    </row>
    <row r="3182" spans="1:10" hidden="1">
      <c r="A3182" s="141" t="s">
        <v>27033</v>
      </c>
      <c r="B3182" s="141" t="str">
        <f t="shared" si="49"/>
        <v>LIMPEZA OU PREPARO DE SUPERFICIE DE PISOS E PAREDES DE CONCRETO COM JATO DE MATERIAL ABRASIVO METALICO,SEGUIDO DE AGUA OLIMPEZA OU PREPARO DE SUPERFICIE DE PISOS E PAREDES DE CONCRU AR,EM CONDICOES QUE PERMITAM O REAPROVEITAMENTO DE 50% DEMATERIAL ABRASIVOLIMPEZA OU PREPARO DE SUPERFICIE DE PISOS E PAREDES DE CONCR</v>
      </c>
      <c r="C3182" s="141" t="s">
        <v>27025</v>
      </c>
      <c r="D3182" s="141" t="s">
        <v>27026</v>
      </c>
      <c r="E3182" s="141" t="s">
        <v>27031</v>
      </c>
      <c r="F3182" s="141" t="s">
        <v>27032</v>
      </c>
      <c r="I3182" s="141" t="s">
        <v>27</v>
      </c>
      <c r="J3182" s="649">
        <v>35.590000000000003</v>
      </c>
    </row>
    <row r="3183" spans="1:10" hidden="1">
      <c r="A3183" s="141" t="s">
        <v>27034</v>
      </c>
      <c r="B3183" s="141" t="str">
        <f t="shared" si="49"/>
        <v>LIMPEZA OU PREPARO DE SUPERFICIE DE PISOS E PAREDES DE FERRO OU ACO COM JATO DE MATERIAL ABRASIVO METALICO,SEGUIDO DE AGLIMPEZA OU PREPARO DE SUPERFICIE DE PISOS E PAREDES DE FERROUA OU AR,EM CONDICOES QUE NAO PERMITAM O REAPROVEITAMENTO DO MATERIAL ABRASIVOLIMPEZA OU PREPARO DE SUPERFICIE DE PISOS E PAREDES DE FERRO</v>
      </c>
      <c r="C3183" s="141" t="s">
        <v>27035</v>
      </c>
      <c r="D3183" s="141" t="s">
        <v>27036</v>
      </c>
      <c r="E3183" s="141" t="s">
        <v>27037</v>
      </c>
      <c r="F3183" s="141" t="s">
        <v>27038</v>
      </c>
      <c r="I3183" s="141" t="s">
        <v>27</v>
      </c>
      <c r="J3183" s="649">
        <v>72.8</v>
      </c>
    </row>
    <row r="3184" spans="1:10" hidden="1">
      <c r="A3184" s="141" t="s">
        <v>27039</v>
      </c>
      <c r="B3184" s="141" t="str">
        <f t="shared" si="49"/>
        <v>LIMPEZA OU PREPARO DE SUPERFICIE DE PISOS E PAREDES DE FERRO OU ACO COM JATO DE MATERIAL ABRASIVO METALICO,SEGUIDO DE AGLIMPEZA OU PREPARO DE SUPERFICIE DE PISOS E PAREDES DE FERROUA OU AR,EM CONDICOES QUE NAO PERMITAM O REAPROVEITAMENTO DO MATERIAL ABRASIVOLIMPEZA OU PREPARO DE SUPERFICIE DE PISOS E PAREDES DE FERRO</v>
      </c>
      <c r="C3184" s="141" t="s">
        <v>27035</v>
      </c>
      <c r="D3184" s="141" t="s">
        <v>27036</v>
      </c>
      <c r="E3184" s="141" t="s">
        <v>27037</v>
      </c>
      <c r="F3184" s="141" t="s">
        <v>27038</v>
      </c>
      <c r="I3184" s="141" t="s">
        <v>27</v>
      </c>
      <c r="J3184" s="649">
        <v>71.680000000000007</v>
      </c>
    </row>
    <row r="3185" spans="1:10" hidden="1">
      <c r="A3185" s="141" t="s">
        <v>27040</v>
      </c>
      <c r="B3185" s="141" t="str">
        <f t="shared" si="49"/>
        <v>LIMPEZA OU PREPARO DE SUPERFICIE DE PISOS E PAREDES DE FERRO OU ACO COM JATO DE MATERIAL ABRASIVO METALICO,SEGUIDO DE AGLIMPEZA OU PREPARO DE SUPERFICIE DE PISOS E PAREDES DE FERROUA OU AR,EM CONDICOES QUE PERMITAM O REAPROVEITAMENTO DE 50% DO MATERIAL ABRASIVOLIMPEZA OU PREPARO DE SUPERFICIE DE PISOS E PAREDES DE FERRO</v>
      </c>
      <c r="C3185" s="141" t="s">
        <v>27035</v>
      </c>
      <c r="D3185" s="141" t="s">
        <v>27036</v>
      </c>
      <c r="E3185" s="141" t="s">
        <v>27041</v>
      </c>
      <c r="F3185" s="141" t="s">
        <v>27042</v>
      </c>
      <c r="I3185" s="141" t="s">
        <v>27</v>
      </c>
      <c r="J3185" s="649">
        <v>47.6</v>
      </c>
    </row>
    <row r="3186" spans="1:10" hidden="1">
      <c r="A3186" s="141" t="s">
        <v>27043</v>
      </c>
      <c r="B3186" s="141" t="str">
        <f t="shared" si="49"/>
        <v>LIMPEZA OU PREPARO DE SUPERFICIE DE PISOS E PAREDES DE FERRO OU ACO COM JATO DE MATERIAL ABRASIVO METALICO,SEGUIDO DE AGLIMPEZA OU PREPARO DE SUPERFICIE DE PISOS E PAREDES DE FERROUA OU AR,EM CONDICOES QUE PERMITAM O REAPROVEITAMENTO DE 50% DO MATERIAL ABRASIVOLIMPEZA OU PREPARO DE SUPERFICIE DE PISOS E PAREDES DE FERRO</v>
      </c>
      <c r="C3186" s="141" t="s">
        <v>27035</v>
      </c>
      <c r="D3186" s="141" t="s">
        <v>27036</v>
      </c>
      <c r="E3186" s="141" t="s">
        <v>27041</v>
      </c>
      <c r="F3186" s="141" t="s">
        <v>27042</v>
      </c>
      <c r="I3186" s="141" t="s">
        <v>27</v>
      </c>
      <c r="J3186" s="649">
        <v>46.48</v>
      </c>
    </row>
    <row r="3187" spans="1:10" hidden="1">
      <c r="A3187" s="141" t="s">
        <v>27044</v>
      </c>
      <c r="B3187" s="141" t="str">
        <f t="shared" si="49"/>
        <v>LIMPEZA OU PREPARO DE SUPERFICIE DE TUBOS E PERFIS DE FERROOU ACO COM JATO DE MATERIAL ABRASIVO METALICO,SEGUIDO DE AGULIMPEZA OU PREPARO DE SUPERFICIE DE TUBOS E PERFIS DE FERROA OU AR,EM CONDICOES QUE NAO PERMITAM O REAPROVEITAMENTO DOMATERIAL ABRASIVOLIMPEZA OU PREPARO DE SUPERFICIE DE TUBOS E PERFIS DE FERRO</v>
      </c>
      <c r="C3187" s="141" t="s">
        <v>27045</v>
      </c>
      <c r="D3187" s="141" t="s">
        <v>27046</v>
      </c>
      <c r="E3187" s="141" t="s">
        <v>27047</v>
      </c>
      <c r="F3187" s="141" t="s">
        <v>27032</v>
      </c>
      <c r="I3187" s="141" t="s">
        <v>27</v>
      </c>
      <c r="J3187" s="649">
        <v>103.2</v>
      </c>
    </row>
    <row r="3188" spans="1:10" hidden="1">
      <c r="A3188" s="141" t="s">
        <v>27048</v>
      </c>
      <c r="B3188" s="141" t="str">
        <f t="shared" si="49"/>
        <v>LIMPEZA OU PREPARO DE SUPERFICIE DE TUBOS E PERFIS DE FERROOU ACO COM JATO DE MATERIAL ABRASIVO METALICO,SEGUIDO DE AGULIMPEZA OU PREPARO DE SUPERFICIE DE TUBOS E PERFIS DE FERROA OU AR,EM CONDICOES QUE NAO PERMITAM O REAPROVEITAMENTO DOMATERIAL ABRASIVOLIMPEZA OU PREPARO DE SUPERFICIE DE TUBOS E PERFIS DE FERRO</v>
      </c>
      <c r="C3188" s="141" t="s">
        <v>27045</v>
      </c>
      <c r="D3188" s="141" t="s">
        <v>27046</v>
      </c>
      <c r="E3188" s="141" t="s">
        <v>27047</v>
      </c>
      <c r="F3188" s="141" t="s">
        <v>27032</v>
      </c>
      <c r="I3188" s="141" t="s">
        <v>27</v>
      </c>
      <c r="J3188" s="649">
        <v>100.58</v>
      </c>
    </row>
    <row r="3189" spans="1:10" hidden="1">
      <c r="A3189" s="141" t="s">
        <v>27049</v>
      </c>
      <c r="B3189" s="141" t="str">
        <f t="shared" si="49"/>
        <v>LIMPEZA OU PREPARO DE SUPERFICIE DE TUBOS E PERFIS DE FERROOU ACO COM JATO DE MATERIAL ABRASIVO METALICO,SEGUIDO DE AGULIMPEZA OU PREPARO DE SUPERFICIE DE TUBOS E PERFIS DE FERROA OU AR,EM CONDICOES QUE PERMITAM O REAPROVEITAMENTO DE 50%DO MATERIAL ABRASIVOLIMPEZA OU PREPARO DE SUPERFICIE DE TUBOS E PERFIS DE FERRO</v>
      </c>
      <c r="C3189" s="141" t="s">
        <v>27045</v>
      </c>
      <c r="D3189" s="141" t="s">
        <v>27046</v>
      </c>
      <c r="E3189" s="141" t="s">
        <v>27050</v>
      </c>
      <c r="F3189" s="141" t="s">
        <v>27051</v>
      </c>
      <c r="I3189" s="141" t="s">
        <v>27</v>
      </c>
      <c r="J3189" s="649">
        <v>78</v>
      </c>
    </row>
    <row r="3190" spans="1:10" hidden="1">
      <c r="A3190" s="141" t="s">
        <v>27052</v>
      </c>
      <c r="B3190" s="141" t="str">
        <f t="shared" si="49"/>
        <v>LIMPEZA OU PREPARO DE SUPERFICIE DE TUBOS E PERFIS DE FERROOU ACO COM JATO DE MATERIAL ABRASIVO METALICO,SEGUIDO DE AGULIMPEZA OU PREPARO DE SUPERFICIE DE TUBOS E PERFIS DE FERROA OU AR,EM CONDICOES QUE PERMITAM O REAPROVEITAMENTO DE 50%DO MATERIAL ABRASIVOLIMPEZA OU PREPARO DE SUPERFICIE DE TUBOS E PERFIS DE FERRO</v>
      </c>
      <c r="C3190" s="141" t="s">
        <v>27045</v>
      </c>
      <c r="D3190" s="141" t="s">
        <v>27046</v>
      </c>
      <c r="E3190" s="141" t="s">
        <v>27050</v>
      </c>
      <c r="F3190" s="141" t="s">
        <v>27051</v>
      </c>
      <c r="I3190" s="141" t="s">
        <v>27</v>
      </c>
      <c r="J3190" s="649">
        <v>75.38</v>
      </c>
    </row>
    <row r="3191" spans="1:10" hidden="1">
      <c r="A3191" s="141" t="s">
        <v>27053</v>
      </c>
      <c r="B3191" s="141" t="str">
        <f t="shared" si="49"/>
        <v>REMOCAO DE PICHACAO DE MONUMENTOS HISTORICOS DE ARGAMASSA,FERRO,BRONZE,MARMORE,GRANITO,ACO CORTEN,PINTURA AUTOMOTIVA,RESREMOCAO DE PICHACAO DE MONUMENTOS HISTORICOS DE ARGAMASSA,FEINA,ETC,EXCLUSIVE RETIRADA E TRANSPORTEREMOCAO DE PICHACAO DE MONUMENTOS HISTORICOS DE ARGAMASSA,FE</v>
      </c>
      <c r="C3191" s="141" t="s">
        <v>27054</v>
      </c>
      <c r="D3191" s="141" t="s">
        <v>27055</v>
      </c>
      <c r="E3191" s="141" t="s">
        <v>27056</v>
      </c>
      <c r="I3191" s="141" t="s">
        <v>27</v>
      </c>
      <c r="J3191" s="649">
        <v>432.35</v>
      </c>
    </row>
    <row r="3192" spans="1:10" hidden="1">
      <c r="A3192" s="141" t="s">
        <v>27057</v>
      </c>
      <c r="B3192" s="141" t="str">
        <f t="shared" si="49"/>
        <v>REMOCAO DE PICHACAO DE MONUMENTOS HISTORICOS DE ARGAMASSA,FERRO,BRONZE,MARMORE,GRANITO,ACO CORTEN,PINTURA AUTOMOTIVA,RESREMOCAO DE PICHACAO DE MONUMENTOS HISTORICOS DE ARGAMASSA,FEINA,ETC,EXCLUSIVE RETIRADA E TRANSPORTEREMOCAO DE PICHACAO DE MONUMENTOS HISTORICOS DE ARGAMASSA,FE</v>
      </c>
      <c r="C3192" s="141" t="s">
        <v>27054</v>
      </c>
      <c r="D3192" s="141" t="s">
        <v>27055</v>
      </c>
      <c r="E3192" s="141" t="s">
        <v>27056</v>
      </c>
      <c r="I3192" s="141" t="s">
        <v>27</v>
      </c>
      <c r="J3192" s="649">
        <v>388.99</v>
      </c>
    </row>
    <row r="3193" spans="1:10" hidden="1">
      <c r="A3193" s="141" t="s">
        <v>27058</v>
      </c>
      <c r="B3193" s="141" t="str">
        <f t="shared" si="49"/>
        <v>ANDAIME DE MADEIRA DE 1ª,ATE 7,00M DE ALTURA,EM PECAS DE 3"X3",1"X9" E 1"X12",CONSIDERANDO-SE O APROVEITAMENTO DA MADEIRANDAIME DE MADEIRA DE 1ª,ATE 7,00M DE ALTURA,EM PECAS DE 3"XA 3 VEZES,INCLUSIVE A DESMONTAGEM E MEDIDO PELO VOLUME ABRANGIDO,EXCLUSIVE PLATAFORMAANDAIME DE MADEIRA DE 1ª,ATE 7,00M DE ALTURA,EM PECAS DE 3"X</v>
      </c>
      <c r="C3193" s="141" t="s">
        <v>27059</v>
      </c>
      <c r="D3193" s="141" t="s">
        <v>27060</v>
      </c>
      <c r="E3193" s="141" t="s">
        <v>27061</v>
      </c>
      <c r="F3193" s="141" t="s">
        <v>27062</v>
      </c>
      <c r="I3193" s="141" t="s">
        <v>4524</v>
      </c>
      <c r="J3193" s="649">
        <v>37.31</v>
      </c>
    </row>
    <row r="3194" spans="1:10" hidden="1">
      <c r="A3194" s="141" t="s">
        <v>27063</v>
      </c>
      <c r="B3194" s="141" t="str">
        <f t="shared" si="49"/>
        <v>ANDAIME DE MADEIRA DE 1ª,ATE 7,00M DE ALTURA,EM PECAS DE 3"X3",1"X9" E 1"X12",CONSIDERANDO-SE O APROVEITAMENTO DA MADEIRANDAIME DE MADEIRA DE 1ª,ATE 7,00M DE ALTURA,EM PECAS DE 3"XA 3 VEZES,INCLUSIVE A DESMONTAGEM E MEDIDO PELO VOLUME ABRANGIDO,EXCLUSIVE PLATAFORMAANDAIME DE MADEIRA DE 1ª,ATE 7,00M DE ALTURA,EM PECAS DE 3"X</v>
      </c>
      <c r="C3194" s="141" t="s">
        <v>27059</v>
      </c>
      <c r="D3194" s="141" t="s">
        <v>27060</v>
      </c>
      <c r="E3194" s="141" t="s">
        <v>27061</v>
      </c>
      <c r="F3194" s="141" t="s">
        <v>27062</v>
      </c>
      <c r="I3194" s="141" t="s">
        <v>4524</v>
      </c>
      <c r="J3194" s="649">
        <v>34.46</v>
      </c>
    </row>
    <row r="3195" spans="1:10" hidden="1">
      <c r="A3195" s="141" t="s">
        <v>27064</v>
      </c>
      <c r="B3195" s="141" t="str">
        <f t="shared" si="49"/>
        <v>ANDAIME DE MADEIRA DE 1ª,ATE 7,00M DE ALTURA,EM PECAS DE 3"X3",1"X9" E 1"X12",CONSIDERANDO-SE O APROVEITAMENTO DA MADEIRANDAIME DE MADEIRA DE 1ª,ATE 7,00M DE ALTURA,EM PECAS DE 3"XA 5 VEZES,INCLUSIVE A DESMONTAGEM E MEDIDO PELO VOLUME ABRANGIDO,EXCLUSIVE PLATAFORMAANDAIME DE MADEIRA DE 1ª,ATE 7,00M DE ALTURA,EM PECAS DE 3"X</v>
      </c>
      <c r="C3195" s="141" t="s">
        <v>27059</v>
      </c>
      <c r="D3195" s="141" t="s">
        <v>27060</v>
      </c>
      <c r="E3195" s="141" t="s">
        <v>27065</v>
      </c>
      <c r="F3195" s="141" t="s">
        <v>27062</v>
      </c>
      <c r="I3195" s="141" t="s">
        <v>4524</v>
      </c>
      <c r="J3195" s="649">
        <v>31.13</v>
      </c>
    </row>
    <row r="3196" spans="1:10" hidden="1">
      <c r="A3196" s="141" t="s">
        <v>27066</v>
      </c>
      <c r="B3196" s="141" t="str">
        <f t="shared" si="49"/>
        <v>ANDAIME DE MADEIRA DE 1ª,ATE 7,00M DE ALTURA,EM PECAS DE 3"X3",1"X9" E 1"X12",CONSIDERANDO-SE O APROVEITAMENTO DA MADEIRANDAIME DE MADEIRA DE 1ª,ATE 7,00M DE ALTURA,EM PECAS DE 3"XA 5 VEZES,INCLUSIVE A DESMONTAGEM E MEDIDO PELO VOLUME ABRANGIDO,EXCLUSIVE PLATAFORMAANDAIME DE MADEIRA DE 1ª,ATE 7,00M DE ALTURA,EM PECAS DE 3"X</v>
      </c>
      <c r="C3196" s="141" t="s">
        <v>27059</v>
      </c>
      <c r="D3196" s="141" t="s">
        <v>27060</v>
      </c>
      <c r="E3196" s="141" t="s">
        <v>27065</v>
      </c>
      <c r="F3196" s="141" t="s">
        <v>27062</v>
      </c>
      <c r="I3196" s="141" t="s">
        <v>4524</v>
      </c>
      <c r="J3196" s="649">
        <v>28.28</v>
      </c>
    </row>
    <row r="3197" spans="1:10" hidden="1">
      <c r="A3197" s="141" t="s">
        <v>27067</v>
      </c>
      <c r="B3197" s="141" t="str">
        <f t="shared" si="49"/>
        <v>ANDAIME DE MADEIRA DE 1ª,DE 7,00 A 14,00M DE ALTURA,EM PECAS DE 3"X3",1"X9" E 1"X12",CONSIDERANDO-SE O APROVEITAMENTO DAANDAIME DE MADEIRA DE 1ª,DE 7,00 A 14,00M DE ALTURA,EM PECAS MADEIRA 2 VEZES,INCLUSIVE A DESMONTAGEM E MEDIDO PELO VOLUME ABRANGIDO,EXCLUSIVE PLATAFORMAANDAIME DE MADEIRA DE 1ª,DE 7,00 A 14,00M DE ALTURA,EM PECAS</v>
      </c>
      <c r="C3197" s="141" t="s">
        <v>27068</v>
      </c>
      <c r="D3197" s="141" t="s">
        <v>27069</v>
      </c>
      <c r="E3197" s="141" t="s">
        <v>27070</v>
      </c>
      <c r="F3197" s="141" t="s">
        <v>27071</v>
      </c>
      <c r="I3197" s="141" t="s">
        <v>4524</v>
      </c>
      <c r="J3197" s="649">
        <v>67.319999999999993</v>
      </c>
    </row>
    <row r="3198" spans="1:10" hidden="1">
      <c r="A3198" s="141" t="s">
        <v>27072</v>
      </c>
      <c r="B3198" s="141" t="str">
        <f t="shared" si="49"/>
        <v>ANDAIME DE MADEIRA DE 1ª,DE 7,00 A 14,00M DE ALTURA,EM PECAS DE 3"X3",1"X9" E 1"X12",CONSIDERANDO-SE O APROVEITAMENTO DAANDAIME DE MADEIRA DE 1ª,DE 7,00 A 14,00M DE ALTURA,EM PECAS MADEIRA 2 VEZES,INCLUSIVE A DESMONTAGEM E MEDIDO PELO VOLUME ABRANGIDO,EXCLUSIVE PLATAFORMAANDAIME DE MADEIRA DE 1ª,DE 7,00 A 14,00M DE ALTURA,EM PECAS</v>
      </c>
      <c r="C3198" s="141" t="s">
        <v>27068</v>
      </c>
      <c r="D3198" s="141" t="s">
        <v>27069</v>
      </c>
      <c r="E3198" s="141" t="s">
        <v>27070</v>
      </c>
      <c r="F3198" s="141" t="s">
        <v>27071</v>
      </c>
      <c r="I3198" s="141" t="s">
        <v>4524</v>
      </c>
      <c r="J3198" s="649">
        <v>63.84</v>
      </c>
    </row>
    <row r="3199" spans="1:10" hidden="1">
      <c r="A3199" s="141" t="s">
        <v>27073</v>
      </c>
      <c r="B3199" s="141" t="str">
        <f t="shared" si="49"/>
        <v>ANDAIME DE TORAS DE EUCALIPTO,COM APROVEITAMENTO DA MADEIRA20 VEZES,PASSARELA DE MADEIRA DE 1ª,COM APROVEITAMENTO DA MAANDAIME DE TORAS DE EUCALIPTO,COM APROVEITAMENTO DA MADEIRADEIRA 5 VEZES,INCLUSIVE A DESMONTAGEM DO ANDAIME E DA PASSARELAANDAIME DE TORAS DE EUCALIPTO,COM APROVEITAMENTO DA MADEIRA</v>
      </c>
      <c r="C3199" s="141" t="s">
        <v>27074</v>
      </c>
      <c r="D3199" s="141" t="s">
        <v>27075</v>
      </c>
      <c r="E3199" s="141" t="s">
        <v>27076</v>
      </c>
      <c r="F3199" s="141" t="s">
        <v>27077</v>
      </c>
      <c r="I3199" s="141" t="s">
        <v>4524</v>
      </c>
      <c r="J3199" s="649">
        <v>80.47</v>
      </c>
    </row>
    <row r="3200" spans="1:10" hidden="1">
      <c r="A3200" s="141" t="s">
        <v>27078</v>
      </c>
      <c r="B3200" s="141" t="str">
        <f t="shared" si="49"/>
        <v>ANDAIME DE TORAS DE EUCALIPTO,COM APROVEITAMENTO DA MADEIRA20 VEZES,PASSARELA DE MADEIRA DE 1ª,COM APROVEITAMENTO DA MAANDAIME DE TORAS DE EUCALIPTO,COM APROVEITAMENTO DA MADEIRADEIRA 5 VEZES,INCLUSIVE A DESMONTAGEM DO ANDAIME E DA PASSARELAANDAIME DE TORAS DE EUCALIPTO,COM APROVEITAMENTO DA MADEIRA</v>
      </c>
      <c r="C3200" s="141" t="s">
        <v>27074</v>
      </c>
      <c r="D3200" s="141" t="s">
        <v>27075</v>
      </c>
      <c r="E3200" s="141" t="s">
        <v>27076</v>
      </c>
      <c r="F3200" s="141" t="s">
        <v>27077</v>
      </c>
      <c r="I3200" s="141" t="s">
        <v>4524</v>
      </c>
      <c r="J3200" s="649">
        <v>73.67</v>
      </c>
    </row>
    <row r="3201" spans="1:10" hidden="1">
      <c r="A3201" s="141" t="s">
        <v>27079</v>
      </c>
      <c r="B3201" s="141" t="str">
        <f t="shared" si="49"/>
        <v>ANDAIME DE TABUADO SOBRE CAVALETES,INCLUSIVE ESTES,EM MADEIRA DE 1ª,COM APROVEITAMENTO DA MADEIRA 20 VEZES,INCLUSIVE MOVANDAIME DE TABUADO SOBRE CAVALETES,INCLUSIVE ESTES,EM MADEIRIMENTACAOANDAIME DE TABUADO SOBRE CAVALETES,INCLUSIVE ESTES,EM MADEIR</v>
      </c>
      <c r="C3201" s="141" t="s">
        <v>27080</v>
      </c>
      <c r="D3201" s="141" t="s">
        <v>27081</v>
      </c>
      <c r="E3201" s="141" t="s">
        <v>27082</v>
      </c>
      <c r="I3201" s="141" t="s">
        <v>27</v>
      </c>
      <c r="J3201" s="649">
        <v>14.55</v>
      </c>
    </row>
    <row r="3202" spans="1:10" hidden="1">
      <c r="A3202" s="141" t="s">
        <v>27083</v>
      </c>
      <c r="B3202" s="141" t="str">
        <f t="shared" si="49"/>
        <v>ANDAIME DE TABUADO SOBRE CAVALETES,INCLUSIVE ESTES,EM MADEIRA DE 1ª,COM APROVEITAMENTO DA MADEIRA 20 VEZES,INCLUSIVE MOVANDAIME DE TABUADO SOBRE CAVALETES,INCLUSIVE ESTES,EM MADEIRIMENTACAOANDAIME DE TABUADO SOBRE CAVALETES,INCLUSIVE ESTES,EM MADEIR</v>
      </c>
      <c r="C3202" s="141" t="s">
        <v>27080</v>
      </c>
      <c r="D3202" s="141" t="s">
        <v>27081</v>
      </c>
      <c r="E3202" s="141" t="s">
        <v>27082</v>
      </c>
      <c r="I3202" s="141" t="s">
        <v>27</v>
      </c>
      <c r="J3202" s="649">
        <v>13.89</v>
      </c>
    </row>
    <row r="3203" spans="1:10" hidden="1">
      <c r="A3203" s="141" t="s">
        <v>27084</v>
      </c>
      <c r="B3203" s="141" t="str">
        <f t="shared" ref="B3203:B3266" si="50">C3203&amp;D3203&amp;C3203&amp;E3203&amp;F3203&amp;G3203&amp;H3203&amp;C3203</f>
        <v>ANDAIME DE TABUADO SOBRE CAVALETES,INCLUSIVE ESTES,EM MADEIRA DE 1ª,COM APROVEITAMENTO DA MADEIRA 10 VEZES,INCLUSIVE MOVANDAIME DE TABUADO SOBRE CAVALETES,INCLUSIVE ESTES,EM MADEIRIMENTACAOANDAIME DE TABUADO SOBRE CAVALETES,INCLUSIVE ESTES,EM MADEIR</v>
      </c>
      <c r="C3203" s="141" t="s">
        <v>27080</v>
      </c>
      <c r="D3203" s="141" t="s">
        <v>27085</v>
      </c>
      <c r="E3203" s="141" t="s">
        <v>27082</v>
      </c>
      <c r="I3203" s="141" t="s">
        <v>27</v>
      </c>
      <c r="J3203" s="649">
        <v>24.02</v>
      </c>
    </row>
    <row r="3204" spans="1:10" hidden="1">
      <c r="A3204" s="141" t="s">
        <v>27086</v>
      </c>
      <c r="B3204" s="141" t="str">
        <f t="shared" si="50"/>
        <v>ANDAIME DE TABUADO SOBRE CAVALETES,INCLUSIVE ESTES,EM MADEIRA DE 1ª,COM APROVEITAMENTO DA MADEIRA 10 VEZES,INCLUSIVE MOVANDAIME DE TABUADO SOBRE CAVALETES,INCLUSIVE ESTES,EM MADEIRIMENTACAOANDAIME DE TABUADO SOBRE CAVALETES,INCLUSIVE ESTES,EM MADEIR</v>
      </c>
      <c r="C3204" s="141" t="s">
        <v>27080</v>
      </c>
      <c r="D3204" s="141" t="s">
        <v>27085</v>
      </c>
      <c r="E3204" s="141" t="s">
        <v>27082</v>
      </c>
      <c r="I3204" s="141" t="s">
        <v>27</v>
      </c>
      <c r="J3204" s="649">
        <v>23.36</v>
      </c>
    </row>
    <row r="3205" spans="1:10" hidden="1">
      <c r="A3205" s="141" t="s">
        <v>27087</v>
      </c>
      <c r="B3205" s="141" t="str">
        <f t="shared" si="50"/>
        <v>ANDAIME DE TABUADO SOBRE CAVALETES,INCLUSIVE ESTES,EM MADEIRA DE 1ª,COM APROVEITAMENTO DA MADEIRA 20 VEZES,INCLUSIVE MOVANDAIME DE TABUADO SOBRE CAVALETES,INCLUSIVE ESTES,EM MADEIRIMENTACAO PARA PE DIREITO DE 4,00MANDAIME DE TABUADO SOBRE CAVALETES,INCLUSIVE ESTES,EM MADEIR</v>
      </c>
      <c r="C3205" s="141" t="s">
        <v>27080</v>
      </c>
      <c r="D3205" s="141" t="s">
        <v>27081</v>
      </c>
      <c r="E3205" s="141" t="s">
        <v>27088</v>
      </c>
      <c r="I3205" s="141" t="s">
        <v>27</v>
      </c>
      <c r="J3205" s="649">
        <v>18.690000000000001</v>
      </c>
    </row>
    <row r="3206" spans="1:10" hidden="1">
      <c r="A3206" s="141" t="s">
        <v>27089</v>
      </c>
      <c r="B3206" s="141" t="str">
        <f t="shared" si="50"/>
        <v>ANDAIME DE TABUADO SOBRE CAVALETES,INCLUSIVE ESTES,EM MADEIRA DE 1ª,COM APROVEITAMENTO DA MADEIRA 20 VEZES,INCLUSIVE MOVANDAIME DE TABUADO SOBRE CAVALETES,INCLUSIVE ESTES,EM MADEIRIMENTACAO PARA PE DIREITO DE 4,00MANDAIME DE TABUADO SOBRE CAVALETES,INCLUSIVE ESTES,EM MADEIR</v>
      </c>
      <c r="C3206" s="141" t="s">
        <v>27080</v>
      </c>
      <c r="D3206" s="141" t="s">
        <v>27081</v>
      </c>
      <c r="E3206" s="141" t="s">
        <v>27088</v>
      </c>
      <c r="I3206" s="141" t="s">
        <v>27</v>
      </c>
      <c r="J3206" s="649">
        <v>17.97</v>
      </c>
    </row>
    <row r="3207" spans="1:10" hidden="1">
      <c r="A3207" s="141" t="s">
        <v>27090</v>
      </c>
      <c r="B3207" s="141" t="str">
        <f t="shared" si="50"/>
        <v>PLATAFORMA OU PASSARELA DE MADEIRA DE 1ª,CONSIDERANDO-SE APROVEITAMENTO DA  MADEIRA 20 VEZES,EXCLUSIVE ANDAIME OU OUTROPLATAFORMA OU PASSARELA DE MADEIRA DE 1ª,CONSIDERANDO-SE APRSUPORTE E MOVIMENTACAO(VIDE ITEM 05.008.0008)PLATAFORMA OU PASSARELA DE MADEIRA DE 1ª,CONSIDERANDO-SE APR</v>
      </c>
      <c r="C3207" s="141" t="s">
        <v>27091</v>
      </c>
      <c r="D3207" s="141" t="s">
        <v>27092</v>
      </c>
      <c r="E3207" s="141" t="s">
        <v>27093</v>
      </c>
      <c r="I3207" s="141" t="s">
        <v>27</v>
      </c>
      <c r="J3207" s="649">
        <v>4.7300000000000004</v>
      </c>
    </row>
    <row r="3208" spans="1:10" hidden="1">
      <c r="A3208" s="141" t="s">
        <v>27094</v>
      </c>
      <c r="B3208" s="141" t="str">
        <f t="shared" si="50"/>
        <v>PLATAFORMA OU PASSARELA DE MADEIRA DE 1ª,CONSIDERANDO-SE APROVEITAMENTO DA  MADEIRA 20 VEZES,EXCLUSIVE ANDAIME OU OUTROPLATAFORMA OU PASSARELA DE MADEIRA DE 1ª,CONSIDERANDO-SE APRSUPORTE E MOVIMENTACAO(VIDE ITEM 05.008.0008)PLATAFORMA OU PASSARELA DE MADEIRA DE 1ª,CONSIDERANDO-SE APR</v>
      </c>
      <c r="C3208" s="141" t="s">
        <v>27091</v>
      </c>
      <c r="D3208" s="141" t="s">
        <v>27092</v>
      </c>
      <c r="E3208" s="141" t="s">
        <v>27093</v>
      </c>
      <c r="I3208" s="141" t="s">
        <v>27</v>
      </c>
      <c r="J3208" s="649">
        <v>4.7300000000000004</v>
      </c>
    </row>
    <row r="3209" spans="1:10" hidden="1">
      <c r="A3209" s="141" t="s">
        <v>27095</v>
      </c>
      <c r="B3209" s="141" t="str">
        <f t="shared" si="50"/>
        <v>PLATAFORMA OU PASSARELA DE MADEIRA DE 1ª,CONSIDERANDO-SE APROVEITAMENTO DA MADEIRA 40 VEZES,EXCLUSIVE ANDAIME OU OUTRO SPLATAFORMA OU PASSARELA DE MADEIRA DE 1ª,CONSIDERANDO-SE APRUPORTE E MOVIMENTACAO(VIDE ITEM 05.008.0008)PLATAFORMA OU PASSARELA DE MADEIRA DE 1ª,CONSIDERANDO-SE APR</v>
      </c>
      <c r="C3209" s="141" t="s">
        <v>27091</v>
      </c>
      <c r="D3209" s="141" t="s">
        <v>27096</v>
      </c>
      <c r="E3209" s="141" t="s">
        <v>27097</v>
      </c>
      <c r="I3209" s="141" t="s">
        <v>27</v>
      </c>
      <c r="J3209" s="649">
        <v>2.36</v>
      </c>
    </row>
    <row r="3210" spans="1:10" hidden="1">
      <c r="A3210" s="141" t="s">
        <v>27098</v>
      </c>
      <c r="B3210" s="141" t="str">
        <f t="shared" si="50"/>
        <v>PLATAFORMA OU PASSARELA DE MADEIRA DE 1ª,CONSIDERANDO-SE APROVEITAMENTO DA MADEIRA 40 VEZES,EXCLUSIVE ANDAIME OU OUTRO SPLATAFORMA OU PASSARELA DE MADEIRA DE 1ª,CONSIDERANDO-SE APRUPORTE E MOVIMENTACAO(VIDE ITEM 05.008.0008)PLATAFORMA OU PASSARELA DE MADEIRA DE 1ª,CONSIDERANDO-SE APR</v>
      </c>
      <c r="C3210" s="141" t="s">
        <v>27091</v>
      </c>
      <c r="D3210" s="141" t="s">
        <v>27096</v>
      </c>
      <c r="E3210" s="141" t="s">
        <v>27097</v>
      </c>
      <c r="I3210" s="141" t="s">
        <v>27</v>
      </c>
      <c r="J3210" s="649">
        <v>2.36</v>
      </c>
    </row>
    <row r="3211" spans="1:10" hidden="1">
      <c r="A3211" s="141" t="s">
        <v>27099</v>
      </c>
      <c r="B3211" s="141" t="str">
        <f t="shared" si="50"/>
        <v>PLATAFORMA OU PASSARELA DE MADEIRA DE 1ª,CONSIDERANDO-SE APROVEITAMENTO DA MADEIRA 60 VEZES,EXCLUSIVE ANDAIME OU OUTRO SPLATAFORMA OU PASSARELA DE MADEIRA DE 1ª,CONSIDERANDO-SE APRUPORTE E MOVIMENTACAO (VIDE ITEM 05.008.0008)PLATAFORMA OU PASSARELA DE MADEIRA DE 1ª,CONSIDERANDO-SE APR</v>
      </c>
      <c r="C3211" s="141" t="s">
        <v>27091</v>
      </c>
      <c r="D3211" s="141" t="s">
        <v>27100</v>
      </c>
      <c r="E3211" s="141" t="s">
        <v>27101</v>
      </c>
      <c r="I3211" s="141" t="s">
        <v>27</v>
      </c>
      <c r="J3211" s="649">
        <v>1.57</v>
      </c>
    </row>
    <row r="3212" spans="1:10" hidden="1">
      <c r="A3212" s="141" t="s">
        <v>27102</v>
      </c>
      <c r="B3212" s="141" t="str">
        <f t="shared" si="50"/>
        <v>PLATAFORMA OU PASSARELA DE MADEIRA DE 1ª,CONSIDERANDO-SE APROVEITAMENTO DA MADEIRA 60 VEZES,EXCLUSIVE ANDAIME OU OUTRO SPLATAFORMA OU PASSARELA DE MADEIRA DE 1ª,CONSIDERANDO-SE APRUPORTE E MOVIMENTACAO (VIDE ITEM 05.008.0008)PLATAFORMA OU PASSARELA DE MADEIRA DE 1ª,CONSIDERANDO-SE APR</v>
      </c>
      <c r="C3212" s="141" t="s">
        <v>27091</v>
      </c>
      <c r="D3212" s="141" t="s">
        <v>27100</v>
      </c>
      <c r="E3212" s="141" t="s">
        <v>27101</v>
      </c>
      <c r="I3212" s="141" t="s">
        <v>27</v>
      </c>
      <c r="J3212" s="649">
        <v>1.57</v>
      </c>
    </row>
    <row r="3213" spans="1:10" hidden="1">
      <c r="A3213" s="141" t="s">
        <v>27103</v>
      </c>
      <c r="B3213" s="141" t="str">
        <f t="shared" si="50"/>
        <v>PLATAFORMA OU PASSARELA DE MADEIRA DE 1ª,CONSIDERANDO-SE APROVEITAMENTO DA MADEIRA 80 VEZES,EXCLUSIVE ANDAIME OU OUTRO SPLATAFORMA OU PASSARELA DE MADEIRA DE 1ª,CONSIDERANDO-SE APRUPORTE E MOVIMENTACAO(VIDE ITEM 05.008.0008)PLATAFORMA OU PASSARELA DE MADEIRA DE 1ª,CONSIDERANDO-SE APR</v>
      </c>
      <c r="C3213" s="141" t="s">
        <v>27091</v>
      </c>
      <c r="D3213" s="141" t="s">
        <v>27104</v>
      </c>
      <c r="E3213" s="141" t="s">
        <v>27097</v>
      </c>
      <c r="I3213" s="141" t="s">
        <v>27</v>
      </c>
      <c r="J3213" s="649">
        <v>1.18</v>
      </c>
    </row>
    <row r="3214" spans="1:10" hidden="1">
      <c r="A3214" s="141" t="s">
        <v>27105</v>
      </c>
      <c r="B3214" s="141" t="str">
        <f t="shared" si="50"/>
        <v>PLATAFORMA OU PASSARELA DE MADEIRA DE 1ª,CONSIDERANDO-SE APROVEITAMENTO DA MADEIRA 80 VEZES,EXCLUSIVE ANDAIME OU OUTRO SPLATAFORMA OU PASSARELA DE MADEIRA DE 1ª,CONSIDERANDO-SE APRUPORTE E MOVIMENTACAO(VIDE ITEM 05.008.0008)PLATAFORMA OU PASSARELA DE MADEIRA DE 1ª,CONSIDERANDO-SE APR</v>
      </c>
      <c r="C3214" s="141" t="s">
        <v>27091</v>
      </c>
      <c r="D3214" s="141" t="s">
        <v>27104</v>
      </c>
      <c r="E3214" s="141" t="s">
        <v>27097</v>
      </c>
      <c r="I3214" s="141" t="s">
        <v>27</v>
      </c>
      <c r="J3214" s="649">
        <v>1.18</v>
      </c>
    </row>
    <row r="3215" spans="1:10" hidden="1">
      <c r="A3215" s="141" t="s">
        <v>27106</v>
      </c>
      <c r="B3215" s="141" t="str">
        <f t="shared" si="50"/>
        <v>ESCADA DE MADEIRA DE 3ª EXECUTADA SOBRE TERRENO COM INCLINACAO MEDIA ATE 45°,COM 0,80M DE LARGURA,CONSIDERANDO 30% DE APESCADA DE MADEIRA DE 3ª EXECUTADA SOBRE TERRENO COM INCLINACROVEITAMENTO DA MADEIRA,EXCLUSIVE ANCORAGEMESCADA DE MADEIRA DE 3ª EXECUTADA SOBRE TERRENO COM INCLINAC</v>
      </c>
      <c r="C3215" s="141" t="s">
        <v>27107</v>
      </c>
      <c r="D3215" s="141" t="s">
        <v>27108</v>
      </c>
      <c r="E3215" s="141" t="s">
        <v>27109</v>
      </c>
      <c r="I3215" s="141" t="s">
        <v>285</v>
      </c>
      <c r="J3215" s="649">
        <v>105.76</v>
      </c>
    </row>
    <row r="3216" spans="1:10" hidden="1">
      <c r="A3216" s="141" t="s">
        <v>27110</v>
      </c>
      <c r="B3216" s="141" t="str">
        <f t="shared" si="50"/>
        <v>ESCADA DE MADEIRA DE 3ª EXECUTADA SOBRE TERRENO COM INCLINACAO MEDIA ATE 45°,COM 0,80M DE LARGURA,CONSIDERANDO 30% DE APESCADA DE MADEIRA DE 3ª EXECUTADA SOBRE TERRENO COM INCLINACROVEITAMENTO DA MADEIRA,EXCLUSIVE ANCORAGEMESCADA DE MADEIRA DE 3ª EXECUTADA SOBRE TERRENO COM INCLINAC</v>
      </c>
      <c r="C3216" s="141" t="s">
        <v>27107</v>
      </c>
      <c r="D3216" s="141" t="s">
        <v>27108</v>
      </c>
      <c r="E3216" s="141" t="s">
        <v>27109</v>
      </c>
      <c r="I3216" s="141" t="s">
        <v>285</v>
      </c>
      <c r="J3216" s="649">
        <v>97.4</v>
      </c>
    </row>
    <row r="3217" spans="1:10" hidden="1">
      <c r="A3217" s="141" t="s">
        <v>27111</v>
      </c>
      <c r="B3217" s="141" t="str">
        <f t="shared" si="50"/>
        <v>ESCADA DE MADEIRA DE 3ª EXECUTADA SOBRE TERRENO COM INCLINACAO MEDIA SUPERIOR A 45°,COM 0,80M DE LARGURA,CONSIDERANDO 30ESCADA DE MADEIRA DE 3ª EXECUTADA SOBRE TERRENO COM INCLINAC% DE APROVEITAMENTO DA MADEIRA,EXCLUSIVE ANCORAGEMESCADA DE MADEIRA DE 3ª EXECUTADA SOBRE TERRENO COM INCLINAC</v>
      </c>
      <c r="C3217" s="141" t="s">
        <v>27107</v>
      </c>
      <c r="D3217" s="141" t="s">
        <v>27112</v>
      </c>
      <c r="E3217" s="141" t="s">
        <v>27113</v>
      </c>
      <c r="I3217" s="141" t="s">
        <v>285</v>
      </c>
      <c r="J3217" s="649">
        <v>168.39</v>
      </c>
    </row>
    <row r="3218" spans="1:10" hidden="1">
      <c r="A3218" s="141" t="s">
        <v>27114</v>
      </c>
      <c r="B3218" s="141" t="str">
        <f t="shared" si="50"/>
        <v>ESCADA DE MADEIRA DE 3ª EXECUTADA SOBRE TERRENO COM INCLINACAO MEDIA SUPERIOR A 45°,COM 0,80M DE LARGURA,CONSIDERANDO 30ESCADA DE MADEIRA DE 3ª EXECUTADA SOBRE TERRENO COM INCLINAC% DE APROVEITAMENTO DA MADEIRA,EXCLUSIVE ANCORAGEMESCADA DE MADEIRA DE 3ª EXECUTADA SOBRE TERRENO COM INCLINAC</v>
      </c>
      <c r="C3218" s="141" t="s">
        <v>27107</v>
      </c>
      <c r="D3218" s="141" t="s">
        <v>27112</v>
      </c>
      <c r="E3218" s="141" t="s">
        <v>27113</v>
      </c>
      <c r="I3218" s="141" t="s">
        <v>285</v>
      </c>
      <c r="J3218" s="649">
        <v>151.66</v>
      </c>
    </row>
    <row r="3219" spans="1:10" hidden="1">
      <c r="A3219" s="141" t="s">
        <v>27115</v>
      </c>
      <c r="B3219" s="141" t="str">
        <f t="shared" si="50"/>
        <v>TORRE PARA GUINCHO,COM PRUMOS DE MADEIRA DE LEI,PRANCHA DE 1,50X1,60M,INCLUSIVE FORNECIMENTO DO CABO,MONTAGEM E DESMONTATORRE PARA GUINCHO,COM PRUMOS DE MADEIRA DE LEI,PRANCHA DE 1GEM DA TORRE E DO GUINCHO,EXCLUSIVE FORNECIMENTO DO GUINCHO(VIDE ITEM 19.011.0017)TORRE PARA GUINCHO,COM PRUMOS DE MADEIRA DE LEI,PRANCHA DE 1</v>
      </c>
      <c r="C3219" s="141" t="s">
        <v>27116</v>
      </c>
      <c r="D3219" s="141" t="s">
        <v>27117</v>
      </c>
      <c r="E3219" s="141" t="s">
        <v>27118</v>
      </c>
      <c r="F3219" s="141" t="s">
        <v>27119</v>
      </c>
      <c r="I3219" s="141" t="s">
        <v>285</v>
      </c>
      <c r="J3219" s="649">
        <v>715.83</v>
      </c>
    </row>
    <row r="3220" spans="1:10" hidden="1">
      <c r="A3220" s="141" t="s">
        <v>27120</v>
      </c>
      <c r="B3220" s="141" t="str">
        <f t="shared" si="50"/>
        <v>TORRE PARA GUINCHO,COM PRUMOS DE MADEIRA DE LEI,PRANCHA DE 1,50X1,60M,INCLUSIVE FORNECIMENTO DO CABO,MONTAGEM E DESMONTATORRE PARA GUINCHO,COM PRUMOS DE MADEIRA DE LEI,PRANCHA DE 1GEM DA TORRE E DO GUINCHO,EXCLUSIVE FORNECIMENTO DO GUINCHO(VIDE ITEM 19.011.0017)TORRE PARA GUINCHO,COM PRUMOS DE MADEIRA DE LEI,PRANCHA DE 1</v>
      </c>
      <c r="C3220" s="141" t="s">
        <v>27116</v>
      </c>
      <c r="D3220" s="141" t="s">
        <v>27117</v>
      </c>
      <c r="E3220" s="141" t="s">
        <v>27118</v>
      </c>
      <c r="F3220" s="141" t="s">
        <v>27119</v>
      </c>
      <c r="I3220" s="141" t="s">
        <v>285</v>
      </c>
      <c r="J3220" s="649">
        <v>665.15</v>
      </c>
    </row>
    <row r="3221" spans="1:10" hidden="1">
      <c r="A3221" s="141" t="s">
        <v>27121</v>
      </c>
      <c r="B3221" s="141" t="str">
        <f t="shared" si="50"/>
        <v>ANDAIME SUSPENSO DE MADEIRA,PENDENTE DA ESTRUTURA POR CABOSDE ACO DE 3/8",INCLUSIVE PLATAFORMA DE MADEIRA E PERFURACAOANDAIME SUSPENSO DE MADEIRA,PENDENTE DA ESTRUTURA POR CABOSDA LAJE DE CONCRETO,MONTAGEM E DESMONTAGEMANDAIME SUSPENSO DE MADEIRA,PENDENTE DA ESTRUTURA POR CABOS</v>
      </c>
      <c r="C3221" s="141" t="s">
        <v>27122</v>
      </c>
      <c r="D3221" s="141" t="s">
        <v>27123</v>
      </c>
      <c r="E3221" s="141" t="s">
        <v>27124</v>
      </c>
      <c r="I3221" s="141" t="s">
        <v>27</v>
      </c>
      <c r="J3221" s="649">
        <v>153.30000000000001</v>
      </c>
    </row>
    <row r="3222" spans="1:10" hidden="1">
      <c r="A3222" s="141" t="s">
        <v>27125</v>
      </c>
      <c r="B3222" s="141" t="str">
        <f t="shared" si="50"/>
        <v>ANDAIME SUSPENSO DE MADEIRA,PENDENTE DA ESTRUTURA POR CABOSDE ACO DE 3/8",INCLUSIVE PLATAFORMA DE MADEIRA E PERFURACAOANDAIME SUSPENSO DE MADEIRA,PENDENTE DA ESTRUTURA POR CABOSDA LAJE DE CONCRETO,MONTAGEM E DESMONTAGEMANDAIME SUSPENSO DE MADEIRA,PENDENTE DA ESTRUTURA POR CABOS</v>
      </c>
      <c r="C3222" s="141" t="s">
        <v>27122</v>
      </c>
      <c r="D3222" s="141" t="s">
        <v>27123</v>
      </c>
      <c r="E3222" s="141" t="s">
        <v>27124</v>
      </c>
      <c r="I3222" s="141" t="s">
        <v>27</v>
      </c>
      <c r="J3222" s="649">
        <v>148.03</v>
      </c>
    </row>
    <row r="3223" spans="1:10" hidden="1">
      <c r="A3223" s="141" t="s">
        <v>27126</v>
      </c>
      <c r="B3223" s="141" t="str">
        <f t="shared" si="50"/>
        <v>ANDAIME SUSPENSO DE MADEIRA,PENDENTE DA ESTRUTURA POR CABOSDE ACO DE 3/8",INCLUSIVE PLATAFORMA DE MADEIRA E PERFURACAOANDAIME SUSPENSO DE MADEIRA,PENDENTE DA ESTRUTURA POR CABOSDA LAJE DE CONCRETO,COM UTILIZACAO DAS TABUAS 2 VEZES,TORAS E CABOS 4 VEZES,MONTAGEM E DESMONTAGEM 1 VEZANDAIME SUSPENSO DE MADEIRA,PENDENTE DA ESTRUTURA POR CABOS</v>
      </c>
      <c r="C3223" s="141" t="s">
        <v>27122</v>
      </c>
      <c r="D3223" s="141" t="s">
        <v>27123</v>
      </c>
      <c r="E3223" s="141" t="s">
        <v>27127</v>
      </c>
      <c r="F3223" s="141" t="s">
        <v>27128</v>
      </c>
      <c r="I3223" s="141" t="s">
        <v>27</v>
      </c>
      <c r="J3223" s="649">
        <v>87.27</v>
      </c>
    </row>
    <row r="3224" spans="1:10" hidden="1">
      <c r="A3224" s="141" t="s">
        <v>27129</v>
      </c>
      <c r="B3224" s="141" t="str">
        <f t="shared" si="50"/>
        <v>ANDAIME SUSPENSO DE MADEIRA,PENDENTE DA ESTRUTURA POR CABOSDE ACO DE 3/8",INCLUSIVE PLATAFORMA DE MADEIRA E PERFURACAOANDAIME SUSPENSO DE MADEIRA,PENDENTE DA ESTRUTURA POR CABOSDA LAJE DE CONCRETO,COM UTILIZACAO DAS TABUAS 2 VEZES,TORAS E CABOS 4 VEZES,MONTAGEM E DESMONTAGEM 1 VEZANDAIME SUSPENSO DE MADEIRA,PENDENTE DA ESTRUTURA POR CABOS</v>
      </c>
      <c r="C3224" s="141" t="s">
        <v>27122</v>
      </c>
      <c r="D3224" s="141" t="s">
        <v>27123</v>
      </c>
      <c r="E3224" s="141" t="s">
        <v>27127</v>
      </c>
      <c r="F3224" s="141" t="s">
        <v>27128</v>
      </c>
      <c r="I3224" s="141" t="s">
        <v>27</v>
      </c>
      <c r="J3224" s="649">
        <v>82.01</v>
      </c>
    </row>
    <row r="3225" spans="1:10" hidden="1">
      <c r="A3225" s="141" t="s">
        <v>27130</v>
      </c>
      <c r="B3225" s="141" t="str">
        <f t="shared" si="50"/>
        <v>ANDAIME SUSPENSO DE MADEIRA,PENDENTE DA ESTRUTURA POR CABOSDE ACO DE 3/8",INCLUSIVE PLATAFORMA DE MADEIRA E PERFURACAOANDAIME SUSPENSO DE MADEIRA,PENDENTE DA ESTRUTURA POR CABOSDA LAJE DE CONCRETO,COM UTILIZACAO DAS TABUAS 3 VEZES,TORAS E CABOS 6 VEZES,MONTAGEM E DESMONTAGEM 1 VEZANDAIME SUSPENSO DE MADEIRA,PENDENTE DA ESTRUTURA POR CABOS</v>
      </c>
      <c r="C3225" s="141" t="s">
        <v>27122</v>
      </c>
      <c r="D3225" s="141" t="s">
        <v>27123</v>
      </c>
      <c r="E3225" s="141" t="s">
        <v>27131</v>
      </c>
      <c r="F3225" s="141" t="s">
        <v>27132</v>
      </c>
      <c r="I3225" s="141" t="s">
        <v>27</v>
      </c>
      <c r="J3225" s="649">
        <v>75.39</v>
      </c>
    </row>
    <row r="3226" spans="1:10" hidden="1">
      <c r="A3226" s="141" t="s">
        <v>27133</v>
      </c>
      <c r="B3226" s="141" t="str">
        <f t="shared" si="50"/>
        <v>ANDAIME SUSPENSO DE MADEIRA,PENDENTE DA ESTRUTURA POR CABOSDE ACO DE 3/8",INCLUSIVE PLATAFORMA DE MADEIRA E PERFURACAOANDAIME SUSPENSO DE MADEIRA,PENDENTE DA ESTRUTURA POR CABOSDA LAJE DE CONCRETO,COM UTILIZACAO DAS TABUAS 3 VEZES,TORAS E CABOS 6 VEZES,MONTAGEM E DESMONTAGEM 1 VEZANDAIME SUSPENSO DE MADEIRA,PENDENTE DA ESTRUTURA POR CABOS</v>
      </c>
      <c r="C3226" s="141" t="s">
        <v>27122</v>
      </c>
      <c r="D3226" s="141" t="s">
        <v>27123</v>
      </c>
      <c r="E3226" s="141" t="s">
        <v>27131</v>
      </c>
      <c r="F3226" s="141" t="s">
        <v>27132</v>
      </c>
      <c r="I3226" s="141" t="s">
        <v>27</v>
      </c>
      <c r="J3226" s="649">
        <v>70.13</v>
      </c>
    </row>
    <row r="3227" spans="1:10" hidden="1">
      <c r="A3227" s="141" t="s">
        <v>27134</v>
      </c>
      <c r="B3227" s="141" t="str">
        <f t="shared" si="50"/>
        <v>ANDAIME SUSPENSO DE MADEIRA,PENDENTE DA ESTRUTURA POR CABOSDE ACO DE 3/8",INCLUSIVE PLATAFORMA DE MADEIRA E PERFURACAOANDAIME SUSPENSO DE MADEIRA,PENDENTE DA ESTRUTURA POR CABOSDA LAJE DE CONCRETO,COM UTILIZACAO DAS TABUAS 4 VEZES,TORAS E CABOS 8 VEZES,MONTAGEM E DESMONTAGEM 1 VEZANDAIME SUSPENSO DE MADEIRA,PENDENTE DA ESTRUTURA POR CABOS</v>
      </c>
      <c r="C3227" s="141" t="s">
        <v>27122</v>
      </c>
      <c r="D3227" s="141" t="s">
        <v>27123</v>
      </c>
      <c r="E3227" s="141" t="s">
        <v>27135</v>
      </c>
      <c r="F3227" s="141" t="s">
        <v>27136</v>
      </c>
      <c r="I3227" s="141" t="s">
        <v>27</v>
      </c>
      <c r="J3227" s="649">
        <v>69.489999999999995</v>
      </c>
    </row>
    <row r="3228" spans="1:10" hidden="1">
      <c r="A3228" s="141" t="s">
        <v>27137</v>
      </c>
      <c r="B3228" s="141" t="str">
        <f t="shared" si="50"/>
        <v>ANDAIME SUSPENSO DE MADEIRA,PENDENTE DA ESTRUTURA POR CABOSDE ACO DE 3/8",INCLUSIVE PLATAFORMA DE MADEIRA E PERFURACAOANDAIME SUSPENSO DE MADEIRA,PENDENTE DA ESTRUTURA POR CABOSDA LAJE DE CONCRETO,COM UTILIZACAO DAS TABUAS 4 VEZES,TORAS E CABOS 8 VEZES,MONTAGEM E DESMONTAGEM 1 VEZANDAIME SUSPENSO DE MADEIRA,PENDENTE DA ESTRUTURA POR CABOS</v>
      </c>
      <c r="C3228" s="141" t="s">
        <v>27122</v>
      </c>
      <c r="D3228" s="141" t="s">
        <v>27123</v>
      </c>
      <c r="E3228" s="141" t="s">
        <v>27135</v>
      </c>
      <c r="F3228" s="141" t="s">
        <v>27136</v>
      </c>
      <c r="I3228" s="141" t="s">
        <v>27</v>
      </c>
      <c r="J3228" s="649">
        <v>64.23</v>
      </c>
    </row>
    <row r="3229" spans="1:10" hidden="1">
      <c r="A3229" s="141" t="s">
        <v>27138</v>
      </c>
      <c r="B3229" s="141" t="str">
        <f t="shared" si="50"/>
        <v>TELA SOLTA DE POLIPROPILENO PARA PROTECAO DE FACHADAS AMARRADA SOMENTE NOS EXTREMOS.FORNECIMENTO E COLOCACAOTELA SOLTA DE POLIPROPILENO PARA PROTECAO DE FACHADAS AMARRATELA SOLTA DE POLIPROPILENO PARA PROTECAO DE FACHADAS AMARRA</v>
      </c>
      <c r="C3229" s="141" t="s">
        <v>27139</v>
      </c>
      <c r="D3229" s="141" t="s">
        <v>27140</v>
      </c>
      <c r="I3229" s="141" t="s">
        <v>27</v>
      </c>
      <c r="J3229" s="649">
        <v>7.63</v>
      </c>
    </row>
    <row r="3230" spans="1:10" hidden="1">
      <c r="A3230" s="141" t="s">
        <v>27141</v>
      </c>
      <c r="B3230" s="141" t="str">
        <f t="shared" si="50"/>
        <v>TELA SOLTA DE POLIPROPILENO PARA PROTECAO DE FACHADAS AMARRADA SOMENTE NOS EXTREMOS.FORNECIMENTO E COLOCACAOTELA SOLTA DE POLIPROPILENO PARA PROTECAO DE FACHADAS AMARRATELA SOLTA DE POLIPROPILENO PARA PROTECAO DE FACHADAS AMARRA</v>
      </c>
      <c r="C3230" s="141" t="s">
        <v>27139</v>
      </c>
      <c r="D3230" s="141" t="s">
        <v>27140</v>
      </c>
      <c r="I3230" s="141" t="s">
        <v>27</v>
      </c>
      <c r="J3230" s="649">
        <v>7.1</v>
      </c>
    </row>
    <row r="3231" spans="1:10" hidden="1">
      <c r="A3231" s="141" t="s">
        <v>27142</v>
      </c>
      <c r="B3231" s="141" t="str">
        <f t="shared" si="50"/>
        <v>TELA SOLTA DE POLIPROPILENO PARA PROTECAO DE FACHADAS AMARRADA SOMENTE NOS EXTREMOS,UTILIZACAO DE 2 VEZES,INCLUSIVE COSTTELA SOLTA DE POLIPROPILENO PARA PROTECAO DE FACHADAS AMARRAURA DA TELA SE NECESSARIO.FORNECIMENTO E COLOCACAOTELA SOLTA DE POLIPROPILENO PARA PROTECAO DE FACHADAS AMARRA</v>
      </c>
      <c r="C3231" s="141" t="s">
        <v>27139</v>
      </c>
      <c r="D3231" s="141" t="s">
        <v>27143</v>
      </c>
      <c r="E3231" s="141" t="s">
        <v>27144</v>
      </c>
      <c r="I3231" s="141" t="s">
        <v>27</v>
      </c>
      <c r="J3231" s="649">
        <v>6.37</v>
      </c>
    </row>
    <row r="3232" spans="1:10" hidden="1">
      <c r="A3232" s="141" t="s">
        <v>27145</v>
      </c>
      <c r="B3232" s="141" t="str">
        <f t="shared" si="50"/>
        <v>TELA SOLTA DE POLIPROPILENO PARA PROTECAO DE FACHADAS AMARRADA SOMENTE NOS EXTREMOS,UTILIZACAO DE 2 VEZES,INCLUSIVE COSTTELA SOLTA DE POLIPROPILENO PARA PROTECAO DE FACHADAS AMARRAURA DA TELA SE NECESSARIO.FORNECIMENTO E COLOCACAOTELA SOLTA DE POLIPROPILENO PARA PROTECAO DE FACHADAS AMARRA</v>
      </c>
      <c r="C3232" s="141" t="s">
        <v>27139</v>
      </c>
      <c r="D3232" s="141" t="s">
        <v>27143</v>
      </c>
      <c r="E3232" s="141" t="s">
        <v>27144</v>
      </c>
      <c r="I3232" s="141" t="s">
        <v>27</v>
      </c>
      <c r="J3232" s="649">
        <v>5.84</v>
      </c>
    </row>
    <row r="3233" spans="1:10" hidden="1">
      <c r="A3233" s="141" t="s">
        <v>27146</v>
      </c>
      <c r="B3233" s="141" t="str">
        <f t="shared" si="50"/>
        <v>TELA DE POLIPROPILENO PARA PROTECAO DE FACHADAS,AMARRADA EMANDAIME,EXCLUSIVE ESTE.FORNECIMENTO E COLOCACAOTELA DE POLIPROPILENO PARA PROTECAO DE FACHADAS,AMARRADA EMTELA DE POLIPROPILENO PARA PROTECAO DE FACHADAS,AMARRADA EM</v>
      </c>
      <c r="C3233" s="141" t="s">
        <v>27147</v>
      </c>
      <c r="D3233" s="141" t="s">
        <v>27148</v>
      </c>
      <c r="I3233" s="141" t="s">
        <v>27</v>
      </c>
      <c r="J3233" s="649">
        <v>26.69</v>
      </c>
    </row>
    <row r="3234" spans="1:10" hidden="1">
      <c r="A3234" s="141" t="s">
        <v>27149</v>
      </c>
      <c r="B3234" s="141" t="str">
        <f t="shared" si="50"/>
        <v>TELA DE POLIPROPILENO PARA PROTECAO DE FACHADAS,AMARRADA EMANDAIME,EXCLUSIVE ESTE.FORNECIMENTO E COLOCACAOTELA DE POLIPROPILENO PARA PROTECAO DE FACHADAS,AMARRADA EMTELA DE POLIPROPILENO PARA PROTECAO DE FACHADAS,AMARRADA EM</v>
      </c>
      <c r="C3234" s="141" t="s">
        <v>27147</v>
      </c>
      <c r="D3234" s="141" t="s">
        <v>27148</v>
      </c>
      <c r="I3234" s="141" t="s">
        <v>27</v>
      </c>
      <c r="J3234" s="649">
        <v>24.7</v>
      </c>
    </row>
    <row r="3235" spans="1:10" hidden="1">
      <c r="A3235" s="141" t="s">
        <v>27150</v>
      </c>
      <c r="B3235" s="141" t="str">
        <f t="shared" si="50"/>
        <v>TELA DE POLIPROPILENO PARA PROTECAO DE FACHADAS AMARRADA EMANDAIME,EXCLUSIVE ESTE,COM UTILIZACAO DE 2 VEZES,INCLUSIVE CTELA DE POLIPROPILENO PARA PROTECAO DE FACHADAS AMARRADA EMOSTURA DA TELA SE NECESSARIO.FORNECIMENTO E COLOCACAOTELA DE POLIPROPILENO PARA PROTECAO DE FACHADAS AMARRADA EM</v>
      </c>
      <c r="C3235" s="141" t="s">
        <v>27151</v>
      </c>
      <c r="D3235" s="141" t="s">
        <v>27152</v>
      </c>
      <c r="E3235" s="141" t="s">
        <v>27153</v>
      </c>
      <c r="I3235" s="141" t="s">
        <v>27</v>
      </c>
      <c r="J3235" s="649">
        <v>20.92</v>
      </c>
    </row>
    <row r="3236" spans="1:10" hidden="1">
      <c r="A3236" s="141" t="s">
        <v>27154</v>
      </c>
      <c r="B3236" s="141" t="str">
        <f t="shared" si="50"/>
        <v>TELA DE POLIPROPILENO PARA PROTECAO DE FACHADAS AMARRADA EMANDAIME,EXCLUSIVE ESTE,COM UTILIZACAO DE 2 VEZES,INCLUSIVE CTELA DE POLIPROPILENO PARA PROTECAO DE FACHADAS AMARRADA EMOSTURA DA TELA SE NECESSARIO.FORNECIMENTO E COLOCACAOTELA DE POLIPROPILENO PARA PROTECAO DE FACHADAS AMARRADA EM</v>
      </c>
      <c r="C3236" s="141" t="s">
        <v>27151</v>
      </c>
      <c r="D3236" s="141" t="s">
        <v>27152</v>
      </c>
      <c r="E3236" s="141" t="s">
        <v>27153</v>
      </c>
      <c r="I3236" s="141" t="s">
        <v>27</v>
      </c>
      <c r="J3236" s="649">
        <v>18.93</v>
      </c>
    </row>
    <row r="3237" spans="1:10" hidden="1">
      <c r="A3237" s="141" t="s">
        <v>27155</v>
      </c>
      <c r="B3237" s="141" t="str">
        <f t="shared" si="50"/>
        <v>TELA METALICA FIO Nº12,MALHA 3X3CM,PARA PROTECAO DE FACHADAS,AMARRADA EM ANDAIME,EXCLUSIVE ESTE.FORNECIMENTO E COLOCACAOTELA METALICA FIO Nº12,MALHA 3X3CM,PARA PROTECAO DE FACHADASTELA METALICA FIO Nº12,MALHA 3X3CM,PARA PROTECAO DE FACHADAS</v>
      </c>
      <c r="C3237" s="141" t="s">
        <v>27156</v>
      </c>
      <c r="D3237" s="141" t="s">
        <v>27157</v>
      </c>
      <c r="I3237" s="141" t="s">
        <v>27</v>
      </c>
      <c r="J3237" s="649">
        <v>195.02</v>
      </c>
    </row>
    <row r="3238" spans="1:10" hidden="1">
      <c r="A3238" s="141" t="s">
        <v>27158</v>
      </c>
      <c r="B3238" s="141" t="str">
        <f t="shared" si="50"/>
        <v>TELA METALICA FIO Nº12,MALHA 3X3CM,PARA PROTECAO DE FACHADAS,AMARRADA EM ANDAIME,EXCLUSIVE ESTE.FORNECIMENTO E COLOCACAOTELA METALICA FIO Nº12,MALHA 3X3CM,PARA PROTECAO DE FACHADASTELA METALICA FIO Nº12,MALHA 3X3CM,PARA PROTECAO DE FACHADAS</v>
      </c>
      <c r="C3238" s="141" t="s">
        <v>27156</v>
      </c>
      <c r="D3238" s="141" t="s">
        <v>27157</v>
      </c>
      <c r="I3238" s="141" t="s">
        <v>27</v>
      </c>
      <c r="J3238" s="649">
        <v>186.96</v>
      </c>
    </row>
    <row r="3239" spans="1:10" hidden="1">
      <c r="A3239" s="141" t="s">
        <v>27159</v>
      </c>
      <c r="B3239" s="141" t="str">
        <f t="shared" si="50"/>
        <v>TELA EM POLIETILENO DE ALTA DENSIDADE,100% VIRGEM,COM MALHADE (5X5)CM,FIO DE 2,5MM,COM RESISTENCIA DE 350KG/M2.FORNECIMTELA EM POLIETILENO DE ALTA DENSIDADE,100% VIRGEM,COM MALHAENTO E COLOCACAOTELA EM POLIETILENO DE ALTA DENSIDADE,100% VIRGEM,COM MALHA</v>
      </c>
      <c r="C3239" s="141" t="s">
        <v>27160</v>
      </c>
      <c r="D3239" s="141" t="s">
        <v>27161</v>
      </c>
      <c r="E3239" s="141" t="s">
        <v>27162</v>
      </c>
      <c r="I3239" s="141" t="s">
        <v>27</v>
      </c>
      <c r="J3239" s="649">
        <v>17.09</v>
      </c>
    </row>
    <row r="3240" spans="1:10" hidden="1">
      <c r="A3240" s="141" t="s">
        <v>27163</v>
      </c>
      <c r="B3240" s="141" t="str">
        <f t="shared" si="50"/>
        <v>TELA EM POLIETILENO DE ALTA DENSIDADE,100% VIRGEM,COM MALHADE (5X5)CM,FIO DE 2,5MM,COM RESISTENCIA DE 350KG/M2.FORNECIMTELA EM POLIETILENO DE ALTA DENSIDADE,100% VIRGEM,COM MALHAENTO E COLOCACAOTELA EM POLIETILENO DE ALTA DENSIDADE,100% VIRGEM,COM MALHA</v>
      </c>
      <c r="C3240" s="141" t="s">
        <v>27160</v>
      </c>
      <c r="D3240" s="141" t="s">
        <v>27161</v>
      </c>
      <c r="E3240" s="141" t="s">
        <v>27162</v>
      </c>
      <c r="I3240" s="141" t="s">
        <v>27</v>
      </c>
      <c r="J3240" s="649">
        <v>16.559999999999999</v>
      </c>
    </row>
    <row r="3241" spans="1:10" hidden="1">
      <c r="A3241" s="141" t="s">
        <v>27164</v>
      </c>
      <c r="B3241" s="141" t="str">
        <f t="shared" si="50"/>
        <v>PLATAFORMA DE PROTECAO A TRANSEUNTES(PARA-LIXO),EM MADEIRA DE 1ª,EM PECAS DE 3"X6" E 1"X12",COM 2,00M DE LARGURA,COM APRPLATAFORMA DE PROTECAO A TRANSEUNTES(PARA-LIXO),EM MADEIRA DOVEITAMENTO DA MADEIRA 2 VEZES,INCLUSIVE A DESMONTAGEM E RETIRADA DA MADEIRAPLATAFORMA DE PROTECAO A TRANSEUNTES(PARA-LIXO),EM MADEIRA D</v>
      </c>
      <c r="C3241" s="141" t="s">
        <v>27165</v>
      </c>
      <c r="D3241" s="141" t="s">
        <v>27166</v>
      </c>
      <c r="E3241" s="141" t="s">
        <v>27167</v>
      </c>
      <c r="F3241" s="141" t="s">
        <v>27168</v>
      </c>
      <c r="I3241" s="141" t="s">
        <v>285</v>
      </c>
      <c r="J3241" s="649">
        <v>220.41</v>
      </c>
    </row>
    <row r="3242" spans="1:10" hidden="1">
      <c r="A3242" s="141" t="s">
        <v>27169</v>
      </c>
      <c r="B3242" s="141" t="str">
        <f t="shared" si="50"/>
        <v>PLATAFORMA DE PROTECAO A TRANSEUNTES(PARA-LIXO),EM MADEIRA DE 1ª,EM PECAS DE 3"X6" E 1"X12",COM 2,00M DE LARGURA,COM APRPLATAFORMA DE PROTECAO A TRANSEUNTES(PARA-LIXO),EM MADEIRA DOVEITAMENTO DA MADEIRA 2 VEZES,INCLUSIVE A DESMONTAGEM E RETIRADA DA MADEIRAPLATAFORMA DE PROTECAO A TRANSEUNTES(PARA-LIXO),EM MADEIRA D</v>
      </c>
      <c r="C3242" s="141" t="s">
        <v>27165</v>
      </c>
      <c r="D3242" s="141" t="s">
        <v>27166</v>
      </c>
      <c r="E3242" s="141" t="s">
        <v>27167</v>
      </c>
      <c r="F3242" s="141" t="s">
        <v>27168</v>
      </c>
      <c r="I3242" s="141" t="s">
        <v>285</v>
      </c>
      <c r="J3242" s="649">
        <v>203.61</v>
      </c>
    </row>
    <row r="3243" spans="1:10" hidden="1">
      <c r="A3243" s="141" t="s">
        <v>27170</v>
      </c>
      <c r="B3243" s="141" t="str">
        <f t="shared" si="50"/>
        <v>TELA DE POLIPROPILENO PARA PROTECAO DE FACHADAS,CONSIDERANDO APENAS O FORNECIMENTO DA TELA (VIDE ITENS 05.005.0062 E 05.TELA DE POLIPROPILENO PARA PROTECAO DE FACHADAS,CONSIDERANDO005.0064 PARA COLOCACAO)TELA DE POLIPROPILENO PARA PROTECAO DE FACHADAS,CONSIDERANDO</v>
      </c>
      <c r="C3243" s="141" t="s">
        <v>27171</v>
      </c>
      <c r="D3243" s="141" t="s">
        <v>27172</v>
      </c>
      <c r="E3243" s="141" t="s">
        <v>27173</v>
      </c>
      <c r="I3243" s="141" t="s">
        <v>27</v>
      </c>
      <c r="J3243" s="649">
        <v>2.5099999999999998</v>
      </c>
    </row>
    <row r="3244" spans="1:10" hidden="1">
      <c r="A3244" s="141" t="s">
        <v>27174</v>
      </c>
      <c r="B3244" s="141" t="str">
        <f t="shared" si="50"/>
        <v>TELA DE POLIPROPILENO PARA PROTECAO DE FACHADAS,CONSIDERANDO APENAS O FORNECIMENTO DA TELA (VIDE ITENS 05.005.0062 E 05.TELA DE POLIPROPILENO PARA PROTECAO DE FACHADAS,CONSIDERANDO005.0064 PARA COLOCACAO)TELA DE POLIPROPILENO PARA PROTECAO DE FACHADAS,CONSIDERANDO</v>
      </c>
      <c r="C3244" s="141" t="s">
        <v>27171</v>
      </c>
      <c r="D3244" s="141" t="s">
        <v>27172</v>
      </c>
      <c r="E3244" s="141" t="s">
        <v>27173</v>
      </c>
      <c r="I3244" s="141" t="s">
        <v>27</v>
      </c>
      <c r="J3244" s="649">
        <v>2.5099999999999998</v>
      </c>
    </row>
    <row r="3245" spans="1:10" hidden="1">
      <c r="A3245" s="141" t="s">
        <v>27175</v>
      </c>
      <c r="B3245" s="141" t="str">
        <f t="shared" si="50"/>
        <v>TELA DE POLIPROPILENO PARA PROTECAO DE FACHADAS AMARRADA SOMENTE NOS EXTREMOS,EXCLUSIVE TELA (VIDE ITEM 05.005.0060 PARATELA DE POLIPROPILENO PARA PROTECAO DE FACHADAS AMARRADA SOM FORNECIMENTO),INCLUSIVE COSTURA DA TELA SE NECESSARIO.COLOCACAO E RETIRADA.TELA DE POLIPROPILENO PARA PROTECAO DE FACHADAS AMARRADA SOM</v>
      </c>
      <c r="C3245" s="141" t="s">
        <v>27176</v>
      </c>
      <c r="D3245" s="141" t="s">
        <v>27177</v>
      </c>
      <c r="E3245" s="141" t="s">
        <v>27178</v>
      </c>
      <c r="F3245" s="141" t="s">
        <v>27179</v>
      </c>
      <c r="I3245" s="141" t="s">
        <v>27</v>
      </c>
      <c r="J3245" s="649">
        <v>5.1100000000000003</v>
      </c>
    </row>
    <row r="3246" spans="1:10" hidden="1">
      <c r="A3246" s="141" t="s">
        <v>27180</v>
      </c>
      <c r="B3246" s="141" t="str">
        <f t="shared" si="50"/>
        <v>TELA DE POLIPROPILENO PARA PROTECAO DE FACHADAS AMARRADA SOMENTE NOS EXTREMOS,EXCLUSIVE TELA (VIDE ITEM 05.005.0060 PARATELA DE POLIPROPILENO PARA PROTECAO DE FACHADAS AMARRADA SOM FORNECIMENTO),INCLUSIVE COSTURA DA TELA SE NECESSARIO.COLOCACAO E RETIRADA.TELA DE POLIPROPILENO PARA PROTECAO DE FACHADAS AMARRADA SOM</v>
      </c>
      <c r="C3246" s="141" t="s">
        <v>27176</v>
      </c>
      <c r="D3246" s="141" t="s">
        <v>27177</v>
      </c>
      <c r="E3246" s="141" t="s">
        <v>27178</v>
      </c>
      <c r="F3246" s="141" t="s">
        <v>27179</v>
      </c>
      <c r="I3246" s="141" t="s">
        <v>27</v>
      </c>
      <c r="J3246" s="649">
        <v>4.58</v>
      </c>
    </row>
    <row r="3247" spans="1:10" hidden="1">
      <c r="A3247" s="141" t="s">
        <v>27181</v>
      </c>
      <c r="B3247" s="141" t="str">
        <f t="shared" si="50"/>
        <v>TELA DE POLIPROPILENO PARA PROTECAO DE FACHADAS AMARRADA EMANDAIME,EXCLUSIVE TELA(VIDE ITEM 05.005.0060 PARA FORNECIMENTELA DE POLIPROPILENO PARA PROTECAO DE FACHADAS AMARRADA EMTO) E ANDAIME,INCLUSIVE COSTURA DA TELA SE NECESSARIO.COLOCACAO E RETIRADA.TELA DE POLIPROPILENO PARA PROTECAO DE FACHADAS AMARRADA EM</v>
      </c>
      <c r="C3247" s="141" t="s">
        <v>27151</v>
      </c>
      <c r="D3247" s="141" t="s">
        <v>27182</v>
      </c>
      <c r="E3247" s="141" t="s">
        <v>27183</v>
      </c>
      <c r="F3247" s="141" t="s">
        <v>27184</v>
      </c>
      <c r="I3247" s="141" t="s">
        <v>27</v>
      </c>
      <c r="J3247" s="649">
        <v>19.66</v>
      </c>
    </row>
    <row r="3248" spans="1:10" hidden="1">
      <c r="A3248" s="141" t="s">
        <v>27185</v>
      </c>
      <c r="B3248" s="141" t="str">
        <f t="shared" si="50"/>
        <v>TELA DE POLIPROPILENO PARA PROTECAO DE FACHADAS AMARRADA EMANDAIME,EXCLUSIVE TELA(VIDE ITEM 05.005.0060 PARA FORNECIMENTELA DE POLIPROPILENO PARA PROTECAO DE FACHADAS AMARRADA EMTO) E ANDAIME,INCLUSIVE COSTURA DA TELA SE NECESSARIO.COLOCACAO E RETIRADA.TELA DE POLIPROPILENO PARA PROTECAO DE FACHADAS AMARRADA EM</v>
      </c>
      <c r="C3248" s="141" t="s">
        <v>27151</v>
      </c>
      <c r="D3248" s="141" t="s">
        <v>27182</v>
      </c>
      <c r="E3248" s="141" t="s">
        <v>27183</v>
      </c>
      <c r="F3248" s="141" t="s">
        <v>27184</v>
      </c>
      <c r="I3248" s="141" t="s">
        <v>27</v>
      </c>
      <c r="J3248" s="649">
        <v>17.670000000000002</v>
      </c>
    </row>
    <row r="3249" spans="1:10" hidden="1">
      <c r="A3249" s="141" t="s">
        <v>27186</v>
      </c>
      <c r="B3249" s="141" t="str">
        <f t="shared" si="50"/>
        <v>LOCACAO DE ANDAIME COM ELEMENTOS TUBULARES SOBRE SAPATAS FIXAS,CONSIDERANDO-SE A AREA DA PROJECAO VERTICAL DO ANDAIME ELOCACAO DE ANDAIME COM ELEMENTOS TUBULARES SOBRE SAPATAS FIXPAGO PELO TEMPO NECESSARIO A SUA UTILIZACAO,EXCLUSIVE TRANSPORTE DOS ELEMENTOS DO ANDAIME ATE A OBRA,PLATAFORMA OU PASSARELA DE PINHO,MONTAGEM E DESMONTAGEM DOS ANDAIMESLOCACAO DE ANDAIME COM ELEMENTOS TUBULARES SOBRE SAPATAS FIX</v>
      </c>
      <c r="C3249" s="141" t="s">
        <v>27187</v>
      </c>
      <c r="D3249" s="141" t="s">
        <v>27188</v>
      </c>
      <c r="E3249" s="141" t="s">
        <v>27189</v>
      </c>
      <c r="F3249" s="141" t="s">
        <v>27190</v>
      </c>
      <c r="G3249" s="141" t="s">
        <v>27191</v>
      </c>
      <c r="I3249" s="141" t="s">
        <v>24486</v>
      </c>
      <c r="J3249" s="649">
        <v>20.7</v>
      </c>
    </row>
    <row r="3250" spans="1:10" hidden="1">
      <c r="A3250" s="141" t="s">
        <v>27192</v>
      </c>
      <c r="B3250" s="141" t="str">
        <f t="shared" si="50"/>
        <v>LOCACAO DE ANDAIME COM ELEMENTOS TUBULARES SOBRE SAPATAS FIXAS,CONSIDERANDO-SE A AREA DA PROJECAO VERTICAL DO ANDAIME ELOCACAO DE ANDAIME COM ELEMENTOS TUBULARES SOBRE SAPATAS FIXPAGO PELO TEMPO NECESSARIO A SUA UTILIZACAO,EXCLUSIVE TRANSPORTE DOS ELEMENTOS DO ANDAIME ATE A OBRA,PLATAFORMA OU PASSARELA DE PINHO,MONTAGEM E DESMONTAGEM DOS ANDAIMESLOCACAO DE ANDAIME COM ELEMENTOS TUBULARES SOBRE SAPATAS FIX</v>
      </c>
      <c r="C3250" s="141" t="s">
        <v>27187</v>
      </c>
      <c r="D3250" s="141" t="s">
        <v>27188</v>
      </c>
      <c r="E3250" s="141" t="s">
        <v>27189</v>
      </c>
      <c r="F3250" s="141" t="s">
        <v>27190</v>
      </c>
      <c r="G3250" s="141" t="s">
        <v>27191</v>
      </c>
      <c r="I3250" s="141" t="s">
        <v>24486</v>
      </c>
      <c r="J3250" s="649">
        <v>20.7</v>
      </c>
    </row>
    <row r="3251" spans="1:10" hidden="1">
      <c r="A3251" s="141" t="s">
        <v>27193</v>
      </c>
      <c r="B3251" s="141" t="str">
        <f t="shared" si="50"/>
        <v>LOCACAO DE TORRE-ANDAIME TUBULAR SOBRE RODIZIOS,EXCLUSIVE ALUGUEL DOS RODIZIOS,TRANSPORTE DOS ELEMENTOS DA TORRE,PLATAFOLOCACAO DE TORRE-ANDAIME TUBULAR SOBRE RODIZIOS,EXCLUSIVE ALRMA OU PASSARELA DE PINHO,MONTAGEM E DESMONTAGEMLOCACAO DE TORRE-ANDAIME TUBULAR SOBRE RODIZIOS,EXCLUSIVE AL</v>
      </c>
      <c r="C3251" s="141" t="s">
        <v>27194</v>
      </c>
      <c r="D3251" s="141" t="s">
        <v>27195</v>
      </c>
      <c r="E3251" s="141" t="s">
        <v>27196</v>
      </c>
      <c r="I3251" s="141" t="s">
        <v>27197</v>
      </c>
      <c r="J3251" s="649">
        <v>31.83</v>
      </c>
    </row>
    <row r="3252" spans="1:10" hidden="1">
      <c r="A3252" s="141" t="s">
        <v>27198</v>
      </c>
      <c r="B3252" s="141" t="str">
        <f t="shared" si="50"/>
        <v>LOCACAO DE TORRE-ANDAIME TUBULAR SOBRE RODIZIOS,EXCLUSIVE ALUGUEL DOS RODIZIOS,TRANSPORTE DOS ELEMENTOS DA TORRE,PLATAFOLOCACAO DE TORRE-ANDAIME TUBULAR SOBRE RODIZIOS,EXCLUSIVE ALRMA OU PASSARELA DE PINHO,MONTAGEM E DESMONTAGEMLOCACAO DE TORRE-ANDAIME TUBULAR SOBRE RODIZIOS,EXCLUSIVE AL</v>
      </c>
      <c r="C3252" s="141" t="s">
        <v>27194</v>
      </c>
      <c r="D3252" s="141" t="s">
        <v>27195</v>
      </c>
      <c r="E3252" s="141" t="s">
        <v>27196</v>
      </c>
      <c r="I3252" s="141" t="s">
        <v>27197</v>
      </c>
      <c r="J3252" s="649">
        <v>31.83</v>
      </c>
    </row>
    <row r="3253" spans="1:10" hidden="1">
      <c r="A3253" s="141" t="s">
        <v>27199</v>
      </c>
      <c r="B3253" s="141" t="str">
        <f t="shared" si="50"/>
        <v>LOCACAO DE ELEVADOR PARA OBRA,PARA TRANSPORTE VERTICAL DE CARGAS OU PESSOAS,COM TORRE DE 25,00M DE ALTURA,SENDO 16,00M DLOCACAO DE ELEVADOR PARA OBRA,PARA TRANSPORTE VERTICAL DE CAE EDIFICACAO E 9,00M DE MODULO DE SEGURANCA,SISTEMA CREMALHEIRA 1 CABINE SIMPLES,CAPACIDADE EM TORNO DE 18 PESSOAS,E 1500KG DE CARGA,COM 4 PARADAS,INCLUSIVE OPERADORLOCACAO DE ELEVADOR PARA OBRA,PARA TRANSPORTE VERTICAL DE CA</v>
      </c>
      <c r="C3253" s="141" t="s">
        <v>27200</v>
      </c>
      <c r="D3253" s="141" t="s">
        <v>27201</v>
      </c>
      <c r="E3253" s="141" t="s">
        <v>27202</v>
      </c>
      <c r="F3253" s="141" t="s">
        <v>27203</v>
      </c>
      <c r="G3253" s="141" t="s">
        <v>27204</v>
      </c>
      <c r="I3253" s="141" t="s">
        <v>24292</v>
      </c>
      <c r="J3253" s="649">
        <v>15942.02</v>
      </c>
    </row>
    <row r="3254" spans="1:10" hidden="1">
      <c r="A3254" s="141" t="s">
        <v>27205</v>
      </c>
      <c r="B3254" s="141" t="str">
        <f t="shared" si="50"/>
        <v>LOCACAO DE ELEVADOR PARA OBRA,PARA TRANSPORTE VERTICAL DE CARGAS OU PESSOAS,COM TORRE DE 25,00M DE ALTURA,SENDO 16,00M DLOCACAO DE ELEVADOR PARA OBRA,PARA TRANSPORTE VERTICAL DE CAE EDIFICACAO E 9,00M DE MODULO DE SEGURANCA,SISTEMA CREMALHEIRA 1 CABINE SIMPLES,CAPACIDADE EM TORNO DE 18 PESSOAS,E 1500KG DE CARGA,COM 4 PARADAS,INCLUSIVE OPERADORLOCACAO DE ELEVADOR PARA OBRA,PARA TRANSPORTE VERTICAL DE CA</v>
      </c>
      <c r="C3254" s="141" t="s">
        <v>27200</v>
      </c>
      <c r="D3254" s="141" t="s">
        <v>27201</v>
      </c>
      <c r="E3254" s="141" t="s">
        <v>27202</v>
      </c>
      <c r="F3254" s="141" t="s">
        <v>27203</v>
      </c>
      <c r="G3254" s="141" t="s">
        <v>27204</v>
      </c>
      <c r="I3254" s="141" t="s">
        <v>24292</v>
      </c>
      <c r="J3254" s="649">
        <v>15215.09</v>
      </c>
    </row>
    <row r="3255" spans="1:10" hidden="1">
      <c r="A3255" s="141" t="s">
        <v>27206</v>
      </c>
      <c r="B3255" s="141" t="str">
        <f t="shared" si="50"/>
        <v>LOCACAO DE RODIZIOS DE FERRO,PARA TORRE TUBULAR.CUSTO PARA 4 RODIZIOSLOCACAO DE RODIZIOS DE FERRO,PARA TORRE TUBULAR.CUSTO PARA 4LOCACAO DE RODIZIOS DE FERRO,PARA TORRE TUBULAR.CUSTO PARA 4</v>
      </c>
      <c r="C3255" s="141" t="s">
        <v>27207</v>
      </c>
      <c r="D3255" s="141" t="s">
        <v>27208</v>
      </c>
      <c r="I3255" s="141" t="s">
        <v>24292</v>
      </c>
      <c r="J3255" s="649">
        <v>123.28</v>
      </c>
    </row>
    <row r="3256" spans="1:10" hidden="1">
      <c r="A3256" s="141" t="s">
        <v>27209</v>
      </c>
      <c r="B3256" s="141" t="str">
        <f t="shared" si="50"/>
        <v>LOCACAO DE RODIZIOS DE FERRO,PARA TORRE TUBULAR.CUSTO PARA 4 RODIZIOSLOCACAO DE RODIZIOS DE FERRO,PARA TORRE TUBULAR.CUSTO PARA 4LOCACAO DE RODIZIOS DE FERRO,PARA TORRE TUBULAR.CUSTO PARA 4</v>
      </c>
      <c r="C3256" s="141" t="s">
        <v>27207</v>
      </c>
      <c r="D3256" s="141" t="s">
        <v>27208</v>
      </c>
      <c r="I3256" s="141" t="s">
        <v>24292</v>
      </c>
      <c r="J3256" s="649">
        <v>123.28</v>
      </c>
    </row>
    <row r="3257" spans="1:10" hidden="1">
      <c r="A3257" s="141" t="s">
        <v>27210</v>
      </c>
      <c r="B3257" s="141" t="str">
        <f t="shared" si="50"/>
        <v>LOCACAO DE RODIZIOS DE BORRACHA,PARA TORRE TUBULAR.CUSTO PARA 4 RODIZIOSLOCACAO DE RODIZIOS DE BORRACHA,PARA TORRE TUBULAR.CUSTO PARLOCACAO DE RODIZIOS DE BORRACHA,PARA TORRE TUBULAR.CUSTO PAR</v>
      </c>
      <c r="C3257" s="141" t="s">
        <v>27211</v>
      </c>
      <c r="D3257" s="141" t="s">
        <v>27212</v>
      </c>
      <c r="I3257" s="141" t="s">
        <v>24292</v>
      </c>
      <c r="J3257" s="649">
        <v>96</v>
      </c>
    </row>
    <row r="3258" spans="1:10" hidden="1">
      <c r="A3258" s="141" t="s">
        <v>27213</v>
      </c>
      <c r="B3258" s="141" t="str">
        <f t="shared" si="50"/>
        <v>LOCACAO DE RODIZIOS DE BORRACHA,PARA TORRE TUBULAR.CUSTO PARA 4 RODIZIOSLOCACAO DE RODIZIOS DE BORRACHA,PARA TORRE TUBULAR.CUSTO PARLOCACAO DE RODIZIOS DE BORRACHA,PARA TORRE TUBULAR.CUSTO PAR</v>
      </c>
      <c r="C3258" s="141" t="s">
        <v>27211</v>
      </c>
      <c r="D3258" s="141" t="s">
        <v>27212</v>
      </c>
      <c r="I3258" s="141" t="s">
        <v>24292</v>
      </c>
      <c r="J3258" s="649">
        <v>96</v>
      </c>
    </row>
    <row r="3259" spans="1:10" hidden="1">
      <c r="A3259" s="141" t="s">
        <v>27214</v>
      </c>
      <c r="B3259" s="141" t="str">
        <f t="shared" si="50"/>
        <v>LOCACAO DE ANDAIME SUSPENSO COM CABO PASSANTE,MANUAL,COM 2,00 A 6,00M DE EXTENSAO,CABOS COM 30M COM PLATAFORMA,TELA PROTLOCACAO DE ANDAIME SUSPENSO COM CABO PASSANTE,MANUAL,COM 2,0ETORA E MATERIAL PARA FIXACAO E OPERACAO DO ANDAIME,EXCLUSIVE TRANSPORTE (VIDE ITEM 04.020.0126),MONTAGEM E DESMONTAGEM(VIDE ITEM 05.008.0002) E MOVIMENTACAO VERTICAL (VIDE ITEM 05.008.0006)LOCACAO DE ANDAIME SUSPENSO COM CABO PASSANTE,MANUAL,COM 2,0</v>
      </c>
      <c r="C3259" s="141" t="s">
        <v>27215</v>
      </c>
      <c r="D3259" s="141" t="s">
        <v>27216</v>
      </c>
      <c r="E3259" s="141" t="s">
        <v>27217</v>
      </c>
      <c r="F3259" s="141" t="s">
        <v>27218</v>
      </c>
      <c r="G3259" s="141" t="s">
        <v>27219</v>
      </c>
      <c r="H3259" s="141" t="s">
        <v>27220</v>
      </c>
      <c r="I3259" s="141" t="s">
        <v>24292</v>
      </c>
      <c r="J3259" s="649">
        <v>617.79</v>
      </c>
    </row>
    <row r="3260" spans="1:10" hidden="1">
      <c r="A3260" s="141" t="s">
        <v>27221</v>
      </c>
      <c r="B3260" s="141" t="str">
        <f t="shared" si="50"/>
        <v>LOCACAO DE ANDAIME SUSPENSO COM CABO PASSANTE,MANUAL,COM 2,00 A 6,00M DE EXTENSAO,CABOS COM 30M COM PLATAFORMA,TELA PROTLOCACAO DE ANDAIME SUSPENSO COM CABO PASSANTE,MANUAL,COM 2,0ETORA E MATERIAL PARA FIXACAO E OPERACAO DO ANDAIME,EXCLUSIVE TRANSPORTE (VIDE ITEM 04.020.0126),MONTAGEM E DESMONTAGEM(VIDE ITEM 05.008.0002) E MOVIMENTACAO VERTICAL (VIDE ITEM 05.008.0006)LOCACAO DE ANDAIME SUSPENSO COM CABO PASSANTE,MANUAL,COM 2,0</v>
      </c>
      <c r="C3260" s="141" t="s">
        <v>27215</v>
      </c>
      <c r="D3260" s="141" t="s">
        <v>27216</v>
      </c>
      <c r="E3260" s="141" t="s">
        <v>27217</v>
      </c>
      <c r="F3260" s="141" t="s">
        <v>27218</v>
      </c>
      <c r="G3260" s="141" t="s">
        <v>27219</v>
      </c>
      <c r="H3260" s="141" t="s">
        <v>27220</v>
      </c>
      <c r="I3260" s="141" t="s">
        <v>24292</v>
      </c>
      <c r="J3260" s="649">
        <v>617.79</v>
      </c>
    </row>
    <row r="3261" spans="1:10" hidden="1">
      <c r="A3261" s="141" t="s">
        <v>27222</v>
      </c>
      <c r="B3261" s="141" t="str">
        <f t="shared" si="50"/>
        <v>LOCACAO DE ANDAIME SUSPENSO ELETRICO DE CABO PASSANTE,COM 2A 8 METROS DE EXTENSAO,CABOS COM 30 METROS,COM PLATAFORMA,TELOCACAO DE ANDAIME SUSPENSO ELETRICO DE CABO PASSANTE,COM 2LA DE PROTECAO E MATERIAL PARA FIXACAO E OPERACAO DE ANDAIME,EXCLUSIVE TRANSPORTE (VIDE ITEM 04.020.0126),MONTAGEM E DESMONTAGEM (VIDE ITEM 05.008.0015) E MOVIMENTACAO VERTICAL (VIDE ITEM 05.008.0007)LOCACAO DE ANDAIME SUSPENSO ELETRICO DE CABO PASSANTE,COM 2</v>
      </c>
      <c r="C3261" s="141" t="s">
        <v>27223</v>
      </c>
      <c r="D3261" s="141" t="s">
        <v>27224</v>
      </c>
      <c r="E3261" s="141" t="s">
        <v>27225</v>
      </c>
      <c r="F3261" s="141" t="s">
        <v>27226</v>
      </c>
      <c r="G3261" s="141" t="s">
        <v>27227</v>
      </c>
      <c r="H3261" s="141" t="s">
        <v>27228</v>
      </c>
      <c r="I3261" s="141" t="s">
        <v>24292</v>
      </c>
      <c r="J3261" s="649">
        <v>1665.79</v>
      </c>
    </row>
    <row r="3262" spans="1:10" hidden="1">
      <c r="A3262" s="141" t="s">
        <v>27229</v>
      </c>
      <c r="B3262" s="141" t="str">
        <f t="shared" si="50"/>
        <v>LOCACAO DE ANDAIME SUSPENSO ELETRICO DE CABO PASSANTE,COM 2A 8 METROS DE EXTENSAO,CABOS COM 30 METROS,COM PLATAFORMA,TELOCACAO DE ANDAIME SUSPENSO ELETRICO DE CABO PASSANTE,COM 2LA DE PROTECAO E MATERIAL PARA FIXACAO E OPERACAO DE ANDAIME,EXCLUSIVE TRANSPORTE (VIDE ITEM 04.020.0126),MONTAGEM E DESMONTAGEM (VIDE ITEM 05.008.0015) E MOVIMENTACAO VERTICAL (VIDE ITEM 05.008.0007)LOCACAO DE ANDAIME SUSPENSO ELETRICO DE CABO PASSANTE,COM 2</v>
      </c>
      <c r="C3262" s="141" t="s">
        <v>27223</v>
      </c>
      <c r="D3262" s="141" t="s">
        <v>27224</v>
      </c>
      <c r="E3262" s="141" t="s">
        <v>27225</v>
      </c>
      <c r="F3262" s="141" t="s">
        <v>27226</v>
      </c>
      <c r="G3262" s="141" t="s">
        <v>27227</v>
      </c>
      <c r="H3262" s="141" t="s">
        <v>27228</v>
      </c>
      <c r="I3262" s="141" t="s">
        <v>24292</v>
      </c>
      <c r="J3262" s="649">
        <v>1665.79</v>
      </c>
    </row>
    <row r="3263" spans="1:10" hidden="1">
      <c r="A3263" s="141" t="s">
        <v>27230</v>
      </c>
      <c r="B3263" s="141" t="str">
        <f t="shared" si="50"/>
        <v>LOCACAO DE PASSARELA METALICA,PERFURADA,PARA ANDAIME METALICO TUBULAR,INCLUSIVE TRANSPORTE,CARGA E DESCARGA,EXCLUSIVE ANLOCACAO DE PASSARELA METALICA,PERFURADA,PARA ANDAIME METALICDAIME TUBULAR E MOVIMENTACAO (VIDE ITEM 05.008.0008)LOCACAO DE PASSARELA METALICA,PERFURADA,PARA ANDAIME METALIC</v>
      </c>
      <c r="C3263" s="141" t="s">
        <v>27231</v>
      </c>
      <c r="D3263" s="141" t="s">
        <v>27232</v>
      </c>
      <c r="E3263" s="141" t="s">
        <v>27233</v>
      </c>
      <c r="I3263" s="141" t="s">
        <v>24486</v>
      </c>
      <c r="J3263" s="649">
        <v>84</v>
      </c>
    </row>
    <row r="3264" spans="1:10" hidden="1">
      <c r="A3264" s="141" t="s">
        <v>27234</v>
      </c>
      <c r="B3264" s="141" t="str">
        <f t="shared" si="50"/>
        <v>LOCACAO DE PASSARELA METALICA,PERFURADA,PARA ANDAIME METALICO TUBULAR,INCLUSIVE TRANSPORTE,CARGA E DESCARGA,EXCLUSIVE ANLOCACAO DE PASSARELA METALICA,PERFURADA,PARA ANDAIME METALICDAIME TUBULAR E MOVIMENTACAO (VIDE ITEM 05.008.0008)LOCACAO DE PASSARELA METALICA,PERFURADA,PARA ANDAIME METALIC</v>
      </c>
      <c r="C3264" s="141" t="s">
        <v>27231</v>
      </c>
      <c r="D3264" s="141" t="s">
        <v>27232</v>
      </c>
      <c r="E3264" s="141" t="s">
        <v>27233</v>
      </c>
      <c r="I3264" s="141" t="s">
        <v>24486</v>
      </c>
      <c r="J3264" s="649">
        <v>84</v>
      </c>
    </row>
    <row r="3265" spans="1:10" hidden="1">
      <c r="A3265" s="141" t="s">
        <v>27235</v>
      </c>
      <c r="B3265" s="141" t="str">
        <f t="shared" si="50"/>
        <v>LOCACAO DE CADEIRA SUSPENSA (BALANCIM),CONFORME NR 18 E ABNT NBR 14751,INCLUSIVE KIT DE SEGURANCA COMPLETO,EXCLUSIVE MONLOCACAO DE CADEIRA SUSPENSA (BALANCIM),CONFORME NR 18 E ABNTMONTAGEM E DESMONTAGEM (VIDE ITEM 05.008.0004)LOCACAO DE CADEIRA SUSPENSA (BALANCIM),CONFORME NR 18 E ABNT</v>
      </c>
      <c r="C3265" s="141" t="s">
        <v>27236</v>
      </c>
      <c r="D3265" s="141" t="s">
        <v>27237</v>
      </c>
      <c r="E3265" s="141" t="s">
        <v>27238</v>
      </c>
      <c r="I3265" s="141" t="s">
        <v>24292</v>
      </c>
      <c r="J3265" s="649">
        <v>500.06</v>
      </c>
    </row>
    <row r="3266" spans="1:10" hidden="1">
      <c r="A3266" s="141" t="s">
        <v>27239</v>
      </c>
      <c r="B3266" s="141" t="str">
        <f t="shared" si="50"/>
        <v>LOCACAO DE CADEIRA SUSPENSA (BALANCIM),CONFORME NR 18 E ABNT NBR 14751,INCLUSIVE KIT DE SEGURANCA COMPLETO,EXCLUSIVE MONLOCACAO DE CADEIRA SUSPENSA (BALANCIM),CONFORME NR 18 E ABNTMONTAGEM E DESMONTAGEM (VIDE ITEM 05.008.0004)LOCACAO DE CADEIRA SUSPENSA (BALANCIM),CONFORME NR 18 E ABNT</v>
      </c>
      <c r="C3266" s="141" t="s">
        <v>27236</v>
      </c>
      <c r="D3266" s="141" t="s">
        <v>27237</v>
      </c>
      <c r="E3266" s="141" t="s">
        <v>27238</v>
      </c>
      <c r="I3266" s="141" t="s">
        <v>24292</v>
      </c>
      <c r="J3266" s="649">
        <v>500.06</v>
      </c>
    </row>
    <row r="3267" spans="1:10" hidden="1">
      <c r="A3267" s="141" t="s">
        <v>27240</v>
      </c>
      <c r="B3267" s="141" t="str">
        <f t="shared" ref="B3267:B3330" si="51">C3267&amp;D3267&amp;C3267&amp;E3267&amp;F3267&amp;G3267&amp;H3267&amp;C3267</f>
        <v>MONTAGEM E DESMONTAGEM DE ANDAIME COM ELEMENTOS TUBULARES,CONSIDERANDO-SE A AREA VERTICAL RECOBERTAMONTAGEM E DESMONTAGEM DE ANDAIME COM ELEMENTOS TUBULARES,COMONTAGEM E DESMONTAGEM DE ANDAIME COM ELEMENTOS TUBULARES,CO</v>
      </c>
      <c r="C3267" s="141" t="s">
        <v>27241</v>
      </c>
      <c r="D3267" s="141" t="s">
        <v>27242</v>
      </c>
      <c r="I3267" s="141" t="s">
        <v>27</v>
      </c>
      <c r="J3267" s="649">
        <v>7.96</v>
      </c>
    </row>
    <row r="3268" spans="1:10" hidden="1">
      <c r="A3268" s="141" t="s">
        <v>27243</v>
      </c>
      <c r="B3268" s="141" t="str">
        <f t="shared" si="51"/>
        <v>MONTAGEM E DESMONTAGEM DE ANDAIME COM ELEMENTOS TUBULARES,CONSIDERANDO-SE A AREA VERTICAL RECOBERTAMONTAGEM E DESMONTAGEM DE ANDAIME COM ELEMENTOS TUBULARES,COMONTAGEM E DESMONTAGEM DE ANDAIME COM ELEMENTOS TUBULARES,CO</v>
      </c>
      <c r="C3268" s="141" t="s">
        <v>27241</v>
      </c>
      <c r="D3268" s="141" t="s">
        <v>27242</v>
      </c>
      <c r="I3268" s="141" t="s">
        <v>27</v>
      </c>
      <c r="J3268" s="649">
        <v>6.9</v>
      </c>
    </row>
    <row r="3269" spans="1:10" hidden="1">
      <c r="A3269" s="141" t="s">
        <v>27244</v>
      </c>
      <c r="B3269" s="141" t="str">
        <f t="shared" si="51"/>
        <v>MONTAGEM E DESMONTAGEM DE ANDAIME SUSPENSO MANUAL,CONSIDERANDO-SE EXTENSAO HORIZONTAL DAS FACHADAS E/OU EMPENASMONTAGEM E DESMONTAGEM DE ANDAIME SUSPENSO MANUAL,CONSIDERANMONTAGEM E DESMONTAGEM DE ANDAIME SUSPENSO MANUAL,CONSIDERAN</v>
      </c>
      <c r="C3269" s="141" t="s">
        <v>27245</v>
      </c>
      <c r="D3269" s="141" t="s">
        <v>27246</v>
      </c>
      <c r="I3269" s="141" t="s">
        <v>285</v>
      </c>
      <c r="J3269" s="649">
        <v>37.89</v>
      </c>
    </row>
    <row r="3270" spans="1:10" hidden="1">
      <c r="A3270" s="141" t="s">
        <v>27247</v>
      </c>
      <c r="B3270" s="141" t="str">
        <f t="shared" si="51"/>
        <v>MONTAGEM E DESMONTAGEM DE ANDAIME SUSPENSO MANUAL,CONSIDERANDO-SE EXTENSAO HORIZONTAL DAS FACHADAS E/OU EMPENASMONTAGEM E DESMONTAGEM DE ANDAIME SUSPENSO MANUAL,CONSIDERANMONTAGEM E DESMONTAGEM DE ANDAIME SUSPENSO MANUAL,CONSIDERAN</v>
      </c>
      <c r="C3270" s="141" t="s">
        <v>27245</v>
      </c>
      <c r="D3270" s="141" t="s">
        <v>27246</v>
      </c>
      <c r="I3270" s="141" t="s">
        <v>285</v>
      </c>
      <c r="J3270" s="649">
        <v>32.83</v>
      </c>
    </row>
    <row r="3271" spans="1:10" hidden="1">
      <c r="A3271" s="141" t="s">
        <v>27248</v>
      </c>
      <c r="B3271" s="141" t="str">
        <f t="shared" si="51"/>
        <v>MONTAGEM E DESMONTAGEM DE ELEVADOR DE OBRA REFERIDO NOS ITENS 05.006.0003 E 05.006.0004MONTAGEM E DESMONTAGEM DE ELEVADOR DE OBRA REFERIDO NOS ITENMONTAGEM E DESMONTAGEM DE ELEVADOR DE OBRA REFERIDO NOS ITEN</v>
      </c>
      <c r="C3271" s="141" t="s">
        <v>27249</v>
      </c>
      <c r="D3271" s="141" t="s">
        <v>27250</v>
      </c>
      <c r="I3271" s="141" t="s">
        <v>14</v>
      </c>
      <c r="J3271" s="649">
        <v>3661.65</v>
      </c>
    </row>
    <row r="3272" spans="1:10" hidden="1">
      <c r="A3272" s="141" t="s">
        <v>27251</v>
      </c>
      <c r="B3272" s="141" t="str">
        <f t="shared" si="51"/>
        <v>MONTAGEM E DESMONTAGEM DE ELEVADOR DE OBRA REFERIDO NOS ITENS 05.006.0003 E 05.006.0004MONTAGEM E DESMONTAGEM DE ELEVADOR DE OBRA REFERIDO NOS ITENMONTAGEM E DESMONTAGEM DE ELEVADOR DE OBRA REFERIDO NOS ITEN</v>
      </c>
      <c r="C3272" s="141" t="s">
        <v>27249</v>
      </c>
      <c r="D3272" s="141" t="s">
        <v>27250</v>
      </c>
      <c r="I3272" s="141" t="s">
        <v>14</v>
      </c>
      <c r="J3272" s="649">
        <v>3172.74</v>
      </c>
    </row>
    <row r="3273" spans="1:10" hidden="1">
      <c r="A3273" s="141" t="s">
        <v>27252</v>
      </c>
      <c r="B3273" s="141" t="str">
        <f t="shared" si="51"/>
        <v>MONTAGEM E DESMONTAGEM DE CADEIRA SUSPENSA (BALANCIM).CUSTOPOR BALANCIMMONTAGEM E DESMONTAGEM DE CADEIRA SUSPENSA (BALANCIM).CUSTOMONTAGEM E DESMONTAGEM DE CADEIRA SUSPENSA (BALANCIM).CUSTO</v>
      </c>
      <c r="C3273" s="141" t="s">
        <v>27253</v>
      </c>
      <c r="D3273" s="141" t="s">
        <v>27254</v>
      </c>
      <c r="I3273" s="141" t="s">
        <v>14</v>
      </c>
      <c r="J3273" s="649">
        <v>113.67</v>
      </c>
    </row>
    <row r="3274" spans="1:10" hidden="1">
      <c r="A3274" s="141" t="s">
        <v>27255</v>
      </c>
      <c r="B3274" s="141" t="str">
        <f t="shared" si="51"/>
        <v>MONTAGEM E DESMONTAGEM DE CADEIRA SUSPENSA (BALANCIM).CUSTOPOR BALANCIMMONTAGEM E DESMONTAGEM DE CADEIRA SUSPENSA (BALANCIM).CUSTOMONTAGEM E DESMONTAGEM DE CADEIRA SUSPENSA (BALANCIM).CUSTO</v>
      </c>
      <c r="C3274" s="141" t="s">
        <v>27253</v>
      </c>
      <c r="D3274" s="141" t="s">
        <v>27254</v>
      </c>
      <c r="I3274" s="141" t="s">
        <v>14</v>
      </c>
      <c r="J3274" s="649">
        <v>98.49</v>
      </c>
    </row>
    <row r="3275" spans="1:10" hidden="1">
      <c r="A3275" s="141" t="s">
        <v>27256</v>
      </c>
      <c r="B3275" s="141" t="str">
        <f t="shared" si="51"/>
        <v>MOVIMENTACAO VERTICAL DE ANDAIME SUSPENSO MANUAL,CONSIDERANDO-SE UMA VEZ A AREA TRABALHADA,EM PROJECAO VERTICALMOVIMENTACAO VERTICAL DE ANDAIME SUSPENSO MANUAL,CONSIDERANDMOVIMENTACAO VERTICAL DE ANDAIME SUSPENSO MANUAL,CONSIDERAND</v>
      </c>
      <c r="C3275" s="141" t="s">
        <v>27257</v>
      </c>
      <c r="D3275" s="141" t="s">
        <v>27258</v>
      </c>
      <c r="I3275" s="141" t="s">
        <v>27</v>
      </c>
      <c r="J3275" s="649">
        <v>3.2</v>
      </c>
    </row>
    <row r="3276" spans="1:10" hidden="1">
      <c r="A3276" s="141" t="s">
        <v>27259</v>
      </c>
      <c r="B3276" s="141" t="str">
        <f t="shared" si="51"/>
        <v>MOVIMENTACAO VERTICAL DE ANDAIME SUSPENSO MANUAL,CONSIDERANDO-SE UMA VEZ A AREA TRABALHADA,EM PROJECAO VERTICALMOVIMENTACAO VERTICAL DE ANDAIME SUSPENSO MANUAL,CONSIDERANDMOVIMENTACAO VERTICAL DE ANDAIME SUSPENSO MANUAL,CONSIDERAND</v>
      </c>
      <c r="C3276" s="141" t="s">
        <v>27257</v>
      </c>
      <c r="D3276" s="141" t="s">
        <v>27258</v>
      </c>
      <c r="I3276" s="141" t="s">
        <v>27</v>
      </c>
      <c r="J3276" s="649">
        <v>2.77</v>
      </c>
    </row>
    <row r="3277" spans="1:10" hidden="1">
      <c r="A3277" s="141" t="s">
        <v>27260</v>
      </c>
      <c r="B3277" s="141" t="str">
        <f t="shared" si="51"/>
        <v>MOVIMENTACAO VERTICAL DE ANDAIME SUSPENSO ELETRICO,CONSIDERANDO-SE UMA VEZ A AREA TRABALHADA,EM PROJECAO VERTICALMOVIMENTACAO VERTICAL DE ANDAIME SUSPENSO ELETRICO,CONSIDERAMOVIMENTACAO VERTICAL DE ANDAIME SUSPENSO ELETRICO,CONSIDERA</v>
      </c>
      <c r="C3277" s="141" t="s">
        <v>27261</v>
      </c>
      <c r="D3277" s="141" t="s">
        <v>27262</v>
      </c>
      <c r="I3277" s="141" t="s">
        <v>27</v>
      </c>
      <c r="J3277" s="649">
        <v>1.42</v>
      </c>
    </row>
    <row r="3278" spans="1:10" hidden="1">
      <c r="A3278" s="141" t="s">
        <v>27263</v>
      </c>
      <c r="B3278" s="141" t="str">
        <f t="shared" si="51"/>
        <v>MOVIMENTACAO VERTICAL DE ANDAIME SUSPENSO ELETRICO,CONSIDERANDO-SE UMA VEZ A AREA TRABALHADA,EM PROJECAO VERTICALMOVIMENTACAO VERTICAL DE ANDAIME SUSPENSO ELETRICO,CONSIDERAMOVIMENTACAO VERTICAL DE ANDAIME SUSPENSO ELETRICO,CONSIDERA</v>
      </c>
      <c r="C3278" s="141" t="s">
        <v>27261</v>
      </c>
      <c r="D3278" s="141" t="s">
        <v>27262</v>
      </c>
      <c r="I3278" s="141" t="s">
        <v>27</v>
      </c>
      <c r="J3278" s="649">
        <v>1.23</v>
      </c>
    </row>
    <row r="3279" spans="1:10" hidden="1">
      <c r="A3279" s="141" t="s">
        <v>27264</v>
      </c>
      <c r="B3279" s="141" t="str">
        <f t="shared" si="51"/>
        <v>MOVIMENTACAO VERTICAL OU HORIZONTAL DE PLATAFORMA OU PASSARELAMOVIMENTACAO VERTICAL OU HORIZONTAL DE PLATAFORMA OU PASSAREMOVIMENTACAO VERTICAL OU HORIZONTAL DE PLATAFORMA OU PASSARE</v>
      </c>
      <c r="C3279" s="141" t="s">
        <v>27265</v>
      </c>
      <c r="D3279" s="141" t="s">
        <v>27266</v>
      </c>
      <c r="I3279" s="141" t="s">
        <v>27</v>
      </c>
      <c r="J3279" s="649">
        <v>0.65</v>
      </c>
    </row>
    <row r="3280" spans="1:10" hidden="1">
      <c r="A3280" s="141" t="s">
        <v>27267</v>
      </c>
      <c r="B3280" s="141" t="str">
        <f t="shared" si="51"/>
        <v>MOVIMENTACAO VERTICAL OU HORIZONTAL DE PLATAFORMA OU PASSARELAMOVIMENTACAO VERTICAL OU HORIZONTAL DE PLATAFORMA OU PASSAREMOVIMENTACAO VERTICAL OU HORIZONTAL DE PLATAFORMA OU PASSARE</v>
      </c>
      <c r="C3280" s="141" t="s">
        <v>27265</v>
      </c>
      <c r="D3280" s="141" t="s">
        <v>27266</v>
      </c>
      <c r="I3280" s="141" t="s">
        <v>27</v>
      </c>
      <c r="J3280" s="649">
        <v>0.56000000000000005</v>
      </c>
    </row>
    <row r="3281" spans="1:10" hidden="1">
      <c r="A3281" s="141" t="s">
        <v>27268</v>
      </c>
      <c r="B3281" s="141" t="str">
        <f t="shared" si="51"/>
        <v>MOVIMENTACAO HORIZONTAL DE ANDAIME COM ELEMENTOS TUBULARES TIPO TORREMOVIMENTACAO HORIZONTAL DE ANDAIME COM ELEMENTOS TUBULARES TMOVIMENTACAO HORIZONTAL DE ANDAIME COM ELEMENTOS TUBULARES T</v>
      </c>
      <c r="C3281" s="141" t="s">
        <v>27269</v>
      </c>
      <c r="D3281" s="141" t="s">
        <v>27270</v>
      </c>
      <c r="I3281" s="141" t="s">
        <v>285</v>
      </c>
      <c r="J3281" s="649">
        <v>0.19</v>
      </c>
    </row>
    <row r="3282" spans="1:10" hidden="1">
      <c r="A3282" s="141" t="s">
        <v>27271</v>
      </c>
      <c r="B3282" s="141" t="str">
        <f t="shared" si="51"/>
        <v>MOVIMENTACAO HORIZONTAL DE ANDAIME COM ELEMENTOS TUBULARES TIPO TORREMOVIMENTACAO HORIZONTAL DE ANDAIME COM ELEMENTOS TUBULARES TMOVIMENTACAO HORIZONTAL DE ANDAIME COM ELEMENTOS TUBULARES T</v>
      </c>
      <c r="C3282" s="141" t="s">
        <v>27269</v>
      </c>
      <c r="D3282" s="141" t="s">
        <v>27270</v>
      </c>
      <c r="I3282" s="141" t="s">
        <v>285</v>
      </c>
      <c r="J3282" s="649">
        <v>0.17</v>
      </c>
    </row>
    <row r="3283" spans="1:10" hidden="1">
      <c r="A3283" s="141" t="s">
        <v>27272</v>
      </c>
      <c r="B3283" s="141" t="str">
        <f t="shared" si="51"/>
        <v>MONTAGEM E DESMONTAGEM DE USINA MISTURADORA DE CONCRETO,TIPO PAREDE,COM SILOS HORIZONTAIS PARA TRES AGREGADOS.MONTAGEM E DESMONTAGEM DE USINA MISTURADORA DE CONCRETO,TIPOMONTAGEM E DESMONTAGEM DE USINA MISTURADORA DE CONCRETO,TIPO</v>
      </c>
      <c r="C3283" s="141" t="s">
        <v>27273</v>
      </c>
      <c r="D3283" s="141" t="s">
        <v>27274</v>
      </c>
      <c r="I3283" s="141" t="s">
        <v>14</v>
      </c>
      <c r="J3283" s="649">
        <v>59970.07</v>
      </c>
    </row>
    <row r="3284" spans="1:10" hidden="1">
      <c r="A3284" s="141" t="s">
        <v>27275</v>
      </c>
      <c r="B3284" s="141" t="str">
        <f t="shared" si="51"/>
        <v>MONTAGEM E DESMONTAGEM DE USINA MISTURADORA DE CONCRETO,TIPO PAREDE,COM SILOS HORIZONTAIS PARA TRES AGREGADOS.MONTAGEM E DESMONTAGEM DE USINA MISTURADORA DE CONCRETO,TIPOMONTAGEM E DESMONTAGEM DE USINA MISTURADORA DE CONCRETO,TIPO</v>
      </c>
      <c r="C3284" s="141" t="s">
        <v>27273</v>
      </c>
      <c r="D3284" s="141" t="s">
        <v>27274</v>
      </c>
      <c r="I3284" s="141" t="s">
        <v>14</v>
      </c>
      <c r="J3284" s="649">
        <v>54187.11</v>
      </c>
    </row>
    <row r="3285" spans="1:10" hidden="1">
      <c r="A3285" s="141" t="s">
        <v>27276</v>
      </c>
      <c r="B3285" s="141" t="str">
        <f t="shared" si="51"/>
        <v>MONTAGEM E DESMONTAGEM DE USINA MISTURADORA DE CONCRETO,TIPO VERTICAL,COM SILOS PARA 45,00M3 DE AGREGADOS E 30T DE CIMENMONTAGEM E DESMONTAGEM DE USINA MISTURADORA DE CONCRETO,TIPOTOMONTAGEM E DESMONTAGEM DE USINA MISTURADORA DE CONCRETO,TIPO</v>
      </c>
      <c r="C3285" s="141" t="s">
        <v>27273</v>
      </c>
      <c r="D3285" s="141" t="s">
        <v>27277</v>
      </c>
      <c r="E3285" s="141" t="s">
        <v>25100</v>
      </c>
      <c r="I3285" s="141" t="s">
        <v>14</v>
      </c>
      <c r="J3285" s="649">
        <v>304755.88</v>
      </c>
    </row>
    <row r="3286" spans="1:10" hidden="1">
      <c r="A3286" s="141" t="s">
        <v>27278</v>
      </c>
      <c r="B3286" s="141" t="str">
        <f t="shared" si="51"/>
        <v>MONTAGEM E DESMONTAGEM DE USINA MISTURADORA DE CONCRETO,TIPO VERTICAL,COM SILOS PARA 45,00M3 DE AGREGADOS E 30T DE CIMENMONTAGEM E DESMONTAGEM DE USINA MISTURADORA DE CONCRETO,TIPOTOMONTAGEM E DESMONTAGEM DE USINA MISTURADORA DE CONCRETO,TIPO</v>
      </c>
      <c r="C3286" s="141" t="s">
        <v>27273</v>
      </c>
      <c r="D3286" s="141" t="s">
        <v>27277</v>
      </c>
      <c r="E3286" s="141" t="s">
        <v>25100</v>
      </c>
      <c r="I3286" s="141" t="s">
        <v>14</v>
      </c>
      <c r="J3286" s="649">
        <v>277801.15000000002</v>
      </c>
    </row>
    <row r="3287" spans="1:10" hidden="1">
      <c r="A3287" s="141" t="s">
        <v>27279</v>
      </c>
      <c r="B3287" s="141" t="str">
        <f t="shared" si="51"/>
        <v>MONTAGEM E DESMONTAGEM DE TELEFERICO DE OBRA,COM VAO DE APROXIMADAMENTE 180,00M,INCLUSIVE O PREPARO DO TERRENO,EXCLUSIVEMONTAGEM E DESMONTAGEM DE TELEFERICO DE OBRA,COM VAO DE APRO AS DEMAIS OBRAS NAO LIGADAS A PARTE MECANICA E O TRANSPORTE SECUNDARIO ATE O PONTO INICIAL DE OPERACAOMONTAGEM E DESMONTAGEM DE TELEFERICO DE OBRA,COM VAO DE APRO</v>
      </c>
      <c r="C3287" s="141" t="s">
        <v>27280</v>
      </c>
      <c r="D3287" s="141" t="s">
        <v>27281</v>
      </c>
      <c r="E3287" s="141" t="s">
        <v>27282</v>
      </c>
      <c r="F3287" s="141" t="s">
        <v>27283</v>
      </c>
      <c r="I3287" s="141" t="s">
        <v>14</v>
      </c>
      <c r="J3287" s="649">
        <v>4750.7</v>
      </c>
    </row>
    <row r="3288" spans="1:10" hidden="1">
      <c r="A3288" s="141" t="s">
        <v>27284</v>
      </c>
      <c r="B3288" s="141" t="str">
        <f t="shared" si="51"/>
        <v>MONTAGEM E DESMONTAGEM DE TELEFERICO DE OBRA,COM VAO DE APROXIMADAMENTE 180,00M,INCLUSIVE O PREPARO DO TERRENO,EXCLUSIVEMONTAGEM E DESMONTAGEM DE TELEFERICO DE OBRA,COM VAO DE APRO AS DEMAIS OBRAS NAO LIGADAS A PARTE MECANICA E O TRANSPORTE SECUNDARIO ATE O PONTO INICIAL DE OPERACAOMONTAGEM E DESMONTAGEM DE TELEFERICO DE OBRA,COM VAO DE APRO</v>
      </c>
      <c r="C3288" s="141" t="s">
        <v>27280</v>
      </c>
      <c r="D3288" s="141" t="s">
        <v>27281</v>
      </c>
      <c r="E3288" s="141" t="s">
        <v>27282</v>
      </c>
      <c r="F3288" s="141" t="s">
        <v>27283</v>
      </c>
      <c r="I3288" s="141" t="s">
        <v>14</v>
      </c>
      <c r="J3288" s="649">
        <v>4116.3599999999997</v>
      </c>
    </row>
    <row r="3289" spans="1:10" hidden="1">
      <c r="A3289" s="141" t="s">
        <v>27285</v>
      </c>
      <c r="B3289" s="141" t="str">
        <f t="shared" si="51"/>
        <v>MONTAGEM E DESMONTAGEM DE ANDAIME SUSPENSO ELETRICO CONSIDERANDO-SE A EXTENSAO HORIZONTAL DAS FACHADAS E/OU EMPENASMONTAGEM E DESMONTAGEM DE ANDAIME SUSPENSO ELETRICO CONSIDERMONTAGEM E DESMONTAGEM DE ANDAIME SUSPENSO ELETRICO CONSIDER</v>
      </c>
      <c r="C3289" s="141" t="s">
        <v>27286</v>
      </c>
      <c r="D3289" s="141" t="s">
        <v>27287</v>
      </c>
      <c r="I3289" s="141" t="s">
        <v>285</v>
      </c>
      <c r="J3289" s="649">
        <v>65.42</v>
      </c>
    </row>
    <row r="3290" spans="1:10" hidden="1">
      <c r="A3290" s="141" t="s">
        <v>27288</v>
      </c>
      <c r="B3290" s="141" t="str">
        <f t="shared" si="51"/>
        <v>MONTAGEM E DESMONTAGEM DE ANDAIME SUSPENSO ELETRICO CONSIDERANDO-SE A EXTENSAO HORIZONTAL DAS FACHADAS E/OU EMPENASMONTAGEM E DESMONTAGEM DE ANDAIME SUSPENSO ELETRICO CONSIDERMONTAGEM E DESMONTAGEM DE ANDAIME SUSPENSO ELETRICO CONSIDER</v>
      </c>
      <c r="C3290" s="141" t="s">
        <v>27286</v>
      </c>
      <c r="D3290" s="141" t="s">
        <v>27287</v>
      </c>
      <c r="I3290" s="141" t="s">
        <v>285</v>
      </c>
      <c r="J3290" s="649">
        <v>56.68</v>
      </c>
    </row>
    <row r="3291" spans="1:10" hidden="1">
      <c r="A3291" s="141" t="s">
        <v>27289</v>
      </c>
      <c r="B3291" s="141" t="str">
        <f t="shared" si="51"/>
        <v>ENCHIMENTO PARA ELEVACAO DE PISO,COM BLOCO DE CONCRETO CELULAR,COM 10CM DE ALTURA,ASSENTE COM ARGAMASSA DE CIMENTO E AREENCHIMENTO PARA ELEVACAO DE PISO,COM BLOCO DE CONCRETO CELULIA NO TRACO 1:8ENCHIMENTO PARA ELEVACAO DE PISO,COM BLOCO DE CONCRETO CELUL</v>
      </c>
      <c r="C3291" s="141" t="s">
        <v>27290</v>
      </c>
      <c r="D3291" s="141" t="s">
        <v>27291</v>
      </c>
      <c r="E3291" s="141" t="s">
        <v>27292</v>
      </c>
      <c r="I3291" s="141" t="s">
        <v>27</v>
      </c>
      <c r="J3291" s="649">
        <v>83.4</v>
      </c>
    </row>
    <row r="3292" spans="1:10" hidden="1">
      <c r="A3292" s="141" t="s">
        <v>27293</v>
      </c>
      <c r="B3292" s="141" t="str">
        <f t="shared" si="51"/>
        <v>ENCHIMENTO PARA ELEVACAO DE PISO,COM BLOCO DE CONCRETO CELULAR,COM 10CM DE ALTURA,ASSENTE COM ARGAMASSA DE CIMENTO E AREENCHIMENTO PARA ELEVACAO DE PISO,COM BLOCO DE CONCRETO CELULIA NO TRACO 1:8ENCHIMENTO PARA ELEVACAO DE PISO,COM BLOCO DE CONCRETO CELUL</v>
      </c>
      <c r="C3292" s="141" t="s">
        <v>27290</v>
      </c>
      <c r="D3292" s="141" t="s">
        <v>27291</v>
      </c>
      <c r="E3292" s="141" t="s">
        <v>27292</v>
      </c>
      <c r="I3292" s="141" t="s">
        <v>27</v>
      </c>
      <c r="J3292" s="649">
        <v>82.34</v>
      </c>
    </row>
    <row r="3293" spans="1:10" hidden="1">
      <c r="A3293" s="141" t="s">
        <v>27294</v>
      </c>
      <c r="B3293" s="141" t="str">
        <f t="shared" si="51"/>
        <v>ENCHIMENTO PARA ELEVACAO DE PISO,COM BLOCO DE CONCRETO CELULAR,COM 15CM DE ALTURA,ASSENTE COM ARGAMASSA DE CIMENTO E AREENCHIMENTO PARA ELEVACAO DE PISO,COM BLOCO DE CONCRETO CELULIA NO TRACO 1:8ENCHIMENTO PARA ELEVACAO DE PISO,COM BLOCO DE CONCRETO CELUL</v>
      </c>
      <c r="C3293" s="141" t="s">
        <v>27290</v>
      </c>
      <c r="D3293" s="141" t="s">
        <v>27295</v>
      </c>
      <c r="E3293" s="141" t="s">
        <v>27292</v>
      </c>
      <c r="I3293" s="141" t="s">
        <v>27</v>
      </c>
      <c r="J3293" s="649">
        <v>110.49</v>
      </c>
    </row>
    <row r="3294" spans="1:10" hidden="1">
      <c r="A3294" s="141" t="s">
        <v>27296</v>
      </c>
      <c r="B3294" s="141" t="str">
        <f t="shared" si="51"/>
        <v>ENCHIMENTO PARA ELEVACAO DE PISO,COM BLOCO DE CONCRETO CELULAR,COM 15CM DE ALTURA,ASSENTE COM ARGAMASSA DE CIMENTO E AREENCHIMENTO PARA ELEVACAO DE PISO,COM BLOCO DE CONCRETO CELULIA NO TRACO 1:8ENCHIMENTO PARA ELEVACAO DE PISO,COM BLOCO DE CONCRETO CELUL</v>
      </c>
      <c r="C3294" s="141" t="s">
        <v>27290</v>
      </c>
      <c r="D3294" s="141" t="s">
        <v>27295</v>
      </c>
      <c r="E3294" s="141" t="s">
        <v>27292</v>
      </c>
      <c r="I3294" s="141" t="s">
        <v>27</v>
      </c>
      <c r="J3294" s="649">
        <v>108.38</v>
      </c>
    </row>
    <row r="3295" spans="1:10" hidden="1">
      <c r="A3295" s="141" t="s">
        <v>27297</v>
      </c>
      <c r="B3295" s="141" t="str">
        <f t="shared" si="51"/>
        <v>ENCHIMENTO PARA ELEVACAO DE PISO,COM BLOCO DE CONCRETO CELULAR,COM 30CM DE ALTURA,ASSENTE COM ARGAMASSA DE CIMENTO E AREENCHIMENTO PARA ELEVACAO DE PISO,COM BLOCO DE CONCRETO CELULIA NO TRACO 1:8ENCHIMENTO PARA ELEVACAO DE PISO,COM BLOCO DE CONCRETO CELUL</v>
      </c>
      <c r="C3295" s="141" t="s">
        <v>27290</v>
      </c>
      <c r="D3295" s="141" t="s">
        <v>27298</v>
      </c>
      <c r="E3295" s="141" t="s">
        <v>27292</v>
      </c>
      <c r="I3295" s="141" t="s">
        <v>27</v>
      </c>
      <c r="J3295" s="649">
        <v>273.5</v>
      </c>
    </row>
    <row r="3296" spans="1:10" hidden="1">
      <c r="A3296" s="141" t="s">
        <v>27299</v>
      </c>
      <c r="B3296" s="141" t="str">
        <f t="shared" si="51"/>
        <v>ENCHIMENTO PARA ELEVACAO DE PISO,COM BLOCO DE CONCRETO CELULAR,COM 30CM DE ALTURA,ASSENTE COM ARGAMASSA DE CIMENTO E AREENCHIMENTO PARA ELEVACAO DE PISO,COM BLOCO DE CONCRETO CELULIA NO TRACO 1:8ENCHIMENTO PARA ELEVACAO DE PISO,COM BLOCO DE CONCRETO CELUL</v>
      </c>
      <c r="C3296" s="141" t="s">
        <v>27290</v>
      </c>
      <c r="D3296" s="141" t="s">
        <v>27298</v>
      </c>
      <c r="E3296" s="141" t="s">
        <v>27292</v>
      </c>
      <c r="I3296" s="141" t="s">
        <v>27</v>
      </c>
      <c r="J3296" s="649">
        <v>270.37</v>
      </c>
    </row>
    <row r="3297" spans="1:10" hidden="1">
      <c r="A3297" s="141" t="s">
        <v>27300</v>
      </c>
      <c r="B3297" s="141" t="str">
        <f t="shared" si="51"/>
        <v>ARGILA EXPANDIDA COM GRANULOMETRIA FINA DE 2215,INCLUSIVE TRANSPORTE.FORNECIMENTOARGILA EXPANDIDA COM GRANULOMETRIA FINA DE 2215,INCLUSIVE TRARGILA EXPANDIDA COM GRANULOMETRIA FINA DE 2215,INCLUSIVE TR</v>
      </c>
      <c r="C3297" s="141" t="s">
        <v>27301</v>
      </c>
      <c r="D3297" s="141" t="s">
        <v>27302</v>
      </c>
      <c r="I3297" s="141" t="s">
        <v>4524</v>
      </c>
      <c r="J3297" s="649">
        <v>513.97</v>
      </c>
    </row>
    <row r="3298" spans="1:10" hidden="1">
      <c r="A3298" s="141" t="s">
        <v>27303</v>
      </c>
      <c r="B3298" s="141" t="str">
        <f t="shared" si="51"/>
        <v>ARGILA EXPANDIDA COM GRANULOMETRIA FINA DE 2215,INCLUSIVE TRANSPORTE.FORNECIMENTOARGILA EXPANDIDA COM GRANULOMETRIA FINA DE 2215,INCLUSIVE TRARGILA EXPANDIDA COM GRANULOMETRIA FINA DE 2215,INCLUSIVE TR</v>
      </c>
      <c r="C3298" s="141" t="s">
        <v>27301</v>
      </c>
      <c r="D3298" s="141" t="s">
        <v>27302</v>
      </c>
      <c r="I3298" s="141" t="s">
        <v>4524</v>
      </c>
      <c r="J3298" s="649">
        <v>513.97</v>
      </c>
    </row>
    <row r="3299" spans="1:10" hidden="1">
      <c r="A3299" s="141" t="s">
        <v>27304</v>
      </c>
      <c r="B3299" s="141" t="str">
        <f t="shared" si="51"/>
        <v>ARGILA EXPANDIDA COM GRANULOMETRIA GROSSA DE 3222,INCLUSIVETRANSPORTE.FORNECIMENTOARGILA EXPANDIDA COM GRANULOMETRIA GROSSA DE 3222,INCLUSIVEARGILA EXPANDIDA COM GRANULOMETRIA GROSSA DE 3222,INCLUSIVE</v>
      </c>
      <c r="C3299" s="141" t="s">
        <v>27305</v>
      </c>
      <c r="D3299" s="141" t="s">
        <v>27306</v>
      </c>
      <c r="I3299" s="141" t="s">
        <v>4524</v>
      </c>
      <c r="J3299" s="649">
        <v>462.57</v>
      </c>
    </row>
    <row r="3300" spans="1:10" hidden="1">
      <c r="A3300" s="141" t="s">
        <v>27307</v>
      </c>
      <c r="B3300" s="141" t="str">
        <f t="shared" si="51"/>
        <v>ARGILA EXPANDIDA COM GRANULOMETRIA GROSSA DE 3222,INCLUSIVETRANSPORTE.FORNECIMENTOARGILA EXPANDIDA COM GRANULOMETRIA GROSSA DE 3222,INCLUSIVEARGILA EXPANDIDA COM GRANULOMETRIA GROSSA DE 3222,INCLUSIVE</v>
      </c>
      <c r="C3300" s="141" t="s">
        <v>27305</v>
      </c>
      <c r="D3300" s="141" t="s">
        <v>27306</v>
      </c>
      <c r="I3300" s="141" t="s">
        <v>4524</v>
      </c>
      <c r="J3300" s="649">
        <v>462.57</v>
      </c>
    </row>
    <row r="3301" spans="1:10" hidden="1">
      <c r="A3301" s="141" t="s">
        <v>27308</v>
      </c>
      <c r="B3301" s="141" t="str">
        <f t="shared" si="51"/>
        <v>ESGOTAMENTO NORMAL DE VALAS,MEDIDO POR VOLUME D`AGUA ESGOTADO,UTILIZANDO BOMBA ACIONADA POR MOTOR A GASOLINA,DIAMETRO DEESGOTAMENTO NORMAL DE VALAS,MEDIDO POR VOLUME D`AGUA ESGOTAD SUCCAO E DESCARGA DE 1.1/2",CONSIDERANDO UMA ALTURA MANOMETRICA ATE 10,00MESGOTAMENTO NORMAL DE VALAS,MEDIDO POR VOLUME D`AGUA ESGOTAD</v>
      </c>
      <c r="C3301" s="141" t="s">
        <v>27309</v>
      </c>
      <c r="D3301" s="141" t="s">
        <v>27310</v>
      </c>
      <c r="E3301" s="141" t="s">
        <v>27311</v>
      </c>
      <c r="F3301" s="141" t="s">
        <v>27312</v>
      </c>
      <c r="I3301" s="141" t="s">
        <v>4524</v>
      </c>
      <c r="J3301" s="649">
        <v>0.85</v>
      </c>
    </row>
    <row r="3302" spans="1:10" hidden="1">
      <c r="A3302" s="141" t="s">
        <v>27313</v>
      </c>
      <c r="B3302" s="141" t="str">
        <f t="shared" si="51"/>
        <v>ESGOTAMENTO NORMAL DE VALAS,MEDIDO POR VOLUME D`AGUA ESGOTADO,UTILIZANDO BOMBA ACIONADA POR MOTOR A GASOLINA,DIAMETRO DEESGOTAMENTO NORMAL DE VALAS,MEDIDO POR VOLUME D`AGUA ESGOTAD SUCCAO E DESCARGA DE 1.1/2",CONSIDERANDO UMA ALTURA MANOMETRICA ATE 10,00MESGOTAMENTO NORMAL DE VALAS,MEDIDO POR VOLUME D`AGUA ESGOTAD</v>
      </c>
      <c r="C3302" s="141" t="s">
        <v>27309</v>
      </c>
      <c r="D3302" s="141" t="s">
        <v>27310</v>
      </c>
      <c r="E3302" s="141" t="s">
        <v>27311</v>
      </c>
      <c r="F3302" s="141" t="s">
        <v>27312</v>
      </c>
      <c r="I3302" s="141" t="s">
        <v>4524</v>
      </c>
      <c r="J3302" s="649">
        <v>0.8</v>
      </c>
    </row>
    <row r="3303" spans="1:10" hidden="1">
      <c r="A3303" s="141" t="s">
        <v>27314</v>
      </c>
      <c r="B3303" s="141" t="str">
        <f t="shared" si="51"/>
        <v>ESGOTAMENTO DE VALA MEDIDO PELA POTENCIA INSTALADA E PELO TEMPO DE FUNCIONAMENTOESGOTAMENTO DE VALA MEDIDO PELA POTENCIA INSTALADA E PELO TEESGOTAMENTO DE VALA MEDIDO PELA POTENCIA INSTALADA E PELO TE</v>
      </c>
      <c r="C3303" s="141" t="s">
        <v>27315</v>
      </c>
      <c r="D3303" s="141" t="s">
        <v>27316</v>
      </c>
      <c r="I3303" s="141" t="s">
        <v>27317</v>
      </c>
      <c r="J3303" s="649">
        <v>6.56</v>
      </c>
    </row>
    <row r="3304" spans="1:10" hidden="1">
      <c r="A3304" s="141" t="s">
        <v>27318</v>
      </c>
      <c r="B3304" s="141" t="str">
        <f t="shared" si="51"/>
        <v>ESGOTAMENTO DE VALA MEDIDO PELA POTENCIA INSTALADA E PELO TEMPO DE FUNCIONAMENTOESGOTAMENTO DE VALA MEDIDO PELA POTENCIA INSTALADA E PELO TEESGOTAMENTO DE VALA MEDIDO PELA POTENCIA INSTALADA E PELO TE</v>
      </c>
      <c r="C3304" s="141" t="s">
        <v>27315</v>
      </c>
      <c r="D3304" s="141" t="s">
        <v>27316</v>
      </c>
      <c r="I3304" s="141" t="s">
        <v>27317</v>
      </c>
      <c r="J3304" s="649">
        <v>5.96</v>
      </c>
    </row>
    <row r="3305" spans="1:10" hidden="1">
      <c r="A3305" s="141" t="s">
        <v>27319</v>
      </c>
      <c r="B3305" s="141" t="str">
        <f t="shared" si="51"/>
        <v>ESGOTAMENTO DE VALA MEDIDO PELA POTENCIA INSTALADA E PELO TEMPO DE FUNCIONAMENTO,DEVENDO SER USADO COMO SEU COMPLEMENTO,ESGOTAMENTO DE VALA MEDIDO PELA POTENCIA INSTALADA E PELO TECONSIDERANDO A HORA IMPRODUTIVA DA BOMBA.ESGOTAMENTO DE VALA MEDIDO PELA POTENCIA INSTALADA E PELO TE</v>
      </c>
      <c r="C3305" s="141" t="s">
        <v>27315</v>
      </c>
      <c r="D3305" s="141" t="s">
        <v>27320</v>
      </c>
      <c r="E3305" s="141" t="s">
        <v>27321</v>
      </c>
      <c r="I3305" s="141" t="s">
        <v>27322</v>
      </c>
      <c r="J3305" s="649">
        <v>4.57</v>
      </c>
    </row>
    <row r="3306" spans="1:10" hidden="1">
      <c r="A3306" s="141" t="s">
        <v>27323</v>
      </c>
      <c r="B3306" s="141" t="str">
        <f t="shared" si="51"/>
        <v>ESGOTAMENTO DE VALA MEDIDO PELA POTENCIA INSTALADA E PELO TEMPO DE FUNCIONAMENTO,DEVENDO SER USADO COMO SEU COMPLEMENTO,ESGOTAMENTO DE VALA MEDIDO PELA POTENCIA INSTALADA E PELO TECONSIDERANDO A HORA IMPRODUTIVA DA BOMBA.ESGOTAMENTO DE VALA MEDIDO PELA POTENCIA INSTALADA E PELO TE</v>
      </c>
      <c r="C3306" s="141" t="s">
        <v>27315</v>
      </c>
      <c r="D3306" s="141" t="s">
        <v>27320</v>
      </c>
      <c r="E3306" s="141" t="s">
        <v>27321</v>
      </c>
      <c r="I3306" s="141" t="s">
        <v>27322</v>
      </c>
      <c r="J3306" s="649">
        <v>3.96</v>
      </c>
    </row>
    <row r="3307" spans="1:10" hidden="1">
      <c r="A3307" s="141" t="s">
        <v>27324</v>
      </c>
      <c r="B3307" s="141" t="str">
        <f t="shared" si="51"/>
        <v>ESGOTAMENTO DE AGUA DE SUBSOLO RESULTANTE DE INFILTRACAO OUALAGAMENTO,USANDO MOTOR ELETRICO EM BOMBA DE 3HP,DIAMETRO DEESGOTAMENTO DE AGUA DE SUBSOLO RESULTANTE DE INFILTRACAO OU SUCCAO DE 1.1/2".ALTURA MANOMETRICA ATE 10,00M,MEDIDA PELOTEMPO DE FUNCIONAMENTOESGOTAMENTO DE AGUA DE SUBSOLO RESULTANTE DE INFILTRACAO OU</v>
      </c>
      <c r="C3307" s="141" t="s">
        <v>27325</v>
      </c>
      <c r="D3307" s="141" t="s">
        <v>27326</v>
      </c>
      <c r="E3307" s="141" t="s">
        <v>27327</v>
      </c>
      <c r="F3307" s="141" t="s">
        <v>27328</v>
      </c>
      <c r="I3307" s="141" t="s">
        <v>143</v>
      </c>
      <c r="J3307" s="649">
        <v>4.5199999999999996</v>
      </c>
    </row>
    <row r="3308" spans="1:10" hidden="1">
      <c r="A3308" s="141" t="s">
        <v>27329</v>
      </c>
      <c r="B3308" s="141" t="str">
        <f t="shared" si="51"/>
        <v>ESGOTAMENTO DE AGUA DE SUBSOLO RESULTANTE DE INFILTRACAO OUALAGAMENTO,USANDO MOTOR ELETRICO EM BOMBA DE 3HP,DIAMETRO DEESGOTAMENTO DE AGUA DE SUBSOLO RESULTANTE DE INFILTRACAO OU SUCCAO DE 1.1/2".ALTURA MANOMETRICA ATE 10,00M,MEDIDA PELOTEMPO DE FUNCIONAMENTOESGOTAMENTO DE AGUA DE SUBSOLO RESULTANTE DE INFILTRACAO OU</v>
      </c>
      <c r="C3308" s="141" t="s">
        <v>27325</v>
      </c>
      <c r="D3308" s="141" t="s">
        <v>27326</v>
      </c>
      <c r="E3308" s="141" t="s">
        <v>27327</v>
      </c>
      <c r="F3308" s="141" t="s">
        <v>27328</v>
      </c>
      <c r="I3308" s="141" t="s">
        <v>143</v>
      </c>
      <c r="J3308" s="649">
        <v>4.5199999999999996</v>
      </c>
    </row>
    <row r="3309" spans="1:10" hidden="1">
      <c r="A3309" s="141" t="s">
        <v>27330</v>
      </c>
      <c r="B3309" s="141" t="str">
        <f t="shared" si="51"/>
        <v>ESGOTAMENTO DE AGUA DE SUBSOLO RESULTANTE DE INFILTRACAO OUALAGAMENTO,USANDO MOTOR ELETRICO EM BOMBA DE 3HP,DIAMETRO DEESGOTAMENTO DE AGUA DE SUBSOLO RESULTANTE DE INFILTRACAO OU SUCCAO DE 1.1/2",DEVENDO SER USADO COMO SEU COMPLEMENTO,CONSIDERANDO A HORA IMPRODUTIVA DA BOMBA.ALTURA MANOMETRICA ATE 10,00M,MEDIDA PELO TEMPO DE FUNCIONAMENTOESGOTAMENTO DE AGUA DE SUBSOLO RESULTANTE DE INFILTRACAO OU</v>
      </c>
      <c r="C3309" s="141" t="s">
        <v>27325</v>
      </c>
      <c r="D3309" s="141" t="s">
        <v>27326</v>
      </c>
      <c r="E3309" s="141" t="s">
        <v>27331</v>
      </c>
      <c r="F3309" s="141" t="s">
        <v>27332</v>
      </c>
      <c r="G3309" s="141" t="s">
        <v>27333</v>
      </c>
      <c r="I3309" s="141" t="s">
        <v>143</v>
      </c>
      <c r="J3309" s="649">
        <v>0.24</v>
      </c>
    </row>
    <row r="3310" spans="1:10" hidden="1">
      <c r="A3310" s="141" t="s">
        <v>27334</v>
      </c>
      <c r="B3310" s="141" t="str">
        <f t="shared" si="51"/>
        <v>ESGOTAMENTO DE AGUA DE SUBSOLO RESULTANTE DE INFILTRACAO OUALAGAMENTO,USANDO MOTOR ELETRICO EM BOMBA DE 3HP,DIAMETRO DEESGOTAMENTO DE AGUA DE SUBSOLO RESULTANTE DE INFILTRACAO OU SUCCAO DE 1.1/2",DEVENDO SER USADO COMO SEU COMPLEMENTO,CONSIDERANDO A HORA IMPRODUTIVA DA BOMBA.ALTURA MANOMETRICA ATE 10,00M,MEDIDA PELO TEMPO DE FUNCIONAMENTOESGOTAMENTO DE AGUA DE SUBSOLO RESULTANTE DE INFILTRACAO OU</v>
      </c>
      <c r="C3310" s="141" t="s">
        <v>27325</v>
      </c>
      <c r="D3310" s="141" t="s">
        <v>27326</v>
      </c>
      <c r="E3310" s="141" t="s">
        <v>27331</v>
      </c>
      <c r="F3310" s="141" t="s">
        <v>27332</v>
      </c>
      <c r="G3310" s="141" t="s">
        <v>27333</v>
      </c>
      <c r="I3310" s="141" t="s">
        <v>143</v>
      </c>
      <c r="J3310" s="649">
        <v>0.24</v>
      </c>
    </row>
    <row r="3311" spans="1:10" hidden="1">
      <c r="A3311" s="141" t="s">
        <v>27335</v>
      </c>
      <c r="B3311" s="141" t="str">
        <f t="shared" si="51"/>
        <v>ESCORAMENTO SIMPLES,FECHADO,DE VALA DE POUCA PROFUNDIDADE(ATE 1,00M DE PROFUNDIDADE),INCLUSIVE FORNECIMENTO DOS MATERIAIESCORAMENTO SIMPLES,FECHADO,DE VALA DE POUCA PROFUNDIDADE(ATS(PECAS DE MADEIRA DE 3ª-1.1/2"X9" E 3"X6")ESCORAMENTO SIMPLES,FECHADO,DE VALA DE POUCA PROFUNDIDADE(AT</v>
      </c>
      <c r="C3311" s="141" t="s">
        <v>27336</v>
      </c>
      <c r="D3311" s="141" t="s">
        <v>27337</v>
      </c>
      <c r="E3311" s="141" t="s">
        <v>27338</v>
      </c>
      <c r="I3311" s="141" t="s">
        <v>27</v>
      </c>
      <c r="J3311" s="649">
        <v>122.8</v>
      </c>
    </row>
    <row r="3312" spans="1:10" hidden="1">
      <c r="A3312" s="141" t="s">
        <v>27339</v>
      </c>
      <c r="B3312" s="141" t="str">
        <f t="shared" si="51"/>
        <v>ESCORAMENTO SIMPLES,FECHADO,DE VALA DE POUCA PROFUNDIDADE(ATE 1,00M DE PROFUNDIDADE),INCLUSIVE FORNECIMENTO DOS MATERIAIESCORAMENTO SIMPLES,FECHADO,DE VALA DE POUCA PROFUNDIDADE(ATS(PECAS DE MADEIRA DE 3ª-1.1/2"X9" E 3"X6")ESCORAMENTO SIMPLES,FECHADO,DE VALA DE POUCA PROFUNDIDADE(AT</v>
      </c>
      <c r="C3312" s="141" t="s">
        <v>27336</v>
      </c>
      <c r="D3312" s="141" t="s">
        <v>27337</v>
      </c>
      <c r="E3312" s="141" t="s">
        <v>27338</v>
      </c>
      <c r="I3312" s="141" t="s">
        <v>27</v>
      </c>
      <c r="J3312" s="649">
        <v>117</v>
      </c>
    </row>
    <row r="3313" spans="1:10" hidden="1">
      <c r="A3313" s="141" t="s">
        <v>27340</v>
      </c>
      <c r="B3313" s="141" t="str">
        <f t="shared" si="51"/>
        <v>ESCORAMENTO SIMPLES,ABERTO,DE VALA DE POUCA PROFUNDIDADE(ATE 1,00M DE PROFUNDIDADE),INCLUSIVE FORNECIMENTO DOS MATERIAISESCORAMENTO SIMPLES,ABERTO,DE VALA DE POUCA PROFUNDIDADE(ATE(PECAS DE MADEIRA DE 3ª-1.1/2"X9" E 3"X6")ESCORAMENTO SIMPLES,ABERTO,DE VALA DE POUCA PROFUNDIDADE(ATE</v>
      </c>
      <c r="C3313" s="141" t="s">
        <v>27341</v>
      </c>
      <c r="D3313" s="141" t="s">
        <v>27342</v>
      </c>
      <c r="E3313" s="141" t="s">
        <v>27343</v>
      </c>
      <c r="I3313" s="141" t="s">
        <v>27</v>
      </c>
      <c r="J3313" s="649">
        <v>54.3</v>
      </c>
    </row>
    <row r="3314" spans="1:10" hidden="1">
      <c r="A3314" s="141" t="s">
        <v>27344</v>
      </c>
      <c r="B3314" s="141" t="str">
        <f t="shared" si="51"/>
        <v>ESCORAMENTO SIMPLES,ABERTO,DE VALA DE POUCA PROFUNDIDADE(ATE 1,00M DE PROFUNDIDADE),INCLUSIVE FORNECIMENTO DOS MATERIAISESCORAMENTO SIMPLES,ABERTO,DE VALA DE POUCA PROFUNDIDADE(ATE(PECAS DE MADEIRA DE 3ª-1.1/2"X9" E 3"X6")ESCORAMENTO SIMPLES,ABERTO,DE VALA DE POUCA PROFUNDIDADE(ATE</v>
      </c>
      <c r="C3314" s="141" t="s">
        <v>27341</v>
      </c>
      <c r="D3314" s="141" t="s">
        <v>27342</v>
      </c>
      <c r="E3314" s="141" t="s">
        <v>27343</v>
      </c>
      <c r="I3314" s="141" t="s">
        <v>27</v>
      </c>
      <c r="J3314" s="649">
        <v>51.4</v>
      </c>
    </row>
    <row r="3315" spans="1:10" hidden="1">
      <c r="A3315" s="141" t="s">
        <v>27345</v>
      </c>
      <c r="B3315" s="141" t="str">
        <f t="shared" si="51"/>
        <v>ESCORAMENTO SIMPLES,FECHADO,DE VALA DE POUCA PROFUNDIDADE(ATE 1,00M DE PROFUNDIDADE),INCLUSIVE FORNECIMENTO DOS MATERIAIESCORAMENTO SIMPLES,FECHADO,DE VALA DE POUCA PROFUNDIDADE(ATS,COM ESGOTAMENTO MANUALESCORAMENTO SIMPLES,FECHADO,DE VALA DE POUCA PROFUNDIDADE(AT</v>
      </c>
      <c r="C3315" s="141" t="s">
        <v>27336</v>
      </c>
      <c r="D3315" s="141" t="s">
        <v>27337</v>
      </c>
      <c r="E3315" s="141" t="s">
        <v>27346</v>
      </c>
      <c r="I3315" s="141" t="s">
        <v>27</v>
      </c>
      <c r="J3315" s="649">
        <v>148.97</v>
      </c>
    </row>
    <row r="3316" spans="1:10" hidden="1">
      <c r="A3316" s="141" t="s">
        <v>27347</v>
      </c>
      <c r="B3316" s="141" t="str">
        <f t="shared" si="51"/>
        <v>ESCORAMENTO SIMPLES,FECHADO,DE VALA DE POUCA PROFUNDIDADE(ATE 1,00M DE PROFUNDIDADE),INCLUSIVE FORNECIMENTO DOS MATERIAIESCORAMENTO SIMPLES,FECHADO,DE VALA DE POUCA PROFUNDIDADE(ATS,COM ESGOTAMENTO MANUALESCORAMENTO SIMPLES,FECHADO,DE VALA DE POUCA PROFUNDIDADE(AT</v>
      </c>
      <c r="C3316" s="141" t="s">
        <v>27336</v>
      </c>
      <c r="D3316" s="141" t="s">
        <v>27337</v>
      </c>
      <c r="E3316" s="141" t="s">
        <v>27346</v>
      </c>
      <c r="I3316" s="141" t="s">
        <v>27</v>
      </c>
      <c r="J3316" s="649">
        <v>141.13999999999999</v>
      </c>
    </row>
    <row r="3317" spans="1:10" hidden="1">
      <c r="A3317" s="141" t="s">
        <v>27348</v>
      </c>
      <c r="B3317" s="141" t="str">
        <f t="shared" si="51"/>
        <v>CHAPA DE ACO CARBONO SAE 1006/10 PERFURADA EM FUROS REDONDOS ALTERNADOS LONGITUDINALMENTE,DIAMETRO DE 1,80MM,DISTANCIA ECHAPA DE ACO CARBONO SAE 1006/10 PERFURADA EM FUROS REDONDOSNTRE FUROS DE 2,55MM (DE CENTRO),NAS DIMENSOES DE(2000X1000X0,90)MM.FORNECIMENTOCHAPA DE ACO CARBONO SAE 1006/10 PERFURADA EM FUROS REDONDOS</v>
      </c>
      <c r="C3317" s="141" t="s">
        <v>27349</v>
      </c>
      <c r="D3317" s="141" t="s">
        <v>27350</v>
      </c>
      <c r="E3317" s="141" t="s">
        <v>27351</v>
      </c>
      <c r="F3317" s="141" t="s">
        <v>27352</v>
      </c>
      <c r="I3317" s="141" t="s">
        <v>14</v>
      </c>
      <c r="J3317" s="649">
        <v>381.1</v>
      </c>
    </row>
    <row r="3318" spans="1:10" hidden="1">
      <c r="A3318" s="141" t="s">
        <v>27353</v>
      </c>
      <c r="B3318" s="141" t="str">
        <f t="shared" si="51"/>
        <v>CHAPA DE ACO CARBONO SAE 1006/10 PERFURADA EM FUROS REDONDOS ALTERNADOS LONGITUDINALMENTE,DIAMETRO DE 1,80MM,DISTANCIA ECHAPA DE ACO CARBONO SAE 1006/10 PERFURADA EM FUROS REDONDOSNTRE FUROS DE 2,55MM (DE CENTRO),NAS DIMENSOES DE(2000X1000X0,90)MM.FORNECIMENTOCHAPA DE ACO CARBONO SAE 1006/10 PERFURADA EM FUROS REDONDOS</v>
      </c>
      <c r="C3318" s="141" t="s">
        <v>27349</v>
      </c>
      <c r="D3318" s="141" t="s">
        <v>27350</v>
      </c>
      <c r="E3318" s="141" t="s">
        <v>27351</v>
      </c>
      <c r="F3318" s="141" t="s">
        <v>27352</v>
      </c>
      <c r="I3318" s="141" t="s">
        <v>14</v>
      </c>
      <c r="J3318" s="649">
        <v>381.1</v>
      </c>
    </row>
    <row r="3319" spans="1:10" hidden="1">
      <c r="A3319" s="141" t="s">
        <v>27354</v>
      </c>
      <c r="B3319" s="141" t="str">
        <f t="shared" si="51"/>
        <v>CHAPA DE ACO CARBONO SAE 1006/10,PERFURADA EM FUROS REDONDOSALTERNADOS LONGITUDINALMENTE,DIAMETRO DE 6,35MM,DISTANCIA ENCHAPA DE ACO CARBONO SAE 1006/10,PERFURADA EM FUROS REDONDOSTRE FUROS DE 9,00MM (DE CENTRO),NAS DIMENSOES DE(2000X1000X1,5)MM.FORNECIMENTOCHAPA DE ACO CARBONO SAE 1006/10,PERFURADA EM FUROS REDONDOS</v>
      </c>
      <c r="C3319" s="141" t="s">
        <v>27355</v>
      </c>
      <c r="D3319" s="141" t="s">
        <v>27356</v>
      </c>
      <c r="E3319" s="141" t="s">
        <v>27357</v>
      </c>
      <c r="F3319" s="141" t="s">
        <v>27358</v>
      </c>
      <c r="I3319" s="141" t="s">
        <v>14</v>
      </c>
      <c r="J3319" s="649">
        <v>453.2</v>
      </c>
    </row>
    <row r="3320" spans="1:10" hidden="1">
      <c r="A3320" s="141" t="s">
        <v>27359</v>
      </c>
      <c r="B3320" s="141" t="str">
        <f t="shared" si="51"/>
        <v>CHAPA DE ACO CARBONO SAE 1006/10,PERFURADA EM FUROS REDONDOSALTERNADOS LONGITUDINALMENTE,DIAMETRO DE 6,35MM,DISTANCIA ENCHAPA DE ACO CARBONO SAE 1006/10,PERFURADA EM FUROS REDONDOSTRE FUROS DE 9,00MM (DE CENTRO),NAS DIMENSOES DE(2000X1000X1,5)MM.FORNECIMENTOCHAPA DE ACO CARBONO SAE 1006/10,PERFURADA EM FUROS REDONDOS</v>
      </c>
      <c r="C3320" s="141" t="s">
        <v>27355</v>
      </c>
      <c r="D3320" s="141" t="s">
        <v>27356</v>
      </c>
      <c r="E3320" s="141" t="s">
        <v>27357</v>
      </c>
      <c r="F3320" s="141" t="s">
        <v>27358</v>
      </c>
      <c r="I3320" s="141" t="s">
        <v>14</v>
      </c>
      <c r="J3320" s="649">
        <v>453.2</v>
      </c>
    </row>
    <row r="3321" spans="1:10" hidden="1">
      <c r="A3321" s="141" t="s">
        <v>27360</v>
      </c>
      <c r="B3321" s="141" t="str">
        <f t="shared" si="51"/>
        <v>CHAPA DE ACO CARBONO COMUM DE 3/8",PARA PASSAGEM DE VEICULOS,SOBRE VALAS EM TRAVESSIAS,COMPREENDENDO COLOCACAO,USO E RETCHAPA DE ACO CARBONO COMUM DE 3/8",PARA PASSAGEM DE VEICULOSIRADA,MEDIDA PELA AREA DE CHAPA,EM CADA APLICACAOCHAPA DE ACO CARBONO COMUM DE 3/8",PARA PASSAGEM DE VEICULOS</v>
      </c>
      <c r="C3321" s="141" t="s">
        <v>27361</v>
      </c>
      <c r="D3321" s="141" t="s">
        <v>27362</v>
      </c>
      <c r="E3321" s="141" t="s">
        <v>27363</v>
      </c>
      <c r="I3321" s="141" t="s">
        <v>27</v>
      </c>
      <c r="J3321" s="649">
        <v>45.64</v>
      </c>
    </row>
    <row r="3322" spans="1:10" hidden="1">
      <c r="A3322" s="141" t="s">
        <v>27364</v>
      </c>
      <c r="B3322" s="141" t="str">
        <f t="shared" si="51"/>
        <v>CHAPA DE ACO CARBONO COMUM DE 3/8",PARA PASSAGEM DE VEICULOS,SOBRE VALAS EM TRAVESSIAS,COMPREENDENDO COLOCACAO,USO E RETCHAPA DE ACO CARBONO COMUM DE 3/8",PARA PASSAGEM DE VEICULOSIRADA,MEDIDA PELA AREA DE CHAPA,EM CADA APLICACAOCHAPA DE ACO CARBONO COMUM DE 3/8",PARA PASSAGEM DE VEICULOS</v>
      </c>
      <c r="C3322" s="141" t="s">
        <v>27361</v>
      </c>
      <c r="D3322" s="141" t="s">
        <v>27362</v>
      </c>
      <c r="E3322" s="141" t="s">
        <v>27363</v>
      </c>
      <c r="I3322" s="141" t="s">
        <v>27</v>
      </c>
      <c r="J3322" s="649">
        <v>41.66</v>
      </c>
    </row>
    <row r="3323" spans="1:10" hidden="1">
      <c r="A3323" s="141" t="s">
        <v>27365</v>
      </c>
      <c r="B3323" s="141" t="str">
        <f t="shared" si="51"/>
        <v>CHAPA DE ACO CARBONO COMUM DE 3/8",PARA PASSAGEM DE VEICULOS,SOBRE VALAS EM TRAVESSIAS,COMPREENDENDO COLOCACAO,USO E RETCHAPA DE ACO CARBONO COMUM DE 3/8",PARA PASSAGEM DE VEICULOSIRADA,MEDIDA PELA AREA DE CHAPA,EM CADA APLICACAO,INCLUSIVEMOBILIZACAO,TRANSPORTE,CARGA E DESCARGACHAPA DE ACO CARBONO COMUM DE 3/8",PARA PASSAGEM DE VEICULOS</v>
      </c>
      <c r="C3323" s="141" t="s">
        <v>27361</v>
      </c>
      <c r="D3323" s="141" t="s">
        <v>27362</v>
      </c>
      <c r="E3323" s="141" t="s">
        <v>27366</v>
      </c>
      <c r="F3323" s="141" t="s">
        <v>27367</v>
      </c>
      <c r="I3323" s="141" t="s">
        <v>27</v>
      </c>
      <c r="J3323" s="649">
        <v>89.59</v>
      </c>
    </row>
    <row r="3324" spans="1:10" hidden="1">
      <c r="A3324" s="141" t="s">
        <v>27368</v>
      </c>
      <c r="B3324" s="141" t="str">
        <f t="shared" si="51"/>
        <v>CHAPA DE ACO CARBONO COMUM DE 3/8",PARA PASSAGEM DE VEICULOS,SOBRE VALAS EM TRAVESSIAS,COMPREENDENDO COLOCACAO,USO E RETCHAPA DE ACO CARBONO COMUM DE 3/8",PARA PASSAGEM DE VEICULOSIRADA,MEDIDA PELA AREA DE CHAPA,EM CADA APLICACAO,INCLUSIVEMOBILIZACAO,TRANSPORTE,CARGA E DESCARGACHAPA DE ACO CARBONO COMUM DE 3/8",PARA PASSAGEM DE VEICULOS</v>
      </c>
      <c r="C3324" s="141" t="s">
        <v>27361</v>
      </c>
      <c r="D3324" s="141" t="s">
        <v>27362</v>
      </c>
      <c r="E3324" s="141" t="s">
        <v>27366</v>
      </c>
      <c r="F3324" s="141" t="s">
        <v>27367</v>
      </c>
      <c r="I3324" s="141" t="s">
        <v>27</v>
      </c>
      <c r="J3324" s="649">
        <v>82.21</v>
      </c>
    </row>
    <row r="3325" spans="1:10" hidden="1">
      <c r="A3325" s="141" t="s">
        <v>27369</v>
      </c>
      <c r="B3325" s="141" t="str">
        <f t="shared" si="51"/>
        <v>CHAPA DE ACO CARBONO COMUM DE 3/8",PARA PASSAGEM DE VEICULOS,SOBRE VALAS EM TRAVESSIAS,COMPREENDENDO SOMENTE A COLOCACAOCHAPA DE ACO CARBONO COMUM DE 3/8",PARA PASSAGEM DE VEICULOS E RETIRADA,MEDIDA PELA AREA DE CHAPA,EM CADA APLICACAOCHAPA DE ACO CARBONO COMUM DE 3/8",PARA PASSAGEM DE VEICULOS</v>
      </c>
      <c r="C3325" s="141" t="s">
        <v>27361</v>
      </c>
      <c r="D3325" s="141" t="s">
        <v>27370</v>
      </c>
      <c r="E3325" s="141" t="s">
        <v>27371</v>
      </c>
      <c r="I3325" s="141" t="s">
        <v>27</v>
      </c>
      <c r="J3325" s="649">
        <v>6.76</v>
      </c>
    </row>
    <row r="3326" spans="1:10" hidden="1">
      <c r="A3326" s="141" t="s">
        <v>27372</v>
      </c>
      <c r="B3326" s="141" t="str">
        <f t="shared" si="51"/>
        <v>CHAPA DE ACO CARBONO COMUM DE 3/8",PARA PASSAGEM DE VEICULOS,SOBRE VALAS EM TRAVESSIAS,COMPREENDENDO SOMENTE A COLOCACAOCHAPA DE ACO CARBONO COMUM DE 3/8",PARA PASSAGEM DE VEICULOS E RETIRADA,MEDIDA PELA AREA DE CHAPA,EM CADA APLICACAOCHAPA DE ACO CARBONO COMUM DE 3/8",PARA PASSAGEM DE VEICULOS</v>
      </c>
      <c r="C3326" s="141" t="s">
        <v>27361</v>
      </c>
      <c r="D3326" s="141" t="s">
        <v>27370</v>
      </c>
      <c r="E3326" s="141" t="s">
        <v>27371</v>
      </c>
      <c r="I3326" s="141" t="s">
        <v>27</v>
      </c>
      <c r="J3326" s="649">
        <v>5.86</v>
      </c>
    </row>
    <row r="3327" spans="1:10" hidden="1">
      <c r="A3327" s="141" t="s">
        <v>27373</v>
      </c>
      <c r="B3327" s="141" t="str">
        <f t="shared" si="51"/>
        <v>ALUGUEL DE TRANSFORMADOR DE DISTRIBUICAO,TRIFASICO,60HZ,13,8KV-220/127V,30KVAALUGUEL DE TRANSFORMADOR DE DISTRIBUICAO,TRIFASICO,60HZ,13,8ALUGUEL DE TRANSFORMADOR DE DISTRIBUICAO,TRIFASICO,60HZ,13,8</v>
      </c>
      <c r="C3327" s="141" t="s">
        <v>27374</v>
      </c>
      <c r="D3327" s="141" t="s">
        <v>27375</v>
      </c>
      <c r="I3327" s="141" t="s">
        <v>24292</v>
      </c>
      <c r="J3327" s="649">
        <v>1019.7</v>
      </c>
    </row>
    <row r="3328" spans="1:10" hidden="1">
      <c r="A3328" s="141" t="s">
        <v>27376</v>
      </c>
      <c r="B3328" s="141" t="str">
        <f t="shared" si="51"/>
        <v>ALUGUEL DE TRANSFORMADOR DE DISTRIBUICAO,TRIFASICO,60HZ,13,8KV-220/127V,30KVAALUGUEL DE TRANSFORMADOR DE DISTRIBUICAO,TRIFASICO,60HZ,13,8ALUGUEL DE TRANSFORMADOR DE DISTRIBUICAO,TRIFASICO,60HZ,13,8</v>
      </c>
      <c r="C3328" s="141" t="s">
        <v>27374</v>
      </c>
      <c r="D3328" s="141" t="s">
        <v>27375</v>
      </c>
      <c r="I3328" s="141" t="s">
        <v>24292</v>
      </c>
      <c r="J3328" s="649">
        <v>1019.7</v>
      </c>
    </row>
    <row r="3329" spans="1:10" hidden="1">
      <c r="A3329" s="141" t="s">
        <v>27377</v>
      </c>
      <c r="B3329" s="141" t="str">
        <f t="shared" si="51"/>
        <v>ALUGUEL DE TRANSFORMADOR DE DISTRIBUICAO,TRIFASICO,60HZ,13,8KV-220/127V,45KVAALUGUEL DE TRANSFORMADOR DE DISTRIBUICAO,TRIFASICO,60HZ,13,8ALUGUEL DE TRANSFORMADOR DE DISTRIBUICAO,TRIFASICO,60HZ,13,8</v>
      </c>
      <c r="C3329" s="141" t="s">
        <v>27374</v>
      </c>
      <c r="D3329" s="141" t="s">
        <v>27378</v>
      </c>
      <c r="I3329" s="141" t="s">
        <v>24292</v>
      </c>
      <c r="J3329" s="649">
        <v>1156.05</v>
      </c>
    </row>
    <row r="3330" spans="1:10" hidden="1">
      <c r="A3330" s="141" t="s">
        <v>27379</v>
      </c>
      <c r="B3330" s="141" t="str">
        <f t="shared" si="51"/>
        <v>ALUGUEL DE TRANSFORMADOR DE DISTRIBUICAO,TRIFASICO,60HZ,13,8KV-220/127V,45KVAALUGUEL DE TRANSFORMADOR DE DISTRIBUICAO,TRIFASICO,60HZ,13,8ALUGUEL DE TRANSFORMADOR DE DISTRIBUICAO,TRIFASICO,60HZ,13,8</v>
      </c>
      <c r="C3330" s="141" t="s">
        <v>27374</v>
      </c>
      <c r="D3330" s="141" t="s">
        <v>27378</v>
      </c>
      <c r="I3330" s="141" t="s">
        <v>24292</v>
      </c>
      <c r="J3330" s="649">
        <v>1156.05</v>
      </c>
    </row>
    <row r="3331" spans="1:10" hidden="1">
      <c r="A3331" s="141" t="s">
        <v>27380</v>
      </c>
      <c r="B3331" s="141" t="str">
        <f t="shared" ref="B3331:B3394" si="52">C3331&amp;D3331&amp;C3331&amp;E3331&amp;F3331&amp;G3331&amp;H3331&amp;C3331</f>
        <v>ALUGUEL DE TRANSFORMADOR DE DISTRIBUICAO,TRIFASICO,60HZ,13,8KV-220/127V,75KVAALUGUEL DE TRANSFORMADOR DE DISTRIBUICAO,TRIFASICO,60HZ,13,8ALUGUEL DE TRANSFORMADOR DE DISTRIBUICAO,TRIFASICO,60HZ,13,8</v>
      </c>
      <c r="C3331" s="141" t="s">
        <v>27374</v>
      </c>
      <c r="D3331" s="141" t="s">
        <v>27381</v>
      </c>
      <c r="I3331" s="141" t="s">
        <v>24292</v>
      </c>
      <c r="J3331" s="649">
        <v>1495</v>
      </c>
    </row>
    <row r="3332" spans="1:10" hidden="1">
      <c r="A3332" s="141" t="s">
        <v>27382</v>
      </c>
      <c r="B3332" s="141" t="str">
        <f t="shared" si="52"/>
        <v>ALUGUEL DE TRANSFORMADOR DE DISTRIBUICAO,TRIFASICO,60HZ,13,8KV-220/127V,75KVAALUGUEL DE TRANSFORMADOR DE DISTRIBUICAO,TRIFASICO,60HZ,13,8ALUGUEL DE TRANSFORMADOR DE DISTRIBUICAO,TRIFASICO,60HZ,13,8</v>
      </c>
      <c r="C3332" s="141" t="s">
        <v>27374</v>
      </c>
      <c r="D3332" s="141" t="s">
        <v>27381</v>
      </c>
      <c r="I3332" s="141" t="s">
        <v>24292</v>
      </c>
      <c r="J3332" s="649">
        <v>1495</v>
      </c>
    </row>
    <row r="3333" spans="1:10" hidden="1">
      <c r="A3333" s="141" t="s">
        <v>27383</v>
      </c>
      <c r="B3333" s="141" t="str">
        <f t="shared" si="52"/>
        <v>ALUGUEL DE TRANSFORMADOR DE DISTRIBUICAO,TRIFASICO,60HZ,13,8KV-220/127V,112,5KVAALUGUEL DE TRANSFORMADOR DE DISTRIBUICAO,TRIFASICO,60HZ,13,8ALUGUEL DE TRANSFORMADOR DE DISTRIBUICAO,TRIFASICO,60HZ,13,8</v>
      </c>
      <c r="C3333" s="141" t="s">
        <v>27374</v>
      </c>
      <c r="D3333" s="141" t="s">
        <v>27384</v>
      </c>
      <c r="I3333" s="141" t="s">
        <v>24292</v>
      </c>
      <c r="J3333" s="649">
        <v>1848.85</v>
      </c>
    </row>
    <row r="3334" spans="1:10" hidden="1">
      <c r="A3334" s="141" t="s">
        <v>27385</v>
      </c>
      <c r="B3334" s="141" t="str">
        <f t="shared" si="52"/>
        <v>ALUGUEL DE TRANSFORMADOR DE DISTRIBUICAO,TRIFASICO,60HZ,13,8KV-220/127V,112,5KVAALUGUEL DE TRANSFORMADOR DE DISTRIBUICAO,TRIFASICO,60HZ,13,8ALUGUEL DE TRANSFORMADOR DE DISTRIBUICAO,TRIFASICO,60HZ,13,8</v>
      </c>
      <c r="C3334" s="141" t="s">
        <v>27374</v>
      </c>
      <c r="D3334" s="141" t="s">
        <v>27384</v>
      </c>
      <c r="I3334" s="141" t="s">
        <v>24292</v>
      </c>
      <c r="J3334" s="649">
        <v>1848.85</v>
      </c>
    </row>
    <row r="3335" spans="1:10" hidden="1">
      <c r="A3335" s="141" t="s">
        <v>27386</v>
      </c>
      <c r="B3335" s="141" t="str">
        <f t="shared" si="52"/>
        <v>ALUGUEL DE TRANSFORMADOR DE DISTRIBUICAO,TRIFASICO,60HZ,13,8KV-220/127V,150KVAALUGUEL DE TRANSFORMADOR DE DISTRIBUICAO,TRIFASICO,60HZ,13,8ALUGUEL DE TRANSFORMADOR DE DISTRIBUICAO,TRIFASICO,60HZ,13,8</v>
      </c>
      <c r="C3335" s="141" t="s">
        <v>27374</v>
      </c>
      <c r="D3335" s="141" t="s">
        <v>27387</v>
      </c>
      <c r="I3335" s="141" t="s">
        <v>24292</v>
      </c>
      <c r="J3335" s="649">
        <v>2329.83</v>
      </c>
    </row>
    <row r="3336" spans="1:10" hidden="1">
      <c r="A3336" s="141" t="s">
        <v>27388</v>
      </c>
      <c r="B3336" s="141" t="str">
        <f t="shared" si="52"/>
        <v>ALUGUEL DE TRANSFORMADOR DE DISTRIBUICAO,TRIFASICO,60HZ,13,8KV-220/127V,150KVAALUGUEL DE TRANSFORMADOR DE DISTRIBUICAO,TRIFASICO,60HZ,13,8ALUGUEL DE TRANSFORMADOR DE DISTRIBUICAO,TRIFASICO,60HZ,13,8</v>
      </c>
      <c r="C3336" s="141" t="s">
        <v>27374</v>
      </c>
      <c r="D3336" s="141" t="s">
        <v>27387</v>
      </c>
      <c r="I3336" s="141" t="s">
        <v>24292</v>
      </c>
      <c r="J3336" s="649">
        <v>2329.83</v>
      </c>
    </row>
    <row r="3337" spans="1:10" hidden="1">
      <c r="A3337" s="141" t="s">
        <v>27389</v>
      </c>
      <c r="B3337" s="141" t="str">
        <f t="shared" si="52"/>
        <v>ALUGUEL DE TRANSFORMADOR DE DISTRIBUICAO,TRIFASICO,60HZ,13,8KV-220/127KV,225KVAALUGUEL DE TRANSFORMADOR DE DISTRIBUICAO,TRIFASICO,60HZ,13,8ALUGUEL DE TRANSFORMADOR DE DISTRIBUICAO,TRIFASICO,60HZ,13,8</v>
      </c>
      <c r="C3337" s="141" t="s">
        <v>27374</v>
      </c>
      <c r="D3337" s="141" t="s">
        <v>27390</v>
      </c>
      <c r="I3337" s="141" t="s">
        <v>24292</v>
      </c>
      <c r="J3337" s="649">
        <v>2981.85</v>
      </c>
    </row>
    <row r="3338" spans="1:10" hidden="1">
      <c r="A3338" s="141" t="s">
        <v>27391</v>
      </c>
      <c r="B3338" s="141" t="str">
        <f t="shared" si="52"/>
        <v>ALUGUEL DE TRANSFORMADOR DE DISTRIBUICAO,TRIFASICO,60HZ,13,8KV-220/127KV,225KVAALUGUEL DE TRANSFORMADOR DE DISTRIBUICAO,TRIFASICO,60HZ,13,8ALUGUEL DE TRANSFORMADOR DE DISTRIBUICAO,TRIFASICO,60HZ,13,8</v>
      </c>
      <c r="C3338" s="141" t="s">
        <v>27374</v>
      </c>
      <c r="D3338" s="141" t="s">
        <v>27390</v>
      </c>
      <c r="I3338" s="141" t="s">
        <v>24292</v>
      </c>
      <c r="J3338" s="649">
        <v>2981.85</v>
      </c>
    </row>
    <row r="3339" spans="1:10" hidden="1">
      <c r="A3339" s="141" t="s">
        <v>27392</v>
      </c>
      <c r="B3339" s="141" t="str">
        <f t="shared" si="52"/>
        <v>ALUGUEL DE TRANSFORMADOR DE DISTRIBUICAO,TRIFASICO,60HZ,13,8KV-220/127V,300KVAALUGUEL DE TRANSFORMADOR DE DISTRIBUICAO,TRIFASICO,60HZ,13,8ALUGUEL DE TRANSFORMADOR DE DISTRIBUICAO,TRIFASICO,60HZ,13,8</v>
      </c>
      <c r="C3339" s="141" t="s">
        <v>27374</v>
      </c>
      <c r="D3339" s="141" t="s">
        <v>27393</v>
      </c>
      <c r="I3339" s="141" t="s">
        <v>24292</v>
      </c>
      <c r="J3339" s="649">
        <v>3813.15</v>
      </c>
    </row>
    <row r="3340" spans="1:10" hidden="1">
      <c r="A3340" s="141" t="s">
        <v>27394</v>
      </c>
      <c r="B3340" s="141" t="str">
        <f t="shared" si="52"/>
        <v>ALUGUEL DE TRANSFORMADOR DE DISTRIBUICAO,TRIFASICO,60HZ,13,8KV-220/127V,300KVAALUGUEL DE TRANSFORMADOR DE DISTRIBUICAO,TRIFASICO,60HZ,13,8ALUGUEL DE TRANSFORMADOR DE DISTRIBUICAO,TRIFASICO,60HZ,13,8</v>
      </c>
      <c r="C3340" s="141" t="s">
        <v>27374</v>
      </c>
      <c r="D3340" s="141" t="s">
        <v>27393</v>
      </c>
      <c r="I3340" s="141" t="s">
        <v>24292</v>
      </c>
      <c r="J3340" s="649">
        <v>3813.15</v>
      </c>
    </row>
    <row r="3341" spans="1:10" hidden="1">
      <c r="A3341" s="141" t="s">
        <v>27395</v>
      </c>
      <c r="B3341"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22,40M.FORNECIMENTO E COLOCACAOPORTICO EM ACO,PARA SUPORTE DE SINALIZACAO VERTICAL,COMPOSTO</v>
      </c>
      <c r="C3341" s="141" t="s">
        <v>27396</v>
      </c>
      <c r="D3341" s="141" t="s">
        <v>27397</v>
      </c>
      <c r="E3341" s="141" t="s">
        <v>27398</v>
      </c>
      <c r="F3341" s="141" t="s">
        <v>27399</v>
      </c>
      <c r="G3341" s="141" t="s">
        <v>27400</v>
      </c>
      <c r="I3341" s="141" t="s">
        <v>14</v>
      </c>
      <c r="J3341" s="649">
        <v>203022.25</v>
      </c>
    </row>
    <row r="3342" spans="1:10" hidden="1">
      <c r="A3342" s="141" t="s">
        <v>27401</v>
      </c>
      <c r="B3342"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22,40M.FORNECIMENTO E COLOCACAOPORTICO EM ACO,PARA SUPORTE DE SINALIZACAO VERTICAL,COMPOSTO</v>
      </c>
      <c r="C3342" s="141" t="s">
        <v>27396</v>
      </c>
      <c r="D3342" s="141" t="s">
        <v>27397</v>
      </c>
      <c r="E3342" s="141" t="s">
        <v>27398</v>
      </c>
      <c r="F3342" s="141" t="s">
        <v>27399</v>
      </c>
      <c r="G3342" s="141" t="s">
        <v>27400</v>
      </c>
      <c r="I3342" s="141" t="s">
        <v>14</v>
      </c>
      <c r="J3342" s="649">
        <v>202307.55</v>
      </c>
    </row>
    <row r="3343" spans="1:10" hidden="1">
      <c r="A3343" s="141" t="s">
        <v>27402</v>
      </c>
      <c r="B3343"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18,80M.FORNECIMENTO E COLOCACAOPORTICO EM ACO,PARA SUPORTE DE SINALIZACAO VERTICAL,COMPOSTO</v>
      </c>
      <c r="C3343" s="141" t="s">
        <v>27396</v>
      </c>
      <c r="D3343" s="141" t="s">
        <v>27397</v>
      </c>
      <c r="E3343" s="141" t="s">
        <v>27398</v>
      </c>
      <c r="F3343" s="141" t="s">
        <v>27399</v>
      </c>
      <c r="G3343" s="141" t="s">
        <v>27403</v>
      </c>
      <c r="I3343" s="141" t="s">
        <v>14</v>
      </c>
      <c r="J3343" s="649">
        <v>188818.17</v>
      </c>
    </row>
    <row r="3344" spans="1:10" hidden="1">
      <c r="A3344" s="141" t="s">
        <v>27404</v>
      </c>
      <c r="B3344"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18,80M.FORNECIMENTO E COLOCACAOPORTICO EM ACO,PARA SUPORTE DE SINALIZACAO VERTICAL,COMPOSTO</v>
      </c>
      <c r="C3344" s="141" t="s">
        <v>27396</v>
      </c>
      <c r="D3344" s="141" t="s">
        <v>27397</v>
      </c>
      <c r="E3344" s="141" t="s">
        <v>27398</v>
      </c>
      <c r="F3344" s="141" t="s">
        <v>27399</v>
      </c>
      <c r="G3344" s="141" t="s">
        <v>27403</v>
      </c>
      <c r="I3344" s="141" t="s">
        <v>14</v>
      </c>
      <c r="J3344" s="649">
        <v>188106.56</v>
      </c>
    </row>
    <row r="3345" spans="1:10" hidden="1">
      <c r="A3345" s="141" t="s">
        <v>27405</v>
      </c>
      <c r="B3345"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17,20M.FORNECIMENTO E COLOCACAOPORTICO EM ACO,PARA SUPORTE DE SINALIZACAO VERTICAL,COMPOSTO</v>
      </c>
      <c r="C3345" s="141" t="s">
        <v>27396</v>
      </c>
      <c r="D3345" s="141" t="s">
        <v>27397</v>
      </c>
      <c r="E3345" s="141" t="s">
        <v>27398</v>
      </c>
      <c r="F3345" s="141" t="s">
        <v>27399</v>
      </c>
      <c r="G3345" s="141" t="s">
        <v>27406</v>
      </c>
      <c r="I3345" s="141" t="s">
        <v>14</v>
      </c>
      <c r="J3345" s="649">
        <v>185064.44</v>
      </c>
    </row>
    <row r="3346" spans="1:10" hidden="1">
      <c r="A3346" s="141" t="s">
        <v>27407</v>
      </c>
      <c r="B3346"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17,20M.FORNECIMENTO E COLOCACAOPORTICO EM ACO,PARA SUPORTE DE SINALIZACAO VERTICAL,COMPOSTO</v>
      </c>
      <c r="C3346" s="141" t="s">
        <v>27396</v>
      </c>
      <c r="D3346" s="141" t="s">
        <v>27397</v>
      </c>
      <c r="E3346" s="141" t="s">
        <v>27398</v>
      </c>
      <c r="F3346" s="141" t="s">
        <v>27399</v>
      </c>
      <c r="G3346" s="141" t="s">
        <v>27406</v>
      </c>
      <c r="I3346" s="141" t="s">
        <v>14</v>
      </c>
      <c r="J3346" s="649">
        <v>184354.18</v>
      </c>
    </row>
    <row r="3347" spans="1:10" hidden="1">
      <c r="A3347" s="141" t="s">
        <v>27408</v>
      </c>
      <c r="B3347"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15,20M.FORNECIMENTO E COLOCACAOPORTICO EM ACO,PARA SUPORTE DE SINALIZACAO VERTICAL,COMPOSTO</v>
      </c>
      <c r="C3347" s="141" t="s">
        <v>27396</v>
      </c>
      <c r="D3347" s="141" t="s">
        <v>27397</v>
      </c>
      <c r="E3347" s="141" t="s">
        <v>27398</v>
      </c>
      <c r="F3347" s="141" t="s">
        <v>27399</v>
      </c>
      <c r="G3347" s="141" t="s">
        <v>27409</v>
      </c>
      <c r="I3347" s="141" t="s">
        <v>14</v>
      </c>
      <c r="J3347" s="649">
        <v>159781.26</v>
      </c>
    </row>
    <row r="3348" spans="1:10" hidden="1">
      <c r="A3348" s="141" t="s">
        <v>27410</v>
      </c>
      <c r="B3348"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15,20M.FORNECIMENTO E COLOCACAOPORTICO EM ACO,PARA SUPORTE DE SINALIZACAO VERTICAL,COMPOSTO</v>
      </c>
      <c r="C3348" s="141" t="s">
        <v>27396</v>
      </c>
      <c r="D3348" s="141" t="s">
        <v>27397</v>
      </c>
      <c r="E3348" s="141" t="s">
        <v>27398</v>
      </c>
      <c r="F3348" s="141" t="s">
        <v>27399</v>
      </c>
      <c r="G3348" s="141" t="s">
        <v>27409</v>
      </c>
      <c r="I3348" s="141" t="s">
        <v>14</v>
      </c>
      <c r="J3348" s="649">
        <v>159072.65</v>
      </c>
    </row>
    <row r="3349" spans="1:10" hidden="1">
      <c r="A3349" s="141" t="s">
        <v>27411</v>
      </c>
      <c r="B3349"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13,20M.FORNECIMENTO E COLOCACAOPORTICO EM ACO,PARA SUPORTE DE SINALIZACAO VERTICAL,COMPOSTO</v>
      </c>
      <c r="C3349" s="141" t="s">
        <v>27396</v>
      </c>
      <c r="D3349" s="141" t="s">
        <v>27397</v>
      </c>
      <c r="E3349" s="141" t="s">
        <v>27398</v>
      </c>
      <c r="F3349" s="141" t="s">
        <v>27399</v>
      </c>
      <c r="G3349" s="141" t="s">
        <v>27412</v>
      </c>
      <c r="I3349" s="141" t="s">
        <v>14</v>
      </c>
      <c r="J3349" s="649">
        <v>153914.09</v>
      </c>
    </row>
    <row r="3350" spans="1:10" hidden="1">
      <c r="A3350" s="141" t="s">
        <v>27413</v>
      </c>
      <c r="B3350" s="141" t="str">
        <f t="shared" si="52"/>
        <v>PORTICO EM ACO,PARA SUPORTE DE SINALIZACAO VERTICAL,COMPOSTO POR 2(DUAS) COLUNAS TUBULARES,1(UMA) VIGA TRELICADA E CHUMBPORTICO EM ACO,PARA SUPORTE DE SINALIZACAO VERTICAL,COMPOSTOADORES PARA FIXACAO,GALVANIZADO POR IMERSAO A QUENTE,COM ZINCAGEM MINIMA DE 350GR/M2 EM CADA FACE,CONFORME ABNT NBR 6323,SENDO O VAO DE 13,20M.FORNECIMENTO E COLOCACAOPORTICO EM ACO,PARA SUPORTE DE SINALIZACAO VERTICAL,COMPOSTO</v>
      </c>
      <c r="C3350" s="141" t="s">
        <v>27396</v>
      </c>
      <c r="D3350" s="141" t="s">
        <v>27397</v>
      </c>
      <c r="E3350" s="141" t="s">
        <v>27398</v>
      </c>
      <c r="F3350" s="141" t="s">
        <v>27399</v>
      </c>
      <c r="G3350" s="141" t="s">
        <v>27412</v>
      </c>
      <c r="I3350" s="141" t="s">
        <v>14</v>
      </c>
      <c r="J3350" s="649">
        <v>153207.13</v>
      </c>
    </row>
    <row r="3351" spans="1:10" hidden="1">
      <c r="A3351" s="141" t="s">
        <v>27414</v>
      </c>
      <c r="B3351" s="141" t="str">
        <f t="shared" si="52"/>
        <v>SEMIPORTICO EM ACO,BANDEIRA SIMPLES,PARA SUPORTE DE SINALIZACAO VERTICAL,COMPOSTO POR 1(UMA) COLUNA TUBULAR,1(UMA) VIGASEMIPORTICO EM ACO,BANDEIRA SIMPLES,PARA SUPORTE DE SINALIZATRELICADA EM BALANCO E CHUMBADORES PARA FIXACAO,GALVANIZADOPOR IMERSAO A QUENTE,COM ZINCAGEM MINIMA DE 350GR/M2 EM CADA FACE,CONFORME ABNT NBR 6323,SENDO O BALANCO DE 8,60M.FORNECIMENTO E COLOCACAOSEMIPORTICO EM ACO,BANDEIRA SIMPLES,PARA SUPORTE DE SINALIZA</v>
      </c>
      <c r="C3351" s="141" t="s">
        <v>27415</v>
      </c>
      <c r="D3351" s="141" t="s">
        <v>27416</v>
      </c>
      <c r="E3351" s="141" t="s">
        <v>27417</v>
      </c>
      <c r="F3351" s="141" t="s">
        <v>27418</v>
      </c>
      <c r="G3351" s="141" t="s">
        <v>27419</v>
      </c>
      <c r="H3351" s="141" t="s">
        <v>27420</v>
      </c>
      <c r="I3351" s="141" t="s">
        <v>14</v>
      </c>
      <c r="J3351" s="649">
        <v>92171.98</v>
      </c>
    </row>
    <row r="3352" spans="1:10" hidden="1">
      <c r="A3352" s="141" t="s">
        <v>27421</v>
      </c>
      <c r="B3352" s="141" t="str">
        <f t="shared" si="52"/>
        <v>SEMIPORTICO EM ACO,BANDEIRA SIMPLES,PARA SUPORTE DE SINALIZACAO VERTICAL,COMPOSTO POR 1(UMA) COLUNA TUBULAR,1(UMA) VIGASEMIPORTICO EM ACO,BANDEIRA SIMPLES,PARA SUPORTE DE SINALIZATRELICADA EM BALANCO E CHUMBADORES PARA FIXACAO,GALVANIZADOPOR IMERSAO A QUENTE,COM ZINCAGEM MINIMA DE 350GR/M2 EM CADA FACE,CONFORME ABNT NBR 6323,SENDO O BALANCO DE 8,60M.FORNECIMENTO E COLOCACAOSEMIPORTICO EM ACO,BANDEIRA SIMPLES,PARA SUPORTE DE SINALIZA</v>
      </c>
      <c r="C3352" s="141" t="s">
        <v>27415</v>
      </c>
      <c r="D3352" s="141" t="s">
        <v>27416</v>
      </c>
      <c r="E3352" s="141" t="s">
        <v>27417</v>
      </c>
      <c r="F3352" s="141" t="s">
        <v>27418</v>
      </c>
      <c r="G3352" s="141" t="s">
        <v>27419</v>
      </c>
      <c r="H3352" s="141" t="s">
        <v>27420</v>
      </c>
      <c r="I3352" s="141" t="s">
        <v>14</v>
      </c>
      <c r="J3352" s="649">
        <v>91591.39</v>
      </c>
    </row>
    <row r="3353" spans="1:10" hidden="1">
      <c r="A3353" s="141" t="s">
        <v>27422</v>
      </c>
      <c r="B3353" s="141" t="str">
        <f t="shared" si="52"/>
        <v>SEMIPORTICO EM ACO,BANDEIRA SIMPLES,PARA SUPORTE DE SINALIZACAO VERTICAL,COMPOSTO POR 1(UMA) COLUNA TUBULAR,1(UMA) VIGASEMIPORTICO EM ACO,BANDEIRA SIMPLES,PARA SUPORTE DE SINALIZATRELICADA EM BALANCO E CHUMBADORES PARA FIXACAO,GALVANIZADOPOR IMERSAO A QUENTE,COM ZINCAGEM MINIMA DE 350GR/M2 EM CADA FACE,CONFORME ABNT NBR 6323,SENDO O BALANCO DE 5,10M.FORNECIMENTO E COLOCACAOSEMIPORTICO EM ACO,BANDEIRA SIMPLES,PARA SUPORTE DE SINALIZA</v>
      </c>
      <c r="C3353" s="141" t="s">
        <v>27415</v>
      </c>
      <c r="D3353" s="141" t="s">
        <v>27416</v>
      </c>
      <c r="E3353" s="141" t="s">
        <v>27417</v>
      </c>
      <c r="F3353" s="141" t="s">
        <v>27418</v>
      </c>
      <c r="G3353" s="141" t="s">
        <v>27423</v>
      </c>
      <c r="H3353" s="141" t="s">
        <v>27420</v>
      </c>
      <c r="I3353" s="141" t="s">
        <v>14</v>
      </c>
      <c r="J3353" s="649">
        <v>79335.92</v>
      </c>
    </row>
    <row r="3354" spans="1:10" hidden="1">
      <c r="A3354" s="141" t="s">
        <v>27424</v>
      </c>
      <c r="B3354" s="141" t="str">
        <f t="shared" si="52"/>
        <v>SEMIPORTICO EM ACO,BANDEIRA SIMPLES,PARA SUPORTE DE SINALIZACAO VERTICAL,COMPOSTO POR 1(UMA) COLUNA TUBULAR,1(UMA) VIGASEMIPORTICO EM ACO,BANDEIRA SIMPLES,PARA SUPORTE DE SINALIZATRELICADA EM BALANCO E CHUMBADORES PARA FIXACAO,GALVANIZADOPOR IMERSAO A QUENTE,COM ZINCAGEM MINIMA DE 350GR/M2 EM CADA FACE,CONFORME ABNT NBR 6323,SENDO O BALANCO DE 5,10M.FORNECIMENTO E COLOCACAOSEMIPORTICO EM ACO,BANDEIRA SIMPLES,PARA SUPORTE DE SINALIZA</v>
      </c>
      <c r="C3354" s="141" t="s">
        <v>27415</v>
      </c>
      <c r="D3354" s="141" t="s">
        <v>27416</v>
      </c>
      <c r="E3354" s="141" t="s">
        <v>27417</v>
      </c>
      <c r="F3354" s="141" t="s">
        <v>27418</v>
      </c>
      <c r="G3354" s="141" t="s">
        <v>27423</v>
      </c>
      <c r="H3354" s="141" t="s">
        <v>27420</v>
      </c>
      <c r="I3354" s="141" t="s">
        <v>14</v>
      </c>
      <c r="J3354" s="649">
        <v>78865.56</v>
      </c>
    </row>
    <row r="3355" spans="1:10" hidden="1">
      <c r="A3355" s="141" t="s">
        <v>27425</v>
      </c>
      <c r="B3355" s="141" t="str">
        <f t="shared" si="52"/>
        <v>SEMIPORTICO EM ACO,BANDEIRA DUPLA,PARA SUPORTE DE SINALIZACAO VERTICAL,COMPOSTO POR 1(UMA) COLUNA TUBULAR,2(DUAS) VIGASSEMIPORTICO EM ACO,BANDEIRA DUPLA,PARA SUPORTE DE SINALIZACATRELICADAS EM BALANCO E CHUMBADORES PARA FIXACAO,GALVANIZADO POR IMERSAO A QUENTE,COM ZINCAGEM MINIMA DE 350GR/M2 EM CADA FACE,CONFORME ABNT NBR 6323,SENDO O BALANCO DE 8,60M.FORNECIMENTO E COLOCACAOSEMIPORTICO EM ACO,BANDEIRA DUPLA,PARA SUPORTE DE SINALIZACA</v>
      </c>
      <c r="C3355" s="141" t="s">
        <v>27426</v>
      </c>
      <c r="D3355" s="141" t="s">
        <v>27427</v>
      </c>
      <c r="E3355" s="141" t="s">
        <v>27428</v>
      </c>
      <c r="F3355" s="141" t="s">
        <v>27429</v>
      </c>
      <c r="G3355" s="141" t="s">
        <v>27430</v>
      </c>
      <c r="H3355" s="141" t="s">
        <v>27431</v>
      </c>
      <c r="I3355" s="141" t="s">
        <v>14</v>
      </c>
      <c r="J3355" s="649">
        <v>141013.98000000001</v>
      </c>
    </row>
    <row r="3356" spans="1:10" hidden="1">
      <c r="A3356" s="141" t="s">
        <v>27432</v>
      </c>
      <c r="B3356" s="141" t="str">
        <f t="shared" si="52"/>
        <v>SEMIPORTICO EM ACO,BANDEIRA DUPLA,PARA SUPORTE DE SINALIZACAO VERTICAL,COMPOSTO POR 1(UMA) COLUNA TUBULAR,2(DUAS) VIGASSEMIPORTICO EM ACO,BANDEIRA DUPLA,PARA SUPORTE DE SINALIZACATRELICADAS EM BALANCO E CHUMBADORES PARA FIXACAO,GALVANIZADO POR IMERSAO A QUENTE,COM ZINCAGEM MINIMA DE 350GR/M2 EM CADA FACE,CONFORME ABNT NBR 6323,SENDO O BALANCO DE 8,60M.FORNECIMENTO E COLOCACAOSEMIPORTICO EM ACO,BANDEIRA DUPLA,PARA SUPORTE DE SINALIZACA</v>
      </c>
      <c r="C3356" s="141" t="s">
        <v>27426</v>
      </c>
      <c r="D3356" s="141" t="s">
        <v>27427</v>
      </c>
      <c r="E3356" s="141" t="s">
        <v>27428</v>
      </c>
      <c r="F3356" s="141" t="s">
        <v>27429</v>
      </c>
      <c r="G3356" s="141" t="s">
        <v>27430</v>
      </c>
      <c r="H3356" s="141" t="s">
        <v>27431</v>
      </c>
      <c r="I3356" s="141" t="s">
        <v>14</v>
      </c>
      <c r="J3356" s="649">
        <v>140433.39000000001</v>
      </c>
    </row>
    <row r="3357" spans="1:10" hidden="1">
      <c r="A3357" s="141" t="s">
        <v>27433</v>
      </c>
      <c r="B3357" s="141" t="str">
        <f t="shared" si="52"/>
        <v>SEMIPORTICO EM ACO,BANDEIRA DUPLA,PARA SUPORTE DE SINALIZACAA VERTICAL,COMPOSTO POR 1(UMA) COLUNA TUBULAR,2(DUAS) VIGASSEMIPORTICO EM ACO,BANDEIRA DUPLA,PARA SUPORTE DE SINALIZACATRELICADAS EM BALANCO E CHUMBADORES PARA FIXACAO,GALVANIZADO POR IMERSAO A QUENTE,COM ZINCAGEM MINIMA DE 350GR/M2 EM CADA FACE,CONFORME ABNT NBR 6323,SENDO O BALANCO DE 5,10M.FORNECIMENTO E COLOCACAOSEMIPORTICO EM ACO,BANDEIRA DUPLA,PARA SUPORTE DE SINALIZACA</v>
      </c>
      <c r="C3357" s="141" t="s">
        <v>27426</v>
      </c>
      <c r="D3357" s="141" t="s">
        <v>27434</v>
      </c>
      <c r="E3357" s="141" t="s">
        <v>27428</v>
      </c>
      <c r="F3357" s="141" t="s">
        <v>27429</v>
      </c>
      <c r="G3357" s="141" t="s">
        <v>27435</v>
      </c>
      <c r="H3357" s="141" t="s">
        <v>27431</v>
      </c>
      <c r="I3357" s="141" t="s">
        <v>14</v>
      </c>
      <c r="J3357" s="649">
        <v>116178.92</v>
      </c>
    </row>
    <row r="3358" spans="1:10" hidden="1">
      <c r="A3358" s="141" t="s">
        <v>27436</v>
      </c>
      <c r="B3358" s="141" t="str">
        <f t="shared" si="52"/>
        <v>SEMIPORTICO EM ACO,BANDEIRA DUPLA,PARA SUPORTE DE SINALIZACAA VERTICAL,COMPOSTO POR 1(UMA) COLUNA TUBULAR,2(DUAS) VIGASSEMIPORTICO EM ACO,BANDEIRA DUPLA,PARA SUPORTE DE SINALIZACATRELICADAS EM BALANCO E CHUMBADORES PARA FIXACAO,GALVANIZADO POR IMERSAO A QUENTE,COM ZINCAGEM MINIMA DE 350GR/M2 EM CADA FACE,CONFORME ABNT NBR 6323,SENDO O BALANCO DE 5,10M.FORNECIMENTO E COLOCACAOSEMIPORTICO EM ACO,BANDEIRA DUPLA,PARA SUPORTE DE SINALIZACA</v>
      </c>
      <c r="C3358" s="141" t="s">
        <v>27426</v>
      </c>
      <c r="D3358" s="141" t="s">
        <v>27434</v>
      </c>
      <c r="E3358" s="141" t="s">
        <v>27428</v>
      </c>
      <c r="F3358" s="141" t="s">
        <v>27429</v>
      </c>
      <c r="G3358" s="141" t="s">
        <v>27435</v>
      </c>
      <c r="H3358" s="141" t="s">
        <v>27431</v>
      </c>
      <c r="I3358" s="141" t="s">
        <v>14</v>
      </c>
      <c r="J3358" s="649">
        <v>115708.56</v>
      </c>
    </row>
    <row r="3359" spans="1:10" hidden="1">
      <c r="A3359" s="141" t="s">
        <v>27437</v>
      </c>
      <c r="B3359"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 E PELICULA PARA LEGENDA FIXADA ATRAVES DE CASTANHAS DUPLAS EM POSTE DE CONCRETO ARMADO.FORNECIMENTO E COLOCACAOPLACA DE SINALIZACAO DE RODOVIAS,EM CHAPA DE ACO Nº16,TRATAD</v>
      </c>
      <c r="C3359" s="141" t="s">
        <v>27438</v>
      </c>
      <c r="D3359" s="141" t="s">
        <v>27439</v>
      </c>
      <c r="E3359" s="141" t="s">
        <v>27440</v>
      </c>
      <c r="F3359" s="141" t="s">
        <v>27441</v>
      </c>
      <c r="G3359" s="141" t="s">
        <v>27442</v>
      </c>
      <c r="H3359" s="141" t="s">
        <v>27443</v>
      </c>
      <c r="I3359" s="141" t="s">
        <v>27</v>
      </c>
      <c r="J3359" s="649">
        <v>542.1</v>
      </c>
    </row>
    <row r="3360" spans="1:10" hidden="1">
      <c r="A3360" s="141" t="s">
        <v>27444</v>
      </c>
      <c r="B3360"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 E PELICULA PARA LEGENDA FIXADA ATRAVES DE CASTANHAS DUPLAS EM POSTE DE CONCRETO ARMADO.FORNECIMENTO E COLOCACAOPLACA DE SINALIZACAO DE RODOVIAS,EM CHAPA DE ACO Nº16,TRATAD</v>
      </c>
      <c r="C3360" s="141" t="s">
        <v>27438</v>
      </c>
      <c r="D3360" s="141" t="s">
        <v>27439</v>
      </c>
      <c r="E3360" s="141" t="s">
        <v>27440</v>
      </c>
      <c r="F3360" s="141" t="s">
        <v>27441</v>
      </c>
      <c r="G3360" s="141" t="s">
        <v>27442</v>
      </c>
      <c r="H3360" s="141" t="s">
        <v>27443</v>
      </c>
      <c r="I3360" s="141" t="s">
        <v>27</v>
      </c>
      <c r="J3360" s="649">
        <v>529.53</v>
      </c>
    </row>
    <row r="3361" spans="1:10" hidden="1">
      <c r="A3361" s="141" t="s">
        <v>27445</v>
      </c>
      <c r="B3361"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TECNICO,GRAU ALTA INTENSIDADE E PELICULA PARA LEGENDA FIXADA ATRAVES DE CASTANHAS DUPLAS EM POSTEDE CONCRETO ARMADO.FORNECIMENTO E COLOCACAOPLACA DE SINALIZACAO DE RODOVIAS,EM CHAPA DE ACO Nº16,TRATAD</v>
      </c>
      <c r="C3361" s="141" t="s">
        <v>27438</v>
      </c>
      <c r="D3361" s="141" t="s">
        <v>27439</v>
      </c>
      <c r="E3361" s="141" t="s">
        <v>27440</v>
      </c>
      <c r="F3361" s="141" t="s">
        <v>27446</v>
      </c>
      <c r="G3361" s="141" t="s">
        <v>27447</v>
      </c>
      <c r="H3361" s="141" t="s">
        <v>27448</v>
      </c>
      <c r="I3361" s="141" t="s">
        <v>27</v>
      </c>
      <c r="J3361" s="649">
        <v>575.57000000000005</v>
      </c>
    </row>
    <row r="3362" spans="1:10" hidden="1">
      <c r="A3362" s="141" t="s">
        <v>27449</v>
      </c>
      <c r="B3362"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TECNICO,GRAU ALTA INTENSIDADE E PELICULA PARA LEGENDA FIXADA ATRAVES DE CASTANHAS DUPLAS EM POSTEDE CONCRETO ARMADO.FORNECIMENTO E COLOCACAOPLACA DE SINALIZACAO DE RODOVIAS,EM CHAPA DE ACO Nº16,TRATAD</v>
      </c>
      <c r="C3362" s="141" t="s">
        <v>27438</v>
      </c>
      <c r="D3362" s="141" t="s">
        <v>27439</v>
      </c>
      <c r="E3362" s="141" t="s">
        <v>27440</v>
      </c>
      <c r="F3362" s="141" t="s">
        <v>27446</v>
      </c>
      <c r="G3362" s="141" t="s">
        <v>27447</v>
      </c>
      <c r="H3362" s="141" t="s">
        <v>27448</v>
      </c>
      <c r="I3362" s="141" t="s">
        <v>27</v>
      </c>
      <c r="J3362" s="649">
        <v>563</v>
      </c>
    </row>
    <row r="3363" spans="1:10" hidden="1">
      <c r="A3363" s="141" t="s">
        <v>27450</v>
      </c>
      <c r="B3363"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TECNICO,GRAU DIAMANTE E PELICULA PARALEGENDA FIXADA ATRAVES DE CASTANHAS DUPLAS EM POSTE DE CONCRETO ARMADO.FORNECIMENTO E COLOCACAOPLACA DE SINALIZACAO DE RODOVIAS,EM CHAPA DE ACO Nº16,TRATAD</v>
      </c>
      <c r="C3363" s="141" t="s">
        <v>27438</v>
      </c>
      <c r="D3363" s="141" t="s">
        <v>27439</v>
      </c>
      <c r="E3363" s="141" t="s">
        <v>27440</v>
      </c>
      <c r="F3363" s="141" t="s">
        <v>27451</v>
      </c>
      <c r="G3363" s="141" t="s">
        <v>27452</v>
      </c>
      <c r="H3363" s="141" t="s">
        <v>27453</v>
      </c>
      <c r="I3363" s="141" t="s">
        <v>27</v>
      </c>
      <c r="J3363" s="649">
        <v>583.66</v>
      </c>
    </row>
    <row r="3364" spans="1:10" hidden="1">
      <c r="A3364" s="141" t="s">
        <v>27454</v>
      </c>
      <c r="B3364"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TECNICO,GRAU DIAMANTE E PELICULA PARALEGENDA FIXADA ATRAVES DE CASTANHAS DUPLAS EM POSTE DE CONCRETO ARMADO.FORNECIMENTO E COLOCACAOPLACA DE SINALIZACAO DE RODOVIAS,EM CHAPA DE ACO Nº16,TRATAD</v>
      </c>
      <c r="C3364" s="141" t="s">
        <v>27438</v>
      </c>
      <c r="D3364" s="141" t="s">
        <v>27439</v>
      </c>
      <c r="E3364" s="141" t="s">
        <v>27440</v>
      </c>
      <c r="F3364" s="141" t="s">
        <v>27451</v>
      </c>
      <c r="G3364" s="141" t="s">
        <v>27452</v>
      </c>
      <c r="H3364" s="141" t="s">
        <v>27453</v>
      </c>
      <c r="I3364" s="141" t="s">
        <v>27</v>
      </c>
      <c r="J3364" s="649">
        <v>571.09</v>
      </c>
    </row>
    <row r="3365" spans="1:10" hidden="1">
      <c r="A3365" s="141" t="s">
        <v>27455</v>
      </c>
      <c r="B3365"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 E PELICULA PARA LEGENDA FIXADO EM UM OU DOIS POSTES DE MADEIRA DE LEI.FORNECIMENTO E COLOCACAOPLACA DE SINALIZACAO DE RODOVIAS,EM CHAPA DE ACO Nº16,TRATAD</v>
      </c>
      <c r="C3365" s="141" t="s">
        <v>27438</v>
      </c>
      <c r="D3365" s="141" t="s">
        <v>27439</v>
      </c>
      <c r="E3365" s="141" t="s">
        <v>27440</v>
      </c>
      <c r="F3365" s="141" t="s">
        <v>27456</v>
      </c>
      <c r="G3365" s="141" t="s">
        <v>27457</v>
      </c>
      <c r="H3365" s="141" t="s">
        <v>27458</v>
      </c>
      <c r="I3365" s="141" t="s">
        <v>27</v>
      </c>
      <c r="J3365" s="649">
        <v>688.42</v>
      </c>
    </row>
    <row r="3366" spans="1:10" hidden="1">
      <c r="A3366" s="141" t="s">
        <v>27459</v>
      </c>
      <c r="B3366"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 E PELICULA PARA LEGENDA FIXADO EM UM OU DOIS POSTES DE MADEIRA DE LEI.FORNECIMENTO E COLOCACAOPLACA DE SINALIZACAO DE RODOVIAS,EM CHAPA DE ACO Nº16,TRATAD</v>
      </c>
      <c r="C3366" s="141" t="s">
        <v>27438</v>
      </c>
      <c r="D3366" s="141" t="s">
        <v>27439</v>
      </c>
      <c r="E3366" s="141" t="s">
        <v>27440</v>
      </c>
      <c r="F3366" s="141" t="s">
        <v>27456</v>
      </c>
      <c r="G3366" s="141" t="s">
        <v>27457</v>
      </c>
      <c r="H3366" s="141" t="s">
        <v>27458</v>
      </c>
      <c r="I3366" s="141" t="s">
        <v>27</v>
      </c>
      <c r="J3366" s="649">
        <v>672.64</v>
      </c>
    </row>
    <row r="3367" spans="1:10" hidden="1">
      <c r="A3367" s="141" t="s">
        <v>27460</v>
      </c>
      <c r="B3367"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TECNICO,GRAU ALTA INTENSIDADE E PELICULA PARA LEGENDA FIXADO EM UM OU DOIS POSTES DE MADEIRA DE LEI.FORNECIMENTO E COLOCACAOPLACA DE SINALIZACAO DE RODOVIAS,EM CHAPA DE ACO Nº16,TRATAD</v>
      </c>
      <c r="C3367" s="141" t="s">
        <v>27438</v>
      </c>
      <c r="D3367" s="141" t="s">
        <v>27439</v>
      </c>
      <c r="E3367" s="141" t="s">
        <v>27440</v>
      </c>
      <c r="F3367" s="141" t="s">
        <v>27446</v>
      </c>
      <c r="G3367" s="141" t="s">
        <v>27461</v>
      </c>
      <c r="H3367" s="141" t="s">
        <v>27462</v>
      </c>
      <c r="I3367" s="141" t="s">
        <v>27</v>
      </c>
      <c r="J3367" s="649">
        <v>721.9</v>
      </c>
    </row>
    <row r="3368" spans="1:10" hidden="1">
      <c r="A3368" s="141" t="s">
        <v>27463</v>
      </c>
      <c r="B3368" s="141" t="str">
        <f t="shared" si="52"/>
        <v>PLACA DE SINALIZACAO DE RODOVIAS,EM CHAPA DE ACO Nº16,TRATADA QUIMICAMENTE,INCLUSIVE PINTURA COM METAL PRIMER NAS DUAS FPLACA DE SINALIZACAO DE RODOVIAS,EM CHAPA DE ACO Nº16,TRATADACES E ESMALTE SINTETICO PRETO NO VERSO.APLICACAO DE PELICULAS REFLETIVAS NO GRAU TECNICO,GRAU ALTA INTENSIDADE E PELICULA PARA LEGENDA FIXADO EM UM OU DOIS POSTES DE MADEIRA DE LEI.FORNECIMENTO E COLOCACAOPLACA DE SINALIZACAO DE RODOVIAS,EM CHAPA DE ACO Nº16,TRATAD</v>
      </c>
      <c r="C3368" s="141" t="s">
        <v>27438</v>
      </c>
      <c r="D3368" s="141" t="s">
        <v>27439</v>
      </c>
      <c r="E3368" s="141" t="s">
        <v>27440</v>
      </c>
      <c r="F3368" s="141" t="s">
        <v>27446</v>
      </c>
      <c r="G3368" s="141" t="s">
        <v>27461</v>
      </c>
      <c r="H3368" s="141" t="s">
        <v>27462</v>
      </c>
      <c r="I3368" s="141" t="s">
        <v>27</v>
      </c>
      <c r="J3368" s="649">
        <v>706.11</v>
      </c>
    </row>
    <row r="3369" spans="1:10" hidden="1">
      <c r="A3369" s="141" t="s">
        <v>27464</v>
      </c>
      <c r="B3369" s="141" t="str">
        <f t="shared" si="52"/>
        <v>PLACA DE SINALIZACAO DE RODOVIAS,EM CHAPA DE ACO Nº16,TRATADA QUIMICAMENTE,INCLUSIVE PINTURA COM METAL PRIMER NAS DUAS FPLACA DE SINALIZACAO DE RODOVIAS,EM CHAPA DE ACO Nº16,TRATADACES E ESMALTE SINTETICO PRETO NO VERSO.APLICACAO DE PELICULAS RELETIVAS NO GRAU TECNICO,GRAU DIAMANTE E PELICULA PARA LEGENDA FIXADO EM UM OU DOIS POSTES DE MADEIRA DE LEI.FORNECIMENTO E COLOCACAOPLACA DE SINALIZACAO DE RODOVIAS,EM CHAPA DE ACO Nº16,TRATAD</v>
      </c>
      <c r="C3369" s="141" t="s">
        <v>27438</v>
      </c>
      <c r="D3369" s="141" t="s">
        <v>27439</v>
      </c>
      <c r="E3369" s="141" t="s">
        <v>27440</v>
      </c>
      <c r="F3369" s="141" t="s">
        <v>27465</v>
      </c>
      <c r="G3369" s="141" t="s">
        <v>27466</v>
      </c>
      <c r="H3369" s="141" t="s">
        <v>24457</v>
      </c>
      <c r="I3369" s="141" t="s">
        <v>27</v>
      </c>
      <c r="J3369" s="649">
        <v>729.99</v>
      </c>
    </row>
    <row r="3370" spans="1:10" hidden="1">
      <c r="A3370" s="141" t="s">
        <v>27467</v>
      </c>
      <c r="B3370" s="141" t="str">
        <f t="shared" si="52"/>
        <v>PLACA DE SINALIZACAO DE RODOVIAS,EM CHAPA DE ACO Nº16,TRATADA QUIMICAMENTE,INCLUSIVE PINTURA COM METAL PRIMER NAS DUAS FPLACA DE SINALIZACAO DE RODOVIAS,EM CHAPA DE ACO Nº16,TRATADACES E ESMALTE SINTETICO PRETO NO VERSO.APLICACAO DE PELICULAS RELETIVAS NO GRAU TECNICO,GRAU DIAMANTE E PELICULA PARA LEGENDA FIXADO EM UM OU DOIS POSTES DE MADEIRA DE LEI.FORNECIMENTO E COLOCACAOPLACA DE SINALIZACAO DE RODOVIAS,EM CHAPA DE ACO Nº16,TRATAD</v>
      </c>
      <c r="C3370" s="141" t="s">
        <v>27438</v>
      </c>
      <c r="D3370" s="141" t="s">
        <v>27439</v>
      </c>
      <c r="E3370" s="141" t="s">
        <v>27440</v>
      </c>
      <c r="F3370" s="141" t="s">
        <v>27465</v>
      </c>
      <c r="G3370" s="141" t="s">
        <v>27466</v>
      </c>
      <c r="H3370" s="141" t="s">
        <v>24457</v>
      </c>
      <c r="I3370" s="141" t="s">
        <v>27</v>
      </c>
      <c r="J3370" s="649">
        <v>714.2</v>
      </c>
    </row>
    <row r="3371" spans="1:10" hidden="1">
      <c r="A3371" s="141" t="s">
        <v>27468</v>
      </c>
      <c r="B3371" s="141" t="str">
        <f t="shared" si="52"/>
        <v>SINALIZACAO HORIZONTAL,MECANICA,COM TINTA TERMOPLASTICA A BASE DE RESINAS NATURAIS E/OU SINTETICAS,EM VIAS RODOVIARIAS,ASINALIZACAO HORIZONTAL,MECANICA,COM TINTA TERMOPLASTICA A BAPLICADA POR EXTRUSAO,CONFORME ABNT NBR 12935,13132 E NORMA DNIT 100/2018-ES.SINALIZACAO HORIZONTAL,MECANICA,COM TINTA TERMOPLASTICA A BA</v>
      </c>
      <c r="C3371" s="141" t="s">
        <v>27469</v>
      </c>
      <c r="D3371" s="141" t="s">
        <v>27470</v>
      </c>
      <c r="E3371" s="141" t="s">
        <v>27471</v>
      </c>
      <c r="F3371" s="141" t="s">
        <v>27472</v>
      </c>
      <c r="I3371" s="141" t="s">
        <v>27</v>
      </c>
      <c r="J3371" s="649">
        <v>81.150000000000006</v>
      </c>
    </row>
    <row r="3372" spans="1:10" hidden="1">
      <c r="A3372" s="141" t="s">
        <v>27473</v>
      </c>
      <c r="B3372" s="141" t="str">
        <f t="shared" si="52"/>
        <v>SINALIZACAO HORIZONTAL,MECANICA,COM TINTA TERMOPLASTICA A BASE DE RESINAS NATURAIS E/OU SINTETICAS,EM VIAS RODOVIARIAS,ASINALIZACAO HORIZONTAL,MECANICA,COM TINTA TERMOPLASTICA A BAPLICADA POR EXTRUSAO,CONFORME ABNT NBR 12935,13132 E NORMA DNIT 100/2018-ES.SINALIZACAO HORIZONTAL,MECANICA,COM TINTA TERMOPLASTICA A BA</v>
      </c>
      <c r="C3372" s="141" t="s">
        <v>27469</v>
      </c>
      <c r="D3372" s="141" t="s">
        <v>27470</v>
      </c>
      <c r="E3372" s="141" t="s">
        <v>27471</v>
      </c>
      <c r="F3372" s="141" t="s">
        <v>27472</v>
      </c>
      <c r="I3372" s="141" t="s">
        <v>27</v>
      </c>
      <c r="J3372" s="649">
        <v>79.959999999999994</v>
      </c>
    </row>
    <row r="3373" spans="1:10" hidden="1">
      <c r="A3373" s="141" t="s">
        <v>27474</v>
      </c>
      <c r="B3373" s="141" t="str">
        <f t="shared" si="52"/>
        <v>SINALIZACAO HORIZONTAL,MECANICA,COM TINTA TERMOPLASTICA A BASE DE RESINAS NATURAIS E/OU SINTETICAS,EM VIAS URBANAS,APLICSINALIZACAO HORIZONTAL,MECANICA,COM TINTA TERMOPLASTICA A BAADA POR EXTRUSAO,CONFORME ABNT NBR 12935,13132 E NORMA DNIT100/2018-ES.SINALIZACAO HORIZONTAL,MECANICA,COM TINTA TERMOPLASTICA A BA</v>
      </c>
      <c r="C3373" s="141" t="s">
        <v>27469</v>
      </c>
      <c r="D3373" s="141" t="s">
        <v>27475</v>
      </c>
      <c r="E3373" s="141" t="s">
        <v>27476</v>
      </c>
      <c r="F3373" s="141" t="s">
        <v>27477</v>
      </c>
      <c r="I3373" s="141" t="s">
        <v>27</v>
      </c>
      <c r="J3373" s="649">
        <v>119.07</v>
      </c>
    </row>
    <row r="3374" spans="1:10" hidden="1">
      <c r="A3374" s="141" t="s">
        <v>27478</v>
      </c>
      <c r="B3374" s="141" t="str">
        <f t="shared" si="52"/>
        <v>SINALIZACAO HORIZONTAL,MECANICA,COM TINTA TERMOPLASTICA A BASE DE RESINAS NATURAIS E/OU SINTETICAS,EM VIAS URBANAS,APLICSINALIZACAO HORIZONTAL,MECANICA,COM TINTA TERMOPLASTICA A BAADA POR EXTRUSAO,CONFORME ABNT NBR 12935,13132 E NORMA DNIT100/2018-ES.SINALIZACAO HORIZONTAL,MECANICA,COM TINTA TERMOPLASTICA A BA</v>
      </c>
      <c r="C3374" s="141" t="s">
        <v>27469</v>
      </c>
      <c r="D3374" s="141" t="s">
        <v>27475</v>
      </c>
      <c r="E3374" s="141" t="s">
        <v>27476</v>
      </c>
      <c r="F3374" s="141" t="s">
        <v>27477</v>
      </c>
      <c r="I3374" s="141" t="s">
        <v>27</v>
      </c>
      <c r="J3374" s="649">
        <v>116.68</v>
      </c>
    </row>
    <row r="3375" spans="1:10" hidden="1">
      <c r="A3375" s="141" t="s">
        <v>27479</v>
      </c>
      <c r="B3375" s="141" t="str">
        <f t="shared" si="52"/>
        <v>SINALIZACAO HORIZONTAL,MECANICA,COM TINTA TERMOPLASTICA A BASE DE RESINAS NATURAIS E/OU SINTETICAS,EM VIAS RODOVIARIAS,ASINALIZACAO HORIZONTAL,MECANICA,COM TINTA TERMOPLASTICA A BAPLICADA COM PISTOLA(SPRAY),CONFORME ABNT NBR 12935,15405 E NORMA DNIT 100/2018-ES.SINALIZACAO HORIZONTAL,MECANICA,COM TINTA TERMOPLASTICA A BA</v>
      </c>
      <c r="C3375" s="141" t="s">
        <v>27469</v>
      </c>
      <c r="D3375" s="141" t="s">
        <v>27470</v>
      </c>
      <c r="E3375" s="141" t="s">
        <v>27480</v>
      </c>
      <c r="F3375" s="141" t="s">
        <v>27481</v>
      </c>
      <c r="I3375" s="141" t="s">
        <v>27</v>
      </c>
      <c r="J3375" s="649">
        <v>51.11</v>
      </c>
    </row>
    <row r="3376" spans="1:10" hidden="1">
      <c r="A3376" s="141" t="s">
        <v>27482</v>
      </c>
      <c r="B3376" s="141" t="str">
        <f t="shared" si="52"/>
        <v>SINALIZACAO HORIZONTAL,MECANICA,COM TINTA TERMOPLASTICA A BASE DE RESINAS NATURAIS E/OU SINTETICAS,EM VIAS RODOVIARIAS,ASINALIZACAO HORIZONTAL,MECANICA,COM TINTA TERMOPLASTICA A BAPLICADA COM PISTOLA(SPRAY),CONFORME ABNT NBR 12935,15405 E NORMA DNIT 100/2018-ES.SINALIZACAO HORIZONTAL,MECANICA,COM TINTA TERMOPLASTICA A BA</v>
      </c>
      <c r="C3376" s="141" t="s">
        <v>27469</v>
      </c>
      <c r="D3376" s="141" t="s">
        <v>27470</v>
      </c>
      <c r="E3376" s="141" t="s">
        <v>27480</v>
      </c>
      <c r="F3376" s="141" t="s">
        <v>27481</v>
      </c>
      <c r="I3376" s="141" t="s">
        <v>27</v>
      </c>
      <c r="J3376" s="649">
        <v>49.92</v>
      </c>
    </row>
    <row r="3377" spans="1:10" hidden="1">
      <c r="A3377" s="141" t="s">
        <v>27483</v>
      </c>
      <c r="B3377" s="141" t="str">
        <f t="shared" si="52"/>
        <v>SINALIZACAO HORIZONTAL,MECANICA,COM TINTA TERMOPLASTICA A BASE DE RESINAS NATURAIS E/OU SINTETICAS,EM VIAS URBANAS,APLICSINALIZACAO HORIZONTAL,MECANICA,COM TINTA TERMOPLASTICA A BAADA COM PISTOLA(SPRAY),CONFORME ABNT NBR 12935,15405 E NORMA DNIT 100/2018-ES.SINALIZACAO HORIZONTAL,MECANICA,COM TINTA TERMOPLASTICA A BA</v>
      </c>
      <c r="C3377" s="141" t="s">
        <v>27469</v>
      </c>
      <c r="D3377" s="141" t="s">
        <v>27475</v>
      </c>
      <c r="E3377" s="141" t="s">
        <v>27484</v>
      </c>
      <c r="F3377" s="141" t="s">
        <v>27485</v>
      </c>
      <c r="I3377" s="141" t="s">
        <v>27</v>
      </c>
      <c r="J3377" s="649">
        <v>74.12</v>
      </c>
    </row>
    <row r="3378" spans="1:10" hidden="1">
      <c r="A3378" s="141" t="s">
        <v>27486</v>
      </c>
      <c r="B3378" s="141" t="str">
        <f t="shared" si="52"/>
        <v>SINALIZACAO HORIZONTAL,MECANICA,COM TINTA TERMOPLASTICA A BASE DE RESINAS NATURAIS E/OU SINTETICAS,EM VIAS URBANAS,APLICSINALIZACAO HORIZONTAL,MECANICA,COM TINTA TERMOPLASTICA A BAADA COM PISTOLA(SPRAY),CONFORME ABNT NBR 12935,15405 E NORMA DNIT 100/2018-ES.SINALIZACAO HORIZONTAL,MECANICA,COM TINTA TERMOPLASTICA A BA</v>
      </c>
      <c r="C3378" s="141" t="s">
        <v>27469</v>
      </c>
      <c r="D3378" s="141" t="s">
        <v>27475</v>
      </c>
      <c r="E3378" s="141" t="s">
        <v>27484</v>
      </c>
      <c r="F3378" s="141" t="s">
        <v>27485</v>
      </c>
      <c r="I3378" s="141" t="s">
        <v>27</v>
      </c>
      <c r="J3378" s="649">
        <v>71.73</v>
      </c>
    </row>
    <row r="3379" spans="1:10" hidden="1">
      <c r="A3379" s="141" t="s">
        <v>27487</v>
      </c>
      <c r="B3379" s="141" t="str">
        <f t="shared" si="52"/>
        <v>SINALIZACAO MANUAL DE FAIXAS E FIGURAS PARA PEDESTRES,COM TINTA TERMOPLASTICA A BASE DE RESINAS NATURAIS E/OU SINTETICASSINALIZACAO MANUAL DE FAIXAS E FIGURAS PARA PEDESTRES,COM TI,EM VIAS RODOVIARIAS,APLICADO POR EXTRUSAO,CONFORME ABNT NBR 12935,13132,7396 E NORMA DNIT 100/2018-ES.SINALIZACAO MANUAL DE FAIXAS E FIGURAS PARA PEDESTRES,COM TI</v>
      </c>
      <c r="C3379" s="141" t="s">
        <v>27488</v>
      </c>
      <c r="D3379" s="141" t="s">
        <v>27489</v>
      </c>
      <c r="E3379" s="141" t="s">
        <v>27490</v>
      </c>
      <c r="F3379" s="141" t="s">
        <v>27491</v>
      </c>
      <c r="I3379" s="141" t="s">
        <v>27</v>
      </c>
      <c r="J3379" s="649">
        <v>118.22</v>
      </c>
    </row>
    <row r="3380" spans="1:10" hidden="1">
      <c r="A3380" s="141" t="s">
        <v>27492</v>
      </c>
      <c r="B3380" s="141" t="str">
        <f t="shared" si="52"/>
        <v>SINALIZACAO MANUAL DE FAIXAS E FIGURAS PARA PEDESTRES,COM TINTA TERMOPLASTICA A BASE DE RESINAS NATURAIS E/OU SINTETICASSINALIZACAO MANUAL DE FAIXAS E FIGURAS PARA PEDESTRES,COM TI,EM VIAS RODOVIARIAS,APLICADO POR EXTRUSAO,CONFORME ABNT NBR 12935,13132,7396 E NORMA DNIT 100/2018-ES.SINALIZACAO MANUAL DE FAIXAS E FIGURAS PARA PEDESTRES,COM TI</v>
      </c>
      <c r="C3380" s="141" t="s">
        <v>27488</v>
      </c>
      <c r="D3380" s="141" t="s">
        <v>27489</v>
      </c>
      <c r="E3380" s="141" t="s">
        <v>27490</v>
      </c>
      <c r="F3380" s="141" t="s">
        <v>27491</v>
      </c>
      <c r="I3380" s="141" t="s">
        <v>27</v>
      </c>
      <c r="J3380" s="649">
        <v>115.23</v>
      </c>
    </row>
    <row r="3381" spans="1:10" hidden="1">
      <c r="A3381" s="141" t="s">
        <v>27493</v>
      </c>
      <c r="B3381" s="141" t="str">
        <f t="shared" si="52"/>
        <v>SINALIZACAO MANUAL DE FAIXAS E FIGURAS PARA PEDESTRES,COM TINTA TERMOPLASTICA A BASE DE RESINAS NATURAIS E/OU SINTETICASSINALIZACAO MANUAL DE FAIXAS E FIGURAS PARA PEDESTRES,COM TI,EM VIAS URBANAS,APLICADO POR EXTRUSAO,CONFORME ABNT NBR 12935,13132,7396 E NORMA DNIT 100/2018-ES.SINALIZACAO MANUAL DE FAIXAS E FIGURAS PARA PEDESTRES,COM TI</v>
      </c>
      <c r="C3381" s="141" t="s">
        <v>27488</v>
      </c>
      <c r="D3381" s="141" t="s">
        <v>27489</v>
      </c>
      <c r="E3381" s="141" t="s">
        <v>27494</v>
      </c>
      <c r="F3381" s="141" t="s">
        <v>27495</v>
      </c>
      <c r="I3381" s="141" t="s">
        <v>27</v>
      </c>
      <c r="J3381" s="649">
        <v>127.35</v>
      </c>
    </row>
    <row r="3382" spans="1:10" hidden="1">
      <c r="A3382" s="141" t="s">
        <v>27496</v>
      </c>
      <c r="B3382" s="141" t="str">
        <f t="shared" si="52"/>
        <v>SINALIZACAO MANUAL DE FAIXAS E FIGURAS PARA PEDESTRES,COM TINTA TERMOPLASTICA A BASE DE RESINAS NATURAIS E/OU SINTETICASSINALIZACAO MANUAL DE FAIXAS E FIGURAS PARA PEDESTRES,COM TI,EM VIAS URBANAS,APLICADO POR EXTRUSAO,CONFORME ABNT NBR 12935,13132,7396 E NORMA DNIT 100/2018-ES.SINALIZACAO MANUAL DE FAIXAS E FIGURAS PARA PEDESTRES,COM TI</v>
      </c>
      <c r="C3382" s="141" t="s">
        <v>27488</v>
      </c>
      <c r="D3382" s="141" t="s">
        <v>27489</v>
      </c>
      <c r="E3382" s="141" t="s">
        <v>27494</v>
      </c>
      <c r="F3382" s="141" t="s">
        <v>27495</v>
      </c>
      <c r="I3382" s="141" t="s">
        <v>27</v>
      </c>
      <c r="J3382" s="649">
        <v>123.76</v>
      </c>
    </row>
    <row r="3383" spans="1:10" hidden="1">
      <c r="A3383" s="141" t="s">
        <v>27497</v>
      </c>
      <c r="B3383" s="141" t="str">
        <f t="shared" si="52"/>
        <v>SINALIZACAO HORIZONTAL,MECANICA,COM TINTA A BASE DE RESINA ACRILICA,EM VIAS RODOVIARIAS,CONFORME ABNT NBR 12935 E NORMASINALIZACAO HORIZONTAL,MECANICA,COM TINTA A BASE DE RESINA ADNIT 100/2018-ES.SINALIZACAO HORIZONTAL,MECANICA,COM TINTA A BASE DE RESINA A</v>
      </c>
      <c r="C3383" s="141" t="s">
        <v>27498</v>
      </c>
      <c r="D3383" s="141" t="s">
        <v>27499</v>
      </c>
      <c r="E3383" s="141" t="s">
        <v>27500</v>
      </c>
      <c r="I3383" s="141" t="s">
        <v>27</v>
      </c>
      <c r="J3383" s="649">
        <v>22.57</v>
      </c>
    </row>
    <row r="3384" spans="1:10" hidden="1">
      <c r="A3384" s="141" t="s">
        <v>27501</v>
      </c>
      <c r="B3384" s="141" t="str">
        <f t="shared" si="52"/>
        <v>SINALIZACAO HORIZONTAL,MECANICA,COM TINTA A BASE DE RESINA ACRILICA,EM VIAS RODOVIARIAS,CONFORME ABNT NBR 12935 E NORMASINALIZACAO HORIZONTAL,MECANICA,COM TINTA A BASE DE RESINA ADNIT 100/2018-ES.SINALIZACAO HORIZONTAL,MECANICA,COM TINTA A BASE DE RESINA A</v>
      </c>
      <c r="C3384" s="141" t="s">
        <v>27498</v>
      </c>
      <c r="D3384" s="141" t="s">
        <v>27499</v>
      </c>
      <c r="E3384" s="141" t="s">
        <v>27500</v>
      </c>
      <c r="I3384" s="141" t="s">
        <v>27</v>
      </c>
      <c r="J3384" s="649">
        <v>22.39</v>
      </c>
    </row>
    <row r="3385" spans="1:10" hidden="1">
      <c r="A3385" s="141" t="s">
        <v>27502</v>
      </c>
      <c r="B3385" s="141" t="str">
        <f t="shared" si="52"/>
        <v>SINALIZACAO HORIZONTAL,MECANICA,COM TINTA A BASE DE RESINA ACRILICA,EM VIAS URBANAS,CONFORME ABNT NBR 12935 E NORMA DNITSINALIZACAO HORIZONTAL,MECANICA,COM TINTA A BASE DE RESINA A 100/2018-ES.SINALIZACAO HORIZONTAL,MECANICA,COM TINTA A BASE DE RESINA A</v>
      </c>
      <c r="C3385" s="141" t="s">
        <v>27498</v>
      </c>
      <c r="D3385" s="141" t="s">
        <v>27503</v>
      </c>
      <c r="E3385" s="141" t="s">
        <v>27504</v>
      </c>
      <c r="I3385" s="141" t="s">
        <v>27</v>
      </c>
      <c r="J3385" s="649">
        <v>32.36</v>
      </c>
    </row>
    <row r="3386" spans="1:10" hidden="1">
      <c r="A3386" s="141" t="s">
        <v>27505</v>
      </c>
      <c r="B3386" s="141" t="str">
        <f t="shared" si="52"/>
        <v>SINALIZACAO HORIZONTAL,MECANICA,COM TINTA A BASE DE RESINA ACRILICA,EM VIAS URBANAS,CONFORME ABNT NBR 12935 E NORMA DNITSINALIZACAO HORIZONTAL,MECANICA,COM TINTA A BASE DE RESINA A 100/2018-ES.SINALIZACAO HORIZONTAL,MECANICA,COM TINTA A BASE DE RESINA A</v>
      </c>
      <c r="C3386" s="141" t="s">
        <v>27498</v>
      </c>
      <c r="D3386" s="141" t="s">
        <v>27503</v>
      </c>
      <c r="E3386" s="141" t="s">
        <v>27504</v>
      </c>
      <c r="I3386" s="141" t="s">
        <v>27</v>
      </c>
      <c r="J3386" s="649">
        <v>31.64</v>
      </c>
    </row>
    <row r="3387" spans="1:10" hidden="1">
      <c r="A3387" s="141" t="s">
        <v>27506</v>
      </c>
      <c r="B3387" s="141" t="str">
        <f t="shared" si="52"/>
        <v>SINALIZACAO MANUAL DE FAIXAS E FIGURAS PARA PEDESTRES,COM TINTA A BASE DE RESINA ACRILICA,EM VIAS RODOVIARIAS,COM UTILIZSINALIZACAO MANUAL DE FAIXAS E FIGURAS PARA PEDESTRES,COM TIACAO DE PISTOLA PNEUMATICA(SPRAY),CONFORME ABNT NBR 12935,13132,7396 E NORMA DNIT 100/2018-ES.SINALIZACAO MANUAL DE FAIXAS E FIGURAS PARA PEDESTRES,COM TI</v>
      </c>
      <c r="C3387" s="141" t="s">
        <v>27488</v>
      </c>
      <c r="D3387" s="141" t="s">
        <v>27507</v>
      </c>
      <c r="E3387" s="141" t="s">
        <v>27508</v>
      </c>
      <c r="F3387" s="141" t="s">
        <v>27509</v>
      </c>
      <c r="I3387" s="141" t="s">
        <v>27</v>
      </c>
      <c r="J3387" s="649">
        <v>48.08</v>
      </c>
    </row>
    <row r="3388" spans="1:10" hidden="1">
      <c r="A3388" s="141" t="s">
        <v>27510</v>
      </c>
      <c r="B3388" s="141" t="str">
        <f t="shared" si="52"/>
        <v>SINALIZACAO MANUAL DE FAIXAS E FIGURAS PARA PEDESTRES,COM TINTA A BASE DE RESINA ACRILICA,EM VIAS RODOVIARIAS,COM UTILIZSINALIZACAO MANUAL DE FAIXAS E FIGURAS PARA PEDESTRES,COM TIACAO DE PISTOLA PNEUMATICA(SPRAY),CONFORME ABNT NBR 12935,13132,7396 E NORMA DNIT 100/2018-ES.SINALIZACAO MANUAL DE FAIXAS E FIGURAS PARA PEDESTRES,COM TI</v>
      </c>
      <c r="C3388" s="141" t="s">
        <v>27488</v>
      </c>
      <c r="D3388" s="141" t="s">
        <v>27507</v>
      </c>
      <c r="E3388" s="141" t="s">
        <v>27508</v>
      </c>
      <c r="F3388" s="141" t="s">
        <v>27509</v>
      </c>
      <c r="I3388" s="141" t="s">
        <v>27</v>
      </c>
      <c r="J3388" s="649">
        <v>46.59</v>
      </c>
    </row>
    <row r="3389" spans="1:10" hidden="1">
      <c r="A3389" s="141" t="s">
        <v>27511</v>
      </c>
      <c r="B3389" s="141" t="str">
        <f t="shared" si="52"/>
        <v>SINALIZACAO MANUAL DE FAIXAS E FIGURAS PARA PEDESTRES,COM TINTA A BASE DE RESINA ACRILICA,EM VIAS URBANAS,COM UTILIZACAOSINALIZACAO MANUAL DE FAIXAS E FIGURAS PARA PEDESTRES,COM TI DE PISTOLA PNEUMATICA(SPRAY),CONFORME NORMAS DO DER-RJSINALIZACAO MANUAL DE FAIXAS E FIGURAS PARA PEDESTRES,COM TI</v>
      </c>
      <c r="C3389" s="141" t="s">
        <v>27488</v>
      </c>
      <c r="D3389" s="141" t="s">
        <v>27512</v>
      </c>
      <c r="E3389" s="141" t="s">
        <v>27513</v>
      </c>
      <c r="I3389" s="141" t="s">
        <v>27</v>
      </c>
      <c r="J3389" s="649">
        <v>64.16</v>
      </c>
    </row>
    <row r="3390" spans="1:10" hidden="1">
      <c r="A3390" s="141" t="s">
        <v>27514</v>
      </c>
      <c r="B3390" s="141" t="str">
        <f t="shared" si="52"/>
        <v>SINALIZACAO MANUAL DE FAIXAS E FIGURAS PARA PEDESTRES,COM TINTA A BASE DE RESINA ACRILICA,EM VIAS URBANAS,COM UTILIZACAOSINALIZACAO MANUAL DE FAIXAS E FIGURAS PARA PEDESTRES,COM TI DE PISTOLA PNEUMATICA(SPRAY),CONFORME NORMAS DO DER-RJSINALIZACAO MANUAL DE FAIXAS E FIGURAS PARA PEDESTRES,COM TI</v>
      </c>
      <c r="C3390" s="141" t="s">
        <v>27488</v>
      </c>
      <c r="D3390" s="141" t="s">
        <v>27512</v>
      </c>
      <c r="E3390" s="141" t="s">
        <v>27513</v>
      </c>
      <c r="I3390" s="141" t="s">
        <v>27</v>
      </c>
      <c r="J3390" s="649">
        <v>61.78</v>
      </c>
    </row>
    <row r="3391" spans="1:10" hidden="1">
      <c r="A3391" s="141" t="s">
        <v>27515</v>
      </c>
      <c r="B3391" s="141" t="str">
        <f t="shared" si="52"/>
        <v>SONORIZADOR TIPO CALOTA,DIAMETRO 15CM,CONFECCIONADO EM RESINA DE POLIESTER,COM ELEMENTOS REFLETIVOS E PINO DE FIXACAO.FOSONORIZADOR TIPO CALOTA,DIAMETRO 15CM,CONFECCIONADO EM RESINRNECIMENTO E COLOCACAOSONORIZADOR TIPO CALOTA,DIAMETRO 15CM,CONFECCIONADO EM RESIN</v>
      </c>
      <c r="C3391" s="141" t="s">
        <v>27516</v>
      </c>
      <c r="D3391" s="141" t="s">
        <v>27517</v>
      </c>
      <c r="E3391" s="141" t="s">
        <v>27518</v>
      </c>
      <c r="I3391" s="141" t="s">
        <v>14</v>
      </c>
      <c r="J3391" s="649">
        <v>27.03</v>
      </c>
    </row>
    <row r="3392" spans="1:10" hidden="1">
      <c r="A3392" s="141" t="s">
        <v>27519</v>
      </c>
      <c r="B3392" s="141" t="str">
        <f t="shared" si="52"/>
        <v>SONORIZADOR TIPO CALOTA,DIAMETRO 15CM,CONFECCIONADO EM RESINA DE POLIESTER,COM ELEMENTOS REFLETIVOS E PINO DE FIXACAO.FOSONORIZADOR TIPO CALOTA,DIAMETRO 15CM,CONFECCIONADO EM RESINRNECIMENTO E COLOCACAOSONORIZADOR TIPO CALOTA,DIAMETRO 15CM,CONFECCIONADO EM RESIN</v>
      </c>
      <c r="C3392" s="141" t="s">
        <v>27516</v>
      </c>
      <c r="D3392" s="141" t="s">
        <v>27517</v>
      </c>
      <c r="E3392" s="141" t="s">
        <v>27518</v>
      </c>
      <c r="I3392" s="141" t="s">
        <v>14</v>
      </c>
      <c r="J3392" s="649">
        <v>26.75</v>
      </c>
    </row>
    <row r="3393" spans="1:10" hidden="1">
      <c r="A3393" s="141" t="s">
        <v>27520</v>
      </c>
      <c r="B3393" s="141" t="str">
        <f t="shared" si="52"/>
        <v>MINI-TACHAO CEGO,FUNDIDO,MEDINDO 220X100X40MM,CONSTITUIDO DE UM CORPO A BASE DE RESINAS DE POLIESTER E FILERIZANTES MINEMINI-TACHAO CEGO,FUNDIDO,MEDINDO 220X100X40MM,CONSTITUIDO DERAIS,COM TELA DE NYLON PARA ABSORCAO DE IMPACTOS E PINO DE ACO PARA MAIOR FIXACAO NO PAVIMENTO.FORNECIMENTO E COLOCACAOMINI-TACHAO CEGO,FUNDIDO,MEDINDO 220X100X40MM,CONSTITUIDO DE</v>
      </c>
      <c r="C3393" s="141" t="s">
        <v>27521</v>
      </c>
      <c r="D3393" s="141" t="s">
        <v>27522</v>
      </c>
      <c r="E3393" s="141" t="s">
        <v>27523</v>
      </c>
      <c r="F3393" s="141" t="s">
        <v>27524</v>
      </c>
      <c r="I3393" s="141" t="s">
        <v>14</v>
      </c>
      <c r="J3393" s="649">
        <v>26.57</v>
      </c>
    </row>
    <row r="3394" spans="1:10" hidden="1">
      <c r="A3394" s="141" t="s">
        <v>27525</v>
      </c>
      <c r="B3394" s="141" t="str">
        <f t="shared" si="52"/>
        <v>MINI-TACHAO CEGO,FUNDIDO,MEDINDO 220X100X40MM,CONSTITUIDO DE UM CORPO A BASE DE RESINAS DE POLIESTER E FILERIZANTES MINEMINI-TACHAO CEGO,FUNDIDO,MEDINDO 220X100X40MM,CONSTITUIDO DERAIS,COM TELA DE NYLON PARA ABSORCAO DE IMPACTOS E PINO DE ACO PARA MAIOR FIXACAO NO PAVIMENTO.FORNECIMENTO E COLOCACAOMINI-TACHAO CEGO,FUNDIDO,MEDINDO 220X100X40MM,CONSTITUIDO DE</v>
      </c>
      <c r="C3394" s="141" t="s">
        <v>27521</v>
      </c>
      <c r="D3394" s="141" t="s">
        <v>27522</v>
      </c>
      <c r="E3394" s="141" t="s">
        <v>27523</v>
      </c>
      <c r="F3394" s="141" t="s">
        <v>27524</v>
      </c>
      <c r="I3394" s="141" t="s">
        <v>14</v>
      </c>
      <c r="J3394" s="649">
        <v>26.26</v>
      </c>
    </row>
    <row r="3395" spans="1:10" hidden="1">
      <c r="A3395" s="141" t="s">
        <v>27526</v>
      </c>
      <c r="B3395" s="141" t="str">
        <f t="shared" ref="B3395:B3458" si="53">C3395&amp;D3395&amp;C3395&amp;E3395&amp;F3395&amp;G3395&amp;H3395&amp;C3395</f>
        <v>MINI-TACHAO REFLETIVO,MONODIRECIONAL,MEDINDO 220X100X40MM,SEUS REFLETORES CONTEM 50 ESFERAS DE VIDRO LAPIDADO E ESPELHADMINI-TACHAO REFLETIVO,MONODIRECIONAL,MEDINDO 220X100X40MM,SEO,INCRUSTADOS EM "ABS",NAS CORES BRANCA E AMARELA.FORNECIMENTO E COLOCACAOMINI-TACHAO REFLETIVO,MONODIRECIONAL,MEDINDO 220X100X40MM,SE</v>
      </c>
      <c r="C3395" s="141" t="s">
        <v>27527</v>
      </c>
      <c r="D3395" s="141" t="s">
        <v>27528</v>
      </c>
      <c r="E3395" s="141" t="s">
        <v>27529</v>
      </c>
      <c r="F3395" s="141" t="s">
        <v>27530</v>
      </c>
      <c r="I3395" s="141" t="s">
        <v>14</v>
      </c>
      <c r="J3395" s="649">
        <v>27.03</v>
      </c>
    </row>
    <row r="3396" spans="1:10" hidden="1">
      <c r="A3396" s="141" t="s">
        <v>27531</v>
      </c>
      <c r="B3396" s="141" t="str">
        <f t="shared" si="53"/>
        <v>MINI-TACHAO REFLETIVO,MONODIRECIONAL,MEDINDO 220X100X40MM,SEUS REFLETORES CONTEM 50 ESFERAS DE VIDRO LAPIDADO E ESPELHADMINI-TACHAO REFLETIVO,MONODIRECIONAL,MEDINDO 220X100X40MM,SEO,INCRUSTADOS EM "ABS",NAS CORES BRANCA E AMARELA.FORNECIMENTO E COLOCACAOMINI-TACHAO REFLETIVO,MONODIRECIONAL,MEDINDO 220X100X40MM,SE</v>
      </c>
      <c r="C3396" s="141" t="s">
        <v>27527</v>
      </c>
      <c r="D3396" s="141" t="s">
        <v>27528</v>
      </c>
      <c r="E3396" s="141" t="s">
        <v>27529</v>
      </c>
      <c r="F3396" s="141" t="s">
        <v>27530</v>
      </c>
      <c r="I3396" s="141" t="s">
        <v>14</v>
      </c>
      <c r="J3396" s="649">
        <v>26.72</v>
      </c>
    </row>
    <row r="3397" spans="1:10" hidden="1">
      <c r="A3397" s="141" t="s">
        <v>27532</v>
      </c>
      <c r="B3397" s="141" t="str">
        <f t="shared" si="53"/>
        <v>MINI-TACHAO REFLETIVO,BIDIRECIONAL,MEDINDO 220X100X40MM,SEUS REFLETORES CONTEM 50 ESFERAS DE VIDRO LAPIDADO E ESPELHADO,MINI-TACHAO REFLETIVO,BIDIRECIONAL,MEDINDO 220X100X40MM,SEUSINCRUSTADOS EM "ABS",NAS CORES BRANCA E AMARELA.FORNECIMENTO E COLOCACAOMINI-TACHAO REFLETIVO,BIDIRECIONAL,MEDINDO 220X100X40MM,SEUS</v>
      </c>
      <c r="C3397" s="141" t="s">
        <v>27533</v>
      </c>
      <c r="D3397" s="141" t="s">
        <v>27534</v>
      </c>
      <c r="E3397" s="141" t="s">
        <v>27535</v>
      </c>
      <c r="F3397" s="141" t="s">
        <v>26633</v>
      </c>
      <c r="I3397" s="141" t="s">
        <v>14</v>
      </c>
      <c r="J3397" s="649">
        <v>29.56</v>
      </c>
    </row>
    <row r="3398" spans="1:10" hidden="1">
      <c r="A3398" s="141" t="s">
        <v>27536</v>
      </c>
      <c r="B3398" s="141" t="str">
        <f t="shared" si="53"/>
        <v>MINI-TACHAO REFLETIVO,BIDIRECIONAL,MEDINDO 220X100X40MM,SEUS REFLETORES CONTEM 50 ESFERAS DE VIDRO LAPIDADO E ESPELHADO,MINI-TACHAO REFLETIVO,BIDIRECIONAL,MEDINDO 220X100X40MM,SEUSINCRUSTADOS EM "ABS",NAS CORES BRANCA E AMARELA.FORNECIMENTO E COLOCACAOMINI-TACHAO REFLETIVO,BIDIRECIONAL,MEDINDO 220X100X40MM,SEUS</v>
      </c>
      <c r="C3398" s="141" t="s">
        <v>27533</v>
      </c>
      <c r="D3398" s="141" t="s">
        <v>27534</v>
      </c>
      <c r="E3398" s="141" t="s">
        <v>27535</v>
      </c>
      <c r="F3398" s="141" t="s">
        <v>26633</v>
      </c>
      <c r="I3398" s="141" t="s">
        <v>14</v>
      </c>
      <c r="J3398" s="649">
        <v>29.25</v>
      </c>
    </row>
    <row r="3399" spans="1:10" hidden="1">
      <c r="A3399" s="141" t="s">
        <v>27537</v>
      </c>
      <c r="B3399" s="141" t="str">
        <f t="shared" si="53"/>
        <v>TACHAO CEGO,FUNDIDO,MEDINDO 230X125X45MM,CONSTITUIDO DE UM CORPO A BASE DE RESINAS DE POLIESTER E FILERIZANTES MINERAIS,TACHAO CEGO,FUNDIDO,MEDINDO 230X125X45MM,CONSTITUIDO DE UM CCOM TELA DE NYLON PARA ABSORCAO DE IMPACTOS E PINO DE ACO PARA MAIOR FIXACAO NO PAVIMENTO.FORNECIMENTO E COLOCACAOTACHAO CEGO,FUNDIDO,MEDINDO 230X125X45MM,CONSTITUIDO DE UM C</v>
      </c>
      <c r="C3399" s="141" t="s">
        <v>27538</v>
      </c>
      <c r="D3399" s="141" t="s">
        <v>27539</v>
      </c>
      <c r="E3399" s="141" t="s">
        <v>27540</v>
      </c>
      <c r="F3399" s="141" t="s">
        <v>27541</v>
      </c>
      <c r="I3399" s="141" t="s">
        <v>14</v>
      </c>
      <c r="J3399" s="649">
        <v>39.78</v>
      </c>
    </row>
    <row r="3400" spans="1:10" hidden="1">
      <c r="A3400" s="141" t="s">
        <v>27542</v>
      </c>
      <c r="B3400" s="141" t="str">
        <f t="shared" si="53"/>
        <v>TACHAO CEGO,FUNDIDO,MEDINDO 230X125X45MM,CONSTITUIDO DE UM CORPO A BASE DE RESINAS DE POLIESTER E FILERIZANTES MINERAIS,TACHAO CEGO,FUNDIDO,MEDINDO 230X125X45MM,CONSTITUIDO DE UM CCOM TELA DE NYLON PARA ABSORCAO DE IMPACTOS E PINO DE ACO PARA MAIOR FIXACAO NO PAVIMENTO.FORNECIMENTO E COLOCACAOTACHAO CEGO,FUNDIDO,MEDINDO 230X125X45MM,CONSTITUIDO DE UM C</v>
      </c>
      <c r="C3400" s="141" t="s">
        <v>27538</v>
      </c>
      <c r="D3400" s="141" t="s">
        <v>27539</v>
      </c>
      <c r="E3400" s="141" t="s">
        <v>27540</v>
      </c>
      <c r="F3400" s="141" t="s">
        <v>27541</v>
      </c>
      <c r="I3400" s="141" t="s">
        <v>14</v>
      </c>
      <c r="J3400" s="649">
        <v>39.47</v>
      </c>
    </row>
    <row r="3401" spans="1:10" hidden="1">
      <c r="A3401" s="141" t="s">
        <v>27543</v>
      </c>
      <c r="B3401" s="141" t="str">
        <f t="shared" si="53"/>
        <v>TACHAO MONODIRECIONAL,MEDINDO 230X125X45MM,SEUS REFLETORES CONTEM 50 ESFERAS DE VIDRO LAPIDADO E ESPELHADO,INCRUSTADOS ETACHAO MONODIRECIONAL,MEDINDO 230X125X45MM,SEUS REFLETORES CM "ABS",NAS CORES BRANCA E AMARELA.FORNECIMENTO E COLOCACAOTACHAO MONODIRECIONAL,MEDINDO 230X125X45MM,SEUS REFLETORES C</v>
      </c>
      <c r="C3401" s="141" t="s">
        <v>27544</v>
      </c>
      <c r="D3401" s="141" t="s">
        <v>27545</v>
      </c>
      <c r="E3401" s="141" t="s">
        <v>27546</v>
      </c>
      <c r="I3401" s="141" t="s">
        <v>14</v>
      </c>
      <c r="J3401" s="649">
        <v>44.8</v>
      </c>
    </row>
    <row r="3402" spans="1:10" hidden="1">
      <c r="A3402" s="141" t="s">
        <v>27547</v>
      </c>
      <c r="B3402" s="141" t="str">
        <f t="shared" si="53"/>
        <v>TACHAO MONODIRECIONAL,MEDINDO 230X125X45MM,SEUS REFLETORES CONTEM 50 ESFERAS DE VIDRO LAPIDADO E ESPELHADO,INCRUSTADOS ETACHAO MONODIRECIONAL,MEDINDO 230X125X45MM,SEUS REFLETORES CM "ABS",NAS CORES BRANCA E AMARELA.FORNECIMENTO E COLOCACAOTACHAO MONODIRECIONAL,MEDINDO 230X125X45MM,SEUS REFLETORES C</v>
      </c>
      <c r="C3402" s="141" t="s">
        <v>27544</v>
      </c>
      <c r="D3402" s="141" t="s">
        <v>27545</v>
      </c>
      <c r="E3402" s="141" t="s">
        <v>27546</v>
      </c>
      <c r="I3402" s="141" t="s">
        <v>14</v>
      </c>
      <c r="J3402" s="649">
        <v>44.49</v>
      </c>
    </row>
    <row r="3403" spans="1:10" hidden="1">
      <c r="A3403" s="141" t="s">
        <v>27548</v>
      </c>
      <c r="B3403" s="141" t="str">
        <f t="shared" si="53"/>
        <v>TACHAO BIDIRECIONAL,MEDINDO 230X125X45MM, SEUS REFLETORES CONTEM 50 ESFERAS DE VIDRO LAPIDADO E ESPELHADO,INCRUSTADOS EMTACHAO BIDIRECIONAL,MEDINDO 230X125X45MM, SEUS REFLETORES CO "ABS",NAS CORES BRANCA E AMARELA.FORNECIMENTO E COLOCACAOTACHAO BIDIRECIONAL,MEDINDO 230X125X45MM, SEUS REFLETORES CO</v>
      </c>
      <c r="C3403" s="141" t="s">
        <v>27549</v>
      </c>
      <c r="D3403" s="141" t="s">
        <v>27550</v>
      </c>
      <c r="E3403" s="141" t="s">
        <v>27551</v>
      </c>
      <c r="I3403" s="141" t="s">
        <v>14</v>
      </c>
      <c r="J3403" s="649">
        <v>38.56</v>
      </c>
    </row>
    <row r="3404" spans="1:10" hidden="1">
      <c r="A3404" s="141" t="s">
        <v>27552</v>
      </c>
      <c r="B3404" s="141" t="str">
        <f t="shared" si="53"/>
        <v>TACHAO BIDIRECIONAL,MEDINDO 230X125X45MM, SEUS REFLETORES CONTEM 50 ESFERAS DE VIDRO LAPIDADO E ESPELHADO,INCRUSTADOS EMTACHAO BIDIRECIONAL,MEDINDO 230X125X45MM, SEUS REFLETORES CO "ABS",NAS CORES BRANCA E AMARELA.FORNECIMENTO E COLOCACAOTACHAO BIDIRECIONAL,MEDINDO 230X125X45MM, SEUS REFLETORES CO</v>
      </c>
      <c r="C3404" s="141" t="s">
        <v>27549</v>
      </c>
      <c r="D3404" s="141" t="s">
        <v>27550</v>
      </c>
      <c r="E3404" s="141" t="s">
        <v>27551</v>
      </c>
      <c r="I3404" s="141" t="s">
        <v>14</v>
      </c>
      <c r="J3404" s="649">
        <v>38.25</v>
      </c>
    </row>
    <row r="3405" spans="1:10" hidden="1">
      <c r="A3405" s="141" t="s">
        <v>27553</v>
      </c>
      <c r="B3405" s="141" t="str">
        <f t="shared" si="53"/>
        <v>TACHA REFLETIVA INJETADA EM "ABS",MONODIRECIONAL,MEDINDO 100X100X19,5MM,PINO DE ACO PARA MAIOR FIXACAO NO PAVIMENTO E SETACHA REFLETIVA INJETADA EM "ABS",MONODIRECIONAL,MEDINDO 100US REFLETORES PODERAO CONTER:23 OU 24 ESFERAS DE VIDRO LAPIDADO E ESPELHADO,DIVERSAS CORES.FORNECIMENTO E COLOCACAOTACHA REFLETIVA INJETADA EM "ABS",MONODIRECIONAL,MEDINDO 100</v>
      </c>
      <c r="C3405" s="141" t="s">
        <v>27554</v>
      </c>
      <c r="D3405" s="141" t="s">
        <v>27555</v>
      </c>
      <c r="E3405" s="141" t="s">
        <v>27556</v>
      </c>
      <c r="F3405" s="141" t="s">
        <v>27557</v>
      </c>
      <c r="I3405" s="141" t="s">
        <v>14</v>
      </c>
      <c r="J3405" s="649">
        <v>16.52</v>
      </c>
    </row>
    <row r="3406" spans="1:10" hidden="1">
      <c r="A3406" s="141" t="s">
        <v>27558</v>
      </c>
      <c r="B3406" s="141" t="str">
        <f t="shared" si="53"/>
        <v>TACHA REFLETIVA INJETADA EM "ABS",MONODIRECIONAL,MEDINDO 100X100X19,5MM,PINO DE ACO PARA MAIOR FIXACAO NO PAVIMENTO E SETACHA REFLETIVA INJETADA EM "ABS",MONODIRECIONAL,MEDINDO 100US REFLETORES PODERAO CONTER:23 OU 24 ESFERAS DE VIDRO LAPIDADO E ESPELHADO,DIVERSAS CORES.FORNECIMENTO E COLOCACAOTACHA REFLETIVA INJETADA EM "ABS",MONODIRECIONAL,MEDINDO 100</v>
      </c>
      <c r="C3406" s="141" t="s">
        <v>27554</v>
      </c>
      <c r="D3406" s="141" t="s">
        <v>27555</v>
      </c>
      <c r="E3406" s="141" t="s">
        <v>27556</v>
      </c>
      <c r="F3406" s="141" t="s">
        <v>27557</v>
      </c>
      <c r="I3406" s="141" t="s">
        <v>14</v>
      </c>
      <c r="J3406" s="649">
        <v>16.21</v>
      </c>
    </row>
    <row r="3407" spans="1:10" hidden="1">
      <c r="A3407" s="141" t="s">
        <v>27559</v>
      </c>
      <c r="B3407" s="141" t="str">
        <f t="shared" si="53"/>
        <v>TACHA REFLETIVA INJETADA EM "ABS",BIDIRECIONAL,MEDINDO 100X100X19,5MM,PINO DE ACO PARA MAIOR FIXACAO NO PAVIMENTO E SEUSTACHA REFLETIVA INJETADA EM "ABS",BIDIRECIONAL,MEDINDO 100X1 REFLETORES PODERAO CONTER:23 OU 24 ESFERAS DE VIDRO LAPIDADO E ESPELHADO,DIVERSAS CORES.FORNECIMENTO E COLOCACAOTACHA REFLETIVA INJETADA EM "ABS",BIDIRECIONAL,MEDINDO 100X1</v>
      </c>
      <c r="C3407" s="141" t="s">
        <v>27560</v>
      </c>
      <c r="D3407" s="141" t="s">
        <v>27561</v>
      </c>
      <c r="E3407" s="141" t="s">
        <v>27562</v>
      </c>
      <c r="F3407" s="141" t="s">
        <v>27563</v>
      </c>
      <c r="I3407" s="141" t="s">
        <v>14</v>
      </c>
      <c r="J3407" s="649">
        <v>21.6</v>
      </c>
    </row>
    <row r="3408" spans="1:10" hidden="1">
      <c r="A3408" s="141" t="s">
        <v>27564</v>
      </c>
      <c r="B3408" s="141" t="str">
        <f t="shared" si="53"/>
        <v>TACHA REFLETIVA INJETADA EM "ABS",BIDIRECIONAL,MEDINDO 100X100X19,5MM,PINO DE ACO PARA MAIOR FIXACAO NO PAVIMENTO E SEUSTACHA REFLETIVA INJETADA EM "ABS",BIDIRECIONAL,MEDINDO 100X1 REFLETORES PODERAO CONTER:23 OU 24 ESFERAS DE VIDRO LAPIDADO E ESPELHADO,DIVERSAS CORES.FORNECIMENTO E COLOCACAOTACHA REFLETIVA INJETADA EM "ABS",BIDIRECIONAL,MEDINDO 100X1</v>
      </c>
      <c r="C3408" s="141" t="s">
        <v>27560</v>
      </c>
      <c r="D3408" s="141" t="s">
        <v>27561</v>
      </c>
      <c r="E3408" s="141" t="s">
        <v>27562</v>
      </c>
      <c r="F3408" s="141" t="s">
        <v>27563</v>
      </c>
      <c r="I3408" s="141" t="s">
        <v>14</v>
      </c>
      <c r="J3408" s="649">
        <v>21.29</v>
      </c>
    </row>
    <row r="3409" spans="1:10" hidden="1">
      <c r="A3409" s="141" t="s">
        <v>27565</v>
      </c>
      <c r="B3409" s="141" t="str">
        <f t="shared" si="53"/>
        <v>SEGREGADORES DE FAIXAS DE ONIBUS,MEDINDO 450X155X70MM,CONSTITUIDOS DE RESINAS DE POLIESTER SINTETICO E FILERIZANTES MINESEGREGADORES DE FAIXAS DE ONIBUS,MEDINDO 450X155X70MM,CONSTIRAIS,COM TELA DE NYLON PARA MAIOR ABSORCAO DE IMPACTOS,2 PINOS DE ACO PARA MAIOR FIXACAO NO PAVIMENTO,SENDO SEU TOPO SUPERIOR ARREDONDADO,EVITANDO ASSIM DANOS E RISCOS NOS PNEUS,NAS CORES BRANCA E AMARELA.FORNECIMENTO E COLOCACAOSEGREGADORES DE FAIXAS DE ONIBUS,MEDINDO 450X155X70MM,CONSTI</v>
      </c>
      <c r="C3409" s="141" t="s">
        <v>27566</v>
      </c>
      <c r="D3409" s="141" t="s">
        <v>27567</v>
      </c>
      <c r="E3409" s="141" t="s">
        <v>27568</v>
      </c>
      <c r="F3409" s="141" t="s">
        <v>27569</v>
      </c>
      <c r="G3409" s="141" t="s">
        <v>27570</v>
      </c>
      <c r="H3409" s="141" t="s">
        <v>27571</v>
      </c>
      <c r="I3409" s="141" t="s">
        <v>14</v>
      </c>
      <c r="J3409" s="649">
        <v>93.16</v>
      </c>
    </row>
    <row r="3410" spans="1:10" hidden="1">
      <c r="A3410" s="141" t="s">
        <v>27572</v>
      </c>
      <c r="B3410" s="141" t="str">
        <f t="shared" si="53"/>
        <v>SEGREGADORES DE FAIXAS DE ONIBUS,MEDINDO 450X155X70MM,CONSTITUIDOS DE RESINAS DE POLIESTER SINTETICO E FILERIZANTES MINESEGREGADORES DE FAIXAS DE ONIBUS,MEDINDO 450X155X70MM,CONSTIRAIS,COM TELA DE NYLON PARA MAIOR ABSORCAO DE IMPACTOS,2 PINOS DE ACO PARA MAIOR FIXACAO NO PAVIMENTO,SENDO SEU TOPO SUPERIOR ARREDONDADO,EVITANDO ASSIM DANOS E RISCOS NOS PNEUS,NAS CORES BRANCA E AMARELA.FORNECIMENTO E COLOCACAOSEGREGADORES DE FAIXAS DE ONIBUS,MEDINDO 450X155X70MM,CONSTI</v>
      </c>
      <c r="C3410" s="141" t="s">
        <v>27566</v>
      </c>
      <c r="D3410" s="141" t="s">
        <v>27567</v>
      </c>
      <c r="E3410" s="141" t="s">
        <v>27568</v>
      </c>
      <c r="F3410" s="141" t="s">
        <v>27569</v>
      </c>
      <c r="G3410" s="141" t="s">
        <v>27570</v>
      </c>
      <c r="H3410" s="141" t="s">
        <v>27571</v>
      </c>
      <c r="I3410" s="141" t="s">
        <v>14</v>
      </c>
      <c r="J3410" s="649">
        <v>92.5</v>
      </c>
    </row>
    <row r="3411" spans="1:10" hidden="1">
      <c r="A3411" s="141" t="s">
        <v>27573</v>
      </c>
      <c r="B3411" s="141" t="str">
        <f t="shared" si="53"/>
        <v>SINALIZADOR FOTOLUMINESCENTE AUTOADESIVO PARA ESCADA,APLICADO EM PISOS E ESPELHOS,AMARELO,MEDINDO (7X3)CM,ESPESSURA APROSINALIZADOR FOTOLUMINESCENTE AUTOADESIVO PARA ESCADA,APLICADXIMADA DE 1MM,CONFORME ABNT NBR 9050.FORNECIMENTO E COLOCACAOSINALIZADOR FOTOLUMINESCENTE AUTOADESIVO PARA ESCADA,APLICAD</v>
      </c>
      <c r="C3411" s="141" t="s">
        <v>27574</v>
      </c>
      <c r="D3411" s="141" t="s">
        <v>27575</v>
      </c>
      <c r="E3411" s="141" t="s">
        <v>27576</v>
      </c>
      <c r="F3411" s="141" t="s">
        <v>24365</v>
      </c>
      <c r="I3411" s="141" t="s">
        <v>14</v>
      </c>
      <c r="J3411" s="649">
        <v>4.0599999999999996</v>
      </c>
    </row>
    <row r="3412" spans="1:10" hidden="1">
      <c r="A3412" s="141" t="s">
        <v>27577</v>
      </c>
      <c r="B3412" s="141" t="str">
        <f t="shared" si="53"/>
        <v>SINALIZADOR FOTOLUMINESCENTE AUTOADESIVO PARA ESCADA,APLICADO EM PISOS E ESPELHOS,AMARELO,MEDINDO (7X3)CM,ESPESSURA APROSINALIZADOR FOTOLUMINESCENTE AUTOADESIVO PARA ESCADA,APLICADXIMADA DE 1MM,CONFORME ABNT NBR 9050.FORNECIMENTO E COLOCACAOSINALIZADOR FOTOLUMINESCENTE AUTOADESIVO PARA ESCADA,APLICAD</v>
      </c>
      <c r="C3412" s="141" t="s">
        <v>27574</v>
      </c>
      <c r="D3412" s="141" t="s">
        <v>27575</v>
      </c>
      <c r="E3412" s="141" t="s">
        <v>27576</v>
      </c>
      <c r="F3412" s="141" t="s">
        <v>24365</v>
      </c>
      <c r="I3412" s="141" t="s">
        <v>14</v>
      </c>
      <c r="J3412" s="649">
        <v>3.85</v>
      </c>
    </row>
    <row r="3413" spans="1:10" hidden="1">
      <c r="A3413" s="141" t="s">
        <v>27578</v>
      </c>
      <c r="B3413" s="141" t="str">
        <f t="shared" si="53"/>
        <v>SINALIZADOR FOTOLUMINESCENTE AUTOADESIVO PARA ESCADA,APLICADO EM PISOS E ESPELHOS,AMARELO,MEDINDO (20X3)CM,ESPESSURA APRSINALIZADOR FOTOLUMINESCENTE AUTOADESIVO PARA ESCADA,APLICADOXIMADA DE 1MM,CONFORME ABNT NBR 9050.FORNECIMENTO E COLOCACAOSINALIZADOR FOTOLUMINESCENTE AUTOADESIVO PARA ESCADA,APLICAD</v>
      </c>
      <c r="C3413" s="141" t="s">
        <v>27574</v>
      </c>
      <c r="D3413" s="141" t="s">
        <v>27579</v>
      </c>
      <c r="E3413" s="141" t="s">
        <v>27580</v>
      </c>
      <c r="F3413" s="141" t="s">
        <v>20882</v>
      </c>
      <c r="I3413" s="141" t="s">
        <v>14</v>
      </c>
      <c r="J3413" s="649">
        <v>6.2</v>
      </c>
    </row>
    <row r="3414" spans="1:10" hidden="1">
      <c r="A3414" s="141" t="s">
        <v>27581</v>
      </c>
      <c r="B3414" s="141" t="str">
        <f t="shared" si="53"/>
        <v>SINALIZADOR FOTOLUMINESCENTE AUTOADESIVO PARA ESCADA,APLICADO EM PISOS E ESPELHOS,AMARELO,MEDINDO (20X3)CM,ESPESSURA APRSINALIZADOR FOTOLUMINESCENTE AUTOADESIVO PARA ESCADA,APLICADOXIMADA DE 1MM,CONFORME ABNT NBR 9050.FORNECIMENTO E COLOCACAOSINALIZADOR FOTOLUMINESCENTE AUTOADESIVO PARA ESCADA,APLICAD</v>
      </c>
      <c r="C3414" s="141" t="s">
        <v>27574</v>
      </c>
      <c r="D3414" s="141" t="s">
        <v>27579</v>
      </c>
      <c r="E3414" s="141" t="s">
        <v>27580</v>
      </c>
      <c r="F3414" s="141" t="s">
        <v>20882</v>
      </c>
      <c r="I3414" s="141" t="s">
        <v>14</v>
      </c>
      <c r="J3414" s="649">
        <v>5.99</v>
      </c>
    </row>
    <row r="3415" spans="1:10" hidden="1">
      <c r="A3415" s="141" t="s">
        <v>27582</v>
      </c>
      <c r="B3415" s="141" t="str">
        <f t="shared" si="53"/>
        <v>FITA ANTIDERRAPANTE AUTOADESIVA NA COR PRETA,PARA AREAS INTERNAS E EXTERNAS,COM LARGURA DE 50MM.FORNECIMENTO E COLOCACAOFITA ANTIDERRAPANTE AUTOADESIVA NA COR PRETA,PARA AREAS INTEFITA ANTIDERRAPANTE AUTOADESIVA NA COR PRETA,PARA AREAS INTE</v>
      </c>
      <c r="C3415" s="141" t="s">
        <v>27583</v>
      </c>
      <c r="D3415" s="141" t="s">
        <v>27584</v>
      </c>
      <c r="I3415" s="141" t="s">
        <v>285</v>
      </c>
      <c r="J3415" s="649">
        <v>6.78</v>
      </c>
    </row>
    <row r="3416" spans="1:10" hidden="1">
      <c r="A3416" s="141" t="s">
        <v>27585</v>
      </c>
      <c r="B3416" s="141" t="str">
        <f t="shared" si="53"/>
        <v>FITA ANTIDERRAPANTE AUTOADESIVA NA COR PRETA,PARA AREAS INTERNAS E EXTERNAS,COM LARGURA DE 50MM.FORNECIMENTO E COLOCACAOFITA ANTIDERRAPANTE AUTOADESIVA NA COR PRETA,PARA AREAS INTEFITA ANTIDERRAPANTE AUTOADESIVA NA COR PRETA,PARA AREAS INTE</v>
      </c>
      <c r="C3416" s="141" t="s">
        <v>27583</v>
      </c>
      <c r="D3416" s="141" t="s">
        <v>27584</v>
      </c>
      <c r="I3416" s="141" t="s">
        <v>285</v>
      </c>
      <c r="J3416" s="649">
        <v>6.57</v>
      </c>
    </row>
    <row r="3417" spans="1:10" hidden="1">
      <c r="A3417" s="141" t="s">
        <v>27586</v>
      </c>
      <c r="B3417" s="141" t="str">
        <f t="shared" si="53"/>
        <v>CORTE MECANICO COM MAQUINA FRESADORA,EM CONCRETO ASFALTICO,EM AREAS COM INTERFERENCIA TIPO TRILHOS OU TAMPOES,COM ESPESSCORTE MECANICO COM MAQUINA FRESADORA,EM CONCRETO ASFALTICO,EURA ATE 5CM,INCLUSIVE COLETA DO MATERIAL FRESADO EM CAMINHOBASCULANTE,EXCLUSIVE TRANSPORTE PARA FORA DO CANTEIRO DE OBRA (VIDE FAMILIA 04.005).O ITEM INCLUI MAO-DE-OBRA COM HORARIO DIURNOCORTE MECANICO COM MAQUINA FRESADORA,EM CONCRETO ASFALTICO,E</v>
      </c>
      <c r="C3417" s="141" t="s">
        <v>27587</v>
      </c>
      <c r="D3417" s="141" t="s">
        <v>27588</v>
      </c>
      <c r="E3417" s="141" t="s">
        <v>27589</v>
      </c>
      <c r="F3417" s="141" t="s">
        <v>27590</v>
      </c>
      <c r="G3417" s="141" t="s">
        <v>27591</v>
      </c>
      <c r="H3417" s="141" t="s">
        <v>27592</v>
      </c>
      <c r="I3417" s="141" t="s">
        <v>27</v>
      </c>
      <c r="J3417" s="649">
        <v>10.17</v>
      </c>
    </row>
    <row r="3418" spans="1:10" hidden="1">
      <c r="A3418" s="141" t="s">
        <v>27593</v>
      </c>
      <c r="B3418" s="141" t="str">
        <f t="shared" si="53"/>
        <v>CORTE MECANICO COM MAQUINA FRESADORA,EM CONCRETO ASFALTICO,EM AREAS COM INTERFERENCIA TIPO TRILHOS OU TAMPOES,COM ESPESSCORTE MECANICO COM MAQUINA FRESADORA,EM CONCRETO ASFALTICO,EURA ATE 5CM,INCLUSIVE COLETA DO MATERIAL FRESADO EM CAMINHOBASCULANTE,EXCLUSIVE TRANSPORTE PARA FORA DO CANTEIRO DE OBRA (VIDE FAMILIA 04.005).O ITEM INCLUI MAO-DE-OBRA COM HORARIO DIURNOCORTE MECANICO COM MAQUINA FRESADORA,EM CONCRETO ASFALTICO,E</v>
      </c>
      <c r="C3418" s="141" t="s">
        <v>27587</v>
      </c>
      <c r="D3418" s="141" t="s">
        <v>27588</v>
      </c>
      <c r="E3418" s="141" t="s">
        <v>27589</v>
      </c>
      <c r="F3418" s="141" t="s">
        <v>27590</v>
      </c>
      <c r="G3418" s="141" t="s">
        <v>27591</v>
      </c>
      <c r="H3418" s="141" t="s">
        <v>27592</v>
      </c>
      <c r="I3418" s="141" t="s">
        <v>27</v>
      </c>
      <c r="J3418" s="649">
        <v>9.98</v>
      </c>
    </row>
    <row r="3419" spans="1:10" hidden="1">
      <c r="A3419" s="141" t="s">
        <v>27594</v>
      </c>
      <c r="B3419" s="141" t="str">
        <f t="shared" si="53"/>
        <v>CORTE MECANICO COM MAQUINA FRESADORA,EM CONCRETO ASFALTICO,EM AREAS COM INTERFERENCIA TIPO TRILHOS OU TAMPOES,COM ESPESSCORTE MECANICO COM MAQUINA FRESADORA,EM CONCRETO ASFALTICO,EURA DE ATE 5CM,INCLUSIVE COLETA DO MATERIAL FRESADO EM CAMINHAO BASCULANTE,EXCLUSIVE TRANSPORTE PARA FORA DO CANTEIRO DEOBRA(VIDE FAMILIA 04.005).O ITEM INCLUI MAO-DE-OBRA COM ADICIONAL NOTURNOCORTE MECANICO COM MAQUINA FRESADORA,EM CONCRETO ASFALTICO,E</v>
      </c>
      <c r="C3419" s="141" t="s">
        <v>27587</v>
      </c>
      <c r="D3419" s="141" t="s">
        <v>27588</v>
      </c>
      <c r="E3419" s="141" t="s">
        <v>27595</v>
      </c>
      <c r="F3419" s="141" t="s">
        <v>27596</v>
      </c>
      <c r="G3419" s="141" t="s">
        <v>27597</v>
      </c>
      <c r="H3419" s="141" t="s">
        <v>27598</v>
      </c>
      <c r="I3419" s="141" t="s">
        <v>27</v>
      </c>
      <c r="J3419" s="649">
        <v>10.24</v>
      </c>
    </row>
    <row r="3420" spans="1:10" hidden="1">
      <c r="A3420" s="141" t="s">
        <v>27599</v>
      </c>
      <c r="B3420" s="141" t="str">
        <f t="shared" si="53"/>
        <v>CORTE MECANICO COM MAQUINA FRESADORA,EM CONCRETO ASFALTICO,EM AREAS COM INTERFERENCIA TIPO TRILHOS OU TAMPOES,COM ESPESSCORTE MECANICO COM MAQUINA FRESADORA,EM CONCRETO ASFALTICO,EURA DE ATE 5CM,INCLUSIVE COLETA DO MATERIAL FRESADO EM CAMINHAO BASCULANTE,EXCLUSIVE TRANSPORTE PARA FORA DO CANTEIRO DEOBRA(VIDE FAMILIA 04.005).O ITEM INCLUI MAO-DE-OBRA COM ADICIONAL NOTURNOCORTE MECANICO COM MAQUINA FRESADORA,EM CONCRETO ASFALTICO,E</v>
      </c>
      <c r="C3420" s="141" t="s">
        <v>27587</v>
      </c>
      <c r="D3420" s="141" t="s">
        <v>27588</v>
      </c>
      <c r="E3420" s="141" t="s">
        <v>27595</v>
      </c>
      <c r="F3420" s="141" t="s">
        <v>27596</v>
      </c>
      <c r="G3420" s="141" t="s">
        <v>27597</v>
      </c>
      <c r="H3420" s="141" t="s">
        <v>27598</v>
      </c>
      <c r="I3420" s="141" t="s">
        <v>27</v>
      </c>
      <c r="J3420" s="649">
        <v>10.050000000000001</v>
      </c>
    </row>
    <row r="3421" spans="1:10" hidden="1">
      <c r="A3421" s="141" t="s">
        <v>27600</v>
      </c>
      <c r="B3421" s="141" t="str">
        <f t="shared" si="53"/>
        <v>CORTE MECANICO COM MAQUINA FRESADORA,EM CONCRETO ASFALTICO,EM AREAS SEM INTERFERENCIA,COM ESPESSURA DE ATE 5CM,INCLUSIVECORTE MECANICO COM MAQUINA FRESADORA,EM CONCRETO ASFALTICO,E COLETA DO MATERIAL FRESADO EM CAMINHAO BASCULANTE,EXCLUSIVE TRANSPORTE PARA FORA DO CANTEIRO DE OBRA(VIDE FAMILIA 04.005).O ITEM INCLUI MAO-DE-OBRA COM HORARIO DIURNOCORTE MECANICO COM MAQUINA FRESADORA,EM CONCRETO ASFALTICO,E</v>
      </c>
      <c r="C3421" s="141" t="s">
        <v>27587</v>
      </c>
      <c r="D3421" s="141" t="s">
        <v>27601</v>
      </c>
      <c r="E3421" s="141" t="s">
        <v>27602</v>
      </c>
      <c r="F3421" s="141" t="s">
        <v>27603</v>
      </c>
      <c r="G3421" s="141" t="s">
        <v>27604</v>
      </c>
      <c r="I3421" s="141" t="s">
        <v>27</v>
      </c>
      <c r="J3421" s="649">
        <v>7.72</v>
      </c>
    </row>
    <row r="3422" spans="1:10" hidden="1">
      <c r="A3422" s="141" t="s">
        <v>27605</v>
      </c>
      <c r="B3422" s="141" t="str">
        <f t="shared" si="53"/>
        <v>CORTE MECANICO COM MAQUINA FRESADORA,EM CONCRETO ASFALTICO,EM AREAS SEM INTERFERENCIA,COM ESPESSURA DE ATE 5CM,INCLUSIVECORTE MECANICO COM MAQUINA FRESADORA,EM CONCRETO ASFALTICO,E COLETA DO MATERIAL FRESADO EM CAMINHAO BASCULANTE,EXCLUSIVE TRANSPORTE PARA FORA DO CANTEIRO DE OBRA(VIDE FAMILIA 04.005).O ITEM INCLUI MAO-DE-OBRA COM HORARIO DIURNOCORTE MECANICO COM MAQUINA FRESADORA,EM CONCRETO ASFALTICO,E</v>
      </c>
      <c r="C3422" s="141" t="s">
        <v>27587</v>
      </c>
      <c r="D3422" s="141" t="s">
        <v>27601</v>
      </c>
      <c r="E3422" s="141" t="s">
        <v>27602</v>
      </c>
      <c r="F3422" s="141" t="s">
        <v>27603</v>
      </c>
      <c r="G3422" s="141" t="s">
        <v>27604</v>
      </c>
      <c r="I3422" s="141" t="s">
        <v>27</v>
      </c>
      <c r="J3422" s="649">
        <v>7.58</v>
      </c>
    </row>
    <row r="3423" spans="1:10" hidden="1">
      <c r="A3423" s="141" t="s">
        <v>27606</v>
      </c>
      <c r="B3423" s="141" t="str">
        <f t="shared" si="53"/>
        <v>CORTE MECANICO COM MAQUINA FRESADORA,EM CONCRETO ASFALTICO,EM AREAS SEM INTERFERENCIA,COM ESPESSURA DE ATE 5CM,INCLUSIVECORTE MECANICO COM MAQUINA FRESADORA,EM CONCRETO ASFALTICO,ECOLETA DO MATERIAL FRESADO EM CAMINHAO BASCULANTE, EXCLUSIVE TRANSPORTE PARA FORA DO CANTEIRO DE OBRA. (VIDE FAMILIA 04.005) O ITEM INCLUI MAO DE OBRA COM ADICIONAL NOTURNOCORTE MECANICO COM MAQUINA FRESADORA,EM CONCRETO ASFALTICO,E</v>
      </c>
      <c r="C3423" s="141" t="s">
        <v>27587</v>
      </c>
      <c r="D3423" s="141" t="s">
        <v>27601</v>
      </c>
      <c r="E3423" s="141" t="s">
        <v>27607</v>
      </c>
      <c r="F3423" s="141" t="s">
        <v>27608</v>
      </c>
      <c r="G3423" s="141" t="s">
        <v>27609</v>
      </c>
      <c r="I3423" s="141" t="s">
        <v>27</v>
      </c>
      <c r="J3423" s="649">
        <v>7.78</v>
      </c>
    </row>
    <row r="3424" spans="1:10" hidden="1">
      <c r="A3424" s="141" t="s">
        <v>27610</v>
      </c>
      <c r="B3424" s="141" t="str">
        <f t="shared" si="53"/>
        <v>CORTE MECANICO COM MAQUINA FRESADORA,EM CONCRETO ASFALTICO,EM AREAS SEM INTERFERENCIA,COM ESPESSURA DE ATE 5CM,INCLUSIVECORTE MECANICO COM MAQUINA FRESADORA,EM CONCRETO ASFALTICO,ECOLETA DO MATERIAL FRESADO EM CAMINHAO BASCULANTE, EXCLUSIVE TRANSPORTE PARA FORA DO CANTEIRO DE OBRA. (VIDE FAMILIA 04.005) O ITEM INCLUI MAO DE OBRA COM ADICIONAL NOTURNOCORTE MECANICO COM MAQUINA FRESADORA,EM CONCRETO ASFALTICO,E</v>
      </c>
      <c r="C3424" s="141" t="s">
        <v>27587</v>
      </c>
      <c r="D3424" s="141" t="s">
        <v>27601</v>
      </c>
      <c r="E3424" s="141" t="s">
        <v>27607</v>
      </c>
      <c r="F3424" s="141" t="s">
        <v>27608</v>
      </c>
      <c r="G3424" s="141" t="s">
        <v>27609</v>
      </c>
      <c r="I3424" s="141" t="s">
        <v>27</v>
      </c>
      <c r="J3424" s="649">
        <v>7.63</v>
      </c>
    </row>
    <row r="3425" spans="1:10" hidden="1">
      <c r="A3425" s="141" t="s">
        <v>27611</v>
      </c>
      <c r="B3425" s="141" t="str">
        <f t="shared" si="53"/>
        <v>CORTE MECANICO COM MAQUINA FRESADORA,EM CONCRETO ASFALTICO,EM AREAS COM INTERFERENCIA TIPO TRILHOS OU TAMPOES,COM ESPESSCORTE MECANICO COM MAQUINA FRESADORA,EM CONCRETO ASFALTICO,EURA ATE 10CM,INCLUSIVE COLETA DO MATERIAL FRESADO EM CAMINHAO BASCULANTE,EXCLUSIVE TRANSPORTE PARA FORA DO CANTEIRO DE OBRA(VIDE FAMILIA 04.005).O ITEM INCLUI MAO-DE-OBRA COM HORARIO DIURNOCORTE MECANICO COM MAQUINA FRESADORA,EM CONCRETO ASFALTICO,E</v>
      </c>
      <c r="C3425" s="141" t="s">
        <v>27587</v>
      </c>
      <c r="D3425" s="141" t="s">
        <v>27588</v>
      </c>
      <c r="E3425" s="141" t="s">
        <v>27612</v>
      </c>
      <c r="F3425" s="141" t="s">
        <v>27613</v>
      </c>
      <c r="G3425" s="141" t="s">
        <v>27614</v>
      </c>
      <c r="H3425" s="141" t="s">
        <v>27615</v>
      </c>
      <c r="I3425" s="141" t="s">
        <v>27</v>
      </c>
      <c r="J3425" s="649">
        <v>14.71</v>
      </c>
    </row>
    <row r="3426" spans="1:10" hidden="1">
      <c r="A3426" s="141" t="s">
        <v>27616</v>
      </c>
      <c r="B3426" s="141" t="str">
        <f t="shared" si="53"/>
        <v>CORTE MECANICO COM MAQUINA FRESADORA,EM CONCRETO ASFALTICO,EM AREAS COM INTERFERENCIA TIPO TRILHOS OU TAMPOES,COM ESPESSCORTE MECANICO COM MAQUINA FRESADORA,EM CONCRETO ASFALTICO,EURA ATE 10CM,INCLUSIVE COLETA DO MATERIAL FRESADO EM CAMINHAO BASCULANTE,EXCLUSIVE TRANSPORTE PARA FORA DO CANTEIRO DE OBRA(VIDE FAMILIA 04.005).O ITEM INCLUI MAO-DE-OBRA COM HORARIO DIURNOCORTE MECANICO COM MAQUINA FRESADORA,EM CONCRETO ASFALTICO,E</v>
      </c>
      <c r="C3426" s="141" t="s">
        <v>27587</v>
      </c>
      <c r="D3426" s="141" t="s">
        <v>27588</v>
      </c>
      <c r="E3426" s="141" t="s">
        <v>27612</v>
      </c>
      <c r="F3426" s="141" t="s">
        <v>27613</v>
      </c>
      <c r="G3426" s="141" t="s">
        <v>27614</v>
      </c>
      <c r="H3426" s="141" t="s">
        <v>27615</v>
      </c>
      <c r="I3426" s="141" t="s">
        <v>27</v>
      </c>
      <c r="J3426" s="649">
        <v>14.51</v>
      </c>
    </row>
    <row r="3427" spans="1:10" hidden="1">
      <c r="A3427" s="141" t="s">
        <v>27617</v>
      </c>
      <c r="B3427" s="141" t="str">
        <f t="shared" si="53"/>
        <v>CORTE MECANICO COM MAQUINA FRESADORA,EM CONCRETO ASFALTICO,EM AREAS COM INTERFERENCIA TIPO TRILHOS OU TAMPOES,COM ESPESSCORTE MECANICO COM MAQUINA FRESADORA,EM CONCRETO ASFALTICO,EURA DE ATE 10CM,INCLUSIVE COLETA DO MATERIAL FRESADO EM CAMINHAO BASCULANTE,EXCLUSIVE TRANSPORTE PARA FORA DO CANTEIRO DE OBRA(VIDE FAMILIA 04.005).O ITEM INCLUI MAO-DE-OBRA COM ADICIONAL NOTURNOCORTE MECANICO COM MAQUINA FRESADORA,EM CONCRETO ASFALTICO,E</v>
      </c>
      <c r="C3427" s="141" t="s">
        <v>27587</v>
      </c>
      <c r="D3427" s="141" t="s">
        <v>27588</v>
      </c>
      <c r="E3427" s="141" t="s">
        <v>27618</v>
      </c>
      <c r="F3427" s="141" t="s">
        <v>27619</v>
      </c>
      <c r="G3427" s="141" t="s">
        <v>27620</v>
      </c>
      <c r="H3427" s="141" t="s">
        <v>27621</v>
      </c>
      <c r="I3427" s="141" t="s">
        <v>27</v>
      </c>
      <c r="J3427" s="649">
        <v>15.37</v>
      </c>
    </row>
    <row r="3428" spans="1:10" hidden="1">
      <c r="A3428" s="141" t="s">
        <v>27622</v>
      </c>
      <c r="B3428" s="141" t="str">
        <f t="shared" si="53"/>
        <v>CORTE MECANICO COM MAQUINA FRESADORA,EM CONCRETO ASFALTICO,EM AREAS COM INTERFERENCIA TIPO TRILHOS OU TAMPOES,COM ESPESSCORTE MECANICO COM MAQUINA FRESADORA,EM CONCRETO ASFALTICO,EURA DE ATE 10CM,INCLUSIVE COLETA DO MATERIAL FRESADO EM CAMINHAO BASCULANTE,EXCLUSIVE TRANSPORTE PARA FORA DO CANTEIRO DE OBRA(VIDE FAMILIA 04.005).O ITEM INCLUI MAO-DE-OBRA COM ADICIONAL NOTURNOCORTE MECANICO COM MAQUINA FRESADORA,EM CONCRETO ASFALTICO,E</v>
      </c>
      <c r="C3428" s="141" t="s">
        <v>27587</v>
      </c>
      <c r="D3428" s="141" t="s">
        <v>27588</v>
      </c>
      <c r="E3428" s="141" t="s">
        <v>27618</v>
      </c>
      <c r="F3428" s="141" t="s">
        <v>27619</v>
      </c>
      <c r="G3428" s="141" t="s">
        <v>27620</v>
      </c>
      <c r="H3428" s="141" t="s">
        <v>27621</v>
      </c>
      <c r="I3428" s="141" t="s">
        <v>27</v>
      </c>
      <c r="J3428" s="649">
        <v>15.08</v>
      </c>
    </row>
    <row r="3429" spans="1:10" hidden="1">
      <c r="A3429" s="141" t="s">
        <v>27623</v>
      </c>
      <c r="B3429" s="141" t="str">
        <f t="shared" si="53"/>
        <v>CORTE MECANICO COM MAQUINA FRESADORA,EM CONCRETO ASFALTICO,EM AREAS SEM INTERFERENCIA,COM ESPESSURA DE ATE 10CM,INCLUSIVCORTE MECANICO COM MAQUINA FRESADORA,EM CONCRETO ASFALTICO,EE COLETA DO MATERIAL FRESADO EM CAMINHAO BASCULANTE,EXCLUSIVE TRANSPORTE PARA FORA DO CANTEIRO DE OBRA(VIDE FAMILIA 04.005).O ITEM INCLUI MAO-DE-OBRA COM HORARIO DIURNOCORTE MECANICO COM MAQUINA FRESADORA,EM CONCRETO ASFALTICO,E</v>
      </c>
      <c r="C3429" s="141" t="s">
        <v>27587</v>
      </c>
      <c r="D3429" s="141" t="s">
        <v>27624</v>
      </c>
      <c r="E3429" s="141" t="s">
        <v>27625</v>
      </c>
      <c r="F3429" s="141" t="s">
        <v>27626</v>
      </c>
      <c r="G3429" s="141" t="s">
        <v>27627</v>
      </c>
      <c r="I3429" s="141" t="s">
        <v>27</v>
      </c>
      <c r="J3429" s="649">
        <v>11.58</v>
      </c>
    </row>
    <row r="3430" spans="1:10" hidden="1">
      <c r="A3430" s="141" t="s">
        <v>27628</v>
      </c>
      <c r="B3430" s="141" t="str">
        <f t="shared" si="53"/>
        <v>CORTE MECANICO COM MAQUINA FRESADORA,EM CONCRETO ASFALTICO,EM AREAS SEM INTERFERENCIA,COM ESPESSURA DE ATE 10CM,INCLUSIVCORTE MECANICO COM MAQUINA FRESADORA,EM CONCRETO ASFALTICO,EE COLETA DO MATERIAL FRESADO EM CAMINHAO BASCULANTE,EXCLUSIVE TRANSPORTE PARA FORA DO CANTEIRO DE OBRA(VIDE FAMILIA 04.005).O ITEM INCLUI MAO-DE-OBRA COM HORARIO DIURNOCORTE MECANICO COM MAQUINA FRESADORA,EM CONCRETO ASFALTICO,E</v>
      </c>
      <c r="C3430" s="141" t="s">
        <v>27587</v>
      </c>
      <c r="D3430" s="141" t="s">
        <v>27624</v>
      </c>
      <c r="E3430" s="141" t="s">
        <v>27625</v>
      </c>
      <c r="F3430" s="141" t="s">
        <v>27626</v>
      </c>
      <c r="G3430" s="141" t="s">
        <v>27627</v>
      </c>
      <c r="I3430" s="141" t="s">
        <v>27</v>
      </c>
      <c r="J3430" s="649">
        <v>11.37</v>
      </c>
    </row>
    <row r="3431" spans="1:10" hidden="1">
      <c r="A3431" s="141" t="s">
        <v>27629</v>
      </c>
      <c r="B3431" s="141" t="str">
        <f t="shared" si="53"/>
        <v>CORTE MECANICO COM MAQUINA FRESADORA, EM CONCRETO ASFALTICO,EM AREAS SEM INTERFERENCIA,COM ESPESSURA DE ATE 10CM,INCLUSICORTE MECANICO COM MAQUINA FRESADORA, EM CONCRETO ASFALTICO,VE COLETA DO MATERIAL FRESADO EM CAMINHAO BASCULANTE,EXCLUSIVE TRANSPORTE PARA FORA DO CANTEIRO DE OBRA(VIDE FAMILIA 04.005).O ITEM INCLUI MAO-DE-OBRA COM ADICIONAL NOTURNOCORTE MECANICO COM MAQUINA FRESADORA, EM CONCRETO ASFALTICO,</v>
      </c>
      <c r="C3431" s="141" t="s">
        <v>27630</v>
      </c>
      <c r="D3431" s="141" t="s">
        <v>27631</v>
      </c>
      <c r="E3431" s="141" t="s">
        <v>27632</v>
      </c>
      <c r="F3431" s="141" t="s">
        <v>27633</v>
      </c>
      <c r="G3431" s="141" t="s">
        <v>27634</v>
      </c>
      <c r="I3431" s="141" t="s">
        <v>27</v>
      </c>
      <c r="J3431" s="649">
        <v>11.67</v>
      </c>
    </row>
    <row r="3432" spans="1:10" hidden="1">
      <c r="A3432" s="141" t="s">
        <v>27635</v>
      </c>
      <c r="B3432" s="141" t="str">
        <f t="shared" si="53"/>
        <v>CORTE MECANICO COM MAQUINA FRESADORA, EM CONCRETO ASFALTICO,EM AREAS SEM INTERFERENCIA,COM ESPESSURA DE ATE 10CM,INCLUSICORTE MECANICO COM MAQUINA FRESADORA, EM CONCRETO ASFALTICO,VE COLETA DO MATERIAL FRESADO EM CAMINHAO BASCULANTE,EXCLUSIVE TRANSPORTE PARA FORA DO CANTEIRO DE OBRA(VIDE FAMILIA 04.005).O ITEM INCLUI MAO-DE-OBRA COM ADICIONAL NOTURNOCORTE MECANICO COM MAQUINA FRESADORA, EM CONCRETO ASFALTICO,</v>
      </c>
      <c r="C3432" s="141" t="s">
        <v>27630</v>
      </c>
      <c r="D3432" s="141" t="s">
        <v>27631</v>
      </c>
      <c r="E3432" s="141" t="s">
        <v>27632</v>
      </c>
      <c r="F3432" s="141" t="s">
        <v>27633</v>
      </c>
      <c r="G3432" s="141" t="s">
        <v>27634</v>
      </c>
      <c r="I3432" s="141" t="s">
        <v>27</v>
      </c>
      <c r="J3432" s="649">
        <v>11.45</v>
      </c>
    </row>
    <row r="3433" spans="1:10" hidden="1">
      <c r="A3433" s="141" t="s">
        <v>27636</v>
      </c>
      <c r="B3433" s="141" t="str">
        <f t="shared" si="53"/>
        <v>SOLDA DE TOPO,DESCENDENTE,EM CHAPA DE ACO CHANFRADA DE 3/16" DE ESPESSURA,PARA SERVICO DE ASSENTAMENTO DE TUBULACAO OU PSOLDA DE TOPO,DESCENDENTE,EM CHAPA DE ACO CHANFRADA DE 3/16"ECA DE ACO,UTILIZANDO CONVERSOR MOVIDO A OLEO DIESELSOLDA DE TOPO,DESCENDENTE,EM CHAPA DE ACO CHANFRADA DE 3/16"</v>
      </c>
      <c r="C3433" s="141" t="s">
        <v>27637</v>
      </c>
      <c r="D3433" s="141" t="s">
        <v>27638</v>
      </c>
      <c r="E3433" s="141" t="s">
        <v>27639</v>
      </c>
      <c r="I3433" s="141" t="s">
        <v>285</v>
      </c>
      <c r="J3433" s="649">
        <v>121.51</v>
      </c>
    </row>
    <row r="3434" spans="1:10" hidden="1">
      <c r="A3434" s="141" t="s">
        <v>27640</v>
      </c>
      <c r="B3434" s="141" t="str">
        <f t="shared" si="53"/>
        <v>SOLDA DE TOPO,DESCENDENTE,EM CHAPA DE ACO CHANFRADA DE 3/16" DE ESPESSURA,PARA SERVICO DE ASSENTAMENTO DE TUBULACAO OU PSOLDA DE TOPO,DESCENDENTE,EM CHAPA DE ACO CHANFRADA DE 3/16"ECA DE ACO,UTILIZANDO CONVERSOR MOVIDO A OLEO DIESELSOLDA DE TOPO,DESCENDENTE,EM CHAPA DE ACO CHANFRADA DE 3/16"</v>
      </c>
      <c r="C3434" s="141" t="s">
        <v>27637</v>
      </c>
      <c r="D3434" s="141" t="s">
        <v>27638</v>
      </c>
      <c r="E3434" s="141" t="s">
        <v>27639</v>
      </c>
      <c r="I3434" s="141" t="s">
        <v>285</v>
      </c>
      <c r="J3434" s="649">
        <v>112.71</v>
      </c>
    </row>
    <row r="3435" spans="1:10" hidden="1">
      <c r="A3435" s="141" t="s">
        <v>27641</v>
      </c>
      <c r="B3435" s="141" t="str">
        <f t="shared" si="53"/>
        <v>SOLDA DE TOPO,DESCENDENTE,EM CHAPA DE ACO CHANFRADA DE 3/16" DE ESPESSURA,PARA SERVICO DE ASSENTAMENTO DE TUBULACAO OU PSOLDA DE TOPO,DESCENDENTE,EM CHAPA DE ACO CHANFRADA DE 3/16"ECA DE ACO,UTILIZANDO MAQUINA DE SOLDA ELETROMOTORIZADASOLDA DE TOPO,DESCENDENTE,EM CHAPA DE ACO CHANFRADA DE 3/16"</v>
      </c>
      <c r="C3435" s="141" t="s">
        <v>27637</v>
      </c>
      <c r="D3435" s="141" t="s">
        <v>27638</v>
      </c>
      <c r="E3435" s="141" t="s">
        <v>27642</v>
      </c>
      <c r="I3435" s="141" t="s">
        <v>285</v>
      </c>
      <c r="J3435" s="649">
        <v>115.43</v>
      </c>
    </row>
    <row r="3436" spans="1:10" hidden="1">
      <c r="A3436" s="141" t="s">
        <v>27643</v>
      </c>
      <c r="B3436" s="141" t="str">
        <f t="shared" si="53"/>
        <v>SOLDA DE TOPO,DESCENDENTE,EM CHAPA DE ACO CHANFRADA DE 3/16" DE ESPESSURA,PARA SERVICO DE ASSENTAMENTO DE TUBULACAO OU PSOLDA DE TOPO,DESCENDENTE,EM CHAPA DE ACO CHANFRADA DE 3/16"ECA DE ACO,UTILIZANDO MAQUINA DE SOLDA ELETROMOTORIZADASOLDA DE TOPO,DESCENDENTE,EM CHAPA DE ACO CHANFRADA DE 3/16"</v>
      </c>
      <c r="C3436" s="141" t="s">
        <v>27637</v>
      </c>
      <c r="D3436" s="141" t="s">
        <v>27638</v>
      </c>
      <c r="E3436" s="141" t="s">
        <v>27642</v>
      </c>
      <c r="I3436" s="141" t="s">
        <v>285</v>
      </c>
      <c r="J3436" s="649">
        <v>107.07</v>
      </c>
    </row>
    <row r="3437" spans="1:10" hidden="1">
      <c r="A3437" s="141" t="s">
        <v>27644</v>
      </c>
      <c r="B3437" s="141" t="str">
        <f t="shared" si="53"/>
        <v>SOLDA DE TOPO,DESCENDENTE,EM CHAPA DE ACO CHANFRADA DE 1/4"DE ESPESSURA,PARA SERVICO DE ASSENTAMENTO DE TUBULACAO OU PESOLDA DE TOPO,DESCENDENTE,EM CHAPA DE ACO CHANFRADA DE 1/4"CA DE ACO,UTILIZANDO CONVERSOR MOVIDO A OLEO DIESELSOLDA DE TOPO,DESCENDENTE,EM CHAPA DE ACO CHANFRADA DE 1/4"</v>
      </c>
      <c r="C3437" s="141" t="s">
        <v>27645</v>
      </c>
      <c r="D3437" s="141" t="s">
        <v>27646</v>
      </c>
      <c r="E3437" s="141" t="s">
        <v>27647</v>
      </c>
      <c r="I3437" s="141" t="s">
        <v>285</v>
      </c>
      <c r="J3437" s="649">
        <v>151.88</v>
      </c>
    </row>
    <row r="3438" spans="1:10" hidden="1">
      <c r="A3438" s="141" t="s">
        <v>27648</v>
      </c>
      <c r="B3438" s="141" t="str">
        <f t="shared" si="53"/>
        <v>SOLDA DE TOPO,DESCENDENTE,EM CHAPA DE ACO CHANFRADA DE 1/4"DE ESPESSURA,PARA SERVICO DE ASSENTAMENTO DE TUBULACAO OU PESOLDA DE TOPO,DESCENDENTE,EM CHAPA DE ACO CHANFRADA DE 1/4"CA DE ACO,UTILIZANDO CONVERSOR MOVIDO A OLEO DIESELSOLDA DE TOPO,DESCENDENTE,EM CHAPA DE ACO CHANFRADA DE 1/4"</v>
      </c>
      <c r="C3438" s="141" t="s">
        <v>27645</v>
      </c>
      <c r="D3438" s="141" t="s">
        <v>27646</v>
      </c>
      <c r="E3438" s="141" t="s">
        <v>27647</v>
      </c>
      <c r="I3438" s="141" t="s">
        <v>285</v>
      </c>
      <c r="J3438" s="649">
        <v>140.88</v>
      </c>
    </row>
    <row r="3439" spans="1:10" hidden="1">
      <c r="A3439" s="141" t="s">
        <v>27649</v>
      </c>
      <c r="B3439" s="141" t="str">
        <f t="shared" si="53"/>
        <v>SOLDA DE TOPO,DESCENDENTE,EM CHAPA DE ACO CHANFRADA DE 1/4"DE ESPESSURA,PARA SERVICO DE ASSENTAMENTO DE TUBULACAO OU PESOLDA DE TOPO,DESCENDENTE,EM CHAPA DE ACO CHANFRADA DE 1/4"CA DE ACO,UTILIZANDO MAQUINA DE SOLDA ELETROMOTORIZADASOLDA DE TOPO,DESCENDENTE,EM CHAPA DE ACO CHANFRADA DE 1/4"</v>
      </c>
      <c r="C3439" s="141" t="s">
        <v>27645</v>
      </c>
      <c r="D3439" s="141" t="s">
        <v>27646</v>
      </c>
      <c r="E3439" s="141" t="s">
        <v>27650</v>
      </c>
      <c r="I3439" s="141" t="s">
        <v>285</v>
      </c>
      <c r="J3439" s="649">
        <v>144.29</v>
      </c>
    </row>
    <row r="3440" spans="1:10" hidden="1">
      <c r="A3440" s="141" t="s">
        <v>27651</v>
      </c>
      <c r="B3440" s="141" t="str">
        <f t="shared" si="53"/>
        <v>SOLDA DE TOPO,DESCENDENTE,EM CHAPA DE ACO CHANFRADA DE 1/4"DE ESPESSURA,PARA SERVICO DE ASSENTAMENTO DE TUBULACAO OU PESOLDA DE TOPO,DESCENDENTE,EM CHAPA DE ACO CHANFRADA DE 1/4"CA DE ACO,UTILIZANDO MAQUINA DE SOLDA ELETROMOTORIZADASOLDA DE TOPO,DESCENDENTE,EM CHAPA DE ACO CHANFRADA DE 1/4"</v>
      </c>
      <c r="C3440" s="141" t="s">
        <v>27645</v>
      </c>
      <c r="D3440" s="141" t="s">
        <v>27646</v>
      </c>
      <c r="E3440" s="141" t="s">
        <v>27650</v>
      </c>
      <c r="I3440" s="141" t="s">
        <v>285</v>
      </c>
      <c r="J3440" s="649">
        <v>133.84</v>
      </c>
    </row>
    <row r="3441" spans="1:10" hidden="1">
      <c r="A3441" s="141" t="s">
        <v>27652</v>
      </c>
      <c r="B3441" s="141" t="str">
        <f t="shared" si="53"/>
        <v>SOLDA DE TOPO,DESCENDENTE,EM CHAPA DE ACO CHANFRADA DE 5/16" DE ESPESSURA,PARA SERVICO DE ASSENTAMENTO DE TUBULACAO OU PSOLDA DE TOPO,DESCENDENTE,EM CHAPA DE ACO CHANFRADA DE 5/16"ECA DE ACO,UTILIZANDO CONVERSOR MOVIDO A OLEO DIESELSOLDA DE TOPO,DESCENDENTE,EM CHAPA DE ACO CHANFRADA DE 5/16"</v>
      </c>
      <c r="C3441" s="141" t="s">
        <v>27653</v>
      </c>
      <c r="D3441" s="141" t="s">
        <v>27638</v>
      </c>
      <c r="E3441" s="141" t="s">
        <v>27639</v>
      </c>
      <c r="I3441" s="141" t="s">
        <v>285</v>
      </c>
      <c r="J3441" s="649">
        <v>205.1</v>
      </c>
    </row>
    <row r="3442" spans="1:10" hidden="1">
      <c r="A3442" s="141" t="s">
        <v>27654</v>
      </c>
      <c r="B3442" s="141" t="str">
        <f t="shared" si="53"/>
        <v>SOLDA DE TOPO,DESCENDENTE,EM CHAPA DE ACO CHANFRADA DE 5/16" DE ESPESSURA,PARA SERVICO DE ASSENTAMENTO DE TUBULACAO OU PSOLDA DE TOPO,DESCENDENTE,EM CHAPA DE ACO CHANFRADA DE 5/16"ECA DE ACO,UTILIZANDO CONVERSOR MOVIDO A OLEO DIESELSOLDA DE TOPO,DESCENDENTE,EM CHAPA DE ACO CHANFRADA DE 5/16"</v>
      </c>
      <c r="C3442" s="141" t="s">
        <v>27653</v>
      </c>
      <c r="D3442" s="141" t="s">
        <v>27638</v>
      </c>
      <c r="E3442" s="141" t="s">
        <v>27639</v>
      </c>
      <c r="I3442" s="141" t="s">
        <v>285</v>
      </c>
      <c r="J3442" s="649">
        <v>190.43</v>
      </c>
    </row>
    <row r="3443" spans="1:10" hidden="1">
      <c r="A3443" s="141" t="s">
        <v>27655</v>
      </c>
      <c r="B3443" s="141" t="str">
        <f t="shared" si="53"/>
        <v>SOLDA DE TOPO,DESCENDENTE,EM CHAPA DE ACO CHANFRADA DE 5/16" DE ESPESSURA,PARA SERVICO DE ASSENTAMENTO DE TUBULACAO OU PSOLDA DE TOPO,DESCENDENTE,EM CHAPA DE ACO CHANFRADA DE 5/16"ECA DE ACO,UTILIZANDO MAQUINA DE SOLDA ELETROMOTORIZADASOLDA DE TOPO,DESCENDENTE,EM CHAPA DE ACO CHANFRADA DE 5/16"</v>
      </c>
      <c r="C3443" s="141" t="s">
        <v>27653</v>
      </c>
      <c r="D3443" s="141" t="s">
        <v>27638</v>
      </c>
      <c r="E3443" s="141" t="s">
        <v>27642</v>
      </c>
      <c r="I3443" s="141" t="s">
        <v>285</v>
      </c>
      <c r="J3443" s="649">
        <v>194.84</v>
      </c>
    </row>
    <row r="3444" spans="1:10" hidden="1">
      <c r="A3444" s="141" t="s">
        <v>27656</v>
      </c>
      <c r="B3444" s="141" t="str">
        <f t="shared" si="53"/>
        <v>SOLDA DE TOPO,DESCENDENTE,EM CHAPA DE ACO CHANFRADA DE 5/16" DE ESPESSURA,PARA SERVICO DE ASSENTAMENTO DE TUBULACAO OU PSOLDA DE TOPO,DESCENDENTE,EM CHAPA DE ACO CHANFRADA DE 5/16"ECA DE ACO,UTILIZANDO MAQUINA DE SOLDA ELETROMOTORIZADASOLDA DE TOPO,DESCENDENTE,EM CHAPA DE ACO CHANFRADA DE 5/16"</v>
      </c>
      <c r="C3444" s="141" t="s">
        <v>27653</v>
      </c>
      <c r="D3444" s="141" t="s">
        <v>27638</v>
      </c>
      <c r="E3444" s="141" t="s">
        <v>27642</v>
      </c>
      <c r="I3444" s="141" t="s">
        <v>285</v>
      </c>
      <c r="J3444" s="649">
        <v>180.91</v>
      </c>
    </row>
    <row r="3445" spans="1:10" hidden="1">
      <c r="A3445" s="141" t="s">
        <v>27657</v>
      </c>
      <c r="B3445" s="141" t="str">
        <f t="shared" si="53"/>
        <v>SOLDA DE TOPO,DESCENDENTE,EM CHAPA DE ACO CHANFRADA DE 3/8"DE ESPESSURA,PARA SERVICO DE ASSENTAMENTO DE TUBULACAO OU PESOLDA DE TOPO,DESCENDENTE,EM CHAPA DE ACO CHANFRADA DE 3/8"CA DE ACO,UTILIZANDO CONVERSOR MOVIDO A OLEO DIESELSOLDA DE TOPO,DESCENDENTE,EM CHAPA DE ACO CHANFRADA DE 3/8"</v>
      </c>
      <c r="C3445" s="141" t="s">
        <v>27658</v>
      </c>
      <c r="D3445" s="141" t="s">
        <v>27646</v>
      </c>
      <c r="E3445" s="141" t="s">
        <v>27647</v>
      </c>
      <c r="I3445" s="141" t="s">
        <v>285</v>
      </c>
      <c r="J3445" s="649">
        <v>344.23</v>
      </c>
    </row>
    <row r="3446" spans="1:10" hidden="1">
      <c r="A3446" s="141" t="s">
        <v>27659</v>
      </c>
      <c r="B3446" s="141" t="str">
        <f t="shared" si="53"/>
        <v>SOLDA DE TOPO,DESCENDENTE,EM CHAPA DE ACO CHANFRADA DE 3/8"DE ESPESSURA,PARA SERVICO DE ASSENTAMENTO DE TUBULACAO OU PESOLDA DE TOPO,DESCENDENTE,EM CHAPA DE ACO CHANFRADA DE 3/8"CA DE ACO,UTILIZANDO CONVERSOR MOVIDO A OLEO DIESELSOLDA DE TOPO,DESCENDENTE,EM CHAPA DE ACO CHANFRADA DE 3/8"</v>
      </c>
      <c r="C3446" s="141" t="s">
        <v>27658</v>
      </c>
      <c r="D3446" s="141" t="s">
        <v>27646</v>
      </c>
      <c r="E3446" s="141" t="s">
        <v>27647</v>
      </c>
      <c r="I3446" s="141" t="s">
        <v>285</v>
      </c>
      <c r="J3446" s="649">
        <v>318.57</v>
      </c>
    </row>
    <row r="3447" spans="1:10" hidden="1">
      <c r="A3447" s="141" t="s">
        <v>27660</v>
      </c>
      <c r="B3447" s="141" t="str">
        <f t="shared" si="53"/>
        <v>SOLDA DE TOPO,DESCENDENTE,EM CHAPA DE ACO CHANFRADA DE 3/8"DE ESPESSURA,PARA SERVICO DE ASSENTAMENTO DE TUBULACAO OU PESOLDA DE TOPO,DESCENDENTE,EM CHAPA DE ACO CHANFRADA DE 3/8"CA DE ACO,UTILIZANDO MAQUINA DE SOLDA ELETROMOTORIZADASOLDA DE TOPO,DESCENDENTE,EM CHAPA DE ACO CHANFRADA DE 3/8"</v>
      </c>
      <c r="C3447" s="141" t="s">
        <v>27658</v>
      </c>
      <c r="D3447" s="141" t="s">
        <v>27646</v>
      </c>
      <c r="E3447" s="141" t="s">
        <v>27650</v>
      </c>
      <c r="I3447" s="141" t="s">
        <v>285</v>
      </c>
      <c r="J3447" s="649">
        <v>327.02</v>
      </c>
    </row>
    <row r="3448" spans="1:10" hidden="1">
      <c r="A3448" s="141" t="s">
        <v>27661</v>
      </c>
      <c r="B3448" s="141" t="str">
        <f t="shared" si="53"/>
        <v>SOLDA DE TOPO,DESCENDENTE,EM CHAPA DE ACO CHANFRADA DE 3/8"DE ESPESSURA,PARA SERVICO DE ASSENTAMENTO DE TUBULACAO OU PESOLDA DE TOPO,DESCENDENTE,EM CHAPA DE ACO CHANFRADA DE 3/8"CA DE ACO,UTILIZANDO MAQUINA DE SOLDA ELETROMOTORIZADASOLDA DE TOPO,DESCENDENTE,EM CHAPA DE ACO CHANFRADA DE 3/8"</v>
      </c>
      <c r="C3448" s="141" t="s">
        <v>27658</v>
      </c>
      <c r="D3448" s="141" t="s">
        <v>27646</v>
      </c>
      <c r="E3448" s="141" t="s">
        <v>27650</v>
      </c>
      <c r="I3448" s="141" t="s">
        <v>285</v>
      </c>
      <c r="J3448" s="649">
        <v>302.64</v>
      </c>
    </row>
    <row r="3449" spans="1:10" hidden="1">
      <c r="A3449" s="141" t="s">
        <v>27662</v>
      </c>
      <c r="B3449" s="141" t="str">
        <f t="shared" si="53"/>
        <v>SOLDA DE TOPO,DESCENDENTE,EM CHAPA DE ACO CHANFRADA DE 1/2"DE ESPESSURA,PARA SERVICO DE ASSENTAMENTO DE TUBULACAO OU PESOLDA DE TOPO,DESCENDENTE,EM CHAPA DE ACO CHANFRADA DE 1/2"CA DE ACO,UTILIZANDO CONVERSOR MOVIDO A OLEO DIESELSOLDA DE TOPO,DESCENDENTE,EM CHAPA DE ACO CHANFRADA DE 1/2"</v>
      </c>
      <c r="C3449" s="141" t="s">
        <v>27663</v>
      </c>
      <c r="D3449" s="141" t="s">
        <v>27646</v>
      </c>
      <c r="E3449" s="141" t="s">
        <v>27647</v>
      </c>
      <c r="I3449" s="141" t="s">
        <v>285</v>
      </c>
      <c r="J3449" s="649">
        <v>458.94</v>
      </c>
    </row>
    <row r="3450" spans="1:10" hidden="1">
      <c r="A3450" s="141" t="s">
        <v>27664</v>
      </c>
      <c r="B3450" s="141" t="str">
        <f t="shared" si="53"/>
        <v>SOLDA DE TOPO,DESCENDENTE,EM CHAPA DE ACO CHANFRADA DE 1/2"DE ESPESSURA,PARA SERVICO DE ASSENTAMENTO DE TUBULACAO OU PESOLDA DE TOPO,DESCENDENTE,EM CHAPA DE ACO CHANFRADA DE 1/2"CA DE ACO,UTILIZANDO CONVERSOR MOVIDO A OLEO DIESELSOLDA DE TOPO,DESCENDENTE,EM CHAPA DE ACO CHANFRADA DE 1/2"</v>
      </c>
      <c r="C3450" s="141" t="s">
        <v>27663</v>
      </c>
      <c r="D3450" s="141" t="s">
        <v>27646</v>
      </c>
      <c r="E3450" s="141" t="s">
        <v>27647</v>
      </c>
      <c r="I3450" s="141" t="s">
        <v>285</v>
      </c>
      <c r="J3450" s="649">
        <v>424.73</v>
      </c>
    </row>
    <row r="3451" spans="1:10" hidden="1">
      <c r="A3451" s="141" t="s">
        <v>27665</v>
      </c>
      <c r="B3451" s="141" t="str">
        <f t="shared" si="53"/>
        <v>SOLDA DE TOPO,DESCENDENTE,EM CHAPA DE ACO CHANFRADA DE 1/2"DE ESPESSURA,PARA SERVICO DE ASSENTAMENTO DE TUBULACAO OU PESOLDA DE TOPO,DESCENDENTE,EM CHAPA DE ACO CHANFRADA DE 1/2"CA DE ACO,UTILIZANDO MAQUINA DE SOLDA ELETROMOTORIZADASOLDA DE TOPO,DESCENDENTE,EM CHAPA DE ACO CHANFRADA DE 1/2"</v>
      </c>
      <c r="C3451" s="141" t="s">
        <v>27663</v>
      </c>
      <c r="D3451" s="141" t="s">
        <v>27646</v>
      </c>
      <c r="E3451" s="141" t="s">
        <v>27650</v>
      </c>
      <c r="I3451" s="141" t="s">
        <v>285</v>
      </c>
      <c r="J3451" s="649">
        <v>435.99</v>
      </c>
    </row>
    <row r="3452" spans="1:10" hidden="1">
      <c r="A3452" s="141" t="s">
        <v>27666</v>
      </c>
      <c r="B3452" s="141" t="str">
        <f t="shared" si="53"/>
        <v>SOLDA DE TOPO,DESCENDENTE,EM CHAPA DE ACO CHANFRADA DE 1/2"DE ESPESSURA,PARA SERVICO DE ASSENTAMENTO DE TUBULACAO OU PESOLDA DE TOPO,DESCENDENTE,EM CHAPA DE ACO CHANFRADA DE 1/2"CA DE ACO,UTILIZANDO MAQUINA DE SOLDA ELETROMOTORIZADASOLDA DE TOPO,DESCENDENTE,EM CHAPA DE ACO CHANFRADA DE 1/2"</v>
      </c>
      <c r="C3452" s="141" t="s">
        <v>27663</v>
      </c>
      <c r="D3452" s="141" t="s">
        <v>27646</v>
      </c>
      <c r="E3452" s="141" t="s">
        <v>27650</v>
      </c>
      <c r="I3452" s="141" t="s">
        <v>285</v>
      </c>
      <c r="J3452" s="649">
        <v>403.49</v>
      </c>
    </row>
    <row r="3453" spans="1:10" hidden="1">
      <c r="A3453" s="141" t="s">
        <v>27667</v>
      </c>
      <c r="B3453" s="141" t="str">
        <f t="shared" si="53"/>
        <v>SOLDA DE TOPO,DESCENDENTE,EM CHAPA DE ACO CHANFRADA DE 5/8"DE ESPESSURA,PARA SERVICO DE ASSENTAMENTO DE TUBULACAO OU PESOLDA DE TOPO,DESCENDENTE,EM CHAPA DE ACO CHANFRADA DE 5/8"CA DE ACO,UTILIZANDO CONVERSOR MOVIDO A OLEO DIESELSOLDA DE TOPO,DESCENDENTE,EM CHAPA DE ACO CHANFRADA DE 5/8"</v>
      </c>
      <c r="C3453" s="141" t="s">
        <v>27668</v>
      </c>
      <c r="D3453" s="141" t="s">
        <v>27646</v>
      </c>
      <c r="E3453" s="141" t="s">
        <v>27647</v>
      </c>
      <c r="I3453" s="141" t="s">
        <v>285</v>
      </c>
      <c r="J3453" s="649">
        <v>596.77</v>
      </c>
    </row>
    <row r="3454" spans="1:10" hidden="1">
      <c r="A3454" s="141" t="s">
        <v>27669</v>
      </c>
      <c r="B3454" s="141" t="str">
        <f t="shared" si="53"/>
        <v>SOLDA DE TOPO,DESCENDENTE,EM CHAPA DE ACO CHANFRADA DE 5/8"DE ESPESSURA,PARA SERVICO DE ASSENTAMENTO DE TUBULACAO OU PESOLDA DE TOPO,DESCENDENTE,EM CHAPA DE ACO CHANFRADA DE 5/8"CA DE ACO,UTILIZANDO CONVERSOR MOVIDO A OLEO DIESELSOLDA DE TOPO,DESCENDENTE,EM CHAPA DE ACO CHANFRADA DE 5/8"</v>
      </c>
      <c r="C3454" s="141" t="s">
        <v>27668</v>
      </c>
      <c r="D3454" s="141" t="s">
        <v>27646</v>
      </c>
      <c r="E3454" s="141" t="s">
        <v>27647</v>
      </c>
      <c r="I3454" s="141" t="s">
        <v>285</v>
      </c>
      <c r="J3454" s="649">
        <v>552.29</v>
      </c>
    </row>
    <row r="3455" spans="1:10" hidden="1">
      <c r="A3455" s="141" t="s">
        <v>27670</v>
      </c>
      <c r="B3455" s="141" t="str">
        <f t="shared" si="53"/>
        <v>SOLDA DE TOPO,DESCENDENTE,EM CHAPA DE ACO CHANFRADA DE 5/8"DE ESPESSURA,PARA SERVICO DE ASSENTAMENTO DE TUBULACAO OU PESOLDA DE TOPO,DESCENDENTE,EM CHAPA DE ACO CHANFRADA DE 5/8"CA DE ACO,UTILIZANDO MAQUINA DE SOLDA ELETROMOTORIZADASOLDA DE TOPO,DESCENDENTE,EM CHAPA DE ACO CHANFRADA DE 5/8"</v>
      </c>
      <c r="C3455" s="141" t="s">
        <v>27668</v>
      </c>
      <c r="D3455" s="141" t="s">
        <v>27646</v>
      </c>
      <c r="E3455" s="141" t="s">
        <v>27650</v>
      </c>
      <c r="I3455" s="141" t="s">
        <v>285</v>
      </c>
      <c r="J3455" s="649">
        <v>566.92999999999995</v>
      </c>
    </row>
    <row r="3456" spans="1:10" hidden="1">
      <c r="A3456" s="141" t="s">
        <v>27671</v>
      </c>
      <c r="B3456" s="141" t="str">
        <f t="shared" si="53"/>
        <v>SOLDA DE TOPO,DESCENDENTE,EM CHAPA DE ACO CHANFRADA DE 5/8"DE ESPESSURA,PARA SERVICO DE ASSENTAMENTO DE TUBULACAO OU PESOLDA DE TOPO,DESCENDENTE,EM CHAPA DE ACO CHANFRADA DE 5/8"CA DE ACO,UTILIZANDO MAQUINA DE SOLDA ELETROMOTORIZADASOLDA DE TOPO,DESCENDENTE,EM CHAPA DE ACO CHANFRADA DE 5/8"</v>
      </c>
      <c r="C3456" s="141" t="s">
        <v>27668</v>
      </c>
      <c r="D3456" s="141" t="s">
        <v>27646</v>
      </c>
      <c r="E3456" s="141" t="s">
        <v>27650</v>
      </c>
      <c r="I3456" s="141" t="s">
        <v>285</v>
      </c>
      <c r="J3456" s="649">
        <v>524.66999999999996</v>
      </c>
    </row>
    <row r="3457" spans="1:10" hidden="1">
      <c r="A3457" s="141" t="s">
        <v>27672</v>
      </c>
      <c r="B3457" s="141" t="str">
        <f t="shared" si="53"/>
        <v>SOLDA DE TOPO,DESCENDENTE,EM CHAPA ACO CHANFRADA A 30°,DE 1/4" DE ESPESSURA,UTILIZANDO CONVERSOR ELETROMOTORIZADO,E ADMISOLDA DE TOPO,DESCENDENTE,EM CHAPA ACO CHANFRADA A 30°,DE 1/TINDO UM TEMPO PRODUTIVO DE 75%SOLDA DE TOPO,DESCENDENTE,EM CHAPA ACO CHANFRADA A 30°,DE 1/</v>
      </c>
      <c r="C3457" s="141" t="s">
        <v>27673</v>
      </c>
      <c r="D3457" s="141" t="s">
        <v>27674</v>
      </c>
      <c r="E3457" s="141" t="s">
        <v>27675</v>
      </c>
      <c r="I3457" s="141" t="s">
        <v>285</v>
      </c>
      <c r="J3457" s="649">
        <v>46.41</v>
      </c>
    </row>
    <row r="3458" spans="1:10" hidden="1">
      <c r="A3458" s="141" t="s">
        <v>27676</v>
      </c>
      <c r="B3458" s="141" t="str">
        <f t="shared" si="53"/>
        <v>SOLDA DE TOPO,DESCENDENTE,EM CHAPA ACO CHANFRADA A 30°,DE 1/4" DE ESPESSURA,UTILIZANDO CONVERSOR ELETROMOTORIZADO,E ADMISOLDA DE TOPO,DESCENDENTE,EM CHAPA ACO CHANFRADA A 30°,DE 1/TINDO UM TEMPO PRODUTIVO DE 75%SOLDA DE TOPO,DESCENDENTE,EM CHAPA ACO CHANFRADA A 30°,DE 1/</v>
      </c>
      <c r="C3458" s="141" t="s">
        <v>27673</v>
      </c>
      <c r="D3458" s="141" t="s">
        <v>27674</v>
      </c>
      <c r="E3458" s="141" t="s">
        <v>27675</v>
      </c>
      <c r="I3458" s="141" t="s">
        <v>285</v>
      </c>
      <c r="J3458" s="649">
        <v>44.14</v>
      </c>
    </row>
    <row r="3459" spans="1:10" hidden="1">
      <c r="A3459" s="141" t="s">
        <v>27677</v>
      </c>
      <c r="B3459" s="141" t="str">
        <f t="shared" ref="B3459:B3522" si="54">C3459&amp;D3459&amp;C3459&amp;E3459&amp;F3459&amp;G3459&amp;H3459&amp;C3459</f>
        <v>SOLDA DE TOPO,DESCENDENTE,EM CHAPA DE ACO CHANFRADA A 30°,DE 1/4" DE ESPESSURA,UTILIZANDO MAQUINA DE SOLDA A OLEO DIESELSOLDA DE TOPO,DESCENDENTE,EM CHAPA DE ACO CHANFRADA A 30°,DESOLDA DE TOPO,DESCENDENTE,EM CHAPA DE ACO CHANFRADA A 30°,DE</v>
      </c>
      <c r="C3459" s="141" t="s">
        <v>27678</v>
      </c>
      <c r="D3459" s="141" t="s">
        <v>27679</v>
      </c>
      <c r="I3459" s="141" t="s">
        <v>285</v>
      </c>
      <c r="J3459" s="649">
        <v>53.38</v>
      </c>
    </row>
    <row r="3460" spans="1:10" hidden="1">
      <c r="A3460" s="141" t="s">
        <v>27680</v>
      </c>
      <c r="B3460" s="141" t="str">
        <f t="shared" si="54"/>
        <v>SOLDA DE TOPO,DESCENDENTE,EM CHAPA DE ACO CHANFRADA A 30°,DE 1/4" DE ESPESSURA,UTILIZANDO MAQUINA DE SOLDA A OLEO DIESELSOLDA DE TOPO,DESCENDENTE,EM CHAPA DE ACO CHANFRADA A 30°,DESOLDA DE TOPO,DESCENDENTE,EM CHAPA DE ACO CHANFRADA A 30°,DE</v>
      </c>
      <c r="C3460" s="141" t="s">
        <v>27678</v>
      </c>
      <c r="D3460" s="141" t="s">
        <v>27679</v>
      </c>
      <c r="I3460" s="141" t="s">
        <v>285</v>
      </c>
      <c r="J3460" s="649">
        <v>50.76</v>
      </c>
    </row>
    <row r="3461" spans="1:10" hidden="1">
      <c r="A3461" s="141" t="s">
        <v>27681</v>
      </c>
      <c r="B3461" s="141" t="str">
        <f t="shared" si="54"/>
        <v>SOLDA DE TOPO,DESCENDENTE,EM CHAPA DE ACO CHANFRADA A 30°,DE 5/16" DE ESPESSURA,UTILIZANDO CONVERSOR ELETROMOTORIZADO,ESOLDA DE TOPO,DESCENDENTE,EM CHAPA DE ACO CHANFRADA A 30°,DEADMITINDO UM TEMPO PRODUTIVO DE 75%SOLDA DE TOPO,DESCENDENTE,EM CHAPA DE ACO CHANFRADA A 30°,DE</v>
      </c>
      <c r="C3461" s="141" t="s">
        <v>27678</v>
      </c>
      <c r="D3461" s="141" t="s">
        <v>27682</v>
      </c>
      <c r="E3461" s="141" t="s">
        <v>27683</v>
      </c>
      <c r="I3461" s="141" t="s">
        <v>285</v>
      </c>
      <c r="J3461" s="649">
        <v>62.36</v>
      </c>
    </row>
    <row r="3462" spans="1:10" hidden="1">
      <c r="A3462" s="141" t="s">
        <v>27684</v>
      </c>
      <c r="B3462" s="141" t="str">
        <f t="shared" si="54"/>
        <v>SOLDA DE TOPO,DESCENDENTE,EM CHAPA DE ACO CHANFRADA A 30°,DE 5/16" DE ESPESSURA,UTILIZANDO CONVERSOR ELETROMOTORIZADO,ESOLDA DE TOPO,DESCENDENTE,EM CHAPA DE ACO CHANFRADA A 30°,DEADMITINDO UM TEMPO PRODUTIVO DE 75%SOLDA DE TOPO,DESCENDENTE,EM CHAPA DE ACO CHANFRADA A 30°,DE</v>
      </c>
      <c r="C3462" s="141" t="s">
        <v>27678</v>
      </c>
      <c r="D3462" s="141" t="s">
        <v>27682</v>
      </c>
      <c r="E3462" s="141" t="s">
        <v>27683</v>
      </c>
      <c r="I3462" s="141" t="s">
        <v>285</v>
      </c>
      <c r="J3462" s="649">
        <v>59.45</v>
      </c>
    </row>
    <row r="3463" spans="1:10" hidden="1">
      <c r="A3463" s="141" t="s">
        <v>27685</v>
      </c>
      <c r="B3463" s="141" t="str">
        <f t="shared" si="54"/>
        <v>SOLDA DE TOPO,DESCENDENTE,EM CHAPA DE ACO CHANFRADA A 30°,DE 5/16" DE ESPESSURA,UTILIZANDO MAQUINA DE SOLDA A OLEO DIESESOLDA DE TOPO,DESCENDENTE,EM CHAPA DE ACO CHANFRADA A 30°,DELSOLDA DE TOPO,DESCENDENTE,EM CHAPA DE ACO CHANFRADA A 30°,DE</v>
      </c>
      <c r="C3463" s="141" t="s">
        <v>27678</v>
      </c>
      <c r="D3463" s="141" t="s">
        <v>27686</v>
      </c>
      <c r="E3463" s="141" t="s">
        <v>18765</v>
      </c>
      <c r="I3463" s="141" t="s">
        <v>285</v>
      </c>
      <c r="J3463" s="649">
        <v>71.72</v>
      </c>
    </row>
    <row r="3464" spans="1:10" hidden="1">
      <c r="A3464" s="141" t="s">
        <v>27687</v>
      </c>
      <c r="B3464" s="141" t="str">
        <f t="shared" si="54"/>
        <v>SOLDA DE TOPO,DESCENDENTE,EM CHAPA DE ACO CHANFRADA A 30°,DE 5/16" DE ESPESSURA,UTILIZANDO MAQUINA DE SOLDA A OLEO DIESESOLDA DE TOPO,DESCENDENTE,EM CHAPA DE ACO CHANFRADA A 30°,DELSOLDA DE TOPO,DESCENDENTE,EM CHAPA DE ACO CHANFRADA A 30°,DE</v>
      </c>
      <c r="C3464" s="141" t="s">
        <v>27678</v>
      </c>
      <c r="D3464" s="141" t="s">
        <v>27686</v>
      </c>
      <c r="E3464" s="141" t="s">
        <v>18765</v>
      </c>
      <c r="I3464" s="141" t="s">
        <v>285</v>
      </c>
      <c r="J3464" s="649">
        <v>68.37</v>
      </c>
    </row>
    <row r="3465" spans="1:10" hidden="1">
      <c r="A3465" s="141" t="s">
        <v>27688</v>
      </c>
      <c r="B3465" s="141" t="str">
        <f t="shared" si="54"/>
        <v>SOLDA DE TOPO,DESCENDENTE,EM CHAPA DE ACO CHANFRADA A 30°,DE 3/8" DE ESPESSURA,UTILIZANDO CONVERSOR ELETROMOTORIZADO,E ASOLDA DE TOPO,DESCENDENTE,EM CHAPA DE ACO CHANFRADA A 30°,DEDMITINDO UM TEMPO PRODUTIVO DE 75%SOLDA DE TOPO,DESCENDENTE,EM CHAPA DE ACO CHANFRADA A 30°,DE</v>
      </c>
      <c r="C3465" s="141" t="s">
        <v>27678</v>
      </c>
      <c r="D3465" s="141" t="s">
        <v>27689</v>
      </c>
      <c r="E3465" s="141" t="s">
        <v>27690</v>
      </c>
      <c r="I3465" s="141" t="s">
        <v>285</v>
      </c>
      <c r="J3465" s="649">
        <v>98.2</v>
      </c>
    </row>
    <row r="3466" spans="1:10" hidden="1">
      <c r="A3466" s="141" t="s">
        <v>27691</v>
      </c>
      <c r="B3466" s="141" t="str">
        <f t="shared" si="54"/>
        <v>SOLDA DE TOPO,DESCENDENTE,EM CHAPA DE ACO CHANFRADA A 30°,DE 3/8" DE ESPESSURA,UTILIZANDO CONVERSOR ELETROMOTORIZADO,E ASOLDA DE TOPO,DESCENDENTE,EM CHAPA DE ACO CHANFRADA A 30°,DEDMITINDO UM TEMPO PRODUTIVO DE 75%SOLDA DE TOPO,DESCENDENTE,EM CHAPA DE ACO CHANFRADA A 30°,DE</v>
      </c>
      <c r="C3466" s="141" t="s">
        <v>27678</v>
      </c>
      <c r="D3466" s="141" t="s">
        <v>27689</v>
      </c>
      <c r="E3466" s="141" t="s">
        <v>27690</v>
      </c>
      <c r="I3466" s="141" t="s">
        <v>285</v>
      </c>
      <c r="J3466" s="649">
        <v>92.57</v>
      </c>
    </row>
    <row r="3467" spans="1:10" hidden="1">
      <c r="A3467" s="141" t="s">
        <v>27692</v>
      </c>
      <c r="B3467" s="141" t="str">
        <f t="shared" si="54"/>
        <v>SOLDA DE TOPO,DESCENDENTE,EM CHAPA DE ACO CHANFRADA A 30°,DE 3/8" DE ESPESSURA,UTILIZANDO MAQUINA DE SOLDA A OLEO DIESELSOLDA DE TOPO,DESCENDENTE,EM CHAPA DE ACO CHANFRADA A 30°,DESOLDA DE TOPO,DESCENDENTE,EM CHAPA DE ACO CHANFRADA A 30°,DE</v>
      </c>
      <c r="C3467" s="141" t="s">
        <v>27678</v>
      </c>
      <c r="D3467" s="141" t="s">
        <v>27693</v>
      </c>
      <c r="I3467" s="141" t="s">
        <v>285</v>
      </c>
      <c r="J3467" s="649">
        <v>112.93</v>
      </c>
    </row>
    <row r="3468" spans="1:10" hidden="1">
      <c r="A3468" s="141" t="s">
        <v>27694</v>
      </c>
      <c r="B3468" s="141" t="str">
        <f t="shared" si="54"/>
        <v>SOLDA DE TOPO,DESCENDENTE,EM CHAPA DE ACO CHANFRADA A 30°,DE 3/8" DE ESPESSURA,UTILIZANDO MAQUINA DE SOLDA A OLEO DIESELSOLDA DE TOPO,DESCENDENTE,EM CHAPA DE ACO CHANFRADA A 30°,DESOLDA DE TOPO,DESCENDENTE,EM CHAPA DE ACO CHANFRADA A 30°,DE</v>
      </c>
      <c r="C3468" s="141" t="s">
        <v>27678</v>
      </c>
      <c r="D3468" s="141" t="s">
        <v>27693</v>
      </c>
      <c r="I3468" s="141" t="s">
        <v>285</v>
      </c>
      <c r="J3468" s="649">
        <v>106.46</v>
      </c>
    </row>
    <row r="3469" spans="1:10" hidden="1">
      <c r="A3469" s="141" t="s">
        <v>27695</v>
      </c>
      <c r="B3469" s="141" t="str">
        <f t="shared" si="54"/>
        <v>SOLDA DE TOPO,DESCENDENTE,EM CHAPA DE ACO CHANFRADA A 30°,DE 1/2" DE ESPESSURA,UTILIZANDO CONVERSOR ELETROMOTORIZADO,E ASOLDA DE TOPO,DESCENDENTE,EM CHAPA DE ACO CHANFRADA A 30°,DEDMITINDO UM TEMPO PRODUTIVO DE 75%SOLDA DE TOPO,DESCENDENTE,EM CHAPA DE ACO CHANFRADA A 30°,DE</v>
      </c>
      <c r="C3469" s="141" t="s">
        <v>27678</v>
      </c>
      <c r="D3469" s="141" t="s">
        <v>27696</v>
      </c>
      <c r="E3469" s="141" t="s">
        <v>27690</v>
      </c>
      <c r="I3469" s="141" t="s">
        <v>285</v>
      </c>
      <c r="J3469" s="649">
        <v>180.94</v>
      </c>
    </row>
    <row r="3470" spans="1:10" hidden="1">
      <c r="A3470" s="141" t="s">
        <v>27697</v>
      </c>
      <c r="B3470" s="141" t="str">
        <f t="shared" si="54"/>
        <v>SOLDA DE TOPO,DESCENDENTE,EM CHAPA DE ACO CHANFRADA A 30°,DE 1/2" DE ESPESSURA,UTILIZANDO CONVERSOR ELETROMOTORIZADO,E ASOLDA DE TOPO,DESCENDENTE,EM CHAPA DE ACO CHANFRADA A 30°,DEDMITINDO UM TEMPO PRODUTIVO DE 75%SOLDA DE TOPO,DESCENDENTE,EM CHAPA DE ACO CHANFRADA A 30°,DE</v>
      </c>
      <c r="C3470" s="141" t="s">
        <v>27678</v>
      </c>
      <c r="D3470" s="141" t="s">
        <v>27696</v>
      </c>
      <c r="E3470" s="141" t="s">
        <v>27690</v>
      </c>
      <c r="I3470" s="141" t="s">
        <v>285</v>
      </c>
      <c r="J3470" s="649">
        <v>169.16</v>
      </c>
    </row>
    <row r="3471" spans="1:10" hidden="1">
      <c r="A3471" s="141" t="s">
        <v>27698</v>
      </c>
      <c r="B3471" s="141" t="str">
        <f t="shared" si="54"/>
        <v>SOLDA DE TOPO,DESCENDENTE,EM CHAPA DE ACO CHANFRADA A 30°,DE 1/2" DE ESPESSURA,UTILIZANDO MAQUINA DE SOLDA A OLEO DIESELSOLDA DE TOPO,DESCENDENTE,EM CHAPA DE ACO CHANFRADA A 30°,DESOLDA DE TOPO,DESCENDENTE,EM CHAPA DE ACO CHANFRADA A 30°,DE</v>
      </c>
      <c r="C3471" s="141" t="s">
        <v>27678</v>
      </c>
      <c r="D3471" s="141" t="s">
        <v>27699</v>
      </c>
      <c r="I3471" s="141" t="s">
        <v>285</v>
      </c>
      <c r="J3471" s="649">
        <v>208.08</v>
      </c>
    </row>
    <row r="3472" spans="1:10" hidden="1">
      <c r="A3472" s="141" t="s">
        <v>27700</v>
      </c>
      <c r="B3472" s="141" t="str">
        <f t="shared" si="54"/>
        <v>SOLDA DE TOPO,DESCENDENTE,EM CHAPA DE ACO CHANFRADA A 30°,DE 1/2" DE ESPESSURA,UTILIZANDO MAQUINA DE SOLDA A OLEO DIESELSOLDA DE TOPO,DESCENDENTE,EM CHAPA DE ACO CHANFRADA A 30°,DESOLDA DE TOPO,DESCENDENTE,EM CHAPA DE ACO CHANFRADA A 30°,DE</v>
      </c>
      <c r="C3472" s="141" t="s">
        <v>27678</v>
      </c>
      <c r="D3472" s="141" t="s">
        <v>27699</v>
      </c>
      <c r="I3472" s="141" t="s">
        <v>285</v>
      </c>
      <c r="J3472" s="649">
        <v>194.53</v>
      </c>
    </row>
    <row r="3473" spans="1:10" hidden="1">
      <c r="A3473" s="141" t="s">
        <v>27701</v>
      </c>
      <c r="B3473" s="141" t="str">
        <f t="shared" si="54"/>
        <v>SOLDA DE TOPO EM VERGALHOES DE ACO,COM DIAMETRO DE 1/4"SOLDA DE TOPO EM VERGALHOES DE ACO,COM DIAMETRO DE 1/4"SOLDA DE TOPO EM VERGALHOES DE ACO,COM DIAMETRO DE 1/4"</v>
      </c>
      <c r="C3473" s="141" t="s">
        <v>27702</v>
      </c>
      <c r="I3473" s="141" t="s">
        <v>14</v>
      </c>
      <c r="J3473" s="649">
        <v>7.84</v>
      </c>
    </row>
    <row r="3474" spans="1:10" hidden="1">
      <c r="A3474" s="141" t="s">
        <v>27703</v>
      </c>
      <c r="B3474" s="141" t="str">
        <f t="shared" si="54"/>
        <v>SOLDA DE TOPO EM VERGALHOES DE ACO,COM DIAMETRO DE 1/4"SOLDA DE TOPO EM VERGALHOES DE ACO,COM DIAMETRO DE 1/4"SOLDA DE TOPO EM VERGALHOES DE ACO,COM DIAMETRO DE 1/4"</v>
      </c>
      <c r="C3474" s="141" t="s">
        <v>27702</v>
      </c>
      <c r="I3474" s="141" t="s">
        <v>14</v>
      </c>
      <c r="J3474" s="649">
        <v>7.4</v>
      </c>
    </row>
    <row r="3475" spans="1:10" hidden="1">
      <c r="A3475" s="141" t="s">
        <v>27704</v>
      </c>
      <c r="B3475" s="141" t="str">
        <f t="shared" si="54"/>
        <v>SOLDA DE TOPO EM VERGALHOES DE ACO,COM DIAMETRO DE 3/8"SOLDA DE TOPO EM VERGALHOES DE ACO,COM DIAMETRO DE 3/8"SOLDA DE TOPO EM VERGALHOES DE ACO,COM DIAMETRO DE 3/8"</v>
      </c>
      <c r="C3475" s="141" t="s">
        <v>27705</v>
      </c>
      <c r="I3475" s="141" t="s">
        <v>14</v>
      </c>
      <c r="J3475" s="649">
        <v>8.66</v>
      </c>
    </row>
    <row r="3476" spans="1:10" hidden="1">
      <c r="A3476" s="141" t="s">
        <v>27706</v>
      </c>
      <c r="B3476" s="141" t="str">
        <f t="shared" si="54"/>
        <v>SOLDA DE TOPO EM VERGALHOES DE ACO,COM DIAMETRO DE 3/8"SOLDA DE TOPO EM VERGALHOES DE ACO,COM DIAMETRO DE 3/8"SOLDA DE TOPO EM VERGALHOES DE ACO,COM DIAMETRO DE 3/8"</v>
      </c>
      <c r="C3476" s="141" t="s">
        <v>27705</v>
      </c>
      <c r="I3476" s="141" t="s">
        <v>14</v>
      </c>
      <c r="J3476" s="649">
        <v>8.19</v>
      </c>
    </row>
    <row r="3477" spans="1:10" hidden="1">
      <c r="A3477" s="141" t="s">
        <v>27707</v>
      </c>
      <c r="B3477" s="141" t="str">
        <f t="shared" si="54"/>
        <v>SOLDA DE TOPO EM VERGALHOES DE ACO,COM DIAMETRO DE 1/2"SOLDA DE TOPO EM VERGALHOES DE ACO,COM DIAMETRO DE 1/2"SOLDA DE TOPO EM VERGALHOES DE ACO,COM DIAMETRO DE 1/2"</v>
      </c>
      <c r="C3477" s="141" t="s">
        <v>27708</v>
      </c>
      <c r="I3477" s="141" t="s">
        <v>14</v>
      </c>
      <c r="J3477" s="649">
        <v>9.43</v>
      </c>
    </row>
    <row r="3478" spans="1:10" hidden="1">
      <c r="A3478" s="141" t="s">
        <v>27709</v>
      </c>
      <c r="B3478" s="141" t="str">
        <f t="shared" si="54"/>
        <v>SOLDA DE TOPO EM VERGALHOES DE ACO,COM DIAMETRO DE 1/2"SOLDA DE TOPO EM VERGALHOES DE ACO,COM DIAMETRO DE 1/2"SOLDA DE TOPO EM VERGALHOES DE ACO,COM DIAMETRO DE 1/2"</v>
      </c>
      <c r="C3478" s="141" t="s">
        <v>27708</v>
      </c>
      <c r="I3478" s="141" t="s">
        <v>14</v>
      </c>
      <c r="J3478" s="649">
        <v>8.92</v>
      </c>
    </row>
    <row r="3479" spans="1:10" hidden="1">
      <c r="A3479" s="141" t="s">
        <v>27710</v>
      </c>
      <c r="B3479" s="141" t="str">
        <f t="shared" si="54"/>
        <v>SOLDA DE TOPO EM VERGALHOES DE ACO,COM DIAMETRO DE 5/8"SOLDA DE TOPO EM VERGALHOES DE ACO,COM DIAMETRO DE 5/8"SOLDA DE TOPO EM VERGALHOES DE ACO,COM DIAMETRO DE 5/8"</v>
      </c>
      <c r="C3479" s="141" t="s">
        <v>27711</v>
      </c>
      <c r="I3479" s="141" t="s">
        <v>14</v>
      </c>
      <c r="J3479" s="649">
        <v>10.96</v>
      </c>
    </row>
    <row r="3480" spans="1:10" hidden="1">
      <c r="A3480" s="141" t="s">
        <v>27712</v>
      </c>
      <c r="B3480" s="141" t="str">
        <f t="shared" si="54"/>
        <v>SOLDA DE TOPO EM VERGALHOES DE ACO,COM DIAMETRO DE 5/8"SOLDA DE TOPO EM VERGALHOES DE ACO,COM DIAMETRO DE 5/8"SOLDA DE TOPO EM VERGALHOES DE ACO,COM DIAMETRO DE 5/8"</v>
      </c>
      <c r="C3480" s="141" t="s">
        <v>27711</v>
      </c>
      <c r="I3480" s="141" t="s">
        <v>14</v>
      </c>
      <c r="J3480" s="649">
        <v>10.39</v>
      </c>
    </row>
    <row r="3481" spans="1:10" hidden="1">
      <c r="A3481" s="141" t="s">
        <v>27713</v>
      </c>
      <c r="B3481" s="141" t="str">
        <f t="shared" si="54"/>
        <v>SOLDA DE TOPO EM VERGALHOES DE ACO,COM DIAMETRO DE 1"SOLDA DE TOPO EM VERGALHOES DE ACO,COM DIAMETRO DE 1"SOLDA DE TOPO EM VERGALHOES DE ACO,COM DIAMETRO DE 1"</v>
      </c>
      <c r="C3481" s="141" t="s">
        <v>27714</v>
      </c>
      <c r="I3481" s="141" t="s">
        <v>14</v>
      </c>
      <c r="J3481" s="649">
        <v>13.76</v>
      </c>
    </row>
    <row r="3482" spans="1:10" hidden="1">
      <c r="A3482" s="141" t="s">
        <v>27715</v>
      </c>
      <c r="B3482" s="141" t="str">
        <f t="shared" si="54"/>
        <v>SOLDA DE TOPO EM VERGALHOES DE ACO,COM DIAMETRO DE 1"SOLDA DE TOPO EM VERGALHOES DE ACO,COM DIAMETRO DE 1"SOLDA DE TOPO EM VERGALHOES DE ACO,COM DIAMETRO DE 1"</v>
      </c>
      <c r="C3482" s="141" t="s">
        <v>27714</v>
      </c>
      <c r="I3482" s="141" t="s">
        <v>14</v>
      </c>
      <c r="J3482" s="649">
        <v>13.09</v>
      </c>
    </row>
    <row r="3483" spans="1:10" hidden="1">
      <c r="A3483" s="141" t="s">
        <v>27716</v>
      </c>
      <c r="B3483" s="141" t="str">
        <f t="shared" si="54"/>
        <v>CORTE COM MACARICO MANUAL DE OXIACETILENO,EM CHAPA DE ACO NA ESPESSURA DE 1/4"CORTE COM MACARICO MANUAL DE OXIACETILENO,EM CHAPA DE ACO NACORTE COM MACARICO MANUAL DE OXIACETILENO,EM CHAPA DE ACO NA</v>
      </c>
      <c r="C3483" s="141" t="s">
        <v>27717</v>
      </c>
      <c r="D3483" s="141" t="s">
        <v>27718</v>
      </c>
      <c r="I3483" s="141" t="s">
        <v>285</v>
      </c>
      <c r="J3483" s="649">
        <v>6.34</v>
      </c>
    </row>
    <row r="3484" spans="1:10" hidden="1">
      <c r="A3484" s="141" t="s">
        <v>27719</v>
      </c>
      <c r="B3484" s="141" t="str">
        <f t="shared" si="54"/>
        <v>CORTE COM MACARICO MANUAL DE OXIACETILENO,EM CHAPA DE ACO NA ESPESSURA DE 1/4"CORTE COM MACARICO MANUAL DE OXIACETILENO,EM CHAPA DE ACO NACORTE COM MACARICO MANUAL DE OXIACETILENO,EM CHAPA DE ACO NA</v>
      </c>
      <c r="C3484" s="141" t="s">
        <v>27717</v>
      </c>
      <c r="D3484" s="141" t="s">
        <v>27718</v>
      </c>
      <c r="I3484" s="141" t="s">
        <v>285</v>
      </c>
      <c r="J3484" s="649">
        <v>5.8</v>
      </c>
    </row>
    <row r="3485" spans="1:10" hidden="1">
      <c r="A3485" s="141" t="s">
        <v>27720</v>
      </c>
      <c r="B3485" s="141" t="str">
        <f t="shared" si="54"/>
        <v>CORTE COM MACARICO MANUAL DE OXIACETILENO,EM CHAPA DE ACO NA ESPESSURA DE 5/16"CORTE COM MACARICO MANUAL DE OXIACETILENO,EM CHAPA DE ACO NACORTE COM MACARICO MANUAL DE OXIACETILENO,EM CHAPA DE ACO NA</v>
      </c>
      <c r="C3485" s="141" t="s">
        <v>27717</v>
      </c>
      <c r="D3485" s="141" t="s">
        <v>27721</v>
      </c>
      <c r="I3485" s="141" t="s">
        <v>285</v>
      </c>
      <c r="J3485" s="649">
        <v>7.83</v>
      </c>
    </row>
    <row r="3486" spans="1:10" hidden="1">
      <c r="A3486" s="141" t="s">
        <v>27722</v>
      </c>
      <c r="B3486" s="141" t="str">
        <f t="shared" si="54"/>
        <v>CORTE COM MACARICO MANUAL DE OXIACETILENO,EM CHAPA DE ACO NA ESPESSURA DE 5/16"CORTE COM MACARICO MANUAL DE OXIACETILENO,EM CHAPA DE ACO NACORTE COM MACARICO MANUAL DE OXIACETILENO,EM CHAPA DE ACO NA</v>
      </c>
      <c r="C3486" s="141" t="s">
        <v>27717</v>
      </c>
      <c r="D3486" s="141" t="s">
        <v>27721</v>
      </c>
      <c r="I3486" s="141" t="s">
        <v>285</v>
      </c>
      <c r="J3486" s="649">
        <v>7.19</v>
      </c>
    </row>
    <row r="3487" spans="1:10" hidden="1">
      <c r="A3487" s="141" t="s">
        <v>27723</v>
      </c>
      <c r="B3487" s="141" t="str">
        <f t="shared" si="54"/>
        <v>CORTE COM MACARICO MANUAL DE OXIACETILENO,EM CHAPA DE ACO NA ESPESSURA DE 3/8"CORTE COM MACARICO MANUAL DE OXIACETILENO,EM CHAPA DE ACO NACORTE COM MACARICO MANUAL DE OXIACETILENO,EM CHAPA DE ACO NA</v>
      </c>
      <c r="C3487" s="141" t="s">
        <v>27717</v>
      </c>
      <c r="D3487" s="141" t="s">
        <v>27724</v>
      </c>
      <c r="I3487" s="141" t="s">
        <v>285</v>
      </c>
      <c r="J3487" s="649">
        <v>10.210000000000001</v>
      </c>
    </row>
    <row r="3488" spans="1:10" hidden="1">
      <c r="A3488" s="141" t="s">
        <v>27725</v>
      </c>
      <c r="B3488" s="141" t="str">
        <f t="shared" si="54"/>
        <v>CORTE COM MACARICO MANUAL DE OXIACETILENO,EM CHAPA DE ACO NA ESPESSURA DE 3/8"CORTE COM MACARICO MANUAL DE OXIACETILENO,EM CHAPA DE ACO NACORTE COM MACARICO MANUAL DE OXIACETILENO,EM CHAPA DE ACO NA</v>
      </c>
      <c r="C3488" s="141" t="s">
        <v>27717</v>
      </c>
      <c r="D3488" s="141" t="s">
        <v>27724</v>
      </c>
      <c r="I3488" s="141" t="s">
        <v>285</v>
      </c>
      <c r="J3488" s="649">
        <v>9.41</v>
      </c>
    </row>
    <row r="3489" spans="1:10" hidden="1">
      <c r="A3489" s="141" t="s">
        <v>27726</v>
      </c>
      <c r="B3489" s="141" t="str">
        <f t="shared" si="54"/>
        <v>CORTE COM MACARICO MANUAL DE OXIACETILENO,EM CHAPA DE ACO NA ESPESSURA DE 1/2"CORTE COM MACARICO MANUAL DE OXIACETILENO,EM CHAPA DE ACO NACORTE COM MACARICO MANUAL DE OXIACETILENO,EM CHAPA DE ACO NA</v>
      </c>
      <c r="C3489" s="141" t="s">
        <v>27717</v>
      </c>
      <c r="D3489" s="141" t="s">
        <v>27727</v>
      </c>
      <c r="I3489" s="141" t="s">
        <v>285</v>
      </c>
      <c r="J3489" s="649">
        <v>12.79</v>
      </c>
    </row>
    <row r="3490" spans="1:10" hidden="1">
      <c r="A3490" s="141" t="s">
        <v>27728</v>
      </c>
      <c r="B3490" s="141" t="str">
        <f t="shared" si="54"/>
        <v>CORTE COM MACARICO MANUAL DE OXIACETILENO,EM CHAPA DE ACO NA ESPESSURA DE 1/2"CORTE COM MACARICO MANUAL DE OXIACETILENO,EM CHAPA DE ACO NACORTE COM MACARICO MANUAL DE OXIACETILENO,EM CHAPA DE ACO NA</v>
      </c>
      <c r="C3490" s="141" t="s">
        <v>27717</v>
      </c>
      <c r="D3490" s="141" t="s">
        <v>27727</v>
      </c>
      <c r="I3490" s="141" t="s">
        <v>285</v>
      </c>
      <c r="J3490" s="649">
        <v>11.82</v>
      </c>
    </row>
    <row r="3491" spans="1:10" hidden="1">
      <c r="A3491" s="141" t="s">
        <v>27729</v>
      </c>
      <c r="B3491" s="141" t="str">
        <f t="shared" si="54"/>
        <v>SOLDA DE TOPO,EM TUBOS DE ACO GALVANIZADO NO DIAMETRO DE 1/2",UTILIZANDO CONVERSOR ELETRICO,INCLUSIVE CORTE E/OU CHANFROSOLDA DE TOPO,EM TUBOS DE ACO GALVANIZADO NO DIAMETRO DE 1/2 DAS EXTREMIDADESSOLDA DE TOPO,EM TUBOS DE ACO GALVANIZADO NO DIAMETRO DE 1/2</v>
      </c>
      <c r="C3491" s="141" t="s">
        <v>27730</v>
      </c>
      <c r="D3491" s="141" t="s">
        <v>27731</v>
      </c>
      <c r="E3491" s="141" t="s">
        <v>27732</v>
      </c>
      <c r="I3491" s="141" t="s">
        <v>25633</v>
      </c>
      <c r="J3491" s="649">
        <v>8.2899999999999991</v>
      </c>
    </row>
    <row r="3492" spans="1:10" hidden="1">
      <c r="A3492" s="141" t="s">
        <v>27733</v>
      </c>
      <c r="B3492" s="141" t="str">
        <f t="shared" si="54"/>
        <v>SOLDA DE TOPO,EM TUBOS DE ACO GALVANIZADO NO DIAMETRO DE 1/2",UTILIZANDO CONVERSOR ELETRICO,INCLUSIVE CORTE E/OU CHANFROSOLDA DE TOPO,EM TUBOS DE ACO GALVANIZADO NO DIAMETRO DE 1/2 DAS EXTREMIDADESSOLDA DE TOPO,EM TUBOS DE ACO GALVANIZADO NO DIAMETRO DE 1/2</v>
      </c>
      <c r="C3492" s="141" t="s">
        <v>27730</v>
      </c>
      <c r="D3492" s="141" t="s">
        <v>27731</v>
      </c>
      <c r="E3492" s="141" t="s">
        <v>27732</v>
      </c>
      <c r="I3492" s="141" t="s">
        <v>25633</v>
      </c>
      <c r="J3492" s="649">
        <v>7.42</v>
      </c>
    </row>
    <row r="3493" spans="1:10" hidden="1">
      <c r="A3493" s="141" t="s">
        <v>27734</v>
      </c>
      <c r="B3493" s="141" t="str">
        <f t="shared" si="54"/>
        <v>SOLDA DE TOPO,EM TUBOS DE ACO GALVANIZADO NO DIAMETRO DE 3/4",UTILIZANDO CONVERSOR ELETRICO,INCLUSIVE CORTE E/OU CHANFROSOLDA DE TOPO,EM TUBOS DE ACO GALVANIZADO NO DIAMETRO DE 3/4 DAS EXTREMIDADESSOLDA DE TOPO,EM TUBOS DE ACO GALVANIZADO NO DIAMETRO DE 3/4</v>
      </c>
      <c r="C3493" s="141" t="s">
        <v>27735</v>
      </c>
      <c r="D3493" s="141" t="s">
        <v>27731</v>
      </c>
      <c r="E3493" s="141" t="s">
        <v>27732</v>
      </c>
      <c r="I3493" s="141" t="s">
        <v>14</v>
      </c>
      <c r="J3493" s="649">
        <v>10.73</v>
      </c>
    </row>
    <row r="3494" spans="1:10" hidden="1">
      <c r="A3494" s="141" t="s">
        <v>27736</v>
      </c>
      <c r="B3494" s="141" t="str">
        <f t="shared" si="54"/>
        <v>SOLDA DE TOPO,EM TUBOS DE ACO GALVANIZADO NO DIAMETRO DE 3/4",UTILIZANDO CONVERSOR ELETRICO,INCLUSIVE CORTE E/OU CHANFROSOLDA DE TOPO,EM TUBOS DE ACO GALVANIZADO NO DIAMETRO DE 3/4 DAS EXTREMIDADESSOLDA DE TOPO,EM TUBOS DE ACO GALVANIZADO NO DIAMETRO DE 3/4</v>
      </c>
      <c r="C3494" s="141" t="s">
        <v>27735</v>
      </c>
      <c r="D3494" s="141" t="s">
        <v>27731</v>
      </c>
      <c r="E3494" s="141" t="s">
        <v>27732</v>
      </c>
      <c r="I3494" s="141" t="s">
        <v>14</v>
      </c>
      <c r="J3494" s="649">
        <v>9.6</v>
      </c>
    </row>
    <row r="3495" spans="1:10" hidden="1">
      <c r="A3495" s="141" t="s">
        <v>27737</v>
      </c>
      <c r="B3495" s="141" t="str">
        <f t="shared" si="54"/>
        <v>SOLDA DE TOPO,EM TUBOS DE ACO GALVANIZADO NO DIAMETRO DE 1",UTILIZANDO CONVERSOR ELETRICO,INCLUSIVE CORTE E/OU CHANFRO DSOLDA DE TOPO,EM TUBOS DE ACO GALVANIZADO NO DIAMETRO DE 1",AS EXTREMIDADESSOLDA DE TOPO,EM TUBOS DE ACO GALVANIZADO NO DIAMETRO DE 1",</v>
      </c>
      <c r="C3495" s="141" t="s">
        <v>27738</v>
      </c>
      <c r="D3495" s="141" t="s">
        <v>27739</v>
      </c>
      <c r="E3495" s="141" t="s">
        <v>27740</v>
      </c>
      <c r="I3495" s="141" t="s">
        <v>14</v>
      </c>
      <c r="J3495" s="649">
        <v>16.649999999999999</v>
      </c>
    </row>
    <row r="3496" spans="1:10" hidden="1">
      <c r="A3496" s="141" t="s">
        <v>27741</v>
      </c>
      <c r="B3496" s="141" t="str">
        <f t="shared" si="54"/>
        <v>SOLDA DE TOPO,EM TUBOS DE ACO GALVANIZADO NO DIAMETRO DE 1",UTILIZANDO CONVERSOR ELETRICO,INCLUSIVE CORTE E/OU CHANFRO DSOLDA DE TOPO,EM TUBOS DE ACO GALVANIZADO NO DIAMETRO DE 1",AS EXTREMIDADESSOLDA DE TOPO,EM TUBOS DE ACO GALVANIZADO NO DIAMETRO DE 1",</v>
      </c>
      <c r="C3496" s="141" t="s">
        <v>27738</v>
      </c>
      <c r="D3496" s="141" t="s">
        <v>27739</v>
      </c>
      <c r="E3496" s="141" t="s">
        <v>27740</v>
      </c>
      <c r="I3496" s="141" t="s">
        <v>14</v>
      </c>
      <c r="J3496" s="649">
        <v>14.88</v>
      </c>
    </row>
    <row r="3497" spans="1:10" hidden="1">
      <c r="A3497" s="141" t="s">
        <v>27742</v>
      </c>
      <c r="B3497" s="141" t="str">
        <f t="shared" si="54"/>
        <v>SOLDA DE TOPO,EM TUBOS DE ACO GALVANIZADO NO DIAMETRO DE 1.1/4",UTILIZANDO CONVERSOR ELETRICO,INCLUSIVE CORTE E/OU CHANFSOLDA DE TOPO,EM TUBOS DE ACO GALVANIZADO NO DIAMETRO DE 1.1RO DAS EXTREMIDADESSOLDA DE TOPO,EM TUBOS DE ACO GALVANIZADO NO DIAMETRO DE 1.1</v>
      </c>
      <c r="C3497" s="141" t="s">
        <v>27743</v>
      </c>
      <c r="D3497" s="141" t="s">
        <v>27744</v>
      </c>
      <c r="E3497" s="141" t="s">
        <v>27745</v>
      </c>
      <c r="I3497" s="141" t="s">
        <v>14</v>
      </c>
      <c r="J3497" s="649">
        <v>23.11</v>
      </c>
    </row>
    <row r="3498" spans="1:10" hidden="1">
      <c r="A3498" s="141" t="s">
        <v>27746</v>
      </c>
      <c r="B3498" s="141" t="str">
        <f t="shared" si="54"/>
        <v>SOLDA DE TOPO,EM TUBOS DE ACO GALVANIZADO NO DIAMETRO DE 1.1/4",UTILIZANDO CONVERSOR ELETRICO,INCLUSIVE CORTE E/OU CHANFSOLDA DE TOPO,EM TUBOS DE ACO GALVANIZADO NO DIAMETRO DE 1.1RO DAS EXTREMIDADESSOLDA DE TOPO,EM TUBOS DE ACO GALVANIZADO NO DIAMETRO DE 1.1</v>
      </c>
      <c r="C3498" s="141" t="s">
        <v>27743</v>
      </c>
      <c r="D3498" s="141" t="s">
        <v>27744</v>
      </c>
      <c r="E3498" s="141" t="s">
        <v>27745</v>
      </c>
      <c r="I3498" s="141" t="s">
        <v>14</v>
      </c>
      <c r="J3498" s="649">
        <v>20.62</v>
      </c>
    </row>
    <row r="3499" spans="1:10" hidden="1">
      <c r="A3499" s="141" t="s">
        <v>27747</v>
      </c>
      <c r="B3499" s="141" t="str">
        <f t="shared" si="54"/>
        <v>SOLDO DO TOPO,EM TUBOS DE ACO GALVANIZADO NO DIAMETRO DE 1.1/2",UTILIZANDO CONVERSOR ELETRICO,INCLUSIVE CORTE E/OU CHANFSOLDO DO TOPO,EM TUBOS DE ACO GALVANIZADO NO DIAMETRO DE 1.1RO DAS EXTREMIDADESSOLDO DO TOPO,EM TUBOS DE ACO GALVANIZADO NO DIAMETRO DE 1.1</v>
      </c>
      <c r="C3499" s="141" t="s">
        <v>27748</v>
      </c>
      <c r="D3499" s="141" t="s">
        <v>27749</v>
      </c>
      <c r="E3499" s="141" t="s">
        <v>27745</v>
      </c>
      <c r="I3499" s="141" t="s">
        <v>14</v>
      </c>
      <c r="J3499" s="649">
        <v>27.04</v>
      </c>
    </row>
    <row r="3500" spans="1:10" hidden="1">
      <c r="A3500" s="141" t="s">
        <v>27750</v>
      </c>
      <c r="B3500" s="141" t="str">
        <f t="shared" si="54"/>
        <v>SOLDO DO TOPO,EM TUBOS DE ACO GALVANIZADO NO DIAMETRO DE 1.1/2",UTILIZANDO CONVERSOR ELETRICO,INCLUSIVE CORTE E/OU CHANFSOLDO DO TOPO,EM TUBOS DE ACO GALVANIZADO NO DIAMETRO DE 1.1RO DAS EXTREMIDADESSOLDO DO TOPO,EM TUBOS DE ACO GALVANIZADO NO DIAMETRO DE 1.1</v>
      </c>
      <c r="C3500" s="141" t="s">
        <v>27748</v>
      </c>
      <c r="D3500" s="141" t="s">
        <v>27749</v>
      </c>
      <c r="E3500" s="141" t="s">
        <v>27745</v>
      </c>
      <c r="I3500" s="141" t="s">
        <v>14</v>
      </c>
      <c r="J3500" s="649">
        <v>24.22</v>
      </c>
    </row>
    <row r="3501" spans="1:10" hidden="1">
      <c r="A3501" s="141" t="s">
        <v>27751</v>
      </c>
      <c r="B3501" s="141" t="str">
        <f t="shared" si="54"/>
        <v>SOLDA DE TOPO,EM TUBOS DE ACO GALVANIZADO NO DIAMETRO DE 2",UTILIZANDO CONVERSOR ELETRICO,INCLUSIVE CORTE E/OU CHANFRO DSOLDA DE TOPO,EM TUBOS DE ACO GALVANIZADO NO DIAMETRO DE 2",AS EXTREMIDADESSOLDA DE TOPO,EM TUBOS DE ACO GALVANIZADO NO DIAMETRO DE 2",</v>
      </c>
      <c r="C3501" s="141" t="s">
        <v>27752</v>
      </c>
      <c r="D3501" s="141" t="s">
        <v>27739</v>
      </c>
      <c r="E3501" s="141" t="s">
        <v>27740</v>
      </c>
      <c r="I3501" s="141" t="s">
        <v>14</v>
      </c>
      <c r="J3501" s="649">
        <v>35.51</v>
      </c>
    </row>
    <row r="3502" spans="1:10" hidden="1">
      <c r="A3502" s="141" t="s">
        <v>27753</v>
      </c>
      <c r="B3502" s="141" t="str">
        <f t="shared" si="54"/>
        <v>SOLDA DE TOPO,EM TUBOS DE ACO GALVANIZADO NO DIAMETRO DE 2",UTILIZANDO CONVERSOR ELETRICO,INCLUSIVE CORTE E/OU CHANFRO DSOLDA DE TOPO,EM TUBOS DE ACO GALVANIZADO NO DIAMETRO DE 2",AS EXTREMIDADESSOLDA DE TOPO,EM TUBOS DE ACO GALVANIZADO NO DIAMETRO DE 2",</v>
      </c>
      <c r="C3502" s="141" t="s">
        <v>27752</v>
      </c>
      <c r="D3502" s="141" t="s">
        <v>27739</v>
      </c>
      <c r="E3502" s="141" t="s">
        <v>27740</v>
      </c>
      <c r="I3502" s="141" t="s">
        <v>14</v>
      </c>
      <c r="J3502" s="649">
        <v>31.97</v>
      </c>
    </row>
    <row r="3503" spans="1:10" hidden="1">
      <c r="A3503" s="141" t="s">
        <v>27754</v>
      </c>
      <c r="B3503" s="141" t="str">
        <f t="shared" si="54"/>
        <v>ESCORAMENTO DE POSTE DE CONCRETO OU METALICOESCORAMENTO DE POSTE DE CONCRETO OU METALICOESCORAMENTO DE POSTE DE CONCRETO OU METALICO</v>
      </c>
      <c r="C3503" s="141" t="s">
        <v>27755</v>
      </c>
      <c r="I3503" s="141" t="s">
        <v>14</v>
      </c>
      <c r="J3503" s="649">
        <v>556.29999999999995</v>
      </c>
    </row>
    <row r="3504" spans="1:10" hidden="1">
      <c r="A3504" s="141" t="s">
        <v>27756</v>
      </c>
      <c r="B3504" s="141" t="str">
        <f t="shared" si="54"/>
        <v>ESCORAMENTO DE POSTE DE CONCRETO OU METALICOESCORAMENTO DE POSTE DE CONCRETO OU METALICOESCORAMENTO DE POSTE DE CONCRETO OU METALICO</v>
      </c>
      <c r="C3504" s="141" t="s">
        <v>27755</v>
      </c>
      <c r="I3504" s="141" t="s">
        <v>14</v>
      </c>
      <c r="J3504" s="649">
        <v>532.39</v>
      </c>
    </row>
    <row r="3505" spans="1:10" hidden="1">
      <c r="A3505" s="141" t="s">
        <v>27757</v>
      </c>
      <c r="B3505" s="141" t="str">
        <f t="shared" si="54"/>
        <v>ENCHIMENTO DE VAO SOBRE ABOBADA DE TUNEL,COM PEDRA-DE-MAO JOGADA,INCLUSIVE FORNECIMENTO DESTAENCHIMENTO DE VAO SOBRE ABOBADA DE TUNEL,COM PEDRA-DE-MAO JOENCHIMENTO DE VAO SOBRE ABOBADA DE TUNEL,COM PEDRA-DE-MAO JO</v>
      </c>
      <c r="C3505" s="141" t="s">
        <v>27758</v>
      </c>
      <c r="D3505" s="141" t="s">
        <v>27759</v>
      </c>
      <c r="I3505" s="141" t="s">
        <v>4524</v>
      </c>
      <c r="J3505" s="649">
        <v>239.23</v>
      </c>
    </row>
    <row r="3506" spans="1:10" hidden="1">
      <c r="A3506" s="141" t="s">
        <v>27760</v>
      </c>
      <c r="B3506" s="141" t="str">
        <f t="shared" si="54"/>
        <v>ENCHIMENTO DE VAO SOBRE ABOBADA DE TUNEL,COM PEDRA-DE-MAO JOGADA,INCLUSIVE FORNECIMENTO DESTAENCHIMENTO DE VAO SOBRE ABOBADA DE TUNEL,COM PEDRA-DE-MAO JOENCHIMENTO DE VAO SOBRE ABOBADA DE TUNEL,COM PEDRA-DE-MAO JO</v>
      </c>
      <c r="C3506" s="141" t="s">
        <v>27758</v>
      </c>
      <c r="D3506" s="141" t="s">
        <v>27759</v>
      </c>
      <c r="I3506" s="141" t="s">
        <v>4524</v>
      </c>
      <c r="J3506" s="649">
        <v>228.61</v>
      </c>
    </row>
    <row r="3507" spans="1:10" hidden="1">
      <c r="A3507" s="141" t="s">
        <v>27761</v>
      </c>
      <c r="B3507" s="141" t="str">
        <f t="shared" si="54"/>
        <v>ENCHIMENTO DE VAO SOBRE ABOBADA DE TUNEL,COM PEDRA-DE-MAO ARRUMADA,INCLUSIVE FORNECIMENTO DESTAENCHIMENTO DE VAO SOBRE ABOBADA DE TUNEL,COM PEDRA-DE-MAO ARENCHIMENTO DE VAO SOBRE ABOBADA DE TUNEL,COM PEDRA-DE-MAO AR</v>
      </c>
      <c r="C3507" s="141" t="s">
        <v>27762</v>
      </c>
      <c r="D3507" s="141" t="s">
        <v>27763</v>
      </c>
      <c r="I3507" s="141" t="s">
        <v>4524</v>
      </c>
      <c r="J3507" s="649">
        <v>279.05</v>
      </c>
    </row>
    <row r="3508" spans="1:10" hidden="1">
      <c r="A3508" s="141" t="s">
        <v>27764</v>
      </c>
      <c r="B3508" s="141" t="str">
        <f t="shared" si="54"/>
        <v>ENCHIMENTO DE VAO SOBRE ABOBADA DE TUNEL,COM PEDRA-DE-MAO ARRUMADA,INCLUSIVE FORNECIMENTO DESTAENCHIMENTO DE VAO SOBRE ABOBADA DE TUNEL,COM PEDRA-DE-MAO ARENCHIMENTO DE VAO SOBRE ABOBADA DE TUNEL,COM PEDRA-DE-MAO AR</v>
      </c>
      <c r="C3508" s="141" t="s">
        <v>27762</v>
      </c>
      <c r="D3508" s="141" t="s">
        <v>27763</v>
      </c>
      <c r="I3508" s="141" t="s">
        <v>4524</v>
      </c>
      <c r="J3508" s="649">
        <v>263.11</v>
      </c>
    </row>
    <row r="3509" spans="1:10" hidden="1">
      <c r="A3509" s="141" t="s">
        <v>27765</v>
      </c>
      <c r="B3509" s="141" t="str">
        <f t="shared" si="54"/>
        <v>ARRUMACAO DE MATERIAL ROCHOSO,EM BLOCOS DE ATE 15KG,EM PILHAS REGULARES,REFERINDO-SE O CUSTO AO MATERIAL SOLTO,EXCLUSIVEARRUMACAO DE MATERIAL ROCHOSO,EM BLOCOS DE ATE 15KG,EM PILHA ESTEARRUMACAO DE MATERIAL ROCHOSO,EM BLOCOS DE ATE 15KG,EM PILHA</v>
      </c>
      <c r="C3509" s="141" t="s">
        <v>27766</v>
      </c>
      <c r="D3509" s="141" t="s">
        <v>27767</v>
      </c>
      <c r="E3509" s="141" t="s">
        <v>27768</v>
      </c>
      <c r="I3509" s="141" t="s">
        <v>4524</v>
      </c>
      <c r="J3509" s="649">
        <v>119.45</v>
      </c>
    </row>
    <row r="3510" spans="1:10" hidden="1">
      <c r="A3510" s="141" t="s">
        <v>27769</v>
      </c>
      <c r="B3510" s="141" t="str">
        <f t="shared" si="54"/>
        <v>ARRUMACAO DE MATERIAL ROCHOSO,EM BLOCOS DE ATE 15KG,EM PILHAS REGULARES,REFERINDO-SE O CUSTO AO MATERIAL SOLTO,EXCLUSIVEARRUMACAO DE MATERIAL ROCHOSO,EM BLOCOS DE ATE 15KG,EM PILHA ESTEARRUMACAO DE MATERIAL ROCHOSO,EM BLOCOS DE ATE 15KG,EM PILHA</v>
      </c>
      <c r="C3510" s="141" t="s">
        <v>27766</v>
      </c>
      <c r="D3510" s="141" t="s">
        <v>27767</v>
      </c>
      <c r="E3510" s="141" t="s">
        <v>27768</v>
      </c>
      <c r="I3510" s="141" t="s">
        <v>4524</v>
      </c>
      <c r="J3510" s="649">
        <v>103.51</v>
      </c>
    </row>
    <row r="3511" spans="1:10" hidden="1">
      <c r="A3511" s="141" t="s">
        <v>27770</v>
      </c>
      <c r="B3511" s="141" t="str">
        <f t="shared" si="54"/>
        <v>CERCA DE VEDACAO DE TERRENO COM MOUROES DE MADEIRA DE LEI DE 3"X3",COM 2,00M DE ALTURA LIVRE E 0,50M ENTERRADOS,ESPACADOCERCA DE VEDACAO DE TERRENO COM MOUROES DE MADEIRA DE LEI DES DE 3,00M,COM 7 FIOS CORRIDOS DE ARAME FARPADO Nº14.FORNECIMENTO E COLOCACAOCERCA DE VEDACAO DE TERRENO COM MOUROES DE MADEIRA DE LEI DE</v>
      </c>
      <c r="C3511" s="141" t="s">
        <v>27771</v>
      </c>
      <c r="D3511" s="141" t="s">
        <v>27772</v>
      </c>
      <c r="E3511" s="141" t="s">
        <v>27773</v>
      </c>
      <c r="F3511" s="141" t="s">
        <v>24457</v>
      </c>
      <c r="I3511" s="141" t="s">
        <v>285</v>
      </c>
      <c r="J3511" s="649">
        <v>39.799999999999997</v>
      </c>
    </row>
    <row r="3512" spans="1:10" hidden="1">
      <c r="A3512" s="141" t="s">
        <v>27774</v>
      </c>
      <c r="B3512" s="141" t="str">
        <f t="shared" si="54"/>
        <v>CERCA DE VEDACAO DE TERRENO COM MOUROES DE MADEIRA DE LEI DE 3"X3",COM 2,00M DE ALTURA LIVRE E 0,50M ENTERRADOS,ESPACADOCERCA DE VEDACAO DE TERRENO COM MOUROES DE MADEIRA DE LEI DES DE 3,00M,COM 7 FIOS CORRIDOS DE ARAME FARPADO Nº14.FORNECIMENTO E COLOCACAOCERCA DE VEDACAO DE TERRENO COM MOUROES DE MADEIRA DE LEI DE</v>
      </c>
      <c r="C3512" s="141" t="s">
        <v>27771</v>
      </c>
      <c r="D3512" s="141" t="s">
        <v>27772</v>
      </c>
      <c r="E3512" s="141" t="s">
        <v>27773</v>
      </c>
      <c r="F3512" s="141" t="s">
        <v>24457</v>
      </c>
      <c r="I3512" s="141" t="s">
        <v>285</v>
      </c>
      <c r="J3512" s="649">
        <v>37.950000000000003</v>
      </c>
    </row>
    <row r="3513" spans="1:10" hidden="1">
      <c r="A3513" s="141" t="s">
        <v>27775</v>
      </c>
      <c r="B3513" s="141" t="str">
        <f t="shared" si="54"/>
        <v>CERCA DE VEDACAO DE TERRENO COM MOUROES DE MADEIRA DE LEI DE 3"X3",COM 1,50M DE ALTURA LIVRE E 0,50M ENTERRADOS,ESPACADOCERCA DE VEDACAO DE TERRENO COM MOUROES DE MADEIRA DE LEI DES DE 3,00M,COM 5 FIOS CORRIDOS DE ARAME FARPADO Nº14.FORNECIMENTO E COLOCACAOCERCA DE VEDACAO DE TERRENO COM MOUROES DE MADEIRA DE LEI DE</v>
      </c>
      <c r="C3513" s="141" t="s">
        <v>27771</v>
      </c>
      <c r="D3513" s="141" t="s">
        <v>27776</v>
      </c>
      <c r="E3513" s="141" t="s">
        <v>27777</v>
      </c>
      <c r="F3513" s="141" t="s">
        <v>24457</v>
      </c>
      <c r="I3513" s="141" t="s">
        <v>285</v>
      </c>
      <c r="J3513" s="649">
        <v>31.71</v>
      </c>
    </row>
    <row r="3514" spans="1:10" hidden="1">
      <c r="A3514" s="141" t="s">
        <v>27778</v>
      </c>
      <c r="B3514" s="141" t="str">
        <f t="shared" si="54"/>
        <v>CERCA DE VEDACAO DE TERRENO COM MOUROES DE MADEIRA DE LEI DE 3"X3",COM 1,50M DE ALTURA LIVRE E 0,50M ENTERRADOS,ESPACADOCERCA DE VEDACAO DE TERRENO COM MOUROES DE MADEIRA DE LEI DES DE 3,00M,COM 5 FIOS CORRIDOS DE ARAME FARPADO Nº14.FORNECIMENTO E COLOCACAOCERCA DE VEDACAO DE TERRENO COM MOUROES DE MADEIRA DE LEI DE</v>
      </c>
      <c r="C3514" s="141" t="s">
        <v>27771</v>
      </c>
      <c r="D3514" s="141" t="s">
        <v>27776</v>
      </c>
      <c r="E3514" s="141" t="s">
        <v>27777</v>
      </c>
      <c r="F3514" s="141" t="s">
        <v>24457</v>
      </c>
      <c r="I3514" s="141" t="s">
        <v>285</v>
      </c>
      <c r="J3514" s="649">
        <v>30.11</v>
      </c>
    </row>
    <row r="3515" spans="1:10" hidden="1">
      <c r="A3515" s="141" t="s">
        <v>27779</v>
      </c>
      <c r="B3515" s="141" t="str">
        <f t="shared" si="54"/>
        <v>CERCA DE VEDACAO ESTRUTURADA EM PECAS DE MADEIRA DE 3"X3",FORMANDO QUADROS DE 2,00X2,00M,COM TRAVESSA INFERIOR A 12,5CMCERCA DE VEDACAO ESTRUTURADA EM PECAS DE MADEIRA DE 3"X3",FODO SOLO,REVESTIDOS COM TELA GALVANIZADA DE ARAME Nº12,COM MALHA LOSANGO DE 8X8CM,SENDO O MADEIRAMENTO PINTADO COM DUAS DEMAOS DE IMUNIZANTE FUNGICIDA A BASE DE OLEO DE CREOSOTO,ANTES DA COLOCACAO.FORNECIMENTO E COLOCACAOCERCA DE VEDACAO ESTRUTURADA EM PECAS DE MADEIRA DE 3"X3",FO</v>
      </c>
      <c r="C3515" s="141" t="s">
        <v>27780</v>
      </c>
      <c r="D3515" s="141" t="s">
        <v>27781</v>
      </c>
      <c r="E3515" s="141" t="s">
        <v>27782</v>
      </c>
      <c r="F3515" s="141" t="s">
        <v>27783</v>
      </c>
      <c r="G3515" s="141" t="s">
        <v>27784</v>
      </c>
      <c r="H3515" s="141" t="s">
        <v>27785</v>
      </c>
      <c r="I3515" s="141" t="s">
        <v>27</v>
      </c>
      <c r="J3515" s="649">
        <v>73.650000000000006</v>
      </c>
    </row>
    <row r="3516" spans="1:10" hidden="1">
      <c r="A3516" s="141" t="s">
        <v>27786</v>
      </c>
      <c r="B3516" s="141" t="str">
        <f t="shared" si="54"/>
        <v>CERCA DE VEDACAO ESTRUTURADA EM PECAS DE MADEIRA DE 3"X3",FORMANDO QUADROS DE 2,00X2,00M,COM TRAVESSA INFERIOR A 12,5CMCERCA DE VEDACAO ESTRUTURADA EM PECAS DE MADEIRA DE 3"X3",FODO SOLO,REVESTIDOS COM TELA GALVANIZADA DE ARAME Nº12,COM MALHA LOSANGO DE 8X8CM,SENDO O MADEIRAMENTO PINTADO COM DUAS DEMAOS DE IMUNIZANTE FUNGICIDA A BASE DE OLEO DE CREOSOTO,ANTES DA COLOCACAO.FORNECIMENTO E COLOCACAOCERCA DE VEDACAO ESTRUTURADA EM PECAS DE MADEIRA DE 3"X3",FO</v>
      </c>
      <c r="C3516" s="141" t="s">
        <v>27780</v>
      </c>
      <c r="D3516" s="141" t="s">
        <v>27781</v>
      </c>
      <c r="E3516" s="141" t="s">
        <v>27782</v>
      </c>
      <c r="F3516" s="141" t="s">
        <v>27783</v>
      </c>
      <c r="G3516" s="141" t="s">
        <v>27784</v>
      </c>
      <c r="H3516" s="141" t="s">
        <v>27785</v>
      </c>
      <c r="I3516" s="141" t="s">
        <v>27</v>
      </c>
      <c r="J3516" s="649">
        <v>70.95</v>
      </c>
    </row>
    <row r="3517" spans="1:10" hidden="1">
      <c r="A3517" s="141" t="s">
        <v>27787</v>
      </c>
      <c r="B3517" s="141" t="str">
        <f t="shared" si="54"/>
        <v>CERCA CONSTRUIDA COM MOUROES RETOS DE CONCRETO ARMADO,COMPRIMENTO DE 2,50M,ESPACADOS DE 3,00M,CRAVADOS 0,50M NO SOLO,COMCERCA CONSTRUIDA COM MOUROES RETOS DE CONCRETO ARMADO,COMPRI 5 FIOS CORRIDOS DE ARAME LISO GALVANIZADO Nº 12.FORNECIMENTO E COLOCACAOCERCA CONSTRUIDA COM MOUROES RETOS DE CONCRETO ARMADO,COMPRI</v>
      </c>
      <c r="C3517" s="141" t="s">
        <v>27788</v>
      </c>
      <c r="D3517" s="141" t="s">
        <v>27789</v>
      </c>
      <c r="E3517" s="141" t="s">
        <v>27790</v>
      </c>
      <c r="F3517" s="141" t="s">
        <v>27791</v>
      </c>
      <c r="I3517" s="141" t="s">
        <v>285</v>
      </c>
      <c r="J3517" s="649">
        <v>37.67</v>
      </c>
    </row>
    <row r="3518" spans="1:10" hidden="1">
      <c r="A3518" s="141" t="s">
        <v>27792</v>
      </c>
      <c r="B3518" s="141" t="str">
        <f t="shared" si="54"/>
        <v>CERCA CONSTRUIDA COM MOUROES RETOS DE CONCRETO ARMADO,COMPRIMENTO DE 2,50M,ESPACADOS DE 3,00M,CRAVADOS 0,50M NO SOLO,COMCERCA CONSTRUIDA COM MOUROES RETOS DE CONCRETO ARMADO,COMPRI 5 FIOS CORRIDOS DE ARAME LISO GALVANIZADO Nº 12.FORNECIMENTO E COLOCACAOCERCA CONSTRUIDA COM MOUROES RETOS DE CONCRETO ARMADO,COMPRI</v>
      </c>
      <c r="C3518" s="141" t="s">
        <v>27788</v>
      </c>
      <c r="D3518" s="141" t="s">
        <v>27789</v>
      </c>
      <c r="E3518" s="141" t="s">
        <v>27790</v>
      </c>
      <c r="F3518" s="141" t="s">
        <v>27791</v>
      </c>
      <c r="I3518" s="141" t="s">
        <v>285</v>
      </c>
      <c r="J3518" s="649">
        <v>35.369999999999997</v>
      </c>
    </row>
    <row r="3519" spans="1:10" hidden="1">
      <c r="A3519" s="141" t="s">
        <v>27793</v>
      </c>
      <c r="B3519" s="141" t="str">
        <f t="shared" si="54"/>
        <v>CERCA CONSTRUIDA COM MOUROES RETOS DE CONCRETO ARMADO,COMPRIMENTO DE 2,50M,ESPACADOS DE 3,00M,CRAVADOS 0,50M NO SOLO,COMCERCA CONSTRUIDA COM MOUROES RETOS DE CONCRETO ARMADO,COMPRI 8 FIOS CORRIDOS DE ARAME FARPADO Nº 14.FORNECIMENTO E COLOCACAOCERCA CONSTRUIDA COM MOUROES RETOS DE CONCRETO ARMADO,COMPRI</v>
      </c>
      <c r="C3519" s="141" t="s">
        <v>27788</v>
      </c>
      <c r="D3519" s="141" t="s">
        <v>27789</v>
      </c>
      <c r="E3519" s="141" t="s">
        <v>27794</v>
      </c>
      <c r="F3519" s="141" t="s">
        <v>27458</v>
      </c>
      <c r="I3519" s="141" t="s">
        <v>285</v>
      </c>
      <c r="J3519" s="649">
        <v>49.21</v>
      </c>
    </row>
    <row r="3520" spans="1:10" hidden="1">
      <c r="A3520" s="141" t="s">
        <v>27795</v>
      </c>
      <c r="B3520" s="141" t="str">
        <f t="shared" si="54"/>
        <v>CERCA CONSTRUIDA COM MOUROES RETOS DE CONCRETO ARMADO,COMPRIMENTO DE 2,50M,ESPACADOS DE 3,00M,CRAVADOS 0,50M NO SOLO,COMCERCA CONSTRUIDA COM MOUROES RETOS DE CONCRETO ARMADO,COMPRI 8 FIOS CORRIDOS DE ARAME FARPADO Nº 14.FORNECIMENTO E COLOCACAOCERCA CONSTRUIDA COM MOUROES RETOS DE CONCRETO ARMADO,COMPRI</v>
      </c>
      <c r="C3520" s="141" t="s">
        <v>27788</v>
      </c>
      <c r="D3520" s="141" t="s">
        <v>27789</v>
      </c>
      <c r="E3520" s="141" t="s">
        <v>27794</v>
      </c>
      <c r="F3520" s="141" t="s">
        <v>27458</v>
      </c>
      <c r="I3520" s="141" t="s">
        <v>285</v>
      </c>
      <c r="J3520" s="649">
        <v>46.14</v>
      </c>
    </row>
    <row r="3521" spans="1:10" hidden="1">
      <c r="A3521" s="141" t="s">
        <v>27796</v>
      </c>
      <c r="B3521" s="141" t="str">
        <f t="shared" si="54"/>
        <v>CERCA CONSTRUIDA COM MOUROES CURVOS DE CONCRETO ARMADO,ALTURA DE 2,90M MAIS 0,44M DE PONTA INCLINADA,ESPACOS DE 3,00M,CRCERCA CONSTRUIDA COM MOUROES CURVOS DE CONCRETO ARMADO,ALTURAVADOS 0,50M NO SOLO,COM 11 FIOS CORRIDOS DE ARAME LISO GALVANIZADO Nº 12.FORNECIMENTO E COLOCACAOCERCA CONSTRUIDA COM MOUROES CURVOS DE CONCRETO ARMADO,ALTUR</v>
      </c>
      <c r="C3521" s="141" t="s">
        <v>27797</v>
      </c>
      <c r="D3521" s="141" t="s">
        <v>27798</v>
      </c>
      <c r="E3521" s="141" t="s">
        <v>27799</v>
      </c>
      <c r="F3521" s="141" t="s">
        <v>27800</v>
      </c>
      <c r="I3521" s="141" t="s">
        <v>285</v>
      </c>
      <c r="J3521" s="649">
        <v>48.13</v>
      </c>
    </row>
    <row r="3522" spans="1:10" hidden="1">
      <c r="A3522" s="141" t="s">
        <v>27801</v>
      </c>
      <c r="B3522" s="141" t="str">
        <f t="shared" si="54"/>
        <v>CERCA CONSTRUIDA COM MOUROES CURVOS DE CONCRETO ARMADO,ALTURA DE 2,90M MAIS 0,44M DE PONTA INCLINADA,ESPACOS DE 3,00M,CRCERCA CONSTRUIDA COM MOUROES CURVOS DE CONCRETO ARMADO,ALTURAVADOS 0,50M NO SOLO,COM 11 FIOS CORRIDOS DE ARAME LISO GALVANIZADO Nº 12.FORNECIMENTO E COLOCACAOCERCA CONSTRUIDA COM MOUROES CURVOS DE CONCRETO ARMADO,ALTUR</v>
      </c>
      <c r="C3522" s="141" t="s">
        <v>27797</v>
      </c>
      <c r="D3522" s="141" t="s">
        <v>27798</v>
      </c>
      <c r="E3522" s="141" t="s">
        <v>27799</v>
      </c>
      <c r="F3522" s="141" t="s">
        <v>27800</v>
      </c>
      <c r="I3522" s="141" t="s">
        <v>285</v>
      </c>
      <c r="J3522" s="649">
        <v>44.3</v>
      </c>
    </row>
    <row r="3523" spans="1:10" hidden="1">
      <c r="A3523" s="141" t="s">
        <v>27802</v>
      </c>
      <c r="B3523" s="141" t="str">
        <f t="shared" ref="B3523:B3586" si="55">C3523&amp;D3523&amp;C3523&amp;E3523&amp;F3523&amp;G3523&amp;H3523&amp;C3523</f>
        <v>CERCA CONSTRUIDA C/MOUROES CONCRETO ARMADO,COM PONTA INCLINADA,ALTURA DE 2,90 MAIS 0,44M DE PONTA INCLINADA,ESPACADOS DECERCA CONSTRUIDA C/MOUROES CONCRETO ARMADO,COM PONTA INCLINA 2,00M,CRAVADOS 0,50M NO SOLO,MOUROES ESTICADORES COM ESCORAS A CADA 8 MOUROES E NAS MUDANCAS DE DIRECAO,COM 9 FIADAS DE ARAME FARPADO Nº 14,INCLUSIVE ESCAVACAO,REATERRO E FUNDACOES EM CONCRETO SIMPLES FCK=10MPA.FORNECIMENTO E COLOCACAOCERCA CONSTRUIDA C/MOUROES CONCRETO ARMADO,COM PONTA INCLINA</v>
      </c>
      <c r="C3523" s="141" t="s">
        <v>27803</v>
      </c>
      <c r="D3523" s="141" t="s">
        <v>27804</v>
      </c>
      <c r="E3523" s="141" t="s">
        <v>27805</v>
      </c>
      <c r="F3523" s="141" t="s">
        <v>27806</v>
      </c>
      <c r="G3523" s="141" t="s">
        <v>27807</v>
      </c>
      <c r="H3523" s="141" t="s">
        <v>27808</v>
      </c>
      <c r="I3523" s="141" t="s">
        <v>285</v>
      </c>
      <c r="J3523" s="649">
        <v>61.44</v>
      </c>
    </row>
    <row r="3524" spans="1:10" hidden="1">
      <c r="A3524" s="141" t="s">
        <v>27809</v>
      </c>
      <c r="B3524" s="141" t="str">
        <f t="shared" si="55"/>
        <v>CERCA CONSTRUIDA C/MOUROES CONCRETO ARMADO,COM PONTA INCLINADA,ALTURA DE 2,90 MAIS 0,44M DE PONTA INCLINADA,ESPACADOS DECERCA CONSTRUIDA C/MOUROES CONCRETO ARMADO,COM PONTA INCLINA 2,00M,CRAVADOS 0,50M NO SOLO,MOUROES ESTICADORES COM ESCORAS A CADA 8 MOUROES E NAS MUDANCAS DE DIRECAO,COM 9 FIADAS DE ARAME FARPADO Nº 14,INCLUSIVE ESCAVACAO,REATERRO E FUNDACOES EM CONCRETO SIMPLES FCK=10MPA.FORNECIMENTO E COLOCACAOCERCA CONSTRUIDA C/MOUROES CONCRETO ARMADO,COM PONTA INCLINA</v>
      </c>
      <c r="C3524" s="141" t="s">
        <v>27803</v>
      </c>
      <c r="D3524" s="141" t="s">
        <v>27804</v>
      </c>
      <c r="E3524" s="141" t="s">
        <v>27805</v>
      </c>
      <c r="F3524" s="141" t="s">
        <v>27806</v>
      </c>
      <c r="G3524" s="141" t="s">
        <v>27807</v>
      </c>
      <c r="H3524" s="141" t="s">
        <v>27808</v>
      </c>
      <c r="I3524" s="141" t="s">
        <v>285</v>
      </c>
      <c r="J3524" s="649">
        <v>59.01</v>
      </c>
    </row>
    <row r="3525" spans="1:10" hidden="1">
      <c r="A3525" s="141" t="s">
        <v>27810</v>
      </c>
      <c r="B3525" s="141" t="str">
        <f t="shared" si="55"/>
        <v>CERCA CONSTRUIDA COM MOUROES RETOS DE CONCRETO ARMADO,COMPRIMENTO DE 2,50M,ESPACADOS DE 3,00M, CRAVADOS 0,50M NO SOLO,COCERCA CONSTRUIDA COM MOUROES RETOS DE CONCRETO ARMADO,COMPRIM 8 FIOS CORRIDOS DE ARAME FARPADO Nº 14,INCLUSIVE MOUROES ESTICADORES COM ESCORAS A CADA 7 MOUROES,ESCAVACAO,REATERRO E FUNDACOES EM CONCRETO SIMPLES FCK 10 MPA.FORNECIMENTO E COLOCACAOCERCA CONSTRUIDA COM MOUROES RETOS DE CONCRETO ARMADO,COMPRI</v>
      </c>
      <c r="C3525" s="141" t="s">
        <v>27788</v>
      </c>
      <c r="D3525" s="141" t="s">
        <v>27811</v>
      </c>
      <c r="E3525" s="141" t="s">
        <v>27812</v>
      </c>
      <c r="F3525" s="141" t="s">
        <v>27813</v>
      </c>
      <c r="G3525" s="141" t="s">
        <v>27814</v>
      </c>
      <c r="H3525" s="141" t="s">
        <v>27815</v>
      </c>
      <c r="I3525" s="141" t="s">
        <v>285</v>
      </c>
      <c r="J3525" s="649">
        <v>40.99</v>
      </c>
    </row>
    <row r="3526" spans="1:10" hidden="1">
      <c r="A3526" s="141" t="s">
        <v>27816</v>
      </c>
      <c r="B3526" s="141" t="str">
        <f t="shared" si="55"/>
        <v>CERCA CONSTRUIDA COM MOUROES RETOS DE CONCRETO ARMADO,COMPRIMENTO DE 2,50M,ESPACADOS DE 3,00M, CRAVADOS 0,50M NO SOLO,COCERCA CONSTRUIDA COM MOUROES RETOS DE CONCRETO ARMADO,COMPRIM 8 FIOS CORRIDOS DE ARAME FARPADO Nº 14,INCLUSIVE MOUROES ESTICADORES COM ESCORAS A CADA 7 MOUROES,ESCAVACAO,REATERRO E FUNDACOES EM CONCRETO SIMPLES FCK 10 MPA.FORNECIMENTO E COLOCACAOCERCA CONSTRUIDA COM MOUROES RETOS DE CONCRETO ARMADO,COMPRI</v>
      </c>
      <c r="C3526" s="141" t="s">
        <v>27788</v>
      </c>
      <c r="D3526" s="141" t="s">
        <v>27811</v>
      </c>
      <c r="E3526" s="141" t="s">
        <v>27812</v>
      </c>
      <c r="F3526" s="141" t="s">
        <v>27813</v>
      </c>
      <c r="G3526" s="141" t="s">
        <v>27814</v>
      </c>
      <c r="H3526" s="141" t="s">
        <v>27815</v>
      </c>
      <c r="I3526" s="141" t="s">
        <v>285</v>
      </c>
      <c r="J3526" s="649">
        <v>39.369999999999997</v>
      </c>
    </row>
    <row r="3527" spans="1:10" hidden="1">
      <c r="A3527" s="141" t="s">
        <v>27817</v>
      </c>
      <c r="B3527" s="141" t="str">
        <f t="shared" si="55"/>
        <v>CERCA CONSTRUIDA COM MOURAO DE PONTA INCLINADA,ALTURA UTIL DE 2,50M E 0,70M CRAVADO NO SOLO COM CONCRETO FCK=15MPA,ESPACCERCA CONSTRUIDA COM MOURAO DE PONTA INCLINADA,ALTURA UTIL DADOS DE 3,00M,FECHAMENTO COM TELA DE ARAME,MALHA 8X8CM,# 10,FIXADA COM ARAME GALVANIZADO Nº 6 E 3 (TRES) FIOS DE ARAME FARPADO NA PARTE SUPERIOR,INCLUSIVE MURETA DE CONCRETO CICLOPICO E TODOS OS MATERIAIS.FORNECIMENTO E COLOCACAOCERCA CONSTRUIDA COM MOURAO DE PONTA INCLINADA,ALTURA UTIL D</v>
      </c>
      <c r="C3527" s="141" t="s">
        <v>27818</v>
      </c>
      <c r="D3527" s="141" t="s">
        <v>27819</v>
      </c>
      <c r="E3527" s="141" t="s">
        <v>27820</v>
      </c>
      <c r="F3527" s="141" t="s">
        <v>27821</v>
      </c>
      <c r="G3527" s="141" t="s">
        <v>27822</v>
      </c>
      <c r="H3527" s="141" t="s">
        <v>27823</v>
      </c>
      <c r="I3527" s="141" t="s">
        <v>285</v>
      </c>
      <c r="J3527" s="649">
        <v>284.3</v>
      </c>
    </row>
    <row r="3528" spans="1:10" hidden="1">
      <c r="A3528" s="141" t="s">
        <v>27824</v>
      </c>
      <c r="B3528" s="141" t="str">
        <f t="shared" si="55"/>
        <v>CERCA CONSTRUIDA COM MOURAO DE PONTA INCLINADA,ALTURA UTIL DE 2,50M E 0,70M CRAVADO NO SOLO COM CONCRETO FCK=15MPA,ESPACCERCA CONSTRUIDA COM MOURAO DE PONTA INCLINADA,ALTURA UTIL DADOS DE 3,00M,FECHAMENTO COM TELA DE ARAME,MALHA 8X8CM,# 10,FIXADA COM ARAME GALVANIZADO Nº 6 E 3 (TRES) FIOS DE ARAME FARPADO NA PARTE SUPERIOR,INCLUSIVE MURETA DE CONCRETO CICLOPICO E TODOS OS MATERIAIS.FORNECIMENTO E COLOCACAOCERCA CONSTRUIDA COM MOURAO DE PONTA INCLINADA,ALTURA UTIL D</v>
      </c>
      <c r="C3528" s="141" t="s">
        <v>27818</v>
      </c>
      <c r="D3528" s="141" t="s">
        <v>27819</v>
      </c>
      <c r="E3528" s="141" t="s">
        <v>27820</v>
      </c>
      <c r="F3528" s="141" t="s">
        <v>27821</v>
      </c>
      <c r="G3528" s="141" t="s">
        <v>27822</v>
      </c>
      <c r="H3528" s="141" t="s">
        <v>27823</v>
      </c>
      <c r="I3528" s="141" t="s">
        <v>285</v>
      </c>
      <c r="J3528" s="649">
        <v>274.95999999999998</v>
      </c>
    </row>
    <row r="3529" spans="1:10" hidden="1">
      <c r="A3529" s="141" t="s">
        <v>27825</v>
      </c>
      <c r="B3529" s="141" t="str">
        <f t="shared" si="55"/>
        <v>CERCA DIVISORIA COM MOUROES DE MADEIRA DE LEI DE 3"X3",COM 2,00M DE ALTURA LIVRE,0,50M ENTERRADOS,ESPACADOS DE 3,00M,COMCERCA DIVISORIA COM MOUROES DE MADEIRA DE LEI DE 3"X3",COM 2 4 FIOS DE ARAME FARPADO.FORNECIMENTO E COLOCACAOCERCA DIVISORIA COM MOUROES DE MADEIRA DE LEI DE 3"X3",COM 2</v>
      </c>
      <c r="C3529" s="141" t="s">
        <v>27826</v>
      </c>
      <c r="D3529" s="141" t="s">
        <v>27827</v>
      </c>
      <c r="E3529" s="141" t="s">
        <v>27828</v>
      </c>
      <c r="I3529" s="141" t="s">
        <v>285</v>
      </c>
      <c r="J3529" s="649">
        <v>34.04</v>
      </c>
    </row>
    <row r="3530" spans="1:10" hidden="1">
      <c r="A3530" s="141" t="s">
        <v>27829</v>
      </c>
      <c r="B3530" s="141" t="str">
        <f t="shared" si="55"/>
        <v>CERCA DIVISORIA COM MOUROES DE MADEIRA DE LEI DE 3"X3",COM 2,00M DE ALTURA LIVRE,0,50M ENTERRADOS,ESPACADOS DE 3,00M,COMCERCA DIVISORIA COM MOUROES DE MADEIRA DE LEI DE 3"X3",COM 2 4 FIOS DE ARAME FARPADO.FORNECIMENTO E COLOCACAOCERCA DIVISORIA COM MOUROES DE MADEIRA DE LEI DE 3"X3",COM 2</v>
      </c>
      <c r="C3530" s="141" t="s">
        <v>27826</v>
      </c>
      <c r="D3530" s="141" t="s">
        <v>27827</v>
      </c>
      <c r="E3530" s="141" t="s">
        <v>27828</v>
      </c>
      <c r="I3530" s="141" t="s">
        <v>285</v>
      </c>
      <c r="J3530" s="649">
        <v>32.5</v>
      </c>
    </row>
    <row r="3531" spans="1:10" hidden="1">
      <c r="A3531" s="141" t="s">
        <v>27830</v>
      </c>
      <c r="B3531" s="141" t="str">
        <f t="shared" si="55"/>
        <v>CERCA DIVISORIA C/ALTURA UTIL 2,5M,ALTURA 2,0M EM TELA DE ARAME 16 PLASTIFICADO,MALHA 3/4",PARTE SUPERIOR C/4 FIADAS ARACERCA DIVISORIA C/ALTURA UTIL 2,5M,ALTURA 2,0M EM TELA DE ARME FARPADO Nº14,AMBAS PARTES FIXADAS A MOUROES DE CONCRETO ARMADO,COMPRIMENTO RETO 2,90M MAIS 0,44M PONTA INCLINADA,ESPACADOS 2,50M,CRAVADOS 0,80M SOLO,MOUROES ESTICADORES C/ESCORAS A CADA 7,5M,INCLUSIVE ESC.REAT.FUND.FCK=10MPA.FORN.COLOC.CERCA DIVISORIA C/ALTURA UTIL 2,5M,ALTURA 2,0M EM TELA DE AR</v>
      </c>
      <c r="C3531" s="141" t="s">
        <v>27831</v>
      </c>
      <c r="D3531" s="141" t="s">
        <v>27832</v>
      </c>
      <c r="E3531" s="141" t="s">
        <v>27833</v>
      </c>
      <c r="F3531" s="141" t="s">
        <v>27834</v>
      </c>
      <c r="G3531" s="141" t="s">
        <v>27835</v>
      </c>
      <c r="H3531" s="141" t="s">
        <v>27836</v>
      </c>
      <c r="I3531" s="141" t="s">
        <v>285</v>
      </c>
      <c r="J3531" s="649">
        <v>185.05</v>
      </c>
    </row>
    <row r="3532" spans="1:10" hidden="1">
      <c r="A3532" s="141" t="s">
        <v>27837</v>
      </c>
      <c r="B3532" s="141" t="str">
        <f t="shared" si="55"/>
        <v>CERCA DIVISORIA C/ALTURA UTIL 2,5M,ALTURA 2,0M EM TELA DE ARAME 16 PLASTIFICADO,MALHA 3/4",PARTE SUPERIOR C/4 FIADAS ARACERCA DIVISORIA C/ALTURA UTIL 2,5M,ALTURA 2,0M EM TELA DE ARME FARPADO Nº14,AMBAS PARTES FIXADAS A MOUROES DE CONCRETO ARMADO,COMPRIMENTO RETO 2,90M MAIS 0,44M PONTA INCLINADA,ESPACADOS 2,50M,CRAVADOS 0,80M SOLO,MOUROES ESTICADORES C/ESCORAS A CADA 7,5M,INCLUSIVE ESC.REAT.FUND.FCK=10MPA.FORN.COLOC.CERCA DIVISORIA C/ALTURA UTIL 2,5M,ALTURA 2,0M EM TELA DE AR</v>
      </c>
      <c r="C3532" s="141" t="s">
        <v>27831</v>
      </c>
      <c r="D3532" s="141" t="s">
        <v>27832</v>
      </c>
      <c r="E3532" s="141" t="s">
        <v>27833</v>
      </c>
      <c r="F3532" s="141" t="s">
        <v>27834</v>
      </c>
      <c r="G3532" s="141" t="s">
        <v>27835</v>
      </c>
      <c r="H3532" s="141" t="s">
        <v>27836</v>
      </c>
      <c r="I3532" s="141" t="s">
        <v>285</v>
      </c>
      <c r="J3532" s="649">
        <v>180.98</v>
      </c>
    </row>
    <row r="3533" spans="1:10" hidden="1">
      <c r="A3533" s="141" t="s">
        <v>27838</v>
      </c>
      <c r="B3533" s="141" t="str">
        <f t="shared" si="55"/>
        <v>CERCA CONSTRUIDA C/MOUROES CONCRETO ARMADO,C/PONTA INCLINADA,COMPRIMENTO RETO DE 2,90M MAIS 0,44M DE PONTA INCLINADA,ESPCERCA CONSTRUIDA C/MOUROES CONCRETO ARMADO,C/PONTA INCLINADAACADOS DE 3,00M,CRAVADOS 0,50M,NO SOLO,MOUROES ESTICADORES COM ESCORAS A CADA 8 MOUROES E NAS MUDANCAS DE DIRECAO,C/9 FIADAS ARAME FARPADO Nº14,INCLUSIVE ESCAVACAO,REATERRO E FUNDACOES EM CONCRETO SIMPLES FCK=10MPA.FORNECIMENTO E COLOCACAOCERCA CONSTRUIDA C/MOUROES CONCRETO ARMADO,C/PONTA INCLINADA</v>
      </c>
      <c r="C3533" s="141" t="s">
        <v>27839</v>
      </c>
      <c r="D3533" s="141" t="s">
        <v>27840</v>
      </c>
      <c r="E3533" s="141" t="s">
        <v>27841</v>
      </c>
      <c r="F3533" s="141" t="s">
        <v>27842</v>
      </c>
      <c r="G3533" s="141" t="s">
        <v>27843</v>
      </c>
      <c r="H3533" s="141" t="s">
        <v>27844</v>
      </c>
      <c r="I3533" s="141" t="s">
        <v>285</v>
      </c>
      <c r="J3533" s="649">
        <v>45.25</v>
      </c>
    </row>
    <row r="3534" spans="1:10" hidden="1">
      <c r="A3534" s="141" t="s">
        <v>27845</v>
      </c>
      <c r="B3534" s="141" t="str">
        <f t="shared" si="55"/>
        <v>CERCA CONSTRUIDA C/MOUROES CONCRETO ARMADO,C/PONTA INCLINADA,COMPRIMENTO RETO DE 2,90M MAIS 0,44M DE PONTA INCLINADA,ESPCERCA CONSTRUIDA C/MOUROES CONCRETO ARMADO,C/PONTA INCLINADAACADOS DE 3,00M,CRAVADOS 0,50M,NO SOLO,MOUROES ESTICADORES COM ESCORAS A CADA 8 MOUROES E NAS MUDANCAS DE DIRECAO,C/9 FIADAS ARAME FARPADO Nº14,INCLUSIVE ESCAVACAO,REATERRO E FUNDACOES EM CONCRETO SIMPLES FCK=10MPA.FORNECIMENTO E COLOCACAOCERCA CONSTRUIDA C/MOUROES CONCRETO ARMADO,C/PONTA INCLINADA</v>
      </c>
      <c r="C3534" s="141" t="s">
        <v>27839</v>
      </c>
      <c r="D3534" s="141" t="s">
        <v>27840</v>
      </c>
      <c r="E3534" s="141" t="s">
        <v>27841</v>
      </c>
      <c r="F3534" s="141" t="s">
        <v>27842</v>
      </c>
      <c r="G3534" s="141" t="s">
        <v>27843</v>
      </c>
      <c r="H3534" s="141" t="s">
        <v>27844</v>
      </c>
      <c r="I3534" s="141" t="s">
        <v>285</v>
      </c>
      <c r="J3534" s="649">
        <v>43.54</v>
      </c>
    </row>
    <row r="3535" spans="1:10" hidden="1">
      <c r="A3535" s="141" t="s">
        <v>27846</v>
      </c>
      <c r="B3535" s="141" t="str">
        <f t="shared" si="55"/>
        <v>CERCA DE SARRAFOS VERTICAIS DE MADEIRA DE LEI,2X4CM,E 120CMDE ALTURA,PREGADOS SOBRE SARRAFOS HORIZONTAIS DE 5X5CM,A CADCERCA DE SARRAFOS VERTICAIS DE MADEIRA DE LEI,2X4CM,E 120CMA 8CM,CENTRO A CENTRO,APOIADOS SOBRE MONTANTES DE 7,5X7,5CM,ESPACADOS DE 2,00M.FORNECIMENTO E COLOCACAOCERCA DE SARRAFOS VERTICAIS DE MADEIRA DE LEI,2X4CM,E 120CM</v>
      </c>
      <c r="C3535" s="141" t="s">
        <v>27847</v>
      </c>
      <c r="D3535" s="141" t="s">
        <v>27848</v>
      </c>
      <c r="E3535" s="141" t="s">
        <v>27849</v>
      </c>
      <c r="F3535" s="141" t="s">
        <v>27850</v>
      </c>
      <c r="I3535" s="141" t="s">
        <v>27</v>
      </c>
      <c r="J3535" s="649">
        <v>257.06</v>
      </c>
    </row>
    <row r="3536" spans="1:10" hidden="1">
      <c r="A3536" s="141" t="s">
        <v>27851</v>
      </c>
      <c r="B3536" s="141" t="str">
        <f t="shared" si="55"/>
        <v>CERCA DE SARRAFOS VERTICAIS DE MADEIRA DE LEI,2X4CM,E 120CMDE ALTURA,PREGADOS SOBRE SARRAFOS HORIZONTAIS DE 5X5CM,A CADCERCA DE SARRAFOS VERTICAIS DE MADEIRA DE LEI,2X4CM,E 120CMA 8CM,CENTRO A CENTRO,APOIADOS SOBRE MONTANTES DE 7,5X7,5CM,ESPACADOS DE 2,00M.FORNECIMENTO E COLOCACAOCERCA DE SARRAFOS VERTICAIS DE MADEIRA DE LEI,2X4CM,E 120CM</v>
      </c>
      <c r="C3536" s="141" t="s">
        <v>27847</v>
      </c>
      <c r="D3536" s="141" t="s">
        <v>27848</v>
      </c>
      <c r="E3536" s="141" t="s">
        <v>27849</v>
      </c>
      <c r="F3536" s="141" t="s">
        <v>27850</v>
      </c>
      <c r="I3536" s="141" t="s">
        <v>27</v>
      </c>
      <c r="J3536" s="649">
        <v>240.53</v>
      </c>
    </row>
    <row r="3537" spans="1:10" hidden="1">
      <c r="A3537" s="141" t="s">
        <v>27852</v>
      </c>
      <c r="B3537" s="141" t="str">
        <f t="shared" si="55"/>
        <v>CERCA DE ARAME FARPADO,CONSTITUIDA DE 4 FIOS DE ARAME GALVANIZADO,DE 2MM DE ESPESSURA,EXCLUSIVE ESTICADORES E POSTES.FORCERCA DE ARAME FARPADO,CONSTITUIDA DE 4 FIOS DE ARAME GALVANNECIMENTO E COLOCACAOCERCA DE ARAME FARPADO,CONSTITUIDA DE 4 FIOS DE ARAME GALVAN</v>
      </c>
      <c r="C3537" s="141" t="s">
        <v>27853</v>
      </c>
      <c r="D3537" s="141" t="s">
        <v>27854</v>
      </c>
      <c r="E3537" s="141" t="s">
        <v>27443</v>
      </c>
      <c r="I3537" s="141" t="s">
        <v>285</v>
      </c>
      <c r="J3537" s="649">
        <v>13.75</v>
      </c>
    </row>
    <row r="3538" spans="1:10" hidden="1">
      <c r="A3538" s="141" t="s">
        <v>27855</v>
      </c>
      <c r="B3538" s="141" t="str">
        <f t="shared" si="55"/>
        <v>CERCA DE ARAME FARPADO,CONSTITUIDA DE 4 FIOS DE ARAME GALVANIZADO,DE 2MM DE ESPESSURA,EXCLUSIVE ESTICADORES E POSTES.FORCERCA DE ARAME FARPADO,CONSTITUIDA DE 4 FIOS DE ARAME GALVANNECIMENTO E COLOCACAOCERCA DE ARAME FARPADO,CONSTITUIDA DE 4 FIOS DE ARAME GALVAN</v>
      </c>
      <c r="C3538" s="141" t="s">
        <v>27853</v>
      </c>
      <c r="D3538" s="141" t="s">
        <v>27854</v>
      </c>
      <c r="E3538" s="141" t="s">
        <v>27443</v>
      </c>
      <c r="I3538" s="141" t="s">
        <v>285</v>
      </c>
      <c r="J3538" s="649">
        <v>12.63</v>
      </c>
    </row>
    <row r="3539" spans="1:10" hidden="1">
      <c r="A3539" s="141" t="s">
        <v>27856</v>
      </c>
      <c r="B3539" s="141" t="str">
        <f t="shared" si="55"/>
        <v>CERCA DE ARAME FARPADO,CONSTITUIDA DE 4 FIOS DE ARAME GALVANIZADO,DE 2MM DE ESPESSURA,INCLUSIVE FORNECIMENTO E ASSENTAMECERCA DE ARAME FARPADO,CONSTITUIDA DE 4 FIOS DE ARAME GALVANNTO DE MOUROES DE CONCRETO ARMADO (CADA 3,00M),FUNDIDOS NO LOCAL E ESTICADORES (CADA 48,00M E NOS DESVIOS).FORNECIMENTOE COLOCACAOCERCA DE ARAME FARPADO,CONSTITUIDA DE 4 FIOS DE ARAME GALVAN</v>
      </c>
      <c r="C3539" s="141" t="s">
        <v>27853</v>
      </c>
      <c r="D3539" s="141" t="s">
        <v>27857</v>
      </c>
      <c r="E3539" s="141" t="s">
        <v>27858</v>
      </c>
      <c r="F3539" s="141" t="s">
        <v>27859</v>
      </c>
      <c r="G3539" s="141" t="s">
        <v>27860</v>
      </c>
      <c r="I3539" s="141" t="s">
        <v>285</v>
      </c>
      <c r="J3539" s="649">
        <v>33.78</v>
      </c>
    </row>
    <row r="3540" spans="1:10" hidden="1">
      <c r="A3540" s="141" t="s">
        <v>27861</v>
      </c>
      <c r="B3540" s="141" t="str">
        <f t="shared" si="55"/>
        <v>CERCA DE ARAME FARPADO,CONSTITUIDA DE 4 FIOS DE ARAME GALVANIZADO,DE 2MM DE ESPESSURA,INCLUSIVE FORNECIMENTO E ASSENTAMECERCA DE ARAME FARPADO,CONSTITUIDA DE 4 FIOS DE ARAME GALVANNTO DE MOUROES DE CONCRETO ARMADO (CADA 3,00M),FUNDIDOS NO LOCAL E ESTICADORES (CADA 48,00M E NOS DESVIOS).FORNECIMENTOE COLOCACAOCERCA DE ARAME FARPADO,CONSTITUIDA DE 4 FIOS DE ARAME GALVAN</v>
      </c>
      <c r="C3540" s="141" t="s">
        <v>27853</v>
      </c>
      <c r="D3540" s="141" t="s">
        <v>27857</v>
      </c>
      <c r="E3540" s="141" t="s">
        <v>27858</v>
      </c>
      <c r="F3540" s="141" t="s">
        <v>27859</v>
      </c>
      <c r="G3540" s="141" t="s">
        <v>27860</v>
      </c>
      <c r="I3540" s="141" t="s">
        <v>285</v>
      </c>
      <c r="J3540" s="649">
        <v>31.26</v>
      </c>
    </row>
    <row r="3541" spans="1:10" hidden="1">
      <c r="A3541" s="141" t="s">
        <v>27862</v>
      </c>
      <c r="B3541" s="141" t="str">
        <f t="shared" si="55"/>
        <v>CERCA DIVISORIA EM MADEIRA DE REFLORESTAMENTO,TRATADA,MODULO DE 12,30M,COM DIAMETRO DE 0,15M,ALTURA VARIAVEL DE 1M A 1,5CERCA DIVISORIA EM MADEIRA DE REFLORESTAMENTO,TRATADA,MODULO0M LIVRE,1M ENTERRADO,ESPACADOS DE 1,35M COM 5 FIOS CORRIDOS DE ARAME GALVANIZADO Nº12(MODULO)CERCA DIVISORIA EM MADEIRA DE REFLORESTAMENTO,TRATADA,MODULO</v>
      </c>
      <c r="C3541" s="141" t="s">
        <v>27863</v>
      </c>
      <c r="D3541" s="141" t="s">
        <v>27864</v>
      </c>
      <c r="E3541" s="141" t="s">
        <v>27865</v>
      </c>
      <c r="F3541" s="141" t="s">
        <v>27866</v>
      </c>
      <c r="I3541" s="141" t="s">
        <v>14</v>
      </c>
      <c r="J3541" s="649">
        <v>1928.85</v>
      </c>
    </row>
    <row r="3542" spans="1:10" hidden="1">
      <c r="A3542" s="141" t="s">
        <v>27867</v>
      </c>
      <c r="B3542" s="141" t="str">
        <f t="shared" si="55"/>
        <v>CERCA DIVISORIA EM MADEIRA DE REFLORESTAMENTO,TRATADA,MODULO DE 12,30M,COM DIAMETRO DE 0,15M,ALTURA VARIAVEL DE 1M A 1,5CERCA DIVISORIA EM MADEIRA DE REFLORESTAMENTO,TRATADA,MODULO0M LIVRE,1M ENTERRADO,ESPACADOS DE 1,35M COM 5 FIOS CORRIDOS DE ARAME GALVANIZADO Nº12(MODULO)CERCA DIVISORIA EM MADEIRA DE REFLORESTAMENTO,TRATADA,MODULO</v>
      </c>
      <c r="C3542" s="141" t="s">
        <v>27863</v>
      </c>
      <c r="D3542" s="141" t="s">
        <v>27864</v>
      </c>
      <c r="E3542" s="141" t="s">
        <v>27865</v>
      </c>
      <c r="F3542" s="141" t="s">
        <v>27866</v>
      </c>
      <c r="I3542" s="141" t="s">
        <v>14</v>
      </c>
      <c r="J3542" s="649">
        <v>1803.21</v>
      </c>
    </row>
    <row r="3543" spans="1:10" hidden="1">
      <c r="A3543" s="141" t="s">
        <v>27868</v>
      </c>
      <c r="B3543" s="141" t="str">
        <f t="shared" si="55"/>
        <v>CERCA DE ARAME FARPADO Nº14 COM 4 FIOS FIXADOS EM CANTONEIRAS DE ACO DE 2.1/2"X2.1/2",FINCADAS SOBRE MURO EXISTENTE A CACERCA DE ARAME FARPADO Nº14 COM 4 FIOS FIXADOS EM CANTONEIRADA 2,00M,COM 1,00M DE ALTURA UTIL,INCLUSIVE PINTURA DOS PERFIS E ANDAIMECERCA DE ARAME FARPADO Nº14 COM 4 FIOS FIXADOS EM CANTONEIRA</v>
      </c>
      <c r="C3543" s="141" t="s">
        <v>27869</v>
      </c>
      <c r="D3543" s="141" t="s">
        <v>27870</v>
      </c>
      <c r="E3543" s="141" t="s">
        <v>27871</v>
      </c>
      <c r="F3543" s="141" t="s">
        <v>27872</v>
      </c>
      <c r="I3543" s="141" t="s">
        <v>285</v>
      </c>
      <c r="J3543" s="649">
        <v>79.64</v>
      </c>
    </row>
    <row r="3544" spans="1:10" hidden="1">
      <c r="A3544" s="141" t="s">
        <v>27873</v>
      </c>
      <c r="B3544" s="141" t="str">
        <f t="shared" si="55"/>
        <v>CERCA DE ARAME FARPADO Nº14 COM 4 FIOS FIXADOS EM CANTONEIRAS DE ACO DE 2.1/2"X2.1/2",FINCADAS SOBRE MURO EXISTENTE A CACERCA DE ARAME FARPADO Nº14 COM 4 FIOS FIXADOS EM CANTONEIRADA 2,00M,COM 1,00M DE ALTURA UTIL,INCLUSIVE PINTURA DOS PERFIS E ANDAIMECERCA DE ARAME FARPADO Nº14 COM 4 FIOS FIXADOS EM CANTONEIRA</v>
      </c>
      <c r="C3544" s="141" t="s">
        <v>27869</v>
      </c>
      <c r="D3544" s="141" t="s">
        <v>27870</v>
      </c>
      <c r="E3544" s="141" t="s">
        <v>27871</v>
      </c>
      <c r="F3544" s="141" t="s">
        <v>27872</v>
      </c>
      <c r="I3544" s="141" t="s">
        <v>285</v>
      </c>
      <c r="J3544" s="649">
        <v>74.55</v>
      </c>
    </row>
    <row r="3545" spans="1:10" hidden="1">
      <c r="A3545" s="141" t="s">
        <v>27874</v>
      </c>
      <c r="B3545" s="141" t="str">
        <f t="shared" si="55"/>
        <v>CERCA DE ARAME FARPADO Nº14 COM 6 FIOS FIXADOS EM CANTONEIRAS DE ACO DE 2.1/2"X2.1/2",FINCADAS SOBRE MURO EXISTENTE A CACERCA DE ARAME FARPADO Nº14 COM 6 FIOS FIXADOS EM CANTONEIRADA 2,00M,COM 1,50M DE ALTURA UTIL,INCLUSIVE PINTURA DOS PERFIS E ANDAIMECERCA DE ARAME FARPADO Nº14 COM 6 FIOS FIXADOS EM CANTONEIRA</v>
      </c>
      <c r="C3545" s="141" t="s">
        <v>27875</v>
      </c>
      <c r="D3545" s="141" t="s">
        <v>27870</v>
      </c>
      <c r="E3545" s="141" t="s">
        <v>27876</v>
      </c>
      <c r="F3545" s="141" t="s">
        <v>27872</v>
      </c>
      <c r="I3545" s="141" t="s">
        <v>285</v>
      </c>
      <c r="J3545" s="649">
        <v>103.63</v>
      </c>
    </row>
    <row r="3546" spans="1:10" hidden="1">
      <c r="A3546" s="141" t="s">
        <v>27877</v>
      </c>
      <c r="B3546" s="141" t="str">
        <f t="shared" si="55"/>
        <v>CERCA DE ARAME FARPADO Nº14 COM 6 FIOS FIXADOS EM CANTONEIRAS DE ACO DE 2.1/2"X2.1/2",FINCADAS SOBRE MURO EXISTENTE A CACERCA DE ARAME FARPADO Nº14 COM 6 FIOS FIXADOS EM CANTONEIRADA 2,00M,COM 1,50M DE ALTURA UTIL,INCLUSIVE PINTURA DOS PERFIS E ANDAIMECERCA DE ARAME FARPADO Nº14 COM 6 FIOS FIXADOS EM CANTONEIRA</v>
      </c>
      <c r="C3546" s="141" t="s">
        <v>27875</v>
      </c>
      <c r="D3546" s="141" t="s">
        <v>27870</v>
      </c>
      <c r="E3546" s="141" t="s">
        <v>27876</v>
      </c>
      <c r="F3546" s="141" t="s">
        <v>27872</v>
      </c>
      <c r="I3546" s="141" t="s">
        <v>285</v>
      </c>
      <c r="J3546" s="649">
        <v>97.61</v>
      </c>
    </row>
    <row r="3547" spans="1:10" hidden="1">
      <c r="A3547" s="141" t="s">
        <v>27878</v>
      </c>
      <c r="B3547" s="141" t="str">
        <f t="shared" si="55"/>
        <v>ARAME FARPADO COLOCADO,INCLUSIVE ARAME LISO GALVANIZADO PARA AMARRACAO,MEDIDO PELO PESO INCORPORADO DE ARAME FARPADO.FORARAME FARPADO COLOCADO,INCLUSIVE ARAME LISO GALVANIZADO PARANECIMENTO E COLOCACAOARAME FARPADO COLOCADO,INCLUSIVE ARAME LISO GALVANIZADO PARA</v>
      </c>
      <c r="C3547" s="141" t="s">
        <v>27879</v>
      </c>
      <c r="D3547" s="141" t="s">
        <v>27880</v>
      </c>
      <c r="E3547" s="141" t="s">
        <v>27443</v>
      </c>
      <c r="I3547" s="141" t="s">
        <v>4323</v>
      </c>
      <c r="J3547" s="649">
        <v>42.13</v>
      </c>
    </row>
    <row r="3548" spans="1:10" hidden="1">
      <c r="A3548" s="141" t="s">
        <v>27881</v>
      </c>
      <c r="B3548" s="141" t="str">
        <f t="shared" si="55"/>
        <v>ARAME FARPADO COLOCADO,INCLUSIVE ARAME LISO GALVANIZADO PARA AMARRACAO,MEDIDO PELO PESO INCORPORADO DE ARAME FARPADO.FORARAME FARPADO COLOCADO,INCLUSIVE ARAME LISO GALVANIZADO PARANECIMENTO E COLOCACAOARAME FARPADO COLOCADO,INCLUSIVE ARAME LISO GALVANIZADO PARA</v>
      </c>
      <c r="C3548" s="141" t="s">
        <v>27879</v>
      </c>
      <c r="D3548" s="141" t="s">
        <v>27880</v>
      </c>
      <c r="E3548" s="141" t="s">
        <v>27443</v>
      </c>
      <c r="I3548" s="141" t="s">
        <v>4323</v>
      </c>
      <c r="J3548" s="649">
        <v>38.65</v>
      </c>
    </row>
    <row r="3549" spans="1:10" hidden="1">
      <c r="A3549" s="141" t="s">
        <v>27882</v>
      </c>
      <c r="B3549" s="141" t="str">
        <f t="shared" si="55"/>
        <v>MURO DE CONCRETO PRE-MOLDADO COM 1,80M DE ALTURA,ESPESSURA DE 3 A 4CM,COM MONTANTES ESPACADOS DE 1,50M,INCLUSIVE ESCAVACMURO DE CONCRETO PRE-MOLDADO COM 1,80M DE ALTURA,ESPESSURA DAO,REATERRO E FUNDACOES EM CONCRETOMURO DE CONCRETO PRE-MOLDADO COM 1,80M DE ALTURA,ESPESSURA D</v>
      </c>
      <c r="C3549" s="141" t="s">
        <v>27883</v>
      </c>
      <c r="D3549" s="141" t="s">
        <v>27884</v>
      </c>
      <c r="E3549" s="141" t="s">
        <v>27885</v>
      </c>
      <c r="I3549" s="141" t="s">
        <v>285</v>
      </c>
      <c r="J3549" s="649">
        <v>302.01</v>
      </c>
    </row>
    <row r="3550" spans="1:10" hidden="1">
      <c r="A3550" s="141" t="s">
        <v>27886</v>
      </c>
      <c r="B3550" s="141" t="str">
        <f t="shared" si="55"/>
        <v>MURO DE CONCRETO PRE-MOLDADO COM 1,80M DE ALTURA,ESPESSURA DE 3 A 4CM,COM MONTANTES ESPACADOS DE 1,50M,INCLUSIVE ESCAVACMURO DE CONCRETO PRE-MOLDADO COM 1,80M DE ALTURA,ESPESSURA DAO,REATERRO E FUNDACOES EM CONCRETOMURO DE CONCRETO PRE-MOLDADO COM 1,80M DE ALTURA,ESPESSURA D</v>
      </c>
      <c r="C3550" s="141" t="s">
        <v>27883</v>
      </c>
      <c r="D3550" s="141" t="s">
        <v>27884</v>
      </c>
      <c r="E3550" s="141" t="s">
        <v>27885</v>
      </c>
      <c r="I3550" s="141" t="s">
        <v>285</v>
      </c>
      <c r="J3550" s="649">
        <v>291.38</v>
      </c>
    </row>
    <row r="3551" spans="1:10" hidden="1">
      <c r="A3551" s="141" t="s">
        <v>27887</v>
      </c>
      <c r="B3551" s="141" t="str">
        <f t="shared" si="55"/>
        <v>BARREIRA DE PROTECAO PERIMETRAL,TIPO OURICO,EM ACO INOXIDAVEL.FORNECIMENTO E COLOCACAOBARREIRA DE PROTECAO PERIMETRAL,TIPO OURICO,EM ACO INOXIDAVEBARREIRA DE PROTECAO PERIMETRAL,TIPO OURICO,EM ACO INOXIDAVE</v>
      </c>
      <c r="C3551" s="141" t="s">
        <v>27888</v>
      </c>
      <c r="D3551" s="141" t="s">
        <v>27889</v>
      </c>
      <c r="I3551" s="141" t="s">
        <v>285</v>
      </c>
      <c r="J3551" s="649">
        <v>44.65</v>
      </c>
    </row>
    <row r="3552" spans="1:10" hidden="1">
      <c r="A3552" s="141" t="s">
        <v>27890</v>
      </c>
      <c r="B3552" s="141" t="str">
        <f t="shared" si="55"/>
        <v>BARREIRA DE PROTECAO PERIMETRAL,TIPO OURICO,EM ACO INOXIDAVEL.FORNECIMENTO E COLOCACAOBARREIRA DE PROTECAO PERIMETRAL,TIPO OURICO,EM ACO INOXIDAVEBARREIRA DE PROTECAO PERIMETRAL,TIPO OURICO,EM ACO INOXIDAVE</v>
      </c>
      <c r="C3552" s="141" t="s">
        <v>27888</v>
      </c>
      <c r="D3552" s="141" t="s">
        <v>27889</v>
      </c>
      <c r="I3552" s="141" t="s">
        <v>285</v>
      </c>
      <c r="J3552" s="649">
        <v>41.16</v>
      </c>
    </row>
    <row r="3553" spans="1:10" hidden="1">
      <c r="A3553" s="141" t="s">
        <v>27891</v>
      </c>
      <c r="B3553" s="141" t="str">
        <f t="shared" si="55"/>
        <v>BARREIRA DE PROTECAO,TIPO CONCERTINA,COM DIAMETRO DE ESPIRAL 450MM,MODELO SIMPLES,LAMINAS DE 30MM COM 54 ESPIRAIS E 22 LBARREIRA DE PROTECAO,TIPO CONCERTINA,COM DIAMETRO DE ESPIRALAMINAS POR ESPIRAIS,FIO 3MM EM ACO GALVANIZADO.FORNECIMENTOE COLOCACAOBARREIRA DE PROTECAO,TIPO CONCERTINA,COM DIAMETRO DE ESPIRAL</v>
      </c>
      <c r="C3553" s="141" t="s">
        <v>27892</v>
      </c>
      <c r="D3553" s="141" t="s">
        <v>27893</v>
      </c>
      <c r="E3553" s="141" t="s">
        <v>27894</v>
      </c>
      <c r="F3553" s="141" t="s">
        <v>27860</v>
      </c>
      <c r="I3553" s="141" t="s">
        <v>285</v>
      </c>
      <c r="J3553" s="649">
        <v>46.63</v>
      </c>
    </row>
    <row r="3554" spans="1:10" hidden="1">
      <c r="A3554" s="141" t="s">
        <v>27895</v>
      </c>
      <c r="B3554" s="141" t="str">
        <f t="shared" si="55"/>
        <v>BARREIRA DE PROTECAO,TIPO CONCERTINA,COM DIAMETRO DE ESPIRAL 450MM,MODELO SIMPLES,LAMINAS DE 30MM COM 54 ESPIRAIS E 22 LBARREIRA DE PROTECAO,TIPO CONCERTINA,COM DIAMETRO DE ESPIRALAMINAS POR ESPIRAIS,FIO 3MM EM ACO GALVANIZADO.FORNECIMENTOE COLOCACAOBARREIRA DE PROTECAO,TIPO CONCERTINA,COM DIAMETRO DE ESPIRAL</v>
      </c>
      <c r="C3554" s="141" t="s">
        <v>27892</v>
      </c>
      <c r="D3554" s="141" t="s">
        <v>27893</v>
      </c>
      <c r="E3554" s="141" t="s">
        <v>27894</v>
      </c>
      <c r="F3554" s="141" t="s">
        <v>27860</v>
      </c>
      <c r="I3554" s="141" t="s">
        <v>285</v>
      </c>
      <c r="J3554" s="649">
        <v>42.67</v>
      </c>
    </row>
    <row r="3555" spans="1:10" hidden="1">
      <c r="A3555" s="141" t="s">
        <v>27896</v>
      </c>
      <c r="B3555" s="141" t="str">
        <f t="shared" si="55"/>
        <v>BARREIRA DE PROTECAO,TIPO CONCERTINA,COM DIAMETRO DE ESPIRAL 450MM,MODELO DUPLO,LAMINAS DE 30MM COM 54 ESPIRAIS E 22 LAMBARREIRA DE PROTECAO,TIPO CONCERTINA,COM DIAMETRO DE ESPIRALINAS POR ESPIRAS,FIO DE 3MM EM ACO GALVANIZADO,3 CHIPS POR ESPIRAL.FORNECIMENTO E COLOCACAOBARREIRA DE PROTECAO,TIPO CONCERTINA,COM DIAMETRO DE ESPIRAL</v>
      </c>
      <c r="C3555" s="141" t="s">
        <v>27892</v>
      </c>
      <c r="D3555" s="141" t="s">
        <v>27897</v>
      </c>
      <c r="E3555" s="141" t="s">
        <v>27898</v>
      </c>
      <c r="F3555" s="141" t="s">
        <v>27899</v>
      </c>
      <c r="I3555" s="141" t="s">
        <v>285</v>
      </c>
      <c r="J3555" s="649">
        <v>66.03</v>
      </c>
    </row>
    <row r="3556" spans="1:10" hidden="1">
      <c r="A3556" s="141" t="s">
        <v>27900</v>
      </c>
      <c r="B3556" s="141" t="str">
        <f t="shared" si="55"/>
        <v>BARREIRA DE PROTECAO,TIPO CONCERTINA,COM DIAMETRO DE ESPIRAL 450MM,MODELO DUPLO,LAMINAS DE 30MM COM 54 ESPIRAIS E 22 LAMBARREIRA DE PROTECAO,TIPO CONCERTINA,COM DIAMETRO DE ESPIRALINAS POR ESPIRAS,FIO DE 3MM EM ACO GALVANIZADO,3 CHIPS POR ESPIRAL.FORNECIMENTO E COLOCACAOBARREIRA DE PROTECAO,TIPO CONCERTINA,COM DIAMETRO DE ESPIRAL</v>
      </c>
      <c r="C3556" s="141" t="s">
        <v>27892</v>
      </c>
      <c r="D3556" s="141" t="s">
        <v>27897</v>
      </c>
      <c r="E3556" s="141" t="s">
        <v>27898</v>
      </c>
      <c r="F3556" s="141" t="s">
        <v>27899</v>
      </c>
      <c r="I3556" s="141" t="s">
        <v>285</v>
      </c>
      <c r="J3556" s="649">
        <v>61.4</v>
      </c>
    </row>
    <row r="3557" spans="1:10" hidden="1">
      <c r="A3557" s="141" t="s">
        <v>27901</v>
      </c>
      <c r="B3557" s="141" t="str">
        <f t="shared" si="55"/>
        <v>RASPAGEM,CALAFETACAO E ENCERAMENTO DE PISO DE TACOS COMUNS OU SOALHO DE MADEIRA,COM UMA DEMAO DE CERARASPAGEM,CALAFETACAO E ENCERAMENTO DE PISO DE TACOS COMUNS ORASPAGEM,CALAFETACAO E ENCERAMENTO DE PISO DE TACOS COMUNS O</v>
      </c>
      <c r="C3557" s="141" t="s">
        <v>27902</v>
      </c>
      <c r="D3557" s="141" t="s">
        <v>27903</v>
      </c>
      <c r="I3557" s="141" t="s">
        <v>27</v>
      </c>
      <c r="J3557" s="649">
        <v>24.02</v>
      </c>
    </row>
    <row r="3558" spans="1:10" hidden="1">
      <c r="A3558" s="141" t="s">
        <v>27904</v>
      </c>
      <c r="B3558" s="141" t="str">
        <f t="shared" si="55"/>
        <v>RASPAGEM,CALAFETACAO E ENCERAMENTO DE PISO DE TACOS COMUNS OU SOALHO DE MADEIRA,COM UMA DEMAO DE CERARASPAGEM,CALAFETACAO E ENCERAMENTO DE PISO DE TACOS COMUNS ORASPAGEM,CALAFETACAO E ENCERAMENTO DE PISO DE TACOS COMUNS O</v>
      </c>
      <c r="C3558" s="141" t="s">
        <v>27902</v>
      </c>
      <c r="D3558" s="141" t="s">
        <v>27903</v>
      </c>
      <c r="I3558" s="141" t="s">
        <v>27</v>
      </c>
      <c r="J3558" s="649">
        <v>21.44</v>
      </c>
    </row>
    <row r="3559" spans="1:10" hidden="1">
      <c r="A3559" s="141" t="s">
        <v>27905</v>
      </c>
      <c r="B3559" s="141" t="str">
        <f t="shared" si="55"/>
        <v>RASPAGEM,CALAFETACAO E APLICACAO DE TRES DEMAOS DE RESINA LIQUIDA A BASE DE UREIA-FORMOL,EM TACOS OU SOALHO DE MADEIRARASPAGEM,CALAFETACAO E APLICACAO DE TRES DEMAOS DE RESINA LIRASPAGEM,CALAFETACAO E APLICACAO DE TRES DEMAOS DE RESINA LI</v>
      </c>
      <c r="C3559" s="141" t="s">
        <v>27906</v>
      </c>
      <c r="D3559" s="141" t="s">
        <v>27907</v>
      </c>
      <c r="I3559" s="141" t="s">
        <v>27</v>
      </c>
      <c r="J3559" s="649">
        <v>50</v>
      </c>
    </row>
    <row r="3560" spans="1:10" hidden="1">
      <c r="A3560" s="141" t="s">
        <v>27908</v>
      </c>
      <c r="B3560" s="141" t="str">
        <f t="shared" si="55"/>
        <v>RASPAGEM,CALAFETACAO E APLICACAO DE TRES DEMAOS DE RESINA LIQUIDA A BASE DE UREIA-FORMOL,EM TACOS OU SOALHO DE MADEIRARASPAGEM,CALAFETACAO E APLICACAO DE TRES DEMAOS DE RESINA LIRASPAGEM,CALAFETACAO E APLICACAO DE TRES DEMAOS DE RESINA LI</v>
      </c>
      <c r="C3560" s="141" t="s">
        <v>27906</v>
      </c>
      <c r="D3560" s="141" t="s">
        <v>27907</v>
      </c>
      <c r="I3560" s="141" t="s">
        <v>27</v>
      </c>
      <c r="J3560" s="649">
        <v>50</v>
      </c>
    </row>
    <row r="3561" spans="1:10" hidden="1">
      <c r="A3561" s="141" t="s">
        <v>27909</v>
      </c>
      <c r="B3561" s="141" t="str">
        <f t="shared" si="55"/>
        <v>ENCERAMENTO DE PISO DE QUALQUER NATUREZA,UMA DEMAOENCERAMENTO DE PISO DE QUALQUER NATUREZA,UMA DEMAOENCERAMENTO DE PISO DE QUALQUER NATUREZA,UMA DEMAO</v>
      </c>
      <c r="C3561" s="141" t="s">
        <v>27910</v>
      </c>
      <c r="I3561" s="141" t="s">
        <v>27</v>
      </c>
      <c r="J3561" s="649">
        <v>6.71</v>
      </c>
    </row>
    <row r="3562" spans="1:10" hidden="1">
      <c r="A3562" s="141" t="s">
        <v>27911</v>
      </c>
      <c r="B3562" s="141" t="str">
        <f t="shared" si="55"/>
        <v>ENCERAMENTO DE PISO DE QUALQUER NATUREZA,UMA DEMAOENCERAMENTO DE PISO DE QUALQUER NATUREZA,UMA DEMAOENCERAMENTO DE PISO DE QUALQUER NATUREZA,UMA DEMAO</v>
      </c>
      <c r="C3562" s="141" t="s">
        <v>27910</v>
      </c>
      <c r="I3562" s="141" t="s">
        <v>27</v>
      </c>
      <c r="J3562" s="649">
        <v>6.15</v>
      </c>
    </row>
    <row r="3563" spans="1:10" hidden="1">
      <c r="A3563" s="141" t="s">
        <v>27912</v>
      </c>
      <c r="B3563" s="141" t="str">
        <f t="shared" si="55"/>
        <v>ENCERAMENTO DE ROPADE DE QUALQUER NATUREZA,UMA DEMAOENCERAMENTO DE ROPADE DE QUALQUER NATUREZA,UMA DEMAOENCERAMENTO DE ROPADE DE QUALQUER NATUREZA,UMA DEMAO</v>
      </c>
      <c r="C3563" s="141" t="s">
        <v>27913</v>
      </c>
      <c r="I3563" s="141" t="s">
        <v>285</v>
      </c>
      <c r="J3563" s="649">
        <v>2.4700000000000002</v>
      </c>
    </row>
    <row r="3564" spans="1:10" hidden="1">
      <c r="A3564" s="141" t="s">
        <v>27914</v>
      </c>
      <c r="B3564" s="141" t="str">
        <f t="shared" si="55"/>
        <v>ENCERAMENTO DE ROPADE DE QUALQUER NATUREZA,UMA DEMAOENCERAMENTO DE ROPADE DE QUALQUER NATUREZA,UMA DEMAOENCERAMENTO DE ROPADE DE QUALQUER NATUREZA,UMA DEMAO</v>
      </c>
      <c r="C3564" s="141" t="s">
        <v>27913</v>
      </c>
      <c r="I3564" s="141" t="s">
        <v>285</v>
      </c>
      <c r="J3564" s="649">
        <v>2.19</v>
      </c>
    </row>
    <row r="3565" spans="1:10" hidden="1">
      <c r="A3565" s="141" t="s">
        <v>27915</v>
      </c>
      <c r="B3565" s="141" t="str">
        <f t="shared" si="55"/>
        <v>ENCERAMENTO DE DEGRAU DE QUALQUER NATUREZA,UMA DEMAOENCERAMENTO DE DEGRAU DE QUALQUER NATUREZA,UMA DEMAOENCERAMENTO DE DEGRAU DE QUALQUER NATUREZA,UMA DEMAO</v>
      </c>
      <c r="C3565" s="141" t="s">
        <v>27916</v>
      </c>
      <c r="I3565" s="141" t="s">
        <v>285</v>
      </c>
      <c r="J3565" s="649">
        <v>3.16</v>
      </c>
    </row>
    <row r="3566" spans="1:10" hidden="1">
      <c r="A3566" s="141" t="s">
        <v>27917</v>
      </c>
      <c r="B3566" s="141" t="str">
        <f t="shared" si="55"/>
        <v>ENCERAMENTO DE DEGRAU DE QUALQUER NATUREZA,UMA DEMAOENCERAMENTO DE DEGRAU DE QUALQUER NATUREZA,UMA DEMAOENCERAMENTO DE DEGRAU DE QUALQUER NATUREZA,UMA DEMAO</v>
      </c>
      <c r="C3566" s="141" t="s">
        <v>27916</v>
      </c>
      <c r="I3566" s="141" t="s">
        <v>285</v>
      </c>
      <c r="J3566" s="649">
        <v>2.83</v>
      </c>
    </row>
    <row r="3567" spans="1:10" hidden="1">
      <c r="A3567" s="141" t="s">
        <v>27918</v>
      </c>
      <c r="B3567" s="141" t="str">
        <f t="shared" si="55"/>
        <v>PLACA DE INAUGURACAO EM ALUMINIO,MEDINDO (0,40X0,60)M,COM 1MM DE ESPESSURA,COM INSCRICAO EM PLOTTER.FORNECIMENTO E COLOCPLACA DE INAUGURACAO EM ALUMINIO,MEDINDO (0,40X0,60)M,COM 1MACAOPLACA DE INAUGURACAO EM ALUMINIO,MEDINDO (0,40X0,60)M,COM 1M</v>
      </c>
      <c r="C3567" s="141" t="s">
        <v>27919</v>
      </c>
      <c r="D3567" s="141" t="s">
        <v>27920</v>
      </c>
      <c r="E3567" s="141" t="s">
        <v>27458</v>
      </c>
      <c r="I3567" s="141" t="s">
        <v>14</v>
      </c>
      <c r="J3567" s="649">
        <v>695.04</v>
      </c>
    </row>
    <row r="3568" spans="1:10" hidden="1">
      <c r="A3568" s="141" t="s">
        <v>27921</v>
      </c>
      <c r="B3568" s="141" t="str">
        <f t="shared" si="55"/>
        <v>PLACA DE INAUGURACAO EM ALUMINIO,MEDINDO (0,40X0,60)M,COM 1MM DE ESPESSURA,COM INSCRICAO EM PLOTTER.FORNECIMENTO E COLOCPLACA DE INAUGURACAO EM ALUMINIO,MEDINDO (0,40X0,60)M,COM 1MACAOPLACA DE INAUGURACAO EM ALUMINIO,MEDINDO (0,40X0,60)M,COM 1M</v>
      </c>
      <c r="C3568" s="141" t="s">
        <v>27919</v>
      </c>
      <c r="D3568" s="141" t="s">
        <v>27920</v>
      </c>
      <c r="E3568" s="141" t="s">
        <v>27458</v>
      </c>
      <c r="I3568" s="141" t="s">
        <v>14</v>
      </c>
      <c r="J3568" s="649">
        <v>689.53</v>
      </c>
    </row>
    <row r="3569" spans="1:10" hidden="1">
      <c r="A3569" s="141" t="s">
        <v>27922</v>
      </c>
      <c r="B3569" s="141" t="str">
        <f t="shared" si="55"/>
        <v>PLACA DE INAUGURACAO EM ALUMINIO FUNDIDO (DURALUMINIO),MEDINDO (0,40X0,60)M,COM 6MM DE ESPESSURA,EM ALTO RELEVO.FORNECIMPLACA DE INAUGURACAO EM ALUMINIO FUNDIDO (DURALUMINIO),MEDINENTO E COLOCACAOPLACA DE INAUGURACAO EM ALUMINIO FUNDIDO (DURALUMINIO),MEDIN</v>
      </c>
      <c r="C3569" s="141" t="s">
        <v>27923</v>
      </c>
      <c r="D3569" s="141" t="s">
        <v>27924</v>
      </c>
      <c r="E3569" s="141" t="s">
        <v>27162</v>
      </c>
      <c r="I3569" s="141" t="s">
        <v>14</v>
      </c>
      <c r="J3569" s="649">
        <v>5755.58</v>
      </c>
    </row>
    <row r="3570" spans="1:10" hidden="1">
      <c r="A3570" s="141" t="s">
        <v>27925</v>
      </c>
      <c r="B3570" s="141" t="str">
        <f t="shared" si="55"/>
        <v>PLACA DE INAUGURACAO EM ALUMINIO FUNDIDO (DURALUMINIO),MEDINDO (0,40X0,60)M,COM 6MM DE ESPESSURA,EM ALTO RELEVO.FORNECIMPLACA DE INAUGURACAO EM ALUMINIO FUNDIDO (DURALUMINIO),MEDINENTO E COLOCACAOPLACA DE INAUGURACAO EM ALUMINIO FUNDIDO (DURALUMINIO),MEDIN</v>
      </c>
      <c r="C3570" s="141" t="s">
        <v>27923</v>
      </c>
      <c r="D3570" s="141" t="s">
        <v>27924</v>
      </c>
      <c r="E3570" s="141" t="s">
        <v>27162</v>
      </c>
      <c r="I3570" s="141" t="s">
        <v>14</v>
      </c>
      <c r="J3570" s="649">
        <v>5750.06</v>
      </c>
    </row>
    <row r="3571" spans="1:10" hidden="1">
      <c r="A3571" s="141" t="s">
        <v>27926</v>
      </c>
      <c r="B3571" s="141" t="str">
        <f t="shared" si="55"/>
        <v>PLACA DE INAUGURACAO EM BRONZE COM AS DIMENSOES DE (0,35X0,50)M.FORNECIMENTO E COLOCACAOPLACA DE INAUGURACAO EM BRONZE COM AS DIMENSOES DE (0,35X0,5PLACA DE INAUGURACAO EM BRONZE COM AS DIMENSOES DE (0,35X0,5</v>
      </c>
      <c r="C3571" s="141" t="s">
        <v>27927</v>
      </c>
      <c r="D3571" s="141" t="s">
        <v>27928</v>
      </c>
      <c r="I3571" s="141" t="s">
        <v>14</v>
      </c>
      <c r="J3571" s="649">
        <v>2846.36</v>
      </c>
    </row>
    <row r="3572" spans="1:10" hidden="1">
      <c r="A3572" s="141" t="s">
        <v>27929</v>
      </c>
      <c r="B3572" s="141" t="str">
        <f t="shared" si="55"/>
        <v>PLACA DE INAUGURACAO EM BRONZE COM AS DIMENSOES DE (0,35X0,50)M.FORNECIMENTO E COLOCACAOPLACA DE INAUGURACAO EM BRONZE COM AS DIMENSOES DE (0,35X0,5PLACA DE INAUGURACAO EM BRONZE COM AS DIMENSOES DE (0,35X0,5</v>
      </c>
      <c r="C3572" s="141" t="s">
        <v>27927</v>
      </c>
      <c r="D3572" s="141" t="s">
        <v>27928</v>
      </c>
      <c r="I3572" s="141" t="s">
        <v>14</v>
      </c>
      <c r="J3572" s="649">
        <v>2839</v>
      </c>
    </row>
    <row r="3573" spans="1:10" hidden="1">
      <c r="A3573" s="141" t="s">
        <v>27930</v>
      </c>
      <c r="B3573" s="141" t="str">
        <f t="shared" si="55"/>
        <v>PLACA DE INAUGURACAO EM LATAO COM ESPESSURA MINIMA DE 3MM,GRAVACAO POSITIVA E NEGATIVA,ACABAMENTO NAS BORDAS POR ABRASAOPLACA DE INAUGURACAO EM LATAO COM ESPESSURA MINIMA DE 3MM,GR,GRAVADA COM PINTURA NAS LOGOMARCAS PELO SISTEMA DE EXPOSICAO DE LUZ,FIXADAS COM PARAFUSOS COM ACABAMENTO DAS CABECAS EM LATAO,INCLUSIVE CORTINA DE VELUDO PARA DESCERRAMENTO COM FITA DE CETIM.FORNECIMENTO E COLOCACAOPLACA DE INAUGURACAO EM LATAO COM ESPESSURA MINIMA DE 3MM,GR</v>
      </c>
      <c r="C3573" s="141" t="s">
        <v>27931</v>
      </c>
      <c r="D3573" s="141" t="s">
        <v>27932</v>
      </c>
      <c r="E3573" s="141" t="s">
        <v>27933</v>
      </c>
      <c r="F3573" s="141" t="s">
        <v>27934</v>
      </c>
      <c r="G3573" s="141" t="s">
        <v>27935</v>
      </c>
      <c r="H3573" s="141" t="s">
        <v>27936</v>
      </c>
      <c r="I3573" s="141" t="s">
        <v>27937</v>
      </c>
      <c r="J3573" s="649">
        <v>1.37</v>
      </c>
    </row>
    <row r="3574" spans="1:10" hidden="1">
      <c r="A3574" s="141" t="s">
        <v>27938</v>
      </c>
      <c r="B3574" s="141" t="str">
        <f t="shared" si="55"/>
        <v>PLACA DE INAUGURACAO EM LATAO COM ESPESSURA MINIMA DE 3MM,GRAVACAO POSITIVA E NEGATIVA,ACABAMENTO NAS BORDAS POR ABRASAOPLACA DE INAUGURACAO EM LATAO COM ESPESSURA MINIMA DE 3MM,GR,GRAVADA COM PINTURA NAS LOGOMARCAS PELO SISTEMA DE EXPOSICAO DE LUZ,FIXADAS COM PARAFUSOS COM ACABAMENTO DAS CABECAS EM LATAO,INCLUSIVE CORTINA DE VELUDO PARA DESCERRAMENTO COM FITA DE CETIM.FORNECIMENTO E COLOCACAOPLACA DE INAUGURACAO EM LATAO COM ESPESSURA MINIMA DE 3MM,GR</v>
      </c>
      <c r="C3574" s="141" t="s">
        <v>27931</v>
      </c>
      <c r="D3574" s="141" t="s">
        <v>27932</v>
      </c>
      <c r="E3574" s="141" t="s">
        <v>27933</v>
      </c>
      <c r="F3574" s="141" t="s">
        <v>27934</v>
      </c>
      <c r="G3574" s="141" t="s">
        <v>27935</v>
      </c>
      <c r="H3574" s="141" t="s">
        <v>27936</v>
      </c>
      <c r="I3574" s="141" t="s">
        <v>27937</v>
      </c>
      <c r="J3574" s="649">
        <v>1.36</v>
      </c>
    </row>
    <row r="3575" spans="1:10" hidden="1">
      <c r="A3575" s="141" t="s">
        <v>27939</v>
      </c>
      <c r="B3575" s="141" t="str">
        <f t="shared" si="55"/>
        <v>PLACA DE ACRILICO PARA IDENTIFICACAO DE PORTAS,MEDINDO (25X8)CM.FORNECIMENTO E COLOCACAOPLACA DE ACRILICO PARA IDENTIFICACAO DE PORTAS,MEDINDO (25X8PLACA DE ACRILICO PARA IDENTIFICACAO DE PORTAS,MEDINDO (25X8</v>
      </c>
      <c r="C3575" s="141" t="s">
        <v>27940</v>
      </c>
      <c r="D3575" s="141" t="s">
        <v>27941</v>
      </c>
      <c r="I3575" s="141" t="s">
        <v>14</v>
      </c>
      <c r="J3575" s="649">
        <v>40.520000000000003</v>
      </c>
    </row>
    <row r="3576" spans="1:10" hidden="1">
      <c r="A3576" s="141" t="s">
        <v>27942</v>
      </c>
      <c r="B3576" s="141" t="str">
        <f t="shared" si="55"/>
        <v>PLACA DE ACRILICO PARA IDENTIFICACAO DE PORTAS,MEDINDO (25X8)CM.FORNECIMENTO E COLOCACAOPLACA DE ACRILICO PARA IDENTIFICACAO DE PORTAS,MEDINDO (25X8PLACA DE ACRILICO PARA IDENTIFICACAO DE PORTAS,MEDINDO (25X8</v>
      </c>
      <c r="C3576" s="141" t="s">
        <v>27940</v>
      </c>
      <c r="D3576" s="141" t="s">
        <v>27941</v>
      </c>
      <c r="I3576" s="141" t="s">
        <v>14</v>
      </c>
      <c r="J3576" s="649">
        <v>39.79</v>
      </c>
    </row>
    <row r="3577" spans="1:10" hidden="1">
      <c r="A3577" s="141" t="s">
        <v>27943</v>
      </c>
      <c r="B3577" s="141" t="str">
        <f t="shared" si="55"/>
        <v>PLACA DE ACRILICO,DESENHADA,INDICANDO SANITARIO MASCULINO OU FEMININO,DE (39X19)CM.FORNECIMENTO E COLOCACAOPLACA DE ACRILICO,DESENHADA,INDICANDO SANITARIO MASCULINO OUPLACA DE ACRILICO,DESENHADA,INDICANDO SANITARIO MASCULINO OU</v>
      </c>
      <c r="C3577" s="141" t="s">
        <v>27944</v>
      </c>
      <c r="D3577" s="141" t="s">
        <v>27945</v>
      </c>
      <c r="I3577" s="141" t="s">
        <v>14</v>
      </c>
      <c r="J3577" s="649">
        <v>232.1</v>
      </c>
    </row>
    <row r="3578" spans="1:10" hidden="1">
      <c r="A3578" s="141" t="s">
        <v>27946</v>
      </c>
      <c r="B3578" s="141" t="str">
        <f t="shared" si="55"/>
        <v>PLACA DE ACRILICO,DESENHADA,INDICANDO SANITARIO MASCULINO OU FEMININO,DE (39X19)CM.FORNECIMENTO E COLOCACAOPLACA DE ACRILICO,DESENHADA,INDICANDO SANITARIO MASCULINO OUPLACA DE ACRILICO,DESENHADA,INDICANDO SANITARIO MASCULINO OU</v>
      </c>
      <c r="C3578" s="141" t="s">
        <v>27944</v>
      </c>
      <c r="D3578" s="141" t="s">
        <v>27945</v>
      </c>
      <c r="I3578" s="141" t="s">
        <v>14</v>
      </c>
      <c r="J3578" s="649">
        <v>231.37</v>
      </c>
    </row>
    <row r="3579" spans="1:10" hidden="1">
      <c r="A3579" s="141" t="s">
        <v>27947</v>
      </c>
      <c r="B3579" s="141" t="str">
        <f t="shared" si="55"/>
        <v>PLACAS DE IDENTIFICACAO DE MONUMENTOS HISTORICOS EM BRONZE COM AS DIMENSOES DE (35X50)CM,EXCLUSIVE PEDESTAL DE CONCRETO.PLACAS DE IDENTIFICACAO DE MONUMENTOS HISTORICOS EM BRONZE CFORNECIMENTO E COLOCACAOPLACAS DE IDENTIFICACAO DE MONUMENTOS HISTORICOS EM BRONZE C</v>
      </c>
      <c r="C3579" s="141" t="s">
        <v>27948</v>
      </c>
      <c r="D3579" s="141" t="s">
        <v>27949</v>
      </c>
      <c r="E3579" s="141" t="s">
        <v>27950</v>
      </c>
      <c r="I3579" s="141" t="s">
        <v>14</v>
      </c>
      <c r="J3579" s="649">
        <v>2809.47</v>
      </c>
    </row>
    <row r="3580" spans="1:10" hidden="1">
      <c r="A3580" s="141" t="s">
        <v>27951</v>
      </c>
      <c r="B3580" s="141" t="str">
        <f t="shared" si="55"/>
        <v>PLACAS DE IDENTIFICACAO DE MONUMENTOS HISTORICOS EM BRONZE COM AS DIMENSOES DE (35X50)CM,EXCLUSIVE PEDESTAL DE CONCRETO.PLACAS DE IDENTIFICACAO DE MONUMENTOS HISTORICOS EM BRONZE CFORNECIMENTO E COLOCACAOPLACAS DE IDENTIFICACAO DE MONUMENTOS HISTORICOS EM BRONZE C</v>
      </c>
      <c r="C3580" s="141" t="s">
        <v>27948</v>
      </c>
      <c r="D3580" s="141" t="s">
        <v>27949</v>
      </c>
      <c r="E3580" s="141" t="s">
        <v>27950</v>
      </c>
      <c r="I3580" s="141" t="s">
        <v>14</v>
      </c>
      <c r="J3580" s="649">
        <v>2807.04</v>
      </c>
    </row>
    <row r="3581" spans="1:10" hidden="1">
      <c r="A3581" s="141" t="s">
        <v>27952</v>
      </c>
      <c r="B3581" s="141" t="str">
        <f t="shared" si="55"/>
        <v>PLACAS DE IDENTIFICACAO DE MONUMENTOS HISTORICOS EM BRONZE COM AS DIMENSOES DE(35X50)CM,INCLUSIVE PEDESTAL DE CONCRETO.FPLACAS DE IDENTIFICACAO DE MONUMENTOS HISTORICOS EM BRONZE CORNECIMENTO E COLOCACAOPLACAS DE IDENTIFICACAO DE MONUMENTOS HISTORICOS EM BRONZE C</v>
      </c>
      <c r="C3581" s="141" t="s">
        <v>27948</v>
      </c>
      <c r="D3581" s="141" t="s">
        <v>27953</v>
      </c>
      <c r="E3581" s="141" t="s">
        <v>27954</v>
      </c>
      <c r="I3581" s="141" t="s">
        <v>14</v>
      </c>
      <c r="J3581" s="649">
        <v>3244.7</v>
      </c>
    </row>
    <row r="3582" spans="1:10" hidden="1">
      <c r="A3582" s="141" t="s">
        <v>27955</v>
      </c>
      <c r="B3582" s="141" t="str">
        <f t="shared" si="55"/>
        <v>PLACAS DE IDENTIFICACAO DE MONUMENTOS HISTORICOS EM BRONZE COM AS DIMENSOES DE(35X50)CM,INCLUSIVE PEDESTAL DE CONCRETO.FPLACAS DE IDENTIFICACAO DE MONUMENTOS HISTORICOS EM BRONZE CORNECIMENTO E COLOCACAOPLACAS DE IDENTIFICACAO DE MONUMENTOS HISTORICOS EM BRONZE C</v>
      </c>
      <c r="C3582" s="141" t="s">
        <v>27948</v>
      </c>
      <c r="D3582" s="141" t="s">
        <v>27953</v>
      </c>
      <c r="E3582" s="141" t="s">
        <v>27954</v>
      </c>
      <c r="I3582" s="141" t="s">
        <v>14</v>
      </c>
      <c r="J3582" s="649">
        <v>3209.98</v>
      </c>
    </row>
    <row r="3583" spans="1:10" hidden="1">
      <c r="A3583" s="141" t="s">
        <v>27956</v>
      </c>
      <c r="B3583" s="141" t="str">
        <f t="shared" si="55"/>
        <v>PLACA DE IDENTIFICACAO MONUMENTOS E/OU ARVORES NOTAVEIS(15,5X15)CM,ACO ESCOVADO C/IMPRESSAO EM CORROSAO A ACIDO EM BAIXOPLACA DE IDENTIFICACAO MONUMENTOS E/OU ARVORES NOTAVEIS(15,5 RELEVO,COR DOS TEXTOS EM PRETO 100% E MARCAS EM CORES,TIPOLOGIA OTTWA OU SIMILAR,FIXACAO SOBRE TUBO DE FERRO GALVANIZADO 1.1/2" E ALTURA DE 100CM,PINTADO PRETO FOSCO,C/BANDEJA INCLINADA 30º COM A MESMA MEDIDA DA PLACA.FORNECIMENTO E COLOC.PLACA DE IDENTIFICACAO MONUMENTOS E/OU ARVORES NOTAVEIS(15,5</v>
      </c>
      <c r="C3583" s="141" t="s">
        <v>27957</v>
      </c>
      <c r="D3583" s="141" t="s">
        <v>27958</v>
      </c>
      <c r="E3583" s="141" t="s">
        <v>27959</v>
      </c>
      <c r="F3583" s="141" t="s">
        <v>27960</v>
      </c>
      <c r="G3583" s="141" t="s">
        <v>27961</v>
      </c>
      <c r="H3583" s="141" t="s">
        <v>27962</v>
      </c>
      <c r="I3583" s="141" t="s">
        <v>14</v>
      </c>
      <c r="J3583" s="649">
        <v>208.15</v>
      </c>
    </row>
    <row r="3584" spans="1:10" hidden="1">
      <c r="A3584" s="141" t="s">
        <v>27963</v>
      </c>
      <c r="B3584" s="141" t="str">
        <f t="shared" si="55"/>
        <v>PLACA DE IDENTIFICACAO MONUMENTOS E/OU ARVORES NOTAVEIS(15,5X15)CM,ACO ESCOVADO C/IMPRESSAO EM CORROSAO A ACIDO EM BAIXOPLACA DE IDENTIFICACAO MONUMENTOS E/OU ARVORES NOTAVEIS(15,5 RELEVO,COR DOS TEXTOS EM PRETO 100% E MARCAS EM CORES,TIPOLOGIA OTTWA OU SIMILAR,FIXACAO SOBRE TUBO DE FERRO GALVANIZADO 1.1/2" E ALTURA DE 100CM,PINTADO PRETO FOSCO,C/BANDEJA INCLINADA 30º COM A MESMA MEDIDA DA PLACA.FORNECIMENTO E COLOC.PLACA DE IDENTIFICACAO MONUMENTOS E/OU ARVORES NOTAVEIS(15,5</v>
      </c>
      <c r="C3584" s="141" t="s">
        <v>27957</v>
      </c>
      <c r="D3584" s="141" t="s">
        <v>27958</v>
      </c>
      <c r="E3584" s="141" t="s">
        <v>27959</v>
      </c>
      <c r="F3584" s="141" t="s">
        <v>27960</v>
      </c>
      <c r="G3584" s="141" t="s">
        <v>27961</v>
      </c>
      <c r="H3584" s="141" t="s">
        <v>27962</v>
      </c>
      <c r="I3584" s="141" t="s">
        <v>14</v>
      </c>
      <c r="J3584" s="649">
        <v>205.28</v>
      </c>
    </row>
    <row r="3585" spans="1:10" hidden="1">
      <c r="A3585" s="141" t="s">
        <v>27964</v>
      </c>
      <c r="B3585" s="141" t="str">
        <f t="shared" si="55"/>
        <v>PLACA FOTOLUMINESCENTE DE SINALIZACAO DE SEGURANCA CONTRA INCENDIO,PARA SAIDA DE EMERGENCIA,EM PVC ANTICHAMA,DIMENSOES APLACA FOTOLUMINESCENTE DE SINALIZACAO DE SEGURANCA CONTRA INPROXIMADAS DE (10X20)CM,CONFORME ABNT NBR 16820.FORNECIMENTO E COLOCACAOPLACA FOTOLUMINESCENTE DE SINALIZACAO DE SEGURANCA CONTRA IN</v>
      </c>
      <c r="C3585" s="141" t="s">
        <v>27965</v>
      </c>
      <c r="D3585" s="141" t="s">
        <v>27966</v>
      </c>
      <c r="E3585" s="141" t="s">
        <v>27967</v>
      </c>
      <c r="F3585" s="141" t="s">
        <v>26633</v>
      </c>
      <c r="I3585" s="141" t="s">
        <v>14</v>
      </c>
      <c r="J3585" s="649">
        <v>11.28</v>
      </c>
    </row>
    <row r="3586" spans="1:10" hidden="1">
      <c r="A3586" s="141" t="s">
        <v>27968</v>
      </c>
      <c r="B3586" s="141" t="str">
        <f t="shared" si="55"/>
        <v>PLACA FOTOLUMINESCENTE DE SINALIZACAO DE SEGURANCA CONTRA INCENDIO,PARA SAIDA DE EMERGENCIA,EM PVC ANTICHAMA,DIMENSOES APLACA FOTOLUMINESCENTE DE SINALIZACAO DE SEGURANCA CONTRA INPROXIMADAS DE (10X20)CM,CONFORME ABNT NBR 16820.FORNECIMENTO E COLOCACAOPLACA FOTOLUMINESCENTE DE SINALIZACAO DE SEGURANCA CONTRA IN</v>
      </c>
      <c r="C3586" s="141" t="s">
        <v>27965</v>
      </c>
      <c r="D3586" s="141" t="s">
        <v>27966</v>
      </c>
      <c r="E3586" s="141" t="s">
        <v>27967</v>
      </c>
      <c r="F3586" s="141" t="s">
        <v>26633</v>
      </c>
      <c r="I3586" s="141" t="s">
        <v>14</v>
      </c>
      <c r="J3586" s="649">
        <v>10.55</v>
      </c>
    </row>
    <row r="3587" spans="1:10" hidden="1">
      <c r="A3587" s="141" t="s">
        <v>27969</v>
      </c>
      <c r="B3587" s="141" t="str">
        <f t="shared" ref="B3587:B3650" si="56">C3587&amp;D3587&amp;C3587&amp;E3587&amp;F3587&amp;G3587&amp;H3587&amp;C3587</f>
        <v>PLACA FOTOLUMINESCENTE DE SINALIZACAO DE SEGURANCA CONTRA INCENDIO,PARA SAIDA DE EMERGENCIA,EM PVC ANTICHAMA,DIMENSOES APLACA FOTOLUMINESCENTE DE SINALIZACAO DE SEGURANCA CONTRA INPROXIMADAS DE (20X40)CM,CONFORME ABNT NBR 16820.FORNECIMENTO E COLOCACAOPLACA FOTOLUMINESCENTE DE SINALIZACAO DE SEGURANCA CONTRA IN</v>
      </c>
      <c r="C3587" s="141" t="s">
        <v>27965</v>
      </c>
      <c r="D3587" s="141" t="s">
        <v>27966</v>
      </c>
      <c r="E3587" s="141" t="s">
        <v>27970</v>
      </c>
      <c r="F3587" s="141" t="s">
        <v>26633</v>
      </c>
      <c r="I3587" s="141" t="s">
        <v>14</v>
      </c>
      <c r="J3587" s="649">
        <v>34.54</v>
      </c>
    </row>
    <row r="3588" spans="1:10" hidden="1">
      <c r="A3588" s="141" t="s">
        <v>27971</v>
      </c>
      <c r="B3588" s="141" t="str">
        <f t="shared" si="56"/>
        <v>PLACA FOTOLUMINESCENTE DE SINALIZACAO DE SEGURANCA CONTRA INCENDIO,PARA SAIDA DE EMERGENCIA,EM PVC ANTICHAMA,DIMENSOES APLACA FOTOLUMINESCENTE DE SINALIZACAO DE SEGURANCA CONTRA INPROXIMADAS DE (20X40)CM,CONFORME ABNT NBR 16820.FORNECIMENTO E COLOCACAOPLACA FOTOLUMINESCENTE DE SINALIZACAO DE SEGURANCA CONTRA IN</v>
      </c>
      <c r="C3588" s="141" t="s">
        <v>27965</v>
      </c>
      <c r="D3588" s="141" t="s">
        <v>27966</v>
      </c>
      <c r="E3588" s="141" t="s">
        <v>27970</v>
      </c>
      <c r="F3588" s="141" t="s">
        <v>26633</v>
      </c>
      <c r="I3588" s="141" t="s">
        <v>14</v>
      </c>
      <c r="J3588" s="649">
        <v>33.81</v>
      </c>
    </row>
    <row r="3589" spans="1:10" hidden="1">
      <c r="A3589" s="141" t="s">
        <v>27972</v>
      </c>
      <c r="B3589" s="141" t="str">
        <f t="shared" si="56"/>
        <v>PLACA FOTOLUMINESCENTE DE SINALIZACAO DE SEGURANCA CONTRA INCENDIO,PARA INDICACAO DE NUMERO DE PAVIMENTOS,EM PVC ANTICHAPLACA FOTOLUMINESCENTE DE SINALIZACAO DE SEGURANCA CONTRA INMA,DIMENSOES APROXIMADAS DE (10X10)CM,CONFORME ABNT NBR 16820.FORNECIMENTO E COLOCACAOPLACA FOTOLUMINESCENTE DE SINALIZACAO DE SEGURANCA CONTRA IN</v>
      </c>
      <c r="C3589" s="141" t="s">
        <v>27965</v>
      </c>
      <c r="D3589" s="141" t="s">
        <v>27973</v>
      </c>
      <c r="E3589" s="141" t="s">
        <v>27974</v>
      </c>
      <c r="F3589" s="141" t="s">
        <v>27975</v>
      </c>
      <c r="I3589" s="141" t="s">
        <v>14</v>
      </c>
      <c r="J3589" s="649">
        <v>11.28</v>
      </c>
    </row>
    <row r="3590" spans="1:10" hidden="1">
      <c r="A3590" s="141" t="s">
        <v>27976</v>
      </c>
      <c r="B3590" s="141" t="str">
        <f t="shared" si="56"/>
        <v>PLACA FOTOLUMINESCENTE DE SINALIZACAO DE SEGURANCA CONTRA INCENDIO,PARA INDICACAO DE NUMERO DE PAVIMENTOS,EM PVC ANTICHAPLACA FOTOLUMINESCENTE DE SINALIZACAO DE SEGURANCA CONTRA INMA,DIMENSOES APROXIMADAS DE (10X10)CM,CONFORME ABNT NBR 16820.FORNECIMENTO E COLOCACAOPLACA FOTOLUMINESCENTE DE SINALIZACAO DE SEGURANCA CONTRA IN</v>
      </c>
      <c r="C3590" s="141" t="s">
        <v>27965</v>
      </c>
      <c r="D3590" s="141" t="s">
        <v>27973</v>
      </c>
      <c r="E3590" s="141" t="s">
        <v>27974</v>
      </c>
      <c r="F3590" s="141" t="s">
        <v>27975</v>
      </c>
      <c r="I3590" s="141" t="s">
        <v>14</v>
      </c>
      <c r="J3590" s="649">
        <v>10.55</v>
      </c>
    </row>
    <row r="3591" spans="1:10" hidden="1">
      <c r="A3591" s="141" t="s">
        <v>27977</v>
      </c>
      <c r="B3591" s="141" t="str">
        <f t="shared" si="56"/>
        <v>PLACA FOTOLUMINESCENTE DE SINALIZACAO DE SEGURANCA CONTRA INCENDIO,PARA INDICACAO CONTINUADA DE ROTA DE FUGA,EM PVC ANTIPLACA FOTOLUMINESCENTE DE SINALIZACAO DE SEGURANCA CONTRA INCHAMA,DIMENSOES APROXIMADAS DE (7X20)CM,CONFORME ABNT NBR 16820.FORNECIMENTO E COLOCACAOPLACA FOTOLUMINESCENTE DE SINALIZACAO DE SEGURANCA CONTRA IN</v>
      </c>
      <c r="C3591" s="141" t="s">
        <v>27965</v>
      </c>
      <c r="D3591" s="141" t="s">
        <v>27978</v>
      </c>
      <c r="E3591" s="141" t="s">
        <v>27979</v>
      </c>
      <c r="F3591" s="141" t="s">
        <v>27980</v>
      </c>
      <c r="I3591" s="141" t="s">
        <v>14</v>
      </c>
      <c r="J3591" s="649">
        <v>11.28</v>
      </c>
    </row>
    <row r="3592" spans="1:10" hidden="1">
      <c r="A3592" s="141" t="s">
        <v>27981</v>
      </c>
      <c r="B3592" s="141" t="str">
        <f t="shared" si="56"/>
        <v>PLACA FOTOLUMINESCENTE DE SINALIZACAO DE SEGURANCA CONTRA INCENDIO,PARA INDICACAO CONTINUADA DE ROTA DE FUGA,EM PVC ANTIPLACA FOTOLUMINESCENTE DE SINALIZACAO DE SEGURANCA CONTRA INCHAMA,DIMENSOES APROXIMADAS DE (7X20)CM,CONFORME ABNT NBR 16820.FORNECIMENTO E COLOCACAOPLACA FOTOLUMINESCENTE DE SINALIZACAO DE SEGURANCA CONTRA IN</v>
      </c>
      <c r="C3592" s="141" t="s">
        <v>27965</v>
      </c>
      <c r="D3592" s="141" t="s">
        <v>27978</v>
      </c>
      <c r="E3592" s="141" t="s">
        <v>27979</v>
      </c>
      <c r="F3592" s="141" t="s">
        <v>27980</v>
      </c>
      <c r="I3592" s="141" t="s">
        <v>14</v>
      </c>
      <c r="J3592" s="649">
        <v>10.55</v>
      </c>
    </row>
    <row r="3593" spans="1:10" hidden="1">
      <c r="A3593" s="141" t="s">
        <v>27982</v>
      </c>
      <c r="B3593" s="141" t="str">
        <f t="shared" si="56"/>
        <v>PLACA FOTOLUMINESCENTE DE SINALIZACAO DE SEGURANCA CONTRA INCENDIO,PARA EQUIPAMENTOS DE COMBATE A INCENDIO E ALARME,EM PPLACA FOTOLUMINESCENTE DE SINALIZACAO DE SEGURANCA CONTRA INVC ANTICHAMA,DIMENSOES APROXIMADAS DE (15X15)CM,CONFORME ABNT NBR 16820.FORNECIMENTO E COLOCACAOPLACA FOTOLUMINESCENTE DE SINALIZACAO DE SEGURANCA CONTRA IN</v>
      </c>
      <c r="C3593" s="141" t="s">
        <v>27965</v>
      </c>
      <c r="D3593" s="141" t="s">
        <v>27983</v>
      </c>
      <c r="E3593" s="141" t="s">
        <v>27984</v>
      </c>
      <c r="F3593" s="141" t="s">
        <v>27985</v>
      </c>
      <c r="I3593" s="141" t="s">
        <v>14</v>
      </c>
      <c r="J3593" s="649">
        <v>10.24</v>
      </c>
    </row>
    <row r="3594" spans="1:10" hidden="1">
      <c r="A3594" s="141" t="s">
        <v>27986</v>
      </c>
      <c r="B3594" s="141" t="str">
        <f t="shared" si="56"/>
        <v>PLACA FOTOLUMINESCENTE DE SINALIZACAO DE SEGURANCA CONTRA INCENDIO,PARA EQUIPAMENTOS DE COMBATE A INCENDIO E ALARME,EM PPLACA FOTOLUMINESCENTE DE SINALIZACAO DE SEGURANCA CONTRA INVC ANTICHAMA,DIMENSOES APROXIMADAS DE (15X15)CM,CONFORME ABNT NBR 16820.FORNECIMENTO E COLOCACAOPLACA FOTOLUMINESCENTE DE SINALIZACAO DE SEGURANCA CONTRA IN</v>
      </c>
      <c r="C3594" s="141" t="s">
        <v>27965</v>
      </c>
      <c r="D3594" s="141" t="s">
        <v>27983</v>
      </c>
      <c r="E3594" s="141" t="s">
        <v>27984</v>
      </c>
      <c r="F3594" s="141" t="s">
        <v>27985</v>
      </c>
      <c r="I3594" s="141" t="s">
        <v>14</v>
      </c>
      <c r="J3594" s="649">
        <v>9.51</v>
      </c>
    </row>
    <row r="3595" spans="1:10" hidden="1">
      <c r="A3595" s="141" t="s">
        <v>27987</v>
      </c>
      <c r="B3595" s="141" t="str">
        <f t="shared" si="56"/>
        <v>PLACA FOTOLUMINESCENTE DE SINALIZACAO DE SEGURANCA CONTRA INCENDIO,PARA EQUIPAMENTOS DE COMBATE A INCENDIO E ALARME,EM PPLACA FOTOLUMINESCENTE DE SINALIZACAO DE SEGURANCA CONTRA INVC ANTICHAMA,DIMENSOES APROXIMADAS DE (30X30)CM,CONFORME ABNT NBR 16820.FORNECIMENTO E COLOCACAOPLACA FOTOLUMINESCENTE DE SINALIZACAO DE SEGURANCA CONTRA IN</v>
      </c>
      <c r="C3595" s="141" t="s">
        <v>27965</v>
      </c>
      <c r="D3595" s="141" t="s">
        <v>27983</v>
      </c>
      <c r="E3595" s="141" t="s">
        <v>27988</v>
      </c>
      <c r="F3595" s="141" t="s">
        <v>27985</v>
      </c>
      <c r="I3595" s="141" t="s">
        <v>14</v>
      </c>
      <c r="J3595" s="649">
        <v>49.76</v>
      </c>
    </row>
    <row r="3596" spans="1:10" hidden="1">
      <c r="A3596" s="141" t="s">
        <v>27989</v>
      </c>
      <c r="B3596" s="141" t="str">
        <f t="shared" si="56"/>
        <v>PLACA FOTOLUMINESCENTE DE SINALIZACAO DE SEGURANCA CONTRA INCENDIO,PARA EQUIPAMENTOS DE COMBATE A INCENDIO E ALARME,EM PPLACA FOTOLUMINESCENTE DE SINALIZACAO DE SEGURANCA CONTRA INVC ANTICHAMA,DIMENSOES APROXIMADAS DE (30X30)CM,CONFORME ABNT NBR 16820.FORNECIMENTO E COLOCACAOPLACA FOTOLUMINESCENTE DE SINALIZACAO DE SEGURANCA CONTRA IN</v>
      </c>
      <c r="C3596" s="141" t="s">
        <v>27965</v>
      </c>
      <c r="D3596" s="141" t="s">
        <v>27983</v>
      </c>
      <c r="E3596" s="141" t="s">
        <v>27988</v>
      </c>
      <c r="F3596" s="141" t="s">
        <v>27985</v>
      </c>
      <c r="I3596" s="141" t="s">
        <v>14</v>
      </c>
      <c r="J3596" s="649">
        <v>49.03</v>
      </c>
    </row>
    <row r="3597" spans="1:10" hidden="1">
      <c r="A3597" s="141" t="s">
        <v>27990</v>
      </c>
      <c r="B3597" s="141" t="str">
        <f t="shared" si="56"/>
        <v>PLACA FOTOLUMINESCENTE DE SINALIZACAO DE SEGURANCA CONTRA INCENDIO,PARA EQUIPAMENTOS DE COMBATE A INCENDIO E ALARME,EM PPLACA FOTOLUMINESCENTE DE SINALIZACAO DE SEGURANCA CONTRA INVC ANTICHAMA,DIMENSOES APROXIMADAS DE (20X15)CM,CONFORME ABNT NBR 16820.FORNECIMENTO E COLOCACAOPLACA FOTOLUMINESCENTE DE SINALIZACAO DE SEGURANCA CONTRA IN</v>
      </c>
      <c r="C3597" s="141" t="s">
        <v>27965</v>
      </c>
      <c r="D3597" s="141" t="s">
        <v>27983</v>
      </c>
      <c r="E3597" s="141" t="s">
        <v>27991</v>
      </c>
      <c r="F3597" s="141" t="s">
        <v>27985</v>
      </c>
      <c r="I3597" s="141" t="s">
        <v>14</v>
      </c>
      <c r="J3597" s="649">
        <v>10.74</v>
      </c>
    </row>
    <row r="3598" spans="1:10" hidden="1">
      <c r="A3598" s="141" t="s">
        <v>27992</v>
      </c>
      <c r="B3598" s="141" t="str">
        <f t="shared" si="56"/>
        <v>PLACA FOTOLUMINESCENTE DE SINALIZACAO DE SEGURANCA CONTRA INCENDIO,PARA EQUIPAMENTOS DE COMBATE A INCENDIO E ALARME,EM PPLACA FOTOLUMINESCENTE DE SINALIZACAO DE SEGURANCA CONTRA INVC ANTICHAMA,DIMENSOES APROXIMADAS DE (20X15)CM,CONFORME ABNT NBR 16820.FORNECIMENTO E COLOCACAOPLACA FOTOLUMINESCENTE DE SINALIZACAO DE SEGURANCA CONTRA IN</v>
      </c>
      <c r="C3598" s="141" t="s">
        <v>27965</v>
      </c>
      <c r="D3598" s="141" t="s">
        <v>27983</v>
      </c>
      <c r="E3598" s="141" t="s">
        <v>27991</v>
      </c>
      <c r="F3598" s="141" t="s">
        <v>27985</v>
      </c>
      <c r="I3598" s="141" t="s">
        <v>14</v>
      </c>
      <c r="J3598" s="649">
        <v>10.01</v>
      </c>
    </row>
    <row r="3599" spans="1:10" hidden="1">
      <c r="A3599" s="141" t="s">
        <v>27993</v>
      </c>
      <c r="B3599" s="141" t="str">
        <f t="shared" si="56"/>
        <v>PLACA FOTOLUMINESCENTE DE SINALIZACAO DE SEGURANCA CONTRA INCENDIO,DE PROIBICAO,EM PVC ANTICHAMA,FORMA CIRCULAR,DIAMETROPLACA FOTOLUMINESCENTE DE SINALIZACAO DE SEGURANCA CONTRA IN APROXIMADO DE 20CM,CONFORME ABNT NBR 16820.FORNECIMENTO E COLOCACAOPLACA FOTOLUMINESCENTE DE SINALIZACAO DE SEGURANCA CONTRA IN</v>
      </c>
      <c r="C3599" s="141" t="s">
        <v>27965</v>
      </c>
      <c r="D3599" s="141" t="s">
        <v>27994</v>
      </c>
      <c r="E3599" s="141" t="s">
        <v>27995</v>
      </c>
      <c r="F3599" s="141" t="s">
        <v>27996</v>
      </c>
      <c r="I3599" s="141" t="s">
        <v>14</v>
      </c>
      <c r="J3599" s="649">
        <v>15.09</v>
      </c>
    </row>
    <row r="3600" spans="1:10" hidden="1">
      <c r="A3600" s="141" t="s">
        <v>27997</v>
      </c>
      <c r="B3600" s="141" t="str">
        <f t="shared" si="56"/>
        <v>PLACA FOTOLUMINESCENTE DE SINALIZACAO DE SEGURANCA CONTRA INCENDIO,DE PROIBICAO,EM PVC ANTICHAMA,FORMA CIRCULAR,DIAMETROPLACA FOTOLUMINESCENTE DE SINALIZACAO DE SEGURANCA CONTRA IN APROXIMADO DE 20CM,CONFORME ABNT NBR 16820.FORNECIMENTO E COLOCACAOPLACA FOTOLUMINESCENTE DE SINALIZACAO DE SEGURANCA CONTRA IN</v>
      </c>
      <c r="C3600" s="141" t="s">
        <v>27965</v>
      </c>
      <c r="D3600" s="141" t="s">
        <v>27994</v>
      </c>
      <c r="E3600" s="141" t="s">
        <v>27995</v>
      </c>
      <c r="F3600" s="141" t="s">
        <v>27996</v>
      </c>
      <c r="I3600" s="141" t="s">
        <v>14</v>
      </c>
      <c r="J3600" s="649">
        <v>14.36</v>
      </c>
    </row>
    <row r="3601" spans="1:10" hidden="1">
      <c r="A3601" s="141" t="s">
        <v>27998</v>
      </c>
      <c r="B3601" s="141" t="str">
        <f t="shared" si="56"/>
        <v>PLACA FOTOLUMINESCENTE DE SINALIZACAO DE SEGURANCA CONTRA INCENDIO,DE ALERTA,EM PVC ANTICHAMA,FORMA TRIANGULAR,DIMENSAOPLACA FOTOLUMINESCENTE DE SINALIZACAO DE SEGURANCA CONTRA IN APROXIMADA DA BASE DE 20CM,CONFORME ABNT NBR 16820.FORNECIMENTO E COLOCACAOPLACA FOTOLUMINESCENTE DE SINALIZACAO DE SEGURANCA CONTRA IN</v>
      </c>
      <c r="C3601" s="141" t="s">
        <v>27965</v>
      </c>
      <c r="D3601" s="141" t="s">
        <v>27999</v>
      </c>
      <c r="E3601" s="141" t="s">
        <v>28000</v>
      </c>
      <c r="F3601" s="141" t="s">
        <v>27162</v>
      </c>
      <c r="I3601" s="141" t="s">
        <v>14</v>
      </c>
      <c r="J3601" s="649">
        <v>12.61</v>
      </c>
    </row>
    <row r="3602" spans="1:10" hidden="1">
      <c r="A3602" s="141" t="s">
        <v>28001</v>
      </c>
      <c r="B3602" s="141" t="str">
        <f t="shared" si="56"/>
        <v>PLACA FOTOLUMINESCENTE DE SINALIZACAO DE SEGURANCA CONTRA INCENDIO,DE ALERTA,EM PVC ANTICHAMA,FORMA TRIANGULAR,DIMENSAOPLACA FOTOLUMINESCENTE DE SINALIZACAO DE SEGURANCA CONTRA IN APROXIMADA DA BASE DE 20CM,CONFORME ABNT NBR 16820.FORNECIMENTO E COLOCACAOPLACA FOTOLUMINESCENTE DE SINALIZACAO DE SEGURANCA CONTRA IN</v>
      </c>
      <c r="C3602" s="141" t="s">
        <v>27965</v>
      </c>
      <c r="D3602" s="141" t="s">
        <v>27999</v>
      </c>
      <c r="E3602" s="141" t="s">
        <v>28000</v>
      </c>
      <c r="F3602" s="141" t="s">
        <v>27162</v>
      </c>
      <c r="I3602" s="141" t="s">
        <v>14</v>
      </c>
      <c r="J3602" s="649">
        <v>11.88</v>
      </c>
    </row>
    <row r="3603" spans="1:10" hidden="1">
      <c r="A3603" s="141" t="s">
        <v>28002</v>
      </c>
      <c r="B3603" s="141" t="str">
        <f t="shared" si="56"/>
        <v>LETRA CAIXA DE ACO INOX POLIDO OU ESCOVADO,COM 20CM DE ALTURA,ESPESSURA DE 2CM,COM PINOS PARA FIXACAO.FORNECIMENTO E COLLETRA CAIXA DE ACO INOX POLIDO OU ESCOVADO,COM 20CM DE ALTUROCACAOLETRA CAIXA DE ACO INOX POLIDO OU ESCOVADO,COM 20CM DE ALTUR</v>
      </c>
      <c r="C3603" s="141" t="s">
        <v>28003</v>
      </c>
      <c r="D3603" s="141" t="s">
        <v>28004</v>
      </c>
      <c r="E3603" s="141" t="s">
        <v>27815</v>
      </c>
      <c r="I3603" s="141" t="s">
        <v>14</v>
      </c>
      <c r="J3603" s="649">
        <v>110.1</v>
      </c>
    </row>
    <row r="3604" spans="1:10" hidden="1">
      <c r="A3604" s="141" t="s">
        <v>28005</v>
      </c>
      <c r="B3604" s="141" t="str">
        <f t="shared" si="56"/>
        <v>LETRA CAIXA DE ACO INOX POLIDO OU ESCOVADO,COM 20CM DE ALTURA,ESPESSURA DE 2CM,COM PINOS PARA FIXACAO.FORNECIMENTO E COLLETRA CAIXA DE ACO INOX POLIDO OU ESCOVADO,COM 20CM DE ALTUROCACAOLETRA CAIXA DE ACO INOX POLIDO OU ESCOVADO,COM 20CM DE ALTUR</v>
      </c>
      <c r="C3604" s="141" t="s">
        <v>28003</v>
      </c>
      <c r="D3604" s="141" t="s">
        <v>28004</v>
      </c>
      <c r="E3604" s="141" t="s">
        <v>27815</v>
      </c>
      <c r="I3604" s="141" t="s">
        <v>14</v>
      </c>
      <c r="J3604" s="649">
        <v>107.88</v>
      </c>
    </row>
    <row r="3605" spans="1:10" hidden="1">
      <c r="A3605" s="141" t="s">
        <v>28006</v>
      </c>
      <c r="B3605" s="141" t="str">
        <f t="shared" si="56"/>
        <v>LETRA CAIXA DE ACO INOX POLIDO OU ESCOVADO,COM 30CM DE ALTURA,ESPESSURA DE 3CM,COM PINOS PARA FIXACAO.FORNECIMENTO E COLLETRA CAIXA DE ACO INOX POLIDO OU ESCOVADO,COM 30CM DE ALTUROCACAOLETRA CAIXA DE ACO INOX POLIDO OU ESCOVADO,COM 30CM DE ALTUR</v>
      </c>
      <c r="C3605" s="141" t="s">
        <v>28007</v>
      </c>
      <c r="D3605" s="141" t="s">
        <v>28008</v>
      </c>
      <c r="E3605" s="141" t="s">
        <v>27815</v>
      </c>
      <c r="I3605" s="141" t="s">
        <v>14</v>
      </c>
      <c r="J3605" s="649">
        <v>236.6</v>
      </c>
    </row>
    <row r="3606" spans="1:10" hidden="1">
      <c r="A3606" s="141" t="s">
        <v>28009</v>
      </c>
      <c r="B3606" s="141" t="str">
        <f t="shared" si="56"/>
        <v>LETRA CAIXA DE ACO INOX POLIDO OU ESCOVADO,COM 30CM DE ALTURA,ESPESSURA DE 3CM,COM PINOS PARA FIXACAO.FORNECIMENTO E COLLETRA CAIXA DE ACO INOX POLIDO OU ESCOVADO,COM 30CM DE ALTUROCACAOLETRA CAIXA DE ACO INOX POLIDO OU ESCOVADO,COM 30CM DE ALTUR</v>
      </c>
      <c r="C3606" s="141" t="s">
        <v>28007</v>
      </c>
      <c r="D3606" s="141" t="s">
        <v>28008</v>
      </c>
      <c r="E3606" s="141" t="s">
        <v>27815</v>
      </c>
      <c r="I3606" s="141" t="s">
        <v>14</v>
      </c>
      <c r="J3606" s="649">
        <v>234.38</v>
      </c>
    </row>
    <row r="3607" spans="1:10" hidden="1">
      <c r="A3607" s="141" t="s">
        <v>28010</v>
      </c>
      <c r="B3607" s="141" t="str">
        <f t="shared" si="56"/>
        <v>LETRA CAIXA DE ACO INOX POLIDO OU ESCOVADO,COM 40CM DE ALTURA,ESPESSURA DE 4CM,COM PINOS PARA FIXACAO.FORNECIMENTO E COLLETRA CAIXA DE ACO INOX POLIDO OU ESCOVADO,COM 40CM DE ALTUROCACAOLETRA CAIXA DE ACO INOX POLIDO OU ESCOVADO,COM 40CM DE ALTUR</v>
      </c>
      <c r="C3607" s="141" t="s">
        <v>28011</v>
      </c>
      <c r="D3607" s="141" t="s">
        <v>28012</v>
      </c>
      <c r="E3607" s="141" t="s">
        <v>27815</v>
      </c>
      <c r="I3607" s="141" t="s">
        <v>14</v>
      </c>
      <c r="J3607" s="649">
        <v>266.60000000000002</v>
      </c>
    </row>
    <row r="3608" spans="1:10" hidden="1">
      <c r="A3608" s="141" t="s">
        <v>28013</v>
      </c>
      <c r="B3608" s="141" t="str">
        <f t="shared" si="56"/>
        <v>LETRA CAIXA DE ACO INOX POLIDO OU ESCOVADO,COM 40CM DE ALTURA,ESPESSURA DE 4CM,COM PINOS PARA FIXACAO.FORNECIMENTO E COLLETRA CAIXA DE ACO INOX POLIDO OU ESCOVADO,COM 40CM DE ALTUROCACAOLETRA CAIXA DE ACO INOX POLIDO OU ESCOVADO,COM 40CM DE ALTUR</v>
      </c>
      <c r="C3608" s="141" t="s">
        <v>28011</v>
      </c>
      <c r="D3608" s="141" t="s">
        <v>28012</v>
      </c>
      <c r="E3608" s="141" t="s">
        <v>27815</v>
      </c>
      <c r="I3608" s="141" t="s">
        <v>14</v>
      </c>
      <c r="J3608" s="649">
        <v>264.38</v>
      </c>
    </row>
    <row r="3609" spans="1:10" hidden="1">
      <c r="A3609" s="141" t="s">
        <v>28014</v>
      </c>
      <c r="B3609" s="141" t="str">
        <f t="shared" si="56"/>
        <v>LETRA CAIXA DE LATAO,COM 30CM DE ALTURA,ESPESSURA DE 3CM,COM PINOS PARA FIXACAO.FORNECIMENTO E COLOCACAOLETRA CAIXA DE LATAO,COM 30CM DE ALTURA,ESPESSURA DE 3CM,COMLETRA CAIXA DE LATAO,COM 30CM DE ALTURA,ESPESSURA DE 3CM,COM</v>
      </c>
      <c r="C3609" s="141" t="s">
        <v>28015</v>
      </c>
      <c r="D3609" s="141" t="s">
        <v>28016</v>
      </c>
      <c r="I3609" s="141" t="s">
        <v>14</v>
      </c>
      <c r="J3609" s="649">
        <v>301.60000000000002</v>
      </c>
    </row>
    <row r="3610" spans="1:10" hidden="1">
      <c r="A3610" s="141" t="s">
        <v>28017</v>
      </c>
      <c r="B3610" s="141" t="str">
        <f t="shared" si="56"/>
        <v>LETRA CAIXA DE LATAO,COM 30CM DE ALTURA,ESPESSURA DE 3CM,COM PINOS PARA FIXACAO.FORNECIMENTO E COLOCACAOLETRA CAIXA DE LATAO,COM 30CM DE ALTURA,ESPESSURA DE 3CM,COMLETRA CAIXA DE LATAO,COM 30CM DE ALTURA,ESPESSURA DE 3CM,COM</v>
      </c>
      <c r="C3610" s="141" t="s">
        <v>28015</v>
      </c>
      <c r="D3610" s="141" t="s">
        <v>28016</v>
      </c>
      <c r="I3610" s="141" t="s">
        <v>14</v>
      </c>
      <c r="J3610" s="649">
        <v>299.38</v>
      </c>
    </row>
    <row r="3611" spans="1:10" hidden="1">
      <c r="A3611" s="141" t="s">
        <v>28018</v>
      </c>
      <c r="B3611" s="141" t="str">
        <f t="shared" si="56"/>
        <v>LETRA FUNDIDA EM ALUMINIO,COM 10CM DE ALTURA,ESPESSURA DE 5MM,COM PINOS PARA FIXACAO.FORNECIMENTO E COLOCACAOLETRA FUNDIDA EM ALUMINIO,COM 10CM DE ALTURA,ESPESSURA DE 5MLETRA FUNDIDA EM ALUMINIO,COM 10CM DE ALTURA,ESPESSURA DE 5M</v>
      </c>
      <c r="C3611" s="141" t="s">
        <v>28019</v>
      </c>
      <c r="D3611" s="141" t="s">
        <v>28020</v>
      </c>
      <c r="I3611" s="141" t="s">
        <v>14</v>
      </c>
      <c r="J3611" s="649">
        <v>108.35</v>
      </c>
    </row>
    <row r="3612" spans="1:10" hidden="1">
      <c r="A3612" s="141" t="s">
        <v>28021</v>
      </c>
      <c r="B3612" s="141" t="str">
        <f t="shared" si="56"/>
        <v>LETRA FUNDIDA EM ALUMINIO,COM 10CM DE ALTURA,ESPESSURA DE 5MM,COM PINOS PARA FIXACAO.FORNECIMENTO E COLOCACAOLETRA FUNDIDA EM ALUMINIO,COM 10CM DE ALTURA,ESPESSURA DE 5MLETRA FUNDIDA EM ALUMINIO,COM 10CM DE ALTURA,ESPESSURA DE 5M</v>
      </c>
      <c r="C3612" s="141" t="s">
        <v>28019</v>
      </c>
      <c r="D3612" s="141" t="s">
        <v>28020</v>
      </c>
      <c r="I3612" s="141" t="s">
        <v>14</v>
      </c>
      <c r="J3612" s="649">
        <v>106.14</v>
      </c>
    </row>
    <row r="3613" spans="1:10" hidden="1">
      <c r="A3613" s="141" t="s">
        <v>28022</v>
      </c>
      <c r="B3613" s="141" t="str">
        <f t="shared" si="56"/>
        <v>LETRA FUNDIDA EM BRONZE,COM 10CM DE ALTURA,ESPESSURA DE 5MM,COM PINOS PARA FIXACAO.FORNECIMENTO E COLOCACAOLETRA FUNDIDA EM BRONZE,COM 10CM DE ALTURA,ESPESSURA DE 5MM,LETRA FUNDIDA EM BRONZE,COM 10CM DE ALTURA,ESPESSURA DE 5MM,</v>
      </c>
      <c r="C3613" s="141" t="s">
        <v>28023</v>
      </c>
      <c r="D3613" s="141" t="s">
        <v>28024</v>
      </c>
      <c r="I3613" s="141" t="s">
        <v>14</v>
      </c>
      <c r="J3613" s="649">
        <v>134.1</v>
      </c>
    </row>
    <row r="3614" spans="1:10" hidden="1">
      <c r="A3614" s="141" t="s">
        <v>28025</v>
      </c>
      <c r="B3614" s="141" t="str">
        <f t="shared" si="56"/>
        <v>LETRA FUNDIDA EM BRONZE,COM 10CM DE ALTURA,ESPESSURA DE 5MM,COM PINOS PARA FIXACAO.FORNECIMENTO E COLOCACAOLETRA FUNDIDA EM BRONZE,COM 10CM DE ALTURA,ESPESSURA DE 5MM,LETRA FUNDIDA EM BRONZE,COM 10CM DE ALTURA,ESPESSURA DE 5MM,</v>
      </c>
      <c r="C3614" s="141" t="s">
        <v>28023</v>
      </c>
      <c r="D3614" s="141" t="s">
        <v>28024</v>
      </c>
      <c r="I3614" s="141" t="s">
        <v>14</v>
      </c>
      <c r="J3614" s="649">
        <v>131.88</v>
      </c>
    </row>
    <row r="3615" spans="1:10" hidden="1">
      <c r="A3615" s="141" t="s">
        <v>28026</v>
      </c>
      <c r="B3615" s="141" t="str">
        <f t="shared" si="56"/>
        <v>PLACA DE FERRO ESMALTADO DE 12X18CM COM NUMERACAO PARA IDENTIFICACAO DE IMOVEL EM LOGRADOURO.FORNECIMENTO E COLOCACAOPLACA DE FERRO ESMALTADO DE 12X18CM COM NUMERACAO PARA IDENTPLACA DE FERRO ESMALTADO DE 12X18CM COM NUMERACAO PARA IDENT</v>
      </c>
      <c r="C3615" s="141" t="s">
        <v>28027</v>
      </c>
      <c r="D3615" s="141" t="s">
        <v>28028</v>
      </c>
      <c r="I3615" s="141" t="s">
        <v>14</v>
      </c>
      <c r="J3615" s="649">
        <v>79.48</v>
      </c>
    </row>
    <row r="3616" spans="1:10" hidden="1">
      <c r="A3616" s="141" t="s">
        <v>28029</v>
      </c>
      <c r="B3616" s="141" t="str">
        <f t="shared" si="56"/>
        <v>PLACA DE FERRO ESMALTADO DE 12X18CM COM NUMERACAO PARA IDENTIFICACAO DE IMOVEL EM LOGRADOURO.FORNECIMENTO E COLOCACAOPLACA DE FERRO ESMALTADO DE 12X18CM COM NUMERACAO PARA IDENTPLACA DE FERRO ESMALTADO DE 12X18CM COM NUMERACAO PARA IDENT</v>
      </c>
      <c r="C3616" s="141" t="s">
        <v>28027</v>
      </c>
      <c r="D3616" s="141" t="s">
        <v>28028</v>
      </c>
      <c r="I3616" s="141" t="s">
        <v>14</v>
      </c>
      <c r="J3616" s="649">
        <v>78.22</v>
      </c>
    </row>
    <row r="3617" spans="1:10" hidden="1">
      <c r="A3617" s="141" t="s">
        <v>28030</v>
      </c>
      <c r="B3617" s="141" t="str">
        <f t="shared" si="56"/>
        <v>PLACA DE FERRO ESMALTADO FORMA ELIPTICA,Nº13,PARA IDENTIFICACAO DE MARCADOR,DE LUZ OU GAS OU OUTRO,EM CONJUNTO HABITACIOPLACA DE FERRO ESMALTADO FORMA ELIPTICA,Nº13,PARA IDENTIFICANAL.FORNECIMENTO E COLOCACAOPLACA DE FERRO ESMALTADO FORMA ELIPTICA,Nº13,PARA IDENTIFICA</v>
      </c>
      <c r="C3617" s="141" t="s">
        <v>28031</v>
      </c>
      <c r="D3617" s="141" t="s">
        <v>28032</v>
      </c>
      <c r="E3617" s="141" t="s">
        <v>28033</v>
      </c>
      <c r="I3617" s="141" t="s">
        <v>14</v>
      </c>
      <c r="J3617" s="649">
        <v>19.11</v>
      </c>
    </row>
    <row r="3618" spans="1:10" hidden="1">
      <c r="A3618" s="141" t="s">
        <v>28034</v>
      </c>
      <c r="B3618" s="141" t="str">
        <f t="shared" si="56"/>
        <v>PLACA DE FERRO ESMALTADO FORMA ELIPTICA,Nº13,PARA IDENTIFICACAO DE MARCADOR,DE LUZ OU GAS OU OUTRO,EM CONJUNTO HABITACIOPLACA DE FERRO ESMALTADO FORMA ELIPTICA,Nº13,PARA IDENTIFICANAL.FORNECIMENTO E COLOCACAOPLACA DE FERRO ESMALTADO FORMA ELIPTICA,Nº13,PARA IDENTIFICA</v>
      </c>
      <c r="C3618" s="141" t="s">
        <v>28031</v>
      </c>
      <c r="D3618" s="141" t="s">
        <v>28032</v>
      </c>
      <c r="E3618" s="141" t="s">
        <v>28033</v>
      </c>
      <c r="I3618" s="141" t="s">
        <v>14</v>
      </c>
      <c r="J3618" s="649">
        <v>18.16</v>
      </c>
    </row>
    <row r="3619" spans="1:10" hidden="1">
      <c r="A3619" s="141" t="s">
        <v>28035</v>
      </c>
      <c r="B3619" s="141" t="str">
        <f t="shared" si="56"/>
        <v>PLACA DE IDENTIFICACAO EM ACO INOXIDAVEL,ESCRITA EM BRAILLE,MEDINDO (8X25)CM,CONFORME ABNT NBR 9050.FORNECIMENTO E COLOCPLACA DE IDENTIFICACAO EM ACO INOXIDAVEL,ESCRITA EM BRAILLE,ACAOPLACA DE IDENTIFICACAO EM ACO INOXIDAVEL,ESCRITA EM BRAILLE,</v>
      </c>
      <c r="C3619" s="141" t="s">
        <v>28036</v>
      </c>
      <c r="D3619" s="141" t="s">
        <v>28037</v>
      </c>
      <c r="E3619" s="141" t="s">
        <v>27458</v>
      </c>
      <c r="I3619" s="141" t="s">
        <v>14</v>
      </c>
      <c r="J3619" s="649">
        <v>111.76</v>
      </c>
    </row>
    <row r="3620" spans="1:10" hidden="1">
      <c r="A3620" s="141" t="s">
        <v>28038</v>
      </c>
      <c r="B3620" s="141" t="str">
        <f t="shared" si="56"/>
        <v>PLACA DE IDENTIFICACAO EM ACO INOXIDAVEL,ESCRITA EM BRAILLE,MEDINDO (8X25)CM,CONFORME ABNT NBR 9050.FORNECIMENTO E COLOCPLACA DE IDENTIFICACAO EM ACO INOXIDAVEL,ESCRITA EM BRAILLE,ACAOPLACA DE IDENTIFICACAO EM ACO INOXIDAVEL,ESCRITA EM BRAILLE,</v>
      </c>
      <c r="C3620" s="141" t="s">
        <v>28036</v>
      </c>
      <c r="D3620" s="141" t="s">
        <v>28037</v>
      </c>
      <c r="E3620" s="141" t="s">
        <v>27458</v>
      </c>
      <c r="I3620" s="141" t="s">
        <v>14</v>
      </c>
      <c r="J3620" s="649">
        <v>109.92</v>
      </c>
    </row>
    <row r="3621" spans="1:10" hidden="1">
      <c r="A3621" s="141" t="s">
        <v>28039</v>
      </c>
      <c r="B3621" s="141" t="str">
        <f t="shared" si="56"/>
        <v>MAPA TATIL EM ACRILICO,COM TEXTOS,SIMBOLOS E BRAILLE EM RELEVO,MEDINDO APROXIMADAMENTE (54X39)CM,PARA SINALIZACAO E LOCAMAPA TATIL EM ACRILICO,COM TEXTOS,SIMBOLOS E BRAILLE EM RELELIZACAO DE AMBIENTES,CONFORME ABNT NBR 9050,EXCLUSIVE PEDESTAL.FORNECIMENTO E COLOCACAOMAPA TATIL EM ACRILICO,COM TEXTOS,SIMBOLOS E BRAILLE EM RELE</v>
      </c>
      <c r="C3621" s="141" t="s">
        <v>28040</v>
      </c>
      <c r="D3621" s="141" t="s">
        <v>28041</v>
      </c>
      <c r="E3621" s="141" t="s">
        <v>28042</v>
      </c>
      <c r="F3621" s="141" t="s">
        <v>28043</v>
      </c>
      <c r="I3621" s="141" t="s">
        <v>14</v>
      </c>
      <c r="J3621" s="649">
        <v>1104.2</v>
      </c>
    </row>
    <row r="3622" spans="1:10" hidden="1">
      <c r="A3622" s="141" t="s">
        <v>28044</v>
      </c>
      <c r="B3622" s="141" t="str">
        <f t="shared" si="56"/>
        <v>MAPA TATIL EM ACRILICO,COM TEXTOS,SIMBOLOS E BRAILLE EM RELEVO,MEDINDO APROXIMADAMENTE (54X39)CM,PARA SINALIZACAO E LOCAMAPA TATIL EM ACRILICO,COM TEXTOS,SIMBOLOS E BRAILLE EM RELELIZACAO DE AMBIENTES,CONFORME ABNT NBR 9050,EXCLUSIVE PEDESTAL.FORNECIMENTO E COLOCACAOMAPA TATIL EM ACRILICO,COM TEXTOS,SIMBOLOS E BRAILLE EM RELE</v>
      </c>
      <c r="C3622" s="141" t="s">
        <v>28040</v>
      </c>
      <c r="D3622" s="141" t="s">
        <v>28041</v>
      </c>
      <c r="E3622" s="141" t="s">
        <v>28042</v>
      </c>
      <c r="F3622" s="141" t="s">
        <v>28043</v>
      </c>
      <c r="I3622" s="141" t="s">
        <v>14</v>
      </c>
      <c r="J3622" s="649">
        <v>1103.47</v>
      </c>
    </row>
    <row r="3623" spans="1:10" hidden="1">
      <c r="A3623" s="141" t="s">
        <v>28045</v>
      </c>
      <c r="B3623" s="141" t="str">
        <f t="shared" si="56"/>
        <v>PLACA DE ALUMINIO OU ACRILICO,ESCRITA EM BRAILLE,MEDINDO (10X3)CM,PARA SINALIZACAO DE CORRIMAO,CONFORME ABNT NBR 9050.FOPLACA DE ALUMINIO OU ACRILICO,ESCRITA EM BRAILLE,MEDINDO (10RNECIMENTO E COLOCACAOPLACA DE ALUMINIO OU ACRILICO,ESCRITA EM BRAILLE,MEDINDO (10</v>
      </c>
      <c r="C3623" s="141" t="s">
        <v>28046</v>
      </c>
      <c r="D3623" s="141" t="s">
        <v>28047</v>
      </c>
      <c r="E3623" s="141" t="s">
        <v>27518</v>
      </c>
      <c r="I3623" s="141" t="s">
        <v>14</v>
      </c>
      <c r="J3623" s="649">
        <v>23.34</v>
      </c>
    </row>
    <row r="3624" spans="1:10" hidden="1">
      <c r="A3624" s="141" t="s">
        <v>28048</v>
      </c>
      <c r="B3624" s="141" t="str">
        <f t="shared" si="56"/>
        <v>PLACA DE ALUMINIO OU ACRILICO,ESCRITA EM BRAILLE,MEDINDO (10X3)CM,PARA SINALIZACAO DE CORRIMAO,CONFORME ABNT NBR 9050.FOPLACA DE ALUMINIO OU ACRILICO,ESCRITA EM BRAILLE,MEDINDO (10RNECIMENTO E COLOCACAOPLACA DE ALUMINIO OU ACRILICO,ESCRITA EM BRAILLE,MEDINDO (10</v>
      </c>
      <c r="C3624" s="141" t="s">
        <v>28046</v>
      </c>
      <c r="D3624" s="141" t="s">
        <v>28047</v>
      </c>
      <c r="E3624" s="141" t="s">
        <v>27518</v>
      </c>
      <c r="I3624" s="141" t="s">
        <v>14</v>
      </c>
      <c r="J3624" s="649">
        <v>21.5</v>
      </c>
    </row>
    <row r="3625" spans="1:10" hidden="1">
      <c r="A3625" s="141" t="s">
        <v>28049</v>
      </c>
      <c r="B3625" s="141" t="str">
        <f t="shared" si="56"/>
        <v>PLASTICO NA COR PRETA,DESTINADO A PROTECAO DE TELHADOS,MOVEIS E PISOS,COM 0,15MM DE ESPESSURA,REUTILIZADO 5 VEZES,INCLUSPLASTICO NA COR PRETA,DESTINADO A PROTECAO DE TELHADOS,MOVEIIVE RETIRADA.FORNECIMENTO E COLOCACAOPLASTICO NA COR PRETA,DESTINADO A PROTECAO DE TELHADOS,MOVEI</v>
      </c>
      <c r="C3625" s="141" t="s">
        <v>28050</v>
      </c>
      <c r="D3625" s="141" t="s">
        <v>28051</v>
      </c>
      <c r="E3625" s="141" t="s">
        <v>28052</v>
      </c>
      <c r="I3625" s="141" t="s">
        <v>27</v>
      </c>
      <c r="J3625" s="649">
        <v>1.46</v>
      </c>
    </row>
    <row r="3626" spans="1:10" hidden="1">
      <c r="A3626" s="141" t="s">
        <v>28053</v>
      </c>
      <c r="B3626" s="141" t="str">
        <f t="shared" si="56"/>
        <v>PLASTICO NA COR PRETA,DESTINADO A PROTECAO DE TELHADOS,MOVEIS E PISOS,COM 0,15MM DE ESPESSURA,REUTILIZADO 5 VEZES,INCLUSPLASTICO NA COR PRETA,DESTINADO A PROTECAO DE TELHADOS,MOVEIIVE RETIRADA.FORNECIMENTO E COLOCACAOPLASTICO NA COR PRETA,DESTINADO A PROTECAO DE TELHADOS,MOVEI</v>
      </c>
      <c r="C3626" s="141" t="s">
        <v>28050</v>
      </c>
      <c r="D3626" s="141" t="s">
        <v>28051</v>
      </c>
      <c r="E3626" s="141" t="s">
        <v>28052</v>
      </c>
      <c r="I3626" s="141" t="s">
        <v>27</v>
      </c>
      <c r="J3626" s="649">
        <v>1.29</v>
      </c>
    </row>
    <row r="3627" spans="1:10" hidden="1">
      <c r="A3627" s="141" t="s">
        <v>28054</v>
      </c>
      <c r="B3627" s="141" t="str">
        <f t="shared" si="56"/>
        <v>LONA DE POLIETILENO(LONA TERREIRO)COM ESPESSURA DE 0,20MM PARA IMPERMEABILIZACAO DE SOLO,MEDIDA PELA AREA COBERTA,INCLUSLONA DE POLIETILENO(LONA TERREIRO)COM ESPESSURA DE 0,20MM PAIVE PERDAS E TRANSPASSELONA DE POLIETILENO(LONA TERREIRO)COM ESPESSURA DE 0,20MM PA</v>
      </c>
      <c r="C3627" s="141" t="s">
        <v>28055</v>
      </c>
      <c r="D3627" s="141" t="s">
        <v>28056</v>
      </c>
      <c r="E3627" s="141" t="s">
        <v>28057</v>
      </c>
      <c r="I3627" s="141" t="s">
        <v>27</v>
      </c>
      <c r="J3627" s="649">
        <v>2.04</v>
      </c>
    </row>
    <row r="3628" spans="1:10" hidden="1">
      <c r="A3628" s="141" t="s">
        <v>28058</v>
      </c>
      <c r="B3628" s="141" t="str">
        <f t="shared" si="56"/>
        <v>LONA DE POLIETILENO(LONA TERREIRO)COM ESPESSURA DE 0,20MM PARA IMPERMEABILIZACAO DE SOLO,MEDIDA PELA AREA COBERTA,INCLUSLONA DE POLIETILENO(LONA TERREIRO)COM ESPESSURA DE 0,20MM PAIVE PERDAS E TRANSPASSELONA DE POLIETILENO(LONA TERREIRO)COM ESPESSURA DE 0,20MM PA</v>
      </c>
      <c r="C3628" s="141" t="s">
        <v>28055</v>
      </c>
      <c r="D3628" s="141" t="s">
        <v>28056</v>
      </c>
      <c r="E3628" s="141" t="s">
        <v>28057</v>
      </c>
      <c r="I3628" s="141" t="s">
        <v>27</v>
      </c>
      <c r="J3628" s="649">
        <v>1.99</v>
      </c>
    </row>
    <row r="3629" spans="1:10" hidden="1">
      <c r="A3629" s="141" t="s">
        <v>28059</v>
      </c>
      <c r="B3629" s="141" t="str">
        <f t="shared" si="56"/>
        <v>PLASTICO BOLHA,LARGURA DE 1,30M.FORNECIMENTO E COLOCACAOPLASTICO BOLHA,LARGURA DE 1,30M.FORNECIMENTO E COLOCACAOPLASTICO BOLHA,LARGURA DE 1,30M.FORNECIMENTO E COLOCACAO</v>
      </c>
      <c r="C3629" s="141" t="s">
        <v>28060</v>
      </c>
      <c r="I3629" s="141" t="s">
        <v>285</v>
      </c>
      <c r="J3629" s="649">
        <v>2.71</v>
      </c>
    </row>
    <row r="3630" spans="1:10" hidden="1">
      <c r="A3630" s="141" t="s">
        <v>28061</v>
      </c>
      <c r="B3630" s="141" t="str">
        <f t="shared" si="56"/>
        <v>PLASTICO BOLHA,LARGURA DE 1,30M.FORNECIMENTO E COLOCACAOPLASTICO BOLHA,LARGURA DE 1,30M.FORNECIMENTO E COLOCACAOPLASTICO BOLHA,LARGURA DE 1,30M.FORNECIMENTO E COLOCACAO</v>
      </c>
      <c r="C3630" s="141" t="s">
        <v>28060</v>
      </c>
      <c r="I3630" s="141" t="s">
        <v>285</v>
      </c>
      <c r="J3630" s="649">
        <v>2.44</v>
      </c>
    </row>
    <row r="3631" spans="1:10" hidden="1">
      <c r="A3631" s="141" t="s">
        <v>28062</v>
      </c>
      <c r="B3631" s="141" t="str">
        <f t="shared" si="56"/>
        <v>PALLET DE CONTENCAO PARA DOIS TAMBORES DE COMBUSTIVEL,EM POLIETILENO ROTOMOLDADO COM PROTECAO UV,CAPACIDADE APROXIMADA DPALLET DE CONTENCAO PARA DOIS TAMBORES DE COMBUSTIVEL,EM POLE 200 LITROS,COMPOSTO DE BACIA E GRELHA.FORNECIMENTOPALLET DE CONTENCAO PARA DOIS TAMBORES DE COMBUSTIVEL,EM POL</v>
      </c>
      <c r="C3631" s="141" t="s">
        <v>28063</v>
      </c>
      <c r="D3631" s="141" t="s">
        <v>28064</v>
      </c>
      <c r="E3631" s="141" t="s">
        <v>28065</v>
      </c>
      <c r="I3631" s="141" t="s">
        <v>14</v>
      </c>
      <c r="J3631" s="649">
        <v>844.68</v>
      </c>
    </row>
    <row r="3632" spans="1:10" hidden="1">
      <c r="A3632" s="141" t="s">
        <v>28066</v>
      </c>
      <c r="B3632" s="141" t="str">
        <f t="shared" si="56"/>
        <v>PALLET DE CONTENCAO PARA DOIS TAMBORES DE COMBUSTIVEL,EM POLIETILENO ROTOMOLDADO COM PROTECAO UV,CAPACIDADE APROXIMADA DPALLET DE CONTENCAO PARA DOIS TAMBORES DE COMBUSTIVEL,EM POLE 200 LITROS,COMPOSTO DE BACIA E GRELHA.FORNECIMENTOPALLET DE CONTENCAO PARA DOIS TAMBORES DE COMBUSTIVEL,EM POL</v>
      </c>
      <c r="C3632" s="141" t="s">
        <v>28063</v>
      </c>
      <c r="D3632" s="141" t="s">
        <v>28064</v>
      </c>
      <c r="E3632" s="141" t="s">
        <v>28065</v>
      </c>
      <c r="I3632" s="141" t="s">
        <v>14</v>
      </c>
      <c r="J3632" s="649">
        <v>844.68</v>
      </c>
    </row>
    <row r="3633" spans="1:10" hidden="1">
      <c r="A3633" s="141" t="s">
        <v>28067</v>
      </c>
      <c r="B3633" s="141" t="str">
        <f t="shared" si="56"/>
        <v>CRAVACAO DE PERFIL "H" DE 6"X6",1ª ALMA,ATE 4,50M DE COMPRIMENTO,ADMITINDO-SE SUA UTILIZACAO 6 VEZES,PARA EXECUCAO DE PRCRAVACAO DE PERFIL "H" DE 6"X6",1ª ALMA,ATE 4,50M DE COMPRIMANCHADA HORIZONTAL,INCLUSIVE FORNECIMENTO.CONSIDERA-SE A CRAVACAO COM BATE-ESTACAS E RETIRADA COM PORTICO MOVEL,TRANSPORTE INTERNO COM TRATOR E LIMPEZA DO PERFIL APOS CADA UTILIZACAOCRAVACAO DE PERFIL "H" DE 6"X6",1ª ALMA,ATE 4,50M DE COMPRIM</v>
      </c>
      <c r="C3633" s="141" t="s">
        <v>28068</v>
      </c>
      <c r="D3633" s="141" t="s">
        <v>28069</v>
      </c>
      <c r="E3633" s="141" t="s">
        <v>28070</v>
      </c>
      <c r="F3633" s="141" t="s">
        <v>28071</v>
      </c>
      <c r="G3633" s="141" t="s">
        <v>28072</v>
      </c>
      <c r="H3633" s="141" t="s">
        <v>20882</v>
      </c>
      <c r="I3633" s="141" t="s">
        <v>285</v>
      </c>
      <c r="J3633" s="649">
        <v>227.5</v>
      </c>
    </row>
    <row r="3634" spans="1:10" hidden="1">
      <c r="A3634" s="141" t="s">
        <v>28073</v>
      </c>
      <c r="B3634" s="141" t="str">
        <f t="shared" si="56"/>
        <v>CRAVACAO DE PERFIL "H" DE 6"X6",1ª ALMA,ATE 4,50M DE COMPRIMENTO,ADMITINDO-SE SUA UTILIZACAO 6 VEZES,PARA EXECUCAO DE PRCRAVACAO DE PERFIL "H" DE 6"X6",1ª ALMA,ATE 4,50M DE COMPRIMANCHADA HORIZONTAL,INCLUSIVE FORNECIMENTO.CONSIDERA-SE A CRAVACAO COM BATE-ESTACAS E RETIRADA COM PORTICO MOVEL,TRANSPORTE INTERNO COM TRATOR E LIMPEZA DO PERFIL APOS CADA UTILIZACAOCRAVACAO DE PERFIL "H" DE 6"X6",1ª ALMA,ATE 4,50M DE COMPRIM</v>
      </c>
      <c r="C3634" s="141" t="s">
        <v>28068</v>
      </c>
      <c r="D3634" s="141" t="s">
        <v>28069</v>
      </c>
      <c r="E3634" s="141" t="s">
        <v>28070</v>
      </c>
      <c r="F3634" s="141" t="s">
        <v>28071</v>
      </c>
      <c r="G3634" s="141" t="s">
        <v>28072</v>
      </c>
      <c r="H3634" s="141" t="s">
        <v>20882</v>
      </c>
      <c r="I3634" s="141" t="s">
        <v>285</v>
      </c>
      <c r="J3634" s="649">
        <v>215.34</v>
      </c>
    </row>
    <row r="3635" spans="1:10" hidden="1">
      <c r="A3635" s="141" t="s">
        <v>28074</v>
      </c>
      <c r="B3635" s="141" t="str">
        <f t="shared" si="56"/>
        <v>CRAVACAO DE PERFIL "H" DE 6"X6",1ª ALMA,ATE 4,50M DE COMPRIMENTO,ADMITINDO-SE SUA UTILIZACAO 4 VEZES,P/EXEC.DE PRANCHADACRAVACAO DE PERFIL "H" DE 6"X6",1ª ALMA,ATE 4,50M DE COMPRIM HORIZ.,INCL.FORN.CONSIDERA-SE A CRAVACAO C/BATE-ESTACAS E RETIRADA C/PORTICO MOVEL DEPOIS DA REDUCAO DO ATRITO,EMPREGANDO-SE MACACOS,TRANSP.INT.C/TRATOR E LIMPEZA DO PERFIL APOS CADA UTILIZACAOCRAVACAO DE PERFIL "H" DE 6"X6",1ª ALMA,ATE 4,50M DE COMPRIM</v>
      </c>
      <c r="C3635" s="141" t="s">
        <v>28068</v>
      </c>
      <c r="D3635" s="141" t="s">
        <v>28075</v>
      </c>
      <c r="E3635" s="141" t="s">
        <v>28076</v>
      </c>
      <c r="F3635" s="141" t="s">
        <v>28077</v>
      </c>
      <c r="G3635" s="141" t="s">
        <v>28078</v>
      </c>
      <c r="H3635" s="141" t="s">
        <v>28079</v>
      </c>
      <c r="I3635" s="141" t="s">
        <v>285</v>
      </c>
      <c r="J3635" s="649">
        <v>295.88</v>
      </c>
    </row>
    <row r="3636" spans="1:10" hidden="1">
      <c r="A3636" s="141" t="s">
        <v>28080</v>
      </c>
      <c r="B3636" s="141" t="str">
        <f t="shared" si="56"/>
        <v>CRAVACAO DE PERFIL "H" DE 6"X6",1ª ALMA,ATE 4,50M DE COMPRIMENTO,ADMITINDO-SE SUA UTILIZACAO 4 VEZES,P/EXEC.DE PRANCHADACRAVACAO DE PERFIL "H" DE 6"X6",1ª ALMA,ATE 4,50M DE COMPRIM HORIZ.,INCL.FORN.CONSIDERA-SE A CRAVACAO C/BATE-ESTACAS E RETIRADA C/PORTICO MOVEL DEPOIS DA REDUCAO DO ATRITO,EMPREGANDO-SE MACACOS,TRANSP.INT.C/TRATOR E LIMPEZA DO PERFIL APOS CADA UTILIZACAOCRAVACAO DE PERFIL "H" DE 6"X6",1ª ALMA,ATE 4,50M DE COMPRIM</v>
      </c>
      <c r="C3636" s="141" t="s">
        <v>28068</v>
      </c>
      <c r="D3636" s="141" t="s">
        <v>28075</v>
      </c>
      <c r="E3636" s="141" t="s">
        <v>28076</v>
      </c>
      <c r="F3636" s="141" t="s">
        <v>28077</v>
      </c>
      <c r="G3636" s="141" t="s">
        <v>28078</v>
      </c>
      <c r="H3636" s="141" t="s">
        <v>28079</v>
      </c>
      <c r="I3636" s="141" t="s">
        <v>285</v>
      </c>
      <c r="J3636" s="649">
        <v>280.81</v>
      </c>
    </row>
    <row r="3637" spans="1:10" hidden="1">
      <c r="A3637" s="141" t="s">
        <v>28081</v>
      </c>
      <c r="B3637" s="141" t="str">
        <f t="shared" si="56"/>
        <v>CRAVACAO DE PERFIL "H" DE 6"X6",1ª ALMA,ATE 9,00M DE COMPRIMENTO,ADMITINDO-SE SUA UTILIZACAO 5 VEZES,PARA EXECUCAO DE PRCRAVACAO DE PERFIL "H" DE 6"X6",1ª ALMA,ATE 9,00M DE COMPRIMANCHADA HORIZONTAL,INCLUSIVE FORNECIMENTO.CONSIDERA-SE A CRAVACAO COM BATE-ESTACAS E RETIRADA COM ESCAVADEIRA,TRANSPORTE INTERNO COM TRATOR E LIMPEZA DO PERFIL APOS CADA UTILIZACAOCRAVACAO DE PERFIL "H" DE 6"X6",1ª ALMA,ATE 9,00M DE COMPRIM</v>
      </c>
      <c r="C3637" s="141" t="s">
        <v>28082</v>
      </c>
      <c r="D3637" s="141" t="s">
        <v>28083</v>
      </c>
      <c r="E3637" s="141" t="s">
        <v>28070</v>
      </c>
      <c r="F3637" s="141" t="s">
        <v>28084</v>
      </c>
      <c r="G3637" s="141" t="s">
        <v>28085</v>
      </c>
      <c r="I3637" s="141" t="s">
        <v>285</v>
      </c>
      <c r="J3637" s="649">
        <v>200.93</v>
      </c>
    </row>
    <row r="3638" spans="1:10" hidden="1">
      <c r="A3638" s="141" t="s">
        <v>28086</v>
      </c>
      <c r="B3638" s="141" t="str">
        <f t="shared" si="56"/>
        <v>CRAVACAO DE PERFIL "H" DE 6"X6",1ª ALMA,ATE 9,00M DE COMPRIMENTO,ADMITINDO-SE SUA UTILIZACAO 5 VEZES,PARA EXECUCAO DE PRCRAVACAO DE PERFIL "H" DE 6"X6",1ª ALMA,ATE 9,00M DE COMPRIMANCHADA HORIZONTAL,INCLUSIVE FORNECIMENTO.CONSIDERA-SE A CRAVACAO COM BATE-ESTACAS E RETIRADA COM ESCAVADEIRA,TRANSPORTE INTERNO COM TRATOR E LIMPEZA DO PERFIL APOS CADA UTILIZACAOCRAVACAO DE PERFIL "H" DE 6"X6",1ª ALMA,ATE 9,00M DE COMPRIM</v>
      </c>
      <c r="C3638" s="141" t="s">
        <v>28082</v>
      </c>
      <c r="D3638" s="141" t="s">
        <v>28083</v>
      </c>
      <c r="E3638" s="141" t="s">
        <v>28070</v>
      </c>
      <c r="F3638" s="141" t="s">
        <v>28084</v>
      </c>
      <c r="G3638" s="141" t="s">
        <v>28085</v>
      </c>
      <c r="I3638" s="141" t="s">
        <v>285</v>
      </c>
      <c r="J3638" s="649">
        <v>193.03</v>
      </c>
    </row>
    <row r="3639" spans="1:10" hidden="1">
      <c r="A3639" s="141" t="s">
        <v>28087</v>
      </c>
      <c r="B3639" s="141" t="str">
        <f t="shared" si="56"/>
        <v>CRAVACAO DE PERFIL "H" DE 6"X6",1ª ALMA,ATE 9,00M DE COMPRIMENTO,ADMITINDO-SE SUA UTILIZACAO 3 VEZES,PARA EXEC.DE PRANCHCRAVACAO DE PERFIL "H" DE 6"X6",1ª ALMA,ATE 9,00M DE COMPRIMADA HORIZ.,INCL.FORN.CONSIDERA-SE A CRAVACAO C/BATE-ESTACAS  E RETIRADA C/ESCAVADEIRA DEPOIS DA REDUCAO DO ATRITO,EMPREGANDO-SE MACACOS,TRANSP.INT.C/TRATOR E LIMPEZA DO PERFIL APOS CADA UTILIZACAOCRAVACAO DE PERFIL "H" DE 6"X6",1ª ALMA,ATE 9,00M DE COMPRIM</v>
      </c>
      <c r="C3639" s="141" t="s">
        <v>28082</v>
      </c>
      <c r="D3639" s="141" t="s">
        <v>28088</v>
      </c>
      <c r="E3639" s="141" t="s">
        <v>28089</v>
      </c>
      <c r="F3639" s="141" t="s">
        <v>28090</v>
      </c>
      <c r="G3639" s="141" t="s">
        <v>28091</v>
      </c>
      <c r="H3639" s="141" t="s">
        <v>28092</v>
      </c>
      <c r="I3639" s="141" t="s">
        <v>285</v>
      </c>
      <c r="J3639" s="649">
        <v>273.45999999999998</v>
      </c>
    </row>
    <row r="3640" spans="1:10" hidden="1">
      <c r="A3640" s="141" t="s">
        <v>28093</v>
      </c>
      <c r="B3640" s="141" t="str">
        <f t="shared" si="56"/>
        <v>CRAVACAO DE PERFIL "H" DE 6"X6",1ª ALMA,ATE 9,00M DE COMPRIMENTO,ADMITINDO-SE SUA UTILIZACAO 3 VEZES,PARA EXEC.DE PRANCHCRAVACAO DE PERFIL "H" DE 6"X6",1ª ALMA,ATE 9,00M DE COMPRIMADA HORIZ.,INCL.FORN.CONSIDERA-SE A CRAVACAO C/BATE-ESTACAS  E RETIRADA C/ESCAVADEIRA DEPOIS DA REDUCAO DO ATRITO,EMPREGANDO-SE MACACOS,TRANSP.INT.C/TRATOR E LIMPEZA DO PERFIL APOS CADA UTILIZACAOCRAVACAO DE PERFIL "H" DE 6"X6",1ª ALMA,ATE 9,00M DE COMPRIM</v>
      </c>
      <c r="C3640" s="141" t="s">
        <v>28082</v>
      </c>
      <c r="D3640" s="141" t="s">
        <v>28088</v>
      </c>
      <c r="E3640" s="141" t="s">
        <v>28089</v>
      </c>
      <c r="F3640" s="141" t="s">
        <v>28090</v>
      </c>
      <c r="G3640" s="141" t="s">
        <v>28091</v>
      </c>
      <c r="H3640" s="141" t="s">
        <v>28092</v>
      </c>
      <c r="I3640" s="141" t="s">
        <v>285</v>
      </c>
      <c r="J3640" s="649">
        <v>264.81</v>
      </c>
    </row>
    <row r="3641" spans="1:10" hidden="1">
      <c r="A3641" s="141" t="s">
        <v>28094</v>
      </c>
      <c r="B3641" s="141" t="str">
        <f t="shared" si="56"/>
        <v>ESCORAMENTO DE VALAS EM PRANCHADA HORIZONTAL,EMPREGANDO-SE MADEIRA DE 3ª E PERFIL METALICO "H" DE 6"X6",REUTILIZADOS EMESCORAMENTO DE VALAS EM PRANCHADA HORIZONTAL,EMPREGANDO-SE M5 VEZES,INCLUSIVE FORNECIMENTO DE TODOS OS MATERIAIS,COLOCACAO E RETIRADAESCORAMENTO DE VALAS EM PRANCHADA HORIZONTAL,EMPREGANDO-SE M</v>
      </c>
      <c r="C3641" s="141" t="s">
        <v>28095</v>
      </c>
      <c r="D3641" s="141" t="s">
        <v>28096</v>
      </c>
      <c r="E3641" s="141" t="s">
        <v>28097</v>
      </c>
      <c r="F3641" s="141" t="s">
        <v>28098</v>
      </c>
      <c r="I3641" s="141" t="s">
        <v>27</v>
      </c>
      <c r="J3641" s="649">
        <v>341.1</v>
      </c>
    </row>
    <row r="3642" spans="1:10" hidden="1">
      <c r="A3642" s="141" t="s">
        <v>28099</v>
      </c>
      <c r="B3642" s="141" t="str">
        <f t="shared" si="56"/>
        <v>ESCORAMENTO DE VALAS EM PRANCHADA HORIZONTAL,EMPREGANDO-SE MADEIRA DE 3ª E PERFIL METALICO "H" DE 6"X6",REUTILIZADOS EMESCORAMENTO DE VALAS EM PRANCHADA HORIZONTAL,EMPREGANDO-SE M5 VEZES,INCLUSIVE FORNECIMENTO DE TODOS OS MATERIAIS,COLOCACAO E RETIRADAESCORAMENTO DE VALAS EM PRANCHADA HORIZONTAL,EMPREGANDO-SE M</v>
      </c>
      <c r="C3642" s="141" t="s">
        <v>28095</v>
      </c>
      <c r="D3642" s="141" t="s">
        <v>28096</v>
      </c>
      <c r="E3642" s="141" t="s">
        <v>28097</v>
      </c>
      <c r="F3642" s="141" t="s">
        <v>28098</v>
      </c>
      <c r="I3642" s="141" t="s">
        <v>27</v>
      </c>
      <c r="J3642" s="649">
        <v>320.77</v>
      </c>
    </row>
    <row r="3643" spans="1:10" hidden="1">
      <c r="A3643" s="141" t="s">
        <v>28100</v>
      </c>
      <c r="B3643" s="141" t="str">
        <f t="shared" si="56"/>
        <v>ESCORAMENTO MISTO DE PRANCHADA HORIZONTAL ATE 8M DE PROFUNDIDADE COM PRANCHAS DE MADEIRA,ESTACAS E LONGARINAS DE ACO I DESCORAMENTO MISTO DE PRANCHADA HORIZONTAL ATE 8M DE PROFUNDIE 10",ESTRONCAS DE DUPLO I DE 8",COMPREENDENDO FORNECIMENTO,COLOCACAO E RETIRADA DE TODOS OS COMPONENTES COM REAPROVEITAMENTO DESTESESCORAMENTO MISTO DE PRANCHADA HORIZONTAL ATE 8M DE PROFUNDI</v>
      </c>
      <c r="C3643" s="141" t="s">
        <v>28101</v>
      </c>
      <c r="D3643" s="141" t="s">
        <v>28102</v>
      </c>
      <c r="E3643" s="141" t="s">
        <v>28103</v>
      </c>
      <c r="F3643" s="141" t="s">
        <v>28104</v>
      </c>
      <c r="G3643" s="141" t="s">
        <v>28105</v>
      </c>
      <c r="I3643" s="141" t="s">
        <v>27</v>
      </c>
      <c r="J3643" s="649">
        <v>624.72</v>
      </c>
    </row>
    <row r="3644" spans="1:10" hidden="1">
      <c r="A3644" s="141" t="s">
        <v>28106</v>
      </c>
      <c r="B3644" s="141" t="str">
        <f t="shared" si="56"/>
        <v>ESCORAMENTO MISTO DE PRANCHADA HORIZONTAL ATE 8M DE PROFUNDIDADE COM PRANCHAS DE MADEIRA,ESTACAS E LONGARINAS DE ACO I DESCORAMENTO MISTO DE PRANCHADA HORIZONTAL ATE 8M DE PROFUNDIE 10",ESTRONCAS DE DUPLO I DE 8",COMPREENDENDO FORNECIMENTO,COLOCACAO E RETIRADA DE TODOS OS COMPONENTES COM REAPROVEITAMENTO DESTESESCORAMENTO MISTO DE PRANCHADA HORIZONTAL ATE 8M DE PROFUNDI</v>
      </c>
      <c r="C3644" s="141" t="s">
        <v>28101</v>
      </c>
      <c r="D3644" s="141" t="s">
        <v>28102</v>
      </c>
      <c r="E3644" s="141" t="s">
        <v>28103</v>
      </c>
      <c r="F3644" s="141" t="s">
        <v>28104</v>
      </c>
      <c r="G3644" s="141" t="s">
        <v>28105</v>
      </c>
      <c r="I3644" s="141" t="s">
        <v>27</v>
      </c>
      <c r="J3644" s="649">
        <v>593.54999999999995</v>
      </c>
    </row>
    <row r="3645" spans="1:10" hidden="1">
      <c r="A3645" s="141" t="s">
        <v>28107</v>
      </c>
      <c r="B3645" s="141" t="str">
        <f t="shared" si="56"/>
        <v>ENSECADEIRA DE ESTACAS-PRANCHAS DE ACO EM CAVAS OU VALAS COM PROFUNDIDADE ATE 4,00M.O CUSTO INCLUI O FORNECIMENTO,EXECUCENSECADEIRA DE ESTACAS-PRANCHAS DE ACO EM CAVAS OU VALAS COMAO E RETIRADA DE TODOS OS MATERIAIS,CONSIDERANDO A REUTILIZACAO DE 60 VEZES PARA ESTACAS-PRANCHAS E 10 VEZES PARA GUIASE ESTRONCAS DE MADEIRA,EXCL.ESCAVACAO.MEDICAO DO SERVICO SERA PELA SUPERFICIE UTIL COBRINDO PAREDES DAS CAVAS OU VALASENSECADEIRA DE ESTACAS-PRANCHAS DE ACO EM CAVAS OU VALAS COM</v>
      </c>
      <c r="C3645" s="141" t="s">
        <v>28108</v>
      </c>
      <c r="D3645" s="141" t="s">
        <v>28109</v>
      </c>
      <c r="E3645" s="141" t="s">
        <v>28110</v>
      </c>
      <c r="F3645" s="141" t="s">
        <v>28111</v>
      </c>
      <c r="G3645" s="141" t="s">
        <v>28112</v>
      </c>
      <c r="H3645" s="141" t="s">
        <v>28113</v>
      </c>
      <c r="I3645" s="141" t="s">
        <v>27</v>
      </c>
      <c r="J3645" s="649">
        <v>97.18</v>
      </c>
    </row>
    <row r="3646" spans="1:10" hidden="1">
      <c r="A3646" s="141" t="s">
        <v>28114</v>
      </c>
      <c r="B3646" s="141" t="str">
        <f t="shared" si="56"/>
        <v>ENSECADEIRA DE ESTACAS-PRANCHAS DE ACO EM CAVAS OU VALAS COM PROFUNDIDADE ATE 4,00M.O CUSTO INCLUI O FORNECIMENTO,EXECUCENSECADEIRA DE ESTACAS-PRANCHAS DE ACO EM CAVAS OU VALAS COMAO E RETIRADA DE TODOS OS MATERIAIS,CONSIDERANDO A REUTILIZACAO DE 60 VEZES PARA ESTACAS-PRANCHAS E 10 VEZES PARA GUIASE ESTRONCAS DE MADEIRA,EXCL.ESCAVACAO.MEDICAO DO SERVICO SERA PELA SUPERFICIE UTIL COBRINDO PAREDES DAS CAVAS OU VALASENSECADEIRA DE ESTACAS-PRANCHAS DE ACO EM CAVAS OU VALAS COM</v>
      </c>
      <c r="C3646" s="141" t="s">
        <v>28108</v>
      </c>
      <c r="D3646" s="141" t="s">
        <v>28109</v>
      </c>
      <c r="E3646" s="141" t="s">
        <v>28110</v>
      </c>
      <c r="F3646" s="141" t="s">
        <v>28111</v>
      </c>
      <c r="G3646" s="141" t="s">
        <v>28112</v>
      </c>
      <c r="H3646" s="141" t="s">
        <v>28113</v>
      </c>
      <c r="I3646" s="141" t="s">
        <v>27</v>
      </c>
      <c r="J3646" s="649">
        <v>92.01</v>
      </c>
    </row>
    <row r="3647" spans="1:10" hidden="1">
      <c r="A3647" s="141" t="s">
        <v>28115</v>
      </c>
      <c r="B3647" s="141" t="str">
        <f t="shared" si="56"/>
        <v>ENSECADEIRA DE ESTACAS-PRANCHAS DE ACO EM CAVAS OU VALAS COM PROFUNDIDADE ATE 4,00M.O CUSTO INCLUI O FORNECIMENTO,EXECUCENSECADEIRA DE ESTACAS-PRANCHAS DE ACO EM CAVAS OU VALAS COMAO E RETIRADA DE TODOS OS MATERIAIS,CONSIDERANDO A REUTILIZACAO DE 40 VEZES PARA ESTACAS-PRANCHAS E 10 VEZES PARA GUIASE ESTRONCAS DE MADEIRA,EXCL.ESCAVACAO.MEDICAO DO SERVICO SERA PELA SUPERFICIE UTIL COBRINDO PAREDES DAS CAVAS OU VALASENSECADEIRA DE ESTACAS-PRANCHAS DE ACO EM CAVAS OU VALAS COM</v>
      </c>
      <c r="C3647" s="141" t="s">
        <v>28108</v>
      </c>
      <c r="D3647" s="141" t="s">
        <v>28109</v>
      </c>
      <c r="E3647" s="141" t="s">
        <v>28110</v>
      </c>
      <c r="F3647" s="141" t="s">
        <v>28116</v>
      </c>
      <c r="G3647" s="141" t="s">
        <v>28112</v>
      </c>
      <c r="H3647" s="141" t="s">
        <v>28113</v>
      </c>
      <c r="I3647" s="141" t="s">
        <v>27</v>
      </c>
      <c r="J3647" s="649">
        <v>108.8</v>
      </c>
    </row>
    <row r="3648" spans="1:10" hidden="1">
      <c r="A3648" s="141" t="s">
        <v>28117</v>
      </c>
      <c r="B3648" s="141" t="str">
        <f t="shared" si="56"/>
        <v>ENSECADEIRA DE ESTACAS-PRANCHAS DE ACO EM CAVAS OU VALAS COM PROFUNDIDADE ATE 4,00M.O CUSTO INCLUI O FORNECIMENTO,EXECUCENSECADEIRA DE ESTACAS-PRANCHAS DE ACO EM CAVAS OU VALAS COMAO E RETIRADA DE TODOS OS MATERIAIS,CONSIDERANDO A REUTILIZACAO DE 40 VEZES PARA ESTACAS-PRANCHAS E 10 VEZES PARA GUIASE ESTRONCAS DE MADEIRA,EXCL.ESCAVACAO.MEDICAO DO SERVICO SERA PELA SUPERFICIE UTIL COBRINDO PAREDES DAS CAVAS OU VALASENSECADEIRA DE ESTACAS-PRANCHAS DE ACO EM CAVAS OU VALAS COM</v>
      </c>
      <c r="C3648" s="141" t="s">
        <v>28108</v>
      </c>
      <c r="D3648" s="141" t="s">
        <v>28109</v>
      </c>
      <c r="E3648" s="141" t="s">
        <v>28110</v>
      </c>
      <c r="F3648" s="141" t="s">
        <v>28116</v>
      </c>
      <c r="G3648" s="141" t="s">
        <v>28112</v>
      </c>
      <c r="H3648" s="141" t="s">
        <v>28113</v>
      </c>
      <c r="I3648" s="141" t="s">
        <v>27</v>
      </c>
      <c r="J3648" s="649">
        <v>103.64</v>
      </c>
    </row>
    <row r="3649" spans="1:10" hidden="1">
      <c r="A3649" s="141" t="s">
        <v>28118</v>
      </c>
      <c r="B3649" s="141" t="str">
        <f t="shared" si="56"/>
        <v>ENSECADEIRA DE ESTACAS-PRANCHAS DE ACO EM CAVAS OU VALAS COM PROFUNDIDADE ATE 4,00M.O CUSTO INCLUI O FORNECIMENTO,EXECUCENSECADEIRA DE ESTACAS-PRANCHAS DE ACO EM CAVAS OU VALAS COMAO E RETIRADA DE TODOS OS MATERIAIS,CONSIDERANDO A REUTILIZACAO DE 15 VEZES PARA ESTACAS-PRANCHAS E 10 VEZES PARA GUIASE ESTRONCAS DE MADEIRA,EXCL.ESCAVACAO.MEDICAO DO SERVICO SERA PELA SUPERFICIE UTIL COBRINDO PAREDES DAS CAVAS OU VALASENSECADEIRA DE ESTACAS-PRANCHAS DE ACO EM CAVAS OU VALAS COM</v>
      </c>
      <c r="C3649" s="141" t="s">
        <v>28108</v>
      </c>
      <c r="D3649" s="141" t="s">
        <v>28109</v>
      </c>
      <c r="E3649" s="141" t="s">
        <v>28110</v>
      </c>
      <c r="F3649" s="141" t="s">
        <v>28119</v>
      </c>
      <c r="G3649" s="141" t="s">
        <v>28112</v>
      </c>
      <c r="H3649" s="141" t="s">
        <v>28113</v>
      </c>
      <c r="I3649" s="141" t="s">
        <v>27</v>
      </c>
      <c r="J3649" s="649">
        <v>166.86</v>
      </c>
    </row>
    <row r="3650" spans="1:10" hidden="1">
      <c r="A3650" s="141" t="s">
        <v>28120</v>
      </c>
      <c r="B3650" s="141" t="str">
        <f t="shared" si="56"/>
        <v>ENSECADEIRA DE ESTACAS-PRANCHAS DE ACO EM CAVAS OU VALAS COM PROFUNDIDADE ATE 4,00M.O CUSTO INCLUI O FORNECIMENTO,EXECUCENSECADEIRA DE ESTACAS-PRANCHAS DE ACO EM CAVAS OU VALAS COMAO E RETIRADA DE TODOS OS MATERIAIS,CONSIDERANDO A REUTILIZACAO DE 15 VEZES PARA ESTACAS-PRANCHAS E 10 VEZES PARA GUIASE ESTRONCAS DE MADEIRA,EXCL.ESCAVACAO.MEDICAO DO SERVICO SERA PELA SUPERFICIE UTIL COBRINDO PAREDES DAS CAVAS OU VALASENSECADEIRA DE ESTACAS-PRANCHAS DE ACO EM CAVAS OU VALAS COM</v>
      </c>
      <c r="C3650" s="141" t="s">
        <v>28108</v>
      </c>
      <c r="D3650" s="141" t="s">
        <v>28109</v>
      </c>
      <c r="E3650" s="141" t="s">
        <v>28110</v>
      </c>
      <c r="F3650" s="141" t="s">
        <v>28119</v>
      </c>
      <c r="G3650" s="141" t="s">
        <v>28112</v>
      </c>
      <c r="H3650" s="141" t="s">
        <v>28113</v>
      </c>
      <c r="I3650" s="141" t="s">
        <v>27</v>
      </c>
      <c r="J3650" s="649">
        <v>161.69999999999999</v>
      </c>
    </row>
    <row r="3651" spans="1:10" hidden="1">
      <c r="A3651" s="141" t="s">
        <v>28121</v>
      </c>
      <c r="B3651" s="141" t="str">
        <f t="shared" ref="B3651:B3714" si="57">C3651&amp;D3651&amp;C3651&amp;E3651&amp;F3651&amp;G3651&amp;H3651&amp;C3651</f>
        <v>ENSECADEIRA DE ESTACAS-PRANCHAS DE ACO EM CAVAS OU VALAS COM PROFUNDIDADE ATE 5,00M.O CUSTO INCLUI O FORNECIMENTO,EXECUCENSECADEIRA DE ESTACAS-PRANCHAS DE ACO EM CAVAS OU VALAS COMAO E RETIRADA DE TODOS OS MATERIAIS,CONSIDERANDO A REUTILIZACAO DE 60 VEZES PARA ESTACAS-PRANCHAS E 10 VEZES PARA GUIASE ESTRONCAS DE MADEIRA,EXCL.ESCAVACAO.MEDICAO DO SERVICO SERA PELA SUPERFICIE UTIL COBRINDO PAREDES DAS CAVAS OU VALASENSECADEIRA DE ESTACAS-PRANCHAS DE ACO EM CAVAS OU VALAS COM</v>
      </c>
      <c r="C3651" s="141" t="s">
        <v>28108</v>
      </c>
      <c r="D3651" s="141" t="s">
        <v>28122</v>
      </c>
      <c r="E3651" s="141" t="s">
        <v>28110</v>
      </c>
      <c r="F3651" s="141" t="s">
        <v>28111</v>
      </c>
      <c r="G3651" s="141" t="s">
        <v>28112</v>
      </c>
      <c r="H3651" s="141" t="s">
        <v>28113</v>
      </c>
      <c r="I3651" s="141" t="s">
        <v>27</v>
      </c>
      <c r="J3651" s="649">
        <v>127.38</v>
      </c>
    </row>
    <row r="3652" spans="1:10" hidden="1">
      <c r="A3652" s="141" t="s">
        <v>28123</v>
      </c>
      <c r="B3652" s="141" t="str">
        <f t="shared" si="57"/>
        <v>ENSECADEIRA DE ESTACAS-PRANCHAS DE ACO EM CAVAS OU VALAS COM PROFUNDIDADE ATE 5,00M.O CUSTO INCLUI O FORNECIMENTO,EXECUCENSECADEIRA DE ESTACAS-PRANCHAS DE ACO EM CAVAS OU VALAS COMAO E RETIRADA DE TODOS OS MATERIAIS,CONSIDERANDO A REUTILIZACAO DE 60 VEZES PARA ESTACAS-PRANCHAS E 10 VEZES PARA GUIASE ESTRONCAS DE MADEIRA,EXCL.ESCAVACAO.MEDICAO DO SERVICO SERA PELA SUPERFICIE UTIL COBRINDO PAREDES DAS CAVAS OU VALASENSECADEIRA DE ESTACAS-PRANCHAS DE ACO EM CAVAS OU VALAS COM</v>
      </c>
      <c r="C3652" s="141" t="s">
        <v>28108</v>
      </c>
      <c r="D3652" s="141" t="s">
        <v>28122</v>
      </c>
      <c r="E3652" s="141" t="s">
        <v>28110</v>
      </c>
      <c r="F3652" s="141" t="s">
        <v>28111</v>
      </c>
      <c r="G3652" s="141" t="s">
        <v>28112</v>
      </c>
      <c r="H3652" s="141" t="s">
        <v>28113</v>
      </c>
      <c r="I3652" s="141" t="s">
        <v>27</v>
      </c>
      <c r="J3652" s="649">
        <v>119.9</v>
      </c>
    </row>
    <row r="3653" spans="1:10" hidden="1">
      <c r="A3653" s="141" t="s">
        <v>28124</v>
      </c>
      <c r="B3653" s="141" t="str">
        <f t="shared" si="57"/>
        <v>ENSECADEIRA DE ESTACAS-PRANCHAS DE ACO EM CAVAS OU VALAS COM PROFUNDIDADE ATE 5,00M.O CUSTO INCLUI O FORNECIMENTO,EXECUCENSECADEIRA DE ESTACAS-PRANCHAS DE ACO EM CAVAS OU VALAS COMAO E RETIRADA DE TODOS OS MATERIAIS,CONSIDERANDO A REUTILIZACAO DE 40 VEZES PARA ESTACAS-PRANCHAS E 10 VEZES PARA GUIASE ESTRONCAS DE MADEIRA,EXCL.ESCAVACAO.MEDICAO DO SERVICO SERA PELA SUPERFICIE UTIL COBRINDO PAREDES DAS CAVAS OU VALASENSECADEIRA DE ESTACAS-PRANCHAS DE ACO EM CAVAS OU VALAS COM</v>
      </c>
      <c r="C3653" s="141" t="s">
        <v>28108</v>
      </c>
      <c r="D3653" s="141" t="s">
        <v>28122</v>
      </c>
      <c r="E3653" s="141" t="s">
        <v>28110</v>
      </c>
      <c r="F3653" s="141" t="s">
        <v>28116</v>
      </c>
      <c r="G3653" s="141" t="s">
        <v>28112</v>
      </c>
      <c r="H3653" s="141" t="s">
        <v>28113</v>
      </c>
      <c r="I3653" s="141" t="s">
        <v>27</v>
      </c>
      <c r="J3653" s="649">
        <v>139.05000000000001</v>
      </c>
    </row>
    <row r="3654" spans="1:10" hidden="1">
      <c r="A3654" s="141" t="s">
        <v>28125</v>
      </c>
      <c r="B3654" s="141" t="str">
        <f t="shared" si="57"/>
        <v>ENSECADEIRA DE ESTACAS-PRANCHAS DE ACO EM CAVAS OU VALAS COM PROFUNDIDADE ATE 5,00M.O CUSTO INCLUI O FORNECIMENTO,EXECUCENSECADEIRA DE ESTACAS-PRANCHAS DE ACO EM CAVAS OU VALAS COMAO E RETIRADA DE TODOS OS MATERIAIS,CONSIDERANDO A REUTILIZACAO DE 40 VEZES PARA ESTACAS-PRANCHAS E 10 VEZES PARA GUIASE ESTRONCAS DE MADEIRA,EXCL.ESCAVACAO.MEDICAO DO SERVICO SERA PELA SUPERFICIE UTIL COBRINDO PAREDES DAS CAVAS OU VALASENSECADEIRA DE ESTACAS-PRANCHAS DE ACO EM CAVAS OU VALAS COM</v>
      </c>
      <c r="C3654" s="141" t="s">
        <v>28108</v>
      </c>
      <c r="D3654" s="141" t="s">
        <v>28122</v>
      </c>
      <c r="E3654" s="141" t="s">
        <v>28110</v>
      </c>
      <c r="F3654" s="141" t="s">
        <v>28116</v>
      </c>
      <c r="G3654" s="141" t="s">
        <v>28112</v>
      </c>
      <c r="H3654" s="141" t="s">
        <v>28113</v>
      </c>
      <c r="I3654" s="141" t="s">
        <v>27</v>
      </c>
      <c r="J3654" s="649">
        <v>131.57</v>
      </c>
    </row>
    <row r="3655" spans="1:10" hidden="1">
      <c r="A3655" s="141" t="s">
        <v>28126</v>
      </c>
      <c r="B3655" s="141" t="str">
        <f t="shared" si="57"/>
        <v>ENSECADEIRA DE ESTACAS-PRANCHAS DE ACO EM CAVAS OU VALAS COM PROFUNDIDADE ATE 5,00M.O CUSTO INCLUI O FORNECIMENTO,EXECUCENSECADEIRA DE ESTACAS-PRANCHAS DE ACO EM CAVAS OU VALAS COMAO E RETIRADA DE TODOS OS MATERIAIS,CONSIDERANDO A REUTILIZACAO DE 15 VEZES PARA ESTACAS-PRANCHAS E 10 VEZES PARA GUIASE ESTRONCAS DE MADEIRA,EXCL.ESCAVACAO.MEDICAO DO SERVICO SERA PELA SUPERFICIE UTIL COBRINDO PAREDES DAS CAVAS OU VALASENSECADEIRA DE ESTACAS-PRANCHAS DE ACO EM CAVAS OU VALAS COM</v>
      </c>
      <c r="C3655" s="141" t="s">
        <v>28108</v>
      </c>
      <c r="D3655" s="141" t="s">
        <v>28122</v>
      </c>
      <c r="E3655" s="141" t="s">
        <v>28110</v>
      </c>
      <c r="F3655" s="141" t="s">
        <v>28119</v>
      </c>
      <c r="G3655" s="141" t="s">
        <v>28112</v>
      </c>
      <c r="H3655" s="141" t="s">
        <v>28113</v>
      </c>
      <c r="I3655" s="141" t="s">
        <v>27</v>
      </c>
      <c r="J3655" s="649">
        <v>197.48</v>
      </c>
    </row>
    <row r="3656" spans="1:10" hidden="1">
      <c r="A3656" s="141" t="s">
        <v>28127</v>
      </c>
      <c r="B3656" s="141" t="str">
        <f t="shared" si="57"/>
        <v>ENSECADEIRA DE ESTACAS-PRANCHAS DE ACO EM CAVAS OU VALAS COM PROFUNDIDADE ATE 5,00M.O CUSTO INCLUI O FORNECIMENTO,EXECUCENSECADEIRA DE ESTACAS-PRANCHAS DE ACO EM CAVAS OU VALAS COMAO E RETIRADA DE TODOS OS MATERIAIS,CONSIDERANDO A REUTILIZACAO DE 15 VEZES PARA ESTACAS-PRANCHAS E 10 VEZES PARA GUIASE ESTRONCAS DE MADEIRA,EXCL.ESCAVACAO.MEDICAO DO SERVICO SERA PELA SUPERFICIE UTIL COBRINDO PAREDES DAS CAVAS OU VALASENSECADEIRA DE ESTACAS-PRANCHAS DE ACO EM CAVAS OU VALAS COM</v>
      </c>
      <c r="C3656" s="141" t="s">
        <v>28108</v>
      </c>
      <c r="D3656" s="141" t="s">
        <v>28122</v>
      </c>
      <c r="E3656" s="141" t="s">
        <v>28110</v>
      </c>
      <c r="F3656" s="141" t="s">
        <v>28119</v>
      </c>
      <c r="G3656" s="141" t="s">
        <v>28112</v>
      </c>
      <c r="H3656" s="141" t="s">
        <v>28113</v>
      </c>
      <c r="I3656" s="141" t="s">
        <v>27</v>
      </c>
      <c r="J3656" s="649">
        <v>190</v>
      </c>
    </row>
    <row r="3657" spans="1:10" hidden="1">
      <c r="A3657" s="141" t="s">
        <v>28128</v>
      </c>
      <c r="B3657" s="141" t="str">
        <f t="shared" si="57"/>
        <v>ENSECADEIRA DE ESTACAS-PRANCHAS DE ACO EM CAVAS OU VALAS COM PROFUNDIDADE ATE 6,00M.O CUSTO INCLUI O FORNECIMENTO,EXECUCENSECADEIRA DE ESTACAS-PRANCHAS DE ACO EM CAVAS OU VALAS COMAO E RETIRADA DE TODOS OS MATERIAIS,CONSIDERANDO A REUTILIZACAO DE 60 VEZES PARA ESTACAS-PRANCHAS E 10 VEZES PARA GUIASE ESTRONCAS DE MADEIRA,EXCL.ESCAVACAO.MEDICAO DO SERVICO SERA PELA SUPERFICIE UTIL COBRINDO PAREDES DAS CAVAS OU VALASENSECADEIRA DE ESTACAS-PRANCHAS DE ACO EM CAVAS OU VALAS COM</v>
      </c>
      <c r="C3657" s="141" t="s">
        <v>28108</v>
      </c>
      <c r="D3657" s="141" t="s">
        <v>28129</v>
      </c>
      <c r="E3657" s="141" t="s">
        <v>28110</v>
      </c>
      <c r="F3657" s="141" t="s">
        <v>28111</v>
      </c>
      <c r="G3657" s="141" t="s">
        <v>28112</v>
      </c>
      <c r="H3657" s="141" t="s">
        <v>28113</v>
      </c>
      <c r="I3657" s="141" t="s">
        <v>27</v>
      </c>
      <c r="J3657" s="649">
        <v>149.63999999999999</v>
      </c>
    </row>
    <row r="3658" spans="1:10" hidden="1">
      <c r="A3658" s="141" t="s">
        <v>28130</v>
      </c>
      <c r="B3658" s="141" t="str">
        <f t="shared" si="57"/>
        <v>ENSECADEIRA DE ESTACAS-PRANCHAS DE ACO EM CAVAS OU VALAS COM PROFUNDIDADE ATE 6,00M.O CUSTO INCLUI O FORNECIMENTO,EXECUCENSECADEIRA DE ESTACAS-PRANCHAS DE ACO EM CAVAS OU VALAS COMAO E RETIRADA DE TODOS OS MATERIAIS,CONSIDERANDO A REUTILIZACAO DE 60 VEZES PARA ESTACAS-PRANCHAS E 10 VEZES PARA GUIASE ESTRONCAS DE MADEIRA,EXCL.ESCAVACAO.MEDICAO DO SERVICO SERA PELA SUPERFICIE UTIL COBRINDO PAREDES DAS CAVAS OU VALASENSECADEIRA DE ESTACAS-PRANCHAS DE ACO EM CAVAS OU VALAS COM</v>
      </c>
      <c r="C3658" s="141" t="s">
        <v>28108</v>
      </c>
      <c r="D3658" s="141" t="s">
        <v>28129</v>
      </c>
      <c r="E3658" s="141" t="s">
        <v>28110</v>
      </c>
      <c r="F3658" s="141" t="s">
        <v>28111</v>
      </c>
      <c r="G3658" s="141" t="s">
        <v>28112</v>
      </c>
      <c r="H3658" s="141" t="s">
        <v>28113</v>
      </c>
      <c r="I3658" s="141" t="s">
        <v>27</v>
      </c>
      <c r="J3658" s="649">
        <v>140.56</v>
      </c>
    </row>
    <row r="3659" spans="1:10" hidden="1">
      <c r="A3659" s="141" t="s">
        <v>28131</v>
      </c>
      <c r="B3659" s="141" t="str">
        <f t="shared" si="57"/>
        <v>ENSECADEIRA DE ESTACAS-PRANCHAS DE ACO EM CAVAS OU VALAS COM PROFUNDIDADE ATE 6,00M.O CUSTO INCLUI O FORNECIMENTO,EXECUCENSECADEIRA DE ESTACAS-PRANCHAS DE ACO EM CAVAS OU VALAS COMAO E RETIRADA DE TODOS OS MATERIAIS,CONSIDERANDO A REUTILIZACAO DE 40 VEZES PARA ESTACAS-PRANCHAS E 10 VEZES PARA GUIASE ESTRONCAS DE MADEIRA,EXCL.ESCAVACAO.MEDICAO DO SERVICO SERA PELA SUPERFICIE UTIL COBRINDO PAREDES DAS CAVAS OU VALASENSECADEIRA DE ESTACAS-PRANCHAS DE ACO EM CAVAS OU VALAS COM</v>
      </c>
      <c r="C3659" s="141" t="s">
        <v>28108</v>
      </c>
      <c r="D3659" s="141" t="s">
        <v>28129</v>
      </c>
      <c r="E3659" s="141" t="s">
        <v>28110</v>
      </c>
      <c r="F3659" s="141" t="s">
        <v>28116</v>
      </c>
      <c r="G3659" s="141" t="s">
        <v>28112</v>
      </c>
      <c r="H3659" s="141" t="s">
        <v>28113</v>
      </c>
      <c r="I3659" s="141" t="s">
        <v>27</v>
      </c>
      <c r="J3659" s="649">
        <v>161.13999999999999</v>
      </c>
    </row>
    <row r="3660" spans="1:10" hidden="1">
      <c r="A3660" s="141" t="s">
        <v>28132</v>
      </c>
      <c r="B3660" s="141" t="str">
        <f t="shared" si="57"/>
        <v>ENSECADEIRA DE ESTACAS-PRANCHAS DE ACO EM CAVAS OU VALAS COM PROFUNDIDADE ATE 6,00M.O CUSTO INCLUI O FORNECIMENTO,EXECUCENSECADEIRA DE ESTACAS-PRANCHAS DE ACO EM CAVAS OU VALAS COMAO E RETIRADA DE TODOS OS MATERIAIS,CONSIDERANDO A REUTILIZACAO DE 40 VEZES PARA ESTACAS-PRANCHAS E 10 VEZES PARA GUIASE ESTRONCAS DE MADEIRA,EXCL.ESCAVACAO.MEDICAO DO SERVICO SERA PELA SUPERFICIE UTIL COBRINDO PAREDES DAS CAVAS OU VALASENSECADEIRA DE ESTACAS-PRANCHAS DE ACO EM CAVAS OU VALAS COM</v>
      </c>
      <c r="C3660" s="141" t="s">
        <v>28108</v>
      </c>
      <c r="D3660" s="141" t="s">
        <v>28129</v>
      </c>
      <c r="E3660" s="141" t="s">
        <v>28110</v>
      </c>
      <c r="F3660" s="141" t="s">
        <v>28116</v>
      </c>
      <c r="G3660" s="141" t="s">
        <v>28112</v>
      </c>
      <c r="H3660" s="141" t="s">
        <v>28113</v>
      </c>
      <c r="I3660" s="141" t="s">
        <v>27</v>
      </c>
      <c r="J3660" s="649">
        <v>152.06</v>
      </c>
    </row>
    <row r="3661" spans="1:10" hidden="1">
      <c r="A3661" s="141" t="s">
        <v>28133</v>
      </c>
      <c r="B3661" s="141" t="str">
        <f t="shared" si="57"/>
        <v>ENSECADEIRA DE ESTACAS-PRANCHAS DE ACO EM CAVAS OU VALAS COM PROFUNDIDADE ATE 6,00M.O CUSTO INCLUI O FORNECIMENTO,EXECUCENSECADEIRA DE ESTACAS-PRANCHAS DE ACO EM CAVAS OU VALAS COMAO E RETIRADA DE TODOS OS MATERIAIS,CONSIDERANDO A REUTILIZACAO DE 15 VEZES PARA ESTACAS-PRANCHAS E 10 VEZES PARA GUIASE ESTRONCAS DE MADEIRA,EXCL.ESCAVACAO.MEDICAO DO SERVICO SERA PELA SUPERFICIE UTIL COBRINDO PAREDES DAS CAVAS OU VALASENSECADEIRA DE ESTACAS-PRANCHAS DE ACO EM CAVAS OU VALAS COM</v>
      </c>
      <c r="C3661" s="141" t="s">
        <v>28108</v>
      </c>
      <c r="D3661" s="141" t="s">
        <v>28129</v>
      </c>
      <c r="E3661" s="141" t="s">
        <v>28110</v>
      </c>
      <c r="F3661" s="141" t="s">
        <v>28119</v>
      </c>
      <c r="G3661" s="141" t="s">
        <v>28112</v>
      </c>
      <c r="H3661" s="141" t="s">
        <v>28113</v>
      </c>
      <c r="I3661" s="141" t="s">
        <v>27</v>
      </c>
      <c r="J3661" s="649">
        <v>218.61</v>
      </c>
    </row>
    <row r="3662" spans="1:10" hidden="1">
      <c r="A3662" s="141" t="s">
        <v>28134</v>
      </c>
      <c r="B3662" s="141" t="str">
        <f t="shared" si="57"/>
        <v>ENSECADEIRA DE ESTACAS-PRANCHAS DE ACO EM CAVAS OU VALAS COM PROFUNDIDADE ATE 6,00M.O CUSTO INCLUI O FORNECIMENTO,EXECUCENSECADEIRA DE ESTACAS-PRANCHAS DE ACO EM CAVAS OU VALAS COMAO E RETIRADA DE TODOS OS MATERIAIS,CONSIDERANDO A REUTILIZACAO DE 15 VEZES PARA ESTACAS-PRANCHAS E 10 VEZES PARA GUIASE ESTRONCAS DE MADEIRA,EXCL.ESCAVACAO.MEDICAO DO SERVICO SERA PELA SUPERFICIE UTIL COBRINDO PAREDES DAS CAVAS OU VALASENSECADEIRA DE ESTACAS-PRANCHAS DE ACO EM CAVAS OU VALAS COM</v>
      </c>
      <c r="C3662" s="141" t="s">
        <v>28108</v>
      </c>
      <c r="D3662" s="141" t="s">
        <v>28129</v>
      </c>
      <c r="E3662" s="141" t="s">
        <v>28110</v>
      </c>
      <c r="F3662" s="141" t="s">
        <v>28119</v>
      </c>
      <c r="G3662" s="141" t="s">
        <v>28112</v>
      </c>
      <c r="H3662" s="141" t="s">
        <v>28113</v>
      </c>
      <c r="I3662" s="141" t="s">
        <v>27</v>
      </c>
      <c r="J3662" s="649">
        <v>209.54</v>
      </c>
    </row>
    <row r="3663" spans="1:10" hidden="1">
      <c r="A3663" s="141" t="s">
        <v>28135</v>
      </c>
      <c r="B3663" s="141" t="str">
        <f t="shared" si="57"/>
        <v>ENSECADEIRA DE ESTACAS-PRANCHAS DE ACO EM CAVAS OU VALAS COM PROFUNDIDADE ATE 4,00M.CUSTO INCLUI FORNECIMENTO,EXECUCAO EENSECADEIRA DE ESTACAS-PRANCHAS DE ACO EM CAVAS OU VALAS COM RETIRADA DE TODOS OS MATERIAIS,CONSIDERANDO A REUTILIZACAODE 60 VEZES PARA ESTACAS-PRANCHAS E 60 VEZES PARA GUIAS E ESTRONCAS DE PERFIL"I"DE ACO,EXCL.ESCAVACAO.MEDICAO SERVICO SERA PELA SUPERFICIE UTIL COBRINDO PAREDES DAS CAVAS OU VALASENSECADEIRA DE ESTACAS-PRANCHAS DE ACO EM CAVAS OU VALAS COM</v>
      </c>
      <c r="C3663" s="141" t="s">
        <v>28108</v>
      </c>
      <c r="D3663" s="141" t="s">
        <v>28136</v>
      </c>
      <c r="E3663" s="141" t="s">
        <v>28137</v>
      </c>
      <c r="F3663" s="141" t="s">
        <v>28138</v>
      </c>
      <c r="G3663" s="141" t="s">
        <v>28139</v>
      </c>
      <c r="H3663" s="141" t="s">
        <v>28140</v>
      </c>
      <c r="I3663" s="141" t="s">
        <v>27</v>
      </c>
      <c r="J3663" s="649">
        <v>110.48</v>
      </c>
    </row>
    <row r="3664" spans="1:10" hidden="1">
      <c r="A3664" s="141" t="s">
        <v>28141</v>
      </c>
      <c r="B3664" s="141" t="str">
        <f t="shared" si="57"/>
        <v>ENSECADEIRA DE ESTACAS-PRANCHAS DE ACO EM CAVAS OU VALAS COM PROFUNDIDADE ATE 4,00M.CUSTO INCLUI FORNECIMENTO,EXECUCAO EENSECADEIRA DE ESTACAS-PRANCHAS DE ACO EM CAVAS OU VALAS COM RETIRADA DE TODOS OS MATERIAIS,CONSIDERANDO A REUTILIZACAODE 60 VEZES PARA ESTACAS-PRANCHAS E 60 VEZES PARA GUIAS E ESTRONCAS DE PERFIL"I"DE ACO,EXCL.ESCAVACAO.MEDICAO SERVICO SERA PELA SUPERFICIE UTIL COBRINDO PAREDES DAS CAVAS OU VALASENSECADEIRA DE ESTACAS-PRANCHAS DE ACO EM CAVAS OU VALAS COM</v>
      </c>
      <c r="C3664" s="141" t="s">
        <v>28108</v>
      </c>
      <c r="D3664" s="141" t="s">
        <v>28136</v>
      </c>
      <c r="E3664" s="141" t="s">
        <v>28137</v>
      </c>
      <c r="F3664" s="141" t="s">
        <v>28138</v>
      </c>
      <c r="G3664" s="141" t="s">
        <v>28139</v>
      </c>
      <c r="H3664" s="141" t="s">
        <v>28140</v>
      </c>
      <c r="I3664" s="141" t="s">
        <v>27</v>
      </c>
      <c r="J3664" s="649">
        <v>104.69</v>
      </c>
    </row>
    <row r="3665" spans="1:10" hidden="1">
      <c r="A3665" s="141" t="s">
        <v>28142</v>
      </c>
      <c r="B3665" s="141" t="str">
        <f t="shared" si="57"/>
        <v>ENSECADEIRA DE ESTACAS-PRANCHAS DE ACO EM CAVAS OU VALAS COM PROFUNDIDADE ATE 4,00M.CUSTO INCLUI FORNECIMENTO,EXECUCAO EENSECADEIRA DE ESTACAS-PRANCHAS DE ACO EM CAVAS OU VALAS COM RETIRADA DE TODOS OS MATERIAIS,CONSIDERANDO A REUTILIZACAODE 40 VEZES PARA ESTACAS-PRANCHAS E 60 VEZES PARA GUIAS E ESTRONCAS DE PERFIL"I"DE ACO,EXCL.ESCAVACAO.MEDICAO SERVICO SERA PELA SUPERFICIE UTIL COBRINDO PAREDES DAS CAVAS OU VALASENSECADEIRA DE ESTACAS-PRANCHAS DE ACO EM CAVAS OU VALAS COM</v>
      </c>
      <c r="C3665" s="141" t="s">
        <v>28108</v>
      </c>
      <c r="D3665" s="141" t="s">
        <v>28136</v>
      </c>
      <c r="E3665" s="141" t="s">
        <v>28137</v>
      </c>
      <c r="F3665" s="141" t="s">
        <v>28143</v>
      </c>
      <c r="G3665" s="141" t="s">
        <v>28139</v>
      </c>
      <c r="H3665" s="141" t="s">
        <v>28140</v>
      </c>
      <c r="I3665" s="141" t="s">
        <v>27</v>
      </c>
      <c r="J3665" s="649">
        <v>122.1</v>
      </c>
    </row>
    <row r="3666" spans="1:10" hidden="1">
      <c r="A3666" s="141" t="s">
        <v>28144</v>
      </c>
      <c r="B3666" s="141" t="str">
        <f t="shared" si="57"/>
        <v>ENSECADEIRA DE ESTACAS-PRANCHAS DE ACO EM CAVAS OU VALAS COM PROFUNDIDADE ATE 4,00M.CUSTO INCLUI FORNECIMENTO,EXECUCAO EENSECADEIRA DE ESTACAS-PRANCHAS DE ACO EM CAVAS OU VALAS COM RETIRADA DE TODOS OS MATERIAIS,CONSIDERANDO A REUTILIZACAODE 40 VEZES PARA ESTACAS-PRANCHAS E 60 VEZES PARA GUIAS E ESTRONCAS DE PERFIL"I"DE ACO,EXCL.ESCAVACAO.MEDICAO SERVICO SERA PELA SUPERFICIE UTIL COBRINDO PAREDES DAS CAVAS OU VALASENSECADEIRA DE ESTACAS-PRANCHAS DE ACO EM CAVAS OU VALAS COM</v>
      </c>
      <c r="C3666" s="141" t="s">
        <v>28108</v>
      </c>
      <c r="D3666" s="141" t="s">
        <v>28136</v>
      </c>
      <c r="E3666" s="141" t="s">
        <v>28137</v>
      </c>
      <c r="F3666" s="141" t="s">
        <v>28143</v>
      </c>
      <c r="G3666" s="141" t="s">
        <v>28139</v>
      </c>
      <c r="H3666" s="141" t="s">
        <v>28140</v>
      </c>
      <c r="I3666" s="141" t="s">
        <v>27</v>
      </c>
      <c r="J3666" s="649">
        <v>116.32</v>
      </c>
    </row>
    <row r="3667" spans="1:10" hidden="1">
      <c r="A3667" s="141" t="s">
        <v>28145</v>
      </c>
      <c r="B3667" s="141" t="str">
        <f t="shared" si="57"/>
        <v>ENSECADEIRA DE ESTACAS-PRANCHAS DE ACO EM CAVAS OU VALAS COM PROFUNDIDADE ATE 4,00M.CUSTO INCLUI FORNECIMENTO,EXECUCAO EENSECADEIRA DE ESTACAS-PRANCHAS DE ACO EM CAVAS OU VALAS COM RETIRADA DE TODOS OS MATERIAIS,CONSIDERANDO A REUTILIZACAODE 15 VEZES PARA ESTACAS-PRANCHAS E 60 VEZES PARA GUIAS E ESTRONCAS DE PERFIL"I"DE ACO,EXCL.ESCAVACAO.MEDICAO SERVICO SERA PELA SUPERFICIE UTIL COBRINDO PAREDES DAS CAVAS OU VALASENSECADEIRA DE ESTACAS-PRANCHAS DE ACO EM CAVAS OU VALAS COM</v>
      </c>
      <c r="C3667" s="141" t="s">
        <v>28108</v>
      </c>
      <c r="D3667" s="141" t="s">
        <v>28136</v>
      </c>
      <c r="E3667" s="141" t="s">
        <v>28137</v>
      </c>
      <c r="F3667" s="141" t="s">
        <v>28146</v>
      </c>
      <c r="G3667" s="141" t="s">
        <v>28139</v>
      </c>
      <c r="H3667" s="141" t="s">
        <v>28140</v>
      </c>
      <c r="I3667" s="141" t="s">
        <v>27</v>
      </c>
      <c r="J3667" s="649">
        <v>180.16</v>
      </c>
    </row>
    <row r="3668" spans="1:10" hidden="1">
      <c r="A3668" s="141" t="s">
        <v>28147</v>
      </c>
      <c r="B3668" s="141" t="str">
        <f t="shared" si="57"/>
        <v>ENSECADEIRA DE ESTACAS-PRANCHAS DE ACO EM CAVAS OU VALAS COM PROFUNDIDADE ATE 4,00M.CUSTO INCLUI FORNECIMENTO,EXECUCAO EENSECADEIRA DE ESTACAS-PRANCHAS DE ACO EM CAVAS OU VALAS COM RETIRADA DE TODOS OS MATERIAIS,CONSIDERANDO A REUTILIZACAODE 15 VEZES PARA ESTACAS-PRANCHAS E 60 VEZES PARA GUIAS E ESTRONCAS DE PERFIL"I"DE ACO,EXCL.ESCAVACAO.MEDICAO SERVICO SERA PELA SUPERFICIE UTIL COBRINDO PAREDES DAS CAVAS OU VALASENSECADEIRA DE ESTACAS-PRANCHAS DE ACO EM CAVAS OU VALAS COM</v>
      </c>
      <c r="C3668" s="141" t="s">
        <v>28108</v>
      </c>
      <c r="D3668" s="141" t="s">
        <v>28136</v>
      </c>
      <c r="E3668" s="141" t="s">
        <v>28137</v>
      </c>
      <c r="F3668" s="141" t="s">
        <v>28146</v>
      </c>
      <c r="G3668" s="141" t="s">
        <v>28139</v>
      </c>
      <c r="H3668" s="141" t="s">
        <v>28140</v>
      </c>
      <c r="I3668" s="141" t="s">
        <v>27</v>
      </c>
      <c r="J3668" s="649">
        <v>174.38</v>
      </c>
    </row>
    <row r="3669" spans="1:10" hidden="1">
      <c r="A3669" s="141" t="s">
        <v>28148</v>
      </c>
      <c r="B3669" s="141" t="str">
        <f t="shared" si="57"/>
        <v>ENSECADEIRA DE ESTACAS-PRANCHAS DE ACO EM CAVAS OU VALAS COM PROFUNDIDADE ATE 5,00M.CUSTO INCLUI FORNECIMENTO,EXECUCAO EENSECADEIRA DE ESTACAS-PRANCHAS DE ACO EM CAVAS OU VALAS COM RETIRADA DE TODOS OS MATERIAIS,CONSIDERANDO A REUTILIZACAODE 60 VEZES PARA ESTACAS-PRANCHAS E 60 VEZES PARA GUIAS E ESTRONCAS DE PERFIL"I"DE ACO,EXCL.ESCAVACAO.MEDICAO SERVICO SERA PELA SUPERFICIE UTIL COBRINDO PAREDES DAS CAVAS OU VALASENSECADEIRA DE ESTACAS-PRANCHAS DE ACO EM CAVAS OU VALAS COM</v>
      </c>
      <c r="C3669" s="141" t="s">
        <v>28108</v>
      </c>
      <c r="D3669" s="141" t="s">
        <v>28149</v>
      </c>
      <c r="E3669" s="141" t="s">
        <v>28137</v>
      </c>
      <c r="F3669" s="141" t="s">
        <v>28138</v>
      </c>
      <c r="G3669" s="141" t="s">
        <v>28139</v>
      </c>
      <c r="H3669" s="141" t="s">
        <v>28140</v>
      </c>
      <c r="I3669" s="141" t="s">
        <v>27</v>
      </c>
      <c r="J3669" s="649">
        <v>151.08000000000001</v>
      </c>
    </row>
    <row r="3670" spans="1:10" hidden="1">
      <c r="A3670" s="141" t="s">
        <v>28150</v>
      </c>
      <c r="B3670" s="141" t="str">
        <f t="shared" si="57"/>
        <v>ENSECADEIRA DE ESTACAS-PRANCHAS DE ACO EM CAVAS OU VALAS COM PROFUNDIDADE ATE 5,00M.CUSTO INCLUI FORNECIMENTO,EXECUCAO EENSECADEIRA DE ESTACAS-PRANCHAS DE ACO EM CAVAS OU VALAS COM RETIRADA DE TODOS OS MATERIAIS,CONSIDERANDO A REUTILIZACAODE 60 VEZES PARA ESTACAS-PRANCHAS E 60 VEZES PARA GUIAS E ESTRONCAS DE PERFIL"I"DE ACO,EXCL.ESCAVACAO.MEDICAO SERVICO SERA PELA SUPERFICIE UTIL COBRINDO PAREDES DAS CAVAS OU VALASENSECADEIRA DE ESTACAS-PRANCHAS DE ACO EM CAVAS OU VALAS COM</v>
      </c>
      <c r="C3670" s="141" t="s">
        <v>28108</v>
      </c>
      <c r="D3670" s="141" t="s">
        <v>28149</v>
      </c>
      <c r="E3670" s="141" t="s">
        <v>28137</v>
      </c>
      <c r="F3670" s="141" t="s">
        <v>28138</v>
      </c>
      <c r="G3670" s="141" t="s">
        <v>28139</v>
      </c>
      <c r="H3670" s="141" t="s">
        <v>28140</v>
      </c>
      <c r="I3670" s="141" t="s">
        <v>27</v>
      </c>
      <c r="J3670" s="649">
        <v>142.81</v>
      </c>
    </row>
    <row r="3671" spans="1:10" hidden="1">
      <c r="A3671" s="141" t="s">
        <v>28151</v>
      </c>
      <c r="B3671" s="141" t="str">
        <f t="shared" si="57"/>
        <v>ENSECADEIRA DE ESTACAS-PRANCHAS DE ACO EM CAVAS OU VALAS COM PROFUNDIDADE ATE 5,00M.CUSTO INCLUI FORNECIMENTO,EXECUCAO EENSECADEIRA DE ESTACAS-PRANCHAS DE ACO EM CAVAS OU VALAS COM RETIRADA DE TODOS OS MATERIAIS,CONSIDERANDO A REUTILIZACAODE 40 VEZES PARA ESTACAS-PRANCHAS E 60 VEZES PARA GUIAS E ESTRONCAS DE PERFIL"I"DE ACO,EXCL.ESCAVACAO.MEDICAO SERVICO SERA PELA SUPERFICIE UTIL COBRINDO PAREDES DAS CAVAS OU VALASENSECADEIRA DE ESTACAS-PRANCHAS DE ACO EM CAVAS OU VALAS COM</v>
      </c>
      <c r="C3671" s="141" t="s">
        <v>28108</v>
      </c>
      <c r="D3671" s="141" t="s">
        <v>28149</v>
      </c>
      <c r="E3671" s="141" t="s">
        <v>28137</v>
      </c>
      <c r="F3671" s="141" t="s">
        <v>28143</v>
      </c>
      <c r="G3671" s="141" t="s">
        <v>28139</v>
      </c>
      <c r="H3671" s="141" t="s">
        <v>28140</v>
      </c>
      <c r="I3671" s="141" t="s">
        <v>27</v>
      </c>
      <c r="J3671" s="649">
        <v>162.75</v>
      </c>
    </row>
    <row r="3672" spans="1:10" hidden="1">
      <c r="A3672" s="141" t="s">
        <v>28152</v>
      </c>
      <c r="B3672" s="141" t="str">
        <f t="shared" si="57"/>
        <v>ENSECADEIRA DE ESTACAS-PRANCHAS DE ACO EM CAVAS OU VALAS COM PROFUNDIDADE ATE 5,00M.CUSTO INCLUI FORNECIMENTO,EXECUCAO EENSECADEIRA DE ESTACAS-PRANCHAS DE ACO EM CAVAS OU VALAS COM RETIRADA DE TODOS OS MATERIAIS,CONSIDERANDO A REUTILIZACAODE 40 VEZES PARA ESTACAS-PRANCHAS E 60 VEZES PARA GUIAS E ESTRONCAS DE PERFIL"I"DE ACO,EXCL.ESCAVACAO.MEDICAO SERVICO SERA PELA SUPERFICIE UTIL COBRINDO PAREDES DAS CAVAS OU VALASENSECADEIRA DE ESTACAS-PRANCHAS DE ACO EM CAVAS OU VALAS COM</v>
      </c>
      <c r="C3672" s="141" t="s">
        <v>28108</v>
      </c>
      <c r="D3672" s="141" t="s">
        <v>28149</v>
      </c>
      <c r="E3672" s="141" t="s">
        <v>28137</v>
      </c>
      <c r="F3672" s="141" t="s">
        <v>28143</v>
      </c>
      <c r="G3672" s="141" t="s">
        <v>28139</v>
      </c>
      <c r="H3672" s="141" t="s">
        <v>28140</v>
      </c>
      <c r="I3672" s="141" t="s">
        <v>27</v>
      </c>
      <c r="J3672" s="649">
        <v>154.49</v>
      </c>
    </row>
    <row r="3673" spans="1:10" hidden="1">
      <c r="A3673" s="141" t="s">
        <v>28153</v>
      </c>
      <c r="B3673" s="141" t="str">
        <f t="shared" si="57"/>
        <v>ENSECADEIRA DE ESTACAS-PRANCHAS DE ACO EM CAVAS OU VALAS COM PROFUNDIDADE ATE 5,00M.CUSTO INCLUI FORNECIMENTO,EXECUCAO EENSECADEIRA DE ESTACAS-PRANCHAS DE ACO EM CAVAS OU VALAS COM RETIRADA DE TODOS OS MATERIAIS,CONSIDERANDO A REUTILIZACAODE 15 VEZES PARA ESTACAS-PRANCHAS E 60 VEZES PARA GUIAS E ESTRONCAS DE PERFIL"I"DE ACO,EXCL.ESCAVACAO.MEDICAO SERVICO SERA PELA SUPERFICIE UTIL COBRINDO PAREDES DAS CAVAS OU VALASENSECADEIRA DE ESTACAS-PRANCHAS DE ACO EM CAVAS OU VALAS COM</v>
      </c>
      <c r="C3673" s="141" t="s">
        <v>28108</v>
      </c>
      <c r="D3673" s="141" t="s">
        <v>28149</v>
      </c>
      <c r="E3673" s="141" t="s">
        <v>28137</v>
      </c>
      <c r="F3673" s="141" t="s">
        <v>28146</v>
      </c>
      <c r="G3673" s="141" t="s">
        <v>28139</v>
      </c>
      <c r="H3673" s="141" t="s">
        <v>28140</v>
      </c>
      <c r="I3673" s="141" t="s">
        <v>27</v>
      </c>
      <c r="J3673" s="649">
        <v>221.18</v>
      </c>
    </row>
    <row r="3674" spans="1:10" hidden="1">
      <c r="A3674" s="141" t="s">
        <v>28154</v>
      </c>
      <c r="B3674" s="141" t="str">
        <f t="shared" si="57"/>
        <v>ENSECADEIRA DE ESTACAS-PRANCHAS DE ACO EM CAVAS OU VALAS COM PROFUNDIDADE ATE 5,00M.CUSTO INCLUI FORNECIMENTO,EXECUCAO EENSECADEIRA DE ESTACAS-PRANCHAS DE ACO EM CAVAS OU VALAS COM RETIRADA DE TODOS OS MATERIAIS,CONSIDERANDO A REUTILIZACAODE 15 VEZES PARA ESTACAS-PRANCHAS E 60 VEZES PARA GUIAS E ESTRONCAS DE PERFIL"I"DE ACO,EXCL.ESCAVACAO.MEDICAO SERVICO SERA PELA SUPERFICIE UTIL COBRINDO PAREDES DAS CAVAS OU VALASENSECADEIRA DE ESTACAS-PRANCHAS DE ACO EM CAVAS OU VALAS COM</v>
      </c>
      <c r="C3674" s="141" t="s">
        <v>28108</v>
      </c>
      <c r="D3674" s="141" t="s">
        <v>28149</v>
      </c>
      <c r="E3674" s="141" t="s">
        <v>28137</v>
      </c>
      <c r="F3674" s="141" t="s">
        <v>28146</v>
      </c>
      <c r="G3674" s="141" t="s">
        <v>28139</v>
      </c>
      <c r="H3674" s="141" t="s">
        <v>28140</v>
      </c>
      <c r="I3674" s="141" t="s">
        <v>27</v>
      </c>
      <c r="J3674" s="649">
        <v>212.91</v>
      </c>
    </row>
    <row r="3675" spans="1:10" hidden="1">
      <c r="A3675" s="141" t="s">
        <v>28155</v>
      </c>
      <c r="B3675" s="141" t="str">
        <f t="shared" si="57"/>
        <v>ENSECADEIRA DE ESTACAS-PRANCHAS DE ACO EM CAVAS OU VALAS COM PROFUNDIDADE ATE 6,00M.CUSTO INCLUI FORNECIMENTO,EXECUCAO EENSECADEIRA DE ESTACAS-PRANCHAS DE ACO EM CAVAS OU VALAS COM RETIRADA DE TODOS OS MATERIAIS,CONSIDERANDO A REUTILIZACAODE 60 VEZES PARA ESTACAS-PRANCHAS E 60 VEZES PARA GUIAS E ESTRONCAS DE PERFIL"I"DE ACO,EXCL.ESCAVACAO.MEDICAO SERVICO SERA PELA SUPERFICIE UTIL COBRINDO PAREDES DAS CAVAS OU VALASENSECADEIRA DE ESTACAS-PRANCHAS DE ACO EM CAVAS OU VALAS COM</v>
      </c>
      <c r="C3675" s="141" t="s">
        <v>28108</v>
      </c>
      <c r="D3675" s="141" t="s">
        <v>28156</v>
      </c>
      <c r="E3675" s="141" t="s">
        <v>28137</v>
      </c>
      <c r="F3675" s="141" t="s">
        <v>28138</v>
      </c>
      <c r="G3675" s="141" t="s">
        <v>28139</v>
      </c>
      <c r="H3675" s="141" t="s">
        <v>28140</v>
      </c>
      <c r="I3675" s="141" t="s">
        <v>27</v>
      </c>
      <c r="J3675" s="649">
        <v>174.67</v>
      </c>
    </row>
    <row r="3676" spans="1:10" hidden="1">
      <c r="A3676" s="141" t="s">
        <v>28157</v>
      </c>
      <c r="B3676" s="141" t="str">
        <f t="shared" si="57"/>
        <v>ENSECADEIRA DE ESTACAS-PRANCHAS DE ACO EM CAVAS OU VALAS COM PROFUNDIDADE ATE 6,00M.CUSTO INCLUI FORNECIMENTO,EXECUCAO EENSECADEIRA DE ESTACAS-PRANCHAS DE ACO EM CAVAS OU VALAS COM RETIRADA DE TODOS OS MATERIAIS,CONSIDERANDO A REUTILIZACAODE 60 VEZES PARA ESTACAS-PRANCHAS E 60 VEZES PARA GUIAS E ESTRONCAS DE PERFIL"I"DE ACO,EXCL.ESCAVACAO.MEDICAO SERVICO SERA PELA SUPERFICIE UTIL COBRINDO PAREDES DAS CAVAS OU VALASENSECADEIRA DE ESTACAS-PRANCHAS DE ACO EM CAVAS OU VALAS COM</v>
      </c>
      <c r="C3676" s="141" t="s">
        <v>28108</v>
      </c>
      <c r="D3676" s="141" t="s">
        <v>28156</v>
      </c>
      <c r="E3676" s="141" t="s">
        <v>28137</v>
      </c>
      <c r="F3676" s="141" t="s">
        <v>28138</v>
      </c>
      <c r="G3676" s="141" t="s">
        <v>28139</v>
      </c>
      <c r="H3676" s="141" t="s">
        <v>28140</v>
      </c>
      <c r="I3676" s="141" t="s">
        <v>27</v>
      </c>
      <c r="J3676" s="649">
        <v>164.68</v>
      </c>
    </row>
    <row r="3677" spans="1:10" hidden="1">
      <c r="A3677" s="141" t="s">
        <v>28158</v>
      </c>
      <c r="B3677" s="141" t="str">
        <f t="shared" si="57"/>
        <v>ENSECADEIRA DE ESTACAS-PRANCHAS DE ACO EM CAVAS OU VALAS COM PROFUNDIDADE ATE 6,00M.CUSTO INCLUI FORNECIMENTO,EXECUCAO EENSECADEIRA DE ESTACAS-PRANCHAS DE ACO EM CAVAS OU VALAS COM RETIRADA DE TODOS OS MATERIAIS,CONSIDERANDO A REUTILIZACAODE 40 VEZES PARA ESTACAS-PRANCHAS E 60 VEZES PARA GUIAS E ESTRONCAS DE PERFIL"I"DE ACO,EXCL.ESCAVACAO.MEDICAO SERVICO SERA PELA SUPERFICIE UTIL COBRINDO PAREDES DAS CAVAS OU VALASENSECADEIRA DE ESTACAS-PRANCHAS DE ACO EM CAVAS OU VALAS COM</v>
      </c>
      <c r="C3677" s="141" t="s">
        <v>28108</v>
      </c>
      <c r="D3677" s="141" t="s">
        <v>28156</v>
      </c>
      <c r="E3677" s="141" t="s">
        <v>28137</v>
      </c>
      <c r="F3677" s="141" t="s">
        <v>28143</v>
      </c>
      <c r="G3677" s="141" t="s">
        <v>28139</v>
      </c>
      <c r="H3677" s="141" t="s">
        <v>28140</v>
      </c>
      <c r="I3677" s="141" t="s">
        <v>27</v>
      </c>
      <c r="J3677" s="649">
        <v>186.17</v>
      </c>
    </row>
    <row r="3678" spans="1:10" hidden="1">
      <c r="A3678" s="141" t="s">
        <v>28159</v>
      </c>
      <c r="B3678" s="141" t="str">
        <f t="shared" si="57"/>
        <v>ENSECADEIRA DE ESTACAS-PRANCHAS DE ACO EM CAVAS OU VALAS COM PROFUNDIDADE ATE 6,00M.CUSTO INCLUI FORNECIMENTO,EXECUCAO EENSECADEIRA DE ESTACAS-PRANCHAS DE ACO EM CAVAS OU VALAS COM RETIRADA DE TODOS OS MATERIAIS,CONSIDERANDO A REUTILIZACAODE 40 VEZES PARA ESTACAS-PRANCHAS E 60 VEZES PARA GUIAS E ESTRONCAS DE PERFIL"I"DE ACO,EXCL.ESCAVACAO.MEDICAO SERVICO SERA PELA SUPERFICIE UTIL COBRINDO PAREDES DAS CAVAS OU VALASENSECADEIRA DE ESTACAS-PRANCHAS DE ACO EM CAVAS OU VALAS COM</v>
      </c>
      <c r="C3678" s="141" t="s">
        <v>28108</v>
      </c>
      <c r="D3678" s="141" t="s">
        <v>28156</v>
      </c>
      <c r="E3678" s="141" t="s">
        <v>28137</v>
      </c>
      <c r="F3678" s="141" t="s">
        <v>28143</v>
      </c>
      <c r="G3678" s="141" t="s">
        <v>28139</v>
      </c>
      <c r="H3678" s="141" t="s">
        <v>28140</v>
      </c>
      <c r="I3678" s="141" t="s">
        <v>27</v>
      </c>
      <c r="J3678" s="649">
        <v>176.18</v>
      </c>
    </row>
    <row r="3679" spans="1:10" hidden="1">
      <c r="A3679" s="141" t="s">
        <v>28160</v>
      </c>
      <c r="B3679" s="141" t="str">
        <f t="shared" si="57"/>
        <v>ENSECADEIRA DE ESTACAS-PRANCHAS DE ACO EM CAVAS OU VALAS COM PROFUNDIDADE ATE 6,00M.CUSTO INCLUI FORNECIMENTO,EXECUCAO EENSECADEIRA DE ESTACAS-PRANCHAS DE ACO EM CAVAS OU VALAS COM RETIRADA DE TODOS OS MATERIAIS,CONSIDERANDO A REUTILIZACAODE 15 VEZES PARA ESTACAS-PRANCHAS E 60 VEZES PARA GUIAS E ESTRONCAS DE PERFIL"I"DE ACO,EXCL.ESCAVACAO.MEDICAO SERVICO SERA PELA SUPERFICIE UTIL COBRINDO PAREDES DAS CAVAS OU VALASENSECADEIRA DE ESTACAS-PRANCHAS DE ACO EM CAVAS OU VALAS COM</v>
      </c>
      <c r="C3679" s="141" t="s">
        <v>28108</v>
      </c>
      <c r="D3679" s="141" t="s">
        <v>28156</v>
      </c>
      <c r="E3679" s="141" t="s">
        <v>28137</v>
      </c>
      <c r="F3679" s="141" t="s">
        <v>28146</v>
      </c>
      <c r="G3679" s="141" t="s">
        <v>28139</v>
      </c>
      <c r="H3679" s="141" t="s">
        <v>28140</v>
      </c>
      <c r="I3679" s="141" t="s">
        <v>27</v>
      </c>
      <c r="J3679" s="649">
        <v>243.64</v>
      </c>
    </row>
    <row r="3680" spans="1:10" hidden="1">
      <c r="A3680" s="141" t="s">
        <v>28161</v>
      </c>
      <c r="B3680" s="141" t="str">
        <f t="shared" si="57"/>
        <v>ENSECADEIRA DE ESTACAS-PRANCHAS DE ACO EM CAVAS OU VALAS COM PROFUNDIDADE ATE 6,00M.CUSTO INCLUI FORNECIMENTO,EXECUCAO EENSECADEIRA DE ESTACAS-PRANCHAS DE ACO EM CAVAS OU VALAS COM RETIRADA DE TODOS OS MATERIAIS,CONSIDERANDO A REUTILIZACAODE 15 VEZES PARA ESTACAS-PRANCHAS E 60 VEZES PARA GUIAS E ESTRONCAS DE PERFIL"I"DE ACO,EXCL.ESCAVACAO.MEDICAO SERVICO SERA PELA SUPERFICIE UTIL COBRINDO PAREDES DAS CAVAS OU VALASENSECADEIRA DE ESTACAS-PRANCHAS DE ACO EM CAVAS OU VALAS COM</v>
      </c>
      <c r="C3680" s="141" t="s">
        <v>28108</v>
      </c>
      <c r="D3680" s="141" t="s">
        <v>28156</v>
      </c>
      <c r="E3680" s="141" t="s">
        <v>28137</v>
      </c>
      <c r="F3680" s="141" t="s">
        <v>28146</v>
      </c>
      <c r="G3680" s="141" t="s">
        <v>28139</v>
      </c>
      <c r="H3680" s="141" t="s">
        <v>28140</v>
      </c>
      <c r="I3680" s="141" t="s">
        <v>27</v>
      </c>
      <c r="J3680" s="649">
        <v>233.65</v>
      </c>
    </row>
    <row r="3681" spans="1:10" hidden="1">
      <c r="A3681" s="141" t="s">
        <v>28162</v>
      </c>
      <c r="B3681" s="141" t="str">
        <f t="shared" si="57"/>
        <v>ESCORAMENTO PARA VALAS "TIPO BLINDAGEM",COM LARGURA DE 3,00M E PROFUNDIDADE DE 2,50M,INCLUSIVE MOVIMENTACAO COM ESCAVADEESCORAMENTO PARA VALAS "TIPO BLINDAGEM",COM LARGURA DE 3,00MIRA HIDRAULICA E MAO-DE-OBRA.A MEDICAO SERA FEITA PELO PRODUTO DAS ALTURAS DAS PAREDES ESCORADAS (2 LADOS) VEZES O COMPRIMENTO DA VALAESCORAMENTO PARA VALAS "TIPO BLINDAGEM",COM LARGURA DE 3,00M</v>
      </c>
      <c r="C3681" s="141" t="s">
        <v>28163</v>
      </c>
      <c r="D3681" s="141" t="s">
        <v>28164</v>
      </c>
      <c r="E3681" s="141" t="s">
        <v>28165</v>
      </c>
      <c r="F3681" s="141" t="s">
        <v>28166</v>
      </c>
      <c r="G3681" s="141" t="s">
        <v>28167</v>
      </c>
      <c r="I3681" s="141" t="s">
        <v>27</v>
      </c>
      <c r="J3681" s="649">
        <v>41.55</v>
      </c>
    </row>
    <row r="3682" spans="1:10" hidden="1">
      <c r="A3682" s="141" t="s">
        <v>28168</v>
      </c>
      <c r="B3682" s="141" t="str">
        <f t="shared" si="57"/>
        <v>ESCORAMENTO PARA VALAS "TIPO BLINDAGEM",COM LARGURA DE 3,00M E PROFUNDIDADE DE 2,50M,INCLUSIVE MOVIMENTACAO COM ESCAVADEESCORAMENTO PARA VALAS "TIPO BLINDAGEM",COM LARGURA DE 3,00MIRA HIDRAULICA E MAO-DE-OBRA.A MEDICAO SERA FEITA PELO PRODUTO DAS ALTURAS DAS PAREDES ESCORADAS (2 LADOS) VEZES O COMPRIMENTO DA VALAESCORAMENTO PARA VALAS "TIPO BLINDAGEM",COM LARGURA DE 3,00M</v>
      </c>
      <c r="C3682" s="141" t="s">
        <v>28163</v>
      </c>
      <c r="D3682" s="141" t="s">
        <v>28164</v>
      </c>
      <c r="E3682" s="141" t="s">
        <v>28165</v>
      </c>
      <c r="F3682" s="141" t="s">
        <v>28166</v>
      </c>
      <c r="G3682" s="141" t="s">
        <v>28167</v>
      </c>
      <c r="I3682" s="141" t="s">
        <v>27</v>
      </c>
      <c r="J3682" s="649">
        <v>41.15</v>
      </c>
    </row>
    <row r="3683" spans="1:10" hidden="1">
      <c r="A3683" s="141" t="s">
        <v>28169</v>
      </c>
      <c r="B3683" s="141" t="str">
        <f t="shared" si="57"/>
        <v>ESCORAMENTO PARA VALAS "TIPO BLINDAGEM",COM LARGURA DE 3,00M E PROFUNDIDADE DE 4,50M,INCLUSIVE MOVIMENTACAO COM ESCAVADEESCORAMENTO PARA VALAS "TIPO BLINDAGEM",COM LARGURA DE 3,00MIRA HIDRAULICA E MAO-DE-OBRA.A MEDICAO SERA FEITA PELO PRODUTO DAS ALTURAS DAS PAREDES ESCORADAS (2 LADOS) VEZES O COMPRIMENTO DA VALAESCORAMENTO PARA VALAS "TIPO BLINDAGEM",COM LARGURA DE 3,00M</v>
      </c>
      <c r="C3683" s="141" t="s">
        <v>28163</v>
      </c>
      <c r="D3683" s="141" t="s">
        <v>28170</v>
      </c>
      <c r="E3683" s="141" t="s">
        <v>28165</v>
      </c>
      <c r="F3683" s="141" t="s">
        <v>28166</v>
      </c>
      <c r="G3683" s="141" t="s">
        <v>28167</v>
      </c>
      <c r="I3683" s="141" t="s">
        <v>27</v>
      </c>
      <c r="J3683" s="649">
        <v>66.849999999999994</v>
      </c>
    </row>
    <row r="3684" spans="1:10" hidden="1">
      <c r="A3684" s="141" t="s">
        <v>28171</v>
      </c>
      <c r="B3684" s="141" t="str">
        <f t="shared" si="57"/>
        <v>ESCORAMENTO PARA VALAS "TIPO BLINDAGEM",COM LARGURA DE 3,00M E PROFUNDIDADE DE 4,50M,INCLUSIVE MOVIMENTACAO COM ESCAVADEESCORAMENTO PARA VALAS "TIPO BLINDAGEM",COM LARGURA DE 3,00MIRA HIDRAULICA E MAO-DE-OBRA.A MEDICAO SERA FEITA PELO PRODUTO DAS ALTURAS DAS PAREDES ESCORADAS (2 LADOS) VEZES O COMPRIMENTO DA VALAESCORAMENTO PARA VALAS "TIPO BLINDAGEM",COM LARGURA DE 3,00M</v>
      </c>
      <c r="C3684" s="141" t="s">
        <v>28163</v>
      </c>
      <c r="D3684" s="141" t="s">
        <v>28170</v>
      </c>
      <c r="E3684" s="141" t="s">
        <v>28165</v>
      </c>
      <c r="F3684" s="141" t="s">
        <v>28166</v>
      </c>
      <c r="G3684" s="141" t="s">
        <v>28167</v>
      </c>
      <c r="I3684" s="141" t="s">
        <v>27</v>
      </c>
      <c r="J3684" s="649">
        <v>66.25</v>
      </c>
    </row>
    <row r="3685" spans="1:10" hidden="1">
      <c r="A3685" s="141" t="s">
        <v>28172</v>
      </c>
      <c r="B3685" s="141" t="str">
        <f t="shared" si="57"/>
        <v>ESCORAMENTO PARA VALAS "TIPO BLINDAGEM",COM LARGURA DE 3,00M E PROFUNDIDADE DE 6,00M,INCLUSIVE MOVIMENTACAO COM ESCAVADEESCORAMENTO PARA VALAS "TIPO BLINDAGEM",COM LARGURA DE 3,00MIRA HIDRAULICA E MAO-DE-OBRA.A MEDICAO SERA FEITA PELO PRODUTO DAS ALTURAS DAS PAREDES ESCORADAS (2 LADOS) VEZES O COMPRIMENTO DA VALAESCORAMENTO PARA VALAS "TIPO BLINDAGEM",COM LARGURA DE 3,00M</v>
      </c>
      <c r="C3685" s="141" t="s">
        <v>28163</v>
      </c>
      <c r="D3685" s="141" t="s">
        <v>28173</v>
      </c>
      <c r="E3685" s="141" t="s">
        <v>28165</v>
      </c>
      <c r="F3685" s="141" t="s">
        <v>28166</v>
      </c>
      <c r="G3685" s="141" t="s">
        <v>28167</v>
      </c>
      <c r="I3685" s="141" t="s">
        <v>27</v>
      </c>
      <c r="J3685" s="649">
        <v>59.82</v>
      </c>
    </row>
    <row r="3686" spans="1:10" hidden="1">
      <c r="A3686" s="141" t="s">
        <v>28174</v>
      </c>
      <c r="B3686" s="141" t="str">
        <f t="shared" si="57"/>
        <v>ESCORAMENTO PARA VALAS "TIPO BLINDAGEM",COM LARGURA DE 3,00M E PROFUNDIDADE DE 6,00M,INCLUSIVE MOVIMENTACAO COM ESCAVADEESCORAMENTO PARA VALAS "TIPO BLINDAGEM",COM LARGURA DE 3,00MIRA HIDRAULICA E MAO-DE-OBRA.A MEDICAO SERA FEITA PELO PRODUTO DAS ALTURAS DAS PAREDES ESCORADAS (2 LADOS) VEZES O COMPRIMENTO DA VALAESCORAMENTO PARA VALAS "TIPO BLINDAGEM",COM LARGURA DE 3,00M</v>
      </c>
      <c r="C3686" s="141" t="s">
        <v>28163</v>
      </c>
      <c r="D3686" s="141" t="s">
        <v>28173</v>
      </c>
      <c r="E3686" s="141" t="s">
        <v>28165</v>
      </c>
      <c r="F3686" s="141" t="s">
        <v>28166</v>
      </c>
      <c r="G3686" s="141" t="s">
        <v>28167</v>
      </c>
      <c r="I3686" s="141" t="s">
        <v>27</v>
      </c>
      <c r="J3686" s="649">
        <v>59.07</v>
      </c>
    </row>
    <row r="3687" spans="1:10" hidden="1">
      <c r="A3687" s="141" t="s">
        <v>28175</v>
      </c>
      <c r="B3687" s="141" t="str">
        <f t="shared" si="57"/>
        <v>RETIRADA E RECOLOCACAO DE ESTACAS PRANCHAS DE ACO.MEDICAO PELA SUPERFICIE UTIL COBRINDO AS PAREDES DAS CAVAS OU VALASRETIRADA E RECOLOCACAO DE ESTACAS PRANCHAS DE ACO.MEDICAO PERETIRADA E RECOLOCACAO DE ESTACAS PRANCHAS DE ACO.MEDICAO PE</v>
      </c>
      <c r="C3687" s="141" t="s">
        <v>28176</v>
      </c>
      <c r="D3687" s="141" t="s">
        <v>28177</v>
      </c>
      <c r="I3687" s="141" t="s">
        <v>27</v>
      </c>
      <c r="J3687" s="649">
        <v>105.97</v>
      </c>
    </row>
    <row r="3688" spans="1:10" hidden="1">
      <c r="A3688" s="141" t="s">
        <v>28178</v>
      </c>
      <c r="B3688" s="141" t="str">
        <f t="shared" si="57"/>
        <v>RETIRADA E RECOLOCACAO DE ESTACAS PRANCHAS DE ACO.MEDICAO PELA SUPERFICIE UTIL COBRINDO AS PAREDES DAS CAVAS OU VALASRETIRADA E RECOLOCACAO DE ESTACAS PRANCHAS DE ACO.MEDICAO PERETIRADA E RECOLOCACAO DE ESTACAS PRANCHAS DE ACO.MEDICAO PE</v>
      </c>
      <c r="C3688" s="141" t="s">
        <v>28176</v>
      </c>
      <c r="D3688" s="141" t="s">
        <v>28177</v>
      </c>
      <c r="I3688" s="141" t="s">
        <v>27</v>
      </c>
      <c r="J3688" s="649">
        <v>97.63</v>
      </c>
    </row>
    <row r="3689" spans="1:10" hidden="1">
      <c r="A3689" s="141" t="s">
        <v>28179</v>
      </c>
      <c r="B3689" s="141" t="str">
        <f t="shared" si="57"/>
        <v>ENSECADEIRA DE ESTACAS-PRANCHAS PECAS DE MADEIRA 3"X9",ENCAIXE,VALAS ATE 3,00M DE LARGURA,MEDIDA APENAS SUPERFICIE UTILENSECADEIRA DE ESTACAS-PRANCHAS PECAS DE MADEIRA 3"X9",ENCAICOBRINDO PAREDE DA VALA,ESTA ATE 3,00M DE PROFUNDIDADE,CRAVACAO C/COMPRESSOR E EXTRACAO C/ESCAVADEIRA.FORN.,EXECUCAO E RETIRADA DOS MATERIAIS.ESTACAS USADAS 4 VEZES,GUIAS 3 VEZES E ESTRONCAS 2 VEZESENSECADEIRA DE ESTACAS-PRANCHAS PECAS DE MADEIRA 3"X9",ENCAI</v>
      </c>
      <c r="C3689" s="141" t="s">
        <v>28180</v>
      </c>
      <c r="D3689" s="141" t="s">
        <v>28181</v>
      </c>
      <c r="E3689" s="141" t="s">
        <v>28182</v>
      </c>
      <c r="F3689" s="141" t="s">
        <v>28183</v>
      </c>
      <c r="G3689" s="141" t="s">
        <v>28184</v>
      </c>
      <c r="H3689" s="141" t="s">
        <v>28185</v>
      </c>
      <c r="I3689" s="141" t="s">
        <v>27</v>
      </c>
      <c r="J3689" s="649">
        <v>309.82</v>
      </c>
    </row>
    <row r="3690" spans="1:10" hidden="1">
      <c r="A3690" s="141" t="s">
        <v>28186</v>
      </c>
      <c r="B3690" s="141" t="str">
        <f t="shared" si="57"/>
        <v>ENSECADEIRA DE ESTACAS-PRANCHAS PECAS DE MADEIRA 3"X9",ENCAIXE,VALAS ATE 3,00M DE LARGURA,MEDIDA APENAS SUPERFICIE UTILENSECADEIRA DE ESTACAS-PRANCHAS PECAS DE MADEIRA 3"X9",ENCAICOBRINDO PAREDE DA VALA,ESTA ATE 3,00M DE PROFUNDIDADE,CRAVACAO C/COMPRESSOR E EXTRACAO C/ESCAVADEIRA.FORN.,EXECUCAO E RETIRADA DOS MATERIAIS.ESTACAS USADAS 4 VEZES,GUIAS 3 VEZES E ESTRONCAS 2 VEZESENSECADEIRA DE ESTACAS-PRANCHAS PECAS DE MADEIRA 3"X9",ENCAI</v>
      </c>
      <c r="C3690" s="141" t="s">
        <v>28180</v>
      </c>
      <c r="D3690" s="141" t="s">
        <v>28181</v>
      </c>
      <c r="E3690" s="141" t="s">
        <v>28182</v>
      </c>
      <c r="F3690" s="141" t="s">
        <v>28183</v>
      </c>
      <c r="G3690" s="141" t="s">
        <v>28184</v>
      </c>
      <c r="H3690" s="141" t="s">
        <v>28185</v>
      </c>
      <c r="I3690" s="141" t="s">
        <v>27</v>
      </c>
      <c r="J3690" s="649">
        <v>288.07</v>
      </c>
    </row>
    <row r="3691" spans="1:10" hidden="1">
      <c r="A3691" s="141" t="s">
        <v>28187</v>
      </c>
      <c r="B3691" s="141" t="str">
        <f t="shared" si="57"/>
        <v>ENSECADERIA DE ESTACAS-PRANCHAS PECAS DE MADEIRA 3"X9",ENCAIXE,VALAS ATE 3,00M DE LARGURA,MEDIDA APENAS SUPERFICIE UTILENSECADERIA DE ESTACAS-PRANCHAS PECAS DE MADEIRA 3"X9",ENCAICOBRINDO PAREDE DA VALA,ESTA ATE 3,00M DE PROFUNDIDADE,CRAVACAO C/COMPRESSOR E EXTRACAO C/ESCAVADEIRA.FORNE.,EXECUCAO ERETIRADA DOS MATERIAIS.ESTACAS USADAS 3 VEZES,GUIAS 3 VEZESE ESTRONCAS 2 VEZESENSECADERIA DE ESTACAS-PRANCHAS PECAS DE MADEIRA 3"X9",ENCAI</v>
      </c>
      <c r="C3691" s="141" t="s">
        <v>28188</v>
      </c>
      <c r="D3691" s="141" t="s">
        <v>28181</v>
      </c>
      <c r="E3691" s="141" t="s">
        <v>28182</v>
      </c>
      <c r="F3691" s="141" t="s">
        <v>28189</v>
      </c>
      <c r="G3691" s="141" t="s">
        <v>28190</v>
      </c>
      <c r="H3691" s="141" t="s">
        <v>28191</v>
      </c>
      <c r="I3691" s="141" t="s">
        <v>27</v>
      </c>
      <c r="J3691" s="649">
        <v>388.75</v>
      </c>
    </row>
    <row r="3692" spans="1:10" hidden="1">
      <c r="A3692" s="141" t="s">
        <v>28192</v>
      </c>
      <c r="B3692" s="141" t="str">
        <f t="shared" si="57"/>
        <v>ENSECADERIA DE ESTACAS-PRANCHAS PECAS DE MADEIRA 3"X9",ENCAIXE,VALAS ATE 3,00M DE LARGURA,MEDIDA APENAS SUPERFICIE UTILENSECADERIA DE ESTACAS-PRANCHAS PECAS DE MADEIRA 3"X9",ENCAICOBRINDO PAREDE DA VALA,ESTA ATE 3,00M DE PROFUNDIDADE,CRAVACAO C/COMPRESSOR E EXTRACAO C/ESCAVADEIRA.FORNE.,EXECUCAO ERETIRADA DOS MATERIAIS.ESTACAS USADAS 3 VEZES,GUIAS 3 VEZESE ESTRONCAS 2 VEZESENSECADERIA DE ESTACAS-PRANCHAS PECAS DE MADEIRA 3"X9",ENCAI</v>
      </c>
      <c r="C3692" s="141" t="s">
        <v>28188</v>
      </c>
      <c r="D3692" s="141" t="s">
        <v>28181</v>
      </c>
      <c r="E3692" s="141" t="s">
        <v>28182</v>
      </c>
      <c r="F3692" s="141" t="s">
        <v>28189</v>
      </c>
      <c r="G3692" s="141" t="s">
        <v>28190</v>
      </c>
      <c r="H3692" s="141" t="s">
        <v>28191</v>
      </c>
      <c r="I3692" s="141" t="s">
        <v>27</v>
      </c>
      <c r="J3692" s="649">
        <v>362.37</v>
      </c>
    </row>
    <row r="3693" spans="1:10" hidden="1">
      <c r="A3693" s="141" t="s">
        <v>28193</v>
      </c>
      <c r="B3693" s="141" t="str">
        <f t="shared" si="57"/>
        <v>ENSECADEIRA DE ESTACAS-PRANCHAS PECAS DE MADEIRA 3"X9",ENCAIXE,VALAS ATE 3,00M DE LARGURA,MEDIDA APENAS SUPERFICIE UTILENSECADEIRA DE ESTACAS-PRANCHAS PECAS DE MADEIRA 3"X9",ENCAICOBRINDO PAREDE DA VALA,ESTA ATE 4,50M DE PROFUNDIDADE,CRAVACAO C/COMPRESSOR E EXTRACAO C/ESCAVADEIRA.FORN.,EXECUCAO E RETIRADA DOS MATERIAIS.ESTACAS USADAS 4 VEZES,GUIAS 3 VEZES E ESTRONCAS 2 VEZESENSECADEIRA DE ESTACAS-PRANCHAS PECAS DE MADEIRA 3"X9",ENCAI</v>
      </c>
      <c r="C3693" s="141" t="s">
        <v>28180</v>
      </c>
      <c r="D3693" s="141" t="s">
        <v>28181</v>
      </c>
      <c r="E3693" s="141" t="s">
        <v>28194</v>
      </c>
      <c r="F3693" s="141" t="s">
        <v>28183</v>
      </c>
      <c r="G3693" s="141" t="s">
        <v>28184</v>
      </c>
      <c r="H3693" s="141" t="s">
        <v>28185</v>
      </c>
      <c r="I3693" s="141" t="s">
        <v>27</v>
      </c>
      <c r="J3693" s="649">
        <v>316.89999999999998</v>
      </c>
    </row>
    <row r="3694" spans="1:10" hidden="1">
      <c r="A3694" s="141" t="s">
        <v>28195</v>
      </c>
      <c r="B3694" s="141" t="str">
        <f t="shared" si="57"/>
        <v>ENSECADEIRA DE ESTACAS-PRANCHAS PECAS DE MADEIRA 3"X9",ENCAIXE,VALAS ATE 3,00M DE LARGURA,MEDIDA APENAS SUPERFICIE UTILENSECADEIRA DE ESTACAS-PRANCHAS PECAS DE MADEIRA 3"X9",ENCAICOBRINDO PAREDE DA VALA,ESTA ATE 4,50M DE PROFUNDIDADE,CRAVACAO C/COMPRESSOR E EXTRACAO C/ESCAVADEIRA.FORN.,EXECUCAO E RETIRADA DOS MATERIAIS.ESTACAS USADAS 4 VEZES,GUIAS 3 VEZES E ESTRONCAS 2 VEZESENSECADEIRA DE ESTACAS-PRANCHAS PECAS DE MADEIRA 3"X9",ENCAI</v>
      </c>
      <c r="C3694" s="141" t="s">
        <v>28180</v>
      </c>
      <c r="D3694" s="141" t="s">
        <v>28181</v>
      </c>
      <c r="E3694" s="141" t="s">
        <v>28194</v>
      </c>
      <c r="F3694" s="141" t="s">
        <v>28183</v>
      </c>
      <c r="G3694" s="141" t="s">
        <v>28184</v>
      </c>
      <c r="H3694" s="141" t="s">
        <v>28185</v>
      </c>
      <c r="I3694" s="141" t="s">
        <v>27</v>
      </c>
      <c r="J3694" s="649">
        <v>293.91000000000003</v>
      </c>
    </row>
    <row r="3695" spans="1:10" hidden="1">
      <c r="A3695" s="141" t="s">
        <v>28196</v>
      </c>
      <c r="B3695" s="141" t="str">
        <f t="shared" si="57"/>
        <v>ENSECADEIRA DE ESTACAS-PRANCHAS PECAS DE MADEIRA 3"X9",ENCAIXE,VALAS ATE 3,00M DE LARGURA,MEDIDA APENAS SUPERFICIE UTILENSECADEIRA DE ESTACAS-PRANCHAS PECAS DE MADEIRA 3"X9",ENCAICOBRINDO PAREDE DA VALA,ESTA ATE 4,50M DE PROFUNDIDADE,CRAVACAO C/COMPRESSOR E EXTRACAO C/ESCAVADEIRA.FORN.,EXECUCAO E RETIRADA DOS MATERIAIS.ESTACAS USADAS 3 VEZES,GUIAS 3 VEZES E ESTRONCAS 2 VEZESENSECADEIRA DE ESTACAS-PRANCHAS PECAS DE MADEIRA 3"X9",ENCAI</v>
      </c>
      <c r="C3695" s="141" t="s">
        <v>28180</v>
      </c>
      <c r="D3695" s="141" t="s">
        <v>28181</v>
      </c>
      <c r="E3695" s="141" t="s">
        <v>28194</v>
      </c>
      <c r="F3695" s="141" t="s">
        <v>28183</v>
      </c>
      <c r="G3695" s="141" t="s">
        <v>28197</v>
      </c>
      <c r="H3695" s="141" t="s">
        <v>28185</v>
      </c>
      <c r="I3695" s="141" t="s">
        <v>27</v>
      </c>
      <c r="J3695" s="649">
        <v>382.31</v>
      </c>
    </row>
    <row r="3696" spans="1:10" hidden="1">
      <c r="A3696" s="141" t="s">
        <v>28198</v>
      </c>
      <c r="B3696" s="141" t="str">
        <f t="shared" si="57"/>
        <v>ENSECADEIRA DE ESTACAS-PRANCHAS PECAS DE MADEIRA 3"X9",ENCAIXE,VALAS ATE 3,00M DE LARGURA,MEDIDA APENAS SUPERFICIE UTILENSECADEIRA DE ESTACAS-PRANCHAS PECAS DE MADEIRA 3"X9",ENCAICOBRINDO PAREDE DA VALA,ESTA ATE 4,50M DE PROFUNDIDADE,CRAVACAO C/COMPRESSOR E EXTRACAO C/ESCAVADEIRA.FORN.,EXECUCAO E RETIRADA DOS MATERIAIS.ESTACAS USADAS 3 VEZES,GUIAS 3 VEZES E ESTRONCAS 2 VEZESENSECADEIRA DE ESTACAS-PRANCHAS PECAS DE MADEIRA 3"X9",ENCAI</v>
      </c>
      <c r="C3696" s="141" t="s">
        <v>28180</v>
      </c>
      <c r="D3696" s="141" t="s">
        <v>28181</v>
      </c>
      <c r="E3696" s="141" t="s">
        <v>28194</v>
      </c>
      <c r="F3696" s="141" t="s">
        <v>28183</v>
      </c>
      <c r="G3696" s="141" t="s">
        <v>28197</v>
      </c>
      <c r="H3696" s="141" t="s">
        <v>28185</v>
      </c>
      <c r="I3696" s="141" t="s">
        <v>27</v>
      </c>
      <c r="J3696" s="649">
        <v>354.97</v>
      </c>
    </row>
    <row r="3697" spans="1:10" hidden="1">
      <c r="A3697" s="141" t="s">
        <v>28199</v>
      </c>
      <c r="B3697" s="141" t="str">
        <f t="shared" si="57"/>
        <v>ENSECADEIRA DE ESTACAS-PRANCHAS PECAS DE MADEIRA 3"X9",ENCAIXE,CAIXAS ATE 4,00M VAO,MEDIDA SUPERFICIE UTIL COBRINDO PAREENSECADEIRA DE ESTACAS-PRANCHAS PECAS DE MADEIRA 3"X9",ENCAIDE CAIXA,ATE 3,00M DE PROFUNDIDADE,CRAVACAO EXECUTADA MANUALMENTE S/FICHA E EXTRACAO C/"TIRFOR"OU MACACO.FORN.,EXECUCAO E RETIRADA DOS MATERIAIS.ESTACAS USADAS 4 VEZES,GUIAS 3 VEZES E ESTRONCAS 3 VEZESENSECADEIRA DE ESTACAS-PRANCHAS PECAS DE MADEIRA 3"X9",ENCAI</v>
      </c>
      <c r="C3697" s="141" t="s">
        <v>28180</v>
      </c>
      <c r="D3697" s="141" t="s">
        <v>28200</v>
      </c>
      <c r="E3697" s="141" t="s">
        <v>28201</v>
      </c>
      <c r="F3697" s="141" t="s">
        <v>28202</v>
      </c>
      <c r="G3697" s="141" t="s">
        <v>28203</v>
      </c>
      <c r="H3697" s="141" t="s">
        <v>28204</v>
      </c>
      <c r="I3697" s="141" t="s">
        <v>27</v>
      </c>
      <c r="J3697" s="649">
        <v>196.38</v>
      </c>
    </row>
    <row r="3698" spans="1:10" hidden="1">
      <c r="A3698" s="141" t="s">
        <v>28205</v>
      </c>
      <c r="B3698" s="141" t="str">
        <f t="shared" si="57"/>
        <v>ENSECADEIRA DE ESTACAS-PRANCHAS PECAS DE MADEIRA 3"X9",ENCAIXE,CAIXAS ATE 4,00M VAO,MEDIDA SUPERFICIE UTIL COBRINDO PAREENSECADEIRA DE ESTACAS-PRANCHAS PECAS DE MADEIRA 3"X9",ENCAIDE CAIXA,ATE 3,00M DE PROFUNDIDADE,CRAVACAO EXECUTADA MANUALMENTE S/FICHA E EXTRACAO C/"TIRFOR"OU MACACO.FORN.,EXECUCAO E RETIRADA DOS MATERIAIS.ESTACAS USADAS 4 VEZES,GUIAS 3 VEZES E ESTRONCAS 3 VEZESENSECADEIRA DE ESTACAS-PRANCHAS PECAS DE MADEIRA 3"X9",ENCAI</v>
      </c>
      <c r="C3698" s="141" t="s">
        <v>28180</v>
      </c>
      <c r="D3698" s="141" t="s">
        <v>28200</v>
      </c>
      <c r="E3698" s="141" t="s">
        <v>28201</v>
      </c>
      <c r="F3698" s="141" t="s">
        <v>28202</v>
      </c>
      <c r="G3698" s="141" t="s">
        <v>28203</v>
      </c>
      <c r="H3698" s="141" t="s">
        <v>28204</v>
      </c>
      <c r="I3698" s="141" t="s">
        <v>27</v>
      </c>
      <c r="J3698" s="649">
        <v>178.41</v>
      </c>
    </row>
    <row r="3699" spans="1:10" hidden="1">
      <c r="A3699" s="141" t="s">
        <v>28206</v>
      </c>
      <c r="B3699" s="141" t="str">
        <f t="shared" si="57"/>
        <v>ENSECADEIRA DE ESTACAS-PRANCHAS PECAS DE MADEIRA 3"X9",ENCAIXE,CAIXAS ATE 4,00M VAO,MEDIDA SUPERFICIE UTIL COBRINDO PAREENSECADEIRA DE ESTACAS-PRANCHAS PECAS DE MADEIRA 3"X9",ENCAIDE CAIXA,ATE 4,50M DE PROFUNDIDADE,CRAVACAO EXECUTADA MANUALMENTE S/FICHA E EXTRACAO C/"TIRFOR" OU MACACO.FORN.,EXECUCAO E RETIRADA DOS MATERIAIS.ESTACAS USADAS 4 VEZES,GUIAS 3 VEZES E ESTRONCAS 3 VEZESENSECADEIRA DE ESTACAS-PRANCHAS PECAS DE MADEIRA 3"X9",ENCAI</v>
      </c>
      <c r="C3699" s="141" t="s">
        <v>28180</v>
      </c>
      <c r="D3699" s="141" t="s">
        <v>28200</v>
      </c>
      <c r="E3699" s="141" t="s">
        <v>28207</v>
      </c>
      <c r="F3699" s="141" t="s">
        <v>28208</v>
      </c>
      <c r="G3699" s="141" t="s">
        <v>28203</v>
      </c>
      <c r="H3699" s="141" t="s">
        <v>28204</v>
      </c>
      <c r="I3699" s="141" t="s">
        <v>27</v>
      </c>
      <c r="J3699" s="649">
        <v>197.88</v>
      </c>
    </row>
    <row r="3700" spans="1:10" hidden="1">
      <c r="A3700" s="141" t="s">
        <v>28209</v>
      </c>
      <c r="B3700" s="141" t="str">
        <f t="shared" si="57"/>
        <v>ENSECADEIRA DE ESTACAS-PRANCHAS PECAS DE MADEIRA 3"X9",ENCAIXE,CAIXAS ATE 4,00M VAO,MEDIDA SUPERFICIE UTIL COBRINDO PAREENSECADEIRA DE ESTACAS-PRANCHAS PECAS DE MADEIRA 3"X9",ENCAIDE CAIXA,ATE 4,50M DE PROFUNDIDADE,CRAVACAO EXECUTADA MANUALMENTE S/FICHA E EXTRACAO C/"TIRFOR" OU MACACO.FORN.,EXECUCAO E RETIRADA DOS MATERIAIS.ESTACAS USADAS 4 VEZES,GUIAS 3 VEZES E ESTRONCAS 3 VEZESENSECADEIRA DE ESTACAS-PRANCHAS PECAS DE MADEIRA 3"X9",ENCAI</v>
      </c>
      <c r="C3700" s="141" t="s">
        <v>28180</v>
      </c>
      <c r="D3700" s="141" t="s">
        <v>28200</v>
      </c>
      <c r="E3700" s="141" t="s">
        <v>28207</v>
      </c>
      <c r="F3700" s="141" t="s">
        <v>28208</v>
      </c>
      <c r="G3700" s="141" t="s">
        <v>28203</v>
      </c>
      <c r="H3700" s="141" t="s">
        <v>28204</v>
      </c>
      <c r="I3700" s="141" t="s">
        <v>27</v>
      </c>
      <c r="J3700" s="649">
        <v>179.25</v>
      </c>
    </row>
    <row r="3701" spans="1:10" hidden="1">
      <c r="A3701" s="141" t="s">
        <v>28210</v>
      </c>
      <c r="B3701" s="141" t="str">
        <f t="shared" si="57"/>
        <v>ENSECADEIRA SIMPLES(ESCORAMENTO FECHADO)ESTACAS-PRANCHAS PECAS MADEIRA 3"X9",S/ENCAIXE,VALAS ATE 3,00M LARGURA,MEDIDA SUENSECADEIRA SIMPLES(ESCORAMENTO FECHADO)ESTACAS-PRANCHAS PECPERFICIE UTIL COBRINDO PAREDE DA VALA,ATE 3,00M PROFUNDIDADE,CRAVACAO C/COMPRESSOR E EXTRACAO C/ESCAV.FORN.,EXECUCAO E RETIRADA DOS MATERIAIS.ESTACAS USADAS 4 VEZES,GUIAS 3 VEZES E ESTRONCAS 2 VEZESENSECADEIRA SIMPLES(ESCORAMENTO FECHADO)ESTACAS-PRANCHAS PEC</v>
      </c>
      <c r="C3701" s="141" t="s">
        <v>28211</v>
      </c>
      <c r="D3701" s="141" t="s">
        <v>28212</v>
      </c>
      <c r="E3701" s="141" t="s">
        <v>28213</v>
      </c>
      <c r="F3701" s="141" t="s">
        <v>28214</v>
      </c>
      <c r="G3701" s="141" t="s">
        <v>28184</v>
      </c>
      <c r="H3701" s="141" t="s">
        <v>28185</v>
      </c>
      <c r="I3701" s="141" t="s">
        <v>27</v>
      </c>
      <c r="J3701" s="649">
        <v>258.02</v>
      </c>
    </row>
    <row r="3702" spans="1:10" hidden="1">
      <c r="A3702" s="141" t="s">
        <v>28215</v>
      </c>
      <c r="B3702" s="141" t="str">
        <f t="shared" si="57"/>
        <v>ENSECADEIRA SIMPLES(ESCORAMENTO FECHADO)ESTACAS-PRANCHAS PECAS MADEIRA 3"X9",S/ENCAIXE,VALAS ATE 3,00M LARGURA,MEDIDA SUENSECADEIRA SIMPLES(ESCORAMENTO FECHADO)ESTACAS-PRANCHAS PECPERFICIE UTIL COBRINDO PAREDE DA VALA,ATE 3,00M PROFUNDIDADE,CRAVACAO C/COMPRESSOR E EXTRACAO C/ESCAV.FORN.,EXECUCAO E RETIRADA DOS MATERIAIS.ESTACAS USADAS 4 VEZES,GUIAS 3 VEZES E ESTRONCAS 2 VEZESENSECADEIRA SIMPLES(ESCORAMENTO FECHADO)ESTACAS-PRANCHAS PEC</v>
      </c>
      <c r="C3702" s="141" t="s">
        <v>28211</v>
      </c>
      <c r="D3702" s="141" t="s">
        <v>28212</v>
      </c>
      <c r="E3702" s="141" t="s">
        <v>28213</v>
      </c>
      <c r="F3702" s="141" t="s">
        <v>28214</v>
      </c>
      <c r="G3702" s="141" t="s">
        <v>28184</v>
      </c>
      <c r="H3702" s="141" t="s">
        <v>28185</v>
      </c>
      <c r="I3702" s="141" t="s">
        <v>27</v>
      </c>
      <c r="J3702" s="649">
        <v>239.74</v>
      </c>
    </row>
    <row r="3703" spans="1:10" hidden="1">
      <c r="A3703" s="141" t="s">
        <v>28216</v>
      </c>
      <c r="B3703" s="141" t="str">
        <f t="shared" si="57"/>
        <v>ENSECADEIRA SIMPLES(ESCORAMENTO FECHADO)ESTACAS-PRANCHAS PECAS MADEIRA 3"X9",S/ENCAIXE,VALAS ATE 3,00M LARGURA,MEDIDA SUENSECADEIRA SIMPLES(ESCORAMENTO FECHADO)ESTACAS-PRANCHAS PECPERFICIE UTIL COBRINDO PAREDE DA VALA,ATE 3,00M PROFUNDIDADE,CRAVACAO C/COMPRESSOR E EXTRACAO C/ESCAV.FORN.,EXECUCAO E RETIRADA DOS MATERIAIS.ESTACAS USADAS 3 VEZES,GUIAS 3 VEZES E E ESTRONCAS 2 VEZESENSECADEIRA SIMPLES(ESCORAMENTO FECHADO)ESTACAS-PRANCHAS PEC</v>
      </c>
      <c r="C3703" s="141" t="s">
        <v>28211</v>
      </c>
      <c r="D3703" s="141" t="s">
        <v>28212</v>
      </c>
      <c r="E3703" s="141" t="s">
        <v>28213</v>
      </c>
      <c r="F3703" s="141" t="s">
        <v>28214</v>
      </c>
      <c r="G3703" s="141" t="s">
        <v>28197</v>
      </c>
      <c r="H3703" s="141" t="s">
        <v>28217</v>
      </c>
      <c r="I3703" s="141" t="s">
        <v>27</v>
      </c>
      <c r="J3703" s="649">
        <v>322.52999999999997</v>
      </c>
    </row>
    <row r="3704" spans="1:10" hidden="1">
      <c r="A3704" s="141" t="s">
        <v>28218</v>
      </c>
      <c r="B3704" s="141" t="str">
        <f t="shared" si="57"/>
        <v>ENSECADEIRA SIMPLES(ESCORAMENTO FECHADO)ESTACAS-PRANCHAS PECAS MADEIRA 3"X9",S/ENCAIXE,VALAS ATE 3,00M LARGURA,MEDIDA SUENSECADEIRA SIMPLES(ESCORAMENTO FECHADO)ESTACAS-PRANCHAS PECPERFICIE UTIL COBRINDO PAREDE DA VALA,ATE 3,00M PROFUNDIDADE,CRAVACAO C/COMPRESSOR E EXTRACAO C/ESCAV.FORN.,EXECUCAO E RETIRADA DOS MATERIAIS.ESTACAS USADAS 3 VEZES,GUIAS 3 VEZES E E ESTRONCAS 2 VEZESENSECADEIRA SIMPLES(ESCORAMENTO FECHADO)ESTACAS-PRANCHAS PEC</v>
      </c>
      <c r="C3704" s="141" t="s">
        <v>28211</v>
      </c>
      <c r="D3704" s="141" t="s">
        <v>28212</v>
      </c>
      <c r="E3704" s="141" t="s">
        <v>28213</v>
      </c>
      <c r="F3704" s="141" t="s">
        <v>28214</v>
      </c>
      <c r="G3704" s="141" t="s">
        <v>28197</v>
      </c>
      <c r="H3704" s="141" t="s">
        <v>28217</v>
      </c>
      <c r="I3704" s="141" t="s">
        <v>27</v>
      </c>
      <c r="J3704" s="649">
        <v>299.67</v>
      </c>
    </row>
    <row r="3705" spans="1:10" hidden="1">
      <c r="A3705" s="141" t="s">
        <v>28219</v>
      </c>
      <c r="B3705" s="141" t="str">
        <f t="shared" si="57"/>
        <v>ENSECADEIRA SIMPLES(ESCORAMENTO FECHADO)ESTACAS-PRANCHAS PECAS MADEIRA 3"X9",S/ENCAIXE,VALAS ATE 3,00M LARGURA,MEDIDA SUENSECADEIRA SIMPLES(ESCORAMENTO FECHADO)ESTACAS-PRANCHAS PECPERFICIE UTIL COBRINDO PAREDE DA VALA,ATE 4,50M PROFUNDIDADE,CRAVACAO C/COMPRESSOR E EXTRACAO C/ESCAV.FORN.,EXTRACAO E RETIRADA DOS MATERIAIS.ESTACAS USADAS 4 VEZES,GUIAS 3 VEZES E ESTRONCAS 2 VEZESENSECADEIRA SIMPLES(ESCORAMENTO FECHADO)ESTACAS-PRANCHAS PEC</v>
      </c>
      <c r="C3705" s="141" t="s">
        <v>28211</v>
      </c>
      <c r="D3705" s="141" t="s">
        <v>28212</v>
      </c>
      <c r="E3705" s="141" t="s">
        <v>28220</v>
      </c>
      <c r="F3705" s="141" t="s">
        <v>28221</v>
      </c>
      <c r="G3705" s="141" t="s">
        <v>28184</v>
      </c>
      <c r="H3705" s="141" t="s">
        <v>28185</v>
      </c>
      <c r="I3705" s="141" t="s">
        <v>27</v>
      </c>
      <c r="J3705" s="649">
        <v>270.92</v>
      </c>
    </row>
    <row r="3706" spans="1:10" hidden="1">
      <c r="A3706" s="141" t="s">
        <v>28222</v>
      </c>
      <c r="B3706" s="141" t="str">
        <f t="shared" si="57"/>
        <v>ENSECADEIRA SIMPLES(ESCORAMENTO FECHADO)ESTACAS-PRANCHAS PECAS MADEIRA 3"X9",S/ENCAIXE,VALAS ATE 3,00M LARGURA,MEDIDA SUENSECADEIRA SIMPLES(ESCORAMENTO FECHADO)ESTACAS-PRANCHAS PECPERFICIE UTIL COBRINDO PAREDE DA VALA,ATE 4,50M PROFUNDIDADE,CRAVACAO C/COMPRESSOR E EXTRACAO C/ESCAV.FORN.,EXTRACAO E RETIRADA DOS MATERIAIS.ESTACAS USADAS 4 VEZES,GUIAS 3 VEZES E ESTRONCAS 2 VEZESENSECADEIRA SIMPLES(ESCORAMENTO FECHADO)ESTACAS-PRANCHAS PEC</v>
      </c>
      <c r="C3706" s="141" t="s">
        <v>28211</v>
      </c>
      <c r="D3706" s="141" t="s">
        <v>28212</v>
      </c>
      <c r="E3706" s="141" t="s">
        <v>28220</v>
      </c>
      <c r="F3706" s="141" t="s">
        <v>28221</v>
      </c>
      <c r="G3706" s="141" t="s">
        <v>28184</v>
      </c>
      <c r="H3706" s="141" t="s">
        <v>28185</v>
      </c>
      <c r="I3706" s="141" t="s">
        <v>27</v>
      </c>
      <c r="J3706" s="649">
        <v>251.73</v>
      </c>
    </row>
    <row r="3707" spans="1:10" hidden="1">
      <c r="A3707" s="141" t="s">
        <v>28223</v>
      </c>
      <c r="B3707" s="141" t="str">
        <f t="shared" si="57"/>
        <v>ENSECADEIRA SIMPLES(ESCORAMENTO FECHADO)ESTACAS-PRANCHAS PECAS MADEIRA 3"X9",S/ENCAIXE,VALAS ATE 3,00M LARGURA,MEDIDA SUENSECADEIRA SIMPLES(ESCORAMENTO FECHADO)ESTACAS-PRANCHAS PECPERFICIE UTIL COBRINDO PAREDE DA VALA,ATE 4,50M PROFUNDIDADE,CRAVACAO C/COMPRESSOR E EXTRACAO C/ESCAV.FORN.,EXECUCAO E RETIRADA DOS MATERIAIS.ESTACAS USADAS 3 VEZES,GUIAS 3 VEZES E ESTRONCAS 2 VEZESENSECADEIRA SIMPLES(ESCORAMENTO FECHADO)ESTACAS-PRANCHAS PEC</v>
      </c>
      <c r="C3707" s="141" t="s">
        <v>28211</v>
      </c>
      <c r="D3707" s="141" t="s">
        <v>28212</v>
      </c>
      <c r="E3707" s="141" t="s">
        <v>28220</v>
      </c>
      <c r="F3707" s="141" t="s">
        <v>28214</v>
      </c>
      <c r="G3707" s="141" t="s">
        <v>28197</v>
      </c>
      <c r="H3707" s="141" t="s">
        <v>28185</v>
      </c>
      <c r="I3707" s="141" t="s">
        <v>27</v>
      </c>
      <c r="J3707" s="649">
        <v>348.33</v>
      </c>
    </row>
    <row r="3708" spans="1:10" hidden="1">
      <c r="A3708" s="141" t="s">
        <v>28224</v>
      </c>
      <c r="B3708" s="141" t="str">
        <f t="shared" si="57"/>
        <v>ENSECADEIRA SIMPLES(ESCORAMENTO FECHADO)ESTACAS-PRANCHAS PECAS MADEIRA 3"X9",S/ENCAIXE,VALAS ATE 3,00M LARGURA,MEDIDA SUENSECADEIRA SIMPLES(ESCORAMENTO FECHADO)ESTACAS-PRANCHAS PECPERFICIE UTIL COBRINDO PAREDE DA VALA,ATE 4,50M PROFUNDIDADE,CRAVACAO C/COMPRESSOR E EXTRACAO C/ESCAV.FORN.,EXECUCAO E RETIRADA DOS MATERIAIS.ESTACAS USADAS 3 VEZES,GUIAS 3 VEZES E ESTRONCAS 2 VEZESENSECADEIRA SIMPLES(ESCORAMENTO FECHADO)ESTACAS-PRANCHAS PEC</v>
      </c>
      <c r="C3708" s="141" t="s">
        <v>28211</v>
      </c>
      <c r="D3708" s="141" t="s">
        <v>28212</v>
      </c>
      <c r="E3708" s="141" t="s">
        <v>28220</v>
      </c>
      <c r="F3708" s="141" t="s">
        <v>28214</v>
      </c>
      <c r="G3708" s="141" t="s">
        <v>28197</v>
      </c>
      <c r="H3708" s="141" t="s">
        <v>28185</v>
      </c>
      <c r="I3708" s="141" t="s">
        <v>27</v>
      </c>
      <c r="J3708" s="649">
        <v>323.64999999999998</v>
      </c>
    </row>
    <row r="3709" spans="1:10" hidden="1">
      <c r="A3709" s="141" t="s">
        <v>28225</v>
      </c>
      <c r="B3709" s="141" t="str">
        <f t="shared" si="57"/>
        <v>ENSECADEIRA SIMPLES(ESCORAMENTO FECHADO)ESTACAS-PRANCHAS PECAS MADEIRA 3"X9",S/ENCAIXE,CAIXAS ATE 4,00M VAO,MEDIDA SUPERENSECADEIRA SIMPLES(ESCORAMENTO FECHADO)ESTACAS-PRANCHAS PECFICIE UTIL COBRINDO PAREDE CAIXA,ATE 3,00M PROFUND.,CRAVACAO EXEC.MANUALMENTE S/FICHA E EXTRACAO C/"TIRFOR"OU MACACO.FORN.,EXECUCAO E RETIRADA DOS MAT.ESTACAS USADAS 4 VEZES,GUIASE ESTRONCAS 3 VEZESENSECADEIRA SIMPLES(ESCORAMENTO FECHADO)ESTACAS-PRANCHAS PEC</v>
      </c>
      <c r="C3709" s="141" t="s">
        <v>28211</v>
      </c>
      <c r="D3709" s="141" t="s">
        <v>28226</v>
      </c>
      <c r="E3709" s="141" t="s">
        <v>28227</v>
      </c>
      <c r="F3709" s="141" t="s">
        <v>28228</v>
      </c>
      <c r="G3709" s="141" t="s">
        <v>28229</v>
      </c>
      <c r="H3709" s="141" t="s">
        <v>28230</v>
      </c>
      <c r="I3709" s="141" t="s">
        <v>27</v>
      </c>
      <c r="J3709" s="649">
        <v>164.47</v>
      </c>
    </row>
    <row r="3710" spans="1:10" hidden="1">
      <c r="A3710" s="141" t="s">
        <v>28231</v>
      </c>
      <c r="B3710" s="141" t="str">
        <f t="shared" si="57"/>
        <v>ENSECADEIRA SIMPLES(ESCORAMENTO FECHADO)ESTACAS-PRANCHAS PECAS MADEIRA 3"X9",S/ENCAIXE,CAIXAS ATE 4,00M VAO,MEDIDA SUPERENSECADEIRA SIMPLES(ESCORAMENTO FECHADO)ESTACAS-PRANCHAS PECFICIE UTIL COBRINDO PAREDE CAIXA,ATE 3,00M PROFUND.,CRAVACAO EXEC.MANUALMENTE S/FICHA E EXTRACAO C/"TIRFOR"OU MACACO.FORN.,EXECUCAO E RETIRADA DOS MAT.ESTACAS USADAS 4 VEZES,GUIASE ESTRONCAS 3 VEZESENSECADEIRA SIMPLES(ESCORAMENTO FECHADO)ESTACAS-PRANCHAS PEC</v>
      </c>
      <c r="C3710" s="141" t="s">
        <v>28211</v>
      </c>
      <c r="D3710" s="141" t="s">
        <v>28226</v>
      </c>
      <c r="E3710" s="141" t="s">
        <v>28227</v>
      </c>
      <c r="F3710" s="141" t="s">
        <v>28228</v>
      </c>
      <c r="G3710" s="141" t="s">
        <v>28229</v>
      </c>
      <c r="H3710" s="141" t="s">
        <v>28230</v>
      </c>
      <c r="I3710" s="141" t="s">
        <v>27</v>
      </c>
      <c r="J3710" s="649">
        <v>149.49</v>
      </c>
    </row>
    <row r="3711" spans="1:10" hidden="1">
      <c r="A3711" s="141" t="s">
        <v>28232</v>
      </c>
      <c r="B3711" s="141" t="str">
        <f t="shared" si="57"/>
        <v>ENSECADEIRA SIMPLES(ESCORAMENTO FECHADO)ESTACAS-PRANCHAS PECAS MADEIRA 3"X9",S/ENCAIXE,CAIXAS ATE 4,00M VAO,MEDIDA SUPERENSECADEIRA SIMPLES(ESCORAMENTO FECHADO)ESTACAS-PRANCHAS PECFICIE UTIL COBRINDO PAREDE CAIXA,ATE 4,50M PROFUND.,CRAVACAO EXEC.MANUALMENTE S/FICHA E EXTRACAO C/"TIRFOR"OU MACACO.FORN.,EXECUCAO E RETIRADA DOS MAT.ESTACAS USADAS 4 VEZES,GUIASE ESTRONCAS 3 VEZESENSECADEIRA SIMPLES(ESCORAMENTO FECHADO)ESTACAS-PRANCHAS PEC</v>
      </c>
      <c r="C3711" s="141" t="s">
        <v>28211</v>
      </c>
      <c r="D3711" s="141" t="s">
        <v>28226</v>
      </c>
      <c r="E3711" s="141" t="s">
        <v>28233</v>
      </c>
      <c r="F3711" s="141" t="s">
        <v>28228</v>
      </c>
      <c r="G3711" s="141" t="s">
        <v>28229</v>
      </c>
      <c r="H3711" s="141" t="s">
        <v>28230</v>
      </c>
      <c r="I3711" s="141" t="s">
        <v>27</v>
      </c>
      <c r="J3711" s="649">
        <v>166.25</v>
      </c>
    </row>
    <row r="3712" spans="1:10" hidden="1">
      <c r="A3712" s="141" t="s">
        <v>28234</v>
      </c>
      <c r="B3712" s="141" t="str">
        <f t="shared" si="57"/>
        <v>ENSECADEIRA SIMPLES(ESCORAMENTO FECHADO)ESTACAS-PRANCHAS PECAS MADEIRA 3"X9",S/ENCAIXE,CAIXAS ATE 4,00M VAO,MEDIDA SUPERENSECADEIRA SIMPLES(ESCORAMENTO FECHADO)ESTACAS-PRANCHAS PECFICIE UTIL COBRINDO PAREDE CAIXA,ATE 4,50M PROFUND.,CRAVACAO EXEC.MANUALMENTE S/FICHA E EXTRACAO C/"TIRFOR"OU MACACO.FORN.,EXECUCAO E RETIRADA DOS MAT.ESTACAS USADAS 4 VEZES,GUIASE ESTRONCAS 3 VEZESENSECADEIRA SIMPLES(ESCORAMENTO FECHADO)ESTACAS-PRANCHAS PEC</v>
      </c>
      <c r="C3712" s="141" t="s">
        <v>28211</v>
      </c>
      <c r="D3712" s="141" t="s">
        <v>28226</v>
      </c>
      <c r="E3712" s="141" t="s">
        <v>28233</v>
      </c>
      <c r="F3712" s="141" t="s">
        <v>28228</v>
      </c>
      <c r="G3712" s="141" t="s">
        <v>28229</v>
      </c>
      <c r="H3712" s="141" t="s">
        <v>28230</v>
      </c>
      <c r="I3712" s="141" t="s">
        <v>27</v>
      </c>
      <c r="J3712" s="649">
        <v>150.72999999999999</v>
      </c>
    </row>
    <row r="3713" spans="1:10" hidden="1">
      <c r="A3713" s="141" t="s">
        <v>28235</v>
      </c>
      <c r="B3713" s="141" t="str">
        <f t="shared" si="57"/>
        <v>ENSECADEIRA SIMPLES(ESCORAMENTO FECHADO)DE ESTACAS-PRANCHASDE MADEIRA DE 3ª DE 3"X9",SERRADO,SEM ENCAIXE,EM VALAS ATE 3ENSECADEIRA SIMPLES(ESCORAMENTO FECHADO)DE ESTACAS-PRANCHAS,00M DE LARGURA E ATE 3,00M DE PROFUNDIDADE,SENDO A CRAVACAO MANUAL E SEM FICHA E A EXTRACAO COM PA CARREGADEIRA.ESTACAS,LONGARINAS E ESTRONCAS USADAS 3 VEZESENSECADEIRA SIMPLES(ESCORAMENTO FECHADO)DE ESTACAS-PRANCHAS</v>
      </c>
      <c r="C3713" s="141" t="s">
        <v>28236</v>
      </c>
      <c r="D3713" s="141" t="s">
        <v>28237</v>
      </c>
      <c r="E3713" s="141" t="s">
        <v>28238</v>
      </c>
      <c r="F3713" s="141" t="s">
        <v>28239</v>
      </c>
      <c r="G3713" s="141" t="s">
        <v>28240</v>
      </c>
      <c r="I3713" s="141" t="s">
        <v>27</v>
      </c>
      <c r="J3713" s="649">
        <v>200.55</v>
      </c>
    </row>
    <row r="3714" spans="1:10" hidden="1">
      <c r="A3714" s="141" t="s">
        <v>28241</v>
      </c>
      <c r="B3714" s="141" t="str">
        <f t="shared" si="57"/>
        <v>ENSECADEIRA SIMPLES(ESCORAMENTO FECHADO)DE ESTACAS-PRANCHASDE MADEIRA DE 3ª DE 3"X9",SERRADO,SEM ENCAIXE,EM VALAS ATE 3ENSECADEIRA SIMPLES(ESCORAMENTO FECHADO)DE ESTACAS-PRANCHAS,00M DE LARGURA E ATE 3,00M DE PROFUNDIDADE,SENDO A CRAVACAO MANUAL E SEM FICHA E A EXTRACAO COM PA CARREGADEIRA.ESTACAS,LONGARINAS E ESTRONCAS USADAS 3 VEZESENSECADEIRA SIMPLES(ESCORAMENTO FECHADO)DE ESTACAS-PRANCHAS</v>
      </c>
      <c r="C3714" s="141" t="s">
        <v>28236</v>
      </c>
      <c r="D3714" s="141" t="s">
        <v>28237</v>
      </c>
      <c r="E3714" s="141" t="s">
        <v>28238</v>
      </c>
      <c r="F3714" s="141" t="s">
        <v>28239</v>
      </c>
      <c r="G3714" s="141" t="s">
        <v>28240</v>
      </c>
      <c r="I3714" s="141" t="s">
        <v>27</v>
      </c>
      <c r="J3714" s="649">
        <v>184.04</v>
      </c>
    </row>
    <row r="3715" spans="1:10" hidden="1">
      <c r="A3715" s="141" t="s">
        <v>28242</v>
      </c>
      <c r="B3715" s="141" t="str">
        <f t="shared" ref="B3715:B3778" si="58">C3715&amp;D3715&amp;C3715&amp;E3715&amp;F3715&amp;G3715&amp;H3715&amp;C3715</f>
        <v>ENSECADEIRA SIMPLES(ESCORAMENTO FECHADO)DE ESTACAS-PRANCHASDE MADEIRA DE 3ª DE 3"X9",SERRADO,SEM ENCAIXE,EM VALAS DE ATENSECADEIRA SIMPLES(ESCORAMENTO FECHADO)DE ESTACAS-PRANCHASE 3,00M DE LARGURA E ATE 3,00M DE PROFUNDIDADE,SENDO A CRAVACAO MANUAL E SEM FICHA E A EXTRACAO COM PA CARREGADEIRA.ESTACAS,LONGARINAS E ESTRONCAS USADAS 2 VEZESENSECADEIRA SIMPLES(ESCORAMENTO FECHADO)DE ESTACAS-PRANCHAS</v>
      </c>
      <c r="C3715" s="141" t="s">
        <v>28236</v>
      </c>
      <c r="D3715" s="141" t="s">
        <v>28243</v>
      </c>
      <c r="E3715" s="141" t="s">
        <v>28244</v>
      </c>
      <c r="F3715" s="141" t="s">
        <v>28245</v>
      </c>
      <c r="G3715" s="141" t="s">
        <v>28246</v>
      </c>
      <c r="I3715" s="141" t="s">
        <v>27</v>
      </c>
      <c r="J3715" s="649">
        <v>233.86</v>
      </c>
    </row>
    <row r="3716" spans="1:10" hidden="1">
      <c r="A3716" s="141" t="s">
        <v>28247</v>
      </c>
      <c r="B3716" s="141" t="str">
        <f t="shared" si="58"/>
        <v>ENSECADEIRA SIMPLES(ESCORAMENTO FECHADO)DE ESTACAS-PRANCHASDE MADEIRA DE 3ª DE 3"X9",SERRADO,SEM ENCAIXE,EM VALAS DE ATENSECADEIRA SIMPLES(ESCORAMENTO FECHADO)DE ESTACAS-PRANCHASE 3,00M DE LARGURA E ATE 3,00M DE PROFUNDIDADE,SENDO A CRAVACAO MANUAL E SEM FICHA E A EXTRACAO COM PA CARREGADEIRA.ESTACAS,LONGARINAS E ESTRONCAS USADAS 2 VEZESENSECADEIRA SIMPLES(ESCORAMENTO FECHADO)DE ESTACAS-PRANCHAS</v>
      </c>
      <c r="C3716" s="141" t="s">
        <v>28236</v>
      </c>
      <c r="D3716" s="141" t="s">
        <v>28243</v>
      </c>
      <c r="E3716" s="141" t="s">
        <v>28244</v>
      </c>
      <c r="F3716" s="141" t="s">
        <v>28245</v>
      </c>
      <c r="G3716" s="141" t="s">
        <v>28246</v>
      </c>
      <c r="I3716" s="141" t="s">
        <v>27</v>
      </c>
      <c r="J3716" s="649">
        <v>217.35</v>
      </c>
    </row>
    <row r="3717" spans="1:10" hidden="1">
      <c r="A3717" s="141" t="s">
        <v>28248</v>
      </c>
      <c r="B3717" s="141" t="str">
        <f t="shared" si="58"/>
        <v>PRANCHADA HORIZONTAL EM ESCORAMENTO FECHADO DE MESMA DENOMINACAO,ATE 8,00M DE PROFUNDIDADE,APOIADA EM PERFIS,EXCLUSIVE EPRANCHADA HORIZONTAL EM ESCORAMENTO FECHADO DE MESMA DENOMINSTES.PRANCHAS EM PECAS DE MADEIRA DE 3ª DE 3"X12",NO COMPRIMENTO MAXIMO DE 2,50M,CALCADAS COM MADEIRA DE 3ª,APROVEITADAS 4,5 VEZES,INCLUSIVE FORNECIMENTO,COLOCACAO,RETIRADA E TRANSPORTE INTERNO COM CAMINHAO BASCULANTEPRANCHADA HORIZONTAL EM ESCORAMENTO FECHADO DE MESMA DENOMIN</v>
      </c>
      <c r="C3717" s="141" t="s">
        <v>28249</v>
      </c>
      <c r="D3717" s="141" t="s">
        <v>28250</v>
      </c>
      <c r="E3717" s="141" t="s">
        <v>28251</v>
      </c>
      <c r="F3717" s="141" t="s">
        <v>28252</v>
      </c>
      <c r="G3717" s="141" t="s">
        <v>28253</v>
      </c>
      <c r="H3717" s="141" t="s">
        <v>28254</v>
      </c>
      <c r="I3717" s="141" t="s">
        <v>27</v>
      </c>
      <c r="J3717" s="649">
        <v>353.88</v>
      </c>
    </row>
    <row r="3718" spans="1:10" hidden="1">
      <c r="A3718" s="141" t="s">
        <v>28255</v>
      </c>
      <c r="B3718" s="141" t="str">
        <f t="shared" si="58"/>
        <v>PRANCHADA HORIZONTAL EM ESCORAMENTO FECHADO DE MESMA DENOMINACAO,ATE 8,00M DE PROFUNDIDADE,APOIADA EM PERFIS,EXCLUSIVE EPRANCHADA HORIZONTAL EM ESCORAMENTO FECHADO DE MESMA DENOMINSTES.PRANCHAS EM PECAS DE MADEIRA DE 3ª DE 3"X12",NO COMPRIMENTO MAXIMO DE 2,50M,CALCADAS COM MADEIRA DE 3ª,APROVEITADAS 4,5 VEZES,INCLUSIVE FORNECIMENTO,COLOCACAO,RETIRADA E TRANSPORTE INTERNO COM CAMINHAO BASCULANTEPRANCHADA HORIZONTAL EM ESCORAMENTO FECHADO DE MESMA DENOMIN</v>
      </c>
      <c r="C3718" s="141" t="s">
        <v>28249</v>
      </c>
      <c r="D3718" s="141" t="s">
        <v>28250</v>
      </c>
      <c r="E3718" s="141" t="s">
        <v>28251</v>
      </c>
      <c r="F3718" s="141" t="s">
        <v>28252</v>
      </c>
      <c r="G3718" s="141" t="s">
        <v>28253</v>
      </c>
      <c r="H3718" s="141" t="s">
        <v>28254</v>
      </c>
      <c r="I3718" s="141" t="s">
        <v>27</v>
      </c>
      <c r="J3718" s="649">
        <v>337.7</v>
      </c>
    </row>
    <row r="3719" spans="1:10" hidden="1">
      <c r="A3719" s="141" t="s">
        <v>28256</v>
      </c>
      <c r="B3719" s="141" t="str">
        <f t="shared" si="58"/>
        <v>PRANCHADA HORIZONTAL EM ESCORAMENTO FECHADO DE MESMA DENOMINACAO,ATE 6,00M DE PROFUNDIDADE,APOIADA EM PERFIS,EXCLUSIVE EPRANCHADA HORIZONTAL EM ESCORAMENTO FECHADO DE MESMA DENOMINSTES.PRANCHAS EM PECAS DE MADEIRA DE 3ª DE 3"X9",NO COMPRIMENTO MAXIMO DE 2,00M,CALCADAS COM MESMO MATERIAL,APROVEITADAS 3 VEZES,INCLUSIVE FORNECIMENTO,COLOCACAO,RETIRADA E TRASNPORTE INTERNO COM CAMINHAO BASCULANTEPRANCHADA HORIZONTAL EM ESCORAMENTO FECHADO DE MESMA DENOMIN</v>
      </c>
      <c r="C3719" s="141" t="s">
        <v>28249</v>
      </c>
      <c r="D3719" s="141" t="s">
        <v>28257</v>
      </c>
      <c r="E3719" s="141" t="s">
        <v>28258</v>
      </c>
      <c r="F3719" s="141" t="s">
        <v>28259</v>
      </c>
      <c r="G3719" s="141" t="s">
        <v>28260</v>
      </c>
      <c r="H3719" s="141" t="s">
        <v>28261</v>
      </c>
      <c r="I3719" s="141" t="s">
        <v>27</v>
      </c>
      <c r="J3719" s="649">
        <v>156.03</v>
      </c>
    </row>
    <row r="3720" spans="1:10" hidden="1">
      <c r="A3720" s="141" t="s">
        <v>28262</v>
      </c>
      <c r="B3720" s="141" t="str">
        <f t="shared" si="58"/>
        <v>PRANCHADA HORIZONTAL EM ESCORAMENTO FECHADO DE MESMA DENOMINACAO,ATE 6,00M DE PROFUNDIDADE,APOIADA EM PERFIS,EXCLUSIVE EPRANCHADA HORIZONTAL EM ESCORAMENTO FECHADO DE MESMA DENOMINSTES.PRANCHAS EM PECAS DE MADEIRA DE 3ª DE 3"X9",NO COMPRIMENTO MAXIMO DE 2,00M,CALCADAS COM MESMO MATERIAL,APROVEITADAS 3 VEZES,INCLUSIVE FORNECIMENTO,COLOCACAO,RETIRADA E TRASNPORTE INTERNO COM CAMINHAO BASCULANTEPRANCHADA HORIZONTAL EM ESCORAMENTO FECHADO DE MESMA DENOMIN</v>
      </c>
      <c r="C3720" s="141" t="s">
        <v>28249</v>
      </c>
      <c r="D3720" s="141" t="s">
        <v>28257</v>
      </c>
      <c r="E3720" s="141" t="s">
        <v>28258</v>
      </c>
      <c r="F3720" s="141" t="s">
        <v>28259</v>
      </c>
      <c r="G3720" s="141" t="s">
        <v>28260</v>
      </c>
      <c r="H3720" s="141" t="s">
        <v>28261</v>
      </c>
      <c r="I3720" s="141" t="s">
        <v>27</v>
      </c>
      <c r="J3720" s="649">
        <v>143.41</v>
      </c>
    </row>
    <row r="3721" spans="1:10" hidden="1">
      <c r="A3721" s="141" t="s">
        <v>28263</v>
      </c>
      <c r="B3721" s="141" t="str">
        <f t="shared" si="58"/>
        <v>BARRAGEM PROVISORIA OU ENSECADEIRA,PARA DESVIOS DE PEQUENOSCURSOS D'AGUA COM SACOS DE AREIABARRAGEM PROVISORIA OU ENSECADEIRA,PARA DESVIOS DE PEQUENOSBARRAGEM PROVISORIA OU ENSECADEIRA,PARA DESVIOS DE PEQUENOS</v>
      </c>
      <c r="C3721" s="141" t="s">
        <v>28264</v>
      </c>
      <c r="D3721" s="141" t="s">
        <v>28265</v>
      </c>
      <c r="I3721" s="141" t="s">
        <v>14</v>
      </c>
      <c r="J3721" s="649">
        <v>83.85</v>
      </c>
    </row>
    <row r="3722" spans="1:10" hidden="1">
      <c r="A3722" s="141" t="s">
        <v>28266</v>
      </c>
      <c r="B3722" s="141" t="str">
        <f t="shared" si="58"/>
        <v>BARRAGEM PROVISORIA OU ENSECADEIRA,PARA DESVIOS DE PEQUENOSCURSOS D'AGUA COM SACOS DE AREIABARRAGEM PROVISORIA OU ENSECADEIRA,PARA DESVIOS DE PEQUENOSBARRAGEM PROVISORIA OU ENSECADEIRA,PARA DESVIOS DE PEQUENOS</v>
      </c>
      <c r="C3722" s="141" t="s">
        <v>28264</v>
      </c>
      <c r="D3722" s="141" t="s">
        <v>28265</v>
      </c>
      <c r="I3722" s="141" t="s">
        <v>14</v>
      </c>
      <c r="J3722" s="649">
        <v>75.88</v>
      </c>
    </row>
    <row r="3723" spans="1:10" hidden="1">
      <c r="A3723" s="141" t="s">
        <v>28267</v>
      </c>
      <c r="B3723" s="141" t="str">
        <f t="shared" si="58"/>
        <v>ESCORAMENTO DE VALA/CAVA ATE 4,00M DE PROFUNDIDADE,COM PRANCHOES EM PECAS DE MADEIRA DE 3ª DE 3"X9",CRAVACAO E RETIRADAESCORAMENTO DE VALA/CAVA ATE 4,00M DE PROFUNDIDADE,COM PRANCDOS PRANCHOES COM EQUIPAMENTOS.A MEDICAO DO SERVICO E FEITAPELA AREA EFETIVAMENTE EM CONTATO COM OS PRANCHOES.CONSIDERANDO A MADEIRA REUTILIZADA 2 VEZES.FORNECIMENTO E COLOCACAOESCORAMENTO DE VALA/CAVA ATE 4,00M DE PROFUNDIDADE,COM PRANC</v>
      </c>
      <c r="C3723" s="141" t="s">
        <v>28268</v>
      </c>
      <c r="D3723" s="141" t="s">
        <v>28269</v>
      </c>
      <c r="E3723" s="141" t="s">
        <v>28270</v>
      </c>
      <c r="F3723" s="141" t="s">
        <v>28271</v>
      </c>
      <c r="G3723" s="141" t="s">
        <v>28272</v>
      </c>
      <c r="I3723" s="141" t="s">
        <v>27</v>
      </c>
      <c r="J3723" s="649">
        <v>86.41</v>
      </c>
    </row>
    <row r="3724" spans="1:10" hidden="1">
      <c r="A3724" s="141" t="s">
        <v>28273</v>
      </c>
      <c r="B3724" s="141" t="str">
        <f t="shared" si="58"/>
        <v>ESCORAMENTO DE VALA/CAVA ATE 4,00M DE PROFUNDIDADE,COM PRANCHOES EM PECAS DE MADEIRA DE 3ª DE 3"X9",CRAVACAO E RETIRADAESCORAMENTO DE VALA/CAVA ATE 4,00M DE PROFUNDIDADE,COM PRANCDOS PRANCHOES COM EQUIPAMENTOS.A MEDICAO DO SERVICO E FEITAPELA AREA EFETIVAMENTE EM CONTATO COM OS PRANCHOES.CONSIDERANDO A MADEIRA REUTILIZADA 2 VEZES.FORNECIMENTO E COLOCACAOESCORAMENTO DE VALA/CAVA ATE 4,00M DE PROFUNDIDADE,COM PRANC</v>
      </c>
      <c r="C3724" s="141" t="s">
        <v>28268</v>
      </c>
      <c r="D3724" s="141" t="s">
        <v>28269</v>
      </c>
      <c r="E3724" s="141" t="s">
        <v>28270</v>
      </c>
      <c r="F3724" s="141" t="s">
        <v>28271</v>
      </c>
      <c r="G3724" s="141" t="s">
        <v>28272</v>
      </c>
      <c r="I3724" s="141" t="s">
        <v>27</v>
      </c>
      <c r="J3724" s="649">
        <v>85.53</v>
      </c>
    </row>
    <row r="3725" spans="1:10" hidden="1">
      <c r="A3725" s="141" t="s">
        <v>28274</v>
      </c>
      <c r="B3725" s="141" t="str">
        <f t="shared" si="58"/>
        <v>CONSOLO DE PERFIL DE ACO,COM PESO ATE 10KG,PARA SUPORTES DEGUIA(VIGA,LONGARINA),EM TRABALHOS DE ESCORAMENTO E CONGENERECONSOLO DE PERFIL DE ACO,COM PESO ATE 10KG,PARA SUPORTES DES,SOLDADO EM ESTACA DO MESMO MATERIAL,INCLUSIVE FORNECIMENTO,COLOCACAO E RETIRADA,ADMITINDO-SE SUA UTILIZACAO 10 VEZESCONSOLO DE PERFIL DE ACO,COM PESO ATE 10KG,PARA SUPORTES DE</v>
      </c>
      <c r="C3725" s="141" t="s">
        <v>28275</v>
      </c>
      <c r="D3725" s="141" t="s">
        <v>28276</v>
      </c>
      <c r="E3725" s="141" t="s">
        <v>28277</v>
      </c>
      <c r="F3725" s="141" t="s">
        <v>28278</v>
      </c>
      <c r="I3725" s="141" t="s">
        <v>14</v>
      </c>
      <c r="J3725" s="649">
        <v>138.84</v>
      </c>
    </row>
    <row r="3726" spans="1:10" hidden="1">
      <c r="A3726" s="141" t="s">
        <v>28279</v>
      </c>
      <c r="B3726" s="141" t="str">
        <f t="shared" si="58"/>
        <v>CONSOLO DE PERFIL DE ACO,COM PESO ATE 10KG,PARA SUPORTES DEGUIA(VIGA,LONGARINA),EM TRABALHOS DE ESCORAMENTO E CONGENERECONSOLO DE PERFIL DE ACO,COM PESO ATE 10KG,PARA SUPORTES DES,SOLDADO EM ESTACA DO MESMO MATERIAL,INCLUSIVE FORNECIMENTO,COLOCACAO E RETIRADA,ADMITINDO-SE SUA UTILIZACAO 10 VEZESCONSOLO DE PERFIL DE ACO,COM PESO ATE 10KG,PARA SUPORTES DE</v>
      </c>
      <c r="C3726" s="141" t="s">
        <v>28275</v>
      </c>
      <c r="D3726" s="141" t="s">
        <v>28276</v>
      </c>
      <c r="E3726" s="141" t="s">
        <v>28277</v>
      </c>
      <c r="F3726" s="141" t="s">
        <v>28278</v>
      </c>
      <c r="I3726" s="141" t="s">
        <v>14</v>
      </c>
      <c r="J3726" s="649">
        <v>129.12</v>
      </c>
    </row>
    <row r="3727" spans="1:10" hidden="1">
      <c r="A3727" s="141" t="s">
        <v>28280</v>
      </c>
      <c r="B3727" s="141" t="str">
        <f t="shared" si="58"/>
        <v>GUIA(VIGA,LONGARINA) DE PERFIL DE ACO "I",DE 6",1ª ALMA,EM TRABALHOS DE ESCORAMENTO E CONGENERES,SOLDADA SOBRE CONSOLOSGUIA(VIGA,LONGARINA) DE PERFIL DE ACO "I",DE 6",1ª ALMA,EM TE ESTACAS,ESTAS INTERVALADAS DE 1,50 A 2,00M,INCLUSIVE FORNECIMENTO,COLOCACAO,RETIRADA E TRANSPORTE INTERNO COM TRATOR,ADMITINDO-SE SUA UTILIZACAO 7 VEZESGUIA(VIGA,LONGARINA) DE PERFIL DE ACO "I",DE 6",1ª ALMA,EM T</v>
      </c>
      <c r="C3727" s="141" t="s">
        <v>28281</v>
      </c>
      <c r="D3727" s="141" t="s">
        <v>28282</v>
      </c>
      <c r="E3727" s="141" t="s">
        <v>28283</v>
      </c>
      <c r="F3727" s="141" t="s">
        <v>28284</v>
      </c>
      <c r="G3727" s="141" t="s">
        <v>28285</v>
      </c>
      <c r="I3727" s="141" t="s">
        <v>285</v>
      </c>
      <c r="J3727" s="649">
        <v>89.69</v>
      </c>
    </row>
    <row r="3728" spans="1:10" hidden="1">
      <c r="A3728" s="141" t="s">
        <v>28286</v>
      </c>
      <c r="B3728" s="141" t="str">
        <f t="shared" si="58"/>
        <v>GUIA(VIGA,LONGARINA) DE PERFIL DE ACO "I",DE 6",1ª ALMA,EM TRABALHOS DE ESCORAMENTO E CONGENERES,SOLDADA SOBRE CONSOLOSGUIA(VIGA,LONGARINA) DE PERFIL DE ACO "I",DE 6",1ª ALMA,EM TE ESTACAS,ESTAS INTERVALADAS DE 1,50 A 2,00M,INCLUSIVE FORNECIMENTO,COLOCACAO,RETIRADA E TRANSPORTE INTERNO COM TRATOR,ADMITINDO-SE SUA UTILIZACAO 7 VEZESGUIA(VIGA,LONGARINA) DE PERFIL DE ACO "I",DE 6",1ª ALMA,EM T</v>
      </c>
      <c r="C3728" s="141" t="s">
        <v>28281</v>
      </c>
      <c r="D3728" s="141" t="s">
        <v>28282</v>
      </c>
      <c r="E3728" s="141" t="s">
        <v>28283</v>
      </c>
      <c r="F3728" s="141" t="s">
        <v>28284</v>
      </c>
      <c r="G3728" s="141" t="s">
        <v>28285</v>
      </c>
      <c r="I3728" s="141" t="s">
        <v>285</v>
      </c>
      <c r="J3728" s="649">
        <v>87.37</v>
      </c>
    </row>
    <row r="3729" spans="1:10" hidden="1">
      <c r="A3729" s="141" t="s">
        <v>28287</v>
      </c>
      <c r="B3729" s="141" t="str">
        <f t="shared" si="58"/>
        <v>GUIA (VIGA,LONGARINA) DE PERFIL DE ACO "I",DE 10",1ª ALMA,EM TRABALHOS DE ESCORAMENTO E CONGENERES,SOLDADA SOBRE CONSOLOGUIA (VIGA,LONGARINA) DE PERFIL DE ACO "I",DE 10",1ª ALMA,EMS E ESTACAS,ESTAS INTERVALADAS DE 2,00 A 2,50M,INCLUSIVE FORNECIMENTO,COLOCACAO,RETIRADA E TRANSPORTE INTERNO COM TRATOR,ADMITINDO-SE SUA UTILIZACAO 7 VEZESGUIA (VIGA,LONGARINA) DE PERFIL DE ACO "I",DE 10",1ª ALMA,EM</v>
      </c>
      <c r="C3729" s="141" t="s">
        <v>28288</v>
      </c>
      <c r="D3729" s="141" t="s">
        <v>28289</v>
      </c>
      <c r="E3729" s="141" t="s">
        <v>28290</v>
      </c>
      <c r="F3729" s="141" t="s">
        <v>28291</v>
      </c>
      <c r="G3729" s="141" t="s">
        <v>28292</v>
      </c>
      <c r="I3729" s="141" t="s">
        <v>285</v>
      </c>
      <c r="J3729" s="649">
        <v>115.17</v>
      </c>
    </row>
    <row r="3730" spans="1:10" hidden="1">
      <c r="A3730" s="141" t="s">
        <v>28293</v>
      </c>
      <c r="B3730" s="141" t="str">
        <f t="shared" si="58"/>
        <v>GUIA (VIGA,LONGARINA) DE PERFIL DE ACO "I",DE 10",1ª ALMA,EM TRABALHOS DE ESCORAMENTO E CONGENERES,SOLDADA SOBRE CONSOLOGUIA (VIGA,LONGARINA) DE PERFIL DE ACO "I",DE 10",1ª ALMA,EMS E ESTACAS,ESTAS INTERVALADAS DE 2,00 A 2,50M,INCLUSIVE FORNECIMENTO,COLOCACAO,RETIRADA E TRANSPORTE INTERNO COM TRATOR,ADMITINDO-SE SUA UTILIZACAO 7 VEZESGUIA (VIGA,LONGARINA) DE PERFIL DE ACO "I",DE 10",1ª ALMA,EM</v>
      </c>
      <c r="C3730" s="141" t="s">
        <v>28288</v>
      </c>
      <c r="D3730" s="141" t="s">
        <v>28289</v>
      </c>
      <c r="E3730" s="141" t="s">
        <v>28290</v>
      </c>
      <c r="F3730" s="141" t="s">
        <v>28291</v>
      </c>
      <c r="G3730" s="141" t="s">
        <v>28292</v>
      </c>
      <c r="I3730" s="141" t="s">
        <v>285</v>
      </c>
      <c r="J3730" s="649">
        <v>112.2</v>
      </c>
    </row>
    <row r="3731" spans="1:10" hidden="1">
      <c r="A3731" s="141" t="s">
        <v>28294</v>
      </c>
      <c r="B3731" s="141" t="str">
        <f t="shared" si="58"/>
        <v>ESTRONCA(ESCORA)DE PERFIL DE ACO "I",DE 6",1ª ALMA,EM TRABALHOS DE ESCORAMENTO E CONGENERES,TENDO COMPRIMENTO DE 2,50 AESTRONCA(ESCORA)DE PERFIL DE ACO "I",DE 6",1ª ALMA,EM TRABAL3,00M,SOLDADA EM GUIAS,INCLUSIVE FORNECIMENTO,COLOCACAO,RETIRADA E TRANSPORTE INTERNO COM CAMINHAO,ADMITINDO-SE SUA UTILIZACAO 7 VEZESESTRONCA(ESCORA)DE PERFIL DE ACO "I",DE 6",1ª ALMA,EM TRABAL</v>
      </c>
      <c r="C3731" s="141" t="s">
        <v>28295</v>
      </c>
      <c r="D3731" s="141" t="s">
        <v>28296</v>
      </c>
      <c r="E3731" s="141" t="s">
        <v>28297</v>
      </c>
      <c r="F3731" s="141" t="s">
        <v>28298</v>
      </c>
      <c r="G3731" s="141" t="s">
        <v>28299</v>
      </c>
      <c r="I3731" s="141" t="s">
        <v>14</v>
      </c>
      <c r="J3731" s="649">
        <v>202.08</v>
      </c>
    </row>
    <row r="3732" spans="1:10" hidden="1">
      <c r="A3732" s="141" t="s">
        <v>28300</v>
      </c>
      <c r="B3732" s="141" t="str">
        <f t="shared" si="58"/>
        <v>ESTRONCA(ESCORA)DE PERFIL DE ACO "I",DE 6",1ª ALMA,EM TRABALHOS DE ESCORAMENTO E CONGENERES,TENDO COMPRIMENTO DE 2,50 AESTRONCA(ESCORA)DE PERFIL DE ACO "I",DE 6",1ª ALMA,EM TRABAL3,00M,SOLDADA EM GUIAS,INCLUSIVE FORNECIMENTO,COLOCACAO,RETIRADA E TRANSPORTE INTERNO COM CAMINHAO,ADMITINDO-SE SUA UTILIZACAO 7 VEZESESTRONCA(ESCORA)DE PERFIL DE ACO "I",DE 6",1ª ALMA,EM TRABAL</v>
      </c>
      <c r="C3732" s="141" t="s">
        <v>28295</v>
      </c>
      <c r="D3732" s="141" t="s">
        <v>28296</v>
      </c>
      <c r="E3732" s="141" t="s">
        <v>28297</v>
      </c>
      <c r="F3732" s="141" t="s">
        <v>28298</v>
      </c>
      <c r="G3732" s="141" t="s">
        <v>28299</v>
      </c>
      <c r="I3732" s="141" t="s">
        <v>14</v>
      </c>
      <c r="J3732" s="649">
        <v>192.95</v>
      </c>
    </row>
    <row r="3733" spans="1:10" hidden="1">
      <c r="A3733" s="141" t="s">
        <v>28301</v>
      </c>
      <c r="B3733" s="141" t="str">
        <f t="shared" si="58"/>
        <v>CAFE DA MANHA, CONFORME CONVENCAO DO TRABALHO PARA CONSTRUCAO CIVIL E CONDICOES HIGIENICAS E SANITARIAS ADEQUADASCAFE DA MANHA, CONFORME CONVENCAO DO TRABALHO PARA CONSTRUCACAFE DA MANHA, CONFORME CONVENCAO DO TRABALHO PARA CONSTRUCA</v>
      </c>
      <c r="C3733" s="141" t="s">
        <v>28302</v>
      </c>
      <c r="D3733" s="141" t="s">
        <v>28303</v>
      </c>
      <c r="I3733" s="141" t="s">
        <v>14</v>
      </c>
      <c r="J3733" s="649">
        <v>8.5</v>
      </c>
    </row>
    <row r="3734" spans="1:10" hidden="1">
      <c r="A3734" s="141" t="s">
        <v>28304</v>
      </c>
      <c r="B3734" s="141" t="str">
        <f t="shared" si="58"/>
        <v>CAFE DA MANHA, CONFORME CONVENCAO DO TRABALHO PARA CONSTRUCAO CIVIL E CONDICOES HIGIENICAS E SANITARIAS ADEQUADASCAFE DA MANHA, CONFORME CONVENCAO DO TRABALHO PARA CONSTRUCACAFE DA MANHA, CONFORME CONVENCAO DO TRABALHO PARA CONSTRUCA</v>
      </c>
      <c r="C3734" s="141" t="s">
        <v>28302</v>
      </c>
      <c r="D3734" s="141" t="s">
        <v>28303</v>
      </c>
      <c r="I3734" s="141" t="s">
        <v>14</v>
      </c>
      <c r="J3734" s="649">
        <v>8.5</v>
      </c>
    </row>
    <row r="3735" spans="1:10" hidden="1">
      <c r="A3735" s="141" t="s">
        <v>28305</v>
      </c>
      <c r="B3735" s="141" t="str">
        <f t="shared" si="58"/>
        <v>REFEICAO CONFORME CONVENCAO DO TRABALHO PARA CONSTRUCAO CIVIL E CONDICOES HIGIENICAS E SANITARIAS ADEQUADASREFEICAO CONFORME CONVENCAO DO TRABALHO PARA CONSTRUCAO CIVIREFEICAO CONFORME CONVENCAO DO TRABALHO PARA CONSTRUCAO CIVI</v>
      </c>
      <c r="C3735" s="141" t="s">
        <v>28306</v>
      </c>
      <c r="D3735" s="141" t="s">
        <v>28307</v>
      </c>
      <c r="I3735" s="141" t="s">
        <v>14</v>
      </c>
      <c r="J3735" s="649">
        <v>15</v>
      </c>
    </row>
    <row r="3736" spans="1:10" hidden="1">
      <c r="A3736" s="141" t="s">
        <v>28308</v>
      </c>
      <c r="B3736" s="141" t="str">
        <f t="shared" si="58"/>
        <v>REFEICAO CONFORME CONVENCAO DO TRABALHO PARA CONSTRUCAO CIVIL E CONDICOES HIGIENICAS E SANITARIAS ADEQUADASREFEICAO CONFORME CONVENCAO DO TRABALHO PARA CONSTRUCAO CIVIREFEICAO CONFORME CONVENCAO DO TRABALHO PARA CONSTRUCAO CIVI</v>
      </c>
      <c r="C3736" s="141" t="s">
        <v>28306</v>
      </c>
      <c r="D3736" s="141" t="s">
        <v>28307</v>
      </c>
      <c r="I3736" s="141" t="s">
        <v>14</v>
      </c>
      <c r="J3736" s="649">
        <v>15</v>
      </c>
    </row>
    <row r="3737" spans="1:10" hidden="1">
      <c r="A3737" s="141" t="s">
        <v>28309</v>
      </c>
      <c r="B3737" s="141" t="str">
        <f t="shared" si="58"/>
        <v>CESTA BASICA E AUXILIO SAUDE COM BENEFICIOS MEDICOS E ODONTOLOGICOS,CONFORME CONVENCAO DO TRABALHO PARA CONSTRUCAO CIVILCESTA BASICA E AUXILIO SAUDE COM BENEFICIOS MEDICOS E ODONTOCESTA BASICA E AUXILIO SAUDE COM BENEFICIOS MEDICOS E ODONTO</v>
      </c>
      <c r="C3737" s="141" t="s">
        <v>28310</v>
      </c>
      <c r="D3737" s="141" t="s">
        <v>28311</v>
      </c>
      <c r="I3737" s="141" t="s">
        <v>24292</v>
      </c>
      <c r="J3737" s="649">
        <v>270</v>
      </c>
    </row>
    <row r="3738" spans="1:10" hidden="1">
      <c r="A3738" s="141" t="s">
        <v>28312</v>
      </c>
      <c r="B3738" s="141" t="str">
        <f t="shared" si="58"/>
        <v>CESTA BASICA E AUXILIO SAUDE COM BENEFICIOS MEDICOS E ODONTOLOGICOS,CONFORME CONVENCAO DO TRABALHO PARA CONSTRUCAO CIVILCESTA BASICA E AUXILIO SAUDE COM BENEFICIOS MEDICOS E ODONTOCESTA BASICA E AUXILIO SAUDE COM BENEFICIOS MEDICOS E ODONTO</v>
      </c>
      <c r="C3738" s="141" t="s">
        <v>28310</v>
      </c>
      <c r="D3738" s="141" t="s">
        <v>28311</v>
      </c>
      <c r="I3738" s="141" t="s">
        <v>24292</v>
      </c>
      <c r="J3738" s="649">
        <v>270</v>
      </c>
    </row>
    <row r="3739" spans="1:10" hidden="1">
      <c r="A3739" s="141" t="s">
        <v>28313</v>
      </c>
      <c r="B3739" s="141" t="str">
        <f t="shared" si="58"/>
        <v>VALE TRANSPORTE, CONSIDERANDO PASSAGEM IDA E VOLTAVALE TRANSPORTE, CONSIDERANDO PASSAGEM IDA E VOLTAVALE TRANSPORTE, CONSIDERANDO PASSAGEM IDA E VOLTA</v>
      </c>
      <c r="C3739" s="141" t="s">
        <v>28314</v>
      </c>
      <c r="I3739" s="141" t="s">
        <v>14</v>
      </c>
      <c r="J3739" s="649">
        <v>7.19</v>
      </c>
    </row>
    <row r="3740" spans="1:10" hidden="1">
      <c r="A3740" s="141" t="s">
        <v>28315</v>
      </c>
      <c r="B3740" s="141" t="str">
        <f t="shared" si="58"/>
        <v>VALE TRANSPORTE, CONSIDERANDO PASSAGEM IDA E VOLTAVALE TRANSPORTE, CONSIDERANDO PASSAGEM IDA E VOLTAVALE TRANSPORTE, CONSIDERANDO PASSAGEM IDA E VOLTA</v>
      </c>
      <c r="C3740" s="141" t="s">
        <v>28314</v>
      </c>
      <c r="I3740" s="141" t="s">
        <v>14</v>
      </c>
      <c r="J3740" s="649">
        <v>7.19</v>
      </c>
    </row>
    <row r="3741" spans="1:10" hidden="1">
      <c r="A3741" s="141" t="s">
        <v>28316</v>
      </c>
      <c r="B3741" s="141" t="str">
        <f t="shared" si="58"/>
        <v>UNIDADE REF.P/COMPL.ADM LOCAL,CONSID:CONSUMO AGUA,TEL.ENERGIA ELETR.MAT.LIMPEZA ESCRITORIO,COMPUTADORES LICENCA OBRA,MOVUNIDADE REF.P/COMPL.ADM LOCAL,CONSID:CONSUMO AGUA,TEL.ENERGIEIS UTENSILIOS,AR COND.BEBEDOURO,ART,RRT,FOTOGRAFIAS,UNIFORMES,DARIAS,EXAMES ADMISSIONAIS,PERIODICOS E DEMISSIONAIS,CURSOS CAPACITACAO/TREINAMENTO ITENS COMPLEMENTEM DESP.NECESS.EXCL.DESP.C/CAFE MANHA,REFEICAO,CESTA BASICA E VALE TRANSPORTEUNIDADE REF.P/COMPL.ADM LOCAL,CONSID:CONSUMO AGUA,TEL.ENERGI</v>
      </c>
      <c r="C3741" s="141" t="s">
        <v>28317</v>
      </c>
      <c r="D3741" s="141" t="s">
        <v>28318</v>
      </c>
      <c r="E3741" s="141" t="s">
        <v>28319</v>
      </c>
      <c r="F3741" s="141" t="s">
        <v>28320</v>
      </c>
      <c r="G3741" s="141" t="s">
        <v>28321</v>
      </c>
      <c r="H3741" s="141" t="s">
        <v>28322</v>
      </c>
      <c r="I3741" s="141" t="s">
        <v>80</v>
      </c>
      <c r="J3741" s="649">
        <v>33.51</v>
      </c>
    </row>
    <row r="3742" spans="1:10" hidden="1">
      <c r="A3742" s="141" t="s">
        <v>28323</v>
      </c>
      <c r="B3742" s="141" t="str">
        <f t="shared" si="58"/>
        <v>UNIDADE REF.P/COMPL.ADM LOCAL,CONSID:CONSUMO AGUA,TEL.ENERGIA ELETR.MAT.LIMPEZA ESCRITORIO,COMPUTADORES LICENCA OBRA,MOVUNIDADE REF.P/COMPL.ADM LOCAL,CONSID:CONSUMO AGUA,TEL.ENERGIEIS UTENSILIOS,AR COND.BEBEDOURO,ART,RRT,FOTOGRAFIAS,UNIFORMES,DARIAS,EXAMES ADMISSIONAIS,PERIODICOS E DEMISSIONAIS,CURSOS CAPACITACAO/TREINAMENTO ITENS COMPLEMENTEM DESP.NECESS.EXCL.DESP.C/CAFE MANHA,REFEICAO,CESTA BASICA E VALE TRANSPORTEUNIDADE REF.P/COMPL.ADM LOCAL,CONSID:CONSUMO AGUA,TEL.ENERGI</v>
      </c>
      <c r="C3742" s="141" t="s">
        <v>28317</v>
      </c>
      <c r="D3742" s="141" t="s">
        <v>28318</v>
      </c>
      <c r="E3742" s="141" t="s">
        <v>28319</v>
      </c>
      <c r="F3742" s="141" t="s">
        <v>28320</v>
      </c>
      <c r="G3742" s="141" t="s">
        <v>28321</v>
      </c>
      <c r="H3742" s="141" t="s">
        <v>28322</v>
      </c>
      <c r="I3742" s="141" t="s">
        <v>80</v>
      </c>
      <c r="J3742" s="649">
        <v>33.51</v>
      </c>
    </row>
    <row r="3743" spans="1:10" hidden="1">
      <c r="A3743" s="141" t="s">
        <v>28324</v>
      </c>
      <c r="B3743" s="141" t="str">
        <f t="shared" si="58"/>
        <v>INDICE GERAL DA CONSTRUCAO CIVIL (PREDIOS PUBLICOS)INDICE GERAL DA CONSTRUCAO CIVIL (PREDIOS PUBLICOS)INDICE GERAL DA CONSTRUCAO CIVIL (PREDIOS PUBLICOS)</v>
      </c>
      <c r="C3743" s="141" t="s">
        <v>28325</v>
      </c>
      <c r="J3743" s="649">
        <v>7572</v>
      </c>
    </row>
    <row r="3744" spans="1:10" hidden="1">
      <c r="A3744" s="141" t="s">
        <v>28326</v>
      </c>
      <c r="B3744" s="141" t="str">
        <f t="shared" si="58"/>
        <v>INDICE GERAL DA CONSTRUCAO CIVIL (PREDIOS PUBLICOS)INDICE GERAL DA CONSTRUCAO CIVIL (PREDIOS PUBLICOS)INDICE GERAL DA CONSTRUCAO CIVIL (PREDIOS PUBLICOS)</v>
      </c>
      <c r="C3744" s="141" t="s">
        <v>28325</v>
      </c>
      <c r="J3744" s="649">
        <v>6865</v>
      </c>
    </row>
    <row r="3745" spans="1:10" hidden="1">
      <c r="A3745" s="141" t="s">
        <v>28327</v>
      </c>
      <c r="B3745" s="141" t="str">
        <f t="shared" si="58"/>
        <v>INDICE GERAL PARA FORNECIMENTO DE MATERIAIS DA CONSTRUCAO CIVILINDICE GERAL PARA FORNECIMENTO DE MATERIAIS DA CONSTRUCAO CIINDICE GERAL PARA FORNECIMENTO DE MATERIAIS DA CONSTRUCAO CI</v>
      </c>
      <c r="C3745" s="141" t="s">
        <v>28328</v>
      </c>
      <c r="D3745" s="141" t="s">
        <v>28329</v>
      </c>
      <c r="J3745" s="649">
        <v>5640</v>
      </c>
    </row>
    <row r="3746" spans="1:10" hidden="1">
      <c r="A3746" s="141" t="s">
        <v>28330</v>
      </c>
      <c r="B3746" s="141" t="str">
        <f t="shared" si="58"/>
        <v>INDICE GERAL PARA FORNECIMENTO DE MATERIAIS DA CONSTRUCAO CIVILINDICE GERAL PARA FORNECIMENTO DE MATERIAIS DA CONSTRUCAO CIINDICE GERAL PARA FORNECIMENTO DE MATERIAIS DA CONSTRUCAO CI</v>
      </c>
      <c r="C3746" s="141" t="s">
        <v>28328</v>
      </c>
      <c r="D3746" s="141" t="s">
        <v>28329</v>
      </c>
      <c r="J3746" s="649">
        <v>5640</v>
      </c>
    </row>
    <row r="3747" spans="1:10" hidden="1">
      <c r="A3747" s="141" t="s">
        <v>28331</v>
      </c>
      <c r="B3747" s="141" t="str">
        <f t="shared" si="58"/>
        <v>MAO-DE-OBRA DE VIGIA,INCLUSIVE ENCARGOS SOCIAISMAO-DE-OBRA DE VIGIA,INCLUSIVE ENCARGOS SOCIAISMAO-DE-OBRA DE VIGIA,INCLUSIVE ENCARGOS SOCIAIS</v>
      </c>
      <c r="C3747" s="141" t="s">
        <v>28332</v>
      </c>
      <c r="I3747" s="141" t="s">
        <v>19942</v>
      </c>
      <c r="J3747" s="649">
        <v>3585.12</v>
      </c>
    </row>
    <row r="3748" spans="1:10" hidden="1">
      <c r="A3748" s="141" t="s">
        <v>28333</v>
      </c>
      <c r="B3748" s="141" t="str">
        <f t="shared" si="58"/>
        <v>MAO-DE-OBRA DE VIGIA,INCLUSIVE ENCARGOS SOCIAISMAO-DE-OBRA DE VIGIA,INCLUSIVE ENCARGOS SOCIAISMAO-DE-OBRA DE VIGIA,INCLUSIVE ENCARGOS SOCIAIS</v>
      </c>
      <c r="C3748" s="141" t="s">
        <v>28332</v>
      </c>
      <c r="I3748" s="141" t="s">
        <v>19942</v>
      </c>
      <c r="J3748" s="649">
        <v>3106.4</v>
      </c>
    </row>
    <row r="3749" spans="1:10" hidden="1">
      <c r="A3749" s="141" t="s">
        <v>28334</v>
      </c>
      <c r="B3749" s="141" t="str">
        <f t="shared" si="58"/>
        <v>MAO-DE-OBRA DE MARCENEIRO,INCLUSIVE ENCARGOS SOCIAISMAO-DE-OBRA DE MARCENEIRO,INCLUSIVE ENCARGOS SOCIAISMAO-DE-OBRA DE MARCENEIRO,INCLUSIVE ENCARGOS SOCIAIS</v>
      </c>
      <c r="C3749" s="141" t="s">
        <v>28335</v>
      </c>
      <c r="I3749" s="141" t="s">
        <v>19942</v>
      </c>
      <c r="J3749" s="649">
        <v>6501.44</v>
      </c>
    </row>
    <row r="3750" spans="1:10" hidden="1">
      <c r="A3750" s="141" t="s">
        <v>28336</v>
      </c>
      <c r="B3750" s="141" t="str">
        <f t="shared" si="58"/>
        <v>MAO-DE-OBRA DE MARCENEIRO,INCLUSIVE ENCARGOS SOCIAISMAO-DE-OBRA DE MARCENEIRO,INCLUSIVE ENCARGOS SOCIAISMAO-DE-OBRA DE MARCENEIRO,INCLUSIVE ENCARGOS SOCIAIS</v>
      </c>
      <c r="C3750" s="141" t="s">
        <v>28335</v>
      </c>
      <c r="I3750" s="141" t="s">
        <v>19942</v>
      </c>
      <c r="J3750" s="649">
        <v>5633.76</v>
      </c>
    </row>
    <row r="3751" spans="1:10" hidden="1">
      <c r="A3751" s="141" t="s">
        <v>28337</v>
      </c>
      <c r="B3751" s="141" t="str">
        <f t="shared" si="58"/>
        <v>MAO-DE-OBRA DE SERRALHEIRO DE CONSTRUCAO CIVIL,INCLUSIVE ENCARGOS SOCIAISMAO-DE-OBRA DE SERRALHEIRO DE CONSTRUCAO CIVIL,INCLUSIVE ENCMAO-DE-OBRA DE SERRALHEIRO DE CONSTRUCAO CIVIL,INCLUSIVE ENC</v>
      </c>
      <c r="C3751" s="141" t="s">
        <v>28338</v>
      </c>
      <c r="D3751" s="141" t="s">
        <v>28339</v>
      </c>
      <c r="I3751" s="141" t="s">
        <v>19942</v>
      </c>
      <c r="J3751" s="649">
        <v>5061.76</v>
      </c>
    </row>
    <row r="3752" spans="1:10" hidden="1">
      <c r="A3752" s="141" t="s">
        <v>28340</v>
      </c>
      <c r="B3752" s="141" t="str">
        <f t="shared" si="58"/>
        <v>MAO-DE-OBRA DE SERRALHEIRO DE CONSTRUCAO CIVIL,INCLUSIVE ENCARGOS SOCIAISMAO-DE-OBRA DE SERRALHEIRO DE CONSTRUCAO CIVIL,INCLUSIVE ENCMAO-DE-OBRA DE SERRALHEIRO DE CONSTRUCAO CIVIL,INCLUSIVE ENC</v>
      </c>
      <c r="C3752" s="141" t="s">
        <v>28338</v>
      </c>
      <c r="D3752" s="141" t="s">
        <v>28339</v>
      </c>
      <c r="I3752" s="141" t="s">
        <v>19942</v>
      </c>
      <c r="J3752" s="649">
        <v>4385.92</v>
      </c>
    </row>
    <row r="3753" spans="1:10" hidden="1">
      <c r="A3753" s="141" t="s">
        <v>28341</v>
      </c>
      <c r="B3753" s="141" t="str">
        <f t="shared" si="58"/>
        <v>MAO-DE-OBRA DE PINTOR,INCLUSIVE ENCARGOS SOCIAISMAO-DE-OBRA DE PINTOR,INCLUSIVE ENCARGOS SOCIAISMAO-DE-OBRA DE PINTOR,INCLUSIVE ENCARGOS SOCIAIS</v>
      </c>
      <c r="C3753" s="141" t="s">
        <v>28342</v>
      </c>
      <c r="I3753" s="141" t="s">
        <v>19942</v>
      </c>
      <c r="J3753" s="649">
        <v>4704.4799999999996</v>
      </c>
    </row>
    <row r="3754" spans="1:10" hidden="1">
      <c r="A3754" s="141" t="s">
        <v>28343</v>
      </c>
      <c r="B3754" s="141" t="str">
        <f t="shared" si="58"/>
        <v>MAO-DE-OBRA DE PINTOR,INCLUSIVE ENCARGOS SOCIAISMAO-DE-OBRA DE PINTOR,INCLUSIVE ENCARGOS SOCIAISMAO-DE-OBRA DE PINTOR,INCLUSIVE ENCARGOS SOCIAIS</v>
      </c>
      <c r="C3754" s="141" t="s">
        <v>28342</v>
      </c>
      <c r="I3754" s="141" t="s">
        <v>19942</v>
      </c>
      <c r="J3754" s="649">
        <v>4076.16</v>
      </c>
    </row>
    <row r="3755" spans="1:10" hidden="1">
      <c r="A3755" s="141" t="s">
        <v>28344</v>
      </c>
      <c r="B3755" s="141" t="str">
        <f t="shared" si="58"/>
        <v>MAO-DE-OBRA DE GESSEIRO,INCLUSIVE ENCARGOS SOCIAISMAO-DE-OBRA DE GESSEIRO,INCLUSIVE ENCARGOS SOCIAISMAO-DE-OBRA DE GESSEIRO,INCLUSIVE ENCARGOS SOCIAIS</v>
      </c>
      <c r="C3755" s="141" t="s">
        <v>28345</v>
      </c>
      <c r="I3755" s="141" t="s">
        <v>19942</v>
      </c>
      <c r="J3755" s="649">
        <v>4704.4799999999996</v>
      </c>
    </row>
    <row r="3756" spans="1:10" hidden="1">
      <c r="A3756" s="141" t="s">
        <v>28346</v>
      </c>
      <c r="B3756" s="141" t="str">
        <f t="shared" si="58"/>
        <v>MAO-DE-OBRA DE GESSEIRO,INCLUSIVE ENCARGOS SOCIAISMAO-DE-OBRA DE GESSEIRO,INCLUSIVE ENCARGOS SOCIAISMAO-DE-OBRA DE GESSEIRO,INCLUSIVE ENCARGOS SOCIAIS</v>
      </c>
      <c r="C3756" s="141" t="s">
        <v>28345</v>
      </c>
      <c r="I3756" s="141" t="s">
        <v>19942</v>
      </c>
      <c r="J3756" s="649">
        <v>4076.16</v>
      </c>
    </row>
    <row r="3757" spans="1:10" hidden="1">
      <c r="A3757" s="141" t="s">
        <v>28347</v>
      </c>
      <c r="B3757" s="141" t="str">
        <f t="shared" si="58"/>
        <v>MAO-DE-OBRA DE LADRILHEIRO,INCLUSIVE ENCARGOS SOCIAISMAO-DE-OBRA DE LADRILHEIRO,INCLUSIVE ENCARGOS SOCIAISMAO-DE-OBRA DE LADRILHEIRO,INCLUSIVE ENCARGOS SOCIAIS</v>
      </c>
      <c r="C3757" s="141" t="s">
        <v>28348</v>
      </c>
      <c r="I3757" s="141" t="s">
        <v>19942</v>
      </c>
      <c r="J3757" s="649">
        <v>5061.76</v>
      </c>
    </row>
    <row r="3758" spans="1:10" hidden="1">
      <c r="A3758" s="141" t="s">
        <v>28349</v>
      </c>
      <c r="B3758" s="141" t="str">
        <f t="shared" si="58"/>
        <v>MAO-DE-OBRA DE LADRILHEIRO,INCLUSIVE ENCARGOS SOCIAISMAO-DE-OBRA DE LADRILHEIRO,INCLUSIVE ENCARGOS SOCIAISMAO-DE-OBRA DE LADRILHEIRO,INCLUSIVE ENCARGOS SOCIAIS</v>
      </c>
      <c r="C3758" s="141" t="s">
        <v>28348</v>
      </c>
      <c r="I3758" s="141" t="s">
        <v>19942</v>
      </c>
      <c r="J3758" s="649">
        <v>4385.92</v>
      </c>
    </row>
    <row r="3759" spans="1:10" hidden="1">
      <c r="A3759" s="141" t="s">
        <v>28350</v>
      </c>
      <c r="B3759" s="141" t="str">
        <f t="shared" si="58"/>
        <v>MAO-DE-OBRA DE TAQUEIRO,INCLUSIVE ENCARGOS SOCIAISMAO-DE-OBRA DE TAQUEIRO,INCLUSIVE ENCARGOS SOCIAISMAO-DE-OBRA DE TAQUEIRO,INCLUSIVE ENCARGOS SOCIAIS</v>
      </c>
      <c r="C3759" s="141" t="s">
        <v>28351</v>
      </c>
      <c r="I3759" s="141" t="s">
        <v>19942</v>
      </c>
      <c r="J3759" s="649">
        <v>4704.4799999999996</v>
      </c>
    </row>
    <row r="3760" spans="1:10" hidden="1">
      <c r="A3760" s="141" t="s">
        <v>28352</v>
      </c>
      <c r="B3760" s="141" t="str">
        <f t="shared" si="58"/>
        <v>MAO-DE-OBRA DE TAQUEIRO,INCLUSIVE ENCARGOS SOCIAISMAO-DE-OBRA DE TAQUEIRO,INCLUSIVE ENCARGOS SOCIAISMAO-DE-OBRA DE TAQUEIRO,INCLUSIVE ENCARGOS SOCIAIS</v>
      </c>
      <c r="C3760" s="141" t="s">
        <v>28351</v>
      </c>
      <c r="I3760" s="141" t="s">
        <v>19942</v>
      </c>
      <c r="J3760" s="649">
        <v>4076.16</v>
      </c>
    </row>
    <row r="3761" spans="1:10" hidden="1">
      <c r="A3761" s="141" t="s">
        <v>28353</v>
      </c>
      <c r="B3761" s="141" t="str">
        <f t="shared" si="58"/>
        <v>MAO-DE-OBRA DE ESTUCADOR,INCLUSIVE ENCARGOS SOCIAISMAO-DE-OBRA DE ESTUCADOR,INCLUSIVE ENCARGOS SOCIAISMAO-DE-OBRA DE ESTUCADOR,INCLUSIVE ENCARGOS SOCIAIS</v>
      </c>
      <c r="C3761" s="141" t="s">
        <v>28354</v>
      </c>
      <c r="I3761" s="141" t="s">
        <v>19942</v>
      </c>
      <c r="J3761" s="649">
        <v>4704.4799999999996</v>
      </c>
    </row>
    <row r="3762" spans="1:10" hidden="1">
      <c r="A3762" s="141" t="s">
        <v>28355</v>
      </c>
      <c r="B3762" s="141" t="str">
        <f t="shared" si="58"/>
        <v>MAO-DE-OBRA DE ESTUCADOR,INCLUSIVE ENCARGOS SOCIAISMAO-DE-OBRA DE ESTUCADOR,INCLUSIVE ENCARGOS SOCIAISMAO-DE-OBRA DE ESTUCADOR,INCLUSIVE ENCARGOS SOCIAIS</v>
      </c>
      <c r="C3762" s="141" t="s">
        <v>28354</v>
      </c>
      <c r="I3762" s="141" t="s">
        <v>19942</v>
      </c>
      <c r="J3762" s="649">
        <v>4076.16</v>
      </c>
    </row>
    <row r="3763" spans="1:10" hidden="1">
      <c r="A3763" s="141" t="s">
        <v>28356</v>
      </c>
      <c r="B3763" s="141" t="str">
        <f t="shared" si="58"/>
        <v>MAO-DE-OBRA DE PEDREIRO,INCLUSIVE ENCARGOS SOCIAISMAO-DE-OBRA DE PEDREIRO,INCLUSIVE ENCARGOS SOCIAISMAO-DE-OBRA DE PEDREIRO,INCLUSIVE ENCARGOS SOCIAIS</v>
      </c>
      <c r="C3763" s="141" t="s">
        <v>28357</v>
      </c>
      <c r="I3763" s="141" t="s">
        <v>19942</v>
      </c>
      <c r="J3763" s="649">
        <v>4704.4799999999996</v>
      </c>
    </row>
    <row r="3764" spans="1:10" hidden="1">
      <c r="A3764" s="141" t="s">
        <v>28358</v>
      </c>
      <c r="B3764" s="141" t="str">
        <f t="shared" si="58"/>
        <v>MAO-DE-OBRA DE PEDREIRO,INCLUSIVE ENCARGOS SOCIAISMAO-DE-OBRA DE PEDREIRO,INCLUSIVE ENCARGOS SOCIAISMAO-DE-OBRA DE PEDREIRO,INCLUSIVE ENCARGOS SOCIAIS</v>
      </c>
      <c r="C3764" s="141" t="s">
        <v>28357</v>
      </c>
      <c r="I3764" s="141" t="s">
        <v>19942</v>
      </c>
      <c r="J3764" s="649">
        <v>4076.16</v>
      </c>
    </row>
    <row r="3765" spans="1:10" hidden="1">
      <c r="A3765" s="141" t="s">
        <v>28359</v>
      </c>
      <c r="B3765" s="141" t="str">
        <f t="shared" si="58"/>
        <v>MAO-DE-OBRA DE CARPINTEIRO DE FORMAS,INCLUSIVE ENCARGOS SOCIAISMAO-DE-OBRA DE CARPINTEIRO DE FORMAS,INCLUSIVE ENCARGOS SOCIMAO-DE-OBRA DE CARPINTEIRO DE FORMAS,INCLUSIVE ENCARGOS SOCI</v>
      </c>
      <c r="C3765" s="141" t="s">
        <v>28360</v>
      </c>
      <c r="D3765" s="141" t="s">
        <v>24100</v>
      </c>
      <c r="I3765" s="141" t="s">
        <v>19942</v>
      </c>
      <c r="J3765" s="649">
        <v>4704.4799999999996</v>
      </c>
    </row>
    <row r="3766" spans="1:10" hidden="1">
      <c r="A3766" s="141" t="s">
        <v>28361</v>
      </c>
      <c r="B3766" s="141" t="str">
        <f t="shared" si="58"/>
        <v>MAO-DE-OBRA DE CARPINTEIRO DE FORMAS,INCLUSIVE ENCARGOS SOCIAISMAO-DE-OBRA DE CARPINTEIRO DE FORMAS,INCLUSIVE ENCARGOS SOCIMAO-DE-OBRA DE CARPINTEIRO DE FORMAS,INCLUSIVE ENCARGOS SOCI</v>
      </c>
      <c r="C3766" s="141" t="s">
        <v>28360</v>
      </c>
      <c r="D3766" s="141" t="s">
        <v>24100</v>
      </c>
      <c r="I3766" s="141" t="s">
        <v>19942</v>
      </c>
      <c r="J3766" s="649">
        <v>4076.16</v>
      </c>
    </row>
    <row r="3767" spans="1:10" hidden="1">
      <c r="A3767" s="141" t="s">
        <v>28362</v>
      </c>
      <c r="B3767" s="141" t="str">
        <f t="shared" si="58"/>
        <v>MAO-DE-OBRA DE BOMBEIRO HIDRAULICO,INCLUSIVE ENCARGOS SOCIAISMAO-DE-OBRA DE BOMBEIRO HIDRAULICO,INCLUSIVE ENCARGOS SOCIAIMAO-DE-OBRA DE BOMBEIRO HIDRAULICO,INCLUSIVE ENCARGOS SOCIAI</v>
      </c>
      <c r="C3767" s="141" t="s">
        <v>28363</v>
      </c>
      <c r="D3767" s="141" t="s">
        <v>21329</v>
      </c>
      <c r="I3767" s="141" t="s">
        <v>19942</v>
      </c>
      <c r="J3767" s="649">
        <v>4704.4799999999996</v>
      </c>
    </row>
    <row r="3768" spans="1:10" hidden="1">
      <c r="A3768" s="141" t="s">
        <v>28364</v>
      </c>
      <c r="B3768" s="141" t="str">
        <f t="shared" si="58"/>
        <v>MAO-DE-OBRA DE BOMBEIRO HIDRAULICO,INCLUSIVE ENCARGOS SOCIAISMAO-DE-OBRA DE BOMBEIRO HIDRAULICO,INCLUSIVE ENCARGOS SOCIAIMAO-DE-OBRA DE BOMBEIRO HIDRAULICO,INCLUSIVE ENCARGOS SOCIAI</v>
      </c>
      <c r="C3768" s="141" t="s">
        <v>28363</v>
      </c>
      <c r="D3768" s="141" t="s">
        <v>21329</v>
      </c>
      <c r="I3768" s="141" t="s">
        <v>19942</v>
      </c>
      <c r="J3768" s="649">
        <v>4076.16</v>
      </c>
    </row>
    <row r="3769" spans="1:10" hidden="1">
      <c r="A3769" s="141" t="s">
        <v>28365</v>
      </c>
      <c r="B3769" s="141" t="str">
        <f t="shared" si="58"/>
        <v>MAO-DE-OBRA DE CARPINTEIRO DE ESQUADRIAS,INCLUSIVE ENCARGOSSOCIAISMAO-DE-OBRA DE CARPINTEIRO DE ESQUADRIAS,INCLUSIVE ENCARGOSMAO-DE-OBRA DE CARPINTEIRO DE ESQUADRIAS,INCLUSIVE ENCARGOS</v>
      </c>
      <c r="C3769" s="141" t="s">
        <v>28366</v>
      </c>
      <c r="D3769" s="141" t="s">
        <v>28367</v>
      </c>
      <c r="I3769" s="141" t="s">
        <v>19942</v>
      </c>
      <c r="J3769" s="649">
        <v>5061.76</v>
      </c>
    </row>
    <row r="3770" spans="1:10" hidden="1">
      <c r="A3770" s="141" t="s">
        <v>28368</v>
      </c>
      <c r="B3770" s="141" t="str">
        <f t="shared" si="58"/>
        <v>MAO-DE-OBRA DE CARPINTEIRO DE ESQUADRIAS,INCLUSIVE ENCARGOSSOCIAISMAO-DE-OBRA DE CARPINTEIRO DE ESQUADRIAS,INCLUSIVE ENCARGOSMAO-DE-OBRA DE CARPINTEIRO DE ESQUADRIAS,INCLUSIVE ENCARGOS</v>
      </c>
      <c r="C3770" s="141" t="s">
        <v>28366</v>
      </c>
      <c r="D3770" s="141" t="s">
        <v>28367</v>
      </c>
      <c r="I3770" s="141" t="s">
        <v>19942</v>
      </c>
      <c r="J3770" s="649">
        <v>4385.92</v>
      </c>
    </row>
    <row r="3771" spans="1:10" hidden="1">
      <c r="A3771" s="141" t="s">
        <v>28369</v>
      </c>
      <c r="B3771" s="141" t="str">
        <f t="shared" si="58"/>
        <v>MAO-DE-OBRA DE ELETRICISTA,INCLUSIVE ENCARGOS SOCIAISMAO-DE-OBRA DE ELETRICISTA,INCLUSIVE ENCARGOS SOCIAISMAO-DE-OBRA DE ELETRICISTA,INCLUSIVE ENCARGOS SOCIAIS</v>
      </c>
      <c r="C3771" s="141" t="s">
        <v>28370</v>
      </c>
      <c r="I3771" s="141" t="s">
        <v>19942</v>
      </c>
      <c r="J3771" s="649">
        <v>4704.4799999999996</v>
      </c>
    </row>
    <row r="3772" spans="1:10" hidden="1">
      <c r="A3772" s="141" t="s">
        <v>28371</v>
      </c>
      <c r="B3772" s="141" t="str">
        <f t="shared" si="58"/>
        <v>MAO-DE-OBRA DE ELETRICISTA,INCLUSIVE ENCARGOS SOCIAISMAO-DE-OBRA DE ELETRICISTA,INCLUSIVE ENCARGOS SOCIAISMAO-DE-OBRA DE ELETRICISTA,INCLUSIVE ENCARGOS SOCIAIS</v>
      </c>
      <c r="C3772" s="141" t="s">
        <v>28370</v>
      </c>
      <c r="I3772" s="141" t="s">
        <v>19942</v>
      </c>
      <c r="J3772" s="649">
        <v>4076.16</v>
      </c>
    </row>
    <row r="3773" spans="1:10" hidden="1">
      <c r="A3773" s="141" t="s">
        <v>28372</v>
      </c>
      <c r="B3773" s="141" t="str">
        <f t="shared" si="58"/>
        <v>MAO-DE-OBRA DE PINTOR DE LETRAS,INCLUSIVE ENCARGOS SOCIAISMAO-DE-OBRA DE PINTOR DE LETRAS,INCLUSIVE ENCARGOS SOCIAISMAO-DE-OBRA DE PINTOR DE LETRAS,INCLUSIVE ENCARGOS SOCIAIS</v>
      </c>
      <c r="C3773" s="141" t="s">
        <v>28373</v>
      </c>
      <c r="I3773" s="141" t="s">
        <v>19942</v>
      </c>
      <c r="J3773" s="649">
        <v>4704.4799999999996</v>
      </c>
    </row>
    <row r="3774" spans="1:10" hidden="1">
      <c r="A3774" s="141" t="s">
        <v>28374</v>
      </c>
      <c r="B3774" s="141" t="str">
        <f t="shared" si="58"/>
        <v>MAO-DE-OBRA DE PINTOR DE LETRAS,INCLUSIVE ENCARGOS SOCIAISMAO-DE-OBRA DE PINTOR DE LETRAS,INCLUSIVE ENCARGOS SOCIAISMAO-DE-OBRA DE PINTOR DE LETRAS,INCLUSIVE ENCARGOS SOCIAIS</v>
      </c>
      <c r="C3774" s="141" t="s">
        <v>28373</v>
      </c>
      <c r="I3774" s="141" t="s">
        <v>19942</v>
      </c>
      <c r="J3774" s="649">
        <v>4076.16</v>
      </c>
    </row>
    <row r="3775" spans="1:10" hidden="1">
      <c r="A3775" s="141" t="s">
        <v>28375</v>
      </c>
      <c r="B3775" s="141" t="str">
        <f t="shared" si="58"/>
        <v>MAO-DE-OBRA DE SERVENTE,INCLUSIVE ENCARGOS SOCIAISMAO-DE-OBRA DE SERVENTE,INCLUSIVE ENCARGOS SOCIAISMAO-DE-OBRA DE SERVENTE,INCLUSIVE ENCARGOS SOCIAIS</v>
      </c>
      <c r="C3775" s="141" t="s">
        <v>28376</v>
      </c>
      <c r="I3775" s="141" t="s">
        <v>19942</v>
      </c>
      <c r="J3775" s="649">
        <v>3402.08</v>
      </c>
    </row>
    <row r="3776" spans="1:10" hidden="1">
      <c r="A3776" s="141" t="s">
        <v>28377</v>
      </c>
      <c r="B3776" s="141" t="str">
        <f t="shared" si="58"/>
        <v>MAO-DE-OBRA DE SERVENTE,INCLUSIVE ENCARGOS SOCIAISMAO-DE-OBRA DE SERVENTE,INCLUSIVE ENCARGOS SOCIAISMAO-DE-OBRA DE SERVENTE,INCLUSIVE ENCARGOS SOCIAIS</v>
      </c>
      <c r="C3776" s="141" t="s">
        <v>28376</v>
      </c>
      <c r="I3776" s="141" t="s">
        <v>19942</v>
      </c>
      <c r="J3776" s="649">
        <v>2948</v>
      </c>
    </row>
    <row r="3777" spans="1:10" hidden="1">
      <c r="A3777" s="141" t="s">
        <v>28378</v>
      </c>
      <c r="B3777" s="141" t="str">
        <f t="shared" si="58"/>
        <v>MAO-DE-OBRA DE AJUDANTE,INCLUSIVE ENCARGOS SOCIAISMAO-DE-OBRA DE AJUDANTE,INCLUSIVE ENCARGOS SOCIAISMAO-DE-OBRA DE AJUDANTE,INCLUSIVE ENCARGOS SOCIAIS</v>
      </c>
      <c r="C3777" s="141" t="s">
        <v>28379</v>
      </c>
      <c r="I3777" s="141" t="s">
        <v>19942</v>
      </c>
      <c r="J3777" s="649">
        <v>3402.08</v>
      </c>
    </row>
    <row r="3778" spans="1:10" hidden="1">
      <c r="A3778" s="141" t="s">
        <v>28380</v>
      </c>
      <c r="B3778" s="141" t="str">
        <f t="shared" si="58"/>
        <v>MAO-DE-OBRA DE AJUDANTE,INCLUSIVE ENCARGOS SOCIAISMAO-DE-OBRA DE AJUDANTE,INCLUSIVE ENCARGOS SOCIAISMAO-DE-OBRA DE AJUDANTE,INCLUSIVE ENCARGOS SOCIAIS</v>
      </c>
      <c r="C3778" s="141" t="s">
        <v>28379</v>
      </c>
      <c r="I3778" s="141" t="s">
        <v>19942</v>
      </c>
      <c r="J3778" s="649">
        <v>2948</v>
      </c>
    </row>
    <row r="3779" spans="1:10" hidden="1">
      <c r="A3779" s="141" t="s">
        <v>28381</v>
      </c>
      <c r="B3779" s="141" t="str">
        <f t="shared" ref="B3779:B3842" si="59">C3779&amp;D3779&amp;C3779&amp;E3779&amp;F3779&amp;G3779&amp;H3779&amp;C3779</f>
        <v>MAO-DE-OBRA DE SOLDADOR,INCLUSIVE ENCARGOS SOCIAISMAO-DE-OBRA DE SOLDADOR,INCLUSIVE ENCARGOS SOCIAISMAO-DE-OBRA DE SOLDADOR,INCLUSIVE ENCARGOS SOCIAIS</v>
      </c>
      <c r="C3779" s="141" t="s">
        <v>28382</v>
      </c>
      <c r="I3779" s="141" t="s">
        <v>19942</v>
      </c>
      <c r="J3779" s="649">
        <v>5061.76</v>
      </c>
    </row>
    <row r="3780" spans="1:10" hidden="1">
      <c r="A3780" s="141" t="s">
        <v>28383</v>
      </c>
      <c r="B3780" s="141" t="str">
        <f t="shared" si="59"/>
        <v>MAO-DE-OBRA DE SOLDADOR,INCLUSIVE ENCARGOS SOCIAISMAO-DE-OBRA DE SOLDADOR,INCLUSIVE ENCARGOS SOCIAISMAO-DE-OBRA DE SOLDADOR,INCLUSIVE ENCARGOS SOCIAIS</v>
      </c>
      <c r="C3780" s="141" t="s">
        <v>28382</v>
      </c>
      <c r="I3780" s="141" t="s">
        <v>19942</v>
      </c>
      <c r="J3780" s="649">
        <v>4385.92</v>
      </c>
    </row>
    <row r="3781" spans="1:10" hidden="1">
      <c r="A3781" s="141" t="s">
        <v>28384</v>
      </c>
      <c r="B3781" s="141" t="str">
        <f t="shared" si="59"/>
        <v>MAO-DE-OBRA DE ARMADOR,INCLUSIVE ENCARGOS SOCIAISMAO-DE-OBRA DE ARMADOR,INCLUSIVE ENCARGOS SOCIAISMAO-DE-OBRA DE ARMADOR,INCLUSIVE ENCARGOS SOCIAIS</v>
      </c>
      <c r="C3781" s="141" t="s">
        <v>28385</v>
      </c>
      <c r="I3781" s="141" t="s">
        <v>19942</v>
      </c>
      <c r="J3781" s="649">
        <v>4704.4799999999996</v>
      </c>
    </row>
    <row r="3782" spans="1:10" hidden="1">
      <c r="A3782" s="141" t="s">
        <v>28386</v>
      </c>
      <c r="B3782" s="141" t="str">
        <f t="shared" si="59"/>
        <v>MAO-DE-OBRA DE ARMADOR,INCLUSIVE ENCARGOS SOCIAISMAO-DE-OBRA DE ARMADOR,INCLUSIVE ENCARGOS SOCIAISMAO-DE-OBRA DE ARMADOR,INCLUSIVE ENCARGOS SOCIAIS</v>
      </c>
      <c r="C3782" s="141" t="s">
        <v>28385</v>
      </c>
      <c r="I3782" s="141" t="s">
        <v>19942</v>
      </c>
      <c r="J3782" s="649">
        <v>4076.16</v>
      </c>
    </row>
    <row r="3783" spans="1:10" hidden="1">
      <c r="A3783" s="141" t="s">
        <v>28387</v>
      </c>
      <c r="B3783" s="141" t="str">
        <f t="shared" si="59"/>
        <v>MAO-DE-OBRA DE MARTELETEIRO,INCLUSIVE ENCARGOS SOCIAISMAO-DE-OBRA DE MARTELETEIRO,INCLUSIVE ENCARGOS SOCIAISMAO-DE-OBRA DE MARTELETEIRO,INCLUSIVE ENCARGOS SOCIAIS</v>
      </c>
      <c r="C3783" s="141" t="s">
        <v>28388</v>
      </c>
      <c r="I3783" s="141" t="s">
        <v>19942</v>
      </c>
      <c r="J3783" s="649">
        <v>4704.4799999999996</v>
      </c>
    </row>
    <row r="3784" spans="1:10" hidden="1">
      <c r="A3784" s="141" t="s">
        <v>28389</v>
      </c>
      <c r="B3784" s="141" t="str">
        <f t="shared" si="59"/>
        <v>MAO-DE-OBRA DE MARTELETEIRO,INCLUSIVE ENCARGOS SOCIAISMAO-DE-OBRA DE MARTELETEIRO,INCLUSIVE ENCARGOS SOCIAISMAO-DE-OBRA DE MARTELETEIRO,INCLUSIVE ENCARGOS SOCIAIS</v>
      </c>
      <c r="C3784" s="141" t="s">
        <v>28388</v>
      </c>
      <c r="I3784" s="141" t="s">
        <v>19942</v>
      </c>
      <c r="J3784" s="649">
        <v>4076.16</v>
      </c>
    </row>
    <row r="3785" spans="1:10" hidden="1">
      <c r="A3785" s="141" t="s">
        <v>28390</v>
      </c>
      <c r="B3785" s="141" t="str">
        <f t="shared" si="59"/>
        <v>MAO-DE-OBRA DE JARDINEIRO,INCLUSIVE ENCARGOS SOCIAISMAO-DE-OBRA DE JARDINEIRO,INCLUSIVE ENCARGOS SOCIAISMAO-DE-OBRA DE JARDINEIRO,INCLUSIVE ENCARGOS SOCIAIS</v>
      </c>
      <c r="C3785" s="141" t="s">
        <v>28391</v>
      </c>
      <c r="I3785" s="141" t="s">
        <v>19942</v>
      </c>
      <c r="J3785" s="649">
        <v>4391.2</v>
      </c>
    </row>
    <row r="3786" spans="1:10" hidden="1">
      <c r="A3786" s="141" t="s">
        <v>28392</v>
      </c>
      <c r="B3786" s="141" t="str">
        <f t="shared" si="59"/>
        <v>MAO-DE-OBRA DE JARDINEIRO,INCLUSIVE ENCARGOS SOCIAISMAO-DE-OBRA DE JARDINEIRO,INCLUSIVE ENCARGOS SOCIAISMAO-DE-OBRA DE JARDINEIRO,INCLUSIVE ENCARGOS SOCIAIS</v>
      </c>
      <c r="C3786" s="141" t="s">
        <v>28391</v>
      </c>
      <c r="I3786" s="141" t="s">
        <v>19942</v>
      </c>
      <c r="J3786" s="649">
        <v>3805.12</v>
      </c>
    </row>
    <row r="3787" spans="1:10" hidden="1">
      <c r="A3787" s="141" t="s">
        <v>28393</v>
      </c>
      <c r="B3787" s="141" t="str">
        <f t="shared" si="59"/>
        <v>MAO-DE-OBRA DE OPERADOR DE MAQUINAS,INCLUSIVE ENCARGOS SOCIAISMAO-DE-OBRA DE OPERADOR DE MAQUINAS,INCLUSIVE ENCARGOS SOCIAMAO-DE-OBRA DE OPERADOR DE MAQUINAS,INCLUSIVE ENCARGOS SOCIA</v>
      </c>
      <c r="C3787" s="141" t="s">
        <v>28394</v>
      </c>
      <c r="D3787" s="141" t="s">
        <v>28395</v>
      </c>
      <c r="I3787" s="141" t="s">
        <v>19942</v>
      </c>
      <c r="J3787" s="649">
        <v>5283.52</v>
      </c>
    </row>
    <row r="3788" spans="1:10" hidden="1">
      <c r="A3788" s="141" t="s">
        <v>28396</v>
      </c>
      <c r="B3788" s="141" t="str">
        <f t="shared" si="59"/>
        <v>MAO-DE-OBRA DE OPERADOR DE MAQUINAS,INCLUSIVE ENCARGOS SOCIAISMAO-DE-OBRA DE OPERADOR DE MAQUINAS,INCLUSIVE ENCARGOS SOCIAMAO-DE-OBRA DE OPERADOR DE MAQUINAS,INCLUSIVE ENCARGOS SOCIA</v>
      </c>
      <c r="C3788" s="141" t="s">
        <v>28394</v>
      </c>
      <c r="D3788" s="141" t="s">
        <v>28395</v>
      </c>
      <c r="I3788" s="141" t="s">
        <v>19942</v>
      </c>
      <c r="J3788" s="649">
        <v>4577.76</v>
      </c>
    </row>
    <row r="3789" spans="1:10" hidden="1">
      <c r="A3789" s="141" t="s">
        <v>28397</v>
      </c>
      <c r="B3789" s="141" t="str">
        <f t="shared" si="59"/>
        <v>MAO-DE-OBRA DE APONTADOR,INCLUSIVE ENCARGOS SOCIAISMAO-DE-OBRA DE APONTADOR,INCLUSIVE ENCARGOS SOCIAISMAO-DE-OBRA DE APONTADOR,INCLUSIVE ENCARGOS SOCIAIS</v>
      </c>
      <c r="C3789" s="141" t="s">
        <v>28398</v>
      </c>
      <c r="I3789" s="141" t="s">
        <v>19942</v>
      </c>
      <c r="J3789" s="649">
        <v>5566.88</v>
      </c>
    </row>
    <row r="3790" spans="1:10" hidden="1">
      <c r="A3790" s="141" t="s">
        <v>28399</v>
      </c>
      <c r="B3790" s="141" t="str">
        <f t="shared" si="59"/>
        <v>MAO-DE-OBRA DE APONTADOR,INCLUSIVE ENCARGOS SOCIAISMAO-DE-OBRA DE APONTADOR,INCLUSIVE ENCARGOS SOCIAISMAO-DE-OBRA DE APONTADOR,INCLUSIVE ENCARGOS SOCIAIS</v>
      </c>
      <c r="C3790" s="141" t="s">
        <v>28398</v>
      </c>
      <c r="I3790" s="141" t="s">
        <v>19942</v>
      </c>
      <c r="J3790" s="649">
        <v>4824.16</v>
      </c>
    </row>
    <row r="3791" spans="1:10" hidden="1">
      <c r="A3791" s="141" t="s">
        <v>28400</v>
      </c>
      <c r="B3791" s="141" t="str">
        <f t="shared" si="59"/>
        <v>MAO-DE-OBRA DE ALMOXARIFE,INCLUSIVE ENCARGOS SOCIAISMAO-DE-OBRA DE ALMOXARIFE,INCLUSIVE ENCARGOS SOCIAISMAO-DE-OBRA DE ALMOXARIFE,INCLUSIVE ENCARGOS SOCIAIS</v>
      </c>
      <c r="C3791" s="141" t="s">
        <v>28401</v>
      </c>
      <c r="I3791" s="141" t="s">
        <v>19942</v>
      </c>
      <c r="J3791" s="649">
        <v>5566.88</v>
      </c>
    </row>
    <row r="3792" spans="1:10" hidden="1">
      <c r="A3792" s="141" t="s">
        <v>28402</v>
      </c>
      <c r="B3792" s="141" t="str">
        <f t="shared" si="59"/>
        <v>MAO-DE-OBRA DE ALMOXARIFE,INCLUSIVE ENCARGOS SOCIAISMAO-DE-OBRA DE ALMOXARIFE,INCLUSIVE ENCARGOS SOCIAISMAO-DE-OBRA DE ALMOXARIFE,INCLUSIVE ENCARGOS SOCIAIS</v>
      </c>
      <c r="C3792" s="141" t="s">
        <v>28401</v>
      </c>
      <c r="I3792" s="141" t="s">
        <v>19942</v>
      </c>
      <c r="J3792" s="649">
        <v>4824.16</v>
      </c>
    </row>
    <row r="3793" spans="1:10" hidden="1">
      <c r="A3793" s="141" t="s">
        <v>28403</v>
      </c>
      <c r="B3793" s="141" t="str">
        <f t="shared" si="59"/>
        <v>MAO-DE-OBRA DE AUXILIAR DE ALMOXARIFE,INCLUSIVE ENCARGOS SOCIAISMAO-DE-OBRA DE AUXILIAR DE ALMOXARIFE,INCLUSIVE ENCARGOS SOCMAO-DE-OBRA DE AUXILIAR DE ALMOXARIFE,INCLUSIVE ENCARGOS SOC</v>
      </c>
      <c r="C3793" s="141" t="s">
        <v>28404</v>
      </c>
      <c r="D3793" s="141" t="s">
        <v>24095</v>
      </c>
      <c r="I3793" s="141" t="s">
        <v>19942</v>
      </c>
      <c r="J3793" s="649">
        <v>3585.12</v>
      </c>
    </row>
    <row r="3794" spans="1:10" hidden="1">
      <c r="A3794" s="141" t="s">
        <v>28405</v>
      </c>
      <c r="B3794" s="141" t="str">
        <f t="shared" si="59"/>
        <v>MAO-DE-OBRA DE AUXILIAR DE ALMOXARIFE,INCLUSIVE ENCARGOS SOCIAISMAO-DE-OBRA DE AUXILIAR DE ALMOXARIFE,INCLUSIVE ENCARGOS SOCMAO-DE-OBRA DE AUXILIAR DE ALMOXARIFE,INCLUSIVE ENCARGOS SOC</v>
      </c>
      <c r="C3794" s="141" t="s">
        <v>28404</v>
      </c>
      <c r="D3794" s="141" t="s">
        <v>24095</v>
      </c>
      <c r="I3794" s="141" t="s">
        <v>19942</v>
      </c>
      <c r="J3794" s="649">
        <v>3106.4</v>
      </c>
    </row>
    <row r="3795" spans="1:10" hidden="1">
      <c r="A3795" s="141" t="s">
        <v>28406</v>
      </c>
      <c r="B3795" s="141" t="str">
        <f t="shared" si="59"/>
        <v>MAO-DE-OBRA DE ESTAGIARIO,INCLUSIVE ENCARGOS SOCIAISMAO-DE-OBRA DE ESTAGIARIO,INCLUSIVE ENCARGOS SOCIAISMAO-DE-OBRA DE ESTAGIARIO,INCLUSIVE ENCARGOS SOCIAIS</v>
      </c>
      <c r="C3795" s="141" t="s">
        <v>28407</v>
      </c>
      <c r="I3795" s="141" t="s">
        <v>19942</v>
      </c>
      <c r="J3795" s="649">
        <v>1701.6</v>
      </c>
    </row>
    <row r="3796" spans="1:10" hidden="1">
      <c r="A3796" s="141" t="s">
        <v>28408</v>
      </c>
      <c r="B3796" s="141" t="str">
        <f t="shared" si="59"/>
        <v>MAO-DE-OBRA DE ESTAGIARIO,INCLUSIVE ENCARGOS SOCIAISMAO-DE-OBRA DE ESTAGIARIO,INCLUSIVE ENCARGOS SOCIAISMAO-DE-OBRA DE ESTAGIARIO,INCLUSIVE ENCARGOS SOCIAIS</v>
      </c>
      <c r="C3796" s="141" t="s">
        <v>28407</v>
      </c>
      <c r="I3796" s="141" t="s">
        <v>19942</v>
      </c>
      <c r="J3796" s="649">
        <v>1474.8</v>
      </c>
    </row>
    <row r="3797" spans="1:10" hidden="1">
      <c r="A3797" s="141" t="s">
        <v>28409</v>
      </c>
      <c r="B3797" s="141" t="str">
        <f t="shared" si="59"/>
        <v>MAO-DE-OBRA DE AUXILIAR TECNICO,INCLUSIVE ENCARGOS SOCIAISMAO-DE-OBRA DE AUXILIAR TECNICO,INCLUSIVE ENCARGOS SOCIAISMAO-DE-OBRA DE AUXILIAR TECNICO,INCLUSIVE ENCARGOS SOCIAIS</v>
      </c>
      <c r="C3797" s="141" t="s">
        <v>28410</v>
      </c>
      <c r="I3797" s="141" t="s">
        <v>19942</v>
      </c>
      <c r="J3797" s="649">
        <v>3585.12</v>
      </c>
    </row>
    <row r="3798" spans="1:10" hidden="1">
      <c r="A3798" s="141" t="s">
        <v>28411</v>
      </c>
      <c r="B3798" s="141" t="str">
        <f t="shared" si="59"/>
        <v>MAO-DE-OBRA DE AUXILIAR TECNICO,INCLUSIVE ENCARGOS SOCIAISMAO-DE-OBRA DE AUXILIAR TECNICO,INCLUSIVE ENCARGOS SOCIAISMAO-DE-OBRA DE AUXILIAR TECNICO,INCLUSIVE ENCARGOS SOCIAIS</v>
      </c>
      <c r="C3798" s="141" t="s">
        <v>28410</v>
      </c>
      <c r="I3798" s="141" t="s">
        <v>19942</v>
      </c>
      <c r="J3798" s="649">
        <v>3106.4</v>
      </c>
    </row>
    <row r="3799" spans="1:10" hidden="1">
      <c r="A3799" s="141" t="s">
        <v>28412</v>
      </c>
      <c r="B3799" s="141" t="str">
        <f t="shared" si="59"/>
        <v>MAO-DE-OBRA DE FEITOR (ENCARREGADO DE TURMA),INCLUSIVE ENCARGOS SOCIAISMAO-DE-OBRA DE FEITOR (ENCARREGADO DE TURMA),INCLUSIVE ENCARMAO-DE-OBRA DE FEITOR (ENCARREGADO DE TURMA),INCLUSIVE ENCAR</v>
      </c>
      <c r="C3799" s="141" t="s">
        <v>28413</v>
      </c>
      <c r="D3799" s="141" t="s">
        <v>24129</v>
      </c>
      <c r="I3799" s="141" t="s">
        <v>19942</v>
      </c>
      <c r="J3799" s="649">
        <v>6501.44</v>
      </c>
    </row>
    <row r="3800" spans="1:10" hidden="1">
      <c r="A3800" s="141" t="s">
        <v>28414</v>
      </c>
      <c r="B3800" s="141" t="str">
        <f t="shared" si="59"/>
        <v>MAO-DE-OBRA DE FEITOR (ENCARREGADO DE TURMA),INCLUSIVE ENCARGOS SOCIAISMAO-DE-OBRA DE FEITOR (ENCARREGADO DE TURMA),INCLUSIVE ENCARMAO-DE-OBRA DE FEITOR (ENCARREGADO DE TURMA),INCLUSIVE ENCAR</v>
      </c>
      <c r="C3800" s="141" t="s">
        <v>28413</v>
      </c>
      <c r="D3800" s="141" t="s">
        <v>24129</v>
      </c>
      <c r="I3800" s="141" t="s">
        <v>19942</v>
      </c>
      <c r="J3800" s="649">
        <v>5633.76</v>
      </c>
    </row>
    <row r="3801" spans="1:10" hidden="1">
      <c r="A3801" s="141" t="s">
        <v>28415</v>
      </c>
      <c r="B3801" s="141" t="str">
        <f t="shared" si="59"/>
        <v>MAO-DE-OBRA DE ENCARREGADO DE OBRA,INCLUSIVE ENCARGOS SOCIAISMAO-DE-OBRA DE ENCARREGADO DE OBRA,INCLUSIVE ENCARGOS SOCIAIMAO-DE-OBRA DE ENCARREGADO DE OBRA,INCLUSIVE ENCARGOS SOCIAI</v>
      </c>
      <c r="C3801" s="141" t="s">
        <v>28416</v>
      </c>
      <c r="D3801" s="141" t="s">
        <v>21329</v>
      </c>
      <c r="I3801" s="141" t="s">
        <v>19942</v>
      </c>
      <c r="J3801" s="649">
        <v>7826.72</v>
      </c>
    </row>
    <row r="3802" spans="1:10" hidden="1">
      <c r="A3802" s="141" t="s">
        <v>28417</v>
      </c>
      <c r="B3802" s="141" t="str">
        <f t="shared" si="59"/>
        <v>MAO-DE-OBRA DE ENCARREGADO DE OBRA,INCLUSIVE ENCARGOS SOCIAISMAO-DE-OBRA DE ENCARREGADO DE OBRA,INCLUSIVE ENCARGOS SOCIAIMAO-DE-OBRA DE ENCARREGADO DE OBRA,INCLUSIVE ENCARGOS SOCIAI</v>
      </c>
      <c r="C3802" s="141" t="s">
        <v>28416</v>
      </c>
      <c r="D3802" s="141" t="s">
        <v>21329</v>
      </c>
      <c r="I3802" s="141" t="s">
        <v>19942</v>
      </c>
      <c r="J3802" s="649">
        <v>6781.28</v>
      </c>
    </row>
    <row r="3803" spans="1:10" hidden="1">
      <c r="A3803" s="141" t="s">
        <v>28418</v>
      </c>
      <c r="B3803" s="141" t="str">
        <f t="shared" si="59"/>
        <v>MAO-DE-OBRA DE MESTRE DE OBRA "A",INCLUSIVE ENCARGOS SOCIAISMAO-DE-OBRA DE MESTRE DE OBRA "A",INCLUSIVE ENCARGOS SOCIAISMAO-DE-OBRA DE MESTRE DE OBRA "A",INCLUSIVE ENCARGOS SOCIAIS</v>
      </c>
      <c r="C3803" s="141" t="s">
        <v>28419</v>
      </c>
      <c r="I3803" s="141" t="s">
        <v>19942</v>
      </c>
      <c r="J3803" s="649">
        <v>10750.08</v>
      </c>
    </row>
    <row r="3804" spans="1:10" hidden="1">
      <c r="A3804" s="141" t="s">
        <v>28420</v>
      </c>
      <c r="B3804" s="141" t="str">
        <f t="shared" si="59"/>
        <v>MAO-DE-OBRA DE MESTRE DE OBRA "A",INCLUSIVE ENCARGOS SOCIAISMAO-DE-OBRA DE MESTRE DE OBRA "A",INCLUSIVE ENCARGOS SOCIAISMAO-DE-OBRA DE MESTRE DE OBRA "A",INCLUSIVE ENCARGOS SOCIAIS</v>
      </c>
      <c r="C3804" s="141" t="s">
        <v>28419</v>
      </c>
      <c r="I3804" s="141" t="s">
        <v>19942</v>
      </c>
      <c r="J3804" s="649">
        <v>9315.68</v>
      </c>
    </row>
    <row r="3805" spans="1:10" hidden="1">
      <c r="A3805" s="141" t="s">
        <v>28421</v>
      </c>
      <c r="B3805" s="141" t="str">
        <f t="shared" si="59"/>
        <v>MAO-DE-OBRA DE MESTRE DE OBRA "B",INCLUSIVE ENCARGOS SOCIAISMAO-DE-OBRA DE MESTRE DE OBRA "B",INCLUSIVE ENCARGOS SOCIAISMAO-DE-OBRA DE MESTRE DE OBRA "B",INCLUSIVE ENCARGOS SOCIAIS</v>
      </c>
      <c r="C3805" s="141" t="s">
        <v>28422</v>
      </c>
      <c r="I3805" s="141" t="s">
        <v>19942</v>
      </c>
      <c r="J3805" s="649">
        <v>7826.72</v>
      </c>
    </row>
    <row r="3806" spans="1:10" hidden="1">
      <c r="A3806" s="141" t="s">
        <v>28423</v>
      </c>
      <c r="B3806" s="141" t="str">
        <f t="shared" si="59"/>
        <v>MAO-DE-OBRA DE MESTRE DE OBRA "B",INCLUSIVE ENCARGOS SOCIAISMAO-DE-OBRA DE MESTRE DE OBRA "B",INCLUSIVE ENCARGOS SOCIAISMAO-DE-OBRA DE MESTRE DE OBRA "B",INCLUSIVE ENCARGOS SOCIAIS</v>
      </c>
      <c r="C3806" s="141" t="s">
        <v>28422</v>
      </c>
      <c r="I3806" s="141" t="s">
        <v>19942</v>
      </c>
      <c r="J3806" s="649">
        <v>6781.28</v>
      </c>
    </row>
    <row r="3807" spans="1:10" hidden="1">
      <c r="A3807" s="141" t="s">
        <v>28424</v>
      </c>
      <c r="B3807" s="141" t="str">
        <f t="shared" si="59"/>
        <v>MAO-DE-OBRA DE ENGENHEIRO OU ARQUITETO JR.,INCLUSIVE ENCARGOS SOCIAISMAO-DE-OBRA DE ENGENHEIRO OU ARQUITETO JR.,INCLUSIVE ENCARGOMAO-DE-OBRA DE ENGENHEIRO OU ARQUITETO JR.,INCLUSIVE ENCARGO</v>
      </c>
      <c r="C3807" s="141" t="s">
        <v>28425</v>
      </c>
      <c r="D3807" s="141" t="s">
        <v>24082</v>
      </c>
      <c r="I3807" s="141" t="s">
        <v>19942</v>
      </c>
      <c r="J3807" s="649">
        <v>21211.52</v>
      </c>
    </row>
    <row r="3808" spans="1:10" hidden="1">
      <c r="A3808" s="141" t="s">
        <v>28426</v>
      </c>
      <c r="B3808" s="141" t="str">
        <f t="shared" si="59"/>
        <v>MAO-DE-OBRA DE ENGENHEIRO OU ARQUITETO JR.,INCLUSIVE ENCARGOS SOCIAISMAO-DE-OBRA DE ENGENHEIRO OU ARQUITETO JR.,INCLUSIVE ENCARGOMAO-DE-OBRA DE ENGENHEIRO OU ARQUITETO JR.,INCLUSIVE ENCARGO</v>
      </c>
      <c r="C3808" s="141" t="s">
        <v>28425</v>
      </c>
      <c r="D3808" s="141" t="s">
        <v>24082</v>
      </c>
      <c r="I3808" s="141" t="s">
        <v>19942</v>
      </c>
      <c r="J3808" s="649">
        <v>18379.68</v>
      </c>
    </row>
    <row r="3809" spans="1:10" hidden="1">
      <c r="A3809" s="141" t="s">
        <v>28427</v>
      </c>
      <c r="B3809" s="141" t="str">
        <f t="shared" si="59"/>
        <v>MAO-DE-OBRA DE ENGENHEIRO OU ARQUITETO SENIOR,INCLUSIVE ENCARGOS SOCIAISMAO-DE-OBRA DE ENGENHEIRO OU ARQUITETO SENIOR,INCLUSIVE ENCAMAO-DE-OBRA DE ENGENHEIRO OU ARQUITETO SENIOR,INCLUSIVE ENCA</v>
      </c>
      <c r="C3809" s="141" t="s">
        <v>28428</v>
      </c>
      <c r="D3809" s="141" t="s">
        <v>24124</v>
      </c>
      <c r="I3809" s="141" t="s">
        <v>19942</v>
      </c>
      <c r="J3809" s="649">
        <v>42421.279999999999</v>
      </c>
    </row>
    <row r="3810" spans="1:10" hidden="1">
      <c r="A3810" s="141" t="s">
        <v>28429</v>
      </c>
      <c r="B3810" s="141" t="str">
        <f t="shared" si="59"/>
        <v>MAO-DE-OBRA DE ENGENHEIRO OU ARQUITETO SENIOR,INCLUSIVE ENCARGOS SOCIAISMAO-DE-OBRA DE ENGENHEIRO OU ARQUITETO SENIOR,INCLUSIVE ENCAMAO-DE-OBRA DE ENGENHEIRO OU ARQUITETO SENIOR,INCLUSIVE ENCA</v>
      </c>
      <c r="C3810" s="141" t="s">
        <v>28428</v>
      </c>
      <c r="D3810" s="141" t="s">
        <v>24124</v>
      </c>
      <c r="I3810" s="141" t="s">
        <v>19942</v>
      </c>
      <c r="J3810" s="649">
        <v>36759.360000000001</v>
      </c>
    </row>
    <row r="3811" spans="1:10" hidden="1">
      <c r="A3811" s="141" t="s">
        <v>28430</v>
      </c>
      <c r="B3811" s="141" t="str">
        <f t="shared" si="59"/>
        <v>MAO-DE-OBRA DE ENGENHEIRO OU ARQUITETO COORDENADOR GERAL DEPROJETOS OU SUPERVISOR DE OBRAS,INCLUSIVE ENCARGOS SOCIAISMAO-DE-OBRA DE ENGENHEIRO OU ARQUITETO COORDENADOR GERAL DEMAO-DE-OBRA DE ENGENHEIRO OU ARQUITETO COORDENADOR GERAL DE</v>
      </c>
      <c r="C3811" s="141" t="s">
        <v>28431</v>
      </c>
      <c r="D3811" s="141" t="s">
        <v>28432</v>
      </c>
      <c r="I3811" s="141" t="s">
        <v>19942</v>
      </c>
      <c r="J3811" s="649">
        <v>48785.440000000002</v>
      </c>
    </row>
    <row r="3812" spans="1:10" hidden="1">
      <c r="A3812" s="141" t="s">
        <v>28433</v>
      </c>
      <c r="B3812" s="141" t="str">
        <f t="shared" si="59"/>
        <v>MAO-DE-OBRA DE ENGENHEIRO OU ARQUITETO COORDENADOR GERAL DEPROJETOS OU SUPERVISOR DE OBRAS,INCLUSIVE ENCARGOS SOCIAISMAO-DE-OBRA DE ENGENHEIRO OU ARQUITETO COORDENADOR GERAL DEMAO-DE-OBRA DE ENGENHEIRO OU ARQUITETO COORDENADOR GERAL DE</v>
      </c>
      <c r="C3812" s="141" t="s">
        <v>28431</v>
      </c>
      <c r="D3812" s="141" t="s">
        <v>28432</v>
      </c>
      <c r="I3812" s="141" t="s">
        <v>19942</v>
      </c>
      <c r="J3812" s="649">
        <v>42273.440000000002</v>
      </c>
    </row>
    <row r="3813" spans="1:10" hidden="1">
      <c r="A3813" s="141" t="s">
        <v>28434</v>
      </c>
      <c r="B3813" s="141" t="str">
        <f t="shared" si="59"/>
        <v>MAO-DE-OBRA DESENHISTA "A",INCLUSIVE ENCARGOS SOCIAISMAO-DE-OBRA DESENHISTA "A",INCLUSIVE ENCARGOS SOCIAISMAO-DE-OBRA DESENHISTA "A",INCLUSIVE ENCARGOS SOCIAIS</v>
      </c>
      <c r="C3813" s="141" t="s">
        <v>28435</v>
      </c>
      <c r="I3813" s="141" t="s">
        <v>19942</v>
      </c>
      <c r="J3813" s="649">
        <v>6501.44</v>
      </c>
    </row>
    <row r="3814" spans="1:10" hidden="1">
      <c r="A3814" s="141" t="s">
        <v>28436</v>
      </c>
      <c r="B3814" s="141" t="str">
        <f t="shared" si="59"/>
        <v>MAO-DE-OBRA DESENHISTA "A",INCLUSIVE ENCARGOS SOCIAISMAO-DE-OBRA DESENHISTA "A",INCLUSIVE ENCARGOS SOCIAISMAO-DE-OBRA DESENHISTA "A",INCLUSIVE ENCARGOS SOCIAIS</v>
      </c>
      <c r="C3814" s="141" t="s">
        <v>28435</v>
      </c>
      <c r="I3814" s="141" t="s">
        <v>19942</v>
      </c>
      <c r="J3814" s="649">
        <v>5633.76</v>
      </c>
    </row>
    <row r="3815" spans="1:10" hidden="1">
      <c r="A3815" s="141" t="s">
        <v>28437</v>
      </c>
      <c r="B3815" s="141" t="str">
        <f t="shared" si="59"/>
        <v>MAO-DE-OBRA AUXILIAR DE DESENHISTA,INCLUSIVE ENCARGOS SOCIAISMAO-DE-OBRA AUXILIAR DE DESENHISTA,INCLUSIVE ENCARGOS SOCIAIMAO-DE-OBRA AUXILIAR DE DESENHISTA,INCLUSIVE ENCARGOS SOCIAI</v>
      </c>
      <c r="C3815" s="141" t="s">
        <v>28438</v>
      </c>
      <c r="D3815" s="141" t="s">
        <v>21329</v>
      </c>
      <c r="I3815" s="141" t="s">
        <v>19942</v>
      </c>
      <c r="J3815" s="649">
        <v>4308.4799999999996</v>
      </c>
    </row>
    <row r="3816" spans="1:10" hidden="1">
      <c r="A3816" s="141" t="s">
        <v>28439</v>
      </c>
      <c r="B3816" s="141" t="str">
        <f t="shared" si="59"/>
        <v>MAO-DE-OBRA AUXILIAR DE DESENHISTA,INCLUSIVE ENCARGOS SOCIAISMAO-DE-OBRA AUXILIAR DE DESENHISTA,INCLUSIVE ENCARGOS SOCIAIMAO-DE-OBRA AUXILIAR DE DESENHISTA,INCLUSIVE ENCARGOS SOCIAI</v>
      </c>
      <c r="C3816" s="141" t="s">
        <v>28438</v>
      </c>
      <c r="D3816" s="141" t="s">
        <v>21329</v>
      </c>
      <c r="I3816" s="141" t="s">
        <v>19942</v>
      </c>
      <c r="J3816" s="649">
        <v>3732.96</v>
      </c>
    </row>
    <row r="3817" spans="1:10" hidden="1">
      <c r="A3817" s="141" t="s">
        <v>28440</v>
      </c>
      <c r="B3817" s="141" t="str">
        <f t="shared" si="59"/>
        <v>MAO-DE-OBRA DE CHEFE DE ESCRITORIO,INCLUSIVE ENCARGOS SOCIAISMAO-DE-OBRA DE CHEFE DE ESCRITORIO,INCLUSIVE ENCARGOS SOCIAIMAO-DE-OBRA DE CHEFE DE ESCRITORIO,INCLUSIVE ENCARGOS SOCIAI</v>
      </c>
      <c r="C3817" s="141" t="s">
        <v>28441</v>
      </c>
      <c r="D3817" s="141" t="s">
        <v>21329</v>
      </c>
      <c r="I3817" s="141" t="s">
        <v>19942</v>
      </c>
      <c r="J3817" s="649">
        <v>7513.44</v>
      </c>
    </row>
    <row r="3818" spans="1:10" hidden="1">
      <c r="A3818" s="141" t="s">
        <v>28442</v>
      </c>
      <c r="B3818" s="141" t="str">
        <f t="shared" si="59"/>
        <v>MAO-DE-OBRA DE CHEFE DE ESCRITORIO,INCLUSIVE ENCARGOS SOCIAISMAO-DE-OBRA DE CHEFE DE ESCRITORIO,INCLUSIVE ENCARGOS SOCIAIMAO-DE-OBRA DE CHEFE DE ESCRITORIO,INCLUSIVE ENCARGOS SOCIAI</v>
      </c>
      <c r="C3818" s="141" t="s">
        <v>28441</v>
      </c>
      <c r="D3818" s="141" t="s">
        <v>21329</v>
      </c>
      <c r="I3818" s="141" t="s">
        <v>19942</v>
      </c>
      <c r="J3818" s="649">
        <v>6510.24</v>
      </c>
    </row>
    <row r="3819" spans="1:10" hidden="1">
      <c r="A3819" s="141" t="s">
        <v>28443</v>
      </c>
      <c r="B3819" s="141" t="str">
        <f t="shared" si="59"/>
        <v>MAO-DE-OBRA DE SECRETARIA,INCLUSIVE ENCARGOS SOCIAISMAO-DE-OBRA DE SECRETARIA,INCLUSIVE ENCARGOS SOCIAISMAO-DE-OBRA DE SECRETARIA,INCLUSIVE ENCARGOS SOCIAIS</v>
      </c>
      <c r="C3819" s="141" t="s">
        <v>28444</v>
      </c>
      <c r="I3819" s="141" t="s">
        <v>19942</v>
      </c>
      <c r="J3819" s="649">
        <v>5566.88</v>
      </c>
    </row>
    <row r="3820" spans="1:10" hidden="1">
      <c r="A3820" s="141" t="s">
        <v>28445</v>
      </c>
      <c r="B3820" s="141" t="str">
        <f t="shared" si="59"/>
        <v>MAO-DE-OBRA DE SECRETARIA,INCLUSIVE ENCARGOS SOCIAISMAO-DE-OBRA DE SECRETARIA,INCLUSIVE ENCARGOS SOCIAISMAO-DE-OBRA DE SECRETARIA,INCLUSIVE ENCARGOS SOCIAIS</v>
      </c>
      <c r="C3820" s="141" t="s">
        <v>28444</v>
      </c>
      <c r="I3820" s="141" t="s">
        <v>19942</v>
      </c>
      <c r="J3820" s="649">
        <v>4824.16</v>
      </c>
    </row>
    <row r="3821" spans="1:10" hidden="1">
      <c r="A3821" s="141" t="s">
        <v>28446</v>
      </c>
      <c r="B3821" s="141" t="str">
        <f t="shared" si="59"/>
        <v>MAO DE OBRA DE ENGENHEIRO OU ARQUITETO PLENO,INCLUSIVE ENCARGOS SOCIAISMAO DE OBRA DE ENGENHEIRO OU ARQUITETO PLENO,INCLUSIVE ENCARMAO DE OBRA DE ENGENHEIRO OU ARQUITETO PLENO,INCLUSIVE ENCAR</v>
      </c>
      <c r="C3821" s="141" t="s">
        <v>28447</v>
      </c>
      <c r="D3821" s="141" t="s">
        <v>24129</v>
      </c>
      <c r="I3821" s="141" t="s">
        <v>19942</v>
      </c>
      <c r="J3821" s="649">
        <v>29944.639999999999</v>
      </c>
    </row>
    <row r="3822" spans="1:10" hidden="1">
      <c r="A3822" s="141" t="s">
        <v>28448</v>
      </c>
      <c r="B3822" s="141" t="str">
        <f t="shared" si="59"/>
        <v>MAO DE OBRA DE ENGENHEIRO OU ARQUITETO PLENO,INCLUSIVE ENCARGOS SOCIAISMAO DE OBRA DE ENGENHEIRO OU ARQUITETO PLENO,INCLUSIVE ENCARMAO DE OBRA DE ENGENHEIRO OU ARQUITETO PLENO,INCLUSIVE ENCAR</v>
      </c>
      <c r="C3822" s="141" t="s">
        <v>28447</v>
      </c>
      <c r="D3822" s="141" t="s">
        <v>24129</v>
      </c>
      <c r="I3822" s="141" t="s">
        <v>19942</v>
      </c>
      <c r="J3822" s="649">
        <v>25947.68</v>
      </c>
    </row>
    <row r="3823" spans="1:10" hidden="1">
      <c r="A3823" s="141" t="s">
        <v>28449</v>
      </c>
      <c r="B3823" s="141" t="str">
        <f t="shared" si="59"/>
        <v>MAO-DE-OBRA DE ESCRITURARIO,INCLUSIVE ENCARGOS SOCIAISMAO-DE-OBRA DE ESCRITURARIO,INCLUSIVE ENCARGOS SOCIAISMAO-DE-OBRA DE ESCRITURARIO,INCLUSIVE ENCARGOS SOCIAIS</v>
      </c>
      <c r="C3823" s="141" t="s">
        <v>28450</v>
      </c>
      <c r="I3823" s="141" t="s">
        <v>19942</v>
      </c>
      <c r="J3823" s="649">
        <v>4308.4799999999996</v>
      </c>
    </row>
    <row r="3824" spans="1:10" hidden="1">
      <c r="A3824" s="141" t="s">
        <v>28451</v>
      </c>
      <c r="B3824" s="141" t="str">
        <f t="shared" si="59"/>
        <v>MAO-DE-OBRA DE ESCRITURARIO,INCLUSIVE ENCARGOS SOCIAISMAO-DE-OBRA DE ESCRITURARIO,INCLUSIVE ENCARGOS SOCIAISMAO-DE-OBRA DE ESCRITURARIO,INCLUSIVE ENCARGOS SOCIAIS</v>
      </c>
      <c r="C3824" s="141" t="s">
        <v>28450</v>
      </c>
      <c r="I3824" s="141" t="s">
        <v>19942</v>
      </c>
      <c r="J3824" s="649">
        <v>3732.96</v>
      </c>
    </row>
    <row r="3825" spans="1:10" hidden="1">
      <c r="A3825" s="141" t="s">
        <v>28452</v>
      </c>
      <c r="B3825" s="141" t="str">
        <f t="shared" si="59"/>
        <v>MAO-DE-OBRA DE AUXILIAR DE ESCRITORIO,INCLUSIVE ENCARGOS SOCIAISMAO-DE-OBRA DE AUXILIAR DE ESCRITORIO,INCLUSIVE ENCARGOS SOCMAO-DE-OBRA DE AUXILIAR DE ESCRITORIO,INCLUSIVE ENCARGOS SOC</v>
      </c>
      <c r="C3825" s="141" t="s">
        <v>28453</v>
      </c>
      <c r="D3825" s="141" t="s">
        <v>24095</v>
      </c>
      <c r="I3825" s="141" t="s">
        <v>19942</v>
      </c>
      <c r="J3825" s="649">
        <v>4308.4799999999996</v>
      </c>
    </row>
    <row r="3826" spans="1:10" hidden="1">
      <c r="A3826" s="141" t="s">
        <v>28454</v>
      </c>
      <c r="B3826" s="141" t="str">
        <f t="shared" si="59"/>
        <v>MAO-DE-OBRA DE AUXILIAR DE ESCRITORIO,INCLUSIVE ENCARGOS SOCIAISMAO-DE-OBRA DE AUXILIAR DE ESCRITORIO,INCLUSIVE ENCARGOS SOCMAO-DE-OBRA DE AUXILIAR DE ESCRITORIO,INCLUSIVE ENCARGOS SOC</v>
      </c>
      <c r="C3826" s="141" t="s">
        <v>28453</v>
      </c>
      <c r="D3826" s="141" t="s">
        <v>24095</v>
      </c>
      <c r="I3826" s="141" t="s">
        <v>19942</v>
      </c>
      <c r="J3826" s="649">
        <v>3732.96</v>
      </c>
    </row>
    <row r="3827" spans="1:10" hidden="1">
      <c r="A3827" s="141" t="s">
        <v>28455</v>
      </c>
      <c r="B3827" s="141" t="str">
        <f t="shared" si="59"/>
        <v>MAO-DE-OBRA DE CALCETEIRO,INCLUSIVE ENCARGOS SOCIAISMAO-DE-OBRA DE CALCETEIRO,INCLUSIVE ENCARGOS SOCIAISMAO-DE-OBRA DE CALCETEIRO,INCLUSIVE ENCARGOS SOCIAIS</v>
      </c>
      <c r="C3827" s="141" t="s">
        <v>28456</v>
      </c>
      <c r="I3827" s="141" t="s">
        <v>19942</v>
      </c>
      <c r="J3827" s="649">
        <v>4704.4799999999996</v>
      </c>
    </row>
    <row r="3828" spans="1:10" hidden="1">
      <c r="A3828" s="141" t="s">
        <v>28457</v>
      </c>
      <c r="B3828" s="141" t="str">
        <f t="shared" si="59"/>
        <v>MAO-DE-OBRA DE CALCETEIRO,INCLUSIVE ENCARGOS SOCIAISMAO-DE-OBRA DE CALCETEIRO,INCLUSIVE ENCARGOS SOCIAISMAO-DE-OBRA DE CALCETEIRO,INCLUSIVE ENCARGOS SOCIAIS</v>
      </c>
      <c r="C3828" s="141" t="s">
        <v>28456</v>
      </c>
      <c r="I3828" s="141" t="s">
        <v>19942</v>
      </c>
      <c r="J3828" s="649">
        <v>4076.16</v>
      </c>
    </row>
    <row r="3829" spans="1:10" hidden="1">
      <c r="A3829" s="141" t="s">
        <v>28458</v>
      </c>
      <c r="B3829" s="141" t="str">
        <f t="shared" si="59"/>
        <v>MAO-DE-OBRA DE VIDRACEIRO,INCLUSIVE ENCARGOS SOCIAISMAO-DE-OBRA DE VIDRACEIRO,INCLUSIVE ENCARGOS SOCIAISMAO-DE-OBRA DE VIDRACEIRO,INCLUSIVE ENCARGOS SOCIAIS</v>
      </c>
      <c r="C3829" s="141" t="s">
        <v>28459</v>
      </c>
      <c r="I3829" s="141" t="s">
        <v>19942</v>
      </c>
      <c r="J3829" s="649">
        <v>4704.4799999999996</v>
      </c>
    </row>
    <row r="3830" spans="1:10" hidden="1">
      <c r="A3830" s="141" t="s">
        <v>28460</v>
      </c>
      <c r="B3830" s="141" t="str">
        <f t="shared" si="59"/>
        <v>MAO-DE-OBRA DE VIDRACEIRO,INCLUSIVE ENCARGOS SOCIAISMAO-DE-OBRA DE VIDRACEIRO,INCLUSIVE ENCARGOS SOCIAISMAO-DE-OBRA DE VIDRACEIRO,INCLUSIVE ENCARGOS SOCIAIS</v>
      </c>
      <c r="C3830" s="141" t="s">
        <v>28459</v>
      </c>
      <c r="I3830" s="141" t="s">
        <v>19942</v>
      </c>
      <c r="J3830" s="649">
        <v>4076.16</v>
      </c>
    </row>
    <row r="3831" spans="1:10" hidden="1">
      <c r="A3831" s="141" t="s">
        <v>28461</v>
      </c>
      <c r="B3831" s="141" t="str">
        <f t="shared" si="59"/>
        <v>MAO-DE-OBRA DE ENGARREGADO DE MONTAGEM,INCLUSIVE ENCARGOS SOCIAISMAO-DE-OBRA DE ENGARREGADO DE MONTAGEM,INCLUSIVE ENCARGOS SOMAO-DE-OBRA DE ENGARREGADO DE MONTAGEM,INCLUSIVE ENCARGOS SO</v>
      </c>
      <c r="C3831" s="141" t="s">
        <v>28462</v>
      </c>
      <c r="D3831" s="141" t="s">
        <v>24137</v>
      </c>
      <c r="I3831" s="141" t="s">
        <v>19942</v>
      </c>
      <c r="J3831" s="649">
        <v>6501.44</v>
      </c>
    </row>
    <row r="3832" spans="1:10" hidden="1">
      <c r="A3832" s="141" t="s">
        <v>28463</v>
      </c>
      <c r="B3832" s="141" t="str">
        <f t="shared" si="59"/>
        <v>MAO-DE-OBRA DE ENGARREGADO DE MONTAGEM,INCLUSIVE ENCARGOS SOCIAISMAO-DE-OBRA DE ENGARREGADO DE MONTAGEM,INCLUSIVE ENCARGOS SOMAO-DE-OBRA DE ENGARREGADO DE MONTAGEM,INCLUSIVE ENCARGOS SO</v>
      </c>
      <c r="C3832" s="141" t="s">
        <v>28462</v>
      </c>
      <c r="D3832" s="141" t="s">
        <v>24137</v>
      </c>
      <c r="I3832" s="141" t="s">
        <v>19942</v>
      </c>
      <c r="J3832" s="649">
        <v>5633.76</v>
      </c>
    </row>
    <row r="3833" spans="1:10" hidden="1">
      <c r="A3833" s="141" t="s">
        <v>28464</v>
      </c>
      <c r="B3833" s="141" t="str">
        <f t="shared" si="59"/>
        <v>MAO-DE-OBRA DE IMPERMEABILIZADOR,INCLUSIVE ENCARGOS SOCIAISMAO-DE-OBRA DE IMPERMEABILIZADOR,INCLUSIVE ENCARGOS SOCIAISMAO-DE-OBRA DE IMPERMEABILIZADOR,INCLUSIVE ENCARGOS SOCIAIS</v>
      </c>
      <c r="C3833" s="141" t="s">
        <v>28465</v>
      </c>
      <c r="I3833" s="141" t="s">
        <v>19942</v>
      </c>
      <c r="J3833" s="649">
        <v>4704.4799999999996</v>
      </c>
    </row>
    <row r="3834" spans="1:10" hidden="1">
      <c r="A3834" s="141" t="s">
        <v>28466</v>
      </c>
      <c r="B3834" s="141" t="str">
        <f t="shared" si="59"/>
        <v>MAO-DE-OBRA DE IMPERMEABILIZADOR,INCLUSIVE ENCARGOS SOCIAISMAO-DE-OBRA DE IMPERMEABILIZADOR,INCLUSIVE ENCARGOS SOCIAISMAO-DE-OBRA DE IMPERMEABILIZADOR,INCLUSIVE ENCARGOS SOCIAIS</v>
      </c>
      <c r="C3834" s="141" t="s">
        <v>28465</v>
      </c>
      <c r="I3834" s="141" t="s">
        <v>19942</v>
      </c>
      <c r="J3834" s="649">
        <v>4076.16</v>
      </c>
    </row>
    <row r="3835" spans="1:10" hidden="1">
      <c r="A3835" s="141" t="s">
        <v>28467</v>
      </c>
      <c r="B3835" s="141" t="str">
        <f t="shared" si="59"/>
        <v>MAO-DE-OBRA DE TECNICO DE EDIFICACOES,INCLUSIVE ENCARGOS SOCIAISMAO-DE-OBRA DE TECNICO DE EDIFICACOES,INCLUSIVE ENCARGOS SOCMAO-DE-OBRA DE TECNICO DE EDIFICACOES,INCLUSIVE ENCARGOS SOC</v>
      </c>
      <c r="C3835" s="141" t="s">
        <v>28468</v>
      </c>
      <c r="D3835" s="141" t="s">
        <v>24095</v>
      </c>
      <c r="I3835" s="141" t="s">
        <v>19942</v>
      </c>
      <c r="J3835" s="649">
        <v>7826.72</v>
      </c>
    </row>
    <row r="3836" spans="1:10" hidden="1">
      <c r="A3836" s="141" t="s">
        <v>28469</v>
      </c>
      <c r="B3836" s="141" t="str">
        <f t="shared" si="59"/>
        <v>MAO-DE-OBRA DE TECNICO DE EDIFICACOES,INCLUSIVE ENCARGOS SOCIAISMAO-DE-OBRA DE TECNICO DE EDIFICACOES,INCLUSIVE ENCARGOS SOCMAO-DE-OBRA DE TECNICO DE EDIFICACOES,INCLUSIVE ENCARGOS SOC</v>
      </c>
      <c r="C3836" s="141" t="s">
        <v>28468</v>
      </c>
      <c r="D3836" s="141" t="s">
        <v>24095</v>
      </c>
      <c r="I3836" s="141" t="s">
        <v>19942</v>
      </c>
      <c r="J3836" s="649">
        <v>6781.28</v>
      </c>
    </row>
    <row r="3837" spans="1:10" hidden="1">
      <c r="A3837" s="141" t="s">
        <v>28470</v>
      </c>
      <c r="B3837" s="141" t="str">
        <f t="shared" si="59"/>
        <v>MAO-DE-OBRA PARA TOPOGRAFO "A",INCLUSIVE ENCARGOS SOCIAISMAO-DE-OBRA PARA TOPOGRAFO "A",INCLUSIVE ENCARGOS SOCIAISMAO-DE-OBRA PARA TOPOGRAFO "A",INCLUSIVE ENCARGOS SOCIAIS</v>
      </c>
      <c r="C3837" s="141" t="s">
        <v>28471</v>
      </c>
      <c r="I3837" s="141" t="s">
        <v>19942</v>
      </c>
      <c r="J3837" s="649">
        <v>6501.44</v>
      </c>
    </row>
    <row r="3838" spans="1:10" hidden="1">
      <c r="A3838" s="141" t="s">
        <v>28472</v>
      </c>
      <c r="B3838" s="141" t="str">
        <f t="shared" si="59"/>
        <v>MAO-DE-OBRA PARA TOPOGRAFO "A",INCLUSIVE ENCARGOS SOCIAISMAO-DE-OBRA PARA TOPOGRAFO "A",INCLUSIVE ENCARGOS SOCIAISMAO-DE-OBRA PARA TOPOGRAFO "A",INCLUSIVE ENCARGOS SOCIAIS</v>
      </c>
      <c r="C3838" s="141" t="s">
        <v>28471</v>
      </c>
      <c r="I3838" s="141" t="s">
        <v>19942</v>
      </c>
      <c r="J3838" s="649">
        <v>5633.76</v>
      </c>
    </row>
    <row r="3839" spans="1:10" hidden="1">
      <c r="A3839" s="141" t="s">
        <v>28473</v>
      </c>
      <c r="B3839" s="141" t="str">
        <f t="shared" si="59"/>
        <v>MAO-DE-OBRA PARA AUXILIAR DE TOPOGRAFIA,INCLUSIVE ENCARGOS SOCIAISMAO-DE-OBRA PARA AUXILIAR DE TOPOGRAFIA,INCLUSIVE ENCARGOS SMAO-DE-OBRA PARA AUXILIAR DE TOPOGRAFIA,INCLUSIVE ENCARGOS S</v>
      </c>
      <c r="C3839" s="141" t="s">
        <v>28474</v>
      </c>
      <c r="D3839" s="141" t="s">
        <v>28475</v>
      </c>
      <c r="I3839" s="141" t="s">
        <v>19942</v>
      </c>
      <c r="J3839" s="649">
        <v>3585.12</v>
      </c>
    </row>
    <row r="3840" spans="1:10" hidden="1">
      <c r="A3840" s="141" t="s">
        <v>28476</v>
      </c>
      <c r="B3840" s="141" t="str">
        <f t="shared" si="59"/>
        <v>MAO-DE-OBRA PARA AUXILIAR DE TOPOGRAFIA,INCLUSIVE ENCARGOS SOCIAISMAO-DE-OBRA PARA AUXILIAR DE TOPOGRAFIA,INCLUSIVE ENCARGOS SMAO-DE-OBRA PARA AUXILIAR DE TOPOGRAFIA,INCLUSIVE ENCARGOS S</v>
      </c>
      <c r="C3840" s="141" t="s">
        <v>28474</v>
      </c>
      <c r="D3840" s="141" t="s">
        <v>28475</v>
      </c>
      <c r="I3840" s="141" t="s">
        <v>19942</v>
      </c>
      <c r="J3840" s="649">
        <v>3106.4</v>
      </c>
    </row>
    <row r="3841" spans="1:10" hidden="1">
      <c r="A3841" s="141" t="s">
        <v>28477</v>
      </c>
      <c r="B3841" s="141" t="str">
        <f t="shared" si="59"/>
        <v>MAO-DE-OBRA PARA LABORATORISTA "A",INCLUSIVE ENCARGOS SOCIAISMAO-DE-OBRA PARA LABORATORISTA "A",INCLUSIVE ENCARGOS SOCIAIMAO-DE-OBRA PARA LABORATORISTA "A",INCLUSIVE ENCARGOS SOCIAI</v>
      </c>
      <c r="C3841" s="141" t="s">
        <v>28478</v>
      </c>
      <c r="D3841" s="141" t="s">
        <v>21329</v>
      </c>
      <c r="I3841" s="141" t="s">
        <v>19942</v>
      </c>
      <c r="J3841" s="649">
        <v>6501.44</v>
      </c>
    </row>
    <row r="3842" spans="1:10" hidden="1">
      <c r="A3842" s="141" t="s">
        <v>28479</v>
      </c>
      <c r="B3842" s="141" t="str">
        <f t="shared" si="59"/>
        <v>MAO-DE-OBRA PARA LABORATORISTA "A",INCLUSIVE ENCARGOS SOCIAISMAO-DE-OBRA PARA LABORATORISTA "A",INCLUSIVE ENCARGOS SOCIAIMAO-DE-OBRA PARA LABORATORISTA "A",INCLUSIVE ENCARGOS SOCIAI</v>
      </c>
      <c r="C3842" s="141" t="s">
        <v>28478</v>
      </c>
      <c r="D3842" s="141" t="s">
        <v>21329</v>
      </c>
      <c r="I3842" s="141" t="s">
        <v>19942</v>
      </c>
      <c r="J3842" s="649">
        <v>5633.76</v>
      </c>
    </row>
    <row r="3843" spans="1:10" hidden="1">
      <c r="A3843" s="141" t="s">
        <v>28480</v>
      </c>
      <c r="B3843" s="141" t="str">
        <f t="shared" ref="B3843:B3906" si="60">C3843&amp;D3843&amp;C3843&amp;E3843&amp;F3843&amp;G3843&amp;H3843&amp;C3843</f>
        <v>MAO-DE-OBRA DE MOTORISTA,INCLUSIVE ENCARGOS SOCIAISMAO-DE-OBRA DE MOTORISTA,INCLUSIVE ENCARGOS SOCIAISMAO-DE-OBRA DE MOTORISTA,INCLUSIVE ENCARGOS SOCIAIS</v>
      </c>
      <c r="C3843" s="141" t="s">
        <v>28481</v>
      </c>
      <c r="I3843" s="141" t="s">
        <v>19942</v>
      </c>
      <c r="J3843" s="649">
        <v>4704.4799999999996</v>
      </c>
    </row>
    <row r="3844" spans="1:10" hidden="1">
      <c r="A3844" s="141" t="s">
        <v>28482</v>
      </c>
      <c r="B3844" s="141" t="str">
        <f t="shared" si="60"/>
        <v>MAO-DE-OBRA DE MOTORISTA,INCLUSIVE ENCARGOS SOCIAISMAO-DE-OBRA DE MOTORISTA,INCLUSIVE ENCARGOS SOCIAISMAO-DE-OBRA DE MOTORISTA,INCLUSIVE ENCARGOS SOCIAIS</v>
      </c>
      <c r="C3844" s="141" t="s">
        <v>28481</v>
      </c>
      <c r="I3844" s="141" t="s">
        <v>19942</v>
      </c>
      <c r="J3844" s="649">
        <v>4076.16</v>
      </c>
    </row>
    <row r="3845" spans="1:10" hidden="1">
      <c r="A3845" s="141" t="s">
        <v>28483</v>
      </c>
      <c r="B3845" s="141" t="str">
        <f t="shared" si="60"/>
        <v>MAO-DE-OBRA DE TOPOGRAFO B,INCLUSIVE ENCARGOS SOCIAISMAO-DE-OBRA DE TOPOGRAFO B,INCLUSIVE ENCARGOS SOCIAISMAO-DE-OBRA DE TOPOGRAFO B,INCLUSIVE ENCARGOS SOCIAIS</v>
      </c>
      <c r="C3845" s="141" t="s">
        <v>28484</v>
      </c>
      <c r="I3845" s="141" t="s">
        <v>19942</v>
      </c>
      <c r="J3845" s="649">
        <v>5061.76</v>
      </c>
    </row>
    <row r="3846" spans="1:10" hidden="1">
      <c r="A3846" s="141" t="s">
        <v>28485</v>
      </c>
      <c r="B3846" s="141" t="str">
        <f t="shared" si="60"/>
        <v>MAO-DE-OBRA DE TOPOGRAFO B,INCLUSIVE ENCARGOS SOCIAISMAO-DE-OBRA DE TOPOGRAFO B,INCLUSIVE ENCARGOS SOCIAISMAO-DE-OBRA DE TOPOGRAFO B,INCLUSIVE ENCARGOS SOCIAIS</v>
      </c>
      <c r="C3846" s="141" t="s">
        <v>28484</v>
      </c>
      <c r="I3846" s="141" t="s">
        <v>19942</v>
      </c>
      <c r="J3846" s="649">
        <v>4385.92</v>
      </c>
    </row>
    <row r="3847" spans="1:10" hidden="1">
      <c r="A3847" s="141" t="s">
        <v>28486</v>
      </c>
      <c r="B3847" s="141" t="str">
        <f t="shared" si="60"/>
        <v>MAO-DE-OBRA DE DESENHISTA B,INCLUSIVE ENCARGOS SOCIAISMAO-DE-OBRA DE DESENHISTA B,INCLUSIVE ENCARGOS SOCIAISMAO-DE-OBRA DE DESENHISTA B,INCLUSIVE ENCARGOS SOCIAIS</v>
      </c>
      <c r="C3847" s="141" t="s">
        <v>28487</v>
      </c>
      <c r="I3847" s="141" t="s">
        <v>19942</v>
      </c>
      <c r="J3847" s="649">
        <v>5061.76</v>
      </c>
    </row>
    <row r="3848" spans="1:10" hidden="1">
      <c r="A3848" s="141" t="s">
        <v>28488</v>
      </c>
      <c r="B3848" s="141" t="str">
        <f t="shared" si="60"/>
        <v>MAO-DE-OBRA DE DESENHISTA B,INCLUSIVE ENCARGOS SOCIAISMAO-DE-OBRA DE DESENHISTA B,INCLUSIVE ENCARGOS SOCIAISMAO-DE-OBRA DE DESENHISTA B,INCLUSIVE ENCARGOS SOCIAIS</v>
      </c>
      <c r="C3848" s="141" t="s">
        <v>28487</v>
      </c>
      <c r="I3848" s="141" t="s">
        <v>19942</v>
      </c>
      <c r="J3848" s="649">
        <v>4385.92</v>
      </c>
    </row>
    <row r="3849" spans="1:10" hidden="1">
      <c r="A3849" s="141" t="s">
        <v>28489</v>
      </c>
      <c r="B3849" s="141" t="str">
        <f t="shared" si="60"/>
        <v>MAO-DE-OBRA DE MECANICO DE MAQUINAS,INCLUSIVE ENCARGOS SOCIAISMAO-DE-OBRA DE MECANICO DE MAQUINAS,INCLUSIVE ENCARGOS SOCIAMAO-DE-OBRA DE MECANICO DE MAQUINAS,INCLUSIVE ENCARGOS SOCIA</v>
      </c>
      <c r="C3849" s="141" t="s">
        <v>28490</v>
      </c>
      <c r="D3849" s="141" t="s">
        <v>28395</v>
      </c>
      <c r="I3849" s="141" t="s">
        <v>19942</v>
      </c>
      <c r="J3849" s="649">
        <v>5283.52</v>
      </c>
    </row>
    <row r="3850" spans="1:10" hidden="1">
      <c r="A3850" s="141" t="s">
        <v>28491</v>
      </c>
      <c r="B3850" s="141" t="str">
        <f t="shared" si="60"/>
        <v>MAO-DE-OBRA DE MECANICO DE MAQUINAS,INCLUSIVE ENCARGOS SOCIAISMAO-DE-OBRA DE MECANICO DE MAQUINAS,INCLUSIVE ENCARGOS SOCIAMAO-DE-OBRA DE MECANICO DE MAQUINAS,INCLUSIVE ENCARGOS SOCIA</v>
      </c>
      <c r="C3850" s="141" t="s">
        <v>28490</v>
      </c>
      <c r="D3850" s="141" t="s">
        <v>28395</v>
      </c>
      <c r="I3850" s="141" t="s">
        <v>19942</v>
      </c>
      <c r="J3850" s="649">
        <v>4577.76</v>
      </c>
    </row>
    <row r="3851" spans="1:10" hidden="1">
      <c r="A3851" s="141" t="s">
        <v>28492</v>
      </c>
      <c r="B3851" s="141" t="str">
        <f t="shared" si="60"/>
        <v>MAO-DE-OBRA DE TORNEIRO MECANICO,INCLUSIVE ENCARGOS SOCIAISMAO-DE-OBRA DE TORNEIRO MECANICO,INCLUSIVE ENCARGOS SOCIAISMAO-DE-OBRA DE TORNEIRO MECANICO,INCLUSIVE ENCARGOS SOCIAIS</v>
      </c>
      <c r="C3851" s="141" t="s">
        <v>28493</v>
      </c>
      <c r="I3851" s="141" t="s">
        <v>19942</v>
      </c>
      <c r="J3851" s="649">
        <v>4704.4799999999996</v>
      </c>
    </row>
    <row r="3852" spans="1:10" hidden="1">
      <c r="A3852" s="141" t="s">
        <v>28494</v>
      </c>
      <c r="B3852" s="141" t="str">
        <f t="shared" si="60"/>
        <v>MAO-DE-OBRA DE TORNEIRO MECANICO,INCLUSIVE ENCARGOS SOCIAISMAO-DE-OBRA DE TORNEIRO MECANICO,INCLUSIVE ENCARGOS SOCIAISMAO-DE-OBRA DE TORNEIRO MECANICO,INCLUSIVE ENCARGOS SOCIAIS</v>
      </c>
      <c r="C3852" s="141" t="s">
        <v>28493</v>
      </c>
      <c r="I3852" s="141" t="s">
        <v>19942</v>
      </c>
      <c r="J3852" s="649">
        <v>4076.16</v>
      </c>
    </row>
    <row r="3853" spans="1:10" hidden="1">
      <c r="A3853" s="141" t="s">
        <v>28495</v>
      </c>
      <c r="B3853" s="141" t="str">
        <f t="shared" si="60"/>
        <v>MAO-DE-OBRA DE MONTADOR ELETROMECANICO,INCLUSIVE ENCARGOS SOCIAISMAO-DE-OBRA DE MONTADOR ELETROMECANICO,INCLUSIVE ENCARGOS SOMAO-DE-OBRA DE MONTADOR ELETROMECANICO,INCLUSIVE ENCARGOS SO</v>
      </c>
      <c r="C3853" s="141" t="s">
        <v>28496</v>
      </c>
      <c r="D3853" s="141" t="s">
        <v>24137</v>
      </c>
      <c r="I3853" s="141" t="s">
        <v>19942</v>
      </c>
      <c r="J3853" s="649">
        <v>4727.3599999999997</v>
      </c>
    </row>
    <row r="3854" spans="1:10" hidden="1">
      <c r="A3854" s="141" t="s">
        <v>28497</v>
      </c>
      <c r="B3854" s="141" t="str">
        <f t="shared" si="60"/>
        <v>MAO-DE-OBRA DE MONTADOR ELETROMECANICO,INCLUSIVE ENCARGOS SOCIAISMAO-DE-OBRA DE MONTADOR ELETROMECANICO,INCLUSIVE ENCARGOS SOMAO-DE-OBRA DE MONTADOR ELETROMECANICO,INCLUSIVE ENCARGOS SO</v>
      </c>
      <c r="C3854" s="141" t="s">
        <v>28496</v>
      </c>
      <c r="D3854" s="141" t="s">
        <v>24137</v>
      </c>
      <c r="I3854" s="141" t="s">
        <v>19942</v>
      </c>
      <c r="J3854" s="649">
        <v>4097.28</v>
      </c>
    </row>
    <row r="3855" spans="1:10" hidden="1">
      <c r="A3855" s="141" t="s">
        <v>28498</v>
      </c>
      <c r="B3855" s="141" t="str">
        <f t="shared" si="60"/>
        <v>MAO-DE-OBRA DE AJUDANTE DE MONTADOR ELETROMECANICO,INCLUSIVE ENCARGOS SOCIAISMAO-DE-OBRA DE AJUDANTE DE MONTADOR ELETROMECANICO,INCLUSIVEMAO-DE-OBRA DE AJUDANTE DE MONTADOR ELETROMECANICO,INCLUSIVE</v>
      </c>
      <c r="C3855" s="141" t="s">
        <v>28499</v>
      </c>
      <c r="D3855" s="141" t="s">
        <v>28500</v>
      </c>
      <c r="I3855" s="141" t="s">
        <v>19942</v>
      </c>
      <c r="J3855" s="649">
        <v>2914.56</v>
      </c>
    </row>
    <row r="3856" spans="1:10" hidden="1">
      <c r="A3856" s="141" t="s">
        <v>28501</v>
      </c>
      <c r="B3856" s="141" t="str">
        <f t="shared" si="60"/>
        <v>MAO-DE-OBRA DE AJUDANTE DE MONTADOR ELETROMECANICO,INCLUSIVE ENCARGOS SOCIAISMAO-DE-OBRA DE AJUDANTE DE MONTADOR ELETROMECANICO,INCLUSIVEMAO-DE-OBRA DE AJUDANTE DE MONTADOR ELETROMECANICO,INCLUSIVE</v>
      </c>
      <c r="C3856" s="141" t="s">
        <v>28499</v>
      </c>
      <c r="D3856" s="141" t="s">
        <v>28500</v>
      </c>
      <c r="I3856" s="141" t="s">
        <v>19942</v>
      </c>
      <c r="J3856" s="649">
        <v>2525.6</v>
      </c>
    </row>
    <row r="3857" spans="1:10" hidden="1">
      <c r="A3857" s="141" t="s">
        <v>28502</v>
      </c>
      <c r="B3857" s="141" t="str">
        <f t="shared" si="60"/>
        <v>MAO-DE-OBRA ELETROTECNICO,INCLUSIVE ENCARGOS SOCIAISMAO-DE-OBRA ELETROTECNICO,INCLUSIVE ENCARGOS SOCIAISMAO-DE-OBRA ELETROTECNICO,INCLUSIVE ENCARGOS SOCIAIS</v>
      </c>
      <c r="C3857" s="141" t="s">
        <v>28503</v>
      </c>
      <c r="I3857" s="141" t="s">
        <v>19942</v>
      </c>
      <c r="J3857" s="649">
        <v>5566.88</v>
      </c>
    </row>
    <row r="3858" spans="1:10" hidden="1">
      <c r="A3858" s="141" t="s">
        <v>28504</v>
      </c>
      <c r="B3858" s="141" t="str">
        <f t="shared" si="60"/>
        <v>MAO-DE-OBRA ELETROTECNICO,INCLUSIVE ENCARGOS SOCIAISMAO-DE-OBRA ELETROTECNICO,INCLUSIVE ENCARGOS SOCIAISMAO-DE-OBRA ELETROTECNICO,INCLUSIVE ENCARGOS SOCIAIS</v>
      </c>
      <c r="C3858" s="141" t="s">
        <v>28503</v>
      </c>
      <c r="I3858" s="141" t="s">
        <v>19942</v>
      </c>
      <c r="J3858" s="649">
        <v>4824.16</v>
      </c>
    </row>
    <row r="3859" spans="1:10" hidden="1">
      <c r="A3859" s="141" t="s">
        <v>28505</v>
      </c>
      <c r="B3859" s="141" t="str">
        <f t="shared" si="60"/>
        <v>MAO-DE-OBRA DE MERGULHADOR,INCLUSIVE ENCARGOS SOCIAISMAO-DE-OBRA DE MERGULHADOR,INCLUSIVE ENCARGOS SOCIAISMAO-DE-OBRA DE MERGULHADOR,INCLUSIVE ENCARGOS SOCIAIS</v>
      </c>
      <c r="C3859" s="141" t="s">
        <v>28506</v>
      </c>
      <c r="I3859" s="141" t="s">
        <v>19942</v>
      </c>
      <c r="J3859" s="649">
        <v>8902.08</v>
      </c>
    </row>
    <row r="3860" spans="1:10" hidden="1">
      <c r="A3860" s="141" t="s">
        <v>28507</v>
      </c>
      <c r="B3860" s="141" t="str">
        <f t="shared" si="60"/>
        <v>MAO-DE-OBRA DE MERGULHADOR,INCLUSIVE ENCARGOS SOCIAISMAO-DE-OBRA DE MERGULHADOR,INCLUSIVE ENCARGOS SOCIAISMAO-DE-OBRA DE MERGULHADOR,INCLUSIVE ENCARGOS SOCIAIS</v>
      </c>
      <c r="C3860" s="141" t="s">
        <v>28506</v>
      </c>
      <c r="I3860" s="141" t="s">
        <v>19942</v>
      </c>
      <c r="J3860" s="649">
        <v>7712.32</v>
      </c>
    </row>
    <row r="3861" spans="1:10" hidden="1">
      <c r="A3861" s="141" t="s">
        <v>28508</v>
      </c>
      <c r="B3861" s="141" t="str">
        <f t="shared" si="60"/>
        <v>MAO-DE-OBRA DE RASTILHEIRO,INCLUSIVE ENCARGOS SOCIAISMAO-DE-OBRA DE RASTILHEIRO,INCLUSIVE ENCARGOS SOCIAISMAO-DE-OBRA DE RASTILHEIRO,INCLUSIVE ENCARGOS SOCIAIS</v>
      </c>
      <c r="C3861" s="141" t="s">
        <v>28509</v>
      </c>
      <c r="I3861" s="141" t="s">
        <v>19942</v>
      </c>
      <c r="J3861" s="649">
        <v>5061.76</v>
      </c>
    </row>
    <row r="3862" spans="1:10" hidden="1">
      <c r="A3862" s="141" t="s">
        <v>28510</v>
      </c>
      <c r="B3862" s="141" t="str">
        <f t="shared" si="60"/>
        <v>MAO-DE-OBRA DE RASTILHEIRO,INCLUSIVE ENCARGOS SOCIAISMAO-DE-OBRA DE RASTILHEIRO,INCLUSIVE ENCARGOS SOCIAISMAO-DE-OBRA DE RASTILHEIRO,INCLUSIVE ENCARGOS SOCIAIS</v>
      </c>
      <c r="C3862" s="141" t="s">
        <v>28509</v>
      </c>
      <c r="I3862" s="141" t="s">
        <v>19942</v>
      </c>
      <c r="J3862" s="649">
        <v>4385.92</v>
      </c>
    </row>
    <row r="3863" spans="1:10" hidden="1">
      <c r="A3863" s="141" t="s">
        <v>28511</v>
      </c>
      <c r="B3863" s="141" t="str">
        <f t="shared" si="60"/>
        <v>MAO-DE-OBRA DE MUSEOLOGO RESTAURADOR,INCLUSIVE ENCARGOS SOCIAISMAO-DE-OBRA DE MUSEOLOGO RESTAURADOR,INCLUSIVE ENCARGOS SOCIMAO-DE-OBRA DE MUSEOLOGO RESTAURADOR,INCLUSIVE ENCARGOS SOCI</v>
      </c>
      <c r="C3863" s="141" t="s">
        <v>28512</v>
      </c>
      <c r="D3863" s="141" t="s">
        <v>24100</v>
      </c>
      <c r="I3863" s="141" t="s">
        <v>19942</v>
      </c>
      <c r="J3863" s="649">
        <v>10750.08</v>
      </c>
    </row>
    <row r="3864" spans="1:10" hidden="1">
      <c r="A3864" s="141" t="s">
        <v>28513</v>
      </c>
      <c r="B3864" s="141" t="str">
        <f t="shared" si="60"/>
        <v>MAO-DE-OBRA DE MUSEOLOGO RESTAURADOR,INCLUSIVE ENCARGOS SOCIAISMAO-DE-OBRA DE MUSEOLOGO RESTAURADOR,INCLUSIVE ENCARGOS SOCIMAO-DE-OBRA DE MUSEOLOGO RESTAURADOR,INCLUSIVE ENCARGOS SOCI</v>
      </c>
      <c r="C3864" s="141" t="s">
        <v>28512</v>
      </c>
      <c r="D3864" s="141" t="s">
        <v>24100</v>
      </c>
      <c r="I3864" s="141" t="s">
        <v>19942</v>
      </c>
      <c r="J3864" s="649">
        <v>9315.68</v>
      </c>
    </row>
    <row r="3865" spans="1:10" hidden="1">
      <c r="A3865" s="141" t="s">
        <v>28514</v>
      </c>
      <c r="B3865" s="141" t="str">
        <f t="shared" si="60"/>
        <v>MAO-DE-OBRA DE TECNICO A,PARA OBRAS RODOVIARIAS,INCLUSIVE ENCARGOS SOCIAISMAO-DE-OBRA DE TECNICO A,PARA OBRAS RODOVIARIAS,INCLUSIVE ENMAO-DE-OBRA DE TECNICO A,PARA OBRAS RODOVIARIAS,INCLUSIVE EN</v>
      </c>
      <c r="C3865" s="141" t="s">
        <v>28515</v>
      </c>
      <c r="D3865" s="141" t="s">
        <v>24077</v>
      </c>
      <c r="I3865" s="141" t="s">
        <v>19942</v>
      </c>
      <c r="J3865" s="649">
        <v>7826.72</v>
      </c>
    </row>
    <row r="3866" spans="1:10" hidden="1">
      <c r="A3866" s="141" t="s">
        <v>28516</v>
      </c>
      <c r="B3866" s="141" t="str">
        <f t="shared" si="60"/>
        <v>MAO-DE-OBRA DE TECNICO A,PARA OBRAS RODOVIARIAS,INCLUSIVE ENCARGOS SOCIAISMAO-DE-OBRA DE TECNICO A,PARA OBRAS RODOVIARIAS,INCLUSIVE ENMAO-DE-OBRA DE TECNICO A,PARA OBRAS RODOVIARIAS,INCLUSIVE EN</v>
      </c>
      <c r="C3866" s="141" t="s">
        <v>28515</v>
      </c>
      <c r="D3866" s="141" t="s">
        <v>24077</v>
      </c>
      <c r="I3866" s="141" t="s">
        <v>19942</v>
      </c>
      <c r="J3866" s="649">
        <v>6781.28</v>
      </c>
    </row>
    <row r="3867" spans="1:10" hidden="1">
      <c r="A3867" s="141" t="s">
        <v>28517</v>
      </c>
      <c r="B3867" s="141" t="str">
        <f t="shared" si="60"/>
        <v>MAO-DE-OBRA DE ENGENHEIRO DE SEGURANCA DO TRABALHO,INCLUSIVE ENCARGOS SOCIAISMAO-DE-OBRA DE ENGENHEIRO DE SEGURANCA DO TRABALHO,INCLUSIVEMAO-DE-OBRA DE ENGENHEIRO DE SEGURANCA DO TRABALHO,INCLUSIVE</v>
      </c>
      <c r="C3867" s="141" t="s">
        <v>28518</v>
      </c>
      <c r="D3867" s="141" t="s">
        <v>28500</v>
      </c>
      <c r="I3867" s="141" t="s">
        <v>19942</v>
      </c>
      <c r="J3867" s="649">
        <v>21211.52</v>
      </c>
    </row>
    <row r="3868" spans="1:10" hidden="1">
      <c r="A3868" s="141" t="s">
        <v>28519</v>
      </c>
      <c r="B3868" s="141" t="str">
        <f t="shared" si="60"/>
        <v>MAO-DE-OBRA DE ENGENHEIRO DE SEGURANCA DO TRABALHO,INCLUSIVE ENCARGOS SOCIAISMAO-DE-OBRA DE ENGENHEIRO DE SEGURANCA DO TRABALHO,INCLUSIVEMAO-DE-OBRA DE ENGENHEIRO DE SEGURANCA DO TRABALHO,INCLUSIVE</v>
      </c>
      <c r="C3868" s="141" t="s">
        <v>28518</v>
      </c>
      <c r="D3868" s="141" t="s">
        <v>28500</v>
      </c>
      <c r="I3868" s="141" t="s">
        <v>19942</v>
      </c>
      <c r="J3868" s="649">
        <v>18379.68</v>
      </c>
    </row>
    <row r="3869" spans="1:10" hidden="1">
      <c r="A3869" s="141" t="s">
        <v>28520</v>
      </c>
      <c r="B3869" s="141" t="str">
        <f t="shared" si="60"/>
        <v>MAO-DE-OBRA DE TECNICO DE SEGURANCA DO TRABALHO,INCLUSIVE ENCARGOS SOCIAISMAO-DE-OBRA DE TECNICO DE SEGURANCA DO TRABALHO,INCLUSIVE ENMAO-DE-OBRA DE TECNICO DE SEGURANCA DO TRABALHO,INCLUSIVE EN</v>
      </c>
      <c r="C3869" s="141" t="s">
        <v>28521</v>
      </c>
      <c r="D3869" s="141" t="s">
        <v>24077</v>
      </c>
      <c r="I3869" s="141" t="s">
        <v>19942</v>
      </c>
      <c r="J3869" s="649">
        <v>7826.72</v>
      </c>
    </row>
    <row r="3870" spans="1:10" hidden="1">
      <c r="A3870" s="141" t="s">
        <v>28522</v>
      </c>
      <c r="B3870" s="141" t="str">
        <f t="shared" si="60"/>
        <v>MAO-DE-OBRA DE TECNICO DE SEGURANCA DO TRABALHO,INCLUSIVE ENCARGOS SOCIAISMAO-DE-OBRA DE TECNICO DE SEGURANCA DO TRABALHO,INCLUSIVE ENMAO-DE-OBRA DE TECNICO DE SEGURANCA DO TRABALHO,INCLUSIVE EN</v>
      </c>
      <c r="C3870" s="141" t="s">
        <v>28521</v>
      </c>
      <c r="D3870" s="141" t="s">
        <v>24077</v>
      </c>
      <c r="I3870" s="141" t="s">
        <v>19942</v>
      </c>
      <c r="J3870" s="649">
        <v>6781.28</v>
      </c>
    </row>
    <row r="3871" spans="1:10" hidden="1">
      <c r="A3871" s="141" t="s">
        <v>28523</v>
      </c>
      <c r="B3871" s="141" t="str">
        <f t="shared" si="60"/>
        <v>MAO-DE-OBRA DE ENFERMEIRO,INCLUSIVE ENCARGOS SOCIAISMAO-DE-OBRA DE ENFERMEIRO,INCLUSIVE ENCARGOS SOCIAISMAO-DE-OBRA DE ENFERMEIRO,INCLUSIVE ENCARGOS SOCIAIS</v>
      </c>
      <c r="C3871" s="141" t="s">
        <v>28524</v>
      </c>
      <c r="I3871" s="141" t="s">
        <v>19942</v>
      </c>
      <c r="J3871" s="649">
        <v>7826.72</v>
      </c>
    </row>
    <row r="3872" spans="1:10" hidden="1">
      <c r="A3872" s="141" t="s">
        <v>28525</v>
      </c>
      <c r="B3872" s="141" t="str">
        <f t="shared" si="60"/>
        <v>MAO-DE-OBRA DE ENFERMEIRO,INCLUSIVE ENCARGOS SOCIAISMAO-DE-OBRA DE ENFERMEIRO,INCLUSIVE ENCARGOS SOCIAISMAO-DE-OBRA DE ENFERMEIRO,INCLUSIVE ENCARGOS SOCIAIS</v>
      </c>
      <c r="C3872" s="141" t="s">
        <v>28524</v>
      </c>
      <c r="I3872" s="141" t="s">
        <v>19942</v>
      </c>
      <c r="J3872" s="649">
        <v>6781.28</v>
      </c>
    </row>
    <row r="3873" spans="1:10" hidden="1">
      <c r="A3873" s="141" t="s">
        <v>28526</v>
      </c>
      <c r="B3873" s="141" t="str">
        <f t="shared" si="60"/>
        <v>MAO-DE-OBRA DE AUXILIAR DE ENFERMAGEM,INCLUSIVE ENCARGOS SOCIAISMAO-DE-OBRA DE AUXILIAR DE ENFERMAGEM,INCLUSIVE ENCARGOS SOCMAO-DE-OBRA DE AUXILIAR DE ENFERMAGEM,INCLUSIVE ENCARGOS SOC</v>
      </c>
      <c r="C3873" s="141" t="s">
        <v>28527</v>
      </c>
      <c r="D3873" s="141" t="s">
        <v>24095</v>
      </c>
      <c r="I3873" s="141" t="s">
        <v>19942</v>
      </c>
      <c r="J3873" s="649">
        <v>4308.4799999999996</v>
      </c>
    </row>
    <row r="3874" spans="1:10" hidden="1">
      <c r="A3874" s="141" t="s">
        <v>28528</v>
      </c>
      <c r="B3874" s="141" t="str">
        <f t="shared" si="60"/>
        <v>MAO-DE-OBRA DE AUXILIAR DE ENFERMAGEM,INCLUSIVE ENCARGOS SOCIAISMAO-DE-OBRA DE AUXILIAR DE ENFERMAGEM,INCLUSIVE ENCARGOS SOCMAO-DE-OBRA DE AUXILIAR DE ENFERMAGEM,INCLUSIVE ENCARGOS SOC</v>
      </c>
      <c r="C3874" s="141" t="s">
        <v>28527</v>
      </c>
      <c r="D3874" s="141" t="s">
        <v>24095</v>
      </c>
      <c r="I3874" s="141" t="s">
        <v>19942</v>
      </c>
      <c r="J3874" s="649">
        <v>3732.96</v>
      </c>
    </row>
    <row r="3875" spans="1:10" hidden="1">
      <c r="A3875" s="141" t="s">
        <v>28529</v>
      </c>
      <c r="B3875" s="141" t="str">
        <f t="shared" si="60"/>
        <v>MAO-DE-OBRA DE TECNICO DE QUALIDADE,INCLUSIVE ENCARGOS SOCIAISMAO-DE-OBRA DE TECNICO DE QUALIDADE,INCLUSIVE ENCARGOS SOCIAMAO-DE-OBRA DE TECNICO DE QUALIDADE,INCLUSIVE ENCARGOS SOCIA</v>
      </c>
      <c r="C3875" s="141" t="s">
        <v>28530</v>
      </c>
      <c r="D3875" s="141" t="s">
        <v>28395</v>
      </c>
      <c r="I3875" s="141" t="s">
        <v>19942</v>
      </c>
      <c r="J3875" s="649">
        <v>7826.72</v>
      </c>
    </row>
    <row r="3876" spans="1:10" hidden="1">
      <c r="A3876" s="141" t="s">
        <v>28531</v>
      </c>
      <c r="B3876" s="141" t="str">
        <f t="shared" si="60"/>
        <v>MAO-DE-OBRA DE TECNICO DE QUALIDADE,INCLUSIVE ENCARGOS SOCIAISMAO-DE-OBRA DE TECNICO DE QUALIDADE,INCLUSIVE ENCARGOS SOCIAMAO-DE-OBRA DE TECNICO DE QUALIDADE,INCLUSIVE ENCARGOS SOCIA</v>
      </c>
      <c r="C3876" s="141" t="s">
        <v>28530</v>
      </c>
      <c r="D3876" s="141" t="s">
        <v>28395</v>
      </c>
      <c r="I3876" s="141" t="s">
        <v>19942</v>
      </c>
      <c r="J3876" s="649">
        <v>6781.28</v>
      </c>
    </row>
    <row r="3877" spans="1:10" hidden="1">
      <c r="A3877" s="141" t="s">
        <v>28532</v>
      </c>
      <c r="B3877" s="141" t="str">
        <f t="shared" si="60"/>
        <v>MAO-DE-OBRA DE TECNICO DE MEDICAO DE OBRAS,INCLUSIVE ENCARGOS SOCIAISMAO-DE-OBRA DE TECNICO DE MEDICAO DE OBRAS,INCLUSIVE ENCARGOMAO-DE-OBRA DE TECNICO DE MEDICAO DE OBRAS,INCLUSIVE ENCARGO</v>
      </c>
      <c r="C3877" s="141" t="s">
        <v>28533</v>
      </c>
      <c r="D3877" s="141" t="s">
        <v>24082</v>
      </c>
      <c r="I3877" s="141" t="s">
        <v>19942</v>
      </c>
      <c r="J3877" s="649">
        <v>7826.72</v>
      </c>
    </row>
    <row r="3878" spans="1:10" hidden="1">
      <c r="A3878" s="141" t="s">
        <v>28534</v>
      </c>
      <c r="B3878" s="141" t="str">
        <f t="shared" si="60"/>
        <v>MAO-DE-OBRA DE TECNICO DE MEDICAO DE OBRAS,INCLUSIVE ENCARGOS SOCIAISMAO-DE-OBRA DE TECNICO DE MEDICAO DE OBRAS,INCLUSIVE ENCARGOMAO-DE-OBRA DE TECNICO DE MEDICAO DE OBRAS,INCLUSIVE ENCARGO</v>
      </c>
      <c r="C3878" s="141" t="s">
        <v>28533</v>
      </c>
      <c r="D3878" s="141" t="s">
        <v>24082</v>
      </c>
      <c r="I3878" s="141" t="s">
        <v>19942</v>
      </c>
      <c r="J3878" s="649">
        <v>6781.28</v>
      </c>
    </row>
    <row r="3879" spans="1:10" hidden="1">
      <c r="A3879" s="141" t="s">
        <v>28535</v>
      </c>
      <c r="B3879" s="141" t="str">
        <f t="shared" si="60"/>
        <v>MAO-DE-OBRA DE MEDICO DO TRABALHO,INCLUSIVE ENCARGOS SOCIAISMAO-DE-OBRA DE MEDICO DO TRABALHO,INCLUSIVE ENCARGOS SOCIAISMAO-DE-OBRA DE MEDICO DO TRABALHO,INCLUSIVE ENCARGOS SOCIAIS</v>
      </c>
      <c r="C3879" s="141" t="s">
        <v>28536</v>
      </c>
      <c r="I3879" s="141" t="s">
        <v>19942</v>
      </c>
      <c r="J3879" s="649">
        <v>21211.52</v>
      </c>
    </row>
    <row r="3880" spans="1:10" hidden="1">
      <c r="A3880" s="141" t="s">
        <v>28537</v>
      </c>
      <c r="B3880" s="141" t="str">
        <f t="shared" si="60"/>
        <v>MAO-DE-OBRA DE MEDICO DO TRABALHO,INCLUSIVE ENCARGOS SOCIAISMAO-DE-OBRA DE MEDICO DO TRABALHO,INCLUSIVE ENCARGOS SOCIAISMAO-DE-OBRA DE MEDICO DO TRABALHO,INCLUSIVE ENCARGOS SOCIAIS</v>
      </c>
      <c r="C3880" s="141" t="s">
        <v>28536</v>
      </c>
      <c r="I3880" s="141" t="s">
        <v>19942</v>
      </c>
      <c r="J3880" s="649">
        <v>18379.68</v>
      </c>
    </row>
    <row r="3881" spans="1:10" hidden="1">
      <c r="A3881" s="141" t="s">
        <v>28538</v>
      </c>
      <c r="B3881" s="141" t="str">
        <f t="shared" si="60"/>
        <v>MAO-DE-OBRA DE APROPRIADOR,INCLUSIVE ENCARGOS SOCIAISMAO-DE-OBRA DE APROPRIADOR,INCLUSIVE ENCARGOS SOCIAISMAO-DE-OBRA DE APROPRIADOR,INCLUSIVE ENCARGOS SOCIAIS</v>
      </c>
      <c r="C3881" s="141" t="s">
        <v>28539</v>
      </c>
      <c r="I3881" s="141" t="s">
        <v>19942</v>
      </c>
      <c r="J3881" s="649">
        <v>5566.88</v>
      </c>
    </row>
    <row r="3882" spans="1:10" hidden="1">
      <c r="A3882" s="141" t="s">
        <v>28540</v>
      </c>
      <c r="B3882" s="141" t="str">
        <f t="shared" si="60"/>
        <v>MAO-DE-OBRA DE APROPRIADOR,INCLUSIVE ENCARGOS SOCIAISMAO-DE-OBRA DE APROPRIADOR,INCLUSIVE ENCARGOS SOCIAISMAO-DE-OBRA DE APROPRIADOR,INCLUSIVE ENCARGOS SOCIAIS</v>
      </c>
      <c r="C3882" s="141" t="s">
        <v>28539</v>
      </c>
      <c r="I3882" s="141" t="s">
        <v>19942</v>
      </c>
      <c r="J3882" s="649">
        <v>4824.16</v>
      </c>
    </row>
    <row r="3883" spans="1:10" hidden="1">
      <c r="A3883" s="141" t="s">
        <v>28541</v>
      </c>
      <c r="B3883" s="141" t="str">
        <f t="shared" si="60"/>
        <v>MAO-DE-OBRA DE DIGITADOR,INCLUSIVE ENCARGOS SOCIAISMAO-DE-OBRA DE DIGITADOR,INCLUSIVE ENCARGOS SOCIAISMAO-DE-OBRA DE DIGITADOR,INCLUSIVE ENCARGOS SOCIAIS</v>
      </c>
      <c r="C3883" s="141" t="s">
        <v>28542</v>
      </c>
      <c r="I3883" s="141" t="s">
        <v>19942</v>
      </c>
      <c r="J3883" s="649">
        <v>4308.4799999999996</v>
      </c>
    </row>
    <row r="3884" spans="1:10" hidden="1">
      <c r="A3884" s="141" t="s">
        <v>28543</v>
      </c>
      <c r="B3884" s="141" t="str">
        <f t="shared" si="60"/>
        <v>MAO-DE-OBRA DE DIGITADOR,INCLUSIVE ENCARGOS SOCIAISMAO-DE-OBRA DE DIGITADOR,INCLUSIVE ENCARGOS SOCIAISMAO-DE-OBRA DE DIGITADOR,INCLUSIVE ENCARGOS SOCIAIS</v>
      </c>
      <c r="C3884" s="141" t="s">
        <v>28542</v>
      </c>
      <c r="I3884" s="141" t="s">
        <v>19942</v>
      </c>
      <c r="J3884" s="649">
        <v>3732.96</v>
      </c>
    </row>
    <row r="3885" spans="1:10" hidden="1">
      <c r="A3885" s="141" t="s">
        <v>28544</v>
      </c>
      <c r="B3885" s="141" t="str">
        <f t="shared" si="60"/>
        <v>MAO-DE-OBRA DE COMPRADOR,INCLUSIVE ENCARGOS SOCIAISMAO-DE-OBRA DE COMPRADOR,INCLUSIVE ENCARGOS SOCIAISMAO-DE-OBRA DE COMPRADOR,INCLUSIVE ENCARGOS SOCIAIS</v>
      </c>
      <c r="C3885" s="141" t="s">
        <v>28545</v>
      </c>
      <c r="I3885" s="141" t="s">
        <v>19942</v>
      </c>
      <c r="J3885" s="649">
        <v>5061.76</v>
      </c>
    </row>
    <row r="3886" spans="1:10" hidden="1">
      <c r="A3886" s="141" t="s">
        <v>28546</v>
      </c>
      <c r="B3886" s="141" t="str">
        <f t="shared" si="60"/>
        <v>MAO-DE-OBRA DE COMPRADOR,INCLUSIVE ENCARGOS SOCIAISMAO-DE-OBRA DE COMPRADOR,INCLUSIVE ENCARGOS SOCIAISMAO-DE-OBRA DE COMPRADOR,INCLUSIVE ENCARGOS SOCIAIS</v>
      </c>
      <c r="C3886" s="141" t="s">
        <v>28545</v>
      </c>
      <c r="I3886" s="141" t="s">
        <v>19942</v>
      </c>
      <c r="J3886" s="649">
        <v>4385.92</v>
      </c>
    </row>
    <row r="3887" spans="1:10" hidden="1">
      <c r="A3887" s="141" t="s">
        <v>28547</v>
      </c>
      <c r="B3887" s="141" t="str">
        <f t="shared" si="60"/>
        <v>MAO-DE-OBRA DE COZINHEIRO,INCLUSIVE ENCARGOS SOCIAISMAO-DE-OBRA DE COZINHEIRO,INCLUSIVE ENCARGOS SOCIAISMAO-DE-OBRA DE COZINHEIRO,INCLUSIVE ENCARGOS SOCIAIS</v>
      </c>
      <c r="C3887" s="141" t="s">
        <v>28548</v>
      </c>
      <c r="I3887" s="141" t="s">
        <v>19942</v>
      </c>
      <c r="J3887" s="649">
        <v>5061.76</v>
      </c>
    </row>
    <row r="3888" spans="1:10" hidden="1">
      <c r="A3888" s="141" t="s">
        <v>28549</v>
      </c>
      <c r="B3888" s="141" t="str">
        <f t="shared" si="60"/>
        <v>MAO-DE-OBRA DE COZINHEIRO,INCLUSIVE ENCARGOS SOCIAISMAO-DE-OBRA DE COZINHEIRO,INCLUSIVE ENCARGOS SOCIAISMAO-DE-OBRA DE COZINHEIRO,INCLUSIVE ENCARGOS SOCIAIS</v>
      </c>
      <c r="C3888" s="141" t="s">
        <v>28548</v>
      </c>
      <c r="I3888" s="141" t="s">
        <v>19942</v>
      </c>
      <c r="J3888" s="649">
        <v>4385.92</v>
      </c>
    </row>
    <row r="3889" spans="1:10" hidden="1">
      <c r="A3889" s="141" t="s">
        <v>28550</v>
      </c>
      <c r="B3889" s="141" t="str">
        <f t="shared" si="60"/>
        <v>MAO-DE-OBRA DE FAXINEIRO,INCLUSIVE ENCARGOS SOCIAISMAO-DE-OBRA DE FAXINEIRO,INCLUSIVE ENCARGOS SOCIAISMAO-DE-OBRA DE FAXINEIRO,INCLUSIVE ENCARGOS SOCIAIS</v>
      </c>
      <c r="C3889" s="141" t="s">
        <v>28551</v>
      </c>
      <c r="I3889" s="141" t="s">
        <v>19942</v>
      </c>
      <c r="J3889" s="649">
        <v>3402.08</v>
      </c>
    </row>
    <row r="3890" spans="1:10" hidden="1">
      <c r="A3890" s="141" t="s">
        <v>28552</v>
      </c>
      <c r="B3890" s="141" t="str">
        <f t="shared" si="60"/>
        <v>MAO-DE-OBRA DE FAXINEIRO,INCLUSIVE ENCARGOS SOCIAISMAO-DE-OBRA DE FAXINEIRO,INCLUSIVE ENCARGOS SOCIAISMAO-DE-OBRA DE FAXINEIRO,INCLUSIVE ENCARGOS SOCIAIS</v>
      </c>
      <c r="C3890" s="141" t="s">
        <v>28551</v>
      </c>
      <c r="I3890" s="141" t="s">
        <v>19942</v>
      </c>
      <c r="J3890" s="649">
        <v>2948</v>
      </c>
    </row>
    <row r="3891" spans="1:10" hidden="1">
      <c r="A3891" s="141" t="s">
        <v>28553</v>
      </c>
      <c r="B3891" s="141" t="str">
        <f t="shared" si="60"/>
        <v>MAO-DE-OBRA DE COPEIRO,INCLUSIVE ENCARGOS SOCIAISMAO-DE-OBRA DE COPEIRO,INCLUSIVE ENCARGOS SOCIAISMAO-DE-OBRA DE COPEIRO,INCLUSIVE ENCARGOS SOCIAIS</v>
      </c>
      <c r="C3891" s="141" t="s">
        <v>28554</v>
      </c>
      <c r="I3891" s="141" t="s">
        <v>19942</v>
      </c>
      <c r="J3891" s="649">
        <v>3402.08</v>
      </c>
    </row>
    <row r="3892" spans="1:10" hidden="1">
      <c r="A3892" s="141" t="s">
        <v>28555</v>
      </c>
      <c r="B3892" s="141" t="str">
        <f t="shared" si="60"/>
        <v>MAO-DE-OBRA DE COPEIRO,INCLUSIVE ENCARGOS SOCIAISMAO-DE-OBRA DE COPEIRO,INCLUSIVE ENCARGOS SOCIAISMAO-DE-OBRA DE COPEIRO,INCLUSIVE ENCARGOS SOCIAIS</v>
      </c>
      <c r="C3892" s="141" t="s">
        <v>28554</v>
      </c>
      <c r="I3892" s="141" t="s">
        <v>19942</v>
      </c>
      <c r="J3892" s="649">
        <v>2948</v>
      </c>
    </row>
    <row r="3893" spans="1:10" hidden="1">
      <c r="A3893" s="141" t="s">
        <v>28556</v>
      </c>
      <c r="B3893" s="141" t="str">
        <f t="shared" si="60"/>
        <v>SERVICO DE VIGILANCIA COM VIGIA DE OBRA 24H/DIA,PARA 1 POSTOSERVICO DE VIGILANCIA COM VIGIA DE OBRA 24H/DIA,PARA 1 POSTOSERVICO DE VIGILANCIA COM VIGIA DE OBRA 24H/DIA,PARA 1 POSTO</v>
      </c>
      <c r="C3893" s="141" t="s">
        <v>28557</v>
      </c>
      <c r="I3893" s="141" t="s">
        <v>19942</v>
      </c>
      <c r="J3893" s="649">
        <v>16809.12</v>
      </c>
    </row>
    <row r="3894" spans="1:10" hidden="1">
      <c r="A3894" s="141" t="s">
        <v>28558</v>
      </c>
      <c r="B3894" s="141" t="str">
        <f t="shared" si="60"/>
        <v>SERVICO DE VIGILANCIA COM VIGIA DE OBRA 24H/DIA,PARA 1 POSTOSERVICO DE VIGILANCIA COM VIGIA DE OBRA 24H/DIA,PARA 1 POSTOSERVICO DE VIGILANCIA COM VIGIA DE OBRA 24H/DIA,PARA 1 POSTO</v>
      </c>
      <c r="C3894" s="141" t="s">
        <v>28557</v>
      </c>
      <c r="I3894" s="141" t="s">
        <v>19942</v>
      </c>
      <c r="J3894" s="649">
        <v>14564.6</v>
      </c>
    </row>
    <row r="3895" spans="1:10" hidden="1">
      <c r="A3895" s="141" t="s">
        <v>28559</v>
      </c>
      <c r="B3895" s="141" t="str">
        <f t="shared" si="60"/>
        <v>SERVICO DE VIGILANCIA COM VIGIA DE OBRA 24H/DIA,PARA 2 POSTOSSERVICO DE VIGILANCIA COM VIGIA DE OBRA 24H/DIA,PARA 2 POSTOSERVICO DE VIGILANCIA COM VIGIA DE OBRA 24H/DIA,PARA 2 POSTO</v>
      </c>
      <c r="C3895" s="141" t="s">
        <v>28560</v>
      </c>
      <c r="D3895" s="141" t="s">
        <v>21329</v>
      </c>
      <c r="I3895" s="141" t="s">
        <v>19942</v>
      </c>
      <c r="J3895" s="649">
        <v>33618.239999999998</v>
      </c>
    </row>
    <row r="3896" spans="1:10" hidden="1">
      <c r="A3896" s="141" t="s">
        <v>28561</v>
      </c>
      <c r="B3896" s="141" t="str">
        <f t="shared" si="60"/>
        <v>SERVICO DE VIGILANCIA COM VIGIA DE OBRA 24H/DIA,PARA 2 POSTOSSERVICO DE VIGILANCIA COM VIGIA DE OBRA 24H/DIA,PARA 2 POSTOSERVICO DE VIGILANCIA COM VIGIA DE OBRA 24H/DIA,PARA 2 POSTO</v>
      </c>
      <c r="C3896" s="141" t="s">
        <v>28560</v>
      </c>
      <c r="D3896" s="141" t="s">
        <v>21329</v>
      </c>
      <c r="I3896" s="141" t="s">
        <v>19942</v>
      </c>
      <c r="J3896" s="649">
        <v>29129.200000000001</v>
      </c>
    </row>
    <row r="3897" spans="1:10" hidden="1">
      <c r="A3897" s="141" t="s">
        <v>28562</v>
      </c>
      <c r="B3897" s="141" t="str">
        <f t="shared" si="60"/>
        <v>SERVICO DE VIGILANCIA COM VIGIA DE OBRA 24H/DIA,PARA 3 POSTOSSERVICO DE VIGILANCIA COM VIGIA DE OBRA 24H/DIA,PARA 3 POSTOSERVICO DE VIGILANCIA COM VIGIA DE OBRA 24H/DIA,PARA 3 POSTO</v>
      </c>
      <c r="C3897" s="141" t="s">
        <v>28563</v>
      </c>
      <c r="D3897" s="141" t="s">
        <v>21329</v>
      </c>
      <c r="I3897" s="141" t="s">
        <v>19942</v>
      </c>
      <c r="J3897" s="649">
        <v>50427.360000000001</v>
      </c>
    </row>
    <row r="3898" spans="1:10" hidden="1">
      <c r="A3898" s="141" t="s">
        <v>28564</v>
      </c>
      <c r="B3898" s="141" t="str">
        <f t="shared" si="60"/>
        <v>SERVICO DE VIGILANCIA COM VIGIA DE OBRA 24H/DIA,PARA 3 POSTOSSERVICO DE VIGILANCIA COM VIGIA DE OBRA 24H/DIA,PARA 3 POSTOSERVICO DE VIGILANCIA COM VIGIA DE OBRA 24H/DIA,PARA 3 POSTO</v>
      </c>
      <c r="C3898" s="141" t="s">
        <v>28563</v>
      </c>
      <c r="D3898" s="141" t="s">
        <v>21329</v>
      </c>
      <c r="I3898" s="141" t="s">
        <v>19942</v>
      </c>
      <c r="J3898" s="649">
        <v>43693.81</v>
      </c>
    </row>
    <row r="3899" spans="1:10" hidden="1">
      <c r="A3899" s="141" t="s">
        <v>28565</v>
      </c>
      <c r="B3899" s="141" t="str">
        <f t="shared" si="60"/>
        <v>SERVICO DE VIGILANCIA COM VIGIA DE OBRA 24H/DIA,PARA 4 POSTOSSERVICO DE VIGILANCIA COM VIGIA DE OBRA 24H/DIA,PARA 4 POSTOSERVICO DE VIGILANCIA COM VIGIA DE OBRA 24H/DIA,PARA 4 POSTO</v>
      </c>
      <c r="C3899" s="141" t="s">
        <v>28566</v>
      </c>
      <c r="D3899" s="141" t="s">
        <v>21329</v>
      </c>
      <c r="I3899" s="141" t="s">
        <v>19942</v>
      </c>
      <c r="J3899" s="649">
        <v>67236.479999999996</v>
      </c>
    </row>
    <row r="3900" spans="1:10" hidden="1">
      <c r="A3900" s="141" t="s">
        <v>28567</v>
      </c>
      <c r="B3900" s="141" t="str">
        <f t="shared" si="60"/>
        <v>SERVICO DE VIGILANCIA COM VIGIA DE OBRA 24H/DIA,PARA 4 POSTOSSERVICO DE VIGILANCIA COM VIGIA DE OBRA 24H/DIA,PARA 4 POSTOSERVICO DE VIGILANCIA COM VIGIA DE OBRA 24H/DIA,PARA 4 POSTO</v>
      </c>
      <c r="C3900" s="141" t="s">
        <v>28566</v>
      </c>
      <c r="D3900" s="141" t="s">
        <v>21329</v>
      </c>
      <c r="I3900" s="141" t="s">
        <v>19942</v>
      </c>
      <c r="J3900" s="649">
        <v>58258.41</v>
      </c>
    </row>
    <row r="3901" spans="1:10" hidden="1">
      <c r="A3901" s="141" t="s">
        <v>28568</v>
      </c>
      <c r="B3901" s="141" t="str">
        <f t="shared" si="60"/>
        <v>SERVICO DE VIGILANCIA COM VIGIA DE OBRA,PARA 1 POSTO,CONSIDERANDO APENAS O CUSTO APOS A JORNADA NORMAL DE TRABALHO.SERVICO DE VIGILANCIA COM VIGIA DE OBRA,PARA 1 POSTO,CONSIDEO CUSTO INCLUI VIGILANCIA AOS SABADOS,DOMINGOS E FERIADOSSERVICO DE VIGILANCIA COM VIGIA DE OBRA,PARA 1 POSTO,CONSIDE</v>
      </c>
      <c r="C3901" s="141" t="s">
        <v>28569</v>
      </c>
      <c r="D3901" s="141" t="s">
        <v>28570</v>
      </c>
      <c r="E3901" s="141" t="s">
        <v>28571</v>
      </c>
      <c r="I3901" s="141" t="s">
        <v>19942</v>
      </c>
      <c r="J3901" s="649">
        <v>13026</v>
      </c>
    </row>
    <row r="3902" spans="1:10" hidden="1">
      <c r="A3902" s="141" t="s">
        <v>28572</v>
      </c>
      <c r="B3902" s="141" t="str">
        <f t="shared" si="60"/>
        <v>SERVICO DE VIGILANCIA COM VIGIA DE OBRA,PARA 1 POSTO,CONSIDERANDO APENAS O CUSTO APOS A JORNADA NORMAL DE TRABALHO.SERVICO DE VIGILANCIA COM VIGIA DE OBRA,PARA 1 POSTO,CONSIDEO CUSTO INCLUI VIGILANCIA AOS SABADOS,DOMINGOS E FERIADOSSERVICO DE VIGILANCIA COM VIGIA DE OBRA,PARA 1 POSTO,CONSIDE</v>
      </c>
      <c r="C3902" s="141" t="s">
        <v>28569</v>
      </c>
      <c r="D3902" s="141" t="s">
        <v>28570</v>
      </c>
      <c r="E3902" s="141" t="s">
        <v>28571</v>
      </c>
      <c r="I3902" s="141" t="s">
        <v>19942</v>
      </c>
      <c r="J3902" s="649">
        <v>11286.64</v>
      </c>
    </row>
    <row r="3903" spans="1:10" hidden="1">
      <c r="A3903" s="141" t="s">
        <v>28573</v>
      </c>
      <c r="B3903" s="141" t="str">
        <f t="shared" si="60"/>
        <v>SERVICO DE VIGILANCIA COM VIGIA DE OBRA,PARA 2 POSTOS,CONSIDERANDO APENAS O CUSTO APOS A JORNADA NORMAL DE TRABALHO.SERVICO DE VIGILANCIA COM VIGIA DE OBRA,PARA 2 POSTOS,CONSIDO CUSTO INCLUI VIGILANCIA AOS SABADOS,DOMINGOS E FERIADOSSERVICO DE VIGILANCIA COM VIGIA DE OBRA,PARA 2 POSTOS,CONSID</v>
      </c>
      <c r="C3903" s="141" t="s">
        <v>28574</v>
      </c>
      <c r="D3903" s="141" t="s">
        <v>28575</v>
      </c>
      <c r="E3903" s="141" t="s">
        <v>28571</v>
      </c>
      <c r="I3903" s="141" t="s">
        <v>19942</v>
      </c>
      <c r="J3903" s="649">
        <v>26052</v>
      </c>
    </row>
    <row r="3904" spans="1:10" hidden="1">
      <c r="A3904" s="141" t="s">
        <v>28576</v>
      </c>
      <c r="B3904" s="141" t="str">
        <f t="shared" si="60"/>
        <v>SERVICO DE VIGILANCIA COM VIGIA DE OBRA,PARA 2 POSTOS,CONSIDERANDO APENAS O CUSTO APOS A JORNADA NORMAL DE TRABALHO.SERVICO DE VIGILANCIA COM VIGIA DE OBRA,PARA 2 POSTOS,CONSIDO CUSTO INCLUI VIGILANCIA AOS SABADOS,DOMINGOS E FERIADOSSERVICO DE VIGILANCIA COM VIGIA DE OBRA,PARA 2 POSTOS,CONSID</v>
      </c>
      <c r="C3904" s="141" t="s">
        <v>28574</v>
      </c>
      <c r="D3904" s="141" t="s">
        <v>28575</v>
      </c>
      <c r="E3904" s="141" t="s">
        <v>28571</v>
      </c>
      <c r="I3904" s="141" t="s">
        <v>19942</v>
      </c>
      <c r="J3904" s="649">
        <v>22573.29</v>
      </c>
    </row>
    <row r="3905" spans="1:10" hidden="1">
      <c r="A3905" s="141" t="s">
        <v>28577</v>
      </c>
      <c r="B3905" s="141" t="str">
        <f t="shared" si="60"/>
        <v>SERVICO DE VIGILANCIA COM VIGIA DE OBRA,PARA 3 POSTOS,CONSIDERANDO APENAS O CUSTO APOS A JORNADA NORMAL DE TRABALHO.SERVICO DE VIGILANCIA COM VIGIA DE OBRA,PARA 3 POSTOS,CONSIDO CUSTO INCLUI VIGILANCIA AOS SABADOS,DOMINGOS E FERIADOSSERVICO DE VIGILANCIA COM VIGIA DE OBRA,PARA 3 POSTOS,CONSID</v>
      </c>
      <c r="C3905" s="141" t="s">
        <v>28578</v>
      </c>
      <c r="D3905" s="141" t="s">
        <v>28575</v>
      </c>
      <c r="E3905" s="141" t="s">
        <v>28571</v>
      </c>
      <c r="I3905" s="141" t="s">
        <v>19942</v>
      </c>
      <c r="J3905" s="649">
        <v>39078.01</v>
      </c>
    </row>
    <row r="3906" spans="1:10" hidden="1">
      <c r="A3906" s="141" t="s">
        <v>28579</v>
      </c>
      <c r="B3906" s="141" t="str">
        <f t="shared" si="60"/>
        <v>SERVICO DE VIGILANCIA COM VIGIA DE OBRA,PARA 3 POSTOS,CONSIDERANDO APENAS O CUSTO APOS A JORNADA NORMAL DE TRABALHO.SERVICO DE VIGILANCIA COM VIGIA DE OBRA,PARA 3 POSTOS,CONSIDO CUSTO INCLUI VIGILANCIA AOS SABADOS,DOMINGOS E FERIADOSSERVICO DE VIGILANCIA COM VIGIA DE OBRA,PARA 3 POSTOS,CONSID</v>
      </c>
      <c r="C3906" s="141" t="s">
        <v>28578</v>
      </c>
      <c r="D3906" s="141" t="s">
        <v>28575</v>
      </c>
      <c r="E3906" s="141" t="s">
        <v>28571</v>
      </c>
      <c r="I3906" s="141" t="s">
        <v>19942</v>
      </c>
      <c r="J3906" s="649">
        <v>33859.93</v>
      </c>
    </row>
    <row r="3907" spans="1:10" hidden="1">
      <c r="A3907" s="141" t="s">
        <v>28580</v>
      </c>
      <c r="B3907" s="141" t="str">
        <f t="shared" ref="B3907:B3970" si="61">C3907&amp;D3907&amp;C3907&amp;E3907&amp;F3907&amp;G3907&amp;H3907&amp;C3907</f>
        <v>SERVICO DE VIGILANCIA COM VIGIA DE OBRA,PARA 4 POSTOS,CONSIDERANDO APENAS O CUSTO APOS A JORNADA NORMAL DE TRABALHO.SERVICO DE VIGILANCIA COM VIGIA DE OBRA,PARA 4 POSTOS,CONSIDO CUSTO INCLUI VIGILANCIA AOS SABADOS,DOMINGOS E FERIADOSSERVICO DE VIGILANCIA COM VIGIA DE OBRA,PARA 4 POSTOS,CONSID</v>
      </c>
      <c r="C3907" s="141" t="s">
        <v>28581</v>
      </c>
      <c r="D3907" s="141" t="s">
        <v>28575</v>
      </c>
      <c r="E3907" s="141" t="s">
        <v>28571</v>
      </c>
      <c r="I3907" s="141" t="s">
        <v>19942</v>
      </c>
      <c r="J3907" s="649">
        <v>52104.01</v>
      </c>
    </row>
    <row r="3908" spans="1:10" hidden="1">
      <c r="A3908" s="141" t="s">
        <v>28582</v>
      </c>
      <c r="B3908" s="141" t="str">
        <f t="shared" si="61"/>
        <v>SERVICO DE VIGILANCIA COM VIGIA DE OBRA,PARA 4 POSTOS,CONSIDERANDO APENAS O CUSTO APOS A JORNADA NORMAL DE TRABALHO.SERVICO DE VIGILANCIA COM VIGIA DE OBRA,PARA 4 POSTOS,CONSIDO CUSTO INCLUI VIGILANCIA AOS SABADOS,DOMINGOS E FERIADOSSERVICO DE VIGILANCIA COM VIGIA DE OBRA,PARA 4 POSTOS,CONSID</v>
      </c>
      <c r="C3908" s="141" t="s">
        <v>28581</v>
      </c>
      <c r="D3908" s="141" t="s">
        <v>28575</v>
      </c>
      <c r="E3908" s="141" t="s">
        <v>28571</v>
      </c>
      <c r="I3908" s="141" t="s">
        <v>19942</v>
      </c>
      <c r="J3908" s="649">
        <v>45146.58</v>
      </c>
    </row>
    <row r="3909" spans="1:10" hidden="1">
      <c r="A3909" s="141" t="s">
        <v>28583</v>
      </c>
      <c r="B3909" s="141" t="str">
        <f t="shared" si="61"/>
        <v>INDICE DE SALARIO DA CONSTRUCAO CIVILINDICE DE SALARIO DA CONSTRUCAO CIVILINDICE DE SALARIO DA CONSTRUCAO CIVIL</v>
      </c>
      <c r="C3909" s="141" t="s">
        <v>28584</v>
      </c>
      <c r="J3909" s="649">
        <v>10534</v>
      </c>
    </row>
    <row r="3910" spans="1:10" hidden="1">
      <c r="A3910" s="141" t="s">
        <v>28585</v>
      </c>
      <c r="B3910" s="141" t="str">
        <f t="shared" si="61"/>
        <v>INDICE DE SALARIO DA CONSTRUCAO CIVILINDICE DE SALARIO DA CONSTRUCAO CIVILINDICE DE SALARIO DA CONSTRUCAO CIVIL</v>
      </c>
      <c r="C3910" s="141" t="s">
        <v>28584</v>
      </c>
      <c r="J3910" s="649">
        <v>9128</v>
      </c>
    </row>
    <row r="3911" spans="1:10" hidden="1">
      <c r="A3911" s="141" t="s">
        <v>28586</v>
      </c>
      <c r="B3911" s="141" t="str">
        <f t="shared" si="61"/>
        <v>SERVICO DE VIGILANCIA ARMADA OU DESARMADA 24H/DIA,PARA 1 POSTOSERVICO DE VIGILANCIA ARMADA OU DESARMADA 24H/DIA,PARA 1 POSSERVICO DE VIGILANCIA ARMADA OU DESARMADA 24H/DIA,PARA 1 POS</v>
      </c>
      <c r="C3911" s="141" t="s">
        <v>28587</v>
      </c>
      <c r="D3911" s="141" t="s">
        <v>25100</v>
      </c>
      <c r="I3911" s="141" t="s">
        <v>19942</v>
      </c>
      <c r="J3911" s="649">
        <v>18995.87</v>
      </c>
    </row>
    <row r="3912" spans="1:10" hidden="1">
      <c r="A3912" s="141" t="s">
        <v>28588</v>
      </c>
      <c r="B3912" s="141" t="str">
        <f t="shared" si="61"/>
        <v>SERVICO DE VIGILANCIA ARMADA OU DESARMADA 24H/DIA,PARA 1 POSTOSERVICO DE VIGILANCIA ARMADA OU DESARMADA 24H/DIA,PARA 1 POSSERVICO DE VIGILANCIA ARMADA OU DESARMADA 24H/DIA,PARA 1 POS</v>
      </c>
      <c r="C3912" s="141" t="s">
        <v>28587</v>
      </c>
      <c r="D3912" s="141" t="s">
        <v>25100</v>
      </c>
      <c r="I3912" s="141" t="s">
        <v>19942</v>
      </c>
      <c r="J3912" s="649">
        <v>16462.54</v>
      </c>
    </row>
    <row r="3913" spans="1:10" hidden="1">
      <c r="A3913" s="141" t="s">
        <v>28589</v>
      </c>
      <c r="B3913" s="141" t="str">
        <f t="shared" si="61"/>
        <v>SERVICO DE VIGILANCIA ARMADA OU DESARMADA 24H/DIA,PARA 2 POSTOSSERVICO DE VIGILANCIA ARMADA OU DESARMADA 24H/DIA,PARA 2 POSSERVICO DE VIGILANCIA ARMADA OU DESARMADA 24H/DIA,PARA 2 POS</v>
      </c>
      <c r="C3913" s="141" t="s">
        <v>28590</v>
      </c>
      <c r="D3913" s="141" t="s">
        <v>28591</v>
      </c>
      <c r="I3913" s="141" t="s">
        <v>19942</v>
      </c>
      <c r="J3913" s="649">
        <v>37991.74</v>
      </c>
    </row>
    <row r="3914" spans="1:10" hidden="1">
      <c r="A3914" s="141" t="s">
        <v>28592</v>
      </c>
      <c r="B3914" s="141" t="str">
        <f t="shared" si="61"/>
        <v>SERVICO DE VIGILANCIA ARMADA OU DESARMADA 24H/DIA,PARA 2 POSTOSSERVICO DE VIGILANCIA ARMADA OU DESARMADA 24H/DIA,PARA 2 POSSERVICO DE VIGILANCIA ARMADA OU DESARMADA 24H/DIA,PARA 2 POS</v>
      </c>
      <c r="C3914" s="141" t="s">
        <v>28590</v>
      </c>
      <c r="D3914" s="141" t="s">
        <v>28591</v>
      </c>
      <c r="I3914" s="141" t="s">
        <v>19942</v>
      </c>
      <c r="J3914" s="649">
        <v>32925.08</v>
      </c>
    </row>
    <row r="3915" spans="1:10" hidden="1">
      <c r="A3915" s="141" t="s">
        <v>28593</v>
      </c>
      <c r="B3915" s="141" t="str">
        <f t="shared" si="61"/>
        <v>SERVICO DE VIGILANCIA ARMADA OU DESARMADA 24H/DIA,PARA 3 POSTOSSERVICO DE VIGILANCIA ARMADA OU DESARMADA 24H/DIA,PARA 3 POSSERVICO DE VIGILANCIA ARMADA OU DESARMADA 24H/DIA,PARA 3 POS</v>
      </c>
      <c r="C3915" s="141" t="s">
        <v>28594</v>
      </c>
      <c r="D3915" s="141" t="s">
        <v>28591</v>
      </c>
      <c r="I3915" s="141" t="s">
        <v>19942</v>
      </c>
      <c r="J3915" s="649">
        <v>56987.62</v>
      </c>
    </row>
    <row r="3916" spans="1:10" hidden="1">
      <c r="A3916" s="141" t="s">
        <v>28595</v>
      </c>
      <c r="B3916" s="141" t="str">
        <f t="shared" si="61"/>
        <v>SERVICO DE VIGILANCIA ARMADA OU DESARMADA 24H/DIA,PARA 3 POSTOSSERVICO DE VIGILANCIA ARMADA OU DESARMADA 24H/DIA,PARA 3 POSSERVICO DE VIGILANCIA ARMADA OU DESARMADA 24H/DIA,PARA 3 POS</v>
      </c>
      <c r="C3916" s="141" t="s">
        <v>28594</v>
      </c>
      <c r="D3916" s="141" t="s">
        <v>28591</v>
      </c>
      <c r="I3916" s="141" t="s">
        <v>19942</v>
      </c>
      <c r="J3916" s="649">
        <v>49387.62</v>
      </c>
    </row>
    <row r="3917" spans="1:10" hidden="1">
      <c r="A3917" s="141" t="s">
        <v>28596</v>
      </c>
      <c r="B3917" s="141" t="str">
        <f t="shared" si="61"/>
        <v>SERVICO DE VIGILANCIA ARMADA OU DESARMADA 24H/DIA,PARA 4 POSTOSSERVICO DE VIGILANCIA ARMADA OU DESARMADA 24H/DIA,PARA 4 POSSERVICO DE VIGILANCIA ARMADA OU DESARMADA 24H/DIA,PARA 4 POS</v>
      </c>
      <c r="C3917" s="141" t="s">
        <v>28597</v>
      </c>
      <c r="D3917" s="141" t="s">
        <v>28591</v>
      </c>
      <c r="I3917" s="141" t="s">
        <v>19942</v>
      </c>
      <c r="J3917" s="649">
        <v>75983.490000000005</v>
      </c>
    </row>
    <row r="3918" spans="1:10" hidden="1">
      <c r="A3918" s="141" t="s">
        <v>28598</v>
      </c>
      <c r="B3918" s="141" t="str">
        <f t="shared" si="61"/>
        <v>SERVICO DE VIGILANCIA ARMADA OU DESARMADA 24H/DIA,PARA 4 POSTOSSERVICO DE VIGILANCIA ARMADA OU DESARMADA 24H/DIA,PARA 4 POSSERVICO DE VIGILANCIA ARMADA OU DESARMADA 24H/DIA,PARA 4 POS</v>
      </c>
      <c r="C3918" s="141" t="s">
        <v>28597</v>
      </c>
      <c r="D3918" s="141" t="s">
        <v>28591</v>
      </c>
      <c r="I3918" s="141" t="s">
        <v>19942</v>
      </c>
      <c r="J3918" s="649">
        <v>65850.16</v>
      </c>
    </row>
    <row r="3919" spans="1:10" hidden="1">
      <c r="A3919" s="141" t="s">
        <v>28599</v>
      </c>
      <c r="B3919" s="141" t="str">
        <f t="shared" si="61"/>
        <v>SERVICO DE VIGILANCIA ARMADA OU DESARMADA,PARA 1 POSTO,CONSIDERANDO APENAS O CUSTO APOS A JORNADA NORMAL DE TRABALHO.SERVICO DE VIGILANCIA ARMADA OU DESARMADA,PARA 1 POSTO,CONSIO CUSTO INCLUI VIGILANCIA AOS SABADOS,DOMINGOS E FERIADOSSERVICO DE VIGILANCIA ARMADA OU DESARMADA,PARA 1 POSTO,CONSI</v>
      </c>
      <c r="C3919" s="141" t="s">
        <v>28600</v>
      </c>
      <c r="D3919" s="141" t="s">
        <v>28601</v>
      </c>
      <c r="E3919" s="141" t="s">
        <v>28571</v>
      </c>
      <c r="I3919" s="141" t="s">
        <v>19942</v>
      </c>
      <c r="J3919" s="649">
        <v>14720.59</v>
      </c>
    </row>
    <row r="3920" spans="1:10" hidden="1">
      <c r="A3920" s="141" t="s">
        <v>28602</v>
      </c>
      <c r="B3920" s="141" t="str">
        <f t="shared" si="61"/>
        <v>SERVICO DE VIGILANCIA ARMADA OU DESARMADA,PARA 1 POSTO,CONSIDERANDO APENAS O CUSTO APOS A JORNADA NORMAL DE TRABALHO.SERVICO DE VIGILANCIA ARMADA OU DESARMADA,PARA 1 POSTO,CONSIO CUSTO INCLUI VIGILANCIA AOS SABADOS,DOMINGOS E FERIADOSSERVICO DE VIGILANCIA ARMADA OU DESARMADA,PARA 1 POSTO,CONSI</v>
      </c>
      <c r="C3920" s="141" t="s">
        <v>28600</v>
      </c>
      <c r="D3920" s="141" t="s">
        <v>28601</v>
      </c>
      <c r="E3920" s="141" t="s">
        <v>28571</v>
      </c>
      <c r="I3920" s="141" t="s">
        <v>19942</v>
      </c>
      <c r="J3920" s="649">
        <v>12757.42</v>
      </c>
    </row>
    <row r="3921" spans="1:10" hidden="1">
      <c r="A3921" s="141" t="s">
        <v>28603</v>
      </c>
      <c r="B3921" s="141" t="str">
        <f t="shared" si="61"/>
        <v>SERVICO DE VIGILANCIA ARMADA OU DESARMADA,PARA 2 POSTOS,CONSIDERANDO APENAS O CUSTO APOS A JORNADA NORMAL DE TRABALHO.SERVICO DE VIGILANCIA ARMADA OU DESARMADA,PARA 2 POSTOS,CONSO CUSTO INCLUI VIGILANCIA AOS SABADOS,DOMINGOS E FERIADOSSERVICO DE VIGILANCIA ARMADA OU DESARMADA,PARA 2 POSTOS,CONS</v>
      </c>
      <c r="C3921" s="141" t="s">
        <v>28604</v>
      </c>
      <c r="D3921" s="141" t="s">
        <v>28605</v>
      </c>
      <c r="E3921" s="141" t="s">
        <v>28571</v>
      </c>
      <c r="I3921" s="141" t="s">
        <v>19942</v>
      </c>
      <c r="J3921" s="649">
        <v>29441.19</v>
      </c>
    </row>
    <row r="3922" spans="1:10" hidden="1">
      <c r="A3922" s="141" t="s">
        <v>28606</v>
      </c>
      <c r="B3922" s="141" t="str">
        <f t="shared" si="61"/>
        <v>SERVICO DE VIGILANCIA ARMADA OU DESARMADA,PARA 2 POSTOS,CONSIDERANDO APENAS O CUSTO APOS A JORNADA NORMAL DE TRABALHO.SERVICO DE VIGILANCIA ARMADA OU DESARMADA,PARA 2 POSTOS,CONSO CUSTO INCLUI VIGILANCIA AOS SABADOS,DOMINGOS E FERIADOSSERVICO DE VIGILANCIA ARMADA OU DESARMADA,PARA 2 POSTOS,CONS</v>
      </c>
      <c r="C3922" s="141" t="s">
        <v>28604</v>
      </c>
      <c r="D3922" s="141" t="s">
        <v>28605</v>
      </c>
      <c r="E3922" s="141" t="s">
        <v>28571</v>
      </c>
      <c r="I3922" s="141" t="s">
        <v>19942</v>
      </c>
      <c r="J3922" s="649">
        <v>25514.85</v>
      </c>
    </row>
    <row r="3923" spans="1:10" hidden="1">
      <c r="A3923" s="141" t="s">
        <v>28607</v>
      </c>
      <c r="B3923" s="141" t="str">
        <f t="shared" si="61"/>
        <v>SERVICO DE VIGILANCIA ARMADA OU DESARMADA,PARA 3 POSTOS,CONSIDERANDO APENAS O CUSTO APOS A JORNADA NORMAL DE TRABALHO.SERVICO DE VIGILANCIA ARMADA OU DESARMADA,PARA 3 POSTOS,CONSO CUSTO INCLUI VIGILANCIA AOS SABADOS,DOMINGOS E FERIADOSSERVICO DE VIGILANCIA ARMADA OU DESARMADA,PARA 3 POSTOS,CONS</v>
      </c>
      <c r="C3923" s="141" t="s">
        <v>28608</v>
      </c>
      <c r="D3923" s="141" t="s">
        <v>28605</v>
      </c>
      <c r="E3923" s="141" t="s">
        <v>28571</v>
      </c>
      <c r="I3923" s="141" t="s">
        <v>19942</v>
      </c>
      <c r="J3923" s="649">
        <v>44161.79</v>
      </c>
    </row>
    <row r="3924" spans="1:10" hidden="1">
      <c r="A3924" s="141" t="s">
        <v>28609</v>
      </c>
      <c r="B3924" s="141" t="str">
        <f t="shared" si="61"/>
        <v>SERVICO DE VIGILANCIA ARMADA OU DESARMADA,PARA 3 POSTOS,CONSIDERANDO APENAS O CUSTO APOS A JORNADA NORMAL DE TRABALHO.SERVICO DE VIGILANCIA ARMADA OU DESARMADA,PARA 3 POSTOS,CONSO CUSTO INCLUI VIGILANCIA AOS SABADOS,DOMINGOS E FERIADOSSERVICO DE VIGILANCIA ARMADA OU DESARMADA,PARA 3 POSTOS,CONS</v>
      </c>
      <c r="C3924" s="141" t="s">
        <v>28608</v>
      </c>
      <c r="D3924" s="141" t="s">
        <v>28605</v>
      </c>
      <c r="E3924" s="141" t="s">
        <v>28571</v>
      </c>
      <c r="I3924" s="141" t="s">
        <v>19942</v>
      </c>
      <c r="J3924" s="649">
        <v>38272.269999999997</v>
      </c>
    </row>
    <row r="3925" spans="1:10" hidden="1">
      <c r="A3925" s="141" t="s">
        <v>28610</v>
      </c>
      <c r="B3925" s="141" t="str">
        <f t="shared" si="61"/>
        <v>SERVICO DE VIGILANCIA ARMADA OU DESARMADA,PARA 4 POSTOS,CONSIDERANDO APENAS O CUSTO APOS A JORNADA NORMAL DE TRABALHO.SERVICO DE VIGILANCIA ARMADA OU DESARMADA,PARA 4 POSTOS,CONSO CUSTO INCLUI VIGILANCIA AOS SABADOS,DOMINGOS E FERIADOSSERVICO DE VIGILANCIA ARMADA OU DESARMADA,PARA 4 POSTOS,CONS</v>
      </c>
      <c r="C3925" s="141" t="s">
        <v>28611</v>
      </c>
      <c r="D3925" s="141" t="s">
        <v>28605</v>
      </c>
      <c r="E3925" s="141" t="s">
        <v>28571</v>
      </c>
      <c r="I3925" s="141" t="s">
        <v>19942</v>
      </c>
      <c r="J3925" s="649">
        <v>58882.39</v>
      </c>
    </row>
    <row r="3926" spans="1:10" hidden="1">
      <c r="A3926" s="141" t="s">
        <v>28612</v>
      </c>
      <c r="B3926" s="141" t="str">
        <f t="shared" si="61"/>
        <v>SERVICO DE VIGILANCIA ARMADA OU DESARMADA,PARA 4 POSTOS,CONSIDERANDO APENAS O CUSTO APOS A JORNADA NORMAL DE TRABALHO.SERVICO DE VIGILANCIA ARMADA OU DESARMADA,PARA 4 POSTOS,CONSO CUSTO INCLUI VIGILANCIA AOS SABADOS,DOMINGOS E FERIADOSSERVICO DE VIGILANCIA ARMADA OU DESARMADA,PARA 4 POSTOS,CONS</v>
      </c>
      <c r="C3926" s="141" t="s">
        <v>28611</v>
      </c>
      <c r="D3926" s="141" t="s">
        <v>28605</v>
      </c>
      <c r="E3926" s="141" t="s">
        <v>28571</v>
      </c>
      <c r="I3926" s="141" t="s">
        <v>19942</v>
      </c>
      <c r="J3926" s="649">
        <v>51029.7</v>
      </c>
    </row>
    <row r="3927" spans="1:10" hidden="1">
      <c r="A3927" s="141" t="s">
        <v>28613</v>
      </c>
      <c r="B3927" s="141" t="str">
        <f t="shared" si="61"/>
        <v>INDICE PARA SERVICOS DE SEGURANCA E VIGILANCIAINDICE PARA SERVICOS DE SEGURANCA E VIGILANCIAINDICE PARA SERVICOS DE SEGURANCA E VIGILANCIA</v>
      </c>
      <c r="C3927" s="141" t="s">
        <v>28614</v>
      </c>
      <c r="J3927" s="649">
        <v>5389</v>
      </c>
    </row>
    <row r="3928" spans="1:10" hidden="1">
      <c r="A3928" s="141" t="s">
        <v>28615</v>
      </c>
      <c r="B3928" s="141" t="str">
        <f t="shared" si="61"/>
        <v>INDICE PARA SERVICOS DE SEGURANCA E VIGILANCIAINDICE PARA SERVICOS DE SEGURANCA E VIGILANCIAINDICE PARA SERVICOS DE SEGURANCA E VIGILANCIA</v>
      </c>
      <c r="C3928" s="141" t="s">
        <v>28614</v>
      </c>
      <c r="J3928" s="649">
        <v>4820</v>
      </c>
    </row>
    <row r="3929" spans="1:10" hidden="1">
      <c r="A3929" s="141" t="s">
        <v>28616</v>
      </c>
      <c r="B3929" s="141" t="str">
        <f t="shared" si="61"/>
        <v>ASSENTAMEMTO DE TUBOS DE CONCRETO SIMPLES,EXCLUSIVE FORNECIMENTO DESTES,PARA COLETOR DE AGUAS PLUVIAIS,COM DIAMETRO DE 2ASSENTAMEMTO DE TUBOS DE CONCRETO SIMPLES,EXCLUSIVE FORNECIM00MM,ATERRO E SOCA ATE A ALTURA DA GERATRIZ SUPERIOR DO TUBO,CONSIDERANDO O MATERIAL DA PROPRIA ESCAVACAO,INCLUSIVE FORNECIMENTO DO MATERIAL PARA REJUNTAMENTO COM ARGAMASSA DE CIMENTO E AREIA,NO TRACO 1:4 E ACERTO DE FUNDO DE VALAASSENTAMEMTO DE TUBOS DE CONCRETO SIMPLES,EXCLUSIVE FORNECIM</v>
      </c>
      <c r="C3929" s="141" t="s">
        <v>28617</v>
      </c>
      <c r="D3929" s="141" t="s">
        <v>28618</v>
      </c>
      <c r="E3929" s="141" t="s">
        <v>28619</v>
      </c>
      <c r="F3929" s="141" t="s">
        <v>28620</v>
      </c>
      <c r="G3929" s="141" t="s">
        <v>28621</v>
      </c>
      <c r="H3929" s="141" t="s">
        <v>28622</v>
      </c>
      <c r="I3929" s="141" t="s">
        <v>285</v>
      </c>
      <c r="J3929" s="649">
        <v>33.07</v>
      </c>
    </row>
    <row r="3930" spans="1:10" hidden="1">
      <c r="A3930" s="141" t="s">
        <v>28623</v>
      </c>
      <c r="B3930" s="141" t="str">
        <f t="shared" si="61"/>
        <v>ASSENTAMEMTO DE TUBOS DE CONCRETO SIMPLES,EXCLUSIVE FORNECIMENTO DESTES,PARA COLETOR DE AGUAS PLUVIAIS,COM DIAMETRO DE 2ASSENTAMEMTO DE TUBOS DE CONCRETO SIMPLES,EXCLUSIVE FORNECIM00MM,ATERRO E SOCA ATE A ALTURA DA GERATRIZ SUPERIOR DO TUBO,CONSIDERANDO O MATERIAL DA PROPRIA ESCAVACAO,INCLUSIVE FORNECIMENTO DO MATERIAL PARA REJUNTAMENTO COM ARGAMASSA DE CIMENTO E AREIA,NO TRACO 1:4 E ACERTO DE FUNDO DE VALAASSENTAMEMTO DE TUBOS DE CONCRETO SIMPLES,EXCLUSIVE FORNECIM</v>
      </c>
      <c r="C3930" s="141" t="s">
        <v>28617</v>
      </c>
      <c r="D3930" s="141" t="s">
        <v>28618</v>
      </c>
      <c r="E3930" s="141" t="s">
        <v>28619</v>
      </c>
      <c r="F3930" s="141" t="s">
        <v>28620</v>
      </c>
      <c r="G3930" s="141" t="s">
        <v>28621</v>
      </c>
      <c r="H3930" s="141" t="s">
        <v>28622</v>
      </c>
      <c r="I3930" s="141" t="s">
        <v>285</v>
      </c>
      <c r="J3930" s="649">
        <v>28.7</v>
      </c>
    </row>
    <row r="3931" spans="1:10" hidden="1">
      <c r="A3931" s="141" t="s">
        <v>28624</v>
      </c>
      <c r="B3931" s="141" t="str">
        <f t="shared" si="61"/>
        <v>ASSENTAMENTO DE TUBOS DE CONCRETO SIMPLES,EXCLUSIVE FORNECIMENTO DESTES,PARA COLETOR DE AGUAS PLUVIAIS,COM DIAMETRO DE 3ASSENTAMENTO DE TUBOS DE CONCRETO SIMPLES,EXCLUSIVE FORNECIM00MM,ATERRO E SOCA ATE A ALTURA DA GERATRIZ SUPERIOR DO TUBO,CONSIDERANDO O MATERIAL DA PROPRIA ESCAVACAO,INCLUSIVE FORNECIMENTO DO MATERIAL PARA REJUNTAMENTO COM ARGAMASSA DE CIMENTO E AREIA,NO TRACO 1:4 E ACERTO DE FUNDO DE VALAASSENTAMENTO DE TUBOS DE CONCRETO SIMPLES,EXCLUSIVE FORNECIM</v>
      </c>
      <c r="C3931" s="141" t="s">
        <v>28625</v>
      </c>
      <c r="D3931" s="141" t="s">
        <v>28626</v>
      </c>
      <c r="E3931" s="141" t="s">
        <v>28619</v>
      </c>
      <c r="F3931" s="141" t="s">
        <v>28620</v>
      </c>
      <c r="G3931" s="141" t="s">
        <v>28621</v>
      </c>
      <c r="H3931" s="141" t="s">
        <v>28622</v>
      </c>
      <c r="I3931" s="141" t="s">
        <v>285</v>
      </c>
      <c r="J3931" s="649">
        <v>48.4</v>
      </c>
    </row>
    <row r="3932" spans="1:10" hidden="1">
      <c r="A3932" s="141" t="s">
        <v>28627</v>
      </c>
      <c r="B3932" s="141" t="str">
        <f t="shared" si="61"/>
        <v>ASSENTAMENTO DE TUBOS DE CONCRETO SIMPLES,EXCLUSIVE FORNECIMENTO DESTES,PARA COLETOR DE AGUAS PLUVIAIS,COM DIAMETRO DE 3ASSENTAMENTO DE TUBOS DE CONCRETO SIMPLES,EXCLUSIVE FORNECIM00MM,ATERRO E SOCA ATE A ALTURA DA GERATRIZ SUPERIOR DO TUBO,CONSIDERANDO O MATERIAL DA PROPRIA ESCAVACAO,INCLUSIVE FORNECIMENTO DO MATERIAL PARA REJUNTAMENTO COM ARGAMASSA DE CIMENTO E AREIA,NO TRACO 1:4 E ACERTO DE FUNDO DE VALAASSENTAMENTO DE TUBOS DE CONCRETO SIMPLES,EXCLUSIVE FORNECIM</v>
      </c>
      <c r="C3932" s="141" t="s">
        <v>28625</v>
      </c>
      <c r="D3932" s="141" t="s">
        <v>28626</v>
      </c>
      <c r="E3932" s="141" t="s">
        <v>28619</v>
      </c>
      <c r="F3932" s="141" t="s">
        <v>28620</v>
      </c>
      <c r="G3932" s="141" t="s">
        <v>28621</v>
      </c>
      <c r="H3932" s="141" t="s">
        <v>28622</v>
      </c>
      <c r="I3932" s="141" t="s">
        <v>285</v>
      </c>
      <c r="J3932" s="649">
        <v>42.04</v>
      </c>
    </row>
    <row r="3933" spans="1:10" hidden="1">
      <c r="A3933" s="141" t="s">
        <v>28628</v>
      </c>
      <c r="B3933" s="141" t="str">
        <f t="shared" si="61"/>
        <v>ASSENTAMENTO DE TUBOS DE CONCRETO SIMPLES,EXCLUSIVE FORNECIMENTO DESTES,PARA COLETOR DE AGUAS PLUVIAIS,COM DIAMETRO DE 4ASSENTAMENTO DE TUBOS DE CONCRETO SIMPLES,EXCLUSIVE FORNECIM00MM,ATERRO E SOCA ATE A ALTURA DA GERATRIZ SUPERIOR DO TUBO,CONSIDERANDO O MATERIAL DA PROPRIA ESCAVACAO,INCLUSIVE FORNECIMENTO DO MATERIAL PARA REJUNTAMENTO COM ARGAMASSA DE CIMENTO AREIA,NO TRACO 1:4 E ACERTO DE FUNDO DE VALAASSENTAMENTO DE TUBOS DE CONCRETO SIMPLES,EXCLUSIVE FORNECIM</v>
      </c>
      <c r="C3933" s="141" t="s">
        <v>28625</v>
      </c>
      <c r="D3933" s="141" t="s">
        <v>28629</v>
      </c>
      <c r="E3933" s="141" t="s">
        <v>28619</v>
      </c>
      <c r="F3933" s="141" t="s">
        <v>28620</v>
      </c>
      <c r="G3933" s="141" t="s">
        <v>28621</v>
      </c>
      <c r="H3933" s="141" t="s">
        <v>28630</v>
      </c>
      <c r="I3933" s="141" t="s">
        <v>285</v>
      </c>
      <c r="J3933" s="649">
        <v>68.8</v>
      </c>
    </row>
    <row r="3934" spans="1:10" hidden="1">
      <c r="A3934" s="141" t="s">
        <v>28631</v>
      </c>
      <c r="B3934" s="141" t="str">
        <f t="shared" si="61"/>
        <v>ASSENTAMENTO DE TUBOS DE CONCRETO SIMPLES,EXCLUSIVE FORNECIMENTO DESTES,PARA COLETOR DE AGUAS PLUVIAIS,COM DIAMETRO DE 4ASSENTAMENTO DE TUBOS DE CONCRETO SIMPLES,EXCLUSIVE FORNECIM00MM,ATERRO E SOCA ATE A ALTURA DA GERATRIZ SUPERIOR DO TUBO,CONSIDERANDO O MATERIAL DA PROPRIA ESCAVACAO,INCLUSIVE FORNECIMENTO DO MATERIAL PARA REJUNTAMENTO COM ARGAMASSA DE CIMENTO AREIA,NO TRACO 1:4 E ACERTO DE FUNDO DE VALAASSENTAMENTO DE TUBOS DE CONCRETO SIMPLES,EXCLUSIVE FORNECIM</v>
      </c>
      <c r="C3934" s="141" t="s">
        <v>28625</v>
      </c>
      <c r="D3934" s="141" t="s">
        <v>28629</v>
      </c>
      <c r="E3934" s="141" t="s">
        <v>28619</v>
      </c>
      <c r="F3934" s="141" t="s">
        <v>28620</v>
      </c>
      <c r="G3934" s="141" t="s">
        <v>28621</v>
      </c>
      <c r="H3934" s="141" t="s">
        <v>28630</v>
      </c>
      <c r="I3934" s="141" t="s">
        <v>285</v>
      </c>
      <c r="J3934" s="649">
        <v>60.37</v>
      </c>
    </row>
    <row r="3935" spans="1:10" hidden="1">
      <c r="A3935" s="141" t="s">
        <v>28632</v>
      </c>
      <c r="B3935" s="141" t="str">
        <f t="shared" si="61"/>
        <v>ASSENTAMENTO DE TUBOS DE CONCRETO SIMPLES,EXCLUSIVE FORNECIMENTO DESTES,PARA COLETOR DE AGUAS PLIVIAIS,COM DIAMETRO DE 5ASSENTAMENTO DE TUBOS DE CONCRETO SIMPLES,EXCLUSIVE FORNECIM00MM,ATERRO E SOCA ATE A ALTURA DA GERATRIZ SUPERIOR DO TUBO,CONSIDERANDO O MATERIAL DA PROPRIA ESCAVACAO,INCLUSIVE FORNECIMENTO DO MATERIAL PARA REJUNTAMENTO COM ARGAMASSA DE CIMENTO E AREIA,NO TRACO 1:4 E ACERTO DE FUNDO DE VALAASSENTAMENTO DE TUBOS DE CONCRETO SIMPLES,EXCLUSIVE FORNECIM</v>
      </c>
      <c r="C3935" s="141" t="s">
        <v>28625</v>
      </c>
      <c r="D3935" s="141" t="s">
        <v>28633</v>
      </c>
      <c r="E3935" s="141" t="s">
        <v>28619</v>
      </c>
      <c r="F3935" s="141" t="s">
        <v>28620</v>
      </c>
      <c r="G3935" s="141" t="s">
        <v>28621</v>
      </c>
      <c r="H3935" s="141" t="s">
        <v>28622</v>
      </c>
      <c r="I3935" s="141" t="s">
        <v>285</v>
      </c>
      <c r="J3935" s="649">
        <v>88.35</v>
      </c>
    </row>
    <row r="3936" spans="1:10" hidden="1">
      <c r="A3936" s="141" t="s">
        <v>28634</v>
      </c>
      <c r="B3936" s="141" t="str">
        <f t="shared" si="61"/>
        <v>ASSENTAMENTO DE TUBOS DE CONCRETO SIMPLES,EXCLUSIVE FORNECIMENTO DESTES,PARA COLETOR DE AGUAS PLIVIAIS,COM DIAMETRO DE 5ASSENTAMENTO DE TUBOS DE CONCRETO SIMPLES,EXCLUSIVE FORNECIM00MM,ATERRO E SOCA ATE A ALTURA DA GERATRIZ SUPERIOR DO TUBO,CONSIDERANDO O MATERIAL DA PROPRIA ESCAVACAO,INCLUSIVE FORNECIMENTO DO MATERIAL PARA REJUNTAMENTO COM ARGAMASSA DE CIMENTO E AREIA,NO TRACO 1:4 E ACERTO DE FUNDO DE VALAASSENTAMENTO DE TUBOS DE CONCRETO SIMPLES,EXCLUSIVE FORNECIM</v>
      </c>
      <c r="C3936" s="141" t="s">
        <v>28625</v>
      </c>
      <c r="D3936" s="141" t="s">
        <v>28633</v>
      </c>
      <c r="E3936" s="141" t="s">
        <v>28619</v>
      </c>
      <c r="F3936" s="141" t="s">
        <v>28620</v>
      </c>
      <c r="G3936" s="141" t="s">
        <v>28621</v>
      </c>
      <c r="H3936" s="141" t="s">
        <v>28622</v>
      </c>
      <c r="I3936" s="141" t="s">
        <v>285</v>
      </c>
      <c r="J3936" s="649">
        <v>77.77</v>
      </c>
    </row>
    <row r="3937" spans="1:10" hidden="1">
      <c r="A3937" s="141" t="s">
        <v>28635</v>
      </c>
      <c r="B3937" s="141" t="str">
        <f t="shared" si="61"/>
        <v>ASSENTAMENTO DE TUBOS DE CONCRETO SIMPLES,EXCLUSIVE FORNECIMENTO DESTES,PARA COLETOR DE AGUAS PLUVIAIS,COM DIAMETRO DE 6ASSENTAMENTO DE TUBOS DE CONCRETO SIMPLES,EXCLUSIVE FORNECIM00MM,ATERRO E SOCA ATE A ALTURA DA GERATRIZ SUPERIOR DO TUBO,CONSIDERANDO O MATERIAL DA PROPRIA ESCAVACAO,INCLUSIVE FORNECIMENTO DO MATERIAL PARA REJUNTAMENTO COM ARGAMASSA DE CIMENTO E AREIA,NO TRACO 1:4 E ACERTO DE FUNDO DE VALAASSENTAMENTO DE TUBOS DE CONCRETO SIMPLES,EXCLUSIVE FORNECIM</v>
      </c>
      <c r="C3937" s="141" t="s">
        <v>28625</v>
      </c>
      <c r="D3937" s="141" t="s">
        <v>28636</v>
      </c>
      <c r="E3937" s="141" t="s">
        <v>28619</v>
      </c>
      <c r="F3937" s="141" t="s">
        <v>28620</v>
      </c>
      <c r="G3937" s="141" t="s">
        <v>28621</v>
      </c>
      <c r="H3937" s="141" t="s">
        <v>28622</v>
      </c>
      <c r="I3937" s="141" t="s">
        <v>285</v>
      </c>
      <c r="J3937" s="649">
        <v>104.09</v>
      </c>
    </row>
    <row r="3938" spans="1:10" hidden="1">
      <c r="A3938" s="141" t="s">
        <v>28637</v>
      </c>
      <c r="B3938" s="141" t="str">
        <f t="shared" si="61"/>
        <v>ASSENTAMENTO DE TUBOS DE CONCRETO SIMPLES,EXCLUSIVE FORNECIMENTO DESTES,PARA COLETOR DE AGUAS PLUVIAIS,COM DIAMETRO DE 6ASSENTAMENTO DE TUBOS DE CONCRETO SIMPLES,EXCLUSIVE FORNECIM00MM,ATERRO E SOCA ATE A ALTURA DA GERATRIZ SUPERIOR DO TUBO,CONSIDERANDO O MATERIAL DA PROPRIA ESCAVACAO,INCLUSIVE FORNECIMENTO DO MATERIAL PARA REJUNTAMENTO COM ARGAMASSA DE CIMENTO E AREIA,NO TRACO 1:4 E ACERTO DE FUNDO DE VALAASSENTAMENTO DE TUBOS DE CONCRETO SIMPLES,EXCLUSIVE FORNECIM</v>
      </c>
      <c r="C3938" s="141" t="s">
        <v>28625</v>
      </c>
      <c r="D3938" s="141" t="s">
        <v>28636</v>
      </c>
      <c r="E3938" s="141" t="s">
        <v>28619</v>
      </c>
      <c r="F3938" s="141" t="s">
        <v>28620</v>
      </c>
      <c r="G3938" s="141" t="s">
        <v>28621</v>
      </c>
      <c r="H3938" s="141" t="s">
        <v>28622</v>
      </c>
      <c r="I3938" s="141" t="s">
        <v>285</v>
      </c>
      <c r="J3938" s="649">
        <v>91.66</v>
      </c>
    </row>
    <row r="3939" spans="1:10" hidden="1">
      <c r="A3939" s="141" t="s">
        <v>28638</v>
      </c>
      <c r="B3939" s="141" t="str">
        <f t="shared" si="61"/>
        <v>ASSENTAMENTO DE TUBOS DE CONCRETO ARMADO,EXCLUSIVE.FORN.DESTES,PARA COLETOR DE AGUAS PLUVIAIS,COM DIAMETRO DE 300MM,ATERASSENTAMENTO DE TUBOS DE CONCRETO ARMADO,EXCLUSIVE.FORN.DESTRO E SOCA ATE A ALTURA DA GERATRIZ SUPERIOR DO TUBO,CONSIDERANDO O MATERIAL DA PROPRIA ESCAVACAO,INCLUSIVE FORNECIMENTODO MATERIAL PARA REJUNTAMENTO COM ARGAMASSA DE CIMENTO E AREIA,NO TRACO 1:4 E ACERTO DE FUNDO DE VALAASSENTAMENTO DE TUBOS DE CONCRETO ARMADO,EXCLUSIVE.FORN.DEST</v>
      </c>
      <c r="C3939" s="141" t="s">
        <v>28639</v>
      </c>
      <c r="D3939" s="141" t="s">
        <v>28640</v>
      </c>
      <c r="E3939" s="141" t="s">
        <v>28641</v>
      </c>
      <c r="F3939" s="141" t="s">
        <v>28642</v>
      </c>
      <c r="G3939" s="141" t="s">
        <v>28643</v>
      </c>
      <c r="H3939" s="141" t="s">
        <v>28644</v>
      </c>
      <c r="I3939" s="141" t="s">
        <v>285</v>
      </c>
      <c r="J3939" s="649">
        <v>49.4</v>
      </c>
    </row>
    <row r="3940" spans="1:10" hidden="1">
      <c r="A3940" s="141" t="s">
        <v>28645</v>
      </c>
      <c r="B3940" s="141" t="str">
        <f t="shared" si="61"/>
        <v>ASSENTAMENTO DE TUBOS DE CONCRETO ARMADO,EXCLUSIVE.FORN.DESTES,PARA COLETOR DE AGUAS PLUVIAIS,COM DIAMETRO DE 300MM,ATERASSENTAMENTO DE TUBOS DE CONCRETO ARMADO,EXCLUSIVE.FORN.DESTRO E SOCA ATE A ALTURA DA GERATRIZ SUPERIOR DO TUBO,CONSIDERANDO O MATERIAL DA PROPRIA ESCAVACAO,INCLUSIVE FORNECIMENTODO MATERIAL PARA REJUNTAMENTO COM ARGAMASSA DE CIMENTO E AREIA,NO TRACO 1:4 E ACERTO DE FUNDO DE VALAASSENTAMENTO DE TUBOS DE CONCRETO ARMADO,EXCLUSIVE.FORN.DEST</v>
      </c>
      <c r="C3940" s="141" t="s">
        <v>28639</v>
      </c>
      <c r="D3940" s="141" t="s">
        <v>28640</v>
      </c>
      <c r="E3940" s="141" t="s">
        <v>28641</v>
      </c>
      <c r="F3940" s="141" t="s">
        <v>28642</v>
      </c>
      <c r="G3940" s="141" t="s">
        <v>28643</v>
      </c>
      <c r="H3940" s="141" t="s">
        <v>28644</v>
      </c>
      <c r="I3940" s="141" t="s">
        <v>285</v>
      </c>
      <c r="J3940" s="649">
        <v>43.36</v>
      </c>
    </row>
    <row r="3941" spans="1:10" hidden="1">
      <c r="A3941" s="141" t="s">
        <v>28646</v>
      </c>
      <c r="B3941" s="141" t="str">
        <f t="shared" si="61"/>
        <v>ASSENTAMENTO DE TUBOS DE CONCRETO ARMADO,EXCLUSIVE FORN.DESTES,PARA COLETOR DE AGUAS PLUVIAIS,COM DIAMETRO DE 400MM,ATERASSENTAMENTO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41" s="141" t="s">
        <v>28647</v>
      </c>
      <c r="D3941" s="141" t="s">
        <v>28648</v>
      </c>
      <c r="E3941" s="141" t="s">
        <v>28641</v>
      </c>
      <c r="F3941" s="141" t="s">
        <v>28642</v>
      </c>
      <c r="G3941" s="141" t="s">
        <v>28643</v>
      </c>
      <c r="H3941" s="141" t="s">
        <v>28644</v>
      </c>
      <c r="I3941" s="141" t="s">
        <v>285</v>
      </c>
      <c r="J3941" s="649">
        <v>73.25</v>
      </c>
    </row>
    <row r="3942" spans="1:10" hidden="1">
      <c r="A3942" s="141" t="s">
        <v>28649</v>
      </c>
      <c r="B3942" s="141" t="str">
        <f t="shared" si="61"/>
        <v>ASSENTAMENTO DE TUBOS DE CONCRETO ARMADO,EXCLUSIVE FORN.DESTES,PARA COLETOR DE AGUAS PLUVIAIS,COM DIAMETRO DE 400MM,ATERASSENTAMENTO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42" s="141" t="s">
        <v>28647</v>
      </c>
      <c r="D3942" s="141" t="s">
        <v>28648</v>
      </c>
      <c r="E3942" s="141" t="s">
        <v>28641</v>
      </c>
      <c r="F3942" s="141" t="s">
        <v>28642</v>
      </c>
      <c r="G3942" s="141" t="s">
        <v>28643</v>
      </c>
      <c r="H3942" s="141" t="s">
        <v>28644</v>
      </c>
      <c r="I3942" s="141" t="s">
        <v>285</v>
      </c>
      <c r="J3942" s="649">
        <v>64.28</v>
      </c>
    </row>
    <row r="3943" spans="1:10" hidden="1">
      <c r="A3943" s="141" t="s">
        <v>28650</v>
      </c>
      <c r="B3943" s="141" t="str">
        <f t="shared" si="61"/>
        <v>ASSENTAMENTO DE TUBOS DE CONCRETO ARMADO,EXCLUSIVE FORN.DESTES,PARA COLETOR DE AGUAS PLUVIAIS,COM DIAMETRO DE 500MM,ATERASSENTAMENTO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43" s="141" t="s">
        <v>28647</v>
      </c>
      <c r="D3943" s="141" t="s">
        <v>28651</v>
      </c>
      <c r="E3943" s="141" t="s">
        <v>28641</v>
      </c>
      <c r="F3943" s="141" t="s">
        <v>28642</v>
      </c>
      <c r="G3943" s="141" t="s">
        <v>28643</v>
      </c>
      <c r="H3943" s="141" t="s">
        <v>28644</v>
      </c>
      <c r="I3943" s="141" t="s">
        <v>285</v>
      </c>
      <c r="J3943" s="649">
        <v>91.43</v>
      </c>
    </row>
    <row r="3944" spans="1:10" hidden="1">
      <c r="A3944" s="141" t="s">
        <v>28652</v>
      </c>
      <c r="B3944" s="141" t="str">
        <f t="shared" si="61"/>
        <v>ASSENTAMENTO DE TUBOS DE CONCRETO ARMADO,EXCLUSIVE FORN.DESTES,PARA COLETOR DE AGUAS PLUVIAIS,COM DIAMETRO DE 500MM,ATERASSENTAMENTO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44" s="141" t="s">
        <v>28647</v>
      </c>
      <c r="D3944" s="141" t="s">
        <v>28651</v>
      </c>
      <c r="E3944" s="141" t="s">
        <v>28641</v>
      </c>
      <c r="F3944" s="141" t="s">
        <v>28642</v>
      </c>
      <c r="G3944" s="141" t="s">
        <v>28643</v>
      </c>
      <c r="H3944" s="141" t="s">
        <v>28644</v>
      </c>
      <c r="I3944" s="141" t="s">
        <v>285</v>
      </c>
      <c r="J3944" s="649">
        <v>80.48</v>
      </c>
    </row>
    <row r="3945" spans="1:10" hidden="1">
      <c r="A3945" s="141" t="s">
        <v>28653</v>
      </c>
      <c r="B3945" s="141" t="str">
        <f t="shared" si="61"/>
        <v>ASSENTAMENTO DE TUBOS DE CONCRETO ARMADO,EXCLUSIVE FORN.DESTES,PARA COLETOR DE AGUAS PLUVIAIS,COM DIAMETRO DE 600MM,ATERASSENTAMENTO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45" s="141" t="s">
        <v>28647</v>
      </c>
      <c r="D3945" s="141" t="s">
        <v>28654</v>
      </c>
      <c r="E3945" s="141" t="s">
        <v>28641</v>
      </c>
      <c r="F3945" s="141" t="s">
        <v>28642</v>
      </c>
      <c r="G3945" s="141" t="s">
        <v>28643</v>
      </c>
      <c r="H3945" s="141" t="s">
        <v>28644</v>
      </c>
      <c r="I3945" s="141" t="s">
        <v>285</v>
      </c>
      <c r="J3945" s="649">
        <v>113.91</v>
      </c>
    </row>
    <row r="3946" spans="1:10" hidden="1">
      <c r="A3946" s="141" t="s">
        <v>28655</v>
      </c>
      <c r="B3946" s="141" t="str">
        <f t="shared" si="61"/>
        <v>ASSENTAMENTO DE TUBOS DE CONCRETO ARMADO,EXCLUSIVE FORN.DESTES,PARA COLETOR DE AGUAS PLUVIAIS,COM DIAMETRO DE 600MM,ATERASSENTAMENTO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46" s="141" t="s">
        <v>28647</v>
      </c>
      <c r="D3946" s="141" t="s">
        <v>28654</v>
      </c>
      <c r="E3946" s="141" t="s">
        <v>28641</v>
      </c>
      <c r="F3946" s="141" t="s">
        <v>28642</v>
      </c>
      <c r="G3946" s="141" t="s">
        <v>28643</v>
      </c>
      <c r="H3946" s="141" t="s">
        <v>28644</v>
      </c>
      <c r="I3946" s="141" t="s">
        <v>285</v>
      </c>
      <c r="J3946" s="649">
        <v>100.21</v>
      </c>
    </row>
    <row r="3947" spans="1:10" hidden="1">
      <c r="A3947" s="141" t="s">
        <v>28656</v>
      </c>
      <c r="B3947" s="141" t="str">
        <f t="shared" si="61"/>
        <v>ASSENTAMENTO DE TUBOS DE CONCRETO ARMADO,EXCLUSIVE FORN.DESTES,PARA COLETOR DE AGUAS PLUVIAIS,COM DIAMETRO DE 700MM,ATERASSENTAMENTO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47" s="141" t="s">
        <v>28647</v>
      </c>
      <c r="D3947" s="141" t="s">
        <v>28657</v>
      </c>
      <c r="E3947" s="141" t="s">
        <v>28641</v>
      </c>
      <c r="F3947" s="141" t="s">
        <v>28642</v>
      </c>
      <c r="G3947" s="141" t="s">
        <v>28643</v>
      </c>
      <c r="H3947" s="141" t="s">
        <v>28644</v>
      </c>
      <c r="I3947" s="141" t="s">
        <v>285</v>
      </c>
      <c r="J3947" s="649">
        <v>132.72</v>
      </c>
    </row>
    <row r="3948" spans="1:10" hidden="1">
      <c r="A3948" s="141" t="s">
        <v>28658</v>
      </c>
      <c r="B3948" s="141" t="str">
        <f t="shared" si="61"/>
        <v>ASSENTAMENTO DE TUBOS DE CONCRETO ARMADO,EXCLUSIVE FORN.DESTES,PARA COLETOR DE AGUAS PLUVIAIS,COM DIAMETRO DE 700MM,ATERASSENTAMENTO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48" s="141" t="s">
        <v>28647</v>
      </c>
      <c r="D3948" s="141" t="s">
        <v>28657</v>
      </c>
      <c r="E3948" s="141" t="s">
        <v>28641</v>
      </c>
      <c r="F3948" s="141" t="s">
        <v>28642</v>
      </c>
      <c r="G3948" s="141" t="s">
        <v>28643</v>
      </c>
      <c r="H3948" s="141" t="s">
        <v>28644</v>
      </c>
      <c r="I3948" s="141" t="s">
        <v>285</v>
      </c>
      <c r="J3948" s="649">
        <v>116.94</v>
      </c>
    </row>
    <row r="3949" spans="1:10" hidden="1">
      <c r="A3949" s="141" t="s">
        <v>28659</v>
      </c>
      <c r="B3949" s="141" t="str">
        <f t="shared" si="61"/>
        <v>ASSENTAMENTO DE TUBOS DE CONCRETO ARMADO,EXCLUSIVE FORN.DESTES,PARA COLETOR DE AGUAS PLUVIAIS,COM DIAMETRO DE 800MM,ATERASSENTAMENTO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49" s="141" t="s">
        <v>28647</v>
      </c>
      <c r="D3949" s="141" t="s">
        <v>28660</v>
      </c>
      <c r="E3949" s="141" t="s">
        <v>28641</v>
      </c>
      <c r="F3949" s="141" t="s">
        <v>28642</v>
      </c>
      <c r="G3949" s="141" t="s">
        <v>28643</v>
      </c>
      <c r="H3949" s="141" t="s">
        <v>28644</v>
      </c>
      <c r="I3949" s="141" t="s">
        <v>285</v>
      </c>
      <c r="J3949" s="649">
        <v>163.72</v>
      </c>
    </row>
    <row r="3950" spans="1:10" hidden="1">
      <c r="A3950" s="141" t="s">
        <v>28661</v>
      </c>
      <c r="B3950" s="141" t="str">
        <f t="shared" si="61"/>
        <v>ASSENTAMENTO DE TUBOS DE CONCRETO ARMADO,EXCLUSIVE FORN.DESTES,PARA COLETOR DE AGUAS PLUVIAIS,COM DIAMETRO DE 800MM,ATERASSENTAMENTO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50" s="141" t="s">
        <v>28647</v>
      </c>
      <c r="D3950" s="141" t="s">
        <v>28660</v>
      </c>
      <c r="E3950" s="141" t="s">
        <v>28641</v>
      </c>
      <c r="F3950" s="141" t="s">
        <v>28642</v>
      </c>
      <c r="G3950" s="141" t="s">
        <v>28643</v>
      </c>
      <c r="H3950" s="141" t="s">
        <v>28644</v>
      </c>
      <c r="I3950" s="141" t="s">
        <v>285</v>
      </c>
      <c r="J3950" s="649">
        <v>144.27000000000001</v>
      </c>
    </row>
    <row r="3951" spans="1:10" hidden="1">
      <c r="A3951" s="141" t="s">
        <v>28662</v>
      </c>
      <c r="B3951" s="141" t="str">
        <f t="shared" si="61"/>
        <v>ASSENTAMENTO DE TUBOS DE CONCRETO ARMADO,EXCLUSIVE FORN.DESTES,PARA COLETOR DE AGUAS PLUVIAIS,COM DIAMETRO DE 900MM,ATERASSENTAMENTO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51" s="141" t="s">
        <v>28647</v>
      </c>
      <c r="D3951" s="141" t="s">
        <v>28663</v>
      </c>
      <c r="E3951" s="141" t="s">
        <v>28641</v>
      </c>
      <c r="F3951" s="141" t="s">
        <v>28642</v>
      </c>
      <c r="G3951" s="141" t="s">
        <v>28643</v>
      </c>
      <c r="H3951" s="141" t="s">
        <v>28644</v>
      </c>
      <c r="I3951" s="141" t="s">
        <v>285</v>
      </c>
      <c r="J3951" s="649">
        <v>189.68</v>
      </c>
    </row>
    <row r="3952" spans="1:10" hidden="1">
      <c r="A3952" s="141" t="s">
        <v>28664</v>
      </c>
      <c r="B3952" s="141" t="str">
        <f t="shared" si="61"/>
        <v>ASSENTAMENTO DE TUBOS DE CONCRETO ARMADO,EXCLUSIVE FORN.DESTES,PARA COLETOR DE AGUAS PLUVIAIS,COM DIAMETRO DE 900MM,ATERASSENTAMENTO DE TUBOS DE CONCRETO ARMADO,EXCLUSIVE FORN.DESTRO E SOCA ATE A ALTURA DA GERATRIZ SUPERIOR DO TUBO,CONSIDERANDO O MATERIAL DA PROPRIA ESCAVACAO,INCLUSIVE FORNECIMENTODO MATERIAL PARA REJUNTAMENTO COM ARGAMASSA DE CIMENTO E AREIA,NO TRACO 1:4 E ACERTO DE FUNDO DE VALAASSENTAMENTO DE TUBOS DE CONCRETO ARMADO,EXCLUSIVE FORN.DEST</v>
      </c>
      <c r="C3952" s="141" t="s">
        <v>28647</v>
      </c>
      <c r="D3952" s="141" t="s">
        <v>28663</v>
      </c>
      <c r="E3952" s="141" t="s">
        <v>28641</v>
      </c>
      <c r="F3952" s="141" t="s">
        <v>28642</v>
      </c>
      <c r="G3952" s="141" t="s">
        <v>28643</v>
      </c>
      <c r="H3952" s="141" t="s">
        <v>28644</v>
      </c>
      <c r="I3952" s="141" t="s">
        <v>285</v>
      </c>
      <c r="J3952" s="649">
        <v>167.3</v>
      </c>
    </row>
    <row r="3953" spans="1:10" hidden="1">
      <c r="A3953" s="141" t="s">
        <v>28665</v>
      </c>
      <c r="B3953" s="141" t="str">
        <f t="shared" si="61"/>
        <v>ASSENTAMENTO DE TUBOS DE CONCRETO ARMADO,EXCLUSIVE FORN.DESTES,PARA COLETOR DE AGUAS PLUVIAIS,COM DIAMETRO DE 1000MM,ATEASSENTAMENTO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53" s="141" t="s">
        <v>28647</v>
      </c>
      <c r="D3953" s="141" t="s">
        <v>28666</v>
      </c>
      <c r="E3953" s="141" t="s">
        <v>28667</v>
      </c>
      <c r="F3953" s="141" t="s">
        <v>28668</v>
      </c>
      <c r="G3953" s="141" t="s">
        <v>28669</v>
      </c>
      <c r="H3953" s="141" t="s">
        <v>28670</v>
      </c>
      <c r="I3953" s="141" t="s">
        <v>285</v>
      </c>
      <c r="J3953" s="649">
        <v>305.43</v>
      </c>
    </row>
    <row r="3954" spans="1:10" hidden="1">
      <c r="A3954" s="141" t="s">
        <v>28671</v>
      </c>
      <c r="B3954" s="141" t="str">
        <f t="shared" si="61"/>
        <v>ASSENTAMENTO DE TUBOS DE CONCRETO ARMADO,EXCLUSIVE FORN.DESTES,PARA COLETOR DE AGUAS PLUVIAIS,COM DIAMETRO DE 1000MM,ATEASSENTAMENTO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54" s="141" t="s">
        <v>28647</v>
      </c>
      <c r="D3954" s="141" t="s">
        <v>28666</v>
      </c>
      <c r="E3954" s="141" t="s">
        <v>28667</v>
      </c>
      <c r="F3954" s="141" t="s">
        <v>28668</v>
      </c>
      <c r="G3954" s="141" t="s">
        <v>28669</v>
      </c>
      <c r="H3954" s="141" t="s">
        <v>28670</v>
      </c>
      <c r="I3954" s="141" t="s">
        <v>285</v>
      </c>
      <c r="J3954" s="649">
        <v>279.85000000000002</v>
      </c>
    </row>
    <row r="3955" spans="1:10" hidden="1">
      <c r="A3955" s="141" t="s">
        <v>28672</v>
      </c>
      <c r="B3955" s="141" t="str">
        <f t="shared" si="61"/>
        <v>ASSENTAMENTO DE TUBOS DE CONCRETO ARMADO,EXCLUSIVE FORN.DESTES,PARA COLETOR DE AGUAS PLUVIAIS,COM DIAMETRO DE 1100MM,ATEASSENTAMENTO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55" s="141" t="s">
        <v>28647</v>
      </c>
      <c r="D3955" s="141" t="s">
        <v>28673</v>
      </c>
      <c r="E3955" s="141" t="s">
        <v>28667</v>
      </c>
      <c r="F3955" s="141" t="s">
        <v>28668</v>
      </c>
      <c r="G3955" s="141" t="s">
        <v>28669</v>
      </c>
      <c r="H3955" s="141" t="s">
        <v>28670</v>
      </c>
      <c r="I3955" s="141" t="s">
        <v>285</v>
      </c>
      <c r="J3955" s="649">
        <v>339.35</v>
      </c>
    </row>
    <row r="3956" spans="1:10" hidden="1">
      <c r="A3956" s="141" t="s">
        <v>28674</v>
      </c>
      <c r="B3956" s="141" t="str">
        <f t="shared" si="61"/>
        <v>ASSENTAMENTO DE TUBOS DE CONCRETO ARMADO,EXCLUSIVE FORN.DESTES,PARA COLETOR DE AGUAS PLUVIAIS,COM DIAMETRO DE 1100MM,ATEASSENTAMENTO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56" s="141" t="s">
        <v>28647</v>
      </c>
      <c r="D3956" s="141" t="s">
        <v>28673</v>
      </c>
      <c r="E3956" s="141" t="s">
        <v>28667</v>
      </c>
      <c r="F3956" s="141" t="s">
        <v>28668</v>
      </c>
      <c r="G3956" s="141" t="s">
        <v>28669</v>
      </c>
      <c r="H3956" s="141" t="s">
        <v>28670</v>
      </c>
      <c r="I3956" s="141" t="s">
        <v>285</v>
      </c>
      <c r="J3956" s="649">
        <v>311.42</v>
      </c>
    </row>
    <row r="3957" spans="1:10" hidden="1">
      <c r="A3957" s="141" t="s">
        <v>28675</v>
      </c>
      <c r="B3957" s="141" t="str">
        <f t="shared" si="61"/>
        <v>ASSENTAMENTO DE TUBOS DE CONCRETO ARMADO,EXCLUSIVE FORN.DESTES,PARA COLETOR DE AGUAS PLUVIAIS,COM DIAMETRO DE 1200MM,ATEASSENTAMENTO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57" s="141" t="s">
        <v>28647</v>
      </c>
      <c r="D3957" s="141" t="s">
        <v>28676</v>
      </c>
      <c r="E3957" s="141" t="s">
        <v>28667</v>
      </c>
      <c r="F3957" s="141" t="s">
        <v>28668</v>
      </c>
      <c r="G3957" s="141" t="s">
        <v>28669</v>
      </c>
      <c r="H3957" s="141" t="s">
        <v>28670</v>
      </c>
      <c r="I3957" s="141" t="s">
        <v>285</v>
      </c>
      <c r="J3957" s="649">
        <v>382.37</v>
      </c>
    </row>
    <row r="3958" spans="1:10" hidden="1">
      <c r="A3958" s="141" t="s">
        <v>28677</v>
      </c>
      <c r="B3958" s="141" t="str">
        <f t="shared" si="61"/>
        <v>ASSENTAMENTO DE TUBOS DE CONCRETO ARMADO,EXCLUSIVE FORN.DESTES,PARA COLETOR DE AGUAS PLUVIAIS,COM DIAMETRO DE 1200MM,ATEASSENTAMENTO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58" s="141" t="s">
        <v>28647</v>
      </c>
      <c r="D3958" s="141" t="s">
        <v>28676</v>
      </c>
      <c r="E3958" s="141" t="s">
        <v>28667</v>
      </c>
      <c r="F3958" s="141" t="s">
        <v>28668</v>
      </c>
      <c r="G3958" s="141" t="s">
        <v>28669</v>
      </c>
      <c r="H3958" s="141" t="s">
        <v>28670</v>
      </c>
      <c r="I3958" s="141" t="s">
        <v>285</v>
      </c>
      <c r="J3958" s="649">
        <v>350.9</v>
      </c>
    </row>
    <row r="3959" spans="1:10" hidden="1">
      <c r="A3959" s="141" t="s">
        <v>28678</v>
      </c>
      <c r="B3959" s="141" t="str">
        <f t="shared" si="61"/>
        <v>ASSENTAMENTO DE TUBOS DE CONCRETO ARMADO,EXCLUSIVE FORN.DESTES,PARA COLETOR DE AGUAS PLUVIAIS,COM DIAMETRO DE 1500MM,ATEASSENTAMENTO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59" s="141" t="s">
        <v>28647</v>
      </c>
      <c r="D3959" s="141" t="s">
        <v>28679</v>
      </c>
      <c r="E3959" s="141" t="s">
        <v>28667</v>
      </c>
      <c r="F3959" s="141" t="s">
        <v>28668</v>
      </c>
      <c r="G3959" s="141" t="s">
        <v>28669</v>
      </c>
      <c r="H3959" s="141" t="s">
        <v>28670</v>
      </c>
      <c r="I3959" s="141" t="s">
        <v>285</v>
      </c>
      <c r="J3959" s="649">
        <v>461.4</v>
      </c>
    </row>
    <row r="3960" spans="1:10" hidden="1">
      <c r="A3960" s="141" t="s">
        <v>28680</v>
      </c>
      <c r="B3960" s="141" t="str">
        <f t="shared" si="61"/>
        <v>ASSENTAMENTO DE TUBOS DE CONCRETO ARMADO,EXCLUSIVE FORN.DESTES,PARA COLETOR DE AGUAS PLUVIAIS,COM DIAMETRO DE 1500MM,ATEASSENTAMENTO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60" s="141" t="s">
        <v>28647</v>
      </c>
      <c r="D3960" s="141" t="s">
        <v>28679</v>
      </c>
      <c r="E3960" s="141" t="s">
        <v>28667</v>
      </c>
      <c r="F3960" s="141" t="s">
        <v>28668</v>
      </c>
      <c r="G3960" s="141" t="s">
        <v>28669</v>
      </c>
      <c r="H3960" s="141" t="s">
        <v>28670</v>
      </c>
      <c r="I3960" s="141" t="s">
        <v>285</v>
      </c>
      <c r="J3960" s="649">
        <v>421.93</v>
      </c>
    </row>
    <row r="3961" spans="1:10" hidden="1">
      <c r="A3961" s="141" t="s">
        <v>28681</v>
      </c>
      <c r="B3961" s="141" t="str">
        <f t="shared" si="61"/>
        <v>ASSENTAMENTO DE TUBOS DE CONCRETO ARMADO,EXCLUSIVE FORN.DESTES,PARA COLETOR DE AGUAS PLUVIAIS,COM DIAMETRO DE 1750MM,ATEASSENTAMENTO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61" s="141" t="s">
        <v>28647</v>
      </c>
      <c r="D3961" s="141" t="s">
        <v>28682</v>
      </c>
      <c r="E3961" s="141" t="s">
        <v>28667</v>
      </c>
      <c r="F3961" s="141" t="s">
        <v>28668</v>
      </c>
      <c r="G3961" s="141" t="s">
        <v>28669</v>
      </c>
      <c r="H3961" s="141" t="s">
        <v>28670</v>
      </c>
      <c r="I3961" s="141" t="s">
        <v>285</v>
      </c>
      <c r="J3961" s="649">
        <v>545.29999999999995</v>
      </c>
    </row>
    <row r="3962" spans="1:10" hidden="1">
      <c r="A3962" s="141" t="s">
        <v>28683</v>
      </c>
      <c r="B3962" s="141" t="str">
        <f t="shared" si="61"/>
        <v>ASSENTAMENTO DE TUBOS DE CONCRETO ARMADO,EXCLUSIVE FORN.DESTES,PARA COLETOR DE AGUAS PLUVIAIS,COM DIAMETRO DE 1750MM,ATEASSENTAMENTO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62" s="141" t="s">
        <v>28647</v>
      </c>
      <c r="D3962" s="141" t="s">
        <v>28682</v>
      </c>
      <c r="E3962" s="141" t="s">
        <v>28667</v>
      </c>
      <c r="F3962" s="141" t="s">
        <v>28668</v>
      </c>
      <c r="G3962" s="141" t="s">
        <v>28669</v>
      </c>
      <c r="H3962" s="141" t="s">
        <v>28670</v>
      </c>
      <c r="I3962" s="141" t="s">
        <v>285</v>
      </c>
      <c r="J3962" s="649">
        <v>497.51</v>
      </c>
    </row>
    <row r="3963" spans="1:10" hidden="1">
      <c r="A3963" s="141" t="s">
        <v>28684</v>
      </c>
      <c r="B3963" s="141" t="str">
        <f t="shared" si="61"/>
        <v>ASSENTAMENTO DE TUBOS DE CONCRETO ARMADO,EXCLUSIVE FORN.DESTES,PARA COLETOR DE AGUAS PLUVIAIS,COM DIAMETRO DE 2000MM,ATEASSENTAMENTO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63" s="141" t="s">
        <v>28647</v>
      </c>
      <c r="D3963" s="141" t="s">
        <v>28685</v>
      </c>
      <c r="E3963" s="141" t="s">
        <v>28667</v>
      </c>
      <c r="F3963" s="141" t="s">
        <v>28668</v>
      </c>
      <c r="G3963" s="141" t="s">
        <v>28669</v>
      </c>
      <c r="H3963" s="141" t="s">
        <v>28670</v>
      </c>
      <c r="I3963" s="141" t="s">
        <v>285</v>
      </c>
      <c r="J3963" s="649">
        <v>606.58000000000004</v>
      </c>
    </row>
    <row r="3964" spans="1:10" hidden="1">
      <c r="A3964" s="141" t="s">
        <v>28686</v>
      </c>
      <c r="B3964" s="141" t="str">
        <f t="shared" si="61"/>
        <v>ASSENTAMENTO DE TUBOS DE CONCRETO ARMADO,EXCLUSIVE FORN.DESTES,PARA COLETOR DE AGUAS PLUVIAIS,COM DIAMETRO DE 2000MM,ATEASSENTAMENTO DE TUBOS DE CONCRETO ARMADO,EXCLUSIVE FORN.DESTRRO E SOCA ATE A ALTURA DA GERATRIZ SUPERIOR DO TUBO,CONSIDERANDO O MATERIAL DA PROPRIA ESCAVACAO,INCLUSIVE FORNECIMENTO DO MATERIAL PARA REJUNTAMENTO COM ARGAMASSA DE CIMENTO E AREIA,NO TRACO 1:4 E ACERTO DE FUNDO DE VALAASSENTAMENTO DE TUBOS DE CONCRETO ARMADO,EXCLUSIVE FORN.DEST</v>
      </c>
      <c r="C3964" s="141" t="s">
        <v>28647</v>
      </c>
      <c r="D3964" s="141" t="s">
        <v>28685</v>
      </c>
      <c r="E3964" s="141" t="s">
        <v>28667</v>
      </c>
      <c r="F3964" s="141" t="s">
        <v>28668</v>
      </c>
      <c r="G3964" s="141" t="s">
        <v>28669</v>
      </c>
      <c r="H3964" s="141" t="s">
        <v>28670</v>
      </c>
      <c r="I3964" s="141" t="s">
        <v>285</v>
      </c>
      <c r="J3964" s="649">
        <v>552.65</v>
      </c>
    </row>
    <row r="3965" spans="1:10" hidden="1">
      <c r="A3965" s="141" t="s">
        <v>28687</v>
      </c>
      <c r="B3965" s="141" t="str">
        <f t="shared" si="61"/>
        <v>ASSENTAMENTO DE TUBOS DE CONCRETO ARMADO COM JUNTAS DE ANELDE BORRACHA,EXCLUSIVE FORNECIMENTO DESTES(TUBOS E JUNTAS),PAASSENTAMENTO DE TUBOS DE CONCRETO ARMADO COM JUNTAS DE ANELRA GALERIAS DE ESGOTO SANITARIO,COM O DIAMETRO DE 300MM,ATERRO E SOCA ATE A ALTURA DA GERATRIZ SUPERIOR DO TUBO,CONSIDERANDO O MATERIAL DA PROPRIA ESCAVACAO,INCLUSIVE ACERTO DE FUNDO DE VALAASSENTAMENTO DE TUBOS DE CONCRETO ARMADO COM JUNTAS DE ANEL</v>
      </c>
      <c r="C3965" s="141" t="s">
        <v>28688</v>
      </c>
      <c r="D3965" s="141" t="s">
        <v>28689</v>
      </c>
      <c r="E3965" s="141" t="s">
        <v>28690</v>
      </c>
      <c r="F3965" s="141" t="s">
        <v>28641</v>
      </c>
      <c r="G3965" s="141" t="s">
        <v>28691</v>
      </c>
      <c r="H3965" s="141" t="s">
        <v>28692</v>
      </c>
      <c r="I3965" s="141" t="s">
        <v>285</v>
      </c>
      <c r="J3965" s="649">
        <v>35.17</v>
      </c>
    </row>
    <row r="3966" spans="1:10" hidden="1">
      <c r="A3966" s="141" t="s">
        <v>28693</v>
      </c>
      <c r="B3966" s="141" t="str">
        <f t="shared" si="61"/>
        <v>ASSENTAMENTO DE TUBOS DE CONCRETO ARMADO COM JUNTAS DE ANELDE BORRACHA,EXCLUSIVE FORNECIMENTO DESTES(TUBOS E JUNTAS),PAASSENTAMENTO DE TUBOS DE CONCRETO ARMADO COM JUNTAS DE ANELRA GALERIAS DE ESGOTO SANITARIO,COM O DIAMETRO DE 300MM,ATERRO E SOCA ATE A ALTURA DA GERATRIZ SUPERIOR DO TUBO,CONSIDERANDO O MATERIAL DA PROPRIA ESCAVACAO,INCLUSIVE ACERTO DE FUNDO DE VALAASSENTAMENTO DE TUBOS DE CONCRETO ARMADO COM JUNTAS DE ANEL</v>
      </c>
      <c r="C3966" s="141" t="s">
        <v>28688</v>
      </c>
      <c r="D3966" s="141" t="s">
        <v>28689</v>
      </c>
      <c r="E3966" s="141" t="s">
        <v>28690</v>
      </c>
      <c r="F3966" s="141" t="s">
        <v>28641</v>
      </c>
      <c r="G3966" s="141" t="s">
        <v>28691</v>
      </c>
      <c r="H3966" s="141" t="s">
        <v>28692</v>
      </c>
      <c r="I3966" s="141" t="s">
        <v>285</v>
      </c>
      <c r="J3966" s="649">
        <v>31.14</v>
      </c>
    </row>
    <row r="3967" spans="1:10" hidden="1">
      <c r="A3967" s="141" t="s">
        <v>28694</v>
      </c>
      <c r="B3967" s="141" t="str">
        <f t="shared" si="61"/>
        <v>ASSENTAMENTO DE TUBOS DE CONCRETO ARMADO COM JUNTAS DE ANELDE BORRACHA,EXCLUSIVE FORNECIMENTO DESTES(TUBOS E JUNTAS),PAASSENTAMENTO DE TUBOS DE CONCRETO ARMADO COM JUNTAS DE ANELRA GALERIAS DE ESGOTO SANITARIO,COM DIAMETRO DE 400MM,ATERRO E SOCA ATE A ALTURA DA GERATRIZ SUPERIOR DO TUBO,CONSIDERANDO O MATERIAL DA PROPRIA ESCAVACAO,INCLUSIVE ACERTO DE FUNDO DE VALAASSENTAMENTO DE TUBOS DE CONCRETO ARMADO COM JUNTAS DE ANEL</v>
      </c>
      <c r="C3967" s="141" t="s">
        <v>28688</v>
      </c>
      <c r="D3967" s="141" t="s">
        <v>28689</v>
      </c>
      <c r="E3967" s="141" t="s">
        <v>28695</v>
      </c>
      <c r="F3967" s="141" t="s">
        <v>28696</v>
      </c>
      <c r="G3967" s="141" t="s">
        <v>28697</v>
      </c>
      <c r="H3967" s="141" t="s">
        <v>28698</v>
      </c>
      <c r="I3967" s="141" t="s">
        <v>285</v>
      </c>
      <c r="J3967" s="649">
        <v>47.17</v>
      </c>
    </row>
    <row r="3968" spans="1:10" hidden="1">
      <c r="A3968" s="141" t="s">
        <v>28699</v>
      </c>
      <c r="B3968" s="141" t="str">
        <f t="shared" si="61"/>
        <v>ASSENTAMENTO DE TUBOS DE CONCRETO ARMADO COM JUNTAS DE ANELDE BORRACHA,EXCLUSIVE FORNECIMENTO DESTES(TUBOS E JUNTAS),PAASSENTAMENTO DE TUBOS DE CONCRETO ARMADO COM JUNTAS DE ANELRA GALERIAS DE ESGOTO SANITARIO,COM DIAMETRO DE 400MM,ATERRO E SOCA ATE A ALTURA DA GERATRIZ SUPERIOR DO TUBO,CONSIDERANDO O MATERIAL DA PROPRIA ESCAVACAO,INCLUSIVE ACERTO DE FUNDO DE VALAASSENTAMENTO DE TUBOS DE CONCRETO ARMADO COM JUNTAS DE ANEL</v>
      </c>
      <c r="C3968" s="141" t="s">
        <v>28688</v>
      </c>
      <c r="D3968" s="141" t="s">
        <v>28689</v>
      </c>
      <c r="E3968" s="141" t="s">
        <v>28695</v>
      </c>
      <c r="F3968" s="141" t="s">
        <v>28696</v>
      </c>
      <c r="G3968" s="141" t="s">
        <v>28697</v>
      </c>
      <c r="H3968" s="141" t="s">
        <v>28698</v>
      </c>
      <c r="I3968" s="141" t="s">
        <v>285</v>
      </c>
      <c r="J3968" s="649">
        <v>41.54</v>
      </c>
    </row>
    <row r="3969" spans="1:10" hidden="1">
      <c r="A3969" s="141" t="s">
        <v>28700</v>
      </c>
      <c r="B3969" s="141" t="str">
        <f t="shared" si="61"/>
        <v>ASSENTAMENTO DE TUBOS DE CONCRETO ARMADO COM JUNTAS DE ANELDE BORRACHA,EXCLUSIVE FORNECIMENTO DESTES(TUBOS E JUNTAS),PAASSENTAMENTO DE TUBOS DE CONCRETO ARMADO COM JUNTAS DE ANELRA GALERIAS DE ESGOTO SANITARIO,COM DIAMETRO DE 500MM,ATERRO E SOCA ATE A ALTURA DA GERATRIZ SUPERIOR DO TUBO,CONSIDERANDO O MATERIAL DA PROPRIA ESCAVACAO,INCLUSIVE ACERTO DE FUNDO DE VALAASSENTAMENTO DE TUBOS DE CONCRETO ARMADO COM JUNTAS DE ANEL</v>
      </c>
      <c r="C3969" s="141" t="s">
        <v>28688</v>
      </c>
      <c r="D3969" s="141" t="s">
        <v>28689</v>
      </c>
      <c r="E3969" s="141" t="s">
        <v>28701</v>
      </c>
      <c r="F3969" s="141" t="s">
        <v>28696</v>
      </c>
      <c r="G3969" s="141" t="s">
        <v>28697</v>
      </c>
      <c r="H3969" s="141" t="s">
        <v>28698</v>
      </c>
      <c r="I3969" s="141" t="s">
        <v>285</v>
      </c>
      <c r="J3969" s="649">
        <v>66.03</v>
      </c>
    </row>
    <row r="3970" spans="1:10" hidden="1">
      <c r="A3970" s="141" t="s">
        <v>28702</v>
      </c>
      <c r="B3970" s="141" t="str">
        <f t="shared" si="61"/>
        <v>ASSENTAMENTO DE TUBOS DE CONCRETO ARMADO COM JUNTAS DE ANELDE BORRACHA,EXCLUSIVE FORNECIMENTO DESTES(TUBOS E JUNTAS),PAASSENTAMENTO DE TUBOS DE CONCRETO ARMADO COM JUNTAS DE ANELRA GALERIAS DE ESGOTO SANITARIO,COM DIAMETRO DE 500MM,ATERRO E SOCA ATE A ALTURA DA GERATRIZ SUPERIOR DO TUBO,CONSIDERANDO O MATERIAL DA PROPRIA ESCAVACAO,INCLUSIVE ACERTO DE FUNDO DE VALAASSENTAMENTO DE TUBOS DE CONCRETO ARMADO COM JUNTAS DE ANEL</v>
      </c>
      <c r="C3970" s="141" t="s">
        <v>28688</v>
      </c>
      <c r="D3970" s="141" t="s">
        <v>28689</v>
      </c>
      <c r="E3970" s="141" t="s">
        <v>28701</v>
      </c>
      <c r="F3970" s="141" t="s">
        <v>28696</v>
      </c>
      <c r="G3970" s="141" t="s">
        <v>28697</v>
      </c>
      <c r="H3970" s="141" t="s">
        <v>28698</v>
      </c>
      <c r="I3970" s="141" t="s">
        <v>285</v>
      </c>
      <c r="J3970" s="649">
        <v>58.28</v>
      </c>
    </row>
    <row r="3971" spans="1:10" hidden="1">
      <c r="A3971" s="141" t="s">
        <v>28703</v>
      </c>
      <c r="B3971" s="141" t="str">
        <f t="shared" ref="B3971:B4034" si="62">C3971&amp;D3971&amp;C3971&amp;E3971&amp;F3971&amp;G3971&amp;H3971&amp;C3971</f>
        <v>ASSENTAMENTO DE TUBOS DE CONCRETO ARMADO COM JUNTAS DE ANELDE BORRACHA,EXCLUSIVE FORNECIMENTO DESTES(TUBOS E JUNTAS),PAASSENTAMENTO DE TUBOS DE CONCRETO ARMADO COM JUNTAS DE ANELRA GALERIAS DE ESGOTO SANITARIO,COM DIAMETRO DE 600MM,ATERRO E SOCA ATE A ALTURA DA GERATRIZ SUPERIOR DO TUBO,CONSIDERANDO O MATERIAL DA PROPRIA ESCAVACAO,INCLUSIVE ACERTO DE FUNDO DE VALAASSENTAMENTO DE TUBOS DE CONCRETO ARMADO COM JUNTAS DE ANEL</v>
      </c>
      <c r="C3971" s="141" t="s">
        <v>28688</v>
      </c>
      <c r="D3971" s="141" t="s">
        <v>28689</v>
      </c>
      <c r="E3971" s="141" t="s">
        <v>28704</v>
      </c>
      <c r="F3971" s="141" t="s">
        <v>28696</v>
      </c>
      <c r="G3971" s="141" t="s">
        <v>28697</v>
      </c>
      <c r="H3971" s="141" t="s">
        <v>28698</v>
      </c>
      <c r="I3971" s="141" t="s">
        <v>285</v>
      </c>
      <c r="J3971" s="649">
        <v>79.069999999999993</v>
      </c>
    </row>
    <row r="3972" spans="1:10" hidden="1">
      <c r="A3972" s="141" t="s">
        <v>28705</v>
      </c>
      <c r="B3972" s="141" t="str">
        <f t="shared" si="62"/>
        <v>ASSENTAMENTO DE TUBOS DE CONCRETO ARMADO COM JUNTAS DE ANELDE BORRACHA,EXCLUSIVE FORNECIMENTO DESTES(TUBOS E JUNTAS),PAASSENTAMENTO DE TUBOS DE CONCRETO ARMADO COM JUNTAS DE ANELRA GALERIAS DE ESGOTO SANITARIO,COM DIAMETRO DE 600MM,ATERRO E SOCA ATE A ALTURA DA GERATRIZ SUPERIOR DO TUBO,CONSIDERANDO O MATERIAL DA PROPRIA ESCAVACAO,INCLUSIVE ACERTO DE FUNDO DE VALAASSENTAMENTO DE TUBOS DE CONCRETO ARMADO COM JUNTAS DE ANEL</v>
      </c>
      <c r="C3972" s="141" t="s">
        <v>28688</v>
      </c>
      <c r="D3972" s="141" t="s">
        <v>28689</v>
      </c>
      <c r="E3972" s="141" t="s">
        <v>28704</v>
      </c>
      <c r="F3972" s="141" t="s">
        <v>28696</v>
      </c>
      <c r="G3972" s="141" t="s">
        <v>28697</v>
      </c>
      <c r="H3972" s="141" t="s">
        <v>28698</v>
      </c>
      <c r="I3972" s="141" t="s">
        <v>285</v>
      </c>
      <c r="J3972" s="649">
        <v>69.790000000000006</v>
      </c>
    </row>
    <row r="3973" spans="1:10" hidden="1">
      <c r="A3973" s="141" t="s">
        <v>28706</v>
      </c>
      <c r="B3973" s="141" t="str">
        <f t="shared" si="62"/>
        <v>ASSENTAMENTO DE TUBOS DE CONCRETO ARMADO COM JUNTAS DE ANELDE BORRACHA,EXCLUSIVE FORNECIMENTO DESTES(TUBOS E JUNTAS).PAASSENTAMENTO DE TUBOS DE CONCRETO ARMADO COM JUNTAS DE ANELRA GALERIAS DE ESGOTO SANITARIO,COM DIAMETRO DE 700MM,ATERRO E SOCA ATE A ALTURA DA GERATRIZ SUPERIOR DO TUBO,CONSIDERANDO O MATERIAL DA PROPRIA ESCAVACAO,INCLUSIVE ACERTO DE FUNDO DE VALAASSENTAMENTO DE TUBOS DE CONCRETO ARMADO COM JUNTAS DE ANEL</v>
      </c>
      <c r="C3973" s="141" t="s">
        <v>28688</v>
      </c>
      <c r="D3973" s="141" t="s">
        <v>28707</v>
      </c>
      <c r="E3973" s="141" t="s">
        <v>28708</v>
      </c>
      <c r="F3973" s="141" t="s">
        <v>28696</v>
      </c>
      <c r="G3973" s="141" t="s">
        <v>28697</v>
      </c>
      <c r="H3973" s="141" t="s">
        <v>28698</v>
      </c>
      <c r="I3973" s="141" t="s">
        <v>285</v>
      </c>
      <c r="J3973" s="649">
        <v>94.42</v>
      </c>
    </row>
    <row r="3974" spans="1:10" hidden="1">
      <c r="A3974" s="141" t="s">
        <v>28709</v>
      </c>
      <c r="B3974" s="141" t="str">
        <f t="shared" si="62"/>
        <v>ASSENTAMENTO DE TUBOS DE CONCRETO ARMADO COM JUNTAS DE ANELDE BORRACHA,EXCLUSIVE FORNECIMENTO DESTES(TUBOS E JUNTAS).PAASSENTAMENTO DE TUBOS DE CONCRETO ARMADO COM JUNTAS DE ANELRA GALERIAS DE ESGOTO SANITARIO,COM DIAMETRO DE 700MM,ATERRO E SOCA ATE A ALTURA DA GERATRIZ SUPERIOR DO TUBO,CONSIDERANDO O MATERIAL DA PROPRIA ESCAVACAO,INCLUSIVE ACERTO DE FUNDO DE VALAASSENTAMENTO DE TUBOS DE CONCRETO ARMADO COM JUNTAS DE ANEL</v>
      </c>
      <c r="C3974" s="141" t="s">
        <v>28688</v>
      </c>
      <c r="D3974" s="141" t="s">
        <v>28707</v>
      </c>
      <c r="E3974" s="141" t="s">
        <v>28708</v>
      </c>
      <c r="F3974" s="141" t="s">
        <v>28696</v>
      </c>
      <c r="G3974" s="141" t="s">
        <v>28697</v>
      </c>
      <c r="H3974" s="141" t="s">
        <v>28698</v>
      </c>
      <c r="I3974" s="141" t="s">
        <v>285</v>
      </c>
      <c r="J3974" s="649">
        <v>83.39</v>
      </c>
    </row>
    <row r="3975" spans="1:10" hidden="1">
      <c r="A3975" s="141" t="s">
        <v>28710</v>
      </c>
      <c r="B3975" s="141" t="str">
        <f t="shared" si="62"/>
        <v>ASSENTAMENTO DE TUBOS DE CONCRETO ARMADO COM JUNTAS DE ANELNE BORRACHA,EXCLUSIVE FORNECIMENTO DESTES(TUBOS E JUNTAS),PAASSENTAMENTO DE TUBOS DE CONCRETO ARMADO COM JUNTAS DE ANELRA GALERIAS DE ESGOTO SANITARIO,COM DIAMETRO DE 800MM,ATERRO E SOCA ATE A ALTURA DA GERATRIZ SUPERIOR DO TUBO,CONSIDERANDO O MATERIAL DA PROPRIA ESCAVACAO,INCLUSIVE ACERTO DE FUNDO DE VALAASSENTAMENTO DE TUBOS DE CONCRETO ARMADO COM JUNTAS DE ANEL</v>
      </c>
      <c r="C3975" s="141" t="s">
        <v>28688</v>
      </c>
      <c r="D3975" s="141" t="s">
        <v>28711</v>
      </c>
      <c r="E3975" s="141" t="s">
        <v>28712</v>
      </c>
      <c r="F3975" s="141" t="s">
        <v>28696</v>
      </c>
      <c r="G3975" s="141" t="s">
        <v>28697</v>
      </c>
      <c r="H3975" s="141" t="s">
        <v>28698</v>
      </c>
      <c r="I3975" s="141" t="s">
        <v>285</v>
      </c>
      <c r="J3975" s="649">
        <v>115.21</v>
      </c>
    </row>
    <row r="3976" spans="1:10" hidden="1">
      <c r="A3976" s="141" t="s">
        <v>28713</v>
      </c>
      <c r="B3976" s="141" t="str">
        <f t="shared" si="62"/>
        <v>ASSENTAMENTO DE TUBOS DE CONCRETO ARMADO COM JUNTAS DE ANELNE BORRACHA,EXCLUSIVE FORNECIMENTO DESTES(TUBOS E JUNTAS),PAASSENTAMENTO DE TUBOS DE CONCRETO ARMADO COM JUNTAS DE ANELRA GALERIAS DE ESGOTO SANITARIO,COM DIAMETRO DE 800MM,ATERRO E SOCA ATE A ALTURA DA GERATRIZ SUPERIOR DO TUBO,CONSIDERANDO O MATERIAL DA PROPRIA ESCAVACAO,INCLUSIVE ACERTO DE FUNDO DE VALAASSENTAMENTO DE TUBOS DE CONCRETO ARMADO COM JUNTAS DE ANEL</v>
      </c>
      <c r="C3976" s="141" t="s">
        <v>28688</v>
      </c>
      <c r="D3976" s="141" t="s">
        <v>28711</v>
      </c>
      <c r="E3976" s="141" t="s">
        <v>28712</v>
      </c>
      <c r="F3976" s="141" t="s">
        <v>28696</v>
      </c>
      <c r="G3976" s="141" t="s">
        <v>28697</v>
      </c>
      <c r="H3976" s="141" t="s">
        <v>28698</v>
      </c>
      <c r="I3976" s="141" t="s">
        <v>285</v>
      </c>
      <c r="J3976" s="649">
        <v>101.76</v>
      </c>
    </row>
    <row r="3977" spans="1:10" hidden="1">
      <c r="A3977" s="141" t="s">
        <v>28714</v>
      </c>
      <c r="B3977" s="141" t="str">
        <f t="shared" si="62"/>
        <v>ASSENTAMENTO DE TUBOS DE CONCRETO ARMADO COM JUNTAS DE ANELDE BORRACHA,EXCLUSIVE FORNECIMENTO DESTES(TUBOS E JUNTAS),PAASSENTAMENTO DE TUBOS DE CONCRETO ARMADO COM JUNTAS DE ANELRA GALERIAS DE ESGOTO SANITARIO,COM DIAMETRO DE 900MM,ATERRO E SOCA ATE A ALTURA DA GERATRIZ SUPERIOR DO TUBO,CONSIDERANDO O MATERIAL DA PROPRIA ESCAVACAO,INCLUSIVE ACERTO DE FUNDO DE VALAASSENTAMENTO DE TUBOS DE CONCRETO ARMADO COM JUNTAS DE ANEL</v>
      </c>
      <c r="C3977" s="141" t="s">
        <v>28688</v>
      </c>
      <c r="D3977" s="141" t="s">
        <v>28689</v>
      </c>
      <c r="E3977" s="141" t="s">
        <v>28715</v>
      </c>
      <c r="F3977" s="141" t="s">
        <v>28696</v>
      </c>
      <c r="G3977" s="141" t="s">
        <v>28697</v>
      </c>
      <c r="H3977" s="141" t="s">
        <v>28698</v>
      </c>
      <c r="I3977" s="141" t="s">
        <v>285</v>
      </c>
      <c r="J3977" s="649">
        <v>134.72999999999999</v>
      </c>
    </row>
    <row r="3978" spans="1:10" hidden="1">
      <c r="A3978" s="141" t="s">
        <v>28716</v>
      </c>
      <c r="B3978" s="141" t="str">
        <f t="shared" si="62"/>
        <v>ASSENTAMENTO DE TUBOS DE CONCRETO ARMADO COM JUNTAS DE ANELDE BORRACHA,EXCLUSIVE FORNECIMENTO DESTES(TUBOS E JUNTAS),PAASSENTAMENTO DE TUBOS DE CONCRETO ARMADO COM JUNTAS DE ANELRA GALERIAS DE ESGOTO SANITARIO,COM DIAMETRO DE 900MM,ATERRO E SOCA ATE A ALTURA DA GERATRIZ SUPERIOR DO TUBO,CONSIDERANDO O MATERIAL DA PROPRIA ESCAVACAO,INCLUSIVE ACERTO DE FUNDO DE VALAASSENTAMENTO DE TUBOS DE CONCRETO ARMADO COM JUNTAS DE ANEL</v>
      </c>
      <c r="C3978" s="141" t="s">
        <v>28688</v>
      </c>
      <c r="D3978" s="141" t="s">
        <v>28689</v>
      </c>
      <c r="E3978" s="141" t="s">
        <v>28715</v>
      </c>
      <c r="F3978" s="141" t="s">
        <v>28696</v>
      </c>
      <c r="G3978" s="141" t="s">
        <v>28697</v>
      </c>
      <c r="H3978" s="141" t="s">
        <v>28698</v>
      </c>
      <c r="I3978" s="141" t="s">
        <v>285</v>
      </c>
      <c r="J3978" s="649">
        <v>119.08</v>
      </c>
    </row>
    <row r="3979" spans="1:10" hidden="1">
      <c r="A3979" s="141" t="s">
        <v>28717</v>
      </c>
      <c r="B3979" s="141" t="str">
        <f t="shared" si="62"/>
        <v>ASSENTAMENTO DE TUBOS DE CONCRETO ARMADO COM JUNTAS DE ANELDE BORRACHA,EXCLUSIVE FORNECIMENTO DESTES(TUBOS E JUNTAS),PAASSENTAMENTO DE TUBOS DE CONCRETO ARMADO COM JUNTAS DE ANELRA GALERIAS DE ESGOTO SANITARIO,COM DIAMETRO DE 1000MM,ATERRO E SOCA ATE A ALTURA DA GERATRIZ SUPERIOR DO TUBO,CONSIDERANDO O MATERIAL DA PROPRIA ESCAVACAO,INCLUSIVE ACERTO DE FUNDO DE VALAASSENTAMENTO DE TUBOS DE CONCRETO ARMADO COM JUNTAS DE ANEL</v>
      </c>
      <c r="C3979" s="141" t="s">
        <v>28688</v>
      </c>
      <c r="D3979" s="141" t="s">
        <v>28689</v>
      </c>
      <c r="E3979" s="141" t="s">
        <v>28718</v>
      </c>
      <c r="F3979" s="141" t="s">
        <v>28719</v>
      </c>
      <c r="G3979" s="141" t="s">
        <v>28720</v>
      </c>
      <c r="H3979" s="141" t="s">
        <v>28721</v>
      </c>
      <c r="I3979" s="141" t="s">
        <v>285</v>
      </c>
      <c r="J3979" s="649">
        <v>239.26</v>
      </c>
    </row>
    <row r="3980" spans="1:10" hidden="1">
      <c r="A3980" s="141" t="s">
        <v>28722</v>
      </c>
      <c r="B3980" s="141" t="str">
        <f t="shared" si="62"/>
        <v>ASSENTAMENTO DE TUBOS DE CONCRETO ARMADO COM JUNTAS DE ANELDE BORRACHA,EXCLUSIVE FORNECIMENTO DESTES(TUBOS E JUNTAS),PAASSENTAMENTO DE TUBOS DE CONCRETO ARMADO COM JUNTAS DE ANELRA GALERIAS DE ESGOTO SANITARIO,COM DIAMETRO DE 1000MM,ATERRO E SOCA ATE A ALTURA DA GERATRIZ SUPERIOR DO TUBO,CONSIDERANDO O MATERIAL DA PROPRIA ESCAVACAO,INCLUSIVE ACERTO DE FUNDO DE VALAASSENTAMENTO DE TUBOS DE CONCRETO ARMADO COM JUNTAS DE ANEL</v>
      </c>
      <c r="C3980" s="141" t="s">
        <v>28688</v>
      </c>
      <c r="D3980" s="141" t="s">
        <v>28689</v>
      </c>
      <c r="E3980" s="141" t="s">
        <v>28718</v>
      </c>
      <c r="F3980" s="141" t="s">
        <v>28719</v>
      </c>
      <c r="G3980" s="141" t="s">
        <v>28720</v>
      </c>
      <c r="H3980" s="141" t="s">
        <v>28721</v>
      </c>
      <c r="I3980" s="141" t="s">
        <v>285</v>
      </c>
      <c r="J3980" s="649">
        <v>221.81</v>
      </c>
    </row>
    <row r="3981" spans="1:10" hidden="1">
      <c r="A3981" s="141" t="s">
        <v>28723</v>
      </c>
      <c r="B3981" s="141" t="str">
        <f t="shared" si="62"/>
        <v>ASSENTAMENTO DE TUBOS DE CONCRETO ARMADO COM JUNTAS DE ANELDE BORRACHA,EXCLUSIVE FORNECIMENTO DESTES(TUBOS E JUNTAS),PAASSENTAMENTO DE TUBOS DE CONCRETO ARMADO COM JUNTAS DE ANELRA GALERIAS DE ESGOTO SANITARIO,COM DIAMETRO DE 1100MM,ATERRO E SOCA ATE A ALTURA DA GERATRIZ SUPERIOR DO TUBO,CONSIDERANDO O MATERIAL DA PROPRIA ESCAVACAO,INCLUSIVE ACERTO DE FUNDO DE VALAASSENTAMENTO DE TUBOS DE CONCRETO ARMADO COM JUNTAS DE ANEL</v>
      </c>
      <c r="C3981" s="141" t="s">
        <v>28688</v>
      </c>
      <c r="D3981" s="141" t="s">
        <v>28689</v>
      </c>
      <c r="E3981" s="141" t="s">
        <v>28724</v>
      </c>
      <c r="F3981" s="141" t="s">
        <v>28719</v>
      </c>
      <c r="G3981" s="141" t="s">
        <v>28720</v>
      </c>
      <c r="H3981" s="141" t="s">
        <v>28721</v>
      </c>
      <c r="I3981" s="141" t="s">
        <v>285</v>
      </c>
      <c r="J3981" s="649">
        <v>265.18</v>
      </c>
    </row>
    <row r="3982" spans="1:10" hidden="1">
      <c r="A3982" s="141" t="s">
        <v>28725</v>
      </c>
      <c r="B3982" s="141" t="str">
        <f t="shared" si="62"/>
        <v>ASSENTAMENTO DE TUBOS DE CONCRETO ARMADO COM JUNTAS DE ANELDE BORRACHA,EXCLUSIVE FORNECIMENTO DESTES(TUBOS E JUNTAS),PAASSENTAMENTO DE TUBOS DE CONCRETO ARMADO COM JUNTAS DE ANELRA GALERIAS DE ESGOTO SANITARIO,COM DIAMETRO DE 1100MM,ATERRO E SOCA ATE A ALTURA DA GERATRIZ SUPERIOR DO TUBO,CONSIDERANDO O MATERIAL DA PROPRIA ESCAVACAO,INCLUSIVE ACERTO DE FUNDO DE VALAASSENTAMENTO DE TUBOS DE CONCRETO ARMADO COM JUNTAS DE ANEL</v>
      </c>
      <c r="C3982" s="141" t="s">
        <v>28688</v>
      </c>
      <c r="D3982" s="141" t="s">
        <v>28689</v>
      </c>
      <c r="E3982" s="141" t="s">
        <v>28724</v>
      </c>
      <c r="F3982" s="141" t="s">
        <v>28719</v>
      </c>
      <c r="G3982" s="141" t="s">
        <v>28720</v>
      </c>
      <c r="H3982" s="141" t="s">
        <v>28721</v>
      </c>
      <c r="I3982" s="141" t="s">
        <v>285</v>
      </c>
      <c r="J3982" s="649">
        <v>246.34</v>
      </c>
    </row>
    <row r="3983" spans="1:10" hidden="1">
      <c r="A3983" s="141" t="s">
        <v>28726</v>
      </c>
      <c r="B3983" s="141" t="str">
        <f t="shared" si="62"/>
        <v>ASSENTAMENTO DE TUBOS DE CONCRETO ARMADO COM JUNTAS DE ANELDE BORRACHA,EXCLUSIVE FORNECIMENTO DESTES(TUBOS E JUNTAS),PAASSENTAMENTO DE TUBOS DE CONCRETO ARMADO COM JUNTAS DE ANELRA GALERIAS DE ESGOTO SANITARIO,COM DIAMETRO DE 1200MM,ATERRO E SOCA ATE A ALTURA DA GERATRIZ SUPERIOR DO TUBO,CONSIDERANDO O MATERIAL DA PROPRIA ESCAVACAO,INCLUSIVE ACERTO DE FUNDO DE VALAASSENTAMENTO DE TUBOS DE CONCRETO ARMADO COM JUNTAS DE ANEL</v>
      </c>
      <c r="C3983" s="141" t="s">
        <v>28688</v>
      </c>
      <c r="D3983" s="141" t="s">
        <v>28689</v>
      </c>
      <c r="E3983" s="141" t="s">
        <v>28727</v>
      </c>
      <c r="F3983" s="141" t="s">
        <v>28719</v>
      </c>
      <c r="G3983" s="141" t="s">
        <v>28720</v>
      </c>
      <c r="H3983" s="141" t="s">
        <v>28721</v>
      </c>
      <c r="I3983" s="141" t="s">
        <v>285</v>
      </c>
      <c r="J3983" s="649">
        <v>301.20999999999998</v>
      </c>
    </row>
    <row r="3984" spans="1:10" hidden="1">
      <c r="A3984" s="141" t="s">
        <v>28728</v>
      </c>
      <c r="B3984" s="141" t="str">
        <f t="shared" si="62"/>
        <v>ASSENTAMENTO DE TUBOS DE CONCRETO ARMADO COM JUNTAS DE ANELDE BORRACHA,EXCLUSIVE FORNECIMENTO DESTES(TUBOS E JUNTAS),PAASSENTAMENTO DE TUBOS DE CONCRETO ARMADO COM JUNTAS DE ANELRA GALERIAS DE ESGOTO SANITARIO,COM DIAMETRO DE 1200MM,ATERRO E SOCA ATE A ALTURA DA GERATRIZ SUPERIOR DO TUBO,CONSIDERANDO O MATERIAL DA PROPRIA ESCAVACAO,INCLUSIVE ACERTO DE FUNDO DE VALAASSENTAMENTO DE TUBOS DE CONCRETO ARMADO COM JUNTAS DE ANEL</v>
      </c>
      <c r="C3984" s="141" t="s">
        <v>28688</v>
      </c>
      <c r="D3984" s="141" t="s">
        <v>28689</v>
      </c>
      <c r="E3984" s="141" t="s">
        <v>28727</v>
      </c>
      <c r="F3984" s="141" t="s">
        <v>28719</v>
      </c>
      <c r="G3984" s="141" t="s">
        <v>28720</v>
      </c>
      <c r="H3984" s="141" t="s">
        <v>28721</v>
      </c>
      <c r="I3984" s="141" t="s">
        <v>285</v>
      </c>
      <c r="J3984" s="649">
        <v>279.63</v>
      </c>
    </row>
    <row r="3985" spans="1:10" hidden="1">
      <c r="A3985" s="141" t="s">
        <v>28729</v>
      </c>
      <c r="B3985" s="141" t="str">
        <f t="shared" si="62"/>
        <v>ASSENTAMENTO DE TUBOS DE CONCRETO ARMADO COM JUNTAS DE ANELDE BORRACHA,EXCLUSIVE FORNECIMENTO DESTES(TUBOS E JUNTAS),PAASSENTAMENTO DE TUBOS DE CONCRETO ARMADO COM JUNTAS DE ANELRA GALERIAS DE ESGOTO SANITARIO,COM DIAMETRO DE 1500MM,ATERRO E SOCA ATE A ALTURA DA GERATRIZ SUPERIOR DO TUBO,CONSIDERANDO O MATERIAL DA PROPRIA ESCAVACAO,INCLUSIVE ACERTO DE FUNDO DE VALAASSENTAMENTO DE TUBOS DE CONCRETO ARMADO COM JUNTAS DE ANEL</v>
      </c>
      <c r="C3985" s="141" t="s">
        <v>28688</v>
      </c>
      <c r="D3985" s="141" t="s">
        <v>28689</v>
      </c>
      <c r="E3985" s="141" t="s">
        <v>28730</v>
      </c>
      <c r="F3985" s="141" t="s">
        <v>28719</v>
      </c>
      <c r="G3985" s="141" t="s">
        <v>28720</v>
      </c>
      <c r="H3985" s="141" t="s">
        <v>28721</v>
      </c>
      <c r="I3985" s="141" t="s">
        <v>285</v>
      </c>
      <c r="J3985" s="649">
        <v>355.85</v>
      </c>
    </row>
    <row r="3986" spans="1:10" hidden="1">
      <c r="A3986" s="141" t="s">
        <v>28731</v>
      </c>
      <c r="B3986" s="141" t="str">
        <f t="shared" si="62"/>
        <v>ASSENTAMENTO DE TUBOS DE CONCRETO ARMADO COM JUNTAS DE ANELDE BORRACHA,EXCLUSIVE FORNECIMENTO DESTES(TUBOS E JUNTAS),PAASSENTAMENTO DE TUBOS DE CONCRETO ARMADO COM JUNTAS DE ANELRA GALERIAS DE ESGOTO SANITARIO,COM DIAMETRO DE 1500MM,ATERRO E SOCA ATE A ALTURA DA GERATRIZ SUPERIOR DO TUBO,CONSIDERANDO O MATERIAL DA PROPRIA ESCAVACAO,INCLUSIVE ACERTO DE FUNDO DE VALAASSENTAMENTO DE TUBOS DE CONCRETO ARMADO COM JUNTAS DE ANEL</v>
      </c>
      <c r="C3986" s="141" t="s">
        <v>28688</v>
      </c>
      <c r="D3986" s="141" t="s">
        <v>28689</v>
      </c>
      <c r="E3986" s="141" t="s">
        <v>28730</v>
      </c>
      <c r="F3986" s="141" t="s">
        <v>28719</v>
      </c>
      <c r="G3986" s="141" t="s">
        <v>28720</v>
      </c>
      <c r="H3986" s="141" t="s">
        <v>28721</v>
      </c>
      <c r="I3986" s="141" t="s">
        <v>285</v>
      </c>
      <c r="J3986" s="649">
        <v>329.05</v>
      </c>
    </row>
    <row r="3987" spans="1:10" hidden="1">
      <c r="A3987" s="141" t="s">
        <v>28732</v>
      </c>
      <c r="B3987" s="141" t="str">
        <f t="shared" si="62"/>
        <v>ASSENTAMENTO DE TUBOS DE C0NCRETO ARMADO COM JUNTAS DE ANELDE BORRACHA,EXCLUSIVE FORNECIMENTO DESTES(TUBOS E JUNTAS),PAASSENTAMENTO DE TUBOS DE C0NCRETO ARMADO COM JUNTAS DE ANELRA GALERIAS DE ESGOTO SANITARIO,COM DIAMETRO DE 1750MM,ATERRO E SOCA ATE A ALTURA DA GERATRIZ SUPERIOR DO TUBO,CONSIDERANDO O MATERIAL DA PROPRIA ESCAVACAO,INCLUSIVE ACERTO DE FUNDO DE VALAASSENTAMENTO DE TUBOS DE C0NCRETO ARMADO COM JUNTAS DE ANEL</v>
      </c>
      <c r="C3987" s="141" t="s">
        <v>28733</v>
      </c>
      <c r="D3987" s="141" t="s">
        <v>28689</v>
      </c>
      <c r="E3987" s="141" t="s">
        <v>28734</v>
      </c>
      <c r="F3987" s="141" t="s">
        <v>28719</v>
      </c>
      <c r="G3987" s="141" t="s">
        <v>28720</v>
      </c>
      <c r="H3987" s="141" t="s">
        <v>28721</v>
      </c>
      <c r="I3987" s="141" t="s">
        <v>285</v>
      </c>
      <c r="J3987" s="649">
        <v>414.76</v>
      </c>
    </row>
    <row r="3988" spans="1:10" hidden="1">
      <c r="A3988" s="141" t="s">
        <v>28735</v>
      </c>
      <c r="B3988" s="141" t="str">
        <f t="shared" si="62"/>
        <v>ASSENTAMENTO DE TUBOS DE C0NCRETO ARMADO COM JUNTAS DE ANELDE BORRACHA,EXCLUSIVE FORNECIMENTO DESTES(TUBOS E JUNTAS),PAASSENTAMENTO DE TUBOS DE C0NCRETO ARMADO COM JUNTAS DE ANELRA GALERIAS DE ESGOTO SANITARIO,COM DIAMETRO DE 1750MM,ATERRO E SOCA ATE A ALTURA DA GERATRIZ SUPERIOR DO TUBO,CONSIDERANDO O MATERIAL DA PROPRIA ESCAVACAO,INCLUSIVE ACERTO DE FUNDO DE VALAASSENTAMENTO DE TUBOS DE C0NCRETO ARMADO COM JUNTAS DE ANEL</v>
      </c>
      <c r="C3988" s="141" t="s">
        <v>28733</v>
      </c>
      <c r="D3988" s="141" t="s">
        <v>28689</v>
      </c>
      <c r="E3988" s="141" t="s">
        <v>28734</v>
      </c>
      <c r="F3988" s="141" t="s">
        <v>28719</v>
      </c>
      <c r="G3988" s="141" t="s">
        <v>28720</v>
      </c>
      <c r="H3988" s="141" t="s">
        <v>28721</v>
      </c>
      <c r="I3988" s="141" t="s">
        <v>285</v>
      </c>
      <c r="J3988" s="649">
        <v>383.4</v>
      </c>
    </row>
    <row r="3989" spans="1:10" hidden="1">
      <c r="A3989" s="141" t="s">
        <v>28736</v>
      </c>
      <c r="B3989" s="141" t="str">
        <f t="shared" si="62"/>
        <v>ASSENTAMENTO DE TUBOS DE CONCRETO ARMADO COM JUNTAS DE ANELDE BORRACHA,EXCLUSIVE FORNECIMENTO DESTES(TUBOS E JUNTAS),PAASSENTAMENTO DE TUBOS DE CONCRETO ARMADO COM JUNTAS DE ANELRA GALERIAS DE ESGOTO SANITARIO,COM DIAMETRO DE 2000MM,ATERRO E SOCA ATE A ALTURA DA GERATRIZ SUPERIOR DO TUBO,CONSIDERANDO O MATERIAL DA PROPRIA ESCAVACAO,INCLUSIVE ACERTO DE FUNDO DE VALAASSENTAMENTO DE TUBOS DE CONCRETO ARMADO COM JUNTAS DE ANEL</v>
      </c>
      <c r="C3989" s="141" t="s">
        <v>28688</v>
      </c>
      <c r="D3989" s="141" t="s">
        <v>28689</v>
      </c>
      <c r="E3989" s="141" t="s">
        <v>28737</v>
      </c>
      <c r="F3989" s="141" t="s">
        <v>28719</v>
      </c>
      <c r="G3989" s="141" t="s">
        <v>28720</v>
      </c>
      <c r="H3989" s="141" t="s">
        <v>28721</v>
      </c>
      <c r="I3989" s="141" t="s">
        <v>285</v>
      </c>
      <c r="J3989" s="649">
        <v>473.66</v>
      </c>
    </row>
    <row r="3990" spans="1:10" hidden="1">
      <c r="A3990" s="141" t="s">
        <v>28738</v>
      </c>
      <c r="B3990" s="141" t="str">
        <f t="shared" si="62"/>
        <v>ASSENTAMENTO DE TUBOS DE CONCRETO ARMADO COM JUNTAS DE ANELDE BORRACHA,EXCLUSIVE FORNECIMENTO DESTES(TUBOS E JUNTAS),PAASSENTAMENTO DE TUBOS DE CONCRETO ARMADO COM JUNTAS DE ANELRA GALERIAS DE ESGOTO SANITARIO,COM DIAMETRO DE 2000MM,ATERRO E SOCA ATE A ALTURA DA GERATRIZ SUPERIOR DO TUBO,CONSIDERANDO O MATERIAL DA PROPRIA ESCAVACAO,INCLUSIVE ACERTO DE FUNDO DE VALAASSENTAMENTO DE TUBOS DE CONCRETO ARMADO COM JUNTAS DE ANEL</v>
      </c>
      <c r="C3990" s="141" t="s">
        <v>28688</v>
      </c>
      <c r="D3990" s="141" t="s">
        <v>28689</v>
      </c>
      <c r="E3990" s="141" t="s">
        <v>28737</v>
      </c>
      <c r="F3990" s="141" t="s">
        <v>28719</v>
      </c>
      <c r="G3990" s="141" t="s">
        <v>28720</v>
      </c>
      <c r="H3990" s="141" t="s">
        <v>28721</v>
      </c>
      <c r="I3990" s="141" t="s">
        <v>285</v>
      </c>
      <c r="J3990" s="649">
        <v>437.76</v>
      </c>
    </row>
    <row r="3991" spans="1:10" hidden="1">
      <c r="A3991" s="141" t="s">
        <v>28739</v>
      </c>
      <c r="B3991" s="141" t="str">
        <f t="shared" si="62"/>
        <v>ASSENTAMENTO DE TUBOS DE CIMENTO SEM AMIANTO,COM JUNTAS DE ANEL DE BORRACHA,EXCLUSIVE FORNECIMENTO DESTES (TUBOS E JUNTAASSENTAMENTO DE TUBOS DE CIMENTO SEM AMIANTO,COM JUNTAS DE AS) TIPO ESGOTO,COM DIAMETRO DE 75MM,ATERRO E SOCA ATE A ALTURA DA GERATRIZ SUPERIOR DO TUBO,CONSIDERANDO O MATERIAL DAPROPRIA ESCAVACAO,INCLUSIVE ACERTO DE FUNDO DE VALAASSENTAMENTO DE TUBOS DE CIMENTO SEM AMIANTO,COM JUNTAS DE A</v>
      </c>
      <c r="C3991" s="141" t="s">
        <v>28740</v>
      </c>
      <c r="D3991" s="141" t="s">
        <v>28741</v>
      </c>
      <c r="E3991" s="141" t="s">
        <v>28742</v>
      </c>
      <c r="F3991" s="141" t="s">
        <v>28743</v>
      </c>
      <c r="G3991" s="141" t="s">
        <v>28744</v>
      </c>
      <c r="I3991" s="141" t="s">
        <v>285</v>
      </c>
      <c r="J3991" s="649">
        <v>5.46</v>
      </c>
    </row>
    <row r="3992" spans="1:10" hidden="1">
      <c r="A3992" s="141" t="s">
        <v>28745</v>
      </c>
      <c r="B3992" s="141" t="str">
        <f t="shared" si="62"/>
        <v>ASSENTAMENTO DE TUBOS DE CIMENTO SEM AMIANTO,COM JUNTAS DE ANEL DE BORRACHA,EXCLUSIVE FORNECIMENTO DESTES (TUBOS E JUNTAASSENTAMENTO DE TUBOS DE CIMENTO SEM AMIANTO,COM JUNTAS DE AS) TIPO ESGOTO,COM DIAMETRO DE 75MM,ATERRO E SOCA ATE A ALTURA DA GERATRIZ SUPERIOR DO TUBO,CONSIDERANDO O MATERIAL DAPROPRIA ESCAVACAO,INCLUSIVE ACERTO DE FUNDO DE VALAASSENTAMENTO DE TUBOS DE CIMENTO SEM AMIANTO,COM JUNTAS DE A</v>
      </c>
      <c r="C3992" s="141" t="s">
        <v>28740</v>
      </c>
      <c r="D3992" s="141" t="s">
        <v>28741</v>
      </c>
      <c r="E3992" s="141" t="s">
        <v>28742</v>
      </c>
      <c r="F3992" s="141" t="s">
        <v>28743</v>
      </c>
      <c r="G3992" s="141" t="s">
        <v>28744</v>
      </c>
      <c r="I3992" s="141" t="s">
        <v>285</v>
      </c>
      <c r="J3992" s="649">
        <v>4.7300000000000004</v>
      </c>
    </row>
    <row r="3993" spans="1:10" hidden="1">
      <c r="A3993" s="141" t="s">
        <v>28746</v>
      </c>
      <c r="B3993" s="141" t="str">
        <f t="shared" si="62"/>
        <v>ASSENTAMENTO DE TUBOS DE CIMENTO SEM AMIANTO,COM JUNTAS DE ANEL DE BORRACHA,EXCLUSIVE FORNECIMENTO DESTES (TUBOS E JUNTAASSENTAMENTO DE TUBOS DE CIMENTO SEM AMIANTO,COM JUNTAS DE AS),TIPO ESGOTO,COM DIAMETRO DE 100MM,ATERRO E SOCA ATE A ALTURA DA GERATRIZ SUPERIOR DO TUBO,CONSIDERANDO O MATERIAL DAPROPRIA ESCAVACAO,INCLUSIVE ACERTO DE FUNDO DE VALAASSENTAMENTO DE TUBOS DE CIMENTO SEM AMIANTO,COM JUNTAS DE A</v>
      </c>
      <c r="C3993" s="141" t="s">
        <v>28740</v>
      </c>
      <c r="D3993" s="141" t="s">
        <v>28741</v>
      </c>
      <c r="E3993" s="141" t="s">
        <v>28747</v>
      </c>
      <c r="F3993" s="141" t="s">
        <v>28748</v>
      </c>
      <c r="G3993" s="141" t="s">
        <v>28744</v>
      </c>
      <c r="I3993" s="141" t="s">
        <v>285</v>
      </c>
      <c r="J3993" s="649">
        <v>6.33</v>
      </c>
    </row>
    <row r="3994" spans="1:10" hidden="1">
      <c r="A3994" s="141" t="s">
        <v>28749</v>
      </c>
      <c r="B3994" s="141" t="str">
        <f t="shared" si="62"/>
        <v>ASSENTAMENTO DE TUBOS DE CIMENTO SEM AMIANTO,COM JUNTAS DE ANEL DE BORRACHA,EXCLUSIVE FORNECIMENTO DESTES (TUBOS E JUNTAASSENTAMENTO DE TUBOS DE CIMENTO SEM AMIANTO,COM JUNTAS DE AS),TIPO ESGOTO,COM DIAMETRO DE 100MM,ATERRO E SOCA ATE A ALTURA DA GERATRIZ SUPERIOR DO TUBO,CONSIDERANDO O MATERIAL DAPROPRIA ESCAVACAO,INCLUSIVE ACERTO DE FUNDO DE VALAASSENTAMENTO DE TUBOS DE CIMENTO SEM AMIANTO,COM JUNTAS DE A</v>
      </c>
      <c r="C3994" s="141" t="s">
        <v>28740</v>
      </c>
      <c r="D3994" s="141" t="s">
        <v>28741</v>
      </c>
      <c r="E3994" s="141" t="s">
        <v>28747</v>
      </c>
      <c r="F3994" s="141" t="s">
        <v>28748</v>
      </c>
      <c r="G3994" s="141" t="s">
        <v>28744</v>
      </c>
      <c r="I3994" s="141" t="s">
        <v>285</v>
      </c>
      <c r="J3994" s="649">
        <v>5.48</v>
      </c>
    </row>
    <row r="3995" spans="1:10" hidden="1">
      <c r="A3995" s="141" t="s">
        <v>28750</v>
      </c>
      <c r="B3995" s="141" t="str">
        <f t="shared" si="62"/>
        <v>ASSENTAMENTO DE TUBOS DE CIMENTO SEM AMIANTO COM JUNTAS DE ANEL DE BORRACHA,EXCLUSIVE FORNECIMENTO DESTES (TUBOS E JUNTAASSENTAMENTO DE TUBOS DE CIMENTO SEM AMIANTO COM JUNTAS DE AS),TIPO ESGOTO,COM DIAMETRO DE 150MM,ATERRO E SOCA ATE A ALTURA DA GERATRIZ SUPERIOR DO TUBO,CONSIDERANDO O MATERIAL DAPROPRIA ESCAVACAO,INCLUSIVE ACERTO DE FUNDO DE VALAASSENTAMENTO DE TUBOS DE CIMENTO SEM AMIANTO COM JUNTAS DE A</v>
      </c>
      <c r="C3995" s="141" t="s">
        <v>28751</v>
      </c>
      <c r="D3995" s="141" t="s">
        <v>28741</v>
      </c>
      <c r="E3995" s="141" t="s">
        <v>28752</v>
      </c>
      <c r="F3995" s="141" t="s">
        <v>28748</v>
      </c>
      <c r="G3995" s="141" t="s">
        <v>28744</v>
      </c>
      <c r="I3995" s="141" t="s">
        <v>285</v>
      </c>
      <c r="J3995" s="649">
        <v>7.3</v>
      </c>
    </row>
    <row r="3996" spans="1:10" hidden="1">
      <c r="A3996" s="141" t="s">
        <v>28753</v>
      </c>
      <c r="B3996" s="141" t="str">
        <f t="shared" si="62"/>
        <v>ASSENTAMENTO DE TUBOS DE CIMENTO SEM AMIANTO COM JUNTAS DE ANEL DE BORRACHA,EXCLUSIVE FORNECIMENTO DESTES (TUBOS E JUNTAASSENTAMENTO DE TUBOS DE CIMENTO SEM AMIANTO COM JUNTAS DE AS),TIPO ESGOTO,COM DIAMETRO DE 150MM,ATERRO E SOCA ATE A ALTURA DA GERATRIZ SUPERIOR DO TUBO,CONSIDERANDO O MATERIAL DAPROPRIA ESCAVACAO,INCLUSIVE ACERTO DE FUNDO DE VALAASSENTAMENTO DE TUBOS DE CIMENTO SEM AMIANTO COM JUNTAS DE A</v>
      </c>
      <c r="C3996" s="141" t="s">
        <v>28751</v>
      </c>
      <c r="D3996" s="141" t="s">
        <v>28741</v>
      </c>
      <c r="E3996" s="141" t="s">
        <v>28752</v>
      </c>
      <c r="F3996" s="141" t="s">
        <v>28748</v>
      </c>
      <c r="G3996" s="141" t="s">
        <v>28744</v>
      </c>
      <c r="I3996" s="141" t="s">
        <v>285</v>
      </c>
      <c r="J3996" s="649">
        <v>6.33</v>
      </c>
    </row>
    <row r="3997" spans="1:10" hidden="1">
      <c r="A3997" s="141" t="s">
        <v>28754</v>
      </c>
      <c r="B3997" s="141" t="str">
        <f t="shared" si="62"/>
        <v>ASSENTAMENTO DE TUBOS DE CIMENTO SEM AMIANTO COM JUNTAS DE ANEL DE BORRACHA,EXCLUSIVE FORNECIMENTO DESTES (TUBOS E JUNTAASSENTAMENTO DE TUBOS DE CIMENTO SEM AMIANTO COM JUNTAS DE AS),TIPO ESGOTO,COM DIAMETRO DE 200MM,ATERRO E SOCA ATE A ALTURA DA GERATRIZ SUPERIOR DO TUBO,CONSIDERANDO O MATERIAL DAPROPRIA ESCAVACAO,INCLUSIVE ACERTO DE FUNDO DE VALAASSENTAMENTO DE TUBOS DE CIMENTO SEM AMIANTO COM JUNTAS DE A</v>
      </c>
      <c r="C3997" s="141" t="s">
        <v>28751</v>
      </c>
      <c r="D3997" s="141" t="s">
        <v>28741</v>
      </c>
      <c r="E3997" s="141" t="s">
        <v>28755</v>
      </c>
      <c r="F3997" s="141" t="s">
        <v>28748</v>
      </c>
      <c r="G3997" s="141" t="s">
        <v>28744</v>
      </c>
      <c r="I3997" s="141" t="s">
        <v>285</v>
      </c>
      <c r="J3997" s="649">
        <v>8.3699999999999992</v>
      </c>
    </row>
    <row r="3998" spans="1:10" hidden="1">
      <c r="A3998" s="141" t="s">
        <v>28756</v>
      </c>
      <c r="B3998" s="141" t="str">
        <f t="shared" si="62"/>
        <v>ASSENTAMENTO DE TUBOS DE CIMENTO SEM AMIANTO COM JUNTAS DE ANEL DE BORRACHA,EXCLUSIVE FORNECIMENTO DESTES (TUBOS E JUNTAASSENTAMENTO DE TUBOS DE CIMENTO SEM AMIANTO COM JUNTAS DE AS),TIPO ESGOTO,COM DIAMETRO DE 200MM,ATERRO E SOCA ATE A ALTURA DA GERATRIZ SUPERIOR DO TUBO,CONSIDERANDO O MATERIAL DAPROPRIA ESCAVACAO,INCLUSIVE ACERTO DE FUNDO DE VALAASSENTAMENTO DE TUBOS DE CIMENTO SEM AMIANTO COM JUNTAS DE A</v>
      </c>
      <c r="C3998" s="141" t="s">
        <v>28751</v>
      </c>
      <c r="D3998" s="141" t="s">
        <v>28741</v>
      </c>
      <c r="E3998" s="141" t="s">
        <v>28755</v>
      </c>
      <c r="F3998" s="141" t="s">
        <v>28748</v>
      </c>
      <c r="G3998" s="141" t="s">
        <v>28744</v>
      </c>
      <c r="I3998" s="141" t="s">
        <v>285</v>
      </c>
      <c r="J3998" s="649">
        <v>7.25</v>
      </c>
    </row>
    <row r="3999" spans="1:10" hidden="1">
      <c r="A3999" s="141" t="s">
        <v>28757</v>
      </c>
      <c r="B3999" s="141" t="str">
        <f t="shared" si="62"/>
        <v>ASSENTAMENTO DE TUBOS DE CIMENTO SEM AMIANTO COM JUNTAS DE ANEL DE BORRACHA,EXCLUSIVE FORNECIMENTO DESTES (TUBOS E JUNTAASSENTAMENTO DE TUBOS DE CIMENTO SEM AMIANTO COM JUNTAS DE AS) TIPO ESGOTO,COM DIAMETRO DE 250MM,ATERRO E SOCA ATE A ALTURA DA GERATRIZ SUPERIOR DO TUBO,CONSIDERANDO O MATERIAL DAPROPRIA ESCAVACAO,INCLUSIVE ACERTO DE FUNDO DE VALAASSENTAMENTO DE TUBOS DE CIMENTO SEM AMIANTO COM JUNTAS DE A</v>
      </c>
      <c r="C3999" s="141" t="s">
        <v>28751</v>
      </c>
      <c r="D3999" s="141" t="s">
        <v>28741</v>
      </c>
      <c r="E3999" s="141" t="s">
        <v>28758</v>
      </c>
      <c r="F3999" s="141" t="s">
        <v>28748</v>
      </c>
      <c r="G3999" s="141" t="s">
        <v>28744</v>
      </c>
      <c r="I3999" s="141" t="s">
        <v>285</v>
      </c>
      <c r="J3999" s="649">
        <v>9.5399999999999991</v>
      </c>
    </row>
    <row r="4000" spans="1:10" hidden="1">
      <c r="A4000" s="141" t="s">
        <v>28759</v>
      </c>
      <c r="B4000" s="141" t="str">
        <f t="shared" si="62"/>
        <v>ASSENTAMENTO DE TUBOS DE CIMENTO SEM AMIANTO COM JUNTAS DE ANEL DE BORRACHA,EXCLUSIVE FORNECIMENTO DESTES (TUBOS E JUNTAASSENTAMENTO DE TUBOS DE CIMENTO SEM AMIANTO COM JUNTAS DE AS) TIPO ESGOTO,COM DIAMETRO DE 250MM,ATERRO E SOCA ATE A ALTURA DA GERATRIZ SUPERIOR DO TUBO,CONSIDERANDO O MATERIAL DAPROPRIA ESCAVACAO,INCLUSIVE ACERTO DE FUNDO DE VALAASSENTAMENTO DE TUBOS DE CIMENTO SEM AMIANTO COM JUNTAS DE A</v>
      </c>
      <c r="C4000" s="141" t="s">
        <v>28751</v>
      </c>
      <c r="D4000" s="141" t="s">
        <v>28741</v>
      </c>
      <c r="E4000" s="141" t="s">
        <v>28758</v>
      </c>
      <c r="F4000" s="141" t="s">
        <v>28748</v>
      </c>
      <c r="G4000" s="141" t="s">
        <v>28744</v>
      </c>
      <c r="I4000" s="141" t="s">
        <v>285</v>
      </c>
      <c r="J4000" s="649">
        <v>8.27</v>
      </c>
    </row>
    <row r="4001" spans="1:10" hidden="1">
      <c r="A4001" s="141" t="s">
        <v>28760</v>
      </c>
      <c r="B4001" s="141" t="str">
        <f t="shared" si="62"/>
        <v>ASSENTAMENTO DE TUBOS DE CIMENTO SEM AMIANTO COM JUNTAS DE ANEL DE BORRACHA,EXCLUSIVE FORNECIMENTO DESTES (TUBOS E JUNTAASSENTAMENTO DE TUBOS DE CIMENTO SEM AMIANTO COM JUNTAS DE AS) TIPO ESGOTO,COM DIAMETRO DE 300MM,ATERRO E SOCA ATE A ALTURA DA GERATRIZ SUPERIOR DO TUBO,CONSIDERANDO O MATERIAL DAPROPRIA ESCAVACAO,INCLUSIVE ACERTO DE FUNDO DE VALAASSENTAMENTO DE TUBOS DE CIMENTO SEM AMIANTO COM JUNTAS DE A</v>
      </c>
      <c r="C4001" s="141" t="s">
        <v>28751</v>
      </c>
      <c r="D4001" s="141" t="s">
        <v>28741</v>
      </c>
      <c r="E4001" s="141" t="s">
        <v>28761</v>
      </c>
      <c r="F4001" s="141" t="s">
        <v>28748</v>
      </c>
      <c r="G4001" s="141" t="s">
        <v>28744</v>
      </c>
      <c r="I4001" s="141" t="s">
        <v>285</v>
      </c>
      <c r="J4001" s="649">
        <v>10.82</v>
      </c>
    </row>
    <row r="4002" spans="1:10" hidden="1">
      <c r="A4002" s="141" t="s">
        <v>28762</v>
      </c>
      <c r="B4002" s="141" t="str">
        <f t="shared" si="62"/>
        <v>ASSENTAMENTO DE TUBOS DE CIMENTO SEM AMIANTO COM JUNTAS DE ANEL DE BORRACHA,EXCLUSIVE FORNECIMENTO DESTES (TUBOS E JUNTAASSENTAMENTO DE TUBOS DE CIMENTO SEM AMIANTO COM JUNTAS DE AS) TIPO ESGOTO,COM DIAMETRO DE 300MM,ATERRO E SOCA ATE A ALTURA DA GERATRIZ SUPERIOR DO TUBO,CONSIDERANDO O MATERIAL DAPROPRIA ESCAVACAO,INCLUSIVE ACERTO DE FUNDO DE VALAASSENTAMENTO DE TUBOS DE CIMENTO SEM AMIANTO COM JUNTAS DE A</v>
      </c>
      <c r="C4002" s="141" t="s">
        <v>28751</v>
      </c>
      <c r="D4002" s="141" t="s">
        <v>28741</v>
      </c>
      <c r="E4002" s="141" t="s">
        <v>28761</v>
      </c>
      <c r="F4002" s="141" t="s">
        <v>28748</v>
      </c>
      <c r="G4002" s="141" t="s">
        <v>28744</v>
      </c>
      <c r="I4002" s="141" t="s">
        <v>285</v>
      </c>
      <c r="J4002" s="649">
        <v>9.3699999999999992</v>
      </c>
    </row>
    <row r="4003" spans="1:10" hidden="1">
      <c r="A4003" s="141" t="s">
        <v>28763</v>
      </c>
      <c r="B4003" s="141" t="str">
        <f t="shared" si="62"/>
        <v>ASSENTAMENTO DE TUBOS DE CERAMICA,EXCLUSIVE O FORNECIMENTO DESTES,COM DIAMETRO DE 100MM,ATERRO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03" s="141" t="s">
        <v>28764</v>
      </c>
      <c r="D4003" s="141" t="s">
        <v>28765</v>
      </c>
      <c r="E4003" s="141" t="s">
        <v>28766</v>
      </c>
      <c r="F4003" s="141" t="s">
        <v>28767</v>
      </c>
      <c r="G4003" s="141" t="s">
        <v>28768</v>
      </c>
      <c r="H4003" s="141" t="s">
        <v>28769</v>
      </c>
      <c r="I4003" s="141" t="s">
        <v>285</v>
      </c>
      <c r="J4003" s="649">
        <v>27.51</v>
      </c>
    </row>
    <row r="4004" spans="1:10" hidden="1">
      <c r="A4004" s="141" t="s">
        <v>28770</v>
      </c>
      <c r="B4004" s="141" t="str">
        <f t="shared" si="62"/>
        <v>ASSENTAMENTO DE TUBOS DE CERAMICA,EXCLUSIVE O FORNECIMENTO DESTES,COM DIAMETRO DE 100MM,ATERRO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04" s="141" t="s">
        <v>28764</v>
      </c>
      <c r="D4004" s="141" t="s">
        <v>28765</v>
      </c>
      <c r="E4004" s="141" t="s">
        <v>28766</v>
      </c>
      <c r="F4004" s="141" t="s">
        <v>28767</v>
      </c>
      <c r="G4004" s="141" t="s">
        <v>28768</v>
      </c>
      <c r="H4004" s="141" t="s">
        <v>28769</v>
      </c>
      <c r="I4004" s="141" t="s">
        <v>285</v>
      </c>
      <c r="J4004" s="649">
        <v>23.93</v>
      </c>
    </row>
    <row r="4005" spans="1:10" hidden="1">
      <c r="A4005" s="141" t="s">
        <v>28771</v>
      </c>
      <c r="B4005" s="141" t="str">
        <f t="shared" si="62"/>
        <v>ASSENTAMENTO DE TUBOS DE CERAMICA,EXCLUSIVE O FORNECIMENTO DESTES,COM DIAMETRO DE 150MM,ATERRO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05" s="141" t="s">
        <v>28764</v>
      </c>
      <c r="D4005" s="141" t="s">
        <v>28772</v>
      </c>
      <c r="E4005" s="141" t="s">
        <v>28766</v>
      </c>
      <c r="F4005" s="141" t="s">
        <v>28767</v>
      </c>
      <c r="G4005" s="141" t="s">
        <v>28768</v>
      </c>
      <c r="H4005" s="141" t="s">
        <v>28769</v>
      </c>
      <c r="I4005" s="141" t="s">
        <v>285</v>
      </c>
      <c r="J4005" s="649">
        <v>32.94</v>
      </c>
    </row>
    <row r="4006" spans="1:10" hidden="1">
      <c r="A4006" s="141" t="s">
        <v>28773</v>
      </c>
      <c r="B4006" s="141" t="str">
        <f t="shared" si="62"/>
        <v>ASSENTAMENTO DE TUBOS DE CERAMICA,EXCLUSIVE O FORNECIMENTO DESTES,COM DIAMETRO DE 150MM,ATERRO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06" s="141" t="s">
        <v>28764</v>
      </c>
      <c r="D4006" s="141" t="s">
        <v>28772</v>
      </c>
      <c r="E4006" s="141" t="s">
        <v>28766</v>
      </c>
      <c r="F4006" s="141" t="s">
        <v>28767</v>
      </c>
      <c r="G4006" s="141" t="s">
        <v>28768</v>
      </c>
      <c r="H4006" s="141" t="s">
        <v>28769</v>
      </c>
      <c r="I4006" s="141" t="s">
        <v>285</v>
      </c>
      <c r="J4006" s="649">
        <v>28.64</v>
      </c>
    </row>
    <row r="4007" spans="1:10" hidden="1">
      <c r="A4007" s="141" t="s">
        <v>28774</v>
      </c>
      <c r="B4007" s="141" t="str">
        <f t="shared" si="62"/>
        <v>ASSENTAMENTO DE TUBOS DE CERAMICA,EXCLUSIVE O FORNECIMENTO DESTES,COM DIAMETRO DE 200MM,ATERRO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07" s="141" t="s">
        <v>28764</v>
      </c>
      <c r="D4007" s="141" t="s">
        <v>28775</v>
      </c>
      <c r="E4007" s="141" t="s">
        <v>28766</v>
      </c>
      <c r="F4007" s="141" t="s">
        <v>28767</v>
      </c>
      <c r="G4007" s="141" t="s">
        <v>28768</v>
      </c>
      <c r="H4007" s="141" t="s">
        <v>28769</v>
      </c>
      <c r="I4007" s="141" t="s">
        <v>285</v>
      </c>
      <c r="J4007" s="649">
        <v>38.51</v>
      </c>
    </row>
    <row r="4008" spans="1:10" hidden="1">
      <c r="A4008" s="141" t="s">
        <v>28776</v>
      </c>
      <c r="B4008" s="141" t="str">
        <f t="shared" si="62"/>
        <v>ASSENTAMENTO DE TUBOS DE CERAMICA,EXCLUSIVE O FORNECIMENTO DESTES,COM DIAMETRO DE 200MM,ATERRO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08" s="141" t="s">
        <v>28764</v>
      </c>
      <c r="D4008" s="141" t="s">
        <v>28775</v>
      </c>
      <c r="E4008" s="141" t="s">
        <v>28766</v>
      </c>
      <c r="F4008" s="141" t="s">
        <v>28767</v>
      </c>
      <c r="G4008" s="141" t="s">
        <v>28768</v>
      </c>
      <c r="H4008" s="141" t="s">
        <v>28769</v>
      </c>
      <c r="I4008" s="141" t="s">
        <v>285</v>
      </c>
      <c r="J4008" s="649">
        <v>33.49</v>
      </c>
    </row>
    <row r="4009" spans="1:10" hidden="1">
      <c r="A4009" s="141" t="s">
        <v>28777</v>
      </c>
      <c r="B4009" s="141" t="str">
        <f t="shared" si="62"/>
        <v>ASSENTAMENTO DE TUBOS DE CERAMICA,EXCLUSIVE O FORNECIMENTO DESTES,COM DIAMETRO DE 250MM,ATERRO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09" s="141" t="s">
        <v>28764</v>
      </c>
      <c r="D4009" s="141" t="s">
        <v>28778</v>
      </c>
      <c r="E4009" s="141" t="s">
        <v>28766</v>
      </c>
      <c r="F4009" s="141" t="s">
        <v>28767</v>
      </c>
      <c r="G4009" s="141" t="s">
        <v>28768</v>
      </c>
      <c r="H4009" s="141" t="s">
        <v>28769</v>
      </c>
      <c r="I4009" s="141" t="s">
        <v>285</v>
      </c>
      <c r="J4009" s="649">
        <v>49.26</v>
      </c>
    </row>
    <row r="4010" spans="1:10" hidden="1">
      <c r="A4010" s="141" t="s">
        <v>28779</v>
      </c>
      <c r="B4010" s="141" t="str">
        <f t="shared" si="62"/>
        <v>ASSENTAMENTO DE TUBOS DE CERAMICA,EXCLUSIVE O FORNECIMENTO DESTES,COM DIAMETRO DE 250MM,ATERRO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10" s="141" t="s">
        <v>28764</v>
      </c>
      <c r="D4010" s="141" t="s">
        <v>28778</v>
      </c>
      <c r="E4010" s="141" t="s">
        <v>28766</v>
      </c>
      <c r="F4010" s="141" t="s">
        <v>28767</v>
      </c>
      <c r="G4010" s="141" t="s">
        <v>28768</v>
      </c>
      <c r="H4010" s="141" t="s">
        <v>28769</v>
      </c>
      <c r="I4010" s="141" t="s">
        <v>285</v>
      </c>
      <c r="J4010" s="649">
        <v>42.88</v>
      </c>
    </row>
    <row r="4011" spans="1:10" hidden="1">
      <c r="A4011" s="141" t="s">
        <v>28780</v>
      </c>
      <c r="B4011" s="141" t="str">
        <f t="shared" si="62"/>
        <v>ASSENTAMENTO DE TUBOS DE CERAMICA,EXCLUSIVE O FORNECIMENTO DESTES,COM DIAMETRO DE 300MM,ATERRO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11" s="141" t="s">
        <v>28764</v>
      </c>
      <c r="D4011" s="141" t="s">
        <v>28781</v>
      </c>
      <c r="E4011" s="141" t="s">
        <v>28766</v>
      </c>
      <c r="F4011" s="141" t="s">
        <v>28767</v>
      </c>
      <c r="G4011" s="141" t="s">
        <v>28768</v>
      </c>
      <c r="H4011" s="141" t="s">
        <v>28769</v>
      </c>
      <c r="I4011" s="141" t="s">
        <v>285</v>
      </c>
      <c r="J4011" s="649">
        <v>55.24</v>
      </c>
    </row>
    <row r="4012" spans="1:10" hidden="1">
      <c r="A4012" s="141" t="s">
        <v>28782</v>
      </c>
      <c r="B4012" s="141" t="str">
        <f t="shared" si="62"/>
        <v>ASSENTAMENTO DE TUBOS DE CERAMICA,EXCLUSIVE O FORNECIMENTO DESTES,COM DIAMETRO DE 300MM,ATERRO E SOCA ATE A ALTURA DA GEASSENTAMENTO DE TUBOS DE CERAMICA,EXCLUSIVE O FORNECIMENTO DRATRIZ SUPERIOR DO TUBO,CONSIDERANDO O MATERIAL DA PROPRIA ESCAVACAO,INCLUSIVE FORNECIMENTO DO MATERIAL PARA REJUNTAMENTO COM ARGAMASSA DE CIMENTO E AREIA,NO TRACO 1:4 E ACERTO DEFUNDO DE VALAASSENTAMENTO DE TUBOS DE CERAMICA,EXCLUSIVE O FORNECIMENTO D</v>
      </c>
      <c r="C4012" s="141" t="s">
        <v>28764</v>
      </c>
      <c r="D4012" s="141" t="s">
        <v>28781</v>
      </c>
      <c r="E4012" s="141" t="s">
        <v>28766</v>
      </c>
      <c r="F4012" s="141" t="s">
        <v>28767</v>
      </c>
      <c r="G4012" s="141" t="s">
        <v>28768</v>
      </c>
      <c r="H4012" s="141" t="s">
        <v>28769</v>
      </c>
      <c r="I4012" s="141" t="s">
        <v>285</v>
      </c>
      <c r="J4012" s="649">
        <v>48.11</v>
      </c>
    </row>
    <row r="4013" spans="1:10" hidden="1">
      <c r="A4013" s="141" t="s">
        <v>28783</v>
      </c>
      <c r="B4013" s="141" t="str">
        <f t="shared" si="62"/>
        <v>ASSENTAMENTO DE TUBOS DE CERAMICA VIDRADA,ATERRO E SOCA ATEA ALTURA DA GERATRIZ SUPERIOR DO TUBO,CONSIDERANDO O MATERIAASSENTAMENTO DE TUBOS DE CERAMICA VIDRADA,ATERRO E SOCA ATEL DA PROPRIA ESCAVACAO,COM JUNTA ELASTICA,NO DIAMETRO DE 100MM,EXCLUSIVE O TUBO E ANEL DE BORRACHA,INCLUSIVE ACERTO DE FUNDO DE VALAASSENTAMENTO DE TUBOS DE CERAMICA VIDRADA,ATERRO E SOCA ATE</v>
      </c>
      <c r="C4013" s="141" t="s">
        <v>28784</v>
      </c>
      <c r="D4013" s="141" t="s">
        <v>28785</v>
      </c>
      <c r="E4013" s="141" t="s">
        <v>28786</v>
      </c>
      <c r="F4013" s="141" t="s">
        <v>28787</v>
      </c>
      <c r="G4013" s="141" t="s">
        <v>28788</v>
      </c>
      <c r="I4013" s="141" t="s">
        <v>285</v>
      </c>
      <c r="J4013" s="649">
        <v>18.22</v>
      </c>
    </row>
    <row r="4014" spans="1:10" hidden="1">
      <c r="A4014" s="141" t="s">
        <v>28789</v>
      </c>
      <c r="B4014" s="141" t="str">
        <f t="shared" si="62"/>
        <v>ASSENTAMENTO DE TUBOS DE CERAMICA VIDRADA,ATERRO E SOCA ATEA ALTURA DA GERATRIZ SUPERIOR DO TUBO,CONSIDERANDO O MATERIAASSENTAMENTO DE TUBOS DE CERAMICA VIDRADA,ATERRO E SOCA ATEL DA PROPRIA ESCAVACAO,COM JUNTA ELASTICA,NO DIAMETRO DE 100MM,EXCLUSIVE O TUBO E ANEL DE BORRACHA,INCLUSIVE ACERTO DE FUNDO DE VALAASSENTAMENTO DE TUBOS DE CERAMICA VIDRADA,ATERRO E SOCA ATE</v>
      </c>
      <c r="C4014" s="141" t="s">
        <v>28784</v>
      </c>
      <c r="D4014" s="141" t="s">
        <v>28785</v>
      </c>
      <c r="E4014" s="141" t="s">
        <v>28786</v>
      </c>
      <c r="F4014" s="141" t="s">
        <v>28787</v>
      </c>
      <c r="G4014" s="141" t="s">
        <v>28788</v>
      </c>
      <c r="I4014" s="141" t="s">
        <v>285</v>
      </c>
      <c r="J4014" s="649">
        <v>15.79</v>
      </c>
    </row>
    <row r="4015" spans="1:10" hidden="1">
      <c r="A4015" s="141" t="s">
        <v>28790</v>
      </c>
      <c r="B4015" s="141" t="str">
        <f t="shared" si="62"/>
        <v>ASSENTAMENTO DE TUBOS DE CERAMICA VIDRADA,ATERRO E SOCA ATEA ALTURA DA GERATRIZ SUPERIOR DO TUBO,CONSIDERANDO O MATERIAASSENTAMENTO DE TUBOS DE CERAMICA VIDRADA,ATERRO E SOCA ATEL DA PROPRIA ESCAVACAO,COM JUNTA ELASTICA,NO DIAMETRO DE 150MM,EXCLUSIVE O TUBO E ANEL DE BORRACHA,INCLUSIVE ACERTO DE FUNDO DE VALAASSENTAMENTO DE TUBOS DE CERAMICA VIDRADA,ATERRO E SOCA ATE</v>
      </c>
      <c r="C4015" s="141" t="s">
        <v>28784</v>
      </c>
      <c r="D4015" s="141" t="s">
        <v>28785</v>
      </c>
      <c r="E4015" s="141" t="s">
        <v>28791</v>
      </c>
      <c r="F4015" s="141" t="s">
        <v>28787</v>
      </c>
      <c r="G4015" s="141" t="s">
        <v>28788</v>
      </c>
      <c r="I4015" s="141" t="s">
        <v>285</v>
      </c>
      <c r="J4015" s="649">
        <v>22.11</v>
      </c>
    </row>
    <row r="4016" spans="1:10" hidden="1">
      <c r="A4016" s="141" t="s">
        <v>28792</v>
      </c>
      <c r="B4016" s="141" t="str">
        <f t="shared" si="62"/>
        <v>ASSENTAMENTO DE TUBOS DE CERAMICA VIDRADA,ATERRO E SOCA ATEA ALTURA DA GERATRIZ SUPERIOR DO TUBO,CONSIDERANDO O MATERIAASSENTAMENTO DE TUBOS DE CERAMICA VIDRADA,ATERRO E SOCA ATEL DA PROPRIA ESCAVACAO,COM JUNTA ELASTICA,NO DIAMETRO DE 150MM,EXCLUSIVE O TUBO E ANEL DE BORRACHA,INCLUSIVE ACERTO DE FUNDO DE VALAASSENTAMENTO DE TUBOS DE CERAMICA VIDRADA,ATERRO E SOCA ATE</v>
      </c>
      <c r="C4016" s="141" t="s">
        <v>28784</v>
      </c>
      <c r="D4016" s="141" t="s">
        <v>28785</v>
      </c>
      <c r="E4016" s="141" t="s">
        <v>28791</v>
      </c>
      <c r="F4016" s="141" t="s">
        <v>28787</v>
      </c>
      <c r="G4016" s="141" t="s">
        <v>28788</v>
      </c>
      <c r="I4016" s="141" t="s">
        <v>285</v>
      </c>
      <c r="J4016" s="649">
        <v>19.16</v>
      </c>
    </row>
    <row r="4017" spans="1:10" hidden="1">
      <c r="A4017" s="141" t="s">
        <v>28793</v>
      </c>
      <c r="B4017" s="141" t="str">
        <f t="shared" si="62"/>
        <v>ASSENTAMENTO DE TUBOS DE CERAMICA VIDRADA,ATERRO E SOCA ATEA ALTURA DA GERATRIZ SUPERIOR DO TUBO,CONSIDERANDO O MATERIAASSENTAMENTO DE TUBOS DE CERAMICA VIDRADA,ATERRO E SOCA ATEL DA PROPRIA ESCAVACAO,COM JUNTA ELASTICA,NO DIAMETRO DE 200MM,EXCLUSIVE O TUBO E ANEL DE BORRACHA,INCLUSIVE ACERTO DE FUNDO DE VALAASSENTAMENTO DE TUBOS DE CERAMICA VIDRADA,ATERRO E SOCA ATE</v>
      </c>
      <c r="C4017" s="141" t="s">
        <v>28784</v>
      </c>
      <c r="D4017" s="141" t="s">
        <v>28785</v>
      </c>
      <c r="E4017" s="141" t="s">
        <v>28794</v>
      </c>
      <c r="F4017" s="141" t="s">
        <v>28787</v>
      </c>
      <c r="G4017" s="141" t="s">
        <v>28788</v>
      </c>
      <c r="I4017" s="141" t="s">
        <v>285</v>
      </c>
      <c r="J4017" s="649">
        <v>26.4</v>
      </c>
    </row>
    <row r="4018" spans="1:10" hidden="1">
      <c r="A4018" s="141" t="s">
        <v>28795</v>
      </c>
      <c r="B4018" s="141" t="str">
        <f t="shared" si="62"/>
        <v>ASSENTAMENTO DE TUBOS DE CERAMICA VIDRADA,ATERRO E SOCA ATEA ALTURA DA GERATRIZ SUPERIOR DO TUBO,CONSIDERANDO O MATERIAASSENTAMENTO DE TUBOS DE CERAMICA VIDRADA,ATERRO E SOCA ATEL DA PROPRIA ESCAVACAO,COM JUNTA ELASTICA,NO DIAMETRO DE 200MM,EXCLUSIVE O TUBO E ANEL DE BORRACHA,INCLUSIVE ACERTO DE FUNDO DE VALAASSENTAMENTO DE TUBOS DE CERAMICA VIDRADA,ATERRO E SOCA ATE</v>
      </c>
      <c r="C4018" s="141" t="s">
        <v>28784</v>
      </c>
      <c r="D4018" s="141" t="s">
        <v>28785</v>
      </c>
      <c r="E4018" s="141" t="s">
        <v>28794</v>
      </c>
      <c r="F4018" s="141" t="s">
        <v>28787</v>
      </c>
      <c r="G4018" s="141" t="s">
        <v>28788</v>
      </c>
      <c r="I4018" s="141" t="s">
        <v>285</v>
      </c>
      <c r="J4018" s="649">
        <v>22.87</v>
      </c>
    </row>
    <row r="4019" spans="1:10" hidden="1">
      <c r="A4019" s="141" t="s">
        <v>28796</v>
      </c>
      <c r="B4019" s="141" t="str">
        <f t="shared" si="62"/>
        <v>ASSENTAMENTO DE TUBOS DE CERAMICA VIDRADA,ATERRO E SOCA ATEA ALTURA DA GERATRIZ SUPERIOR DO TUBO,CONSIDERANDO O MATERIAASSENTAMENTO DE TUBOS DE CERAMICA VIDRADA,ATERRO E SOCA ATEL DA PROPRIA ESCAVACAO,COM JUNTA ELASTICA,NO DIAMETRO DE 250MM,EXCLUSIVE O TUBO E ANEL DE BORRACHA,INCLUSIVE ACERTO DE FUNDO DE VALAASSENTAMENTO DE TUBOS DE CERAMICA VIDRADA,ATERRO E SOCA ATE</v>
      </c>
      <c r="C4019" s="141" t="s">
        <v>28784</v>
      </c>
      <c r="D4019" s="141" t="s">
        <v>28785</v>
      </c>
      <c r="E4019" s="141" t="s">
        <v>28797</v>
      </c>
      <c r="F4019" s="141" t="s">
        <v>28787</v>
      </c>
      <c r="G4019" s="141" t="s">
        <v>28788</v>
      </c>
      <c r="I4019" s="141" t="s">
        <v>285</v>
      </c>
      <c r="J4019" s="649">
        <v>31.08</v>
      </c>
    </row>
    <row r="4020" spans="1:10" hidden="1">
      <c r="A4020" s="141" t="s">
        <v>28798</v>
      </c>
      <c r="B4020" s="141" t="str">
        <f t="shared" si="62"/>
        <v>ASSENTAMENTO DE TUBOS DE CERAMICA VIDRADA,ATERRO E SOCA ATEA ALTURA DA GERATRIZ SUPERIOR DO TUBO,CONSIDERANDO O MATERIAASSENTAMENTO DE TUBOS DE CERAMICA VIDRADA,ATERRO E SOCA ATEL DA PROPRIA ESCAVACAO,COM JUNTA ELASTICA,NO DIAMETRO DE 250MM,EXCLUSIVE O TUBO E ANEL DE BORRACHA,INCLUSIVE ACERTO DE FUNDO DE VALAASSENTAMENTO DE TUBOS DE CERAMICA VIDRADA,ATERRO E SOCA ATE</v>
      </c>
      <c r="C4020" s="141" t="s">
        <v>28784</v>
      </c>
      <c r="D4020" s="141" t="s">
        <v>28785</v>
      </c>
      <c r="E4020" s="141" t="s">
        <v>28797</v>
      </c>
      <c r="F4020" s="141" t="s">
        <v>28787</v>
      </c>
      <c r="G4020" s="141" t="s">
        <v>28788</v>
      </c>
      <c r="I4020" s="141" t="s">
        <v>285</v>
      </c>
      <c r="J4020" s="649">
        <v>26.93</v>
      </c>
    </row>
    <row r="4021" spans="1:10" hidden="1">
      <c r="A4021" s="141" t="s">
        <v>28799</v>
      </c>
      <c r="B4021" s="141" t="str">
        <f t="shared" si="62"/>
        <v>ASSENTAMENTO DE TUBOS DE CERAMICA VIDRADA,ATERRO E SOCA ATEA ALTURA DA GERATRIZ SUPERIOR DO TUBO,CONSIDERANDO O MATERIAASSENTAMENTO DE TUBOS DE CERAMICA VIDRADA,ATERRO E SOCA ATEL DA PROPRIA ESCAVACAO,COM JUNTA ELASTICA,NO DIAMETRO DE 300MM,EXCLUSIVE O TUBO E ANEL DE BORRACHA,INCLUSIVE ACERTO DE FUNDO DE VALAASSENTAMENTO DE TUBOS DE CERAMICA VIDRADA,ATERRO E SOCA ATE</v>
      </c>
      <c r="C4021" s="141" t="s">
        <v>28784</v>
      </c>
      <c r="D4021" s="141" t="s">
        <v>28785</v>
      </c>
      <c r="E4021" s="141" t="s">
        <v>28800</v>
      </c>
      <c r="F4021" s="141" t="s">
        <v>28787</v>
      </c>
      <c r="G4021" s="141" t="s">
        <v>28788</v>
      </c>
      <c r="I4021" s="141" t="s">
        <v>285</v>
      </c>
      <c r="J4021" s="649">
        <v>36.17</v>
      </c>
    </row>
    <row r="4022" spans="1:10" hidden="1">
      <c r="A4022" s="141" t="s">
        <v>28801</v>
      </c>
      <c r="B4022" s="141" t="str">
        <f t="shared" si="62"/>
        <v>ASSENTAMENTO DE TUBOS DE CERAMICA VIDRADA,ATERRO E SOCA ATEA ALTURA DA GERATRIZ SUPERIOR DO TUBO,CONSIDERANDO O MATERIAASSENTAMENTO DE TUBOS DE CERAMICA VIDRADA,ATERRO E SOCA ATEL DA PROPRIA ESCAVACAO,COM JUNTA ELASTICA,NO DIAMETRO DE 300MM,EXCLUSIVE O TUBO E ANEL DE BORRACHA,INCLUSIVE ACERTO DE FUNDO DE VALAASSENTAMENTO DE TUBOS DE CERAMICA VIDRADA,ATERRO E SOCA ATE</v>
      </c>
      <c r="C4022" s="141" t="s">
        <v>28784</v>
      </c>
      <c r="D4022" s="141" t="s">
        <v>28785</v>
      </c>
      <c r="E4022" s="141" t="s">
        <v>28800</v>
      </c>
      <c r="F4022" s="141" t="s">
        <v>28787</v>
      </c>
      <c r="G4022" s="141" t="s">
        <v>28788</v>
      </c>
      <c r="I4022" s="141" t="s">
        <v>285</v>
      </c>
      <c r="J4022" s="649">
        <v>31.34</v>
      </c>
    </row>
    <row r="4023" spans="1:10" hidden="1">
      <c r="A4023" s="141" t="s">
        <v>28802</v>
      </c>
      <c r="B4023" s="141" t="str">
        <f t="shared" si="62"/>
        <v>LEVANTAMENTO,LIMPEZA E REASSENTAMENTO DE TUBO DE CERAMICA,COM JUNTA ARGAMASSADA,DIAMETRO DE 100MMLEVANTAMENTO,LIMPEZA E REASSENTAMENTO DE TUBO DE CERAMICA,COLEVANTAMENTO,LIMPEZA E REASSENTAMENTO DE TUBO DE CERAMICA,CO</v>
      </c>
      <c r="C4023" s="141" t="s">
        <v>28803</v>
      </c>
      <c r="D4023" s="141" t="s">
        <v>28804</v>
      </c>
      <c r="I4023" s="141" t="s">
        <v>285</v>
      </c>
      <c r="J4023" s="649">
        <v>39.5</v>
      </c>
    </row>
    <row r="4024" spans="1:10" hidden="1">
      <c r="A4024" s="141" t="s">
        <v>28805</v>
      </c>
      <c r="B4024" s="141" t="str">
        <f t="shared" si="62"/>
        <v>LEVANTAMENTO,LIMPEZA E REASSENTAMENTO DE TUBO DE CERAMICA,COM JUNTA ARGAMASSADA,DIAMETRO DE 100MMLEVANTAMENTO,LIMPEZA E REASSENTAMENTO DE TUBO DE CERAMICA,COLEVANTAMENTO,LIMPEZA E REASSENTAMENTO DE TUBO DE CERAMICA,CO</v>
      </c>
      <c r="C4024" s="141" t="s">
        <v>28803</v>
      </c>
      <c r="D4024" s="141" t="s">
        <v>28804</v>
      </c>
      <c r="I4024" s="141" t="s">
        <v>285</v>
      </c>
      <c r="J4024" s="649">
        <v>34.31</v>
      </c>
    </row>
    <row r="4025" spans="1:10" hidden="1">
      <c r="A4025" s="141" t="s">
        <v>28806</v>
      </c>
      <c r="B4025" s="141" t="str">
        <f t="shared" si="62"/>
        <v>LEVANTAMENTO,LIMPEZA E REASSENTAMENTO DE TUBO DE CERAMICA,COM JUNTA ARGAMASSADA,DIAMETRO DE 150MMLEVANTAMENTO,LIMPEZA E REASSENTAMENTO DE TUBO DE CERAMICA,COLEVANTAMENTO,LIMPEZA E REASSENTAMENTO DE TUBO DE CERAMICA,CO</v>
      </c>
      <c r="C4025" s="141" t="s">
        <v>28803</v>
      </c>
      <c r="D4025" s="141" t="s">
        <v>28807</v>
      </c>
      <c r="I4025" s="141" t="s">
        <v>285</v>
      </c>
      <c r="J4025" s="649">
        <v>49.08</v>
      </c>
    </row>
    <row r="4026" spans="1:10" hidden="1">
      <c r="A4026" s="141" t="s">
        <v>28808</v>
      </c>
      <c r="B4026" s="141" t="str">
        <f t="shared" si="62"/>
        <v>LEVANTAMENTO,LIMPEZA E REASSENTAMENTO DE TUBO DE CERAMICA,COM JUNTA ARGAMASSADA,DIAMETRO DE 150MMLEVANTAMENTO,LIMPEZA E REASSENTAMENTO DE TUBO DE CERAMICA,COLEVANTAMENTO,LIMPEZA E REASSENTAMENTO DE TUBO DE CERAMICA,CO</v>
      </c>
      <c r="C4026" s="141" t="s">
        <v>28803</v>
      </c>
      <c r="D4026" s="141" t="s">
        <v>28807</v>
      </c>
      <c r="I4026" s="141" t="s">
        <v>285</v>
      </c>
      <c r="J4026" s="649">
        <v>42.61</v>
      </c>
    </row>
    <row r="4027" spans="1:10" hidden="1">
      <c r="A4027" s="141" t="s">
        <v>28809</v>
      </c>
      <c r="B4027" s="141" t="str">
        <f t="shared" si="62"/>
        <v>LEVANTAMENTO,LIMPEZA E REASSENTAMENTO DE TUBO DE CERAMICA,COM JUNTA ARGAMASSADA,DIAMETRO DE 200MMLEVANTAMENTO,LIMPEZA E REASSENTAMENTO DE TUBO DE CERAMICA,COLEVANTAMENTO,LIMPEZA E REASSENTAMENTO DE TUBO DE CERAMICA,CO</v>
      </c>
      <c r="C4027" s="141" t="s">
        <v>28803</v>
      </c>
      <c r="D4027" s="141" t="s">
        <v>28810</v>
      </c>
      <c r="I4027" s="141" t="s">
        <v>285</v>
      </c>
      <c r="J4027" s="649">
        <v>68.37</v>
      </c>
    </row>
    <row r="4028" spans="1:10" hidden="1">
      <c r="A4028" s="141" t="s">
        <v>28811</v>
      </c>
      <c r="B4028" s="141" t="str">
        <f t="shared" si="62"/>
        <v>LEVANTAMENTO,LIMPEZA E REASSENTAMENTO DE TUBO DE CERAMICA,COM JUNTA ARGAMASSADA,DIAMETRO DE 200MMLEVANTAMENTO,LIMPEZA E REASSENTAMENTO DE TUBO DE CERAMICA,COLEVANTAMENTO,LIMPEZA E REASSENTAMENTO DE TUBO DE CERAMICA,CO</v>
      </c>
      <c r="C4028" s="141" t="s">
        <v>28803</v>
      </c>
      <c r="D4028" s="141" t="s">
        <v>28810</v>
      </c>
      <c r="I4028" s="141" t="s">
        <v>285</v>
      </c>
      <c r="J4028" s="649">
        <v>59.36</v>
      </c>
    </row>
    <row r="4029" spans="1:10" hidden="1">
      <c r="A4029" s="141" t="s">
        <v>28812</v>
      </c>
      <c r="B4029" s="141" t="str">
        <f t="shared" si="62"/>
        <v>LEVANTAMENTO,LIMPEZA E REASSENTAMENTO DE TUBO DE CERAMICA,COM JUNTA ARGAMASSADA,DIAMETRO DE 250MMLEVANTAMENTO,LIMPEZA E REASSENTAMENTO DE TUBO DE CERAMICA,COLEVANTAMENTO,LIMPEZA E REASSENTAMENTO DE TUBO DE CERAMICA,CO</v>
      </c>
      <c r="C4029" s="141" t="s">
        <v>28803</v>
      </c>
      <c r="D4029" s="141" t="s">
        <v>28813</v>
      </c>
      <c r="I4029" s="141" t="s">
        <v>285</v>
      </c>
      <c r="J4029" s="649">
        <v>78.069999999999993</v>
      </c>
    </row>
    <row r="4030" spans="1:10" hidden="1">
      <c r="A4030" s="141" t="s">
        <v>28814</v>
      </c>
      <c r="B4030" s="141" t="str">
        <f t="shared" si="62"/>
        <v>LEVANTAMENTO,LIMPEZA E REASSENTAMENTO DE TUBO DE CERAMICA,COM JUNTA ARGAMASSADA,DIAMETRO DE 250MMLEVANTAMENTO,LIMPEZA E REASSENTAMENTO DE TUBO DE CERAMICA,COLEVANTAMENTO,LIMPEZA E REASSENTAMENTO DE TUBO DE CERAMICA,CO</v>
      </c>
      <c r="C4030" s="141" t="s">
        <v>28803</v>
      </c>
      <c r="D4030" s="141" t="s">
        <v>28813</v>
      </c>
      <c r="I4030" s="141" t="s">
        <v>285</v>
      </c>
      <c r="J4030" s="649">
        <v>67.8</v>
      </c>
    </row>
    <row r="4031" spans="1:10" hidden="1">
      <c r="A4031" s="141" t="s">
        <v>28815</v>
      </c>
      <c r="B4031" s="141" t="str">
        <f t="shared" si="62"/>
        <v>LEVANTAMENTO,LIMPEZA E REASSENTAMENTO DE CURVA CERAMICA,COMJUNTA ARGAMASSADA,DIAMETRO DE 100MMLEVANTAMENTO,LIMPEZA E REASSENTAMENTO DE CURVA CERAMICA,COMLEVANTAMENTO,LIMPEZA E REASSENTAMENTO DE CURVA CERAMICA,COM</v>
      </c>
      <c r="C4031" s="141" t="s">
        <v>28816</v>
      </c>
      <c r="D4031" s="141" t="s">
        <v>28817</v>
      </c>
      <c r="I4031" s="141" t="s">
        <v>14</v>
      </c>
      <c r="J4031" s="649">
        <v>22.67</v>
      </c>
    </row>
    <row r="4032" spans="1:10" hidden="1">
      <c r="A4032" s="141" t="s">
        <v>28818</v>
      </c>
      <c r="B4032" s="141" t="str">
        <f t="shared" si="62"/>
        <v>LEVANTAMENTO,LIMPEZA E REASSENTAMENTO DE CURVA CERAMICA,COMJUNTA ARGAMASSADA,DIAMETRO DE 100MMLEVANTAMENTO,LIMPEZA E REASSENTAMENTO DE CURVA CERAMICA,COMLEVANTAMENTO,LIMPEZA E REASSENTAMENTO DE CURVA CERAMICA,COM</v>
      </c>
      <c r="C4032" s="141" t="s">
        <v>28816</v>
      </c>
      <c r="D4032" s="141" t="s">
        <v>28817</v>
      </c>
      <c r="I4032" s="141" t="s">
        <v>14</v>
      </c>
      <c r="J4032" s="649">
        <v>19.68</v>
      </c>
    </row>
    <row r="4033" spans="1:10" hidden="1">
      <c r="A4033" s="141" t="s">
        <v>28819</v>
      </c>
      <c r="B4033" s="141" t="str">
        <f t="shared" si="62"/>
        <v>LEVANTAMENTO,LIMPEZA E REASSENTAMENTO DE CURVA CERAMICA,COMJUNTA ARGAMASSADA,DIAMETRO DE 150MMLEVANTAMENTO,LIMPEZA E REASSENTAMENTO DE CURVA CERAMICA,COMLEVANTAMENTO,LIMPEZA E REASSENTAMENTO DE CURVA CERAMICA,COM</v>
      </c>
      <c r="C4033" s="141" t="s">
        <v>28816</v>
      </c>
      <c r="D4033" s="141" t="s">
        <v>28820</v>
      </c>
      <c r="I4033" s="141" t="s">
        <v>14</v>
      </c>
      <c r="J4033" s="649">
        <v>31.54</v>
      </c>
    </row>
    <row r="4034" spans="1:10" hidden="1">
      <c r="A4034" s="141" t="s">
        <v>28821</v>
      </c>
      <c r="B4034" s="141" t="str">
        <f t="shared" si="62"/>
        <v>LEVANTAMENTO,LIMPEZA E REASSENTAMENTO DE CURVA CERAMICA,COMJUNTA ARGAMASSADA,DIAMETRO DE 150MMLEVANTAMENTO,LIMPEZA E REASSENTAMENTO DE CURVA CERAMICA,COMLEVANTAMENTO,LIMPEZA E REASSENTAMENTO DE CURVA CERAMICA,COM</v>
      </c>
      <c r="C4034" s="141" t="s">
        <v>28816</v>
      </c>
      <c r="D4034" s="141" t="s">
        <v>28820</v>
      </c>
      <c r="I4034" s="141" t="s">
        <v>14</v>
      </c>
      <c r="J4034" s="649">
        <v>27.41</v>
      </c>
    </row>
    <row r="4035" spans="1:10" hidden="1">
      <c r="A4035" s="141" t="s">
        <v>28822</v>
      </c>
      <c r="B4035" s="141" t="str">
        <f t="shared" ref="B4035:B4098" si="63">C4035&amp;D4035&amp;C4035&amp;E4035&amp;F4035&amp;G4035&amp;H4035&amp;C4035</f>
        <v>LEVANTAMENTO,LIMPEZA E REASSENTAMENTO DE CURVA CERAMICA,COMJUNTA ARGAMASSADA,DIAMETRO DE 200MMLEVANTAMENTO,LIMPEZA E REASSENTAMENTO DE CURVA CERAMICA,COMLEVANTAMENTO,LIMPEZA E REASSENTAMENTO DE CURVA CERAMICA,COM</v>
      </c>
      <c r="C4035" s="141" t="s">
        <v>28816</v>
      </c>
      <c r="D4035" s="141" t="s">
        <v>28823</v>
      </c>
      <c r="I4035" s="141" t="s">
        <v>14</v>
      </c>
      <c r="J4035" s="649">
        <v>38.700000000000003</v>
      </c>
    </row>
    <row r="4036" spans="1:10" hidden="1">
      <c r="A4036" s="141" t="s">
        <v>28824</v>
      </c>
      <c r="B4036" s="141" t="str">
        <f t="shared" si="63"/>
        <v>LEVANTAMENTO,LIMPEZA E REASSENTAMENTO DE CURVA CERAMICA,COMJUNTA ARGAMASSADA,DIAMETRO DE 200MMLEVANTAMENTO,LIMPEZA E REASSENTAMENTO DE CURVA CERAMICA,COMLEVANTAMENTO,LIMPEZA E REASSENTAMENTO DE CURVA CERAMICA,COM</v>
      </c>
      <c r="C4036" s="141" t="s">
        <v>28816</v>
      </c>
      <c r="D4036" s="141" t="s">
        <v>28823</v>
      </c>
      <c r="I4036" s="141" t="s">
        <v>14</v>
      </c>
      <c r="J4036" s="649">
        <v>33.61</v>
      </c>
    </row>
    <row r="4037" spans="1:10" hidden="1">
      <c r="A4037" s="141" t="s">
        <v>28825</v>
      </c>
      <c r="B4037" s="141" t="str">
        <f t="shared" si="63"/>
        <v>LEVANTAMENTO,LIMPEZA E REASSENTAMENTO DE CURVA CERAMICA,COMJUNTA ARGAMASSADA,DIAMETRO DE 250MMLEVANTAMENTO,LIMPEZA E REASSENTAMENTO DE CURVA CERAMICA,COMLEVANTAMENTO,LIMPEZA E REASSENTAMENTO DE CURVA CERAMICA,COM</v>
      </c>
      <c r="C4037" s="141" t="s">
        <v>28816</v>
      </c>
      <c r="D4037" s="141" t="s">
        <v>28826</v>
      </c>
      <c r="I4037" s="141" t="s">
        <v>14</v>
      </c>
      <c r="J4037" s="649">
        <v>43.01</v>
      </c>
    </row>
    <row r="4038" spans="1:10" hidden="1">
      <c r="A4038" s="141" t="s">
        <v>28827</v>
      </c>
      <c r="B4038" s="141" t="str">
        <f t="shared" si="63"/>
        <v>LEVANTAMENTO,LIMPEZA E REASSENTAMENTO DE CURVA CERAMICA,COMJUNTA ARGAMASSADA,DIAMETRO DE 250MMLEVANTAMENTO,LIMPEZA E REASSENTAMENTO DE CURVA CERAMICA,COMLEVANTAMENTO,LIMPEZA E REASSENTAMENTO DE CURVA CERAMICA,COM</v>
      </c>
      <c r="C4038" s="141" t="s">
        <v>28816</v>
      </c>
      <c r="D4038" s="141" t="s">
        <v>28826</v>
      </c>
      <c r="I4038" s="141" t="s">
        <v>14</v>
      </c>
      <c r="J4038" s="649">
        <v>37.36</v>
      </c>
    </row>
    <row r="4039" spans="1:10" hidden="1">
      <c r="A4039" s="141" t="s">
        <v>28828</v>
      </c>
      <c r="B4039" s="141" t="str">
        <f t="shared" si="63"/>
        <v>LEVANTAMENTO,LIMPEZA E REASSENTAMENTO DE JUNCAO CERAMICA,COM JUNTA ARGAMASSADA,DIAMETRO DE 75MMLEVANTAMENTO,LIMPEZA E REASSENTAMENTO DE JUNCAO CERAMICA,COMLEVANTAMENTO,LIMPEZA E REASSENTAMENTO DE JUNCAO CERAMICA,COM</v>
      </c>
      <c r="C4039" s="141" t="s">
        <v>28829</v>
      </c>
      <c r="D4039" s="141" t="s">
        <v>28830</v>
      </c>
      <c r="I4039" s="141" t="s">
        <v>14</v>
      </c>
      <c r="J4039" s="649">
        <v>42.97</v>
      </c>
    </row>
    <row r="4040" spans="1:10" hidden="1">
      <c r="A4040" s="141" t="s">
        <v>28831</v>
      </c>
      <c r="B4040" s="141" t="str">
        <f t="shared" si="63"/>
        <v>LEVANTAMENTO,LIMPEZA E REASSENTAMENTO DE JUNCAO CERAMICA,COM JUNTA ARGAMASSADA,DIAMETRO DE 75MMLEVANTAMENTO,LIMPEZA E REASSENTAMENTO DE JUNCAO CERAMICA,COMLEVANTAMENTO,LIMPEZA E REASSENTAMENTO DE JUNCAO CERAMICA,COM</v>
      </c>
      <c r="C4040" s="141" t="s">
        <v>28829</v>
      </c>
      <c r="D4040" s="141" t="s">
        <v>28830</v>
      </c>
      <c r="I4040" s="141" t="s">
        <v>14</v>
      </c>
      <c r="J4040" s="649">
        <v>37.31</v>
      </c>
    </row>
    <row r="4041" spans="1:10" hidden="1">
      <c r="A4041" s="141" t="s">
        <v>28832</v>
      </c>
      <c r="B4041" s="141" t="str">
        <f t="shared" si="63"/>
        <v>LEVANTAMENTO,LIMPEZA E REASSENTAMENTO DE JUNCAO CERAMICA,COM JUNTA ARGAMASSADA,DIAMETRO DE 100MMLEVANTAMENTO,LIMPEZA E REASSENTAMENTO DE JUNCAO CERAMICA,COMLEVANTAMENTO,LIMPEZA E REASSENTAMENTO DE JUNCAO CERAMICA,COM</v>
      </c>
      <c r="C4041" s="141" t="s">
        <v>28829</v>
      </c>
      <c r="D4041" s="141" t="s">
        <v>28833</v>
      </c>
      <c r="I4041" s="141" t="s">
        <v>14</v>
      </c>
      <c r="J4041" s="649">
        <v>49.02</v>
      </c>
    </row>
    <row r="4042" spans="1:10" hidden="1">
      <c r="A4042" s="141" t="s">
        <v>28834</v>
      </c>
      <c r="B4042" s="141" t="str">
        <f t="shared" si="63"/>
        <v>LEVANTAMENTO,LIMPEZA E REASSENTAMENTO DE JUNCAO CERAMICA,COM JUNTA ARGAMASSADA,DIAMETRO DE 100MMLEVANTAMENTO,LIMPEZA E REASSENTAMENTO DE JUNCAO CERAMICA,COMLEVANTAMENTO,LIMPEZA E REASSENTAMENTO DE JUNCAO CERAMICA,COM</v>
      </c>
      <c r="C4042" s="141" t="s">
        <v>28829</v>
      </c>
      <c r="D4042" s="141" t="s">
        <v>28833</v>
      </c>
      <c r="I4042" s="141" t="s">
        <v>14</v>
      </c>
      <c r="J4042" s="649">
        <v>42.59</v>
      </c>
    </row>
    <row r="4043" spans="1:10" hidden="1">
      <c r="A4043" s="141" t="s">
        <v>28835</v>
      </c>
      <c r="B4043" s="141" t="str">
        <f t="shared" si="63"/>
        <v>LEVANTAMENTO,LIMPEZA E REASSENTAMENTO DE JUNCAO CERAMICA,COMJUNTA ARGAMASSADA,DIAMETRO DE 150MMLEVANTAMENTO,LIMPEZA E REASSENTAMENTO DE JUNCAO CERAMICA,COMLEVANTAMENTO,LIMPEZA E REASSENTAMENTO DE JUNCAO CERAMICA,COM</v>
      </c>
      <c r="C4043" s="141" t="s">
        <v>28829</v>
      </c>
      <c r="D4043" s="141" t="s">
        <v>28820</v>
      </c>
      <c r="I4043" s="141" t="s">
        <v>14</v>
      </c>
      <c r="J4043" s="649">
        <v>60.71</v>
      </c>
    </row>
    <row r="4044" spans="1:10" hidden="1">
      <c r="A4044" s="141" t="s">
        <v>28836</v>
      </c>
      <c r="B4044" s="141" t="str">
        <f t="shared" si="63"/>
        <v>LEVANTAMENTO,LIMPEZA E REASSENTAMENTO DE JUNCAO CERAMICA,COMJUNTA ARGAMASSADA,DIAMETRO DE 150MMLEVANTAMENTO,LIMPEZA E REASSENTAMENTO DE JUNCAO CERAMICA,COMLEVANTAMENTO,LIMPEZA E REASSENTAMENTO DE JUNCAO CERAMICA,COM</v>
      </c>
      <c r="C4044" s="141" t="s">
        <v>28829</v>
      </c>
      <c r="D4044" s="141" t="s">
        <v>28820</v>
      </c>
      <c r="I4044" s="141" t="s">
        <v>14</v>
      </c>
      <c r="J4044" s="649">
        <v>52.76</v>
      </c>
    </row>
    <row r="4045" spans="1:10" hidden="1">
      <c r="A4045" s="141" t="s">
        <v>28837</v>
      </c>
      <c r="B4045" s="141" t="str">
        <f t="shared" si="63"/>
        <v>LEVANTAMENTO,LIMPEZA E REASSENTAMENTO DE JUNCAO CERAMICA,COM JUNTA ARGAMASSADA,DIAMETRO DE 200MMLEVANTAMENTO,LIMPEZA E REASSENTAMENTO DE JUNCAO CERAMICA,COMLEVANTAMENTO,LIMPEZA E REASSENTAMENTO DE JUNCAO CERAMICA,COM</v>
      </c>
      <c r="C4045" s="141" t="s">
        <v>28829</v>
      </c>
      <c r="D4045" s="141" t="s">
        <v>28838</v>
      </c>
      <c r="I4045" s="141" t="s">
        <v>14</v>
      </c>
      <c r="J4045" s="649">
        <v>66.67</v>
      </c>
    </row>
    <row r="4046" spans="1:10" hidden="1">
      <c r="A4046" s="141" t="s">
        <v>28839</v>
      </c>
      <c r="B4046" s="141" t="str">
        <f t="shared" si="63"/>
        <v>LEVANTAMENTO,LIMPEZA E REASSENTAMENTO DE JUNCAO CERAMICA,COM JUNTA ARGAMASSADA,DIAMETRO DE 200MMLEVANTAMENTO,LIMPEZA E REASSENTAMENTO DE JUNCAO CERAMICA,COMLEVANTAMENTO,LIMPEZA E REASSENTAMENTO DE JUNCAO CERAMICA,COM</v>
      </c>
      <c r="C4046" s="141" t="s">
        <v>28829</v>
      </c>
      <c r="D4046" s="141" t="s">
        <v>28838</v>
      </c>
      <c r="I4046" s="141" t="s">
        <v>14</v>
      </c>
      <c r="J4046" s="649">
        <v>57.95</v>
      </c>
    </row>
    <row r="4047" spans="1:10" hidden="1">
      <c r="A4047" s="141" t="s">
        <v>28840</v>
      </c>
      <c r="B4047" s="141" t="str">
        <f t="shared" si="63"/>
        <v>LEVANTAMENTO,LIMPEZA E REASSENTAMENTO DE JUNCAO CERAMICA,COM JUNTA ARGAMASSADA,DIAMETRO DE 250MMLEVANTAMENTO,LIMPEZA E REASSENTAMENTO DE JUNCAO CERAMICA,COMLEVANTAMENTO,LIMPEZA E REASSENTAMENTO DE JUNCAO CERAMICA,COM</v>
      </c>
      <c r="C4047" s="141" t="s">
        <v>28829</v>
      </c>
      <c r="D4047" s="141" t="s">
        <v>28841</v>
      </c>
      <c r="I4047" s="141" t="s">
        <v>14</v>
      </c>
      <c r="J4047" s="649">
        <v>90.06</v>
      </c>
    </row>
    <row r="4048" spans="1:10" hidden="1">
      <c r="A4048" s="141" t="s">
        <v>28842</v>
      </c>
      <c r="B4048" s="141" t="str">
        <f t="shared" si="63"/>
        <v>LEVANTAMENTO,LIMPEZA E REASSENTAMENTO DE JUNCAO CERAMICA,COM JUNTA ARGAMASSADA,DIAMETRO DE 250MMLEVANTAMENTO,LIMPEZA E REASSENTAMENTO DE JUNCAO CERAMICA,COMLEVANTAMENTO,LIMPEZA E REASSENTAMENTO DE JUNCAO CERAMICA,COM</v>
      </c>
      <c r="C4048" s="141" t="s">
        <v>28829</v>
      </c>
      <c r="D4048" s="141" t="s">
        <v>28841</v>
      </c>
      <c r="I4048" s="141" t="s">
        <v>14</v>
      </c>
      <c r="J4048" s="649">
        <v>78.290000000000006</v>
      </c>
    </row>
    <row r="4049" spans="1:10" hidden="1">
      <c r="A4049" s="141" t="s">
        <v>28843</v>
      </c>
      <c r="B4049" s="141" t="str">
        <f t="shared" si="63"/>
        <v>ASSENTAMENTO DE TUBO FLEXIVEL,EXCLUSIVE FORNECIMENTO DESTE,PARA AGUAS PLUVIAIS,ATERRO E SOCA ATE A ALTURA DA GERATRIZ SUASSENTAMENTO DE TUBO FLEXIVEL,EXCLUSIVE FORNECIMENTO DESTE,PPERIOR DO TUBO,CONSIDERANDO O MATERIAL DA PROPRIA ESCAVACAO,DIAMETRO DE 300MMASSENTAMENTO DE TUBO FLEXIVEL,EXCLUSIVE FORNECIMENTO DESTE,P</v>
      </c>
      <c r="C4049" s="141" t="s">
        <v>28844</v>
      </c>
      <c r="D4049" s="141" t="s">
        <v>28845</v>
      </c>
      <c r="E4049" s="141" t="s">
        <v>28846</v>
      </c>
      <c r="F4049" s="141" t="s">
        <v>28847</v>
      </c>
      <c r="I4049" s="141" t="s">
        <v>285</v>
      </c>
      <c r="J4049" s="649">
        <v>15.55</v>
      </c>
    </row>
    <row r="4050" spans="1:10" hidden="1">
      <c r="A4050" s="141" t="s">
        <v>28848</v>
      </c>
      <c r="B4050" s="141" t="str">
        <f t="shared" si="63"/>
        <v>ASSENTAMENTO DE TUBO FLEXIVEL,EXCLUSIVE FORNECIMENTO DESTE,PARA AGUAS PLUVIAIS,ATERRO E SOCA ATE A ALTURA DA GERATRIZ SUASSENTAMENTO DE TUBO FLEXIVEL,EXCLUSIVE FORNECIMENTO DESTE,PPERIOR DO TUBO,CONSIDERANDO O MATERIAL DA PROPRIA ESCAVACAO,DIAMETRO DE 300MMASSENTAMENTO DE TUBO FLEXIVEL,EXCLUSIVE FORNECIMENTO DESTE,P</v>
      </c>
      <c r="C4050" s="141" t="s">
        <v>28844</v>
      </c>
      <c r="D4050" s="141" t="s">
        <v>28845</v>
      </c>
      <c r="E4050" s="141" t="s">
        <v>28846</v>
      </c>
      <c r="F4050" s="141" t="s">
        <v>28847</v>
      </c>
      <c r="I4050" s="141" t="s">
        <v>285</v>
      </c>
      <c r="J4050" s="649">
        <v>13.47</v>
      </c>
    </row>
    <row r="4051" spans="1:10" hidden="1">
      <c r="A4051" s="141" t="s">
        <v>28849</v>
      </c>
      <c r="B4051" s="141" t="str">
        <f t="shared" si="63"/>
        <v>ASSENTAMENTO DE TUBO FLEXIVEL,EXCLUSIVE FORNECIMENTO DESTE,PARA AGUAS PLUVIAIS,ATERRO E SOCA ATE A ALTURA DA GERATRIZ SUASSENTAMENTO DE TUBO FLEXIVEL,EXCLUSIVE FORNECIMENTO DESTE,PPERIOR DO TUBO,CONSIDERANDO O MATERIAL DA PROPRIA ESCAVACAO,DIAMETRO DE 400MMASSENTAMENTO DE TUBO FLEXIVEL,EXCLUSIVE FORNECIMENTO DESTE,P</v>
      </c>
      <c r="C4051" s="141" t="s">
        <v>28844</v>
      </c>
      <c r="D4051" s="141" t="s">
        <v>28845</v>
      </c>
      <c r="E4051" s="141" t="s">
        <v>28846</v>
      </c>
      <c r="F4051" s="141" t="s">
        <v>28850</v>
      </c>
      <c r="I4051" s="141" t="s">
        <v>285</v>
      </c>
      <c r="J4051" s="649">
        <v>19.3</v>
      </c>
    </row>
    <row r="4052" spans="1:10" hidden="1">
      <c r="A4052" s="141" t="s">
        <v>28851</v>
      </c>
      <c r="B4052" s="141" t="str">
        <f t="shared" si="63"/>
        <v>ASSENTAMENTO DE TUBO FLEXIVEL,EXCLUSIVE FORNECIMENTO DESTE,PARA AGUAS PLUVIAIS,ATERRO E SOCA ATE A ALTURA DA GERATRIZ SUASSENTAMENTO DE TUBO FLEXIVEL,EXCLUSIVE FORNECIMENTO DESTE,PPERIOR DO TUBO,CONSIDERANDO O MATERIAL DA PROPRIA ESCAVACAO,DIAMETRO DE 400MMASSENTAMENTO DE TUBO FLEXIVEL,EXCLUSIVE FORNECIMENTO DESTE,P</v>
      </c>
      <c r="C4052" s="141" t="s">
        <v>28844</v>
      </c>
      <c r="D4052" s="141" t="s">
        <v>28845</v>
      </c>
      <c r="E4052" s="141" t="s">
        <v>28846</v>
      </c>
      <c r="F4052" s="141" t="s">
        <v>28850</v>
      </c>
      <c r="I4052" s="141" t="s">
        <v>285</v>
      </c>
      <c r="J4052" s="649">
        <v>16.72</v>
      </c>
    </row>
    <row r="4053" spans="1:10" hidden="1">
      <c r="A4053" s="141" t="s">
        <v>28852</v>
      </c>
      <c r="B4053" s="141" t="str">
        <f t="shared" si="63"/>
        <v>ASSENTAMENTO DE TUBO FLEXIVEL,EXCLUSIVE FORNECIMENTO DESTE,PARA AGUAS PLUVIAIS,ATERRO E SOCA ATE A ALTURA DA GERATRIZ SUASSENTAMENTO DE TUBO FLEXIVEL,EXCLUSIVE FORNECIMENTO DESTE,PPERIOR DO TUBO,CONSIDERANDO O MATERIAL DA PROPRIA ESCAVACAO,DIAMETRO DE 500MMASSENTAMENTO DE TUBO FLEXIVEL,EXCLUSIVE FORNECIMENTO DESTE,P</v>
      </c>
      <c r="C4053" s="141" t="s">
        <v>28844</v>
      </c>
      <c r="D4053" s="141" t="s">
        <v>28845</v>
      </c>
      <c r="E4053" s="141" t="s">
        <v>28846</v>
      </c>
      <c r="F4053" s="141" t="s">
        <v>28853</v>
      </c>
      <c r="I4053" s="141" t="s">
        <v>285</v>
      </c>
      <c r="J4053" s="649">
        <v>26.47</v>
      </c>
    </row>
    <row r="4054" spans="1:10" hidden="1">
      <c r="A4054" s="141" t="s">
        <v>28854</v>
      </c>
      <c r="B4054" s="141" t="str">
        <f t="shared" si="63"/>
        <v>ASSENTAMENTO DE TUBO FLEXIVEL,EXCLUSIVE FORNECIMENTO DESTE,PARA AGUAS PLUVIAIS,ATERRO E SOCA ATE A ALTURA DA GERATRIZ SUASSENTAMENTO DE TUBO FLEXIVEL,EXCLUSIVE FORNECIMENTO DESTE,PPERIOR DO TUBO,CONSIDERANDO O MATERIAL DA PROPRIA ESCAVACAO,DIAMETRO DE 500MMASSENTAMENTO DE TUBO FLEXIVEL,EXCLUSIVE FORNECIMENTO DESTE,P</v>
      </c>
      <c r="C4054" s="141" t="s">
        <v>28844</v>
      </c>
      <c r="D4054" s="141" t="s">
        <v>28845</v>
      </c>
      <c r="E4054" s="141" t="s">
        <v>28846</v>
      </c>
      <c r="F4054" s="141" t="s">
        <v>28853</v>
      </c>
      <c r="I4054" s="141" t="s">
        <v>285</v>
      </c>
      <c r="J4054" s="649">
        <v>22.94</v>
      </c>
    </row>
    <row r="4055" spans="1:10" hidden="1">
      <c r="A4055" s="141" t="s">
        <v>28855</v>
      </c>
      <c r="B4055" s="141" t="str">
        <f t="shared" si="63"/>
        <v>ASSENTAMENTO DE TUBO FLEXIVEL,EXCLUSIVE FORNECIMENTO DESTE,PARA AGUAS PLUVIAIS,ATERRO E SOCA ATE A ALTURA DA GERATRIZ SUASSENTAMENTO DE TUBO FLEXIVEL,EXCLUSIVE FORNECIMENTO DESTE,PPERIOR DO TUBO,CONSIDERANDO O MATERIAL DA PROPRIA ESCAVACAO,DIAMETRO DE 600MMASSENTAMENTO DE TUBO FLEXIVEL,EXCLUSIVE FORNECIMENTO DESTE,P</v>
      </c>
      <c r="C4055" s="141" t="s">
        <v>28844</v>
      </c>
      <c r="D4055" s="141" t="s">
        <v>28845</v>
      </c>
      <c r="E4055" s="141" t="s">
        <v>28846</v>
      </c>
      <c r="F4055" s="141" t="s">
        <v>28856</v>
      </c>
      <c r="I4055" s="141" t="s">
        <v>285</v>
      </c>
      <c r="J4055" s="649">
        <v>31.38</v>
      </c>
    </row>
    <row r="4056" spans="1:10" hidden="1">
      <c r="A4056" s="141" t="s">
        <v>28857</v>
      </c>
      <c r="B4056" s="141" t="str">
        <f t="shared" si="63"/>
        <v>ASSENTAMENTO DE TUBO FLEXIVEL,EXCLUSIVE FORNECIMENTO DESTE,PARA AGUAS PLUVIAIS,ATERRO E SOCA ATE A ALTURA DA GERATRIZ SUASSENTAMENTO DE TUBO FLEXIVEL,EXCLUSIVE FORNECIMENTO DESTE,PPERIOR DO TUBO,CONSIDERANDO O MATERIAL DA PROPRIA ESCAVACAO,DIAMETRO DE 600MMASSENTAMENTO DE TUBO FLEXIVEL,EXCLUSIVE FORNECIMENTO DESTE,P</v>
      </c>
      <c r="C4056" s="141" t="s">
        <v>28844</v>
      </c>
      <c r="D4056" s="141" t="s">
        <v>28845</v>
      </c>
      <c r="E4056" s="141" t="s">
        <v>28846</v>
      </c>
      <c r="F4056" s="141" t="s">
        <v>28856</v>
      </c>
      <c r="I4056" s="141" t="s">
        <v>285</v>
      </c>
      <c r="J4056" s="649">
        <v>27.19</v>
      </c>
    </row>
    <row r="4057" spans="1:10" hidden="1">
      <c r="A4057" s="141" t="s">
        <v>28858</v>
      </c>
      <c r="B4057" s="141" t="str">
        <f t="shared" si="63"/>
        <v>ASSENTAMENTO DE TUBO FLEXIVEL,EXCLUSIVE FORNECIMENTO DESTE,PARA AGUAS PLUVIAIS,ATERRO E SOCA ATE A ALTURA DA GERATRIZ SUASSENTAMENTO DE TUBO FLEXIVEL,EXCLUSIVE FORNECIMENTO DESTE,PPERIOR DO TUBO,CONSIDERANDO O MATERIAL DA PROPRIA ESCAVACAO,DIAMETRO DE 700MMASSENTAMENTO DE TUBO FLEXIVEL,EXCLUSIVE FORNECIMENTO DESTE,P</v>
      </c>
      <c r="C4057" s="141" t="s">
        <v>28844</v>
      </c>
      <c r="D4057" s="141" t="s">
        <v>28845</v>
      </c>
      <c r="E4057" s="141" t="s">
        <v>28846</v>
      </c>
      <c r="F4057" s="141" t="s">
        <v>28859</v>
      </c>
      <c r="I4057" s="141" t="s">
        <v>285</v>
      </c>
      <c r="J4057" s="649">
        <v>36.909999999999997</v>
      </c>
    </row>
    <row r="4058" spans="1:10" hidden="1">
      <c r="A4058" s="141" t="s">
        <v>28860</v>
      </c>
      <c r="B4058" s="141" t="str">
        <f t="shared" si="63"/>
        <v>ASSENTAMENTO DE TUBO FLEXIVEL,EXCLUSIVE FORNECIMENTO DESTE,PARA AGUAS PLUVIAIS,ATERRO E SOCA ATE A ALTURA DA GERATRIZ SUASSENTAMENTO DE TUBO FLEXIVEL,EXCLUSIVE FORNECIMENTO DESTE,PPERIOR DO TUBO,CONSIDERANDO O MATERIAL DA PROPRIA ESCAVACAO,DIAMETRO DE 700MMASSENTAMENTO DE TUBO FLEXIVEL,EXCLUSIVE FORNECIMENTO DESTE,P</v>
      </c>
      <c r="C4058" s="141" t="s">
        <v>28844</v>
      </c>
      <c r="D4058" s="141" t="s">
        <v>28845</v>
      </c>
      <c r="E4058" s="141" t="s">
        <v>28846</v>
      </c>
      <c r="F4058" s="141" t="s">
        <v>28859</v>
      </c>
      <c r="I4058" s="141" t="s">
        <v>285</v>
      </c>
      <c r="J4058" s="649">
        <v>31.98</v>
      </c>
    </row>
    <row r="4059" spans="1:10" hidden="1">
      <c r="A4059" s="141" t="s">
        <v>28861</v>
      </c>
      <c r="B4059" s="141" t="str">
        <f t="shared" si="63"/>
        <v>ASSENTAMENTO DE TUBO FLEXIVEL,EXCLUSIVE FORNECIMENTO DESTE,PARA AGUAS PLUVIAIS,ATERRO E SOCA ATE A ALTURA DA GERATRIZ SUASSENTAMENTO DE TUBO FLEXIVEL,EXCLUSIVE FORNECIMENTO DESTE,PPERIOR DO TUBO,CONSIDERANDO O MATERIAL DA PROPRIA ESCAVACAO,DIAMETRO DE 800MMASSENTAMENTO DE TUBO FLEXIVEL,EXCLUSIVE FORNECIMENTO DESTE,P</v>
      </c>
      <c r="C4059" s="141" t="s">
        <v>28844</v>
      </c>
      <c r="D4059" s="141" t="s">
        <v>28845</v>
      </c>
      <c r="E4059" s="141" t="s">
        <v>28846</v>
      </c>
      <c r="F4059" s="141" t="s">
        <v>28862</v>
      </c>
      <c r="I4059" s="141" t="s">
        <v>285</v>
      </c>
      <c r="J4059" s="649">
        <v>44.08</v>
      </c>
    </row>
    <row r="4060" spans="1:10" hidden="1">
      <c r="A4060" s="141" t="s">
        <v>28863</v>
      </c>
      <c r="B4060" s="141" t="str">
        <f t="shared" si="63"/>
        <v>ASSENTAMENTO DE TUBO FLEXIVEL,EXCLUSIVE FORNECIMENTO DESTE,PARA AGUAS PLUVIAIS,ATERRO E SOCA ATE A ALTURA DA GERATRIZ SUASSENTAMENTO DE TUBO FLEXIVEL,EXCLUSIVE FORNECIMENTO DESTE,PPERIOR DO TUBO,CONSIDERANDO O MATERIAL DA PROPRIA ESCAVACAO,DIAMETRO DE 800MMASSENTAMENTO DE TUBO FLEXIVEL,EXCLUSIVE FORNECIMENTO DESTE,P</v>
      </c>
      <c r="C4060" s="141" t="s">
        <v>28844</v>
      </c>
      <c r="D4060" s="141" t="s">
        <v>28845</v>
      </c>
      <c r="E4060" s="141" t="s">
        <v>28846</v>
      </c>
      <c r="F4060" s="141" t="s">
        <v>28862</v>
      </c>
      <c r="I4060" s="141" t="s">
        <v>285</v>
      </c>
      <c r="J4060" s="649">
        <v>38.19</v>
      </c>
    </row>
    <row r="4061" spans="1:10" hidden="1">
      <c r="A4061" s="141" t="s">
        <v>28864</v>
      </c>
      <c r="B4061" s="141" t="str">
        <f t="shared" si="63"/>
        <v>ASSENTAMENTO DE TUBO FLEXIVEL,EXCLUSIVE FORNECIMENTO DESTE,PARA AGUAS PLUVIAIS,ATERRO E SOCA ATE A ALTURA DA GERATRIZ SUASSENTAMENTO DE TUBO FLEXIVEL,EXCLUSIVE FORNECIMENTO DESTE,PPERIOR DO TUBO,CONSIDERANDO O MATERIAL DA PROPRIA ESCAVACAO,DIAMETRO DE 900MMASSENTAMENTO DE TUBO FLEXIVEL,EXCLUSIVE FORNECIMENTO DESTE,P</v>
      </c>
      <c r="C4061" s="141" t="s">
        <v>28844</v>
      </c>
      <c r="D4061" s="141" t="s">
        <v>28845</v>
      </c>
      <c r="E4061" s="141" t="s">
        <v>28846</v>
      </c>
      <c r="F4061" s="141" t="s">
        <v>28865</v>
      </c>
      <c r="I4061" s="141" t="s">
        <v>285</v>
      </c>
      <c r="J4061" s="649">
        <v>51.84</v>
      </c>
    </row>
    <row r="4062" spans="1:10" hidden="1">
      <c r="A4062" s="141" t="s">
        <v>28866</v>
      </c>
      <c r="B4062" s="141" t="str">
        <f t="shared" si="63"/>
        <v>ASSENTAMENTO DE TUBO FLEXIVEL,EXCLUSIVE FORNECIMENTO DESTE,PARA AGUAS PLUVIAIS,ATERRO E SOCA ATE A ALTURA DA GERATRIZ SUASSENTAMENTO DE TUBO FLEXIVEL,EXCLUSIVE FORNECIMENTO DESTE,PPERIOR DO TUBO,CONSIDERANDO O MATERIAL DA PROPRIA ESCAVACAO,DIAMETRO DE 900MMASSENTAMENTO DE TUBO FLEXIVEL,EXCLUSIVE FORNECIMENTO DESTE,P</v>
      </c>
      <c r="C4062" s="141" t="s">
        <v>28844</v>
      </c>
      <c r="D4062" s="141" t="s">
        <v>28845</v>
      </c>
      <c r="E4062" s="141" t="s">
        <v>28846</v>
      </c>
      <c r="F4062" s="141" t="s">
        <v>28865</v>
      </c>
      <c r="I4062" s="141" t="s">
        <v>285</v>
      </c>
      <c r="J4062" s="649">
        <v>44.92</v>
      </c>
    </row>
    <row r="4063" spans="1:10" hidden="1">
      <c r="A4063" s="141" t="s">
        <v>28867</v>
      </c>
      <c r="B4063" s="141" t="str">
        <f t="shared" si="63"/>
        <v>ASSENTAMENTO DE TUBO FLEXIVEL,EXCLUSIVE FORNECIMENTO DESTE,PARA AGUAS PLUVIAIS,ATERRO E SOCA ATE A ALTURA DA GERATRIZ SUASSENTAMENTO DE TUBO FLEXIVEL,EXCLUSIVE FORNECIMENTO DESTE,PPERIOR DO TUBO,CONSIDERANDO O MATERIAL DA PROPRIA ESCAVACAO,DIAMETRO DE 1000MMASSENTAMENTO DE TUBO FLEXIVEL,EXCLUSIVE FORNECIMENTO DESTE,P</v>
      </c>
      <c r="C4063" s="141" t="s">
        <v>28844</v>
      </c>
      <c r="D4063" s="141" t="s">
        <v>28845</v>
      </c>
      <c r="E4063" s="141" t="s">
        <v>28846</v>
      </c>
      <c r="F4063" s="141" t="s">
        <v>28868</v>
      </c>
      <c r="I4063" s="141" t="s">
        <v>285</v>
      </c>
      <c r="J4063" s="649">
        <v>59.55</v>
      </c>
    </row>
    <row r="4064" spans="1:10" hidden="1">
      <c r="A4064" s="141" t="s">
        <v>28869</v>
      </c>
      <c r="B4064" s="141" t="str">
        <f t="shared" si="63"/>
        <v>ASSENTAMENTO DE TUBO FLEXIVEL,EXCLUSIVE FORNECIMENTO DESTE,PARA AGUAS PLUVIAIS,ATERRO E SOCA ATE A ALTURA DA GERATRIZ SUASSENTAMENTO DE TUBO FLEXIVEL,EXCLUSIVE FORNECIMENTO DESTE,PPERIOR DO TUBO,CONSIDERANDO O MATERIAL DA PROPRIA ESCAVACAO,DIAMETRO DE 1000MMASSENTAMENTO DE TUBO FLEXIVEL,EXCLUSIVE FORNECIMENTO DESTE,P</v>
      </c>
      <c r="C4064" s="141" t="s">
        <v>28844</v>
      </c>
      <c r="D4064" s="141" t="s">
        <v>28845</v>
      </c>
      <c r="E4064" s="141" t="s">
        <v>28846</v>
      </c>
      <c r="F4064" s="141" t="s">
        <v>28868</v>
      </c>
      <c r="I4064" s="141" t="s">
        <v>285</v>
      </c>
      <c r="J4064" s="649">
        <v>51.6</v>
      </c>
    </row>
    <row r="4065" spans="1:10" hidden="1">
      <c r="A4065" s="141" t="s">
        <v>28870</v>
      </c>
      <c r="B4065" s="141" t="str">
        <f t="shared" si="63"/>
        <v>ASSENTAMENTO DE TUBO FLEXIVEL,EXCLUSIVE FORNECIMENTO DESTE,PARA AGUAS PLUVIAIS,ATERRO E SOCA ATE A ALTURA DA GERATRIZ SUASSENTAMENTO DE TUBO FLEXIVEL,EXCLUSIVE FORNECIMENTO DESTE,PPERIOR DO TUBO,CONSIDERANDO O MATERIAL DA PROPRIA ESCAVACAO,DIAMETRO DE 1100MMASSENTAMENTO DE TUBO FLEXIVEL,EXCLUSIVE FORNECIMENTO DESTE,P</v>
      </c>
      <c r="C4065" s="141" t="s">
        <v>28844</v>
      </c>
      <c r="D4065" s="141" t="s">
        <v>28845</v>
      </c>
      <c r="E4065" s="141" t="s">
        <v>28846</v>
      </c>
      <c r="F4065" s="141" t="s">
        <v>28871</v>
      </c>
      <c r="I4065" s="141" t="s">
        <v>285</v>
      </c>
      <c r="J4065" s="649">
        <v>69.989999999999995</v>
      </c>
    </row>
    <row r="4066" spans="1:10" hidden="1">
      <c r="A4066" s="141" t="s">
        <v>28872</v>
      </c>
      <c r="B4066" s="141" t="str">
        <f t="shared" si="63"/>
        <v>ASSENTAMENTO DE TUBO FLEXIVEL,EXCLUSIVE FORNECIMENTO DESTE,PARA AGUAS PLUVIAIS,ATERRO E SOCA ATE A ALTURA DA GERATRIZ SUASSENTAMENTO DE TUBO FLEXIVEL,EXCLUSIVE FORNECIMENTO DESTE,PPERIOR DO TUBO,CONSIDERANDO O MATERIAL DA PROPRIA ESCAVACAO,DIAMETRO DE 1100MMASSENTAMENTO DE TUBO FLEXIVEL,EXCLUSIVE FORNECIMENTO DESTE,P</v>
      </c>
      <c r="C4066" s="141" t="s">
        <v>28844</v>
      </c>
      <c r="D4066" s="141" t="s">
        <v>28845</v>
      </c>
      <c r="E4066" s="141" t="s">
        <v>28846</v>
      </c>
      <c r="F4066" s="141" t="s">
        <v>28871</v>
      </c>
      <c r="I4066" s="141" t="s">
        <v>285</v>
      </c>
      <c r="J4066" s="649">
        <v>60.65</v>
      </c>
    </row>
    <row r="4067" spans="1:10" hidden="1">
      <c r="A4067" s="141" t="s">
        <v>28873</v>
      </c>
      <c r="B4067" s="141" t="str">
        <f t="shared" si="63"/>
        <v>ASSENTAMENTO DE TUBO FLEXIVEL,EXCLUSIVE FORNECIMENTO DESTE,PARA AGUAS PLUVIAIS,ATERRO E SOCA ATE A ALTURA DA GERATRIZ SUASSENTAMENTO DE TUBO FLEXIVEL,EXCLUSIVE FORNECIMENTO DESTE,PPERIOR DO TUBO,CONSIDERANDO O MATERIAL DA PROPRIA ESCAVACAO,DIAMETRO DE 1200MMASSENTAMENTO DE TUBO FLEXIVEL,EXCLUSIVE FORNECIMENTO DESTE,P</v>
      </c>
      <c r="C4067" s="141" t="s">
        <v>28844</v>
      </c>
      <c r="D4067" s="141" t="s">
        <v>28845</v>
      </c>
      <c r="E4067" s="141" t="s">
        <v>28846</v>
      </c>
      <c r="F4067" s="141" t="s">
        <v>28874</v>
      </c>
      <c r="I4067" s="141" t="s">
        <v>285</v>
      </c>
      <c r="J4067" s="649">
        <v>84.08</v>
      </c>
    </row>
    <row r="4068" spans="1:10" hidden="1">
      <c r="A4068" s="141" t="s">
        <v>28875</v>
      </c>
      <c r="B4068" s="141" t="str">
        <f t="shared" si="63"/>
        <v>ASSENTAMENTO DE TUBO FLEXIVEL,EXCLUSIVE FORNECIMENTO DESTE,PARA AGUAS PLUVIAIS,ATERRO E SOCA ATE A ALTURA DA GERATRIZ SUASSENTAMENTO DE TUBO FLEXIVEL,EXCLUSIVE FORNECIMENTO DESTE,PPERIOR DO TUBO,CONSIDERANDO O MATERIAL DA PROPRIA ESCAVACAO,DIAMETRO DE 1200MMASSENTAMENTO DE TUBO FLEXIVEL,EXCLUSIVE FORNECIMENTO DESTE,P</v>
      </c>
      <c r="C4068" s="141" t="s">
        <v>28844</v>
      </c>
      <c r="D4068" s="141" t="s">
        <v>28845</v>
      </c>
      <c r="E4068" s="141" t="s">
        <v>28846</v>
      </c>
      <c r="F4068" s="141" t="s">
        <v>28874</v>
      </c>
      <c r="I4068" s="141" t="s">
        <v>285</v>
      </c>
      <c r="J4068" s="649">
        <v>72.849999999999994</v>
      </c>
    </row>
    <row r="4069" spans="1:10" hidden="1">
      <c r="A4069" s="141" t="s">
        <v>28876</v>
      </c>
      <c r="B4069" s="141" t="str">
        <f t="shared" si="63"/>
        <v>ASSENTAMENTO DE TUBO FLEXIVEL,EXCLUSIVE FORNECIMENTO DESTE,PARA AGUAS PLUVIAIS,ATERRO E SOCA ATE A ALTURA DA GERATRIZ SUASSENTAMENTO DE TUBO FLEXIVEL,EXCLUSIVE FORNECIMENTO DESTE,PPERIOR DO TUBO,CONSIDERANDO O MATERIAL DA PROPRIA ESCAVACAO,DIAMETRO DE 1500MMASSENTAMENTO DE TUBO FLEXIVEL,EXCLUSIVE FORNECIMENTO DESTE,P</v>
      </c>
      <c r="C4069" s="141" t="s">
        <v>28844</v>
      </c>
      <c r="D4069" s="141" t="s">
        <v>28845</v>
      </c>
      <c r="E4069" s="141" t="s">
        <v>28846</v>
      </c>
      <c r="F4069" s="141" t="s">
        <v>28877</v>
      </c>
      <c r="I4069" s="141" t="s">
        <v>285</v>
      </c>
      <c r="J4069" s="649">
        <v>122.57</v>
      </c>
    </row>
    <row r="4070" spans="1:10" hidden="1">
      <c r="A4070" s="141" t="s">
        <v>28878</v>
      </c>
      <c r="B4070" s="141" t="str">
        <f t="shared" si="63"/>
        <v>ASSENTAMENTO DE TUBO FLEXIVEL,EXCLUSIVE FORNECIMENTO DESTE,PARA AGUAS PLUVIAIS,ATERRO E SOCA ATE A ALTURA DA GERATRIZ SUASSENTAMENTO DE TUBO FLEXIVEL,EXCLUSIVE FORNECIMENTO DESTE,PPERIOR DO TUBO,CONSIDERANDO O MATERIAL DA PROPRIA ESCAVACAO,DIAMETRO DE 1500MMASSENTAMENTO DE TUBO FLEXIVEL,EXCLUSIVE FORNECIMENTO DESTE,P</v>
      </c>
      <c r="C4070" s="141" t="s">
        <v>28844</v>
      </c>
      <c r="D4070" s="141" t="s">
        <v>28845</v>
      </c>
      <c r="E4070" s="141" t="s">
        <v>28846</v>
      </c>
      <c r="F4070" s="141" t="s">
        <v>28877</v>
      </c>
      <c r="I4070" s="141" t="s">
        <v>285</v>
      </c>
      <c r="J4070" s="649">
        <v>106.2</v>
      </c>
    </row>
    <row r="4071" spans="1:10" hidden="1">
      <c r="A4071" s="141" t="s">
        <v>28879</v>
      </c>
      <c r="B4071" s="141" t="str">
        <f t="shared" si="63"/>
        <v>ASSENTAMENTO DE TUBO FLEXIVEL,EXCLUSIVE FORNECIMENTO DESTE,PARA AGUAS PLUVIAIS,ATERRO E SOCA ATE A ALTURA DA GERATRIZ SUASSENTAMENTO DE TUBO FLEXIVEL,EXCLUSIVE FORNECIMENTO DESTE,PPERIOR DO TUBO,CONSIDERANDO O MATERIAL DA PROPRIA ESCAVACAO,DIAMETRO DE 1800MMASSENTAMENTO DE TUBO FLEXIVEL,EXCLUSIVE FORNECIMENTO DESTE,P</v>
      </c>
      <c r="C4071" s="141" t="s">
        <v>28844</v>
      </c>
      <c r="D4071" s="141" t="s">
        <v>28845</v>
      </c>
      <c r="E4071" s="141" t="s">
        <v>28846</v>
      </c>
      <c r="F4071" s="141" t="s">
        <v>28880</v>
      </c>
      <c r="I4071" s="141" t="s">
        <v>285</v>
      </c>
      <c r="J4071" s="649">
        <v>158.47999999999999</v>
      </c>
    </row>
    <row r="4072" spans="1:10" hidden="1">
      <c r="A4072" s="141" t="s">
        <v>28881</v>
      </c>
      <c r="B4072" s="141" t="str">
        <f t="shared" si="63"/>
        <v>ASSENTAMENTO DE TUBO FLEXIVEL,EXCLUSIVE FORNECIMENTO DESTE,PARA AGUAS PLUVIAIS,ATERRO E SOCA ATE A ALTURA DA GERATRIZ SUASSENTAMENTO DE TUBO FLEXIVEL,EXCLUSIVE FORNECIMENTO DESTE,PPERIOR DO TUBO,CONSIDERANDO O MATERIAL DA PROPRIA ESCAVACAO,DIAMETRO DE 1800MMASSENTAMENTO DE TUBO FLEXIVEL,EXCLUSIVE FORNECIMENTO DESTE,P</v>
      </c>
      <c r="C4072" s="141" t="s">
        <v>28844</v>
      </c>
      <c r="D4072" s="141" t="s">
        <v>28845</v>
      </c>
      <c r="E4072" s="141" t="s">
        <v>28846</v>
      </c>
      <c r="F4072" s="141" t="s">
        <v>28880</v>
      </c>
      <c r="I4072" s="141" t="s">
        <v>285</v>
      </c>
      <c r="J4072" s="649">
        <v>137.32</v>
      </c>
    </row>
    <row r="4073" spans="1:10" hidden="1">
      <c r="A4073" s="141" t="s">
        <v>28882</v>
      </c>
      <c r="B4073" s="141" t="str">
        <f t="shared" si="63"/>
        <v>ASSENTAMENTO DE TUBO FLEXIVEL,EXCLUSIVE FORNECIMENTO DESTE,PARA AGUAS PLUVIAIS,ATERRO E SOCA ATE A ALTURA DA GERATRIZ SUASSENTAMENTO DE TUBO FLEXIVEL,EXCLUSIVE FORNECIMENTO DESTE,PPERIOR DO TUBO,CONSIDERANDO O MATERIAL DA PROPRIA ESCAVACAO,DIAMETRO DE 2000MMASSENTAMENTO DE TUBO FLEXIVEL,EXCLUSIVE FORNECIMENTO DESTE,P</v>
      </c>
      <c r="C4073" s="141" t="s">
        <v>28844</v>
      </c>
      <c r="D4073" s="141" t="s">
        <v>28845</v>
      </c>
      <c r="E4073" s="141" t="s">
        <v>28846</v>
      </c>
      <c r="F4073" s="141" t="s">
        <v>28883</v>
      </c>
      <c r="I4073" s="141" t="s">
        <v>285</v>
      </c>
      <c r="J4073" s="649">
        <v>186.22</v>
      </c>
    </row>
    <row r="4074" spans="1:10" hidden="1">
      <c r="A4074" s="141" t="s">
        <v>28884</v>
      </c>
      <c r="B4074" s="141" t="str">
        <f t="shared" si="63"/>
        <v>ASSENTAMENTO DE TUBO FLEXIVEL,EXCLUSIVE FORNECIMENTO DESTE,PARA AGUAS PLUVIAIS,ATERRO E SOCA ATE A ALTURA DA GERATRIZ SUASSENTAMENTO DE TUBO FLEXIVEL,EXCLUSIVE FORNECIMENTO DESTE,PPERIOR DO TUBO,CONSIDERANDO O MATERIAL DA PROPRIA ESCAVACAO,DIAMETRO DE 2000MMASSENTAMENTO DE TUBO FLEXIVEL,EXCLUSIVE FORNECIMENTO DESTE,P</v>
      </c>
      <c r="C4074" s="141" t="s">
        <v>28844</v>
      </c>
      <c r="D4074" s="141" t="s">
        <v>28845</v>
      </c>
      <c r="E4074" s="141" t="s">
        <v>28846</v>
      </c>
      <c r="F4074" s="141" t="s">
        <v>28883</v>
      </c>
      <c r="I4074" s="141" t="s">
        <v>285</v>
      </c>
      <c r="J4074" s="649">
        <v>161.35</v>
      </c>
    </row>
    <row r="4075" spans="1:10" hidden="1">
      <c r="A4075" s="141" t="s">
        <v>28885</v>
      </c>
      <c r="B4075" s="141" t="str">
        <f t="shared" si="63"/>
        <v>ASSENTAMENTO DE TUBO FLEXIVEL,EXCLUSIVE FORNECIMENTO DESTE,PARA AGUAS PLUVIAIS,ATERRO E SOCA ATE A ALTURA DA GERATRIZ SUASSENTAMENTO DE TUBO FLEXIVEL,EXCLUSIVE FORNECIMENTO DESTE,PPERIOR DO TUBO,CONSIDERANDO O MATERIAL DA PROPRIA ESCAVACAO,DIAMETRO DE 2500MMASSENTAMENTO DE TUBO FLEXIVEL,EXCLUSIVE FORNECIMENTO DESTE,P</v>
      </c>
      <c r="C4075" s="141" t="s">
        <v>28844</v>
      </c>
      <c r="D4075" s="141" t="s">
        <v>28845</v>
      </c>
      <c r="E4075" s="141" t="s">
        <v>28846</v>
      </c>
      <c r="F4075" s="141" t="s">
        <v>28886</v>
      </c>
      <c r="I4075" s="141" t="s">
        <v>285</v>
      </c>
      <c r="J4075" s="649">
        <v>271.24</v>
      </c>
    </row>
    <row r="4076" spans="1:10" hidden="1">
      <c r="A4076" s="141" t="s">
        <v>28887</v>
      </c>
      <c r="B4076" s="141" t="str">
        <f t="shared" si="63"/>
        <v>ASSENTAMENTO DE TUBO FLEXIVEL,EXCLUSIVE FORNECIMENTO DESTE,PARA AGUAS PLUVIAIS,ATERRO E SOCA ATE A ALTURA DA GERATRIZ SUASSENTAMENTO DE TUBO FLEXIVEL,EXCLUSIVE FORNECIMENTO DESTE,PPERIOR DO TUBO,CONSIDERANDO O MATERIAL DA PROPRIA ESCAVACAO,DIAMETRO DE 2500MMASSENTAMENTO DE TUBO FLEXIVEL,EXCLUSIVE FORNECIMENTO DESTE,P</v>
      </c>
      <c r="C4076" s="141" t="s">
        <v>28844</v>
      </c>
      <c r="D4076" s="141" t="s">
        <v>28845</v>
      </c>
      <c r="E4076" s="141" t="s">
        <v>28846</v>
      </c>
      <c r="F4076" s="141" t="s">
        <v>28886</v>
      </c>
      <c r="I4076" s="141" t="s">
        <v>285</v>
      </c>
      <c r="J4076" s="649">
        <v>235.02</v>
      </c>
    </row>
    <row r="4077" spans="1:10" hidden="1">
      <c r="A4077" s="141" t="s">
        <v>28888</v>
      </c>
      <c r="B4077" s="141" t="str">
        <f t="shared" si="63"/>
        <v>ASSENTAMANTO DE TUBO FLEXIVEL,EXCLUSIVE FORNECIMENTO DESTE,PARA AGUAS PLUVIAIS,ATERRO E SOCA ATE A ALTURA DA GERATRIZ SUASSENTAMANTO DE TUBO FLEXIVEL,EXCLUSIVE FORNECIMENTO DESTE,PPERIOR DO TUBO,CONSIDERANDO O MATERIAL DA PROPRIA ESCAVACAO,DIAMETRO DE 3000MMASSENTAMANTO DE TUBO FLEXIVEL,EXCLUSIVE FORNECIMENTO DESTE,P</v>
      </c>
      <c r="C4077" s="141" t="s">
        <v>28889</v>
      </c>
      <c r="D4077" s="141" t="s">
        <v>28845</v>
      </c>
      <c r="E4077" s="141" t="s">
        <v>28846</v>
      </c>
      <c r="F4077" s="141" t="s">
        <v>28890</v>
      </c>
      <c r="I4077" s="141" t="s">
        <v>285</v>
      </c>
      <c r="J4077" s="649">
        <v>376.33</v>
      </c>
    </row>
    <row r="4078" spans="1:10" hidden="1">
      <c r="A4078" s="141" t="s">
        <v>28891</v>
      </c>
      <c r="B4078" s="141" t="str">
        <f t="shared" si="63"/>
        <v>ASSENTAMANTO DE TUBO FLEXIVEL,EXCLUSIVE FORNECIMENTO DESTE,PARA AGUAS PLUVIAIS,ATERRO E SOCA ATE A ALTURA DA GERATRIZ SUASSENTAMANTO DE TUBO FLEXIVEL,EXCLUSIVE FORNECIMENTO DESTE,PPERIOR DO TUBO,CONSIDERANDO O MATERIAL DA PROPRIA ESCAVACAO,DIAMETRO DE 3000MMASSENTAMANTO DE TUBO FLEXIVEL,EXCLUSIVE FORNECIMENTO DESTE,P</v>
      </c>
      <c r="C4078" s="141" t="s">
        <v>28889</v>
      </c>
      <c r="D4078" s="141" t="s">
        <v>28845</v>
      </c>
      <c r="E4078" s="141" t="s">
        <v>28846</v>
      </c>
      <c r="F4078" s="141" t="s">
        <v>28890</v>
      </c>
      <c r="I4078" s="141" t="s">
        <v>285</v>
      </c>
      <c r="J4078" s="649">
        <v>326.08</v>
      </c>
    </row>
    <row r="4079" spans="1:10" hidden="1">
      <c r="A4079" s="141" t="s">
        <v>28892</v>
      </c>
      <c r="B4079" s="141" t="str">
        <f t="shared" si="63"/>
        <v>ASSENTAMENTO DE TUBULACAO DE PVC,COM JUNTA ELASTICA,PARA COLETOR DE ESGOTOS,COM DIAMETRO NOMINAL DE 100MM,ATERRO E SOCAASSENTAMENTO DE TUBULACAO DE PVC,COM JUNTA ELASTICA,PARA COLATE A ALTURA DA GERATRIZ SUPERIOR DO TUBO,CONSIDERANDO O MATERIAL DA PROPRIA ESCAVACAO,EXCLUSIVE TUBO E JUNTAASSENTAMENTO DE TUBULACAO DE PVC,COM JUNTA ELASTICA,PARA COL</v>
      </c>
      <c r="C4079" s="141" t="s">
        <v>28893</v>
      </c>
      <c r="D4079" s="141" t="s">
        <v>28894</v>
      </c>
      <c r="E4079" s="141" t="s">
        <v>28895</v>
      </c>
      <c r="F4079" s="141" t="s">
        <v>28896</v>
      </c>
      <c r="I4079" s="141" t="s">
        <v>285</v>
      </c>
      <c r="J4079" s="649">
        <v>9.1999999999999993</v>
      </c>
    </row>
    <row r="4080" spans="1:10" hidden="1">
      <c r="A4080" s="141" t="s">
        <v>28897</v>
      </c>
      <c r="B4080" s="141" t="str">
        <f t="shared" si="63"/>
        <v>ASSENTAMENTO DE TUBULACAO DE PVC,COM JUNTA ELASTICA,PARA COLETOR DE ESGOTOS,COM DIAMETRO NOMINAL DE 100MM,ATERRO E SOCAASSENTAMENTO DE TUBULACAO DE PVC,COM JUNTA ELASTICA,PARA COLATE A ALTURA DA GERATRIZ SUPERIOR DO TUBO,CONSIDERANDO O MATERIAL DA PROPRIA ESCAVACAO,EXCLUSIVE TUBO E JUNTAASSENTAMENTO DE TUBULACAO DE PVC,COM JUNTA ELASTICA,PARA COL</v>
      </c>
      <c r="C4080" s="141" t="s">
        <v>28893</v>
      </c>
      <c r="D4080" s="141" t="s">
        <v>28894</v>
      </c>
      <c r="E4080" s="141" t="s">
        <v>28895</v>
      </c>
      <c r="F4080" s="141" t="s">
        <v>28896</v>
      </c>
      <c r="I4080" s="141" t="s">
        <v>285</v>
      </c>
      <c r="J4080" s="649">
        <v>7.97</v>
      </c>
    </row>
    <row r="4081" spans="1:10" hidden="1">
      <c r="A4081" s="141" t="s">
        <v>28898</v>
      </c>
      <c r="B4081" s="141" t="str">
        <f t="shared" si="63"/>
        <v>ASSENTAMENTO DE TUBULACAO DE PVC,COM JUNTA ELASTICA,PARA COLETOR DE ESGOTOS,COM DIAMETRO NOMINAL DE 150MM,ATERRO E SOCAASSENTAMENTO DE TUBULACAO DE PVC,COM JUNTA ELASTICA,PARA COLATE A ALTURA DA GERATRIZ SUPERIOR DO TUBO,CONSIDERANDO O MATERIAL DA PROPRIA ESCAVACAO,EXCLUSIVE TUBO E JUNTAASSENTAMENTO DE TUBULACAO DE PVC,COM JUNTA ELASTICA,PARA COL</v>
      </c>
      <c r="C4081" s="141" t="s">
        <v>28893</v>
      </c>
      <c r="D4081" s="141" t="s">
        <v>28899</v>
      </c>
      <c r="E4081" s="141" t="s">
        <v>28895</v>
      </c>
      <c r="F4081" s="141" t="s">
        <v>28896</v>
      </c>
      <c r="I4081" s="141" t="s">
        <v>285</v>
      </c>
      <c r="J4081" s="649">
        <v>12.62</v>
      </c>
    </row>
    <row r="4082" spans="1:10" hidden="1">
      <c r="A4082" s="141" t="s">
        <v>28900</v>
      </c>
      <c r="B4082" s="141" t="str">
        <f t="shared" si="63"/>
        <v>ASSENTAMENTO DE TUBULACAO DE PVC,COM JUNTA ELASTICA,PARA COLETOR DE ESGOTOS,COM DIAMETRO NOMINAL DE 150MM,ATERRO E SOCAASSENTAMENTO DE TUBULACAO DE PVC,COM JUNTA ELASTICA,PARA COLATE A ALTURA DA GERATRIZ SUPERIOR DO TUBO,CONSIDERANDO O MATERIAL DA PROPRIA ESCAVACAO,EXCLUSIVE TUBO E JUNTAASSENTAMENTO DE TUBULACAO DE PVC,COM JUNTA ELASTICA,PARA COL</v>
      </c>
      <c r="C4082" s="141" t="s">
        <v>28893</v>
      </c>
      <c r="D4082" s="141" t="s">
        <v>28899</v>
      </c>
      <c r="E4082" s="141" t="s">
        <v>28895</v>
      </c>
      <c r="F4082" s="141" t="s">
        <v>28896</v>
      </c>
      <c r="I4082" s="141" t="s">
        <v>285</v>
      </c>
      <c r="J4082" s="649">
        <v>10.93</v>
      </c>
    </row>
    <row r="4083" spans="1:10" hidden="1">
      <c r="A4083" s="141" t="s">
        <v>28901</v>
      </c>
      <c r="B4083" s="141" t="str">
        <f t="shared" si="63"/>
        <v>ASSENTAMENTO DE TUBULACAO DE PVC,COM JUNTA ELASTICA,PARA COLETOR DE ESGOTOS,COM DIAMETRO NOMINAL DE 200MM,ATERRO E SOCAASSENTAMENTO DE TUBULACAO DE PVC,COM JUNTA ELASTICA,PARA COLATE A ALTURA DA GERATRIZ SUPERIOR DO TUBO,CONSIDERANDO O MATERIAL DA PROPRIA ESCAVACAO,EXCLUSIVE TUBO E JUNTAASSENTAMENTO DE TUBULACAO DE PVC,COM JUNTA ELASTICA,PARA COL</v>
      </c>
      <c r="C4083" s="141" t="s">
        <v>28893</v>
      </c>
      <c r="D4083" s="141" t="s">
        <v>28902</v>
      </c>
      <c r="E4083" s="141" t="s">
        <v>28895</v>
      </c>
      <c r="F4083" s="141" t="s">
        <v>28896</v>
      </c>
      <c r="I4083" s="141" t="s">
        <v>285</v>
      </c>
      <c r="J4083" s="649">
        <v>16.03</v>
      </c>
    </row>
    <row r="4084" spans="1:10" hidden="1">
      <c r="A4084" s="141" t="s">
        <v>28903</v>
      </c>
      <c r="B4084" s="141" t="str">
        <f t="shared" si="63"/>
        <v>ASSENTAMENTO DE TUBULACAO DE PVC,COM JUNTA ELASTICA,PARA COLETOR DE ESGOTOS,COM DIAMETRO NOMINAL DE 200MM,ATERRO E SOCAASSENTAMENTO DE TUBULACAO DE PVC,COM JUNTA ELASTICA,PARA COLATE A ALTURA DA GERATRIZ SUPERIOR DO TUBO,CONSIDERANDO O MATERIAL DA PROPRIA ESCAVACAO,EXCLUSIVE TUBO E JUNTAASSENTAMENTO DE TUBULACAO DE PVC,COM JUNTA ELASTICA,PARA COL</v>
      </c>
      <c r="C4084" s="141" t="s">
        <v>28893</v>
      </c>
      <c r="D4084" s="141" t="s">
        <v>28902</v>
      </c>
      <c r="E4084" s="141" t="s">
        <v>28895</v>
      </c>
      <c r="F4084" s="141" t="s">
        <v>28896</v>
      </c>
      <c r="I4084" s="141" t="s">
        <v>285</v>
      </c>
      <c r="J4084" s="649">
        <v>13.89</v>
      </c>
    </row>
    <row r="4085" spans="1:10" hidden="1">
      <c r="A4085" s="141" t="s">
        <v>28904</v>
      </c>
      <c r="B4085" s="141" t="str">
        <f t="shared" si="63"/>
        <v>ASSENTAMENTO DE TUBULACAO DE PVC COM JUNTA ELASTICA,PARA COLETOR DE ESGOTOS,COM DIAMETRO NOMINAL DE 250MM,ATERRO E SOCAASSENTAMENTO DE TUBULACAO DE PVC COM JUNTA ELASTICA,PARA COLATE A ALTURA DA GERATRIZ SUPERIOR DO TUBO,CONSIDERANDO O MATERIAL DA PROPRIA ESCAVACAO,EXCLUSIVE TUBO E JUNTAASSENTAMENTO DE TUBULACAO DE PVC COM JUNTA ELASTICA,PARA COL</v>
      </c>
      <c r="C4085" s="141" t="s">
        <v>28905</v>
      </c>
      <c r="D4085" s="141" t="s">
        <v>28906</v>
      </c>
      <c r="E4085" s="141" t="s">
        <v>28895</v>
      </c>
      <c r="F4085" s="141" t="s">
        <v>28896</v>
      </c>
      <c r="I4085" s="141" t="s">
        <v>285</v>
      </c>
      <c r="J4085" s="649">
        <v>19.45</v>
      </c>
    </row>
    <row r="4086" spans="1:10" hidden="1">
      <c r="A4086" s="141" t="s">
        <v>28907</v>
      </c>
      <c r="B4086" s="141" t="str">
        <f t="shared" si="63"/>
        <v>ASSENTAMENTO DE TUBULACAO DE PVC COM JUNTA ELASTICA,PARA COLETOR DE ESGOTOS,COM DIAMETRO NOMINAL DE 250MM,ATERRO E SOCAASSENTAMENTO DE TUBULACAO DE PVC COM JUNTA ELASTICA,PARA COLATE A ALTURA DA GERATRIZ SUPERIOR DO TUBO,CONSIDERANDO O MATERIAL DA PROPRIA ESCAVACAO,EXCLUSIVE TUBO E JUNTAASSENTAMENTO DE TUBULACAO DE PVC COM JUNTA ELASTICA,PARA COL</v>
      </c>
      <c r="C4086" s="141" t="s">
        <v>28905</v>
      </c>
      <c r="D4086" s="141" t="s">
        <v>28906</v>
      </c>
      <c r="E4086" s="141" t="s">
        <v>28895</v>
      </c>
      <c r="F4086" s="141" t="s">
        <v>28896</v>
      </c>
      <c r="I4086" s="141" t="s">
        <v>285</v>
      </c>
      <c r="J4086" s="649">
        <v>16.850000000000001</v>
      </c>
    </row>
    <row r="4087" spans="1:10" hidden="1">
      <c r="A4087" s="141" t="s">
        <v>28908</v>
      </c>
      <c r="B4087" s="141" t="str">
        <f t="shared" si="63"/>
        <v>ASSENTAMENTO DE TUBULACAO DE PVC COM JUNTA ELASTICA,PARA COLETOR DE ESGOTOS,COM DIAMETRO NOMINAL DE 300MM,ATERRO E SOCAASSENTAMENTO DE TUBULACAO DE PVC COM JUNTA ELASTICA,PARA COLATE A ALTURA DA GERATRIZ SUPERIOR DO TUBO,CONSIDERANDO O MATERIAL DA PROPRIA ESCAVACAO,EXCLUSIVE TUBO E JUNTAASSENTAMENTO DE TUBULACAO DE PVC COM JUNTA ELASTICA,PARA COL</v>
      </c>
      <c r="C4087" s="141" t="s">
        <v>28905</v>
      </c>
      <c r="D4087" s="141" t="s">
        <v>28909</v>
      </c>
      <c r="E4087" s="141" t="s">
        <v>28895</v>
      </c>
      <c r="F4087" s="141" t="s">
        <v>28896</v>
      </c>
      <c r="I4087" s="141" t="s">
        <v>285</v>
      </c>
      <c r="J4087" s="649">
        <v>22.87</v>
      </c>
    </row>
    <row r="4088" spans="1:10" hidden="1">
      <c r="A4088" s="141" t="s">
        <v>28910</v>
      </c>
      <c r="B4088" s="141" t="str">
        <f t="shared" si="63"/>
        <v>ASSENTAMENTO DE TUBULACAO DE PVC COM JUNTA ELASTICA,PARA COLETOR DE ESGOTOS,COM DIAMETRO NOMINAL DE 300MM,ATERRO E SOCAASSENTAMENTO DE TUBULACAO DE PVC COM JUNTA ELASTICA,PARA COLATE A ALTURA DA GERATRIZ SUPERIOR DO TUBO,CONSIDERANDO O MATERIAL DA PROPRIA ESCAVACAO,EXCLUSIVE TUBO E JUNTAASSENTAMENTO DE TUBULACAO DE PVC COM JUNTA ELASTICA,PARA COL</v>
      </c>
      <c r="C4088" s="141" t="s">
        <v>28905</v>
      </c>
      <c r="D4088" s="141" t="s">
        <v>28909</v>
      </c>
      <c r="E4088" s="141" t="s">
        <v>28895</v>
      </c>
      <c r="F4088" s="141" t="s">
        <v>28896</v>
      </c>
      <c r="I4088" s="141" t="s">
        <v>285</v>
      </c>
      <c r="J4088" s="649">
        <v>19.82</v>
      </c>
    </row>
    <row r="4089" spans="1:10" hidden="1">
      <c r="A4089" s="141" t="s">
        <v>28911</v>
      </c>
      <c r="B4089" s="141" t="str">
        <f t="shared" si="63"/>
        <v>ASSENTAMENTO DE TUBULACAO DE PVC,COM JUNTA ELASTICA,PARA COLETOR DE ESGOTOS,COM DIAMETRO NOMINAL DE 350MM,ATERRO E SOCAASSENTAMENTO DE TUBULACAO DE PVC,COM JUNTA ELASTICA,PARA COLATE A ALTURA DA GERATRIZ SUPERIOR DO TUBO,CONSIDERANDO O MATERIAL DA PROPRIA ESCAVACAO,EXCLUSIVE TUBO E JUNTAASSENTAMENTO DE TUBULACAO DE PVC,COM JUNTA ELASTICA,PARA COL</v>
      </c>
      <c r="C4089" s="141" t="s">
        <v>28893</v>
      </c>
      <c r="D4089" s="141" t="s">
        <v>28912</v>
      </c>
      <c r="E4089" s="141" t="s">
        <v>28895</v>
      </c>
      <c r="F4089" s="141" t="s">
        <v>28896</v>
      </c>
      <c r="I4089" s="141" t="s">
        <v>285</v>
      </c>
      <c r="J4089" s="649">
        <v>26.29</v>
      </c>
    </row>
    <row r="4090" spans="1:10" hidden="1">
      <c r="A4090" s="141" t="s">
        <v>28913</v>
      </c>
      <c r="B4090" s="141" t="str">
        <f t="shared" si="63"/>
        <v>ASSENTAMENTO DE TUBULACAO DE PVC,COM JUNTA ELASTICA,PARA COLETOR DE ESGOTOS,COM DIAMETRO NOMINAL DE 350MM,ATERRO E SOCAASSENTAMENTO DE TUBULACAO DE PVC,COM JUNTA ELASTICA,PARA COLATE A ALTURA DA GERATRIZ SUPERIOR DO TUBO,CONSIDERANDO O MATERIAL DA PROPRIA ESCAVACAO,EXCLUSIVE TUBO E JUNTAASSENTAMENTO DE TUBULACAO DE PVC,COM JUNTA ELASTICA,PARA COL</v>
      </c>
      <c r="C4090" s="141" t="s">
        <v>28893</v>
      </c>
      <c r="D4090" s="141" t="s">
        <v>28912</v>
      </c>
      <c r="E4090" s="141" t="s">
        <v>28895</v>
      </c>
      <c r="F4090" s="141" t="s">
        <v>28896</v>
      </c>
      <c r="I4090" s="141" t="s">
        <v>285</v>
      </c>
      <c r="J4090" s="649">
        <v>22.78</v>
      </c>
    </row>
    <row r="4091" spans="1:10" hidden="1">
      <c r="A4091" s="141" t="s">
        <v>28914</v>
      </c>
      <c r="B4091" s="141" t="str">
        <f t="shared" si="63"/>
        <v>ASSENTAMENTO DE TUBULACAO DE PVC,COM JUNTA ELASTICA,PARA COLETOR DE ESGOTOS,COM DIAMETRO NOMINAL DE 400MM,ATERRO E SOCAASSENTAMENTO DE TUBULACAO DE PVC,COM JUNTA ELASTICA,PARA COLATE A ALTURA DA GERATRIZ SUPERIOR DO TUBO,CONSIDERANDO O MATERIAL DA PROPRIA ESCAVACAO,EXCLUSIVE TUBO E JUNTAASSENTAMENTO DE TUBULACAO DE PVC,COM JUNTA ELASTICA,PARA COL</v>
      </c>
      <c r="C4091" s="141" t="s">
        <v>28893</v>
      </c>
      <c r="D4091" s="141" t="s">
        <v>28915</v>
      </c>
      <c r="E4091" s="141" t="s">
        <v>28895</v>
      </c>
      <c r="F4091" s="141" t="s">
        <v>28896</v>
      </c>
      <c r="I4091" s="141" t="s">
        <v>285</v>
      </c>
      <c r="J4091" s="649">
        <v>29.7</v>
      </c>
    </row>
    <row r="4092" spans="1:10" hidden="1">
      <c r="A4092" s="141" t="s">
        <v>28916</v>
      </c>
      <c r="B4092" s="141" t="str">
        <f t="shared" si="63"/>
        <v>ASSENTAMENTO DE TUBULACAO DE PVC,COM JUNTA ELASTICA,PARA COLETOR DE ESGOTOS,COM DIAMETRO NOMINAL DE 400MM,ATERRO E SOCAASSENTAMENTO DE TUBULACAO DE PVC,COM JUNTA ELASTICA,PARA COLATE A ALTURA DA GERATRIZ SUPERIOR DO TUBO,CONSIDERANDO O MATERIAL DA PROPRIA ESCAVACAO,EXCLUSIVE TUBO E JUNTAASSENTAMENTO DE TUBULACAO DE PVC,COM JUNTA ELASTICA,PARA COL</v>
      </c>
      <c r="C4092" s="141" t="s">
        <v>28893</v>
      </c>
      <c r="D4092" s="141" t="s">
        <v>28915</v>
      </c>
      <c r="E4092" s="141" t="s">
        <v>28895</v>
      </c>
      <c r="F4092" s="141" t="s">
        <v>28896</v>
      </c>
      <c r="I4092" s="141" t="s">
        <v>285</v>
      </c>
      <c r="J4092" s="649">
        <v>25.74</v>
      </c>
    </row>
    <row r="4093" spans="1:10" hidden="1">
      <c r="A4093" s="141" t="s">
        <v>28917</v>
      </c>
      <c r="B4093" s="141" t="str">
        <f t="shared" si="63"/>
        <v>ASSENTAMENTO DE TUBULACAO DE PVC RIGIDO,COM JUNTA ELASTICA,COM DIAMETRO NOMINAL DE 50MM,COMPREENDENDO CARGA E DESCARGA,AASSENTAMENTO DE TUBULACAO DE PVC RIGIDO,COM JUNTA ELASTICA,CCERTO DE FUNDO DE VALA,COLOCACAO NA VALA,MONTAGEM E REATERRO ATE A GERATRIZ SUPERIOR DO TUBO CONSIDERANDO MATERIAL DA PROPRIA ESCAVACAO E TESTE HIDROSTATICO,EXCLUSIVE TUBO E JUNTAELASTICAASSENTAMENTO DE TUBULACAO DE PVC RIGIDO,COM JUNTA ELASTICA,C</v>
      </c>
      <c r="C4093" s="141" t="s">
        <v>28918</v>
      </c>
      <c r="D4093" s="141" t="s">
        <v>28919</v>
      </c>
      <c r="E4093" s="141" t="s">
        <v>28920</v>
      </c>
      <c r="F4093" s="141" t="s">
        <v>28921</v>
      </c>
      <c r="G4093" s="141" t="s">
        <v>28922</v>
      </c>
      <c r="H4093" s="141" t="s">
        <v>28923</v>
      </c>
      <c r="I4093" s="141" t="s">
        <v>285</v>
      </c>
      <c r="J4093" s="649">
        <v>3.22</v>
      </c>
    </row>
    <row r="4094" spans="1:10" hidden="1">
      <c r="A4094" s="141" t="s">
        <v>28924</v>
      </c>
      <c r="B4094" s="141" t="str">
        <f t="shared" si="63"/>
        <v>ASSENTAMENTO DE TUBULACAO DE PVC RIGIDO,COM JUNTA ELASTICA,COM DIAMETRO NOMINAL DE 50MM,COMPREENDENDO CARGA E DESCARGA,AASSENTAMENTO DE TUBULACAO DE PVC RIGIDO,COM JUNTA ELASTICA,CCERTO DE FUNDO DE VALA,COLOCACAO NA VALA,MONTAGEM E REATERRO ATE A GERATRIZ SUPERIOR DO TUBO CONSIDERANDO MATERIAL DA PROPRIA ESCAVACAO E TESTE HIDROSTATICO,EXCLUSIVE TUBO E JUNTAELASTICAASSENTAMENTO DE TUBULACAO DE PVC RIGIDO,COM JUNTA ELASTICA,C</v>
      </c>
      <c r="C4094" s="141" t="s">
        <v>28918</v>
      </c>
      <c r="D4094" s="141" t="s">
        <v>28919</v>
      </c>
      <c r="E4094" s="141" t="s">
        <v>28920</v>
      </c>
      <c r="F4094" s="141" t="s">
        <v>28921</v>
      </c>
      <c r="G4094" s="141" t="s">
        <v>28922</v>
      </c>
      <c r="H4094" s="141" t="s">
        <v>28923</v>
      </c>
      <c r="I4094" s="141" t="s">
        <v>285</v>
      </c>
      <c r="J4094" s="649">
        <v>2.82</v>
      </c>
    </row>
    <row r="4095" spans="1:10" hidden="1">
      <c r="A4095" s="141" t="s">
        <v>28925</v>
      </c>
      <c r="B4095" s="141" t="str">
        <f t="shared" si="63"/>
        <v>ASSENTAMENTO DE TUBULACAO DE PVC RIGIDO,COM JUNTA ELASTICA,COM DIAMETRO NOMINAL DE 75MM,COMPREENDENDO CARGA E DESCARGA,AASSENTAMENTO DE TUBULACAO DE PVC RIGIDO,COM JUNTA ELASTICA,CCERTO DE FUNDO DE VALA,COLOCACAO NA VALA,MONTAGEM E REATERRO ATE A GERATRIZ SUPERIOR DO TUBO CONSIDERANDO O MATERIAL DAPROPRIA ESCAVACAO E TESTE HIDROSTATICO,EXCLUSIVE TUBO E JUNTA ELASTICAASSENTAMENTO DE TUBULACAO DE PVC RIGIDO,COM JUNTA ELASTICA,C</v>
      </c>
      <c r="C4095" s="141" t="s">
        <v>28918</v>
      </c>
      <c r="D4095" s="141" t="s">
        <v>28926</v>
      </c>
      <c r="E4095" s="141" t="s">
        <v>28920</v>
      </c>
      <c r="F4095" s="141" t="s">
        <v>28927</v>
      </c>
      <c r="G4095" s="141" t="s">
        <v>28928</v>
      </c>
      <c r="H4095" s="141" t="s">
        <v>28929</v>
      </c>
      <c r="I4095" s="141" t="s">
        <v>285</v>
      </c>
      <c r="J4095" s="649">
        <v>5.57</v>
      </c>
    </row>
    <row r="4096" spans="1:10" hidden="1">
      <c r="A4096" s="141" t="s">
        <v>28930</v>
      </c>
      <c r="B4096" s="141" t="str">
        <f t="shared" si="63"/>
        <v>ASSENTAMENTO DE TUBULACAO DE PVC RIGIDO,COM JUNTA ELASTICA,COM DIAMETRO NOMINAL DE 75MM,COMPREENDENDO CARGA E DESCARGA,AASSENTAMENTO DE TUBULACAO DE PVC RIGIDO,COM JUNTA ELASTICA,CCERTO DE FUNDO DE VALA,COLOCACAO NA VALA,MONTAGEM E REATERRO ATE A GERATRIZ SUPERIOR DO TUBO CONSIDERANDO O MATERIAL DAPROPRIA ESCAVACAO E TESTE HIDROSTATICO,EXCLUSIVE TUBO E JUNTA ELASTICAASSENTAMENTO DE TUBULACAO DE PVC RIGIDO,COM JUNTA ELASTICA,C</v>
      </c>
      <c r="C4096" s="141" t="s">
        <v>28918</v>
      </c>
      <c r="D4096" s="141" t="s">
        <v>28926</v>
      </c>
      <c r="E4096" s="141" t="s">
        <v>28920</v>
      </c>
      <c r="F4096" s="141" t="s">
        <v>28927</v>
      </c>
      <c r="G4096" s="141" t="s">
        <v>28928</v>
      </c>
      <c r="H4096" s="141" t="s">
        <v>28929</v>
      </c>
      <c r="I4096" s="141" t="s">
        <v>285</v>
      </c>
      <c r="J4096" s="649">
        <v>4.8600000000000003</v>
      </c>
    </row>
    <row r="4097" spans="1:10" hidden="1">
      <c r="A4097" s="141" t="s">
        <v>28931</v>
      </c>
      <c r="B4097" s="141" t="str">
        <f t="shared" si="63"/>
        <v>ASSENTAMENTO DE TUBULACAO DE PVC RIGIDO,COM JUNTA ELASTICA,COM DIAMETRO NOMINAL DE 100MM,COMPREENDENDO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097" s="141" t="s">
        <v>28918</v>
      </c>
      <c r="D4097" s="141" t="s">
        <v>28932</v>
      </c>
      <c r="E4097" s="141" t="s">
        <v>28933</v>
      </c>
      <c r="F4097" s="141" t="s">
        <v>28934</v>
      </c>
      <c r="G4097" s="141" t="s">
        <v>28935</v>
      </c>
      <c r="H4097" s="141" t="s">
        <v>28936</v>
      </c>
      <c r="I4097" s="141" t="s">
        <v>285</v>
      </c>
      <c r="J4097" s="649">
        <v>7.51</v>
      </c>
    </row>
    <row r="4098" spans="1:10" hidden="1">
      <c r="A4098" s="141" t="s">
        <v>28937</v>
      </c>
      <c r="B4098" s="141" t="str">
        <f t="shared" si="63"/>
        <v>ASSENTAMENTO DE TUBULACAO DE PVC RIGIDO,COM JUNTA ELASTICA,COM DIAMETRO NOMINAL DE 100MM,COMPREENDENDO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098" s="141" t="s">
        <v>28918</v>
      </c>
      <c r="D4098" s="141" t="s">
        <v>28932</v>
      </c>
      <c r="E4098" s="141" t="s">
        <v>28933</v>
      </c>
      <c r="F4098" s="141" t="s">
        <v>28934</v>
      </c>
      <c r="G4098" s="141" t="s">
        <v>28935</v>
      </c>
      <c r="H4098" s="141" t="s">
        <v>28936</v>
      </c>
      <c r="I4098" s="141" t="s">
        <v>285</v>
      </c>
      <c r="J4098" s="649">
        <v>6.56</v>
      </c>
    </row>
    <row r="4099" spans="1:10" hidden="1">
      <c r="A4099" s="141" t="s">
        <v>28938</v>
      </c>
      <c r="B4099" s="141" t="str">
        <f t="shared" ref="B4099:B4162" si="64">C4099&amp;D4099&amp;C4099&amp;E4099&amp;F4099&amp;G4099&amp;H4099&amp;C4099</f>
        <v>ASSENTAMENTO DE TUBULACAO DE PVC RIGIDO,COM JUNTA ELASTICA,COM DIAMETRO NOMINAL DE 150MM,COMPREENDENDO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099" s="141" t="s">
        <v>28918</v>
      </c>
      <c r="D4099" s="141" t="s">
        <v>28939</v>
      </c>
      <c r="E4099" s="141" t="s">
        <v>28933</v>
      </c>
      <c r="F4099" s="141" t="s">
        <v>28934</v>
      </c>
      <c r="G4099" s="141" t="s">
        <v>28935</v>
      </c>
      <c r="H4099" s="141" t="s">
        <v>28936</v>
      </c>
      <c r="I4099" s="141" t="s">
        <v>285</v>
      </c>
      <c r="J4099" s="649">
        <v>11.32</v>
      </c>
    </row>
    <row r="4100" spans="1:10" hidden="1">
      <c r="A4100" s="141" t="s">
        <v>28940</v>
      </c>
      <c r="B4100" s="141" t="str">
        <f t="shared" si="64"/>
        <v>ASSENTAMENTO DE TUBULACAO DE PVC RIGIDO,COM JUNTA ELASTICA,COM DIAMETRO NOMINAL DE 150MM,COMPREENDENDO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100" s="141" t="s">
        <v>28918</v>
      </c>
      <c r="D4100" s="141" t="s">
        <v>28939</v>
      </c>
      <c r="E4100" s="141" t="s">
        <v>28933</v>
      </c>
      <c r="F4100" s="141" t="s">
        <v>28934</v>
      </c>
      <c r="G4100" s="141" t="s">
        <v>28935</v>
      </c>
      <c r="H4100" s="141" t="s">
        <v>28936</v>
      </c>
      <c r="I4100" s="141" t="s">
        <v>285</v>
      </c>
      <c r="J4100" s="649">
        <v>9.8800000000000008</v>
      </c>
    </row>
    <row r="4101" spans="1:10" hidden="1">
      <c r="A4101" s="141" t="s">
        <v>28941</v>
      </c>
      <c r="B4101" s="141" t="str">
        <f t="shared" si="64"/>
        <v>ASSENTAMENTO DE TUBULACAO DE PVC RIGIDO,COM JUNTA ELASTICA,COM DIAMETRO NOMINAL DE 200MM,COMPREENDENDO CARGA E DESCARGA,ASSENTAMENTO DE TUBULACAO DE PVC RIGIDO,COM JUNTA ELASTICA,CACERTO DE FUNDO DE VALA,COLOCACAO NA VALA,MONTAGEM E REATERRO ATE A GERATRIZ SUPERIOR DO TUBO CONSIDERANDO O MATERIAL DAPROPRIA ESCAVACAO E TESTE HIDROSTATICO,EXCLUSIVE TUBO E JUNTA ELASTICAASSENTAMENTO DE TUBULACAO DE PVC RIGIDO,COM JUNTA ELASTICA,C</v>
      </c>
      <c r="C4101" s="141" t="s">
        <v>28918</v>
      </c>
      <c r="D4101" s="141" t="s">
        <v>28942</v>
      </c>
      <c r="E4101" s="141" t="s">
        <v>28933</v>
      </c>
      <c r="F4101" s="141" t="s">
        <v>28934</v>
      </c>
      <c r="G4101" s="141" t="s">
        <v>28928</v>
      </c>
      <c r="H4101" s="141" t="s">
        <v>28929</v>
      </c>
      <c r="I4101" s="141" t="s">
        <v>285</v>
      </c>
      <c r="J4101" s="649">
        <v>15.79</v>
      </c>
    </row>
    <row r="4102" spans="1:10" hidden="1">
      <c r="A4102" s="141" t="s">
        <v>28943</v>
      </c>
      <c r="B4102" s="141" t="str">
        <f t="shared" si="64"/>
        <v>ASSENTAMENTO DE TUBULACAO DE PVC RIGIDO,COM JUNTA ELASTICA,COM DIAMETRO NOMINAL DE 200MM,COMPREENDENDO CARGA E DESCARGA,ASSENTAMENTO DE TUBULACAO DE PVC RIGIDO,COM JUNTA ELASTICA,CACERTO DE FUNDO DE VALA,COLOCACAO NA VALA,MONTAGEM E REATERRO ATE A GERATRIZ SUPERIOR DO TUBO CONSIDERANDO O MATERIAL DAPROPRIA ESCAVACAO E TESTE HIDROSTATICO,EXCLUSIVE TUBO E JUNTA ELASTICAASSENTAMENTO DE TUBULACAO DE PVC RIGIDO,COM JUNTA ELASTICA,C</v>
      </c>
      <c r="C4102" s="141" t="s">
        <v>28918</v>
      </c>
      <c r="D4102" s="141" t="s">
        <v>28942</v>
      </c>
      <c r="E4102" s="141" t="s">
        <v>28933</v>
      </c>
      <c r="F4102" s="141" t="s">
        <v>28934</v>
      </c>
      <c r="G4102" s="141" t="s">
        <v>28928</v>
      </c>
      <c r="H4102" s="141" t="s">
        <v>28929</v>
      </c>
      <c r="I4102" s="141" t="s">
        <v>285</v>
      </c>
      <c r="J4102" s="649">
        <v>13.8</v>
      </c>
    </row>
    <row r="4103" spans="1:10" hidden="1">
      <c r="A4103" s="141" t="s">
        <v>28944</v>
      </c>
      <c r="B4103" s="141" t="str">
        <f t="shared" si="64"/>
        <v>ASSENTAMENTO DE TUBULACAO DE PVC RIGIDO,COM JUNTA ELASTICA,COM DIAMETRO NOMINAL DE 250MM,COMPREENDENDO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103" s="141" t="s">
        <v>28918</v>
      </c>
      <c r="D4103" s="141" t="s">
        <v>28945</v>
      </c>
      <c r="E4103" s="141" t="s">
        <v>28933</v>
      </c>
      <c r="F4103" s="141" t="s">
        <v>28934</v>
      </c>
      <c r="G4103" s="141" t="s">
        <v>28935</v>
      </c>
      <c r="H4103" s="141" t="s">
        <v>28936</v>
      </c>
      <c r="I4103" s="141" t="s">
        <v>285</v>
      </c>
      <c r="J4103" s="649">
        <v>20.32</v>
      </c>
    </row>
    <row r="4104" spans="1:10" hidden="1">
      <c r="A4104" s="141" t="s">
        <v>28946</v>
      </c>
      <c r="B4104" s="141" t="str">
        <f t="shared" si="64"/>
        <v>ASSENTAMENTO DE TUBULACAO DE PVC RIGIDO,COM JUNTA ELASTICA,COM DIAMETRO NOMINAL DE 250MM,COMPREENDENDO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104" s="141" t="s">
        <v>28918</v>
      </c>
      <c r="D4104" s="141" t="s">
        <v>28945</v>
      </c>
      <c r="E4104" s="141" t="s">
        <v>28933</v>
      </c>
      <c r="F4104" s="141" t="s">
        <v>28934</v>
      </c>
      <c r="G4104" s="141" t="s">
        <v>28935</v>
      </c>
      <c r="H4104" s="141" t="s">
        <v>28936</v>
      </c>
      <c r="I4104" s="141" t="s">
        <v>285</v>
      </c>
      <c r="J4104" s="649">
        <v>17.78</v>
      </c>
    </row>
    <row r="4105" spans="1:10" hidden="1">
      <c r="A4105" s="141" t="s">
        <v>28947</v>
      </c>
      <c r="B4105" s="141" t="str">
        <f t="shared" si="64"/>
        <v>ASSENTAMENTO DE TUBULACAO DE PVC RIGIDO,COM JUNTA ELASTICA,COM DIAMETRO NOMINAL DE 300MM,COMPREENDENDO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105" s="141" t="s">
        <v>28918</v>
      </c>
      <c r="D4105" s="141" t="s">
        <v>28948</v>
      </c>
      <c r="E4105" s="141" t="s">
        <v>28933</v>
      </c>
      <c r="F4105" s="141" t="s">
        <v>28934</v>
      </c>
      <c r="G4105" s="141" t="s">
        <v>28935</v>
      </c>
      <c r="H4105" s="141" t="s">
        <v>28936</v>
      </c>
      <c r="I4105" s="141" t="s">
        <v>285</v>
      </c>
      <c r="J4105" s="649">
        <v>25.11</v>
      </c>
    </row>
    <row r="4106" spans="1:10" hidden="1">
      <c r="A4106" s="141" t="s">
        <v>28949</v>
      </c>
      <c r="B4106" s="141" t="str">
        <f t="shared" si="64"/>
        <v>ASSENTAMENTO DE TUBULACAO DE PVC RIGIDO,COM JUNTA ELASTICA,COM DIAMETRO NOMINAL DE 300MM,COMPREENDENDO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106" s="141" t="s">
        <v>28918</v>
      </c>
      <c r="D4106" s="141" t="s">
        <v>28948</v>
      </c>
      <c r="E4106" s="141" t="s">
        <v>28933</v>
      </c>
      <c r="F4106" s="141" t="s">
        <v>28934</v>
      </c>
      <c r="G4106" s="141" t="s">
        <v>28935</v>
      </c>
      <c r="H4106" s="141" t="s">
        <v>28936</v>
      </c>
      <c r="I4106" s="141" t="s">
        <v>285</v>
      </c>
      <c r="J4106" s="649">
        <v>21.98</v>
      </c>
    </row>
    <row r="4107" spans="1:10" hidden="1">
      <c r="A4107" s="141" t="s">
        <v>28950</v>
      </c>
      <c r="B4107" s="141" t="str">
        <f t="shared" si="64"/>
        <v>ASSENTAMENTO DE TUBULACAO DE PVC RIGIDO,COM JUNTA ELASTICA,COM DIAMETRO NOMINAL DE 400MM,COMPREENDENDO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107" s="141" t="s">
        <v>28918</v>
      </c>
      <c r="D4107" s="141" t="s">
        <v>28951</v>
      </c>
      <c r="E4107" s="141" t="s">
        <v>28933</v>
      </c>
      <c r="F4107" s="141" t="s">
        <v>28934</v>
      </c>
      <c r="G4107" s="141" t="s">
        <v>28935</v>
      </c>
      <c r="H4107" s="141" t="s">
        <v>28936</v>
      </c>
      <c r="I4107" s="141" t="s">
        <v>285</v>
      </c>
      <c r="J4107" s="649">
        <v>33.380000000000003</v>
      </c>
    </row>
    <row r="4108" spans="1:10" hidden="1">
      <c r="A4108" s="141" t="s">
        <v>28952</v>
      </c>
      <c r="B4108" s="141" t="str">
        <f t="shared" si="64"/>
        <v>ASSENTAMENTO DE TUBULACAO DE PVC RIGIDO,COM JUNTA ELASTICA,COM DIAMETRO NOMINAL DE 400MM,COMPREENDENDO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108" s="141" t="s">
        <v>28918</v>
      </c>
      <c r="D4108" s="141" t="s">
        <v>28951</v>
      </c>
      <c r="E4108" s="141" t="s">
        <v>28933</v>
      </c>
      <c r="F4108" s="141" t="s">
        <v>28934</v>
      </c>
      <c r="G4108" s="141" t="s">
        <v>28935</v>
      </c>
      <c r="H4108" s="141" t="s">
        <v>28936</v>
      </c>
      <c r="I4108" s="141" t="s">
        <v>285</v>
      </c>
      <c r="J4108" s="649">
        <v>29.26</v>
      </c>
    </row>
    <row r="4109" spans="1:10" hidden="1">
      <c r="A4109" s="141" t="s">
        <v>28953</v>
      </c>
      <c r="B4109" s="141" t="str">
        <f t="shared" si="64"/>
        <v>ASSENTAMENTO DE TUBULACAO DE PVC RIGIDO,COM JUNTA ELASTICA,COM DIAMETRO NOMINAL DE 500MM,COMPREENDENDO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109" s="141" t="s">
        <v>28918</v>
      </c>
      <c r="D4109" s="141" t="s">
        <v>28954</v>
      </c>
      <c r="E4109" s="141" t="s">
        <v>28933</v>
      </c>
      <c r="F4109" s="141" t="s">
        <v>28934</v>
      </c>
      <c r="G4109" s="141" t="s">
        <v>28935</v>
      </c>
      <c r="H4109" s="141" t="s">
        <v>28936</v>
      </c>
      <c r="I4109" s="141" t="s">
        <v>285</v>
      </c>
      <c r="J4109" s="649">
        <v>41.65</v>
      </c>
    </row>
    <row r="4110" spans="1:10" hidden="1">
      <c r="A4110" s="141" t="s">
        <v>28955</v>
      </c>
      <c r="B4110" s="141" t="str">
        <f t="shared" si="64"/>
        <v>ASSENTAMENTO DE TUBULACAO DE PVC RIGIDO,COM JUNTA ELASTICA,COM DIAMETRO NOMINAL DE 500MM,COMPREENDENDO CARGA E DESCARGA,ASSENTAMENTO DE TUBULACAO DE PVC RIGIDO,COM JUNTA ELASTICA,CACERTO DE FUNDO DE VALA,COLOCACAO NA VALA,MONTAGEM E REATERRO ATE A GERATRIZ SUPERIOR DO TUBO CONSIDERANDO O MATERIAL DA PROPRIA ESCAVACAO E TESTE HIDROSTATICO,EXCLUSIVE TUBO E JUNTA ELASTICAASSENTAMENTO DE TUBULACAO DE PVC RIGIDO,COM JUNTA ELASTICA,C</v>
      </c>
      <c r="C4110" s="141" t="s">
        <v>28918</v>
      </c>
      <c r="D4110" s="141" t="s">
        <v>28954</v>
      </c>
      <c r="E4110" s="141" t="s">
        <v>28933</v>
      </c>
      <c r="F4110" s="141" t="s">
        <v>28934</v>
      </c>
      <c r="G4110" s="141" t="s">
        <v>28935</v>
      </c>
      <c r="H4110" s="141" t="s">
        <v>28936</v>
      </c>
      <c r="I4110" s="141" t="s">
        <v>285</v>
      </c>
      <c r="J4110" s="649">
        <v>36.54</v>
      </c>
    </row>
    <row r="4111" spans="1:10" hidden="1">
      <c r="A4111" s="141" t="s">
        <v>28956</v>
      </c>
      <c r="B4111" s="141" t="str">
        <f t="shared" si="64"/>
        <v>ASSENTAMENTO DE PECAS E ACESSORIOS DE PVC RIGIDO,COM JUNTA ELASTICA,COM DIAMETRO NOMINAL DE 50MM,EXCLUSIVE PECAS E JUNTAASSENTAMENTO DE PECAS E ACESSORIOS DE PVC RIGIDO,COM JUNTA ES ELASTICAS.CUSTO POR BOLSAASSENTAMENTO DE PECAS E ACESSORIOS DE PVC RIGIDO,COM JUNTA E</v>
      </c>
      <c r="C4111" s="141" t="s">
        <v>28957</v>
      </c>
      <c r="D4111" s="141" t="s">
        <v>28958</v>
      </c>
      <c r="E4111" s="141" t="s">
        <v>28959</v>
      </c>
      <c r="I4111" s="141" t="s">
        <v>14</v>
      </c>
      <c r="J4111" s="649">
        <v>7.59</v>
      </c>
    </row>
    <row r="4112" spans="1:10" hidden="1">
      <c r="A4112" s="141" t="s">
        <v>28960</v>
      </c>
      <c r="B4112" s="141" t="str">
        <f t="shared" si="64"/>
        <v>ASSENTAMENTO DE PECAS E ACESSORIOS DE PVC RIGIDO,COM JUNTA ELASTICA,COM DIAMETRO NOMINAL DE 50MM,EXCLUSIVE PECAS E JUNTAASSENTAMENTO DE PECAS E ACESSORIOS DE PVC RIGIDO,COM JUNTA ES ELASTICAS.CUSTO POR BOLSAASSENTAMENTO DE PECAS E ACESSORIOS DE PVC RIGIDO,COM JUNTA E</v>
      </c>
      <c r="C4112" s="141" t="s">
        <v>28957</v>
      </c>
      <c r="D4112" s="141" t="s">
        <v>28958</v>
      </c>
      <c r="E4112" s="141" t="s">
        <v>28959</v>
      </c>
      <c r="I4112" s="141" t="s">
        <v>14</v>
      </c>
      <c r="J4112" s="649">
        <v>6.57</v>
      </c>
    </row>
    <row r="4113" spans="1:10" hidden="1">
      <c r="A4113" s="141" t="s">
        <v>28961</v>
      </c>
      <c r="B4113" s="141" t="str">
        <f t="shared" si="64"/>
        <v>ASSENTAMENTO DE PECAS E ACESSORIOS DE PVC RIGIDO,COM JUNTA ELASTICA,COM DIAMETRO NOMINAL DE 75MM,EXCLUSIVE PECAS E JUNTAASSENTAMENTO DE PECAS E ACESSORIOS DE PVC RIGIDO,COM JUNTA ES ELASTICAS.CUSTO POR BOLSAASSENTAMENTO DE PECAS E ACESSORIOS DE PVC RIGIDO,COM JUNTA E</v>
      </c>
      <c r="C4113" s="141" t="s">
        <v>28957</v>
      </c>
      <c r="D4113" s="141" t="s">
        <v>28962</v>
      </c>
      <c r="E4113" s="141" t="s">
        <v>28959</v>
      </c>
      <c r="I4113" s="141" t="s">
        <v>14</v>
      </c>
      <c r="J4113" s="649">
        <v>11.38</v>
      </c>
    </row>
    <row r="4114" spans="1:10" hidden="1">
      <c r="A4114" s="141" t="s">
        <v>28963</v>
      </c>
      <c r="B4114" s="141" t="str">
        <f t="shared" si="64"/>
        <v>ASSENTAMENTO DE PECAS E ACESSORIOS DE PVC RIGIDO,COM JUNTA ELASTICA,COM DIAMETRO NOMINAL DE 75MM,EXCLUSIVE PECAS E JUNTAASSENTAMENTO DE PECAS E ACESSORIOS DE PVC RIGIDO,COM JUNTA ES ELASTICAS.CUSTO POR BOLSAASSENTAMENTO DE PECAS E ACESSORIOS DE PVC RIGIDO,COM JUNTA E</v>
      </c>
      <c r="C4114" s="141" t="s">
        <v>28957</v>
      </c>
      <c r="D4114" s="141" t="s">
        <v>28962</v>
      </c>
      <c r="E4114" s="141" t="s">
        <v>28959</v>
      </c>
      <c r="I4114" s="141" t="s">
        <v>14</v>
      </c>
      <c r="J4114" s="649">
        <v>9.86</v>
      </c>
    </row>
    <row r="4115" spans="1:10" hidden="1">
      <c r="A4115" s="141" t="s">
        <v>28964</v>
      </c>
      <c r="B4115" s="141" t="str">
        <f t="shared" si="64"/>
        <v>ASSENTAMENTO DE PECAS E ACESSORIOS DE PVC RIGIDO,COM JUNTA ELASTICA,COM DIAMETRO NOMINAL DE 100MM,EXCLUSIVE PECAS E JUNTASSENTAMENTO DE PECAS E ACESSORIOS DE PVC RIGIDO,COM JUNTA EAS ELASTICAS.CUSTO POR BOLSAASSENTAMENTO DE PECAS E ACESSORIOS DE PVC RIGIDO,COM JUNTA E</v>
      </c>
      <c r="C4115" s="141" t="s">
        <v>28957</v>
      </c>
      <c r="D4115" s="141" t="s">
        <v>28965</v>
      </c>
      <c r="E4115" s="141" t="s">
        <v>28966</v>
      </c>
      <c r="I4115" s="141" t="s">
        <v>14</v>
      </c>
      <c r="J4115" s="649">
        <v>15.18</v>
      </c>
    </row>
    <row r="4116" spans="1:10" hidden="1">
      <c r="A4116" s="141" t="s">
        <v>28967</v>
      </c>
      <c r="B4116" s="141" t="str">
        <f t="shared" si="64"/>
        <v>ASSENTAMENTO DE PECAS E ACESSORIOS DE PVC RIGIDO,COM JUNTA ELASTICA,COM DIAMETRO NOMINAL DE 100MM,EXCLUSIVE PECAS E JUNTASSENTAMENTO DE PECAS E ACESSORIOS DE PVC RIGIDO,COM JUNTA EAS ELASTICAS.CUSTO POR BOLSAASSENTAMENTO DE PECAS E ACESSORIOS DE PVC RIGIDO,COM JUNTA E</v>
      </c>
      <c r="C4116" s="141" t="s">
        <v>28957</v>
      </c>
      <c r="D4116" s="141" t="s">
        <v>28965</v>
      </c>
      <c r="E4116" s="141" t="s">
        <v>28966</v>
      </c>
      <c r="I4116" s="141" t="s">
        <v>14</v>
      </c>
      <c r="J4116" s="649">
        <v>13.15</v>
      </c>
    </row>
    <row r="4117" spans="1:10" hidden="1">
      <c r="A4117" s="141" t="s">
        <v>28968</v>
      </c>
      <c r="B4117" s="141" t="str">
        <f t="shared" si="64"/>
        <v>ASSENTAMENTO DE PECAS E ACESSORIOS DE PVC RIGIDO,COM JUNTA ELASTICA,COM DIAMETRO NOMINAL DE 150MM,EXCLUSIVE PECAS E JUNTASSENTAMENTO DE PECAS E ACESSORIOS DE PVC RIGIDO,COM JUNTA EAS ELASTICAS.CUSTO POR BOLSAASSENTAMENTO DE PECAS E ACESSORIOS DE PVC RIGIDO,COM JUNTA E</v>
      </c>
      <c r="C4117" s="141" t="s">
        <v>28957</v>
      </c>
      <c r="D4117" s="141" t="s">
        <v>28969</v>
      </c>
      <c r="E4117" s="141" t="s">
        <v>28966</v>
      </c>
      <c r="I4117" s="141" t="s">
        <v>14</v>
      </c>
      <c r="J4117" s="649">
        <v>18.97</v>
      </c>
    </row>
    <row r="4118" spans="1:10" hidden="1">
      <c r="A4118" s="141" t="s">
        <v>28970</v>
      </c>
      <c r="B4118" s="141" t="str">
        <f t="shared" si="64"/>
        <v>ASSENTAMENTO DE PECAS E ACESSORIOS DE PVC RIGIDO,COM JUNTA ELASTICA,COM DIAMETRO NOMINAL DE 150MM,EXCLUSIVE PECAS E JUNTASSENTAMENTO DE PECAS E ACESSORIOS DE PVC RIGIDO,COM JUNTA EAS ELASTICAS.CUSTO POR BOLSAASSENTAMENTO DE PECAS E ACESSORIOS DE PVC RIGIDO,COM JUNTA E</v>
      </c>
      <c r="C4118" s="141" t="s">
        <v>28957</v>
      </c>
      <c r="D4118" s="141" t="s">
        <v>28969</v>
      </c>
      <c r="E4118" s="141" t="s">
        <v>28966</v>
      </c>
      <c r="I4118" s="141" t="s">
        <v>14</v>
      </c>
      <c r="J4118" s="649">
        <v>16.440000000000001</v>
      </c>
    </row>
    <row r="4119" spans="1:10" hidden="1">
      <c r="A4119" s="141" t="s">
        <v>28971</v>
      </c>
      <c r="B4119" s="141" t="str">
        <f t="shared" si="64"/>
        <v>ASSENTAMENTO DE PECAS E ACESSORIOS DE PVC RIGIDO,COM JUNTA ELASTICA,COM DIAMETRO NOMINAL DE 200MM,EXCLUSIVE PECAS E JUNTASSENTAMENTO DE PECAS E ACESSORIOS DE PVC RIGIDO,COM JUNTA EAS ELASTICAS.CUSTO POR BOLSAASSENTAMENTO DE PECAS E ACESSORIOS DE PVC RIGIDO,COM JUNTA E</v>
      </c>
      <c r="C4119" s="141" t="s">
        <v>28957</v>
      </c>
      <c r="D4119" s="141" t="s">
        <v>28972</v>
      </c>
      <c r="E4119" s="141" t="s">
        <v>28966</v>
      </c>
      <c r="I4119" s="141" t="s">
        <v>14</v>
      </c>
      <c r="J4119" s="649">
        <v>22.77</v>
      </c>
    </row>
    <row r="4120" spans="1:10" hidden="1">
      <c r="A4120" s="141" t="s">
        <v>28973</v>
      </c>
      <c r="B4120" s="141" t="str">
        <f t="shared" si="64"/>
        <v>ASSENTAMENTO DE PECAS E ACESSORIOS DE PVC RIGIDO,COM JUNTA ELASTICA,COM DIAMETRO NOMINAL DE 200MM,EXCLUSIVE PECAS E JUNTASSENTAMENTO DE PECAS E ACESSORIOS DE PVC RIGIDO,COM JUNTA EAS ELASTICAS.CUSTO POR BOLSAASSENTAMENTO DE PECAS E ACESSORIOS DE PVC RIGIDO,COM JUNTA E</v>
      </c>
      <c r="C4120" s="141" t="s">
        <v>28957</v>
      </c>
      <c r="D4120" s="141" t="s">
        <v>28972</v>
      </c>
      <c r="E4120" s="141" t="s">
        <v>28966</v>
      </c>
      <c r="I4120" s="141" t="s">
        <v>14</v>
      </c>
      <c r="J4120" s="649">
        <v>19.73</v>
      </c>
    </row>
    <row r="4121" spans="1:10" hidden="1">
      <c r="A4121" s="141" t="s">
        <v>28974</v>
      </c>
      <c r="B4121" s="141" t="str">
        <f t="shared" si="64"/>
        <v>ASSENTAMENTO DE PECAS E ACESSORIOS DE PVC RIGIDO,COM JUNTA ELASTICA,COM DIAMETRO NOMINAL DE 250MM,EXCLUSIVE PECAS E JUNTASSENTAMENTO DE PECAS E ACESSORIOS DE PVC RIGIDO,COM JUNTA EAS ELASTICAS.CUSTO POR BOLSAASSENTAMENTO DE PECAS E ACESSORIOS DE PVC RIGIDO,COM JUNTA E</v>
      </c>
      <c r="C4121" s="141" t="s">
        <v>28957</v>
      </c>
      <c r="D4121" s="141" t="s">
        <v>28975</v>
      </c>
      <c r="E4121" s="141" t="s">
        <v>28966</v>
      </c>
      <c r="I4121" s="141" t="s">
        <v>14</v>
      </c>
      <c r="J4121" s="649">
        <v>26.56</v>
      </c>
    </row>
    <row r="4122" spans="1:10" hidden="1">
      <c r="A4122" s="141" t="s">
        <v>28976</v>
      </c>
      <c r="B4122" s="141" t="str">
        <f t="shared" si="64"/>
        <v>ASSENTAMENTO DE PECAS E ACESSORIOS DE PVC RIGIDO,COM JUNTA ELASTICA,COM DIAMETRO NOMINAL DE 250MM,EXCLUSIVE PECAS E JUNTASSENTAMENTO DE PECAS E ACESSORIOS DE PVC RIGIDO,COM JUNTA EAS ELASTICAS.CUSTO POR BOLSAASSENTAMENTO DE PECAS E ACESSORIOS DE PVC RIGIDO,COM JUNTA E</v>
      </c>
      <c r="C4122" s="141" t="s">
        <v>28957</v>
      </c>
      <c r="D4122" s="141" t="s">
        <v>28975</v>
      </c>
      <c r="E4122" s="141" t="s">
        <v>28966</v>
      </c>
      <c r="I4122" s="141" t="s">
        <v>14</v>
      </c>
      <c r="J4122" s="649">
        <v>23.02</v>
      </c>
    </row>
    <row r="4123" spans="1:10" hidden="1">
      <c r="A4123" s="141" t="s">
        <v>28977</v>
      </c>
      <c r="B4123" s="141" t="str">
        <f t="shared" si="64"/>
        <v>ASSENTAMENTO DE PECAS E ACESSORIOS DE PVC RIGIDO,COM JUNTA ELASTICA,COM DIAMETRO NOMINAL DE 300MM,EXCLUSIVE PECAS E JUNTASSENTAMENTO DE PECAS E ACESSORIOS DE PVC RIGIDO,COM JUNTA EAS ELASTICAS.CUSTO POR BOLSAASSENTAMENTO DE PECAS E ACESSORIOS DE PVC RIGIDO,COM JUNTA E</v>
      </c>
      <c r="C4123" s="141" t="s">
        <v>28957</v>
      </c>
      <c r="D4123" s="141" t="s">
        <v>28978</v>
      </c>
      <c r="E4123" s="141" t="s">
        <v>28966</v>
      </c>
      <c r="I4123" s="141" t="s">
        <v>14</v>
      </c>
      <c r="J4123" s="649">
        <v>30.36</v>
      </c>
    </row>
    <row r="4124" spans="1:10" hidden="1">
      <c r="A4124" s="141" t="s">
        <v>28979</v>
      </c>
      <c r="B4124" s="141" t="str">
        <f t="shared" si="64"/>
        <v>ASSENTAMENTO DE PECAS E ACESSORIOS DE PVC RIGIDO,COM JUNTA ELASTICA,COM DIAMETRO NOMINAL DE 300MM,EXCLUSIVE PECAS E JUNTASSENTAMENTO DE PECAS E ACESSORIOS DE PVC RIGIDO,COM JUNTA EAS ELASTICAS.CUSTO POR BOLSAASSENTAMENTO DE PECAS E ACESSORIOS DE PVC RIGIDO,COM JUNTA E</v>
      </c>
      <c r="C4124" s="141" t="s">
        <v>28957</v>
      </c>
      <c r="D4124" s="141" t="s">
        <v>28978</v>
      </c>
      <c r="E4124" s="141" t="s">
        <v>28966</v>
      </c>
      <c r="I4124" s="141" t="s">
        <v>14</v>
      </c>
      <c r="J4124" s="649">
        <v>26.3</v>
      </c>
    </row>
    <row r="4125" spans="1:10" hidden="1">
      <c r="A4125" s="141" t="s">
        <v>28980</v>
      </c>
      <c r="B4125" s="141" t="str">
        <f t="shared" si="64"/>
        <v>ASSENTAMENTO DE PECAS E ACESSORIOS DE PVC RIGIDO,COM JUNTA ELASTICA,COM DIAMETRO NOMINAL DE 350MM,EXCLUSIVE PECAS E JUNTASSENTAMENTO DE PECAS E ACESSORIOS DE PVC RIGIDO,COM JUNTA EAS ELASTICAS.CUSTO POR BOLSAASSENTAMENTO DE PECAS E ACESSORIOS DE PVC RIGIDO,COM JUNTA E</v>
      </c>
      <c r="C4125" s="141" t="s">
        <v>28957</v>
      </c>
      <c r="D4125" s="141" t="s">
        <v>28981</v>
      </c>
      <c r="E4125" s="141" t="s">
        <v>28966</v>
      </c>
      <c r="I4125" s="141" t="s">
        <v>14</v>
      </c>
      <c r="J4125" s="649">
        <v>34.15</v>
      </c>
    </row>
    <row r="4126" spans="1:10" hidden="1">
      <c r="A4126" s="141" t="s">
        <v>28982</v>
      </c>
      <c r="B4126" s="141" t="str">
        <f t="shared" si="64"/>
        <v>ASSENTAMENTO DE PECAS E ACESSORIOS DE PVC RIGIDO,COM JUNTA ELASTICA,COM DIAMETRO NOMINAL DE 350MM,EXCLUSIVE PECAS E JUNTASSENTAMENTO DE PECAS E ACESSORIOS DE PVC RIGIDO,COM JUNTA EAS ELASTICAS.CUSTO POR BOLSAASSENTAMENTO DE PECAS E ACESSORIOS DE PVC RIGIDO,COM JUNTA E</v>
      </c>
      <c r="C4126" s="141" t="s">
        <v>28957</v>
      </c>
      <c r="D4126" s="141" t="s">
        <v>28981</v>
      </c>
      <c r="E4126" s="141" t="s">
        <v>28966</v>
      </c>
      <c r="I4126" s="141" t="s">
        <v>14</v>
      </c>
      <c r="J4126" s="649">
        <v>29.59</v>
      </c>
    </row>
    <row r="4127" spans="1:10" hidden="1">
      <c r="A4127" s="141" t="s">
        <v>28983</v>
      </c>
      <c r="B4127" s="141" t="str">
        <f t="shared" si="64"/>
        <v>ASSENTAMENTO DE PECAS E ACESSORIOS DE PVC RIGIDO,COM JUNTA ELASTICA,COM DIAMETRO NOMINAL DE 400MM,EXCLUSIVE PECAS E JUNTASSENTAMENTO DE PECAS E ACESSORIOS DE PVC RIGIDO,COM JUNTA EAS ELASTICAS.CUSTO POR BOLSAASSENTAMENTO DE PECAS E ACESSORIOS DE PVC RIGIDO,COM JUNTA E</v>
      </c>
      <c r="C4127" s="141" t="s">
        <v>28957</v>
      </c>
      <c r="D4127" s="141" t="s">
        <v>28984</v>
      </c>
      <c r="E4127" s="141" t="s">
        <v>28966</v>
      </c>
      <c r="I4127" s="141" t="s">
        <v>14</v>
      </c>
      <c r="J4127" s="649">
        <v>37.950000000000003</v>
      </c>
    </row>
    <row r="4128" spans="1:10" hidden="1">
      <c r="A4128" s="141" t="s">
        <v>28985</v>
      </c>
      <c r="B4128" s="141" t="str">
        <f t="shared" si="64"/>
        <v>ASSENTAMENTO DE PECAS E ACESSORIOS DE PVC RIGIDO,COM JUNTA ELASTICA,COM DIAMETRO NOMINAL DE 400MM,EXCLUSIVE PECAS E JUNTASSENTAMENTO DE PECAS E ACESSORIOS DE PVC RIGIDO,COM JUNTA EAS ELASTICAS.CUSTO POR BOLSAASSENTAMENTO DE PECAS E ACESSORIOS DE PVC RIGIDO,COM JUNTA E</v>
      </c>
      <c r="C4128" s="141" t="s">
        <v>28957</v>
      </c>
      <c r="D4128" s="141" t="s">
        <v>28984</v>
      </c>
      <c r="E4128" s="141" t="s">
        <v>28966</v>
      </c>
      <c r="I4128" s="141" t="s">
        <v>14</v>
      </c>
      <c r="J4128" s="649">
        <v>32.880000000000003</v>
      </c>
    </row>
    <row r="4129" spans="1:10" hidden="1">
      <c r="A4129" s="141" t="s">
        <v>28986</v>
      </c>
      <c r="B4129" s="141" t="str">
        <f t="shared" si="64"/>
        <v>ASSENTAMENTO DE PECAS E ACESSORIOS DE PVC RIGIDO,COM JUNTA ELASTICA,COM DIAMETRO NOMINAL DE 500MM,EXCLUSIVE PECAS E JUNTASSENTAMENTO DE PECAS E ACESSORIOS DE PVC RIGIDO,COM JUNTA EAS ELASTICAS.CUSTO POR BOLSAASSENTAMENTO DE PECAS E ACESSORIOS DE PVC RIGIDO,COM JUNTA E</v>
      </c>
      <c r="C4129" s="141" t="s">
        <v>28957</v>
      </c>
      <c r="D4129" s="141" t="s">
        <v>28987</v>
      </c>
      <c r="E4129" s="141" t="s">
        <v>28966</v>
      </c>
      <c r="I4129" s="141" t="s">
        <v>14</v>
      </c>
      <c r="J4129" s="649">
        <v>45.54</v>
      </c>
    </row>
    <row r="4130" spans="1:10" hidden="1">
      <c r="A4130" s="141" t="s">
        <v>28988</v>
      </c>
      <c r="B4130" s="141" t="str">
        <f t="shared" si="64"/>
        <v>ASSENTAMENTO DE PECAS E ACESSORIOS DE PVC RIGIDO,COM JUNTA ELASTICA,COM DIAMETRO NOMINAL DE 500MM,EXCLUSIVE PECAS E JUNTASSENTAMENTO DE PECAS E ACESSORIOS DE PVC RIGIDO,COM JUNTA EAS ELASTICAS.CUSTO POR BOLSAASSENTAMENTO DE PECAS E ACESSORIOS DE PVC RIGIDO,COM JUNTA E</v>
      </c>
      <c r="C4130" s="141" t="s">
        <v>28957</v>
      </c>
      <c r="D4130" s="141" t="s">
        <v>28987</v>
      </c>
      <c r="E4130" s="141" t="s">
        <v>28966</v>
      </c>
      <c r="I4130" s="141" t="s">
        <v>14</v>
      </c>
      <c r="J4130" s="649">
        <v>39.46</v>
      </c>
    </row>
    <row r="4131" spans="1:10" hidden="1">
      <c r="A4131" s="141" t="s">
        <v>28989</v>
      </c>
      <c r="B4131" s="141" t="str">
        <f t="shared" si="64"/>
        <v>ASSENTAMENTO DE TUBO DE PVC ROSQUEAVEL,EXCLUSIVE FORNECIMENTO DESTE,INCLUSIVE MONTAGEM DAS CONEXOES E MATERIAIS PARA VEDASSENTAMENTO DE TUBO DE PVC ROSQUEAVEL,EXCLUSIVE FORNECIMENTACAO,DIAMETRO DE 1/2"ASSENTAMENTO DE TUBO DE PVC ROSQUEAVEL,EXCLUSIVE FORNECIMENT</v>
      </c>
      <c r="C4131" s="141" t="s">
        <v>28990</v>
      </c>
      <c r="D4131" s="141" t="s">
        <v>28991</v>
      </c>
      <c r="E4131" s="141" t="s">
        <v>28992</v>
      </c>
      <c r="I4131" s="141" t="s">
        <v>285</v>
      </c>
      <c r="J4131" s="649">
        <v>1.8</v>
      </c>
    </row>
    <row r="4132" spans="1:10" hidden="1">
      <c r="A4132" s="141" t="s">
        <v>28993</v>
      </c>
      <c r="B4132" s="141" t="str">
        <f t="shared" si="64"/>
        <v>ASSENTAMENTO DE TUBO DE PVC ROSQUEAVEL,EXCLUSIVE FORNECIMENTO DESTE,INCLUSIVE MONTAGEM DAS CONEXOES E MATERIAIS PARA VEDASSENTAMENTO DE TUBO DE PVC ROSQUEAVEL,EXCLUSIVE FORNECIMENTACAO,DIAMETRO DE 1/2"ASSENTAMENTO DE TUBO DE PVC ROSQUEAVEL,EXCLUSIVE FORNECIMENT</v>
      </c>
      <c r="C4132" s="141" t="s">
        <v>28990</v>
      </c>
      <c r="D4132" s="141" t="s">
        <v>28991</v>
      </c>
      <c r="E4132" s="141" t="s">
        <v>28992</v>
      </c>
      <c r="I4132" s="141" t="s">
        <v>285</v>
      </c>
      <c r="J4132" s="649">
        <v>1.56</v>
      </c>
    </row>
    <row r="4133" spans="1:10" hidden="1">
      <c r="A4133" s="141" t="s">
        <v>28994</v>
      </c>
      <c r="B4133" s="141" t="str">
        <f t="shared" si="64"/>
        <v>ASSENTAMENTO DE TUBO DE PVC ROSQUEAVEL,EXCLUSIVE FORNECIMENTO DESTE,INCLUSIVE MONTAGEM DAS CONEXOES E MATERIAIS PARA VEDASSENTAMENTO DE TUBO DE PVC ROSQUEAVEL,EXCLUSIVE FORNECIMENTACAO,DIAMETRO DE 3/4"ASSENTAMENTO DE TUBO DE PVC ROSQUEAVEL,EXCLUSIVE FORNECIMENT</v>
      </c>
      <c r="C4133" s="141" t="s">
        <v>28990</v>
      </c>
      <c r="D4133" s="141" t="s">
        <v>28991</v>
      </c>
      <c r="E4133" s="141" t="s">
        <v>28995</v>
      </c>
      <c r="I4133" s="141" t="s">
        <v>285</v>
      </c>
      <c r="J4133" s="649">
        <v>1.99</v>
      </c>
    </row>
    <row r="4134" spans="1:10" hidden="1">
      <c r="A4134" s="141" t="s">
        <v>28996</v>
      </c>
      <c r="B4134" s="141" t="str">
        <f t="shared" si="64"/>
        <v>ASSENTAMENTO DE TUBO DE PVC ROSQUEAVEL,EXCLUSIVE FORNECIMENTO DESTE,INCLUSIVE MONTAGEM DAS CONEXOES E MATERIAIS PARA VEDASSENTAMENTO DE TUBO DE PVC ROSQUEAVEL,EXCLUSIVE FORNECIMENTACAO,DIAMETRO DE 3/4"ASSENTAMENTO DE TUBO DE PVC ROSQUEAVEL,EXCLUSIVE FORNECIMENT</v>
      </c>
      <c r="C4134" s="141" t="s">
        <v>28990</v>
      </c>
      <c r="D4134" s="141" t="s">
        <v>28991</v>
      </c>
      <c r="E4134" s="141" t="s">
        <v>28995</v>
      </c>
      <c r="I4134" s="141" t="s">
        <v>285</v>
      </c>
      <c r="J4134" s="649">
        <v>1.72</v>
      </c>
    </row>
    <row r="4135" spans="1:10" hidden="1">
      <c r="A4135" s="141" t="s">
        <v>28997</v>
      </c>
      <c r="B4135" s="141" t="str">
        <f t="shared" si="64"/>
        <v>ASSENTAMENTO DE TUBO DE PVC ROSQUEAVEL,EXCLUSIVE FORNECIMENTO DESTE,INCLUSIVE MONTAGEM DAS CONEXOES E MATERIAIS PARA VEDASSENTAMENTO DE TUBO DE PVC ROSQUEAVEL,EXCLUSIVE FORNECIMENTACAO,DIAMETRO DE 1"ASSENTAMENTO DE TUBO DE PVC ROSQUEAVEL,EXCLUSIVE FORNECIMENT</v>
      </c>
      <c r="C4135" s="141" t="s">
        <v>28990</v>
      </c>
      <c r="D4135" s="141" t="s">
        <v>28991</v>
      </c>
      <c r="E4135" s="141" t="s">
        <v>28998</v>
      </c>
      <c r="I4135" s="141" t="s">
        <v>285</v>
      </c>
      <c r="J4135" s="649">
        <v>2.37</v>
      </c>
    </row>
    <row r="4136" spans="1:10" hidden="1">
      <c r="A4136" s="141" t="s">
        <v>28999</v>
      </c>
      <c r="B4136" s="141" t="str">
        <f t="shared" si="64"/>
        <v>ASSENTAMENTO DE TUBO DE PVC ROSQUEAVEL,EXCLUSIVE FORNECIMENTO DESTE,INCLUSIVE MONTAGEM DAS CONEXOES E MATERIAIS PARA VEDASSENTAMENTO DE TUBO DE PVC ROSQUEAVEL,EXCLUSIVE FORNECIMENTACAO,DIAMETRO DE 1"ASSENTAMENTO DE TUBO DE PVC ROSQUEAVEL,EXCLUSIVE FORNECIMENT</v>
      </c>
      <c r="C4136" s="141" t="s">
        <v>28990</v>
      </c>
      <c r="D4136" s="141" t="s">
        <v>28991</v>
      </c>
      <c r="E4136" s="141" t="s">
        <v>28998</v>
      </c>
      <c r="I4136" s="141" t="s">
        <v>285</v>
      </c>
      <c r="J4136" s="649">
        <v>2.0499999999999998</v>
      </c>
    </row>
    <row r="4137" spans="1:10" hidden="1">
      <c r="A4137" s="141" t="s">
        <v>29000</v>
      </c>
      <c r="B4137" s="141" t="str">
        <f t="shared" si="64"/>
        <v>ASSENTAMENTO DE TUBO DE PVC ROSQUEAVEL,EXCLUSIVE FORNECIMENTO DESTE,INCLUSIVE MONTAGEM DAS CONEXOES E MATERIAIS PARA VEDASSENTAMENTO DE TUBO DE PVC ROSQUEAVEL,EXCLUSIVE FORNECIMENTACAO,DIAMETRO DE 1.1/2"ASSENTAMENTO DE TUBO DE PVC ROSQUEAVEL,EXCLUSIVE FORNECIMENT</v>
      </c>
      <c r="C4137" s="141" t="s">
        <v>28990</v>
      </c>
      <c r="D4137" s="141" t="s">
        <v>28991</v>
      </c>
      <c r="E4137" s="141" t="s">
        <v>29001</v>
      </c>
      <c r="I4137" s="141" t="s">
        <v>285</v>
      </c>
      <c r="J4137" s="649">
        <v>2.84</v>
      </c>
    </row>
    <row r="4138" spans="1:10" hidden="1">
      <c r="A4138" s="141" t="s">
        <v>29002</v>
      </c>
      <c r="B4138" s="141" t="str">
        <f t="shared" si="64"/>
        <v>ASSENTAMENTO DE TUBO DE PVC ROSQUEAVEL,EXCLUSIVE FORNECIMENTO DESTE,INCLUSIVE MONTAGEM DAS CONEXOES E MATERIAIS PARA VEDASSENTAMENTO DE TUBO DE PVC ROSQUEAVEL,EXCLUSIVE FORNECIMENTACAO,DIAMETRO DE 1.1/2"ASSENTAMENTO DE TUBO DE PVC ROSQUEAVEL,EXCLUSIVE FORNECIMENT</v>
      </c>
      <c r="C4138" s="141" t="s">
        <v>28990</v>
      </c>
      <c r="D4138" s="141" t="s">
        <v>28991</v>
      </c>
      <c r="E4138" s="141" t="s">
        <v>29001</v>
      </c>
      <c r="I4138" s="141" t="s">
        <v>285</v>
      </c>
      <c r="J4138" s="649">
        <v>2.46</v>
      </c>
    </row>
    <row r="4139" spans="1:10" hidden="1">
      <c r="A4139" s="141" t="s">
        <v>29003</v>
      </c>
      <c r="B4139" s="141" t="str">
        <f t="shared" si="64"/>
        <v>ASSENTAMENTO DE TUBO DE PVC ROSQUEAVEL,EXCLUSIVE FORNECIMENTO DESTE,INCLUSIVE MONTAGEM DAS CONEXOES E MATERIAIS PARA VEDASSENTAMENTO DE TUBO DE PVC ROSQUEAVEL,EXCLUSIVE FORNECIMENTACAO,DIAMETRO DE 2"ASSENTAMENTO DE TUBO DE PVC ROSQUEAVEL,EXCLUSIVE FORNECIMENT</v>
      </c>
      <c r="C4139" s="141" t="s">
        <v>28990</v>
      </c>
      <c r="D4139" s="141" t="s">
        <v>28991</v>
      </c>
      <c r="E4139" s="141" t="s">
        <v>29004</v>
      </c>
      <c r="I4139" s="141" t="s">
        <v>285</v>
      </c>
      <c r="J4139" s="649">
        <v>3.13</v>
      </c>
    </row>
    <row r="4140" spans="1:10" hidden="1">
      <c r="A4140" s="141" t="s">
        <v>29005</v>
      </c>
      <c r="B4140" s="141" t="str">
        <f t="shared" si="64"/>
        <v>ASSENTAMENTO DE TUBO DE PVC ROSQUEAVEL,EXCLUSIVE FORNECIMENTO DESTE,INCLUSIVE MONTAGEM DAS CONEXOES E MATERIAIS PARA VEDASSENTAMENTO DE TUBO DE PVC ROSQUEAVEL,EXCLUSIVE FORNECIMENTACAO,DIAMETRO DE 2"ASSENTAMENTO DE TUBO DE PVC ROSQUEAVEL,EXCLUSIVE FORNECIMENT</v>
      </c>
      <c r="C4140" s="141" t="s">
        <v>28990</v>
      </c>
      <c r="D4140" s="141" t="s">
        <v>28991</v>
      </c>
      <c r="E4140" s="141" t="s">
        <v>29004</v>
      </c>
      <c r="I4140" s="141" t="s">
        <v>285</v>
      </c>
      <c r="J4140" s="649">
        <v>2.71</v>
      </c>
    </row>
    <row r="4141" spans="1:10" hidden="1">
      <c r="A4141" s="141" t="s">
        <v>29006</v>
      </c>
      <c r="B4141" s="141" t="str">
        <f t="shared" si="64"/>
        <v>ASSENTAMENTO DE TUBO DE PVC ROSQUEAVEL,EXCLUSIVE FORNECIMENTO DESTE,INCLUSIVE MONTAGEM DAS CONEXOES E MATERIAIS PARA VEDASSENTAMENTO DE TUBO DE PVC ROSQUEAVEL,EXCLUSIVE FORNECIMENTACAO,DIAMETRO DE 3"ASSENTAMENTO DE TUBO DE PVC ROSQUEAVEL,EXCLUSIVE FORNECIMENT</v>
      </c>
      <c r="C4141" s="141" t="s">
        <v>28990</v>
      </c>
      <c r="D4141" s="141" t="s">
        <v>28991</v>
      </c>
      <c r="E4141" s="141" t="s">
        <v>29007</v>
      </c>
      <c r="I4141" s="141" t="s">
        <v>285</v>
      </c>
      <c r="J4141" s="649">
        <v>4.03</v>
      </c>
    </row>
    <row r="4142" spans="1:10" hidden="1">
      <c r="A4142" s="141" t="s">
        <v>29008</v>
      </c>
      <c r="B4142" s="141" t="str">
        <f t="shared" si="64"/>
        <v>ASSENTAMENTO DE TUBO DE PVC ROSQUEAVEL,EXCLUSIVE FORNECIMENTO DESTE,INCLUSIVE MONTAGEM DAS CONEXOES E MATERIAIS PARA VEDASSENTAMENTO DE TUBO DE PVC ROSQUEAVEL,EXCLUSIVE FORNECIMENTACAO,DIAMETRO DE 3"ASSENTAMENTO DE TUBO DE PVC ROSQUEAVEL,EXCLUSIVE FORNECIMENT</v>
      </c>
      <c r="C4142" s="141" t="s">
        <v>28990</v>
      </c>
      <c r="D4142" s="141" t="s">
        <v>28991</v>
      </c>
      <c r="E4142" s="141" t="s">
        <v>29007</v>
      </c>
      <c r="I4142" s="141" t="s">
        <v>285</v>
      </c>
      <c r="J4142" s="649">
        <v>3.49</v>
      </c>
    </row>
    <row r="4143" spans="1:10" hidden="1">
      <c r="A4143" s="141" t="s">
        <v>29009</v>
      </c>
      <c r="B4143" s="141" t="str">
        <f t="shared" si="64"/>
        <v>ASSENTAMENTO DE TUBO DE PVC ROSQUEAVEL,EXCLUSIVE FORNECIMENTO DESTE,INCLUSIVE MONTAGEM DAS CONEXOES E MATERIAIS PARA VEDASSENTAMENTO DE TUBO DE PVC ROSQUEAVEL,EXCLUSIVE FORNECIMENTACAO,DIAMETRO DE 4"ASSENTAMENTO DE TUBO DE PVC ROSQUEAVEL,EXCLUSIVE FORNECIMENT</v>
      </c>
      <c r="C4143" s="141" t="s">
        <v>28990</v>
      </c>
      <c r="D4143" s="141" t="s">
        <v>28991</v>
      </c>
      <c r="E4143" s="141" t="s">
        <v>29010</v>
      </c>
      <c r="I4143" s="141" t="s">
        <v>285</v>
      </c>
      <c r="J4143" s="649">
        <v>5.17</v>
      </c>
    </row>
    <row r="4144" spans="1:10" hidden="1">
      <c r="A4144" s="141" t="s">
        <v>29011</v>
      </c>
      <c r="B4144" s="141" t="str">
        <f t="shared" si="64"/>
        <v>ASSENTAMENTO DE TUBO DE PVC ROSQUEAVEL,EXCLUSIVE FORNECIMENTO DESTE,INCLUSIVE MONTAGEM DAS CONEXOES E MATERIAIS PARA VEDASSENTAMENTO DE TUBO DE PVC ROSQUEAVEL,EXCLUSIVE FORNECIMENTACAO,DIAMETRO DE 4"ASSENTAMENTO DE TUBO DE PVC ROSQUEAVEL,EXCLUSIVE FORNECIMENT</v>
      </c>
      <c r="C4144" s="141" t="s">
        <v>28990</v>
      </c>
      <c r="D4144" s="141" t="s">
        <v>28991</v>
      </c>
      <c r="E4144" s="141" t="s">
        <v>29010</v>
      </c>
      <c r="I4144" s="141" t="s">
        <v>285</v>
      </c>
      <c r="J4144" s="649">
        <v>4.4800000000000004</v>
      </c>
    </row>
    <row r="4145" spans="1:10" hidden="1">
      <c r="A4145" s="141" t="s">
        <v>29012</v>
      </c>
      <c r="B4145" s="141" t="str">
        <f t="shared" si="64"/>
        <v>MONTAGEM DE COMPORTA QUADRADA OU CIRCULAR COM DIMENSOES MAIORES QUE 0,70 X 0,70M,INCLUSIVE OS MATERIAIS NECESSARIOS A MOMONTAGEM DE COMPORTA QUADRADA OU CIRCULAR COM DIMENSOES MAIONTAGEM,EXCETO CHUMBADORESMONTAGEM DE COMPORTA QUADRADA OU CIRCULAR COM DIMENSOES MAIO</v>
      </c>
      <c r="C4145" s="141" t="s">
        <v>29013</v>
      </c>
      <c r="D4145" s="141" t="s">
        <v>29014</v>
      </c>
      <c r="E4145" s="141" t="s">
        <v>29015</v>
      </c>
      <c r="I4145" s="141" t="s">
        <v>14</v>
      </c>
      <c r="J4145" s="649">
        <v>1806.84</v>
      </c>
    </row>
    <row r="4146" spans="1:10" hidden="1">
      <c r="A4146" s="141" t="s">
        <v>29016</v>
      </c>
      <c r="B4146" s="141" t="str">
        <f t="shared" si="64"/>
        <v>MONTAGEM DE COMPORTA QUADRADA OU CIRCULAR COM DIMENSOES MAIORES QUE 0,70 X 0,70M,INCLUSIVE OS MATERIAIS NECESSARIOS A MOMONTAGEM DE COMPORTA QUADRADA OU CIRCULAR COM DIMENSOES MAIONTAGEM,EXCETO CHUMBADORESMONTAGEM DE COMPORTA QUADRADA OU CIRCULAR COM DIMENSOES MAIO</v>
      </c>
      <c r="C4146" s="141" t="s">
        <v>29013</v>
      </c>
      <c r="D4146" s="141" t="s">
        <v>29014</v>
      </c>
      <c r="E4146" s="141" t="s">
        <v>29015</v>
      </c>
      <c r="I4146" s="141" t="s">
        <v>14</v>
      </c>
      <c r="J4146" s="649">
        <v>1567.32</v>
      </c>
    </row>
    <row r="4147" spans="1:10" hidden="1">
      <c r="A4147" s="141" t="s">
        <v>29017</v>
      </c>
      <c r="B4147" s="141" t="str">
        <f t="shared" si="64"/>
        <v>MONTAGEM DE COMPORTA QUADRADA OU CIRCULAR COM DIMENSOES ATE0.70 X 0.70M,INCLUSIVE OS MATERIAIS NECESSARIOS A MONTAGEM,EMONTAGEM DE COMPORTA QUADRADA OU CIRCULAR COM DIMENSOES ATEXCETO CHUMBADORESMONTAGEM DE COMPORTA QUADRADA OU CIRCULAR COM DIMENSOES ATE</v>
      </c>
      <c r="C4147" s="141" t="s">
        <v>29018</v>
      </c>
      <c r="D4147" s="141" t="s">
        <v>29019</v>
      </c>
      <c r="E4147" s="141" t="s">
        <v>29020</v>
      </c>
      <c r="I4147" s="141" t="s">
        <v>14</v>
      </c>
      <c r="J4147" s="649">
        <v>892.61</v>
      </c>
    </row>
    <row r="4148" spans="1:10" hidden="1">
      <c r="A4148" s="141" t="s">
        <v>29021</v>
      </c>
      <c r="B4148" s="141" t="str">
        <f t="shared" si="64"/>
        <v>MONTAGEM DE COMPORTA QUADRADA OU CIRCULAR COM DIMENSOES ATE0.70 X 0.70M,INCLUSIVE OS MATERIAIS NECESSARIOS A MONTAGEM,EMONTAGEM DE COMPORTA QUADRADA OU CIRCULAR COM DIMENSOES ATEXCETO CHUMBADORESMONTAGEM DE COMPORTA QUADRADA OU CIRCULAR COM DIMENSOES ATE</v>
      </c>
      <c r="C4148" s="141" t="s">
        <v>29018</v>
      </c>
      <c r="D4148" s="141" t="s">
        <v>29019</v>
      </c>
      <c r="E4148" s="141" t="s">
        <v>29020</v>
      </c>
      <c r="I4148" s="141" t="s">
        <v>14</v>
      </c>
      <c r="J4148" s="649">
        <v>774.39</v>
      </c>
    </row>
    <row r="4149" spans="1:10" hidden="1">
      <c r="A4149" s="141" t="s">
        <v>29022</v>
      </c>
      <c r="B4149" s="141" t="str">
        <f t="shared" si="64"/>
        <v>MONTAGEM DE PEDESTAL E HASTE SIMPLES PARA ACIONAMENTO DE COMPORTA,ADUFA,VALVULA OU REGISTRO,INCLUSIVE OS MATERIAIS NECESMONTAGEM DE PEDESTAL E HASTE SIMPLES PARA ACIONAMENTO DE COMSARIOS A MONTAGEM,EXCETO CHUMBADORES.CUSTO POR CONJUNTOMONTAGEM DE PEDESTAL E HASTE SIMPLES PARA ACIONAMENTO DE COM</v>
      </c>
      <c r="C4149" s="141" t="s">
        <v>29023</v>
      </c>
      <c r="D4149" s="141" t="s">
        <v>29024</v>
      </c>
      <c r="E4149" s="141" t="s">
        <v>29025</v>
      </c>
      <c r="I4149" s="141" t="s">
        <v>14</v>
      </c>
      <c r="J4149" s="649">
        <v>466.97</v>
      </c>
    </row>
    <row r="4150" spans="1:10" hidden="1">
      <c r="A4150" s="141" t="s">
        <v>29026</v>
      </c>
      <c r="B4150" s="141" t="str">
        <f t="shared" si="64"/>
        <v>MONTAGEM DE PEDESTAL E HASTE SIMPLES PARA ACIONAMENTO DE COMPORTA,ADUFA,VALVULA OU REGISTRO,INCLUSIVE OS MATERIAIS NECESMONTAGEM DE PEDESTAL E HASTE SIMPLES PARA ACIONAMENTO DE COMSARIOS A MONTAGEM,EXCETO CHUMBADORES.CUSTO POR CONJUNTOMONTAGEM DE PEDESTAL E HASTE SIMPLES PARA ACIONAMENTO DE COM</v>
      </c>
      <c r="C4150" s="141" t="s">
        <v>29023</v>
      </c>
      <c r="D4150" s="141" t="s">
        <v>29024</v>
      </c>
      <c r="E4150" s="141" t="s">
        <v>29025</v>
      </c>
      <c r="I4150" s="141" t="s">
        <v>14</v>
      </c>
      <c r="J4150" s="649">
        <v>405.47</v>
      </c>
    </row>
    <row r="4151" spans="1:10" hidden="1">
      <c r="A4151" s="141" t="s">
        <v>29027</v>
      </c>
      <c r="B4151" s="141" t="str">
        <f t="shared" si="64"/>
        <v>MONTAGEM DE ADUFA DE PAREDE COM FLANGE,DIAMETRO DE 150MM,EXCLUSIVE FORNECIMENTO DOS PARAFUSOS DE FIXACAOMONTAGEM DE ADUFA DE PAREDE COM FLANGE,DIAMETRO DE 150MM,EXCMONTAGEM DE ADUFA DE PAREDE COM FLANGE,DIAMETRO DE 150MM,EXC</v>
      </c>
      <c r="C4151" s="141" t="s">
        <v>29028</v>
      </c>
      <c r="D4151" s="141" t="s">
        <v>29029</v>
      </c>
      <c r="I4151" s="141" t="s">
        <v>14</v>
      </c>
      <c r="J4151" s="649">
        <v>57.35</v>
      </c>
    </row>
    <row r="4152" spans="1:10" hidden="1">
      <c r="A4152" s="141" t="s">
        <v>29030</v>
      </c>
      <c r="B4152" s="141" t="str">
        <f t="shared" si="64"/>
        <v>MONTAGEM DE ADUFA DE PAREDE COM FLANGE,DIAMETRO DE 150MM,EXCLUSIVE FORNECIMENTO DOS PARAFUSOS DE FIXACAOMONTAGEM DE ADUFA DE PAREDE COM FLANGE,DIAMETRO DE 150MM,EXCMONTAGEM DE ADUFA DE PAREDE COM FLANGE,DIAMETRO DE 150MM,EXC</v>
      </c>
      <c r="C4152" s="141" t="s">
        <v>29028</v>
      </c>
      <c r="D4152" s="141" t="s">
        <v>29029</v>
      </c>
      <c r="I4152" s="141" t="s">
        <v>14</v>
      </c>
      <c r="J4152" s="649">
        <v>51.83</v>
      </c>
    </row>
    <row r="4153" spans="1:10" hidden="1">
      <c r="A4153" s="141" t="s">
        <v>29031</v>
      </c>
      <c r="B4153" s="141" t="str">
        <f t="shared" si="64"/>
        <v>MONTAGEM DE ADUFA DE PAREDE COM FLANGE,DIAMETRO DE 200MM,EXCLUSIVE FORNECIMENTO DE PARAFUSOS DE FIXACAOMONTAGEM DE ADUFA DE PAREDE COM FLANGE,DIAMETRO DE 200MM,EXCMONTAGEM DE ADUFA DE PAREDE COM FLANGE,DIAMETRO DE 200MM,EXC</v>
      </c>
      <c r="C4153" s="141" t="s">
        <v>29032</v>
      </c>
      <c r="D4153" s="141" t="s">
        <v>29033</v>
      </c>
      <c r="I4153" s="141" t="s">
        <v>14</v>
      </c>
      <c r="J4153" s="649">
        <v>67.349999999999994</v>
      </c>
    </row>
    <row r="4154" spans="1:10" hidden="1">
      <c r="A4154" s="141" t="s">
        <v>29034</v>
      </c>
      <c r="B4154" s="141" t="str">
        <f t="shared" si="64"/>
        <v>MONTAGEM DE ADUFA DE PAREDE COM FLANGE,DIAMETRO DE 200MM,EXCLUSIVE FORNECIMENTO DE PARAFUSOS DE FIXACAOMONTAGEM DE ADUFA DE PAREDE COM FLANGE,DIAMETRO DE 200MM,EXCMONTAGEM DE ADUFA DE PAREDE COM FLANGE,DIAMETRO DE 200MM,EXC</v>
      </c>
      <c r="C4154" s="141" t="s">
        <v>29032</v>
      </c>
      <c r="D4154" s="141" t="s">
        <v>29033</v>
      </c>
      <c r="I4154" s="141" t="s">
        <v>14</v>
      </c>
      <c r="J4154" s="649">
        <v>60.49</v>
      </c>
    </row>
    <row r="4155" spans="1:10" hidden="1">
      <c r="A4155" s="141" t="s">
        <v>29035</v>
      </c>
      <c r="B4155" s="141" t="str">
        <f t="shared" si="64"/>
        <v>MONTAGEM DE ADUFA DE PAREDES COM FLANGE,DIAMETRO DE 250MM,EXCLUSIVE FORNECIMENTO DE PARAFUSOS DE FIXACAOMONTAGEM DE ADUFA DE PAREDES COM FLANGE,DIAMETRO DE 250MM,EXMONTAGEM DE ADUFA DE PAREDES COM FLANGE,DIAMETRO DE 250MM,EX</v>
      </c>
      <c r="C4155" s="141" t="s">
        <v>29036</v>
      </c>
      <c r="D4155" s="141" t="s">
        <v>29037</v>
      </c>
      <c r="I4155" s="141" t="s">
        <v>14</v>
      </c>
      <c r="J4155" s="649">
        <v>215.28</v>
      </c>
    </row>
    <row r="4156" spans="1:10" hidden="1">
      <c r="A4156" s="141" t="s">
        <v>29038</v>
      </c>
      <c r="B4156" s="141" t="str">
        <f t="shared" si="64"/>
        <v>MONTAGEM DE ADUFA DE PAREDES COM FLANGE,DIAMETRO DE 250MM,EXCLUSIVE FORNECIMENTO DE PARAFUSOS DE FIXACAOMONTAGEM DE ADUFA DE PAREDES COM FLANGE,DIAMETRO DE 250MM,EXMONTAGEM DE ADUFA DE PAREDES COM FLANGE,DIAMETRO DE 250MM,EX</v>
      </c>
      <c r="C4156" s="141" t="s">
        <v>29036</v>
      </c>
      <c r="D4156" s="141" t="s">
        <v>29037</v>
      </c>
      <c r="I4156" s="141" t="s">
        <v>14</v>
      </c>
      <c r="J4156" s="649">
        <v>205.2</v>
      </c>
    </row>
    <row r="4157" spans="1:10" hidden="1">
      <c r="A4157" s="141" t="s">
        <v>29039</v>
      </c>
      <c r="B4157" s="141" t="str">
        <f t="shared" si="64"/>
        <v>MONTAGEM DE ADUFA DE PAREDE COM FLANGE,DIAMETRO DE 300MM,EXCLUSIVE FORNECIMENTO DE PARAFUSOS DE FIXACAOMONTAGEM DE ADUFA DE PAREDE COM FLANGE,DIAMETRO DE 300MM,EXCMONTAGEM DE ADUFA DE PAREDE COM FLANGE,DIAMETRO DE 300MM,EXC</v>
      </c>
      <c r="C4157" s="141" t="s">
        <v>29040</v>
      </c>
      <c r="D4157" s="141" t="s">
        <v>29033</v>
      </c>
      <c r="I4157" s="141" t="s">
        <v>14</v>
      </c>
      <c r="J4157" s="649">
        <v>221.31</v>
      </c>
    </row>
    <row r="4158" spans="1:10" hidden="1">
      <c r="A4158" s="141" t="s">
        <v>29041</v>
      </c>
      <c r="B4158" s="141" t="str">
        <f t="shared" si="64"/>
        <v>MONTAGEM DE ADUFA DE PAREDE COM FLANGE,DIAMETRO DE 300MM,EXCLUSIVE FORNECIMENTO DE PARAFUSOS DE FIXACAOMONTAGEM DE ADUFA DE PAREDE COM FLANGE,DIAMETRO DE 300MM,EXCMONTAGEM DE ADUFA DE PAREDE COM FLANGE,DIAMETRO DE 300MM,EXC</v>
      </c>
      <c r="C4158" s="141" t="s">
        <v>29040</v>
      </c>
      <c r="D4158" s="141" t="s">
        <v>29033</v>
      </c>
      <c r="I4158" s="141" t="s">
        <v>14</v>
      </c>
      <c r="J4158" s="649">
        <v>211.18</v>
      </c>
    </row>
    <row r="4159" spans="1:10" hidden="1">
      <c r="A4159" s="141" t="s">
        <v>29042</v>
      </c>
      <c r="B4159" s="141" t="str">
        <f t="shared" si="64"/>
        <v>MONTAGEM DE ADUFA DE PAREDE COM FLANGE,DIAMETRO DE 400MM,EXCLUSIVE FORNECIMENTO DOS PARAFUSOS DE FIXACAOMONTAGEM DE ADUFA DE PAREDE COM FLANGE,DIAMETRO DE 400MM,EXCMONTAGEM DE ADUFA DE PAREDE COM FLANGE,DIAMETRO DE 400MM,EXC</v>
      </c>
      <c r="C4159" s="141" t="s">
        <v>29043</v>
      </c>
      <c r="D4159" s="141" t="s">
        <v>29029</v>
      </c>
      <c r="I4159" s="141" t="s">
        <v>14</v>
      </c>
      <c r="J4159" s="649">
        <v>264.45999999999998</v>
      </c>
    </row>
    <row r="4160" spans="1:10" hidden="1">
      <c r="A4160" s="141" t="s">
        <v>29044</v>
      </c>
      <c r="B4160" s="141" t="str">
        <f t="shared" si="64"/>
        <v>MONTAGEM DE ADUFA DE PAREDE COM FLANGE,DIAMETRO DE 400MM,EXCLUSIVE FORNECIMENTO DOS PARAFUSOS DE FIXACAOMONTAGEM DE ADUFA DE PAREDE COM FLANGE,DIAMETRO DE 400MM,EXCMONTAGEM DE ADUFA DE PAREDE COM FLANGE,DIAMETRO DE 400MM,EXC</v>
      </c>
      <c r="C4160" s="141" t="s">
        <v>29043</v>
      </c>
      <c r="D4160" s="141" t="s">
        <v>29029</v>
      </c>
      <c r="I4160" s="141" t="s">
        <v>14</v>
      </c>
      <c r="J4160" s="649">
        <v>252.33</v>
      </c>
    </row>
    <row r="4161" spans="1:10" hidden="1">
      <c r="A4161" s="141" t="s">
        <v>29045</v>
      </c>
      <c r="B4161" s="141" t="str">
        <f t="shared" si="64"/>
        <v>MONTAGEM DE ADUFA DE PAREDE COM FLANGE,DIAMETRO DE 500MM,EXCLUSIVE FORNECIMENTO DOS PARAFUSOS DE FIXACAOMONTAGEM DE ADUFA DE PAREDE COM FLANGE,DIAMETRO DE 500MM,EXCMONTAGEM DE ADUFA DE PAREDE COM FLANGE,DIAMETRO DE 500MM,EXC</v>
      </c>
      <c r="C4161" s="141" t="s">
        <v>29046</v>
      </c>
      <c r="D4161" s="141" t="s">
        <v>29029</v>
      </c>
      <c r="I4161" s="141" t="s">
        <v>14</v>
      </c>
      <c r="J4161" s="649">
        <v>282.69</v>
      </c>
    </row>
    <row r="4162" spans="1:10" hidden="1">
      <c r="A4162" s="141" t="s">
        <v>29047</v>
      </c>
      <c r="B4162" s="141" t="str">
        <f t="shared" si="64"/>
        <v>MONTAGEM DE ADUFA DE PAREDE COM FLANGE,DIAMETRO DE 500MM,EXCLUSIVE FORNECIMENTO DOS PARAFUSOS DE FIXACAOMONTAGEM DE ADUFA DE PAREDE COM FLANGE,DIAMETRO DE 500MM,EXCMONTAGEM DE ADUFA DE PAREDE COM FLANGE,DIAMETRO DE 500MM,EXC</v>
      </c>
      <c r="C4162" s="141" t="s">
        <v>29046</v>
      </c>
      <c r="D4162" s="141" t="s">
        <v>29029</v>
      </c>
      <c r="I4162" s="141" t="s">
        <v>14</v>
      </c>
      <c r="J4162" s="649">
        <v>268.99</v>
      </c>
    </row>
    <row r="4163" spans="1:10" hidden="1">
      <c r="A4163" s="141" t="s">
        <v>29048</v>
      </c>
      <c r="B4163" s="141" t="str">
        <f t="shared" ref="B4163:B4226" si="65">C4163&amp;D4163&amp;C4163&amp;E4163&amp;F4163&amp;G4163&amp;H4163&amp;C4163</f>
        <v>MONTAGEM DE ADUFA DE PAREDE COM FLANGE,DIAMETRO DE 600MM,EXCLUSIVE FORNECIMENTO DOS PARAFUSOS DE FIXACAOMONTAGEM DE ADUFA DE PAREDE COM FLANGE,DIAMETRO DE 600MM,EXCMONTAGEM DE ADUFA DE PAREDE COM FLANGE,DIAMETRO DE 600MM,EXC</v>
      </c>
      <c r="C4163" s="141" t="s">
        <v>29049</v>
      </c>
      <c r="D4163" s="141" t="s">
        <v>29029</v>
      </c>
      <c r="I4163" s="141" t="s">
        <v>14</v>
      </c>
      <c r="J4163" s="649">
        <v>302.77999999999997</v>
      </c>
    </row>
    <row r="4164" spans="1:10" hidden="1">
      <c r="A4164" s="141" t="s">
        <v>29050</v>
      </c>
      <c r="B4164" s="141" t="str">
        <f t="shared" si="65"/>
        <v>MONTAGEM DE ADUFA DE PAREDE COM FLANGE,DIAMETRO DE 600MM,EXCLUSIVE FORNECIMENTO DOS PARAFUSOS DE FIXACAOMONTAGEM DE ADUFA DE PAREDE COM FLANGE,DIAMETRO DE 600MM,EXCMONTAGEM DE ADUFA DE PAREDE COM FLANGE,DIAMETRO DE 600MM,EXC</v>
      </c>
      <c r="C4164" s="141" t="s">
        <v>29049</v>
      </c>
      <c r="D4164" s="141" t="s">
        <v>29029</v>
      </c>
      <c r="I4164" s="141" t="s">
        <v>14</v>
      </c>
      <c r="J4164" s="649">
        <v>288.12</v>
      </c>
    </row>
    <row r="4165" spans="1:10" hidden="1">
      <c r="A4165" s="141" t="s">
        <v>29051</v>
      </c>
      <c r="B4165" s="141" t="str">
        <f t="shared" si="65"/>
        <v>MONTAGEM DE ADUFA DE FUNDO COM FLANGE,DIAMETRO DE 150MM,EXCLUSIVE FORNECIMENTO DOS PARAFUSOS DE FIXACAOMONTAGEM DE ADUFA DE FUNDO COM FLANGE,DIAMETRO DE 150MM,EXCLMONTAGEM DE ADUFA DE FUNDO COM FLANGE,DIAMETRO DE 150MM,EXCL</v>
      </c>
      <c r="C4165" s="141" t="s">
        <v>29052</v>
      </c>
      <c r="D4165" s="141" t="s">
        <v>29053</v>
      </c>
      <c r="I4165" s="141" t="s">
        <v>14</v>
      </c>
      <c r="J4165" s="649">
        <v>67.349999999999994</v>
      </c>
    </row>
    <row r="4166" spans="1:10" hidden="1">
      <c r="A4166" s="141" t="s">
        <v>29054</v>
      </c>
      <c r="B4166" s="141" t="str">
        <f t="shared" si="65"/>
        <v>MONTAGEM DE ADUFA DE FUNDO COM FLANGE,DIAMETRO DE 150MM,EXCLUSIVE FORNECIMENTO DOS PARAFUSOS DE FIXACAOMONTAGEM DE ADUFA DE FUNDO COM FLANGE,DIAMETRO DE 150MM,EXCLMONTAGEM DE ADUFA DE FUNDO COM FLANGE,DIAMETRO DE 150MM,EXCL</v>
      </c>
      <c r="C4166" s="141" t="s">
        <v>29052</v>
      </c>
      <c r="D4166" s="141" t="s">
        <v>29053</v>
      </c>
      <c r="I4166" s="141" t="s">
        <v>14</v>
      </c>
      <c r="J4166" s="649">
        <v>60.49</v>
      </c>
    </row>
    <row r="4167" spans="1:10" hidden="1">
      <c r="A4167" s="141" t="s">
        <v>29055</v>
      </c>
      <c r="B4167" s="141" t="str">
        <f t="shared" si="65"/>
        <v>MONTAGEM DE ADUFA DE FUNDO COM FLANGE,DIAMETRO DE 200MM,EXCLUSIVE FORNECIMENTO DOS PARAFUSOS DE FIXACAOMONTAGEM DE ADUFA DE FUNDO COM FLANGE,DIAMETRO DE 200MM,EXCLMONTAGEM DE ADUFA DE FUNDO COM FLANGE,DIAMETRO DE 200MM,EXCL</v>
      </c>
      <c r="C4167" s="141" t="s">
        <v>29056</v>
      </c>
      <c r="D4167" s="141" t="s">
        <v>29053</v>
      </c>
      <c r="I4167" s="141" t="s">
        <v>14</v>
      </c>
      <c r="J4167" s="649">
        <v>67.489999999999995</v>
      </c>
    </row>
    <row r="4168" spans="1:10" hidden="1">
      <c r="A4168" s="141" t="s">
        <v>29057</v>
      </c>
      <c r="B4168" s="141" t="str">
        <f t="shared" si="65"/>
        <v>MONTAGEM DE ADUFA DE FUNDO COM FLANGE,DIAMETRO DE 200MM,EXCLUSIVE FORNECIMENTO DOS PARAFUSOS DE FIXACAOMONTAGEM DE ADUFA DE FUNDO COM FLANGE,DIAMETRO DE 200MM,EXCLMONTAGEM DE ADUFA DE FUNDO COM FLANGE,DIAMETRO DE 200MM,EXCL</v>
      </c>
      <c r="C4168" s="141" t="s">
        <v>29056</v>
      </c>
      <c r="D4168" s="141" t="s">
        <v>29053</v>
      </c>
      <c r="I4168" s="141" t="s">
        <v>14</v>
      </c>
      <c r="J4168" s="649">
        <v>60.61</v>
      </c>
    </row>
    <row r="4169" spans="1:10" hidden="1">
      <c r="A4169" s="141" t="s">
        <v>29058</v>
      </c>
      <c r="B4169" s="141" t="str">
        <f t="shared" si="65"/>
        <v>MONTAGEM DE ADUFA DE FUNDO COM FLANGE,DIAMETRO DE 250MM,EXCLUSIVE FORNECIMENTO DOS PARAFUSOS DE FIXACAOMONTAGEM DE ADUFA DE FUNDO COM FLANGE,DIAMETRO DE 250MM,EXCLMONTAGEM DE ADUFA DE FUNDO COM FLANGE,DIAMETRO DE 250MM,EXCL</v>
      </c>
      <c r="C4169" s="141" t="s">
        <v>29059</v>
      </c>
      <c r="D4169" s="141" t="s">
        <v>29053</v>
      </c>
      <c r="I4169" s="141" t="s">
        <v>14</v>
      </c>
      <c r="J4169" s="649">
        <v>214.11</v>
      </c>
    </row>
    <row r="4170" spans="1:10" hidden="1">
      <c r="A4170" s="141" t="s">
        <v>29060</v>
      </c>
      <c r="B4170" s="141" t="str">
        <f t="shared" si="65"/>
        <v>MONTAGEM DE ADUFA DE FUNDO COM FLANGE,DIAMETRO DE 250MM,EXCLUSIVE FORNECIMENTO DOS PARAFUSOS DE FIXACAOMONTAGEM DE ADUFA DE FUNDO COM FLANGE,DIAMETRO DE 250MM,EXCLMONTAGEM DE ADUFA DE FUNDO COM FLANGE,DIAMETRO DE 250MM,EXCL</v>
      </c>
      <c r="C4170" s="141" t="s">
        <v>29059</v>
      </c>
      <c r="D4170" s="141" t="s">
        <v>29053</v>
      </c>
      <c r="I4170" s="141" t="s">
        <v>14</v>
      </c>
      <c r="J4170" s="649">
        <v>204.07</v>
      </c>
    </row>
    <row r="4171" spans="1:10" hidden="1">
      <c r="A4171" s="141" t="s">
        <v>29061</v>
      </c>
      <c r="B4171" s="141" t="str">
        <f t="shared" si="65"/>
        <v>MONTAGEM DE ADUFA DE FUNDO COM FLANGE,DIAMETRO DE 300MM,EXCLUSIVE FORNECIMENTO DE PARAFUSOS DE FIXACAOMONTAGEM DE ADUFA DE FUNDO COM FLANGE,DIAMETRO DE 300MM,EXCLMONTAGEM DE ADUFA DE FUNDO COM FLANGE,DIAMETRO DE 300MM,EXCL</v>
      </c>
      <c r="C4171" s="141" t="s">
        <v>29062</v>
      </c>
      <c r="D4171" s="141" t="s">
        <v>29063</v>
      </c>
      <c r="I4171" s="141" t="s">
        <v>14</v>
      </c>
      <c r="J4171" s="649">
        <v>220.35</v>
      </c>
    </row>
    <row r="4172" spans="1:10" hidden="1">
      <c r="A4172" s="141" t="s">
        <v>29064</v>
      </c>
      <c r="B4172" s="141" t="str">
        <f t="shared" si="65"/>
        <v>MONTAGEM DE ADUFA DE FUNDO COM FLANGE,DIAMETRO DE 300MM,EXCLUSIVE FORNECIMENTO DE PARAFUSOS DE FIXACAOMONTAGEM DE ADUFA DE FUNDO COM FLANGE,DIAMETRO DE 300MM,EXCLMONTAGEM DE ADUFA DE FUNDO COM FLANGE,DIAMETRO DE 300MM,EXCL</v>
      </c>
      <c r="C4172" s="141" t="s">
        <v>29062</v>
      </c>
      <c r="D4172" s="141" t="s">
        <v>29063</v>
      </c>
      <c r="I4172" s="141" t="s">
        <v>14</v>
      </c>
      <c r="J4172" s="649">
        <v>210.26</v>
      </c>
    </row>
    <row r="4173" spans="1:10" hidden="1">
      <c r="A4173" s="141" t="s">
        <v>29065</v>
      </c>
      <c r="B4173" s="141" t="str">
        <f t="shared" si="65"/>
        <v>MONTAGEM DE ADUFA DE FUNDO COM FLANGE,DIAMETRO DE 400MM,EXCLUSIVE FORNECIMENTO DE PARAFUSOS DE FIXACAOMONTAGEM DE ADUFA DE FUNDO COM FLANGE,DIAMETRO DE 400MM,EXCLMONTAGEM DE ADUFA DE FUNDO COM FLANGE,DIAMETRO DE 400MM,EXCL</v>
      </c>
      <c r="C4173" s="141" t="s">
        <v>29066</v>
      </c>
      <c r="D4173" s="141" t="s">
        <v>29063</v>
      </c>
      <c r="I4173" s="141" t="s">
        <v>14</v>
      </c>
      <c r="J4173" s="649">
        <v>266.05</v>
      </c>
    </row>
    <row r="4174" spans="1:10" hidden="1">
      <c r="A4174" s="141" t="s">
        <v>29067</v>
      </c>
      <c r="B4174" s="141" t="str">
        <f t="shared" si="65"/>
        <v>MONTAGEM DE ADUFA DE FUNDO COM FLANGE,DIAMETRO DE 400MM,EXCLUSIVE FORNECIMENTO DE PARAFUSOS DE FIXACAOMONTAGEM DE ADUFA DE FUNDO COM FLANGE,DIAMETRO DE 400MM,EXCLMONTAGEM DE ADUFA DE FUNDO COM FLANGE,DIAMETRO DE 400MM,EXCL</v>
      </c>
      <c r="C4174" s="141" t="s">
        <v>29066</v>
      </c>
      <c r="D4174" s="141" t="s">
        <v>29063</v>
      </c>
      <c r="I4174" s="141" t="s">
        <v>14</v>
      </c>
      <c r="J4174" s="649">
        <v>253.84</v>
      </c>
    </row>
    <row r="4175" spans="1:10" hidden="1">
      <c r="A4175" s="141" t="s">
        <v>29068</v>
      </c>
      <c r="B4175" s="141" t="str">
        <f t="shared" si="65"/>
        <v>MONTAGEM DE 1 MANCAL INTERMEDIARIO E 1 HASTE DE PROLONGAMENTO EM PEDESTAIS DE COMANDO OU MANOBRAMONTAGEM DE 1 MANCAL INTERMEDIARIO E 1 HASTE DE PROLONGAMENTMONTAGEM DE 1 MANCAL INTERMEDIARIO E 1 HASTE DE PROLONGAMENT</v>
      </c>
      <c r="C4175" s="141" t="s">
        <v>29069</v>
      </c>
      <c r="D4175" s="141" t="s">
        <v>29070</v>
      </c>
      <c r="I4175" s="141" t="s">
        <v>14</v>
      </c>
      <c r="J4175" s="649">
        <v>12.22</v>
      </c>
    </row>
    <row r="4176" spans="1:10" hidden="1">
      <c r="A4176" s="141" t="s">
        <v>29071</v>
      </c>
      <c r="B4176" s="141" t="str">
        <f t="shared" si="65"/>
        <v>MONTAGEM DE 1 MANCAL INTERMEDIARIO E 1 HASTE DE PROLONGAMENTO EM PEDESTAIS DE COMANDO OU MANOBRAMONTAGEM DE 1 MANCAL INTERMEDIARIO E 1 HASTE DE PROLONGAMENTMONTAGEM DE 1 MANCAL INTERMEDIARIO E 1 HASTE DE PROLONGAMENT</v>
      </c>
      <c r="C4176" s="141" t="s">
        <v>29069</v>
      </c>
      <c r="D4176" s="141" t="s">
        <v>29070</v>
      </c>
      <c r="I4176" s="141" t="s">
        <v>14</v>
      </c>
      <c r="J4176" s="649">
        <v>10.74</v>
      </c>
    </row>
    <row r="4177" spans="1:10" hidden="1">
      <c r="A4177" s="141" t="s">
        <v>29072</v>
      </c>
      <c r="B4177" s="141" t="str">
        <f t="shared" si="65"/>
        <v>ASSENTAMENTO DE TAMPAO DE FºFº,TIPO QUADRADO,ATE 0,25 X 0,25M,ASSENTADO COM ARGAMASSA DE CIMENTO E AREIA,NO TRACO 1:4 EMASSENTAMENTO DE TAMPAO DE FºFº,TIPO QUADRADO,ATE 0,25 X 0,25 VOLUME,EXCLUSIVE TAMPAOASSENTAMENTO DE TAMPAO DE FºFº,TIPO QUADRADO,ATE 0,25 X 0,25</v>
      </c>
      <c r="C4177" s="141" t="s">
        <v>29073</v>
      </c>
      <c r="D4177" s="141" t="s">
        <v>29074</v>
      </c>
      <c r="E4177" s="141" t="s">
        <v>29075</v>
      </c>
      <c r="I4177" s="141" t="s">
        <v>14</v>
      </c>
      <c r="J4177" s="649">
        <v>48.76</v>
      </c>
    </row>
    <row r="4178" spans="1:10" hidden="1">
      <c r="A4178" s="141" t="s">
        <v>29076</v>
      </c>
      <c r="B4178" s="141" t="str">
        <f t="shared" si="65"/>
        <v>ASSENTAMENTO DE TAMPAO DE FºFº,TIPO QUADRADO,ATE 0,25 X 0,25M,ASSENTADO COM ARGAMASSA DE CIMENTO E AREIA,NO TRACO 1:4 EMASSENTAMENTO DE TAMPAO DE FºFº,TIPO QUADRADO,ATE 0,25 X 0,25 VOLUME,EXCLUSIVE TAMPAOASSENTAMENTO DE TAMPAO DE FºFº,TIPO QUADRADO,ATE 0,25 X 0,25</v>
      </c>
      <c r="C4178" s="141" t="s">
        <v>29073</v>
      </c>
      <c r="D4178" s="141" t="s">
        <v>29074</v>
      </c>
      <c r="E4178" s="141" t="s">
        <v>29075</v>
      </c>
      <c r="I4178" s="141" t="s">
        <v>14</v>
      </c>
      <c r="J4178" s="649">
        <v>42.4</v>
      </c>
    </row>
    <row r="4179" spans="1:10" hidden="1">
      <c r="A4179" s="141" t="s">
        <v>29077</v>
      </c>
      <c r="B4179" s="141" t="str">
        <f t="shared" si="65"/>
        <v>ASSENTAMENTO DE TAMPAO DE FºFº,TIPO QUADRADO,COM MAIS DE 0,50 X 0,50M ATE 1,00 X 1,00M,ASSENTADO C0M ARGAMASSA DE CIMENTASSENTAMENTO DE TAMPAO DE FºFº,TIPO QUADRADO,COM MAIS DE 0,5O E AREIA,NO TRACO 1:4 EM VOLUME,EXCLUSIVE O TAMPAOASSENTAMENTO DE TAMPAO DE FºFº,TIPO QUADRADO,COM MAIS DE 0,5</v>
      </c>
      <c r="C4179" s="141" t="s">
        <v>29078</v>
      </c>
      <c r="D4179" s="141" t="s">
        <v>29079</v>
      </c>
      <c r="E4179" s="141" t="s">
        <v>29080</v>
      </c>
      <c r="I4179" s="141" t="s">
        <v>14</v>
      </c>
      <c r="J4179" s="649">
        <v>194.19</v>
      </c>
    </row>
    <row r="4180" spans="1:10" hidden="1">
      <c r="A4180" s="141" t="s">
        <v>29081</v>
      </c>
      <c r="B4180" s="141" t="str">
        <f t="shared" si="65"/>
        <v>ASSENTAMENTO DE TAMPAO DE FºFº,TIPO QUADRADO,COM MAIS DE 0,50 X 0,50M ATE 1,00 X 1,00M,ASSENTADO C0M ARGAMASSA DE CIMENTASSENTAMENTO DE TAMPAO DE FºFº,TIPO QUADRADO,COM MAIS DE 0,5O E AREIA,NO TRACO 1:4 EM VOLUME,EXCLUSIVE O TAMPAOASSENTAMENTO DE TAMPAO DE FºFº,TIPO QUADRADO,COM MAIS DE 0,5</v>
      </c>
      <c r="C4180" s="141" t="s">
        <v>29078</v>
      </c>
      <c r="D4180" s="141" t="s">
        <v>29079</v>
      </c>
      <c r="E4180" s="141" t="s">
        <v>29080</v>
      </c>
      <c r="I4180" s="141" t="s">
        <v>14</v>
      </c>
      <c r="J4180" s="649">
        <v>168.75</v>
      </c>
    </row>
    <row r="4181" spans="1:10" hidden="1">
      <c r="A4181" s="141" t="s">
        <v>29082</v>
      </c>
      <c r="B4181" s="141" t="str">
        <f t="shared" si="65"/>
        <v>ASSENTAMENTO DE TAMPAO DE FºFº,TIPO CIRCULAR,COM DIAMETRO ACIMA DE 0,60M E ATE 1,00M,ASSENTADO COM ARGASSA DE CIMENTO EASSENTAMENTO DE TAMPAO DE FºFº,TIPO CIRCULAR,COM DIAMETRO ACAREIA,NO TRACO 1:4 EM VOLUME,EXCLUSIVE TAMPAOASSENTAMENTO DE TAMPAO DE FºFº,TIPO CIRCULAR,COM DIAMETRO AC</v>
      </c>
      <c r="C4181" s="141" t="s">
        <v>29083</v>
      </c>
      <c r="D4181" s="141" t="s">
        <v>29084</v>
      </c>
      <c r="E4181" s="141" t="s">
        <v>29085</v>
      </c>
      <c r="I4181" s="141" t="s">
        <v>14</v>
      </c>
      <c r="J4181" s="649">
        <v>268.2</v>
      </c>
    </row>
    <row r="4182" spans="1:10" hidden="1">
      <c r="A4182" s="141" t="s">
        <v>29086</v>
      </c>
      <c r="B4182" s="141" t="str">
        <f t="shared" si="65"/>
        <v>ASSENTAMENTO DE TAMPAO DE FºFº,TIPO CIRCULAR,COM DIAMETRO ACIMA DE 0,60M E ATE 1,00M,ASSENTADO COM ARGASSA DE CIMENTO EASSENTAMENTO DE TAMPAO DE FºFº,TIPO CIRCULAR,COM DIAMETRO ACAREIA,NO TRACO 1:4 EM VOLUME,EXCLUSIVE TAMPAOASSENTAMENTO DE TAMPAO DE FºFº,TIPO CIRCULAR,COM DIAMETRO AC</v>
      </c>
      <c r="C4182" s="141" t="s">
        <v>29083</v>
      </c>
      <c r="D4182" s="141" t="s">
        <v>29084</v>
      </c>
      <c r="E4182" s="141" t="s">
        <v>29085</v>
      </c>
      <c r="I4182" s="141" t="s">
        <v>14</v>
      </c>
      <c r="J4182" s="649">
        <v>232.88</v>
      </c>
    </row>
    <row r="4183" spans="1:10" hidden="1">
      <c r="A4183" s="141" t="s">
        <v>29087</v>
      </c>
      <c r="B4183" s="141" t="str">
        <f t="shared" si="65"/>
        <v>ASSENTAMENTO DE TAMPAO DE FºFº,TIPO CIRCULAR,COM DIAMETRO DE 0,40 A 0,60M,ASSENTADO COM ARGAMASSA DE CIMENTO E AREIA,NOASSENTAMENTO DE TAMPAO DE FºFº,TIPO CIRCULAR,COM DIAMETRO DETRACO 1:4 EM VOLUME,EXCLUSIVE TAMPAOASSENTAMENTO DE TAMPAO DE FºFº,TIPO CIRCULAR,COM DIAMETRO DE</v>
      </c>
      <c r="C4183" s="141" t="s">
        <v>29088</v>
      </c>
      <c r="D4183" s="141" t="s">
        <v>29089</v>
      </c>
      <c r="E4183" s="141" t="s">
        <v>29090</v>
      </c>
      <c r="I4183" s="141" t="s">
        <v>14</v>
      </c>
      <c r="J4183" s="649">
        <v>97.09</v>
      </c>
    </row>
    <row r="4184" spans="1:10" hidden="1">
      <c r="A4184" s="141" t="s">
        <v>29091</v>
      </c>
      <c r="B4184" s="141" t="str">
        <f t="shared" si="65"/>
        <v>ASSENTAMENTO DE TAMPAO DE FºFº,TIPO CIRCULAR,COM DIAMETRO DE 0,40 A 0,60M,ASSENTADO COM ARGAMASSA DE CIMENTO E AREIA,NOASSENTAMENTO DE TAMPAO DE FºFº,TIPO CIRCULAR,COM DIAMETRO DETRACO 1:4 EM VOLUME,EXCLUSIVE TAMPAOASSENTAMENTO DE TAMPAO DE FºFº,TIPO CIRCULAR,COM DIAMETRO DE</v>
      </c>
      <c r="C4184" s="141" t="s">
        <v>29088</v>
      </c>
      <c r="D4184" s="141" t="s">
        <v>29089</v>
      </c>
      <c r="E4184" s="141" t="s">
        <v>29090</v>
      </c>
      <c r="I4184" s="141" t="s">
        <v>14</v>
      </c>
      <c r="J4184" s="649">
        <v>84.37</v>
      </c>
    </row>
    <row r="4185" spans="1:10" hidden="1">
      <c r="A4185" s="141" t="s">
        <v>29092</v>
      </c>
      <c r="B4185" s="141" t="str">
        <f t="shared" si="65"/>
        <v>ASSENTAMENTO DE TAMPAO DE FºFº,TIPO CIRCULAR,COM DIAMETRO DE 0,60M E ATE 225KG,ASSENTADO COM ARGAMASSA DE CIMENTO E AREIASSENTAMENTO DE TAMPAO DE FºFº,TIPO CIRCULAR,COM DIAMETRO DEA,NO TRACO 1:4 EM VOLUME,EXCLUSIVE TAMPAOASSENTAMENTO DE TAMPAO DE FºFº,TIPO CIRCULAR,COM DIAMETRO DE</v>
      </c>
      <c r="C4185" s="141" t="s">
        <v>29088</v>
      </c>
      <c r="D4185" s="141" t="s">
        <v>29093</v>
      </c>
      <c r="E4185" s="141" t="s">
        <v>29094</v>
      </c>
      <c r="I4185" s="141" t="s">
        <v>14</v>
      </c>
      <c r="J4185" s="649">
        <v>97.09</v>
      </c>
    </row>
    <row r="4186" spans="1:10" hidden="1">
      <c r="A4186" s="141" t="s">
        <v>29095</v>
      </c>
      <c r="B4186" s="141" t="str">
        <f t="shared" si="65"/>
        <v>ASSENTAMENTO DE TAMPAO DE FºFº,TIPO CIRCULAR,COM DIAMETRO DE 0,60M E ATE 225KG,ASSENTADO COM ARGAMASSA DE CIMENTO E AREIASSENTAMENTO DE TAMPAO DE FºFº,TIPO CIRCULAR,COM DIAMETRO DEA,NO TRACO 1:4 EM VOLUME,EXCLUSIVE TAMPAOASSENTAMENTO DE TAMPAO DE FºFº,TIPO CIRCULAR,COM DIAMETRO DE</v>
      </c>
      <c r="C4186" s="141" t="s">
        <v>29088</v>
      </c>
      <c r="D4186" s="141" t="s">
        <v>29093</v>
      </c>
      <c r="E4186" s="141" t="s">
        <v>29094</v>
      </c>
      <c r="I4186" s="141" t="s">
        <v>14</v>
      </c>
      <c r="J4186" s="649">
        <v>84.37</v>
      </c>
    </row>
    <row r="4187" spans="1:10" hidden="1">
      <c r="A4187" s="141" t="s">
        <v>29096</v>
      </c>
      <c r="B4187" s="141" t="str">
        <f t="shared" si="65"/>
        <v>ASSENTAMENTO DE TAMPAO DE FºFº,DE TRES SECOES,COM LARGURA ATE 1,60M,ASSENTADO COM ARGAMASSA DE CIMENTO E AREIA,NO TRACOASSENTAMENTO DE TAMPAO DE FºFº,DE TRES SECOES,COM LARGURA AT1:4 EM VOLUME,EXCLUSIVE TAMPAOASSENTAMENTO DE TAMPAO DE FºFº,DE TRES SECOES,COM LARGURA AT</v>
      </c>
      <c r="C4187" s="141" t="s">
        <v>29097</v>
      </c>
      <c r="D4187" s="141" t="s">
        <v>29098</v>
      </c>
      <c r="E4187" s="141" t="s">
        <v>29099</v>
      </c>
      <c r="I4187" s="141" t="s">
        <v>14</v>
      </c>
      <c r="J4187" s="649">
        <v>194.19</v>
      </c>
    </row>
    <row r="4188" spans="1:10" hidden="1">
      <c r="A4188" s="141" t="s">
        <v>29100</v>
      </c>
      <c r="B4188" s="141" t="str">
        <f t="shared" si="65"/>
        <v>ASSENTAMENTO DE TAMPAO DE FºFº,DE TRES SECOES,COM LARGURA ATE 1,60M,ASSENTADO COM ARGAMASSA DE CIMENTO E AREIA,NO TRACOASSENTAMENTO DE TAMPAO DE FºFº,DE TRES SECOES,COM LARGURA AT1:4 EM VOLUME,EXCLUSIVE TAMPAOASSENTAMENTO DE TAMPAO DE FºFº,DE TRES SECOES,COM LARGURA AT</v>
      </c>
      <c r="C4188" s="141" t="s">
        <v>29097</v>
      </c>
      <c r="D4188" s="141" t="s">
        <v>29098</v>
      </c>
      <c r="E4188" s="141" t="s">
        <v>29099</v>
      </c>
      <c r="I4188" s="141" t="s">
        <v>14</v>
      </c>
      <c r="J4188" s="649">
        <v>168.75</v>
      </c>
    </row>
    <row r="4189" spans="1:10" hidden="1">
      <c r="A4189" s="141" t="s">
        <v>29101</v>
      </c>
      <c r="B4189" s="141" t="str">
        <f t="shared" si="65"/>
        <v>ASSENTAMENTO DE TAMPAO DE FºFº,DE QUATRO SECOES,COM LARGURAMINIMA DE 2,00M,ASSENTADO COM ARGAMASSA DE CIMENTO E AREIA,NASSENTAMENTO DE TAMPAO DE FºFº,DE QUATRO SECOES,COM LARGURAO TRACO 1:4 EM VOLUME,EXCLUSIVE TAMPAOASSENTAMENTO DE TAMPAO DE FºFº,DE QUATRO SECOES,COM LARGURA</v>
      </c>
      <c r="C4189" s="141" t="s">
        <v>29102</v>
      </c>
      <c r="D4189" s="141" t="s">
        <v>29103</v>
      </c>
      <c r="E4189" s="141" t="s">
        <v>29104</v>
      </c>
      <c r="I4189" s="141" t="s">
        <v>14</v>
      </c>
      <c r="J4189" s="649">
        <v>291.27999999999997</v>
      </c>
    </row>
    <row r="4190" spans="1:10" hidden="1">
      <c r="A4190" s="141" t="s">
        <v>29105</v>
      </c>
      <c r="B4190" s="141" t="str">
        <f t="shared" si="65"/>
        <v>ASSENTAMENTO DE TAMPAO DE FºFº,DE QUATRO SECOES,COM LARGURAMINIMA DE 2,00M,ASSENTADO COM ARGAMASSA DE CIMENTO E AREIA,NASSENTAMENTO DE TAMPAO DE FºFº,DE QUATRO SECOES,COM LARGURAO TRACO 1:4 EM VOLUME,EXCLUSIVE TAMPAOASSENTAMENTO DE TAMPAO DE FºFº,DE QUATRO SECOES,COM LARGURA</v>
      </c>
      <c r="C4190" s="141" t="s">
        <v>29102</v>
      </c>
      <c r="D4190" s="141" t="s">
        <v>29103</v>
      </c>
      <c r="E4190" s="141" t="s">
        <v>29104</v>
      </c>
      <c r="I4190" s="141" t="s">
        <v>14</v>
      </c>
      <c r="J4190" s="649">
        <v>253.13</v>
      </c>
    </row>
    <row r="4191" spans="1:10" hidden="1">
      <c r="A4191" s="141" t="s">
        <v>29106</v>
      </c>
      <c r="B4191" s="141" t="str">
        <f t="shared" si="65"/>
        <v>ASSENTAMENTO DE TAMPAO DE FºFº,DE SETE SECOES,COM LARGURA MINIMA DE 4,00M,ASSENTADO COM ARGAMASSA DE CIMENTO E AREIA,NOASSENTAMENTO DE TAMPAO DE FºFº,DE SETE SECOES,COM LARGURA MITRACO 1:4 EM VOLUME,EXCLUSIVE TAMPAOASSENTAMENTO DE TAMPAO DE FºFº,DE SETE SECOES,COM LARGURA MI</v>
      </c>
      <c r="C4191" s="141" t="s">
        <v>29107</v>
      </c>
      <c r="D4191" s="141" t="s">
        <v>29108</v>
      </c>
      <c r="E4191" s="141" t="s">
        <v>29090</v>
      </c>
      <c r="I4191" s="141" t="s">
        <v>14</v>
      </c>
      <c r="J4191" s="649">
        <v>492.11</v>
      </c>
    </row>
    <row r="4192" spans="1:10" hidden="1">
      <c r="A4192" s="141" t="s">
        <v>29109</v>
      </c>
      <c r="B4192" s="141" t="str">
        <f t="shared" si="65"/>
        <v>ASSENTAMENTO DE TAMPAO DE FºFº,DE SETE SECOES,COM LARGURA MINIMA DE 4,00M,ASSENTADO COM ARGAMASSA DE CIMENTO E AREIA,NOASSENTAMENTO DE TAMPAO DE FºFº,DE SETE SECOES,COM LARGURA MITRACO 1:4 EM VOLUME,EXCLUSIVE TAMPAOASSENTAMENTO DE TAMPAO DE FºFº,DE SETE SECOES,COM LARGURA MI</v>
      </c>
      <c r="C4192" s="141" t="s">
        <v>29107</v>
      </c>
      <c r="D4192" s="141" t="s">
        <v>29108</v>
      </c>
      <c r="E4192" s="141" t="s">
        <v>29090</v>
      </c>
      <c r="I4192" s="141" t="s">
        <v>14</v>
      </c>
      <c r="J4192" s="649">
        <v>428.38</v>
      </c>
    </row>
    <row r="4193" spans="1:10" hidden="1">
      <c r="A4193" s="141" t="s">
        <v>29110</v>
      </c>
      <c r="B4193" s="141" t="str">
        <f t="shared" si="65"/>
        <v>ASSENTAMENTO DE TAMPAO DE FºFº,DE 30 X 90CM,PARA CAIXA DE RALO,ASSENTADO COM ARGAMASSA DE CIMENTO E AREIA,NO TRACO 1:4 EASSENTAMENTO DE TAMPAO DE FºFº,DE 30 X 90CM,PARA CAIXA DE RAM VOLUME,EXCLUSIVE TAMPAOASSENTAMENTO DE TAMPAO DE FºFº,DE 30 X 90CM,PARA CAIXA DE RA</v>
      </c>
      <c r="C4193" s="141" t="s">
        <v>29111</v>
      </c>
      <c r="D4193" s="141" t="s">
        <v>29112</v>
      </c>
      <c r="E4193" s="141" t="s">
        <v>29113</v>
      </c>
      <c r="I4193" s="141" t="s">
        <v>14</v>
      </c>
      <c r="J4193" s="649">
        <v>126.88</v>
      </c>
    </row>
    <row r="4194" spans="1:10" hidden="1">
      <c r="A4194" s="141" t="s">
        <v>29114</v>
      </c>
      <c r="B4194" s="141" t="str">
        <f t="shared" si="65"/>
        <v>ASSENTAMENTO DE TAMPAO DE FºFº,DE 30 X 90CM,PARA CAIXA DE RALO,ASSENTADO COM ARGAMASSA DE CIMENTO E AREIA,NO TRACO 1:4 EASSENTAMENTO DE TAMPAO DE FºFº,DE 30 X 90CM,PARA CAIXA DE RAM VOLUME,EXCLUSIVE TAMPAOASSENTAMENTO DE TAMPAO DE FºFº,DE 30 X 90CM,PARA CAIXA DE RA</v>
      </c>
      <c r="C4194" s="141" t="s">
        <v>29111</v>
      </c>
      <c r="D4194" s="141" t="s">
        <v>29112</v>
      </c>
      <c r="E4194" s="141" t="s">
        <v>29113</v>
      </c>
      <c r="I4194" s="141" t="s">
        <v>14</v>
      </c>
      <c r="J4194" s="649">
        <v>110.34</v>
      </c>
    </row>
    <row r="4195" spans="1:10" hidden="1">
      <c r="A4195" s="141" t="s">
        <v>29115</v>
      </c>
      <c r="B4195" s="141" t="str">
        <f t="shared" si="65"/>
        <v>ASSENTAMENTO DE CAIXA DE PASSEIO PARA REGISTRO EM FºFº,PADRAO CEDAE,ASSENTADA COM ARGAMASSA DE CIMENTO E AREIA,NO TRACOASSENTAMENTO DE CAIXA DE PASSEIO PARA REGISTRO EM FºFº,PADRA1:4 EM VOLUME,EXCLUSIVE TAMPAOASSENTAMENTO DE CAIXA DE PASSEIO PARA REGISTRO EM FºFº,PADRA</v>
      </c>
      <c r="C4195" s="141" t="s">
        <v>29116</v>
      </c>
      <c r="D4195" s="141" t="s">
        <v>29117</v>
      </c>
      <c r="E4195" s="141" t="s">
        <v>29099</v>
      </c>
      <c r="I4195" s="141" t="s">
        <v>14</v>
      </c>
      <c r="J4195" s="649">
        <v>73.37</v>
      </c>
    </row>
    <row r="4196" spans="1:10" hidden="1">
      <c r="A4196" s="141" t="s">
        <v>29118</v>
      </c>
      <c r="B4196" s="141" t="str">
        <f t="shared" si="65"/>
        <v>ASSENTAMENTO DE CAIXA DE PASSEIO PARA REGISTRO EM FºFº,PADRAO CEDAE,ASSENTADA COM ARGAMASSA DE CIMENTO E AREIA,NO TRACOASSENTAMENTO DE CAIXA DE PASSEIO PARA REGISTRO EM FºFº,PADRA1:4 EM VOLUME,EXCLUSIVE TAMPAOASSENTAMENTO DE CAIXA DE PASSEIO PARA REGISTRO EM FºFº,PADRA</v>
      </c>
      <c r="C4196" s="141" t="s">
        <v>29116</v>
      </c>
      <c r="D4196" s="141" t="s">
        <v>29117</v>
      </c>
      <c r="E4196" s="141" t="s">
        <v>29099</v>
      </c>
      <c r="I4196" s="141" t="s">
        <v>14</v>
      </c>
      <c r="J4196" s="649">
        <v>63.82</v>
      </c>
    </row>
    <row r="4197" spans="1:10" hidden="1">
      <c r="A4197" s="141" t="s">
        <v>29119</v>
      </c>
      <c r="B4197"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MATERIAL DA PROPRIA ESCAVACAO E TESTE HIDROSTATICO,EXCL.FORN.DO TUBO E JUNTA ELASTICA,COM DIAMETRO DE 50MMASSENTAMENTO DE TUBULACAO DE FERRO FUNDIDO,COM JUNTA ELASTIC</v>
      </c>
      <c r="C4197" s="141" t="s">
        <v>29120</v>
      </c>
      <c r="D4197" s="141" t="s">
        <v>29121</v>
      </c>
      <c r="E4197" s="141" t="s">
        <v>29122</v>
      </c>
      <c r="F4197" s="141" t="s">
        <v>29123</v>
      </c>
      <c r="G4197" s="141" t="s">
        <v>29124</v>
      </c>
      <c r="H4197" s="141" t="s">
        <v>29125</v>
      </c>
      <c r="I4197" s="141" t="s">
        <v>285</v>
      </c>
      <c r="J4197" s="649">
        <v>5.08</v>
      </c>
    </row>
    <row r="4198" spans="1:10" hidden="1">
      <c r="A4198" s="141" t="s">
        <v>29126</v>
      </c>
      <c r="B4198"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MATERIAL DA PROPRIA ESCAVACAO E TESTE HIDROSTATICO,EXCL.FORN.DO TUBO E JUNTA ELASTICA,COM DIAMETRO DE 50MMASSENTAMENTO DE TUBULACAO DE FERRO FUNDIDO,COM JUNTA ELASTIC</v>
      </c>
      <c r="C4198" s="141" t="s">
        <v>29120</v>
      </c>
      <c r="D4198" s="141" t="s">
        <v>29121</v>
      </c>
      <c r="E4198" s="141" t="s">
        <v>29122</v>
      </c>
      <c r="F4198" s="141" t="s">
        <v>29123</v>
      </c>
      <c r="G4198" s="141" t="s">
        <v>29124</v>
      </c>
      <c r="H4198" s="141" t="s">
        <v>29125</v>
      </c>
      <c r="I4198" s="141" t="s">
        <v>285</v>
      </c>
      <c r="J4198" s="649">
        <v>4.46</v>
      </c>
    </row>
    <row r="4199" spans="1:10" hidden="1">
      <c r="A4199" s="141" t="s">
        <v>29127</v>
      </c>
      <c r="B4199"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ELAST.,C/DIAMETR.DE 75 OU 80MMASSENTAMENTO DE TUBULACAO DE FERRO FUNDIDO,COM JUNTA ELASTIC</v>
      </c>
      <c r="C4199" s="141" t="s">
        <v>29120</v>
      </c>
      <c r="D4199" s="141" t="s">
        <v>29121</v>
      </c>
      <c r="E4199" s="141" t="s">
        <v>29122</v>
      </c>
      <c r="F4199" s="141" t="s">
        <v>29123</v>
      </c>
      <c r="G4199" s="141" t="s">
        <v>29128</v>
      </c>
      <c r="H4199" s="141" t="s">
        <v>29129</v>
      </c>
      <c r="I4199" s="141" t="s">
        <v>285</v>
      </c>
      <c r="J4199" s="649">
        <v>8.2200000000000006</v>
      </c>
    </row>
    <row r="4200" spans="1:10" hidden="1">
      <c r="A4200" s="141" t="s">
        <v>29130</v>
      </c>
      <c r="B4200"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ELAST.,C/DIAMETR.DE 75 OU 80MMASSENTAMENTO DE TUBULACAO DE FERRO FUNDIDO,COM JUNTA ELASTIC</v>
      </c>
      <c r="C4200" s="141" t="s">
        <v>29120</v>
      </c>
      <c r="D4200" s="141" t="s">
        <v>29121</v>
      </c>
      <c r="E4200" s="141" t="s">
        <v>29122</v>
      </c>
      <c r="F4200" s="141" t="s">
        <v>29123</v>
      </c>
      <c r="G4200" s="141" t="s">
        <v>29128</v>
      </c>
      <c r="H4200" s="141" t="s">
        <v>29129</v>
      </c>
      <c r="I4200" s="141" t="s">
        <v>285</v>
      </c>
      <c r="J4200" s="649">
        <v>7.21</v>
      </c>
    </row>
    <row r="4201" spans="1:10" hidden="1">
      <c r="A4201" s="141" t="s">
        <v>29131</v>
      </c>
      <c r="B4201"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100MMASSENTAMENTO DE TUBULACAO DE FERRO FUNDIDO,COM JUNTA ELASTIC</v>
      </c>
      <c r="C4201" s="141" t="s">
        <v>29120</v>
      </c>
      <c r="D4201" s="141" t="s">
        <v>29121</v>
      </c>
      <c r="E4201" s="141" t="s">
        <v>29122</v>
      </c>
      <c r="F4201" s="141" t="s">
        <v>29123</v>
      </c>
      <c r="G4201" s="141" t="s">
        <v>29128</v>
      </c>
      <c r="H4201" s="141" t="s">
        <v>29132</v>
      </c>
      <c r="I4201" s="141" t="s">
        <v>285</v>
      </c>
      <c r="J4201" s="649">
        <v>11.93</v>
      </c>
    </row>
    <row r="4202" spans="1:10" hidden="1">
      <c r="A4202" s="141" t="s">
        <v>29133</v>
      </c>
      <c r="B4202"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100MMASSENTAMENTO DE TUBULACAO DE FERRO FUNDIDO,COM JUNTA ELASTIC</v>
      </c>
      <c r="C4202" s="141" t="s">
        <v>29120</v>
      </c>
      <c r="D4202" s="141" t="s">
        <v>29121</v>
      </c>
      <c r="E4202" s="141" t="s">
        <v>29122</v>
      </c>
      <c r="F4202" s="141" t="s">
        <v>29123</v>
      </c>
      <c r="G4202" s="141" t="s">
        <v>29128</v>
      </c>
      <c r="H4202" s="141" t="s">
        <v>29132</v>
      </c>
      <c r="I4202" s="141" t="s">
        <v>285</v>
      </c>
      <c r="J4202" s="649">
        <v>10.45</v>
      </c>
    </row>
    <row r="4203" spans="1:10" hidden="1">
      <c r="A4203" s="141" t="s">
        <v>29134</v>
      </c>
      <c r="B4203"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150MMASSENTAMENTO DE TUBULACAO DE FERRO FUNDIDO,COM JUNTA ELASTIC</v>
      </c>
      <c r="C4203" s="141" t="s">
        <v>29120</v>
      </c>
      <c r="D4203" s="141" t="s">
        <v>29121</v>
      </c>
      <c r="E4203" s="141" t="s">
        <v>29122</v>
      </c>
      <c r="F4203" s="141" t="s">
        <v>29123</v>
      </c>
      <c r="G4203" s="141" t="s">
        <v>29128</v>
      </c>
      <c r="H4203" s="141" t="s">
        <v>29135</v>
      </c>
      <c r="I4203" s="141" t="s">
        <v>285</v>
      </c>
      <c r="J4203" s="649">
        <v>19.5</v>
      </c>
    </row>
    <row r="4204" spans="1:10" hidden="1">
      <c r="A4204" s="141" t="s">
        <v>29136</v>
      </c>
      <c r="B4204"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150MMASSENTAMENTO DE TUBULACAO DE FERRO FUNDIDO,COM JUNTA ELASTIC</v>
      </c>
      <c r="C4204" s="141" t="s">
        <v>29120</v>
      </c>
      <c r="D4204" s="141" t="s">
        <v>29121</v>
      </c>
      <c r="E4204" s="141" t="s">
        <v>29122</v>
      </c>
      <c r="F4204" s="141" t="s">
        <v>29123</v>
      </c>
      <c r="G4204" s="141" t="s">
        <v>29128</v>
      </c>
      <c r="H4204" s="141" t="s">
        <v>29135</v>
      </c>
      <c r="I4204" s="141" t="s">
        <v>285</v>
      </c>
      <c r="J4204" s="649">
        <v>17.05</v>
      </c>
    </row>
    <row r="4205" spans="1:10" hidden="1">
      <c r="A4205" s="141" t="s">
        <v>29137</v>
      </c>
      <c r="B4205"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200MMASSENTAMENTO DE TUBULACAO DE FERRO FUNDIDO,COM JUNTA ELASTIC</v>
      </c>
      <c r="C4205" s="141" t="s">
        <v>29120</v>
      </c>
      <c r="D4205" s="141" t="s">
        <v>29121</v>
      </c>
      <c r="E4205" s="141" t="s">
        <v>29122</v>
      </c>
      <c r="F4205" s="141" t="s">
        <v>29123</v>
      </c>
      <c r="G4205" s="141" t="s">
        <v>29128</v>
      </c>
      <c r="H4205" s="141" t="s">
        <v>29138</v>
      </c>
      <c r="I4205" s="141" t="s">
        <v>285</v>
      </c>
      <c r="J4205" s="649">
        <v>29.17</v>
      </c>
    </row>
    <row r="4206" spans="1:10" hidden="1">
      <c r="A4206" s="141" t="s">
        <v>29139</v>
      </c>
      <c r="B4206"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200MMASSENTAMENTO DE TUBULACAO DE FERRO FUNDIDO,COM JUNTA ELASTIC</v>
      </c>
      <c r="C4206" s="141" t="s">
        <v>29120</v>
      </c>
      <c r="D4206" s="141" t="s">
        <v>29121</v>
      </c>
      <c r="E4206" s="141" t="s">
        <v>29122</v>
      </c>
      <c r="F4206" s="141" t="s">
        <v>29123</v>
      </c>
      <c r="G4206" s="141" t="s">
        <v>29128</v>
      </c>
      <c r="H4206" s="141" t="s">
        <v>29138</v>
      </c>
      <c r="I4206" s="141" t="s">
        <v>285</v>
      </c>
      <c r="J4206" s="649">
        <v>25.48</v>
      </c>
    </row>
    <row r="4207" spans="1:10" hidden="1">
      <c r="A4207" s="141" t="s">
        <v>29140</v>
      </c>
      <c r="B4207"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250MMASSENTAMENTO DE TUBULACAO DE FERRO FUNDIDO,COM JUNTA ELASTIC</v>
      </c>
      <c r="C4207" s="141" t="s">
        <v>29120</v>
      </c>
      <c r="D4207" s="141" t="s">
        <v>29121</v>
      </c>
      <c r="E4207" s="141" t="s">
        <v>29122</v>
      </c>
      <c r="F4207" s="141" t="s">
        <v>29123</v>
      </c>
      <c r="G4207" s="141" t="s">
        <v>29128</v>
      </c>
      <c r="H4207" s="141" t="s">
        <v>29141</v>
      </c>
      <c r="I4207" s="141" t="s">
        <v>285</v>
      </c>
      <c r="J4207" s="649">
        <v>38.020000000000003</v>
      </c>
    </row>
    <row r="4208" spans="1:10" hidden="1">
      <c r="A4208" s="141" t="s">
        <v>29142</v>
      </c>
      <c r="B4208"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250MMASSENTAMENTO DE TUBULACAO DE FERRO FUNDIDO,COM JUNTA ELASTIC</v>
      </c>
      <c r="C4208" s="141" t="s">
        <v>29120</v>
      </c>
      <c r="D4208" s="141" t="s">
        <v>29121</v>
      </c>
      <c r="E4208" s="141" t="s">
        <v>29122</v>
      </c>
      <c r="F4208" s="141" t="s">
        <v>29123</v>
      </c>
      <c r="G4208" s="141" t="s">
        <v>29128</v>
      </c>
      <c r="H4208" s="141" t="s">
        <v>29141</v>
      </c>
      <c r="I4208" s="141" t="s">
        <v>285</v>
      </c>
      <c r="J4208" s="649">
        <v>33.21</v>
      </c>
    </row>
    <row r="4209" spans="1:10" hidden="1">
      <c r="A4209" s="141" t="s">
        <v>29143</v>
      </c>
      <c r="B4209"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300MMASSENTAMENTO DE TUBULACAO DE FERRO FUNDIDO,COM JUNTA ELASTIC</v>
      </c>
      <c r="C4209" s="141" t="s">
        <v>29120</v>
      </c>
      <c r="D4209" s="141" t="s">
        <v>29121</v>
      </c>
      <c r="E4209" s="141" t="s">
        <v>29122</v>
      </c>
      <c r="F4209" s="141" t="s">
        <v>29123</v>
      </c>
      <c r="G4209" s="141" t="s">
        <v>29128</v>
      </c>
      <c r="H4209" s="141" t="s">
        <v>29144</v>
      </c>
      <c r="I4209" s="141" t="s">
        <v>285</v>
      </c>
      <c r="J4209" s="649">
        <v>42.56</v>
      </c>
    </row>
    <row r="4210" spans="1:10" hidden="1">
      <c r="A4210" s="141" t="s">
        <v>29145</v>
      </c>
      <c r="B4210"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300MMASSENTAMENTO DE TUBULACAO DE FERRO FUNDIDO,COM JUNTA ELASTIC</v>
      </c>
      <c r="C4210" s="141" t="s">
        <v>29120</v>
      </c>
      <c r="D4210" s="141" t="s">
        <v>29121</v>
      </c>
      <c r="E4210" s="141" t="s">
        <v>29122</v>
      </c>
      <c r="F4210" s="141" t="s">
        <v>29123</v>
      </c>
      <c r="G4210" s="141" t="s">
        <v>29128</v>
      </c>
      <c r="H4210" s="141" t="s">
        <v>29144</v>
      </c>
      <c r="I4210" s="141" t="s">
        <v>285</v>
      </c>
      <c r="J4210" s="649">
        <v>37.83</v>
      </c>
    </row>
    <row r="4211" spans="1:10" hidden="1">
      <c r="A4211" s="141" t="s">
        <v>29146</v>
      </c>
      <c r="B4211"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350MMASSENTAMENTO DE TUBULACAO DE FERRO FUNDIDO,COM JUNTA ELASTIC</v>
      </c>
      <c r="C4211" s="141" t="s">
        <v>29120</v>
      </c>
      <c r="D4211" s="141" t="s">
        <v>29121</v>
      </c>
      <c r="E4211" s="141" t="s">
        <v>29122</v>
      </c>
      <c r="F4211" s="141" t="s">
        <v>29123</v>
      </c>
      <c r="G4211" s="141" t="s">
        <v>29128</v>
      </c>
      <c r="H4211" s="141" t="s">
        <v>29147</v>
      </c>
      <c r="I4211" s="141" t="s">
        <v>285</v>
      </c>
      <c r="J4211" s="649">
        <v>49.34</v>
      </c>
    </row>
    <row r="4212" spans="1:10" hidden="1">
      <c r="A4212" s="141" t="s">
        <v>29148</v>
      </c>
      <c r="B4212"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350MMASSENTAMENTO DE TUBULACAO DE FERRO FUNDIDO,COM JUNTA ELASTIC</v>
      </c>
      <c r="C4212" s="141" t="s">
        <v>29120</v>
      </c>
      <c r="D4212" s="141" t="s">
        <v>29121</v>
      </c>
      <c r="E4212" s="141" t="s">
        <v>29122</v>
      </c>
      <c r="F4212" s="141" t="s">
        <v>29123</v>
      </c>
      <c r="G4212" s="141" t="s">
        <v>29128</v>
      </c>
      <c r="H4212" s="141" t="s">
        <v>29147</v>
      </c>
      <c r="I4212" s="141" t="s">
        <v>285</v>
      </c>
      <c r="J4212" s="649">
        <v>43.86</v>
      </c>
    </row>
    <row r="4213" spans="1:10" hidden="1">
      <c r="A4213" s="141" t="s">
        <v>29149</v>
      </c>
      <c r="B4213"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400MMASSENTAMENTO DE TUBULACAO DE FERRO FUNDIDO,COM JUNTA ELASTIC</v>
      </c>
      <c r="C4213" s="141" t="s">
        <v>29120</v>
      </c>
      <c r="D4213" s="141" t="s">
        <v>29121</v>
      </c>
      <c r="E4213" s="141" t="s">
        <v>29122</v>
      </c>
      <c r="F4213" s="141" t="s">
        <v>29123</v>
      </c>
      <c r="G4213" s="141" t="s">
        <v>29128</v>
      </c>
      <c r="H4213" s="141" t="s">
        <v>29150</v>
      </c>
      <c r="I4213" s="141" t="s">
        <v>285</v>
      </c>
      <c r="J4213" s="649">
        <v>57.63</v>
      </c>
    </row>
    <row r="4214" spans="1:10" hidden="1">
      <c r="A4214" s="141" t="s">
        <v>29151</v>
      </c>
      <c r="B4214"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400MMASSENTAMENTO DE TUBULACAO DE FERRO FUNDIDO,COM JUNTA ELASTIC</v>
      </c>
      <c r="C4214" s="141" t="s">
        <v>29120</v>
      </c>
      <c r="D4214" s="141" t="s">
        <v>29121</v>
      </c>
      <c r="E4214" s="141" t="s">
        <v>29122</v>
      </c>
      <c r="F4214" s="141" t="s">
        <v>29123</v>
      </c>
      <c r="G4214" s="141" t="s">
        <v>29128</v>
      </c>
      <c r="H4214" s="141" t="s">
        <v>29150</v>
      </c>
      <c r="I4214" s="141" t="s">
        <v>285</v>
      </c>
      <c r="J4214" s="649">
        <v>51.23</v>
      </c>
    </row>
    <row r="4215" spans="1:10" hidden="1">
      <c r="A4215" s="141" t="s">
        <v>29152</v>
      </c>
      <c r="B4215"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450MMASSENTAMENTO DE TUBULACAO DE FERRO FUNDIDO,COM JUNTA ELASTIC</v>
      </c>
      <c r="C4215" s="141" t="s">
        <v>29120</v>
      </c>
      <c r="D4215" s="141" t="s">
        <v>29121</v>
      </c>
      <c r="E4215" s="141" t="s">
        <v>29122</v>
      </c>
      <c r="F4215" s="141" t="s">
        <v>29123</v>
      </c>
      <c r="G4215" s="141" t="s">
        <v>29128</v>
      </c>
      <c r="H4215" s="141" t="s">
        <v>29153</v>
      </c>
      <c r="I4215" s="141" t="s">
        <v>285</v>
      </c>
      <c r="J4215" s="649">
        <v>73.739999999999995</v>
      </c>
    </row>
    <row r="4216" spans="1:10" hidden="1">
      <c r="A4216" s="141" t="s">
        <v>29154</v>
      </c>
      <c r="B4216"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450MMASSENTAMENTO DE TUBULACAO DE FERRO FUNDIDO,COM JUNTA ELASTIC</v>
      </c>
      <c r="C4216" s="141" t="s">
        <v>29120</v>
      </c>
      <c r="D4216" s="141" t="s">
        <v>29121</v>
      </c>
      <c r="E4216" s="141" t="s">
        <v>29122</v>
      </c>
      <c r="F4216" s="141" t="s">
        <v>29123</v>
      </c>
      <c r="G4216" s="141" t="s">
        <v>29128</v>
      </c>
      <c r="H4216" s="141" t="s">
        <v>29153</v>
      </c>
      <c r="I4216" s="141" t="s">
        <v>285</v>
      </c>
      <c r="J4216" s="649">
        <v>66.290000000000006</v>
      </c>
    </row>
    <row r="4217" spans="1:10" hidden="1">
      <c r="A4217" s="141" t="s">
        <v>29155</v>
      </c>
      <c r="B4217"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500MMASSENTAMENTO DE TUBULACAO DE FERRO FUNDIDO,COM JUNTA ELASTIC</v>
      </c>
      <c r="C4217" s="141" t="s">
        <v>29120</v>
      </c>
      <c r="D4217" s="141" t="s">
        <v>29121</v>
      </c>
      <c r="E4217" s="141" t="s">
        <v>29122</v>
      </c>
      <c r="F4217" s="141" t="s">
        <v>29123</v>
      </c>
      <c r="G4217" s="141" t="s">
        <v>29128</v>
      </c>
      <c r="H4217" s="141" t="s">
        <v>29156</v>
      </c>
      <c r="I4217" s="141" t="s">
        <v>285</v>
      </c>
      <c r="J4217" s="649">
        <v>73.53</v>
      </c>
    </row>
    <row r="4218" spans="1:10" hidden="1">
      <c r="A4218" s="141" t="s">
        <v>29157</v>
      </c>
      <c r="B4218"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500MMASSENTAMENTO DE TUBULACAO DE FERRO FUNDIDO,COM JUNTA ELASTIC</v>
      </c>
      <c r="C4218" s="141" t="s">
        <v>29120</v>
      </c>
      <c r="D4218" s="141" t="s">
        <v>29121</v>
      </c>
      <c r="E4218" s="141" t="s">
        <v>29122</v>
      </c>
      <c r="F4218" s="141" t="s">
        <v>29123</v>
      </c>
      <c r="G4218" s="141" t="s">
        <v>29128</v>
      </c>
      <c r="H4218" s="141" t="s">
        <v>29156</v>
      </c>
      <c r="I4218" s="141" t="s">
        <v>285</v>
      </c>
      <c r="J4218" s="649">
        <v>65.41</v>
      </c>
    </row>
    <row r="4219" spans="1:10" hidden="1">
      <c r="A4219" s="141" t="s">
        <v>29158</v>
      </c>
      <c r="B4219"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600MMASSENTAMENTO DE TUBULACAO DE FERRO FUNDIDO,COM JUNTA ELASTIC</v>
      </c>
      <c r="C4219" s="141" t="s">
        <v>29120</v>
      </c>
      <c r="D4219" s="141" t="s">
        <v>29121</v>
      </c>
      <c r="E4219" s="141" t="s">
        <v>29122</v>
      </c>
      <c r="F4219" s="141" t="s">
        <v>29123</v>
      </c>
      <c r="G4219" s="141" t="s">
        <v>29128</v>
      </c>
      <c r="H4219" s="141" t="s">
        <v>29159</v>
      </c>
      <c r="I4219" s="141" t="s">
        <v>285</v>
      </c>
      <c r="J4219" s="649">
        <v>90.12</v>
      </c>
    </row>
    <row r="4220" spans="1:10" hidden="1">
      <c r="A4220" s="141" t="s">
        <v>29160</v>
      </c>
      <c r="B4220"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600MMASSENTAMENTO DE TUBULACAO DE FERRO FUNDIDO,COM JUNTA ELASTIC</v>
      </c>
      <c r="C4220" s="141" t="s">
        <v>29120</v>
      </c>
      <c r="D4220" s="141" t="s">
        <v>29121</v>
      </c>
      <c r="E4220" s="141" t="s">
        <v>29122</v>
      </c>
      <c r="F4220" s="141" t="s">
        <v>29123</v>
      </c>
      <c r="G4220" s="141" t="s">
        <v>29128</v>
      </c>
      <c r="H4220" s="141" t="s">
        <v>29159</v>
      </c>
      <c r="I4220" s="141" t="s">
        <v>285</v>
      </c>
      <c r="J4220" s="649">
        <v>80.209999999999994</v>
      </c>
    </row>
    <row r="4221" spans="1:10" hidden="1">
      <c r="A4221" s="141" t="s">
        <v>29161</v>
      </c>
      <c r="B4221"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700MMASSENTAMENTO DE TUBULACAO DE FERRO FUNDIDO,COM JUNTA ELASTIC</v>
      </c>
      <c r="C4221" s="141" t="s">
        <v>29120</v>
      </c>
      <c r="D4221" s="141" t="s">
        <v>29121</v>
      </c>
      <c r="E4221" s="141" t="s">
        <v>29122</v>
      </c>
      <c r="F4221" s="141" t="s">
        <v>29123</v>
      </c>
      <c r="G4221" s="141" t="s">
        <v>29128</v>
      </c>
      <c r="H4221" s="141" t="s">
        <v>29162</v>
      </c>
      <c r="I4221" s="141" t="s">
        <v>285</v>
      </c>
      <c r="J4221" s="649">
        <v>140.41999999999999</v>
      </c>
    </row>
    <row r="4222" spans="1:10" hidden="1">
      <c r="A4222" s="141" t="s">
        <v>29163</v>
      </c>
      <c r="B4222"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700MMASSENTAMENTO DE TUBULACAO DE FERRO FUNDIDO,COM JUNTA ELASTIC</v>
      </c>
      <c r="C4222" s="141" t="s">
        <v>29120</v>
      </c>
      <c r="D4222" s="141" t="s">
        <v>29121</v>
      </c>
      <c r="E4222" s="141" t="s">
        <v>29122</v>
      </c>
      <c r="F4222" s="141" t="s">
        <v>29123</v>
      </c>
      <c r="G4222" s="141" t="s">
        <v>29128</v>
      </c>
      <c r="H4222" s="141" t="s">
        <v>29162</v>
      </c>
      <c r="I4222" s="141" t="s">
        <v>285</v>
      </c>
      <c r="J4222" s="649">
        <v>129.01</v>
      </c>
    </row>
    <row r="4223" spans="1:10" hidden="1">
      <c r="A4223" s="141" t="s">
        <v>29164</v>
      </c>
      <c r="B4223"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800MMASSENTAMENTO DE TUBULACAO DE FERRO FUNDIDO,COM JUNTA ELASTIC</v>
      </c>
      <c r="C4223" s="141" t="s">
        <v>29120</v>
      </c>
      <c r="D4223" s="141" t="s">
        <v>29121</v>
      </c>
      <c r="E4223" s="141" t="s">
        <v>29122</v>
      </c>
      <c r="F4223" s="141" t="s">
        <v>29123</v>
      </c>
      <c r="G4223" s="141" t="s">
        <v>29128</v>
      </c>
      <c r="H4223" s="141" t="s">
        <v>29165</v>
      </c>
      <c r="I4223" s="141" t="s">
        <v>285</v>
      </c>
      <c r="J4223" s="649">
        <v>167.16</v>
      </c>
    </row>
    <row r="4224" spans="1:10" hidden="1">
      <c r="A4224" s="141" t="s">
        <v>29166</v>
      </c>
      <c r="B4224"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800MMASSENTAMENTO DE TUBULACAO DE FERRO FUNDIDO,COM JUNTA ELASTIC</v>
      </c>
      <c r="C4224" s="141" t="s">
        <v>29120</v>
      </c>
      <c r="D4224" s="141" t="s">
        <v>29121</v>
      </c>
      <c r="E4224" s="141" t="s">
        <v>29122</v>
      </c>
      <c r="F4224" s="141" t="s">
        <v>29123</v>
      </c>
      <c r="G4224" s="141" t="s">
        <v>29128</v>
      </c>
      <c r="H4224" s="141" t="s">
        <v>29165</v>
      </c>
      <c r="I4224" s="141" t="s">
        <v>285</v>
      </c>
      <c r="J4224" s="649">
        <v>153.66</v>
      </c>
    </row>
    <row r="4225" spans="1:10" hidden="1">
      <c r="A4225" s="141" t="s">
        <v>29167</v>
      </c>
      <c r="B4225"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900MMASSENTAMENTO DE TUBULACAO DE FERRO FUNDIDO,COM JUNTA ELASTIC</v>
      </c>
      <c r="C4225" s="141" t="s">
        <v>29120</v>
      </c>
      <c r="D4225" s="141" t="s">
        <v>29121</v>
      </c>
      <c r="E4225" s="141" t="s">
        <v>29122</v>
      </c>
      <c r="F4225" s="141" t="s">
        <v>29123</v>
      </c>
      <c r="G4225" s="141" t="s">
        <v>29128</v>
      </c>
      <c r="H4225" s="141" t="s">
        <v>29168</v>
      </c>
      <c r="I4225" s="141" t="s">
        <v>285</v>
      </c>
      <c r="J4225" s="649">
        <v>200.34</v>
      </c>
    </row>
    <row r="4226" spans="1:10" hidden="1">
      <c r="A4226" s="141" t="s">
        <v>29169</v>
      </c>
      <c r="B4226" s="141" t="str">
        <f t="shared" si="65"/>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ELASTICA,COM DIAMETRO DE 900MMASSENTAMENTO DE TUBULACAO DE FERRO FUNDIDO,COM JUNTA ELASTIC</v>
      </c>
      <c r="C4226" s="141" t="s">
        <v>29120</v>
      </c>
      <c r="D4226" s="141" t="s">
        <v>29121</v>
      </c>
      <c r="E4226" s="141" t="s">
        <v>29122</v>
      </c>
      <c r="F4226" s="141" t="s">
        <v>29123</v>
      </c>
      <c r="G4226" s="141" t="s">
        <v>29128</v>
      </c>
      <c r="H4226" s="141" t="s">
        <v>29168</v>
      </c>
      <c r="I4226" s="141" t="s">
        <v>285</v>
      </c>
      <c r="J4226" s="649">
        <v>184.39</v>
      </c>
    </row>
    <row r="4227" spans="1:10" hidden="1">
      <c r="A4227" s="141" t="s">
        <v>29170</v>
      </c>
      <c r="B4227" s="141" t="str">
        <f t="shared" ref="B4227:B4290" si="66">C4227&amp;D4227&amp;C4227&amp;E4227&amp;F4227&amp;G4227&amp;H4227&amp;C4227</f>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ELASTICA,C/DIAMETRO DE 1000MMASSENTAMENTO DE TUBULACAO DE FERRO FUNDIDO,COM JUNTA ELASTIC</v>
      </c>
      <c r="C4227" s="141" t="s">
        <v>29120</v>
      </c>
      <c r="D4227" s="141" t="s">
        <v>29121</v>
      </c>
      <c r="E4227" s="141" t="s">
        <v>29122</v>
      </c>
      <c r="F4227" s="141" t="s">
        <v>29123</v>
      </c>
      <c r="G4227" s="141" t="s">
        <v>29128</v>
      </c>
      <c r="H4227" s="141" t="s">
        <v>29171</v>
      </c>
      <c r="I4227" s="141" t="s">
        <v>285</v>
      </c>
      <c r="J4227" s="649">
        <v>233.76</v>
      </c>
    </row>
    <row r="4228" spans="1:10" hidden="1">
      <c r="A4228" s="141" t="s">
        <v>29172</v>
      </c>
      <c r="B4228" s="141" t="str">
        <f t="shared" si="66"/>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ELASTICA,C/DIAMETRO DE 1000MMASSENTAMENTO DE TUBULACAO DE FERRO FUNDIDO,COM JUNTA ELASTIC</v>
      </c>
      <c r="C4228" s="141" t="s">
        <v>29120</v>
      </c>
      <c r="D4228" s="141" t="s">
        <v>29121</v>
      </c>
      <c r="E4228" s="141" t="s">
        <v>29122</v>
      </c>
      <c r="F4228" s="141" t="s">
        <v>29123</v>
      </c>
      <c r="G4228" s="141" t="s">
        <v>29128</v>
      </c>
      <c r="H4228" s="141" t="s">
        <v>29171</v>
      </c>
      <c r="I4228" s="141" t="s">
        <v>285</v>
      </c>
      <c r="J4228" s="649">
        <v>215.3</v>
      </c>
    </row>
    <row r="4229" spans="1:10" hidden="1">
      <c r="A4229" s="141" t="s">
        <v>29173</v>
      </c>
      <c r="B4229" s="141" t="str">
        <f t="shared" si="66"/>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ELASTICA,C/DIAMETRO DE 1200MMASSENTAMENTO DE TUBULACAO DE FERRO FUNDIDO,COM JUNTA ELASTIC</v>
      </c>
      <c r="C4229" s="141" t="s">
        <v>29120</v>
      </c>
      <c r="D4229" s="141" t="s">
        <v>29121</v>
      </c>
      <c r="E4229" s="141" t="s">
        <v>29122</v>
      </c>
      <c r="F4229" s="141" t="s">
        <v>29123</v>
      </c>
      <c r="G4229" s="141" t="s">
        <v>29128</v>
      </c>
      <c r="H4229" s="141" t="s">
        <v>29174</v>
      </c>
      <c r="I4229" s="141" t="s">
        <v>285</v>
      </c>
      <c r="J4229" s="649">
        <v>290.58999999999997</v>
      </c>
    </row>
    <row r="4230" spans="1:10" hidden="1">
      <c r="A4230" s="141" t="s">
        <v>29175</v>
      </c>
      <c r="B4230" s="141" t="str">
        <f t="shared" si="66"/>
        <v>ASSENTAMENTO DE TUBULACAO DE FERRO FUNDIDO,COM JUNTA ELASTICA,PARA SISTEMAS DE ESCOAMENTO FORCADO DE AGUA OU ESGOTO,COMPASSENTAMENTO DE TUBULACAO DE FERRO FUNDIDO,COM JUNTA ELASTICREENDENDO CARGA E DESCARGA,ACERTO DE FUNDO DE VALA,COLOCACAO NA VALA,MONTAGEM E REATERRO ATE A GERATRIZ SUPERIOR DO TUBO CONSIDERANDO O MATERIAL DA PROPRIA ESCAVACAO E TESTE HIDROSTATICO,EXCL.FORN.TUBO E JUNTA ELASTICA,C/DIAMETRO DE 1200MMASSENTAMENTO DE TUBULACAO DE FERRO FUNDIDO,COM JUNTA ELASTIC</v>
      </c>
      <c r="C4230" s="141" t="s">
        <v>29120</v>
      </c>
      <c r="D4230" s="141" t="s">
        <v>29121</v>
      </c>
      <c r="E4230" s="141" t="s">
        <v>29122</v>
      </c>
      <c r="F4230" s="141" t="s">
        <v>29123</v>
      </c>
      <c r="G4230" s="141" t="s">
        <v>29128</v>
      </c>
      <c r="H4230" s="141" t="s">
        <v>29174</v>
      </c>
      <c r="I4230" s="141" t="s">
        <v>285</v>
      </c>
      <c r="J4230" s="649">
        <v>267.66000000000003</v>
      </c>
    </row>
    <row r="4231" spans="1:10" hidden="1">
      <c r="A4231" s="141" t="s">
        <v>29176</v>
      </c>
      <c r="B4231"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50MMASSENTAMENTO DE TUBULACAO DE FERRO FUNDIDO,COM JUNTA ELASTIC</v>
      </c>
      <c r="C4231" s="141" t="s">
        <v>29120</v>
      </c>
      <c r="D4231" s="141" t="s">
        <v>29177</v>
      </c>
      <c r="E4231" s="141" t="s">
        <v>29178</v>
      </c>
      <c r="F4231" s="141" t="s">
        <v>29179</v>
      </c>
      <c r="G4231" s="141" t="s">
        <v>29180</v>
      </c>
      <c r="I4231" s="141" t="s">
        <v>285</v>
      </c>
      <c r="J4231" s="649">
        <v>3.46</v>
      </c>
    </row>
    <row r="4232" spans="1:10" hidden="1">
      <c r="A4232" s="141" t="s">
        <v>29181</v>
      </c>
      <c r="B4232"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50MMASSENTAMENTO DE TUBULACAO DE FERRO FUNDIDO,COM JUNTA ELASTIC</v>
      </c>
      <c r="C4232" s="141" t="s">
        <v>29120</v>
      </c>
      <c r="D4232" s="141" t="s">
        <v>29177</v>
      </c>
      <c r="E4232" s="141" t="s">
        <v>29178</v>
      </c>
      <c r="F4232" s="141" t="s">
        <v>29179</v>
      </c>
      <c r="G4232" s="141" t="s">
        <v>29180</v>
      </c>
      <c r="I4232" s="141" t="s">
        <v>285</v>
      </c>
      <c r="J4232" s="649">
        <v>3.05</v>
      </c>
    </row>
    <row r="4233" spans="1:10" hidden="1">
      <c r="A4233" s="141" t="s">
        <v>29182</v>
      </c>
      <c r="B4233"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75 OU 80MMASSENTAMENTO DE TUBULACAO DE FERRO FUNDIDO,COM JUNTA ELASTIC</v>
      </c>
      <c r="C4233" s="141" t="s">
        <v>29120</v>
      </c>
      <c r="D4233" s="141" t="s">
        <v>29177</v>
      </c>
      <c r="E4233" s="141" t="s">
        <v>29178</v>
      </c>
      <c r="F4233" s="141" t="s">
        <v>29179</v>
      </c>
      <c r="G4233" s="141" t="s">
        <v>29183</v>
      </c>
      <c r="I4233" s="141" t="s">
        <v>285</v>
      </c>
      <c r="J4233" s="649">
        <v>5.62</v>
      </c>
    </row>
    <row r="4234" spans="1:10" hidden="1">
      <c r="A4234" s="141" t="s">
        <v>29184</v>
      </c>
      <c r="B4234"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75 OU 80MMASSENTAMENTO DE TUBULACAO DE FERRO FUNDIDO,COM JUNTA ELASTIC</v>
      </c>
      <c r="C4234" s="141" t="s">
        <v>29120</v>
      </c>
      <c r="D4234" s="141" t="s">
        <v>29177</v>
      </c>
      <c r="E4234" s="141" t="s">
        <v>29178</v>
      </c>
      <c r="F4234" s="141" t="s">
        <v>29179</v>
      </c>
      <c r="G4234" s="141" t="s">
        <v>29183</v>
      </c>
      <c r="I4234" s="141" t="s">
        <v>285</v>
      </c>
      <c r="J4234" s="649">
        <v>4.95</v>
      </c>
    </row>
    <row r="4235" spans="1:10" hidden="1">
      <c r="A4235" s="141" t="s">
        <v>29185</v>
      </c>
      <c r="B4235"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100MMASSENTAMENTO DE TUBULACAO DE FERRO FUNDIDO,COM JUNTA ELASTIC</v>
      </c>
      <c r="C4235" s="141" t="s">
        <v>29120</v>
      </c>
      <c r="D4235" s="141" t="s">
        <v>29177</v>
      </c>
      <c r="E4235" s="141" t="s">
        <v>29178</v>
      </c>
      <c r="F4235" s="141" t="s">
        <v>29179</v>
      </c>
      <c r="G4235" s="141" t="s">
        <v>29186</v>
      </c>
      <c r="I4235" s="141" t="s">
        <v>285</v>
      </c>
      <c r="J4235" s="649">
        <v>8.2899999999999991</v>
      </c>
    </row>
    <row r="4236" spans="1:10" hidden="1">
      <c r="A4236" s="141" t="s">
        <v>29187</v>
      </c>
      <c r="B4236"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100MMASSENTAMENTO DE TUBULACAO DE FERRO FUNDIDO,COM JUNTA ELASTIC</v>
      </c>
      <c r="C4236" s="141" t="s">
        <v>29120</v>
      </c>
      <c r="D4236" s="141" t="s">
        <v>29177</v>
      </c>
      <c r="E4236" s="141" t="s">
        <v>29178</v>
      </c>
      <c r="F4236" s="141" t="s">
        <v>29179</v>
      </c>
      <c r="G4236" s="141" t="s">
        <v>29186</v>
      </c>
      <c r="I4236" s="141" t="s">
        <v>285</v>
      </c>
      <c r="J4236" s="649">
        <v>7.3</v>
      </c>
    </row>
    <row r="4237" spans="1:10" hidden="1">
      <c r="A4237" s="141" t="s">
        <v>29188</v>
      </c>
      <c r="B4237"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150MMASSENTAMENTO DE TUBULACAO DE FERRO FUNDIDO,COM JUNTA ELASTIC</v>
      </c>
      <c r="C4237" s="141" t="s">
        <v>29120</v>
      </c>
      <c r="D4237" s="141" t="s">
        <v>29177</v>
      </c>
      <c r="E4237" s="141" t="s">
        <v>29178</v>
      </c>
      <c r="F4237" s="141" t="s">
        <v>29179</v>
      </c>
      <c r="G4237" s="141" t="s">
        <v>29189</v>
      </c>
      <c r="I4237" s="141" t="s">
        <v>285</v>
      </c>
      <c r="J4237" s="649">
        <v>13.75</v>
      </c>
    </row>
    <row r="4238" spans="1:10" hidden="1">
      <c r="A4238" s="141" t="s">
        <v>29190</v>
      </c>
      <c r="B4238"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150MMASSENTAMENTO DE TUBULACAO DE FERRO FUNDIDO,COM JUNTA ELASTIC</v>
      </c>
      <c r="C4238" s="141" t="s">
        <v>29120</v>
      </c>
      <c r="D4238" s="141" t="s">
        <v>29177</v>
      </c>
      <c r="E4238" s="141" t="s">
        <v>29178</v>
      </c>
      <c r="F4238" s="141" t="s">
        <v>29179</v>
      </c>
      <c r="G4238" s="141" t="s">
        <v>29189</v>
      </c>
      <c r="I4238" s="141" t="s">
        <v>285</v>
      </c>
      <c r="J4238" s="649">
        <v>12.07</v>
      </c>
    </row>
    <row r="4239" spans="1:10" hidden="1">
      <c r="A4239" s="141" t="s">
        <v>29191</v>
      </c>
      <c r="B4239" s="141" t="str">
        <f t="shared" si="66"/>
        <v>ASSENTAMENTO DE TUBULACAO DE FERRO FUNDIDO,COM JUNTA ESLASTCA,INSTALACAO AEREA,PARA SISTEMAS DE ESCOAMENTO FORCADO DE AGASSENTAMENTO DE TUBULACAO DE FERRO FUNDIDO,COM JUNTA ESLASTCUA OU ESGOTO,COMPREENDENDO CARGA E DESCARGA,MONTAGEM SOBRE APOIOS EXISTENTES E TESTE HIDROSTATICO,EXCLUSIVE FORNECIMENTO DO TUBO E JUNTA ELASTICA,COM DIAMETRO DE 200MMASSENTAMENTO DE TUBULACAO DE FERRO FUNDIDO,COM JUNTA ESLASTC</v>
      </c>
      <c r="C4239" s="141" t="s">
        <v>29192</v>
      </c>
      <c r="D4239" s="141" t="s">
        <v>29177</v>
      </c>
      <c r="E4239" s="141" t="s">
        <v>29178</v>
      </c>
      <c r="F4239" s="141" t="s">
        <v>29179</v>
      </c>
      <c r="G4239" s="141" t="s">
        <v>29193</v>
      </c>
      <c r="I4239" s="141" t="s">
        <v>285</v>
      </c>
      <c r="J4239" s="649">
        <v>20.9</v>
      </c>
    </row>
    <row r="4240" spans="1:10" hidden="1">
      <c r="A4240" s="141" t="s">
        <v>29194</v>
      </c>
      <c r="B4240" s="141" t="str">
        <f t="shared" si="66"/>
        <v>ASSENTAMENTO DE TUBULACAO DE FERRO FUNDIDO,COM JUNTA ESLASTCA,INSTALACAO AEREA,PARA SISTEMAS DE ESCOAMENTO FORCADO DE AGASSENTAMENTO DE TUBULACAO DE FERRO FUNDIDO,COM JUNTA ESLASTCUA OU ESGOTO,COMPREENDENDO CARGA E DESCARGA,MONTAGEM SOBRE APOIOS EXISTENTES E TESTE HIDROSTATICO,EXCLUSIVE FORNECIMENTO DO TUBO E JUNTA ELASTICA,COM DIAMETRO DE 200MMASSENTAMENTO DE TUBULACAO DE FERRO FUNDIDO,COM JUNTA ESLASTC</v>
      </c>
      <c r="C4240" s="141" t="s">
        <v>29192</v>
      </c>
      <c r="D4240" s="141" t="s">
        <v>29177</v>
      </c>
      <c r="E4240" s="141" t="s">
        <v>29178</v>
      </c>
      <c r="F4240" s="141" t="s">
        <v>29179</v>
      </c>
      <c r="G4240" s="141" t="s">
        <v>29193</v>
      </c>
      <c r="I4240" s="141" t="s">
        <v>285</v>
      </c>
      <c r="J4240" s="649">
        <v>18.32</v>
      </c>
    </row>
    <row r="4241" spans="1:10" hidden="1">
      <c r="A4241" s="141" t="s">
        <v>29195</v>
      </c>
      <c r="B4241"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250MMASSENTAMENTO DE TUBULACAO DE FERRO FUNDIDO,COM JUNTA ELASTIC</v>
      </c>
      <c r="C4241" s="141" t="s">
        <v>29120</v>
      </c>
      <c r="D4241" s="141" t="s">
        <v>29177</v>
      </c>
      <c r="E4241" s="141" t="s">
        <v>29178</v>
      </c>
      <c r="F4241" s="141" t="s">
        <v>29179</v>
      </c>
      <c r="G4241" s="141" t="s">
        <v>29196</v>
      </c>
      <c r="I4241" s="141" t="s">
        <v>285</v>
      </c>
      <c r="J4241" s="649">
        <v>27.43</v>
      </c>
    </row>
    <row r="4242" spans="1:10" hidden="1">
      <c r="A4242" s="141" t="s">
        <v>29197</v>
      </c>
      <c r="B4242"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250MMASSENTAMENTO DE TUBULACAO DE FERRO FUNDIDO,COM JUNTA ELASTIC</v>
      </c>
      <c r="C4242" s="141" t="s">
        <v>29120</v>
      </c>
      <c r="D4242" s="141" t="s">
        <v>29177</v>
      </c>
      <c r="E4242" s="141" t="s">
        <v>29178</v>
      </c>
      <c r="F4242" s="141" t="s">
        <v>29179</v>
      </c>
      <c r="G4242" s="141" t="s">
        <v>29196</v>
      </c>
      <c r="I4242" s="141" t="s">
        <v>285</v>
      </c>
      <c r="J4242" s="649">
        <v>24.04</v>
      </c>
    </row>
    <row r="4243" spans="1:10" hidden="1">
      <c r="A4243" s="141" t="s">
        <v>29198</v>
      </c>
      <c r="B4243"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300MMASSENTAMENTO DE TUBULACAO DE FERRO FUNDIDO,COM JUNTA ELASTIC</v>
      </c>
      <c r="C4243" s="141" t="s">
        <v>29120</v>
      </c>
      <c r="D4243" s="141" t="s">
        <v>29177</v>
      </c>
      <c r="E4243" s="141" t="s">
        <v>29178</v>
      </c>
      <c r="F4243" s="141" t="s">
        <v>29179</v>
      </c>
      <c r="G4243" s="141" t="s">
        <v>29199</v>
      </c>
      <c r="I4243" s="141" t="s">
        <v>285</v>
      </c>
      <c r="J4243" s="649">
        <v>32.25</v>
      </c>
    </row>
    <row r="4244" spans="1:10" hidden="1">
      <c r="A4244" s="141" t="s">
        <v>29200</v>
      </c>
      <c r="B4244"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300MMASSENTAMENTO DE TUBULACAO DE FERRO FUNDIDO,COM JUNTA ELASTIC</v>
      </c>
      <c r="C4244" s="141" t="s">
        <v>29120</v>
      </c>
      <c r="D4244" s="141" t="s">
        <v>29177</v>
      </c>
      <c r="E4244" s="141" t="s">
        <v>29178</v>
      </c>
      <c r="F4244" s="141" t="s">
        <v>29179</v>
      </c>
      <c r="G4244" s="141" t="s">
        <v>29199</v>
      </c>
      <c r="I4244" s="141" t="s">
        <v>285</v>
      </c>
      <c r="J4244" s="649">
        <v>28.89</v>
      </c>
    </row>
    <row r="4245" spans="1:10" hidden="1">
      <c r="A4245" s="141" t="s">
        <v>29201</v>
      </c>
      <c r="B4245"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350MMASSENTAMENTO DE TUBULACAO DE FERRO FUNDIDO,COM JUNTA ELASTIC</v>
      </c>
      <c r="C4245" s="141" t="s">
        <v>29120</v>
      </c>
      <c r="D4245" s="141" t="s">
        <v>29177</v>
      </c>
      <c r="E4245" s="141" t="s">
        <v>29178</v>
      </c>
      <c r="F4245" s="141" t="s">
        <v>29179</v>
      </c>
      <c r="G4245" s="141" t="s">
        <v>29202</v>
      </c>
      <c r="I4245" s="141" t="s">
        <v>285</v>
      </c>
      <c r="J4245" s="649">
        <v>38.07</v>
      </c>
    </row>
    <row r="4246" spans="1:10" hidden="1">
      <c r="A4246" s="141" t="s">
        <v>29203</v>
      </c>
      <c r="B4246"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350MMASSENTAMENTO DE TUBULACAO DE FERRO FUNDIDO,COM JUNTA ELASTIC</v>
      </c>
      <c r="C4246" s="141" t="s">
        <v>29120</v>
      </c>
      <c r="D4246" s="141" t="s">
        <v>29177</v>
      </c>
      <c r="E4246" s="141" t="s">
        <v>29178</v>
      </c>
      <c r="F4246" s="141" t="s">
        <v>29179</v>
      </c>
      <c r="G4246" s="141" t="s">
        <v>29202</v>
      </c>
      <c r="I4246" s="141" t="s">
        <v>285</v>
      </c>
      <c r="J4246" s="649">
        <v>34.11</v>
      </c>
    </row>
    <row r="4247" spans="1:10" hidden="1">
      <c r="A4247" s="141" t="s">
        <v>29204</v>
      </c>
      <c r="B4247"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400MMASSENTAMENTO DE TUBULACAO DE FERRO FUNDIDO,COM JUNTA ELASTIC</v>
      </c>
      <c r="C4247" s="141" t="s">
        <v>29120</v>
      </c>
      <c r="D4247" s="141" t="s">
        <v>29177</v>
      </c>
      <c r="E4247" s="141" t="s">
        <v>29178</v>
      </c>
      <c r="F4247" s="141" t="s">
        <v>29179</v>
      </c>
      <c r="G4247" s="141" t="s">
        <v>29205</v>
      </c>
      <c r="I4247" s="141" t="s">
        <v>285</v>
      </c>
      <c r="J4247" s="649">
        <v>43.88</v>
      </c>
    </row>
    <row r="4248" spans="1:10" hidden="1">
      <c r="A4248" s="141" t="s">
        <v>29206</v>
      </c>
      <c r="B4248"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400MMASSENTAMENTO DE TUBULACAO DE FERRO FUNDIDO,COM JUNTA ELASTIC</v>
      </c>
      <c r="C4248" s="141" t="s">
        <v>29120</v>
      </c>
      <c r="D4248" s="141" t="s">
        <v>29177</v>
      </c>
      <c r="E4248" s="141" t="s">
        <v>29178</v>
      </c>
      <c r="F4248" s="141" t="s">
        <v>29179</v>
      </c>
      <c r="G4248" s="141" t="s">
        <v>29205</v>
      </c>
      <c r="I4248" s="141" t="s">
        <v>285</v>
      </c>
      <c r="J4248" s="649">
        <v>39.32</v>
      </c>
    </row>
    <row r="4249" spans="1:10" hidden="1">
      <c r="A4249" s="141" t="s">
        <v>29207</v>
      </c>
      <c r="B4249"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450MMASSENTAMENTO DE TUBULACAO DE FERRO FUNDIDO,COM JUNTA ELASTIC</v>
      </c>
      <c r="C4249" s="141" t="s">
        <v>29120</v>
      </c>
      <c r="D4249" s="141" t="s">
        <v>29177</v>
      </c>
      <c r="E4249" s="141" t="s">
        <v>29178</v>
      </c>
      <c r="F4249" s="141" t="s">
        <v>29179</v>
      </c>
      <c r="G4249" s="141" t="s">
        <v>29208</v>
      </c>
      <c r="I4249" s="141" t="s">
        <v>285</v>
      </c>
      <c r="J4249" s="649">
        <v>50.11</v>
      </c>
    </row>
    <row r="4250" spans="1:10" hidden="1">
      <c r="A4250" s="141" t="s">
        <v>29209</v>
      </c>
      <c r="B4250"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450MMASSENTAMENTO DE TUBULACAO DE FERRO FUNDIDO,COM JUNTA ELASTIC</v>
      </c>
      <c r="C4250" s="141" t="s">
        <v>29120</v>
      </c>
      <c r="D4250" s="141" t="s">
        <v>29177</v>
      </c>
      <c r="E4250" s="141" t="s">
        <v>29178</v>
      </c>
      <c r="F4250" s="141" t="s">
        <v>29179</v>
      </c>
      <c r="G4250" s="141" t="s">
        <v>29208</v>
      </c>
      <c r="I4250" s="141" t="s">
        <v>285</v>
      </c>
      <c r="J4250" s="649">
        <v>44.92</v>
      </c>
    </row>
    <row r="4251" spans="1:10" hidden="1">
      <c r="A4251" s="141" t="s">
        <v>29210</v>
      </c>
      <c r="B4251"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500MMASSENTAMENTO DE TUBULACAO DE FERRO FUNDIDO,COM JUNTA ELASTIC</v>
      </c>
      <c r="C4251" s="141" t="s">
        <v>29120</v>
      </c>
      <c r="D4251" s="141" t="s">
        <v>29177</v>
      </c>
      <c r="E4251" s="141" t="s">
        <v>29178</v>
      </c>
      <c r="F4251" s="141" t="s">
        <v>29179</v>
      </c>
      <c r="G4251" s="141" t="s">
        <v>29211</v>
      </c>
      <c r="I4251" s="141" t="s">
        <v>285</v>
      </c>
      <c r="J4251" s="649">
        <v>56.34</v>
      </c>
    </row>
    <row r="4252" spans="1:10" hidden="1">
      <c r="A4252" s="141" t="s">
        <v>29212</v>
      </c>
      <c r="B4252"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500MMASSENTAMENTO DE TUBULACAO DE FERRO FUNDIDO,COM JUNTA ELASTIC</v>
      </c>
      <c r="C4252" s="141" t="s">
        <v>29120</v>
      </c>
      <c r="D4252" s="141" t="s">
        <v>29177</v>
      </c>
      <c r="E4252" s="141" t="s">
        <v>29178</v>
      </c>
      <c r="F4252" s="141" t="s">
        <v>29179</v>
      </c>
      <c r="G4252" s="141" t="s">
        <v>29211</v>
      </c>
      <c r="I4252" s="141" t="s">
        <v>285</v>
      </c>
      <c r="J4252" s="649">
        <v>50.51</v>
      </c>
    </row>
    <row r="4253" spans="1:10" hidden="1">
      <c r="A4253" s="141" t="s">
        <v>29213</v>
      </c>
      <c r="B4253"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600MMASSENTAMENTO DE TUBULACAO DE FERRO FUNDIDO,COM JUNTA ELASTIC</v>
      </c>
      <c r="C4253" s="141" t="s">
        <v>29120</v>
      </c>
      <c r="D4253" s="141" t="s">
        <v>29177</v>
      </c>
      <c r="E4253" s="141" t="s">
        <v>29178</v>
      </c>
      <c r="F4253" s="141" t="s">
        <v>29179</v>
      </c>
      <c r="G4253" s="141" t="s">
        <v>29214</v>
      </c>
      <c r="I4253" s="141" t="s">
        <v>285</v>
      </c>
      <c r="J4253" s="649">
        <v>69.5</v>
      </c>
    </row>
    <row r="4254" spans="1:10" hidden="1">
      <c r="A4254" s="141" t="s">
        <v>29215</v>
      </c>
      <c r="B4254"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600MMASSENTAMENTO DE TUBULACAO DE FERRO FUNDIDO,COM JUNTA ELASTIC</v>
      </c>
      <c r="C4254" s="141" t="s">
        <v>29120</v>
      </c>
      <c r="D4254" s="141" t="s">
        <v>29177</v>
      </c>
      <c r="E4254" s="141" t="s">
        <v>29178</v>
      </c>
      <c r="F4254" s="141" t="s">
        <v>29179</v>
      </c>
      <c r="G4254" s="141" t="s">
        <v>29214</v>
      </c>
      <c r="I4254" s="141" t="s">
        <v>285</v>
      </c>
      <c r="J4254" s="649">
        <v>62.33</v>
      </c>
    </row>
    <row r="4255" spans="1:10" hidden="1">
      <c r="A4255" s="141" t="s">
        <v>29216</v>
      </c>
      <c r="B4255"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700MMASSENTAMENTO DE TUBULACAO DE FERRO FUNDIDO,COM JUNTA ELASTIC</v>
      </c>
      <c r="C4255" s="141" t="s">
        <v>29120</v>
      </c>
      <c r="D4255" s="141" t="s">
        <v>29177</v>
      </c>
      <c r="E4255" s="141" t="s">
        <v>29178</v>
      </c>
      <c r="F4255" s="141" t="s">
        <v>29179</v>
      </c>
      <c r="G4255" s="141" t="s">
        <v>29217</v>
      </c>
      <c r="I4255" s="141" t="s">
        <v>285</v>
      </c>
      <c r="J4255" s="649">
        <v>115.74</v>
      </c>
    </row>
    <row r="4256" spans="1:10" hidden="1">
      <c r="A4256" s="141" t="s">
        <v>29218</v>
      </c>
      <c r="B4256"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700MMASSENTAMENTO DE TUBULACAO DE FERRO FUNDIDO,COM JUNTA ELASTIC</v>
      </c>
      <c r="C4256" s="141" t="s">
        <v>29120</v>
      </c>
      <c r="D4256" s="141" t="s">
        <v>29177</v>
      </c>
      <c r="E4256" s="141" t="s">
        <v>29178</v>
      </c>
      <c r="F4256" s="141" t="s">
        <v>29179</v>
      </c>
      <c r="G4256" s="141" t="s">
        <v>29217</v>
      </c>
      <c r="I4256" s="141" t="s">
        <v>285</v>
      </c>
      <c r="J4256" s="649">
        <v>107.62</v>
      </c>
    </row>
    <row r="4257" spans="1:10" hidden="1">
      <c r="A4257" s="141" t="s">
        <v>29219</v>
      </c>
      <c r="B4257"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800MMASSENTAMENTO DE TUBULACAO DE FERRO FUNDIDO,COM JUNTA ELASTIC</v>
      </c>
      <c r="C4257" s="141" t="s">
        <v>29120</v>
      </c>
      <c r="D4257" s="141" t="s">
        <v>29177</v>
      </c>
      <c r="E4257" s="141" t="s">
        <v>29178</v>
      </c>
      <c r="F4257" s="141" t="s">
        <v>29179</v>
      </c>
      <c r="G4257" s="141" t="s">
        <v>29220</v>
      </c>
      <c r="I4257" s="141" t="s">
        <v>285</v>
      </c>
      <c r="J4257" s="649">
        <v>138.86000000000001</v>
      </c>
    </row>
    <row r="4258" spans="1:10" hidden="1">
      <c r="A4258" s="141" t="s">
        <v>29221</v>
      </c>
      <c r="B4258"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800MMASSENTAMENTO DE TUBULACAO DE FERRO FUNDIDO,COM JUNTA ELASTIC</v>
      </c>
      <c r="C4258" s="141" t="s">
        <v>29120</v>
      </c>
      <c r="D4258" s="141" t="s">
        <v>29177</v>
      </c>
      <c r="E4258" s="141" t="s">
        <v>29178</v>
      </c>
      <c r="F4258" s="141" t="s">
        <v>29179</v>
      </c>
      <c r="G4258" s="141" t="s">
        <v>29220</v>
      </c>
      <c r="I4258" s="141" t="s">
        <v>285</v>
      </c>
      <c r="J4258" s="649">
        <v>129.13999999999999</v>
      </c>
    </row>
    <row r="4259" spans="1:10" hidden="1">
      <c r="A4259" s="141" t="s">
        <v>29222</v>
      </c>
      <c r="B4259"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900MMASSENTAMENTO DE TUBULACAO DE FERRO FUNDIDO,COM JUNTA ELASTIC</v>
      </c>
      <c r="C4259" s="141" t="s">
        <v>29120</v>
      </c>
      <c r="D4259" s="141" t="s">
        <v>29177</v>
      </c>
      <c r="E4259" s="141" t="s">
        <v>29178</v>
      </c>
      <c r="F4259" s="141" t="s">
        <v>29179</v>
      </c>
      <c r="G4259" s="141" t="s">
        <v>29223</v>
      </c>
      <c r="I4259" s="141" t="s">
        <v>285</v>
      </c>
      <c r="J4259" s="649">
        <v>167.81</v>
      </c>
    </row>
    <row r="4260" spans="1:10" hidden="1">
      <c r="A4260" s="141" t="s">
        <v>29224</v>
      </c>
      <c r="B4260"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900MMASSENTAMENTO DE TUBULACAO DE FERRO FUNDIDO,COM JUNTA ELASTIC</v>
      </c>
      <c r="C4260" s="141" t="s">
        <v>29120</v>
      </c>
      <c r="D4260" s="141" t="s">
        <v>29177</v>
      </c>
      <c r="E4260" s="141" t="s">
        <v>29178</v>
      </c>
      <c r="F4260" s="141" t="s">
        <v>29179</v>
      </c>
      <c r="G4260" s="141" t="s">
        <v>29223</v>
      </c>
      <c r="I4260" s="141" t="s">
        <v>285</v>
      </c>
      <c r="J4260" s="649">
        <v>156.19999999999999</v>
      </c>
    </row>
    <row r="4261" spans="1:10" hidden="1">
      <c r="A4261" s="141" t="s">
        <v>29225</v>
      </c>
      <c r="B4261"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1000MMMASSENTAMENTO DE TUBULACAO DE FERRO FUNDIDO,COM JUNTA ELASTIC</v>
      </c>
      <c r="C4261" s="141" t="s">
        <v>29120</v>
      </c>
      <c r="D4261" s="141" t="s">
        <v>29177</v>
      </c>
      <c r="E4261" s="141" t="s">
        <v>29178</v>
      </c>
      <c r="F4261" s="141" t="s">
        <v>29179</v>
      </c>
      <c r="G4261" s="141" t="s">
        <v>29226</v>
      </c>
      <c r="I4261" s="141" t="s">
        <v>285</v>
      </c>
      <c r="J4261" s="649">
        <v>196.99</v>
      </c>
    </row>
    <row r="4262" spans="1:10" hidden="1">
      <c r="A4262" s="141" t="s">
        <v>29227</v>
      </c>
      <c r="B4262"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1000MMMASSENTAMENTO DE TUBULACAO DE FERRO FUNDIDO,COM JUNTA ELASTIC</v>
      </c>
      <c r="C4262" s="141" t="s">
        <v>29120</v>
      </c>
      <c r="D4262" s="141" t="s">
        <v>29177</v>
      </c>
      <c r="E4262" s="141" t="s">
        <v>29178</v>
      </c>
      <c r="F4262" s="141" t="s">
        <v>29179</v>
      </c>
      <c r="G4262" s="141" t="s">
        <v>29226</v>
      </c>
      <c r="I4262" s="141" t="s">
        <v>285</v>
      </c>
      <c r="J4262" s="649">
        <v>183.44</v>
      </c>
    </row>
    <row r="4263" spans="1:10" hidden="1">
      <c r="A4263" s="141" t="s">
        <v>29228</v>
      </c>
      <c r="B4263"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1200MMASSENTAMENTO DE TUBULACAO DE FERRO FUNDIDO,COM JUNTA ELASTIC</v>
      </c>
      <c r="C4263" s="141" t="s">
        <v>29120</v>
      </c>
      <c r="D4263" s="141" t="s">
        <v>29177</v>
      </c>
      <c r="E4263" s="141" t="s">
        <v>29178</v>
      </c>
      <c r="F4263" s="141" t="s">
        <v>29179</v>
      </c>
      <c r="G4263" s="141" t="s">
        <v>29229</v>
      </c>
      <c r="I4263" s="141" t="s">
        <v>285</v>
      </c>
      <c r="J4263" s="649">
        <v>246.15</v>
      </c>
    </row>
    <row r="4264" spans="1:10" hidden="1">
      <c r="A4264" s="141" t="s">
        <v>29230</v>
      </c>
      <c r="B4264" s="141" t="str">
        <f t="shared" si="66"/>
        <v>ASSENTAMENTO DE TUBULACAO DE FERRO FUNDIDO,COM JUNTA ELASTICA,INSTALACAO AEREA,PARA SISTEMAS DE ESCOAMENTO FORCADO DE AGASSENTAMENTO DE TUBULACAO DE FERRO FUNDIDO,COM JUNTA ELASTICUA OU ESGOTO,COMPREENDENDO CARGA E DESCARGA,MONTAGEM SOBRE APOIOS EXISTENTES E TESTE HIDROSTATICO,EXCLUSIVE FORNECIMENTO DO TUBO E JUNTA ELASTICA,COM DIAMETRO DE 1200MMASSENTAMENTO DE TUBULACAO DE FERRO FUNDIDO,COM JUNTA ELASTIC</v>
      </c>
      <c r="C4264" s="141" t="s">
        <v>29120</v>
      </c>
      <c r="D4264" s="141" t="s">
        <v>29177</v>
      </c>
      <c r="E4264" s="141" t="s">
        <v>29178</v>
      </c>
      <c r="F4264" s="141" t="s">
        <v>29179</v>
      </c>
      <c r="G4264" s="141" t="s">
        <v>29229</v>
      </c>
      <c r="I4264" s="141" t="s">
        <v>285</v>
      </c>
      <c r="J4264" s="649">
        <v>229.16</v>
      </c>
    </row>
    <row r="4265" spans="1:10" hidden="1">
      <c r="A4265" s="141" t="s">
        <v>29231</v>
      </c>
      <c r="B4265" s="141" t="str">
        <f t="shared" si="66"/>
        <v>ASSENTAMENTO DE TUBULACAO DE FERRO FUNDIDO,COM JUNTA ELASTICA,PARA SISTEMAS DE ESCOAMENTO LIVRE DE AGUA OU ESGOTOS,COMPRASSENTAMENTO DE TUBULACAO DE FERRO FUNDIDO,COM JUNTA ELASTICEENDENDO CARGA E DESCARGA,ACERTO DE FUNDO DE VALA,COLOCACAONA VALA,MONTAGEM E REATERRO ATE A GERATRIZ SUPERIOR DO TUBOCONSIDERANDO MATERIAL DA PROPRIA ESCAVACAO,EXCLUSIVE FORNECIMENTO DO TUBO E JUNTA ELASTICA,COM DIAMETRO DE 100MMASSENTAMENTO DE TUBULACAO DE FERRO FUNDIDO,COM JUNTA ELASTIC</v>
      </c>
      <c r="C4265" s="141" t="s">
        <v>29120</v>
      </c>
      <c r="D4265" s="141" t="s">
        <v>29232</v>
      </c>
      <c r="E4265" s="141" t="s">
        <v>29233</v>
      </c>
      <c r="F4265" s="141" t="s">
        <v>29234</v>
      </c>
      <c r="G4265" s="141" t="s">
        <v>29235</v>
      </c>
      <c r="H4265" s="141" t="s">
        <v>29236</v>
      </c>
      <c r="I4265" s="141" t="s">
        <v>285</v>
      </c>
      <c r="J4265" s="649">
        <v>11.58</v>
      </c>
    </row>
    <row r="4266" spans="1:10" hidden="1">
      <c r="A4266" s="141" t="s">
        <v>29237</v>
      </c>
      <c r="B4266" s="141" t="str">
        <f t="shared" si="66"/>
        <v>ASSENTAMENTO DE TUBULACAO DE FERRO FUNDIDO,COM JUNTA ELASTICA,PARA SISTEMAS DE ESCOAMENTO LIVRE DE AGUA OU ESGOTOS,COMPRASSENTAMENTO DE TUBULACAO DE FERRO FUNDIDO,COM JUNTA ELASTICEENDENDO CARGA E DESCARGA,ACERTO DE FUNDO DE VALA,COLOCACAONA VALA,MONTAGEM E REATERRO ATE A GERATRIZ SUPERIOR DO TUBOCONSIDERANDO MATERIAL DA PROPRIA ESCAVACAO,EXCLUSIVE FORNECIMENTO DO TUBO E JUNTA ELASTICA,COM DIAMETRO DE 100MMASSENTAMENTO DE TUBULACAO DE FERRO FUNDIDO,COM JUNTA ELASTIC</v>
      </c>
      <c r="C4266" s="141" t="s">
        <v>29120</v>
      </c>
      <c r="D4266" s="141" t="s">
        <v>29232</v>
      </c>
      <c r="E4266" s="141" t="s">
        <v>29233</v>
      </c>
      <c r="F4266" s="141" t="s">
        <v>29234</v>
      </c>
      <c r="G4266" s="141" t="s">
        <v>29235</v>
      </c>
      <c r="H4266" s="141" t="s">
        <v>29236</v>
      </c>
      <c r="I4266" s="141" t="s">
        <v>285</v>
      </c>
      <c r="J4266" s="649">
        <v>10.1</v>
      </c>
    </row>
    <row r="4267" spans="1:10" hidden="1">
      <c r="A4267" s="141" t="s">
        <v>29238</v>
      </c>
      <c r="B4267" s="141" t="str">
        <f t="shared" si="66"/>
        <v>ASSENTAMENTO DE TUBO DE FºFº,COM JUNTA ELASTICA,PARA SISTEMAS DE ESCOAMENTO LIVRE DE AGUA OU ESGOTOS,COMPREENDENDO CARGAASSENTAMENTO DE TUBO DE FºFº,COM JUNTA ELASTICA,PARA SISTEMA E DESCARGA,ACERTO DE FUNDO DE VALA,COLOCACAO NA VALA,MONTAGEM E REATERRO ATE A GERATRIZ SUPERIOR DO TUBO CONSIDERANDO O MATERIAL DA PROPRIA ESCAVACAO,EXCLUSIVE FORNECIMENTO DO TUBO E JUNTA ELASTICA,COM DIAMETRO DE 150MMASSENTAMENTO DE TUBO DE FºFº,COM JUNTA ELASTICA,PARA SISTEMA</v>
      </c>
      <c r="C4267" s="141" t="s">
        <v>29239</v>
      </c>
      <c r="D4267" s="141" t="s">
        <v>29240</v>
      </c>
      <c r="E4267" s="141" t="s">
        <v>29241</v>
      </c>
      <c r="F4267" s="141" t="s">
        <v>29242</v>
      </c>
      <c r="G4267" s="141" t="s">
        <v>29243</v>
      </c>
      <c r="H4267" s="141" t="s">
        <v>29244</v>
      </c>
      <c r="I4267" s="141" t="s">
        <v>285</v>
      </c>
      <c r="J4267" s="649">
        <v>19.09</v>
      </c>
    </row>
    <row r="4268" spans="1:10" hidden="1">
      <c r="A4268" s="141" t="s">
        <v>29245</v>
      </c>
      <c r="B4268" s="141" t="str">
        <f t="shared" si="66"/>
        <v>ASSENTAMENTO DE TUBO DE FºFº,COM JUNTA ELASTICA,PARA SISTEMAS DE ESCOAMENTO LIVRE DE AGUA OU ESGOTOS,COMPREENDENDO CARGAASSENTAMENTO DE TUBO DE FºFº,COM JUNTA ELASTICA,PARA SISTEMA E DESCARGA,ACERTO DE FUNDO DE VALA,COLOCACAO NA VALA,MONTAGEM E REATERRO ATE A GERATRIZ SUPERIOR DO TUBO CONSIDERANDO O MATERIAL DA PROPRIA ESCAVACAO,EXCLUSIVE FORNECIMENTO DO TUBO E JUNTA ELASTICA,COM DIAMETRO DE 150MMASSENTAMENTO DE TUBO DE FºFº,COM JUNTA ELASTICA,PARA SISTEMA</v>
      </c>
      <c r="C4268" s="141" t="s">
        <v>29239</v>
      </c>
      <c r="D4268" s="141" t="s">
        <v>29240</v>
      </c>
      <c r="E4268" s="141" t="s">
        <v>29241</v>
      </c>
      <c r="F4268" s="141" t="s">
        <v>29242</v>
      </c>
      <c r="G4268" s="141" t="s">
        <v>29243</v>
      </c>
      <c r="H4268" s="141" t="s">
        <v>29244</v>
      </c>
      <c r="I4268" s="141" t="s">
        <v>285</v>
      </c>
      <c r="J4268" s="649">
        <v>16.649999999999999</v>
      </c>
    </row>
    <row r="4269" spans="1:10" hidden="1">
      <c r="A4269" s="141" t="s">
        <v>29246</v>
      </c>
      <c r="B4269" s="141" t="str">
        <f t="shared" si="66"/>
        <v>ASSENTAMENTO DE TUBO DE FºFº,COM JUNTA ELASTICA,PARA SISTEMAS DE ESCOAMENTO LIVRE DE AGUA OU ESGOTOS,COMPREENDENDO CARGAASSENTAMENTO DE TUBO DE FºFº,COM JUNTA ELASTICA,PARA SISTEMA E DESCARGA,ACERTO DE FUNDO DE VALA,COLOCACAO NA VALA,MONTAGEM E REATERRO ATE A GERATRIZ SUPERIOR DO TUBO CONSIDERANDO OMATERIAL DA PROPRIA ESCAVACAO,EXCLUSIVE FORNECIMENTO DO TUBO E JUNTA ELASTICA,COM DIAMETRO DE 200MMASSENTAMENTO DE TUBO DE FºFº,COM JUNTA ELASTICA,PARA SISTEMA</v>
      </c>
      <c r="C4269" s="141" t="s">
        <v>29239</v>
      </c>
      <c r="D4269" s="141" t="s">
        <v>29240</v>
      </c>
      <c r="E4269" s="141" t="s">
        <v>29241</v>
      </c>
      <c r="F4269" s="141" t="s">
        <v>29242</v>
      </c>
      <c r="G4269" s="141" t="s">
        <v>29247</v>
      </c>
      <c r="H4269" s="141" t="s">
        <v>29248</v>
      </c>
      <c r="I4269" s="141" t="s">
        <v>285</v>
      </c>
      <c r="J4269" s="649">
        <v>28.7</v>
      </c>
    </row>
    <row r="4270" spans="1:10" hidden="1">
      <c r="A4270" s="141" t="s">
        <v>29249</v>
      </c>
      <c r="B4270" s="141" t="str">
        <f t="shared" si="66"/>
        <v>ASSENTAMENTO DE TUBO DE FºFº,COM JUNTA ELASTICA,PARA SISTEMAS DE ESCOAMENTO LIVRE DE AGUA OU ESGOTOS,COMPREENDENDO CARGAASSENTAMENTO DE TUBO DE FºFº,COM JUNTA ELASTICA,PARA SISTEMA E DESCARGA,ACERTO DE FUNDO DE VALA,COLOCACAO NA VALA,MONTAGEM E REATERRO ATE A GERATRIZ SUPERIOR DO TUBO CONSIDERANDO OMATERIAL DA PROPRIA ESCAVACAO,EXCLUSIVE FORNECIMENTO DO TUBO E JUNTA ELASTICA,COM DIAMETRO DE 200MMASSENTAMENTO DE TUBO DE FºFº,COM JUNTA ELASTICA,PARA SISTEMA</v>
      </c>
      <c r="C4270" s="141" t="s">
        <v>29239</v>
      </c>
      <c r="D4270" s="141" t="s">
        <v>29240</v>
      </c>
      <c r="E4270" s="141" t="s">
        <v>29241</v>
      </c>
      <c r="F4270" s="141" t="s">
        <v>29242</v>
      </c>
      <c r="G4270" s="141" t="s">
        <v>29247</v>
      </c>
      <c r="H4270" s="141" t="s">
        <v>29248</v>
      </c>
      <c r="I4270" s="141" t="s">
        <v>285</v>
      </c>
      <c r="J4270" s="649">
        <v>25.02</v>
      </c>
    </row>
    <row r="4271" spans="1:10" hidden="1">
      <c r="A4271" s="141" t="s">
        <v>29250</v>
      </c>
      <c r="B4271" s="141" t="str">
        <f t="shared" si="66"/>
        <v>ASSENTAMENTO DE TUBO DE FºFº,COM JUNTA ELASTICA,PARA SISTEMAS DE ESCOAMENTO LIVRE DE AGUA OU ESGOTOS,COMPREENDENDO CARGAASSENTAMENTO DE TUBO DE FºFº,COM JUNTA ELASTICA,PARA SISTEMA E DESCARGA,ACERTO DE FUNDO DE VALA,COLOCACAO NA VALA,MONTAGEM E REATERRO ATE A GERATRIZ SUPERIOR DO TUBO CONSIDERANDO O MATERIAL DA PROPRIA ESCAVACAO,EXCLUSIVE FORNECIMENTO DO TUBO E JUNTA ELASTICA,COM DIAMETRO DE 250MMASSENTAMENTO DE TUBO DE FºFº,COM JUNTA ELASTICA,PARA SISTEMA</v>
      </c>
      <c r="C4271" s="141" t="s">
        <v>29239</v>
      </c>
      <c r="D4271" s="141" t="s">
        <v>29240</v>
      </c>
      <c r="E4271" s="141" t="s">
        <v>29241</v>
      </c>
      <c r="F4271" s="141" t="s">
        <v>29242</v>
      </c>
      <c r="G4271" s="141" t="s">
        <v>29243</v>
      </c>
      <c r="H4271" s="141" t="s">
        <v>29251</v>
      </c>
      <c r="I4271" s="141" t="s">
        <v>285</v>
      </c>
      <c r="J4271" s="649">
        <v>37.43</v>
      </c>
    </row>
    <row r="4272" spans="1:10" hidden="1">
      <c r="A4272" s="141" t="s">
        <v>29252</v>
      </c>
      <c r="B4272" s="141" t="str">
        <f t="shared" si="66"/>
        <v>ASSENTAMENTO DE TUBO DE FºFº,COM JUNTA ELASTICA,PARA SISTEMAS DE ESCOAMENTO LIVRE DE AGUA OU ESGOTOS,COMPREENDENDO CARGAASSENTAMENTO DE TUBO DE FºFº,COM JUNTA ELASTICA,PARA SISTEMA E DESCARGA,ACERTO DE FUNDO DE VALA,COLOCACAO NA VALA,MONTAGEM E REATERRO ATE A GERATRIZ SUPERIOR DO TUBO CONSIDERANDO O MATERIAL DA PROPRIA ESCAVACAO,EXCLUSIVE FORNECIMENTO DO TUBO E JUNTA ELASTICA,COM DIAMETRO DE 250MMASSENTAMENTO DE TUBO DE FºFº,COM JUNTA ELASTICA,PARA SISTEMA</v>
      </c>
      <c r="C4272" s="141" t="s">
        <v>29239</v>
      </c>
      <c r="D4272" s="141" t="s">
        <v>29240</v>
      </c>
      <c r="E4272" s="141" t="s">
        <v>29241</v>
      </c>
      <c r="F4272" s="141" t="s">
        <v>29242</v>
      </c>
      <c r="G4272" s="141" t="s">
        <v>29243</v>
      </c>
      <c r="H4272" s="141" t="s">
        <v>29251</v>
      </c>
      <c r="I4272" s="141" t="s">
        <v>285</v>
      </c>
      <c r="J4272" s="649">
        <v>32.630000000000003</v>
      </c>
    </row>
    <row r="4273" spans="1:10" hidden="1">
      <c r="A4273" s="141" t="s">
        <v>29253</v>
      </c>
      <c r="B4273" s="141" t="str">
        <f t="shared" si="66"/>
        <v>ASSENTAMENTO DE TUBO DE FºFº,COM JUNTA ELASTICA,PARA SISTEMAS DE ESCOAMENTO LIVRE DE AGUA OU ESGOTOS,COMPREENDENDO CARGAASSENTAMENTO DE TUBO DE FºFº,COM JUNTA ELASTICA,PARA SISTEMA E DESCARGA,ACERTO DE FUNDO DE VALA,COLOCACAO NA VALA,MONTAGEM E REATERRO ATE A GERATRIZ SUPERIOR DO TUBO CONSIDERANDO O MATERIAL DA PROPRIA ESCAVACAO,EXCLUSIVE FORNECIMENTO DO TUBO E JUNTA ELASTICA,COM DIAMETRO DE 300MMASSENTAMENTO DE TUBO DE FºFº,COM JUNTA ELASTICA,PARA SISTEMA</v>
      </c>
      <c r="C4273" s="141" t="s">
        <v>29239</v>
      </c>
      <c r="D4273" s="141" t="s">
        <v>29240</v>
      </c>
      <c r="E4273" s="141" t="s">
        <v>29241</v>
      </c>
      <c r="F4273" s="141" t="s">
        <v>29242</v>
      </c>
      <c r="G4273" s="141" t="s">
        <v>29243</v>
      </c>
      <c r="H4273" s="141" t="s">
        <v>29254</v>
      </c>
      <c r="I4273" s="141" t="s">
        <v>285</v>
      </c>
      <c r="J4273" s="649">
        <v>41.82</v>
      </c>
    </row>
    <row r="4274" spans="1:10" hidden="1">
      <c r="A4274" s="141" t="s">
        <v>29255</v>
      </c>
      <c r="B4274" s="141" t="str">
        <f t="shared" si="66"/>
        <v>ASSENTAMENTO DE TUBO DE FºFº,COM JUNTA ELASTICA,PARA SISTEMAS DE ESCOAMENTO LIVRE DE AGUA OU ESGOTOS,COMPREENDENDO CARGAASSENTAMENTO DE TUBO DE FºFº,COM JUNTA ELASTICA,PARA SISTEMA E DESCARGA,ACERTO DE FUNDO DE VALA,COLOCACAO NA VALA,MONTAGEM E REATERRO ATE A GERATRIZ SUPERIOR DO TUBO CONSIDERANDO O MATERIAL DA PROPRIA ESCAVACAO,EXCLUSIVE FORNECIMENTO DO TUBO E JUNTA ELASTICA,COM DIAMETRO DE 300MMASSENTAMENTO DE TUBO DE FºFº,COM JUNTA ELASTICA,PARA SISTEMA</v>
      </c>
      <c r="C4274" s="141" t="s">
        <v>29239</v>
      </c>
      <c r="D4274" s="141" t="s">
        <v>29240</v>
      </c>
      <c r="E4274" s="141" t="s">
        <v>29241</v>
      </c>
      <c r="F4274" s="141" t="s">
        <v>29242</v>
      </c>
      <c r="G4274" s="141" t="s">
        <v>29243</v>
      </c>
      <c r="H4274" s="141" t="s">
        <v>29254</v>
      </c>
      <c r="I4274" s="141" t="s">
        <v>285</v>
      </c>
      <c r="J4274" s="649">
        <v>37.1</v>
      </c>
    </row>
    <row r="4275" spans="1:10" hidden="1">
      <c r="A4275" s="141" t="s">
        <v>29256</v>
      </c>
      <c r="B4275" s="141" t="str">
        <f t="shared" si="66"/>
        <v>ASSENTAMENTO DE CONEXOES DE FºFº,COM JUNTA ELASTICA,COM DIAMETRO DE 50MM,EXCLUSIVE CONEXOES E JUNTAS ELASTICAS.CUSTO PORASSENTAMENTO DE CONEXOES DE FºFº,COM JUNTA ELASTICA,COM DIAM JUNTAASSENTAMENTO DE CONEXOES DE FºFº,COM JUNTA ELASTICA,COM DIAM</v>
      </c>
      <c r="C4275" s="141" t="s">
        <v>29257</v>
      </c>
      <c r="D4275" s="141" t="s">
        <v>29258</v>
      </c>
      <c r="E4275" s="141" t="s">
        <v>29259</v>
      </c>
      <c r="I4275" s="141" t="s">
        <v>14</v>
      </c>
      <c r="J4275" s="649">
        <v>9.48</v>
      </c>
    </row>
    <row r="4276" spans="1:10" hidden="1">
      <c r="A4276" s="141" t="s">
        <v>29260</v>
      </c>
      <c r="B4276" s="141" t="str">
        <f t="shared" si="66"/>
        <v>ASSENTAMENTO DE CONEXOES DE FºFº,COM JUNTA ELASTICA,COM DIAMETRO DE 50MM,EXCLUSIVE CONEXOES E JUNTAS ELASTICAS.CUSTO PORASSENTAMENTO DE CONEXOES DE FºFº,COM JUNTA ELASTICA,COM DIAM JUNTAASSENTAMENTO DE CONEXOES DE FºFº,COM JUNTA ELASTICA,COM DIAM</v>
      </c>
      <c r="C4276" s="141" t="s">
        <v>29257</v>
      </c>
      <c r="D4276" s="141" t="s">
        <v>29258</v>
      </c>
      <c r="E4276" s="141" t="s">
        <v>29259</v>
      </c>
      <c r="I4276" s="141" t="s">
        <v>14</v>
      </c>
      <c r="J4276" s="649">
        <v>8.2200000000000006</v>
      </c>
    </row>
    <row r="4277" spans="1:10" hidden="1">
      <c r="A4277" s="141" t="s">
        <v>29261</v>
      </c>
      <c r="B4277" s="141" t="str">
        <f t="shared" si="66"/>
        <v>ASSENTAMENTO DE CONEXOES DE FºFº,COM JUNTA ELASTICA,COM DIAMETRO DE 75MM,EXCLUSIVE CONEXOES E JUNTAS ELASTICAS.CUSTO PORASSENTAMENTO DE CONEXOES DE FºFº,COM JUNTA ELASTICA,COM DIAM JUNTAASSENTAMENTO DE CONEXOES DE FºFº,COM JUNTA ELASTICA,COM DIAM</v>
      </c>
      <c r="C4277" s="141" t="s">
        <v>29257</v>
      </c>
      <c r="D4277" s="141" t="s">
        <v>29262</v>
      </c>
      <c r="E4277" s="141" t="s">
        <v>29259</v>
      </c>
      <c r="I4277" s="141" t="s">
        <v>14</v>
      </c>
      <c r="J4277" s="649">
        <v>14.23</v>
      </c>
    </row>
    <row r="4278" spans="1:10" hidden="1">
      <c r="A4278" s="141" t="s">
        <v>29263</v>
      </c>
      <c r="B4278" s="141" t="str">
        <f t="shared" si="66"/>
        <v>ASSENTAMENTO DE CONEXOES DE FºFº,COM JUNTA ELASTICA,COM DIAMETRO DE 75MM,EXCLUSIVE CONEXOES E JUNTAS ELASTICAS.CUSTO PORASSENTAMENTO DE CONEXOES DE FºFº,COM JUNTA ELASTICA,COM DIAM JUNTAASSENTAMENTO DE CONEXOES DE FºFº,COM JUNTA ELASTICA,COM DIAM</v>
      </c>
      <c r="C4278" s="141" t="s">
        <v>29257</v>
      </c>
      <c r="D4278" s="141" t="s">
        <v>29262</v>
      </c>
      <c r="E4278" s="141" t="s">
        <v>29259</v>
      </c>
      <c r="I4278" s="141" t="s">
        <v>14</v>
      </c>
      <c r="J4278" s="649">
        <v>12.33</v>
      </c>
    </row>
    <row r="4279" spans="1:10" hidden="1">
      <c r="A4279" s="141" t="s">
        <v>29264</v>
      </c>
      <c r="B4279" s="141" t="str">
        <f t="shared" si="66"/>
        <v>ASSENTAMENTO DE CONEXOES DE FºFº,COM JUNTA ELASTICA,COM DIAMETRO DE 100MM,EXCLUSIVE CONEXOES E JUNTAS ELASTICAS.CUSTO POASSENTAMENTO DE CONEXOES DE FºFº,COM JUNTA ELASTICA,COM DIAMR JUNTAASSENTAMENTO DE CONEXOES DE FºFº,COM JUNTA ELASTICA,COM DIAM</v>
      </c>
      <c r="C4279" s="141" t="s">
        <v>29257</v>
      </c>
      <c r="D4279" s="141" t="s">
        <v>29265</v>
      </c>
      <c r="E4279" s="141" t="s">
        <v>29266</v>
      </c>
      <c r="I4279" s="141" t="s">
        <v>14</v>
      </c>
      <c r="J4279" s="649">
        <v>18.97</v>
      </c>
    </row>
    <row r="4280" spans="1:10" hidden="1">
      <c r="A4280" s="141" t="s">
        <v>29267</v>
      </c>
      <c r="B4280" s="141" t="str">
        <f t="shared" si="66"/>
        <v>ASSENTAMENTO DE CONEXOES DE FºFº,COM JUNTA ELASTICA,COM DIAMETRO DE 100MM,EXCLUSIVE CONEXOES E JUNTAS ELASTICAS.CUSTO POASSENTAMENTO DE CONEXOES DE FºFº,COM JUNTA ELASTICA,COM DIAMR JUNTAASSENTAMENTO DE CONEXOES DE FºFº,COM JUNTA ELASTICA,COM DIAM</v>
      </c>
      <c r="C4280" s="141" t="s">
        <v>29257</v>
      </c>
      <c r="D4280" s="141" t="s">
        <v>29265</v>
      </c>
      <c r="E4280" s="141" t="s">
        <v>29266</v>
      </c>
      <c r="I4280" s="141" t="s">
        <v>14</v>
      </c>
      <c r="J4280" s="649">
        <v>16.440000000000001</v>
      </c>
    </row>
    <row r="4281" spans="1:10" hidden="1">
      <c r="A4281" s="141" t="s">
        <v>29268</v>
      </c>
      <c r="B4281" s="141" t="str">
        <f t="shared" si="66"/>
        <v>ASSENTAMENTO DE CONEXOES DE FºFº,COM JUNTA ELASTICA,COM DIAMETRO DE 150MM,EXCLUSIVE CONEXOES E JUNTAS ELASTICAS.CUSTO POASSENTAMENTO DE CONEXOES DE FºFº,COM JUNTA ELASTICA,COM DIAMR JUNTAASSENTAMENTO DE CONEXOES DE FºFº,COM JUNTA ELASTICA,COM DIAM</v>
      </c>
      <c r="C4281" s="141" t="s">
        <v>29257</v>
      </c>
      <c r="D4281" s="141" t="s">
        <v>29269</v>
      </c>
      <c r="E4281" s="141" t="s">
        <v>29266</v>
      </c>
      <c r="I4281" s="141" t="s">
        <v>14</v>
      </c>
      <c r="J4281" s="649">
        <v>23.72</v>
      </c>
    </row>
    <row r="4282" spans="1:10" hidden="1">
      <c r="A4282" s="141" t="s">
        <v>29270</v>
      </c>
      <c r="B4282" s="141" t="str">
        <f t="shared" si="66"/>
        <v>ASSENTAMENTO DE CONEXOES DE FºFº,COM JUNTA ELASTICA,COM DIAMETRO DE 150MM,EXCLUSIVE CONEXOES E JUNTAS ELASTICAS.CUSTO POASSENTAMENTO DE CONEXOES DE FºFº,COM JUNTA ELASTICA,COM DIAMR JUNTAASSENTAMENTO DE CONEXOES DE FºFº,COM JUNTA ELASTICA,COM DIAM</v>
      </c>
      <c r="C4282" s="141" t="s">
        <v>29257</v>
      </c>
      <c r="D4282" s="141" t="s">
        <v>29269</v>
      </c>
      <c r="E4282" s="141" t="s">
        <v>29266</v>
      </c>
      <c r="I4282" s="141" t="s">
        <v>14</v>
      </c>
      <c r="J4282" s="649">
        <v>20.55</v>
      </c>
    </row>
    <row r="4283" spans="1:10" hidden="1">
      <c r="A4283" s="141" t="s">
        <v>29271</v>
      </c>
      <c r="B4283" s="141" t="str">
        <f t="shared" si="66"/>
        <v>ASSENTAMENTO DE CONEXOES DE FºFº,COM JUNTA ELASTICA,COM DIAMETRO DE 200MM,EXCLUSIVE CONEXOES E JUNTAS ELASTICAS.CUSTO POASSENTAMENTO DE CONEXOES DE FºFº,COM JUNTA ELASTICA,COM DIAMR JUNTAASSENTAMENTO DE CONEXOES DE FºFº,COM JUNTA ELASTICA,COM DIAM</v>
      </c>
      <c r="C4283" s="141" t="s">
        <v>29257</v>
      </c>
      <c r="D4283" s="141" t="s">
        <v>29272</v>
      </c>
      <c r="E4283" s="141" t="s">
        <v>29266</v>
      </c>
      <c r="I4283" s="141" t="s">
        <v>14</v>
      </c>
      <c r="J4283" s="649">
        <v>28.46</v>
      </c>
    </row>
    <row r="4284" spans="1:10" hidden="1">
      <c r="A4284" s="141" t="s">
        <v>29273</v>
      </c>
      <c r="B4284" s="141" t="str">
        <f t="shared" si="66"/>
        <v>ASSENTAMENTO DE CONEXOES DE FºFº,COM JUNTA ELASTICA,COM DIAMETRO DE 200MM,EXCLUSIVE CONEXOES E JUNTAS ELASTICAS.CUSTO POASSENTAMENTO DE CONEXOES DE FºFº,COM JUNTA ELASTICA,COM DIAMR JUNTAASSENTAMENTO DE CONEXOES DE FºFº,COM JUNTA ELASTICA,COM DIAM</v>
      </c>
      <c r="C4284" s="141" t="s">
        <v>29257</v>
      </c>
      <c r="D4284" s="141" t="s">
        <v>29272</v>
      </c>
      <c r="E4284" s="141" t="s">
        <v>29266</v>
      </c>
      <c r="I4284" s="141" t="s">
        <v>14</v>
      </c>
      <c r="J4284" s="649">
        <v>24.66</v>
      </c>
    </row>
    <row r="4285" spans="1:10" hidden="1">
      <c r="A4285" s="141" t="s">
        <v>29274</v>
      </c>
      <c r="B4285" s="141" t="str">
        <f t="shared" si="66"/>
        <v>ASSENTAMENTO DE CONEXOES DE FºFº,COM JUNTA ELASTICA,COM DIAMETRO DE 250MM,EXCLUSIVE CONEXOES E JUNTAS ELASTICAS.CUSTO POASSENTAMENTO DE CONEXOES DE FºFº,COM JUNTA ELASTICA,COM DIAMR JUNTAASSENTAMENTO DE CONEXOES DE FºFº,COM JUNTA ELASTICA,COM DIAM</v>
      </c>
      <c r="C4285" s="141" t="s">
        <v>29257</v>
      </c>
      <c r="D4285" s="141" t="s">
        <v>29275</v>
      </c>
      <c r="E4285" s="141" t="s">
        <v>29266</v>
      </c>
      <c r="I4285" s="141" t="s">
        <v>14</v>
      </c>
      <c r="J4285" s="649">
        <v>33.200000000000003</v>
      </c>
    </row>
    <row r="4286" spans="1:10" hidden="1">
      <c r="A4286" s="141" t="s">
        <v>29276</v>
      </c>
      <c r="B4286" s="141" t="str">
        <f t="shared" si="66"/>
        <v>ASSENTAMENTO DE CONEXOES DE FºFº,COM JUNTA ELASTICA,COM DIAMETRO DE 250MM,EXCLUSIVE CONEXOES E JUNTAS ELASTICAS.CUSTO POASSENTAMENTO DE CONEXOES DE FºFº,COM JUNTA ELASTICA,COM DIAMR JUNTAASSENTAMENTO DE CONEXOES DE FºFº,COM JUNTA ELASTICA,COM DIAM</v>
      </c>
      <c r="C4286" s="141" t="s">
        <v>29257</v>
      </c>
      <c r="D4286" s="141" t="s">
        <v>29275</v>
      </c>
      <c r="E4286" s="141" t="s">
        <v>29266</v>
      </c>
      <c r="I4286" s="141" t="s">
        <v>14</v>
      </c>
      <c r="J4286" s="649">
        <v>28.77</v>
      </c>
    </row>
    <row r="4287" spans="1:10" hidden="1">
      <c r="A4287" s="141" t="s">
        <v>29277</v>
      </c>
      <c r="B4287" s="141" t="str">
        <f t="shared" si="66"/>
        <v>ASSENTAMENTO DE CONEXOES DE FºFº,COM JUNTA ELASTICA,COM DIAMETRO DE 300MM,EXCLUSIVE CONEXOES E JUNTAS ELASTICAS.CUSTO POASSENTAMENTO DE CONEXOES DE FºFº,COM JUNTA ELASTICA,COM DIAMR JUNTAASSENTAMENTO DE CONEXOES DE FºFº,COM JUNTA ELASTICA,COM DIAM</v>
      </c>
      <c r="C4287" s="141" t="s">
        <v>29257</v>
      </c>
      <c r="D4287" s="141" t="s">
        <v>29278</v>
      </c>
      <c r="E4287" s="141" t="s">
        <v>29266</v>
      </c>
      <c r="I4287" s="141" t="s">
        <v>14</v>
      </c>
      <c r="J4287" s="649">
        <v>37.950000000000003</v>
      </c>
    </row>
    <row r="4288" spans="1:10" hidden="1">
      <c r="A4288" s="141" t="s">
        <v>29279</v>
      </c>
      <c r="B4288" s="141" t="str">
        <f t="shared" si="66"/>
        <v>ASSENTAMENTO DE CONEXOES DE FºFº,COM JUNTA ELASTICA,COM DIAMETRO DE 300MM,EXCLUSIVE CONEXOES E JUNTAS ELASTICAS.CUSTO POASSENTAMENTO DE CONEXOES DE FºFº,COM JUNTA ELASTICA,COM DIAMR JUNTAASSENTAMENTO DE CONEXOES DE FºFº,COM JUNTA ELASTICA,COM DIAM</v>
      </c>
      <c r="C4288" s="141" t="s">
        <v>29257</v>
      </c>
      <c r="D4288" s="141" t="s">
        <v>29278</v>
      </c>
      <c r="E4288" s="141" t="s">
        <v>29266</v>
      </c>
      <c r="I4288" s="141" t="s">
        <v>14</v>
      </c>
      <c r="J4288" s="649">
        <v>32.880000000000003</v>
      </c>
    </row>
    <row r="4289" spans="1:10" hidden="1">
      <c r="A4289" s="141" t="s">
        <v>29280</v>
      </c>
      <c r="B4289" s="141" t="str">
        <f t="shared" si="66"/>
        <v>ASSENTAMENTO DE CONEXOES DE FºFº,COM JUNTA ELASTICA,COM DIAMETRO DE 350MM,EXCLUSIVE CONEXOES E JUNTAS ELASTICAS.CUSTO POASSENTAMENTO DE CONEXOES DE FºFº,COM JUNTA ELASTICA,COM DIAMR JUNTAASSENTAMENTO DE CONEXOES DE FºFº,COM JUNTA ELASTICA,COM DIAM</v>
      </c>
      <c r="C4289" s="141" t="s">
        <v>29257</v>
      </c>
      <c r="D4289" s="141" t="s">
        <v>29281</v>
      </c>
      <c r="E4289" s="141" t="s">
        <v>29266</v>
      </c>
      <c r="I4289" s="141" t="s">
        <v>14</v>
      </c>
      <c r="J4289" s="649">
        <v>42.69</v>
      </c>
    </row>
    <row r="4290" spans="1:10" hidden="1">
      <c r="A4290" s="141" t="s">
        <v>29282</v>
      </c>
      <c r="B4290" s="141" t="str">
        <f t="shared" si="66"/>
        <v>ASSENTAMENTO DE CONEXOES DE FºFº,COM JUNTA ELASTICA,COM DIAMETRO DE 350MM,EXCLUSIVE CONEXOES E JUNTAS ELASTICAS.CUSTO POASSENTAMENTO DE CONEXOES DE FºFº,COM JUNTA ELASTICA,COM DIAMR JUNTAASSENTAMENTO DE CONEXOES DE FºFº,COM JUNTA ELASTICA,COM DIAM</v>
      </c>
      <c r="C4290" s="141" t="s">
        <v>29257</v>
      </c>
      <c r="D4290" s="141" t="s">
        <v>29281</v>
      </c>
      <c r="E4290" s="141" t="s">
        <v>29266</v>
      </c>
      <c r="I4290" s="141" t="s">
        <v>14</v>
      </c>
      <c r="J4290" s="649">
        <v>36.99</v>
      </c>
    </row>
    <row r="4291" spans="1:10" hidden="1">
      <c r="A4291" s="141" t="s">
        <v>29283</v>
      </c>
      <c r="B4291" s="141" t="str">
        <f t="shared" ref="B4291:B4354" si="67">C4291&amp;D4291&amp;C4291&amp;E4291&amp;F4291&amp;G4291&amp;H4291&amp;C4291</f>
        <v>ASSENTAMENTO DE CONEXOES DE FºFº,COM JUNTA ELASTICA,COM DIAMETRO DE 400MM,EXCLUSIVE CONEXOES E JUNTAS ELASTICAS.CUSTO POASSENTAMENTO DE CONEXOES DE FºFº,COM JUNTA ELASTICA,COM DIAMR JUNTAASSENTAMENTO DE CONEXOES DE FºFº,COM JUNTA ELASTICA,COM DIAM</v>
      </c>
      <c r="C4291" s="141" t="s">
        <v>29257</v>
      </c>
      <c r="D4291" s="141" t="s">
        <v>29284</v>
      </c>
      <c r="E4291" s="141" t="s">
        <v>29266</v>
      </c>
      <c r="I4291" s="141" t="s">
        <v>14</v>
      </c>
      <c r="J4291" s="649">
        <v>47.44</v>
      </c>
    </row>
    <row r="4292" spans="1:10" hidden="1">
      <c r="A4292" s="141" t="s">
        <v>29285</v>
      </c>
      <c r="B4292" s="141" t="str">
        <f t="shared" si="67"/>
        <v>ASSENTAMENTO DE CONEXOES DE FºFº,COM JUNTA ELASTICA,COM DIAMETRO DE 400MM,EXCLUSIVE CONEXOES E JUNTAS ELASTICAS.CUSTO POASSENTAMENTO DE CONEXOES DE FºFº,COM JUNTA ELASTICA,COM DIAMR JUNTAASSENTAMENTO DE CONEXOES DE FºFº,COM JUNTA ELASTICA,COM DIAM</v>
      </c>
      <c r="C4292" s="141" t="s">
        <v>29257</v>
      </c>
      <c r="D4292" s="141" t="s">
        <v>29284</v>
      </c>
      <c r="E4292" s="141" t="s">
        <v>29266</v>
      </c>
      <c r="I4292" s="141" t="s">
        <v>14</v>
      </c>
      <c r="J4292" s="649">
        <v>41.1</v>
      </c>
    </row>
    <row r="4293" spans="1:10" hidden="1">
      <c r="A4293" s="141" t="s">
        <v>29286</v>
      </c>
      <c r="B4293" s="141" t="str">
        <f t="shared" si="67"/>
        <v>ASSENTAMENTO DE CONEXOES DE FºFº,COM JUNTA ELASTICA,COM DIAMETRO DE 450MM,EXCLUSIVE CONEXOES E JUNTAS ELASTICAS.CUSTO POASSENTAMENTO DE CONEXOES DE FºFº,COM JUNTA ELASTICA,COM DIAMR JUNTAASSENTAMENTO DE CONEXOES DE FºFº,COM JUNTA ELASTICA,COM DIAM</v>
      </c>
      <c r="C4293" s="141" t="s">
        <v>29257</v>
      </c>
      <c r="D4293" s="141" t="s">
        <v>29287</v>
      </c>
      <c r="E4293" s="141" t="s">
        <v>29266</v>
      </c>
      <c r="I4293" s="141" t="s">
        <v>14</v>
      </c>
      <c r="J4293" s="649">
        <v>52.18</v>
      </c>
    </row>
    <row r="4294" spans="1:10" hidden="1">
      <c r="A4294" s="141" t="s">
        <v>29288</v>
      </c>
      <c r="B4294" s="141" t="str">
        <f t="shared" si="67"/>
        <v>ASSENTAMENTO DE CONEXOES DE FºFº,COM JUNTA ELASTICA,COM DIAMETRO DE 450MM,EXCLUSIVE CONEXOES E JUNTAS ELASTICAS.CUSTO POASSENTAMENTO DE CONEXOES DE FºFº,COM JUNTA ELASTICA,COM DIAMR JUNTAASSENTAMENTO DE CONEXOES DE FºFº,COM JUNTA ELASTICA,COM DIAM</v>
      </c>
      <c r="C4294" s="141" t="s">
        <v>29257</v>
      </c>
      <c r="D4294" s="141" t="s">
        <v>29287</v>
      </c>
      <c r="E4294" s="141" t="s">
        <v>29266</v>
      </c>
      <c r="I4294" s="141" t="s">
        <v>14</v>
      </c>
      <c r="J4294" s="649">
        <v>45.21</v>
      </c>
    </row>
    <row r="4295" spans="1:10" hidden="1">
      <c r="A4295" s="141" t="s">
        <v>29289</v>
      </c>
      <c r="B4295" s="141" t="str">
        <f t="shared" si="67"/>
        <v>ASSENTAMENTO DE CONEXOES DE FºFº,COM JUNTA ELASTICA,COM DIAMETRO DE 500MM,EXCLUSIVE CONEXOES E JUNTAS ELASTICAS.CUSTO POASSENTAMENTO DE CONEXOES DE FºFº,COM JUNTA ELASTICA,COM DIAMR JUNTAASSENTAMENTO DE CONEXOES DE FºFº,COM JUNTA ELASTICA,COM DIAM</v>
      </c>
      <c r="C4295" s="141" t="s">
        <v>29257</v>
      </c>
      <c r="D4295" s="141" t="s">
        <v>29290</v>
      </c>
      <c r="E4295" s="141" t="s">
        <v>29266</v>
      </c>
      <c r="I4295" s="141" t="s">
        <v>14</v>
      </c>
      <c r="J4295" s="649">
        <v>56.93</v>
      </c>
    </row>
    <row r="4296" spans="1:10" hidden="1">
      <c r="A4296" s="141" t="s">
        <v>29291</v>
      </c>
      <c r="B4296" s="141" t="str">
        <f t="shared" si="67"/>
        <v>ASSENTAMENTO DE CONEXOES DE FºFº,COM JUNTA ELASTICA,COM DIAMETRO DE 500MM,EXCLUSIVE CONEXOES E JUNTAS ELASTICAS.CUSTO POASSENTAMENTO DE CONEXOES DE FºFº,COM JUNTA ELASTICA,COM DIAMR JUNTAASSENTAMENTO DE CONEXOES DE FºFº,COM JUNTA ELASTICA,COM DIAM</v>
      </c>
      <c r="C4296" s="141" t="s">
        <v>29257</v>
      </c>
      <c r="D4296" s="141" t="s">
        <v>29290</v>
      </c>
      <c r="E4296" s="141" t="s">
        <v>29266</v>
      </c>
      <c r="I4296" s="141" t="s">
        <v>14</v>
      </c>
      <c r="J4296" s="649">
        <v>49.32</v>
      </c>
    </row>
    <row r="4297" spans="1:10" hidden="1">
      <c r="A4297" s="141" t="s">
        <v>29292</v>
      </c>
      <c r="B4297" s="141" t="str">
        <f t="shared" si="67"/>
        <v>ASSENTAMENTO DE CONEXOES DE FºFº,COM JUNTA ELASTICA,COM DIAMETRO DE 600MM,EXCLUSIVE CONEXOES E JUNTAS ELASTICAS.CUSTO POASSENTAMENTO DE CONEXOES DE FºFº,COM JUNTA ELASTICA,COM DIAMR JUNTAASSENTAMENTO DE CONEXOES DE FºFº,COM JUNTA ELASTICA,COM DIAM</v>
      </c>
      <c r="C4297" s="141" t="s">
        <v>29257</v>
      </c>
      <c r="D4297" s="141" t="s">
        <v>29293</v>
      </c>
      <c r="E4297" s="141" t="s">
        <v>29266</v>
      </c>
      <c r="I4297" s="141" t="s">
        <v>14</v>
      </c>
      <c r="J4297" s="649">
        <v>61.67</v>
      </c>
    </row>
    <row r="4298" spans="1:10" hidden="1">
      <c r="A4298" s="141" t="s">
        <v>29294</v>
      </c>
      <c r="B4298" s="141" t="str">
        <f t="shared" si="67"/>
        <v>ASSENTAMENTO DE CONEXOES DE FºFº,COM JUNTA ELASTICA,COM DIAMETRO DE 600MM,EXCLUSIVE CONEXOES E JUNTAS ELASTICAS.CUSTO POASSENTAMENTO DE CONEXOES DE FºFº,COM JUNTA ELASTICA,COM DIAMR JUNTAASSENTAMENTO DE CONEXOES DE FºFº,COM JUNTA ELASTICA,COM DIAM</v>
      </c>
      <c r="C4298" s="141" t="s">
        <v>29257</v>
      </c>
      <c r="D4298" s="141" t="s">
        <v>29293</v>
      </c>
      <c r="E4298" s="141" t="s">
        <v>29266</v>
      </c>
      <c r="I4298" s="141" t="s">
        <v>14</v>
      </c>
      <c r="J4298" s="649">
        <v>53.43</v>
      </c>
    </row>
    <row r="4299" spans="1:10" hidden="1">
      <c r="A4299" s="141" t="s">
        <v>29295</v>
      </c>
      <c r="B4299" s="141" t="str">
        <f t="shared" si="67"/>
        <v>ASSENTAMENTO DE CONEXOES DE FERRO FUNDIDO,COM JUNTA ELASTICA,COM DIAMETRO DE 700MM,EXCLUSIVE CONEXOES E JUNTAS ELASTICASASSENTAMENTO DE CONEXOES DE FERRO FUNDIDO,COM JUNTA ELASTICA.CUSTO POR JUNTAASSENTAMENTO DE CONEXOES DE FERRO FUNDIDO,COM JUNTA ELASTICA</v>
      </c>
      <c r="C4299" s="141" t="s">
        <v>29296</v>
      </c>
      <c r="D4299" s="141" t="s">
        <v>29297</v>
      </c>
      <c r="E4299" s="141" t="s">
        <v>29298</v>
      </c>
      <c r="I4299" s="141" t="s">
        <v>14</v>
      </c>
      <c r="J4299" s="649">
        <v>66.41</v>
      </c>
    </row>
    <row r="4300" spans="1:10" hidden="1">
      <c r="A4300" s="141" t="s">
        <v>29299</v>
      </c>
      <c r="B4300" s="141" t="str">
        <f t="shared" si="67"/>
        <v>ASSENTAMENTO DE CONEXOES DE FERRO FUNDIDO,COM JUNTA ELASTICA,COM DIAMETRO DE 700MM,EXCLUSIVE CONEXOES E JUNTAS ELASTICASASSENTAMENTO DE CONEXOES DE FERRO FUNDIDO,COM JUNTA ELASTICA.CUSTO POR JUNTAASSENTAMENTO DE CONEXOES DE FERRO FUNDIDO,COM JUNTA ELASTICA</v>
      </c>
      <c r="C4300" s="141" t="s">
        <v>29296</v>
      </c>
      <c r="D4300" s="141" t="s">
        <v>29297</v>
      </c>
      <c r="E4300" s="141" t="s">
        <v>29298</v>
      </c>
      <c r="I4300" s="141" t="s">
        <v>14</v>
      </c>
      <c r="J4300" s="649">
        <v>57.55</v>
      </c>
    </row>
    <row r="4301" spans="1:10" hidden="1">
      <c r="A4301" s="141" t="s">
        <v>29300</v>
      </c>
      <c r="B4301" s="141" t="str">
        <f t="shared" si="67"/>
        <v>ASSENTAMENTO DE CONEXOES DE FERRO FUNDIDO,COM JUNTA ELASTICA,COM DIAMETRO DE 800MM,EXCLUSIVE CONEXOES E JUNTAS ELASTICASASSENTAMENTO DE CONEXOES DE FERRO FUNDIDO,COM JUNTA ELASTICA.CUSTO POR JUNTAASSENTAMENTO DE CONEXOES DE FERRO FUNDIDO,COM JUNTA ELASTICA</v>
      </c>
      <c r="C4301" s="141" t="s">
        <v>29296</v>
      </c>
      <c r="D4301" s="141" t="s">
        <v>29301</v>
      </c>
      <c r="E4301" s="141" t="s">
        <v>29298</v>
      </c>
      <c r="I4301" s="141" t="s">
        <v>14</v>
      </c>
      <c r="J4301" s="649">
        <v>71.16</v>
      </c>
    </row>
    <row r="4302" spans="1:10" hidden="1">
      <c r="A4302" s="141" t="s">
        <v>29302</v>
      </c>
      <c r="B4302" s="141" t="str">
        <f t="shared" si="67"/>
        <v>ASSENTAMENTO DE CONEXOES DE FERRO FUNDIDO,COM JUNTA ELASTICA,COM DIAMETRO DE 800MM,EXCLUSIVE CONEXOES E JUNTAS ELASTICASASSENTAMENTO DE CONEXOES DE FERRO FUNDIDO,COM JUNTA ELASTICA.CUSTO POR JUNTAASSENTAMENTO DE CONEXOES DE FERRO FUNDIDO,COM JUNTA ELASTICA</v>
      </c>
      <c r="C4302" s="141" t="s">
        <v>29296</v>
      </c>
      <c r="D4302" s="141" t="s">
        <v>29301</v>
      </c>
      <c r="E4302" s="141" t="s">
        <v>29298</v>
      </c>
      <c r="I4302" s="141" t="s">
        <v>14</v>
      </c>
      <c r="J4302" s="649">
        <v>61.66</v>
      </c>
    </row>
    <row r="4303" spans="1:10" hidden="1">
      <c r="A4303" s="141" t="s">
        <v>29303</v>
      </c>
      <c r="B4303" s="141" t="str">
        <f t="shared" si="67"/>
        <v>ASSENTAMENTO DE CONEXOES DE FERRO FUNDIDO,COM JUNTA ELASTICA,COM DIAMETRO DE 900MM,EXCLUSIVE CONEXOES E JUNTAS ELASTICASASSENTAMENTO DE CONEXOES DE FERRO FUNDIDO,COM JUNTA ELASTICA.CUSTO POR JUNTAASSENTAMENTO DE CONEXOES DE FERRO FUNDIDO,COM JUNTA ELASTICA</v>
      </c>
      <c r="C4303" s="141" t="s">
        <v>29296</v>
      </c>
      <c r="D4303" s="141" t="s">
        <v>29304</v>
      </c>
      <c r="E4303" s="141" t="s">
        <v>29298</v>
      </c>
      <c r="I4303" s="141" t="s">
        <v>14</v>
      </c>
      <c r="J4303" s="649">
        <v>75.900000000000006</v>
      </c>
    </row>
    <row r="4304" spans="1:10" hidden="1">
      <c r="A4304" s="141" t="s">
        <v>29305</v>
      </c>
      <c r="B4304" s="141" t="str">
        <f t="shared" si="67"/>
        <v>ASSENTAMENTO DE CONEXOES DE FERRO FUNDIDO,COM JUNTA ELASTICA,COM DIAMETRO DE 900MM,EXCLUSIVE CONEXOES E JUNTAS ELASTICASASSENTAMENTO DE CONEXOES DE FERRO FUNDIDO,COM JUNTA ELASTICA.CUSTO POR JUNTAASSENTAMENTO DE CONEXOES DE FERRO FUNDIDO,COM JUNTA ELASTICA</v>
      </c>
      <c r="C4304" s="141" t="s">
        <v>29296</v>
      </c>
      <c r="D4304" s="141" t="s">
        <v>29304</v>
      </c>
      <c r="E4304" s="141" t="s">
        <v>29298</v>
      </c>
      <c r="I4304" s="141" t="s">
        <v>14</v>
      </c>
      <c r="J4304" s="649">
        <v>65.77</v>
      </c>
    </row>
    <row r="4305" spans="1:10" hidden="1">
      <c r="A4305" s="141" t="s">
        <v>29306</v>
      </c>
      <c r="B4305" s="141" t="str">
        <f t="shared" si="67"/>
        <v>ASSENTAMENTO DE CONEXOES DE FERRO FUNDIDO,COM JUNTA ELASTICA,COM DIAMETRO DE 1000MM,EXCLUSIVE CONEXOES E JUNTAS ELASTICAASSENTAMENTO DE CONEXOES DE FERRO FUNDIDO,COM JUNTA ELASTICAS.CUSTO POR JUNTAASSENTAMENTO DE CONEXOES DE FERRO FUNDIDO,COM JUNTA ELASTICA</v>
      </c>
      <c r="C4305" s="141" t="s">
        <v>29296</v>
      </c>
      <c r="D4305" s="141" t="s">
        <v>29307</v>
      </c>
      <c r="E4305" s="141" t="s">
        <v>29308</v>
      </c>
      <c r="I4305" s="141" t="s">
        <v>14</v>
      </c>
      <c r="J4305" s="649">
        <v>80.650000000000006</v>
      </c>
    </row>
    <row r="4306" spans="1:10" hidden="1">
      <c r="A4306" s="141" t="s">
        <v>29309</v>
      </c>
      <c r="B4306" s="141" t="str">
        <f t="shared" si="67"/>
        <v>ASSENTAMENTO DE CONEXOES DE FERRO FUNDIDO,COM JUNTA ELASTICA,COM DIAMETRO DE 1000MM,EXCLUSIVE CONEXOES E JUNTAS ELASTICAASSENTAMENTO DE CONEXOES DE FERRO FUNDIDO,COM JUNTA ELASTICAS.CUSTO POR JUNTAASSENTAMENTO DE CONEXOES DE FERRO FUNDIDO,COM JUNTA ELASTICA</v>
      </c>
      <c r="C4306" s="141" t="s">
        <v>29296</v>
      </c>
      <c r="D4306" s="141" t="s">
        <v>29307</v>
      </c>
      <c r="E4306" s="141" t="s">
        <v>29308</v>
      </c>
      <c r="I4306" s="141" t="s">
        <v>14</v>
      </c>
      <c r="J4306" s="649">
        <v>69.88</v>
      </c>
    </row>
    <row r="4307" spans="1:10" hidden="1">
      <c r="A4307" s="141" t="s">
        <v>29310</v>
      </c>
      <c r="B4307" s="141" t="str">
        <f t="shared" si="67"/>
        <v>ASSENTAMENTO DE CONEXOES DE FERRO FUNDIDO,COM JUNTA ELASTICA,COM DIAMETRO DE 1200MM,EXCLUSIVE CONEXOES E JUNTAS ELASTICAASSENTAMENTO DE CONEXOES DE FERRO FUNDIDO,COM JUNTA ELASTICAS.CUSTO POR JUNTAASSENTAMENTO DE CONEXOES DE FERRO FUNDIDO,COM JUNTA ELASTICA</v>
      </c>
      <c r="C4307" s="141" t="s">
        <v>29296</v>
      </c>
      <c r="D4307" s="141" t="s">
        <v>29311</v>
      </c>
      <c r="E4307" s="141" t="s">
        <v>29308</v>
      </c>
      <c r="I4307" s="141" t="s">
        <v>14</v>
      </c>
      <c r="J4307" s="649">
        <v>90.13</v>
      </c>
    </row>
    <row r="4308" spans="1:10" hidden="1">
      <c r="A4308" s="141" t="s">
        <v>29312</v>
      </c>
      <c r="B4308" s="141" t="str">
        <f t="shared" si="67"/>
        <v>ASSENTAMENTO DE CONEXOES DE FERRO FUNDIDO,COM JUNTA ELASTICA,COM DIAMETRO DE 1200MM,EXCLUSIVE CONEXOES E JUNTAS ELASTICAASSENTAMENTO DE CONEXOES DE FERRO FUNDIDO,COM JUNTA ELASTICAS.CUSTO POR JUNTAASSENTAMENTO DE CONEXOES DE FERRO FUNDIDO,COM JUNTA ELASTICA</v>
      </c>
      <c r="C4308" s="141" t="s">
        <v>29296</v>
      </c>
      <c r="D4308" s="141" t="s">
        <v>29311</v>
      </c>
      <c r="E4308" s="141" t="s">
        <v>29308</v>
      </c>
      <c r="I4308" s="141" t="s">
        <v>14</v>
      </c>
      <c r="J4308" s="649">
        <v>78.099999999999994</v>
      </c>
    </row>
    <row r="4309" spans="1:10" hidden="1">
      <c r="A4309" s="141" t="s">
        <v>29313</v>
      </c>
      <c r="B4309" s="141" t="str">
        <f t="shared" si="67"/>
        <v>ASSENTAMENTO SEM FORNECIMENTO DE CONEXOES E REGISTROS DE FERRO FUNDIDO,COM JUNTAS MECANICAS OU FLANGEADAS,EXCLUSIVE MATEASSENTAMENTO SEM FORNECIMENTO DE CONEXOES E REGISTROS DE FERRIAIS DAS JUNTAS,COM DIAMETRO DE 50MM.CUSTO POR JUNTAASSENTAMENTO SEM FORNECIMENTO DE CONEXOES E REGISTROS DE FER</v>
      </c>
      <c r="C4309" s="141" t="s">
        <v>29314</v>
      </c>
      <c r="D4309" s="141" t="s">
        <v>29315</v>
      </c>
      <c r="E4309" s="141" t="s">
        <v>29316</v>
      </c>
      <c r="I4309" s="141" t="s">
        <v>14</v>
      </c>
      <c r="J4309" s="649">
        <v>23.72</v>
      </c>
    </row>
    <row r="4310" spans="1:10" hidden="1">
      <c r="A4310" s="141" t="s">
        <v>29317</v>
      </c>
      <c r="B4310" s="141" t="str">
        <f t="shared" si="67"/>
        <v>ASSENTAMENTO SEM FORNECIMENTO DE CONEXOES E REGISTROS DE FERRO FUNDIDO,COM JUNTAS MECANICAS OU FLANGEADAS,EXCLUSIVE MATEASSENTAMENTO SEM FORNECIMENTO DE CONEXOES E REGISTROS DE FERRIAIS DAS JUNTAS,COM DIAMETRO DE 50MM.CUSTO POR JUNTAASSENTAMENTO SEM FORNECIMENTO DE CONEXOES E REGISTROS DE FER</v>
      </c>
      <c r="C4310" s="141" t="s">
        <v>29314</v>
      </c>
      <c r="D4310" s="141" t="s">
        <v>29315</v>
      </c>
      <c r="E4310" s="141" t="s">
        <v>29316</v>
      </c>
      <c r="I4310" s="141" t="s">
        <v>14</v>
      </c>
      <c r="J4310" s="649">
        <v>20.55</v>
      </c>
    </row>
    <row r="4311" spans="1:10" hidden="1">
      <c r="A4311" s="141" t="s">
        <v>29318</v>
      </c>
      <c r="B4311" s="141" t="str">
        <f t="shared" si="67"/>
        <v>ASSENTAMENTO SEM FORNECIMENTO DE CONEXOES E REGISTROS DE FERRO FUNDIDO,COM JUNTAS MECANICAS OU FLANGEADAS,EXCLUSIVE MATEASSENTAMENTO SEM FORNECIMENTO DE CONEXOES E REGISTROS DE FERRIAIS DAS JUNTAS,COM DIAMETRO DE 75MM.CUSTO POR JUNTAASSENTAMENTO SEM FORNECIMENTO DE CONEXOES E REGISTROS DE FER</v>
      </c>
      <c r="C4311" s="141" t="s">
        <v>29314</v>
      </c>
      <c r="D4311" s="141" t="s">
        <v>29315</v>
      </c>
      <c r="E4311" s="141" t="s">
        <v>29319</v>
      </c>
      <c r="I4311" s="141" t="s">
        <v>14</v>
      </c>
      <c r="J4311" s="649">
        <v>35.1</v>
      </c>
    </row>
    <row r="4312" spans="1:10" hidden="1">
      <c r="A4312" s="141" t="s">
        <v>29320</v>
      </c>
      <c r="B4312" s="141" t="str">
        <f t="shared" si="67"/>
        <v>ASSENTAMENTO SEM FORNECIMENTO DE CONEXOES E REGISTROS DE FERRO FUNDIDO,COM JUNTAS MECANICAS OU FLANGEADAS,EXCLUSIVE MATEASSENTAMENTO SEM FORNECIMENTO DE CONEXOES E REGISTROS DE FERRIAIS DAS JUNTAS,COM DIAMETRO DE 75MM.CUSTO POR JUNTAASSENTAMENTO SEM FORNECIMENTO DE CONEXOES E REGISTROS DE FER</v>
      </c>
      <c r="C4312" s="141" t="s">
        <v>29314</v>
      </c>
      <c r="D4312" s="141" t="s">
        <v>29315</v>
      </c>
      <c r="E4312" s="141" t="s">
        <v>29319</v>
      </c>
      <c r="I4312" s="141" t="s">
        <v>14</v>
      </c>
      <c r="J4312" s="649">
        <v>30.41</v>
      </c>
    </row>
    <row r="4313" spans="1:10" hidden="1">
      <c r="A4313" s="141" t="s">
        <v>29321</v>
      </c>
      <c r="B4313" s="141" t="str">
        <f t="shared" si="67"/>
        <v>ASSENTAMENTO SEM FORNECIMENTO DE CONEXOES E REGISTROS DE FERRO FUNDIDO,COM JUNTAS MECANICAS OU FLANGEADAS,EXCLUSIVE MATEASSENTAMENTO SEM FORNECIMENTO DE CONEXOES E REGISTROS DE FERRIAIS DAS JUNTAS,COM DIAMETRO DE 100MM.CUSTO POR JUNTAASSENTAMENTO SEM FORNECIMENTO DE CONEXOES E REGISTROS DE FER</v>
      </c>
      <c r="C4313" s="141" t="s">
        <v>29314</v>
      </c>
      <c r="D4313" s="141" t="s">
        <v>29315</v>
      </c>
      <c r="E4313" s="141" t="s">
        <v>29322</v>
      </c>
      <c r="I4313" s="141" t="s">
        <v>14</v>
      </c>
      <c r="J4313" s="649">
        <v>46.01</v>
      </c>
    </row>
    <row r="4314" spans="1:10" hidden="1">
      <c r="A4314" s="141" t="s">
        <v>29323</v>
      </c>
      <c r="B4314" s="141" t="str">
        <f t="shared" si="67"/>
        <v>ASSENTAMENTO SEM FORNECIMENTO DE CONEXOES E REGISTROS DE FERRO FUNDIDO,COM JUNTAS MECANICAS OU FLANGEADAS,EXCLUSIVE MATEASSENTAMENTO SEM FORNECIMENTO DE CONEXOES E REGISTROS DE FERRIAIS DAS JUNTAS,COM DIAMETRO DE 100MM.CUSTO POR JUNTAASSENTAMENTO SEM FORNECIMENTO DE CONEXOES E REGISTROS DE FER</v>
      </c>
      <c r="C4314" s="141" t="s">
        <v>29314</v>
      </c>
      <c r="D4314" s="141" t="s">
        <v>29315</v>
      </c>
      <c r="E4314" s="141" t="s">
        <v>29322</v>
      </c>
      <c r="I4314" s="141" t="s">
        <v>14</v>
      </c>
      <c r="J4314" s="649">
        <v>39.869999999999997</v>
      </c>
    </row>
    <row r="4315" spans="1:10" hidden="1">
      <c r="A4315" s="141" t="s">
        <v>29324</v>
      </c>
      <c r="B4315" s="141" t="str">
        <f t="shared" si="67"/>
        <v>ASSENTAMENTO SEM FORNECIMENTO DE CONEXOES E REGISTROS DE FERRO FUNDIDO,COM JUNTAS MECANICAS OU FLANGEADAS,EXCLUSIVE MATEASSENTAMENTO SEM FORNECIMENTO DE CONEXOES E REGISTROS DE FERRIAIS DAS JUNTAS,COM DIAMETRO DE 150MM.CUSTO POR JUNTAASSENTAMENTO SEM FORNECIMENTO DE CONEXOES E REGISTROS DE FER</v>
      </c>
      <c r="C4315" s="141" t="s">
        <v>29314</v>
      </c>
      <c r="D4315" s="141" t="s">
        <v>29315</v>
      </c>
      <c r="E4315" s="141" t="s">
        <v>29325</v>
      </c>
      <c r="I4315" s="141" t="s">
        <v>14</v>
      </c>
      <c r="J4315" s="649">
        <v>68.31</v>
      </c>
    </row>
    <row r="4316" spans="1:10" hidden="1">
      <c r="A4316" s="141" t="s">
        <v>29326</v>
      </c>
      <c r="B4316" s="141" t="str">
        <f t="shared" si="67"/>
        <v>ASSENTAMENTO SEM FORNECIMENTO DE CONEXOES E REGISTROS DE FERRO FUNDIDO,COM JUNTAS MECANICAS OU FLANGEADAS,EXCLUSIVE MATEASSENTAMENTO SEM FORNECIMENTO DE CONEXOES E REGISTROS DE FERRIAIS DAS JUNTAS,COM DIAMETRO DE 150MM.CUSTO POR JUNTAASSENTAMENTO SEM FORNECIMENTO DE CONEXOES E REGISTROS DE FER</v>
      </c>
      <c r="C4316" s="141" t="s">
        <v>29314</v>
      </c>
      <c r="D4316" s="141" t="s">
        <v>29315</v>
      </c>
      <c r="E4316" s="141" t="s">
        <v>29325</v>
      </c>
      <c r="I4316" s="141" t="s">
        <v>14</v>
      </c>
      <c r="J4316" s="649">
        <v>59.19</v>
      </c>
    </row>
    <row r="4317" spans="1:10" hidden="1">
      <c r="A4317" s="141" t="s">
        <v>29327</v>
      </c>
      <c r="B4317" s="141" t="str">
        <f t="shared" si="67"/>
        <v>ASSENTAMENTO SEM FORNECIMENTO DE CONEXOES E REGISTROS DE FERRO FUNDIDO,COM JUNTAS MECANICAS OU FLANGEADAS,EXCLUSIVE MATEASSENTAMENTO SEM FORNECIMENTO DE CONEXOES E REGISTROS DE FERRIAIS DAS JUNTAS,COM DIAMETRO DE 200MM.CUSTO POR JUNTAASSENTAMENTO SEM FORNECIMENTO DE CONEXOES E REGISTROS DE FER</v>
      </c>
      <c r="C4317" s="141" t="s">
        <v>29314</v>
      </c>
      <c r="D4317" s="141" t="s">
        <v>29315</v>
      </c>
      <c r="E4317" s="141" t="s">
        <v>29328</v>
      </c>
      <c r="I4317" s="141" t="s">
        <v>14</v>
      </c>
      <c r="J4317" s="649">
        <v>88.71</v>
      </c>
    </row>
    <row r="4318" spans="1:10" hidden="1">
      <c r="A4318" s="141" t="s">
        <v>29329</v>
      </c>
      <c r="B4318" s="141" t="str">
        <f t="shared" si="67"/>
        <v>ASSENTAMENTO SEM FORNECIMENTO DE CONEXOES E REGISTROS DE FERRO FUNDIDO,COM JUNTAS MECANICAS OU FLANGEADAS,EXCLUSIVE MATEASSENTAMENTO SEM FORNECIMENTO DE CONEXOES E REGISTROS DE FERRIAIS DAS JUNTAS,COM DIAMETRO DE 200MM.CUSTO POR JUNTAASSENTAMENTO SEM FORNECIMENTO DE CONEXOES E REGISTROS DE FER</v>
      </c>
      <c r="C4318" s="141" t="s">
        <v>29314</v>
      </c>
      <c r="D4318" s="141" t="s">
        <v>29315</v>
      </c>
      <c r="E4318" s="141" t="s">
        <v>29328</v>
      </c>
      <c r="I4318" s="141" t="s">
        <v>14</v>
      </c>
      <c r="J4318" s="649">
        <v>76.87</v>
      </c>
    </row>
    <row r="4319" spans="1:10" hidden="1">
      <c r="A4319" s="141" t="s">
        <v>29330</v>
      </c>
      <c r="B4319" s="141" t="str">
        <f t="shared" si="67"/>
        <v>ASSENTAMENTO SEM FORNECIMENTO DE CONEXOES E REGISTROS DE FERRO FUNDIDO,COM JUNTAS MECANICAS OU FLANGEADAS,EXCLUSIVE MATEASSENTAMENTO SEM FORNECIMENTO DE CONEXOES E REGISTROS DE FERRIAIS DAS JUNTAS,COM DIAMETRO DE 250MM.CUSTO POR JUNTAASSENTAMENTO SEM FORNECIMENTO DE CONEXOES E REGISTROS DE FER</v>
      </c>
      <c r="C4319" s="141" t="s">
        <v>29314</v>
      </c>
      <c r="D4319" s="141" t="s">
        <v>29315</v>
      </c>
      <c r="E4319" s="141" t="s">
        <v>29331</v>
      </c>
      <c r="I4319" s="141" t="s">
        <v>14</v>
      </c>
      <c r="J4319" s="649">
        <v>108.64</v>
      </c>
    </row>
    <row r="4320" spans="1:10" hidden="1">
      <c r="A4320" s="141" t="s">
        <v>29332</v>
      </c>
      <c r="B4320" s="141" t="str">
        <f t="shared" si="67"/>
        <v>ASSENTAMENTO SEM FORNECIMENTO DE CONEXOES E REGISTROS DE FERRO FUNDIDO,COM JUNTAS MECANICAS OU FLANGEADAS,EXCLUSIVE MATEASSENTAMENTO SEM FORNECIMENTO DE CONEXOES E REGISTROS DE FERRIAIS DAS JUNTAS,COM DIAMETRO DE 250MM.CUSTO POR JUNTAASSENTAMENTO SEM FORNECIMENTO DE CONEXOES E REGISTROS DE FER</v>
      </c>
      <c r="C4320" s="141" t="s">
        <v>29314</v>
      </c>
      <c r="D4320" s="141" t="s">
        <v>29315</v>
      </c>
      <c r="E4320" s="141" t="s">
        <v>29331</v>
      </c>
      <c r="I4320" s="141" t="s">
        <v>14</v>
      </c>
      <c r="J4320" s="649">
        <v>94.13</v>
      </c>
    </row>
    <row r="4321" spans="1:10" hidden="1">
      <c r="A4321" s="141" t="s">
        <v>29333</v>
      </c>
      <c r="B4321" s="141" t="str">
        <f t="shared" si="67"/>
        <v>ASSENTAMENTO SEM FORNECIMENTO DE CONEXOES E REGISTROS DE FERRO FUNDIDO,COM JUNTAS MECANICAS OU FLANGEADAS,EXCLUSIVE MATEASSENTAMENTO SEM FORNECIMENTO DE CONEXOES E REGISTROS DE FERRIAIS DAS JUNTAS,COM DIAMETRO DE 300MM.CUSTO POR JUNTAASSENTAMENTO SEM FORNECIMENTO DE CONEXOES E REGISTROS DE FER</v>
      </c>
      <c r="C4321" s="141" t="s">
        <v>29314</v>
      </c>
      <c r="D4321" s="141" t="s">
        <v>29315</v>
      </c>
      <c r="E4321" s="141" t="s">
        <v>29334</v>
      </c>
      <c r="I4321" s="141" t="s">
        <v>14</v>
      </c>
      <c r="J4321" s="649">
        <v>127.61</v>
      </c>
    </row>
    <row r="4322" spans="1:10" hidden="1">
      <c r="A4322" s="141" t="s">
        <v>29335</v>
      </c>
      <c r="B4322" s="141" t="str">
        <f t="shared" si="67"/>
        <v>ASSENTAMENTO SEM FORNECIMENTO DE CONEXOES E REGISTROS DE FERRO FUNDIDO,COM JUNTAS MECANICAS OU FLANGEADAS,EXCLUSIVE MATEASSENTAMENTO SEM FORNECIMENTO DE CONEXOES E REGISTROS DE FERRIAIS DAS JUNTAS,COM DIAMETRO DE 300MM.CUSTO POR JUNTAASSENTAMENTO SEM FORNECIMENTO DE CONEXOES E REGISTROS DE FER</v>
      </c>
      <c r="C4322" s="141" t="s">
        <v>29314</v>
      </c>
      <c r="D4322" s="141" t="s">
        <v>29315</v>
      </c>
      <c r="E4322" s="141" t="s">
        <v>29334</v>
      </c>
      <c r="I4322" s="141" t="s">
        <v>14</v>
      </c>
      <c r="J4322" s="649">
        <v>110.57</v>
      </c>
    </row>
    <row r="4323" spans="1:10" hidden="1">
      <c r="A4323" s="141" t="s">
        <v>29336</v>
      </c>
      <c r="B4323" s="141" t="str">
        <f t="shared" si="67"/>
        <v>ASSENTAMENTO SEM FORNECIMENTO DE CONEXOES E REGISTROS DE FERRO FUNDIDO,COM JUNTAS MECANICAS OU FLANGEADAS,EXCLUSIVE MATEASSENTAMENTO SEM FORNECIMENTO DE CONEXOES E REGISTROS DE FERRIAIS DAS JUNTAS,COM DIAMETRO DE 350MM.CUSTO POR JUNTAASSENTAMENTO SEM FORNECIMENTO DE CONEXOES E REGISTROS DE FER</v>
      </c>
      <c r="C4323" s="141" t="s">
        <v>29314</v>
      </c>
      <c r="D4323" s="141" t="s">
        <v>29315</v>
      </c>
      <c r="E4323" s="141" t="s">
        <v>29337</v>
      </c>
      <c r="I4323" s="141" t="s">
        <v>14</v>
      </c>
      <c r="J4323" s="649">
        <v>145.16999999999999</v>
      </c>
    </row>
    <row r="4324" spans="1:10" hidden="1">
      <c r="A4324" s="141" t="s">
        <v>29338</v>
      </c>
      <c r="B4324" s="141" t="str">
        <f t="shared" si="67"/>
        <v>ASSENTAMENTO SEM FORNECIMENTO DE CONEXOES E REGISTROS DE FERRO FUNDIDO,COM JUNTAS MECANICAS OU FLANGEADAS,EXCLUSIVE MATEASSENTAMENTO SEM FORNECIMENTO DE CONEXOES E REGISTROS DE FERRIAIS DAS JUNTAS,COM DIAMETRO DE 350MM.CUSTO POR JUNTAASSENTAMENTO SEM FORNECIMENTO DE CONEXOES E REGISTROS DE FER</v>
      </c>
      <c r="C4324" s="141" t="s">
        <v>29314</v>
      </c>
      <c r="D4324" s="141" t="s">
        <v>29315</v>
      </c>
      <c r="E4324" s="141" t="s">
        <v>29337</v>
      </c>
      <c r="I4324" s="141" t="s">
        <v>14</v>
      </c>
      <c r="J4324" s="649">
        <v>125.78</v>
      </c>
    </row>
    <row r="4325" spans="1:10" hidden="1">
      <c r="A4325" s="141" t="s">
        <v>29339</v>
      </c>
      <c r="B4325" s="141" t="str">
        <f t="shared" si="67"/>
        <v>ASSENTAMENTO SEM FORNECIMENTO DE CONEXOES E REGISTROS DE FERRO FUNDIDO,COM JUNTAS MECANICAS OU FLANGEADAS,EXCLUSIVE MATEASSENTAMENTO SEM FORNECIMENTO DE CONEXOES E REGISTROS DE FERRIAIS DAS JUNTAS,COM DIAMETRO DE 400MM.CUSTO POR JUNTAASSENTAMENTO SEM FORNECIMENTO DE CONEXOES E REGISTROS DE FER</v>
      </c>
      <c r="C4325" s="141" t="s">
        <v>29314</v>
      </c>
      <c r="D4325" s="141" t="s">
        <v>29315</v>
      </c>
      <c r="E4325" s="141" t="s">
        <v>29340</v>
      </c>
      <c r="I4325" s="141" t="s">
        <v>14</v>
      </c>
      <c r="J4325" s="649">
        <v>161.77000000000001</v>
      </c>
    </row>
    <row r="4326" spans="1:10" hidden="1">
      <c r="A4326" s="141" t="s">
        <v>29341</v>
      </c>
      <c r="B4326" s="141" t="str">
        <f t="shared" si="67"/>
        <v>ASSENTAMENTO SEM FORNECIMENTO DE CONEXOES E REGISTROS DE FERRO FUNDIDO,COM JUNTAS MECANICAS OU FLANGEADAS,EXCLUSIVE MATEASSENTAMENTO SEM FORNECIMENTO DE CONEXOES E REGISTROS DE FERRIAIS DAS JUNTAS,COM DIAMETRO DE 400MM.CUSTO POR JUNTAASSENTAMENTO SEM FORNECIMENTO DE CONEXOES E REGISTROS DE FER</v>
      </c>
      <c r="C4326" s="141" t="s">
        <v>29314</v>
      </c>
      <c r="D4326" s="141" t="s">
        <v>29315</v>
      </c>
      <c r="E4326" s="141" t="s">
        <v>29340</v>
      </c>
      <c r="I4326" s="141" t="s">
        <v>14</v>
      </c>
      <c r="J4326" s="649">
        <v>140.16999999999999</v>
      </c>
    </row>
    <row r="4327" spans="1:10" hidden="1">
      <c r="A4327" s="141" t="s">
        <v>29342</v>
      </c>
      <c r="B4327" s="141" t="str">
        <f t="shared" si="67"/>
        <v>ASSENTAMENTO SEM FORNECIMENTO DE CONEXOES E REGISTROS DE FERRO FUNDIDO,COM JUNTAS MECANICAS OU FLANGEADAS,EXCLUSIVE MATEASSENTAMENTO SEM FORNECIMENTO DE CONEXOES E REGISTROS DE FERRIAIS DAS JUNTAS,COM DIAMETRO DE 450MM.CUSTO POR JUNTAASSENTAMENTO SEM FORNECIMENTO DE CONEXOES E REGISTROS DE FER</v>
      </c>
      <c r="C4327" s="141" t="s">
        <v>29314</v>
      </c>
      <c r="D4327" s="141" t="s">
        <v>29315</v>
      </c>
      <c r="E4327" s="141" t="s">
        <v>29343</v>
      </c>
      <c r="I4327" s="141" t="s">
        <v>14</v>
      </c>
      <c r="J4327" s="649">
        <v>177.9</v>
      </c>
    </row>
    <row r="4328" spans="1:10" hidden="1">
      <c r="A4328" s="141" t="s">
        <v>29344</v>
      </c>
      <c r="B4328" s="141" t="str">
        <f t="shared" si="67"/>
        <v>ASSENTAMENTO SEM FORNECIMENTO DE CONEXOES E REGISTROS DE FERRO FUNDIDO,COM JUNTAS MECANICAS OU FLANGEADAS,EXCLUSIVE MATEASSENTAMENTO SEM FORNECIMENTO DE CONEXOES E REGISTROS DE FERRIAIS DAS JUNTAS,COM DIAMETRO DE 450MM.CUSTO POR JUNTAASSENTAMENTO SEM FORNECIMENTO DE CONEXOES E REGISTROS DE FER</v>
      </c>
      <c r="C4328" s="141" t="s">
        <v>29314</v>
      </c>
      <c r="D4328" s="141" t="s">
        <v>29315</v>
      </c>
      <c r="E4328" s="141" t="s">
        <v>29343</v>
      </c>
      <c r="I4328" s="141" t="s">
        <v>14</v>
      </c>
      <c r="J4328" s="649">
        <v>154.15</v>
      </c>
    </row>
    <row r="4329" spans="1:10" hidden="1">
      <c r="A4329" s="141" t="s">
        <v>29345</v>
      </c>
      <c r="B4329" s="141" t="str">
        <f t="shared" si="67"/>
        <v>ASSENTAMENTO SEM FORNECIMENTO DE CONEXOES E REGISTROS DE FERRO FUNDIDO,COM JUNTAS MECANICAS OU FLANGEADAS,EXCLUSIVE MATEASSENTAMENTO SEM FORNECIMENTO DE CONEXOES E REGISTROS DE FERRIAIS DAS JUNTAS,COM DIAMETRO DE 500MM.CUSTO POR JUNTAASSENTAMENTO SEM FORNECIMENTO DE CONEXOES E REGISTROS DE FER</v>
      </c>
      <c r="C4329" s="141" t="s">
        <v>29314</v>
      </c>
      <c r="D4329" s="141" t="s">
        <v>29315</v>
      </c>
      <c r="E4329" s="141" t="s">
        <v>29346</v>
      </c>
      <c r="I4329" s="141" t="s">
        <v>14</v>
      </c>
      <c r="J4329" s="649">
        <v>192.61</v>
      </c>
    </row>
    <row r="4330" spans="1:10" hidden="1">
      <c r="A4330" s="141" t="s">
        <v>29347</v>
      </c>
      <c r="B4330" s="141" t="str">
        <f t="shared" si="67"/>
        <v>ASSENTAMENTO SEM FORNECIMENTO DE CONEXOES E REGISTROS DE FERRO FUNDIDO,COM JUNTAS MECANICAS OU FLANGEADAS,EXCLUSIVE MATEASSENTAMENTO SEM FORNECIMENTO DE CONEXOES E REGISTROS DE FERRIAIS DAS JUNTAS,COM DIAMETRO DE 500MM.CUSTO POR JUNTAASSENTAMENTO SEM FORNECIMENTO DE CONEXOES E REGISTROS DE FER</v>
      </c>
      <c r="C4330" s="141" t="s">
        <v>29314</v>
      </c>
      <c r="D4330" s="141" t="s">
        <v>29315</v>
      </c>
      <c r="E4330" s="141" t="s">
        <v>29346</v>
      </c>
      <c r="I4330" s="141" t="s">
        <v>14</v>
      </c>
      <c r="J4330" s="649">
        <v>166.89</v>
      </c>
    </row>
    <row r="4331" spans="1:10" hidden="1">
      <c r="A4331" s="141" t="s">
        <v>29348</v>
      </c>
      <c r="B4331" s="141" t="str">
        <f t="shared" si="67"/>
        <v>ASSENTAMENTO SEM FORNECIMENTO DE CONEXOES E REGISTROS DE FERRO FUNDIDO,COM JUNTAS MECANICAS OU FLANGEADAS,EXCLUSIVE MATEASSENTAMENTO SEM FORNECIMENTO DE CONEXOES E REGISTROS DE FERRIAIS DAS JUNTAS,COM DIAMETRO DE 600MM.CUSTO POR JUNTAASSENTAMENTO SEM FORNECIMENTO DE CONEXOES E REGISTROS DE FER</v>
      </c>
      <c r="C4331" s="141" t="s">
        <v>29314</v>
      </c>
      <c r="D4331" s="141" t="s">
        <v>29315</v>
      </c>
      <c r="E4331" s="141" t="s">
        <v>29349</v>
      </c>
      <c r="I4331" s="141" t="s">
        <v>14</v>
      </c>
      <c r="J4331" s="649">
        <v>219.65</v>
      </c>
    </row>
    <row r="4332" spans="1:10" hidden="1">
      <c r="A4332" s="141" t="s">
        <v>29350</v>
      </c>
      <c r="B4332" s="141" t="str">
        <f t="shared" si="67"/>
        <v>ASSENTAMENTO SEM FORNECIMENTO DE CONEXOES E REGISTROS DE FERRO FUNDIDO,COM JUNTAS MECANICAS OU FLANGEADAS,EXCLUSIVE MATEASSENTAMENTO SEM FORNECIMENTO DE CONEXOES E REGISTROS DE FERRIAIS DAS JUNTAS,COM DIAMETRO DE 600MM.CUSTO POR JUNTAASSENTAMENTO SEM FORNECIMENTO DE CONEXOES E REGISTROS DE FER</v>
      </c>
      <c r="C4332" s="141" t="s">
        <v>29314</v>
      </c>
      <c r="D4332" s="141" t="s">
        <v>29315</v>
      </c>
      <c r="E4332" s="141" t="s">
        <v>29349</v>
      </c>
      <c r="I4332" s="141" t="s">
        <v>14</v>
      </c>
      <c r="J4332" s="649">
        <v>190.32</v>
      </c>
    </row>
    <row r="4333" spans="1:10" hidden="1">
      <c r="A4333" s="141" t="s">
        <v>29351</v>
      </c>
      <c r="B4333" s="141" t="str">
        <f t="shared" si="67"/>
        <v>ASSENTAMENTO SEM FORNECIMENTO DE CONEXOES E REGISTROS DE FERRO FUNDIDO,COM JUNTAS MECANICAS OU FLANGEADAS,EXCLUSIVE MATEASSENTAMENTO SEM FORNECIMENTO DE CONEXOES E REGISTROS DE FERRIAIS DAS JUNTAS,COM DIAMETRO DE 700MM.CUSTO POR JUNTAASSENTAMENTO SEM FORNECIMENTO DE CONEXOES E REGISTROS DE FER</v>
      </c>
      <c r="C4333" s="141" t="s">
        <v>29314</v>
      </c>
      <c r="D4333" s="141" t="s">
        <v>29315</v>
      </c>
      <c r="E4333" s="141" t="s">
        <v>29352</v>
      </c>
      <c r="I4333" s="141" t="s">
        <v>14</v>
      </c>
      <c r="J4333" s="649">
        <v>242.42</v>
      </c>
    </row>
    <row r="4334" spans="1:10" hidden="1">
      <c r="A4334" s="141" t="s">
        <v>29353</v>
      </c>
      <c r="B4334" s="141" t="str">
        <f t="shared" si="67"/>
        <v>ASSENTAMENTO SEM FORNECIMENTO DE CONEXOES E REGISTROS DE FERRO FUNDIDO,COM JUNTAS MECANICAS OU FLANGEADAS,EXCLUSIVE MATEASSENTAMENTO SEM FORNECIMENTO DE CONEXOES E REGISTROS DE FERRIAIS DAS JUNTAS,COM DIAMETRO DE 700MM.CUSTO POR JUNTAASSENTAMENTO SEM FORNECIMENTO DE CONEXOES E REGISTROS DE FER</v>
      </c>
      <c r="C4334" s="141" t="s">
        <v>29314</v>
      </c>
      <c r="D4334" s="141" t="s">
        <v>29315</v>
      </c>
      <c r="E4334" s="141" t="s">
        <v>29352</v>
      </c>
      <c r="I4334" s="141" t="s">
        <v>14</v>
      </c>
      <c r="J4334" s="649">
        <v>210.05</v>
      </c>
    </row>
    <row r="4335" spans="1:10" hidden="1">
      <c r="A4335" s="141" t="s">
        <v>29354</v>
      </c>
      <c r="B4335" s="141" t="str">
        <f t="shared" si="67"/>
        <v>ASSENTAMENTO SEM FORNECIMENTO DE CONEXOES E REGISTROS DE FERRO FUNDIDO,COM JUNTAS MECANICAS OU FLANGEADAS,EXCLUSIVE MATEASSENTAMENTO SEM FORNECIMENTO DE CONEXOES E REGISTROS DE FERRIAIS DAS JUNTAS,COM DIAMETRO DE 800MM.CUSTO POR JUNTAASSENTAMENTO SEM FORNECIMENTO DE CONEXOES E REGISTROS DE FER</v>
      </c>
      <c r="C4335" s="141" t="s">
        <v>29314</v>
      </c>
      <c r="D4335" s="141" t="s">
        <v>29315</v>
      </c>
      <c r="E4335" s="141" t="s">
        <v>29355</v>
      </c>
      <c r="I4335" s="141" t="s">
        <v>14</v>
      </c>
      <c r="J4335" s="649">
        <v>253.33</v>
      </c>
    </row>
    <row r="4336" spans="1:10" hidden="1">
      <c r="A4336" s="141" t="s">
        <v>29356</v>
      </c>
      <c r="B4336" s="141" t="str">
        <f t="shared" si="67"/>
        <v>ASSENTAMENTO SEM FORNECIMENTO DE CONEXOES E REGISTROS DE FERRO FUNDIDO,COM JUNTAS MECANICAS OU FLANGEADAS,EXCLUSIVE MATEASSENTAMENTO SEM FORNECIMENTO DE CONEXOES E REGISTROS DE FERRIAIS DAS JUNTAS,COM DIAMETRO DE 800MM.CUSTO POR JUNTAASSENTAMENTO SEM FORNECIMENTO DE CONEXOES E REGISTROS DE FER</v>
      </c>
      <c r="C4336" s="141" t="s">
        <v>29314</v>
      </c>
      <c r="D4336" s="141" t="s">
        <v>29315</v>
      </c>
      <c r="E4336" s="141" t="s">
        <v>29355</v>
      </c>
      <c r="I4336" s="141" t="s">
        <v>14</v>
      </c>
      <c r="J4336" s="649">
        <v>219.51</v>
      </c>
    </row>
    <row r="4337" spans="1:10" hidden="1">
      <c r="A4337" s="141" t="s">
        <v>29357</v>
      </c>
      <c r="B4337" s="141" t="str">
        <f t="shared" si="67"/>
        <v>ASSENTAMENTO SEM FORNECIMENTO DE CONEXOES E REGISTROS DE FERRO FUNDIDO,COM JUNTAS MECANICAS OU FLANGEADAS,EXCLUSIVE MATEASSENTAMENTO SEM FORNECIMENTO DE CONEXOES E REGISTROS DE FERRIAIS DAS JUNTAS,COM DIAMETRO DE 900MM.CUSTO POR JUNTAASSENTAMENTO SEM FORNECIMENTO DE CONEXOES E REGISTROS DE FER</v>
      </c>
      <c r="C4337" s="141" t="s">
        <v>29314</v>
      </c>
      <c r="D4337" s="141" t="s">
        <v>29315</v>
      </c>
      <c r="E4337" s="141" t="s">
        <v>29358</v>
      </c>
      <c r="I4337" s="141" t="s">
        <v>14</v>
      </c>
      <c r="J4337" s="649">
        <v>261.39999999999998</v>
      </c>
    </row>
    <row r="4338" spans="1:10" hidden="1">
      <c r="A4338" s="141" t="s">
        <v>29359</v>
      </c>
      <c r="B4338" s="141" t="str">
        <f t="shared" si="67"/>
        <v>ASSENTAMENTO SEM FORNECIMENTO DE CONEXOES E REGISTROS DE FERRO FUNDIDO,COM JUNTAS MECANICAS OU FLANGEADAS,EXCLUSIVE MATEASSENTAMENTO SEM FORNECIMENTO DE CONEXOES E REGISTROS DE FERRIAIS DAS JUNTAS,COM DIAMETRO DE 900MM.CUSTO POR JUNTAASSENTAMENTO SEM FORNECIMENTO DE CONEXOES E REGISTROS DE FER</v>
      </c>
      <c r="C4338" s="141" t="s">
        <v>29314</v>
      </c>
      <c r="D4338" s="141" t="s">
        <v>29315</v>
      </c>
      <c r="E4338" s="141" t="s">
        <v>29358</v>
      </c>
      <c r="I4338" s="141" t="s">
        <v>14</v>
      </c>
      <c r="J4338" s="649">
        <v>226.5</v>
      </c>
    </row>
    <row r="4339" spans="1:10" hidden="1">
      <c r="A4339" s="141" t="s">
        <v>29360</v>
      </c>
      <c r="B4339" s="141" t="str">
        <f t="shared" si="67"/>
        <v>ASSENTAMENTO SEM FORNECIMENTO DE CONEXOES E REGISTROS DE FERRO FUNDIDO,COM JUNTAS MECANICAS OU FLANGEADAS,EXCLUSIVE MATEASSENTAMENTO SEM FORNECIMENTO DE CONEXOES E REGISTROS DE FERRIAIS DAS JUNTAS,COM DIAMETRO DE 1000MM.CUSTO POR JUNTAASSENTAMENTO SEM FORNECIMENTO DE CONEXOES E REGISTROS DE FER</v>
      </c>
      <c r="C4339" s="141" t="s">
        <v>29314</v>
      </c>
      <c r="D4339" s="141" t="s">
        <v>29315</v>
      </c>
      <c r="E4339" s="141" t="s">
        <v>29361</v>
      </c>
      <c r="I4339" s="141" t="s">
        <v>14</v>
      </c>
      <c r="J4339" s="649">
        <v>287.02</v>
      </c>
    </row>
    <row r="4340" spans="1:10" hidden="1">
      <c r="A4340" s="141" t="s">
        <v>29362</v>
      </c>
      <c r="B4340" s="141" t="str">
        <f t="shared" si="67"/>
        <v>ASSENTAMENTO SEM FORNECIMENTO DE CONEXOES E REGISTROS DE FERRO FUNDIDO,COM JUNTAS MECANICAS OU FLANGEADAS,EXCLUSIVE MATEASSENTAMENTO SEM FORNECIMENTO DE CONEXOES E REGISTROS DE FERRIAIS DAS JUNTAS,COM DIAMETRO DE 1000MM.CUSTO POR JUNTAASSENTAMENTO SEM FORNECIMENTO DE CONEXOES E REGISTROS DE FER</v>
      </c>
      <c r="C4340" s="141" t="s">
        <v>29314</v>
      </c>
      <c r="D4340" s="141" t="s">
        <v>29315</v>
      </c>
      <c r="E4340" s="141" t="s">
        <v>29361</v>
      </c>
      <c r="I4340" s="141" t="s">
        <v>14</v>
      </c>
      <c r="J4340" s="649">
        <v>248.69</v>
      </c>
    </row>
    <row r="4341" spans="1:10" hidden="1">
      <c r="A4341" s="141" t="s">
        <v>29363</v>
      </c>
      <c r="B4341" s="141" t="str">
        <f t="shared" si="67"/>
        <v>ASSENTAMENTO SEM FORNECIMENTO DE CONEXOES E REGISTROS DE FERRO FUNDIDO,COM JUNTAS MECANICAS OU FLANGEADAS,EXCLUSIVE MATEASSENTAMENTO SEM FORNECIMENTO DE CONEXOES E REGISTROS DE FERRIAIS DAS JUNTAS,COM DIAMETRO DE 1200MM.CUSTO POR JUNTAASSENTAMENTO SEM FORNECIMENTO DE CONEXOES E REGISTROS DE FER</v>
      </c>
      <c r="C4341" s="141" t="s">
        <v>29314</v>
      </c>
      <c r="D4341" s="141" t="s">
        <v>29315</v>
      </c>
      <c r="E4341" s="141" t="s">
        <v>29364</v>
      </c>
      <c r="I4341" s="141" t="s">
        <v>14</v>
      </c>
      <c r="J4341" s="649">
        <v>297.45999999999998</v>
      </c>
    </row>
    <row r="4342" spans="1:10" hidden="1">
      <c r="A4342" s="141" t="s">
        <v>29365</v>
      </c>
      <c r="B4342" s="141" t="str">
        <f t="shared" si="67"/>
        <v>ASSENTAMENTO SEM FORNECIMENTO DE CONEXOES E REGISTROS DE FERRO FUNDIDO,COM JUNTAS MECANICAS OU FLANGEADAS,EXCLUSIVE MATEASSENTAMENTO SEM FORNECIMENTO DE CONEXOES E REGISTROS DE FERRIAIS DAS JUNTAS,COM DIAMETRO DE 1200MM.CUSTO POR JUNTAASSENTAMENTO SEM FORNECIMENTO DE CONEXOES E REGISTROS DE FER</v>
      </c>
      <c r="C4342" s="141" t="s">
        <v>29314</v>
      </c>
      <c r="D4342" s="141" t="s">
        <v>29315</v>
      </c>
      <c r="E4342" s="141" t="s">
        <v>29364</v>
      </c>
      <c r="I4342" s="141" t="s">
        <v>14</v>
      </c>
      <c r="J4342" s="649">
        <v>257.74</v>
      </c>
    </row>
    <row r="4343" spans="1:10" hidden="1">
      <c r="A4343" s="141" t="s">
        <v>29366</v>
      </c>
      <c r="B4343" s="141" t="str">
        <f t="shared" si="67"/>
        <v>MONTAGEM DE JUNTA GIBAULT,EXCLUSIVE PECA,COM DIAMETRO ATE 200MM.CUSTO POR PECAMONTAGEM DE JUNTA GIBAULT,EXCLUSIVE PECA,COM DIAMETRO ATE 20MONTAGEM DE JUNTA GIBAULT,EXCLUSIVE PECA,COM DIAMETRO ATE 20</v>
      </c>
      <c r="C4343" s="141" t="s">
        <v>29367</v>
      </c>
      <c r="D4343" s="141" t="s">
        <v>29368</v>
      </c>
      <c r="I4343" s="141" t="s">
        <v>14</v>
      </c>
      <c r="J4343" s="649">
        <v>29.67</v>
      </c>
    </row>
    <row r="4344" spans="1:10" hidden="1">
      <c r="A4344" s="141" t="s">
        <v>29369</v>
      </c>
      <c r="B4344" s="141" t="str">
        <f t="shared" si="67"/>
        <v>MONTAGEM DE JUNTA GIBAULT,EXCLUSIVE PECA,COM DIAMETRO ATE 200MM.CUSTO POR PECAMONTAGEM DE JUNTA GIBAULT,EXCLUSIVE PECA,COM DIAMETRO ATE 20MONTAGEM DE JUNTA GIBAULT,EXCLUSIVE PECA,COM DIAMETRO ATE 20</v>
      </c>
      <c r="C4344" s="141" t="s">
        <v>29367</v>
      </c>
      <c r="D4344" s="141" t="s">
        <v>29368</v>
      </c>
      <c r="I4344" s="141" t="s">
        <v>14</v>
      </c>
      <c r="J4344" s="649">
        <v>25.7</v>
      </c>
    </row>
    <row r="4345" spans="1:10" hidden="1">
      <c r="A4345" s="141" t="s">
        <v>29370</v>
      </c>
      <c r="B4345" s="141" t="str">
        <f t="shared" si="67"/>
        <v>MONTAGEM DE JUNTA GIBAULT,EXCLUSIVE A PECA,COM DIAMETRO DE 250 A 300MM. CUSTO POR PECAMONTAGEM DE JUNTA GIBAULT,EXCLUSIVE A PECA,COM DIAMETRO DE 2MONTAGEM DE JUNTA GIBAULT,EXCLUSIVE A PECA,COM DIAMETRO DE 2</v>
      </c>
      <c r="C4345" s="141" t="s">
        <v>29371</v>
      </c>
      <c r="D4345" s="141" t="s">
        <v>29372</v>
      </c>
      <c r="I4345" s="141" t="s">
        <v>14</v>
      </c>
      <c r="J4345" s="649">
        <v>42.86</v>
      </c>
    </row>
    <row r="4346" spans="1:10" hidden="1">
      <c r="A4346" s="141" t="s">
        <v>29373</v>
      </c>
      <c r="B4346" s="141" t="str">
        <f t="shared" si="67"/>
        <v>MONTAGEM DE JUNTA GIBAULT,EXCLUSIVE A PECA,COM DIAMETRO DE 250 A 300MM. CUSTO POR PECAMONTAGEM DE JUNTA GIBAULT,EXCLUSIVE A PECA,COM DIAMETRO DE 2MONTAGEM DE JUNTA GIBAULT,EXCLUSIVE A PECA,COM DIAMETRO DE 2</v>
      </c>
      <c r="C4346" s="141" t="s">
        <v>29371</v>
      </c>
      <c r="D4346" s="141" t="s">
        <v>29372</v>
      </c>
      <c r="I4346" s="141" t="s">
        <v>14</v>
      </c>
      <c r="J4346" s="649">
        <v>37.14</v>
      </c>
    </row>
    <row r="4347" spans="1:10" hidden="1">
      <c r="A4347" s="141" t="s">
        <v>29374</v>
      </c>
      <c r="B4347" s="141" t="str">
        <f t="shared" si="67"/>
        <v>MONTAGEM DE JUNTA GIBAULT,EXCLUSIVE A PECA,COM DIAMETRO DE 300 A 600MM.CUSTO POR PECAMONTAGEM DE JUNTA GIBAULT,EXCLUSIVE A PECA,COM DIAMETRO DE 3MONTAGEM DE JUNTA GIBAULT,EXCLUSIVE A PECA,COM DIAMETRO DE 3</v>
      </c>
      <c r="C4347" s="141" t="s">
        <v>29375</v>
      </c>
      <c r="D4347" s="141" t="s">
        <v>29376</v>
      </c>
      <c r="I4347" s="141" t="s">
        <v>14</v>
      </c>
      <c r="J4347" s="649">
        <v>172.65</v>
      </c>
    </row>
    <row r="4348" spans="1:10" hidden="1">
      <c r="A4348" s="141" t="s">
        <v>29377</v>
      </c>
      <c r="B4348" s="141" t="str">
        <f t="shared" si="67"/>
        <v>MONTAGEM DE JUNTA GIBAULT,EXCLUSIVE A PECA,COM DIAMETRO DE 300 A 600MM.CUSTO POR PECAMONTAGEM DE JUNTA GIBAULT,EXCLUSIVE A PECA,COM DIAMETRO DE 3MONTAGEM DE JUNTA GIBAULT,EXCLUSIVE A PECA,COM DIAMETRO DE 3</v>
      </c>
      <c r="C4348" s="141" t="s">
        <v>29375</v>
      </c>
      <c r="D4348" s="141" t="s">
        <v>29376</v>
      </c>
      <c r="I4348" s="141" t="s">
        <v>14</v>
      </c>
      <c r="J4348" s="649">
        <v>164.25</v>
      </c>
    </row>
    <row r="4349" spans="1:10" hidden="1">
      <c r="A4349" s="141" t="s">
        <v>29378</v>
      </c>
      <c r="B4349" s="141" t="str">
        <f t="shared" si="67"/>
        <v>MONTAGEM SEM FORNECIMENTO DE LUVA TRIPARTIDA DE FERRO DUCTIL PARA DN ATE 100MMMONTAGEM SEM FORNECIMENTO DE LUVA TRIPARTIDA DE FERRO DUCTILMONTAGEM SEM FORNECIMENTO DE LUVA TRIPARTIDA DE FERRO DUCTIL</v>
      </c>
      <c r="C4349" s="141" t="s">
        <v>29379</v>
      </c>
      <c r="D4349" s="141" t="s">
        <v>29380</v>
      </c>
      <c r="I4349" s="141" t="s">
        <v>14</v>
      </c>
      <c r="J4349" s="649">
        <v>22.58</v>
      </c>
    </row>
    <row r="4350" spans="1:10" hidden="1">
      <c r="A4350" s="141" t="s">
        <v>29381</v>
      </c>
      <c r="B4350" s="141" t="str">
        <f t="shared" si="67"/>
        <v>MONTAGEM SEM FORNECIMENTO DE LUVA TRIPARTIDA DE FERRO DUCTIL PARA DN ATE 100MMMONTAGEM SEM FORNECIMENTO DE LUVA TRIPARTIDA DE FERRO DUCTILMONTAGEM SEM FORNECIMENTO DE LUVA TRIPARTIDA DE FERRO DUCTIL</v>
      </c>
      <c r="C4350" s="141" t="s">
        <v>29379</v>
      </c>
      <c r="D4350" s="141" t="s">
        <v>29380</v>
      </c>
      <c r="I4350" s="141" t="s">
        <v>14</v>
      </c>
      <c r="J4350" s="649">
        <v>19.57</v>
      </c>
    </row>
    <row r="4351" spans="1:10" hidden="1">
      <c r="A4351" s="141" t="s">
        <v>29382</v>
      </c>
      <c r="B4351" s="141" t="str">
        <f t="shared" si="67"/>
        <v>MONTAGEM SEM FORNECIMENTO DE LUVA TRIPARTIDA DE FERRO DUCTIL PARA DN ACIMA DE 100MM ATE 250MMMONTAGEM SEM FORNECIMENTO DE LUVA TRIPARTIDA DE FERRO DUCTILMONTAGEM SEM FORNECIMENTO DE LUVA TRIPARTIDA DE FERRO DUCTIL</v>
      </c>
      <c r="C4351" s="141" t="s">
        <v>29379</v>
      </c>
      <c r="D4351" s="141" t="s">
        <v>29383</v>
      </c>
      <c r="I4351" s="141" t="s">
        <v>14</v>
      </c>
      <c r="J4351" s="649">
        <v>27.93</v>
      </c>
    </row>
    <row r="4352" spans="1:10" hidden="1">
      <c r="A4352" s="141" t="s">
        <v>29384</v>
      </c>
      <c r="B4352" s="141" t="str">
        <f t="shared" si="67"/>
        <v>MONTAGEM SEM FORNECIMENTO DE LUVA TRIPARTIDA DE FERRO DUCTIL PARA DN ACIMA DE 100MM ATE 250MMMONTAGEM SEM FORNECIMENTO DE LUVA TRIPARTIDA DE FERRO DUCTILMONTAGEM SEM FORNECIMENTO DE LUVA TRIPARTIDA DE FERRO DUCTIL</v>
      </c>
      <c r="C4352" s="141" t="s">
        <v>29379</v>
      </c>
      <c r="D4352" s="141" t="s">
        <v>29383</v>
      </c>
      <c r="I4352" s="141" t="s">
        <v>14</v>
      </c>
      <c r="J4352" s="649">
        <v>24.2</v>
      </c>
    </row>
    <row r="4353" spans="1:10" hidden="1">
      <c r="A4353" s="141" t="s">
        <v>29385</v>
      </c>
      <c r="B4353" s="141" t="str">
        <f t="shared" si="67"/>
        <v>MONTAGEM SEM FORNECIMENTO DE LUVA TRIPARTIDA DE FERRO DUCTIL PARA DN ACIMA DE 250MM ATE 400MMMONTAGEM SEM FORNECIMENTO DE LUVA TRIPARTIDA DE FERRO DUCTILMONTAGEM SEM FORNECIMENTO DE LUVA TRIPARTIDA DE FERRO DUCTIL</v>
      </c>
      <c r="C4353" s="141" t="s">
        <v>29379</v>
      </c>
      <c r="D4353" s="141" t="s">
        <v>29386</v>
      </c>
      <c r="I4353" s="141" t="s">
        <v>14</v>
      </c>
      <c r="J4353" s="649">
        <v>31.4</v>
      </c>
    </row>
    <row r="4354" spans="1:10" hidden="1">
      <c r="A4354" s="141" t="s">
        <v>29387</v>
      </c>
      <c r="B4354" s="141" t="str">
        <f t="shared" si="67"/>
        <v>MONTAGEM SEM FORNECIMENTO DE LUVA TRIPARTIDA DE FERRO DUCTIL PARA DN ACIMA DE 250MM ATE 400MMMONTAGEM SEM FORNECIMENTO DE LUVA TRIPARTIDA DE FERRO DUCTILMONTAGEM SEM FORNECIMENTO DE LUVA TRIPARTIDA DE FERRO DUCTIL</v>
      </c>
      <c r="C4354" s="141" t="s">
        <v>29379</v>
      </c>
      <c r="D4354" s="141" t="s">
        <v>29386</v>
      </c>
      <c r="I4354" s="141" t="s">
        <v>14</v>
      </c>
      <c r="J4354" s="649">
        <v>27.21</v>
      </c>
    </row>
    <row r="4355" spans="1:10" hidden="1">
      <c r="A4355" s="141" t="s">
        <v>29388</v>
      </c>
      <c r="B4355" s="141" t="str">
        <f t="shared" ref="B4355:B4418" si="68">C4355&amp;D4355&amp;C4355&amp;E4355&amp;F4355&amp;G4355&amp;H4355&amp;C4355</f>
        <v>MONTAGEM SEM FORNECIMENTO DE LUVA TRIPARTIDA DE FERRO DUCTIL PARA DN ACIMA DE 400MM ATE 500MMMONTAGEM SEM FORNECIMENTO DE LUVA TRIPARTIDA DE FERRO DUCTILMONTAGEM SEM FORNECIMENTO DE LUVA TRIPARTIDA DE FERRO DUCTIL</v>
      </c>
      <c r="C4355" s="141" t="s">
        <v>29379</v>
      </c>
      <c r="D4355" s="141" t="s">
        <v>29389</v>
      </c>
      <c r="I4355" s="141" t="s">
        <v>14</v>
      </c>
      <c r="J4355" s="649">
        <v>36.54</v>
      </c>
    </row>
    <row r="4356" spans="1:10" hidden="1">
      <c r="A4356" s="141" t="s">
        <v>29390</v>
      </c>
      <c r="B4356" s="141" t="str">
        <f t="shared" si="68"/>
        <v>MONTAGEM SEM FORNECIMENTO DE LUVA TRIPARTIDA DE FERRO DUCTIL PARA DN ACIMA DE 400MM ATE 500MMMONTAGEM SEM FORNECIMENTO DE LUVA TRIPARTIDA DE FERRO DUCTILMONTAGEM SEM FORNECIMENTO DE LUVA TRIPARTIDA DE FERRO DUCTIL</v>
      </c>
      <c r="C4356" s="141" t="s">
        <v>29379</v>
      </c>
      <c r="D4356" s="141" t="s">
        <v>29389</v>
      </c>
      <c r="I4356" s="141" t="s">
        <v>14</v>
      </c>
      <c r="J4356" s="649">
        <v>31.66</v>
      </c>
    </row>
    <row r="4357" spans="1:10" hidden="1">
      <c r="A4357" s="141" t="s">
        <v>29391</v>
      </c>
      <c r="B4357" s="141" t="str">
        <f t="shared" si="68"/>
        <v>MONTAGEM SEM FORNECIMENTO DE LUVA TRIPARTIDA DE FERRO DUCTIL PARA DN ACIMA DE 500MM ATE 600MMMONTAGEM SEM FORNECIMENTO DE LUVA TRIPARTIDA DE FERRO DUCTILMONTAGEM SEM FORNECIMENTO DE LUVA TRIPARTIDA DE FERRO DUCTIL</v>
      </c>
      <c r="C4357" s="141" t="s">
        <v>29379</v>
      </c>
      <c r="D4357" s="141" t="s">
        <v>29392</v>
      </c>
      <c r="I4357" s="141" t="s">
        <v>14</v>
      </c>
      <c r="J4357" s="649">
        <v>39.92</v>
      </c>
    </row>
    <row r="4358" spans="1:10" hidden="1">
      <c r="A4358" s="141" t="s">
        <v>29393</v>
      </c>
      <c r="B4358" s="141" t="str">
        <f t="shared" si="68"/>
        <v>MONTAGEM SEM FORNECIMENTO DE LUVA TRIPARTIDA DE FERRO DUCTIL PARA DN ACIMA DE 500MM ATE 600MMMONTAGEM SEM FORNECIMENTO DE LUVA TRIPARTIDA DE FERRO DUCTILMONTAGEM SEM FORNECIMENTO DE LUVA TRIPARTIDA DE FERRO DUCTIL</v>
      </c>
      <c r="C4358" s="141" t="s">
        <v>29379</v>
      </c>
      <c r="D4358" s="141" t="s">
        <v>29392</v>
      </c>
      <c r="I4358" s="141" t="s">
        <v>14</v>
      </c>
      <c r="J4358" s="649">
        <v>34.590000000000003</v>
      </c>
    </row>
    <row r="4359" spans="1:10" hidden="1">
      <c r="A4359" s="141" t="s">
        <v>29394</v>
      </c>
      <c r="B4359" s="141" t="str">
        <f t="shared" si="68"/>
        <v>MONTAGEM DE JUNTA DE DESMONTAGEM,EXCLUSIVE A PECA,COM DIAMETRO DE 100MM.CUSTO POR PECAMONTAGEM DE JUNTA DE DESMONTAGEM,EXCLUSIVE A PECA,COM DIAMETMONTAGEM DE JUNTA DE DESMONTAGEM,EXCLUSIVE A PECA,COM DIAMET</v>
      </c>
      <c r="C4359" s="141" t="s">
        <v>29395</v>
      </c>
      <c r="D4359" s="141" t="s">
        <v>29396</v>
      </c>
      <c r="I4359" s="141" t="s">
        <v>14</v>
      </c>
      <c r="J4359" s="649">
        <v>84.12</v>
      </c>
    </row>
    <row r="4360" spans="1:10" hidden="1">
      <c r="A4360" s="141" t="s">
        <v>29397</v>
      </c>
      <c r="B4360" s="141" t="str">
        <f t="shared" si="68"/>
        <v>MONTAGEM DE JUNTA DE DESMONTAGEM,EXCLUSIVE A PECA,COM DIAMETRO DE 100MM.CUSTO POR PECAMONTAGEM DE JUNTA DE DESMONTAGEM,EXCLUSIVE A PECA,COM DIAMETMONTAGEM DE JUNTA DE DESMONTAGEM,EXCLUSIVE A PECA,COM DIAMET</v>
      </c>
      <c r="C4360" s="141" t="s">
        <v>29395</v>
      </c>
      <c r="D4360" s="141" t="s">
        <v>29396</v>
      </c>
      <c r="I4360" s="141" t="s">
        <v>14</v>
      </c>
      <c r="J4360" s="649">
        <v>75.290000000000006</v>
      </c>
    </row>
    <row r="4361" spans="1:10" hidden="1">
      <c r="A4361" s="141" t="s">
        <v>29398</v>
      </c>
      <c r="B4361" s="141" t="str">
        <f t="shared" si="68"/>
        <v>MONTAGEM DE JUNTA DE DESMONTAGEM,EXCLUSIVE A PECA,COM DIAMETRO DE 150MM.CUSTO POR PECAMONTAGEM DE JUNTA DE DESMONTAGEM,EXCLUSIVE A PECA,COM DIAMETMONTAGEM DE JUNTA DE DESMONTAGEM,EXCLUSIVE A PECA,COM DIAMET</v>
      </c>
      <c r="C4361" s="141" t="s">
        <v>29395</v>
      </c>
      <c r="D4361" s="141" t="s">
        <v>29399</v>
      </c>
      <c r="I4361" s="141" t="s">
        <v>14</v>
      </c>
      <c r="J4361" s="649">
        <v>116.96</v>
      </c>
    </row>
    <row r="4362" spans="1:10" hidden="1">
      <c r="A4362" s="141" t="s">
        <v>29400</v>
      </c>
      <c r="B4362" s="141" t="str">
        <f t="shared" si="68"/>
        <v>MONTAGEM DE JUNTA DE DESMONTAGEM,EXCLUSIVE A PECA,COM DIAMETRO DE 150MM.CUSTO POR PECAMONTAGEM DE JUNTA DE DESMONTAGEM,EXCLUSIVE A PECA,COM DIAMETMONTAGEM DE JUNTA DE DESMONTAGEM,EXCLUSIVE A PECA,COM DIAMET</v>
      </c>
      <c r="C4362" s="141" t="s">
        <v>29395</v>
      </c>
      <c r="D4362" s="141" t="s">
        <v>29399</v>
      </c>
      <c r="I4362" s="141" t="s">
        <v>14</v>
      </c>
      <c r="J4362" s="649">
        <v>105.62</v>
      </c>
    </row>
    <row r="4363" spans="1:10" hidden="1">
      <c r="A4363" s="141" t="s">
        <v>29401</v>
      </c>
      <c r="B4363" s="141" t="str">
        <f t="shared" si="68"/>
        <v>MONTAGEM DE JUNTA DE DESMONTAGEM,EXCLUSIVE A PECA,COM DIAMETRO DE 200MM.CUSTO POR PECAMONTAGEM DE JUNTA DE DESMONTAGEM,EXCLUSIVE A PECA,COM DIAMETMONTAGEM DE JUNTA DE DESMONTAGEM,EXCLUSIVE A PECA,COM DIAMET</v>
      </c>
      <c r="C4363" s="141" t="s">
        <v>29395</v>
      </c>
      <c r="D4363" s="141" t="s">
        <v>29402</v>
      </c>
      <c r="I4363" s="141" t="s">
        <v>14</v>
      </c>
      <c r="J4363" s="649">
        <v>117.1</v>
      </c>
    </row>
    <row r="4364" spans="1:10" hidden="1">
      <c r="A4364" s="141" t="s">
        <v>29403</v>
      </c>
      <c r="B4364" s="141" t="str">
        <f t="shared" si="68"/>
        <v>MONTAGEM DE JUNTA DE DESMONTAGEM,EXCLUSIVE A PECA,COM DIAMETRO DE 200MM.CUSTO POR PECAMONTAGEM DE JUNTA DE DESMONTAGEM,EXCLUSIVE A PECA,COM DIAMETMONTAGEM DE JUNTA DE DESMONTAGEM,EXCLUSIVE A PECA,COM DIAMET</v>
      </c>
      <c r="C4364" s="141" t="s">
        <v>29395</v>
      </c>
      <c r="D4364" s="141" t="s">
        <v>29402</v>
      </c>
      <c r="I4364" s="141" t="s">
        <v>14</v>
      </c>
      <c r="J4364" s="649">
        <v>105.74</v>
      </c>
    </row>
    <row r="4365" spans="1:10" hidden="1">
      <c r="A4365" s="141" t="s">
        <v>29404</v>
      </c>
      <c r="B4365" s="141" t="str">
        <f t="shared" si="68"/>
        <v>MONTAGEM DE JUNTA DE DESMONTAGEM,EXCLUSIVE A PECA,COM DIAMETRO DE 250MM.CUSTO POR PECAMONTAGEM DE JUNTA DE DESMONTAGEM,EXCLUSIVE A PECA,COM DIAMETMONTAGEM DE JUNTA DE DESMONTAGEM,EXCLUSIVE A PECA,COM DIAMET</v>
      </c>
      <c r="C4365" s="141" t="s">
        <v>29395</v>
      </c>
      <c r="D4365" s="141" t="s">
        <v>29405</v>
      </c>
      <c r="I4365" s="141" t="s">
        <v>14</v>
      </c>
      <c r="J4365" s="649">
        <v>293.95</v>
      </c>
    </row>
    <row r="4366" spans="1:10" hidden="1">
      <c r="A4366" s="141" t="s">
        <v>29406</v>
      </c>
      <c r="B4366" s="141" t="str">
        <f t="shared" si="68"/>
        <v>MONTAGEM DE JUNTA DE DESMONTAGEM,EXCLUSIVE A PECA,COM DIAMETRO DE 250MM.CUSTO POR PECAMONTAGEM DE JUNTA DE DESMONTAGEM,EXCLUSIVE A PECA,COM DIAMETMONTAGEM DE JUNTA DE DESMONTAGEM,EXCLUSIVE A PECA,COM DIAMET</v>
      </c>
      <c r="C4366" s="141" t="s">
        <v>29395</v>
      </c>
      <c r="D4366" s="141" t="s">
        <v>29405</v>
      </c>
      <c r="I4366" s="141" t="s">
        <v>14</v>
      </c>
      <c r="J4366" s="649">
        <v>277.19</v>
      </c>
    </row>
    <row r="4367" spans="1:10" hidden="1">
      <c r="A4367" s="141" t="s">
        <v>29407</v>
      </c>
      <c r="B4367" s="141" t="str">
        <f t="shared" si="68"/>
        <v>MONTAGEM DE JUNTA DE DESMONTAGEM,EXCLUSIVE A PECA,COM DIAMETRO DE 300MM.CUSTO POR PECAMONTAGEM DE JUNTA DE DESMONTAGEM,EXCLUSIVE A PECA,COM DIAMETMONTAGEM DE JUNTA DE DESMONTAGEM,EXCLUSIVE A PECA,COM DIAMET</v>
      </c>
      <c r="C4367" s="141" t="s">
        <v>29395</v>
      </c>
      <c r="D4367" s="141" t="s">
        <v>29408</v>
      </c>
      <c r="I4367" s="141" t="s">
        <v>14</v>
      </c>
      <c r="J4367" s="649">
        <v>305.19</v>
      </c>
    </row>
    <row r="4368" spans="1:10" hidden="1">
      <c r="A4368" s="141" t="s">
        <v>29409</v>
      </c>
      <c r="B4368" s="141" t="str">
        <f t="shared" si="68"/>
        <v>MONTAGEM DE JUNTA DE DESMONTAGEM,EXCLUSIVE A PECA,COM DIAMETRO DE 300MM.CUSTO POR PECAMONTAGEM DE JUNTA DE DESMONTAGEM,EXCLUSIVE A PECA,COM DIAMETMONTAGEM DE JUNTA DE DESMONTAGEM,EXCLUSIVE A PECA,COM DIAMET</v>
      </c>
      <c r="C4368" s="141" t="s">
        <v>29395</v>
      </c>
      <c r="D4368" s="141" t="s">
        <v>29408</v>
      </c>
      <c r="I4368" s="141" t="s">
        <v>14</v>
      </c>
      <c r="J4368" s="649">
        <v>288.38</v>
      </c>
    </row>
    <row r="4369" spans="1:10" hidden="1">
      <c r="A4369" s="141" t="s">
        <v>29410</v>
      </c>
      <c r="B4369" s="141" t="str">
        <f t="shared" si="68"/>
        <v>MONTAGEM DE JUNTA DE DESMONTAGEM,EXCLUSIVE A PECA,COM DIAMETRO DE 350MM.CUSTO POR PECAMONTAGEM DE JUNTA DE DESMONTAGEM,EXCLUSIVE A PECA,COM DIAMETMONTAGEM DE JUNTA DE DESMONTAGEM,EXCLUSIVE A PECA,COM DIAMET</v>
      </c>
      <c r="C4369" s="141" t="s">
        <v>29395</v>
      </c>
      <c r="D4369" s="141" t="s">
        <v>29411</v>
      </c>
      <c r="I4369" s="141" t="s">
        <v>14</v>
      </c>
      <c r="J4369" s="649">
        <v>373.67</v>
      </c>
    </row>
    <row r="4370" spans="1:10" hidden="1">
      <c r="A4370" s="141" t="s">
        <v>29412</v>
      </c>
      <c r="B4370" s="141" t="str">
        <f t="shared" si="68"/>
        <v>MONTAGEM DE JUNTA DE DESMONTAGEM,EXCLUSIVE A PECA,COM DIAMETRO DE 350MM.CUSTO POR PECAMONTAGEM DE JUNTA DE DESMONTAGEM,EXCLUSIVE A PECA,COM DIAMETMONTAGEM DE JUNTA DE DESMONTAGEM,EXCLUSIVE A PECA,COM DIAMET</v>
      </c>
      <c r="C4370" s="141" t="s">
        <v>29395</v>
      </c>
      <c r="D4370" s="141" t="s">
        <v>29411</v>
      </c>
      <c r="I4370" s="141" t="s">
        <v>14</v>
      </c>
      <c r="J4370" s="649">
        <v>353.45</v>
      </c>
    </row>
    <row r="4371" spans="1:10" hidden="1">
      <c r="A4371" s="141" t="s">
        <v>29413</v>
      </c>
      <c r="B4371" s="141" t="str">
        <f t="shared" si="68"/>
        <v>MONTAGEM DE JUNTA DE DESMONTAGEM,EXCLUSIVE A PECA,COM DIAMETRO DE 400MM.CUSTO POR PECAMONTAGEM DE JUNTA DE DESMONTAGEM,EXCLUSIVE A PECA,COM DIAMETMONTAGEM DE JUNTA DE DESMONTAGEM,EXCLUSIVE A PECA,COM DIAMET</v>
      </c>
      <c r="C4371" s="141" t="s">
        <v>29395</v>
      </c>
      <c r="D4371" s="141" t="s">
        <v>29414</v>
      </c>
      <c r="I4371" s="141" t="s">
        <v>14</v>
      </c>
      <c r="J4371" s="649">
        <v>403.79</v>
      </c>
    </row>
    <row r="4372" spans="1:10" hidden="1">
      <c r="A4372" s="141" t="s">
        <v>29415</v>
      </c>
      <c r="B4372" s="141" t="str">
        <f t="shared" si="68"/>
        <v>MONTAGEM DE JUNTA DE DESMONTAGEM,EXCLUSIVE A PECA,COM DIAMETRO DE 400MM.CUSTO POR PECAMONTAGEM DE JUNTA DE DESMONTAGEM,EXCLUSIVE A PECA,COM DIAMETMONTAGEM DE JUNTA DE DESMONTAGEM,EXCLUSIVE A PECA,COM DIAMET</v>
      </c>
      <c r="C4372" s="141" t="s">
        <v>29395</v>
      </c>
      <c r="D4372" s="141" t="s">
        <v>29414</v>
      </c>
      <c r="I4372" s="141" t="s">
        <v>14</v>
      </c>
      <c r="J4372" s="649">
        <v>381.13</v>
      </c>
    </row>
    <row r="4373" spans="1:10" hidden="1">
      <c r="A4373" s="141" t="s">
        <v>29416</v>
      </c>
      <c r="B4373" s="141" t="str">
        <f t="shared" si="68"/>
        <v>MONTAGEM DE JUNTA DE DESMONTAGEM,EXCLUSIVE A PECA,COM DIAMETRO DE 450MM.CUSTO POR PECAMONTAGEM DE JUNTA DE DESMONTAGEM,EXCLUSIVE A PECA,COM DIAMETMONTAGEM DE JUNTA DE DESMONTAGEM,EXCLUSIVE A PECA,COM DIAMET</v>
      </c>
      <c r="C4373" s="141" t="s">
        <v>29395</v>
      </c>
      <c r="D4373" s="141" t="s">
        <v>29417</v>
      </c>
      <c r="I4373" s="141" t="s">
        <v>14</v>
      </c>
      <c r="J4373" s="649">
        <v>407.32</v>
      </c>
    </row>
    <row r="4374" spans="1:10" hidden="1">
      <c r="A4374" s="141" t="s">
        <v>29418</v>
      </c>
      <c r="B4374" s="141" t="str">
        <f t="shared" si="68"/>
        <v>MONTAGEM DE JUNTA DE DESMONTAGEM,EXCLUSIVE A PECA,COM DIAMETRO DE 450MM.CUSTO POR PECAMONTAGEM DE JUNTA DE DESMONTAGEM,EXCLUSIVE A PECA,COM DIAMETMONTAGEM DE JUNTA DE DESMONTAGEM,EXCLUSIVE A PECA,COM DIAMET</v>
      </c>
      <c r="C4374" s="141" t="s">
        <v>29395</v>
      </c>
      <c r="D4374" s="141" t="s">
        <v>29417</v>
      </c>
      <c r="I4374" s="141" t="s">
        <v>14</v>
      </c>
      <c r="J4374" s="649">
        <v>384.62</v>
      </c>
    </row>
    <row r="4375" spans="1:10" hidden="1">
      <c r="A4375" s="141" t="s">
        <v>29419</v>
      </c>
      <c r="B4375" s="141" t="str">
        <f t="shared" si="68"/>
        <v>MONTAGEM DE JUNTA DE DESMONTAGEM,EXCLUSIVE A PECA,COM DIAMETRO DE 500MM. CUSTO POR PECAMONTAGEM DE JUNTA DE DESMONTAGEM,EXCLUSIVE A PECA,COM DIAMETMONTAGEM DE JUNTA DE DESMONTAGEM,EXCLUSIVE A PECA,COM DIAMET</v>
      </c>
      <c r="C4375" s="141" t="s">
        <v>29395</v>
      </c>
      <c r="D4375" s="141" t="s">
        <v>29420</v>
      </c>
      <c r="I4375" s="141" t="s">
        <v>14</v>
      </c>
      <c r="J4375" s="649">
        <v>440.66</v>
      </c>
    </row>
    <row r="4376" spans="1:10" hidden="1">
      <c r="A4376" s="141" t="s">
        <v>29421</v>
      </c>
      <c r="B4376" s="141" t="str">
        <f t="shared" si="68"/>
        <v>MONTAGEM DE JUNTA DE DESMONTAGEM,EXCLUSIVE A PECA,COM DIAMETRO DE 500MM. CUSTO POR PECAMONTAGEM DE JUNTA DE DESMONTAGEM,EXCLUSIVE A PECA,COM DIAMETMONTAGEM DE JUNTA DE DESMONTAGEM,EXCLUSIVE A PECA,COM DIAMET</v>
      </c>
      <c r="C4376" s="141" t="s">
        <v>29395</v>
      </c>
      <c r="D4376" s="141" t="s">
        <v>29420</v>
      </c>
      <c r="I4376" s="141" t="s">
        <v>14</v>
      </c>
      <c r="J4376" s="649">
        <v>413.96</v>
      </c>
    </row>
    <row r="4377" spans="1:10" hidden="1">
      <c r="A4377" s="141" t="s">
        <v>29422</v>
      </c>
      <c r="B4377" s="141" t="str">
        <f t="shared" si="68"/>
        <v>MONTAGEM DE JUNTA DE DESMONTAGEM,EXCLUSIVE A PECA,COM DIAMETRO DE 600MM.CUSTO POR PECAMONTAGEM DE JUNTA DE DESMONTAGEM,EXCLUSIVE A PECA,COM DIAMETMONTAGEM DE JUNTA DE DESMONTAGEM,EXCLUSIVE A PECA,COM DIAMET</v>
      </c>
      <c r="C4377" s="141" t="s">
        <v>29395</v>
      </c>
      <c r="D4377" s="141" t="s">
        <v>29423</v>
      </c>
      <c r="I4377" s="141" t="s">
        <v>14</v>
      </c>
      <c r="J4377" s="649">
        <v>478.41</v>
      </c>
    </row>
    <row r="4378" spans="1:10" hidden="1">
      <c r="A4378" s="141" t="s">
        <v>29424</v>
      </c>
      <c r="B4378" s="141" t="str">
        <f t="shared" si="68"/>
        <v>MONTAGEM DE JUNTA DE DESMONTAGEM,EXCLUSIVE A PECA,COM DIAMETRO DE 600MM.CUSTO POR PECAMONTAGEM DE JUNTA DE DESMONTAGEM,EXCLUSIVE A PECA,COM DIAMETMONTAGEM DE JUNTA DE DESMONTAGEM,EXCLUSIVE A PECA,COM DIAMET</v>
      </c>
      <c r="C4378" s="141" t="s">
        <v>29395</v>
      </c>
      <c r="D4378" s="141" t="s">
        <v>29423</v>
      </c>
      <c r="I4378" s="141" t="s">
        <v>14</v>
      </c>
      <c r="J4378" s="649">
        <v>449.38</v>
      </c>
    </row>
    <row r="4379" spans="1:10" hidden="1">
      <c r="A4379" s="141" t="s">
        <v>29425</v>
      </c>
      <c r="B4379" s="141" t="str">
        <f t="shared" si="68"/>
        <v>MONTAGEM DE JUNTA DE DESMONTAGEM,EXCLUSIVE A PECA,COM DIAMETRO DE 700MM.CUSTO POR PECAMONTAGEM DE JUNTA DE DESMONTAGEM,EXCLUSIVE A PECA,COM DIAMETMONTAGEM DE JUNTA DE DESMONTAGEM,EXCLUSIVE A PECA,COM DIAMET</v>
      </c>
      <c r="C4379" s="141" t="s">
        <v>29395</v>
      </c>
      <c r="D4379" s="141" t="s">
        <v>29426</v>
      </c>
      <c r="I4379" s="141" t="s">
        <v>14</v>
      </c>
      <c r="J4379" s="649">
        <v>517.39</v>
      </c>
    </row>
    <row r="4380" spans="1:10" hidden="1">
      <c r="A4380" s="141" t="s">
        <v>29427</v>
      </c>
      <c r="B4380" s="141" t="str">
        <f t="shared" si="68"/>
        <v>MONTAGEM DE JUNTA DE DESMONTAGEM,EXCLUSIVE A PECA,COM DIAMETRO DE 700MM.CUSTO POR PECAMONTAGEM DE JUNTA DE DESMONTAGEM,EXCLUSIVE A PECA,COM DIAMETMONTAGEM DE JUNTA DE DESMONTAGEM,EXCLUSIVE A PECA,COM DIAMET</v>
      </c>
      <c r="C4380" s="141" t="s">
        <v>29395</v>
      </c>
      <c r="D4380" s="141" t="s">
        <v>29426</v>
      </c>
      <c r="I4380" s="141" t="s">
        <v>14</v>
      </c>
      <c r="J4380" s="649">
        <v>483.83</v>
      </c>
    </row>
    <row r="4381" spans="1:10" hidden="1">
      <c r="A4381" s="141" t="s">
        <v>29428</v>
      </c>
      <c r="B4381" s="141" t="str">
        <f t="shared" si="68"/>
        <v>MONTAGEM DE JUNTA DE DESMONTAGEM,EXCLUSIVE A PECA,COM DIAMETRO DE 800MM.CUSTO POR PECAMONTAGEM DE JUNTA DE DESMONTAGEM,EXCLUSIVE A PECA,COM DIAMETMONTAGEM DE JUNTA DE DESMONTAGEM,EXCLUSIVE A PECA,COM DIAMET</v>
      </c>
      <c r="C4381" s="141" t="s">
        <v>29395</v>
      </c>
      <c r="D4381" s="141" t="s">
        <v>29429</v>
      </c>
      <c r="I4381" s="141" t="s">
        <v>14</v>
      </c>
      <c r="J4381" s="649">
        <v>572.37</v>
      </c>
    </row>
    <row r="4382" spans="1:10" hidden="1">
      <c r="A4382" s="141" t="s">
        <v>29430</v>
      </c>
      <c r="B4382" s="141" t="str">
        <f t="shared" si="68"/>
        <v>MONTAGEM DE JUNTA DE DESMONTAGEM,EXCLUSIVE A PECA,COM DIAMETRO DE 800MM.CUSTO POR PECAMONTAGEM DE JUNTA DE DESMONTAGEM,EXCLUSIVE A PECA,COM DIAMETMONTAGEM DE JUNTA DE DESMONTAGEM,EXCLUSIVE A PECA,COM DIAMET</v>
      </c>
      <c r="C4382" s="141" t="s">
        <v>29395</v>
      </c>
      <c r="D4382" s="141" t="s">
        <v>29429</v>
      </c>
      <c r="I4382" s="141" t="s">
        <v>14</v>
      </c>
      <c r="J4382" s="649">
        <v>535.94000000000005</v>
      </c>
    </row>
    <row r="4383" spans="1:10" hidden="1">
      <c r="A4383" s="141" t="s">
        <v>29431</v>
      </c>
      <c r="B4383" s="141" t="str">
        <f t="shared" si="68"/>
        <v>MONTAGEM DE JUNTA DE DESMONTAGEM,EXCLUSIVE A PECA,COM DIAMETRO DE 900MM.CUSTO POR PECAMONTAGEM DE JUNTA DE DESMONTAGEM,EXCLUSIVE A PECA,COM DIAMETMONTAGEM DE JUNTA DE DESMONTAGEM,EXCLUSIVE A PECA,COM DIAMET</v>
      </c>
      <c r="C4383" s="141" t="s">
        <v>29395</v>
      </c>
      <c r="D4383" s="141" t="s">
        <v>29432</v>
      </c>
      <c r="I4383" s="141" t="s">
        <v>14</v>
      </c>
      <c r="J4383" s="649">
        <v>627.79</v>
      </c>
    </row>
    <row r="4384" spans="1:10" hidden="1">
      <c r="A4384" s="141" t="s">
        <v>29433</v>
      </c>
      <c r="B4384" s="141" t="str">
        <f t="shared" si="68"/>
        <v>MONTAGEM DE JUNTA DE DESMONTAGEM,EXCLUSIVE A PECA,COM DIAMETRO DE 900MM.CUSTO POR PECAMONTAGEM DE JUNTA DE DESMONTAGEM,EXCLUSIVE A PECA,COM DIAMETMONTAGEM DE JUNTA DE DESMONTAGEM,EXCLUSIVE A PECA,COM DIAMET</v>
      </c>
      <c r="C4384" s="141" t="s">
        <v>29395</v>
      </c>
      <c r="D4384" s="141" t="s">
        <v>29432</v>
      </c>
      <c r="I4384" s="141" t="s">
        <v>14</v>
      </c>
      <c r="J4384" s="649">
        <v>586.38</v>
      </c>
    </row>
    <row r="4385" spans="1:10" hidden="1">
      <c r="A4385" s="141" t="s">
        <v>29434</v>
      </c>
      <c r="B4385" s="141" t="str">
        <f t="shared" si="68"/>
        <v>MONTAGEM DE JUNTA DE DESMONTAGEM,EXCLUSIVE A PECA,COM DIAMETRO DE 1000MM.CUSTO POR PECAMONTAGEM DE JUNTA DE DESMONTAGEM,EXCLUSIVE A PECA,COM DIAMETMONTAGEM DE JUNTA DE DESMONTAGEM,EXCLUSIVE A PECA,COM DIAMET</v>
      </c>
      <c r="C4385" s="141" t="s">
        <v>29395</v>
      </c>
      <c r="D4385" s="141" t="s">
        <v>29435</v>
      </c>
      <c r="I4385" s="141" t="s">
        <v>14</v>
      </c>
      <c r="J4385" s="649">
        <v>690.15</v>
      </c>
    </row>
    <row r="4386" spans="1:10" hidden="1">
      <c r="A4386" s="141" t="s">
        <v>29436</v>
      </c>
      <c r="B4386" s="141" t="str">
        <f t="shared" si="68"/>
        <v>MONTAGEM DE JUNTA DE DESMONTAGEM,EXCLUSIVE A PECA,COM DIAMETRO DE 1000MM.CUSTO POR PECAMONTAGEM DE JUNTA DE DESMONTAGEM,EXCLUSIVE A PECA,COM DIAMETMONTAGEM DE JUNTA DE DESMONTAGEM,EXCLUSIVE A PECA,COM DIAMET</v>
      </c>
      <c r="C4386" s="141" t="s">
        <v>29395</v>
      </c>
      <c r="D4386" s="141" t="s">
        <v>29435</v>
      </c>
      <c r="I4386" s="141" t="s">
        <v>14</v>
      </c>
      <c r="J4386" s="649">
        <v>645.46</v>
      </c>
    </row>
    <row r="4387" spans="1:10" hidden="1">
      <c r="A4387" s="141" t="s">
        <v>29437</v>
      </c>
      <c r="B4387" s="141" t="str">
        <f t="shared" si="68"/>
        <v>MONTAGEM DE JUNTA DE DESMONTAGEM,EXCLUSIVE A PECA,COM DIAMETRO DE 1200MM.CUSTO POR PECAMONTAGEM DE JUNTA DE DESMONTAGEM,EXCLUSIVE A PECA,COM DIAMETMONTAGEM DE JUNTA DE DESMONTAGEM,EXCLUSIVE A PECA,COM DIAMET</v>
      </c>
      <c r="C4387" s="141" t="s">
        <v>29395</v>
      </c>
      <c r="D4387" s="141" t="s">
        <v>29438</v>
      </c>
      <c r="I4387" s="141" t="s">
        <v>14</v>
      </c>
      <c r="J4387" s="649">
        <v>795.39</v>
      </c>
    </row>
    <row r="4388" spans="1:10" hidden="1">
      <c r="A4388" s="141" t="s">
        <v>29439</v>
      </c>
      <c r="B4388" s="141" t="str">
        <f t="shared" si="68"/>
        <v>MONTAGEM DE JUNTA DE DESMONTAGEM,EXCLUSIVE A PECA,COM DIAMETRO DE 1200MM.CUSTO POR PECAMONTAGEM DE JUNTA DE DESMONTAGEM,EXCLUSIVE A PECA,COM DIAMETMONTAGEM DE JUNTA DE DESMONTAGEM,EXCLUSIVE A PECA,COM DIAMET</v>
      </c>
      <c r="C4388" s="141" t="s">
        <v>29395</v>
      </c>
      <c r="D4388" s="141" t="s">
        <v>29438</v>
      </c>
      <c r="I4388" s="141" t="s">
        <v>14</v>
      </c>
      <c r="J4388" s="649">
        <v>741.28</v>
      </c>
    </row>
    <row r="4389" spans="1:10" hidden="1">
      <c r="A4389" s="141" t="s">
        <v>29440</v>
      </c>
      <c r="B4389" s="141" t="str">
        <f t="shared" si="68"/>
        <v>MONTAGEM DE JUNTA DE DESMONTAGEM,EXCLUSIVE A PECA,COM DIAMETRO DE 1400MM.CUSTO POR PECAMONTAGEM DE JUNTA DE DESMONTAGEM,EXCLUSIVE A PECA,COM DIAMETMONTAGEM DE JUNTA DE DESMONTAGEM,EXCLUSIVE A PECA,COM DIAMET</v>
      </c>
      <c r="C4389" s="141" t="s">
        <v>29395</v>
      </c>
      <c r="D4389" s="141" t="s">
        <v>29441</v>
      </c>
      <c r="I4389" s="141" t="s">
        <v>14</v>
      </c>
      <c r="J4389" s="649">
        <v>898.13</v>
      </c>
    </row>
    <row r="4390" spans="1:10" hidden="1">
      <c r="A4390" s="141" t="s">
        <v>29442</v>
      </c>
      <c r="B4390" s="141" t="str">
        <f t="shared" si="68"/>
        <v>MONTAGEM DE JUNTA DE DESMONTAGEM,EXCLUSIVE A PECA,COM DIAMETRO DE 1400MM.CUSTO POR PECAMONTAGEM DE JUNTA DE DESMONTAGEM,EXCLUSIVE A PECA,COM DIAMETMONTAGEM DE JUNTA DE DESMONTAGEM,EXCLUSIVE A PECA,COM DIAMET</v>
      </c>
      <c r="C4390" s="141" t="s">
        <v>29395</v>
      </c>
      <c r="D4390" s="141" t="s">
        <v>29441</v>
      </c>
      <c r="I4390" s="141" t="s">
        <v>14</v>
      </c>
      <c r="J4390" s="649">
        <v>835.38</v>
      </c>
    </row>
    <row r="4391" spans="1:10" hidden="1">
      <c r="A4391" s="141" t="s">
        <v>29443</v>
      </c>
      <c r="B4391" s="141" t="str">
        <f t="shared" si="68"/>
        <v>MONTAGEM DE JUNTA DE DESMONTAGEM,EXCLUSIVE A PECA,COM DIAMETRO DE 1500MM.CUSTO POR PECAMONTAGEM DE JUNTA DE DESMONTAGEM,EXCLUSIVE A PECA,COM DIAMETMONTAGEM DE JUNTA DE DESMONTAGEM,EXCLUSIVE A PECA,COM DIAMET</v>
      </c>
      <c r="C4391" s="141" t="s">
        <v>29395</v>
      </c>
      <c r="D4391" s="141" t="s">
        <v>29444</v>
      </c>
      <c r="I4391" s="141" t="s">
        <v>14</v>
      </c>
      <c r="J4391" s="649">
        <v>958.31</v>
      </c>
    </row>
    <row r="4392" spans="1:10" hidden="1">
      <c r="A4392" s="141" t="s">
        <v>29445</v>
      </c>
      <c r="B4392" s="141" t="str">
        <f t="shared" si="68"/>
        <v>MONTAGEM DE JUNTA DE DESMONTAGEM,EXCLUSIVE A PECA,COM DIAMETRO DE 1500MM.CUSTO POR PECAMONTAGEM DE JUNTA DE DESMONTAGEM,EXCLUSIVE A PECA,COM DIAMETMONTAGEM DE JUNTA DE DESMONTAGEM,EXCLUSIVE A PECA,COM DIAMET</v>
      </c>
      <c r="C4392" s="141" t="s">
        <v>29395</v>
      </c>
      <c r="D4392" s="141" t="s">
        <v>29444</v>
      </c>
      <c r="I4392" s="141" t="s">
        <v>14</v>
      </c>
      <c r="J4392" s="649">
        <v>893.56</v>
      </c>
    </row>
    <row r="4393" spans="1:10" hidden="1">
      <c r="A4393" s="141" t="s">
        <v>29446</v>
      </c>
      <c r="B4393" s="141" t="str">
        <f t="shared" si="68"/>
        <v>MONTAGEM DE JUNTA DRESSER SEM ANCORAGENS (HARNESS),EXCLUSIVE A PECA,COM DIAMETRO DE 150MM.CUSTO POR PECAMONTAGEM DE JUNTA DRESSER SEM ANCORAGENS (HARNESS),EXCLUSIVEMONTAGEM DE JUNTA DRESSER SEM ANCORAGENS (HARNESS),EXCLUSIVE</v>
      </c>
      <c r="C4393" s="141" t="s">
        <v>29447</v>
      </c>
      <c r="D4393" s="141" t="s">
        <v>29448</v>
      </c>
      <c r="I4393" s="141" t="s">
        <v>14</v>
      </c>
      <c r="J4393" s="649">
        <v>34.82</v>
      </c>
    </row>
    <row r="4394" spans="1:10" hidden="1">
      <c r="A4394" s="141" t="s">
        <v>29449</v>
      </c>
      <c r="B4394" s="141" t="str">
        <f t="shared" si="68"/>
        <v>MONTAGEM DE JUNTA DRESSER SEM ANCORAGENS (HARNESS),EXCLUSIVE A PECA,COM DIAMETRO DE 150MM.CUSTO POR PECAMONTAGEM DE JUNTA DRESSER SEM ANCORAGENS (HARNESS),EXCLUSIVEMONTAGEM DE JUNTA DRESSER SEM ANCORAGENS (HARNESS),EXCLUSIVE</v>
      </c>
      <c r="C4394" s="141" t="s">
        <v>29447</v>
      </c>
      <c r="D4394" s="141" t="s">
        <v>29448</v>
      </c>
      <c r="I4394" s="141" t="s">
        <v>14</v>
      </c>
      <c r="J4394" s="649">
        <v>30.17</v>
      </c>
    </row>
    <row r="4395" spans="1:10" hidden="1">
      <c r="A4395" s="141" t="s">
        <v>29450</v>
      </c>
      <c r="B4395" s="141" t="str">
        <f t="shared" si="68"/>
        <v>MONTAGEM DE JUNTA DRESSER SEM ANCORAGENS (HARNESS),EXCLUSIVE A PECA,COM DIAMETRO DE 200MM.CUSTO POR PECAMONTAGEM DE JUNTA DRESSER SEM ANCORAGENS (HARNESS),EXCLUSIVEMONTAGEM DE JUNTA DRESSER SEM ANCORAGENS (HARNESS),EXCLUSIVE</v>
      </c>
      <c r="C4395" s="141" t="s">
        <v>29447</v>
      </c>
      <c r="D4395" s="141" t="s">
        <v>29451</v>
      </c>
      <c r="I4395" s="141" t="s">
        <v>14</v>
      </c>
      <c r="J4395" s="649">
        <v>34.869999999999997</v>
      </c>
    </row>
    <row r="4396" spans="1:10" hidden="1">
      <c r="A4396" s="141" t="s">
        <v>29452</v>
      </c>
      <c r="B4396" s="141" t="str">
        <f t="shared" si="68"/>
        <v>MONTAGEM DE JUNTA DRESSER SEM ANCORAGENS (HARNESS),EXCLUSIVE A PECA,COM DIAMETRO DE 200MM.CUSTO POR PECAMONTAGEM DE JUNTA DRESSER SEM ANCORAGENS (HARNESS),EXCLUSIVEMONTAGEM DE JUNTA DRESSER SEM ANCORAGENS (HARNESS),EXCLUSIVE</v>
      </c>
      <c r="C4396" s="141" t="s">
        <v>29447</v>
      </c>
      <c r="D4396" s="141" t="s">
        <v>29451</v>
      </c>
      <c r="I4396" s="141" t="s">
        <v>14</v>
      </c>
      <c r="J4396" s="649">
        <v>30.21</v>
      </c>
    </row>
    <row r="4397" spans="1:10" hidden="1">
      <c r="A4397" s="141" t="s">
        <v>29453</v>
      </c>
      <c r="B4397" s="141" t="str">
        <f t="shared" si="68"/>
        <v>MONTAGEM DE JUNTA DRESSER SEM ANCORAGENS (HARNESS),EXCLUSIVE A PECA,COM DIAMETRO DE 250MM.CUSTO POR PECAMONTAGEM DE JUNTA DRESSER SEM ANCORAGENS (HARNESS),EXCLUSIVEMONTAGEM DE JUNTA DRESSER SEM ANCORAGENS (HARNESS),EXCLUSIVE</v>
      </c>
      <c r="C4397" s="141" t="s">
        <v>29447</v>
      </c>
      <c r="D4397" s="141" t="s">
        <v>29454</v>
      </c>
      <c r="I4397" s="141" t="s">
        <v>14</v>
      </c>
      <c r="J4397" s="649">
        <v>38.33</v>
      </c>
    </row>
    <row r="4398" spans="1:10" hidden="1">
      <c r="A4398" s="141" t="s">
        <v>29455</v>
      </c>
      <c r="B4398" s="141" t="str">
        <f t="shared" si="68"/>
        <v>MONTAGEM DE JUNTA DRESSER SEM ANCORAGENS (HARNESS),EXCLUSIVE A PECA,COM DIAMETRO DE 250MM.CUSTO POR PECAMONTAGEM DE JUNTA DRESSER SEM ANCORAGENS (HARNESS),EXCLUSIVEMONTAGEM DE JUNTA DRESSER SEM ANCORAGENS (HARNESS),EXCLUSIVE</v>
      </c>
      <c r="C4398" s="141" t="s">
        <v>29447</v>
      </c>
      <c r="D4398" s="141" t="s">
        <v>29454</v>
      </c>
      <c r="I4398" s="141" t="s">
        <v>14</v>
      </c>
      <c r="J4398" s="649">
        <v>33.22</v>
      </c>
    </row>
    <row r="4399" spans="1:10" hidden="1">
      <c r="A4399" s="141" t="s">
        <v>29456</v>
      </c>
      <c r="B4399" s="141" t="str">
        <f t="shared" si="68"/>
        <v>MONTAGEM DE JUNTA DRESSER SEM ANCORAGENS (HARNESS),EXCLUSIVE A PECA,COM DIAMETRO DE 300MM.CUSTO POR PECAMONTAGEM DE JUNTA DRESSER SEM ANCORAGENS (HARNESS),EXCLUSIVEMONTAGEM DE JUNTA DRESSER SEM ANCORAGENS (HARNESS),EXCLUSIVE</v>
      </c>
      <c r="C4399" s="141" t="s">
        <v>29447</v>
      </c>
      <c r="D4399" s="141" t="s">
        <v>29457</v>
      </c>
      <c r="I4399" s="141" t="s">
        <v>14</v>
      </c>
      <c r="J4399" s="649">
        <v>38.380000000000003</v>
      </c>
    </row>
    <row r="4400" spans="1:10" hidden="1">
      <c r="A4400" s="141" t="s">
        <v>29458</v>
      </c>
      <c r="B4400" s="141" t="str">
        <f t="shared" si="68"/>
        <v>MONTAGEM DE JUNTA DRESSER SEM ANCORAGENS (HARNESS),EXCLUSIVE A PECA,COM DIAMETRO DE 300MM.CUSTO POR PECAMONTAGEM DE JUNTA DRESSER SEM ANCORAGENS (HARNESS),EXCLUSIVEMONTAGEM DE JUNTA DRESSER SEM ANCORAGENS (HARNESS),EXCLUSIVE</v>
      </c>
      <c r="C4400" s="141" t="s">
        <v>29447</v>
      </c>
      <c r="D4400" s="141" t="s">
        <v>29457</v>
      </c>
      <c r="I4400" s="141" t="s">
        <v>14</v>
      </c>
      <c r="J4400" s="649">
        <v>33.26</v>
      </c>
    </row>
    <row r="4401" spans="1:10" hidden="1">
      <c r="A4401" s="141" t="s">
        <v>29459</v>
      </c>
      <c r="B4401" s="141" t="str">
        <f t="shared" si="68"/>
        <v>MONTAGEM DE JUNTA DRESSER SEM ANCORAGENS (HARNESS),EXCLUSIVE A PECA,COM DIAMETRO DE 350MM.CUSTO POR PECAMONTAGEM DE JUNTA DRESSER SEM ANCORAGENS (HARNESS),EXCLUSIVEMONTAGEM DE JUNTA DRESSER SEM ANCORAGENS (HARNESS),EXCLUSIVE</v>
      </c>
      <c r="C4401" s="141" t="s">
        <v>29447</v>
      </c>
      <c r="D4401" s="141" t="s">
        <v>29460</v>
      </c>
      <c r="I4401" s="141" t="s">
        <v>14</v>
      </c>
      <c r="J4401" s="649">
        <v>38.380000000000003</v>
      </c>
    </row>
    <row r="4402" spans="1:10" hidden="1">
      <c r="A4402" s="141" t="s">
        <v>29461</v>
      </c>
      <c r="B4402" s="141" t="str">
        <f t="shared" si="68"/>
        <v>MONTAGEM DE JUNTA DRESSER SEM ANCORAGENS (HARNESS),EXCLUSIVE A PECA,COM DIAMETRO DE 350MM.CUSTO POR PECAMONTAGEM DE JUNTA DRESSER SEM ANCORAGENS (HARNESS),EXCLUSIVEMONTAGEM DE JUNTA DRESSER SEM ANCORAGENS (HARNESS),EXCLUSIVE</v>
      </c>
      <c r="C4402" s="141" t="s">
        <v>29447</v>
      </c>
      <c r="D4402" s="141" t="s">
        <v>29460</v>
      </c>
      <c r="I4402" s="141" t="s">
        <v>14</v>
      </c>
      <c r="J4402" s="649">
        <v>33.26</v>
      </c>
    </row>
    <row r="4403" spans="1:10" hidden="1">
      <c r="A4403" s="141" t="s">
        <v>29462</v>
      </c>
      <c r="B4403" s="141" t="str">
        <f t="shared" si="68"/>
        <v>MONTAGEM DE JUNTA DRESSER SEM ANCORAGENS (HARNESS),EXCLUSIVE A PECA,COM DIAMETRO DE 400MM.CUSTO POR PECAMONTAGEM DE JUNTA DRESSER SEM ANCORAGENS (HARNESS),EXCLUSIVEMONTAGEM DE JUNTA DRESSER SEM ANCORAGENS (HARNESS),EXCLUSIVE</v>
      </c>
      <c r="C4403" s="141" t="s">
        <v>29447</v>
      </c>
      <c r="D4403" s="141" t="s">
        <v>29463</v>
      </c>
      <c r="I4403" s="141" t="s">
        <v>14</v>
      </c>
      <c r="J4403" s="649">
        <v>51.77</v>
      </c>
    </row>
    <row r="4404" spans="1:10" hidden="1">
      <c r="A4404" s="141" t="s">
        <v>29464</v>
      </c>
      <c r="B4404" s="141" t="str">
        <f t="shared" si="68"/>
        <v>MONTAGEM DE JUNTA DRESSER SEM ANCORAGENS (HARNESS),EXCLUSIVE A PECA,COM DIAMETRO DE 400MM.CUSTO POR PECAMONTAGEM DE JUNTA DRESSER SEM ANCORAGENS (HARNESS),EXCLUSIVEMONTAGEM DE JUNTA DRESSER SEM ANCORAGENS (HARNESS),EXCLUSIVE</v>
      </c>
      <c r="C4404" s="141" t="s">
        <v>29447</v>
      </c>
      <c r="D4404" s="141" t="s">
        <v>29463</v>
      </c>
      <c r="I4404" s="141" t="s">
        <v>14</v>
      </c>
      <c r="J4404" s="649">
        <v>44.86</v>
      </c>
    </row>
    <row r="4405" spans="1:10" hidden="1">
      <c r="A4405" s="141" t="s">
        <v>29465</v>
      </c>
      <c r="B4405" s="141" t="str">
        <f t="shared" si="68"/>
        <v>MONTAGEM DE JUNTA DRESSER SEM ANCORAGENS (HARNESS),EXCLUSIVE A PECA,COM DIAMETRO DE 450MM.CUSTO POR PECAMONTAGEM DE JUNTA DRESSER SEM ANCORAGENS (HARNESS),EXCLUSIVEMONTAGEM DE JUNTA DRESSER SEM ANCORAGENS (HARNESS),EXCLUSIVE</v>
      </c>
      <c r="C4405" s="141" t="s">
        <v>29447</v>
      </c>
      <c r="D4405" s="141" t="s">
        <v>29466</v>
      </c>
      <c r="I4405" s="141" t="s">
        <v>14</v>
      </c>
      <c r="J4405" s="649">
        <v>51.77</v>
      </c>
    </row>
    <row r="4406" spans="1:10" hidden="1">
      <c r="A4406" s="141" t="s">
        <v>29467</v>
      </c>
      <c r="B4406" s="141" t="str">
        <f t="shared" si="68"/>
        <v>MONTAGEM DE JUNTA DRESSER SEM ANCORAGENS (HARNESS),EXCLUSIVE A PECA,COM DIAMETRO DE 450MM.CUSTO POR PECAMONTAGEM DE JUNTA DRESSER SEM ANCORAGENS (HARNESS),EXCLUSIVEMONTAGEM DE JUNTA DRESSER SEM ANCORAGENS (HARNESS),EXCLUSIVE</v>
      </c>
      <c r="C4406" s="141" t="s">
        <v>29447</v>
      </c>
      <c r="D4406" s="141" t="s">
        <v>29466</v>
      </c>
      <c r="I4406" s="141" t="s">
        <v>14</v>
      </c>
      <c r="J4406" s="649">
        <v>44.86</v>
      </c>
    </row>
    <row r="4407" spans="1:10" hidden="1">
      <c r="A4407" s="141" t="s">
        <v>29468</v>
      </c>
      <c r="B4407" s="141" t="str">
        <f t="shared" si="68"/>
        <v>MONTAGEM DE JUNTA DRESSER SEM ANCORAGENS (HARNESS),EXCLUSIVE A PECA,COM DIAMETRO DE 500MM.CUSTO POR PECAMONTAGEM DE JUNTA DRESSER SEM ANCORAGENS (HARNESS),EXCLUSIVEMONTAGEM DE JUNTA DRESSER SEM ANCORAGENS (HARNESS),EXCLUSIVE</v>
      </c>
      <c r="C4407" s="141" t="s">
        <v>29447</v>
      </c>
      <c r="D4407" s="141" t="s">
        <v>29469</v>
      </c>
      <c r="I4407" s="141" t="s">
        <v>14</v>
      </c>
      <c r="J4407" s="649">
        <v>55.31</v>
      </c>
    </row>
    <row r="4408" spans="1:10" hidden="1">
      <c r="A4408" s="141" t="s">
        <v>29470</v>
      </c>
      <c r="B4408" s="141" t="str">
        <f t="shared" si="68"/>
        <v>MONTAGEM DE JUNTA DRESSER SEM ANCORAGENS (HARNESS),EXCLUSIVE A PECA,COM DIAMETRO DE 500MM.CUSTO POR PECAMONTAGEM DE JUNTA DRESSER SEM ANCORAGENS (HARNESS),EXCLUSIVEMONTAGEM DE JUNTA DRESSER SEM ANCORAGENS (HARNESS),EXCLUSIVE</v>
      </c>
      <c r="C4408" s="141" t="s">
        <v>29447</v>
      </c>
      <c r="D4408" s="141" t="s">
        <v>29469</v>
      </c>
      <c r="I4408" s="141" t="s">
        <v>14</v>
      </c>
      <c r="J4408" s="649">
        <v>47.93</v>
      </c>
    </row>
    <row r="4409" spans="1:10" hidden="1">
      <c r="A4409" s="141" t="s">
        <v>29471</v>
      </c>
      <c r="B4409" s="141" t="str">
        <f t="shared" si="68"/>
        <v>MONTAGEM DE JUNTA DRESSER SEM ANCORAGENS (HARNESS),EXCLUSIVE A PECA,COM DIAMETRO DE 600MM.CUSTO POR PECAMONTAGEM DE JUNTA DRESSER SEM ANCORAGENS (HARNESS),EXCLUSIVEMONTAGEM DE JUNTA DRESSER SEM ANCORAGENS (HARNESS),EXCLUSIVE</v>
      </c>
      <c r="C4409" s="141" t="s">
        <v>29447</v>
      </c>
      <c r="D4409" s="141" t="s">
        <v>29472</v>
      </c>
      <c r="I4409" s="141" t="s">
        <v>14</v>
      </c>
      <c r="J4409" s="649">
        <v>58.85</v>
      </c>
    </row>
    <row r="4410" spans="1:10" hidden="1">
      <c r="A4410" s="141" t="s">
        <v>29473</v>
      </c>
      <c r="B4410" s="141" t="str">
        <f t="shared" si="68"/>
        <v>MONTAGEM DE JUNTA DRESSER SEM ANCORAGENS (HARNESS),EXCLUSIVE A PECA,COM DIAMETRO DE 600MM.CUSTO POR PECAMONTAGEM DE JUNTA DRESSER SEM ANCORAGENS (HARNESS),EXCLUSIVEMONTAGEM DE JUNTA DRESSER SEM ANCORAGENS (HARNESS),EXCLUSIVE</v>
      </c>
      <c r="C4410" s="141" t="s">
        <v>29447</v>
      </c>
      <c r="D4410" s="141" t="s">
        <v>29472</v>
      </c>
      <c r="I4410" s="141" t="s">
        <v>14</v>
      </c>
      <c r="J4410" s="649">
        <v>50.99</v>
      </c>
    </row>
    <row r="4411" spans="1:10" hidden="1">
      <c r="A4411" s="141" t="s">
        <v>29474</v>
      </c>
      <c r="B4411" s="141" t="str">
        <f t="shared" si="68"/>
        <v>MONTAGEM DE JUNTA DRESSER SEM ANCORAGENS (HARNESS),EXCLUSIVE A PECA,COM DIAMETRO DE 700MM.CUSTO POR PECAMONTAGEM DE JUNTA DRESSER SEM ANCORAGENS (HARNESS),EXCLUSIVEMONTAGEM DE JUNTA DRESSER SEM ANCORAGENS (HARNESS),EXCLUSIVE</v>
      </c>
      <c r="C4411" s="141" t="s">
        <v>29447</v>
      </c>
      <c r="D4411" s="141" t="s">
        <v>29475</v>
      </c>
      <c r="I4411" s="141" t="s">
        <v>14</v>
      </c>
      <c r="J4411" s="649">
        <v>58.92</v>
      </c>
    </row>
    <row r="4412" spans="1:10" hidden="1">
      <c r="A4412" s="141" t="s">
        <v>29476</v>
      </c>
      <c r="B4412" s="141" t="str">
        <f t="shared" si="68"/>
        <v>MONTAGEM DE JUNTA DRESSER SEM ANCORAGENS (HARNESS),EXCLUSIVE A PECA,COM DIAMETRO DE 700MM.CUSTO POR PECAMONTAGEM DE JUNTA DRESSER SEM ANCORAGENS (HARNESS),EXCLUSIVEMONTAGEM DE JUNTA DRESSER SEM ANCORAGENS (HARNESS),EXCLUSIVE</v>
      </c>
      <c r="C4412" s="141" t="s">
        <v>29447</v>
      </c>
      <c r="D4412" s="141" t="s">
        <v>29475</v>
      </c>
      <c r="I4412" s="141" t="s">
        <v>14</v>
      </c>
      <c r="J4412" s="649">
        <v>51.05</v>
      </c>
    </row>
    <row r="4413" spans="1:10" hidden="1">
      <c r="A4413" s="141" t="s">
        <v>29477</v>
      </c>
      <c r="B4413" s="141" t="str">
        <f t="shared" si="68"/>
        <v>MONTAGEM DE JUNTA DRESSER SEM ANCORAGENS (HARNESS),EXCLUSIVE A PECA,COM DIAMETRO DE 800MM.CUSTO POR PECAMONTAGEM DE JUNTA DRESSER SEM ANCORAGENS (HARNESS),EXCLUSIVEMONTAGEM DE JUNTA DRESSER SEM ANCORAGENS (HARNESS),EXCLUSIVE</v>
      </c>
      <c r="C4413" s="141" t="s">
        <v>29447</v>
      </c>
      <c r="D4413" s="141" t="s">
        <v>29478</v>
      </c>
      <c r="I4413" s="141" t="s">
        <v>14</v>
      </c>
      <c r="J4413" s="649">
        <v>185.9</v>
      </c>
    </row>
    <row r="4414" spans="1:10" hidden="1">
      <c r="A4414" s="141" t="s">
        <v>29479</v>
      </c>
      <c r="B4414" s="141" t="str">
        <f t="shared" si="68"/>
        <v>MONTAGEM DE JUNTA DRESSER SEM ANCORAGENS (HARNESS),EXCLUSIVE A PECA,COM DIAMETRO DE 800MM.CUSTO POR PECAMONTAGEM DE JUNTA DRESSER SEM ANCORAGENS (HARNESS),EXCLUSIVEMONTAGEM DE JUNTA DRESSER SEM ANCORAGENS (HARNESS),EXCLUSIVE</v>
      </c>
      <c r="C4414" s="141" t="s">
        <v>29447</v>
      </c>
      <c r="D4414" s="141" t="s">
        <v>29478</v>
      </c>
      <c r="I4414" s="141" t="s">
        <v>14</v>
      </c>
      <c r="J4414" s="649">
        <v>175.56</v>
      </c>
    </row>
    <row r="4415" spans="1:10" hidden="1">
      <c r="A4415" s="141" t="s">
        <v>29480</v>
      </c>
      <c r="B4415" s="141" t="str">
        <f t="shared" si="68"/>
        <v>MONTAGEM DE JUNTA DRESSER SEM ANCORAGENS (HARNESS),EXCLUSIVE A PECA,COM DIAMETRO DE 900MM.CUSTO POR PECAMONTAGEM DE JUNTA DRESSER SEM ANCORAGENS (HARNESS),EXCLUSIVEMONTAGEM DE JUNTA DRESSER SEM ANCORAGENS (HARNESS),EXCLUSIVE</v>
      </c>
      <c r="C4415" s="141" t="s">
        <v>29447</v>
      </c>
      <c r="D4415" s="141" t="s">
        <v>29481</v>
      </c>
      <c r="I4415" s="141" t="s">
        <v>14</v>
      </c>
      <c r="J4415" s="649">
        <v>189.65</v>
      </c>
    </row>
    <row r="4416" spans="1:10" hidden="1">
      <c r="A4416" s="141" t="s">
        <v>29482</v>
      </c>
      <c r="B4416" s="141" t="str">
        <f t="shared" si="68"/>
        <v>MONTAGEM DE JUNTA DRESSER SEM ANCORAGENS (HARNESS),EXCLUSIVE A PECA,COM DIAMETRO DE 900MM.CUSTO POR PECAMONTAGEM DE JUNTA DRESSER SEM ANCORAGENS (HARNESS),EXCLUSIVEMONTAGEM DE JUNTA DRESSER SEM ANCORAGENS (HARNESS),EXCLUSIVE</v>
      </c>
      <c r="C4416" s="141" t="s">
        <v>29447</v>
      </c>
      <c r="D4416" s="141" t="s">
        <v>29481</v>
      </c>
      <c r="I4416" s="141" t="s">
        <v>14</v>
      </c>
      <c r="J4416" s="649">
        <v>178.83</v>
      </c>
    </row>
    <row r="4417" spans="1:10" hidden="1">
      <c r="A4417" s="141" t="s">
        <v>29483</v>
      </c>
      <c r="B4417" s="141" t="str">
        <f t="shared" si="68"/>
        <v>MONTAGEM DE JUNTA DRESSER SEM ANCORAGENS (HARNESS),EXCLUSIVE A PECA,COM DIAMETRO DE 1000MM.CUSTO POR PECAMONTAGEM DE JUNTA DRESSER SEM ANCORAGENS (HARNESS),EXCLUSIVEMONTAGEM DE JUNTA DRESSER SEM ANCORAGENS (HARNESS),EXCLUSIVE</v>
      </c>
      <c r="C4417" s="141" t="s">
        <v>29447</v>
      </c>
      <c r="D4417" s="141" t="s">
        <v>29484</v>
      </c>
      <c r="I4417" s="141" t="s">
        <v>14</v>
      </c>
      <c r="J4417" s="649">
        <v>192.81</v>
      </c>
    </row>
    <row r="4418" spans="1:10" hidden="1">
      <c r="A4418" s="141" t="s">
        <v>29485</v>
      </c>
      <c r="B4418" s="141" t="str">
        <f t="shared" si="68"/>
        <v>MONTAGEM DE JUNTA DRESSER SEM ANCORAGENS (HARNESS),EXCLUSIVE A PECA,COM DIAMETRO DE 1000MM.CUSTO POR PECAMONTAGEM DE JUNTA DRESSER SEM ANCORAGENS (HARNESS),EXCLUSIVEMONTAGEM DE JUNTA DRESSER SEM ANCORAGENS (HARNESS),EXCLUSIVE</v>
      </c>
      <c r="C4418" s="141" t="s">
        <v>29447</v>
      </c>
      <c r="D4418" s="141" t="s">
        <v>29484</v>
      </c>
      <c r="I4418" s="141" t="s">
        <v>14</v>
      </c>
      <c r="J4418" s="649">
        <v>181.86</v>
      </c>
    </row>
    <row r="4419" spans="1:10" hidden="1">
      <c r="A4419" s="141" t="s">
        <v>29486</v>
      </c>
      <c r="B4419" s="141" t="str">
        <f t="shared" ref="B4419:B4482" si="69">C4419&amp;D4419&amp;C4419&amp;E4419&amp;F4419&amp;G4419&amp;H4419&amp;C4419</f>
        <v>MONTAGEM DE JUNTA DRESSER SEM ANCORAGENS (HARNESS),EXCLUSIVE A PECA,COM DIAMETRO DE 1200MM.CUSTO POR PECAMONTAGEM DE JUNTA DRESSER SEM ANCORAGENS (HARNESS),EXCLUSIVEMONTAGEM DE JUNTA DRESSER SEM ANCORAGENS (HARNESS),EXCLUSIVE</v>
      </c>
      <c r="C4419" s="141" t="s">
        <v>29447</v>
      </c>
      <c r="D4419" s="141" t="s">
        <v>29487</v>
      </c>
      <c r="I4419" s="141" t="s">
        <v>14</v>
      </c>
      <c r="J4419" s="649">
        <v>200.43</v>
      </c>
    </row>
    <row r="4420" spans="1:10" hidden="1">
      <c r="A4420" s="141" t="s">
        <v>29488</v>
      </c>
      <c r="B4420" s="141" t="str">
        <f t="shared" si="69"/>
        <v>MONTAGEM DE JUNTA DRESSER SEM ANCORAGENS (HARNESS),EXCLUSIVE A PECA,COM DIAMETRO DE 1200MM.CUSTO POR PECAMONTAGEM DE JUNTA DRESSER SEM ANCORAGENS (HARNESS),EXCLUSIVEMONTAGEM DE JUNTA DRESSER SEM ANCORAGENS (HARNESS),EXCLUSIVE</v>
      </c>
      <c r="C4420" s="141" t="s">
        <v>29447</v>
      </c>
      <c r="D4420" s="141" t="s">
        <v>29487</v>
      </c>
      <c r="I4420" s="141" t="s">
        <v>14</v>
      </c>
      <c r="J4420" s="649">
        <v>188.53</v>
      </c>
    </row>
    <row r="4421" spans="1:10" hidden="1">
      <c r="A4421" s="141" t="s">
        <v>29489</v>
      </c>
      <c r="B4421" s="141" t="str">
        <f t="shared" si="69"/>
        <v>MONTAGEM DE JUNTA DRESSER SEM ANCORAGENS (HARNESS),EXCLUSIVE A PECA,COM DIAMETRO DE 1300MM.CUSTO POR PECAMONTAGEM DE JUNTA DRESSER SEM ANCORAGENS (HARNESS),EXCLUSIVEMONTAGEM DE JUNTA DRESSER SEM ANCORAGENS (HARNESS),EXCLUSIVE</v>
      </c>
      <c r="C4421" s="141" t="s">
        <v>29447</v>
      </c>
      <c r="D4421" s="141" t="s">
        <v>29490</v>
      </c>
      <c r="I4421" s="141" t="s">
        <v>14</v>
      </c>
      <c r="J4421" s="649">
        <v>204.86</v>
      </c>
    </row>
    <row r="4422" spans="1:10" hidden="1">
      <c r="A4422" s="141" t="s">
        <v>29491</v>
      </c>
      <c r="B4422" s="141" t="str">
        <f t="shared" si="69"/>
        <v>MONTAGEM DE JUNTA DRESSER SEM ANCORAGENS (HARNESS),EXCLUSIVE A PECA,COM DIAMETRO DE 1300MM.CUSTO POR PECAMONTAGEM DE JUNTA DRESSER SEM ANCORAGENS (HARNESS),EXCLUSIVEMONTAGEM DE JUNTA DRESSER SEM ANCORAGENS (HARNESS),EXCLUSIVE</v>
      </c>
      <c r="C4422" s="141" t="s">
        <v>29447</v>
      </c>
      <c r="D4422" s="141" t="s">
        <v>29490</v>
      </c>
      <c r="I4422" s="141" t="s">
        <v>14</v>
      </c>
      <c r="J4422" s="649">
        <v>192.45</v>
      </c>
    </row>
    <row r="4423" spans="1:10" hidden="1">
      <c r="A4423" s="141" t="s">
        <v>29492</v>
      </c>
      <c r="B4423" s="141" t="str">
        <f t="shared" si="69"/>
        <v>MONTAGEM DE JUNTA DRESSER SEM ANCORAGENS (HARNESS),EXCLUSIVE A PECA,COM DIAMETRO DE 1500MM.CUSTO POR PECAMONTAGEM DE JUNTA DRESSER SEM ANCORAGENS (HARNESS),EXCLUSIVEMONTAGEM DE JUNTA DRESSER SEM ANCORAGENS (HARNESS),EXCLUSIVE</v>
      </c>
      <c r="C4423" s="141" t="s">
        <v>29447</v>
      </c>
      <c r="D4423" s="141" t="s">
        <v>29493</v>
      </c>
      <c r="I4423" s="141" t="s">
        <v>14</v>
      </c>
      <c r="J4423" s="649">
        <v>210.25</v>
      </c>
    </row>
    <row r="4424" spans="1:10" hidden="1">
      <c r="A4424" s="141" t="s">
        <v>29494</v>
      </c>
      <c r="B4424" s="141" t="str">
        <f t="shared" si="69"/>
        <v>MONTAGEM DE JUNTA DRESSER SEM ANCORAGENS (HARNESS),EXCLUSIVE A PECA,COM DIAMETRO DE 1500MM.CUSTO POR PECAMONTAGEM DE JUNTA DRESSER SEM ANCORAGENS (HARNESS),EXCLUSIVEMONTAGEM DE JUNTA DRESSER SEM ANCORAGENS (HARNESS),EXCLUSIVE</v>
      </c>
      <c r="C4424" s="141" t="s">
        <v>29447</v>
      </c>
      <c r="D4424" s="141" t="s">
        <v>29493</v>
      </c>
      <c r="I4424" s="141" t="s">
        <v>14</v>
      </c>
      <c r="J4424" s="649">
        <v>197.3</v>
      </c>
    </row>
    <row r="4425" spans="1:10" hidden="1">
      <c r="A4425" s="141" t="s">
        <v>29495</v>
      </c>
      <c r="B4425" s="141" t="str">
        <f t="shared" si="69"/>
        <v>MONTAGEM DE JUNTA DRESSER SEM ANCORAGENS (HARNESS),EXCLUSIVE A PECA,COM DIAMETRO DE 2000MM.CUSTO POR PECAMONTAGEM DE JUNTA DRESSER SEM ANCORAGENS (HARNESS),EXCLUSIVEMONTAGEM DE JUNTA DRESSER SEM ANCORAGENS (HARNESS),EXCLUSIVE</v>
      </c>
      <c r="C4425" s="141" t="s">
        <v>29447</v>
      </c>
      <c r="D4425" s="141" t="s">
        <v>29496</v>
      </c>
      <c r="I4425" s="141" t="s">
        <v>14</v>
      </c>
      <c r="J4425" s="649">
        <v>227.28</v>
      </c>
    </row>
    <row r="4426" spans="1:10" hidden="1">
      <c r="A4426" s="141" t="s">
        <v>29497</v>
      </c>
      <c r="B4426" s="141" t="str">
        <f t="shared" si="69"/>
        <v>MONTAGEM DE JUNTA DRESSER SEM ANCORAGENS (HARNESS),EXCLUSIVE A PECA,COM DIAMETRO DE 2000MM.CUSTO POR PECAMONTAGEM DE JUNTA DRESSER SEM ANCORAGENS (HARNESS),EXCLUSIVEMONTAGEM DE JUNTA DRESSER SEM ANCORAGENS (HARNESS),EXCLUSIVE</v>
      </c>
      <c r="C4426" s="141" t="s">
        <v>29447</v>
      </c>
      <c r="D4426" s="141" t="s">
        <v>29496</v>
      </c>
      <c r="I4426" s="141" t="s">
        <v>14</v>
      </c>
      <c r="J4426" s="649">
        <v>212.35</v>
      </c>
    </row>
    <row r="4427" spans="1:10" hidden="1">
      <c r="A4427" s="141" t="s">
        <v>29498</v>
      </c>
      <c r="B4427" s="141" t="str">
        <f t="shared" si="69"/>
        <v>MONTAGEM DE JUNTA DRESSER SEM ANCORAGENS (HARNESS),EXCLUSIVE A PECA,COM DIAMETRO DE 2500MM.CUSTO POR PECAMONTAGEM DE JUNTA DRESSER SEM ANCORAGENS (HARNESS),EXCLUSIVEMONTAGEM DE JUNTA DRESSER SEM ANCORAGENS (HARNESS),EXCLUSIVE</v>
      </c>
      <c r="C4427" s="141" t="s">
        <v>29447</v>
      </c>
      <c r="D4427" s="141" t="s">
        <v>29499</v>
      </c>
      <c r="I4427" s="141" t="s">
        <v>14</v>
      </c>
      <c r="J4427" s="649">
        <v>233.92</v>
      </c>
    </row>
    <row r="4428" spans="1:10" hidden="1">
      <c r="A4428" s="141" t="s">
        <v>29500</v>
      </c>
      <c r="B4428" s="141" t="str">
        <f t="shared" si="69"/>
        <v>MONTAGEM DE JUNTA DRESSER SEM ANCORAGENS (HARNESS),EXCLUSIVE A PECA,COM DIAMETRO DE 2500MM.CUSTO POR PECAMONTAGEM DE JUNTA DRESSER SEM ANCORAGENS (HARNESS),EXCLUSIVEMONTAGEM DE JUNTA DRESSER SEM ANCORAGENS (HARNESS),EXCLUSIVE</v>
      </c>
      <c r="C4428" s="141" t="s">
        <v>29447</v>
      </c>
      <c r="D4428" s="141" t="s">
        <v>29499</v>
      </c>
      <c r="I4428" s="141" t="s">
        <v>14</v>
      </c>
      <c r="J4428" s="649">
        <v>218.39</v>
      </c>
    </row>
    <row r="4429" spans="1:10" hidden="1">
      <c r="A4429" s="141" t="s">
        <v>29501</v>
      </c>
      <c r="B4429" s="141" t="str">
        <f t="shared" si="69"/>
        <v>ASSENTAMENTO DE TUBOS DE POLIETILENO,COM DE=20 A 40MM,INCLUSIVE TESTE HIDROSTATICO,EXCLUSIVE SOLDA DAS JUNTAS E FORNECIMASSENTAMENTO DE TUBOS DE POLIETILENO,COM DE=20 A 40MM,INCLUSENTO DE TUBOS E DE CONEXOESASSENTAMENTO DE TUBOS DE POLIETILENO,COM DE=20 A 40MM,INCLUS</v>
      </c>
      <c r="C4429" s="141" t="s">
        <v>29502</v>
      </c>
      <c r="D4429" s="141" t="s">
        <v>29503</v>
      </c>
      <c r="E4429" s="141" t="s">
        <v>29504</v>
      </c>
      <c r="I4429" s="141" t="s">
        <v>285</v>
      </c>
      <c r="J4429" s="649">
        <v>31.48</v>
      </c>
    </row>
    <row r="4430" spans="1:10" hidden="1">
      <c r="A4430" s="141" t="s">
        <v>29505</v>
      </c>
      <c r="B4430" s="141" t="str">
        <f t="shared" si="69"/>
        <v>ASSENTAMENTO DE TUBOS DE POLIETILENO,COM DE=20 A 40MM,INCLUSIVE TESTE HIDROSTATICO,EXCLUSIVE SOLDA DAS JUNTAS E FORNECIMASSENTAMENTO DE TUBOS DE POLIETILENO,COM DE=20 A 40MM,INCLUSENTO DE TUBOS E DE CONEXOESASSENTAMENTO DE TUBOS DE POLIETILENO,COM DE=20 A 40MM,INCLUS</v>
      </c>
      <c r="C4430" s="141" t="s">
        <v>29502</v>
      </c>
      <c r="D4430" s="141" t="s">
        <v>29503</v>
      </c>
      <c r="E4430" s="141" t="s">
        <v>29504</v>
      </c>
      <c r="I4430" s="141" t="s">
        <v>285</v>
      </c>
      <c r="J4430" s="649">
        <v>28.09</v>
      </c>
    </row>
    <row r="4431" spans="1:10" hidden="1">
      <c r="A4431" s="141" t="s">
        <v>29506</v>
      </c>
      <c r="B4431" s="141" t="str">
        <f t="shared" si="69"/>
        <v>ASSENTAMENTO DE TUBOS DE POLIETILENO,COM DE ACIMA DE 40 A 75MM,INCLUSIVE TESTE HIDROSTATICO,EXCLUSIVE SOLDA DAS JUNTAS EASSENTAMENTO DE TUBOS DE POLIETILENO,COM DE ACIMA DE 40 A 75 FORNECIMENTO DE TUBOS E DE CONEXOESASSENTAMENTO DE TUBOS DE POLIETILENO,COM DE ACIMA DE 40 A 75</v>
      </c>
      <c r="C4431" s="141" t="s">
        <v>29507</v>
      </c>
      <c r="D4431" s="141" t="s">
        <v>29508</v>
      </c>
      <c r="E4431" s="141" t="s">
        <v>29509</v>
      </c>
      <c r="I4431" s="141" t="s">
        <v>285</v>
      </c>
      <c r="J4431" s="649">
        <v>32.15</v>
      </c>
    </row>
    <row r="4432" spans="1:10" hidden="1">
      <c r="A4432" s="141" t="s">
        <v>29510</v>
      </c>
      <c r="B4432" s="141" t="str">
        <f t="shared" si="69"/>
        <v>ASSENTAMENTO DE TUBOS DE POLIETILENO,COM DE ACIMA DE 40 A 75MM,INCLUSIVE TESTE HIDROSTATICO,EXCLUSIVE SOLDA DAS JUNTAS EASSENTAMENTO DE TUBOS DE POLIETILENO,COM DE ACIMA DE 40 A 75 FORNECIMENTO DE TUBOS E DE CONEXOESASSENTAMENTO DE TUBOS DE POLIETILENO,COM DE ACIMA DE 40 A 75</v>
      </c>
      <c r="C4432" s="141" t="s">
        <v>29507</v>
      </c>
      <c r="D4432" s="141" t="s">
        <v>29508</v>
      </c>
      <c r="E4432" s="141" t="s">
        <v>29509</v>
      </c>
      <c r="I4432" s="141" t="s">
        <v>285</v>
      </c>
      <c r="J4432" s="649">
        <v>28.68</v>
      </c>
    </row>
    <row r="4433" spans="1:10" hidden="1">
      <c r="A4433" s="141" t="s">
        <v>29511</v>
      </c>
      <c r="B4433" s="141" t="str">
        <f t="shared" si="69"/>
        <v>ASSENTAMENTO DE TUBOS DE POLIETILENO,COM DE ACIMA DE 75MM A125MM,INCLUSIVE TESTE HIDROSTATICO,EXCLUSIVE SOLDA DAS JUNTAASSENTAMENTO DE TUBOS DE POLIETILENO,COM DE ACIMA DE 75MM AS E FORNECIMENTO DE TUBOS E DE CONEXOESASSENTAMENTO DE TUBOS DE POLIETILENO,COM DE ACIMA DE 75MM A</v>
      </c>
      <c r="C4433" s="141" t="s">
        <v>29512</v>
      </c>
      <c r="D4433" s="141" t="s">
        <v>29513</v>
      </c>
      <c r="E4433" s="141" t="s">
        <v>29514</v>
      </c>
      <c r="I4433" s="141" t="s">
        <v>285</v>
      </c>
      <c r="J4433" s="649">
        <v>33.119999999999997</v>
      </c>
    </row>
    <row r="4434" spans="1:10" hidden="1">
      <c r="A4434" s="141" t="s">
        <v>29515</v>
      </c>
      <c r="B4434" s="141" t="str">
        <f t="shared" si="69"/>
        <v>ASSENTAMENTO DE TUBOS DE POLIETILENO,COM DE ACIMA DE 75MM A125MM,INCLUSIVE TESTE HIDROSTATICO,EXCLUSIVE SOLDA DAS JUNTAASSENTAMENTO DE TUBOS DE POLIETILENO,COM DE ACIMA DE 75MM AS E FORNECIMENTO DE TUBOS E DE CONEXOESASSENTAMENTO DE TUBOS DE POLIETILENO,COM DE ACIMA DE 75MM A</v>
      </c>
      <c r="C4434" s="141" t="s">
        <v>29512</v>
      </c>
      <c r="D4434" s="141" t="s">
        <v>29513</v>
      </c>
      <c r="E4434" s="141" t="s">
        <v>29514</v>
      </c>
      <c r="I4434" s="141" t="s">
        <v>285</v>
      </c>
      <c r="J4434" s="649">
        <v>29.55</v>
      </c>
    </row>
    <row r="4435" spans="1:10" hidden="1">
      <c r="A4435" s="141" t="s">
        <v>29516</v>
      </c>
      <c r="B4435" s="141" t="str">
        <f t="shared" si="69"/>
        <v>ASSENTAMENTO DE TUBOS DE POLIETILENO,COM DE ACIMA DE 125MM A 180MM,INCLUSIVE TESTE HIDROSTATICO,EXCLUSIVE SOLDA DAS JUNTASSENTAMENTO DE TUBOS DE POLIETILENO,COM DE ACIMA DE 125MM AAS E FORNECIMENTO DE TUBOS E DE CONEXOESASSENTAMENTO DE TUBOS DE POLIETILENO,COM DE ACIMA DE 125MM A</v>
      </c>
      <c r="C4435" s="141" t="s">
        <v>29517</v>
      </c>
      <c r="D4435" s="141" t="s">
        <v>29518</v>
      </c>
      <c r="E4435" s="141" t="s">
        <v>29519</v>
      </c>
      <c r="I4435" s="141" t="s">
        <v>285</v>
      </c>
      <c r="J4435" s="649">
        <v>34.090000000000003</v>
      </c>
    </row>
    <row r="4436" spans="1:10" hidden="1">
      <c r="A4436" s="141" t="s">
        <v>29520</v>
      </c>
      <c r="B4436" s="141" t="str">
        <f t="shared" si="69"/>
        <v>ASSENTAMENTO DE TUBOS DE POLIETILENO,COM DE ACIMA DE 125MM A 180MM,INCLUSIVE TESTE HIDROSTATICO,EXCLUSIVE SOLDA DAS JUNTASSENTAMENTO DE TUBOS DE POLIETILENO,COM DE ACIMA DE 125MM AAS E FORNECIMENTO DE TUBOS E DE CONEXOESASSENTAMENTO DE TUBOS DE POLIETILENO,COM DE ACIMA DE 125MM A</v>
      </c>
      <c r="C4436" s="141" t="s">
        <v>29517</v>
      </c>
      <c r="D4436" s="141" t="s">
        <v>29518</v>
      </c>
      <c r="E4436" s="141" t="s">
        <v>29519</v>
      </c>
      <c r="I4436" s="141" t="s">
        <v>285</v>
      </c>
      <c r="J4436" s="649">
        <v>30.42</v>
      </c>
    </row>
    <row r="4437" spans="1:10" hidden="1">
      <c r="A4437" s="141" t="s">
        <v>29521</v>
      </c>
      <c r="B4437" s="141" t="str">
        <f t="shared" si="69"/>
        <v>ASSENTAMENTO DE TUBOS DE POLIETILENO,COM DE ACIMA DE 180MM A 225MM,INCLUSIVE TESTE HIDROSTATICO,EXCLUSIVE SOLDA DAS JUNTASSENTAMENTO DE TUBOS DE POLIETILENO,COM DE ACIMA DE 180MM AAS E FORNECIMENTO DE TUBOS E DE CONEXOESASSENTAMENTO DE TUBOS DE POLIETILENO,COM DE ACIMA DE 180MM A</v>
      </c>
      <c r="C4437" s="141" t="s">
        <v>29522</v>
      </c>
      <c r="D4437" s="141" t="s">
        <v>29523</v>
      </c>
      <c r="E4437" s="141" t="s">
        <v>29519</v>
      </c>
      <c r="I4437" s="141" t="s">
        <v>285</v>
      </c>
      <c r="J4437" s="649">
        <v>35.06</v>
      </c>
    </row>
    <row r="4438" spans="1:10" hidden="1">
      <c r="A4438" s="141" t="s">
        <v>29524</v>
      </c>
      <c r="B4438" s="141" t="str">
        <f t="shared" si="69"/>
        <v>ASSENTAMENTO DE TUBOS DE POLIETILENO,COM DE ACIMA DE 180MM A 225MM,INCLUSIVE TESTE HIDROSTATICO,EXCLUSIVE SOLDA DAS JUNTASSENTAMENTO DE TUBOS DE POLIETILENO,COM DE ACIMA DE 180MM AAS E FORNECIMENTO DE TUBOS E DE CONEXOESASSENTAMENTO DE TUBOS DE POLIETILENO,COM DE ACIMA DE 180MM A</v>
      </c>
      <c r="C4438" s="141" t="s">
        <v>29522</v>
      </c>
      <c r="D4438" s="141" t="s">
        <v>29523</v>
      </c>
      <c r="E4438" s="141" t="s">
        <v>29519</v>
      </c>
      <c r="I4438" s="141" t="s">
        <v>285</v>
      </c>
      <c r="J4438" s="649">
        <v>31.3</v>
      </c>
    </row>
    <row r="4439" spans="1:10" hidden="1">
      <c r="A4439" s="141" t="s">
        <v>29525</v>
      </c>
      <c r="B4439" s="141" t="str">
        <f t="shared" si="69"/>
        <v>ASSENTAMENTO DE TUBOS DE POLIETILENO,COM DE ACIMA DE 225MM A 280MM,INCLUSIVE TESTE HIDROSTATICO,EXCLUSIVE SOLDA DAS JUNTASSENTAMENTO DE TUBOS DE POLIETILENO,COM DE ACIMA DE 225MM AAS E FORNECIMENTO DE TUBOS E DE CONEXOESASSENTAMENTO DE TUBOS DE POLIETILENO,COM DE ACIMA DE 225MM A</v>
      </c>
      <c r="C4439" s="141" t="s">
        <v>29526</v>
      </c>
      <c r="D4439" s="141" t="s">
        <v>29527</v>
      </c>
      <c r="E4439" s="141" t="s">
        <v>29519</v>
      </c>
      <c r="I4439" s="141" t="s">
        <v>285</v>
      </c>
      <c r="J4439" s="649">
        <v>36.03</v>
      </c>
    </row>
    <row r="4440" spans="1:10" hidden="1">
      <c r="A4440" s="141" t="s">
        <v>29528</v>
      </c>
      <c r="B4440" s="141" t="str">
        <f t="shared" si="69"/>
        <v>ASSENTAMENTO DE TUBOS DE POLIETILENO,COM DE ACIMA DE 225MM A 280MM,INCLUSIVE TESTE HIDROSTATICO,EXCLUSIVE SOLDA DAS JUNTASSENTAMENTO DE TUBOS DE POLIETILENO,COM DE ACIMA DE 225MM AAS E FORNECIMENTO DE TUBOS E DE CONEXOESASSENTAMENTO DE TUBOS DE POLIETILENO,COM DE ACIMA DE 225MM A</v>
      </c>
      <c r="C4440" s="141" t="s">
        <v>29526</v>
      </c>
      <c r="D4440" s="141" t="s">
        <v>29527</v>
      </c>
      <c r="E4440" s="141" t="s">
        <v>29519</v>
      </c>
      <c r="I4440" s="141" t="s">
        <v>285</v>
      </c>
      <c r="J4440" s="649">
        <v>32.17</v>
      </c>
    </row>
    <row r="4441" spans="1:10" hidden="1">
      <c r="A4441" s="141" t="s">
        <v>29529</v>
      </c>
      <c r="B4441" s="141" t="str">
        <f t="shared" si="69"/>
        <v>ASSENTAMENTO DE TUBOS DE POLIETILENO,COM DE ACIMA DE 280MM A 355MM,INCLUSIVE TESTE HIDROSTATICO,EXCLUSIVE SOLDA DAS JUNTASSENTAMENTO DE TUBOS DE POLIETILENO,COM DE ACIMA DE 280MM AAS E FORNECIMENTO DE TUBOS E DE CONEXOESASSENTAMENTO DE TUBOS DE POLIETILENO,COM DE ACIMA DE 280MM A</v>
      </c>
      <c r="C4441" s="141" t="s">
        <v>29530</v>
      </c>
      <c r="D4441" s="141" t="s">
        <v>29531</v>
      </c>
      <c r="E4441" s="141" t="s">
        <v>29519</v>
      </c>
      <c r="I4441" s="141" t="s">
        <v>285</v>
      </c>
      <c r="J4441" s="649">
        <v>37.01</v>
      </c>
    </row>
    <row r="4442" spans="1:10" hidden="1">
      <c r="A4442" s="141" t="s">
        <v>29532</v>
      </c>
      <c r="B4442" s="141" t="str">
        <f t="shared" si="69"/>
        <v>ASSENTAMENTO DE TUBOS DE POLIETILENO,COM DE ACIMA DE 280MM A 355MM,INCLUSIVE TESTE HIDROSTATICO,EXCLUSIVE SOLDA DAS JUNTASSENTAMENTO DE TUBOS DE POLIETILENO,COM DE ACIMA DE 280MM AAS E FORNECIMENTO DE TUBOS E DE CONEXOESASSENTAMENTO DE TUBOS DE POLIETILENO,COM DE ACIMA DE 280MM A</v>
      </c>
      <c r="C4442" s="141" t="s">
        <v>29530</v>
      </c>
      <c r="D4442" s="141" t="s">
        <v>29531</v>
      </c>
      <c r="E4442" s="141" t="s">
        <v>29519</v>
      </c>
      <c r="I4442" s="141" t="s">
        <v>285</v>
      </c>
      <c r="J4442" s="649">
        <v>33.04</v>
      </c>
    </row>
    <row r="4443" spans="1:10" hidden="1">
      <c r="A4443" s="141" t="s">
        <v>29533</v>
      </c>
      <c r="B4443" s="141" t="str">
        <f t="shared" si="69"/>
        <v>ASSENTAMENTO DE TUBOS DE POLIETILENO,COM DE ACIMA DE 355MM A 450MM,INCLUSIVE TESTE HIDROSTATICO,EXCLUSIVE SOLDA DAS JUNTASSENTAMENTO DE TUBOS DE POLIETILENO,COM DE ACIMA DE 355MM AAS E FORNECIMENTO DE TUBOS E DE CONEXOESASSENTAMENTO DE TUBOS DE POLIETILENO,COM DE ACIMA DE 355MM A</v>
      </c>
      <c r="C4443" s="141" t="s">
        <v>29534</v>
      </c>
      <c r="D4443" s="141" t="s">
        <v>29535</v>
      </c>
      <c r="E4443" s="141" t="s">
        <v>29519</v>
      </c>
      <c r="I4443" s="141" t="s">
        <v>285</v>
      </c>
      <c r="J4443" s="649">
        <v>37.979999999999997</v>
      </c>
    </row>
    <row r="4444" spans="1:10" hidden="1">
      <c r="A4444" s="141" t="s">
        <v>29536</v>
      </c>
      <c r="B4444" s="141" t="str">
        <f t="shared" si="69"/>
        <v>ASSENTAMENTO DE TUBOS DE POLIETILENO,COM DE ACIMA DE 355MM A 450MM,INCLUSIVE TESTE HIDROSTATICO,EXCLUSIVE SOLDA DAS JUNTASSENTAMENTO DE TUBOS DE POLIETILENO,COM DE ACIMA DE 355MM AAS E FORNECIMENTO DE TUBOS E DE CONEXOESASSENTAMENTO DE TUBOS DE POLIETILENO,COM DE ACIMA DE 355MM A</v>
      </c>
      <c r="C4444" s="141" t="s">
        <v>29534</v>
      </c>
      <c r="D4444" s="141" t="s">
        <v>29535</v>
      </c>
      <c r="E4444" s="141" t="s">
        <v>29519</v>
      </c>
      <c r="I4444" s="141" t="s">
        <v>285</v>
      </c>
      <c r="J4444" s="649">
        <v>33.92</v>
      </c>
    </row>
    <row r="4445" spans="1:10" hidden="1">
      <c r="A4445" s="141" t="s">
        <v>29537</v>
      </c>
      <c r="B4445" s="141" t="str">
        <f t="shared" si="69"/>
        <v>ASSENTAMENTO DE TUBOS DE POLIETILENO,COM DE ACIMA DE 450MM A 560MM,INCLUSIVE TESTE HIDROSTATICO,EXCLUSIVE SOLDA DAS JUNTASSENTAMENTO DE TUBOS DE POLIETILENO,COM DE ACIMA DE 450MM AAS E FORNECIMENTO DE TUBOS E DE CONEXOESASSENTAMENTO DE TUBOS DE POLIETILENO,COM DE ACIMA DE 450MM A</v>
      </c>
      <c r="C4445" s="141" t="s">
        <v>29538</v>
      </c>
      <c r="D4445" s="141" t="s">
        <v>29539</v>
      </c>
      <c r="E4445" s="141" t="s">
        <v>29519</v>
      </c>
      <c r="I4445" s="141" t="s">
        <v>285</v>
      </c>
      <c r="J4445" s="649">
        <v>46.32</v>
      </c>
    </row>
    <row r="4446" spans="1:10" hidden="1">
      <c r="A4446" s="141" t="s">
        <v>29540</v>
      </c>
      <c r="B4446" s="141" t="str">
        <f t="shared" si="69"/>
        <v>ASSENTAMENTO DE TUBOS DE POLIETILENO,COM DE ACIMA DE 450MM A 560MM,INCLUSIVE TESTE HIDROSTATICO,EXCLUSIVE SOLDA DAS JUNTASSENTAMENTO DE TUBOS DE POLIETILENO,COM DE ACIMA DE 450MM AAS E FORNECIMENTO DE TUBOS E DE CONEXOESASSENTAMENTO DE TUBOS DE POLIETILENO,COM DE ACIMA DE 450MM A</v>
      </c>
      <c r="C4446" s="141" t="s">
        <v>29538</v>
      </c>
      <c r="D4446" s="141" t="s">
        <v>29539</v>
      </c>
      <c r="E4446" s="141" t="s">
        <v>29519</v>
      </c>
      <c r="I4446" s="141" t="s">
        <v>285</v>
      </c>
      <c r="J4446" s="649">
        <v>41.72</v>
      </c>
    </row>
    <row r="4447" spans="1:10" hidden="1">
      <c r="A4447" s="141" t="s">
        <v>29541</v>
      </c>
      <c r="B4447" s="141" t="str">
        <f t="shared" si="69"/>
        <v>ASSENTAMENTO DE TUBOS DE POLIETILENO,COM DE ACIMA DE 560MM A 800MM,INCLUSIVE TESTE HIDROSTATICO,EXCLUSIVE SOLDA DAS JUNTASSENTAMENTO DE TUBOS DE POLIETILENO,COM DE ACIMA DE 560MM AAS E FORNECIMENTO DE TUBOS E DE CONEXOESASSENTAMENTO DE TUBOS DE POLIETILENO,COM DE ACIMA DE 560MM A</v>
      </c>
      <c r="C4447" s="141" t="s">
        <v>29542</v>
      </c>
      <c r="D4447" s="141" t="s">
        <v>29543</v>
      </c>
      <c r="E4447" s="141" t="s">
        <v>29519</v>
      </c>
      <c r="I4447" s="141" t="s">
        <v>285</v>
      </c>
      <c r="J4447" s="649">
        <v>61.79</v>
      </c>
    </row>
    <row r="4448" spans="1:10" hidden="1">
      <c r="A4448" s="141" t="s">
        <v>29544</v>
      </c>
      <c r="B4448" s="141" t="str">
        <f t="shared" si="69"/>
        <v>ASSENTAMENTO DE TUBOS DE POLIETILENO,COM DE ACIMA DE 560MM A 800MM,INCLUSIVE TESTE HIDROSTATICO,EXCLUSIVE SOLDA DAS JUNTASSENTAMENTO DE TUBOS DE POLIETILENO,COM DE ACIMA DE 560MM AAS E FORNECIMENTO DE TUBOS E DE CONEXOESASSENTAMENTO DE TUBOS DE POLIETILENO,COM DE ACIMA DE 560MM A</v>
      </c>
      <c r="C4448" s="141" t="s">
        <v>29542</v>
      </c>
      <c r="D4448" s="141" t="s">
        <v>29543</v>
      </c>
      <c r="E4448" s="141" t="s">
        <v>29519</v>
      </c>
      <c r="I4448" s="141" t="s">
        <v>285</v>
      </c>
      <c r="J4448" s="649">
        <v>56.31</v>
      </c>
    </row>
    <row r="4449" spans="1:10" hidden="1">
      <c r="A4449" s="141" t="s">
        <v>29545</v>
      </c>
      <c r="B4449" s="141" t="str">
        <f t="shared" si="69"/>
        <v>ASSENTAMENTO DE TUBOS DE POLIETILENO,COM DE ACIMA DE 800MM A 1000MM,INCLUSIVE TESTE HIDROSTATICO,EXCLUSIVE SOLDA DAS JUNASSENTAMENTO DE TUBOS DE POLIETILENO,COM DE ACIMA DE 800MM ATAS E FORNECIMENTO DE TUBOS E DE CONEXOESASSENTAMENTO DE TUBOS DE POLIETILENO,COM DE ACIMA DE 800MM A</v>
      </c>
      <c r="C4449" s="141" t="s">
        <v>29546</v>
      </c>
      <c r="D4449" s="141" t="s">
        <v>29547</v>
      </c>
      <c r="E4449" s="141" t="s">
        <v>29548</v>
      </c>
      <c r="I4449" s="141" t="s">
        <v>285</v>
      </c>
      <c r="J4449" s="649">
        <v>75.09</v>
      </c>
    </row>
    <row r="4450" spans="1:10" hidden="1">
      <c r="A4450" s="141" t="s">
        <v>29549</v>
      </c>
      <c r="B4450" s="141" t="str">
        <f t="shared" si="69"/>
        <v>ASSENTAMENTO DE TUBOS DE POLIETILENO,COM DE ACIMA DE 800MM A 1000MM,INCLUSIVE TESTE HIDROSTATICO,EXCLUSIVE SOLDA DAS JUNASSENTAMENTO DE TUBOS DE POLIETILENO,COM DE ACIMA DE 800MM ATAS E FORNECIMENTO DE TUBOS E DE CONEXOESASSENTAMENTO DE TUBOS DE POLIETILENO,COM DE ACIMA DE 800MM A</v>
      </c>
      <c r="C4450" s="141" t="s">
        <v>29546</v>
      </c>
      <c r="D4450" s="141" t="s">
        <v>29547</v>
      </c>
      <c r="E4450" s="141" t="s">
        <v>29548</v>
      </c>
      <c r="I4450" s="141" t="s">
        <v>285</v>
      </c>
      <c r="J4450" s="649">
        <v>69.489999999999995</v>
      </c>
    </row>
    <row r="4451" spans="1:10" hidden="1">
      <c r="A4451" s="141" t="s">
        <v>29550</v>
      </c>
      <c r="B4451" s="141" t="str">
        <f t="shared" si="69"/>
        <v>ASSENTAMENTO DE TUBOS DE POLIETILENO,COM DE ACIMA DE 1000MMA 1200MM,INCLUSIVE TESTE HIDROSTATICO,EXCLUSIVE SOLDA DAS JUASSENTAMENTO DE TUBOS DE POLIETILENO,COM DE ACIMA DE 1000MMNTAS E FORNECIMENTO DE TUBOS E DE CONEXOESASSENTAMENTO DE TUBOS DE POLIETILENO,COM DE ACIMA DE 1000MM</v>
      </c>
      <c r="C4451" s="141" t="s">
        <v>29551</v>
      </c>
      <c r="D4451" s="141" t="s">
        <v>29552</v>
      </c>
      <c r="E4451" s="141" t="s">
        <v>29553</v>
      </c>
      <c r="I4451" s="141" t="s">
        <v>285</v>
      </c>
      <c r="J4451" s="649">
        <v>103.62</v>
      </c>
    </row>
    <row r="4452" spans="1:10" hidden="1">
      <c r="A4452" s="141" t="s">
        <v>29554</v>
      </c>
      <c r="B4452" s="141" t="str">
        <f t="shared" si="69"/>
        <v>ASSENTAMENTO DE TUBOS DE POLIETILENO,COM DE ACIMA DE 1000MMA 1200MM,INCLUSIVE TESTE HIDROSTATICO,EXCLUSIVE SOLDA DAS JUASSENTAMENTO DE TUBOS DE POLIETILENO,COM DE ACIMA DE 1000MMNTAS E FORNECIMENTO DE TUBOS E DE CONEXOESASSENTAMENTO DE TUBOS DE POLIETILENO,COM DE ACIMA DE 1000MM</v>
      </c>
      <c r="C4452" s="141" t="s">
        <v>29551</v>
      </c>
      <c r="D4452" s="141" t="s">
        <v>29552</v>
      </c>
      <c r="E4452" s="141" t="s">
        <v>29553</v>
      </c>
      <c r="I4452" s="141" t="s">
        <v>285</v>
      </c>
      <c r="J4452" s="649">
        <v>96.86</v>
      </c>
    </row>
    <row r="4453" spans="1:10" hidden="1">
      <c r="A4453" s="141" t="s">
        <v>29555</v>
      </c>
      <c r="B4453" s="141" t="str">
        <f t="shared" si="69"/>
        <v>TUBO DE CONCRETO ARMADO,CLASSE EA-2,CONFORME ABNT NBR 8890,COM JUNTA ELASTICA,PARA ESGOTO SANITARIO,COM DIAMETRO DE 400MTUBO DE CONCRETO ARMADO,CLASSE EA-2,CONFORME ABNT NBR 8890,CM,INCLUSIVE CARGA E DESCARGA,ACERTO DE FUNDO DE VALA,COLOCACAO,ATERRO E SOCA ATE A ALTURA DA GERATRIZ SUPERIOR DO TUBO,CONSIDERANDO O MATERIAL DA PROPRIA ESCAVACAO E FORNECIMENTO DO ANEL DE BORRACHA.FORNECIMENTO E ASSENTAMENTOTUBO DE CONCRETO ARMADO,CLASSE EA-2,CONFORME ABNT NBR 8890,C</v>
      </c>
      <c r="C4453" s="141" t="s">
        <v>29556</v>
      </c>
      <c r="D4453" s="141" t="s">
        <v>29557</v>
      </c>
      <c r="E4453" s="141" t="s">
        <v>29558</v>
      </c>
      <c r="F4453" s="141" t="s">
        <v>29559</v>
      </c>
      <c r="G4453" s="141" t="s">
        <v>29560</v>
      </c>
      <c r="H4453" s="141" t="s">
        <v>29561</v>
      </c>
      <c r="I4453" s="141" t="s">
        <v>285</v>
      </c>
      <c r="J4453" s="649">
        <v>335.83</v>
      </c>
    </row>
    <row r="4454" spans="1:10" hidden="1">
      <c r="A4454" s="141" t="s">
        <v>29562</v>
      </c>
      <c r="B4454" s="141" t="str">
        <f t="shared" si="69"/>
        <v>TUBO DE CONCRETO ARMADO,CLASSE EA-2,CONFORME ABNT NBR 8890,COM JUNTA ELASTICA,PARA ESGOTO SANITARIO,COM DIAMETRO DE 400MTUBO DE CONCRETO ARMADO,CLASSE EA-2,CONFORME ABNT NBR 8890,CM,INCLUSIVE CARGA E DESCARGA,ACERTO DE FUNDO DE VALA,COLOCACAO,ATERRO E SOCA ATE A ALTURA DA GERATRIZ SUPERIOR DO TUBO,CONSIDERANDO O MATERIAL DA PROPRIA ESCAVACAO E FORNECIMENTO DO ANEL DE BORRACHA.FORNECIMENTO E ASSENTAMENTOTUBO DE CONCRETO ARMADO,CLASSE EA-2,CONFORME ABNT NBR 8890,C</v>
      </c>
      <c r="C4454" s="141" t="s">
        <v>29556</v>
      </c>
      <c r="D4454" s="141" t="s">
        <v>29557</v>
      </c>
      <c r="E4454" s="141" t="s">
        <v>29558</v>
      </c>
      <c r="F4454" s="141" t="s">
        <v>29559</v>
      </c>
      <c r="G4454" s="141" t="s">
        <v>29560</v>
      </c>
      <c r="H4454" s="141" t="s">
        <v>29561</v>
      </c>
      <c r="I4454" s="141" t="s">
        <v>285</v>
      </c>
      <c r="J4454" s="649">
        <v>328.22</v>
      </c>
    </row>
    <row r="4455" spans="1:10" hidden="1">
      <c r="A4455" s="141" t="s">
        <v>29563</v>
      </c>
      <c r="B4455" s="141" t="str">
        <f t="shared" si="69"/>
        <v>TUBO DE CONCRETO ARMADO,CLASSE EA-2,CONFORME ABNT NBR 8890,COM JUNTA ELASTICA,PARA ESGOTO SANITARIO,COM DIAMETRO DE 500MTUBO DE CONCRETO ARMADO,CLASSE EA-2,CONFORME ABNT NBR 8890,CM,INCLUSIVE CARGA E DESCARGA,ACERTO DE FUNDO DE VALA,COLOCACAO,ATERRO E SOCA ATE A ALTURA DE GERATRIZ SUPERIOR DO TUBO,CONSIDERANDO O MATERIAL DA PROPRIA ESCAVACAO E FORNECIMENTO DO ANEL DE BORRACHA.FORNECIMENTO E ASSENTAMENTOTUBO DE CONCRETO ARMADO,CLASSE EA-2,CONFORME ABNT NBR 8890,C</v>
      </c>
      <c r="C4455" s="141" t="s">
        <v>29556</v>
      </c>
      <c r="D4455" s="141" t="s">
        <v>29564</v>
      </c>
      <c r="E4455" s="141" t="s">
        <v>29558</v>
      </c>
      <c r="F4455" s="141" t="s">
        <v>29565</v>
      </c>
      <c r="G4455" s="141" t="s">
        <v>29560</v>
      </c>
      <c r="H4455" s="141" t="s">
        <v>29561</v>
      </c>
      <c r="I4455" s="141" t="s">
        <v>285</v>
      </c>
      <c r="J4455" s="649">
        <v>465.53</v>
      </c>
    </row>
    <row r="4456" spans="1:10" hidden="1">
      <c r="A4456" s="141" t="s">
        <v>29566</v>
      </c>
      <c r="B4456" s="141" t="str">
        <f t="shared" si="69"/>
        <v>TUBO DE CONCRETO ARMADO,CLASSE EA-2,CONFORME ABNT NBR 8890,COM JUNTA ELASTICA,PARA ESGOTO SANITARIO,COM DIAMETRO DE 500MTUBO DE CONCRETO ARMADO,CLASSE EA-2,CONFORME ABNT NBR 8890,CM,INCLUSIVE CARGA E DESCARGA,ACERTO DE FUNDO DE VALA,COLOCACAO,ATERRO E SOCA ATE A ALTURA DE GERATRIZ SUPERIOR DO TUBO,CONSIDERANDO O MATERIAL DA PROPRIA ESCAVACAO E FORNECIMENTO DO ANEL DE BORRACHA.FORNECIMENTO E ASSENTAMENTOTUBO DE CONCRETO ARMADO,CLASSE EA-2,CONFORME ABNT NBR 8890,C</v>
      </c>
      <c r="C4456" s="141" t="s">
        <v>29556</v>
      </c>
      <c r="D4456" s="141" t="s">
        <v>29564</v>
      </c>
      <c r="E4456" s="141" t="s">
        <v>29558</v>
      </c>
      <c r="F4456" s="141" t="s">
        <v>29565</v>
      </c>
      <c r="G4456" s="141" t="s">
        <v>29560</v>
      </c>
      <c r="H4456" s="141" t="s">
        <v>29561</v>
      </c>
      <c r="I4456" s="141" t="s">
        <v>285</v>
      </c>
      <c r="J4456" s="649">
        <v>457.78</v>
      </c>
    </row>
    <row r="4457" spans="1:10" hidden="1">
      <c r="A4457" s="141" t="s">
        <v>29567</v>
      </c>
      <c r="B4457" s="141" t="str">
        <f t="shared" si="69"/>
        <v>TUBO DE CONCRETO ARMADO,CLASSE EA-2,CONFORME ABNR NBR 8890,COM JUNTA ELASTICA,PARA ESGOTO SANITARIO,COM DIAMETRO DE 600MTUBO DE CONCRETO ARMADO,CLASSE EA-2,CONFORME ABNR NBR 8890,CM,INCLUSIVE CARGA E DESCARGA,ACERTO DE FUNDO DE VALA,COLOCACAO,ATERRO E SOCA ATE A ALTURA DA GERATRIZ SUPERIOR DO TUBO,CONSIDERANDO O MATERIAL DA PROPRIA ESCAVACAO E FORNECIMENTO DO ANEL DE BORRACHA.FORNECIMENTO E ASSENTAMENTOTUBO DE CONCRETO ARMADO,CLASSE EA-2,CONFORME ABNR NBR 8890,C</v>
      </c>
      <c r="C4457" s="141" t="s">
        <v>29568</v>
      </c>
      <c r="D4457" s="141" t="s">
        <v>29569</v>
      </c>
      <c r="E4457" s="141" t="s">
        <v>29558</v>
      </c>
      <c r="F4457" s="141" t="s">
        <v>29559</v>
      </c>
      <c r="G4457" s="141" t="s">
        <v>29560</v>
      </c>
      <c r="H4457" s="141" t="s">
        <v>29561</v>
      </c>
      <c r="I4457" s="141" t="s">
        <v>285</v>
      </c>
      <c r="J4457" s="649">
        <v>544.07000000000005</v>
      </c>
    </row>
    <row r="4458" spans="1:10" hidden="1">
      <c r="A4458" s="141" t="s">
        <v>29570</v>
      </c>
      <c r="B4458" s="141" t="str">
        <f t="shared" si="69"/>
        <v>TUBO DE CONCRETO ARMADO,CLASSE EA-2,CONFORME ABNR NBR 8890,COM JUNTA ELASTICA,PARA ESGOTO SANITARIO,COM DIAMETRO DE 600MTUBO DE CONCRETO ARMADO,CLASSE EA-2,CONFORME ABNR NBR 8890,CM,INCLUSIVE CARGA E DESCARGA,ACERTO DE FUNDO DE VALA,COLOCACAO,ATERRO E SOCA ATE A ALTURA DA GERATRIZ SUPERIOR DO TUBO,CONSIDERANDO O MATERIAL DA PROPRIA ESCAVACAO E FORNECIMENTO DO ANEL DE BORRACHA.FORNECIMENTO E ASSENTAMENTOTUBO DE CONCRETO ARMADO,CLASSE EA-2,CONFORME ABNR NBR 8890,C</v>
      </c>
      <c r="C4458" s="141" t="s">
        <v>29568</v>
      </c>
      <c r="D4458" s="141" t="s">
        <v>29569</v>
      </c>
      <c r="E4458" s="141" t="s">
        <v>29558</v>
      </c>
      <c r="F4458" s="141" t="s">
        <v>29559</v>
      </c>
      <c r="G4458" s="141" t="s">
        <v>29560</v>
      </c>
      <c r="H4458" s="141" t="s">
        <v>29561</v>
      </c>
      <c r="I4458" s="141" t="s">
        <v>285</v>
      </c>
      <c r="J4458" s="649">
        <v>534.79</v>
      </c>
    </row>
    <row r="4459" spans="1:10" hidden="1">
      <c r="A4459" s="141" t="s">
        <v>29571</v>
      </c>
      <c r="B4459" s="141" t="str">
        <f t="shared" si="69"/>
        <v>TUBO DE CONCRETO ARMADO,CLASSE EA-2,CONFORME ABNT NBR 8890,COM JUNTA ELASTICA,PARA ESGOTO SANITARIO,COM DIAMETRO DE 700MTUBO DE CONCRETO ARMADO,CLASSE EA-2,CONFORME ABNT NBR 8890,CM,INCLUSIVE CARGA E DESCARGA,ACERTO DE FUNDO DE VALA,COLOCACAO,ATERRO E SOCA ATE A ALTURA DA GERATRIZ SUPERIOR DO TUBO,CONSIDERANDO O MATERIAL DA PROPRIA ESCAVACAO E FORNECIMENTO DO ANEL DE BORRACHA.FORNECIMENTO E ASSENTAMENTOTUBO DE CONCRETO ARMADO,CLASSE EA-2,CONFORME ABNT NBR 8890,C</v>
      </c>
      <c r="C4459" s="141" t="s">
        <v>29556</v>
      </c>
      <c r="D4459" s="141" t="s">
        <v>29572</v>
      </c>
      <c r="E4459" s="141" t="s">
        <v>29558</v>
      </c>
      <c r="F4459" s="141" t="s">
        <v>29559</v>
      </c>
      <c r="G4459" s="141" t="s">
        <v>29560</v>
      </c>
      <c r="H4459" s="141" t="s">
        <v>29561</v>
      </c>
      <c r="I4459" s="141" t="s">
        <v>285</v>
      </c>
      <c r="J4459" s="649">
        <v>652.41999999999996</v>
      </c>
    </row>
    <row r="4460" spans="1:10" hidden="1">
      <c r="A4460" s="141" t="s">
        <v>29573</v>
      </c>
      <c r="B4460" s="141" t="str">
        <f t="shared" si="69"/>
        <v>TUBO DE CONCRETO ARMADO,CLASSE EA-2,CONFORME ABNT NBR 8890,COM JUNTA ELASTICA,PARA ESGOTO SANITARIO,COM DIAMETRO DE 700MTUBO DE CONCRETO ARMADO,CLASSE EA-2,CONFORME ABNT NBR 8890,CM,INCLUSIVE CARGA E DESCARGA,ACERTO DE FUNDO DE VALA,COLOCACAO,ATERRO E SOCA ATE A ALTURA DA GERATRIZ SUPERIOR DO TUBO,CONSIDERANDO O MATERIAL DA PROPRIA ESCAVACAO E FORNECIMENTO DO ANEL DE BORRACHA.FORNECIMENTO E ASSENTAMENTOTUBO DE CONCRETO ARMADO,CLASSE EA-2,CONFORME ABNT NBR 8890,C</v>
      </c>
      <c r="C4460" s="141" t="s">
        <v>29556</v>
      </c>
      <c r="D4460" s="141" t="s">
        <v>29572</v>
      </c>
      <c r="E4460" s="141" t="s">
        <v>29558</v>
      </c>
      <c r="F4460" s="141" t="s">
        <v>29559</v>
      </c>
      <c r="G4460" s="141" t="s">
        <v>29560</v>
      </c>
      <c r="H4460" s="141" t="s">
        <v>29561</v>
      </c>
      <c r="I4460" s="141" t="s">
        <v>285</v>
      </c>
      <c r="J4460" s="649">
        <v>641.39</v>
      </c>
    </row>
    <row r="4461" spans="1:10" hidden="1">
      <c r="A4461" s="141" t="s">
        <v>29574</v>
      </c>
      <c r="B4461" s="141" t="str">
        <f t="shared" si="69"/>
        <v>TUBO DE CONCRETO ARMADO,CLASSE EA-2,CONFORME ABNT NBR 8890,COM JUNTA ELASTICA,PARA ESGOTO SANITARIO,COM DIAMETRO DE 800MTUBO DE CONCRETO ARMADO,CLASSE EA-2,CONFORME ABNT NBR 8890,CM,INCLUSIVE CARGA E DESCARGA,ACERTO DE FUNDO DE VALA,COLOCACAO,ATERRO E SOCA ATE A ALTURA DA GERATRIZ SUPERIOR DO TUBO,CONSIDERANDO O MATERIAL DA PROPRIA ESCAVACAO E FORNECIMENTO DO ANEL DE BORRACHA.FORNECIMENTO E ASSENTAMENTOTUBO DE CONCRETO ARMADO,CLASSE EA-2,CONFORME ABNT NBR 8890,C</v>
      </c>
      <c r="C4461" s="141" t="s">
        <v>29556</v>
      </c>
      <c r="D4461" s="141" t="s">
        <v>29575</v>
      </c>
      <c r="E4461" s="141" t="s">
        <v>29558</v>
      </c>
      <c r="F4461" s="141" t="s">
        <v>29559</v>
      </c>
      <c r="G4461" s="141" t="s">
        <v>29560</v>
      </c>
      <c r="H4461" s="141" t="s">
        <v>29561</v>
      </c>
      <c r="I4461" s="141" t="s">
        <v>285</v>
      </c>
      <c r="J4461" s="649">
        <v>848.64</v>
      </c>
    </row>
    <row r="4462" spans="1:10" hidden="1">
      <c r="A4462" s="141" t="s">
        <v>29576</v>
      </c>
      <c r="B4462" s="141" t="str">
        <f t="shared" si="69"/>
        <v>TUBO DE CONCRETO ARMADO,CLASSE EA-2,CONFORME ABNT NBR 8890,COM JUNTA ELASTICA,PARA ESGOTO SANITARIO,COM DIAMETRO DE 800MTUBO DE CONCRETO ARMADO,CLASSE EA-2,CONFORME ABNT NBR 8890,CM,INCLUSIVE CARGA E DESCARGA,ACERTO DE FUNDO DE VALA,COLOCACAO,ATERRO E SOCA ATE A ALTURA DA GERATRIZ SUPERIOR DO TUBO,CONSIDERANDO O MATERIAL DA PROPRIA ESCAVACAO E FORNECIMENTO DO ANEL DE BORRACHA.FORNECIMENTO E ASSENTAMENTOTUBO DE CONCRETO ARMADO,CLASSE EA-2,CONFORME ABNT NBR 8890,C</v>
      </c>
      <c r="C4462" s="141" t="s">
        <v>29556</v>
      </c>
      <c r="D4462" s="141" t="s">
        <v>29575</v>
      </c>
      <c r="E4462" s="141" t="s">
        <v>29558</v>
      </c>
      <c r="F4462" s="141" t="s">
        <v>29559</v>
      </c>
      <c r="G4462" s="141" t="s">
        <v>29560</v>
      </c>
      <c r="H4462" s="141" t="s">
        <v>29561</v>
      </c>
      <c r="I4462" s="141" t="s">
        <v>285</v>
      </c>
      <c r="J4462" s="649">
        <v>835.19</v>
      </c>
    </row>
    <row r="4463" spans="1:10" hidden="1">
      <c r="A4463" s="141" t="s">
        <v>29577</v>
      </c>
      <c r="B4463" s="141" t="str">
        <f t="shared" si="69"/>
        <v>TUBO DE CONCRETO ARMADO,CLASSE EA-2,CONFORME ABNT NBR 8890,COM JUNTA ELASTICA,PARA ESGOTO SANITARIO,COM DIAMETRO DE 900MTUBO DE CONCRETO ARMADO,CLASSE EA-2,CONFORME ABNT NBR 8890,CM,INCLUSIVE CARGA E DESCARGA,ACERTO DE FUNDO DE VALA,COLOCACAO,ATERRO E SOCA ATE A ALTURA DA GERATRIZ SUPERIOR DO TUBO,CONSIDERANDO O MATERIAL DA PROPRIA ESCAVACAO E FORNECIMENTO DO ANEL DE BORRACHA.FORNECIMENTO E ASSENTAMENTOTUBO DE CONCRETO ARMADO,CLASSE EA-2,CONFORME ABNT NBR 8890,C</v>
      </c>
      <c r="C4463" s="141" t="s">
        <v>29556</v>
      </c>
      <c r="D4463" s="141" t="s">
        <v>29578</v>
      </c>
      <c r="E4463" s="141" t="s">
        <v>29558</v>
      </c>
      <c r="F4463" s="141" t="s">
        <v>29559</v>
      </c>
      <c r="G4463" s="141" t="s">
        <v>29560</v>
      </c>
      <c r="H4463" s="141" t="s">
        <v>29561</v>
      </c>
      <c r="I4463" s="141" t="s">
        <v>285</v>
      </c>
      <c r="J4463" s="649">
        <v>1081.73</v>
      </c>
    </row>
    <row r="4464" spans="1:10" hidden="1">
      <c r="A4464" s="141" t="s">
        <v>29579</v>
      </c>
      <c r="B4464" s="141" t="str">
        <f t="shared" si="69"/>
        <v>TUBO DE CONCRETO ARMADO,CLASSE EA-2,CONFORME ABNT NBR 8890,COM JUNTA ELASTICA,PARA ESGOTO SANITARIO,COM DIAMETRO DE 900MTUBO DE CONCRETO ARMADO,CLASSE EA-2,CONFORME ABNT NBR 8890,CM,INCLUSIVE CARGA E DESCARGA,ACERTO DE FUNDO DE VALA,COLOCACAO,ATERRO E SOCA ATE A ALTURA DA GERATRIZ SUPERIOR DO TUBO,CONSIDERANDO O MATERIAL DA PROPRIA ESCAVACAO E FORNECIMENTO DO ANEL DE BORRACHA.FORNECIMENTO E ASSENTAMENTOTUBO DE CONCRETO ARMADO,CLASSE EA-2,CONFORME ABNT NBR 8890,C</v>
      </c>
      <c r="C4464" s="141" t="s">
        <v>29556</v>
      </c>
      <c r="D4464" s="141" t="s">
        <v>29578</v>
      </c>
      <c r="E4464" s="141" t="s">
        <v>29558</v>
      </c>
      <c r="F4464" s="141" t="s">
        <v>29559</v>
      </c>
      <c r="G4464" s="141" t="s">
        <v>29560</v>
      </c>
      <c r="H4464" s="141" t="s">
        <v>29561</v>
      </c>
      <c r="I4464" s="141" t="s">
        <v>285</v>
      </c>
      <c r="J4464" s="649">
        <v>1066.08</v>
      </c>
    </row>
    <row r="4465" spans="1:10" hidden="1">
      <c r="A4465" s="141" t="s">
        <v>29580</v>
      </c>
      <c r="B4465" s="141" t="str">
        <f t="shared" si="69"/>
        <v>TUBO DE CONCRETO ARMADO,CLASSE EA-2,CONFORME ABNT NBR 8890,COM JUNTA ELASTICA,PARA ESGOTO SANITARIO,COM DIAMETRO DE 1000TUBO DE CONCRETO ARMADO,CLASSE EA-2,CONFORME ABNT NBR 8890,CMM,INCLUSIVE CARGA E DESCARGA,ACERTO DE FUNDO DE VALA,COLOCACAO,ATERRO E SOCA ATE A ALTURA DA GERATRIZ SUPERIOR DO TUBO,CONSIDERANDO O MATERIAL DA PROPRIA ESCAVACAO E FORNECIMENTODO ANEL DE BORRACHA.FORNECIMENTO E ASSENTAMENTOTUBO DE CONCRETO ARMADO,CLASSE EA-2,CONFORME ABNT NBR 8890,C</v>
      </c>
      <c r="C4465" s="141" t="s">
        <v>29556</v>
      </c>
      <c r="D4465" s="141" t="s">
        <v>29581</v>
      </c>
      <c r="E4465" s="141" t="s">
        <v>29582</v>
      </c>
      <c r="F4465" s="141" t="s">
        <v>29583</v>
      </c>
      <c r="G4465" s="141" t="s">
        <v>29584</v>
      </c>
      <c r="H4465" s="141" t="s">
        <v>29585</v>
      </c>
      <c r="I4465" s="141" t="s">
        <v>285</v>
      </c>
      <c r="J4465" s="649">
        <v>1364.26</v>
      </c>
    </row>
    <row r="4466" spans="1:10" hidden="1">
      <c r="A4466" s="141" t="s">
        <v>29586</v>
      </c>
      <c r="B4466" s="141" t="str">
        <f t="shared" si="69"/>
        <v>TUBO DE CONCRETO ARMADO,CLASSE EA-2,CONFORME ABNT NBR 8890,COM JUNTA ELASTICA,PARA ESGOTO SANITARIO,COM DIAMETRO DE 1000TUBO DE CONCRETO ARMADO,CLASSE EA-2,CONFORME ABNT NBR 8890,CMM,INCLUSIVE CARGA E DESCARGA,ACERTO DE FUNDO DE VALA,COLOCACAO,ATERRO E SOCA ATE A ALTURA DA GERATRIZ SUPERIOR DO TUBO,CONSIDERANDO O MATERIAL DA PROPRIA ESCAVACAO E FORNECIMENTODO ANEL DE BORRACHA.FORNECIMENTO E ASSENTAMENTOTUBO DE CONCRETO ARMADO,CLASSE EA-2,CONFORME ABNT NBR 8890,C</v>
      </c>
      <c r="C4466" s="141" t="s">
        <v>29556</v>
      </c>
      <c r="D4466" s="141" t="s">
        <v>29581</v>
      </c>
      <c r="E4466" s="141" t="s">
        <v>29582</v>
      </c>
      <c r="F4466" s="141" t="s">
        <v>29583</v>
      </c>
      <c r="G4466" s="141" t="s">
        <v>29584</v>
      </c>
      <c r="H4466" s="141" t="s">
        <v>29585</v>
      </c>
      <c r="I4466" s="141" t="s">
        <v>285</v>
      </c>
      <c r="J4466" s="649">
        <v>1346.81</v>
      </c>
    </row>
    <row r="4467" spans="1:10" hidden="1">
      <c r="A4467" s="141" t="s">
        <v>29587</v>
      </c>
      <c r="B4467" s="141" t="str">
        <f t="shared" si="69"/>
        <v>TUBO DE CONCRETO ARMADO,CLASSE EA-2,CONFORME ABNT NBR 8890,COM JUNTA ELASTICA,PARA ESGOTO SANITARIO,COM DIAMETRO DE 1200TUBO DE CONCRETO ARMADO,CLASSE EA-2,CONFORME ABNT NBR 8890,CMM,INCLUSIVE CARGA E DESCARGA,ACERTO DE FUNDO DE VALA,COLOCACAO,ATERRO E SOCA ATE A ALTURA DA GERATRIZ SUPERIOR DO TUBO,CONSIDERANDO O MATERIAL DA PROPRIA ESCAVACAO E FORNECIMENTODO ANEL DE BORRACHA.FORNECIMENTO E ASSENTAMENTOTUBO DE CONCRETO ARMADO,CLASSE EA-2,CONFORME ABNT NBR 8890,C</v>
      </c>
      <c r="C4467" s="141" t="s">
        <v>29556</v>
      </c>
      <c r="D4467" s="141" t="s">
        <v>29588</v>
      </c>
      <c r="E4467" s="141" t="s">
        <v>29582</v>
      </c>
      <c r="F4467" s="141" t="s">
        <v>29583</v>
      </c>
      <c r="G4467" s="141" t="s">
        <v>29584</v>
      </c>
      <c r="H4467" s="141" t="s">
        <v>29585</v>
      </c>
      <c r="I4467" s="141" t="s">
        <v>285</v>
      </c>
      <c r="J4467" s="649">
        <v>1929.21</v>
      </c>
    </row>
    <row r="4468" spans="1:10" hidden="1">
      <c r="A4468" s="141" t="s">
        <v>29589</v>
      </c>
      <c r="B4468" s="141" t="str">
        <f t="shared" si="69"/>
        <v>TUBO DE CONCRETO ARMADO,CLASSE EA-2,CONFORME ABNT NBR 8890,COM JUNTA ELASTICA,PARA ESGOTO SANITARIO,COM DIAMETRO DE 1200TUBO DE CONCRETO ARMADO,CLASSE EA-2,CONFORME ABNT NBR 8890,CMM,INCLUSIVE CARGA E DESCARGA,ACERTO DE FUNDO DE VALA,COLOCACAO,ATERRO E SOCA ATE A ALTURA DA GERATRIZ SUPERIOR DO TUBO,CONSIDERANDO O MATERIAL DA PROPRIA ESCAVACAO E FORNECIMENTODO ANEL DE BORRACHA.FORNECIMENTO E ASSENTAMENTOTUBO DE CONCRETO ARMADO,CLASSE EA-2,CONFORME ABNT NBR 8890,C</v>
      </c>
      <c r="C4468" s="141" t="s">
        <v>29556</v>
      </c>
      <c r="D4468" s="141" t="s">
        <v>29588</v>
      </c>
      <c r="E4468" s="141" t="s">
        <v>29582</v>
      </c>
      <c r="F4468" s="141" t="s">
        <v>29583</v>
      </c>
      <c r="G4468" s="141" t="s">
        <v>29584</v>
      </c>
      <c r="H4468" s="141" t="s">
        <v>29585</v>
      </c>
      <c r="I4468" s="141" t="s">
        <v>285</v>
      </c>
      <c r="J4468" s="649">
        <v>1907.63</v>
      </c>
    </row>
    <row r="4469" spans="1:10" hidden="1">
      <c r="A4469" s="141" t="s">
        <v>29590</v>
      </c>
      <c r="B4469" s="141" t="str">
        <f t="shared" si="69"/>
        <v>TUBO DE CONCRETO ARMADO,CLASSE EA-2,CONFORME ABNT NBR 8890,COM JUNTA ELASTICA,PARA ESGOTO SANITARIO,COM DIAMETRO DE 1500TUBO DE CONCRETO ARMADO,CLASSE EA-2,CONFORME ABNT NBR 8890,CMM,INCLUSIVE CARGA E DESCARGA,ACERTO DE FUNDO DE VALA,COLOCACAO,ATERRO E SOCA ATE A ALTURA DA GERATRIZ SUPERIOR DO TUBO,CONSIDERANDO O MATERIAL DA PROPRIA ESCAVACAO E FORNECIMENTODO ANEL DE BORRACHA.FORNECIMENTO E ASSENTAMENTOTUBO DE CONCRETO ARMADO,CLASSE EA-2,CONFORME ABNT NBR 8890,C</v>
      </c>
      <c r="C4469" s="141" t="s">
        <v>29556</v>
      </c>
      <c r="D4469" s="141" t="s">
        <v>29591</v>
      </c>
      <c r="E4469" s="141" t="s">
        <v>29582</v>
      </c>
      <c r="F4469" s="141" t="s">
        <v>29583</v>
      </c>
      <c r="G4469" s="141" t="s">
        <v>29584</v>
      </c>
      <c r="H4469" s="141" t="s">
        <v>29585</v>
      </c>
      <c r="I4469" s="141" t="s">
        <v>285</v>
      </c>
      <c r="J4469" s="649">
        <v>2345.85</v>
      </c>
    </row>
    <row r="4470" spans="1:10" hidden="1">
      <c r="A4470" s="141" t="s">
        <v>29592</v>
      </c>
      <c r="B4470" s="141" t="str">
        <f t="shared" si="69"/>
        <v>TUBO DE CONCRETO ARMADO,CLASSE EA-2,CONFORME ABNT NBR 8890,COM JUNTA ELASTICA,PARA ESGOTO SANITARIO,COM DIAMETRO DE 1500TUBO DE CONCRETO ARMADO,CLASSE EA-2,CONFORME ABNT NBR 8890,CMM,INCLUSIVE CARGA E DESCARGA,ACERTO DE FUNDO DE VALA,COLOCACAO,ATERRO E SOCA ATE A ALTURA DA GERATRIZ SUPERIOR DO TUBO,CONSIDERANDO O MATERIAL DA PROPRIA ESCAVACAO E FORNECIMENTODO ANEL DE BORRACHA.FORNECIMENTO E ASSENTAMENTOTUBO DE CONCRETO ARMADO,CLASSE EA-2,CONFORME ABNT NBR 8890,C</v>
      </c>
      <c r="C4470" s="141" t="s">
        <v>29556</v>
      </c>
      <c r="D4470" s="141" t="s">
        <v>29591</v>
      </c>
      <c r="E4470" s="141" t="s">
        <v>29582</v>
      </c>
      <c r="F4470" s="141" t="s">
        <v>29583</v>
      </c>
      <c r="G4470" s="141" t="s">
        <v>29584</v>
      </c>
      <c r="H4470" s="141" t="s">
        <v>29585</v>
      </c>
      <c r="I4470" s="141" t="s">
        <v>285</v>
      </c>
      <c r="J4470" s="649">
        <v>2319.0500000000002</v>
      </c>
    </row>
    <row r="4471" spans="1:10" hidden="1">
      <c r="A4471" s="141" t="s">
        <v>29593</v>
      </c>
      <c r="B4471" s="141" t="str">
        <f t="shared" si="69"/>
        <v>TUBO DE CONCRETO ARMADO,CLASSE EA-3,CONFORME ABNT NBR 8890,COM JUNTA ELASTICA,PARA ESGOTO SANITARIO,COM DIAMETRO DE 400MTUBO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71" s="141" t="s">
        <v>29594</v>
      </c>
      <c r="D4471" s="141" t="s">
        <v>29557</v>
      </c>
      <c r="E4471" s="141" t="s">
        <v>29558</v>
      </c>
      <c r="F4471" s="141" t="s">
        <v>29559</v>
      </c>
      <c r="G4471" s="141" t="s">
        <v>29560</v>
      </c>
      <c r="H4471" s="141" t="s">
        <v>29561</v>
      </c>
      <c r="I4471" s="141" t="s">
        <v>285</v>
      </c>
      <c r="J4471" s="649">
        <v>365.17</v>
      </c>
    </row>
    <row r="4472" spans="1:10" hidden="1">
      <c r="A4472" s="141" t="s">
        <v>29595</v>
      </c>
      <c r="B4472" s="141" t="str">
        <f t="shared" si="69"/>
        <v>TUBO DE CONCRETO ARMADO,CLASSE EA-3,CONFORME ABNT NBR 8890,COM JUNTA ELASTICA,PARA ESGOTO SANITARIO,COM DIAMETRO DE 400MTUBO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72" s="141" t="s">
        <v>29594</v>
      </c>
      <c r="D4472" s="141" t="s">
        <v>29557</v>
      </c>
      <c r="E4472" s="141" t="s">
        <v>29558</v>
      </c>
      <c r="F4472" s="141" t="s">
        <v>29559</v>
      </c>
      <c r="G4472" s="141" t="s">
        <v>29560</v>
      </c>
      <c r="H4472" s="141" t="s">
        <v>29561</v>
      </c>
      <c r="I4472" s="141" t="s">
        <v>285</v>
      </c>
      <c r="J4472" s="649">
        <v>359.54</v>
      </c>
    </row>
    <row r="4473" spans="1:10" hidden="1">
      <c r="A4473" s="141" t="s">
        <v>29596</v>
      </c>
      <c r="B4473" s="141" t="str">
        <f t="shared" si="69"/>
        <v>TUBO DE CONCRETO ARMADO,CLASSE EA-3,CONFORME ABNT NBR 8890,COM JUNTA ELASTICA,PARA ESGOTO SANITARIO,COM DIAMETRO DE 500MTUBO DE CONCRETO ARMADO,CLASSE EA-3,CONFORME ABNT NBR 8890,CM,INCLUSIVE CARGA E DESCARGA,ACERTO DE FUNDO DA VALA,COLOCACAO,ATERRO E SOCA ATE A ALTURA DA GERATRIZ SUPERIOR DO TUBO,CONSIDERANDO O MATERIAL DA PROPRIA ESCAVACAO E FORNECIMENTO DO ANEL DE BORRACHA.FORNECIMENTO E ASSENTAMENTOTUBO DE CONCRETO ARMADO,CLASSE EA-3,CONFORME ABNT NBR 8890,C</v>
      </c>
      <c r="C4473" s="141" t="s">
        <v>29594</v>
      </c>
      <c r="D4473" s="141" t="s">
        <v>29564</v>
      </c>
      <c r="E4473" s="141" t="s">
        <v>29597</v>
      </c>
      <c r="F4473" s="141" t="s">
        <v>29559</v>
      </c>
      <c r="G4473" s="141" t="s">
        <v>29560</v>
      </c>
      <c r="H4473" s="141" t="s">
        <v>29561</v>
      </c>
      <c r="I4473" s="141" t="s">
        <v>285</v>
      </c>
      <c r="J4473" s="649">
        <v>503.03</v>
      </c>
    </row>
    <row r="4474" spans="1:10" hidden="1">
      <c r="A4474" s="141" t="s">
        <v>29598</v>
      </c>
      <c r="B4474" s="141" t="str">
        <f t="shared" si="69"/>
        <v>TUBO DE CONCRETO ARMADO,CLASSE EA-3,CONFORME ABNT NBR 8890,COM JUNTA ELASTICA,PARA ESGOTO SANITARIO,COM DIAMETRO DE 500MTUBO DE CONCRETO ARMADO,CLASSE EA-3,CONFORME ABNT NBR 8890,CM,INCLUSIVE CARGA E DESCARGA,ACERTO DE FUNDO DA VALA,COLOCACAO,ATERRO E SOCA ATE A ALTURA DA GERATRIZ SUPERIOR DO TUBO,CONSIDERANDO O MATERIAL DA PROPRIA ESCAVACAO E FORNECIMENTO DO ANEL DE BORRACHA.FORNECIMENTO E ASSENTAMENTOTUBO DE CONCRETO ARMADO,CLASSE EA-3,CONFORME ABNT NBR 8890,C</v>
      </c>
      <c r="C4474" s="141" t="s">
        <v>29594</v>
      </c>
      <c r="D4474" s="141" t="s">
        <v>29564</v>
      </c>
      <c r="E4474" s="141" t="s">
        <v>29597</v>
      </c>
      <c r="F4474" s="141" t="s">
        <v>29559</v>
      </c>
      <c r="G4474" s="141" t="s">
        <v>29560</v>
      </c>
      <c r="H4474" s="141" t="s">
        <v>29561</v>
      </c>
      <c r="I4474" s="141" t="s">
        <v>285</v>
      </c>
      <c r="J4474" s="649">
        <v>495.28</v>
      </c>
    </row>
    <row r="4475" spans="1:10" hidden="1">
      <c r="A4475" s="141" t="s">
        <v>29599</v>
      </c>
      <c r="B4475" s="141" t="str">
        <f t="shared" si="69"/>
        <v>TUBO DE CONCRETO ARMADO,CLASSE EA-3,CONFORME ABNT NBR 8890,COM JUNTA ELASTICA,PARA ESGOTO SANITARIO,COM DIAMETRO DE 600MTUBO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75" s="141" t="s">
        <v>29594</v>
      </c>
      <c r="D4475" s="141" t="s">
        <v>29569</v>
      </c>
      <c r="E4475" s="141" t="s">
        <v>29558</v>
      </c>
      <c r="F4475" s="141" t="s">
        <v>29559</v>
      </c>
      <c r="G4475" s="141" t="s">
        <v>29560</v>
      </c>
      <c r="H4475" s="141" t="s">
        <v>29561</v>
      </c>
      <c r="I4475" s="141" t="s">
        <v>285</v>
      </c>
      <c r="J4475" s="649">
        <v>615.07000000000005</v>
      </c>
    </row>
    <row r="4476" spans="1:10" hidden="1">
      <c r="A4476" s="141" t="s">
        <v>29600</v>
      </c>
      <c r="B4476" s="141" t="str">
        <f t="shared" si="69"/>
        <v>TUBO DE CONCRETO ARMADO,CLASSE EA-3,CONFORME ABNT NBR 8890,COM JUNTA ELASTICA,PARA ESGOTO SANITARIO,COM DIAMETRO DE 600MTUBO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76" s="141" t="s">
        <v>29594</v>
      </c>
      <c r="D4476" s="141" t="s">
        <v>29569</v>
      </c>
      <c r="E4476" s="141" t="s">
        <v>29558</v>
      </c>
      <c r="F4476" s="141" t="s">
        <v>29559</v>
      </c>
      <c r="G4476" s="141" t="s">
        <v>29560</v>
      </c>
      <c r="H4476" s="141" t="s">
        <v>29561</v>
      </c>
      <c r="I4476" s="141" t="s">
        <v>285</v>
      </c>
      <c r="J4476" s="649">
        <v>605.79</v>
      </c>
    </row>
    <row r="4477" spans="1:10" hidden="1">
      <c r="A4477" s="141" t="s">
        <v>29601</v>
      </c>
      <c r="B4477" s="141" t="str">
        <f t="shared" si="69"/>
        <v>TUBO DE CONCRETO ARMADO,CLASSE EA-3,CONFORME ABNT NBR 8890,COM JUNTA ELASTICA,PARA ESGOTO SANITARIO,COM DIAMETRO DE 700MTUBO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77" s="141" t="s">
        <v>29594</v>
      </c>
      <c r="D4477" s="141" t="s">
        <v>29572</v>
      </c>
      <c r="E4477" s="141" t="s">
        <v>29558</v>
      </c>
      <c r="F4477" s="141" t="s">
        <v>29559</v>
      </c>
      <c r="G4477" s="141" t="s">
        <v>29560</v>
      </c>
      <c r="H4477" s="141" t="s">
        <v>29561</v>
      </c>
      <c r="I4477" s="141" t="s">
        <v>285</v>
      </c>
      <c r="J4477" s="649">
        <v>897.42</v>
      </c>
    </row>
    <row r="4478" spans="1:10" hidden="1">
      <c r="A4478" s="141" t="s">
        <v>29602</v>
      </c>
      <c r="B4478" s="141" t="str">
        <f t="shared" si="69"/>
        <v>TUBO DE CONCRETO ARMADO,CLASSE EA-3,CONFORME ABNT NBR 8890,COM JUNTA ELASTICA,PARA ESGOTO SANITARIO,COM DIAMETRO DE 700MTUBO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78" s="141" t="s">
        <v>29594</v>
      </c>
      <c r="D4478" s="141" t="s">
        <v>29572</v>
      </c>
      <c r="E4478" s="141" t="s">
        <v>29558</v>
      </c>
      <c r="F4478" s="141" t="s">
        <v>29559</v>
      </c>
      <c r="G4478" s="141" t="s">
        <v>29560</v>
      </c>
      <c r="H4478" s="141" t="s">
        <v>29561</v>
      </c>
      <c r="I4478" s="141" t="s">
        <v>285</v>
      </c>
      <c r="J4478" s="649">
        <v>886.39</v>
      </c>
    </row>
    <row r="4479" spans="1:10" hidden="1">
      <c r="A4479" s="141" t="s">
        <v>29603</v>
      </c>
      <c r="B4479" s="141" t="str">
        <f t="shared" si="69"/>
        <v>TUBO DE CONCRETO ARMADO,CLASSE EA-3,CONFORME ABNT NBR 8890,COM JUNTA ELASTICA,PARA ESGOTO SANITARIO,COM DIAMETRO DE 800MTUBO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79" s="141" t="s">
        <v>29594</v>
      </c>
      <c r="D4479" s="141" t="s">
        <v>29575</v>
      </c>
      <c r="E4479" s="141" t="s">
        <v>29558</v>
      </c>
      <c r="F4479" s="141" t="s">
        <v>29559</v>
      </c>
      <c r="G4479" s="141" t="s">
        <v>29560</v>
      </c>
      <c r="H4479" s="141" t="s">
        <v>29561</v>
      </c>
      <c r="I4479" s="141" t="s">
        <v>285</v>
      </c>
      <c r="J4479" s="649">
        <v>976.21</v>
      </c>
    </row>
    <row r="4480" spans="1:10" hidden="1">
      <c r="A4480" s="141" t="s">
        <v>29604</v>
      </c>
      <c r="B4480" s="141" t="str">
        <f t="shared" si="69"/>
        <v>TUBO DE CONCRETO ARMADO,CLASSE EA-3,CONFORME ABNT NBR 8890,COM JUNTA ELASTICA,PARA ESGOTO SANITARIO,COM DIAMETRO DE 800MTUBO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80" s="141" t="s">
        <v>29594</v>
      </c>
      <c r="D4480" s="141" t="s">
        <v>29575</v>
      </c>
      <c r="E4480" s="141" t="s">
        <v>29558</v>
      </c>
      <c r="F4480" s="141" t="s">
        <v>29559</v>
      </c>
      <c r="G4480" s="141" t="s">
        <v>29560</v>
      </c>
      <c r="H4480" s="141" t="s">
        <v>29561</v>
      </c>
      <c r="I4480" s="141" t="s">
        <v>285</v>
      </c>
      <c r="J4480" s="649">
        <v>962.76</v>
      </c>
    </row>
    <row r="4481" spans="1:10" hidden="1">
      <c r="A4481" s="141" t="s">
        <v>29605</v>
      </c>
      <c r="B4481" s="141" t="str">
        <f t="shared" si="69"/>
        <v>TUBO DE CONCRETO ARMADO,CLASSE EA-3,CONFORME ABNT NBR 8890,COM JUNTA ELASTICA,PARA ESGOTO SANITARIO,COM DIAMETRO DE 900MTUBO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81" s="141" t="s">
        <v>29594</v>
      </c>
      <c r="D4481" s="141" t="s">
        <v>29578</v>
      </c>
      <c r="E4481" s="141" t="s">
        <v>29558</v>
      </c>
      <c r="F4481" s="141" t="s">
        <v>29559</v>
      </c>
      <c r="G4481" s="141" t="s">
        <v>29560</v>
      </c>
      <c r="H4481" s="141" t="s">
        <v>29561</v>
      </c>
      <c r="I4481" s="141" t="s">
        <v>285</v>
      </c>
      <c r="J4481" s="649">
        <v>1340.73</v>
      </c>
    </row>
    <row r="4482" spans="1:10" hidden="1">
      <c r="A4482" s="141" t="s">
        <v>29606</v>
      </c>
      <c r="B4482" s="141" t="str">
        <f t="shared" si="69"/>
        <v>TUBO DE CONCRETO ARMADO,CLASSE EA-3,CONFORME ABNT NBR 8890,COM JUNTA ELASTICA,PARA ESGOTO SANITARIO,COM DIAMETRO DE 900MTUBO DE CONCRETO ARMADO,CLASSE EA-3,CONFORME ABNT NBR 8890,CM,INCLUSIVE CARGA E DESCARGA,ACERTO DE FUNDO DE VALA,COLOCACAO,ATERRO E SOCA ATE A ALTURA DA GERATRIZ SUPERIOR DO TUBO,CONSIDERANDO O MATERIAL DA PROPRIA ESCAVACAO E FORNECIMENTO DO ANEL DE BORRACHA.FORNECIMENTO E ASSENTAMENTOTUBO DE CONCRETO ARMADO,CLASSE EA-3,CONFORME ABNT NBR 8890,C</v>
      </c>
      <c r="C4482" s="141" t="s">
        <v>29594</v>
      </c>
      <c r="D4482" s="141" t="s">
        <v>29578</v>
      </c>
      <c r="E4482" s="141" t="s">
        <v>29558</v>
      </c>
      <c r="F4482" s="141" t="s">
        <v>29559</v>
      </c>
      <c r="G4482" s="141" t="s">
        <v>29560</v>
      </c>
      <c r="H4482" s="141" t="s">
        <v>29561</v>
      </c>
      <c r="I4482" s="141" t="s">
        <v>285</v>
      </c>
      <c r="J4482" s="649">
        <v>1325.08</v>
      </c>
    </row>
    <row r="4483" spans="1:10" hidden="1">
      <c r="A4483" s="141" t="s">
        <v>29607</v>
      </c>
      <c r="B4483" s="141" t="str">
        <f t="shared" ref="B4483:B4546" si="70">C4483&amp;D4483&amp;C4483&amp;E4483&amp;F4483&amp;G4483&amp;H4483&amp;C4483</f>
        <v>TUBO DE CONCRETO ARMADO,CLASSE EA-3,CONFORME ABNT NBR 8890,COM JUNTA ELASTICA,PARA ESGOTO SANITARIO,COM DIAMETRO DE 1000TUBO DE CONCRETO ARMADO,CLASSE EA-3,CONFORME ABNT NBR 8890,CMM,INCLUSIVE CARGA E DESCARGA,ACERTO DE FUNDO DE VALA,COLOCACAO,ATERRO E SOCA ATE A ALTURA DA GERATRIZ SUPERIOR DO TUBO,CONSIDERANDO O MATERIAL DA PROPRIA ESCAVACAO E FORNECIMENTODO ANEL DE BORRACHA.FORNECIMENTO E ASSENTAMENTOTUBO DE CONCRETO ARMADO,CLASSE EA-3,CONFORME ABNT NBR 8890,C</v>
      </c>
      <c r="C4483" s="141" t="s">
        <v>29594</v>
      </c>
      <c r="D4483" s="141" t="s">
        <v>29581</v>
      </c>
      <c r="E4483" s="141" t="s">
        <v>29582</v>
      </c>
      <c r="F4483" s="141" t="s">
        <v>29583</v>
      </c>
      <c r="G4483" s="141" t="s">
        <v>29584</v>
      </c>
      <c r="H4483" s="141" t="s">
        <v>29585</v>
      </c>
      <c r="I4483" s="141" t="s">
        <v>285</v>
      </c>
      <c r="J4483" s="649">
        <v>1479.26</v>
      </c>
    </row>
    <row r="4484" spans="1:10" hidden="1">
      <c r="A4484" s="141" t="s">
        <v>29608</v>
      </c>
      <c r="B4484" s="141" t="str">
        <f t="shared" si="70"/>
        <v>TUBO DE CONCRETO ARMADO,CLASSE EA-3,CONFORME ABNT NBR 8890,COM JUNTA ELASTICA,PARA ESGOTO SANITARIO,COM DIAMETRO DE 1000TUBO DE CONCRETO ARMADO,CLASSE EA-3,CONFORME ABNT NBR 8890,CMM,INCLUSIVE CARGA E DESCARGA,ACERTO DE FUNDO DE VALA,COLOCACAO,ATERRO E SOCA ATE A ALTURA DA GERATRIZ SUPERIOR DO TUBO,CONSIDERANDO O MATERIAL DA PROPRIA ESCAVACAO E FORNECIMENTODO ANEL DE BORRACHA.FORNECIMENTO E ASSENTAMENTOTUBO DE CONCRETO ARMADO,CLASSE EA-3,CONFORME ABNT NBR 8890,C</v>
      </c>
      <c r="C4484" s="141" t="s">
        <v>29594</v>
      </c>
      <c r="D4484" s="141" t="s">
        <v>29581</v>
      </c>
      <c r="E4484" s="141" t="s">
        <v>29582</v>
      </c>
      <c r="F4484" s="141" t="s">
        <v>29583</v>
      </c>
      <c r="G4484" s="141" t="s">
        <v>29584</v>
      </c>
      <c r="H4484" s="141" t="s">
        <v>29585</v>
      </c>
      <c r="I4484" s="141" t="s">
        <v>285</v>
      </c>
      <c r="J4484" s="649">
        <v>1461.81</v>
      </c>
    </row>
    <row r="4485" spans="1:10" hidden="1">
      <c r="A4485" s="141" t="s">
        <v>29609</v>
      </c>
      <c r="B4485" s="141" t="str">
        <f t="shared" si="70"/>
        <v>TUBO DE CONCRETO ARMADO,CLASSE EA-3,CONFORME ABNT NBR 8890,COM JUNTA ELASTICA,PARA ESGOTO SANITARIO,COM DIAMETRO DE 1200TUBO DE CONCRETO ARMADO,CLASSE EA-3,CONFORME ABNT NBR 8890,CMM,INCLUSIVE CARGA E DESCARGA,ACERTO DE FUNDO DE VALA,COLOCACAO,ATERRO E SOCA ATE A ALTURA DA GERATRIZ SUPERIOR DO TUBO,CONSIDERANDO O MATERIAL DA PROPRIA ESCAVACAO E FORNECIMENTODO ANEL DE BORRACHA.FORNECIMENTO E ASSENTAMENTOTUBO DE CONCRETO ARMADO,CLASSE EA-3,CONFORME ABNT NBR 8890,C</v>
      </c>
      <c r="C4485" s="141" t="s">
        <v>29594</v>
      </c>
      <c r="D4485" s="141" t="s">
        <v>29588</v>
      </c>
      <c r="E4485" s="141" t="s">
        <v>29582</v>
      </c>
      <c r="F4485" s="141" t="s">
        <v>29583</v>
      </c>
      <c r="G4485" s="141" t="s">
        <v>29584</v>
      </c>
      <c r="H4485" s="141" t="s">
        <v>29585</v>
      </c>
      <c r="I4485" s="141" t="s">
        <v>285</v>
      </c>
      <c r="J4485" s="649">
        <v>2095.21</v>
      </c>
    </row>
    <row r="4486" spans="1:10" hidden="1">
      <c r="A4486" s="141" t="s">
        <v>29610</v>
      </c>
      <c r="B4486" s="141" t="str">
        <f t="shared" si="70"/>
        <v>TUBO DE CONCRETO ARMADO,CLASSE EA-3,CONFORME ABNT NBR 8890,COM JUNTA ELASTICA,PARA ESGOTO SANITARIO,COM DIAMETRO DE 1200TUBO DE CONCRETO ARMADO,CLASSE EA-3,CONFORME ABNT NBR 8890,CMM,INCLUSIVE CARGA E DESCARGA,ACERTO DE FUNDO DE VALA,COLOCACAO,ATERRO E SOCA ATE A ALTURA DA GERATRIZ SUPERIOR DO TUBO,CONSIDERANDO O MATERIAL DA PROPRIA ESCAVACAO E FORNECIMENTODO ANEL DE BORRACHA.FORNECIMENTO E ASSENTAMENTOTUBO DE CONCRETO ARMADO,CLASSE EA-3,CONFORME ABNT NBR 8890,C</v>
      </c>
      <c r="C4486" s="141" t="s">
        <v>29594</v>
      </c>
      <c r="D4486" s="141" t="s">
        <v>29588</v>
      </c>
      <c r="E4486" s="141" t="s">
        <v>29582</v>
      </c>
      <c r="F4486" s="141" t="s">
        <v>29583</v>
      </c>
      <c r="G4486" s="141" t="s">
        <v>29584</v>
      </c>
      <c r="H4486" s="141" t="s">
        <v>29585</v>
      </c>
      <c r="I4486" s="141" t="s">
        <v>285</v>
      </c>
      <c r="J4486" s="649">
        <v>2073.63</v>
      </c>
    </row>
    <row r="4487" spans="1:10" hidden="1">
      <c r="A4487" s="141" t="s">
        <v>29611</v>
      </c>
      <c r="B4487" s="141" t="str">
        <f t="shared" si="70"/>
        <v>TUBO DE CONCRETO ARMADO,CLASSE EA-3,CONFORME ABNT NBR 8890,COM JUNTA ELASTICA,PARA ESGOTO SANITARIO,COM DIAMETRO DE 1500TUBO DE CONCRETO ARMADO,CLASSE EA-3,CONFORME ABNT NBR 8890,CMM,INCLUSIVE CARGA E DESCARGA,ACERTO DE FUNDO DE VALA,COLOCACAO,ATERRO E SOCA ATE A ALTURA DA GERATRIZ SUPERIOR DO TUBO,CONSIDERANDO O MATERIAL DA PROPRIA ESCAVACAO E FORNECIMENTODO ANEL DE BORRACHA.FORNECIMENTO E ASSENTAMENTOTUBO DE CONCRETO ARMADO,CLASSE EA-3,CONFORME ABNT NBR 8890,C</v>
      </c>
      <c r="C4487" s="141" t="s">
        <v>29594</v>
      </c>
      <c r="D4487" s="141" t="s">
        <v>29591</v>
      </c>
      <c r="E4487" s="141" t="s">
        <v>29582</v>
      </c>
      <c r="F4487" s="141" t="s">
        <v>29583</v>
      </c>
      <c r="G4487" s="141" t="s">
        <v>29584</v>
      </c>
      <c r="H4487" s="141" t="s">
        <v>29585</v>
      </c>
      <c r="I4487" s="141" t="s">
        <v>285</v>
      </c>
      <c r="J4487" s="649">
        <v>3037.85</v>
      </c>
    </row>
    <row r="4488" spans="1:10" hidden="1">
      <c r="A4488" s="141" t="s">
        <v>29612</v>
      </c>
      <c r="B4488" s="141" t="str">
        <f t="shared" si="70"/>
        <v>TUBO DE CONCRETO ARMADO,CLASSE EA-3,CONFORME ABNT NBR 8890,COM JUNTA ELASTICA,PARA ESGOTO SANITARIO,COM DIAMETRO DE 1500TUBO DE CONCRETO ARMADO,CLASSE EA-3,CONFORME ABNT NBR 8890,CMM,INCLUSIVE CARGA E DESCARGA,ACERTO DE FUNDO DE VALA,COLOCACAO,ATERRO E SOCA ATE A ALTURA DA GERATRIZ SUPERIOR DO TUBO,CONSIDERANDO O MATERIAL DA PROPRIA ESCAVACAO E FORNECIMENTODO ANEL DE BORRACHA.FORNECIMENTO E ASSENTAMENTOTUBO DE CONCRETO ARMADO,CLASSE EA-3,CONFORME ABNT NBR 8890,C</v>
      </c>
      <c r="C4488" s="141" t="s">
        <v>29594</v>
      </c>
      <c r="D4488" s="141" t="s">
        <v>29591</v>
      </c>
      <c r="E4488" s="141" t="s">
        <v>29582</v>
      </c>
      <c r="F4488" s="141" t="s">
        <v>29583</v>
      </c>
      <c r="G4488" s="141" t="s">
        <v>29584</v>
      </c>
      <c r="H4488" s="141" t="s">
        <v>29585</v>
      </c>
      <c r="I4488" s="141" t="s">
        <v>285</v>
      </c>
      <c r="J4488" s="649">
        <v>3011.05</v>
      </c>
    </row>
    <row r="4489" spans="1:10" hidden="1">
      <c r="A4489" s="141" t="s">
        <v>29613</v>
      </c>
      <c r="B4489" s="141" t="str">
        <f t="shared" si="70"/>
        <v>TUBO DE CONCRETO ARMADO,CLASSE EA-4,CONFORME ABNT NBR 8890,COM JUNTA ELASTICA,PARA ESGOTO SANITARIO,COM DIAMETRO DE 400MTUBO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489" s="141" t="s">
        <v>29614</v>
      </c>
      <c r="D4489" s="141" t="s">
        <v>29557</v>
      </c>
      <c r="E4489" s="141" t="s">
        <v>29558</v>
      </c>
      <c r="F4489" s="141" t="s">
        <v>29559</v>
      </c>
      <c r="G4489" s="141" t="s">
        <v>29560</v>
      </c>
      <c r="H4489" s="141" t="s">
        <v>29561</v>
      </c>
      <c r="I4489" s="141" t="s">
        <v>285</v>
      </c>
      <c r="J4489" s="649">
        <v>426.17</v>
      </c>
    </row>
    <row r="4490" spans="1:10" hidden="1">
      <c r="A4490" s="141" t="s">
        <v>29615</v>
      </c>
      <c r="B4490" s="141" t="str">
        <f t="shared" si="70"/>
        <v>TUBO DE CONCRETO ARMADO,CLASSE EA-4,CONFORME ABNT NBR 8890,COM JUNTA ELASTICA,PARA ESGOTO SANITARIO,COM DIAMETRO DE 400MTUBO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490" s="141" t="s">
        <v>29614</v>
      </c>
      <c r="D4490" s="141" t="s">
        <v>29557</v>
      </c>
      <c r="E4490" s="141" t="s">
        <v>29558</v>
      </c>
      <c r="F4490" s="141" t="s">
        <v>29559</v>
      </c>
      <c r="G4490" s="141" t="s">
        <v>29560</v>
      </c>
      <c r="H4490" s="141" t="s">
        <v>29561</v>
      </c>
      <c r="I4490" s="141" t="s">
        <v>285</v>
      </c>
      <c r="J4490" s="649">
        <v>420.54</v>
      </c>
    </row>
    <row r="4491" spans="1:10" hidden="1">
      <c r="A4491" s="141" t="s">
        <v>29616</v>
      </c>
      <c r="B4491" s="141" t="str">
        <f t="shared" si="70"/>
        <v>TUBO DE CONCRETO ARMADO,CLASSE EA-4,CONFORME ABNT NBR 8890,COM JUNTA ELASTICA,PARA ESGOTO SANITARIO,COM DIAMETRO DE 500MTUBO DE CONCRETO ARMADO,CLASSE EA-4,CONFORME ABNT NBR 8890,CM,INCLUSICE CARGA E DESCARGA,ACERTO DE FUNDO DE VALA,COLOCACAO,ATERRO E SOCA ATE A ALTURA DA GERATRIZ SUPERIOR DO TUBO,CONSIDERANDO O MATERIAL DA PROPRIA ESCAVACAO E FORNECIMENTO DO ANEL DE BORRACHA.FORNECIMENTO E ASSENTAMENTOTUBO DE CONCRETO ARMADO,CLASSE EA-4,CONFORME ABNT NBR 8890,C</v>
      </c>
      <c r="C4491" s="141" t="s">
        <v>29614</v>
      </c>
      <c r="D4491" s="141" t="s">
        <v>29564</v>
      </c>
      <c r="E4491" s="141" t="s">
        <v>29617</v>
      </c>
      <c r="F4491" s="141" t="s">
        <v>29559</v>
      </c>
      <c r="G4491" s="141" t="s">
        <v>29560</v>
      </c>
      <c r="H4491" s="141" t="s">
        <v>29561</v>
      </c>
      <c r="I4491" s="141" t="s">
        <v>285</v>
      </c>
      <c r="J4491" s="649">
        <v>544.03</v>
      </c>
    </row>
    <row r="4492" spans="1:10" hidden="1">
      <c r="A4492" s="141" t="s">
        <v>29618</v>
      </c>
      <c r="B4492" s="141" t="str">
        <f t="shared" si="70"/>
        <v>TUBO DE CONCRETO ARMADO,CLASSE EA-4,CONFORME ABNT NBR 8890,COM JUNTA ELASTICA,PARA ESGOTO SANITARIO,COM DIAMETRO DE 500MTUBO DE CONCRETO ARMADO,CLASSE EA-4,CONFORME ABNT NBR 8890,CM,INCLUSICE CARGA E DESCARGA,ACERTO DE FUNDO DE VALA,COLOCACAO,ATERRO E SOCA ATE A ALTURA DA GERATRIZ SUPERIOR DO TUBO,CONSIDERANDO O MATERIAL DA PROPRIA ESCAVACAO E FORNECIMENTO DO ANEL DE BORRACHA.FORNECIMENTO E ASSENTAMENTOTUBO DE CONCRETO ARMADO,CLASSE EA-4,CONFORME ABNT NBR 8890,C</v>
      </c>
      <c r="C4492" s="141" t="s">
        <v>29614</v>
      </c>
      <c r="D4492" s="141" t="s">
        <v>29564</v>
      </c>
      <c r="E4492" s="141" t="s">
        <v>29617</v>
      </c>
      <c r="F4492" s="141" t="s">
        <v>29559</v>
      </c>
      <c r="G4492" s="141" t="s">
        <v>29560</v>
      </c>
      <c r="H4492" s="141" t="s">
        <v>29561</v>
      </c>
      <c r="I4492" s="141" t="s">
        <v>285</v>
      </c>
      <c r="J4492" s="649">
        <v>536.28</v>
      </c>
    </row>
    <row r="4493" spans="1:10" hidden="1">
      <c r="A4493" s="141" t="s">
        <v>29619</v>
      </c>
      <c r="B4493" s="141" t="str">
        <f t="shared" si="70"/>
        <v>TUBO DE CONCRETO ARMADO,CLASSE EA-4,CONFORME ABNT NBR 8890,COM JUNTA ELASTICA,PARA ESGOTO SANITARIO,COM DIAMETRO DE 600MTUBO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493" s="141" t="s">
        <v>29614</v>
      </c>
      <c r="D4493" s="141" t="s">
        <v>29569</v>
      </c>
      <c r="E4493" s="141" t="s">
        <v>29558</v>
      </c>
      <c r="F4493" s="141" t="s">
        <v>29559</v>
      </c>
      <c r="G4493" s="141" t="s">
        <v>29560</v>
      </c>
      <c r="H4493" s="141" t="s">
        <v>29561</v>
      </c>
      <c r="I4493" s="141" t="s">
        <v>285</v>
      </c>
      <c r="J4493" s="649">
        <v>674.07</v>
      </c>
    </row>
    <row r="4494" spans="1:10" hidden="1">
      <c r="A4494" s="141" t="s">
        <v>29620</v>
      </c>
      <c r="B4494" s="141" t="str">
        <f t="shared" si="70"/>
        <v>TUBO DE CONCRETO ARMADO,CLASSE EA-4,CONFORME ABNT NBR 8890,COM JUNTA ELASTICA,PARA ESGOTO SANITARIO,COM DIAMETRO DE 600MTUBO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494" s="141" t="s">
        <v>29614</v>
      </c>
      <c r="D4494" s="141" t="s">
        <v>29569</v>
      </c>
      <c r="E4494" s="141" t="s">
        <v>29558</v>
      </c>
      <c r="F4494" s="141" t="s">
        <v>29559</v>
      </c>
      <c r="G4494" s="141" t="s">
        <v>29560</v>
      </c>
      <c r="H4494" s="141" t="s">
        <v>29561</v>
      </c>
      <c r="I4494" s="141" t="s">
        <v>285</v>
      </c>
      <c r="J4494" s="649">
        <v>664.79</v>
      </c>
    </row>
    <row r="4495" spans="1:10" hidden="1">
      <c r="A4495" s="141" t="s">
        <v>29621</v>
      </c>
      <c r="B4495" s="141" t="str">
        <f t="shared" si="70"/>
        <v>TUBO DE CONCRETO ARMADO,CLASSE EA-4,CONFORME ABNT NBR 8890,COM JUNTA ELASTICA,PARA ESGOTO SANITARIO,COM DIAMETRO DE 700MTUBO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495" s="141" t="s">
        <v>29614</v>
      </c>
      <c r="D4495" s="141" t="s">
        <v>29572</v>
      </c>
      <c r="E4495" s="141" t="s">
        <v>29558</v>
      </c>
      <c r="F4495" s="141" t="s">
        <v>29559</v>
      </c>
      <c r="G4495" s="141" t="s">
        <v>29560</v>
      </c>
      <c r="H4495" s="141" t="s">
        <v>29561</v>
      </c>
      <c r="I4495" s="141" t="s">
        <v>285</v>
      </c>
      <c r="J4495" s="649">
        <v>956.92</v>
      </c>
    </row>
    <row r="4496" spans="1:10" hidden="1">
      <c r="A4496" s="141" t="s">
        <v>29622</v>
      </c>
      <c r="B4496" s="141" t="str">
        <f t="shared" si="70"/>
        <v>TUBO DE CONCRETO ARMADO,CLASSE EA-4,CONFORME ABNT NBR 8890,COM JUNTA ELASTICA,PARA ESGOTO SANITARIO,COM DIAMETRO DE 700MTUBO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496" s="141" t="s">
        <v>29614</v>
      </c>
      <c r="D4496" s="141" t="s">
        <v>29572</v>
      </c>
      <c r="E4496" s="141" t="s">
        <v>29558</v>
      </c>
      <c r="F4496" s="141" t="s">
        <v>29559</v>
      </c>
      <c r="G4496" s="141" t="s">
        <v>29560</v>
      </c>
      <c r="H4496" s="141" t="s">
        <v>29561</v>
      </c>
      <c r="I4496" s="141" t="s">
        <v>285</v>
      </c>
      <c r="J4496" s="649">
        <v>945.89</v>
      </c>
    </row>
    <row r="4497" spans="1:10" hidden="1">
      <c r="A4497" s="141" t="s">
        <v>29623</v>
      </c>
      <c r="B4497" s="141" t="str">
        <f t="shared" si="70"/>
        <v>TUBO DE CONCRETO ARMADO,CLASSE EA-4,CONFORME ABNT NBR 8890,COM JUNTA ELASTICA,PARA ESGOTO SANITARIO,COM DIAMETRO DE 800MTUBO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497" s="141" t="s">
        <v>29614</v>
      </c>
      <c r="D4497" s="141" t="s">
        <v>29575</v>
      </c>
      <c r="E4497" s="141" t="s">
        <v>29558</v>
      </c>
      <c r="F4497" s="141" t="s">
        <v>29559</v>
      </c>
      <c r="G4497" s="141" t="s">
        <v>29560</v>
      </c>
      <c r="H4497" s="141" t="s">
        <v>29561</v>
      </c>
      <c r="I4497" s="141" t="s">
        <v>285</v>
      </c>
      <c r="J4497" s="649">
        <v>1055.21</v>
      </c>
    </row>
    <row r="4498" spans="1:10" hidden="1">
      <c r="A4498" s="141" t="s">
        <v>29624</v>
      </c>
      <c r="B4498" s="141" t="str">
        <f t="shared" si="70"/>
        <v>TUBO DE CONCRETO ARMADO,CLASSE EA-4,CONFORME ABNT NBR 8890,COM JUNTA ELASTICA,PARA ESGOTO SANITARIO,COM DIAMETRO DE 800MTUBO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498" s="141" t="s">
        <v>29614</v>
      </c>
      <c r="D4498" s="141" t="s">
        <v>29575</v>
      </c>
      <c r="E4498" s="141" t="s">
        <v>29558</v>
      </c>
      <c r="F4498" s="141" t="s">
        <v>29559</v>
      </c>
      <c r="G4498" s="141" t="s">
        <v>29560</v>
      </c>
      <c r="H4498" s="141" t="s">
        <v>29561</v>
      </c>
      <c r="I4498" s="141" t="s">
        <v>285</v>
      </c>
      <c r="J4498" s="649">
        <v>1041.76</v>
      </c>
    </row>
    <row r="4499" spans="1:10" hidden="1">
      <c r="A4499" s="141" t="s">
        <v>29625</v>
      </c>
      <c r="B4499" s="141" t="str">
        <f t="shared" si="70"/>
        <v>TUBO DE CONCRETO ARMADO,CLASSE EA-4,CONFORME ABNT NBR 8890,COM JUNTA ELASTICA,PARA ESGOTO SANITARIO,COM DIAMETRO DE 900MTUBO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499" s="141" t="s">
        <v>29614</v>
      </c>
      <c r="D4499" s="141" t="s">
        <v>29578</v>
      </c>
      <c r="E4499" s="141" t="s">
        <v>29558</v>
      </c>
      <c r="F4499" s="141" t="s">
        <v>29559</v>
      </c>
      <c r="G4499" s="141" t="s">
        <v>29560</v>
      </c>
      <c r="H4499" s="141" t="s">
        <v>29561</v>
      </c>
      <c r="I4499" s="141" t="s">
        <v>285</v>
      </c>
      <c r="J4499" s="649">
        <v>1460.73</v>
      </c>
    </row>
    <row r="4500" spans="1:10" hidden="1">
      <c r="A4500" s="141" t="s">
        <v>29626</v>
      </c>
      <c r="B4500" s="141" t="str">
        <f t="shared" si="70"/>
        <v>TUBO DE CONCRETO ARMADO,CLASSE EA-4,CONFORME ABNT NBR 8890,COM JUNTA ELASTICA,PARA ESGOTO SANITARIO,COM DIAMETRO DE 900MTUBO DE CONCRETO ARMADO,CLASSE EA-4,CONFORME ABNT NBR 8890,CM,INCLUSIVE CARGA E DESCARGA,ACERTO DE FUNDO DE VALA,COLOCACAO,ATERRO E SOCA ATE A ALTURA DA GERATRIZ SUPERIOR DO TUBO,CONSIDERANDO O MATERIAL DA PROPRIA ESCAVACAO E FORNECIMENTO DO ANEL DE BORRACHA.FORNECIMENTO E ASSENTAMENTOTUBO DE CONCRETO ARMADO,CLASSE EA-4,CONFORME ABNT NBR 8890,C</v>
      </c>
      <c r="C4500" s="141" t="s">
        <v>29614</v>
      </c>
      <c r="D4500" s="141" t="s">
        <v>29578</v>
      </c>
      <c r="E4500" s="141" t="s">
        <v>29558</v>
      </c>
      <c r="F4500" s="141" t="s">
        <v>29559</v>
      </c>
      <c r="G4500" s="141" t="s">
        <v>29560</v>
      </c>
      <c r="H4500" s="141" t="s">
        <v>29561</v>
      </c>
      <c r="I4500" s="141" t="s">
        <v>285</v>
      </c>
      <c r="J4500" s="649">
        <v>1445.08</v>
      </c>
    </row>
    <row r="4501" spans="1:10" hidden="1">
      <c r="A4501" s="141" t="s">
        <v>29627</v>
      </c>
      <c r="B4501" s="141" t="str">
        <f t="shared" si="70"/>
        <v>TUBO DE CONCRETO ARMADO,CLASSE EA-4,CONFORME ABNT NBR 8890,COM JUNTA ELASTICA,PARA ESGOTO SANITARIO,COM DIAMETRO DE 1000TUBO DE CONCRETO ARMADO,CLASSE EA-4,CONFORME ABNT NBR 8890,CMM,INCLUSIVE CARGA E DESCARGA,ACERTO DE FUNDO DE VALA,COLOCACAO,ATERRO E SOCA ATE A ALTURA DA GERATRIZ SUPERIOR DO TUBO,CONSIDERANDO O MATERIAL DA PROPRIA ESCAVACAO E FORNECIMENTODO ANEL DE BORRACHA.FORNECIMENTO E ASSENTAMENTOTUBO DE CONCRETO ARMADO,CLASSE EA-4,CONFORME ABNT NBR 8890,C</v>
      </c>
      <c r="C4501" s="141" t="s">
        <v>29614</v>
      </c>
      <c r="D4501" s="141" t="s">
        <v>29581</v>
      </c>
      <c r="E4501" s="141" t="s">
        <v>29582</v>
      </c>
      <c r="F4501" s="141" t="s">
        <v>29583</v>
      </c>
      <c r="G4501" s="141" t="s">
        <v>29584</v>
      </c>
      <c r="H4501" s="141" t="s">
        <v>29585</v>
      </c>
      <c r="I4501" s="141" t="s">
        <v>285</v>
      </c>
      <c r="J4501" s="649">
        <v>1603.26</v>
      </c>
    </row>
    <row r="4502" spans="1:10" hidden="1">
      <c r="A4502" s="141" t="s">
        <v>29628</v>
      </c>
      <c r="B4502" s="141" t="str">
        <f t="shared" si="70"/>
        <v>TUBO DE CONCRETO ARMADO,CLASSE EA-4,CONFORME ABNT NBR 8890,COM JUNTA ELASTICA,PARA ESGOTO SANITARIO,COM DIAMETRO DE 1000TUBO DE CONCRETO ARMADO,CLASSE EA-4,CONFORME ABNT NBR 8890,CMM,INCLUSIVE CARGA E DESCARGA,ACERTO DE FUNDO DE VALA,COLOCACAO,ATERRO E SOCA ATE A ALTURA DA GERATRIZ SUPERIOR DO TUBO,CONSIDERANDO O MATERIAL DA PROPRIA ESCAVACAO E FORNECIMENTODO ANEL DE BORRACHA.FORNECIMENTO E ASSENTAMENTOTUBO DE CONCRETO ARMADO,CLASSE EA-4,CONFORME ABNT NBR 8890,C</v>
      </c>
      <c r="C4502" s="141" t="s">
        <v>29614</v>
      </c>
      <c r="D4502" s="141" t="s">
        <v>29581</v>
      </c>
      <c r="E4502" s="141" t="s">
        <v>29582</v>
      </c>
      <c r="F4502" s="141" t="s">
        <v>29583</v>
      </c>
      <c r="G4502" s="141" t="s">
        <v>29584</v>
      </c>
      <c r="H4502" s="141" t="s">
        <v>29585</v>
      </c>
      <c r="I4502" s="141" t="s">
        <v>285</v>
      </c>
      <c r="J4502" s="649">
        <v>1585.81</v>
      </c>
    </row>
    <row r="4503" spans="1:10" hidden="1">
      <c r="A4503" s="141" t="s">
        <v>29629</v>
      </c>
      <c r="B4503" s="141" t="str">
        <f t="shared" si="70"/>
        <v>TUBO DE CONCRETO ARMADO,CLASSE EA-4,CONFORME ABNT NBR 8890,COM JUNTA ELASTICA,PARA ESGOTO SANITARIO,COM DIAMETRO DE 1200TUBO DE CONCRETO ARMADO,CLASSE EA-4,CONFORME ABNT NBR 8890,CMM,INCLUSIVE CARGA E DESCARGA,ACERTO DE FUNDO DE VALA,COLOCACAO,ATERRO E SOCA ATE A ALTURA DA GERATRIZ SUPERIOR DO TUBO,CONSIDERANDO O MATERIAL DA PROPRIA ESCAVACAO E FORNECIMENTODO ANEL DE BORRACHA.FORNECIMENTO E ASSENTAMENTOTUBO DE CONCRETO ARMADO,CLASSE EA-4,CONFORME ABNT NBR 8890,C</v>
      </c>
      <c r="C4503" s="141" t="s">
        <v>29614</v>
      </c>
      <c r="D4503" s="141" t="s">
        <v>29588</v>
      </c>
      <c r="E4503" s="141" t="s">
        <v>29582</v>
      </c>
      <c r="F4503" s="141" t="s">
        <v>29583</v>
      </c>
      <c r="G4503" s="141" t="s">
        <v>29584</v>
      </c>
      <c r="H4503" s="141" t="s">
        <v>29585</v>
      </c>
      <c r="I4503" s="141" t="s">
        <v>285</v>
      </c>
      <c r="J4503" s="649">
        <v>2216.71</v>
      </c>
    </row>
    <row r="4504" spans="1:10" hidden="1">
      <c r="A4504" s="141" t="s">
        <v>29630</v>
      </c>
      <c r="B4504" s="141" t="str">
        <f t="shared" si="70"/>
        <v>TUBO DE CONCRETO ARMADO,CLASSE EA-4,CONFORME ABNT NBR 8890,COM JUNTA ELASTICA,PARA ESGOTO SANITARIO,COM DIAMETRO DE 1200TUBO DE CONCRETO ARMADO,CLASSE EA-4,CONFORME ABNT NBR 8890,CMM,INCLUSIVE CARGA E DESCARGA,ACERTO DE FUNDO DE VALA,COLOCACAO,ATERRO E SOCA ATE A ALTURA DA GERATRIZ SUPERIOR DO TUBO,CONSIDERANDO O MATERIAL DA PROPRIA ESCAVACAO E FORNECIMENTODO ANEL DE BORRACHA.FORNECIMENTO E ASSENTAMENTOTUBO DE CONCRETO ARMADO,CLASSE EA-4,CONFORME ABNT NBR 8890,C</v>
      </c>
      <c r="C4504" s="141" t="s">
        <v>29614</v>
      </c>
      <c r="D4504" s="141" t="s">
        <v>29588</v>
      </c>
      <c r="E4504" s="141" t="s">
        <v>29582</v>
      </c>
      <c r="F4504" s="141" t="s">
        <v>29583</v>
      </c>
      <c r="G4504" s="141" t="s">
        <v>29584</v>
      </c>
      <c r="H4504" s="141" t="s">
        <v>29585</v>
      </c>
      <c r="I4504" s="141" t="s">
        <v>285</v>
      </c>
      <c r="J4504" s="649">
        <v>2195.13</v>
      </c>
    </row>
    <row r="4505" spans="1:10" hidden="1">
      <c r="A4505" s="141" t="s">
        <v>29631</v>
      </c>
      <c r="B4505" s="141" t="str">
        <f t="shared" si="70"/>
        <v>TUBO DE CONCRETO ARMADO,CLASSE EA-4,CONFORME ABNT NBR 8890,COM JUNTA ELASTICA,PARA ESGOTO SANITARIO,COM DIAMETRO DE 1500TUBO DE CONCRETO ARMADO,CLASSE EA-4,CONFORME ABNT NBR 8890,CMM,INCLUSIVE CARGA E DESCARGA,ACERTO DE FUNDO DE VALA,COLOCACAO,ATERRO E SOCA ATE A ALTURA DA GERATRIZ SUPERIOR DO TUBO,CONSIDERANDO O MATERIAL DA PROPRIA ESCAVACAO E FORNECIMENTODO ANEL DE BORRACHA.FORNECIMENTO E ASSENTAMENTOTUBO DE CONCRETO ARMADO,CLASSE EA-4,CONFORME ABNT NBR 8890,C</v>
      </c>
      <c r="C4505" s="141" t="s">
        <v>29614</v>
      </c>
      <c r="D4505" s="141" t="s">
        <v>29591</v>
      </c>
      <c r="E4505" s="141" t="s">
        <v>29582</v>
      </c>
      <c r="F4505" s="141" t="s">
        <v>29583</v>
      </c>
      <c r="G4505" s="141" t="s">
        <v>29584</v>
      </c>
      <c r="H4505" s="141" t="s">
        <v>29585</v>
      </c>
      <c r="I4505" s="141" t="s">
        <v>285</v>
      </c>
      <c r="J4505" s="649">
        <v>3277.85</v>
      </c>
    </row>
    <row r="4506" spans="1:10" hidden="1">
      <c r="A4506" s="141" t="s">
        <v>29632</v>
      </c>
      <c r="B4506" s="141" t="str">
        <f t="shared" si="70"/>
        <v>TUBO DE CONCRETO ARMADO,CLASSE EA-4,CONFORME ABNT NBR 8890,COM JUNTA ELASTICA,PARA ESGOTO SANITARIO,COM DIAMETRO DE 1500TUBO DE CONCRETO ARMADO,CLASSE EA-4,CONFORME ABNT NBR 8890,CMM,INCLUSIVE CARGA E DESCARGA,ACERTO DE FUNDO DE VALA,COLOCACAO,ATERRO E SOCA ATE A ALTURA DA GERATRIZ SUPERIOR DO TUBO,CONSIDERANDO O MATERIAL DA PROPRIA ESCAVACAO E FORNECIMENTODO ANEL DE BORRACHA.FORNECIMENTO E ASSENTAMENTOTUBO DE CONCRETO ARMADO,CLASSE EA-4,CONFORME ABNT NBR 8890,C</v>
      </c>
      <c r="C4506" s="141" t="s">
        <v>29614</v>
      </c>
      <c r="D4506" s="141" t="s">
        <v>29591</v>
      </c>
      <c r="E4506" s="141" t="s">
        <v>29582</v>
      </c>
      <c r="F4506" s="141" t="s">
        <v>29583</v>
      </c>
      <c r="G4506" s="141" t="s">
        <v>29584</v>
      </c>
      <c r="H4506" s="141" t="s">
        <v>29585</v>
      </c>
      <c r="I4506" s="141" t="s">
        <v>285</v>
      </c>
      <c r="J4506" s="649">
        <v>3251.05</v>
      </c>
    </row>
    <row r="4507" spans="1:10" hidden="1">
      <c r="A4507" s="141" t="s">
        <v>29633</v>
      </c>
      <c r="B4507" s="141" t="str">
        <f t="shared" si="70"/>
        <v>CALHA MEIO-TUBO CIRCULAR DE CONCRETO VIBRADO,DIAMETRO INTERNO DE 300MM,INCLUSIVE ACERTO DE FUNDO DE VALA.FORNECIMENTO ECALHA MEIO-TUBO CIRCULAR DE CONCRETO VIBRADO,DIAMETRO INTERNASSENTAMENTOCALHA MEIO-TUBO CIRCULAR DE CONCRETO VIBRADO,DIAMETRO INTERN</v>
      </c>
      <c r="C4507" s="141" t="s">
        <v>29634</v>
      </c>
      <c r="D4507" s="141" t="s">
        <v>29635</v>
      </c>
      <c r="E4507" s="141" t="s">
        <v>29636</v>
      </c>
      <c r="I4507" s="141" t="s">
        <v>285</v>
      </c>
      <c r="J4507" s="649">
        <v>72.47</v>
      </c>
    </row>
    <row r="4508" spans="1:10" hidden="1">
      <c r="A4508" s="141" t="s">
        <v>29637</v>
      </c>
      <c r="B4508" s="141" t="str">
        <f t="shared" si="70"/>
        <v>CALHA MEIO-TUBO CIRCULAR DE CONCRETO VIBRADO,DIAMETRO INTERNO DE 300MM,INCLUSIVE ACERTO DE FUNDO DE VALA.FORNECIMENTO ECALHA MEIO-TUBO CIRCULAR DE CONCRETO VIBRADO,DIAMETRO INTERNASSENTAMENTOCALHA MEIO-TUBO CIRCULAR DE CONCRETO VIBRADO,DIAMETRO INTERN</v>
      </c>
      <c r="C4508" s="141" t="s">
        <v>29634</v>
      </c>
      <c r="D4508" s="141" t="s">
        <v>29635</v>
      </c>
      <c r="E4508" s="141" t="s">
        <v>29636</v>
      </c>
      <c r="I4508" s="141" t="s">
        <v>285</v>
      </c>
      <c r="J4508" s="649">
        <v>69.5</v>
      </c>
    </row>
    <row r="4509" spans="1:10" hidden="1">
      <c r="A4509" s="141" t="s">
        <v>29638</v>
      </c>
      <c r="B4509" s="141" t="str">
        <f t="shared" si="70"/>
        <v>CALHA MEIO-TUBO CIRCULAR DE CONCRETO VIBRADO,DIAMETRO INTERNO DE 400MM,INCLUSIVE ACERTO DE FUNDO DE VALA.FORNECIMENTO ECALHA MEIO-TUBO CIRCULAR DE CONCRETO VIBRADO,DIAMETRO INTERNASSENTAMENTOCALHA MEIO-TUBO CIRCULAR DE CONCRETO VIBRADO,DIAMETRO INTERN</v>
      </c>
      <c r="C4509" s="141" t="s">
        <v>29634</v>
      </c>
      <c r="D4509" s="141" t="s">
        <v>29639</v>
      </c>
      <c r="E4509" s="141" t="s">
        <v>29636</v>
      </c>
      <c r="I4509" s="141" t="s">
        <v>285</v>
      </c>
      <c r="J4509" s="649">
        <v>94.44</v>
      </c>
    </row>
    <row r="4510" spans="1:10" hidden="1">
      <c r="A4510" s="141" t="s">
        <v>29640</v>
      </c>
      <c r="B4510" s="141" t="str">
        <f t="shared" si="70"/>
        <v>CALHA MEIO-TUBO CIRCULAR DE CONCRETO VIBRADO,DIAMETRO INTERNO DE 400MM,INCLUSIVE ACERTO DE FUNDO DE VALA.FORNECIMENTO ECALHA MEIO-TUBO CIRCULAR DE CONCRETO VIBRADO,DIAMETRO INTERNASSENTAMENTOCALHA MEIO-TUBO CIRCULAR DE CONCRETO VIBRADO,DIAMETRO INTERN</v>
      </c>
      <c r="C4510" s="141" t="s">
        <v>29634</v>
      </c>
      <c r="D4510" s="141" t="s">
        <v>29639</v>
      </c>
      <c r="E4510" s="141" t="s">
        <v>29636</v>
      </c>
      <c r="I4510" s="141" t="s">
        <v>285</v>
      </c>
      <c r="J4510" s="649">
        <v>88.71</v>
      </c>
    </row>
    <row r="4511" spans="1:10" hidden="1">
      <c r="A4511" s="141" t="s">
        <v>29641</v>
      </c>
      <c r="B4511" s="141" t="str">
        <f t="shared" si="70"/>
        <v>CALHA DE MEIO-TUBO CIRCULAR DE CONCRETO VIBRADO,DIAMETRO INTERNO DE 500MM,INCLUSIVE ACERTO DE FUNDO DE VALA.FORNECIMENTOCALHA DE MEIO-TUBO CIRCULAR DE CONCRETO VIBRADO,DIAMETRO INT E ASSENTAMENTOCALHA DE MEIO-TUBO CIRCULAR DE CONCRETO VIBRADO,DIAMETRO INT</v>
      </c>
      <c r="C4511" s="141" t="s">
        <v>29642</v>
      </c>
      <c r="D4511" s="141" t="s">
        <v>29643</v>
      </c>
      <c r="E4511" s="141" t="s">
        <v>29644</v>
      </c>
      <c r="I4511" s="141" t="s">
        <v>285</v>
      </c>
      <c r="J4511" s="649">
        <v>170.94</v>
      </c>
    </row>
    <row r="4512" spans="1:10" hidden="1">
      <c r="A4512" s="141" t="s">
        <v>29645</v>
      </c>
      <c r="B4512" s="141" t="str">
        <f t="shared" si="70"/>
        <v>CALHA DE MEIO-TUBO CIRCULAR DE CONCRETO VIBRADO,DIAMETRO INTERNO DE 500MM,INCLUSIVE ACERTO DE FUNDO DE VALA.FORNECIMENTOCALHA DE MEIO-TUBO CIRCULAR DE CONCRETO VIBRADO,DIAMETRO INT E ASSENTAMENTOCALHA DE MEIO-TUBO CIRCULAR DE CONCRETO VIBRADO,DIAMETRO INT</v>
      </c>
      <c r="C4512" s="141" t="s">
        <v>29642</v>
      </c>
      <c r="D4512" s="141" t="s">
        <v>29643</v>
      </c>
      <c r="E4512" s="141" t="s">
        <v>29644</v>
      </c>
      <c r="I4512" s="141" t="s">
        <v>285</v>
      </c>
      <c r="J4512" s="649">
        <v>161.55000000000001</v>
      </c>
    </row>
    <row r="4513" spans="1:10" hidden="1">
      <c r="A4513" s="141" t="s">
        <v>29646</v>
      </c>
      <c r="B4513" s="141" t="str">
        <f t="shared" si="70"/>
        <v>CALHA MEIO-TUBO CIRCULAR DE CONCRETO VIBRADO,DIAMETRO INTERNO DE 600MM,INCLUSIVE ACERTO DE FUNDO DE VALA.FORNECIMENTO ECALHA MEIO-TUBO CIRCULAR DE CONCRETO VIBRADO,DIAMETRO INTERNASSENTAMENTOCALHA MEIO-TUBO CIRCULAR DE CONCRETO VIBRADO,DIAMETRO INTERN</v>
      </c>
      <c r="C4513" s="141" t="s">
        <v>29634</v>
      </c>
      <c r="D4513" s="141" t="s">
        <v>29647</v>
      </c>
      <c r="E4513" s="141" t="s">
        <v>29636</v>
      </c>
      <c r="I4513" s="141" t="s">
        <v>285</v>
      </c>
      <c r="J4513" s="649">
        <v>211.41</v>
      </c>
    </row>
    <row r="4514" spans="1:10" hidden="1">
      <c r="A4514" s="141" t="s">
        <v>29648</v>
      </c>
      <c r="B4514" s="141" t="str">
        <f t="shared" si="70"/>
        <v>CALHA MEIO-TUBO CIRCULAR DE CONCRETO VIBRADO,DIAMETRO INTERNO DE 600MM,INCLUSIVE ACERTO DE FUNDO DE VALA.FORNECIMENTO ECALHA MEIO-TUBO CIRCULAR DE CONCRETO VIBRADO,DIAMETRO INTERNASSENTAMENTOCALHA MEIO-TUBO CIRCULAR DE CONCRETO VIBRADO,DIAMETRO INTERN</v>
      </c>
      <c r="C4514" s="141" t="s">
        <v>29634</v>
      </c>
      <c r="D4514" s="141" t="s">
        <v>29647</v>
      </c>
      <c r="E4514" s="141" t="s">
        <v>29636</v>
      </c>
      <c r="I4514" s="141" t="s">
        <v>285</v>
      </c>
      <c r="J4514" s="649">
        <v>197.08</v>
      </c>
    </row>
    <row r="4515" spans="1:10" hidden="1">
      <c r="A4515" s="141" t="s">
        <v>29649</v>
      </c>
      <c r="B4515" s="141" t="str">
        <f t="shared" si="70"/>
        <v>CALHA MEIO-TUBO CIRCULAR DE CONCRETO VIBRADO,DIAMETRO INTERNO DE 800MM,INCLUSIVE ACERTO DE FUNDO DE VALA.FORNECIMENTO ECALHA MEIO-TUBO CIRCULAR DE CONCRETO VIBRADO,DIAMETRO INTERNASSENTAMENTOCALHA MEIO-TUBO CIRCULAR DE CONCRETO VIBRADO,DIAMETRO INTERN</v>
      </c>
      <c r="C4515" s="141" t="s">
        <v>29634</v>
      </c>
      <c r="D4515" s="141" t="s">
        <v>29650</v>
      </c>
      <c r="E4515" s="141" t="s">
        <v>29636</v>
      </c>
      <c r="I4515" s="141" t="s">
        <v>285</v>
      </c>
      <c r="J4515" s="649">
        <v>585.29</v>
      </c>
    </row>
    <row r="4516" spans="1:10" hidden="1">
      <c r="A4516" s="141" t="s">
        <v>29651</v>
      </c>
      <c r="B4516" s="141" t="str">
        <f t="shared" si="70"/>
        <v>CALHA MEIO-TUBO CIRCULAR DE CONCRETO VIBRADO,DIAMETRO INTERNO DE 800MM,INCLUSIVE ACERTO DE FUNDO DE VALA.FORNECIMENTO ECALHA MEIO-TUBO CIRCULAR DE CONCRETO VIBRADO,DIAMETRO INTERNASSENTAMENTOCALHA MEIO-TUBO CIRCULAR DE CONCRETO VIBRADO,DIAMETRO INTERN</v>
      </c>
      <c r="C4516" s="141" t="s">
        <v>29634</v>
      </c>
      <c r="D4516" s="141" t="s">
        <v>29650</v>
      </c>
      <c r="E4516" s="141" t="s">
        <v>29636</v>
      </c>
      <c r="I4516" s="141" t="s">
        <v>285</v>
      </c>
      <c r="J4516" s="649">
        <v>571.37</v>
      </c>
    </row>
    <row r="4517" spans="1:10" hidden="1">
      <c r="A4517" s="141" t="s">
        <v>29652</v>
      </c>
      <c r="B4517" s="141" t="str">
        <f t="shared" si="70"/>
        <v>CALHA MEIO-TUBO CIRCULAR DE CONCRETO VIBRADO,DIAMETRO INTERNO DE 1000MM,INCLUSIVE ACERTO DE FUNDO DE VALA.FORNECIMENTO ECALHA MEIO-TUBO CIRCULAR DE CONCRETO VIBRADO,DIAMETRO INTERN ASSENTAMENTOCALHA MEIO-TUBO CIRCULAR DE CONCRETO VIBRADO,DIAMETRO INTERN</v>
      </c>
      <c r="C4517" s="141" t="s">
        <v>29634</v>
      </c>
      <c r="D4517" s="141" t="s">
        <v>29653</v>
      </c>
      <c r="E4517" s="141" t="s">
        <v>26128</v>
      </c>
      <c r="I4517" s="141" t="s">
        <v>285</v>
      </c>
      <c r="J4517" s="649">
        <v>901.23</v>
      </c>
    </row>
    <row r="4518" spans="1:10" hidden="1">
      <c r="A4518" s="141" t="s">
        <v>29654</v>
      </c>
      <c r="B4518" s="141" t="str">
        <f t="shared" si="70"/>
        <v>CALHA MEIO-TUBO CIRCULAR DE CONCRETO VIBRADO,DIAMETRO INTERNO DE 1000MM,INCLUSIVE ACERTO DE FUNDO DE VALA.FORNECIMENTO ECALHA MEIO-TUBO CIRCULAR DE CONCRETO VIBRADO,DIAMETRO INTERN ASSENTAMENTOCALHA MEIO-TUBO CIRCULAR DE CONCRETO VIBRADO,DIAMETRO INTERN</v>
      </c>
      <c r="C4518" s="141" t="s">
        <v>29634</v>
      </c>
      <c r="D4518" s="141" t="s">
        <v>29653</v>
      </c>
      <c r="E4518" s="141" t="s">
        <v>26128</v>
      </c>
      <c r="I4518" s="141" t="s">
        <v>285</v>
      </c>
      <c r="J4518" s="649">
        <v>881.71</v>
      </c>
    </row>
    <row r="4519" spans="1:10" hidden="1">
      <c r="A4519" s="141" t="s">
        <v>29655</v>
      </c>
      <c r="B4519" s="141" t="str">
        <f t="shared" si="70"/>
        <v>TUBO DE CONCRETO SIMPLES,CLASSE PS-1,CONFORME ABNT NBR 8890,PARA COLETOR DE AGUAS PLUVIAIS,COM DIAMETRO DE 200MM,ATERROTUBO DE CONCRETO SIMPLES,CLASSE PS-1,CONFORME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PS-1,CONFORME ABNT NBR 8890,</v>
      </c>
      <c r="C4519" s="141" t="s">
        <v>29656</v>
      </c>
      <c r="D4519" s="141" t="s">
        <v>29657</v>
      </c>
      <c r="E4519" s="141" t="s">
        <v>29658</v>
      </c>
      <c r="F4519" s="141" t="s">
        <v>29659</v>
      </c>
      <c r="G4519" s="141" t="s">
        <v>29660</v>
      </c>
      <c r="H4519" s="141" t="s">
        <v>29661</v>
      </c>
      <c r="I4519" s="141" t="s">
        <v>285</v>
      </c>
      <c r="J4519" s="649">
        <v>110.72</v>
      </c>
    </row>
    <row r="4520" spans="1:10" hidden="1">
      <c r="A4520" s="141" t="s">
        <v>29662</v>
      </c>
      <c r="B4520" s="141" t="str">
        <f t="shared" si="70"/>
        <v>TUBO DE CONCRETO SIMPLES,CLASSE PS-1,CONFORME ABNT NBR 8890,PARA COLETOR DE AGUAS PLUVIAIS,COM DIAMETRO DE 200MM,ATERROTUBO DE CONCRETO SIMPLES,CLASSE PS-1,CONFORME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PS-1,CONFORME ABNT NBR 8890,</v>
      </c>
      <c r="C4520" s="141" t="s">
        <v>29656</v>
      </c>
      <c r="D4520" s="141" t="s">
        <v>29657</v>
      </c>
      <c r="E4520" s="141" t="s">
        <v>29658</v>
      </c>
      <c r="F4520" s="141" t="s">
        <v>29659</v>
      </c>
      <c r="G4520" s="141" t="s">
        <v>29660</v>
      </c>
      <c r="H4520" s="141" t="s">
        <v>29661</v>
      </c>
      <c r="I4520" s="141" t="s">
        <v>285</v>
      </c>
      <c r="J4520" s="649">
        <v>105.89</v>
      </c>
    </row>
    <row r="4521" spans="1:10" hidden="1">
      <c r="A4521" s="141" t="s">
        <v>29663</v>
      </c>
      <c r="B4521" s="141" t="str">
        <f t="shared" si="70"/>
        <v>TUBO DE CONCRETO SIMPLES,CLASSE PS-1,CONFORME ABNT NBR 8890,PARA COLETOR DE AGUAS PLUVIAIS,COM DIAMETRO DE 300MM,ATERROTUBO DE CONCRETO SIMPLES,CLASSE PS-1,CONFORME ABNT NBR 8890,E SOCA ATE A ALTURA DE GERATRIZ SUPERIOR DO TUBO,CONSIDERANDO O MATERIAL DA PROPRIA ESCAVACAO,INCLUSIVE FORNECIMENTO DOMATERIAL P/REJUNTAMENTO COM ARGAMASSA DE CIMENTO E AREIA,NOTRACO 1:4 E ACERTO DE FUNDO DE VALA.FORNECIMENTO E ASSENT.TUBO DE CONCRETO SIMPLES,CLASSE PS-1,CONFORME ABNT NBR 8890,</v>
      </c>
      <c r="C4521" s="141" t="s">
        <v>29656</v>
      </c>
      <c r="D4521" s="141" t="s">
        <v>29664</v>
      </c>
      <c r="E4521" s="141" t="s">
        <v>29665</v>
      </c>
      <c r="F4521" s="141" t="s">
        <v>29659</v>
      </c>
      <c r="G4521" s="141" t="s">
        <v>29660</v>
      </c>
      <c r="H4521" s="141" t="s">
        <v>29661</v>
      </c>
      <c r="I4521" s="141" t="s">
        <v>285</v>
      </c>
      <c r="J4521" s="649">
        <v>140.71</v>
      </c>
    </row>
    <row r="4522" spans="1:10" hidden="1">
      <c r="A4522" s="141" t="s">
        <v>29666</v>
      </c>
      <c r="B4522" s="141" t="str">
        <f t="shared" si="70"/>
        <v>TUBO DE CONCRETO SIMPLES,CLASSE PS-1,CONFORME ABNT NBR 8890,PARA COLETOR DE AGUAS PLUVIAIS,COM DIAMETRO DE 300MM,ATERROTUBO DE CONCRETO SIMPLES,CLASSE PS-1,CONFORME ABNT NBR 8890,E SOCA ATE A ALTURA DE GERATRIZ SUPERIOR DO TUBO,CONSIDERANDO O MATERIAL DA PROPRIA ESCAVACAO,INCLUSIVE FORNECIMENTO DOMATERIAL P/REJUNTAMENTO COM ARGAMASSA DE CIMENTO E AREIA,NOTRACO 1:4 E ACERTO DE FUNDO DE VALA.FORNECIMENTO E ASSENT.TUBO DE CONCRETO SIMPLES,CLASSE PS-1,CONFORME ABNT NBR 8890,</v>
      </c>
      <c r="C4522" s="141" t="s">
        <v>29656</v>
      </c>
      <c r="D4522" s="141" t="s">
        <v>29664</v>
      </c>
      <c r="E4522" s="141" t="s">
        <v>29665</v>
      </c>
      <c r="F4522" s="141" t="s">
        <v>29659</v>
      </c>
      <c r="G4522" s="141" t="s">
        <v>29660</v>
      </c>
      <c r="H4522" s="141" t="s">
        <v>29661</v>
      </c>
      <c r="I4522" s="141" t="s">
        <v>285</v>
      </c>
      <c r="J4522" s="649">
        <v>134.35</v>
      </c>
    </row>
    <row r="4523" spans="1:10" hidden="1">
      <c r="A4523" s="141" t="s">
        <v>29667</v>
      </c>
      <c r="B4523" s="141" t="str">
        <f t="shared" si="70"/>
        <v>TUBO DE CONCRETO SIMPLES,CLASSE PS-1,CONFORME ABNT NBR 8890,PARA COLETOR DE AGUAS PLUVIAIS,COM DIAMETRO DE 400MM,ATERROTUBO DE CONCRETO SIMPLES,CLASSE PS-1,CONFORME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PS-1,CONFORME ABNT NBR 8890,</v>
      </c>
      <c r="C4523" s="141" t="s">
        <v>29656</v>
      </c>
      <c r="D4523" s="141" t="s">
        <v>29668</v>
      </c>
      <c r="E4523" s="141" t="s">
        <v>29658</v>
      </c>
      <c r="F4523" s="141" t="s">
        <v>29659</v>
      </c>
      <c r="G4523" s="141" t="s">
        <v>29660</v>
      </c>
      <c r="H4523" s="141" t="s">
        <v>29661</v>
      </c>
      <c r="I4523" s="141" t="s">
        <v>285</v>
      </c>
      <c r="J4523" s="649">
        <v>188.74</v>
      </c>
    </row>
    <row r="4524" spans="1:10" hidden="1">
      <c r="A4524" s="141" t="s">
        <v>29669</v>
      </c>
      <c r="B4524" s="141" t="str">
        <f t="shared" si="70"/>
        <v>TUBO DE CONCRETO SIMPLES,CLASSE PS-1,CONFORME ABNT NBR 8890,PARA COLETOR DE AGUAS PLUVIAIS,COM DIAMETRO DE 400MM,ATERROTUBO DE CONCRETO SIMPLES,CLASSE PS-1,CONFORME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PS-1,CONFORME ABNT NBR 8890,</v>
      </c>
      <c r="C4524" s="141" t="s">
        <v>29656</v>
      </c>
      <c r="D4524" s="141" t="s">
        <v>29668</v>
      </c>
      <c r="E4524" s="141" t="s">
        <v>29658</v>
      </c>
      <c r="F4524" s="141" t="s">
        <v>29659</v>
      </c>
      <c r="G4524" s="141" t="s">
        <v>29660</v>
      </c>
      <c r="H4524" s="141" t="s">
        <v>29661</v>
      </c>
      <c r="I4524" s="141" t="s">
        <v>285</v>
      </c>
      <c r="J4524" s="649">
        <v>180.31</v>
      </c>
    </row>
    <row r="4525" spans="1:10" hidden="1">
      <c r="A4525" s="141" t="s">
        <v>29670</v>
      </c>
      <c r="B4525" s="141" t="str">
        <f t="shared" si="70"/>
        <v>TUBO DE CONCRETO SIMPLES,CLASSE PS-1,CONFORME ABNT NBR 8890,PARA COLETOR DE AGUAS PLUVIAIS,COM DIAMETRO DE 500MM,ATERROTUBO DE CONCRETO SIMPLES,CLASSE PS-1,CONFORME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PS-1,CONFORME ABNT NBR 8890,</v>
      </c>
      <c r="C4525" s="141" t="s">
        <v>29656</v>
      </c>
      <c r="D4525" s="141" t="s">
        <v>29671</v>
      </c>
      <c r="E4525" s="141" t="s">
        <v>29658</v>
      </c>
      <c r="F4525" s="141" t="s">
        <v>29659</v>
      </c>
      <c r="G4525" s="141" t="s">
        <v>29660</v>
      </c>
      <c r="H4525" s="141" t="s">
        <v>29661</v>
      </c>
      <c r="I4525" s="141" t="s">
        <v>285</v>
      </c>
      <c r="J4525" s="649">
        <v>266.86</v>
      </c>
    </row>
    <row r="4526" spans="1:10" hidden="1">
      <c r="A4526" s="141" t="s">
        <v>29672</v>
      </c>
      <c r="B4526" s="141" t="str">
        <f t="shared" si="70"/>
        <v>TUBO DE CONCRETO SIMPLES,CLASSE PS-1,CONFORME ABNT NBR 8890,PARA COLETOR DE AGUAS PLUVIAIS,COM DIAMETRO DE 500MM,ATERROTUBO DE CONCRETO SIMPLES,CLASSE PS-1,CONFORME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PS-1,CONFORME ABNT NBR 8890,</v>
      </c>
      <c r="C4526" s="141" t="s">
        <v>29656</v>
      </c>
      <c r="D4526" s="141" t="s">
        <v>29671</v>
      </c>
      <c r="E4526" s="141" t="s">
        <v>29658</v>
      </c>
      <c r="F4526" s="141" t="s">
        <v>29659</v>
      </c>
      <c r="G4526" s="141" t="s">
        <v>29660</v>
      </c>
      <c r="H4526" s="141" t="s">
        <v>29661</v>
      </c>
      <c r="I4526" s="141" t="s">
        <v>285</v>
      </c>
      <c r="J4526" s="649">
        <v>256.27999999999997</v>
      </c>
    </row>
    <row r="4527" spans="1:10" hidden="1">
      <c r="A4527" s="141" t="s">
        <v>29673</v>
      </c>
      <c r="B4527" s="141" t="str">
        <f t="shared" si="70"/>
        <v>TUBO DE CONCRETO SIMPLES,CLASSE PS-1,CONFORME ABNT NBR 8890,PARA COLETOR DE AGUAS PLUVIAIS,COM DIAMETRO DE 600MM,ATERROTUBO DE CONCRETO SIMPLES,CLASSE PS-1,CONFORME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PS-1,CONFORME ABNT NBR 8890,</v>
      </c>
      <c r="C4527" s="141" t="s">
        <v>29656</v>
      </c>
      <c r="D4527" s="141" t="s">
        <v>29674</v>
      </c>
      <c r="E4527" s="141" t="s">
        <v>29658</v>
      </c>
      <c r="F4527" s="141" t="s">
        <v>29659</v>
      </c>
      <c r="G4527" s="141" t="s">
        <v>29660</v>
      </c>
      <c r="H4527" s="141" t="s">
        <v>29661</v>
      </c>
      <c r="I4527" s="141" t="s">
        <v>285</v>
      </c>
      <c r="J4527" s="649">
        <v>317.77999999999997</v>
      </c>
    </row>
    <row r="4528" spans="1:10" hidden="1">
      <c r="A4528" s="141" t="s">
        <v>29675</v>
      </c>
      <c r="B4528" s="141" t="str">
        <f t="shared" si="70"/>
        <v>TUBO DE CONCRETO SIMPLES,CLASSE PS-1,CONFORME ABNT NBR 8890,PARA COLETOR DE AGUAS PLUVIAIS,COM DIAMETRO DE 600MM,ATERROTUBO DE CONCRETO SIMPLES,CLASSE PS-1,CONFORME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PS-1,CONFORME ABNT NBR 8890,</v>
      </c>
      <c r="C4528" s="141" t="s">
        <v>29656</v>
      </c>
      <c r="D4528" s="141" t="s">
        <v>29674</v>
      </c>
      <c r="E4528" s="141" t="s">
        <v>29658</v>
      </c>
      <c r="F4528" s="141" t="s">
        <v>29659</v>
      </c>
      <c r="G4528" s="141" t="s">
        <v>29660</v>
      </c>
      <c r="H4528" s="141" t="s">
        <v>29661</v>
      </c>
      <c r="I4528" s="141" t="s">
        <v>285</v>
      </c>
      <c r="J4528" s="649">
        <v>305.35000000000002</v>
      </c>
    </row>
    <row r="4529" spans="1:10" hidden="1">
      <c r="A4529" s="141" t="s">
        <v>29676</v>
      </c>
      <c r="B4529" s="141" t="str">
        <f t="shared" si="70"/>
        <v>TUBO DE CONCRETO SIMPLES,CLASSE PS-2,CONFORME ABNT NBR 8890,PARA COLETOR DE AGUAS PLUVIAIS,COM DIAMETRO DE 200MM,ATERROTUBO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29" s="141" t="s">
        <v>29677</v>
      </c>
      <c r="D4529" s="141" t="s">
        <v>29657</v>
      </c>
      <c r="E4529" s="141" t="s">
        <v>29658</v>
      </c>
      <c r="F4529" s="141" t="s">
        <v>29659</v>
      </c>
      <c r="G4529" s="141" t="s">
        <v>29660</v>
      </c>
      <c r="H4529" s="141" t="s">
        <v>29661</v>
      </c>
      <c r="I4529" s="141" t="s">
        <v>285</v>
      </c>
      <c r="J4529" s="649">
        <v>133.07</v>
      </c>
    </row>
    <row r="4530" spans="1:10" hidden="1">
      <c r="A4530" s="141" t="s">
        <v>29678</v>
      </c>
      <c r="B4530" s="141" t="str">
        <f t="shared" si="70"/>
        <v>TUBO DE CONCRETO SIMPLES,CLASSE PS-2,CONFORME ABNT NBR 8890,PARA COLETOR DE AGUAS PLUVIAIS,COM DIAMETRO DE 200MM,ATERROTUBO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30" s="141" t="s">
        <v>29677</v>
      </c>
      <c r="D4530" s="141" t="s">
        <v>29657</v>
      </c>
      <c r="E4530" s="141" t="s">
        <v>29658</v>
      </c>
      <c r="F4530" s="141" t="s">
        <v>29659</v>
      </c>
      <c r="G4530" s="141" t="s">
        <v>29660</v>
      </c>
      <c r="H4530" s="141" t="s">
        <v>29661</v>
      </c>
      <c r="I4530" s="141" t="s">
        <v>285</v>
      </c>
      <c r="J4530" s="649">
        <v>128.69999999999999</v>
      </c>
    </row>
    <row r="4531" spans="1:10" hidden="1">
      <c r="A4531" s="141" t="s">
        <v>29679</v>
      </c>
      <c r="B4531" s="141" t="str">
        <f t="shared" si="70"/>
        <v>TUBO DE CONCRETO SIMPLES,CLASSE PS-2,CONFORME ABNT NBR 8890,PARA COLETOR DE AGUAS PLUVIAIS,COM DIAMETRO DE 300MM,ATERROTUBO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31" s="141" t="s">
        <v>29677</v>
      </c>
      <c r="D4531" s="141" t="s">
        <v>29664</v>
      </c>
      <c r="E4531" s="141" t="s">
        <v>29658</v>
      </c>
      <c r="F4531" s="141" t="s">
        <v>29659</v>
      </c>
      <c r="G4531" s="141" t="s">
        <v>29660</v>
      </c>
      <c r="H4531" s="141" t="s">
        <v>29661</v>
      </c>
      <c r="I4531" s="141" t="s">
        <v>285</v>
      </c>
      <c r="J4531" s="649">
        <v>170.21</v>
      </c>
    </row>
    <row r="4532" spans="1:10" hidden="1">
      <c r="A4532" s="141" t="s">
        <v>29680</v>
      </c>
      <c r="B4532" s="141" t="str">
        <f t="shared" si="70"/>
        <v>TUBO DE CONCRETO SIMPLES,CLASSE PS-2,CONFORME ABNT NBR 8890,PARA COLETOR DE AGUAS PLUVIAIS,COM DIAMETRO DE 300MM,ATERROTUBO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32" s="141" t="s">
        <v>29677</v>
      </c>
      <c r="D4532" s="141" t="s">
        <v>29664</v>
      </c>
      <c r="E4532" s="141" t="s">
        <v>29658</v>
      </c>
      <c r="F4532" s="141" t="s">
        <v>29659</v>
      </c>
      <c r="G4532" s="141" t="s">
        <v>29660</v>
      </c>
      <c r="H4532" s="141" t="s">
        <v>29661</v>
      </c>
      <c r="I4532" s="141" t="s">
        <v>285</v>
      </c>
      <c r="J4532" s="649">
        <v>163.85</v>
      </c>
    </row>
    <row r="4533" spans="1:10" hidden="1">
      <c r="A4533" s="141" t="s">
        <v>29681</v>
      </c>
      <c r="B4533" s="141" t="str">
        <f t="shared" si="70"/>
        <v>TUBO DE CONCRETO SIMPLES,CLASSE PS-2,CONFORME ABNT NBR 8890,PARA COLETOR DE AGUAS PLUVIAIS,COM DIAMETRO DE 400MM,ATERROTUBO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33" s="141" t="s">
        <v>29677</v>
      </c>
      <c r="D4533" s="141" t="s">
        <v>29668</v>
      </c>
      <c r="E4533" s="141" t="s">
        <v>29658</v>
      </c>
      <c r="F4533" s="141" t="s">
        <v>29659</v>
      </c>
      <c r="G4533" s="141" t="s">
        <v>29660</v>
      </c>
      <c r="H4533" s="141" t="s">
        <v>29661</v>
      </c>
      <c r="I4533" s="141" t="s">
        <v>285</v>
      </c>
      <c r="J4533" s="649">
        <v>224.18</v>
      </c>
    </row>
    <row r="4534" spans="1:10" hidden="1">
      <c r="A4534" s="141" t="s">
        <v>29682</v>
      </c>
      <c r="B4534" s="141" t="str">
        <f t="shared" si="70"/>
        <v>TUBO DE CONCRETO SIMPLES,CLASSE PS-2,CONFORME ABNT NBR 8890,PARA COLETOR DE AGUAS PLUVIAIS,COM DIAMETRO DE 400MM,ATERROTUBO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34" s="141" t="s">
        <v>29677</v>
      </c>
      <c r="D4534" s="141" t="s">
        <v>29668</v>
      </c>
      <c r="E4534" s="141" t="s">
        <v>29658</v>
      </c>
      <c r="F4534" s="141" t="s">
        <v>29659</v>
      </c>
      <c r="G4534" s="141" t="s">
        <v>29660</v>
      </c>
      <c r="H4534" s="141" t="s">
        <v>29661</v>
      </c>
      <c r="I4534" s="141" t="s">
        <v>285</v>
      </c>
      <c r="J4534" s="649">
        <v>215.75</v>
      </c>
    </row>
    <row r="4535" spans="1:10" hidden="1">
      <c r="A4535" s="141" t="s">
        <v>29683</v>
      </c>
      <c r="B4535" s="141" t="str">
        <f t="shared" si="70"/>
        <v>TUBO DE CONCRETO SIMPLES,CLASSE PS-2,CONFORME ABNT NBR 8890,PARA COLETOR DE AGUAS PLUVIAIS,COM DIAMETRO DE 500MM,ATERROTUBO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35" s="141" t="s">
        <v>29677</v>
      </c>
      <c r="D4535" s="141" t="s">
        <v>29671</v>
      </c>
      <c r="E4535" s="141" t="s">
        <v>29658</v>
      </c>
      <c r="F4535" s="141" t="s">
        <v>29659</v>
      </c>
      <c r="G4535" s="141" t="s">
        <v>29660</v>
      </c>
      <c r="H4535" s="141" t="s">
        <v>29661</v>
      </c>
      <c r="I4535" s="141" t="s">
        <v>285</v>
      </c>
      <c r="J4535" s="649">
        <v>327.77</v>
      </c>
    </row>
    <row r="4536" spans="1:10" hidden="1">
      <c r="A4536" s="141" t="s">
        <v>29684</v>
      </c>
      <c r="B4536" s="141" t="str">
        <f t="shared" si="70"/>
        <v>TUBO DE CONCRETO SIMPLES,CLASSE PS-2,CONFORME ABNT NBR 8890,PARA COLETOR DE AGUAS PLUVIAIS,COM DIAMETRO DE 500MM,ATERROTUBO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36" s="141" t="s">
        <v>29677</v>
      </c>
      <c r="D4536" s="141" t="s">
        <v>29671</v>
      </c>
      <c r="E4536" s="141" t="s">
        <v>29658</v>
      </c>
      <c r="F4536" s="141" t="s">
        <v>29659</v>
      </c>
      <c r="G4536" s="141" t="s">
        <v>29660</v>
      </c>
      <c r="H4536" s="141" t="s">
        <v>29661</v>
      </c>
      <c r="I4536" s="141" t="s">
        <v>285</v>
      </c>
      <c r="J4536" s="649">
        <v>317.19</v>
      </c>
    </row>
    <row r="4537" spans="1:10" hidden="1">
      <c r="A4537" s="141" t="s">
        <v>29685</v>
      </c>
      <c r="B4537" s="141" t="str">
        <f t="shared" si="70"/>
        <v>TUBO DE CONCRETO SIMPLES,CLASSE PS-2,CONFORME ABNT NBR 8890,PARA COLETOR DE AGUAS PLUVIAIS,COM DIAMETRO DE 600MM,ATERROTUBO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37" s="141" t="s">
        <v>29677</v>
      </c>
      <c r="D4537" s="141" t="s">
        <v>29674</v>
      </c>
      <c r="E4537" s="141" t="s">
        <v>29658</v>
      </c>
      <c r="F4537" s="141" t="s">
        <v>29659</v>
      </c>
      <c r="G4537" s="141" t="s">
        <v>29660</v>
      </c>
      <c r="H4537" s="141" t="s">
        <v>29661</v>
      </c>
      <c r="I4537" s="141" t="s">
        <v>285</v>
      </c>
      <c r="J4537" s="649">
        <v>407.8</v>
      </c>
    </row>
    <row r="4538" spans="1:10" hidden="1">
      <c r="A4538" s="141" t="s">
        <v>29686</v>
      </c>
      <c r="B4538" s="141" t="str">
        <f t="shared" si="70"/>
        <v>TUBO DE CONCRETO SIMPLES,CLASSE PS-2,CONFORME ABNT NBR 8890,PARA COLETOR DE AGUAS PLUVIAIS,COM DIAMETRO DE 600MM,ATERROTUBO DE CONCRETO SIMPLES,CLASSE PS-2,CONFORME ABNT NBR 8890,E SOCA ATE A ALTURA DA GERATRIZ SUPERIOR DO TUBO,CONSIDERANDO O MATERIAL DA PROPRIA ESCAVACAO,INCLUSIVE FORNECIMENTO DOMATERIAL P/REJUNTAMENTO COM ARGAMASSA DE CIMENTO E AREIA,NOTRACO 1:4 E ACERTO DE FUNDO DE VALA.FORNECIMENTO E ASSENT.TUBO DE CONCRETO SIMPLES,CLASSE PS-2,CONFORME ABNT NBR 8890,</v>
      </c>
      <c r="C4538" s="141" t="s">
        <v>29677</v>
      </c>
      <c r="D4538" s="141" t="s">
        <v>29674</v>
      </c>
      <c r="E4538" s="141" t="s">
        <v>29658</v>
      </c>
      <c r="F4538" s="141" t="s">
        <v>29659</v>
      </c>
      <c r="G4538" s="141" t="s">
        <v>29660</v>
      </c>
      <c r="H4538" s="141" t="s">
        <v>29661</v>
      </c>
      <c r="I4538" s="141" t="s">
        <v>285</v>
      </c>
      <c r="J4538" s="649">
        <v>395.37</v>
      </c>
    </row>
    <row r="4539" spans="1:10" hidden="1">
      <c r="A4539" s="141" t="s">
        <v>29687</v>
      </c>
      <c r="B4539" s="141" t="str">
        <f t="shared" si="70"/>
        <v>TUBO DE CONCRETO ARMADO,CLASSE PA-1,CONFORME ABNT NBR 8890,PARA GALERIAS DE AGUAS PLUVIAIS,COM DIAMETRO DE 300MM,ATERROTUBO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39" s="141" t="s">
        <v>29688</v>
      </c>
      <c r="D4539" s="141" t="s">
        <v>29689</v>
      </c>
      <c r="E4539" s="141" t="s">
        <v>29658</v>
      </c>
      <c r="F4539" s="141" t="s">
        <v>29659</v>
      </c>
      <c r="G4539" s="141" t="s">
        <v>29660</v>
      </c>
      <c r="H4539" s="141" t="s">
        <v>29661</v>
      </c>
      <c r="I4539" s="141" t="s">
        <v>285</v>
      </c>
      <c r="J4539" s="649">
        <v>219.57</v>
      </c>
    </row>
    <row r="4540" spans="1:10" hidden="1">
      <c r="A4540" s="141" t="s">
        <v>29690</v>
      </c>
      <c r="B4540" s="141" t="str">
        <f t="shared" si="70"/>
        <v>TUBO DE CONCRETO ARMADO,CLASSE PA-1,CONFORME ABNT NBR 8890,PARA GALERIAS DE AGUAS PLUVIAIS,COM DIAMETRO DE 300MM,ATERROTUBO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40" s="141" t="s">
        <v>29688</v>
      </c>
      <c r="D4540" s="141" t="s">
        <v>29689</v>
      </c>
      <c r="E4540" s="141" t="s">
        <v>29658</v>
      </c>
      <c r="F4540" s="141" t="s">
        <v>29659</v>
      </c>
      <c r="G4540" s="141" t="s">
        <v>29660</v>
      </c>
      <c r="H4540" s="141" t="s">
        <v>29661</v>
      </c>
      <c r="I4540" s="141" t="s">
        <v>285</v>
      </c>
      <c r="J4540" s="649">
        <v>212.87</v>
      </c>
    </row>
    <row r="4541" spans="1:10" hidden="1">
      <c r="A4541" s="141" t="s">
        <v>29691</v>
      </c>
      <c r="B4541" s="141" t="str">
        <f t="shared" si="70"/>
        <v>TUBO DE CONCRETO ARMADO,CLASSE PA-1,CONFORME ABNT NBR 8890,PARA GALERIAS DE AGUAS PLUVIAIS,COM DIAMETRO DE 400MM,ATERROTUBO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41" s="141" t="s">
        <v>29688</v>
      </c>
      <c r="D4541" s="141" t="s">
        <v>29692</v>
      </c>
      <c r="E4541" s="141" t="s">
        <v>29658</v>
      </c>
      <c r="F4541" s="141" t="s">
        <v>29659</v>
      </c>
      <c r="G4541" s="141" t="s">
        <v>29660</v>
      </c>
      <c r="H4541" s="141" t="s">
        <v>29661</v>
      </c>
      <c r="I4541" s="141" t="s">
        <v>285</v>
      </c>
      <c r="J4541" s="649">
        <v>241.2</v>
      </c>
    </row>
    <row r="4542" spans="1:10" hidden="1">
      <c r="A4542" s="141" t="s">
        <v>29693</v>
      </c>
      <c r="B4542" s="141" t="str">
        <f t="shared" si="70"/>
        <v>TUBO DE CONCRETO ARMADO,CLASSE PA-1,CONFORME ABNT NBR 8890,PARA GALERIAS DE AGUAS PLUVIAIS,COM DIAMETRO DE 400MM,ATERROTUBO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42" s="141" t="s">
        <v>29688</v>
      </c>
      <c r="D4542" s="141" t="s">
        <v>29692</v>
      </c>
      <c r="E4542" s="141" t="s">
        <v>29658</v>
      </c>
      <c r="F4542" s="141" t="s">
        <v>29659</v>
      </c>
      <c r="G4542" s="141" t="s">
        <v>29660</v>
      </c>
      <c r="H4542" s="141" t="s">
        <v>29661</v>
      </c>
      <c r="I4542" s="141" t="s">
        <v>285</v>
      </c>
      <c r="J4542" s="649">
        <v>232.77</v>
      </c>
    </row>
    <row r="4543" spans="1:10" hidden="1">
      <c r="A4543" s="141" t="s">
        <v>29694</v>
      </c>
      <c r="B4543" s="141" t="str">
        <f t="shared" si="70"/>
        <v>TUBO DE CONCRETO ARMADO,CLASSE PA-1,CONFORME ABNT NBR 8890,PARA GALERIAS DE AGUAS PLUVIAIS,COM DIAMETRO DE 500MM,ATERROTUBO DE CONCRETO ARMADO,CLASSE PA-1,CONFORME ABNT NBR 8890,PE SOCA ATE A ALTURA DA GERATRIZ SUPERIOR DO TUBO,CONSIDERANDO MATERIAL DA PROPRIA ESCAVACAO,INCLUSIVE FORNECIMENTO DO MAMATERIAL P/REJUNTAMENTO COM ARGAMASSA DE CIMENTO E AREIA,NOTRACO 1:4 E ACERTO DE FUNDO DE VALA.FORNECIMENTO E ASSENT.TUBO DE CONCRETO ARMADO,CLASSE PA-1,CONFORME ABNT NBR 8890,P</v>
      </c>
      <c r="C4543" s="141" t="s">
        <v>29688</v>
      </c>
      <c r="D4543" s="141" t="s">
        <v>29695</v>
      </c>
      <c r="E4543" s="141" t="s">
        <v>29658</v>
      </c>
      <c r="F4543" s="141" t="s">
        <v>29696</v>
      </c>
      <c r="G4543" s="141" t="s">
        <v>29660</v>
      </c>
      <c r="H4543" s="141" t="s">
        <v>29661</v>
      </c>
      <c r="I4543" s="141" t="s">
        <v>285</v>
      </c>
      <c r="J4543" s="649">
        <v>298.35000000000002</v>
      </c>
    </row>
    <row r="4544" spans="1:10" hidden="1">
      <c r="A4544" s="141" t="s">
        <v>29697</v>
      </c>
      <c r="B4544" s="141" t="str">
        <f t="shared" si="70"/>
        <v>TUBO DE CONCRETO ARMADO,CLASSE PA-1,CONFORME ABNT NBR 8890,PARA GALERIAS DE AGUAS PLUVIAIS,COM DIAMETRO DE 500MM,ATERROTUBO DE CONCRETO ARMADO,CLASSE PA-1,CONFORME ABNT NBR 8890,PE SOCA ATE A ALTURA DA GERATRIZ SUPERIOR DO TUBO,CONSIDERANDO MATERIAL DA PROPRIA ESCAVACAO,INCLUSIVE FORNECIMENTO DO MAMATERIAL P/REJUNTAMENTO COM ARGAMASSA DE CIMENTO E AREIA,NOTRACO 1:4 E ACERTO DE FUNDO DE VALA.FORNECIMENTO E ASSENT.TUBO DE CONCRETO ARMADO,CLASSE PA-1,CONFORME ABNT NBR 8890,P</v>
      </c>
      <c r="C4544" s="141" t="s">
        <v>29688</v>
      </c>
      <c r="D4544" s="141" t="s">
        <v>29695</v>
      </c>
      <c r="E4544" s="141" t="s">
        <v>29658</v>
      </c>
      <c r="F4544" s="141" t="s">
        <v>29696</v>
      </c>
      <c r="G4544" s="141" t="s">
        <v>29660</v>
      </c>
      <c r="H4544" s="141" t="s">
        <v>29661</v>
      </c>
      <c r="I4544" s="141" t="s">
        <v>285</v>
      </c>
      <c r="J4544" s="649">
        <v>287.77</v>
      </c>
    </row>
    <row r="4545" spans="1:10" hidden="1">
      <c r="A4545" s="141" t="s">
        <v>29698</v>
      </c>
      <c r="B4545" s="141" t="str">
        <f t="shared" si="70"/>
        <v>TUBO DE CONCRETO ARMADO,CLASSE PA-1,CONFORME ABNT NBR 8890,PARA GALERIAS DE AGUAS PLUVIAIS,COM DIAMETRO DE 600MM,ATERROTUBO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45" s="141" t="s">
        <v>29688</v>
      </c>
      <c r="D4545" s="141" t="s">
        <v>29699</v>
      </c>
      <c r="E4545" s="141" t="s">
        <v>29658</v>
      </c>
      <c r="F4545" s="141" t="s">
        <v>29659</v>
      </c>
      <c r="G4545" s="141" t="s">
        <v>29660</v>
      </c>
      <c r="H4545" s="141" t="s">
        <v>29661</v>
      </c>
      <c r="I4545" s="141" t="s">
        <v>285</v>
      </c>
      <c r="J4545" s="649">
        <v>384.09</v>
      </c>
    </row>
    <row r="4546" spans="1:10" hidden="1">
      <c r="A4546" s="141" t="s">
        <v>29700</v>
      </c>
      <c r="B4546" s="141" t="str">
        <f t="shared" si="70"/>
        <v>TUBO DE CONCRETO ARMADO,CLASSE PA-1,CONFORME ABNT NBR 8890,PARA GALERIAS DE AGUAS PLUVIAIS,COM DIAMETRO DE 600MM,ATERROTUBO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46" s="141" t="s">
        <v>29688</v>
      </c>
      <c r="D4546" s="141" t="s">
        <v>29699</v>
      </c>
      <c r="E4546" s="141" t="s">
        <v>29658</v>
      </c>
      <c r="F4546" s="141" t="s">
        <v>29659</v>
      </c>
      <c r="G4546" s="141" t="s">
        <v>29660</v>
      </c>
      <c r="H4546" s="141" t="s">
        <v>29661</v>
      </c>
      <c r="I4546" s="141" t="s">
        <v>285</v>
      </c>
      <c r="J4546" s="649">
        <v>371.66</v>
      </c>
    </row>
    <row r="4547" spans="1:10" hidden="1">
      <c r="A4547" s="141" t="s">
        <v>29701</v>
      </c>
      <c r="B4547" s="141" t="str">
        <f t="shared" ref="B4547:B4610" si="71">C4547&amp;D4547&amp;C4547&amp;E4547&amp;F4547&amp;G4547&amp;H4547&amp;C4547</f>
        <v>TUBO DE CONCRETO ARMADO,CLASSE PA-1,CONFORME ABNT NBR 8890,PARA GALERIAS DE AGUAS PLUVIAIS,COM DIAMETRO DE 700MM,ATERROTUBO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47" s="141" t="s">
        <v>29688</v>
      </c>
      <c r="D4547" s="141" t="s">
        <v>29702</v>
      </c>
      <c r="E4547" s="141" t="s">
        <v>29658</v>
      </c>
      <c r="F4547" s="141" t="s">
        <v>29659</v>
      </c>
      <c r="G4547" s="141" t="s">
        <v>29660</v>
      </c>
      <c r="H4547" s="141" t="s">
        <v>29661</v>
      </c>
      <c r="I4547" s="141" t="s">
        <v>285</v>
      </c>
      <c r="J4547" s="649">
        <v>455.91</v>
      </c>
    </row>
    <row r="4548" spans="1:10" hidden="1">
      <c r="A4548" s="141" t="s">
        <v>29703</v>
      </c>
      <c r="B4548" s="141" t="str">
        <f t="shared" si="71"/>
        <v>TUBO DE CONCRETO ARMADO,CLASSE PA-1,CONFORME ABNT NBR 8890,PARA GALERIAS DE AGUAS PLUVIAIS,COM DIAMETRO DE 700MM,ATERROTUBO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48" s="141" t="s">
        <v>29688</v>
      </c>
      <c r="D4548" s="141" t="s">
        <v>29702</v>
      </c>
      <c r="E4548" s="141" t="s">
        <v>29658</v>
      </c>
      <c r="F4548" s="141" t="s">
        <v>29659</v>
      </c>
      <c r="G4548" s="141" t="s">
        <v>29660</v>
      </c>
      <c r="H4548" s="141" t="s">
        <v>29661</v>
      </c>
      <c r="I4548" s="141" t="s">
        <v>285</v>
      </c>
      <c r="J4548" s="649">
        <v>441.52</v>
      </c>
    </row>
    <row r="4549" spans="1:10" hidden="1">
      <c r="A4549" s="141" t="s">
        <v>29704</v>
      </c>
      <c r="B4549" s="141" t="str">
        <f t="shared" si="71"/>
        <v>TUBO DE CONCRETO ARMADO,CLASSE PA-1,CONFORME ABNT NBR 8890,PARA GALERIAS DE AGUAS PLUVIAIS,COM DIAMETRO DE 800MM,ATERROTUBO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49" s="141" t="s">
        <v>29688</v>
      </c>
      <c r="D4549" s="141" t="s">
        <v>29705</v>
      </c>
      <c r="E4549" s="141" t="s">
        <v>29658</v>
      </c>
      <c r="F4549" s="141" t="s">
        <v>29659</v>
      </c>
      <c r="G4549" s="141" t="s">
        <v>29660</v>
      </c>
      <c r="H4549" s="141" t="s">
        <v>29661</v>
      </c>
      <c r="I4549" s="141" t="s">
        <v>285</v>
      </c>
      <c r="J4549" s="649">
        <v>644.73</v>
      </c>
    </row>
    <row r="4550" spans="1:10" hidden="1">
      <c r="A4550" s="141" t="s">
        <v>29706</v>
      </c>
      <c r="B4550" s="141" t="str">
        <f t="shared" si="71"/>
        <v>TUBO DE CONCRETO ARMADO,CLASSE PA-1,CONFORME ABNT NBR 8890,PARA GALERIAS DE AGUAS PLUVIAIS,COM DIAMETRO DE 800MM,ATERROTUBO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50" s="141" t="s">
        <v>29688</v>
      </c>
      <c r="D4550" s="141" t="s">
        <v>29705</v>
      </c>
      <c r="E4550" s="141" t="s">
        <v>29658</v>
      </c>
      <c r="F4550" s="141" t="s">
        <v>29659</v>
      </c>
      <c r="G4550" s="141" t="s">
        <v>29660</v>
      </c>
      <c r="H4550" s="141" t="s">
        <v>29661</v>
      </c>
      <c r="I4550" s="141" t="s">
        <v>285</v>
      </c>
      <c r="J4550" s="649">
        <v>628.39</v>
      </c>
    </row>
    <row r="4551" spans="1:10" hidden="1">
      <c r="A4551" s="141" t="s">
        <v>29707</v>
      </c>
      <c r="B4551" s="141" t="str">
        <f t="shared" si="71"/>
        <v>TUBO DE CONCRETO ARMADO,CLASSE PA-1,CONFORME ABNT NBR 8890,PARA GALERIAS DE AGUAS PLUVIAIS,COM DIAMETRO DE 900MM,ATERROTUBO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51" s="141" t="s">
        <v>29688</v>
      </c>
      <c r="D4551" s="141" t="s">
        <v>29708</v>
      </c>
      <c r="E4551" s="141" t="s">
        <v>29658</v>
      </c>
      <c r="F4551" s="141" t="s">
        <v>29659</v>
      </c>
      <c r="G4551" s="141" t="s">
        <v>29660</v>
      </c>
      <c r="H4551" s="141" t="s">
        <v>29661</v>
      </c>
      <c r="I4551" s="141" t="s">
        <v>285</v>
      </c>
      <c r="J4551" s="649">
        <v>764.9</v>
      </c>
    </row>
    <row r="4552" spans="1:10" hidden="1">
      <c r="A4552" s="141" t="s">
        <v>29709</v>
      </c>
      <c r="B4552" s="141" t="str">
        <f t="shared" si="71"/>
        <v>TUBO DE CONCRETO ARMADO,CLASSE PA-1,CONFORME ABNT NBR 8890,PARA GALERIAS DE AGUAS PLUVIAIS,COM DIAMETRO DE 900MM,ATERROTUBO DE CONCRETO ARMADO,CLASSE PA-1,CONFORME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PA-1,CONFORME ABNT NBR 8890,P</v>
      </c>
      <c r="C4552" s="141" t="s">
        <v>29688</v>
      </c>
      <c r="D4552" s="141" t="s">
        <v>29708</v>
      </c>
      <c r="E4552" s="141" t="s">
        <v>29658</v>
      </c>
      <c r="F4552" s="141" t="s">
        <v>29659</v>
      </c>
      <c r="G4552" s="141" t="s">
        <v>29660</v>
      </c>
      <c r="H4552" s="141" t="s">
        <v>29661</v>
      </c>
      <c r="I4552" s="141" t="s">
        <v>285</v>
      </c>
      <c r="J4552" s="649">
        <v>743.05</v>
      </c>
    </row>
    <row r="4553" spans="1:10" hidden="1">
      <c r="A4553" s="141" t="s">
        <v>29710</v>
      </c>
      <c r="B4553" s="141" t="str">
        <f t="shared" si="71"/>
        <v>TUBO DE CONCRETO ARMADO,CLASSE PA-1,CONFORME ABNT NBR 8890,PARA GALERIAS DE AGUAS PLUVIAIS,COM DIAMETRO DE 1000MM,ATERROTUBO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53" s="141" t="s">
        <v>29688</v>
      </c>
      <c r="D4553" s="141" t="s">
        <v>29711</v>
      </c>
      <c r="E4553" s="141" t="s">
        <v>28696</v>
      </c>
      <c r="F4553" s="141" t="s">
        <v>29712</v>
      </c>
      <c r="G4553" s="141" t="s">
        <v>29713</v>
      </c>
      <c r="H4553" s="141" t="s">
        <v>29714</v>
      </c>
      <c r="I4553" s="141" t="s">
        <v>285</v>
      </c>
      <c r="J4553" s="649">
        <v>958.35</v>
      </c>
    </row>
    <row r="4554" spans="1:10" hidden="1">
      <c r="A4554" s="141" t="s">
        <v>29715</v>
      </c>
      <c r="B4554" s="141" t="str">
        <f t="shared" si="71"/>
        <v>TUBO DE CONCRETO ARMADO,CLASSE PA-1,CONFORME ABNT NBR 8890,PARA GALERIAS DE AGUAS PLUVIAIS,COM DIAMETRO DE 1000MM,ATERROTUBO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54" s="141" t="s">
        <v>29688</v>
      </c>
      <c r="D4554" s="141" t="s">
        <v>29711</v>
      </c>
      <c r="E4554" s="141" t="s">
        <v>28696</v>
      </c>
      <c r="F4554" s="141" t="s">
        <v>29712</v>
      </c>
      <c r="G4554" s="141" t="s">
        <v>29713</v>
      </c>
      <c r="H4554" s="141" t="s">
        <v>29714</v>
      </c>
      <c r="I4554" s="141" t="s">
        <v>285</v>
      </c>
      <c r="J4554" s="649">
        <v>934.32</v>
      </c>
    </row>
    <row r="4555" spans="1:10" hidden="1">
      <c r="A4555" s="141" t="s">
        <v>29716</v>
      </c>
      <c r="B4555" s="141" t="str">
        <f t="shared" si="71"/>
        <v>TUBO DE CONCRETO ARMADO,CLASSE PA-1,CONFORME ABNT NBR 8890,PARA GALERIAS DE AGUAS PLUVIAIS,COM DIAMETRO DE 1100MM,ATERROTUBO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55" s="141" t="s">
        <v>29688</v>
      </c>
      <c r="D4555" s="141" t="s">
        <v>29717</v>
      </c>
      <c r="E4555" s="141" t="s">
        <v>28696</v>
      </c>
      <c r="F4555" s="141" t="s">
        <v>29712</v>
      </c>
      <c r="G4555" s="141" t="s">
        <v>29713</v>
      </c>
      <c r="H4555" s="141" t="s">
        <v>29714</v>
      </c>
      <c r="I4555" s="141" t="s">
        <v>285</v>
      </c>
      <c r="J4555" s="649">
        <v>1125.98</v>
      </c>
    </row>
    <row r="4556" spans="1:10" hidden="1">
      <c r="A4556" s="141" t="s">
        <v>29718</v>
      </c>
      <c r="B4556" s="141" t="str">
        <f t="shared" si="71"/>
        <v>TUBO DE CONCRETO ARMADO,CLASSE PA-1,CONFORME ABNT NBR 8890,PARA GALERIAS DE AGUAS PLUVIAIS,COM DIAMETRO DE 1100MM,ATERROTUBO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56" s="141" t="s">
        <v>29688</v>
      </c>
      <c r="D4556" s="141" t="s">
        <v>29717</v>
      </c>
      <c r="E4556" s="141" t="s">
        <v>28696</v>
      </c>
      <c r="F4556" s="141" t="s">
        <v>29712</v>
      </c>
      <c r="G4556" s="141" t="s">
        <v>29713</v>
      </c>
      <c r="H4556" s="141" t="s">
        <v>29714</v>
      </c>
      <c r="I4556" s="141" t="s">
        <v>285</v>
      </c>
      <c r="J4556" s="649">
        <v>1098.51</v>
      </c>
    </row>
    <row r="4557" spans="1:10" hidden="1">
      <c r="A4557" s="141" t="s">
        <v>29719</v>
      </c>
      <c r="B4557" s="141" t="str">
        <f t="shared" si="71"/>
        <v>TUBO DE CONCRETO ARMADO,CLASSE PA-1,CONFORME ABNT NBR 8890,PARA GALERIAS DE AGUAS PLUVIAIS,COM DIAMETRO DE 1200MM,ATERROTUBO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57" s="141" t="s">
        <v>29688</v>
      </c>
      <c r="D4557" s="141" t="s">
        <v>29720</v>
      </c>
      <c r="E4557" s="141" t="s">
        <v>28696</v>
      </c>
      <c r="F4557" s="141" t="s">
        <v>29712</v>
      </c>
      <c r="G4557" s="141" t="s">
        <v>29713</v>
      </c>
      <c r="H4557" s="141" t="s">
        <v>29714</v>
      </c>
      <c r="I4557" s="141" t="s">
        <v>285</v>
      </c>
      <c r="J4557" s="649">
        <v>1202.03</v>
      </c>
    </row>
    <row r="4558" spans="1:10" hidden="1">
      <c r="A4558" s="141" t="s">
        <v>29721</v>
      </c>
      <c r="B4558" s="141" t="str">
        <f t="shared" si="71"/>
        <v>TUBO DE CONCRETO ARMADO,CLASSE PA-1,CONFORME ABNT NBR 8890,PARA GALERIAS DE AGUAS PLUVIAIS,COM DIAMETRO DE 1200MM,ATERROTUBO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58" s="141" t="s">
        <v>29688</v>
      </c>
      <c r="D4558" s="141" t="s">
        <v>29720</v>
      </c>
      <c r="E4558" s="141" t="s">
        <v>28696</v>
      </c>
      <c r="F4558" s="141" t="s">
        <v>29712</v>
      </c>
      <c r="G4558" s="141" t="s">
        <v>29713</v>
      </c>
      <c r="H4558" s="141" t="s">
        <v>29714</v>
      </c>
      <c r="I4558" s="141" t="s">
        <v>285</v>
      </c>
      <c r="J4558" s="649">
        <v>1171.21</v>
      </c>
    </row>
    <row r="4559" spans="1:10" hidden="1">
      <c r="A4559" s="141" t="s">
        <v>29722</v>
      </c>
      <c r="B4559" s="141" t="str">
        <f t="shared" si="71"/>
        <v>TUBO DE CONCRETO ARMADO,CLASSE PA-1,CONFORME ABNT NBR 8890,PARA GALERIAS DE AGUAS PLUVIAIS,COM DIAMETRO DE 1500MM,ATERROTUBO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59" s="141" t="s">
        <v>29688</v>
      </c>
      <c r="D4559" s="141" t="s">
        <v>29723</v>
      </c>
      <c r="E4559" s="141" t="s">
        <v>28696</v>
      </c>
      <c r="F4559" s="141" t="s">
        <v>29712</v>
      </c>
      <c r="G4559" s="141" t="s">
        <v>29713</v>
      </c>
      <c r="H4559" s="141" t="s">
        <v>29714</v>
      </c>
      <c r="I4559" s="141" t="s">
        <v>285</v>
      </c>
      <c r="J4559" s="649">
        <v>1829.03</v>
      </c>
    </row>
    <row r="4560" spans="1:10" hidden="1">
      <c r="A4560" s="141" t="s">
        <v>29724</v>
      </c>
      <c r="B4560" s="141" t="str">
        <f t="shared" si="71"/>
        <v>TUBO DE CONCRETO ARMADO,CLASSE PA-1,CONFORME ABNT NBR 8890,PARA GALERIAS DE AGUAS PLUVIAIS,COM DIAMETRO DE 1500MM,ATERROTUBO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60" s="141" t="s">
        <v>29688</v>
      </c>
      <c r="D4560" s="141" t="s">
        <v>29723</v>
      </c>
      <c r="E4560" s="141" t="s">
        <v>28696</v>
      </c>
      <c r="F4560" s="141" t="s">
        <v>29712</v>
      </c>
      <c r="G4560" s="141" t="s">
        <v>29713</v>
      </c>
      <c r="H4560" s="141" t="s">
        <v>29714</v>
      </c>
      <c r="I4560" s="141" t="s">
        <v>285</v>
      </c>
      <c r="J4560" s="649">
        <v>1790.01</v>
      </c>
    </row>
    <row r="4561" spans="1:10" hidden="1">
      <c r="A4561" s="141" t="s">
        <v>29725</v>
      </c>
      <c r="B4561" s="141" t="str">
        <f t="shared" si="71"/>
        <v>TUBO DE CONCRETO ARMADO,CLASSE PA-1,CONFORME ABNT NBR 8890,PARA GALERIAS DE AGUAS PLUVIAIS,COM DIAMETRO DE 2000MM,ATERROTUBO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61" s="141" t="s">
        <v>29688</v>
      </c>
      <c r="D4561" s="141" t="s">
        <v>29726</v>
      </c>
      <c r="E4561" s="141" t="s">
        <v>28696</v>
      </c>
      <c r="F4561" s="141" t="s">
        <v>29712</v>
      </c>
      <c r="G4561" s="141" t="s">
        <v>29713</v>
      </c>
      <c r="H4561" s="141" t="s">
        <v>29714</v>
      </c>
      <c r="I4561" s="141" t="s">
        <v>285</v>
      </c>
      <c r="J4561" s="649">
        <v>4092.6</v>
      </c>
    </row>
    <row r="4562" spans="1:10" hidden="1">
      <c r="A4562" s="141" t="s">
        <v>29727</v>
      </c>
      <c r="B4562" s="141" t="str">
        <f t="shared" si="71"/>
        <v>TUBO DE CONCRETO ARMADO,CLASSE PA-1,CONFORME ABNT NBR 8890,PARA GALERIAS DE AGUAS PLUVIAIS,COM DIAMETRO DE 2000MM,ATERROTUBO DE CONCRETO ARMADO,CLASSE PA-1,CONFORME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PA-1,CONFORME ABNT NBR 8890,P</v>
      </c>
      <c r="C4562" s="141" t="s">
        <v>29688</v>
      </c>
      <c r="D4562" s="141" t="s">
        <v>29726</v>
      </c>
      <c r="E4562" s="141" t="s">
        <v>28696</v>
      </c>
      <c r="F4562" s="141" t="s">
        <v>29712</v>
      </c>
      <c r="G4562" s="141" t="s">
        <v>29713</v>
      </c>
      <c r="H4562" s="141" t="s">
        <v>29714</v>
      </c>
      <c r="I4562" s="141" t="s">
        <v>285</v>
      </c>
      <c r="J4562" s="649">
        <v>4040.05</v>
      </c>
    </row>
    <row r="4563" spans="1:10" hidden="1">
      <c r="A4563" s="141" t="s">
        <v>29728</v>
      </c>
      <c r="B4563" s="141" t="str">
        <f t="shared" si="71"/>
        <v>TUBO DE CONCRETO ARMADO,CLASSE PA-2,CONFORME ABNT NBR 8890,PARA GALERIAS DE AGUAS PLUVIAIS,COM DIAMETRO DE 300MM,ATERROTUBO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63" s="141" t="s">
        <v>29729</v>
      </c>
      <c r="D4563" s="141" t="s">
        <v>29689</v>
      </c>
      <c r="E4563" s="141" t="s">
        <v>29658</v>
      </c>
      <c r="F4563" s="141" t="s">
        <v>29659</v>
      </c>
      <c r="G4563" s="141" t="s">
        <v>29713</v>
      </c>
      <c r="H4563" s="141" t="s">
        <v>29714</v>
      </c>
      <c r="I4563" s="141" t="s">
        <v>285</v>
      </c>
      <c r="J4563" s="649">
        <v>239.77</v>
      </c>
    </row>
    <row r="4564" spans="1:10" hidden="1">
      <c r="A4564" s="141" t="s">
        <v>29730</v>
      </c>
      <c r="B4564" s="141" t="str">
        <f t="shared" si="71"/>
        <v>TUBO DE CONCRETO ARMADO,CLASSE PA-2,CONFORME ABNT NBR 8890,PARA GALERIAS DE AGUAS PLUVIAIS,COM DIAMETRO DE 300MM,ATERROTUBO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64" s="141" t="s">
        <v>29729</v>
      </c>
      <c r="D4564" s="141" t="s">
        <v>29689</v>
      </c>
      <c r="E4564" s="141" t="s">
        <v>29658</v>
      </c>
      <c r="F4564" s="141" t="s">
        <v>29659</v>
      </c>
      <c r="G4564" s="141" t="s">
        <v>29713</v>
      </c>
      <c r="H4564" s="141" t="s">
        <v>29714</v>
      </c>
      <c r="I4564" s="141" t="s">
        <v>285</v>
      </c>
      <c r="J4564" s="649">
        <v>233.07</v>
      </c>
    </row>
    <row r="4565" spans="1:10" hidden="1">
      <c r="A4565" s="141" t="s">
        <v>29731</v>
      </c>
      <c r="B4565" s="141" t="str">
        <f t="shared" si="71"/>
        <v>TUBO DE CONCRETO ARMADO,CLASSE PA-2,CONFORME ABNT NBR 8890,PARA GALERIAS DE AGUAS PLUVIAIS,COM DIAMETRO DE 400MM,ATERROTUBO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65" s="141" t="s">
        <v>29729</v>
      </c>
      <c r="D4565" s="141" t="s">
        <v>29692</v>
      </c>
      <c r="E4565" s="141" t="s">
        <v>28696</v>
      </c>
      <c r="F4565" s="141" t="s">
        <v>29712</v>
      </c>
      <c r="G4565" s="141" t="s">
        <v>29713</v>
      </c>
      <c r="H4565" s="141" t="s">
        <v>29714</v>
      </c>
      <c r="I4565" s="141" t="s">
        <v>285</v>
      </c>
      <c r="J4565" s="649">
        <v>266.7</v>
      </c>
    </row>
    <row r="4566" spans="1:10" hidden="1">
      <c r="A4566" s="141" t="s">
        <v>29732</v>
      </c>
      <c r="B4566" s="141" t="str">
        <f t="shared" si="71"/>
        <v>TUBO DE CONCRETO ARMADO,CLASSE PA-2,CONFORME ABNT NBR 8890,PARA GALERIAS DE AGUAS PLUVIAIS,COM DIAMETRO DE 400MM,ATERROTUBO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66" s="141" t="s">
        <v>29729</v>
      </c>
      <c r="D4566" s="141" t="s">
        <v>29692</v>
      </c>
      <c r="E4566" s="141" t="s">
        <v>28696</v>
      </c>
      <c r="F4566" s="141" t="s">
        <v>29712</v>
      </c>
      <c r="G4566" s="141" t="s">
        <v>29713</v>
      </c>
      <c r="H4566" s="141" t="s">
        <v>29714</v>
      </c>
      <c r="I4566" s="141" t="s">
        <v>285</v>
      </c>
      <c r="J4566" s="649">
        <v>258.27</v>
      </c>
    </row>
    <row r="4567" spans="1:10" hidden="1">
      <c r="A4567" s="141" t="s">
        <v>29733</v>
      </c>
      <c r="B4567" s="141" t="str">
        <f t="shared" si="71"/>
        <v>TUBO DE CONCRETO ARMADO,CLASSE PA-2,CONFORME ABNT NBR 8890,PARA GALERIAS DE AGUAS PLUVIAIS,COM DIAMETRO DE 500MM,ATERROTUBO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67" s="141" t="s">
        <v>29729</v>
      </c>
      <c r="D4567" s="141" t="s">
        <v>29695</v>
      </c>
      <c r="E4567" s="141" t="s">
        <v>29658</v>
      </c>
      <c r="F4567" s="141" t="s">
        <v>29659</v>
      </c>
      <c r="G4567" s="141" t="s">
        <v>29713</v>
      </c>
      <c r="H4567" s="141" t="s">
        <v>29714</v>
      </c>
      <c r="I4567" s="141" t="s">
        <v>285</v>
      </c>
      <c r="J4567" s="649">
        <v>359.38</v>
      </c>
    </row>
    <row r="4568" spans="1:10" hidden="1">
      <c r="A4568" s="141" t="s">
        <v>29734</v>
      </c>
      <c r="B4568" s="141" t="str">
        <f t="shared" si="71"/>
        <v>TUBO DE CONCRETO ARMADO,CLASSE PA-2,CONFORME ABNT NBR 8890,PARA GALERIAS DE AGUAS PLUVIAIS,COM DIAMETRO DE 500MM,ATERROTUBO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68" s="141" t="s">
        <v>29729</v>
      </c>
      <c r="D4568" s="141" t="s">
        <v>29695</v>
      </c>
      <c r="E4568" s="141" t="s">
        <v>29658</v>
      </c>
      <c r="F4568" s="141" t="s">
        <v>29659</v>
      </c>
      <c r="G4568" s="141" t="s">
        <v>29713</v>
      </c>
      <c r="H4568" s="141" t="s">
        <v>29714</v>
      </c>
      <c r="I4568" s="141" t="s">
        <v>285</v>
      </c>
      <c r="J4568" s="649">
        <v>348.8</v>
      </c>
    </row>
    <row r="4569" spans="1:10" hidden="1">
      <c r="A4569" s="141" t="s">
        <v>29735</v>
      </c>
      <c r="B4569" s="141" t="str">
        <f t="shared" si="71"/>
        <v>TUBO DE CONCRETO ARMADO,CLASSE PA-2,CONFORME ABNT NBR 8890,PARA GALERIAS DE AGUAS PLUVIAIS,COM DIAMETRO DE 600MM,ATERROTUBO DE CONCRETO ARMADO,CLASSE PA-2,CONFORME ABNT NBR 8890,PE SOCA ATE A ALTURA DE GERATRIZ SUPERIOR DO TUBO,CONSIDERANDO O MATERIAL DA PROPRIA ESCAVACAO,INCLUSIVE FORNECIMENTO DO MATERIAL P/REJUNTAMENTO COM ARGAMASSA DE CIMENTO E AREIA,NO TRACO 1:4 E ACERTO DE FUNDO DE VALA.FORNECIMENTO E ASSENT.TUBO DE CONCRETO ARMADO,CLASSE PA-2,CONFORME ABNT NBR 8890,P</v>
      </c>
      <c r="C4569" s="141" t="s">
        <v>29729</v>
      </c>
      <c r="D4569" s="141" t="s">
        <v>29699</v>
      </c>
      <c r="E4569" s="141" t="s">
        <v>29665</v>
      </c>
      <c r="F4569" s="141" t="s">
        <v>29659</v>
      </c>
      <c r="G4569" s="141" t="s">
        <v>29713</v>
      </c>
      <c r="H4569" s="141" t="s">
        <v>29714</v>
      </c>
      <c r="I4569" s="141" t="s">
        <v>285</v>
      </c>
      <c r="J4569" s="649">
        <v>386.07</v>
      </c>
    </row>
    <row r="4570" spans="1:10" hidden="1">
      <c r="A4570" s="141" t="s">
        <v>29736</v>
      </c>
      <c r="B4570" s="141" t="str">
        <f t="shared" si="71"/>
        <v>TUBO DE CONCRETO ARMADO,CLASSE PA-2,CONFORME ABNT NBR 8890,PARA GALERIAS DE AGUAS PLUVIAIS,COM DIAMETRO DE 600MM,ATERROTUBO DE CONCRETO ARMADO,CLASSE PA-2,CONFORME ABNT NBR 8890,PE SOCA ATE A ALTURA DE GERATRIZ SUPERIOR DO TUBO,CONSIDERANDO O MATERIAL DA PROPRIA ESCAVACAO,INCLUSIVE FORNECIMENTO DO MATERIAL P/REJUNTAMENTO COM ARGAMASSA DE CIMENTO E AREIA,NO TRACO 1:4 E ACERTO DE FUNDO DE VALA.FORNECIMENTO E ASSENT.TUBO DE CONCRETO ARMADO,CLASSE PA-2,CONFORME ABNT NBR 8890,P</v>
      </c>
      <c r="C4570" s="141" t="s">
        <v>29729</v>
      </c>
      <c r="D4570" s="141" t="s">
        <v>29699</v>
      </c>
      <c r="E4570" s="141" t="s">
        <v>29665</v>
      </c>
      <c r="F4570" s="141" t="s">
        <v>29659</v>
      </c>
      <c r="G4570" s="141" t="s">
        <v>29713</v>
      </c>
      <c r="H4570" s="141" t="s">
        <v>29714</v>
      </c>
      <c r="I4570" s="141" t="s">
        <v>285</v>
      </c>
      <c r="J4570" s="649">
        <v>373.64</v>
      </c>
    </row>
    <row r="4571" spans="1:10" hidden="1">
      <c r="A4571" s="141" t="s">
        <v>29737</v>
      </c>
      <c r="B4571" s="141" t="str">
        <f t="shared" si="71"/>
        <v>TUBO DE CONCRETO ARMADO,CLASSE PA-2,CONFORME ABNT NBR 8890,PARA GALERIAS DE AGUAS PLUVIAIS,COM DIAMETRO DE 700MM,ATERROTUBO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71" s="141" t="s">
        <v>29729</v>
      </c>
      <c r="D4571" s="141" t="s">
        <v>29702</v>
      </c>
      <c r="E4571" s="141" t="s">
        <v>29658</v>
      </c>
      <c r="F4571" s="141" t="s">
        <v>29659</v>
      </c>
      <c r="G4571" s="141" t="s">
        <v>29713</v>
      </c>
      <c r="H4571" s="141" t="s">
        <v>29714</v>
      </c>
      <c r="I4571" s="141" t="s">
        <v>285</v>
      </c>
      <c r="J4571" s="649">
        <v>599.91</v>
      </c>
    </row>
    <row r="4572" spans="1:10" hidden="1">
      <c r="A4572" s="141" t="s">
        <v>29738</v>
      </c>
      <c r="B4572" s="141" t="str">
        <f t="shared" si="71"/>
        <v>TUBO DE CONCRETO ARMADO,CLASSE PA-2,CONFORME ABNT NBR 8890,PARA GALERIAS DE AGUAS PLUVIAIS,COM DIAMETRO DE 700MM,ATERROTUBO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72" s="141" t="s">
        <v>29729</v>
      </c>
      <c r="D4572" s="141" t="s">
        <v>29702</v>
      </c>
      <c r="E4572" s="141" t="s">
        <v>29658</v>
      </c>
      <c r="F4572" s="141" t="s">
        <v>29659</v>
      </c>
      <c r="G4572" s="141" t="s">
        <v>29713</v>
      </c>
      <c r="H4572" s="141" t="s">
        <v>29714</v>
      </c>
      <c r="I4572" s="141" t="s">
        <v>285</v>
      </c>
      <c r="J4572" s="649">
        <v>585.52</v>
      </c>
    </row>
    <row r="4573" spans="1:10" hidden="1">
      <c r="A4573" s="141" t="s">
        <v>29739</v>
      </c>
      <c r="B4573" s="141" t="str">
        <f t="shared" si="71"/>
        <v>TUBO DE CONCRETO ARMADO,CLASSE PA-2,CONFORME ABNT NBR 8890,PARA GALERIAS DE AGUAS PLUVIAIS,COM DIAMETRO DE 800MM,ATERROTUBO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73" s="141" t="s">
        <v>29729</v>
      </c>
      <c r="D4573" s="141" t="s">
        <v>29705</v>
      </c>
      <c r="E4573" s="141" t="s">
        <v>29658</v>
      </c>
      <c r="F4573" s="141" t="s">
        <v>29659</v>
      </c>
      <c r="G4573" s="141" t="s">
        <v>29713</v>
      </c>
      <c r="H4573" s="141" t="s">
        <v>29714</v>
      </c>
      <c r="I4573" s="141" t="s">
        <v>285</v>
      </c>
      <c r="J4573" s="649">
        <v>734.73</v>
      </c>
    </row>
    <row r="4574" spans="1:10" hidden="1">
      <c r="A4574" s="141" t="s">
        <v>29740</v>
      </c>
      <c r="B4574" s="141" t="str">
        <f t="shared" si="71"/>
        <v>TUBO DE CONCRETO ARMADO,CLASSE PA-2,CONFORME ABNT NBR 8890,PARA GALERIAS DE AGUAS PLUVIAIS,COM DIAMETRO DE 800MM,ATERROTUBO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74" s="141" t="s">
        <v>29729</v>
      </c>
      <c r="D4574" s="141" t="s">
        <v>29705</v>
      </c>
      <c r="E4574" s="141" t="s">
        <v>29658</v>
      </c>
      <c r="F4574" s="141" t="s">
        <v>29659</v>
      </c>
      <c r="G4574" s="141" t="s">
        <v>29713</v>
      </c>
      <c r="H4574" s="141" t="s">
        <v>29714</v>
      </c>
      <c r="I4574" s="141" t="s">
        <v>285</v>
      </c>
      <c r="J4574" s="649">
        <v>718.39</v>
      </c>
    </row>
    <row r="4575" spans="1:10" hidden="1">
      <c r="A4575" s="141" t="s">
        <v>29741</v>
      </c>
      <c r="B4575" s="141" t="str">
        <f t="shared" si="71"/>
        <v>TUBO DE CONCRETO ARMADO,CLASSE PA-2,CONFORME ABNT NBR 8890,PARA GALERIAS DE AGUAS PLUVIAIS,COM DIAMETRO DE 900MM,ATERROTUBO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75" s="141" t="s">
        <v>29729</v>
      </c>
      <c r="D4575" s="141" t="s">
        <v>29708</v>
      </c>
      <c r="E4575" s="141" t="s">
        <v>29658</v>
      </c>
      <c r="F4575" s="141" t="s">
        <v>29659</v>
      </c>
      <c r="G4575" s="141" t="s">
        <v>29713</v>
      </c>
      <c r="H4575" s="141" t="s">
        <v>29714</v>
      </c>
      <c r="I4575" s="141" t="s">
        <v>285</v>
      </c>
      <c r="J4575" s="649">
        <v>944.9</v>
      </c>
    </row>
    <row r="4576" spans="1:10" hidden="1">
      <c r="A4576" s="141" t="s">
        <v>29742</v>
      </c>
      <c r="B4576" s="141" t="str">
        <f t="shared" si="71"/>
        <v>TUBO DE CONCRETO ARMADO,CLASSE PA-2,CONFORME ABNT NBR 8890,PARA GALERIAS DE AGUAS PLUVIAIS,COM DIAMETRO DE 900MM,ATERROTUBO DE CONCRETO ARMADO,CLASSE PA-2,CONFORME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76" s="141" t="s">
        <v>29729</v>
      </c>
      <c r="D4576" s="141" t="s">
        <v>29708</v>
      </c>
      <c r="E4576" s="141" t="s">
        <v>29658</v>
      </c>
      <c r="F4576" s="141" t="s">
        <v>29659</v>
      </c>
      <c r="G4576" s="141" t="s">
        <v>29713</v>
      </c>
      <c r="H4576" s="141" t="s">
        <v>29714</v>
      </c>
      <c r="I4576" s="141" t="s">
        <v>285</v>
      </c>
      <c r="J4576" s="649">
        <v>923.05</v>
      </c>
    </row>
    <row r="4577" spans="1:10" hidden="1">
      <c r="A4577" s="141" t="s">
        <v>29743</v>
      </c>
      <c r="B4577" s="141" t="str">
        <f t="shared" si="71"/>
        <v>TUBO DE CONCRETO ARMADO,CLASSE PA-2,CONFORME ABNT NBR 8890,PARA GALERIAS DE AGUAS PLUVIAIS,COM DIAMETRO DE 1000MM,ATERROTUBO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77" s="141" t="s">
        <v>29729</v>
      </c>
      <c r="D4577" s="141" t="s">
        <v>29711</v>
      </c>
      <c r="E4577" s="141" t="s">
        <v>28696</v>
      </c>
      <c r="F4577" s="141" t="s">
        <v>29712</v>
      </c>
      <c r="G4577" s="141" t="s">
        <v>29744</v>
      </c>
      <c r="H4577" s="141" t="s">
        <v>29745</v>
      </c>
      <c r="I4577" s="141" t="s">
        <v>285</v>
      </c>
      <c r="J4577" s="649">
        <v>1148.3499999999999</v>
      </c>
    </row>
    <row r="4578" spans="1:10" hidden="1">
      <c r="A4578" s="141" t="s">
        <v>29746</v>
      </c>
      <c r="B4578" s="141" t="str">
        <f t="shared" si="71"/>
        <v>TUBO DE CONCRETO ARMADO,CLASSE PA-2,CONFORME ABNT NBR 8890,PARA GALERIAS DE AGUAS PLUVIAIS,COM DIAMETRO DE 1000MM,ATERROTUBO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78" s="141" t="s">
        <v>29729</v>
      </c>
      <c r="D4578" s="141" t="s">
        <v>29711</v>
      </c>
      <c r="E4578" s="141" t="s">
        <v>28696</v>
      </c>
      <c r="F4578" s="141" t="s">
        <v>29712</v>
      </c>
      <c r="G4578" s="141" t="s">
        <v>29744</v>
      </c>
      <c r="H4578" s="141" t="s">
        <v>29745</v>
      </c>
      <c r="I4578" s="141" t="s">
        <v>285</v>
      </c>
      <c r="J4578" s="649">
        <v>1124.32</v>
      </c>
    </row>
    <row r="4579" spans="1:10" hidden="1">
      <c r="A4579" s="141" t="s">
        <v>29747</v>
      </c>
      <c r="B4579" s="141" t="str">
        <f t="shared" si="71"/>
        <v>TUBO DE CONCRETO ARMADO,CLASSE PA-2,CONFORME ABNT NBR 8890,PARA GALERIAS DE AGUAS PLUVIAIS,COM DIAMETRO DE 1200MM,ATERROTUBO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79" s="141" t="s">
        <v>29729</v>
      </c>
      <c r="D4579" s="141" t="s">
        <v>29720</v>
      </c>
      <c r="E4579" s="141" t="s">
        <v>28696</v>
      </c>
      <c r="F4579" s="141" t="s">
        <v>29712</v>
      </c>
      <c r="G4579" s="141" t="s">
        <v>29713</v>
      </c>
      <c r="H4579" s="141" t="s">
        <v>29714</v>
      </c>
      <c r="I4579" s="141" t="s">
        <v>285</v>
      </c>
      <c r="J4579" s="649">
        <v>1383.45</v>
      </c>
    </row>
    <row r="4580" spans="1:10" hidden="1">
      <c r="A4580" s="141" t="s">
        <v>29748</v>
      </c>
      <c r="B4580" s="141" t="str">
        <f t="shared" si="71"/>
        <v>TUBO DE CONCRETO ARMADO,CLASSE PA-2,CONFORME ABNT NBR 8890,PARA GALERIAS DE AGUAS PLUVIAIS,COM DIAMETRO DE 1200MM,ATERROTUBO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80" s="141" t="s">
        <v>29729</v>
      </c>
      <c r="D4580" s="141" t="s">
        <v>29720</v>
      </c>
      <c r="E4580" s="141" t="s">
        <v>28696</v>
      </c>
      <c r="F4580" s="141" t="s">
        <v>29712</v>
      </c>
      <c r="G4580" s="141" t="s">
        <v>29713</v>
      </c>
      <c r="H4580" s="141" t="s">
        <v>29714</v>
      </c>
      <c r="I4580" s="141" t="s">
        <v>285</v>
      </c>
      <c r="J4580" s="649">
        <v>1352.63</v>
      </c>
    </row>
    <row r="4581" spans="1:10" hidden="1">
      <c r="A4581" s="141" t="s">
        <v>29749</v>
      </c>
      <c r="B4581" s="141" t="str">
        <f t="shared" si="71"/>
        <v>TUBO DE CONCRETO ARMADO,CLASSE PA-2,CONFORME ABNT NBR 8890,PARA GALERIAS DE AGUAS PLUVIAIS,COM DIAMETRO DE 1500MM,ATERROTUBO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81" s="141" t="s">
        <v>29729</v>
      </c>
      <c r="D4581" s="141" t="s">
        <v>29723</v>
      </c>
      <c r="E4581" s="141" t="s">
        <v>28696</v>
      </c>
      <c r="F4581" s="141" t="s">
        <v>29712</v>
      </c>
      <c r="G4581" s="141" t="s">
        <v>29713</v>
      </c>
      <c r="H4581" s="141" t="s">
        <v>29714</v>
      </c>
      <c r="I4581" s="141" t="s">
        <v>285</v>
      </c>
      <c r="J4581" s="649">
        <v>2038.03</v>
      </c>
    </row>
    <row r="4582" spans="1:10" hidden="1">
      <c r="A4582" s="141" t="s">
        <v>29750</v>
      </c>
      <c r="B4582" s="141" t="str">
        <f t="shared" si="71"/>
        <v>TUBO DE CONCRETO ARMADO,CLASSE PA-2,CONFORME ABNT NBR 8890,PARA GALERIAS DE AGUAS PLUVIAIS,COM DIAMETRO DE 1500MM,ATERROTUBO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82" s="141" t="s">
        <v>29729</v>
      </c>
      <c r="D4582" s="141" t="s">
        <v>29723</v>
      </c>
      <c r="E4582" s="141" t="s">
        <v>28696</v>
      </c>
      <c r="F4582" s="141" t="s">
        <v>29712</v>
      </c>
      <c r="G4582" s="141" t="s">
        <v>29713</v>
      </c>
      <c r="H4582" s="141" t="s">
        <v>29714</v>
      </c>
      <c r="I4582" s="141" t="s">
        <v>285</v>
      </c>
      <c r="J4582" s="649">
        <v>1999.01</v>
      </c>
    </row>
    <row r="4583" spans="1:10" hidden="1">
      <c r="A4583" s="141" t="s">
        <v>29751</v>
      </c>
      <c r="B4583" s="141" t="str">
        <f t="shared" si="71"/>
        <v>TUBO DE CONCRETO ARMADO,CLASSE PA-2,CONFORME ABNT NBR 8890,PARA GALERIAS DE AGUAS PLUVIAIS,COM DIAMETRO DE 2000MM,ATERROTUBO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83" s="141" t="s">
        <v>29729</v>
      </c>
      <c r="D4583" s="141" t="s">
        <v>29726</v>
      </c>
      <c r="E4583" s="141" t="s">
        <v>28696</v>
      </c>
      <c r="F4583" s="141" t="s">
        <v>29712</v>
      </c>
      <c r="G4583" s="141" t="s">
        <v>29713</v>
      </c>
      <c r="H4583" s="141" t="s">
        <v>29714</v>
      </c>
      <c r="I4583" s="141" t="s">
        <v>285</v>
      </c>
      <c r="J4583" s="649">
        <v>4102.6000000000004</v>
      </c>
    </row>
    <row r="4584" spans="1:10" hidden="1">
      <c r="A4584" s="141" t="s">
        <v>29752</v>
      </c>
      <c r="B4584" s="141" t="str">
        <f t="shared" si="71"/>
        <v>TUBO DE CONCRETO ARMADO,CLASSE PA-2,CONFORME ABNT NBR 8890,PARA GALERIAS DE AGUAS PLUVIAIS,COM DIAMETRO DE 2000MM,ATERROTUBO DE CONCRETO ARMADO,CLASSE PA-2,CONFORME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PA-2,CONFORME ABNT NBR 8890,P</v>
      </c>
      <c r="C4584" s="141" t="s">
        <v>29729</v>
      </c>
      <c r="D4584" s="141" t="s">
        <v>29726</v>
      </c>
      <c r="E4584" s="141" t="s">
        <v>28696</v>
      </c>
      <c r="F4584" s="141" t="s">
        <v>29712</v>
      </c>
      <c r="G4584" s="141" t="s">
        <v>29713</v>
      </c>
      <c r="H4584" s="141" t="s">
        <v>29714</v>
      </c>
      <c r="I4584" s="141" t="s">
        <v>285</v>
      </c>
      <c r="J4584" s="649">
        <v>4050.05</v>
      </c>
    </row>
    <row r="4585" spans="1:10" hidden="1">
      <c r="A4585" s="141" t="s">
        <v>29753</v>
      </c>
      <c r="B4585" s="141" t="str">
        <f t="shared" si="71"/>
        <v>TUBO DE CONCRETO ARMADO,CLASSE PA-3,CONFORME ABNT NBR 8890,PARA GALERIAS DE AGUAS PLUVIAIS,COM DIAMETRO DE 300MM,ATERROTUBO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85" s="141" t="s">
        <v>29754</v>
      </c>
      <c r="D4585" s="141" t="s">
        <v>29689</v>
      </c>
      <c r="E4585" s="141" t="s">
        <v>29658</v>
      </c>
      <c r="F4585" s="141" t="s">
        <v>29659</v>
      </c>
      <c r="G4585" s="141" t="s">
        <v>29713</v>
      </c>
      <c r="H4585" s="141" t="s">
        <v>29714</v>
      </c>
      <c r="I4585" s="141" t="s">
        <v>285</v>
      </c>
      <c r="J4585" s="649">
        <v>274.57</v>
      </c>
    </row>
    <row r="4586" spans="1:10" hidden="1">
      <c r="A4586" s="141" t="s">
        <v>29755</v>
      </c>
      <c r="B4586" s="141" t="str">
        <f t="shared" si="71"/>
        <v>TUBO DE CONCRETO ARMADO,CLASSE PA-3,CONFORME ABNT NBR 8890,PARA GALERIAS DE AGUAS PLUVIAIS,COM DIAMETRO DE 300MM,ATERROTUBO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86" s="141" t="s">
        <v>29754</v>
      </c>
      <c r="D4586" s="141" t="s">
        <v>29689</v>
      </c>
      <c r="E4586" s="141" t="s">
        <v>29658</v>
      </c>
      <c r="F4586" s="141" t="s">
        <v>29659</v>
      </c>
      <c r="G4586" s="141" t="s">
        <v>29713</v>
      </c>
      <c r="H4586" s="141" t="s">
        <v>29714</v>
      </c>
      <c r="I4586" s="141" t="s">
        <v>285</v>
      </c>
      <c r="J4586" s="649">
        <v>267.87</v>
      </c>
    </row>
    <row r="4587" spans="1:10" hidden="1">
      <c r="A4587" s="141" t="s">
        <v>29756</v>
      </c>
      <c r="B4587" s="141" t="str">
        <f t="shared" si="71"/>
        <v>TUBO DE CONCRETO ARMADO,CLASSE PA-3,CONFORME ABNT NBR 8890,PARA GALERIAS DE AGUAS PLUVIAIS,COM DIAMETRO DE 400MM,ATERROTUBO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87" s="141" t="s">
        <v>29754</v>
      </c>
      <c r="D4587" s="141" t="s">
        <v>29692</v>
      </c>
      <c r="E4587" s="141" t="s">
        <v>29658</v>
      </c>
      <c r="F4587" s="141" t="s">
        <v>29659</v>
      </c>
      <c r="G4587" s="141" t="s">
        <v>29713</v>
      </c>
      <c r="H4587" s="141" t="s">
        <v>29714</v>
      </c>
      <c r="I4587" s="141" t="s">
        <v>285</v>
      </c>
      <c r="J4587" s="649">
        <v>309.8</v>
      </c>
    </row>
    <row r="4588" spans="1:10" hidden="1">
      <c r="A4588" s="141" t="s">
        <v>29757</v>
      </c>
      <c r="B4588" s="141" t="str">
        <f t="shared" si="71"/>
        <v>TUBO DE CONCRETO ARMADO,CLASSE PA-3,CONFORME ABNT NBR 8890,PARA GALERIAS DE AGUAS PLUVIAIS,COM DIAMETRO DE 400MM,ATERROTUBO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88" s="141" t="s">
        <v>29754</v>
      </c>
      <c r="D4588" s="141" t="s">
        <v>29692</v>
      </c>
      <c r="E4588" s="141" t="s">
        <v>29658</v>
      </c>
      <c r="F4588" s="141" t="s">
        <v>29659</v>
      </c>
      <c r="G4588" s="141" t="s">
        <v>29713</v>
      </c>
      <c r="H4588" s="141" t="s">
        <v>29714</v>
      </c>
      <c r="I4588" s="141" t="s">
        <v>285</v>
      </c>
      <c r="J4588" s="649">
        <v>301.37</v>
      </c>
    </row>
    <row r="4589" spans="1:10" hidden="1">
      <c r="A4589" s="141" t="s">
        <v>29758</v>
      </c>
      <c r="B4589" s="141" t="str">
        <f t="shared" si="71"/>
        <v>TUBO DE CONCRETO ARMADO,CLASSE PA-3,CONFORME ABNT NBR 8890,PARA GALERIAS DE AGUAS PLUVIAIS,COM DIAMETRO DE 500MM,ATERROTUBO DE CONCRETO ARMADO,CLASSE PA-3,CONFORME ABNT NBR 8890,PE SOCA ATE A ALTURA DA GERATRIZ SUPERIOR DO TUBO,CONSIDERANDO O MATERIAL DA PROPRIA ESCAVACAO,INCLUSIVE FORNECIMENTO DO MATERIAL P/REJUNTAMENTO COM ARGAMASSA DE CIMENTO E AREIA NO TRACO 1:4 E ACERTO DE FUNDO DE VALA.FORNECIMENTO E ASSENT.TUBO DE CONCRETO ARMADO,CLASSE PA-3,CONFORME ABNT NBR 8890,P</v>
      </c>
      <c r="C4589" s="141" t="s">
        <v>29754</v>
      </c>
      <c r="D4589" s="141" t="s">
        <v>29695</v>
      </c>
      <c r="E4589" s="141" t="s">
        <v>29658</v>
      </c>
      <c r="F4589" s="141" t="s">
        <v>29659</v>
      </c>
      <c r="G4589" s="141" t="s">
        <v>29759</v>
      </c>
      <c r="H4589" s="141" t="s">
        <v>29714</v>
      </c>
      <c r="I4589" s="141" t="s">
        <v>285</v>
      </c>
      <c r="J4589" s="649">
        <v>400.15</v>
      </c>
    </row>
    <row r="4590" spans="1:10" hidden="1">
      <c r="A4590" s="141" t="s">
        <v>29760</v>
      </c>
      <c r="B4590" s="141" t="str">
        <f t="shared" si="71"/>
        <v>TUBO DE CONCRETO ARMADO,CLASSE PA-3,CONFORME ABNT NBR 8890,PARA GALERIAS DE AGUAS PLUVIAIS,COM DIAMETRO DE 500MM,ATERROTUBO DE CONCRETO ARMADO,CLASSE PA-3,CONFORME ABNT NBR 8890,PE SOCA ATE A ALTURA DA GERATRIZ SUPERIOR DO TUBO,CONSIDERANDO O MATERIAL DA PROPRIA ESCAVACAO,INCLUSIVE FORNECIMENTO DO MATERIAL P/REJUNTAMENTO COM ARGAMASSA DE CIMENTO E AREIA NO TRACO 1:4 E ACERTO DE FUNDO DE VALA.FORNECIMENTO E ASSENT.TUBO DE CONCRETO ARMADO,CLASSE PA-3,CONFORME ABNT NBR 8890,P</v>
      </c>
      <c r="C4590" s="141" t="s">
        <v>29754</v>
      </c>
      <c r="D4590" s="141" t="s">
        <v>29695</v>
      </c>
      <c r="E4590" s="141" t="s">
        <v>29658</v>
      </c>
      <c r="F4590" s="141" t="s">
        <v>29659</v>
      </c>
      <c r="G4590" s="141" t="s">
        <v>29759</v>
      </c>
      <c r="H4590" s="141" t="s">
        <v>29714</v>
      </c>
      <c r="I4590" s="141" t="s">
        <v>285</v>
      </c>
      <c r="J4590" s="649">
        <v>389.57</v>
      </c>
    </row>
    <row r="4591" spans="1:10" hidden="1">
      <c r="A4591" s="141" t="s">
        <v>29761</v>
      </c>
      <c r="B4591" s="141" t="str">
        <f t="shared" si="71"/>
        <v>TUBO DE CONCRETO ARMADO,CLASSE PA-3,CONFORME ABNT NBR 8890,PARA GALERIAS DE AGUAS PLUVIAIS,COM DIAMETRO DE 600MM,ATERROTUBO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91" s="141" t="s">
        <v>29754</v>
      </c>
      <c r="D4591" s="141" t="s">
        <v>29699</v>
      </c>
      <c r="E4591" s="141" t="s">
        <v>29658</v>
      </c>
      <c r="F4591" s="141" t="s">
        <v>29659</v>
      </c>
      <c r="G4591" s="141" t="s">
        <v>29713</v>
      </c>
      <c r="H4591" s="141" t="s">
        <v>29714</v>
      </c>
      <c r="I4591" s="141" t="s">
        <v>285</v>
      </c>
      <c r="J4591" s="649">
        <v>482.7</v>
      </c>
    </row>
    <row r="4592" spans="1:10" hidden="1">
      <c r="A4592" s="141" t="s">
        <v>29762</v>
      </c>
      <c r="B4592" s="141" t="str">
        <f t="shared" si="71"/>
        <v>TUBO DE CONCRETO ARMADO,CLASSE PA-3,CONFORME ABNT NBR 8890,PARA GALERIAS DE AGUAS PLUVIAIS,COM DIAMETRO DE 600MM,ATERROTUBO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92" s="141" t="s">
        <v>29754</v>
      </c>
      <c r="D4592" s="141" t="s">
        <v>29699</v>
      </c>
      <c r="E4592" s="141" t="s">
        <v>29658</v>
      </c>
      <c r="F4592" s="141" t="s">
        <v>29659</v>
      </c>
      <c r="G4592" s="141" t="s">
        <v>29713</v>
      </c>
      <c r="H4592" s="141" t="s">
        <v>29714</v>
      </c>
      <c r="I4592" s="141" t="s">
        <v>285</v>
      </c>
      <c r="J4592" s="649">
        <v>470.27</v>
      </c>
    </row>
    <row r="4593" spans="1:10" hidden="1">
      <c r="A4593" s="141" t="s">
        <v>29763</v>
      </c>
      <c r="B4593" s="141" t="str">
        <f t="shared" si="71"/>
        <v>TUBO DE CONCRETO ARMADO,CLASSE PA-3,CONFORME ABNT NBR 8890,PARA GALERIAS DE AGUAS PLUVIAIS,COM DIAMETRO DE 700MM,ATERROTUBO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93" s="141" t="s">
        <v>29754</v>
      </c>
      <c r="D4593" s="141" t="s">
        <v>29702</v>
      </c>
      <c r="E4593" s="141" t="s">
        <v>29658</v>
      </c>
      <c r="F4593" s="141" t="s">
        <v>29659</v>
      </c>
      <c r="G4593" s="141" t="s">
        <v>29713</v>
      </c>
      <c r="H4593" s="141" t="s">
        <v>29714</v>
      </c>
      <c r="I4593" s="141" t="s">
        <v>285</v>
      </c>
      <c r="J4593" s="649">
        <v>604.14</v>
      </c>
    </row>
    <row r="4594" spans="1:10" hidden="1">
      <c r="A4594" s="141" t="s">
        <v>29764</v>
      </c>
      <c r="B4594" s="141" t="str">
        <f t="shared" si="71"/>
        <v>TUBO DE CONCRETO ARMADO,CLASSE PA-3,CONFORME ABNT NBR 8890,PARA GALERIAS DE AGUAS PLUVIAIS,COM DIAMETRO DE 700MM,ATERROTUBO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94" s="141" t="s">
        <v>29754</v>
      </c>
      <c r="D4594" s="141" t="s">
        <v>29702</v>
      </c>
      <c r="E4594" s="141" t="s">
        <v>29658</v>
      </c>
      <c r="F4594" s="141" t="s">
        <v>29659</v>
      </c>
      <c r="G4594" s="141" t="s">
        <v>29713</v>
      </c>
      <c r="H4594" s="141" t="s">
        <v>29714</v>
      </c>
      <c r="I4594" s="141" t="s">
        <v>285</v>
      </c>
      <c r="J4594" s="649">
        <v>589.75</v>
      </c>
    </row>
    <row r="4595" spans="1:10" hidden="1">
      <c r="A4595" s="141" t="s">
        <v>29765</v>
      </c>
      <c r="B4595" s="141" t="str">
        <f t="shared" si="71"/>
        <v>TUBO DE CONCRETO ARMADO,CLASSE PA-3,CONFORME ABNT NBR 8890,PARA GALERIAS DE AGUAS PLUVIAIS,COM DIAMETRO DE 800MM,ATERROTUBO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95" s="141" t="s">
        <v>29754</v>
      </c>
      <c r="D4595" s="141" t="s">
        <v>29705</v>
      </c>
      <c r="E4595" s="141" t="s">
        <v>29658</v>
      </c>
      <c r="F4595" s="141" t="s">
        <v>29659</v>
      </c>
      <c r="G4595" s="141" t="s">
        <v>29713</v>
      </c>
      <c r="H4595" s="141" t="s">
        <v>29714</v>
      </c>
      <c r="I4595" s="141" t="s">
        <v>285</v>
      </c>
      <c r="J4595" s="649">
        <v>786.35</v>
      </c>
    </row>
    <row r="4596" spans="1:10" hidden="1">
      <c r="A4596" s="141" t="s">
        <v>29766</v>
      </c>
      <c r="B4596" s="141" t="str">
        <f t="shared" si="71"/>
        <v>TUBO DE CONCRETO ARMADO,CLASSE PA-3,CONFORME ABNT NBR 8890,PARA GALERIAS DE AGUAS PLUVIAIS,COM DIAMETRO DE 800MM,ATERROTUBO DE CONCRETO ARMADO,CLASSE PA-3,CONFORME ABNT NBR 8890,PE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96" s="141" t="s">
        <v>29754</v>
      </c>
      <c r="D4596" s="141" t="s">
        <v>29705</v>
      </c>
      <c r="E4596" s="141" t="s">
        <v>29658</v>
      </c>
      <c r="F4596" s="141" t="s">
        <v>29659</v>
      </c>
      <c r="G4596" s="141" t="s">
        <v>29713</v>
      </c>
      <c r="H4596" s="141" t="s">
        <v>29714</v>
      </c>
      <c r="I4596" s="141" t="s">
        <v>285</v>
      </c>
      <c r="J4596" s="649">
        <v>770.01</v>
      </c>
    </row>
    <row r="4597" spans="1:10" hidden="1">
      <c r="A4597" s="141" t="s">
        <v>29767</v>
      </c>
      <c r="B4597" s="141" t="str">
        <f t="shared" si="71"/>
        <v>TUBO DE CONCRETO ARMADO,CLASSE PA-3,CONFORME ABNT NBR 8890,PARA GALERIAS DE AGUAS PLUVIAIS,COM DIAMETRO DE 1000MM,ATERROTUBO DE CONCRETO ARMADO,CLASSE PA-3,CONFORME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97" s="141" t="s">
        <v>29754</v>
      </c>
      <c r="D4597" s="141" t="s">
        <v>29711</v>
      </c>
      <c r="E4597" s="141" t="s">
        <v>28696</v>
      </c>
      <c r="F4597" s="141" t="s">
        <v>29712</v>
      </c>
      <c r="G4597" s="141" t="s">
        <v>29713</v>
      </c>
      <c r="H4597" s="141" t="s">
        <v>29714</v>
      </c>
      <c r="I4597" s="141" t="s">
        <v>285</v>
      </c>
      <c r="J4597" s="649">
        <v>1176.3499999999999</v>
      </c>
    </row>
    <row r="4598" spans="1:10" hidden="1">
      <c r="A4598" s="141" t="s">
        <v>29768</v>
      </c>
      <c r="B4598" s="141" t="str">
        <f t="shared" si="71"/>
        <v>TUBO DE CONCRETO ARMADO,CLASSE PA-3,CONFORME ABNT NBR 8890,PARA GALERIAS DE AGUAS PLUVIAIS,COM DIAMETRO DE 1000MM,ATERROTUBO DE CONCRETO ARMADO,CLASSE PA-3,CONFORME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598" s="141" t="s">
        <v>29754</v>
      </c>
      <c r="D4598" s="141" t="s">
        <v>29711</v>
      </c>
      <c r="E4598" s="141" t="s">
        <v>28696</v>
      </c>
      <c r="F4598" s="141" t="s">
        <v>29712</v>
      </c>
      <c r="G4598" s="141" t="s">
        <v>29713</v>
      </c>
      <c r="H4598" s="141" t="s">
        <v>29714</v>
      </c>
      <c r="I4598" s="141" t="s">
        <v>285</v>
      </c>
      <c r="J4598" s="649">
        <v>1152.32</v>
      </c>
    </row>
    <row r="4599" spans="1:10" hidden="1">
      <c r="A4599" s="141" t="s">
        <v>29769</v>
      </c>
      <c r="B4599" s="141" t="str">
        <f t="shared" si="71"/>
        <v>TUBO DE CONCRETO ARMADO,CLASSE PA-3,CONFORME ABNT NBR 8890,PARA GALERIAS DE AGUAS PLUVIAIS,COM DIAMETRO DE 1200MM,ATERROTUBO DE CONCRETO ARMADO,CLASSE PA-3,CONFORME ABNT NBR 8890,P E SOCA ATE A ALTURA DA GERATRIZ SUPERIOR DO TUBO,CONSIDERANDO O MATERIAL DA PROPRIA ESCAVACAO,INCLUSIVE FORNECIMENTO DO MATERIAL P/REJUNTAMENTO COM ARGAMASSA DE CIMENTO E AREIA NO TRACO 1:4 E ACERTO DE FUNDO DE VALA.FORNECIMENTO E ASSENT.TUBO DE CONCRETO ARMADO,CLASSE PA-3,CONFORME ABNT NBR 8890,P</v>
      </c>
      <c r="C4599" s="141" t="s">
        <v>29754</v>
      </c>
      <c r="D4599" s="141" t="s">
        <v>29720</v>
      </c>
      <c r="E4599" s="141" t="s">
        <v>28696</v>
      </c>
      <c r="F4599" s="141" t="s">
        <v>29712</v>
      </c>
      <c r="G4599" s="141" t="s">
        <v>29759</v>
      </c>
      <c r="H4599" s="141" t="s">
        <v>29714</v>
      </c>
      <c r="I4599" s="141" t="s">
        <v>285</v>
      </c>
      <c r="J4599" s="649">
        <v>1636.03</v>
      </c>
    </row>
    <row r="4600" spans="1:10" hidden="1">
      <c r="A4600" s="141" t="s">
        <v>29770</v>
      </c>
      <c r="B4600" s="141" t="str">
        <f t="shared" si="71"/>
        <v>TUBO DE CONCRETO ARMADO,CLASSE PA-3,CONFORME ABNT NBR 8890,PARA GALERIAS DE AGUAS PLUVIAIS,COM DIAMETRO DE 1200MM,ATERROTUBO DE CONCRETO ARMADO,CLASSE PA-3,CONFORME ABNT NBR 8890,P E SOCA ATE A ALTURA DA GERATRIZ SUPERIOR DO TUBO,CONSIDERANDO O MATERIAL DA PROPRIA ESCAVACAO,INCLUSIVE FORNECIMENTO DO MATERIAL P/REJUNTAMENTO COM ARGAMASSA DE CIMENTO E AREIA NO TRACO 1:4 E ACERTO DE FUNDO DE VALA.FORNECIMENTO E ASSENT.TUBO DE CONCRETO ARMADO,CLASSE PA-3,CONFORME ABNT NBR 8890,P</v>
      </c>
      <c r="C4600" s="141" t="s">
        <v>29754</v>
      </c>
      <c r="D4600" s="141" t="s">
        <v>29720</v>
      </c>
      <c r="E4600" s="141" t="s">
        <v>28696</v>
      </c>
      <c r="F4600" s="141" t="s">
        <v>29712</v>
      </c>
      <c r="G4600" s="141" t="s">
        <v>29759</v>
      </c>
      <c r="H4600" s="141" t="s">
        <v>29714</v>
      </c>
      <c r="I4600" s="141" t="s">
        <v>285</v>
      </c>
      <c r="J4600" s="649">
        <v>1605.21</v>
      </c>
    </row>
    <row r="4601" spans="1:10" hidden="1">
      <c r="A4601" s="141" t="s">
        <v>29771</v>
      </c>
      <c r="B4601" s="141" t="str">
        <f t="shared" si="71"/>
        <v>TUBO DE CONCRETO ARMADO,CLASSE PA-3,CONFORME ABNT NBR 8890,PARA GALERIAS DE AGUAS PLUVIAIS,COM DIAMETRO DE 1500MM,ATERROTUBO DE CONCRETO ARMADO,CLASSE PA-3,CONFORME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601" s="141" t="s">
        <v>29754</v>
      </c>
      <c r="D4601" s="141" t="s">
        <v>29723</v>
      </c>
      <c r="E4601" s="141" t="s">
        <v>28696</v>
      </c>
      <c r="F4601" s="141" t="s">
        <v>29712</v>
      </c>
      <c r="G4601" s="141" t="s">
        <v>29713</v>
      </c>
      <c r="H4601" s="141" t="s">
        <v>29714</v>
      </c>
      <c r="I4601" s="141" t="s">
        <v>285</v>
      </c>
      <c r="J4601" s="649">
        <v>2381.0300000000002</v>
      </c>
    </row>
    <row r="4602" spans="1:10" hidden="1">
      <c r="A4602" s="141" t="s">
        <v>29772</v>
      </c>
      <c r="B4602" s="141" t="str">
        <f t="shared" si="71"/>
        <v>TUBO DE CONCRETO ARMADO,CLASSE PA-3,CONFORME ABNT NBR 8890,PARA GALERIAS DE AGUAS PLUVIAIS,COM DIAMETRO DE 1500MM,ATERROTUBO DE CONCRETO ARMADO,CLASSE PA-3,CONFORME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PA-3,CONFORME ABNT NBR 8890,P</v>
      </c>
      <c r="C4602" s="141" t="s">
        <v>29754</v>
      </c>
      <c r="D4602" s="141" t="s">
        <v>29723</v>
      </c>
      <c r="E4602" s="141" t="s">
        <v>28696</v>
      </c>
      <c r="F4602" s="141" t="s">
        <v>29712</v>
      </c>
      <c r="G4602" s="141" t="s">
        <v>29713</v>
      </c>
      <c r="H4602" s="141" t="s">
        <v>29714</v>
      </c>
      <c r="I4602" s="141" t="s">
        <v>285</v>
      </c>
      <c r="J4602" s="649">
        <v>2342.0100000000002</v>
      </c>
    </row>
    <row r="4603" spans="1:10" hidden="1">
      <c r="A4603" s="141" t="s">
        <v>29773</v>
      </c>
      <c r="B4603" s="141" t="str">
        <f t="shared" si="71"/>
        <v>TUBO DE CONCRETO ARMADO,CLASSE PA-4,CONFORME ABNT NBR 8890,PARA GALERIAS DE AGUAS PLUVIAIS,COM DIAMETRO DE 300MM,ATERROTUBO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03" s="141" t="s">
        <v>29774</v>
      </c>
      <c r="D4603" s="141" t="s">
        <v>29689</v>
      </c>
      <c r="E4603" s="141" t="s">
        <v>29658</v>
      </c>
      <c r="F4603" s="141" t="s">
        <v>29659</v>
      </c>
      <c r="G4603" s="141" t="s">
        <v>29660</v>
      </c>
      <c r="H4603" s="141" t="s">
        <v>29661</v>
      </c>
      <c r="I4603" s="141" t="s">
        <v>285</v>
      </c>
      <c r="J4603" s="649">
        <v>321.57</v>
      </c>
    </row>
    <row r="4604" spans="1:10" hidden="1">
      <c r="A4604" s="141" t="s">
        <v>29775</v>
      </c>
      <c r="B4604" s="141" t="str">
        <f t="shared" si="71"/>
        <v>TUBO DE CONCRETO ARMADO,CLASSE PA-4,CONFORME ABNT NBR 8890,PARA GALERIAS DE AGUAS PLUVIAIS,COM DIAMETRO DE 300MM,ATERROTUBO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04" s="141" t="s">
        <v>29774</v>
      </c>
      <c r="D4604" s="141" t="s">
        <v>29689</v>
      </c>
      <c r="E4604" s="141" t="s">
        <v>29658</v>
      </c>
      <c r="F4604" s="141" t="s">
        <v>29659</v>
      </c>
      <c r="G4604" s="141" t="s">
        <v>29660</v>
      </c>
      <c r="H4604" s="141" t="s">
        <v>29661</v>
      </c>
      <c r="I4604" s="141" t="s">
        <v>285</v>
      </c>
      <c r="J4604" s="649">
        <v>314.87</v>
      </c>
    </row>
    <row r="4605" spans="1:10" hidden="1">
      <c r="A4605" s="141" t="s">
        <v>29776</v>
      </c>
      <c r="B4605" s="141" t="str">
        <f t="shared" si="71"/>
        <v>TUBO DE CONCRETO ARMADO,CLASSE PA-4,CONFORME ABNT NBR 8890,PARA GALERIAS DE AGUAS PLUVIAIS,COM DIAMETRO DE 400MM,ATERROTUBO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05" s="141" t="s">
        <v>29774</v>
      </c>
      <c r="D4605" s="141" t="s">
        <v>29692</v>
      </c>
      <c r="E4605" s="141" t="s">
        <v>29658</v>
      </c>
      <c r="F4605" s="141" t="s">
        <v>29659</v>
      </c>
      <c r="G4605" s="141" t="s">
        <v>29660</v>
      </c>
      <c r="H4605" s="141" t="s">
        <v>29661</v>
      </c>
      <c r="I4605" s="141" t="s">
        <v>285</v>
      </c>
      <c r="J4605" s="649">
        <v>368.25</v>
      </c>
    </row>
    <row r="4606" spans="1:10" hidden="1">
      <c r="A4606" s="141" t="s">
        <v>29777</v>
      </c>
      <c r="B4606" s="141" t="str">
        <f t="shared" si="71"/>
        <v>TUBO DE CONCRETO ARMADO,CLASSE PA-4,CONFORME ABNT NBR 8890,PARA GALERIAS DE AGUAS PLUVIAIS,COM DIAMETRO DE 400MM,ATERROTUBO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06" s="141" t="s">
        <v>29774</v>
      </c>
      <c r="D4606" s="141" t="s">
        <v>29692</v>
      </c>
      <c r="E4606" s="141" t="s">
        <v>29658</v>
      </c>
      <c r="F4606" s="141" t="s">
        <v>29659</v>
      </c>
      <c r="G4606" s="141" t="s">
        <v>29660</v>
      </c>
      <c r="H4606" s="141" t="s">
        <v>29661</v>
      </c>
      <c r="I4606" s="141" t="s">
        <v>285</v>
      </c>
      <c r="J4606" s="649">
        <v>359.28</v>
      </c>
    </row>
    <row r="4607" spans="1:10" hidden="1">
      <c r="A4607" s="141" t="s">
        <v>29778</v>
      </c>
      <c r="B4607" s="141" t="str">
        <f t="shared" si="71"/>
        <v>TUBO DE CONCRETO ARMADO,CLASSE PA-4,CONFORME ABNT NBR 8890,PARA GALERIAS DE AGUAS PLUVIAIS,COM DIAMETRO DE 500MM,ATERROTUBO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07" s="141" t="s">
        <v>29774</v>
      </c>
      <c r="D4607" s="141" t="s">
        <v>29695</v>
      </c>
      <c r="E4607" s="141" t="s">
        <v>29658</v>
      </c>
      <c r="F4607" s="141" t="s">
        <v>29659</v>
      </c>
      <c r="G4607" s="141" t="s">
        <v>29660</v>
      </c>
      <c r="H4607" s="141" t="s">
        <v>29661</v>
      </c>
      <c r="I4607" s="141" t="s">
        <v>285</v>
      </c>
      <c r="J4607" s="649">
        <v>429.43</v>
      </c>
    </row>
    <row r="4608" spans="1:10" hidden="1">
      <c r="A4608" s="141" t="s">
        <v>29779</v>
      </c>
      <c r="B4608" s="141" t="str">
        <f t="shared" si="71"/>
        <v>TUBO DE CONCRETO ARMADO,CLASSE PA-4,CONFORME ABNT NBR 8890,PARA GALERIAS DE AGUAS PLUVIAIS,COM DIAMETRO DE 500MM,ATERROTUBO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08" s="141" t="s">
        <v>29774</v>
      </c>
      <c r="D4608" s="141" t="s">
        <v>29695</v>
      </c>
      <c r="E4608" s="141" t="s">
        <v>29658</v>
      </c>
      <c r="F4608" s="141" t="s">
        <v>29659</v>
      </c>
      <c r="G4608" s="141" t="s">
        <v>29660</v>
      </c>
      <c r="H4608" s="141" t="s">
        <v>29661</v>
      </c>
      <c r="I4608" s="141" t="s">
        <v>285</v>
      </c>
      <c r="J4608" s="649">
        <v>418.48</v>
      </c>
    </row>
    <row r="4609" spans="1:10" hidden="1">
      <c r="A4609" s="141" t="s">
        <v>29780</v>
      </c>
      <c r="B4609" s="141" t="str">
        <f t="shared" si="71"/>
        <v>TUBO DE CONCRETO ARMADO,CLASSE PA-4,CONFORME ABNT NBR 8890,PARA GALERIAS DE AGUAS PLUVIAIS,COM DIAMETRO DE 600MM,ATERROTUBO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09" s="141" t="s">
        <v>29774</v>
      </c>
      <c r="D4609" s="141" t="s">
        <v>29699</v>
      </c>
      <c r="E4609" s="141" t="s">
        <v>29658</v>
      </c>
      <c r="F4609" s="141" t="s">
        <v>29659</v>
      </c>
      <c r="G4609" s="141" t="s">
        <v>29660</v>
      </c>
      <c r="H4609" s="141" t="s">
        <v>29661</v>
      </c>
      <c r="I4609" s="141" t="s">
        <v>285</v>
      </c>
      <c r="J4609" s="649">
        <v>568.91</v>
      </c>
    </row>
    <row r="4610" spans="1:10" hidden="1">
      <c r="A4610" s="141" t="s">
        <v>29781</v>
      </c>
      <c r="B4610" s="141" t="str">
        <f t="shared" si="71"/>
        <v>TUBO DE CONCRETO ARMADO,CLASSE PA-4,CONFORME ABNT NBR 8890,PARA GALERIAS DE AGUAS PLUVIAIS,COM DIAMETRO DE 600MM,ATERROTUBO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10" s="141" t="s">
        <v>29774</v>
      </c>
      <c r="D4610" s="141" t="s">
        <v>29699</v>
      </c>
      <c r="E4610" s="141" t="s">
        <v>29658</v>
      </c>
      <c r="F4610" s="141" t="s">
        <v>29659</v>
      </c>
      <c r="G4610" s="141" t="s">
        <v>29660</v>
      </c>
      <c r="H4610" s="141" t="s">
        <v>29661</v>
      </c>
      <c r="I4610" s="141" t="s">
        <v>285</v>
      </c>
      <c r="J4610" s="649">
        <v>555.21</v>
      </c>
    </row>
    <row r="4611" spans="1:10" hidden="1">
      <c r="A4611" s="141" t="s">
        <v>29782</v>
      </c>
      <c r="B4611" s="141" t="str">
        <f t="shared" ref="B4611:B4674" si="72">C4611&amp;D4611&amp;C4611&amp;E4611&amp;F4611&amp;G4611&amp;H4611&amp;C4611</f>
        <v>TUBO DE CONCRETO ARMADO,CLASSE PA-4,CONFORME ABNT NBR 8890,PARA GALERIAS DE AGUAS PLUVIAIS,COM DIAMETRO DE 700MM,ATERROTUBO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11" s="141" t="s">
        <v>29774</v>
      </c>
      <c r="D4611" s="141" t="s">
        <v>29702</v>
      </c>
      <c r="E4611" s="141" t="s">
        <v>29658</v>
      </c>
      <c r="F4611" s="141" t="s">
        <v>29659</v>
      </c>
      <c r="G4611" s="141" t="s">
        <v>29660</v>
      </c>
      <c r="H4611" s="141" t="s">
        <v>29661</v>
      </c>
      <c r="I4611" s="141" t="s">
        <v>285</v>
      </c>
      <c r="J4611" s="649">
        <v>702.72</v>
      </c>
    </row>
    <row r="4612" spans="1:10" hidden="1">
      <c r="A4612" s="141" t="s">
        <v>29783</v>
      </c>
      <c r="B4612" s="141" t="str">
        <f t="shared" si="72"/>
        <v>TUBO DE CONCRETO ARMADO,CLASSE PA-4,CONFORME ABNT NBR 8890,PARA GALERIAS DE AGUAS PLUVIAIS,COM DIAMETRO DE 700MM,ATERROTUBO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12" s="141" t="s">
        <v>29774</v>
      </c>
      <c r="D4612" s="141" t="s">
        <v>29702</v>
      </c>
      <c r="E4612" s="141" t="s">
        <v>29658</v>
      </c>
      <c r="F4612" s="141" t="s">
        <v>29659</v>
      </c>
      <c r="G4612" s="141" t="s">
        <v>29660</v>
      </c>
      <c r="H4612" s="141" t="s">
        <v>29661</v>
      </c>
      <c r="I4612" s="141" t="s">
        <v>285</v>
      </c>
      <c r="J4612" s="649">
        <v>686.94</v>
      </c>
    </row>
    <row r="4613" spans="1:10" hidden="1">
      <c r="A4613" s="141" t="s">
        <v>29784</v>
      </c>
      <c r="B4613" s="141" t="str">
        <f t="shared" si="72"/>
        <v>TUBO DE CONCRETO ARMADO,CLASSE PA-4,CONFORME ABNT NBR 8890,PARA GALERIAS DE AGUAS PLUVIAIS,COM DIAMETRO DE 800MM,ATERROTUBO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13" s="141" t="s">
        <v>29774</v>
      </c>
      <c r="D4613" s="141" t="s">
        <v>29705</v>
      </c>
      <c r="E4613" s="141" t="s">
        <v>29658</v>
      </c>
      <c r="F4613" s="141" t="s">
        <v>29659</v>
      </c>
      <c r="G4613" s="141" t="s">
        <v>29660</v>
      </c>
      <c r="H4613" s="141" t="s">
        <v>29661</v>
      </c>
      <c r="I4613" s="141" t="s">
        <v>285</v>
      </c>
      <c r="J4613" s="649">
        <v>829.34</v>
      </c>
    </row>
    <row r="4614" spans="1:10" hidden="1">
      <c r="A4614" s="141" t="s">
        <v>29785</v>
      </c>
      <c r="B4614" s="141" t="str">
        <f t="shared" si="72"/>
        <v>TUBO DE CONCRETO ARMADO,CLASSE PA-4,CONFORME ABNT NBR 8890,PARA GALERIAS DE AGUAS PLUVIAIS,COM DIAMETRO DE 800MM,ATERROTUBO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14" s="141" t="s">
        <v>29774</v>
      </c>
      <c r="D4614" s="141" t="s">
        <v>29705</v>
      </c>
      <c r="E4614" s="141" t="s">
        <v>29658</v>
      </c>
      <c r="F4614" s="141" t="s">
        <v>29659</v>
      </c>
      <c r="G4614" s="141" t="s">
        <v>29660</v>
      </c>
      <c r="H4614" s="141" t="s">
        <v>29661</v>
      </c>
      <c r="I4614" s="141" t="s">
        <v>285</v>
      </c>
      <c r="J4614" s="649">
        <v>809.89</v>
      </c>
    </row>
    <row r="4615" spans="1:10" hidden="1">
      <c r="A4615" s="141" t="s">
        <v>29786</v>
      </c>
      <c r="B4615" s="141" t="str">
        <f t="shared" si="72"/>
        <v>TUBO DE CONCRETO ARMADO,CLASSE PA-4,CONFORME ABNT NBR 8890,PARA GALERIAS DE AGUAS PLUVIAIS,COM DIAMETRO DE 900MM,ATERROTUBO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15" s="141" t="s">
        <v>29774</v>
      </c>
      <c r="D4615" s="141" t="s">
        <v>29708</v>
      </c>
      <c r="E4615" s="141" t="s">
        <v>29658</v>
      </c>
      <c r="F4615" s="141" t="s">
        <v>29659</v>
      </c>
      <c r="G4615" s="141" t="s">
        <v>29660</v>
      </c>
      <c r="H4615" s="141" t="s">
        <v>29661</v>
      </c>
      <c r="I4615" s="141" t="s">
        <v>285</v>
      </c>
      <c r="J4615" s="649">
        <v>990.4</v>
      </c>
    </row>
    <row r="4616" spans="1:10" hidden="1">
      <c r="A4616" s="141" t="s">
        <v>29787</v>
      </c>
      <c r="B4616" s="141" t="str">
        <f t="shared" si="72"/>
        <v>TUBO DE CONCRETO ARMADO,CLASSE PA-4,CONFORME ABNT NBR 8890,PARA GALERIAS DE AGUAS PLUVIAIS,COM DIAMETRO DE 900MM,ATERROTUBO DE CONCRETO ARMADO,CLASSE PA-4,CONFORME ABNT NBR 8890,PE SOCA ATE A ALTURA DA GERATRIZ SUPERIOR DO TUBO,CONSIDERANDO O MATERIAL DA PROPRIA ESCAVACAO,INCLUSIVE FORNECIMENTO DOMATERIAL P/REJUNTAMENTO COM ARGAMASSA DE CIMENTO E AREIA,NOTRACO 1:4 E ACERTO DE FUNDO DE VALA.FORNECIMENTO E ASSENT.TUBO DE CONCRETO ARMADO,CLASSE PA-4,CONFORME ABNT NBR 8890,P</v>
      </c>
      <c r="C4616" s="141" t="s">
        <v>29774</v>
      </c>
      <c r="D4616" s="141" t="s">
        <v>29708</v>
      </c>
      <c r="E4616" s="141" t="s">
        <v>29658</v>
      </c>
      <c r="F4616" s="141" t="s">
        <v>29659</v>
      </c>
      <c r="G4616" s="141" t="s">
        <v>29660</v>
      </c>
      <c r="H4616" s="141" t="s">
        <v>29661</v>
      </c>
      <c r="I4616" s="141" t="s">
        <v>285</v>
      </c>
      <c r="J4616" s="649">
        <v>968.02</v>
      </c>
    </row>
    <row r="4617" spans="1:10" hidden="1">
      <c r="A4617" s="141" t="s">
        <v>29788</v>
      </c>
      <c r="B4617" s="141" t="str">
        <f t="shared" si="72"/>
        <v>TUBO DE CONCRETO ARMADO,CLASSE PA-4,CONFORME ABNT NBR 8890,PARA GALERIAS DE AGUAS PLUVIAIS,COM DIAMETRO DE 1000MM,ATERROTUBO DE CONCRETO ARMADO,CLASSE PA-4,CONFORME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PA-4,CONFORME ABNT NBR 8890,P</v>
      </c>
      <c r="C4617" s="141" t="s">
        <v>29774</v>
      </c>
      <c r="D4617" s="141" t="s">
        <v>29711</v>
      </c>
      <c r="E4617" s="141" t="s">
        <v>28696</v>
      </c>
      <c r="F4617" s="141" t="s">
        <v>29712</v>
      </c>
      <c r="G4617" s="141" t="s">
        <v>29713</v>
      </c>
      <c r="H4617" s="141" t="s">
        <v>29714</v>
      </c>
      <c r="I4617" s="141" t="s">
        <v>285</v>
      </c>
      <c r="J4617" s="649">
        <v>1450.93</v>
      </c>
    </row>
    <row r="4618" spans="1:10" hidden="1">
      <c r="A4618" s="141" t="s">
        <v>29789</v>
      </c>
      <c r="B4618" s="141" t="str">
        <f t="shared" si="72"/>
        <v>TUBO DE CONCRETO ARMADO,CLASSE PA-4,CONFORME ABNT NBR 8890,PARA GALERIAS DE AGUAS PLUVIAIS,COM DIAMETRO DE 1000MM,ATERROTUBO DE CONCRETO ARMADO,CLASSE PA-4,CONFORME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PA-4,CONFORME ABNT NBR 8890,P</v>
      </c>
      <c r="C4618" s="141" t="s">
        <v>29774</v>
      </c>
      <c r="D4618" s="141" t="s">
        <v>29711</v>
      </c>
      <c r="E4618" s="141" t="s">
        <v>28696</v>
      </c>
      <c r="F4618" s="141" t="s">
        <v>29712</v>
      </c>
      <c r="G4618" s="141" t="s">
        <v>29713</v>
      </c>
      <c r="H4618" s="141" t="s">
        <v>29714</v>
      </c>
      <c r="I4618" s="141" t="s">
        <v>285</v>
      </c>
      <c r="J4618" s="649">
        <v>1425.35</v>
      </c>
    </row>
    <row r="4619" spans="1:10" hidden="1">
      <c r="A4619" s="141" t="s">
        <v>29790</v>
      </c>
      <c r="B4619" s="141" t="str">
        <f t="shared" si="72"/>
        <v>TUBO DE CONCRETO ARMADO,CLASSE PA-4,CONFORME ABNT NBR 8890,PARA GALERIAS DE AGUAS PLUVIAIS,COM DIAMETRO DE 1100MM,ATERROTUBO DE CONCRETO ARMADO,CLASSE PA-4,CONFORME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PA-4,CONFORME ABNT NBR 8890,P</v>
      </c>
      <c r="C4619" s="141" t="s">
        <v>29774</v>
      </c>
      <c r="D4619" s="141" t="s">
        <v>29717</v>
      </c>
      <c r="E4619" s="141" t="s">
        <v>28696</v>
      </c>
      <c r="F4619" s="141" t="s">
        <v>29712</v>
      </c>
      <c r="G4619" s="141" t="s">
        <v>29713</v>
      </c>
      <c r="H4619" s="141" t="s">
        <v>29714</v>
      </c>
      <c r="I4619" s="141" t="s">
        <v>285</v>
      </c>
      <c r="J4619" s="649">
        <v>1549.35</v>
      </c>
    </row>
    <row r="4620" spans="1:10" hidden="1">
      <c r="A4620" s="141" t="s">
        <v>29791</v>
      </c>
      <c r="B4620" s="141" t="str">
        <f t="shared" si="72"/>
        <v>TUBO DE CONCRETO ARMADO,CLASSE PA-4,CONFORME ABNT NBR 8890,PARA GALERIAS DE AGUAS PLUVIAIS,COM DIAMETRO DE 1100MM,ATERROTUBO DE CONCRETO ARMADO,CLASSE PA-4,CONFORME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PA-4,CONFORME ABNT NBR 8890,P</v>
      </c>
      <c r="C4620" s="141" t="s">
        <v>29774</v>
      </c>
      <c r="D4620" s="141" t="s">
        <v>29717</v>
      </c>
      <c r="E4620" s="141" t="s">
        <v>28696</v>
      </c>
      <c r="F4620" s="141" t="s">
        <v>29712</v>
      </c>
      <c r="G4620" s="141" t="s">
        <v>29713</v>
      </c>
      <c r="H4620" s="141" t="s">
        <v>29714</v>
      </c>
      <c r="I4620" s="141" t="s">
        <v>285</v>
      </c>
      <c r="J4620" s="649">
        <v>1521.42</v>
      </c>
    </row>
    <row r="4621" spans="1:10" hidden="1">
      <c r="A4621" s="141" t="s">
        <v>29792</v>
      </c>
      <c r="B4621" s="141" t="str">
        <f t="shared" si="72"/>
        <v>TUBO DE CONCRETO ARMADO,CLASSE PA-4,CONFORME ABNT NBR 8890,PARA GALERIAS DE AGUAS PLUVIAIS,COM DIAMETRO DE 1200MM,ATERROTUBO DE CONCRETO ARMADO,CLASSE PA-4,CONFORME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PA-4,CONFORME ABNT NBR 8890,P</v>
      </c>
      <c r="C4621" s="141" t="s">
        <v>29774</v>
      </c>
      <c r="D4621" s="141" t="s">
        <v>29720</v>
      </c>
      <c r="E4621" s="141" t="s">
        <v>28696</v>
      </c>
      <c r="F4621" s="141" t="s">
        <v>29712</v>
      </c>
      <c r="G4621" s="141" t="s">
        <v>29713</v>
      </c>
      <c r="H4621" s="141" t="s">
        <v>29714</v>
      </c>
      <c r="I4621" s="141" t="s">
        <v>285</v>
      </c>
      <c r="J4621" s="649">
        <v>2045.17</v>
      </c>
    </row>
    <row r="4622" spans="1:10" hidden="1">
      <c r="A4622" s="141" t="s">
        <v>29793</v>
      </c>
      <c r="B4622" s="141" t="str">
        <f t="shared" si="72"/>
        <v>TUBO DE CONCRETO ARMADO,CLASSE PA-4,CONFORME ABNT NBR 8890,PARA GALERIAS DE AGUAS PLUVIAIS,COM DIAMETRO DE 1200MM,ATERROTUBO DE CONCRETO ARMADO,CLASSE PA-4,CONFORME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PA-4,CONFORME ABNT NBR 8890,P</v>
      </c>
      <c r="C4622" s="141" t="s">
        <v>29774</v>
      </c>
      <c r="D4622" s="141" t="s">
        <v>29720</v>
      </c>
      <c r="E4622" s="141" t="s">
        <v>28696</v>
      </c>
      <c r="F4622" s="141" t="s">
        <v>29712</v>
      </c>
      <c r="G4622" s="141" t="s">
        <v>29713</v>
      </c>
      <c r="H4622" s="141" t="s">
        <v>29714</v>
      </c>
      <c r="I4622" s="141" t="s">
        <v>285</v>
      </c>
      <c r="J4622" s="649">
        <v>2013.7</v>
      </c>
    </row>
    <row r="4623" spans="1:10" hidden="1">
      <c r="A4623" s="141" t="s">
        <v>29794</v>
      </c>
      <c r="B4623" s="141" t="str">
        <f t="shared" si="72"/>
        <v>TUBO DE CONCRETO ARMADO,CLASSE PA-4,CONFORME ABNT NBR 8890,PARA GALERIAS DE AGUAS PLUVIAIS,COM DIAMETRO DE 1500MM,ATERROTUBO DE CONCRETO ARMADO,CLASSE PA-4,CONFORME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PA-4,CONFORME ABNT NBR 8890,P</v>
      </c>
      <c r="C4623" s="141" t="s">
        <v>29774</v>
      </c>
      <c r="D4623" s="141" t="s">
        <v>29723</v>
      </c>
      <c r="E4623" s="141" t="s">
        <v>28696</v>
      </c>
      <c r="F4623" s="141" t="s">
        <v>29712</v>
      </c>
      <c r="G4623" s="141" t="s">
        <v>29713</v>
      </c>
      <c r="H4623" s="141" t="s">
        <v>29714</v>
      </c>
      <c r="I4623" s="141" t="s">
        <v>285</v>
      </c>
      <c r="J4623" s="649">
        <v>2596.9</v>
      </c>
    </row>
    <row r="4624" spans="1:10" hidden="1">
      <c r="A4624" s="141" t="s">
        <v>29795</v>
      </c>
      <c r="B4624" s="141" t="str">
        <f t="shared" si="72"/>
        <v>TUBO DE CONCRETO ARMADO,CLASSE PA-4,CONFORME ABNT NBR 8890,PARA GALERIAS DE AGUAS PLUVIAIS,COM DIAMETRO DE 1500MM,ATERROTUBO DE CONCRETO ARMADO,CLASSE PA-4,CONFORME ABNT NBR 8890,P E SOCA ATE A ALTURA DA GERATRIZ SUPERIOR DO TUBO,CONSIDERANDO O MATERIAL DA PROPRIA ESCAVACAO,INCLUSIVE FORNECIMENTO DO MATERIAL P/REJUNTAMENTO COM ARGAMASSA DE CIMENTO E AREIA,NO TRACO 1:4 E ACERTO DE FUNDO DE VALA.FORNECIMENTO E ASSENT.TUBO DE CONCRETO ARMADO,CLASSE PA-4,CONFORME ABNT NBR 8890,P</v>
      </c>
      <c r="C4624" s="141" t="s">
        <v>29774</v>
      </c>
      <c r="D4624" s="141" t="s">
        <v>29723</v>
      </c>
      <c r="E4624" s="141" t="s">
        <v>28696</v>
      </c>
      <c r="F4624" s="141" t="s">
        <v>29712</v>
      </c>
      <c r="G4624" s="141" t="s">
        <v>29713</v>
      </c>
      <c r="H4624" s="141" t="s">
        <v>29714</v>
      </c>
      <c r="I4624" s="141" t="s">
        <v>285</v>
      </c>
      <c r="J4624" s="649">
        <v>2557.4299999999998</v>
      </c>
    </row>
    <row r="4625" spans="1:10" hidden="1">
      <c r="A4625" s="141" t="s">
        <v>29796</v>
      </c>
      <c r="B4625" s="141" t="str">
        <f t="shared" si="72"/>
        <v>CANAL PRE-FABRICADO,EM CONCRETO PROTENDIDO E/OU ARMADO,COM SECAO EM "U",MEDIDO PELA AREA DO PERIMETRO INTERNO DA SECAO VCANAL PRE-FABRICADO,EM CONCRETO PROTENDIDO E/OU ARMADO,COM SEZES O COMPRIMENTO DO CANAL.FORNECIMENTO E ASSENTAMENTOCANAL PRE-FABRICADO,EM CONCRETO PROTENDIDO E/OU ARMADO,COM S</v>
      </c>
      <c r="C4625" s="141" t="s">
        <v>29797</v>
      </c>
      <c r="D4625" s="141" t="s">
        <v>29798</v>
      </c>
      <c r="E4625" s="141" t="s">
        <v>29799</v>
      </c>
      <c r="I4625" s="141" t="s">
        <v>27</v>
      </c>
      <c r="J4625" s="649">
        <v>933.78</v>
      </c>
    </row>
    <row r="4626" spans="1:10" hidden="1">
      <c r="A4626" s="141" t="s">
        <v>29800</v>
      </c>
      <c r="B4626" s="141" t="str">
        <f t="shared" si="72"/>
        <v>CANAL PRE-FABRICADO,EM CONCRETO PROTENDIDO E/OU ARMADO,COM SECAO EM "U",MEDIDO PELA AREA DO PERIMETRO INTERNO DA SECAO VCANAL PRE-FABRICADO,EM CONCRETO PROTENDIDO E/OU ARMADO,COM SEZES O COMPRIMENTO DO CANAL.FORNECIMENTO E ASSENTAMENTOCANAL PRE-FABRICADO,EM CONCRETO PROTENDIDO E/OU ARMADO,COM S</v>
      </c>
      <c r="C4626" s="141" t="s">
        <v>29797</v>
      </c>
      <c r="D4626" s="141" t="s">
        <v>29798</v>
      </c>
      <c r="E4626" s="141" t="s">
        <v>29799</v>
      </c>
      <c r="I4626" s="141" t="s">
        <v>27</v>
      </c>
      <c r="J4626" s="649">
        <v>868.29</v>
      </c>
    </row>
    <row r="4627" spans="1:10" hidden="1">
      <c r="A4627" s="141" t="s">
        <v>29801</v>
      </c>
      <c r="B4627" s="141" t="str">
        <f t="shared" si="72"/>
        <v>COBERTURA DE CANAL PRE-FABRICADO,EM CONCRETO PROTENDIDO E/OU ARMADO,PARA VAOS ATE 5,00M.FORNECIMENTO E ASSENTAMENTOCOBERTURA DE CANAL PRE-FABRICADO,EM CONCRETO PROTENDIDO E/OUCOBERTURA DE CANAL PRE-FABRICADO,EM CONCRETO PROTENDIDO E/OU</v>
      </c>
      <c r="C4627" s="141" t="s">
        <v>29802</v>
      </c>
      <c r="D4627" s="141" t="s">
        <v>29803</v>
      </c>
      <c r="I4627" s="141" t="s">
        <v>27</v>
      </c>
      <c r="J4627" s="649">
        <v>1040.05</v>
      </c>
    </row>
    <row r="4628" spans="1:10" hidden="1">
      <c r="A4628" s="141" t="s">
        <v>29804</v>
      </c>
      <c r="B4628" s="141" t="str">
        <f t="shared" si="72"/>
        <v>COBERTURA DE CANAL PRE-FABRICADO,EM CONCRETO PROTENDIDO E/OU ARMADO,PARA VAOS ATE 5,00M.FORNECIMENTO E ASSENTAMENTOCOBERTURA DE CANAL PRE-FABRICADO,EM CONCRETO PROTENDIDO E/OUCOBERTURA DE CANAL PRE-FABRICADO,EM CONCRETO PROTENDIDO E/OU</v>
      </c>
      <c r="C4628" s="141" t="s">
        <v>29802</v>
      </c>
      <c r="D4628" s="141" t="s">
        <v>29803</v>
      </c>
      <c r="I4628" s="141" t="s">
        <v>27</v>
      </c>
      <c r="J4628" s="649">
        <v>971.03</v>
      </c>
    </row>
    <row r="4629" spans="1:10" hidden="1">
      <c r="A4629" s="141" t="s">
        <v>29805</v>
      </c>
      <c r="B4629" s="141" t="str">
        <f t="shared" si="72"/>
        <v>GALERIA MULTIDIMENSIONAL RODOVIARIA SIMPLES CONCR.ARMADO E CONCR.ARMADO PROTENDIDO,30MPA,FUNDO C/6M E 8,80T,PAREDE 6,00MGALERIA MULTIDIMENSIONAL RODOVIARIA SIMPLES CONCR.ARMADO E C,PESO 3,90T E TAMPA C/2,00M,PESO 2,30T,ESTRUTURALMENTE BI-APOIADA C/CARGA APOIO 112T,(TB-450,NBR 7188),C/TABULEIRO 3,05M,ALT.2,62M,VAZAO 7,13M3/S,VELOCIDADE DE ESCOAMENTO 2,00M/S,EXCL.TRANSPORTE,DESCARGA,ESCAVACAO E REATERRO.FORN.E ASSENT.GALERIA MULTIDIMENSIONAL RODOVIARIA SIMPLES CONCR.ARMADO E C</v>
      </c>
      <c r="C4629" s="141" t="s">
        <v>29806</v>
      </c>
      <c r="D4629" s="141" t="s">
        <v>29807</v>
      </c>
      <c r="E4629" s="141" t="s">
        <v>29808</v>
      </c>
      <c r="F4629" s="141" t="s">
        <v>29809</v>
      </c>
      <c r="G4629" s="141" t="s">
        <v>29810</v>
      </c>
      <c r="H4629" s="141" t="s">
        <v>29811</v>
      </c>
      <c r="I4629" s="141" t="s">
        <v>285</v>
      </c>
      <c r="J4629" s="649">
        <v>7101.59</v>
      </c>
    </row>
    <row r="4630" spans="1:10" hidden="1">
      <c r="A4630" s="141" t="s">
        <v>29812</v>
      </c>
      <c r="B4630" s="141" t="str">
        <f t="shared" si="72"/>
        <v>GALERIA MULTIDIMENSIONAL RODOVIARIA SIMPLES CONCR.ARMADO E CONCR.ARMADO PROTENDIDO,30MPA,FUNDO C/6M E 8,80T,PAREDE 6,00MGALERIA MULTIDIMENSIONAL RODOVIARIA SIMPLES CONCR.ARMADO E C,PESO 3,90T E TAMPA C/2,00M,PESO 2,30T,ESTRUTURALMENTE BI-APOIADA C/CARGA APOIO 112T,(TB-450,NBR 7188),C/TABULEIRO 3,05M,ALT.2,62M,VAZAO 7,13M3/S,VELOCIDADE DE ESCOAMENTO 2,00M/S,EXCL.TRANSPORTE,DESCARGA,ESCAVACAO E REATERRO.FORN.E ASSENT.GALERIA MULTIDIMENSIONAL RODOVIARIA SIMPLES CONCR.ARMADO E C</v>
      </c>
      <c r="C4630" s="141" t="s">
        <v>29806</v>
      </c>
      <c r="D4630" s="141" t="s">
        <v>29807</v>
      </c>
      <c r="E4630" s="141" t="s">
        <v>29808</v>
      </c>
      <c r="F4630" s="141" t="s">
        <v>29809</v>
      </c>
      <c r="G4630" s="141" t="s">
        <v>29810</v>
      </c>
      <c r="H4630" s="141" t="s">
        <v>29811</v>
      </c>
      <c r="I4630" s="141" t="s">
        <v>285</v>
      </c>
      <c r="J4630" s="649">
        <v>6867.09</v>
      </c>
    </row>
    <row r="4631" spans="1:10" hidden="1">
      <c r="A4631" s="141" t="s">
        <v>29813</v>
      </c>
      <c r="B4631" s="141" t="str">
        <f t="shared" si="72"/>
        <v>GALERIA MULTIDIMENSIONAL RODOVIARIA SIMPLES CONCR.ARMADO E CONCR.ARMADO PROTENDIDO,30MPA,PAREDE C/6M,PESO 4,90T E TAMPAGALERIA MULTIDIMENSIONAL RODOVIARIA SIMPLES CONCR.ARMADO E CC/2,00M,PESO 2,70T,ESTRUTURALMENTE BI-APOIADA C/CARGA POR APOIO DE 130T,(TB-450,NBR 7188),C/TABULEIRO DE 3,40M,ALTURA 3,00M,VAZAO 9,98M3/S,VELOCIDADE ESCOAMENTO 2,16M/S,EXCLUSIVE TRANSPORTE,DESCARGA,ESCAVACAO E REATERRO.FORN.E ASSENTAMENTOGALERIA MULTIDIMENSIONAL RODOVIARIA SIMPLES CONCR.ARMADO E C</v>
      </c>
      <c r="C4631" s="141" t="s">
        <v>29806</v>
      </c>
      <c r="D4631" s="141" t="s">
        <v>29814</v>
      </c>
      <c r="E4631" s="141" t="s">
        <v>29815</v>
      </c>
      <c r="F4631" s="141" t="s">
        <v>29816</v>
      </c>
      <c r="G4631" s="141" t="s">
        <v>29817</v>
      </c>
      <c r="H4631" s="141" t="s">
        <v>29818</v>
      </c>
      <c r="I4631" s="141" t="s">
        <v>285</v>
      </c>
      <c r="J4631" s="649">
        <v>7394.16</v>
      </c>
    </row>
    <row r="4632" spans="1:10" hidden="1">
      <c r="A4632" s="141" t="s">
        <v>29819</v>
      </c>
      <c r="B4632" s="141" t="str">
        <f t="shared" si="72"/>
        <v>GALERIA MULTIDIMENSIONAL RODOVIARIA SIMPLES CONCR.ARMADO E CONCR.ARMADO PROTENDIDO,30MPA,PAREDE C/6M,PESO 4,90T E TAMPAGALERIA MULTIDIMENSIONAL RODOVIARIA SIMPLES CONCR.ARMADO E CC/2,00M,PESO 2,70T,ESTRUTURALMENTE BI-APOIADA C/CARGA POR APOIO DE 130T,(TB-450,NBR 7188),C/TABULEIRO DE 3,40M,ALTURA 3,00M,VAZAO 9,98M3/S,VELOCIDADE ESCOAMENTO 2,16M/S,EXCLUSIVE TRANSPORTE,DESCARGA,ESCAVACAO E REATERRO.FORN.E ASSENTAMENTOGALERIA MULTIDIMENSIONAL RODOVIARIA SIMPLES CONCR.ARMADO E C</v>
      </c>
      <c r="C4632" s="141" t="s">
        <v>29806</v>
      </c>
      <c r="D4632" s="141" t="s">
        <v>29814</v>
      </c>
      <c r="E4632" s="141" t="s">
        <v>29815</v>
      </c>
      <c r="F4632" s="141" t="s">
        <v>29816</v>
      </c>
      <c r="G4632" s="141" t="s">
        <v>29817</v>
      </c>
      <c r="H4632" s="141" t="s">
        <v>29818</v>
      </c>
      <c r="I4632" s="141" t="s">
        <v>285</v>
      </c>
      <c r="J4632" s="649">
        <v>7139.07</v>
      </c>
    </row>
    <row r="4633" spans="1:10" hidden="1">
      <c r="A4633" s="141" t="s">
        <v>29820</v>
      </c>
      <c r="B4633" s="141" t="str">
        <f t="shared" si="72"/>
        <v>GALERIA MULTIDIMENSIONAL RODOVIARIA SIMPLES CONCR.ARMADO E CONCR.ARMADO PROTENDIDO,30MPA,PAREDE C/6,00M,PESO 7,40T E TAMGALERIA MULTIDIMENSIONAL RODOVIARIA SIMPLES CONCR.ARMADO E CPA C/2,00M,PESO 3,70T,ESTRUTURALMENTE BI-APOIADA C/CARGA POR APOIO 177T,(TB-450,NBR 7188),C/TABULEIRO 4,18M,ALTURA 4,03M,VAZAO 19,86M3/S,VELOCIDADE DE ESCOAMENTO 2,49M/S,EXCLUSIVETRANSPORTE,DESCARGA,ESCAVACAO E REATERRO.FORN.E ASSENTAMENTOGALERIA MULTIDIMENSIONAL RODOVIARIA SIMPLES CONCR.ARMADO E C</v>
      </c>
      <c r="C4633" s="141" t="s">
        <v>29806</v>
      </c>
      <c r="D4633" s="141" t="s">
        <v>29821</v>
      </c>
      <c r="E4633" s="141" t="s">
        <v>29822</v>
      </c>
      <c r="F4633" s="141" t="s">
        <v>29823</v>
      </c>
      <c r="G4633" s="141" t="s">
        <v>29824</v>
      </c>
      <c r="H4633" s="141" t="s">
        <v>29825</v>
      </c>
      <c r="I4633" s="141" t="s">
        <v>285</v>
      </c>
      <c r="J4633" s="649">
        <v>8228.0300000000007</v>
      </c>
    </row>
    <row r="4634" spans="1:10" hidden="1">
      <c r="A4634" s="141" t="s">
        <v>29826</v>
      </c>
      <c r="B4634" s="141" t="str">
        <f t="shared" si="72"/>
        <v>GALERIA MULTIDIMENSIONAL RODOVIARIA SIMPLES CONCR.ARMADO E CONCR.ARMADO PROTENDIDO,30MPA,PAREDE C/6,00M,PESO 7,40T E TAMGALERIA MULTIDIMENSIONAL RODOVIARIA SIMPLES CONCR.ARMADO E CPA C/2,00M,PESO 3,70T,ESTRUTURALMENTE BI-APOIADA C/CARGA POR APOIO 177T,(TB-450,NBR 7188),C/TABULEIRO 4,18M,ALTURA 4,03M,VAZAO 19,86M3/S,VELOCIDADE DE ESCOAMENTO 2,49M/S,EXCLUSIVETRANSPORTE,DESCARGA,ESCAVACAO E REATERRO.FORN.E ASSENTAMENTOGALERIA MULTIDIMENSIONAL RODOVIARIA SIMPLES CONCR.ARMADO E C</v>
      </c>
      <c r="C4634" s="141" t="s">
        <v>29806</v>
      </c>
      <c r="D4634" s="141" t="s">
        <v>29821</v>
      </c>
      <c r="E4634" s="141" t="s">
        <v>29822</v>
      </c>
      <c r="F4634" s="141" t="s">
        <v>29823</v>
      </c>
      <c r="G4634" s="141" t="s">
        <v>29824</v>
      </c>
      <c r="H4634" s="141" t="s">
        <v>29825</v>
      </c>
      <c r="I4634" s="141" t="s">
        <v>285</v>
      </c>
      <c r="J4634" s="649">
        <v>7945.12</v>
      </c>
    </row>
    <row r="4635" spans="1:10" hidden="1">
      <c r="A4635" s="141" t="s">
        <v>29827</v>
      </c>
      <c r="B4635" s="141" t="str">
        <f t="shared" si="72"/>
        <v>GALERIA MULTIDIMENSIONAL RODOVIARIA SIMPLES CONCR.ARMADO E CONCR.ARMADO PROTENDIDO,30MPA,PAREDE C/6,00M,PESO 12,00T E TAGALERIA MULTIDIMENSIONAL RODOVIARIA SIMPLES CONCR.ARMADO E CMPA C/2,00M,PESO 4,60T,ESTRUTURALMENTE BI-APOIADA C/CARGA POR APOIO 233T,(TB-450,NBR 7188),C/TABULEIRO 5,00M,ALTURA 4,97M,VAZAO DE 30,73M3/S,VELOCIDADE DE ESCOAMENTO 2,75M/S,EXCLUSIVE TRANSPORTE,DESCARGA,ESCAVACAO E REATERRO.FORN.E ASSENT.GALERIA MULTIDIMENSIONAL RODOVIARIA SIMPLES CONCR.ARMADO E C</v>
      </c>
      <c r="C4635" s="141" t="s">
        <v>29806</v>
      </c>
      <c r="D4635" s="141" t="s">
        <v>29828</v>
      </c>
      <c r="E4635" s="141" t="s">
        <v>29829</v>
      </c>
      <c r="F4635" s="141" t="s">
        <v>29830</v>
      </c>
      <c r="G4635" s="141" t="s">
        <v>29831</v>
      </c>
      <c r="H4635" s="141" t="s">
        <v>29832</v>
      </c>
      <c r="I4635" s="141" t="s">
        <v>285</v>
      </c>
      <c r="J4635" s="649">
        <v>12590.5</v>
      </c>
    </row>
    <row r="4636" spans="1:10" hidden="1">
      <c r="A4636" s="141" t="s">
        <v>29833</v>
      </c>
      <c r="B4636" s="141" t="str">
        <f t="shared" si="72"/>
        <v>GALERIA MULTIDIMENSIONAL RODOVIARIA SIMPLES CONCR.ARMADO E CONCR.ARMADO PROTENDIDO,30MPA,PAREDE C/6,00M,PESO 12,00T E TAGALERIA MULTIDIMENSIONAL RODOVIARIA SIMPLES CONCR.ARMADO E CMPA C/2,00M,PESO 4,60T,ESTRUTURALMENTE BI-APOIADA C/CARGA POR APOIO 233T,(TB-450,NBR 7188),C/TABULEIRO 5,00M,ALTURA 4,97M,VAZAO DE 30,73M3/S,VELOCIDADE DE ESCOAMENTO 2,75M/S,EXCLUSIVE TRANSPORTE,DESCARGA,ESCAVACAO E REATERRO.FORN.E ASSENT.GALERIA MULTIDIMENSIONAL RODOVIARIA SIMPLES CONCR.ARMADO E C</v>
      </c>
      <c r="C4636" s="141" t="s">
        <v>29806</v>
      </c>
      <c r="D4636" s="141" t="s">
        <v>29828</v>
      </c>
      <c r="E4636" s="141" t="s">
        <v>29829</v>
      </c>
      <c r="F4636" s="141" t="s">
        <v>29830</v>
      </c>
      <c r="G4636" s="141" t="s">
        <v>29831</v>
      </c>
      <c r="H4636" s="141" t="s">
        <v>29832</v>
      </c>
      <c r="I4636" s="141" t="s">
        <v>285</v>
      </c>
      <c r="J4636" s="649">
        <v>12059.29</v>
      </c>
    </row>
    <row r="4637" spans="1:10" hidden="1">
      <c r="A4637" s="141" t="s">
        <v>29834</v>
      </c>
      <c r="B4637" s="141" t="str">
        <f t="shared" si="72"/>
        <v>GALERIA MULTIMENSIONAL RODOVIARIA DUPLA CONCR.ARMADO E CONCR.ARMADO PROTENDIDO,30MPA,2 FUNDOS 6M,PESO 8,80T,PAREDE C/6,0GALERIA MULTIMENSIONAL RODOVIARIA DUPLA CONCR.ARMADO E CONCR0M,PESO 3,90T E TAMPA C/2,00M,PESO 4,81T,ESTRUTURALMENTE BI-APOIADA C/CARGA APOIO 191T,(TB-450,NBR 7188),C/TABULEIRO 5,22M,ALT.2,62M,VAZAO 15,42M3/S,VELOCIDADE ESCOAMENTO 2,00M/S,EXCL.TRANSPORTE,DESCARGA,ESCAVACAO E REATERRO.FORN.E ASSENT.GALERIA MULTIMENSIONAL RODOVIARIA DUPLA CONCR.ARMADO E CONCR</v>
      </c>
      <c r="C4637" s="141" t="s">
        <v>29835</v>
      </c>
      <c r="D4637" s="141" t="s">
        <v>29836</v>
      </c>
      <c r="E4637" s="141" t="s">
        <v>29837</v>
      </c>
      <c r="F4637" s="141" t="s">
        <v>29838</v>
      </c>
      <c r="G4637" s="141" t="s">
        <v>29839</v>
      </c>
      <c r="H4637" s="141" t="s">
        <v>29811</v>
      </c>
      <c r="I4637" s="141" t="s">
        <v>285</v>
      </c>
      <c r="J4637" s="649">
        <v>10718.13</v>
      </c>
    </row>
    <row r="4638" spans="1:10" hidden="1">
      <c r="A4638" s="141" t="s">
        <v>29840</v>
      </c>
      <c r="B4638" s="141" t="str">
        <f t="shared" si="72"/>
        <v>GALERIA MULTIMENSIONAL RODOVIARIA DUPLA CONCR.ARMADO E CONCR.ARMADO PROTENDIDO,30MPA,2 FUNDOS 6M,PESO 8,80T,PAREDE C/6,0GALERIA MULTIMENSIONAL RODOVIARIA DUPLA CONCR.ARMADO E CONCR0M,PESO 3,90T E TAMPA C/2,00M,PESO 4,81T,ESTRUTURALMENTE BI-APOIADA C/CARGA APOIO 191T,(TB-450,NBR 7188),C/TABULEIRO 5,22M,ALT.2,62M,VAZAO 15,42M3/S,VELOCIDADE ESCOAMENTO 2,00M/S,EXCL.TRANSPORTE,DESCARGA,ESCAVACAO E REATERRO.FORN.E ASSENT.GALERIA MULTIMENSIONAL RODOVIARIA DUPLA CONCR.ARMADO E CONCR</v>
      </c>
      <c r="C4638" s="141" t="s">
        <v>29835</v>
      </c>
      <c r="D4638" s="141" t="s">
        <v>29836</v>
      </c>
      <c r="E4638" s="141" t="s">
        <v>29837</v>
      </c>
      <c r="F4638" s="141" t="s">
        <v>29838</v>
      </c>
      <c r="G4638" s="141" t="s">
        <v>29839</v>
      </c>
      <c r="H4638" s="141" t="s">
        <v>29811</v>
      </c>
      <c r="I4638" s="141" t="s">
        <v>285</v>
      </c>
      <c r="J4638" s="649">
        <v>10374.719999999999</v>
      </c>
    </row>
    <row r="4639" spans="1:10" hidden="1">
      <c r="A4639" s="141" t="s">
        <v>29841</v>
      </c>
      <c r="B4639" s="141" t="str">
        <f t="shared" si="72"/>
        <v>GALERIA MULTIDIMENSIONAL RODOVIARIA DUPLA CONCRETO ARMADO EPROTENDIDO,30MPA,PAREDE C/6,00M,PESO 4,90T E TAMPA C/2,00M,PGALERIA MULTIDIMENSIONAL RODOVIARIA DUPLA CONCRETO ARMADO EESO 5,22T,ESTRUTURALMENTE BI-APOIADA C/CARGA POR APOIO 223T,(TB-450,ABNT NBR 7188),C/TABULEIRO 5,53M,ALT.3,00M,VAZAO 21,45M3/S,VELOCIDADE DE ESCOAMENTO 2,16M/S,EXCLUSIVE TRANSPORTE,DESCARGA,ESCAVACAO E REATERRO.FORNECIMENTO E ASSENTAMENTOGALERIA MULTIDIMENSIONAL RODOVIARIA DUPLA CONCRETO ARMADO E</v>
      </c>
      <c r="C4639" s="141" t="s">
        <v>29842</v>
      </c>
      <c r="D4639" s="141" t="s">
        <v>29843</v>
      </c>
      <c r="E4639" s="141" t="s">
        <v>29844</v>
      </c>
      <c r="F4639" s="141" t="s">
        <v>29845</v>
      </c>
      <c r="G4639" s="141" t="s">
        <v>29846</v>
      </c>
      <c r="H4639" s="141" t="s">
        <v>29847</v>
      </c>
      <c r="I4639" s="141" t="s">
        <v>285</v>
      </c>
      <c r="J4639" s="649">
        <v>13500.68</v>
      </c>
    </row>
    <row r="4640" spans="1:10" hidden="1">
      <c r="A4640" s="141" t="s">
        <v>29848</v>
      </c>
      <c r="B4640" s="141" t="str">
        <f t="shared" si="72"/>
        <v>GALERIA MULTIDIMENSIONAL RODOVIARIA DUPLA CONCRETO ARMADO EPROTENDIDO,30MPA,PAREDE C/6,00M,PESO 4,90T E TAMPA C/2,00M,PGALERIA MULTIDIMENSIONAL RODOVIARIA DUPLA CONCRETO ARMADO EESO 5,22T,ESTRUTURALMENTE BI-APOIADA C/CARGA POR APOIO 223T,(TB-450,ABNT NBR 7188),C/TABULEIRO 5,53M,ALT.3,00M,VAZAO 21,45M3/S,VELOCIDADE DE ESCOAMENTO 2,16M/S,EXCLUSIVE TRANSPORTE,DESCARGA,ESCAVACAO E REATERRO.FORNECIMENTO E ASSENTAMENTOGALERIA MULTIDIMENSIONAL RODOVIARIA DUPLA CONCRETO ARMADO E</v>
      </c>
      <c r="C4640" s="141" t="s">
        <v>29842</v>
      </c>
      <c r="D4640" s="141" t="s">
        <v>29843</v>
      </c>
      <c r="E4640" s="141" t="s">
        <v>29844</v>
      </c>
      <c r="F4640" s="141" t="s">
        <v>29845</v>
      </c>
      <c r="G4640" s="141" t="s">
        <v>29846</v>
      </c>
      <c r="H4640" s="141" t="s">
        <v>29847</v>
      </c>
      <c r="I4640" s="141" t="s">
        <v>285</v>
      </c>
      <c r="J4640" s="649">
        <v>13056.02</v>
      </c>
    </row>
    <row r="4641" spans="1:10" hidden="1">
      <c r="A4641" s="141" t="s">
        <v>29849</v>
      </c>
      <c r="B4641" s="141" t="str">
        <f t="shared" si="72"/>
        <v>GALERIA MULTIDIMENSIONAL RODOVIARIA DUPLA CONCRETO ARMADO EPROTENDIDO,30MPA,PAREDE C/6,00M,PESO 7,40T E TAMPA C/2,00M,PGALERIA MULTIDIMENSIONAL RODOVIARIA DUPLA CONCRETO ARMADO EESO 6,15T,ESTRUTURALMENTE BI-APOIADA C/CARGA POR APOIO 284T,(TB-450,ABNT NBR 7188),TABULEIRO 6,35M,ALTURA 4,03M,VAZAO 40,71M3/S,VELOCIDADE DE ESCOAMENTO 2,49M/S,EXCLUSIVE TRANSPORTE,DESCARGA,ESCAVACAO E REATERRO.FORNECIMENTO E ASSENTAMENTOGALERIA MULTIDIMENSIONAL RODOVIARIA DUPLA CONCRETO ARMADO E</v>
      </c>
      <c r="C4641" s="141" t="s">
        <v>29842</v>
      </c>
      <c r="D4641" s="141" t="s">
        <v>29850</v>
      </c>
      <c r="E4641" s="141" t="s">
        <v>29851</v>
      </c>
      <c r="F4641" s="141" t="s">
        <v>29852</v>
      </c>
      <c r="G4641" s="141" t="s">
        <v>29853</v>
      </c>
      <c r="H4641" s="141" t="s">
        <v>29854</v>
      </c>
      <c r="I4641" s="141" t="s">
        <v>285</v>
      </c>
      <c r="J4641" s="649">
        <v>13408.35</v>
      </c>
    </row>
    <row r="4642" spans="1:10" hidden="1">
      <c r="A4642" s="141" t="s">
        <v>29855</v>
      </c>
      <c r="B4642" s="141" t="str">
        <f t="shared" si="72"/>
        <v>GALERIA MULTIDIMENSIONAL RODOVIARIA DUPLA CONCRETO ARMADO EPROTENDIDO,30MPA,PAREDE C/6,00M,PESO 7,40T E TAMPA C/2,00M,PGALERIA MULTIDIMENSIONAL RODOVIARIA DUPLA CONCRETO ARMADO EESO 6,15T,ESTRUTURALMENTE BI-APOIADA C/CARGA POR APOIO 284T,(TB-450,ABNT NBR 7188),TABULEIRO 6,35M,ALTURA 4,03M,VAZAO 40,71M3/S,VELOCIDADE DE ESCOAMENTO 2,49M/S,EXCLUSIVE TRANSPORTE,DESCARGA,ESCAVACAO E REATERRO.FORNECIMENTO E ASSENTAMENTOGALERIA MULTIDIMENSIONAL RODOVIARIA DUPLA CONCRETO ARMADO E</v>
      </c>
      <c r="C4642" s="141" t="s">
        <v>29842</v>
      </c>
      <c r="D4642" s="141" t="s">
        <v>29850</v>
      </c>
      <c r="E4642" s="141" t="s">
        <v>29851</v>
      </c>
      <c r="F4642" s="141" t="s">
        <v>29852</v>
      </c>
      <c r="G4642" s="141" t="s">
        <v>29853</v>
      </c>
      <c r="H4642" s="141" t="s">
        <v>29854</v>
      </c>
      <c r="I4642" s="141" t="s">
        <v>285</v>
      </c>
      <c r="J4642" s="649">
        <v>12961.4</v>
      </c>
    </row>
    <row r="4643" spans="1:10" hidden="1">
      <c r="A4643" s="141" t="s">
        <v>29856</v>
      </c>
      <c r="B4643" s="141" t="str">
        <f t="shared" si="72"/>
        <v>GALERIA MULTIDIMENSIONAL RODOVIARIA DUPLA EM CONCRETO ARMADO E PROTENDIDO,30MPA,PAREDE C/6,00M,PESO 12,00T E TAMPA C/2,0GALERIA MULTIDIMENSIONAL RODOVIARIA DUPLA EM CONCRETO ARMADO0M,PESO 7,10T,ESTRUTURALMENTE BI-APOIADA C/CARGA POR APOIO 348T,(TB-450,ABNT NBR 7188),TABULEIRO 7,09M,ALT.4,97M,VAZAO 60,73M3/S E VELOCIDADE DE ESCOAMENTO 2,75M/S,EXCL.TRANSPORTE,DESCARGA,ESCAVACAO E REATERRO.FORNECIMENTO E ASSENTAMENTOGALERIA MULTIDIMENSIONAL RODOVIARIA DUPLA EM CONCRETO ARMADO</v>
      </c>
      <c r="C4643" s="141" t="s">
        <v>29857</v>
      </c>
      <c r="D4643" s="141" t="s">
        <v>29858</v>
      </c>
      <c r="E4643" s="141" t="s">
        <v>29859</v>
      </c>
      <c r="F4643" s="141" t="s">
        <v>29860</v>
      </c>
      <c r="G4643" s="141" t="s">
        <v>29861</v>
      </c>
      <c r="H4643" s="141" t="s">
        <v>29862</v>
      </c>
      <c r="I4643" s="141" t="s">
        <v>285</v>
      </c>
      <c r="J4643" s="649">
        <v>20079.330000000002</v>
      </c>
    </row>
    <row r="4644" spans="1:10" hidden="1">
      <c r="A4644" s="141" t="s">
        <v>29863</v>
      </c>
      <c r="B4644" s="141" t="str">
        <f t="shared" si="72"/>
        <v>GALERIA MULTIDIMENSIONAL RODOVIARIA DUPLA EM CONCRETO ARMADO E PROTENDIDO,30MPA,PAREDE C/6,00M,PESO 12,00T E TAMPA C/2,0GALERIA MULTIDIMENSIONAL RODOVIARIA DUPLA EM CONCRETO ARMADO0M,PESO 7,10T,ESTRUTURALMENTE BI-APOIADA C/CARGA POR APOIO 348T,(TB-450,ABNT NBR 7188),TABULEIRO 7,09M,ALT.4,97M,VAZAO 60,73M3/S E VELOCIDADE DE ESCOAMENTO 2,75M/S,EXCL.TRANSPORTE,DESCARGA,ESCAVACAO E REATERRO.FORNECIMENTO E ASSENTAMENTOGALERIA MULTIDIMENSIONAL RODOVIARIA DUPLA EM CONCRETO ARMADO</v>
      </c>
      <c r="C4644" s="141" t="s">
        <v>29857</v>
      </c>
      <c r="D4644" s="141" t="s">
        <v>29858</v>
      </c>
      <c r="E4644" s="141" t="s">
        <v>29859</v>
      </c>
      <c r="F4644" s="141" t="s">
        <v>29860</v>
      </c>
      <c r="G4644" s="141" t="s">
        <v>29861</v>
      </c>
      <c r="H4644" s="141" t="s">
        <v>29862</v>
      </c>
      <c r="I4644" s="141" t="s">
        <v>285</v>
      </c>
      <c r="J4644" s="649">
        <v>19234.939999999999</v>
      </c>
    </row>
    <row r="4645" spans="1:10" hidden="1">
      <c r="A4645" s="141" t="s">
        <v>29864</v>
      </c>
      <c r="B4645" s="141" t="str">
        <f t="shared" si="72"/>
        <v>GALERIA MULTIDIMENSIONAL RODOVIARIA TRIPLA EM CONCRETO ARMADO E PROTENDIDO,30MPA,3 FUNDOS 6,00M,8,80T,PAREDE C/6,60M,PESGALERIA MULTIDIMENSIONAL RODOVIARIA TRIPLA EM CONCRETO ARMADO 3,90T E TAMPA 2,00M,PESO 7,33T,ESTRUTURALMENTE BI-APOIADAC/CARGA POR APOIO 288T,(TB-450,ABNT NBR 7188),TABULEIRO 3,05M,ALT.2,62M,VAZAO 23,85M3/S,VELOCIDADE DE ESCOAMENTO 2,00M/S,EXCL.TRANSPORTE,DESCARGA,ESCAVACAO E REATERRO.FORN.ASSENT.GALERIA MULTIDIMENSIONAL RODOVIARIA TRIPLA EM CONCRETO ARMAD</v>
      </c>
      <c r="C4645" s="141" t="s">
        <v>29865</v>
      </c>
      <c r="D4645" s="141" t="s">
        <v>29866</v>
      </c>
      <c r="E4645" s="141" t="s">
        <v>29867</v>
      </c>
      <c r="F4645" s="141" t="s">
        <v>29868</v>
      </c>
      <c r="G4645" s="141" t="s">
        <v>29869</v>
      </c>
      <c r="H4645" s="141" t="s">
        <v>29870</v>
      </c>
      <c r="I4645" s="141" t="s">
        <v>285</v>
      </c>
      <c r="J4645" s="649">
        <v>14871.89</v>
      </c>
    </row>
    <row r="4646" spans="1:10" hidden="1">
      <c r="A4646" s="141" t="s">
        <v>29871</v>
      </c>
      <c r="B4646" s="141" t="str">
        <f t="shared" si="72"/>
        <v>GALERIA MULTIDIMENSIONAL RODOVIARIA TRIPLA EM CONCRETO ARMADO E PROTENDIDO,30MPA,3 FUNDOS 6,00M,8,80T,PAREDE C/6,60M,PESGALERIA MULTIDIMENSIONAL RODOVIARIA TRIPLA EM CONCRETO ARMADO 3,90T E TAMPA 2,00M,PESO 7,33T,ESTRUTURALMENTE BI-APOIADAC/CARGA POR APOIO 288T,(TB-450,ABNT NBR 7188),TABULEIRO 3,05M,ALT.2,62M,VAZAO 23,85M3/S,VELOCIDADE DE ESCOAMENTO 2,00M/S,EXCL.TRANSPORTE,DESCARGA,ESCAVACAO E REATERRO.FORN.ASSENT.GALERIA MULTIDIMENSIONAL RODOVIARIA TRIPLA EM CONCRETO ARMAD</v>
      </c>
      <c r="C4646" s="141" t="s">
        <v>29865</v>
      </c>
      <c r="D4646" s="141" t="s">
        <v>29866</v>
      </c>
      <c r="E4646" s="141" t="s">
        <v>29867</v>
      </c>
      <c r="F4646" s="141" t="s">
        <v>29868</v>
      </c>
      <c r="G4646" s="141" t="s">
        <v>29869</v>
      </c>
      <c r="H4646" s="141" t="s">
        <v>29870</v>
      </c>
      <c r="I4646" s="141" t="s">
        <v>285</v>
      </c>
      <c r="J4646" s="649">
        <v>14413.94</v>
      </c>
    </row>
    <row r="4647" spans="1:10" hidden="1">
      <c r="A4647" s="141" t="s">
        <v>29872</v>
      </c>
      <c r="B4647" s="141" t="str">
        <f t="shared" si="72"/>
        <v>GALERIA MULTIDIMENSIONAL RODOVIARIA TRIPLA EM CONCRETO ARMADO E PROTENDIDO,30MPA,PAREDE C/6,00M,PESO 4,9T E TAMPA C/2,00GALERIA MULTIDIMENSIONAL RODOVIARIA TRIPLA EM CONCRETO ARMADM,PESO 7,70T,ESTRUTURALMENTE BI-APOIADA C/CARGA POR APOIO 310T,(TB-450,ABNT NBR 7188),TABULEIRO 7,55M,ALT.3,00M,VAZAO 34,92M3/S E VELOCIDADE DE ESCOAMENTO 2,16M/S,EXCLUSIVE TRANSPORTE,DESCARGA,ESCAVACAO E REATERRO.FORNECIMENTO E ASSENT.GALERIA MULTIDIMENSIONAL RODOVIARIA TRIPLA EM CONCRETO ARMAD</v>
      </c>
      <c r="C4647" s="141" t="s">
        <v>29865</v>
      </c>
      <c r="D4647" s="141" t="s">
        <v>29873</v>
      </c>
      <c r="E4647" s="141" t="s">
        <v>29874</v>
      </c>
      <c r="F4647" s="141" t="s">
        <v>29875</v>
      </c>
      <c r="G4647" s="141" t="s">
        <v>29876</v>
      </c>
      <c r="H4647" s="141" t="s">
        <v>29877</v>
      </c>
      <c r="I4647" s="141" t="s">
        <v>285</v>
      </c>
      <c r="J4647" s="649">
        <v>16634.71</v>
      </c>
    </row>
    <row r="4648" spans="1:10" hidden="1">
      <c r="A4648" s="141" t="s">
        <v>29878</v>
      </c>
      <c r="B4648" s="141" t="str">
        <f t="shared" si="72"/>
        <v>GALERIA MULTIDIMENSIONAL RODOVIARIA TRIPLA EM CONCRETO ARMADO E PROTENDIDO,30MPA,PAREDE C/6,00M,PESO 4,9T E TAMPA C/2,00GALERIA MULTIDIMENSIONAL RODOVIARIA TRIPLA EM CONCRETO ARMADM,PESO 7,70T,ESTRUTURALMENTE BI-APOIADA C/CARGA POR APOIO 310T,(TB-450,ABNT NBR 7188),TABULEIRO 7,55M,ALT.3,00M,VAZAO 34,92M3/S E VELOCIDADE DE ESCOAMENTO 2,16M/S,EXCLUSIVE TRANSPORTE,DESCARGA,ESCAVACAO E REATERRO.FORNECIMENTO E ASSENT.GALERIA MULTIDIMENSIONAL RODOVIARIA TRIPLA EM CONCRETO ARMAD</v>
      </c>
      <c r="C4648" s="141" t="s">
        <v>29865</v>
      </c>
      <c r="D4648" s="141" t="s">
        <v>29873</v>
      </c>
      <c r="E4648" s="141" t="s">
        <v>29874</v>
      </c>
      <c r="F4648" s="141" t="s">
        <v>29875</v>
      </c>
      <c r="G4648" s="141" t="s">
        <v>29876</v>
      </c>
      <c r="H4648" s="141" t="s">
        <v>29877</v>
      </c>
      <c r="I4648" s="141" t="s">
        <v>285</v>
      </c>
      <c r="J4648" s="649">
        <v>16088.93</v>
      </c>
    </row>
    <row r="4649" spans="1:10" hidden="1">
      <c r="A4649" s="141" t="s">
        <v>29879</v>
      </c>
      <c r="B4649" s="141" t="str">
        <f t="shared" si="72"/>
        <v>GALERIA MULTIDIMENSIONAL RODOVIARIA TRIPLA EM CONCRETO ARMADO E PROTENDIDO,30MPA,PAREDE C/6,00M,PESO 7,40T E TAMPA C/2,0GALERIA MULTIDIMENSIONAL RODOVIARIA TRIPLA EM CONCRETO ARMAD0M,PESO 8,70T,ESTRUTURALMENTE BI-APOIADA C/CARGA POR APOIO 387T,(TB-450,ABNT NBR 7188),TABULEIRO 8,37M,ALT.4,03M,VAZAO 65,64M3/S E VELOCIDADE DE ESCOAMENTO DE 2,49M/S,EXCLUSIVE TRANSPORTE,DESCARGA,ESCAVACAO E REATERRO.FORN.E ASSENTAMENTOGALERIA MULTIDIMENSIONAL RODOVIARIA TRIPLA EM CONCRETO ARMAD</v>
      </c>
      <c r="C4649" s="141" t="s">
        <v>29865</v>
      </c>
      <c r="D4649" s="141" t="s">
        <v>29880</v>
      </c>
      <c r="E4649" s="141" t="s">
        <v>29881</v>
      </c>
      <c r="F4649" s="141" t="s">
        <v>29882</v>
      </c>
      <c r="G4649" s="141" t="s">
        <v>29883</v>
      </c>
      <c r="H4649" s="141" t="s">
        <v>29884</v>
      </c>
      <c r="I4649" s="141" t="s">
        <v>285</v>
      </c>
      <c r="J4649" s="649">
        <v>17616.330000000002</v>
      </c>
    </row>
    <row r="4650" spans="1:10" hidden="1">
      <c r="A4650" s="141" t="s">
        <v>29885</v>
      </c>
      <c r="B4650" s="141" t="str">
        <f t="shared" si="72"/>
        <v>GALERIA MULTIDIMENSIONAL RODOVIARIA TRIPLA EM CONCRETO ARMADO E PROTENDIDO,30MPA,PAREDE C/6,00M,PESO 7,40T E TAMPA C/2,0GALERIA MULTIDIMENSIONAL RODOVIARIA TRIPLA EM CONCRETO ARMAD0M,PESO 8,70T,ESTRUTURALMENTE BI-APOIADA C/CARGA POR APOIO 387T,(TB-450,ABNT NBR 7188),TABULEIRO 8,37M,ALT.4,03M,VAZAO 65,64M3/S E VELOCIDADE DE ESCOAMENTO DE 2,49M/S,EXCLUSIVE TRANSPORTE,DESCARGA,ESCAVACAO E REATERRO.FORN.E ASSENTAMENTOGALERIA MULTIDIMENSIONAL RODOVIARIA TRIPLA EM CONCRETO ARMAD</v>
      </c>
      <c r="C4650" s="141" t="s">
        <v>29865</v>
      </c>
      <c r="D4650" s="141" t="s">
        <v>29880</v>
      </c>
      <c r="E4650" s="141" t="s">
        <v>29881</v>
      </c>
      <c r="F4650" s="141" t="s">
        <v>29882</v>
      </c>
      <c r="G4650" s="141" t="s">
        <v>29883</v>
      </c>
      <c r="H4650" s="141" t="s">
        <v>29884</v>
      </c>
      <c r="I4650" s="141" t="s">
        <v>285</v>
      </c>
      <c r="J4650" s="649">
        <v>17036.41</v>
      </c>
    </row>
    <row r="4651" spans="1:10" hidden="1">
      <c r="A4651" s="141" t="s">
        <v>29886</v>
      </c>
      <c r="B4651" s="141" t="str">
        <f t="shared" si="72"/>
        <v>GALERIA MULTIDIMENSIONAL RODOVIARIA TRIPLA EM CONCRETO ARMADO E PROTENDIDO,30MPA,PAREDE C/6,00M,PESO 12,00T E TAMPA C/2,GALERIA MULTIDIMENSIONAL RODOVIARIA TRIPLA EM CONCRETO ARMAD00M,PESO 9,60T,ESTRUTURALMENTE BI-APOIADA C/CARGA POR APOIO463T,(TB-450,ABNT NBR 7188),TABULEIRO DE 9,11M,ALT.4,97M,VAZAO DE 92,30M3/S E VELOCIDADE DE ESCOAMENTO 2,75M/S,EXCLUSIVE TRANSPORTE,DESCARGA,ESCAVACAO E REATERRO.FORN.E ASSENT.GALERIA MULTIDIMENSIONAL RODOVIARIA TRIPLA EM CONCRETO ARMAD</v>
      </c>
      <c r="C4651" s="141" t="s">
        <v>29865</v>
      </c>
      <c r="D4651" s="141" t="s">
        <v>29887</v>
      </c>
      <c r="E4651" s="141" t="s">
        <v>29888</v>
      </c>
      <c r="F4651" s="141" t="s">
        <v>29889</v>
      </c>
      <c r="G4651" s="141" t="s">
        <v>29890</v>
      </c>
      <c r="H4651" s="141" t="s">
        <v>29891</v>
      </c>
      <c r="I4651" s="141" t="s">
        <v>285</v>
      </c>
      <c r="J4651" s="649">
        <v>26449.64</v>
      </c>
    </row>
    <row r="4652" spans="1:10" hidden="1">
      <c r="A4652" s="141" t="s">
        <v>29892</v>
      </c>
      <c r="B4652" s="141" t="str">
        <f t="shared" si="72"/>
        <v>GALERIA MULTIDIMENSIONAL RODOVIARIA TRIPLA EM CONCRETO ARMADO E PROTENDIDO,30MPA,PAREDE C/6,00M,PESO 12,00T E TAMPA C/2,GALERIA MULTIDIMENSIONAL RODOVIARIA TRIPLA EM CONCRETO ARMAD00M,PESO 9,60T,ESTRUTURALMENTE BI-APOIADA C/CARGA POR APOIO463T,(TB-450,ABNT NBR 7188),TABULEIRO DE 9,11M,ALT.4,97M,VAZAO DE 92,30M3/S E VELOCIDADE DE ESCOAMENTO 2,75M/S,EXCLUSIVE TRANSPORTE,DESCARGA,ESCAVACAO E REATERRO.FORN.E ASSENT.GALERIA MULTIDIMENSIONAL RODOVIARIA TRIPLA EM CONCRETO ARMAD</v>
      </c>
      <c r="C4652" s="141" t="s">
        <v>29865</v>
      </c>
      <c r="D4652" s="141" t="s">
        <v>29887</v>
      </c>
      <c r="E4652" s="141" t="s">
        <v>29888</v>
      </c>
      <c r="F4652" s="141" t="s">
        <v>29889</v>
      </c>
      <c r="G4652" s="141" t="s">
        <v>29890</v>
      </c>
      <c r="H4652" s="141" t="s">
        <v>29891</v>
      </c>
      <c r="I4652" s="141" t="s">
        <v>285</v>
      </c>
      <c r="J4652" s="649">
        <v>25340.3</v>
      </c>
    </row>
    <row r="4653" spans="1:10" hidden="1">
      <c r="A4653" s="141" t="s">
        <v>29893</v>
      </c>
      <c r="B4653" s="141" t="str">
        <f t="shared" si="72"/>
        <v>GALERIA TECNICA PRE-FABRICADA DE CONCRETO ARMADO,DIMENSOESINTERNAS DE 1,00X1,00M (BXH) RECOBRIMENTO COM 2CM,EXCLUSIVEGALERIA TECNICA PRE-FABRICADA DE CONCRETO ARMADO,DIMENSOESESCAVACAO E REATERRO.FORNECIMENTO E ASSENTAMENTO.GALERIA TECNICA PRE-FABRICADA DE CONCRETO ARMADO,DIMENSOES</v>
      </c>
      <c r="C4653" s="141" t="s">
        <v>29894</v>
      </c>
      <c r="D4653" s="141" t="s">
        <v>29895</v>
      </c>
      <c r="E4653" s="141" t="s">
        <v>29896</v>
      </c>
      <c r="I4653" s="141" t="s">
        <v>285</v>
      </c>
      <c r="J4653" s="649">
        <v>3841.41</v>
      </c>
    </row>
    <row r="4654" spans="1:10" hidden="1">
      <c r="A4654" s="141" t="s">
        <v>29897</v>
      </c>
      <c r="B4654" s="141" t="str">
        <f t="shared" si="72"/>
        <v>GALERIA TECNICA PRE-FABRICADA DE CONCRETO ARMADO,DIMENSOESINTERNAS DE 1,00X1,00M (BXH) RECOBRIMENTO COM 2CM,EXCLUSIVEGALERIA TECNICA PRE-FABRICADA DE CONCRETO ARMADO,DIMENSOESESCAVACAO E REATERRO.FORNECIMENTO E ASSENTAMENTO.GALERIA TECNICA PRE-FABRICADA DE CONCRETO ARMADO,DIMENSOES</v>
      </c>
      <c r="C4654" s="141" t="s">
        <v>29894</v>
      </c>
      <c r="D4654" s="141" t="s">
        <v>29895</v>
      </c>
      <c r="E4654" s="141" t="s">
        <v>29896</v>
      </c>
      <c r="I4654" s="141" t="s">
        <v>285</v>
      </c>
      <c r="J4654" s="649">
        <v>3575.9</v>
      </c>
    </row>
    <row r="4655" spans="1:10" hidden="1">
      <c r="A4655" s="141" t="s">
        <v>29898</v>
      </c>
      <c r="B4655" s="141" t="str">
        <f t="shared" si="72"/>
        <v>GALERIA TECNICA PRE-FABRICADA DE CONCRETO ARMADO,DIMENSOESINTERNAS DE 1,50X1,00M (BXH) RECOBRIMENTO COM 2CM,EXCLUSIVEGALERIA TECNICA PRE-FABRICADA DE CONCRETO ARMADO,DIMENSOESESCAVACAO E REATERRO.FORNECIMENTO E ASSENTAMENTOGALERIA TECNICA PRE-FABRICADA DE CONCRETO ARMADO,DIMENSOES</v>
      </c>
      <c r="C4655" s="141" t="s">
        <v>29894</v>
      </c>
      <c r="D4655" s="141" t="s">
        <v>29899</v>
      </c>
      <c r="E4655" s="141" t="s">
        <v>29900</v>
      </c>
      <c r="I4655" s="141" t="s">
        <v>285</v>
      </c>
      <c r="J4655" s="649">
        <v>4828.33</v>
      </c>
    </row>
    <row r="4656" spans="1:10" hidden="1">
      <c r="A4656" s="141" t="s">
        <v>29901</v>
      </c>
      <c r="B4656" s="141" t="str">
        <f t="shared" si="72"/>
        <v>GALERIA TECNICA PRE-FABRICADA DE CONCRETO ARMADO,DIMENSOESINTERNAS DE 1,50X1,00M (BXH) RECOBRIMENTO COM 2CM,EXCLUSIVEGALERIA TECNICA PRE-FABRICADA DE CONCRETO ARMADO,DIMENSOESESCAVACAO E REATERRO.FORNECIMENTO E ASSENTAMENTOGALERIA TECNICA PRE-FABRICADA DE CONCRETO ARMADO,DIMENSOES</v>
      </c>
      <c r="C4656" s="141" t="s">
        <v>29894</v>
      </c>
      <c r="D4656" s="141" t="s">
        <v>29899</v>
      </c>
      <c r="E4656" s="141" t="s">
        <v>29900</v>
      </c>
      <c r="I4656" s="141" t="s">
        <v>285</v>
      </c>
      <c r="J4656" s="649">
        <v>4495.57</v>
      </c>
    </row>
    <row r="4657" spans="1:10" hidden="1">
      <c r="A4657" s="141" t="s">
        <v>29902</v>
      </c>
      <c r="B4657" s="141" t="str">
        <f t="shared" si="72"/>
        <v>GALERIA TECNICA PRE-FABRICADA DE CONCRETO ARMADO,DIMENSOESINTERNAS DE 2,00X1,20M (BXH) RECOBRIMENTO COM 2CM,EXCLUSIVEGALERIA TECNICA PRE-FABRICADA DE CONCRETO ARMADO,DIMENSOESESCAVACAO E REATERRO.FORNECIMENTO E ASSENTAMENTOGALERIA TECNICA PRE-FABRICADA DE CONCRETO ARMADO,DIMENSOES</v>
      </c>
      <c r="C4657" s="141" t="s">
        <v>29894</v>
      </c>
      <c r="D4657" s="141" t="s">
        <v>29903</v>
      </c>
      <c r="E4657" s="141" t="s">
        <v>29900</v>
      </c>
      <c r="I4657" s="141" t="s">
        <v>285</v>
      </c>
      <c r="J4657" s="649">
        <v>6188.77</v>
      </c>
    </row>
    <row r="4658" spans="1:10" hidden="1">
      <c r="A4658" s="141" t="s">
        <v>29904</v>
      </c>
      <c r="B4658" s="141" t="str">
        <f t="shared" si="72"/>
        <v>GALERIA TECNICA PRE-FABRICADA DE CONCRETO ARMADO,DIMENSOESINTERNAS DE 2,00X1,20M (BXH) RECOBRIMENTO COM 2CM,EXCLUSIVEGALERIA TECNICA PRE-FABRICADA DE CONCRETO ARMADO,DIMENSOESESCAVACAO E REATERRO.FORNECIMENTO E ASSENTAMENTOGALERIA TECNICA PRE-FABRICADA DE CONCRETO ARMADO,DIMENSOES</v>
      </c>
      <c r="C4658" s="141" t="s">
        <v>29894</v>
      </c>
      <c r="D4658" s="141" t="s">
        <v>29903</v>
      </c>
      <c r="E4658" s="141" t="s">
        <v>29900</v>
      </c>
      <c r="I4658" s="141" t="s">
        <v>285</v>
      </c>
      <c r="J4658" s="649">
        <v>5762.55</v>
      </c>
    </row>
    <row r="4659" spans="1:10" hidden="1">
      <c r="A4659" s="141" t="s">
        <v>29905</v>
      </c>
      <c r="B4659" s="141" t="str">
        <f t="shared" si="72"/>
        <v>GALERIA TECNICA PRE-FABRICADA DE CONCRETO ARMADO,DIMENSOESINTERNAS DE 2,00X1,50M (BXH) RECOBRIMENTO COM 2CM,EXCLUSIVEGALERIA TECNICA PRE-FABRICADA DE CONCRETO ARMADO,DIMENSOESESCAVACAO E REATERRO.FORNECIMENTO E ASSENTAMENTOGALERIA TECNICA PRE-FABRICADA DE CONCRETO ARMADO,DIMENSOES</v>
      </c>
      <c r="C4659" s="141" t="s">
        <v>29894</v>
      </c>
      <c r="D4659" s="141" t="s">
        <v>29906</v>
      </c>
      <c r="E4659" s="141" t="s">
        <v>29900</v>
      </c>
      <c r="I4659" s="141" t="s">
        <v>285</v>
      </c>
      <c r="J4659" s="649">
        <v>6749.04</v>
      </c>
    </row>
    <row r="4660" spans="1:10" hidden="1">
      <c r="A4660" s="141" t="s">
        <v>29907</v>
      </c>
      <c r="B4660" s="141" t="str">
        <f t="shared" si="72"/>
        <v>GALERIA TECNICA PRE-FABRICADA DE CONCRETO ARMADO,DIMENSOESINTERNAS DE 2,00X1,50M (BXH) RECOBRIMENTO COM 2CM,EXCLUSIVEGALERIA TECNICA PRE-FABRICADA DE CONCRETO ARMADO,DIMENSOESESCAVACAO E REATERRO.FORNECIMENTO E ASSENTAMENTOGALERIA TECNICA PRE-FABRICADA DE CONCRETO ARMADO,DIMENSOES</v>
      </c>
      <c r="C4660" s="141" t="s">
        <v>29894</v>
      </c>
      <c r="D4660" s="141" t="s">
        <v>29906</v>
      </c>
      <c r="E4660" s="141" t="s">
        <v>29900</v>
      </c>
      <c r="I4660" s="141" t="s">
        <v>285</v>
      </c>
      <c r="J4660" s="649">
        <v>6283.52</v>
      </c>
    </row>
    <row r="4661" spans="1:10" hidden="1">
      <c r="A4661" s="141" t="s">
        <v>29908</v>
      </c>
      <c r="B4661" s="141" t="str">
        <f t="shared" si="72"/>
        <v>GALERIA TECNICA PRE-FABRICADA DE CONCRETO ARMADO,DIMENSOESINTERNAS DE 2,50X1,50M (BXH) RECOBRIMENTO COM 2CM,EXCLUSIVEGALERIA TECNICA PRE-FABRICADA DE CONCRETO ARMADO,DIMENSOESESCAVACAO E REATERRO.FORNECIMENTO E ASSENTAMENTOGALERIA TECNICA PRE-FABRICADA DE CONCRETO ARMADO,DIMENSOES</v>
      </c>
      <c r="C4661" s="141" t="s">
        <v>29894</v>
      </c>
      <c r="D4661" s="141" t="s">
        <v>29909</v>
      </c>
      <c r="E4661" s="141" t="s">
        <v>29900</v>
      </c>
      <c r="I4661" s="141" t="s">
        <v>285</v>
      </c>
      <c r="J4661" s="649">
        <v>7735.96</v>
      </c>
    </row>
    <row r="4662" spans="1:10" hidden="1">
      <c r="A4662" s="141" t="s">
        <v>29910</v>
      </c>
      <c r="B4662" s="141" t="str">
        <f t="shared" si="72"/>
        <v>GALERIA TECNICA PRE-FABRICADA DE CONCRETO ARMADO,DIMENSOESINTERNAS DE 2,50X1,50M (BXH) RECOBRIMENTO COM 2CM,EXCLUSIVEGALERIA TECNICA PRE-FABRICADA DE CONCRETO ARMADO,DIMENSOESESCAVACAO E REATERRO.FORNECIMENTO E ASSENTAMENTOGALERIA TECNICA PRE-FABRICADA DE CONCRETO ARMADO,DIMENSOES</v>
      </c>
      <c r="C4662" s="141" t="s">
        <v>29894</v>
      </c>
      <c r="D4662" s="141" t="s">
        <v>29909</v>
      </c>
      <c r="E4662" s="141" t="s">
        <v>29900</v>
      </c>
      <c r="I4662" s="141" t="s">
        <v>285</v>
      </c>
      <c r="J4662" s="649">
        <v>7203.18</v>
      </c>
    </row>
    <row r="4663" spans="1:10" hidden="1">
      <c r="A4663" s="141" t="s">
        <v>29911</v>
      </c>
      <c r="B4663" s="141" t="str">
        <f t="shared" si="72"/>
        <v>GALERIA TECNICA PRE-FABRICADA DE CONCRETO ARMADO,DIMENSOESINTERNAS DE 2,50X2,00M (BXH) RECOBRIMENTO COM 2CM,EXCLUSIVEGALERIA TECNICA PRE-FABRICADA DE CONCRETO ARMADO,DIMENSOESESCAVACAO E REATERRO.FORNECIMENTO E ASSENTAMENTOGALERIA TECNICA PRE-FABRICADA DE CONCRETO ARMADO,DIMENSOES</v>
      </c>
      <c r="C4663" s="141" t="s">
        <v>29894</v>
      </c>
      <c r="D4663" s="141" t="s">
        <v>29912</v>
      </c>
      <c r="E4663" s="141" t="s">
        <v>29900</v>
      </c>
      <c r="I4663" s="141" t="s">
        <v>285</v>
      </c>
      <c r="J4663" s="649">
        <v>8669.75</v>
      </c>
    </row>
    <row r="4664" spans="1:10" hidden="1">
      <c r="A4664" s="141" t="s">
        <v>29913</v>
      </c>
      <c r="B4664" s="141" t="str">
        <f t="shared" si="72"/>
        <v>GALERIA TECNICA PRE-FABRICADA DE CONCRETO ARMADO,DIMENSOESINTERNAS DE 2,50X2,00M (BXH) RECOBRIMENTO COM 2CM,EXCLUSIVEGALERIA TECNICA PRE-FABRICADA DE CONCRETO ARMADO,DIMENSOESESCAVACAO E REATERRO.FORNECIMENTO E ASSENTAMENTOGALERIA TECNICA PRE-FABRICADA DE CONCRETO ARMADO,DIMENSOES</v>
      </c>
      <c r="C4664" s="141" t="s">
        <v>29894</v>
      </c>
      <c r="D4664" s="141" t="s">
        <v>29912</v>
      </c>
      <c r="E4664" s="141" t="s">
        <v>29900</v>
      </c>
      <c r="I4664" s="141" t="s">
        <v>285</v>
      </c>
      <c r="J4664" s="649">
        <v>8071.47</v>
      </c>
    </row>
    <row r="4665" spans="1:10" hidden="1">
      <c r="A4665" s="141" t="s">
        <v>29914</v>
      </c>
      <c r="B4665" s="141" t="str">
        <f t="shared" si="72"/>
        <v>GALERIA TECNICA PRE-FABRICADA DE CONCRETO ARMADO,DIMENSOESINTERNAS DE 3,00X2,00M (BXH) RECOBRIMENTO COM 2CM,EXCLUSIVEGALERIA TECNICA PRE-FABRICADA DE CONCRETO ARMADO,DIMENSOESESCAVACAO E REATERRO.FORNECIMENTO E ASSENTAMENTOGALERIA TECNICA PRE-FABRICADA DE CONCRETO ARMADO,DIMENSOES</v>
      </c>
      <c r="C4665" s="141" t="s">
        <v>29894</v>
      </c>
      <c r="D4665" s="141" t="s">
        <v>29915</v>
      </c>
      <c r="E4665" s="141" t="s">
        <v>29900</v>
      </c>
      <c r="I4665" s="141" t="s">
        <v>285</v>
      </c>
      <c r="J4665" s="649">
        <v>9656.67</v>
      </c>
    </row>
    <row r="4666" spans="1:10" hidden="1">
      <c r="A4666" s="141" t="s">
        <v>29916</v>
      </c>
      <c r="B4666" s="141" t="str">
        <f t="shared" si="72"/>
        <v>GALERIA TECNICA PRE-FABRICADA DE CONCRETO ARMADO,DIMENSOESINTERNAS DE 3,00X2,00M (BXH) RECOBRIMENTO COM 2CM,EXCLUSIVEGALERIA TECNICA PRE-FABRICADA DE CONCRETO ARMADO,DIMENSOESESCAVACAO E REATERRO.FORNECIMENTO E ASSENTAMENTOGALERIA TECNICA PRE-FABRICADA DE CONCRETO ARMADO,DIMENSOES</v>
      </c>
      <c r="C4666" s="141" t="s">
        <v>29894</v>
      </c>
      <c r="D4666" s="141" t="s">
        <v>29915</v>
      </c>
      <c r="E4666" s="141" t="s">
        <v>29900</v>
      </c>
      <c r="I4666" s="141" t="s">
        <v>285</v>
      </c>
      <c r="J4666" s="649">
        <v>8991.14</v>
      </c>
    </row>
    <row r="4667" spans="1:10" hidden="1">
      <c r="A4667" s="141" t="s">
        <v>29917</v>
      </c>
      <c r="B4667" s="141" t="str">
        <f t="shared" si="72"/>
        <v>GALERIA TECNICA PRE-FABRICADA DE CONCRETO ARMADO,DIMENSOESINTERNAS DE 3,50X2,00M (BXH) RECOBRIMENTO COM 2CM,EXCLUSIVEGALERIA TECNICA PRE-FABRICADA DE CONCRETO ARMADO,DIMENSOESESCAVACAO E REATERRO.FORNECIMENTO E ASSENTAMENTOGALERIA TECNICA PRE-FABRICADA DE CONCRETO ARMADO,DIMENSOES</v>
      </c>
      <c r="C4667" s="141" t="s">
        <v>29894</v>
      </c>
      <c r="D4667" s="141" t="s">
        <v>29918</v>
      </c>
      <c r="E4667" s="141" t="s">
        <v>29900</v>
      </c>
      <c r="I4667" s="141" t="s">
        <v>285</v>
      </c>
      <c r="J4667" s="649">
        <v>10643.59</v>
      </c>
    </row>
    <row r="4668" spans="1:10" hidden="1">
      <c r="A4668" s="141" t="s">
        <v>29919</v>
      </c>
      <c r="B4668" s="141" t="str">
        <f t="shared" si="72"/>
        <v>GALERIA TECNICA PRE-FABRICADA DE CONCRETO ARMADO,DIMENSOESINTERNAS DE 3,50X2,00M (BXH) RECOBRIMENTO COM 2CM,EXCLUSIVEGALERIA TECNICA PRE-FABRICADA DE CONCRETO ARMADO,DIMENSOESESCAVACAO E REATERRO.FORNECIMENTO E ASSENTAMENTOGALERIA TECNICA PRE-FABRICADA DE CONCRETO ARMADO,DIMENSOES</v>
      </c>
      <c r="C4668" s="141" t="s">
        <v>29894</v>
      </c>
      <c r="D4668" s="141" t="s">
        <v>29918</v>
      </c>
      <c r="E4668" s="141" t="s">
        <v>29900</v>
      </c>
      <c r="I4668" s="141" t="s">
        <v>285</v>
      </c>
      <c r="J4668" s="649">
        <v>9910.7999999999993</v>
      </c>
    </row>
    <row r="4669" spans="1:10" hidden="1">
      <c r="A4669" s="141" t="s">
        <v>29920</v>
      </c>
      <c r="B4669" s="141" t="str">
        <f t="shared" si="72"/>
        <v>TUBO CERAMICO VIDRADO,CONFORME ESPECIFICACOES DA CEDAE,PARAESGOTO SANITARIO E AGUAS PLUVIAIS,ATERRO E SOCA ATE A ALTURATUBO CERAMICO VIDRADO,CONFORME ESPECIFICACOES DA CEDAE,PARA DA GERATRIZ SUPERIOR DO TUBO,CONSIDERANDO O MATERIAL DA PROPRIA ESCAVACAO,COM DIAMETRO DE 100MM,INCLUSIVE FORNECIMENTODO MATERIAL PARA REJUNTAMENTO COM ARGAMASSA DE CIMENTO E AREIA,NO TRACO 1:4.FORNECIMENTO E ASSENTAMENTOTUBO CERAMICO VIDRADO,CONFORME ESPECIFICACOES DA CEDAE,PARA</v>
      </c>
      <c r="C4669" s="141" t="s">
        <v>29921</v>
      </c>
      <c r="D4669" s="141" t="s">
        <v>29922</v>
      </c>
      <c r="E4669" s="141" t="s">
        <v>29923</v>
      </c>
      <c r="F4669" s="141" t="s">
        <v>29924</v>
      </c>
      <c r="G4669" s="141" t="s">
        <v>28643</v>
      </c>
      <c r="H4669" s="141" t="s">
        <v>29925</v>
      </c>
      <c r="I4669" s="141" t="s">
        <v>285</v>
      </c>
      <c r="J4669" s="649">
        <v>59.85</v>
      </c>
    </row>
    <row r="4670" spans="1:10" hidden="1">
      <c r="A4670" s="141" t="s">
        <v>29926</v>
      </c>
      <c r="B4670" s="141" t="str">
        <f t="shared" si="72"/>
        <v>TUBO CERAMICO VIDRADO,CONFORME ESPECIFICACOES DA CEDAE,PARAESGOTO SANITARIO E AGUAS PLUVIAIS,ATERRO E SOCA ATE A ALTURATUBO CERAMICO VIDRADO,CONFORME ESPECIFICACOES DA CEDAE,PARA DA GERATRIZ SUPERIOR DO TUBO,CONSIDERANDO O MATERIAL DA PROPRIA ESCAVACAO,COM DIAMETRO DE 100MM,INCLUSIVE FORNECIMENTODO MATERIAL PARA REJUNTAMENTO COM ARGAMASSA DE CIMENTO E AREIA,NO TRACO 1:4.FORNECIMENTO E ASSENTAMENTOTUBO CERAMICO VIDRADO,CONFORME ESPECIFICACOES DA CEDAE,PARA</v>
      </c>
      <c r="C4670" s="141" t="s">
        <v>29921</v>
      </c>
      <c r="D4670" s="141" t="s">
        <v>29922</v>
      </c>
      <c r="E4670" s="141" t="s">
        <v>29923</v>
      </c>
      <c r="F4670" s="141" t="s">
        <v>29924</v>
      </c>
      <c r="G4670" s="141" t="s">
        <v>28643</v>
      </c>
      <c r="H4670" s="141" t="s">
        <v>29925</v>
      </c>
      <c r="I4670" s="141" t="s">
        <v>285</v>
      </c>
      <c r="J4670" s="649">
        <v>56.27</v>
      </c>
    </row>
    <row r="4671" spans="1:10" hidden="1">
      <c r="A4671" s="141" t="s">
        <v>29927</v>
      </c>
      <c r="B4671" s="141" t="str">
        <f t="shared" si="72"/>
        <v>TUBO CERAMICO VIDRADO,CONFORME ESPECIFICACOES DA CEDAE,PARAESGOTO SANITARIO E AGUAS PLUVIAIS,ATERRO E SOCA ATE A ALTURATUBO CERAMICO VIDRADO,CONFORME ESPECIFICACOES DA CEDAE,PARA DA GERATRIZ SUPERIOR DO TUBO,CONSIDERANDO O MATERIAL DA PROPRIA ESCAVACAO,COM DIAMETRO DE 150MM,INCLUSIVE FORNECIMENTODO MATERIAL PARA REJUNTAMENTO COM ARGAMASSA DE CIMENTO E AREIA,NO TRACO 1:4.FORNECIMENTO E ASSENTAMENTOTUBO CERAMICO VIDRADO,CONFORME ESPECIFICACOES DA CEDAE,PARA</v>
      </c>
      <c r="C4671" s="141" t="s">
        <v>29921</v>
      </c>
      <c r="D4671" s="141" t="s">
        <v>29922</v>
      </c>
      <c r="E4671" s="141" t="s">
        <v>29923</v>
      </c>
      <c r="F4671" s="141" t="s">
        <v>29928</v>
      </c>
      <c r="G4671" s="141" t="s">
        <v>28643</v>
      </c>
      <c r="H4671" s="141" t="s">
        <v>29925</v>
      </c>
      <c r="I4671" s="141" t="s">
        <v>285</v>
      </c>
      <c r="J4671" s="649">
        <v>75.61</v>
      </c>
    </row>
    <row r="4672" spans="1:10" hidden="1">
      <c r="A4672" s="141" t="s">
        <v>29929</v>
      </c>
      <c r="B4672" s="141" t="str">
        <f t="shared" si="72"/>
        <v>TUBO CERAMICO VIDRADO,CONFORME ESPECIFICACOES DA CEDAE,PARAESGOTO SANITARIO E AGUAS PLUVIAIS,ATERRO E SOCA ATE A ALTURATUBO CERAMICO VIDRADO,CONFORME ESPECIFICACOES DA CEDAE,PARA DA GERATRIZ SUPERIOR DO TUBO,CONSIDERANDO O MATERIAL DA PROPRIA ESCAVACAO,COM DIAMETRO DE 150MM,INCLUSIVE FORNECIMENTODO MATERIAL PARA REJUNTAMENTO COM ARGAMASSA DE CIMENTO E AREIA,NO TRACO 1:4.FORNECIMENTO E ASSENTAMENTOTUBO CERAMICO VIDRADO,CONFORME ESPECIFICACOES DA CEDAE,PARA</v>
      </c>
      <c r="C4672" s="141" t="s">
        <v>29921</v>
      </c>
      <c r="D4672" s="141" t="s">
        <v>29922</v>
      </c>
      <c r="E4672" s="141" t="s">
        <v>29923</v>
      </c>
      <c r="F4672" s="141" t="s">
        <v>29928</v>
      </c>
      <c r="G4672" s="141" t="s">
        <v>28643</v>
      </c>
      <c r="H4672" s="141" t="s">
        <v>29925</v>
      </c>
      <c r="I4672" s="141" t="s">
        <v>285</v>
      </c>
      <c r="J4672" s="649">
        <v>71.3</v>
      </c>
    </row>
    <row r="4673" spans="1:10" hidden="1">
      <c r="A4673" s="141" t="s">
        <v>29930</v>
      </c>
      <c r="B4673" s="141" t="str">
        <f t="shared" si="72"/>
        <v>TUBO CERAMICO VIDRADO,CONFORME ESPECIFICACOES DA CEDAE,PARAESGOTO SANITARIO E AGUAS PLUVIAIS,ATERRO E SOCA ATE A ALTURATUBO CERAMICO VIDRADO,CONFORME ESPECIFICACOES DA CEDAE,PARA DA GERATRIZ SUPERIOR DO TUBO,CONSIDERANDO O MATERIAL DA PROPRIA ESCAVACAO,COM DIAMETRO DE 200MM,INCLUSIVE FORNECIMENTODO MATERIAL PARA REJUNTAMENTO COM ARGAMASSA DE CIMENTO E AREIA,NO TRACO 1:4.FORNECIMENTO E ASSENTAMENTOTUBO CERAMICO VIDRADO,CONFORME ESPECIFICACOES DA CEDAE,PARA</v>
      </c>
      <c r="C4673" s="141" t="s">
        <v>29921</v>
      </c>
      <c r="D4673" s="141" t="s">
        <v>29922</v>
      </c>
      <c r="E4673" s="141" t="s">
        <v>29923</v>
      </c>
      <c r="F4673" s="141" t="s">
        <v>29931</v>
      </c>
      <c r="G4673" s="141" t="s">
        <v>28643</v>
      </c>
      <c r="H4673" s="141" t="s">
        <v>29925</v>
      </c>
      <c r="I4673" s="141" t="s">
        <v>285</v>
      </c>
      <c r="J4673" s="649">
        <v>107.81</v>
      </c>
    </row>
    <row r="4674" spans="1:10" hidden="1">
      <c r="A4674" s="141" t="s">
        <v>29932</v>
      </c>
      <c r="B4674" s="141" t="str">
        <f t="shared" si="72"/>
        <v>TUBO CERAMICO VIDRADO,CONFORME ESPECIFICACOES DA CEDAE,PARAESGOTO SANITARIO E AGUAS PLUVIAIS,ATERRO E SOCA ATE A ALTURATUBO CERAMICO VIDRADO,CONFORME ESPECIFICACOES DA CEDAE,PARA DA GERATRIZ SUPERIOR DO TUBO,CONSIDERANDO O MATERIAL DA PROPRIA ESCAVACAO,COM DIAMETRO DE 200MM,INCLUSIVE FORNECIMENTODO MATERIAL PARA REJUNTAMENTO COM ARGAMASSA DE CIMENTO E AREIA,NO TRACO 1:4.FORNECIMENTO E ASSENTAMENTOTUBO CERAMICO VIDRADO,CONFORME ESPECIFICACOES DA CEDAE,PARA</v>
      </c>
      <c r="C4674" s="141" t="s">
        <v>29921</v>
      </c>
      <c r="D4674" s="141" t="s">
        <v>29922</v>
      </c>
      <c r="E4674" s="141" t="s">
        <v>29923</v>
      </c>
      <c r="F4674" s="141" t="s">
        <v>29931</v>
      </c>
      <c r="G4674" s="141" t="s">
        <v>28643</v>
      </c>
      <c r="H4674" s="141" t="s">
        <v>29925</v>
      </c>
      <c r="I4674" s="141" t="s">
        <v>285</v>
      </c>
      <c r="J4674" s="649">
        <v>102.79</v>
      </c>
    </row>
    <row r="4675" spans="1:10" hidden="1">
      <c r="A4675" s="141" t="s">
        <v>29933</v>
      </c>
      <c r="B4675" s="141" t="str">
        <f t="shared" ref="B4675:B4738" si="73">C4675&amp;D4675&amp;C4675&amp;E4675&amp;F4675&amp;G4675&amp;H4675&amp;C4675</f>
        <v>TUBO CERAMICO VIDRADO,CONFORME ESPECIFICACOES DA CEDAE,PARAESGOTO SANITARIO E AGUAS PLUVIAIS,ATERRO E SOCA ATE A ALTURATUBO CERAMICO VIDRADO,CONFORME ESPECIFICACOES DA CEDAE,PARA DA GERATRIZ SUPERIOR DO TUBO,CONSIDERANDO O MATERIAL DA PROPRIA ESCAVACAO,COM DIAMETRO DE 250MM,INCLUSIVE FORNECIMENTODO MATERIAL PARA REJUNTAMENTO COM ARGAMASSA DE CIMENTO E AREIA,NO TRACO 1:4.FORNECIMENTO E ASSENTAMENTOTUBO CERAMICO VIDRADO,CONFORME ESPECIFICACOES DA CEDAE,PARA</v>
      </c>
      <c r="C4675" s="141" t="s">
        <v>29921</v>
      </c>
      <c r="D4675" s="141" t="s">
        <v>29922</v>
      </c>
      <c r="E4675" s="141" t="s">
        <v>29923</v>
      </c>
      <c r="F4675" s="141" t="s">
        <v>29934</v>
      </c>
      <c r="G4675" s="141" t="s">
        <v>28643</v>
      </c>
      <c r="H4675" s="141" t="s">
        <v>29925</v>
      </c>
      <c r="I4675" s="141" t="s">
        <v>285</v>
      </c>
      <c r="J4675" s="649">
        <v>149.34</v>
      </c>
    </row>
    <row r="4676" spans="1:10" hidden="1">
      <c r="A4676" s="141" t="s">
        <v>29935</v>
      </c>
      <c r="B4676" s="141" t="str">
        <f t="shared" si="73"/>
        <v>TUBO CERAMICO VIDRADO,CONFORME ESPECIFICACOES DA CEDAE,PARAESGOTO SANITARIO E AGUAS PLUVIAIS,ATERRO E SOCA ATE A ALTURATUBO CERAMICO VIDRADO,CONFORME ESPECIFICACOES DA CEDAE,PARA DA GERATRIZ SUPERIOR DO TUBO,CONSIDERANDO O MATERIAL DA PROPRIA ESCAVACAO,COM DIAMETRO DE 250MM,INCLUSIVE FORNECIMENTODO MATERIAL PARA REJUNTAMENTO COM ARGAMASSA DE CIMENTO E AREIA,NO TRACO 1:4.FORNECIMENTO E ASSENTAMENTOTUBO CERAMICO VIDRADO,CONFORME ESPECIFICACOES DA CEDAE,PARA</v>
      </c>
      <c r="C4676" s="141" t="s">
        <v>29921</v>
      </c>
      <c r="D4676" s="141" t="s">
        <v>29922</v>
      </c>
      <c r="E4676" s="141" t="s">
        <v>29923</v>
      </c>
      <c r="F4676" s="141" t="s">
        <v>29934</v>
      </c>
      <c r="G4676" s="141" t="s">
        <v>28643</v>
      </c>
      <c r="H4676" s="141" t="s">
        <v>29925</v>
      </c>
      <c r="I4676" s="141" t="s">
        <v>285</v>
      </c>
      <c r="J4676" s="649">
        <v>142.96</v>
      </c>
    </row>
    <row r="4677" spans="1:10" hidden="1">
      <c r="A4677" s="141" t="s">
        <v>29936</v>
      </c>
      <c r="B4677" s="141" t="str">
        <f t="shared" si="73"/>
        <v>TUBO CERAMICO VIDRADO,CONFORME ESPECIFICACOES DA CEDAE,PARAESGOTO SANITARIO E AGUAS PLUVIAIS,ATERRO E SOCA ATE A ALTURATUBO CERAMICO VIDRADO,CONFORME ESPECIFICACOES DA CEDAE,PARA DA GERATRIZ SUPERIOR DO TUBO,CONSIDERANDO O MATERIAL DA PROPRIA ESCAVACAO,COM DIAMETRO DE 300MM,INCLUSIVE FORNECIMENTODO MATERIAL PARA REJUNTAMENTO COM ARGAMASSA DE CIMENTO E AREIA,NO TRACO 1:4.FORNECIMENTO E ASSENTAMENTOTUBO CERAMICO VIDRADO,CONFORME ESPECIFICACOES DA CEDAE,PARA</v>
      </c>
      <c r="C4677" s="141" t="s">
        <v>29921</v>
      </c>
      <c r="D4677" s="141" t="s">
        <v>29922</v>
      </c>
      <c r="E4677" s="141" t="s">
        <v>29923</v>
      </c>
      <c r="F4677" s="141" t="s">
        <v>29937</v>
      </c>
      <c r="G4677" s="141" t="s">
        <v>28643</v>
      </c>
      <c r="H4677" s="141" t="s">
        <v>29925</v>
      </c>
      <c r="I4677" s="141" t="s">
        <v>285</v>
      </c>
      <c r="J4677" s="649">
        <v>184.85</v>
      </c>
    </row>
    <row r="4678" spans="1:10" hidden="1">
      <c r="A4678" s="141" t="s">
        <v>29938</v>
      </c>
      <c r="B4678" s="141" t="str">
        <f t="shared" si="73"/>
        <v>TUBO CERAMICO VIDRADO,CONFORME ESPECIFICACOES DA CEDAE,PARAESGOTO SANITARIO E AGUAS PLUVIAIS,ATERRO E SOCA ATE A ALTURATUBO CERAMICO VIDRADO,CONFORME ESPECIFICACOES DA CEDAE,PARA DA GERATRIZ SUPERIOR DO TUBO,CONSIDERANDO O MATERIAL DA PROPRIA ESCAVACAO,COM DIAMETRO DE 300MM,INCLUSIVE FORNECIMENTODO MATERIAL PARA REJUNTAMENTO COM ARGAMASSA DE CIMENTO E AREIA,NO TRACO 1:4.FORNECIMENTO E ASSENTAMENTOTUBO CERAMICO VIDRADO,CONFORME ESPECIFICACOES DA CEDAE,PARA</v>
      </c>
      <c r="C4678" s="141" t="s">
        <v>29921</v>
      </c>
      <c r="D4678" s="141" t="s">
        <v>29922</v>
      </c>
      <c r="E4678" s="141" t="s">
        <v>29923</v>
      </c>
      <c r="F4678" s="141" t="s">
        <v>29937</v>
      </c>
      <c r="G4678" s="141" t="s">
        <v>28643</v>
      </c>
      <c r="H4678" s="141" t="s">
        <v>29925</v>
      </c>
      <c r="I4678" s="141" t="s">
        <v>285</v>
      </c>
      <c r="J4678" s="649">
        <v>177.72</v>
      </c>
    </row>
    <row r="4679" spans="1:10" hidden="1">
      <c r="A4679" s="141" t="s">
        <v>29939</v>
      </c>
      <c r="B4679" s="141" t="str">
        <f t="shared" si="73"/>
        <v>CAIXA DE VISITA,EXECUTADA COM CONEXOES CERAMICAS,COM DIAMETRO DE 150MM,INCLUSIVE BASE,CAIXA DE PROTECAO E TAMPA EM CONCRCAIXA DE VISITA,EXECUTADA COM CONEXOES CERAMICAS,COM DIAMETRETO,CONFORME PADRAO CEDAE,PROFUNDIDADE ATE 1,00M.FORNECIMENTO E ASSENTAMENTOCAIXA DE VISITA,EXECUTADA COM CONEXOES CERAMICAS,COM DIAMETR</v>
      </c>
      <c r="C4679" s="141" t="s">
        <v>29940</v>
      </c>
      <c r="D4679" s="141" t="s">
        <v>29941</v>
      </c>
      <c r="E4679" s="141" t="s">
        <v>29942</v>
      </c>
      <c r="F4679" s="141" t="s">
        <v>29943</v>
      </c>
      <c r="I4679" s="141" t="s">
        <v>14</v>
      </c>
      <c r="J4679" s="649">
        <v>392.88</v>
      </c>
    </row>
    <row r="4680" spans="1:10" hidden="1">
      <c r="A4680" s="141" t="s">
        <v>29944</v>
      </c>
      <c r="B4680" s="141" t="str">
        <f t="shared" si="73"/>
        <v>CAIXA DE VISITA,EXECUTADA COM CONEXOES CERAMICAS,COM DIAMETRO DE 150MM,INCLUSIVE BASE,CAIXA DE PROTECAO E TAMPA EM CONCRCAIXA DE VISITA,EXECUTADA COM CONEXOES CERAMICAS,COM DIAMETRETO,CONFORME PADRAO CEDAE,PROFUNDIDADE ATE 1,00M.FORNECIMENTO E ASSENTAMENTOCAIXA DE VISITA,EXECUTADA COM CONEXOES CERAMICAS,COM DIAMETR</v>
      </c>
      <c r="C4680" s="141" t="s">
        <v>29940</v>
      </c>
      <c r="D4680" s="141" t="s">
        <v>29941</v>
      </c>
      <c r="E4680" s="141" t="s">
        <v>29942</v>
      </c>
      <c r="F4680" s="141" t="s">
        <v>29943</v>
      </c>
      <c r="I4680" s="141" t="s">
        <v>14</v>
      </c>
      <c r="J4680" s="649">
        <v>379.06</v>
      </c>
    </row>
    <row r="4681" spans="1:10" hidden="1">
      <c r="A4681" s="141" t="s">
        <v>29945</v>
      </c>
      <c r="B4681" s="141" t="str">
        <f t="shared" si="73"/>
        <v>ADICIONAL DE PROFUNDIDADE EXCEDENTE DE 1,00M,PARA CAIXA DE VISITA,EXECUTADA COM CONEXOES CERAMICAS,COM DIAMETRO DE 150MMADICIONAL DE PROFUNDIDADE EXCEDENTE DE 1,00M,PARA CAIXA DE V,CONFORME PADRAO CEDAE.FORNECIMENTO E ASSENTAMENTOADICIONAL DE PROFUNDIDADE EXCEDENTE DE 1,00M,PARA CAIXA DE V</v>
      </c>
      <c r="C4681" s="141" t="s">
        <v>29946</v>
      </c>
      <c r="D4681" s="141" t="s">
        <v>29947</v>
      </c>
      <c r="E4681" s="141" t="s">
        <v>29948</v>
      </c>
      <c r="I4681" s="141" t="s">
        <v>285</v>
      </c>
      <c r="J4681" s="649">
        <v>65.23</v>
      </c>
    </row>
    <row r="4682" spans="1:10" hidden="1">
      <c r="A4682" s="141" t="s">
        <v>29949</v>
      </c>
      <c r="B4682" s="141" t="str">
        <f t="shared" si="73"/>
        <v>ADICIONAL DE PROFUNDIDADE EXCEDENTE DE 1,00M,PARA CAIXA DE VISITA,EXECUTADA COM CONEXOES CERAMICAS,COM DIAMETRO DE 150MMADICIONAL DE PROFUNDIDADE EXCEDENTE DE 1,00M,PARA CAIXA DE V,CONFORME PADRAO CEDAE.FORNECIMENTO E ASSENTAMENTOADICIONAL DE PROFUNDIDADE EXCEDENTE DE 1,00M,PARA CAIXA DE V</v>
      </c>
      <c r="C4682" s="141" t="s">
        <v>29946</v>
      </c>
      <c r="D4682" s="141" t="s">
        <v>29947</v>
      </c>
      <c r="E4682" s="141" t="s">
        <v>29948</v>
      </c>
      <c r="I4682" s="141" t="s">
        <v>285</v>
      </c>
      <c r="J4682" s="649">
        <v>62.78</v>
      </c>
    </row>
    <row r="4683" spans="1:10" hidden="1">
      <c r="A4683" s="141" t="s">
        <v>29950</v>
      </c>
      <c r="B4683" s="141" t="str">
        <f t="shared" si="73"/>
        <v>CAIXA DE VISITA,EXECUTADA COM CONEXOES CERAMICAS,COM DIAMETRO DE 100MM,INCLUSIVE BASE,CAIXA DE PROTECAO E TAMPA EM CONCRCAIXA DE VISITA,EXECUTADA COM CONEXOES CERAMICAS,COM DIAMETRETO,CONFORME PADRAO CEDAE,PROFUNDIDADE ATE 1,00M.FORNECIMENTO E ASSENTAMENTOCAIXA DE VISITA,EXECUTADA COM CONEXOES CERAMICAS,COM DIAMETR</v>
      </c>
      <c r="C4683" s="141" t="s">
        <v>29940</v>
      </c>
      <c r="D4683" s="141" t="s">
        <v>29951</v>
      </c>
      <c r="E4683" s="141" t="s">
        <v>29942</v>
      </c>
      <c r="F4683" s="141" t="s">
        <v>29943</v>
      </c>
      <c r="I4683" s="141" t="s">
        <v>14</v>
      </c>
      <c r="J4683" s="649">
        <v>237.22</v>
      </c>
    </row>
    <row r="4684" spans="1:10" hidden="1">
      <c r="A4684" s="141" t="s">
        <v>29952</v>
      </c>
      <c r="B4684" s="141" t="str">
        <f t="shared" si="73"/>
        <v>CAIXA DE VISITA,EXECUTADA COM CONEXOES CERAMICAS,COM DIAMETRO DE 100MM,INCLUSIVE BASE,CAIXA DE PROTECAO E TAMPA EM CONCRCAIXA DE VISITA,EXECUTADA COM CONEXOES CERAMICAS,COM DIAMETRETO,CONFORME PADRAO CEDAE,PROFUNDIDADE ATE 1,00M.FORNECIMENTO E ASSENTAMENTOCAIXA DE VISITA,EXECUTADA COM CONEXOES CERAMICAS,COM DIAMETR</v>
      </c>
      <c r="C4684" s="141" t="s">
        <v>29940</v>
      </c>
      <c r="D4684" s="141" t="s">
        <v>29951</v>
      </c>
      <c r="E4684" s="141" t="s">
        <v>29942</v>
      </c>
      <c r="F4684" s="141" t="s">
        <v>29943</v>
      </c>
      <c r="I4684" s="141" t="s">
        <v>14</v>
      </c>
      <c r="J4684" s="649">
        <v>228.79</v>
      </c>
    </row>
    <row r="4685" spans="1:10" hidden="1">
      <c r="A4685" s="141" t="s">
        <v>29953</v>
      </c>
      <c r="B4685" s="141" t="str">
        <f t="shared" si="73"/>
        <v>ADICIONAL DE PROFUNDIDADE EXCEDENTE DE 1,00M,PARA CAIXA DE VISITA,EXECUTADA COM CONEXOES CERAMICAS,COM DIAMETRO DE 100MMADICIONAL DE PROFUNDIDADE EXCEDENTE DE 1,00M,PARA CAIXA DE V,CONFORME PADRAO CEDAE.FORNECIMENTO E ASSENTAMENTOADICIONAL DE PROFUNDIDADE EXCEDENTE DE 1,00M,PARA CAIXA DE V</v>
      </c>
      <c r="C4685" s="141" t="s">
        <v>29946</v>
      </c>
      <c r="D4685" s="141" t="s">
        <v>29954</v>
      </c>
      <c r="E4685" s="141" t="s">
        <v>29948</v>
      </c>
      <c r="I4685" s="141" t="s">
        <v>285</v>
      </c>
      <c r="J4685" s="649">
        <v>47.05</v>
      </c>
    </row>
    <row r="4686" spans="1:10" hidden="1">
      <c r="A4686" s="141" t="s">
        <v>29955</v>
      </c>
      <c r="B4686" s="141" t="str">
        <f t="shared" si="73"/>
        <v>ADICIONAL DE PROFUNDIDADE EXCEDENTE DE 1,00M,PARA CAIXA DE VISITA,EXECUTADA COM CONEXOES CERAMICAS,COM DIAMETRO DE 100MMADICIONAL DE PROFUNDIDADE EXCEDENTE DE 1,00M,PARA CAIXA DE V,CONFORME PADRAO CEDAE.FORNECIMENTO E ASSENTAMENTOADICIONAL DE PROFUNDIDADE EXCEDENTE DE 1,00M,PARA CAIXA DE V</v>
      </c>
      <c r="C4686" s="141" t="s">
        <v>29946</v>
      </c>
      <c r="D4686" s="141" t="s">
        <v>29954</v>
      </c>
      <c r="E4686" s="141" t="s">
        <v>29948</v>
      </c>
      <c r="I4686" s="141" t="s">
        <v>285</v>
      </c>
      <c r="J4686" s="649">
        <v>45.42</v>
      </c>
    </row>
    <row r="4687" spans="1:10" hidden="1">
      <c r="A4687" s="141" t="s">
        <v>29956</v>
      </c>
      <c r="B4687" s="141" t="str">
        <f t="shared" si="73"/>
        <v>CAIXA DE INSPECAO,EXECUTADA COM CONEXOES CERAMICAS,COM DIAMETRO DE 100MM,INCLUSIVE BASE,CAIXA DE PROTECAO E TAMPA EM CONCAIXA DE INSPECAO,EXECUTADA COM CONEXOES CERAMICAS,COM DIAMECRETO,CONFORME PADRAO CEDAE.FORNECIMENTO E ASSENTAMENTOCAIXA DE INSPECAO,EXECUTADA COM CONEXOES CERAMICAS,COM DIAME</v>
      </c>
      <c r="C4687" s="141" t="s">
        <v>29957</v>
      </c>
      <c r="D4687" s="141" t="s">
        <v>29958</v>
      </c>
      <c r="E4687" s="141" t="s">
        <v>29959</v>
      </c>
      <c r="I4687" s="141" t="s">
        <v>14</v>
      </c>
      <c r="J4687" s="649">
        <v>153.72</v>
      </c>
    </row>
    <row r="4688" spans="1:10" hidden="1">
      <c r="A4688" s="141" t="s">
        <v>29960</v>
      </c>
      <c r="B4688" s="141" t="str">
        <f t="shared" si="73"/>
        <v>CAIXA DE INSPECAO,EXECUTADA COM CONEXOES CERAMICAS,COM DIAMETRO DE 100MM,INCLUSIVE BASE,CAIXA DE PROTECAO E TAMPA EM CONCAIXA DE INSPECAO,EXECUTADA COM CONEXOES CERAMICAS,COM DIAMECRETO,CONFORME PADRAO CEDAE.FORNECIMENTO E ASSENTAMENTOCAIXA DE INSPECAO,EXECUTADA COM CONEXOES CERAMICAS,COM DIAME</v>
      </c>
      <c r="C4688" s="141" t="s">
        <v>29957</v>
      </c>
      <c r="D4688" s="141" t="s">
        <v>29958</v>
      </c>
      <c r="E4688" s="141" t="s">
        <v>29959</v>
      </c>
      <c r="I4688" s="141" t="s">
        <v>14</v>
      </c>
      <c r="J4688" s="649">
        <v>148.16999999999999</v>
      </c>
    </row>
    <row r="4689" spans="1:10" hidden="1">
      <c r="A4689" s="141" t="s">
        <v>29961</v>
      </c>
      <c r="B4689" s="141" t="str">
        <f t="shared" si="73"/>
        <v>TUBO DE QUEDA EM CERAMICA,COM DIAMETRO DE 100MM,COM DESNIVEL DE ATE 1,00M,PARA POCOS DE VISITA DE ESGOTO SANITARIO,CONFOTUBO DE QUEDA EM CERAMICA,COM DIAMETRO DE 100MM,COM DESNIVELRME PADRAO CEDAE.FORNECIMENTO E ASSENTAMENTOTUBO DE QUEDA EM CERAMICA,COM DIAMETRO DE 100MM,COM DESNIVEL</v>
      </c>
      <c r="C4689" s="141" t="s">
        <v>29962</v>
      </c>
      <c r="D4689" s="141" t="s">
        <v>29963</v>
      </c>
      <c r="E4689" s="141" t="s">
        <v>29964</v>
      </c>
      <c r="I4689" s="141" t="s">
        <v>14</v>
      </c>
      <c r="J4689" s="649">
        <v>257.89</v>
      </c>
    </row>
    <row r="4690" spans="1:10" hidden="1">
      <c r="A4690" s="141" t="s">
        <v>29965</v>
      </c>
      <c r="B4690" s="141" t="str">
        <f t="shared" si="73"/>
        <v>TUBO DE QUEDA EM CERAMICA,COM DIAMETRO DE 100MM,COM DESNIVEL DE ATE 1,00M,PARA POCOS DE VISITA DE ESGOTO SANITARIO,CONFOTUBO DE QUEDA EM CERAMICA,COM DIAMETRO DE 100MM,COM DESNIVELRME PADRAO CEDAE.FORNECIMENTO E ASSENTAMENTOTUBO DE QUEDA EM CERAMICA,COM DIAMETRO DE 100MM,COM DESNIVEL</v>
      </c>
      <c r="C4690" s="141" t="s">
        <v>29962</v>
      </c>
      <c r="D4690" s="141" t="s">
        <v>29963</v>
      </c>
      <c r="E4690" s="141" t="s">
        <v>29964</v>
      </c>
      <c r="I4690" s="141" t="s">
        <v>14</v>
      </c>
      <c r="J4690" s="649">
        <v>245.76</v>
      </c>
    </row>
    <row r="4691" spans="1:10" hidden="1">
      <c r="A4691" s="141" t="s">
        <v>29966</v>
      </c>
      <c r="B4691" s="141" t="str">
        <f t="shared" si="73"/>
        <v>ADICIONAL PARA DESNIVEL EXCEDENTE A 1,00M,PARA TUBO DE QUEDA EM CERAMICA,COM DIAMETRO DE 100MM,PARA POCOS DE VISITA DE EADICIONAL PARA DESNIVEL EXCEDENTE A 1,00M,PARA TUBO DE QUEDASGOTO SANITARIO,CONFORME PADRAO CEDAE.FORNECIMENTO E ASSENTAMENTOADICIONAL PARA DESNIVEL EXCEDENTE A 1,00M,PARA TUBO DE QUEDA</v>
      </c>
      <c r="C4691" s="141" t="s">
        <v>29967</v>
      </c>
      <c r="D4691" s="141" t="s">
        <v>29968</v>
      </c>
      <c r="E4691" s="141" t="s">
        <v>29969</v>
      </c>
      <c r="F4691" s="141" t="s">
        <v>29970</v>
      </c>
      <c r="I4691" s="141" t="s">
        <v>285</v>
      </c>
      <c r="J4691" s="649">
        <v>142.32</v>
      </c>
    </row>
    <row r="4692" spans="1:10" hidden="1">
      <c r="A4692" s="141" t="s">
        <v>29971</v>
      </c>
      <c r="B4692" s="141" t="str">
        <f t="shared" si="73"/>
        <v>ADICIONAL PARA DESNIVEL EXCEDENTE A 1,00M,PARA TUBO DE QUEDA EM CERAMICA,COM DIAMETRO DE 100MM,PARA POCOS DE VISITA DE EADICIONAL PARA DESNIVEL EXCEDENTE A 1,00M,PARA TUBO DE QUEDASGOTO SANITARIO,CONFORME PADRAO CEDAE.FORNECIMENTO E ASSENTAMENTOADICIONAL PARA DESNIVEL EXCEDENTE A 1,00M,PARA TUBO DE QUEDA</v>
      </c>
      <c r="C4692" s="141" t="s">
        <v>29967</v>
      </c>
      <c r="D4692" s="141" t="s">
        <v>29968</v>
      </c>
      <c r="E4692" s="141" t="s">
        <v>29969</v>
      </c>
      <c r="F4692" s="141" t="s">
        <v>29970</v>
      </c>
      <c r="I4692" s="141" t="s">
        <v>285</v>
      </c>
      <c r="J4692" s="649">
        <v>132.76</v>
      </c>
    </row>
    <row r="4693" spans="1:10" hidden="1">
      <c r="A4693" s="141" t="s">
        <v>29972</v>
      </c>
      <c r="B4693" s="141" t="str">
        <f t="shared" si="73"/>
        <v>TUBO DE QUEDA EM CERAMICA,COM DIAMETRO DE 150MM,COM DESNIVEL DE ATE 1,00M,PARA POCOS DE VISITA DE ESGOTO SANITARIO,CONFOTUBO DE QUEDA EM CERAMICA,COM DIAMETRO DE 150MM,COM DESNIVELRME PADRAO CEDAE.FORNECIMENTO E ASSENTAMENTOTUBO DE QUEDA EM CERAMICA,COM DIAMETRO DE 150MM,COM DESNIVEL</v>
      </c>
      <c r="C4693" s="141" t="s">
        <v>29973</v>
      </c>
      <c r="D4693" s="141" t="s">
        <v>29963</v>
      </c>
      <c r="E4693" s="141" t="s">
        <v>29964</v>
      </c>
      <c r="I4693" s="141" t="s">
        <v>14</v>
      </c>
      <c r="J4693" s="649">
        <v>378.1</v>
      </c>
    </row>
    <row r="4694" spans="1:10" hidden="1">
      <c r="A4694" s="141" t="s">
        <v>29974</v>
      </c>
      <c r="B4694" s="141" t="str">
        <f t="shared" si="73"/>
        <v>TUBO DE QUEDA EM CERAMICA,COM DIAMETRO DE 150MM,COM DESNIVEL DE ATE 1,00M,PARA POCOS DE VISITA DE ESGOTO SANITARIO,CONFOTUBO DE QUEDA EM CERAMICA,COM DIAMETRO DE 150MM,COM DESNIVELRME PADRAO CEDAE.FORNECIMENTO E ASSENTAMENTOTUBO DE QUEDA EM CERAMICA,COM DIAMETRO DE 150MM,COM DESNIVEL</v>
      </c>
      <c r="C4694" s="141" t="s">
        <v>29973</v>
      </c>
      <c r="D4694" s="141" t="s">
        <v>29963</v>
      </c>
      <c r="E4694" s="141" t="s">
        <v>29964</v>
      </c>
      <c r="I4694" s="141" t="s">
        <v>14</v>
      </c>
      <c r="J4694" s="649">
        <v>363.13</v>
      </c>
    </row>
    <row r="4695" spans="1:10" hidden="1">
      <c r="A4695" s="141" t="s">
        <v>29975</v>
      </c>
      <c r="B4695" s="141" t="str">
        <f t="shared" si="73"/>
        <v>ADICIONAL PARA DESNIVEL EXCEDENTE DE 1,00M,PARA TUBO DE QUEDA EM CERAMICA,COM DIAMETRO DE 150MM,PARA POCOS DE VISITA DEADICIONAL PARA DESNIVEL EXCEDENTE DE 1,00M,PARA TUBO DE QUEDESGOTO SANITARIO,CONFORME PADRAO CEDAE.FORNECIMENTO E ASSENTAMENTOADICIONAL PARA DESNIVEL EXCEDENTE DE 1,00M,PARA TUBO DE QUED</v>
      </c>
      <c r="C4695" s="141" t="s">
        <v>29976</v>
      </c>
      <c r="D4695" s="141" t="s">
        <v>29977</v>
      </c>
      <c r="E4695" s="141" t="s">
        <v>29978</v>
      </c>
      <c r="F4695" s="141" t="s">
        <v>26149</v>
      </c>
      <c r="I4695" s="141" t="s">
        <v>285</v>
      </c>
      <c r="J4695" s="649">
        <v>178.74</v>
      </c>
    </row>
    <row r="4696" spans="1:10" hidden="1">
      <c r="A4696" s="141" t="s">
        <v>29979</v>
      </c>
      <c r="B4696" s="141" t="str">
        <f t="shared" si="73"/>
        <v>ADICIONAL PARA DESNIVEL EXCEDENTE DE 1,00M,PARA TUBO DE QUEDA EM CERAMICA,COM DIAMETRO DE 150MM,PARA POCOS DE VISITA DEADICIONAL PARA DESNIVEL EXCEDENTE DE 1,00M,PARA TUBO DE QUEDESGOTO SANITARIO,CONFORME PADRAO CEDAE.FORNECIMENTO E ASSENTAMENTOADICIONAL PARA DESNIVEL EXCEDENTE DE 1,00M,PARA TUBO DE QUED</v>
      </c>
      <c r="C4696" s="141" t="s">
        <v>29976</v>
      </c>
      <c r="D4696" s="141" t="s">
        <v>29977</v>
      </c>
      <c r="E4696" s="141" t="s">
        <v>29978</v>
      </c>
      <c r="F4696" s="141" t="s">
        <v>26149</v>
      </c>
      <c r="I4696" s="141" t="s">
        <v>285</v>
      </c>
      <c r="J4696" s="649">
        <v>167.13</v>
      </c>
    </row>
    <row r="4697" spans="1:10" hidden="1">
      <c r="A4697" s="141" t="s">
        <v>29980</v>
      </c>
      <c r="B4697" s="141" t="str">
        <f t="shared" si="73"/>
        <v>TUBO DE QUEDA EM CERAMICA,COM DIAMETRO DE 200MM,COM DESNIVEL DE ATE 1,00M,PARA POCOS DE VISITA DE ESGOTO SANITARIO,CONFOTUBO DE QUEDA EM CERAMICA,COM DIAMETRO DE 200MM,COM DESNIVELRME PADRAO CEDAE.FORNECIMENTO E ASSENTAMENTOTUBO DE QUEDA EM CERAMICA,COM DIAMETRO DE 200MM,COM DESNIVEL</v>
      </c>
      <c r="C4697" s="141" t="s">
        <v>29981</v>
      </c>
      <c r="D4697" s="141" t="s">
        <v>29963</v>
      </c>
      <c r="E4697" s="141" t="s">
        <v>29964</v>
      </c>
      <c r="I4697" s="141" t="s">
        <v>14</v>
      </c>
      <c r="J4697" s="649">
        <v>616.83000000000004</v>
      </c>
    </row>
    <row r="4698" spans="1:10" hidden="1">
      <c r="A4698" s="141" t="s">
        <v>29982</v>
      </c>
      <c r="B4698" s="141" t="str">
        <f t="shared" si="73"/>
        <v>TUBO DE QUEDA EM CERAMICA,COM DIAMETRO DE 200MM,COM DESNIVEL DE ATE 1,00M,PARA POCOS DE VISITA DE ESGOTO SANITARIO,CONFOTUBO DE QUEDA EM CERAMICA,COM DIAMETRO DE 200MM,COM DESNIVELRME PADRAO CEDAE.FORNECIMENTO E ASSENTAMENTOTUBO DE QUEDA EM CERAMICA,COM DIAMETRO DE 200MM,COM DESNIVEL</v>
      </c>
      <c r="C4698" s="141" t="s">
        <v>29981</v>
      </c>
      <c r="D4698" s="141" t="s">
        <v>29963</v>
      </c>
      <c r="E4698" s="141" t="s">
        <v>29964</v>
      </c>
      <c r="I4698" s="141" t="s">
        <v>14</v>
      </c>
      <c r="J4698" s="649">
        <v>598.24</v>
      </c>
    </row>
    <row r="4699" spans="1:10" hidden="1">
      <c r="A4699" s="141" t="s">
        <v>29983</v>
      </c>
      <c r="B4699" s="141" t="str">
        <f t="shared" si="73"/>
        <v>ADICIONAL PARA DESNIVEL EXCEDENTE DE 1,00M,PARA TUBO DE QUEDA EM CERAMICA,COM DIAMETRO DE 200MM,PARA POCOS DE VISITA DEADICIONAL PARA DESNIVEL EXCEDENTE DE 1,00M,PARA TUBO DE QUEDESGOTO SANITARIO,CONFORME PADRAO CEDAE.FORNECIMENTO E ASSENTAMENTOADICIONAL PARA DESNIVEL EXCEDENTE DE 1,00M,PARA TUBO DE QUED</v>
      </c>
      <c r="C4699" s="141" t="s">
        <v>29976</v>
      </c>
      <c r="D4699" s="141" t="s">
        <v>29984</v>
      </c>
      <c r="E4699" s="141" t="s">
        <v>29978</v>
      </c>
      <c r="F4699" s="141" t="s">
        <v>26149</v>
      </c>
      <c r="I4699" s="141" t="s">
        <v>285</v>
      </c>
      <c r="J4699" s="649">
        <v>231.02</v>
      </c>
    </row>
    <row r="4700" spans="1:10" hidden="1">
      <c r="A4700" s="141" t="s">
        <v>29985</v>
      </c>
      <c r="B4700" s="141" t="str">
        <f t="shared" si="73"/>
        <v>ADICIONAL PARA DESNIVEL EXCEDENTE DE 1,00M,PARA TUBO DE QUEDA EM CERAMICA,COM DIAMETRO DE 200MM,PARA POCOS DE VISITA DEADICIONAL PARA DESNIVEL EXCEDENTE DE 1,00M,PARA TUBO DE QUEDESGOTO SANITARIO,CONFORME PADRAO CEDAE.FORNECIMENTO E ASSENTAMENTOADICIONAL PARA DESNIVEL EXCEDENTE DE 1,00M,PARA TUBO DE QUED</v>
      </c>
      <c r="C4700" s="141" t="s">
        <v>29976</v>
      </c>
      <c r="D4700" s="141" t="s">
        <v>29984</v>
      </c>
      <c r="E4700" s="141" t="s">
        <v>29978</v>
      </c>
      <c r="F4700" s="141" t="s">
        <v>26149</v>
      </c>
      <c r="I4700" s="141" t="s">
        <v>285</v>
      </c>
      <c r="J4700" s="649">
        <v>217.37</v>
      </c>
    </row>
    <row r="4701" spans="1:10" hidden="1">
      <c r="A4701" s="141" t="s">
        <v>29986</v>
      </c>
      <c r="B4701" s="141" t="str">
        <f t="shared" si="73"/>
        <v>TUBO DE QUEDA EM CERAMICA,COM DIAMETRO DE 250MM,COM DESNIVEL DE ATE 1,00M,PARA POCOS DE VISITA DE ESGOTO SANITARIO,CONFOTUBO DE QUEDA EM CERAMICA,COM DIAMETRO DE 250MM,COM DESNIVELRME PADRAO CEDAE.FORNECIMENTO E ASSENTAMENTOTUBO DE QUEDA EM CERAMICA,COM DIAMETRO DE 250MM,COM DESNIVEL</v>
      </c>
      <c r="C4701" s="141" t="s">
        <v>29987</v>
      </c>
      <c r="D4701" s="141" t="s">
        <v>29963</v>
      </c>
      <c r="E4701" s="141" t="s">
        <v>29964</v>
      </c>
      <c r="I4701" s="141" t="s">
        <v>14</v>
      </c>
      <c r="J4701" s="649">
        <v>1192.21</v>
      </c>
    </row>
    <row r="4702" spans="1:10" hidden="1">
      <c r="A4702" s="141" t="s">
        <v>29988</v>
      </c>
      <c r="B4702" s="141" t="str">
        <f t="shared" si="73"/>
        <v>TUBO DE QUEDA EM CERAMICA,COM DIAMETRO DE 250MM,COM DESNIVEL DE ATE 1,00M,PARA POCOS DE VISITA DE ESGOTO SANITARIO,CONFOTUBO DE QUEDA EM CERAMICA,COM DIAMETRO DE 250MM,COM DESNIVELRME PADRAO CEDAE.FORNECIMENTO E ASSENTAMENTOTUBO DE QUEDA EM CERAMICA,COM DIAMETRO DE 250MM,COM DESNIVEL</v>
      </c>
      <c r="C4702" s="141" t="s">
        <v>29987</v>
      </c>
      <c r="D4702" s="141" t="s">
        <v>29963</v>
      </c>
      <c r="E4702" s="141" t="s">
        <v>29964</v>
      </c>
      <c r="I4702" s="141" t="s">
        <v>14</v>
      </c>
      <c r="J4702" s="649">
        <v>1168.83</v>
      </c>
    </row>
    <row r="4703" spans="1:10" hidden="1">
      <c r="A4703" s="141" t="s">
        <v>29989</v>
      </c>
      <c r="B4703" s="141" t="str">
        <f t="shared" si="73"/>
        <v>ADICIONAL PARA DESNIVEL EXCEDENTE DE 1,00M,PARA TUBO DE QUEDA EM CERAMICA,COM DIAMETRO DE 250MM,PARA POCOS DE VISITA DEADICIONAL PARA DESNIVEL EXCEDENTE DE 1,00M,PARA TUBO DE QUEDESGOTO SANITARIO,CONFORME PADRAO CEDAE.FORNECIMENTO E ASSENTAMENTOADICIONAL PARA DESNIVEL EXCEDENTE DE 1,00M,PARA TUBO DE QUED</v>
      </c>
      <c r="C4703" s="141" t="s">
        <v>29976</v>
      </c>
      <c r="D4703" s="141" t="s">
        <v>29990</v>
      </c>
      <c r="E4703" s="141" t="s">
        <v>29978</v>
      </c>
      <c r="F4703" s="141" t="s">
        <v>26149</v>
      </c>
      <c r="I4703" s="141" t="s">
        <v>285</v>
      </c>
      <c r="J4703" s="649">
        <v>292.64</v>
      </c>
    </row>
    <row r="4704" spans="1:10" hidden="1">
      <c r="A4704" s="141" t="s">
        <v>29991</v>
      </c>
      <c r="B4704" s="141" t="str">
        <f t="shared" si="73"/>
        <v>ADICIONAL PARA DESNIVEL EXCEDENTE DE 1,00M,PARA TUBO DE QUEDA EM CERAMICA,COM DIAMETRO DE 250MM,PARA POCOS DE VISITA DEADICIONAL PARA DESNIVEL EXCEDENTE DE 1,00M,PARA TUBO DE QUEDESGOTO SANITARIO,CONFORME PADRAO CEDAE.FORNECIMENTO E ASSENTAMENTOADICIONAL PARA DESNIVEL EXCEDENTE DE 1,00M,PARA TUBO DE QUED</v>
      </c>
      <c r="C4704" s="141" t="s">
        <v>29976</v>
      </c>
      <c r="D4704" s="141" t="s">
        <v>29990</v>
      </c>
      <c r="E4704" s="141" t="s">
        <v>29978</v>
      </c>
      <c r="F4704" s="141" t="s">
        <v>26149</v>
      </c>
      <c r="I4704" s="141" t="s">
        <v>285</v>
      </c>
      <c r="J4704" s="649">
        <v>276.31</v>
      </c>
    </row>
    <row r="4705" spans="1:10" hidden="1">
      <c r="A4705" s="141" t="s">
        <v>29992</v>
      </c>
      <c r="B4705" s="141" t="str">
        <f t="shared" si="73"/>
        <v>TUBO DE QUEDA EM CERAMICA,COM DIAMETRO DE 300MM,COM DESNIVEL DE ATE 1,00M,PARA POCOS DE VISITA DE ESGOTO SANITARIO,CONFOTUBO DE QUEDA EM CERAMICA,COM DIAMETRO DE 300MM,COM DESNIVELRME PADRAO CEDAE.FORNECIMENTO E ASSENTAMENTOTUBO DE QUEDA EM CERAMICA,COM DIAMETRO DE 300MM,COM DESNIVEL</v>
      </c>
      <c r="C4705" s="141" t="s">
        <v>29993</v>
      </c>
      <c r="D4705" s="141" t="s">
        <v>29963</v>
      </c>
      <c r="E4705" s="141" t="s">
        <v>29964</v>
      </c>
      <c r="I4705" s="141" t="s">
        <v>14</v>
      </c>
      <c r="J4705" s="649">
        <v>1649.37</v>
      </c>
    </row>
    <row r="4706" spans="1:10" hidden="1">
      <c r="A4706" s="141" t="s">
        <v>29994</v>
      </c>
      <c r="B4706" s="141" t="str">
        <f t="shared" si="73"/>
        <v>TUBO DE QUEDA EM CERAMICA,COM DIAMETRO DE 300MM,COM DESNIVEL DE ATE 1,00M,PARA POCOS DE VISITA DE ESGOTO SANITARIO,CONFOTUBO DE QUEDA EM CERAMICA,COM DIAMETRO DE 300MM,COM DESNIVELRME PADRAO CEDAE.FORNECIMENTO E ASSENTAMENTOTUBO DE QUEDA EM CERAMICA,COM DIAMETRO DE 300MM,COM DESNIVEL</v>
      </c>
      <c r="C4706" s="141" t="s">
        <v>29993</v>
      </c>
      <c r="D4706" s="141" t="s">
        <v>29963</v>
      </c>
      <c r="E4706" s="141" t="s">
        <v>29964</v>
      </c>
      <c r="I4706" s="141" t="s">
        <v>14</v>
      </c>
      <c r="J4706" s="649">
        <v>1621.74</v>
      </c>
    </row>
    <row r="4707" spans="1:10" hidden="1">
      <c r="A4707" s="141" t="s">
        <v>29995</v>
      </c>
      <c r="B4707" s="141" t="str">
        <f t="shared" si="73"/>
        <v>ADICIONAL PARA DESNIVEL EXCEDENTE DE 1,00M,PARA TUBO DE QUEDA EM CERAMICA,COM DIAMETRO DE 300MM,PARA POCOS DE VISITA DEADICIONAL PARA DESNIVEL EXCEDENTE DE 1,00M,PARA TUBO DE QUEDESGOTO SANITARIO,CONFORME PADRAO CEDAE.FORNECIMENTO E ASSENTAMENTOADICIONAL PARA DESNIVEL EXCEDENTE DE 1,00M,PARA TUBO DE QUED</v>
      </c>
      <c r="C4707" s="141" t="s">
        <v>29976</v>
      </c>
      <c r="D4707" s="141" t="s">
        <v>29996</v>
      </c>
      <c r="E4707" s="141" t="s">
        <v>29978</v>
      </c>
      <c r="F4707" s="141" t="s">
        <v>26149</v>
      </c>
      <c r="I4707" s="141" t="s">
        <v>285</v>
      </c>
      <c r="J4707" s="649">
        <v>355.94</v>
      </c>
    </row>
    <row r="4708" spans="1:10" hidden="1">
      <c r="A4708" s="141" t="s">
        <v>29997</v>
      </c>
      <c r="B4708" s="141" t="str">
        <f t="shared" si="73"/>
        <v>ADICIONAL PARA DESNIVEL EXCEDENTE DE 1,00M,PARA TUBO DE QUEDA EM CERAMICA,COM DIAMETRO DE 300MM,PARA POCOS DE VISITA DEADICIONAL PARA DESNIVEL EXCEDENTE DE 1,00M,PARA TUBO DE QUEDESGOTO SANITARIO,CONFORME PADRAO CEDAE.FORNECIMENTO E ASSENTAMENTOADICIONAL PARA DESNIVEL EXCEDENTE DE 1,00M,PARA TUBO DE QUED</v>
      </c>
      <c r="C4708" s="141" t="s">
        <v>29976</v>
      </c>
      <c r="D4708" s="141" t="s">
        <v>29996</v>
      </c>
      <c r="E4708" s="141" t="s">
        <v>29978</v>
      </c>
      <c r="F4708" s="141" t="s">
        <v>26149</v>
      </c>
      <c r="I4708" s="141" t="s">
        <v>285</v>
      </c>
      <c r="J4708" s="649">
        <v>337.16</v>
      </c>
    </row>
    <row r="4709" spans="1:10" hidden="1">
      <c r="A4709" s="141" t="s">
        <v>29998</v>
      </c>
      <c r="B4709" s="141" t="str">
        <f t="shared" si="73"/>
        <v>CONJUNTO DE PECAS EM CERAMICA,PARA RAMAL PREDIAL DE ESGOTO SANITARIO,COM DIAMETRO DE 100MM E SERVICOS DE LIGACAO NA CAIXCONJUNTO DE PECAS EM CERAMICA,PARA RAMAL PREDIAL DE ESGOTO SA DE INSPECAO OU NO RAMAL ANTIGO E NO COLETOR.FORNECIMENTO E ASSENTAMENTOCONJUNTO DE PECAS EM CERAMICA,PARA RAMAL PREDIAL DE ESGOTO S</v>
      </c>
      <c r="C4709" s="141" t="s">
        <v>29999</v>
      </c>
      <c r="D4709" s="141" t="s">
        <v>30000</v>
      </c>
      <c r="E4709" s="141" t="s">
        <v>30001</v>
      </c>
      <c r="F4709" s="141" t="s">
        <v>26128</v>
      </c>
      <c r="I4709" s="141" t="s">
        <v>14</v>
      </c>
      <c r="J4709" s="649">
        <v>109.96</v>
      </c>
    </row>
    <row r="4710" spans="1:10" hidden="1">
      <c r="A4710" s="141" t="s">
        <v>30002</v>
      </c>
      <c r="B4710" s="141" t="str">
        <f t="shared" si="73"/>
        <v>CONJUNTO DE PECAS EM CERAMICA,PARA RAMAL PREDIAL DE ESGOTO SANITARIO,COM DIAMETRO DE 100MM E SERVICOS DE LIGACAO NA CAIXCONJUNTO DE PECAS EM CERAMICA,PARA RAMAL PREDIAL DE ESGOTO SA DE INSPECAO OU NO RAMAL ANTIGO E NO COLETOR.FORNECIMENTO E ASSENTAMENTOCONJUNTO DE PECAS EM CERAMICA,PARA RAMAL PREDIAL DE ESGOTO S</v>
      </c>
      <c r="C4710" s="141" t="s">
        <v>29999</v>
      </c>
      <c r="D4710" s="141" t="s">
        <v>30000</v>
      </c>
      <c r="E4710" s="141" t="s">
        <v>30001</v>
      </c>
      <c r="F4710" s="141" t="s">
        <v>26128</v>
      </c>
      <c r="I4710" s="141" t="s">
        <v>14</v>
      </c>
      <c r="J4710" s="649">
        <v>106.51</v>
      </c>
    </row>
    <row r="4711" spans="1:10" hidden="1">
      <c r="A4711" s="141" t="s">
        <v>30003</v>
      </c>
      <c r="B4711" s="141" t="str">
        <f t="shared" si="73"/>
        <v>CONJUNTO DE PECAS EM CERAMICA,PARA RAMAL PREDIAL DE ESGOTO SANITARIO,COM DIAMETRO DE 150MM E SERVICOS DE LIGACAO NA CAIXCONJUNTO DE PECAS EM CERAMICA,PARA RAMAL PREDIAL DE ESGOTO SA DE INSPECAO OU NO RAMAL ANTIGO E NO COLETOR.FORNECIMENTO E ASSENTAMENTOCONJUNTO DE PECAS EM CERAMICA,PARA RAMAL PREDIAL DE ESGOTO S</v>
      </c>
      <c r="C4711" s="141" t="s">
        <v>29999</v>
      </c>
      <c r="D4711" s="141" t="s">
        <v>30004</v>
      </c>
      <c r="E4711" s="141" t="s">
        <v>30001</v>
      </c>
      <c r="F4711" s="141" t="s">
        <v>26128</v>
      </c>
      <c r="I4711" s="141" t="s">
        <v>14</v>
      </c>
      <c r="J4711" s="649">
        <v>153.88999999999999</v>
      </c>
    </row>
    <row r="4712" spans="1:10" hidden="1">
      <c r="A4712" s="141" t="s">
        <v>30005</v>
      </c>
      <c r="B4712" s="141" t="str">
        <f t="shared" si="73"/>
        <v>CONJUNTO DE PECAS EM CERAMICA,PARA RAMAL PREDIAL DE ESGOTO SANITARIO,COM DIAMETRO DE 150MM E SERVICOS DE LIGACAO NA CAIXCONJUNTO DE PECAS EM CERAMICA,PARA RAMAL PREDIAL DE ESGOTO SA DE INSPECAO OU NO RAMAL ANTIGO E NO COLETOR.FORNECIMENTO E ASSENTAMENTOCONJUNTO DE PECAS EM CERAMICA,PARA RAMAL PREDIAL DE ESGOTO S</v>
      </c>
      <c r="C4712" s="141" t="s">
        <v>29999</v>
      </c>
      <c r="D4712" s="141" t="s">
        <v>30004</v>
      </c>
      <c r="E4712" s="141" t="s">
        <v>30001</v>
      </c>
      <c r="F4712" s="141" t="s">
        <v>26128</v>
      </c>
      <c r="I4712" s="141" t="s">
        <v>14</v>
      </c>
      <c r="J4712" s="649">
        <v>149.58000000000001</v>
      </c>
    </row>
    <row r="4713" spans="1:10" hidden="1">
      <c r="A4713" s="141" t="s">
        <v>30006</v>
      </c>
      <c r="B4713" s="141" t="str">
        <f t="shared" si="73"/>
        <v>LEVANTAMENTO,LIMPEZA E REASSENTAMENTO DE TUBO DE FºFº,PONTAE BOLSA,TIPO ESGOTO,INCLUSIVE FORNECIMENTO DO MATERIAL PARALEVANTAMENTO,LIMPEZA E REASSENTAMENTO DE TUBO DE FºFº,PONTAREJUNTAMENTO(JUNTA DE CHUMBO),COM DIAMETRO DE 50MMLEVANTAMENTO,LIMPEZA E REASSENTAMENTO DE TUBO DE FºFº,PONTA</v>
      </c>
      <c r="C4713" s="141" t="s">
        <v>30007</v>
      </c>
      <c r="D4713" s="141" t="s">
        <v>30008</v>
      </c>
      <c r="E4713" s="141" t="s">
        <v>30009</v>
      </c>
      <c r="I4713" s="141" t="s">
        <v>285</v>
      </c>
      <c r="J4713" s="649">
        <v>44.19</v>
      </c>
    </row>
    <row r="4714" spans="1:10" hidden="1">
      <c r="A4714" s="141" t="s">
        <v>30010</v>
      </c>
      <c r="B4714" s="141" t="str">
        <f t="shared" si="73"/>
        <v>LEVANTAMENTO,LIMPEZA E REASSENTAMENTO DE TUBO DE FºFº,PONTAE BOLSA,TIPO ESGOTO,INCLUSIVE FORNECIMENTO DO MATERIAL PARALEVANTAMENTO,LIMPEZA E REASSENTAMENTO DE TUBO DE FºFº,PONTAREJUNTAMENTO(JUNTA DE CHUMBO),COM DIAMETRO DE 50MMLEVANTAMENTO,LIMPEZA E REASSENTAMENTO DE TUBO DE FºFº,PONTA</v>
      </c>
      <c r="C4714" s="141" t="s">
        <v>30007</v>
      </c>
      <c r="D4714" s="141" t="s">
        <v>30008</v>
      </c>
      <c r="E4714" s="141" t="s">
        <v>30009</v>
      </c>
      <c r="I4714" s="141" t="s">
        <v>285</v>
      </c>
      <c r="J4714" s="649">
        <v>39.06</v>
      </c>
    </row>
    <row r="4715" spans="1:10" hidden="1">
      <c r="A4715" s="141" t="s">
        <v>30011</v>
      </c>
      <c r="B4715" s="141" t="str">
        <f t="shared" si="73"/>
        <v>LEVANTAMENTO,LIMPEZA E REASSENTAMENTO DE TUBO DE FºFº,PONTAE BOLSA,TIPO ESGOTO,INCLUSIVE FORNECIMENTO DO MATERIAL PARALEVANTAMENTO,LIMPEZA E REASSENTAMENTO DE TUBO DE FºFº,PONTAREJUNTAMENTO(JUNTA DE CHUMBO),COM DIAMETRO DE 75MMLEVANTAMENTO,LIMPEZA E REASSENTAMENTO DE TUBO DE FºFº,PONTA</v>
      </c>
      <c r="C4715" s="141" t="s">
        <v>30007</v>
      </c>
      <c r="D4715" s="141" t="s">
        <v>30008</v>
      </c>
      <c r="E4715" s="141" t="s">
        <v>30012</v>
      </c>
      <c r="I4715" s="141" t="s">
        <v>285</v>
      </c>
      <c r="J4715" s="649">
        <v>55.58</v>
      </c>
    </row>
    <row r="4716" spans="1:10" hidden="1">
      <c r="A4716" s="141" t="s">
        <v>30013</v>
      </c>
      <c r="B4716" s="141" t="str">
        <f t="shared" si="73"/>
        <v>LEVANTAMENTO,LIMPEZA E REASSENTAMENTO DE TUBO DE FºFº,PONTAE BOLSA,TIPO ESGOTO,INCLUSIVE FORNECIMENTO DO MATERIAL PARALEVANTAMENTO,LIMPEZA E REASSENTAMENTO DE TUBO DE FºFº,PONTAREJUNTAMENTO(JUNTA DE CHUMBO),COM DIAMETRO DE 75MMLEVANTAMENTO,LIMPEZA E REASSENTAMENTO DE TUBO DE FºFº,PONTA</v>
      </c>
      <c r="C4716" s="141" t="s">
        <v>30007</v>
      </c>
      <c r="D4716" s="141" t="s">
        <v>30008</v>
      </c>
      <c r="E4716" s="141" t="s">
        <v>30012</v>
      </c>
      <c r="I4716" s="141" t="s">
        <v>285</v>
      </c>
      <c r="J4716" s="649">
        <v>49.11</v>
      </c>
    </row>
    <row r="4717" spans="1:10" hidden="1">
      <c r="A4717" s="141" t="s">
        <v>30014</v>
      </c>
      <c r="B4717" s="141" t="str">
        <f t="shared" si="73"/>
        <v>LEVANTAMENTO,LIMPEZA E REASSENTAMENTO DE TUBO DE FºFº,PONTAE BOLSA,TIPO ESGOTO,INCLUSIVE FORNECIMENTO DO MATERIAL PARALEVANTAMENTO,LIMPEZA E REASSENTAMENTO DE TUBO DE FºFº,PONTAREJUNTAMENTO(JUNTA DE CHUMBO),COM DIAMETRO DE 100MMLEVANTAMENTO,LIMPEZA E REASSENTAMENTO DE TUBO DE FºFº,PONTA</v>
      </c>
      <c r="C4717" s="141" t="s">
        <v>30007</v>
      </c>
      <c r="D4717" s="141" t="s">
        <v>30008</v>
      </c>
      <c r="E4717" s="141" t="s">
        <v>30015</v>
      </c>
      <c r="I4717" s="141" t="s">
        <v>285</v>
      </c>
      <c r="J4717" s="649">
        <v>75.58</v>
      </c>
    </row>
    <row r="4718" spans="1:10" hidden="1">
      <c r="A4718" s="141" t="s">
        <v>30016</v>
      </c>
      <c r="B4718" s="141" t="str">
        <f t="shared" si="73"/>
        <v>LEVANTAMENTO,LIMPEZA E REASSENTAMENTO DE TUBO DE FºFº,PONTAE BOLSA,TIPO ESGOTO,INCLUSIVE FORNECIMENTO DO MATERIAL PARALEVANTAMENTO,LIMPEZA E REASSENTAMENTO DE TUBO DE FºFº,PONTAREJUNTAMENTO(JUNTA DE CHUMBO),COM DIAMETRO DE 100MMLEVANTAMENTO,LIMPEZA E REASSENTAMENTO DE TUBO DE FºFº,PONTA</v>
      </c>
      <c r="C4718" s="141" t="s">
        <v>30007</v>
      </c>
      <c r="D4718" s="141" t="s">
        <v>30008</v>
      </c>
      <c r="E4718" s="141" t="s">
        <v>30015</v>
      </c>
      <c r="I4718" s="141" t="s">
        <v>285</v>
      </c>
      <c r="J4718" s="649">
        <v>66.78</v>
      </c>
    </row>
    <row r="4719" spans="1:10" hidden="1">
      <c r="A4719" s="141" t="s">
        <v>30017</v>
      </c>
      <c r="B4719" s="141" t="str">
        <f t="shared" si="73"/>
        <v>LEVANTAMENTO,LIMPEZA E REASSENTAMENTO DE TUBO DE FºFº,PONTAE BOLSA,TIPO ESGOTO,INCLUSIVE FORNECIMENTO DO MATERIAL PARALEVANTAMENTO,LIMPEZA E REASSENTAMENTO DE TUBO DE FºFº,PONTAREJUNTAMENTO(JUNTA DE CHUMBO),COM DIAMETRO DE 150MMLEVANTAMENTO,LIMPEZA E REASSENTAMENTO DE TUBO DE FºFº,PONTA</v>
      </c>
      <c r="C4719" s="141" t="s">
        <v>30007</v>
      </c>
      <c r="D4719" s="141" t="s">
        <v>30008</v>
      </c>
      <c r="E4719" s="141" t="s">
        <v>30018</v>
      </c>
      <c r="I4719" s="141" t="s">
        <v>285</v>
      </c>
      <c r="J4719" s="649">
        <v>93.06</v>
      </c>
    </row>
    <row r="4720" spans="1:10" hidden="1">
      <c r="A4720" s="141" t="s">
        <v>30019</v>
      </c>
      <c r="B4720" s="141" t="str">
        <f t="shared" si="73"/>
        <v>LEVANTAMENTO,LIMPEZA E REASSENTAMENTO DE TUBO DE FºFº,PONTAE BOLSA,TIPO ESGOTO,INCLUSIVE FORNECIMENTO DO MATERIAL PARALEVANTAMENTO,LIMPEZA E REASSENTAMENTO DE TUBO DE FºFº,PONTAREJUNTAMENTO(JUNTA DE CHUMBO),COM DIAMETRO DE 150MMLEVANTAMENTO,LIMPEZA E REASSENTAMENTO DE TUBO DE FºFº,PONTA</v>
      </c>
      <c r="C4720" s="141" t="s">
        <v>30007</v>
      </c>
      <c r="D4720" s="141" t="s">
        <v>30008</v>
      </c>
      <c r="E4720" s="141" t="s">
        <v>30018</v>
      </c>
      <c r="I4720" s="141" t="s">
        <v>285</v>
      </c>
      <c r="J4720" s="649">
        <v>82.18</v>
      </c>
    </row>
    <row r="4721" spans="1:10" hidden="1">
      <c r="A4721" s="141" t="s">
        <v>30020</v>
      </c>
      <c r="B4721" s="141" t="str">
        <f t="shared" si="73"/>
        <v>LEVANTAMENTO,LIMPEZA E REASSENTAMENTO DE TUBO DE FºFº,PONTAE BOLSA,TIPO ESGOTO,INCLUSIVE FORNECIMENTO DO MATERIAL PARALEVANTAMENTO,LIMPEZA E REASSENTAMENTO DE TUBO DE FºFº,PONTAREJUNTAMENTO(JUNTA DE CHUMBO),COM DIAMETRO DE 200MMLEVANTAMENTO,LIMPEZA E REASSENTAMENTO DE TUBO DE FºFº,PONTA</v>
      </c>
      <c r="C4721" s="141" t="s">
        <v>30007</v>
      </c>
      <c r="D4721" s="141" t="s">
        <v>30008</v>
      </c>
      <c r="E4721" s="141" t="s">
        <v>30021</v>
      </c>
      <c r="I4721" s="141" t="s">
        <v>285</v>
      </c>
      <c r="J4721" s="649">
        <v>99.98</v>
      </c>
    </row>
    <row r="4722" spans="1:10" hidden="1">
      <c r="A4722" s="141" t="s">
        <v>30022</v>
      </c>
      <c r="B4722" s="141" t="str">
        <f t="shared" si="73"/>
        <v>LEVANTAMENTO,LIMPEZA E REASSENTAMENTO DE TUBO DE FºFº,PONTAE BOLSA,TIPO ESGOTO,INCLUSIVE FORNECIMENTO DO MATERIAL PARALEVANTAMENTO,LIMPEZA E REASSENTAMENTO DE TUBO DE FºFº,PONTAREJUNTAMENTO(JUNTA DE CHUMBO),COM DIAMETRO DE 200MMLEVANTAMENTO,LIMPEZA E REASSENTAMENTO DE TUBO DE FºFº,PONTA</v>
      </c>
      <c r="C4722" s="141" t="s">
        <v>30007</v>
      </c>
      <c r="D4722" s="141" t="s">
        <v>30008</v>
      </c>
      <c r="E4722" s="141" t="s">
        <v>30021</v>
      </c>
      <c r="I4722" s="141" t="s">
        <v>285</v>
      </c>
      <c r="J4722" s="649">
        <v>88.35</v>
      </c>
    </row>
    <row r="4723" spans="1:10" hidden="1">
      <c r="A4723" s="141" t="s">
        <v>30023</v>
      </c>
      <c r="B4723" s="141" t="str">
        <f t="shared" si="73"/>
        <v>LEVANTAMENTO,LIMPEZA E REASSENTAMENTO DE TUBO DE FºFº,PONTAE BOLSA,TIPO ESGOTO,INCLUSIVE FORNECIMENTO DO MATERIAL PARALEVANTAMENTO,LIMPEZA E REASSENTAMENTO DE TUBO DE FºFº,PONTAREJUNTAMENTO(JUNTA DE CHUMBO),COM DIAMETRO DE 250MMLEVANTAMENTO,LIMPEZA E REASSENTAMENTO DE TUBO DE FºFº,PONTA</v>
      </c>
      <c r="C4723" s="141" t="s">
        <v>30007</v>
      </c>
      <c r="D4723" s="141" t="s">
        <v>30008</v>
      </c>
      <c r="E4723" s="141" t="s">
        <v>30024</v>
      </c>
      <c r="I4723" s="141" t="s">
        <v>285</v>
      </c>
      <c r="J4723" s="649">
        <v>113.84</v>
      </c>
    </row>
    <row r="4724" spans="1:10" hidden="1">
      <c r="A4724" s="141" t="s">
        <v>30025</v>
      </c>
      <c r="B4724" s="141" t="str">
        <f t="shared" si="73"/>
        <v>LEVANTAMENTO,LIMPEZA E REASSENTAMENTO DE TUBO DE FºFº,PONTAE BOLSA,TIPO ESGOTO,INCLUSIVE FORNECIMENTO DO MATERIAL PARALEVANTAMENTO,LIMPEZA E REASSENTAMENTO DE TUBO DE FºFº,PONTAREJUNTAMENTO(JUNTA DE CHUMBO),COM DIAMETRO DE 250MMLEVANTAMENTO,LIMPEZA E REASSENTAMENTO DE TUBO DE FºFº,PONTA</v>
      </c>
      <c r="C4724" s="141" t="s">
        <v>30007</v>
      </c>
      <c r="D4724" s="141" t="s">
        <v>30008</v>
      </c>
      <c r="E4724" s="141" t="s">
        <v>30024</v>
      </c>
      <c r="I4724" s="141" t="s">
        <v>285</v>
      </c>
      <c r="J4724" s="649">
        <v>100.57</v>
      </c>
    </row>
    <row r="4725" spans="1:10" hidden="1">
      <c r="A4725" s="141" t="s">
        <v>30026</v>
      </c>
      <c r="B4725" s="141" t="str">
        <f t="shared" si="73"/>
        <v>LEVANTAMENTO,LIMPEZA E REASSENTAMENTO DE TUBO DE FºFº,PONTAE BOLSA,TIPO ESGOTO,INCLUSIVE FORNECIMENTO DO MATERIAL PARALEVANTAMENTO,LIMPEZA E REASSENTAMENTO DE TUBO DE FºFº,PONTAREJUNTAMENTO(JUNTA DE CHUMBO),COM DIAMETRO DE 300MMLEVANTAMENTO,LIMPEZA E REASSENTAMENTO DE TUBO DE FºFº,PONTA</v>
      </c>
      <c r="C4725" s="141" t="s">
        <v>30007</v>
      </c>
      <c r="D4725" s="141" t="s">
        <v>30008</v>
      </c>
      <c r="E4725" s="141" t="s">
        <v>30027</v>
      </c>
      <c r="I4725" s="141" t="s">
        <v>285</v>
      </c>
      <c r="J4725" s="649">
        <v>135.27000000000001</v>
      </c>
    </row>
    <row r="4726" spans="1:10" hidden="1">
      <c r="A4726" s="141" t="s">
        <v>30028</v>
      </c>
      <c r="B4726" s="141" t="str">
        <f t="shared" si="73"/>
        <v>LEVANTAMENTO,LIMPEZA E REASSENTAMENTO DE TUBO DE FºFº,PONTAE BOLSA,TIPO ESGOTO,INCLUSIVE FORNECIMENTO DO MATERIAL PARALEVANTAMENTO,LIMPEZA E REASSENTAMENTO DE TUBO DE FºFº,PONTAREJUNTAMENTO(JUNTA DE CHUMBO),COM DIAMETRO DE 300MMLEVANTAMENTO,LIMPEZA E REASSENTAMENTO DE TUBO DE FºFº,PONTA</v>
      </c>
      <c r="C4726" s="141" t="s">
        <v>30007</v>
      </c>
      <c r="D4726" s="141" t="s">
        <v>30008</v>
      </c>
      <c r="E4726" s="141" t="s">
        <v>30027</v>
      </c>
      <c r="I4726" s="141" t="s">
        <v>285</v>
      </c>
      <c r="J4726" s="649">
        <v>119.58</v>
      </c>
    </row>
    <row r="4727" spans="1:10" hidden="1">
      <c r="A4727" s="141" t="s">
        <v>30029</v>
      </c>
      <c r="B4727" s="141" t="str">
        <f t="shared" si="73"/>
        <v>LEVANTAMENTO,LIMPEZA E REASSENTAMENTO DE CURVA DE FºFº,PONTA E BOLSA,COM QUALQUER DEFLEXAO,INCLUSIVE FORNECIMENTO DO MATLEVANTAMENTO,LIMPEZA E REASSENTAMENTO DE CURVA DE FºFº,PONTAERIAL PARA REJUNTAMENTO(JUNTA DE CHUMBO),COM DIAMETRO DE 75MMLEVANTAMENTO,LIMPEZA E REASSENTAMENTO DE CURVA DE FºFº,PONTA</v>
      </c>
      <c r="C4727" s="141" t="s">
        <v>30030</v>
      </c>
      <c r="D4727" s="141" t="s">
        <v>30031</v>
      </c>
      <c r="E4727" s="141" t="s">
        <v>30032</v>
      </c>
      <c r="F4727" s="141" t="s">
        <v>285</v>
      </c>
      <c r="I4727" s="141" t="s">
        <v>14</v>
      </c>
      <c r="J4727" s="649">
        <v>70.290000000000006</v>
      </c>
    </row>
    <row r="4728" spans="1:10" hidden="1">
      <c r="A4728" s="141" t="s">
        <v>30033</v>
      </c>
      <c r="B4728" s="141" t="str">
        <f t="shared" si="73"/>
        <v>LEVANTAMENTO,LIMPEZA E REASSENTAMENTO DE CURVA DE FºFº,PONTA E BOLSA,COM QUALQUER DEFLEXAO,INCLUSIVE FORNECIMENTO DO MATLEVANTAMENTO,LIMPEZA E REASSENTAMENTO DE CURVA DE FºFº,PONTAERIAL PARA REJUNTAMENTO(JUNTA DE CHUMBO),COM DIAMETRO DE 75MMLEVANTAMENTO,LIMPEZA E REASSENTAMENTO DE CURVA DE FºFº,PONTA</v>
      </c>
      <c r="C4728" s="141" t="s">
        <v>30030</v>
      </c>
      <c r="D4728" s="141" t="s">
        <v>30031</v>
      </c>
      <c r="E4728" s="141" t="s">
        <v>30032</v>
      </c>
      <c r="F4728" s="141" t="s">
        <v>285</v>
      </c>
      <c r="I4728" s="141" t="s">
        <v>14</v>
      </c>
      <c r="J4728" s="649">
        <v>63.7</v>
      </c>
    </row>
    <row r="4729" spans="1:10" hidden="1">
      <c r="A4729" s="141" t="s">
        <v>30034</v>
      </c>
      <c r="B4729" s="141" t="str">
        <f t="shared" si="73"/>
        <v>LEVANTAMENTO,LIMPEZA E REASSENTAMENTO DE CURVA DE FºFº,PONTA E BOLSA,COM QUALQUER DEFLEXAO,INCLUSIVE FORNECIMENTO DO MATLEVANTAMENTO,LIMPEZA E REASSENTAMENTO DE CURVA DE FºFº,PONTAERIAL PARA REJUNTAMENTO(JUNTA DE CHUMBO),COM DIAMETRO DE 100MMLEVANTAMENTO,LIMPEZA E REASSENTAMENTO DE CURVA DE FºFº,PONTA</v>
      </c>
      <c r="C4729" s="141" t="s">
        <v>30030</v>
      </c>
      <c r="D4729" s="141" t="s">
        <v>30031</v>
      </c>
      <c r="E4729" s="141" t="s">
        <v>30035</v>
      </c>
      <c r="F4729" s="141" t="s">
        <v>30036</v>
      </c>
      <c r="I4729" s="141" t="s">
        <v>14</v>
      </c>
      <c r="J4729" s="649">
        <v>93.82</v>
      </c>
    </row>
    <row r="4730" spans="1:10" hidden="1">
      <c r="A4730" s="141" t="s">
        <v>30037</v>
      </c>
      <c r="B4730" s="141" t="str">
        <f t="shared" si="73"/>
        <v>LEVANTAMENTO,LIMPEZA E REASSENTAMENTO DE CURVA DE FºFº,PONTA E BOLSA,COM QUALQUER DEFLEXAO,INCLUSIVE FORNECIMENTO DO MATLEVANTAMENTO,LIMPEZA E REASSENTAMENTO DE CURVA DE FºFº,PONTAERIAL PARA REJUNTAMENTO(JUNTA DE CHUMBO),COM DIAMETRO DE 100MMLEVANTAMENTO,LIMPEZA E REASSENTAMENTO DE CURVA DE FºFº,PONTA</v>
      </c>
      <c r="C4730" s="141" t="s">
        <v>30030</v>
      </c>
      <c r="D4730" s="141" t="s">
        <v>30031</v>
      </c>
      <c r="E4730" s="141" t="s">
        <v>30035</v>
      </c>
      <c r="F4730" s="141" t="s">
        <v>30036</v>
      </c>
      <c r="I4730" s="141" t="s">
        <v>14</v>
      </c>
      <c r="J4730" s="649">
        <v>84.95</v>
      </c>
    </row>
    <row r="4731" spans="1:10" hidden="1">
      <c r="A4731" s="141" t="s">
        <v>30038</v>
      </c>
      <c r="B4731" s="141" t="str">
        <f t="shared" si="73"/>
        <v>LEVANTAMENTO,LIMPEZA E REASSENTAMENTO DE CURVA DE FºFº,PONTA E BOLSA,COM QUALQUER DEFLEXAO,INCLUSIVE FORNECIMENTO DO MATLEVANTAMENTO,LIMPEZA E REASSENTAMENTO DE CURVA DE FºFº,PONTAERIAL PARA REJUNTAMENTO(JUNTA DE CHUMBO),COM DIAMETRO DE 150MMLEVANTAMENTO,LIMPEZA E REASSENTAMENTO DE CURVA DE FºFº,PONTA</v>
      </c>
      <c r="C4731" s="141" t="s">
        <v>30030</v>
      </c>
      <c r="D4731" s="141" t="s">
        <v>30031</v>
      </c>
      <c r="E4731" s="141" t="s">
        <v>30039</v>
      </c>
      <c r="F4731" s="141" t="s">
        <v>30036</v>
      </c>
      <c r="I4731" s="141" t="s">
        <v>14</v>
      </c>
      <c r="J4731" s="649">
        <v>144.76</v>
      </c>
    </row>
    <row r="4732" spans="1:10" hidden="1">
      <c r="A4732" s="141" t="s">
        <v>30040</v>
      </c>
      <c r="B4732" s="141" t="str">
        <f t="shared" si="73"/>
        <v>LEVANTAMENTO,LIMPEZA E REASSENTAMENTO DE CURVA DE FºFº,PONTA E BOLSA,COM QUALQUER DEFLEXAO,INCLUSIVE FORNECIMENTO DO MATLEVANTAMENTO,LIMPEZA E REASSENTAMENTO DE CURVA DE FºFº,PONTAERIAL PARA REJUNTAMENTO(JUNTA DE CHUMBO),COM DIAMETRO DE 150MMLEVANTAMENTO,LIMPEZA E REASSENTAMENTO DE CURVA DE FºFº,PONTA</v>
      </c>
      <c r="C4732" s="141" t="s">
        <v>30030</v>
      </c>
      <c r="D4732" s="141" t="s">
        <v>30031</v>
      </c>
      <c r="E4732" s="141" t="s">
        <v>30039</v>
      </c>
      <c r="F4732" s="141" t="s">
        <v>30036</v>
      </c>
      <c r="I4732" s="141" t="s">
        <v>14</v>
      </c>
      <c r="J4732" s="649">
        <v>131.46</v>
      </c>
    </row>
    <row r="4733" spans="1:10" hidden="1">
      <c r="A4733" s="141" t="s">
        <v>30041</v>
      </c>
      <c r="B4733" s="141" t="str">
        <f t="shared" si="73"/>
        <v>LEVANTAMENTO,LIMPEZA E REASSENTAMENTO DE CURVA DE FºFº,PONTA E BOLSA,COM QUALQUER DEFLEXAO,INCLUSIVE FORNECIMENTO DO MATLEVANTAMENTO,LIMPEZA E REASSENTAMENTO DE CURVA DE FºFº,PONTAERIAL PARA REJUNTAMENTO(JUNTA DE CHUMBO),COM DIAMETRO DE 200MMLEVANTAMENTO,LIMPEZA E REASSENTAMENTO DE CURVA DE FºFº,PONTA</v>
      </c>
      <c r="C4733" s="141" t="s">
        <v>30030</v>
      </c>
      <c r="D4733" s="141" t="s">
        <v>30031</v>
      </c>
      <c r="E4733" s="141" t="s">
        <v>30042</v>
      </c>
      <c r="F4733" s="141" t="s">
        <v>30036</v>
      </c>
      <c r="I4733" s="141" t="s">
        <v>14</v>
      </c>
      <c r="J4733" s="649">
        <v>225.42</v>
      </c>
    </row>
    <row r="4734" spans="1:10" hidden="1">
      <c r="A4734" s="141" t="s">
        <v>30043</v>
      </c>
      <c r="B4734" s="141" t="str">
        <f t="shared" si="73"/>
        <v>LEVANTAMENTO,LIMPEZA E REASSENTAMENTO DE CURVA DE FºFº,PONTA E BOLSA,COM QUALQUER DEFLEXAO,INCLUSIVE FORNECIMENTO DO MATLEVANTAMENTO,LIMPEZA E REASSENTAMENTO DE CURVA DE FºFº,PONTAERIAL PARA REJUNTAMENTO(JUNTA DE CHUMBO),COM DIAMETRO DE 200MMLEVANTAMENTO,LIMPEZA E REASSENTAMENTO DE CURVA DE FºFº,PONTA</v>
      </c>
      <c r="C4734" s="141" t="s">
        <v>30030</v>
      </c>
      <c r="D4734" s="141" t="s">
        <v>30031</v>
      </c>
      <c r="E4734" s="141" t="s">
        <v>30042</v>
      </c>
      <c r="F4734" s="141" t="s">
        <v>30036</v>
      </c>
      <c r="I4734" s="141" t="s">
        <v>14</v>
      </c>
      <c r="J4734" s="649">
        <v>204.15</v>
      </c>
    </row>
    <row r="4735" spans="1:10" hidden="1">
      <c r="A4735" s="141" t="s">
        <v>30044</v>
      </c>
      <c r="B4735" s="141" t="str">
        <f t="shared" si="73"/>
        <v>LEVANTAMENTO,LIMPEZA E REASSENTAMENTO DE CURVA DE FºFº,PONTA E BOLSA,COM QUALQUER DEFLEXAO,INCLUSIVE FORNECIMENTO DO MATLEVANTAMENTO,LIMPEZA E REASSENTAMENTO DE CURVA DE FºFº,PONTAERIAL PARA REJUNTAMENTO(JUNTA DE CHUMBO),COM DIAMETRO DE 250MMLEVANTAMENTO,LIMPEZA E REASSENTAMENTO DE CURVA DE FºFº,PONTA</v>
      </c>
      <c r="C4735" s="141" t="s">
        <v>30030</v>
      </c>
      <c r="D4735" s="141" t="s">
        <v>30031</v>
      </c>
      <c r="E4735" s="141" t="s">
        <v>30045</v>
      </c>
      <c r="F4735" s="141" t="s">
        <v>30036</v>
      </c>
      <c r="I4735" s="141" t="s">
        <v>14</v>
      </c>
      <c r="J4735" s="649">
        <v>292.06</v>
      </c>
    </row>
    <row r="4736" spans="1:10" hidden="1">
      <c r="A4736" s="141" t="s">
        <v>30046</v>
      </c>
      <c r="B4736" s="141" t="str">
        <f t="shared" si="73"/>
        <v>LEVANTAMENTO,LIMPEZA E REASSENTAMENTO DE CURVA DE FºFº,PONTA E BOLSA,COM QUALQUER DEFLEXAO,INCLUSIVE FORNECIMENTO DO MATLEVANTAMENTO,LIMPEZA E REASSENTAMENTO DE CURVA DE FºFº,PONTAERIAL PARA REJUNTAMENTO(JUNTA DE CHUMBO),COM DIAMETRO DE 250MMLEVANTAMENTO,LIMPEZA E REASSENTAMENTO DE CURVA DE FºFº,PONTA</v>
      </c>
      <c r="C4736" s="141" t="s">
        <v>30030</v>
      </c>
      <c r="D4736" s="141" t="s">
        <v>30031</v>
      </c>
      <c r="E4736" s="141" t="s">
        <v>30045</v>
      </c>
      <c r="F4736" s="141" t="s">
        <v>30036</v>
      </c>
      <c r="I4736" s="141" t="s">
        <v>14</v>
      </c>
      <c r="J4736" s="649">
        <v>264.47000000000003</v>
      </c>
    </row>
    <row r="4737" spans="1:10" hidden="1">
      <c r="A4737" s="141" t="s">
        <v>30047</v>
      </c>
      <c r="B4737" s="141" t="str">
        <f t="shared" si="73"/>
        <v>LEVANTAMENTO,LIMPEZA E REASSENTAMENTO DE CURVA DE FºFº,PONTA E BOLSA,COM QUALQUER DEFLEXAO,INCLUSIVE FORNECIMENTO DO MATLEVANTAMENTO,LIMPEZA E REASSENTAMENTO DE CURVA DE FºFº,PONTAERIAL PARA REJUNTAMENTO(JUNTA DE CHUMBO),COM DIAMETRO DE 300MMLEVANTAMENTO,LIMPEZA E REASSENTAMENTO DE CURVA DE FºFº,PONTA</v>
      </c>
      <c r="C4737" s="141" t="s">
        <v>30030</v>
      </c>
      <c r="D4737" s="141" t="s">
        <v>30031</v>
      </c>
      <c r="E4737" s="141" t="s">
        <v>30048</v>
      </c>
      <c r="F4737" s="141" t="s">
        <v>30036</v>
      </c>
      <c r="I4737" s="141" t="s">
        <v>14</v>
      </c>
      <c r="J4737" s="649">
        <v>358.93</v>
      </c>
    </row>
    <row r="4738" spans="1:10" hidden="1">
      <c r="A4738" s="141" t="s">
        <v>30049</v>
      </c>
      <c r="B4738" s="141" t="str">
        <f t="shared" si="73"/>
        <v>LEVANTAMENTO,LIMPEZA E REASSENTAMENTO DE CURVA DE FºFº,PONTA E BOLSA,COM QUALQUER DEFLEXAO,INCLUSIVE FORNECIMENTO DO MATLEVANTAMENTO,LIMPEZA E REASSENTAMENTO DE CURVA DE FºFº,PONTAERIAL PARA REJUNTAMENTO(JUNTA DE CHUMBO),COM DIAMETRO DE 300MMLEVANTAMENTO,LIMPEZA E REASSENTAMENTO DE CURVA DE FºFº,PONTA</v>
      </c>
      <c r="C4738" s="141" t="s">
        <v>30030</v>
      </c>
      <c r="D4738" s="141" t="s">
        <v>30031</v>
      </c>
      <c r="E4738" s="141" t="s">
        <v>30048</v>
      </c>
      <c r="F4738" s="141" t="s">
        <v>30036</v>
      </c>
      <c r="I4738" s="141" t="s">
        <v>14</v>
      </c>
      <c r="J4738" s="649">
        <v>325.20999999999998</v>
      </c>
    </row>
    <row r="4739" spans="1:10" hidden="1">
      <c r="A4739" s="141" t="s">
        <v>30050</v>
      </c>
      <c r="B4739" s="141" t="str">
        <f t="shared" ref="B4739:B4802" si="74">C4739&amp;D4739&amp;C4739&amp;E4739&amp;F4739&amp;G4739&amp;H4739&amp;C4739</f>
        <v>LEVANTAMENTO,LIMPEZA E REASSENTAMENTO DE JUNCAO 45° DE FºFº,PONTA E BOLSA,INCLUSIVE FORNECIMENTO DO MATERIAL PARA REJUNTLEVANTAMENTO,LIMPEZA E REASSENTAMENTO DE JUNCAO 45° DE FºFº,AMENTO(JUNTA DE CHUMBO),COM DIAMETRO DE 75MMLEVANTAMENTO,LIMPEZA E REASSENTAMENTO DE JUNCAO 45° DE FºFº,</v>
      </c>
      <c r="C4739" s="141" t="s">
        <v>30051</v>
      </c>
      <c r="D4739" s="141" t="s">
        <v>30052</v>
      </c>
      <c r="E4739" s="141" t="s">
        <v>30053</v>
      </c>
      <c r="I4739" s="141" t="s">
        <v>14</v>
      </c>
      <c r="J4739" s="649">
        <v>141.53</v>
      </c>
    </row>
    <row r="4740" spans="1:10" hidden="1">
      <c r="A4740" s="141" t="s">
        <v>30054</v>
      </c>
      <c r="B4740" s="141" t="str">
        <f t="shared" si="74"/>
        <v>LEVANTAMENTO,LIMPEZA E REASSENTAMENTO DE JUNCAO 45° DE FºFº,PONTA E BOLSA,INCLUSIVE FORNECIMENTO DO MATERIAL PARA REJUNTLEVANTAMENTO,LIMPEZA E REASSENTAMENTO DE JUNCAO 45° DE FºFº,AMENTO(JUNTA DE CHUMBO),COM DIAMETRO DE 75MMLEVANTAMENTO,LIMPEZA E REASSENTAMENTO DE JUNCAO 45° DE FºFº,</v>
      </c>
      <c r="C4740" s="141" t="s">
        <v>30051</v>
      </c>
      <c r="D4740" s="141" t="s">
        <v>30052</v>
      </c>
      <c r="E4740" s="141" t="s">
        <v>30053</v>
      </c>
      <c r="I4740" s="141" t="s">
        <v>14</v>
      </c>
      <c r="J4740" s="649">
        <v>128.22999999999999</v>
      </c>
    </row>
    <row r="4741" spans="1:10" hidden="1">
      <c r="A4741" s="141" t="s">
        <v>30055</v>
      </c>
      <c r="B4741" s="141" t="str">
        <f t="shared" si="74"/>
        <v>LEVANTAMENTO,LIMPEZA E REASSENTAMENTO DE JUNCAO 45° DE FºFº,PONTA E BOLSA,INCLUSIVE FORNECIMENTO DO MATERIAL PARA REJUNTLEVANTAMENTO,LIMPEZA E REASSENTAMENTO DE JUNCAO 45° DE FºFº,AMENTO(JUNTA DE CHUMBO),COM DIAMETRO DE 100MMLEVANTAMENTO,LIMPEZA E REASSENTAMENTO DE JUNCAO 45° DE FºFº,</v>
      </c>
      <c r="C4741" s="141" t="s">
        <v>30051</v>
      </c>
      <c r="D4741" s="141" t="s">
        <v>30052</v>
      </c>
      <c r="E4741" s="141" t="s">
        <v>30056</v>
      </c>
      <c r="I4741" s="141" t="s">
        <v>14</v>
      </c>
      <c r="J4741" s="649">
        <v>184.51</v>
      </c>
    </row>
    <row r="4742" spans="1:10" hidden="1">
      <c r="A4742" s="141" t="s">
        <v>30057</v>
      </c>
      <c r="B4742" s="141" t="str">
        <f t="shared" si="74"/>
        <v>LEVANTAMENTO,LIMPEZA E REASSENTAMENTO DE JUNCAO 45° DE FºFº,PONTA E BOLSA,INCLUSIVE FORNECIMENTO DO MATERIAL PARA REJUNTLEVANTAMENTO,LIMPEZA E REASSENTAMENTO DE JUNCAO 45° DE FºFº,AMENTO(JUNTA DE CHUMBO),COM DIAMETRO DE 100MMLEVANTAMENTO,LIMPEZA E REASSENTAMENTO DE JUNCAO 45° DE FºFº,</v>
      </c>
      <c r="C4742" s="141" t="s">
        <v>30051</v>
      </c>
      <c r="D4742" s="141" t="s">
        <v>30052</v>
      </c>
      <c r="E4742" s="141" t="s">
        <v>30056</v>
      </c>
      <c r="I4742" s="141" t="s">
        <v>14</v>
      </c>
      <c r="J4742" s="649">
        <v>167.4</v>
      </c>
    </row>
    <row r="4743" spans="1:10" hidden="1">
      <c r="A4743" s="141" t="s">
        <v>30058</v>
      </c>
      <c r="B4743" s="141" t="str">
        <f t="shared" si="74"/>
        <v>LEVANTAMENTO,LIMPEZA E REASSENTAMENTO DE JUNCAO 45° DE FºFº,PONTA E BOLSA,INCLUSIVE FORNECIMENTO DO MATERIAL PARA REJUNTLEVANTAMENTO,LIMPEZA E REASSENTAMENTO DE JUNCAO 45° DE FºFº,AMENTO(JUNTA DE CHUMBO),COM DIAMETRO DE 150MMLEVANTAMENTO,LIMPEZA E REASSENTAMENTO DE JUNCAO 45° DE FºFº,</v>
      </c>
      <c r="C4743" s="141" t="s">
        <v>30051</v>
      </c>
      <c r="D4743" s="141" t="s">
        <v>30052</v>
      </c>
      <c r="E4743" s="141" t="s">
        <v>30059</v>
      </c>
      <c r="I4743" s="141" t="s">
        <v>14</v>
      </c>
      <c r="J4743" s="649">
        <v>288.76</v>
      </c>
    </row>
    <row r="4744" spans="1:10" hidden="1">
      <c r="A4744" s="141" t="s">
        <v>30060</v>
      </c>
      <c r="B4744" s="141" t="str">
        <f t="shared" si="74"/>
        <v>LEVANTAMENTO,LIMPEZA E REASSENTAMENTO DE JUNCAO 45° DE FºFº,PONTA E BOLSA,INCLUSIVE FORNECIMENTO DO MATERIAL PARA REJUNTLEVANTAMENTO,LIMPEZA E REASSENTAMENTO DE JUNCAO 45° DE FºFº,AMENTO(JUNTA DE CHUMBO),COM DIAMETRO DE 150MMLEVANTAMENTO,LIMPEZA E REASSENTAMENTO DE JUNCAO 45° DE FºFº,</v>
      </c>
      <c r="C4744" s="141" t="s">
        <v>30051</v>
      </c>
      <c r="D4744" s="141" t="s">
        <v>30052</v>
      </c>
      <c r="E4744" s="141" t="s">
        <v>30059</v>
      </c>
      <c r="I4744" s="141" t="s">
        <v>14</v>
      </c>
      <c r="J4744" s="649">
        <v>262.47000000000003</v>
      </c>
    </row>
    <row r="4745" spans="1:10" hidden="1">
      <c r="A4745" s="141" t="s">
        <v>30061</v>
      </c>
      <c r="B4745" s="141" t="str">
        <f t="shared" si="74"/>
        <v>LEVANTAMENTO,LIMPEZA E REASSENTAMENTO DE JUNCAO 45° DE FºFº,PONTA E BOLSA,INCLUSIVE FORNECIMENTO DO MATERIAL PARA REJUNTLEVANTAMENTO,LIMPEZA E REASSENTAMENTO DE JUNCAO 45° DE FºFº,AMENTO(JUNTA DE CHUMBO),COM DIAMETRO DE 200MMLEVANTAMENTO,LIMPEZA E REASSENTAMENTO DE JUNCAO 45° DE FºFº,</v>
      </c>
      <c r="C4745" s="141" t="s">
        <v>30051</v>
      </c>
      <c r="D4745" s="141" t="s">
        <v>30052</v>
      </c>
      <c r="E4745" s="141" t="s">
        <v>30062</v>
      </c>
      <c r="I4745" s="141" t="s">
        <v>14</v>
      </c>
      <c r="J4745" s="649">
        <v>450.85</v>
      </c>
    </row>
    <row r="4746" spans="1:10" hidden="1">
      <c r="A4746" s="141" t="s">
        <v>30063</v>
      </c>
      <c r="B4746" s="141" t="str">
        <f t="shared" si="74"/>
        <v>LEVANTAMENTO,LIMPEZA E REASSENTAMENTO DE JUNCAO 45° DE FºFº,PONTA E BOLSA,INCLUSIVE FORNECIMENTO DO MATERIAL PARA REJUNTLEVANTAMENTO,LIMPEZA E REASSENTAMENTO DE JUNCAO 45° DE FºFº,AMENTO(JUNTA DE CHUMBO),COM DIAMETRO DE 200MMLEVANTAMENTO,LIMPEZA E REASSENTAMENTO DE JUNCAO 45° DE FºFº,</v>
      </c>
      <c r="C4746" s="141" t="s">
        <v>30051</v>
      </c>
      <c r="D4746" s="141" t="s">
        <v>30052</v>
      </c>
      <c r="E4746" s="141" t="s">
        <v>30062</v>
      </c>
      <c r="I4746" s="141" t="s">
        <v>14</v>
      </c>
      <c r="J4746" s="649">
        <v>408.3</v>
      </c>
    </row>
    <row r="4747" spans="1:10" hidden="1">
      <c r="A4747" s="141" t="s">
        <v>30064</v>
      </c>
      <c r="B4747" s="141" t="str">
        <f t="shared" si="74"/>
        <v>LEVANTAMENTO,LIMPEZA E REASSENTAMENTO DE JUNCAO 45° DE FºFº,PONTA E BOLSA,INCLUSIVE FORNECIMENTO DO MATERIAL PARA REJUNTLEVANTAMENTO,LIMPEZA E REASSENTAMENTO DE JUNCAO 45° DE FºFº,AMENTO(JUNTA DE CHUMBO),COM DIAMETRO DE 250MMLEVANTAMENTO,LIMPEZA E REASSENTAMENTO DE JUNCAO 45° DE FºFº,</v>
      </c>
      <c r="C4747" s="141" t="s">
        <v>30051</v>
      </c>
      <c r="D4747" s="141" t="s">
        <v>30052</v>
      </c>
      <c r="E4747" s="141" t="s">
        <v>30065</v>
      </c>
      <c r="I4747" s="141" t="s">
        <v>14</v>
      </c>
      <c r="J4747" s="649">
        <v>585.74</v>
      </c>
    </row>
    <row r="4748" spans="1:10" hidden="1">
      <c r="A4748" s="141" t="s">
        <v>30066</v>
      </c>
      <c r="B4748" s="141" t="str">
        <f t="shared" si="74"/>
        <v>LEVANTAMENTO,LIMPEZA E REASSENTAMENTO DE JUNCAO 45° DE FºFº,PONTA E BOLSA,INCLUSIVE FORNECIMENTO DO MATERIAL PARA REJUNTLEVANTAMENTO,LIMPEZA E REASSENTAMENTO DE JUNCAO 45° DE FºFº,AMENTO(JUNTA DE CHUMBO),COM DIAMETRO DE 250MMLEVANTAMENTO,LIMPEZA E REASSENTAMENTO DE JUNCAO 45° DE FºFº,</v>
      </c>
      <c r="C4748" s="141" t="s">
        <v>30051</v>
      </c>
      <c r="D4748" s="141" t="s">
        <v>30052</v>
      </c>
      <c r="E4748" s="141" t="s">
        <v>30065</v>
      </c>
      <c r="I4748" s="141" t="s">
        <v>14</v>
      </c>
      <c r="J4748" s="649">
        <v>530.55999999999995</v>
      </c>
    </row>
    <row r="4749" spans="1:10" hidden="1">
      <c r="A4749" s="141" t="s">
        <v>30067</v>
      </c>
      <c r="B4749" s="141" t="str">
        <f t="shared" si="74"/>
        <v>LEVANTAMENTO,LIMPEZA E REASSENTAMENTO DE JUNCAO 45° DE FºFº,PONTA E BOLSA,INCLUSIVE FORNECIMENTO DO MATERIAL PARA REJUNTLEVANTAMENTO,LIMPEZA E REASSENTAMENTO DE JUNCAO 45° DE FºFº,AMENTO(JUNTA DE CHUMBO),COM DIAMETRO DE 300MMLEVANTAMENTO,LIMPEZA E REASSENTAMENTO DE JUNCAO 45° DE FºFº,</v>
      </c>
      <c r="C4749" s="141" t="s">
        <v>30051</v>
      </c>
      <c r="D4749" s="141" t="s">
        <v>30052</v>
      </c>
      <c r="E4749" s="141" t="s">
        <v>30068</v>
      </c>
      <c r="I4749" s="141" t="s">
        <v>14</v>
      </c>
      <c r="J4749" s="649">
        <v>716.26</v>
      </c>
    </row>
    <row r="4750" spans="1:10" hidden="1">
      <c r="A4750" s="141" t="s">
        <v>30069</v>
      </c>
      <c r="B4750" s="141" t="str">
        <f t="shared" si="74"/>
        <v>LEVANTAMENTO,LIMPEZA E REASSENTAMENTO DE JUNCAO 45° DE FºFº,PONTA E BOLSA,INCLUSIVE FORNECIMENTO DO MATERIAL PARA REJUNTLEVANTAMENTO,LIMPEZA E REASSENTAMENTO DE JUNCAO 45° DE FºFº,AMENTO(JUNTA DE CHUMBO),COM DIAMETRO DE 300MMLEVANTAMENTO,LIMPEZA E REASSENTAMENTO DE JUNCAO 45° DE FºFº,</v>
      </c>
      <c r="C4750" s="141" t="s">
        <v>30051</v>
      </c>
      <c r="D4750" s="141" t="s">
        <v>30052</v>
      </c>
      <c r="E4750" s="141" t="s">
        <v>30068</v>
      </c>
      <c r="I4750" s="141" t="s">
        <v>14</v>
      </c>
      <c r="J4750" s="649">
        <v>648.82000000000005</v>
      </c>
    </row>
    <row r="4751" spans="1:10" hidden="1">
      <c r="A4751" s="141" t="s">
        <v>30070</v>
      </c>
      <c r="B4751" s="141" t="str">
        <f t="shared" si="74"/>
        <v>LEVANTAMENTO,LIMPEZA E REASSENTAMENTO DE LUVA DE FºFº,TIPO ESGOTO OU STANDARD,INCLUSIVE FORNECIMENTO DO MATERIAL PARA RELEVANTAMENTO,LIMPEZA E REASSENTAMENTO DE LUVA DE FºFº,TIPO EJUNTAMENTO(JUNTA DE CHUMBO),COM DIAMETRO DE 75MMLEVANTAMENTO,LIMPEZA E REASSENTAMENTO DE LUVA DE FºFº,TIPO E</v>
      </c>
      <c r="C4751" s="141" t="s">
        <v>30071</v>
      </c>
      <c r="D4751" s="141" t="s">
        <v>30072</v>
      </c>
      <c r="E4751" s="141" t="s">
        <v>30073</v>
      </c>
      <c r="I4751" s="141" t="s">
        <v>14</v>
      </c>
      <c r="J4751" s="649">
        <v>141.53</v>
      </c>
    </row>
    <row r="4752" spans="1:10" hidden="1">
      <c r="A4752" s="141" t="s">
        <v>30074</v>
      </c>
      <c r="B4752" s="141" t="str">
        <f t="shared" si="74"/>
        <v>LEVANTAMENTO,LIMPEZA E REASSENTAMENTO DE LUVA DE FºFº,TIPO ESGOTO OU STANDARD,INCLUSIVE FORNECIMENTO DO MATERIAL PARA RELEVANTAMENTO,LIMPEZA E REASSENTAMENTO DE LUVA DE FºFº,TIPO EJUNTAMENTO(JUNTA DE CHUMBO),COM DIAMETRO DE 75MMLEVANTAMENTO,LIMPEZA E REASSENTAMENTO DE LUVA DE FºFº,TIPO E</v>
      </c>
      <c r="C4752" s="141" t="s">
        <v>30071</v>
      </c>
      <c r="D4752" s="141" t="s">
        <v>30072</v>
      </c>
      <c r="E4752" s="141" t="s">
        <v>30073</v>
      </c>
      <c r="I4752" s="141" t="s">
        <v>14</v>
      </c>
      <c r="J4752" s="649">
        <v>128.22999999999999</v>
      </c>
    </row>
    <row r="4753" spans="1:10" hidden="1">
      <c r="A4753" s="141" t="s">
        <v>30075</v>
      </c>
      <c r="B4753" s="141" t="str">
        <f t="shared" si="74"/>
        <v>LEVANTAMENTO,LIMPEZA E REASSENTAMENTO DE LUVA DE FºFº,TIPO ESGOTO OU STANDARD,INCLUSIVE FORNECIMENTO DO MATERIAL PARA RELEVANTAMENTO,LIMPEZA E REASSENTAMENTO DE LUVA DE FºFº,TIPO EJUNTAMENTO(JUNTA DE CHUMBO),COM DIAMETRO DE 100MMLEVANTAMENTO,LIMPEZA E REASSENTAMENTO DE LUVA DE FºFº,TIPO E</v>
      </c>
      <c r="C4753" s="141" t="s">
        <v>30071</v>
      </c>
      <c r="D4753" s="141" t="s">
        <v>30072</v>
      </c>
      <c r="E4753" s="141" t="s">
        <v>30076</v>
      </c>
      <c r="I4753" s="141" t="s">
        <v>14</v>
      </c>
      <c r="J4753" s="649">
        <v>186.12</v>
      </c>
    </row>
    <row r="4754" spans="1:10" hidden="1">
      <c r="A4754" s="141" t="s">
        <v>30077</v>
      </c>
      <c r="B4754" s="141" t="str">
        <f t="shared" si="74"/>
        <v>LEVANTAMENTO,LIMPEZA E REASSENTAMENTO DE LUVA DE FºFº,TIPO ESGOTO OU STANDARD,INCLUSIVE FORNECIMENTO DO MATERIAL PARA RELEVANTAMENTO,LIMPEZA E REASSENTAMENTO DE LUVA DE FºFº,TIPO EJUNTAMENTO(JUNTA DE CHUMBO),COM DIAMETRO DE 100MMLEVANTAMENTO,LIMPEZA E REASSENTAMENTO DE LUVA DE FºFº,TIPO E</v>
      </c>
      <c r="C4754" s="141" t="s">
        <v>30071</v>
      </c>
      <c r="D4754" s="141" t="s">
        <v>30072</v>
      </c>
      <c r="E4754" s="141" t="s">
        <v>30076</v>
      </c>
      <c r="I4754" s="141" t="s">
        <v>14</v>
      </c>
      <c r="J4754" s="649">
        <v>169.02</v>
      </c>
    </row>
    <row r="4755" spans="1:10" hidden="1">
      <c r="A4755" s="141" t="s">
        <v>30078</v>
      </c>
      <c r="B4755" s="141" t="str">
        <f t="shared" si="74"/>
        <v>LEVANTAMENTO,LIMPEZA E REASSENTAMENTO DE LUVA DE FºFº,TIPO ESGOTO OU STANDARD,INCLUSIVE FORNECIMENTO DO MATERIAL PARA RELEVANTAMENTO,LIMPEZA E REASSENTAMENTO DE LUVA DE FºFº,TIPO EJUNTAMENTO(JUNTA DE CHUMBO),COM DIAMETRO DE 150MMLEVANTAMENTO,LIMPEZA E REASSENTAMENTO DE LUVA DE FºFº,TIPO E</v>
      </c>
      <c r="C4755" s="141" t="s">
        <v>30071</v>
      </c>
      <c r="D4755" s="141" t="s">
        <v>30072</v>
      </c>
      <c r="E4755" s="141" t="s">
        <v>30079</v>
      </c>
      <c r="I4755" s="141" t="s">
        <v>14</v>
      </c>
      <c r="J4755" s="649">
        <v>286.39</v>
      </c>
    </row>
    <row r="4756" spans="1:10" hidden="1">
      <c r="A4756" s="141" t="s">
        <v>30080</v>
      </c>
      <c r="B4756" s="141" t="str">
        <f t="shared" si="74"/>
        <v>LEVANTAMENTO,LIMPEZA E REASSENTAMENTO DE LUVA DE FºFº,TIPO ESGOTO OU STANDARD,INCLUSIVE FORNECIMENTO DO MATERIAL PARA RELEVANTAMENTO,LIMPEZA E REASSENTAMENTO DE LUVA DE FºFº,TIPO EJUNTAMENTO(JUNTA DE CHUMBO),COM DIAMETRO DE 150MMLEVANTAMENTO,LIMPEZA E REASSENTAMENTO DE LUVA DE FºFº,TIPO E</v>
      </c>
      <c r="C4756" s="141" t="s">
        <v>30071</v>
      </c>
      <c r="D4756" s="141" t="s">
        <v>30072</v>
      </c>
      <c r="E4756" s="141" t="s">
        <v>30079</v>
      </c>
      <c r="I4756" s="141" t="s">
        <v>14</v>
      </c>
      <c r="J4756" s="649">
        <v>260.42</v>
      </c>
    </row>
    <row r="4757" spans="1:10" hidden="1">
      <c r="A4757" s="141" t="s">
        <v>30081</v>
      </c>
      <c r="B4757" s="141" t="str">
        <f t="shared" si="74"/>
        <v>LEVANTAMENTO,LIMPEZA E REASSENTAMENTO DE LUVA DE CORRER,TIPO STANDARD,INCLUSIVE FORNECIMENTO DO MATERIAL PARA REJUNTAMENLEVANTAMENTO,LIMPEZA E REASSENTAMENTO DE LUVA DE CORRER,TIPOTO(JUNTA DE CHUMBO),COM DIAMETRO DE 75MMLEVANTAMENTO,LIMPEZA E REASSENTAMENTO DE LUVA DE CORRER,TIPO</v>
      </c>
      <c r="C4757" s="141" t="s">
        <v>30082</v>
      </c>
      <c r="D4757" s="141" t="s">
        <v>30083</v>
      </c>
      <c r="E4757" s="141" t="s">
        <v>30084</v>
      </c>
      <c r="I4757" s="141" t="s">
        <v>14</v>
      </c>
      <c r="J4757" s="649">
        <v>197.5</v>
      </c>
    </row>
    <row r="4758" spans="1:10" hidden="1">
      <c r="A4758" s="141" t="s">
        <v>30085</v>
      </c>
      <c r="B4758" s="141" t="str">
        <f t="shared" si="74"/>
        <v>LEVANTAMENTO,LIMPEZA E REASSENTAMENTO DE LUVA DE CORRER,TIPO STANDARD,INCLUSIVE FORNECIMENTO DO MATERIAL PARA REJUNTAMENLEVANTAMENTO,LIMPEZA E REASSENTAMENTO DE LUVA DE CORRER,TIPOTO(JUNTA DE CHUMBO),COM DIAMETRO DE 75MMLEVANTAMENTO,LIMPEZA E REASSENTAMENTO DE LUVA DE CORRER,TIPO</v>
      </c>
      <c r="C4758" s="141" t="s">
        <v>30082</v>
      </c>
      <c r="D4758" s="141" t="s">
        <v>30083</v>
      </c>
      <c r="E4758" s="141" t="s">
        <v>30084</v>
      </c>
      <c r="I4758" s="141" t="s">
        <v>14</v>
      </c>
      <c r="J4758" s="649">
        <v>181.03</v>
      </c>
    </row>
    <row r="4759" spans="1:10" hidden="1">
      <c r="A4759" s="141" t="s">
        <v>30086</v>
      </c>
      <c r="B4759" s="141" t="str">
        <f t="shared" si="74"/>
        <v>LEVANTAMENTO,LIMPEZA E REASSENTAMENTO DE LUVA DE CORRER,TIPO STANDARD,INCLUSIVE FORNECIMENTO DO MATERIAL PARA REJUNTAMENLEVANTAMENTO,LIMPEZA E REASSENTAMENTO DE LUVA DE CORRER,TIPOTO(JUNTA DE CHUMBO),COM DIAMETRO DE 100MMLEVANTAMENTO,LIMPEZA E REASSENTAMENTO DE LUVA DE CORRER,TIPO</v>
      </c>
      <c r="C4759" s="141" t="s">
        <v>30082</v>
      </c>
      <c r="D4759" s="141" t="s">
        <v>30083</v>
      </c>
      <c r="E4759" s="141" t="s">
        <v>30087</v>
      </c>
      <c r="I4759" s="141" t="s">
        <v>14</v>
      </c>
      <c r="J4759" s="649">
        <v>251.39</v>
      </c>
    </row>
    <row r="4760" spans="1:10" hidden="1">
      <c r="A4760" s="141" t="s">
        <v>30088</v>
      </c>
      <c r="B4760" s="141" t="str">
        <f t="shared" si="74"/>
        <v>LEVANTAMENTO,LIMPEZA E REASSENTAMENTO DE LUVA DE CORRER,TIPO STANDARD,INCLUSIVE FORNECIMENTO DO MATERIAL PARA REJUNTAMENLEVANTAMENTO,LIMPEZA E REASSENTAMENTO DE LUVA DE CORRER,TIPOTO(JUNTA DE CHUMBO),COM DIAMETRO DE 100MMLEVANTAMENTO,LIMPEZA E REASSENTAMENTO DE LUVA DE CORRER,TIPO</v>
      </c>
      <c r="C4760" s="141" t="s">
        <v>30082</v>
      </c>
      <c r="D4760" s="141" t="s">
        <v>30083</v>
      </c>
      <c r="E4760" s="141" t="s">
        <v>30087</v>
      </c>
      <c r="I4760" s="141" t="s">
        <v>14</v>
      </c>
      <c r="J4760" s="649">
        <v>228.58</v>
      </c>
    </row>
    <row r="4761" spans="1:10" hidden="1">
      <c r="A4761" s="141" t="s">
        <v>30089</v>
      </c>
      <c r="B4761" s="141" t="str">
        <f t="shared" si="74"/>
        <v>LEVANTAMENTO,LIMPEZA E REASSENTAMENTO DE LUVA DE CORRER,TIPO STANDARD,INCLUSIVE FORNECIMENTO DO MATERIAL PARA REJUNTAMENLEVANTAMENTO,LIMPEZA E REASSENTAMENTO DE LUVA DE CORRER,TIPOTO(JUNTA DE CHUMBO),COM DIAMETRO DE 150MMLEVANTAMENTO,LIMPEZA E REASSENTAMENTO DE LUVA DE CORRER,TIPO</v>
      </c>
      <c r="C4761" s="141" t="s">
        <v>30082</v>
      </c>
      <c r="D4761" s="141" t="s">
        <v>30083</v>
      </c>
      <c r="E4761" s="141" t="s">
        <v>30090</v>
      </c>
      <c r="I4761" s="141" t="s">
        <v>14</v>
      </c>
      <c r="J4761" s="649">
        <v>427.05</v>
      </c>
    </row>
    <row r="4762" spans="1:10" hidden="1">
      <c r="A4762" s="141" t="s">
        <v>30091</v>
      </c>
      <c r="B4762" s="141" t="str">
        <f t="shared" si="74"/>
        <v>LEVANTAMENTO,LIMPEZA E REASSENTAMENTO DE LUVA DE CORRER,TIPO STANDARD,INCLUSIVE FORNECIMENTO DO MATERIAL PARA REJUNTAMENLEVANTAMENTO,LIMPEZA E REASSENTAMENTO DE LUVA DE CORRER,TIPOTO(JUNTA DE CHUMBO),COM DIAMETRO DE 150MMLEVANTAMENTO,LIMPEZA E REASSENTAMENTO DE LUVA DE CORRER,TIPO</v>
      </c>
      <c r="C4762" s="141" t="s">
        <v>30082</v>
      </c>
      <c r="D4762" s="141" t="s">
        <v>30083</v>
      </c>
      <c r="E4762" s="141" t="s">
        <v>30090</v>
      </c>
      <c r="I4762" s="141" t="s">
        <v>14</v>
      </c>
      <c r="J4762" s="649">
        <v>392.85</v>
      </c>
    </row>
    <row r="4763" spans="1:10" hidden="1">
      <c r="A4763" s="141" t="s">
        <v>30092</v>
      </c>
      <c r="B4763" s="141" t="str">
        <f t="shared" si="74"/>
        <v>LEVANTAMENTO,LIMPEZA E REASSENTAMENTO DE LUVA DE CORRER,TIPO STANDARD,INCLUSIVE FORNECIMENTO DO MATERIAL PARA REJUNTAMENLEVANTAMENTO,LIMPEZA E REASSENTAMENTO DE LUVA DE CORRER,TIPOTO(JUNTA DE CHUMBO),COM DIAMETRO DE 200MMLEVANTAMENTO,LIMPEZA E REASSENTAMENTO DE LUVA DE CORRER,TIPO</v>
      </c>
      <c r="C4763" s="141" t="s">
        <v>30082</v>
      </c>
      <c r="D4763" s="141" t="s">
        <v>30083</v>
      </c>
      <c r="E4763" s="141" t="s">
        <v>30093</v>
      </c>
      <c r="I4763" s="141" t="s">
        <v>14</v>
      </c>
      <c r="J4763" s="649">
        <v>703.41</v>
      </c>
    </row>
    <row r="4764" spans="1:10" hidden="1">
      <c r="A4764" s="141" t="s">
        <v>30094</v>
      </c>
      <c r="B4764" s="141" t="str">
        <f t="shared" si="74"/>
        <v>LEVANTAMENTO,LIMPEZA E REASSENTAMENTO DE LUVA DE CORRER,TIPO STANDARD,INCLUSIVE FORNECIMENTO DO MATERIAL PARA REJUNTAMENLEVANTAMENTO,LIMPEZA E REASSENTAMENTO DE LUVA DE CORRER,TIPOTO(JUNTA DE CHUMBO),COM DIAMETRO DE 200MMLEVANTAMENTO,LIMPEZA E REASSENTAMENTO DE LUVA DE CORRER,TIPO</v>
      </c>
      <c r="C4764" s="141" t="s">
        <v>30082</v>
      </c>
      <c r="D4764" s="141" t="s">
        <v>30083</v>
      </c>
      <c r="E4764" s="141" t="s">
        <v>30093</v>
      </c>
      <c r="I4764" s="141" t="s">
        <v>14</v>
      </c>
      <c r="J4764" s="649">
        <v>648.24</v>
      </c>
    </row>
    <row r="4765" spans="1:10" hidden="1">
      <c r="A4765" s="141" t="s">
        <v>30095</v>
      </c>
      <c r="B4765" s="141" t="str">
        <f t="shared" si="74"/>
        <v>LEVANTAMENTO,LIMPEZA E REASSENTAMENTO DE LUVA DE CORRER,TIPO STANDARD,INCLUSIVE FORNECIMENTO DO MATERIAL PARA REJUNTAMENLEVANTAMENTO,LIMPEZA E REASSENTAMENTO DE LUVA DE CORRER,TIPOTO(JUNTA DE CHUMBO),COM DIAMETRO DE 250MMLEVANTAMENTO,LIMPEZA E REASSENTAMENTO DE LUVA DE CORRER,TIPO</v>
      </c>
      <c r="C4765" s="141" t="s">
        <v>30082</v>
      </c>
      <c r="D4765" s="141" t="s">
        <v>30083</v>
      </c>
      <c r="E4765" s="141" t="s">
        <v>30096</v>
      </c>
      <c r="I4765" s="141" t="s">
        <v>14</v>
      </c>
      <c r="J4765" s="649">
        <v>976</v>
      </c>
    </row>
    <row r="4766" spans="1:10" hidden="1">
      <c r="A4766" s="141" t="s">
        <v>30097</v>
      </c>
      <c r="B4766" s="141" t="str">
        <f t="shared" si="74"/>
        <v>LEVANTAMENTO,LIMPEZA E REASSENTAMENTO DE LUVA DE CORRER,TIPO STANDARD,INCLUSIVE FORNECIMENTO DO MATERIAL PARA REJUNTAMENLEVANTAMENTO,LIMPEZA E REASSENTAMENTO DE LUVA DE CORRER,TIPOTO(JUNTA DE CHUMBO),COM DIAMETRO DE 250MMLEVANTAMENTO,LIMPEZA E REASSENTAMENTO DE LUVA DE CORRER,TIPO</v>
      </c>
      <c r="C4766" s="141" t="s">
        <v>30082</v>
      </c>
      <c r="D4766" s="141" t="s">
        <v>30083</v>
      </c>
      <c r="E4766" s="141" t="s">
        <v>30096</v>
      </c>
      <c r="I4766" s="141" t="s">
        <v>14</v>
      </c>
      <c r="J4766" s="649">
        <v>904.23</v>
      </c>
    </row>
    <row r="4767" spans="1:10" hidden="1">
      <c r="A4767" s="141" t="s">
        <v>30098</v>
      </c>
      <c r="B4767" s="141" t="str">
        <f t="shared" si="74"/>
        <v>LEVANTAMENTO,LIMPEZA E REASSENTAMENTO DE LUVA DE CORRER,TIPO STANDARD,INCLUSIVE FORNECIMENTO DO MATERIAL PARA REJUNTAMENLEVANTAMENTO,LIMPEZA E REASSENTAMENTO DE LUVA DE CORRER,TIPOTO(JUNTA DE CHUMBO),COM DIAMETRO DE 300MMLEVANTAMENTO,LIMPEZA E REASSENTAMENTO DE LUVA DE CORRER,TIPO</v>
      </c>
      <c r="C4767" s="141" t="s">
        <v>30082</v>
      </c>
      <c r="D4767" s="141" t="s">
        <v>30083</v>
      </c>
      <c r="E4767" s="141" t="s">
        <v>30099</v>
      </c>
      <c r="I4767" s="141" t="s">
        <v>14</v>
      </c>
      <c r="J4767" s="649">
        <v>1165.23</v>
      </c>
    </row>
    <row r="4768" spans="1:10" hidden="1">
      <c r="A4768" s="141" t="s">
        <v>30100</v>
      </c>
      <c r="B4768" s="141" t="str">
        <f t="shared" si="74"/>
        <v>LEVANTAMENTO,LIMPEZA E REASSENTAMENTO DE LUVA DE CORRER,TIPO STANDARD,INCLUSIVE FORNECIMENTO DO MATERIAL PARA REJUNTAMENLEVANTAMENTO,LIMPEZA E REASSENTAMENTO DE LUVA DE CORRER,TIPOTO(JUNTA DE CHUMBO),COM DIAMETRO DE 300MMLEVANTAMENTO,LIMPEZA E REASSENTAMENTO DE LUVA DE CORRER,TIPO</v>
      </c>
      <c r="C4768" s="141" t="s">
        <v>30082</v>
      </c>
      <c r="D4768" s="141" t="s">
        <v>30083</v>
      </c>
      <c r="E4768" s="141" t="s">
        <v>30099</v>
      </c>
      <c r="I4768" s="141" t="s">
        <v>14</v>
      </c>
      <c r="J4768" s="649">
        <v>1077.24</v>
      </c>
    </row>
    <row r="4769" spans="1:10" hidden="1">
      <c r="A4769" s="141" t="s">
        <v>30101</v>
      </c>
      <c r="B4769"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ANTICORRIVA COR VERMELHA,INCL.JUNTARAPID (ABRACAD.ACO INOX.ANEL BORR.EPDM E PARAF.ACO GALV.) EATERRO SOCA ATE GERATRIZ SUP.TUBO,DN=50MM.FORN.E ASSENT.TUBO DE FERRO FUNDIDO,CENTRIFUGADO,PONTA/PONTA,P/ESGOTO PRED</v>
      </c>
      <c r="C4769" s="141" t="s">
        <v>30102</v>
      </c>
      <c r="D4769" s="141" t="s">
        <v>30103</v>
      </c>
      <c r="E4769" s="141" t="s">
        <v>30104</v>
      </c>
      <c r="F4769" s="141" t="s">
        <v>30105</v>
      </c>
      <c r="G4769" s="141" t="s">
        <v>30106</v>
      </c>
      <c r="H4769" s="141" t="s">
        <v>30107</v>
      </c>
      <c r="I4769" s="141" t="s">
        <v>285</v>
      </c>
      <c r="J4769" s="649">
        <v>218.7</v>
      </c>
    </row>
    <row r="4770" spans="1:10" hidden="1">
      <c r="A4770" s="141" t="s">
        <v>30108</v>
      </c>
      <c r="B4770"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ANTICORRIVA COR VERMELHA,INCL.JUNTARAPID (ABRACAD.ACO INOX.ANEL BORR.EPDM E PARAF.ACO GALV.) EATERRO SOCA ATE GERATRIZ SUP.TUBO,DN=50MM.FORN.E ASSENT.TUBO DE FERRO FUNDIDO,CENTRIFUGADO,PONTA/PONTA,P/ESGOTO PRED</v>
      </c>
      <c r="C4770" s="141" t="s">
        <v>30102</v>
      </c>
      <c r="D4770" s="141" t="s">
        <v>30103</v>
      </c>
      <c r="E4770" s="141" t="s">
        <v>30104</v>
      </c>
      <c r="F4770" s="141" t="s">
        <v>30105</v>
      </c>
      <c r="G4770" s="141" t="s">
        <v>30106</v>
      </c>
      <c r="H4770" s="141" t="s">
        <v>30107</v>
      </c>
      <c r="I4770" s="141" t="s">
        <v>285</v>
      </c>
      <c r="J4770" s="649">
        <v>216.85</v>
      </c>
    </row>
    <row r="4771" spans="1:10" hidden="1">
      <c r="A4771" s="141" t="s">
        <v>30109</v>
      </c>
      <c r="B4771"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ANTICORRIVA COR VERMELHA,INCL.JUNTARAPID (ABRACAD.ACO INOX.ANEL BORR.EPDM E PARAF.ACO GALV.) EATERRO SOCA ATE GERATRIZ SUP.TUBO,DN=75MM.FORN.E ASSENT.TUBO DE FERRO FUNDIDO,CENTRIFUGADO,PONTA/PONTA,P/ESGOTO PRED</v>
      </c>
      <c r="C4771" s="141" t="s">
        <v>30102</v>
      </c>
      <c r="D4771" s="141" t="s">
        <v>30103</v>
      </c>
      <c r="E4771" s="141" t="s">
        <v>30104</v>
      </c>
      <c r="F4771" s="141" t="s">
        <v>30105</v>
      </c>
      <c r="G4771" s="141" t="s">
        <v>30106</v>
      </c>
      <c r="H4771" s="141" t="s">
        <v>30110</v>
      </c>
      <c r="I4771" s="141" t="s">
        <v>285</v>
      </c>
      <c r="J4771" s="649">
        <v>265.91000000000003</v>
      </c>
    </row>
    <row r="4772" spans="1:10" hidden="1">
      <c r="A4772" s="141" t="s">
        <v>30111</v>
      </c>
      <c r="B4772"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ANTICORRIVA COR VERMELHA,INCL.JUNTARAPID (ABRACAD.ACO INOX.ANEL BORR.EPDM E PARAF.ACO GALV.) EATERRO SOCA ATE GERATRIZ SUP.TUBO,DN=75MM.FORN.E ASSENT.TUBO DE FERRO FUNDIDO,CENTRIFUGADO,PONTA/PONTA,P/ESGOTO PRED</v>
      </c>
      <c r="C4772" s="141" t="s">
        <v>30102</v>
      </c>
      <c r="D4772" s="141" t="s">
        <v>30103</v>
      </c>
      <c r="E4772" s="141" t="s">
        <v>30104</v>
      </c>
      <c r="F4772" s="141" t="s">
        <v>30105</v>
      </c>
      <c r="G4772" s="141" t="s">
        <v>30106</v>
      </c>
      <c r="H4772" s="141" t="s">
        <v>30110</v>
      </c>
      <c r="I4772" s="141" t="s">
        <v>285</v>
      </c>
      <c r="J4772" s="649">
        <v>263.42</v>
      </c>
    </row>
    <row r="4773" spans="1:10" hidden="1">
      <c r="A4773" s="141" t="s">
        <v>30112</v>
      </c>
      <c r="B4773"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E PARAF.ACO GALV.)E ATERRO SOCA ATE GERATRIZ SUP.TUBO,DN=100MM.FORN.E ASSENT.TUBO DE FERRO FUNDIDO,CENTRIFUGADO,PONTA/PONTA,P/ESGOTO PRED</v>
      </c>
      <c r="C4773" s="141" t="s">
        <v>30102</v>
      </c>
      <c r="D4773" s="141" t="s">
        <v>30103</v>
      </c>
      <c r="E4773" s="141" t="s">
        <v>30104</v>
      </c>
      <c r="F4773" s="141" t="s">
        <v>30113</v>
      </c>
      <c r="G4773" s="141" t="s">
        <v>30114</v>
      </c>
      <c r="H4773" s="141" t="s">
        <v>30115</v>
      </c>
      <c r="I4773" s="141" t="s">
        <v>285</v>
      </c>
      <c r="J4773" s="649">
        <v>303.81</v>
      </c>
    </row>
    <row r="4774" spans="1:10" hidden="1">
      <c r="A4774" s="141" t="s">
        <v>30116</v>
      </c>
      <c r="B4774"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E PARAF.ACO GALV.)E ATERRO SOCA ATE GERATRIZ SUP.TUBO,DN=100MM.FORN.E ASSENT.TUBO DE FERRO FUNDIDO,CENTRIFUGADO,PONTA/PONTA,P/ESGOTO PRED</v>
      </c>
      <c r="C4774" s="141" t="s">
        <v>30102</v>
      </c>
      <c r="D4774" s="141" t="s">
        <v>30103</v>
      </c>
      <c r="E4774" s="141" t="s">
        <v>30104</v>
      </c>
      <c r="F4774" s="141" t="s">
        <v>30113</v>
      </c>
      <c r="G4774" s="141" t="s">
        <v>30114</v>
      </c>
      <c r="H4774" s="141" t="s">
        <v>30115</v>
      </c>
      <c r="I4774" s="141" t="s">
        <v>285</v>
      </c>
      <c r="J4774" s="649">
        <v>300.7</v>
      </c>
    </row>
    <row r="4775" spans="1:10" hidden="1">
      <c r="A4775" s="141" t="s">
        <v>30117</v>
      </c>
      <c r="B4775" s="141" t="str">
        <f t="shared" si="74"/>
        <v>TUBO DE FERRO FUNDIDO,CENTRIFUGADO,PONTA/PONTA,P/ESGOTO PREDIAL E DRENAGEM PLUVIAL,CONFORME ABNT 9651,REVESTIDO INTERNAMTUBO DE FERRO FUNDIDO,CENTRIFUGADO,PONTA/PONTA,P/ESGOTO PREDENTE C/EPOXI BICOMPONENTE COR OCRE,S/HPA E EXTERNAMENTE C/PINTURA BASE ACRILICA ANTICORROSIVA COR VERMELHA,INCL.JUNTA RAPID(ABRACADEIRA ACO INOX.ANEL BORRACHA EPDM E PARAF.ACO GALV.),ATERRO SOCA ATE GERATRIZ SUP.TUBO,DN=125MM.FORN.E ASSENT.TUBO DE FERRO FUNDIDO,CENTRIFUGADO,PONTA/PONTA,P/ESGOTO PRED</v>
      </c>
      <c r="C4775" s="141" t="s">
        <v>30102</v>
      </c>
      <c r="D4775" s="141" t="s">
        <v>30118</v>
      </c>
      <c r="E4775" s="141" t="s">
        <v>30119</v>
      </c>
      <c r="F4775" s="141" t="s">
        <v>30120</v>
      </c>
      <c r="G4775" s="141" t="s">
        <v>30121</v>
      </c>
      <c r="H4775" s="141" t="s">
        <v>30122</v>
      </c>
      <c r="I4775" s="141" t="s">
        <v>285</v>
      </c>
      <c r="J4775" s="649">
        <v>409.6</v>
      </c>
    </row>
    <row r="4776" spans="1:10" hidden="1">
      <c r="A4776" s="141" t="s">
        <v>30123</v>
      </c>
      <c r="B4776" s="141" t="str">
        <f t="shared" si="74"/>
        <v>TUBO DE FERRO FUNDIDO,CENTRIFUGADO,PONTA/PONTA,P/ESGOTO PREDIAL E DRENAGEM PLUVIAL,CONFORME ABNT 9651,REVESTIDO INTERNAMTUBO DE FERRO FUNDIDO,CENTRIFUGADO,PONTA/PONTA,P/ESGOTO PREDENTE C/EPOXI BICOMPONENTE COR OCRE,S/HPA E EXTERNAMENTE C/PINTURA BASE ACRILICA ANTICORROSIVA COR VERMELHA,INCL.JUNTA RAPID(ABRACADEIRA ACO INOX.ANEL BORRACHA EPDM E PARAF.ACO GALV.),ATERRO SOCA ATE GERATRIZ SUP.TUBO,DN=125MM.FORN.E ASSENT.TUBO DE FERRO FUNDIDO,CENTRIFUGADO,PONTA/PONTA,P/ESGOTO PRED</v>
      </c>
      <c r="C4776" s="141" t="s">
        <v>30102</v>
      </c>
      <c r="D4776" s="141" t="s">
        <v>30118</v>
      </c>
      <c r="E4776" s="141" t="s">
        <v>30119</v>
      </c>
      <c r="F4776" s="141" t="s">
        <v>30120</v>
      </c>
      <c r="G4776" s="141" t="s">
        <v>30121</v>
      </c>
      <c r="H4776" s="141" t="s">
        <v>30122</v>
      </c>
      <c r="I4776" s="141" t="s">
        <v>285</v>
      </c>
      <c r="J4776" s="649">
        <v>406.17</v>
      </c>
    </row>
    <row r="4777" spans="1:10" hidden="1">
      <c r="A4777" s="141" t="s">
        <v>30124</v>
      </c>
      <c r="B4777" s="141" t="str">
        <f t="shared" si="74"/>
        <v>TUBO DE FERRO FUNDIDO,CENTRIFUGADO,PONTA/PONTA,P/ESGOTO PREDIAL E DRENAGEM PLUVIAL,CONFORME ABNT NBR 9651,REVETIDO INTERTUBO DE FERRO FUNDIDO,CENTRIFUGADO,PONTA/PONTA,P/ESGOTO PREDNAMENTE C/EPOXI BICOMPONENTE COR OCRE,S/HPA E EXTERNAMENTE C/PINTURA BASE ACRILICA ANTICORROSIVA COR VERMELHA INCL.JUNTA RAPID (ABRACAD.ACO INOX.ANEL BORR.EPDM E PARAF.ACO GALV.) E ATERRO SOCA ATE GERATRIZ SUP.TUBO,DN=150MM.FORN.E ASSENT.TUBO DE FERRO FUNDIDO,CENTRIFUGADO,PONTA/PONTA,P/ESGOTO PRED</v>
      </c>
      <c r="C4777" s="141" t="s">
        <v>30102</v>
      </c>
      <c r="D4777" s="141" t="s">
        <v>30125</v>
      </c>
      <c r="E4777" s="141" t="s">
        <v>30126</v>
      </c>
      <c r="F4777" s="141" t="s">
        <v>30127</v>
      </c>
      <c r="G4777" s="141" t="s">
        <v>30128</v>
      </c>
      <c r="H4777" s="141" t="s">
        <v>30129</v>
      </c>
      <c r="I4777" s="141" t="s">
        <v>285</v>
      </c>
      <c r="J4777" s="649">
        <v>442.01</v>
      </c>
    </row>
    <row r="4778" spans="1:10" hidden="1">
      <c r="A4778" s="141" t="s">
        <v>30130</v>
      </c>
      <c r="B4778" s="141" t="str">
        <f t="shared" si="74"/>
        <v>TUBO DE FERRO FUNDIDO,CENTRIFUGADO,PONTA/PONTA,P/ESGOTO PREDIAL E DRENAGEM PLUVIAL,CONFORME ABNT NBR 9651,REVETIDO INTERTUBO DE FERRO FUNDIDO,CENTRIFUGADO,PONTA/PONTA,P/ESGOTO PREDNAMENTE C/EPOXI BICOMPONENTE COR OCRE,S/HPA E EXTERNAMENTE C/PINTURA BASE ACRILICA ANTICORROSIVA COR VERMELHA INCL.JUNTA RAPID (ABRACAD.ACO INOX.ANEL BORR.EPDM E PARAF.ACO GALV.) E ATERRO SOCA ATE GERATRIZ SUP.TUBO,DN=150MM.FORN.E ASSENT.TUBO DE FERRO FUNDIDO,CENTRIFUGADO,PONTA/PONTA,P/ESGOTO PRED</v>
      </c>
      <c r="C4778" s="141" t="s">
        <v>30102</v>
      </c>
      <c r="D4778" s="141" t="s">
        <v>30125</v>
      </c>
      <c r="E4778" s="141" t="s">
        <v>30126</v>
      </c>
      <c r="F4778" s="141" t="s">
        <v>30127</v>
      </c>
      <c r="G4778" s="141" t="s">
        <v>30128</v>
      </c>
      <c r="H4778" s="141" t="s">
        <v>30129</v>
      </c>
      <c r="I4778" s="141" t="s">
        <v>285</v>
      </c>
      <c r="J4778" s="649">
        <v>438.26</v>
      </c>
    </row>
    <row r="4779" spans="1:10" hidden="1">
      <c r="A4779" s="141" t="s">
        <v>30131</v>
      </c>
      <c r="B4779"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PARAF.ACO GALV.) EATERRO SOCA ATE GERATRIZ SUP.TUBO,DN=200MM.FORN.E ASSENT.TUBO DE FERRO FUNDIDO,CENTRIFUGADO,PONTA/PONTA,P/ESGOTO PRED</v>
      </c>
      <c r="C4779" s="141" t="s">
        <v>30102</v>
      </c>
      <c r="D4779" s="141" t="s">
        <v>30103</v>
      </c>
      <c r="E4779" s="141" t="s">
        <v>30104</v>
      </c>
      <c r="F4779" s="141" t="s">
        <v>30113</v>
      </c>
      <c r="G4779" s="141" t="s">
        <v>30132</v>
      </c>
      <c r="H4779" s="141" t="s">
        <v>30133</v>
      </c>
      <c r="I4779" s="141" t="s">
        <v>285</v>
      </c>
      <c r="J4779" s="649">
        <v>794.14</v>
      </c>
    </row>
    <row r="4780" spans="1:10" hidden="1">
      <c r="A4780" s="141" t="s">
        <v>30134</v>
      </c>
      <c r="B4780"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PARAF.ACO GALV.) EATERRO SOCA ATE GERATRIZ SUP.TUBO,DN=200MM.FORN.E ASSENT.TUBO DE FERRO FUNDIDO,CENTRIFUGADO,PONTA/PONTA,P/ESGOTO PRED</v>
      </c>
      <c r="C4780" s="141" t="s">
        <v>30102</v>
      </c>
      <c r="D4780" s="141" t="s">
        <v>30103</v>
      </c>
      <c r="E4780" s="141" t="s">
        <v>30104</v>
      </c>
      <c r="F4780" s="141" t="s">
        <v>30113</v>
      </c>
      <c r="G4780" s="141" t="s">
        <v>30132</v>
      </c>
      <c r="H4780" s="141" t="s">
        <v>30133</v>
      </c>
      <c r="I4780" s="141" t="s">
        <v>285</v>
      </c>
      <c r="J4780" s="649">
        <v>789.76</v>
      </c>
    </row>
    <row r="4781" spans="1:10" hidden="1">
      <c r="A4781" s="141" t="s">
        <v>30135</v>
      </c>
      <c r="B4781"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E PARAF.ACO GALV.)E ATERRO SOCA ATE GERATRIZ SUP.TUBO,DN=250MM.FORN.E ASSENT.TUBO DE FERRO FUNDIDO,CENTRIFUGADO,PONTA/PONTA,P/ESGOTO PRED</v>
      </c>
      <c r="C4781" s="141" t="s">
        <v>30102</v>
      </c>
      <c r="D4781" s="141" t="s">
        <v>30103</v>
      </c>
      <c r="E4781" s="141" t="s">
        <v>30104</v>
      </c>
      <c r="F4781" s="141" t="s">
        <v>30113</v>
      </c>
      <c r="G4781" s="141" t="s">
        <v>30114</v>
      </c>
      <c r="H4781" s="141" t="s">
        <v>30136</v>
      </c>
      <c r="I4781" s="141" t="s">
        <v>285</v>
      </c>
      <c r="J4781" s="649">
        <v>1319.02</v>
      </c>
    </row>
    <row r="4782" spans="1:10" hidden="1">
      <c r="A4782" s="141" t="s">
        <v>30137</v>
      </c>
      <c r="B4782"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E PARAF.ACO GALV.)E ATERRO SOCA ATE GERATRIZ SUP.TUBO,DN=250MM.FORN.E ASSENT.TUBO DE FERRO FUNDIDO,CENTRIFUGADO,PONTA/PONTA,P/ESGOTO PRED</v>
      </c>
      <c r="C4782" s="141" t="s">
        <v>30102</v>
      </c>
      <c r="D4782" s="141" t="s">
        <v>30103</v>
      </c>
      <c r="E4782" s="141" t="s">
        <v>30104</v>
      </c>
      <c r="F4782" s="141" t="s">
        <v>30113</v>
      </c>
      <c r="G4782" s="141" t="s">
        <v>30114</v>
      </c>
      <c r="H4782" s="141" t="s">
        <v>30136</v>
      </c>
      <c r="I4782" s="141" t="s">
        <v>285</v>
      </c>
      <c r="J4782" s="649">
        <v>1314</v>
      </c>
    </row>
    <row r="4783" spans="1:10" hidden="1">
      <c r="A4783" s="141" t="s">
        <v>30138</v>
      </c>
      <c r="B4783"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E PARAF.ACO GALV.)E ATERRO SOCA ATE GERATRIZ SUP.TUBO,DN=300MM.FORN.E ASSENT.TUBO DE FERRO FUNDIDO,CENTRIFUGADO,PONTA/PONTA,P/ESGOTO PRED</v>
      </c>
      <c r="C4783" s="141" t="s">
        <v>30102</v>
      </c>
      <c r="D4783" s="141" t="s">
        <v>30103</v>
      </c>
      <c r="E4783" s="141" t="s">
        <v>30104</v>
      </c>
      <c r="F4783" s="141" t="s">
        <v>30113</v>
      </c>
      <c r="G4783" s="141" t="s">
        <v>30114</v>
      </c>
      <c r="H4783" s="141" t="s">
        <v>30139</v>
      </c>
      <c r="I4783" s="141" t="s">
        <v>285</v>
      </c>
      <c r="J4783" s="649">
        <v>1890.5</v>
      </c>
    </row>
    <row r="4784" spans="1:10" hidden="1">
      <c r="A4784" s="141" t="s">
        <v>30140</v>
      </c>
      <c r="B4784"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E PARAF.ACO GALV.)E ATERRO SOCA ATE GERATRIZ SUP.TUBO,DN=300MM.FORN.E ASSENT.TUBO DE FERRO FUNDIDO,CENTRIFUGADO,PONTA/PONTA,P/ESGOTO PRED</v>
      </c>
      <c r="C4784" s="141" t="s">
        <v>30102</v>
      </c>
      <c r="D4784" s="141" t="s">
        <v>30103</v>
      </c>
      <c r="E4784" s="141" t="s">
        <v>30104</v>
      </c>
      <c r="F4784" s="141" t="s">
        <v>30113</v>
      </c>
      <c r="G4784" s="141" t="s">
        <v>30114</v>
      </c>
      <c r="H4784" s="141" t="s">
        <v>30139</v>
      </c>
      <c r="I4784" s="141" t="s">
        <v>285</v>
      </c>
      <c r="J4784" s="649">
        <v>1884.85</v>
      </c>
    </row>
    <row r="4785" spans="1:10" hidden="1">
      <c r="A4785" s="141" t="s">
        <v>30141</v>
      </c>
      <c r="B4785"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E PARAF.ACO GALV.)E ATERRO SOCA ATE GERATRIZ SUP.TUBO,DN=400MM.FORN.E ASSENT.TUBO DE FERRO FUNDIDO,CENTRIFUGADO,PONTA/PONTA,P/ESGOTO PRED</v>
      </c>
      <c r="C4785" s="141" t="s">
        <v>30102</v>
      </c>
      <c r="D4785" s="141" t="s">
        <v>30103</v>
      </c>
      <c r="E4785" s="141" t="s">
        <v>30104</v>
      </c>
      <c r="F4785" s="141" t="s">
        <v>30113</v>
      </c>
      <c r="G4785" s="141" t="s">
        <v>30114</v>
      </c>
      <c r="H4785" s="141" t="s">
        <v>30142</v>
      </c>
      <c r="I4785" s="141" t="s">
        <v>285</v>
      </c>
      <c r="J4785" s="649">
        <v>5845.78</v>
      </c>
    </row>
    <row r="4786" spans="1:10" hidden="1">
      <c r="A4786" s="141" t="s">
        <v>30143</v>
      </c>
      <c r="B4786" s="141" t="str">
        <f t="shared" si="74"/>
        <v>TUBO DE FERRO FUNDIDO,CENTRIFUGADO,PONTA/PONTA,P/ESGOTO PREDIAL E DRENAGEM PLUVIAL,CONFORME ABNT NBR 9651,REVESTIDO INTETUBO DE FERRO FUNDIDO,CENTRIFUGADO,PONTA/PONTA,P/ESGOTO PREDRNAMENTE C/EPOXI BICOMPONENTE COR OCRE,S/HPA E EXTERNAMENTEC/PINTURA BASE ACRILICA ANTICORROSIVA COR VERMELHA,INCL.JUNTA RAPID (ABRACAD.ACO INOX.ANEL BORR.EPDM E PARAF.ACO GALV.)E ATERRO SOCA ATE GERATRIZ SUP.TUBO,DN=400MM.FORN.E ASSENT.TUBO DE FERRO FUNDIDO,CENTRIFUGADO,PONTA/PONTA,P/ESGOTO PRED</v>
      </c>
      <c r="C4786" s="141" t="s">
        <v>30102</v>
      </c>
      <c r="D4786" s="141" t="s">
        <v>30103</v>
      </c>
      <c r="E4786" s="141" t="s">
        <v>30104</v>
      </c>
      <c r="F4786" s="141" t="s">
        <v>30113</v>
      </c>
      <c r="G4786" s="141" t="s">
        <v>30114</v>
      </c>
      <c r="H4786" s="141" t="s">
        <v>30142</v>
      </c>
      <c r="I4786" s="141" t="s">
        <v>285</v>
      </c>
      <c r="J4786" s="649">
        <v>5839.5</v>
      </c>
    </row>
    <row r="4787" spans="1:10" hidden="1">
      <c r="A4787" s="141" t="s">
        <v>30144</v>
      </c>
      <c r="B4787" s="141" t="str">
        <f t="shared" si="74"/>
        <v>TUBO DE FERRO FUNDIDO,CENTRIFUGADO,PONTA/PONTA,P/ESGOTO PREDIAL E DRENAGEM PLUVIAL,CONFORME ABNT NBR 9651,REVESTIDO INTETUBO DE FERRO FUNDIDO,CENTRIFUGADO,PONTA/PONTA,P/ESGOTO PREDNAMENTE C/EPOXI BICOMPONENTE COR OCRE,S/HPA E EXTERNAMENTE C/PINTURA BASE ACRILICA ANTICORROSIVA COR VERMELHA,INCL.JUNTA RAPID(ABRACAD.ACO INOX.ANEL BORR.EPDM E PARAF.ACO GALV.) EATERRO SOCA ATE GERATRIZ SUP.TUBO,DN=500MM.FORN. E ASSENT.TUBO DE FERRO FUNDIDO,CENTRIFUGADO,PONTA/PONTA,P/ESGOTO PRED</v>
      </c>
      <c r="C4787" s="141" t="s">
        <v>30102</v>
      </c>
      <c r="D4787" s="141" t="s">
        <v>30103</v>
      </c>
      <c r="E4787" s="141" t="s">
        <v>30126</v>
      </c>
      <c r="F4787" s="141" t="s">
        <v>30145</v>
      </c>
      <c r="G4787" s="141" t="s">
        <v>30146</v>
      </c>
      <c r="H4787" s="141" t="s">
        <v>30147</v>
      </c>
      <c r="I4787" s="141" t="s">
        <v>285</v>
      </c>
      <c r="J4787" s="649">
        <v>7106.92</v>
      </c>
    </row>
    <row r="4788" spans="1:10" hidden="1">
      <c r="A4788" s="141" t="s">
        <v>30148</v>
      </c>
      <c r="B4788" s="141" t="str">
        <f t="shared" si="74"/>
        <v>TUBO DE FERRO FUNDIDO,CENTRIFUGADO,PONTA/PONTA,P/ESGOTO PREDIAL E DRENAGEM PLUVIAL,CONFORME ABNT NBR 9651,REVESTIDO INTETUBO DE FERRO FUNDIDO,CENTRIFUGADO,PONTA/PONTA,P/ESGOTO PREDNAMENTE C/EPOXI BICOMPONENTE COR OCRE,S/HPA E EXTERNAMENTE C/PINTURA BASE ACRILICA ANTICORROSIVA COR VERMELHA,INCL.JUNTA RAPID(ABRACAD.ACO INOX.ANEL BORR.EPDM E PARAF.ACO GALV.) EATERRO SOCA ATE GERATRIZ SUP.TUBO,DN=500MM.FORN. E ASSENT.TUBO DE FERRO FUNDIDO,CENTRIFUGADO,PONTA/PONTA,P/ESGOTO PRED</v>
      </c>
      <c r="C4788" s="141" t="s">
        <v>30102</v>
      </c>
      <c r="D4788" s="141" t="s">
        <v>30103</v>
      </c>
      <c r="E4788" s="141" t="s">
        <v>30126</v>
      </c>
      <c r="F4788" s="141" t="s">
        <v>30145</v>
      </c>
      <c r="G4788" s="141" t="s">
        <v>30146</v>
      </c>
      <c r="H4788" s="141" t="s">
        <v>30147</v>
      </c>
      <c r="I4788" s="141" t="s">
        <v>285</v>
      </c>
      <c r="J4788" s="649">
        <v>7100</v>
      </c>
    </row>
    <row r="4789" spans="1:10" hidden="1">
      <c r="A4789" s="141" t="s">
        <v>30149</v>
      </c>
      <c r="B4789" s="141" t="str">
        <f t="shared" si="74"/>
        <v>TUBO DE FERRO FUNDIDO,CENTRIFUGADO,PONTA/PONTA,P/ESGOTO PREDIAL E DRENAGEM PLUVIAL,CONFORME ABNT NBR 9651,REVESTIDO INTETUBO DE FERRO FUNDIDO,CENTRIFUGADO,PONTA/PONTA,P/ESGOTO PREDRNAMENT C/EPOXI BICOMPONENTE COR OCRE,S/HPA E EXTERNAMENTE C/PINTURA BASE ACRILICA ANTICORROSIVA COR VERMELHA,INCL.JUNTA RAPID(ABRACAD.ACO INOX.ANEL BORR.EPDM E PARAF.ACO GALV.) EATERRO SOCA ATE GERATRIZ SUP.TUBO,DN=600MM.FORN. E ASSENT.TUBO DE FERRO FUNDIDO,CENTRIFUGADO,PONTA/PONTA,P/ESGOTO PRED</v>
      </c>
      <c r="C4789" s="141" t="s">
        <v>30102</v>
      </c>
      <c r="D4789" s="141" t="s">
        <v>30103</v>
      </c>
      <c r="E4789" s="141" t="s">
        <v>30150</v>
      </c>
      <c r="F4789" s="141" t="s">
        <v>30145</v>
      </c>
      <c r="G4789" s="141" t="s">
        <v>30146</v>
      </c>
      <c r="H4789" s="141" t="s">
        <v>30151</v>
      </c>
      <c r="I4789" s="141" t="s">
        <v>285</v>
      </c>
      <c r="J4789" s="649">
        <v>9552.6</v>
      </c>
    </row>
    <row r="4790" spans="1:10" hidden="1">
      <c r="A4790" s="141" t="s">
        <v>30152</v>
      </c>
      <c r="B4790" s="141" t="str">
        <f t="shared" si="74"/>
        <v>TUBO DE FERRO FUNDIDO,CENTRIFUGADO,PONTA/PONTA,P/ESGOTO PREDIAL E DRENAGEM PLUVIAL,CONFORME ABNT NBR 9651,REVESTIDO INTETUBO DE FERRO FUNDIDO,CENTRIFUGADO,PONTA/PONTA,P/ESGOTO PREDRNAMENT C/EPOXI BICOMPONENTE COR OCRE,S/HPA E EXTERNAMENTE C/PINTURA BASE ACRILICA ANTICORROSIVA COR VERMELHA,INCL.JUNTA RAPID(ABRACAD.ACO INOX.ANEL BORR.EPDM E PARAF.ACO GALV.) EATERRO SOCA ATE GERATRIZ SUP.TUBO,DN=600MM.FORN. E ASSENT.TUBO DE FERRO FUNDIDO,CENTRIFUGADO,PONTA/PONTA,P/ESGOTO PRED</v>
      </c>
      <c r="C4790" s="141" t="s">
        <v>30102</v>
      </c>
      <c r="D4790" s="141" t="s">
        <v>30103</v>
      </c>
      <c r="E4790" s="141" t="s">
        <v>30150</v>
      </c>
      <c r="F4790" s="141" t="s">
        <v>30145</v>
      </c>
      <c r="G4790" s="141" t="s">
        <v>30146</v>
      </c>
      <c r="H4790" s="141" t="s">
        <v>30151</v>
      </c>
      <c r="I4790" s="141" t="s">
        <v>285</v>
      </c>
      <c r="J4790" s="649">
        <v>9545.0499999999993</v>
      </c>
    </row>
    <row r="4791" spans="1:10" hidden="1">
      <c r="A4791" s="141" t="s">
        <v>30153</v>
      </c>
      <c r="B4791" s="141" t="str">
        <f t="shared" si="74"/>
        <v>TUBO DE FERRO FUNDIDO,CENTRIFUGADO,PONTA/BOLSA,P/ESGOTO PREDIAL E DRENAGEM PLUVIAL,CONFORME ABNR NBR 9651,REVESTIDO INTETUBO DE FERRO FUNDIDO,CENTRIFUGADO,PONTA/BOLSA,P/ESGOTO PREDRNAMENTE C/EPOXI BICOMPONENTE COR OCRE E EXTERNAMENTE C/PINTURA BASE ACRILICA ANTICORROSIVA COR VERMELHA,INCL.JUNTA RAPID (ABRACAD.ACO INOX.ANEL BORR.EPDM E PARAF.ACO GALV.) E ATERRO E SOCA ATE GERATRIZ SUPERIOR TUBO,DN=100MM.FORN.E ASSENT.TUBO DE FERRO FUNDIDO,CENTRIFUGADO,PONTA/BOLSA,P/ESGOTO PRED</v>
      </c>
      <c r="C4791" s="141" t="s">
        <v>30154</v>
      </c>
      <c r="D4791" s="141" t="s">
        <v>30155</v>
      </c>
      <c r="E4791" s="141" t="s">
        <v>30156</v>
      </c>
      <c r="F4791" s="141" t="s">
        <v>30157</v>
      </c>
      <c r="G4791" s="141" t="s">
        <v>30158</v>
      </c>
      <c r="H4791" s="141" t="s">
        <v>30159</v>
      </c>
      <c r="I4791" s="141" t="s">
        <v>285</v>
      </c>
      <c r="J4791" s="649">
        <v>332.01</v>
      </c>
    </row>
    <row r="4792" spans="1:10" hidden="1">
      <c r="A4792" s="141" t="s">
        <v>30160</v>
      </c>
      <c r="B4792" s="141" t="str">
        <f t="shared" si="74"/>
        <v>TUBO DE FERRO FUNDIDO,CENTRIFUGADO,PONTA/BOLSA,P/ESGOTO PREDIAL E DRENAGEM PLUVIAL,CONFORME ABNR NBR 9651,REVESTIDO INTETUBO DE FERRO FUNDIDO,CENTRIFUGADO,PONTA/BOLSA,P/ESGOTO PREDRNAMENTE C/EPOXI BICOMPONENTE COR OCRE E EXTERNAMENTE C/PINTURA BASE ACRILICA ANTICORROSIVA COR VERMELHA,INCL.JUNTA RAPID (ABRACAD.ACO INOX.ANEL BORR.EPDM E PARAF.ACO GALV.) E ATERRO E SOCA ATE GERATRIZ SUPERIOR TUBO,DN=100MM.FORN.E ASSENT.TUBO DE FERRO FUNDIDO,CENTRIFUGADO,PONTA/BOLSA,P/ESGOTO PRED</v>
      </c>
      <c r="C4792" s="141" t="s">
        <v>30154</v>
      </c>
      <c r="D4792" s="141" t="s">
        <v>30155</v>
      </c>
      <c r="E4792" s="141" t="s">
        <v>30156</v>
      </c>
      <c r="F4792" s="141" t="s">
        <v>30157</v>
      </c>
      <c r="G4792" s="141" t="s">
        <v>30158</v>
      </c>
      <c r="H4792" s="141" t="s">
        <v>30159</v>
      </c>
      <c r="I4792" s="141" t="s">
        <v>285</v>
      </c>
      <c r="J4792" s="649">
        <v>328.89</v>
      </c>
    </row>
    <row r="4793" spans="1:10" hidden="1">
      <c r="A4793" s="141" t="s">
        <v>30161</v>
      </c>
      <c r="B4793" s="141" t="str">
        <f t="shared" si="74"/>
        <v>TUBO DE FERRO FUNDIDO,CENTRIFUGADO,PONTA/BOLSA,P/ESGOTO PREDIAL E DRENAGEM PLUVIAL,CONFORME ABNT NBR 9651,REVESTIDO INTETUBO DE FERRO FUNDIDO,CENTRIFUGADO,PONTA/BOLSA,P/ESGOTO PREDRNAMENTE C/EPOXI BICOMPONENTE COR OCRE E EXTERNAMENTE C/PINTURA BASE ACRILICA ANTICORROSIVA COR VERMELHA,INCL.JUNTA RAPID (ABRACAD.ACO INOX.ANEL BORR.EPDM E PARAF.ACO GALV.) E ATERRO E SOCA ATE GERATRIZ SUPERIOR TUBO,DN=150MM.FORN.E ASSENT.TUBO DE FERRO FUNDIDO,CENTRIFUGADO,PONTA/BOLSA,P/ESGOTO PRED</v>
      </c>
      <c r="C4793" s="141" t="s">
        <v>30154</v>
      </c>
      <c r="D4793" s="141" t="s">
        <v>30103</v>
      </c>
      <c r="E4793" s="141" t="s">
        <v>30156</v>
      </c>
      <c r="F4793" s="141" t="s">
        <v>30157</v>
      </c>
      <c r="G4793" s="141" t="s">
        <v>30158</v>
      </c>
      <c r="H4793" s="141" t="s">
        <v>30162</v>
      </c>
      <c r="I4793" s="141" t="s">
        <v>285</v>
      </c>
      <c r="J4793" s="649">
        <v>514.47</v>
      </c>
    </row>
    <row r="4794" spans="1:10" hidden="1">
      <c r="A4794" s="141" t="s">
        <v>30163</v>
      </c>
      <c r="B4794" s="141" t="str">
        <f t="shared" si="74"/>
        <v>TUBO DE FERRO FUNDIDO,CENTRIFUGADO,PONTA/BOLSA,P/ESGOTO PREDIAL E DRENAGEM PLUVIAL,CONFORME ABNT NBR 9651,REVESTIDO INTETUBO DE FERRO FUNDIDO,CENTRIFUGADO,PONTA/BOLSA,P/ESGOTO PREDRNAMENTE C/EPOXI BICOMPONENTE COR OCRE E EXTERNAMENTE C/PINTURA BASE ACRILICA ANTICORROSIVA COR VERMELHA,INCL.JUNTA RAPID (ABRACAD.ACO INOX.ANEL BORR.EPDM E PARAF.ACO GALV.) E ATERRO E SOCA ATE GERATRIZ SUPERIOR TUBO,DN=150MM.FORN.E ASSENT.TUBO DE FERRO FUNDIDO,CENTRIFUGADO,PONTA/BOLSA,P/ESGOTO PRED</v>
      </c>
      <c r="C4794" s="141" t="s">
        <v>30154</v>
      </c>
      <c r="D4794" s="141" t="s">
        <v>30103</v>
      </c>
      <c r="E4794" s="141" t="s">
        <v>30156</v>
      </c>
      <c r="F4794" s="141" t="s">
        <v>30157</v>
      </c>
      <c r="G4794" s="141" t="s">
        <v>30158</v>
      </c>
      <c r="H4794" s="141" t="s">
        <v>30162</v>
      </c>
      <c r="I4794" s="141" t="s">
        <v>285</v>
      </c>
      <c r="J4794" s="649">
        <v>510.72</v>
      </c>
    </row>
    <row r="4795" spans="1:10" hidden="1">
      <c r="A4795" s="141" t="s">
        <v>30164</v>
      </c>
      <c r="B4795" s="141" t="str">
        <f t="shared" si="74"/>
        <v>TUBO DE FERRO FUNDIDO,CENTRIFUGADO,DUCTIL,CLASSE 25KG,P/CANALIZACAO DE AGUA,PONTA/BOLSA,CLASS.MIN.=A FE 42012,INCL.JUNTATUBO DE FERRO FUNDIDO,CENTRIFUGADO,DUCTIL,CLASSE 25KG,P/CANA ELAST.,REVEST.INT.C/TERMOPLASTICO DUCTAN COR AZUL MARINHO E EXT.C/ZINALIUM(ZINCO+ALUMINIO)E EPOXI AZUL MARINHO,CONF.ABNT NBR 7675,DN=90MM,INCL.CARGA E DESC.,COLOC.NA VALA,MONT.E REATERR.ATE GERATRIZ.SUP.TUBO E TESTE HIDROST.FORN.E ASSENT.TUBO DE FERRO FUNDIDO,CENTRIFUGADO,DUCTIL,CLASSE 25KG,P/CANA</v>
      </c>
      <c r="C4795" s="141" t="s">
        <v>30165</v>
      </c>
      <c r="D4795" s="141" t="s">
        <v>30166</v>
      </c>
      <c r="E4795" s="141" t="s">
        <v>30167</v>
      </c>
      <c r="F4795" s="141" t="s">
        <v>30168</v>
      </c>
      <c r="G4795" s="141" t="s">
        <v>30169</v>
      </c>
      <c r="H4795" s="141" t="s">
        <v>30170</v>
      </c>
      <c r="I4795" s="141" t="s">
        <v>285</v>
      </c>
      <c r="J4795" s="649">
        <v>248.19</v>
      </c>
    </row>
    <row r="4796" spans="1:10" hidden="1">
      <c r="A4796" s="141" t="s">
        <v>30171</v>
      </c>
      <c r="B4796" s="141" t="str">
        <f t="shared" si="74"/>
        <v>TUBO DE FERRO FUNDIDO,CENTRIFUGADO,DUCTIL,CLASSE 25KG,P/CANALIZACAO DE AGUA,PONTA/BOLSA,CLASS.MIN.=A FE 42012,INCL.JUNTATUBO DE FERRO FUNDIDO,CENTRIFUGADO,DUCTIL,CLASSE 25KG,P/CANA ELAST.,REVEST.INT.C/TERMOPLASTICO DUCTAN COR AZUL MARINHO E EXT.C/ZINALIUM(ZINCO+ALUMINIO)E EPOXI AZUL MARINHO,CONF.ABNT NBR 7675,DN=90MM,INCL.CARGA E DESC.,COLOC.NA VALA,MONT.E REATERR.ATE GERATRIZ.SUP.TUBO E TESTE HIDROST.FORN.E ASSENT.TUBO DE FERRO FUNDIDO,CENTRIFUGADO,DUCTIL,CLASSE 25KG,P/CANA</v>
      </c>
      <c r="C4796" s="141" t="s">
        <v>30165</v>
      </c>
      <c r="D4796" s="141" t="s">
        <v>30166</v>
      </c>
      <c r="E4796" s="141" t="s">
        <v>30167</v>
      </c>
      <c r="F4796" s="141" t="s">
        <v>30168</v>
      </c>
      <c r="G4796" s="141" t="s">
        <v>30169</v>
      </c>
      <c r="H4796" s="141" t="s">
        <v>30170</v>
      </c>
      <c r="I4796" s="141" t="s">
        <v>285</v>
      </c>
      <c r="J4796" s="649">
        <v>247.49</v>
      </c>
    </row>
    <row r="4797" spans="1:10" hidden="1">
      <c r="A4797" s="141" t="s">
        <v>30172</v>
      </c>
      <c r="B4797" s="141" t="str">
        <f t="shared" si="74"/>
        <v>TUBO DE FERRO FUNDIDO,CENTRIFUGADO,DUCTIL,CLASSE 25KG,P/CANALIZACAO DE AGUA,PONTA/BOLSA,CLASS.MIN.=A FE 42012,INCL.JUNTATUBO DE FERRO FUNDIDO,CENTRIFUGADO,DUCTIL,CLASSE 25KG,P/CANA ELAST.,REVEST.INT.C/TERMOPLASTICO DUCTAN COR AZUL MARINHO E EXT.C/ZINALIUM(ZINCO+ALUMINIO)E EPOXI AZUL MARINHO,CONF.ABNT NBR 7675 DN=110MM,INCL.CARGA E DESC.,COLOC.NA VALA,MONT.EREATERR.ATE GERATRIZ SUP.TUBO E TESTE HIDROST.FORN.E ASSENT.TUBO DE FERRO FUNDIDO,CENTRIFUGADO,DUCTIL,CLASSE 25KG,P/CANA</v>
      </c>
      <c r="C4797" s="141" t="s">
        <v>30165</v>
      </c>
      <c r="D4797" s="141" t="s">
        <v>30166</v>
      </c>
      <c r="E4797" s="141" t="s">
        <v>30167</v>
      </c>
      <c r="F4797" s="141" t="s">
        <v>30168</v>
      </c>
      <c r="G4797" s="141" t="s">
        <v>30173</v>
      </c>
      <c r="H4797" s="141" t="s">
        <v>30174</v>
      </c>
      <c r="I4797" s="141" t="s">
        <v>285</v>
      </c>
      <c r="J4797" s="649">
        <v>350.14</v>
      </c>
    </row>
    <row r="4798" spans="1:10" hidden="1">
      <c r="A4798" s="141" t="s">
        <v>30175</v>
      </c>
      <c r="B4798" s="141" t="str">
        <f t="shared" si="74"/>
        <v>TUBO DE FERRO FUNDIDO,CENTRIFUGADO,DUCTIL,CLASSE 25KG,P/CANALIZACAO DE AGUA,PONTA/BOLSA,CLASS.MIN.=A FE 42012,INCL.JUNTATUBO DE FERRO FUNDIDO,CENTRIFUGADO,DUCTIL,CLASSE 25KG,P/CANA ELAST.,REVEST.INT.C/TERMOPLASTICO DUCTAN COR AZUL MARINHO E EXT.C/ZINALIUM(ZINCO+ALUMINIO)E EPOXI AZUL MARINHO,CONF.ABNT NBR 7675 DN=110MM,INCL.CARGA E DESC.,COLOC.NA VALA,MONT.EREATERR.ATE GERATRIZ SUP.TUBO E TESTE HIDROST.FORN.E ASSENT.TUBO DE FERRO FUNDIDO,CENTRIFUGADO,DUCTIL,CLASSE 25KG,P/CANA</v>
      </c>
      <c r="C4798" s="141" t="s">
        <v>30165</v>
      </c>
      <c r="D4798" s="141" t="s">
        <v>30166</v>
      </c>
      <c r="E4798" s="141" t="s">
        <v>30167</v>
      </c>
      <c r="F4798" s="141" t="s">
        <v>30168</v>
      </c>
      <c r="G4798" s="141" t="s">
        <v>30173</v>
      </c>
      <c r="H4798" s="141" t="s">
        <v>30174</v>
      </c>
      <c r="I4798" s="141" t="s">
        <v>285</v>
      </c>
      <c r="J4798" s="649">
        <v>349.16</v>
      </c>
    </row>
    <row r="4799" spans="1:10" hidden="1">
      <c r="A4799" s="141" t="s">
        <v>30176</v>
      </c>
      <c r="B4799" s="141" t="str">
        <f t="shared" si="74"/>
        <v>TUBO DE FERRO FUNDIDO,CENTRIFUGADO,DUCTIL,CLASSE 25KG,P/CANALIZACAO DE AGUA,PONTA/BOLSA,CLASS.MIN.=A FE 42012,INCL.JUNTATUBO DE FERRO FUNDIDO,CENTRIFUGADO,DUCTIL,CLASSE 25KG,P/CANA ELAST.,REVEST.INT.C/TERMOPLASTICO DUCTAN COR AZUL MARINHO E EXT.C/ZINALIUM(ZINCO+ALUMINIO)E EPOXI AZUL MARINHO,CONF.ABNT NBR 7675,DN=125MM,INCL.CARGA E DESC.,COLOC.NA VALA,MONT.EREATERR.ATE GERATRIZ SUP.TUBO E TESTE HIDROST.FORN.E ASSENT.TUBO DE FERRO FUNDIDO,CENTRIFUGADO,DUCTIL,CLASSE 25KG,P/CANA</v>
      </c>
      <c r="C4799" s="141" t="s">
        <v>30165</v>
      </c>
      <c r="D4799" s="141" t="s">
        <v>30166</v>
      </c>
      <c r="E4799" s="141" t="s">
        <v>30167</v>
      </c>
      <c r="F4799" s="141" t="s">
        <v>30168</v>
      </c>
      <c r="G4799" s="141" t="s">
        <v>30177</v>
      </c>
      <c r="H4799" s="141" t="s">
        <v>30174</v>
      </c>
      <c r="I4799" s="141" t="s">
        <v>285</v>
      </c>
      <c r="J4799" s="649">
        <v>481.88</v>
      </c>
    </row>
    <row r="4800" spans="1:10" hidden="1">
      <c r="A4800" s="141" t="s">
        <v>30178</v>
      </c>
      <c r="B4800" s="141" t="str">
        <f t="shared" si="74"/>
        <v>TUBO DE FERRO FUNDIDO,CENTRIFUGADO,DUCTIL,CLASSE 25KG,P/CANALIZACAO DE AGUA,PONTA/BOLSA,CLASS.MIN.=A FE 42012,INCL.JUNTATUBO DE FERRO FUNDIDO,CENTRIFUGADO,DUCTIL,CLASSE 25KG,P/CANA ELAST.,REVEST.INT.C/TERMOPLASTICO DUCTAN COR AZUL MARINHO E EXT.C/ZINALIUM(ZINCO+ALUMINIO)E EPOXI AZUL MARINHO,CONF.ABNT NBR 7675,DN=125MM,INCL.CARGA E DESC.,COLOC.NA VALA,MONT.EREATERR.ATE GERATRIZ SUP.TUBO E TESTE HIDROST.FORN.E ASSENT.TUBO DE FERRO FUNDIDO,CENTRIFUGADO,DUCTIL,CLASSE 25KG,P/CANA</v>
      </c>
      <c r="C4800" s="141" t="s">
        <v>30165</v>
      </c>
      <c r="D4800" s="141" t="s">
        <v>30166</v>
      </c>
      <c r="E4800" s="141" t="s">
        <v>30167</v>
      </c>
      <c r="F4800" s="141" t="s">
        <v>30168</v>
      </c>
      <c r="G4800" s="141" t="s">
        <v>30177</v>
      </c>
      <c r="H4800" s="141" t="s">
        <v>30174</v>
      </c>
      <c r="I4800" s="141" t="s">
        <v>285</v>
      </c>
      <c r="J4800" s="649">
        <v>480.76</v>
      </c>
    </row>
    <row r="4801" spans="1:10" hidden="1">
      <c r="A4801" s="141" t="s">
        <v>30179</v>
      </c>
      <c r="B4801" s="141" t="str">
        <f t="shared" si="74"/>
        <v>TUBO DE FºFº,CENTRIFUGADO,DUCTIL,P/CANALIZACOES SOB PRESSAO,CLASSE K-9,PONTA/BOLSA,REVEST.EXT.C/ZINCO METALICO E PINT.BETUBO DE FºFº,CENTRIFUGADO,DUCTIL,P/CANALIZACOES SOB PRESSAO,TUMINOSA E INT.COM ARGAMASSA DE CIMENTO,COM JUNTA ELASTICA,CONFORME ABNT NBR 7675, DIAM.80MM,COMPREENDENDO:CARGA E DESCARGA,COLOCACAO NA VALA,MONTAGEM E REATERRO ATE A GERATRIZ SUPERIOR DO TUBO E TESTE HIDROSTATICO.FORNEC.E ASSENTAMENTOTUBO DE FºFº,CENTRIFUGADO,DUCTIL,P/CANALIZACOES SOB PRESSAO,</v>
      </c>
      <c r="C4801" s="141" t="s">
        <v>30180</v>
      </c>
      <c r="D4801" s="141" t="s">
        <v>30181</v>
      </c>
      <c r="E4801" s="141" t="s">
        <v>30182</v>
      </c>
      <c r="F4801" s="141" t="s">
        <v>30183</v>
      </c>
      <c r="G4801" s="141" t="s">
        <v>30184</v>
      </c>
      <c r="H4801" s="141" t="s">
        <v>30185</v>
      </c>
      <c r="I4801" s="141" t="s">
        <v>285</v>
      </c>
      <c r="J4801" s="649">
        <v>584.91999999999996</v>
      </c>
    </row>
    <row r="4802" spans="1:10" hidden="1">
      <c r="A4802" s="141" t="s">
        <v>30186</v>
      </c>
      <c r="B4802" s="141" t="str">
        <f t="shared" si="74"/>
        <v>TUBO DE FºFº,CENTRIFUGADO,DUCTIL,P/CANALIZACOES SOB PRESSAO,CLASSE K-9,PONTA/BOLSA,REVEST.EXT.C/ZINCO METALICO E PINT.BETUBO DE FºFº,CENTRIFUGADO,DUCTIL,P/CANALIZACOES SOB PRESSAO,TUMINOSA E INT.COM ARGAMASSA DE CIMENTO,COM JUNTA ELASTICA,CONFORME ABNT NBR 7675, DIAM.80MM,COMPREENDENDO:CARGA E DESCARGA,COLOCACAO NA VALA,MONTAGEM E REATERRO ATE A GERATRIZ SUPERIOR DO TUBO E TESTE HIDROSTATICO.FORNEC.E ASSENTAMENTOTUBO DE FºFº,CENTRIFUGADO,DUCTIL,P/CANALIZACOES SOB PRESSAO,</v>
      </c>
      <c r="C4802" s="141" t="s">
        <v>30180</v>
      </c>
      <c r="D4802" s="141" t="s">
        <v>30181</v>
      </c>
      <c r="E4802" s="141" t="s">
        <v>30182</v>
      </c>
      <c r="F4802" s="141" t="s">
        <v>30183</v>
      </c>
      <c r="G4802" s="141" t="s">
        <v>30184</v>
      </c>
      <c r="H4802" s="141" t="s">
        <v>30185</v>
      </c>
      <c r="I4802" s="141" t="s">
        <v>285</v>
      </c>
      <c r="J4802" s="649">
        <v>583.91</v>
      </c>
    </row>
    <row r="4803" spans="1:10" hidden="1">
      <c r="A4803" s="141" t="s">
        <v>30187</v>
      </c>
      <c r="B4803" s="141" t="str">
        <f t="shared" ref="B4803:B4866" si="75">C4803&amp;D4803&amp;C4803&amp;E4803&amp;F4803&amp;G4803&amp;H4803&amp;C4803</f>
        <v>TUBO DE FºFº,CENTRIFUGADO,DUCTIL,P/CANALIZACOES SOB PRESSAO,CLASSE K-9,PONTA/BOLSA,REVEST.EXT.C/ZINCO METALICO E PINT.BETUBO DE FºFº,CENTRIFUGADO,DUCTIL,P/CANALIZACOES SOB PRESSAO,TUMINOSA E INT.COM ARGAMASSA DE CIMENTO,COM JUNTA ELASTICA,CONFORME ABNT NBR 7675,DIAMETRO DE 100MM,COMPREENDENDO:CARGAE DESCARGA,COLOCACAO NA VALA,MONTAGEM E REATERRO ATE A GERATRIZ SUPERIOR DO TUBO E TESTE HIDROSTATICO.FORNEC.E ASSENT.TUBO DE FºFº,CENTRIFUGADO,DUCTIL,P/CANALIZACOES SOB PRESSAO,</v>
      </c>
      <c r="C4803" s="141" t="s">
        <v>30180</v>
      </c>
      <c r="D4803" s="141" t="s">
        <v>30181</v>
      </c>
      <c r="E4803" s="141" t="s">
        <v>30182</v>
      </c>
      <c r="F4803" s="141" t="s">
        <v>30188</v>
      </c>
      <c r="G4803" s="141" t="s">
        <v>30189</v>
      </c>
      <c r="H4803" s="141" t="s">
        <v>30190</v>
      </c>
      <c r="I4803" s="141" t="s">
        <v>285</v>
      </c>
      <c r="J4803" s="649">
        <v>575.66999999999996</v>
      </c>
    </row>
    <row r="4804" spans="1:10" hidden="1">
      <c r="A4804" s="141" t="s">
        <v>30191</v>
      </c>
      <c r="B4804"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100MM,COMPREENDENDO:CARGAE DESCARGA,COLOCACAO NA VALA,MONTAGEM E REATERRO ATE A GERATRIZ SUPERIOR DO TUBO E TESTE HIDROSTATICO.FORNEC.E ASSENT.TUBO DE FºFº,CENTRIFUGADO,DUCTIL,P/CANALIZACOES SOB PRESSAO,</v>
      </c>
      <c r="C4804" s="141" t="s">
        <v>30180</v>
      </c>
      <c r="D4804" s="141" t="s">
        <v>30181</v>
      </c>
      <c r="E4804" s="141" t="s">
        <v>30182</v>
      </c>
      <c r="F4804" s="141" t="s">
        <v>30188</v>
      </c>
      <c r="G4804" s="141" t="s">
        <v>30189</v>
      </c>
      <c r="H4804" s="141" t="s">
        <v>30190</v>
      </c>
      <c r="I4804" s="141" t="s">
        <v>285</v>
      </c>
      <c r="J4804" s="649">
        <v>574.19000000000005</v>
      </c>
    </row>
    <row r="4805" spans="1:10" hidden="1">
      <c r="A4805" s="141" t="s">
        <v>30192</v>
      </c>
      <c r="B4805"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150MM,COMPREENDENDO:CARGAE DESCARGA,COLOCACAO NA VALA,MONTAGEM E REATERRO ATE A GERATRIZ SUPERIOR DO TUBO E TESTE HIDROSTATICO.FORNEC.E ASSENT.TUBO DE FºFº,CENTRIFUGADO,DUCTIL,P/CANALIZACOES SOB PRESSAO,</v>
      </c>
      <c r="C4805" s="141" t="s">
        <v>30180</v>
      </c>
      <c r="D4805" s="141" t="s">
        <v>30181</v>
      </c>
      <c r="E4805" s="141" t="s">
        <v>30182</v>
      </c>
      <c r="F4805" s="141" t="s">
        <v>30193</v>
      </c>
      <c r="G4805" s="141" t="s">
        <v>30189</v>
      </c>
      <c r="H4805" s="141" t="s">
        <v>30190</v>
      </c>
      <c r="I4805" s="141" t="s">
        <v>285</v>
      </c>
      <c r="J4805" s="649">
        <v>689.61</v>
      </c>
    </row>
    <row r="4806" spans="1:10" hidden="1">
      <c r="A4806" s="141" t="s">
        <v>30194</v>
      </c>
      <c r="B4806"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150MM,COMPREENDENDO:CARGAE DESCARGA,COLOCACAO NA VALA,MONTAGEM E REATERRO ATE A GERATRIZ SUPERIOR DO TUBO E TESTE HIDROSTATICO.FORNEC.E ASSENT.TUBO DE FºFº,CENTRIFUGADO,DUCTIL,P/CANALIZACOES SOB PRESSAO,</v>
      </c>
      <c r="C4806" s="141" t="s">
        <v>30180</v>
      </c>
      <c r="D4806" s="141" t="s">
        <v>30181</v>
      </c>
      <c r="E4806" s="141" t="s">
        <v>30182</v>
      </c>
      <c r="F4806" s="141" t="s">
        <v>30193</v>
      </c>
      <c r="G4806" s="141" t="s">
        <v>30189</v>
      </c>
      <c r="H4806" s="141" t="s">
        <v>30190</v>
      </c>
      <c r="I4806" s="141" t="s">
        <v>285</v>
      </c>
      <c r="J4806" s="649">
        <v>687.16</v>
      </c>
    </row>
    <row r="4807" spans="1:10" hidden="1">
      <c r="A4807" s="141" t="s">
        <v>30195</v>
      </c>
      <c r="B4807" s="141" t="str">
        <f t="shared" si="75"/>
        <v>TUBO DE FºFº,CENTRIFUGADO,DUCTIL,P/CANALIZACOES SOB PRESSAO,CLASSE K-9,PONTA/BOLSA,REVEST.EXT.C/ZINCO METALICO E PINT.BETUBO DE FºFº,CENTRIFUGADO,DUCTIL,P/CANALIZACOES SOB PRESSAO,TUMINOSA E INT.COM ARGAMASSA DE CIMENTO,COM JUNTA ELASTICA,CONFORME ABNT NBR 7675, DIAMETRO DE 200MM,COMPREENDENDO:CARGA E DESCARGA,COLOCACAO NA VALA,MONTAGEM E REATERRO ATE A GERATRIZ SUPERIOR DO TUBO E TESTE HIDROSTATICO.FORNEC.E ASSENT.TUBO DE FºFº,CENTRIFUGADO,DUCTIL,P/CANALIZACOES SOB PRESSAO,</v>
      </c>
      <c r="C4807" s="141" t="s">
        <v>30180</v>
      </c>
      <c r="D4807" s="141" t="s">
        <v>30181</v>
      </c>
      <c r="E4807" s="141" t="s">
        <v>30182</v>
      </c>
      <c r="F4807" s="141" t="s">
        <v>30196</v>
      </c>
      <c r="G4807" s="141" t="s">
        <v>30197</v>
      </c>
      <c r="H4807" s="141" t="s">
        <v>30198</v>
      </c>
      <c r="I4807" s="141" t="s">
        <v>285</v>
      </c>
      <c r="J4807" s="649">
        <v>844.83</v>
      </c>
    </row>
    <row r="4808" spans="1:10" hidden="1">
      <c r="A4808" s="141" t="s">
        <v>30199</v>
      </c>
      <c r="B4808" s="141" t="str">
        <f t="shared" si="75"/>
        <v>TUBO DE FºFº,CENTRIFUGADO,DUCTIL,P/CANALIZACOES SOB PRESSAO,CLASSE K-9,PONTA/BOLSA,REVEST.EXT.C/ZINCO METALICO E PINT.BETUBO DE FºFº,CENTRIFUGADO,DUCTIL,P/CANALIZACOES SOB PRESSAO,TUMINOSA E INT.COM ARGAMASSA DE CIMENTO,COM JUNTA ELASTICA,CONFORME ABNT NBR 7675, DIAMETRO DE 200MM,COMPREENDENDO:CARGA E DESCARGA,COLOCACAO NA VALA,MONTAGEM E REATERRO ATE A GERATRIZ SUPERIOR DO TUBO E TESTE HIDROSTATICO.FORNEC.E ASSENT.TUBO DE FºFº,CENTRIFUGADO,DUCTIL,P/CANALIZACOES SOB PRESSAO,</v>
      </c>
      <c r="C4808" s="141" t="s">
        <v>30180</v>
      </c>
      <c r="D4808" s="141" t="s">
        <v>30181</v>
      </c>
      <c r="E4808" s="141" t="s">
        <v>30182</v>
      </c>
      <c r="F4808" s="141" t="s">
        <v>30196</v>
      </c>
      <c r="G4808" s="141" t="s">
        <v>30197</v>
      </c>
      <c r="H4808" s="141" t="s">
        <v>30198</v>
      </c>
      <c r="I4808" s="141" t="s">
        <v>285</v>
      </c>
      <c r="J4808" s="649">
        <v>841.14</v>
      </c>
    </row>
    <row r="4809" spans="1:10" hidden="1">
      <c r="A4809" s="141" t="s">
        <v>30200</v>
      </c>
      <c r="B4809"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250MM,COMPREENDENDO:CARGAE DESCARGA,COLOCACAO NA VALA,MONTAGEM E REATERRO ATE A GERAT SUPERIOR DO TUBO E TESTE HIDROSTATICO.FORNEC.E ASSENTAMENTOTUBO DE FºFº,CENTRIFUGADO,DUCTIL,P/CANALIZACOES SOB PRESSAO,</v>
      </c>
      <c r="C4809" s="141" t="s">
        <v>30180</v>
      </c>
      <c r="D4809" s="141" t="s">
        <v>30181</v>
      </c>
      <c r="E4809" s="141" t="s">
        <v>30182</v>
      </c>
      <c r="F4809" s="141" t="s">
        <v>30201</v>
      </c>
      <c r="G4809" s="141" t="s">
        <v>30189</v>
      </c>
      <c r="H4809" s="141" t="s">
        <v>30202</v>
      </c>
      <c r="I4809" s="141" t="s">
        <v>285</v>
      </c>
      <c r="J4809" s="649">
        <v>1038.27</v>
      </c>
    </row>
    <row r="4810" spans="1:10" hidden="1">
      <c r="A4810" s="141" t="s">
        <v>30203</v>
      </c>
      <c r="B4810"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250MM,COMPREENDENDO:CARGAE DESCARGA,COLOCACAO NA VALA,MONTAGEM E REATERRO ATE A GERAT SUPERIOR DO TUBO E TESTE HIDROSTATICO.FORNEC.E ASSENTAMENTOTUBO DE FºFº,CENTRIFUGADO,DUCTIL,P/CANALIZACOES SOB PRESSAO,</v>
      </c>
      <c r="C4810" s="141" t="s">
        <v>30180</v>
      </c>
      <c r="D4810" s="141" t="s">
        <v>30181</v>
      </c>
      <c r="E4810" s="141" t="s">
        <v>30182</v>
      </c>
      <c r="F4810" s="141" t="s">
        <v>30201</v>
      </c>
      <c r="G4810" s="141" t="s">
        <v>30189</v>
      </c>
      <c r="H4810" s="141" t="s">
        <v>30202</v>
      </c>
      <c r="I4810" s="141" t="s">
        <v>285</v>
      </c>
      <c r="J4810" s="649">
        <v>1033.46</v>
      </c>
    </row>
    <row r="4811" spans="1:10" hidden="1">
      <c r="A4811" s="141" t="s">
        <v>30204</v>
      </c>
      <c r="B4811" s="141" t="str">
        <f t="shared" si="75"/>
        <v>TUBO DE FºFº,CENTRIFUGADO,DUCTIL,P/CANALIZACOES SOB PRESSAO,CLASSE K-9,PONTA/BOLSA,REVEST.EXT.C/ZINCO METALICO E PINT.BETUBO DE FºFº,CENTRIFUGADO,DUCTIL,P/CANALIZACOES SOB PRESSAO,TUMINOSA E INT.COM ARGAMASSA DE CIMENTO,COM JUNTA ELASTICA,CCONFORME ABNT NBR 7675,DIAMETRO DE 300MM,COMPREENDENDO:CARGA E DESCARGA,COLOCACAO NA VALA,MONTAGEM E REATERRO ATE A GERATRIZ SUPERIOR DO TUBO E TESTE HIDROSTATICO.FORNEC.E ASSENT.TUBO DE FºFº,CENTRIFUGADO,DUCTIL,P/CANALIZACOES SOB PRESSAO,</v>
      </c>
      <c r="C4811" s="141" t="s">
        <v>30180</v>
      </c>
      <c r="D4811" s="141" t="s">
        <v>30181</v>
      </c>
      <c r="E4811" s="141" t="s">
        <v>30182</v>
      </c>
      <c r="F4811" s="141" t="s">
        <v>30205</v>
      </c>
      <c r="G4811" s="141" t="s">
        <v>30197</v>
      </c>
      <c r="H4811" s="141" t="s">
        <v>30198</v>
      </c>
      <c r="I4811" s="141" t="s">
        <v>285</v>
      </c>
      <c r="J4811" s="649">
        <v>1223.07</v>
      </c>
    </row>
    <row r="4812" spans="1:10" hidden="1">
      <c r="A4812" s="141" t="s">
        <v>30206</v>
      </c>
      <c r="B4812" s="141" t="str">
        <f t="shared" si="75"/>
        <v>TUBO DE FºFº,CENTRIFUGADO,DUCTIL,P/CANALIZACOES SOB PRESSAO,CLASSE K-9,PONTA/BOLSA,REVEST.EXT.C/ZINCO METALICO E PINT.BETUBO DE FºFº,CENTRIFUGADO,DUCTIL,P/CANALIZACOES SOB PRESSAO,TUMINOSA E INT.COM ARGAMASSA DE CIMENTO,COM JUNTA ELASTICA,CCONFORME ABNT NBR 7675,DIAMETRO DE 300MM,COMPREENDENDO:CARGA E DESCARGA,COLOCACAO NA VALA,MONTAGEM E REATERRO ATE A GERATRIZ SUPERIOR DO TUBO E TESTE HIDROSTATICO.FORNEC.E ASSENT.TUBO DE FºFº,CENTRIFUGADO,DUCTIL,P/CANALIZACOES SOB PRESSAO,</v>
      </c>
      <c r="C4812" s="141" t="s">
        <v>30180</v>
      </c>
      <c r="D4812" s="141" t="s">
        <v>30181</v>
      </c>
      <c r="E4812" s="141" t="s">
        <v>30182</v>
      </c>
      <c r="F4812" s="141" t="s">
        <v>30205</v>
      </c>
      <c r="G4812" s="141" t="s">
        <v>30197</v>
      </c>
      <c r="H4812" s="141" t="s">
        <v>30198</v>
      </c>
      <c r="I4812" s="141" t="s">
        <v>285</v>
      </c>
      <c r="J4812" s="649">
        <v>1218.3399999999999</v>
      </c>
    </row>
    <row r="4813" spans="1:10" hidden="1">
      <c r="A4813" s="141" t="s">
        <v>30207</v>
      </c>
      <c r="B4813"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400MM,COMPREENDENDO:CARGA E DESCARGA,COLOCACAO NA VALA,MONTAGEM E REATERRO ATE A GERAT.SUPERIOR DO TUBO E TESTE HIDROSTATICO.FORNEC.E ASSENT.TUBO DE FºFº,CENTRIFUGADO,DUCTIL,P/CANALIZACOES SOB PRESSAO,</v>
      </c>
      <c r="C4813" s="141" t="s">
        <v>30180</v>
      </c>
      <c r="D4813" s="141" t="s">
        <v>30181</v>
      </c>
      <c r="E4813" s="141" t="s">
        <v>30182</v>
      </c>
      <c r="F4813" s="141" t="s">
        <v>30208</v>
      </c>
      <c r="G4813" s="141" t="s">
        <v>30197</v>
      </c>
      <c r="H4813" s="141" t="s">
        <v>30209</v>
      </c>
      <c r="I4813" s="141" t="s">
        <v>285</v>
      </c>
      <c r="J4813" s="649">
        <v>1669.42</v>
      </c>
    </row>
    <row r="4814" spans="1:10" hidden="1">
      <c r="A4814" s="141" t="s">
        <v>30210</v>
      </c>
      <c r="B4814"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400MM,COMPREENDENDO:CARGA E DESCARGA,COLOCACAO NA VALA,MONTAGEM E REATERRO ATE A GERAT.SUPERIOR DO TUBO E TESTE HIDROSTATICO.FORNEC.E ASSENT.TUBO DE FºFº,CENTRIFUGADO,DUCTIL,P/CANALIZACOES SOB PRESSAO,</v>
      </c>
      <c r="C4814" s="141" t="s">
        <v>30180</v>
      </c>
      <c r="D4814" s="141" t="s">
        <v>30181</v>
      </c>
      <c r="E4814" s="141" t="s">
        <v>30182</v>
      </c>
      <c r="F4814" s="141" t="s">
        <v>30208</v>
      </c>
      <c r="G4814" s="141" t="s">
        <v>30197</v>
      </c>
      <c r="H4814" s="141" t="s">
        <v>30209</v>
      </c>
      <c r="I4814" s="141" t="s">
        <v>285</v>
      </c>
      <c r="J4814" s="649">
        <v>1663.02</v>
      </c>
    </row>
    <row r="4815" spans="1:10" hidden="1">
      <c r="A4815" s="141" t="s">
        <v>30211</v>
      </c>
      <c r="B4815"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500MM,COMPREENDENDO:CARGA E DESCARGA,COLOCACAO NA VALA,MONTAGEM E REATERRO ATE A GERAT.SUPERIOR DO TUBO E TESTE HIDROSTATICO.FORNEC.E ASSENT.TUBO DE FºFº,CENTRIFUGADO,DUCTIL,P/CANALIZACOES SOB PRESSAO,</v>
      </c>
      <c r="C4815" s="141" t="s">
        <v>30180</v>
      </c>
      <c r="D4815" s="141" t="s">
        <v>30181</v>
      </c>
      <c r="E4815" s="141" t="s">
        <v>30182</v>
      </c>
      <c r="F4815" s="141" t="s">
        <v>30212</v>
      </c>
      <c r="G4815" s="141" t="s">
        <v>30197</v>
      </c>
      <c r="H4815" s="141" t="s">
        <v>30209</v>
      </c>
      <c r="I4815" s="141" t="s">
        <v>285</v>
      </c>
      <c r="J4815" s="649">
        <v>2147.17</v>
      </c>
    </row>
    <row r="4816" spans="1:10" hidden="1">
      <c r="A4816" s="141" t="s">
        <v>30213</v>
      </c>
      <c r="B4816"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500MM,COMPREENDENDO:CARGA E DESCARGA,COLOCACAO NA VALA,MONTAGEM E REATERRO ATE A GERAT.SUPERIOR DO TUBO E TESTE HIDROSTATICO.FORNEC.E ASSENT.TUBO DE FºFº,CENTRIFUGADO,DUCTIL,P/CANALIZACOES SOB PRESSAO,</v>
      </c>
      <c r="C4816" s="141" t="s">
        <v>30180</v>
      </c>
      <c r="D4816" s="141" t="s">
        <v>30181</v>
      </c>
      <c r="E4816" s="141" t="s">
        <v>30182</v>
      </c>
      <c r="F4816" s="141" t="s">
        <v>30212</v>
      </c>
      <c r="G4816" s="141" t="s">
        <v>30197</v>
      </c>
      <c r="H4816" s="141" t="s">
        <v>30209</v>
      </c>
      <c r="I4816" s="141" t="s">
        <v>285</v>
      </c>
      <c r="J4816" s="649">
        <v>2139.0500000000002</v>
      </c>
    </row>
    <row r="4817" spans="1:10" hidden="1">
      <c r="A4817" s="141" t="s">
        <v>30214</v>
      </c>
      <c r="B4817"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600MM,COMPREENDENDO:CARGAE DESCARGA,COLOCACAO NA VALA,MONTAGEM E REATERRO ATE A GERAT.SUPERIOR DO TUBO E TESTE HIDROSTATICO.FORNEC.E ASSENT.TUBO DE FºFº,CENTRIFUGADO,DUCTIL,P/CANALIZACOES SOB PRESSAO,</v>
      </c>
      <c r="C4817" s="141" t="s">
        <v>30180</v>
      </c>
      <c r="D4817" s="141" t="s">
        <v>30181</v>
      </c>
      <c r="E4817" s="141" t="s">
        <v>30182</v>
      </c>
      <c r="F4817" s="141" t="s">
        <v>30215</v>
      </c>
      <c r="G4817" s="141" t="s">
        <v>30189</v>
      </c>
      <c r="H4817" s="141" t="s">
        <v>30216</v>
      </c>
      <c r="I4817" s="141" t="s">
        <v>285</v>
      </c>
      <c r="J4817" s="649">
        <v>2779.83</v>
      </c>
    </row>
    <row r="4818" spans="1:10" hidden="1">
      <c r="A4818" s="141" t="s">
        <v>30217</v>
      </c>
      <c r="B4818"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600MM,COMPREENDENDO:CARGAE DESCARGA,COLOCACAO NA VALA,MONTAGEM E REATERRO ATE A GERAT.SUPERIOR DO TUBO E TESTE HIDROSTATICO.FORNEC.E ASSENT.TUBO DE FºFº,CENTRIFUGADO,DUCTIL,P/CANALIZACOES SOB PRESSAO,</v>
      </c>
      <c r="C4818" s="141" t="s">
        <v>30180</v>
      </c>
      <c r="D4818" s="141" t="s">
        <v>30181</v>
      </c>
      <c r="E4818" s="141" t="s">
        <v>30182</v>
      </c>
      <c r="F4818" s="141" t="s">
        <v>30215</v>
      </c>
      <c r="G4818" s="141" t="s">
        <v>30189</v>
      </c>
      <c r="H4818" s="141" t="s">
        <v>30216</v>
      </c>
      <c r="I4818" s="141" t="s">
        <v>285</v>
      </c>
      <c r="J4818" s="649">
        <v>2769.92</v>
      </c>
    </row>
    <row r="4819" spans="1:10" hidden="1">
      <c r="A4819" s="141" t="s">
        <v>30218</v>
      </c>
      <c r="B4819"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700MM,COMPREENDENDO:CARGAE DESCARGA,COLOCACAO NA VALA,MONTAGEM E REATERRO ATE A GERAT.SUPERIOR DO TUBO E TESTE HIDROSTATICO.FORNEC.E ASSENT.TUBO DE FºFº,CENTRIFUGADO,DUCTIL,P/CANALIZACOES SOB PRESSAO,</v>
      </c>
      <c r="C4819" s="141" t="s">
        <v>30180</v>
      </c>
      <c r="D4819" s="141" t="s">
        <v>30181</v>
      </c>
      <c r="E4819" s="141" t="s">
        <v>30182</v>
      </c>
      <c r="F4819" s="141" t="s">
        <v>30219</v>
      </c>
      <c r="G4819" s="141" t="s">
        <v>30189</v>
      </c>
      <c r="H4819" s="141" t="s">
        <v>30216</v>
      </c>
      <c r="I4819" s="141" t="s">
        <v>285</v>
      </c>
      <c r="J4819" s="649">
        <v>3894.15</v>
      </c>
    </row>
    <row r="4820" spans="1:10" hidden="1">
      <c r="A4820" s="141" t="s">
        <v>30220</v>
      </c>
      <c r="B4820"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700MM,COMPREENDENDO:CARGAE DESCARGA,COLOCACAO NA VALA,MONTAGEM E REATERRO ATE A GERAT.SUPERIOR DO TUBO E TESTE HIDROSTATICO.FORNEC.E ASSENT.TUBO DE FºFº,CENTRIFUGADO,DUCTIL,P/CANALIZACOES SOB PRESSAO,</v>
      </c>
      <c r="C4820" s="141" t="s">
        <v>30180</v>
      </c>
      <c r="D4820" s="141" t="s">
        <v>30181</v>
      </c>
      <c r="E4820" s="141" t="s">
        <v>30182</v>
      </c>
      <c r="F4820" s="141" t="s">
        <v>30219</v>
      </c>
      <c r="G4820" s="141" t="s">
        <v>30189</v>
      </c>
      <c r="H4820" s="141" t="s">
        <v>30216</v>
      </c>
      <c r="I4820" s="141" t="s">
        <v>285</v>
      </c>
      <c r="J4820" s="649">
        <v>3882.59</v>
      </c>
    </row>
    <row r="4821" spans="1:10" hidden="1">
      <c r="A4821" s="141" t="s">
        <v>30221</v>
      </c>
      <c r="B4821"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800MM,COMPREENDENDO:CARGAE DESCARGA,COLOCACAO NA VALA,MONTAGEM E REATERRO ATE A GERAT.SUPERIOR DO TUBO E TESTE HIDROSTATICO.FORNEC.E ASSENT.TUBO DE FºFº,CENTRIFUGADO,DUCTIL,P/CANALIZACOES SOB PRESSAO,</v>
      </c>
      <c r="C4821" s="141" t="s">
        <v>30180</v>
      </c>
      <c r="D4821" s="141" t="s">
        <v>30181</v>
      </c>
      <c r="E4821" s="141" t="s">
        <v>30182</v>
      </c>
      <c r="F4821" s="141" t="s">
        <v>30222</v>
      </c>
      <c r="G4821" s="141" t="s">
        <v>30189</v>
      </c>
      <c r="H4821" s="141" t="s">
        <v>30216</v>
      </c>
      <c r="I4821" s="141" t="s">
        <v>285</v>
      </c>
      <c r="J4821" s="649">
        <v>4657.24</v>
      </c>
    </row>
    <row r="4822" spans="1:10" hidden="1">
      <c r="A4822" s="141" t="s">
        <v>30223</v>
      </c>
      <c r="B4822"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800MM,COMPREENDENDO:CARGAE DESCARGA,COLOCACAO NA VALA,MONTAGEM E REATERRO ATE A GERAT.SUPERIOR DO TUBO E TESTE HIDROSTATICO.FORNEC.E ASSENT.TUBO DE FºFº,CENTRIFUGADO,DUCTIL,P/CANALIZACOES SOB PRESSAO,</v>
      </c>
      <c r="C4822" s="141" t="s">
        <v>30180</v>
      </c>
      <c r="D4822" s="141" t="s">
        <v>30181</v>
      </c>
      <c r="E4822" s="141" t="s">
        <v>30182</v>
      </c>
      <c r="F4822" s="141" t="s">
        <v>30222</v>
      </c>
      <c r="G4822" s="141" t="s">
        <v>30189</v>
      </c>
      <c r="H4822" s="141" t="s">
        <v>30216</v>
      </c>
      <c r="I4822" s="141" t="s">
        <v>285</v>
      </c>
      <c r="J4822" s="649">
        <v>4644.03</v>
      </c>
    </row>
    <row r="4823" spans="1:10" hidden="1">
      <c r="A4823" s="141" t="s">
        <v>30224</v>
      </c>
      <c r="B4823"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900MM,COMPREENDENDO:CARGAE DESCARGA,COLOCACAO NA VALA,MONTAGEM E REATERRO ATE A GERAT.SUPERIOR DO TUBO E TESTE HIDROSTATICO.FORNEC.E ASSENT.TUBO DE FºFº,CENTRIFUGADO,DUCTIL,P/CANALIZACOES SOB PRESSAO,</v>
      </c>
      <c r="C4823" s="141" t="s">
        <v>30180</v>
      </c>
      <c r="D4823" s="141" t="s">
        <v>30181</v>
      </c>
      <c r="E4823" s="141" t="s">
        <v>30182</v>
      </c>
      <c r="F4823" s="141" t="s">
        <v>30225</v>
      </c>
      <c r="G4823" s="141" t="s">
        <v>30189</v>
      </c>
      <c r="H4823" s="141" t="s">
        <v>30216</v>
      </c>
      <c r="I4823" s="141" t="s">
        <v>285</v>
      </c>
      <c r="J4823" s="649">
        <v>5445.8</v>
      </c>
    </row>
    <row r="4824" spans="1:10" hidden="1">
      <c r="A4824" s="141" t="s">
        <v>30226</v>
      </c>
      <c r="B4824"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900MM,COMPREENDENDO:CARGAE DESCARGA,COLOCACAO NA VALA,MONTAGEM E REATERRO ATE A GERAT.SUPERIOR DO TUBO E TESTE HIDROSTATICO.FORNEC.E ASSENT.TUBO DE FºFº,CENTRIFUGADO,DUCTIL,P/CANALIZACOES SOB PRESSAO,</v>
      </c>
      <c r="C4824" s="141" t="s">
        <v>30180</v>
      </c>
      <c r="D4824" s="141" t="s">
        <v>30181</v>
      </c>
      <c r="E4824" s="141" t="s">
        <v>30182</v>
      </c>
      <c r="F4824" s="141" t="s">
        <v>30225</v>
      </c>
      <c r="G4824" s="141" t="s">
        <v>30189</v>
      </c>
      <c r="H4824" s="141" t="s">
        <v>30216</v>
      </c>
      <c r="I4824" s="141" t="s">
        <v>285</v>
      </c>
      <c r="J4824" s="649">
        <v>5430.95</v>
      </c>
    </row>
    <row r="4825" spans="1:10" hidden="1">
      <c r="A4825" s="141" t="s">
        <v>30227</v>
      </c>
      <c r="B4825"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1000MM,COMPREENDENDO:CARGA E DESCARGA,COLOCACAO NA VALA,MONTAGEM E REATERRO ATE GERATR.SUPERIOR DO TUBO E TESTE HIDROSTATICO.FORNEC.E ASSENTAMENTOTUBO DE FºFº,CENTRIFUGADO,DUCTIL,P/CANALIZACOES SOB PRESSAO,</v>
      </c>
      <c r="C4825" s="141" t="s">
        <v>30180</v>
      </c>
      <c r="D4825" s="141" t="s">
        <v>30181</v>
      </c>
      <c r="E4825" s="141" t="s">
        <v>30182</v>
      </c>
      <c r="F4825" s="141" t="s">
        <v>30228</v>
      </c>
      <c r="G4825" s="141" t="s">
        <v>30229</v>
      </c>
      <c r="H4825" s="141" t="s">
        <v>30230</v>
      </c>
      <c r="I4825" s="141" t="s">
        <v>285</v>
      </c>
      <c r="J4825" s="649">
        <v>6345.24</v>
      </c>
    </row>
    <row r="4826" spans="1:10" hidden="1">
      <c r="A4826" s="141" t="s">
        <v>30231</v>
      </c>
      <c r="B4826"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1000MM,COMPREENDENDO:CARGA E DESCARGA,COLOCACAO NA VALA,MONTAGEM E REATERRO ATE GERATR.SUPERIOR DO TUBO E TESTE HIDROSTATICO.FORNEC.E ASSENTAMENTOTUBO DE FºFº,CENTRIFUGADO,DUCTIL,P/CANALIZACOES SOB PRESSAO,</v>
      </c>
      <c r="C4826" s="141" t="s">
        <v>30180</v>
      </c>
      <c r="D4826" s="141" t="s">
        <v>30181</v>
      </c>
      <c r="E4826" s="141" t="s">
        <v>30182</v>
      </c>
      <c r="F4826" s="141" t="s">
        <v>30228</v>
      </c>
      <c r="G4826" s="141" t="s">
        <v>30229</v>
      </c>
      <c r="H4826" s="141" t="s">
        <v>30230</v>
      </c>
      <c r="I4826" s="141" t="s">
        <v>285</v>
      </c>
      <c r="J4826" s="649">
        <v>6328.74</v>
      </c>
    </row>
    <row r="4827" spans="1:10" hidden="1">
      <c r="A4827" s="141" t="s">
        <v>30232</v>
      </c>
      <c r="B4827"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1200MM,COMPREENDENDO:CARGA E DESCARGA,COLOCACAO NA VALA,MONTAGEM E REATERRO ATE GERATR.SUPERIOR DO TUBO E TESTE HIDROSTATICO.FORNEC.E ASSENTAMENTOTUBO DE FºFº,CENTRIFUGADO,DUCTIL,P/CANALIZACOES SOB PRESSAO,</v>
      </c>
      <c r="C4827" s="141" t="s">
        <v>30180</v>
      </c>
      <c r="D4827" s="141" t="s">
        <v>30181</v>
      </c>
      <c r="E4827" s="141" t="s">
        <v>30182</v>
      </c>
      <c r="F4827" s="141" t="s">
        <v>30233</v>
      </c>
      <c r="G4827" s="141" t="s">
        <v>30229</v>
      </c>
      <c r="H4827" s="141" t="s">
        <v>30230</v>
      </c>
      <c r="I4827" s="141" t="s">
        <v>285</v>
      </c>
      <c r="J4827" s="649">
        <v>8282.64</v>
      </c>
    </row>
    <row r="4828" spans="1:10" hidden="1">
      <c r="A4828" s="141" t="s">
        <v>30234</v>
      </c>
      <c r="B4828" s="141" t="str">
        <f t="shared" si="75"/>
        <v>TUBO DE FºFº,CENTRIFUGADO,DUCTIL,P/CANALIZACOES SOB PRESSAO,CLASSE K-9,PONTA/BOLSA,REVEST.EXT.C/ZINCO METALICO E PINT.BETUBO DE FºFº,CENTRIFUGADO,DUCTIL,P/CANALIZACOES SOB PRESSAO,TUMINOSA E INT.COM ARGAMASSA DE CIMENTO,COM JUNTA ELASTICA,CONFORME ABNT NBR 7675,DIAMETRO DE 1200MM,COMPREENDENDO:CARGA E DESCARGA,COLOCACAO NA VALA,MONTAGEM E REATERRO ATE GERATR.SUPERIOR DO TUBO E TESTE HIDROSTATICO.FORNEC.E ASSENTAMENTOTUBO DE FºFº,CENTRIFUGADO,DUCTIL,P/CANALIZACOES SOB PRESSAO,</v>
      </c>
      <c r="C4828" s="141" t="s">
        <v>30180</v>
      </c>
      <c r="D4828" s="141" t="s">
        <v>30181</v>
      </c>
      <c r="E4828" s="141" t="s">
        <v>30182</v>
      </c>
      <c r="F4828" s="141" t="s">
        <v>30233</v>
      </c>
      <c r="G4828" s="141" t="s">
        <v>30229</v>
      </c>
      <c r="H4828" s="141" t="s">
        <v>30230</v>
      </c>
      <c r="I4828" s="141" t="s">
        <v>285</v>
      </c>
      <c r="J4828" s="649">
        <v>8263.1299999999992</v>
      </c>
    </row>
    <row r="4829" spans="1:10" hidden="1">
      <c r="A4829" s="141" t="s">
        <v>30235</v>
      </c>
      <c r="B4829" s="141" t="str">
        <f t="shared" si="75"/>
        <v>TUBO DE FºFº,CENTRIFUGADO,DUCTIL,P/CANALIZACOES SOB PRESSAO,CLASSE K-7,CONFORME ABNT NBR 7675,PONTA/BOLSA,REVEST.EXT.COMTUBO DE FºFº,CENTRIFUGADO,DUCTIL,P/CANALIZACOES SOB PRESSAO,ZINCO METALICO E PINT.BETUMINOSA E INT.COM ARGAMASSA DE CIMECOM JUNTA ELASTICA,DIAMETRO DE 150MM,COMPREENDENDO:CARGA E DESCARGA,COLOCACAO NA VALA,MONTAGEM E REATERRO ATE A GERATRIZ SUPERIOR DO TUBO E TESTE HIDROSTATICO.FORNEC.E ASSENTAMENTOTUBO DE FºFº,CENTRIFUGADO,DUCTIL,P/CANALIZACOES SOB PRESSAO,</v>
      </c>
      <c r="C4829" s="141" t="s">
        <v>30180</v>
      </c>
      <c r="D4829" s="141" t="s">
        <v>30236</v>
      </c>
      <c r="E4829" s="141" t="s">
        <v>30237</v>
      </c>
      <c r="F4829" s="141" t="s">
        <v>30238</v>
      </c>
      <c r="G4829" s="141" t="s">
        <v>30239</v>
      </c>
      <c r="H4829" s="141" t="s">
        <v>30202</v>
      </c>
      <c r="I4829" s="141" t="s">
        <v>285</v>
      </c>
      <c r="J4829" s="649">
        <v>644.25</v>
      </c>
    </row>
    <row r="4830" spans="1:10" hidden="1">
      <c r="A4830" s="141" t="s">
        <v>30240</v>
      </c>
      <c r="B4830" s="141" t="str">
        <f t="shared" si="75"/>
        <v>TUBO DE FºFº,CENTRIFUGADO,DUCTIL,P/CANALIZACOES SOB PRESSAO,CLASSE K-7,CONFORME ABNT NBR 7675,PONTA/BOLSA,REVEST.EXT.COMTUBO DE FºFº,CENTRIFUGADO,DUCTIL,P/CANALIZACOES SOB PRESSAO,ZINCO METALICO E PINT.BETUMINOSA E INT.COM ARGAMASSA DE CIMECOM JUNTA ELASTICA,DIAMETRO DE 150MM,COMPREENDENDO:CARGA E DESCARGA,COLOCACAO NA VALA,MONTAGEM E REATERRO ATE A GERATRIZ SUPERIOR DO TUBO E TESTE HIDROSTATICO.FORNEC.E ASSENTAMENTOTUBO DE FºFº,CENTRIFUGADO,DUCTIL,P/CANALIZACOES SOB PRESSAO,</v>
      </c>
      <c r="C4830" s="141" t="s">
        <v>30180</v>
      </c>
      <c r="D4830" s="141" t="s">
        <v>30236</v>
      </c>
      <c r="E4830" s="141" t="s">
        <v>30237</v>
      </c>
      <c r="F4830" s="141" t="s">
        <v>30238</v>
      </c>
      <c r="G4830" s="141" t="s">
        <v>30239</v>
      </c>
      <c r="H4830" s="141" t="s">
        <v>30202</v>
      </c>
      <c r="I4830" s="141" t="s">
        <v>285</v>
      </c>
      <c r="J4830" s="649">
        <v>641.79999999999995</v>
      </c>
    </row>
    <row r="4831" spans="1:10" hidden="1">
      <c r="A4831" s="141" t="s">
        <v>30241</v>
      </c>
      <c r="B4831" s="141" t="str">
        <f t="shared" si="75"/>
        <v>TUBO DE FºFº,CENTRIFUGADO,DUCTIL,P/CANALIZACOES SOB PRESSAO,CLASSE K-7,CONFORME ABNT NBR 7675,PONTA/BOLSA,REVEST.EXT.COMTUBO DE FºFº,CENTRIFUGADO,DUCTIL,P/CANALIZACOES SOB PRESSAO, ZINCO METALICO E PINT.BETUMINOSA E INT.COM ARGAMASSA DE CIMENTO COM JUNTA ELASTICA,DIAM. DE 200MM,COMPREENDENDO:CARGA E DESCARGA,COLOCACAO NA VALA,MONTAGEM E REATERRO ATE A GERATR.SUPERIOR DO TUBO E TESTE HIDROSTATICO.FORNEC.E ASSENT.TUBO DE FºFº,CENTRIFUGADO,DUCTIL,P/CANALIZACOES SOB PRESSAO,</v>
      </c>
      <c r="C4831" s="141" t="s">
        <v>30180</v>
      </c>
      <c r="D4831" s="141" t="s">
        <v>30236</v>
      </c>
      <c r="E4831" s="141" t="s">
        <v>30242</v>
      </c>
      <c r="F4831" s="141" t="s">
        <v>30243</v>
      </c>
      <c r="G4831" s="141" t="s">
        <v>30244</v>
      </c>
      <c r="H4831" s="141" t="s">
        <v>30216</v>
      </c>
      <c r="I4831" s="141" t="s">
        <v>285</v>
      </c>
      <c r="J4831" s="649">
        <v>776.03</v>
      </c>
    </row>
    <row r="4832" spans="1:10" hidden="1">
      <c r="A4832" s="141" t="s">
        <v>30245</v>
      </c>
      <c r="B4832" s="141" t="str">
        <f t="shared" si="75"/>
        <v>TUBO DE FºFº,CENTRIFUGADO,DUCTIL,P/CANALIZACOES SOB PRESSAO,CLASSE K-7,CONFORME ABNT NBR 7675,PONTA/BOLSA,REVEST.EXT.COMTUBO DE FºFº,CENTRIFUGADO,DUCTIL,P/CANALIZACOES SOB PRESSAO, ZINCO METALICO E PINT.BETUMINOSA E INT.COM ARGAMASSA DE CIMENTO COM JUNTA ELASTICA,DIAM. DE 200MM,COMPREENDENDO:CARGA E DESCARGA,COLOCACAO NA VALA,MONTAGEM E REATERRO ATE A GERATR.SUPERIOR DO TUBO E TESTE HIDROSTATICO.FORNEC.E ASSENT.TUBO DE FºFº,CENTRIFUGADO,DUCTIL,P/CANALIZACOES SOB PRESSAO,</v>
      </c>
      <c r="C4832" s="141" t="s">
        <v>30180</v>
      </c>
      <c r="D4832" s="141" t="s">
        <v>30236</v>
      </c>
      <c r="E4832" s="141" t="s">
        <v>30242</v>
      </c>
      <c r="F4832" s="141" t="s">
        <v>30243</v>
      </c>
      <c r="G4832" s="141" t="s">
        <v>30244</v>
      </c>
      <c r="H4832" s="141" t="s">
        <v>30216</v>
      </c>
      <c r="I4832" s="141" t="s">
        <v>285</v>
      </c>
      <c r="J4832" s="649">
        <v>772.34</v>
      </c>
    </row>
    <row r="4833" spans="1:10" hidden="1">
      <c r="A4833" s="141" t="s">
        <v>30246</v>
      </c>
      <c r="B4833" s="141" t="str">
        <f t="shared" si="75"/>
        <v>TUBO DE FºFº,CENTRIFUGADO,DUCTIL,P/CANALIZACOES SOB PRESSAO,CLASSE K-7,CONFORME ABNT NBR 7675,PONTA/BOLSA,REVEST.EXT.COMTUBO DE FºFº,CENTRIFUGADO,DUCTIL,P/CANALIZACOES SOB PRESSAO,ZINCO METALICO E PINT.BETUMINOSA E INT.COM ARGAMASSA DE CIMENTO COM JUNTA ELASTICA,DIAM. DE 250MM,COMPREENDENDO:CARGA EDESCARGA,COLOCACAO NA VALA,MONTAGEM E REATERRO ATE A GERATRI.SUPERIOR DO TUBO E TESTE HIDROSTATICO.FORNEC.E ASSENT.TUBO DE FºFº,CENTRIFUGADO,DUCTIL,P/CANALIZACOES SOB PRESSAO,</v>
      </c>
      <c r="C4833" s="141" t="s">
        <v>30180</v>
      </c>
      <c r="D4833" s="141" t="s">
        <v>30236</v>
      </c>
      <c r="E4833" s="141" t="s">
        <v>30237</v>
      </c>
      <c r="F4833" s="141" t="s">
        <v>30247</v>
      </c>
      <c r="G4833" s="141" t="s">
        <v>30248</v>
      </c>
      <c r="H4833" s="141" t="s">
        <v>30216</v>
      </c>
      <c r="I4833" s="141" t="s">
        <v>285</v>
      </c>
      <c r="J4833" s="649">
        <v>951.35</v>
      </c>
    </row>
    <row r="4834" spans="1:10" hidden="1">
      <c r="A4834" s="141" t="s">
        <v>30249</v>
      </c>
      <c r="B4834" s="141" t="str">
        <f t="shared" si="75"/>
        <v>TUBO DE FºFº,CENTRIFUGADO,DUCTIL,P/CANALIZACOES SOB PRESSAO,CLASSE K-7,CONFORME ABNT NBR 7675,PONTA/BOLSA,REVEST.EXT.COMTUBO DE FºFº,CENTRIFUGADO,DUCTIL,P/CANALIZACOES SOB PRESSAO,ZINCO METALICO E PINT.BETUMINOSA E INT.COM ARGAMASSA DE CIMENTO COM JUNTA ELASTICA,DIAM. DE 250MM,COMPREENDENDO:CARGA EDESCARGA,COLOCACAO NA VALA,MONTAGEM E REATERRO ATE A GERATRI.SUPERIOR DO TUBO E TESTE HIDROSTATICO.FORNEC.E ASSENT.TUBO DE FºFº,CENTRIFUGADO,DUCTIL,P/CANALIZACOES SOB PRESSAO,</v>
      </c>
      <c r="C4834" s="141" t="s">
        <v>30180</v>
      </c>
      <c r="D4834" s="141" t="s">
        <v>30236</v>
      </c>
      <c r="E4834" s="141" t="s">
        <v>30237</v>
      </c>
      <c r="F4834" s="141" t="s">
        <v>30247</v>
      </c>
      <c r="G4834" s="141" t="s">
        <v>30248</v>
      </c>
      <c r="H4834" s="141" t="s">
        <v>30216</v>
      </c>
      <c r="I4834" s="141" t="s">
        <v>285</v>
      </c>
      <c r="J4834" s="649">
        <v>946.54</v>
      </c>
    </row>
    <row r="4835" spans="1:10" hidden="1">
      <c r="A4835" s="141" t="s">
        <v>30250</v>
      </c>
      <c r="B4835"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300MM,COMPREENDENDO:CARGAE DESCARGA,COLOCACAO NA VALA,MONTAGEM E REATERRO ATE A GERAT.SUPERIOR DO TUBO E TESTE HIDROSTATICO.FORNEC.E ASSENTAMENTTUBO DE FºFº,CENTRIFUGADO,DUCTIL,P/CANALIZACOES SOB PRESSAO,</v>
      </c>
      <c r="C4835" s="141" t="s">
        <v>30180</v>
      </c>
      <c r="D4835" s="141" t="s">
        <v>30251</v>
      </c>
      <c r="E4835" s="141" t="s">
        <v>30252</v>
      </c>
      <c r="F4835" s="141" t="s">
        <v>30253</v>
      </c>
      <c r="G4835" s="141" t="s">
        <v>30189</v>
      </c>
      <c r="H4835" s="141" t="s">
        <v>30254</v>
      </c>
      <c r="I4835" s="141" t="s">
        <v>285</v>
      </c>
      <c r="J4835" s="649">
        <v>1084.48</v>
      </c>
    </row>
    <row r="4836" spans="1:10" hidden="1">
      <c r="A4836" s="141" t="s">
        <v>30255</v>
      </c>
      <c r="B4836"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300MM,COMPREENDENDO:CARGAE DESCARGA,COLOCACAO NA VALA,MONTAGEM E REATERRO ATE A GERAT.SUPERIOR DO TUBO E TESTE HIDROSTATICO.FORNEC.E ASSENTAMENTTUBO DE FºFº,CENTRIFUGADO,DUCTIL,P/CANALIZACOES SOB PRESSAO,</v>
      </c>
      <c r="C4836" s="141" t="s">
        <v>30180</v>
      </c>
      <c r="D4836" s="141" t="s">
        <v>30251</v>
      </c>
      <c r="E4836" s="141" t="s">
        <v>30252</v>
      </c>
      <c r="F4836" s="141" t="s">
        <v>30253</v>
      </c>
      <c r="G4836" s="141" t="s">
        <v>30189</v>
      </c>
      <c r="H4836" s="141" t="s">
        <v>30254</v>
      </c>
      <c r="I4836" s="141" t="s">
        <v>285</v>
      </c>
      <c r="J4836" s="649">
        <v>1079.75</v>
      </c>
    </row>
    <row r="4837" spans="1:10" hidden="1">
      <c r="A4837" s="141" t="s">
        <v>30256</v>
      </c>
      <c r="B4837"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400MM,COMPREENDENDO:CARGAE DESCARGA,COLOCACAO NA VALA,MONTAGEM E REATERRO ATE A GERAT.SUPERIOR DO TUBO E TESTE HIDROSTATICO.FORNEC.E ASSENTAMENT.TUBO DE FºFº,CENTRIFUGADO,DUCTIL,P/CANALIZACOES SOB PRESSAO,</v>
      </c>
      <c r="C4837" s="141" t="s">
        <v>30180</v>
      </c>
      <c r="D4837" s="141" t="s">
        <v>30251</v>
      </c>
      <c r="E4837" s="141" t="s">
        <v>30252</v>
      </c>
      <c r="F4837" s="141" t="s">
        <v>30257</v>
      </c>
      <c r="G4837" s="141" t="s">
        <v>30189</v>
      </c>
      <c r="H4837" s="141" t="s">
        <v>30258</v>
      </c>
      <c r="I4837" s="141" t="s">
        <v>285</v>
      </c>
      <c r="J4837" s="649">
        <v>1524.51</v>
      </c>
    </row>
    <row r="4838" spans="1:10" hidden="1">
      <c r="A4838" s="141" t="s">
        <v>30259</v>
      </c>
      <c r="B4838"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400MM,COMPREENDENDO:CARGAE DESCARGA,COLOCACAO NA VALA,MONTAGEM E REATERRO ATE A GERAT.SUPERIOR DO TUBO E TESTE HIDROSTATICO.FORNEC.E ASSENTAMENT.TUBO DE FºFº,CENTRIFUGADO,DUCTIL,P/CANALIZACOES SOB PRESSAO,</v>
      </c>
      <c r="C4838" s="141" t="s">
        <v>30180</v>
      </c>
      <c r="D4838" s="141" t="s">
        <v>30251</v>
      </c>
      <c r="E4838" s="141" t="s">
        <v>30252</v>
      </c>
      <c r="F4838" s="141" t="s">
        <v>30257</v>
      </c>
      <c r="G4838" s="141" t="s">
        <v>30189</v>
      </c>
      <c r="H4838" s="141" t="s">
        <v>30258</v>
      </c>
      <c r="I4838" s="141" t="s">
        <v>285</v>
      </c>
      <c r="J4838" s="649">
        <v>1518.11</v>
      </c>
    </row>
    <row r="4839" spans="1:10" hidden="1">
      <c r="A4839" s="141" t="s">
        <v>30260</v>
      </c>
      <c r="B4839"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500MM,COMPREENDENDO:CARGAE DESCARGA,COLOCACAO NA VALA,MONTAGEM E REATERRO ATE A GERAT.SUPERIOR DO TUBO E TESTE HIDROSTATICO.FORNEC.E ASSENTAMENT.TUBO DE FºFº,CENTRIFUGADO,DUCTIL,P/CANALIZACOES SOB PRESSAO,</v>
      </c>
      <c r="C4839" s="141" t="s">
        <v>30180</v>
      </c>
      <c r="D4839" s="141" t="s">
        <v>30251</v>
      </c>
      <c r="E4839" s="141" t="s">
        <v>30252</v>
      </c>
      <c r="F4839" s="141" t="s">
        <v>30261</v>
      </c>
      <c r="G4839" s="141" t="s">
        <v>30189</v>
      </c>
      <c r="H4839" s="141" t="s">
        <v>30258</v>
      </c>
      <c r="I4839" s="141" t="s">
        <v>285</v>
      </c>
      <c r="J4839" s="649">
        <v>1902.55</v>
      </c>
    </row>
    <row r="4840" spans="1:10" hidden="1">
      <c r="A4840" s="141" t="s">
        <v>30262</v>
      </c>
      <c r="B4840"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500MM,COMPREENDENDO:CARGAE DESCARGA,COLOCACAO NA VALA,MONTAGEM E REATERRO ATE A GERAT.SUPERIOR DO TUBO E TESTE HIDROSTATICO.FORNEC.E ASSENTAMENT.TUBO DE FºFº,CENTRIFUGADO,DUCTIL,P/CANALIZACOES SOB PRESSAO,</v>
      </c>
      <c r="C4840" s="141" t="s">
        <v>30180</v>
      </c>
      <c r="D4840" s="141" t="s">
        <v>30251</v>
      </c>
      <c r="E4840" s="141" t="s">
        <v>30252</v>
      </c>
      <c r="F4840" s="141" t="s">
        <v>30261</v>
      </c>
      <c r="G4840" s="141" t="s">
        <v>30189</v>
      </c>
      <c r="H4840" s="141" t="s">
        <v>30258</v>
      </c>
      <c r="I4840" s="141" t="s">
        <v>285</v>
      </c>
      <c r="J4840" s="649">
        <v>1894.43</v>
      </c>
    </row>
    <row r="4841" spans="1:10" hidden="1">
      <c r="A4841" s="141" t="s">
        <v>30263</v>
      </c>
      <c r="B4841" s="141" t="str">
        <f t="shared" si="75"/>
        <v>TUBO DE FºFº,CENTRIFUGADO,DUCTIL,P/CANALIZACOES SOB PRESSAO,CLASSE K-7,CONFORME ABNT NBR 7675,PONTA/BOLSA,REVEST.EXT.C/ZTUBO DE FºFº,CENTRIFUGADO,DUCTIL,P/CANALIZACOES SOB PRESSAO,INCO METALICO E PINT.BETUMINOSA E INT.COM ARGAMASSA DE CIMENTO,COM JUNTA ELASTICA,DIAMETRO DE 600MM,COMPREENDENDO:CARGAE DESCARGA,COLOCACAO NA VALA,MONTAGEM E REATERRO ATE A GERATRIZ SUPERIOR DO TUBO E TESTE HIDROSTATICO.FORNEC.E ASSENT.TUBO DE FºFº,CENTRIFUGADO,DUCTIL,P/CANALIZACOES SOB PRESSAO,</v>
      </c>
      <c r="C4841" s="141" t="s">
        <v>30180</v>
      </c>
      <c r="D4841" s="141" t="s">
        <v>30251</v>
      </c>
      <c r="E4841" s="141" t="s">
        <v>30252</v>
      </c>
      <c r="F4841" s="141" t="s">
        <v>30264</v>
      </c>
      <c r="G4841" s="141" t="s">
        <v>30189</v>
      </c>
      <c r="H4841" s="141" t="s">
        <v>30190</v>
      </c>
      <c r="I4841" s="141" t="s">
        <v>285</v>
      </c>
      <c r="J4841" s="649">
        <v>2442.4</v>
      </c>
    </row>
    <row r="4842" spans="1:10" hidden="1">
      <c r="A4842" s="141" t="s">
        <v>30265</v>
      </c>
      <c r="B4842" s="141" t="str">
        <f t="shared" si="75"/>
        <v>TUBO DE FºFº,CENTRIFUGADO,DUCTIL,P/CANALIZACOES SOB PRESSAO,CLASSE K-7,CONFORME ABNT NBR 7675,PONTA/BOLSA,REVEST.EXT.C/ZTUBO DE FºFº,CENTRIFUGADO,DUCTIL,P/CANALIZACOES SOB PRESSAO,INCO METALICO E PINT.BETUMINOSA E INT.COM ARGAMASSA DE CIMENTO,COM JUNTA ELASTICA,DIAMETRO DE 600MM,COMPREENDENDO:CARGAE DESCARGA,COLOCACAO NA VALA,MONTAGEM E REATERRO ATE A GERATRIZ SUPERIOR DO TUBO E TESTE HIDROSTATICO.FORNEC.E ASSENT.TUBO DE FºFº,CENTRIFUGADO,DUCTIL,P/CANALIZACOES SOB PRESSAO,</v>
      </c>
      <c r="C4842" s="141" t="s">
        <v>30180</v>
      </c>
      <c r="D4842" s="141" t="s">
        <v>30251</v>
      </c>
      <c r="E4842" s="141" t="s">
        <v>30252</v>
      </c>
      <c r="F4842" s="141" t="s">
        <v>30264</v>
      </c>
      <c r="G4842" s="141" t="s">
        <v>30189</v>
      </c>
      <c r="H4842" s="141" t="s">
        <v>30190</v>
      </c>
      <c r="I4842" s="141" t="s">
        <v>285</v>
      </c>
      <c r="J4842" s="649">
        <v>2434.16</v>
      </c>
    </row>
    <row r="4843" spans="1:10" hidden="1">
      <c r="A4843" s="141" t="s">
        <v>30266</v>
      </c>
      <c r="B4843"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700MM,COMPREENDENDO:CARGAE DESCARGA,COLOCACAO NA VALA,MONTAGEM E REATERRO ATE A GERATRIZ SUPERIOR DO TUBO E TESTE HIDROSTATICO.FORNEC.E ASSENT.TUBO DE FºFº,CENTRIFUGADO,DUCTIL,P/CANALIZACOES SOB PRESSAO,</v>
      </c>
      <c r="C4843" s="141" t="s">
        <v>30180</v>
      </c>
      <c r="D4843" s="141" t="s">
        <v>30251</v>
      </c>
      <c r="E4843" s="141" t="s">
        <v>30252</v>
      </c>
      <c r="F4843" s="141" t="s">
        <v>30267</v>
      </c>
      <c r="G4843" s="141" t="s">
        <v>30189</v>
      </c>
      <c r="H4843" s="141" t="s">
        <v>30190</v>
      </c>
      <c r="I4843" s="141" t="s">
        <v>285</v>
      </c>
      <c r="J4843" s="649">
        <v>3452.68</v>
      </c>
    </row>
    <row r="4844" spans="1:10" hidden="1">
      <c r="A4844" s="141" t="s">
        <v>30268</v>
      </c>
      <c r="B4844"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700MM,COMPREENDENDO:CARGAE DESCARGA,COLOCACAO NA VALA,MONTAGEM E REATERRO ATE A GERATRIZ SUPERIOR DO TUBO E TESTE HIDROSTATICO.FORNEC.E ASSENT.TUBO DE FºFº,CENTRIFUGADO,DUCTIL,P/CANALIZACOES SOB PRESSAO,</v>
      </c>
      <c r="C4844" s="141" t="s">
        <v>30180</v>
      </c>
      <c r="D4844" s="141" t="s">
        <v>30251</v>
      </c>
      <c r="E4844" s="141" t="s">
        <v>30252</v>
      </c>
      <c r="F4844" s="141" t="s">
        <v>30267</v>
      </c>
      <c r="G4844" s="141" t="s">
        <v>30189</v>
      </c>
      <c r="H4844" s="141" t="s">
        <v>30190</v>
      </c>
      <c r="I4844" s="141" t="s">
        <v>285</v>
      </c>
      <c r="J4844" s="649">
        <v>3443.07</v>
      </c>
    </row>
    <row r="4845" spans="1:10" hidden="1">
      <c r="A4845" s="141" t="s">
        <v>30269</v>
      </c>
      <c r="B4845" s="141" t="str">
        <f t="shared" si="75"/>
        <v>TUBO DE FºFº,CENTRIFUGADO,DUCTIL,P/CANALIZACOES SOB PRESSAO,CLASSE K-7,CONFORME ABNT NBR 7675,PONTA/BOLSA,REVEST.EXT.C/ZTUBO DE FºFº,CENTRIFUGADO,DUCTIL,P/CANALIZACOES SOB PRESSAO,INCO METALICO E PINT.BETUMINOSA E INT.COM ARGAMASSA DE CIMENTO,COM JUNTA ELASTICA,DIAMETRO DE 800MM,COMPREENDENDO:CARGAE DESCARGA,COLOCACAO NA VALA,MONTAGEM E REATERRO ATE A GERATRIZ SUPERIOR DO TUBO E TESTE HIDROSTATICO.FORNEC.E ASSENT.TUBO DE FºFº,CENTRIFUGADO,DUCTIL,P/CANALIZACOES SOB PRESSAO,</v>
      </c>
      <c r="C4845" s="141" t="s">
        <v>30180</v>
      </c>
      <c r="D4845" s="141" t="s">
        <v>30251</v>
      </c>
      <c r="E4845" s="141" t="s">
        <v>30252</v>
      </c>
      <c r="F4845" s="141" t="s">
        <v>30270</v>
      </c>
      <c r="G4845" s="141" t="s">
        <v>30189</v>
      </c>
      <c r="H4845" s="141" t="s">
        <v>30190</v>
      </c>
      <c r="I4845" s="141" t="s">
        <v>285</v>
      </c>
      <c r="J4845" s="649">
        <v>4005.97</v>
      </c>
    </row>
    <row r="4846" spans="1:10" hidden="1">
      <c r="A4846" s="141" t="s">
        <v>30271</v>
      </c>
      <c r="B4846" s="141" t="str">
        <f t="shared" si="75"/>
        <v>TUBO DE FºFº,CENTRIFUGADO,DUCTIL,P/CANALIZACOES SOB PRESSAO,CLASSE K-7,CONFORME ABNT NBR 7675,PONTA/BOLSA,REVEST.EXT.C/ZTUBO DE FºFº,CENTRIFUGADO,DUCTIL,P/CANALIZACOES SOB PRESSAO,INCO METALICO E PINT.BETUMINOSA E INT.COM ARGAMASSA DE CIMENTO,COM JUNTA ELASTICA,DIAMETRO DE 800MM,COMPREENDENDO:CARGAE DESCARGA,COLOCACAO NA VALA,MONTAGEM E REATERRO ATE A GERATRIZ SUPERIOR DO TUBO E TESTE HIDROSTATICO.FORNEC.E ASSENT.TUBO DE FºFº,CENTRIFUGADO,DUCTIL,P/CANALIZACOES SOB PRESSAO,</v>
      </c>
      <c r="C4846" s="141" t="s">
        <v>30180</v>
      </c>
      <c r="D4846" s="141" t="s">
        <v>30251</v>
      </c>
      <c r="E4846" s="141" t="s">
        <v>30252</v>
      </c>
      <c r="F4846" s="141" t="s">
        <v>30270</v>
      </c>
      <c r="G4846" s="141" t="s">
        <v>30189</v>
      </c>
      <c r="H4846" s="141" t="s">
        <v>30190</v>
      </c>
      <c r="I4846" s="141" t="s">
        <v>285</v>
      </c>
      <c r="J4846" s="649">
        <v>3994.99</v>
      </c>
    </row>
    <row r="4847" spans="1:10" hidden="1">
      <c r="A4847" s="141" t="s">
        <v>30272</v>
      </c>
      <c r="B4847"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900MM,COMPREENDENDO:CARGAE DESCARGA,COLOCACAO NA VALA,MONTAGEM E REATERRO ATE A GERATRIZ SUPERIOR DO TUBO E TESTE HIDROSTATICO.FORNEC.E ASSENT.TUBO DE FºFº,CENTRIFUGADO,DUCTIL,P/CANALIZACOES SOB PRESSAO,</v>
      </c>
      <c r="C4847" s="141" t="s">
        <v>30180</v>
      </c>
      <c r="D4847" s="141" t="s">
        <v>30251</v>
      </c>
      <c r="E4847" s="141" t="s">
        <v>30252</v>
      </c>
      <c r="F4847" s="141" t="s">
        <v>30273</v>
      </c>
      <c r="G4847" s="141" t="s">
        <v>30189</v>
      </c>
      <c r="H4847" s="141" t="s">
        <v>30190</v>
      </c>
      <c r="I4847" s="141" t="s">
        <v>285</v>
      </c>
      <c r="J4847" s="649">
        <v>4624.5600000000004</v>
      </c>
    </row>
    <row r="4848" spans="1:10" hidden="1">
      <c r="A4848" s="141" t="s">
        <v>30274</v>
      </c>
      <c r="B4848" s="141" t="str">
        <f t="shared" si="75"/>
        <v>TUBO DE FºFº,CENTRIFUGADO,DUCTIL,P/CANALIZACOES SOB PRESSAO,CLASSE K-7,CONFORME ABNT NBR 7675,PONTA/BOLSA,REVEST.EXT.C/ZTUBO DE FºFº,CENTRIFUGADO,DUCTIL,P/CANALIZACOES SOB PRESSAO,INCO METALICO E PINT.BETUMINOSA E INT.COM ARGAMASSA DE CIMENTO COM JUNTA ELASTICA,DIAMETRO DE 900MM,COMPREENDENDO:CARGAE DESCARGA,COLOCACAO NA VALA,MONTAGEM E REATERRO ATE A GERATRIZ SUPERIOR DO TUBO E TESTE HIDROSTATICO.FORNEC.E ASSENT.TUBO DE FºFº,CENTRIFUGADO,DUCTIL,P/CANALIZACOES SOB PRESSAO,</v>
      </c>
      <c r="C4848" s="141" t="s">
        <v>30180</v>
      </c>
      <c r="D4848" s="141" t="s">
        <v>30251</v>
      </c>
      <c r="E4848" s="141" t="s">
        <v>30252</v>
      </c>
      <c r="F4848" s="141" t="s">
        <v>30273</v>
      </c>
      <c r="G4848" s="141" t="s">
        <v>30189</v>
      </c>
      <c r="H4848" s="141" t="s">
        <v>30190</v>
      </c>
      <c r="I4848" s="141" t="s">
        <v>285</v>
      </c>
      <c r="J4848" s="649">
        <v>4612.21</v>
      </c>
    </row>
    <row r="4849" spans="1:10" hidden="1">
      <c r="A4849" s="141" t="s">
        <v>30275</v>
      </c>
      <c r="B4849" s="141" t="str">
        <f t="shared" si="75"/>
        <v>TUBO DE FºFº,CENTRIFUGADO,DUCTIL,P/CANALIZACOES SOB PRESSAO,CLASSE K-7,CONFORME ANBT NBR 7675,PONTA/BOLSA,REVEST.EXT.C/ZTUBO DE FºFº,CENTRIFUGADO,DUCTIL,P/CANALIZACOES SOB PRESSAO,INCO METALICO E PINT.BETUMINOSA E INT.COM ARGAMASSA DE CIMENTO COM JUNTA ELASTICA,DIAMETRO DE 1000MM,COMPREENDENDO:CARGA E DESCARGA,COLOCACAO NA VALA,MONTAGEM E REATERRO ATE GERATRIZ SUPERIOR DO TUBO E TESTE HIDROSTATICO.FORNEC.E ASSENT.TUBO DE FºFº,CENTRIFUGADO,DUCTIL,P/CANALIZACOES SOB PRESSAO,</v>
      </c>
      <c r="C4849" s="141" t="s">
        <v>30180</v>
      </c>
      <c r="D4849" s="141" t="s">
        <v>30276</v>
      </c>
      <c r="E4849" s="141" t="s">
        <v>30252</v>
      </c>
      <c r="F4849" s="141" t="s">
        <v>30277</v>
      </c>
      <c r="G4849" s="141" t="s">
        <v>30229</v>
      </c>
      <c r="H4849" s="141" t="s">
        <v>30278</v>
      </c>
      <c r="I4849" s="141" t="s">
        <v>285</v>
      </c>
      <c r="J4849" s="649">
        <v>5429.15</v>
      </c>
    </row>
    <row r="4850" spans="1:10" hidden="1">
      <c r="A4850" s="141" t="s">
        <v>30279</v>
      </c>
      <c r="B4850" s="141" t="str">
        <f t="shared" si="75"/>
        <v>TUBO DE FºFº,CENTRIFUGADO,DUCTIL,P/CANALIZACOES SOB PRESSAO,CLASSE K-7,CONFORME ANBT NBR 7675,PONTA/BOLSA,REVEST.EXT.C/ZTUBO DE FºFº,CENTRIFUGADO,DUCTIL,P/CANALIZACOES SOB PRESSAO,INCO METALICO E PINT.BETUMINOSA E INT.COM ARGAMASSA DE CIMENTO COM JUNTA ELASTICA,DIAMETRO DE 1000MM,COMPREENDENDO:CARGA E DESCARGA,COLOCACAO NA VALA,MONTAGEM E REATERRO ATE GERATRIZ SUPERIOR DO TUBO E TESTE HIDROSTATICO.FORNEC.E ASSENT.TUBO DE FºFº,CENTRIFUGADO,DUCTIL,P/CANALIZACOES SOB PRESSAO,</v>
      </c>
      <c r="C4850" s="141" t="s">
        <v>30180</v>
      </c>
      <c r="D4850" s="141" t="s">
        <v>30276</v>
      </c>
      <c r="E4850" s="141" t="s">
        <v>30252</v>
      </c>
      <c r="F4850" s="141" t="s">
        <v>30277</v>
      </c>
      <c r="G4850" s="141" t="s">
        <v>30229</v>
      </c>
      <c r="H4850" s="141" t="s">
        <v>30278</v>
      </c>
      <c r="I4850" s="141" t="s">
        <v>285</v>
      </c>
      <c r="J4850" s="649">
        <v>5415.44</v>
      </c>
    </row>
    <row r="4851" spans="1:10" hidden="1">
      <c r="A4851" s="141" t="s">
        <v>30280</v>
      </c>
      <c r="B4851" s="141" t="str">
        <f t="shared" si="75"/>
        <v>TUBO DE FºFº,CENTRIFUGADO,DUCTIL,P/CANALIZACOES SOB PRESSAO,CLASSE K-7,COFORME ABNT NBR 7675,PONTA/BOLSA,REVEST.EXT.C/ZITUBO DE FºFº,CENTRIFUGADO,DUCTIL,P/CANALIZACOES SOB PRESSAO,NCO METALICO E PINT.BETUMINOSA E INT.COM ARGAMASSA DE CIMENTO COM JUNTA ELASTICA,DIAMETRO DE 1200MM,COMPREENDENDO:CARGAE DESCARGA,COLOCACAO NA VALA,MONTAGEM E REATERRO ATE GERATRIZ SUPERIOR DO TUBO E TESTE HIDROSTATICO.FORNEC.E ASSENT.TUBO DE FºFº,CENTRIFUGADO,DUCTIL,P/CANALIZACOES SOB PRESSAO,</v>
      </c>
      <c r="C4851" s="141" t="s">
        <v>30180</v>
      </c>
      <c r="D4851" s="141" t="s">
        <v>30281</v>
      </c>
      <c r="E4851" s="141" t="s">
        <v>30282</v>
      </c>
      <c r="F4851" s="141" t="s">
        <v>30283</v>
      </c>
      <c r="G4851" s="141" t="s">
        <v>30284</v>
      </c>
      <c r="H4851" s="141" t="s">
        <v>30285</v>
      </c>
      <c r="I4851" s="141" t="s">
        <v>285</v>
      </c>
      <c r="J4851" s="649">
        <v>7207.36</v>
      </c>
    </row>
    <row r="4852" spans="1:10" hidden="1">
      <c r="A4852" s="141" t="s">
        <v>30286</v>
      </c>
      <c r="B4852" s="141" t="str">
        <f t="shared" si="75"/>
        <v>TUBO DE FºFº,CENTRIFUGADO,DUCTIL,P/CANALIZACOES SOB PRESSAO,CLASSE K-7,COFORME ABNT NBR 7675,PONTA/BOLSA,REVEST.EXT.C/ZITUBO DE FºFº,CENTRIFUGADO,DUCTIL,P/CANALIZACOES SOB PRESSAO,NCO METALICO E PINT.BETUMINOSA E INT.COM ARGAMASSA DE CIMENTO COM JUNTA ELASTICA,DIAMETRO DE 1200MM,COMPREENDENDO:CARGAE DESCARGA,COLOCACAO NA VALA,MONTAGEM E REATERRO ATE GERATRIZ SUPERIOR DO TUBO E TESTE HIDROSTATICO.FORNEC.E ASSENT.TUBO DE FºFº,CENTRIFUGADO,DUCTIL,P/CANALIZACOES SOB PRESSAO,</v>
      </c>
      <c r="C4852" s="141" t="s">
        <v>30180</v>
      </c>
      <c r="D4852" s="141" t="s">
        <v>30281</v>
      </c>
      <c r="E4852" s="141" t="s">
        <v>30282</v>
      </c>
      <c r="F4852" s="141" t="s">
        <v>30283</v>
      </c>
      <c r="G4852" s="141" t="s">
        <v>30284</v>
      </c>
      <c r="H4852" s="141" t="s">
        <v>30285</v>
      </c>
      <c r="I4852" s="141" t="s">
        <v>285</v>
      </c>
      <c r="J4852" s="649">
        <v>7190.9</v>
      </c>
    </row>
    <row r="4853" spans="1:10" hidden="1">
      <c r="A4853" s="141" t="s">
        <v>30287</v>
      </c>
      <c r="B4853" s="141" t="str">
        <f t="shared" si="75"/>
        <v>TUBO DE QUEDA EM PVC,COM DIAMETRO DE 100MM E DESNIVEL DE ATE 1,00M,PARA POCOS DE VISITA DE ESGOTO SANITARIO,CONFORME PADTUBO DE QUEDA EM PVC,COM DIAMETRO DE 100MM E DESNIVEL DE ATERAO CEDAE.FORNECIMENTO E ASSENTAMENTOTUBO DE QUEDA EM PVC,COM DIAMETRO DE 100MM E DESNIVEL DE ATE</v>
      </c>
      <c r="C4853" s="141" t="s">
        <v>30288</v>
      </c>
      <c r="D4853" s="141" t="s">
        <v>30289</v>
      </c>
      <c r="E4853" s="141" t="s">
        <v>30290</v>
      </c>
      <c r="I4853" s="141" t="s">
        <v>14</v>
      </c>
      <c r="J4853" s="649">
        <v>283.62</v>
      </c>
    </row>
    <row r="4854" spans="1:10" hidden="1">
      <c r="A4854" s="141" t="s">
        <v>30291</v>
      </c>
      <c r="B4854" s="141" t="str">
        <f t="shared" si="75"/>
        <v>TUBO DE QUEDA EM PVC,COM DIAMETRO DE 100MM E DESNIVEL DE ATE 1,00M,PARA POCOS DE VISITA DE ESGOTO SANITARIO,CONFORME PADTUBO DE QUEDA EM PVC,COM DIAMETRO DE 100MM E DESNIVEL DE ATERAO CEDAE.FORNECIMENTO E ASSENTAMENTOTUBO DE QUEDA EM PVC,COM DIAMETRO DE 100MM E DESNIVEL DE ATE</v>
      </c>
      <c r="C4854" s="141" t="s">
        <v>30288</v>
      </c>
      <c r="D4854" s="141" t="s">
        <v>30289</v>
      </c>
      <c r="E4854" s="141" t="s">
        <v>30290</v>
      </c>
      <c r="I4854" s="141" t="s">
        <v>14</v>
      </c>
      <c r="J4854" s="649">
        <v>264.70999999999998</v>
      </c>
    </row>
    <row r="4855" spans="1:10" hidden="1">
      <c r="A4855" s="141" t="s">
        <v>30292</v>
      </c>
      <c r="B4855" s="141" t="str">
        <f t="shared" si="75"/>
        <v>ADICIONAL PARA DESNIVEL EXCEDENTE DE 1,00M,PARA TUBO DE QUEDA EM PVC,COM DIAMETRO DE 100MM,PARA POCOS DE VISITA DE ESGOTADICIONAL PARA DESNIVEL EXCEDENTE DE 1,00M,PARA TUBO DE QUEDO SANITARIO,CONFORME PADRAO CEDAEADICIONAL PARA DESNIVEL EXCEDENTE DE 1,00M,PARA TUBO DE QUED</v>
      </c>
      <c r="C4855" s="141" t="s">
        <v>29976</v>
      </c>
      <c r="D4855" s="141" t="s">
        <v>30293</v>
      </c>
      <c r="E4855" s="141" t="s">
        <v>30294</v>
      </c>
      <c r="I4855" s="141" t="s">
        <v>285</v>
      </c>
      <c r="J4855" s="649">
        <v>146.85</v>
      </c>
    </row>
    <row r="4856" spans="1:10" hidden="1">
      <c r="A4856" s="141" t="s">
        <v>30295</v>
      </c>
      <c r="B4856" s="141" t="str">
        <f t="shared" si="75"/>
        <v>ADICIONAL PARA DESNIVEL EXCEDENTE DE 1,00M,PARA TUBO DE QUEDA EM PVC,COM DIAMETRO DE 100MM,PARA POCOS DE VISITA DE ESGOTADICIONAL PARA DESNIVEL EXCEDENTE DE 1,00M,PARA TUBO DE QUEDO SANITARIO,CONFORME PADRAO CEDAEADICIONAL PARA DESNIVEL EXCEDENTE DE 1,00M,PARA TUBO DE QUED</v>
      </c>
      <c r="C4856" s="141" t="s">
        <v>29976</v>
      </c>
      <c r="D4856" s="141" t="s">
        <v>30293</v>
      </c>
      <c r="E4856" s="141" t="s">
        <v>30294</v>
      </c>
      <c r="I4856" s="141" t="s">
        <v>285</v>
      </c>
      <c r="J4856" s="649">
        <v>138.11000000000001</v>
      </c>
    </row>
    <row r="4857" spans="1:10" hidden="1">
      <c r="A4857" s="141" t="s">
        <v>30296</v>
      </c>
      <c r="B4857" s="141" t="str">
        <f t="shared" si="75"/>
        <v>TUBO DE QUEDA EM PVC,COM DIAMETRO DE 150MM E DESNIVEL DE ATE 1,00MM,PARA POCOS DE VISITA DE ESGOTO SANITARIO,CONFORME PATUBO DE QUEDA EM PVC,COM DIAMETRO DE 150MM E DESNIVEL DE ATEDRAO CEDAE.FORNECIMENTO E ASSENTAMENTOTUBO DE QUEDA EM PVC,COM DIAMETRO DE 150MM E DESNIVEL DE ATE</v>
      </c>
      <c r="C4857" s="141" t="s">
        <v>30297</v>
      </c>
      <c r="D4857" s="141" t="s">
        <v>30298</v>
      </c>
      <c r="E4857" s="141" t="s">
        <v>30299</v>
      </c>
      <c r="I4857" s="141" t="s">
        <v>14</v>
      </c>
      <c r="J4857" s="649">
        <v>549.80999999999995</v>
      </c>
    </row>
    <row r="4858" spans="1:10" hidden="1">
      <c r="A4858" s="141" t="s">
        <v>30300</v>
      </c>
      <c r="B4858" s="141" t="str">
        <f t="shared" si="75"/>
        <v>TUBO DE QUEDA EM PVC,COM DIAMETRO DE 150MM E DESNIVEL DE ATE 1,00MM,PARA POCOS DE VISITA DE ESGOTO SANITARIO,CONFORME PATUBO DE QUEDA EM PVC,COM DIAMETRO DE 150MM E DESNIVEL DE ATEDRAO CEDAE.FORNECIMENTO E ASSENTAMENTOTUBO DE QUEDA EM PVC,COM DIAMETRO DE 150MM E DESNIVEL DE ATE</v>
      </c>
      <c r="C4858" s="141" t="s">
        <v>30297</v>
      </c>
      <c r="D4858" s="141" t="s">
        <v>30298</v>
      </c>
      <c r="E4858" s="141" t="s">
        <v>30299</v>
      </c>
      <c r="I4858" s="141" t="s">
        <v>14</v>
      </c>
      <c r="J4858" s="649">
        <v>526.59</v>
      </c>
    </row>
    <row r="4859" spans="1:10" hidden="1">
      <c r="A4859" s="141" t="s">
        <v>30301</v>
      </c>
      <c r="B4859" s="141" t="str">
        <f t="shared" si="75"/>
        <v>ADICIONAL PARA DESNIVEL EXCEDENTE DE 1,00M,PARA TUBO DE QUEDA EM PVC,COM DIAMETRO DE 150MM,PARA POCOS DE VISITA DE ESGOTADICIONAL PARA DESNIVEL EXCEDENTE DE 1,00M,PARA TUBO DE QUEDO SANITARIO,CONFORME PADRAO CEDAEADICIONAL PARA DESNIVEL EXCEDENTE DE 1,00M,PARA TUBO DE QUED</v>
      </c>
      <c r="C4859" s="141" t="s">
        <v>29976</v>
      </c>
      <c r="D4859" s="141" t="s">
        <v>30302</v>
      </c>
      <c r="E4859" s="141" t="s">
        <v>30294</v>
      </c>
      <c r="I4859" s="141" t="s">
        <v>285</v>
      </c>
      <c r="J4859" s="649">
        <v>206.72</v>
      </c>
    </row>
    <row r="4860" spans="1:10" hidden="1">
      <c r="A4860" s="141" t="s">
        <v>30303</v>
      </c>
      <c r="B4860" s="141" t="str">
        <f t="shared" si="75"/>
        <v>ADICIONAL PARA DESNIVEL EXCEDENTE DE 1,00M,PARA TUBO DE QUEDA EM PVC,COM DIAMETRO DE 150MM,PARA POCOS DE VISITA DE ESGOTADICIONAL PARA DESNIVEL EXCEDENTE DE 1,00M,PARA TUBO DE QUEDO SANITARIO,CONFORME PADRAO CEDAEADICIONAL PARA DESNIVEL EXCEDENTE DE 1,00M,PARA TUBO DE QUED</v>
      </c>
      <c r="C4860" s="141" t="s">
        <v>29976</v>
      </c>
      <c r="D4860" s="141" t="s">
        <v>30302</v>
      </c>
      <c r="E4860" s="141" t="s">
        <v>30294</v>
      </c>
      <c r="I4860" s="141" t="s">
        <v>285</v>
      </c>
      <c r="J4860" s="649">
        <v>196.17</v>
      </c>
    </row>
    <row r="4861" spans="1:10" hidden="1">
      <c r="A4861" s="141" t="s">
        <v>30304</v>
      </c>
      <c r="B4861" s="141" t="str">
        <f t="shared" si="75"/>
        <v>TUBO DE QUEDA EM PVC,COM DIAMETRO DE 200MM E DESNIVEL DE ATE 1,00M, PARA POCOS DE VISITA DE ESGOTO SANITARIO,CONFORME PATUBO DE QUEDA EM PVC,COM DIAMETRO DE 200MM E DESNIVEL DE ATEDRAO CEDAE.FORNECIMENTO E ASSENTAMENTOTUBO DE QUEDA EM PVC,COM DIAMETRO DE 200MM E DESNIVEL DE ATE</v>
      </c>
      <c r="C4861" s="141" t="s">
        <v>30305</v>
      </c>
      <c r="D4861" s="141" t="s">
        <v>30306</v>
      </c>
      <c r="E4861" s="141" t="s">
        <v>30299</v>
      </c>
      <c r="I4861" s="141" t="s">
        <v>14</v>
      </c>
      <c r="J4861" s="649">
        <v>908.19</v>
      </c>
    </row>
    <row r="4862" spans="1:10" hidden="1">
      <c r="A4862" s="141" t="s">
        <v>30307</v>
      </c>
      <c r="B4862" s="141" t="str">
        <f t="shared" si="75"/>
        <v>TUBO DE QUEDA EM PVC,COM DIAMETRO DE 200MM E DESNIVEL DE ATE 1,00M, PARA POCOS DE VISITA DE ESGOTO SANITARIO,CONFORME PATUBO DE QUEDA EM PVC,COM DIAMETRO DE 200MM E DESNIVEL DE ATEDRAO CEDAE.FORNECIMENTO E ASSENTAMENTOTUBO DE QUEDA EM PVC,COM DIAMETRO DE 200MM E DESNIVEL DE ATE</v>
      </c>
      <c r="C4862" s="141" t="s">
        <v>30305</v>
      </c>
      <c r="D4862" s="141" t="s">
        <v>30306</v>
      </c>
      <c r="E4862" s="141" t="s">
        <v>30299</v>
      </c>
      <c r="I4862" s="141" t="s">
        <v>14</v>
      </c>
      <c r="J4862" s="649">
        <v>880.67</v>
      </c>
    </row>
    <row r="4863" spans="1:10" hidden="1">
      <c r="A4863" s="141" t="s">
        <v>30308</v>
      </c>
      <c r="B4863" s="141" t="str">
        <f t="shared" si="75"/>
        <v>ADICIONAL PARA DESNIVEL EXCEDENTE DE 1,00M,PARA TUBO DE QUEDA EM PVC,COM DIAMETRO DE 200MM,PARA POCOS DE VISITA DE ESGOTADICIONAL PARA DESNIVEL EXCEDENTE DE 1,00M,PARA TUBO DE QUEDO SANITARIO,CONFORME PADRAO CEDAEADICIONAL PARA DESNIVEL EXCEDENTE DE 1,00M,PARA TUBO DE QUED</v>
      </c>
      <c r="C4863" s="141" t="s">
        <v>29976</v>
      </c>
      <c r="D4863" s="141" t="s">
        <v>30309</v>
      </c>
      <c r="E4863" s="141" t="s">
        <v>30294</v>
      </c>
      <c r="I4863" s="141" t="s">
        <v>285</v>
      </c>
      <c r="J4863" s="649">
        <v>286.10000000000002</v>
      </c>
    </row>
    <row r="4864" spans="1:10" hidden="1">
      <c r="A4864" s="141" t="s">
        <v>30310</v>
      </c>
      <c r="B4864" s="141" t="str">
        <f t="shared" si="75"/>
        <v>ADICIONAL PARA DESNIVEL EXCEDENTE DE 1,00M,PARA TUBO DE QUEDA EM PVC,COM DIAMETRO DE 200MM,PARA POCOS DE VISITA DE ESGOTADICIONAL PARA DESNIVEL EXCEDENTE DE 1,00M,PARA TUBO DE QUEDO SANITARIO,CONFORME PADRAO CEDAEADICIONAL PARA DESNIVEL EXCEDENTE DE 1,00M,PARA TUBO DE QUED</v>
      </c>
      <c r="C4864" s="141" t="s">
        <v>29976</v>
      </c>
      <c r="D4864" s="141" t="s">
        <v>30309</v>
      </c>
      <c r="E4864" s="141" t="s">
        <v>30294</v>
      </c>
      <c r="I4864" s="141" t="s">
        <v>285</v>
      </c>
      <c r="J4864" s="649">
        <v>273.77999999999997</v>
      </c>
    </row>
    <row r="4865" spans="1:10" hidden="1">
      <c r="A4865" s="141" t="s">
        <v>30311</v>
      </c>
      <c r="B4865" s="141" t="str">
        <f t="shared" si="75"/>
        <v>TUBO DE QUEDA EM PVC,COM DIAMETRO DE 250MM E DESNIVEL DE ATE 1,00M,PARA POCOS DE VISITA DE ESGOTO SANITARIO,CONFORME PADTUBO DE QUEDA EM PVC,COM DIAMETRO DE 250MM E DESNIVEL DE ATERAO CEDAE.FORNECIMENTO E ASSENTAMENTOTUBO DE QUEDA EM PVC,COM DIAMETRO DE 250MM E DESNIVEL DE ATE</v>
      </c>
      <c r="C4865" s="141" t="s">
        <v>30312</v>
      </c>
      <c r="D4865" s="141" t="s">
        <v>30289</v>
      </c>
      <c r="E4865" s="141" t="s">
        <v>30290</v>
      </c>
      <c r="I4865" s="141" t="s">
        <v>14</v>
      </c>
      <c r="J4865" s="649">
        <v>1727.47</v>
      </c>
    </row>
    <row r="4866" spans="1:10" hidden="1">
      <c r="A4866" s="141" t="s">
        <v>30313</v>
      </c>
      <c r="B4866" s="141" t="str">
        <f t="shared" si="75"/>
        <v>TUBO DE QUEDA EM PVC,COM DIAMETRO DE 250MM E DESNIVEL DE ATE 1,00M,PARA POCOS DE VISITA DE ESGOTO SANITARIO,CONFORME PADTUBO DE QUEDA EM PVC,COM DIAMETRO DE 250MM E DESNIVEL DE ATERAO CEDAE.FORNECIMENTO E ASSENTAMENTOTUBO DE QUEDA EM PVC,COM DIAMETRO DE 250MM E DESNIVEL DE ATE</v>
      </c>
      <c r="C4866" s="141" t="s">
        <v>30312</v>
      </c>
      <c r="D4866" s="141" t="s">
        <v>30289</v>
      </c>
      <c r="E4866" s="141" t="s">
        <v>30290</v>
      </c>
      <c r="I4866" s="141" t="s">
        <v>14</v>
      </c>
      <c r="J4866" s="649">
        <v>1711.6</v>
      </c>
    </row>
    <row r="4867" spans="1:10" hidden="1">
      <c r="A4867" s="141" t="s">
        <v>30314</v>
      </c>
      <c r="B4867" s="141" t="str">
        <f t="shared" ref="B4867:B4930" si="76">C4867&amp;D4867&amp;C4867&amp;E4867&amp;F4867&amp;G4867&amp;H4867&amp;C4867</f>
        <v>ADICIONAL PARA DESNIVEL EXCEDENTE DE 1,00MM,PARA TUBO DE QUEDA EM PVC,COM DIAMETRO DE 250MM,PARA POCOS DE VISITA DE ESGOADICIONAL PARA DESNIVEL EXCEDENTE DE 1,00MM,PARA TUBO DE QUETO SANITARIO,CONFORME PADRAO CEDAEADICIONAL PARA DESNIVEL EXCEDENTE DE 1,00MM,PARA TUBO DE QUE</v>
      </c>
      <c r="C4867" s="141" t="s">
        <v>30315</v>
      </c>
      <c r="D4867" s="141" t="s">
        <v>30316</v>
      </c>
      <c r="E4867" s="141" t="s">
        <v>30317</v>
      </c>
      <c r="I4867" s="141" t="s">
        <v>285</v>
      </c>
      <c r="J4867" s="649">
        <v>328.13</v>
      </c>
    </row>
    <row r="4868" spans="1:10" hidden="1">
      <c r="A4868" s="141" t="s">
        <v>30318</v>
      </c>
      <c r="B4868" s="141" t="str">
        <f t="shared" si="76"/>
        <v>ADICIONAL PARA DESNIVEL EXCEDENTE DE 1,00MM,PARA TUBO DE QUEDA EM PVC,COM DIAMETRO DE 250MM,PARA POCOS DE VISITA DE ESGOADICIONAL PARA DESNIVEL EXCEDENTE DE 1,00MM,PARA TUBO DE QUETO SANITARIO,CONFORME PADRAO CEDAEADICIONAL PARA DESNIVEL EXCEDENTE DE 1,00MM,PARA TUBO DE QUE</v>
      </c>
      <c r="C4868" s="141" t="s">
        <v>30315</v>
      </c>
      <c r="D4868" s="141" t="s">
        <v>30316</v>
      </c>
      <c r="E4868" s="141" t="s">
        <v>30317</v>
      </c>
      <c r="I4868" s="141" t="s">
        <v>285</v>
      </c>
      <c r="J4868" s="649">
        <v>314.04000000000002</v>
      </c>
    </row>
    <row r="4869" spans="1:10" hidden="1">
      <c r="A4869" s="141" t="s">
        <v>30319</v>
      </c>
      <c r="B4869" s="141" t="str">
        <f t="shared" si="76"/>
        <v>TUBO DE QUEDA EM PVC,COM DIAMETRO DE 300MM E DESNIVEL DE ATE 1,00MM,PARA POCOS DE VISITA DE ESGOTO SANITARIO,CONFORME PATUBO DE QUEDA EM PVC,COM DIAMETRO DE 300MM E DESNIVEL DE ATEDRAO CEDAE. FORNECIMENTO E ASSENTAMENTOTUBO DE QUEDA EM PVC,COM DIAMETRO DE 300MM E DESNIVEL DE ATE</v>
      </c>
      <c r="C4869" s="141" t="s">
        <v>30320</v>
      </c>
      <c r="D4869" s="141" t="s">
        <v>30298</v>
      </c>
      <c r="E4869" s="141" t="s">
        <v>30321</v>
      </c>
      <c r="I4869" s="141" t="s">
        <v>14</v>
      </c>
      <c r="J4869" s="649">
        <v>2810.17</v>
      </c>
    </row>
    <row r="4870" spans="1:10" hidden="1">
      <c r="A4870" s="141" t="s">
        <v>30322</v>
      </c>
      <c r="B4870" s="141" t="str">
        <f t="shared" si="76"/>
        <v>TUBO DE QUEDA EM PVC,COM DIAMETRO DE 300MM E DESNIVEL DE ATE 1,00MM,PARA POCOS DE VISITA DE ESGOTO SANITARIO,CONFORME PATUBO DE QUEDA EM PVC,COM DIAMETRO DE 300MM E DESNIVEL DE ATEDRAO CEDAE. FORNECIMENTO E ASSENTAMENTOTUBO DE QUEDA EM PVC,COM DIAMETRO DE 300MM E DESNIVEL DE ATE</v>
      </c>
      <c r="C4870" s="141" t="s">
        <v>30320</v>
      </c>
      <c r="D4870" s="141" t="s">
        <v>30298</v>
      </c>
      <c r="E4870" s="141" t="s">
        <v>30321</v>
      </c>
      <c r="I4870" s="141" t="s">
        <v>14</v>
      </c>
      <c r="J4870" s="649">
        <v>2791.88</v>
      </c>
    </row>
    <row r="4871" spans="1:10" hidden="1">
      <c r="A4871" s="141" t="s">
        <v>30323</v>
      </c>
      <c r="B4871" s="141" t="str">
        <f t="shared" si="76"/>
        <v>ADICIONAL PARA DESNIVEL EXCEDENTE DE 1,00M,PARA TUBO DE QUEDA EM PVC,COM DIAMETRO DE 300MM,PARA POCOS DE VISITA DE ESGOTADICIONAL PARA DESNIVEL EXCEDENTE DE 1,00M,PARA TUBO DE QUEDO SANITARIO,CONFORME PADRAO CEDAEADICIONAL PARA DESNIVEL EXCEDENTE DE 1,00M,PARA TUBO DE QUED</v>
      </c>
      <c r="C4871" s="141" t="s">
        <v>29976</v>
      </c>
      <c r="D4871" s="141" t="s">
        <v>30324</v>
      </c>
      <c r="E4871" s="141" t="s">
        <v>30294</v>
      </c>
      <c r="I4871" s="141" t="s">
        <v>285</v>
      </c>
      <c r="J4871" s="649">
        <v>434.52</v>
      </c>
    </row>
    <row r="4872" spans="1:10" hidden="1">
      <c r="A4872" s="141" t="s">
        <v>30325</v>
      </c>
      <c r="B4872" s="141" t="str">
        <f t="shared" si="76"/>
        <v>ADICIONAL PARA DESNIVEL EXCEDENTE DE 1,00M,PARA TUBO DE QUEDA EM PVC,COM DIAMETRO DE 300MM,PARA POCOS DE VISITA DE ESGOTADICIONAL PARA DESNIVEL EXCEDENTE DE 1,00M,PARA TUBO DE QUEDO SANITARIO,CONFORME PADRAO CEDAEADICIONAL PARA DESNIVEL EXCEDENTE DE 1,00M,PARA TUBO DE QUED</v>
      </c>
      <c r="C4872" s="141" t="s">
        <v>29976</v>
      </c>
      <c r="D4872" s="141" t="s">
        <v>30324</v>
      </c>
      <c r="E4872" s="141" t="s">
        <v>30294</v>
      </c>
      <c r="I4872" s="141" t="s">
        <v>285</v>
      </c>
      <c r="J4872" s="649">
        <v>418.25</v>
      </c>
    </row>
    <row r="4873" spans="1:10" hidden="1">
      <c r="A4873" s="141" t="s">
        <v>30326</v>
      </c>
      <c r="B4873" s="141" t="str">
        <f t="shared" si="76"/>
        <v>ASSENTAMENTO SEM FORNECIMENTO,DE TUBOS ATE 1,00M DE COMPRIMENTO OU CONEXOES DE FºFº OU ACO,COM FLANGES CLASSE PN-10,INCLASSENTAMENTO SEM FORNECIMENTO,DE TUBOS ATE 1,00M DE COMPRIMEUSIVE O FORNECIMENTO DOS MATERIAIS PARA JUNTAS (ARRUELAS DEBORRACHA E PARAFUSOS COM PORCAS),CUSTO POR JUNTA,COM DIAMETRO DE 50MMASSENTAMENTO SEM FORNECIMENTO,DE TUBOS ATE 1,00M DE COMPRIME</v>
      </c>
      <c r="C4873" s="141" t="s">
        <v>30327</v>
      </c>
      <c r="D4873" s="141" t="s">
        <v>30328</v>
      </c>
      <c r="E4873" s="141" t="s">
        <v>30329</v>
      </c>
      <c r="F4873" s="141" t="s">
        <v>30330</v>
      </c>
      <c r="G4873" s="141" t="s">
        <v>30331</v>
      </c>
      <c r="I4873" s="141" t="s">
        <v>14</v>
      </c>
      <c r="J4873" s="649">
        <v>51.06</v>
      </c>
    </row>
    <row r="4874" spans="1:10" hidden="1">
      <c r="A4874" s="141" t="s">
        <v>30332</v>
      </c>
      <c r="B4874" s="141" t="str">
        <f t="shared" si="76"/>
        <v>ASSENTAMENTO SEM FORNECIMENTO,DE TUBOS ATE 1,00M DE COMPRIMENTO OU CONEXOES DE FºFº OU ACO,COM FLANGES CLASSE PN-10,INCLASSENTAMENTO SEM FORNECIMENTO,DE TUBOS ATE 1,00M DE COMPRIMEUSIVE O FORNECIMENTO DOS MATERIAIS PARA JUNTAS (ARRUELAS DEBORRACHA E PARAFUSOS COM PORCAS),CUSTO POR JUNTA,COM DIAMETRO DE 50MMASSENTAMENTO SEM FORNECIMENTO,DE TUBOS ATE 1,00M DE COMPRIME</v>
      </c>
      <c r="C4874" s="141" t="s">
        <v>30327</v>
      </c>
      <c r="D4874" s="141" t="s">
        <v>30328</v>
      </c>
      <c r="E4874" s="141" t="s">
        <v>30329</v>
      </c>
      <c r="F4874" s="141" t="s">
        <v>30330</v>
      </c>
      <c r="G4874" s="141" t="s">
        <v>30331</v>
      </c>
      <c r="I4874" s="141" t="s">
        <v>14</v>
      </c>
      <c r="J4874" s="649">
        <v>48.63</v>
      </c>
    </row>
    <row r="4875" spans="1:10" hidden="1">
      <c r="A4875" s="141" t="s">
        <v>30333</v>
      </c>
      <c r="B4875" s="141" t="str">
        <f t="shared" si="76"/>
        <v>ASSENTAMENTO SEM FORNECIMENTO DE TUBOS ATE 1,00M DE COMPRIMENTO OU CONEXOES DE FºFº OU ACO,COM FLANGES CLASSE PN-10,INCLASSENTAMENTO SEM FORNECIMENTO DE TUBOS ATE 1,00M DE COMPRIMEUSIVE O FORNECIMENTO DOS MATERIAIS PARA JUNTAS(ARRUELAS DE BORRACHA E PARAFUSOS COM PORCAS),CUSTO POR JUNTA,COM DIAMETRO DE 75MMASSENTAMENTO SEM FORNECIMENTO DE TUBOS ATE 1,00M DE COMPRIME</v>
      </c>
      <c r="C4875" s="141" t="s">
        <v>30334</v>
      </c>
      <c r="D4875" s="141" t="s">
        <v>30328</v>
      </c>
      <c r="E4875" s="141" t="s">
        <v>30335</v>
      </c>
      <c r="F4875" s="141" t="s">
        <v>30336</v>
      </c>
      <c r="G4875" s="141" t="s">
        <v>30337</v>
      </c>
      <c r="I4875" s="141" t="s">
        <v>14</v>
      </c>
      <c r="J4875" s="649">
        <v>51.32</v>
      </c>
    </row>
    <row r="4876" spans="1:10" hidden="1">
      <c r="A4876" s="141" t="s">
        <v>30338</v>
      </c>
      <c r="B4876" s="141" t="str">
        <f t="shared" si="76"/>
        <v>ASSENTAMENTO SEM FORNECIMENTO DE TUBOS ATE 1,00M DE COMPRIMENTO OU CONEXOES DE FºFº OU ACO,COM FLANGES CLASSE PN-10,INCLASSENTAMENTO SEM FORNECIMENTO DE TUBOS ATE 1,00M DE COMPRIMEUSIVE O FORNECIMENTO DOS MATERIAIS PARA JUNTAS(ARRUELAS DE BORRACHA E PARAFUSOS COM PORCAS),CUSTO POR JUNTA,COM DIAMETRO DE 75MMASSENTAMENTO SEM FORNECIMENTO DE TUBOS ATE 1,00M DE COMPRIME</v>
      </c>
      <c r="C4876" s="141" t="s">
        <v>30334</v>
      </c>
      <c r="D4876" s="141" t="s">
        <v>30328</v>
      </c>
      <c r="E4876" s="141" t="s">
        <v>30335</v>
      </c>
      <c r="F4876" s="141" t="s">
        <v>30336</v>
      </c>
      <c r="G4876" s="141" t="s">
        <v>30337</v>
      </c>
      <c r="I4876" s="141" t="s">
        <v>14</v>
      </c>
      <c r="J4876" s="649">
        <v>48.85</v>
      </c>
    </row>
    <row r="4877" spans="1:10" hidden="1">
      <c r="A4877" s="141" t="s">
        <v>30339</v>
      </c>
      <c r="B4877" s="141" t="str">
        <f t="shared" si="76"/>
        <v>ASSENTAMENTO SEM FORNECIMENTO,DE TUBOS ATE 1,00M DE COMPRIMENTO OU CONEXOES DE FºFº OU ACO,COM FLANGES CLASSE PN-10,INCLASSENTAMENTO SEM FORNECIMENTO,DE TUBOS ATE 1,00M DE COMPRIMEUSIVE O FORNECIMENTO DOS MATERIAIS PARA JUNTAS(ARRUELAS DE BARRACHA E PARAFUSOS COM PORCAS),CUSTO POR JUNTA,COM DIAMETRO DE 100MMASSENTAMENTO SEM FORNECIMENTO,DE TUBOS ATE 1,00M DE COMPRIME</v>
      </c>
      <c r="C4877" s="141" t="s">
        <v>30327</v>
      </c>
      <c r="D4877" s="141" t="s">
        <v>30328</v>
      </c>
      <c r="E4877" s="141" t="s">
        <v>30335</v>
      </c>
      <c r="F4877" s="141" t="s">
        <v>30340</v>
      </c>
      <c r="G4877" s="141" t="s">
        <v>30341</v>
      </c>
      <c r="I4877" s="141" t="s">
        <v>14</v>
      </c>
      <c r="J4877" s="649">
        <v>112.52</v>
      </c>
    </row>
    <row r="4878" spans="1:10" hidden="1">
      <c r="A4878" s="141" t="s">
        <v>30342</v>
      </c>
      <c r="B4878" s="141" t="str">
        <f t="shared" si="76"/>
        <v>ASSENTAMENTO SEM FORNECIMENTO,DE TUBOS ATE 1,00M DE COMPRIMENTO OU CONEXOES DE FºFº OU ACO,COM FLANGES CLASSE PN-10,INCLASSENTAMENTO SEM FORNECIMENTO,DE TUBOS ATE 1,00M DE COMPRIMEUSIVE O FORNECIMENTO DOS MATERIAIS PARA JUNTAS(ARRUELAS DE BARRACHA E PARAFUSOS COM PORCAS),CUSTO POR JUNTA,COM DIAMETRO DE 100MMASSENTAMENTO SEM FORNECIMENTO,DE TUBOS ATE 1,00M DE COMPRIME</v>
      </c>
      <c r="C4878" s="141" t="s">
        <v>30327</v>
      </c>
      <c r="D4878" s="141" t="s">
        <v>30328</v>
      </c>
      <c r="E4878" s="141" t="s">
        <v>30335</v>
      </c>
      <c r="F4878" s="141" t="s">
        <v>30340</v>
      </c>
      <c r="G4878" s="141" t="s">
        <v>30341</v>
      </c>
      <c r="I4878" s="141" t="s">
        <v>14</v>
      </c>
      <c r="J4878" s="649">
        <v>109.17</v>
      </c>
    </row>
    <row r="4879" spans="1:10" hidden="1">
      <c r="A4879" s="141" t="s">
        <v>30343</v>
      </c>
      <c r="B4879"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150MMASSENTAMENTO SEM FORNECIMENTO,DE TUBOS ATE 1,00M DE COMPRIME</v>
      </c>
      <c r="C4879" s="141" t="s">
        <v>30327</v>
      </c>
      <c r="D4879" s="141" t="s">
        <v>30328</v>
      </c>
      <c r="E4879" s="141" t="s">
        <v>30335</v>
      </c>
      <c r="F4879" s="141" t="s">
        <v>30336</v>
      </c>
      <c r="G4879" s="141" t="s">
        <v>30344</v>
      </c>
      <c r="I4879" s="141" t="s">
        <v>14</v>
      </c>
      <c r="J4879" s="649">
        <v>128.02000000000001</v>
      </c>
    </row>
    <row r="4880" spans="1:10" hidden="1">
      <c r="A4880" s="141" t="s">
        <v>30345</v>
      </c>
      <c r="B4880"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150MMASSENTAMENTO SEM FORNECIMENTO,DE TUBOS ATE 1,00M DE COMPRIME</v>
      </c>
      <c r="C4880" s="141" t="s">
        <v>30327</v>
      </c>
      <c r="D4880" s="141" t="s">
        <v>30328</v>
      </c>
      <c r="E4880" s="141" t="s">
        <v>30335</v>
      </c>
      <c r="F4880" s="141" t="s">
        <v>30336</v>
      </c>
      <c r="G4880" s="141" t="s">
        <v>30344</v>
      </c>
      <c r="I4880" s="141" t="s">
        <v>14</v>
      </c>
      <c r="J4880" s="649">
        <v>123.54</v>
      </c>
    </row>
    <row r="4881" spans="1:10" hidden="1">
      <c r="A4881" s="141" t="s">
        <v>30346</v>
      </c>
      <c r="B4881"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200MMASSENTAMENTO SEM FORNECIMENTO,DE TUBOS ATE 1,00M DE COMPRIME</v>
      </c>
      <c r="C4881" s="141" t="s">
        <v>30327</v>
      </c>
      <c r="D4881" s="141" t="s">
        <v>30328</v>
      </c>
      <c r="E4881" s="141" t="s">
        <v>30335</v>
      </c>
      <c r="F4881" s="141" t="s">
        <v>30336</v>
      </c>
      <c r="G4881" s="141" t="s">
        <v>30347</v>
      </c>
      <c r="I4881" s="141" t="s">
        <v>14</v>
      </c>
      <c r="J4881" s="649">
        <v>128.97999999999999</v>
      </c>
    </row>
    <row r="4882" spans="1:10" hidden="1">
      <c r="A4882" s="141" t="s">
        <v>30348</v>
      </c>
      <c r="B4882"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200MMASSENTAMENTO SEM FORNECIMENTO,DE TUBOS ATE 1,00M DE COMPRIME</v>
      </c>
      <c r="C4882" s="141" t="s">
        <v>30327</v>
      </c>
      <c r="D4882" s="141" t="s">
        <v>30328</v>
      </c>
      <c r="E4882" s="141" t="s">
        <v>30335</v>
      </c>
      <c r="F4882" s="141" t="s">
        <v>30336</v>
      </c>
      <c r="G4882" s="141" t="s">
        <v>30347</v>
      </c>
      <c r="I4882" s="141" t="s">
        <v>14</v>
      </c>
      <c r="J4882" s="649">
        <v>124.36</v>
      </c>
    </row>
    <row r="4883" spans="1:10" hidden="1">
      <c r="A4883" s="141" t="s">
        <v>30349</v>
      </c>
      <c r="B4883" s="141" t="str">
        <f t="shared" si="76"/>
        <v>ASSENTAMENTO SEM FORNECIMENTO,DE TUBOS ATE 1,00M DE COMPRIMENTO OU CONEXOES DE FºFº OU ACO,COM FLANGES,CLASSE PN-10,INCLASSENTAMENTO SEM FORNECIMENTO,DE TUBOS ATE 1,00M DE COMPRIMEUSIVE O FORNECIMENTO DOS MATERIAIS PARA JUNTAS(ARRUELAS DE BORRACHA E PARAFUSOS COM PORCAS),CUSTO POR JUNTA,COM DIAMETRO DE 250MMASSENTAMENTO SEM FORNECIMENTO,DE TUBOS ATE 1,00M DE COMPRIME</v>
      </c>
      <c r="C4883" s="141" t="s">
        <v>30327</v>
      </c>
      <c r="D4883" s="141" t="s">
        <v>30350</v>
      </c>
      <c r="E4883" s="141" t="s">
        <v>30335</v>
      </c>
      <c r="F4883" s="141" t="s">
        <v>30336</v>
      </c>
      <c r="G4883" s="141" t="s">
        <v>30351</v>
      </c>
      <c r="I4883" s="141" t="s">
        <v>14</v>
      </c>
      <c r="J4883" s="649">
        <v>242.84</v>
      </c>
    </row>
    <row r="4884" spans="1:10" hidden="1">
      <c r="A4884" s="141" t="s">
        <v>30352</v>
      </c>
      <c r="B4884" s="141" t="str">
        <f t="shared" si="76"/>
        <v>ASSENTAMENTO SEM FORNECIMENTO,DE TUBOS ATE 1,00M DE COMPRIMENTO OU CONEXOES DE FºFº OU ACO,COM FLANGES,CLASSE PN-10,INCLASSENTAMENTO SEM FORNECIMENTO,DE TUBOS ATE 1,00M DE COMPRIMEUSIVE O FORNECIMENTO DOS MATERIAIS PARA JUNTAS(ARRUELAS DE BORRACHA E PARAFUSOS COM PORCAS),CUSTO POR JUNTA,COM DIAMETRO DE 250MMASSENTAMENTO SEM FORNECIMENTO,DE TUBOS ATE 1,00M DE COMPRIME</v>
      </c>
      <c r="C4884" s="141" t="s">
        <v>30327</v>
      </c>
      <c r="D4884" s="141" t="s">
        <v>30350</v>
      </c>
      <c r="E4884" s="141" t="s">
        <v>30335</v>
      </c>
      <c r="F4884" s="141" t="s">
        <v>30336</v>
      </c>
      <c r="G4884" s="141" t="s">
        <v>30351</v>
      </c>
      <c r="I4884" s="141" t="s">
        <v>14</v>
      </c>
      <c r="J4884" s="649">
        <v>236.75</v>
      </c>
    </row>
    <row r="4885" spans="1:10" hidden="1">
      <c r="A4885" s="141" t="s">
        <v>30353</v>
      </c>
      <c r="B4885"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300MMASSENTAMENTO SEM FORNECIMENTO,DE TUBOS ATE 1,00M DE COMPRIME</v>
      </c>
      <c r="C4885" s="141" t="s">
        <v>30327</v>
      </c>
      <c r="D4885" s="141" t="s">
        <v>30328</v>
      </c>
      <c r="E4885" s="141" t="s">
        <v>30335</v>
      </c>
      <c r="F4885" s="141" t="s">
        <v>30336</v>
      </c>
      <c r="G4885" s="141" t="s">
        <v>30354</v>
      </c>
      <c r="I4885" s="141" t="s">
        <v>14</v>
      </c>
      <c r="J4885" s="649">
        <v>248.19</v>
      </c>
    </row>
    <row r="4886" spans="1:10" hidden="1">
      <c r="A4886" s="141" t="s">
        <v>30355</v>
      </c>
      <c r="B4886"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300MMASSENTAMENTO SEM FORNECIMENTO,DE TUBOS ATE 1,00M DE COMPRIME</v>
      </c>
      <c r="C4886" s="141" t="s">
        <v>30327</v>
      </c>
      <c r="D4886" s="141" t="s">
        <v>30328</v>
      </c>
      <c r="E4886" s="141" t="s">
        <v>30335</v>
      </c>
      <c r="F4886" s="141" t="s">
        <v>30336</v>
      </c>
      <c r="G4886" s="141" t="s">
        <v>30354</v>
      </c>
      <c r="I4886" s="141" t="s">
        <v>14</v>
      </c>
      <c r="J4886" s="649">
        <v>242.07</v>
      </c>
    </row>
    <row r="4887" spans="1:10" hidden="1">
      <c r="A4887" s="141" t="s">
        <v>30356</v>
      </c>
      <c r="B4887"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350MMASSENTAMENTO SEM FORNECIMENTO,DE TUBOS ATE 1,00M DE COMPRIME</v>
      </c>
      <c r="C4887" s="141" t="s">
        <v>30327</v>
      </c>
      <c r="D4887" s="141" t="s">
        <v>30328</v>
      </c>
      <c r="E4887" s="141" t="s">
        <v>30335</v>
      </c>
      <c r="F4887" s="141" t="s">
        <v>30336</v>
      </c>
      <c r="G4887" s="141" t="s">
        <v>30357</v>
      </c>
      <c r="I4887" s="141" t="s">
        <v>14</v>
      </c>
      <c r="J4887" s="649">
        <v>317.13</v>
      </c>
    </row>
    <row r="4888" spans="1:10" hidden="1">
      <c r="A4888" s="141" t="s">
        <v>30358</v>
      </c>
      <c r="B4888"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350MMASSENTAMENTO SEM FORNECIMENTO,DE TUBOS ATE 1,00M DE COMPRIME</v>
      </c>
      <c r="C4888" s="141" t="s">
        <v>30327</v>
      </c>
      <c r="D4888" s="141" t="s">
        <v>30328</v>
      </c>
      <c r="E4888" s="141" t="s">
        <v>30335</v>
      </c>
      <c r="F4888" s="141" t="s">
        <v>30336</v>
      </c>
      <c r="G4888" s="141" t="s">
        <v>30357</v>
      </c>
      <c r="I4888" s="141" t="s">
        <v>14</v>
      </c>
      <c r="J4888" s="649">
        <v>309.92</v>
      </c>
    </row>
    <row r="4889" spans="1:10" hidden="1">
      <c r="A4889" s="141" t="s">
        <v>30359</v>
      </c>
      <c r="B4889"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DIAMETRODE 400MMASSENTAMENTO SEM FORNECIMENTO,DE TUBOS ATE 1,00M DE COMPRIME</v>
      </c>
      <c r="C4889" s="141" t="s">
        <v>30327</v>
      </c>
      <c r="D4889" s="141" t="s">
        <v>30328</v>
      </c>
      <c r="E4889" s="141" t="s">
        <v>30335</v>
      </c>
      <c r="F4889" s="141" t="s">
        <v>30336</v>
      </c>
      <c r="G4889" s="141" t="s">
        <v>30360</v>
      </c>
      <c r="I4889" s="141" t="s">
        <v>14</v>
      </c>
      <c r="J4889" s="649">
        <v>426.81</v>
      </c>
    </row>
    <row r="4890" spans="1:10" hidden="1">
      <c r="A4890" s="141" t="s">
        <v>30361</v>
      </c>
      <c r="B4890"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DIAMETRODE 400MMASSENTAMENTO SEM FORNECIMENTO,DE TUBOS ATE 1,00M DE COMPRIME</v>
      </c>
      <c r="C4890" s="141" t="s">
        <v>30327</v>
      </c>
      <c r="D4890" s="141" t="s">
        <v>30328</v>
      </c>
      <c r="E4890" s="141" t="s">
        <v>30335</v>
      </c>
      <c r="F4890" s="141" t="s">
        <v>30336</v>
      </c>
      <c r="G4890" s="141" t="s">
        <v>30360</v>
      </c>
      <c r="I4890" s="141" t="s">
        <v>14</v>
      </c>
      <c r="J4890" s="649">
        <v>418.73</v>
      </c>
    </row>
    <row r="4891" spans="1:10" hidden="1">
      <c r="A4891" s="141" t="s">
        <v>30362</v>
      </c>
      <c r="B4891" s="141" t="str">
        <f t="shared" si="76"/>
        <v>ASSENTAMENTO SEM FORNECIMENTO,DE TUBOS ATE 1,00M DE COMPRIMENTO OU CONEXOES DE FERRO FUNDIDO OU ACO,COM FLANGES CLASSE PASSENTAMENTO SEM FORNECIMENTO,DE TUBOS ATE 1,00M DE COMPRIMEN-10,INCLUSIVE O FORNECIMENTO DOS MATERIAS PARA JUNTAS(ARRUELAS DE BORRACHA E PARAFUSOS COM PORCAS),CUSTO POR JUNTA,COMDIAMETRO DE 450MMASSENTAMENTO SEM FORNECIMENTO,DE TUBOS ATE 1,00M DE COMPRIME</v>
      </c>
      <c r="C4891" s="141" t="s">
        <v>30327</v>
      </c>
      <c r="D4891" s="141" t="s">
        <v>30363</v>
      </c>
      <c r="E4891" s="141" t="s">
        <v>30364</v>
      </c>
      <c r="F4891" s="141" t="s">
        <v>30365</v>
      </c>
      <c r="G4891" s="141" t="s">
        <v>30366</v>
      </c>
      <c r="I4891" s="141" t="s">
        <v>14</v>
      </c>
      <c r="J4891" s="649">
        <v>497.12</v>
      </c>
    </row>
    <row r="4892" spans="1:10" hidden="1">
      <c r="A4892" s="141" t="s">
        <v>30367</v>
      </c>
      <c r="B4892" s="141" t="str">
        <f t="shared" si="76"/>
        <v>ASSENTAMENTO SEM FORNECIMENTO,DE TUBOS ATE 1,00M DE COMPRIMENTO OU CONEXOES DE FERRO FUNDIDO OU ACO,COM FLANGES CLASSE PASSENTAMENTO SEM FORNECIMENTO,DE TUBOS ATE 1,00M DE COMPRIMEN-10,INCLUSIVE O FORNECIMENTO DOS MATERIAS PARA JUNTAS(ARRUELAS DE BORRACHA E PARAFUSOS COM PORCAS),CUSTO POR JUNTA,COMDIAMETRO DE 450MMASSENTAMENTO SEM FORNECIMENTO,DE TUBOS ATE 1,00M DE COMPRIME</v>
      </c>
      <c r="C4892" s="141" t="s">
        <v>30327</v>
      </c>
      <c r="D4892" s="141" t="s">
        <v>30363</v>
      </c>
      <c r="E4892" s="141" t="s">
        <v>30364</v>
      </c>
      <c r="F4892" s="141" t="s">
        <v>30365</v>
      </c>
      <c r="G4892" s="141" t="s">
        <v>30366</v>
      </c>
      <c r="I4892" s="141" t="s">
        <v>14</v>
      </c>
      <c r="J4892" s="649">
        <v>488.37</v>
      </c>
    </row>
    <row r="4893" spans="1:10" hidden="1">
      <c r="A4893" s="141" t="s">
        <v>30368</v>
      </c>
      <c r="B4893" s="141" t="str">
        <f t="shared" si="76"/>
        <v>ASSENTAMENTO SEM FORNECIMENTO DE TUBOS ATE 1,00M DE COMPRIMENTO OU CONEXOES DE FºFº OU ACO,COM FLANGES CLASSE PN-10,INCLASSENTAMENTO SEM FORNECIMENTO DE TUBOS ATE 1,00M DE COMPRIMEUSIVE O FORNECIMENTO DOS MATERIAIS PARA JUNTAS(ARRUELAS DE BORRACHA E PARAFUSOS COM PORCAS),CUSTO POR JUNTA,COM DIAMETRO DE 500MMASSENTAMENTO SEM FORNECIMENTO DE TUBOS ATE 1,00M DE COMPRIME</v>
      </c>
      <c r="C4893" s="141" t="s">
        <v>30334</v>
      </c>
      <c r="D4893" s="141" t="s">
        <v>30328</v>
      </c>
      <c r="E4893" s="141" t="s">
        <v>30335</v>
      </c>
      <c r="F4893" s="141" t="s">
        <v>30336</v>
      </c>
      <c r="G4893" s="141" t="s">
        <v>30369</v>
      </c>
      <c r="I4893" s="141" t="s">
        <v>14</v>
      </c>
      <c r="J4893" s="649">
        <v>503.56</v>
      </c>
    </row>
    <row r="4894" spans="1:10" hidden="1">
      <c r="A4894" s="141" t="s">
        <v>30370</v>
      </c>
      <c r="B4894" s="141" t="str">
        <f t="shared" si="76"/>
        <v>ASSENTAMENTO SEM FORNECIMENTO DE TUBOS ATE 1,00M DE COMPRIMENTO OU CONEXOES DE FºFº OU ACO,COM FLANGES CLASSE PN-10,INCLASSENTAMENTO SEM FORNECIMENTO DE TUBOS ATE 1,00M DE COMPRIMEUSIVE O FORNECIMENTO DOS MATERIAIS PARA JUNTAS(ARRUELAS DE BORRACHA E PARAFUSOS COM PORCAS),CUSTO POR JUNTA,COM DIAMETRO DE 500MMASSENTAMENTO SEM FORNECIMENTO DE TUBOS ATE 1,00M DE COMPRIME</v>
      </c>
      <c r="C4894" s="141" t="s">
        <v>30334</v>
      </c>
      <c r="D4894" s="141" t="s">
        <v>30328</v>
      </c>
      <c r="E4894" s="141" t="s">
        <v>30335</v>
      </c>
      <c r="F4894" s="141" t="s">
        <v>30336</v>
      </c>
      <c r="G4894" s="141" t="s">
        <v>30369</v>
      </c>
      <c r="I4894" s="141" t="s">
        <v>14</v>
      </c>
      <c r="J4894" s="649">
        <v>494.15</v>
      </c>
    </row>
    <row r="4895" spans="1:10" hidden="1">
      <c r="A4895" s="141" t="s">
        <v>30371</v>
      </c>
      <c r="B4895"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600MMASSENTAMENTO SEM FORNECIMENTO,DE TUBOS ATE 1,00M DE COMPRIME</v>
      </c>
      <c r="C4895" s="141" t="s">
        <v>30327</v>
      </c>
      <c r="D4895" s="141" t="s">
        <v>30328</v>
      </c>
      <c r="E4895" s="141" t="s">
        <v>30335</v>
      </c>
      <c r="F4895" s="141" t="s">
        <v>30336</v>
      </c>
      <c r="G4895" s="141" t="s">
        <v>30372</v>
      </c>
      <c r="I4895" s="141" t="s">
        <v>14</v>
      </c>
      <c r="J4895" s="649">
        <v>633.91999999999996</v>
      </c>
    </row>
    <row r="4896" spans="1:10" hidden="1">
      <c r="A4896" s="141" t="s">
        <v>30373</v>
      </c>
      <c r="B4896"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600MMASSENTAMENTO SEM FORNECIMENTO,DE TUBOS ATE 1,00M DE COMPRIME</v>
      </c>
      <c r="C4896" s="141" t="s">
        <v>30327</v>
      </c>
      <c r="D4896" s="141" t="s">
        <v>30328</v>
      </c>
      <c r="E4896" s="141" t="s">
        <v>30335</v>
      </c>
      <c r="F4896" s="141" t="s">
        <v>30336</v>
      </c>
      <c r="G4896" s="141" t="s">
        <v>30372</v>
      </c>
      <c r="I4896" s="141" t="s">
        <v>14</v>
      </c>
      <c r="J4896" s="649">
        <v>623.65</v>
      </c>
    </row>
    <row r="4897" spans="1:10" hidden="1">
      <c r="A4897" s="141" t="s">
        <v>30374</v>
      </c>
      <c r="B4897"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700MMASSENTAMENTO SEM FORNECIMENTO,DE TUBOS ATE 1,00M DE COMPRIME</v>
      </c>
      <c r="C4897" s="141" t="s">
        <v>30327</v>
      </c>
      <c r="D4897" s="141" t="s">
        <v>30328</v>
      </c>
      <c r="E4897" s="141" t="s">
        <v>30335</v>
      </c>
      <c r="F4897" s="141" t="s">
        <v>30336</v>
      </c>
      <c r="G4897" s="141" t="s">
        <v>30375</v>
      </c>
      <c r="I4897" s="141" t="s">
        <v>14</v>
      </c>
      <c r="J4897" s="649">
        <v>733.78</v>
      </c>
    </row>
    <row r="4898" spans="1:10" hidden="1">
      <c r="A4898" s="141" t="s">
        <v>30376</v>
      </c>
      <c r="B4898"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700MMASSENTAMENTO SEM FORNECIMENTO,DE TUBOS ATE 1,00M DE COMPRIME</v>
      </c>
      <c r="C4898" s="141" t="s">
        <v>30327</v>
      </c>
      <c r="D4898" s="141" t="s">
        <v>30328</v>
      </c>
      <c r="E4898" s="141" t="s">
        <v>30335</v>
      </c>
      <c r="F4898" s="141" t="s">
        <v>30336</v>
      </c>
      <c r="G4898" s="141" t="s">
        <v>30375</v>
      </c>
      <c r="I4898" s="141" t="s">
        <v>14</v>
      </c>
      <c r="J4898" s="649">
        <v>722.01</v>
      </c>
    </row>
    <row r="4899" spans="1:10" hidden="1">
      <c r="A4899" s="141" t="s">
        <v>30377</v>
      </c>
      <c r="B4899"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800MMASSENTAMENTO SEM FORNECIMENTO,DE TUBOS ATE 1,00M DE COMPRIME</v>
      </c>
      <c r="C4899" s="141" t="s">
        <v>30327</v>
      </c>
      <c r="D4899" s="141" t="s">
        <v>30328</v>
      </c>
      <c r="E4899" s="141" t="s">
        <v>30335</v>
      </c>
      <c r="F4899" s="141" t="s">
        <v>30336</v>
      </c>
      <c r="G4899" s="141" t="s">
        <v>30378</v>
      </c>
      <c r="I4899" s="141" t="s">
        <v>14</v>
      </c>
      <c r="J4899" s="649">
        <v>1412.6</v>
      </c>
    </row>
    <row r="4900" spans="1:10" hidden="1">
      <c r="A4900" s="141" t="s">
        <v>30379</v>
      </c>
      <c r="B4900"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800MMASSENTAMENTO SEM FORNECIMENTO,DE TUBOS ATE 1,00M DE COMPRIME</v>
      </c>
      <c r="C4900" s="141" t="s">
        <v>30327</v>
      </c>
      <c r="D4900" s="141" t="s">
        <v>30328</v>
      </c>
      <c r="E4900" s="141" t="s">
        <v>30335</v>
      </c>
      <c r="F4900" s="141" t="s">
        <v>30336</v>
      </c>
      <c r="G4900" s="141" t="s">
        <v>30378</v>
      </c>
      <c r="I4900" s="141" t="s">
        <v>14</v>
      </c>
      <c r="J4900" s="649">
        <v>1399.79</v>
      </c>
    </row>
    <row r="4901" spans="1:10" hidden="1">
      <c r="A4901" s="141" t="s">
        <v>30380</v>
      </c>
      <c r="B4901"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900MMASSENTAMENTO SEM FORNECIMENTO,DE TUBOS ATE 1,00M DE COMPRIME</v>
      </c>
      <c r="C4901" s="141" t="s">
        <v>30327</v>
      </c>
      <c r="D4901" s="141" t="s">
        <v>30328</v>
      </c>
      <c r="E4901" s="141" t="s">
        <v>30335</v>
      </c>
      <c r="F4901" s="141" t="s">
        <v>30336</v>
      </c>
      <c r="G4901" s="141" t="s">
        <v>30381</v>
      </c>
      <c r="I4901" s="141" t="s">
        <v>14</v>
      </c>
      <c r="J4901" s="649">
        <v>1629.48</v>
      </c>
    </row>
    <row r="4902" spans="1:10" hidden="1">
      <c r="A4902" s="141" t="s">
        <v>30382</v>
      </c>
      <c r="B4902"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900MMASSENTAMENTO SEM FORNECIMENTO,DE TUBOS ATE 1,00M DE COMPRIME</v>
      </c>
      <c r="C4902" s="141" t="s">
        <v>30327</v>
      </c>
      <c r="D4902" s="141" t="s">
        <v>30328</v>
      </c>
      <c r="E4902" s="141" t="s">
        <v>30335</v>
      </c>
      <c r="F4902" s="141" t="s">
        <v>30336</v>
      </c>
      <c r="G4902" s="141" t="s">
        <v>30381</v>
      </c>
      <c r="I4902" s="141" t="s">
        <v>14</v>
      </c>
      <c r="J4902" s="649">
        <v>1615.01</v>
      </c>
    </row>
    <row r="4903" spans="1:10" hidden="1">
      <c r="A4903" s="141" t="s">
        <v>30383</v>
      </c>
      <c r="B4903" s="141" t="str">
        <f t="shared" si="76"/>
        <v>ASSENTAMENTO SEM FORNECIMENTO DE TUBOS ATE 1,00M DE COMPRIMENTO OU CONEXOES DE FºFº OU ACO,COM FLANGES CLASSE PN-10,INCLASSENTAMENTO SEM FORNECIMENTO DE TUBOS ATE 1,00M DE COMPRIMEUSIVE O FORNECIMENTO DOS MATERIAIS PARA JUNTAS(ARRUELAS DE BORRACHA E PARAFUSOS COM PORCAS),CUSTO POR JUNTA,COM DIAMETRO DE 1000MMASSENTAMENTO SEM FORNECIMENTO DE TUBOS ATE 1,00M DE COMPRIME</v>
      </c>
      <c r="C4903" s="141" t="s">
        <v>30334</v>
      </c>
      <c r="D4903" s="141" t="s">
        <v>30328</v>
      </c>
      <c r="E4903" s="141" t="s">
        <v>30335</v>
      </c>
      <c r="F4903" s="141" t="s">
        <v>30336</v>
      </c>
      <c r="G4903" s="141" t="s">
        <v>30384</v>
      </c>
      <c r="I4903" s="141" t="s">
        <v>14</v>
      </c>
      <c r="J4903" s="649">
        <v>1883.57</v>
      </c>
    </row>
    <row r="4904" spans="1:10" hidden="1">
      <c r="A4904" s="141" t="s">
        <v>30385</v>
      </c>
      <c r="B4904" s="141" t="str">
        <f t="shared" si="76"/>
        <v>ASSENTAMENTO SEM FORNECIMENTO DE TUBOS ATE 1,00M DE COMPRIMENTO OU CONEXOES DE FºFº OU ACO,COM FLANGES CLASSE PN-10,INCLASSENTAMENTO SEM FORNECIMENTO DE TUBOS ATE 1,00M DE COMPRIMEUSIVE O FORNECIMENTO DOS MATERIAIS PARA JUNTAS(ARRUELAS DE BORRACHA E PARAFUSOS COM PORCAS),CUSTO POR JUNTA,COM DIAMETRO DE 1000MMASSENTAMENTO SEM FORNECIMENTO DE TUBOS ATE 1,00M DE COMPRIME</v>
      </c>
      <c r="C4904" s="141" t="s">
        <v>30334</v>
      </c>
      <c r="D4904" s="141" t="s">
        <v>30328</v>
      </c>
      <c r="E4904" s="141" t="s">
        <v>30335</v>
      </c>
      <c r="F4904" s="141" t="s">
        <v>30336</v>
      </c>
      <c r="G4904" s="141" t="s">
        <v>30384</v>
      </c>
      <c r="I4904" s="141" t="s">
        <v>14</v>
      </c>
      <c r="J4904" s="649">
        <v>1867.89</v>
      </c>
    </row>
    <row r="4905" spans="1:10" hidden="1">
      <c r="A4905" s="141" t="s">
        <v>30386</v>
      </c>
      <c r="B4905"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1200MMASSENTAMENTO SEM FORNECIMENTO,DE TUBOS ATE 1,00M DE COMPRIME</v>
      </c>
      <c r="C4905" s="141" t="s">
        <v>30327</v>
      </c>
      <c r="D4905" s="141" t="s">
        <v>30328</v>
      </c>
      <c r="E4905" s="141" t="s">
        <v>30335</v>
      </c>
      <c r="F4905" s="141" t="s">
        <v>30336</v>
      </c>
      <c r="G4905" s="141" t="s">
        <v>30387</v>
      </c>
      <c r="I4905" s="141" t="s">
        <v>14</v>
      </c>
      <c r="J4905" s="649">
        <v>2667.89</v>
      </c>
    </row>
    <row r="4906" spans="1:10" hidden="1">
      <c r="A4906" s="141" t="s">
        <v>30388</v>
      </c>
      <c r="B4906" s="141" t="str">
        <f t="shared" si="76"/>
        <v>ASSENTAMENTO SEM FORNECIMENTO,DE TUBOS ATE 1,00M DE COMPRIMENTO OU CONEXOES DE FºFº OU ACO,COM FLANGES CLASSE PN-10,INCLASSENTAMENTO SEM FORNECIMENTO,DE TUBOS ATE 1,00M DE COMPRIMEUSIVE O FORNECIMENTO DOS MATERIAIS PARA JUNTAS(ARRUELAS DE BORRACHA E PARAFUSOS COM PORCAS),CUSTO POR JUNTA,COM DIAMETRO DE 1200MMASSENTAMENTO SEM FORNECIMENTO,DE TUBOS ATE 1,00M DE COMPRIME</v>
      </c>
      <c r="C4906" s="141" t="s">
        <v>30327</v>
      </c>
      <c r="D4906" s="141" t="s">
        <v>30328</v>
      </c>
      <c r="E4906" s="141" t="s">
        <v>30335</v>
      </c>
      <c r="F4906" s="141" t="s">
        <v>30336</v>
      </c>
      <c r="G4906" s="141" t="s">
        <v>30387</v>
      </c>
      <c r="I4906" s="141" t="s">
        <v>14</v>
      </c>
      <c r="J4906" s="649">
        <v>2649</v>
      </c>
    </row>
    <row r="4907" spans="1:10" hidden="1">
      <c r="A4907" s="141" t="s">
        <v>30389</v>
      </c>
      <c r="B4907"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50MMASSENTAMENTO SEM FORNECIMENTO DE TUBOS ATE 1,00M DE COMPRIME</v>
      </c>
      <c r="C4907" s="141" t="s">
        <v>30334</v>
      </c>
      <c r="D4907" s="141" t="s">
        <v>30390</v>
      </c>
      <c r="E4907" s="141" t="s">
        <v>30335</v>
      </c>
      <c r="F4907" s="141" t="s">
        <v>30336</v>
      </c>
      <c r="G4907" s="141" t="s">
        <v>30391</v>
      </c>
      <c r="I4907" s="141" t="s">
        <v>14</v>
      </c>
      <c r="J4907" s="649">
        <v>51.06</v>
      </c>
    </row>
    <row r="4908" spans="1:10" hidden="1">
      <c r="A4908" s="141" t="s">
        <v>30392</v>
      </c>
      <c r="B4908"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50MMASSENTAMENTO SEM FORNECIMENTO DE TUBOS ATE 1,00M DE COMPRIME</v>
      </c>
      <c r="C4908" s="141" t="s">
        <v>30334</v>
      </c>
      <c r="D4908" s="141" t="s">
        <v>30390</v>
      </c>
      <c r="E4908" s="141" t="s">
        <v>30335</v>
      </c>
      <c r="F4908" s="141" t="s">
        <v>30336</v>
      </c>
      <c r="G4908" s="141" t="s">
        <v>30391</v>
      </c>
      <c r="I4908" s="141" t="s">
        <v>14</v>
      </c>
      <c r="J4908" s="649">
        <v>48.63</v>
      </c>
    </row>
    <row r="4909" spans="1:10" hidden="1">
      <c r="A4909" s="141" t="s">
        <v>30393</v>
      </c>
      <c r="B4909" s="141" t="str">
        <f t="shared" si="76"/>
        <v>ASSENTAMENTO SEM FORNECIMENTO,DE TUBOS ATE 1,00M DE COMPRIMENTO OU CONEXOES DE FºFº OU ACO,COM FLANGES,CLASSE PN-16,INCLASSENTAMENTO SEM FORNECIMENTO,DE TUBOS ATE 1,00M DE COMPRIMEUSIVE O FORNECIMENTO DOS MATERIAIS PARA JUNTAS(ARRUELAS DE BORRACHA E PARAFUSOS COM PORCAS),CUSTO POR JUNTA,COM DIAMETRO DE 75MMASSENTAMENTO SEM FORNECIMENTO,DE TUBOS ATE 1,00M DE COMPRIME</v>
      </c>
      <c r="C4909" s="141" t="s">
        <v>30327</v>
      </c>
      <c r="D4909" s="141" t="s">
        <v>30394</v>
      </c>
      <c r="E4909" s="141" t="s">
        <v>30335</v>
      </c>
      <c r="F4909" s="141" t="s">
        <v>30336</v>
      </c>
      <c r="G4909" s="141" t="s">
        <v>30337</v>
      </c>
      <c r="I4909" s="141" t="s">
        <v>14</v>
      </c>
      <c r="J4909" s="649">
        <v>51.32</v>
      </c>
    </row>
    <row r="4910" spans="1:10" hidden="1">
      <c r="A4910" s="141" t="s">
        <v>30395</v>
      </c>
      <c r="B4910" s="141" t="str">
        <f t="shared" si="76"/>
        <v>ASSENTAMENTO SEM FORNECIMENTO,DE TUBOS ATE 1,00M DE COMPRIMENTO OU CONEXOES DE FºFº OU ACO,COM FLANGES,CLASSE PN-16,INCLASSENTAMENTO SEM FORNECIMENTO,DE TUBOS ATE 1,00M DE COMPRIMEUSIVE O FORNECIMENTO DOS MATERIAIS PARA JUNTAS(ARRUELAS DE BORRACHA E PARAFUSOS COM PORCAS),CUSTO POR JUNTA,COM DIAMETRO DE 75MMASSENTAMENTO SEM FORNECIMENTO,DE TUBOS ATE 1,00M DE COMPRIME</v>
      </c>
      <c r="C4910" s="141" t="s">
        <v>30327</v>
      </c>
      <c r="D4910" s="141" t="s">
        <v>30394</v>
      </c>
      <c r="E4910" s="141" t="s">
        <v>30335</v>
      </c>
      <c r="F4910" s="141" t="s">
        <v>30336</v>
      </c>
      <c r="G4910" s="141" t="s">
        <v>30337</v>
      </c>
      <c r="I4910" s="141" t="s">
        <v>14</v>
      </c>
      <c r="J4910" s="649">
        <v>48.85</v>
      </c>
    </row>
    <row r="4911" spans="1:10" hidden="1">
      <c r="A4911" s="141" t="s">
        <v>30396</v>
      </c>
      <c r="B4911"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100MMASSENTAMENTO SEM FORNECIMENTO DE TUBOS ATE 1,00M DE COMPRIME</v>
      </c>
      <c r="C4911" s="141" t="s">
        <v>30334</v>
      </c>
      <c r="D4911" s="141" t="s">
        <v>30390</v>
      </c>
      <c r="E4911" s="141" t="s">
        <v>30335</v>
      </c>
      <c r="F4911" s="141" t="s">
        <v>30336</v>
      </c>
      <c r="G4911" s="141" t="s">
        <v>30341</v>
      </c>
      <c r="I4911" s="141" t="s">
        <v>14</v>
      </c>
      <c r="J4911" s="649">
        <v>83.8</v>
      </c>
    </row>
    <row r="4912" spans="1:10" hidden="1">
      <c r="A4912" s="141" t="s">
        <v>30397</v>
      </c>
      <c r="B4912"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100MMASSENTAMENTO SEM FORNECIMENTO DE TUBOS ATE 1,00M DE COMPRIME</v>
      </c>
      <c r="C4912" s="141" t="s">
        <v>30334</v>
      </c>
      <c r="D4912" s="141" t="s">
        <v>30390</v>
      </c>
      <c r="E4912" s="141" t="s">
        <v>30335</v>
      </c>
      <c r="F4912" s="141" t="s">
        <v>30336</v>
      </c>
      <c r="G4912" s="141" t="s">
        <v>30341</v>
      </c>
      <c r="I4912" s="141" t="s">
        <v>14</v>
      </c>
      <c r="J4912" s="649">
        <v>80.45</v>
      </c>
    </row>
    <row r="4913" spans="1:10" hidden="1">
      <c r="A4913" s="141" t="s">
        <v>30398</v>
      </c>
      <c r="B4913"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150MMASSENTAMENTO SEM FORNECIMENTO DE TUBOS ATE 1,00M DE COMPRIME</v>
      </c>
      <c r="C4913" s="141" t="s">
        <v>30334</v>
      </c>
      <c r="D4913" s="141" t="s">
        <v>30390</v>
      </c>
      <c r="E4913" s="141" t="s">
        <v>30335</v>
      </c>
      <c r="F4913" s="141" t="s">
        <v>30336</v>
      </c>
      <c r="G4913" s="141" t="s">
        <v>30344</v>
      </c>
      <c r="I4913" s="141" t="s">
        <v>14</v>
      </c>
      <c r="J4913" s="649">
        <v>128.02000000000001</v>
      </c>
    </row>
    <row r="4914" spans="1:10" hidden="1">
      <c r="A4914" s="141" t="s">
        <v>30399</v>
      </c>
      <c r="B4914"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150MMASSENTAMENTO SEM FORNECIMENTO DE TUBOS ATE 1,00M DE COMPRIME</v>
      </c>
      <c r="C4914" s="141" t="s">
        <v>30334</v>
      </c>
      <c r="D4914" s="141" t="s">
        <v>30390</v>
      </c>
      <c r="E4914" s="141" t="s">
        <v>30335</v>
      </c>
      <c r="F4914" s="141" t="s">
        <v>30336</v>
      </c>
      <c r="G4914" s="141" t="s">
        <v>30344</v>
      </c>
      <c r="I4914" s="141" t="s">
        <v>14</v>
      </c>
      <c r="J4914" s="649">
        <v>123.54</v>
      </c>
    </row>
    <row r="4915" spans="1:10" hidden="1">
      <c r="A4915" s="141" t="s">
        <v>30400</v>
      </c>
      <c r="B4915"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200MMASSENTAMENTO SEM FORNECIMENTO DE TUBOS ATE 1,00M DE COMPRIME</v>
      </c>
      <c r="C4915" s="141" t="s">
        <v>30334</v>
      </c>
      <c r="D4915" s="141" t="s">
        <v>30390</v>
      </c>
      <c r="E4915" s="141" t="s">
        <v>30335</v>
      </c>
      <c r="F4915" s="141" t="s">
        <v>30336</v>
      </c>
      <c r="G4915" s="141" t="s">
        <v>30347</v>
      </c>
      <c r="I4915" s="141" t="s">
        <v>14</v>
      </c>
      <c r="J4915" s="649">
        <v>176.1</v>
      </c>
    </row>
    <row r="4916" spans="1:10" hidden="1">
      <c r="A4916" s="141" t="s">
        <v>30401</v>
      </c>
      <c r="B4916"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200MMASSENTAMENTO SEM FORNECIMENTO DE TUBOS ATE 1,00M DE COMPRIME</v>
      </c>
      <c r="C4916" s="141" t="s">
        <v>30334</v>
      </c>
      <c r="D4916" s="141" t="s">
        <v>30390</v>
      </c>
      <c r="E4916" s="141" t="s">
        <v>30335</v>
      </c>
      <c r="F4916" s="141" t="s">
        <v>30336</v>
      </c>
      <c r="G4916" s="141" t="s">
        <v>30347</v>
      </c>
      <c r="I4916" s="141" t="s">
        <v>14</v>
      </c>
      <c r="J4916" s="649">
        <v>170.43</v>
      </c>
    </row>
    <row r="4917" spans="1:10" hidden="1">
      <c r="A4917" s="141" t="s">
        <v>30402</v>
      </c>
      <c r="B4917"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250MMASSENTAMENTO SEM FORNECIMENTO DE TUBOS ATE 1,00M DE COMPRIME</v>
      </c>
      <c r="C4917" s="141" t="s">
        <v>30334</v>
      </c>
      <c r="D4917" s="141" t="s">
        <v>30390</v>
      </c>
      <c r="E4917" s="141" t="s">
        <v>30335</v>
      </c>
      <c r="F4917" s="141" t="s">
        <v>30336</v>
      </c>
      <c r="G4917" s="141" t="s">
        <v>30351</v>
      </c>
      <c r="I4917" s="141" t="s">
        <v>14</v>
      </c>
      <c r="J4917" s="649">
        <v>320.69</v>
      </c>
    </row>
    <row r="4918" spans="1:10" hidden="1">
      <c r="A4918" s="141" t="s">
        <v>30403</v>
      </c>
      <c r="B4918"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250MMASSENTAMENTO SEM FORNECIMENTO DE TUBOS ATE 1,00M DE COMPRIME</v>
      </c>
      <c r="C4918" s="141" t="s">
        <v>30334</v>
      </c>
      <c r="D4918" s="141" t="s">
        <v>30390</v>
      </c>
      <c r="E4918" s="141" t="s">
        <v>30335</v>
      </c>
      <c r="F4918" s="141" t="s">
        <v>30336</v>
      </c>
      <c r="G4918" s="141" t="s">
        <v>30351</v>
      </c>
      <c r="I4918" s="141" t="s">
        <v>14</v>
      </c>
      <c r="J4918" s="649">
        <v>313.97000000000003</v>
      </c>
    </row>
    <row r="4919" spans="1:10" hidden="1">
      <c r="A4919" s="141" t="s">
        <v>30404</v>
      </c>
      <c r="B4919" s="141" t="str">
        <f t="shared" si="76"/>
        <v>ASSENTAMENTO SEM FORNECIMENTO,DE TUBOS ATE 1,00M DE COMPRIMENTO OU CONEXOES DE FºFº OU ACO,COM FLANGES CLASSE PN-16,INCLASSENTAMENTO SEM FORNECIMENTO,DE TUBOS ATE 1,00M DE COMPRIMEUSIVE O FORNECIMENTO DOS MATERIAIS PARA JUNTAS(ARRUELAS DE BORRACHA E PARAFUSOS COM PORCAS),CUSTO POR JUNTA,COM DIAMETRO DE 300MMASSENTAMENTO SEM FORNECIMENTO,DE TUBOS ATE 1,00M DE COMPRIME</v>
      </c>
      <c r="C4919" s="141" t="s">
        <v>30327</v>
      </c>
      <c r="D4919" s="141" t="s">
        <v>30390</v>
      </c>
      <c r="E4919" s="141" t="s">
        <v>30335</v>
      </c>
      <c r="F4919" s="141" t="s">
        <v>30336</v>
      </c>
      <c r="G4919" s="141" t="s">
        <v>30354</v>
      </c>
      <c r="I4919" s="141" t="s">
        <v>14</v>
      </c>
      <c r="J4919" s="649">
        <v>326.04000000000002</v>
      </c>
    </row>
    <row r="4920" spans="1:10" hidden="1">
      <c r="A4920" s="141" t="s">
        <v>30405</v>
      </c>
      <c r="B4920" s="141" t="str">
        <f t="shared" si="76"/>
        <v>ASSENTAMENTO SEM FORNECIMENTO,DE TUBOS ATE 1,00M DE COMPRIMENTO OU CONEXOES DE FºFº OU ACO,COM FLANGES CLASSE PN-16,INCLASSENTAMENTO SEM FORNECIMENTO,DE TUBOS ATE 1,00M DE COMPRIMEUSIVE O FORNECIMENTO DOS MATERIAIS PARA JUNTAS(ARRUELAS DE BORRACHA E PARAFUSOS COM PORCAS),CUSTO POR JUNTA,COM DIAMETRO DE 300MMASSENTAMENTO SEM FORNECIMENTO,DE TUBOS ATE 1,00M DE COMPRIME</v>
      </c>
      <c r="C4920" s="141" t="s">
        <v>30327</v>
      </c>
      <c r="D4920" s="141" t="s">
        <v>30390</v>
      </c>
      <c r="E4920" s="141" t="s">
        <v>30335</v>
      </c>
      <c r="F4920" s="141" t="s">
        <v>30336</v>
      </c>
      <c r="G4920" s="141" t="s">
        <v>30354</v>
      </c>
      <c r="I4920" s="141" t="s">
        <v>14</v>
      </c>
      <c r="J4920" s="649">
        <v>319.29000000000002</v>
      </c>
    </row>
    <row r="4921" spans="1:10" hidden="1">
      <c r="A4921" s="141" t="s">
        <v>30406</v>
      </c>
      <c r="B4921"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400MMASSENTAMENTO SEM FORNECIMENTO DE TUBOS ATE 1,00M DE COMPRIME</v>
      </c>
      <c r="C4921" s="141" t="s">
        <v>30334</v>
      </c>
      <c r="D4921" s="141" t="s">
        <v>30390</v>
      </c>
      <c r="E4921" s="141" t="s">
        <v>30335</v>
      </c>
      <c r="F4921" s="141" t="s">
        <v>30336</v>
      </c>
      <c r="G4921" s="141" t="s">
        <v>30407</v>
      </c>
      <c r="I4921" s="141" t="s">
        <v>14</v>
      </c>
      <c r="J4921" s="649">
        <v>522.70000000000005</v>
      </c>
    </row>
    <row r="4922" spans="1:10" hidden="1">
      <c r="A4922" s="141" t="s">
        <v>30408</v>
      </c>
      <c r="B4922"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400MMASSENTAMENTO SEM FORNECIMENTO DE TUBOS ATE 1,00M DE COMPRIME</v>
      </c>
      <c r="C4922" s="141" t="s">
        <v>30334</v>
      </c>
      <c r="D4922" s="141" t="s">
        <v>30390</v>
      </c>
      <c r="E4922" s="141" t="s">
        <v>30335</v>
      </c>
      <c r="F4922" s="141" t="s">
        <v>30336</v>
      </c>
      <c r="G4922" s="141" t="s">
        <v>30407</v>
      </c>
      <c r="I4922" s="141" t="s">
        <v>14</v>
      </c>
      <c r="J4922" s="649">
        <v>513.98</v>
      </c>
    </row>
    <row r="4923" spans="1:10" hidden="1">
      <c r="A4923" s="141" t="s">
        <v>30409</v>
      </c>
      <c r="B4923" s="141" t="str">
        <f t="shared" si="76"/>
        <v>ASSENTAMENTO SEM FORNECIMENTO DE TUBOS ATE 1,00M DE COMPRIMENTO OU CONEXOES DE FERRO FUNDIDO OU ACO,COM FLANGES CLASSE PASSENTAMENTO SEM FORNECIMENTO DE TUBOS ATE 1,00M DE COMPRIMEN-16,INCLUSIVE O FORNECIMENTO DOS MATERIAS PARA JUNTAS(ARRUELAS DE BORRACHA E PARAFUSOS COM PORCAS),CUSTO POR JUNTA,COMDIAMETRO DE 450MMASSENTAMENTO SEM FORNECIMENTO DE TUBOS ATE 1,00M DE COMPRIME</v>
      </c>
      <c r="C4923" s="141" t="s">
        <v>30334</v>
      </c>
      <c r="D4923" s="141" t="s">
        <v>30363</v>
      </c>
      <c r="E4923" s="141" t="s">
        <v>30410</v>
      </c>
      <c r="F4923" s="141" t="s">
        <v>30365</v>
      </c>
      <c r="G4923" s="141" t="s">
        <v>30366</v>
      </c>
      <c r="I4923" s="141" t="s">
        <v>14</v>
      </c>
      <c r="J4923" s="649">
        <v>618.85</v>
      </c>
    </row>
    <row r="4924" spans="1:10" hidden="1">
      <c r="A4924" s="141" t="s">
        <v>30411</v>
      </c>
      <c r="B4924" s="141" t="str">
        <f t="shared" si="76"/>
        <v>ASSENTAMENTO SEM FORNECIMENTO DE TUBOS ATE 1,00M DE COMPRIMENTO OU CONEXOES DE FERRO FUNDIDO OU ACO,COM FLANGES CLASSE PASSENTAMENTO SEM FORNECIMENTO DE TUBOS ATE 1,00M DE COMPRIMEN-16,INCLUSIVE O FORNECIMENTO DOS MATERIAS PARA JUNTAS(ARRUELAS DE BORRACHA E PARAFUSOS COM PORCAS),CUSTO POR JUNTA,COMDIAMETRO DE 450MMASSENTAMENTO SEM FORNECIMENTO DE TUBOS ATE 1,00M DE COMPRIME</v>
      </c>
      <c r="C4924" s="141" t="s">
        <v>30334</v>
      </c>
      <c r="D4924" s="141" t="s">
        <v>30363</v>
      </c>
      <c r="E4924" s="141" t="s">
        <v>30410</v>
      </c>
      <c r="F4924" s="141" t="s">
        <v>30365</v>
      </c>
      <c r="G4924" s="141" t="s">
        <v>30366</v>
      </c>
      <c r="I4924" s="141" t="s">
        <v>14</v>
      </c>
      <c r="J4924" s="649">
        <v>608.99</v>
      </c>
    </row>
    <row r="4925" spans="1:10" hidden="1">
      <c r="A4925" s="141" t="s">
        <v>30412</v>
      </c>
      <c r="B4925"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500MMASSENTAMENTO SEM FORNECIMENTO DE TUBOS ATE 1,00M DE COMPRIME</v>
      </c>
      <c r="C4925" s="141" t="s">
        <v>30334</v>
      </c>
      <c r="D4925" s="141" t="s">
        <v>30390</v>
      </c>
      <c r="E4925" s="141" t="s">
        <v>30335</v>
      </c>
      <c r="F4925" s="141" t="s">
        <v>30336</v>
      </c>
      <c r="G4925" s="141" t="s">
        <v>30369</v>
      </c>
      <c r="I4925" s="141" t="s">
        <v>14</v>
      </c>
      <c r="J4925" s="649">
        <v>1175.23</v>
      </c>
    </row>
    <row r="4926" spans="1:10" hidden="1">
      <c r="A4926" s="141" t="s">
        <v>30413</v>
      </c>
      <c r="B4926"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500MMASSENTAMENTO SEM FORNECIMENTO DE TUBOS ATE 1,00M DE COMPRIME</v>
      </c>
      <c r="C4926" s="141" t="s">
        <v>30334</v>
      </c>
      <c r="D4926" s="141" t="s">
        <v>30390</v>
      </c>
      <c r="E4926" s="141" t="s">
        <v>30335</v>
      </c>
      <c r="F4926" s="141" t="s">
        <v>30336</v>
      </c>
      <c r="G4926" s="141" t="s">
        <v>30369</v>
      </c>
      <c r="I4926" s="141" t="s">
        <v>14</v>
      </c>
      <c r="J4926" s="649">
        <v>1164.22</v>
      </c>
    </row>
    <row r="4927" spans="1:10" hidden="1">
      <c r="A4927" s="141" t="s">
        <v>30414</v>
      </c>
      <c r="B4927"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600MMASSENTAMENTO SEM FORNECIMENTO DE TUBOS ATE 1,00M DE COMPRIME</v>
      </c>
      <c r="C4927" s="141" t="s">
        <v>30334</v>
      </c>
      <c r="D4927" s="141" t="s">
        <v>30390</v>
      </c>
      <c r="E4927" s="141" t="s">
        <v>30335</v>
      </c>
      <c r="F4927" s="141" t="s">
        <v>30336</v>
      </c>
      <c r="G4927" s="141" t="s">
        <v>30372</v>
      </c>
      <c r="I4927" s="141" t="s">
        <v>14</v>
      </c>
      <c r="J4927" s="649">
        <v>1192.25</v>
      </c>
    </row>
    <row r="4928" spans="1:10" hidden="1">
      <c r="A4928" s="141" t="s">
        <v>30415</v>
      </c>
      <c r="B4928" s="141" t="str">
        <f t="shared" si="76"/>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600MMASSENTAMENTO SEM FORNECIMENTO DE TUBOS ATE 1,00M DE COMPRIME</v>
      </c>
      <c r="C4928" s="141" t="s">
        <v>30334</v>
      </c>
      <c r="D4928" s="141" t="s">
        <v>30390</v>
      </c>
      <c r="E4928" s="141" t="s">
        <v>30335</v>
      </c>
      <c r="F4928" s="141" t="s">
        <v>30336</v>
      </c>
      <c r="G4928" s="141" t="s">
        <v>30372</v>
      </c>
      <c r="I4928" s="141" t="s">
        <v>14</v>
      </c>
      <c r="J4928" s="649">
        <v>1180.3699999999999</v>
      </c>
    </row>
    <row r="4929" spans="1:10" hidden="1">
      <c r="A4929" s="141" t="s">
        <v>30416</v>
      </c>
      <c r="B4929" s="141" t="str">
        <f t="shared" si="76"/>
        <v>ASSENTAMENTO SEM FORNECIMENTO DE TUBOS ATE 1,00M DE COMPRIMENTO OU CONEXOES DE FºFº OU ACO,COM FLANGES CLASSE PN-16,INCLASSENTAMENTO SEM FORNECIMENTO DE TUBOS ATE 1,00M DE COMPRIMEUSIVE O FORNECIMENTO DOS MATERIAIS PARA JUNTAS(ARRUELAS DE BORRACHA PARAFUSOS COM PORCAS), CUSTO POR JUNTA,COM DIAMETRODE 700MMASSENTAMENTO SEM FORNECIMENTO DE TUBOS ATE 1,00M DE COMPRIME</v>
      </c>
      <c r="C4929" s="141" t="s">
        <v>30334</v>
      </c>
      <c r="D4929" s="141" t="s">
        <v>30390</v>
      </c>
      <c r="E4929" s="141" t="s">
        <v>30335</v>
      </c>
      <c r="F4929" s="141" t="s">
        <v>30417</v>
      </c>
      <c r="G4929" s="141" t="s">
        <v>30418</v>
      </c>
      <c r="I4929" s="141" t="s">
        <v>14</v>
      </c>
      <c r="J4929" s="649">
        <v>1597.29</v>
      </c>
    </row>
    <row r="4930" spans="1:10" hidden="1">
      <c r="A4930" s="141" t="s">
        <v>30419</v>
      </c>
      <c r="B4930" s="141" t="str">
        <f t="shared" si="76"/>
        <v>ASSENTAMENTO SEM FORNECIMENTO DE TUBOS ATE 1,00M DE COMPRIMENTO OU CONEXOES DE FºFº OU ACO,COM FLANGES CLASSE PN-16,INCLASSENTAMENTO SEM FORNECIMENTO DE TUBOS ATE 1,00M DE COMPRIMEUSIVE O FORNECIMENTO DOS MATERIAIS PARA JUNTAS(ARRUELAS DE BORRACHA PARAFUSOS COM PORCAS), CUSTO POR JUNTA,COM DIAMETRODE 700MMASSENTAMENTO SEM FORNECIMENTO DE TUBOS ATE 1,00M DE COMPRIME</v>
      </c>
      <c r="C4930" s="141" t="s">
        <v>30334</v>
      </c>
      <c r="D4930" s="141" t="s">
        <v>30390</v>
      </c>
      <c r="E4930" s="141" t="s">
        <v>30335</v>
      </c>
      <c r="F4930" s="141" t="s">
        <v>30417</v>
      </c>
      <c r="G4930" s="141" t="s">
        <v>30418</v>
      </c>
      <c r="I4930" s="141" t="s">
        <v>14</v>
      </c>
      <c r="J4930" s="649">
        <v>1583.59</v>
      </c>
    </row>
    <row r="4931" spans="1:10" hidden="1">
      <c r="A4931" s="141" t="s">
        <v>30420</v>
      </c>
      <c r="B4931" s="141" t="str">
        <f t="shared" ref="B4931:B4994" si="77">C4931&amp;D4931&amp;C4931&amp;E4931&amp;F4931&amp;G4931&amp;H4931&amp;C4931</f>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800MMASSENTAMENTO SEM FORNECIMENTO DE TUBOS ATE 1,00M DE COMPRIME</v>
      </c>
      <c r="C4931" s="141" t="s">
        <v>30334</v>
      </c>
      <c r="D4931" s="141" t="s">
        <v>30390</v>
      </c>
      <c r="E4931" s="141" t="s">
        <v>30335</v>
      </c>
      <c r="F4931" s="141" t="s">
        <v>30336</v>
      </c>
      <c r="G4931" s="141" t="s">
        <v>30378</v>
      </c>
      <c r="I4931" s="141" t="s">
        <v>14</v>
      </c>
      <c r="J4931" s="649">
        <v>2008.74</v>
      </c>
    </row>
    <row r="4932" spans="1:10" hidden="1">
      <c r="A4932" s="141" t="s">
        <v>30421</v>
      </c>
      <c r="B4932" s="141" t="str">
        <f t="shared" si="77"/>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800MMASSENTAMENTO SEM FORNECIMENTO DE TUBOS ATE 1,00M DE COMPRIME</v>
      </c>
      <c r="C4932" s="141" t="s">
        <v>30334</v>
      </c>
      <c r="D4932" s="141" t="s">
        <v>30390</v>
      </c>
      <c r="E4932" s="141" t="s">
        <v>30335</v>
      </c>
      <c r="F4932" s="141" t="s">
        <v>30336</v>
      </c>
      <c r="G4932" s="141" t="s">
        <v>30378</v>
      </c>
      <c r="I4932" s="141" t="s">
        <v>14</v>
      </c>
      <c r="J4932" s="649">
        <v>1994.01</v>
      </c>
    </row>
    <row r="4933" spans="1:10" hidden="1">
      <c r="A4933" s="141" t="s">
        <v>30422</v>
      </c>
      <c r="B4933" s="141" t="str">
        <f t="shared" si="77"/>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900MMASSENTAMENTO SEM FORNECIMENTO DE TUBOS ATE 1,00M DE COMPRIME</v>
      </c>
      <c r="C4933" s="141" t="s">
        <v>30334</v>
      </c>
      <c r="D4933" s="141" t="s">
        <v>30390</v>
      </c>
      <c r="E4933" s="141" t="s">
        <v>30335</v>
      </c>
      <c r="F4933" s="141" t="s">
        <v>30336</v>
      </c>
      <c r="G4933" s="141" t="s">
        <v>30381</v>
      </c>
      <c r="I4933" s="141" t="s">
        <v>14</v>
      </c>
      <c r="J4933" s="649">
        <v>2325.39</v>
      </c>
    </row>
    <row r="4934" spans="1:10" hidden="1">
      <c r="A4934" s="141" t="s">
        <v>30423</v>
      </c>
      <c r="B4934" s="141" t="str">
        <f t="shared" si="77"/>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900MMASSENTAMENTO SEM FORNECIMENTO DE TUBOS ATE 1,00M DE COMPRIME</v>
      </c>
      <c r="C4934" s="141" t="s">
        <v>30334</v>
      </c>
      <c r="D4934" s="141" t="s">
        <v>30390</v>
      </c>
      <c r="E4934" s="141" t="s">
        <v>30335</v>
      </c>
      <c r="F4934" s="141" t="s">
        <v>30336</v>
      </c>
      <c r="G4934" s="141" t="s">
        <v>30381</v>
      </c>
      <c r="I4934" s="141" t="s">
        <v>14</v>
      </c>
      <c r="J4934" s="649">
        <v>2308.67</v>
      </c>
    </row>
    <row r="4935" spans="1:10" hidden="1">
      <c r="A4935" s="141" t="s">
        <v>30424</v>
      </c>
      <c r="B4935" s="141" t="str">
        <f t="shared" si="77"/>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1000MMASSENTAMENTO SEM FORNECIMENTO DE TUBOS ATE 1,00M DE COMPRIME</v>
      </c>
      <c r="C4935" s="141" t="s">
        <v>30334</v>
      </c>
      <c r="D4935" s="141" t="s">
        <v>30390</v>
      </c>
      <c r="E4935" s="141" t="s">
        <v>30335</v>
      </c>
      <c r="F4935" s="141" t="s">
        <v>30336</v>
      </c>
      <c r="G4935" s="141" t="s">
        <v>30384</v>
      </c>
      <c r="I4935" s="141" t="s">
        <v>14</v>
      </c>
      <c r="J4935" s="649">
        <v>2805.89</v>
      </c>
    </row>
    <row r="4936" spans="1:10" hidden="1">
      <c r="A4936" s="141" t="s">
        <v>30425</v>
      </c>
      <c r="B4936" s="141" t="str">
        <f t="shared" si="77"/>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1000MMASSENTAMENTO SEM FORNECIMENTO DE TUBOS ATE 1,00M DE COMPRIME</v>
      </c>
      <c r="C4936" s="141" t="s">
        <v>30334</v>
      </c>
      <c r="D4936" s="141" t="s">
        <v>30390</v>
      </c>
      <c r="E4936" s="141" t="s">
        <v>30335</v>
      </c>
      <c r="F4936" s="141" t="s">
        <v>30336</v>
      </c>
      <c r="G4936" s="141" t="s">
        <v>30384</v>
      </c>
      <c r="I4936" s="141" t="s">
        <v>14</v>
      </c>
      <c r="J4936" s="649">
        <v>2787.95</v>
      </c>
    </row>
    <row r="4937" spans="1:10" hidden="1">
      <c r="A4937" s="141" t="s">
        <v>30426</v>
      </c>
      <c r="B4937" s="141" t="str">
        <f t="shared" si="77"/>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1200MMASSENTAMENTO SEM FORNECIMENTO DE TUBOS ATE 1,00M DE COMPRIME</v>
      </c>
      <c r="C4937" s="141" t="s">
        <v>30334</v>
      </c>
      <c r="D4937" s="141" t="s">
        <v>30390</v>
      </c>
      <c r="E4937" s="141" t="s">
        <v>30335</v>
      </c>
      <c r="F4937" s="141" t="s">
        <v>30336</v>
      </c>
      <c r="G4937" s="141" t="s">
        <v>30387</v>
      </c>
      <c r="I4937" s="141" t="s">
        <v>14</v>
      </c>
      <c r="J4937" s="649">
        <v>5291.32</v>
      </c>
    </row>
    <row r="4938" spans="1:10" hidden="1">
      <c r="A4938" s="141" t="s">
        <v>30427</v>
      </c>
      <c r="B4938" s="141" t="str">
        <f t="shared" si="77"/>
        <v>ASSENTAMENTO SEM FORNECIMENTO DE TUBOS ATE 1,00M DE COMPRIMENTO OU CONEXOES DE FºFº OU ACO,COM FLANGES CLASSE PN-16,INCLASSENTAMENTO SEM FORNECIMENTO DE TUBOS ATE 1,00M DE COMPRIMEUSIVE O FORNECIMENTO DOS MATERIAIS PARA JUNTAS(ARRUELAS DE BORRACHA E PARAFUSOS COM PORCAS),CUSTO POR JUNTA,COM DIAMETRO DE 1200MMASSENTAMENTO SEM FORNECIMENTO DE TUBOS ATE 1,00M DE COMPRIME</v>
      </c>
      <c r="C4938" s="141" t="s">
        <v>30334</v>
      </c>
      <c r="D4938" s="141" t="s">
        <v>30390</v>
      </c>
      <c r="E4938" s="141" t="s">
        <v>30335</v>
      </c>
      <c r="F4938" s="141" t="s">
        <v>30336</v>
      </c>
      <c r="G4938" s="141" t="s">
        <v>30387</v>
      </c>
      <c r="I4938" s="141" t="s">
        <v>14</v>
      </c>
      <c r="J4938" s="649">
        <v>5268.57</v>
      </c>
    </row>
    <row r="4939" spans="1:10" hidden="1">
      <c r="A4939" s="141" t="s">
        <v>30428</v>
      </c>
      <c r="B4939" s="141" t="str">
        <f t="shared" si="77"/>
        <v>CUSTO ADICIONAL AOS ITENS(06.011.0101 ATE 06.011.0119,06.011.0131 ATE 06.011.0149,06.011.0411 ATE 06.011.0427),POR METROCUSTO ADICIONAL AOS ITENS(06.011.0101 ATE 06.011.0119,06.011 DE TUBO EXCEDENTE DE 1,00M DE COMPRIMENTO,COM DIAMETRO DE 50MMCUSTO ADICIONAL AOS ITENS(06.011.0101 ATE 06.011.0119,06.011</v>
      </c>
      <c r="C4939" s="141" t="s">
        <v>30429</v>
      </c>
      <c r="D4939" s="141" t="s">
        <v>30430</v>
      </c>
      <c r="E4939" s="141" t="s">
        <v>30431</v>
      </c>
      <c r="F4939" s="141" t="s">
        <v>30432</v>
      </c>
      <c r="I4939" s="141" t="s">
        <v>285</v>
      </c>
      <c r="J4939" s="649">
        <v>3.28</v>
      </c>
    </row>
    <row r="4940" spans="1:10" hidden="1">
      <c r="A4940" s="141" t="s">
        <v>30433</v>
      </c>
      <c r="B4940" s="141" t="str">
        <f t="shared" si="77"/>
        <v>CUSTO ADICIONAL AOS ITENS(06.011.0101 ATE 06.011.0119,06.011.0131 ATE 06.011.0149,06.011.0411 ATE 06.011.0427),POR METROCUSTO ADICIONAL AOS ITENS(06.011.0101 ATE 06.011.0119,06.011 DE TUBO EXCEDENTE DE 1,00M DE COMPRIMENTO,COM DIAMETRO DE 50MMCUSTO ADICIONAL AOS ITENS(06.011.0101 ATE 06.011.0119,06.011</v>
      </c>
      <c r="C4940" s="141" t="s">
        <v>30429</v>
      </c>
      <c r="D4940" s="141" t="s">
        <v>30430</v>
      </c>
      <c r="E4940" s="141" t="s">
        <v>30431</v>
      </c>
      <c r="F4940" s="141" t="s">
        <v>30432</v>
      </c>
      <c r="I4940" s="141" t="s">
        <v>285</v>
      </c>
      <c r="J4940" s="649">
        <v>2.84</v>
      </c>
    </row>
    <row r="4941" spans="1:10" hidden="1">
      <c r="A4941" s="141" t="s">
        <v>30434</v>
      </c>
      <c r="B4941" s="141" t="str">
        <f t="shared" si="77"/>
        <v>CUSTO ADICIONAL AOS ITENS(06.011.0101 ATE 06.011.0119,06.011.0131 ATE 06.011.0149,06.011.0411 ATE 06.011.0427),POR METROCUSTO ADICIONAL AOS ITENS(06.011.0101 ATE 06.011.0119,06.011 DE TUBO EXCEDENTE DE 1,00M DE COMPRIMENTO,COM DIAMETRO DE 75MMCUSTO ADICIONAL AOS ITENS(06.011.0101 ATE 06.011.0119,06.011</v>
      </c>
      <c r="C4941" s="141" t="s">
        <v>30429</v>
      </c>
      <c r="D4941" s="141" t="s">
        <v>30430</v>
      </c>
      <c r="E4941" s="141" t="s">
        <v>30435</v>
      </c>
      <c r="F4941" s="141" t="s">
        <v>30436</v>
      </c>
      <c r="I4941" s="141" t="s">
        <v>285</v>
      </c>
      <c r="J4941" s="649">
        <v>13.89</v>
      </c>
    </row>
    <row r="4942" spans="1:10" hidden="1">
      <c r="A4942" s="141" t="s">
        <v>30437</v>
      </c>
      <c r="B4942" s="141" t="str">
        <f t="shared" si="77"/>
        <v>CUSTO ADICIONAL AOS ITENS(06.011.0101 ATE 06.011.0119,06.011.0131 ATE 06.011.0149,06.011.0411 ATE 06.011.0427),POR METROCUSTO ADICIONAL AOS ITENS(06.011.0101 ATE 06.011.0119,06.011 DE TUBO EXCEDENTE DE 1,00M DE COMPRIMENTO,COM DIAMETRO DE 75MMCUSTO ADICIONAL AOS ITENS(06.011.0101 ATE 06.011.0119,06.011</v>
      </c>
      <c r="C4942" s="141" t="s">
        <v>30429</v>
      </c>
      <c r="D4942" s="141" t="s">
        <v>30430</v>
      </c>
      <c r="E4942" s="141" t="s">
        <v>30435</v>
      </c>
      <c r="F4942" s="141" t="s">
        <v>30436</v>
      </c>
      <c r="I4942" s="141" t="s">
        <v>285</v>
      </c>
      <c r="J4942" s="649">
        <v>13.36</v>
      </c>
    </row>
    <row r="4943" spans="1:10" hidden="1">
      <c r="A4943" s="141" t="s">
        <v>30438</v>
      </c>
      <c r="B4943" s="141" t="str">
        <f t="shared" si="77"/>
        <v>CUSTO ADICIONAL AOS ITENS(06.011.0101 ATE 06.011.0119,06.011.0131 ATE 06.011.0149,06.011.0411 ATE 06.011.0427),POR METROCUSTO ADICIONAL AOS ITENS(06.011.0101 ATE 06.011.0119,06.011 DE TUBO EXCEDENTE DE 1,00M DE COMPRIMENTO,COM DIAMETRO DE 100MMCUSTO ADICIONAL AOS ITENS(06.011.0101 ATE 06.011.0119,06.011</v>
      </c>
      <c r="C4943" s="141" t="s">
        <v>30429</v>
      </c>
      <c r="D4943" s="141" t="s">
        <v>30430</v>
      </c>
      <c r="E4943" s="141" t="s">
        <v>30439</v>
      </c>
      <c r="F4943" s="141" t="s">
        <v>30440</v>
      </c>
      <c r="I4943" s="141" t="s">
        <v>285</v>
      </c>
      <c r="J4943" s="649">
        <v>13.89</v>
      </c>
    </row>
    <row r="4944" spans="1:10" hidden="1">
      <c r="A4944" s="141" t="s">
        <v>30441</v>
      </c>
      <c r="B4944" s="141" t="str">
        <f t="shared" si="77"/>
        <v>CUSTO ADICIONAL AOS ITENS(06.011.0101 ATE 06.011.0119,06.011.0131 ATE 06.011.0149,06.011.0411 ATE 06.011.0427),POR METROCUSTO ADICIONAL AOS ITENS(06.011.0101 ATE 06.011.0119,06.011 DE TUBO EXCEDENTE DE 1,00M DE COMPRIMENTO,COM DIAMETRO DE 100MMCUSTO ADICIONAL AOS ITENS(06.011.0101 ATE 06.011.0119,06.011</v>
      </c>
      <c r="C4944" s="141" t="s">
        <v>30429</v>
      </c>
      <c r="D4944" s="141" t="s">
        <v>30430</v>
      </c>
      <c r="E4944" s="141" t="s">
        <v>30439</v>
      </c>
      <c r="F4944" s="141" t="s">
        <v>30440</v>
      </c>
      <c r="I4944" s="141" t="s">
        <v>285</v>
      </c>
      <c r="J4944" s="649">
        <v>13.36</v>
      </c>
    </row>
    <row r="4945" spans="1:10" hidden="1">
      <c r="A4945" s="141" t="s">
        <v>30442</v>
      </c>
      <c r="B4945" s="141" t="str">
        <f t="shared" si="77"/>
        <v>CUSTO ADICIONAL AOS ITENS(06.011.0101 ATE 06.011.0119,06.011.0131 ATE 06.011.0149,06.011.0411 ATE 06.011.0427),POR METROCUSTO ADICIONAL AOS ITENS(06.011.0101 ATE 06.011.0119,06.011 DE TUBO EXCEDENTE DE 1,00M DE COMPRIMENTO,COM DIAMETRO DE 150MMCUSTO ADICIONAL AOS ITENS(06.011.0101 ATE 06.011.0119,06.011</v>
      </c>
      <c r="C4945" s="141" t="s">
        <v>30429</v>
      </c>
      <c r="D4945" s="141" t="s">
        <v>30430</v>
      </c>
      <c r="E4945" s="141" t="s">
        <v>30439</v>
      </c>
      <c r="F4945" s="141" t="s">
        <v>30443</v>
      </c>
      <c r="I4945" s="141" t="s">
        <v>285</v>
      </c>
      <c r="J4945" s="649">
        <v>14.12</v>
      </c>
    </row>
    <row r="4946" spans="1:10" hidden="1">
      <c r="A4946" s="141" t="s">
        <v>30444</v>
      </c>
      <c r="B4946" s="141" t="str">
        <f t="shared" si="77"/>
        <v>CUSTO ADICIONAL AOS ITENS(06.011.0101 ATE 06.011.0119,06.011.0131 ATE 06.011.0149,06.011.0411 ATE 06.011.0427),POR METROCUSTO ADICIONAL AOS ITENS(06.011.0101 ATE 06.011.0119,06.011 DE TUBO EXCEDENTE DE 1,00M DE COMPRIMENTO,COM DIAMETRO DE 150MMCUSTO ADICIONAL AOS ITENS(06.011.0101 ATE 06.011.0119,06.011</v>
      </c>
      <c r="C4946" s="141" t="s">
        <v>30429</v>
      </c>
      <c r="D4946" s="141" t="s">
        <v>30430</v>
      </c>
      <c r="E4946" s="141" t="s">
        <v>30439</v>
      </c>
      <c r="F4946" s="141" t="s">
        <v>30443</v>
      </c>
      <c r="I4946" s="141" t="s">
        <v>285</v>
      </c>
      <c r="J4946" s="649">
        <v>13.58</v>
      </c>
    </row>
    <row r="4947" spans="1:10" hidden="1">
      <c r="A4947" s="141" t="s">
        <v>30445</v>
      </c>
      <c r="B4947" s="141" t="str">
        <f t="shared" si="77"/>
        <v>CUSTO ADICIONAL AOS ITENS(06.011.0101 ATE 06.011.0119,06.011.0131 ATE 06.011.0149,06.011.0411 ATE 06.011.0427),POR METROCUSTO ADICIONAL AOS ITENS(06.011.0101 ATE 06.011.0119,06.011 DE TUBO EXCEDENTE DE 1,00M DE COMPRIMENTO,COM DIAMETRO DE 200MMCUSTO ADICIONAL AOS ITENS(06.011.0101 ATE 06.011.0119,06.011</v>
      </c>
      <c r="C4947" s="141" t="s">
        <v>30429</v>
      </c>
      <c r="D4947" s="141" t="s">
        <v>30430</v>
      </c>
      <c r="E4947" s="141" t="s">
        <v>30446</v>
      </c>
      <c r="F4947" s="141" t="s">
        <v>30440</v>
      </c>
      <c r="I4947" s="141" t="s">
        <v>285</v>
      </c>
      <c r="J4947" s="649">
        <v>14.12</v>
      </c>
    </row>
    <row r="4948" spans="1:10" hidden="1">
      <c r="A4948" s="141" t="s">
        <v>30447</v>
      </c>
      <c r="B4948" s="141" t="str">
        <f t="shared" si="77"/>
        <v>CUSTO ADICIONAL AOS ITENS(06.011.0101 ATE 06.011.0119,06.011.0131 ATE 06.011.0149,06.011.0411 ATE 06.011.0427),POR METROCUSTO ADICIONAL AOS ITENS(06.011.0101 ATE 06.011.0119,06.011 DE TUBO EXCEDENTE DE 1,00M DE COMPRIMENTO,COM DIAMETRO DE 200MMCUSTO ADICIONAL AOS ITENS(06.011.0101 ATE 06.011.0119,06.011</v>
      </c>
      <c r="C4948" s="141" t="s">
        <v>30429</v>
      </c>
      <c r="D4948" s="141" t="s">
        <v>30430</v>
      </c>
      <c r="E4948" s="141" t="s">
        <v>30446</v>
      </c>
      <c r="F4948" s="141" t="s">
        <v>30440</v>
      </c>
      <c r="I4948" s="141" t="s">
        <v>285</v>
      </c>
      <c r="J4948" s="649">
        <v>13.58</v>
      </c>
    </row>
    <row r="4949" spans="1:10" hidden="1">
      <c r="A4949" s="141" t="s">
        <v>30448</v>
      </c>
      <c r="B4949" s="141" t="str">
        <f t="shared" si="77"/>
        <v>CUSTO ADICIONAL AOS ITENS 06.011.0101 ATE 06.011.0119,06.011.0131 ATE 06.011.0149,06.011.0411 ATE 06.011.0427),POR METROCUSTO ADICIONAL AOS ITENS 06.011.0101 ATE 06.011.0119,06.011 DE TUBO EXCEDENTE DE 1,00M DE COMPRIMENTO,COM DIAMETRO DE 250MMCUSTO ADICIONAL AOS ITENS 06.011.0101 ATE 06.011.0119,06.011</v>
      </c>
      <c r="C4949" s="141" t="s">
        <v>30449</v>
      </c>
      <c r="D4949" s="141" t="s">
        <v>30430</v>
      </c>
      <c r="E4949" s="141" t="s">
        <v>30446</v>
      </c>
      <c r="F4949" s="141" t="s">
        <v>30443</v>
      </c>
      <c r="I4949" s="141" t="s">
        <v>285</v>
      </c>
      <c r="J4949" s="649">
        <v>14.69</v>
      </c>
    </row>
    <row r="4950" spans="1:10" hidden="1">
      <c r="A4950" s="141" t="s">
        <v>30450</v>
      </c>
      <c r="B4950" s="141" t="str">
        <f t="shared" si="77"/>
        <v>CUSTO ADICIONAL AOS ITENS 06.011.0101 ATE 06.011.0119,06.011.0131 ATE 06.011.0149,06.011.0411 ATE 06.011.0427),POR METROCUSTO ADICIONAL AOS ITENS 06.011.0101 ATE 06.011.0119,06.011 DE TUBO EXCEDENTE DE 1,00M DE COMPRIMENTO,COM DIAMETRO DE 250MMCUSTO ADICIONAL AOS ITENS 06.011.0101 ATE 06.011.0119,06.011</v>
      </c>
      <c r="C4950" s="141" t="s">
        <v>30449</v>
      </c>
      <c r="D4950" s="141" t="s">
        <v>30430</v>
      </c>
      <c r="E4950" s="141" t="s">
        <v>30446</v>
      </c>
      <c r="F4950" s="141" t="s">
        <v>30443</v>
      </c>
      <c r="I4950" s="141" t="s">
        <v>285</v>
      </c>
      <c r="J4950" s="649">
        <v>14.14</v>
      </c>
    </row>
    <row r="4951" spans="1:10" hidden="1">
      <c r="A4951" s="141" t="s">
        <v>30451</v>
      </c>
      <c r="B4951" s="141" t="str">
        <f t="shared" si="77"/>
        <v>CUSTO ADICIONAL AOS ITENS(06.011.0101 ATE 06.011.0119,06.011.0131 ATE 06.011.0149,06.011.0411 ATE 06.011.0427),POR METROCUSTO ADICIONAL AOS ITENS(06.011.0101 ATE 06.011.0119,06.011 DE TUBO EXCEDENTE DE 1,00M DE COMPRIMENTO,COM DIAMETRO DE 300MMCUSTO ADICIONAL AOS ITENS(06.011.0101 ATE 06.011.0119,06.011</v>
      </c>
      <c r="C4951" s="141" t="s">
        <v>30429</v>
      </c>
      <c r="D4951" s="141" t="s">
        <v>30430</v>
      </c>
      <c r="E4951" s="141" t="s">
        <v>30452</v>
      </c>
      <c r="F4951" s="141" t="s">
        <v>30440</v>
      </c>
      <c r="I4951" s="141" t="s">
        <v>285</v>
      </c>
      <c r="J4951" s="649">
        <v>14.74</v>
      </c>
    </row>
    <row r="4952" spans="1:10" hidden="1">
      <c r="A4952" s="141" t="s">
        <v>30453</v>
      </c>
      <c r="B4952" s="141" t="str">
        <f t="shared" si="77"/>
        <v>CUSTO ADICIONAL AOS ITENS(06.011.0101 ATE 06.011.0119,06.011.0131 ATE 06.011.0149,06.011.0411 ATE 06.011.0427),POR METROCUSTO ADICIONAL AOS ITENS(06.011.0101 ATE 06.011.0119,06.011 DE TUBO EXCEDENTE DE 1,00M DE COMPRIMENTO,COM DIAMETRO DE 300MMCUSTO ADICIONAL AOS ITENS(06.011.0101 ATE 06.011.0119,06.011</v>
      </c>
      <c r="C4952" s="141" t="s">
        <v>30429</v>
      </c>
      <c r="D4952" s="141" t="s">
        <v>30430</v>
      </c>
      <c r="E4952" s="141" t="s">
        <v>30452</v>
      </c>
      <c r="F4952" s="141" t="s">
        <v>30440</v>
      </c>
      <c r="I4952" s="141" t="s">
        <v>285</v>
      </c>
      <c r="J4952" s="649">
        <v>14.18</v>
      </c>
    </row>
    <row r="4953" spans="1:10" hidden="1">
      <c r="A4953" s="141" t="s">
        <v>30454</v>
      </c>
      <c r="B4953" s="141" t="str">
        <f t="shared" si="77"/>
        <v>CUSTO ADICIONAL AOS ITENS(06.011.0101 ATE 06.011.0119,06.011.0131 ATE 06.011.0149,06.011.0411 ATE 06.011.0427),POR METROCUSTO ADICIONAL AOS ITENS(06.011.0101 ATE 06.011.0119,06.011 DE TUBO EXCEDENTE DE 1,00M DE COMPRIMENTO,COM DIAMETRO DE 350MMCUSTO ADICIONAL AOS ITENS(06.011.0101 ATE 06.011.0119,06.011</v>
      </c>
      <c r="C4953" s="141" t="s">
        <v>30429</v>
      </c>
      <c r="D4953" s="141" t="s">
        <v>30430</v>
      </c>
      <c r="E4953" s="141" t="s">
        <v>30452</v>
      </c>
      <c r="F4953" s="141" t="s">
        <v>30443</v>
      </c>
      <c r="I4953" s="141" t="s">
        <v>285</v>
      </c>
      <c r="J4953" s="649">
        <v>14.97</v>
      </c>
    </row>
    <row r="4954" spans="1:10" hidden="1">
      <c r="A4954" s="141" t="s">
        <v>30455</v>
      </c>
      <c r="B4954" s="141" t="str">
        <f t="shared" si="77"/>
        <v>CUSTO ADICIONAL AOS ITENS(06.011.0101 ATE 06.011.0119,06.011.0131 ATE 06.011.0149,06.011.0411 ATE 06.011.0427),POR METROCUSTO ADICIONAL AOS ITENS(06.011.0101 ATE 06.011.0119,06.011 DE TUBO EXCEDENTE DE 1,00M DE COMPRIMENTO,COM DIAMETRO DE 350MMCUSTO ADICIONAL AOS ITENS(06.011.0101 ATE 06.011.0119,06.011</v>
      </c>
      <c r="C4954" s="141" t="s">
        <v>30429</v>
      </c>
      <c r="D4954" s="141" t="s">
        <v>30430</v>
      </c>
      <c r="E4954" s="141" t="s">
        <v>30452</v>
      </c>
      <c r="F4954" s="141" t="s">
        <v>30443</v>
      </c>
      <c r="I4954" s="141" t="s">
        <v>285</v>
      </c>
      <c r="J4954" s="649">
        <v>14.4</v>
      </c>
    </row>
    <row r="4955" spans="1:10" hidden="1">
      <c r="A4955" s="141" t="s">
        <v>30456</v>
      </c>
      <c r="B4955" s="141" t="str">
        <f t="shared" si="77"/>
        <v>CUSTO ADICIONAL AOS ITENS(06.011.0101 ATE 06.011.0119,06.011.0131 ATE 06.011.0149,06.011.0411 ATE 06.011.0427),POR METROCUSTO ADICIONAL AOS ITENS(06.011.0101 ATE 06.011.0119,06.011 DE TUBO EXCEDENTE DE 1,00M DE COMPRIMENTO,COM DIAMETRO DE 400MMCUSTO ADICIONAL AOS ITENS(06.011.0101 ATE 06.011.0119,06.011</v>
      </c>
      <c r="C4955" s="141" t="s">
        <v>30429</v>
      </c>
      <c r="D4955" s="141" t="s">
        <v>30430</v>
      </c>
      <c r="E4955" s="141" t="s">
        <v>30457</v>
      </c>
      <c r="F4955" s="141" t="s">
        <v>30440</v>
      </c>
      <c r="I4955" s="141" t="s">
        <v>285</v>
      </c>
      <c r="J4955" s="649">
        <v>15.02</v>
      </c>
    </row>
    <row r="4956" spans="1:10" hidden="1">
      <c r="A4956" s="141" t="s">
        <v>30458</v>
      </c>
      <c r="B4956" s="141" t="str">
        <f t="shared" si="77"/>
        <v>CUSTO ADICIONAL AOS ITENS(06.011.0101 ATE 06.011.0119,06.011.0131 ATE 06.011.0149,06.011.0411 ATE 06.011.0427),POR METROCUSTO ADICIONAL AOS ITENS(06.011.0101 ATE 06.011.0119,06.011 DE TUBO EXCEDENTE DE 1,00M DE COMPRIMENTO,COM DIAMETRO DE 400MMCUSTO ADICIONAL AOS ITENS(06.011.0101 ATE 06.011.0119,06.011</v>
      </c>
      <c r="C4956" s="141" t="s">
        <v>30429</v>
      </c>
      <c r="D4956" s="141" t="s">
        <v>30430</v>
      </c>
      <c r="E4956" s="141" t="s">
        <v>30457</v>
      </c>
      <c r="F4956" s="141" t="s">
        <v>30440</v>
      </c>
      <c r="I4956" s="141" t="s">
        <v>285</v>
      </c>
      <c r="J4956" s="649">
        <v>14.44</v>
      </c>
    </row>
    <row r="4957" spans="1:10" hidden="1">
      <c r="A4957" s="141" t="s">
        <v>30459</v>
      </c>
      <c r="B4957" s="141" t="str">
        <f t="shared" si="77"/>
        <v>CUSTO ADICIONAL AOS ITENS(06.011.0101 ATE 06.011.0119,06.011.0131 ATE 06.011.0149,06.011.0411 ATE 06.011.0427),POR METROCUSTO ADICIONAL AOS ITENS(06.011.0101 ATE 06.011.0119,06.011 DE TUBO EXCEDENTE DE 1,00M DE COMPRIMENTO,COM DIAMETRO DE 450MMCUSTO ADICIONAL AOS ITENS(06.011.0101 ATE 06.011.0119,06.011</v>
      </c>
      <c r="C4957" s="141" t="s">
        <v>30429</v>
      </c>
      <c r="D4957" s="141" t="s">
        <v>30430</v>
      </c>
      <c r="E4957" s="141" t="s">
        <v>30457</v>
      </c>
      <c r="F4957" s="141" t="s">
        <v>30443</v>
      </c>
      <c r="I4957" s="141" t="s">
        <v>285</v>
      </c>
      <c r="J4957" s="649">
        <v>15.25</v>
      </c>
    </row>
    <row r="4958" spans="1:10" hidden="1">
      <c r="A4958" s="141" t="s">
        <v>30460</v>
      </c>
      <c r="B4958" s="141" t="str">
        <f t="shared" si="77"/>
        <v>CUSTO ADICIONAL AOS ITENS(06.011.0101 ATE 06.011.0119,06.011.0131 ATE 06.011.0149,06.011.0411 ATE 06.011.0427),POR METROCUSTO ADICIONAL AOS ITENS(06.011.0101 ATE 06.011.0119,06.011 DE TUBO EXCEDENTE DE 1,00M DE COMPRIMENTO,COM DIAMETRO DE 450MMCUSTO ADICIONAL AOS ITENS(06.011.0101 ATE 06.011.0119,06.011</v>
      </c>
      <c r="C4958" s="141" t="s">
        <v>30429</v>
      </c>
      <c r="D4958" s="141" t="s">
        <v>30430</v>
      </c>
      <c r="E4958" s="141" t="s">
        <v>30457</v>
      </c>
      <c r="F4958" s="141" t="s">
        <v>30443</v>
      </c>
      <c r="I4958" s="141" t="s">
        <v>285</v>
      </c>
      <c r="J4958" s="649">
        <v>14.66</v>
      </c>
    </row>
    <row r="4959" spans="1:10" hidden="1">
      <c r="A4959" s="141" t="s">
        <v>30461</v>
      </c>
      <c r="B4959" s="141" t="str">
        <f t="shared" si="77"/>
        <v>CUSTO ADICIONAL AOS ITENS(06.011.0101 ATE 06.011.0119,06.011.0131 ATE 06.011.0149,06.011.0411 ATE 06.011.0427),POR METROCUSTO ADICIONAL AOS ITENS(06.011.0101 ATE 06.011.0119,06.011 DE TUBO EXCEDENTE DE 1,00M DE COMPRIMENTO,COM DIAMETRO DE 500MMCUSTO ADICIONAL AOS ITENS(06.011.0101 ATE 06.011.0119,06.011</v>
      </c>
      <c r="C4959" s="141" t="s">
        <v>30429</v>
      </c>
      <c r="D4959" s="141" t="s">
        <v>30430</v>
      </c>
      <c r="E4959" s="141" t="s">
        <v>30431</v>
      </c>
      <c r="F4959" s="141" t="s">
        <v>30440</v>
      </c>
      <c r="I4959" s="141" t="s">
        <v>285</v>
      </c>
      <c r="J4959" s="649">
        <v>15.82</v>
      </c>
    </row>
    <row r="4960" spans="1:10" hidden="1">
      <c r="A4960" s="141" t="s">
        <v>30462</v>
      </c>
      <c r="B4960" s="141" t="str">
        <f t="shared" si="77"/>
        <v>CUSTO ADICIONAL AOS ITENS(06.011.0101 ATE 06.011.0119,06.011.0131 ATE 06.011.0149,06.011.0411 ATE 06.011.0427),POR METROCUSTO ADICIONAL AOS ITENS(06.011.0101 ATE 06.011.0119,06.011 DE TUBO EXCEDENTE DE 1,00M DE COMPRIMENTO,COM DIAMETRO DE 500MMCUSTO ADICIONAL AOS ITENS(06.011.0101 ATE 06.011.0119,06.011</v>
      </c>
      <c r="C4960" s="141" t="s">
        <v>30429</v>
      </c>
      <c r="D4960" s="141" t="s">
        <v>30430</v>
      </c>
      <c r="E4960" s="141" t="s">
        <v>30431</v>
      </c>
      <c r="F4960" s="141" t="s">
        <v>30440</v>
      </c>
      <c r="I4960" s="141" t="s">
        <v>285</v>
      </c>
      <c r="J4960" s="649">
        <v>15.22</v>
      </c>
    </row>
    <row r="4961" spans="1:10" hidden="1">
      <c r="A4961" s="141" t="s">
        <v>30463</v>
      </c>
      <c r="B4961" s="141" t="str">
        <f t="shared" si="77"/>
        <v>CUSTO ADICIONAL AOS ITENS(06.011.0101 ATE 06.011.0119,06.011.0131 ATE 06.011.0149,06.011.0411 ATE 06.011.0427),POR METROCUSTO ADICIONAL AOS ITENS(06.011.0101 ATE 06.011.0119,06.011 DE TUBO EXCEDENTE DE 1,00M DE COMPRIMENTO,COM DIAMETRO DE 600MMCUSTO ADICIONAL AOS ITENS(06.011.0101 ATE 06.011.0119,06.011</v>
      </c>
      <c r="C4961" s="141" t="s">
        <v>30429</v>
      </c>
      <c r="D4961" s="141" t="s">
        <v>30430</v>
      </c>
      <c r="E4961" s="141" t="s">
        <v>30464</v>
      </c>
      <c r="F4961" s="141" t="s">
        <v>30440</v>
      </c>
      <c r="I4961" s="141" t="s">
        <v>285</v>
      </c>
      <c r="J4961" s="649">
        <v>16.440000000000001</v>
      </c>
    </row>
    <row r="4962" spans="1:10" hidden="1">
      <c r="A4962" s="141" t="s">
        <v>30465</v>
      </c>
      <c r="B4962" s="141" t="str">
        <f t="shared" si="77"/>
        <v>CUSTO ADICIONAL AOS ITENS(06.011.0101 ATE 06.011.0119,06.011.0131 ATE 06.011.0149,06.011.0411 ATE 06.011.0427),POR METROCUSTO ADICIONAL AOS ITENS(06.011.0101 ATE 06.011.0119,06.011 DE TUBO EXCEDENTE DE 1,00M DE COMPRIMENTO,COM DIAMETRO DE 600MMCUSTO ADICIONAL AOS ITENS(06.011.0101 ATE 06.011.0119,06.011</v>
      </c>
      <c r="C4962" s="141" t="s">
        <v>30429</v>
      </c>
      <c r="D4962" s="141" t="s">
        <v>30430</v>
      </c>
      <c r="E4962" s="141" t="s">
        <v>30464</v>
      </c>
      <c r="F4962" s="141" t="s">
        <v>30440</v>
      </c>
      <c r="I4962" s="141" t="s">
        <v>285</v>
      </c>
      <c r="J4962" s="649">
        <v>15.82</v>
      </c>
    </row>
    <row r="4963" spans="1:10" hidden="1">
      <c r="A4963" s="141" t="s">
        <v>30466</v>
      </c>
      <c r="B4963" s="141" t="str">
        <f t="shared" si="77"/>
        <v>CUSTO ADICIONAL AOS ITENS(06.011.0101 ATE 06.011.0119,06.011.0131 ATE 06.011.0149,06.011.0411 ATE 06.011.0427),POR METROCUSTO ADICIONAL AOS ITENS(06.011.0101 ATE 06.011.0119,06.011 DE TUBO EXCEDENTE DE 1,00M DE COMPRIMENTO,COM DIAMETRO DE 700MMCUSTO ADICIONAL AOS ITENS(06.011.0101 ATE 06.011.0119,06.011</v>
      </c>
      <c r="C4963" s="141" t="s">
        <v>30429</v>
      </c>
      <c r="D4963" s="141" t="s">
        <v>30430</v>
      </c>
      <c r="E4963" s="141" t="s">
        <v>30435</v>
      </c>
      <c r="F4963" s="141" t="s">
        <v>30440</v>
      </c>
      <c r="I4963" s="141" t="s">
        <v>285</v>
      </c>
      <c r="J4963" s="649">
        <v>17.29</v>
      </c>
    </row>
    <row r="4964" spans="1:10" hidden="1">
      <c r="A4964" s="141" t="s">
        <v>30467</v>
      </c>
      <c r="B4964" s="141" t="str">
        <f t="shared" si="77"/>
        <v>CUSTO ADICIONAL AOS ITENS(06.011.0101 ATE 06.011.0119,06.011.0131 ATE 06.011.0149,06.011.0411 ATE 06.011.0427),POR METROCUSTO ADICIONAL AOS ITENS(06.011.0101 ATE 06.011.0119,06.011 DE TUBO EXCEDENTE DE 1,00M DE COMPRIMENTO,COM DIAMETRO DE 700MMCUSTO ADICIONAL AOS ITENS(06.011.0101 ATE 06.011.0119,06.011</v>
      </c>
      <c r="C4964" s="141" t="s">
        <v>30429</v>
      </c>
      <c r="D4964" s="141" t="s">
        <v>30430</v>
      </c>
      <c r="E4964" s="141" t="s">
        <v>30435</v>
      </c>
      <c r="F4964" s="141" t="s">
        <v>30440</v>
      </c>
      <c r="I4964" s="141" t="s">
        <v>285</v>
      </c>
      <c r="J4964" s="649">
        <v>16.63</v>
      </c>
    </row>
    <row r="4965" spans="1:10" hidden="1">
      <c r="A4965" s="141" t="s">
        <v>30468</v>
      </c>
      <c r="B4965" s="141" t="str">
        <f t="shared" si="77"/>
        <v>CUSTO ADICIONAL AOS ITENS(06.011.0101 ATE 06.011.0119,06.011.0131 ATE 06.011.0149,06.011.0411 ATE 06.011.0427),POR METROCUSTO ADICIONAL AOS ITENS(06.011.0101 ATE 06.011.0119,06.011 DE TUBO EXCEDENTE DE 1,00M DE COMPRIMENTO,COM DIAMETRO DE 800MMCUSTO ADICIONAL AOS ITENS(06.011.0101 ATE 06.011.0119,06.011</v>
      </c>
      <c r="C4965" s="141" t="s">
        <v>30429</v>
      </c>
      <c r="D4965" s="141" t="s">
        <v>30430</v>
      </c>
      <c r="E4965" s="141" t="s">
        <v>30469</v>
      </c>
      <c r="F4965" s="141" t="s">
        <v>30440</v>
      </c>
      <c r="I4965" s="141" t="s">
        <v>285</v>
      </c>
      <c r="J4965" s="649">
        <v>17.8</v>
      </c>
    </row>
    <row r="4966" spans="1:10" hidden="1">
      <c r="A4966" s="141" t="s">
        <v>30470</v>
      </c>
      <c r="B4966" s="141" t="str">
        <f t="shared" si="77"/>
        <v>CUSTO ADICIONAL AOS ITENS(06.011.0101 ATE 06.011.0119,06.011.0131 ATE 06.011.0149,06.011.0411 ATE 06.011.0427),POR METROCUSTO ADICIONAL AOS ITENS(06.011.0101 ATE 06.011.0119,06.011 DE TUBO EXCEDENTE DE 1,00M DE COMPRIMENTO,COM DIAMETRO DE 800MMCUSTO ADICIONAL AOS ITENS(06.011.0101 ATE 06.011.0119,06.011</v>
      </c>
      <c r="C4966" s="141" t="s">
        <v>30429</v>
      </c>
      <c r="D4966" s="141" t="s">
        <v>30430</v>
      </c>
      <c r="E4966" s="141" t="s">
        <v>30469</v>
      </c>
      <c r="F4966" s="141" t="s">
        <v>30440</v>
      </c>
      <c r="I4966" s="141" t="s">
        <v>285</v>
      </c>
      <c r="J4966" s="649">
        <v>17.12</v>
      </c>
    </row>
    <row r="4967" spans="1:10" hidden="1">
      <c r="A4967" s="141" t="s">
        <v>30471</v>
      </c>
      <c r="B4967" s="141" t="str">
        <f t="shared" si="77"/>
        <v>CUSTO ADICIONAL AOS ITENS(06.011.0101 ATE 06.011.0119,06.011.0131 ATE 06.011.0149,06.011.0411 ATE 06.011.0427),POR METROCUSTO ADICIONAL AOS ITENS(06.011.0101 ATE 06.011.0119,06.011 DE TUBO EXCEDENTE DE 1,00M DE COMPRIMENTO,COM DIAMETRO DE 900MMCUSTO ADICIONAL AOS ITENS(06.011.0101 ATE 06.011.0119,06.011</v>
      </c>
      <c r="C4967" s="141" t="s">
        <v>30429</v>
      </c>
      <c r="D4967" s="141" t="s">
        <v>30430</v>
      </c>
      <c r="E4967" s="141" t="s">
        <v>30472</v>
      </c>
      <c r="F4967" s="141" t="s">
        <v>30440</v>
      </c>
      <c r="I4967" s="141" t="s">
        <v>285</v>
      </c>
      <c r="J4967" s="649">
        <v>18.829999999999998</v>
      </c>
    </row>
    <row r="4968" spans="1:10" hidden="1">
      <c r="A4968" s="141" t="s">
        <v>30473</v>
      </c>
      <c r="B4968" s="141" t="str">
        <f t="shared" si="77"/>
        <v>CUSTO ADICIONAL AOS ITENS(06.011.0101 ATE 06.011.0119,06.011.0131 ATE 06.011.0149,06.011.0411 ATE 06.011.0427),POR METROCUSTO ADICIONAL AOS ITENS(06.011.0101 ATE 06.011.0119,06.011 DE TUBO EXCEDENTE DE 1,00M DE COMPRIMENTO,COM DIAMETRO DE 900MMCUSTO ADICIONAL AOS ITENS(06.011.0101 ATE 06.011.0119,06.011</v>
      </c>
      <c r="C4968" s="141" t="s">
        <v>30429</v>
      </c>
      <c r="D4968" s="141" t="s">
        <v>30430</v>
      </c>
      <c r="E4968" s="141" t="s">
        <v>30472</v>
      </c>
      <c r="F4968" s="141" t="s">
        <v>30440</v>
      </c>
      <c r="I4968" s="141" t="s">
        <v>285</v>
      </c>
      <c r="J4968" s="649">
        <v>18.11</v>
      </c>
    </row>
    <row r="4969" spans="1:10" hidden="1">
      <c r="A4969" s="141" t="s">
        <v>30474</v>
      </c>
      <c r="B4969" s="141" t="str">
        <f t="shared" si="77"/>
        <v>CUSTO ADICIONAL AOS ITENS 06.011.0101 ATE 06.011.0119,06.011.0131 ATE 06.011.0149,06.011.0411 ATE 06.011.0427),POR METROCUSTO ADICIONAL AOS ITENS 06.011.0101 ATE 06.011.0119,06.011 DE TUBO EXCEDENTE DE 1,00M DE COMPRIMENTO,COM DIAMETRO DE 1000MMCUSTO ADICIONAL AOS ITENS 06.011.0101 ATE 06.011.0119,06.011</v>
      </c>
      <c r="C4969" s="141" t="s">
        <v>30449</v>
      </c>
      <c r="D4969" s="141" t="s">
        <v>30430</v>
      </c>
      <c r="E4969" s="141" t="s">
        <v>30439</v>
      </c>
      <c r="F4969" s="141" t="s">
        <v>30475</v>
      </c>
      <c r="I4969" s="141" t="s">
        <v>285</v>
      </c>
      <c r="J4969" s="649">
        <v>19.68</v>
      </c>
    </row>
    <row r="4970" spans="1:10" hidden="1">
      <c r="A4970" s="141" t="s">
        <v>30476</v>
      </c>
      <c r="B4970" s="141" t="str">
        <f t="shared" si="77"/>
        <v>CUSTO ADICIONAL AOS ITENS 06.011.0101 ATE 06.011.0119,06.011.0131 ATE 06.011.0149,06.011.0411 ATE 06.011.0427),POR METROCUSTO ADICIONAL AOS ITENS 06.011.0101 ATE 06.011.0119,06.011 DE TUBO EXCEDENTE DE 1,00M DE COMPRIMENTO,COM DIAMETRO DE 1000MMCUSTO ADICIONAL AOS ITENS 06.011.0101 ATE 06.011.0119,06.011</v>
      </c>
      <c r="C4970" s="141" t="s">
        <v>30449</v>
      </c>
      <c r="D4970" s="141" t="s">
        <v>30430</v>
      </c>
      <c r="E4970" s="141" t="s">
        <v>30439</v>
      </c>
      <c r="F4970" s="141" t="s">
        <v>30475</v>
      </c>
      <c r="I4970" s="141" t="s">
        <v>285</v>
      </c>
      <c r="J4970" s="649">
        <v>18.93</v>
      </c>
    </row>
    <row r="4971" spans="1:10" hidden="1">
      <c r="A4971" s="141" t="s">
        <v>30477</v>
      </c>
      <c r="B4971" s="141" t="str">
        <f t="shared" si="77"/>
        <v>CUSTO ADICIONAL AOS ITENS(06.011.0101 ATE 06.011.0119,06.011.0131 ATE 06.011.0149,06.011.0411 ATE 06.011.0427),POR METROCUSTO ADICIONAL AOS ITENS(06.011.0101 ATE 06.011.0119,06.011 DE TUBO EXCEDENTE DE 1,00M DE COMPRIMENTO,COM DIAMETRO DE 1200MMCUSTO ADICIONAL AOS ITENS(06.011.0101 ATE 06.011.0119,06.011</v>
      </c>
      <c r="C4971" s="141" t="s">
        <v>30429</v>
      </c>
      <c r="D4971" s="141" t="s">
        <v>30430</v>
      </c>
      <c r="E4971" s="141" t="s">
        <v>30439</v>
      </c>
      <c r="F4971" s="141" t="s">
        <v>30478</v>
      </c>
      <c r="I4971" s="141" t="s">
        <v>285</v>
      </c>
      <c r="J4971" s="649">
        <v>22.18</v>
      </c>
    </row>
    <row r="4972" spans="1:10" hidden="1">
      <c r="A4972" s="141" t="s">
        <v>30479</v>
      </c>
      <c r="B4972" s="141" t="str">
        <f t="shared" si="77"/>
        <v>CUSTO ADICIONAL AOS ITENS(06.011.0101 ATE 06.011.0119,06.011.0131 ATE 06.011.0149,06.011.0411 ATE 06.011.0427),POR METROCUSTO ADICIONAL AOS ITENS(06.011.0101 ATE 06.011.0119,06.011 DE TUBO EXCEDENTE DE 1,00M DE COMPRIMENTO,COM DIAMETRO DE 1200MMCUSTO ADICIONAL AOS ITENS(06.011.0101 ATE 06.011.0119,06.011</v>
      </c>
      <c r="C4972" s="141" t="s">
        <v>30429</v>
      </c>
      <c r="D4972" s="141" t="s">
        <v>30430</v>
      </c>
      <c r="E4972" s="141" t="s">
        <v>30439</v>
      </c>
      <c r="F4972" s="141" t="s">
        <v>30478</v>
      </c>
      <c r="I4972" s="141" t="s">
        <v>285</v>
      </c>
      <c r="J4972" s="649">
        <v>21.34</v>
      </c>
    </row>
    <row r="4973" spans="1:10" hidden="1">
      <c r="A4973" s="141" t="s">
        <v>30480</v>
      </c>
      <c r="B4973" s="141" t="str">
        <f t="shared" si="77"/>
        <v>MONTAGEM SEM FORNECIMENTO,DE VALVULAS DE GAVETA(REGISTROS),VALVULAS DE RETENCAO,VENTOSAS,HIDRANTES,ETC,COM FLANGES CLASSMONTAGEM SEM FORNECIMENTO,DE VALVULAS DE GAVETA(REGISTROS),VE PN-10,INCLUSIVE O FORNECIMENTO DOS MATERIAIS PARA AS JUNTAS(ARRUELAS DE BORRACHA E PARAFUSOS COM PORCAS DE ACO CARBONO),CUSTO POR JUNTA FLANGEADA,COM DIAMETRO DE 50MMMONTAGEM SEM FORNECIMENTO,DE VALVULAS DE GAVETA(REGISTROS),V</v>
      </c>
      <c r="C4973" s="141" t="s">
        <v>30481</v>
      </c>
      <c r="D4973" s="141" t="s">
        <v>30482</v>
      </c>
      <c r="E4973" s="141" t="s">
        <v>30483</v>
      </c>
      <c r="F4973" s="141" t="s">
        <v>30484</v>
      </c>
      <c r="G4973" s="141" t="s">
        <v>30485</v>
      </c>
      <c r="I4973" s="141" t="s">
        <v>14</v>
      </c>
      <c r="J4973" s="649">
        <v>51.01</v>
      </c>
    </row>
    <row r="4974" spans="1:10" hidden="1">
      <c r="A4974" s="141" t="s">
        <v>30486</v>
      </c>
      <c r="B4974" s="141" t="str">
        <f t="shared" si="77"/>
        <v>MONTAGEM SEM FORNECIMENTO,DE VALVULAS DE GAVETA(REGISTROS),VALVULAS DE RETENCAO,VENTOSAS,HIDRANTES,ETC,COM FLANGES CLASSMONTAGEM SEM FORNECIMENTO,DE VALVULAS DE GAVETA(REGISTROS),VE PN-10,INCLUSIVE O FORNECIMENTO DOS MATERIAIS PARA AS JUNTAS(ARRUELAS DE BORRACHA E PARAFUSOS COM PORCAS DE ACO CARBONO),CUSTO POR JUNTA FLANGEADA,COM DIAMETRO DE 50MMMONTAGEM SEM FORNECIMENTO,DE VALVULAS DE GAVETA(REGISTROS),V</v>
      </c>
      <c r="C4974" s="141" t="s">
        <v>30481</v>
      </c>
      <c r="D4974" s="141" t="s">
        <v>30482</v>
      </c>
      <c r="E4974" s="141" t="s">
        <v>30483</v>
      </c>
      <c r="F4974" s="141" t="s">
        <v>30484</v>
      </c>
      <c r="G4974" s="141" t="s">
        <v>30485</v>
      </c>
      <c r="I4974" s="141" t="s">
        <v>14</v>
      </c>
      <c r="J4974" s="649">
        <v>48.58</v>
      </c>
    </row>
    <row r="4975" spans="1:10" hidden="1">
      <c r="A4975" s="141" t="s">
        <v>30487</v>
      </c>
      <c r="B4975" s="141" t="str">
        <f t="shared" si="77"/>
        <v>MONTAGEM SEM FORNECIMENTO,DE VALVULAS DE GAVETA(REGISTROS),VALVULAS DE RETENCAO,VENTOSAS,HIDRANTES,ETC,COM FLANGES CLASSMONTAGEM SEM FORNECIMENTO,DE VALVULAS DE GAVETA(REGISTROS),VE PN-10,INCLUSIVE O FORNECIMENTO DOS MATERIAIS PARA AS JUNTAS(ARRUELAS DE BORRACHA E PARAFUSOS COM PORCAS DE ACO CARBONO),CUSTO POR JUNTA FLANGEADA,COM DIAMETRO DE 75MMMONTAGEM SEM FORNECIMENTO,DE VALVULAS DE GAVETA(REGISTROS),V</v>
      </c>
      <c r="C4975" s="141" t="s">
        <v>30481</v>
      </c>
      <c r="D4975" s="141" t="s">
        <v>30482</v>
      </c>
      <c r="E4975" s="141" t="s">
        <v>30483</v>
      </c>
      <c r="F4975" s="141" t="s">
        <v>30484</v>
      </c>
      <c r="G4975" s="141" t="s">
        <v>30488</v>
      </c>
      <c r="I4975" s="141" t="s">
        <v>14</v>
      </c>
      <c r="J4975" s="649">
        <v>51.46</v>
      </c>
    </row>
    <row r="4976" spans="1:10" hidden="1">
      <c r="A4976" s="141" t="s">
        <v>30489</v>
      </c>
      <c r="B4976" s="141" t="str">
        <f t="shared" si="77"/>
        <v>MONTAGEM SEM FORNECIMENTO,DE VALVULAS DE GAVETA(REGISTROS),VALVULAS DE RETENCAO,VENTOSAS,HIDRANTES,ETC,COM FLANGES CLASSMONTAGEM SEM FORNECIMENTO,DE VALVULAS DE GAVETA(REGISTROS),VE PN-10,INCLUSIVE O FORNECIMENTO DOS MATERIAIS PARA AS JUNTAS(ARRUELAS DE BORRACHA E PARAFUSOS COM PORCAS DE ACO CARBONO),CUSTO POR JUNTA FLANGEADA,COM DIAMETRO DE 75MMMONTAGEM SEM FORNECIMENTO,DE VALVULAS DE GAVETA(REGISTROS),V</v>
      </c>
      <c r="C4976" s="141" t="s">
        <v>30481</v>
      </c>
      <c r="D4976" s="141" t="s">
        <v>30482</v>
      </c>
      <c r="E4976" s="141" t="s">
        <v>30483</v>
      </c>
      <c r="F4976" s="141" t="s">
        <v>30484</v>
      </c>
      <c r="G4976" s="141" t="s">
        <v>30488</v>
      </c>
      <c r="I4976" s="141" t="s">
        <v>14</v>
      </c>
      <c r="J4976" s="649">
        <v>48.98</v>
      </c>
    </row>
    <row r="4977" spans="1:10" hidden="1">
      <c r="A4977" s="141" t="s">
        <v>30490</v>
      </c>
      <c r="B4977" s="141" t="str">
        <f t="shared" si="77"/>
        <v>MONTAGEM SEM FORNECIMENTO,DE VALVULAS DE GAVETA(REGISTROS),VALVULAS DE RETENCAO,VENTOSAS,HIDRANTES,ETC,COM FLANGES CLASSMONTAGEM SEM FORNECIMENTO,DE VALVULAS DE GAVETA(REGISTROS),VE PN-10,INCLUSIVE O FORNECIMENTO DOS MATERIAIS PARA AS JUNTAS(ARRUELAS DE BORRACHA E PARAFUSOS COM PORCAS DE ACO CARBONO),CUSTO POR JUNTA FLANGEADA,COM DIAMETRO DE 100MMMONTAGEM SEM FORNECIMENTO,DE VALVULAS DE GAVETA(REGISTROS),V</v>
      </c>
      <c r="C4977" s="141" t="s">
        <v>30481</v>
      </c>
      <c r="D4977" s="141" t="s">
        <v>30482</v>
      </c>
      <c r="E4977" s="141" t="s">
        <v>30483</v>
      </c>
      <c r="F4977" s="141" t="s">
        <v>30484</v>
      </c>
      <c r="G4977" s="141" t="s">
        <v>30491</v>
      </c>
      <c r="I4977" s="141" t="s">
        <v>14</v>
      </c>
      <c r="J4977" s="649">
        <v>88.53</v>
      </c>
    </row>
    <row r="4978" spans="1:10" hidden="1">
      <c r="A4978" s="141" t="s">
        <v>30492</v>
      </c>
      <c r="B4978" s="141" t="str">
        <f t="shared" si="77"/>
        <v>MONTAGEM SEM FORNECIMENTO,DE VALVULAS DE GAVETA(REGISTROS),VALVULAS DE RETENCAO,VENTOSAS,HIDRANTES,ETC,COM FLANGES CLASSMONTAGEM SEM FORNECIMENTO,DE VALVULAS DE GAVETA(REGISTROS),VE PN-10,INCLUSIVE O FORNECIMENTO DOS MATERIAIS PARA AS JUNTAS(ARRUELAS DE BORRACHA E PARAFUSOS COM PORCAS DE ACO CARBONO),CUSTO POR JUNTA FLANGEADA,COM DIAMETRO DE 100MMMONTAGEM SEM FORNECIMENTO,DE VALVULAS DE GAVETA(REGISTROS),V</v>
      </c>
      <c r="C4978" s="141" t="s">
        <v>30481</v>
      </c>
      <c r="D4978" s="141" t="s">
        <v>30482</v>
      </c>
      <c r="E4978" s="141" t="s">
        <v>30483</v>
      </c>
      <c r="F4978" s="141" t="s">
        <v>30484</v>
      </c>
      <c r="G4978" s="141" t="s">
        <v>30491</v>
      </c>
      <c r="I4978" s="141" t="s">
        <v>14</v>
      </c>
      <c r="J4978" s="649">
        <v>84.54</v>
      </c>
    </row>
    <row r="4979" spans="1:10" hidden="1">
      <c r="A4979" s="141" t="s">
        <v>30493</v>
      </c>
      <c r="B4979"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150MMMONTAGEM SEM FORNECIMENTO,DE VALVULAS DE GAVETA(REGISTROS),V</v>
      </c>
      <c r="C4979" s="141" t="s">
        <v>30481</v>
      </c>
      <c r="D4979" s="141" t="s">
        <v>30494</v>
      </c>
      <c r="E4979" s="141" t="s">
        <v>30483</v>
      </c>
      <c r="F4979" s="141" t="s">
        <v>30484</v>
      </c>
      <c r="G4979" s="141" t="s">
        <v>30495</v>
      </c>
      <c r="I4979" s="141" t="s">
        <v>14</v>
      </c>
      <c r="J4979" s="649">
        <v>128.63</v>
      </c>
    </row>
    <row r="4980" spans="1:10" hidden="1">
      <c r="A4980" s="141" t="s">
        <v>30496</v>
      </c>
      <c r="B4980"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150MMMONTAGEM SEM FORNECIMENTO,DE VALVULAS DE GAVETA(REGISTROS),V</v>
      </c>
      <c r="C4980" s="141" t="s">
        <v>30481</v>
      </c>
      <c r="D4980" s="141" t="s">
        <v>30494</v>
      </c>
      <c r="E4980" s="141" t="s">
        <v>30483</v>
      </c>
      <c r="F4980" s="141" t="s">
        <v>30484</v>
      </c>
      <c r="G4980" s="141" t="s">
        <v>30495</v>
      </c>
      <c r="I4980" s="141" t="s">
        <v>14</v>
      </c>
      <c r="J4980" s="649">
        <v>124.06</v>
      </c>
    </row>
    <row r="4981" spans="1:10" hidden="1">
      <c r="A4981" s="141" t="s">
        <v>30497</v>
      </c>
      <c r="B4981"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200MMMONTAGEM SEM FORNECIMENTO,DE VALVULAS DE GAVETA(REGISTROS),V</v>
      </c>
      <c r="C4981" s="141" t="s">
        <v>30481</v>
      </c>
      <c r="D4981" s="141" t="s">
        <v>30494</v>
      </c>
      <c r="E4981" s="141" t="s">
        <v>30483</v>
      </c>
      <c r="F4981" s="141" t="s">
        <v>30484</v>
      </c>
      <c r="G4981" s="141" t="s">
        <v>30498</v>
      </c>
      <c r="I4981" s="141" t="s">
        <v>14</v>
      </c>
      <c r="J4981" s="649">
        <v>181.81</v>
      </c>
    </row>
    <row r="4982" spans="1:10" hidden="1">
      <c r="A4982" s="141" t="s">
        <v>30499</v>
      </c>
      <c r="B4982"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200MMMONTAGEM SEM FORNECIMENTO,DE VALVULAS DE GAVETA(REGISTROS),V</v>
      </c>
      <c r="C4982" s="141" t="s">
        <v>30481</v>
      </c>
      <c r="D4982" s="141" t="s">
        <v>30494</v>
      </c>
      <c r="E4982" s="141" t="s">
        <v>30483</v>
      </c>
      <c r="F4982" s="141" t="s">
        <v>30484</v>
      </c>
      <c r="G4982" s="141" t="s">
        <v>30498</v>
      </c>
      <c r="I4982" s="141" t="s">
        <v>14</v>
      </c>
      <c r="J4982" s="649">
        <v>176.78</v>
      </c>
    </row>
    <row r="4983" spans="1:10" hidden="1">
      <c r="A4983" s="141" t="s">
        <v>30500</v>
      </c>
      <c r="B4983"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250MMMONTAGEM SEM FORNECIMENTO,DE VALVULAS DE GAVETA(REGISTROS),V</v>
      </c>
      <c r="C4983" s="141" t="s">
        <v>30481</v>
      </c>
      <c r="D4983" s="141" t="s">
        <v>30494</v>
      </c>
      <c r="E4983" s="141" t="s">
        <v>30483</v>
      </c>
      <c r="F4983" s="141" t="s">
        <v>30484</v>
      </c>
      <c r="G4983" s="141" t="s">
        <v>30501</v>
      </c>
      <c r="I4983" s="141" t="s">
        <v>14</v>
      </c>
      <c r="J4983" s="649">
        <v>243.3</v>
      </c>
    </row>
    <row r="4984" spans="1:10" hidden="1">
      <c r="A4984" s="141" t="s">
        <v>30502</v>
      </c>
      <c r="B4984"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250MMMONTAGEM SEM FORNECIMENTO,DE VALVULAS DE GAVETA(REGISTROS),V</v>
      </c>
      <c r="C4984" s="141" t="s">
        <v>30481</v>
      </c>
      <c r="D4984" s="141" t="s">
        <v>30494</v>
      </c>
      <c r="E4984" s="141" t="s">
        <v>30483</v>
      </c>
      <c r="F4984" s="141" t="s">
        <v>30484</v>
      </c>
      <c r="G4984" s="141" t="s">
        <v>30501</v>
      </c>
      <c r="I4984" s="141" t="s">
        <v>14</v>
      </c>
      <c r="J4984" s="649">
        <v>237.19</v>
      </c>
    </row>
    <row r="4985" spans="1:10" hidden="1">
      <c r="A4985" s="141" t="s">
        <v>30503</v>
      </c>
      <c r="B4985"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300MMMONTAGEM SEM FORNECIMENTO,DE VALVULAS DE GAVETA(REGISTROS),V</v>
      </c>
      <c r="C4985" s="141" t="s">
        <v>30481</v>
      </c>
      <c r="D4985" s="141" t="s">
        <v>30494</v>
      </c>
      <c r="E4985" s="141" t="s">
        <v>30483</v>
      </c>
      <c r="F4985" s="141" t="s">
        <v>30484</v>
      </c>
      <c r="G4985" s="141" t="s">
        <v>30504</v>
      </c>
      <c r="I4985" s="141" t="s">
        <v>14</v>
      </c>
      <c r="J4985" s="649">
        <v>249.61</v>
      </c>
    </row>
    <row r="4986" spans="1:10" hidden="1">
      <c r="A4986" s="141" t="s">
        <v>30505</v>
      </c>
      <c r="B4986"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300MMMONTAGEM SEM FORNECIMENTO,DE VALVULAS DE GAVETA(REGISTROS),V</v>
      </c>
      <c r="C4986" s="141" t="s">
        <v>30481</v>
      </c>
      <c r="D4986" s="141" t="s">
        <v>30494</v>
      </c>
      <c r="E4986" s="141" t="s">
        <v>30483</v>
      </c>
      <c r="F4986" s="141" t="s">
        <v>30484</v>
      </c>
      <c r="G4986" s="141" t="s">
        <v>30504</v>
      </c>
      <c r="I4986" s="141" t="s">
        <v>14</v>
      </c>
      <c r="J4986" s="649">
        <v>243.44</v>
      </c>
    </row>
    <row r="4987" spans="1:10" hidden="1">
      <c r="A4987" s="141" t="s">
        <v>30506</v>
      </c>
      <c r="B4987"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350MMMONTAGEM SEM FORNECIMENTO,DE VALVULAS DE GAVETA(REGISTROS),V</v>
      </c>
      <c r="C4987" s="141" t="s">
        <v>30481</v>
      </c>
      <c r="D4987" s="141" t="s">
        <v>30494</v>
      </c>
      <c r="E4987" s="141" t="s">
        <v>30483</v>
      </c>
      <c r="F4987" s="141" t="s">
        <v>30484</v>
      </c>
      <c r="G4987" s="141" t="s">
        <v>30507</v>
      </c>
      <c r="I4987" s="141" t="s">
        <v>14</v>
      </c>
      <c r="J4987" s="649">
        <v>320.16000000000003</v>
      </c>
    </row>
    <row r="4988" spans="1:10" hidden="1">
      <c r="A4988" s="141" t="s">
        <v>30508</v>
      </c>
      <c r="B4988"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350MMMONTAGEM SEM FORNECIMENTO,DE VALVULAS DE GAVETA(REGISTROS),V</v>
      </c>
      <c r="C4988" s="141" t="s">
        <v>30481</v>
      </c>
      <c r="D4988" s="141" t="s">
        <v>30494</v>
      </c>
      <c r="E4988" s="141" t="s">
        <v>30483</v>
      </c>
      <c r="F4988" s="141" t="s">
        <v>30484</v>
      </c>
      <c r="G4988" s="141" t="s">
        <v>30507</v>
      </c>
      <c r="I4988" s="141" t="s">
        <v>14</v>
      </c>
      <c r="J4988" s="649">
        <v>312.83</v>
      </c>
    </row>
    <row r="4989" spans="1:10" hidden="1">
      <c r="A4989" s="141" t="s">
        <v>30509</v>
      </c>
      <c r="B4989"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400MMMONTAGEM SEM FORNECIMENTO,DE VALVULAS DE GAVETA(REGISTROS),V</v>
      </c>
      <c r="C4989" s="141" t="s">
        <v>30481</v>
      </c>
      <c r="D4989" s="141" t="s">
        <v>30494</v>
      </c>
      <c r="E4989" s="141" t="s">
        <v>30483</v>
      </c>
      <c r="F4989" s="141" t="s">
        <v>30484</v>
      </c>
      <c r="G4989" s="141" t="s">
        <v>30510</v>
      </c>
      <c r="I4989" s="141" t="s">
        <v>14</v>
      </c>
      <c r="J4989" s="649">
        <v>430.46</v>
      </c>
    </row>
    <row r="4990" spans="1:10" hidden="1">
      <c r="A4990" s="141" t="s">
        <v>30511</v>
      </c>
      <c r="B4990"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400MMMONTAGEM SEM FORNECIMENTO,DE VALVULAS DE GAVETA(REGISTROS),V</v>
      </c>
      <c r="C4990" s="141" t="s">
        <v>30481</v>
      </c>
      <c r="D4990" s="141" t="s">
        <v>30494</v>
      </c>
      <c r="E4990" s="141" t="s">
        <v>30483</v>
      </c>
      <c r="F4990" s="141" t="s">
        <v>30484</v>
      </c>
      <c r="G4990" s="141" t="s">
        <v>30510</v>
      </c>
      <c r="I4990" s="141" t="s">
        <v>14</v>
      </c>
      <c r="J4990" s="649">
        <v>422.24</v>
      </c>
    </row>
    <row r="4991" spans="1:10" hidden="1">
      <c r="A4991" s="141" t="s">
        <v>30512</v>
      </c>
      <c r="B4991" s="141" t="str">
        <f t="shared" si="77"/>
        <v>MONTAGEM SEM FORNECIMENTO,DE VALVULAS DE GAVETA(REGISTROS),VALVULAS DE RETENCAO,VENTOSAS,HIDRANTES,ETC,COM FLANGES CLASSMONTAGEM SEM FORNECIMENTO,DE VALVULAS DE GAVETA(REGISTROS),VE PN-10,INCLUSIVE O FORNECIMENTO DOS MATERIAIS PARA AS JUNTAS(ARRUELAS DE BORRACHA E PARAFUSOS COM PORCAS DE ACO CARBONO)CUSTO POR JUNTA FLANGEADA,COM DIAMETRO DE 450MMMONTAGEM SEM FORNECIMENTO,DE VALVULAS DE GAVETA(REGISTROS),V</v>
      </c>
      <c r="C4991" s="141" t="s">
        <v>30481</v>
      </c>
      <c r="D4991" s="141" t="s">
        <v>30482</v>
      </c>
      <c r="E4991" s="141" t="s">
        <v>30483</v>
      </c>
      <c r="F4991" s="141" t="s">
        <v>30484</v>
      </c>
      <c r="G4991" s="141" t="s">
        <v>30513</v>
      </c>
      <c r="I4991" s="141" t="s">
        <v>14</v>
      </c>
      <c r="J4991" s="649">
        <v>502.71</v>
      </c>
    </row>
    <row r="4992" spans="1:10" hidden="1">
      <c r="A4992" s="141" t="s">
        <v>30514</v>
      </c>
      <c r="B4992" s="141" t="str">
        <f t="shared" si="77"/>
        <v>MONTAGEM SEM FORNECIMENTO,DE VALVULAS DE GAVETA(REGISTROS),VALVULAS DE RETENCAO,VENTOSAS,HIDRANTES,ETC,COM FLANGES CLASSMONTAGEM SEM FORNECIMENTO,DE VALVULAS DE GAVETA(REGISTROS),VE PN-10,INCLUSIVE O FORNECIMENTO DOS MATERIAIS PARA AS JUNTAS(ARRUELAS DE BORRACHA E PARAFUSOS COM PORCAS DE ACO CARBONO)CUSTO POR JUNTA FLANGEADA,COM DIAMETRO DE 450MMMONTAGEM SEM FORNECIMENTO,DE VALVULAS DE GAVETA(REGISTROS),V</v>
      </c>
      <c r="C4992" s="141" t="s">
        <v>30481</v>
      </c>
      <c r="D4992" s="141" t="s">
        <v>30482</v>
      </c>
      <c r="E4992" s="141" t="s">
        <v>30483</v>
      </c>
      <c r="F4992" s="141" t="s">
        <v>30484</v>
      </c>
      <c r="G4992" s="141" t="s">
        <v>30513</v>
      </c>
      <c r="I4992" s="141" t="s">
        <v>14</v>
      </c>
      <c r="J4992" s="649">
        <v>493.75</v>
      </c>
    </row>
    <row r="4993" spans="1:10" hidden="1">
      <c r="A4993" s="141" t="s">
        <v>30515</v>
      </c>
      <c r="B4993"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500MMMONTAGEM SEM FORNECIMENTO,DE VALVULAS DE GAVETA(REGISTROS),V</v>
      </c>
      <c r="C4993" s="141" t="s">
        <v>30481</v>
      </c>
      <c r="D4993" s="141" t="s">
        <v>30494</v>
      </c>
      <c r="E4993" s="141" t="s">
        <v>30483</v>
      </c>
      <c r="F4993" s="141" t="s">
        <v>30484</v>
      </c>
      <c r="G4993" s="141" t="s">
        <v>30516</v>
      </c>
      <c r="I4993" s="141" t="s">
        <v>14</v>
      </c>
      <c r="J4993" s="649">
        <v>511.65</v>
      </c>
    </row>
    <row r="4994" spans="1:10" hidden="1">
      <c r="A4994" s="141" t="s">
        <v>30517</v>
      </c>
      <c r="B4994" s="141" t="str">
        <f t="shared" si="77"/>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500MMMONTAGEM SEM FORNECIMENTO,DE VALVULAS DE GAVETA(REGISTROS),V</v>
      </c>
      <c r="C4994" s="141" t="s">
        <v>30481</v>
      </c>
      <c r="D4994" s="141" t="s">
        <v>30494</v>
      </c>
      <c r="E4994" s="141" t="s">
        <v>30483</v>
      </c>
      <c r="F4994" s="141" t="s">
        <v>30484</v>
      </c>
      <c r="G4994" s="141" t="s">
        <v>30516</v>
      </c>
      <c r="I4994" s="141" t="s">
        <v>14</v>
      </c>
      <c r="J4994" s="649">
        <v>501.93</v>
      </c>
    </row>
    <row r="4995" spans="1:10" hidden="1">
      <c r="A4995" s="141" t="s">
        <v>30518</v>
      </c>
      <c r="B4995" s="141" t="str">
        <f t="shared" ref="B4995:B5058" si="78">C4995&amp;D4995&amp;C4995&amp;E4995&amp;F4995&amp;G4995&amp;H4995&amp;C4995</f>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600MMMONTAGEM SEM FORNECIMENTO,DE VALVULAS DE GAVETA(REGISTROS),V</v>
      </c>
      <c r="C4995" s="141" t="s">
        <v>30481</v>
      </c>
      <c r="D4995" s="141" t="s">
        <v>30494</v>
      </c>
      <c r="E4995" s="141" t="s">
        <v>30483</v>
      </c>
      <c r="F4995" s="141" t="s">
        <v>30484</v>
      </c>
      <c r="G4995" s="141" t="s">
        <v>30519</v>
      </c>
      <c r="I4995" s="141" t="s">
        <v>14</v>
      </c>
      <c r="J4995" s="649">
        <v>646.14</v>
      </c>
    </row>
    <row r="4996" spans="1:10" hidden="1">
      <c r="A4996" s="141" t="s">
        <v>30520</v>
      </c>
      <c r="B4996"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600MMMONTAGEM SEM FORNECIMENTO,DE VALVULAS DE GAVETA(REGISTROS),V</v>
      </c>
      <c r="C4996" s="141" t="s">
        <v>30481</v>
      </c>
      <c r="D4996" s="141" t="s">
        <v>30494</v>
      </c>
      <c r="E4996" s="141" t="s">
        <v>30483</v>
      </c>
      <c r="F4996" s="141" t="s">
        <v>30484</v>
      </c>
      <c r="G4996" s="141" t="s">
        <v>30519</v>
      </c>
      <c r="I4996" s="141" t="s">
        <v>14</v>
      </c>
      <c r="J4996" s="649">
        <v>635.4</v>
      </c>
    </row>
    <row r="4997" spans="1:10" hidden="1">
      <c r="A4997" s="141" t="s">
        <v>30521</v>
      </c>
      <c r="B4997"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700MMMONTAGEM SEM FORNECIMENTO,DE VALVULAS DE GAVETA(REGISTROS),V</v>
      </c>
      <c r="C4997" s="141" t="s">
        <v>30481</v>
      </c>
      <c r="D4997" s="141" t="s">
        <v>30494</v>
      </c>
      <c r="E4997" s="141" t="s">
        <v>30483</v>
      </c>
      <c r="F4997" s="141" t="s">
        <v>30484</v>
      </c>
      <c r="G4997" s="141" t="s">
        <v>30522</v>
      </c>
      <c r="I4997" s="141" t="s">
        <v>14</v>
      </c>
      <c r="J4997" s="649">
        <v>754.08</v>
      </c>
    </row>
    <row r="4998" spans="1:10" hidden="1">
      <c r="A4998" s="141" t="s">
        <v>30523</v>
      </c>
      <c r="B4998"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700MMMONTAGEM SEM FORNECIMENTO,DE VALVULAS DE GAVETA(REGISTROS),V</v>
      </c>
      <c r="C4998" s="141" t="s">
        <v>30481</v>
      </c>
      <c r="D4998" s="141" t="s">
        <v>30494</v>
      </c>
      <c r="E4998" s="141" t="s">
        <v>30483</v>
      </c>
      <c r="F4998" s="141" t="s">
        <v>30484</v>
      </c>
      <c r="G4998" s="141" t="s">
        <v>30522</v>
      </c>
      <c r="I4998" s="141" t="s">
        <v>14</v>
      </c>
      <c r="J4998" s="649">
        <v>741.54</v>
      </c>
    </row>
    <row r="4999" spans="1:10" hidden="1">
      <c r="A4999" s="141" t="s">
        <v>30524</v>
      </c>
      <c r="B4999"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800MMMONTAGEM SEM FORNECIMENTO,DE VALVULAS DE GAVETA(REGISTROS),V</v>
      </c>
      <c r="C4999" s="141" t="s">
        <v>30481</v>
      </c>
      <c r="D4999" s="141" t="s">
        <v>30494</v>
      </c>
      <c r="E4999" s="141" t="s">
        <v>30483</v>
      </c>
      <c r="F4999" s="141" t="s">
        <v>30484</v>
      </c>
      <c r="G4999" s="141" t="s">
        <v>30525</v>
      </c>
      <c r="I4999" s="141" t="s">
        <v>14</v>
      </c>
      <c r="J4999" s="649">
        <v>1435.72</v>
      </c>
    </row>
    <row r="5000" spans="1:10" hidden="1">
      <c r="A5000" s="141" t="s">
        <v>30526</v>
      </c>
      <c r="B5000"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800MMMONTAGEM SEM FORNECIMENTO,DE VALVULAS DE GAVETA(REGISTROS),V</v>
      </c>
      <c r="C5000" s="141" t="s">
        <v>30481</v>
      </c>
      <c r="D5000" s="141" t="s">
        <v>30494</v>
      </c>
      <c r="E5000" s="141" t="s">
        <v>30483</v>
      </c>
      <c r="F5000" s="141" t="s">
        <v>30484</v>
      </c>
      <c r="G5000" s="141" t="s">
        <v>30525</v>
      </c>
      <c r="I5000" s="141" t="s">
        <v>14</v>
      </c>
      <c r="J5000" s="649">
        <v>1422</v>
      </c>
    </row>
    <row r="5001" spans="1:10" hidden="1">
      <c r="A5001" s="141" t="s">
        <v>30527</v>
      </c>
      <c r="B5001"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900MMMONTAGEM SEM FORNECIMENTO,DE VALVULAS DE GAVETA(REGISTROS),V</v>
      </c>
      <c r="C5001" s="141" t="s">
        <v>30481</v>
      </c>
      <c r="D5001" s="141" t="s">
        <v>30494</v>
      </c>
      <c r="E5001" s="141" t="s">
        <v>30483</v>
      </c>
      <c r="F5001" s="141" t="s">
        <v>30484</v>
      </c>
      <c r="G5001" s="141" t="s">
        <v>30528</v>
      </c>
      <c r="I5001" s="141" t="s">
        <v>14</v>
      </c>
      <c r="J5001" s="649">
        <v>1663.8</v>
      </c>
    </row>
    <row r="5002" spans="1:10" hidden="1">
      <c r="A5002" s="141" t="s">
        <v>30529</v>
      </c>
      <c r="B5002"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900MMMONTAGEM SEM FORNECIMENTO,DE VALVULAS DE GAVETA(REGISTROS),V</v>
      </c>
      <c r="C5002" s="141" t="s">
        <v>30481</v>
      </c>
      <c r="D5002" s="141" t="s">
        <v>30494</v>
      </c>
      <c r="E5002" s="141" t="s">
        <v>30483</v>
      </c>
      <c r="F5002" s="141" t="s">
        <v>30484</v>
      </c>
      <c r="G5002" s="141" t="s">
        <v>30528</v>
      </c>
      <c r="I5002" s="141" t="s">
        <v>14</v>
      </c>
      <c r="J5002" s="649">
        <v>1648.02</v>
      </c>
    </row>
    <row r="5003" spans="1:10" hidden="1">
      <c r="A5003" s="141" t="s">
        <v>30530</v>
      </c>
      <c r="B5003"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1000MMMONTAGEM SEM FORNECIMENTO,DE VALVULAS DE GAVETA(REGISTROS),V</v>
      </c>
      <c r="C5003" s="141" t="s">
        <v>30481</v>
      </c>
      <c r="D5003" s="141" t="s">
        <v>30494</v>
      </c>
      <c r="E5003" s="141" t="s">
        <v>30483</v>
      </c>
      <c r="F5003" s="141" t="s">
        <v>30484</v>
      </c>
      <c r="G5003" s="141" t="s">
        <v>30531</v>
      </c>
      <c r="I5003" s="141" t="s">
        <v>14</v>
      </c>
      <c r="J5003" s="649">
        <v>1961.1</v>
      </c>
    </row>
    <row r="5004" spans="1:10" hidden="1">
      <c r="A5004" s="141" t="s">
        <v>30532</v>
      </c>
      <c r="B5004"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1000MMMONTAGEM SEM FORNECIMENTO,DE VALVULAS DE GAVETA(REGISTROS),V</v>
      </c>
      <c r="C5004" s="141" t="s">
        <v>30481</v>
      </c>
      <c r="D5004" s="141" t="s">
        <v>30494</v>
      </c>
      <c r="E5004" s="141" t="s">
        <v>30483</v>
      </c>
      <c r="F5004" s="141" t="s">
        <v>30484</v>
      </c>
      <c r="G5004" s="141" t="s">
        <v>30531</v>
      </c>
      <c r="I5004" s="141" t="s">
        <v>14</v>
      </c>
      <c r="J5004" s="649">
        <v>1942.77</v>
      </c>
    </row>
    <row r="5005" spans="1:10" hidden="1">
      <c r="A5005" s="141" t="s">
        <v>30533</v>
      </c>
      <c r="B5005"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1200MMMONTAGEM SEM FORNECIMENTO,DE VALVULAS DE GAVETA(REGISTROS),V</v>
      </c>
      <c r="C5005" s="141" t="s">
        <v>30481</v>
      </c>
      <c r="D5005" s="141" t="s">
        <v>30494</v>
      </c>
      <c r="E5005" s="141" t="s">
        <v>30483</v>
      </c>
      <c r="F5005" s="141" t="s">
        <v>30484</v>
      </c>
      <c r="G5005" s="141" t="s">
        <v>30534</v>
      </c>
      <c r="I5005" s="141" t="s">
        <v>14</v>
      </c>
      <c r="J5005" s="649">
        <v>2772.67</v>
      </c>
    </row>
    <row r="5006" spans="1:10" hidden="1">
      <c r="A5006" s="141" t="s">
        <v>30535</v>
      </c>
      <c r="B5006" s="141" t="str">
        <f t="shared" si="78"/>
        <v>MONTAGEM SEM FORNECIMENTO,DE VALVULAS DE GAVETA(REGISTROS),VALVULAS DE RETENCAO,VENTOSAS,HIDRANTES,ETC,COM FLANGES,CLASSMONTAGEM SEM FORNECIMENTO,DE VALVULAS DE GAVETA(REGISTROS),VE PN-10,INCLUSIVE O FORNECIMENTO DOS MATERIAIS PARA AS JUNTAS(ARRUELAS DE BORRACHA E PARAFUSOS COM PORCAS DE ACO CARBONO),CUSTO POR JUNTA FLANGEADA,COM DIAMETRO DE 1200MMMONTAGEM SEM FORNECIMENTO,DE VALVULAS DE GAVETA(REGISTROS),V</v>
      </c>
      <c r="C5006" s="141" t="s">
        <v>30481</v>
      </c>
      <c r="D5006" s="141" t="s">
        <v>30494</v>
      </c>
      <c r="E5006" s="141" t="s">
        <v>30483</v>
      </c>
      <c r="F5006" s="141" t="s">
        <v>30484</v>
      </c>
      <c r="G5006" s="141" t="s">
        <v>30534</v>
      </c>
      <c r="I5006" s="141" t="s">
        <v>14</v>
      </c>
      <c r="J5006" s="649">
        <v>2750.14</v>
      </c>
    </row>
    <row r="5007" spans="1:10" hidden="1">
      <c r="A5007" s="141" t="s">
        <v>30536</v>
      </c>
      <c r="B5007"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50MMMONTAGEM SEM FORNECIMENTO,DE VALVULAS DE GAVETA(REGISTROS),V</v>
      </c>
      <c r="C5007" s="141" t="s">
        <v>30481</v>
      </c>
      <c r="D5007" s="141" t="s">
        <v>30494</v>
      </c>
      <c r="E5007" s="141" t="s">
        <v>30537</v>
      </c>
      <c r="F5007" s="141" t="s">
        <v>30484</v>
      </c>
      <c r="G5007" s="141" t="s">
        <v>30485</v>
      </c>
      <c r="I5007" s="141" t="s">
        <v>14</v>
      </c>
      <c r="J5007" s="649">
        <v>51.01</v>
      </c>
    </row>
    <row r="5008" spans="1:10" hidden="1">
      <c r="A5008" s="141" t="s">
        <v>30538</v>
      </c>
      <c r="B5008"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50MMMONTAGEM SEM FORNECIMENTO,DE VALVULAS DE GAVETA(REGISTROS),V</v>
      </c>
      <c r="C5008" s="141" t="s">
        <v>30481</v>
      </c>
      <c r="D5008" s="141" t="s">
        <v>30494</v>
      </c>
      <c r="E5008" s="141" t="s">
        <v>30537</v>
      </c>
      <c r="F5008" s="141" t="s">
        <v>30484</v>
      </c>
      <c r="G5008" s="141" t="s">
        <v>30485</v>
      </c>
      <c r="I5008" s="141" t="s">
        <v>14</v>
      </c>
      <c r="J5008" s="649">
        <v>48.58</v>
      </c>
    </row>
    <row r="5009" spans="1:10" hidden="1">
      <c r="A5009" s="141" t="s">
        <v>30539</v>
      </c>
      <c r="B5009" s="141" t="str">
        <f t="shared" si="78"/>
        <v>MONTAGEM SEM FORNECEMENTO,DE VALVULAS DE GAVETA(REGISTROS),VALVULAS DE RETENCAO,VENTOSAS,HIDRANTES,ETC,COM FLANGES,CLASSMONTAGEM SEM FORNECEMENTO,DE VALVULAS DE GAVETA(REGISTROS),VE PN-16,INCLUSIVE O FORNECIMENTO DOS MATERIAIS PARA AS JUNTAS(ARRUELAS DE BORRACHA E PARAFUSOS COM PORCAS DE ACO CARBONO),CUSTO POR JUNTA FLANGEADA,COM DIAMETRO DE 75MMMONTAGEM SEM FORNECEMENTO,DE VALVULAS DE GAVETA(REGISTROS),V</v>
      </c>
      <c r="C5009" s="141" t="s">
        <v>30540</v>
      </c>
      <c r="D5009" s="141" t="s">
        <v>30494</v>
      </c>
      <c r="E5009" s="141" t="s">
        <v>30537</v>
      </c>
      <c r="F5009" s="141" t="s">
        <v>30484</v>
      </c>
      <c r="G5009" s="141" t="s">
        <v>30488</v>
      </c>
      <c r="I5009" s="141" t="s">
        <v>14</v>
      </c>
      <c r="J5009" s="649">
        <v>51.46</v>
      </c>
    </row>
    <row r="5010" spans="1:10" hidden="1">
      <c r="A5010" s="141" t="s">
        <v>30541</v>
      </c>
      <c r="B5010" s="141" t="str">
        <f t="shared" si="78"/>
        <v>MONTAGEM SEM FORNECEMENTO,DE VALVULAS DE GAVETA(REGISTROS),VALVULAS DE RETENCAO,VENTOSAS,HIDRANTES,ETC,COM FLANGES,CLASSMONTAGEM SEM FORNECEMENTO,DE VALVULAS DE GAVETA(REGISTROS),VE PN-16,INCLUSIVE O FORNECIMENTO DOS MATERIAIS PARA AS JUNTAS(ARRUELAS DE BORRACHA E PARAFUSOS COM PORCAS DE ACO CARBONO),CUSTO POR JUNTA FLANGEADA,COM DIAMETRO DE 75MMMONTAGEM SEM FORNECEMENTO,DE VALVULAS DE GAVETA(REGISTROS),V</v>
      </c>
      <c r="C5010" s="141" t="s">
        <v>30540</v>
      </c>
      <c r="D5010" s="141" t="s">
        <v>30494</v>
      </c>
      <c r="E5010" s="141" t="s">
        <v>30537</v>
      </c>
      <c r="F5010" s="141" t="s">
        <v>30484</v>
      </c>
      <c r="G5010" s="141" t="s">
        <v>30488</v>
      </c>
      <c r="I5010" s="141" t="s">
        <v>14</v>
      </c>
      <c r="J5010" s="649">
        <v>48.98</v>
      </c>
    </row>
    <row r="5011" spans="1:10" hidden="1">
      <c r="A5011" s="141" t="s">
        <v>30542</v>
      </c>
      <c r="B5011"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100MMMONTAGEM SEM FORNECIMENTO,DE VALVULAS DE GAVETA(REGISTROS),V</v>
      </c>
      <c r="C5011" s="141" t="s">
        <v>30481</v>
      </c>
      <c r="D5011" s="141" t="s">
        <v>30494</v>
      </c>
      <c r="E5011" s="141" t="s">
        <v>30537</v>
      </c>
      <c r="F5011" s="141" t="s">
        <v>30484</v>
      </c>
      <c r="G5011" s="141" t="s">
        <v>30491</v>
      </c>
      <c r="I5011" s="141" t="s">
        <v>14</v>
      </c>
      <c r="J5011" s="649">
        <v>88.53</v>
      </c>
    </row>
    <row r="5012" spans="1:10" hidden="1">
      <c r="A5012" s="141" t="s">
        <v>30543</v>
      </c>
      <c r="B5012"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100MMMONTAGEM SEM FORNECIMENTO,DE VALVULAS DE GAVETA(REGISTROS),V</v>
      </c>
      <c r="C5012" s="141" t="s">
        <v>30481</v>
      </c>
      <c r="D5012" s="141" t="s">
        <v>30494</v>
      </c>
      <c r="E5012" s="141" t="s">
        <v>30537</v>
      </c>
      <c r="F5012" s="141" t="s">
        <v>30484</v>
      </c>
      <c r="G5012" s="141" t="s">
        <v>30491</v>
      </c>
      <c r="I5012" s="141" t="s">
        <v>14</v>
      </c>
      <c r="J5012" s="649">
        <v>84.54</v>
      </c>
    </row>
    <row r="5013" spans="1:10" hidden="1">
      <c r="A5013" s="141" t="s">
        <v>30544</v>
      </c>
      <c r="B5013"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150MMMONTAGEM SEM FORNECIMENTO,DE VALVULAS DE GAVETA(REGISTROS),V</v>
      </c>
      <c r="C5013" s="141" t="s">
        <v>30481</v>
      </c>
      <c r="D5013" s="141" t="s">
        <v>30494</v>
      </c>
      <c r="E5013" s="141" t="s">
        <v>30537</v>
      </c>
      <c r="F5013" s="141" t="s">
        <v>30484</v>
      </c>
      <c r="G5013" s="141" t="s">
        <v>30495</v>
      </c>
      <c r="I5013" s="141" t="s">
        <v>14</v>
      </c>
      <c r="J5013" s="649">
        <v>128.63</v>
      </c>
    </row>
    <row r="5014" spans="1:10" hidden="1">
      <c r="A5014" s="141" t="s">
        <v>30545</v>
      </c>
      <c r="B5014"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150MMMONTAGEM SEM FORNECIMENTO,DE VALVULAS DE GAVETA(REGISTROS),V</v>
      </c>
      <c r="C5014" s="141" t="s">
        <v>30481</v>
      </c>
      <c r="D5014" s="141" t="s">
        <v>30494</v>
      </c>
      <c r="E5014" s="141" t="s">
        <v>30537</v>
      </c>
      <c r="F5014" s="141" t="s">
        <v>30484</v>
      </c>
      <c r="G5014" s="141" t="s">
        <v>30495</v>
      </c>
      <c r="I5014" s="141" t="s">
        <v>14</v>
      </c>
      <c r="J5014" s="649">
        <v>124.06</v>
      </c>
    </row>
    <row r="5015" spans="1:10" hidden="1">
      <c r="A5015" s="141" t="s">
        <v>30546</v>
      </c>
      <c r="B5015" s="141" t="str">
        <f t="shared" si="78"/>
        <v>MONTAGEM SEM FORNECIMENTO,DE VALVULAS DE GAVETA(REGISTROA),VALVULAS DE RETENCAO,VENTOSAS,HIDRANTES,ETC,COM FLANGES,CLASSMONTAGEM SEM FORNECIMENTO,DE VALVULAS DE GAVETA(REGISTROA),VE PN-16,INCLUSIVE O FORNECIMENTO DOS MATERIAIS PARA AS JUNTAS(ARRUELAS DE BORRACHA E PARAFUSOS COM PORCAS DE ACO CARBONO),CUSTO POR JUNTA FLANGEADA,COM DIAMETRO DE 200MMMONTAGEM SEM FORNECIMENTO,DE VALVULAS DE GAVETA(REGISTROA),V</v>
      </c>
      <c r="C5015" s="141" t="s">
        <v>30547</v>
      </c>
      <c r="D5015" s="141" t="s">
        <v>30494</v>
      </c>
      <c r="E5015" s="141" t="s">
        <v>30537</v>
      </c>
      <c r="F5015" s="141" t="s">
        <v>30484</v>
      </c>
      <c r="G5015" s="141" t="s">
        <v>30498</v>
      </c>
      <c r="I5015" s="141" t="s">
        <v>14</v>
      </c>
      <c r="J5015" s="649">
        <v>228.84</v>
      </c>
    </row>
    <row r="5016" spans="1:10" hidden="1">
      <c r="A5016" s="141" t="s">
        <v>30548</v>
      </c>
      <c r="B5016" s="141" t="str">
        <f t="shared" si="78"/>
        <v>MONTAGEM SEM FORNECIMENTO,DE VALVULAS DE GAVETA(REGISTROA),VALVULAS DE RETENCAO,VENTOSAS,HIDRANTES,ETC,COM FLANGES,CLASSMONTAGEM SEM FORNECIMENTO,DE VALVULAS DE GAVETA(REGISTROA),VE PN-16,INCLUSIVE O FORNECIMENTO DOS MATERIAIS PARA AS JUNTAS(ARRUELAS DE BORRACHA E PARAFUSOS COM PORCAS DE ACO CARBONO),CUSTO POR JUNTA FLANGEADA,COM DIAMETRO DE 200MMMONTAGEM SEM FORNECIMENTO,DE VALVULAS DE GAVETA(REGISTROA),V</v>
      </c>
      <c r="C5016" s="141" t="s">
        <v>30547</v>
      </c>
      <c r="D5016" s="141" t="s">
        <v>30494</v>
      </c>
      <c r="E5016" s="141" t="s">
        <v>30537</v>
      </c>
      <c r="F5016" s="141" t="s">
        <v>30484</v>
      </c>
      <c r="G5016" s="141" t="s">
        <v>30498</v>
      </c>
      <c r="I5016" s="141" t="s">
        <v>14</v>
      </c>
      <c r="J5016" s="649">
        <v>222.65</v>
      </c>
    </row>
    <row r="5017" spans="1:10" hidden="1">
      <c r="A5017" s="141" t="s">
        <v>30549</v>
      </c>
      <c r="B5017"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250MMMONTAGEM SEM FORNECIMENTO,DE VALVULAS DE GAVETA(REGISTROS),V</v>
      </c>
      <c r="C5017" s="141" t="s">
        <v>30481</v>
      </c>
      <c r="D5017" s="141" t="s">
        <v>30494</v>
      </c>
      <c r="E5017" s="141" t="s">
        <v>30537</v>
      </c>
      <c r="F5017" s="141" t="s">
        <v>30484</v>
      </c>
      <c r="G5017" s="141" t="s">
        <v>30501</v>
      </c>
      <c r="I5017" s="141" t="s">
        <v>14</v>
      </c>
      <c r="J5017" s="649">
        <v>321.49</v>
      </c>
    </row>
    <row r="5018" spans="1:10" hidden="1">
      <c r="A5018" s="141" t="s">
        <v>30550</v>
      </c>
      <c r="B5018"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250MMMONTAGEM SEM FORNECIMENTO,DE VALVULAS DE GAVETA(REGISTROS),V</v>
      </c>
      <c r="C5018" s="141" t="s">
        <v>30481</v>
      </c>
      <c r="D5018" s="141" t="s">
        <v>30494</v>
      </c>
      <c r="E5018" s="141" t="s">
        <v>30537</v>
      </c>
      <c r="F5018" s="141" t="s">
        <v>30484</v>
      </c>
      <c r="G5018" s="141" t="s">
        <v>30501</v>
      </c>
      <c r="I5018" s="141" t="s">
        <v>14</v>
      </c>
      <c r="J5018" s="649">
        <v>314.74</v>
      </c>
    </row>
    <row r="5019" spans="1:10" hidden="1">
      <c r="A5019" s="141" t="s">
        <v>30551</v>
      </c>
      <c r="B5019"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300MMMONTAGEM SEM FORNECIMENTO,DE VALVULAS DE GAVETA(REGISTROS),V</v>
      </c>
      <c r="C5019" s="141" t="s">
        <v>30481</v>
      </c>
      <c r="D5019" s="141" t="s">
        <v>30494</v>
      </c>
      <c r="E5019" s="141" t="s">
        <v>30537</v>
      </c>
      <c r="F5019" s="141" t="s">
        <v>30484</v>
      </c>
      <c r="G5019" s="141" t="s">
        <v>30504</v>
      </c>
      <c r="I5019" s="141" t="s">
        <v>14</v>
      </c>
      <c r="J5019" s="649">
        <v>322.89</v>
      </c>
    </row>
    <row r="5020" spans="1:10" hidden="1">
      <c r="A5020" s="141" t="s">
        <v>30552</v>
      </c>
      <c r="B5020"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300MMMONTAGEM SEM FORNECIMENTO,DE VALVULAS DE GAVETA(REGISTROS),V</v>
      </c>
      <c r="C5020" s="141" t="s">
        <v>30481</v>
      </c>
      <c r="D5020" s="141" t="s">
        <v>30494</v>
      </c>
      <c r="E5020" s="141" t="s">
        <v>30537</v>
      </c>
      <c r="F5020" s="141" t="s">
        <v>30484</v>
      </c>
      <c r="G5020" s="141" t="s">
        <v>30504</v>
      </c>
      <c r="I5020" s="141" t="s">
        <v>14</v>
      </c>
      <c r="J5020" s="649">
        <v>316.17</v>
      </c>
    </row>
    <row r="5021" spans="1:10" hidden="1">
      <c r="A5021" s="141" t="s">
        <v>30553</v>
      </c>
      <c r="B5021" s="141" t="str">
        <f t="shared" si="78"/>
        <v>MONTAGEM SEM FORNECIMENTO,DE VALVULAS DE GAVETA(REGISTRO),VALVULAS DE RETENCAO,VENTOSAS,HIDRANTES,ETC,COM FLANGES CLASSEMONTAGEM SEM FORNECIMENTO,DE VALVULAS DE GAVETA(REGISTRO),VA PN-16,INCLUSIVE O FORNECIMENTO DOS MATERIAIS PARA AS JUNTAS(ARRUELAS DE BORRACHA E PARAFUSOS COM PORCAS DE ACO CARBONO),CUSTO POR JUNTA FLANGEADA,COM DIAMETRO DE 350MMMONTAGEM SEM FORNECIMENTO,DE VALVULAS DE GAVETA(REGISTRO),VA</v>
      </c>
      <c r="C5021" s="141" t="s">
        <v>30554</v>
      </c>
      <c r="D5021" s="141" t="s">
        <v>30555</v>
      </c>
      <c r="E5021" s="141" t="s">
        <v>30556</v>
      </c>
      <c r="F5021" s="141" t="s">
        <v>30557</v>
      </c>
      <c r="G5021" s="141" t="s">
        <v>30558</v>
      </c>
      <c r="I5021" s="141" t="s">
        <v>14</v>
      </c>
      <c r="J5021" s="649">
        <v>418.91</v>
      </c>
    </row>
    <row r="5022" spans="1:10" hidden="1">
      <c r="A5022" s="141" t="s">
        <v>30559</v>
      </c>
      <c r="B5022" s="141" t="str">
        <f t="shared" si="78"/>
        <v>MONTAGEM SEM FORNECIMENTO,DE VALVULAS DE GAVETA(REGISTRO),VALVULAS DE RETENCAO,VENTOSAS,HIDRANTES,ETC,COM FLANGES CLASSEMONTAGEM SEM FORNECIMENTO,DE VALVULAS DE GAVETA(REGISTRO),VA PN-16,INCLUSIVE O FORNECIMENTO DOS MATERIAIS PARA AS JUNTAS(ARRUELAS DE BORRACHA E PARAFUSOS COM PORCAS DE ACO CARBONO),CUSTO POR JUNTA FLANGEADA,COM DIAMETRO DE 350MMMONTAGEM SEM FORNECIMENTO,DE VALVULAS DE GAVETA(REGISTRO),VA</v>
      </c>
      <c r="C5022" s="141" t="s">
        <v>30554</v>
      </c>
      <c r="D5022" s="141" t="s">
        <v>30555</v>
      </c>
      <c r="E5022" s="141" t="s">
        <v>30556</v>
      </c>
      <c r="F5022" s="141" t="s">
        <v>30557</v>
      </c>
      <c r="G5022" s="141" t="s">
        <v>30558</v>
      </c>
      <c r="I5022" s="141" t="s">
        <v>14</v>
      </c>
      <c r="J5022" s="649">
        <v>411.11</v>
      </c>
    </row>
    <row r="5023" spans="1:10" hidden="1">
      <c r="A5023" s="141" t="s">
        <v>30560</v>
      </c>
      <c r="B5023"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400MMMONTAGEM SEM FORNECIMENTO,DE VALVULAS DE GAVETA(REGISTROS),V</v>
      </c>
      <c r="C5023" s="141" t="s">
        <v>30481</v>
      </c>
      <c r="D5023" s="141" t="s">
        <v>30494</v>
      </c>
      <c r="E5023" s="141" t="s">
        <v>30537</v>
      </c>
      <c r="F5023" s="141" t="s">
        <v>30484</v>
      </c>
      <c r="G5023" s="141" t="s">
        <v>30510</v>
      </c>
      <c r="I5023" s="141" t="s">
        <v>14</v>
      </c>
      <c r="J5023" s="649">
        <v>527.41</v>
      </c>
    </row>
    <row r="5024" spans="1:10" hidden="1">
      <c r="A5024" s="141" t="s">
        <v>30561</v>
      </c>
      <c r="B5024"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400MMMONTAGEM SEM FORNECIMENTO,DE VALVULAS DE GAVETA(REGISTROS),V</v>
      </c>
      <c r="C5024" s="141" t="s">
        <v>30481</v>
      </c>
      <c r="D5024" s="141" t="s">
        <v>30494</v>
      </c>
      <c r="E5024" s="141" t="s">
        <v>30537</v>
      </c>
      <c r="F5024" s="141" t="s">
        <v>30484</v>
      </c>
      <c r="G5024" s="141" t="s">
        <v>30510</v>
      </c>
      <c r="I5024" s="141" t="s">
        <v>14</v>
      </c>
      <c r="J5024" s="649">
        <v>518.51</v>
      </c>
    </row>
    <row r="5025" spans="1:10" hidden="1">
      <c r="A5025" s="141" t="s">
        <v>30562</v>
      </c>
      <c r="B5025" s="141" t="str">
        <f t="shared" si="78"/>
        <v>MONTAGEM SEM FORNECIMENTO,DE VALVULAS DE GAVETA(REGISTROS),VALVULAS DE RETENCAO,VENTOSAS,HIDRANTES,ETC,COM FLANGES CLASSMONTAGEM SEM FORNECIMENTO,DE VALVULAS DE GAVETA(REGISTROS),VE PN-16,INCLUSIVE O FORNECIMENTO DOS MATERIAIS PARA AS JUNTAS(ARRUELAS DE BORRACHA E PARAFUSOS COM PORCAS DE ACO CARBONO),CUSTO POR JUNTA FLANGEADA,COM DIAMETRO DE 450MMMONTAGEM SEM FORNECIMENTO,DE VALVULAS DE GAVETA(REGISTROS),V</v>
      </c>
      <c r="C5025" s="141" t="s">
        <v>30481</v>
      </c>
      <c r="D5025" s="141" t="s">
        <v>30482</v>
      </c>
      <c r="E5025" s="141" t="s">
        <v>30537</v>
      </c>
      <c r="F5025" s="141" t="s">
        <v>30484</v>
      </c>
      <c r="G5025" s="141" t="s">
        <v>30563</v>
      </c>
      <c r="I5025" s="141" t="s">
        <v>14</v>
      </c>
      <c r="J5025" s="649">
        <v>625.41</v>
      </c>
    </row>
    <row r="5026" spans="1:10" hidden="1">
      <c r="A5026" s="141" t="s">
        <v>30564</v>
      </c>
      <c r="B5026" s="141" t="str">
        <f t="shared" si="78"/>
        <v>MONTAGEM SEM FORNECIMENTO,DE VALVULAS DE GAVETA(REGISTROS),VALVULAS DE RETENCAO,VENTOSAS,HIDRANTES,ETC,COM FLANGES CLASSMONTAGEM SEM FORNECIMENTO,DE VALVULAS DE GAVETA(REGISTROS),VE PN-16,INCLUSIVE O FORNECIMENTO DOS MATERIAIS PARA AS JUNTAS(ARRUELAS DE BORRACHA E PARAFUSOS COM PORCAS DE ACO CARBONO),CUSTO POR JUNTA FLANGEADA,COM DIAMETRO DE 450MMMONTAGEM SEM FORNECIMENTO,DE VALVULAS DE GAVETA(REGISTROS),V</v>
      </c>
      <c r="C5026" s="141" t="s">
        <v>30481</v>
      </c>
      <c r="D5026" s="141" t="s">
        <v>30482</v>
      </c>
      <c r="E5026" s="141" t="s">
        <v>30537</v>
      </c>
      <c r="F5026" s="141" t="s">
        <v>30484</v>
      </c>
      <c r="G5026" s="141" t="s">
        <v>30563</v>
      </c>
      <c r="I5026" s="141" t="s">
        <v>14</v>
      </c>
      <c r="J5026" s="649">
        <v>615.30999999999995</v>
      </c>
    </row>
    <row r="5027" spans="1:10" hidden="1">
      <c r="A5027" s="141" t="s">
        <v>30565</v>
      </c>
      <c r="B5027"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500MMMONTAGEM SEM FORNECIMENTO,DE VALVULAS DE GAVETA(REGISTROS),V</v>
      </c>
      <c r="C5027" s="141" t="s">
        <v>30481</v>
      </c>
      <c r="D5027" s="141" t="s">
        <v>30494</v>
      </c>
      <c r="E5027" s="141" t="s">
        <v>30537</v>
      </c>
      <c r="F5027" s="141" t="s">
        <v>30484</v>
      </c>
      <c r="G5027" s="141" t="s">
        <v>30516</v>
      </c>
      <c r="I5027" s="141" t="s">
        <v>14</v>
      </c>
      <c r="J5027" s="649">
        <v>1183.31</v>
      </c>
    </row>
    <row r="5028" spans="1:10" hidden="1">
      <c r="A5028" s="141" t="s">
        <v>30566</v>
      </c>
      <c r="B5028"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500MMMONTAGEM SEM FORNECIMENTO,DE VALVULAS DE GAVETA(REGISTROS),V</v>
      </c>
      <c r="C5028" s="141" t="s">
        <v>30481</v>
      </c>
      <c r="D5028" s="141" t="s">
        <v>30494</v>
      </c>
      <c r="E5028" s="141" t="s">
        <v>30537</v>
      </c>
      <c r="F5028" s="141" t="s">
        <v>30484</v>
      </c>
      <c r="G5028" s="141" t="s">
        <v>30516</v>
      </c>
      <c r="I5028" s="141" t="s">
        <v>14</v>
      </c>
      <c r="J5028" s="649">
        <v>1171.99</v>
      </c>
    </row>
    <row r="5029" spans="1:10" hidden="1">
      <c r="A5029" s="141" t="s">
        <v>30567</v>
      </c>
      <c r="B5029"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600MMMONTAGEM SEM FORNECIMENTO,DE VALVULAS DE GAVETA(REGISTROS),V</v>
      </c>
      <c r="C5029" s="141" t="s">
        <v>30481</v>
      </c>
      <c r="D5029" s="141" t="s">
        <v>30494</v>
      </c>
      <c r="E5029" s="141" t="s">
        <v>30537</v>
      </c>
      <c r="F5029" s="141" t="s">
        <v>30484</v>
      </c>
      <c r="G5029" s="141" t="s">
        <v>30519</v>
      </c>
      <c r="I5029" s="141" t="s">
        <v>14</v>
      </c>
      <c r="J5029" s="649">
        <v>1354.07</v>
      </c>
    </row>
    <row r="5030" spans="1:10" hidden="1">
      <c r="A5030" s="141" t="s">
        <v>30568</v>
      </c>
      <c r="B5030"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600MMMONTAGEM SEM FORNECIMENTO,DE VALVULAS DE GAVETA(REGISTROS),V</v>
      </c>
      <c r="C5030" s="141" t="s">
        <v>30481</v>
      </c>
      <c r="D5030" s="141" t="s">
        <v>30494</v>
      </c>
      <c r="E5030" s="141" t="s">
        <v>30537</v>
      </c>
      <c r="F5030" s="141" t="s">
        <v>30484</v>
      </c>
      <c r="G5030" s="141" t="s">
        <v>30519</v>
      </c>
      <c r="I5030" s="141" t="s">
        <v>14</v>
      </c>
      <c r="J5030" s="649">
        <v>1343.31</v>
      </c>
    </row>
    <row r="5031" spans="1:10" hidden="1">
      <c r="A5031" s="141" t="s">
        <v>30569</v>
      </c>
      <c r="B5031"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700MMMONTAGEM SEM FORNECIMENTO,DE VALVULAS DE GAVETA(REGISTROS),V</v>
      </c>
      <c r="C5031" s="141" t="s">
        <v>30481</v>
      </c>
      <c r="D5031" s="141" t="s">
        <v>30494</v>
      </c>
      <c r="E5031" s="141" t="s">
        <v>30537</v>
      </c>
      <c r="F5031" s="141" t="s">
        <v>30484</v>
      </c>
      <c r="G5031" s="141" t="s">
        <v>30522</v>
      </c>
      <c r="I5031" s="141" t="s">
        <v>14</v>
      </c>
      <c r="J5031" s="649">
        <v>1617.21</v>
      </c>
    </row>
    <row r="5032" spans="1:10" hidden="1">
      <c r="A5032" s="141" t="s">
        <v>30570</v>
      </c>
      <c r="B5032"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700MMMONTAGEM SEM FORNECIMENTO,DE VALVULAS DE GAVETA(REGISTROS),V</v>
      </c>
      <c r="C5032" s="141" t="s">
        <v>30481</v>
      </c>
      <c r="D5032" s="141" t="s">
        <v>30494</v>
      </c>
      <c r="E5032" s="141" t="s">
        <v>30537</v>
      </c>
      <c r="F5032" s="141" t="s">
        <v>30484</v>
      </c>
      <c r="G5032" s="141" t="s">
        <v>30522</v>
      </c>
      <c r="I5032" s="141" t="s">
        <v>14</v>
      </c>
      <c r="J5032" s="649">
        <v>1602.75</v>
      </c>
    </row>
    <row r="5033" spans="1:10" hidden="1">
      <c r="A5033" s="141" t="s">
        <v>30571</v>
      </c>
      <c r="B5033"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800MMMONTAGEM SEM FORNECIMENTO,DE VALVULAS DE GAVETA(REGISTROS),V</v>
      </c>
      <c r="C5033" s="141" t="s">
        <v>30481</v>
      </c>
      <c r="D5033" s="141" t="s">
        <v>30494</v>
      </c>
      <c r="E5033" s="141" t="s">
        <v>30537</v>
      </c>
      <c r="F5033" s="141" t="s">
        <v>30484</v>
      </c>
      <c r="G5033" s="141" t="s">
        <v>30525</v>
      </c>
      <c r="I5033" s="141" t="s">
        <v>14</v>
      </c>
      <c r="J5033" s="649">
        <v>2032.97</v>
      </c>
    </row>
    <row r="5034" spans="1:10" hidden="1">
      <c r="A5034" s="141" t="s">
        <v>30572</v>
      </c>
      <c r="B5034"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800MMMONTAGEM SEM FORNECIMENTO,DE VALVULAS DE GAVETA(REGISTROS),V</v>
      </c>
      <c r="C5034" s="141" t="s">
        <v>30481</v>
      </c>
      <c r="D5034" s="141" t="s">
        <v>30494</v>
      </c>
      <c r="E5034" s="141" t="s">
        <v>30537</v>
      </c>
      <c r="F5034" s="141" t="s">
        <v>30484</v>
      </c>
      <c r="G5034" s="141" t="s">
        <v>30525</v>
      </c>
      <c r="I5034" s="141" t="s">
        <v>14</v>
      </c>
      <c r="J5034" s="649">
        <v>2017.39</v>
      </c>
    </row>
    <row r="5035" spans="1:10" hidden="1">
      <c r="A5035" s="141" t="s">
        <v>30573</v>
      </c>
      <c r="B5035"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900MMMONTAGEM SEM FORNECIMENTO,DE VALVULAS DE GAVETA(REGISTROS),V</v>
      </c>
      <c r="C5035" s="141" t="s">
        <v>30481</v>
      </c>
      <c r="D5035" s="141" t="s">
        <v>30494</v>
      </c>
      <c r="E5035" s="141" t="s">
        <v>30537</v>
      </c>
      <c r="F5035" s="141" t="s">
        <v>30484</v>
      </c>
      <c r="G5035" s="141" t="s">
        <v>30528</v>
      </c>
      <c r="I5035" s="141" t="s">
        <v>14</v>
      </c>
      <c r="J5035" s="649">
        <v>2359.81</v>
      </c>
    </row>
    <row r="5036" spans="1:10" hidden="1">
      <c r="A5036" s="141" t="s">
        <v>30574</v>
      </c>
      <c r="B5036"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900MMMONTAGEM SEM FORNECIMENTO,DE VALVULAS DE GAVETA(REGISTROS),V</v>
      </c>
      <c r="C5036" s="141" t="s">
        <v>30481</v>
      </c>
      <c r="D5036" s="141" t="s">
        <v>30494</v>
      </c>
      <c r="E5036" s="141" t="s">
        <v>30537</v>
      </c>
      <c r="F5036" s="141" t="s">
        <v>30484</v>
      </c>
      <c r="G5036" s="141" t="s">
        <v>30528</v>
      </c>
      <c r="I5036" s="141" t="s">
        <v>14</v>
      </c>
      <c r="J5036" s="649">
        <v>2341.77</v>
      </c>
    </row>
    <row r="5037" spans="1:10" hidden="1">
      <c r="A5037" s="141" t="s">
        <v>30575</v>
      </c>
      <c r="B5037"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1000MMMONTAGEM SEM FORNECIMENTO,DE VALVULAS DE GAVETA(REGISTROS),V</v>
      </c>
      <c r="C5037" s="141" t="s">
        <v>30481</v>
      </c>
      <c r="D5037" s="141" t="s">
        <v>30494</v>
      </c>
      <c r="E5037" s="141" t="s">
        <v>30537</v>
      </c>
      <c r="F5037" s="141" t="s">
        <v>30484</v>
      </c>
      <c r="G5037" s="141" t="s">
        <v>30531</v>
      </c>
      <c r="I5037" s="141" t="s">
        <v>14</v>
      </c>
      <c r="J5037" s="649">
        <v>2846.12</v>
      </c>
    </row>
    <row r="5038" spans="1:10" hidden="1">
      <c r="A5038" s="141" t="s">
        <v>30576</v>
      </c>
      <c r="B5038"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1000MMMONTAGEM SEM FORNECIMENTO,DE VALVULAS DE GAVETA(REGISTROS),V</v>
      </c>
      <c r="C5038" s="141" t="s">
        <v>30481</v>
      </c>
      <c r="D5038" s="141" t="s">
        <v>30494</v>
      </c>
      <c r="E5038" s="141" t="s">
        <v>30537</v>
      </c>
      <c r="F5038" s="141" t="s">
        <v>30484</v>
      </c>
      <c r="G5038" s="141" t="s">
        <v>30531</v>
      </c>
      <c r="I5038" s="141" t="s">
        <v>14</v>
      </c>
      <c r="J5038" s="649">
        <v>2826.64</v>
      </c>
    </row>
    <row r="5039" spans="1:10" hidden="1">
      <c r="A5039" s="141" t="s">
        <v>30577</v>
      </c>
      <c r="B5039"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1200MMMONTAGEM SEM FORNECIMENTO,DE VALVULAS DE GAVETA(REGISTROS),V</v>
      </c>
      <c r="C5039" s="141" t="s">
        <v>30481</v>
      </c>
      <c r="D5039" s="141" t="s">
        <v>30494</v>
      </c>
      <c r="E5039" s="141" t="s">
        <v>30537</v>
      </c>
      <c r="F5039" s="141" t="s">
        <v>30484</v>
      </c>
      <c r="G5039" s="141" t="s">
        <v>30534</v>
      </c>
      <c r="I5039" s="141" t="s">
        <v>14</v>
      </c>
      <c r="J5039" s="649">
        <v>5368.78</v>
      </c>
    </row>
    <row r="5040" spans="1:10" hidden="1">
      <c r="A5040" s="141" t="s">
        <v>30578</v>
      </c>
      <c r="B5040" s="141" t="str">
        <f t="shared" si="78"/>
        <v>MONTAGEM SEM FORNECIMENTO,DE VALVULAS DE GAVETA(REGISTROS),VALVULAS DE RETENCAO,VENTOSAS,HIDRANTES,ETC,COM FLANGES,CLASSMONTAGEM SEM FORNECIMENTO,DE VALVULAS DE GAVETA(REGISTROS),VE PN-16,INCLUSIVE O FORNECIMENTO DOS MATERIAIS PARA AS JUNTAS(ARRUELAS DE BORRACHA E PARAFUSOS COM PORCAS DE ACO CARBONO),CUSTO POR JUNTA FLANGEADA,COM DIAMETRO DE 1200MMMONTAGEM SEM FORNECIMENTO,DE VALVULAS DE GAVETA(REGISTROS),V</v>
      </c>
      <c r="C5040" s="141" t="s">
        <v>30481</v>
      </c>
      <c r="D5040" s="141" t="s">
        <v>30494</v>
      </c>
      <c r="E5040" s="141" t="s">
        <v>30537</v>
      </c>
      <c r="F5040" s="141" t="s">
        <v>30484</v>
      </c>
      <c r="G5040" s="141" t="s">
        <v>30534</v>
      </c>
      <c r="I5040" s="141" t="s">
        <v>14</v>
      </c>
      <c r="J5040" s="649">
        <v>5342.96</v>
      </c>
    </row>
    <row r="5041" spans="1:10" hidden="1">
      <c r="A5041" s="141" t="s">
        <v>30579</v>
      </c>
      <c r="B5041"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75MMMONTAGEM SEM FORNECIMENTO,DE VALVULAS BORBOLETA COM FLANGES</v>
      </c>
      <c r="C5041" s="141" t="s">
        <v>30580</v>
      </c>
      <c r="D5041" s="141" t="s">
        <v>30581</v>
      </c>
      <c r="E5041" s="141" t="s">
        <v>30582</v>
      </c>
      <c r="F5041" s="141" t="s">
        <v>30583</v>
      </c>
      <c r="I5041" s="141" t="s">
        <v>14</v>
      </c>
      <c r="J5041" s="649">
        <v>51.76</v>
      </c>
    </row>
    <row r="5042" spans="1:10" hidden="1">
      <c r="A5042" s="141" t="s">
        <v>30584</v>
      </c>
      <c r="B5042"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75MMMONTAGEM SEM FORNECIMENTO,DE VALVULAS BORBOLETA COM FLANGES</v>
      </c>
      <c r="C5042" s="141" t="s">
        <v>30580</v>
      </c>
      <c r="D5042" s="141" t="s">
        <v>30581</v>
      </c>
      <c r="E5042" s="141" t="s">
        <v>30582</v>
      </c>
      <c r="F5042" s="141" t="s">
        <v>30583</v>
      </c>
      <c r="I5042" s="141" t="s">
        <v>14</v>
      </c>
      <c r="J5042" s="649">
        <v>49.23</v>
      </c>
    </row>
    <row r="5043" spans="1:10" hidden="1">
      <c r="A5043" s="141" t="s">
        <v>30585</v>
      </c>
      <c r="B5043" s="141" t="str">
        <f t="shared" si="78"/>
        <v>MONTAGEM SEM FORNECIMENTO DE VALVULAS BORBOLETA COM FLANGESCLASSE PN-10,INCLUSIVE O FORNECIMENTO DOS MATERIAIS PARA ASMONTAGEM SEM FORNECIMENTO DE VALVULAS BORBOLETA COM FLANGESJUNTAS (ARRUELAS DE BORRACHA E PARAFUSOS COM E SEM PORCAS DE ACO CARBONO),CUSTO POR JUNTA FLANGEADA,COM DIAMETRO DE 100MMMONTAGEM SEM FORNECIMENTO DE VALVULAS BORBOLETA COM FLANGES</v>
      </c>
      <c r="C5043" s="141" t="s">
        <v>30586</v>
      </c>
      <c r="D5043" s="141" t="s">
        <v>30581</v>
      </c>
      <c r="E5043" s="141" t="s">
        <v>30587</v>
      </c>
      <c r="F5043" s="141" t="s">
        <v>30588</v>
      </c>
      <c r="G5043" s="141" t="s">
        <v>285</v>
      </c>
      <c r="I5043" s="141" t="s">
        <v>14</v>
      </c>
      <c r="J5043" s="649">
        <v>88.79</v>
      </c>
    </row>
    <row r="5044" spans="1:10" hidden="1">
      <c r="A5044" s="141" t="s">
        <v>30589</v>
      </c>
      <c r="B5044" s="141" t="str">
        <f t="shared" si="78"/>
        <v>MONTAGEM SEM FORNECIMENTO DE VALVULAS BORBOLETA COM FLANGESCLASSE PN-10,INCLUSIVE O FORNECIMENTO DOS MATERIAIS PARA ASMONTAGEM SEM FORNECIMENTO DE VALVULAS BORBOLETA COM FLANGESJUNTAS (ARRUELAS DE BORRACHA E PARAFUSOS COM E SEM PORCAS DE ACO CARBONO),CUSTO POR JUNTA FLANGEADA,COM DIAMETRO DE 100MMMONTAGEM SEM FORNECIMENTO DE VALVULAS BORBOLETA COM FLANGES</v>
      </c>
      <c r="C5044" s="141" t="s">
        <v>30586</v>
      </c>
      <c r="D5044" s="141" t="s">
        <v>30581</v>
      </c>
      <c r="E5044" s="141" t="s">
        <v>30587</v>
      </c>
      <c r="F5044" s="141" t="s">
        <v>30588</v>
      </c>
      <c r="G5044" s="141" t="s">
        <v>285</v>
      </c>
      <c r="I5044" s="141" t="s">
        <v>14</v>
      </c>
      <c r="J5044" s="649">
        <v>84.77</v>
      </c>
    </row>
    <row r="5045" spans="1:10" hidden="1">
      <c r="A5045" s="141" t="s">
        <v>30590</v>
      </c>
      <c r="B5045"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150MMMONTAGEM SEM FORNECIMENTO,DE VALVULAS BORBOLETA COM FLANGES</v>
      </c>
      <c r="C5045" s="141" t="s">
        <v>30580</v>
      </c>
      <c r="D5045" s="141" t="s">
        <v>30581</v>
      </c>
      <c r="E5045" s="141" t="s">
        <v>30582</v>
      </c>
      <c r="F5045" s="141" t="s">
        <v>30591</v>
      </c>
      <c r="I5045" s="141" t="s">
        <v>14</v>
      </c>
      <c r="J5045" s="649">
        <v>128.37</v>
      </c>
    </row>
    <row r="5046" spans="1:10" hidden="1">
      <c r="A5046" s="141" t="s">
        <v>30592</v>
      </c>
      <c r="B5046"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150MMMONTAGEM SEM FORNECIMENTO,DE VALVULAS BORBOLETA COM FLANGES</v>
      </c>
      <c r="C5046" s="141" t="s">
        <v>30580</v>
      </c>
      <c r="D5046" s="141" t="s">
        <v>30581</v>
      </c>
      <c r="E5046" s="141" t="s">
        <v>30582</v>
      </c>
      <c r="F5046" s="141" t="s">
        <v>30591</v>
      </c>
      <c r="I5046" s="141" t="s">
        <v>14</v>
      </c>
      <c r="J5046" s="649">
        <v>123.84</v>
      </c>
    </row>
    <row r="5047" spans="1:10" hidden="1">
      <c r="A5047" s="141" t="s">
        <v>30593</v>
      </c>
      <c r="B5047"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200MMMONTAGEM SEM FORNECIMENTO,DE VALVULAS BORBOLETA COM FLANGES</v>
      </c>
      <c r="C5047" s="141" t="s">
        <v>30580</v>
      </c>
      <c r="D5047" s="141" t="s">
        <v>30581</v>
      </c>
      <c r="E5047" s="141" t="s">
        <v>30582</v>
      </c>
      <c r="F5047" s="141" t="s">
        <v>30594</v>
      </c>
      <c r="I5047" s="141" t="s">
        <v>14</v>
      </c>
      <c r="J5047" s="649">
        <v>181.58</v>
      </c>
    </row>
    <row r="5048" spans="1:10" hidden="1">
      <c r="A5048" s="141" t="s">
        <v>30595</v>
      </c>
      <c r="B5048"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200MMMONTAGEM SEM FORNECIMENTO,DE VALVULAS BORBOLETA COM FLANGES</v>
      </c>
      <c r="C5048" s="141" t="s">
        <v>30580</v>
      </c>
      <c r="D5048" s="141" t="s">
        <v>30581</v>
      </c>
      <c r="E5048" s="141" t="s">
        <v>30582</v>
      </c>
      <c r="F5048" s="141" t="s">
        <v>30594</v>
      </c>
      <c r="I5048" s="141" t="s">
        <v>14</v>
      </c>
      <c r="J5048" s="649">
        <v>176.56</v>
      </c>
    </row>
    <row r="5049" spans="1:10" hidden="1">
      <c r="A5049" s="141" t="s">
        <v>30596</v>
      </c>
      <c r="B5049"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250MMMONTAGEM SEM FORNECIMENTO,DE VALVULAS BORBOLETA COM FLANGES</v>
      </c>
      <c r="C5049" s="141" t="s">
        <v>30580</v>
      </c>
      <c r="D5049" s="141" t="s">
        <v>30581</v>
      </c>
      <c r="E5049" s="141" t="s">
        <v>30582</v>
      </c>
      <c r="F5049" s="141" t="s">
        <v>30597</v>
      </c>
      <c r="I5049" s="141" t="s">
        <v>14</v>
      </c>
      <c r="J5049" s="649">
        <v>243.02</v>
      </c>
    </row>
    <row r="5050" spans="1:10" hidden="1">
      <c r="A5050" s="141" t="s">
        <v>30598</v>
      </c>
      <c r="B5050"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250MMMONTAGEM SEM FORNECIMENTO,DE VALVULAS BORBOLETA COM FLANGES</v>
      </c>
      <c r="C5050" s="141" t="s">
        <v>30580</v>
      </c>
      <c r="D5050" s="141" t="s">
        <v>30581</v>
      </c>
      <c r="E5050" s="141" t="s">
        <v>30582</v>
      </c>
      <c r="F5050" s="141" t="s">
        <v>30597</v>
      </c>
      <c r="I5050" s="141" t="s">
        <v>14</v>
      </c>
      <c r="J5050" s="649">
        <v>236.92</v>
      </c>
    </row>
    <row r="5051" spans="1:10" hidden="1">
      <c r="A5051" s="141" t="s">
        <v>30599</v>
      </c>
      <c r="B5051"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300MMMONTAGEM SEM FORNECIMENTO,DE VALVULAS BORBOLETA COM FLANGES</v>
      </c>
      <c r="C5051" s="141" t="s">
        <v>30580</v>
      </c>
      <c r="D5051" s="141" t="s">
        <v>30581</v>
      </c>
      <c r="E5051" s="141" t="s">
        <v>30582</v>
      </c>
      <c r="F5051" s="141" t="s">
        <v>30600</v>
      </c>
      <c r="I5051" s="141" t="s">
        <v>14</v>
      </c>
      <c r="J5051" s="649">
        <v>248.76</v>
      </c>
    </row>
    <row r="5052" spans="1:10" hidden="1">
      <c r="A5052" s="141" t="s">
        <v>30601</v>
      </c>
      <c r="B5052"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300MMMONTAGEM SEM FORNECIMENTO,DE VALVULAS BORBOLETA COM FLANGES</v>
      </c>
      <c r="C5052" s="141" t="s">
        <v>30580</v>
      </c>
      <c r="D5052" s="141" t="s">
        <v>30581</v>
      </c>
      <c r="E5052" s="141" t="s">
        <v>30582</v>
      </c>
      <c r="F5052" s="141" t="s">
        <v>30600</v>
      </c>
      <c r="I5052" s="141" t="s">
        <v>14</v>
      </c>
      <c r="J5052" s="649">
        <v>242.62</v>
      </c>
    </row>
    <row r="5053" spans="1:10" hidden="1">
      <c r="A5053" s="141" t="s">
        <v>30602</v>
      </c>
      <c r="B5053"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350MMMONTAGEM SEM FORNECIMENTO,DE VALVULAS BORBOLETA COM FLANGES</v>
      </c>
      <c r="C5053" s="141" t="s">
        <v>30580</v>
      </c>
      <c r="D5053" s="141" t="s">
        <v>30581</v>
      </c>
      <c r="E5053" s="141" t="s">
        <v>30582</v>
      </c>
      <c r="F5053" s="141" t="s">
        <v>30603</v>
      </c>
      <c r="I5053" s="141" t="s">
        <v>14</v>
      </c>
      <c r="J5053" s="649">
        <v>317.36</v>
      </c>
    </row>
    <row r="5054" spans="1:10" hidden="1">
      <c r="A5054" s="141" t="s">
        <v>30604</v>
      </c>
      <c r="B5054"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350MMMONTAGEM SEM FORNECIMENTO,DE VALVULAS BORBOLETA COM FLANGES</v>
      </c>
      <c r="C5054" s="141" t="s">
        <v>30580</v>
      </c>
      <c r="D5054" s="141" t="s">
        <v>30581</v>
      </c>
      <c r="E5054" s="141" t="s">
        <v>30582</v>
      </c>
      <c r="F5054" s="141" t="s">
        <v>30603</v>
      </c>
      <c r="I5054" s="141" t="s">
        <v>14</v>
      </c>
      <c r="J5054" s="649">
        <v>310.14</v>
      </c>
    </row>
    <row r="5055" spans="1:10" hidden="1">
      <c r="A5055" s="141" t="s">
        <v>30605</v>
      </c>
      <c r="B5055"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400MMMONTAGEM SEM FORNECIMENTO,DE VALVULAS BORBOLETA COM FLANGES</v>
      </c>
      <c r="C5055" s="141" t="s">
        <v>30580</v>
      </c>
      <c r="D5055" s="141" t="s">
        <v>30581</v>
      </c>
      <c r="E5055" s="141" t="s">
        <v>30582</v>
      </c>
      <c r="F5055" s="141" t="s">
        <v>30606</v>
      </c>
      <c r="I5055" s="141" t="s">
        <v>14</v>
      </c>
      <c r="J5055" s="649">
        <v>427.38</v>
      </c>
    </row>
    <row r="5056" spans="1:10" hidden="1">
      <c r="A5056" s="141" t="s">
        <v>30607</v>
      </c>
      <c r="B5056"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400MMMONTAGEM SEM FORNECIMENTO,DE VALVULAS BORBOLETA COM FLANGES</v>
      </c>
      <c r="C5056" s="141" t="s">
        <v>30580</v>
      </c>
      <c r="D5056" s="141" t="s">
        <v>30581</v>
      </c>
      <c r="E5056" s="141" t="s">
        <v>30582</v>
      </c>
      <c r="F5056" s="141" t="s">
        <v>30606</v>
      </c>
      <c r="I5056" s="141" t="s">
        <v>14</v>
      </c>
      <c r="J5056" s="649">
        <v>419.28</v>
      </c>
    </row>
    <row r="5057" spans="1:10" hidden="1">
      <c r="A5057" s="141" t="s">
        <v>30608</v>
      </c>
      <c r="B5057"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450MMMONTAGEM SEM FORNECIMENTO,DE VALVULAS BORBOLETA COM FLANGES</v>
      </c>
      <c r="C5057" s="141" t="s">
        <v>30580</v>
      </c>
      <c r="D5057" s="141" t="s">
        <v>30581</v>
      </c>
      <c r="E5057" s="141" t="s">
        <v>30582</v>
      </c>
      <c r="F5057" s="141" t="s">
        <v>30609</v>
      </c>
      <c r="I5057" s="141" t="s">
        <v>14</v>
      </c>
      <c r="J5057" s="649">
        <v>497.38</v>
      </c>
    </row>
    <row r="5058" spans="1:10" hidden="1">
      <c r="A5058" s="141" t="s">
        <v>30610</v>
      </c>
      <c r="B5058" s="141" t="str">
        <f t="shared" si="78"/>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450MMMONTAGEM SEM FORNECIMENTO,DE VALVULAS BORBOLETA COM FLANGES</v>
      </c>
      <c r="C5058" s="141" t="s">
        <v>30580</v>
      </c>
      <c r="D5058" s="141" t="s">
        <v>30581</v>
      </c>
      <c r="E5058" s="141" t="s">
        <v>30582</v>
      </c>
      <c r="F5058" s="141" t="s">
        <v>30609</v>
      </c>
      <c r="I5058" s="141" t="s">
        <v>14</v>
      </c>
      <c r="J5058" s="649">
        <v>488.62</v>
      </c>
    </row>
    <row r="5059" spans="1:10" hidden="1">
      <c r="A5059" s="141" t="s">
        <v>30611</v>
      </c>
      <c r="B5059" s="141" t="str">
        <f t="shared" ref="B5059:B5122" si="79">C5059&amp;D5059&amp;C5059&amp;E5059&amp;F5059&amp;G5059&amp;H5059&amp;C5059</f>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500MMMONTAGEM SEM FORNECIMENTO,DE VALVULAS BORBOLETA COM FLANGES</v>
      </c>
      <c r="C5059" s="141" t="s">
        <v>30580</v>
      </c>
      <c r="D5059" s="141" t="s">
        <v>30581</v>
      </c>
      <c r="E5059" s="141" t="s">
        <v>30582</v>
      </c>
      <c r="F5059" s="141" t="s">
        <v>30612</v>
      </c>
      <c r="I5059" s="141" t="s">
        <v>14</v>
      </c>
      <c r="J5059" s="649">
        <v>504.44</v>
      </c>
    </row>
    <row r="5060" spans="1:10" hidden="1">
      <c r="A5060" s="141" t="s">
        <v>30613</v>
      </c>
      <c r="B5060"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500MMMONTAGEM SEM FORNECIMENTO,DE VALVULAS BORBOLETA COM FLANGES</v>
      </c>
      <c r="C5060" s="141" t="s">
        <v>30580</v>
      </c>
      <c r="D5060" s="141" t="s">
        <v>30581</v>
      </c>
      <c r="E5060" s="141" t="s">
        <v>30582</v>
      </c>
      <c r="F5060" s="141" t="s">
        <v>30612</v>
      </c>
      <c r="I5060" s="141" t="s">
        <v>14</v>
      </c>
      <c r="J5060" s="649">
        <v>494.99</v>
      </c>
    </row>
    <row r="5061" spans="1:10" hidden="1">
      <c r="A5061" s="141" t="s">
        <v>30614</v>
      </c>
      <c r="B5061" s="141" t="str">
        <f t="shared" si="79"/>
        <v>MONTAGEM SEM FORNECIMENTO,DE VALVULAS BORBOLETA,COM FLANGESCLASSE PN-10,INCLUSIVE O FORNECIMENTO DOS MATERIAIS PARA ASMONTAGEM SEM FORNECIMENTO,DE VALVULAS BORBOLETA,COM FLANGESJUNTAS(ARRUELAS DE BORRACHA E PARAFUSOS COM E SEM PORCAS DEACO CARBONO),CUSTO POR JUNTA FLANGEADA,COM DIAMETRO DE 600MMMONTAGEM SEM FORNECIMENTO,DE VALVULAS BORBOLETA,COM FLANGES</v>
      </c>
      <c r="C5061" s="141" t="s">
        <v>30615</v>
      </c>
      <c r="D5061" s="141" t="s">
        <v>30581</v>
      </c>
      <c r="E5061" s="141" t="s">
        <v>30582</v>
      </c>
      <c r="F5061" s="141" t="s">
        <v>30616</v>
      </c>
      <c r="I5061" s="141" t="s">
        <v>14</v>
      </c>
      <c r="J5061" s="649">
        <v>635.82000000000005</v>
      </c>
    </row>
    <row r="5062" spans="1:10" hidden="1">
      <c r="A5062" s="141" t="s">
        <v>30617</v>
      </c>
      <c r="B5062" s="141" t="str">
        <f t="shared" si="79"/>
        <v>MONTAGEM SEM FORNECIMENTO,DE VALVULAS BORBOLETA,COM FLANGESCLASSE PN-10,INCLUSIVE O FORNECIMENTO DOS MATERIAIS PARA ASMONTAGEM SEM FORNECIMENTO,DE VALVULAS BORBOLETA,COM FLANGESJUNTAS(ARRUELAS DE BORRACHA E PARAFUSOS COM E SEM PORCAS DEACO CARBONO),CUSTO POR JUNTA FLANGEADA,COM DIAMETRO DE 600MMMONTAGEM SEM FORNECIMENTO,DE VALVULAS BORBOLETA,COM FLANGES</v>
      </c>
      <c r="C5062" s="141" t="s">
        <v>30615</v>
      </c>
      <c r="D5062" s="141" t="s">
        <v>30581</v>
      </c>
      <c r="E5062" s="141" t="s">
        <v>30582</v>
      </c>
      <c r="F5062" s="141" t="s">
        <v>30616</v>
      </c>
      <c r="I5062" s="141" t="s">
        <v>14</v>
      </c>
      <c r="J5062" s="649">
        <v>625.48</v>
      </c>
    </row>
    <row r="5063" spans="1:10" hidden="1">
      <c r="A5063" s="141" t="s">
        <v>30618</v>
      </c>
      <c r="B5063"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700MMMONTAGEM SEM FORNECIMENTO,DE VALVULAS BORBOLETA COM FLANGES</v>
      </c>
      <c r="C5063" s="141" t="s">
        <v>30580</v>
      </c>
      <c r="D5063" s="141" t="s">
        <v>30581</v>
      </c>
      <c r="E5063" s="141" t="s">
        <v>30582</v>
      </c>
      <c r="F5063" s="141" t="s">
        <v>30619</v>
      </c>
      <c r="I5063" s="141" t="s">
        <v>14</v>
      </c>
      <c r="J5063" s="649">
        <v>735.76</v>
      </c>
    </row>
    <row r="5064" spans="1:10" hidden="1">
      <c r="A5064" s="141" t="s">
        <v>30620</v>
      </c>
      <c r="B5064"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700MMMONTAGEM SEM FORNECIMENTO,DE VALVULAS BORBOLETA COM FLANGES</v>
      </c>
      <c r="C5064" s="141" t="s">
        <v>30580</v>
      </c>
      <c r="D5064" s="141" t="s">
        <v>30581</v>
      </c>
      <c r="E5064" s="141" t="s">
        <v>30582</v>
      </c>
      <c r="F5064" s="141" t="s">
        <v>30619</v>
      </c>
      <c r="I5064" s="141" t="s">
        <v>14</v>
      </c>
      <c r="J5064" s="649">
        <v>723.91</v>
      </c>
    </row>
    <row r="5065" spans="1:10" hidden="1">
      <c r="A5065" s="141" t="s">
        <v>30621</v>
      </c>
      <c r="B5065"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800MMMONTAGEM SEM FORNECIMENTO,DE VALVULAS BORBOLETA COM FLANGES</v>
      </c>
      <c r="C5065" s="141" t="s">
        <v>30580</v>
      </c>
      <c r="D5065" s="141" t="s">
        <v>30581</v>
      </c>
      <c r="E5065" s="141" t="s">
        <v>30582</v>
      </c>
      <c r="F5065" s="141" t="s">
        <v>30622</v>
      </c>
      <c r="I5065" s="141" t="s">
        <v>14</v>
      </c>
      <c r="J5065" s="649">
        <v>1419.21</v>
      </c>
    </row>
    <row r="5066" spans="1:10" hidden="1">
      <c r="A5066" s="141" t="s">
        <v>30623</v>
      </c>
      <c r="B5066"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800MMMONTAGEM SEM FORNECIMENTO,DE VALVULAS BORBOLETA COM FLANGES</v>
      </c>
      <c r="C5066" s="141" t="s">
        <v>30580</v>
      </c>
      <c r="D5066" s="141" t="s">
        <v>30581</v>
      </c>
      <c r="E5066" s="141" t="s">
        <v>30582</v>
      </c>
      <c r="F5066" s="141" t="s">
        <v>30622</v>
      </c>
      <c r="I5066" s="141" t="s">
        <v>14</v>
      </c>
      <c r="J5066" s="649">
        <v>1406.15</v>
      </c>
    </row>
    <row r="5067" spans="1:10" hidden="1">
      <c r="A5067" s="141" t="s">
        <v>30624</v>
      </c>
      <c r="B5067"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900MMMONTAGEM SEM FORNECIMENTO,DE VALVULAS BORBOLETA COM FLANGES</v>
      </c>
      <c r="C5067" s="141" t="s">
        <v>30580</v>
      </c>
      <c r="D5067" s="141" t="s">
        <v>30581</v>
      </c>
      <c r="E5067" s="141" t="s">
        <v>30582</v>
      </c>
      <c r="F5067" s="141" t="s">
        <v>30625</v>
      </c>
      <c r="I5067" s="141" t="s">
        <v>14</v>
      </c>
      <c r="J5067" s="649">
        <v>1636.87</v>
      </c>
    </row>
    <row r="5068" spans="1:10" hidden="1">
      <c r="A5068" s="141" t="s">
        <v>30626</v>
      </c>
      <c r="B5068"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900MMMONTAGEM SEM FORNECIMENTO,DE VALVULAS BORBOLETA COM FLANGES</v>
      </c>
      <c r="C5068" s="141" t="s">
        <v>30580</v>
      </c>
      <c r="D5068" s="141" t="s">
        <v>30581</v>
      </c>
      <c r="E5068" s="141" t="s">
        <v>30582</v>
      </c>
      <c r="F5068" s="141" t="s">
        <v>30625</v>
      </c>
      <c r="I5068" s="141" t="s">
        <v>14</v>
      </c>
      <c r="J5068" s="649">
        <v>1622.12</v>
      </c>
    </row>
    <row r="5069" spans="1:10" hidden="1">
      <c r="A5069" s="141" t="s">
        <v>30627</v>
      </c>
      <c r="B5069"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1000MMMONTAGEM SEM FORNECIMENTO,DE VALVULAS BORBOLETA COM FLANGES</v>
      </c>
      <c r="C5069" s="141" t="s">
        <v>30580</v>
      </c>
      <c r="D5069" s="141" t="s">
        <v>30581</v>
      </c>
      <c r="E5069" s="141" t="s">
        <v>30582</v>
      </c>
      <c r="F5069" s="141" t="s">
        <v>30628</v>
      </c>
      <c r="G5069" s="141" t="s">
        <v>285</v>
      </c>
      <c r="I5069" s="141" t="s">
        <v>14</v>
      </c>
      <c r="J5069" s="649">
        <v>1891.34</v>
      </c>
    </row>
    <row r="5070" spans="1:10" hidden="1">
      <c r="A5070" s="141" t="s">
        <v>30629</v>
      </c>
      <c r="B5070"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1000MMMONTAGEM SEM FORNECIMENTO,DE VALVULAS BORBOLETA COM FLANGES</v>
      </c>
      <c r="C5070" s="141" t="s">
        <v>30580</v>
      </c>
      <c r="D5070" s="141" t="s">
        <v>30581</v>
      </c>
      <c r="E5070" s="141" t="s">
        <v>30582</v>
      </c>
      <c r="F5070" s="141" t="s">
        <v>30628</v>
      </c>
      <c r="G5070" s="141" t="s">
        <v>285</v>
      </c>
      <c r="I5070" s="141" t="s">
        <v>14</v>
      </c>
      <c r="J5070" s="649">
        <v>1875.36</v>
      </c>
    </row>
    <row r="5071" spans="1:10" hidden="1">
      <c r="A5071" s="141" t="s">
        <v>30630</v>
      </c>
      <c r="B5071"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1200MMMONTAGEM SEM FORNECIMENTO,DE VALVULAS BORBOLETA COM FLANGES</v>
      </c>
      <c r="C5071" s="141" t="s">
        <v>30580</v>
      </c>
      <c r="D5071" s="141" t="s">
        <v>30581</v>
      </c>
      <c r="E5071" s="141" t="s">
        <v>30582</v>
      </c>
      <c r="F5071" s="141" t="s">
        <v>30631</v>
      </c>
      <c r="G5071" s="141" t="s">
        <v>285</v>
      </c>
      <c r="I5071" s="141" t="s">
        <v>14</v>
      </c>
      <c r="J5071" s="649">
        <v>2683.74</v>
      </c>
    </row>
    <row r="5072" spans="1:10" hidden="1">
      <c r="A5072" s="141" t="s">
        <v>30632</v>
      </c>
      <c r="B5072" s="141" t="str">
        <f t="shared" si="79"/>
        <v>MONTAGEM SEM FORNECIMENTO,DE VALVULAS BORBOLETA COM FLANGESCLASSE PN-10,INCLUSIVE O FORNECIMENTO DOS MATERIAIS PARA ASMONTAGEM SEM FORNECIMENTO,DE VALVULAS BORBOLETA COM FLANGESJUNTAS(ARRUELAS DE BORRACHA E PARAFUSOS COM E SEM PORCAS DEACO CARBONO),CUSTO POR JUNTA FLANGEADA,COM DIAMETRO DE 1200MMMONTAGEM SEM FORNECIMENTO,DE VALVULAS BORBOLETA COM FLANGES</v>
      </c>
      <c r="C5072" s="141" t="s">
        <v>30580</v>
      </c>
      <c r="D5072" s="141" t="s">
        <v>30581</v>
      </c>
      <c r="E5072" s="141" t="s">
        <v>30582</v>
      </c>
      <c r="F5072" s="141" t="s">
        <v>30631</v>
      </c>
      <c r="G5072" s="141" t="s">
        <v>285</v>
      </c>
      <c r="I5072" s="141" t="s">
        <v>14</v>
      </c>
      <c r="J5072" s="649">
        <v>2664.24</v>
      </c>
    </row>
    <row r="5073" spans="1:10" hidden="1">
      <c r="A5073" s="141" t="s">
        <v>30633</v>
      </c>
      <c r="B5073"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75MMMONTAGEM SEM FORNECIMENTO,DE VALVULAS BORBOLETA COM FLANGES</v>
      </c>
      <c r="C5073" s="141" t="s">
        <v>30580</v>
      </c>
      <c r="D5073" s="141" t="s">
        <v>30634</v>
      </c>
      <c r="E5073" s="141" t="s">
        <v>30582</v>
      </c>
      <c r="F5073" s="141" t="s">
        <v>30583</v>
      </c>
      <c r="I5073" s="141" t="s">
        <v>14</v>
      </c>
      <c r="J5073" s="649">
        <v>56.36</v>
      </c>
    </row>
    <row r="5074" spans="1:10" hidden="1">
      <c r="A5074" s="141" t="s">
        <v>30635</v>
      </c>
      <c r="B5074"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75MMMONTAGEM SEM FORNECIMENTO,DE VALVULAS BORBOLETA COM FLANGES</v>
      </c>
      <c r="C5074" s="141" t="s">
        <v>30580</v>
      </c>
      <c r="D5074" s="141" t="s">
        <v>30634</v>
      </c>
      <c r="E5074" s="141" t="s">
        <v>30582</v>
      </c>
      <c r="F5074" s="141" t="s">
        <v>30583</v>
      </c>
      <c r="I5074" s="141" t="s">
        <v>14</v>
      </c>
      <c r="J5074" s="649">
        <v>53.22</v>
      </c>
    </row>
    <row r="5075" spans="1:10" hidden="1">
      <c r="A5075" s="141" t="s">
        <v>30636</v>
      </c>
      <c r="B5075"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100MMMONTAGEM SEM FORNECIMENTO,DE VALVULAS BORBOLETA COM FLANGES</v>
      </c>
      <c r="C5075" s="141" t="s">
        <v>30580</v>
      </c>
      <c r="D5075" s="141" t="s">
        <v>30634</v>
      </c>
      <c r="E5075" s="141" t="s">
        <v>30582</v>
      </c>
      <c r="F5075" s="141" t="s">
        <v>30637</v>
      </c>
      <c r="I5075" s="141" t="s">
        <v>14</v>
      </c>
      <c r="J5075" s="649">
        <v>88.93</v>
      </c>
    </row>
    <row r="5076" spans="1:10" hidden="1">
      <c r="A5076" s="141" t="s">
        <v>30638</v>
      </c>
      <c r="B5076"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100MMMONTAGEM SEM FORNECIMENTO,DE VALVULAS BORBOLETA COM FLANGES</v>
      </c>
      <c r="C5076" s="141" t="s">
        <v>30580</v>
      </c>
      <c r="D5076" s="141" t="s">
        <v>30634</v>
      </c>
      <c r="E5076" s="141" t="s">
        <v>30582</v>
      </c>
      <c r="F5076" s="141" t="s">
        <v>30637</v>
      </c>
      <c r="I5076" s="141" t="s">
        <v>14</v>
      </c>
      <c r="J5076" s="649">
        <v>84.89</v>
      </c>
    </row>
    <row r="5077" spans="1:10" hidden="1">
      <c r="A5077" s="141" t="s">
        <v>30639</v>
      </c>
      <c r="B5077" s="141" t="str">
        <f t="shared" si="79"/>
        <v>MONTAGEM SEM FORNECIMENTO,DE VALVULAS BORBOLETA,COM FLANGESCLASSE PN-16,INCLUSIVE O FORNECIMENTO DOS MATERIAIS PARA ASMONTAGEM SEM FORNECIMENTO,DE VALVULAS BORBOLETA,COM FLANGESJUNTAS(ARRUELAS DE BORRACHA E PARAFUSOS COM E SEM PORCAS DEACO CARBONO),CUSTO POR JUNTA FLANGEADA,COM DIAMETRO DE 150MMMONTAGEM SEM FORNECIMENTO,DE VALVULAS BORBOLETA,COM FLANGES</v>
      </c>
      <c r="C5077" s="141" t="s">
        <v>30615</v>
      </c>
      <c r="D5077" s="141" t="s">
        <v>30634</v>
      </c>
      <c r="E5077" s="141" t="s">
        <v>30582</v>
      </c>
      <c r="F5077" s="141" t="s">
        <v>30591</v>
      </c>
      <c r="I5077" s="141" t="s">
        <v>14</v>
      </c>
      <c r="J5077" s="649">
        <v>128.16</v>
      </c>
    </row>
    <row r="5078" spans="1:10" hidden="1">
      <c r="A5078" s="141" t="s">
        <v>30640</v>
      </c>
      <c r="B5078" s="141" t="str">
        <f t="shared" si="79"/>
        <v>MONTAGEM SEM FORNECIMENTO,DE VALVULAS BORBOLETA,COM FLANGESCLASSE PN-16,INCLUSIVE O FORNECIMENTO DOS MATERIAIS PARA ASMONTAGEM SEM FORNECIMENTO,DE VALVULAS BORBOLETA,COM FLANGESJUNTAS(ARRUELAS DE BORRACHA E PARAFUSOS COM E SEM PORCAS DEACO CARBONO),CUSTO POR JUNTA FLANGEADA,COM DIAMETRO DE 150MMMONTAGEM SEM FORNECIMENTO,DE VALVULAS BORBOLETA,COM FLANGES</v>
      </c>
      <c r="C5078" s="141" t="s">
        <v>30615</v>
      </c>
      <c r="D5078" s="141" t="s">
        <v>30634</v>
      </c>
      <c r="E5078" s="141" t="s">
        <v>30582</v>
      </c>
      <c r="F5078" s="141" t="s">
        <v>30591</v>
      </c>
      <c r="I5078" s="141" t="s">
        <v>14</v>
      </c>
      <c r="J5078" s="649">
        <v>123.66</v>
      </c>
    </row>
    <row r="5079" spans="1:10" hidden="1">
      <c r="A5079" s="141" t="s">
        <v>30641</v>
      </c>
      <c r="B5079" s="141" t="str">
        <f t="shared" si="79"/>
        <v>MONTAGEM SEM FORNECIMENTO,DE VALVULAS BORBOLETA,COM FLANGESCLASSE PN-16,INCLUSIVE O FORNECIMENTO DOS MATERIAIS PARA ASMONTAGEM SEM FORNECIMENTO,DE VALVULAS BORBOLETA,COM FLANGESJUNTAS(ARRUELAS DE BORRACHA E PARAFUSOS COM E SEM PORCAS DEACO CARBONO),CUSTO POR JUNTA FLANGEADA,COM DIAMETRO DE 200MMMONTAGEM SEM FORNECIMENTO,DE VALVULAS BORBOLETA,COM FLANGES</v>
      </c>
      <c r="C5079" s="141" t="s">
        <v>30615</v>
      </c>
      <c r="D5079" s="141" t="s">
        <v>30634</v>
      </c>
      <c r="E5079" s="141" t="s">
        <v>30582</v>
      </c>
      <c r="F5079" s="141" t="s">
        <v>30594</v>
      </c>
      <c r="I5079" s="141" t="s">
        <v>14</v>
      </c>
      <c r="J5079" s="649">
        <v>228.93</v>
      </c>
    </row>
    <row r="5080" spans="1:10" hidden="1">
      <c r="A5080" s="141" t="s">
        <v>30642</v>
      </c>
      <c r="B5080" s="141" t="str">
        <f t="shared" si="79"/>
        <v>MONTAGEM SEM FORNECIMENTO,DE VALVULAS BORBOLETA,COM FLANGESCLASSE PN-16,INCLUSIVE O FORNECIMENTO DOS MATERIAIS PARA ASMONTAGEM SEM FORNECIMENTO,DE VALVULAS BORBOLETA,COM FLANGESJUNTAS(ARRUELAS DE BORRACHA E PARAFUSOS COM E SEM PORCAS DEACO CARBONO),CUSTO POR JUNTA FLANGEADA,COM DIAMETRO DE 200MMMONTAGEM SEM FORNECIMENTO,DE VALVULAS BORBOLETA,COM FLANGES</v>
      </c>
      <c r="C5080" s="141" t="s">
        <v>30615</v>
      </c>
      <c r="D5080" s="141" t="s">
        <v>30634</v>
      </c>
      <c r="E5080" s="141" t="s">
        <v>30582</v>
      </c>
      <c r="F5080" s="141" t="s">
        <v>30594</v>
      </c>
      <c r="I5080" s="141" t="s">
        <v>14</v>
      </c>
      <c r="J5080" s="649">
        <v>222.85</v>
      </c>
    </row>
    <row r="5081" spans="1:10" hidden="1">
      <c r="A5081" s="141" t="s">
        <v>30643</v>
      </c>
      <c r="B5081"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250MMMONTAGEM SEM FORNECIMENTO,DE VALVULAS BORBOLETA COM FLANGES</v>
      </c>
      <c r="C5081" s="141" t="s">
        <v>30580</v>
      </c>
      <c r="D5081" s="141" t="s">
        <v>30634</v>
      </c>
      <c r="E5081" s="141" t="s">
        <v>30582</v>
      </c>
      <c r="F5081" s="141" t="s">
        <v>30597</v>
      </c>
      <c r="I5081" s="141" t="s">
        <v>14</v>
      </c>
      <c r="J5081" s="649">
        <v>321.47000000000003</v>
      </c>
    </row>
    <row r="5082" spans="1:10" hidden="1">
      <c r="A5082" s="141" t="s">
        <v>30644</v>
      </c>
      <c r="B5082"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250MMMONTAGEM SEM FORNECIMENTO,DE VALVULAS BORBOLETA COM FLANGES</v>
      </c>
      <c r="C5082" s="141" t="s">
        <v>30580</v>
      </c>
      <c r="D5082" s="141" t="s">
        <v>30634</v>
      </c>
      <c r="E5082" s="141" t="s">
        <v>30582</v>
      </c>
      <c r="F5082" s="141" t="s">
        <v>30597</v>
      </c>
      <c r="I5082" s="141" t="s">
        <v>14</v>
      </c>
      <c r="J5082" s="649">
        <v>314.72000000000003</v>
      </c>
    </row>
    <row r="5083" spans="1:10" hidden="1">
      <c r="A5083" s="141" t="s">
        <v>30645</v>
      </c>
      <c r="B5083"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300MMMONTAGEM SEM FORNECIMENTO,DE VALVULAS BORBOLETA COM FLANGES</v>
      </c>
      <c r="C5083" s="141" t="s">
        <v>30580</v>
      </c>
      <c r="D5083" s="141" t="s">
        <v>30634</v>
      </c>
      <c r="E5083" s="141" t="s">
        <v>30582</v>
      </c>
      <c r="F5083" s="141" t="s">
        <v>30600</v>
      </c>
      <c r="I5083" s="141" t="s">
        <v>14</v>
      </c>
      <c r="J5083" s="649">
        <v>326.3</v>
      </c>
    </row>
    <row r="5084" spans="1:10" hidden="1">
      <c r="A5084" s="141" t="s">
        <v>30646</v>
      </c>
      <c r="B5084"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300MMMONTAGEM SEM FORNECIMENTO,DE VALVULAS BORBOLETA COM FLANGES</v>
      </c>
      <c r="C5084" s="141" t="s">
        <v>30580</v>
      </c>
      <c r="D5084" s="141" t="s">
        <v>30634</v>
      </c>
      <c r="E5084" s="141" t="s">
        <v>30582</v>
      </c>
      <c r="F5084" s="141" t="s">
        <v>30600</v>
      </c>
      <c r="I5084" s="141" t="s">
        <v>14</v>
      </c>
      <c r="J5084" s="649">
        <v>319.52999999999997</v>
      </c>
    </row>
    <row r="5085" spans="1:10" hidden="1">
      <c r="A5085" s="141" t="s">
        <v>30647</v>
      </c>
      <c r="B5085"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350MMMONTAGEM SEM FORNECIMENTO,DE VALVULAS BORBOLETA COM FLANGES</v>
      </c>
      <c r="C5085" s="141" t="s">
        <v>30580</v>
      </c>
      <c r="D5085" s="141" t="s">
        <v>30634</v>
      </c>
      <c r="E5085" s="141" t="s">
        <v>30582</v>
      </c>
      <c r="F5085" s="141" t="s">
        <v>30603</v>
      </c>
      <c r="I5085" s="141" t="s">
        <v>14</v>
      </c>
      <c r="J5085" s="649">
        <v>418.66</v>
      </c>
    </row>
    <row r="5086" spans="1:10" hidden="1">
      <c r="A5086" s="141" t="s">
        <v>30648</v>
      </c>
      <c r="B5086"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350MMMONTAGEM SEM FORNECIMENTO,DE VALVULAS BORBOLETA COM FLANGES</v>
      </c>
      <c r="C5086" s="141" t="s">
        <v>30580</v>
      </c>
      <c r="D5086" s="141" t="s">
        <v>30634</v>
      </c>
      <c r="E5086" s="141" t="s">
        <v>30582</v>
      </c>
      <c r="F5086" s="141" t="s">
        <v>30603</v>
      </c>
      <c r="I5086" s="141" t="s">
        <v>14</v>
      </c>
      <c r="J5086" s="649">
        <v>410.91</v>
      </c>
    </row>
    <row r="5087" spans="1:10" hidden="1">
      <c r="A5087" s="141" t="s">
        <v>30649</v>
      </c>
      <c r="B5087"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400MMMONTAGEM SEM FORNECIMENTO,DE VALVULAS BORBOLETA COM FLANGES</v>
      </c>
      <c r="C5087" s="141" t="s">
        <v>30580</v>
      </c>
      <c r="D5087" s="141" t="s">
        <v>30634</v>
      </c>
      <c r="E5087" s="141" t="s">
        <v>30582</v>
      </c>
      <c r="F5087" s="141" t="s">
        <v>30650</v>
      </c>
      <c r="I5087" s="141" t="s">
        <v>14</v>
      </c>
      <c r="J5087" s="649">
        <v>523.29999999999995</v>
      </c>
    </row>
    <row r="5088" spans="1:10" hidden="1">
      <c r="A5088" s="141" t="s">
        <v>30651</v>
      </c>
      <c r="B5088"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400MMMONTAGEM SEM FORNECIMENTO,DE VALVULAS BORBOLETA COM FLANGES</v>
      </c>
      <c r="C5088" s="141" t="s">
        <v>30580</v>
      </c>
      <c r="D5088" s="141" t="s">
        <v>30634</v>
      </c>
      <c r="E5088" s="141" t="s">
        <v>30582</v>
      </c>
      <c r="F5088" s="141" t="s">
        <v>30650</v>
      </c>
      <c r="I5088" s="141" t="s">
        <v>14</v>
      </c>
      <c r="J5088" s="649">
        <v>514.55999999999995</v>
      </c>
    </row>
    <row r="5089" spans="1:10" hidden="1">
      <c r="A5089" s="141" t="s">
        <v>30652</v>
      </c>
      <c r="B5089"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450MMMONTAGEM SEM FORNECIMENTO,DE VALVULAS BORBOLETA COM FLANGES</v>
      </c>
      <c r="C5089" s="141" t="s">
        <v>30580</v>
      </c>
      <c r="D5089" s="141" t="s">
        <v>30634</v>
      </c>
      <c r="E5089" s="141" t="s">
        <v>30582</v>
      </c>
      <c r="F5089" s="141" t="s">
        <v>30609</v>
      </c>
      <c r="I5089" s="141" t="s">
        <v>14</v>
      </c>
      <c r="J5089" s="649">
        <v>620.22</v>
      </c>
    </row>
    <row r="5090" spans="1:10" hidden="1">
      <c r="A5090" s="141" t="s">
        <v>30653</v>
      </c>
      <c r="B5090"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450MMMONTAGEM SEM FORNECIMENTO,DE VALVULAS BORBOLETA COM FLANGES</v>
      </c>
      <c r="C5090" s="141" t="s">
        <v>30580</v>
      </c>
      <c r="D5090" s="141" t="s">
        <v>30634</v>
      </c>
      <c r="E5090" s="141" t="s">
        <v>30582</v>
      </c>
      <c r="F5090" s="141" t="s">
        <v>30609</v>
      </c>
      <c r="I5090" s="141" t="s">
        <v>14</v>
      </c>
      <c r="J5090" s="649">
        <v>610.32000000000005</v>
      </c>
    </row>
    <row r="5091" spans="1:10" hidden="1">
      <c r="A5091" s="141" t="s">
        <v>30654</v>
      </c>
      <c r="B5091"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500MMMONTAGEM SEM FORNECIMENTO,DE VALVULAS BORBOLETA COM FLANGES</v>
      </c>
      <c r="C5091" s="141" t="s">
        <v>30580</v>
      </c>
      <c r="D5091" s="141" t="s">
        <v>30634</v>
      </c>
      <c r="E5091" s="141" t="s">
        <v>30582</v>
      </c>
      <c r="F5091" s="141" t="s">
        <v>30612</v>
      </c>
      <c r="I5091" s="141" t="s">
        <v>14</v>
      </c>
      <c r="J5091" s="649">
        <v>1176.67</v>
      </c>
    </row>
    <row r="5092" spans="1:10" hidden="1">
      <c r="A5092" s="141" t="s">
        <v>30655</v>
      </c>
      <c r="B5092"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500MMMONTAGEM SEM FORNECIMENTO,DE VALVULAS BORBOLETA COM FLANGES</v>
      </c>
      <c r="C5092" s="141" t="s">
        <v>30580</v>
      </c>
      <c r="D5092" s="141" t="s">
        <v>30634</v>
      </c>
      <c r="E5092" s="141" t="s">
        <v>30582</v>
      </c>
      <c r="F5092" s="141" t="s">
        <v>30612</v>
      </c>
      <c r="I5092" s="141" t="s">
        <v>14</v>
      </c>
      <c r="J5092" s="649">
        <v>1165.6099999999999</v>
      </c>
    </row>
    <row r="5093" spans="1:10" hidden="1">
      <c r="A5093" s="141" t="s">
        <v>30656</v>
      </c>
      <c r="B5093"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600MMMONTAGEM SEM FORNECIMENTO,DE VALVULAS BORBOLETA COM FLANGES</v>
      </c>
      <c r="C5093" s="141" t="s">
        <v>30580</v>
      </c>
      <c r="D5093" s="141" t="s">
        <v>30634</v>
      </c>
      <c r="E5093" s="141" t="s">
        <v>30582</v>
      </c>
      <c r="F5093" s="141" t="s">
        <v>30616</v>
      </c>
      <c r="I5093" s="141" t="s">
        <v>14</v>
      </c>
      <c r="J5093" s="649">
        <v>1354.97</v>
      </c>
    </row>
    <row r="5094" spans="1:10" hidden="1">
      <c r="A5094" s="141" t="s">
        <v>30657</v>
      </c>
      <c r="B5094"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600MMMONTAGEM SEM FORNECIMENTO,DE VALVULAS BORBOLETA COM FLANGES</v>
      </c>
      <c r="C5094" s="141" t="s">
        <v>30580</v>
      </c>
      <c r="D5094" s="141" t="s">
        <v>30634</v>
      </c>
      <c r="E5094" s="141" t="s">
        <v>30582</v>
      </c>
      <c r="F5094" s="141" t="s">
        <v>30616</v>
      </c>
      <c r="I5094" s="141" t="s">
        <v>14</v>
      </c>
      <c r="J5094" s="649">
        <v>1343.03</v>
      </c>
    </row>
    <row r="5095" spans="1:10" hidden="1">
      <c r="A5095" s="141" t="s">
        <v>30658</v>
      </c>
      <c r="B5095"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700MMMONTAGEM SEM FORNECIMENTO,DE VALVULAS BORBOLETA COM FLANGES</v>
      </c>
      <c r="C5095" s="141" t="s">
        <v>30580</v>
      </c>
      <c r="D5095" s="141" t="s">
        <v>30634</v>
      </c>
      <c r="E5095" s="141" t="s">
        <v>30582</v>
      </c>
      <c r="F5095" s="141" t="s">
        <v>30619</v>
      </c>
      <c r="I5095" s="141" t="s">
        <v>14</v>
      </c>
      <c r="J5095" s="649">
        <v>1600.17</v>
      </c>
    </row>
    <row r="5096" spans="1:10" hidden="1">
      <c r="A5096" s="141" t="s">
        <v>30659</v>
      </c>
      <c r="B5096"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700MMMONTAGEM SEM FORNECIMENTO,DE VALVULAS BORBOLETA COM FLANGES</v>
      </c>
      <c r="C5096" s="141" t="s">
        <v>30580</v>
      </c>
      <c r="D5096" s="141" t="s">
        <v>30634</v>
      </c>
      <c r="E5096" s="141" t="s">
        <v>30582</v>
      </c>
      <c r="F5096" s="141" t="s">
        <v>30619</v>
      </c>
      <c r="I5096" s="141" t="s">
        <v>14</v>
      </c>
      <c r="J5096" s="649">
        <v>1586.37</v>
      </c>
    </row>
    <row r="5097" spans="1:10" hidden="1">
      <c r="A5097" s="141" t="s">
        <v>30660</v>
      </c>
      <c r="B5097"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800MMMONTAGEM SEM FORNECIMENTO,DE VALVULAS BORBOLETA COM FLANGES</v>
      </c>
      <c r="C5097" s="141" t="s">
        <v>30580</v>
      </c>
      <c r="D5097" s="141" t="s">
        <v>30634</v>
      </c>
      <c r="E5097" s="141" t="s">
        <v>30582</v>
      </c>
      <c r="F5097" s="141" t="s">
        <v>30622</v>
      </c>
      <c r="I5097" s="141" t="s">
        <v>14</v>
      </c>
      <c r="J5097" s="649">
        <v>2016.18</v>
      </c>
    </row>
    <row r="5098" spans="1:10" hidden="1">
      <c r="A5098" s="141" t="s">
        <v>30661</v>
      </c>
      <c r="B5098"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800MMMONTAGEM SEM FORNECIMENTO,DE VALVULAS BORBOLETA COM FLANGES</v>
      </c>
      <c r="C5098" s="141" t="s">
        <v>30580</v>
      </c>
      <c r="D5098" s="141" t="s">
        <v>30634</v>
      </c>
      <c r="E5098" s="141" t="s">
        <v>30582</v>
      </c>
      <c r="F5098" s="141" t="s">
        <v>30622</v>
      </c>
      <c r="I5098" s="141" t="s">
        <v>14</v>
      </c>
      <c r="J5098" s="649">
        <v>2001.17</v>
      </c>
    </row>
    <row r="5099" spans="1:10" hidden="1">
      <c r="A5099" s="141" t="s">
        <v>30662</v>
      </c>
      <c r="B5099"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900MMMONTAGEM SEM FORNECIMENTO,DE VALVULAS BORBOLETA COM FLANGES</v>
      </c>
      <c r="C5099" s="141" t="s">
        <v>30580</v>
      </c>
      <c r="D5099" s="141" t="s">
        <v>30634</v>
      </c>
      <c r="E5099" s="141" t="s">
        <v>30582</v>
      </c>
      <c r="F5099" s="141" t="s">
        <v>30625</v>
      </c>
      <c r="I5099" s="141" t="s">
        <v>14</v>
      </c>
      <c r="J5099" s="649">
        <v>2336.41</v>
      </c>
    </row>
    <row r="5100" spans="1:10" hidden="1">
      <c r="A5100" s="141" t="s">
        <v>30663</v>
      </c>
      <c r="B5100"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900MMMONTAGEM SEM FORNECIMENTO,DE VALVULAS BORBOLETA COM FLANGES</v>
      </c>
      <c r="C5100" s="141" t="s">
        <v>30580</v>
      </c>
      <c r="D5100" s="141" t="s">
        <v>30634</v>
      </c>
      <c r="E5100" s="141" t="s">
        <v>30582</v>
      </c>
      <c r="F5100" s="141" t="s">
        <v>30625</v>
      </c>
      <c r="I5100" s="141" t="s">
        <v>14</v>
      </c>
      <c r="J5100" s="649">
        <v>2319.3200000000002</v>
      </c>
    </row>
    <row r="5101" spans="1:10" hidden="1">
      <c r="A5101" s="141" t="s">
        <v>30664</v>
      </c>
      <c r="B5101"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1000MMMONTAGEM SEM FORNECIMENTO,DE VALVULAS BORBOLETA COM FLANGES</v>
      </c>
      <c r="C5101" s="141" t="s">
        <v>30580</v>
      </c>
      <c r="D5101" s="141" t="s">
        <v>30634</v>
      </c>
      <c r="E5101" s="141" t="s">
        <v>30582</v>
      </c>
      <c r="F5101" s="141" t="s">
        <v>30628</v>
      </c>
      <c r="G5101" s="141" t="s">
        <v>285</v>
      </c>
      <c r="I5101" s="141" t="s">
        <v>14</v>
      </c>
      <c r="J5101" s="649">
        <v>2814.51</v>
      </c>
    </row>
    <row r="5102" spans="1:10" hidden="1">
      <c r="A5102" s="141" t="s">
        <v>30665</v>
      </c>
      <c r="B5102"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1000MMMONTAGEM SEM FORNECIMENTO,DE VALVULAS BORBOLETA COM FLANGES</v>
      </c>
      <c r="C5102" s="141" t="s">
        <v>30580</v>
      </c>
      <c r="D5102" s="141" t="s">
        <v>30634</v>
      </c>
      <c r="E5102" s="141" t="s">
        <v>30582</v>
      </c>
      <c r="F5102" s="141" t="s">
        <v>30628</v>
      </c>
      <c r="G5102" s="141" t="s">
        <v>285</v>
      </c>
      <c r="I5102" s="141" t="s">
        <v>14</v>
      </c>
      <c r="J5102" s="649">
        <v>2796.24</v>
      </c>
    </row>
    <row r="5103" spans="1:10" hidden="1">
      <c r="A5103" s="141" t="s">
        <v>30666</v>
      </c>
      <c r="B5103"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1200MMMONTAGEM SEM FORNECIMENTO,DE VALVULAS BORBOLETA COM FLANGES</v>
      </c>
      <c r="C5103" s="141" t="s">
        <v>30580</v>
      </c>
      <c r="D5103" s="141" t="s">
        <v>30634</v>
      </c>
      <c r="E5103" s="141" t="s">
        <v>30582</v>
      </c>
      <c r="F5103" s="141" t="s">
        <v>30631</v>
      </c>
      <c r="G5103" s="141" t="s">
        <v>285</v>
      </c>
      <c r="I5103" s="141" t="s">
        <v>14</v>
      </c>
      <c r="J5103" s="649">
        <v>5308.65</v>
      </c>
    </row>
    <row r="5104" spans="1:10" hidden="1">
      <c r="A5104" s="141" t="s">
        <v>30667</v>
      </c>
      <c r="B5104" s="141" t="str">
        <f t="shared" si="79"/>
        <v>MONTAGEM SEM FORNECIMENTO,DE VALVULAS BORBOLETA COM FLANGESCLASSE PN-16,INCLUSIVE O FORNECIMENTO DOS MATERIAIS PARA ASMONTAGEM SEM FORNECIMENTO,DE VALVULAS BORBOLETA COM FLANGESJUNTAS(ARRUELAS DE BORRACHA E PARAFUSOS COM E SEM PORCAS DEACO CARBONO),CUSTO POR JUNTA FLANGEADA,COM DIAMETRO DE 1200MMMONTAGEM SEM FORNECIMENTO,DE VALVULAS BORBOLETA COM FLANGES</v>
      </c>
      <c r="C5104" s="141" t="s">
        <v>30580</v>
      </c>
      <c r="D5104" s="141" t="s">
        <v>30634</v>
      </c>
      <c r="E5104" s="141" t="s">
        <v>30582</v>
      </c>
      <c r="F5104" s="141" t="s">
        <v>30631</v>
      </c>
      <c r="G5104" s="141" t="s">
        <v>285</v>
      </c>
      <c r="I5104" s="141" t="s">
        <v>14</v>
      </c>
      <c r="J5104" s="649">
        <v>5285.23</v>
      </c>
    </row>
    <row r="5105" spans="1:10" hidden="1">
      <c r="A5105" s="141" t="s">
        <v>30668</v>
      </c>
      <c r="B5105"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50 OU 75MMMONTAGEM SEM FORNECIMENTO DE VALVULAS BORBOLETA,VALVULAS DE</v>
      </c>
      <c r="C5105" s="141" t="s">
        <v>30669</v>
      </c>
      <c r="D5105" s="141" t="s">
        <v>30670</v>
      </c>
      <c r="E5105" s="141" t="s">
        <v>30671</v>
      </c>
      <c r="F5105" s="141" t="s">
        <v>30672</v>
      </c>
      <c r="G5105" s="141" t="s">
        <v>30673</v>
      </c>
      <c r="I5105" s="141" t="s">
        <v>14</v>
      </c>
      <c r="J5105" s="649">
        <v>153.43</v>
      </c>
    </row>
    <row r="5106" spans="1:10" hidden="1">
      <c r="A5106" s="141" t="s">
        <v>30674</v>
      </c>
      <c r="B5106"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50 OU 75MMMONTAGEM SEM FORNECIMENTO DE VALVULAS BORBOLETA,VALVULAS DE</v>
      </c>
      <c r="C5106" s="141" t="s">
        <v>30669</v>
      </c>
      <c r="D5106" s="141" t="s">
        <v>30670</v>
      </c>
      <c r="E5106" s="141" t="s">
        <v>30671</v>
      </c>
      <c r="F5106" s="141" t="s">
        <v>30672</v>
      </c>
      <c r="G5106" s="141" t="s">
        <v>30673</v>
      </c>
      <c r="I5106" s="141" t="s">
        <v>14</v>
      </c>
      <c r="J5106" s="649">
        <v>149.24</v>
      </c>
    </row>
    <row r="5107" spans="1:10" hidden="1">
      <c r="A5107" s="141" t="s">
        <v>30675</v>
      </c>
      <c r="B5107"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100MMMONTAGEM SEM FORNECIMENTO DE VALVULAS BORBOLETA,VALVULAS DE</v>
      </c>
      <c r="C5107" s="141" t="s">
        <v>30669</v>
      </c>
      <c r="D5107" s="141" t="s">
        <v>30670</v>
      </c>
      <c r="E5107" s="141" t="s">
        <v>30671</v>
      </c>
      <c r="F5107" s="141" t="s">
        <v>30672</v>
      </c>
      <c r="G5107" s="141" t="s">
        <v>30676</v>
      </c>
      <c r="I5107" s="141" t="s">
        <v>14</v>
      </c>
      <c r="J5107" s="649">
        <v>284.44</v>
      </c>
    </row>
    <row r="5108" spans="1:10" hidden="1">
      <c r="A5108" s="141" t="s">
        <v>30677</v>
      </c>
      <c r="B5108"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100MMMONTAGEM SEM FORNECIMENTO DE VALVULAS BORBOLETA,VALVULAS DE</v>
      </c>
      <c r="C5108" s="141" t="s">
        <v>30669</v>
      </c>
      <c r="D5108" s="141" t="s">
        <v>30670</v>
      </c>
      <c r="E5108" s="141" t="s">
        <v>30671</v>
      </c>
      <c r="F5108" s="141" t="s">
        <v>30672</v>
      </c>
      <c r="G5108" s="141" t="s">
        <v>30676</v>
      </c>
      <c r="I5108" s="141" t="s">
        <v>14</v>
      </c>
      <c r="J5108" s="649">
        <v>279.33</v>
      </c>
    </row>
    <row r="5109" spans="1:10" hidden="1">
      <c r="A5109" s="141" t="s">
        <v>30678</v>
      </c>
      <c r="B5109"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150 OU 200MMMONTAGEM SEM FORNECIMENTO DE VALVULAS BORBOLETA,VALVULAS DE</v>
      </c>
      <c r="C5109" s="141" t="s">
        <v>30669</v>
      </c>
      <c r="D5109" s="141" t="s">
        <v>30670</v>
      </c>
      <c r="E5109" s="141" t="s">
        <v>30671</v>
      </c>
      <c r="F5109" s="141" t="s">
        <v>30672</v>
      </c>
      <c r="G5109" s="141" t="s">
        <v>30679</v>
      </c>
      <c r="I5109" s="141" t="s">
        <v>14</v>
      </c>
      <c r="J5109" s="649">
        <v>408.39</v>
      </c>
    </row>
    <row r="5110" spans="1:10" hidden="1">
      <c r="A5110" s="141" t="s">
        <v>30680</v>
      </c>
      <c r="B5110"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150 OU 200MMMONTAGEM SEM FORNECIMENTO DE VALVULAS BORBOLETA,VALVULAS DE</v>
      </c>
      <c r="C5110" s="141" t="s">
        <v>30669</v>
      </c>
      <c r="D5110" s="141" t="s">
        <v>30670</v>
      </c>
      <c r="E5110" s="141" t="s">
        <v>30671</v>
      </c>
      <c r="F5110" s="141" t="s">
        <v>30672</v>
      </c>
      <c r="G5110" s="141" t="s">
        <v>30679</v>
      </c>
      <c r="I5110" s="141" t="s">
        <v>14</v>
      </c>
      <c r="J5110" s="649">
        <v>402.87</v>
      </c>
    </row>
    <row r="5111" spans="1:10" hidden="1">
      <c r="A5111" s="141" t="s">
        <v>30681</v>
      </c>
      <c r="B5111"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250MMMONTAGEM SEM FORNECIMENTO DE VALVULAS BORBOLETA,VALVULAS DE</v>
      </c>
      <c r="C5111" s="141" t="s">
        <v>30669</v>
      </c>
      <c r="D5111" s="141" t="s">
        <v>30670</v>
      </c>
      <c r="E5111" s="141" t="s">
        <v>30671</v>
      </c>
      <c r="F5111" s="141" t="s">
        <v>30672</v>
      </c>
      <c r="G5111" s="141" t="s">
        <v>30682</v>
      </c>
      <c r="I5111" s="141" t="s">
        <v>14</v>
      </c>
      <c r="J5111" s="649">
        <v>646.33000000000004</v>
      </c>
    </row>
    <row r="5112" spans="1:10" hidden="1">
      <c r="A5112" s="141" t="s">
        <v>30683</v>
      </c>
      <c r="B5112"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250MMMONTAGEM SEM FORNECIMENTO DE VALVULAS BORBOLETA,VALVULAS DE</v>
      </c>
      <c r="C5112" s="141" t="s">
        <v>30669</v>
      </c>
      <c r="D5112" s="141" t="s">
        <v>30670</v>
      </c>
      <c r="E5112" s="141" t="s">
        <v>30671</v>
      </c>
      <c r="F5112" s="141" t="s">
        <v>30672</v>
      </c>
      <c r="G5112" s="141" t="s">
        <v>30682</v>
      </c>
      <c r="I5112" s="141" t="s">
        <v>14</v>
      </c>
      <c r="J5112" s="649">
        <v>638.35</v>
      </c>
    </row>
    <row r="5113" spans="1:10" hidden="1">
      <c r="A5113" s="141" t="s">
        <v>30684</v>
      </c>
      <c r="B5113"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300MMMONTAGEM SEM FORNECIMENTO DE VALVULAS BORBOLETA,VALVULAS DE</v>
      </c>
      <c r="C5113" s="141" t="s">
        <v>30669</v>
      </c>
      <c r="D5113" s="141" t="s">
        <v>30670</v>
      </c>
      <c r="E5113" s="141" t="s">
        <v>30671</v>
      </c>
      <c r="F5113" s="141" t="s">
        <v>30672</v>
      </c>
      <c r="G5113" s="141" t="s">
        <v>30685</v>
      </c>
      <c r="I5113" s="141" t="s">
        <v>14</v>
      </c>
      <c r="J5113" s="649">
        <v>823.44</v>
      </c>
    </row>
    <row r="5114" spans="1:10" hidden="1">
      <c r="A5114" s="141" t="s">
        <v>30686</v>
      </c>
      <c r="B5114"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300MMMONTAGEM SEM FORNECIMENTO DE VALVULAS BORBOLETA,VALVULAS DE</v>
      </c>
      <c r="C5114" s="141" t="s">
        <v>30669</v>
      </c>
      <c r="D5114" s="141" t="s">
        <v>30670</v>
      </c>
      <c r="E5114" s="141" t="s">
        <v>30671</v>
      </c>
      <c r="F5114" s="141" t="s">
        <v>30672</v>
      </c>
      <c r="G5114" s="141" t="s">
        <v>30685</v>
      </c>
      <c r="I5114" s="141" t="s">
        <v>14</v>
      </c>
      <c r="J5114" s="649">
        <v>813.43</v>
      </c>
    </row>
    <row r="5115" spans="1:10" hidden="1">
      <c r="A5115" s="141" t="s">
        <v>30687</v>
      </c>
      <c r="B5115"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350MMMONTAGEM SEM FORNECIMENTO DE VALVULAS BORBOLETA,VALVULAS DE</v>
      </c>
      <c r="C5115" s="141" t="s">
        <v>30669</v>
      </c>
      <c r="D5115" s="141" t="s">
        <v>30670</v>
      </c>
      <c r="E5115" s="141" t="s">
        <v>30671</v>
      </c>
      <c r="F5115" s="141" t="s">
        <v>30672</v>
      </c>
      <c r="G5115" s="141" t="s">
        <v>30688</v>
      </c>
      <c r="I5115" s="141" t="s">
        <v>14</v>
      </c>
      <c r="J5115" s="649">
        <v>1068.1099999999999</v>
      </c>
    </row>
    <row r="5116" spans="1:10" hidden="1">
      <c r="A5116" s="141" t="s">
        <v>30689</v>
      </c>
      <c r="B5116"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350MMMONTAGEM SEM FORNECIMENTO DE VALVULAS BORBOLETA,VALVULAS DE</v>
      </c>
      <c r="C5116" s="141" t="s">
        <v>30669</v>
      </c>
      <c r="D5116" s="141" t="s">
        <v>30670</v>
      </c>
      <c r="E5116" s="141" t="s">
        <v>30671</v>
      </c>
      <c r="F5116" s="141" t="s">
        <v>30672</v>
      </c>
      <c r="G5116" s="141" t="s">
        <v>30688</v>
      </c>
      <c r="I5116" s="141" t="s">
        <v>14</v>
      </c>
      <c r="J5116" s="649">
        <v>1056.93</v>
      </c>
    </row>
    <row r="5117" spans="1:10" hidden="1">
      <c r="A5117" s="141" t="s">
        <v>30690</v>
      </c>
      <c r="B5117"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400 OU 450MMMONTAGEM SEM FORNECIMENTO DE VALVULAS BORBOLETA,VALVULAS DE</v>
      </c>
      <c r="C5117" s="141" t="s">
        <v>30669</v>
      </c>
      <c r="D5117" s="141" t="s">
        <v>30670</v>
      </c>
      <c r="E5117" s="141" t="s">
        <v>30671</v>
      </c>
      <c r="F5117" s="141" t="s">
        <v>30672</v>
      </c>
      <c r="G5117" s="141" t="s">
        <v>30691</v>
      </c>
      <c r="I5117" s="141" t="s">
        <v>14</v>
      </c>
      <c r="J5117" s="649">
        <v>2054.92</v>
      </c>
    </row>
    <row r="5118" spans="1:10" hidden="1">
      <c r="A5118" s="141" t="s">
        <v>30692</v>
      </c>
      <c r="B5118"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400 OU 450MMMONTAGEM SEM FORNECIMENTO DE VALVULAS BORBOLETA,VALVULAS DE</v>
      </c>
      <c r="C5118" s="141" t="s">
        <v>30669</v>
      </c>
      <c r="D5118" s="141" t="s">
        <v>30670</v>
      </c>
      <c r="E5118" s="141" t="s">
        <v>30671</v>
      </c>
      <c r="F5118" s="141" t="s">
        <v>30672</v>
      </c>
      <c r="G5118" s="141" t="s">
        <v>30691</v>
      </c>
      <c r="I5118" s="141" t="s">
        <v>14</v>
      </c>
      <c r="J5118" s="649">
        <v>2042.91</v>
      </c>
    </row>
    <row r="5119" spans="1:10" hidden="1">
      <c r="A5119" s="141" t="s">
        <v>30693</v>
      </c>
      <c r="B5119"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500MMMONTAGEM SEM FORNECIMENTO DE VALVULAS BORBOLETA,VALVULAS DE</v>
      </c>
      <c r="C5119" s="141" t="s">
        <v>30669</v>
      </c>
      <c r="D5119" s="141" t="s">
        <v>30670</v>
      </c>
      <c r="E5119" s="141" t="s">
        <v>30671</v>
      </c>
      <c r="F5119" s="141" t="s">
        <v>30672</v>
      </c>
      <c r="G5119" s="141" t="s">
        <v>30694</v>
      </c>
      <c r="I5119" s="141" t="s">
        <v>14</v>
      </c>
      <c r="J5119" s="649">
        <v>2582.64</v>
      </c>
    </row>
    <row r="5120" spans="1:10" hidden="1">
      <c r="A5120" s="141" t="s">
        <v>30695</v>
      </c>
      <c r="B5120"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500MMMONTAGEM SEM FORNECIMENTO DE VALVULAS BORBOLETA,VALVULAS DE</v>
      </c>
      <c r="C5120" s="141" t="s">
        <v>30669</v>
      </c>
      <c r="D5120" s="141" t="s">
        <v>30670</v>
      </c>
      <c r="E5120" s="141" t="s">
        <v>30671</v>
      </c>
      <c r="F5120" s="141" t="s">
        <v>30672</v>
      </c>
      <c r="G5120" s="141" t="s">
        <v>30694</v>
      </c>
      <c r="I5120" s="141" t="s">
        <v>14</v>
      </c>
      <c r="J5120" s="649">
        <v>2569.23</v>
      </c>
    </row>
    <row r="5121" spans="1:10" hidden="1">
      <c r="A5121" s="141" t="s">
        <v>30696</v>
      </c>
      <c r="B5121"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600MMMONTAGEM SEM FORNECIMENTO DE VALVULAS BORBOLETA,VALVULAS DE</v>
      </c>
      <c r="C5121" s="141" t="s">
        <v>30669</v>
      </c>
      <c r="D5121" s="141" t="s">
        <v>30670</v>
      </c>
      <c r="E5121" s="141" t="s">
        <v>30671</v>
      </c>
      <c r="F5121" s="141" t="s">
        <v>30672</v>
      </c>
      <c r="G5121" s="141" t="s">
        <v>30697</v>
      </c>
      <c r="I5121" s="141" t="s">
        <v>14</v>
      </c>
      <c r="J5121" s="649">
        <v>4126.8</v>
      </c>
    </row>
    <row r="5122" spans="1:10" hidden="1">
      <c r="A5122" s="141" t="s">
        <v>30698</v>
      </c>
      <c r="B5122" s="141" t="str">
        <f t="shared" si="79"/>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600MMMONTAGEM SEM FORNECIMENTO DE VALVULAS BORBOLETA,VALVULAS DE</v>
      </c>
      <c r="C5122" s="141" t="s">
        <v>30669</v>
      </c>
      <c r="D5122" s="141" t="s">
        <v>30670</v>
      </c>
      <c r="E5122" s="141" t="s">
        <v>30671</v>
      </c>
      <c r="F5122" s="141" t="s">
        <v>30672</v>
      </c>
      <c r="G5122" s="141" t="s">
        <v>30697</v>
      </c>
      <c r="I5122" s="141" t="s">
        <v>14</v>
      </c>
      <c r="J5122" s="649">
        <v>4112.55</v>
      </c>
    </row>
    <row r="5123" spans="1:10" hidden="1">
      <c r="A5123" s="141" t="s">
        <v>30699</v>
      </c>
      <c r="B5123" s="141" t="str">
        <f t="shared" ref="B5123:B5186" si="80">C5123&amp;D5123&amp;C5123&amp;E5123&amp;F5123&amp;G5123&amp;H5123&amp;C5123</f>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700MMMONTAGEM SEM FORNECIMENTO DE VALVULAS BORBOLETA,VALVULAS DE</v>
      </c>
      <c r="C5123" s="141" t="s">
        <v>30669</v>
      </c>
      <c r="D5123" s="141" t="s">
        <v>30670</v>
      </c>
      <c r="E5123" s="141" t="s">
        <v>30671</v>
      </c>
      <c r="F5123" s="141" t="s">
        <v>30672</v>
      </c>
      <c r="G5123" s="141" t="s">
        <v>30700</v>
      </c>
      <c r="I5123" s="141" t="s">
        <v>14</v>
      </c>
      <c r="J5123" s="649">
        <v>4899.18</v>
      </c>
    </row>
    <row r="5124" spans="1:10" hidden="1">
      <c r="A5124" s="141" t="s">
        <v>30701</v>
      </c>
      <c r="B5124" s="141" t="str">
        <f t="shared" si="80"/>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700MMMONTAGEM SEM FORNECIMENTO DE VALVULAS BORBOLETA,VALVULAS DE</v>
      </c>
      <c r="C5124" s="141" t="s">
        <v>30669</v>
      </c>
      <c r="D5124" s="141" t="s">
        <v>30670</v>
      </c>
      <c r="E5124" s="141" t="s">
        <v>30671</v>
      </c>
      <c r="F5124" s="141" t="s">
        <v>30672</v>
      </c>
      <c r="G5124" s="141" t="s">
        <v>30700</v>
      </c>
      <c r="I5124" s="141" t="s">
        <v>14</v>
      </c>
      <c r="J5124" s="649">
        <v>4883.26</v>
      </c>
    </row>
    <row r="5125" spans="1:10" hidden="1">
      <c r="A5125" s="141" t="s">
        <v>30702</v>
      </c>
      <c r="B5125" s="141" t="str">
        <f t="shared" si="80"/>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800MMMONTAGEM SEM FORNECIMENTO DE VALVULAS BORBOLETA,VALVULAS DE</v>
      </c>
      <c r="C5125" s="141" t="s">
        <v>30669</v>
      </c>
      <c r="D5125" s="141" t="s">
        <v>30670</v>
      </c>
      <c r="E5125" s="141" t="s">
        <v>30671</v>
      </c>
      <c r="F5125" s="141" t="s">
        <v>30672</v>
      </c>
      <c r="G5125" s="141" t="s">
        <v>30703</v>
      </c>
      <c r="I5125" s="141" t="s">
        <v>14</v>
      </c>
      <c r="J5125" s="649">
        <v>6854.22</v>
      </c>
    </row>
    <row r="5126" spans="1:10" hidden="1">
      <c r="A5126" s="141" t="s">
        <v>30704</v>
      </c>
      <c r="B5126" s="141" t="str">
        <f t="shared" si="80"/>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800MMMONTAGEM SEM FORNECIMENTO DE VALVULAS BORBOLETA,VALVULAS DE</v>
      </c>
      <c r="C5126" s="141" t="s">
        <v>30669</v>
      </c>
      <c r="D5126" s="141" t="s">
        <v>30670</v>
      </c>
      <c r="E5126" s="141" t="s">
        <v>30671</v>
      </c>
      <c r="F5126" s="141" t="s">
        <v>30672</v>
      </c>
      <c r="G5126" s="141" t="s">
        <v>30703</v>
      </c>
      <c r="I5126" s="141" t="s">
        <v>14</v>
      </c>
      <c r="J5126" s="649">
        <v>6837.08</v>
      </c>
    </row>
    <row r="5127" spans="1:10" hidden="1">
      <c r="A5127" s="141" t="s">
        <v>30705</v>
      </c>
      <c r="B5127" s="141" t="str">
        <f t="shared" si="80"/>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900MMMONTAGEM SEM FORNECIMENTO DE VALVULAS BORBOLETA,VALVULAS DE</v>
      </c>
      <c r="C5127" s="141" t="s">
        <v>30669</v>
      </c>
      <c r="D5127" s="141" t="s">
        <v>30670</v>
      </c>
      <c r="E5127" s="141" t="s">
        <v>30671</v>
      </c>
      <c r="F5127" s="141" t="s">
        <v>30672</v>
      </c>
      <c r="G5127" s="141" t="s">
        <v>30706</v>
      </c>
      <c r="I5127" s="141" t="s">
        <v>14</v>
      </c>
      <c r="J5127" s="649">
        <v>8209.49</v>
      </c>
    </row>
    <row r="5128" spans="1:10" hidden="1">
      <c r="A5128" s="141" t="s">
        <v>30707</v>
      </c>
      <c r="B5128" s="141" t="str">
        <f t="shared" si="80"/>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900MMMONTAGEM SEM FORNECIMENTO DE VALVULAS BORBOLETA,VALVULAS DE</v>
      </c>
      <c r="C5128" s="141" t="s">
        <v>30669</v>
      </c>
      <c r="D5128" s="141" t="s">
        <v>30670</v>
      </c>
      <c r="E5128" s="141" t="s">
        <v>30671</v>
      </c>
      <c r="F5128" s="141" t="s">
        <v>30672</v>
      </c>
      <c r="G5128" s="141" t="s">
        <v>30706</v>
      </c>
      <c r="I5128" s="141" t="s">
        <v>14</v>
      </c>
      <c r="J5128" s="649">
        <v>8190.58</v>
      </c>
    </row>
    <row r="5129" spans="1:10" hidden="1">
      <c r="A5129" s="141" t="s">
        <v>30708</v>
      </c>
      <c r="B5129" s="141" t="str">
        <f t="shared" si="80"/>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1000MMMONTAGEM SEM FORNECIMENTO DE VALVULAS BORBOLETA,VALVULAS DE</v>
      </c>
      <c r="C5129" s="141" t="s">
        <v>30669</v>
      </c>
      <c r="D5129" s="141" t="s">
        <v>30670</v>
      </c>
      <c r="E5129" s="141" t="s">
        <v>30671</v>
      </c>
      <c r="F5129" s="141" t="s">
        <v>30672</v>
      </c>
      <c r="G5129" s="141" t="s">
        <v>30709</v>
      </c>
      <c r="I5129" s="141" t="s">
        <v>14</v>
      </c>
      <c r="J5129" s="649">
        <v>14783.94</v>
      </c>
    </row>
    <row r="5130" spans="1:10" hidden="1">
      <c r="A5130" s="141" t="s">
        <v>30710</v>
      </c>
      <c r="B5130" s="141" t="str">
        <f t="shared" si="80"/>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1000MMMONTAGEM SEM FORNECIMENTO DE VALVULAS BORBOLETA,VALVULAS DE</v>
      </c>
      <c r="C5130" s="141" t="s">
        <v>30669</v>
      </c>
      <c r="D5130" s="141" t="s">
        <v>30670</v>
      </c>
      <c r="E5130" s="141" t="s">
        <v>30671</v>
      </c>
      <c r="F5130" s="141" t="s">
        <v>30672</v>
      </c>
      <c r="G5130" s="141" t="s">
        <v>30709</v>
      </c>
      <c r="I5130" s="141" t="s">
        <v>14</v>
      </c>
      <c r="J5130" s="649">
        <v>14763.61</v>
      </c>
    </row>
    <row r="5131" spans="1:10" hidden="1">
      <c r="A5131" s="141" t="s">
        <v>30711</v>
      </c>
      <c r="B5131" s="141" t="str">
        <f t="shared" si="80"/>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1200MMMONTAGEM SEM FORNECIMENTO DE VALVULAS BORBOLETA,VALVULAS DE</v>
      </c>
      <c r="C5131" s="141" t="s">
        <v>30669</v>
      </c>
      <c r="D5131" s="141" t="s">
        <v>30670</v>
      </c>
      <c r="E5131" s="141" t="s">
        <v>30671</v>
      </c>
      <c r="F5131" s="141" t="s">
        <v>30672</v>
      </c>
      <c r="G5131" s="141" t="s">
        <v>30712</v>
      </c>
      <c r="I5131" s="141" t="s">
        <v>14</v>
      </c>
      <c r="J5131" s="649">
        <v>16893.849999999999</v>
      </c>
    </row>
    <row r="5132" spans="1:10" hidden="1">
      <c r="A5132" s="141" t="s">
        <v>30713</v>
      </c>
      <c r="B5132" s="141" t="str">
        <f t="shared" si="80"/>
        <v>MONTAGEM SEM FORNECIMENTO DE VALVULAS BORBOLETA,VALVULAS DERETENCAO OU SIMILARES,TIPO WAFER(MONTAGEM ENTRE FLANGES ADJAMONTAGEM SEM FORNECIMENTO DE VALVULAS BORBOLETA,VALVULAS DECENTES),CLASSE PN-10,INCLUSIVE O FORNECIMENTO DOS MATERIAISPARA AS JUNTAS(TIRANTES COM PORCAS E PARAFUSOS DE ACO CARBONO) CUSTO POR ACESSORIO,COM DIAMETRO DE 1200MMMONTAGEM SEM FORNECIMENTO DE VALVULAS BORBOLETA,VALVULAS DE</v>
      </c>
      <c r="C5132" s="141" t="s">
        <v>30669</v>
      </c>
      <c r="D5132" s="141" t="s">
        <v>30670</v>
      </c>
      <c r="E5132" s="141" t="s">
        <v>30671</v>
      </c>
      <c r="F5132" s="141" t="s">
        <v>30672</v>
      </c>
      <c r="G5132" s="141" t="s">
        <v>30712</v>
      </c>
      <c r="I5132" s="141" t="s">
        <v>14</v>
      </c>
      <c r="J5132" s="649">
        <v>16869.669999999998</v>
      </c>
    </row>
    <row r="5133" spans="1:10" hidden="1">
      <c r="A5133" s="141" t="s">
        <v>30714</v>
      </c>
      <c r="B5133"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50 OU 75MMMONTAGEM SEM FORNECIMENTO DE VALVULAS BORBOLETA,VALVULAS DE</v>
      </c>
      <c r="C5133" s="141" t="s">
        <v>30669</v>
      </c>
      <c r="D5133" s="141" t="s">
        <v>30670</v>
      </c>
      <c r="E5133" s="141" t="s">
        <v>30715</v>
      </c>
      <c r="F5133" s="141" t="s">
        <v>30672</v>
      </c>
      <c r="G5133" s="141" t="s">
        <v>30673</v>
      </c>
      <c r="I5133" s="141" t="s">
        <v>14</v>
      </c>
      <c r="J5133" s="649">
        <v>153.43</v>
      </c>
    </row>
    <row r="5134" spans="1:10" hidden="1">
      <c r="A5134" s="141" t="s">
        <v>30716</v>
      </c>
      <c r="B5134"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50 OU 75MMMONTAGEM SEM FORNECIMENTO DE VALVULAS BORBOLETA,VALVULAS DE</v>
      </c>
      <c r="C5134" s="141" t="s">
        <v>30669</v>
      </c>
      <c r="D5134" s="141" t="s">
        <v>30670</v>
      </c>
      <c r="E5134" s="141" t="s">
        <v>30715</v>
      </c>
      <c r="F5134" s="141" t="s">
        <v>30672</v>
      </c>
      <c r="G5134" s="141" t="s">
        <v>30673</v>
      </c>
      <c r="I5134" s="141" t="s">
        <v>14</v>
      </c>
      <c r="J5134" s="649">
        <v>149.24</v>
      </c>
    </row>
    <row r="5135" spans="1:10" hidden="1">
      <c r="A5135" s="141" t="s">
        <v>30717</v>
      </c>
      <c r="B5135"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100MMMONTAGEM SEM FORNECIMENTO DE VALVULAS BORBOLETA,VALVULAS DE</v>
      </c>
      <c r="C5135" s="141" t="s">
        <v>30669</v>
      </c>
      <c r="D5135" s="141" t="s">
        <v>30670</v>
      </c>
      <c r="E5135" s="141" t="s">
        <v>30715</v>
      </c>
      <c r="F5135" s="141" t="s">
        <v>30672</v>
      </c>
      <c r="G5135" s="141" t="s">
        <v>30676</v>
      </c>
      <c r="I5135" s="141" t="s">
        <v>14</v>
      </c>
      <c r="J5135" s="649">
        <v>275.44</v>
      </c>
    </row>
    <row r="5136" spans="1:10" hidden="1">
      <c r="A5136" s="141" t="s">
        <v>30718</v>
      </c>
      <c r="B5136"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100MMMONTAGEM SEM FORNECIMENTO DE VALVULAS BORBOLETA,VALVULAS DE</v>
      </c>
      <c r="C5136" s="141" t="s">
        <v>30669</v>
      </c>
      <c r="D5136" s="141" t="s">
        <v>30670</v>
      </c>
      <c r="E5136" s="141" t="s">
        <v>30715</v>
      </c>
      <c r="F5136" s="141" t="s">
        <v>30672</v>
      </c>
      <c r="G5136" s="141" t="s">
        <v>30676</v>
      </c>
      <c r="I5136" s="141" t="s">
        <v>14</v>
      </c>
      <c r="J5136" s="649">
        <v>270.33</v>
      </c>
    </row>
    <row r="5137" spans="1:10" hidden="1">
      <c r="A5137" s="141" t="s">
        <v>30719</v>
      </c>
      <c r="B5137"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150MMMONTAGEM SEM FORNECIMENTO DE VALVULAS BORBOLETA,VALVULAS DE</v>
      </c>
      <c r="C5137" s="141" t="s">
        <v>30669</v>
      </c>
      <c r="D5137" s="141" t="s">
        <v>30670</v>
      </c>
      <c r="E5137" s="141" t="s">
        <v>30715</v>
      </c>
      <c r="F5137" s="141" t="s">
        <v>30672</v>
      </c>
      <c r="G5137" s="141" t="s">
        <v>30720</v>
      </c>
      <c r="I5137" s="141" t="s">
        <v>14</v>
      </c>
      <c r="J5137" s="649">
        <v>408.35</v>
      </c>
    </row>
    <row r="5138" spans="1:10" hidden="1">
      <c r="A5138" s="141" t="s">
        <v>30721</v>
      </c>
      <c r="B5138"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150MMMONTAGEM SEM FORNECIMENTO DE VALVULAS BORBOLETA,VALVULAS DE</v>
      </c>
      <c r="C5138" s="141" t="s">
        <v>30669</v>
      </c>
      <c r="D5138" s="141" t="s">
        <v>30670</v>
      </c>
      <c r="E5138" s="141" t="s">
        <v>30715</v>
      </c>
      <c r="F5138" s="141" t="s">
        <v>30672</v>
      </c>
      <c r="G5138" s="141" t="s">
        <v>30720</v>
      </c>
      <c r="I5138" s="141" t="s">
        <v>14</v>
      </c>
      <c r="J5138" s="649">
        <v>402.83</v>
      </c>
    </row>
    <row r="5139" spans="1:10" hidden="1">
      <c r="A5139" s="141" t="s">
        <v>30722</v>
      </c>
      <c r="B5139"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200MMMONTAGEM SEM FORNECIMENTO DE VALVULAS BORBOLETA,VALVULAS DE</v>
      </c>
      <c r="C5139" s="141" t="s">
        <v>30669</v>
      </c>
      <c r="D5139" s="141" t="s">
        <v>30670</v>
      </c>
      <c r="E5139" s="141" t="s">
        <v>30715</v>
      </c>
      <c r="F5139" s="141" t="s">
        <v>30672</v>
      </c>
      <c r="G5139" s="141" t="s">
        <v>30723</v>
      </c>
      <c r="I5139" s="141" t="s">
        <v>14</v>
      </c>
      <c r="J5139" s="649">
        <v>592.34</v>
      </c>
    </row>
    <row r="5140" spans="1:10" hidden="1">
      <c r="A5140" s="141" t="s">
        <v>30724</v>
      </c>
      <c r="B5140"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200MMMONTAGEM SEM FORNECIMENTO DE VALVULAS BORBOLETA,VALVULAS DE</v>
      </c>
      <c r="C5140" s="141" t="s">
        <v>30669</v>
      </c>
      <c r="D5140" s="141" t="s">
        <v>30670</v>
      </c>
      <c r="E5140" s="141" t="s">
        <v>30715</v>
      </c>
      <c r="F5140" s="141" t="s">
        <v>30672</v>
      </c>
      <c r="G5140" s="141" t="s">
        <v>30723</v>
      </c>
      <c r="I5140" s="141" t="s">
        <v>14</v>
      </c>
      <c r="J5140" s="649">
        <v>585.69000000000005</v>
      </c>
    </row>
    <row r="5141" spans="1:10" hidden="1">
      <c r="A5141" s="141" t="s">
        <v>30725</v>
      </c>
      <c r="B5141"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250MMMONTAGEM SEM FORNECIMENTO DE VALVULAS BORBOLETA,VALVULAS DE</v>
      </c>
      <c r="C5141" s="141" t="s">
        <v>30669</v>
      </c>
      <c r="D5141" s="141" t="s">
        <v>30670</v>
      </c>
      <c r="E5141" s="141" t="s">
        <v>30715</v>
      </c>
      <c r="F5141" s="141" t="s">
        <v>30672</v>
      </c>
      <c r="G5141" s="141" t="s">
        <v>30682</v>
      </c>
      <c r="I5141" s="141" t="s">
        <v>14</v>
      </c>
      <c r="J5141" s="649">
        <v>1050.1199999999999</v>
      </c>
    </row>
    <row r="5142" spans="1:10" hidden="1">
      <c r="A5142" s="141" t="s">
        <v>30726</v>
      </c>
      <c r="B5142"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250MMMONTAGEM SEM FORNECIMENTO DE VALVULAS BORBOLETA,VALVULAS DE</v>
      </c>
      <c r="C5142" s="141" t="s">
        <v>30669</v>
      </c>
      <c r="D5142" s="141" t="s">
        <v>30670</v>
      </c>
      <c r="E5142" s="141" t="s">
        <v>30715</v>
      </c>
      <c r="F5142" s="141" t="s">
        <v>30672</v>
      </c>
      <c r="G5142" s="141" t="s">
        <v>30682</v>
      </c>
      <c r="I5142" s="141" t="s">
        <v>14</v>
      </c>
      <c r="J5142" s="649">
        <v>1041.54</v>
      </c>
    </row>
    <row r="5143" spans="1:10" hidden="1">
      <c r="A5143" s="141" t="s">
        <v>30727</v>
      </c>
      <c r="B5143"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300MMMONTAGEM SEM FORNECIMENTO DE VALVULAS BORBOLETA,VALVULAS DE</v>
      </c>
      <c r="C5143" s="141" t="s">
        <v>30669</v>
      </c>
      <c r="D5143" s="141" t="s">
        <v>30670</v>
      </c>
      <c r="E5143" s="141" t="s">
        <v>30715</v>
      </c>
      <c r="F5143" s="141" t="s">
        <v>30672</v>
      </c>
      <c r="G5143" s="141" t="s">
        <v>30685</v>
      </c>
      <c r="I5143" s="141" t="s">
        <v>14</v>
      </c>
      <c r="J5143" s="649">
        <v>1477.38</v>
      </c>
    </row>
    <row r="5144" spans="1:10" hidden="1">
      <c r="A5144" s="141" t="s">
        <v>30728</v>
      </c>
      <c r="B5144"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300MMMONTAGEM SEM FORNECIMENTO DE VALVULAS BORBOLETA,VALVULAS DE</v>
      </c>
      <c r="C5144" s="141" t="s">
        <v>30669</v>
      </c>
      <c r="D5144" s="141" t="s">
        <v>30670</v>
      </c>
      <c r="E5144" s="141" t="s">
        <v>30715</v>
      </c>
      <c r="F5144" s="141" t="s">
        <v>30672</v>
      </c>
      <c r="G5144" s="141" t="s">
        <v>30685</v>
      </c>
      <c r="I5144" s="141" t="s">
        <v>14</v>
      </c>
      <c r="J5144" s="649">
        <v>1466.77</v>
      </c>
    </row>
    <row r="5145" spans="1:10" hidden="1">
      <c r="A5145" s="141" t="s">
        <v>30729</v>
      </c>
      <c r="B5145"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350MMMONTAGEM SEM FORNECIMENTO DE VALVULAS BORBOLETA,VALVULAS DE</v>
      </c>
      <c r="C5145" s="141" t="s">
        <v>30669</v>
      </c>
      <c r="D5145" s="141" t="s">
        <v>30670</v>
      </c>
      <c r="E5145" s="141" t="s">
        <v>30715</v>
      </c>
      <c r="F5145" s="141" t="s">
        <v>30672</v>
      </c>
      <c r="G5145" s="141" t="s">
        <v>30688</v>
      </c>
      <c r="I5145" s="141" t="s">
        <v>14</v>
      </c>
      <c r="J5145" s="649">
        <v>2103.33</v>
      </c>
    </row>
    <row r="5146" spans="1:10" hidden="1">
      <c r="A5146" s="141" t="s">
        <v>30730</v>
      </c>
      <c r="B5146"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350MMMONTAGEM SEM FORNECIMENTO DE VALVULAS BORBOLETA,VALVULAS DE</v>
      </c>
      <c r="C5146" s="141" t="s">
        <v>30669</v>
      </c>
      <c r="D5146" s="141" t="s">
        <v>30670</v>
      </c>
      <c r="E5146" s="141" t="s">
        <v>30715</v>
      </c>
      <c r="F5146" s="141" t="s">
        <v>30672</v>
      </c>
      <c r="G5146" s="141" t="s">
        <v>30688</v>
      </c>
      <c r="I5146" s="141" t="s">
        <v>14</v>
      </c>
      <c r="J5146" s="649">
        <v>2091.36</v>
      </c>
    </row>
    <row r="5147" spans="1:10" hidden="1">
      <c r="A5147" s="141" t="s">
        <v>30731</v>
      </c>
      <c r="B5147"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400 OU 450MMMONTAGEM SEM FORNECIMENTO DE VALVULAS BORBOLETA,VALVULAS DE</v>
      </c>
      <c r="C5147" s="141" t="s">
        <v>30669</v>
      </c>
      <c r="D5147" s="141" t="s">
        <v>30670</v>
      </c>
      <c r="E5147" s="141" t="s">
        <v>30715</v>
      </c>
      <c r="F5147" s="141" t="s">
        <v>30672</v>
      </c>
      <c r="G5147" s="141" t="s">
        <v>30691</v>
      </c>
      <c r="I5147" s="141" t="s">
        <v>14</v>
      </c>
      <c r="J5147" s="649">
        <v>3221.8</v>
      </c>
    </row>
    <row r="5148" spans="1:10" hidden="1">
      <c r="A5148" s="141" t="s">
        <v>30732</v>
      </c>
      <c r="B5148"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400 OU 450MMMONTAGEM SEM FORNECIMENTO DE VALVULAS BORBOLETA,VALVULAS DE</v>
      </c>
      <c r="C5148" s="141" t="s">
        <v>30669</v>
      </c>
      <c r="D5148" s="141" t="s">
        <v>30670</v>
      </c>
      <c r="E5148" s="141" t="s">
        <v>30715</v>
      </c>
      <c r="F5148" s="141" t="s">
        <v>30672</v>
      </c>
      <c r="G5148" s="141" t="s">
        <v>30691</v>
      </c>
      <c r="I5148" s="141" t="s">
        <v>14</v>
      </c>
      <c r="J5148" s="649">
        <v>3209.19</v>
      </c>
    </row>
    <row r="5149" spans="1:10" hidden="1">
      <c r="A5149" s="141" t="s">
        <v>30733</v>
      </c>
      <c r="B5149"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500MMMONTAGEM SEM FORNECIMENTO DE VALVULAS BORBOLETA,VALVULAS DE</v>
      </c>
      <c r="C5149" s="141" t="s">
        <v>30669</v>
      </c>
      <c r="D5149" s="141" t="s">
        <v>30670</v>
      </c>
      <c r="E5149" s="141" t="s">
        <v>30715</v>
      </c>
      <c r="F5149" s="141" t="s">
        <v>30672</v>
      </c>
      <c r="G5149" s="141" t="s">
        <v>30694</v>
      </c>
      <c r="I5149" s="141" t="s">
        <v>14</v>
      </c>
      <c r="J5149" s="649">
        <v>5619.28</v>
      </c>
    </row>
    <row r="5150" spans="1:10" hidden="1">
      <c r="A5150" s="141" t="s">
        <v>30734</v>
      </c>
      <c r="B5150"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500MMMONTAGEM SEM FORNECIMENTO DE VALVULAS BORBOLETA,VALVULAS DE</v>
      </c>
      <c r="C5150" s="141" t="s">
        <v>30669</v>
      </c>
      <c r="D5150" s="141" t="s">
        <v>30670</v>
      </c>
      <c r="E5150" s="141" t="s">
        <v>30715</v>
      </c>
      <c r="F5150" s="141" t="s">
        <v>30672</v>
      </c>
      <c r="G5150" s="141" t="s">
        <v>30694</v>
      </c>
      <c r="I5150" s="141" t="s">
        <v>14</v>
      </c>
      <c r="J5150" s="649">
        <v>5604.38</v>
      </c>
    </row>
    <row r="5151" spans="1:10" hidden="1">
      <c r="A5151" s="141" t="s">
        <v>30735</v>
      </c>
      <c r="B5151"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600MMMONTAGEM SEM FORNECIMENTO DE VALVULAS BORBOLETA,VALVULAS DE</v>
      </c>
      <c r="C5151" s="141" t="s">
        <v>30669</v>
      </c>
      <c r="D5151" s="141" t="s">
        <v>30670</v>
      </c>
      <c r="E5151" s="141" t="s">
        <v>30715</v>
      </c>
      <c r="F5151" s="141" t="s">
        <v>30672</v>
      </c>
      <c r="G5151" s="141" t="s">
        <v>30697</v>
      </c>
      <c r="I5151" s="141" t="s">
        <v>14</v>
      </c>
      <c r="J5151" s="649">
        <v>6417.19</v>
      </c>
    </row>
    <row r="5152" spans="1:10" hidden="1">
      <c r="A5152" s="141" t="s">
        <v>30736</v>
      </c>
      <c r="B5152"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600MMMONTAGEM SEM FORNECIMENTO DE VALVULAS BORBOLETA,VALVULAS DE</v>
      </c>
      <c r="C5152" s="141" t="s">
        <v>30669</v>
      </c>
      <c r="D5152" s="141" t="s">
        <v>30670</v>
      </c>
      <c r="E5152" s="141" t="s">
        <v>30715</v>
      </c>
      <c r="F5152" s="141" t="s">
        <v>30672</v>
      </c>
      <c r="G5152" s="141" t="s">
        <v>30697</v>
      </c>
      <c r="I5152" s="141" t="s">
        <v>14</v>
      </c>
      <c r="J5152" s="649">
        <v>6401.45</v>
      </c>
    </row>
    <row r="5153" spans="1:10" hidden="1">
      <c r="A5153" s="141" t="s">
        <v>30737</v>
      </c>
      <c r="B5153"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700MMMONTAGEM SEM FORNECIMENTO DE VALVULAS BORBOLETA,VALVULAS DE</v>
      </c>
      <c r="C5153" s="141" t="s">
        <v>30669</v>
      </c>
      <c r="D5153" s="141" t="s">
        <v>30670</v>
      </c>
      <c r="E5153" s="141" t="s">
        <v>30715</v>
      </c>
      <c r="F5153" s="141" t="s">
        <v>30672</v>
      </c>
      <c r="G5153" s="141" t="s">
        <v>30700</v>
      </c>
      <c r="I5153" s="141" t="s">
        <v>14</v>
      </c>
      <c r="J5153" s="649">
        <v>7772.39</v>
      </c>
    </row>
    <row r="5154" spans="1:10" hidden="1">
      <c r="A5154" s="141" t="s">
        <v>30738</v>
      </c>
      <c r="B5154"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700MMMONTAGEM SEM FORNECIMENTO DE VALVULAS BORBOLETA,VALVULAS DE</v>
      </c>
      <c r="C5154" s="141" t="s">
        <v>30669</v>
      </c>
      <c r="D5154" s="141" t="s">
        <v>30670</v>
      </c>
      <c r="E5154" s="141" t="s">
        <v>30715</v>
      </c>
      <c r="F5154" s="141" t="s">
        <v>30672</v>
      </c>
      <c r="G5154" s="141" t="s">
        <v>30700</v>
      </c>
      <c r="I5154" s="141" t="s">
        <v>14</v>
      </c>
      <c r="J5154" s="649">
        <v>7754.69</v>
      </c>
    </row>
    <row r="5155" spans="1:10" hidden="1">
      <c r="A5155" s="141" t="s">
        <v>30739</v>
      </c>
      <c r="B5155"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800MMMONTAGEM SEM FORNECIMENTO DE VALVULAS BORBOLETA,VALVULAS DE</v>
      </c>
      <c r="C5155" s="141" t="s">
        <v>30669</v>
      </c>
      <c r="D5155" s="141" t="s">
        <v>30670</v>
      </c>
      <c r="E5155" s="141" t="s">
        <v>30715</v>
      </c>
      <c r="F5155" s="141" t="s">
        <v>30672</v>
      </c>
      <c r="G5155" s="141" t="s">
        <v>30703</v>
      </c>
      <c r="I5155" s="141" t="s">
        <v>14</v>
      </c>
      <c r="J5155" s="649">
        <v>12585.09</v>
      </c>
    </row>
    <row r="5156" spans="1:10" hidden="1">
      <c r="A5156" s="141" t="s">
        <v>30740</v>
      </c>
      <c r="B5156"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800MMMONTAGEM SEM FORNECIMENTO DE VALVULAS BORBOLETA,VALVULAS DE</v>
      </c>
      <c r="C5156" s="141" t="s">
        <v>30669</v>
      </c>
      <c r="D5156" s="141" t="s">
        <v>30670</v>
      </c>
      <c r="E5156" s="141" t="s">
        <v>30715</v>
      </c>
      <c r="F5156" s="141" t="s">
        <v>30672</v>
      </c>
      <c r="G5156" s="141" t="s">
        <v>30703</v>
      </c>
      <c r="I5156" s="141" t="s">
        <v>14</v>
      </c>
      <c r="J5156" s="649">
        <v>12566.16</v>
      </c>
    </row>
    <row r="5157" spans="1:10" hidden="1">
      <c r="A5157" s="141" t="s">
        <v>30741</v>
      </c>
      <c r="B5157"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900MMMONTAGEM SEM FORNECIMENTO DE VALVULAS BORBOLETA,VALVULAS DE</v>
      </c>
      <c r="C5157" s="141" t="s">
        <v>30669</v>
      </c>
      <c r="D5157" s="141" t="s">
        <v>30670</v>
      </c>
      <c r="E5157" s="141" t="s">
        <v>30715</v>
      </c>
      <c r="F5157" s="141" t="s">
        <v>30672</v>
      </c>
      <c r="G5157" s="141" t="s">
        <v>30706</v>
      </c>
      <c r="I5157" s="141" t="s">
        <v>14</v>
      </c>
      <c r="J5157" s="649">
        <v>14651.1</v>
      </c>
    </row>
    <row r="5158" spans="1:10" hidden="1">
      <c r="A5158" s="141" t="s">
        <v>30742</v>
      </c>
      <c r="B5158"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900MMMONTAGEM SEM FORNECIMENTO DE VALVULAS BORBOLETA,VALVULAS DE</v>
      </c>
      <c r="C5158" s="141" t="s">
        <v>30669</v>
      </c>
      <c r="D5158" s="141" t="s">
        <v>30670</v>
      </c>
      <c r="E5158" s="141" t="s">
        <v>30715</v>
      </c>
      <c r="F5158" s="141" t="s">
        <v>30672</v>
      </c>
      <c r="G5158" s="141" t="s">
        <v>30706</v>
      </c>
      <c r="I5158" s="141" t="s">
        <v>14</v>
      </c>
      <c r="J5158" s="649">
        <v>14630.11</v>
      </c>
    </row>
    <row r="5159" spans="1:10" hidden="1">
      <c r="A5159" s="141" t="s">
        <v>30743</v>
      </c>
      <c r="B5159"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1000MMMONTAGEM SEM FORNECIMENTO DE VALVULAS BORBOLETA,VALVULAS DE</v>
      </c>
      <c r="C5159" s="141" t="s">
        <v>30669</v>
      </c>
      <c r="D5159" s="141" t="s">
        <v>30670</v>
      </c>
      <c r="E5159" s="141" t="s">
        <v>30715</v>
      </c>
      <c r="F5159" s="141" t="s">
        <v>30672</v>
      </c>
      <c r="G5159" s="141" t="s">
        <v>30709</v>
      </c>
      <c r="I5159" s="141" t="s">
        <v>14</v>
      </c>
      <c r="J5159" s="649">
        <v>17711.09</v>
      </c>
    </row>
    <row r="5160" spans="1:10" hidden="1">
      <c r="A5160" s="141" t="s">
        <v>30744</v>
      </c>
      <c r="B5160"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1000MMMONTAGEM SEM FORNECIMENTO DE VALVULAS BORBOLETA,VALVULAS DE</v>
      </c>
      <c r="C5160" s="141" t="s">
        <v>30669</v>
      </c>
      <c r="D5160" s="141" t="s">
        <v>30670</v>
      </c>
      <c r="E5160" s="141" t="s">
        <v>30715</v>
      </c>
      <c r="F5160" s="141" t="s">
        <v>30672</v>
      </c>
      <c r="G5160" s="141" t="s">
        <v>30709</v>
      </c>
      <c r="I5160" s="141" t="s">
        <v>14</v>
      </c>
      <c r="J5160" s="649">
        <v>17688.68</v>
      </c>
    </row>
    <row r="5161" spans="1:10" hidden="1">
      <c r="A5161" s="141" t="s">
        <v>30745</v>
      </c>
      <c r="B5161"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1200MMMONTAGEM SEM FORNECIMENTO DE VALVULAS BORBOLETA,VALVULAS DE</v>
      </c>
      <c r="C5161" s="141" t="s">
        <v>30669</v>
      </c>
      <c r="D5161" s="141" t="s">
        <v>30670</v>
      </c>
      <c r="E5161" s="141" t="s">
        <v>30715</v>
      </c>
      <c r="F5161" s="141" t="s">
        <v>30672</v>
      </c>
      <c r="G5161" s="141" t="s">
        <v>30712</v>
      </c>
      <c r="I5161" s="141" t="s">
        <v>14</v>
      </c>
      <c r="J5161" s="649">
        <v>30167.96</v>
      </c>
    </row>
    <row r="5162" spans="1:10" hidden="1">
      <c r="A5162" s="141" t="s">
        <v>30746</v>
      </c>
      <c r="B5162" s="141" t="str">
        <f t="shared" si="80"/>
        <v>MONTAGEM SEM FORNECIMENTO DE VALVULAS BORBOLETA,VALVULAS DERETENCAO OU SIMILARES,TIPO WAFER(MONTAGEM ENTRE FLANGES ADJAMONTAGEM SEM FORNECIMENTO DE VALVULAS BORBOLETA,VALVULAS DECENTES),CLASSE PN-16,INCLUSIVE O FORNECIMENTO DOS MATERIAISPARA AS JUNTAS(TIRANTES COM PORCAS E PARAFUSOS DE ACO CARBONO) CUSTO POR ACESSORIO,COM DIAMETRO DE 1200MMMONTAGEM SEM FORNECIMENTO DE VALVULAS BORBOLETA,VALVULAS DE</v>
      </c>
      <c r="C5162" s="141" t="s">
        <v>30669</v>
      </c>
      <c r="D5162" s="141" t="s">
        <v>30670</v>
      </c>
      <c r="E5162" s="141" t="s">
        <v>30715</v>
      </c>
      <c r="F5162" s="141" t="s">
        <v>30672</v>
      </c>
      <c r="G5162" s="141" t="s">
        <v>30712</v>
      </c>
      <c r="I5162" s="141" t="s">
        <v>14</v>
      </c>
      <c r="J5162" s="649">
        <v>30140.2</v>
      </c>
    </row>
    <row r="5163" spans="1:10" hidden="1">
      <c r="A5163" s="141" t="s">
        <v>30747</v>
      </c>
      <c r="B5163" s="141" t="str">
        <f t="shared" si="80"/>
        <v>ASSENTAMENTO SEM FORNECIMENTO DE TUBOS ATE 1,00M DE COMPRIMENTO OU CONEXOES DE FERRO FUNDIDO OU ACO,COM FLANGES CLASSE PASSENTAMENTO SEM FORNECIMENTO DE TUBOS ATE 1,00M DE COMPRIMEN-10,INCLUSIVE O FORNECIMENTO DOS MATERIAIS PARA JUNTAS(ARRUELAS DE BORRACHA E PARAFUSOS COM PORCAS DE ACO INOX 316),CUSTO POR JUNTA,COM DIAMETRO DE 50MMASSENTAMENTO SEM FORNECIMENTO DE TUBOS ATE 1,00M DE COMPRIME</v>
      </c>
      <c r="C5163" s="141" t="s">
        <v>30334</v>
      </c>
      <c r="D5163" s="141" t="s">
        <v>30363</v>
      </c>
      <c r="E5163" s="141" t="s">
        <v>30748</v>
      </c>
      <c r="F5163" s="141" t="s">
        <v>30749</v>
      </c>
      <c r="G5163" s="141" t="s">
        <v>30750</v>
      </c>
      <c r="I5163" s="141" t="s">
        <v>14</v>
      </c>
      <c r="J5163" s="649">
        <v>74.17</v>
      </c>
    </row>
    <row r="5164" spans="1:10" hidden="1">
      <c r="A5164" s="141" t="s">
        <v>30751</v>
      </c>
      <c r="B5164" s="141" t="str">
        <f t="shared" si="80"/>
        <v>ASSENTAMENTO SEM FORNECIMENTO DE TUBOS ATE 1,00M DE COMPRIMENTO OU CONEXOES DE FERRO FUNDIDO OU ACO,COM FLANGES CLASSE PASSENTAMENTO SEM FORNECIMENTO DE TUBOS ATE 1,00M DE COMPRIMEN-10,INCLUSIVE O FORNECIMENTO DOS MATERIAIS PARA JUNTAS(ARRUELAS DE BORRACHA E PARAFUSOS COM PORCAS DE ACO INOX 316),CUSTO POR JUNTA,COM DIAMETRO DE 50MMASSENTAMENTO SEM FORNECIMENTO DE TUBOS ATE 1,00M DE COMPRIME</v>
      </c>
      <c r="C5164" s="141" t="s">
        <v>30334</v>
      </c>
      <c r="D5164" s="141" t="s">
        <v>30363</v>
      </c>
      <c r="E5164" s="141" t="s">
        <v>30748</v>
      </c>
      <c r="F5164" s="141" t="s">
        <v>30749</v>
      </c>
      <c r="G5164" s="141" t="s">
        <v>30750</v>
      </c>
      <c r="I5164" s="141" t="s">
        <v>14</v>
      </c>
      <c r="J5164" s="649">
        <v>71.61</v>
      </c>
    </row>
    <row r="5165" spans="1:10" hidden="1">
      <c r="A5165" s="141" t="s">
        <v>30752</v>
      </c>
      <c r="B5165"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75MMASSENTAMENTO SEM FORNECIMENTO,DE TUBOS ATE 1,00M DE COMPRIME</v>
      </c>
      <c r="C5165" s="141" t="s">
        <v>30327</v>
      </c>
      <c r="D5165" s="141" t="s">
        <v>30363</v>
      </c>
      <c r="E5165" s="141" t="s">
        <v>30748</v>
      </c>
      <c r="F5165" s="141" t="s">
        <v>30749</v>
      </c>
      <c r="G5165" s="141" t="s">
        <v>30753</v>
      </c>
      <c r="I5165" s="141" t="s">
        <v>14</v>
      </c>
      <c r="J5165" s="649">
        <v>73.44</v>
      </c>
    </row>
    <row r="5166" spans="1:10" hidden="1">
      <c r="A5166" s="141" t="s">
        <v>30754</v>
      </c>
      <c r="B5166"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75MMASSENTAMENTO SEM FORNECIMENTO,DE TUBOS ATE 1,00M DE COMPRIME</v>
      </c>
      <c r="C5166" s="141" t="s">
        <v>30327</v>
      </c>
      <c r="D5166" s="141" t="s">
        <v>30363</v>
      </c>
      <c r="E5166" s="141" t="s">
        <v>30748</v>
      </c>
      <c r="F5166" s="141" t="s">
        <v>30749</v>
      </c>
      <c r="G5166" s="141" t="s">
        <v>30753</v>
      </c>
      <c r="I5166" s="141" t="s">
        <v>14</v>
      </c>
      <c r="J5166" s="649">
        <v>70.97</v>
      </c>
    </row>
    <row r="5167" spans="1:10" hidden="1">
      <c r="A5167" s="141" t="s">
        <v>30755</v>
      </c>
      <c r="B5167"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100MMASSENTAMENTO SEM FORNECIMENTO,DE TUBOS ATE 1,00M DE COMPRIME</v>
      </c>
      <c r="C5167" s="141" t="s">
        <v>30327</v>
      </c>
      <c r="D5167" s="141" t="s">
        <v>30363</v>
      </c>
      <c r="E5167" s="141" t="s">
        <v>30748</v>
      </c>
      <c r="F5167" s="141" t="s">
        <v>30749</v>
      </c>
      <c r="G5167" s="141" t="s">
        <v>30756</v>
      </c>
      <c r="I5167" s="141" t="s">
        <v>14</v>
      </c>
      <c r="J5167" s="649">
        <v>220.2</v>
      </c>
    </row>
    <row r="5168" spans="1:10" hidden="1">
      <c r="A5168" s="141" t="s">
        <v>30757</v>
      </c>
      <c r="B5168"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100MMASSENTAMENTO SEM FORNECIMENTO,DE TUBOS ATE 1,00M DE COMPRIME</v>
      </c>
      <c r="C5168" s="141" t="s">
        <v>30327</v>
      </c>
      <c r="D5168" s="141" t="s">
        <v>30363</v>
      </c>
      <c r="E5168" s="141" t="s">
        <v>30748</v>
      </c>
      <c r="F5168" s="141" t="s">
        <v>30749</v>
      </c>
      <c r="G5168" s="141" t="s">
        <v>30756</v>
      </c>
      <c r="I5168" s="141" t="s">
        <v>14</v>
      </c>
      <c r="J5168" s="649">
        <v>216.85</v>
      </c>
    </row>
    <row r="5169" spans="1:10" hidden="1">
      <c r="A5169" s="141" t="s">
        <v>30758</v>
      </c>
      <c r="B5169"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150MMASSENTAMENTO SEM FORNECIMENTO,DE TUBOS ATE 1,00M DE COMPRIME</v>
      </c>
      <c r="C5169" s="141" t="s">
        <v>30327</v>
      </c>
      <c r="D5169" s="141" t="s">
        <v>30363</v>
      </c>
      <c r="E5169" s="141" t="s">
        <v>30748</v>
      </c>
      <c r="F5169" s="141" t="s">
        <v>30749</v>
      </c>
      <c r="G5169" s="141" t="s">
        <v>30759</v>
      </c>
      <c r="I5169" s="141" t="s">
        <v>14</v>
      </c>
      <c r="J5169" s="649">
        <v>235.7</v>
      </c>
    </row>
    <row r="5170" spans="1:10" hidden="1">
      <c r="A5170" s="141" t="s">
        <v>30760</v>
      </c>
      <c r="B5170"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150MMASSENTAMENTO SEM FORNECIMENTO,DE TUBOS ATE 1,00M DE COMPRIME</v>
      </c>
      <c r="C5170" s="141" t="s">
        <v>30327</v>
      </c>
      <c r="D5170" s="141" t="s">
        <v>30363</v>
      </c>
      <c r="E5170" s="141" t="s">
        <v>30748</v>
      </c>
      <c r="F5170" s="141" t="s">
        <v>30749</v>
      </c>
      <c r="G5170" s="141" t="s">
        <v>30759</v>
      </c>
      <c r="I5170" s="141" t="s">
        <v>14</v>
      </c>
      <c r="J5170" s="649">
        <v>231.22</v>
      </c>
    </row>
    <row r="5171" spans="1:10" hidden="1">
      <c r="A5171" s="141" t="s">
        <v>30761</v>
      </c>
      <c r="B5171"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200MMASSENTAMENTO SEM FORNECIMENTO,DE TUBOS ATE 1,00M DE COMPRIME</v>
      </c>
      <c r="C5171" s="141" t="s">
        <v>30327</v>
      </c>
      <c r="D5171" s="141" t="s">
        <v>30363</v>
      </c>
      <c r="E5171" s="141" t="s">
        <v>30748</v>
      </c>
      <c r="F5171" s="141" t="s">
        <v>30749</v>
      </c>
      <c r="G5171" s="141" t="s">
        <v>30762</v>
      </c>
      <c r="I5171" s="141" t="s">
        <v>14</v>
      </c>
      <c r="J5171" s="649">
        <v>236.66</v>
      </c>
    </row>
    <row r="5172" spans="1:10" hidden="1">
      <c r="A5172" s="141" t="s">
        <v>30763</v>
      </c>
      <c r="B5172"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200MMASSENTAMENTO SEM FORNECIMENTO,DE TUBOS ATE 1,00M DE COMPRIME</v>
      </c>
      <c r="C5172" s="141" t="s">
        <v>30327</v>
      </c>
      <c r="D5172" s="141" t="s">
        <v>30363</v>
      </c>
      <c r="E5172" s="141" t="s">
        <v>30748</v>
      </c>
      <c r="F5172" s="141" t="s">
        <v>30749</v>
      </c>
      <c r="G5172" s="141" t="s">
        <v>30762</v>
      </c>
      <c r="I5172" s="141" t="s">
        <v>14</v>
      </c>
      <c r="J5172" s="649">
        <v>232.04</v>
      </c>
    </row>
    <row r="5173" spans="1:10" hidden="1">
      <c r="A5173" s="141" t="s">
        <v>30764</v>
      </c>
      <c r="B5173"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250MMASSENTAMENTO SEM FORNECIMENTO,DE TUBOS ATE 1,00M DE COMPRIME</v>
      </c>
      <c r="C5173" s="141" t="s">
        <v>30327</v>
      </c>
      <c r="D5173" s="141" t="s">
        <v>30363</v>
      </c>
      <c r="E5173" s="141" t="s">
        <v>30748</v>
      </c>
      <c r="F5173" s="141" t="s">
        <v>30749</v>
      </c>
      <c r="G5173" s="141" t="s">
        <v>30765</v>
      </c>
      <c r="I5173" s="141" t="s">
        <v>14</v>
      </c>
      <c r="J5173" s="649">
        <v>404.36</v>
      </c>
    </row>
    <row r="5174" spans="1:10" hidden="1">
      <c r="A5174" s="141" t="s">
        <v>30766</v>
      </c>
      <c r="B5174"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250MMASSENTAMENTO SEM FORNECIMENTO,DE TUBOS ATE 1,00M DE COMPRIME</v>
      </c>
      <c r="C5174" s="141" t="s">
        <v>30327</v>
      </c>
      <c r="D5174" s="141" t="s">
        <v>30363</v>
      </c>
      <c r="E5174" s="141" t="s">
        <v>30748</v>
      </c>
      <c r="F5174" s="141" t="s">
        <v>30749</v>
      </c>
      <c r="G5174" s="141" t="s">
        <v>30765</v>
      </c>
      <c r="I5174" s="141" t="s">
        <v>14</v>
      </c>
      <c r="J5174" s="649">
        <v>398.27</v>
      </c>
    </row>
    <row r="5175" spans="1:10" hidden="1">
      <c r="A5175" s="141" t="s">
        <v>30767</v>
      </c>
      <c r="B5175"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300MMASSENTAMENTO SEM FORNECIMENTO,DE TUBOS ATE 1,00M DE COMPRIME</v>
      </c>
      <c r="C5175" s="141" t="s">
        <v>30327</v>
      </c>
      <c r="D5175" s="141" t="s">
        <v>30363</v>
      </c>
      <c r="E5175" s="141" t="s">
        <v>30748</v>
      </c>
      <c r="F5175" s="141" t="s">
        <v>30749</v>
      </c>
      <c r="G5175" s="141" t="s">
        <v>30768</v>
      </c>
      <c r="I5175" s="141" t="s">
        <v>14</v>
      </c>
      <c r="J5175" s="649">
        <v>409.71</v>
      </c>
    </row>
    <row r="5176" spans="1:10" hidden="1">
      <c r="A5176" s="141" t="s">
        <v>30769</v>
      </c>
      <c r="B5176"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300MMASSENTAMENTO SEM FORNECIMENTO,DE TUBOS ATE 1,00M DE COMPRIME</v>
      </c>
      <c r="C5176" s="141" t="s">
        <v>30327</v>
      </c>
      <c r="D5176" s="141" t="s">
        <v>30363</v>
      </c>
      <c r="E5176" s="141" t="s">
        <v>30748</v>
      </c>
      <c r="F5176" s="141" t="s">
        <v>30749</v>
      </c>
      <c r="G5176" s="141" t="s">
        <v>30768</v>
      </c>
      <c r="I5176" s="141" t="s">
        <v>14</v>
      </c>
      <c r="J5176" s="649">
        <v>403.59</v>
      </c>
    </row>
    <row r="5177" spans="1:10" hidden="1">
      <c r="A5177" s="141" t="s">
        <v>30770</v>
      </c>
      <c r="B5177"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350MMASSENTAMENTO SEM FORNECIMENTO,DE TUBOS ATE 1,00M DE COMPRIME</v>
      </c>
      <c r="C5177" s="141" t="s">
        <v>30327</v>
      </c>
      <c r="D5177" s="141" t="s">
        <v>30363</v>
      </c>
      <c r="E5177" s="141" t="s">
        <v>30748</v>
      </c>
      <c r="F5177" s="141" t="s">
        <v>30749</v>
      </c>
      <c r="G5177" s="141" t="s">
        <v>30771</v>
      </c>
      <c r="I5177" s="141" t="s">
        <v>14</v>
      </c>
      <c r="J5177" s="649">
        <v>532.49</v>
      </c>
    </row>
    <row r="5178" spans="1:10" hidden="1">
      <c r="A5178" s="141" t="s">
        <v>30772</v>
      </c>
      <c r="B5178"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350MMASSENTAMENTO SEM FORNECIMENTO,DE TUBOS ATE 1,00M DE COMPRIME</v>
      </c>
      <c r="C5178" s="141" t="s">
        <v>30327</v>
      </c>
      <c r="D5178" s="141" t="s">
        <v>30363</v>
      </c>
      <c r="E5178" s="141" t="s">
        <v>30748</v>
      </c>
      <c r="F5178" s="141" t="s">
        <v>30749</v>
      </c>
      <c r="G5178" s="141" t="s">
        <v>30771</v>
      </c>
      <c r="I5178" s="141" t="s">
        <v>14</v>
      </c>
      <c r="J5178" s="649">
        <v>525.28</v>
      </c>
    </row>
    <row r="5179" spans="1:10" hidden="1">
      <c r="A5179" s="141" t="s">
        <v>30773</v>
      </c>
      <c r="B5179"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400MMASSENTAMENTO SEM FORNECIMENTO,DE TUBOS ATE 1,00M DE COMPRIME</v>
      </c>
      <c r="C5179" s="141" t="s">
        <v>30327</v>
      </c>
      <c r="D5179" s="141" t="s">
        <v>30363</v>
      </c>
      <c r="E5179" s="141" t="s">
        <v>30748</v>
      </c>
      <c r="F5179" s="141" t="s">
        <v>30749</v>
      </c>
      <c r="G5179" s="141" t="s">
        <v>30774</v>
      </c>
      <c r="I5179" s="141" t="s">
        <v>14</v>
      </c>
      <c r="J5179" s="649">
        <v>953.36</v>
      </c>
    </row>
    <row r="5180" spans="1:10" hidden="1">
      <c r="A5180" s="141" t="s">
        <v>30775</v>
      </c>
      <c r="B5180"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400MMASSENTAMENTO SEM FORNECIMENTO,DE TUBOS ATE 1,00M DE COMPRIME</v>
      </c>
      <c r="C5180" s="141" t="s">
        <v>30327</v>
      </c>
      <c r="D5180" s="141" t="s">
        <v>30363</v>
      </c>
      <c r="E5180" s="141" t="s">
        <v>30748</v>
      </c>
      <c r="F5180" s="141" t="s">
        <v>30749</v>
      </c>
      <c r="G5180" s="141" t="s">
        <v>30774</v>
      </c>
      <c r="I5180" s="141" t="s">
        <v>14</v>
      </c>
      <c r="J5180" s="649">
        <v>945.28</v>
      </c>
    </row>
    <row r="5181" spans="1:10" hidden="1">
      <c r="A5181" s="141" t="s">
        <v>30776</v>
      </c>
      <c r="B5181"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450MMASSENTAMENTO SEM FORNECIMENTO,DE TUBOS ATE 1,00M DE COMPRIME</v>
      </c>
      <c r="C5181" s="141" t="s">
        <v>30327</v>
      </c>
      <c r="D5181" s="141" t="s">
        <v>30363</v>
      </c>
      <c r="E5181" s="141" t="s">
        <v>30748</v>
      </c>
      <c r="F5181" s="141" t="s">
        <v>30749</v>
      </c>
      <c r="G5181" s="141" t="s">
        <v>30777</v>
      </c>
      <c r="I5181" s="141" t="s">
        <v>14</v>
      </c>
      <c r="J5181" s="649">
        <v>1156.6400000000001</v>
      </c>
    </row>
    <row r="5182" spans="1:10" hidden="1">
      <c r="A5182" s="141" t="s">
        <v>30778</v>
      </c>
      <c r="B5182"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450MMASSENTAMENTO SEM FORNECIMENTO,DE TUBOS ATE 1,00M DE COMPRIME</v>
      </c>
      <c r="C5182" s="141" t="s">
        <v>30327</v>
      </c>
      <c r="D5182" s="141" t="s">
        <v>30363</v>
      </c>
      <c r="E5182" s="141" t="s">
        <v>30748</v>
      </c>
      <c r="F5182" s="141" t="s">
        <v>30749</v>
      </c>
      <c r="G5182" s="141" t="s">
        <v>30777</v>
      </c>
      <c r="I5182" s="141" t="s">
        <v>14</v>
      </c>
      <c r="J5182" s="649">
        <v>1147.67</v>
      </c>
    </row>
    <row r="5183" spans="1:10" hidden="1">
      <c r="A5183" s="141" t="s">
        <v>30779</v>
      </c>
      <c r="B5183"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500MMASSENTAMENTO SEM FORNECIMENTO,DE TUBOS ATE 1,00M DE COMPRIME</v>
      </c>
      <c r="C5183" s="141" t="s">
        <v>30327</v>
      </c>
      <c r="D5183" s="141" t="s">
        <v>30363</v>
      </c>
      <c r="E5183" s="141" t="s">
        <v>30748</v>
      </c>
      <c r="F5183" s="141" t="s">
        <v>30749</v>
      </c>
      <c r="G5183" s="141" t="s">
        <v>30780</v>
      </c>
      <c r="I5183" s="141" t="s">
        <v>14</v>
      </c>
      <c r="J5183" s="649">
        <v>1161.75</v>
      </c>
    </row>
    <row r="5184" spans="1:10" hidden="1">
      <c r="A5184" s="141" t="s">
        <v>30781</v>
      </c>
      <c r="B5184"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500MMASSENTAMENTO SEM FORNECIMENTO,DE TUBOS ATE 1,00M DE COMPRIME</v>
      </c>
      <c r="C5184" s="141" t="s">
        <v>30327</v>
      </c>
      <c r="D5184" s="141" t="s">
        <v>30363</v>
      </c>
      <c r="E5184" s="141" t="s">
        <v>30748</v>
      </c>
      <c r="F5184" s="141" t="s">
        <v>30749</v>
      </c>
      <c r="G5184" s="141" t="s">
        <v>30780</v>
      </c>
      <c r="I5184" s="141" t="s">
        <v>14</v>
      </c>
      <c r="J5184" s="649">
        <v>1152.3399999999999</v>
      </c>
    </row>
    <row r="5185" spans="1:10" hidden="1">
      <c r="A5185" s="141" t="s">
        <v>30782</v>
      </c>
      <c r="B5185"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600MMASSENTAMENTO SEM FORNECIMENTO,DE TUBOS ATE 1,00M DE COMPRIME</v>
      </c>
      <c r="C5185" s="141" t="s">
        <v>30327</v>
      </c>
      <c r="D5185" s="141" t="s">
        <v>30363</v>
      </c>
      <c r="E5185" s="141" t="s">
        <v>30748</v>
      </c>
      <c r="F5185" s="141" t="s">
        <v>30749</v>
      </c>
      <c r="G5185" s="141" t="s">
        <v>30783</v>
      </c>
      <c r="I5185" s="141" t="s">
        <v>14</v>
      </c>
      <c r="J5185" s="649">
        <v>3757.98</v>
      </c>
    </row>
    <row r="5186" spans="1:10" hidden="1">
      <c r="A5186" s="141" t="s">
        <v>30784</v>
      </c>
      <c r="B5186" s="141" t="str">
        <f t="shared" si="80"/>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600MMASSENTAMENTO SEM FORNECIMENTO,DE TUBOS ATE 1,00M DE COMPRIME</v>
      </c>
      <c r="C5186" s="141" t="s">
        <v>30327</v>
      </c>
      <c r="D5186" s="141" t="s">
        <v>30363</v>
      </c>
      <c r="E5186" s="141" t="s">
        <v>30748</v>
      </c>
      <c r="F5186" s="141" t="s">
        <v>30749</v>
      </c>
      <c r="G5186" s="141" t="s">
        <v>30783</v>
      </c>
      <c r="I5186" s="141" t="s">
        <v>14</v>
      </c>
      <c r="J5186" s="649">
        <v>3747.71</v>
      </c>
    </row>
    <row r="5187" spans="1:10" hidden="1">
      <c r="A5187" s="141" t="s">
        <v>30785</v>
      </c>
      <c r="B5187" s="141" t="str">
        <f t="shared" ref="B5187:B5250" si="81">C5187&amp;D5187&amp;C5187&amp;E5187&amp;F5187&amp;G5187&amp;H5187&amp;C5187</f>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700MMASSENTAMENTO SEM FORNECIMENTO,DE TUBOS ATE 1,00M DE COMPRIME</v>
      </c>
      <c r="C5187" s="141" t="s">
        <v>30327</v>
      </c>
      <c r="D5187" s="141" t="s">
        <v>30363</v>
      </c>
      <c r="E5187" s="141" t="s">
        <v>30748</v>
      </c>
      <c r="F5187" s="141" t="s">
        <v>30749</v>
      </c>
      <c r="G5187" s="141" t="s">
        <v>30786</v>
      </c>
      <c r="I5187" s="141" t="s">
        <v>14</v>
      </c>
      <c r="J5187" s="649">
        <v>4482.66</v>
      </c>
    </row>
    <row r="5188" spans="1:10" hidden="1">
      <c r="A5188" s="141" t="s">
        <v>30787</v>
      </c>
      <c r="B5188" s="141" t="str">
        <f t="shared" si="81"/>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700MMASSENTAMENTO SEM FORNECIMENTO,DE TUBOS ATE 1,00M DE COMPRIME</v>
      </c>
      <c r="C5188" s="141" t="s">
        <v>30327</v>
      </c>
      <c r="D5188" s="141" t="s">
        <v>30363</v>
      </c>
      <c r="E5188" s="141" t="s">
        <v>30748</v>
      </c>
      <c r="F5188" s="141" t="s">
        <v>30749</v>
      </c>
      <c r="G5188" s="141" t="s">
        <v>30786</v>
      </c>
      <c r="I5188" s="141" t="s">
        <v>14</v>
      </c>
      <c r="J5188" s="649">
        <v>4470.8900000000003</v>
      </c>
    </row>
    <row r="5189" spans="1:10" hidden="1">
      <c r="A5189" s="141" t="s">
        <v>30788</v>
      </c>
      <c r="B5189" s="141" t="str">
        <f t="shared" si="81"/>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800MMASSENTAMENTO SEM FORNECIMENTO,DE TUBOS ATE 1,00M DE COMPRIME</v>
      </c>
      <c r="C5189" s="141" t="s">
        <v>30327</v>
      </c>
      <c r="D5189" s="141" t="s">
        <v>30363</v>
      </c>
      <c r="E5189" s="141" t="s">
        <v>30748</v>
      </c>
      <c r="F5189" s="141" t="s">
        <v>30749</v>
      </c>
      <c r="G5189" s="141" t="s">
        <v>30789</v>
      </c>
      <c r="I5189" s="141" t="s">
        <v>14</v>
      </c>
      <c r="J5189" s="649">
        <v>4840.8100000000004</v>
      </c>
    </row>
    <row r="5190" spans="1:10" hidden="1">
      <c r="A5190" s="141" t="s">
        <v>30790</v>
      </c>
      <c r="B5190" s="141" t="str">
        <f t="shared" si="81"/>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800MMASSENTAMENTO SEM FORNECIMENTO,DE TUBOS ATE 1,00M DE COMPRIME</v>
      </c>
      <c r="C5190" s="141" t="s">
        <v>30327</v>
      </c>
      <c r="D5190" s="141" t="s">
        <v>30363</v>
      </c>
      <c r="E5190" s="141" t="s">
        <v>30748</v>
      </c>
      <c r="F5190" s="141" t="s">
        <v>30749</v>
      </c>
      <c r="G5190" s="141" t="s">
        <v>30789</v>
      </c>
      <c r="I5190" s="141" t="s">
        <v>14</v>
      </c>
      <c r="J5190" s="649">
        <v>4828</v>
      </c>
    </row>
    <row r="5191" spans="1:10" hidden="1">
      <c r="A5191" s="141" t="s">
        <v>30791</v>
      </c>
      <c r="B5191" s="141" t="str">
        <f t="shared" si="81"/>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900MMASSENTAMENTO SEM FORNECIMENTO,DE TUBOS ATE 1,00M DE COMPRIME</v>
      </c>
      <c r="C5191" s="141" t="s">
        <v>30327</v>
      </c>
      <c r="D5191" s="141" t="s">
        <v>30363</v>
      </c>
      <c r="E5191" s="141" t="s">
        <v>30748</v>
      </c>
      <c r="F5191" s="141" t="s">
        <v>30749</v>
      </c>
      <c r="G5191" s="141" t="s">
        <v>30792</v>
      </c>
      <c r="I5191" s="141" t="s">
        <v>14</v>
      </c>
      <c r="J5191" s="649">
        <v>5629.06</v>
      </c>
    </row>
    <row r="5192" spans="1:10" hidden="1">
      <c r="A5192" s="141" t="s">
        <v>30793</v>
      </c>
      <c r="B5192" s="141" t="str">
        <f t="shared" si="81"/>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900MMASSENTAMENTO SEM FORNECIMENTO,DE TUBOS ATE 1,00M DE COMPRIME</v>
      </c>
      <c r="C5192" s="141" t="s">
        <v>30327</v>
      </c>
      <c r="D5192" s="141" t="s">
        <v>30363</v>
      </c>
      <c r="E5192" s="141" t="s">
        <v>30748</v>
      </c>
      <c r="F5192" s="141" t="s">
        <v>30749</v>
      </c>
      <c r="G5192" s="141" t="s">
        <v>30792</v>
      </c>
      <c r="I5192" s="141" t="s">
        <v>14</v>
      </c>
      <c r="J5192" s="649">
        <v>5614.6</v>
      </c>
    </row>
    <row r="5193" spans="1:10" hidden="1">
      <c r="A5193" s="141" t="s">
        <v>30794</v>
      </c>
      <c r="B5193" s="141" t="str">
        <f t="shared" si="81"/>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1000MMASSENTAMENTO SEM FORNECIMENTO,DE TUBOS ATE 1,00M DE COMPRIME</v>
      </c>
      <c r="C5193" s="141" t="s">
        <v>30327</v>
      </c>
      <c r="D5193" s="141" t="s">
        <v>30363</v>
      </c>
      <c r="E5193" s="141" t="s">
        <v>30748</v>
      </c>
      <c r="F5193" s="141" t="s">
        <v>30749</v>
      </c>
      <c r="G5193" s="141" t="s">
        <v>30795</v>
      </c>
      <c r="I5193" s="141" t="s">
        <v>14</v>
      </c>
      <c r="J5193" s="649">
        <v>7414.81</v>
      </c>
    </row>
    <row r="5194" spans="1:10" hidden="1">
      <c r="A5194" s="141" t="s">
        <v>30796</v>
      </c>
      <c r="B5194" s="141" t="str">
        <f t="shared" si="81"/>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1000MMASSENTAMENTO SEM FORNECIMENTO,DE TUBOS ATE 1,00M DE COMPRIME</v>
      </c>
      <c r="C5194" s="141" t="s">
        <v>30327</v>
      </c>
      <c r="D5194" s="141" t="s">
        <v>30363</v>
      </c>
      <c r="E5194" s="141" t="s">
        <v>30748</v>
      </c>
      <c r="F5194" s="141" t="s">
        <v>30749</v>
      </c>
      <c r="G5194" s="141" t="s">
        <v>30795</v>
      </c>
      <c r="I5194" s="141" t="s">
        <v>14</v>
      </c>
      <c r="J5194" s="649">
        <v>7399.13</v>
      </c>
    </row>
    <row r="5195" spans="1:10" hidden="1">
      <c r="A5195" s="141" t="s">
        <v>30797</v>
      </c>
      <c r="B5195" s="141" t="str">
        <f t="shared" si="81"/>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1200MMASSENTAMENTO SEM FORNECIMENTO,DE TUBOS ATE 1,00M DE COMPRIME</v>
      </c>
      <c r="C5195" s="141" t="s">
        <v>30327</v>
      </c>
      <c r="D5195" s="141" t="s">
        <v>30363</v>
      </c>
      <c r="E5195" s="141" t="s">
        <v>30748</v>
      </c>
      <c r="F5195" s="141" t="s">
        <v>30749</v>
      </c>
      <c r="G5195" s="141" t="s">
        <v>30798</v>
      </c>
      <c r="I5195" s="141" t="s">
        <v>14</v>
      </c>
      <c r="J5195" s="649">
        <v>9771.19</v>
      </c>
    </row>
    <row r="5196" spans="1:10" hidden="1">
      <c r="A5196" s="141" t="s">
        <v>30799</v>
      </c>
      <c r="B5196" s="141" t="str">
        <f t="shared" si="81"/>
        <v>ASSENTAMENTO SEM FORNECIMENTO,DE TUBOS ATE 1,00M DE COMPRIMENTO OU CONEXOES DE FERRO FUNDIDO OU ACO,COM FLANGES CLASSE PASSENTAMENTO SEM FORNECIMENTO,DE TUBOS ATE 1,00M DE COMPRIMEN-10,INCLUSIVE O FORNECIMENTO DOS MATERIAIS PARA JUNTAS(ARRUELAS DE BORRACHA E PARAFUSOS COM PORCAS DE ACO INOX 316),CUSTO POR JUNTA,COM DIAMETRO DE 1200MMASSENTAMENTO SEM FORNECIMENTO,DE TUBOS ATE 1,00M DE COMPRIME</v>
      </c>
      <c r="C5196" s="141" t="s">
        <v>30327</v>
      </c>
      <c r="D5196" s="141" t="s">
        <v>30363</v>
      </c>
      <c r="E5196" s="141" t="s">
        <v>30748</v>
      </c>
      <c r="F5196" s="141" t="s">
        <v>30749</v>
      </c>
      <c r="G5196" s="141" t="s">
        <v>30798</v>
      </c>
      <c r="I5196" s="141" t="s">
        <v>14</v>
      </c>
      <c r="J5196" s="649">
        <v>9752.2999999999993</v>
      </c>
    </row>
    <row r="5197" spans="1:10" hidden="1">
      <c r="A5197" s="141" t="s">
        <v>30800</v>
      </c>
      <c r="B5197"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50MMMONTAGEM SEM FORNECIMENTO,DE VALVULAS DE GAVETA(REGISTROS),V</v>
      </c>
      <c r="C5197" s="141" t="s">
        <v>30481</v>
      </c>
      <c r="D5197" s="141" t="s">
        <v>30801</v>
      </c>
      <c r="E5197" s="141" t="s">
        <v>30802</v>
      </c>
      <c r="F5197" s="141" t="s">
        <v>30803</v>
      </c>
      <c r="G5197" s="141" t="s">
        <v>30804</v>
      </c>
      <c r="I5197" s="141" t="s">
        <v>14</v>
      </c>
      <c r="J5197" s="649">
        <v>73.13</v>
      </c>
    </row>
    <row r="5198" spans="1:10" hidden="1">
      <c r="A5198" s="141" t="s">
        <v>30805</v>
      </c>
      <c r="B5198"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50MMMONTAGEM SEM FORNECIMENTO,DE VALVULAS DE GAVETA(REGISTROS),V</v>
      </c>
      <c r="C5198" s="141" t="s">
        <v>30481</v>
      </c>
      <c r="D5198" s="141" t="s">
        <v>30801</v>
      </c>
      <c r="E5198" s="141" t="s">
        <v>30802</v>
      </c>
      <c r="F5198" s="141" t="s">
        <v>30803</v>
      </c>
      <c r="G5198" s="141" t="s">
        <v>30804</v>
      </c>
      <c r="I5198" s="141" t="s">
        <v>14</v>
      </c>
      <c r="J5198" s="649">
        <v>70.7</v>
      </c>
    </row>
    <row r="5199" spans="1:10" hidden="1">
      <c r="A5199" s="141" t="s">
        <v>30806</v>
      </c>
      <c r="B5199" s="141" t="str">
        <f t="shared" si="81"/>
        <v>MONTAGEM SEM FORNECIMENTO DE VALVULAS DE GAVETA(REGISTROS),VALVULAS DE RETENCAO,VENTOSAS,ETC,COM FLANGES CLASSE PN-10,INMONTAGEM SEM FORNECIMENTO DE VALVULAS DE GAVETA(REGISTROS),VCLUSIVE O FORNECIMENTO DOS MATERIAIS PARA AS JUNTAS(ARRUELAS DE BORRACHA E PARAFUSOS COM PORCAS DE ACO INOX 316),CUSTO POR JUNTA FLANGEADA,COM DIAMETRO DE 75MMMONTAGEM SEM FORNECIMENTO DE VALVULAS DE GAVETA(REGISTROS),V</v>
      </c>
      <c r="C5199" s="141" t="s">
        <v>30807</v>
      </c>
      <c r="D5199" s="141" t="s">
        <v>30801</v>
      </c>
      <c r="E5199" s="141" t="s">
        <v>30802</v>
      </c>
      <c r="F5199" s="141" t="s">
        <v>30803</v>
      </c>
      <c r="G5199" s="141" t="s">
        <v>30808</v>
      </c>
      <c r="I5199" s="141" t="s">
        <v>14</v>
      </c>
      <c r="J5199" s="649">
        <v>73.58</v>
      </c>
    </row>
    <row r="5200" spans="1:10" hidden="1">
      <c r="A5200" s="141" t="s">
        <v>30809</v>
      </c>
      <c r="B5200" s="141" t="str">
        <f t="shared" si="81"/>
        <v>MONTAGEM SEM FORNECIMENTO DE VALVULAS DE GAVETA(REGISTROS),VALVULAS DE RETENCAO,VENTOSAS,ETC,COM FLANGES CLASSE PN-10,INMONTAGEM SEM FORNECIMENTO DE VALVULAS DE GAVETA(REGISTROS),VCLUSIVE O FORNECIMENTO DOS MATERIAIS PARA AS JUNTAS(ARRUELAS DE BORRACHA E PARAFUSOS COM PORCAS DE ACO INOX 316),CUSTO POR JUNTA FLANGEADA,COM DIAMETRO DE 75MMMONTAGEM SEM FORNECIMENTO DE VALVULAS DE GAVETA(REGISTROS),V</v>
      </c>
      <c r="C5200" s="141" t="s">
        <v>30807</v>
      </c>
      <c r="D5200" s="141" t="s">
        <v>30801</v>
      </c>
      <c r="E5200" s="141" t="s">
        <v>30802</v>
      </c>
      <c r="F5200" s="141" t="s">
        <v>30803</v>
      </c>
      <c r="G5200" s="141" t="s">
        <v>30808</v>
      </c>
      <c r="I5200" s="141" t="s">
        <v>14</v>
      </c>
      <c r="J5200" s="649">
        <v>71.099999999999994</v>
      </c>
    </row>
    <row r="5201" spans="1:10" hidden="1">
      <c r="A5201" s="141" t="s">
        <v>30810</v>
      </c>
      <c r="B5201"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100MMMONTAGEM SEM FORNECIMENTO,DE VALVULAS DE GAVETA(REGISTROS),V</v>
      </c>
      <c r="C5201" s="141" t="s">
        <v>30481</v>
      </c>
      <c r="D5201" s="141" t="s">
        <v>30801</v>
      </c>
      <c r="E5201" s="141" t="s">
        <v>30802</v>
      </c>
      <c r="F5201" s="141" t="s">
        <v>30803</v>
      </c>
      <c r="G5201" s="141" t="s">
        <v>30811</v>
      </c>
      <c r="I5201" s="141" t="s">
        <v>14</v>
      </c>
      <c r="J5201" s="649">
        <v>132.77000000000001</v>
      </c>
    </row>
    <row r="5202" spans="1:10" hidden="1">
      <c r="A5202" s="141" t="s">
        <v>30812</v>
      </c>
      <c r="B5202"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100MMMONTAGEM SEM FORNECIMENTO,DE VALVULAS DE GAVETA(REGISTROS),V</v>
      </c>
      <c r="C5202" s="141" t="s">
        <v>30481</v>
      </c>
      <c r="D5202" s="141" t="s">
        <v>30801</v>
      </c>
      <c r="E5202" s="141" t="s">
        <v>30802</v>
      </c>
      <c r="F5202" s="141" t="s">
        <v>30803</v>
      </c>
      <c r="G5202" s="141" t="s">
        <v>30811</v>
      </c>
      <c r="I5202" s="141" t="s">
        <v>14</v>
      </c>
      <c r="J5202" s="649">
        <v>128.78</v>
      </c>
    </row>
    <row r="5203" spans="1:10" hidden="1">
      <c r="A5203" s="141" t="s">
        <v>30813</v>
      </c>
      <c r="B5203"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150MMMONTAGEM SEM FORNECIMENTO,DE VALVULAS DE GAVETA(REGISTROS),V</v>
      </c>
      <c r="C5203" s="141" t="s">
        <v>30481</v>
      </c>
      <c r="D5203" s="141" t="s">
        <v>30801</v>
      </c>
      <c r="E5203" s="141" t="s">
        <v>30802</v>
      </c>
      <c r="F5203" s="141" t="s">
        <v>30803</v>
      </c>
      <c r="G5203" s="141" t="s">
        <v>30814</v>
      </c>
      <c r="I5203" s="141" t="s">
        <v>14</v>
      </c>
      <c r="J5203" s="649">
        <v>236.31</v>
      </c>
    </row>
    <row r="5204" spans="1:10" hidden="1">
      <c r="A5204" s="141" t="s">
        <v>30815</v>
      </c>
      <c r="B5204"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150MMMONTAGEM SEM FORNECIMENTO,DE VALVULAS DE GAVETA(REGISTROS),V</v>
      </c>
      <c r="C5204" s="141" t="s">
        <v>30481</v>
      </c>
      <c r="D5204" s="141" t="s">
        <v>30801</v>
      </c>
      <c r="E5204" s="141" t="s">
        <v>30802</v>
      </c>
      <c r="F5204" s="141" t="s">
        <v>30803</v>
      </c>
      <c r="G5204" s="141" t="s">
        <v>30814</v>
      </c>
      <c r="I5204" s="141" t="s">
        <v>14</v>
      </c>
      <c r="J5204" s="649">
        <v>231.74</v>
      </c>
    </row>
    <row r="5205" spans="1:10" hidden="1">
      <c r="A5205" s="141" t="s">
        <v>30816</v>
      </c>
      <c r="B5205"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200MMMONTAGEM SEM FORNECIMENTO,DE VALVULAS DE GAVETA(REGISTROS),V</v>
      </c>
      <c r="C5205" s="141" t="s">
        <v>30481</v>
      </c>
      <c r="D5205" s="141" t="s">
        <v>30801</v>
      </c>
      <c r="E5205" s="141" t="s">
        <v>30802</v>
      </c>
      <c r="F5205" s="141" t="s">
        <v>30803</v>
      </c>
      <c r="G5205" s="141" t="s">
        <v>30817</v>
      </c>
      <c r="I5205" s="141" t="s">
        <v>14</v>
      </c>
      <c r="J5205" s="649">
        <v>289.49</v>
      </c>
    </row>
    <row r="5206" spans="1:10" hidden="1">
      <c r="A5206" s="141" t="s">
        <v>30818</v>
      </c>
      <c r="B5206"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200MMMONTAGEM SEM FORNECIMENTO,DE VALVULAS DE GAVETA(REGISTROS),V</v>
      </c>
      <c r="C5206" s="141" t="s">
        <v>30481</v>
      </c>
      <c r="D5206" s="141" t="s">
        <v>30801</v>
      </c>
      <c r="E5206" s="141" t="s">
        <v>30802</v>
      </c>
      <c r="F5206" s="141" t="s">
        <v>30803</v>
      </c>
      <c r="G5206" s="141" t="s">
        <v>30817</v>
      </c>
      <c r="I5206" s="141" t="s">
        <v>14</v>
      </c>
      <c r="J5206" s="649">
        <v>284.45999999999998</v>
      </c>
    </row>
    <row r="5207" spans="1:10" hidden="1">
      <c r="A5207" s="141" t="s">
        <v>30819</v>
      </c>
      <c r="B5207"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250MMMONTAGEM SEM FORNECIMENTO,DE VALVULAS DE GAVETA(REGISTROS),V</v>
      </c>
      <c r="C5207" s="141" t="s">
        <v>30481</v>
      </c>
      <c r="D5207" s="141" t="s">
        <v>30801</v>
      </c>
      <c r="E5207" s="141" t="s">
        <v>30802</v>
      </c>
      <c r="F5207" s="141" t="s">
        <v>30803</v>
      </c>
      <c r="G5207" s="141" t="s">
        <v>30820</v>
      </c>
      <c r="I5207" s="141" t="s">
        <v>14</v>
      </c>
      <c r="J5207" s="649">
        <v>404.82</v>
      </c>
    </row>
    <row r="5208" spans="1:10" hidden="1">
      <c r="A5208" s="141" t="s">
        <v>30821</v>
      </c>
      <c r="B5208"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250MMMONTAGEM SEM FORNECIMENTO,DE VALVULAS DE GAVETA(REGISTROS),V</v>
      </c>
      <c r="C5208" s="141" t="s">
        <v>30481</v>
      </c>
      <c r="D5208" s="141" t="s">
        <v>30801</v>
      </c>
      <c r="E5208" s="141" t="s">
        <v>30802</v>
      </c>
      <c r="F5208" s="141" t="s">
        <v>30803</v>
      </c>
      <c r="G5208" s="141" t="s">
        <v>30820</v>
      </c>
      <c r="I5208" s="141" t="s">
        <v>14</v>
      </c>
      <c r="J5208" s="649">
        <v>398.71</v>
      </c>
    </row>
    <row r="5209" spans="1:10" hidden="1">
      <c r="A5209" s="141" t="s">
        <v>30822</v>
      </c>
      <c r="B5209"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300MMMONTAGEM SEM FORNECIMENTO,DE VALVULAS DE GAVETA(REGISTROS),V</v>
      </c>
      <c r="C5209" s="141" t="s">
        <v>30481</v>
      </c>
      <c r="D5209" s="141" t="s">
        <v>30801</v>
      </c>
      <c r="E5209" s="141" t="s">
        <v>30802</v>
      </c>
      <c r="F5209" s="141" t="s">
        <v>30803</v>
      </c>
      <c r="G5209" s="141" t="s">
        <v>30823</v>
      </c>
      <c r="I5209" s="141" t="s">
        <v>14</v>
      </c>
      <c r="J5209" s="649">
        <v>411.13</v>
      </c>
    </row>
    <row r="5210" spans="1:10" hidden="1">
      <c r="A5210" s="141" t="s">
        <v>30824</v>
      </c>
      <c r="B5210"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300MMMONTAGEM SEM FORNECIMENTO,DE VALVULAS DE GAVETA(REGISTROS),V</v>
      </c>
      <c r="C5210" s="141" t="s">
        <v>30481</v>
      </c>
      <c r="D5210" s="141" t="s">
        <v>30801</v>
      </c>
      <c r="E5210" s="141" t="s">
        <v>30802</v>
      </c>
      <c r="F5210" s="141" t="s">
        <v>30803</v>
      </c>
      <c r="G5210" s="141" t="s">
        <v>30823</v>
      </c>
      <c r="I5210" s="141" t="s">
        <v>14</v>
      </c>
      <c r="J5210" s="649">
        <v>404.96</v>
      </c>
    </row>
    <row r="5211" spans="1:10" hidden="1">
      <c r="A5211" s="141" t="s">
        <v>30825</v>
      </c>
      <c r="B5211"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350MMMONTAGEM SEM FORNECIMENTO,DE VALVULAS DE GAVETA(REGISTROS),V</v>
      </c>
      <c r="C5211" s="141" t="s">
        <v>30481</v>
      </c>
      <c r="D5211" s="141" t="s">
        <v>30801</v>
      </c>
      <c r="E5211" s="141" t="s">
        <v>30802</v>
      </c>
      <c r="F5211" s="141" t="s">
        <v>30803</v>
      </c>
      <c r="G5211" s="141" t="s">
        <v>30826</v>
      </c>
      <c r="I5211" s="141" t="s">
        <v>14</v>
      </c>
      <c r="J5211" s="649">
        <v>535.52</v>
      </c>
    </row>
    <row r="5212" spans="1:10" hidden="1">
      <c r="A5212" s="141" t="s">
        <v>30827</v>
      </c>
      <c r="B5212"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350MMMONTAGEM SEM FORNECIMENTO,DE VALVULAS DE GAVETA(REGISTROS),V</v>
      </c>
      <c r="C5212" s="141" t="s">
        <v>30481</v>
      </c>
      <c r="D5212" s="141" t="s">
        <v>30801</v>
      </c>
      <c r="E5212" s="141" t="s">
        <v>30802</v>
      </c>
      <c r="F5212" s="141" t="s">
        <v>30803</v>
      </c>
      <c r="G5212" s="141" t="s">
        <v>30826</v>
      </c>
      <c r="I5212" s="141" t="s">
        <v>14</v>
      </c>
      <c r="J5212" s="649">
        <v>528.19000000000005</v>
      </c>
    </row>
    <row r="5213" spans="1:10" hidden="1">
      <c r="A5213" s="141" t="s">
        <v>30828</v>
      </c>
      <c r="B5213"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400MMMONTAGEM SEM FORNECIMENTO,DE VALVULAS DE GAVETA(REGISTROS),V</v>
      </c>
      <c r="C5213" s="141" t="s">
        <v>30481</v>
      </c>
      <c r="D5213" s="141" t="s">
        <v>30801</v>
      </c>
      <c r="E5213" s="141" t="s">
        <v>30802</v>
      </c>
      <c r="F5213" s="141" t="s">
        <v>30803</v>
      </c>
      <c r="G5213" s="141" t="s">
        <v>30829</v>
      </c>
      <c r="I5213" s="141" t="s">
        <v>14</v>
      </c>
      <c r="J5213" s="649">
        <v>957.01</v>
      </c>
    </row>
    <row r="5214" spans="1:10" hidden="1">
      <c r="A5214" s="141" t="s">
        <v>30830</v>
      </c>
      <c r="B5214"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400MMMONTAGEM SEM FORNECIMENTO,DE VALVULAS DE GAVETA(REGISTROS),V</v>
      </c>
      <c r="C5214" s="141" t="s">
        <v>30481</v>
      </c>
      <c r="D5214" s="141" t="s">
        <v>30801</v>
      </c>
      <c r="E5214" s="141" t="s">
        <v>30802</v>
      </c>
      <c r="F5214" s="141" t="s">
        <v>30803</v>
      </c>
      <c r="G5214" s="141" t="s">
        <v>30829</v>
      </c>
      <c r="I5214" s="141" t="s">
        <v>14</v>
      </c>
      <c r="J5214" s="649">
        <v>948.79</v>
      </c>
    </row>
    <row r="5215" spans="1:10" hidden="1">
      <c r="A5215" s="141" t="s">
        <v>30831</v>
      </c>
      <c r="B5215"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450MMMONTAGEM SEM FORNECIMENTO,DE VALVULAS DE GAVETA(REGISTROS),V</v>
      </c>
      <c r="C5215" s="141" t="s">
        <v>30481</v>
      </c>
      <c r="D5215" s="141" t="s">
        <v>30801</v>
      </c>
      <c r="E5215" s="141" t="s">
        <v>30802</v>
      </c>
      <c r="F5215" s="141" t="s">
        <v>30803</v>
      </c>
      <c r="G5215" s="141" t="s">
        <v>30832</v>
      </c>
      <c r="I5215" s="141" t="s">
        <v>14</v>
      </c>
      <c r="J5215" s="649">
        <v>1161.21</v>
      </c>
    </row>
    <row r="5216" spans="1:10" hidden="1">
      <c r="A5216" s="141" t="s">
        <v>30833</v>
      </c>
      <c r="B5216"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450MMMONTAGEM SEM FORNECIMENTO,DE VALVULAS DE GAVETA(REGISTROS),V</v>
      </c>
      <c r="C5216" s="141" t="s">
        <v>30481</v>
      </c>
      <c r="D5216" s="141" t="s">
        <v>30801</v>
      </c>
      <c r="E5216" s="141" t="s">
        <v>30802</v>
      </c>
      <c r="F5216" s="141" t="s">
        <v>30803</v>
      </c>
      <c r="G5216" s="141" t="s">
        <v>30832</v>
      </c>
      <c r="I5216" s="141" t="s">
        <v>14</v>
      </c>
      <c r="J5216" s="649">
        <v>1152.08</v>
      </c>
    </row>
    <row r="5217" spans="1:10" hidden="1">
      <c r="A5217" s="141" t="s">
        <v>30834</v>
      </c>
      <c r="B5217" s="141" t="str">
        <f t="shared" si="81"/>
        <v>MONTAGEM SEM FORNECIMENTO DE VALVULAS DE GAVETA(REGISTROS),VALVULAS DE RETENCAO,VENTOSAS,ETC,COM FLANGES CLASSE PN-10,INMONTAGEM SEM FORNECIMENTO DE VALVULAS DE GAVETA(REGISTROS),VCLUSIVE O FORNECIMENTO DOS MATERIAIS PARA AS JUNTAS(ARRUELAS DE BORRACHA E PARAFUSOS COM PORCAS DE ACO INOX 316),CUSTO POR JUNTA FLANGEADA,COM DIAMETRO DE 500MMMONTAGEM SEM FORNECIMENTO DE VALVULAS DE GAVETA(REGISTROS),V</v>
      </c>
      <c r="C5217" s="141" t="s">
        <v>30807</v>
      </c>
      <c r="D5217" s="141" t="s">
        <v>30801</v>
      </c>
      <c r="E5217" s="141" t="s">
        <v>30802</v>
      </c>
      <c r="F5217" s="141" t="s">
        <v>30803</v>
      </c>
      <c r="G5217" s="141" t="s">
        <v>30835</v>
      </c>
      <c r="I5217" s="141" t="s">
        <v>14</v>
      </c>
      <c r="J5217" s="649">
        <v>1169.8399999999999</v>
      </c>
    </row>
    <row r="5218" spans="1:10" hidden="1">
      <c r="A5218" s="141" t="s">
        <v>30836</v>
      </c>
      <c r="B5218" s="141" t="str">
        <f t="shared" si="81"/>
        <v>MONTAGEM SEM FORNECIMENTO DE VALVULAS DE GAVETA(REGISTROS),VALVULAS DE RETENCAO,VENTOSAS,ETC,COM FLANGES CLASSE PN-10,INMONTAGEM SEM FORNECIMENTO DE VALVULAS DE GAVETA(REGISTROS),VCLUSIVE O FORNECIMENTO DOS MATERIAIS PARA AS JUNTAS(ARRUELAS DE BORRACHA E PARAFUSOS COM PORCAS DE ACO INOX 316),CUSTO POR JUNTA FLANGEADA,COM DIAMETRO DE 500MMMONTAGEM SEM FORNECIMENTO DE VALVULAS DE GAVETA(REGISTROS),V</v>
      </c>
      <c r="C5218" s="141" t="s">
        <v>30807</v>
      </c>
      <c r="D5218" s="141" t="s">
        <v>30801</v>
      </c>
      <c r="E5218" s="141" t="s">
        <v>30802</v>
      </c>
      <c r="F5218" s="141" t="s">
        <v>30803</v>
      </c>
      <c r="G5218" s="141" t="s">
        <v>30835</v>
      </c>
      <c r="I5218" s="141" t="s">
        <v>14</v>
      </c>
      <c r="J5218" s="649">
        <v>1160.1199999999999</v>
      </c>
    </row>
    <row r="5219" spans="1:10" hidden="1">
      <c r="A5219" s="141" t="s">
        <v>30837</v>
      </c>
      <c r="B5219"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600MMMONTAGEM SEM FORNECIMENTO,DE VALVULAS DE GAVETA(REGISTROS),V</v>
      </c>
      <c r="C5219" s="141" t="s">
        <v>30481</v>
      </c>
      <c r="D5219" s="141" t="s">
        <v>30801</v>
      </c>
      <c r="E5219" s="141" t="s">
        <v>30802</v>
      </c>
      <c r="F5219" s="141" t="s">
        <v>30803</v>
      </c>
      <c r="G5219" s="141" t="s">
        <v>30838</v>
      </c>
      <c r="I5219" s="141" t="s">
        <v>14</v>
      </c>
      <c r="J5219" s="649">
        <v>3770.2</v>
      </c>
    </row>
    <row r="5220" spans="1:10" hidden="1">
      <c r="A5220" s="141" t="s">
        <v>30839</v>
      </c>
      <c r="B5220"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600MMMONTAGEM SEM FORNECIMENTO,DE VALVULAS DE GAVETA(REGISTROS),V</v>
      </c>
      <c r="C5220" s="141" t="s">
        <v>30481</v>
      </c>
      <c r="D5220" s="141" t="s">
        <v>30801</v>
      </c>
      <c r="E5220" s="141" t="s">
        <v>30802</v>
      </c>
      <c r="F5220" s="141" t="s">
        <v>30803</v>
      </c>
      <c r="G5220" s="141" t="s">
        <v>30838</v>
      </c>
      <c r="I5220" s="141" t="s">
        <v>14</v>
      </c>
      <c r="J5220" s="649">
        <v>3759.46</v>
      </c>
    </row>
    <row r="5221" spans="1:10" hidden="1">
      <c r="A5221" s="141" t="s">
        <v>30840</v>
      </c>
      <c r="B5221"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700MMMONTAGEM SEM FORNECIMENTO,DE VALVULAS DE GAVETA(REGISTROS),V</v>
      </c>
      <c r="C5221" s="141" t="s">
        <v>30481</v>
      </c>
      <c r="D5221" s="141" t="s">
        <v>30801</v>
      </c>
      <c r="E5221" s="141" t="s">
        <v>30802</v>
      </c>
      <c r="F5221" s="141" t="s">
        <v>30803</v>
      </c>
      <c r="G5221" s="141" t="s">
        <v>30841</v>
      </c>
      <c r="I5221" s="141" t="s">
        <v>14</v>
      </c>
      <c r="J5221" s="649">
        <v>4502.96</v>
      </c>
    </row>
    <row r="5222" spans="1:10" hidden="1">
      <c r="A5222" s="141" t="s">
        <v>30842</v>
      </c>
      <c r="B5222"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700MMMONTAGEM SEM FORNECIMENTO,DE VALVULAS DE GAVETA(REGISTROS),V</v>
      </c>
      <c r="C5222" s="141" t="s">
        <v>30481</v>
      </c>
      <c r="D5222" s="141" t="s">
        <v>30801</v>
      </c>
      <c r="E5222" s="141" t="s">
        <v>30802</v>
      </c>
      <c r="F5222" s="141" t="s">
        <v>30803</v>
      </c>
      <c r="G5222" s="141" t="s">
        <v>30841</v>
      </c>
      <c r="I5222" s="141" t="s">
        <v>14</v>
      </c>
      <c r="J5222" s="649">
        <v>4490.42</v>
      </c>
    </row>
    <row r="5223" spans="1:10" hidden="1">
      <c r="A5223" s="141" t="s">
        <v>30843</v>
      </c>
      <c r="B5223"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800MMMONTAGEM SEM FORNECIMENTO,DE VALVULAS DE GAVETA(REGISTROS),V</v>
      </c>
      <c r="C5223" s="141" t="s">
        <v>30481</v>
      </c>
      <c r="D5223" s="141" t="s">
        <v>30801</v>
      </c>
      <c r="E5223" s="141" t="s">
        <v>30802</v>
      </c>
      <c r="F5223" s="141" t="s">
        <v>30803</v>
      </c>
      <c r="G5223" s="141" t="s">
        <v>30844</v>
      </c>
      <c r="I5223" s="141" t="s">
        <v>14</v>
      </c>
      <c r="J5223" s="649">
        <v>4863.93</v>
      </c>
    </row>
    <row r="5224" spans="1:10" hidden="1">
      <c r="A5224" s="141" t="s">
        <v>30845</v>
      </c>
      <c r="B5224"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800MMMONTAGEM SEM FORNECIMENTO,DE VALVULAS DE GAVETA(REGISTROS),V</v>
      </c>
      <c r="C5224" s="141" t="s">
        <v>30481</v>
      </c>
      <c r="D5224" s="141" t="s">
        <v>30801</v>
      </c>
      <c r="E5224" s="141" t="s">
        <v>30802</v>
      </c>
      <c r="F5224" s="141" t="s">
        <v>30803</v>
      </c>
      <c r="G5224" s="141" t="s">
        <v>30844</v>
      </c>
      <c r="I5224" s="141" t="s">
        <v>14</v>
      </c>
      <c r="J5224" s="649">
        <v>4850.22</v>
      </c>
    </row>
    <row r="5225" spans="1:10" hidden="1">
      <c r="A5225" s="141" t="s">
        <v>30846</v>
      </c>
      <c r="B5225"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900MMMONTAGEM SEM FORNECIMENTO,DE VALVULAS DE GAVETA(REGISTROS),V</v>
      </c>
      <c r="C5225" s="141" t="s">
        <v>30481</v>
      </c>
      <c r="D5225" s="141" t="s">
        <v>30801</v>
      </c>
      <c r="E5225" s="141" t="s">
        <v>30802</v>
      </c>
      <c r="F5225" s="141" t="s">
        <v>30803</v>
      </c>
      <c r="G5225" s="141" t="s">
        <v>30847</v>
      </c>
      <c r="I5225" s="141" t="s">
        <v>14</v>
      </c>
      <c r="J5225" s="649">
        <v>5663.38</v>
      </c>
    </row>
    <row r="5226" spans="1:10" hidden="1">
      <c r="A5226" s="141" t="s">
        <v>30848</v>
      </c>
      <c r="B5226"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900MMMONTAGEM SEM FORNECIMENTO,DE VALVULAS DE GAVETA(REGISTROS),V</v>
      </c>
      <c r="C5226" s="141" t="s">
        <v>30481</v>
      </c>
      <c r="D5226" s="141" t="s">
        <v>30801</v>
      </c>
      <c r="E5226" s="141" t="s">
        <v>30802</v>
      </c>
      <c r="F5226" s="141" t="s">
        <v>30803</v>
      </c>
      <c r="G5226" s="141" t="s">
        <v>30847</v>
      </c>
      <c r="I5226" s="141" t="s">
        <v>14</v>
      </c>
      <c r="J5226" s="649">
        <v>5647.6</v>
      </c>
    </row>
    <row r="5227" spans="1:10" hidden="1">
      <c r="A5227" s="141" t="s">
        <v>30849</v>
      </c>
      <c r="B5227"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1000MMMONTAGEM SEM FORNECIMENTO,DE VALVULAS DE GAVETA(REGISTROS),V</v>
      </c>
      <c r="C5227" s="141" t="s">
        <v>30481</v>
      </c>
      <c r="D5227" s="141" t="s">
        <v>30801</v>
      </c>
      <c r="E5227" s="141" t="s">
        <v>30802</v>
      </c>
      <c r="F5227" s="141" t="s">
        <v>30803</v>
      </c>
      <c r="G5227" s="141" t="s">
        <v>30850</v>
      </c>
      <c r="I5227" s="141" t="s">
        <v>14</v>
      </c>
      <c r="J5227" s="649">
        <v>7492.34</v>
      </c>
    </row>
    <row r="5228" spans="1:10" hidden="1">
      <c r="A5228" s="141" t="s">
        <v>30851</v>
      </c>
      <c r="B5228"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1000MMMONTAGEM SEM FORNECIMENTO,DE VALVULAS DE GAVETA(REGISTROS),V</v>
      </c>
      <c r="C5228" s="141" t="s">
        <v>30481</v>
      </c>
      <c r="D5228" s="141" t="s">
        <v>30801</v>
      </c>
      <c r="E5228" s="141" t="s">
        <v>30802</v>
      </c>
      <c r="F5228" s="141" t="s">
        <v>30803</v>
      </c>
      <c r="G5228" s="141" t="s">
        <v>30850</v>
      </c>
      <c r="I5228" s="141" t="s">
        <v>14</v>
      </c>
      <c r="J5228" s="649">
        <v>7474.01</v>
      </c>
    </row>
    <row r="5229" spans="1:10" hidden="1">
      <c r="A5229" s="141" t="s">
        <v>30852</v>
      </c>
      <c r="B5229"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1200MMMONTAGEM SEM FORNECIMENTO,DE VALVULAS DE GAVETA(REGISTROS),V</v>
      </c>
      <c r="C5229" s="141" t="s">
        <v>30481</v>
      </c>
      <c r="D5229" s="141" t="s">
        <v>30801</v>
      </c>
      <c r="E5229" s="141" t="s">
        <v>30802</v>
      </c>
      <c r="F5229" s="141" t="s">
        <v>30803</v>
      </c>
      <c r="G5229" s="141" t="s">
        <v>30853</v>
      </c>
      <c r="I5229" s="141" t="s">
        <v>14</v>
      </c>
      <c r="J5229" s="649">
        <v>9875.9599999999991</v>
      </c>
    </row>
    <row r="5230" spans="1:10" hidden="1">
      <c r="A5230" s="141" t="s">
        <v>30854</v>
      </c>
      <c r="B5230" s="141" t="str">
        <f t="shared" si="81"/>
        <v>MONTAGEM SEM FORNECIMENTO,DE VALVULAS DE GAVETA(REGISTROS),VALVULAS DE RETENCAO,VENTOSAS,ETC,COM FLANGES CLASSE PN-10,INMONTAGEM SEM FORNECIMENTO,DE VALVULAS DE GAVETA(REGISTROS),VCLUSIVE O FORNECIMENTO DOS MATERIAIS PARA AS JUNTAS(ARRUELAS DE BORRACHA E PARAFUSOS COM PORCAS DE ACO INOX 316),CUSTO POR JUNTA FLANGEADA,COM DIAMETRO DE 1200MMMONTAGEM SEM FORNECIMENTO,DE VALVULAS DE GAVETA(REGISTROS),V</v>
      </c>
      <c r="C5230" s="141" t="s">
        <v>30481</v>
      </c>
      <c r="D5230" s="141" t="s">
        <v>30801</v>
      </c>
      <c r="E5230" s="141" t="s">
        <v>30802</v>
      </c>
      <c r="F5230" s="141" t="s">
        <v>30803</v>
      </c>
      <c r="G5230" s="141" t="s">
        <v>30853</v>
      </c>
      <c r="I5230" s="141" t="s">
        <v>14</v>
      </c>
      <c r="J5230" s="649">
        <v>9853.43</v>
      </c>
    </row>
    <row r="5231" spans="1:10" hidden="1">
      <c r="A5231" s="141" t="s">
        <v>30855</v>
      </c>
      <c r="B5231" s="141" t="str">
        <f t="shared" si="81"/>
        <v>CAIXA DE AREIA DE CONCRETO ARMADO DE 1,00X1,00X1,80M,PARA COLETOR DE AGUAS PLUVIAIS DE 0,40M DE DIAMETRO COM PAREDES DECAIXA DE AREIA DE CONCRETO ARMADO DE 1,00X1,00X1,80M,PARA COO,15M DE ESPESSURA,SENDO A BASE EM CONCRETO DOSADO PARA FCK=10MPA E REVESTIDA DE ARGAMASSA DE CIMENTO E AREIA,TRACO 1:4EM VOLUME,DEGRAUS DE FERRO FUNDIDO,INCLUSIVE FORNECIMENTO DE TODOS OS MATERIAISCAIXA DE AREIA DE CONCRETO ARMADO DE 1,00X1,00X1,80M,PARA CO</v>
      </c>
      <c r="C5231" s="141" t="s">
        <v>30856</v>
      </c>
      <c r="D5231" s="141" t="s">
        <v>30857</v>
      </c>
      <c r="E5231" s="141" t="s">
        <v>30858</v>
      </c>
      <c r="F5231" s="141" t="s">
        <v>30859</v>
      </c>
      <c r="G5231" s="141" t="s">
        <v>30860</v>
      </c>
      <c r="H5231" s="141" t="s">
        <v>30861</v>
      </c>
      <c r="I5231" s="141" t="s">
        <v>14</v>
      </c>
      <c r="J5231" s="649">
        <v>3753.37</v>
      </c>
    </row>
    <row r="5232" spans="1:10" hidden="1">
      <c r="A5232" s="141" t="s">
        <v>30862</v>
      </c>
      <c r="B5232" s="141" t="str">
        <f t="shared" si="81"/>
        <v>CAIXA DE AREIA DE CONCRETO ARMADO DE 1,00X1,00X1,80M,PARA COLETOR DE AGUAS PLUVIAIS DE 0,40M DE DIAMETRO COM PAREDES DECAIXA DE AREIA DE CONCRETO ARMADO DE 1,00X1,00X1,80M,PARA COO,15M DE ESPESSURA,SENDO A BASE EM CONCRETO DOSADO PARA FCK=10MPA E REVESTIDA DE ARGAMASSA DE CIMENTO E AREIA,TRACO 1:4EM VOLUME,DEGRAUS DE FERRO FUNDIDO,INCLUSIVE FORNECIMENTO DE TODOS OS MATERIAISCAIXA DE AREIA DE CONCRETO ARMADO DE 1,00X1,00X1,80M,PARA CO</v>
      </c>
      <c r="C5232" s="141" t="s">
        <v>30856</v>
      </c>
      <c r="D5232" s="141" t="s">
        <v>30857</v>
      </c>
      <c r="E5232" s="141" t="s">
        <v>30858</v>
      </c>
      <c r="F5232" s="141" t="s">
        <v>30859</v>
      </c>
      <c r="G5232" s="141" t="s">
        <v>30860</v>
      </c>
      <c r="H5232" s="141" t="s">
        <v>30861</v>
      </c>
      <c r="I5232" s="141" t="s">
        <v>14</v>
      </c>
      <c r="J5232" s="649">
        <v>3542.94</v>
      </c>
    </row>
    <row r="5233" spans="1:10" hidden="1">
      <c r="A5233" s="141" t="s">
        <v>30863</v>
      </c>
      <c r="B5233" s="141" t="str">
        <f t="shared" si="81"/>
        <v>CAIXA DE AREIA DE CONCRETO ARMADO DE 1,00X1,00X1,90M,PARA COLETOR DE AGUAS PLUVIAIS DE 0,50M DE DIAMETRO COM PAREDES DECAIXA DE AREIA DE CONCRETO ARMADO DE 1,00X1,00X1,90M,PARA CO0,15M DE ESPESSURA,SENDO A BASE EM CONCRETO DOSADO PARA FCK=10MPA E REVESTIDA DE ARGAMASSA DE CIMENTO E AREIA,TRACO 1:4EM VOLUME,DEGRAUS DE FERRO FUNDIDO,INCLUSIVE FORNECIMENTO DE TODOS OS MATERIAISCAIXA DE AREIA DE CONCRETO ARMADO DE 1,00X1,00X1,90M,PARA CO</v>
      </c>
      <c r="C5233" s="141" t="s">
        <v>30864</v>
      </c>
      <c r="D5233" s="141" t="s">
        <v>30865</v>
      </c>
      <c r="E5233" s="141" t="s">
        <v>30866</v>
      </c>
      <c r="F5233" s="141" t="s">
        <v>30859</v>
      </c>
      <c r="G5233" s="141" t="s">
        <v>30860</v>
      </c>
      <c r="H5233" s="141" t="s">
        <v>30861</v>
      </c>
      <c r="I5233" s="141" t="s">
        <v>14</v>
      </c>
      <c r="J5233" s="649">
        <v>3936.03</v>
      </c>
    </row>
    <row r="5234" spans="1:10" hidden="1">
      <c r="A5234" s="141" t="s">
        <v>30867</v>
      </c>
      <c r="B5234" s="141" t="str">
        <f t="shared" si="81"/>
        <v>CAIXA DE AREIA DE CONCRETO ARMADO DE 1,00X1,00X1,90M,PARA COLETOR DE AGUAS PLUVIAIS DE 0,50M DE DIAMETRO COM PAREDES DECAIXA DE AREIA DE CONCRETO ARMADO DE 1,00X1,00X1,90M,PARA CO0,15M DE ESPESSURA,SENDO A BASE EM CONCRETO DOSADO PARA FCK=10MPA E REVESTIDA DE ARGAMASSA DE CIMENTO E AREIA,TRACO 1:4EM VOLUME,DEGRAUS DE FERRO FUNDIDO,INCLUSIVE FORNECIMENTO DE TODOS OS MATERIAISCAIXA DE AREIA DE CONCRETO ARMADO DE 1,00X1,00X1,90M,PARA CO</v>
      </c>
      <c r="C5234" s="141" t="s">
        <v>30864</v>
      </c>
      <c r="D5234" s="141" t="s">
        <v>30865</v>
      </c>
      <c r="E5234" s="141" t="s">
        <v>30866</v>
      </c>
      <c r="F5234" s="141" t="s">
        <v>30859</v>
      </c>
      <c r="G5234" s="141" t="s">
        <v>30860</v>
      </c>
      <c r="H5234" s="141" t="s">
        <v>30861</v>
      </c>
      <c r="I5234" s="141" t="s">
        <v>14</v>
      </c>
      <c r="J5234" s="649">
        <v>3714.12</v>
      </c>
    </row>
    <row r="5235" spans="1:10" hidden="1">
      <c r="A5235" s="141" t="s">
        <v>30868</v>
      </c>
      <c r="B5235" s="141" t="str">
        <f t="shared" si="81"/>
        <v>CAIXA DE AREIA DE CONCRETO ARMADO DE 1,10X1,10X2,00M,PARA COLETOR DE AGUAS PLUVIAIS DE 0,60M DE DIAMETRO COM PAREDES DECAIXA DE AREIA DE CONCRETO ARMADO DE 1,10X1,10X2,00M,PARA CO0,15M DE ESPESSURA,SENDO A BASE EM CONCRETO DOSADO PARA FCK=10MPA E REVESTIDA DE ARGAMASSA DE CIMENTO E AREIA,TRACO 1:4EM VOLUME,DEGRAUS DE FERRO FUNDIDO,INCLUSIVE FORNECIMENTO DE TODOS OS MATERIAISCAIXA DE AREIA DE CONCRETO ARMADO DE 1,10X1,10X2,00M,PARA CO</v>
      </c>
      <c r="C5235" s="141" t="s">
        <v>30869</v>
      </c>
      <c r="D5235" s="141" t="s">
        <v>30870</v>
      </c>
      <c r="E5235" s="141" t="s">
        <v>30866</v>
      </c>
      <c r="F5235" s="141" t="s">
        <v>30859</v>
      </c>
      <c r="G5235" s="141" t="s">
        <v>30860</v>
      </c>
      <c r="H5235" s="141" t="s">
        <v>30861</v>
      </c>
      <c r="I5235" s="141" t="s">
        <v>14</v>
      </c>
      <c r="J5235" s="649">
        <v>4405.87</v>
      </c>
    </row>
    <row r="5236" spans="1:10" hidden="1">
      <c r="A5236" s="141" t="s">
        <v>30871</v>
      </c>
      <c r="B5236" s="141" t="str">
        <f t="shared" si="81"/>
        <v>CAIXA DE AREIA DE CONCRETO ARMADO DE 1,10X1,10X2,00M,PARA COLETOR DE AGUAS PLUVIAIS DE 0,60M DE DIAMETRO COM PAREDES DECAIXA DE AREIA DE CONCRETO ARMADO DE 1,10X1,10X2,00M,PARA CO0,15M DE ESPESSURA,SENDO A BASE EM CONCRETO DOSADO PARA FCK=10MPA E REVESTIDA DE ARGAMASSA DE CIMENTO E AREIA,TRACO 1:4EM VOLUME,DEGRAUS DE FERRO FUNDIDO,INCLUSIVE FORNECIMENTO DE TODOS OS MATERIAISCAIXA DE AREIA DE CONCRETO ARMADO DE 1,10X1,10X2,00M,PARA CO</v>
      </c>
      <c r="C5236" s="141" t="s">
        <v>30869</v>
      </c>
      <c r="D5236" s="141" t="s">
        <v>30870</v>
      </c>
      <c r="E5236" s="141" t="s">
        <v>30866</v>
      </c>
      <c r="F5236" s="141" t="s">
        <v>30859</v>
      </c>
      <c r="G5236" s="141" t="s">
        <v>30860</v>
      </c>
      <c r="H5236" s="141" t="s">
        <v>30861</v>
      </c>
      <c r="I5236" s="141" t="s">
        <v>14</v>
      </c>
      <c r="J5236" s="649">
        <v>4161.6099999999997</v>
      </c>
    </row>
    <row r="5237" spans="1:10" hidden="1">
      <c r="A5237" s="141" t="s">
        <v>30872</v>
      </c>
      <c r="B5237" s="141" t="str">
        <f t="shared" si="81"/>
        <v>CAIXA DE AREIA DE CONCRETO ARMADO DE 1,20X1,20X2,10M,PARA COLETOR DE AGUAS PLUVIAIS DE 0,70M DE DIAMETRO COM PAREDES DECAIXA DE AREIA DE CONCRETO ARMADO DE 1,20X1,20X2,10M,PARA CO0,15M DE ESPESSURA,SENDO A BASE EM CONCRETO DOSADO PARA FCK=10MPA E REVESTIDA DE ARGAMASSA DE CIMENTO E AREIA,TRACO 1:4EM VOLUME,DEGRAUS DE FERRO FUNDIDO,INCLUSIVE FORNECIMENTO DE TODOS OS MATERIAISCAIXA DE AREIA DE CONCRETO ARMADO DE 1,20X1,20X2,10M,PARA CO</v>
      </c>
      <c r="C5237" s="141" t="s">
        <v>30873</v>
      </c>
      <c r="D5237" s="141" t="s">
        <v>30874</v>
      </c>
      <c r="E5237" s="141" t="s">
        <v>30866</v>
      </c>
      <c r="F5237" s="141" t="s">
        <v>30859</v>
      </c>
      <c r="G5237" s="141" t="s">
        <v>30860</v>
      </c>
      <c r="H5237" s="141" t="s">
        <v>30861</v>
      </c>
      <c r="I5237" s="141" t="s">
        <v>14</v>
      </c>
      <c r="J5237" s="649">
        <v>4907.6000000000004</v>
      </c>
    </row>
    <row r="5238" spans="1:10" hidden="1">
      <c r="A5238" s="141" t="s">
        <v>30875</v>
      </c>
      <c r="B5238" s="141" t="str">
        <f t="shared" si="81"/>
        <v>CAIXA DE AREIA DE CONCRETO ARMADO DE 1,20X1,20X2,10M,PARA COLETOR DE AGUAS PLUVIAIS DE 0,70M DE DIAMETRO COM PAREDES DECAIXA DE AREIA DE CONCRETO ARMADO DE 1,20X1,20X2,10M,PARA CO0,15M DE ESPESSURA,SENDO A BASE EM CONCRETO DOSADO PARA FCK=10MPA E REVESTIDA DE ARGAMASSA DE CIMENTO E AREIA,TRACO 1:4EM VOLUME,DEGRAUS DE FERRO FUNDIDO,INCLUSIVE FORNECIMENTO DE TODOS OS MATERIAISCAIXA DE AREIA DE CONCRETO ARMADO DE 1,20X1,20X2,10M,PARA CO</v>
      </c>
      <c r="C5238" s="141" t="s">
        <v>30873</v>
      </c>
      <c r="D5238" s="141" t="s">
        <v>30874</v>
      </c>
      <c r="E5238" s="141" t="s">
        <v>30866</v>
      </c>
      <c r="F5238" s="141" t="s">
        <v>30859</v>
      </c>
      <c r="G5238" s="141" t="s">
        <v>30860</v>
      </c>
      <c r="H5238" s="141" t="s">
        <v>30861</v>
      </c>
      <c r="I5238" s="141" t="s">
        <v>14</v>
      </c>
      <c r="J5238" s="649">
        <v>4633.05</v>
      </c>
    </row>
    <row r="5239" spans="1:10" hidden="1">
      <c r="A5239" s="141" t="s">
        <v>30876</v>
      </c>
      <c r="B5239" s="141" t="str">
        <f t="shared" si="81"/>
        <v>CAIXA DE AREIA DE CONCRETO ARMADO DE 1,30X1,30X2,20M,PARA COLETOR DE AGUAS PLUVIAIS DE 0,80M DE DIAMETRO COM PAREDES DECAIXA DE AREIA DE CONCRETO ARMADO DE 1,30X1,30X2,20M,PARA CO0,15M DE ESPESSURA,SENDO A BASE EM CONCRETO DOSADO PARA FCK=10MPA E REVESTIDA DE ARGAMASSA DE CIMENTO E AREIA,TRACO 1:4EM VOLUME,DEGRAUS DE FERRO FUNDIDO,INCLUSIVE FORNECIMENTO DE TODOS OS MATERIAISCAIXA DE AREIA DE CONCRETO ARMADO DE 1,30X1,30X2,20M,PARA CO</v>
      </c>
      <c r="C5239" s="141" t="s">
        <v>30877</v>
      </c>
      <c r="D5239" s="141" t="s">
        <v>30878</v>
      </c>
      <c r="E5239" s="141" t="s">
        <v>30866</v>
      </c>
      <c r="F5239" s="141" t="s">
        <v>30859</v>
      </c>
      <c r="G5239" s="141" t="s">
        <v>30860</v>
      </c>
      <c r="H5239" s="141" t="s">
        <v>30861</v>
      </c>
      <c r="I5239" s="141" t="s">
        <v>14</v>
      </c>
      <c r="J5239" s="649">
        <v>5331.2</v>
      </c>
    </row>
    <row r="5240" spans="1:10" hidden="1">
      <c r="A5240" s="141" t="s">
        <v>30879</v>
      </c>
      <c r="B5240" s="141" t="str">
        <f t="shared" si="81"/>
        <v>CAIXA DE AREIA DE CONCRETO ARMADO DE 1,30X1,30X2,20M,PARA COLETOR DE AGUAS PLUVIAIS DE 0,80M DE DIAMETRO COM PAREDES DECAIXA DE AREIA DE CONCRETO ARMADO DE 1,30X1,30X2,20M,PARA CO0,15M DE ESPESSURA,SENDO A BASE EM CONCRETO DOSADO PARA FCK=10MPA E REVESTIDA DE ARGAMASSA DE CIMENTO E AREIA,TRACO 1:4EM VOLUME,DEGRAUS DE FERRO FUNDIDO,INCLUSIVE FORNECIMENTO DE TODOS OS MATERIAISCAIXA DE AREIA DE CONCRETO ARMADO DE 1,30X1,30X2,20M,PARA CO</v>
      </c>
      <c r="C5240" s="141" t="s">
        <v>30877</v>
      </c>
      <c r="D5240" s="141" t="s">
        <v>30878</v>
      </c>
      <c r="E5240" s="141" t="s">
        <v>30866</v>
      </c>
      <c r="F5240" s="141" t="s">
        <v>30859</v>
      </c>
      <c r="G5240" s="141" t="s">
        <v>30860</v>
      </c>
      <c r="H5240" s="141" t="s">
        <v>30861</v>
      </c>
      <c r="I5240" s="141" t="s">
        <v>14</v>
      </c>
      <c r="J5240" s="649">
        <v>5030.62</v>
      </c>
    </row>
    <row r="5241" spans="1:10" hidden="1">
      <c r="A5241" s="141" t="s">
        <v>30880</v>
      </c>
      <c r="B5241" s="141" t="str">
        <f t="shared" si="81"/>
        <v>CAIXA DE AREIA DE CONCRETO ARMADO DE 1,40X1,40X2,30M,PARA COLETOR DE AGUAS PLUVIAIS DE 0,90M DE DIAMETRO COM PAREDES DECAIXA DE AREIA DE CONCRETO ARMADO DE 1,40X1,40X2,30M,PARA CO0,15M DE ESPESSURA,SENDO A BASE EM CONCRETO DOSADO PARA FCK=10MPA E REVESTIDA DE ARGAMASSA DE CIMENTO E AREIA,TRACO 1:4EM VOLUME,DEGRAUS DE FERRO FUNDIDO,INCLUSIVE FORNECIMENTO DE TODOS OS MATERIAISCAIXA DE AREIA DE CONCRETO ARMADO DE 1,40X1,40X2,30M,PARA CO</v>
      </c>
      <c r="C5241" s="141" t="s">
        <v>30881</v>
      </c>
      <c r="D5241" s="141" t="s">
        <v>30882</v>
      </c>
      <c r="E5241" s="141" t="s">
        <v>30866</v>
      </c>
      <c r="F5241" s="141" t="s">
        <v>30859</v>
      </c>
      <c r="G5241" s="141" t="s">
        <v>30860</v>
      </c>
      <c r="H5241" s="141" t="s">
        <v>30861</v>
      </c>
      <c r="I5241" s="141" t="s">
        <v>14</v>
      </c>
      <c r="J5241" s="649">
        <v>6115.49</v>
      </c>
    </row>
    <row r="5242" spans="1:10" hidden="1">
      <c r="A5242" s="141" t="s">
        <v>30883</v>
      </c>
      <c r="B5242" s="141" t="str">
        <f t="shared" si="81"/>
        <v>CAIXA DE AREIA DE CONCRETO ARMADO DE 1,40X1,40X2,30M,PARA COLETOR DE AGUAS PLUVIAIS DE 0,90M DE DIAMETRO COM PAREDES DECAIXA DE AREIA DE CONCRETO ARMADO DE 1,40X1,40X2,30M,PARA CO0,15M DE ESPESSURA,SENDO A BASE EM CONCRETO DOSADO PARA FCK=10MPA E REVESTIDA DE ARGAMASSA DE CIMENTO E AREIA,TRACO 1:4EM VOLUME,DEGRAUS DE FERRO FUNDIDO,INCLUSIVE FORNECIMENTO DE TODOS OS MATERIAISCAIXA DE AREIA DE CONCRETO ARMADO DE 1,40X1,40X2,30M,PARA CO</v>
      </c>
      <c r="C5242" s="141" t="s">
        <v>30881</v>
      </c>
      <c r="D5242" s="141" t="s">
        <v>30882</v>
      </c>
      <c r="E5242" s="141" t="s">
        <v>30866</v>
      </c>
      <c r="F5242" s="141" t="s">
        <v>30859</v>
      </c>
      <c r="G5242" s="141" t="s">
        <v>30860</v>
      </c>
      <c r="H5242" s="141" t="s">
        <v>30861</v>
      </c>
      <c r="I5242" s="141" t="s">
        <v>14</v>
      </c>
      <c r="J5242" s="649">
        <v>5768.99</v>
      </c>
    </row>
    <row r="5243" spans="1:10" hidden="1">
      <c r="A5243" s="141" t="s">
        <v>30884</v>
      </c>
      <c r="B5243" s="141" t="str">
        <f t="shared" si="81"/>
        <v>CAIXA DE AREIA DE CONCRETO ARMADO DE 1,50X1,50X2,40M,PARA COLETOR DE AGUAS PLUVIAIS DE 1,00M DE DIAMETRO COM PAREDES DECAIXA DE AREIA DE CONCRETO ARMADO DE 1,50X1,50X2,40M,PARA CO0,15M DE ESPESSURA,SENDO A BASE EM CONCRETO DOSADO PARA FCK=10MPA E REVESTIDA DE ARGAMASSA DE CIMENTO E AREIA,TRACO 1:4EM VOLUME,DEGRAUS DE FERRO FUNDIDO,INCLUSIVE FORNECIMENTO DE TODOS OS MATERIAISCAIXA DE AREIA DE CONCRETO ARMADO DE 1,50X1,50X2,40M,PARA CO</v>
      </c>
      <c r="C5243" s="141" t="s">
        <v>30885</v>
      </c>
      <c r="D5243" s="141" t="s">
        <v>30886</v>
      </c>
      <c r="E5243" s="141" t="s">
        <v>30866</v>
      </c>
      <c r="F5243" s="141" t="s">
        <v>30859</v>
      </c>
      <c r="G5243" s="141" t="s">
        <v>30860</v>
      </c>
      <c r="H5243" s="141" t="s">
        <v>30861</v>
      </c>
      <c r="I5243" s="141" t="s">
        <v>14</v>
      </c>
      <c r="J5243" s="649">
        <v>6777.69</v>
      </c>
    </row>
    <row r="5244" spans="1:10" hidden="1">
      <c r="A5244" s="141" t="s">
        <v>30887</v>
      </c>
      <c r="B5244" s="141" t="str">
        <f t="shared" si="81"/>
        <v>CAIXA DE AREIA DE CONCRETO ARMADO DE 1,50X1,50X2,40M,PARA COLETOR DE AGUAS PLUVIAIS DE 1,00M DE DIAMETRO COM PAREDES DECAIXA DE AREIA DE CONCRETO ARMADO DE 1,50X1,50X2,40M,PARA CO0,15M DE ESPESSURA,SENDO A BASE EM CONCRETO DOSADO PARA FCK=10MPA E REVESTIDA DE ARGAMASSA DE CIMENTO E AREIA,TRACO 1:4EM VOLUME,DEGRAUS DE FERRO FUNDIDO,INCLUSIVE FORNECIMENTO DE TODOS OS MATERIAISCAIXA DE AREIA DE CONCRETO ARMADO DE 1,50X1,50X2,40M,PARA CO</v>
      </c>
      <c r="C5244" s="141" t="s">
        <v>30885</v>
      </c>
      <c r="D5244" s="141" t="s">
        <v>30886</v>
      </c>
      <c r="E5244" s="141" t="s">
        <v>30866</v>
      </c>
      <c r="F5244" s="141" t="s">
        <v>30859</v>
      </c>
      <c r="G5244" s="141" t="s">
        <v>30860</v>
      </c>
      <c r="H5244" s="141" t="s">
        <v>30861</v>
      </c>
      <c r="I5244" s="141" t="s">
        <v>14</v>
      </c>
      <c r="J5244" s="649">
        <v>6395.04</v>
      </c>
    </row>
    <row r="5245" spans="1:10" hidden="1">
      <c r="A5245" s="141" t="s">
        <v>30888</v>
      </c>
      <c r="B5245" s="141" t="str">
        <f t="shared" si="81"/>
        <v>CAIXA DE AREIA DE CONCRETO ARMADO DE 1,60X1,60X2,50M,PARA COLETOR DE AGUAS PLUVIAIS DE 1,10M DE DIAMETRO COM PAREDES DECAIXA DE AREIA DE CONCRETO ARMADO DE 1,60X1,60X2,50M,PARA CO0,15M DE ESPESSURA,SENDO A BASE EM CONCRETO DOSADO PARA FCK=10MPA E REVESTIDA DE ARGAMASSA DE CIMENTO E AREIA,TRACO 1:4EM VOLUME,DEGRAUS DE FERRO FUNDIDO,INCLUSIVE FORNECIMENTO DE TODOS OS MATERIAISCAIXA DE AREIA DE CONCRETO ARMADO DE 1,60X1,60X2,50M,PARA CO</v>
      </c>
      <c r="C5245" s="141" t="s">
        <v>30889</v>
      </c>
      <c r="D5245" s="141" t="s">
        <v>30890</v>
      </c>
      <c r="E5245" s="141" t="s">
        <v>30866</v>
      </c>
      <c r="F5245" s="141" t="s">
        <v>30859</v>
      </c>
      <c r="G5245" s="141" t="s">
        <v>30860</v>
      </c>
      <c r="H5245" s="141" t="s">
        <v>30861</v>
      </c>
      <c r="I5245" s="141" t="s">
        <v>14</v>
      </c>
      <c r="J5245" s="649">
        <v>7453.1</v>
      </c>
    </row>
    <row r="5246" spans="1:10" hidden="1">
      <c r="A5246" s="141" t="s">
        <v>30891</v>
      </c>
      <c r="B5246" s="141" t="str">
        <f t="shared" si="81"/>
        <v>CAIXA DE AREIA DE CONCRETO ARMADO DE 1,60X1,60X2,50M,PARA COLETOR DE AGUAS PLUVIAIS DE 1,10M DE DIAMETRO COM PAREDES DECAIXA DE AREIA DE CONCRETO ARMADO DE 1,60X1,60X2,50M,PARA CO0,15M DE ESPESSURA,SENDO A BASE EM CONCRETO DOSADO PARA FCK=10MPA E REVESTIDA DE ARGAMASSA DE CIMENTO E AREIA,TRACO 1:4EM VOLUME,DEGRAUS DE FERRO FUNDIDO,INCLUSIVE FORNECIMENTO DE TODOS OS MATERIAISCAIXA DE AREIA DE CONCRETO ARMADO DE 1,60X1,60X2,50M,PARA CO</v>
      </c>
      <c r="C5246" s="141" t="s">
        <v>30889</v>
      </c>
      <c r="D5246" s="141" t="s">
        <v>30890</v>
      </c>
      <c r="E5246" s="141" t="s">
        <v>30866</v>
      </c>
      <c r="F5246" s="141" t="s">
        <v>30859</v>
      </c>
      <c r="G5246" s="141" t="s">
        <v>30860</v>
      </c>
      <c r="H5246" s="141" t="s">
        <v>30861</v>
      </c>
      <c r="I5246" s="141" t="s">
        <v>14</v>
      </c>
      <c r="J5246" s="649">
        <v>7034.25</v>
      </c>
    </row>
    <row r="5247" spans="1:10" hidden="1">
      <c r="A5247" s="141" t="s">
        <v>30892</v>
      </c>
      <c r="B5247" s="141" t="str">
        <f t="shared" si="81"/>
        <v>CAIXA DE AREIA DE CONCRETO ARMADO DE 1,70X1,70X2,60M,PARA COLETOR DE AGUAS PLUVIAIS DE 1,20M DE DIAMETRO COM PAREDES DECAIXA DE AREIA DE CONCRETO ARMADO DE 1,70X1,70X2,60M,PARA CO0,15M DE ESPESSURA,SENDO A BASE EM CONCRETO DOSADO PARA FCK=10MPA E REVESTIDA DE ARGAMASSA DE CIMENTO E AREIA,TRACO 1:4EM VOLUME,DEGRAUS DE FERRO FUNDIDO,INCLUSIVE FORNECIMENTO DE TODOS OS MATERIAISCAIXA DE AREIA DE CONCRETO ARMADO DE 1,70X1,70X2,60M,PARA CO</v>
      </c>
      <c r="C5247" s="141" t="s">
        <v>30893</v>
      </c>
      <c r="D5247" s="141" t="s">
        <v>30894</v>
      </c>
      <c r="E5247" s="141" t="s">
        <v>30866</v>
      </c>
      <c r="F5247" s="141" t="s">
        <v>30859</v>
      </c>
      <c r="G5247" s="141" t="s">
        <v>30860</v>
      </c>
      <c r="H5247" s="141" t="s">
        <v>30861</v>
      </c>
      <c r="I5247" s="141" t="s">
        <v>14</v>
      </c>
      <c r="J5247" s="649">
        <v>8311.9599999999991</v>
      </c>
    </row>
    <row r="5248" spans="1:10" hidden="1">
      <c r="A5248" s="141" t="s">
        <v>30895</v>
      </c>
      <c r="B5248" s="141" t="str">
        <f t="shared" si="81"/>
        <v>CAIXA DE AREIA DE CONCRETO ARMADO DE 1,70X1,70X2,60M,PARA COLETOR DE AGUAS PLUVIAIS DE 1,20M DE DIAMETRO COM PAREDES DECAIXA DE AREIA DE CONCRETO ARMADO DE 1,70X1,70X2,60M,PARA CO0,15M DE ESPESSURA,SENDO A BASE EM CONCRETO DOSADO PARA FCK=10MPA E REVESTIDA DE ARGAMASSA DE CIMENTO E AREIA,TRACO 1:4EM VOLUME,DEGRAUS DE FERRO FUNDIDO,INCLUSIVE FORNECIMENTO DE TODOS OS MATERIAISCAIXA DE AREIA DE CONCRETO ARMADO DE 1,70X1,70X2,60M,PARA CO</v>
      </c>
      <c r="C5248" s="141" t="s">
        <v>30893</v>
      </c>
      <c r="D5248" s="141" t="s">
        <v>30894</v>
      </c>
      <c r="E5248" s="141" t="s">
        <v>30866</v>
      </c>
      <c r="F5248" s="141" t="s">
        <v>30859</v>
      </c>
      <c r="G5248" s="141" t="s">
        <v>30860</v>
      </c>
      <c r="H5248" s="141" t="s">
        <v>30861</v>
      </c>
      <c r="I5248" s="141" t="s">
        <v>14</v>
      </c>
      <c r="J5248" s="649">
        <v>7845.55</v>
      </c>
    </row>
    <row r="5249" spans="1:10" hidden="1">
      <c r="A5249" s="141" t="s">
        <v>30896</v>
      </c>
      <c r="B5249" s="141" t="str">
        <f t="shared" si="81"/>
        <v>POCO DE VISITA DE CONCRETO ARMADO DE 1,00X1,00X1,40M,PARA COLETOR DE AGUAS PLUVIAIS DE 0,40 A 0,50M DE DIAMETRO COM PAREPOCO DE VISITA DE CONCRETO ARMADO DE 1,00X1,00X1,40M,PARA CODES DE 0,15M DE ESPESSURA E BASE EM CONCRETO DOSADO PARA FCK=10MPA E REVESTIDA COM ARGAMASSA DE CIMENTO E AREIA,TRACO 1:4 EM VOLUME,DEGRAUS DE FERRO FUNDIDO,INCLUSIVE FORNECIMENTODE TODOS OS MATERIAISPOCO DE VISITA DE CONCRETO ARMADO DE 1,00X1,00X1,40M,PARA CO</v>
      </c>
      <c r="C5249" s="141" t="s">
        <v>30897</v>
      </c>
      <c r="D5249" s="141" t="s">
        <v>30898</v>
      </c>
      <c r="E5249" s="141" t="s">
        <v>30899</v>
      </c>
      <c r="F5249" s="654" t="s">
        <v>30900</v>
      </c>
      <c r="G5249" s="141" t="s">
        <v>30901</v>
      </c>
      <c r="H5249" s="141" t="s">
        <v>30902</v>
      </c>
      <c r="I5249" s="141" t="s">
        <v>14</v>
      </c>
      <c r="J5249" s="649">
        <v>2750.41</v>
      </c>
    </row>
    <row r="5250" spans="1:10" hidden="1">
      <c r="A5250" s="141" t="s">
        <v>30903</v>
      </c>
      <c r="B5250" s="141" t="str">
        <f t="shared" si="81"/>
        <v>POCO DE VISITA DE CONCRETO ARMADO DE 1,00X1,00X1,40M,PARA COLETOR DE AGUAS PLUVIAIS DE 0,40 A 0,50M DE DIAMETRO COM PAREPOCO DE VISITA DE CONCRETO ARMADO DE 1,00X1,00X1,40M,PARA CODES DE 0,15M DE ESPESSURA E BASE EM CONCRETO DOSADO PARA FCK=10MPA E REVESTIDA COM ARGAMASSA DE CIMENTO E AREIA,TRACO 1:4 EM VOLUME,DEGRAUS DE FERRO FUNDIDO,INCLUSIVE FORNECIMENTODE TODOS OS MATERIAISPOCO DE VISITA DE CONCRETO ARMADO DE 1,00X1,00X1,40M,PARA CO</v>
      </c>
      <c r="C5250" s="141" t="s">
        <v>30897</v>
      </c>
      <c r="D5250" s="141" t="s">
        <v>30898</v>
      </c>
      <c r="E5250" s="141" t="s">
        <v>30899</v>
      </c>
      <c r="F5250" s="654" t="s">
        <v>30900</v>
      </c>
      <c r="G5250" s="141" t="s">
        <v>30901</v>
      </c>
      <c r="H5250" s="141" t="s">
        <v>30902</v>
      </c>
      <c r="I5250" s="141" t="s">
        <v>14</v>
      </c>
      <c r="J5250" s="649">
        <v>2594.34</v>
      </c>
    </row>
    <row r="5251" spans="1:10" hidden="1">
      <c r="A5251" s="141" t="s">
        <v>30904</v>
      </c>
      <c r="B5251" s="141" t="str">
        <f t="shared" ref="B5251:B5314" si="82">C5251&amp;D5251&amp;C5251&amp;E5251&amp;F5251&amp;G5251&amp;H5251&amp;C5251</f>
        <v>POCO DE VISITA DE CONCRETO ARMADO DE 1,10X1,10X1,40M,PARA COLETOR DE AGUAS PLUVIAIS DE 0,60M DE DIAMETRO COM PAREDES DEPOCO DE VISITA DE CONCRETO ARMADO DE 1,10X1,10X1,40M,PARA CO0,15M DE ESPESSURA E BASE EM CONCRETO DOSADO PARA FCK=10MPAE REVESTIDA COM ARGAMASSA DE CIMENTO E AREIA,TRACO 1:4 EM VOLUME,DEGRAUS DE FERRO FUNDIDO,INCLUSIVE FORNECIMENTO DE TODOS OS MATERIAISPOCO DE VISITA DE CONCRETO ARMADO DE 1,10X1,10X1,40M,PARA CO</v>
      </c>
      <c r="C5251" s="141" t="s">
        <v>30905</v>
      </c>
      <c r="D5251" s="141" t="s">
        <v>30870</v>
      </c>
      <c r="E5251" s="141" t="s">
        <v>30906</v>
      </c>
      <c r="F5251" s="141" t="s">
        <v>30907</v>
      </c>
      <c r="G5251" s="141" t="s">
        <v>30908</v>
      </c>
      <c r="H5251" s="141" t="s">
        <v>30909</v>
      </c>
      <c r="I5251" s="141" t="s">
        <v>14</v>
      </c>
      <c r="J5251" s="649">
        <v>3159.51</v>
      </c>
    </row>
    <row r="5252" spans="1:10" hidden="1">
      <c r="A5252" s="141" t="s">
        <v>30910</v>
      </c>
      <c r="B5252" s="141" t="str">
        <f t="shared" si="82"/>
        <v>POCO DE VISITA DE CONCRETO ARMADO DE 1,10X1,10X1,40M,PARA COLETOR DE AGUAS PLUVIAIS DE 0,60M DE DIAMETRO COM PAREDES DEPOCO DE VISITA DE CONCRETO ARMADO DE 1,10X1,10X1,40M,PARA CO0,15M DE ESPESSURA E BASE EM CONCRETO DOSADO PARA FCK=10MPAE REVESTIDA COM ARGAMASSA DE CIMENTO E AREIA,TRACO 1:4 EM VOLUME,DEGRAUS DE FERRO FUNDIDO,INCLUSIVE FORNECIMENTO DE TODOS OS MATERIAISPOCO DE VISITA DE CONCRETO ARMADO DE 1,10X1,10X1,40M,PARA CO</v>
      </c>
      <c r="C5252" s="141" t="s">
        <v>30905</v>
      </c>
      <c r="D5252" s="141" t="s">
        <v>30870</v>
      </c>
      <c r="E5252" s="141" t="s">
        <v>30906</v>
      </c>
      <c r="F5252" s="141" t="s">
        <v>30907</v>
      </c>
      <c r="G5252" s="141" t="s">
        <v>30908</v>
      </c>
      <c r="H5252" s="141" t="s">
        <v>30909</v>
      </c>
      <c r="I5252" s="141" t="s">
        <v>14</v>
      </c>
      <c r="J5252" s="649">
        <v>2982.95</v>
      </c>
    </row>
    <row r="5253" spans="1:10" hidden="1">
      <c r="A5253" s="141" t="s">
        <v>30911</v>
      </c>
      <c r="B5253" s="141" t="str">
        <f t="shared" si="82"/>
        <v>POCO DE VISITA DE CONCRETO ARMADO DE 1,20X1,20X1,40M,PARA COLETOR DE AGUAS PLUVIAIS DE 0,70M DE DIAMETRO COM PAREDES DEPOCO DE VISITA DE CONCRETO ARMADO DE 1,20X1,20X1,40M,PARA CO0,15M DE ESPESSURA E BASE EM CONCRETO DOSADO PARA FCK=10MPAE REVESTIDA COM ARGAMASSA DE CIMENTO E AREIA,TRACO 1:4 EM VOLUME,DEGRAUS DE FERRO FUNDIDO,INCLUSIVE FORNECIMENTO DE TODOS OS MATERIAISPOCO DE VISITA DE CONCRETO ARMADO DE 1,20X1,20X1,40M,PARA CO</v>
      </c>
      <c r="C5253" s="141" t="s">
        <v>30912</v>
      </c>
      <c r="D5253" s="141" t="s">
        <v>30874</v>
      </c>
      <c r="E5253" s="141" t="s">
        <v>30906</v>
      </c>
      <c r="F5253" s="141" t="s">
        <v>30907</v>
      </c>
      <c r="G5253" s="141" t="s">
        <v>30908</v>
      </c>
      <c r="H5253" s="141" t="s">
        <v>30909</v>
      </c>
      <c r="I5253" s="141" t="s">
        <v>14</v>
      </c>
      <c r="J5253" s="649">
        <v>3423.94</v>
      </c>
    </row>
    <row r="5254" spans="1:10" hidden="1">
      <c r="A5254" s="141" t="s">
        <v>30913</v>
      </c>
      <c r="B5254" s="141" t="str">
        <f t="shared" si="82"/>
        <v>POCO DE VISITA DE CONCRETO ARMADO DE 1,20X1,20X1,40M,PARA COLETOR DE AGUAS PLUVIAIS DE 0,70M DE DIAMETRO COM PAREDES DEPOCO DE VISITA DE CONCRETO ARMADO DE 1,20X1,20X1,40M,PARA CO0,15M DE ESPESSURA E BASE EM CONCRETO DOSADO PARA FCK=10MPAE REVESTIDA COM ARGAMASSA DE CIMENTO E AREIA,TRACO 1:4 EM VOLUME,DEGRAUS DE FERRO FUNDIDO,INCLUSIVE FORNECIMENTO DE TODOS OS MATERIAISPOCO DE VISITA DE CONCRETO ARMADO DE 1,20X1,20X1,40M,PARA CO</v>
      </c>
      <c r="C5254" s="141" t="s">
        <v>30912</v>
      </c>
      <c r="D5254" s="141" t="s">
        <v>30874</v>
      </c>
      <c r="E5254" s="141" t="s">
        <v>30906</v>
      </c>
      <c r="F5254" s="141" t="s">
        <v>30907</v>
      </c>
      <c r="G5254" s="141" t="s">
        <v>30908</v>
      </c>
      <c r="H5254" s="141" t="s">
        <v>30909</v>
      </c>
      <c r="I5254" s="141" t="s">
        <v>14</v>
      </c>
      <c r="J5254" s="649">
        <v>3231.98</v>
      </c>
    </row>
    <row r="5255" spans="1:10" hidden="1">
      <c r="A5255" s="141" t="s">
        <v>30914</v>
      </c>
      <c r="B5255" s="141" t="str">
        <f t="shared" si="82"/>
        <v>POCO DE VISITA DE CONCRETO ARMADO DE 1,30X1,30X1,40M,PARA COLETOR DE AGUAS PLUVIAIS DE 0,80M DE DIAMETRO COM PAREDES DEPOCO DE VISITA DE CONCRETO ARMADO DE 1,30X1,30X1,40M,PARA CO0,15M DE ESPESSURA E BASE EM CONCRETO DOSADO PARA FCK=10MPAE REVESTIDA COM ARGAMASSA DE CIMENTO E AREIA,TRACO 1:4 EM VOLUME,DEGRAUS DE FERRO FUNDIDO,INCLUSIVE FORNECIMENTO DE TODOS OS MATERIAISPOCO DE VISITA DE CONCRETO ARMADO DE 1,30X1,30X1,40M,PARA CO</v>
      </c>
      <c r="C5255" s="141" t="s">
        <v>30915</v>
      </c>
      <c r="D5255" s="141" t="s">
        <v>30878</v>
      </c>
      <c r="E5255" s="141" t="s">
        <v>30906</v>
      </c>
      <c r="F5255" s="141" t="s">
        <v>30907</v>
      </c>
      <c r="G5255" s="141" t="s">
        <v>30908</v>
      </c>
      <c r="H5255" s="141" t="s">
        <v>30909</v>
      </c>
      <c r="I5255" s="141" t="s">
        <v>14</v>
      </c>
      <c r="J5255" s="649">
        <v>3862.36</v>
      </c>
    </row>
    <row r="5256" spans="1:10" hidden="1">
      <c r="A5256" s="141" t="s">
        <v>30916</v>
      </c>
      <c r="B5256" s="141" t="str">
        <f t="shared" si="82"/>
        <v>POCO DE VISITA DE CONCRETO ARMADO DE 1,30X1,30X1,40M,PARA COLETOR DE AGUAS PLUVIAIS DE 0,80M DE DIAMETRO COM PAREDES DEPOCO DE VISITA DE CONCRETO ARMADO DE 1,30X1,30X1,40M,PARA CO0,15M DE ESPESSURA E BASE EM CONCRETO DOSADO PARA FCK=10MPAE REVESTIDA COM ARGAMASSA DE CIMENTO E AREIA,TRACO 1:4 EM VOLUME,DEGRAUS DE FERRO FUNDIDO,INCLUSIVE FORNECIMENTO DE TODOS OS MATERIAISPOCO DE VISITA DE CONCRETO ARMADO DE 1,30X1,30X1,40M,PARA CO</v>
      </c>
      <c r="C5256" s="141" t="s">
        <v>30915</v>
      </c>
      <c r="D5256" s="141" t="s">
        <v>30878</v>
      </c>
      <c r="E5256" s="141" t="s">
        <v>30906</v>
      </c>
      <c r="F5256" s="141" t="s">
        <v>30907</v>
      </c>
      <c r="G5256" s="141" t="s">
        <v>30908</v>
      </c>
      <c r="H5256" s="141" t="s">
        <v>30909</v>
      </c>
      <c r="I5256" s="141" t="s">
        <v>14</v>
      </c>
      <c r="J5256" s="649">
        <v>3642.58</v>
      </c>
    </row>
    <row r="5257" spans="1:10" hidden="1">
      <c r="A5257" s="141" t="s">
        <v>30917</v>
      </c>
      <c r="B5257" s="141" t="str">
        <f t="shared" si="82"/>
        <v>POCO DE VISITA DE CONCRETO ARMADO DE 1,40X1,40X1,50M,PARA COLETOR DE AGUAS PLUVIAIS DE 0,90M DE DIAMETRO COM PAREDES DEPOCO DE VISITA DE CONCRETO ARMADO DE 1,40X1,40X1,50M,PARA CO0,15M DE ESPESSURA E BASE EM CONCRETO DOSADO PARA FCK=10MPAE REVESTIDA COM ARGAMASSA DE CIMENTO E AREIA,TRACO 1:4 EM VOLUME,DEGRAUS DE FERRO FUNDIDO,INCLUSIVE FORNECIMENTO DE TODOS OS MATERIAISPOCO DE VISITA DE CONCRETO ARMADO DE 1,40X1,40X1,50M,PARA CO</v>
      </c>
      <c r="C5257" s="141" t="s">
        <v>30918</v>
      </c>
      <c r="D5257" s="141" t="s">
        <v>30882</v>
      </c>
      <c r="E5257" s="141" t="s">
        <v>30906</v>
      </c>
      <c r="F5257" s="141" t="s">
        <v>30907</v>
      </c>
      <c r="G5257" s="141" t="s">
        <v>30908</v>
      </c>
      <c r="H5257" s="141" t="s">
        <v>30909</v>
      </c>
      <c r="I5257" s="141" t="s">
        <v>14</v>
      </c>
      <c r="J5257" s="649">
        <v>4522.9799999999996</v>
      </c>
    </row>
    <row r="5258" spans="1:10" hidden="1">
      <c r="A5258" s="141" t="s">
        <v>30919</v>
      </c>
      <c r="B5258" s="141" t="str">
        <f t="shared" si="82"/>
        <v>POCO DE VISITA DE CONCRETO ARMADO DE 1,40X1,40X1,50M,PARA COLETOR DE AGUAS PLUVIAIS DE 0,90M DE DIAMETRO COM PAREDES DEPOCO DE VISITA DE CONCRETO ARMADO DE 1,40X1,40X1,50M,PARA CO0,15M DE ESPESSURA E BASE EM CONCRETO DOSADO PARA FCK=10MPAE REVESTIDA COM ARGAMASSA DE CIMENTO E AREIA,TRACO 1:4 EM VOLUME,DEGRAUS DE FERRO FUNDIDO,INCLUSIVE FORNECIMENTO DE TODOS OS MATERIAISPOCO DE VISITA DE CONCRETO ARMADO DE 1,40X1,40X1,50M,PARA CO</v>
      </c>
      <c r="C5258" s="141" t="s">
        <v>30918</v>
      </c>
      <c r="D5258" s="141" t="s">
        <v>30882</v>
      </c>
      <c r="E5258" s="141" t="s">
        <v>30906</v>
      </c>
      <c r="F5258" s="141" t="s">
        <v>30907</v>
      </c>
      <c r="G5258" s="141" t="s">
        <v>30908</v>
      </c>
      <c r="H5258" s="141" t="s">
        <v>30909</v>
      </c>
      <c r="I5258" s="141" t="s">
        <v>14</v>
      </c>
      <c r="J5258" s="649">
        <v>4268.34</v>
      </c>
    </row>
    <row r="5259" spans="1:10" hidden="1">
      <c r="A5259" s="141" t="s">
        <v>30920</v>
      </c>
      <c r="B5259" s="141" t="str">
        <f t="shared" si="82"/>
        <v>POCO DE VISITA DE CONCRETO ARMADO DE 1,50X1,50X1,60M,PARA COLETOR DE AGUAS PLUVIAIS DE 1,00M DE DIAMETRO COM PAREDES DEPOCO DE VISITA DE CONCRETO ARMADO DE 1,50X1,50X1,60M,PARA CO0,15M DE ESPESSURA E BASE EM CONCRETO DOSADO PARA FCK=10MPAE REVESTIDA COM ARGAMASSA DE CIMENTO E AREIA,TRACO 1:4 EM VOLUME,DEGRAUS DE FERRO FUNDIDO,INCLUSIVE FORNECIMENTO DE TODOS OS MATERIAISPOCO DE VISITA DE CONCRETO ARMADO DE 1,50X1,50X1,60M,PARA CO</v>
      </c>
      <c r="C5259" s="141" t="s">
        <v>30921</v>
      </c>
      <c r="D5259" s="141" t="s">
        <v>30886</v>
      </c>
      <c r="E5259" s="141" t="s">
        <v>30906</v>
      </c>
      <c r="F5259" s="141" t="s">
        <v>30907</v>
      </c>
      <c r="G5259" s="141" t="s">
        <v>30908</v>
      </c>
      <c r="H5259" s="141" t="s">
        <v>30909</v>
      </c>
      <c r="I5259" s="141" t="s">
        <v>14</v>
      </c>
      <c r="J5259" s="649">
        <v>4995.55</v>
      </c>
    </row>
    <row r="5260" spans="1:10" hidden="1">
      <c r="A5260" s="141" t="s">
        <v>30922</v>
      </c>
      <c r="B5260" s="141" t="str">
        <f t="shared" si="82"/>
        <v>POCO DE VISITA DE CONCRETO ARMADO DE 1,50X1,50X1,60M,PARA COLETOR DE AGUAS PLUVIAIS DE 1,00M DE DIAMETRO COM PAREDES DEPOCO DE VISITA DE CONCRETO ARMADO DE 1,50X1,50X1,60M,PARA CO0,15M DE ESPESSURA E BASE EM CONCRETO DOSADO PARA FCK=10MPAE REVESTIDA COM ARGAMASSA DE CIMENTO E AREIA,TRACO 1:4 EM VOLUME,DEGRAUS DE FERRO FUNDIDO,INCLUSIVE FORNECIMENTO DE TODOS OS MATERIAISPOCO DE VISITA DE CONCRETO ARMADO DE 1,50X1,50X1,60M,PARA CO</v>
      </c>
      <c r="C5260" s="141" t="s">
        <v>30921</v>
      </c>
      <c r="D5260" s="141" t="s">
        <v>30886</v>
      </c>
      <c r="E5260" s="141" t="s">
        <v>30906</v>
      </c>
      <c r="F5260" s="141" t="s">
        <v>30907</v>
      </c>
      <c r="G5260" s="141" t="s">
        <v>30908</v>
      </c>
      <c r="H5260" s="141" t="s">
        <v>30909</v>
      </c>
      <c r="I5260" s="141" t="s">
        <v>14</v>
      </c>
      <c r="J5260" s="649">
        <v>4709.75</v>
      </c>
    </row>
    <row r="5261" spans="1:10" hidden="1">
      <c r="A5261" s="141" t="s">
        <v>30923</v>
      </c>
      <c r="B5261" s="141" t="str">
        <f t="shared" si="82"/>
        <v>POCO DE VISITA DE CONCRETO ARMADO DE 1,60X1,60X1,70M,PARA COLETOR DE AGUAS PLUVIAIS DE 1,10M DE DIAMETRO COM PAREDES DEPOCO DE VISITA DE CONCRETO ARMADO DE 1,60X1,60X1,70M,PARA CO0,15M DE ESPESSURA E BASE EM CONCRETO DOSADO PARA FCK=10MPAE REVESTIDA COM ARGAMASSA DE CIMENTO E AREIA,TRACO 1:4 EM VOLUME,DEGRAUS DE FERRO FUNDIDO,INCLUSIVE FORNECIMENTO DE TODOS OS MATERIAISPOCO DE VISITA DE CONCRETO ARMADO DE 1,60X1,60X1,70M,PARA CO</v>
      </c>
      <c r="C5261" s="141" t="s">
        <v>30924</v>
      </c>
      <c r="D5261" s="141" t="s">
        <v>30890</v>
      </c>
      <c r="E5261" s="141" t="s">
        <v>30906</v>
      </c>
      <c r="F5261" s="141" t="s">
        <v>30907</v>
      </c>
      <c r="G5261" s="141" t="s">
        <v>30908</v>
      </c>
      <c r="H5261" s="141" t="s">
        <v>30909</v>
      </c>
      <c r="I5261" s="141" t="s">
        <v>14</v>
      </c>
      <c r="J5261" s="649">
        <v>5418.19</v>
      </c>
    </row>
    <row r="5262" spans="1:10" hidden="1">
      <c r="A5262" s="141" t="s">
        <v>30925</v>
      </c>
      <c r="B5262" s="141" t="str">
        <f t="shared" si="82"/>
        <v>POCO DE VISITA DE CONCRETO ARMADO DE 1,60X1,60X1,70M,PARA COLETOR DE AGUAS PLUVIAIS DE 1,10M DE DIAMETRO COM PAREDES DEPOCO DE VISITA DE CONCRETO ARMADO DE 1,60X1,60X1,70M,PARA CO0,15M DE ESPESSURA E BASE EM CONCRETO DOSADO PARA FCK=10MPAE REVESTIDA COM ARGAMASSA DE CIMENTO E AREIA,TRACO 1:4 EM VOLUME,DEGRAUS DE FERRO FUNDIDO,INCLUSIVE FORNECIMENTO DE TODOS OS MATERIAISPOCO DE VISITA DE CONCRETO ARMADO DE 1,60X1,60X1,70M,PARA CO</v>
      </c>
      <c r="C5262" s="141" t="s">
        <v>30924</v>
      </c>
      <c r="D5262" s="141" t="s">
        <v>30890</v>
      </c>
      <c r="E5262" s="141" t="s">
        <v>30906</v>
      </c>
      <c r="F5262" s="141" t="s">
        <v>30907</v>
      </c>
      <c r="G5262" s="141" t="s">
        <v>30908</v>
      </c>
      <c r="H5262" s="141" t="s">
        <v>30909</v>
      </c>
      <c r="I5262" s="141" t="s">
        <v>14</v>
      </c>
      <c r="J5262" s="649">
        <v>5109.1099999999997</v>
      </c>
    </row>
    <row r="5263" spans="1:10" hidden="1">
      <c r="A5263" s="141" t="s">
        <v>30926</v>
      </c>
      <c r="B5263" s="141" t="str">
        <f t="shared" si="82"/>
        <v>POCO DE VISITA DE CONCRETO ARMADO DE 1,70X1,70X1,80M,PARA COLETOR DE AGUAS PLUVIAIS DE 1,20M DE DIAMETRO COM PAREDES DEPOCO DE VISITA DE CONCRETO ARMADO DE 1,70X1,70X1,80M,PARA CO0,15M DE ESPESSURA E BASE EM CONCRETO DOSADO PARA FCK=10MPAE REVESTIDA COM ARGAMASSA DE CIMENTO E AREIA,TRACO 1:4 EM VOLUME,DEGRAUS DE FERRO FUNDIDO,INCLUSIVE FORNECIMENTO DE TODOS OS MATERIAISPOCO DE VISITA DE CONCRETO ARMADO DE 1,70X1,70X1,80M,PARA CO</v>
      </c>
      <c r="C5263" s="141" t="s">
        <v>30927</v>
      </c>
      <c r="D5263" s="141" t="s">
        <v>30894</v>
      </c>
      <c r="E5263" s="141" t="s">
        <v>30906</v>
      </c>
      <c r="F5263" s="141" t="s">
        <v>30907</v>
      </c>
      <c r="G5263" s="141" t="s">
        <v>30908</v>
      </c>
      <c r="H5263" s="141" t="s">
        <v>30909</v>
      </c>
      <c r="I5263" s="141" t="s">
        <v>14</v>
      </c>
      <c r="J5263" s="649">
        <v>5848.58</v>
      </c>
    </row>
    <row r="5264" spans="1:10" hidden="1">
      <c r="A5264" s="141" t="s">
        <v>30928</v>
      </c>
      <c r="B5264" s="141" t="str">
        <f t="shared" si="82"/>
        <v>POCO DE VISITA DE CONCRETO ARMADO DE 1,70X1,70X1,80M,PARA COLETOR DE AGUAS PLUVIAIS DE 1,20M DE DIAMETRO COM PAREDES DEPOCO DE VISITA DE CONCRETO ARMADO DE 1,70X1,70X1,80M,PARA CO0,15M DE ESPESSURA E BASE EM CONCRETO DOSADO PARA FCK=10MPAE REVESTIDA COM ARGAMASSA DE CIMENTO E AREIA,TRACO 1:4 EM VOLUME,DEGRAUS DE FERRO FUNDIDO,INCLUSIVE FORNECIMENTO DE TODOS OS MATERIAISPOCO DE VISITA DE CONCRETO ARMADO DE 1,70X1,70X1,80M,PARA CO</v>
      </c>
      <c r="C5264" s="141" t="s">
        <v>30927</v>
      </c>
      <c r="D5264" s="141" t="s">
        <v>30894</v>
      </c>
      <c r="E5264" s="141" t="s">
        <v>30906</v>
      </c>
      <c r="F5264" s="141" t="s">
        <v>30907</v>
      </c>
      <c r="G5264" s="141" t="s">
        <v>30908</v>
      </c>
      <c r="H5264" s="141" t="s">
        <v>30909</v>
      </c>
      <c r="I5264" s="141" t="s">
        <v>14</v>
      </c>
      <c r="J5264" s="649">
        <v>5516.8</v>
      </c>
    </row>
    <row r="5265" spans="1:10" hidden="1">
      <c r="A5265" s="141" t="s">
        <v>30929</v>
      </c>
      <c r="B5265" s="141" t="str">
        <f t="shared" si="82"/>
        <v>CAIXA PARA REGISTRO,DE CONCRETO ARMADO DE 1,00X1,30X2,00M,PARA TUBULACAO DE FºFº COM 0,60M DE DIAMETRO,SENDO AS PAREDESCAIXA PARA REGISTRO,DE CONCRETO ARMADO DE 1,00X1,30X2,00M,PADE 0,15M DE ESPESSURA E O CONCRETO DOSADO PARA FCK=10MPA,EXCLUSIVE TAMPAS DE FERRO FUNDIDOCAIXA PARA REGISTRO,DE CONCRETO ARMADO DE 1,00X1,30X2,00M,PA</v>
      </c>
      <c r="C5265" s="141" t="s">
        <v>30930</v>
      </c>
      <c r="D5265" s="141" t="s">
        <v>30931</v>
      </c>
      <c r="E5265" s="141" t="s">
        <v>30932</v>
      </c>
      <c r="F5265" s="141" t="s">
        <v>30933</v>
      </c>
      <c r="I5265" s="141" t="s">
        <v>14</v>
      </c>
      <c r="J5265" s="649">
        <v>2622.54</v>
      </c>
    </row>
    <row r="5266" spans="1:10" hidden="1">
      <c r="A5266" s="141" t="s">
        <v>30934</v>
      </c>
      <c r="B5266" s="141" t="str">
        <f t="shared" si="82"/>
        <v>CAIXA PARA REGISTRO,DE CONCRETO ARMADO DE 1,00X1,30X2,00M,PARA TUBULACAO DE FºFº COM 0,60M DE DIAMETRO,SENDO AS PAREDESCAIXA PARA REGISTRO,DE CONCRETO ARMADO DE 1,00X1,30X2,00M,PADE 0,15M DE ESPESSURA E O CONCRETO DOSADO PARA FCK=10MPA,EXCLUSIVE TAMPAS DE FERRO FUNDIDOCAIXA PARA REGISTRO,DE CONCRETO ARMADO DE 1,00X1,30X2,00M,PA</v>
      </c>
      <c r="C5266" s="141" t="s">
        <v>30930</v>
      </c>
      <c r="D5266" s="141" t="s">
        <v>30931</v>
      </c>
      <c r="E5266" s="141" t="s">
        <v>30932</v>
      </c>
      <c r="F5266" s="141" t="s">
        <v>30933</v>
      </c>
      <c r="I5266" s="141" t="s">
        <v>14</v>
      </c>
      <c r="J5266" s="649">
        <v>2459.66</v>
      </c>
    </row>
    <row r="5267" spans="1:10" hidden="1">
      <c r="A5267" s="141" t="s">
        <v>30935</v>
      </c>
      <c r="B5267" s="141" t="str">
        <f t="shared" si="82"/>
        <v>CAIXA PARA REGISTRO,DE CONCRETO ARMADO DE 1,00X1,25X1,85M,PARA TUBULACAO DE FºFº COM 0,55M DE DIAMETRO,SENDO AS PAREDESCAIXA PARA REGISTRO,DE CONCRETO ARMADO DE 1,00X1,25X1,85M,PADE 0,15M DE ESPESSURA E O CONCRETO DOSADO PARA FCK=10MPA,EXCLUSIVE TAMPAS DE FERRO FUNDIDOCAIXA PARA REGISTRO,DE CONCRETO ARMADO DE 1,00X1,25X1,85M,PA</v>
      </c>
      <c r="C5267" s="141" t="s">
        <v>30936</v>
      </c>
      <c r="D5267" s="141" t="s">
        <v>30937</v>
      </c>
      <c r="E5267" s="141" t="s">
        <v>30932</v>
      </c>
      <c r="F5267" s="141" t="s">
        <v>30933</v>
      </c>
      <c r="I5267" s="141" t="s">
        <v>14</v>
      </c>
      <c r="J5267" s="649">
        <v>2397.5700000000002</v>
      </c>
    </row>
    <row r="5268" spans="1:10" hidden="1">
      <c r="A5268" s="141" t="s">
        <v>30938</v>
      </c>
      <c r="B5268" s="141" t="str">
        <f t="shared" si="82"/>
        <v>CAIXA PARA REGISTRO,DE CONCRETO ARMADO DE 1,00X1,25X1,85M,PARA TUBULACAO DE FºFº COM 0,55M DE DIAMETRO,SENDO AS PAREDESCAIXA PARA REGISTRO,DE CONCRETO ARMADO DE 1,00X1,25X1,85M,PADE 0,15M DE ESPESSURA E O CONCRETO DOSADO PARA FCK=10MPA,EXCLUSIVE TAMPAS DE FERRO FUNDIDOCAIXA PARA REGISTRO,DE CONCRETO ARMADO DE 1,00X1,25X1,85M,PA</v>
      </c>
      <c r="C5268" s="141" t="s">
        <v>30936</v>
      </c>
      <c r="D5268" s="141" t="s">
        <v>30937</v>
      </c>
      <c r="E5268" s="141" t="s">
        <v>30932</v>
      </c>
      <c r="F5268" s="141" t="s">
        <v>30933</v>
      </c>
      <c r="I5268" s="141" t="s">
        <v>14</v>
      </c>
      <c r="J5268" s="649">
        <v>2249.4299999999998</v>
      </c>
    </row>
    <row r="5269" spans="1:10" hidden="1">
      <c r="A5269" s="141" t="s">
        <v>30939</v>
      </c>
      <c r="B5269" s="141" t="str">
        <f t="shared" si="82"/>
        <v>CAIXA PARA REGISTRO,DE CONCRETO ARMADO DE 1,00X1,20X1,70M,PARA TUBULALAO DE FºFº COM 0,50M DE DIAMETRO,SENDO AS PAREDESCAIXA PARA REGISTRO,DE CONCRETO ARMADO DE 1,00X1,20X1,70M,PADE 0,15M DE ESPESSURA E O CONCRETO DOSADO PARA FCK=10MPA,EXCLUSIVE TAMPAS DE FERRO FUNDIDOCAIXA PARA REGISTRO,DE CONCRETO ARMADO DE 1,00X1,20X1,70M,PA</v>
      </c>
      <c r="C5269" s="141" t="s">
        <v>30940</v>
      </c>
      <c r="D5269" s="141" t="s">
        <v>30941</v>
      </c>
      <c r="E5269" s="141" t="s">
        <v>30932</v>
      </c>
      <c r="F5269" s="141" t="s">
        <v>30933</v>
      </c>
      <c r="I5269" s="141" t="s">
        <v>14</v>
      </c>
      <c r="J5269" s="649">
        <v>2273.5100000000002</v>
      </c>
    </row>
    <row r="5270" spans="1:10" hidden="1">
      <c r="A5270" s="141" t="s">
        <v>30942</v>
      </c>
      <c r="B5270" s="141" t="str">
        <f t="shared" si="82"/>
        <v>CAIXA PARA REGISTRO,DE CONCRETO ARMADO DE 1,00X1,20X1,70M,PARA TUBULALAO DE FºFº COM 0,50M DE DIAMETRO,SENDO AS PAREDESCAIXA PARA REGISTRO,DE CONCRETO ARMADO DE 1,00X1,20X1,70M,PADE 0,15M DE ESPESSURA E O CONCRETO DOSADO PARA FCK=10MPA,EXCLUSIVE TAMPAS DE FERRO FUNDIDOCAIXA PARA REGISTRO,DE CONCRETO ARMADO DE 1,00X1,20X1,70M,PA</v>
      </c>
      <c r="C5270" s="141" t="s">
        <v>30940</v>
      </c>
      <c r="D5270" s="141" t="s">
        <v>30941</v>
      </c>
      <c r="E5270" s="141" t="s">
        <v>30932</v>
      </c>
      <c r="F5270" s="141" t="s">
        <v>30933</v>
      </c>
      <c r="I5270" s="141" t="s">
        <v>14</v>
      </c>
      <c r="J5270" s="649">
        <v>2131.66</v>
      </c>
    </row>
    <row r="5271" spans="1:10" hidden="1">
      <c r="A5271" s="141" t="s">
        <v>30943</v>
      </c>
      <c r="B5271" s="141" t="str">
        <f t="shared" si="82"/>
        <v>CAIXA PARA REGISTRO,DE CONCRETO ARMADO DE 1,00X1,15X1,40M,PARA TUBULACAO DE FºFº COM 0,45M DE DIAMETRO,SENDO AS PAREDESCAIXA PARA REGISTRO,DE CONCRETO ARMADO DE 1,00X1,15X1,40M,PADE 0,15M DE ESPESSURA E O CONCRETO DOSADO PARA FCK=10MPA,EXCLUSIVE TAMPAS DE FERRO FUNDIDOCAIXA PARA REGISTRO,DE CONCRETO ARMADO DE 1,00X1,15X1,40M,PA</v>
      </c>
      <c r="C5271" s="141" t="s">
        <v>30944</v>
      </c>
      <c r="D5271" s="141" t="s">
        <v>30945</v>
      </c>
      <c r="E5271" s="141" t="s">
        <v>30932</v>
      </c>
      <c r="F5271" s="141" t="s">
        <v>30933</v>
      </c>
      <c r="I5271" s="141" t="s">
        <v>14</v>
      </c>
      <c r="J5271" s="649">
        <v>1998.53</v>
      </c>
    </row>
    <row r="5272" spans="1:10" hidden="1">
      <c r="A5272" s="141" t="s">
        <v>30946</v>
      </c>
      <c r="B5272" s="141" t="str">
        <f t="shared" si="82"/>
        <v>CAIXA PARA REGISTRO,DE CONCRETO ARMADO DE 1,00X1,15X1,40M,PARA TUBULACAO DE FºFº COM 0,45M DE DIAMETRO,SENDO AS PAREDESCAIXA PARA REGISTRO,DE CONCRETO ARMADO DE 1,00X1,15X1,40M,PADE 0,15M DE ESPESSURA E O CONCRETO DOSADO PARA FCK=10MPA,EXCLUSIVE TAMPAS DE FERRO FUNDIDOCAIXA PARA REGISTRO,DE CONCRETO ARMADO DE 1,00X1,15X1,40M,PA</v>
      </c>
      <c r="C5272" s="141" t="s">
        <v>30944</v>
      </c>
      <c r="D5272" s="141" t="s">
        <v>30945</v>
      </c>
      <c r="E5272" s="141" t="s">
        <v>30932</v>
      </c>
      <c r="F5272" s="141" t="s">
        <v>30933</v>
      </c>
      <c r="I5272" s="141" t="s">
        <v>14</v>
      </c>
      <c r="J5272" s="649">
        <v>1876.12</v>
      </c>
    </row>
    <row r="5273" spans="1:10" hidden="1">
      <c r="A5273" s="141" t="s">
        <v>30947</v>
      </c>
      <c r="B5273" s="141" t="str">
        <f t="shared" si="82"/>
        <v>CAIXA PARA REGISTRO,DE CONCRETO ARMADO DE 1,00X1,10X1,40M,PARA TUBULACAO DE FºFº COM 0,40M DE DIAMETRO,SENDO AS PAREDESCAIXA PARA REGISTRO,DE CONCRETO ARMADO DE 1,00X1,10X1,40M,PADE 0,15M DE ESPESSURA E O CONCRETO DOSADO PARA FCK=10MPA,EXCLUSIVE TAMPAS DE FERRO FUNDIDOCAIXA PARA REGISTRO,DE CONCRETO ARMADO DE 1,00X1,10X1,40M,PA</v>
      </c>
      <c r="C5273" s="141" t="s">
        <v>30948</v>
      </c>
      <c r="D5273" s="141" t="s">
        <v>30949</v>
      </c>
      <c r="E5273" s="141" t="s">
        <v>30932</v>
      </c>
      <c r="F5273" s="141" t="s">
        <v>30933</v>
      </c>
      <c r="I5273" s="141" t="s">
        <v>14</v>
      </c>
      <c r="J5273" s="649">
        <v>1915.47</v>
      </c>
    </row>
    <row r="5274" spans="1:10" hidden="1">
      <c r="A5274" s="141" t="s">
        <v>30950</v>
      </c>
      <c r="B5274" s="141" t="str">
        <f t="shared" si="82"/>
        <v>CAIXA PARA REGISTRO,DE CONCRETO ARMADO DE 1,00X1,10X1,40M,PARA TUBULACAO DE FºFº COM 0,40M DE DIAMETRO,SENDO AS PAREDESCAIXA PARA REGISTRO,DE CONCRETO ARMADO DE 1,00X1,10X1,40M,PADE 0,15M DE ESPESSURA E O CONCRETO DOSADO PARA FCK=10MPA,EXCLUSIVE TAMPAS DE FERRO FUNDIDOCAIXA PARA REGISTRO,DE CONCRETO ARMADO DE 1,00X1,10X1,40M,PA</v>
      </c>
      <c r="C5274" s="141" t="s">
        <v>30948</v>
      </c>
      <c r="D5274" s="141" t="s">
        <v>30949</v>
      </c>
      <c r="E5274" s="141" t="s">
        <v>30932</v>
      </c>
      <c r="F5274" s="141" t="s">
        <v>30933</v>
      </c>
      <c r="I5274" s="141" t="s">
        <v>14</v>
      </c>
      <c r="J5274" s="649">
        <v>1797.27</v>
      </c>
    </row>
    <row r="5275" spans="1:10" hidden="1">
      <c r="A5275" s="141" t="s">
        <v>30951</v>
      </c>
      <c r="B5275" s="141" t="str">
        <f t="shared" si="82"/>
        <v>POCO DE VISITA DE CONCRETO ARMADO COM MEDIDAS INTERNAS DO POCO E PROFUNDIDADE DE 1,10X1,10X1,20M,DIAMETRO DA GALERIA DEPOCO DE VISITA DE CONCRETO ARMADO COM MEDIDAS INTERNAS DO PO0,60M,TENDO O CONCRETO DAS PAREDES,FUNDO E TAMPA 400KG E O DA BASE,CALHA E BANQUETA 300KG DE CIMENTO POR M3,SENDO AS PAREDES,CALHA E A BANQUETA REVESTIDAS COM ARGAMASSA,EXCLUSIVE TAMPAO DE FERRO FUNDIDOPOCO DE VISITA DE CONCRETO ARMADO COM MEDIDAS INTERNAS DO PO</v>
      </c>
      <c r="C5275" s="141" t="s">
        <v>30952</v>
      </c>
      <c r="D5275" s="141" t="s">
        <v>30953</v>
      </c>
      <c r="E5275" s="141" t="s">
        <v>30954</v>
      </c>
      <c r="F5275" s="141" t="s">
        <v>30955</v>
      </c>
      <c r="G5275" s="141" t="s">
        <v>30956</v>
      </c>
      <c r="H5275" s="141" t="s">
        <v>30957</v>
      </c>
      <c r="I5275" s="141" t="s">
        <v>14</v>
      </c>
      <c r="J5275" s="649">
        <v>5834.17</v>
      </c>
    </row>
    <row r="5276" spans="1:10" hidden="1">
      <c r="A5276" s="141" t="s">
        <v>30958</v>
      </c>
      <c r="B5276" s="141" t="str">
        <f t="shared" si="82"/>
        <v>POCO DE VISITA DE CONCRETO ARMADO COM MEDIDAS INTERNAS DO POCO E PROFUNDIDADE DE 1,10X1,10X1,20M,DIAMETRO DA GALERIA DEPOCO DE VISITA DE CONCRETO ARMADO COM MEDIDAS INTERNAS DO PO0,60M,TENDO O CONCRETO DAS PAREDES,FUNDO E TAMPA 400KG E O DA BASE,CALHA E BANQUETA 300KG DE CIMENTO POR M3,SENDO AS PAREDES,CALHA E A BANQUETA REVESTIDAS COM ARGAMASSA,EXCLUSIVE TAMPAO DE FERRO FUNDIDOPOCO DE VISITA DE CONCRETO ARMADO COM MEDIDAS INTERNAS DO PO</v>
      </c>
      <c r="C5276" s="141" t="s">
        <v>30952</v>
      </c>
      <c r="D5276" s="141" t="s">
        <v>30953</v>
      </c>
      <c r="E5276" s="141" t="s">
        <v>30954</v>
      </c>
      <c r="F5276" s="141" t="s">
        <v>30955</v>
      </c>
      <c r="G5276" s="141" t="s">
        <v>30956</v>
      </c>
      <c r="H5276" s="141" t="s">
        <v>30957</v>
      </c>
      <c r="I5276" s="141" t="s">
        <v>14</v>
      </c>
      <c r="J5276" s="649">
        <v>5345.8</v>
      </c>
    </row>
    <row r="5277" spans="1:10" hidden="1">
      <c r="A5277" s="141" t="s">
        <v>30959</v>
      </c>
      <c r="B5277" s="141" t="str">
        <f t="shared" si="82"/>
        <v>POCO DE VISITA DE CONCRETO ARMADO COM MEDIDAS INTERNAS DO POCO E PROFUNDIDADE DE 1,10X1,10X1,50M,E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77" s="141" t="s">
        <v>30952</v>
      </c>
      <c r="D5277" s="141" t="s">
        <v>30960</v>
      </c>
      <c r="E5277" s="141" t="s">
        <v>30961</v>
      </c>
      <c r="F5277" s="141" t="s">
        <v>30962</v>
      </c>
      <c r="G5277" s="141" t="s">
        <v>30963</v>
      </c>
      <c r="H5277" s="141" t="s">
        <v>30964</v>
      </c>
      <c r="I5277" s="141" t="s">
        <v>14</v>
      </c>
      <c r="J5277" s="649">
        <v>6395.2</v>
      </c>
    </row>
    <row r="5278" spans="1:10" hidden="1">
      <c r="A5278" s="141" t="s">
        <v>30965</v>
      </c>
      <c r="B5278" s="141" t="str">
        <f t="shared" si="82"/>
        <v>POCO DE VISITA DE CONCRETO ARMADO COM MEDIDAS INTERNAS DO POCO E PROFUNDIDADE DE 1,10X1,10X1,50M,E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78" s="141" t="s">
        <v>30952</v>
      </c>
      <c r="D5278" s="141" t="s">
        <v>30960</v>
      </c>
      <c r="E5278" s="141" t="s">
        <v>30961</v>
      </c>
      <c r="F5278" s="141" t="s">
        <v>30962</v>
      </c>
      <c r="G5278" s="141" t="s">
        <v>30963</v>
      </c>
      <c r="H5278" s="141" t="s">
        <v>30964</v>
      </c>
      <c r="I5278" s="141" t="s">
        <v>14</v>
      </c>
      <c r="J5278" s="649">
        <v>5859.36</v>
      </c>
    </row>
    <row r="5279" spans="1:10" hidden="1">
      <c r="A5279" s="141" t="s">
        <v>30966</v>
      </c>
      <c r="B5279" s="141" t="str">
        <f t="shared" si="82"/>
        <v>POCO DE VISITA DE CONCRETO ARMADO COM MEDIDAS INTERNAS DO POCO E PROFUNDIDADE DE 1,10X1,10X1,80M,E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79" s="141" t="s">
        <v>30952</v>
      </c>
      <c r="D5279" s="141" t="s">
        <v>30967</v>
      </c>
      <c r="E5279" s="141" t="s">
        <v>30961</v>
      </c>
      <c r="F5279" s="141" t="s">
        <v>30962</v>
      </c>
      <c r="G5279" s="141" t="s">
        <v>30963</v>
      </c>
      <c r="H5279" s="141" t="s">
        <v>30964</v>
      </c>
      <c r="I5279" s="141" t="s">
        <v>14</v>
      </c>
      <c r="J5279" s="649">
        <v>7017.55</v>
      </c>
    </row>
    <row r="5280" spans="1:10" hidden="1">
      <c r="A5280" s="141" t="s">
        <v>30968</v>
      </c>
      <c r="B5280" s="141" t="str">
        <f t="shared" si="82"/>
        <v>POCO DE VISITA DE CONCRETO ARMADO COM MEDIDAS INTERNAS DO POCO E PROFUNDIDADE DE 1,10X1,10X1,80M,E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0" s="141" t="s">
        <v>30952</v>
      </c>
      <c r="D5280" s="141" t="s">
        <v>30967</v>
      </c>
      <c r="E5280" s="141" t="s">
        <v>30961</v>
      </c>
      <c r="F5280" s="141" t="s">
        <v>30962</v>
      </c>
      <c r="G5280" s="141" t="s">
        <v>30963</v>
      </c>
      <c r="H5280" s="141" t="s">
        <v>30964</v>
      </c>
      <c r="I5280" s="141" t="s">
        <v>14</v>
      </c>
      <c r="J5280" s="649">
        <v>6434.57</v>
      </c>
    </row>
    <row r="5281" spans="1:10" hidden="1">
      <c r="A5281" s="141" t="s">
        <v>30969</v>
      </c>
      <c r="B5281" s="141" t="str">
        <f t="shared" si="82"/>
        <v>POCO DE VISITA DE CONCRETO ARMADO COM MEDIDAS INTERNAS DO POCO E PROFUNDIDADE DE 1,10X1,10X2,10M,E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1" s="141" t="s">
        <v>30952</v>
      </c>
      <c r="D5281" s="141" t="s">
        <v>30970</v>
      </c>
      <c r="E5281" s="141" t="s">
        <v>30961</v>
      </c>
      <c r="F5281" s="141" t="s">
        <v>30962</v>
      </c>
      <c r="G5281" s="141" t="s">
        <v>30963</v>
      </c>
      <c r="H5281" s="141" t="s">
        <v>30964</v>
      </c>
      <c r="I5281" s="141" t="s">
        <v>14</v>
      </c>
      <c r="J5281" s="649">
        <v>7661.06</v>
      </c>
    </row>
    <row r="5282" spans="1:10" hidden="1">
      <c r="A5282" s="141" t="s">
        <v>30971</v>
      </c>
      <c r="B5282" s="141" t="str">
        <f t="shared" si="82"/>
        <v>POCO DE VISITA DE CONCRETO ARMADO COM MEDIDAS INTERNAS DO POCO E PROFUNDIDADE DE 1,10X1,10X2,10M,E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2" s="141" t="s">
        <v>30952</v>
      </c>
      <c r="D5282" s="141" t="s">
        <v>30970</v>
      </c>
      <c r="E5282" s="141" t="s">
        <v>30961</v>
      </c>
      <c r="F5282" s="141" t="s">
        <v>30962</v>
      </c>
      <c r="G5282" s="141" t="s">
        <v>30963</v>
      </c>
      <c r="H5282" s="141" t="s">
        <v>30964</v>
      </c>
      <c r="I5282" s="141" t="s">
        <v>14</v>
      </c>
      <c r="J5282" s="649">
        <v>7029.25</v>
      </c>
    </row>
    <row r="5283" spans="1:10" hidden="1">
      <c r="A5283" s="141" t="s">
        <v>30972</v>
      </c>
      <c r="B5283" s="141" t="str">
        <f t="shared" si="82"/>
        <v>POCO DE VISITA DE CONCRETO ARMADO COM MEDIDAS INTERNAS DO POCO E PROFUNDIDADE DE 1,10X1,10X2,40M,E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3" s="141" t="s">
        <v>30952</v>
      </c>
      <c r="D5283" s="141" t="s">
        <v>30973</v>
      </c>
      <c r="E5283" s="141" t="s">
        <v>30961</v>
      </c>
      <c r="F5283" s="141" t="s">
        <v>30962</v>
      </c>
      <c r="G5283" s="141" t="s">
        <v>30963</v>
      </c>
      <c r="H5283" s="141" t="s">
        <v>30964</v>
      </c>
      <c r="I5283" s="141" t="s">
        <v>14</v>
      </c>
      <c r="J5283" s="649">
        <v>8533.7800000000007</v>
      </c>
    </row>
    <row r="5284" spans="1:10" hidden="1">
      <c r="A5284" s="141" t="s">
        <v>30974</v>
      </c>
      <c r="B5284" s="141" t="str">
        <f t="shared" si="82"/>
        <v>POCO DE VISITA DE CONCRETO ARMADO COM MEDIDAS INTERNAS DO POCO E PROFUNDIDADE DE 1,10X1,10X2,40M,E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4" s="141" t="s">
        <v>30952</v>
      </c>
      <c r="D5284" s="141" t="s">
        <v>30973</v>
      </c>
      <c r="E5284" s="141" t="s">
        <v>30961</v>
      </c>
      <c r="F5284" s="141" t="s">
        <v>30962</v>
      </c>
      <c r="G5284" s="141" t="s">
        <v>30963</v>
      </c>
      <c r="H5284" s="141" t="s">
        <v>30964</v>
      </c>
      <c r="I5284" s="141" t="s">
        <v>14</v>
      </c>
      <c r="J5284" s="649">
        <v>7828.71</v>
      </c>
    </row>
    <row r="5285" spans="1:10" hidden="1">
      <c r="A5285" s="141" t="s">
        <v>30975</v>
      </c>
      <c r="B5285" s="141" t="str">
        <f t="shared" si="82"/>
        <v>POCO DE VISITA DE CONCRETO ARMADO COM MEDIDAS INTERNAS DO POCO E PROFUNDIDADE DE 1,10X1,10X2,70M,E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5" s="141" t="s">
        <v>30952</v>
      </c>
      <c r="D5285" s="141" t="s">
        <v>30976</v>
      </c>
      <c r="E5285" s="141" t="s">
        <v>30961</v>
      </c>
      <c r="F5285" s="141" t="s">
        <v>30962</v>
      </c>
      <c r="G5285" s="141" t="s">
        <v>30963</v>
      </c>
      <c r="H5285" s="141" t="s">
        <v>30964</v>
      </c>
      <c r="I5285" s="141" t="s">
        <v>14</v>
      </c>
      <c r="J5285" s="649">
        <v>9338.42</v>
      </c>
    </row>
    <row r="5286" spans="1:10" hidden="1">
      <c r="A5286" s="141" t="s">
        <v>30977</v>
      </c>
      <c r="B5286" s="141" t="str">
        <f t="shared" si="82"/>
        <v>POCO DE VISITA DE CONCRETO ARMADO COM MEDIDAS INTERNAS DO POCO E PROFUNDIDADE DE 1,10X1,10X2,70M,E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6" s="141" t="s">
        <v>30952</v>
      </c>
      <c r="D5286" s="141" t="s">
        <v>30976</v>
      </c>
      <c r="E5286" s="141" t="s">
        <v>30961</v>
      </c>
      <c r="F5286" s="141" t="s">
        <v>30962</v>
      </c>
      <c r="G5286" s="141" t="s">
        <v>30963</v>
      </c>
      <c r="H5286" s="141" t="s">
        <v>30964</v>
      </c>
      <c r="I5286" s="141" t="s">
        <v>14</v>
      </c>
      <c r="J5286" s="649">
        <v>8560.42</v>
      </c>
    </row>
    <row r="5287" spans="1:10" hidden="1">
      <c r="A5287" s="141" t="s">
        <v>30978</v>
      </c>
      <c r="B5287" s="141" t="str">
        <f t="shared" si="82"/>
        <v>POCO DE VISITA DE CONCRETO ARMADO COM MEDIDAS INTERNAS DO POCO E PROFUNDIDADE DE 1,10X1,10X3,00M,E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7" s="141" t="s">
        <v>30952</v>
      </c>
      <c r="D5287" s="141" t="s">
        <v>30979</v>
      </c>
      <c r="E5287" s="141" t="s">
        <v>30961</v>
      </c>
      <c r="F5287" s="141" t="s">
        <v>30962</v>
      </c>
      <c r="G5287" s="141" t="s">
        <v>30963</v>
      </c>
      <c r="H5287" s="141" t="s">
        <v>30964</v>
      </c>
      <c r="I5287" s="141" t="s">
        <v>14</v>
      </c>
      <c r="J5287" s="649">
        <v>9542.9699999999993</v>
      </c>
    </row>
    <row r="5288" spans="1:10" hidden="1">
      <c r="A5288" s="141" t="s">
        <v>30980</v>
      </c>
      <c r="B5288" s="141" t="str">
        <f t="shared" si="82"/>
        <v>POCO DE VISITA DE CONCRETO ARMADO COM MEDIDAS INTERNAS DO POCO E PROFUNDIDADE DE 1,10X1,10X3,00M,E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8" s="141" t="s">
        <v>30952</v>
      </c>
      <c r="D5288" s="141" t="s">
        <v>30979</v>
      </c>
      <c r="E5288" s="141" t="s">
        <v>30961</v>
      </c>
      <c r="F5288" s="141" t="s">
        <v>30962</v>
      </c>
      <c r="G5288" s="141" t="s">
        <v>30963</v>
      </c>
      <c r="H5288" s="141" t="s">
        <v>30964</v>
      </c>
      <c r="I5288" s="141" t="s">
        <v>14</v>
      </c>
      <c r="J5288" s="649">
        <v>8758.3700000000008</v>
      </c>
    </row>
    <row r="5289" spans="1:10" hidden="1">
      <c r="A5289" s="141" t="s">
        <v>30981</v>
      </c>
      <c r="B5289" s="141" t="str">
        <f t="shared" si="82"/>
        <v>POCO DE VISITA DE CONCRETO ARMADO COM MEDIDAS INTERNAS DO POCO E PROFUNDIDADE DE 1,10X1,10X3,30M,E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89" s="141" t="s">
        <v>30952</v>
      </c>
      <c r="D5289" s="141" t="s">
        <v>30982</v>
      </c>
      <c r="E5289" s="141" t="s">
        <v>30961</v>
      </c>
      <c r="F5289" s="141" t="s">
        <v>30962</v>
      </c>
      <c r="G5289" s="141" t="s">
        <v>30963</v>
      </c>
      <c r="H5289" s="141" t="s">
        <v>30964</v>
      </c>
      <c r="I5289" s="141" t="s">
        <v>14</v>
      </c>
      <c r="J5289" s="649">
        <v>9758.0400000000009</v>
      </c>
    </row>
    <row r="5290" spans="1:10" hidden="1">
      <c r="A5290" s="141" t="s">
        <v>30983</v>
      </c>
      <c r="B5290" s="141" t="str">
        <f t="shared" si="82"/>
        <v>POCO DE VISITA DE CONCRETO ARMADO COM MEDIDAS INTERNAS DO POCO E PROFUNDIDADE DE 1,10X1,10X3,30M,E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90" s="141" t="s">
        <v>30952</v>
      </c>
      <c r="D5290" s="141" t="s">
        <v>30982</v>
      </c>
      <c r="E5290" s="141" t="s">
        <v>30961</v>
      </c>
      <c r="F5290" s="141" t="s">
        <v>30962</v>
      </c>
      <c r="G5290" s="141" t="s">
        <v>30963</v>
      </c>
      <c r="H5290" s="141" t="s">
        <v>30964</v>
      </c>
      <c r="I5290" s="141" t="s">
        <v>14</v>
      </c>
      <c r="J5290" s="649">
        <v>8965.51</v>
      </c>
    </row>
    <row r="5291" spans="1:10" hidden="1">
      <c r="A5291" s="141" t="s">
        <v>30984</v>
      </c>
      <c r="B5291" s="141" t="str">
        <f t="shared" si="82"/>
        <v>POCO DE VISITA DE CONCRETO ARMADO COM MEDIDAS INTERNAS DO POCO E PROFUNDIDADE DE 1,10X1,10X3,60M,E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91" s="141" t="s">
        <v>30952</v>
      </c>
      <c r="D5291" s="141" t="s">
        <v>30985</v>
      </c>
      <c r="E5291" s="141" t="s">
        <v>30961</v>
      </c>
      <c r="F5291" s="141" t="s">
        <v>30962</v>
      </c>
      <c r="G5291" s="141" t="s">
        <v>30963</v>
      </c>
      <c r="H5291" s="141" t="s">
        <v>30964</v>
      </c>
      <c r="I5291" s="141" t="s">
        <v>14</v>
      </c>
      <c r="J5291" s="649">
        <v>10407.11</v>
      </c>
    </row>
    <row r="5292" spans="1:10" hidden="1">
      <c r="A5292" s="141" t="s">
        <v>30986</v>
      </c>
      <c r="B5292" s="141" t="str">
        <f t="shared" si="82"/>
        <v>POCO DE VISITA DE CONCRETO ARMADO COM MEDIDAS INTERNAS DO POCO E PROFUNDIDADE DE 1,10X1,10X3,60M,E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92" s="141" t="s">
        <v>30952</v>
      </c>
      <c r="D5292" s="141" t="s">
        <v>30985</v>
      </c>
      <c r="E5292" s="141" t="s">
        <v>30961</v>
      </c>
      <c r="F5292" s="141" t="s">
        <v>30962</v>
      </c>
      <c r="G5292" s="141" t="s">
        <v>30963</v>
      </c>
      <c r="H5292" s="141" t="s">
        <v>30964</v>
      </c>
      <c r="I5292" s="141" t="s">
        <v>14</v>
      </c>
      <c r="J5292" s="649">
        <v>9594.93</v>
      </c>
    </row>
    <row r="5293" spans="1:10" hidden="1">
      <c r="A5293" s="141" t="s">
        <v>30987</v>
      </c>
      <c r="B5293" s="141" t="str">
        <f t="shared" si="82"/>
        <v>POCO DE VISITA DE CONCRETO ARMADO COM MEDIDAS INTERNAS DO POCO E PROFUNDIDADE DE 1,10X1,10X3,90M,E DIAMETRO DA GALERIA DPOCO DE VISITA DE CONCRETO ARMADO COM MEDIDAS INTERNAS DO POE ATE 0,60M,TENDO O CONCRETO DAS PAREDES,FUNDO E TAMPA 400KG E O DA BASE,CALHA E A BANQUETA 300KG DE CIMENTO POR M3,SENDO AS PAREDES,CALHA E BANQUETA REVESTIDAS COM ARGAMASSA,EXCLUSIVE TAMPAO DE FERRO FUNDIDOPOCO DE VISITA DE CONCRETO ARMADO COM MEDIDAS INTERNAS DO PO</v>
      </c>
      <c r="C5293" s="141" t="s">
        <v>30952</v>
      </c>
      <c r="D5293" s="141" t="s">
        <v>30988</v>
      </c>
      <c r="E5293" s="141" t="s">
        <v>30961</v>
      </c>
      <c r="F5293" s="141" t="s">
        <v>30989</v>
      </c>
      <c r="G5293" s="141" t="s">
        <v>30990</v>
      </c>
      <c r="H5293" s="141" t="s">
        <v>30964</v>
      </c>
      <c r="I5293" s="141" t="s">
        <v>14</v>
      </c>
      <c r="J5293" s="649">
        <v>10906.78</v>
      </c>
    </row>
    <row r="5294" spans="1:10" hidden="1">
      <c r="A5294" s="141" t="s">
        <v>30991</v>
      </c>
      <c r="B5294" s="141" t="str">
        <f t="shared" si="82"/>
        <v>POCO DE VISITA DE CONCRETO ARMADO COM MEDIDAS INTERNAS DO POCO E PROFUNDIDADE DE 1,10X1,10X3,90M,E DIAMETRO DA GALERIA DPOCO DE VISITA DE CONCRETO ARMADO COM MEDIDAS INTERNAS DO POE ATE 0,60M,TENDO O CONCRETO DAS PAREDES,FUNDO E TAMPA 400KG E O DA BASE,CALHA E A BANQUETA 300KG DE CIMENTO POR M3,SENDO AS PAREDES,CALHA E BANQUETA REVESTIDAS COM ARGAMASSA,EXCLUSIVE TAMPAO DE FERRO FUNDIDOPOCO DE VISITA DE CONCRETO ARMADO COM MEDIDAS INTERNAS DO PO</v>
      </c>
      <c r="C5294" s="141" t="s">
        <v>30952</v>
      </c>
      <c r="D5294" s="141" t="s">
        <v>30988</v>
      </c>
      <c r="E5294" s="141" t="s">
        <v>30961</v>
      </c>
      <c r="F5294" s="141" t="s">
        <v>30989</v>
      </c>
      <c r="G5294" s="141" t="s">
        <v>30990</v>
      </c>
      <c r="H5294" s="141" t="s">
        <v>30964</v>
      </c>
      <c r="I5294" s="141" t="s">
        <v>14</v>
      </c>
      <c r="J5294" s="649">
        <v>10054.73</v>
      </c>
    </row>
    <row r="5295" spans="1:10" hidden="1">
      <c r="A5295" s="141" t="s">
        <v>30992</v>
      </c>
      <c r="B5295" s="141" t="str">
        <f t="shared" si="82"/>
        <v>POCO DE VISITA DE CONCRETO ARMADO COM MEDIDAS INTERNAS DO POCO E PROFUNDIDADE DE 1,10X1,10X4,20M,E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95" s="141" t="s">
        <v>30952</v>
      </c>
      <c r="D5295" s="141" t="s">
        <v>30993</v>
      </c>
      <c r="E5295" s="141" t="s">
        <v>30961</v>
      </c>
      <c r="F5295" s="141" t="s">
        <v>30962</v>
      </c>
      <c r="G5295" s="141" t="s">
        <v>30963</v>
      </c>
      <c r="H5295" s="141" t="s">
        <v>30964</v>
      </c>
      <c r="I5295" s="141" t="s">
        <v>14</v>
      </c>
      <c r="J5295" s="649">
        <v>11469.46</v>
      </c>
    </row>
    <row r="5296" spans="1:10" hidden="1">
      <c r="A5296" s="141" t="s">
        <v>30994</v>
      </c>
      <c r="B5296" s="141" t="str">
        <f t="shared" si="82"/>
        <v>POCO DE VISITA DE CONCRETO ARMADO COM MEDIDAS INTERNAS DO POCO E PROFUNDIDADE DE 1,10X1,10X4,20M,E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96" s="141" t="s">
        <v>30952</v>
      </c>
      <c r="D5296" s="141" t="s">
        <v>30993</v>
      </c>
      <c r="E5296" s="141" t="s">
        <v>30961</v>
      </c>
      <c r="F5296" s="141" t="s">
        <v>30962</v>
      </c>
      <c r="G5296" s="141" t="s">
        <v>30963</v>
      </c>
      <c r="H5296" s="141" t="s">
        <v>30964</v>
      </c>
      <c r="I5296" s="141" t="s">
        <v>14</v>
      </c>
      <c r="J5296" s="649">
        <v>10577.81</v>
      </c>
    </row>
    <row r="5297" spans="1:10" hidden="1">
      <c r="A5297" s="141" t="s">
        <v>30995</v>
      </c>
      <c r="B5297" s="141" t="str">
        <f t="shared" si="82"/>
        <v>POCO DE VISITA DE CONCRETO ARMADO COM MEDIDAS INTERNAS DO POCO E PROFUNDIDADE DE 1,10X1,10X4,50M,E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97" s="141" t="s">
        <v>30952</v>
      </c>
      <c r="D5297" s="141" t="s">
        <v>30996</v>
      </c>
      <c r="E5297" s="141" t="s">
        <v>30961</v>
      </c>
      <c r="F5297" s="141" t="s">
        <v>30962</v>
      </c>
      <c r="G5297" s="141" t="s">
        <v>30963</v>
      </c>
      <c r="H5297" s="141" t="s">
        <v>30964</v>
      </c>
      <c r="I5297" s="141" t="s">
        <v>14</v>
      </c>
      <c r="J5297" s="649">
        <v>12034.24</v>
      </c>
    </row>
    <row r="5298" spans="1:10" hidden="1">
      <c r="A5298" s="141" t="s">
        <v>30997</v>
      </c>
      <c r="B5298" s="141" t="str">
        <f t="shared" si="82"/>
        <v>POCO DE VISITA DE CONCRETO ARMADO COM MEDIDAS INTERNAS DO POCO E PROFUNDIDADE DE 1,10X1,10X4,50M,E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98" s="141" t="s">
        <v>30952</v>
      </c>
      <c r="D5298" s="141" t="s">
        <v>30996</v>
      </c>
      <c r="E5298" s="141" t="s">
        <v>30961</v>
      </c>
      <c r="F5298" s="141" t="s">
        <v>30962</v>
      </c>
      <c r="G5298" s="141" t="s">
        <v>30963</v>
      </c>
      <c r="H5298" s="141" t="s">
        <v>30964</v>
      </c>
      <c r="I5298" s="141" t="s">
        <v>14</v>
      </c>
      <c r="J5298" s="649">
        <v>11102.73</v>
      </c>
    </row>
    <row r="5299" spans="1:10" hidden="1">
      <c r="A5299" s="141" t="s">
        <v>30998</v>
      </c>
      <c r="B5299" s="141" t="str">
        <f t="shared" si="82"/>
        <v>POCO DE VISITA DE CONCRETO ARMADO COM MEDIDAS INTERNAS DO POCO E PROFUNDIDADE DE 1,10X1,10X4,80M,E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299" s="141" t="s">
        <v>30952</v>
      </c>
      <c r="D5299" s="141" t="s">
        <v>30999</v>
      </c>
      <c r="E5299" s="141" t="s">
        <v>30961</v>
      </c>
      <c r="F5299" s="141" t="s">
        <v>30962</v>
      </c>
      <c r="G5299" s="141" t="s">
        <v>30963</v>
      </c>
      <c r="H5299" s="141" t="s">
        <v>30964</v>
      </c>
      <c r="I5299" s="141" t="s">
        <v>14</v>
      </c>
      <c r="J5299" s="649">
        <v>12598.91</v>
      </c>
    </row>
    <row r="5300" spans="1:10" hidden="1">
      <c r="A5300" s="141" t="s">
        <v>31000</v>
      </c>
      <c r="B5300" s="141" t="str">
        <f t="shared" si="82"/>
        <v>POCO DE VISITA DE CONCRETO ARMADO COM MEDIDAS INTERNAS DO POCO E PROFUNDIDADE DE 1,10X1,10X4,80M,E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300" s="141" t="s">
        <v>30952</v>
      </c>
      <c r="D5300" s="141" t="s">
        <v>30999</v>
      </c>
      <c r="E5300" s="141" t="s">
        <v>30961</v>
      </c>
      <c r="F5300" s="141" t="s">
        <v>30962</v>
      </c>
      <c r="G5300" s="141" t="s">
        <v>30963</v>
      </c>
      <c r="H5300" s="141" t="s">
        <v>30964</v>
      </c>
      <c r="I5300" s="141" t="s">
        <v>14</v>
      </c>
      <c r="J5300" s="649">
        <v>11627.53</v>
      </c>
    </row>
    <row r="5301" spans="1:10" hidden="1">
      <c r="A5301" s="141" t="s">
        <v>31001</v>
      </c>
      <c r="B5301" s="141" t="str">
        <f t="shared" si="82"/>
        <v>POCO DE VISITA DE CONCRETO ARMADO COM MEDIDAS INTERNAS DO POCO E PROFUNDIDADE DE 1,10X1,10X5,10M,E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301" s="141" t="s">
        <v>30952</v>
      </c>
      <c r="D5301" s="141" t="s">
        <v>31002</v>
      </c>
      <c r="E5301" s="141" t="s">
        <v>30961</v>
      </c>
      <c r="F5301" s="141" t="s">
        <v>30962</v>
      </c>
      <c r="G5301" s="141" t="s">
        <v>30963</v>
      </c>
      <c r="H5301" s="141" t="s">
        <v>30964</v>
      </c>
      <c r="I5301" s="141" t="s">
        <v>14</v>
      </c>
      <c r="J5301" s="649">
        <v>13096.59</v>
      </c>
    </row>
    <row r="5302" spans="1:10" hidden="1">
      <c r="A5302" s="141" t="s">
        <v>31003</v>
      </c>
      <c r="B5302" s="141" t="str">
        <f t="shared" si="82"/>
        <v>POCO DE VISITA DE CONCRETO ARMADO COM MEDIDAS INTERNAS DO POCO E PROFUNDIDADE DE 1,10X1,10X5,10M,E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302" s="141" t="s">
        <v>30952</v>
      </c>
      <c r="D5302" s="141" t="s">
        <v>31002</v>
      </c>
      <c r="E5302" s="141" t="s">
        <v>30961</v>
      </c>
      <c r="F5302" s="141" t="s">
        <v>30962</v>
      </c>
      <c r="G5302" s="141" t="s">
        <v>30963</v>
      </c>
      <c r="H5302" s="141" t="s">
        <v>30964</v>
      </c>
      <c r="I5302" s="141" t="s">
        <v>14</v>
      </c>
      <c r="J5302" s="649">
        <v>12085.61</v>
      </c>
    </row>
    <row r="5303" spans="1:10" hidden="1">
      <c r="A5303" s="141" t="s">
        <v>31004</v>
      </c>
      <c r="B5303" s="141" t="str">
        <f t="shared" si="82"/>
        <v>POCO DE VISITA DE CONCRETO ARMADO COM MEDIDAS INTERNAS DO POCO E PROFUNDIDADE DE 1,10X1,10X5,40M,E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303" s="141" t="s">
        <v>30952</v>
      </c>
      <c r="D5303" s="141" t="s">
        <v>31005</v>
      </c>
      <c r="E5303" s="141" t="s">
        <v>30961</v>
      </c>
      <c r="F5303" s="141" t="s">
        <v>30962</v>
      </c>
      <c r="G5303" s="141" t="s">
        <v>30963</v>
      </c>
      <c r="H5303" s="141" t="s">
        <v>30964</v>
      </c>
      <c r="I5303" s="141" t="s">
        <v>14</v>
      </c>
      <c r="J5303" s="649">
        <v>13661.26</v>
      </c>
    </row>
    <row r="5304" spans="1:10" hidden="1">
      <c r="A5304" s="141" t="s">
        <v>31006</v>
      </c>
      <c r="B5304" s="141" t="str">
        <f t="shared" si="82"/>
        <v>POCO DE VISITA DE CONCRETO ARMADO COM MEDIDAS INTERNAS DO POCO E PROFUNDIDADE DE 1,10X1,10X5,40M,E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304" s="141" t="s">
        <v>30952</v>
      </c>
      <c r="D5304" s="141" t="s">
        <v>31005</v>
      </c>
      <c r="E5304" s="141" t="s">
        <v>30961</v>
      </c>
      <c r="F5304" s="141" t="s">
        <v>30962</v>
      </c>
      <c r="G5304" s="141" t="s">
        <v>30963</v>
      </c>
      <c r="H5304" s="141" t="s">
        <v>30964</v>
      </c>
      <c r="I5304" s="141" t="s">
        <v>14</v>
      </c>
      <c r="J5304" s="649">
        <v>12610.41</v>
      </c>
    </row>
    <row r="5305" spans="1:10" hidden="1">
      <c r="A5305" s="141" t="s">
        <v>31007</v>
      </c>
      <c r="B5305" s="141" t="str">
        <f t="shared" si="82"/>
        <v>POCO DE VISITA DE CONCRETO ARMADO COM MEDIDAS INTERNAS DO POCO E PROFUNDIDADE DE 1,10X1,10X5,70M,E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305" s="141" t="s">
        <v>30952</v>
      </c>
      <c r="D5305" s="141" t="s">
        <v>31008</v>
      </c>
      <c r="E5305" s="141" t="s">
        <v>30961</v>
      </c>
      <c r="F5305" s="141" t="s">
        <v>30962</v>
      </c>
      <c r="G5305" s="141" t="s">
        <v>30963</v>
      </c>
      <c r="H5305" s="141" t="s">
        <v>30964</v>
      </c>
      <c r="I5305" s="141" t="s">
        <v>14</v>
      </c>
      <c r="J5305" s="649">
        <v>14226.05</v>
      </c>
    </row>
    <row r="5306" spans="1:10" hidden="1">
      <c r="A5306" s="141" t="s">
        <v>31009</v>
      </c>
      <c r="B5306" s="141" t="str">
        <f t="shared" si="82"/>
        <v>POCO DE VISITA DE CONCRETO ARMADO COM MEDIDAS INTERNAS DO POCO E PROFUNDIDADE DE 1,10X1,10X5,70M,E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306" s="141" t="s">
        <v>30952</v>
      </c>
      <c r="D5306" s="141" t="s">
        <v>31008</v>
      </c>
      <c r="E5306" s="141" t="s">
        <v>30961</v>
      </c>
      <c r="F5306" s="141" t="s">
        <v>30962</v>
      </c>
      <c r="G5306" s="141" t="s">
        <v>30963</v>
      </c>
      <c r="H5306" s="141" t="s">
        <v>30964</v>
      </c>
      <c r="I5306" s="141" t="s">
        <v>14</v>
      </c>
      <c r="J5306" s="649">
        <v>13135.33</v>
      </c>
    </row>
    <row r="5307" spans="1:10" hidden="1">
      <c r="A5307" s="141" t="s">
        <v>31010</v>
      </c>
      <c r="B5307" s="141" t="str">
        <f t="shared" si="82"/>
        <v>POCO DE VISITA DE CONCRETO ARMADO COM MEDIDAS INTERNAS DO POCO E PROFUNDIDADE DE 1,10X1,10X6,00M,E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307" s="141" t="s">
        <v>30952</v>
      </c>
      <c r="D5307" s="141" t="s">
        <v>31011</v>
      </c>
      <c r="E5307" s="141" t="s">
        <v>30961</v>
      </c>
      <c r="F5307" s="141" t="s">
        <v>30962</v>
      </c>
      <c r="G5307" s="141" t="s">
        <v>30963</v>
      </c>
      <c r="H5307" s="141" t="s">
        <v>30964</v>
      </c>
      <c r="I5307" s="141" t="s">
        <v>14</v>
      </c>
      <c r="J5307" s="649">
        <v>14788.72</v>
      </c>
    </row>
    <row r="5308" spans="1:10" hidden="1">
      <c r="A5308" s="141" t="s">
        <v>31012</v>
      </c>
      <c r="B5308" s="141" t="str">
        <f t="shared" si="82"/>
        <v>POCO DE VISITA DE CONCRETO ARMADO COM MEDIDAS INTERNAS DO POCO E PROFUNDIDADE DE 1,10X1,10X6,00M,E DIAMETRO DA GALERIA DPOCO DE VISITA DE CONCRETO ARMADO COM MEDIDAS INTERNAS DO POE ATE 0,60M,TENDO O CONCRETO DAS PAREDES,FUNDO E TAMPA 400KG E O DA BASE,CALHA E BANQUETA 300KG DE CIMENTO POR M3,SENDOAS PAREDES,CALHA E A BANQUETA REVESTIDAS COM ARGAMASSA,EXCLUSIVE TAMPAO DE FERRO FUNDIDOPOCO DE VISITA DE CONCRETO ARMADO COM MEDIDAS INTERNAS DO PO</v>
      </c>
      <c r="C5308" s="141" t="s">
        <v>30952</v>
      </c>
      <c r="D5308" s="141" t="s">
        <v>31011</v>
      </c>
      <c r="E5308" s="141" t="s">
        <v>30961</v>
      </c>
      <c r="F5308" s="141" t="s">
        <v>30962</v>
      </c>
      <c r="G5308" s="141" t="s">
        <v>30963</v>
      </c>
      <c r="H5308" s="141" t="s">
        <v>30964</v>
      </c>
      <c r="I5308" s="141" t="s">
        <v>14</v>
      </c>
      <c r="J5308" s="649">
        <v>13658.41</v>
      </c>
    </row>
    <row r="5309" spans="1:10" hidden="1">
      <c r="A5309" s="141" t="s">
        <v>31013</v>
      </c>
      <c r="B5309" s="141" t="str">
        <f t="shared" si="82"/>
        <v>POCO DE VISITA DE CONCRETO ARMADO COM MEDIDAS INTERNAS DO POCO E PROFUNDIDADE DE 1,20X1,20X1,50M,E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09" s="141" t="s">
        <v>30952</v>
      </c>
      <c r="D5309" s="141" t="s">
        <v>31014</v>
      </c>
      <c r="E5309" s="141" t="s">
        <v>31015</v>
      </c>
      <c r="F5309" s="141" t="s">
        <v>31016</v>
      </c>
      <c r="G5309" s="141" t="s">
        <v>31017</v>
      </c>
      <c r="H5309" s="141" t="s">
        <v>31018</v>
      </c>
      <c r="I5309" s="141" t="s">
        <v>14</v>
      </c>
      <c r="J5309" s="649">
        <v>7184.74</v>
      </c>
    </row>
    <row r="5310" spans="1:10" hidden="1">
      <c r="A5310" s="141" t="s">
        <v>31019</v>
      </c>
      <c r="B5310" s="141" t="str">
        <f t="shared" si="82"/>
        <v>POCO DE VISITA DE CONCRETO ARMADO COM MEDIDAS INTERNAS DO POCO E PROFUNDIDADE DE 1,20X1,20X1,50M,E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0" s="141" t="s">
        <v>30952</v>
      </c>
      <c r="D5310" s="141" t="s">
        <v>31014</v>
      </c>
      <c r="E5310" s="141" t="s">
        <v>31015</v>
      </c>
      <c r="F5310" s="141" t="s">
        <v>31016</v>
      </c>
      <c r="G5310" s="141" t="s">
        <v>31017</v>
      </c>
      <c r="H5310" s="141" t="s">
        <v>31018</v>
      </c>
      <c r="I5310" s="141" t="s">
        <v>14</v>
      </c>
      <c r="J5310" s="649">
        <v>6583.96</v>
      </c>
    </row>
    <row r="5311" spans="1:10" hidden="1">
      <c r="A5311" s="141" t="s">
        <v>31020</v>
      </c>
      <c r="B5311" s="141" t="str">
        <f t="shared" si="82"/>
        <v>POCO DE VISITA DE CONCRETO ARMADO COM MEDIDAS INTERNAS DO POCO E PROFUNDIDADE DE 1,20X1,20X1,80M,E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1" s="141" t="s">
        <v>30952</v>
      </c>
      <c r="D5311" s="141" t="s">
        <v>31021</v>
      </c>
      <c r="E5311" s="141" t="s">
        <v>31015</v>
      </c>
      <c r="F5311" s="141" t="s">
        <v>31016</v>
      </c>
      <c r="G5311" s="141" t="s">
        <v>31017</v>
      </c>
      <c r="H5311" s="141" t="s">
        <v>31018</v>
      </c>
      <c r="I5311" s="141" t="s">
        <v>14</v>
      </c>
      <c r="J5311" s="649">
        <v>7854.33</v>
      </c>
    </row>
    <row r="5312" spans="1:10" hidden="1">
      <c r="A5312" s="141" t="s">
        <v>31022</v>
      </c>
      <c r="B5312" s="141" t="str">
        <f t="shared" si="82"/>
        <v>POCO DE VISITA DE CONCRETO ARMADO COM MEDIDAS INTERNAS DO POCO E PROFUNDIDADE DE 1,20X1,20X1,80M,E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2" s="141" t="s">
        <v>30952</v>
      </c>
      <c r="D5312" s="141" t="s">
        <v>31021</v>
      </c>
      <c r="E5312" s="141" t="s">
        <v>31015</v>
      </c>
      <c r="F5312" s="141" t="s">
        <v>31016</v>
      </c>
      <c r="G5312" s="141" t="s">
        <v>31017</v>
      </c>
      <c r="H5312" s="141" t="s">
        <v>31018</v>
      </c>
      <c r="I5312" s="141" t="s">
        <v>14</v>
      </c>
      <c r="J5312" s="649">
        <v>7202.53</v>
      </c>
    </row>
    <row r="5313" spans="1:10" hidden="1">
      <c r="A5313" s="141" t="s">
        <v>31023</v>
      </c>
      <c r="B5313" s="141" t="str">
        <f t="shared" si="82"/>
        <v>POCO DE VISITA DE CONCRETO ARMADO COM MEDIDAS INTERNAS DO POCO E PROFUNDIDADE DE 1,20X1,20X2,10M,E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3" s="141" t="s">
        <v>30952</v>
      </c>
      <c r="D5313" s="141" t="s">
        <v>31024</v>
      </c>
      <c r="E5313" s="141" t="s">
        <v>31015</v>
      </c>
      <c r="F5313" s="141" t="s">
        <v>31016</v>
      </c>
      <c r="G5313" s="141" t="s">
        <v>31017</v>
      </c>
      <c r="H5313" s="141" t="s">
        <v>31018</v>
      </c>
      <c r="I5313" s="141" t="s">
        <v>14</v>
      </c>
      <c r="J5313" s="649">
        <v>8524.2900000000009</v>
      </c>
    </row>
    <row r="5314" spans="1:10" hidden="1">
      <c r="A5314" s="141" t="s">
        <v>31025</v>
      </c>
      <c r="B5314" s="141" t="str">
        <f t="shared" si="82"/>
        <v>POCO DE VISITA DE CONCRETO ARMADO COM MEDIDAS INTERNAS DO POCO E PROFUNDIDADE DE 1,20X1,20X2,10M,E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4" s="141" t="s">
        <v>30952</v>
      </c>
      <c r="D5314" s="141" t="s">
        <v>31024</v>
      </c>
      <c r="E5314" s="141" t="s">
        <v>31015</v>
      </c>
      <c r="F5314" s="141" t="s">
        <v>31016</v>
      </c>
      <c r="G5314" s="141" t="s">
        <v>31017</v>
      </c>
      <c r="H5314" s="141" t="s">
        <v>31018</v>
      </c>
      <c r="I5314" s="141" t="s">
        <v>14</v>
      </c>
      <c r="J5314" s="649">
        <v>7821.48</v>
      </c>
    </row>
    <row r="5315" spans="1:10" hidden="1">
      <c r="A5315" s="141" t="s">
        <v>31026</v>
      </c>
      <c r="B5315" s="141" t="str">
        <f t="shared" ref="B5315:B5378" si="83">C5315&amp;D5315&amp;C5315&amp;E5315&amp;F5315&amp;G5315&amp;H5315&amp;C5315</f>
        <v>POCO DE VISITA DE CONCRETO ARMADO COM MEDIDAS INTERNAS DO POCO E PROFUNDIDADE DE 1,20X1,20X2,40M,E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5" s="141" t="s">
        <v>30952</v>
      </c>
      <c r="D5315" s="141" t="s">
        <v>31027</v>
      </c>
      <c r="E5315" s="141" t="s">
        <v>31015</v>
      </c>
      <c r="F5315" s="141" t="s">
        <v>31016</v>
      </c>
      <c r="G5315" s="141" t="s">
        <v>31017</v>
      </c>
      <c r="H5315" s="141" t="s">
        <v>31018</v>
      </c>
      <c r="I5315" s="141" t="s">
        <v>14</v>
      </c>
      <c r="J5315" s="649">
        <v>9415.32</v>
      </c>
    </row>
    <row r="5316" spans="1:10" hidden="1">
      <c r="A5316" s="141" t="s">
        <v>31028</v>
      </c>
      <c r="B5316" s="141" t="str">
        <f t="shared" si="83"/>
        <v>POCO DE VISITA DE CONCRETO ARMADO COM MEDIDAS INTERNAS DO POCO E PROFUNDIDADE DE 1,20X1,20X2,40M,E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6" s="141" t="s">
        <v>30952</v>
      </c>
      <c r="D5316" s="141" t="s">
        <v>31027</v>
      </c>
      <c r="E5316" s="141" t="s">
        <v>31015</v>
      </c>
      <c r="F5316" s="141" t="s">
        <v>31016</v>
      </c>
      <c r="G5316" s="141" t="s">
        <v>31017</v>
      </c>
      <c r="H5316" s="141" t="s">
        <v>31018</v>
      </c>
      <c r="I5316" s="141" t="s">
        <v>14</v>
      </c>
      <c r="J5316" s="649">
        <v>8633.58</v>
      </c>
    </row>
    <row r="5317" spans="1:10" hidden="1">
      <c r="A5317" s="141" t="s">
        <v>31029</v>
      </c>
      <c r="B5317" s="141" t="str">
        <f t="shared" si="83"/>
        <v>POCO DE VISITA DE CONCRETO ARMADO COM MEDIDAS INTERNAS DO POCO E PROFUNDIDADE DE 1,20X1,20X2,70M,E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7" s="141" t="s">
        <v>30952</v>
      </c>
      <c r="D5317" s="141" t="s">
        <v>31030</v>
      </c>
      <c r="E5317" s="141" t="s">
        <v>31015</v>
      </c>
      <c r="F5317" s="141" t="s">
        <v>31016</v>
      </c>
      <c r="G5317" s="141" t="s">
        <v>31017</v>
      </c>
      <c r="H5317" s="141" t="s">
        <v>31018</v>
      </c>
      <c r="I5317" s="141" t="s">
        <v>14</v>
      </c>
      <c r="J5317" s="649">
        <v>10330.41</v>
      </c>
    </row>
    <row r="5318" spans="1:10" hidden="1">
      <c r="A5318" s="141" t="s">
        <v>31031</v>
      </c>
      <c r="B5318" s="141" t="str">
        <f t="shared" si="83"/>
        <v>POCO DE VISITA DE CONCRETO ARMADO COM MEDIDAS INTERNAS DO POCO E PROFUNDIDADE DE 1,20X1,20X2,70M,E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8" s="141" t="s">
        <v>30952</v>
      </c>
      <c r="D5318" s="141" t="s">
        <v>31030</v>
      </c>
      <c r="E5318" s="141" t="s">
        <v>31015</v>
      </c>
      <c r="F5318" s="141" t="s">
        <v>31016</v>
      </c>
      <c r="G5318" s="141" t="s">
        <v>31017</v>
      </c>
      <c r="H5318" s="141" t="s">
        <v>31018</v>
      </c>
      <c r="I5318" s="141" t="s">
        <v>14</v>
      </c>
      <c r="J5318" s="649">
        <v>9469.7000000000007</v>
      </c>
    </row>
    <row r="5319" spans="1:10" hidden="1">
      <c r="A5319" s="141" t="s">
        <v>31032</v>
      </c>
      <c r="B5319" s="141" t="str">
        <f t="shared" si="83"/>
        <v>POCO DE VISITA DE CONCRETO ARMADO COM MEDIDAS INTERNAS DO POCO E PROFUNDIDADE DE 1,20X1,20X3,00M,E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19" s="141" t="s">
        <v>30952</v>
      </c>
      <c r="D5319" s="141" t="s">
        <v>31033</v>
      </c>
      <c r="E5319" s="141" t="s">
        <v>31015</v>
      </c>
      <c r="F5319" s="141" t="s">
        <v>31016</v>
      </c>
      <c r="G5319" s="141" t="s">
        <v>31017</v>
      </c>
      <c r="H5319" s="141" t="s">
        <v>31018</v>
      </c>
      <c r="I5319" s="141" t="s">
        <v>14</v>
      </c>
      <c r="J5319" s="649">
        <v>10796.4</v>
      </c>
    </row>
    <row r="5320" spans="1:10" hidden="1">
      <c r="A5320" s="141" t="s">
        <v>31034</v>
      </c>
      <c r="B5320" s="141" t="str">
        <f t="shared" si="83"/>
        <v>POCO DE VISITA DE CONCRETO ARMADO COM MEDIDAS INTERNAS DO POCO E PROFUNDIDADE DE 1,20X1,20X3,00M,E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0" s="141" t="s">
        <v>30952</v>
      </c>
      <c r="D5320" s="141" t="s">
        <v>31033</v>
      </c>
      <c r="E5320" s="141" t="s">
        <v>31015</v>
      </c>
      <c r="F5320" s="141" t="s">
        <v>31016</v>
      </c>
      <c r="G5320" s="141" t="s">
        <v>31017</v>
      </c>
      <c r="H5320" s="141" t="s">
        <v>31018</v>
      </c>
      <c r="I5320" s="141" t="s">
        <v>14</v>
      </c>
      <c r="J5320" s="649">
        <v>9910.11</v>
      </c>
    </row>
    <row r="5321" spans="1:10" hidden="1">
      <c r="A5321" s="141" t="s">
        <v>31035</v>
      </c>
      <c r="B5321" s="141" t="str">
        <f t="shared" si="83"/>
        <v>POCO DE VISITA DE CONCRETO ARMADO COM MEDIDAS INTERNAS DO POCO E PROFUNDIDADE DE 1,20X1,20X3,30M,E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1" s="141" t="s">
        <v>30952</v>
      </c>
      <c r="D5321" s="141" t="s">
        <v>31036</v>
      </c>
      <c r="E5321" s="141" t="s">
        <v>31015</v>
      </c>
      <c r="F5321" s="141" t="s">
        <v>31016</v>
      </c>
      <c r="G5321" s="141" t="s">
        <v>31017</v>
      </c>
      <c r="H5321" s="141" t="s">
        <v>31018</v>
      </c>
      <c r="I5321" s="141" t="s">
        <v>14</v>
      </c>
      <c r="J5321" s="649">
        <v>11153.59</v>
      </c>
    </row>
    <row r="5322" spans="1:10" hidden="1">
      <c r="A5322" s="141" t="s">
        <v>31037</v>
      </c>
      <c r="B5322" s="141" t="str">
        <f t="shared" si="83"/>
        <v>POCO DE VISITA DE CONCRETO ARMADO COM MEDIDAS INTERNAS DO POCO E PROFUNDIDADE DE 1,20X1,20X3,30M,E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2" s="141" t="s">
        <v>30952</v>
      </c>
      <c r="D5322" s="141" t="s">
        <v>31036</v>
      </c>
      <c r="E5322" s="141" t="s">
        <v>31015</v>
      </c>
      <c r="F5322" s="141" t="s">
        <v>31016</v>
      </c>
      <c r="G5322" s="141" t="s">
        <v>31017</v>
      </c>
      <c r="H5322" s="141" t="s">
        <v>31018</v>
      </c>
      <c r="I5322" s="141" t="s">
        <v>14</v>
      </c>
      <c r="J5322" s="649">
        <v>10237.780000000001</v>
      </c>
    </row>
    <row r="5323" spans="1:10" hidden="1">
      <c r="A5323" s="141" t="s">
        <v>31038</v>
      </c>
      <c r="B5323" s="141" t="str">
        <f t="shared" si="83"/>
        <v>POCO DE VISITA DE CONCRETO ARMADO COM MEDIDAS INTERNAS DO POCO E PROFUNDIDADE DE 1,20X1,20X3,60M,E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3" s="141" t="s">
        <v>30952</v>
      </c>
      <c r="D5323" s="141" t="s">
        <v>31039</v>
      </c>
      <c r="E5323" s="141" t="s">
        <v>31015</v>
      </c>
      <c r="F5323" s="141" t="s">
        <v>31016</v>
      </c>
      <c r="G5323" s="141" t="s">
        <v>31017</v>
      </c>
      <c r="H5323" s="141" t="s">
        <v>31018</v>
      </c>
      <c r="I5323" s="141" t="s">
        <v>14</v>
      </c>
      <c r="J5323" s="649">
        <v>11618.07</v>
      </c>
    </row>
    <row r="5324" spans="1:10" hidden="1">
      <c r="A5324" s="141" t="s">
        <v>31040</v>
      </c>
      <c r="B5324" s="141" t="str">
        <f t="shared" si="83"/>
        <v>POCO DE VISITA DE CONCRETO ARMADO COM MEDIDAS INTERNAS DO POCO E PROFUNDIDADE DE 1,20X1,20X3,60M,E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4" s="141" t="s">
        <v>30952</v>
      </c>
      <c r="D5324" s="141" t="s">
        <v>31039</v>
      </c>
      <c r="E5324" s="141" t="s">
        <v>31015</v>
      </c>
      <c r="F5324" s="141" t="s">
        <v>31016</v>
      </c>
      <c r="G5324" s="141" t="s">
        <v>31017</v>
      </c>
      <c r="H5324" s="141" t="s">
        <v>31018</v>
      </c>
      <c r="I5324" s="141" t="s">
        <v>14</v>
      </c>
      <c r="J5324" s="649">
        <v>10664.12</v>
      </c>
    </row>
    <row r="5325" spans="1:10" hidden="1">
      <c r="A5325" s="141" t="s">
        <v>31041</v>
      </c>
      <c r="B5325" s="141" t="str">
        <f t="shared" si="83"/>
        <v>POCO DE VISITA DE CONCRETO ARMADO COM MEDIDAS INTERNAS DO POCO E PROFUNDIDADE DE 1,20X1,20X3,90M,E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5" s="141" t="s">
        <v>30952</v>
      </c>
      <c r="D5325" s="141" t="s">
        <v>31042</v>
      </c>
      <c r="E5325" s="141" t="s">
        <v>31015</v>
      </c>
      <c r="F5325" s="141" t="s">
        <v>31016</v>
      </c>
      <c r="G5325" s="141" t="s">
        <v>31017</v>
      </c>
      <c r="H5325" s="141" t="s">
        <v>31018</v>
      </c>
      <c r="I5325" s="141" t="s">
        <v>14</v>
      </c>
      <c r="J5325" s="649">
        <v>11968.34</v>
      </c>
    </row>
    <row r="5326" spans="1:10" hidden="1">
      <c r="A5326" s="141" t="s">
        <v>31043</v>
      </c>
      <c r="B5326" s="141" t="str">
        <f t="shared" si="83"/>
        <v>POCO DE VISITA DE CONCRETO ARMADO COM MEDIDAS INTERNAS DO POCO E PROFUNDIDADE DE 1,20X1,20X3,90M,E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6" s="141" t="s">
        <v>30952</v>
      </c>
      <c r="D5326" s="141" t="s">
        <v>31042</v>
      </c>
      <c r="E5326" s="141" t="s">
        <v>31015</v>
      </c>
      <c r="F5326" s="141" t="s">
        <v>31016</v>
      </c>
      <c r="G5326" s="141" t="s">
        <v>31017</v>
      </c>
      <c r="H5326" s="141" t="s">
        <v>31018</v>
      </c>
      <c r="I5326" s="141" t="s">
        <v>14</v>
      </c>
      <c r="J5326" s="649">
        <v>11025.04</v>
      </c>
    </row>
    <row r="5327" spans="1:10" hidden="1">
      <c r="A5327" s="141" t="s">
        <v>31044</v>
      </c>
      <c r="B5327" s="141" t="str">
        <f t="shared" si="83"/>
        <v>POCO DE VISITA DE CONCRETO ARMADO COM MEDIDAS INTERNAS DO POCO E PROFUNDIDADE DE 1,20X1,20X4,20M,E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7" s="141" t="s">
        <v>30952</v>
      </c>
      <c r="D5327" s="141" t="s">
        <v>31045</v>
      </c>
      <c r="E5327" s="141" t="s">
        <v>31015</v>
      </c>
      <c r="F5327" s="141" t="s">
        <v>31016</v>
      </c>
      <c r="G5327" s="141" t="s">
        <v>31017</v>
      </c>
      <c r="H5327" s="141" t="s">
        <v>31018</v>
      </c>
      <c r="I5327" s="141" t="s">
        <v>14</v>
      </c>
      <c r="J5327" s="649">
        <v>12531.02</v>
      </c>
    </row>
    <row r="5328" spans="1:10" hidden="1">
      <c r="A5328" s="141" t="s">
        <v>31046</v>
      </c>
      <c r="B5328" s="141" t="str">
        <f t="shared" si="83"/>
        <v>POCO DE VISITA DE CONCRETO ARMADO COM MEDIDAS INTERNAS DO POCO E PROFUNDIDADE DE 1,20X1,20X4,20M,E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8" s="141" t="s">
        <v>30952</v>
      </c>
      <c r="D5328" s="141" t="s">
        <v>31045</v>
      </c>
      <c r="E5328" s="141" t="s">
        <v>31015</v>
      </c>
      <c r="F5328" s="141" t="s">
        <v>31016</v>
      </c>
      <c r="G5328" s="141" t="s">
        <v>31017</v>
      </c>
      <c r="H5328" s="141" t="s">
        <v>31018</v>
      </c>
      <c r="I5328" s="141" t="s">
        <v>14</v>
      </c>
      <c r="J5328" s="649">
        <v>11548.12</v>
      </c>
    </row>
    <row r="5329" spans="1:10" hidden="1">
      <c r="A5329" s="141" t="s">
        <v>31047</v>
      </c>
      <c r="B5329" s="141" t="str">
        <f t="shared" si="83"/>
        <v>POCO DE VISITA DE CONCRETO ARMADO COM MEDIDAS INTERNAS DO POCO E PROFUNDIDADE DE 1,20X1,20X4,50M,E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29" s="141" t="s">
        <v>30952</v>
      </c>
      <c r="D5329" s="141" t="s">
        <v>31048</v>
      </c>
      <c r="E5329" s="141" t="s">
        <v>31015</v>
      </c>
      <c r="F5329" s="141" t="s">
        <v>31016</v>
      </c>
      <c r="G5329" s="141" t="s">
        <v>31017</v>
      </c>
      <c r="H5329" s="141" t="s">
        <v>31018</v>
      </c>
      <c r="I5329" s="141" t="s">
        <v>14</v>
      </c>
      <c r="J5329" s="649">
        <v>13095.8</v>
      </c>
    </row>
    <row r="5330" spans="1:10" hidden="1">
      <c r="A5330" s="141" t="s">
        <v>31049</v>
      </c>
      <c r="B5330" s="141" t="str">
        <f t="shared" si="83"/>
        <v>POCO DE VISITA DE CONCRETO ARMADO COM MEDIDAS INTERNAS DO POCO E PROFUNDIDADE DE 1,20X1,20X4,50M,E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0" s="141" t="s">
        <v>30952</v>
      </c>
      <c r="D5330" s="141" t="s">
        <v>31048</v>
      </c>
      <c r="E5330" s="141" t="s">
        <v>31015</v>
      </c>
      <c r="F5330" s="141" t="s">
        <v>31016</v>
      </c>
      <c r="G5330" s="141" t="s">
        <v>31017</v>
      </c>
      <c r="H5330" s="141" t="s">
        <v>31018</v>
      </c>
      <c r="I5330" s="141" t="s">
        <v>14</v>
      </c>
      <c r="J5330" s="649">
        <v>12073.04</v>
      </c>
    </row>
    <row r="5331" spans="1:10" hidden="1">
      <c r="A5331" s="141" t="s">
        <v>31050</v>
      </c>
      <c r="B5331" s="141" t="str">
        <f t="shared" si="83"/>
        <v>POCO DE VISITA DE CONCRETO ARMADO COM MEDIDAS INTERNAS DO POCO E PROFUNDIDADE DE 1,20X1,20X4,80M,E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1" s="141" t="s">
        <v>30952</v>
      </c>
      <c r="D5331" s="141" t="s">
        <v>31051</v>
      </c>
      <c r="E5331" s="141" t="s">
        <v>31015</v>
      </c>
      <c r="F5331" s="141" t="s">
        <v>31016</v>
      </c>
      <c r="G5331" s="141" t="s">
        <v>31017</v>
      </c>
      <c r="H5331" s="141" t="s">
        <v>31018</v>
      </c>
      <c r="I5331" s="141" t="s">
        <v>14</v>
      </c>
      <c r="J5331" s="649">
        <v>13595.47</v>
      </c>
    </row>
    <row r="5332" spans="1:10" hidden="1">
      <c r="A5332" s="141" t="s">
        <v>31052</v>
      </c>
      <c r="B5332" s="141" t="str">
        <f t="shared" si="83"/>
        <v>POCO DE VISITA DE CONCRETO ARMADO COM MEDIDAS INTERNAS DO POCO E PROFUNDIDADE DE 1,20X1,20X4,80M,E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2" s="141" t="s">
        <v>30952</v>
      </c>
      <c r="D5332" s="141" t="s">
        <v>31051</v>
      </c>
      <c r="E5332" s="141" t="s">
        <v>31015</v>
      </c>
      <c r="F5332" s="141" t="s">
        <v>31016</v>
      </c>
      <c r="G5332" s="141" t="s">
        <v>31017</v>
      </c>
      <c r="H5332" s="141" t="s">
        <v>31018</v>
      </c>
      <c r="I5332" s="141" t="s">
        <v>14</v>
      </c>
      <c r="J5332" s="649">
        <v>12532.84</v>
      </c>
    </row>
    <row r="5333" spans="1:10" hidden="1">
      <c r="A5333" s="141" t="s">
        <v>31053</v>
      </c>
      <c r="B5333" s="141" t="str">
        <f t="shared" si="83"/>
        <v>POCO DE VISITA DE CONCRETO ARMADO COM MEDIDAS INTERNAS DO POCO E PROFUNDIDADE DE 1,20X1,20X5,10M,E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3" s="141" t="s">
        <v>30952</v>
      </c>
      <c r="D5333" s="141" t="s">
        <v>31054</v>
      </c>
      <c r="E5333" s="141" t="s">
        <v>31015</v>
      </c>
      <c r="F5333" s="141" t="s">
        <v>31016</v>
      </c>
      <c r="G5333" s="141" t="s">
        <v>31017</v>
      </c>
      <c r="H5333" s="141" t="s">
        <v>31018</v>
      </c>
      <c r="I5333" s="141" t="s">
        <v>14</v>
      </c>
      <c r="J5333" s="649">
        <v>14158.15</v>
      </c>
    </row>
    <row r="5334" spans="1:10" hidden="1">
      <c r="A5334" s="141" t="s">
        <v>31055</v>
      </c>
      <c r="B5334" s="141" t="str">
        <f t="shared" si="83"/>
        <v>POCO DE VISITA DE CONCRETO ARMADO COM MEDIDAS INTERNAS DO POCO E PROFUNDIDADE DE 1,20X1,20X5,10M,E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4" s="141" t="s">
        <v>30952</v>
      </c>
      <c r="D5334" s="141" t="s">
        <v>31054</v>
      </c>
      <c r="E5334" s="141" t="s">
        <v>31015</v>
      </c>
      <c r="F5334" s="141" t="s">
        <v>31016</v>
      </c>
      <c r="G5334" s="141" t="s">
        <v>31017</v>
      </c>
      <c r="H5334" s="141" t="s">
        <v>31018</v>
      </c>
      <c r="I5334" s="141" t="s">
        <v>14</v>
      </c>
      <c r="J5334" s="649">
        <v>13055.91</v>
      </c>
    </row>
    <row r="5335" spans="1:10" hidden="1">
      <c r="A5335" s="141" t="s">
        <v>31056</v>
      </c>
      <c r="B5335" s="141" t="str">
        <f t="shared" si="83"/>
        <v>POCO DE VISITA DE CONCRETO ARMADO COM MEDIDAS INTERNAS DO POCO E PROFUNDIDADE DE 1,20X1,20X5,40M,E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5" s="141" t="s">
        <v>30952</v>
      </c>
      <c r="D5335" s="141" t="s">
        <v>31057</v>
      </c>
      <c r="E5335" s="141" t="s">
        <v>31015</v>
      </c>
      <c r="F5335" s="141" t="s">
        <v>31016</v>
      </c>
      <c r="G5335" s="141" t="s">
        <v>31017</v>
      </c>
      <c r="H5335" s="141" t="s">
        <v>31018</v>
      </c>
      <c r="I5335" s="141" t="s">
        <v>14</v>
      </c>
      <c r="J5335" s="649">
        <v>14722.82</v>
      </c>
    </row>
    <row r="5336" spans="1:10" hidden="1">
      <c r="A5336" s="141" t="s">
        <v>31058</v>
      </c>
      <c r="B5336" s="141" t="str">
        <f t="shared" si="83"/>
        <v>POCO DE VISITA DE CONCRETO ARMADO COM MEDIDAS INTERNAS DO POCO E PROFUNDIDADE DE 1,20X1,20X5,40M,E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6" s="141" t="s">
        <v>30952</v>
      </c>
      <c r="D5336" s="141" t="s">
        <v>31057</v>
      </c>
      <c r="E5336" s="141" t="s">
        <v>31015</v>
      </c>
      <c r="F5336" s="141" t="s">
        <v>31016</v>
      </c>
      <c r="G5336" s="141" t="s">
        <v>31017</v>
      </c>
      <c r="H5336" s="141" t="s">
        <v>31018</v>
      </c>
      <c r="I5336" s="141" t="s">
        <v>14</v>
      </c>
      <c r="J5336" s="649">
        <v>13580.72</v>
      </c>
    </row>
    <row r="5337" spans="1:10" hidden="1">
      <c r="A5337" s="141" t="s">
        <v>31059</v>
      </c>
      <c r="B5337" s="141" t="str">
        <f t="shared" si="83"/>
        <v>POCO DE VISITA DE CONCRETO ARMADO COM MEDIDAS INTERNAS DO POCO E PROFUNDIDADE DE 1,20X1,20X5,70M,E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7" s="141" t="s">
        <v>30952</v>
      </c>
      <c r="D5337" s="141" t="s">
        <v>31060</v>
      </c>
      <c r="E5337" s="141" t="s">
        <v>31015</v>
      </c>
      <c r="F5337" s="141" t="s">
        <v>31016</v>
      </c>
      <c r="G5337" s="141" t="s">
        <v>31017</v>
      </c>
      <c r="H5337" s="141" t="s">
        <v>31018</v>
      </c>
      <c r="I5337" s="141" t="s">
        <v>14</v>
      </c>
      <c r="J5337" s="649">
        <v>15287.61</v>
      </c>
    </row>
    <row r="5338" spans="1:10" hidden="1">
      <c r="A5338" s="141" t="s">
        <v>31061</v>
      </c>
      <c r="B5338" s="141" t="str">
        <f t="shared" si="83"/>
        <v>POCO DE VISITA DE CONCRETO ARMADO COM MEDIDAS INTERNAS DO POCO E PROFUNDIDADE DE 1,20X1,20X5,70M,E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8" s="141" t="s">
        <v>30952</v>
      </c>
      <c r="D5338" s="141" t="s">
        <v>31060</v>
      </c>
      <c r="E5338" s="141" t="s">
        <v>31015</v>
      </c>
      <c r="F5338" s="141" t="s">
        <v>31016</v>
      </c>
      <c r="G5338" s="141" t="s">
        <v>31017</v>
      </c>
      <c r="H5338" s="141" t="s">
        <v>31018</v>
      </c>
      <c r="I5338" s="141" t="s">
        <v>14</v>
      </c>
      <c r="J5338" s="649">
        <v>14105.64</v>
      </c>
    </row>
    <row r="5339" spans="1:10" hidden="1">
      <c r="A5339" s="141" t="s">
        <v>31062</v>
      </c>
      <c r="B5339" s="141" t="str">
        <f t="shared" si="83"/>
        <v>POCO DE VISITA DE CONCRETO ARMADO COM MEDIDAS INTERNAS DO POCO E PROFUNDIDADE DE 1,20X1,20X6,00M,E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39" s="141" t="s">
        <v>30952</v>
      </c>
      <c r="D5339" s="141" t="s">
        <v>31063</v>
      </c>
      <c r="E5339" s="141" t="s">
        <v>31015</v>
      </c>
      <c r="F5339" s="141" t="s">
        <v>31016</v>
      </c>
      <c r="G5339" s="141" t="s">
        <v>31017</v>
      </c>
      <c r="H5339" s="141" t="s">
        <v>31018</v>
      </c>
      <c r="I5339" s="141" t="s">
        <v>14</v>
      </c>
      <c r="J5339" s="649">
        <v>15785.28</v>
      </c>
    </row>
    <row r="5340" spans="1:10" hidden="1">
      <c r="A5340" s="141" t="s">
        <v>31064</v>
      </c>
      <c r="B5340" s="141" t="str">
        <f t="shared" si="83"/>
        <v>POCO DE VISITA DE CONCRETO ARMADO COM MEDIDAS INTERNAS DO POCO E PROFUNDIDADE DE 1,20X1,20X6,00M,E DIAMETRO DA GALERIA DPOCO DE VISITA DE CONCRETO ARMADO COM MEDIDAS INTERNAS DO POE 0,70M,TENDO O CONCRETO DAS PAREDES,FUNDO E TAMPA 400KG E O DA BASE,CALHA E BANQUETA 300KG DE CIMENTO POR M3,SENDO AS PAREDES,CALHA E A BANQUETA REVESTIDAS COM ARGAMASSA,EXCLUSIVE TAMPAO DE FERRO FUNDIDOPOCO DE VISITA DE CONCRETO ARMADO COM MEDIDAS INTERNAS DO PO</v>
      </c>
      <c r="C5340" s="141" t="s">
        <v>30952</v>
      </c>
      <c r="D5340" s="141" t="s">
        <v>31063</v>
      </c>
      <c r="E5340" s="141" t="s">
        <v>31015</v>
      </c>
      <c r="F5340" s="141" t="s">
        <v>31016</v>
      </c>
      <c r="G5340" s="141" t="s">
        <v>31017</v>
      </c>
      <c r="H5340" s="141" t="s">
        <v>31018</v>
      </c>
      <c r="I5340" s="141" t="s">
        <v>14</v>
      </c>
      <c r="J5340" s="649">
        <v>14563.71</v>
      </c>
    </row>
    <row r="5341" spans="1:10" hidden="1">
      <c r="A5341" s="141" t="s">
        <v>31065</v>
      </c>
      <c r="B5341" s="141" t="str">
        <f t="shared" si="83"/>
        <v>POCO DE VISITA DE CONCRETO ARMADO COM MEDIDAS INTERNAS DO POCO E PROFUNDIDADE DE 1,30X1,30X1,50M,E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41" s="141" t="s">
        <v>30952</v>
      </c>
      <c r="D5341" s="141" t="s">
        <v>31066</v>
      </c>
      <c r="E5341" s="141" t="s">
        <v>31067</v>
      </c>
      <c r="F5341" s="141" t="s">
        <v>31016</v>
      </c>
      <c r="G5341" s="141" t="s">
        <v>31017</v>
      </c>
      <c r="H5341" s="141" t="s">
        <v>31018</v>
      </c>
      <c r="I5341" s="141" t="s">
        <v>14</v>
      </c>
      <c r="J5341" s="649">
        <v>8183.86</v>
      </c>
    </row>
    <row r="5342" spans="1:10" hidden="1">
      <c r="A5342" s="141" t="s">
        <v>31068</v>
      </c>
      <c r="B5342" s="141" t="str">
        <f t="shared" si="83"/>
        <v>POCO DE VISITA DE CONCRETO ARMADO COM MEDIDAS INTERNAS DO POCO E PROFUNDIDADE DE 1,30X1,30X1,50M,E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42" s="141" t="s">
        <v>30952</v>
      </c>
      <c r="D5342" s="141" t="s">
        <v>31066</v>
      </c>
      <c r="E5342" s="141" t="s">
        <v>31067</v>
      </c>
      <c r="F5342" s="141" t="s">
        <v>31016</v>
      </c>
      <c r="G5342" s="141" t="s">
        <v>31017</v>
      </c>
      <c r="H5342" s="141" t="s">
        <v>31018</v>
      </c>
      <c r="I5342" s="141" t="s">
        <v>14</v>
      </c>
      <c r="J5342" s="649">
        <v>7498.59</v>
      </c>
    </row>
    <row r="5343" spans="1:10" hidden="1">
      <c r="A5343" s="141" t="s">
        <v>31069</v>
      </c>
      <c r="B5343" s="141" t="str">
        <f t="shared" si="83"/>
        <v>POCO DE VISITA DE CONCRETO ARMADO COM MEDIDAS INTERNAS DO POCO E PROFUNDIDADE DE 1,30X1,30X1,80M,E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43" s="141" t="s">
        <v>30952</v>
      </c>
      <c r="D5343" s="141" t="s">
        <v>31070</v>
      </c>
      <c r="E5343" s="141" t="s">
        <v>31067</v>
      </c>
      <c r="F5343" s="141" t="s">
        <v>31016</v>
      </c>
      <c r="G5343" s="141" t="s">
        <v>31017</v>
      </c>
      <c r="H5343" s="141" t="s">
        <v>31018</v>
      </c>
      <c r="I5343" s="141" t="s">
        <v>14</v>
      </c>
      <c r="J5343" s="649">
        <v>8914.27</v>
      </c>
    </row>
    <row r="5344" spans="1:10" hidden="1">
      <c r="A5344" s="141" t="s">
        <v>31071</v>
      </c>
      <c r="B5344" s="141" t="str">
        <f t="shared" si="83"/>
        <v>POCO DE VISITA DE CONCRETO ARMADO COM MEDIDAS INTERNAS DO POCO E PROFUNDIDADE DE 1,30X1,30X1,80M,E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44" s="141" t="s">
        <v>30952</v>
      </c>
      <c r="D5344" s="141" t="s">
        <v>31070</v>
      </c>
      <c r="E5344" s="141" t="s">
        <v>31067</v>
      </c>
      <c r="F5344" s="141" t="s">
        <v>31016</v>
      </c>
      <c r="G5344" s="141" t="s">
        <v>31017</v>
      </c>
      <c r="H5344" s="141" t="s">
        <v>31018</v>
      </c>
      <c r="I5344" s="141" t="s">
        <v>14</v>
      </c>
      <c r="J5344" s="649">
        <v>8172.2</v>
      </c>
    </row>
    <row r="5345" spans="1:10" hidden="1">
      <c r="A5345" s="141" t="s">
        <v>31072</v>
      </c>
      <c r="B5345" s="141" t="str">
        <f t="shared" si="83"/>
        <v>POCO DE VISITA DE CONCRETO ARMADO COM MEDIDAS INTERNAS DO POCO E PROFUNDIDADE DE 1,30X1,30X2,10M,E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45" s="141" t="s">
        <v>30952</v>
      </c>
      <c r="D5345" s="141" t="s">
        <v>31073</v>
      </c>
      <c r="E5345" s="141" t="s">
        <v>31067</v>
      </c>
      <c r="F5345" s="141" t="s">
        <v>31016</v>
      </c>
      <c r="G5345" s="141" t="s">
        <v>31017</v>
      </c>
      <c r="H5345" s="141" t="s">
        <v>31018</v>
      </c>
      <c r="I5345" s="141" t="s">
        <v>14</v>
      </c>
      <c r="J5345" s="649">
        <v>9576.36</v>
      </c>
    </row>
    <row r="5346" spans="1:10" hidden="1">
      <c r="A5346" s="141" t="s">
        <v>31074</v>
      </c>
      <c r="B5346" s="141" t="str">
        <f t="shared" si="83"/>
        <v>POCO DE VISITA DE CONCRETO ARMADO COM MEDIDAS INTERNAS DO POCO E PROFUNDIDADE DE 1,30X1,30X2,10M,E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46" s="141" t="s">
        <v>30952</v>
      </c>
      <c r="D5346" s="141" t="s">
        <v>31073</v>
      </c>
      <c r="E5346" s="141" t="s">
        <v>31067</v>
      </c>
      <c r="F5346" s="141" t="s">
        <v>31016</v>
      </c>
      <c r="G5346" s="141" t="s">
        <v>31017</v>
      </c>
      <c r="H5346" s="141" t="s">
        <v>31018</v>
      </c>
      <c r="I5346" s="141" t="s">
        <v>14</v>
      </c>
      <c r="J5346" s="649">
        <v>8778.35</v>
      </c>
    </row>
    <row r="5347" spans="1:10" hidden="1">
      <c r="A5347" s="141" t="s">
        <v>31075</v>
      </c>
      <c r="B5347" s="141" t="str">
        <f t="shared" si="83"/>
        <v>POCO DE VISITA DE CONCRETO ARMADO COM MEDIDAS INTERNAS DO POCO E PROFUNDIDADE DE 1,30X1,30X2,40M,E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47" s="141" t="s">
        <v>30952</v>
      </c>
      <c r="D5347" s="141" t="s">
        <v>31076</v>
      </c>
      <c r="E5347" s="141" t="s">
        <v>31067</v>
      </c>
      <c r="F5347" s="141" t="s">
        <v>31016</v>
      </c>
      <c r="G5347" s="141" t="s">
        <v>31017</v>
      </c>
      <c r="H5347" s="141" t="s">
        <v>31018</v>
      </c>
      <c r="I5347" s="141" t="s">
        <v>14</v>
      </c>
      <c r="J5347" s="649">
        <v>10358.81</v>
      </c>
    </row>
    <row r="5348" spans="1:10" hidden="1">
      <c r="A5348" s="141" t="s">
        <v>31077</v>
      </c>
      <c r="B5348" s="141" t="str">
        <f t="shared" si="83"/>
        <v>POCO DE VISITA DE CONCRETO ARMADO COM MEDIDAS INTERNAS DO POCO E PROFUNDIDADE DE 1,30X1,30X2,40M,E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48" s="141" t="s">
        <v>30952</v>
      </c>
      <c r="D5348" s="141" t="s">
        <v>31076</v>
      </c>
      <c r="E5348" s="141" t="s">
        <v>31067</v>
      </c>
      <c r="F5348" s="141" t="s">
        <v>31016</v>
      </c>
      <c r="G5348" s="141" t="s">
        <v>31017</v>
      </c>
      <c r="H5348" s="141" t="s">
        <v>31018</v>
      </c>
      <c r="I5348" s="141" t="s">
        <v>14</v>
      </c>
      <c r="J5348" s="649">
        <v>9497.52</v>
      </c>
    </row>
    <row r="5349" spans="1:10" hidden="1">
      <c r="A5349" s="141" t="s">
        <v>31078</v>
      </c>
      <c r="B5349" s="141" t="str">
        <f t="shared" si="83"/>
        <v>POCO DE VISITA DE CONCRETO ARMADO COM MEDIDAS INTERNAS DO POCO E PROFUNDIDADE DE 1,30X1,30X2,70M,E DIAMETRO DA GALEIRA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49" s="141" t="s">
        <v>30952</v>
      </c>
      <c r="D5349" s="141" t="s">
        <v>31079</v>
      </c>
      <c r="E5349" s="141" t="s">
        <v>31067</v>
      </c>
      <c r="F5349" s="141" t="s">
        <v>31016</v>
      </c>
      <c r="G5349" s="141" t="s">
        <v>31017</v>
      </c>
      <c r="H5349" s="141" t="s">
        <v>31018</v>
      </c>
      <c r="I5349" s="141" t="s">
        <v>14</v>
      </c>
      <c r="J5349" s="649">
        <v>11357.29</v>
      </c>
    </row>
    <row r="5350" spans="1:10" hidden="1">
      <c r="A5350" s="141" t="s">
        <v>31080</v>
      </c>
      <c r="B5350" s="141" t="str">
        <f t="shared" si="83"/>
        <v>POCO DE VISITA DE CONCRETO ARMADO COM MEDIDAS INTERNAS DO POCO E PROFUNDIDADE DE 1,30X1,30X2,70M,E DIAMETRO DA GALEIRA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0" s="141" t="s">
        <v>30952</v>
      </c>
      <c r="D5350" s="141" t="s">
        <v>31079</v>
      </c>
      <c r="E5350" s="141" t="s">
        <v>31067</v>
      </c>
      <c r="F5350" s="141" t="s">
        <v>31016</v>
      </c>
      <c r="G5350" s="141" t="s">
        <v>31017</v>
      </c>
      <c r="H5350" s="141" t="s">
        <v>31018</v>
      </c>
      <c r="I5350" s="141" t="s">
        <v>14</v>
      </c>
      <c r="J5350" s="649">
        <v>10411.280000000001</v>
      </c>
    </row>
    <row r="5351" spans="1:10" hidden="1">
      <c r="A5351" s="141" t="s">
        <v>31081</v>
      </c>
      <c r="B5351" s="141" t="str">
        <f t="shared" si="83"/>
        <v>POCO DE VISITA DE CONCRETO ARMADO COM MEDIDAS INTERNAS DO POCO E PROFUNDIDADE DE 1,30X1,30X3,00M,E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1" s="141" t="s">
        <v>30952</v>
      </c>
      <c r="D5351" s="141" t="s">
        <v>31082</v>
      </c>
      <c r="E5351" s="141" t="s">
        <v>31067</v>
      </c>
      <c r="F5351" s="141" t="s">
        <v>31016</v>
      </c>
      <c r="G5351" s="141" t="s">
        <v>31017</v>
      </c>
      <c r="H5351" s="141" t="s">
        <v>31018</v>
      </c>
      <c r="I5351" s="141" t="s">
        <v>14</v>
      </c>
      <c r="J5351" s="649">
        <v>12080.62</v>
      </c>
    </row>
    <row r="5352" spans="1:10" hidden="1">
      <c r="A5352" s="141" t="s">
        <v>31083</v>
      </c>
      <c r="B5352" s="141" t="str">
        <f t="shared" si="83"/>
        <v>POCO DE VISITA DE CONCRETO ARMADO COM MEDIDAS INTERNAS DO POCO E PROFUNDIDADE DE 1,30X1,30X3,00M,E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2" s="141" t="s">
        <v>30952</v>
      </c>
      <c r="D5352" s="141" t="s">
        <v>31082</v>
      </c>
      <c r="E5352" s="141" t="s">
        <v>31067</v>
      </c>
      <c r="F5352" s="141" t="s">
        <v>31016</v>
      </c>
      <c r="G5352" s="141" t="s">
        <v>31017</v>
      </c>
      <c r="H5352" s="141" t="s">
        <v>31018</v>
      </c>
      <c r="I5352" s="141" t="s">
        <v>14</v>
      </c>
      <c r="J5352" s="649">
        <v>11092.34</v>
      </c>
    </row>
    <row r="5353" spans="1:10" hidden="1">
      <c r="A5353" s="141" t="s">
        <v>31084</v>
      </c>
      <c r="B5353" s="141" t="str">
        <f t="shared" si="83"/>
        <v>POCO DE VISITA DE CONCRETO ARMADO COM MEDIDAS INTERNAS DO POCO E PROFUNDIDADE DE 1,30X1,30X3,30M,E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3" s="141" t="s">
        <v>30952</v>
      </c>
      <c r="D5353" s="141" t="s">
        <v>31085</v>
      </c>
      <c r="E5353" s="141" t="s">
        <v>31067</v>
      </c>
      <c r="F5353" s="141" t="s">
        <v>31016</v>
      </c>
      <c r="G5353" s="141" t="s">
        <v>31017</v>
      </c>
      <c r="H5353" s="141" t="s">
        <v>31018</v>
      </c>
      <c r="I5353" s="141" t="s">
        <v>14</v>
      </c>
      <c r="J5353" s="649">
        <v>12351.52</v>
      </c>
    </row>
    <row r="5354" spans="1:10" hidden="1">
      <c r="A5354" s="141" t="s">
        <v>31086</v>
      </c>
      <c r="B5354" s="141" t="str">
        <f t="shared" si="83"/>
        <v>POCO DE VISITA DE CONCRETO ARMADO COM MEDIDAS INTERNAS DO POCO E PROFUNDIDADE DE 1,30X1,30X3,30M,E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4" s="141" t="s">
        <v>30952</v>
      </c>
      <c r="D5354" s="141" t="s">
        <v>31085</v>
      </c>
      <c r="E5354" s="141" t="s">
        <v>31067</v>
      </c>
      <c r="F5354" s="141" t="s">
        <v>31016</v>
      </c>
      <c r="G5354" s="141" t="s">
        <v>31017</v>
      </c>
      <c r="H5354" s="141" t="s">
        <v>31018</v>
      </c>
      <c r="I5354" s="141" t="s">
        <v>14</v>
      </c>
      <c r="J5354" s="649">
        <v>11329.67</v>
      </c>
    </row>
    <row r="5355" spans="1:10" hidden="1">
      <c r="A5355" s="141" t="s">
        <v>31087</v>
      </c>
      <c r="B5355" s="141" t="str">
        <f t="shared" si="83"/>
        <v>POCO DE VISITA DE CONCRETO ARMADO COM MEDIDAS INTERNAS DO POCO E PROFUNDIDADE DE 1,30X1,30X3,60M,E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5" s="141" t="s">
        <v>30952</v>
      </c>
      <c r="D5355" s="141" t="s">
        <v>31088</v>
      </c>
      <c r="E5355" s="141" t="s">
        <v>31067</v>
      </c>
      <c r="F5355" s="141" t="s">
        <v>31016</v>
      </c>
      <c r="G5355" s="141" t="s">
        <v>31017</v>
      </c>
      <c r="H5355" s="141" t="s">
        <v>31018</v>
      </c>
      <c r="I5355" s="141" t="s">
        <v>14</v>
      </c>
      <c r="J5355" s="649">
        <v>12709.07</v>
      </c>
    </row>
    <row r="5356" spans="1:10" hidden="1">
      <c r="A5356" s="141" t="s">
        <v>31089</v>
      </c>
      <c r="B5356" s="141" t="str">
        <f t="shared" si="83"/>
        <v>POCO DE VISITA DE CONCRETO ARMADO COM MEDIDAS INTERNAS DO POCO E PROFUNDIDADE DE 1,30X1,30X3,60M,E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6" s="141" t="s">
        <v>30952</v>
      </c>
      <c r="D5356" s="141" t="s">
        <v>31088</v>
      </c>
      <c r="E5356" s="141" t="s">
        <v>31067</v>
      </c>
      <c r="F5356" s="141" t="s">
        <v>31016</v>
      </c>
      <c r="G5356" s="141" t="s">
        <v>31017</v>
      </c>
      <c r="H5356" s="141" t="s">
        <v>31018</v>
      </c>
      <c r="I5356" s="141" t="s">
        <v>14</v>
      </c>
      <c r="J5356" s="649">
        <v>11664.05</v>
      </c>
    </row>
    <row r="5357" spans="1:10" hidden="1">
      <c r="A5357" s="141" t="s">
        <v>31090</v>
      </c>
      <c r="B5357" s="141" t="str">
        <f t="shared" si="83"/>
        <v>POCO DE VISITA DE CONCRETO ARMADO COM MEDIDAS INTERNAS DO POCO E PROFUNDIDADE DE 1,30X1,30X3,90M,E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7" s="141" t="s">
        <v>30952</v>
      </c>
      <c r="D5357" s="141" t="s">
        <v>31091</v>
      </c>
      <c r="E5357" s="141" t="s">
        <v>31067</v>
      </c>
      <c r="F5357" s="141" t="s">
        <v>31016</v>
      </c>
      <c r="G5357" s="141" t="s">
        <v>31017</v>
      </c>
      <c r="H5357" s="141" t="s">
        <v>31018</v>
      </c>
      <c r="I5357" s="141" t="s">
        <v>14</v>
      </c>
      <c r="J5357" s="649">
        <v>13360.44</v>
      </c>
    </row>
    <row r="5358" spans="1:10" hidden="1">
      <c r="A5358" s="141" t="s">
        <v>31092</v>
      </c>
      <c r="B5358" s="141" t="str">
        <f t="shared" si="83"/>
        <v>POCO DE VISITA DE CONCRETO ARMADO COM MEDIDAS INTERNAS DO POCO E PROFUNDIDADE DE 1,30X1,30X3,90M,E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8" s="141" t="s">
        <v>30952</v>
      </c>
      <c r="D5358" s="141" t="s">
        <v>31091</v>
      </c>
      <c r="E5358" s="141" t="s">
        <v>31067</v>
      </c>
      <c r="F5358" s="141" t="s">
        <v>31016</v>
      </c>
      <c r="G5358" s="141" t="s">
        <v>31017</v>
      </c>
      <c r="H5358" s="141" t="s">
        <v>31018</v>
      </c>
      <c r="I5358" s="141" t="s">
        <v>14</v>
      </c>
      <c r="J5358" s="649">
        <v>12295.54</v>
      </c>
    </row>
    <row r="5359" spans="1:10" hidden="1">
      <c r="A5359" s="141" t="s">
        <v>31093</v>
      </c>
      <c r="B5359" s="141" t="str">
        <f t="shared" si="83"/>
        <v>POCO DE VISITA DE CONCRETO ARMADO COM MEDIDAS INTERNAS DO POCO E PROFUNDIDADE DE 1,30X1,30X4,20M,E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59" s="141" t="s">
        <v>30952</v>
      </c>
      <c r="D5359" s="141" t="s">
        <v>31094</v>
      </c>
      <c r="E5359" s="141" t="s">
        <v>31067</v>
      </c>
      <c r="F5359" s="141" t="s">
        <v>31016</v>
      </c>
      <c r="G5359" s="141" t="s">
        <v>31017</v>
      </c>
      <c r="H5359" s="141" t="s">
        <v>31018</v>
      </c>
      <c r="I5359" s="141" t="s">
        <v>14</v>
      </c>
      <c r="J5359" s="649">
        <v>13923.15</v>
      </c>
    </row>
    <row r="5360" spans="1:10" hidden="1">
      <c r="A5360" s="141" t="s">
        <v>31095</v>
      </c>
      <c r="B5360" s="141" t="str">
        <f t="shared" si="83"/>
        <v>POCO DE VISITA DE CONCRETO ARMADO COM MEDIDAS INTERNAS DO POCO E PROFUNDIDADE DE 1,30X1,30X4,20M,E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60" s="141" t="s">
        <v>30952</v>
      </c>
      <c r="D5360" s="141" t="s">
        <v>31094</v>
      </c>
      <c r="E5360" s="141" t="s">
        <v>31067</v>
      </c>
      <c r="F5360" s="141" t="s">
        <v>31016</v>
      </c>
      <c r="G5360" s="141" t="s">
        <v>31017</v>
      </c>
      <c r="H5360" s="141" t="s">
        <v>31018</v>
      </c>
      <c r="I5360" s="141" t="s">
        <v>14</v>
      </c>
      <c r="J5360" s="649">
        <v>12818.64</v>
      </c>
    </row>
    <row r="5361" spans="1:10" hidden="1">
      <c r="A5361" s="141" t="s">
        <v>31096</v>
      </c>
      <c r="B5361" s="141" t="str">
        <f t="shared" si="83"/>
        <v>POCO DE VISITA DE CONCRETO ARMADO COM MEDIDAS INTERNAS DO POCO E PROFUNDIDADE DE 1,30X1,30X4,50M,E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61" s="141" t="s">
        <v>30952</v>
      </c>
      <c r="D5361" s="141" t="s">
        <v>31097</v>
      </c>
      <c r="E5361" s="141" t="s">
        <v>31067</v>
      </c>
      <c r="F5361" s="141" t="s">
        <v>31016</v>
      </c>
      <c r="G5361" s="141" t="s">
        <v>31017</v>
      </c>
      <c r="H5361" s="141" t="s">
        <v>31018</v>
      </c>
      <c r="I5361" s="141" t="s">
        <v>14</v>
      </c>
      <c r="J5361" s="649">
        <v>14422.94</v>
      </c>
    </row>
    <row r="5362" spans="1:10" hidden="1">
      <c r="A5362" s="141" t="s">
        <v>31098</v>
      </c>
      <c r="B5362" s="141" t="str">
        <f t="shared" si="83"/>
        <v>POCO DE VISITA DE CONCRETO ARMADO COM MEDIDAS INTERNAS DO POCO E PROFUNDIDADE DE 1,30X1,30X4,50M,E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62" s="141" t="s">
        <v>30952</v>
      </c>
      <c r="D5362" s="141" t="s">
        <v>31097</v>
      </c>
      <c r="E5362" s="141" t="s">
        <v>31067</v>
      </c>
      <c r="F5362" s="141" t="s">
        <v>31016</v>
      </c>
      <c r="G5362" s="141" t="s">
        <v>31017</v>
      </c>
      <c r="H5362" s="141" t="s">
        <v>31018</v>
      </c>
      <c r="I5362" s="141" t="s">
        <v>14</v>
      </c>
      <c r="J5362" s="649">
        <v>13278.56</v>
      </c>
    </row>
    <row r="5363" spans="1:10" hidden="1">
      <c r="A5363" s="141" t="s">
        <v>31099</v>
      </c>
      <c r="B5363" s="141" t="str">
        <f t="shared" si="83"/>
        <v>POCO DE VISITA DE CONCRETO ARMADO COM MEDIDAS INTERNAS DO POCO E PROFUNDIDADE DE 1,30X1,30X4,80M,E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63" s="141" t="s">
        <v>30952</v>
      </c>
      <c r="D5363" s="141" t="s">
        <v>31100</v>
      </c>
      <c r="E5363" s="141" t="s">
        <v>31067</v>
      </c>
      <c r="F5363" s="141" t="s">
        <v>31016</v>
      </c>
      <c r="G5363" s="141" t="s">
        <v>31017</v>
      </c>
      <c r="H5363" s="141" t="s">
        <v>31018</v>
      </c>
      <c r="I5363" s="141" t="s">
        <v>14</v>
      </c>
      <c r="J5363" s="649">
        <v>14984.95</v>
      </c>
    </row>
    <row r="5364" spans="1:10" hidden="1">
      <c r="A5364" s="141" t="s">
        <v>31101</v>
      </c>
      <c r="B5364" s="141" t="str">
        <f t="shared" si="83"/>
        <v>POCO DE VISITA DE CONCRETO ARMADO COM MEDIDAS INTERNAS DO POCO E PROFUNDIDADE DE 1,30X1,30X4,80M,E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64" s="141" t="s">
        <v>30952</v>
      </c>
      <c r="D5364" s="141" t="s">
        <v>31100</v>
      </c>
      <c r="E5364" s="141" t="s">
        <v>31067</v>
      </c>
      <c r="F5364" s="141" t="s">
        <v>31016</v>
      </c>
      <c r="G5364" s="141" t="s">
        <v>31017</v>
      </c>
      <c r="H5364" s="141" t="s">
        <v>31018</v>
      </c>
      <c r="I5364" s="141" t="s">
        <v>14</v>
      </c>
      <c r="J5364" s="649">
        <v>13800.71</v>
      </c>
    </row>
    <row r="5365" spans="1:10" hidden="1">
      <c r="A5365" s="141" t="s">
        <v>31102</v>
      </c>
      <c r="B5365" s="141" t="str">
        <f t="shared" si="83"/>
        <v>POCO DE VISITA DE CONCRETO ARMADO COM MEDIDAS INTERNAS NO POCO E PROFUNDIDADE DE 1,30X1,30X5,10M,E DIAMETRO DA GALERIA DPOCO DE VISITA DE CONCRETO ARMADO COM MEDIDAS INTERNAS NO POE 0,80M,TENDO O CONCRETO DAS PAREDES,FUNDO E TAMPA 400KG E O DA BASE,CALHA E BANQUETA 300KG DE CIMENTO POR M3,SENDO AS PAREDES,CALHA E A BANQUETA REVESTIDAS COM ARGAMASSA,EXCLUSIVE TAMPAO DE FERRO FUNDIDOPOCO DE VISITA DE CONCRETO ARMADO COM MEDIDAS INTERNAS NO PO</v>
      </c>
      <c r="C5365" s="141" t="s">
        <v>31103</v>
      </c>
      <c r="D5365" s="141" t="s">
        <v>31104</v>
      </c>
      <c r="E5365" s="141" t="s">
        <v>31067</v>
      </c>
      <c r="F5365" s="141" t="s">
        <v>31016</v>
      </c>
      <c r="G5365" s="141" t="s">
        <v>31017</v>
      </c>
      <c r="H5365" s="141" t="s">
        <v>31018</v>
      </c>
      <c r="I5365" s="141" t="s">
        <v>14</v>
      </c>
      <c r="J5365" s="649">
        <v>15550.29</v>
      </c>
    </row>
    <row r="5366" spans="1:10" hidden="1">
      <c r="A5366" s="141" t="s">
        <v>31105</v>
      </c>
      <c r="B5366" s="141" t="str">
        <f t="shared" si="83"/>
        <v>POCO DE VISITA DE CONCRETO ARMADO COM MEDIDAS INTERNAS NO POCO E PROFUNDIDADE DE 1,30X1,30X5,10M,E DIAMETRO DA GALERIA DPOCO DE VISITA DE CONCRETO ARMADO COM MEDIDAS INTERNAS NO POE 0,80M,TENDO O CONCRETO DAS PAREDES,FUNDO E TAMPA 400KG E O DA BASE,CALHA E BANQUETA 300KG DE CIMENTO POR M3,SENDO AS PAREDES,CALHA E A BANQUETA REVESTIDAS COM ARGAMASSA,EXCLUSIVE TAMPAO DE FERRO FUNDIDOPOCO DE VISITA DE CONCRETO ARMADO COM MEDIDAS INTERNAS NO PO</v>
      </c>
      <c r="C5366" s="141" t="s">
        <v>31103</v>
      </c>
      <c r="D5366" s="141" t="s">
        <v>31104</v>
      </c>
      <c r="E5366" s="141" t="s">
        <v>31067</v>
      </c>
      <c r="F5366" s="141" t="s">
        <v>31016</v>
      </c>
      <c r="G5366" s="141" t="s">
        <v>31017</v>
      </c>
      <c r="H5366" s="141" t="s">
        <v>31018</v>
      </c>
      <c r="I5366" s="141" t="s">
        <v>14</v>
      </c>
      <c r="J5366" s="649">
        <v>14326.44</v>
      </c>
    </row>
    <row r="5367" spans="1:10" hidden="1">
      <c r="A5367" s="141" t="s">
        <v>31106</v>
      </c>
      <c r="B5367" s="141" t="str">
        <f t="shared" si="83"/>
        <v>POCO DE VISITA DE CONCRETO ARMADO COM MEDIDAS INTERNAS DO POCO E PROFUNDIDADE DE 1,30X1,30X5,40M,E DIAMETRO DA GALEIRA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67" s="141" t="s">
        <v>30952</v>
      </c>
      <c r="D5367" s="141" t="s">
        <v>31107</v>
      </c>
      <c r="E5367" s="141" t="s">
        <v>31067</v>
      </c>
      <c r="F5367" s="141" t="s">
        <v>31016</v>
      </c>
      <c r="G5367" s="141" t="s">
        <v>31017</v>
      </c>
      <c r="H5367" s="141" t="s">
        <v>31018</v>
      </c>
      <c r="I5367" s="141" t="s">
        <v>14</v>
      </c>
      <c r="J5367" s="649">
        <v>16114.95</v>
      </c>
    </row>
    <row r="5368" spans="1:10" hidden="1">
      <c r="A5368" s="141" t="s">
        <v>31108</v>
      </c>
      <c r="B5368" s="141" t="str">
        <f t="shared" si="83"/>
        <v>POCO DE VISITA DE CONCRETO ARMADO COM MEDIDAS INTERNAS DO POCO E PROFUNDIDADE DE 1,30X1,30X5,40M,E DIAMETRO DA GALEIRA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68" s="141" t="s">
        <v>30952</v>
      </c>
      <c r="D5368" s="141" t="s">
        <v>31107</v>
      </c>
      <c r="E5368" s="141" t="s">
        <v>31067</v>
      </c>
      <c r="F5368" s="141" t="s">
        <v>31016</v>
      </c>
      <c r="G5368" s="141" t="s">
        <v>31017</v>
      </c>
      <c r="H5368" s="141" t="s">
        <v>31018</v>
      </c>
      <c r="I5368" s="141" t="s">
        <v>14</v>
      </c>
      <c r="J5368" s="649">
        <v>14851.24</v>
      </c>
    </row>
    <row r="5369" spans="1:10" hidden="1">
      <c r="A5369" s="141" t="s">
        <v>31109</v>
      </c>
      <c r="B5369" s="141" t="str">
        <f t="shared" si="83"/>
        <v>POCO DE VISITA DE CONCRETO ARMADO COM MEDIDAS INTERNAS DO POCO E PROFUNDIDADE DE 1,30X1,30X5,70M,E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69" s="141" t="s">
        <v>30952</v>
      </c>
      <c r="D5369" s="141" t="s">
        <v>31110</v>
      </c>
      <c r="E5369" s="141" t="s">
        <v>31067</v>
      </c>
      <c r="F5369" s="141" t="s">
        <v>31016</v>
      </c>
      <c r="G5369" s="141" t="s">
        <v>31017</v>
      </c>
      <c r="H5369" s="141" t="s">
        <v>31018</v>
      </c>
      <c r="I5369" s="141" t="s">
        <v>14</v>
      </c>
      <c r="J5369" s="649">
        <v>16613.62</v>
      </c>
    </row>
    <row r="5370" spans="1:10" hidden="1">
      <c r="A5370" s="141" t="s">
        <v>31111</v>
      </c>
      <c r="B5370" s="141" t="str">
        <f t="shared" si="83"/>
        <v>POCO DE VISITA DE CONCRETO ARMADO COM MEDIDAS INTERNAS DO POCO E PROFUNDIDADE DE 1,30X1,30X5,70M,E DIAMETRO DA GALERIA DPOCO DE VISITA DE CONCRETO ARMADO COM MEDIDAS INTERNAS DO POE 0,80M,TENDO O CONCRETO DAS PAREDES,FUNDO E TAMPA 400KG E O DA BASE,CALHA E BANQUETA 300KG DE CIMENTO POR M3,SENDO AS PAREDES,CALHA E A BANQUETA REVESTIDAS COM ARGAMASSA,EXCLUSIVE TAMPAO DE FERRO FUNDIDOPOCO DE VISITA DE CONCRETO ARMADO COM MEDIDAS INTERNAS DO PO</v>
      </c>
      <c r="C5370" s="141" t="s">
        <v>30952</v>
      </c>
      <c r="D5370" s="141" t="s">
        <v>31110</v>
      </c>
      <c r="E5370" s="141" t="s">
        <v>31067</v>
      </c>
      <c r="F5370" s="141" t="s">
        <v>31016</v>
      </c>
      <c r="G5370" s="141" t="s">
        <v>31017</v>
      </c>
      <c r="H5370" s="141" t="s">
        <v>31018</v>
      </c>
      <c r="I5370" s="141" t="s">
        <v>14</v>
      </c>
      <c r="J5370" s="649">
        <v>15310.04</v>
      </c>
    </row>
    <row r="5371" spans="1:10" hidden="1">
      <c r="A5371" s="141" t="s">
        <v>31112</v>
      </c>
      <c r="B5371" s="141" t="str">
        <f t="shared" si="83"/>
        <v>POCO DE VISITA DE CONCRETO ARMADO COM MEDIDAS INTERNAS NO POCO E PROFUNDIDADE DE 1,30X1,30X6,00M,E DIAMETRO DA GALERIA DPOCO DE VISITA DE CONCRETO ARMADO COM MEDIDAS INTERNAS NO POE 0,80M,TENDO O CONCRETO DAS PAREDES,FUNDO E TAMPA 400KG E O DA BASE,CALHA E BANQUETA 300KG DE CIMENTO POR M3,SENDO AS PAREDES,CALHA E A BANQUETA REVESTIDAS COM ARGAMASSA,EXCLUSIVE TAMPAO DE FERRO FUNDIDOPOCO DE VISITA DE CONCRETO ARMADO COM MEDIDAS INTERNAS NO PO</v>
      </c>
      <c r="C5371" s="141" t="s">
        <v>31103</v>
      </c>
      <c r="D5371" s="141" t="s">
        <v>31113</v>
      </c>
      <c r="E5371" s="141" t="s">
        <v>31067</v>
      </c>
      <c r="F5371" s="141" t="s">
        <v>31016</v>
      </c>
      <c r="G5371" s="141" t="s">
        <v>31017</v>
      </c>
      <c r="H5371" s="141" t="s">
        <v>31018</v>
      </c>
      <c r="I5371" s="141" t="s">
        <v>14</v>
      </c>
      <c r="J5371" s="649">
        <v>17177.599999999999</v>
      </c>
    </row>
    <row r="5372" spans="1:10" hidden="1">
      <c r="A5372" s="141" t="s">
        <v>31114</v>
      </c>
      <c r="B5372" s="141" t="str">
        <f t="shared" si="83"/>
        <v>POCO DE VISITA DE CONCRETO ARMADO COM MEDIDAS INTERNAS NO POCO E PROFUNDIDADE DE 1,30X1,30X6,00M,E DIAMETRO DA GALERIA DPOCO DE VISITA DE CONCRETO ARMADO COM MEDIDAS INTERNAS NO POE 0,80M,TENDO O CONCRETO DAS PAREDES,FUNDO E TAMPA 400KG E O DA BASE,CALHA E BANQUETA 300KG DE CIMENTO POR M3,SENDO AS PAREDES,CALHA E A BANQUETA REVESTIDAS COM ARGAMASSA,EXCLUSIVE TAMPAO DE FERRO FUNDIDOPOCO DE VISITA DE CONCRETO ARMADO COM MEDIDAS INTERNAS NO PO</v>
      </c>
      <c r="C5372" s="141" t="s">
        <v>31103</v>
      </c>
      <c r="D5372" s="141" t="s">
        <v>31113</v>
      </c>
      <c r="E5372" s="141" t="s">
        <v>31067</v>
      </c>
      <c r="F5372" s="141" t="s">
        <v>31016</v>
      </c>
      <c r="G5372" s="141" t="s">
        <v>31017</v>
      </c>
      <c r="H5372" s="141" t="s">
        <v>31018</v>
      </c>
      <c r="I5372" s="141" t="s">
        <v>14</v>
      </c>
      <c r="J5372" s="649">
        <v>15834.42</v>
      </c>
    </row>
    <row r="5373" spans="1:10" hidden="1">
      <c r="A5373" s="141" t="s">
        <v>31115</v>
      </c>
      <c r="B5373" s="141" t="str">
        <f t="shared" si="83"/>
        <v>POCO DE VISITA DE CONCRETO ARMADO COM MEDIDAS INTERNAS DO POCO E PROFUNDIDADE DE 1,40X1,40X1,80M,E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73" s="141" t="s">
        <v>30952</v>
      </c>
      <c r="D5373" s="141" t="s">
        <v>31116</v>
      </c>
      <c r="E5373" s="141" t="s">
        <v>31117</v>
      </c>
      <c r="F5373" s="141" t="s">
        <v>31016</v>
      </c>
      <c r="G5373" s="141" t="s">
        <v>31017</v>
      </c>
      <c r="H5373" s="141" t="s">
        <v>31018</v>
      </c>
      <c r="I5373" s="141" t="s">
        <v>14</v>
      </c>
      <c r="J5373" s="649">
        <v>9775.33</v>
      </c>
    </row>
    <row r="5374" spans="1:10" hidden="1">
      <c r="A5374" s="141" t="s">
        <v>31118</v>
      </c>
      <c r="B5374" s="141" t="str">
        <f t="shared" si="83"/>
        <v>POCO DE VISITA DE CONCRETO ARMADO COM MEDIDAS INTERNAS DO POCO E PROFUNDIDADE DE 1,40X1,40X1,80M,E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74" s="141" t="s">
        <v>30952</v>
      </c>
      <c r="D5374" s="141" t="s">
        <v>31116</v>
      </c>
      <c r="E5374" s="141" t="s">
        <v>31117</v>
      </c>
      <c r="F5374" s="141" t="s">
        <v>31016</v>
      </c>
      <c r="G5374" s="141" t="s">
        <v>31017</v>
      </c>
      <c r="H5374" s="141" t="s">
        <v>31018</v>
      </c>
      <c r="I5374" s="141" t="s">
        <v>14</v>
      </c>
      <c r="J5374" s="649">
        <v>8955.34</v>
      </c>
    </row>
    <row r="5375" spans="1:10" hidden="1">
      <c r="A5375" s="141" t="s">
        <v>31119</v>
      </c>
      <c r="B5375" s="141" t="str">
        <f t="shared" si="83"/>
        <v>POCO DE VISITA DE CONCRETO ARMADO COM MEDIDAS INTERNAS DO POCO E PROFUNDIDADE DE 1,40X1,40X2,10M,E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75" s="141" t="s">
        <v>30952</v>
      </c>
      <c r="D5375" s="141" t="s">
        <v>31120</v>
      </c>
      <c r="E5375" s="141" t="s">
        <v>31117</v>
      </c>
      <c r="F5375" s="141" t="s">
        <v>31016</v>
      </c>
      <c r="G5375" s="141" t="s">
        <v>31017</v>
      </c>
      <c r="H5375" s="141" t="s">
        <v>31018</v>
      </c>
      <c r="I5375" s="141" t="s">
        <v>14</v>
      </c>
      <c r="J5375" s="649">
        <v>10558.8</v>
      </c>
    </row>
    <row r="5376" spans="1:10" hidden="1">
      <c r="A5376" s="141" t="s">
        <v>31121</v>
      </c>
      <c r="B5376" s="141" t="str">
        <f t="shared" si="83"/>
        <v>POCO DE VISITA DE CONCRETO ARMADO COM MEDIDAS INTERNAS DO POCO E PROFUNDIDADE DE 1,40X1,40X2,10M,E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76" s="141" t="s">
        <v>30952</v>
      </c>
      <c r="D5376" s="141" t="s">
        <v>31120</v>
      </c>
      <c r="E5376" s="141" t="s">
        <v>31117</v>
      </c>
      <c r="F5376" s="141" t="s">
        <v>31016</v>
      </c>
      <c r="G5376" s="141" t="s">
        <v>31017</v>
      </c>
      <c r="H5376" s="141" t="s">
        <v>31018</v>
      </c>
      <c r="I5376" s="141" t="s">
        <v>14</v>
      </c>
      <c r="J5376" s="649">
        <v>9678.18</v>
      </c>
    </row>
    <row r="5377" spans="1:10" hidden="1">
      <c r="A5377" s="141" t="s">
        <v>31122</v>
      </c>
      <c r="B5377" s="141" t="str">
        <f t="shared" si="83"/>
        <v>POCO DE VISITA DE CONCRETO ARMADO COM MEDIDAS INTERNAS DO POCO E PROFUNDIDADE DE 1,40X1,40X2,40M,E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77" s="141" t="s">
        <v>30952</v>
      </c>
      <c r="D5377" s="141" t="s">
        <v>31123</v>
      </c>
      <c r="E5377" s="141" t="s">
        <v>31117</v>
      </c>
      <c r="F5377" s="141" t="s">
        <v>31016</v>
      </c>
      <c r="G5377" s="141" t="s">
        <v>31017</v>
      </c>
      <c r="H5377" s="141" t="s">
        <v>31018</v>
      </c>
      <c r="I5377" s="141" t="s">
        <v>14</v>
      </c>
      <c r="J5377" s="649">
        <v>11342.2</v>
      </c>
    </row>
    <row r="5378" spans="1:10" hidden="1">
      <c r="A5378" s="141" t="s">
        <v>31124</v>
      </c>
      <c r="B5378" s="141" t="str">
        <f t="shared" si="83"/>
        <v>POCO DE VISITA DE CONCRETO ARMADO COM MEDIDAS INTERNAS DO POCO E PROFUNDIDADE DE 1,40X1,40X2,40M,E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78" s="141" t="s">
        <v>30952</v>
      </c>
      <c r="D5378" s="141" t="s">
        <v>31123</v>
      </c>
      <c r="E5378" s="141" t="s">
        <v>31117</v>
      </c>
      <c r="F5378" s="141" t="s">
        <v>31016</v>
      </c>
      <c r="G5378" s="141" t="s">
        <v>31017</v>
      </c>
      <c r="H5378" s="141" t="s">
        <v>31018</v>
      </c>
      <c r="I5378" s="141" t="s">
        <v>14</v>
      </c>
      <c r="J5378" s="649">
        <v>10400.94</v>
      </c>
    </row>
    <row r="5379" spans="1:10" hidden="1">
      <c r="A5379" s="141" t="s">
        <v>31125</v>
      </c>
      <c r="B5379" s="141" t="str">
        <f t="shared" ref="B5379:B5442" si="84">C5379&amp;D5379&amp;C5379&amp;E5379&amp;F5379&amp;G5379&amp;H5379&amp;C5379</f>
        <v>POCO DE VISITA DE CONCRETO ARMADO COM MEDIDAS INTERNAS DO POCO E PROFUNDIDADE DE 1,40X1,40X2,70M,E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79" s="141" t="s">
        <v>30952</v>
      </c>
      <c r="D5379" s="141" t="s">
        <v>31126</v>
      </c>
      <c r="E5379" s="141" t="s">
        <v>31117</v>
      </c>
      <c r="F5379" s="141" t="s">
        <v>31016</v>
      </c>
      <c r="G5379" s="141" t="s">
        <v>31017</v>
      </c>
      <c r="H5379" s="141" t="s">
        <v>31018</v>
      </c>
      <c r="I5379" s="141" t="s">
        <v>14</v>
      </c>
      <c r="J5379" s="649">
        <v>12405.09</v>
      </c>
    </row>
    <row r="5380" spans="1:10" hidden="1">
      <c r="A5380" s="141" t="s">
        <v>31127</v>
      </c>
      <c r="B5380" s="141" t="str">
        <f t="shared" si="84"/>
        <v>POCO DE VISITA DE CONCRETO ARMADO COM MEDIDAS INTERNAS DO POCO E PROFUNDIDADE DE 1,40X1,40X2,70M,E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0" s="141" t="s">
        <v>30952</v>
      </c>
      <c r="D5380" s="141" t="s">
        <v>31126</v>
      </c>
      <c r="E5380" s="141" t="s">
        <v>31117</v>
      </c>
      <c r="F5380" s="141" t="s">
        <v>31016</v>
      </c>
      <c r="G5380" s="141" t="s">
        <v>31017</v>
      </c>
      <c r="H5380" s="141" t="s">
        <v>31018</v>
      </c>
      <c r="I5380" s="141" t="s">
        <v>14</v>
      </c>
      <c r="J5380" s="649">
        <v>11373.37</v>
      </c>
    </row>
    <row r="5381" spans="1:10" hidden="1">
      <c r="A5381" s="141" t="s">
        <v>31128</v>
      </c>
      <c r="B5381" s="141" t="str">
        <f t="shared" si="84"/>
        <v>POCO DE VISITA DE CONCRETO ARMADO COM MEDIDAS INTERNAS DO POCO E PROFUNDIDADE DE 1,40X1,40X3,00M,E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1" s="141" t="s">
        <v>30952</v>
      </c>
      <c r="D5381" s="141" t="s">
        <v>31129</v>
      </c>
      <c r="E5381" s="141" t="s">
        <v>31117</v>
      </c>
      <c r="F5381" s="141" t="s">
        <v>31016</v>
      </c>
      <c r="G5381" s="141" t="s">
        <v>31017</v>
      </c>
      <c r="H5381" s="141" t="s">
        <v>31018</v>
      </c>
      <c r="I5381" s="141" t="s">
        <v>14</v>
      </c>
      <c r="J5381" s="649">
        <v>13488.42</v>
      </c>
    </row>
    <row r="5382" spans="1:10" hidden="1">
      <c r="A5382" s="141" t="s">
        <v>31130</v>
      </c>
      <c r="B5382" s="141" t="str">
        <f t="shared" si="84"/>
        <v>POCO DE VISITA DE CONCRETO ARMADO COM MEDIDAS INTERNAS DO POCO E PROFUNDIDADE DE 1,40X1,40X3,00M,E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2" s="141" t="s">
        <v>30952</v>
      </c>
      <c r="D5382" s="141" t="s">
        <v>31129</v>
      </c>
      <c r="E5382" s="141" t="s">
        <v>31117</v>
      </c>
      <c r="F5382" s="141" t="s">
        <v>31016</v>
      </c>
      <c r="G5382" s="141" t="s">
        <v>31017</v>
      </c>
      <c r="H5382" s="141" t="s">
        <v>31018</v>
      </c>
      <c r="I5382" s="141" t="s">
        <v>14</v>
      </c>
      <c r="J5382" s="649">
        <v>12366.5</v>
      </c>
    </row>
    <row r="5383" spans="1:10" hidden="1">
      <c r="A5383" s="141" t="s">
        <v>31131</v>
      </c>
      <c r="B5383" s="141" t="str">
        <f t="shared" si="84"/>
        <v>POCO DE VISITA DE CONCRETO ARMADO COM MEDIDAS INTERNAS DO POCO E PROFUNDIDADE DE 1,40X1,40X3,30M,E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3" s="141" t="s">
        <v>30952</v>
      </c>
      <c r="D5383" s="141" t="s">
        <v>31132</v>
      </c>
      <c r="E5383" s="141" t="s">
        <v>31117</v>
      </c>
      <c r="F5383" s="141" t="s">
        <v>31016</v>
      </c>
      <c r="G5383" s="141" t="s">
        <v>31017</v>
      </c>
      <c r="H5383" s="141" t="s">
        <v>31018</v>
      </c>
      <c r="I5383" s="141" t="s">
        <v>14</v>
      </c>
      <c r="J5383" s="649">
        <v>13721.06</v>
      </c>
    </row>
    <row r="5384" spans="1:10" hidden="1">
      <c r="A5384" s="141" t="s">
        <v>31133</v>
      </c>
      <c r="B5384" s="141" t="str">
        <f t="shared" si="84"/>
        <v>POCO DE VISITA DE CONCRETO ARMADO COM MEDIDAS INTERNAS DO POCO E PROFUNDIDADE DE 1,40X1,40X3,30M,E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4" s="141" t="s">
        <v>30952</v>
      </c>
      <c r="D5384" s="141" t="s">
        <v>31132</v>
      </c>
      <c r="E5384" s="141" t="s">
        <v>31117</v>
      </c>
      <c r="F5384" s="141" t="s">
        <v>31016</v>
      </c>
      <c r="G5384" s="141" t="s">
        <v>31017</v>
      </c>
      <c r="H5384" s="141" t="s">
        <v>31018</v>
      </c>
      <c r="I5384" s="141" t="s">
        <v>14</v>
      </c>
      <c r="J5384" s="649">
        <v>12588.87</v>
      </c>
    </row>
    <row r="5385" spans="1:10" hidden="1">
      <c r="A5385" s="141" t="s">
        <v>31134</v>
      </c>
      <c r="B5385" s="141" t="str">
        <f t="shared" si="84"/>
        <v>POCO DE VISITA DE CONCRETO ARMADO COM MEDIDAS INTERNAS DO POCO E PROFUNDIDADE DE 1,40X1,40X3,60M,E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5" s="141" t="s">
        <v>30952</v>
      </c>
      <c r="D5385" s="141" t="s">
        <v>31135</v>
      </c>
      <c r="E5385" s="141" t="s">
        <v>31117</v>
      </c>
      <c r="F5385" s="141" t="s">
        <v>31016</v>
      </c>
      <c r="G5385" s="141" t="s">
        <v>31017</v>
      </c>
      <c r="H5385" s="141" t="s">
        <v>31018</v>
      </c>
      <c r="I5385" s="141" t="s">
        <v>14</v>
      </c>
      <c r="J5385" s="649">
        <v>13819.46</v>
      </c>
    </row>
    <row r="5386" spans="1:10" hidden="1">
      <c r="A5386" s="141" t="s">
        <v>31136</v>
      </c>
      <c r="B5386" s="141" t="str">
        <f t="shared" si="84"/>
        <v>POCO DE VISITA DE CONCRETO ARMADO COM MEDIDAS INTERNAS DO POCO E PROFUNDIDADE DE 1,40X1,40X3,60M,E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6" s="141" t="s">
        <v>30952</v>
      </c>
      <c r="D5386" s="141" t="s">
        <v>31135</v>
      </c>
      <c r="E5386" s="141" t="s">
        <v>31117</v>
      </c>
      <c r="F5386" s="141" t="s">
        <v>31016</v>
      </c>
      <c r="G5386" s="141" t="s">
        <v>31017</v>
      </c>
      <c r="H5386" s="141" t="s">
        <v>31018</v>
      </c>
      <c r="I5386" s="141" t="s">
        <v>14</v>
      </c>
      <c r="J5386" s="649">
        <v>12683.01</v>
      </c>
    </row>
    <row r="5387" spans="1:10" hidden="1">
      <c r="A5387" s="141" t="s">
        <v>31137</v>
      </c>
      <c r="B5387" s="141" t="str">
        <f t="shared" si="84"/>
        <v>POCO DE VISITA DE CONCRETO ARMADO COM MEDIDAS INTERNAS DO POCO E PRODUNDIDADE DE 1,40X1,40X3,90M,E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7" s="141" t="s">
        <v>30952</v>
      </c>
      <c r="D5387" s="141" t="s">
        <v>31138</v>
      </c>
      <c r="E5387" s="141" t="s">
        <v>31117</v>
      </c>
      <c r="F5387" s="141" t="s">
        <v>31016</v>
      </c>
      <c r="G5387" s="141" t="s">
        <v>31017</v>
      </c>
      <c r="H5387" s="141" t="s">
        <v>31018</v>
      </c>
      <c r="I5387" s="141" t="s">
        <v>14</v>
      </c>
      <c r="J5387" s="649">
        <v>14469.73</v>
      </c>
    </row>
    <row r="5388" spans="1:10" hidden="1">
      <c r="A5388" s="141" t="s">
        <v>31139</v>
      </c>
      <c r="B5388" s="141" t="str">
        <f t="shared" si="84"/>
        <v>POCO DE VISITA DE CONCRETO ARMADO COM MEDIDAS INTERNAS DO POCO E PRODUNDIDADE DE 1,40X1,40X3,90M,E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8" s="141" t="s">
        <v>30952</v>
      </c>
      <c r="D5388" s="141" t="s">
        <v>31138</v>
      </c>
      <c r="E5388" s="141" t="s">
        <v>31117</v>
      </c>
      <c r="F5388" s="141" t="s">
        <v>31016</v>
      </c>
      <c r="G5388" s="141" t="s">
        <v>31017</v>
      </c>
      <c r="H5388" s="141" t="s">
        <v>31018</v>
      </c>
      <c r="I5388" s="141" t="s">
        <v>14</v>
      </c>
      <c r="J5388" s="649">
        <v>13313.59</v>
      </c>
    </row>
    <row r="5389" spans="1:10" hidden="1">
      <c r="A5389" s="141" t="s">
        <v>31140</v>
      </c>
      <c r="B5389" s="141" t="str">
        <f t="shared" si="84"/>
        <v>POCO DE VISITA DE CONCRETO ARMADO COM MEDIDAS INTERNAS DO POCO E PROFUNDIDADE DE 1,40X1,40X4,20M,E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89" s="141" t="s">
        <v>30952</v>
      </c>
      <c r="D5389" s="141" t="s">
        <v>31141</v>
      </c>
      <c r="E5389" s="141" t="s">
        <v>31117</v>
      </c>
      <c r="F5389" s="141" t="s">
        <v>31016</v>
      </c>
      <c r="G5389" s="141" t="s">
        <v>31017</v>
      </c>
      <c r="H5389" s="141" t="s">
        <v>31018</v>
      </c>
      <c r="I5389" s="141" t="s">
        <v>14</v>
      </c>
      <c r="J5389" s="649">
        <v>14969.4</v>
      </c>
    </row>
    <row r="5390" spans="1:10" hidden="1">
      <c r="A5390" s="141" t="s">
        <v>31142</v>
      </c>
      <c r="B5390" s="141" t="str">
        <f t="shared" si="84"/>
        <v>POCO DE VISITA DE CONCRETO ARMADO COM MEDIDAS INTERNAS DO POCO E PROFUNDIDADE DE 1,40X1,40X4,20M,E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0" s="141" t="s">
        <v>30952</v>
      </c>
      <c r="D5390" s="141" t="s">
        <v>31141</v>
      </c>
      <c r="E5390" s="141" t="s">
        <v>31117</v>
      </c>
      <c r="F5390" s="141" t="s">
        <v>31016</v>
      </c>
      <c r="G5390" s="141" t="s">
        <v>31017</v>
      </c>
      <c r="H5390" s="141" t="s">
        <v>31018</v>
      </c>
      <c r="I5390" s="141" t="s">
        <v>14</v>
      </c>
      <c r="J5390" s="649">
        <v>13773.39</v>
      </c>
    </row>
    <row r="5391" spans="1:10" hidden="1">
      <c r="A5391" s="141" t="s">
        <v>31143</v>
      </c>
      <c r="B5391" s="141" t="str">
        <f t="shared" si="84"/>
        <v>POCO DE VISITA DE CONCRETO ARMADO COM MEDIDAS INTERNAS DO POCO E PROFUNDIDADE DE 1,40X1,40X4,50M,E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1" s="141" t="s">
        <v>30952</v>
      </c>
      <c r="D5391" s="141" t="s">
        <v>31144</v>
      </c>
      <c r="E5391" s="141" t="s">
        <v>31117</v>
      </c>
      <c r="F5391" s="141" t="s">
        <v>31016</v>
      </c>
      <c r="G5391" s="141" t="s">
        <v>31017</v>
      </c>
      <c r="H5391" s="141" t="s">
        <v>31018</v>
      </c>
      <c r="I5391" s="141" t="s">
        <v>14</v>
      </c>
      <c r="J5391" s="649">
        <v>15534.06</v>
      </c>
    </row>
    <row r="5392" spans="1:10" hidden="1">
      <c r="A5392" s="141" t="s">
        <v>31145</v>
      </c>
      <c r="B5392" s="141" t="str">
        <f t="shared" si="84"/>
        <v>POCO DE VISITA DE CONCRETO ARMADO COM MEDIDAS INTERNAS DO POCO E PROFUNDIDADE DE 1,40X1,40X4,50M,E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2" s="141" t="s">
        <v>30952</v>
      </c>
      <c r="D5392" s="141" t="s">
        <v>31144</v>
      </c>
      <c r="E5392" s="141" t="s">
        <v>31117</v>
      </c>
      <c r="F5392" s="141" t="s">
        <v>31016</v>
      </c>
      <c r="G5392" s="141" t="s">
        <v>31017</v>
      </c>
      <c r="H5392" s="141" t="s">
        <v>31018</v>
      </c>
      <c r="I5392" s="141" t="s">
        <v>14</v>
      </c>
      <c r="J5392" s="649">
        <v>14298.2</v>
      </c>
    </row>
    <row r="5393" spans="1:10" hidden="1">
      <c r="A5393" s="141" t="s">
        <v>31146</v>
      </c>
      <c r="B5393" s="141" t="str">
        <f t="shared" si="84"/>
        <v>POCO DE VISITA DE CONCRETO ARMADO COM MEDIDAS INTERNAS DO POCO E PROFUNDIDADE DE 1,40X1,40X4,80M,E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3" s="141" t="s">
        <v>30952</v>
      </c>
      <c r="D5393" s="141" t="s">
        <v>31147</v>
      </c>
      <c r="E5393" s="141" t="s">
        <v>31117</v>
      </c>
      <c r="F5393" s="141" t="s">
        <v>31016</v>
      </c>
      <c r="G5393" s="141" t="s">
        <v>31017</v>
      </c>
      <c r="H5393" s="141" t="s">
        <v>31018</v>
      </c>
      <c r="I5393" s="141" t="s">
        <v>14</v>
      </c>
      <c r="J5393" s="649">
        <v>16096.86</v>
      </c>
    </row>
    <row r="5394" spans="1:10" hidden="1">
      <c r="A5394" s="141" t="s">
        <v>31148</v>
      </c>
      <c r="B5394" s="141" t="str">
        <f t="shared" si="84"/>
        <v>POCO DE VISITA DE CONCRETO ARMADO COM MEDIDAS INTERNAS DO POCO E PROFUNDIDADE DE 1,40X1,40X4,80M,E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4" s="141" t="s">
        <v>30952</v>
      </c>
      <c r="D5394" s="141" t="s">
        <v>31147</v>
      </c>
      <c r="E5394" s="141" t="s">
        <v>31117</v>
      </c>
      <c r="F5394" s="141" t="s">
        <v>31016</v>
      </c>
      <c r="G5394" s="141" t="s">
        <v>31017</v>
      </c>
      <c r="H5394" s="141" t="s">
        <v>31018</v>
      </c>
      <c r="I5394" s="141" t="s">
        <v>14</v>
      </c>
      <c r="J5394" s="649">
        <v>14821.39</v>
      </c>
    </row>
    <row r="5395" spans="1:10" hidden="1">
      <c r="A5395" s="141" t="s">
        <v>31149</v>
      </c>
      <c r="B5395" s="141" t="str">
        <f t="shared" si="84"/>
        <v>POCO DE VISITA DE CONCRETO ARMADO COM MEDIDAS INTERNAS DO POCO E PROFUNDIDADE DE 1,40X1,40X5,10M,E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5" s="141" t="s">
        <v>30952</v>
      </c>
      <c r="D5395" s="141" t="s">
        <v>31150</v>
      </c>
      <c r="E5395" s="141" t="s">
        <v>31117</v>
      </c>
      <c r="F5395" s="141" t="s">
        <v>31016</v>
      </c>
      <c r="G5395" s="141" t="s">
        <v>31017</v>
      </c>
      <c r="H5395" s="141" t="s">
        <v>31018</v>
      </c>
      <c r="I5395" s="141" t="s">
        <v>14</v>
      </c>
      <c r="J5395" s="649">
        <v>16661.53</v>
      </c>
    </row>
    <row r="5396" spans="1:10" hidden="1">
      <c r="A5396" s="141" t="s">
        <v>31151</v>
      </c>
      <c r="B5396" s="141" t="str">
        <f t="shared" si="84"/>
        <v>POCO DE VISITA DE CONCRETO ARMADO COM MEDIDAS INTERNAS DO POCO E PROFUNDIDADE DE 1,40X1,40X5,10M,E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6" s="141" t="s">
        <v>30952</v>
      </c>
      <c r="D5396" s="141" t="s">
        <v>31150</v>
      </c>
      <c r="E5396" s="141" t="s">
        <v>31117</v>
      </c>
      <c r="F5396" s="141" t="s">
        <v>31016</v>
      </c>
      <c r="G5396" s="141" t="s">
        <v>31017</v>
      </c>
      <c r="H5396" s="141" t="s">
        <v>31018</v>
      </c>
      <c r="I5396" s="141" t="s">
        <v>14</v>
      </c>
      <c r="J5396" s="649">
        <v>15346.19</v>
      </c>
    </row>
    <row r="5397" spans="1:10" hidden="1">
      <c r="A5397" s="141" t="s">
        <v>31152</v>
      </c>
      <c r="B5397" s="141" t="str">
        <f t="shared" si="84"/>
        <v>POCO DE VISITA DE CONCRETO ARMADO COM MEDIDAS INTERNAS DO POCO E PROFUNDIDADE DE 1,40X1,40X5,40M,E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7" s="141" t="s">
        <v>30952</v>
      </c>
      <c r="D5397" s="141" t="s">
        <v>31153</v>
      </c>
      <c r="E5397" s="141" t="s">
        <v>31117</v>
      </c>
      <c r="F5397" s="141" t="s">
        <v>31016</v>
      </c>
      <c r="G5397" s="141" t="s">
        <v>31017</v>
      </c>
      <c r="H5397" s="141" t="s">
        <v>31018</v>
      </c>
      <c r="I5397" s="141" t="s">
        <v>14</v>
      </c>
      <c r="J5397" s="649">
        <v>17161.2</v>
      </c>
    </row>
    <row r="5398" spans="1:10" hidden="1">
      <c r="A5398" s="141" t="s">
        <v>31154</v>
      </c>
      <c r="B5398" s="141" t="str">
        <f t="shared" si="84"/>
        <v>POCO DE VISITA DE CONCRETO ARMADO COM MEDIDAS INTERNAS DO POCO E PROFUNDIDADE DE 1,40X1,40X5,40M,E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8" s="141" t="s">
        <v>30952</v>
      </c>
      <c r="D5398" s="141" t="s">
        <v>31153</v>
      </c>
      <c r="E5398" s="141" t="s">
        <v>31117</v>
      </c>
      <c r="F5398" s="141" t="s">
        <v>31016</v>
      </c>
      <c r="G5398" s="141" t="s">
        <v>31017</v>
      </c>
      <c r="H5398" s="141" t="s">
        <v>31018</v>
      </c>
      <c r="I5398" s="141" t="s">
        <v>14</v>
      </c>
      <c r="J5398" s="649">
        <v>15805.99</v>
      </c>
    </row>
    <row r="5399" spans="1:10" hidden="1">
      <c r="A5399" s="141" t="s">
        <v>31155</v>
      </c>
      <c r="B5399" s="141" t="str">
        <f t="shared" si="84"/>
        <v>POCO DE VISITA DE CONCRETO ARMADO COM MEDIDAS INTERNAS DO POCO E PROFUNDIDADE DE 1,40X1,40X5,70M,E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399" s="141" t="s">
        <v>30952</v>
      </c>
      <c r="D5399" s="141" t="s">
        <v>31156</v>
      </c>
      <c r="E5399" s="141" t="s">
        <v>31117</v>
      </c>
      <c r="F5399" s="141" t="s">
        <v>31016</v>
      </c>
      <c r="G5399" s="141" t="s">
        <v>31017</v>
      </c>
      <c r="H5399" s="141" t="s">
        <v>31018</v>
      </c>
      <c r="I5399" s="141" t="s">
        <v>14</v>
      </c>
      <c r="J5399" s="649">
        <v>17723.88</v>
      </c>
    </row>
    <row r="5400" spans="1:10" hidden="1">
      <c r="A5400" s="141" t="s">
        <v>31157</v>
      </c>
      <c r="B5400" s="141" t="str">
        <f t="shared" si="84"/>
        <v>POCO DE VISITA DE CONCRETO ARMADO COM MEDIDAS INTERNAS DO POCO E PROFUNDIDADE DE 1,40X1,40X5,70M,E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400" s="141" t="s">
        <v>30952</v>
      </c>
      <c r="D5400" s="141" t="s">
        <v>31156</v>
      </c>
      <c r="E5400" s="141" t="s">
        <v>31117</v>
      </c>
      <c r="F5400" s="141" t="s">
        <v>31016</v>
      </c>
      <c r="G5400" s="141" t="s">
        <v>31017</v>
      </c>
      <c r="H5400" s="141" t="s">
        <v>31018</v>
      </c>
      <c r="I5400" s="141" t="s">
        <v>14</v>
      </c>
      <c r="J5400" s="649">
        <v>16329.07</v>
      </c>
    </row>
    <row r="5401" spans="1:10" hidden="1">
      <c r="A5401" s="141" t="s">
        <v>31158</v>
      </c>
      <c r="B5401" s="141" t="str">
        <f t="shared" si="84"/>
        <v>POCO DE VISITA DE CONCRETO ARMADO COM MEDIDAS INTERNAS DO POCO E PROFUNDIDADE DE 1,40X1,40X6,00M,E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401" s="141" t="s">
        <v>30952</v>
      </c>
      <c r="D5401" s="141" t="s">
        <v>31159</v>
      </c>
      <c r="E5401" s="141" t="s">
        <v>31117</v>
      </c>
      <c r="F5401" s="141" t="s">
        <v>31016</v>
      </c>
      <c r="G5401" s="141" t="s">
        <v>31017</v>
      </c>
      <c r="H5401" s="141" t="s">
        <v>31018</v>
      </c>
      <c r="I5401" s="141" t="s">
        <v>14</v>
      </c>
      <c r="J5401" s="649">
        <v>18288.66</v>
      </c>
    </row>
    <row r="5402" spans="1:10" hidden="1">
      <c r="A5402" s="141" t="s">
        <v>31160</v>
      </c>
      <c r="B5402" s="141" t="str">
        <f t="shared" si="84"/>
        <v>POCO DE VISITA DE CONCRETO ARMADO COM MEDIDAS INTERNAS DO POCO E PROFUNDIDADE DE 1,40X1,40X6,00M,E DIAMETRO DA GALERIA DPOCO DE VISITA DE CONCRETO ARMADO COM MEDIDAS INTERNAS DO POE 0,90M,TENDO O CONCRETO DAS PAREDES,FUNDO E TAMPA 400KG E O DA BASE,CALHA E BANQUETA 300KG DE CIMENTO POR M3,SENDO AS PAREDES,CALHA E A BANQUETA REVESTIDAS COM ARGAMASSA,EXCLUSIVE TAMPAO DE FERRO FUNDIDOPOCO DE VISITA DE CONCRETO ARMADO COM MEDIDAS INTERNAS DO PO</v>
      </c>
      <c r="C5402" s="141" t="s">
        <v>30952</v>
      </c>
      <c r="D5402" s="141" t="s">
        <v>31159</v>
      </c>
      <c r="E5402" s="141" t="s">
        <v>31117</v>
      </c>
      <c r="F5402" s="141" t="s">
        <v>31016</v>
      </c>
      <c r="G5402" s="141" t="s">
        <v>31017</v>
      </c>
      <c r="H5402" s="141" t="s">
        <v>31018</v>
      </c>
      <c r="I5402" s="141" t="s">
        <v>14</v>
      </c>
      <c r="J5402" s="649">
        <v>16853.990000000002</v>
      </c>
    </row>
    <row r="5403" spans="1:10" hidden="1">
      <c r="A5403" s="141" t="s">
        <v>31161</v>
      </c>
      <c r="B5403" s="141" t="str">
        <f t="shared" si="84"/>
        <v>POCO DE VISITA DE CONCRETO ARMADO COM MEDIDAS INTERNAS DO POCO E PROFUNDIDADE DE 1,50X1,50X1,80M,E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03" s="141" t="s">
        <v>30952</v>
      </c>
      <c r="D5403" s="141" t="s">
        <v>31162</v>
      </c>
      <c r="E5403" s="141" t="s">
        <v>31163</v>
      </c>
      <c r="F5403" s="141" t="s">
        <v>31016</v>
      </c>
      <c r="G5403" s="141" t="s">
        <v>31017</v>
      </c>
      <c r="H5403" s="141" t="s">
        <v>31018</v>
      </c>
      <c r="I5403" s="141" t="s">
        <v>14</v>
      </c>
      <c r="J5403" s="649">
        <v>10998.46</v>
      </c>
    </row>
    <row r="5404" spans="1:10" hidden="1">
      <c r="A5404" s="141" t="s">
        <v>31164</v>
      </c>
      <c r="B5404" s="141" t="str">
        <f t="shared" si="84"/>
        <v>POCO DE VISITA DE CONCRETO ARMADO COM MEDIDAS INTERNAS DO POCO E PROFUNDIDADE DE 1,50X1,50X1,80M,E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04" s="141" t="s">
        <v>30952</v>
      </c>
      <c r="D5404" s="141" t="s">
        <v>31162</v>
      </c>
      <c r="E5404" s="141" t="s">
        <v>31163</v>
      </c>
      <c r="F5404" s="141" t="s">
        <v>31016</v>
      </c>
      <c r="G5404" s="141" t="s">
        <v>31017</v>
      </c>
      <c r="H5404" s="141" t="s">
        <v>31018</v>
      </c>
      <c r="I5404" s="141" t="s">
        <v>14</v>
      </c>
      <c r="J5404" s="649">
        <v>10072.19</v>
      </c>
    </row>
    <row r="5405" spans="1:10" hidden="1">
      <c r="A5405" s="141" t="s">
        <v>31165</v>
      </c>
      <c r="B5405" s="141" t="str">
        <f t="shared" si="84"/>
        <v>POCO DE VISITA DE CONCRETO ARMADO COM MEDIDAS INTERNAS DO POCO E PROFUNDIDADE DE 1,50X1,50X2,10M,E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05" s="141" t="s">
        <v>30952</v>
      </c>
      <c r="D5405" s="141" t="s">
        <v>31166</v>
      </c>
      <c r="E5405" s="141" t="s">
        <v>31163</v>
      </c>
      <c r="F5405" s="141" t="s">
        <v>31016</v>
      </c>
      <c r="G5405" s="141" t="s">
        <v>31017</v>
      </c>
      <c r="H5405" s="141" t="s">
        <v>31018</v>
      </c>
      <c r="I5405" s="141" t="s">
        <v>14</v>
      </c>
      <c r="J5405" s="649">
        <v>11824.15</v>
      </c>
    </row>
    <row r="5406" spans="1:10" hidden="1">
      <c r="A5406" s="141" t="s">
        <v>31167</v>
      </c>
      <c r="B5406" s="141" t="str">
        <f t="shared" si="84"/>
        <v>POCO DE VISITA DE CONCRETO ARMADO COM MEDIDAS INTERNAS DO POCO E PROFUNDIDADE DE 1,50X1,50X2,10M,E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06" s="141" t="s">
        <v>30952</v>
      </c>
      <c r="D5406" s="141" t="s">
        <v>31166</v>
      </c>
      <c r="E5406" s="141" t="s">
        <v>31163</v>
      </c>
      <c r="F5406" s="141" t="s">
        <v>31016</v>
      </c>
      <c r="G5406" s="141" t="s">
        <v>31017</v>
      </c>
      <c r="H5406" s="141" t="s">
        <v>31018</v>
      </c>
      <c r="I5406" s="141" t="s">
        <v>14</v>
      </c>
      <c r="J5406" s="649">
        <v>10833.15</v>
      </c>
    </row>
    <row r="5407" spans="1:10" hidden="1">
      <c r="A5407" s="141" t="s">
        <v>31168</v>
      </c>
      <c r="B5407" s="141" t="str">
        <f t="shared" si="84"/>
        <v>POCO DE VISITA DE CONCRETO ARMADO COM MEDIDAS INTERNAS DO POCO E PROFUNDIDADE DE 1,50X1,50X2,40M,E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07" s="141" t="s">
        <v>30952</v>
      </c>
      <c r="D5407" s="141" t="s">
        <v>31169</v>
      </c>
      <c r="E5407" s="141" t="s">
        <v>31163</v>
      </c>
      <c r="F5407" s="141" t="s">
        <v>31016</v>
      </c>
      <c r="G5407" s="141" t="s">
        <v>31017</v>
      </c>
      <c r="H5407" s="141" t="s">
        <v>31018</v>
      </c>
      <c r="I5407" s="141" t="s">
        <v>14</v>
      </c>
      <c r="J5407" s="649">
        <v>12663.6</v>
      </c>
    </row>
    <row r="5408" spans="1:10" hidden="1">
      <c r="A5408" s="141" t="s">
        <v>31170</v>
      </c>
      <c r="B5408" s="141" t="str">
        <f t="shared" si="84"/>
        <v>POCO DE VISITA DE CONCRETO ARMADO COM MEDIDAS INTERNAS DO POCO E PROFUNDIDADE DE 1,50X1,50X2,40M,E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08" s="141" t="s">
        <v>30952</v>
      </c>
      <c r="D5408" s="141" t="s">
        <v>31169</v>
      </c>
      <c r="E5408" s="141" t="s">
        <v>31163</v>
      </c>
      <c r="F5408" s="141" t="s">
        <v>31016</v>
      </c>
      <c r="G5408" s="141" t="s">
        <v>31017</v>
      </c>
      <c r="H5408" s="141" t="s">
        <v>31018</v>
      </c>
      <c r="I5408" s="141" t="s">
        <v>14</v>
      </c>
      <c r="J5408" s="649">
        <v>11606.93</v>
      </c>
    </row>
    <row r="5409" spans="1:10" hidden="1">
      <c r="A5409" s="141" t="s">
        <v>31171</v>
      </c>
      <c r="B5409" s="141" t="str">
        <f t="shared" si="84"/>
        <v>POCO DE VISITA DE CONCRETO ARMADO COM MEDIDAS INTERNAS DO POCO E PROFUNDIDADE DE 1,50X1,50X2,70M,E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09" s="141" t="s">
        <v>30952</v>
      </c>
      <c r="D5409" s="141" t="s">
        <v>31172</v>
      </c>
      <c r="E5409" s="141" t="s">
        <v>31163</v>
      </c>
      <c r="F5409" s="141" t="s">
        <v>31016</v>
      </c>
      <c r="G5409" s="141" t="s">
        <v>31017</v>
      </c>
      <c r="H5409" s="141" t="s">
        <v>31018</v>
      </c>
      <c r="I5409" s="141" t="s">
        <v>14</v>
      </c>
      <c r="J5409" s="649">
        <v>13443.19</v>
      </c>
    </row>
    <row r="5410" spans="1:10" hidden="1">
      <c r="A5410" s="141" t="s">
        <v>31173</v>
      </c>
      <c r="B5410" s="141" t="str">
        <f t="shared" si="84"/>
        <v>POCO DE VISITA DE CONCRETO ARMADO COM MEDIDAS INTERNAS DO POCO E PROFUNDIDADE DE 1,50X1,50X2,70M,E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0" s="141" t="s">
        <v>30952</v>
      </c>
      <c r="D5410" s="141" t="s">
        <v>31172</v>
      </c>
      <c r="E5410" s="141" t="s">
        <v>31163</v>
      </c>
      <c r="F5410" s="141" t="s">
        <v>31016</v>
      </c>
      <c r="G5410" s="141" t="s">
        <v>31017</v>
      </c>
      <c r="H5410" s="141" t="s">
        <v>31018</v>
      </c>
      <c r="I5410" s="141" t="s">
        <v>14</v>
      </c>
      <c r="J5410" s="649">
        <v>12320.52</v>
      </c>
    </row>
    <row r="5411" spans="1:10" hidden="1">
      <c r="A5411" s="141" t="s">
        <v>31174</v>
      </c>
      <c r="B5411" s="141" t="str">
        <f t="shared" si="84"/>
        <v>POCO DE VISITA DE CONCRETO ARMADO COM MEDIDAS INTERNAS DO POCO E PROFUNDIDADE DE 1,50X1,50X3,00M,E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1" s="141" t="s">
        <v>30952</v>
      </c>
      <c r="D5411" s="141" t="s">
        <v>31175</v>
      </c>
      <c r="E5411" s="141" t="s">
        <v>31163</v>
      </c>
      <c r="F5411" s="141" t="s">
        <v>31016</v>
      </c>
      <c r="G5411" s="141" t="s">
        <v>31017</v>
      </c>
      <c r="H5411" s="141" t="s">
        <v>31018</v>
      </c>
      <c r="I5411" s="141" t="s">
        <v>14</v>
      </c>
      <c r="J5411" s="649">
        <v>14651.17</v>
      </c>
    </row>
    <row r="5412" spans="1:10" hidden="1">
      <c r="A5412" s="141" t="s">
        <v>31176</v>
      </c>
      <c r="B5412" s="141" t="str">
        <f t="shared" si="84"/>
        <v>POCO DE VISITA DE CONCRETO ARMADO COM MEDIDAS INTERNAS DO POCO E PROFUNDIDADE DE 1,50X1,50X3,00M,E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2" s="141" t="s">
        <v>30952</v>
      </c>
      <c r="D5412" s="141" t="s">
        <v>31175</v>
      </c>
      <c r="E5412" s="141" t="s">
        <v>31163</v>
      </c>
      <c r="F5412" s="141" t="s">
        <v>31016</v>
      </c>
      <c r="G5412" s="141" t="s">
        <v>31017</v>
      </c>
      <c r="H5412" s="141" t="s">
        <v>31018</v>
      </c>
      <c r="I5412" s="141" t="s">
        <v>14</v>
      </c>
      <c r="J5412" s="649">
        <v>13432.25</v>
      </c>
    </row>
    <row r="5413" spans="1:10" hidden="1">
      <c r="A5413" s="141" t="s">
        <v>31177</v>
      </c>
      <c r="B5413" s="141" t="str">
        <f t="shared" si="84"/>
        <v>POCO DE VISITA DE CONCRETO ARMADO COM MEDIDAS INTERNAS DO POCO E PROFUNDIDADE DE 1,50X1,50X3,30M,E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3" s="141" t="s">
        <v>30952</v>
      </c>
      <c r="D5413" s="141" t="s">
        <v>31178</v>
      </c>
      <c r="E5413" s="141" t="s">
        <v>31163</v>
      </c>
      <c r="F5413" s="141" t="s">
        <v>31016</v>
      </c>
      <c r="G5413" s="141" t="s">
        <v>31017</v>
      </c>
      <c r="H5413" s="141" t="s">
        <v>31018</v>
      </c>
      <c r="I5413" s="141" t="s">
        <v>14</v>
      </c>
      <c r="J5413" s="649">
        <v>15220.31</v>
      </c>
    </row>
    <row r="5414" spans="1:10" hidden="1">
      <c r="A5414" s="141" t="s">
        <v>31179</v>
      </c>
      <c r="B5414" s="141" t="str">
        <f t="shared" si="84"/>
        <v>POCO DE VISITA DE CONCRETO ARMADO COM MEDIDAS INTERNAS DO POCO E PROFUNDIDADE DE 1,50X1,50X3,30M,E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4" s="141" t="s">
        <v>30952</v>
      </c>
      <c r="D5414" s="141" t="s">
        <v>31178</v>
      </c>
      <c r="E5414" s="141" t="s">
        <v>31163</v>
      </c>
      <c r="F5414" s="141" t="s">
        <v>31016</v>
      </c>
      <c r="G5414" s="141" t="s">
        <v>31017</v>
      </c>
      <c r="H5414" s="141" t="s">
        <v>31018</v>
      </c>
      <c r="I5414" s="141" t="s">
        <v>14</v>
      </c>
      <c r="J5414" s="649">
        <v>13967.92</v>
      </c>
    </row>
    <row r="5415" spans="1:10" hidden="1">
      <c r="A5415" s="141" t="s">
        <v>31180</v>
      </c>
      <c r="B5415" s="141" t="str">
        <f t="shared" si="84"/>
        <v>POCO DE VISITA DE CONCRETO ARMADO COM MEDIDAS INTERNAS DO POCO E PROFUNDIDADE DE 1,50X1,50X3,60M,E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5" s="141" t="s">
        <v>30952</v>
      </c>
      <c r="D5415" s="141" t="s">
        <v>31181</v>
      </c>
      <c r="E5415" s="141" t="s">
        <v>31163</v>
      </c>
      <c r="F5415" s="141" t="s">
        <v>31016</v>
      </c>
      <c r="G5415" s="141" t="s">
        <v>31017</v>
      </c>
      <c r="H5415" s="141" t="s">
        <v>31018</v>
      </c>
      <c r="I5415" s="141" t="s">
        <v>14</v>
      </c>
      <c r="J5415" s="649">
        <v>15490.15</v>
      </c>
    </row>
    <row r="5416" spans="1:10" hidden="1">
      <c r="A5416" s="141" t="s">
        <v>31182</v>
      </c>
      <c r="B5416" s="141" t="str">
        <f t="shared" si="84"/>
        <v>POCO DE VISITA DE CONCRETO ARMADO COM MEDIDAS INTERNAS DO POCO E PROFUNDIDADE DE 1,50X1,50X3,60M,E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6" s="141" t="s">
        <v>30952</v>
      </c>
      <c r="D5416" s="141" t="s">
        <v>31181</v>
      </c>
      <c r="E5416" s="141" t="s">
        <v>31163</v>
      </c>
      <c r="F5416" s="141" t="s">
        <v>31016</v>
      </c>
      <c r="G5416" s="141" t="s">
        <v>31017</v>
      </c>
      <c r="H5416" s="141" t="s">
        <v>31018</v>
      </c>
      <c r="I5416" s="141" t="s">
        <v>14</v>
      </c>
      <c r="J5416" s="649">
        <v>14207.26</v>
      </c>
    </row>
    <row r="5417" spans="1:10" hidden="1">
      <c r="A5417" s="141" t="s">
        <v>31183</v>
      </c>
      <c r="B5417" s="141" t="str">
        <f t="shared" si="84"/>
        <v>POCO DE VISITA DE CONCRETO ARMADO COM MEDIDAS INTERNAS DO POCO E PROFUNDIDADE DE 1,50X1,50X3,90M,E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7" s="141" t="s">
        <v>30952</v>
      </c>
      <c r="D5417" s="141" t="s">
        <v>31184</v>
      </c>
      <c r="E5417" s="141" t="s">
        <v>31163</v>
      </c>
      <c r="F5417" s="141" t="s">
        <v>31016</v>
      </c>
      <c r="G5417" s="141" t="s">
        <v>31017</v>
      </c>
      <c r="H5417" s="141" t="s">
        <v>31018</v>
      </c>
      <c r="I5417" s="141" t="s">
        <v>14</v>
      </c>
      <c r="J5417" s="649">
        <v>16055.91</v>
      </c>
    </row>
    <row r="5418" spans="1:10" hidden="1">
      <c r="A5418" s="141" t="s">
        <v>31185</v>
      </c>
      <c r="B5418" s="141" t="str">
        <f t="shared" si="84"/>
        <v>POCO DE VISITA DE CONCRETO ARMADO COM MEDIDAS INTERNAS DO POCO E PROFUNDIDADE DE 1,50X1,50X3,90M,E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8" s="141" t="s">
        <v>30952</v>
      </c>
      <c r="D5418" s="141" t="s">
        <v>31184</v>
      </c>
      <c r="E5418" s="141" t="s">
        <v>31163</v>
      </c>
      <c r="F5418" s="141" t="s">
        <v>31016</v>
      </c>
      <c r="G5418" s="141" t="s">
        <v>31017</v>
      </c>
      <c r="H5418" s="141" t="s">
        <v>31018</v>
      </c>
      <c r="I5418" s="141" t="s">
        <v>14</v>
      </c>
      <c r="J5418" s="649">
        <v>14725.33</v>
      </c>
    </row>
    <row r="5419" spans="1:10" hidden="1">
      <c r="A5419" s="141" t="s">
        <v>31186</v>
      </c>
      <c r="B5419" s="141" t="str">
        <f t="shared" si="84"/>
        <v>POCO DE VISITA DE CONCRETO ARMADO COM MEDIDAS INTERNAS DO POCO E PROFUNDIDADE DE 1,50X1,50X4,20M,E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19" s="141" t="s">
        <v>30952</v>
      </c>
      <c r="D5419" s="141" t="s">
        <v>31187</v>
      </c>
      <c r="E5419" s="141" t="s">
        <v>31163</v>
      </c>
      <c r="F5419" s="141" t="s">
        <v>31016</v>
      </c>
      <c r="G5419" s="141" t="s">
        <v>31017</v>
      </c>
      <c r="H5419" s="141" t="s">
        <v>31018</v>
      </c>
      <c r="I5419" s="141" t="s">
        <v>14</v>
      </c>
      <c r="J5419" s="649">
        <v>16323.14</v>
      </c>
    </row>
    <row r="5420" spans="1:10" hidden="1">
      <c r="A5420" s="141" t="s">
        <v>31188</v>
      </c>
      <c r="B5420" s="141" t="str">
        <f t="shared" si="84"/>
        <v>POCO DE VISITA DE CONCRETO ARMADO COM MEDIDAS INTERNAS DO POCO E PROFUNDIDADE DE 1,50X1,50X4,20M,E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0" s="141" t="s">
        <v>30952</v>
      </c>
      <c r="D5420" s="141" t="s">
        <v>31187</v>
      </c>
      <c r="E5420" s="141" t="s">
        <v>31163</v>
      </c>
      <c r="F5420" s="141" t="s">
        <v>31016</v>
      </c>
      <c r="G5420" s="141" t="s">
        <v>31017</v>
      </c>
      <c r="H5420" s="141" t="s">
        <v>31018</v>
      </c>
      <c r="I5420" s="141" t="s">
        <v>14</v>
      </c>
      <c r="J5420" s="649">
        <v>15011.08</v>
      </c>
    </row>
    <row r="5421" spans="1:10" hidden="1">
      <c r="A5421" s="141" t="s">
        <v>31189</v>
      </c>
      <c r="B5421" s="141" t="str">
        <f t="shared" si="84"/>
        <v>POCO DE VISITA DE CONCRETO ARMADO COM MEDIDAS INTERNAS DO POCO E PROFUNDIDADE DE 1,50X1,50X4,50M,E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1" s="141" t="s">
        <v>30952</v>
      </c>
      <c r="D5421" s="141" t="s">
        <v>31190</v>
      </c>
      <c r="E5421" s="141" t="s">
        <v>31163</v>
      </c>
      <c r="F5421" s="141" t="s">
        <v>31016</v>
      </c>
      <c r="G5421" s="141" t="s">
        <v>31017</v>
      </c>
      <c r="H5421" s="141" t="s">
        <v>31018</v>
      </c>
      <c r="I5421" s="141" t="s">
        <v>14</v>
      </c>
      <c r="J5421" s="649">
        <v>16886.38</v>
      </c>
    </row>
    <row r="5422" spans="1:10" hidden="1">
      <c r="A5422" s="141" t="s">
        <v>31191</v>
      </c>
      <c r="B5422" s="141" t="str">
        <f t="shared" si="84"/>
        <v>POCO DE VISITA DE CONCRETO ARMADO COM MEDIDAS INTERNAS DO POCO E PROFUNDIDADE DE 1,50X1,50X4,50M,E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2" s="141" t="s">
        <v>30952</v>
      </c>
      <c r="D5422" s="141" t="s">
        <v>31190</v>
      </c>
      <c r="E5422" s="141" t="s">
        <v>31163</v>
      </c>
      <c r="F5422" s="141" t="s">
        <v>31016</v>
      </c>
      <c r="G5422" s="141" t="s">
        <v>31017</v>
      </c>
      <c r="H5422" s="141" t="s">
        <v>31018</v>
      </c>
      <c r="I5422" s="141" t="s">
        <v>14</v>
      </c>
      <c r="J5422" s="649">
        <v>15534.72</v>
      </c>
    </row>
    <row r="5423" spans="1:10" hidden="1">
      <c r="A5423" s="141" t="s">
        <v>31192</v>
      </c>
      <c r="B5423" s="141" t="str">
        <f t="shared" si="84"/>
        <v>POCO DE VISITA DE CONCRETO ARMADO COM MEDIDAS INTERNAS DO POCO E PROFUNDIDADE DE 1,50X1,50X4,80M,E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3" s="141" t="s">
        <v>30952</v>
      </c>
      <c r="D5423" s="141" t="s">
        <v>31193</v>
      </c>
      <c r="E5423" s="141" t="s">
        <v>31163</v>
      </c>
      <c r="F5423" s="141" t="s">
        <v>31016</v>
      </c>
      <c r="G5423" s="141" t="s">
        <v>31017</v>
      </c>
      <c r="H5423" s="141" t="s">
        <v>31018</v>
      </c>
      <c r="I5423" s="141" t="s">
        <v>14</v>
      </c>
      <c r="J5423" s="649">
        <v>17451.05</v>
      </c>
    </row>
    <row r="5424" spans="1:10" hidden="1">
      <c r="A5424" s="141" t="s">
        <v>31194</v>
      </c>
      <c r="B5424" s="141" t="str">
        <f t="shared" si="84"/>
        <v>POCO DE VISITA DE CONCRETO ARMADO COM MEDIDAS INTERNAS DO POCO E PROFUNDIDADE DE 1,50X1,50X4,80M,E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4" s="141" t="s">
        <v>30952</v>
      </c>
      <c r="D5424" s="141" t="s">
        <v>31193</v>
      </c>
      <c r="E5424" s="141" t="s">
        <v>31163</v>
      </c>
      <c r="F5424" s="141" t="s">
        <v>31016</v>
      </c>
      <c r="G5424" s="141" t="s">
        <v>31017</v>
      </c>
      <c r="H5424" s="141" t="s">
        <v>31018</v>
      </c>
      <c r="I5424" s="141" t="s">
        <v>14</v>
      </c>
      <c r="J5424" s="649">
        <v>16059.52</v>
      </c>
    </row>
    <row r="5425" spans="1:10" hidden="1">
      <c r="A5425" s="141" t="s">
        <v>31195</v>
      </c>
      <c r="B5425" s="141" t="str">
        <f t="shared" si="84"/>
        <v>POCO DE VISITA DE CONCRETO ARMADO COM MEDIDAS INTERNAS DO POCO E PROFUNDIDADE DE 1,50X1,50X5,10M,E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5" s="141" t="s">
        <v>30952</v>
      </c>
      <c r="D5425" s="141" t="s">
        <v>31196</v>
      </c>
      <c r="E5425" s="141" t="s">
        <v>31163</v>
      </c>
      <c r="F5425" s="141" t="s">
        <v>31016</v>
      </c>
      <c r="G5425" s="141" t="s">
        <v>31017</v>
      </c>
      <c r="H5425" s="141" t="s">
        <v>31018</v>
      </c>
      <c r="I5425" s="141" t="s">
        <v>14</v>
      </c>
      <c r="J5425" s="649">
        <v>17950.72</v>
      </c>
    </row>
    <row r="5426" spans="1:10" hidden="1">
      <c r="A5426" s="141" t="s">
        <v>31197</v>
      </c>
      <c r="B5426" s="141" t="str">
        <f t="shared" si="84"/>
        <v>POCO DE VISITA DE CONCRETO ARMADO COM MEDIDAS INTERNAS DO POCO E PROFUNDIDADE DE 1,50X1,50X5,10M,E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6" s="141" t="s">
        <v>30952</v>
      </c>
      <c r="D5426" s="141" t="s">
        <v>31196</v>
      </c>
      <c r="E5426" s="141" t="s">
        <v>31163</v>
      </c>
      <c r="F5426" s="141" t="s">
        <v>31016</v>
      </c>
      <c r="G5426" s="141" t="s">
        <v>31017</v>
      </c>
      <c r="H5426" s="141" t="s">
        <v>31018</v>
      </c>
      <c r="I5426" s="141" t="s">
        <v>14</v>
      </c>
      <c r="J5426" s="649">
        <v>16519.32</v>
      </c>
    </row>
    <row r="5427" spans="1:10" hidden="1">
      <c r="A5427" s="141" t="s">
        <v>31198</v>
      </c>
      <c r="B5427" s="141" t="str">
        <f t="shared" si="84"/>
        <v>POCO DE VISITA DE CONCRETO ARMADO COM MEDIDAS INTERNAS DO POCO E PROFUNDIDADE DE 1,50X1,50X5,40M,E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7" s="141" t="s">
        <v>30952</v>
      </c>
      <c r="D5427" s="141" t="s">
        <v>31199</v>
      </c>
      <c r="E5427" s="141" t="s">
        <v>31163</v>
      </c>
      <c r="F5427" s="141" t="s">
        <v>31016</v>
      </c>
      <c r="G5427" s="141" t="s">
        <v>31017</v>
      </c>
      <c r="H5427" s="141" t="s">
        <v>31018</v>
      </c>
      <c r="I5427" s="141" t="s">
        <v>14</v>
      </c>
      <c r="J5427" s="649">
        <v>18513.52</v>
      </c>
    </row>
    <row r="5428" spans="1:10" hidden="1">
      <c r="A5428" s="141" t="s">
        <v>31200</v>
      </c>
      <c r="B5428" s="141" t="str">
        <f t="shared" si="84"/>
        <v>POCO DE VISITA DE CONCRETO ARMADO COM MEDIDAS INTERNAS DO POCO E PROFUNDIDADE DE 1,50X1,50X5,40M,E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8" s="141" t="s">
        <v>30952</v>
      </c>
      <c r="D5428" s="141" t="s">
        <v>31199</v>
      </c>
      <c r="E5428" s="141" t="s">
        <v>31163</v>
      </c>
      <c r="F5428" s="141" t="s">
        <v>31016</v>
      </c>
      <c r="G5428" s="141" t="s">
        <v>31017</v>
      </c>
      <c r="H5428" s="141" t="s">
        <v>31018</v>
      </c>
      <c r="I5428" s="141" t="s">
        <v>14</v>
      </c>
      <c r="J5428" s="649">
        <v>17042.509999999998</v>
      </c>
    </row>
    <row r="5429" spans="1:10" hidden="1">
      <c r="A5429" s="141" t="s">
        <v>31201</v>
      </c>
      <c r="B5429" s="141" t="str">
        <f t="shared" si="84"/>
        <v>POCO DE VISITA DE CONCRETO ARMADO COM MEDIDAS INTERNAS DO POCO E PROFUNDIDADE DE 1,50X1,50X5,70M,E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29" s="141" t="s">
        <v>30952</v>
      </c>
      <c r="D5429" s="141" t="s">
        <v>31202</v>
      </c>
      <c r="E5429" s="141" t="s">
        <v>31163</v>
      </c>
      <c r="F5429" s="141" t="s">
        <v>31016</v>
      </c>
      <c r="G5429" s="141" t="s">
        <v>31017</v>
      </c>
      <c r="H5429" s="141" t="s">
        <v>31018</v>
      </c>
      <c r="I5429" s="141" t="s">
        <v>14</v>
      </c>
      <c r="J5429" s="649">
        <v>19078.18</v>
      </c>
    </row>
    <row r="5430" spans="1:10" hidden="1">
      <c r="A5430" s="141" t="s">
        <v>31203</v>
      </c>
      <c r="B5430" s="141" t="str">
        <f t="shared" si="84"/>
        <v>POCO DE VISITA DE CONCRETO ARMADO COM MEDIDAS INTERNAS DO POCO E PROFUNDIDADE DE 1,50X1,50X5,70M,E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30" s="141" t="s">
        <v>30952</v>
      </c>
      <c r="D5430" s="141" t="s">
        <v>31202</v>
      </c>
      <c r="E5430" s="141" t="s">
        <v>31163</v>
      </c>
      <c r="F5430" s="141" t="s">
        <v>31016</v>
      </c>
      <c r="G5430" s="141" t="s">
        <v>31017</v>
      </c>
      <c r="H5430" s="141" t="s">
        <v>31018</v>
      </c>
      <c r="I5430" s="141" t="s">
        <v>14</v>
      </c>
      <c r="J5430" s="649">
        <v>17567.32</v>
      </c>
    </row>
    <row r="5431" spans="1:10" hidden="1">
      <c r="A5431" s="141" t="s">
        <v>31204</v>
      </c>
      <c r="B5431" s="141" t="str">
        <f t="shared" si="84"/>
        <v>POCO DE VISITA DE CONCRETO ARMADO COM MEDIDAS INTERNAS DO POCO E PROFUNDIDADE DE 1,50X1,50X6,00M,E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31" s="141" t="s">
        <v>30952</v>
      </c>
      <c r="D5431" s="141" t="s">
        <v>31205</v>
      </c>
      <c r="E5431" s="141" t="s">
        <v>31163</v>
      </c>
      <c r="F5431" s="141" t="s">
        <v>31016</v>
      </c>
      <c r="G5431" s="141" t="s">
        <v>31017</v>
      </c>
      <c r="H5431" s="141" t="s">
        <v>31018</v>
      </c>
      <c r="I5431" s="141" t="s">
        <v>14</v>
      </c>
      <c r="J5431" s="649">
        <v>19642.849999999999</v>
      </c>
    </row>
    <row r="5432" spans="1:10" hidden="1">
      <c r="A5432" s="141" t="s">
        <v>31206</v>
      </c>
      <c r="B5432" s="141" t="str">
        <f t="shared" si="84"/>
        <v>POCO DE VISITA DE CONCRETO ARMADO COM MEDIDAS INTERNAS DO POCO E PROFUNDIDADE DE 1,50X1,50X6,00M,E DIAMETRO DA GALERIA DPOCO DE VISITA DE CONCRETO ARMADO COM MEDIDAS INTERNAS DO POE 1,00M,TENDO O CONCRETO DAS PAREDES,FUNDO E TAMPA 400KG E O DA BASE,CALHA E BANQUETA 300KG DE CIMENTO POR M3,SENDO AS PAREDES,CALHA E A BANQUETA REVESTIDAS COM ARGAMASSA,EXCLUSIVE TAMPAO DE FERRO FUNDIDOPOCO DE VISITA DE CONCRETO ARMADO COM MEDIDAS INTERNAS DO PO</v>
      </c>
      <c r="C5432" s="141" t="s">
        <v>30952</v>
      </c>
      <c r="D5432" s="141" t="s">
        <v>31205</v>
      </c>
      <c r="E5432" s="141" t="s">
        <v>31163</v>
      </c>
      <c r="F5432" s="141" t="s">
        <v>31016</v>
      </c>
      <c r="G5432" s="141" t="s">
        <v>31017</v>
      </c>
      <c r="H5432" s="141" t="s">
        <v>31018</v>
      </c>
      <c r="I5432" s="141" t="s">
        <v>14</v>
      </c>
      <c r="J5432" s="649">
        <v>18092.12</v>
      </c>
    </row>
    <row r="5433" spans="1:10" hidden="1">
      <c r="A5433" s="141" t="s">
        <v>31207</v>
      </c>
      <c r="B5433" s="141" t="str">
        <f t="shared" si="84"/>
        <v>POCO DE VISITA DE CONCRETO ARMADO COM MEDIDAS INTERNAS DO POCO E PROFUNDIDADE DE 1,60X1,60X1,80M,E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33" s="141" t="s">
        <v>30952</v>
      </c>
      <c r="D5433" s="141" t="s">
        <v>31208</v>
      </c>
      <c r="E5433" s="141" t="s">
        <v>31209</v>
      </c>
      <c r="F5433" s="141" t="s">
        <v>31016</v>
      </c>
      <c r="G5433" s="141" t="s">
        <v>31017</v>
      </c>
      <c r="H5433" s="141" t="s">
        <v>31018</v>
      </c>
      <c r="I5433" s="141" t="s">
        <v>14</v>
      </c>
      <c r="J5433" s="649">
        <v>13112.52</v>
      </c>
    </row>
    <row r="5434" spans="1:10" hidden="1">
      <c r="A5434" s="141" t="s">
        <v>31210</v>
      </c>
      <c r="B5434" s="141" t="str">
        <f t="shared" si="84"/>
        <v>POCO DE VISITA DE CONCRETO ARMADO COM MEDIDAS INTERNAS DO POCO E PROFUNDIDADE DE 1,60X1,60X1,80M,E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34" s="141" t="s">
        <v>30952</v>
      </c>
      <c r="D5434" s="141" t="s">
        <v>31208</v>
      </c>
      <c r="E5434" s="141" t="s">
        <v>31209</v>
      </c>
      <c r="F5434" s="141" t="s">
        <v>31016</v>
      </c>
      <c r="G5434" s="141" t="s">
        <v>31017</v>
      </c>
      <c r="H5434" s="141" t="s">
        <v>31018</v>
      </c>
      <c r="I5434" s="141" t="s">
        <v>14</v>
      </c>
      <c r="J5434" s="649">
        <v>11953.79</v>
      </c>
    </row>
    <row r="5435" spans="1:10" hidden="1">
      <c r="A5435" s="141" t="s">
        <v>31211</v>
      </c>
      <c r="B5435" s="141" t="str">
        <f t="shared" si="84"/>
        <v>POCO DE VISITA DE CONCRETO ARMADO COM MEDIDAS INTERNAS DO POCO E PROFUNDIDADE DE 1,60X1,60X2,10M,E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35" s="141" t="s">
        <v>30952</v>
      </c>
      <c r="D5435" s="141" t="s">
        <v>31212</v>
      </c>
      <c r="E5435" s="141" t="s">
        <v>31209</v>
      </c>
      <c r="F5435" s="141" t="s">
        <v>31016</v>
      </c>
      <c r="G5435" s="141" t="s">
        <v>31017</v>
      </c>
      <c r="H5435" s="141" t="s">
        <v>31018</v>
      </c>
      <c r="I5435" s="141" t="s">
        <v>14</v>
      </c>
      <c r="J5435" s="649">
        <v>13415.95</v>
      </c>
    </row>
    <row r="5436" spans="1:10" hidden="1">
      <c r="A5436" s="141" t="s">
        <v>31213</v>
      </c>
      <c r="B5436" s="141" t="str">
        <f t="shared" si="84"/>
        <v>POCO DE VISITA DE CONCRETO ARMADO COM MEDIDAS INTERNAS DO POCO E PROFUNDIDADE DE 1,60X1,60X2,10M,E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36" s="141" t="s">
        <v>30952</v>
      </c>
      <c r="D5436" s="141" t="s">
        <v>31212</v>
      </c>
      <c r="E5436" s="141" t="s">
        <v>31209</v>
      </c>
      <c r="F5436" s="141" t="s">
        <v>31016</v>
      </c>
      <c r="G5436" s="141" t="s">
        <v>31017</v>
      </c>
      <c r="H5436" s="141" t="s">
        <v>31018</v>
      </c>
      <c r="I5436" s="141" t="s">
        <v>14</v>
      </c>
      <c r="J5436" s="649">
        <v>12243.82</v>
      </c>
    </row>
    <row r="5437" spans="1:10" hidden="1">
      <c r="A5437" s="141" t="s">
        <v>31214</v>
      </c>
      <c r="B5437" s="141" t="str">
        <f t="shared" si="84"/>
        <v>POCO DE VISITA DE CONCRETO ARMADO COM MEDIDAS INTERNAS DO POCO E PROFUNDIDADE DE 1,60X1,60X2,40M,E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37" s="141" t="s">
        <v>30952</v>
      </c>
      <c r="D5437" s="141" t="s">
        <v>31215</v>
      </c>
      <c r="E5437" s="141" t="s">
        <v>31209</v>
      </c>
      <c r="F5437" s="141" t="s">
        <v>31016</v>
      </c>
      <c r="G5437" s="141" t="s">
        <v>31017</v>
      </c>
      <c r="H5437" s="141" t="s">
        <v>31018</v>
      </c>
      <c r="I5437" s="141" t="s">
        <v>14</v>
      </c>
      <c r="J5437" s="649">
        <v>14384.71</v>
      </c>
    </row>
    <row r="5438" spans="1:10" hidden="1">
      <c r="A5438" s="141" t="s">
        <v>31216</v>
      </c>
      <c r="B5438" s="141" t="str">
        <f t="shared" si="84"/>
        <v>POCO DE VISITA DE CONCRETO ARMADO COM MEDIDAS INTERNAS DO POCO E PROFUNDIDADE DE 1,60X1,60X2,40M,E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38" s="141" t="s">
        <v>30952</v>
      </c>
      <c r="D5438" s="141" t="s">
        <v>31215</v>
      </c>
      <c r="E5438" s="141" t="s">
        <v>31209</v>
      </c>
      <c r="F5438" s="141" t="s">
        <v>31016</v>
      </c>
      <c r="G5438" s="141" t="s">
        <v>31017</v>
      </c>
      <c r="H5438" s="141" t="s">
        <v>31018</v>
      </c>
      <c r="I5438" s="141" t="s">
        <v>14</v>
      </c>
      <c r="J5438" s="649">
        <v>13102.42</v>
      </c>
    </row>
    <row r="5439" spans="1:10" hidden="1">
      <c r="A5439" s="141" t="s">
        <v>31217</v>
      </c>
      <c r="B5439" s="141" t="str">
        <f t="shared" si="84"/>
        <v>POCO DE VISITA DE CONCRETO ARMADO COM MEDIDAS INTERNAS DO POCO E PROFUNDIDADE DE 1,60X1,60X2,70M,E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39" s="141" t="s">
        <v>30952</v>
      </c>
      <c r="D5439" s="141" t="s">
        <v>31218</v>
      </c>
      <c r="E5439" s="141" t="s">
        <v>31209</v>
      </c>
      <c r="F5439" s="141" t="s">
        <v>31016</v>
      </c>
      <c r="G5439" s="141" t="s">
        <v>31017</v>
      </c>
      <c r="H5439" s="141" t="s">
        <v>31018</v>
      </c>
      <c r="I5439" s="141" t="s">
        <v>14</v>
      </c>
      <c r="J5439" s="649">
        <v>14599.54</v>
      </c>
    </row>
    <row r="5440" spans="1:10" hidden="1">
      <c r="A5440" s="141" t="s">
        <v>31219</v>
      </c>
      <c r="B5440" s="141" t="str">
        <f t="shared" si="84"/>
        <v>POCO DE VISITA DE CONCRETO ARMADO COM MEDIDAS INTERNAS DO POCO E PROFUNDIDADE DE 1,60X1,60X2,70M,E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0" s="141" t="s">
        <v>30952</v>
      </c>
      <c r="D5440" s="141" t="s">
        <v>31218</v>
      </c>
      <c r="E5440" s="141" t="s">
        <v>31209</v>
      </c>
      <c r="F5440" s="141" t="s">
        <v>31016</v>
      </c>
      <c r="G5440" s="141" t="s">
        <v>31017</v>
      </c>
      <c r="H5440" s="141" t="s">
        <v>31018</v>
      </c>
      <c r="I5440" s="141" t="s">
        <v>14</v>
      </c>
      <c r="J5440" s="649">
        <v>13382.54</v>
      </c>
    </row>
    <row r="5441" spans="1:10" hidden="1">
      <c r="A5441" s="141" t="s">
        <v>31220</v>
      </c>
      <c r="B5441" s="141" t="str">
        <f t="shared" si="84"/>
        <v>POCO DE VISITA DE CONCRETO ARMADO COM MEDIDAS INTERNAS DO POCO E PROFUNDIDADE DE 1,60X1,60X3,00M,E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1" s="141" t="s">
        <v>30952</v>
      </c>
      <c r="D5441" s="141" t="s">
        <v>31221</v>
      </c>
      <c r="E5441" s="141" t="s">
        <v>31209</v>
      </c>
      <c r="F5441" s="141" t="s">
        <v>31016</v>
      </c>
      <c r="G5441" s="141" t="s">
        <v>31017</v>
      </c>
      <c r="H5441" s="141" t="s">
        <v>31018</v>
      </c>
      <c r="I5441" s="141" t="s">
        <v>14</v>
      </c>
      <c r="J5441" s="649">
        <v>15873.76</v>
      </c>
    </row>
    <row r="5442" spans="1:10" hidden="1">
      <c r="A5442" s="141" t="s">
        <v>31222</v>
      </c>
      <c r="B5442" s="141" t="str">
        <f t="shared" si="84"/>
        <v>POCO DE VISITA DE CONCRETO ARMADO COM MEDIDAS INTERNAS DO POCO E PROFUNDIDADE DE 1,60X1,60X3,00M,E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2" s="141" t="s">
        <v>30952</v>
      </c>
      <c r="D5442" s="141" t="s">
        <v>31221</v>
      </c>
      <c r="E5442" s="141" t="s">
        <v>31209</v>
      </c>
      <c r="F5442" s="141" t="s">
        <v>31016</v>
      </c>
      <c r="G5442" s="141" t="s">
        <v>31017</v>
      </c>
      <c r="H5442" s="141" t="s">
        <v>31018</v>
      </c>
      <c r="I5442" s="141" t="s">
        <v>14</v>
      </c>
      <c r="J5442" s="649">
        <v>14554.82</v>
      </c>
    </row>
    <row r="5443" spans="1:10" hidden="1">
      <c r="A5443" s="141" t="s">
        <v>31223</v>
      </c>
      <c r="B5443" s="141" t="str">
        <f t="shared" ref="B5443:B5506" si="85">C5443&amp;D5443&amp;C5443&amp;E5443&amp;F5443&amp;G5443&amp;H5443&amp;C5443</f>
        <v>POCO DE VISITA DE CONCRETO ARMADO COM MEDIDAS INTERNAS DO POCO E PROFUNDIDADE DE 1,60X1,60X3,30M,E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3" s="141" t="s">
        <v>30952</v>
      </c>
      <c r="D5443" s="141" t="s">
        <v>31224</v>
      </c>
      <c r="E5443" s="141" t="s">
        <v>31209</v>
      </c>
      <c r="F5443" s="141" t="s">
        <v>31016</v>
      </c>
      <c r="G5443" s="141" t="s">
        <v>31017</v>
      </c>
      <c r="H5443" s="141" t="s">
        <v>31018</v>
      </c>
      <c r="I5443" s="141" t="s">
        <v>14</v>
      </c>
      <c r="J5443" s="649">
        <v>16831.23</v>
      </c>
    </row>
    <row r="5444" spans="1:10" hidden="1">
      <c r="A5444" s="141" t="s">
        <v>31225</v>
      </c>
      <c r="B5444" s="141" t="str">
        <f t="shared" si="85"/>
        <v>POCO DE VISITA DE CONCRETO ARMADO COM MEDIDAS INTERNAS DO POCO E PROFUNDIDADE DE 1,60X1,60X3,30M,E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4" s="141" t="s">
        <v>30952</v>
      </c>
      <c r="D5444" s="141" t="s">
        <v>31224</v>
      </c>
      <c r="E5444" s="141" t="s">
        <v>31209</v>
      </c>
      <c r="F5444" s="141" t="s">
        <v>31016</v>
      </c>
      <c r="G5444" s="141" t="s">
        <v>31017</v>
      </c>
      <c r="H5444" s="141" t="s">
        <v>31018</v>
      </c>
      <c r="I5444" s="141" t="s">
        <v>14</v>
      </c>
      <c r="J5444" s="649">
        <v>15441.49</v>
      </c>
    </row>
    <row r="5445" spans="1:10" hidden="1">
      <c r="A5445" s="141" t="s">
        <v>31226</v>
      </c>
      <c r="B5445" s="141" t="str">
        <f t="shared" si="85"/>
        <v>POCO DE VISITA DE CONCRETO ARMADO COM MEDIDAS INTERNAS DO POCO E PROFUNDIDADE DE 1,60X1,60X3,60M,E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5" s="141" t="s">
        <v>30952</v>
      </c>
      <c r="D5445" s="141" t="s">
        <v>31227</v>
      </c>
      <c r="E5445" s="141" t="s">
        <v>31209</v>
      </c>
      <c r="F5445" s="141" t="s">
        <v>31016</v>
      </c>
      <c r="G5445" s="141" t="s">
        <v>31017</v>
      </c>
      <c r="H5445" s="141" t="s">
        <v>31018</v>
      </c>
      <c r="I5445" s="141" t="s">
        <v>14</v>
      </c>
      <c r="J5445" s="649">
        <v>16938.009999999998</v>
      </c>
    </row>
    <row r="5446" spans="1:10" hidden="1">
      <c r="A5446" s="141" t="s">
        <v>31228</v>
      </c>
      <c r="B5446" s="141" t="str">
        <f t="shared" si="85"/>
        <v>POCO DE VISITA DE CONCRETO ARMADO COM MEDIDAS INTERNAS DO POCO E PROFUNDIDADE DE 1,60X1,60X3,60M,E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6" s="141" t="s">
        <v>30952</v>
      </c>
      <c r="D5446" s="141" t="s">
        <v>31227</v>
      </c>
      <c r="E5446" s="141" t="s">
        <v>31209</v>
      </c>
      <c r="F5446" s="141" t="s">
        <v>31016</v>
      </c>
      <c r="G5446" s="141" t="s">
        <v>31017</v>
      </c>
      <c r="H5446" s="141" t="s">
        <v>31018</v>
      </c>
      <c r="I5446" s="141" t="s">
        <v>14</v>
      </c>
      <c r="J5446" s="649">
        <v>15529.85</v>
      </c>
    </row>
    <row r="5447" spans="1:10" hidden="1">
      <c r="A5447" s="141" t="s">
        <v>31229</v>
      </c>
      <c r="B5447" s="141" t="str">
        <f t="shared" si="85"/>
        <v>POCO DE VISITA DE CONCRETO ARMADO COM MEDIDAS INTERNAS DO POCO E PROFUNDIDADE DE 1,60X1,60X3,90M,E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7" s="141" t="s">
        <v>30952</v>
      </c>
      <c r="D5447" s="141" t="s">
        <v>31230</v>
      </c>
      <c r="E5447" s="141" t="s">
        <v>31209</v>
      </c>
      <c r="F5447" s="141" t="s">
        <v>31016</v>
      </c>
      <c r="G5447" s="141" t="s">
        <v>31017</v>
      </c>
      <c r="H5447" s="141" t="s">
        <v>31018</v>
      </c>
      <c r="I5447" s="141" t="s">
        <v>14</v>
      </c>
      <c r="J5447" s="649">
        <v>17400.89</v>
      </c>
    </row>
    <row r="5448" spans="1:10" hidden="1">
      <c r="A5448" s="141" t="s">
        <v>31231</v>
      </c>
      <c r="B5448" s="141" t="str">
        <f t="shared" si="85"/>
        <v>POCO DE VISITA DE CONCRETO ARMADO COM MEDIDAS INTERNAS DO POCO E PROFUNDIDADE DE 1,60X1,60X3,90M,E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8" s="141" t="s">
        <v>30952</v>
      </c>
      <c r="D5448" s="141" t="s">
        <v>31230</v>
      </c>
      <c r="E5448" s="141" t="s">
        <v>31209</v>
      </c>
      <c r="F5448" s="141" t="s">
        <v>31016</v>
      </c>
      <c r="G5448" s="141" t="s">
        <v>31017</v>
      </c>
      <c r="H5448" s="141" t="s">
        <v>31018</v>
      </c>
      <c r="I5448" s="141" t="s">
        <v>14</v>
      </c>
      <c r="J5448" s="649">
        <v>15964.93</v>
      </c>
    </row>
    <row r="5449" spans="1:10" hidden="1">
      <c r="A5449" s="141" t="s">
        <v>31232</v>
      </c>
      <c r="B5449" s="141" t="str">
        <f t="shared" si="85"/>
        <v>POCO DE VISITA DE CONCRETO ARMADO COM MEDIDAS INTERNAS DO POCO E PROFUNDIDADE DE 1,60X1,60X4,20M,E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49" s="141" t="s">
        <v>30952</v>
      </c>
      <c r="D5449" s="141" t="s">
        <v>31233</v>
      </c>
      <c r="E5449" s="141" t="s">
        <v>31209</v>
      </c>
      <c r="F5449" s="141" t="s">
        <v>31016</v>
      </c>
      <c r="G5449" s="141" t="s">
        <v>31017</v>
      </c>
      <c r="H5449" s="141" t="s">
        <v>31018</v>
      </c>
      <c r="I5449" s="141" t="s">
        <v>14</v>
      </c>
      <c r="J5449" s="649">
        <v>17813.78</v>
      </c>
    </row>
    <row r="5450" spans="1:10" hidden="1">
      <c r="A5450" s="141" t="s">
        <v>31234</v>
      </c>
      <c r="B5450" s="141" t="str">
        <f t="shared" si="85"/>
        <v>POCO DE VISITA DE CONCRETO ARMADO COM MEDIDAS INTERNAS DO POCO E PROFUNDIDADE DE 1,60X1,60X4,20M,E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0" s="141" t="s">
        <v>30952</v>
      </c>
      <c r="D5450" s="141" t="s">
        <v>31233</v>
      </c>
      <c r="E5450" s="141" t="s">
        <v>31209</v>
      </c>
      <c r="F5450" s="141" t="s">
        <v>31016</v>
      </c>
      <c r="G5450" s="141" t="s">
        <v>31017</v>
      </c>
      <c r="H5450" s="141" t="s">
        <v>31018</v>
      </c>
      <c r="I5450" s="141" t="s">
        <v>14</v>
      </c>
      <c r="J5450" s="649">
        <v>16377.25</v>
      </c>
    </row>
    <row r="5451" spans="1:10" hidden="1">
      <c r="A5451" s="141" t="s">
        <v>31235</v>
      </c>
      <c r="B5451" s="141" t="str">
        <f t="shared" si="85"/>
        <v>POCO DE VISITA DE CONCRETO ARMADO COM MEDIDAS INTERNAS DO POCO E PROFUNDIDADE DE 1,60X1,60X4,50M,E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1" s="141" t="s">
        <v>30952</v>
      </c>
      <c r="D5451" s="141" t="s">
        <v>31236</v>
      </c>
      <c r="E5451" s="141" t="s">
        <v>31209</v>
      </c>
      <c r="F5451" s="141" t="s">
        <v>31016</v>
      </c>
      <c r="G5451" s="141" t="s">
        <v>31017</v>
      </c>
      <c r="H5451" s="141" t="s">
        <v>31018</v>
      </c>
      <c r="I5451" s="141" t="s">
        <v>14</v>
      </c>
      <c r="J5451" s="649">
        <v>18179.72</v>
      </c>
    </row>
    <row r="5452" spans="1:10" hidden="1">
      <c r="A5452" s="141" t="s">
        <v>31237</v>
      </c>
      <c r="B5452" s="141" t="str">
        <f t="shared" si="85"/>
        <v>POCO DE VISITA DE CONCRETO ARMADO COM MEDIDAS INTERNAS DO POCO E PROFUNDIDADE DE 1,60X1,60X4,50M,E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2" s="141" t="s">
        <v>30952</v>
      </c>
      <c r="D5452" s="141" t="s">
        <v>31236</v>
      </c>
      <c r="E5452" s="141" t="s">
        <v>31209</v>
      </c>
      <c r="F5452" s="141" t="s">
        <v>31016</v>
      </c>
      <c r="G5452" s="141" t="s">
        <v>31017</v>
      </c>
      <c r="H5452" s="141" t="s">
        <v>31018</v>
      </c>
      <c r="I5452" s="141" t="s">
        <v>14</v>
      </c>
      <c r="J5452" s="649">
        <v>16703.45</v>
      </c>
    </row>
    <row r="5453" spans="1:10" hidden="1">
      <c r="A5453" s="141" t="s">
        <v>31238</v>
      </c>
      <c r="B5453" s="141" t="str">
        <f t="shared" si="85"/>
        <v>POCO DE VISITA DE CONCRETO ARMADO COM MEDIDAS INTERNAS DO POCO E PROFUNDIDADE DE 1,60X1,60X4,80M,E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3" s="141" t="s">
        <v>30952</v>
      </c>
      <c r="D5453" s="141" t="s">
        <v>31239</v>
      </c>
      <c r="E5453" s="141" t="s">
        <v>31209</v>
      </c>
      <c r="F5453" s="141" t="s">
        <v>31016</v>
      </c>
      <c r="G5453" s="141" t="s">
        <v>31017</v>
      </c>
      <c r="H5453" s="141" t="s">
        <v>31018</v>
      </c>
      <c r="I5453" s="141" t="s">
        <v>14</v>
      </c>
      <c r="J5453" s="649">
        <v>18840.22</v>
      </c>
    </row>
    <row r="5454" spans="1:10" hidden="1">
      <c r="A5454" s="141" t="s">
        <v>31240</v>
      </c>
      <c r="B5454" s="141" t="str">
        <f t="shared" si="85"/>
        <v>POCO DE VISITA DE CONCRETO ARMADO COM MEDIDAS INTERNAS DO POCO E PROFUNDIDADE DE 1,60X1,60X4,80M,E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4" s="141" t="s">
        <v>30952</v>
      </c>
      <c r="D5454" s="141" t="s">
        <v>31239</v>
      </c>
      <c r="E5454" s="141" t="s">
        <v>31209</v>
      </c>
      <c r="F5454" s="141" t="s">
        <v>31016</v>
      </c>
      <c r="G5454" s="141" t="s">
        <v>31017</v>
      </c>
      <c r="H5454" s="141" t="s">
        <v>31018</v>
      </c>
      <c r="I5454" s="141" t="s">
        <v>14</v>
      </c>
      <c r="J5454" s="649">
        <v>17329.05</v>
      </c>
    </row>
    <row r="5455" spans="1:10" hidden="1">
      <c r="A5455" s="141" t="s">
        <v>31241</v>
      </c>
      <c r="B5455" s="141" t="str">
        <f t="shared" si="85"/>
        <v>POCO DE VISITA DE CONCRETO ARMADO COM MEDIDAS INTERNAS DO POCO E PROFUNDIDADE DE 1,60X1,60X5,10M,E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5" s="141" t="s">
        <v>30952</v>
      </c>
      <c r="D5455" s="141" t="s">
        <v>31242</v>
      </c>
      <c r="E5455" s="141" t="s">
        <v>31209</v>
      </c>
      <c r="F5455" s="141" t="s">
        <v>31016</v>
      </c>
      <c r="G5455" s="141" t="s">
        <v>31017</v>
      </c>
      <c r="H5455" s="141" t="s">
        <v>31018</v>
      </c>
      <c r="I5455" s="141" t="s">
        <v>14</v>
      </c>
      <c r="J5455" s="649">
        <v>19359.52</v>
      </c>
    </row>
    <row r="5456" spans="1:10" hidden="1">
      <c r="A5456" s="141" t="s">
        <v>31243</v>
      </c>
      <c r="B5456" s="141" t="str">
        <f t="shared" si="85"/>
        <v>POCO DE VISITA DE CONCRETO ARMADO COM MEDIDAS INTERNAS DO POCO E PROFUNDIDADE DE 1,60X1,60X5,10M,E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6" s="141" t="s">
        <v>30952</v>
      </c>
      <c r="D5456" s="141" t="s">
        <v>31242</v>
      </c>
      <c r="E5456" s="141" t="s">
        <v>31209</v>
      </c>
      <c r="F5456" s="141" t="s">
        <v>31016</v>
      </c>
      <c r="G5456" s="141" t="s">
        <v>31017</v>
      </c>
      <c r="H5456" s="141" t="s">
        <v>31018</v>
      </c>
      <c r="I5456" s="141" t="s">
        <v>14</v>
      </c>
      <c r="J5456" s="649">
        <v>17814.55</v>
      </c>
    </row>
    <row r="5457" spans="1:10" hidden="1">
      <c r="A5457" s="141" t="s">
        <v>31244</v>
      </c>
      <c r="B5457" s="141" t="str">
        <f t="shared" si="85"/>
        <v>POCO DE VISITA DE CONCRETO ARMADO COM MEDIDAS INTERNAS DO POCO E PROFUNDIDADE DE 1,60X1,60X5,40M,E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7" s="141" t="s">
        <v>30952</v>
      </c>
      <c r="D5457" s="141" t="s">
        <v>31245</v>
      </c>
      <c r="E5457" s="141" t="s">
        <v>31209</v>
      </c>
      <c r="F5457" s="141" t="s">
        <v>31016</v>
      </c>
      <c r="G5457" s="141" t="s">
        <v>31017</v>
      </c>
      <c r="H5457" s="141" t="s">
        <v>31018</v>
      </c>
      <c r="I5457" s="141" t="s">
        <v>14</v>
      </c>
      <c r="J5457" s="649">
        <v>20004.86</v>
      </c>
    </row>
    <row r="5458" spans="1:10" hidden="1">
      <c r="A5458" s="141" t="s">
        <v>31246</v>
      </c>
      <c r="B5458" s="141" t="str">
        <f t="shared" si="85"/>
        <v>POCO DE VISITA DE CONCRETO ARMADO COM MEDIDAS INTERNAS DO POCO E PROFUNDIDADE DE 1,60X1,60X5,40M,E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8" s="141" t="s">
        <v>30952</v>
      </c>
      <c r="D5458" s="141" t="s">
        <v>31245</v>
      </c>
      <c r="E5458" s="141" t="s">
        <v>31209</v>
      </c>
      <c r="F5458" s="141" t="s">
        <v>31016</v>
      </c>
      <c r="G5458" s="141" t="s">
        <v>31017</v>
      </c>
      <c r="H5458" s="141" t="s">
        <v>31018</v>
      </c>
      <c r="I5458" s="141" t="s">
        <v>14</v>
      </c>
      <c r="J5458" s="649">
        <v>18409.25</v>
      </c>
    </row>
    <row r="5459" spans="1:10" hidden="1">
      <c r="A5459" s="141" t="s">
        <v>31247</v>
      </c>
      <c r="B5459" s="141" t="str">
        <f t="shared" si="85"/>
        <v>POCO DE VISITA DE CONCRETO ARMADO COM MEDIDAS INTERNAS DO POCO E PROFUNDIDADE DE 1,60X1,60X5,70M,E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59" s="141" t="s">
        <v>30952</v>
      </c>
      <c r="D5459" s="141" t="s">
        <v>31248</v>
      </c>
      <c r="E5459" s="141" t="s">
        <v>31209</v>
      </c>
      <c r="F5459" s="141" t="s">
        <v>31016</v>
      </c>
      <c r="G5459" s="141" t="s">
        <v>31017</v>
      </c>
      <c r="H5459" s="141" t="s">
        <v>31018</v>
      </c>
      <c r="I5459" s="141" t="s">
        <v>14</v>
      </c>
      <c r="J5459" s="649">
        <v>20569.53</v>
      </c>
    </row>
    <row r="5460" spans="1:10" hidden="1">
      <c r="A5460" s="141" t="s">
        <v>31249</v>
      </c>
      <c r="B5460" s="141" t="str">
        <f t="shared" si="85"/>
        <v>POCO DE VISITA DE CONCRETO ARMADO COM MEDIDAS INTERNAS DO POCO E PROFUNDIDADE DE 1,60X1,60X5,70M,E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60" s="141" t="s">
        <v>30952</v>
      </c>
      <c r="D5460" s="141" t="s">
        <v>31248</v>
      </c>
      <c r="E5460" s="141" t="s">
        <v>31209</v>
      </c>
      <c r="F5460" s="141" t="s">
        <v>31016</v>
      </c>
      <c r="G5460" s="141" t="s">
        <v>31017</v>
      </c>
      <c r="H5460" s="141" t="s">
        <v>31018</v>
      </c>
      <c r="I5460" s="141" t="s">
        <v>14</v>
      </c>
      <c r="J5460" s="649">
        <v>18934.05</v>
      </c>
    </row>
    <row r="5461" spans="1:10" hidden="1">
      <c r="A5461" s="141" t="s">
        <v>31250</v>
      </c>
      <c r="B5461" s="141" t="str">
        <f t="shared" si="85"/>
        <v>POCO DE VISITA DE CONCRETO ARMADO COM MEDIDAS INTERNAS DO POCO E PROFUNDIDADE DE 1,60X1,60X6,00M,E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61" s="141" t="s">
        <v>30952</v>
      </c>
      <c r="D5461" s="141" t="s">
        <v>31251</v>
      </c>
      <c r="E5461" s="141" t="s">
        <v>31209</v>
      </c>
      <c r="F5461" s="141" t="s">
        <v>31016</v>
      </c>
      <c r="G5461" s="141" t="s">
        <v>31017</v>
      </c>
      <c r="H5461" s="141" t="s">
        <v>31018</v>
      </c>
      <c r="I5461" s="141" t="s">
        <v>14</v>
      </c>
      <c r="J5461" s="649">
        <v>21086.54</v>
      </c>
    </row>
    <row r="5462" spans="1:10" hidden="1">
      <c r="A5462" s="141" t="s">
        <v>31252</v>
      </c>
      <c r="B5462" s="141" t="str">
        <f t="shared" si="85"/>
        <v>POCO DE VISITA DE CONCRETO ARMADO COM MEDIDAS INTERNAS DO POCO E PROFUNDIDADE DE 1,60X1,60X6,00M,E DIAMETRO DA GALERIA DPOCO DE VISITA DE CONCRETO ARMADO COM MEDIDAS INTERNAS DO POE 1,10M,TENDO O CONCRETO DAS PAREDES,FUNDO E TAMPA 400KG E O DA BASE,CALHA E BANQUETA 300KG DE CIMENTO POR M3,SENDO AS PAREDES,CALHA E A BANQUETA REVESTIDAS COM ARGAMASSA,EXCLUSIVE TAMPAO DE FERRO FUNDIDOPOCO DE VISITA DE CONCRETO ARMADO COM MEDIDAS INTERNAS DO PO</v>
      </c>
      <c r="C5462" s="141" t="s">
        <v>30952</v>
      </c>
      <c r="D5462" s="141" t="s">
        <v>31251</v>
      </c>
      <c r="E5462" s="141" t="s">
        <v>31209</v>
      </c>
      <c r="F5462" s="141" t="s">
        <v>31016</v>
      </c>
      <c r="G5462" s="141" t="s">
        <v>31017</v>
      </c>
      <c r="H5462" s="141" t="s">
        <v>31018</v>
      </c>
      <c r="I5462" s="141" t="s">
        <v>14</v>
      </c>
      <c r="J5462" s="649">
        <v>19408.88</v>
      </c>
    </row>
    <row r="5463" spans="1:10" hidden="1">
      <c r="A5463" s="141" t="s">
        <v>31253</v>
      </c>
      <c r="B5463" s="141" t="str">
        <f t="shared" si="85"/>
        <v>POCO DE VISITA DE CONCRETO ARMADO COM MEDIDAS INTERNAS DO POCO E PROFUNDIDADE DE 1,70X1,70X1,80M,E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63" s="141" t="s">
        <v>30952</v>
      </c>
      <c r="D5463" s="141" t="s">
        <v>31254</v>
      </c>
      <c r="E5463" s="141" t="s">
        <v>31255</v>
      </c>
      <c r="F5463" s="141" t="s">
        <v>31016</v>
      </c>
      <c r="G5463" s="141" t="s">
        <v>31017</v>
      </c>
      <c r="H5463" s="141" t="s">
        <v>31018</v>
      </c>
      <c r="I5463" s="141" t="s">
        <v>14</v>
      </c>
      <c r="J5463" s="649">
        <v>14671.4</v>
      </c>
    </row>
    <row r="5464" spans="1:10" hidden="1">
      <c r="A5464" s="141" t="s">
        <v>31256</v>
      </c>
      <c r="B5464" s="141" t="str">
        <f t="shared" si="85"/>
        <v>POCO DE VISITA DE CONCRETO ARMADO COM MEDIDAS INTERNAS DO POCO E PROFUNDIDADE DE 1,70X1,70X1,80M,E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64" s="141" t="s">
        <v>30952</v>
      </c>
      <c r="D5464" s="141" t="s">
        <v>31254</v>
      </c>
      <c r="E5464" s="141" t="s">
        <v>31255</v>
      </c>
      <c r="F5464" s="141" t="s">
        <v>31016</v>
      </c>
      <c r="G5464" s="141" t="s">
        <v>31017</v>
      </c>
      <c r="H5464" s="141" t="s">
        <v>31018</v>
      </c>
      <c r="I5464" s="141" t="s">
        <v>14</v>
      </c>
      <c r="J5464" s="649">
        <v>13353.85</v>
      </c>
    </row>
    <row r="5465" spans="1:10" hidden="1">
      <c r="A5465" s="141" t="s">
        <v>31257</v>
      </c>
      <c r="B5465" s="141" t="str">
        <f t="shared" si="85"/>
        <v>POCO DE VISITA DE CONCRETO ARMADO COM MEDIDAS INTERNAS DO POCO E PROFUNDIDADE DE 1,70X1,70X2,10M,E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65" s="141" t="s">
        <v>30952</v>
      </c>
      <c r="D5465" s="141" t="s">
        <v>31258</v>
      </c>
      <c r="E5465" s="141" t="s">
        <v>31255</v>
      </c>
      <c r="F5465" s="141" t="s">
        <v>31016</v>
      </c>
      <c r="G5465" s="141" t="s">
        <v>31017</v>
      </c>
      <c r="H5465" s="141" t="s">
        <v>31018</v>
      </c>
      <c r="I5465" s="141" t="s">
        <v>14</v>
      </c>
      <c r="J5465" s="649">
        <v>14944.76</v>
      </c>
    </row>
    <row r="5466" spans="1:10" hidden="1">
      <c r="A5466" s="141" t="s">
        <v>31259</v>
      </c>
      <c r="B5466" s="141" t="str">
        <f t="shared" si="85"/>
        <v>POCO DE VISITA DE CONCRETO ARMADO COM MEDIDAS INTERNAS DO POCO E PROFUNDIDADE DE 1,70X1,70X2,10M,E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66" s="141" t="s">
        <v>30952</v>
      </c>
      <c r="D5466" s="141" t="s">
        <v>31258</v>
      </c>
      <c r="E5466" s="141" t="s">
        <v>31255</v>
      </c>
      <c r="F5466" s="141" t="s">
        <v>31016</v>
      </c>
      <c r="G5466" s="141" t="s">
        <v>31017</v>
      </c>
      <c r="H5466" s="141" t="s">
        <v>31018</v>
      </c>
      <c r="I5466" s="141" t="s">
        <v>14</v>
      </c>
      <c r="J5466" s="649">
        <v>13591.5</v>
      </c>
    </row>
    <row r="5467" spans="1:10" hidden="1">
      <c r="A5467" s="141" t="s">
        <v>31260</v>
      </c>
      <c r="B5467" s="141" t="str">
        <f t="shared" si="85"/>
        <v>POCO DE VISITA DE CONCRETO ARMADO COM MEDIDAS INTERNAS DO POCO E PROFUNDIDADE DE 1,70X1,70X2,40M,E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67" s="141" t="s">
        <v>30952</v>
      </c>
      <c r="D5467" s="141" t="s">
        <v>31261</v>
      </c>
      <c r="E5467" s="141" t="s">
        <v>31255</v>
      </c>
      <c r="F5467" s="141" t="s">
        <v>31016</v>
      </c>
      <c r="G5467" s="141" t="s">
        <v>31017</v>
      </c>
      <c r="H5467" s="141" t="s">
        <v>31018</v>
      </c>
      <c r="I5467" s="141" t="s">
        <v>14</v>
      </c>
      <c r="J5467" s="649">
        <v>15160.44</v>
      </c>
    </row>
    <row r="5468" spans="1:10" hidden="1">
      <c r="A5468" s="141" t="s">
        <v>31262</v>
      </c>
      <c r="B5468" s="141" t="str">
        <f t="shared" si="85"/>
        <v>POCO DE VISITA DE CONCRETO ARMADO COM MEDIDAS INTERNAS DO POCO E PROFUNDIDADE DE 1,70X1,70X2,40M,E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68" s="141" t="s">
        <v>30952</v>
      </c>
      <c r="D5468" s="141" t="s">
        <v>31261</v>
      </c>
      <c r="E5468" s="141" t="s">
        <v>31255</v>
      </c>
      <c r="F5468" s="141" t="s">
        <v>31016</v>
      </c>
      <c r="G5468" s="141" t="s">
        <v>31017</v>
      </c>
      <c r="H5468" s="141" t="s">
        <v>31018</v>
      </c>
      <c r="I5468" s="141" t="s">
        <v>14</v>
      </c>
      <c r="J5468" s="649">
        <v>13787.42</v>
      </c>
    </row>
    <row r="5469" spans="1:10" hidden="1">
      <c r="A5469" s="141" t="s">
        <v>31263</v>
      </c>
      <c r="B5469" s="141" t="str">
        <f t="shared" si="85"/>
        <v>POCO DE VISITA DE CONCRETO ARMADO COM MEDIDAS INTERNAS DO POCO E PROFUNDIDADE DE 1,70X1,70X2,70M,E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69" s="141" t="s">
        <v>30952</v>
      </c>
      <c r="D5469" s="141" t="s">
        <v>31264</v>
      </c>
      <c r="E5469" s="141" t="s">
        <v>31255</v>
      </c>
      <c r="F5469" s="141" t="s">
        <v>31016</v>
      </c>
      <c r="G5469" s="141" t="s">
        <v>31017</v>
      </c>
      <c r="H5469" s="141" t="s">
        <v>31018</v>
      </c>
      <c r="I5469" s="141" t="s">
        <v>14</v>
      </c>
      <c r="J5469" s="649">
        <v>16026.67</v>
      </c>
    </row>
    <row r="5470" spans="1:10" hidden="1">
      <c r="A5470" s="141" t="s">
        <v>31265</v>
      </c>
      <c r="B5470" s="141" t="str">
        <f t="shared" si="85"/>
        <v>POCO DE VISITA DE CONCRETO ARMADO COM MEDIDAS INTERNAS DO POCO E PROFUNDIDADE DE 1,70X1,70X2,70M,E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0" s="141" t="s">
        <v>30952</v>
      </c>
      <c r="D5470" s="141" t="s">
        <v>31264</v>
      </c>
      <c r="E5470" s="141" t="s">
        <v>31255</v>
      </c>
      <c r="F5470" s="141" t="s">
        <v>31016</v>
      </c>
      <c r="G5470" s="141" t="s">
        <v>31017</v>
      </c>
      <c r="H5470" s="141" t="s">
        <v>31018</v>
      </c>
      <c r="I5470" s="141" t="s">
        <v>14</v>
      </c>
      <c r="J5470" s="649">
        <v>14679.19</v>
      </c>
    </row>
    <row r="5471" spans="1:10" hidden="1">
      <c r="A5471" s="141" t="s">
        <v>31266</v>
      </c>
      <c r="B5471" s="141" t="str">
        <f t="shared" si="85"/>
        <v>POCO DE VISITA DE CONCRETO ARMADO COM MEDIDAS INTERNAS DO POCO E PROFUNDIDADE DE 1,70X1,70X3,00M,E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1" s="141" t="s">
        <v>30952</v>
      </c>
      <c r="D5471" s="141" t="s">
        <v>31267</v>
      </c>
      <c r="E5471" s="141" t="s">
        <v>31255</v>
      </c>
      <c r="F5471" s="141" t="s">
        <v>31016</v>
      </c>
      <c r="G5471" s="141" t="s">
        <v>31017</v>
      </c>
      <c r="H5471" s="141" t="s">
        <v>31018</v>
      </c>
      <c r="I5471" s="141" t="s">
        <v>14</v>
      </c>
      <c r="J5471" s="649">
        <v>17096.36</v>
      </c>
    </row>
    <row r="5472" spans="1:10" hidden="1">
      <c r="A5472" s="141" t="s">
        <v>31268</v>
      </c>
      <c r="B5472" s="141" t="str">
        <f t="shared" si="85"/>
        <v>POCO DE VISITA DE CONCRETO ARMADO COM MEDIDAS INTERNAS DO POCO E PROFUNDIDADE DE 1,70X1,70X3,00M,E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2" s="141" t="s">
        <v>30952</v>
      </c>
      <c r="D5472" s="141" t="s">
        <v>31267</v>
      </c>
      <c r="E5472" s="141" t="s">
        <v>31255</v>
      </c>
      <c r="F5472" s="141" t="s">
        <v>31016</v>
      </c>
      <c r="G5472" s="141" t="s">
        <v>31017</v>
      </c>
      <c r="H5472" s="141" t="s">
        <v>31018</v>
      </c>
      <c r="I5472" s="141" t="s">
        <v>14</v>
      </c>
      <c r="J5472" s="649">
        <v>15677.39</v>
      </c>
    </row>
    <row r="5473" spans="1:10" hidden="1">
      <c r="A5473" s="141" t="s">
        <v>31269</v>
      </c>
      <c r="B5473" s="141" t="str">
        <f t="shared" si="85"/>
        <v>POCO DE VISITA DE CONCRETO ARMADO COM MEDIDAS INTERNAS DO POCO E PROFUNDIDADE DE 1,70X1,70X3,30M,E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3" s="141" t="s">
        <v>30952</v>
      </c>
      <c r="D5473" s="141" t="s">
        <v>31270</v>
      </c>
      <c r="E5473" s="141" t="s">
        <v>31255</v>
      </c>
      <c r="F5473" s="141" t="s">
        <v>31016</v>
      </c>
      <c r="G5473" s="141" t="s">
        <v>31017</v>
      </c>
      <c r="H5473" s="141" t="s">
        <v>31018</v>
      </c>
      <c r="I5473" s="141" t="s">
        <v>14</v>
      </c>
      <c r="J5473" s="649">
        <v>18375.97</v>
      </c>
    </row>
    <row r="5474" spans="1:10" hidden="1">
      <c r="A5474" s="141" t="s">
        <v>31271</v>
      </c>
      <c r="B5474" s="141" t="str">
        <f t="shared" si="85"/>
        <v>POCO DE VISITA DE CONCRETO ARMADO COM MEDIDAS INTERNAS DO POCO E PROFUNDIDADE DE 1,70X1,70X3,30M,E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4" s="141" t="s">
        <v>30952</v>
      </c>
      <c r="D5474" s="141" t="s">
        <v>31270</v>
      </c>
      <c r="E5474" s="141" t="s">
        <v>31255</v>
      </c>
      <c r="F5474" s="141" t="s">
        <v>31016</v>
      </c>
      <c r="G5474" s="141" t="s">
        <v>31017</v>
      </c>
      <c r="H5474" s="141" t="s">
        <v>31018</v>
      </c>
      <c r="I5474" s="141" t="s">
        <v>14</v>
      </c>
      <c r="J5474" s="649">
        <v>16848.88</v>
      </c>
    </row>
    <row r="5475" spans="1:10" hidden="1">
      <c r="A5475" s="141" t="s">
        <v>31272</v>
      </c>
      <c r="B5475" s="141" t="str">
        <f t="shared" si="85"/>
        <v>POCO DE VISITA DE CONCRETO ARMADO COM MEDIDAS INTERNAS DO POCO E PROFUNDIDADE DE 1,70X1,70X3,60M,E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5" s="141" t="s">
        <v>30952</v>
      </c>
      <c r="D5475" s="141" t="s">
        <v>31273</v>
      </c>
      <c r="E5475" s="141" t="s">
        <v>31255</v>
      </c>
      <c r="F5475" s="141" t="s">
        <v>31016</v>
      </c>
      <c r="G5475" s="141" t="s">
        <v>31017</v>
      </c>
      <c r="H5475" s="141" t="s">
        <v>31018</v>
      </c>
      <c r="I5475" s="141" t="s">
        <v>14</v>
      </c>
      <c r="J5475" s="649">
        <v>18489.95</v>
      </c>
    </row>
    <row r="5476" spans="1:10" hidden="1">
      <c r="A5476" s="141" t="s">
        <v>31274</v>
      </c>
      <c r="B5476" s="141" t="str">
        <f t="shared" si="85"/>
        <v>POCO DE VISITA DE CONCRETO ARMADO COM MEDIDAS INTERNAS DO POCO E PROFUNDIDADE DE 1,70X1,70X3,60M,E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6" s="141" t="s">
        <v>30952</v>
      </c>
      <c r="D5476" s="141" t="s">
        <v>31273</v>
      </c>
      <c r="E5476" s="141" t="s">
        <v>31255</v>
      </c>
      <c r="F5476" s="141" t="s">
        <v>31016</v>
      </c>
      <c r="G5476" s="141" t="s">
        <v>31017</v>
      </c>
      <c r="H5476" s="141" t="s">
        <v>31018</v>
      </c>
      <c r="I5476" s="141" t="s">
        <v>14</v>
      </c>
      <c r="J5476" s="649">
        <v>16956.53</v>
      </c>
    </row>
    <row r="5477" spans="1:10" hidden="1">
      <c r="A5477" s="141" t="s">
        <v>31275</v>
      </c>
      <c r="B5477" s="141" t="str">
        <f t="shared" si="85"/>
        <v>POCO DE VISITA DE CONCRETO ARMADO COM MEDIDAS INTERNAS DO POCO E PROFUNDIDADE DE 1,70X1,70X3,90M,E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7" s="141" t="s">
        <v>30952</v>
      </c>
      <c r="D5477" s="141" t="s">
        <v>31276</v>
      </c>
      <c r="E5477" s="141" t="s">
        <v>31255</v>
      </c>
      <c r="F5477" s="141" t="s">
        <v>31016</v>
      </c>
      <c r="G5477" s="141" t="s">
        <v>31017</v>
      </c>
      <c r="H5477" s="141" t="s">
        <v>31018</v>
      </c>
      <c r="I5477" s="141" t="s">
        <v>14</v>
      </c>
      <c r="J5477" s="649">
        <v>18615.88</v>
      </c>
    </row>
    <row r="5478" spans="1:10" hidden="1">
      <c r="A5478" s="141" t="s">
        <v>31277</v>
      </c>
      <c r="B5478" s="141" t="str">
        <f t="shared" si="85"/>
        <v>POCO DE VISITA DE CONCRETO ARMADO COM MEDIDAS INTERNAS DO POCO E PROFUNDIDADE DE 1,70X1,70X3,90M,E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8" s="141" t="s">
        <v>30952</v>
      </c>
      <c r="D5478" s="141" t="s">
        <v>31276</v>
      </c>
      <c r="E5478" s="141" t="s">
        <v>31255</v>
      </c>
      <c r="F5478" s="141" t="s">
        <v>31016</v>
      </c>
      <c r="G5478" s="141" t="s">
        <v>31017</v>
      </c>
      <c r="H5478" s="141" t="s">
        <v>31018</v>
      </c>
      <c r="I5478" s="141" t="s">
        <v>14</v>
      </c>
      <c r="J5478" s="649">
        <v>17074.53</v>
      </c>
    </row>
    <row r="5479" spans="1:10" hidden="1">
      <c r="A5479" s="141" t="s">
        <v>31278</v>
      </c>
      <c r="B5479" s="141" t="str">
        <f t="shared" si="85"/>
        <v>POCO DE VISITA DE CONCRETO ARMADO COM MEDIDAS INTERNAS DO POCO E PROFUNDIDADE DE 1,70X1,70X4,20M,E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79" s="141" t="s">
        <v>30952</v>
      </c>
      <c r="D5479" s="141" t="s">
        <v>31279</v>
      </c>
      <c r="E5479" s="141" t="s">
        <v>31255</v>
      </c>
      <c r="F5479" s="141" t="s">
        <v>31016</v>
      </c>
      <c r="G5479" s="141" t="s">
        <v>31017</v>
      </c>
      <c r="H5479" s="141" t="s">
        <v>31018</v>
      </c>
      <c r="I5479" s="141" t="s">
        <v>14</v>
      </c>
      <c r="J5479" s="649">
        <v>19265.349999999999</v>
      </c>
    </row>
    <row r="5480" spans="1:10" hidden="1">
      <c r="A5480" s="141" t="s">
        <v>31280</v>
      </c>
      <c r="B5480" s="141" t="str">
        <f t="shared" si="85"/>
        <v>POCO DE VISITA DE CONCRETO ARMADO COM MEDIDAS INTERNAS DO POCO E PROFUNDIDADE DE 1,70X1,70X4,20M,E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0" s="141" t="s">
        <v>30952</v>
      </c>
      <c r="D5480" s="141" t="s">
        <v>31279</v>
      </c>
      <c r="E5480" s="141" t="s">
        <v>31255</v>
      </c>
      <c r="F5480" s="141" t="s">
        <v>31016</v>
      </c>
      <c r="G5480" s="141" t="s">
        <v>31017</v>
      </c>
      <c r="H5480" s="141" t="s">
        <v>31018</v>
      </c>
      <c r="I5480" s="141" t="s">
        <v>14</v>
      </c>
      <c r="J5480" s="649">
        <v>17704.34</v>
      </c>
    </row>
    <row r="5481" spans="1:10" hidden="1">
      <c r="A5481" s="141" t="s">
        <v>31281</v>
      </c>
      <c r="B5481" s="141" t="str">
        <f t="shared" si="85"/>
        <v>POCO DE VISITA DE CONCRETO ARMADO COM MEDIDAS INTERNAS DO POCO E PROFUNDIDADE DE 1,70X1,70X4,50M,E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1" s="141" t="s">
        <v>30952</v>
      </c>
      <c r="D5481" s="141" t="s">
        <v>31282</v>
      </c>
      <c r="E5481" s="141" t="s">
        <v>31255</v>
      </c>
      <c r="F5481" s="141" t="s">
        <v>31016</v>
      </c>
      <c r="G5481" s="141" t="s">
        <v>31017</v>
      </c>
      <c r="H5481" s="141" t="s">
        <v>31018</v>
      </c>
      <c r="I5481" s="141" t="s">
        <v>14</v>
      </c>
      <c r="J5481" s="649">
        <v>19765.009999999998</v>
      </c>
    </row>
    <row r="5482" spans="1:10" hidden="1">
      <c r="A5482" s="141" t="s">
        <v>31283</v>
      </c>
      <c r="B5482" s="141" t="str">
        <f t="shared" si="85"/>
        <v>POCO DE VISITA DE CONCRETO ARMADO COM MEDIDAS INTERNAS DO POCO E PROFUNDIDADE DE 1,70X1,70X4,50M,E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2" s="141" t="s">
        <v>30952</v>
      </c>
      <c r="D5482" s="141" t="s">
        <v>31282</v>
      </c>
      <c r="E5482" s="141" t="s">
        <v>31255</v>
      </c>
      <c r="F5482" s="141" t="s">
        <v>31016</v>
      </c>
      <c r="G5482" s="141" t="s">
        <v>31017</v>
      </c>
      <c r="H5482" s="141" t="s">
        <v>31018</v>
      </c>
      <c r="I5482" s="141" t="s">
        <v>14</v>
      </c>
      <c r="J5482" s="649">
        <v>18164.14</v>
      </c>
    </row>
    <row r="5483" spans="1:10" hidden="1">
      <c r="A5483" s="141" t="s">
        <v>31284</v>
      </c>
      <c r="B5483" s="141" t="str">
        <f t="shared" si="85"/>
        <v>POCO DE VISITA DE CONCRETO ARMADO COM MEDIDAS INTERNAS DO POCO E PROFUNDIDADE DE 1,70X1,70X4,80M,E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3" s="141" t="s">
        <v>30952</v>
      </c>
      <c r="D5483" s="141" t="s">
        <v>31285</v>
      </c>
      <c r="E5483" s="141" t="s">
        <v>31255</v>
      </c>
      <c r="F5483" s="141" t="s">
        <v>31016</v>
      </c>
      <c r="G5483" s="141" t="s">
        <v>31017</v>
      </c>
      <c r="H5483" s="141" t="s">
        <v>31018</v>
      </c>
      <c r="I5483" s="141" t="s">
        <v>14</v>
      </c>
      <c r="J5483" s="649">
        <v>20255.349999999999</v>
      </c>
    </row>
    <row r="5484" spans="1:10" hidden="1">
      <c r="A5484" s="141" t="s">
        <v>31286</v>
      </c>
      <c r="B5484" s="141" t="str">
        <f t="shared" si="85"/>
        <v>POCO DE VISITA DE CONCRETO ARMADO COM MEDIDAS INTERNAS DO POCO E PROFUNDIDADE DE 1,70X1,70X4,80M,E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4" s="141" t="s">
        <v>30952</v>
      </c>
      <c r="D5484" s="141" t="s">
        <v>31285</v>
      </c>
      <c r="E5484" s="141" t="s">
        <v>31255</v>
      </c>
      <c r="F5484" s="141" t="s">
        <v>31016</v>
      </c>
      <c r="G5484" s="141" t="s">
        <v>31017</v>
      </c>
      <c r="H5484" s="141" t="s">
        <v>31018</v>
      </c>
      <c r="I5484" s="141" t="s">
        <v>14</v>
      </c>
      <c r="J5484" s="649">
        <v>18624.54</v>
      </c>
    </row>
    <row r="5485" spans="1:10" hidden="1">
      <c r="A5485" s="141" t="s">
        <v>31287</v>
      </c>
      <c r="B5485" s="141" t="str">
        <f t="shared" si="85"/>
        <v>POCO DE VISITA DE CONCRETO ARMADO COM MEDIDAS INTERNAS DO POCO E PROFUNDIDADE DE 1,70X1,70X5,10M,E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5" s="141" t="s">
        <v>30952</v>
      </c>
      <c r="D5485" s="141" t="s">
        <v>31288</v>
      </c>
      <c r="E5485" s="141" t="s">
        <v>31255</v>
      </c>
      <c r="F5485" s="141" t="s">
        <v>31016</v>
      </c>
      <c r="G5485" s="141" t="s">
        <v>31017</v>
      </c>
      <c r="H5485" s="141" t="s">
        <v>31018</v>
      </c>
      <c r="I5485" s="141" t="s">
        <v>14</v>
      </c>
      <c r="J5485" s="649">
        <v>20894.47</v>
      </c>
    </row>
    <row r="5486" spans="1:10" hidden="1">
      <c r="A5486" s="141" t="s">
        <v>31289</v>
      </c>
      <c r="B5486" s="141" t="str">
        <f t="shared" si="85"/>
        <v>POCO DE VISITA DE CONCRETO ARMADO COM MEDIDAS INTERNAS DO POCO E PROFUNDIDADE DE 1,70X1,70X5,10M,E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6" s="141" t="s">
        <v>30952</v>
      </c>
      <c r="D5486" s="141" t="s">
        <v>31288</v>
      </c>
      <c r="E5486" s="141" t="s">
        <v>31255</v>
      </c>
      <c r="F5486" s="141" t="s">
        <v>31016</v>
      </c>
      <c r="G5486" s="141" t="s">
        <v>31017</v>
      </c>
      <c r="H5486" s="141" t="s">
        <v>31018</v>
      </c>
      <c r="I5486" s="141" t="s">
        <v>14</v>
      </c>
      <c r="J5486" s="649">
        <v>19213.86</v>
      </c>
    </row>
    <row r="5487" spans="1:10" hidden="1">
      <c r="A5487" s="141" t="s">
        <v>31290</v>
      </c>
      <c r="B5487" s="141" t="str">
        <f t="shared" si="85"/>
        <v>POCO DE VISITA DE CONCRETO ARMADO COM MEDIDAS INTERNAS DO POCO E PROFUNDIDADE DE 1,70X1,70X5,40M,E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7" s="141" t="s">
        <v>30952</v>
      </c>
      <c r="D5487" s="141" t="s">
        <v>31291</v>
      </c>
      <c r="E5487" s="141" t="s">
        <v>31255</v>
      </c>
      <c r="F5487" s="141" t="s">
        <v>31016</v>
      </c>
      <c r="G5487" s="141" t="s">
        <v>31017</v>
      </c>
      <c r="H5487" s="141" t="s">
        <v>31018</v>
      </c>
      <c r="I5487" s="141" t="s">
        <v>14</v>
      </c>
      <c r="J5487" s="649">
        <v>21457.15</v>
      </c>
    </row>
    <row r="5488" spans="1:10" hidden="1">
      <c r="A5488" s="141" t="s">
        <v>31292</v>
      </c>
      <c r="B5488" s="141" t="str">
        <f t="shared" si="85"/>
        <v>POCO DE VISITA DE CONCRETO ARMADO COM MEDIDAS INTERNAS DO POCO E PROFUNDIDADE DE 1,70X1,70X5,40M,E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8" s="141" t="s">
        <v>30952</v>
      </c>
      <c r="D5488" s="141" t="s">
        <v>31291</v>
      </c>
      <c r="E5488" s="141" t="s">
        <v>31255</v>
      </c>
      <c r="F5488" s="141" t="s">
        <v>31016</v>
      </c>
      <c r="G5488" s="141" t="s">
        <v>31017</v>
      </c>
      <c r="H5488" s="141" t="s">
        <v>31018</v>
      </c>
      <c r="I5488" s="141" t="s">
        <v>14</v>
      </c>
      <c r="J5488" s="649">
        <v>19736.939999999999</v>
      </c>
    </row>
    <row r="5489" spans="1:10" hidden="1">
      <c r="A5489" s="141" t="s">
        <v>31293</v>
      </c>
      <c r="B5489" s="141" t="str">
        <f t="shared" si="85"/>
        <v>POCO DE VISITA DE CONCRETO ARMADO COM MEDIDAS INTERNAS DO POCO E PROFUNDIDADE DE 1,70X1,70X5,70M,E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89" s="141" t="s">
        <v>30952</v>
      </c>
      <c r="D5489" s="141" t="s">
        <v>31294</v>
      </c>
      <c r="E5489" s="141" t="s">
        <v>31255</v>
      </c>
      <c r="F5489" s="141" t="s">
        <v>31016</v>
      </c>
      <c r="G5489" s="141" t="s">
        <v>31017</v>
      </c>
      <c r="H5489" s="141" t="s">
        <v>31018</v>
      </c>
      <c r="I5489" s="141" t="s">
        <v>14</v>
      </c>
      <c r="J5489" s="649">
        <v>21956.82</v>
      </c>
    </row>
    <row r="5490" spans="1:10" hidden="1">
      <c r="A5490" s="141" t="s">
        <v>31295</v>
      </c>
      <c r="B5490" s="141" t="str">
        <f t="shared" si="85"/>
        <v>POCO DE VISITA DE CONCRETO ARMADO COM MEDIDAS INTERNAS DO POCO E PROFUNDIDADE DE 1,70X1,70X5,70M,E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90" s="141" t="s">
        <v>30952</v>
      </c>
      <c r="D5490" s="141" t="s">
        <v>31294</v>
      </c>
      <c r="E5490" s="141" t="s">
        <v>31255</v>
      </c>
      <c r="F5490" s="141" t="s">
        <v>31016</v>
      </c>
      <c r="G5490" s="141" t="s">
        <v>31017</v>
      </c>
      <c r="H5490" s="141" t="s">
        <v>31018</v>
      </c>
      <c r="I5490" s="141" t="s">
        <v>14</v>
      </c>
      <c r="J5490" s="649">
        <v>20196.740000000002</v>
      </c>
    </row>
    <row r="5491" spans="1:10" hidden="1">
      <c r="A5491" s="141" t="s">
        <v>31296</v>
      </c>
      <c r="B5491" s="141" t="str">
        <f t="shared" si="85"/>
        <v>POCO DE VISITA DE CONCRETO ARMADO COM MEDIDAS INTERNAS DO POCO E PROFUNDIDADE DE 1,70X1,70X6,00M,E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91" s="141" t="s">
        <v>30952</v>
      </c>
      <c r="D5491" s="141" t="s">
        <v>31297</v>
      </c>
      <c r="E5491" s="141" t="s">
        <v>31255</v>
      </c>
      <c r="F5491" s="141" t="s">
        <v>31016</v>
      </c>
      <c r="G5491" s="141" t="s">
        <v>31017</v>
      </c>
      <c r="H5491" s="141" t="s">
        <v>31018</v>
      </c>
      <c r="I5491" s="141" t="s">
        <v>14</v>
      </c>
      <c r="J5491" s="649">
        <v>22520.94</v>
      </c>
    </row>
    <row r="5492" spans="1:10" hidden="1">
      <c r="A5492" s="141" t="s">
        <v>31298</v>
      </c>
      <c r="B5492" s="141" t="str">
        <f t="shared" si="85"/>
        <v>POCO DE VISITA DE CONCRETO ARMADO COM MEDIDAS INTERNAS DO POCO E PROFUNDIDADE DE 1,70X1,70X6,00M,E DIAMETRO DA GALERIA DPOCO DE VISITA DE CONCRETO ARMADO COM MEDIDAS INTERNAS DO POE 1,20M,TENDO O CONCRETO DAS PAREDES,FUNDO E TAMPA 400KG E O DA BASE,CALHA E BANQUETA 300KG DE CIMENTO POR M3,SENDO AS PAREDES,CALHA E A BANQUETA REVESTIDAS COM ARGAMASSA,EXCLUSIVE TAMPAO DE FERRO FUNDIDOPOCO DE VISITA DE CONCRETO ARMADO COM MEDIDAS INTERNAS DO PO</v>
      </c>
      <c r="C5492" s="141" t="s">
        <v>30952</v>
      </c>
      <c r="D5492" s="141" t="s">
        <v>31297</v>
      </c>
      <c r="E5492" s="141" t="s">
        <v>31255</v>
      </c>
      <c r="F5492" s="141" t="s">
        <v>31016</v>
      </c>
      <c r="G5492" s="141" t="s">
        <v>31017</v>
      </c>
      <c r="H5492" s="141" t="s">
        <v>31018</v>
      </c>
      <c r="I5492" s="141" t="s">
        <v>14</v>
      </c>
      <c r="J5492" s="649">
        <v>20721.07</v>
      </c>
    </row>
    <row r="5493" spans="1:10" hidden="1">
      <c r="A5493" s="141" t="s">
        <v>31299</v>
      </c>
      <c r="B5493" s="141" t="str">
        <f t="shared" si="85"/>
        <v>POCO DE VISITA DE CONCRETO ARMADO COM MEDIDAS INTERNAS DO POCO E PROFUNDIDADE DE 2,00X2,00X2,40M,E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493" s="141" t="s">
        <v>30952</v>
      </c>
      <c r="D5493" s="141" t="s">
        <v>31300</v>
      </c>
      <c r="E5493" s="141" t="s">
        <v>31301</v>
      </c>
      <c r="F5493" s="141" t="s">
        <v>31016</v>
      </c>
      <c r="G5493" s="141" t="s">
        <v>31017</v>
      </c>
      <c r="H5493" s="141" t="s">
        <v>31018</v>
      </c>
      <c r="I5493" s="141" t="s">
        <v>14</v>
      </c>
      <c r="J5493" s="649">
        <v>19513.599999999999</v>
      </c>
    </row>
    <row r="5494" spans="1:10" hidden="1">
      <c r="A5494" s="141" t="s">
        <v>31302</v>
      </c>
      <c r="B5494" s="141" t="str">
        <f t="shared" si="85"/>
        <v>POCO DE VISITA DE CONCRETO ARMADO COM MEDIDAS INTERNAS DO POCO E PROFUNDIDADE DE 2,00X2,00X2,40M,E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494" s="141" t="s">
        <v>30952</v>
      </c>
      <c r="D5494" s="141" t="s">
        <v>31300</v>
      </c>
      <c r="E5494" s="141" t="s">
        <v>31301</v>
      </c>
      <c r="F5494" s="141" t="s">
        <v>31016</v>
      </c>
      <c r="G5494" s="141" t="s">
        <v>31017</v>
      </c>
      <c r="H5494" s="141" t="s">
        <v>31018</v>
      </c>
      <c r="I5494" s="141" t="s">
        <v>14</v>
      </c>
      <c r="J5494" s="649">
        <v>17857.150000000001</v>
      </c>
    </row>
    <row r="5495" spans="1:10" hidden="1">
      <c r="A5495" s="141" t="s">
        <v>31303</v>
      </c>
      <c r="B5495" s="141" t="str">
        <f t="shared" si="85"/>
        <v>POCO DE VISITA DE CONCRETO ARMADO COM MEDIDAS INTERNAS DO POCO E PROFUNDIDADE DE 2,00X2,00X2,70M,E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495" s="141" t="s">
        <v>30952</v>
      </c>
      <c r="D5495" s="141" t="s">
        <v>31304</v>
      </c>
      <c r="E5495" s="141" t="s">
        <v>31301</v>
      </c>
      <c r="F5495" s="141" t="s">
        <v>31016</v>
      </c>
      <c r="G5495" s="141" t="s">
        <v>31017</v>
      </c>
      <c r="H5495" s="141" t="s">
        <v>31018</v>
      </c>
      <c r="I5495" s="141" t="s">
        <v>14</v>
      </c>
      <c r="J5495" s="649">
        <v>21665.01</v>
      </c>
    </row>
    <row r="5496" spans="1:10" hidden="1">
      <c r="A5496" s="141" t="s">
        <v>31305</v>
      </c>
      <c r="B5496" s="141" t="str">
        <f t="shared" si="85"/>
        <v>POCO DE VISITA DE CONCRETO ARMADO COM MEDIDAS INTERNAS DO POCO E PROFUNDIDADE DE 2,00X2,00X2,70M,E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496" s="141" t="s">
        <v>30952</v>
      </c>
      <c r="D5496" s="141" t="s">
        <v>31304</v>
      </c>
      <c r="E5496" s="141" t="s">
        <v>31301</v>
      </c>
      <c r="F5496" s="141" t="s">
        <v>31016</v>
      </c>
      <c r="G5496" s="141" t="s">
        <v>31017</v>
      </c>
      <c r="H5496" s="141" t="s">
        <v>31018</v>
      </c>
      <c r="I5496" s="141" t="s">
        <v>14</v>
      </c>
      <c r="J5496" s="649">
        <v>19850.189999999999</v>
      </c>
    </row>
    <row r="5497" spans="1:10" hidden="1">
      <c r="A5497" s="141" t="s">
        <v>31306</v>
      </c>
      <c r="B5497" s="141" t="str">
        <f t="shared" si="85"/>
        <v>POCO DE VISITA DE CONCRETO ARMADO COM MEDIDAS INTERNAS DO POCO E PROFUNDIDADE DE 2,00X2,00X3,00M,E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497" s="141" t="s">
        <v>30952</v>
      </c>
      <c r="D5497" s="141" t="s">
        <v>31307</v>
      </c>
      <c r="E5497" s="141" t="s">
        <v>31301</v>
      </c>
      <c r="F5497" s="141" t="s">
        <v>31016</v>
      </c>
      <c r="G5497" s="141" t="s">
        <v>31017</v>
      </c>
      <c r="H5497" s="141" t="s">
        <v>31018</v>
      </c>
      <c r="I5497" s="141" t="s">
        <v>14</v>
      </c>
      <c r="J5497" s="649">
        <v>23775.52</v>
      </c>
    </row>
    <row r="5498" spans="1:10" hidden="1">
      <c r="A5498" s="141" t="s">
        <v>31308</v>
      </c>
      <c r="B5498" s="141" t="str">
        <f t="shared" si="85"/>
        <v>POCO DE VISITA DE CONCRETO ARMADO COM MEDIDAS INTERNAS DO POCO E PROFUNDIDADE DE 2,00X2,00X3,00M,E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498" s="141" t="s">
        <v>30952</v>
      </c>
      <c r="D5498" s="141" t="s">
        <v>31307</v>
      </c>
      <c r="E5498" s="141" t="s">
        <v>31301</v>
      </c>
      <c r="F5498" s="141" t="s">
        <v>31016</v>
      </c>
      <c r="G5498" s="141" t="s">
        <v>31017</v>
      </c>
      <c r="H5498" s="141" t="s">
        <v>31018</v>
      </c>
      <c r="I5498" s="141" t="s">
        <v>14</v>
      </c>
      <c r="J5498" s="649">
        <v>21785.119999999999</v>
      </c>
    </row>
    <row r="5499" spans="1:10" hidden="1">
      <c r="A5499" s="141" t="s">
        <v>31309</v>
      </c>
      <c r="B5499" s="141" t="str">
        <f t="shared" si="85"/>
        <v>POCO DE VISITA DE CONCRETO ARMADO COM MEDIDAS INTERNAS DO POCO E PROFUNDIDADE DE 2,00X2,00X3,30M,E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499" s="141" t="s">
        <v>30952</v>
      </c>
      <c r="D5499" s="141" t="s">
        <v>31310</v>
      </c>
      <c r="E5499" s="141" t="s">
        <v>31301</v>
      </c>
      <c r="F5499" s="141" t="s">
        <v>31016</v>
      </c>
      <c r="G5499" s="141" t="s">
        <v>31017</v>
      </c>
      <c r="H5499" s="141" t="s">
        <v>31018</v>
      </c>
      <c r="I5499" s="141" t="s">
        <v>14</v>
      </c>
      <c r="J5499" s="649">
        <v>26760.63</v>
      </c>
    </row>
    <row r="5500" spans="1:10" hidden="1">
      <c r="A5500" s="141" t="s">
        <v>31311</v>
      </c>
      <c r="B5500" s="141" t="str">
        <f t="shared" si="85"/>
        <v>POCO DE VISITA DE CONCRETO ARMADO COM MEDIDAS INTERNAS DO POCO E PROFUNDIDADE DE 2,00X2,00X3,30M,E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0" s="141" t="s">
        <v>30952</v>
      </c>
      <c r="D5500" s="141" t="s">
        <v>31310</v>
      </c>
      <c r="E5500" s="141" t="s">
        <v>31301</v>
      </c>
      <c r="F5500" s="141" t="s">
        <v>31016</v>
      </c>
      <c r="G5500" s="141" t="s">
        <v>31017</v>
      </c>
      <c r="H5500" s="141" t="s">
        <v>31018</v>
      </c>
      <c r="I5500" s="141" t="s">
        <v>14</v>
      </c>
      <c r="J5500" s="649">
        <v>24519.74</v>
      </c>
    </row>
    <row r="5501" spans="1:10" hidden="1">
      <c r="A5501" s="141" t="s">
        <v>31312</v>
      </c>
      <c r="B5501" s="141" t="str">
        <f t="shared" si="85"/>
        <v>POCO DE VISITA DE CONCRETO ARMADO COM MEDIDAS INTERNAS DO POCO E PROFUNDIDADE DE 2,00X2,00X3,60M,E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1" s="141" t="s">
        <v>30952</v>
      </c>
      <c r="D5501" s="141" t="s">
        <v>31313</v>
      </c>
      <c r="E5501" s="141" t="s">
        <v>31301</v>
      </c>
      <c r="F5501" s="141" t="s">
        <v>31016</v>
      </c>
      <c r="G5501" s="141" t="s">
        <v>31017</v>
      </c>
      <c r="H5501" s="141" t="s">
        <v>31018</v>
      </c>
      <c r="I5501" s="141" t="s">
        <v>14</v>
      </c>
      <c r="J5501" s="649">
        <v>27332.03</v>
      </c>
    </row>
    <row r="5502" spans="1:10" hidden="1">
      <c r="A5502" s="141" t="s">
        <v>31314</v>
      </c>
      <c r="B5502" s="141" t="str">
        <f t="shared" si="85"/>
        <v>POCO DE VISITA DE CONCRETO ARMADO COM MEDIDAS INTERNAS DO POCO E PROFUNDIDADE DE 2,00X2,00X3,60M,E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2" s="141" t="s">
        <v>30952</v>
      </c>
      <c r="D5502" s="141" t="s">
        <v>31313</v>
      </c>
      <c r="E5502" s="141" t="s">
        <v>31301</v>
      </c>
      <c r="F5502" s="141" t="s">
        <v>31016</v>
      </c>
      <c r="G5502" s="141" t="s">
        <v>31017</v>
      </c>
      <c r="H5502" s="141" t="s">
        <v>31018</v>
      </c>
      <c r="I5502" s="141" t="s">
        <v>14</v>
      </c>
      <c r="J5502" s="649">
        <v>25087.77</v>
      </c>
    </row>
    <row r="5503" spans="1:10" hidden="1">
      <c r="A5503" s="141" t="s">
        <v>31315</v>
      </c>
      <c r="B5503" s="141" t="str">
        <f t="shared" si="85"/>
        <v>POCO DE VISITA DE CONCRETO ARMADO COM MEDIDAS INTERNAS DO POCO E PROFUNDIDADE DE 2,00X2,00X3,90M,E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3" s="141" t="s">
        <v>30952</v>
      </c>
      <c r="D5503" s="141" t="s">
        <v>31316</v>
      </c>
      <c r="E5503" s="141" t="s">
        <v>31301</v>
      </c>
      <c r="F5503" s="141" t="s">
        <v>31016</v>
      </c>
      <c r="G5503" s="141" t="s">
        <v>31017</v>
      </c>
      <c r="H5503" s="141" t="s">
        <v>31018</v>
      </c>
      <c r="I5503" s="141" t="s">
        <v>14</v>
      </c>
      <c r="J5503" s="649">
        <v>27473.46</v>
      </c>
    </row>
    <row r="5504" spans="1:10" hidden="1">
      <c r="A5504" s="141" t="s">
        <v>31317</v>
      </c>
      <c r="B5504" s="141" t="str">
        <f t="shared" si="85"/>
        <v>POCO DE VISITA DE CONCRETO ARMADO COM MEDIDAS INTERNAS DO POCO E PROFUNDIDADE DE 2,00X2,00X3,90M,E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4" s="141" t="s">
        <v>30952</v>
      </c>
      <c r="D5504" s="141" t="s">
        <v>31316</v>
      </c>
      <c r="E5504" s="141" t="s">
        <v>31301</v>
      </c>
      <c r="F5504" s="141" t="s">
        <v>31016</v>
      </c>
      <c r="G5504" s="141" t="s">
        <v>31017</v>
      </c>
      <c r="H5504" s="141" t="s">
        <v>31018</v>
      </c>
      <c r="I5504" s="141" t="s">
        <v>14</v>
      </c>
      <c r="J5504" s="649">
        <v>25219.3</v>
      </c>
    </row>
    <row r="5505" spans="1:10" hidden="1">
      <c r="A5505" s="141" t="s">
        <v>31318</v>
      </c>
      <c r="B5505" s="141" t="str">
        <f t="shared" si="85"/>
        <v>POCO DE VISITA DE CONCRETO ARMADO COM MEDIDAS INTERNAS DO POCO E PROFUNDIDADE DE 2,00X2,00X4,20M,E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5" s="141" t="s">
        <v>30952</v>
      </c>
      <c r="D5505" s="141" t="s">
        <v>31319</v>
      </c>
      <c r="E5505" s="141" t="s">
        <v>31301</v>
      </c>
      <c r="F5505" s="141" t="s">
        <v>31016</v>
      </c>
      <c r="G5505" s="141" t="s">
        <v>31017</v>
      </c>
      <c r="H5505" s="141" t="s">
        <v>31018</v>
      </c>
      <c r="I5505" s="141" t="s">
        <v>14</v>
      </c>
      <c r="J5505" s="649">
        <v>27801.21</v>
      </c>
    </row>
    <row r="5506" spans="1:10" hidden="1">
      <c r="A5506" s="141" t="s">
        <v>31320</v>
      </c>
      <c r="B5506" s="141" t="str">
        <f t="shared" si="85"/>
        <v>POCO DE VISITA DE CONCRETO ARMADO COM MEDIDAS INTERNAS DO POCO E PROFUNDIDADE DE 2,00X2,00X4,20M,E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6" s="141" t="s">
        <v>30952</v>
      </c>
      <c r="D5506" s="141" t="s">
        <v>31319</v>
      </c>
      <c r="E5506" s="141" t="s">
        <v>31301</v>
      </c>
      <c r="F5506" s="141" t="s">
        <v>31016</v>
      </c>
      <c r="G5506" s="141" t="s">
        <v>31017</v>
      </c>
      <c r="H5506" s="141" t="s">
        <v>31018</v>
      </c>
      <c r="I5506" s="141" t="s">
        <v>14</v>
      </c>
      <c r="J5506" s="649">
        <v>25490.33</v>
      </c>
    </row>
    <row r="5507" spans="1:10" hidden="1">
      <c r="A5507" s="141" t="s">
        <v>31321</v>
      </c>
      <c r="B5507" s="141" t="str">
        <f t="shared" ref="B5507:B5570" si="86">C5507&amp;D5507&amp;C5507&amp;E5507&amp;F5507&amp;G5507&amp;H5507&amp;C5507</f>
        <v>POCO DE VISITA DE CONCRETO ARMADO COM MEDIDAS INTERNAS DO POCO E PROFUNDIDADE DE 2,00X2,00X4,50M,E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7" s="141" t="s">
        <v>30952</v>
      </c>
      <c r="D5507" s="141" t="s">
        <v>31322</v>
      </c>
      <c r="E5507" s="141" t="s">
        <v>31301</v>
      </c>
      <c r="F5507" s="141" t="s">
        <v>31016</v>
      </c>
      <c r="G5507" s="141" t="s">
        <v>31017</v>
      </c>
      <c r="H5507" s="141" t="s">
        <v>31018</v>
      </c>
      <c r="I5507" s="141" t="s">
        <v>14</v>
      </c>
      <c r="J5507" s="649">
        <v>28502.03</v>
      </c>
    </row>
    <row r="5508" spans="1:10" hidden="1">
      <c r="A5508" s="141" t="s">
        <v>31323</v>
      </c>
      <c r="B5508" s="141" t="str">
        <f t="shared" si="86"/>
        <v>POCO DE VISITA DE CONCRETO ARMADO COM MEDIDAS INTERNAS DO POCO E PROFUNDIDADE DE 2,00X2,00X4,50M,E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8" s="141" t="s">
        <v>30952</v>
      </c>
      <c r="D5508" s="141" t="s">
        <v>31322</v>
      </c>
      <c r="E5508" s="141" t="s">
        <v>31301</v>
      </c>
      <c r="F5508" s="141" t="s">
        <v>31016</v>
      </c>
      <c r="G5508" s="141" t="s">
        <v>31017</v>
      </c>
      <c r="H5508" s="141" t="s">
        <v>31018</v>
      </c>
      <c r="I5508" s="141" t="s">
        <v>14</v>
      </c>
      <c r="J5508" s="649">
        <v>26133.29</v>
      </c>
    </row>
    <row r="5509" spans="1:10" hidden="1">
      <c r="A5509" s="141" t="s">
        <v>31324</v>
      </c>
      <c r="B5509" s="141" t="str">
        <f t="shared" si="86"/>
        <v>POCO DE VISITA DE CONCRETO ARMADO COM MEDIDAS INTERNAS DO POCO E PROFUNDIDADE DE 2,00X2,00X4,80M,E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09" s="141" t="s">
        <v>30952</v>
      </c>
      <c r="D5509" s="141" t="s">
        <v>31325</v>
      </c>
      <c r="E5509" s="141" t="s">
        <v>31301</v>
      </c>
      <c r="F5509" s="141" t="s">
        <v>31016</v>
      </c>
      <c r="G5509" s="141" t="s">
        <v>31017</v>
      </c>
      <c r="H5509" s="141" t="s">
        <v>31018</v>
      </c>
      <c r="I5509" s="141" t="s">
        <v>14</v>
      </c>
      <c r="J5509" s="649">
        <v>29030.84</v>
      </c>
    </row>
    <row r="5510" spans="1:10" hidden="1">
      <c r="A5510" s="141" t="s">
        <v>31326</v>
      </c>
      <c r="B5510" s="141" t="str">
        <f t="shared" si="86"/>
        <v>POCO DE VISITA DE CONCRETO ARMADO COM MEDIDAS INTERNAS DO POCO E PROFUNDIDADE DE 2,00X2,00X4,80M,E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10" s="141" t="s">
        <v>30952</v>
      </c>
      <c r="D5510" s="141" t="s">
        <v>31325</v>
      </c>
      <c r="E5510" s="141" t="s">
        <v>31301</v>
      </c>
      <c r="F5510" s="141" t="s">
        <v>31016</v>
      </c>
      <c r="G5510" s="141" t="s">
        <v>31017</v>
      </c>
      <c r="H5510" s="141" t="s">
        <v>31018</v>
      </c>
      <c r="I5510" s="141" t="s">
        <v>14</v>
      </c>
      <c r="J5510" s="649">
        <v>26618.53</v>
      </c>
    </row>
    <row r="5511" spans="1:10" hidden="1">
      <c r="A5511" s="141" t="s">
        <v>31327</v>
      </c>
      <c r="B5511" s="141" t="str">
        <f t="shared" si="86"/>
        <v>POCO DE VISITA DE CONCRETO ARMADO COM MEDIDAS INTERNAS DO POCO E PROFUNDIDADE DE 2,00X2,00X5,10M,E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11" s="141" t="s">
        <v>30952</v>
      </c>
      <c r="D5511" s="141" t="s">
        <v>31328</v>
      </c>
      <c r="E5511" s="141" t="s">
        <v>31301</v>
      </c>
      <c r="F5511" s="141" t="s">
        <v>31016</v>
      </c>
      <c r="G5511" s="141" t="s">
        <v>31017</v>
      </c>
      <c r="H5511" s="141" t="s">
        <v>31018</v>
      </c>
      <c r="I5511" s="141" t="s">
        <v>14</v>
      </c>
      <c r="J5511" s="649">
        <v>29838.82</v>
      </c>
    </row>
    <row r="5512" spans="1:10" hidden="1">
      <c r="A5512" s="141" t="s">
        <v>31329</v>
      </c>
      <c r="B5512" s="141" t="str">
        <f t="shared" si="86"/>
        <v>POCO DE VISITA DE CONCRETO ARMADO COM MEDIDAS INTERNAS DO POCO E PROFUNDIDADE DE 2,00X2,00X5,10M,E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12" s="141" t="s">
        <v>30952</v>
      </c>
      <c r="D5512" s="141" t="s">
        <v>31328</v>
      </c>
      <c r="E5512" s="141" t="s">
        <v>31301</v>
      </c>
      <c r="F5512" s="141" t="s">
        <v>31016</v>
      </c>
      <c r="G5512" s="141" t="s">
        <v>31017</v>
      </c>
      <c r="H5512" s="141" t="s">
        <v>31018</v>
      </c>
      <c r="I5512" s="141" t="s">
        <v>14</v>
      </c>
      <c r="J5512" s="649">
        <v>27354.36</v>
      </c>
    </row>
    <row r="5513" spans="1:10" hidden="1">
      <c r="A5513" s="141" t="s">
        <v>31330</v>
      </c>
      <c r="B5513" s="141" t="str">
        <f t="shared" si="86"/>
        <v>POCO DE VISITA DE CONCRETO ARMADO COM MEDIDAS INTERNAS DO POCO E PROFUNDIDADE DE 2,00X2,00X5,40M,E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13" s="141" t="s">
        <v>30952</v>
      </c>
      <c r="D5513" s="141" t="s">
        <v>31331</v>
      </c>
      <c r="E5513" s="141" t="s">
        <v>31301</v>
      </c>
      <c r="F5513" s="141" t="s">
        <v>31016</v>
      </c>
      <c r="G5513" s="141" t="s">
        <v>31017</v>
      </c>
      <c r="H5513" s="141" t="s">
        <v>31018</v>
      </c>
      <c r="I5513" s="141" t="s">
        <v>14</v>
      </c>
      <c r="J5513" s="649">
        <v>30543.96</v>
      </c>
    </row>
    <row r="5514" spans="1:10" hidden="1">
      <c r="A5514" s="141" t="s">
        <v>31332</v>
      </c>
      <c r="B5514" s="141" t="str">
        <f t="shared" si="86"/>
        <v>POCO DE VISITA DE CONCRETO ARMADO COM MEDIDAS INTERNAS DO POCO E PROFUNDIDADE DE 2,00X2,00X5,40M,E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14" s="141" t="s">
        <v>30952</v>
      </c>
      <c r="D5514" s="141" t="s">
        <v>31331</v>
      </c>
      <c r="E5514" s="141" t="s">
        <v>31301</v>
      </c>
      <c r="F5514" s="141" t="s">
        <v>31016</v>
      </c>
      <c r="G5514" s="141" t="s">
        <v>31017</v>
      </c>
      <c r="H5514" s="141" t="s">
        <v>31018</v>
      </c>
      <c r="I5514" s="141" t="s">
        <v>14</v>
      </c>
      <c r="J5514" s="649">
        <v>28002.04</v>
      </c>
    </row>
    <row r="5515" spans="1:10" hidden="1">
      <c r="A5515" s="141" t="s">
        <v>31333</v>
      </c>
      <c r="B5515" s="141" t="str">
        <f t="shared" si="86"/>
        <v>POCO DE VISITA DE CONCRETO ARMADO COM MEDIDAS INTERNAS DO POCO E PROFUNDIDADE DE 2,00X2,00X5,70M,E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15" s="141" t="s">
        <v>30952</v>
      </c>
      <c r="D5515" s="141" t="s">
        <v>31334</v>
      </c>
      <c r="E5515" s="141" t="s">
        <v>31301</v>
      </c>
      <c r="F5515" s="141" t="s">
        <v>31016</v>
      </c>
      <c r="G5515" s="141" t="s">
        <v>31017</v>
      </c>
      <c r="H5515" s="141" t="s">
        <v>31018</v>
      </c>
      <c r="I5515" s="141" t="s">
        <v>14</v>
      </c>
      <c r="J5515" s="649">
        <v>31287.919999999998</v>
      </c>
    </row>
    <row r="5516" spans="1:10" hidden="1">
      <c r="A5516" s="141" t="s">
        <v>31335</v>
      </c>
      <c r="B5516" s="141" t="str">
        <f t="shared" si="86"/>
        <v>POCO DE VISITA DE CONCRETO ARMADO COM MEDIDAS INTERNAS DO POCO E PROFUNDIDADE DE 2,00X2,00X5,70M,E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16" s="141" t="s">
        <v>30952</v>
      </c>
      <c r="D5516" s="141" t="s">
        <v>31334</v>
      </c>
      <c r="E5516" s="141" t="s">
        <v>31301</v>
      </c>
      <c r="F5516" s="141" t="s">
        <v>31016</v>
      </c>
      <c r="G5516" s="141" t="s">
        <v>31017</v>
      </c>
      <c r="H5516" s="141" t="s">
        <v>31018</v>
      </c>
      <c r="I5516" s="141" t="s">
        <v>14</v>
      </c>
      <c r="J5516" s="649">
        <v>28681.42</v>
      </c>
    </row>
    <row r="5517" spans="1:10" hidden="1">
      <c r="A5517" s="141" t="s">
        <v>31336</v>
      </c>
      <c r="B5517" s="141" t="str">
        <f t="shared" si="86"/>
        <v>POCO DE VISITA DE CONCRETO ARMADO COM MEDIDAS INTERNAS DO POCO E PROFUNDIDADE DE 2,00X2,00X6,00M,E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17" s="141" t="s">
        <v>30952</v>
      </c>
      <c r="D5517" s="141" t="s">
        <v>31337</v>
      </c>
      <c r="E5517" s="141" t="s">
        <v>31301</v>
      </c>
      <c r="F5517" s="141" t="s">
        <v>31016</v>
      </c>
      <c r="G5517" s="141" t="s">
        <v>31017</v>
      </c>
      <c r="H5517" s="141" t="s">
        <v>31018</v>
      </c>
      <c r="I5517" s="141" t="s">
        <v>14</v>
      </c>
      <c r="J5517" s="649">
        <v>31924</v>
      </c>
    </row>
    <row r="5518" spans="1:10" hidden="1">
      <c r="A5518" s="141" t="s">
        <v>31338</v>
      </c>
      <c r="B5518" s="141" t="str">
        <f t="shared" si="86"/>
        <v>POCO DE VISITA DE CONCRETO ARMADO COM MEDIDAS INTERNAS DO POCO E PROFUNDIDADE DE 2,00X2,00X6,00M,E DIAMETRO DA GALERIA DPOCO DE VISITA DE CONCRETO ARMADO COM MEDIDAS INTERNAS DO POE 1,50M,TENDO O CONCRETO DAS PAREDES,FUNDO E TAMPA 400KG E O DA BASE,CALHA E BANQUETA 300KG DE CIMENTO POR M3,SENDO AS PAREDES,CALHA E A BANQUETA REVESTIDAS COM ARGAMASSA,EXCLUSIVE TAMPAO DE FERRO FUNDIDOPOCO DE VISITA DE CONCRETO ARMADO COM MEDIDAS INTERNAS DO PO</v>
      </c>
      <c r="C5518" s="141" t="s">
        <v>30952</v>
      </c>
      <c r="D5518" s="141" t="s">
        <v>31337</v>
      </c>
      <c r="E5518" s="141" t="s">
        <v>31301</v>
      </c>
      <c r="F5518" s="141" t="s">
        <v>31016</v>
      </c>
      <c r="G5518" s="141" t="s">
        <v>31017</v>
      </c>
      <c r="H5518" s="141" t="s">
        <v>31018</v>
      </c>
      <c r="I5518" s="141" t="s">
        <v>14</v>
      </c>
      <c r="J5518" s="649">
        <v>29259.599999999999</v>
      </c>
    </row>
    <row r="5519" spans="1:10" hidden="1">
      <c r="A5519" s="141" t="s">
        <v>31339</v>
      </c>
      <c r="B5519" s="141" t="str">
        <f t="shared" si="86"/>
        <v>POCO DE VISITA EM ALVENARIA DE TIJOLO MACICO(7X10X20CM),EM PAREDES DE UMA VEZ(0,20M),1,20X1,20X1,40M,SENDO AS PAREDES EXPOCO DE VISITA EM ALVENARIA DE TIJOLO MACICO(7X10X20CM),EM PECUTADAS E REVESTIDAS INTERNAMENTE C/ARGAMASSA CIM.E AREIA TRACO 1:4,C/BASE DE CONCRETO SIMPLES E TAMPA DE CONCRETO ARMADO,SENDO O CONCRETO DOSADO P/UM FCK=10MPA,DEGRAUS DE FERRO FUNDIDO,P/COLETOR DE AGUAS PLUVIAIS DE 0,40 A 0,70M DE DIAM.POCO DE VISITA EM ALVENARIA DE TIJOLO MACICO(7X10X20CM),EM P</v>
      </c>
      <c r="C5519" s="141" t="s">
        <v>31340</v>
      </c>
      <c r="D5519" s="141" t="s">
        <v>31341</v>
      </c>
      <c r="E5519" s="141" t="s">
        <v>31342</v>
      </c>
      <c r="F5519" s="141" t="s">
        <v>31343</v>
      </c>
      <c r="G5519" s="141" t="s">
        <v>31344</v>
      </c>
      <c r="H5519" s="141" t="s">
        <v>31345</v>
      </c>
      <c r="I5519" s="141" t="s">
        <v>14</v>
      </c>
      <c r="J5519" s="649">
        <v>3756.12</v>
      </c>
    </row>
    <row r="5520" spans="1:10" hidden="1">
      <c r="A5520" s="141" t="s">
        <v>31346</v>
      </c>
      <c r="B5520" s="141" t="str">
        <f t="shared" si="86"/>
        <v>POCO DE VISITA EM ALVENARIA DE TIJOLO MACICO(7X10X20CM),EM PAREDES DE UMA VEZ(0,20M),1,20X1,20X1,40M,SENDO AS PAREDES EXPOCO DE VISITA EM ALVENARIA DE TIJOLO MACICO(7X10X20CM),EM PECUTADAS E REVESTIDAS INTERNAMENTE C/ARGAMASSA CIM.E AREIA TRACO 1:4,C/BASE DE CONCRETO SIMPLES E TAMPA DE CONCRETO ARMADO,SENDO O CONCRETO DOSADO P/UM FCK=10MPA,DEGRAUS DE FERRO FUNDIDO,P/COLETOR DE AGUAS PLUVIAIS DE 0,40 A 0,70M DE DIAM.POCO DE VISITA EM ALVENARIA DE TIJOLO MACICO(7X10X20CM),EM P</v>
      </c>
      <c r="C5520" s="141" t="s">
        <v>31340</v>
      </c>
      <c r="D5520" s="141" t="s">
        <v>31341</v>
      </c>
      <c r="E5520" s="141" t="s">
        <v>31342</v>
      </c>
      <c r="F5520" s="141" t="s">
        <v>31343</v>
      </c>
      <c r="G5520" s="141" t="s">
        <v>31344</v>
      </c>
      <c r="H5520" s="141" t="s">
        <v>31345</v>
      </c>
      <c r="I5520" s="141" t="s">
        <v>14</v>
      </c>
      <c r="J5520" s="649">
        <v>3571.66</v>
      </c>
    </row>
    <row r="5521" spans="1:10" hidden="1">
      <c r="A5521" s="141" t="s">
        <v>31347</v>
      </c>
      <c r="B5521" s="141" t="str">
        <f t="shared" si="86"/>
        <v>POCO DE VISITA EM ALVENARIA DE TIJOLO MACICO(7X10X20CM),EM PAREDES DE UMA VEZ(0,20M),DE 1,30X1,30X1,40M,SENDO AS PAREDESPOCO DE VISITA EM ALVENARIA DE TIJOLO MACICO(7X10X20CM),EM P REVESTIDAS INTERNAMENTE COM ARGAMASSA,COM BASE DE CONCRETOSIMPLES E TAMPA DE CONCRETO ARMADO,SENDO O CONCRETO DOSADO PARA UM FCK=10MPA,DEGRAUS DE FERRO FUNDIDO,PARA COLETOR DE AGUAS PLUVIAIS DE 0,80M DE DIAMETROPOCO DE VISITA EM ALVENARIA DE TIJOLO MACICO(7X10X20CM),EM P</v>
      </c>
      <c r="C5521" s="141" t="s">
        <v>31340</v>
      </c>
      <c r="D5521" s="141" t="s">
        <v>31348</v>
      </c>
      <c r="E5521" s="141" t="s">
        <v>31349</v>
      </c>
      <c r="F5521" s="141" t="s">
        <v>31350</v>
      </c>
      <c r="G5521" s="141" t="s">
        <v>31351</v>
      </c>
      <c r="H5521" s="141" t="s">
        <v>31352</v>
      </c>
      <c r="I5521" s="141" t="s">
        <v>14</v>
      </c>
      <c r="J5521" s="649">
        <v>3948.1</v>
      </c>
    </row>
    <row r="5522" spans="1:10" hidden="1">
      <c r="A5522" s="141" t="s">
        <v>31353</v>
      </c>
      <c r="B5522" s="141" t="str">
        <f t="shared" si="86"/>
        <v>POCO DE VISITA EM ALVENARIA DE TIJOLO MACICO(7X10X20CM),EM PAREDES DE UMA VEZ(0,20M),DE 1,30X1,30X1,40M,SENDO AS PAREDESPOCO DE VISITA EM ALVENARIA DE TIJOLO MACICO(7X10X20CM),EM P REVESTIDAS INTERNAMENTE COM ARGAMASSA,COM BASE DE CONCRETOSIMPLES E TAMPA DE CONCRETO ARMADO,SENDO O CONCRETO DOSADO PARA UM FCK=10MPA,DEGRAUS DE FERRO FUNDIDO,PARA COLETOR DE AGUAS PLUVIAIS DE 0,80M DE DIAMETROPOCO DE VISITA EM ALVENARIA DE TIJOLO MACICO(7X10X20CM),EM P</v>
      </c>
      <c r="C5522" s="141" t="s">
        <v>31340</v>
      </c>
      <c r="D5522" s="141" t="s">
        <v>31348</v>
      </c>
      <c r="E5522" s="141" t="s">
        <v>31349</v>
      </c>
      <c r="F5522" s="141" t="s">
        <v>31350</v>
      </c>
      <c r="G5522" s="141" t="s">
        <v>31351</v>
      </c>
      <c r="H5522" s="141" t="s">
        <v>31352</v>
      </c>
      <c r="I5522" s="141" t="s">
        <v>14</v>
      </c>
      <c r="J5522" s="649">
        <v>3747.96</v>
      </c>
    </row>
    <row r="5523" spans="1:10" hidden="1">
      <c r="A5523" s="141" t="s">
        <v>31354</v>
      </c>
      <c r="B5523" s="141" t="str">
        <f t="shared" si="86"/>
        <v>POCO DE VISITA EM ALVENARIA DE TIJOLO MACICO(7X10X20CM),EM PAREDES DE UMA VEZ(0,20M),DE 1,40X1,40X1,50M,SENDO AS PAREDESPOCO DE VISITA EM ALVENARIA DE TIJOLO MACICO(7X10X20CM),EM P REVESTIDAS INTERNAMENTE COM ARGAMASSA,COM BASE DE CONCRETOSIMPLES E TAMPA DE CONCRETO ARMADO,SENDO O CONCRETO DOSADO PARA UM FCK=10MPA,DEGRAUS DE FERRO FUNDIDO,PARA COLETOR DE AGUAS PLUVIAIS DE 0,90M DE DIAMETROPOCO DE VISITA EM ALVENARIA DE TIJOLO MACICO(7X10X20CM),EM P</v>
      </c>
      <c r="C5523" s="141" t="s">
        <v>31340</v>
      </c>
      <c r="D5523" s="141" t="s">
        <v>31355</v>
      </c>
      <c r="E5523" s="141" t="s">
        <v>31349</v>
      </c>
      <c r="F5523" s="141" t="s">
        <v>31350</v>
      </c>
      <c r="G5523" s="141" t="s">
        <v>31351</v>
      </c>
      <c r="H5523" s="141" t="s">
        <v>31356</v>
      </c>
      <c r="I5523" s="141" t="s">
        <v>14</v>
      </c>
      <c r="J5523" s="649">
        <v>4318.25</v>
      </c>
    </row>
    <row r="5524" spans="1:10" hidden="1">
      <c r="A5524" s="141" t="s">
        <v>31357</v>
      </c>
      <c r="B5524" s="141" t="str">
        <f t="shared" si="86"/>
        <v>POCO DE VISITA EM ALVENARIA DE TIJOLO MACICO(7X10X20CM),EM PAREDES DE UMA VEZ(0,20M),DE 1,40X1,40X1,50M,SENDO AS PAREDESPOCO DE VISITA EM ALVENARIA DE TIJOLO MACICO(7X10X20CM),EM P REVESTIDAS INTERNAMENTE COM ARGAMASSA,COM BASE DE CONCRETOSIMPLES E TAMPA DE CONCRETO ARMADO,SENDO O CONCRETO DOSADO PARA UM FCK=10MPA,DEGRAUS DE FERRO FUNDIDO,PARA COLETOR DE AGUAS PLUVIAIS DE 0,90M DE DIAMETROPOCO DE VISITA EM ALVENARIA DE TIJOLO MACICO(7X10X20CM),EM P</v>
      </c>
      <c r="C5524" s="141" t="s">
        <v>31340</v>
      </c>
      <c r="D5524" s="141" t="s">
        <v>31355</v>
      </c>
      <c r="E5524" s="141" t="s">
        <v>31349</v>
      </c>
      <c r="F5524" s="141" t="s">
        <v>31350</v>
      </c>
      <c r="G5524" s="141" t="s">
        <v>31351</v>
      </c>
      <c r="H5524" s="141" t="s">
        <v>31356</v>
      </c>
      <c r="I5524" s="141" t="s">
        <v>14</v>
      </c>
      <c r="J5524" s="649">
        <v>4105.91</v>
      </c>
    </row>
    <row r="5525" spans="1:10" hidden="1">
      <c r="A5525" s="141" t="s">
        <v>31358</v>
      </c>
      <c r="B5525" s="141" t="str">
        <f t="shared" si="86"/>
        <v>POCO DE VISITA EM ALVENARIA DE TIJOLO MACICO(7X10X20CM),EM PAREDES DE UMA VEZ(0,20M),DE 1,50X1,50X1,60M,SENDO AS PAREDESPOCO DE VISITA EM ALVENARIA DE TIJOLO MACICO(7X10X20CM),EM P REVESTIDAS INTERNAMENTE COM ARGAMASSA,COM BASE DE CONCRETOSIMPLES E TAMPA DE CONCRETO ARMADO,SENDO O CONCRETO DOSADO PARA UM FCK=10MPA,DEGRAUS DE FERRO FUNDIDO,PARA COLETOR DE AGUAS PLUVIAIS DE 1,00M DE DIAMETROPOCO DE VISITA EM ALVENARIA DE TIJOLO MACICO(7X10X20CM),EM P</v>
      </c>
      <c r="C5525" s="141" t="s">
        <v>31340</v>
      </c>
      <c r="D5525" s="141" t="s">
        <v>31359</v>
      </c>
      <c r="E5525" s="141" t="s">
        <v>31349</v>
      </c>
      <c r="F5525" s="141" t="s">
        <v>31350</v>
      </c>
      <c r="G5525" s="141" t="s">
        <v>31351</v>
      </c>
      <c r="H5525" s="141" t="s">
        <v>31360</v>
      </c>
      <c r="I5525" s="141" t="s">
        <v>14</v>
      </c>
      <c r="J5525" s="649">
        <v>4823.7</v>
      </c>
    </row>
    <row r="5526" spans="1:10" hidden="1">
      <c r="A5526" s="141" t="s">
        <v>31361</v>
      </c>
      <c r="B5526" s="141" t="str">
        <f t="shared" si="86"/>
        <v>POCO DE VISITA EM ALVENARIA DE TIJOLO MACICO(7X10X20CM),EM PAREDES DE UMA VEZ(0,20M),DE 1,50X1,50X1,60M,SENDO AS PAREDESPOCO DE VISITA EM ALVENARIA DE TIJOLO MACICO(7X10X20CM),EM P REVESTIDAS INTERNAMENTE COM ARGAMASSA,COM BASE DE CONCRETOSIMPLES E TAMPA DE CONCRETO ARMADO,SENDO O CONCRETO DOSADO PARA UM FCK=10MPA,DEGRAUS DE FERRO FUNDIDO,PARA COLETOR DE AGUAS PLUVIAIS DE 1,00M DE DIAMETROPOCO DE VISITA EM ALVENARIA DE TIJOLO MACICO(7X10X20CM),EM P</v>
      </c>
      <c r="C5526" s="141" t="s">
        <v>31340</v>
      </c>
      <c r="D5526" s="141" t="s">
        <v>31359</v>
      </c>
      <c r="E5526" s="141" t="s">
        <v>31349</v>
      </c>
      <c r="F5526" s="141" t="s">
        <v>31350</v>
      </c>
      <c r="G5526" s="141" t="s">
        <v>31351</v>
      </c>
      <c r="H5526" s="141" t="s">
        <v>31360</v>
      </c>
      <c r="I5526" s="141" t="s">
        <v>14</v>
      </c>
      <c r="J5526" s="649">
        <v>4580.2700000000004</v>
      </c>
    </row>
    <row r="5527" spans="1:10" hidden="1">
      <c r="A5527" s="141" t="s">
        <v>31362</v>
      </c>
      <c r="B5527" s="141" t="str">
        <f t="shared" si="86"/>
        <v>POCO DE VISITA EM ALVENARIA DE TIJOLO MACICO(7X10X20CM),EM PAREDES DE UMA VEZ(0,20M),DE 1,60X1,60X1,70M,SENDO AS PAREDESPOCO DE VISITA EM ALVENARIA DE TIJOLO MACICO(7X10X20CM),EM P REVESTIDAS INETERNAMENTE COM ARGAMASSA,COM BASE DE CONCRETO SIMPLES E TAMPA DE CONCRETO ARMADO,SENDO O CONCRETO DOSADOPARA UM FCK=10MPA,DEGRAUS DE FERRO FUNDIDO,PARA COLETOR DE AGUAS PLUVIAIS DE 1,10M DE DIAMETROPOCO DE VISITA EM ALVENARIA DE TIJOLO MACICO(7X10X20CM),EM P</v>
      </c>
      <c r="C5527" s="141" t="s">
        <v>31340</v>
      </c>
      <c r="D5527" s="141" t="s">
        <v>31363</v>
      </c>
      <c r="E5527" s="141" t="s">
        <v>31364</v>
      </c>
      <c r="F5527" s="141" t="s">
        <v>31365</v>
      </c>
      <c r="G5527" s="141" t="s">
        <v>31366</v>
      </c>
      <c r="H5527" s="141" t="s">
        <v>31367</v>
      </c>
      <c r="I5527" s="141" t="s">
        <v>14</v>
      </c>
      <c r="J5527" s="649">
        <v>5392.55</v>
      </c>
    </row>
    <row r="5528" spans="1:10" hidden="1">
      <c r="A5528" s="141" t="s">
        <v>31368</v>
      </c>
      <c r="B5528" s="141" t="str">
        <f t="shared" si="86"/>
        <v>POCO DE VISITA EM ALVENARIA DE TIJOLO MACICO(7X10X20CM),EM PAREDES DE UMA VEZ(0,20M),DE 1,60X1,60X1,70M,SENDO AS PAREDESPOCO DE VISITA EM ALVENARIA DE TIJOLO MACICO(7X10X20CM),EM P REVESTIDAS INETERNAMENTE COM ARGAMASSA,COM BASE DE CONCRETO SIMPLES E TAMPA DE CONCRETO ARMADO,SENDO O CONCRETO DOSADOPARA UM FCK=10MPA,DEGRAUS DE FERRO FUNDIDO,PARA COLETOR DE AGUAS PLUVIAIS DE 1,10M DE DIAMETROPOCO DE VISITA EM ALVENARIA DE TIJOLO MACICO(7X10X20CM),EM P</v>
      </c>
      <c r="C5528" s="141" t="s">
        <v>31340</v>
      </c>
      <c r="D5528" s="141" t="s">
        <v>31363</v>
      </c>
      <c r="E5528" s="141" t="s">
        <v>31364</v>
      </c>
      <c r="F5528" s="141" t="s">
        <v>31365</v>
      </c>
      <c r="G5528" s="141" t="s">
        <v>31366</v>
      </c>
      <c r="H5528" s="141" t="s">
        <v>31367</v>
      </c>
      <c r="I5528" s="141" t="s">
        <v>14</v>
      </c>
      <c r="J5528" s="649">
        <v>5113.46</v>
      </c>
    </row>
    <row r="5529" spans="1:10" hidden="1">
      <c r="A5529" s="141" t="s">
        <v>31369</v>
      </c>
      <c r="B5529" s="141" t="str">
        <f t="shared" si="86"/>
        <v>CAIXA DE PASSAGEM EM ALVENARIA DE TIJOLO MACICO(7X10X20CM),EM PAREDES DE UMA VEZ(0,20M),DE 0,40X0,40X0,60M,EXCLUSIVE TAMCAIXA DE PASSAGEM EM ALVENARIA DE TIJOLO MACICO(7X10X20CM),EPA,UTILIZANDO ARGAMASSA DE CIMENTO E AREIA,NO TRACO 1:4 EM VOLUME,COM FUNDO EM CONCRETO SIMPLES PROVIDO DE CALHA INTERNA,SENDO AS PAREDES REVESTIDAS INTERNAMENTE COM A MESMA ARGAMASSACAIXA DE PASSAGEM EM ALVENARIA DE TIJOLO MACICO(7X10X20CM),E</v>
      </c>
      <c r="C5529" s="141" t="s">
        <v>31370</v>
      </c>
      <c r="D5529" s="141" t="s">
        <v>31371</v>
      </c>
      <c r="E5529" s="141" t="s">
        <v>31372</v>
      </c>
      <c r="F5529" s="141" t="s">
        <v>31373</v>
      </c>
      <c r="G5529" s="141" t="s">
        <v>31374</v>
      </c>
      <c r="H5529" s="141" t="s">
        <v>31375</v>
      </c>
      <c r="I5529" s="141" t="s">
        <v>14</v>
      </c>
      <c r="J5529" s="649">
        <v>656.75</v>
      </c>
    </row>
    <row r="5530" spans="1:10" hidden="1">
      <c r="A5530" s="141" t="s">
        <v>31376</v>
      </c>
      <c r="B5530" s="141" t="str">
        <f t="shared" si="86"/>
        <v>CAIXA DE PASSAGEM EM ALVENARIA DE TIJOLO MACICO(7X10X20CM),EM PAREDES DE UMA VEZ(0,20M),DE 0,40X0,40X0,60M,EXCLUSIVE TAMCAIXA DE PASSAGEM EM ALVENARIA DE TIJOLO MACICO(7X10X20CM),EPA,UTILIZANDO ARGAMASSA DE CIMENTO E AREIA,NO TRACO 1:4 EM VOLUME,COM FUNDO EM CONCRETO SIMPLES PROVIDO DE CALHA INTERNA,SENDO AS PAREDES REVESTIDAS INTERNAMENTE COM A MESMA ARGAMASSACAIXA DE PASSAGEM EM ALVENARIA DE TIJOLO MACICO(7X10X20CM),E</v>
      </c>
      <c r="C5530" s="141" t="s">
        <v>31370</v>
      </c>
      <c r="D5530" s="141" t="s">
        <v>31371</v>
      </c>
      <c r="E5530" s="141" t="s">
        <v>31372</v>
      </c>
      <c r="F5530" s="141" t="s">
        <v>31373</v>
      </c>
      <c r="G5530" s="141" t="s">
        <v>31374</v>
      </c>
      <c r="H5530" s="141" t="s">
        <v>31375</v>
      </c>
      <c r="I5530" s="141" t="s">
        <v>14</v>
      </c>
      <c r="J5530" s="649">
        <v>616.99</v>
      </c>
    </row>
    <row r="5531" spans="1:10" hidden="1">
      <c r="A5531" s="141" t="s">
        <v>31377</v>
      </c>
      <c r="B5531" s="141" t="str">
        <f t="shared" si="86"/>
        <v>CAIXA DE PASSAGEM EM ALVENARIA DE TIJOLO MACICO(7X10X20CM),EM PAREDES DE UMA VEZ(0,20M),DE 0,40X0,60X0,60M,EXCLUSIVE TAMCAIXA DE PASSAGEM EM ALVENARIA DE TIJOLO MACICO(7X10X20CM),EPA,UTILIZANDO ARGAMASSA DE CIMENTO E AREIA,NO TRACO 1:4 EM VOLUME,COM FUNDO EM CONCRETO SIMPLES PROVIDO DE CALHA INTERNA,SENDO AS PAREDES REVESTIDAS INTERNAMENTE COM A MESMA ARGAMASSACAIXA DE PASSAGEM EM ALVENARIA DE TIJOLO MACICO(7X10X20CM),E</v>
      </c>
      <c r="C5531" s="141" t="s">
        <v>31370</v>
      </c>
      <c r="D5531" s="141" t="s">
        <v>31378</v>
      </c>
      <c r="E5531" s="141" t="s">
        <v>31372</v>
      </c>
      <c r="F5531" s="141" t="s">
        <v>31373</v>
      </c>
      <c r="G5531" s="141" t="s">
        <v>31374</v>
      </c>
      <c r="H5531" s="141" t="s">
        <v>31375</v>
      </c>
      <c r="I5531" s="141" t="s">
        <v>14</v>
      </c>
      <c r="J5531" s="649">
        <v>787.95</v>
      </c>
    </row>
    <row r="5532" spans="1:10" hidden="1">
      <c r="A5532" s="141" t="s">
        <v>31379</v>
      </c>
      <c r="B5532" s="141" t="str">
        <f t="shared" si="86"/>
        <v>CAIXA DE PASSAGEM EM ALVENARIA DE TIJOLO MACICO(7X10X20CM),EM PAREDES DE UMA VEZ(0,20M),DE 0,40X0,60X0,60M,EXCLUSIVE TAMCAIXA DE PASSAGEM EM ALVENARIA DE TIJOLO MACICO(7X10X20CM),EPA,UTILIZANDO ARGAMASSA DE CIMENTO E AREIA,NO TRACO 1:4 EM VOLUME,COM FUNDO EM CONCRETO SIMPLES PROVIDO DE CALHA INTERNA,SENDO AS PAREDES REVESTIDAS INTERNAMENTE COM A MESMA ARGAMASSACAIXA DE PASSAGEM EM ALVENARIA DE TIJOLO MACICO(7X10X20CM),E</v>
      </c>
      <c r="C5532" s="141" t="s">
        <v>31370</v>
      </c>
      <c r="D5532" s="141" t="s">
        <v>31378</v>
      </c>
      <c r="E5532" s="141" t="s">
        <v>31372</v>
      </c>
      <c r="F5532" s="141" t="s">
        <v>31373</v>
      </c>
      <c r="G5532" s="141" t="s">
        <v>31374</v>
      </c>
      <c r="H5532" s="141" t="s">
        <v>31375</v>
      </c>
      <c r="I5532" s="141" t="s">
        <v>14</v>
      </c>
      <c r="J5532" s="649">
        <v>738.91</v>
      </c>
    </row>
    <row r="5533" spans="1:10" hidden="1">
      <c r="A5533" s="141" t="s">
        <v>31380</v>
      </c>
      <c r="B5533" s="141" t="str">
        <f t="shared" si="86"/>
        <v>CAIXA DE PASSAGEM EM ALVENARIA DE TIJOLO MACICO(7X10X20CM),EM PAREDES DE UMA VEZ(0,20M),DE 0,60X0,60X0,80M,EXCLUSIVE TAMCAIXA DE PASSAGEM EM ALVENARIA DE TIJOLO MACICO(7X10X20CM),EPA,UTILIZANDO ARGAMASSA DE CIMENTO E AREIA,NO TRACO 1:4 EM VOLUME,COM FUNDO EM CONCRETO SIMPLES PROVIDO DE CALHA INTERNA,SENDO AS PAREDES REVESTIDAS INETERNAMENTE COM A MESMA ARGAMASSACAIXA DE PASSAGEM EM ALVENARIA DE TIJOLO MACICO(7X10X20CM),E</v>
      </c>
      <c r="C5533" s="141" t="s">
        <v>31370</v>
      </c>
      <c r="D5533" s="141" t="s">
        <v>31381</v>
      </c>
      <c r="E5533" s="141" t="s">
        <v>31372</v>
      </c>
      <c r="F5533" s="141" t="s">
        <v>31373</v>
      </c>
      <c r="G5533" s="141" t="s">
        <v>31382</v>
      </c>
      <c r="H5533" s="141" t="s">
        <v>31383</v>
      </c>
      <c r="I5533" s="141" t="s">
        <v>14</v>
      </c>
      <c r="J5533" s="649">
        <v>1152.8499999999999</v>
      </c>
    </row>
    <row r="5534" spans="1:10" hidden="1">
      <c r="A5534" s="141" t="s">
        <v>31384</v>
      </c>
      <c r="B5534" s="141" t="str">
        <f t="shared" si="86"/>
        <v>CAIXA DE PASSAGEM EM ALVENARIA DE TIJOLO MACICO(7X10X20CM),EM PAREDES DE UMA VEZ(0,20M),DE 0,60X0,60X0,80M,EXCLUSIVE TAMCAIXA DE PASSAGEM EM ALVENARIA DE TIJOLO MACICO(7X10X20CM),EPA,UTILIZANDO ARGAMASSA DE CIMENTO E AREIA,NO TRACO 1:4 EM VOLUME,COM FUNDO EM CONCRETO SIMPLES PROVIDO DE CALHA INTERNA,SENDO AS PAREDES REVESTIDAS INETERNAMENTE COM A MESMA ARGAMASSACAIXA DE PASSAGEM EM ALVENARIA DE TIJOLO MACICO(7X10X20CM),E</v>
      </c>
      <c r="C5534" s="141" t="s">
        <v>31370</v>
      </c>
      <c r="D5534" s="141" t="s">
        <v>31381</v>
      </c>
      <c r="E5534" s="141" t="s">
        <v>31372</v>
      </c>
      <c r="F5534" s="141" t="s">
        <v>31373</v>
      </c>
      <c r="G5534" s="141" t="s">
        <v>31382</v>
      </c>
      <c r="H5534" s="141" t="s">
        <v>31383</v>
      </c>
      <c r="I5534" s="141" t="s">
        <v>14</v>
      </c>
      <c r="J5534" s="649">
        <v>1082.5999999999999</v>
      </c>
    </row>
    <row r="5535" spans="1:10" hidden="1">
      <c r="A5535" s="141" t="s">
        <v>31385</v>
      </c>
      <c r="B5535" s="141" t="str">
        <f t="shared" si="86"/>
        <v>CAIXA DE PASSAGEM EM ALVENARIA DE TIJOLO MACICO(7X10X20CM),EM PAREDES DE UMA VEZ(0,20M),DE 0,60X0,60X1,00M,EXCLUSIVE TAMCAIXA DE PASSAGEM EM ALVENARIA DE TIJOLO MACICO(7X10X20CM),EPA,UTILIZANDO ARGAMASSA DE CIMENTO E AREIA,NO TRACO 1:4 EM VOLUME,COM FUNDO EM CONCRETO SIMPLES PROVIDO DE CALHA INTERNA,SENDO AS PAREDES REVESTIDAS INTERNAMENTE COM A MESMA ARGAMASSACAIXA DE PASSAGEM EM ALVENARIA DE TIJOLO MACICO(7X10X20CM),E</v>
      </c>
      <c r="C5535" s="141" t="s">
        <v>31370</v>
      </c>
      <c r="D5535" s="141" t="s">
        <v>31386</v>
      </c>
      <c r="E5535" s="141" t="s">
        <v>31372</v>
      </c>
      <c r="F5535" s="141" t="s">
        <v>31373</v>
      </c>
      <c r="G5535" s="141" t="s">
        <v>31374</v>
      </c>
      <c r="H5535" s="141" t="s">
        <v>31375</v>
      </c>
      <c r="I5535" s="141" t="s">
        <v>14</v>
      </c>
      <c r="J5535" s="649">
        <v>1512.04</v>
      </c>
    </row>
    <row r="5536" spans="1:10" hidden="1">
      <c r="A5536" s="141" t="s">
        <v>31387</v>
      </c>
      <c r="B5536" s="141" t="str">
        <f t="shared" si="86"/>
        <v>CAIXA DE PASSAGEM EM ALVENARIA DE TIJOLO MACICO(7X10X20CM),EM PAREDES DE UMA VEZ(0,20M),DE 0,60X0,60X1,00M,EXCLUSIVE TAMCAIXA DE PASSAGEM EM ALVENARIA DE TIJOLO MACICO(7X10X20CM),EPA,UTILIZANDO ARGAMASSA DE CIMENTO E AREIA,NO TRACO 1:4 EM VOLUME,COM FUNDO EM CONCRETO SIMPLES PROVIDO DE CALHA INTERNA,SENDO AS PAREDES REVESTIDAS INTERNAMENTE COM A MESMA ARGAMASSACAIXA DE PASSAGEM EM ALVENARIA DE TIJOLO MACICO(7X10X20CM),E</v>
      </c>
      <c r="C5536" s="141" t="s">
        <v>31370</v>
      </c>
      <c r="D5536" s="141" t="s">
        <v>31386</v>
      </c>
      <c r="E5536" s="141" t="s">
        <v>31372</v>
      </c>
      <c r="F5536" s="141" t="s">
        <v>31373</v>
      </c>
      <c r="G5536" s="141" t="s">
        <v>31374</v>
      </c>
      <c r="H5536" s="141" t="s">
        <v>31375</v>
      </c>
      <c r="I5536" s="141" t="s">
        <v>14</v>
      </c>
      <c r="J5536" s="649">
        <v>1418.08</v>
      </c>
    </row>
    <row r="5537" spans="1:10" hidden="1">
      <c r="A5537" s="141" t="s">
        <v>31388</v>
      </c>
      <c r="B5537" s="141" t="str">
        <f t="shared" si="86"/>
        <v>CAIXA DE PASSAGEM EM ALVENARIA DE TIJOLO MACICO(7X10X20CM),EM PAREDES DE UMA VEZ(0,20M),DE 1,00X1,00X1,00M,EXCLUSIVE TAMCAIXA DE PASSAGEM EM ALVENARIA DE TIJOLO MACICO(7X10X20CM),EPA,UTILIZANDO ARGAMASSA DE CIMENTO E AREIA,NO TRACO 1:4 EM VOLUME,COM FUNDO EM CONCRETO SIMPLES PROVIDO DE CALHA INTERNA,SENDO AS PAREDES REVESTIDAS INTERNAMENTE COM A MESMA ARGAMASSACAIXA DE PASSAGEM EM ALVENARIA DE TIJOLO MACICO(7X10X20CM),E</v>
      </c>
      <c r="C5537" s="141" t="s">
        <v>31370</v>
      </c>
      <c r="D5537" s="141" t="s">
        <v>31389</v>
      </c>
      <c r="E5537" s="141" t="s">
        <v>31372</v>
      </c>
      <c r="F5537" s="141" t="s">
        <v>31373</v>
      </c>
      <c r="G5537" s="141" t="s">
        <v>31374</v>
      </c>
      <c r="H5537" s="141" t="s">
        <v>31375</v>
      </c>
      <c r="I5537" s="141" t="s">
        <v>14</v>
      </c>
      <c r="J5537" s="649">
        <v>2376.92</v>
      </c>
    </row>
    <row r="5538" spans="1:10" hidden="1">
      <c r="A5538" s="141" t="s">
        <v>31390</v>
      </c>
      <c r="B5538" s="141" t="str">
        <f t="shared" si="86"/>
        <v>CAIXA DE PASSAGEM EM ALVENARIA DE TIJOLO MACICO(7X10X20CM),EM PAREDES DE UMA VEZ(0,20M),DE 1,00X1,00X1,00M,EXCLUSIVE TAMCAIXA DE PASSAGEM EM ALVENARIA DE TIJOLO MACICO(7X10X20CM),EPA,UTILIZANDO ARGAMASSA DE CIMENTO E AREIA,NO TRACO 1:4 EM VOLUME,COM FUNDO EM CONCRETO SIMPLES PROVIDO DE CALHA INTERNA,SENDO AS PAREDES REVESTIDAS INTERNAMENTE COM A MESMA ARGAMASSACAIXA DE PASSAGEM EM ALVENARIA DE TIJOLO MACICO(7X10X20CM),E</v>
      </c>
      <c r="C5538" s="141" t="s">
        <v>31370</v>
      </c>
      <c r="D5538" s="141" t="s">
        <v>31389</v>
      </c>
      <c r="E5538" s="141" t="s">
        <v>31372</v>
      </c>
      <c r="F5538" s="141" t="s">
        <v>31373</v>
      </c>
      <c r="G5538" s="141" t="s">
        <v>31374</v>
      </c>
      <c r="H5538" s="141" t="s">
        <v>31375</v>
      </c>
      <c r="I5538" s="141" t="s">
        <v>14</v>
      </c>
      <c r="J5538" s="649">
        <v>2225.29</v>
      </c>
    </row>
    <row r="5539" spans="1:10" hidden="1">
      <c r="A5539" s="141" t="s">
        <v>31391</v>
      </c>
      <c r="B5539" s="141" t="str">
        <f t="shared" si="86"/>
        <v>CAIXA DE PASSAGEM EM ALVENARIA DE TIJOLO MACICO(7X10X20CM),EM PAREDES DE UMA VEZ (0,20M),DE 0,40X0,40X0,60M,UTILIZANDO ACAIXA DE PASSAGEM EM ALVENARIA DE TIJOLO MACICO(7X10X20CM),ERGAMASSA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39" s="141" t="s">
        <v>31370</v>
      </c>
      <c r="D5539" s="141" t="s">
        <v>31392</v>
      </c>
      <c r="E5539" s="141" t="s">
        <v>31393</v>
      </c>
      <c r="F5539" s="141" t="s">
        <v>31394</v>
      </c>
      <c r="G5539" s="141" t="s">
        <v>31395</v>
      </c>
      <c r="H5539" s="141" t="s">
        <v>31396</v>
      </c>
      <c r="I5539" s="141" t="s">
        <v>14</v>
      </c>
      <c r="J5539" s="649">
        <v>775.1</v>
      </c>
    </row>
    <row r="5540" spans="1:10" hidden="1">
      <c r="A5540" s="141" t="s">
        <v>31397</v>
      </c>
      <c r="B5540" s="141" t="str">
        <f t="shared" si="86"/>
        <v>CAIXA DE PASSAGEM EM ALVENARIA DE TIJOLO MACICO(7X10X20CM),EM PAREDES DE UMA VEZ (0,20M),DE 0,40X0,40X0,60M,UTILIZANDO ACAIXA DE PASSAGEM EM ALVENARIA DE TIJOLO MACICO(7X10X20CM),ERGAMASSA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40" s="141" t="s">
        <v>31370</v>
      </c>
      <c r="D5540" s="141" t="s">
        <v>31392</v>
      </c>
      <c r="E5540" s="141" t="s">
        <v>31393</v>
      </c>
      <c r="F5540" s="141" t="s">
        <v>31394</v>
      </c>
      <c r="G5540" s="141" t="s">
        <v>31395</v>
      </c>
      <c r="H5540" s="141" t="s">
        <v>31396</v>
      </c>
      <c r="I5540" s="141" t="s">
        <v>14</v>
      </c>
      <c r="J5540" s="649">
        <v>729.74</v>
      </c>
    </row>
    <row r="5541" spans="1:10" hidden="1">
      <c r="A5541" s="141" t="s">
        <v>31398</v>
      </c>
      <c r="B5541" s="141" t="str">
        <f t="shared" si="86"/>
        <v>CAIXA DE PASSAGEM EM ALVENARIA DE TIJOLO MACICO(7X10X20CM),EM PAREDES DE UMA VEZ(0,20M),DE 0,40X0,60X0,60M,UTILIZANDO ARCAIXA DE PASSAGEM EM ALVENARIA DE TIJOLO MACICO(7X10X20CM),EGAMASSA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41" s="141" t="s">
        <v>31370</v>
      </c>
      <c r="D5541" s="141" t="s">
        <v>31399</v>
      </c>
      <c r="E5541" s="141" t="s">
        <v>31400</v>
      </c>
      <c r="F5541" s="141" t="s">
        <v>31394</v>
      </c>
      <c r="G5541" s="141" t="s">
        <v>31395</v>
      </c>
      <c r="H5541" s="141" t="s">
        <v>31396</v>
      </c>
      <c r="I5541" s="141" t="s">
        <v>14</v>
      </c>
      <c r="J5541" s="649">
        <v>944.87</v>
      </c>
    </row>
    <row r="5542" spans="1:10" hidden="1">
      <c r="A5542" s="141" t="s">
        <v>31401</v>
      </c>
      <c r="B5542" s="141" t="str">
        <f t="shared" si="86"/>
        <v>CAIXA DE PASSAGEM EM ALVENARIA DE TIJOLO MACICO(7X10X20CM),EM PAREDES DE UMA VEZ(0,20M),DE 0,40X0,60X0,60M,UTILIZANDO ARCAIXA DE PASSAGEM EM ALVENARIA DE TIJOLO MACICO(7X10X20CM),EGAMASSA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42" s="141" t="s">
        <v>31370</v>
      </c>
      <c r="D5542" s="141" t="s">
        <v>31399</v>
      </c>
      <c r="E5542" s="141" t="s">
        <v>31400</v>
      </c>
      <c r="F5542" s="141" t="s">
        <v>31394</v>
      </c>
      <c r="G5542" s="141" t="s">
        <v>31395</v>
      </c>
      <c r="H5542" s="141" t="s">
        <v>31396</v>
      </c>
      <c r="I5542" s="141" t="s">
        <v>14</v>
      </c>
      <c r="J5542" s="649">
        <v>887.32</v>
      </c>
    </row>
    <row r="5543" spans="1:10" hidden="1">
      <c r="A5543" s="141" t="s">
        <v>31402</v>
      </c>
      <c r="B5543" s="141" t="str">
        <f t="shared" si="86"/>
        <v>CAIXA DE PASSAGEM EM ALVENARIA DE TIJOLO MACICO(7X10X20CM),EM PAREDES DE UMA VEZ(0,20M),DE 0,60X0,60X0,80M,UTILIZANDO ARCAIXA DE PASSAGEM EM ALVENARIA DE TIJOLO MACICO(7X10X20CM),EGAMASSA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43" s="141" t="s">
        <v>31370</v>
      </c>
      <c r="D5543" s="141" t="s">
        <v>31403</v>
      </c>
      <c r="E5543" s="141" t="s">
        <v>31400</v>
      </c>
      <c r="F5543" s="141" t="s">
        <v>31394</v>
      </c>
      <c r="G5543" s="141" t="s">
        <v>31395</v>
      </c>
      <c r="H5543" s="141" t="s">
        <v>31396</v>
      </c>
      <c r="I5543" s="141" t="s">
        <v>14</v>
      </c>
      <c r="J5543" s="649">
        <v>1324.67</v>
      </c>
    </row>
    <row r="5544" spans="1:10" hidden="1">
      <c r="A5544" s="141" t="s">
        <v>31404</v>
      </c>
      <c r="B5544" s="141" t="str">
        <f t="shared" si="86"/>
        <v>CAIXA DE PASSAGEM EM ALVENARIA DE TIJOLO MACICO(7X10X20CM),EM PAREDES DE UMA VEZ(0,20M),DE 0,60X0,60X0,80M,UTILIZANDO ARCAIXA DE PASSAGEM EM ALVENARIA DE TIJOLO MACICO(7X10X20CM),EGAMASSA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44" s="141" t="s">
        <v>31370</v>
      </c>
      <c r="D5544" s="141" t="s">
        <v>31403</v>
      </c>
      <c r="E5544" s="141" t="s">
        <v>31400</v>
      </c>
      <c r="F5544" s="141" t="s">
        <v>31394</v>
      </c>
      <c r="G5544" s="141" t="s">
        <v>31395</v>
      </c>
      <c r="H5544" s="141" t="s">
        <v>31396</v>
      </c>
      <c r="I5544" s="141" t="s">
        <v>14</v>
      </c>
      <c r="J5544" s="649">
        <v>1246.19</v>
      </c>
    </row>
    <row r="5545" spans="1:10" hidden="1">
      <c r="A5545" s="141" t="s">
        <v>31405</v>
      </c>
      <c r="B5545" s="141" t="str">
        <f t="shared" si="86"/>
        <v>CAIXA DE PASSAGEM EM ALVENARIA DE TIJOLO MACICO(7X10X20CM),EM PAREDES DE UMA VEZ(0,20M),DE 0,60X0,60X1,00M,UTILIZANDO ARCAIXA DE PASSAGEM EM ALVENARIA DE TIJOLO MACICO(7X10X20CM),EGAMASSA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45" s="141" t="s">
        <v>31370</v>
      </c>
      <c r="D5545" s="141" t="s">
        <v>31406</v>
      </c>
      <c r="E5545" s="141" t="s">
        <v>31400</v>
      </c>
      <c r="F5545" s="141" t="s">
        <v>31394</v>
      </c>
      <c r="G5545" s="141" t="s">
        <v>31395</v>
      </c>
      <c r="H5545" s="141" t="s">
        <v>31396</v>
      </c>
      <c r="I5545" s="141" t="s">
        <v>14</v>
      </c>
      <c r="J5545" s="649">
        <v>1683.87</v>
      </c>
    </row>
    <row r="5546" spans="1:10" hidden="1">
      <c r="A5546" s="141" t="s">
        <v>31407</v>
      </c>
      <c r="B5546" s="141" t="str">
        <f t="shared" si="86"/>
        <v>CAIXA DE PASSAGEM EM ALVENARIA DE TIJOLO MACICO(7X10X20CM),EM PAREDES DE UMA VEZ(0,20M),DE 0,60X0,60X1,00M,UTILIZANDO ARCAIXA DE PASSAGEM EM ALVENARIA DE TIJOLO MACICO(7X10X20CM),EGAMASSA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46" s="141" t="s">
        <v>31370</v>
      </c>
      <c r="D5546" s="141" t="s">
        <v>31406</v>
      </c>
      <c r="E5546" s="141" t="s">
        <v>31400</v>
      </c>
      <c r="F5546" s="141" t="s">
        <v>31394</v>
      </c>
      <c r="G5546" s="141" t="s">
        <v>31395</v>
      </c>
      <c r="H5546" s="141" t="s">
        <v>31396</v>
      </c>
      <c r="I5546" s="141" t="s">
        <v>14</v>
      </c>
      <c r="J5546" s="649">
        <v>1581.68</v>
      </c>
    </row>
    <row r="5547" spans="1:10" hidden="1">
      <c r="A5547" s="141" t="s">
        <v>31408</v>
      </c>
      <c r="B5547" s="141" t="str">
        <f t="shared" si="86"/>
        <v>CAIXA DE PASSAGEM EM ALVENARIA DE TIJOLO MACICO(7X10X20CM),EM PAREDES DE UMA VEZ(0,20M),DE 1,00X1,00X1,00M,UTILIZANDO ARCAIXA DE PASSAGEM EM ALVENARIA DE TIJOLO MACICO(7X10X20CM),EGAMASSA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47" s="141" t="s">
        <v>31370</v>
      </c>
      <c r="D5547" s="141" t="s">
        <v>31409</v>
      </c>
      <c r="E5547" s="141" t="s">
        <v>31400</v>
      </c>
      <c r="F5547" s="141" t="s">
        <v>31394</v>
      </c>
      <c r="G5547" s="141" t="s">
        <v>31395</v>
      </c>
      <c r="H5547" s="141" t="s">
        <v>31396</v>
      </c>
      <c r="I5547" s="141" t="s">
        <v>14</v>
      </c>
      <c r="J5547" s="649">
        <v>2703.27</v>
      </c>
    </row>
    <row r="5548" spans="1:10" hidden="1">
      <c r="A5548" s="141" t="s">
        <v>31410</v>
      </c>
      <c r="B5548" s="141" t="str">
        <f t="shared" si="86"/>
        <v>CAIXA DE PASSAGEM EM ALVENARIA DE TIJOLO MACICO(7X10X20CM),EM PAREDES DE UMA VEZ(0,20M),DE 1,00X1,00X1,00M,UTILIZANDO ARCAIXA DE PASSAGEM EM ALVENARIA DE TIJOLO MACICO(7X10X20CM),EGAMASSA DE CIMENTO E AREIA,NO TRACO 1:4 EM VOLUME,COM FUNDOEM CONCRETO SIMPLES PROVIDO DE CALHA INTERNA,SENDO AS PAREDES REVESTIDAS INTERNAMENTE COM A MESMA ARGAMASSA,INCLUSIVE TAMPA DE CONCRETO ARMADO,15MPA,COM ESPESSURA DE 10CMCAIXA DE PASSAGEM EM ALVENARIA DE TIJOLO MACICO(7X10X20CM),E</v>
      </c>
      <c r="C5548" s="141" t="s">
        <v>31370</v>
      </c>
      <c r="D5548" s="141" t="s">
        <v>31409</v>
      </c>
      <c r="E5548" s="141" t="s">
        <v>31400</v>
      </c>
      <c r="F5548" s="141" t="s">
        <v>31394</v>
      </c>
      <c r="G5548" s="141" t="s">
        <v>31395</v>
      </c>
      <c r="H5548" s="141" t="s">
        <v>31396</v>
      </c>
      <c r="I5548" s="141" t="s">
        <v>14</v>
      </c>
      <c r="J5548" s="649">
        <v>2538.0300000000002</v>
      </c>
    </row>
    <row r="5549" spans="1:10" hidden="1">
      <c r="A5549" s="141" t="s">
        <v>31411</v>
      </c>
      <c r="B5549" s="141" t="str">
        <f t="shared" si="86"/>
        <v>CAIXA DE RALO EM ALVENARIA DE TIJOLO MACICO (7X10X20CM),EM PAREDES DE UMA VEZ (0,20M),DE (0,90X1,20X1,50)M (MEDIDAS EXTECAIXA DE RALO EM ALVENARIA DE TIJOLO MACICO (7X10X20CM),EM PRNAS),UTILIZANDO ARGAMASSA DE CIMENTO E AREIA,NO TRACO 1:4 EM VOLUME,SENDO AS PAREDES REVESTIDAS INTERNAMENTE COM A MESMA ARGAMASSA,COM BASE DE CONCRETO SIMPLES FCK=10MPA E GRELHADE FERRO FUNDIDO CLASSE C-250 CONFORME ABNT NBR 10160CAIXA DE RALO EM ALVENARIA DE TIJOLO MACICO (7X10X20CM),EM P</v>
      </c>
      <c r="C5549" s="141" t="s">
        <v>31412</v>
      </c>
      <c r="D5549" s="141" t="s">
        <v>31413</v>
      </c>
      <c r="E5549" s="141" t="s">
        <v>31414</v>
      </c>
      <c r="F5549" s="141" t="s">
        <v>31415</v>
      </c>
      <c r="G5549" s="141" t="s">
        <v>31416</v>
      </c>
      <c r="H5549" s="141" t="s">
        <v>31417</v>
      </c>
      <c r="I5549" s="141" t="s">
        <v>14</v>
      </c>
      <c r="J5549" s="649">
        <v>2795.64</v>
      </c>
    </row>
    <row r="5550" spans="1:10" hidden="1">
      <c r="A5550" s="141" t="s">
        <v>31418</v>
      </c>
      <c r="B5550" s="141" t="str">
        <f t="shared" si="86"/>
        <v>CAIXA DE RALO EM ALVENARIA DE TIJOLO MACICO (7X10X20CM),EM PAREDES DE UMA VEZ (0,20M),DE (0,90X1,20X1,50)M (MEDIDAS EXTECAIXA DE RALO EM ALVENARIA DE TIJOLO MACICO (7X10X20CM),EM PRNAS),UTILIZANDO ARGAMASSA DE CIMENTO E AREIA,NO TRACO 1:4 EM VOLUME,SENDO AS PAREDES REVESTIDAS INTERNAMENTE COM A MESMA ARGAMASSA,COM BASE DE CONCRETO SIMPLES FCK=10MPA E GRELHADE FERRO FUNDIDO CLASSE C-250 CONFORME ABNT NBR 10160CAIXA DE RALO EM ALVENARIA DE TIJOLO MACICO (7X10X20CM),EM P</v>
      </c>
      <c r="C5550" s="141" t="s">
        <v>31412</v>
      </c>
      <c r="D5550" s="141" t="s">
        <v>31413</v>
      </c>
      <c r="E5550" s="141" t="s">
        <v>31414</v>
      </c>
      <c r="F5550" s="141" t="s">
        <v>31415</v>
      </c>
      <c r="G5550" s="141" t="s">
        <v>31416</v>
      </c>
      <c r="H5550" s="141" t="s">
        <v>31417</v>
      </c>
      <c r="I5550" s="141" t="s">
        <v>14</v>
      </c>
      <c r="J5550" s="649">
        <v>2668.41</v>
      </c>
    </row>
    <row r="5551" spans="1:10" hidden="1">
      <c r="A5551" s="141" t="s">
        <v>31419</v>
      </c>
      <c r="B5551" s="141" t="str">
        <f t="shared" si="86"/>
        <v>CAIXA DE RALO EM ALVENARIA DE TIJOLO MACICO (7X10X20CM),EM PAREDES DE UMA VEZ(0,20M),DE (0,30X0,90X0,90)M,PARA AGUAS PLUCAIXA DE RALO EM ALVENARIA DE TIJOLO MACICO (7X10X20CM),EM PVIAIS,UTILIZANDO ARGAMASSA DE CIMENTO E AREIA,NO TRACO 1:4 EM VOLUME,SENDO AS PAREDES REVESTIDAS INTERNAMENTE COM A MESMA ARGAMASSA,COM BASE DE CONCRETO SIMPLES FCK=10MPA E GRELHADE FERRO FUNDIDO CLASSE C-250 CONFORME ABNT NBR 10160CAIXA DE RALO EM ALVENARIA DE TIJOLO MACICO (7X10X20CM),EM P</v>
      </c>
      <c r="C5551" s="141" t="s">
        <v>31412</v>
      </c>
      <c r="D5551" s="141" t="s">
        <v>31420</v>
      </c>
      <c r="E5551" s="141" t="s">
        <v>31421</v>
      </c>
      <c r="F5551" s="141" t="s">
        <v>31415</v>
      </c>
      <c r="G5551" s="141" t="s">
        <v>31416</v>
      </c>
      <c r="H5551" s="141" t="s">
        <v>31417</v>
      </c>
      <c r="I5551" s="141" t="s">
        <v>14</v>
      </c>
      <c r="J5551" s="649">
        <v>1905.11</v>
      </c>
    </row>
    <row r="5552" spans="1:10" hidden="1">
      <c r="A5552" s="141" t="s">
        <v>31422</v>
      </c>
      <c r="B5552" s="141" t="str">
        <f t="shared" si="86"/>
        <v>CAIXA DE RALO EM ALVENARIA DE TIJOLO MACICO (7X10X20CM),EM PAREDES DE UMA VEZ(0,20M),DE (0,30X0,90X0,90)M,PARA AGUAS PLUCAIXA DE RALO EM ALVENARIA DE TIJOLO MACICO (7X10X20CM),EM PVIAIS,UTILIZANDO ARGAMASSA DE CIMENTO E AREIA,NO TRACO 1:4 EM VOLUME,SENDO AS PAREDES REVESTIDAS INTERNAMENTE COM A MESMA ARGAMASSA,COM BASE DE CONCRETO SIMPLES FCK=10MPA E GRELHADE FERRO FUNDIDO CLASSE C-250 CONFORME ABNT NBR 10160CAIXA DE RALO EM ALVENARIA DE TIJOLO MACICO (7X10X20CM),EM P</v>
      </c>
      <c r="C5552" s="141" t="s">
        <v>31412</v>
      </c>
      <c r="D5552" s="141" t="s">
        <v>31420</v>
      </c>
      <c r="E5552" s="141" t="s">
        <v>31421</v>
      </c>
      <c r="F5552" s="141" t="s">
        <v>31415</v>
      </c>
      <c r="G5552" s="141" t="s">
        <v>31416</v>
      </c>
      <c r="H5552" s="141" t="s">
        <v>31417</v>
      </c>
      <c r="I5552" s="141" t="s">
        <v>14</v>
      </c>
      <c r="J5552" s="649">
        <v>1821.28</v>
      </c>
    </row>
    <row r="5553" spans="1:10" hidden="1">
      <c r="A5553" s="141" t="s">
        <v>31423</v>
      </c>
      <c r="B5553" s="141" t="str">
        <f t="shared" si="86"/>
        <v>CAIXA DE RALO EM ALVENARIA TIJOLO MACICO (7X10X20)CM,PAREDES DE UMA VEZ (0,20M),DE (0,30X0,90X0,90)M,P/AGUAS PLUVIAIS,UTCAIXA DE RALO EM ALVENARIA TIJOLO MACICO (7X10X20)CM,PAREDESILIZANDO ARGAMASSA CIMENTO E AREIA,TRACO 1:4 EM VOLUME,SENDO PAREDES REVESTIDAS INTERNAMENTE C/MESMA ARGAMASSA,C/BASE DE CONCRETO SIMPLES FCK=10MPA C/GRELHA FERRO FUNDIDO CLASSE C-250 CONF.ABNT NBR 10160 E BOCA DE LOBO CONCRETO PRE-MOLDADOCAIXA DE RALO EM ALVENARIA TIJOLO MACICO (7X10X20)CM,PAREDES</v>
      </c>
      <c r="C5553" s="141" t="s">
        <v>31424</v>
      </c>
      <c r="D5553" s="141" t="s">
        <v>31425</v>
      </c>
      <c r="E5553" s="141" t="s">
        <v>31426</v>
      </c>
      <c r="F5553" s="141" t="s">
        <v>31427</v>
      </c>
      <c r="G5553" s="141" t="s">
        <v>31428</v>
      </c>
      <c r="H5553" s="141" t="s">
        <v>31429</v>
      </c>
      <c r="I5553" s="141" t="s">
        <v>14</v>
      </c>
      <c r="J5553" s="649">
        <v>2019.5</v>
      </c>
    </row>
    <row r="5554" spans="1:10" hidden="1">
      <c r="A5554" s="141" t="s">
        <v>31430</v>
      </c>
      <c r="B5554" s="141" t="str">
        <f t="shared" si="86"/>
        <v>CAIXA DE RALO EM ALVENARIA TIJOLO MACICO (7X10X20)CM,PAREDES DE UMA VEZ (0,20M),DE (0,30X0,90X0,90)M,P/AGUAS PLUVIAIS,UTCAIXA DE RALO EM ALVENARIA TIJOLO MACICO (7X10X20)CM,PAREDESILIZANDO ARGAMASSA CIMENTO E AREIA,TRACO 1:4 EM VOLUME,SENDO PAREDES REVESTIDAS INTERNAMENTE C/MESMA ARGAMASSA,C/BASE DE CONCRETO SIMPLES FCK=10MPA C/GRELHA FERRO FUNDIDO CLASSE C-250 CONF.ABNT NBR 10160 E BOCA DE LOBO CONCRETO PRE-MOLDADOCAIXA DE RALO EM ALVENARIA TIJOLO MACICO (7X10X20)CM,PAREDES</v>
      </c>
      <c r="C5554" s="141" t="s">
        <v>31424</v>
      </c>
      <c r="D5554" s="141" t="s">
        <v>31425</v>
      </c>
      <c r="E5554" s="141" t="s">
        <v>31426</v>
      </c>
      <c r="F5554" s="141" t="s">
        <v>31427</v>
      </c>
      <c r="G5554" s="141" t="s">
        <v>31428</v>
      </c>
      <c r="H5554" s="141" t="s">
        <v>31429</v>
      </c>
      <c r="I5554" s="141" t="s">
        <v>14</v>
      </c>
      <c r="J5554" s="649">
        <v>1929.34</v>
      </c>
    </row>
    <row r="5555" spans="1:10" hidden="1">
      <c r="A5555" s="141" t="s">
        <v>31431</v>
      </c>
      <c r="B5555" s="141" t="str">
        <f t="shared" si="86"/>
        <v>CAIXA DE RALO ALVENARIA TIJOLO MACICO (7X10X20CM),PAREDES 1VEZ (0,20M),(0,30X0,90X0,90)M,P/AGUAS PLUVIAIS,UTILIZANDO ARCAIXA DE RALO ALVENARIA TIJOLO MACICO (7X10X20CM),PAREDES 1GAMASSA CIMENTO E AREIA,TRACO 1:4,SENDO PAREDES REVESTIDAS INTERNAMENTE C/MESMA ARGAMASSA,C/BASE CONCRETO SIMPLES FCK=10MPA E GRELHA FERRO FUNDIDO CLASSE C-250 CONF.ABNT NBR 10160,INCL.ESCAVACAO,REATERRO E REMOCAO MAT.EXCEDENTE ATE 20,00MCAIXA DE RALO ALVENARIA TIJOLO MACICO (7X10X20CM),PAREDES 1</v>
      </c>
      <c r="C5555" s="141" t="s">
        <v>31432</v>
      </c>
      <c r="D5555" s="141" t="s">
        <v>31433</v>
      </c>
      <c r="E5555" s="141" t="s">
        <v>31434</v>
      </c>
      <c r="F5555" s="141" t="s">
        <v>31435</v>
      </c>
      <c r="G5555" s="141" t="s">
        <v>31436</v>
      </c>
      <c r="H5555" s="141" t="s">
        <v>31437</v>
      </c>
      <c r="I5555" s="141" t="s">
        <v>14</v>
      </c>
      <c r="J5555" s="649">
        <v>1994.71</v>
      </c>
    </row>
    <row r="5556" spans="1:10" hidden="1">
      <c r="A5556" s="141" t="s">
        <v>31438</v>
      </c>
      <c r="B5556" s="141" t="str">
        <f t="shared" si="86"/>
        <v>CAIXA DE RALO ALVENARIA TIJOLO MACICO (7X10X20CM),PAREDES 1VEZ (0,20M),(0,30X0,90X0,90)M,P/AGUAS PLUVIAIS,UTILIZANDO ARCAIXA DE RALO ALVENARIA TIJOLO MACICO (7X10X20CM),PAREDES 1GAMASSA CIMENTO E AREIA,TRACO 1:4,SENDO PAREDES REVESTIDAS INTERNAMENTE C/MESMA ARGAMASSA,C/BASE CONCRETO SIMPLES FCK=10MPA E GRELHA FERRO FUNDIDO CLASSE C-250 CONF.ABNT NBR 10160,INCL.ESCAVACAO,REATERRO E REMOCAO MAT.EXCEDENTE ATE 20,00MCAIXA DE RALO ALVENARIA TIJOLO MACICO (7X10X20CM),PAREDES 1</v>
      </c>
      <c r="C5556" s="141" t="s">
        <v>31432</v>
      </c>
      <c r="D5556" s="141" t="s">
        <v>31433</v>
      </c>
      <c r="E5556" s="141" t="s">
        <v>31434</v>
      </c>
      <c r="F5556" s="141" t="s">
        <v>31435</v>
      </c>
      <c r="G5556" s="141" t="s">
        <v>31436</v>
      </c>
      <c r="H5556" s="141" t="s">
        <v>31437</v>
      </c>
      <c r="I5556" s="141" t="s">
        <v>14</v>
      </c>
      <c r="J5556" s="649">
        <v>1898.92</v>
      </c>
    </row>
    <row r="5557" spans="1:10" hidden="1">
      <c r="A5557" s="141" t="s">
        <v>31439</v>
      </c>
      <c r="B5557" s="141" t="str">
        <f t="shared" si="86"/>
        <v>CAIXA PARA REGISTRO PADRAO CEDAE,DE ALVENARIA DE TIJOLO MACICO(7X10X20CM),EM PAREDES DE 1 VEZ(0,20M),DIMENSOES INTERNASCAIXA PARA REGISTRO PADRAO CEDAE,DE ALVENARIA DE TIJOLO MACIDE 0,60X0,60X0,25M,COM TAMPA DE CONCRETO COM 10CM DE ESPESSURA MINIMA,UTILIZANDO ARGAMASSA DE CIMENTO E AREIA,TRACO 1:4,SENDO AS PAREDES REVESTIDAS INTERNAMENTE C/A MESMA ARGAMASSA,EXCL.CAIXA QUADRADA DE FERRO FUNDIDO,P/REGISTROS ATE 200MMCAIXA PARA REGISTRO PADRAO CEDAE,DE ALVENARIA DE TIJOLO MACI</v>
      </c>
      <c r="C5557" s="141" t="s">
        <v>31440</v>
      </c>
      <c r="D5557" s="141" t="s">
        <v>31441</v>
      </c>
      <c r="E5557" s="141" t="s">
        <v>31442</v>
      </c>
      <c r="F5557" s="141" t="s">
        <v>31443</v>
      </c>
      <c r="G5557" s="141" t="s">
        <v>31444</v>
      </c>
      <c r="H5557" s="141" t="s">
        <v>31445</v>
      </c>
      <c r="I5557" s="141" t="s">
        <v>14</v>
      </c>
      <c r="J5557" s="649">
        <v>462.82</v>
      </c>
    </row>
    <row r="5558" spans="1:10" hidden="1">
      <c r="A5558" s="141" t="s">
        <v>31446</v>
      </c>
      <c r="B5558" s="141" t="str">
        <f t="shared" si="86"/>
        <v>CAIXA PARA REGISTRO PADRAO CEDAE,DE ALVENARIA DE TIJOLO MACICO(7X10X20CM),EM PAREDES DE 1 VEZ(0,20M),DIMENSOES INTERNASCAIXA PARA REGISTRO PADRAO CEDAE,DE ALVENARIA DE TIJOLO MACIDE 0,60X0,60X0,25M,COM TAMPA DE CONCRETO COM 10CM DE ESPESSURA MINIMA,UTILIZANDO ARGAMASSA DE CIMENTO E AREIA,TRACO 1:4,SENDO AS PAREDES REVESTIDAS INTERNAMENTE C/A MESMA ARGAMASSA,EXCL.CAIXA QUADRADA DE FERRO FUNDIDO,P/REGISTROS ATE 200MMCAIXA PARA REGISTRO PADRAO CEDAE,DE ALVENARIA DE TIJOLO MACI</v>
      </c>
      <c r="C5558" s="141" t="s">
        <v>31440</v>
      </c>
      <c r="D5558" s="141" t="s">
        <v>31441</v>
      </c>
      <c r="E5558" s="141" t="s">
        <v>31442</v>
      </c>
      <c r="F5558" s="141" t="s">
        <v>31443</v>
      </c>
      <c r="G5558" s="141" t="s">
        <v>31444</v>
      </c>
      <c r="H5558" s="141" t="s">
        <v>31445</v>
      </c>
      <c r="I5558" s="141" t="s">
        <v>14</v>
      </c>
      <c r="J5558" s="649">
        <v>434.81</v>
      </c>
    </row>
    <row r="5559" spans="1:10" hidden="1">
      <c r="A5559" s="141" t="s">
        <v>31447</v>
      </c>
      <c r="B5559" s="141" t="str">
        <f t="shared" si="86"/>
        <v>CAIXA PARA REGISTROS PADRAO CEDAE,DE ALVENARIA DE TIJOLO MACICO(7X10X20CM),EM PAREDES DE 1 VEZ(0,20M),DIMENSOES INTERNASCAIXA PARA REGISTROS PADRAO CEDAE,DE ALVENARIA DE TIJOLO MAC DE 0,60X0,60X0,40M,COM TAMPA DE CONCRETO COM 10CM DE ESPESSURA MINIMA,UTILIZANDO ARGAMASSA DE CIMENTO E AREIA,TRACO 1:4,SENDO AS PAREDES REVESTIDAS INTERNAMENTE C/A MESMA ARGAMASSA,EXCL.CAIXA QUADRADA DE FERRO FUNDIDO,P/REGISTROS ATE 200MMCAIXA PARA REGISTROS PADRAO CEDAE,DE ALVENARIA DE TIJOLO MAC</v>
      </c>
      <c r="C5559" s="141" t="s">
        <v>31448</v>
      </c>
      <c r="D5559" s="141" t="s">
        <v>31449</v>
      </c>
      <c r="E5559" s="141" t="s">
        <v>31450</v>
      </c>
      <c r="F5559" s="141" t="s">
        <v>31451</v>
      </c>
      <c r="G5559" s="141" t="s">
        <v>31452</v>
      </c>
      <c r="H5559" s="141" t="s">
        <v>31453</v>
      </c>
      <c r="I5559" s="141" t="s">
        <v>14</v>
      </c>
      <c r="J5559" s="649">
        <v>888.67</v>
      </c>
    </row>
    <row r="5560" spans="1:10" hidden="1">
      <c r="A5560" s="141" t="s">
        <v>31454</v>
      </c>
      <c r="B5560" s="141" t="str">
        <f t="shared" si="86"/>
        <v>CAIXA PARA REGISTROS PADRAO CEDAE,DE ALVENARIA DE TIJOLO MACICO(7X10X20CM),EM PAREDES DE 1 VEZ(0,20M),DIMENSOES INTERNASCAIXA PARA REGISTROS PADRAO CEDAE,DE ALVENARIA DE TIJOLO MAC DE 0,60X0,60X0,40M,COM TAMPA DE CONCRETO COM 10CM DE ESPESSURA MINIMA,UTILIZANDO ARGAMASSA DE CIMENTO E AREIA,TRACO 1:4,SENDO AS PAREDES REVESTIDAS INTERNAMENTE C/A MESMA ARGAMASSA,EXCL.CAIXA QUADRADA DE FERRO FUNDIDO,P/REGISTROS ATE 200MMCAIXA PARA REGISTROS PADRAO CEDAE,DE ALVENARIA DE TIJOLO MAC</v>
      </c>
      <c r="C5560" s="141" t="s">
        <v>31448</v>
      </c>
      <c r="D5560" s="141" t="s">
        <v>31449</v>
      </c>
      <c r="E5560" s="141" t="s">
        <v>31450</v>
      </c>
      <c r="F5560" s="141" t="s">
        <v>31451</v>
      </c>
      <c r="G5560" s="141" t="s">
        <v>31452</v>
      </c>
      <c r="H5560" s="141" t="s">
        <v>31453</v>
      </c>
      <c r="I5560" s="141" t="s">
        <v>14</v>
      </c>
      <c r="J5560" s="649">
        <v>839.74</v>
      </c>
    </row>
    <row r="5561" spans="1:10" hidden="1">
      <c r="A5561" s="141" t="s">
        <v>31455</v>
      </c>
      <c r="B5561" s="141" t="str">
        <f t="shared" si="86"/>
        <v>CAIXA PARA REGISTROS PADRAO CEDAE,DE ALVENARIA DE TIJOLO MACICO(7X10X20CM),EM PAREDES DE 1 VEZ(0,20M),DIMENSOES INTERNASCAIXA PARA REGISTROS PADRAO CEDAE,DE ALVENARIA DE TIJOLO MAC DE 0,60X0,60X0,55M,COM TAMPA DE CONCRETO COM 10CM DE ESPESSURA MINIMA,UTILIZANDO ARGAMASSA DE CIMENTO E AREIA,TRACO 1:4,SENDO AS PAREDES REVESTIDAS INTERNAMENTE C/A MESMA ARGAMASSA,EXCL.CAIXA QUADRADA DE FERRO FUNDIDO,P/REGISTROS ATE 200MMCAIXA PARA REGISTROS PADRAO CEDAE,DE ALVENARIA DE TIJOLO MAC</v>
      </c>
      <c r="C5561" s="141" t="s">
        <v>31448</v>
      </c>
      <c r="D5561" s="141" t="s">
        <v>31449</v>
      </c>
      <c r="E5561" s="141" t="s">
        <v>31456</v>
      </c>
      <c r="F5561" s="141" t="s">
        <v>31451</v>
      </c>
      <c r="G5561" s="141" t="s">
        <v>31452</v>
      </c>
      <c r="H5561" s="141" t="s">
        <v>31453</v>
      </c>
      <c r="I5561" s="141" t="s">
        <v>14</v>
      </c>
      <c r="J5561" s="649">
        <v>1056.33</v>
      </c>
    </row>
    <row r="5562" spans="1:10" hidden="1">
      <c r="A5562" s="141" t="s">
        <v>31457</v>
      </c>
      <c r="B5562" s="141" t="str">
        <f t="shared" si="86"/>
        <v>CAIXA PARA REGISTROS PADRAO CEDAE,DE ALVENARIA DE TIJOLO MACICO(7X10X20CM),EM PAREDES DE 1 VEZ(0,20M),DIMENSOES INTERNASCAIXA PARA REGISTROS PADRAO CEDAE,DE ALVENARIA DE TIJOLO MAC DE 0,60X0,60X0,55M,COM TAMPA DE CONCRETO COM 10CM DE ESPESSURA MINIMA,UTILIZANDO ARGAMASSA DE CIMENTO E AREIA,TRACO 1:4,SENDO AS PAREDES REVESTIDAS INTERNAMENTE C/A MESMA ARGAMASSA,EXCL.CAIXA QUADRADA DE FERRO FUNDIDO,P/REGISTROS ATE 200MMCAIXA PARA REGISTROS PADRAO CEDAE,DE ALVENARIA DE TIJOLO MAC</v>
      </c>
      <c r="C5562" s="141" t="s">
        <v>31448</v>
      </c>
      <c r="D5562" s="141" t="s">
        <v>31449</v>
      </c>
      <c r="E5562" s="141" t="s">
        <v>31456</v>
      </c>
      <c r="F5562" s="141" t="s">
        <v>31451</v>
      </c>
      <c r="G5562" s="141" t="s">
        <v>31452</v>
      </c>
      <c r="H5562" s="141" t="s">
        <v>31453</v>
      </c>
      <c r="I5562" s="141" t="s">
        <v>14</v>
      </c>
      <c r="J5562" s="649">
        <v>998.75</v>
      </c>
    </row>
    <row r="5563" spans="1:10" hidden="1">
      <c r="A5563" s="141" t="s">
        <v>31458</v>
      </c>
      <c r="B5563" s="141" t="str">
        <f t="shared" si="86"/>
        <v>CAIXA PARA REGISTROS PADRAO CEDAE,DE ALVENARIA DE TIJOLO MACICO(7X10X20CM),EM PAREDES DE 1 VEZ(0,20M),DIMENSOES INTERNASCAIXA PARA REGISTROS PADRAO CEDAE,DE ALVENARIA DE TIJOLO MAC DE 0,60X0,60X0,40M,UTILIZANDO ARGAMASSA DE CIMENTO E AREIA,NO TRACO 1:4 EM VOLUME,SENDO AS PAREDES REVESTIDAS INTERNAMENTE COM A MESMA ARGAMASSA,EXCLUSIVE TAMPA CIRCULAR DE FERROFUNDIDO PARA REGISTROS ACIMA DE 200MM ATE 600MMCAIXA PARA REGISTROS PADRAO CEDAE,DE ALVENARIA DE TIJOLO MAC</v>
      </c>
      <c r="C5563" s="141" t="s">
        <v>31448</v>
      </c>
      <c r="D5563" s="141" t="s">
        <v>31449</v>
      </c>
      <c r="E5563" s="141" t="s">
        <v>31459</v>
      </c>
      <c r="F5563" s="141" t="s">
        <v>31460</v>
      </c>
      <c r="G5563" s="141" t="s">
        <v>31461</v>
      </c>
      <c r="H5563" s="141" t="s">
        <v>31462</v>
      </c>
      <c r="I5563" s="141" t="s">
        <v>14</v>
      </c>
      <c r="J5563" s="649">
        <v>446.98</v>
      </c>
    </row>
    <row r="5564" spans="1:10" hidden="1">
      <c r="A5564" s="141" t="s">
        <v>31463</v>
      </c>
      <c r="B5564" s="141" t="str">
        <f t="shared" si="86"/>
        <v>CAIXA PARA REGISTROS PADRAO CEDAE,DE ALVENARIA DE TIJOLO MACICO(7X10X20CM),EM PAREDES DE 1 VEZ(0,20M),DIMENSOES INTERNASCAIXA PARA REGISTROS PADRAO CEDAE,DE ALVENARIA DE TIJOLO MAC DE 0,60X0,60X0,40M,UTILIZANDO ARGAMASSA DE CIMENTO E AREIA,NO TRACO 1:4 EM VOLUME,SENDO AS PAREDES REVESTIDAS INTERNAMENTE COM A MESMA ARGAMASSA,EXCLUSIVE TAMPA CIRCULAR DE FERROFUNDIDO PARA REGISTROS ACIMA DE 200MM ATE 600MMCAIXA PARA REGISTROS PADRAO CEDAE,DE ALVENARIA DE TIJOLO MAC</v>
      </c>
      <c r="C5564" s="141" t="s">
        <v>31448</v>
      </c>
      <c r="D5564" s="141" t="s">
        <v>31449</v>
      </c>
      <c r="E5564" s="141" t="s">
        <v>31459</v>
      </c>
      <c r="F5564" s="141" t="s">
        <v>31460</v>
      </c>
      <c r="G5564" s="141" t="s">
        <v>31461</v>
      </c>
      <c r="H5564" s="141" t="s">
        <v>31462</v>
      </c>
      <c r="I5564" s="141" t="s">
        <v>14</v>
      </c>
      <c r="J5564" s="649">
        <v>423.93</v>
      </c>
    </row>
    <row r="5565" spans="1:10" hidden="1">
      <c r="A5565" s="141" t="s">
        <v>31464</v>
      </c>
      <c r="B5565" s="141" t="str">
        <f t="shared" si="86"/>
        <v>CAIXA PARA REGISTROS PADRAO CEDAE,DE ALVENARIA DE TIJOLO MACICO(7X10X20CM),EM PAREDES DE 1 VEZ(0,20M),DIMENSOES INTERNASCAIXA PARA REGISTROS PADRAO CEDAE,DE ALVENARIA DE TIJOLO MAC DE 0,60X0,60X0,55M,UTILIZANDO ARGAMASSA DE CIMENTO E AREIANO TRACO 1:4 EM VOLUME,SENDO AS PAREDES REVESTIDAS INTERNAMENTE COM A MESMA ARGAMASSA,EXCLUSIVE TAMPA CIRCULAR DE FERROFUNDIDO,PARA REGISTROS ACIMA DE 200MM ATE 600MMCAIXA PARA REGISTROS PADRAO CEDAE,DE ALVENARIA DE TIJOLO MAC</v>
      </c>
      <c r="C5565" s="141" t="s">
        <v>31448</v>
      </c>
      <c r="D5565" s="141" t="s">
        <v>31449</v>
      </c>
      <c r="E5565" s="141" t="s">
        <v>31465</v>
      </c>
      <c r="F5565" s="141" t="s">
        <v>31460</v>
      </c>
      <c r="G5565" s="141" t="s">
        <v>31461</v>
      </c>
      <c r="H5565" s="141" t="s">
        <v>31466</v>
      </c>
      <c r="I5565" s="141" t="s">
        <v>14</v>
      </c>
      <c r="J5565" s="649">
        <v>614.64</v>
      </c>
    </row>
    <row r="5566" spans="1:10" hidden="1">
      <c r="A5566" s="141" t="s">
        <v>31467</v>
      </c>
      <c r="B5566" s="141" t="str">
        <f t="shared" si="86"/>
        <v>CAIXA PARA REGISTROS PADRAO CEDAE,DE ALVENARIA DE TIJOLO MACICO(7X10X20CM),EM PAREDES DE 1 VEZ(0,20M),DIMENSOES INTERNASCAIXA PARA REGISTROS PADRAO CEDAE,DE ALVENARIA DE TIJOLO MAC DE 0,60X0,60X0,55M,UTILIZANDO ARGAMASSA DE CIMENTO E AREIANO TRACO 1:4 EM VOLUME,SENDO AS PAREDES REVESTIDAS INTERNAMENTE COM A MESMA ARGAMASSA,EXCLUSIVE TAMPA CIRCULAR DE FERROFUNDIDO,PARA REGISTROS ACIMA DE 200MM ATE 600MMCAIXA PARA REGISTROS PADRAO CEDAE,DE ALVENARIA DE TIJOLO MAC</v>
      </c>
      <c r="C5566" s="141" t="s">
        <v>31448</v>
      </c>
      <c r="D5566" s="141" t="s">
        <v>31449</v>
      </c>
      <c r="E5566" s="141" t="s">
        <v>31465</v>
      </c>
      <c r="F5566" s="141" t="s">
        <v>31460</v>
      </c>
      <c r="G5566" s="141" t="s">
        <v>31461</v>
      </c>
      <c r="H5566" s="141" t="s">
        <v>31466</v>
      </c>
      <c r="I5566" s="141" t="s">
        <v>14</v>
      </c>
      <c r="J5566" s="649">
        <v>582.95000000000005</v>
      </c>
    </row>
    <row r="5567" spans="1:10" hidden="1">
      <c r="A5567" s="141" t="s">
        <v>31468</v>
      </c>
      <c r="B5567" s="141" t="str">
        <f t="shared" si="86"/>
        <v>CAIXA PARA REGISTROS PADRAO CEDAE,DE ALVENARIA DE TIJOLO MACICO(7X10X20CM),EM PAREDES DE 1 VEZ(0,20M),DIMENSOES INTERNASCAIXA PARA REGISTROS PADRAO CEDAE,DE ALVENARIA DE TIJOLO MAC DE 0,60X0,60X0,70M,UTILIZANDO ARGAMASSA DE CIMENTO E AREIA,NO TRACO 1:4 EM VOLUME,SENDO AS PAREDES REVESTIDAS INTERNAMENTE COM A MESMA ARGAMASSA,EXCLUSIVE TAMPA CIRCULAR DE FERROFUNDIDO PARA REGISTROS ACIMA DE 200MM ATE 600MMCAIXA PARA REGISTROS PADRAO CEDAE,DE ALVENARIA DE TIJOLO MAC</v>
      </c>
      <c r="C5567" s="141" t="s">
        <v>31448</v>
      </c>
      <c r="D5567" s="141" t="s">
        <v>31449</v>
      </c>
      <c r="E5567" s="141" t="s">
        <v>31469</v>
      </c>
      <c r="F5567" s="141" t="s">
        <v>31460</v>
      </c>
      <c r="G5567" s="141" t="s">
        <v>31461</v>
      </c>
      <c r="H5567" s="141" t="s">
        <v>31462</v>
      </c>
      <c r="I5567" s="141" t="s">
        <v>14</v>
      </c>
      <c r="J5567" s="649">
        <v>781.97</v>
      </c>
    </row>
    <row r="5568" spans="1:10" hidden="1">
      <c r="A5568" s="141" t="s">
        <v>31470</v>
      </c>
      <c r="B5568" s="141" t="str">
        <f t="shared" si="86"/>
        <v>CAIXA PARA REGISTROS PADRAO CEDAE,DE ALVENARIA DE TIJOLO MACICO(7X10X20CM),EM PAREDES DE 1 VEZ(0,20M),DIMENSOES INTERNASCAIXA PARA REGISTROS PADRAO CEDAE,DE ALVENARIA DE TIJOLO MAC DE 0,60X0,60X0,70M,UTILIZANDO ARGAMASSA DE CIMENTO E AREIA,NO TRACO 1:4 EM VOLUME,SENDO AS PAREDES REVESTIDAS INTERNAMENTE COM A MESMA ARGAMASSA,EXCLUSIVE TAMPA CIRCULAR DE FERROFUNDIDO PARA REGISTROS ACIMA DE 200MM ATE 600MMCAIXA PARA REGISTROS PADRAO CEDAE,DE ALVENARIA DE TIJOLO MAC</v>
      </c>
      <c r="C5568" s="141" t="s">
        <v>31448</v>
      </c>
      <c r="D5568" s="141" t="s">
        <v>31449</v>
      </c>
      <c r="E5568" s="141" t="s">
        <v>31469</v>
      </c>
      <c r="F5568" s="141" t="s">
        <v>31460</v>
      </c>
      <c r="G5568" s="141" t="s">
        <v>31461</v>
      </c>
      <c r="H5568" s="141" t="s">
        <v>31462</v>
      </c>
      <c r="I5568" s="141" t="s">
        <v>14</v>
      </c>
      <c r="J5568" s="649">
        <v>741.66</v>
      </c>
    </row>
    <row r="5569" spans="1:10" hidden="1">
      <c r="A5569" s="141" t="s">
        <v>31471</v>
      </c>
      <c r="B5569" s="141" t="str">
        <f t="shared" si="86"/>
        <v>CAIXA PARA REGISTROS PADRAO CEDAE,DE ALVENARIA DE BLOCOS DECONCRETO(20X20X40CM) PREENCHIDOS COM CONCRETO DE 20MPA,EM PACAIXA PARA REGISTROS PADRAO CEDAE,DE ALVENARIA DE BLOCOS DEREDES DE 1 VEZ(0,20M),DIMENSOES INTERNAS DE 0,60X0,60X0,20M,COM TAMPA DE CONCRETO COM 10CM DE ESPESSURA MINIMA,SENDO ASPAREDES REVESTIDAS INTERNAMENTE COM ARGAMASSA,EXCLUSIVE CAIXA QUADRADA DE FERRO FUNDIDO,PARA REGISTROS ATE 200MMCAIXA PARA REGISTROS PADRAO CEDAE,DE ALVENARIA DE BLOCOS DE</v>
      </c>
      <c r="C5569" s="141" t="s">
        <v>31472</v>
      </c>
      <c r="D5569" s="141" t="s">
        <v>31473</v>
      </c>
      <c r="E5569" s="141" t="s">
        <v>31474</v>
      </c>
      <c r="F5569" s="141" t="s">
        <v>31475</v>
      </c>
      <c r="G5569" s="141" t="s">
        <v>31476</v>
      </c>
      <c r="H5569" s="141" t="s">
        <v>31477</v>
      </c>
      <c r="I5569" s="141" t="s">
        <v>14</v>
      </c>
      <c r="J5569" s="649">
        <v>294.47000000000003</v>
      </c>
    </row>
    <row r="5570" spans="1:10" hidden="1">
      <c r="A5570" s="141" t="s">
        <v>31478</v>
      </c>
      <c r="B5570" s="141" t="str">
        <f t="shared" si="86"/>
        <v>CAIXA PARA REGISTROS PADRAO CEDAE,DE ALVENARIA DE BLOCOS DECONCRETO(20X20X40CM) PREENCHIDOS COM CONCRETO DE 20MPA,EM PACAIXA PARA REGISTROS PADRAO CEDAE,DE ALVENARIA DE BLOCOS DEREDES DE 1 VEZ(0,20M),DIMENSOES INTERNAS DE 0,60X0,60X0,20M,COM TAMPA DE CONCRETO COM 10CM DE ESPESSURA MINIMA,SENDO ASPAREDES REVESTIDAS INTERNAMENTE COM ARGAMASSA,EXCLUSIVE CAIXA QUADRADA DE FERRO FUNDIDO,PARA REGISTROS ATE 200MMCAIXA PARA REGISTROS PADRAO CEDAE,DE ALVENARIA DE BLOCOS DE</v>
      </c>
      <c r="C5570" s="141" t="s">
        <v>31472</v>
      </c>
      <c r="D5570" s="141" t="s">
        <v>31473</v>
      </c>
      <c r="E5570" s="141" t="s">
        <v>31474</v>
      </c>
      <c r="F5570" s="141" t="s">
        <v>31475</v>
      </c>
      <c r="G5570" s="141" t="s">
        <v>31476</v>
      </c>
      <c r="H5570" s="141" t="s">
        <v>31477</v>
      </c>
      <c r="I5570" s="141" t="s">
        <v>14</v>
      </c>
      <c r="J5570" s="649">
        <v>275.55</v>
      </c>
    </row>
    <row r="5571" spans="1:10" hidden="1">
      <c r="A5571" s="141" t="s">
        <v>31479</v>
      </c>
      <c r="B5571" s="141" t="str">
        <f t="shared" ref="B5571:B5634" si="87">C5571&amp;D5571&amp;C5571&amp;E5571&amp;F5571&amp;G5571&amp;H5571&amp;C5571</f>
        <v>CAIXA PARA REGISTROS PADRAO CEDAE,DE ALVENARIA DE BLOCOS DECONCRETO(20X20X40CM) PREENCHIDOS COM CONCRETO DE 20MPA,EM PACAIXA PARA REGISTROS PADRAO CEDAE,DE ALVENARIA DE BLOCOS DEREDES DE 1 VEZ(0,20M),DIMENSOES INTERNAS DE 0,60X0,60X0,40M,COM TAMPA DE CONCRETO COM 10CM DE ESPESSURA MINIMA,SENDO ASPAREDES INTERNAMENTE REVESTIDAS COM ARGAMASSA,EXCLUSIVE CAIXA QUADRADA DE FERRO FUNDIDO,PARA REGISTROS ATE 200MMCAIXA PARA REGISTROS PADRAO CEDAE,DE ALVENARIA DE BLOCOS DE</v>
      </c>
      <c r="C5571" s="141" t="s">
        <v>31472</v>
      </c>
      <c r="D5571" s="141" t="s">
        <v>31473</v>
      </c>
      <c r="E5571" s="141" t="s">
        <v>31480</v>
      </c>
      <c r="F5571" s="141" t="s">
        <v>31475</v>
      </c>
      <c r="G5571" s="141" t="s">
        <v>31481</v>
      </c>
      <c r="H5571" s="141" t="s">
        <v>31477</v>
      </c>
      <c r="I5571" s="141" t="s">
        <v>14</v>
      </c>
      <c r="J5571" s="649">
        <v>416.53</v>
      </c>
    </row>
    <row r="5572" spans="1:10" hidden="1">
      <c r="A5572" s="141" t="s">
        <v>31482</v>
      </c>
      <c r="B5572" s="141" t="str">
        <f t="shared" si="87"/>
        <v>CAIXA PARA REGISTROS PADRAO CEDAE,DE ALVENARIA DE BLOCOS DECONCRETO(20X20X40CM) PREENCHIDOS COM CONCRETO DE 20MPA,EM PACAIXA PARA REGISTROS PADRAO CEDAE,DE ALVENARIA DE BLOCOS DEREDES DE 1 VEZ(0,20M),DIMENSOES INTERNAS DE 0,60X0,60X0,40M,COM TAMPA DE CONCRETO COM 10CM DE ESPESSURA MINIMA,SENDO ASPAREDES INTERNAMENTE REVESTIDAS COM ARGAMASSA,EXCLUSIVE CAIXA QUADRADA DE FERRO FUNDIDO,PARA REGISTROS ATE 200MMCAIXA PARA REGISTROS PADRAO CEDAE,DE ALVENARIA DE BLOCOS DE</v>
      </c>
      <c r="C5572" s="141" t="s">
        <v>31472</v>
      </c>
      <c r="D5572" s="141" t="s">
        <v>31473</v>
      </c>
      <c r="E5572" s="141" t="s">
        <v>31480</v>
      </c>
      <c r="F5572" s="141" t="s">
        <v>31475</v>
      </c>
      <c r="G5572" s="141" t="s">
        <v>31481</v>
      </c>
      <c r="H5572" s="141" t="s">
        <v>31477</v>
      </c>
      <c r="I5572" s="141" t="s">
        <v>14</v>
      </c>
      <c r="J5572" s="649">
        <v>391.16</v>
      </c>
    </row>
    <row r="5573" spans="1:10" hidden="1">
      <c r="A5573" s="141" t="s">
        <v>31483</v>
      </c>
      <c r="B5573" s="141" t="str">
        <f t="shared" si="87"/>
        <v>CAIXA PARA REGISTROS PADRAO CEDAE,DE ALVENARIA DE BLOCOS DECONCRETO(20X20X40CM) PREENCHIDOS COM CONCRETO DE 20MPA,EM PACAIXA PARA REGISTROS PADRAO CEDAE,DE ALVENARIA DE BLOCOS DEREDES DE 1 VEZ(0,20M),DIMENSOES INTERNAS DE 0,60X0,60X0,60M,COM TAMPA DE CONCRETO COM 10CM DE ESPESSURA MINIMA,SENDO ASPAREDES REVESTIDAS INTERNAMENTE COM ARGAMASSA,EXCLUSIVE CAIXA QUADRADA DE FERRO FUNDIDO,PARA REGISTROS ATE 200MMCAIXA PARA REGISTROS PADRAO CEDAE,DE ALVENARIA DE BLOCOS DE</v>
      </c>
      <c r="C5573" s="141" t="s">
        <v>31472</v>
      </c>
      <c r="D5573" s="141" t="s">
        <v>31473</v>
      </c>
      <c r="E5573" s="141" t="s">
        <v>31484</v>
      </c>
      <c r="F5573" s="141" t="s">
        <v>31475</v>
      </c>
      <c r="G5573" s="141" t="s">
        <v>31476</v>
      </c>
      <c r="H5573" s="141" t="s">
        <v>31477</v>
      </c>
      <c r="I5573" s="141" t="s">
        <v>14</v>
      </c>
      <c r="J5573" s="649">
        <v>532.88</v>
      </c>
    </row>
    <row r="5574" spans="1:10" hidden="1">
      <c r="A5574" s="141" t="s">
        <v>31485</v>
      </c>
      <c r="B5574" s="141" t="str">
        <f t="shared" si="87"/>
        <v>CAIXA PARA REGISTROS PADRAO CEDAE,DE ALVENARIA DE BLOCOS DECONCRETO(20X20X40CM) PREENCHIDOS COM CONCRETO DE 20MPA,EM PACAIXA PARA REGISTROS PADRAO CEDAE,DE ALVENARIA DE BLOCOS DEREDES DE 1 VEZ(0,20M),DIMENSOES INTERNAS DE 0,60X0,60X0,60M,COM TAMPA DE CONCRETO COM 10CM DE ESPESSURA MINIMA,SENDO ASPAREDES REVESTIDAS INTERNAMENTE COM ARGAMASSA,EXCLUSIVE CAIXA QUADRADA DE FERRO FUNDIDO,PARA REGISTROS ATE 200MMCAIXA PARA REGISTROS PADRAO CEDAE,DE ALVENARIA DE BLOCOS DE</v>
      </c>
      <c r="C5574" s="141" t="s">
        <v>31472</v>
      </c>
      <c r="D5574" s="141" t="s">
        <v>31473</v>
      </c>
      <c r="E5574" s="141" t="s">
        <v>31484</v>
      </c>
      <c r="F5574" s="141" t="s">
        <v>31475</v>
      </c>
      <c r="G5574" s="141" t="s">
        <v>31476</v>
      </c>
      <c r="H5574" s="141" t="s">
        <v>31477</v>
      </c>
      <c r="I5574" s="141" t="s">
        <v>14</v>
      </c>
      <c r="J5574" s="649">
        <v>501.65</v>
      </c>
    </row>
    <row r="5575" spans="1:10" hidden="1">
      <c r="A5575" s="141" t="s">
        <v>31486</v>
      </c>
      <c r="B5575" s="141" t="str">
        <f t="shared" si="87"/>
        <v>CAIXA PARA REGISTROS PADRAO CEDAE,DE ALVENARIA DE BLOCOS DECONCRETO(20X20X40CM) PREENCHIDOS COM CONCRETO DE 20MPA,EM PACAIXA PARA REGISTROS PADRAO CEDAE,DE ALVENARIA DE BLOCOS DEREDES DE 1 VEZ(0,20M),DIMENSOES INTERNAS DE 0,60X0,60X0,40M,SENDO AS PAREDES REVESTIDAS INTERNAMENTE COM ARGAMASSA,EXCLUSIVE TAMPA CIRCULAR DE FERRO FUNDIDO,PARA REGISTROS ACIMA DE 200MM ATE 600MMCAIXA PARA REGISTROS PADRAO CEDAE,DE ALVENARIA DE BLOCOS DE</v>
      </c>
      <c r="C5575" s="141" t="s">
        <v>31472</v>
      </c>
      <c r="D5575" s="141" t="s">
        <v>31473</v>
      </c>
      <c r="E5575" s="141" t="s">
        <v>31480</v>
      </c>
      <c r="F5575" s="141" t="s">
        <v>31487</v>
      </c>
      <c r="G5575" s="141" t="s">
        <v>31488</v>
      </c>
      <c r="H5575" s="141" t="s">
        <v>31489</v>
      </c>
      <c r="I5575" s="141" t="s">
        <v>14</v>
      </c>
      <c r="J5575" s="649">
        <v>210.55</v>
      </c>
    </row>
    <row r="5576" spans="1:10" hidden="1">
      <c r="A5576" s="141" t="s">
        <v>31490</v>
      </c>
      <c r="B5576" s="141" t="str">
        <f t="shared" si="87"/>
        <v>CAIXA PARA REGISTROS PADRAO CEDAE,DE ALVENARIA DE BLOCOS DECONCRETO(20X20X40CM) PREENCHIDOS COM CONCRETO DE 20MPA,EM PACAIXA PARA REGISTROS PADRAO CEDAE,DE ALVENARIA DE BLOCOS DEREDES DE 1 VEZ(0,20M),DIMENSOES INTERNAS DE 0,60X0,60X0,40M,SENDO AS PAREDES REVESTIDAS INTERNAMENTE COM ARGAMASSA,EXCLUSIVE TAMPA CIRCULAR DE FERRO FUNDIDO,PARA REGISTROS ACIMA DE 200MM ATE 600MMCAIXA PARA REGISTROS PADRAO CEDAE,DE ALVENARIA DE BLOCOS DE</v>
      </c>
      <c r="C5576" s="141" t="s">
        <v>31472</v>
      </c>
      <c r="D5576" s="141" t="s">
        <v>31473</v>
      </c>
      <c r="E5576" s="141" t="s">
        <v>31480</v>
      </c>
      <c r="F5576" s="141" t="s">
        <v>31487</v>
      </c>
      <c r="G5576" s="141" t="s">
        <v>31488</v>
      </c>
      <c r="H5576" s="141" t="s">
        <v>31489</v>
      </c>
      <c r="I5576" s="141" t="s">
        <v>14</v>
      </c>
      <c r="J5576" s="649">
        <v>201.05</v>
      </c>
    </row>
    <row r="5577" spans="1:10" hidden="1">
      <c r="A5577" s="141" t="s">
        <v>31491</v>
      </c>
      <c r="B5577" s="141" t="str">
        <f t="shared" si="87"/>
        <v>CAIXA PARA REGISTROS PADRAO CEDAE,DE ALVENARIA DE BLOCOS DECONCRETO(20X20X40CM) PREENCHIDOS COM CONCRETO DE 20MPA,EM PACAIXA PARA REGISTROS PADRAO CEDAE,DE ALVENARIA DE BLOCOS DEREDES DE 1 VEZ(0,20M),DIMENSOES INTERNAS DE 0,60X0,60X0,60M,SENDO AS PAREDES REVESTIDAS INTERNAMENTE COM ARGAMASSA,EXCLUSIVE TAMPA CIRCULAR DE FERRO FUNDIDO,PARA REGISTROS ACIMA DE 200MM ATE 600MMCAIXA PARA REGISTROS PADRAO CEDAE,DE ALVENARIA DE BLOCOS DE</v>
      </c>
      <c r="C5577" s="141" t="s">
        <v>31472</v>
      </c>
      <c r="D5577" s="141" t="s">
        <v>31473</v>
      </c>
      <c r="E5577" s="141" t="s">
        <v>31484</v>
      </c>
      <c r="F5577" s="141" t="s">
        <v>31487</v>
      </c>
      <c r="G5577" s="141" t="s">
        <v>31488</v>
      </c>
      <c r="H5577" s="141" t="s">
        <v>31489</v>
      </c>
      <c r="I5577" s="141" t="s">
        <v>14</v>
      </c>
      <c r="J5577" s="649">
        <v>349.38</v>
      </c>
    </row>
    <row r="5578" spans="1:10" hidden="1">
      <c r="A5578" s="141" t="s">
        <v>31492</v>
      </c>
      <c r="B5578" s="141" t="str">
        <f t="shared" si="87"/>
        <v>CAIXA PARA REGISTROS PADRAO CEDAE,DE ALVENARIA DE BLOCOS DECONCRETO(20X20X40CM) PREENCHIDOS COM CONCRETO DE 20MPA,EM PACAIXA PARA REGISTROS PADRAO CEDAE,DE ALVENARIA DE BLOCOS DEREDES DE 1 VEZ(0,20M),DIMENSOES INTERNAS DE 0,60X0,60X0,60M,SENDO AS PAREDES REVESTIDAS INTERNAMENTE COM ARGAMASSA,EXCLUSIVE TAMPA CIRCULAR DE FERRO FUNDIDO,PARA REGISTROS ACIMA DE 200MM ATE 600MMCAIXA PARA REGISTROS PADRAO CEDAE,DE ALVENARIA DE BLOCOS DE</v>
      </c>
      <c r="C5578" s="141" t="s">
        <v>31472</v>
      </c>
      <c r="D5578" s="141" t="s">
        <v>31473</v>
      </c>
      <c r="E5578" s="141" t="s">
        <v>31484</v>
      </c>
      <c r="F5578" s="141" t="s">
        <v>31487</v>
      </c>
      <c r="G5578" s="141" t="s">
        <v>31488</v>
      </c>
      <c r="H5578" s="141" t="s">
        <v>31489</v>
      </c>
      <c r="I5578" s="141" t="s">
        <v>14</v>
      </c>
      <c r="J5578" s="649">
        <v>331.75</v>
      </c>
    </row>
    <row r="5579" spans="1:10" hidden="1">
      <c r="A5579" s="141" t="s">
        <v>31493</v>
      </c>
      <c r="B5579" s="141" t="str">
        <f t="shared" si="87"/>
        <v>CAIXA PARA REGISTROS PADRAO CEDAE,DE ALVENARIA DE BLOCOS DECONCRETO(20X20X40CM) PREENCHIDOS COM CONCRETO DE 20MPA,EM PACAIXA PARA REGISTROS PADRAO CEDAE,DE ALVENARIA DE BLOCOS DEREDES DE 1 VEZ(0,20M),DIMENSOES INTERNAS DE 0,60X0,60X0,80M,UTILIZANDO ARGAMASSA CIMENTO E AREIA,TRACO 1:4,SENDO AS PAREDES REVESTIDAS INTERNAMENTE C/ARGAMASSA,EXCLUSIVE TAMPA CIRCULAR DE FERRO FUNDIDO,P/REGISTROS ACIMA DE 200MM ATE 600MMCAIXA PARA REGISTROS PADRAO CEDAE,DE ALVENARIA DE BLOCOS DE</v>
      </c>
      <c r="C5579" s="141" t="s">
        <v>31472</v>
      </c>
      <c r="D5579" s="141" t="s">
        <v>31473</v>
      </c>
      <c r="E5579" s="141" t="s">
        <v>31494</v>
      </c>
      <c r="F5579" s="141" t="s">
        <v>31495</v>
      </c>
      <c r="G5579" s="141" t="s">
        <v>31496</v>
      </c>
      <c r="H5579" s="141" t="s">
        <v>31497</v>
      </c>
      <c r="I5579" s="141" t="s">
        <v>14</v>
      </c>
      <c r="J5579" s="649">
        <v>466.06</v>
      </c>
    </row>
    <row r="5580" spans="1:10" hidden="1">
      <c r="A5580" s="141" t="s">
        <v>31498</v>
      </c>
      <c r="B5580" s="141" t="str">
        <f t="shared" si="87"/>
        <v>CAIXA PARA REGISTROS PADRAO CEDAE,DE ALVENARIA DE BLOCOS DECONCRETO(20X20X40CM) PREENCHIDOS COM CONCRETO DE 20MPA,EM PACAIXA PARA REGISTROS PADRAO CEDAE,DE ALVENARIA DE BLOCOS DEREDES DE 1 VEZ(0,20M),DIMENSOES INTERNAS DE 0,60X0,60X0,80M,UTILIZANDO ARGAMASSA CIMENTO E AREIA,TRACO 1:4,SENDO AS PAREDES REVESTIDAS INTERNAMENTE C/ARGAMASSA,EXCLUSIVE TAMPA CIRCULAR DE FERRO FUNDIDO,P/REGISTROS ACIMA DE 200MM ATE 600MMCAIXA PARA REGISTROS PADRAO CEDAE,DE ALVENARIA DE BLOCOS DE</v>
      </c>
      <c r="C5580" s="141" t="s">
        <v>31472</v>
      </c>
      <c r="D5580" s="141" t="s">
        <v>31473</v>
      </c>
      <c r="E5580" s="141" t="s">
        <v>31494</v>
      </c>
      <c r="F5580" s="141" t="s">
        <v>31495</v>
      </c>
      <c r="G5580" s="141" t="s">
        <v>31496</v>
      </c>
      <c r="H5580" s="141" t="s">
        <v>31497</v>
      </c>
      <c r="I5580" s="141" t="s">
        <v>14</v>
      </c>
      <c r="J5580" s="649">
        <v>442.54</v>
      </c>
    </row>
    <row r="5581" spans="1:10" hidden="1">
      <c r="A5581" s="141" t="s">
        <v>31499</v>
      </c>
      <c r="B5581" s="141" t="str">
        <f t="shared" si="87"/>
        <v>POCO DE VISITA EM ALVENARIA DE BLOCOS DE CONCRETO(20X20X40CM),PAREDES 0,20M DE ESP.C/1,20X1,20X1,40M,P/COLETOR AGUAS PLUPOCO DE VISITA EM ALVENARIA DE BLOCOS DE CONCRETO(20X20X40CMVIAIS 0,40 A 0,70M DE DIAM.UTILIZANDO ARG.CIM.AREIA,TRACO 1:4,SENDO PAREDES CHAPISCADAS E REVESTIDAS INTERNAMENTE C/ARG.,ENCHIMENTO BLOCOS E BASE EM CONCRETO SIMPLES,TAMPA DE CONCR.ARMADO,DEGRAUS FERRO FUNDIDO,INCL.FORN.TODOS OS MATERIAISPOCO DE VISITA EM ALVENARIA DE BLOCOS DE CONCRETO(20X20X40CM</v>
      </c>
      <c r="C5581" s="141" t="s">
        <v>31500</v>
      </c>
      <c r="D5581" s="141" t="s">
        <v>31501</v>
      </c>
      <c r="E5581" s="141" t="s">
        <v>31502</v>
      </c>
      <c r="F5581" s="141" t="s">
        <v>31503</v>
      </c>
      <c r="G5581" s="141" t="s">
        <v>31504</v>
      </c>
      <c r="H5581" s="141" t="s">
        <v>31505</v>
      </c>
      <c r="I5581" s="141" t="s">
        <v>14</v>
      </c>
      <c r="J5581" s="649">
        <v>2781.07</v>
      </c>
    </row>
    <row r="5582" spans="1:10" hidden="1">
      <c r="A5582" s="141" t="s">
        <v>31506</v>
      </c>
      <c r="B5582" s="141" t="str">
        <f t="shared" si="87"/>
        <v>POCO DE VISITA EM ALVENARIA DE BLOCOS DE CONCRETO(20X20X40CM),PAREDES 0,20M DE ESP.C/1,20X1,20X1,40M,P/COLETOR AGUAS PLUPOCO DE VISITA EM ALVENARIA DE BLOCOS DE CONCRETO(20X20X40CMVIAIS 0,40 A 0,70M DE DIAM.UTILIZANDO ARG.CIM.AREIA,TRACO 1:4,SENDO PAREDES CHAPISCADAS E REVESTIDAS INTERNAMENTE C/ARG.,ENCHIMENTO BLOCOS E BASE EM CONCRETO SIMPLES,TAMPA DE CONCR.ARMADO,DEGRAUS FERRO FUNDIDO,INCL.FORN.TODOS OS MATERIAISPOCO DE VISITA EM ALVENARIA DE BLOCOS DE CONCRETO(20X20X40CM</v>
      </c>
      <c r="C5582" s="141" t="s">
        <v>31500</v>
      </c>
      <c r="D5582" s="141" t="s">
        <v>31501</v>
      </c>
      <c r="E5582" s="141" t="s">
        <v>31502</v>
      </c>
      <c r="F5582" s="141" t="s">
        <v>31503</v>
      </c>
      <c r="G5582" s="141" t="s">
        <v>31504</v>
      </c>
      <c r="H5582" s="141" t="s">
        <v>31505</v>
      </c>
      <c r="I5582" s="141" t="s">
        <v>14</v>
      </c>
      <c r="J5582" s="649">
        <v>2652.7</v>
      </c>
    </row>
    <row r="5583" spans="1:10" hidden="1">
      <c r="A5583" s="141" t="s">
        <v>31507</v>
      </c>
      <c r="B5583" s="141" t="str">
        <f t="shared" si="87"/>
        <v>POCO DE VISITA EM ALVENARIA DE BLOCOS DE CONCRETO(20X20X40CM),EM PAREDES DE 0,20M DE ESP.C/1,30X1,30X1,40M,P/COLETOR DEPOCO DE VISITA EM ALVENARIA DE BLOCOS DE CONCRETO(20X20X40CMAGUAS PLUVIAIS DE 0,80M DE DIAM.UTILIZ.ARG.CIM.AREIA,TRACO 1:4,SENDO AS PAREDES REVESTIDAS INTERNAMENTE C/ARG.ENCHIMENTO DOS BLOCOS E BASE EM CONCRETO SIMPLES,TAMPA DE CONCRETO ARMADO,DEGRAU DE FERRO FUNDIDO,INCL.FORN.DE TODOS OS MATERIAISPOCO DE VISITA EM ALVENARIA DE BLOCOS DE CONCRETO(20X20X40CM</v>
      </c>
      <c r="C5583" s="141" t="s">
        <v>31500</v>
      </c>
      <c r="D5583" s="141" t="s">
        <v>31508</v>
      </c>
      <c r="E5583" s="141" t="s">
        <v>31509</v>
      </c>
      <c r="F5583" s="141" t="s">
        <v>31510</v>
      </c>
      <c r="G5583" s="141" t="s">
        <v>31511</v>
      </c>
      <c r="H5583" s="141" t="s">
        <v>31512</v>
      </c>
      <c r="I5583" s="141" t="s">
        <v>14</v>
      </c>
      <c r="J5583" s="649">
        <v>2915.98</v>
      </c>
    </row>
    <row r="5584" spans="1:10" hidden="1">
      <c r="A5584" s="141" t="s">
        <v>31513</v>
      </c>
      <c r="B5584" s="141" t="str">
        <f t="shared" si="87"/>
        <v>POCO DE VISITA EM ALVENARIA DE BLOCOS DE CONCRETO(20X20X40CM),EM PAREDES DE 0,20M DE ESP.C/1,30X1,30X1,40M,P/COLETOR DEPOCO DE VISITA EM ALVENARIA DE BLOCOS DE CONCRETO(20X20X40CMAGUAS PLUVIAIS DE 0,80M DE DIAM.UTILIZ.ARG.CIM.AREIA,TRACO 1:4,SENDO AS PAREDES REVESTIDAS INTERNAMENTE C/ARG.ENCHIMENTO DOS BLOCOS E BASE EM CONCRETO SIMPLES,TAMPA DE CONCRETO ARMADO,DEGRAU DE FERRO FUNDIDO,INCL.FORN.DE TODOS OS MATERIAISPOCO DE VISITA EM ALVENARIA DE BLOCOS DE CONCRETO(20X20X40CM</v>
      </c>
      <c r="C5584" s="141" t="s">
        <v>31500</v>
      </c>
      <c r="D5584" s="141" t="s">
        <v>31508</v>
      </c>
      <c r="E5584" s="141" t="s">
        <v>31509</v>
      </c>
      <c r="F5584" s="141" t="s">
        <v>31510</v>
      </c>
      <c r="G5584" s="141" t="s">
        <v>31511</v>
      </c>
      <c r="H5584" s="141" t="s">
        <v>31512</v>
      </c>
      <c r="I5584" s="141" t="s">
        <v>14</v>
      </c>
      <c r="J5584" s="649">
        <v>2783.01</v>
      </c>
    </row>
    <row r="5585" spans="1:10" hidden="1">
      <c r="A5585" s="141" t="s">
        <v>31514</v>
      </c>
      <c r="B5585" s="141" t="str">
        <f t="shared" si="87"/>
        <v>POCO DE VISITA EM ALVENARIA DE BLOCOS DE CONCRETO(20X20X40CM),PAREDES DE 0,20M DE ESP.C/1,40X1,40X1,50M,P/COLETOR AGUASPOCO DE VISITA EM ALVENARIA DE BLOCOS DE CONCRETO(20X20X40CMPLUVIAIS DE 0,90M DE DIAM.UTILIZ.ARG.CIM.AREIA,TRACO 1:4,SENDO PAREDES CHAPISCADAS E REVESTIDAS INTERNAMENTE C/ARG.ENCHIMENTO DOS BLOCOS E BASE EM CONCRETO SIMPLES,TAMPA CONCRETO ARMADO,DEGRAU FERRO FUNDIDO,INCL.FORN.DE TODOS OS MATERIAISPOCO DE VISITA EM ALVENARIA DE BLOCOS DE CONCRETO(20X20X40CM</v>
      </c>
      <c r="C5585" s="141" t="s">
        <v>31500</v>
      </c>
      <c r="D5585" s="141" t="s">
        <v>31515</v>
      </c>
      <c r="E5585" s="141" t="s">
        <v>31516</v>
      </c>
      <c r="F5585" s="141" t="s">
        <v>31517</v>
      </c>
      <c r="G5585" s="141" t="s">
        <v>31518</v>
      </c>
      <c r="H5585" s="141" t="s">
        <v>31519</v>
      </c>
      <c r="I5585" s="141" t="s">
        <v>14</v>
      </c>
      <c r="J5585" s="649">
        <v>3322.08</v>
      </c>
    </row>
    <row r="5586" spans="1:10" hidden="1">
      <c r="A5586" s="141" t="s">
        <v>31520</v>
      </c>
      <c r="B5586" s="141" t="str">
        <f t="shared" si="87"/>
        <v>POCO DE VISITA EM ALVENARIA DE BLOCOS DE CONCRETO(20X20X40CM),PAREDES DE 0,20M DE ESP.C/1,40X1,40X1,50M,P/COLETOR AGUASPOCO DE VISITA EM ALVENARIA DE BLOCOS DE CONCRETO(20X20X40CMPLUVIAIS DE 0,90M DE DIAM.UTILIZ.ARG.CIM.AREIA,TRACO 1:4,SENDO PAREDES CHAPISCADAS E REVESTIDAS INTERNAMENTE C/ARG.ENCHIMENTO DOS BLOCOS E BASE EM CONCRETO SIMPLES,TAMPA CONCRETO ARMADO,DEGRAU FERRO FUNDIDO,INCL.FORN.DE TODOS OS MATERIAISPOCO DE VISITA EM ALVENARIA DE BLOCOS DE CONCRETO(20X20X40CM</v>
      </c>
      <c r="C5586" s="141" t="s">
        <v>31500</v>
      </c>
      <c r="D5586" s="141" t="s">
        <v>31515</v>
      </c>
      <c r="E5586" s="141" t="s">
        <v>31516</v>
      </c>
      <c r="F5586" s="141" t="s">
        <v>31517</v>
      </c>
      <c r="G5586" s="141" t="s">
        <v>31518</v>
      </c>
      <c r="H5586" s="141" t="s">
        <v>31519</v>
      </c>
      <c r="I5586" s="141" t="s">
        <v>14</v>
      </c>
      <c r="J5586" s="649">
        <v>3172.1</v>
      </c>
    </row>
    <row r="5587" spans="1:10" hidden="1">
      <c r="A5587" s="141" t="s">
        <v>31521</v>
      </c>
      <c r="B5587" s="141" t="str">
        <f t="shared" si="87"/>
        <v>POCO DE VISITA EM ALVENARIA DE BLOCOS DE CONCRETO(20X20X40CM),EM PAREDES DE 0,20M DE ESP.C/1,50X1,50X1,60M,P/COLETOR DEPOCO DE VISITA EM ALVENARIA DE BLOCOS DE CONCRETO(20X20X40CMAGUAS PLUVIAIS DE 1,00M DE DIAM.SENDO AS PAREDES CHAPISCADAS E REVESTIDAS INTERNAMENTE C/ARGAMASSA,ENCHIMENTO DOS BLOCOS E BASE EM CONCRETO SIMPLES,TAMPA DE CONCRETO ARMADO,DEGRAUS DE FERRO FUNDIDO,INCL.FORNECIMENTO DE TODOS OS MATERIAISPOCO DE VISITA EM ALVENARIA DE BLOCOS DE CONCRETO(20X20X40CM</v>
      </c>
      <c r="C5587" s="141" t="s">
        <v>31500</v>
      </c>
      <c r="D5587" s="141" t="s">
        <v>31522</v>
      </c>
      <c r="E5587" s="141" t="s">
        <v>31523</v>
      </c>
      <c r="F5587" s="141" t="s">
        <v>31524</v>
      </c>
      <c r="G5587" s="141" t="s">
        <v>31525</v>
      </c>
      <c r="H5587" s="141" t="s">
        <v>31526</v>
      </c>
      <c r="I5587" s="141" t="s">
        <v>14</v>
      </c>
      <c r="J5587" s="649">
        <v>3658.46</v>
      </c>
    </row>
    <row r="5588" spans="1:10" hidden="1">
      <c r="A5588" s="141" t="s">
        <v>31527</v>
      </c>
      <c r="B5588" s="141" t="str">
        <f t="shared" si="87"/>
        <v>POCO DE VISITA EM ALVENARIA DE BLOCOS DE CONCRETO(20X20X40CM),EM PAREDES DE 0,20M DE ESP.C/1,50X1,50X1,60M,P/COLETOR DEPOCO DE VISITA EM ALVENARIA DE BLOCOS DE CONCRETO(20X20X40CMAGUAS PLUVIAIS DE 1,00M DE DIAM.SENDO AS PAREDES CHAPISCADAS E REVESTIDAS INTERNAMENTE C/ARGAMASSA,ENCHIMENTO DOS BLOCOS E BASE EM CONCRETO SIMPLES,TAMPA DE CONCRETO ARMADO,DEGRAUS DE FERRO FUNDIDO,INCL.FORNECIMENTO DE TODOS OS MATERIAISPOCO DE VISITA EM ALVENARIA DE BLOCOS DE CONCRETO(20X20X40CM</v>
      </c>
      <c r="C5588" s="141" t="s">
        <v>31500</v>
      </c>
      <c r="D5588" s="141" t="s">
        <v>31522</v>
      </c>
      <c r="E5588" s="141" t="s">
        <v>31523</v>
      </c>
      <c r="F5588" s="141" t="s">
        <v>31524</v>
      </c>
      <c r="G5588" s="141" t="s">
        <v>31525</v>
      </c>
      <c r="H5588" s="141" t="s">
        <v>31526</v>
      </c>
      <c r="I5588" s="141" t="s">
        <v>14</v>
      </c>
      <c r="J5588" s="649">
        <v>3491.75</v>
      </c>
    </row>
    <row r="5589" spans="1:10" hidden="1">
      <c r="A5589" s="141" t="s">
        <v>31528</v>
      </c>
      <c r="B5589" s="141" t="str">
        <f t="shared" si="87"/>
        <v>POCO DE VISITA EM ALVENARIA DE BLOCOS DE CONCRETO(20X20X40CM),EM PAREDES DE 0,20M DE ESP.C/1,60X1,60X1,70M,P/COLETOR DEPOCO DE VISITA EM ALVENARIA DE BLOCOS DE CONCRETO(20X20X40CMAGUAS PLUVIAIS DE 1,10M DE DIAM.SENDO AS PAREDES CHAPISCADAS E REVESTIDAS INTERNAMENTE C/ARGAMASSA,ENCHIMENTO DOS BLOCOS E BASE EM CONCRETO SIMPLES,TAMPA DE CONCRETO ARMADO,DEGRAUS DE FERRO FUNDIDO,INCL.FORNECIMENTO DE TODOS OS MATERIAISPOCO DE VISITA EM ALVENARIA DE BLOCOS DE CONCRETO(20X20X40CM</v>
      </c>
      <c r="C5589" s="141" t="s">
        <v>31500</v>
      </c>
      <c r="D5589" s="141" t="s">
        <v>31529</v>
      </c>
      <c r="E5589" s="141" t="s">
        <v>31530</v>
      </c>
      <c r="F5589" s="141" t="s">
        <v>31524</v>
      </c>
      <c r="G5589" s="141" t="s">
        <v>31525</v>
      </c>
      <c r="H5589" s="141" t="s">
        <v>31526</v>
      </c>
      <c r="I5589" s="141" t="s">
        <v>14</v>
      </c>
      <c r="J5589" s="649">
        <v>4121.74</v>
      </c>
    </row>
    <row r="5590" spans="1:10" hidden="1">
      <c r="A5590" s="141" t="s">
        <v>31531</v>
      </c>
      <c r="B5590" s="141" t="str">
        <f t="shared" si="87"/>
        <v>POCO DE VISITA EM ALVENARIA DE BLOCOS DE CONCRETO(20X20X40CM),EM PAREDES DE 0,20M DE ESP.C/1,60X1,60X1,70M,P/COLETOR DEPOCO DE VISITA EM ALVENARIA DE BLOCOS DE CONCRETO(20X20X40CMAGUAS PLUVIAIS DE 1,10M DE DIAM.SENDO AS PAREDES CHAPISCADAS E REVESTIDAS INTERNAMENTE C/ARGAMASSA,ENCHIMENTO DOS BLOCOS E BASE EM CONCRETO SIMPLES,TAMPA DE CONCRETO ARMADO,DEGRAUS DE FERRO FUNDIDO,INCL.FORNECIMENTO DE TODOS OS MATERIAISPOCO DE VISITA EM ALVENARIA DE BLOCOS DE CONCRETO(20X20X40CM</v>
      </c>
      <c r="C5590" s="141" t="s">
        <v>31500</v>
      </c>
      <c r="D5590" s="141" t="s">
        <v>31529</v>
      </c>
      <c r="E5590" s="141" t="s">
        <v>31530</v>
      </c>
      <c r="F5590" s="141" t="s">
        <v>31524</v>
      </c>
      <c r="G5590" s="141" t="s">
        <v>31525</v>
      </c>
      <c r="H5590" s="141" t="s">
        <v>31526</v>
      </c>
      <c r="I5590" s="141" t="s">
        <v>14</v>
      </c>
      <c r="J5590" s="649">
        <v>3923.65</v>
      </c>
    </row>
    <row r="5591" spans="1:10" hidden="1">
      <c r="A5591" s="141" t="s">
        <v>31532</v>
      </c>
      <c r="B5591" s="141" t="str">
        <f t="shared" si="87"/>
        <v>POCO DE VISITA EM ALVENARIA DE BLOCOS DE CONCRETO(20X20X40CM),EM PAREDES DE 0,20M DE ESP.C/1,70X1,70X1,80M,P/COLETOR DEPOCO DE VISITA EM ALVENARIA DE BLOCOS DE CONCRETO(20X20X40CMAGUAS PLUVIAIS DE 1,20M DE DIAM.SENDO AS PAREDES CHAPISCADAS E REVESTIDAS INTERNAMENTE C/ARGAMASSA,ENCHIMENTO DOS BLOCOS E BASE EM CONCRETO SIMPLES,TAMPA DE CONCRETO ARMADO,DEGRAUS DE FERRO FUNDIDO,INCL.FORNECIMENTO DE TODOS OS MATERIAISPOCO DE VISITA EM ALVENARIA DE BLOCOS DE CONCRETO(20X20X40CM</v>
      </c>
      <c r="C5591" s="141" t="s">
        <v>31500</v>
      </c>
      <c r="D5591" s="141" t="s">
        <v>31533</v>
      </c>
      <c r="E5591" s="141" t="s">
        <v>31534</v>
      </c>
      <c r="F5591" s="141" t="s">
        <v>31524</v>
      </c>
      <c r="G5591" s="141" t="s">
        <v>31525</v>
      </c>
      <c r="H5591" s="141" t="s">
        <v>31526</v>
      </c>
      <c r="I5591" s="141" t="s">
        <v>14</v>
      </c>
      <c r="J5591" s="649">
        <v>4515.3900000000003</v>
      </c>
    </row>
    <row r="5592" spans="1:10" hidden="1">
      <c r="A5592" s="141" t="s">
        <v>31535</v>
      </c>
      <c r="B5592" s="141" t="str">
        <f t="shared" si="87"/>
        <v>POCO DE VISITA EM ALVENARIA DE BLOCOS DE CONCRETO(20X20X40CM),EM PAREDES DE 0,20M DE ESP.C/1,70X1,70X1,80M,P/COLETOR DEPOCO DE VISITA EM ALVENARIA DE BLOCOS DE CONCRETO(20X20X40CMAGUAS PLUVIAIS DE 1,20M DE DIAM.SENDO AS PAREDES CHAPISCADAS E REVESTIDAS INTERNAMENTE C/ARGAMASSA,ENCHIMENTO DOS BLOCOS E BASE EM CONCRETO SIMPLES,TAMPA DE CONCRETO ARMADO,DEGRAUS DE FERRO FUNDIDO,INCL.FORNECIMENTO DE TODOS OS MATERIAISPOCO DE VISITA EM ALVENARIA DE BLOCOS DE CONCRETO(20X20X40CM</v>
      </c>
      <c r="C5592" s="141" t="s">
        <v>31500</v>
      </c>
      <c r="D5592" s="141" t="s">
        <v>31533</v>
      </c>
      <c r="E5592" s="141" t="s">
        <v>31534</v>
      </c>
      <c r="F5592" s="141" t="s">
        <v>31524</v>
      </c>
      <c r="G5592" s="141" t="s">
        <v>31525</v>
      </c>
      <c r="H5592" s="141" t="s">
        <v>31526</v>
      </c>
      <c r="I5592" s="141" t="s">
        <v>14</v>
      </c>
      <c r="J5592" s="649">
        <v>4296.72</v>
      </c>
    </row>
    <row r="5593" spans="1:10" hidden="1">
      <c r="A5593" s="141" t="s">
        <v>31536</v>
      </c>
      <c r="B5593" s="141" t="str">
        <f t="shared" si="87"/>
        <v>POCO DE VISITA EM ALVENARIA DE BLOCOS DE CONCRETO(20X20X40CM),EM PAREDES DE 0,20M DE ESP.C/2,00X2,00X2,10M,P/COLETOR DEPOCO DE VISITA EM ALVENARIA DE BLOCOS DE CONCRETO(20X20X40CMAGUAS PLUVIAIS DE 1,50M DE DIAM.SENDO AS PAREDES CHAPISCADAS E REVESTIDAS INTERNAMENTE C/ARGAMASSA,ENCHIMENTO DOS BLOCOS E BASE EM CONCRETO SIMPLES,TAMPA DE CONCRETO ARMADO,DEGRAUS DE FERRO FUNDIDO,INCL.FORNECIMENTO DE TODOS OS MATERIAISPOCO DE VISITA EM ALVENARIA DE BLOCOS DE CONCRETO(20X20X40CM</v>
      </c>
      <c r="C5593" s="141" t="s">
        <v>31500</v>
      </c>
      <c r="D5593" s="141" t="s">
        <v>31537</v>
      </c>
      <c r="E5593" s="141" t="s">
        <v>31538</v>
      </c>
      <c r="F5593" s="141" t="s">
        <v>31524</v>
      </c>
      <c r="G5593" s="141" t="s">
        <v>31525</v>
      </c>
      <c r="H5593" s="141" t="s">
        <v>31526</v>
      </c>
      <c r="I5593" s="141" t="s">
        <v>14</v>
      </c>
      <c r="J5593" s="649">
        <v>5868.13</v>
      </c>
    </row>
    <row r="5594" spans="1:10" hidden="1">
      <c r="A5594" s="141" t="s">
        <v>31539</v>
      </c>
      <c r="B5594" s="141" t="str">
        <f t="shared" si="87"/>
        <v>POCO DE VISITA EM ALVENARIA DE BLOCOS DE CONCRETO(20X20X40CM),EM PAREDES DE 0,20M DE ESP.C/2,00X2,00X2,10M,P/COLETOR DEPOCO DE VISITA EM ALVENARIA DE BLOCOS DE CONCRETO(20X20X40CMAGUAS PLUVIAIS DE 1,50M DE DIAM.SENDO AS PAREDES CHAPISCADAS E REVESTIDAS INTERNAMENTE C/ARGAMASSA,ENCHIMENTO DOS BLOCOS E BASE EM CONCRETO SIMPLES,TAMPA DE CONCRETO ARMADO,DEGRAUS DE FERRO FUNDIDO,INCL.FORNECIMENTO DE TODOS OS MATERIAISPOCO DE VISITA EM ALVENARIA DE BLOCOS DE CONCRETO(20X20X40CM</v>
      </c>
      <c r="C5594" s="141" t="s">
        <v>31500</v>
      </c>
      <c r="D5594" s="141" t="s">
        <v>31537</v>
      </c>
      <c r="E5594" s="141" t="s">
        <v>31538</v>
      </c>
      <c r="F5594" s="141" t="s">
        <v>31524</v>
      </c>
      <c r="G5594" s="141" t="s">
        <v>31525</v>
      </c>
      <c r="H5594" s="141" t="s">
        <v>31526</v>
      </c>
      <c r="I5594" s="141" t="s">
        <v>14</v>
      </c>
      <c r="J5594" s="649">
        <v>5581.89</v>
      </c>
    </row>
    <row r="5595" spans="1:10" hidden="1">
      <c r="A5595" s="141" t="s">
        <v>31540</v>
      </c>
      <c r="B5595" s="141" t="str">
        <f t="shared" si="87"/>
        <v>CAIXA DE RALO ALVENARIA BLOCOS CONCRETO (20X20X40CM),PAREDES DE 0,20M DE ESP.,(0,30X0,90X0,90)M,P/AGUAS PLUVIAIS,SENDO PCAIXA DE RALO ALVENARIA BLOCOS CONCRETO (20X20X40CM),PAREDESAREDES CHAPISCADAS E REVESTIDAS INTERNAMENTE C/ARGAMASSA,ENCHIMENTO BLOCOS E BASE EM CONCRETO SIMPLES FCK=10MPA E GRELHA DE FERRO FUNDIDO CLASSE C-250 CONFORME ABNT NBR 10160,INCLUSIVE FORNECIMENTO DE TODOS OS MATERIAISCAIXA DE RALO ALVENARIA BLOCOS CONCRETO (20X20X40CM),PAREDES</v>
      </c>
      <c r="C5595" s="141" t="s">
        <v>31541</v>
      </c>
      <c r="D5595" s="141" t="s">
        <v>31542</v>
      </c>
      <c r="E5595" s="141" t="s">
        <v>31543</v>
      </c>
      <c r="F5595" s="141" t="s">
        <v>31544</v>
      </c>
      <c r="G5595" s="141" t="s">
        <v>31545</v>
      </c>
      <c r="H5595" s="141" t="s">
        <v>31546</v>
      </c>
      <c r="I5595" s="141" t="s">
        <v>14</v>
      </c>
      <c r="J5595" s="649">
        <v>1073.28</v>
      </c>
    </row>
    <row r="5596" spans="1:10" hidden="1">
      <c r="A5596" s="141" t="s">
        <v>31547</v>
      </c>
      <c r="B5596" s="141" t="str">
        <f t="shared" si="87"/>
        <v>CAIXA DE RALO ALVENARIA BLOCOS CONCRETO (20X20X40CM),PAREDES DE 0,20M DE ESP.,(0,30X0,90X0,90)M,P/AGUAS PLUVIAIS,SENDO PCAIXA DE RALO ALVENARIA BLOCOS CONCRETO (20X20X40CM),PAREDESAREDES CHAPISCADAS E REVESTIDAS INTERNAMENTE C/ARGAMASSA,ENCHIMENTO BLOCOS E BASE EM CONCRETO SIMPLES FCK=10MPA E GRELHA DE FERRO FUNDIDO CLASSE C-250 CONFORME ABNT NBR 10160,INCLUSIVE FORNECIMENTO DE TODOS OS MATERIAISCAIXA DE RALO ALVENARIA BLOCOS CONCRETO (20X20X40CM),PAREDES</v>
      </c>
      <c r="C5596" s="141" t="s">
        <v>31541</v>
      </c>
      <c r="D5596" s="141" t="s">
        <v>31542</v>
      </c>
      <c r="E5596" s="141" t="s">
        <v>31543</v>
      </c>
      <c r="F5596" s="141" t="s">
        <v>31544</v>
      </c>
      <c r="G5596" s="141" t="s">
        <v>31545</v>
      </c>
      <c r="H5596" s="141" t="s">
        <v>31546</v>
      </c>
      <c r="I5596" s="141" t="s">
        <v>14</v>
      </c>
      <c r="J5596" s="649">
        <v>1039.9000000000001</v>
      </c>
    </row>
    <row r="5597" spans="1:10" hidden="1">
      <c r="A5597" s="141" t="s">
        <v>31548</v>
      </c>
      <c r="B5597" s="141" t="str">
        <f t="shared" si="87"/>
        <v>CAIXA DE RALO ALVENARIA BLOCOS CONCRETO (20X20X40CM),PAREDES 0,20M DE ESP.,(0,90X1,20X1,50)M,P/AGUAS PLUVIAIS,SENDO PARECAIXA DE RALO ALVENARIA BLOCOS CONCRETO (20X20X40CM),PAREDESDES CHAPISCADAS E REVESTIDAS INTERNAMENTE C/ARGAMASSA,ENCHIMENTO DOS BLOCOS E BASE CONCRETO SIMPLES FCK=10MPA,C/4 GRELHAS FERRO FUNDIDO CLASSE B-125 CONF.ABNT NBR 10160,APOIADAS SOBRE ESTRUTURA DE CONCR.ARMADO,INCL.FORN.TODOS OS MATERIAISCAIXA DE RALO ALVENARIA BLOCOS CONCRETO (20X20X40CM),PAREDES</v>
      </c>
      <c r="C5597" s="141" t="s">
        <v>31541</v>
      </c>
      <c r="D5597" s="141" t="s">
        <v>31549</v>
      </c>
      <c r="E5597" s="141" t="s">
        <v>31550</v>
      </c>
      <c r="F5597" s="141" t="s">
        <v>31551</v>
      </c>
      <c r="G5597" s="141" t="s">
        <v>31552</v>
      </c>
      <c r="H5597" s="141" t="s">
        <v>31553</v>
      </c>
      <c r="I5597" s="141" t="s">
        <v>14</v>
      </c>
      <c r="J5597" s="649">
        <v>3628.18</v>
      </c>
    </row>
    <row r="5598" spans="1:10" hidden="1">
      <c r="A5598" s="141" t="s">
        <v>31554</v>
      </c>
      <c r="B5598" s="141" t="str">
        <f t="shared" si="87"/>
        <v>CAIXA DE RALO ALVENARIA BLOCOS CONCRETO (20X20X40CM),PAREDES 0,20M DE ESP.,(0,90X1,20X1,50)M,P/AGUAS PLUVIAIS,SENDO PARECAIXA DE RALO ALVENARIA BLOCOS CONCRETO (20X20X40CM),PAREDESDES CHAPISCADAS E REVESTIDAS INTERNAMENTE C/ARGAMASSA,ENCHIMENTO DOS BLOCOS E BASE CONCRETO SIMPLES FCK=10MPA,C/4 GRELHAS FERRO FUNDIDO CLASSE B-125 CONF.ABNT NBR 10160,APOIADAS SOBRE ESTRUTURA DE CONCR.ARMADO,INCL.FORN.TODOS OS MATERIAISCAIXA DE RALO ALVENARIA BLOCOS CONCRETO (20X20X40CM),PAREDES</v>
      </c>
      <c r="C5598" s="141" t="s">
        <v>31541</v>
      </c>
      <c r="D5598" s="141" t="s">
        <v>31549</v>
      </c>
      <c r="E5598" s="141" t="s">
        <v>31550</v>
      </c>
      <c r="F5598" s="141" t="s">
        <v>31551</v>
      </c>
      <c r="G5598" s="141" t="s">
        <v>31552</v>
      </c>
      <c r="H5598" s="141" t="s">
        <v>31553</v>
      </c>
      <c r="I5598" s="141" t="s">
        <v>14</v>
      </c>
      <c r="J5598" s="649">
        <v>3499.17</v>
      </c>
    </row>
    <row r="5599" spans="1:10" hidden="1">
      <c r="A5599" s="141" t="s">
        <v>31555</v>
      </c>
      <c r="B5599" s="141" t="str">
        <f t="shared" si="87"/>
        <v>GRELHA E CAIXILHO DE CONCRETO ARMADO,SENDO AS DIMENSOES EXTERNAS DE 0,40X0,90M (GRELHA) E 1,10X0,54M (CAIXILHO).FORNECIMGRELHA E CAIXILHO DE CONCRETO ARMADO,SENDO AS DIMENSOES EXTEENTO E COLOCACAOGRELHA E CAIXILHO DE CONCRETO ARMADO,SENDO AS DIMENSOES EXTE</v>
      </c>
      <c r="C5599" s="141" t="s">
        <v>31556</v>
      </c>
      <c r="D5599" s="141" t="s">
        <v>31557</v>
      </c>
      <c r="E5599" s="141" t="s">
        <v>27162</v>
      </c>
      <c r="I5599" s="141" t="s">
        <v>14</v>
      </c>
      <c r="J5599" s="649">
        <v>586.08000000000004</v>
      </c>
    </row>
    <row r="5600" spans="1:10" hidden="1">
      <c r="A5600" s="141" t="s">
        <v>31558</v>
      </c>
      <c r="B5600" s="141" t="str">
        <f t="shared" si="87"/>
        <v>GRELHA E CAIXILHO DE CONCRETO ARMADO,SENDO AS DIMENSOES EXTERNAS DE 0,40X0,90M (GRELHA) E 1,10X0,54M (CAIXILHO).FORNECIMGRELHA E CAIXILHO DE CONCRETO ARMADO,SENDO AS DIMENSOES EXTEENTO E COLOCACAOGRELHA E CAIXILHO DE CONCRETO ARMADO,SENDO AS DIMENSOES EXTE</v>
      </c>
      <c r="C5600" s="141" t="s">
        <v>31556</v>
      </c>
      <c r="D5600" s="141" t="s">
        <v>31557</v>
      </c>
      <c r="E5600" s="141" t="s">
        <v>27162</v>
      </c>
      <c r="I5600" s="141" t="s">
        <v>14</v>
      </c>
      <c r="J5600" s="649">
        <v>534.04999999999995</v>
      </c>
    </row>
    <row r="5601" spans="1:10" hidden="1">
      <c r="A5601" s="141" t="s">
        <v>31559</v>
      </c>
      <c r="B5601" s="141" t="str">
        <f t="shared" si="87"/>
        <v>GRELHA CAIXILHO DE CONCRETO ARMADO,SENDO AS DIMENSOES EXTERNAS DE 0,40X0,90M (GRELHA) E 1,10X0,54M (CAIXILHO).EXCLUSIVEGRELHA CAIXILHO DE CONCRETO ARMADO,SENDO AS DIMENSOES EXTERNFORMAS.FORNECIMENTO E COLOCACAOGRELHA CAIXILHO DE CONCRETO ARMADO,SENDO AS DIMENSOES EXTERN</v>
      </c>
      <c r="C5601" s="141" t="s">
        <v>31560</v>
      </c>
      <c r="D5601" s="141" t="s">
        <v>31561</v>
      </c>
      <c r="E5601" s="141" t="s">
        <v>31562</v>
      </c>
      <c r="I5601" s="141" t="s">
        <v>14</v>
      </c>
      <c r="J5601" s="649">
        <v>435.27</v>
      </c>
    </row>
    <row r="5602" spans="1:10" hidden="1">
      <c r="A5602" s="141" t="s">
        <v>31563</v>
      </c>
      <c r="B5602" s="141" t="str">
        <f t="shared" si="87"/>
        <v>GRELHA CAIXILHO DE CONCRETO ARMADO,SENDO AS DIMENSOES EXTERNAS DE 0,40X0,90M (GRELHA) E 1,10X0,54M (CAIXILHO).EXCLUSIVEGRELHA CAIXILHO DE CONCRETO ARMADO,SENDO AS DIMENSOES EXTERNFORMAS.FORNECIMENTO E COLOCACAOGRELHA CAIXILHO DE CONCRETO ARMADO,SENDO AS DIMENSOES EXTERN</v>
      </c>
      <c r="C5602" s="141" t="s">
        <v>31560</v>
      </c>
      <c r="D5602" s="141" t="s">
        <v>31561</v>
      </c>
      <c r="E5602" s="141" t="s">
        <v>31562</v>
      </c>
      <c r="I5602" s="141" t="s">
        <v>14</v>
      </c>
      <c r="J5602" s="649">
        <v>402.25</v>
      </c>
    </row>
    <row r="5603" spans="1:10" hidden="1">
      <c r="A5603" s="141" t="s">
        <v>31564</v>
      </c>
      <c r="B5603" s="141" t="str">
        <f t="shared" si="87"/>
        <v>GRELHA E CAIXILHO DE CONCRETO ARMADO,SENDO AS DIMENSOES EXTERNAS DE 0,30X0,90M(GRELHA) E 1,00X0,40M(CAIXILHO),PARA CAIXAGRELHA E CAIXILHO DE CONCRETO ARMADO,SENDO AS DIMENSOES EXTE DE RALO,UTILIZANDO ARGAMASSA DE CIMENTO E AREIA,NO TRACO 1:4.FORNECIMENTO E COLOCACAOGRELHA E CAIXILHO DE CONCRETO ARMADO,SENDO AS DIMENSOES EXTE</v>
      </c>
      <c r="C5603" s="141" t="s">
        <v>31556</v>
      </c>
      <c r="D5603" s="141" t="s">
        <v>31565</v>
      </c>
      <c r="E5603" s="141" t="s">
        <v>31566</v>
      </c>
      <c r="F5603" s="141" t="s">
        <v>31567</v>
      </c>
      <c r="I5603" s="141" t="s">
        <v>14</v>
      </c>
      <c r="J5603" s="649">
        <v>445.72</v>
      </c>
    </row>
    <row r="5604" spans="1:10" hidden="1">
      <c r="A5604" s="141" t="s">
        <v>31568</v>
      </c>
      <c r="B5604" s="141" t="str">
        <f t="shared" si="87"/>
        <v>GRELHA E CAIXILHO DE CONCRETO ARMADO,SENDO AS DIMENSOES EXTERNAS DE 0,30X0,90M(GRELHA) E 1,00X0,40M(CAIXILHO),PARA CAIXAGRELHA E CAIXILHO DE CONCRETO ARMADO,SENDO AS DIMENSOES EXTE DE RALO,UTILIZANDO ARGAMASSA DE CIMENTO E AREIA,NO TRACO 1:4.FORNECIMENTO E COLOCACAOGRELHA E CAIXILHO DE CONCRETO ARMADO,SENDO AS DIMENSOES EXTE</v>
      </c>
      <c r="C5604" s="141" t="s">
        <v>31556</v>
      </c>
      <c r="D5604" s="141" t="s">
        <v>31565</v>
      </c>
      <c r="E5604" s="141" t="s">
        <v>31566</v>
      </c>
      <c r="F5604" s="141" t="s">
        <v>31567</v>
      </c>
      <c r="I5604" s="141" t="s">
        <v>14</v>
      </c>
      <c r="J5604" s="649">
        <v>406.68</v>
      </c>
    </row>
    <row r="5605" spans="1:10" hidden="1">
      <c r="A5605" s="141" t="s">
        <v>31569</v>
      </c>
      <c r="B5605" s="141" t="str">
        <f t="shared" si="87"/>
        <v>TAMPAO COMPLETO DE FERRO FUNDIDO DUCTIL (NODULAR) ARTICULADO,CIRCULAR,DN 600MM,COM TAMPA PARA ACESSO DE MANUTENCAO E SOBTAMPAO COMPLETO DE FERRO FUNDIDO DUCTIL (NODULAR) ARTICULADORETAMPA PARA MANOBRA,CLASSE B125,CONFORME ABNT NBR 10160,ASSENTADO COM ARGAMASSA DE CIMENTO E AREIA,NO TRACO 1:4 EM VOLUME.FORNECIMENTO E ASSENTAMENTOTAMPAO COMPLETO DE FERRO FUNDIDO DUCTIL (NODULAR) ARTICULADO</v>
      </c>
      <c r="C5605" s="141" t="s">
        <v>31570</v>
      </c>
      <c r="D5605" s="141" t="s">
        <v>31571</v>
      </c>
      <c r="E5605" s="141" t="s">
        <v>31572</v>
      </c>
      <c r="F5605" s="141" t="s">
        <v>31573</v>
      </c>
      <c r="G5605" s="141" t="s">
        <v>31574</v>
      </c>
      <c r="I5605" s="141" t="s">
        <v>14</v>
      </c>
      <c r="J5605" s="649">
        <v>446.26</v>
      </c>
    </row>
    <row r="5606" spans="1:10" hidden="1">
      <c r="A5606" s="141" t="s">
        <v>31575</v>
      </c>
      <c r="B5606" s="141" t="str">
        <f t="shared" si="87"/>
        <v>TAMPAO COMPLETO DE FERRO FUNDIDO DUCTIL (NODULAR) ARTICULADO,CIRCULAR,DN 600MM,COM TAMPA PARA ACESSO DE MANUTENCAO E SOBTAMPAO COMPLETO DE FERRO FUNDIDO DUCTIL (NODULAR) ARTICULADORETAMPA PARA MANOBRA,CLASSE B125,CONFORME ABNT NBR 10160,ASSENTADO COM ARGAMASSA DE CIMENTO E AREIA,NO TRACO 1:4 EM VOLUME.FORNECIMENTO E ASSENTAMENTOTAMPAO COMPLETO DE FERRO FUNDIDO DUCTIL (NODULAR) ARTICULADO</v>
      </c>
      <c r="C5606" s="141" t="s">
        <v>31570</v>
      </c>
      <c r="D5606" s="141" t="s">
        <v>31571</v>
      </c>
      <c r="E5606" s="141" t="s">
        <v>31572</v>
      </c>
      <c r="F5606" s="141" t="s">
        <v>31573</v>
      </c>
      <c r="G5606" s="141" t="s">
        <v>31574</v>
      </c>
      <c r="I5606" s="141" t="s">
        <v>14</v>
      </c>
      <c r="J5606" s="649">
        <v>433.54</v>
      </c>
    </row>
    <row r="5607" spans="1:10" hidden="1">
      <c r="A5607" s="141" t="s">
        <v>31576</v>
      </c>
      <c r="B5607" s="141" t="str">
        <f t="shared" si="87"/>
        <v>TAMPAO COMPLETO DE FERRO FUNDIDO DUCTIL (NODULAR) ARTICULADO,CIRCULAR,DN 600MM,COM TAMPA PARA ACESSO DE MANUTENCAO E SOBTAMPAO COMPLETO DE FERRO FUNDIDO DUCTIL (NODULAR) ARTICULADORETAMPA PARA MANOBRA,CLASSE D400,CONFORME ABNT NBR 10160,ASSENTADO COM ARGAMASSA DE CIMENTO E AREIA,NO TRACO 1:4 EM VOLUME.FORNECIMENTO E ASSENTAMENTOTAMPAO COMPLETO DE FERRO FUNDIDO DUCTIL (NODULAR) ARTICULADO</v>
      </c>
      <c r="C5607" s="141" t="s">
        <v>31570</v>
      </c>
      <c r="D5607" s="141" t="s">
        <v>31571</v>
      </c>
      <c r="E5607" s="141" t="s">
        <v>31577</v>
      </c>
      <c r="F5607" s="141" t="s">
        <v>31573</v>
      </c>
      <c r="G5607" s="141" t="s">
        <v>31574</v>
      </c>
      <c r="I5607" s="141" t="s">
        <v>14</v>
      </c>
      <c r="J5607" s="649">
        <v>606.09</v>
      </c>
    </row>
    <row r="5608" spans="1:10" hidden="1">
      <c r="A5608" s="141" t="s">
        <v>31578</v>
      </c>
      <c r="B5608" s="141" t="str">
        <f t="shared" si="87"/>
        <v>TAMPAO COMPLETO DE FERRO FUNDIDO DUCTIL (NODULAR) ARTICULADO,CIRCULAR,DN 600MM,COM TAMPA PARA ACESSO DE MANUTENCAO E SOBTAMPAO COMPLETO DE FERRO FUNDIDO DUCTIL (NODULAR) ARTICULADORETAMPA PARA MANOBRA,CLASSE D400,CONFORME ABNT NBR 10160,ASSENTADO COM ARGAMASSA DE CIMENTO E AREIA,NO TRACO 1:4 EM VOLUME.FORNECIMENTO E ASSENTAMENTOTAMPAO COMPLETO DE FERRO FUNDIDO DUCTIL (NODULAR) ARTICULADO</v>
      </c>
      <c r="C5608" s="141" t="s">
        <v>31570</v>
      </c>
      <c r="D5608" s="141" t="s">
        <v>31571</v>
      </c>
      <c r="E5608" s="141" t="s">
        <v>31577</v>
      </c>
      <c r="F5608" s="141" t="s">
        <v>31573</v>
      </c>
      <c r="G5608" s="141" t="s">
        <v>31574</v>
      </c>
      <c r="I5608" s="141" t="s">
        <v>14</v>
      </c>
      <c r="J5608" s="649">
        <v>593.37</v>
      </c>
    </row>
    <row r="5609" spans="1:10" hidden="1">
      <c r="A5609" s="141" t="s">
        <v>31579</v>
      </c>
      <c r="B5609" s="141" t="str">
        <f t="shared" si="87"/>
        <v>TAMPAO COMPLETO DE FERRO FUNDIDO NODULAR,TIPO QUADRADO,MEDINDO APROXIMADAMENTE (20X20)CM,ARTICULADO,CLASSE B125,CONFORMETAMPAO COMPLETO DE FERRO FUNDIDO NODULAR,TIPO QUADRADO,MEDIN ABNT NBR 10160,ASSENTADO COM ARGAMASSA DE CIMENTO E AREIA,NO TRACO 1:4 EM VOLUME.FORNECIMENTO E ASSENTAMENTOTAMPAO COMPLETO DE FERRO FUNDIDO NODULAR,TIPO QUADRADO,MEDIN</v>
      </c>
      <c r="C5609" s="141" t="s">
        <v>31580</v>
      </c>
      <c r="D5609" s="141" t="s">
        <v>31581</v>
      </c>
      <c r="E5609" s="141" t="s">
        <v>31582</v>
      </c>
      <c r="F5609" s="141" t="s">
        <v>31583</v>
      </c>
      <c r="I5609" s="141" t="s">
        <v>14</v>
      </c>
      <c r="J5609" s="649">
        <v>107.76</v>
      </c>
    </row>
    <row r="5610" spans="1:10" hidden="1">
      <c r="A5610" s="141" t="s">
        <v>31584</v>
      </c>
      <c r="B5610" s="141" t="str">
        <f t="shared" si="87"/>
        <v>TAMPAO COMPLETO DE FERRO FUNDIDO NODULAR,TIPO QUADRADO,MEDINDO APROXIMADAMENTE (20X20)CM,ARTICULADO,CLASSE B125,CONFORMETAMPAO COMPLETO DE FERRO FUNDIDO NODULAR,TIPO QUADRADO,MEDIN ABNT NBR 10160,ASSENTADO COM ARGAMASSA DE CIMENTO E AREIA,NO TRACO 1:4 EM VOLUME.FORNECIMENTO E ASSENTAMENTOTAMPAO COMPLETO DE FERRO FUNDIDO NODULAR,TIPO QUADRADO,MEDIN</v>
      </c>
      <c r="C5610" s="141" t="s">
        <v>31580</v>
      </c>
      <c r="D5610" s="141" t="s">
        <v>31581</v>
      </c>
      <c r="E5610" s="141" t="s">
        <v>31582</v>
      </c>
      <c r="F5610" s="141" t="s">
        <v>31583</v>
      </c>
      <c r="I5610" s="141" t="s">
        <v>14</v>
      </c>
      <c r="J5610" s="649">
        <v>101.4</v>
      </c>
    </row>
    <row r="5611" spans="1:10" hidden="1">
      <c r="A5611" s="141" t="s">
        <v>31585</v>
      </c>
      <c r="B5611" s="141" t="str">
        <f t="shared" si="87"/>
        <v>TAMPAO COMPLETO DE FERRO FUNDIDO NODULAR,ARTICULADO,PARA CAIXA DE INSPECAO OU SEMELHANTE,MEDINDO APROXIMADAMENTE (60X50)TAMPAO COMPLETO DE FERRO FUNDIDO NODULAR,ARTICULADO,PARA CAICM,CLASSE B125,CONFORME ABNT NBR 10160,ASSENTADO COM ARGAMASSA DE CIMENTO E AREIA,NO TRACO 1:4 EM VOLUME.FORNECIMENTO EASSENTAMENTOTAMPAO COMPLETO DE FERRO FUNDIDO NODULAR,ARTICULADO,PARA CAI</v>
      </c>
      <c r="C5611" s="141" t="s">
        <v>31586</v>
      </c>
      <c r="D5611" s="141" t="s">
        <v>31587</v>
      </c>
      <c r="E5611" s="141" t="s">
        <v>31588</v>
      </c>
      <c r="F5611" s="141" t="s">
        <v>31589</v>
      </c>
      <c r="G5611" s="141" t="s">
        <v>29636</v>
      </c>
      <c r="I5611" s="141" t="s">
        <v>14</v>
      </c>
      <c r="J5611" s="649">
        <v>286.99</v>
      </c>
    </row>
    <row r="5612" spans="1:10" hidden="1">
      <c r="A5612" s="141" t="s">
        <v>31590</v>
      </c>
      <c r="B5612" s="141" t="str">
        <f t="shared" si="87"/>
        <v>TAMPAO COMPLETO DE FERRO FUNDIDO NODULAR,ARTICULADO,PARA CAIXA DE INSPECAO OU SEMELHANTE,MEDINDO APROXIMADAMENTE (60X50)TAMPAO COMPLETO DE FERRO FUNDIDO NODULAR,ARTICULADO,PARA CAICM,CLASSE B125,CONFORME ABNT NBR 10160,ASSENTADO COM ARGAMASSA DE CIMENTO E AREIA,NO TRACO 1:4 EM VOLUME.FORNECIMENTO EASSENTAMENTOTAMPAO COMPLETO DE FERRO FUNDIDO NODULAR,ARTICULADO,PARA CAI</v>
      </c>
      <c r="C5612" s="141" t="s">
        <v>31586</v>
      </c>
      <c r="D5612" s="141" t="s">
        <v>31587</v>
      </c>
      <c r="E5612" s="141" t="s">
        <v>31588</v>
      </c>
      <c r="F5612" s="141" t="s">
        <v>31589</v>
      </c>
      <c r="G5612" s="141" t="s">
        <v>29636</v>
      </c>
      <c r="I5612" s="141" t="s">
        <v>14</v>
      </c>
      <c r="J5612" s="649">
        <v>280.62</v>
      </c>
    </row>
    <row r="5613" spans="1:10" hidden="1">
      <c r="A5613" s="141" t="s">
        <v>31591</v>
      </c>
      <c r="B5613" s="141" t="str">
        <f t="shared" si="87"/>
        <v>GRELHA COM CAIXILHO (RALO PARA SARJETA) DE FERRO FUNDIDO NODULAR,ARTICULADA,DIMENSOES APROXIMADAS DE (30X90)CM,CLASSE C-GRELHA COM CAIXILHO (RALO PARA SARJETA) DE FERRO FUNDIDO NOD250,CONFORME ABNT NBR 10160,ASSENTADA COM ARGAMASSA DE CIMENTO E AREIA,NO TRACO 1:4 EM VOLUME.FORNECIMENTO E ASSENTAMENTOGRELHA COM CAIXILHO (RALO PARA SARJETA) DE FERRO FUNDIDO NOD</v>
      </c>
      <c r="C5613" s="141" t="s">
        <v>31592</v>
      </c>
      <c r="D5613" s="141" t="s">
        <v>31593</v>
      </c>
      <c r="E5613" s="141" t="s">
        <v>31594</v>
      </c>
      <c r="F5613" s="141" t="s">
        <v>31595</v>
      </c>
      <c r="G5613" s="141" t="s">
        <v>24365</v>
      </c>
      <c r="I5613" s="141" t="s">
        <v>14</v>
      </c>
      <c r="J5613" s="649">
        <v>606.88</v>
      </c>
    </row>
    <row r="5614" spans="1:10" hidden="1">
      <c r="A5614" s="141" t="s">
        <v>31596</v>
      </c>
      <c r="B5614" s="141" t="str">
        <f t="shared" si="87"/>
        <v>GRELHA COM CAIXILHO (RALO PARA SARJETA) DE FERRO FUNDIDO NODULAR,ARTICULADA,DIMENSOES APROXIMADAS DE (30X90)CM,CLASSE C-GRELHA COM CAIXILHO (RALO PARA SARJETA) DE FERRO FUNDIDO NOD250,CONFORME ABNT NBR 10160,ASSENTADA COM ARGAMASSA DE CIMENTO E AREIA,NO TRACO 1:4 EM VOLUME.FORNECIMENTO E ASSENTAMENTOGRELHA COM CAIXILHO (RALO PARA SARJETA) DE FERRO FUNDIDO NOD</v>
      </c>
      <c r="C5614" s="141" t="s">
        <v>31592</v>
      </c>
      <c r="D5614" s="141" t="s">
        <v>31593</v>
      </c>
      <c r="E5614" s="141" t="s">
        <v>31594</v>
      </c>
      <c r="F5614" s="141" t="s">
        <v>31595</v>
      </c>
      <c r="G5614" s="141" t="s">
        <v>24365</v>
      </c>
      <c r="I5614" s="141" t="s">
        <v>14</v>
      </c>
      <c r="J5614" s="649">
        <v>590.34</v>
      </c>
    </row>
    <row r="5615" spans="1:10" hidden="1">
      <c r="A5615" s="141" t="s">
        <v>31597</v>
      </c>
      <c r="B5615" s="141" t="str">
        <f t="shared" si="87"/>
        <v>GRELHA COM CAIXILHO,(RALO PARA SARJETA) DE FERRO FUNDIDO NODULAR,ARTICULADA,DIMENSOES APROXIMADAS DE (30X90)CM,CLASSE B-GRELHA COM CAIXILHO,(RALO PARA SARJETA) DE FERRO FUNDIDO NOD125,CONFORME ABNT NBR 10160,ASSENTADA COM ARGAMASSA DE CIMENTO E AREIA,NO TRACO 1:4 EM VOLUME.FORNECIMENTO E ASSENTAMENTOGRELHA COM CAIXILHO,(RALO PARA SARJETA) DE FERRO FUNDIDO NOD</v>
      </c>
      <c r="C5615" s="141" t="s">
        <v>31598</v>
      </c>
      <c r="D5615" s="141" t="s">
        <v>31599</v>
      </c>
      <c r="E5615" s="141" t="s">
        <v>31600</v>
      </c>
      <c r="F5615" s="141" t="s">
        <v>31595</v>
      </c>
      <c r="G5615" s="141" t="s">
        <v>24365</v>
      </c>
      <c r="I5615" s="141" t="s">
        <v>14</v>
      </c>
      <c r="J5615" s="649">
        <v>536.88</v>
      </c>
    </row>
    <row r="5616" spans="1:10" hidden="1">
      <c r="A5616" s="141" t="s">
        <v>31601</v>
      </c>
      <c r="B5616" s="141" t="str">
        <f t="shared" si="87"/>
        <v>GRELHA COM CAIXILHO,(RALO PARA SARJETA) DE FERRO FUNDIDO NODULAR,ARTICULADA,DIMENSOES APROXIMADAS DE (30X90)CM,CLASSE B-GRELHA COM CAIXILHO,(RALO PARA SARJETA) DE FERRO FUNDIDO NOD125,CONFORME ABNT NBR 10160,ASSENTADA COM ARGAMASSA DE CIMENTO E AREIA,NO TRACO 1:4 EM VOLUME.FORNECIMENTO E ASSENTAMENTOGRELHA COM CAIXILHO,(RALO PARA SARJETA) DE FERRO FUNDIDO NOD</v>
      </c>
      <c r="C5616" s="141" t="s">
        <v>31598</v>
      </c>
      <c r="D5616" s="141" t="s">
        <v>31599</v>
      </c>
      <c r="E5616" s="141" t="s">
        <v>31600</v>
      </c>
      <c r="F5616" s="141" t="s">
        <v>31595</v>
      </c>
      <c r="G5616" s="141" t="s">
        <v>24365</v>
      </c>
      <c r="I5616" s="141" t="s">
        <v>14</v>
      </c>
      <c r="J5616" s="649">
        <v>520.34</v>
      </c>
    </row>
    <row r="5617" spans="1:10" hidden="1">
      <c r="A5617" s="141" t="s">
        <v>31602</v>
      </c>
      <c r="B5617" s="141" t="str">
        <f t="shared" si="87"/>
        <v>TAMPAO DE FERRO FUNDIDO NODULAR RETANGULAR,PARA CAIXAS E POCOS DE VISITA ESPECIAIS,TIPO TS (TRES SECOES),ARTICULADO,ABERTAMPAO DE FERRO FUNDIDO NODULAR RETANGULAR,PARA CAIXAS E POCTURA TOTAL DE APROXIMADAMENTE (900X1500)MM,CLASSE D400,CONFORME ABNT NBR 10160,ASSENTADO COM ARGAMASSA DE CIMENTO E AREIA,NO TRACO 1:4 EM VOLUME.FORNECIMENTO E ASSENTAMENTOTAMPAO DE FERRO FUNDIDO NODULAR RETANGULAR,PARA CAIXAS E POC</v>
      </c>
      <c r="C5617" s="141" t="s">
        <v>31603</v>
      </c>
      <c r="D5617" s="141" t="s">
        <v>31604</v>
      </c>
      <c r="E5617" s="141" t="s">
        <v>31605</v>
      </c>
      <c r="F5617" s="141" t="s">
        <v>31606</v>
      </c>
      <c r="G5617" s="141" t="s">
        <v>31607</v>
      </c>
      <c r="I5617" s="141" t="s">
        <v>14</v>
      </c>
      <c r="J5617" s="649">
        <v>5151.7</v>
      </c>
    </row>
    <row r="5618" spans="1:10" hidden="1">
      <c r="A5618" s="141" t="s">
        <v>31608</v>
      </c>
      <c r="B5618" s="141" t="str">
        <f t="shared" si="87"/>
        <v>TAMPAO DE FERRO FUNDIDO NODULAR RETANGULAR,PARA CAIXAS E POCOS DE VISITA ESPECIAIS,TIPO TS (TRES SECOES),ARTICULADO,ABERTAMPAO DE FERRO FUNDIDO NODULAR RETANGULAR,PARA CAIXAS E POCTURA TOTAL DE APROXIMADAMENTE (900X1500)MM,CLASSE D400,CONFORME ABNT NBR 10160,ASSENTADO COM ARGAMASSA DE CIMENTO E AREIA,NO TRACO 1:4 EM VOLUME.FORNECIMENTO E ASSENTAMENTOTAMPAO DE FERRO FUNDIDO NODULAR RETANGULAR,PARA CAIXAS E POC</v>
      </c>
      <c r="C5618" s="141" t="s">
        <v>31603</v>
      </c>
      <c r="D5618" s="141" t="s">
        <v>31604</v>
      </c>
      <c r="E5618" s="141" t="s">
        <v>31605</v>
      </c>
      <c r="F5618" s="141" t="s">
        <v>31606</v>
      </c>
      <c r="G5618" s="141" t="s">
        <v>31607</v>
      </c>
      <c r="I5618" s="141" t="s">
        <v>14</v>
      </c>
      <c r="J5618" s="649">
        <v>5111.01</v>
      </c>
    </row>
    <row r="5619" spans="1:10" hidden="1">
      <c r="A5619" s="141" t="s">
        <v>31609</v>
      </c>
      <c r="B5619" s="141" t="str">
        <f t="shared" si="87"/>
        <v>TAMPAO COMPLETO DE FERRO FUNDIDO NODULAR,ARTICULADO,PARA CAIXA TIPO R1,PADRAO TELEBRAS,CLASSE B125,CONFORME ABNT NBR 101TAMPAO COMPLETO DE FERRO FUNDIDO NODULAR,ARTICULADO,PARA CAI60,ASSENTADO COM ARGAMASSA DE CIMENTO E AREIA,NO TRACO 1:4 EM VOLUME.FORNECIMENTO E ASSENTAMENTOTAMPAO COMPLETO DE FERRO FUNDIDO NODULAR,ARTICULADO,PARA CAI</v>
      </c>
      <c r="C5619" s="141" t="s">
        <v>31586</v>
      </c>
      <c r="D5619" s="141" t="s">
        <v>31610</v>
      </c>
      <c r="E5619" s="141" t="s">
        <v>31611</v>
      </c>
      <c r="F5619" s="141" t="s">
        <v>31612</v>
      </c>
      <c r="I5619" s="141" t="s">
        <v>14</v>
      </c>
      <c r="J5619" s="649">
        <v>268.37</v>
      </c>
    </row>
    <row r="5620" spans="1:10" hidden="1">
      <c r="A5620" s="141" t="s">
        <v>31613</v>
      </c>
      <c r="B5620" s="141" t="str">
        <f t="shared" si="87"/>
        <v>TAMPAO COMPLETO DE FERRO FUNDIDO NODULAR,ARTICULADO,PARA CAIXA TIPO R1,PADRAO TELEBRAS,CLASSE B125,CONFORME ABNT NBR 101TAMPAO COMPLETO DE FERRO FUNDIDO NODULAR,ARTICULADO,PARA CAI60,ASSENTADO COM ARGAMASSA DE CIMENTO E AREIA,NO TRACO 1:4 EM VOLUME.FORNECIMENTO E ASSENTAMENTOTAMPAO COMPLETO DE FERRO FUNDIDO NODULAR,ARTICULADO,PARA CAI</v>
      </c>
      <c r="C5620" s="141" t="s">
        <v>31586</v>
      </c>
      <c r="D5620" s="141" t="s">
        <v>31610</v>
      </c>
      <c r="E5620" s="141" t="s">
        <v>31611</v>
      </c>
      <c r="F5620" s="141" t="s">
        <v>31612</v>
      </c>
      <c r="I5620" s="141" t="s">
        <v>14</v>
      </c>
      <c r="J5620" s="649">
        <v>258.82</v>
      </c>
    </row>
    <row r="5621" spans="1:10" hidden="1">
      <c r="A5621" s="141" t="s">
        <v>31614</v>
      </c>
      <c r="B5621" s="141" t="str">
        <f t="shared" si="87"/>
        <v>TAMPAO COMPLETO DE FERRO FUNDIDO NODULAR,ARTICULADO,PARA CAIXA TIPO R2,PADRAO TELEBRAS,CLASSE B125,CONFORME ABNT NBR 101TAMPAO COMPLETO DE FERRO FUNDIDO NODULAR,ARTICULADO,PARA CAI60,ASSENTADO COM ARGAMASSA DE CIMENTO E AREIA,NO TRACO 1:4 EM VOLUME.FORNECIMENTO E ASSENTAMENTOTAMPAO COMPLETO DE FERRO FUNDIDO NODULAR,ARTICULADO,PARA CAI</v>
      </c>
      <c r="C5621" s="141" t="s">
        <v>31586</v>
      </c>
      <c r="D5621" s="141" t="s">
        <v>31615</v>
      </c>
      <c r="E5621" s="141" t="s">
        <v>31611</v>
      </c>
      <c r="F5621" s="141" t="s">
        <v>31612</v>
      </c>
      <c r="I5621" s="141" t="s">
        <v>14</v>
      </c>
      <c r="J5621" s="649">
        <v>633.74</v>
      </c>
    </row>
    <row r="5622" spans="1:10" hidden="1">
      <c r="A5622" s="141" t="s">
        <v>31616</v>
      </c>
      <c r="B5622" s="141" t="str">
        <f t="shared" si="87"/>
        <v>TAMPAO COMPLETO DE FERRO FUNDIDO NODULAR,ARTICULADO,PARA CAIXA TIPO R2,PADRAO TELEBRAS,CLASSE B125,CONFORME ABNT NBR 101TAMPAO COMPLETO DE FERRO FUNDIDO NODULAR,ARTICULADO,PARA CAI60,ASSENTADO COM ARGAMASSA DE CIMENTO E AREIA,NO TRACO 1:4 EM VOLUME.FORNECIMENTO E ASSENTAMENTOTAMPAO COMPLETO DE FERRO FUNDIDO NODULAR,ARTICULADO,PARA CAI</v>
      </c>
      <c r="C5622" s="141" t="s">
        <v>31586</v>
      </c>
      <c r="D5622" s="141" t="s">
        <v>31615</v>
      </c>
      <c r="E5622" s="141" t="s">
        <v>31611</v>
      </c>
      <c r="F5622" s="141" t="s">
        <v>31612</v>
      </c>
      <c r="I5622" s="141" t="s">
        <v>14</v>
      </c>
      <c r="J5622" s="649">
        <v>622.91</v>
      </c>
    </row>
    <row r="5623" spans="1:10" hidden="1">
      <c r="A5623" s="141" t="s">
        <v>31617</v>
      </c>
      <c r="B5623" s="141" t="str">
        <f t="shared" si="87"/>
        <v>TAMPAO COMPLETO DE FERRO FUNDIDO NODULAR,ARTICULADO,PARA CAIXA TIPO R3,PADRAO TELEBRAS,CLASSE B125,CONFORME ABNT NBR 101TAMPAO COMPLETO DE FERRO FUNDIDO NODULAR,ARTICULADO,PARA CAI60,ASSENTADO COM ARGAMASSA DE CIMENTO E AREIA,NO TRACO 1:4 EM VOLUME.FORNECIMENTO E ASSENTAMENTOTAMPAO COMPLETO DE FERRO FUNDIDO NODULAR,ARTICULADO,PARA CAI</v>
      </c>
      <c r="C5623" s="141" t="s">
        <v>31586</v>
      </c>
      <c r="D5623" s="141" t="s">
        <v>31618</v>
      </c>
      <c r="E5623" s="141" t="s">
        <v>31611</v>
      </c>
      <c r="F5623" s="141" t="s">
        <v>31612</v>
      </c>
      <c r="I5623" s="141" t="s">
        <v>14</v>
      </c>
      <c r="J5623" s="649">
        <v>865.86</v>
      </c>
    </row>
    <row r="5624" spans="1:10" hidden="1">
      <c r="A5624" s="141" t="s">
        <v>31619</v>
      </c>
      <c r="B5624" s="141" t="str">
        <f t="shared" si="87"/>
        <v>TAMPAO COMPLETO DE FERRO FUNDIDO NODULAR,ARTICULADO,PARA CAIXA TIPO R3,PADRAO TELEBRAS,CLASSE B125,CONFORME ABNT NBR 101TAMPAO COMPLETO DE FERRO FUNDIDO NODULAR,ARTICULADO,PARA CAI60,ASSENTADO COM ARGAMASSA DE CIMENTO E AREIA,NO TRACO 1:4 EM VOLUME.FORNECIMENTO E ASSENTAMENTOTAMPAO COMPLETO DE FERRO FUNDIDO NODULAR,ARTICULADO,PARA CAI</v>
      </c>
      <c r="C5624" s="141" t="s">
        <v>31586</v>
      </c>
      <c r="D5624" s="141" t="s">
        <v>31618</v>
      </c>
      <c r="E5624" s="141" t="s">
        <v>31611</v>
      </c>
      <c r="F5624" s="141" t="s">
        <v>31612</v>
      </c>
      <c r="I5624" s="141" t="s">
        <v>14</v>
      </c>
      <c r="J5624" s="649">
        <v>846.78</v>
      </c>
    </row>
    <row r="5625" spans="1:10" hidden="1">
      <c r="A5625" s="141" t="s">
        <v>31620</v>
      </c>
      <c r="B5625" s="141" t="str">
        <f t="shared" si="87"/>
        <v>GRELHA PARA CANALETA DE FERRO FUNDIDO,COM CAIXILHO,COM (15X50)CM,CONFORME ABNT NBR 10160.FORNECIMENTO E ASSENTAMENTOGRELHA PARA CANALETA DE FERRO FUNDIDO,COM CAIXILHO,COM (15X5GRELHA PARA CANALETA DE FERRO FUNDIDO,COM CAIXILHO,COM (15X5</v>
      </c>
      <c r="C5625" s="141" t="s">
        <v>31621</v>
      </c>
      <c r="D5625" s="141" t="s">
        <v>31622</v>
      </c>
      <c r="I5625" s="141" t="s">
        <v>285</v>
      </c>
      <c r="J5625" s="649">
        <v>83.52</v>
      </c>
    </row>
    <row r="5626" spans="1:10" hidden="1">
      <c r="A5626" s="141" t="s">
        <v>31623</v>
      </c>
      <c r="B5626" s="141" t="str">
        <f t="shared" si="87"/>
        <v>GRELHA PARA CANALETA DE FERRO FUNDIDO,COM CAIXILHO,COM (15X50)CM,CONFORME ABNT NBR 10160.FORNECIMENTO E ASSENTAMENTOGRELHA PARA CANALETA DE FERRO FUNDIDO,COM CAIXILHO,COM (15X5GRELHA PARA CANALETA DE FERRO FUNDIDO,COM CAIXILHO,COM (15X5</v>
      </c>
      <c r="C5626" s="141" t="s">
        <v>31621</v>
      </c>
      <c r="D5626" s="141" t="s">
        <v>31622</v>
      </c>
      <c r="I5626" s="141" t="s">
        <v>285</v>
      </c>
      <c r="J5626" s="649">
        <v>83.1</v>
      </c>
    </row>
    <row r="5627" spans="1:10" hidden="1">
      <c r="A5627" s="141" t="s">
        <v>31624</v>
      </c>
      <c r="B5627" s="141" t="str">
        <f t="shared" si="87"/>
        <v>GRELHA PARA CANALETA DE FERRO FUNDIDO,COM CAIXILHO,COM (20X50)CM,CONFORME ABNT NBR 10160.FORNECIMENTO E ASSENTAMENTOGRELHA PARA CANALETA DE FERRO FUNDIDO,COM CAIXILHO,COM (20X5GRELHA PARA CANALETA DE FERRO FUNDIDO,COM CAIXILHO,COM (20X5</v>
      </c>
      <c r="C5627" s="141" t="s">
        <v>31625</v>
      </c>
      <c r="D5627" s="141" t="s">
        <v>31622</v>
      </c>
      <c r="I5627" s="141" t="s">
        <v>285</v>
      </c>
      <c r="J5627" s="649">
        <v>165.92</v>
      </c>
    </row>
    <row r="5628" spans="1:10" hidden="1">
      <c r="A5628" s="141" t="s">
        <v>31626</v>
      </c>
      <c r="B5628" s="141" t="str">
        <f t="shared" si="87"/>
        <v>GRELHA PARA CANALETA DE FERRO FUNDIDO,COM CAIXILHO,COM (20X50)CM,CONFORME ABNT NBR 10160.FORNECIMENTO E ASSENTAMENTOGRELHA PARA CANALETA DE FERRO FUNDIDO,COM CAIXILHO,COM (20X5GRELHA PARA CANALETA DE FERRO FUNDIDO,COM CAIXILHO,COM (20X5</v>
      </c>
      <c r="C5628" s="141" t="s">
        <v>31625</v>
      </c>
      <c r="D5628" s="141" t="s">
        <v>31622</v>
      </c>
      <c r="I5628" s="141" t="s">
        <v>285</v>
      </c>
      <c r="J5628" s="649">
        <v>165.5</v>
      </c>
    </row>
    <row r="5629" spans="1:10" hidden="1">
      <c r="A5629" s="141" t="s">
        <v>31627</v>
      </c>
      <c r="B5629" s="141" t="str">
        <f t="shared" si="87"/>
        <v>GRELHA PARA CANALETA DE FERRO FUNDIDO,COM CAIXILHO,COM (30X100)CM,CONFORME ABNT NBR 10160.FORNECIMENTO E ASSENTAMENTOGRELHA PARA CANALETA DE FERRO FUNDIDO,COM CAIXILHO,COM (30X1GRELHA PARA CANALETA DE FERRO FUNDIDO,COM CAIXILHO,COM (30X1</v>
      </c>
      <c r="C5629" s="141" t="s">
        <v>31628</v>
      </c>
      <c r="D5629" s="141" t="s">
        <v>31629</v>
      </c>
      <c r="I5629" s="141" t="s">
        <v>285</v>
      </c>
      <c r="J5629" s="649">
        <v>142.18</v>
      </c>
    </row>
    <row r="5630" spans="1:10" hidden="1">
      <c r="A5630" s="141" t="s">
        <v>31630</v>
      </c>
      <c r="B5630" s="141" t="str">
        <f t="shared" si="87"/>
        <v>GRELHA PARA CANALETA DE FERRO FUNDIDO,COM CAIXILHO,COM (30X100)CM,CONFORME ABNT NBR 10160.FORNECIMENTO E ASSENTAMENTOGRELHA PARA CANALETA DE FERRO FUNDIDO,COM CAIXILHO,COM (30X1GRELHA PARA CANALETA DE FERRO FUNDIDO,COM CAIXILHO,COM (30X1</v>
      </c>
      <c r="C5630" s="141" t="s">
        <v>31628</v>
      </c>
      <c r="D5630" s="141" t="s">
        <v>31629</v>
      </c>
      <c r="I5630" s="141" t="s">
        <v>285</v>
      </c>
      <c r="J5630" s="649">
        <v>141.76</v>
      </c>
    </row>
    <row r="5631" spans="1:10" hidden="1">
      <c r="A5631" s="141" t="s">
        <v>31631</v>
      </c>
      <c r="B5631" s="141" t="str">
        <f t="shared" si="87"/>
        <v>GRELHA PARA CANALETA DE FERRO FUNDIDO,COM CAIXILHO,COM (40X100)CM,CONFORME ABNT NBR 10160.FORNECIMENTO E ASSENTAMENTOGRELHA PARA CANALETA DE FERRO FUNDIDO,COM CAIXILHO,COM (40X1GRELHA PARA CANALETA DE FERRO FUNDIDO,COM CAIXILHO,COM (40X1</v>
      </c>
      <c r="C5631" s="141" t="s">
        <v>31632</v>
      </c>
      <c r="D5631" s="141" t="s">
        <v>31629</v>
      </c>
      <c r="I5631" s="141" t="s">
        <v>285</v>
      </c>
      <c r="J5631" s="649">
        <v>252.18</v>
      </c>
    </row>
    <row r="5632" spans="1:10" hidden="1">
      <c r="A5632" s="141" t="s">
        <v>31633</v>
      </c>
      <c r="B5632" s="141" t="str">
        <f t="shared" si="87"/>
        <v>GRELHA PARA CANALETA DE FERRO FUNDIDO,COM CAIXILHO,COM (40X100)CM,CONFORME ABNT NBR 10160.FORNECIMENTO E ASSENTAMENTOGRELHA PARA CANALETA DE FERRO FUNDIDO,COM CAIXILHO,COM (40X1GRELHA PARA CANALETA DE FERRO FUNDIDO,COM CAIXILHO,COM (40X1</v>
      </c>
      <c r="C5632" s="141" t="s">
        <v>31632</v>
      </c>
      <c r="D5632" s="141" t="s">
        <v>31629</v>
      </c>
      <c r="I5632" s="141" t="s">
        <v>285</v>
      </c>
      <c r="J5632" s="649">
        <v>251.76</v>
      </c>
    </row>
    <row r="5633" spans="1:10" hidden="1">
      <c r="A5633" s="141" t="s">
        <v>31634</v>
      </c>
      <c r="B5633" s="141" t="str">
        <f t="shared" si="87"/>
        <v>CAIXA DE PASSEIO DE FºFº,PARA REGISTRO,COM PESO TOTAL DE 28KG,PADRAO CEDAE(T-34),CARGA MINIMA PARA TESTE 6T,RESISTENCIACAIXA DE PASSEIO DE FºFº,PARA REGISTRO,COM PESO TOTAL DE 28KMAXIMA DE ROMPIMENTO 7,5T E FLECHA RESIDUAL MAXIMA DE 13MM,ASSENTADA COM ARGAMASSA DE CIMENTO E AREIA,NO TRACO 1:4 EM VOLUME.FORNECIMENTO E ASSENTAMENTOCAIXA DE PASSEIO DE FºFº,PARA REGISTRO,COM PESO TOTAL DE 28K</v>
      </c>
      <c r="C5633" s="141" t="s">
        <v>31635</v>
      </c>
      <c r="D5633" s="141" t="s">
        <v>31636</v>
      </c>
      <c r="E5633" s="141" t="s">
        <v>31637</v>
      </c>
      <c r="F5633" s="141" t="s">
        <v>31638</v>
      </c>
      <c r="G5633" s="141" t="s">
        <v>31639</v>
      </c>
      <c r="I5633" s="141" t="s">
        <v>14</v>
      </c>
      <c r="J5633" s="649">
        <v>343.37</v>
      </c>
    </row>
    <row r="5634" spans="1:10" hidden="1">
      <c r="A5634" s="141" t="s">
        <v>31640</v>
      </c>
      <c r="B5634" s="141" t="str">
        <f t="shared" si="87"/>
        <v>CAIXA DE PASSEIO DE FºFº,PARA REGISTRO,COM PESO TOTAL DE 28KG,PADRAO CEDAE(T-34),CARGA MINIMA PARA TESTE 6T,RESISTENCIACAIXA DE PASSEIO DE FºFº,PARA REGISTRO,COM PESO TOTAL DE 28KMAXIMA DE ROMPIMENTO 7,5T E FLECHA RESIDUAL MAXIMA DE 13MM,ASSENTADA COM ARGAMASSA DE CIMENTO E AREIA,NO TRACO 1:4 EM VOLUME.FORNECIMENTO E ASSENTAMENTOCAIXA DE PASSEIO DE FºFº,PARA REGISTRO,COM PESO TOTAL DE 28K</v>
      </c>
      <c r="C5634" s="141" t="s">
        <v>31635</v>
      </c>
      <c r="D5634" s="141" t="s">
        <v>31636</v>
      </c>
      <c r="E5634" s="141" t="s">
        <v>31637</v>
      </c>
      <c r="F5634" s="141" t="s">
        <v>31638</v>
      </c>
      <c r="G5634" s="141" t="s">
        <v>31639</v>
      </c>
      <c r="I5634" s="141" t="s">
        <v>14</v>
      </c>
      <c r="J5634" s="649">
        <v>333.82</v>
      </c>
    </row>
    <row r="5635" spans="1:10" hidden="1">
      <c r="A5635" s="141" t="s">
        <v>31641</v>
      </c>
      <c r="B5635" s="141" t="str">
        <f t="shared" ref="B5635:B5698" si="88">C5635&amp;D5635&amp;C5635&amp;E5635&amp;F5635&amp;G5635&amp;H5635&amp;C5635</f>
        <v>CAIXA DE RUA COMPLETA DE FERRO FUNDIDO,PESO TOTAL DE 54KG,COM CAPACIDADE DE CARGA DE 15T,PARA REGISTRO PADRAO CEDAE,ASSECAIXA DE RUA COMPLETA DE FERRO FUNDIDO,PESO TOTAL DE 54KG,CONTADA COM ARGAMASSA DE CIMENTO E AREIA NO TRACO 1:4 EM VOLUME.FORNECIMENTO E ASSENTAMENTOCAIXA DE RUA COMPLETA DE FERRO FUNDIDO,PESO TOTAL DE 54KG,CO</v>
      </c>
      <c r="C5635" s="141" t="s">
        <v>31642</v>
      </c>
      <c r="D5635" s="141" t="s">
        <v>31643</v>
      </c>
      <c r="E5635" s="141" t="s">
        <v>31644</v>
      </c>
      <c r="F5635" s="141" t="s">
        <v>31645</v>
      </c>
      <c r="I5635" s="141" t="s">
        <v>14</v>
      </c>
      <c r="J5635" s="649">
        <v>896.51</v>
      </c>
    </row>
    <row r="5636" spans="1:10" hidden="1">
      <c r="A5636" s="141" t="s">
        <v>31646</v>
      </c>
      <c r="B5636" s="141" t="str">
        <f t="shared" si="88"/>
        <v>CAIXA DE RUA COMPLETA DE FERRO FUNDIDO,PESO TOTAL DE 54KG,COM CAPACIDADE DE CARGA DE 15T,PARA REGISTRO PADRAO CEDAE,ASSECAIXA DE RUA COMPLETA DE FERRO FUNDIDO,PESO TOTAL DE 54KG,CONTADA COM ARGAMASSA DE CIMENTO E AREIA NO TRACO 1:4 EM VOLUME.FORNECIMENTO E ASSENTAMENTOCAIXA DE RUA COMPLETA DE FERRO FUNDIDO,PESO TOTAL DE 54KG,CO</v>
      </c>
      <c r="C5636" s="141" t="s">
        <v>31642</v>
      </c>
      <c r="D5636" s="141" t="s">
        <v>31643</v>
      </c>
      <c r="E5636" s="141" t="s">
        <v>31644</v>
      </c>
      <c r="F5636" s="141" t="s">
        <v>31645</v>
      </c>
      <c r="I5636" s="141" t="s">
        <v>14</v>
      </c>
      <c r="J5636" s="649">
        <v>886.95</v>
      </c>
    </row>
    <row r="5637" spans="1:10" hidden="1">
      <c r="A5637" s="141" t="s">
        <v>31647</v>
      </c>
      <c r="B5637" s="141" t="str">
        <f t="shared" si="88"/>
        <v>DEGRAU DE FERRO FUNDIDO,FORMATO U,FIXADO EM CONCRETO.FORNECIMENTO E COLOCACAODEGRAU DE FERRO FUNDIDO,FORMATO U,FIXADO EM CONCRETO.FORNECIDEGRAU DE FERRO FUNDIDO,FORMATO U,FIXADO EM CONCRETO.FORNECI</v>
      </c>
      <c r="C5637" s="141" t="s">
        <v>31648</v>
      </c>
      <c r="D5637" s="141" t="s">
        <v>24457</v>
      </c>
      <c r="I5637" s="141" t="s">
        <v>14</v>
      </c>
      <c r="J5637" s="649">
        <v>131.78</v>
      </c>
    </row>
    <row r="5638" spans="1:10" hidden="1">
      <c r="A5638" s="141" t="s">
        <v>31649</v>
      </c>
      <c r="B5638" s="141" t="str">
        <f t="shared" si="88"/>
        <v>DEGRAU DE FERRO FUNDIDO,FORMATO U,FIXADO EM CONCRETO.FORNECIMENTO E COLOCACAODEGRAU DE FERRO FUNDIDO,FORMATO U,FIXADO EM CONCRETO.FORNECIDEGRAU DE FERRO FUNDIDO,FORMATO U,FIXADO EM CONCRETO.FORNECI</v>
      </c>
      <c r="C5638" s="141" t="s">
        <v>31648</v>
      </c>
      <c r="D5638" s="141" t="s">
        <v>24457</v>
      </c>
      <c r="I5638" s="141" t="s">
        <v>14</v>
      </c>
      <c r="J5638" s="649">
        <v>122.89</v>
      </c>
    </row>
    <row r="5639" spans="1:10" hidden="1">
      <c r="A5639" s="141" t="s">
        <v>31650</v>
      </c>
      <c r="B5639" s="141" t="str">
        <f t="shared" si="88"/>
        <v>TAMPAO DE FERRO FUNDIDO NODULAR MISTO (FERRO FUNDIDO E CONCRETO,EXCLUSIVE ESTE),ARTICULADO,TIPO PESADO,DE 0,60M DE DIAMETAMPAO DE FERRO FUNDIDO NODULAR MISTO (FERRO FUNDIDO E CONCRTRO,ASSENTADO COM ARGAMASSA DE CIMENTO E AREIA,NO TRACO 1:4EM VOLUME.FORNECIMENTO E ASSENTAMENTOTAMPAO DE FERRO FUNDIDO NODULAR MISTO (FERRO FUNDIDO E CONCR</v>
      </c>
      <c r="C5639" s="141" t="s">
        <v>31651</v>
      </c>
      <c r="D5639" s="141" t="s">
        <v>31652</v>
      </c>
      <c r="E5639" s="141" t="s">
        <v>31653</v>
      </c>
      <c r="F5639" s="141" t="s">
        <v>31654</v>
      </c>
      <c r="I5639" s="141" t="s">
        <v>14</v>
      </c>
      <c r="J5639" s="649">
        <v>565.09</v>
      </c>
    </row>
    <row r="5640" spans="1:10" hidden="1">
      <c r="A5640" s="141" t="s">
        <v>31655</v>
      </c>
      <c r="B5640" s="141" t="str">
        <f t="shared" si="88"/>
        <v>TAMPAO DE FERRO FUNDIDO NODULAR MISTO (FERRO FUNDIDO E CONCRETO,EXCLUSIVE ESTE),ARTICULADO,TIPO PESADO,DE 0,60M DE DIAMETAMPAO DE FERRO FUNDIDO NODULAR MISTO (FERRO FUNDIDO E CONCRTRO,ASSENTADO COM ARGAMASSA DE CIMENTO E AREIA,NO TRACO 1:4EM VOLUME.FORNECIMENTO E ASSENTAMENTOTAMPAO DE FERRO FUNDIDO NODULAR MISTO (FERRO FUNDIDO E CONCR</v>
      </c>
      <c r="C5640" s="141" t="s">
        <v>31651</v>
      </c>
      <c r="D5640" s="141" t="s">
        <v>31652</v>
      </c>
      <c r="E5640" s="141" t="s">
        <v>31653</v>
      </c>
      <c r="F5640" s="141" t="s">
        <v>31654</v>
      </c>
      <c r="I5640" s="141" t="s">
        <v>14</v>
      </c>
      <c r="J5640" s="649">
        <v>552.37</v>
      </c>
    </row>
    <row r="5641" spans="1:10" hidden="1">
      <c r="A5641" s="141" t="s">
        <v>31656</v>
      </c>
      <c r="B5641" s="141" t="str">
        <f t="shared" si="88"/>
        <v>TAMPAO DE FERRO FUNDIDO NODULAR MISTO (FERRO FUNDIDO E CONCRETO,EXCLUSIVE ESTE),ARTICULADO,TIPO LEVE,DE 0,60M DE DIAMETRTAMPAO DE FERRO FUNDIDO NODULAR MISTO (FERRO FUNDIDO E CONCRO,ASSENTADO COM ARGAMASSA DE CIMENTO E AREIA,NO TRACO 1:4 EM VOLUME.FORNECIMENTO E ASSENTAMENTOTAMPAO DE FERRO FUNDIDO NODULAR MISTO (FERRO FUNDIDO E CONCR</v>
      </c>
      <c r="C5641" s="141" t="s">
        <v>31651</v>
      </c>
      <c r="D5641" s="141" t="s">
        <v>31657</v>
      </c>
      <c r="E5641" s="141" t="s">
        <v>31658</v>
      </c>
      <c r="F5641" s="141" t="s">
        <v>31659</v>
      </c>
      <c r="I5641" s="141" t="s">
        <v>14</v>
      </c>
      <c r="J5641" s="649">
        <v>348.93</v>
      </c>
    </row>
    <row r="5642" spans="1:10" hidden="1">
      <c r="A5642" s="141" t="s">
        <v>31660</v>
      </c>
      <c r="B5642" s="141" t="str">
        <f t="shared" si="88"/>
        <v>TAMPAO DE FERRO FUNDIDO NODULAR MISTO (FERRO FUNDIDO E CONCRETO,EXCLUSIVE ESTE),ARTICULADO,TIPO LEVE,DE 0,60M DE DIAMETRTAMPAO DE FERRO FUNDIDO NODULAR MISTO (FERRO FUNDIDO E CONCRO,ASSENTADO COM ARGAMASSA DE CIMENTO E AREIA,NO TRACO 1:4 EM VOLUME.FORNECIMENTO E ASSENTAMENTOTAMPAO DE FERRO FUNDIDO NODULAR MISTO (FERRO FUNDIDO E CONCR</v>
      </c>
      <c r="C5642" s="141" t="s">
        <v>31651</v>
      </c>
      <c r="D5642" s="141" t="s">
        <v>31657</v>
      </c>
      <c r="E5642" s="141" t="s">
        <v>31658</v>
      </c>
      <c r="F5642" s="141" t="s">
        <v>31659</v>
      </c>
      <c r="I5642" s="141" t="s">
        <v>14</v>
      </c>
      <c r="J5642" s="649">
        <v>339.39</v>
      </c>
    </row>
    <row r="5643" spans="1:10" hidden="1">
      <c r="A5643" s="141" t="s">
        <v>31661</v>
      </c>
      <c r="B5643" s="141" t="str">
        <f t="shared" si="88"/>
        <v>POCO DE VISITA,DE ANEIS DE CONCRETO PRE-MOLDADOS,PARA ESGOTOS SANITARIOS,SEGUNDO ESPECIFICACOES DA CEDAE,INCLUSIVE DEGRAPOCO DE VISITA,DE ANEIS DE CONCRETO PRE-MOLDADOS,PARA ESGOTOUS,EXCLUSIVE TAMPAO DE FERRO FUNDIDO,COM PROFUNDIDADE DE 0,60MPOCO DE VISITA,DE ANEIS DE CONCRETO PRE-MOLDADOS,PARA ESGOTO</v>
      </c>
      <c r="C5643" s="141" t="s">
        <v>31662</v>
      </c>
      <c r="D5643" s="141" t="s">
        <v>31663</v>
      </c>
      <c r="E5643" s="141" t="s">
        <v>31664</v>
      </c>
      <c r="F5643" s="141" t="s">
        <v>31665</v>
      </c>
      <c r="I5643" s="141" t="s">
        <v>14</v>
      </c>
      <c r="J5643" s="649">
        <v>355.37</v>
      </c>
    </row>
    <row r="5644" spans="1:10" hidden="1">
      <c r="A5644" s="141" t="s">
        <v>31666</v>
      </c>
      <c r="B5644" s="141" t="str">
        <f t="shared" si="88"/>
        <v>POCO DE VISITA,DE ANEIS DE CONCRETO PRE-MOLDADOS,PARA ESGOTOS SANITARIOS,SEGUNDO ESPECIFICACOES DA CEDAE,INCLUSIVE DEGRAPOCO DE VISITA,DE ANEIS DE CONCRETO PRE-MOLDADOS,PARA ESGOTOUS,EXCLUSIVE TAMPAO DE FERRO FUNDIDO,COM PROFUNDIDADE DE 0,60MPOCO DE VISITA,DE ANEIS DE CONCRETO PRE-MOLDADOS,PARA ESGOTO</v>
      </c>
      <c r="C5644" s="141" t="s">
        <v>31662</v>
      </c>
      <c r="D5644" s="141" t="s">
        <v>31663</v>
      </c>
      <c r="E5644" s="141" t="s">
        <v>31664</v>
      </c>
      <c r="F5644" s="141" t="s">
        <v>31665</v>
      </c>
      <c r="I5644" s="141" t="s">
        <v>14</v>
      </c>
      <c r="J5644" s="649">
        <v>345.39</v>
      </c>
    </row>
    <row r="5645" spans="1:10" hidden="1">
      <c r="A5645" s="141" t="s">
        <v>31667</v>
      </c>
      <c r="B5645" s="141" t="str">
        <f t="shared" si="88"/>
        <v>POCO DE VISITA,DE ANEIS DE CONCRETO PRE-MOLDADOS,PARA ESGOTOS SANITARIOS,SEGUNDO ESPECIFICACOES DA CEDAE,INCLUSIVE DEGRAPOCO DE VISITA,DE ANEIS DE CONCRETO PRE-MOLDADOS,PARA ESGOTOUS,EXCLUSIVE TAMPAO DE FERRO FUNDIDO,COM PROFUNDIDADE DE 0,80MPOCO DE VISITA,DE ANEIS DE CONCRETO PRE-MOLDADOS,PARA ESGOTO</v>
      </c>
      <c r="C5645" s="141" t="s">
        <v>31662</v>
      </c>
      <c r="D5645" s="141" t="s">
        <v>31663</v>
      </c>
      <c r="E5645" s="141" t="s">
        <v>31668</v>
      </c>
      <c r="F5645" s="141" t="s">
        <v>31665</v>
      </c>
      <c r="I5645" s="141" t="s">
        <v>14</v>
      </c>
      <c r="J5645" s="649">
        <v>599.41</v>
      </c>
    </row>
    <row r="5646" spans="1:10" hidden="1">
      <c r="A5646" s="141" t="s">
        <v>31669</v>
      </c>
      <c r="B5646" s="141" t="str">
        <f t="shared" si="88"/>
        <v>POCO DE VISITA,DE ANEIS DE CONCRETO PRE-MOLDADOS,PARA ESGOTOS SANITARIOS,SEGUNDO ESPECIFICACOES DA CEDAE,INCLUSIVE DEGRAPOCO DE VISITA,DE ANEIS DE CONCRETO PRE-MOLDADOS,PARA ESGOTOUS,EXCLUSIVE TAMPAO DE FERRO FUNDIDO,COM PROFUNDIDADE DE 0,80MPOCO DE VISITA,DE ANEIS DE CONCRETO PRE-MOLDADOS,PARA ESGOTO</v>
      </c>
      <c r="C5646" s="141" t="s">
        <v>31662</v>
      </c>
      <c r="D5646" s="141" t="s">
        <v>31663</v>
      </c>
      <c r="E5646" s="141" t="s">
        <v>31668</v>
      </c>
      <c r="F5646" s="141" t="s">
        <v>31665</v>
      </c>
      <c r="I5646" s="141" t="s">
        <v>14</v>
      </c>
      <c r="J5646" s="649">
        <v>586.83000000000004</v>
      </c>
    </row>
    <row r="5647" spans="1:10" hidden="1">
      <c r="A5647" s="141" t="s">
        <v>31670</v>
      </c>
      <c r="B5647" s="141" t="str">
        <f t="shared" si="88"/>
        <v>POCO DE VISITA,DE ANEIS DE CONCRETO PRE-MOLDADOS,PARA ESGOTOS SANITARIOS,SEGUNDO ESPECIFICACOES DA CEDAE,INCLUSIVE DEGRAPOCO DE VISITA,DE ANEIS DE CONCRETO PRE-MOLDADOS,PARA ESGOTOUS,EXCLUSIVE TAMPAO DE FERRO FUNDIDO,COM PROFUNDIDADE DE 1,00MPOCO DE VISITA,DE ANEIS DE CONCRETO PRE-MOLDADOS,PARA ESGOTO</v>
      </c>
      <c r="C5647" s="141" t="s">
        <v>31662</v>
      </c>
      <c r="D5647" s="141" t="s">
        <v>31663</v>
      </c>
      <c r="E5647" s="141" t="s">
        <v>31671</v>
      </c>
      <c r="F5647" s="141" t="s">
        <v>31665</v>
      </c>
      <c r="I5647" s="141" t="s">
        <v>14</v>
      </c>
      <c r="J5647" s="649">
        <v>725.05</v>
      </c>
    </row>
    <row r="5648" spans="1:10" hidden="1">
      <c r="A5648" s="141" t="s">
        <v>31672</v>
      </c>
      <c r="B5648" s="141" t="str">
        <f t="shared" si="88"/>
        <v>POCO DE VISITA,DE ANEIS DE CONCRETO PRE-MOLDADOS,PARA ESGOTOS SANITARIOS,SEGUNDO ESPECIFICACOES DA CEDAE,INCLUSIVE DEGRAPOCO DE VISITA,DE ANEIS DE CONCRETO PRE-MOLDADOS,PARA ESGOTOUS,EXCLUSIVE TAMPAO DE FERRO FUNDIDO,COM PROFUNDIDADE DE 1,00MPOCO DE VISITA,DE ANEIS DE CONCRETO PRE-MOLDADOS,PARA ESGOTO</v>
      </c>
      <c r="C5648" s="141" t="s">
        <v>31662</v>
      </c>
      <c r="D5648" s="141" t="s">
        <v>31663</v>
      </c>
      <c r="E5648" s="141" t="s">
        <v>31671</v>
      </c>
      <c r="F5648" s="141" t="s">
        <v>31665</v>
      </c>
      <c r="I5648" s="141" t="s">
        <v>14</v>
      </c>
      <c r="J5648" s="649">
        <v>710.68</v>
      </c>
    </row>
    <row r="5649" spans="1:10" hidden="1">
      <c r="A5649" s="141" t="s">
        <v>31673</v>
      </c>
      <c r="B5649" s="141" t="str">
        <f t="shared" si="88"/>
        <v>POCO DE VISITA,DE ANEIS DE CONCRETO PRE-MOLDADOS,PARA ESGOTOS SANITARIOS,SEGUNDO ESPECIFICACOES DA CEDAE,INCLUSIVE DEGRAPOCO DE VISITA,DE ANEIS DE CONCRETO PRE-MOLDADOS,PARA ESGOTOUS,EXCLUSIVE TAMPAO DE FERRO FUNDIDO,COM PROFUNDIDADE DE 1,05MPOCO DE VISITA,DE ANEIS DE CONCRETO PRE-MOLDADOS,PARA ESGOTO</v>
      </c>
      <c r="C5649" s="141" t="s">
        <v>31662</v>
      </c>
      <c r="D5649" s="141" t="s">
        <v>31663</v>
      </c>
      <c r="E5649" s="141" t="s">
        <v>31671</v>
      </c>
      <c r="F5649" s="141" t="s">
        <v>31674</v>
      </c>
      <c r="I5649" s="141" t="s">
        <v>14</v>
      </c>
      <c r="J5649" s="649">
        <v>1578.42</v>
      </c>
    </row>
    <row r="5650" spans="1:10" hidden="1">
      <c r="A5650" s="141" t="s">
        <v>31675</v>
      </c>
      <c r="B5650" s="141" t="str">
        <f t="shared" si="88"/>
        <v>POCO DE VISITA,DE ANEIS DE CONCRETO PRE-MOLDADOS,PARA ESGOTOS SANITARIOS,SEGUNDO ESPECIFICACOES DA CEDAE,INCLUSIVE DEGRAPOCO DE VISITA,DE ANEIS DE CONCRETO PRE-MOLDADOS,PARA ESGOTOUS,EXCLUSIVE TAMPAO DE FERRO FUNDIDO,COM PROFUNDIDADE DE 1,05MPOCO DE VISITA,DE ANEIS DE CONCRETO PRE-MOLDADOS,PARA ESGOTO</v>
      </c>
      <c r="C5650" s="141" t="s">
        <v>31662</v>
      </c>
      <c r="D5650" s="141" t="s">
        <v>31663</v>
      </c>
      <c r="E5650" s="141" t="s">
        <v>31671</v>
      </c>
      <c r="F5650" s="141" t="s">
        <v>31674</v>
      </c>
      <c r="I5650" s="141" t="s">
        <v>14</v>
      </c>
      <c r="J5650" s="649">
        <v>1561.39</v>
      </c>
    </row>
    <row r="5651" spans="1:10" hidden="1">
      <c r="A5651" s="141" t="s">
        <v>31676</v>
      </c>
      <c r="B5651" s="141" t="str">
        <f t="shared" si="88"/>
        <v>POCO DE VISITA,DE ANEIS DE CONCRETO PRE-MOLDADOS,PARA ESGOTOS SANITARIOS,SEGUNDO ESPECIFICACOES DA CEDAE,INCLUSIVE DEGRAPOCO DE VISITA,DE ANEIS DE CONCRETO PRE-MOLDADOS,PARA ESGOTOUS,EXCLUSIVE TAMPAO DE FERRO FUNDIDO,COM PROFUNDIDADE DE 1,20MPOCO DE VISITA,DE ANEIS DE CONCRETO PRE-MOLDADOS,PARA ESGOTO</v>
      </c>
      <c r="C5651" s="141" t="s">
        <v>31662</v>
      </c>
      <c r="D5651" s="141" t="s">
        <v>31663</v>
      </c>
      <c r="E5651" s="141" t="s">
        <v>31677</v>
      </c>
      <c r="F5651" s="141" t="s">
        <v>31665</v>
      </c>
      <c r="I5651" s="141" t="s">
        <v>14</v>
      </c>
      <c r="J5651" s="649">
        <v>1640.77</v>
      </c>
    </row>
    <row r="5652" spans="1:10" hidden="1">
      <c r="A5652" s="141" t="s">
        <v>31678</v>
      </c>
      <c r="B5652" s="141" t="str">
        <f t="shared" si="88"/>
        <v>POCO DE VISITA,DE ANEIS DE CONCRETO PRE-MOLDADOS,PARA ESGOTOS SANITARIOS,SEGUNDO ESPECIFICACOES DA CEDAE,INCLUSIVE DEGRAPOCO DE VISITA,DE ANEIS DE CONCRETO PRE-MOLDADOS,PARA ESGOTOUS,EXCLUSIVE TAMPAO DE FERRO FUNDIDO,COM PROFUNDIDADE DE 1,20MPOCO DE VISITA,DE ANEIS DE CONCRETO PRE-MOLDADOS,PARA ESGOTO</v>
      </c>
      <c r="C5652" s="141" t="s">
        <v>31662</v>
      </c>
      <c r="D5652" s="141" t="s">
        <v>31663</v>
      </c>
      <c r="E5652" s="141" t="s">
        <v>31677</v>
      </c>
      <c r="F5652" s="141" t="s">
        <v>31665</v>
      </c>
      <c r="I5652" s="141" t="s">
        <v>14</v>
      </c>
      <c r="J5652" s="649">
        <v>1622.11</v>
      </c>
    </row>
    <row r="5653" spans="1:10" hidden="1">
      <c r="A5653" s="141" t="s">
        <v>31679</v>
      </c>
      <c r="B5653" s="141" t="str">
        <f t="shared" si="88"/>
        <v>POCO DE VISITA,DE ANEIS DE CONCRETO PRE-MOLDADOS,PARA ESGOTOS SANITARIOS,SEGUNDO ESPECIFICACOES DA CEDAE,INCLUSIVE DEGRAPOCO DE VISITA,DE ANEIS DE CONCRETO PRE-MOLDADOS,PARA ESGOTOUS,EXCLUSIVE TAMPAO DE FERRO FUNDIDO,COM PROFUNDIDADE DE 1,40MPOCO DE VISITA,DE ANEIS DE CONCRETO PRE-MOLDADOS,PARA ESGOTO</v>
      </c>
      <c r="C5653" s="141" t="s">
        <v>31662</v>
      </c>
      <c r="D5653" s="141" t="s">
        <v>31663</v>
      </c>
      <c r="E5653" s="141" t="s">
        <v>31680</v>
      </c>
      <c r="F5653" s="141" t="s">
        <v>31665</v>
      </c>
      <c r="I5653" s="141" t="s">
        <v>14</v>
      </c>
      <c r="J5653" s="649">
        <v>1879.71</v>
      </c>
    </row>
    <row r="5654" spans="1:10" hidden="1">
      <c r="A5654" s="141" t="s">
        <v>31681</v>
      </c>
      <c r="B5654" s="141" t="str">
        <f t="shared" si="88"/>
        <v>POCO DE VISITA,DE ANEIS DE CONCRETO PRE-MOLDADOS,PARA ESGOTOS SANITARIOS,SEGUNDO ESPECIFICACOES DA CEDAE,INCLUSIVE DEGRAPOCO DE VISITA,DE ANEIS DE CONCRETO PRE-MOLDADOS,PARA ESGOTOUS,EXCLUSIVE TAMPAO DE FERRO FUNDIDO,COM PROFUNDIDADE DE 1,40MPOCO DE VISITA,DE ANEIS DE CONCRETO PRE-MOLDADOS,PARA ESGOTO</v>
      </c>
      <c r="C5654" s="141" t="s">
        <v>31662</v>
      </c>
      <c r="D5654" s="141" t="s">
        <v>31663</v>
      </c>
      <c r="E5654" s="141" t="s">
        <v>31680</v>
      </c>
      <c r="F5654" s="141" t="s">
        <v>31665</v>
      </c>
      <c r="I5654" s="141" t="s">
        <v>14</v>
      </c>
      <c r="J5654" s="649">
        <v>1858.49</v>
      </c>
    </row>
    <row r="5655" spans="1:10" hidden="1">
      <c r="A5655" s="141" t="s">
        <v>31682</v>
      </c>
      <c r="B5655" s="141" t="str">
        <f t="shared" si="88"/>
        <v>POCO DE VISITA,DE ANEIS DE CONCRETO PRE-MOLDADOS,PARA ESGOTOS SANITARIOS,SEGUNDO ESPECIFICACOES DA CEDAE,INCLUSIVE DEGRAPOCO DE VISITA,DE ANEIS DE CONCRETO PRE-MOLDADOS,PARA ESGOTOUS,EXCLUSIVE TAMPAO DE FERRO FUNDIDO,COM PROFUNDIDADE DE 1,50MPOCO DE VISITA,DE ANEIS DE CONCRETO PRE-MOLDADOS,PARA ESGOTO</v>
      </c>
      <c r="C5655" s="141" t="s">
        <v>31662</v>
      </c>
      <c r="D5655" s="141" t="s">
        <v>31663</v>
      </c>
      <c r="E5655" s="141" t="s">
        <v>31683</v>
      </c>
      <c r="F5655" s="141" t="s">
        <v>31665</v>
      </c>
      <c r="I5655" s="141" t="s">
        <v>14</v>
      </c>
      <c r="J5655" s="649">
        <v>1930.24</v>
      </c>
    </row>
    <row r="5656" spans="1:10" hidden="1">
      <c r="A5656" s="141" t="s">
        <v>31684</v>
      </c>
      <c r="B5656" s="141" t="str">
        <f t="shared" si="88"/>
        <v>POCO DE VISITA,DE ANEIS DE CONCRETO PRE-MOLDADOS,PARA ESGOTOS SANITARIOS,SEGUNDO ESPECIFICACOES DA CEDAE,INCLUSIVE DEGRAPOCO DE VISITA,DE ANEIS DE CONCRETO PRE-MOLDADOS,PARA ESGOTOUS,EXCLUSIVE TAMPAO DE FERRO FUNDIDO,COM PROFUNDIDADE DE 1,50MPOCO DE VISITA,DE ANEIS DE CONCRETO PRE-MOLDADOS,PARA ESGOTO</v>
      </c>
      <c r="C5656" s="141" t="s">
        <v>31662</v>
      </c>
      <c r="D5656" s="141" t="s">
        <v>31663</v>
      </c>
      <c r="E5656" s="141" t="s">
        <v>31683</v>
      </c>
      <c r="F5656" s="141" t="s">
        <v>31665</v>
      </c>
      <c r="I5656" s="141" t="s">
        <v>14</v>
      </c>
      <c r="J5656" s="649">
        <v>1908.15</v>
      </c>
    </row>
    <row r="5657" spans="1:10" hidden="1">
      <c r="A5657" s="141" t="s">
        <v>31685</v>
      </c>
      <c r="B5657" s="141" t="str">
        <f t="shared" si="88"/>
        <v>POCO DE VISITA,DE ANEIS DE CONCRETO PRE-MOLDADOS,PARA ESGOTOS SANITARIOS,SEGUNDO ESPECIFICACOES DA CEDAE,INCLUSIVE DEGRAPOCO DE VISITA,DE ANEIS DE CONCRETO PRE-MOLDADOS,PARA ESGOTOUS,EXCLUSIVE TAMPAO DE FERRO FUNDIDO,COM PROFUNDIDADE DE 1,60MPOCO DE VISITA,DE ANEIS DE CONCRETO PRE-MOLDADOS,PARA ESGOTO</v>
      </c>
      <c r="C5657" s="141" t="s">
        <v>31662</v>
      </c>
      <c r="D5657" s="141" t="s">
        <v>31663</v>
      </c>
      <c r="E5657" s="141" t="s">
        <v>31686</v>
      </c>
      <c r="F5657" s="141" t="s">
        <v>31665</v>
      </c>
      <c r="I5657" s="141" t="s">
        <v>14</v>
      </c>
      <c r="J5657" s="649">
        <v>1931.39</v>
      </c>
    </row>
    <row r="5658" spans="1:10" hidden="1">
      <c r="A5658" s="141" t="s">
        <v>31687</v>
      </c>
      <c r="B5658" s="141" t="str">
        <f t="shared" si="88"/>
        <v>POCO DE VISITA,DE ANEIS DE CONCRETO PRE-MOLDADOS,PARA ESGOTOS SANITARIOS,SEGUNDO ESPECIFICACOES DA CEDAE,INCLUSIVE DEGRAPOCO DE VISITA,DE ANEIS DE CONCRETO PRE-MOLDADOS,PARA ESGOTOUS,EXCLUSIVE TAMPAO DE FERRO FUNDIDO,COM PROFUNDIDADE DE 1,60MPOCO DE VISITA,DE ANEIS DE CONCRETO PRE-MOLDADOS,PARA ESGOTO</v>
      </c>
      <c r="C5658" s="141" t="s">
        <v>31662</v>
      </c>
      <c r="D5658" s="141" t="s">
        <v>31663</v>
      </c>
      <c r="E5658" s="141" t="s">
        <v>31686</v>
      </c>
      <c r="F5658" s="141" t="s">
        <v>31665</v>
      </c>
      <c r="I5658" s="141" t="s">
        <v>14</v>
      </c>
      <c r="J5658" s="649">
        <v>1908.49</v>
      </c>
    </row>
    <row r="5659" spans="1:10" hidden="1">
      <c r="A5659" s="141" t="s">
        <v>31688</v>
      </c>
      <c r="B5659" s="141" t="str">
        <f t="shared" si="88"/>
        <v>POCO DE VISITA,DE ANEIS DE CONCRETO PRE-MOLDADOS,PARA ESGOTOS SANITARIOS,SEGUNDO ESPECIFICACOES DA CEDAE,INCLUSIVE DEGRAPOCO DE VISITA,DE ANEIS DE CONCRETO PRE-MOLDADOS,PARA ESGOTOUS,EXCLUSIVE TAMPAO DE FERRO FUNDIDO,COM PROFUNDIDADE DE 1,70MPOCO DE VISITA,DE ANEIS DE CONCRETO PRE-MOLDADOS,PARA ESGOTO</v>
      </c>
      <c r="C5659" s="141" t="s">
        <v>31662</v>
      </c>
      <c r="D5659" s="141" t="s">
        <v>31663</v>
      </c>
      <c r="E5659" s="141" t="s">
        <v>31689</v>
      </c>
      <c r="F5659" s="141" t="s">
        <v>31665</v>
      </c>
      <c r="I5659" s="141" t="s">
        <v>14</v>
      </c>
      <c r="J5659" s="649">
        <v>2172.25</v>
      </c>
    </row>
    <row r="5660" spans="1:10" hidden="1">
      <c r="A5660" s="141" t="s">
        <v>31690</v>
      </c>
      <c r="B5660" s="141" t="str">
        <f t="shared" si="88"/>
        <v>POCO DE VISITA,DE ANEIS DE CONCRETO PRE-MOLDADOS,PARA ESGOTOS SANITARIOS,SEGUNDO ESPECIFICACOES DA CEDAE,INCLUSIVE DEGRAPOCO DE VISITA,DE ANEIS DE CONCRETO PRE-MOLDADOS,PARA ESGOTOUS,EXCLUSIVE TAMPAO DE FERRO FUNDIDO,COM PROFUNDIDADE DE 1,70MPOCO DE VISITA,DE ANEIS DE CONCRETO PRE-MOLDADOS,PARA ESGOTO</v>
      </c>
      <c r="C5660" s="141" t="s">
        <v>31662</v>
      </c>
      <c r="D5660" s="141" t="s">
        <v>31663</v>
      </c>
      <c r="E5660" s="141" t="s">
        <v>31689</v>
      </c>
      <c r="F5660" s="141" t="s">
        <v>31665</v>
      </c>
      <c r="I5660" s="141" t="s">
        <v>14</v>
      </c>
      <c r="J5660" s="649">
        <v>2147.58</v>
      </c>
    </row>
    <row r="5661" spans="1:10" hidden="1">
      <c r="A5661" s="141" t="s">
        <v>31691</v>
      </c>
      <c r="B5661" s="141" t="str">
        <f t="shared" si="88"/>
        <v>POCO DE VISITA,DE ANEIS DE CONCRETO PRE-MOLDADOS,PARA ESGOTOS SANITARIOS,SEGUNDO ESPECIFICACOES DA CEDAE,INCLUSIVE DEGRAPOCO DE VISITA,DE ANEIS DE CONCRETO PRE-MOLDADOS,PARA ESGOTOUS,EXCLUSIVE TAMPAO DE FERRO FUNDIDO,COM PROFUNDIDADE DE 2,00MPOCO DE VISITA,DE ANEIS DE CONCRETO PRE-MOLDADOS,PARA ESGOTO</v>
      </c>
      <c r="C5661" s="141" t="s">
        <v>31662</v>
      </c>
      <c r="D5661" s="141" t="s">
        <v>31663</v>
      </c>
      <c r="E5661" s="141" t="s">
        <v>31692</v>
      </c>
      <c r="F5661" s="141" t="s">
        <v>31665</v>
      </c>
      <c r="I5661" s="141" t="s">
        <v>14</v>
      </c>
      <c r="J5661" s="649">
        <v>2351.23</v>
      </c>
    </row>
    <row r="5662" spans="1:10" hidden="1">
      <c r="A5662" s="141" t="s">
        <v>31693</v>
      </c>
      <c r="B5662" s="141" t="str">
        <f t="shared" si="88"/>
        <v>POCO DE VISITA,DE ANEIS DE CONCRETO PRE-MOLDADOS,PARA ESGOTOS SANITARIOS,SEGUNDO ESPECIFICACOES DA CEDAE,INCLUSIVE DEGRAPOCO DE VISITA,DE ANEIS DE CONCRETO PRE-MOLDADOS,PARA ESGOTOUS,EXCLUSIVE TAMPAO DE FERRO FUNDIDO,COM PROFUNDIDADE DE 2,00MPOCO DE VISITA,DE ANEIS DE CONCRETO PRE-MOLDADOS,PARA ESGOTO</v>
      </c>
      <c r="C5662" s="141" t="s">
        <v>31662</v>
      </c>
      <c r="D5662" s="141" t="s">
        <v>31663</v>
      </c>
      <c r="E5662" s="141" t="s">
        <v>31692</v>
      </c>
      <c r="F5662" s="141" t="s">
        <v>31665</v>
      </c>
      <c r="I5662" s="141" t="s">
        <v>14</v>
      </c>
      <c r="J5662" s="649">
        <v>2323.17</v>
      </c>
    </row>
    <row r="5663" spans="1:10" hidden="1">
      <c r="A5663" s="141" t="s">
        <v>31694</v>
      </c>
      <c r="B5663" s="141" t="str">
        <f t="shared" si="88"/>
        <v>POCO DE VISITA,DE ANEIS DE CONCRETO PRE-MOLDADOS,PARA ESGOTOS SANITARIOS,SEGUNDO ESPECIFICACOES DA CEDAE,INCLUSIVE DEGRAPOCO DE VISITA,DE ANEIS DE CONCRETO PRE-MOLDADOS,PARA ESGOTOUS,EXCLUSIVE TAMPAO DE FERRO FUNDIDO,COM PROFUNDIDADE DE 2,30MPOCO DE VISITA,DE ANEIS DE CONCRETO PRE-MOLDADOS,PARA ESGOTO</v>
      </c>
      <c r="C5663" s="141" t="s">
        <v>31662</v>
      </c>
      <c r="D5663" s="141" t="s">
        <v>31663</v>
      </c>
      <c r="E5663" s="141" t="s">
        <v>31695</v>
      </c>
      <c r="F5663" s="141" t="s">
        <v>31665</v>
      </c>
      <c r="I5663" s="141" t="s">
        <v>14</v>
      </c>
      <c r="J5663" s="649">
        <v>2504.81</v>
      </c>
    </row>
    <row r="5664" spans="1:10" hidden="1">
      <c r="A5664" s="141" t="s">
        <v>31696</v>
      </c>
      <c r="B5664" s="141" t="str">
        <f t="shared" si="88"/>
        <v>POCO DE VISITA,DE ANEIS DE CONCRETO PRE-MOLDADOS,PARA ESGOTOS SANITARIOS,SEGUNDO ESPECIFICACOES DA CEDAE,INCLUSIVE DEGRAPOCO DE VISITA,DE ANEIS DE CONCRETO PRE-MOLDADOS,PARA ESGOTOUS,EXCLUSIVE TAMPAO DE FERRO FUNDIDO,COM PROFUNDIDADE DE 2,30MPOCO DE VISITA,DE ANEIS DE CONCRETO PRE-MOLDADOS,PARA ESGOTO</v>
      </c>
      <c r="C5664" s="141" t="s">
        <v>31662</v>
      </c>
      <c r="D5664" s="141" t="s">
        <v>31663</v>
      </c>
      <c r="E5664" s="141" t="s">
        <v>31695</v>
      </c>
      <c r="F5664" s="141" t="s">
        <v>31665</v>
      </c>
      <c r="I5664" s="141" t="s">
        <v>14</v>
      </c>
      <c r="J5664" s="649">
        <v>2476.75</v>
      </c>
    </row>
    <row r="5665" spans="1:10" hidden="1">
      <c r="A5665" s="141" t="s">
        <v>31697</v>
      </c>
      <c r="B5665" s="141" t="str">
        <f t="shared" si="88"/>
        <v>POCO DE VISITA,DE ANEIS DE CONCRETO PRE-MOLDADOS,PARA ESGOTOS SANITARIOS,SEGUNDO ESPECIFICACOES DA CEDAE,INCLUSIVE DEGRAPOCO DE VISITA,DE ANEIS DE CONCRETO PRE-MOLDADOS,PARA ESGOTOUS,EXCLUSIVE TAMPAO DE FERRO FUNDIDO,COM PROFUNDIDADE DE 2,60MPOCO DE VISITA,DE ANEIS DE CONCRETO PRE-MOLDADOS,PARA ESGOTO</v>
      </c>
      <c r="C5665" s="141" t="s">
        <v>31662</v>
      </c>
      <c r="D5665" s="141" t="s">
        <v>31663</v>
      </c>
      <c r="E5665" s="141" t="s">
        <v>31698</v>
      </c>
      <c r="F5665" s="141" t="s">
        <v>31665</v>
      </c>
      <c r="I5665" s="141" t="s">
        <v>14</v>
      </c>
      <c r="J5665" s="649">
        <v>2713.33</v>
      </c>
    </row>
    <row r="5666" spans="1:10" hidden="1">
      <c r="A5666" s="141" t="s">
        <v>31699</v>
      </c>
      <c r="B5666" s="141" t="str">
        <f t="shared" si="88"/>
        <v>POCO DE VISITA,DE ANEIS DE CONCRETO PRE-MOLDADOS,PARA ESGOTOS SANITARIOS,SEGUNDO ESPECIFICACOES DA CEDAE,INCLUSIVE DEGRAPOCO DE VISITA,DE ANEIS DE CONCRETO PRE-MOLDADOS,PARA ESGOTOUS,EXCLUSIVE TAMPAO DE FERRO FUNDIDO,COM PROFUNDIDADE DE 2,60MPOCO DE VISITA,DE ANEIS DE CONCRETO PRE-MOLDADOS,PARA ESGOTO</v>
      </c>
      <c r="C5666" s="141" t="s">
        <v>31662</v>
      </c>
      <c r="D5666" s="141" t="s">
        <v>31663</v>
      </c>
      <c r="E5666" s="141" t="s">
        <v>31698</v>
      </c>
      <c r="F5666" s="141" t="s">
        <v>31665</v>
      </c>
      <c r="I5666" s="141" t="s">
        <v>14</v>
      </c>
      <c r="J5666" s="649">
        <v>2678.43</v>
      </c>
    </row>
    <row r="5667" spans="1:10" hidden="1">
      <c r="A5667" s="141" t="s">
        <v>31700</v>
      </c>
      <c r="B5667" s="141" t="str">
        <f t="shared" si="88"/>
        <v>POCO DE VISITA,DE ANEIS DE CONCRETO PRE-MOLDADOS,PARA ESGOTOS SANITARIOS,SEGUNDO ESPECIFICACOES DA CEDAE,INCLUSIVE DEGRAPOCO DE VISITA,DE ANEIS DE CONCRETO PRE-MOLDADOS,PARA ESGOTOUS,EXCLUSIVE TAMPAO DE FERRO FUNDIDO,COM PROFUNDIDADE DE 2,90MPOCO DE VISITA,DE ANEIS DE CONCRETO PRE-MOLDADOS,PARA ESGOTO</v>
      </c>
      <c r="C5667" s="141" t="s">
        <v>31662</v>
      </c>
      <c r="D5667" s="141" t="s">
        <v>31663</v>
      </c>
      <c r="E5667" s="141" t="s">
        <v>31701</v>
      </c>
      <c r="F5667" s="141" t="s">
        <v>31665</v>
      </c>
      <c r="I5667" s="141" t="s">
        <v>14</v>
      </c>
      <c r="J5667" s="649">
        <v>3001.44</v>
      </c>
    </row>
    <row r="5668" spans="1:10" hidden="1">
      <c r="A5668" s="141" t="s">
        <v>31702</v>
      </c>
      <c r="B5668" s="141" t="str">
        <f t="shared" si="88"/>
        <v>POCO DE VISITA,DE ANEIS DE CONCRETO PRE-MOLDADOS,PARA ESGOTOS SANITARIOS,SEGUNDO ESPECIFICACOES DA CEDAE,INCLUSIVE DEGRAPOCO DE VISITA,DE ANEIS DE CONCRETO PRE-MOLDADOS,PARA ESGOTOUS,EXCLUSIVE TAMPAO DE FERRO FUNDIDO,COM PROFUNDIDADE DE 2,90MPOCO DE VISITA,DE ANEIS DE CONCRETO PRE-MOLDADOS,PARA ESGOTO</v>
      </c>
      <c r="C5668" s="141" t="s">
        <v>31662</v>
      </c>
      <c r="D5668" s="141" t="s">
        <v>31663</v>
      </c>
      <c r="E5668" s="141" t="s">
        <v>31701</v>
      </c>
      <c r="F5668" s="141" t="s">
        <v>31665</v>
      </c>
      <c r="I5668" s="141" t="s">
        <v>14</v>
      </c>
      <c r="J5668" s="649">
        <v>2963.19</v>
      </c>
    </row>
    <row r="5669" spans="1:10" hidden="1">
      <c r="A5669" s="141" t="s">
        <v>31703</v>
      </c>
      <c r="B5669" s="141" t="str">
        <f t="shared" si="88"/>
        <v>POCO DE VISITA,DE ANEIS DE CONCRETO PRE-MOLDADOS,PARA ESGOTOS SANITARIOS,SEGUNDO ESPECIFICACOES DA CEDAE,INCLUSIVE DEGRAPOCO DE VISITA,DE ANEIS DE CONCRETO PRE-MOLDADOS,PARA ESGOTOUS,EXCLUSIVE TAMPAO DE FERRO FUNDIDO,COM PROFUNDIDADE DE 3,20MPOCO DE VISITA,DE ANEIS DE CONCRETO PRE-MOLDADOS,PARA ESGOTO</v>
      </c>
      <c r="C5669" s="141" t="s">
        <v>31662</v>
      </c>
      <c r="D5669" s="141" t="s">
        <v>31663</v>
      </c>
      <c r="E5669" s="141" t="s">
        <v>31704</v>
      </c>
      <c r="F5669" s="141" t="s">
        <v>31665</v>
      </c>
      <c r="I5669" s="141" t="s">
        <v>14</v>
      </c>
      <c r="J5669" s="649">
        <v>3294.26</v>
      </c>
    </row>
    <row r="5670" spans="1:10" hidden="1">
      <c r="A5670" s="141" t="s">
        <v>31705</v>
      </c>
      <c r="B5670" s="141" t="str">
        <f t="shared" si="88"/>
        <v>POCO DE VISITA,DE ANEIS DE CONCRETO PRE-MOLDADOS,PARA ESGOTOS SANITARIOS,SEGUNDO ESPECIFICACOES DA CEDAE,INCLUSIVE DEGRAPOCO DE VISITA,DE ANEIS DE CONCRETO PRE-MOLDADOS,PARA ESGOTOUS,EXCLUSIVE TAMPAO DE FERRO FUNDIDO,COM PROFUNDIDADE DE 3,20MPOCO DE VISITA,DE ANEIS DE CONCRETO PRE-MOLDADOS,PARA ESGOTO</v>
      </c>
      <c r="C5670" s="141" t="s">
        <v>31662</v>
      </c>
      <c r="D5670" s="141" t="s">
        <v>31663</v>
      </c>
      <c r="E5670" s="141" t="s">
        <v>31704</v>
      </c>
      <c r="F5670" s="141" t="s">
        <v>31665</v>
      </c>
      <c r="I5670" s="141" t="s">
        <v>14</v>
      </c>
      <c r="J5670" s="649">
        <v>3252.52</v>
      </c>
    </row>
    <row r="5671" spans="1:10" hidden="1">
      <c r="A5671" s="141" t="s">
        <v>31706</v>
      </c>
      <c r="B5671" s="141" t="str">
        <f t="shared" si="88"/>
        <v>POCO DE VISITA,DE ANEIS DE CONCRETO PRE-MOLDADOS,PARA ESGOTOS SANITARIOS,SEGUNDO ESPECIFICACOES DA CEDAE,INCLUSIVE DEGRAPOCO DE VISITA,DE ANEIS DE CONCRETO PRE-MOLDADOS,PARA ESGOTOUS,EXCLUSIVE TAMPAO DE FERRO FUNDIDO,COM PROFUNDIDADE DE 3,50MPOCO DE VISITA,DE ANEIS DE CONCRETO PRE-MOLDADOS,PARA ESGOTO</v>
      </c>
      <c r="C5671" s="141" t="s">
        <v>31662</v>
      </c>
      <c r="D5671" s="141" t="s">
        <v>31663</v>
      </c>
      <c r="E5671" s="141" t="s">
        <v>31707</v>
      </c>
      <c r="F5671" s="141" t="s">
        <v>31665</v>
      </c>
      <c r="I5671" s="141" t="s">
        <v>14</v>
      </c>
      <c r="J5671" s="649">
        <v>3604.68</v>
      </c>
    </row>
    <row r="5672" spans="1:10" hidden="1">
      <c r="A5672" s="141" t="s">
        <v>31708</v>
      </c>
      <c r="B5672" s="141" t="str">
        <f t="shared" si="88"/>
        <v>POCO DE VISITA,DE ANEIS DE CONCRETO PRE-MOLDADOS,PARA ESGOTOS SANITARIOS,SEGUNDO ESPECIFICACOES DA CEDAE,INCLUSIVE DEGRAPOCO DE VISITA,DE ANEIS DE CONCRETO PRE-MOLDADOS,PARA ESGOTOUS,EXCLUSIVE TAMPAO DE FERRO FUNDIDO,COM PROFUNDIDADE DE 3,50MPOCO DE VISITA,DE ANEIS DE CONCRETO PRE-MOLDADOS,PARA ESGOTO</v>
      </c>
      <c r="C5672" s="141" t="s">
        <v>31662</v>
      </c>
      <c r="D5672" s="141" t="s">
        <v>31663</v>
      </c>
      <c r="E5672" s="141" t="s">
        <v>31707</v>
      </c>
      <c r="F5672" s="141" t="s">
        <v>31665</v>
      </c>
      <c r="I5672" s="141" t="s">
        <v>14</v>
      </c>
      <c r="J5672" s="649">
        <v>3556.61</v>
      </c>
    </row>
    <row r="5673" spans="1:10" hidden="1">
      <c r="A5673" s="141" t="s">
        <v>31709</v>
      </c>
      <c r="B5673" s="141" t="str">
        <f t="shared" si="88"/>
        <v>POCO DE VISITA,DE ANEIS DE CONCRETO PRE-MOLDADOS,PARA ESGOTOS SANITARIOS,SEGUNDO ESPECIFICACOES DA CEDAE,INCLUSIVE DEGRAPOCO DE VISITA,DE ANEIS DE CONCRETO PRE-MOLDADOS,PARA ESGOTOUS,EXCLUSIVE TAMPAO DE FERRO FUNDIDO,COM PROFUNDIDADE DE 3,80MPOCO DE VISITA,DE ANEIS DE CONCRETO PRE-MOLDADOS,PARA ESGOTO</v>
      </c>
      <c r="C5673" s="141" t="s">
        <v>31662</v>
      </c>
      <c r="D5673" s="141" t="s">
        <v>31663</v>
      </c>
      <c r="E5673" s="141" t="s">
        <v>31710</v>
      </c>
      <c r="F5673" s="141" t="s">
        <v>31665</v>
      </c>
      <c r="I5673" s="141" t="s">
        <v>14</v>
      </c>
      <c r="J5673" s="649">
        <v>3875.2</v>
      </c>
    </row>
    <row r="5674" spans="1:10" hidden="1">
      <c r="A5674" s="141" t="s">
        <v>31711</v>
      </c>
      <c r="B5674" s="141" t="str">
        <f t="shared" si="88"/>
        <v>POCO DE VISITA,DE ANEIS DE CONCRETO PRE-MOLDADOS,PARA ESGOTOS SANITARIOS,SEGUNDO ESPECIFICACOES DA CEDAE,INCLUSIVE DEGRAPOCO DE VISITA,DE ANEIS DE CONCRETO PRE-MOLDADOS,PARA ESGOTOUS,EXCLUSIVE TAMPAO DE FERRO FUNDIDO,COM PROFUNDIDADE DE 3,80MPOCO DE VISITA,DE ANEIS DE CONCRETO PRE-MOLDADOS,PARA ESGOTO</v>
      </c>
      <c r="C5674" s="141" t="s">
        <v>31662</v>
      </c>
      <c r="D5674" s="141" t="s">
        <v>31663</v>
      </c>
      <c r="E5674" s="141" t="s">
        <v>31710</v>
      </c>
      <c r="F5674" s="141" t="s">
        <v>31665</v>
      </c>
      <c r="I5674" s="141" t="s">
        <v>14</v>
      </c>
      <c r="J5674" s="649">
        <v>3826.62</v>
      </c>
    </row>
    <row r="5675" spans="1:10" hidden="1">
      <c r="A5675" s="141" t="s">
        <v>31712</v>
      </c>
      <c r="B5675" s="141" t="str">
        <f t="shared" si="88"/>
        <v>POCO DE VISITA,DE ANEIS DE CONCRETO PRE-MOLDADOS,PARA ESGOTOS SANITARIOS,SEGUNDO ESPECIFICACOES DA CEDAE,INCLUSIVE DEGRAPOCO DE VISITA,DE ANEIS DE CONCRETO PRE-MOLDADOS,PARA ESGOTOUS,EXCLUSIVE TAMPAO DE FERRO FUNDIDO,COM PROFUNDIDADE DE 4,10MPOCO DE VISITA,DE ANEIS DE CONCRETO PRE-MOLDADOS,PARA ESGOTO</v>
      </c>
      <c r="C5675" s="141" t="s">
        <v>31662</v>
      </c>
      <c r="D5675" s="141" t="s">
        <v>31663</v>
      </c>
      <c r="E5675" s="141" t="s">
        <v>31713</v>
      </c>
      <c r="F5675" s="141" t="s">
        <v>31665</v>
      </c>
      <c r="I5675" s="141" t="s">
        <v>14</v>
      </c>
      <c r="J5675" s="649">
        <v>4163.32</v>
      </c>
    </row>
    <row r="5676" spans="1:10" hidden="1">
      <c r="A5676" s="141" t="s">
        <v>31714</v>
      </c>
      <c r="B5676" s="141" t="str">
        <f t="shared" si="88"/>
        <v>POCO DE VISITA,DE ANEIS DE CONCRETO PRE-MOLDADOS,PARA ESGOTOS SANITARIOS,SEGUNDO ESPECIFICACOES DA CEDAE,INCLUSIVE DEGRAPOCO DE VISITA,DE ANEIS DE CONCRETO PRE-MOLDADOS,PARA ESGOTOUS,EXCLUSIVE TAMPAO DE FERRO FUNDIDO,COM PROFUNDIDADE DE 4,10MPOCO DE VISITA,DE ANEIS DE CONCRETO PRE-MOLDADOS,PARA ESGOTO</v>
      </c>
      <c r="C5676" s="141" t="s">
        <v>31662</v>
      </c>
      <c r="D5676" s="141" t="s">
        <v>31663</v>
      </c>
      <c r="E5676" s="141" t="s">
        <v>31713</v>
      </c>
      <c r="F5676" s="141" t="s">
        <v>31665</v>
      </c>
      <c r="I5676" s="141" t="s">
        <v>14</v>
      </c>
      <c r="J5676" s="649">
        <v>4111.3900000000003</v>
      </c>
    </row>
    <row r="5677" spans="1:10" hidden="1">
      <c r="A5677" s="141" t="s">
        <v>31715</v>
      </c>
      <c r="B5677" s="141" t="str">
        <f t="shared" si="88"/>
        <v>POCO DE VISITA,DE ANEIS DE CONCRETO PRE-MOLDADOS,PARA ESGOTOS SANITARIOS,SEGUNDO ESPECIFICACOES DA CEDAE,INCLUSIVE DEGRAPOCO DE VISITA,DE ANEIS DE CONCRETO PRE-MOLDADOS,PARA ESGOTOUS,EXCLUSIVE TAMPAO DE FERRO FUNDIDO,COM PROFUNDIDADE DE 4,40MPOCO DE VISITA,DE ANEIS DE CONCRETO PRE-MOLDADOS,PARA ESGOTO</v>
      </c>
      <c r="C5677" s="141" t="s">
        <v>31662</v>
      </c>
      <c r="D5677" s="141" t="s">
        <v>31663</v>
      </c>
      <c r="E5677" s="141" t="s">
        <v>31716</v>
      </c>
      <c r="F5677" s="141" t="s">
        <v>31665</v>
      </c>
      <c r="I5677" s="141" t="s">
        <v>14</v>
      </c>
      <c r="J5677" s="649">
        <v>4456.1400000000003</v>
      </c>
    </row>
    <row r="5678" spans="1:10" hidden="1">
      <c r="A5678" s="141" t="s">
        <v>31717</v>
      </c>
      <c r="B5678" s="141" t="str">
        <f t="shared" si="88"/>
        <v>POCO DE VISITA,DE ANEIS DE CONCRETO PRE-MOLDADOS,PARA ESGOTOS SANITARIOS,SEGUNDO ESPECIFICACOES DA CEDAE,INCLUSIVE DEGRAPOCO DE VISITA,DE ANEIS DE CONCRETO PRE-MOLDADOS,PARA ESGOTOUS,EXCLUSIVE TAMPAO DE FERRO FUNDIDO,COM PROFUNDIDADE DE 4,40MPOCO DE VISITA,DE ANEIS DE CONCRETO PRE-MOLDADOS,PARA ESGOTO</v>
      </c>
      <c r="C5678" s="141" t="s">
        <v>31662</v>
      </c>
      <c r="D5678" s="141" t="s">
        <v>31663</v>
      </c>
      <c r="E5678" s="141" t="s">
        <v>31716</v>
      </c>
      <c r="F5678" s="141" t="s">
        <v>31665</v>
      </c>
      <c r="I5678" s="141" t="s">
        <v>14</v>
      </c>
      <c r="J5678" s="649">
        <v>4400.72</v>
      </c>
    </row>
    <row r="5679" spans="1:10" hidden="1">
      <c r="A5679" s="141" t="s">
        <v>31718</v>
      </c>
      <c r="B5679" s="141" t="str">
        <f t="shared" si="88"/>
        <v>POCO DE VISITA,DE ANEIS DE CONCRETO PRE-MOLDADOS,PARA ESGOTOS SANITARIOS,SEGUNDO ESPECIFICACOES DA CEDAE,INCLUSIVE DEGRAPOCO DE VISITA,DE ANEIS DE CONCRETO PRE-MOLDADOS,PARA ESGOTOUS,EXCLUSIVE TAMPAO DE FERRO FUNDIDO,COM PROFUNDIDADE DE 4,70MPOCO DE VISITA,DE ANEIS DE CONCRETO PRE-MOLDADOS,PARA ESGOTO</v>
      </c>
      <c r="C5679" s="141" t="s">
        <v>31662</v>
      </c>
      <c r="D5679" s="141" t="s">
        <v>31663</v>
      </c>
      <c r="E5679" s="141" t="s">
        <v>31719</v>
      </c>
      <c r="F5679" s="141" t="s">
        <v>31665</v>
      </c>
      <c r="I5679" s="141" t="s">
        <v>14</v>
      </c>
      <c r="J5679" s="649">
        <v>4478.5200000000004</v>
      </c>
    </row>
    <row r="5680" spans="1:10" hidden="1">
      <c r="A5680" s="141" t="s">
        <v>31720</v>
      </c>
      <c r="B5680" s="141" t="str">
        <f t="shared" si="88"/>
        <v>POCO DE VISITA,DE ANEIS DE CONCRETO PRE-MOLDADOS,PARA ESGOTOS SANITARIOS,SEGUNDO ESPECIFICACOES DA CEDAE,INCLUSIVE DEGRAPOCO DE VISITA,DE ANEIS DE CONCRETO PRE-MOLDADOS,PARA ESGOTOUS,EXCLUSIVE TAMPAO DE FERRO FUNDIDO,COM PROFUNDIDADE DE 4,70MPOCO DE VISITA,DE ANEIS DE CONCRETO PRE-MOLDADOS,PARA ESGOTO</v>
      </c>
      <c r="C5680" s="141" t="s">
        <v>31662</v>
      </c>
      <c r="D5680" s="141" t="s">
        <v>31663</v>
      </c>
      <c r="E5680" s="141" t="s">
        <v>31719</v>
      </c>
      <c r="F5680" s="141" t="s">
        <v>31665</v>
      </c>
      <c r="I5680" s="141" t="s">
        <v>14</v>
      </c>
      <c r="J5680" s="649">
        <v>4419.74</v>
      </c>
    </row>
    <row r="5681" spans="1:10" hidden="1">
      <c r="A5681" s="141" t="s">
        <v>31721</v>
      </c>
      <c r="B5681" s="141" t="str">
        <f t="shared" si="88"/>
        <v>POCO DE VISITA,DE ANEIS DE CONCRETO PRE-MOLDADOS,PARA ESGOTOS SANITARIOS,SEGUNDO ESPECIFICACOES DA CEDAE,INCLUSIVE DEGRAPOCO DE VISITA,DE ANEIS DE CONCRETO PRE-MOLDADOS,PARA ESGOTOUS,EXCLUSIVE TAMPAO DE FERRO FUNDIDO,COM PROFUNDIDADE DE 5,00MPOCO DE VISITA,DE ANEIS DE CONCRETO PRE-MOLDADOS,PARA ESGOTO</v>
      </c>
      <c r="C5681" s="141" t="s">
        <v>31662</v>
      </c>
      <c r="D5681" s="141" t="s">
        <v>31663</v>
      </c>
      <c r="E5681" s="141" t="s">
        <v>31722</v>
      </c>
      <c r="F5681" s="141" t="s">
        <v>31665</v>
      </c>
      <c r="I5681" s="141" t="s">
        <v>14</v>
      </c>
      <c r="J5681" s="649">
        <v>5036.88</v>
      </c>
    </row>
    <row r="5682" spans="1:10" hidden="1">
      <c r="A5682" s="141" t="s">
        <v>31723</v>
      </c>
      <c r="B5682" s="141" t="str">
        <f t="shared" si="88"/>
        <v>POCO DE VISITA,DE ANEIS DE CONCRETO PRE-MOLDADOS,PARA ESGOTOS SANITARIOS,SEGUNDO ESPECIFICACOES DA CEDAE,INCLUSIVE DEGRAPOCO DE VISITA,DE ANEIS DE CONCRETO PRE-MOLDADOS,PARA ESGOTOUS,EXCLUSIVE TAMPAO DE FERRO FUNDIDO,COM PROFUNDIDADE DE 5,00MPOCO DE VISITA,DE ANEIS DE CONCRETO PRE-MOLDADOS,PARA ESGOTO</v>
      </c>
      <c r="C5682" s="141" t="s">
        <v>31662</v>
      </c>
      <c r="D5682" s="141" t="s">
        <v>31663</v>
      </c>
      <c r="E5682" s="141" t="s">
        <v>31722</v>
      </c>
      <c r="F5682" s="141" t="s">
        <v>31665</v>
      </c>
      <c r="I5682" s="141" t="s">
        <v>14</v>
      </c>
      <c r="J5682" s="649">
        <v>4974.6400000000003</v>
      </c>
    </row>
    <row r="5683" spans="1:10" hidden="1">
      <c r="A5683" s="141" t="s">
        <v>31724</v>
      </c>
      <c r="B5683" s="141" t="str">
        <f t="shared" si="88"/>
        <v>POCO DE VISITA,DE ANEIS DE CONCRETO PRE-MOLDADOS,PARA ESGOTOS SANITARIOS,SEGUNDO ESPECIFICACOES DA CEDAE,INCLUSIVE DEGRAPOCO DE VISITA,DE ANEIS DE CONCRETO PRE-MOLDADOS,PARA ESGOTOUS,EXCLUSIVE TAMPAO DE FERRO FUNDIDO,COM PROFUNDIDADE DE 5,30MPOCO DE VISITA,DE ANEIS DE CONCRETO PRE-MOLDADOS,PARA ESGOTO</v>
      </c>
      <c r="C5683" s="141" t="s">
        <v>31662</v>
      </c>
      <c r="D5683" s="141" t="s">
        <v>31663</v>
      </c>
      <c r="E5683" s="141" t="s">
        <v>31725</v>
      </c>
      <c r="F5683" s="141" t="s">
        <v>31665</v>
      </c>
      <c r="I5683" s="141" t="s">
        <v>14</v>
      </c>
      <c r="J5683" s="649">
        <v>5325.2</v>
      </c>
    </row>
    <row r="5684" spans="1:10" hidden="1">
      <c r="A5684" s="141" t="s">
        <v>31726</v>
      </c>
      <c r="B5684" s="141" t="str">
        <f t="shared" si="88"/>
        <v>POCO DE VISITA,DE ANEIS DE CONCRETO PRE-MOLDADOS,PARA ESGOTOS SANITARIOS,SEGUNDO ESPECIFICACOES DA CEDAE,INCLUSIVE DEGRAPOCO DE VISITA,DE ANEIS DE CONCRETO PRE-MOLDADOS,PARA ESGOTOUS,EXCLUSIVE TAMPAO DE FERRO FUNDIDO,COM PROFUNDIDADE DE 5,30MPOCO DE VISITA,DE ANEIS DE CONCRETO PRE-MOLDADOS,PARA ESGOTO</v>
      </c>
      <c r="C5684" s="141" t="s">
        <v>31662</v>
      </c>
      <c r="D5684" s="141" t="s">
        <v>31663</v>
      </c>
      <c r="E5684" s="141" t="s">
        <v>31725</v>
      </c>
      <c r="F5684" s="141" t="s">
        <v>31665</v>
      </c>
      <c r="I5684" s="141" t="s">
        <v>14</v>
      </c>
      <c r="J5684" s="649">
        <v>5259.58</v>
      </c>
    </row>
    <row r="5685" spans="1:10" hidden="1">
      <c r="A5685" s="141" t="s">
        <v>31727</v>
      </c>
      <c r="B5685" s="141" t="str">
        <f t="shared" si="88"/>
        <v>POCO DE VISITA,DE ANEIS DE CONCRETO PRE-MOLDADOS,PARA ESGOTOS SANITARIOS,SEGUNDO ESPECIFICACOES DA CEDAE,INCLUSIVE DEGRAPOCO DE VISITA,DE ANEIS DE CONCRETO PRE-MOLDADOS,PARA ESGOTOUS,EXCLUSIVE TAMPAO DE FERRO FUNDIDO,COM PROFUNDIDADE DE 5,60MPOCO DE VISITA,DE ANEIS DE CONCRETO PRE-MOLDADOS,PARA ESGOTO</v>
      </c>
      <c r="C5685" s="141" t="s">
        <v>31662</v>
      </c>
      <c r="D5685" s="141" t="s">
        <v>31663</v>
      </c>
      <c r="E5685" s="141" t="s">
        <v>31728</v>
      </c>
      <c r="F5685" s="141" t="s">
        <v>31665</v>
      </c>
      <c r="I5685" s="141" t="s">
        <v>14</v>
      </c>
      <c r="J5685" s="649">
        <v>5620.5</v>
      </c>
    </row>
    <row r="5686" spans="1:10" hidden="1">
      <c r="A5686" s="141" t="s">
        <v>31729</v>
      </c>
      <c r="B5686" s="141" t="str">
        <f t="shared" si="88"/>
        <v>POCO DE VISITA,DE ANEIS DE CONCRETO PRE-MOLDADOS,PARA ESGOTOS SANITARIOS,SEGUNDO ESPECIFICACOES DA CEDAE,INCLUSIVE DEGRAPOCO DE VISITA,DE ANEIS DE CONCRETO PRE-MOLDADOS,PARA ESGOTOUS,EXCLUSIVE TAMPAO DE FERRO FUNDIDO,COM PROFUNDIDADE DE 5,60MPOCO DE VISITA,DE ANEIS DE CONCRETO PRE-MOLDADOS,PARA ESGOTO</v>
      </c>
      <c r="C5686" s="141" t="s">
        <v>31662</v>
      </c>
      <c r="D5686" s="141" t="s">
        <v>31663</v>
      </c>
      <c r="E5686" s="141" t="s">
        <v>31728</v>
      </c>
      <c r="F5686" s="141" t="s">
        <v>31665</v>
      </c>
      <c r="I5686" s="141" t="s">
        <v>14</v>
      </c>
      <c r="J5686" s="649">
        <v>5551.06</v>
      </c>
    </row>
    <row r="5687" spans="1:10" hidden="1">
      <c r="A5687" s="141" t="s">
        <v>31730</v>
      </c>
      <c r="B5687" s="141" t="str">
        <f t="shared" si="88"/>
        <v>POCO DE VISITA,DE ANEIS DE CONCRETO PRE-MOLDADOS,PARA ESGOTOS SANITARIOS,SEGUNDO ESPECIFICACOES DA CEDAE,INCLUSIVE DEGRAPOCO DE VISITA,DE ANEIS DE CONCRETO PRE-MOLDADOS,PARA ESGOTOUS,EXCLUSIVE TAMPAO DE FERRO FUNDIDO,COM PROFUNDIDADE DE 5,90MPOCO DE VISITA,DE ANEIS DE CONCRETO PRE-MOLDADOS,PARA ESGOTO</v>
      </c>
      <c r="C5687" s="141" t="s">
        <v>31662</v>
      </c>
      <c r="D5687" s="141" t="s">
        <v>31663</v>
      </c>
      <c r="E5687" s="141" t="s">
        <v>31731</v>
      </c>
      <c r="F5687" s="141" t="s">
        <v>31665</v>
      </c>
      <c r="I5687" s="141" t="s">
        <v>14</v>
      </c>
      <c r="J5687" s="649">
        <v>5906.14</v>
      </c>
    </row>
    <row r="5688" spans="1:10" hidden="1">
      <c r="A5688" s="141" t="s">
        <v>31732</v>
      </c>
      <c r="B5688" s="141" t="str">
        <f t="shared" si="88"/>
        <v>POCO DE VISITA,DE ANEIS DE CONCRETO PRE-MOLDADOS,PARA ESGOTOS SANITARIOS,SEGUNDO ESPECIFICACOES DA CEDAE,INCLUSIVE DEGRAPOCO DE VISITA,DE ANEIS DE CONCRETO PRE-MOLDADOS,PARA ESGOTOUS,EXCLUSIVE TAMPAO DE FERRO FUNDIDO,COM PROFUNDIDADE DE 5,90MPOCO DE VISITA,DE ANEIS DE CONCRETO PRE-MOLDADOS,PARA ESGOTO</v>
      </c>
      <c r="C5688" s="141" t="s">
        <v>31662</v>
      </c>
      <c r="D5688" s="141" t="s">
        <v>31663</v>
      </c>
      <c r="E5688" s="141" t="s">
        <v>31731</v>
      </c>
      <c r="F5688" s="141" t="s">
        <v>31665</v>
      </c>
      <c r="I5688" s="141" t="s">
        <v>14</v>
      </c>
      <c r="J5688" s="649">
        <v>5833.68</v>
      </c>
    </row>
    <row r="5689" spans="1:10" hidden="1">
      <c r="A5689" s="141" t="s">
        <v>31733</v>
      </c>
      <c r="B5689" s="141" t="str">
        <f t="shared" si="88"/>
        <v>POCO DE VISITA,DE ANEIS DE CONCRETO PRE-MOLDADOS,PARA ESGOTOS SANITARIOS,SEGUNDO ESPECIFICACOES DA CEDAE,INCLUSIVE DEGRAPOCO DE VISITA,DE ANEIS DE CONCRETO PRE-MOLDADOS,PARA ESGOTOUS,EXCLUSIVE TAMPAO DE FERRO FUNDIDO,COM PROFUNDIDADE DE 6,20MPOCO DE VISITA,DE ANEIS DE CONCRETO PRE-MOLDADOS,PARA ESGOTO</v>
      </c>
      <c r="C5689" s="141" t="s">
        <v>31662</v>
      </c>
      <c r="D5689" s="141" t="s">
        <v>31663</v>
      </c>
      <c r="E5689" s="141" t="s">
        <v>31734</v>
      </c>
      <c r="F5689" s="141" t="s">
        <v>31665</v>
      </c>
      <c r="I5689" s="141" t="s">
        <v>14</v>
      </c>
      <c r="J5689" s="649">
        <v>6198.41</v>
      </c>
    </row>
    <row r="5690" spans="1:10" hidden="1">
      <c r="A5690" s="141" t="s">
        <v>31735</v>
      </c>
      <c r="B5690" s="141" t="str">
        <f t="shared" si="88"/>
        <v>POCO DE VISITA,DE ANEIS DE CONCRETO PRE-MOLDADOS,PARA ESGOTOS SANITARIOS,SEGUNDO ESPECIFICACOES DA CEDAE,INCLUSIVE DEGRAPOCO DE VISITA,DE ANEIS DE CONCRETO PRE-MOLDADOS,PARA ESGOTOUS,EXCLUSIVE TAMPAO DE FERRO FUNDIDO,COM PROFUNDIDADE DE 6,20MPOCO DE VISITA,DE ANEIS DE CONCRETO PRE-MOLDADOS,PARA ESGOTO</v>
      </c>
      <c r="C5690" s="141" t="s">
        <v>31662</v>
      </c>
      <c r="D5690" s="141" t="s">
        <v>31663</v>
      </c>
      <c r="E5690" s="141" t="s">
        <v>31734</v>
      </c>
      <c r="F5690" s="141" t="s">
        <v>31665</v>
      </c>
      <c r="I5690" s="141" t="s">
        <v>14</v>
      </c>
      <c r="J5690" s="649">
        <v>6122.54</v>
      </c>
    </row>
    <row r="5691" spans="1:10" hidden="1">
      <c r="A5691" s="141" t="s">
        <v>31736</v>
      </c>
      <c r="B5691" s="141" t="str">
        <f t="shared" si="88"/>
        <v>POCO DE VISITA,DE ANEIS DE CONCRETO PRE-MOLDADOS,PARA ESGOTOS SANITARIOS,SEGUNDO ESPECIFICACOES DA CEDAE,INCLUSIVE DEGRAPOCO DE VISITA,DE ANEIS DE CONCRETO PRE-MOLDADOS,PARA ESGOTOUS,EXCLUSIVE TAMPAO DE FERRO FUNDIDO,COM PROFUNDIDADE DE 6,50MPOCO DE VISITA,DE ANEIS DE CONCRETO PRE-MOLDADOS,PARA ESGOTO</v>
      </c>
      <c r="C5691" s="141" t="s">
        <v>31662</v>
      </c>
      <c r="D5691" s="141" t="s">
        <v>31663</v>
      </c>
      <c r="E5691" s="141" t="s">
        <v>31737</v>
      </c>
      <c r="F5691" s="141" t="s">
        <v>31665</v>
      </c>
      <c r="I5691" s="141" t="s">
        <v>14</v>
      </c>
      <c r="J5691" s="649">
        <v>6487.08</v>
      </c>
    </row>
    <row r="5692" spans="1:10" hidden="1">
      <c r="A5692" s="141" t="s">
        <v>31738</v>
      </c>
      <c r="B5692" s="141" t="str">
        <f t="shared" si="88"/>
        <v>POCO DE VISITA,DE ANEIS DE CONCRETO PRE-MOLDADOS,PARA ESGOTOS SANITARIOS,SEGUNDO ESPECIFICACOES DA CEDAE,INCLUSIVE DEGRAPOCO DE VISITA,DE ANEIS DE CONCRETO PRE-MOLDADOS,PARA ESGOTOUS,EXCLUSIVE TAMPAO DE FERRO FUNDIDO,COM PROFUNDIDADE DE 6,50MPOCO DE VISITA,DE ANEIS DE CONCRETO PRE-MOLDADOS,PARA ESGOTO</v>
      </c>
      <c r="C5692" s="141" t="s">
        <v>31662</v>
      </c>
      <c r="D5692" s="141" t="s">
        <v>31663</v>
      </c>
      <c r="E5692" s="141" t="s">
        <v>31737</v>
      </c>
      <c r="F5692" s="141" t="s">
        <v>31665</v>
      </c>
      <c r="I5692" s="141" t="s">
        <v>14</v>
      </c>
      <c r="J5692" s="649">
        <v>6407.78</v>
      </c>
    </row>
    <row r="5693" spans="1:10" hidden="1">
      <c r="A5693" s="141" t="s">
        <v>31739</v>
      </c>
      <c r="B5693" s="141" t="str">
        <f t="shared" si="88"/>
        <v>POCO DE VISITA,DE ANEIS DE CONCRETO PRE-MOLDADOS,PARA ESGOTOS SANITARIOS,SEGUNDO ESPECIFICACOES DA CEDAE,INCLUSIVE DEGRAPOCO DE VISITA,DE ANEIS DE CONCRETO PRE-MOLDADOS,PARA ESGOTOUS,EXCLUSIVE TAMPAO DE FERRO FUNDIDO,COM PROFUNDIDADE DE 6,80MPOCO DE VISITA,DE ANEIS DE CONCRETO PRE-MOLDADOS,PARA ESGOTO</v>
      </c>
      <c r="C5693" s="141" t="s">
        <v>31662</v>
      </c>
      <c r="D5693" s="141" t="s">
        <v>31663</v>
      </c>
      <c r="E5693" s="141" t="s">
        <v>31740</v>
      </c>
      <c r="F5693" s="141" t="s">
        <v>31665</v>
      </c>
      <c r="I5693" s="141" t="s">
        <v>14</v>
      </c>
      <c r="J5693" s="649">
        <v>6779.9</v>
      </c>
    </row>
    <row r="5694" spans="1:10" hidden="1">
      <c r="A5694" s="141" t="s">
        <v>31741</v>
      </c>
      <c r="B5694" s="141" t="str">
        <f t="shared" si="88"/>
        <v>POCO DE VISITA,DE ANEIS DE CONCRETO PRE-MOLDADOS,PARA ESGOTOS SANITARIOS,SEGUNDO ESPECIFICACOES DA CEDAE,INCLUSIVE DEGRAPOCO DE VISITA,DE ANEIS DE CONCRETO PRE-MOLDADOS,PARA ESGOTOUS,EXCLUSIVE TAMPAO DE FERRO FUNDIDO,COM PROFUNDIDADE DE 6,80MPOCO DE VISITA,DE ANEIS DE CONCRETO PRE-MOLDADOS,PARA ESGOTO</v>
      </c>
      <c r="C5694" s="141" t="s">
        <v>31662</v>
      </c>
      <c r="D5694" s="141" t="s">
        <v>31663</v>
      </c>
      <c r="E5694" s="141" t="s">
        <v>31740</v>
      </c>
      <c r="F5694" s="141" t="s">
        <v>31665</v>
      </c>
      <c r="I5694" s="141" t="s">
        <v>14</v>
      </c>
      <c r="J5694" s="649">
        <v>6697.11</v>
      </c>
    </row>
    <row r="5695" spans="1:10" hidden="1">
      <c r="A5695" s="141" t="s">
        <v>31742</v>
      </c>
      <c r="B5695" s="141" t="str">
        <f t="shared" si="88"/>
        <v>POCO DE VISITA,DE ANEIS DE CONCRETO PRE-MOLDADOS,PARA ESGOTOS SANITARIOS,SEGUNDO ESPECIFICACOES DA CEDAE,INCLUSIVE DEGRAPOCO DE VISITA,DE ANEIS DE CONCRETO PRE-MOLDADOS,PARA ESGOTOUS,EXCLUSIVE TAMPAO DE FERRO FUNDIDO,COM PROFUNDIDADE DE 7,10MPOCO DE VISITA,DE ANEIS DE CONCRETO PRE-MOLDADOS,PARA ESGOTO</v>
      </c>
      <c r="C5695" s="141" t="s">
        <v>31662</v>
      </c>
      <c r="D5695" s="141" t="s">
        <v>31663</v>
      </c>
      <c r="E5695" s="141" t="s">
        <v>31743</v>
      </c>
      <c r="F5695" s="141" t="s">
        <v>31665</v>
      </c>
      <c r="I5695" s="141" t="s">
        <v>14</v>
      </c>
      <c r="J5695" s="649">
        <v>7068.02</v>
      </c>
    </row>
    <row r="5696" spans="1:10" hidden="1">
      <c r="A5696" s="141" t="s">
        <v>31744</v>
      </c>
      <c r="B5696" s="141" t="str">
        <f t="shared" si="88"/>
        <v>POCO DE VISITA,DE ANEIS DE CONCRETO PRE-MOLDADOS,PARA ESGOTOS SANITARIOS,SEGUNDO ESPECIFICACOES DA CEDAE,INCLUSIVE DEGRAPOCO DE VISITA,DE ANEIS DE CONCRETO PRE-MOLDADOS,PARA ESGOTOUS,EXCLUSIVE TAMPAO DE FERRO FUNDIDO,COM PROFUNDIDADE DE 7,10MPOCO DE VISITA,DE ANEIS DE CONCRETO PRE-MOLDADOS,PARA ESGOTO</v>
      </c>
      <c r="C5696" s="141" t="s">
        <v>31662</v>
      </c>
      <c r="D5696" s="141" t="s">
        <v>31663</v>
      </c>
      <c r="E5696" s="141" t="s">
        <v>31743</v>
      </c>
      <c r="F5696" s="141" t="s">
        <v>31665</v>
      </c>
      <c r="I5696" s="141" t="s">
        <v>14</v>
      </c>
      <c r="J5696" s="649">
        <v>6981.88</v>
      </c>
    </row>
    <row r="5697" spans="1:10" hidden="1">
      <c r="A5697" s="141" t="s">
        <v>31745</v>
      </c>
      <c r="B5697" s="141" t="str">
        <f t="shared" si="88"/>
        <v>BASE E FUNDO DE CONCRETO SIMPLES,PARA POCOS DE VISITA,PADRAO CEDAE,DE ANEIS PRE-MOLDADOS COM DIAMETRO DE 600MM,INCLUSIVEBASE E FUNDO DE CONCRETO SIMPLES,PARA POCOS DE VISITA,PADRAO MAO-DE-OBRA E MATERIALBASE E FUNDO DE CONCRETO SIMPLES,PARA POCOS DE VISITA,PADRAO</v>
      </c>
      <c r="C5697" s="141" t="s">
        <v>31746</v>
      </c>
      <c r="D5697" s="141" t="s">
        <v>31747</v>
      </c>
      <c r="E5697" s="141" t="s">
        <v>31748</v>
      </c>
      <c r="I5697" s="141" t="s">
        <v>14</v>
      </c>
      <c r="J5697" s="649">
        <v>124.6</v>
      </c>
    </row>
    <row r="5698" spans="1:10" hidden="1">
      <c r="A5698" s="141" t="s">
        <v>31749</v>
      </c>
      <c r="B5698" s="141" t="str">
        <f t="shared" si="88"/>
        <v>BASE E FUNDO DE CONCRETO SIMPLES,PARA POCOS DE VISITA,PADRAO CEDAE,DE ANEIS PRE-MOLDADOS COM DIAMETRO DE 600MM,INCLUSIVEBASE E FUNDO DE CONCRETO SIMPLES,PARA POCOS DE VISITA,PADRAO MAO-DE-OBRA E MATERIALBASE E FUNDO DE CONCRETO SIMPLES,PARA POCOS DE VISITA,PADRAO</v>
      </c>
      <c r="C5698" s="141" t="s">
        <v>31746</v>
      </c>
      <c r="D5698" s="141" t="s">
        <v>31747</v>
      </c>
      <c r="E5698" s="141" t="s">
        <v>31748</v>
      </c>
      <c r="I5698" s="141" t="s">
        <v>14</v>
      </c>
      <c r="J5698" s="649">
        <v>121.43</v>
      </c>
    </row>
    <row r="5699" spans="1:10" hidden="1">
      <c r="A5699" s="141" t="s">
        <v>31750</v>
      </c>
      <c r="B5699" s="141" t="str">
        <f t="shared" ref="B5699:B5762" si="89">C5699&amp;D5699&amp;C5699&amp;E5699&amp;F5699&amp;G5699&amp;H5699&amp;C5699</f>
        <v>BASE E FUNDO DE CONCRETO SIMPLES,PARA POCOS DE VISITA,PADRAO CEDAE,DE ANEIS PRE-MOLDADOS COM DIAMETRO DE 1100MM,INCLUSIVBASE E FUNDO DE CONCRETO SIMPLES,PARA POCOS DE VISITA,PADRAOE MAO-DE-OBRA E MATERIAL,INCLUSIVE LAJE DE REDUCAO DE CONCRETO ARMADOBASE E FUNDO DE CONCRETO SIMPLES,PARA POCOS DE VISITA,PADRAO</v>
      </c>
      <c r="C5699" s="141" t="s">
        <v>31746</v>
      </c>
      <c r="D5699" s="141" t="s">
        <v>31751</v>
      </c>
      <c r="E5699" s="141" t="s">
        <v>31752</v>
      </c>
      <c r="F5699" s="141" t="s">
        <v>31753</v>
      </c>
      <c r="I5699" s="141" t="s">
        <v>14</v>
      </c>
      <c r="J5699" s="649">
        <v>655.53</v>
      </c>
    </row>
    <row r="5700" spans="1:10" hidden="1">
      <c r="A5700" s="141" t="s">
        <v>31754</v>
      </c>
      <c r="B5700" s="141" t="str">
        <f t="shared" si="89"/>
        <v>BASE E FUNDO DE CONCRETO SIMPLES,PARA POCOS DE VISITA,PADRAO CEDAE,DE ANEIS PRE-MOLDADOS COM DIAMETRO DE 1100MM,INCLUSIVBASE E FUNDO DE CONCRETO SIMPLES,PARA POCOS DE VISITA,PADRAOE MAO-DE-OBRA E MATERIAL,INCLUSIVE LAJE DE REDUCAO DE CONCRETO ARMADOBASE E FUNDO DE CONCRETO SIMPLES,PARA POCOS DE VISITA,PADRAO</v>
      </c>
      <c r="C5700" s="141" t="s">
        <v>31746</v>
      </c>
      <c r="D5700" s="141" t="s">
        <v>31751</v>
      </c>
      <c r="E5700" s="141" t="s">
        <v>31752</v>
      </c>
      <c r="F5700" s="141" t="s">
        <v>31753</v>
      </c>
      <c r="I5700" s="141" t="s">
        <v>14</v>
      </c>
      <c r="J5700" s="649">
        <v>649.71</v>
      </c>
    </row>
    <row r="5701" spans="1:10" hidden="1">
      <c r="A5701" s="141" t="s">
        <v>31755</v>
      </c>
      <c r="B5701" s="141" t="str">
        <f t="shared" si="89"/>
        <v>BASE E FUNDO DE CONCRETO SIMPLES,PARA POCOS DE VISITA,PADRAO CEDAE,DE ANEIS PRE-MOLDADOS COM DIAMETRO DE 1500MM,INCLUSIVBASE E FUNDO DE CONCRETO SIMPLES,PARA POCOS DE VISITA,PADRAOE MAO-DE-OBRA E MATERIAL,INCLUSIVE LAJE DE REDUCAO DE CONCRETO ARMADOBASE E FUNDO DE CONCRETO SIMPLES,PARA POCOS DE VISITA,PADRAO</v>
      </c>
      <c r="C5701" s="141" t="s">
        <v>31746</v>
      </c>
      <c r="D5701" s="141" t="s">
        <v>31756</v>
      </c>
      <c r="E5701" s="141" t="s">
        <v>31752</v>
      </c>
      <c r="F5701" s="141" t="s">
        <v>31753</v>
      </c>
      <c r="I5701" s="141" t="s">
        <v>14</v>
      </c>
      <c r="J5701" s="649">
        <v>778.09</v>
      </c>
    </row>
    <row r="5702" spans="1:10" hidden="1">
      <c r="A5702" s="141" t="s">
        <v>31757</v>
      </c>
      <c r="B5702" s="141" t="str">
        <f t="shared" si="89"/>
        <v>BASE E FUNDO DE CONCRETO SIMPLES,PARA POCOS DE VISITA,PADRAO CEDAE,DE ANEIS PRE-MOLDADOS COM DIAMETRO DE 1500MM,INCLUSIVBASE E FUNDO DE CONCRETO SIMPLES,PARA POCOS DE VISITA,PADRAOE MAO-DE-OBRA E MATERIAL,INCLUSIVE LAJE DE REDUCAO DE CONCRETO ARMADOBASE E FUNDO DE CONCRETO SIMPLES,PARA POCOS DE VISITA,PADRAO</v>
      </c>
      <c r="C5702" s="141" t="s">
        <v>31746</v>
      </c>
      <c r="D5702" s="141" t="s">
        <v>31756</v>
      </c>
      <c r="E5702" s="141" t="s">
        <v>31752</v>
      </c>
      <c r="F5702" s="141" t="s">
        <v>31753</v>
      </c>
      <c r="I5702" s="141" t="s">
        <v>14</v>
      </c>
      <c r="J5702" s="649">
        <v>767.01</v>
      </c>
    </row>
    <row r="5703" spans="1:10" hidden="1">
      <c r="A5703" s="141" t="s">
        <v>31758</v>
      </c>
      <c r="B5703" s="141" t="str">
        <f t="shared" si="89"/>
        <v>BASE E FUNDO DE CONCRETO SIMPLES,PARA POCOS DE VISITA,PADRAO CEDAE,DE ANEIS PRE-MOLDADOS COM DIAMETRO DE 2000MM,INCLUSIVBASE E FUNDO DE CONCRETO SIMPLES,PARA POCOS DE VISITA,PADRAOE MAO-DE-OBRA E MATERIAL,INCLUSIVE LAJE DE REDUCAO DE CONCRETO ARMADOBASE E FUNDO DE CONCRETO SIMPLES,PARA POCOS DE VISITA,PADRAO</v>
      </c>
      <c r="C5703" s="141" t="s">
        <v>31746</v>
      </c>
      <c r="D5703" s="141" t="s">
        <v>31759</v>
      </c>
      <c r="E5703" s="141" t="s">
        <v>31752</v>
      </c>
      <c r="F5703" s="141" t="s">
        <v>31753</v>
      </c>
      <c r="I5703" s="141" t="s">
        <v>14</v>
      </c>
      <c r="J5703" s="649">
        <v>1462.86</v>
      </c>
    </row>
    <row r="5704" spans="1:10" hidden="1">
      <c r="A5704" s="141" t="s">
        <v>31760</v>
      </c>
      <c r="B5704" s="141" t="str">
        <f t="shared" si="89"/>
        <v>BASE E FUNDO DE CONCRETO SIMPLES,PARA POCOS DE VISITA,PADRAO CEDAE,DE ANEIS PRE-MOLDADOS COM DIAMETRO DE 2000MM,INCLUSIVBASE E FUNDO DE CONCRETO SIMPLES,PARA POCOS DE VISITA,PADRAOE MAO-DE-OBRA E MATERIAL,INCLUSIVE LAJE DE REDUCAO DE CONCRETO ARMADOBASE E FUNDO DE CONCRETO SIMPLES,PARA POCOS DE VISITA,PADRAO</v>
      </c>
      <c r="C5704" s="141" t="s">
        <v>31746</v>
      </c>
      <c r="D5704" s="141" t="s">
        <v>31759</v>
      </c>
      <c r="E5704" s="141" t="s">
        <v>31752</v>
      </c>
      <c r="F5704" s="141" t="s">
        <v>31753</v>
      </c>
      <c r="I5704" s="141" t="s">
        <v>14</v>
      </c>
      <c r="J5704" s="649">
        <v>1448.6</v>
      </c>
    </row>
    <row r="5705" spans="1:10" hidden="1">
      <c r="A5705" s="141" t="s">
        <v>31761</v>
      </c>
      <c r="B5705" s="141" t="str">
        <f t="shared" si="89"/>
        <v>CORPO DE POCO DE VISITA DE ANEIS PRE-MOLDADOS,COM DIAMETRO DE 600MM,SEM DEGRAUS,MEDIDA PELA ALTURA UTIL,INCLUSIVE MAO-DECORPO DE POCO DE VISITA DE ANEIS PRE-MOLDADOS,COM DIAMETRO D-OBRA E MATERIALCORPO DE POCO DE VISITA DE ANEIS PRE-MOLDADOS,COM DIAMETRO D</v>
      </c>
      <c r="C5705" s="141" t="s">
        <v>31762</v>
      </c>
      <c r="D5705" s="141" t="s">
        <v>31763</v>
      </c>
      <c r="E5705" s="141" t="s">
        <v>31764</v>
      </c>
      <c r="I5705" s="141" t="s">
        <v>285</v>
      </c>
      <c r="J5705" s="649">
        <v>409.65</v>
      </c>
    </row>
    <row r="5706" spans="1:10" hidden="1">
      <c r="A5706" s="141" t="s">
        <v>31765</v>
      </c>
      <c r="B5706" s="141" t="str">
        <f t="shared" si="89"/>
        <v>CORPO DE POCO DE VISITA DE ANEIS PRE-MOLDADOS,COM DIAMETRO DE 600MM,SEM DEGRAUS,MEDIDA PELA ALTURA UTIL,INCLUSIVE MAO-DECORPO DE POCO DE VISITA DE ANEIS PRE-MOLDADOS,COM DIAMETRO D-OBRA E MATERIALCORPO DE POCO DE VISITA DE ANEIS PRE-MOLDADOS,COM DIAMETRO D</v>
      </c>
      <c r="C5706" s="141" t="s">
        <v>31762</v>
      </c>
      <c r="D5706" s="141" t="s">
        <v>31763</v>
      </c>
      <c r="E5706" s="141" t="s">
        <v>31764</v>
      </c>
      <c r="I5706" s="141" t="s">
        <v>285</v>
      </c>
      <c r="J5706" s="649">
        <v>398.3</v>
      </c>
    </row>
    <row r="5707" spans="1:10" hidden="1">
      <c r="A5707" s="141" t="s">
        <v>31766</v>
      </c>
      <c r="B5707" s="141" t="str">
        <f t="shared" si="89"/>
        <v>CORPO DE POCO DE VISITA DE ANEIS PRE-MOLDADOS,COM DIAMETRO DE 1100MM,SEM DEGRAUS,MEDIDA PELA ALTURA UTIL,INCLUSIVE MAO-DCORPO DE POCO DE VISITA DE ANEIS PRE-MOLDADOS,COM DIAMETRO DE-OBRA E MATERIALCORPO DE POCO DE VISITA DE ANEIS PRE-MOLDADOS,COM DIAMETRO D</v>
      </c>
      <c r="C5707" s="141" t="s">
        <v>31762</v>
      </c>
      <c r="D5707" s="141" t="s">
        <v>31767</v>
      </c>
      <c r="E5707" s="141" t="s">
        <v>31768</v>
      </c>
      <c r="I5707" s="141" t="s">
        <v>285</v>
      </c>
      <c r="J5707" s="649">
        <v>821.09</v>
      </c>
    </row>
    <row r="5708" spans="1:10" hidden="1">
      <c r="A5708" s="141" t="s">
        <v>31769</v>
      </c>
      <c r="B5708" s="141" t="str">
        <f t="shared" si="89"/>
        <v>CORPO DE POCO DE VISITA DE ANEIS PRE-MOLDADOS,COM DIAMETRO DE 1100MM,SEM DEGRAUS,MEDIDA PELA ALTURA UTIL,INCLUSIVE MAO-DCORPO DE POCO DE VISITA DE ANEIS PRE-MOLDADOS,COM DIAMETRO DE-OBRA E MATERIALCORPO DE POCO DE VISITA DE ANEIS PRE-MOLDADOS,COM DIAMETRO D</v>
      </c>
      <c r="C5708" s="141" t="s">
        <v>31762</v>
      </c>
      <c r="D5708" s="141" t="s">
        <v>31767</v>
      </c>
      <c r="E5708" s="141" t="s">
        <v>31768</v>
      </c>
      <c r="I5708" s="141" t="s">
        <v>285</v>
      </c>
      <c r="J5708" s="649">
        <v>800.34</v>
      </c>
    </row>
    <row r="5709" spans="1:10" hidden="1">
      <c r="A5709" s="141" t="s">
        <v>31770</v>
      </c>
      <c r="B5709" s="141" t="str">
        <f t="shared" si="89"/>
        <v>CORPO DE POCO DE VISITA DE ANEIS PRE-MOLDADOS,COM DIAMETRO DE 1500MM,SEM DEGRAUS,MEDIDA PELA ALTURA UTIL,INCLUSIVE MAO-DCORPO DE POCO DE VISITA DE ANEIS PRE-MOLDADOS,COM DIAMETRO DE-OBRA E MATERIALCORPO DE POCO DE VISITA DE ANEIS PRE-MOLDADOS,COM DIAMETRO D</v>
      </c>
      <c r="C5709" s="141" t="s">
        <v>31762</v>
      </c>
      <c r="D5709" s="141" t="s">
        <v>31771</v>
      </c>
      <c r="E5709" s="141" t="s">
        <v>31768</v>
      </c>
      <c r="I5709" s="141" t="s">
        <v>285</v>
      </c>
      <c r="J5709" s="649">
        <v>1064.8599999999999</v>
      </c>
    </row>
    <row r="5710" spans="1:10" hidden="1">
      <c r="A5710" s="141" t="s">
        <v>31772</v>
      </c>
      <c r="B5710" s="141" t="str">
        <f t="shared" si="89"/>
        <v>CORPO DE POCO DE VISITA DE ANEIS PRE-MOLDADOS,COM DIAMETRO DE 1500MM,SEM DEGRAUS,MEDIDA PELA ALTURA UTIL,INCLUSIVE MAO-DCORPO DE POCO DE VISITA DE ANEIS PRE-MOLDADOS,COM DIAMETRO DE-OBRA E MATERIALCORPO DE POCO DE VISITA DE ANEIS PRE-MOLDADOS,COM DIAMETRO D</v>
      </c>
      <c r="C5710" s="141" t="s">
        <v>31762</v>
      </c>
      <c r="D5710" s="141" t="s">
        <v>31771</v>
      </c>
      <c r="E5710" s="141" t="s">
        <v>31768</v>
      </c>
      <c r="I5710" s="141" t="s">
        <v>285</v>
      </c>
      <c r="J5710" s="649">
        <v>1036.1099999999999</v>
      </c>
    </row>
    <row r="5711" spans="1:10" hidden="1">
      <c r="A5711" s="141" t="s">
        <v>31773</v>
      </c>
      <c r="B5711" s="141" t="str">
        <f t="shared" si="89"/>
        <v>CORPO DE POCO DE VISITA DE ANEIS PRE-MOLDADOS,COM DIAMETRO DE 2000MM,SEM DEGRAUS,MEDIDA PELA ALTURA UTIL,INCLUSIVE MAO-DCORPO DE POCO DE VISITA DE ANEIS PRE-MOLDADOS,COM DIAMETRO DE-OBRA E MATERIALCORPO DE POCO DE VISITA DE ANEIS PRE-MOLDADOS,COM DIAMETRO D</v>
      </c>
      <c r="C5711" s="141" t="s">
        <v>31762</v>
      </c>
      <c r="D5711" s="141" t="s">
        <v>31774</v>
      </c>
      <c r="E5711" s="141" t="s">
        <v>31768</v>
      </c>
      <c r="I5711" s="141" t="s">
        <v>285</v>
      </c>
      <c r="J5711" s="649">
        <v>1683.81</v>
      </c>
    </row>
    <row r="5712" spans="1:10" hidden="1">
      <c r="A5712" s="141" t="s">
        <v>31775</v>
      </c>
      <c r="B5712" s="141" t="str">
        <f t="shared" si="89"/>
        <v>CORPO DE POCO DE VISITA DE ANEIS PRE-MOLDADOS,COM DIAMETRO DE 2000MM,SEM DEGRAUS,MEDIDA PELA ALTURA UTIL,INCLUSIVE MAO-DCORPO DE POCO DE VISITA DE ANEIS PRE-MOLDADOS,COM DIAMETRO DE-OBRA E MATERIALCORPO DE POCO DE VISITA DE ANEIS PRE-MOLDADOS,COM DIAMETRO D</v>
      </c>
      <c r="C5712" s="141" t="s">
        <v>31762</v>
      </c>
      <c r="D5712" s="141" t="s">
        <v>31774</v>
      </c>
      <c r="E5712" s="141" t="s">
        <v>31768</v>
      </c>
      <c r="I5712" s="141" t="s">
        <v>285</v>
      </c>
      <c r="J5712" s="649">
        <v>1645.85</v>
      </c>
    </row>
    <row r="5713" spans="1:10" hidden="1">
      <c r="A5713" s="141" t="s">
        <v>31776</v>
      </c>
      <c r="B5713" s="141" t="str">
        <f t="shared" si="89"/>
        <v>CORPO DE POCO DE VISITA DE ANEIS PRE-MOLDADOS,COM DIAMETRO DE 600MM,COM DEGRAUS,MEDIDA PELA ALTURA UTIL,INCLUSIVE MAO-DECORPO DE POCO DE VISITA DE ANEIS PRE-MOLDADOS,COM DIAMETRO D-OBRA E MATERIALCORPO DE POCO DE VISITA DE ANEIS PRE-MOLDADOS,COM DIAMETRO D</v>
      </c>
      <c r="C5713" s="141" t="s">
        <v>31762</v>
      </c>
      <c r="D5713" s="141" t="s">
        <v>31777</v>
      </c>
      <c r="E5713" s="141" t="s">
        <v>31764</v>
      </c>
      <c r="I5713" s="141" t="s">
        <v>285</v>
      </c>
      <c r="J5713" s="649">
        <v>626.1</v>
      </c>
    </row>
    <row r="5714" spans="1:10" hidden="1">
      <c r="A5714" s="141" t="s">
        <v>31778</v>
      </c>
      <c r="B5714" s="141" t="str">
        <f t="shared" si="89"/>
        <v>CORPO DE POCO DE VISITA DE ANEIS PRE-MOLDADOS,COM DIAMETRO DE 600MM,COM DEGRAUS,MEDIDA PELA ALTURA UTIL,INCLUSIVE MAO-DECORPO DE POCO DE VISITA DE ANEIS PRE-MOLDADOS,COM DIAMETRO D-OBRA E MATERIALCORPO DE POCO DE VISITA DE ANEIS PRE-MOLDADOS,COM DIAMETRO D</v>
      </c>
      <c r="C5714" s="141" t="s">
        <v>31762</v>
      </c>
      <c r="D5714" s="141" t="s">
        <v>31777</v>
      </c>
      <c r="E5714" s="141" t="s">
        <v>31764</v>
      </c>
      <c r="I5714" s="141" t="s">
        <v>285</v>
      </c>
      <c r="J5714" s="649">
        <v>614.75</v>
      </c>
    </row>
    <row r="5715" spans="1:10" hidden="1">
      <c r="A5715" s="141" t="s">
        <v>31779</v>
      </c>
      <c r="B5715" s="141" t="str">
        <f t="shared" si="89"/>
        <v>CORPO DE POCO DE VISITA DE ANEIS PRE-MOLDADOS,COM DIAMETRO DE 1100MM,COM DEGRAUS,MEDIDA PELA ALTURA UTIL,INCLUSIVE MAO-DCORPO DE POCO DE VISITA DE ANEIS PRE-MOLDADOS,COM DIAMETRO DE-OBRA E MATERIALCORPO DE POCO DE VISITA DE ANEIS PRE-MOLDADOS,COM DIAMETRO D</v>
      </c>
      <c r="C5715" s="141" t="s">
        <v>31762</v>
      </c>
      <c r="D5715" s="141" t="s">
        <v>31780</v>
      </c>
      <c r="E5715" s="141" t="s">
        <v>31768</v>
      </c>
      <c r="I5715" s="141" t="s">
        <v>285</v>
      </c>
      <c r="J5715" s="649">
        <v>1037.54</v>
      </c>
    </row>
    <row r="5716" spans="1:10" hidden="1">
      <c r="A5716" s="141" t="s">
        <v>31781</v>
      </c>
      <c r="B5716" s="141" t="str">
        <f t="shared" si="89"/>
        <v>CORPO DE POCO DE VISITA DE ANEIS PRE-MOLDADOS,COM DIAMETRO DE 1100MM,COM DEGRAUS,MEDIDA PELA ALTURA UTIL,INCLUSIVE MAO-DCORPO DE POCO DE VISITA DE ANEIS PRE-MOLDADOS,COM DIAMETRO DE-OBRA E MATERIALCORPO DE POCO DE VISITA DE ANEIS PRE-MOLDADOS,COM DIAMETRO D</v>
      </c>
      <c r="C5716" s="141" t="s">
        <v>31762</v>
      </c>
      <c r="D5716" s="141" t="s">
        <v>31780</v>
      </c>
      <c r="E5716" s="141" t="s">
        <v>31768</v>
      </c>
      <c r="I5716" s="141" t="s">
        <v>285</v>
      </c>
      <c r="J5716" s="649">
        <v>1016.79</v>
      </c>
    </row>
    <row r="5717" spans="1:10" hidden="1">
      <c r="A5717" s="141" t="s">
        <v>31782</v>
      </c>
      <c r="B5717" s="141" t="str">
        <f t="shared" si="89"/>
        <v>CORPO DE POCO DE VISITA DE ANEIS PRE-MOLDADOS,COM DIAMETRO DE 1500MM,COM DEGRAUS,MEDIDA PELA ALTURA UTIL,INCLUSIVE MAO-DCORPO DE POCO DE VISITA DE ANEIS PRE-MOLDADOS,COM DIAMETRO DE-OBRA E MATERIALCORPO DE POCO DE VISITA DE ANEIS PRE-MOLDADOS,COM DIAMETRO D</v>
      </c>
      <c r="C5717" s="141" t="s">
        <v>31762</v>
      </c>
      <c r="D5717" s="141" t="s">
        <v>31783</v>
      </c>
      <c r="E5717" s="141" t="s">
        <v>31768</v>
      </c>
      <c r="I5717" s="141" t="s">
        <v>285</v>
      </c>
      <c r="J5717" s="649">
        <v>1281.31</v>
      </c>
    </row>
    <row r="5718" spans="1:10" hidden="1">
      <c r="A5718" s="141" t="s">
        <v>31784</v>
      </c>
      <c r="B5718" s="141" t="str">
        <f t="shared" si="89"/>
        <v>CORPO DE POCO DE VISITA DE ANEIS PRE-MOLDADOS,COM DIAMETRO DE 1500MM,COM DEGRAUS,MEDIDA PELA ALTURA UTIL,INCLUSIVE MAO-DCORPO DE POCO DE VISITA DE ANEIS PRE-MOLDADOS,COM DIAMETRO DE-OBRA E MATERIALCORPO DE POCO DE VISITA DE ANEIS PRE-MOLDADOS,COM DIAMETRO D</v>
      </c>
      <c r="C5718" s="141" t="s">
        <v>31762</v>
      </c>
      <c r="D5718" s="141" t="s">
        <v>31783</v>
      </c>
      <c r="E5718" s="141" t="s">
        <v>31768</v>
      </c>
      <c r="I5718" s="141" t="s">
        <v>285</v>
      </c>
      <c r="J5718" s="649">
        <v>1252.56</v>
      </c>
    </row>
    <row r="5719" spans="1:10" hidden="1">
      <c r="A5719" s="141" t="s">
        <v>31785</v>
      </c>
      <c r="B5719" s="141" t="str">
        <f t="shared" si="89"/>
        <v>CORPO DE POCO DE VISITA DE ANEIS PRE-MOLDADOS,COM DIAMETRO DE 2000MM,COM DEGRAUS,MEDIDA PELA ALTURA UTIL,INCLUSIVE MAO-DCORPO DE POCO DE VISITA DE ANEIS PRE-MOLDADOS,COM DIAMETRO DE-OBRA E MATERIALCORPO DE POCO DE VISITA DE ANEIS PRE-MOLDADOS,COM DIAMETRO D</v>
      </c>
      <c r="C5719" s="141" t="s">
        <v>31762</v>
      </c>
      <c r="D5719" s="141" t="s">
        <v>31786</v>
      </c>
      <c r="E5719" s="141" t="s">
        <v>31768</v>
      </c>
      <c r="I5719" s="141" t="s">
        <v>285</v>
      </c>
      <c r="J5719" s="649">
        <v>1900.26</v>
      </c>
    </row>
    <row r="5720" spans="1:10" hidden="1">
      <c r="A5720" s="141" t="s">
        <v>31787</v>
      </c>
      <c r="B5720" s="141" t="str">
        <f t="shared" si="89"/>
        <v>CORPO DE POCO DE VISITA DE ANEIS PRE-MOLDADOS,COM DIAMETRO DE 2000MM,COM DEGRAUS,MEDIDA PELA ALTURA UTIL,INCLUSIVE MAO-DCORPO DE POCO DE VISITA DE ANEIS PRE-MOLDADOS,COM DIAMETRO DE-OBRA E MATERIALCORPO DE POCO DE VISITA DE ANEIS PRE-MOLDADOS,COM DIAMETRO D</v>
      </c>
      <c r="C5720" s="141" t="s">
        <v>31762</v>
      </c>
      <c r="D5720" s="141" t="s">
        <v>31786</v>
      </c>
      <c r="E5720" s="141" t="s">
        <v>31768</v>
      </c>
      <c r="I5720" s="141" t="s">
        <v>285</v>
      </c>
      <c r="J5720" s="649">
        <v>1862.3</v>
      </c>
    </row>
    <row r="5721" spans="1:10" hidden="1">
      <c r="A5721" s="141" t="s">
        <v>31788</v>
      </c>
      <c r="B5721" s="141" t="str">
        <f t="shared" si="89"/>
        <v>CAIXA DE ANEIS PRE-MOLDADOS DE CONCRETO,TIPO "C",PADRAO CEDAE,PARA REGISTROS ATE 200MMCAIXA DE ANEIS PRE-MOLDADOS DE CONCRETO,TIPO "C",PADRAO CEDACAIXA DE ANEIS PRE-MOLDADOS DE CONCRETO,TIPO "C",PADRAO CEDA</v>
      </c>
      <c r="C5721" s="141" t="s">
        <v>31789</v>
      </c>
      <c r="D5721" s="141" t="s">
        <v>31790</v>
      </c>
      <c r="I5721" s="141" t="s">
        <v>14</v>
      </c>
      <c r="J5721" s="649">
        <v>326.5</v>
      </c>
    </row>
    <row r="5722" spans="1:10" hidden="1">
      <c r="A5722" s="141" t="s">
        <v>31791</v>
      </c>
      <c r="B5722" s="141" t="str">
        <f t="shared" si="89"/>
        <v>CAIXA DE ANEIS PRE-MOLDADOS DE CONCRETO,TIPO "C",PADRAO CEDAE,PARA REGISTROS ATE 200MMCAIXA DE ANEIS PRE-MOLDADOS DE CONCRETO,TIPO "C",PADRAO CEDACAIXA DE ANEIS PRE-MOLDADOS DE CONCRETO,TIPO "C",PADRAO CEDA</v>
      </c>
      <c r="C5722" s="141" t="s">
        <v>31789</v>
      </c>
      <c r="D5722" s="141" t="s">
        <v>31790</v>
      </c>
      <c r="I5722" s="141" t="s">
        <v>14</v>
      </c>
      <c r="J5722" s="649">
        <v>315.32</v>
      </c>
    </row>
    <row r="5723" spans="1:10" hidden="1">
      <c r="A5723" s="141" t="s">
        <v>31792</v>
      </c>
      <c r="B5723" s="141" t="str">
        <f t="shared" si="89"/>
        <v>CAIXA DE ANEIS PRE-MOLDADOS DE CONCRETO,TIPO "D",PADRAO CEDAE,PARA REGISTROS DE DIAMETRO DE 250 A 600MMCAIXA DE ANEIS PRE-MOLDADOS DE CONCRETO,TIPO "D",PADRAO CEDACAIXA DE ANEIS PRE-MOLDADOS DE CONCRETO,TIPO "D",PADRAO CEDA</v>
      </c>
      <c r="C5723" s="141" t="s">
        <v>31793</v>
      </c>
      <c r="D5723" s="141" t="s">
        <v>31794</v>
      </c>
      <c r="I5723" s="141" t="s">
        <v>14</v>
      </c>
      <c r="J5723" s="649">
        <v>321.27</v>
      </c>
    </row>
    <row r="5724" spans="1:10" hidden="1">
      <c r="A5724" s="141" t="s">
        <v>31795</v>
      </c>
      <c r="B5724" s="141" t="str">
        <f t="shared" si="89"/>
        <v>CAIXA DE ANEIS PRE-MOLDADOS DE CONCRETO,TIPO "D",PADRAO CEDAE,PARA REGISTROS DE DIAMETRO DE 250 A 600MMCAIXA DE ANEIS PRE-MOLDADOS DE CONCRETO,TIPO "D",PADRAO CEDACAIXA DE ANEIS PRE-MOLDADOS DE CONCRETO,TIPO "D",PADRAO CEDA</v>
      </c>
      <c r="C5724" s="141" t="s">
        <v>31793</v>
      </c>
      <c r="D5724" s="141" t="s">
        <v>31794</v>
      </c>
      <c r="I5724" s="141" t="s">
        <v>14</v>
      </c>
      <c r="J5724" s="649">
        <v>314.81</v>
      </c>
    </row>
    <row r="5725" spans="1:10" hidden="1">
      <c r="A5725" s="141" t="s">
        <v>31796</v>
      </c>
      <c r="B5725" s="141" t="str">
        <f t="shared" si="89"/>
        <v>CAIXA DE ANEIS PRE-MOLDADOS DE CONCRETO,TIPO "B",PADRAO CEDAE PARA VENTOSASCAIXA DE ANEIS PRE-MOLDADOS DE CONCRETO,TIPO "B",PADRAO CEDACAIXA DE ANEIS PRE-MOLDADOS DE CONCRETO,TIPO "B",PADRAO CEDA</v>
      </c>
      <c r="C5725" s="141" t="s">
        <v>31797</v>
      </c>
      <c r="D5725" s="141" t="s">
        <v>31798</v>
      </c>
      <c r="I5725" s="141" t="s">
        <v>14</v>
      </c>
      <c r="J5725" s="649">
        <v>181.72</v>
      </c>
    </row>
    <row r="5726" spans="1:10" hidden="1">
      <c r="A5726" s="141" t="s">
        <v>31799</v>
      </c>
      <c r="B5726" s="141" t="str">
        <f t="shared" si="89"/>
        <v>CAIXA DE ANEIS PRE-MOLDADOS DE CONCRETO,TIPO "B",PADRAO CEDAE PARA VENTOSASCAIXA DE ANEIS PRE-MOLDADOS DE CONCRETO,TIPO "B",PADRAO CEDACAIXA DE ANEIS PRE-MOLDADOS DE CONCRETO,TIPO "B",PADRAO CEDA</v>
      </c>
      <c r="C5726" s="141" t="s">
        <v>31797</v>
      </c>
      <c r="D5726" s="141" t="s">
        <v>31798</v>
      </c>
      <c r="I5726" s="141" t="s">
        <v>14</v>
      </c>
      <c r="J5726" s="649">
        <v>178.46</v>
      </c>
    </row>
    <row r="5727" spans="1:10" hidden="1">
      <c r="A5727" s="141" t="s">
        <v>31800</v>
      </c>
      <c r="B5727" s="141" t="str">
        <f t="shared" si="89"/>
        <v>PAREDE CILINDRICA DE ANEIS PRE-MOLDADOS DE CONCRETO ARMADO,PARA CAIXAS DE INSPECAO E SIMILARES,DIAMETRO INTERNO DE 2,00MPAREDE CILINDRICA DE ANEIS PRE-MOLDADOS DE CONCRETO ARMADO,PPAREDE CILINDRICA DE ANEIS PRE-MOLDADOS DE CONCRETO ARMADO,P</v>
      </c>
      <c r="C5727" s="141" t="s">
        <v>31801</v>
      </c>
      <c r="D5727" s="141" t="s">
        <v>31802</v>
      </c>
      <c r="I5727" s="141" t="s">
        <v>285</v>
      </c>
      <c r="J5727" s="649">
        <v>2328.66</v>
      </c>
    </row>
    <row r="5728" spans="1:10" hidden="1">
      <c r="A5728" s="141" t="s">
        <v>31803</v>
      </c>
      <c r="B5728" s="141" t="str">
        <f t="shared" si="89"/>
        <v>PAREDE CILINDRICA DE ANEIS PRE-MOLDADOS DE CONCRETO ARMADO,PARA CAIXAS DE INSPECAO E SIMILARES,DIAMETRO INTERNO DE 2,00MPAREDE CILINDRICA DE ANEIS PRE-MOLDADOS DE CONCRETO ARMADO,PPAREDE CILINDRICA DE ANEIS PRE-MOLDADOS DE CONCRETO ARMADO,P</v>
      </c>
      <c r="C5728" s="141" t="s">
        <v>31801</v>
      </c>
      <c r="D5728" s="141" t="s">
        <v>31802</v>
      </c>
      <c r="I5728" s="141" t="s">
        <v>285</v>
      </c>
      <c r="J5728" s="649">
        <v>2146.0700000000002</v>
      </c>
    </row>
    <row r="5729" spans="1:10" hidden="1">
      <c r="A5729" s="141" t="s">
        <v>31804</v>
      </c>
      <c r="B5729" s="141" t="str">
        <f t="shared" si="89"/>
        <v>PAREDE CILINDRICA DE ANEIS PRE-MOLDADOS DE CONCRETO ARMADO,PARA CAIXAS DE INSPECAO E SIMILARES,DIAMETRO INTERNO DE 1,20MPAREDE CILINDRICA DE ANEIS PRE-MOLDADOS DE CONCRETO ARMADO,PPAREDE CILINDRICA DE ANEIS PRE-MOLDADOS DE CONCRETO ARMADO,P</v>
      </c>
      <c r="C5729" s="141" t="s">
        <v>31801</v>
      </c>
      <c r="D5729" s="141" t="s">
        <v>31805</v>
      </c>
      <c r="I5729" s="141" t="s">
        <v>285</v>
      </c>
      <c r="J5729" s="649">
        <v>1261.29</v>
      </c>
    </row>
    <row r="5730" spans="1:10" hidden="1">
      <c r="A5730" s="141" t="s">
        <v>31806</v>
      </c>
      <c r="B5730" s="141" t="str">
        <f t="shared" si="89"/>
        <v>PAREDE CILINDRICA DE ANEIS PRE-MOLDADOS DE CONCRETO ARMADO,PARA CAIXAS DE INSPECAO E SIMILARES,DIAMETRO INTERNO DE 1,20MPAREDE CILINDRICA DE ANEIS PRE-MOLDADOS DE CONCRETO ARMADO,PPAREDE CILINDRICA DE ANEIS PRE-MOLDADOS DE CONCRETO ARMADO,P</v>
      </c>
      <c r="C5730" s="141" t="s">
        <v>31801</v>
      </c>
      <c r="D5730" s="141" t="s">
        <v>31805</v>
      </c>
      <c r="I5730" s="141" t="s">
        <v>285</v>
      </c>
      <c r="J5730" s="649">
        <v>1160.07</v>
      </c>
    </row>
    <row r="5731" spans="1:10" hidden="1">
      <c r="A5731" s="141" t="s">
        <v>31807</v>
      </c>
      <c r="B5731" s="141" t="str">
        <f t="shared" si="89"/>
        <v>PAREDE CILINDRICA DE ANEIS PRE-MOLDADOS DE CONCRETO ARMADO,PARA CAIXAS DE INSPECAO E SIMILARES,DIAMETRO INTERNO DE 1,50MPAREDE CILINDRICA DE ANEIS PRE-MOLDADOS DE CONCRETO ARMADO,PPAREDE CILINDRICA DE ANEIS PRE-MOLDADOS DE CONCRETO ARMADO,P</v>
      </c>
      <c r="C5731" s="141" t="s">
        <v>31801</v>
      </c>
      <c r="D5731" s="141" t="s">
        <v>31808</v>
      </c>
      <c r="I5731" s="141" t="s">
        <v>285</v>
      </c>
      <c r="J5731" s="649">
        <v>1652.23</v>
      </c>
    </row>
    <row r="5732" spans="1:10" hidden="1">
      <c r="A5732" s="141" t="s">
        <v>31809</v>
      </c>
      <c r="B5732" s="141" t="str">
        <f t="shared" si="89"/>
        <v>PAREDE CILINDRICA DE ANEIS PRE-MOLDADOS DE CONCRETO ARMADO,PARA CAIXAS DE INSPECAO E SIMILARES,DIAMETRO INTERNO DE 1,50MPAREDE CILINDRICA DE ANEIS PRE-MOLDADOS DE CONCRETO ARMADO,PPAREDE CILINDRICA DE ANEIS PRE-MOLDADOS DE CONCRETO ARMADO,P</v>
      </c>
      <c r="C5732" s="141" t="s">
        <v>31801</v>
      </c>
      <c r="D5732" s="141" t="s">
        <v>31808</v>
      </c>
      <c r="I5732" s="141" t="s">
        <v>285</v>
      </c>
      <c r="J5732" s="649">
        <v>1520.9</v>
      </c>
    </row>
    <row r="5733" spans="1:10" hidden="1">
      <c r="A5733" s="141" t="s">
        <v>31810</v>
      </c>
      <c r="B5733" s="141" t="str">
        <f t="shared" si="89"/>
        <v>PAREDE CILINDRICA DE ANEIS PRE-MOLDADOS DE CONCRETO ARMADO,PARA CAIXAS DE INSPECAO E SIMILARES,DIAMETRO INTERNO DE 2,50MPAREDE CILINDRICA DE ANEIS PRE-MOLDADOS DE CONCRETO ARMADO,PPAREDE CILINDRICA DE ANEIS PRE-MOLDADOS DE CONCRETO ARMADO,P</v>
      </c>
      <c r="C5733" s="141" t="s">
        <v>31801</v>
      </c>
      <c r="D5733" s="141" t="s">
        <v>31811</v>
      </c>
      <c r="I5733" s="141" t="s">
        <v>285</v>
      </c>
      <c r="J5733" s="649">
        <v>3153.06</v>
      </c>
    </row>
    <row r="5734" spans="1:10" hidden="1">
      <c r="A5734" s="141" t="s">
        <v>31812</v>
      </c>
      <c r="B5734" s="141" t="str">
        <f t="shared" si="89"/>
        <v>PAREDE CILINDRICA DE ANEIS PRE-MOLDADOS DE CONCRETO ARMADO,PARA CAIXAS DE INSPECAO E SIMILARES,DIAMETRO INTERNO DE 2,50MPAREDE CILINDRICA DE ANEIS PRE-MOLDADOS DE CONCRETO ARMADO,PPAREDE CILINDRICA DE ANEIS PRE-MOLDADOS DE CONCRETO ARMADO,P</v>
      </c>
      <c r="C5734" s="141" t="s">
        <v>31801</v>
      </c>
      <c r="D5734" s="141" t="s">
        <v>31811</v>
      </c>
      <c r="I5734" s="141" t="s">
        <v>285</v>
      </c>
      <c r="J5734" s="649">
        <v>2910.86</v>
      </c>
    </row>
    <row r="5735" spans="1:10" hidden="1">
      <c r="A5735" s="141" t="s">
        <v>31813</v>
      </c>
      <c r="B5735" s="141" t="str">
        <f t="shared" si="89"/>
        <v>PAREDE CILINDRICA DE ANEIS PRE-MOLDADOS DE CONCRETO ARMADO,PARA CAIXAS DE INSPECAO E SIMILARES,DIAMETRO INTERNO DE 3,00MPAREDE CILINDRICA DE ANEIS PRE-MOLDADOS DE CONCRETO ARMADO,PPAREDE CILINDRICA DE ANEIS PRE-MOLDADOS DE CONCRETO ARMADO,P</v>
      </c>
      <c r="C5735" s="141" t="s">
        <v>31801</v>
      </c>
      <c r="D5735" s="141" t="s">
        <v>31814</v>
      </c>
      <c r="I5735" s="141" t="s">
        <v>285</v>
      </c>
      <c r="J5735" s="649">
        <v>4047.42</v>
      </c>
    </row>
    <row r="5736" spans="1:10" hidden="1">
      <c r="A5736" s="141" t="s">
        <v>31815</v>
      </c>
      <c r="B5736" s="141" t="str">
        <f t="shared" si="89"/>
        <v>PAREDE CILINDRICA DE ANEIS PRE-MOLDADOS DE CONCRETO ARMADO,PARA CAIXAS DE INSPECAO E SIMILARES,DIAMETRO INTERNO DE 3,00MPAREDE CILINDRICA DE ANEIS PRE-MOLDADOS DE CONCRETO ARMADO,PPAREDE CILINDRICA DE ANEIS PRE-MOLDADOS DE CONCRETO ARMADO,P</v>
      </c>
      <c r="C5736" s="141" t="s">
        <v>31801</v>
      </c>
      <c r="D5736" s="141" t="s">
        <v>31814</v>
      </c>
      <c r="I5736" s="141" t="s">
        <v>285</v>
      </c>
      <c r="J5736" s="649">
        <v>3740.18</v>
      </c>
    </row>
    <row r="5737" spans="1:10" hidden="1">
      <c r="A5737" s="141" t="s">
        <v>31816</v>
      </c>
      <c r="B5737" s="141" t="str">
        <f t="shared" si="89"/>
        <v>MONTAGEM E ASSENTAMENTO DE TUBULACAO DE ACO DE 2",PRETO OU GALVANIZADO,COM PONTAS LISAS,INCLUSIVE SOLDA DAS JUNTAS,EXCLUMONTAGEM E ASSENTAMENTO DE TUBULACAO DE ACO DE 2",PRETO OU GSIVE FORNECIMENTO DOS TUBOSMONTAGEM E ASSENTAMENTO DE TUBULACAO DE ACO DE 2",PRETO OU G</v>
      </c>
      <c r="C5737" s="141" t="s">
        <v>31817</v>
      </c>
      <c r="D5737" s="141" t="s">
        <v>31818</v>
      </c>
      <c r="E5737" s="141" t="s">
        <v>31819</v>
      </c>
      <c r="I5737" s="141" t="s">
        <v>285</v>
      </c>
      <c r="J5737" s="649">
        <v>24.41</v>
      </c>
    </row>
    <row r="5738" spans="1:10" hidden="1">
      <c r="A5738" s="141" t="s">
        <v>31820</v>
      </c>
      <c r="B5738" s="141" t="str">
        <f t="shared" si="89"/>
        <v>MONTAGEM E ASSENTAMENTO DE TUBULACAO DE ACO DE 2",PRETO OU GALVANIZADO,COM PONTAS LISAS,INCLUSIVE SOLDA DAS JUNTAS,EXCLUMONTAGEM E ASSENTAMENTO DE TUBULACAO DE ACO DE 2",PRETO OU GSIVE FORNECIMENTO DOS TUBOSMONTAGEM E ASSENTAMENTO DE TUBULACAO DE ACO DE 2",PRETO OU G</v>
      </c>
      <c r="C5738" s="141" t="s">
        <v>31817</v>
      </c>
      <c r="D5738" s="141" t="s">
        <v>31818</v>
      </c>
      <c r="E5738" s="141" t="s">
        <v>31819</v>
      </c>
      <c r="I5738" s="141" t="s">
        <v>285</v>
      </c>
      <c r="J5738" s="649">
        <v>21.26</v>
      </c>
    </row>
    <row r="5739" spans="1:10" hidden="1">
      <c r="A5739" s="141" t="s">
        <v>31821</v>
      </c>
      <c r="B5739" s="141" t="str">
        <f t="shared" si="89"/>
        <v>MONTAGEM E ASSENTAMENTO DE TUBULACAO DE ACO DE 3",PRETO OU GALVANIZADOS,COM PONTAS LISAS,INCLUSIVE SOLDA DAS JUNTAS,EXCLMONTAGEM E ASSENTAMENTO DE TUBULACAO DE ACO DE 3",PRETO OU GUSIVE FORNECIMENTO DOS TUBOSMONTAGEM E ASSENTAMENTO DE TUBULACAO DE ACO DE 3",PRETO OU G</v>
      </c>
      <c r="C5739" s="141" t="s">
        <v>31822</v>
      </c>
      <c r="D5739" s="141" t="s">
        <v>31823</v>
      </c>
      <c r="E5739" s="141" t="s">
        <v>31824</v>
      </c>
      <c r="I5739" s="141" t="s">
        <v>285</v>
      </c>
      <c r="J5739" s="649">
        <v>37.61</v>
      </c>
    </row>
    <row r="5740" spans="1:10" hidden="1">
      <c r="A5740" s="141" t="s">
        <v>31825</v>
      </c>
      <c r="B5740" s="141" t="str">
        <f t="shared" si="89"/>
        <v>MONTAGEM E ASSENTAMENTO DE TUBULACAO DE ACO DE 3",PRETO OU GALVANIZADOS,COM PONTAS LISAS,INCLUSIVE SOLDA DAS JUNTAS,EXCLMONTAGEM E ASSENTAMENTO DE TUBULACAO DE ACO DE 3",PRETO OU GUSIVE FORNECIMENTO DOS TUBOSMONTAGEM E ASSENTAMENTO DE TUBULACAO DE ACO DE 3",PRETO OU G</v>
      </c>
      <c r="C5740" s="141" t="s">
        <v>31822</v>
      </c>
      <c r="D5740" s="141" t="s">
        <v>31823</v>
      </c>
      <c r="E5740" s="141" t="s">
        <v>31824</v>
      </c>
      <c r="I5740" s="141" t="s">
        <v>285</v>
      </c>
      <c r="J5740" s="649">
        <v>32.81</v>
      </c>
    </row>
    <row r="5741" spans="1:10" hidden="1">
      <c r="A5741" s="141" t="s">
        <v>31826</v>
      </c>
      <c r="B5741" s="141" t="str">
        <f t="shared" si="89"/>
        <v>MONTAGEM E ASSENTAMENTO DE TUBULACAO DE ACO DE 4",PRETO OU GALVANIZADOS,COM PONTAS LISAS,INCLUSIVE SOLDA DAS JUNTAS,EXCLMONTAGEM E ASSENTAMENTO DE TUBULACAO DE ACO DE 4",PRETO OU GUSIVE FORNECIMENTO DOS TUBOSMONTAGEM E ASSENTAMENTO DE TUBULACAO DE ACO DE 4",PRETO OU G</v>
      </c>
      <c r="C5741" s="141" t="s">
        <v>31827</v>
      </c>
      <c r="D5741" s="141" t="s">
        <v>31823</v>
      </c>
      <c r="E5741" s="141" t="s">
        <v>31824</v>
      </c>
      <c r="I5741" s="141" t="s">
        <v>285</v>
      </c>
      <c r="J5741" s="649">
        <v>45.41</v>
      </c>
    </row>
    <row r="5742" spans="1:10" hidden="1">
      <c r="A5742" s="141" t="s">
        <v>31828</v>
      </c>
      <c r="B5742" s="141" t="str">
        <f t="shared" si="89"/>
        <v>MONTAGEM E ASSENTAMENTO DE TUBULACAO DE ACO DE 4",PRETO OU GALVANIZADOS,COM PONTAS LISAS,INCLUSIVE SOLDA DAS JUNTAS,EXCLMONTAGEM E ASSENTAMENTO DE TUBULACAO DE ACO DE 4",PRETO OU GUSIVE FORNECIMENTO DOS TUBOSMONTAGEM E ASSENTAMENTO DE TUBULACAO DE ACO DE 4",PRETO OU G</v>
      </c>
      <c r="C5742" s="141" t="s">
        <v>31827</v>
      </c>
      <c r="D5742" s="141" t="s">
        <v>31823</v>
      </c>
      <c r="E5742" s="141" t="s">
        <v>31824</v>
      </c>
      <c r="I5742" s="141" t="s">
        <v>285</v>
      </c>
      <c r="J5742" s="649">
        <v>39.69</v>
      </c>
    </row>
    <row r="5743" spans="1:10" hidden="1">
      <c r="A5743" s="141" t="s">
        <v>31829</v>
      </c>
      <c r="B5743" s="141" t="str">
        <f t="shared" si="89"/>
        <v>MONTAGEM E ASSENTAMENTO DE TUBULACAO DE CHAPA DE ACO DE 3/16" DE ESPESSURA,COM 6,00M DE COMPRIMENTO E 150MM DE DIAMETRO.MONTAGEM E ASSENTAMENTO DE TUBULACAO DE CHAPA DE ACO DE 3/16INCLUSIVE SOLDA E REVESTIMENTO DAS JUNTAS,EXCLUSIVE FORNECIMENTO DOS TUBOS E DOS MATERIAIS DE REVESTIMENTO DAS JUNTASMONTAGEM E ASSENTAMENTO DE TUBULACAO DE CHAPA DE ACO DE 3/16</v>
      </c>
      <c r="C5743" s="141" t="s">
        <v>31830</v>
      </c>
      <c r="D5743" s="141" t="s">
        <v>31831</v>
      </c>
      <c r="E5743" s="141" t="s">
        <v>31832</v>
      </c>
      <c r="F5743" s="141" t="s">
        <v>31833</v>
      </c>
      <c r="I5743" s="141" t="s">
        <v>285</v>
      </c>
      <c r="J5743" s="649">
        <v>44.96</v>
      </c>
    </row>
    <row r="5744" spans="1:10" hidden="1">
      <c r="A5744" s="141" t="s">
        <v>31834</v>
      </c>
      <c r="B5744" s="141" t="str">
        <f t="shared" si="89"/>
        <v>MONTAGEM E ASSENTAMENTO DE TUBULACAO DE CHAPA DE ACO DE 3/16" DE ESPESSURA,COM 6,00M DE COMPRIMENTO E 150MM DE DIAMETRO.MONTAGEM E ASSENTAMENTO DE TUBULACAO DE CHAPA DE ACO DE 3/16INCLUSIVE SOLDA E REVESTIMENTO DAS JUNTAS,EXCLUSIVE FORNECIMENTO DOS TUBOS E DOS MATERIAIS DE REVESTIMENTO DAS JUNTASMONTAGEM E ASSENTAMENTO DE TUBULACAO DE CHAPA DE ACO DE 3/16</v>
      </c>
      <c r="C5744" s="141" t="s">
        <v>31830</v>
      </c>
      <c r="D5744" s="141" t="s">
        <v>31831</v>
      </c>
      <c r="E5744" s="141" t="s">
        <v>31832</v>
      </c>
      <c r="F5744" s="141" t="s">
        <v>31833</v>
      </c>
      <c r="I5744" s="141" t="s">
        <v>285</v>
      </c>
      <c r="J5744" s="649">
        <v>42.56</v>
      </c>
    </row>
    <row r="5745" spans="1:10" hidden="1">
      <c r="A5745" s="141" t="s">
        <v>31835</v>
      </c>
      <c r="B5745" s="141" t="str">
        <f t="shared" si="89"/>
        <v>MONTAGEM E ASSENTAMENTO DE TUBULACAO DE CHAPA DE ACO DE 3/16" DE ESPESSURA,COM 6,00M DE COMPRIMENTO E 200MM DE DIAMETRO,MONTAGEM E ASSENTAMENTO DE TUBULACAO DE CHAPA DE ACO DE 3/16INCLUSIVE SOLDA E REVESTIMENTO DAS JUNTAS,EXCLUSIVE FORNECIMENTO DOS TUBOS E DOS MATERIAIS DE REVESTIMENTO DAS JUNTASMONTAGEM E ASSENTAMENTO DE TUBULACAO DE CHAPA DE ACO DE 3/16</v>
      </c>
      <c r="C5745" s="141" t="s">
        <v>31830</v>
      </c>
      <c r="D5745" s="141" t="s">
        <v>31836</v>
      </c>
      <c r="E5745" s="141" t="s">
        <v>31832</v>
      </c>
      <c r="F5745" s="141" t="s">
        <v>31833</v>
      </c>
      <c r="I5745" s="141" t="s">
        <v>285</v>
      </c>
      <c r="J5745" s="649">
        <v>49.83</v>
      </c>
    </row>
    <row r="5746" spans="1:10" hidden="1">
      <c r="A5746" s="141" t="s">
        <v>31837</v>
      </c>
      <c r="B5746" s="141" t="str">
        <f t="shared" si="89"/>
        <v>MONTAGEM E ASSENTAMENTO DE TUBULACAO DE CHAPA DE ACO DE 3/16" DE ESPESSURA,COM 6,00M DE COMPRIMENTO E 200MM DE DIAMETRO,MONTAGEM E ASSENTAMENTO DE TUBULACAO DE CHAPA DE ACO DE 3/16INCLUSIVE SOLDA E REVESTIMENTO DAS JUNTAS,EXCLUSIVE FORNECIMENTO DOS TUBOS E DOS MATERIAIS DE REVESTIMENTO DAS JUNTASMONTAGEM E ASSENTAMENTO DE TUBULACAO DE CHAPA DE ACO DE 3/16</v>
      </c>
      <c r="C5746" s="141" t="s">
        <v>31830</v>
      </c>
      <c r="D5746" s="141" t="s">
        <v>31836</v>
      </c>
      <c r="E5746" s="141" t="s">
        <v>31832</v>
      </c>
      <c r="F5746" s="141" t="s">
        <v>31833</v>
      </c>
      <c r="I5746" s="141" t="s">
        <v>285</v>
      </c>
      <c r="J5746" s="649">
        <v>47.12</v>
      </c>
    </row>
    <row r="5747" spans="1:10" hidden="1">
      <c r="A5747" s="141" t="s">
        <v>31838</v>
      </c>
      <c r="B5747" s="141" t="str">
        <f t="shared" si="89"/>
        <v>MONTAGEM E ASSENTAMENTO DE TUBULACAO DE CHAPA DE ACO DE 3/16" DE ESPESSURA,COM 6,00M DE COMPRIMENTO E 250MM DE DIAMETRO,MONTAGEM E ASSENTAMENTO DE TUBULACAO DE CHAPA DE ACO DE 3/16INCLUSIVE SOLDA E REVESTIMENTO DAS JUNTAS,EXCLUSIVE FORNECIMENTO DOS TUBOS E DOS MATERIAIS DE REVESTIMENTO DAS JUNTASMONTAGEM E ASSENTAMENTO DE TUBULACAO DE CHAPA DE ACO DE 3/16</v>
      </c>
      <c r="C5747" s="141" t="s">
        <v>31830</v>
      </c>
      <c r="D5747" s="141" t="s">
        <v>31839</v>
      </c>
      <c r="E5747" s="141" t="s">
        <v>31832</v>
      </c>
      <c r="F5747" s="141" t="s">
        <v>31833</v>
      </c>
      <c r="I5747" s="141" t="s">
        <v>285</v>
      </c>
      <c r="J5747" s="649">
        <v>52.87</v>
      </c>
    </row>
    <row r="5748" spans="1:10" hidden="1">
      <c r="A5748" s="141" t="s">
        <v>31840</v>
      </c>
      <c r="B5748" s="141" t="str">
        <f t="shared" si="89"/>
        <v>MONTAGEM E ASSENTAMENTO DE TUBULACAO DE CHAPA DE ACO DE 3/16" DE ESPESSURA,COM 6,00M DE COMPRIMENTO E 250MM DE DIAMETRO,MONTAGEM E ASSENTAMENTO DE TUBULACAO DE CHAPA DE ACO DE 3/16INCLUSIVE SOLDA E REVESTIMENTO DAS JUNTAS,EXCLUSIVE FORNECIMENTO DOS TUBOS E DOS MATERIAIS DE REVESTIMENTO DAS JUNTASMONTAGEM E ASSENTAMENTO DE TUBULACAO DE CHAPA DE ACO DE 3/16</v>
      </c>
      <c r="C5748" s="141" t="s">
        <v>31830</v>
      </c>
      <c r="D5748" s="141" t="s">
        <v>31839</v>
      </c>
      <c r="E5748" s="141" t="s">
        <v>31832</v>
      </c>
      <c r="F5748" s="141" t="s">
        <v>31833</v>
      </c>
      <c r="I5748" s="141" t="s">
        <v>285</v>
      </c>
      <c r="J5748" s="649">
        <v>49.94</v>
      </c>
    </row>
    <row r="5749" spans="1:10" hidden="1">
      <c r="A5749" s="141" t="s">
        <v>31841</v>
      </c>
      <c r="B5749" s="141" t="str">
        <f t="shared" si="89"/>
        <v>MONTAGEM E ASSENTAMENTO DE TUBULACAO DE CHAPA DE ACO DE 3/16" DE ESPESSURA,COM 6,00M DE COMPRIMENTO E 300MM DE DIAMETRO,MONTAGEM E ASSENTAMENTO DE TUBULACAO DE CHAPA DE ACO DE 3/16INCLUSIVE SOLDA E REVESTIMENTO DAS JUNTAS,EXCLUSIVE FORNECIMENTO DOS TUBOS E DOS MATERIAIS DE REVESTIMENTO DAS JUNTASMONTAGEM E ASSENTAMENTO DE TUBULACAO DE CHAPA DE ACO DE 3/16</v>
      </c>
      <c r="C5749" s="141" t="s">
        <v>31830</v>
      </c>
      <c r="D5749" s="141" t="s">
        <v>31842</v>
      </c>
      <c r="E5749" s="141" t="s">
        <v>31832</v>
      </c>
      <c r="F5749" s="141" t="s">
        <v>31833</v>
      </c>
      <c r="I5749" s="141" t="s">
        <v>285</v>
      </c>
      <c r="J5749" s="649">
        <v>57.77</v>
      </c>
    </row>
    <row r="5750" spans="1:10" hidden="1">
      <c r="A5750" s="141" t="s">
        <v>31843</v>
      </c>
      <c r="B5750" s="141" t="str">
        <f t="shared" si="89"/>
        <v>MONTAGEM E ASSENTAMENTO DE TUBULACAO DE CHAPA DE ACO DE 3/16" DE ESPESSURA,COM 6,00M DE COMPRIMENTO E 300MM DE DIAMETRO,MONTAGEM E ASSENTAMENTO DE TUBULACAO DE CHAPA DE ACO DE 3/16INCLUSIVE SOLDA E REVESTIMENTO DAS JUNTAS,EXCLUSIVE FORNECIMENTO DOS TUBOS E DOS MATERIAIS DE REVESTIMENTO DAS JUNTASMONTAGEM E ASSENTAMENTO DE TUBULACAO DE CHAPA DE ACO DE 3/16</v>
      </c>
      <c r="C5750" s="141" t="s">
        <v>31830</v>
      </c>
      <c r="D5750" s="141" t="s">
        <v>31842</v>
      </c>
      <c r="E5750" s="141" t="s">
        <v>31832</v>
      </c>
      <c r="F5750" s="141" t="s">
        <v>31833</v>
      </c>
      <c r="I5750" s="141" t="s">
        <v>285</v>
      </c>
      <c r="J5750" s="649">
        <v>54.54</v>
      </c>
    </row>
    <row r="5751" spans="1:10" hidden="1">
      <c r="A5751" s="141" t="s">
        <v>31844</v>
      </c>
      <c r="B5751" s="141" t="str">
        <f t="shared" si="89"/>
        <v>MONTAGEM E ASSENTAMENTO DE TUBULACAO DE CHAPA DE ACO DE 3/16" DE ESPESSURA,COM 6,00M DE COMPRIMENTO E 350MM DE DIAMETRO,MONTAGEM E ASSENTAMENTO DE TUBULACAO DE CHAPA DE ACO DE 3/16INCLUSIVE SOLDA E REVESTIMENTO DAS JUNTAS,EXCLUSIVE FORNECIMENTO DOS TUBOS E DOS MATERIAIS DE REVESTIMENTO DAS JUNTASMONTAGEM E ASSENTAMENTO DE TUBULACAO DE CHAPA DE ACO DE 3/16</v>
      </c>
      <c r="C5751" s="141" t="s">
        <v>31830</v>
      </c>
      <c r="D5751" s="141" t="s">
        <v>31845</v>
      </c>
      <c r="E5751" s="141" t="s">
        <v>31832</v>
      </c>
      <c r="F5751" s="141" t="s">
        <v>31833</v>
      </c>
      <c r="I5751" s="141" t="s">
        <v>285</v>
      </c>
      <c r="J5751" s="649">
        <v>60.35</v>
      </c>
    </row>
    <row r="5752" spans="1:10" hidden="1">
      <c r="A5752" s="141" t="s">
        <v>31846</v>
      </c>
      <c r="B5752" s="141" t="str">
        <f t="shared" si="89"/>
        <v>MONTAGEM E ASSENTAMENTO DE TUBULACAO DE CHAPA DE ACO DE 3/16" DE ESPESSURA,COM 6,00M DE COMPRIMENTO E 350MM DE DIAMETRO,MONTAGEM E ASSENTAMENTO DE TUBULACAO DE CHAPA DE ACO DE 3/16INCLUSIVE SOLDA E REVESTIMENTO DAS JUNTAS,EXCLUSIVE FORNECIMENTO DOS TUBOS E DOS MATERIAIS DE REVESTIMENTO DAS JUNTASMONTAGEM E ASSENTAMENTO DE TUBULACAO DE CHAPA DE ACO DE 3/16</v>
      </c>
      <c r="C5752" s="141" t="s">
        <v>31830</v>
      </c>
      <c r="D5752" s="141" t="s">
        <v>31845</v>
      </c>
      <c r="E5752" s="141" t="s">
        <v>31832</v>
      </c>
      <c r="F5752" s="141" t="s">
        <v>31833</v>
      </c>
      <c r="I5752" s="141" t="s">
        <v>285</v>
      </c>
      <c r="J5752" s="649">
        <v>56.97</v>
      </c>
    </row>
    <row r="5753" spans="1:10" hidden="1">
      <c r="A5753" s="141" t="s">
        <v>31847</v>
      </c>
      <c r="B5753" s="141" t="str">
        <f t="shared" si="89"/>
        <v>MONTAGEM E ASSENTAMENTO DE TUBULACAO DE CHAPA DE ACO DE 3/16" DE ESPESSURA,COM 6,00M DE COMPRIMENTO E 400MM DE DIAMETRO,MONTAGEM E ASSENTAMENTO DE TUBULACAO DE CHAPA DE ACO DE 3/16INCLUSIVE SOLDA E REVESTIMENTO DAS JUNTAS,EXCLUSIVE FORNECIMENTO DOS TUBOS E DOS MATERIAIS DE REVESTIMENTO DAS JUNTASMONTAGEM E ASSENTAMENTO DE TUBULACAO DE CHAPA DE ACO DE 3/16</v>
      </c>
      <c r="C5753" s="141" t="s">
        <v>31830</v>
      </c>
      <c r="D5753" s="141" t="s">
        <v>31848</v>
      </c>
      <c r="E5753" s="141" t="s">
        <v>31832</v>
      </c>
      <c r="F5753" s="141" t="s">
        <v>31833</v>
      </c>
      <c r="I5753" s="141" t="s">
        <v>285</v>
      </c>
      <c r="J5753" s="649">
        <v>66.930000000000007</v>
      </c>
    </row>
    <row r="5754" spans="1:10" hidden="1">
      <c r="A5754" s="141" t="s">
        <v>31849</v>
      </c>
      <c r="B5754" s="141" t="str">
        <f t="shared" si="89"/>
        <v>MONTAGEM E ASSENTAMENTO DE TUBULACAO DE CHAPA DE ACO DE 3/16" DE ESPESSURA,COM 6,00M DE COMPRIMENTO E 400MM DE DIAMETRO,MONTAGEM E ASSENTAMENTO DE TUBULACAO DE CHAPA DE ACO DE 3/16INCLUSIVE SOLDA E REVESTIMENTO DAS JUNTAS,EXCLUSIVE FORNECIMENTO DOS TUBOS E DOS MATERIAIS DE REVESTIMENTO DAS JUNTASMONTAGEM E ASSENTAMENTO DE TUBULACAO DE CHAPA DE ACO DE 3/16</v>
      </c>
      <c r="C5754" s="141" t="s">
        <v>31830</v>
      </c>
      <c r="D5754" s="141" t="s">
        <v>31848</v>
      </c>
      <c r="E5754" s="141" t="s">
        <v>31832</v>
      </c>
      <c r="F5754" s="141" t="s">
        <v>31833</v>
      </c>
      <c r="I5754" s="141" t="s">
        <v>285</v>
      </c>
      <c r="J5754" s="649">
        <v>63.08</v>
      </c>
    </row>
    <row r="5755" spans="1:10" hidden="1">
      <c r="A5755" s="141" t="s">
        <v>31850</v>
      </c>
      <c r="B5755" s="141" t="str">
        <f t="shared" si="89"/>
        <v>MONTAGEM E ASSENTAMENTO DE TUBULACAO DE CHAPA DE ACO DE 3/16" DE ESPESSURA,COM 6,00M DE COMPRIMENTO E 450MM DE DIAMETRO,MONTAGEM E ASSENTAMENTO DE TUBULACAO DE CHAPA DE ACO DE 3/16INCLUSIVE SOLDA E REVESTIMENTO DAS JUNTAS,EXCLUSIVE FORNECIMENTO DOS TUBOS E DOS MATERIAIS DE REVESTIMENTO DAS JUNTASMONTAGEM E ASSENTAMENTO DE TUBULACAO DE CHAPA DE ACO DE 3/16</v>
      </c>
      <c r="C5755" s="141" t="s">
        <v>31830</v>
      </c>
      <c r="D5755" s="141" t="s">
        <v>31851</v>
      </c>
      <c r="E5755" s="141" t="s">
        <v>31832</v>
      </c>
      <c r="F5755" s="141" t="s">
        <v>31833</v>
      </c>
      <c r="I5755" s="141" t="s">
        <v>285</v>
      </c>
      <c r="J5755" s="649">
        <v>70.09</v>
      </c>
    </row>
    <row r="5756" spans="1:10" hidden="1">
      <c r="A5756" s="141" t="s">
        <v>31852</v>
      </c>
      <c r="B5756" s="141" t="str">
        <f t="shared" si="89"/>
        <v>MONTAGEM E ASSENTAMENTO DE TUBULACAO DE CHAPA DE ACO DE 3/16" DE ESPESSURA,COM 6,00M DE COMPRIMENTO E 450MM DE DIAMETRO,MONTAGEM E ASSENTAMENTO DE TUBULACAO DE CHAPA DE ACO DE 3/16INCLUSIVE SOLDA E REVESTIMENTO DAS JUNTAS,EXCLUSIVE FORNECIMENTO DOS TUBOS E DOS MATERIAIS DE REVESTIMENTO DAS JUNTASMONTAGEM E ASSENTAMENTO DE TUBULACAO DE CHAPA DE ACO DE 3/16</v>
      </c>
      <c r="C5756" s="141" t="s">
        <v>31830</v>
      </c>
      <c r="D5756" s="141" t="s">
        <v>31851</v>
      </c>
      <c r="E5756" s="141" t="s">
        <v>31832</v>
      </c>
      <c r="F5756" s="141" t="s">
        <v>31833</v>
      </c>
      <c r="I5756" s="141" t="s">
        <v>285</v>
      </c>
      <c r="J5756" s="649">
        <v>66.010000000000005</v>
      </c>
    </row>
    <row r="5757" spans="1:10" hidden="1">
      <c r="A5757" s="141" t="s">
        <v>31853</v>
      </c>
      <c r="B5757" s="141" t="str">
        <f t="shared" si="89"/>
        <v>MONTAGEM E ASSENTAMENTO DE TUBULACAO DE CHAPA DE ACO DE 3/16" DE ESPESSURA,COM 6,00M DE COMPRIMENTO E 500MM DE DIAMETRO,MONTAGEM E ASSENTAMENTO DE TUBULACAO DE CHAPA DE ACO DE 3/16INCLUSIVE SOLDA E REVESTIMENTO DAS JUNTAS,EXCLUSIVE FORNECIMENTO DOS TUBOS E DOS MATERIAIS DE REVESTIMENTO DAS JUNTASMONTAGEM E ASSENTAMENTO DE TUBULACAO DE CHAPA DE ACO DE 3/16</v>
      </c>
      <c r="C5757" s="141" t="s">
        <v>31830</v>
      </c>
      <c r="D5757" s="141" t="s">
        <v>31854</v>
      </c>
      <c r="E5757" s="141" t="s">
        <v>31832</v>
      </c>
      <c r="F5757" s="141" t="s">
        <v>31833</v>
      </c>
      <c r="I5757" s="141" t="s">
        <v>285</v>
      </c>
      <c r="J5757" s="649">
        <v>75.08</v>
      </c>
    </row>
    <row r="5758" spans="1:10" hidden="1">
      <c r="A5758" s="141" t="s">
        <v>31855</v>
      </c>
      <c r="B5758" s="141" t="str">
        <f t="shared" si="89"/>
        <v>MONTAGEM E ASSENTAMENTO DE TUBULACAO DE CHAPA DE ACO DE 3/16" DE ESPESSURA,COM 6,00M DE COMPRIMENTO E 500MM DE DIAMETRO,MONTAGEM E ASSENTAMENTO DE TUBULACAO DE CHAPA DE ACO DE 3/16INCLUSIVE SOLDA E REVESTIMENTO DAS JUNTAS,EXCLUSIVE FORNECIMENTO DOS TUBOS E DOS MATERIAIS DE REVESTIMENTO DAS JUNTASMONTAGEM E ASSENTAMENTO DE TUBULACAO DE CHAPA DE ACO DE 3/16</v>
      </c>
      <c r="C5758" s="141" t="s">
        <v>31830</v>
      </c>
      <c r="D5758" s="141" t="s">
        <v>31854</v>
      </c>
      <c r="E5758" s="141" t="s">
        <v>31832</v>
      </c>
      <c r="F5758" s="141" t="s">
        <v>31833</v>
      </c>
      <c r="I5758" s="141" t="s">
        <v>285</v>
      </c>
      <c r="J5758" s="649">
        <v>70.69</v>
      </c>
    </row>
    <row r="5759" spans="1:10" hidden="1">
      <c r="A5759" s="141" t="s">
        <v>31856</v>
      </c>
      <c r="B5759" s="141" t="str">
        <f t="shared" si="89"/>
        <v>MONTAGEM E ASSENTAMENTO DE TUBULACAO DE CHAPA DE ACO DE 1/4" DE ESPESSURA,COM 6,00M DE COMPRIMENTO E 150MM DE DIAMETRO,IMONTAGEM E ASSENTAMENTO DE TUBULACAO DE CHAPA DE ACO DE 1/4"NCLUSIVE SOLDA E REVESTIMENTO DAS JUNTAS,EXCLUSIVE FORNECIMENTO DOS TUBOS E DOS MATERIAIS DE REVESTIMENTO DAS JUNTASMONTAGEM E ASSENTAMENTO DE TUBULACAO DE CHAPA DE ACO DE 1/4"</v>
      </c>
      <c r="C5759" s="141" t="s">
        <v>31857</v>
      </c>
      <c r="D5759" s="141" t="s">
        <v>31858</v>
      </c>
      <c r="E5759" s="141" t="s">
        <v>31859</v>
      </c>
      <c r="F5759" s="141" t="s">
        <v>31860</v>
      </c>
      <c r="I5759" s="141" t="s">
        <v>285</v>
      </c>
      <c r="J5759" s="649">
        <v>47.39</v>
      </c>
    </row>
    <row r="5760" spans="1:10" hidden="1">
      <c r="A5760" s="141" t="s">
        <v>31861</v>
      </c>
      <c r="B5760" s="141" t="str">
        <f t="shared" si="89"/>
        <v>MONTAGEM E ASSENTAMENTO DE TUBULACAO DE CHAPA DE ACO DE 1/4" DE ESPESSURA,COM 6,00M DE COMPRIMENTO E 150MM DE DIAMETRO,IMONTAGEM E ASSENTAMENTO DE TUBULACAO DE CHAPA DE ACO DE 1/4"NCLUSIVE SOLDA E REVESTIMENTO DAS JUNTAS,EXCLUSIVE FORNECIMENTO DOS TUBOS E DOS MATERIAIS DE REVESTIMENTO DAS JUNTASMONTAGEM E ASSENTAMENTO DE TUBULACAO DE CHAPA DE ACO DE 1/4"</v>
      </c>
      <c r="C5760" s="141" t="s">
        <v>31857</v>
      </c>
      <c r="D5760" s="141" t="s">
        <v>31858</v>
      </c>
      <c r="E5760" s="141" t="s">
        <v>31859</v>
      </c>
      <c r="F5760" s="141" t="s">
        <v>31860</v>
      </c>
      <c r="I5760" s="141" t="s">
        <v>285</v>
      </c>
      <c r="J5760" s="649">
        <v>44.82</v>
      </c>
    </row>
    <row r="5761" spans="1:10" hidden="1">
      <c r="A5761" s="141" t="s">
        <v>31862</v>
      </c>
      <c r="B5761" s="141" t="str">
        <f t="shared" si="89"/>
        <v>MONTAGEM E ASSENTAMENTO DE TUBULACAO DE CHAPA DE ACO DE 1/4" DE ESPESSURA,COM 6,00M DE COMPRIMENTO E 200MM DE DIAMETRO,IMONTAGEM E ASSENTAMENTO DE TUBULACAO DE CHAPA DE ACO DE 1/4"NCLUSIVE SOLDA E REVESTIMENTO DAS JUNTAS,EXCLUSIVE FORNECIMENTO DOS TUBOS E DOS MATERIAIS DE REVESTIMENTO DAS JUNTASMONTAGEM E ASSENTAMENTO DE TUBULACAO DE CHAPA DE ACO DE 1/4"</v>
      </c>
      <c r="C5761" s="141" t="s">
        <v>31857</v>
      </c>
      <c r="D5761" s="141" t="s">
        <v>31863</v>
      </c>
      <c r="E5761" s="141" t="s">
        <v>31859</v>
      </c>
      <c r="F5761" s="141" t="s">
        <v>31860</v>
      </c>
      <c r="I5761" s="141" t="s">
        <v>285</v>
      </c>
      <c r="J5761" s="649">
        <v>53.02</v>
      </c>
    </row>
    <row r="5762" spans="1:10" hidden="1">
      <c r="A5762" s="141" t="s">
        <v>31864</v>
      </c>
      <c r="B5762" s="141" t="str">
        <f t="shared" si="89"/>
        <v>MONTAGEM E ASSENTAMENTO DE TUBULACAO DE CHAPA DE ACO DE 1/4" DE ESPESSURA,COM 6,00M DE COMPRIMENTO E 200MM DE DIAMETRO,IMONTAGEM E ASSENTAMENTO DE TUBULACAO DE CHAPA DE ACO DE 1/4"NCLUSIVE SOLDA E REVESTIMENTO DAS JUNTAS,EXCLUSIVE FORNECIMENTO DOS TUBOS E DOS MATERIAIS DE REVESTIMENTO DAS JUNTASMONTAGEM E ASSENTAMENTO DE TUBULACAO DE CHAPA DE ACO DE 1/4"</v>
      </c>
      <c r="C5762" s="141" t="s">
        <v>31857</v>
      </c>
      <c r="D5762" s="141" t="s">
        <v>31863</v>
      </c>
      <c r="E5762" s="141" t="s">
        <v>31859</v>
      </c>
      <c r="F5762" s="141" t="s">
        <v>31860</v>
      </c>
      <c r="I5762" s="141" t="s">
        <v>285</v>
      </c>
      <c r="J5762" s="649">
        <v>50.08</v>
      </c>
    </row>
    <row r="5763" spans="1:10" hidden="1">
      <c r="A5763" s="141" t="s">
        <v>31865</v>
      </c>
      <c r="B5763" s="141" t="str">
        <f t="shared" ref="B5763:B5826" si="90">C5763&amp;D5763&amp;C5763&amp;E5763&amp;F5763&amp;G5763&amp;H5763&amp;C5763</f>
        <v>MONTAGEM E ASSENTAMENTO DE TUBULACAO DE CHAPA DE ACO DE 1/4" DE ESPESSURA,COM 6,00M DE COMPRIMENTO E 250MM DE DIAMETRO,IMONTAGEM E ASSENTAMENTO DE TUBULACAO DE CHAPA DE ACO DE 1/4"NCLUSIVE SOLDA E REVESTIMENTO DAS JUNTAS,EXCLUSIVE FORNECIMENTO DOS TUBOS E DOS MATERIAIS DE REVESTIMENTO DAS JUNTASMONTAGEM E ASSENTAMENTO DE TUBULACAO DE CHAPA DE ACO DE 1/4"</v>
      </c>
      <c r="C5763" s="141" t="s">
        <v>31857</v>
      </c>
      <c r="D5763" s="141" t="s">
        <v>31866</v>
      </c>
      <c r="E5763" s="141" t="s">
        <v>31859</v>
      </c>
      <c r="F5763" s="141" t="s">
        <v>31860</v>
      </c>
      <c r="I5763" s="141" t="s">
        <v>285</v>
      </c>
      <c r="J5763" s="649">
        <v>56.82</v>
      </c>
    </row>
    <row r="5764" spans="1:10" hidden="1">
      <c r="A5764" s="141" t="s">
        <v>31867</v>
      </c>
      <c r="B5764" s="141" t="str">
        <f t="shared" si="90"/>
        <v>MONTAGEM E ASSENTAMENTO DE TUBULACAO DE CHAPA DE ACO DE 1/4" DE ESPESSURA,COM 6,00M DE COMPRIMENTO E 250MM DE DIAMETRO,IMONTAGEM E ASSENTAMENTO DE TUBULACAO DE CHAPA DE ACO DE 1/4"NCLUSIVE SOLDA E REVESTIMENTO DAS JUNTAS,EXCLUSIVE FORNECIMENTO DOS TUBOS E DOS MATERIAIS DE REVESTIMENTO DAS JUNTASMONTAGEM E ASSENTAMENTO DE TUBULACAO DE CHAPA DE ACO DE 1/4"</v>
      </c>
      <c r="C5764" s="141" t="s">
        <v>31857</v>
      </c>
      <c r="D5764" s="141" t="s">
        <v>31866</v>
      </c>
      <c r="E5764" s="141" t="s">
        <v>31859</v>
      </c>
      <c r="F5764" s="141" t="s">
        <v>31860</v>
      </c>
      <c r="I5764" s="141" t="s">
        <v>285</v>
      </c>
      <c r="J5764" s="649">
        <v>53.6</v>
      </c>
    </row>
    <row r="5765" spans="1:10" hidden="1">
      <c r="A5765" s="141" t="s">
        <v>31868</v>
      </c>
      <c r="B5765" s="141" t="str">
        <f t="shared" si="90"/>
        <v>MONTAGEM E ASSENTAMENTO DE TUBULACAO DE CHAPA DE ACO DE 1/4" DE ESPESSURA,COM 6,00M DE COMPRIMENTO E 300MM DE DIAMETRO,IMONTAGEM E ASSENTAMENTO DE TUBULACAO DE CHAPA DE ACO DE 1/4"NCLUSIVE SOLDA E REVESTIMENTO DAS JUNTAS,EXCLUSIVE FORNECIMENTO DOS TUBOS E DOS MATERIAIS DE REVESTIMENTO DAS JUNTASMONTAGEM E ASSENTAMENTO DE TUBULACAO DE CHAPA DE ACO DE 1/4"</v>
      </c>
      <c r="C5765" s="141" t="s">
        <v>31857</v>
      </c>
      <c r="D5765" s="141" t="s">
        <v>31869</v>
      </c>
      <c r="E5765" s="141" t="s">
        <v>31859</v>
      </c>
      <c r="F5765" s="141" t="s">
        <v>31860</v>
      </c>
      <c r="I5765" s="141" t="s">
        <v>285</v>
      </c>
      <c r="J5765" s="649">
        <v>62.54</v>
      </c>
    </row>
    <row r="5766" spans="1:10" hidden="1">
      <c r="A5766" s="141" t="s">
        <v>31870</v>
      </c>
      <c r="B5766" s="141" t="str">
        <f t="shared" si="90"/>
        <v>MONTAGEM E ASSENTAMENTO DE TUBULACAO DE CHAPA DE ACO DE 1/4" DE ESPESSURA,COM 6,00M DE COMPRIMENTO E 300MM DE DIAMETRO,IMONTAGEM E ASSENTAMENTO DE TUBULACAO DE CHAPA DE ACO DE 1/4"NCLUSIVE SOLDA E REVESTIMENTO DAS JUNTAS,EXCLUSIVE FORNECIMENTO DOS TUBOS E DOS MATERIAIS DE REVESTIMENTO DAS JUNTASMONTAGEM E ASSENTAMENTO DE TUBULACAO DE CHAPA DE ACO DE 1/4"</v>
      </c>
      <c r="C5766" s="141" t="s">
        <v>31857</v>
      </c>
      <c r="D5766" s="141" t="s">
        <v>31869</v>
      </c>
      <c r="E5766" s="141" t="s">
        <v>31859</v>
      </c>
      <c r="F5766" s="141" t="s">
        <v>31860</v>
      </c>
      <c r="I5766" s="141" t="s">
        <v>285</v>
      </c>
      <c r="J5766" s="649">
        <v>58.96</v>
      </c>
    </row>
    <row r="5767" spans="1:10" hidden="1">
      <c r="A5767" s="141" t="s">
        <v>31871</v>
      </c>
      <c r="B5767" s="141" t="str">
        <f t="shared" si="90"/>
        <v>MONTAGEM E ASSENTAMENTO DE TUBULACAO DE CHAPA DE ACO DE 1/4" DE ESPESSURA,COM 6,00M DE COMPRIMENTO E 350MM DE DIAMETRO,IMONTAGEM E ASSENTAMENTO DE TUBULACAO DE CHAPA DE ACO DE 1/4"NCLUSIVE SOLDA E REVESTIMENTO DAS JUNTAS,EXCLUSIVE FORNECIMENTO DOS TUBOS E DOS MATERIAIS DE REVESTIMENTO DAS JUNTASMONTAGEM E ASSENTAMENTO DE TUBULACAO DE CHAPA DE ACO DE 1/4"</v>
      </c>
      <c r="C5767" s="141" t="s">
        <v>31857</v>
      </c>
      <c r="D5767" s="141" t="s">
        <v>31872</v>
      </c>
      <c r="E5767" s="141" t="s">
        <v>31859</v>
      </c>
      <c r="F5767" s="141" t="s">
        <v>31860</v>
      </c>
      <c r="I5767" s="141" t="s">
        <v>285</v>
      </c>
      <c r="J5767" s="649">
        <v>66.48</v>
      </c>
    </row>
    <row r="5768" spans="1:10" hidden="1">
      <c r="A5768" s="141" t="s">
        <v>31873</v>
      </c>
      <c r="B5768" s="141" t="str">
        <f t="shared" si="90"/>
        <v>MONTAGEM E ASSENTAMENTO DE TUBULACAO DE CHAPA DE ACO DE 1/4" DE ESPESSURA,COM 6,00M DE COMPRIMENTO E 350MM DE DIAMETRO,IMONTAGEM E ASSENTAMENTO DE TUBULACAO DE CHAPA DE ACO DE 1/4"NCLUSIVE SOLDA E REVESTIMENTO DAS JUNTAS,EXCLUSIVE FORNECIMENTO DOS TUBOS E DOS MATERIAIS DE REVESTIMENTO DAS JUNTASMONTAGEM E ASSENTAMENTO DE TUBULACAO DE CHAPA DE ACO DE 1/4"</v>
      </c>
      <c r="C5768" s="141" t="s">
        <v>31857</v>
      </c>
      <c r="D5768" s="141" t="s">
        <v>31872</v>
      </c>
      <c r="E5768" s="141" t="s">
        <v>31859</v>
      </c>
      <c r="F5768" s="141" t="s">
        <v>31860</v>
      </c>
      <c r="I5768" s="141" t="s">
        <v>285</v>
      </c>
      <c r="J5768" s="649">
        <v>62.63</v>
      </c>
    </row>
    <row r="5769" spans="1:10" hidden="1">
      <c r="A5769" s="141" t="s">
        <v>31874</v>
      </c>
      <c r="B5769" s="141" t="str">
        <f t="shared" si="90"/>
        <v>MONTAGEM E ASSENTAMENTO DE TUBULACAO DE CHAPA DE ACO DE 1/4" DE ESPESSURA,COM 6,00M DE COMPRIMENTO E 400MM DE DIAMETRO,IMONTAGEM E ASSENTAMENTO DE TUBULACAO DE CHAPA DE ACO DE 1/4"NCLUSIVE SOLDA E REVESTIMENTO DAS JUNTAS,EXCLUSIVE FORNECIMENTO DOS TUBOS E DOS MATERIAIS DE REVESTIMENTO DAS JUNTASMONTAGEM E ASSENTAMENTO DE TUBULACAO DE CHAPA DE ACO DE 1/4"</v>
      </c>
      <c r="C5769" s="141" t="s">
        <v>31857</v>
      </c>
      <c r="D5769" s="141" t="s">
        <v>31875</v>
      </c>
      <c r="E5769" s="141" t="s">
        <v>31859</v>
      </c>
      <c r="F5769" s="141" t="s">
        <v>31860</v>
      </c>
      <c r="I5769" s="141" t="s">
        <v>285</v>
      </c>
      <c r="J5769" s="649">
        <v>73.31</v>
      </c>
    </row>
    <row r="5770" spans="1:10" hidden="1">
      <c r="A5770" s="141" t="s">
        <v>31876</v>
      </c>
      <c r="B5770" s="141" t="str">
        <f t="shared" si="90"/>
        <v>MONTAGEM E ASSENTAMENTO DE TUBULACAO DE CHAPA DE ACO DE 1/4" DE ESPESSURA,COM 6,00M DE COMPRIMENTO E 400MM DE DIAMETRO,IMONTAGEM E ASSENTAMENTO DE TUBULACAO DE CHAPA DE ACO DE 1/4"NCLUSIVE SOLDA E REVESTIMENTO DAS JUNTAS,EXCLUSIVE FORNECIMENTO DOS TUBOS E DOS MATERIAIS DE REVESTIMENTO DAS JUNTASMONTAGEM E ASSENTAMENTO DE TUBULACAO DE CHAPA DE ACO DE 1/4"</v>
      </c>
      <c r="C5770" s="141" t="s">
        <v>31857</v>
      </c>
      <c r="D5770" s="141" t="s">
        <v>31875</v>
      </c>
      <c r="E5770" s="141" t="s">
        <v>31859</v>
      </c>
      <c r="F5770" s="141" t="s">
        <v>31860</v>
      </c>
      <c r="I5770" s="141" t="s">
        <v>285</v>
      </c>
      <c r="J5770" s="649">
        <v>69</v>
      </c>
    </row>
    <row r="5771" spans="1:10" hidden="1">
      <c r="A5771" s="141" t="s">
        <v>31877</v>
      </c>
      <c r="B5771" s="141" t="str">
        <f t="shared" si="90"/>
        <v>MONTAGEM E ASSENTAMENTO DE TUBULACAO DE CHAPA DE ACO DE 1/4" DE ESPESSURA,COM 6,00M DE COMPRIMENTO E 450MM DE DIAMETRO,IMONTAGEM E ASSENTAMENTO DE TUBULACAO DE CHAPA DE ACO DE 1/4"NCLUSIVE SOLDA E REVESTIMENTO DAS JUNTAS,EXCLUSIVE FORNECIMENTO DOS TUBOS E DOS MATERIAIS DE REVESTIMENTO DAS JUNTASMONTAGEM E ASSENTAMENTO DE TUBULACAO DE CHAPA DE ACO DE 1/4"</v>
      </c>
      <c r="C5771" s="141" t="s">
        <v>31857</v>
      </c>
      <c r="D5771" s="141" t="s">
        <v>31878</v>
      </c>
      <c r="E5771" s="141" t="s">
        <v>31859</v>
      </c>
      <c r="F5771" s="141" t="s">
        <v>31860</v>
      </c>
      <c r="I5771" s="141" t="s">
        <v>285</v>
      </c>
      <c r="J5771" s="649">
        <v>76.959999999999994</v>
      </c>
    </row>
    <row r="5772" spans="1:10" hidden="1">
      <c r="A5772" s="141" t="s">
        <v>31879</v>
      </c>
      <c r="B5772" s="141" t="str">
        <f t="shared" si="90"/>
        <v>MONTAGEM E ASSENTAMENTO DE TUBULACAO DE CHAPA DE ACO DE 1/4" DE ESPESSURA,COM 6,00M DE COMPRIMENTO E 450MM DE DIAMETRO,IMONTAGEM E ASSENTAMENTO DE TUBULACAO DE CHAPA DE ACO DE 1/4"NCLUSIVE SOLDA E REVESTIMENTO DAS JUNTAS,EXCLUSIVE FORNECIMENTO DOS TUBOS E DOS MATERIAIS DE REVESTIMENTO DAS JUNTASMONTAGEM E ASSENTAMENTO DE TUBULACAO DE CHAPA DE ACO DE 1/4"</v>
      </c>
      <c r="C5772" s="141" t="s">
        <v>31857</v>
      </c>
      <c r="D5772" s="141" t="s">
        <v>31878</v>
      </c>
      <c r="E5772" s="141" t="s">
        <v>31859</v>
      </c>
      <c r="F5772" s="141" t="s">
        <v>31860</v>
      </c>
      <c r="I5772" s="141" t="s">
        <v>285</v>
      </c>
      <c r="J5772" s="649">
        <v>72.38</v>
      </c>
    </row>
    <row r="5773" spans="1:10" hidden="1">
      <c r="A5773" s="141" t="s">
        <v>31880</v>
      </c>
      <c r="B5773" s="141" t="str">
        <f t="shared" si="90"/>
        <v>MONTAGEM E ASSENTAMENTO DE TUBULACAO DE CHAPA DE ACO DE 1/4" DE ESPESSURA,COM 6,00M DE COMPRIMENTO E 500MM DE DIAMETRO,IMONTAGEM E ASSENTAMENTO DE TUBULACAO DE CHAPA DE ACO DE 1/4"NCLUSIVE SOLDA E REVESTIMENTO DAS JUNTAS,EXCLUSIVE FORNECIMENTO DOS TUBOS E DOS MATERIAIS DE REVESTIMENTO DAS JUNTASMONTAGEM E ASSENTAMENTO DE TUBULACAO DE CHAPA DE ACO DE 1/4"</v>
      </c>
      <c r="C5773" s="141" t="s">
        <v>31857</v>
      </c>
      <c r="D5773" s="141" t="s">
        <v>31881</v>
      </c>
      <c r="E5773" s="141" t="s">
        <v>31859</v>
      </c>
      <c r="F5773" s="141" t="s">
        <v>31860</v>
      </c>
      <c r="I5773" s="141" t="s">
        <v>285</v>
      </c>
      <c r="J5773" s="649">
        <v>83.49</v>
      </c>
    </row>
    <row r="5774" spans="1:10" hidden="1">
      <c r="A5774" s="141" t="s">
        <v>31882</v>
      </c>
      <c r="B5774" s="141" t="str">
        <f t="shared" si="90"/>
        <v>MONTAGEM E ASSENTAMENTO DE TUBULACAO DE CHAPA DE ACO DE 1/4" DE ESPESSURA,COM 6,00M DE COMPRIMENTO E 500MM DE DIAMETRO,IMONTAGEM E ASSENTAMENTO DE TUBULACAO DE CHAPA DE ACO DE 1/4"NCLUSIVE SOLDA E REVESTIMENTO DAS JUNTAS,EXCLUSIVE FORNECIMENTO DOS TUBOS E DOS MATERIAIS DE REVESTIMENTO DAS JUNTASMONTAGEM E ASSENTAMENTO DE TUBULACAO DE CHAPA DE ACO DE 1/4"</v>
      </c>
      <c r="C5774" s="141" t="s">
        <v>31857</v>
      </c>
      <c r="D5774" s="141" t="s">
        <v>31881</v>
      </c>
      <c r="E5774" s="141" t="s">
        <v>31859</v>
      </c>
      <c r="F5774" s="141" t="s">
        <v>31860</v>
      </c>
      <c r="I5774" s="141" t="s">
        <v>285</v>
      </c>
      <c r="J5774" s="649">
        <v>78.489999999999995</v>
      </c>
    </row>
    <row r="5775" spans="1:10" hidden="1">
      <c r="A5775" s="141" t="s">
        <v>31883</v>
      </c>
      <c r="B5775" s="141" t="str">
        <f t="shared" si="90"/>
        <v>MONTAGEM E ASSENTAMENTO DE TUBULACAO DE CHAPA DE ACO DE 1/4" DE ESPESSURA,COM 6,00M DE COMPRIMENTO E 600MM DE DIAMETRO,IMONTAGEM E ASSENTAMENTO DE TUBULACAO DE CHAPA DE ACO DE 1/4"NCLUSIVE SOLDA E REVESTIMENTO DAS JUNTAS,EXCLUSIVE FORNECIMENTO DOS TUBOS E DOS MATERIAIS DE REVESTIMENTO DAS JUNTASMONTAGEM E ASSENTAMENTO DE TUBULACAO DE CHAPA DE ACO DE 1/4"</v>
      </c>
      <c r="C5775" s="141" t="s">
        <v>31857</v>
      </c>
      <c r="D5775" s="141" t="s">
        <v>31884</v>
      </c>
      <c r="E5775" s="141" t="s">
        <v>31859</v>
      </c>
      <c r="F5775" s="141" t="s">
        <v>31860</v>
      </c>
      <c r="I5775" s="141" t="s">
        <v>285</v>
      </c>
      <c r="J5775" s="649">
        <v>90.93</v>
      </c>
    </row>
    <row r="5776" spans="1:10" hidden="1">
      <c r="A5776" s="141" t="s">
        <v>31885</v>
      </c>
      <c r="B5776" s="141" t="str">
        <f t="shared" si="90"/>
        <v>MONTAGEM E ASSENTAMENTO DE TUBULACAO DE CHAPA DE ACO DE 1/4" DE ESPESSURA,COM 6,00M DE COMPRIMENTO E 600MM DE DIAMETRO,IMONTAGEM E ASSENTAMENTO DE TUBULACAO DE CHAPA DE ACO DE 1/4"NCLUSIVE SOLDA E REVESTIMENTO DAS JUNTAS,EXCLUSIVE FORNECIMENTO DOS TUBOS E DOS MATERIAIS DE REVESTIMENTO DAS JUNTASMONTAGEM E ASSENTAMENTO DE TUBULACAO DE CHAPA DE ACO DE 1/4"</v>
      </c>
      <c r="C5776" s="141" t="s">
        <v>31857</v>
      </c>
      <c r="D5776" s="141" t="s">
        <v>31884</v>
      </c>
      <c r="E5776" s="141" t="s">
        <v>31859</v>
      </c>
      <c r="F5776" s="141" t="s">
        <v>31860</v>
      </c>
      <c r="I5776" s="141" t="s">
        <v>285</v>
      </c>
      <c r="J5776" s="649">
        <v>85.39</v>
      </c>
    </row>
    <row r="5777" spans="1:10" hidden="1">
      <c r="A5777" s="141" t="s">
        <v>31886</v>
      </c>
      <c r="B5777" s="141" t="str">
        <f t="shared" si="90"/>
        <v>MONTAGEM E ASSENTAMENTO DE TUBULACAO DE CHAPA DE ACO DE 1/4" DE ESPESSURA,COM 6,00M DE COMPRIMENTO E 700MM DE DIAMETRO,IMONTAGEM E ASSENTAMENTO DE TUBULACAO DE CHAPA DE ACO DE 1/4"NCLUSIVE SOLDA E REVESTIMENTO DAS JUNTAS,EXCLUSIVE FORNECIMENTO DOS TUBOS E DOS MATERIAIS DE REVESTIMENTO DAS JUNTASMONTAGEM E ASSENTAMENTO DE TUBULACAO DE CHAPA DE ACO DE 1/4"</v>
      </c>
      <c r="C5777" s="141" t="s">
        <v>31857</v>
      </c>
      <c r="D5777" s="141" t="s">
        <v>31887</v>
      </c>
      <c r="E5777" s="141" t="s">
        <v>31859</v>
      </c>
      <c r="F5777" s="141" t="s">
        <v>31860</v>
      </c>
      <c r="I5777" s="141" t="s">
        <v>285</v>
      </c>
      <c r="J5777" s="649">
        <v>176.87</v>
      </c>
    </row>
    <row r="5778" spans="1:10" hidden="1">
      <c r="A5778" s="141" t="s">
        <v>31888</v>
      </c>
      <c r="B5778" s="141" t="str">
        <f t="shared" si="90"/>
        <v>MONTAGEM E ASSENTAMENTO DE TUBULACAO DE CHAPA DE ACO DE 1/4" DE ESPESSURA,COM 6,00M DE COMPRIMENTO E 700MM DE DIAMETRO,IMONTAGEM E ASSENTAMENTO DE TUBULACAO DE CHAPA DE ACO DE 1/4"NCLUSIVE SOLDA E REVESTIMENTO DAS JUNTAS,EXCLUSIVE FORNECIMENTO DOS TUBOS E DOS MATERIAIS DE REVESTIMENTO DAS JUNTASMONTAGEM E ASSENTAMENTO DE TUBULACAO DE CHAPA DE ACO DE 1/4"</v>
      </c>
      <c r="C5778" s="141" t="s">
        <v>31857</v>
      </c>
      <c r="D5778" s="141" t="s">
        <v>31887</v>
      </c>
      <c r="E5778" s="141" t="s">
        <v>31859</v>
      </c>
      <c r="F5778" s="141" t="s">
        <v>31860</v>
      </c>
      <c r="I5778" s="141" t="s">
        <v>285</v>
      </c>
      <c r="J5778" s="649">
        <v>161.82</v>
      </c>
    </row>
    <row r="5779" spans="1:10" hidden="1">
      <c r="A5779" s="141" t="s">
        <v>31889</v>
      </c>
      <c r="B5779" s="141" t="str">
        <f t="shared" si="90"/>
        <v>MONTAGEM E ASSENTAMENTO DE TUBULACAO DE CHAPA DE ACO DE 1/4" DE ESPESSURA,COM 6,00M DE COMPRIMENTO E 800MM DE DIAMETRO,IMONTAGEM E ASSENTAMENTO DE TUBULACAO DE CHAPA DE ACO DE 1/4"NCLUSIVE SOLDA E REVESTIMENTO DAS JUNTAS,EXCLUSIVE FORNECIMENTO DOS TUBOS E DOS MATERIAIS DE REVESTIMENTO DAS JUNTASMONTAGEM E ASSENTAMENTO DE TUBULACAO DE CHAPA DE ACO DE 1/4"</v>
      </c>
      <c r="C5779" s="141" t="s">
        <v>31857</v>
      </c>
      <c r="D5779" s="141" t="s">
        <v>31890</v>
      </c>
      <c r="E5779" s="141" t="s">
        <v>31859</v>
      </c>
      <c r="F5779" s="141" t="s">
        <v>31860</v>
      </c>
      <c r="I5779" s="141" t="s">
        <v>285</v>
      </c>
      <c r="J5779" s="649">
        <v>184.77</v>
      </c>
    </row>
    <row r="5780" spans="1:10" hidden="1">
      <c r="A5780" s="141" t="s">
        <v>31891</v>
      </c>
      <c r="B5780" s="141" t="str">
        <f t="shared" si="90"/>
        <v>MONTAGEM E ASSENTAMENTO DE TUBULACAO DE CHAPA DE ACO DE 1/4" DE ESPESSURA,COM 6,00M DE COMPRIMENTO E 800MM DE DIAMETRO,IMONTAGEM E ASSENTAMENTO DE TUBULACAO DE CHAPA DE ACO DE 1/4"NCLUSIVE SOLDA E REVESTIMENTO DAS JUNTAS,EXCLUSIVE FORNECIMENTO DOS TUBOS E DOS MATERIAIS DE REVESTIMENTO DAS JUNTASMONTAGEM E ASSENTAMENTO DE TUBULACAO DE CHAPA DE ACO DE 1/4"</v>
      </c>
      <c r="C5780" s="141" t="s">
        <v>31857</v>
      </c>
      <c r="D5780" s="141" t="s">
        <v>31890</v>
      </c>
      <c r="E5780" s="141" t="s">
        <v>31859</v>
      </c>
      <c r="F5780" s="141" t="s">
        <v>31860</v>
      </c>
      <c r="I5780" s="141" t="s">
        <v>285</v>
      </c>
      <c r="J5780" s="649">
        <v>169.15</v>
      </c>
    </row>
    <row r="5781" spans="1:10" hidden="1">
      <c r="A5781" s="141" t="s">
        <v>31892</v>
      </c>
      <c r="B5781" s="141" t="str">
        <f t="shared" si="90"/>
        <v>MONTAGEM E ASSENTAMENTO DE TUBULACAO DE CHAPA DE ACO DE 5/16" DE ESPESSURA,COM 6,00M DE COMPRIMENTO E 300MM DE DIAMETRO,MONTAGEM E ASSENTAMENTO DE TUBULACAO DE CHAPA DE ACO DE 5/16INCLUSIVE SOLDA E REVESTIMENTO DAS JUNTAS,EXCLUSIVE FORNECIMENTO DOS TUBOS E DOS MATERIAIS DE REVESTIMENTO DAS JUNTASMONTAGEM E ASSENTAMENTO DE TUBULACAO DE CHAPA DE ACO DE 5/16</v>
      </c>
      <c r="C5781" s="141" t="s">
        <v>31893</v>
      </c>
      <c r="D5781" s="141" t="s">
        <v>31842</v>
      </c>
      <c r="E5781" s="141" t="s">
        <v>31832</v>
      </c>
      <c r="F5781" s="141" t="s">
        <v>31833</v>
      </c>
      <c r="I5781" s="141" t="s">
        <v>285</v>
      </c>
      <c r="J5781" s="649">
        <v>103.32</v>
      </c>
    </row>
    <row r="5782" spans="1:10" hidden="1">
      <c r="A5782" s="141" t="s">
        <v>31894</v>
      </c>
      <c r="B5782" s="141" t="str">
        <f t="shared" si="90"/>
        <v>MONTAGEM E ASSENTAMENTO DE TUBULACAO DE CHAPA DE ACO DE 5/16" DE ESPESSURA,COM 6,00M DE COMPRIMENTO E 300MM DE DIAMETRO,MONTAGEM E ASSENTAMENTO DE TUBULACAO DE CHAPA DE ACO DE 5/16INCLUSIVE SOLDA E REVESTIMENTO DAS JUNTAS,EXCLUSIVE FORNECIMENTO DOS TUBOS E DOS MATERIAIS DE REVESTIMENTO DAS JUNTASMONTAGEM E ASSENTAMENTO DE TUBULACAO DE CHAPA DE ACO DE 5/16</v>
      </c>
      <c r="C5782" s="141" t="s">
        <v>31893</v>
      </c>
      <c r="D5782" s="141" t="s">
        <v>31842</v>
      </c>
      <c r="E5782" s="141" t="s">
        <v>31832</v>
      </c>
      <c r="F5782" s="141" t="s">
        <v>31833</v>
      </c>
      <c r="I5782" s="141" t="s">
        <v>285</v>
      </c>
      <c r="J5782" s="649">
        <v>95.47</v>
      </c>
    </row>
    <row r="5783" spans="1:10" hidden="1">
      <c r="A5783" s="141" t="s">
        <v>31895</v>
      </c>
      <c r="B5783" s="141" t="str">
        <f t="shared" si="90"/>
        <v>MONTAGEM E ASSENTAMENTO DE TUBULACAO DE CHAPA DE ACO DE 5/16" DE ESPESSURA,COM 6,00M DE COMPRIMENTO E 350MM DE DIAMETRO,MONTAGEM E ASSENTAMENTO DE TUBULACAO DE CHAPA DE ACO DE 5/16INCLUSIVE SOLDA E REVESTIMENTO DAS JUNTAS,EXCLUSIVE FORNECIMENTO DOS TUBOS E DOS MATERIAIS DE REVESTIMENTO DAS JUNTASMONTAGEM E ASSENTAMENTO DE TUBULACAO DE CHAPA DE ACO DE 5/16</v>
      </c>
      <c r="C5783" s="141" t="s">
        <v>31893</v>
      </c>
      <c r="D5783" s="141" t="s">
        <v>31845</v>
      </c>
      <c r="E5783" s="141" t="s">
        <v>31832</v>
      </c>
      <c r="F5783" s="141" t="s">
        <v>31833</v>
      </c>
      <c r="I5783" s="141" t="s">
        <v>285</v>
      </c>
      <c r="J5783" s="649">
        <v>106.59</v>
      </c>
    </row>
    <row r="5784" spans="1:10" hidden="1">
      <c r="A5784" s="141" t="s">
        <v>31896</v>
      </c>
      <c r="B5784" s="141" t="str">
        <f t="shared" si="90"/>
        <v>MONTAGEM E ASSENTAMENTO DE TUBULACAO DE CHAPA DE ACO DE 5/16" DE ESPESSURA,COM 6,00M DE COMPRIMENTO E 350MM DE DIAMETRO,MONTAGEM E ASSENTAMENTO DE TUBULACAO DE CHAPA DE ACO DE 5/16INCLUSIVE SOLDA E REVESTIMENTO DAS JUNTAS,EXCLUSIVE FORNECIMENTO DOS TUBOS E DOS MATERIAIS DE REVESTIMENTO DAS JUNTASMONTAGEM E ASSENTAMENTO DE TUBULACAO DE CHAPA DE ACO DE 5/16</v>
      </c>
      <c r="C5784" s="141" t="s">
        <v>31893</v>
      </c>
      <c r="D5784" s="141" t="s">
        <v>31845</v>
      </c>
      <c r="E5784" s="141" t="s">
        <v>31832</v>
      </c>
      <c r="F5784" s="141" t="s">
        <v>31833</v>
      </c>
      <c r="I5784" s="141" t="s">
        <v>285</v>
      </c>
      <c r="J5784" s="649">
        <v>98.42</v>
      </c>
    </row>
    <row r="5785" spans="1:10" hidden="1">
      <c r="A5785" s="141" t="s">
        <v>31897</v>
      </c>
      <c r="B5785" s="141" t="str">
        <f t="shared" si="90"/>
        <v>MONTAGEM E ASSENTAMENTO DE TUBULACAO DE CHAPA DE ACO DE 5/16" DE ESPESSURA,COM 6,00M DE COMPRIMENTO E 400MM DE DIAMETRO,MONTAGEM E ASSENTAMENTO DE TUBULACAO DE CHAPA DE ACO DE 5/16INCLUSIVE SOLDA E REVESTIMENTO DAS JUNTAS,EXCLUSIVE FORNECIMENTO DOS TUBOS E DOS MATERIAIS DE REVESTIMENTO DAS JUNTASMONTAGEM E ASSENTAMENTO DE TUBULACAO DE CHAPA DE ACO DE 5/16</v>
      </c>
      <c r="C5785" s="141" t="s">
        <v>31893</v>
      </c>
      <c r="D5785" s="141" t="s">
        <v>31848</v>
      </c>
      <c r="E5785" s="141" t="s">
        <v>31832</v>
      </c>
      <c r="F5785" s="141" t="s">
        <v>31833</v>
      </c>
      <c r="I5785" s="141" t="s">
        <v>285</v>
      </c>
      <c r="J5785" s="649">
        <v>115.78</v>
      </c>
    </row>
    <row r="5786" spans="1:10" hidden="1">
      <c r="A5786" s="141" t="s">
        <v>31898</v>
      </c>
      <c r="B5786" s="141" t="str">
        <f t="shared" si="90"/>
        <v>MONTAGEM E ASSENTAMENTO DE TUBULACAO DE CHAPA DE ACO DE 5/16" DE ESPESSURA,COM 6,00M DE COMPRIMENTO E 400MM DE DIAMETRO,MONTAGEM E ASSENTAMENTO DE TUBULACAO DE CHAPA DE ACO DE 5/16INCLUSIVE SOLDA E REVESTIMENTO DAS JUNTAS,EXCLUSIVE FORNECIMENTO DOS TUBOS E DOS MATERIAIS DE REVESTIMENTO DAS JUNTASMONTAGEM E ASSENTAMENTO DE TUBULACAO DE CHAPA DE ACO DE 5/16</v>
      </c>
      <c r="C5786" s="141" t="s">
        <v>31893</v>
      </c>
      <c r="D5786" s="141" t="s">
        <v>31848</v>
      </c>
      <c r="E5786" s="141" t="s">
        <v>31832</v>
      </c>
      <c r="F5786" s="141" t="s">
        <v>31833</v>
      </c>
      <c r="I5786" s="141" t="s">
        <v>285</v>
      </c>
      <c r="J5786" s="649">
        <v>106.94</v>
      </c>
    </row>
    <row r="5787" spans="1:10" hidden="1">
      <c r="A5787" s="141" t="s">
        <v>31899</v>
      </c>
      <c r="B5787" s="141" t="str">
        <f t="shared" si="90"/>
        <v>MONTAGEM E ASSENTAMENTO DE TUBULACAO DE CHAPA DE ACO DE 5/16" DE ESPESSURA,COM 6,00M DE COMPRIMENTO E 450MM DE DIAMETRO,MONTAGEM E ASSENTAMENTO DE TUBULACAO DE CHAPA DE ACO DE 5/16INCLUSIVE SOLDA E REVESTIMENTO DAS JUNTAS,EXCLUSIVE FORNECIMENTO DOS TUBOS E DOS MATERIAIS DE REVESTIMENTO DAS JUNTASMONTAGEM E ASSENTAMENTO DE TUBULACAO DE CHAPA DE ACO DE 5/16</v>
      </c>
      <c r="C5787" s="141" t="s">
        <v>31893</v>
      </c>
      <c r="D5787" s="141" t="s">
        <v>31851</v>
      </c>
      <c r="E5787" s="141" t="s">
        <v>31832</v>
      </c>
      <c r="F5787" s="141" t="s">
        <v>31833</v>
      </c>
      <c r="I5787" s="141" t="s">
        <v>285</v>
      </c>
      <c r="J5787" s="649">
        <v>120.7</v>
      </c>
    </row>
    <row r="5788" spans="1:10" hidden="1">
      <c r="A5788" s="141" t="s">
        <v>31900</v>
      </c>
      <c r="B5788" s="141" t="str">
        <f t="shared" si="90"/>
        <v>MONTAGEM E ASSENTAMENTO DE TUBULACAO DE CHAPA DE ACO DE 5/16" DE ESPESSURA,COM 6,00M DE COMPRIMENTO E 450MM DE DIAMETRO,MONTAGEM E ASSENTAMENTO DE TUBULACAO DE CHAPA DE ACO DE 5/16INCLUSIVE SOLDA E REVESTIMENTO DAS JUNTAS,EXCLUSIVE FORNECIMENTO DOS TUBOS E DOS MATERIAIS DE REVESTIMENTO DAS JUNTASMONTAGEM E ASSENTAMENTO DE TUBULACAO DE CHAPA DE ACO DE 5/16</v>
      </c>
      <c r="C5788" s="141" t="s">
        <v>31893</v>
      </c>
      <c r="D5788" s="141" t="s">
        <v>31851</v>
      </c>
      <c r="E5788" s="141" t="s">
        <v>31832</v>
      </c>
      <c r="F5788" s="141" t="s">
        <v>31833</v>
      </c>
      <c r="I5788" s="141" t="s">
        <v>285</v>
      </c>
      <c r="J5788" s="649">
        <v>111.51</v>
      </c>
    </row>
    <row r="5789" spans="1:10" hidden="1">
      <c r="A5789" s="141" t="s">
        <v>31901</v>
      </c>
      <c r="B5789" s="141" t="str">
        <f t="shared" si="90"/>
        <v>MONTAGEM E ASSENTAMENTO DE TUBULACAO DE CHAPA DE ACO DE 5/16" DE ESPESSURA,COM 6,00M DE COMPRIMENTO E 500MM DE DIAMETRO,MONTAGEM E ASSENTAMENTO DE TUBULACAO DE CHAPA DE ACO DE 5/16INCLUSIVE SOLDA E REVESTIMENTO DAS JUNTAS,EXCLUSIVE FORNECIMENTO DOS TUBOS E DOS MATERIAIS DE REVESTIMENTO DAS JUNTASMONTAGEM E ASSENTAMENTO DE TUBULACAO DE CHAPA DE ACO DE 5/16</v>
      </c>
      <c r="C5789" s="141" t="s">
        <v>31893</v>
      </c>
      <c r="D5789" s="141" t="s">
        <v>31854</v>
      </c>
      <c r="E5789" s="141" t="s">
        <v>31832</v>
      </c>
      <c r="F5789" s="141" t="s">
        <v>31833</v>
      </c>
      <c r="I5789" s="141" t="s">
        <v>285</v>
      </c>
      <c r="J5789" s="649">
        <v>150.51</v>
      </c>
    </row>
    <row r="5790" spans="1:10" hidden="1">
      <c r="A5790" s="141" t="s">
        <v>31902</v>
      </c>
      <c r="B5790" s="141" t="str">
        <f t="shared" si="90"/>
        <v>MONTAGEM E ASSENTAMENTO DE TUBULACAO DE CHAPA DE ACO DE 5/16" DE ESPESSURA,COM 6,00M DE COMPRIMENTO E 500MM DE DIAMETRO,MONTAGEM E ASSENTAMENTO DE TUBULACAO DE CHAPA DE ACO DE 5/16INCLUSIVE SOLDA E REVESTIMENTO DAS JUNTAS,EXCLUSIVE FORNECIMENTO DOS TUBOS E DOS MATERIAIS DE REVESTIMENTO DAS JUNTASMONTAGEM E ASSENTAMENTO DE TUBULACAO DE CHAPA DE ACO DE 5/16</v>
      </c>
      <c r="C5790" s="141" t="s">
        <v>31893</v>
      </c>
      <c r="D5790" s="141" t="s">
        <v>31854</v>
      </c>
      <c r="E5790" s="141" t="s">
        <v>31832</v>
      </c>
      <c r="F5790" s="141" t="s">
        <v>31833</v>
      </c>
      <c r="I5790" s="141" t="s">
        <v>285</v>
      </c>
      <c r="J5790" s="649">
        <v>138.34</v>
      </c>
    </row>
    <row r="5791" spans="1:10" hidden="1">
      <c r="A5791" s="141" t="s">
        <v>31903</v>
      </c>
      <c r="B5791" s="141" t="str">
        <f t="shared" si="90"/>
        <v>MONTAGEM E ASSENTAMENTO DE TUBULACAO DE CHAPA DE ACO DE 5/16" DE ESPESSURA,COM 6,00M DE COMPRIMENTO E 600MM DE DIAMETRO,MONTAGEM E ASSENTAMENTO DE TUBULACAO DE CHAPA DE ACO DE 5/16INCLUSIVE SOLDA E REVESTIMENTO DAS JUNTAS,EXCLUSIVE FORNECIMENTO DOS TUBOS E DOS MATERIAIS DE REVESTIMENTO DAS JUNTASMONTAGEM E ASSENTAMENTO DE TUBULACAO DE CHAPA DE ACO DE 5/16</v>
      </c>
      <c r="C5791" s="141" t="s">
        <v>31893</v>
      </c>
      <c r="D5791" s="141" t="s">
        <v>31904</v>
      </c>
      <c r="E5791" s="141" t="s">
        <v>31832</v>
      </c>
      <c r="F5791" s="141" t="s">
        <v>31833</v>
      </c>
      <c r="I5791" s="141" t="s">
        <v>285</v>
      </c>
      <c r="J5791" s="649">
        <v>185.53</v>
      </c>
    </row>
    <row r="5792" spans="1:10" hidden="1">
      <c r="A5792" s="141" t="s">
        <v>31905</v>
      </c>
      <c r="B5792" s="141" t="str">
        <f t="shared" si="90"/>
        <v>MONTAGEM E ASSENTAMENTO DE TUBULACAO DE CHAPA DE ACO DE 5/16" DE ESPESSURA,COM 6,00M DE COMPRIMENTO E 600MM DE DIAMETRO,MONTAGEM E ASSENTAMENTO DE TUBULACAO DE CHAPA DE ACO DE 5/16INCLUSIVE SOLDA E REVESTIMENTO DAS JUNTAS,EXCLUSIVE FORNECIMENTO DOS TUBOS E DOS MATERIAIS DE REVESTIMENTO DAS JUNTASMONTAGEM E ASSENTAMENTO DE TUBULACAO DE CHAPA DE ACO DE 5/16</v>
      </c>
      <c r="C5792" s="141" t="s">
        <v>31893</v>
      </c>
      <c r="D5792" s="141" t="s">
        <v>31904</v>
      </c>
      <c r="E5792" s="141" t="s">
        <v>31832</v>
      </c>
      <c r="F5792" s="141" t="s">
        <v>31833</v>
      </c>
      <c r="I5792" s="141" t="s">
        <v>285</v>
      </c>
      <c r="J5792" s="649">
        <v>169.91</v>
      </c>
    </row>
    <row r="5793" spans="1:10" hidden="1">
      <c r="A5793" s="141" t="s">
        <v>31906</v>
      </c>
      <c r="B5793" s="141" t="str">
        <f t="shared" si="90"/>
        <v>MONTAGEM E ASSENTAMENTO DE TUBULACAO DE CHAPA DE ACO DE 5/16" DE ESPESSURA,COM 6,00M DE COMPRIMENTO E 700MM DE DIAMETRO,MONTAGEM E ASSENTAMENTO DE TUBULACAO DE CHAPA DE ACO DE 5/16INCLUSIVE SOLDA E REVESTIMENTO DAS JUNTAS,EXCLUSIVE FORNECIMENTO DOS TUBOS E DOS MATERIAIS DE REVESTIMENTO DAS JUNTASMONTAGEM E ASSENTAMENTO DE TUBULACAO DE CHAPA DE ACO DE 5/16</v>
      </c>
      <c r="C5793" s="141" t="s">
        <v>31893</v>
      </c>
      <c r="D5793" s="141" t="s">
        <v>31907</v>
      </c>
      <c r="E5793" s="141" t="s">
        <v>31832</v>
      </c>
      <c r="F5793" s="141" t="s">
        <v>31833</v>
      </c>
      <c r="I5793" s="141" t="s">
        <v>285</v>
      </c>
      <c r="J5793" s="649">
        <v>197.01</v>
      </c>
    </row>
    <row r="5794" spans="1:10" hidden="1">
      <c r="A5794" s="141" t="s">
        <v>31908</v>
      </c>
      <c r="B5794" s="141" t="str">
        <f t="shared" si="90"/>
        <v>MONTAGEM E ASSENTAMENTO DE TUBULACAO DE CHAPA DE ACO DE 5/16" DE ESPESSURA,COM 6,00M DE COMPRIMENTO E 700MM DE DIAMETRO,MONTAGEM E ASSENTAMENTO DE TUBULACAO DE CHAPA DE ACO DE 5/16INCLUSIVE SOLDA E REVESTIMENTO DAS JUNTAS,EXCLUSIVE FORNECIMENTO DOS TUBOS E DOS MATERIAIS DE REVESTIMENTO DAS JUNTASMONTAGEM E ASSENTAMENTO DE TUBULACAO DE CHAPA DE ACO DE 5/16</v>
      </c>
      <c r="C5794" s="141" t="s">
        <v>31893</v>
      </c>
      <c r="D5794" s="141" t="s">
        <v>31907</v>
      </c>
      <c r="E5794" s="141" t="s">
        <v>31832</v>
      </c>
      <c r="F5794" s="141" t="s">
        <v>31833</v>
      </c>
      <c r="I5794" s="141" t="s">
        <v>285</v>
      </c>
      <c r="J5794" s="649">
        <v>180.58</v>
      </c>
    </row>
    <row r="5795" spans="1:10" hidden="1">
      <c r="A5795" s="141" t="s">
        <v>31909</v>
      </c>
      <c r="B5795" s="141" t="str">
        <f t="shared" si="90"/>
        <v>MONTAGEM E ASSENTAMENTO DE TUBULACAO DE CHAPA DE ACO DE 5/16" DE ESPESSURA,COM 6,00M DE COMPRIMENTO E 800MM DE DIAMETRO,MONTAGEM E ASSENTAMENTO DE TUBULACAO DE CHAPA DE ACO DE 5/16INCLUSIVE SOLDA E REVESTIMENTO DAS JUNTAS,EXCLUSIVE FORNECIMENTO DOS TUBOS E DOS MATERIAIS DE REVESTIMENTO DAS JUNTASMONTAGEM E ASSENTAMENTO DE TUBULACAO DE CHAPA DE ACO DE 5/16</v>
      </c>
      <c r="C5795" s="141" t="s">
        <v>31893</v>
      </c>
      <c r="D5795" s="141" t="s">
        <v>31910</v>
      </c>
      <c r="E5795" s="141" t="s">
        <v>31832</v>
      </c>
      <c r="F5795" s="141" t="s">
        <v>31833</v>
      </c>
      <c r="I5795" s="141" t="s">
        <v>285</v>
      </c>
      <c r="J5795" s="649">
        <v>206.93</v>
      </c>
    </row>
    <row r="5796" spans="1:10" hidden="1">
      <c r="A5796" s="141" t="s">
        <v>31911</v>
      </c>
      <c r="B5796" s="141" t="str">
        <f t="shared" si="90"/>
        <v>MONTAGEM E ASSENTAMENTO DE TUBULACAO DE CHAPA DE ACO DE 5/16" DE ESPESSURA,COM 6,00M DE COMPRIMENTO E 800MM DE DIAMETRO,MONTAGEM E ASSENTAMENTO DE TUBULACAO DE CHAPA DE ACO DE 5/16INCLUSIVE SOLDA E REVESTIMENTO DAS JUNTAS,EXCLUSIVE FORNECIMENTO DOS TUBOS E DOS MATERIAIS DE REVESTIMENTO DAS JUNTASMONTAGEM E ASSENTAMENTO DE TUBULACAO DE CHAPA DE ACO DE 5/16</v>
      </c>
      <c r="C5796" s="141" t="s">
        <v>31893</v>
      </c>
      <c r="D5796" s="141" t="s">
        <v>31910</v>
      </c>
      <c r="E5796" s="141" t="s">
        <v>31832</v>
      </c>
      <c r="F5796" s="141" t="s">
        <v>31833</v>
      </c>
      <c r="I5796" s="141" t="s">
        <v>285</v>
      </c>
      <c r="J5796" s="649">
        <v>189.78</v>
      </c>
    </row>
    <row r="5797" spans="1:10" hidden="1">
      <c r="A5797" s="141" t="s">
        <v>31912</v>
      </c>
      <c r="B5797" s="141" t="str">
        <f t="shared" si="90"/>
        <v>MONTAGEM E ASSENTAMENTO DE TUBULACAO DE CHAPA DE ACO DE 5/16" DE ESPESSURA,COM 6,00M DE COMPRIMENTO E 900MM DE DIAMETRO,MONTAGEM E ASSENTAMENTO DE TUBULACAO DE CHAPA DE ACO DE 5/16INCLUSIVE SOLDA E REVESTIMENTO DAS JUNTAS,EXCLUSIVE FORNECIMENTO DOS TUBOS E DOS MATERIAIS DE REVESTIMENTO DAS JUNTASMONTAGEM E ASSENTAMENTO DE TUBULACAO DE CHAPA DE ACO DE 5/16</v>
      </c>
      <c r="C5797" s="141" t="s">
        <v>31893</v>
      </c>
      <c r="D5797" s="141" t="s">
        <v>31913</v>
      </c>
      <c r="E5797" s="141" t="s">
        <v>31832</v>
      </c>
      <c r="F5797" s="141" t="s">
        <v>31833</v>
      </c>
      <c r="I5797" s="141" t="s">
        <v>285</v>
      </c>
      <c r="J5797" s="649">
        <v>228.37</v>
      </c>
    </row>
    <row r="5798" spans="1:10" hidden="1">
      <c r="A5798" s="141" t="s">
        <v>31914</v>
      </c>
      <c r="B5798" s="141" t="str">
        <f t="shared" si="90"/>
        <v>MONTAGEM E ASSENTAMENTO DE TUBULACAO DE CHAPA DE ACO DE 5/16" DE ESPESSURA,COM 6,00M DE COMPRIMENTO E 900MM DE DIAMETRO,MONTAGEM E ASSENTAMENTO DE TUBULACAO DE CHAPA DE ACO DE 5/16INCLUSIVE SOLDA E REVESTIMENTO DAS JUNTAS,EXCLUSIVE FORNECIMENTO DOS TUBOS E DOS MATERIAIS DE REVESTIMENTO DAS JUNTASMONTAGEM E ASSENTAMENTO DE TUBULACAO DE CHAPA DE ACO DE 5/16</v>
      </c>
      <c r="C5798" s="141" t="s">
        <v>31893</v>
      </c>
      <c r="D5798" s="141" t="s">
        <v>31913</v>
      </c>
      <c r="E5798" s="141" t="s">
        <v>31832</v>
      </c>
      <c r="F5798" s="141" t="s">
        <v>31833</v>
      </c>
      <c r="I5798" s="141" t="s">
        <v>285</v>
      </c>
      <c r="J5798" s="649">
        <v>209.47</v>
      </c>
    </row>
    <row r="5799" spans="1:10" hidden="1">
      <c r="A5799" s="141" t="s">
        <v>31915</v>
      </c>
      <c r="B5799" s="141" t="str">
        <f t="shared" si="90"/>
        <v>MONTAGEM E ASSENTAMENTO DE TUBULACAO DE CHAPA DE ACO DE 5/16" DE ESPESSURA,COM 6,00M DE COMPRIMENTO E 1000MM DE DIAMETROMONTAGEM E ASSENTAMENTO DE TUBULACAO DE CHAPA DE ACO DE 5/16,INCLUSIVE SOLDA E REVESTIMENTO DAS JUNTAS,EXCLUSIVE FORNECIMENTO DOS TUBOS E DOS MATERIAIS DE REVESTIMENTO DAS JUNTASMONTAGEM E ASSENTAMENTO DE TUBULACAO DE CHAPA DE ACO DE 5/16</v>
      </c>
      <c r="C5799" s="141" t="s">
        <v>31893</v>
      </c>
      <c r="D5799" s="141" t="s">
        <v>31916</v>
      </c>
      <c r="E5799" s="141" t="s">
        <v>31917</v>
      </c>
      <c r="F5799" s="141" t="s">
        <v>31918</v>
      </c>
      <c r="I5799" s="141" t="s">
        <v>285</v>
      </c>
      <c r="J5799" s="649">
        <v>250.01</v>
      </c>
    </row>
    <row r="5800" spans="1:10" hidden="1">
      <c r="A5800" s="141" t="s">
        <v>31919</v>
      </c>
      <c r="B5800" s="141" t="str">
        <f t="shared" si="90"/>
        <v>MONTAGEM E ASSENTAMENTO DE TUBULACAO DE CHAPA DE ACO DE 5/16" DE ESPESSURA,COM 6,00M DE COMPRIMENTO E 1000MM DE DIAMETROMONTAGEM E ASSENTAMENTO DE TUBULACAO DE CHAPA DE ACO DE 5/16,INCLUSIVE SOLDA E REVESTIMENTO DAS JUNTAS,EXCLUSIVE FORNECIMENTO DOS TUBOS E DOS MATERIAIS DE REVESTIMENTO DAS JUNTASMONTAGEM E ASSENTAMENTO DE TUBULACAO DE CHAPA DE ACO DE 5/16</v>
      </c>
      <c r="C5800" s="141" t="s">
        <v>31893</v>
      </c>
      <c r="D5800" s="141" t="s">
        <v>31916</v>
      </c>
      <c r="E5800" s="141" t="s">
        <v>31917</v>
      </c>
      <c r="F5800" s="141" t="s">
        <v>31918</v>
      </c>
      <c r="I5800" s="141" t="s">
        <v>285</v>
      </c>
      <c r="J5800" s="649">
        <v>229.35</v>
      </c>
    </row>
    <row r="5801" spans="1:10" hidden="1">
      <c r="A5801" s="141" t="s">
        <v>31920</v>
      </c>
      <c r="B5801" s="141" t="str">
        <f t="shared" si="90"/>
        <v>MONTAGEM E ASSENTAMENTO DE TUBULACAO DE CHAPA DE ACO DE 5/16" DE ESPESSURA,COM 6,00M DE COMPRIMENTO E 1200MM DE DIAMETROMONTAGEM E ASSENTAMENTO DE TUBULACAO DE CHAPA DE ACO DE 5/16,INCLUSIVE SOLDA E REVESTIMENTO DAS JUNTAS,EXCLUSIVE FORNECIMENTO DOS TUBOS E DOS MATERIAIS DE REVESTIMENTO DAS JUNTASMONTAGEM E ASSENTAMENTO DE TUBULACAO DE CHAPA DE ACO DE 5/16</v>
      </c>
      <c r="C5801" s="141" t="s">
        <v>31893</v>
      </c>
      <c r="D5801" s="141" t="s">
        <v>31921</v>
      </c>
      <c r="E5801" s="141" t="s">
        <v>31917</v>
      </c>
      <c r="F5801" s="141" t="s">
        <v>31918</v>
      </c>
      <c r="I5801" s="141" t="s">
        <v>285</v>
      </c>
      <c r="J5801" s="649">
        <v>291.06</v>
      </c>
    </row>
    <row r="5802" spans="1:10" hidden="1">
      <c r="A5802" s="141" t="s">
        <v>31922</v>
      </c>
      <c r="B5802" s="141" t="str">
        <f t="shared" si="90"/>
        <v>MONTAGEM E ASSENTAMENTO DE TUBULACAO DE CHAPA DE ACO DE 5/16" DE ESPESSURA,COM 6,00M DE COMPRIMENTO E 1200MM DE DIAMETROMONTAGEM E ASSENTAMENTO DE TUBULACAO DE CHAPA DE ACO DE 5/16,INCLUSIVE SOLDA E REVESTIMENTO DAS JUNTAS,EXCLUSIVE FORNECIMENTO DOS TUBOS E DOS MATERIAIS DE REVESTIMENTO DAS JUNTASMONTAGEM E ASSENTAMENTO DE TUBULACAO DE CHAPA DE ACO DE 5/16</v>
      </c>
      <c r="C5802" s="141" t="s">
        <v>31893</v>
      </c>
      <c r="D5802" s="141" t="s">
        <v>31921</v>
      </c>
      <c r="E5802" s="141" t="s">
        <v>31917</v>
      </c>
      <c r="F5802" s="141" t="s">
        <v>31918</v>
      </c>
      <c r="I5802" s="141" t="s">
        <v>285</v>
      </c>
      <c r="J5802" s="649">
        <v>267.16000000000003</v>
      </c>
    </row>
    <row r="5803" spans="1:10" hidden="1">
      <c r="A5803" s="141" t="s">
        <v>31923</v>
      </c>
      <c r="B5803" s="141" t="str">
        <f t="shared" si="90"/>
        <v>MONTAGEM E ASSENTAMENTO DE TUBULACAO DE CHAPA DE ACO DE 3/8" DE ESPESSURA,COM 6,00M DE COMPRIMENTO E 300MM DE DIAMETRO,IMONTAGEM E ASSENTAMENTO DE TUBULACAO DE CHAPA DE ACO DE 3/8"NCLUSIVE SOLDA E REVESTIMENTO DAS JUNTAS,EXCLUSIVE FORNECIMENTO DOS TUBOS E DOS MATERIAIS DE REVESTIMENTO DAS JUNTASMONTAGEM E ASSENTAMENTO DE TUBULACAO DE CHAPA DE ACO DE 3/8"</v>
      </c>
      <c r="C5803" s="141" t="s">
        <v>31924</v>
      </c>
      <c r="D5803" s="141" t="s">
        <v>31869</v>
      </c>
      <c r="E5803" s="141" t="s">
        <v>31859</v>
      </c>
      <c r="F5803" s="141" t="s">
        <v>31860</v>
      </c>
      <c r="I5803" s="141" t="s">
        <v>285</v>
      </c>
      <c r="J5803" s="649">
        <v>121.68</v>
      </c>
    </row>
    <row r="5804" spans="1:10" hidden="1">
      <c r="A5804" s="141" t="s">
        <v>31925</v>
      </c>
      <c r="B5804" s="141" t="str">
        <f t="shared" si="90"/>
        <v>MONTAGEM E ASSENTAMENTO DE TUBULACAO DE CHAPA DE ACO DE 3/8" DE ESPESSURA,COM 6,00M DE COMPRIMENTO E 300MM DE DIAMETRO,IMONTAGEM E ASSENTAMENTO DE TUBULACAO DE CHAPA DE ACO DE 3/8"NCLUSIVE SOLDA E REVESTIMENTO DAS JUNTAS,EXCLUSIVE FORNECIMENTO DOS TUBOS E DOS MATERIAIS DE REVESTIMENTO DAS JUNTASMONTAGEM E ASSENTAMENTO DE TUBULACAO DE CHAPA DE ACO DE 3/8"</v>
      </c>
      <c r="C5804" s="141" t="s">
        <v>31924</v>
      </c>
      <c r="D5804" s="141" t="s">
        <v>31869</v>
      </c>
      <c r="E5804" s="141" t="s">
        <v>31859</v>
      </c>
      <c r="F5804" s="141" t="s">
        <v>31860</v>
      </c>
      <c r="I5804" s="141" t="s">
        <v>285</v>
      </c>
      <c r="J5804" s="649">
        <v>112.27</v>
      </c>
    </row>
    <row r="5805" spans="1:10" hidden="1">
      <c r="A5805" s="141" t="s">
        <v>31926</v>
      </c>
      <c r="B5805" s="141" t="str">
        <f t="shared" si="90"/>
        <v>MONTAGEM E ASSENTAMENTO DE TUBULACAO DE CHAPA DE ACO DE 3/8" DE ESPESSURA,COM 6,00M DE COMPRIMENTO E 350MM DE DIAMETRO,IMONTAGEM E ASSENTAMENTO DE TUBULACAO DE CHAPA DE ACO DE 3/8"NCLUSIVE SOLDA E REVESTIMENTO DAS JUNTAS,EXCLUSIVE FORNECIMENTO DOS TUBOS E DOS MATERIAIS DE REVESTIMENTO DAS JUNTASMONTAGEM E ASSENTAMENTO DE TUBULACAO DE CHAPA DE ACO DE 3/8"</v>
      </c>
      <c r="C5805" s="141" t="s">
        <v>31924</v>
      </c>
      <c r="D5805" s="141" t="s">
        <v>31872</v>
      </c>
      <c r="E5805" s="141" t="s">
        <v>31859</v>
      </c>
      <c r="F5805" s="141" t="s">
        <v>31860</v>
      </c>
      <c r="I5805" s="141" t="s">
        <v>285</v>
      </c>
      <c r="J5805" s="649">
        <v>132.05000000000001</v>
      </c>
    </row>
    <row r="5806" spans="1:10" hidden="1">
      <c r="A5806" s="141" t="s">
        <v>31927</v>
      </c>
      <c r="B5806" s="141" t="str">
        <f t="shared" si="90"/>
        <v>MONTAGEM E ASSENTAMENTO DE TUBULACAO DE CHAPA DE ACO DE 3/8" DE ESPESSURA,COM 6,00M DE COMPRIMENTO E 350MM DE DIAMETRO,IMONTAGEM E ASSENTAMENTO DE TUBULACAO DE CHAPA DE ACO DE 3/8"NCLUSIVE SOLDA E REVESTIMENTO DAS JUNTAS,EXCLUSIVE FORNECIMENTO DOS TUBOS E DOS MATERIAIS DE REVESTIMENTO DAS JUNTASMONTAGEM E ASSENTAMENTO DE TUBULACAO DE CHAPA DE ACO DE 3/8"</v>
      </c>
      <c r="C5806" s="141" t="s">
        <v>31924</v>
      </c>
      <c r="D5806" s="141" t="s">
        <v>31872</v>
      </c>
      <c r="E5806" s="141" t="s">
        <v>31859</v>
      </c>
      <c r="F5806" s="141" t="s">
        <v>31860</v>
      </c>
      <c r="I5806" s="141" t="s">
        <v>285</v>
      </c>
      <c r="J5806" s="649">
        <v>121.87</v>
      </c>
    </row>
    <row r="5807" spans="1:10" hidden="1">
      <c r="A5807" s="141" t="s">
        <v>31928</v>
      </c>
      <c r="B5807" s="141" t="str">
        <f t="shared" si="90"/>
        <v>MONTAGEM E ASSENTAMENTO DE TUBULACAO DE CHAPA DE ACO DE 3/8" DE ESPESSURA,COM 6,00M DE COMPRIMENTO E 400MM DE DIAMETRO,IMONTAGEM E ASSENTAMENTO DE TUBULACAO DE CHAPA DE ACO DE 3/8"NCLUSIVE SOLDA E REVESTIMENTO DAS JUNTAS,EXCLUSIVE FORNECIMENTO DOS TUBOS E DOS MATERIAIS DE REVESTIMENTO DAS JUNTASMONTAGEM E ASSENTAMENTO DE TUBULACAO DE CHAPA DE ACO DE 3/8"</v>
      </c>
      <c r="C5807" s="141" t="s">
        <v>31924</v>
      </c>
      <c r="D5807" s="141" t="s">
        <v>31875</v>
      </c>
      <c r="E5807" s="141" t="s">
        <v>31859</v>
      </c>
      <c r="F5807" s="141" t="s">
        <v>31860</v>
      </c>
      <c r="I5807" s="141" t="s">
        <v>285</v>
      </c>
      <c r="J5807" s="649">
        <v>145</v>
      </c>
    </row>
    <row r="5808" spans="1:10" hidden="1">
      <c r="A5808" s="141" t="s">
        <v>31929</v>
      </c>
      <c r="B5808" s="141" t="str">
        <f t="shared" si="90"/>
        <v>MONTAGEM E ASSENTAMENTO DE TUBULACAO DE CHAPA DE ACO DE 3/8" DE ESPESSURA,COM 6,00M DE COMPRIMENTO E 400MM DE DIAMETRO,IMONTAGEM E ASSENTAMENTO DE TUBULACAO DE CHAPA DE ACO DE 3/8"NCLUSIVE SOLDA E REVESTIMENTO DAS JUNTAS,EXCLUSIVE FORNECIMENTO DOS TUBOS E DOS MATERIAIS DE REVESTIMENTO DAS JUNTASMONTAGEM E ASSENTAMENTO DE TUBULACAO DE CHAPA DE ACO DE 3/8"</v>
      </c>
      <c r="C5808" s="141" t="s">
        <v>31924</v>
      </c>
      <c r="D5808" s="141" t="s">
        <v>31875</v>
      </c>
      <c r="E5808" s="141" t="s">
        <v>31859</v>
      </c>
      <c r="F5808" s="141" t="s">
        <v>31860</v>
      </c>
      <c r="I5808" s="141" t="s">
        <v>285</v>
      </c>
      <c r="J5808" s="649">
        <v>133.85</v>
      </c>
    </row>
    <row r="5809" spans="1:10" hidden="1">
      <c r="A5809" s="141" t="s">
        <v>31930</v>
      </c>
      <c r="B5809" s="141" t="str">
        <f t="shared" si="90"/>
        <v>MONTAGEM E ASSENTAMENTO DE TUBULACAO DE CHAPA DE ACO DE 3/8" DE ESPESSURA,COM 6,00M DE COMPRIMENTO E 450MM DE DIAMETRO,IMONTAGEM E ASSENTAMENTO DE TUBULACAO DE CHAPA DE ACO DE 3/8"NCLUSIVE SOLDA E REVESTIMENTO DAS JUNTAS,EXCLUSIVE FORNECIMENTO DOS TUBOS E DOS MATERIAIS DE REVESTIMENTO DAS JUNTASMONTAGEM E ASSENTAMENTO DE TUBULACAO DE CHAPA DE ACO DE 3/8"</v>
      </c>
      <c r="C5809" s="141" t="s">
        <v>31924</v>
      </c>
      <c r="D5809" s="141" t="s">
        <v>31878</v>
      </c>
      <c r="E5809" s="141" t="s">
        <v>31859</v>
      </c>
      <c r="F5809" s="141" t="s">
        <v>31860</v>
      </c>
      <c r="I5809" s="141" t="s">
        <v>285</v>
      </c>
      <c r="J5809" s="649">
        <v>158.6</v>
      </c>
    </row>
    <row r="5810" spans="1:10" hidden="1">
      <c r="A5810" s="141" t="s">
        <v>31931</v>
      </c>
      <c r="B5810" s="141" t="str">
        <f t="shared" si="90"/>
        <v>MONTAGEM E ASSENTAMENTO DE TUBULACAO DE CHAPA DE ACO DE 3/8" DE ESPESSURA,COM 6,00M DE COMPRIMENTO E 450MM DE DIAMETRO,IMONTAGEM E ASSENTAMENTO DE TUBULACAO DE CHAPA DE ACO DE 3/8"NCLUSIVE SOLDA E REVESTIMENTO DAS JUNTAS,EXCLUSIVE FORNECIMENTO DOS TUBOS E DOS MATERIAIS DE REVESTIMENTO DAS JUNTASMONTAGEM E ASSENTAMENTO DE TUBULACAO DE CHAPA DE ACO DE 3/8"</v>
      </c>
      <c r="C5810" s="141" t="s">
        <v>31924</v>
      </c>
      <c r="D5810" s="141" t="s">
        <v>31878</v>
      </c>
      <c r="E5810" s="141" t="s">
        <v>31859</v>
      </c>
      <c r="F5810" s="141" t="s">
        <v>31860</v>
      </c>
      <c r="I5810" s="141" t="s">
        <v>285</v>
      </c>
      <c r="J5810" s="649">
        <v>146.44</v>
      </c>
    </row>
    <row r="5811" spans="1:10" hidden="1">
      <c r="A5811" s="141" t="s">
        <v>31932</v>
      </c>
      <c r="B5811" s="141" t="str">
        <f t="shared" si="90"/>
        <v>MONTAGEM E ASSENTAMENTO DE TUBULACAO DE CHAPA DE ACO DE 3/8" DE ESPESSURA,COM 6,00M DE COMPRIMENTO E 500MM DE DIAMETRO,IMONTAGEM E ASSENTAMENTO DE TUBULACAO DE CHAPA DE ACO DE 3/8"NCLUSIVE SOLDA E REVESTIMENTO DAS JUNTAS,EXCLUSIVE FORNECIMENTO DOS TUBOS E DOS MATERIAIS DE REVESTIMENTO DAS JUNTASMONTAGEM E ASSENTAMENTO DE TUBULACAO DE CHAPA DE ACO DE 3/8"</v>
      </c>
      <c r="C5811" s="141" t="s">
        <v>31924</v>
      </c>
      <c r="D5811" s="141" t="s">
        <v>31881</v>
      </c>
      <c r="E5811" s="141" t="s">
        <v>31859</v>
      </c>
      <c r="F5811" s="141" t="s">
        <v>31860</v>
      </c>
      <c r="I5811" s="141" t="s">
        <v>285</v>
      </c>
      <c r="J5811" s="649">
        <v>187.38</v>
      </c>
    </row>
    <row r="5812" spans="1:10" hidden="1">
      <c r="A5812" s="141" t="s">
        <v>31933</v>
      </c>
      <c r="B5812" s="141" t="str">
        <f t="shared" si="90"/>
        <v>MONTAGEM E ASSENTAMENTO DE TUBULACAO DE CHAPA DE ACO DE 3/8" DE ESPESSURA,COM 6,00M DE COMPRIMENTO E 500MM DE DIAMETRO,IMONTAGEM E ASSENTAMENTO DE TUBULACAO DE CHAPA DE ACO DE 3/8"NCLUSIVE SOLDA E REVESTIMENTO DAS JUNTAS,EXCLUSIVE FORNECIMENTO DOS TUBOS E DOS MATERIAIS DE REVESTIMENTO DAS JUNTASMONTAGEM E ASSENTAMENTO DE TUBULACAO DE CHAPA DE ACO DE 3/8"</v>
      </c>
      <c r="C5812" s="141" t="s">
        <v>31924</v>
      </c>
      <c r="D5812" s="141" t="s">
        <v>31881</v>
      </c>
      <c r="E5812" s="141" t="s">
        <v>31859</v>
      </c>
      <c r="F5812" s="141" t="s">
        <v>31860</v>
      </c>
      <c r="I5812" s="141" t="s">
        <v>285</v>
      </c>
      <c r="J5812" s="649">
        <v>172.29</v>
      </c>
    </row>
    <row r="5813" spans="1:10" hidden="1">
      <c r="A5813" s="141" t="s">
        <v>31934</v>
      </c>
      <c r="B5813" s="141" t="str">
        <f t="shared" si="90"/>
        <v>MONTAGEM E ASSENTAMENTO DE TUBULACAO DE CHAPA DE ACO DE 3/8" DE ESPESSURA,COM 6,00M DE COMPRIMENTO E 600MM DE DIAMETRO,IMONTAGEM E ASSENTAMENTO DE TUBULACAO DE CHAPA DE ACO DE 3/8"NCLUSIVE SOLDA E REVESTIMENTO DAS JUNTAS,EXCLUSIVE FORNECIMENTO DOS TUBOS E DOS MATERIAIS DE REVESTIMENTO DAS JUNTASMONTAGEM E ASSENTAMENTO DE TUBULACAO DE CHAPA DE ACO DE 3/8"</v>
      </c>
      <c r="C5813" s="141" t="s">
        <v>31924</v>
      </c>
      <c r="D5813" s="141" t="s">
        <v>31884</v>
      </c>
      <c r="E5813" s="141" t="s">
        <v>31859</v>
      </c>
      <c r="F5813" s="141" t="s">
        <v>31860</v>
      </c>
      <c r="I5813" s="141" t="s">
        <v>285</v>
      </c>
      <c r="J5813" s="649">
        <v>229.22</v>
      </c>
    </row>
    <row r="5814" spans="1:10" hidden="1">
      <c r="A5814" s="141" t="s">
        <v>31935</v>
      </c>
      <c r="B5814" s="141" t="str">
        <f t="shared" si="90"/>
        <v>MONTAGEM E ASSENTAMENTO DE TUBULACAO DE CHAPA DE ACO DE 3/8" DE ESPESSURA,COM 6,00M DE COMPRIMENTO E 600MM DE DIAMETRO,IMONTAGEM E ASSENTAMENTO DE TUBULACAO DE CHAPA DE ACO DE 3/8"NCLUSIVE SOLDA E REVESTIMENTO DAS JUNTAS,EXCLUSIVE FORNECIMENTO DOS TUBOS E DOS MATERIAIS DE REVESTIMENTO DAS JUNTASMONTAGEM E ASSENTAMENTO DE TUBULACAO DE CHAPA DE ACO DE 3/8"</v>
      </c>
      <c r="C5814" s="141" t="s">
        <v>31924</v>
      </c>
      <c r="D5814" s="141" t="s">
        <v>31884</v>
      </c>
      <c r="E5814" s="141" t="s">
        <v>31859</v>
      </c>
      <c r="F5814" s="141" t="s">
        <v>31860</v>
      </c>
      <c r="I5814" s="141" t="s">
        <v>285</v>
      </c>
      <c r="J5814" s="649">
        <v>210.15</v>
      </c>
    </row>
    <row r="5815" spans="1:10" hidden="1">
      <c r="A5815" s="141" t="s">
        <v>31936</v>
      </c>
      <c r="B5815" s="141" t="str">
        <f t="shared" si="90"/>
        <v>MONTAGEM E ASSENTAMENTO DE TUBULACAO DE CHAPA DE ACO DE 3/8" DE ESPESSURA,COM 6,00M DE COMPRIMENTO E 700MM DE DIAMETRO,IMONTAGEM E ASSENTAMENTO DE TUBULACAO DE CHAPA DE ACO DE 3/8"NCLUSIVE SOLDA E REVESTIMENTO DAS JUNTAS,EXCLUSIVE FORNECIMENTO DOS TUBOS E DOS MATERIAIS DE REVESTIMENTO DAS JUNTASMONTAGEM E ASSENTAMENTO DE TUBULACAO DE CHAPA DE ACO DE 3/8"</v>
      </c>
      <c r="C5815" s="141" t="s">
        <v>31924</v>
      </c>
      <c r="D5815" s="141" t="s">
        <v>31887</v>
      </c>
      <c r="E5815" s="141" t="s">
        <v>31859</v>
      </c>
      <c r="F5815" s="141" t="s">
        <v>31860</v>
      </c>
      <c r="I5815" s="141" t="s">
        <v>285</v>
      </c>
      <c r="J5815" s="649">
        <v>248.49</v>
      </c>
    </row>
    <row r="5816" spans="1:10" hidden="1">
      <c r="A5816" s="141" t="s">
        <v>31937</v>
      </c>
      <c r="B5816" s="141" t="str">
        <f t="shared" si="90"/>
        <v>MONTAGEM E ASSENTAMENTO DE TUBULACAO DE CHAPA DE ACO DE 3/8" DE ESPESSURA,COM 6,00M DE COMPRIMENTO E 700MM DE DIAMETRO,IMONTAGEM E ASSENTAMENTO DE TUBULACAO DE CHAPA DE ACO DE 3/8"NCLUSIVE SOLDA E REVESTIMENTO DAS JUNTAS,EXCLUSIVE FORNECIMENTO DOS TUBOS E DOS MATERIAIS DE REVESTIMENTO DAS JUNTASMONTAGEM E ASSENTAMENTO DE TUBULACAO DE CHAPA DE ACO DE 3/8"</v>
      </c>
      <c r="C5816" s="141" t="s">
        <v>31924</v>
      </c>
      <c r="D5816" s="141" t="s">
        <v>31887</v>
      </c>
      <c r="E5816" s="141" t="s">
        <v>31859</v>
      </c>
      <c r="F5816" s="141" t="s">
        <v>31860</v>
      </c>
      <c r="I5816" s="141" t="s">
        <v>285</v>
      </c>
      <c r="J5816" s="649">
        <v>227.99</v>
      </c>
    </row>
    <row r="5817" spans="1:10" hidden="1">
      <c r="A5817" s="141" t="s">
        <v>31938</v>
      </c>
      <c r="B5817" s="141" t="str">
        <f t="shared" si="90"/>
        <v>MONTAGEM E ASSENTAMENTO DE TUBULACAO DE CHAPA DE ACO DE 3/8" DE ESPESSURA,COM 6,00M DE COMPRIMENTO E 800MM DE DIAMETRO,IMONTAGEM E ASSENTAMENTO DE TUBULACAO DE CHAPA DE ACO DE 3/8"NCLUSIVE SOLDA E REVESTIMENTO DAS JUNTAS,EXCLUSIVE FORNECIMENTO DOS TUBOS E DOS MATERIAIS DE REVESTIMENTO DAS JUNTASMONTAGEM E ASSENTAMENTO DE TUBULACAO DE CHAPA DE ACO DE 3/8"</v>
      </c>
      <c r="C5817" s="141" t="s">
        <v>31924</v>
      </c>
      <c r="D5817" s="141" t="s">
        <v>31890</v>
      </c>
      <c r="E5817" s="141" t="s">
        <v>31859</v>
      </c>
      <c r="F5817" s="141" t="s">
        <v>31860</v>
      </c>
      <c r="I5817" s="141" t="s">
        <v>285</v>
      </c>
      <c r="J5817" s="649">
        <v>295.61</v>
      </c>
    </row>
    <row r="5818" spans="1:10" hidden="1">
      <c r="A5818" s="141" t="s">
        <v>31939</v>
      </c>
      <c r="B5818" s="141" t="str">
        <f t="shared" si="90"/>
        <v>MONTAGEM E ASSENTAMENTO DE TUBULACAO DE CHAPA DE ACO DE 3/8" DE ESPESSURA,COM 6,00M DE COMPRIMENTO E 800MM DE DIAMETRO,IMONTAGEM E ASSENTAMENTO DE TUBULACAO DE CHAPA DE ACO DE 3/8"NCLUSIVE SOLDA E REVESTIMENTO DAS JUNTAS,EXCLUSIVE FORNECIMENTO DOS TUBOS E DOS MATERIAIS DE REVESTIMENTO DAS JUNTASMONTAGEM E ASSENTAMENTO DE TUBULACAO DE CHAPA DE ACO DE 3/8"</v>
      </c>
      <c r="C5818" s="141" t="s">
        <v>31924</v>
      </c>
      <c r="D5818" s="141" t="s">
        <v>31890</v>
      </c>
      <c r="E5818" s="141" t="s">
        <v>31859</v>
      </c>
      <c r="F5818" s="141" t="s">
        <v>31860</v>
      </c>
      <c r="I5818" s="141" t="s">
        <v>285</v>
      </c>
      <c r="J5818" s="649">
        <v>271.24</v>
      </c>
    </row>
    <row r="5819" spans="1:10" hidden="1">
      <c r="A5819" s="141" t="s">
        <v>31940</v>
      </c>
      <c r="B5819" s="141" t="str">
        <f t="shared" si="90"/>
        <v>MONTAGEM E ASSENTAMENTO DE TUBULACAO DE CHAPA DE ACO DE 3/8" DE ESPESSURA,COM 6,00M DE COMPRIMENTO E 900MM DE DIAMETRO,IMONTAGEM E ASSENTAMENTO DE TUBULACAO DE CHAPA DE ACO DE 3/8"NCLUSIVE SOLDA E REVESTIMENTO DAS JUNTAS,EXCLUSIVE FORNECIMENTO DOS TUBOS E DOS MATERIAIS DE REVESTIMENTO DAS JUNTASMONTAGEM E ASSENTAMENTO DE TUBULACAO DE CHAPA DE ACO DE 3/8"</v>
      </c>
      <c r="C5819" s="141" t="s">
        <v>31924</v>
      </c>
      <c r="D5819" s="141" t="s">
        <v>31941</v>
      </c>
      <c r="E5819" s="141" t="s">
        <v>31859</v>
      </c>
      <c r="F5819" s="141" t="s">
        <v>31860</v>
      </c>
      <c r="I5819" s="141" t="s">
        <v>285</v>
      </c>
      <c r="J5819" s="649">
        <v>312.82</v>
      </c>
    </row>
    <row r="5820" spans="1:10" hidden="1">
      <c r="A5820" s="141" t="s">
        <v>31942</v>
      </c>
      <c r="B5820" s="141" t="str">
        <f t="shared" si="90"/>
        <v>MONTAGEM E ASSENTAMENTO DE TUBULACAO DE CHAPA DE ACO DE 3/8" DE ESPESSURA,COM 6,00M DE COMPRIMENTO E 900MM DE DIAMETRO,IMONTAGEM E ASSENTAMENTO DE TUBULACAO DE CHAPA DE ACO DE 3/8"NCLUSIVE SOLDA E REVESTIMENTO DAS JUNTAS,EXCLUSIVE FORNECIMENTO DOS TUBOS E DOS MATERIAIS DE REVESTIMENTO DAS JUNTASMONTAGEM E ASSENTAMENTO DE TUBULACAO DE CHAPA DE ACO DE 3/8"</v>
      </c>
      <c r="C5820" s="141" t="s">
        <v>31924</v>
      </c>
      <c r="D5820" s="141" t="s">
        <v>31941</v>
      </c>
      <c r="E5820" s="141" t="s">
        <v>31859</v>
      </c>
      <c r="F5820" s="141" t="s">
        <v>31860</v>
      </c>
      <c r="I5820" s="141" t="s">
        <v>285</v>
      </c>
      <c r="J5820" s="649">
        <v>287.17</v>
      </c>
    </row>
    <row r="5821" spans="1:10" hidden="1">
      <c r="A5821" s="141" t="s">
        <v>31943</v>
      </c>
      <c r="B5821" s="141" t="str">
        <f t="shared" si="90"/>
        <v>MONTAGEM E ASSENTAMENTO DE TUBULACAO DE CHAPA DE ACO DE 3/8" DE ESPESSURA,COM 6,00M DE COMPRIMENTO E 1000MM DE DIAMETRO,MONTAGEM E ASSENTAMENTO DE TUBULACAO DE CHAPA DE ACO DE 3/8"INCLUSIVE SOLDA E REVESTIMENTO DAS JUNTAS,EXCLUSIVE FORNECIMENTO DOS TUBOS E DOS MATERIAIS DE REVESTIMENTO DAS JUNTASMONTAGEM E ASSENTAMENTO DE TUBULACAO DE CHAPA DE ACO DE 3/8"</v>
      </c>
      <c r="C5821" s="141" t="s">
        <v>31924</v>
      </c>
      <c r="D5821" s="141" t="s">
        <v>31944</v>
      </c>
      <c r="E5821" s="141" t="s">
        <v>31832</v>
      </c>
      <c r="F5821" s="141" t="s">
        <v>31833</v>
      </c>
      <c r="I5821" s="141" t="s">
        <v>285</v>
      </c>
      <c r="J5821" s="649">
        <v>361.45</v>
      </c>
    </row>
    <row r="5822" spans="1:10" hidden="1">
      <c r="A5822" s="141" t="s">
        <v>31945</v>
      </c>
      <c r="B5822" s="141" t="str">
        <f t="shared" si="90"/>
        <v>MONTAGEM E ASSENTAMENTO DE TUBULACAO DE CHAPA DE ACO DE 3/8" DE ESPESSURA,COM 6,00M DE COMPRIMENTO E 1000MM DE DIAMETRO,MONTAGEM E ASSENTAMENTO DE TUBULACAO DE CHAPA DE ACO DE 3/8"INCLUSIVE SOLDA E REVESTIMENTO DAS JUNTAS,EXCLUSIVE FORNECIMENTO DOS TUBOS E DOS MATERIAIS DE REVESTIMENTO DAS JUNTASMONTAGEM E ASSENTAMENTO DE TUBULACAO DE CHAPA DE ACO DE 3/8"</v>
      </c>
      <c r="C5822" s="141" t="s">
        <v>31924</v>
      </c>
      <c r="D5822" s="141" t="s">
        <v>31944</v>
      </c>
      <c r="E5822" s="141" t="s">
        <v>31832</v>
      </c>
      <c r="F5822" s="141" t="s">
        <v>31833</v>
      </c>
      <c r="I5822" s="141" t="s">
        <v>285</v>
      </c>
      <c r="J5822" s="649">
        <v>331.37</v>
      </c>
    </row>
    <row r="5823" spans="1:10" hidden="1">
      <c r="A5823" s="141" t="s">
        <v>31946</v>
      </c>
      <c r="B5823" s="141" t="str">
        <f t="shared" si="90"/>
        <v>MONTAGEM E ASSENTAMENTO DE TUBULACAO DE CHAPA DE ACO DE 3/8" DE ESPESSURA,COM 6,00M DE COMPRIMENTO E 1200MM DE DIAMETRO,MONTAGEM E ASSENTAMENTO DE TUBULACAO DE CHAPA DE ACO DE 3/8"INCLUSIVE SOLDA E REVESTIMENTO DAS JUNTAS,EXCLUSIVE FORNECIMENTO DOS TUBOS E DOS MATERIAIS DE REVESTIMENTO DAS JUNTASMONTAGEM E ASSENTAMENTO DE TUBULACAO DE CHAPA DE ACO DE 3/8"</v>
      </c>
      <c r="C5823" s="141" t="s">
        <v>31924</v>
      </c>
      <c r="D5823" s="141" t="s">
        <v>31947</v>
      </c>
      <c r="E5823" s="141" t="s">
        <v>31832</v>
      </c>
      <c r="F5823" s="141" t="s">
        <v>31833</v>
      </c>
      <c r="I5823" s="141" t="s">
        <v>285</v>
      </c>
      <c r="J5823" s="649">
        <v>395.87</v>
      </c>
    </row>
    <row r="5824" spans="1:10" hidden="1">
      <c r="A5824" s="141" t="s">
        <v>31948</v>
      </c>
      <c r="B5824" s="141" t="str">
        <f t="shared" si="90"/>
        <v>MONTAGEM E ASSENTAMENTO DE TUBULACAO DE CHAPA DE ACO DE 3/8" DE ESPESSURA,COM 6,00M DE COMPRIMENTO E 1200MM DE DIAMETRO,MONTAGEM E ASSENTAMENTO DE TUBULACAO DE CHAPA DE ACO DE 3/8"INCLUSIVE SOLDA E REVESTIMENTO DAS JUNTAS,EXCLUSIVE FORNECIMENTO DOS TUBOS E DOS MATERIAIS DE REVESTIMENTO DAS JUNTASMONTAGEM E ASSENTAMENTO DE TUBULACAO DE CHAPA DE ACO DE 3/8"</v>
      </c>
      <c r="C5824" s="141" t="s">
        <v>31924</v>
      </c>
      <c r="D5824" s="141" t="s">
        <v>31947</v>
      </c>
      <c r="E5824" s="141" t="s">
        <v>31832</v>
      </c>
      <c r="F5824" s="141" t="s">
        <v>31833</v>
      </c>
      <c r="I5824" s="141" t="s">
        <v>285</v>
      </c>
      <c r="J5824" s="649">
        <v>363.23</v>
      </c>
    </row>
    <row r="5825" spans="1:10" hidden="1">
      <c r="A5825" s="141" t="s">
        <v>31949</v>
      </c>
      <c r="B5825" s="141" t="str">
        <f t="shared" si="90"/>
        <v>MONTAGEM E ASSENTAMENTO DE TUBULACAO DE CHAPA DE ACO DE 3/8" DE ESPESSURA,COM 6,00M DE COMPRIMENTO E 1300MM DE DIAMETRO,MONTAGEM E ASSENTAMENTO DE TUBULACAO DE CHAPA DE ACO DE 3/8"INCLUSIVE SOLDA E REVESTIMENTO DAS JUNTAS,EXCLUSIVE FORNECIMENTO DOS TUBOS E DOS MATERIAIS DE REVESTIMENTO DAS JUNTASMONTAGEM E ASSENTAMENTO DE TUBULACAO DE CHAPA DE ACO DE 3/8"</v>
      </c>
      <c r="C5825" s="141" t="s">
        <v>31924</v>
      </c>
      <c r="D5825" s="141" t="s">
        <v>31950</v>
      </c>
      <c r="E5825" s="141" t="s">
        <v>31832</v>
      </c>
      <c r="F5825" s="141" t="s">
        <v>31833</v>
      </c>
      <c r="I5825" s="141" t="s">
        <v>285</v>
      </c>
      <c r="J5825" s="649">
        <v>453.62</v>
      </c>
    </row>
    <row r="5826" spans="1:10" hidden="1">
      <c r="A5826" s="141" t="s">
        <v>31951</v>
      </c>
      <c r="B5826" s="141" t="str">
        <f t="shared" si="90"/>
        <v>MONTAGEM E ASSENTAMENTO DE TUBULACAO DE CHAPA DE ACO DE 3/8" DE ESPESSURA,COM 6,00M DE COMPRIMENTO E 1300MM DE DIAMETRO,MONTAGEM E ASSENTAMENTO DE TUBULACAO DE CHAPA DE ACO DE 3/8"INCLUSIVE SOLDA E REVESTIMENTO DAS JUNTAS,EXCLUSIVE FORNECIMENTO DOS TUBOS E DOS MATERIAIS DE REVESTIMENTO DAS JUNTASMONTAGEM E ASSENTAMENTO DE TUBULACAO DE CHAPA DE ACO DE 3/8"</v>
      </c>
      <c r="C5826" s="141" t="s">
        <v>31924</v>
      </c>
      <c r="D5826" s="141" t="s">
        <v>31950</v>
      </c>
      <c r="E5826" s="141" t="s">
        <v>31832</v>
      </c>
      <c r="F5826" s="141" t="s">
        <v>31833</v>
      </c>
      <c r="I5826" s="141" t="s">
        <v>285</v>
      </c>
      <c r="J5826" s="649">
        <v>415.32</v>
      </c>
    </row>
    <row r="5827" spans="1:10" hidden="1">
      <c r="A5827" s="141" t="s">
        <v>31952</v>
      </c>
      <c r="B5827" s="141" t="str">
        <f t="shared" ref="B5827:B5890" si="91">C5827&amp;D5827&amp;C5827&amp;E5827&amp;F5827&amp;G5827&amp;H5827&amp;C5827</f>
        <v>MONTAGEM E ASSENTAMENTO DE TUBULACAO DE CHAPA DE ACO DE 3/8" DE ESPESSURA,COM 6,00M DE COMPRIMENTO E 1500MM DE DIAMETRO,MONTAGEM E ASSENTAMENTO DE TUBULACAO DE CHAPA DE ACO DE 3/8"INCLUSIVE SOLDA E REVESTIMENTO DAS JUNTAS,EXCLUSIVE FORNECIMENTO DOS TUBOS E DOS MATERIAIS DE REVESTIMENTO DAS JUNTASMONTAGEM E ASSENTAMENTO DE TUBULACAO DE CHAPA DE ACO DE 3/8"</v>
      </c>
      <c r="C5827" s="141" t="s">
        <v>31924</v>
      </c>
      <c r="D5827" s="141" t="s">
        <v>31953</v>
      </c>
      <c r="E5827" s="141" t="s">
        <v>31832</v>
      </c>
      <c r="F5827" s="141" t="s">
        <v>31833</v>
      </c>
      <c r="I5827" s="141" t="s">
        <v>285</v>
      </c>
      <c r="J5827" s="649">
        <v>488.04</v>
      </c>
    </row>
    <row r="5828" spans="1:10" hidden="1">
      <c r="A5828" s="141" t="s">
        <v>31954</v>
      </c>
      <c r="B5828" s="141" t="str">
        <f t="shared" si="91"/>
        <v>MONTAGEM E ASSENTAMENTO DE TUBULACAO DE CHAPA DE ACO DE 3/8" DE ESPESSURA,COM 6,00M DE COMPRIMENTO E 1500MM DE DIAMETRO,MONTAGEM E ASSENTAMENTO DE TUBULACAO DE CHAPA DE ACO DE 3/8"INCLUSIVE SOLDA E REVESTIMENTO DAS JUNTAS,EXCLUSIVE FORNECIMENTO DOS TUBOS E DOS MATERIAIS DE REVESTIMENTO DAS JUNTASMONTAGEM E ASSENTAMENTO DE TUBULACAO DE CHAPA DE ACO DE 3/8"</v>
      </c>
      <c r="C5828" s="141" t="s">
        <v>31924</v>
      </c>
      <c r="D5828" s="141" t="s">
        <v>31953</v>
      </c>
      <c r="E5828" s="141" t="s">
        <v>31832</v>
      </c>
      <c r="F5828" s="141" t="s">
        <v>31833</v>
      </c>
      <c r="I5828" s="141" t="s">
        <v>285</v>
      </c>
      <c r="J5828" s="649">
        <v>447.18</v>
      </c>
    </row>
    <row r="5829" spans="1:10" hidden="1">
      <c r="A5829" s="141" t="s">
        <v>31955</v>
      </c>
      <c r="B5829" s="141" t="str">
        <f t="shared" si="91"/>
        <v>MONTAGEM E ASSENTAMENTO DE TUBULACAO DE CHAPA DE ACO DE 3/8" DE ESPESSURA,COM 6,00M DE COMPRIMENTO E 2000MM DE DIAMETRO,MONTAGEM E ASSENTAMENTO DE TUBULACAO DE CHAPA DE ACO DE 3/8"INCLUSIVE SOLDA E REVESTIMENTO DAS JUNTAS,EXCLUSIVE FORNECIMENTO DOS TUBOS E DOS MATERIAIS DE REVESTIMENTO DAS JUNTASMONTAGEM E ASSENTAMENTO DE TUBULACAO DE CHAPA DE ACO DE 3/8"</v>
      </c>
      <c r="C5829" s="141" t="s">
        <v>31924</v>
      </c>
      <c r="D5829" s="141" t="s">
        <v>31956</v>
      </c>
      <c r="E5829" s="141" t="s">
        <v>31832</v>
      </c>
      <c r="F5829" s="141" t="s">
        <v>31833</v>
      </c>
      <c r="I5829" s="141" t="s">
        <v>285</v>
      </c>
      <c r="J5829" s="649">
        <v>644.75</v>
      </c>
    </row>
    <row r="5830" spans="1:10" hidden="1">
      <c r="A5830" s="141" t="s">
        <v>31957</v>
      </c>
      <c r="B5830" s="141" t="str">
        <f t="shared" si="91"/>
        <v>MONTAGEM E ASSENTAMENTO DE TUBULACAO DE CHAPA DE ACO DE 3/8" DE ESPESSURA,COM 6,00M DE COMPRIMENTO E 2000MM DE DIAMETRO,MONTAGEM E ASSENTAMENTO DE TUBULACAO DE CHAPA DE ACO DE 3/8"INCLUSIVE SOLDA E REVESTIMENTO DAS JUNTAS,EXCLUSIVE FORNECIMENTO DOS TUBOS E DOS MATERIAIS DE REVESTIMENTO DAS JUNTASMONTAGEM E ASSENTAMENTO DE TUBULACAO DE CHAPA DE ACO DE 3/8"</v>
      </c>
      <c r="C5830" s="141" t="s">
        <v>31924</v>
      </c>
      <c r="D5830" s="141" t="s">
        <v>31956</v>
      </c>
      <c r="E5830" s="141" t="s">
        <v>31832</v>
      </c>
      <c r="F5830" s="141" t="s">
        <v>31833</v>
      </c>
      <c r="I5830" s="141" t="s">
        <v>285</v>
      </c>
      <c r="J5830" s="649">
        <v>590.75</v>
      </c>
    </row>
    <row r="5831" spans="1:10" hidden="1">
      <c r="A5831" s="141" t="s">
        <v>31958</v>
      </c>
      <c r="B5831" s="141" t="str">
        <f t="shared" si="91"/>
        <v>MONTAGEM E ASSENTAMENTO DE TUBULACAO DE CHAPA DE ACO DE 3/8" DE ESPESSURA,COM 6,00M DE COMPRIMENTO E 2500MM DE DIAMETRO,MONTAGEM E ASSENTAMENTO DE TUBULACAO DE CHAPA DE ACO DE 3/8"INCLUSIVE SOLDA E REVESTIMENTO DAS JUNTAS,EXCLUSIVE FORNECIMENTO DOS TUBOS E DOS MATERIAIS DE REVESTIMENTO DAS JUNTASMONTAGEM E ASSENTAMENTO DE TUBULACAO DE CHAPA DE ACO DE 3/8"</v>
      </c>
      <c r="C5831" s="141" t="s">
        <v>31924</v>
      </c>
      <c r="D5831" s="141" t="s">
        <v>31959</v>
      </c>
      <c r="E5831" s="141" t="s">
        <v>31832</v>
      </c>
      <c r="F5831" s="141" t="s">
        <v>31833</v>
      </c>
      <c r="I5831" s="141" t="s">
        <v>285</v>
      </c>
      <c r="J5831" s="649">
        <v>798.5</v>
      </c>
    </row>
    <row r="5832" spans="1:10" hidden="1">
      <c r="A5832" s="141" t="s">
        <v>31960</v>
      </c>
      <c r="B5832" s="141" t="str">
        <f t="shared" si="91"/>
        <v>MONTAGEM E ASSENTAMENTO DE TUBULACAO DE CHAPA DE ACO DE 3/8" DE ESPESSURA,COM 6,00M DE COMPRIMENTO E 2500MM DE DIAMETRO,MONTAGEM E ASSENTAMENTO DE TUBULACAO DE CHAPA DE ACO DE 3/8"INCLUSIVE SOLDA E REVESTIMENTO DAS JUNTAS,EXCLUSIVE FORNECIMENTO DOS TUBOS E DOS MATERIAIS DE REVESTIMENTO DAS JUNTASMONTAGEM E ASSENTAMENTO DE TUBULACAO DE CHAPA DE ACO DE 3/8"</v>
      </c>
      <c r="C5832" s="141" t="s">
        <v>31924</v>
      </c>
      <c r="D5832" s="141" t="s">
        <v>31959</v>
      </c>
      <c r="E5832" s="141" t="s">
        <v>31832</v>
      </c>
      <c r="F5832" s="141" t="s">
        <v>31833</v>
      </c>
      <c r="I5832" s="141" t="s">
        <v>285</v>
      </c>
      <c r="J5832" s="649">
        <v>731.64</v>
      </c>
    </row>
    <row r="5833" spans="1:10" hidden="1">
      <c r="A5833" s="141" t="s">
        <v>31961</v>
      </c>
      <c r="B5833" s="141" t="str">
        <f t="shared" si="91"/>
        <v>MONTAGEM E ASSENTAMENTO DE TUBULACAO DE CHAPA DE ACO DE 1/2"DE ESPESSURA,COM 6,00M DE COMPRIMENTO E 500MM DE DIAMETRO,INMONTAGEM E ASSENTAMENTO DE TUBULACAO DE CHAPA DE ACO DE 1/2"CLUSIVE SOLDA E REVESTIMENTO DAS JUNTAS,EXCLUSIVE FORNECIMENTO DOS TUBOS E DOS MATERIAIS DE REVESTIMENTO DAS JUNTASMONTAGEM E ASSENTAMENTO DE TUBULACAO DE CHAPA DE ACO DE 1/2"</v>
      </c>
      <c r="C5833" s="141" t="s">
        <v>31962</v>
      </c>
      <c r="D5833" s="141" t="s">
        <v>31963</v>
      </c>
      <c r="E5833" s="141" t="s">
        <v>31964</v>
      </c>
      <c r="F5833" s="141" t="s">
        <v>31965</v>
      </c>
      <c r="I5833" s="141" t="s">
        <v>285</v>
      </c>
      <c r="J5833" s="649">
        <v>179.4</v>
      </c>
    </row>
    <row r="5834" spans="1:10" hidden="1">
      <c r="A5834" s="141" t="s">
        <v>31966</v>
      </c>
      <c r="B5834" s="141" t="str">
        <f t="shared" si="91"/>
        <v>MONTAGEM E ASSENTAMENTO DE TUBULACAO DE CHAPA DE ACO DE 1/2"DE ESPESSURA,COM 6,00M DE COMPRIMENTO E 500MM DE DIAMETRO,INMONTAGEM E ASSENTAMENTO DE TUBULACAO DE CHAPA DE ACO DE 1/2"CLUSIVE SOLDA E REVESTIMENTO DAS JUNTAS,EXCLUSIVE FORNECIMENTO DOS TUBOS E DOS MATERIAIS DE REVESTIMENTO DAS JUNTASMONTAGEM E ASSENTAMENTO DE TUBULACAO DE CHAPA DE ACO DE 1/2"</v>
      </c>
      <c r="C5834" s="141" t="s">
        <v>31962</v>
      </c>
      <c r="D5834" s="141" t="s">
        <v>31963</v>
      </c>
      <c r="E5834" s="141" t="s">
        <v>31964</v>
      </c>
      <c r="F5834" s="141" t="s">
        <v>31965</v>
      </c>
      <c r="I5834" s="141" t="s">
        <v>285</v>
      </c>
      <c r="J5834" s="649">
        <v>168.1</v>
      </c>
    </row>
    <row r="5835" spans="1:10" hidden="1">
      <c r="A5835" s="141" t="s">
        <v>31967</v>
      </c>
      <c r="B5835" s="141" t="str">
        <f t="shared" si="91"/>
        <v>MONTAGEM E ASSENTAMENTO DE TUBULACAO DE CHAPA DE ACO DE 1/2" DE ESPESSURA,COM 6,00M DE COMPRIMENTO E 600MM DE DIAMETRO,IMONTAGEM E ASSENTAMENTO DE TUBULACAO DE CHAPA DE ACO DE 1/2"NCLUSIVE SOLDA E REVESTIMENTO DAS JUNTAS,EXCLUSIVE FORNECIMENTO DOS TUBOS E DOS MATERIAIS DE REVESTIMENTO DAS JUNTASMONTAGEM E ASSENTAMENTO DE TUBULACAO DE CHAPA DE ACO DE 1/2"</v>
      </c>
      <c r="C5835" s="141" t="s">
        <v>31962</v>
      </c>
      <c r="D5835" s="141" t="s">
        <v>31884</v>
      </c>
      <c r="E5835" s="141" t="s">
        <v>31859</v>
      </c>
      <c r="F5835" s="141" t="s">
        <v>31860</v>
      </c>
      <c r="I5835" s="141" t="s">
        <v>285</v>
      </c>
      <c r="J5835" s="649">
        <v>290.55</v>
      </c>
    </row>
    <row r="5836" spans="1:10" hidden="1">
      <c r="A5836" s="141" t="s">
        <v>31968</v>
      </c>
      <c r="B5836" s="141" t="str">
        <f t="shared" si="91"/>
        <v>MONTAGEM E ASSENTAMENTO DE TUBULACAO DE CHAPA DE ACO DE 1/2" DE ESPESSURA,COM 6,00M DE COMPRIMENTO E 600MM DE DIAMETRO,IMONTAGEM E ASSENTAMENTO DE TUBULACAO DE CHAPA DE ACO DE 1/2"NCLUSIVE SOLDA E REVESTIMENTO DAS JUNTAS,EXCLUSIVE FORNECIMENTO DOS TUBOS E DOS MATERIAIS DE REVESTIMENTO DAS JUNTASMONTAGEM E ASSENTAMENTO DE TUBULACAO DE CHAPA DE ACO DE 1/2"</v>
      </c>
      <c r="C5836" s="141" t="s">
        <v>31962</v>
      </c>
      <c r="D5836" s="141" t="s">
        <v>31884</v>
      </c>
      <c r="E5836" s="141" t="s">
        <v>31859</v>
      </c>
      <c r="F5836" s="141" t="s">
        <v>31860</v>
      </c>
      <c r="I5836" s="141" t="s">
        <v>285</v>
      </c>
      <c r="J5836" s="649">
        <v>266.5</v>
      </c>
    </row>
    <row r="5837" spans="1:10" hidden="1">
      <c r="A5837" s="141" t="s">
        <v>31969</v>
      </c>
      <c r="B5837" s="141" t="str">
        <f t="shared" si="91"/>
        <v>MONTAGEM E ASSENTAMENTO DE TUBULACAO DE CHAPA DE ACO DE 1/2" DE ESPESSURA,COM 6,00M DE COMPRIMENTO E 700MM DE DIAMETRO,IMONTAGEM E ASSENTAMENTO DE TUBULACAO DE CHAPA DE ACO DE 1/2"NCLUSIVE SOLDA E REVESTIMENTO DAS JUNTAS,EXCLUSIVE FORNECIMENTO DOS TUBOS E DOS MATERIAIS DE REVESTIMENTO DAS JUNTASMONTAGEM E ASSENTAMENTO DE TUBULACAO DE CHAPA DE ACO DE 1/2"</v>
      </c>
      <c r="C5837" s="141" t="s">
        <v>31962</v>
      </c>
      <c r="D5837" s="141" t="s">
        <v>31887</v>
      </c>
      <c r="E5837" s="141" t="s">
        <v>31859</v>
      </c>
      <c r="F5837" s="141" t="s">
        <v>31860</v>
      </c>
      <c r="I5837" s="141" t="s">
        <v>285</v>
      </c>
      <c r="J5837" s="649">
        <v>314.45999999999998</v>
      </c>
    </row>
    <row r="5838" spans="1:10" hidden="1">
      <c r="A5838" s="141" t="s">
        <v>31970</v>
      </c>
      <c r="B5838" s="141" t="str">
        <f t="shared" si="91"/>
        <v>MONTAGEM E ASSENTAMENTO DE TUBULACAO DE CHAPA DE ACO DE 1/2" DE ESPESSURA,COM 6,00M DE COMPRIMENTO E 700MM DE DIAMETRO,IMONTAGEM E ASSENTAMENTO DE TUBULACAO DE CHAPA DE ACO DE 1/2"NCLUSIVE SOLDA E REVESTIMENTO DAS JUNTAS,EXCLUSIVE FORNECIMENTO DOS TUBOS E DOS MATERIAIS DE REVESTIMENTO DAS JUNTASMONTAGEM E ASSENTAMENTO DE TUBULACAO DE CHAPA DE ACO DE 1/2"</v>
      </c>
      <c r="C5838" s="141" t="s">
        <v>31962</v>
      </c>
      <c r="D5838" s="141" t="s">
        <v>31887</v>
      </c>
      <c r="E5838" s="141" t="s">
        <v>31859</v>
      </c>
      <c r="F5838" s="141" t="s">
        <v>31860</v>
      </c>
      <c r="I5838" s="141" t="s">
        <v>285</v>
      </c>
      <c r="J5838" s="649">
        <v>288.74</v>
      </c>
    </row>
    <row r="5839" spans="1:10" hidden="1">
      <c r="A5839" s="141" t="s">
        <v>31971</v>
      </c>
      <c r="B5839" s="141" t="str">
        <f t="shared" si="91"/>
        <v>MONTAGEM E ASSENTAMENTO DE TUBULACAO DE CHAPA DE ACO DE 1/2" DE ESPESSURA,COM 6,00M DE COMPRIMENTO E 800MM DE DIAMETRO,IMONTAGEM E ASSENTAMENTO DE TUBULACAO DE CHAPA DE ACO DE 1/2"NCLUSIVE SOLDA E REVESTIMENTO DAS JUNTAS,EXCLUSIVE FORNECIMENTO DOS TUBOS E DOS MATERIAIS DE REVESTIMENTO DAS JUNTASMONTAGEM E ASSENTAMENTO DE TUBULACAO DE CHAPA DE ACO DE 1/2"</v>
      </c>
      <c r="C5839" s="141" t="s">
        <v>31962</v>
      </c>
      <c r="D5839" s="141" t="s">
        <v>31890</v>
      </c>
      <c r="E5839" s="141" t="s">
        <v>31859</v>
      </c>
      <c r="F5839" s="141" t="s">
        <v>31860</v>
      </c>
      <c r="I5839" s="141" t="s">
        <v>285</v>
      </c>
      <c r="J5839" s="649">
        <v>358.86</v>
      </c>
    </row>
    <row r="5840" spans="1:10" hidden="1">
      <c r="A5840" s="141" t="s">
        <v>31972</v>
      </c>
      <c r="B5840" s="141" t="str">
        <f t="shared" si="91"/>
        <v>MONTAGEM E ASSENTAMENTO DE TUBULACAO DE CHAPA DE ACO DE 1/2" DE ESPESSURA,COM 6,00M DE COMPRIMENTO E 800MM DE DIAMETRO,IMONTAGEM E ASSENTAMENTO DE TUBULACAO DE CHAPA DE ACO DE 1/2"NCLUSIVE SOLDA E REVESTIMENTO DAS JUNTAS,EXCLUSIVE FORNECIMENTO DOS TUBOS E DOS MATERIAIS DE REVESTIMENTO DAS JUNTASMONTAGEM E ASSENTAMENTO DE TUBULACAO DE CHAPA DE ACO DE 1/2"</v>
      </c>
      <c r="C5840" s="141" t="s">
        <v>31962</v>
      </c>
      <c r="D5840" s="141" t="s">
        <v>31890</v>
      </c>
      <c r="E5840" s="141" t="s">
        <v>31859</v>
      </c>
      <c r="F5840" s="141" t="s">
        <v>31860</v>
      </c>
      <c r="I5840" s="141" t="s">
        <v>285</v>
      </c>
      <c r="J5840" s="649">
        <v>329.54</v>
      </c>
    </row>
    <row r="5841" spans="1:10" hidden="1">
      <c r="A5841" s="141" t="s">
        <v>31973</v>
      </c>
      <c r="B5841" s="141" t="str">
        <f t="shared" si="91"/>
        <v>MONTAGEM E ASSENTAMENTO DE TUBULACAO DE CHAPA DE ACO DE 1/2" DE ESPESSURA,COM 6,00M DE COMPRIMENTO E 900MM DE DIAMETRO,IMONTAGEM E ASSENTAMENTO DE TUBULACAO DE CHAPA DE ACO DE 1/2"NCLUSIVE SOLDA E REVESTIMENTO DAS JUNTAS,EXCLUSIVE FORNECIMENTO DOS TUBOS E DOS MATERIAIS DE REVESTIMENTO DAS JUNTASMONTAGEM E ASSENTAMENTO DE TUBULACAO DE CHAPA DE ACO DE 1/2"</v>
      </c>
      <c r="C5841" s="141" t="s">
        <v>31962</v>
      </c>
      <c r="D5841" s="141" t="s">
        <v>31941</v>
      </c>
      <c r="E5841" s="141" t="s">
        <v>31859</v>
      </c>
      <c r="F5841" s="141" t="s">
        <v>31860</v>
      </c>
      <c r="I5841" s="141" t="s">
        <v>285</v>
      </c>
      <c r="J5841" s="649">
        <v>381.81</v>
      </c>
    </row>
    <row r="5842" spans="1:10" hidden="1">
      <c r="A5842" s="141" t="s">
        <v>31974</v>
      </c>
      <c r="B5842" s="141" t="str">
        <f t="shared" si="91"/>
        <v>MONTAGEM E ASSENTAMENTO DE TUBULACAO DE CHAPA DE ACO DE 1/2" DE ESPESSURA,COM 6,00M DE COMPRIMENTO E 900MM DE DIAMETRO,IMONTAGEM E ASSENTAMENTO DE TUBULACAO DE CHAPA DE ACO DE 1/2"NCLUSIVE SOLDA E REVESTIMENTO DAS JUNTAS,EXCLUSIVE FORNECIMENTO DOS TUBOS E DOS MATERIAIS DE REVESTIMENTO DAS JUNTASMONTAGEM E ASSENTAMENTO DE TUBULACAO DE CHAPA DE ACO DE 1/2"</v>
      </c>
      <c r="C5842" s="141" t="s">
        <v>31962</v>
      </c>
      <c r="D5842" s="141" t="s">
        <v>31941</v>
      </c>
      <c r="E5842" s="141" t="s">
        <v>31859</v>
      </c>
      <c r="F5842" s="141" t="s">
        <v>31860</v>
      </c>
      <c r="I5842" s="141" t="s">
        <v>285</v>
      </c>
      <c r="J5842" s="649">
        <v>350.77</v>
      </c>
    </row>
    <row r="5843" spans="1:10" hidden="1">
      <c r="A5843" s="141" t="s">
        <v>31975</v>
      </c>
      <c r="B5843" s="141" t="str">
        <f t="shared" si="91"/>
        <v>MONTAGEM E ASSENTAMENTO DE TUBULACAO DE CHAPA DE ACO DE 1/2" DE ESPESSURA,COM 6,00M DE COMPRIMENTO E 1000MM DE DIAMETRO,MONTAGEM E ASSENTAMENTO DE TUBULACAO DE CHAPA DE ACO DE 1/2"INCLUSIVE SOLDA E REVESTIMENTO DAS JUNTAS,EXCLUSIVE FORNECIMENTO DOS TUBOS E DOS MATERIAIS DE REVESTIMENTO DAS JUNTASMONTAGEM E ASSENTAMENTO DE TUBULACAO DE CHAPA DE ACO DE 1/2"</v>
      </c>
      <c r="C5843" s="141" t="s">
        <v>31962</v>
      </c>
      <c r="D5843" s="141" t="s">
        <v>31944</v>
      </c>
      <c r="E5843" s="141" t="s">
        <v>31832</v>
      </c>
      <c r="F5843" s="141" t="s">
        <v>31833</v>
      </c>
      <c r="I5843" s="141" t="s">
        <v>285</v>
      </c>
      <c r="J5843" s="649">
        <v>435.45</v>
      </c>
    </row>
    <row r="5844" spans="1:10" hidden="1">
      <c r="A5844" s="141" t="s">
        <v>31976</v>
      </c>
      <c r="B5844" s="141" t="str">
        <f t="shared" si="91"/>
        <v>MONTAGEM E ASSENTAMENTO DE TUBULACAO DE CHAPA DE ACO DE 1/2" DE ESPESSURA,COM 6,00M DE COMPRIMENTO E 1000MM DE DIAMETRO,MONTAGEM E ASSENTAMENTO DE TUBULACAO DE CHAPA DE ACO DE 1/2"INCLUSIVE SOLDA E REVESTIMENTO DAS JUNTAS,EXCLUSIVE FORNECIMENTO DOS TUBOS E DOS MATERIAIS DE REVESTIMENTO DAS JUNTASMONTAGEM E ASSENTAMENTO DE TUBULACAO DE CHAPA DE ACO DE 1/2"</v>
      </c>
      <c r="C5844" s="141" t="s">
        <v>31962</v>
      </c>
      <c r="D5844" s="141" t="s">
        <v>31944</v>
      </c>
      <c r="E5844" s="141" t="s">
        <v>31832</v>
      </c>
      <c r="F5844" s="141" t="s">
        <v>31833</v>
      </c>
      <c r="I5844" s="141" t="s">
        <v>285</v>
      </c>
      <c r="J5844" s="649">
        <v>399.54</v>
      </c>
    </row>
    <row r="5845" spans="1:10" hidden="1">
      <c r="A5845" s="141" t="s">
        <v>31977</v>
      </c>
      <c r="B5845" s="141" t="str">
        <f t="shared" si="91"/>
        <v>MONTAGEM E ASSENTAMENTO DE TUBULACAO DE CHAPA DE ACO DE 1/2" DE ESPESSURA,COM 6,00M DE COMPRIMENTO E 1200MM DE DIAMETRO,MONTAGEM E ASSENTAMENTO DE TUBULACAO DE CHAPA DE ACO DE 1/2"INCLUSIVE SOLDA E REVESTIMENTO DAS JUNTAS,EXCLUSIVE FORNECIMENTO DOS TUBOS E DOS MATERIAIS DE REVESTIMENTO DAS JUNTASMONTAGEM E ASSENTAMENTO DE TUBULACAO DE CHAPA DE ACO DE 1/2"</v>
      </c>
      <c r="C5845" s="141" t="s">
        <v>31962</v>
      </c>
      <c r="D5845" s="141" t="s">
        <v>31947</v>
      </c>
      <c r="E5845" s="141" t="s">
        <v>31832</v>
      </c>
      <c r="F5845" s="141" t="s">
        <v>31833</v>
      </c>
      <c r="I5845" s="141" t="s">
        <v>285</v>
      </c>
      <c r="J5845" s="649">
        <v>485.93</v>
      </c>
    </row>
    <row r="5846" spans="1:10" hidden="1">
      <c r="A5846" s="141" t="s">
        <v>31978</v>
      </c>
      <c r="B5846" s="141" t="str">
        <f t="shared" si="91"/>
        <v>MONTAGEM E ASSENTAMENTO DE TUBULACAO DE CHAPA DE ACO DE 1/2" DE ESPESSURA,COM 6,00M DE COMPRIMENTO E 1200MM DE DIAMETRO,MONTAGEM E ASSENTAMENTO DE TUBULACAO DE CHAPA DE ACO DE 1/2"INCLUSIVE SOLDA E REVESTIMENTO DAS JUNTAS,EXCLUSIVE FORNECIMENTO DOS TUBOS E DOS MATERIAIS DE REVESTIMENTO DAS JUNTASMONTAGEM E ASSENTAMENTO DE TUBULACAO DE CHAPA DE ACO DE 1/2"</v>
      </c>
      <c r="C5846" s="141" t="s">
        <v>31962</v>
      </c>
      <c r="D5846" s="141" t="s">
        <v>31947</v>
      </c>
      <c r="E5846" s="141" t="s">
        <v>31832</v>
      </c>
      <c r="F5846" s="141" t="s">
        <v>31833</v>
      </c>
      <c r="I5846" s="141" t="s">
        <v>285</v>
      </c>
      <c r="J5846" s="649">
        <v>446.26</v>
      </c>
    </row>
    <row r="5847" spans="1:10" hidden="1">
      <c r="A5847" s="141" t="s">
        <v>31979</v>
      </c>
      <c r="B5847" s="141" t="str">
        <f t="shared" si="91"/>
        <v>MONTAGEM E ASSENTAMENTO DE TUBULACAO DE CHAPA DE ACO DE 1/2" DE ESPESSURA,COM 6,00M DE COMPRIMENTO E 1500MM DE DIAMETRO,MONTAGEM E ASSENTAMENTO DE TUBULACAO DE CHAPA DE ACO DE 1/2"INCLUSIVE SOLDA E REVESTIMENTO DAS JUNTAS,EXCLUSIVE FORNECIMENTO DOS TUBOS E DOS MATERIAIS DE REVESTIMENTO DAS JUNTASMONTAGEM E ASSENTAMENTO DE TUBULACAO DE CHAPA DE ACO DE 1/2"</v>
      </c>
      <c r="C5847" s="141" t="s">
        <v>31962</v>
      </c>
      <c r="D5847" s="141" t="s">
        <v>31953</v>
      </c>
      <c r="E5847" s="141" t="s">
        <v>31832</v>
      </c>
      <c r="F5847" s="141" t="s">
        <v>31833</v>
      </c>
      <c r="I5847" s="141" t="s">
        <v>285</v>
      </c>
      <c r="J5847" s="649">
        <v>599.29</v>
      </c>
    </row>
    <row r="5848" spans="1:10" hidden="1">
      <c r="A5848" s="141" t="s">
        <v>31980</v>
      </c>
      <c r="B5848" s="141" t="str">
        <f t="shared" si="91"/>
        <v>MONTAGEM E ASSENTAMENTO DE TUBULACAO DE CHAPA DE ACO DE 1/2" DE ESPESSURA,COM 6,00M DE COMPRIMENTO E 1500MM DE DIAMETRO,MONTAGEM E ASSENTAMENTO DE TUBULACAO DE CHAPA DE ACO DE 1/2"INCLUSIVE SOLDA E REVESTIMENTO DAS JUNTAS,EXCLUSIVE FORNECIMENTO DOS TUBOS E DOS MATERIAIS DE REVESTIMENTO DAS JUNTASMONTAGEM E ASSENTAMENTO DE TUBULACAO DE CHAPA DE ACO DE 1/2"</v>
      </c>
      <c r="C5848" s="141" t="s">
        <v>31962</v>
      </c>
      <c r="D5848" s="141" t="s">
        <v>31953</v>
      </c>
      <c r="E5848" s="141" t="s">
        <v>31832</v>
      </c>
      <c r="F5848" s="141" t="s">
        <v>31833</v>
      </c>
      <c r="I5848" s="141" t="s">
        <v>285</v>
      </c>
      <c r="J5848" s="649">
        <v>549.69000000000005</v>
      </c>
    </row>
    <row r="5849" spans="1:10" hidden="1">
      <c r="A5849" s="141" t="s">
        <v>31981</v>
      </c>
      <c r="B5849" s="141" t="str">
        <f t="shared" si="91"/>
        <v>MONTAGEM E ASSENTAMENTO DE TUBULACAO DE CHAPA DE ACO DE 1/2" DE ESPESSURA,COM 6,00M DE COMPRIMENTO E 1750MM DE DIAMETRO,MONTAGEM E ASSENTAMENTO DE TUBULACAO DE CHAPA DE ACO DE 1/2"INCLUSIVE SOLDA E REVESTIMENTO DAS JUNTAS,EXCLUSIVE FORNECIMENTO DOS TUBOS E DOS MATERIAIS DE REVESTIMENTO DAS JUNTASMONTAGEM E ASSENTAMENTO DE TUBULACAO DE CHAPA DE ACO DE 1/2"</v>
      </c>
      <c r="C5849" s="141" t="s">
        <v>31962</v>
      </c>
      <c r="D5849" s="141" t="s">
        <v>31982</v>
      </c>
      <c r="E5849" s="141" t="s">
        <v>31832</v>
      </c>
      <c r="F5849" s="141" t="s">
        <v>31833</v>
      </c>
      <c r="I5849" s="141" t="s">
        <v>285</v>
      </c>
      <c r="J5849" s="649">
        <v>699.5</v>
      </c>
    </row>
    <row r="5850" spans="1:10" hidden="1">
      <c r="A5850" s="141" t="s">
        <v>31983</v>
      </c>
      <c r="B5850" s="141" t="str">
        <f t="shared" si="91"/>
        <v>MONTAGEM E ASSENTAMENTO DE TUBULACAO DE CHAPA DE ACO DE 1/2" DE ESPESSURA,COM 6,00M DE COMPRIMENTO E 1750MM DE DIAMETRO,MONTAGEM E ASSENTAMENTO DE TUBULACAO DE CHAPA DE ACO DE 1/2"INCLUSIVE SOLDA E REVESTIMENTO DAS JUNTAS,EXCLUSIVE FORNECIMENTO DOS TUBOS E DOS MATERIAIS DE REVESTIMENTO DAS JUNTASMONTAGEM E ASSENTAMENTO DE TUBULACAO DE CHAPA DE ACO DE 1/2"</v>
      </c>
      <c r="C5850" s="141" t="s">
        <v>31962</v>
      </c>
      <c r="D5850" s="141" t="s">
        <v>31982</v>
      </c>
      <c r="E5850" s="141" t="s">
        <v>31832</v>
      </c>
      <c r="F5850" s="141" t="s">
        <v>31833</v>
      </c>
      <c r="I5850" s="141" t="s">
        <v>285</v>
      </c>
      <c r="J5850" s="649">
        <v>641.69000000000005</v>
      </c>
    </row>
    <row r="5851" spans="1:10" hidden="1">
      <c r="A5851" s="141" t="s">
        <v>31984</v>
      </c>
      <c r="B5851" s="141" t="str">
        <f t="shared" si="91"/>
        <v>MONTAGEM E ASSENTAMENTO DE TUBULACAO DE CHAPA DE ACO DE 1/2" DE ESPESSURA,COM 6,00M DE COMPRIMENTO E 1800MM DE DIAMETRO,MONTAGEM E ASSENTAMENTO DE TUBULACAO DE CHAPA DE ACO DE 1/2"INCLUSIVE SOLDA E REVESTIMENTO DAS JUNTAS,EXCLUSIVE FORNECIMENTO DOS TUBOS E DOS MATERIAIS DE REVESTIMENTO DAS JUNTASMONTAGEM E ASSENTAMENTO DE TUBULACAO DE CHAPA DE ACO DE 1/2"</v>
      </c>
      <c r="C5851" s="141" t="s">
        <v>31962</v>
      </c>
      <c r="D5851" s="141" t="s">
        <v>31985</v>
      </c>
      <c r="E5851" s="141" t="s">
        <v>31832</v>
      </c>
      <c r="F5851" s="141" t="s">
        <v>31833</v>
      </c>
      <c r="I5851" s="141" t="s">
        <v>285</v>
      </c>
      <c r="J5851" s="649">
        <v>708.68</v>
      </c>
    </row>
    <row r="5852" spans="1:10" hidden="1">
      <c r="A5852" s="141" t="s">
        <v>31986</v>
      </c>
      <c r="B5852" s="141" t="str">
        <f t="shared" si="91"/>
        <v>MONTAGEM E ASSENTAMENTO DE TUBULACAO DE CHAPA DE ACO DE 1/2" DE ESPESSURA,COM 6,00M DE COMPRIMENTO E 1800MM DE DIAMETRO,MONTAGEM E ASSENTAMENTO DE TUBULACAO DE CHAPA DE ACO DE 1/2"INCLUSIVE SOLDA E REVESTIMENTO DAS JUNTAS,EXCLUSIVE FORNECIMENTO DOS TUBOS E DOS MATERIAIS DE REVESTIMENTO DAS JUNTASMONTAGEM E ASSENTAMENTO DE TUBULACAO DE CHAPA DE ACO DE 1/2"</v>
      </c>
      <c r="C5852" s="141" t="s">
        <v>31962</v>
      </c>
      <c r="D5852" s="141" t="s">
        <v>31985</v>
      </c>
      <c r="E5852" s="141" t="s">
        <v>31832</v>
      </c>
      <c r="F5852" s="141" t="s">
        <v>31833</v>
      </c>
      <c r="I5852" s="141" t="s">
        <v>285</v>
      </c>
      <c r="J5852" s="649">
        <v>650.17999999999995</v>
      </c>
    </row>
    <row r="5853" spans="1:10" hidden="1">
      <c r="A5853" s="141" t="s">
        <v>31987</v>
      </c>
      <c r="B5853" s="141" t="str">
        <f t="shared" si="91"/>
        <v>MONTAGEM E ASSENTAMENTO DE TUBULACAO DE CHAPA DE ACO DE 1/2" DE ESPESSURA,COM 6,00M DE COMPRIMENTO E 2000MM DE DIAMETRO,MONTAGEM E ASSENTAMENTO DE TUBULACAO DE CHAPA DE ACO DE 1/2"INCLUSIVE SOLDA E REVESTIMENTO DAS JUNTAS,EXCLUSIVE FORNECIMENTO DOS TUBOS E DOS MATERIAIS DE REVESTIMENTO DAS JUNTASMONTAGEM E ASSENTAMENTO DE TUBULACAO DE CHAPA DE ACO DE 1/2"</v>
      </c>
      <c r="C5853" s="141" t="s">
        <v>31962</v>
      </c>
      <c r="D5853" s="141" t="s">
        <v>31956</v>
      </c>
      <c r="E5853" s="141" t="s">
        <v>31832</v>
      </c>
      <c r="F5853" s="141" t="s">
        <v>31833</v>
      </c>
      <c r="I5853" s="141" t="s">
        <v>285</v>
      </c>
      <c r="J5853" s="649">
        <v>778.12</v>
      </c>
    </row>
    <row r="5854" spans="1:10" hidden="1">
      <c r="A5854" s="141" t="s">
        <v>31988</v>
      </c>
      <c r="B5854" s="141" t="str">
        <f t="shared" si="91"/>
        <v>MONTAGEM E ASSENTAMENTO DE TUBULACAO DE CHAPA DE ACO DE 1/2" DE ESPESSURA,COM 6,00M DE COMPRIMENTO E 2000MM DE DIAMETRO,MONTAGEM E ASSENTAMENTO DE TUBULACAO DE CHAPA DE ACO DE 1/2"INCLUSIVE SOLDA E REVESTIMENTO DAS JUNTAS,EXCLUSIVE FORNECIMENTO DOS TUBOS E DOS MATERIAIS DE REVESTIMENTO DAS JUNTASMONTAGEM E ASSENTAMENTO DE TUBULACAO DE CHAPA DE ACO DE 1/2"</v>
      </c>
      <c r="C5854" s="141" t="s">
        <v>31962</v>
      </c>
      <c r="D5854" s="141" t="s">
        <v>31956</v>
      </c>
      <c r="E5854" s="141" t="s">
        <v>31832</v>
      </c>
      <c r="F5854" s="141" t="s">
        <v>31833</v>
      </c>
      <c r="I5854" s="141" t="s">
        <v>285</v>
      </c>
      <c r="J5854" s="649">
        <v>714.04</v>
      </c>
    </row>
    <row r="5855" spans="1:10" hidden="1">
      <c r="A5855" s="141" t="s">
        <v>31989</v>
      </c>
      <c r="B5855" s="141" t="str">
        <f t="shared" si="91"/>
        <v>MONTAGEM E ASSENTAMENTO DE TUBULACAO DE CHAPA DE ACO DE 1/2" DE ESPESSURA,COM 6,00M DE COMPRIMENTO E 2500MM DE DIAMETRO,MONTAGEM E ASSENTAMENTO DE TUBULACAO DE CHAPA DE ACO DE 1/2"INCLUSIVE SOLDA E REVESTIMENTO DAS JUNTAS,EXCLUSIVE FORNECIMENTO DOS TUBOS E DOS MATERIAIS DE REVESTIMENTO DAS JUNTASMONTAGEM E ASSENTAMENTO DE TUBULACAO DE CHAPA DE ACO DE 1/2"</v>
      </c>
      <c r="C5855" s="141" t="s">
        <v>31962</v>
      </c>
      <c r="D5855" s="141" t="s">
        <v>31959</v>
      </c>
      <c r="E5855" s="141" t="s">
        <v>31832</v>
      </c>
      <c r="F5855" s="141" t="s">
        <v>31833</v>
      </c>
      <c r="I5855" s="141" t="s">
        <v>285</v>
      </c>
      <c r="J5855" s="649">
        <v>956.81</v>
      </c>
    </row>
    <row r="5856" spans="1:10" hidden="1">
      <c r="A5856" s="141" t="s">
        <v>31990</v>
      </c>
      <c r="B5856" s="141" t="str">
        <f t="shared" si="91"/>
        <v>MONTAGEM E ASSENTAMENTO DE TUBULACAO DE CHAPA DE ACO DE 1/2" DE ESPESSURA,COM 6,00M DE COMPRIMENTO E 2500MM DE DIAMETRO,MONTAGEM E ASSENTAMENTO DE TUBULACAO DE CHAPA DE ACO DE 1/2"INCLUSIVE SOLDA E REVESTIMENTO DAS JUNTAS,EXCLUSIVE FORNECIMENTO DOS TUBOS E DOS MATERIAIS DE REVESTIMENTO DAS JUNTASMONTAGEM E ASSENTAMENTO DE TUBULACAO DE CHAPA DE ACO DE 1/2"</v>
      </c>
      <c r="C5856" s="141" t="s">
        <v>31962</v>
      </c>
      <c r="D5856" s="141" t="s">
        <v>31959</v>
      </c>
      <c r="E5856" s="141" t="s">
        <v>31832</v>
      </c>
      <c r="F5856" s="141" t="s">
        <v>31833</v>
      </c>
      <c r="I5856" s="141" t="s">
        <v>285</v>
      </c>
      <c r="J5856" s="649">
        <v>878.21</v>
      </c>
    </row>
    <row r="5857" spans="1:10" hidden="1">
      <c r="A5857" s="141" t="s">
        <v>31991</v>
      </c>
      <c r="B5857" s="141" t="str">
        <f t="shared" si="91"/>
        <v>MONTAGEM E ASSENTAMENTO DE TUBULACAO DE CHAPA DE ACO DE 5/8" DE ESPESSURA,COM 6,00M DE COMPRIMENTO E 1800MM DE DIAMETRO,MONTAGEM E ASSENTAMENTO DE TUBULACAO DE CHAPA DE ACO DE 5/8"INCLUSIVE SOLDA E REVESTIMENTO DAS JUNTAS,EXCLUSIVE FORNECIMENTO DOS TUBOS E DOS MATERIAIS DE REVESTIMENTO DAS JUNTASMONTAGEM E ASSENTAMENTO DE TUBULACAO DE CHAPA DE ACO DE 5/8"</v>
      </c>
      <c r="C5857" s="141" t="s">
        <v>31992</v>
      </c>
      <c r="D5857" s="141" t="s">
        <v>31985</v>
      </c>
      <c r="E5857" s="141" t="s">
        <v>31832</v>
      </c>
      <c r="F5857" s="141" t="s">
        <v>31833</v>
      </c>
      <c r="I5857" s="141" t="s">
        <v>285</v>
      </c>
      <c r="J5857" s="649">
        <v>838.24</v>
      </c>
    </row>
    <row r="5858" spans="1:10" hidden="1">
      <c r="A5858" s="141" t="s">
        <v>31993</v>
      </c>
      <c r="B5858" s="141" t="str">
        <f t="shared" si="91"/>
        <v>MONTAGEM E ASSENTAMENTO DE TUBULACAO DE CHAPA DE ACO DE 5/8" DE ESPESSURA,COM 6,00M DE COMPRIMENTO E 1800MM DE DIAMETRO,MONTAGEM E ASSENTAMENTO DE TUBULACAO DE CHAPA DE ACO DE 5/8"INCLUSIVE SOLDA E REVESTIMENTO DAS JUNTAS,EXCLUSIVE FORNECIMENTO DOS TUBOS E DOS MATERIAIS DE REVESTIMENTO DAS JUNTASMONTAGEM E ASSENTAMENTO DE TUBULACAO DE CHAPA DE ACO DE 5/8"</v>
      </c>
      <c r="C5858" s="141" t="s">
        <v>31992</v>
      </c>
      <c r="D5858" s="141" t="s">
        <v>31985</v>
      </c>
      <c r="E5858" s="141" t="s">
        <v>31832</v>
      </c>
      <c r="F5858" s="141" t="s">
        <v>31833</v>
      </c>
      <c r="I5858" s="141" t="s">
        <v>285</v>
      </c>
      <c r="J5858" s="649">
        <v>770.09</v>
      </c>
    </row>
    <row r="5859" spans="1:10" hidden="1">
      <c r="A5859" s="141" t="s">
        <v>31994</v>
      </c>
      <c r="B5859" s="141" t="str">
        <f t="shared" si="91"/>
        <v>MONTAGEM E ASSENTAMENTO DE TUBULACAO DE CHAPA DE ACO DE 5/8" DE ESPESSURA,COM 6,00M DE COMPRIMENTO E 2000MM DE DIAMETRO,MONTAGEM E ASSENTAMENTO DE TUBULACAO DE CHAPA DE ACO DE 5/8"INCLUSIVE SOLDA E REVESTIMENTO DAS JUNTAS,EXCLUSIVE FORNECIMENTO DOS TUBOS E DOS MATERIAIS DE REVESTIMENTO DAS JUNTASMONTAGEM E ASSENTAMENTO DE TUBULACAO DE CHAPA DE ACO DE 5/8"</v>
      </c>
      <c r="C5859" s="141" t="s">
        <v>31992</v>
      </c>
      <c r="D5859" s="141" t="s">
        <v>31956</v>
      </c>
      <c r="E5859" s="141" t="s">
        <v>31832</v>
      </c>
      <c r="F5859" s="141" t="s">
        <v>31833</v>
      </c>
      <c r="I5859" s="141" t="s">
        <v>285</v>
      </c>
      <c r="J5859" s="649">
        <v>922.84</v>
      </c>
    </row>
    <row r="5860" spans="1:10" hidden="1">
      <c r="A5860" s="141" t="s">
        <v>31995</v>
      </c>
      <c r="B5860" s="141" t="str">
        <f t="shared" si="91"/>
        <v>MONTAGEM E ASSENTAMENTO DE TUBULACAO DE CHAPA DE ACO DE 5/8" DE ESPESSURA,COM 6,00M DE COMPRIMENTO E 2000MM DE DIAMETRO,MONTAGEM E ASSENTAMENTO DE TUBULACAO DE CHAPA DE ACO DE 5/8"INCLUSIVE SOLDA E REVESTIMENTO DAS JUNTAS,EXCLUSIVE FORNECIMENTO DOS TUBOS E DOS MATERIAIS DE REVESTIMENTO DAS JUNTASMONTAGEM E ASSENTAMENTO DE TUBULACAO DE CHAPA DE ACO DE 5/8"</v>
      </c>
      <c r="C5860" s="141" t="s">
        <v>31992</v>
      </c>
      <c r="D5860" s="141" t="s">
        <v>31956</v>
      </c>
      <c r="E5860" s="141" t="s">
        <v>31832</v>
      </c>
      <c r="F5860" s="141" t="s">
        <v>31833</v>
      </c>
      <c r="I5860" s="141" t="s">
        <v>285</v>
      </c>
      <c r="J5860" s="649">
        <v>847.99</v>
      </c>
    </row>
    <row r="5861" spans="1:10" hidden="1">
      <c r="A5861" s="141" t="s">
        <v>31996</v>
      </c>
      <c r="B5861" s="141" t="str">
        <f t="shared" si="91"/>
        <v>MONTAGEM E ASSENTAMENTO DE TUBULACAO DE CHAPA DE ACO DE 5/8" DE ESPESSURA,COM 6,00M DE COMPRIMENTO E 2500MM DE DIAMETRO,MONTAGEM E ASSENTAMENTO DE TUBULACAO DE CHAPA DE ACO DE 5/8"INCLUSIVE SOLDA E REVESTIMENTO DAS JUNTAS,EXCLUSIVE FORNECIMENTO DOS TUBOS E DOS MATERIAIS DE REVESTIMENTO DAS JUNTASMONTAGEM E ASSENTAMENTO DE TUBULACAO DE CHAPA DE ACO DE 5/8"</v>
      </c>
      <c r="C5861" s="141" t="s">
        <v>31992</v>
      </c>
      <c r="D5861" s="141" t="s">
        <v>31959</v>
      </c>
      <c r="E5861" s="141" t="s">
        <v>31832</v>
      </c>
      <c r="F5861" s="141" t="s">
        <v>31833</v>
      </c>
      <c r="I5861" s="141" t="s">
        <v>285</v>
      </c>
      <c r="J5861" s="649">
        <v>1137.3599999999999</v>
      </c>
    </row>
    <row r="5862" spans="1:10" hidden="1">
      <c r="A5862" s="141" t="s">
        <v>31997</v>
      </c>
      <c r="B5862" s="141" t="str">
        <f t="shared" si="91"/>
        <v>MONTAGEM E ASSENTAMENTO DE TUBULACAO DE CHAPA DE ACO DE 5/8" DE ESPESSURA,COM 6,00M DE COMPRIMENTO E 2500MM DE DIAMETRO,MONTAGEM E ASSENTAMENTO DE TUBULACAO DE CHAPA DE ACO DE 5/8"INCLUSIVE SOLDA E REVESTIMENTO DAS JUNTAS,EXCLUSIVE FORNECIMENTO DOS TUBOS E DOS MATERIAIS DE REVESTIMENTO DAS JUNTASMONTAGEM E ASSENTAMENTO DE TUBULACAO DE CHAPA DE ACO DE 5/8"</v>
      </c>
      <c r="C5862" s="141" t="s">
        <v>31992</v>
      </c>
      <c r="D5862" s="141" t="s">
        <v>31959</v>
      </c>
      <c r="E5862" s="141" t="s">
        <v>31832</v>
      </c>
      <c r="F5862" s="141" t="s">
        <v>31833</v>
      </c>
      <c r="I5862" s="141" t="s">
        <v>285</v>
      </c>
      <c r="J5862" s="649">
        <v>1045.32</v>
      </c>
    </row>
    <row r="5863" spans="1:10" hidden="1">
      <c r="A5863" s="141" t="s">
        <v>31998</v>
      </c>
      <c r="B5863" s="141" t="str">
        <f t="shared" si="91"/>
        <v>MONTAGEM E ASSENTAMENTO DE TUBULACAO DE CHAPA DE ACO DE 3/16" DE ESPESSURA,COM 12,00M DE COMPRIMENTO E 150MM DE DIAMETROMONTAGEM E ASSENTAMENTO DE TUBULACAO DE CHAPA DE ACO DE 3/16,INCLUSIVE SOLDA E REVESTIMENTO DAS JUNTAS,EXCLUSIVE FORNECIMENTO DOS TUBOS E DOS MATERIAIS DE REVESTIMENTO DAS JUNTASMONTAGEM E ASSENTAMENTO DE TUBULACAO DE CHAPA DE ACO DE 3/16</v>
      </c>
      <c r="C5863" s="141" t="s">
        <v>31830</v>
      </c>
      <c r="D5863" s="141" t="s">
        <v>31999</v>
      </c>
      <c r="E5863" s="141" t="s">
        <v>31917</v>
      </c>
      <c r="F5863" s="141" t="s">
        <v>31918</v>
      </c>
      <c r="I5863" s="141" t="s">
        <v>285</v>
      </c>
      <c r="J5863" s="649">
        <v>26.82</v>
      </c>
    </row>
    <row r="5864" spans="1:10" hidden="1">
      <c r="A5864" s="141" t="s">
        <v>32000</v>
      </c>
      <c r="B5864" s="141" t="str">
        <f t="shared" si="91"/>
        <v>MONTAGEM E ASSENTAMENTO DE TUBULACAO DE CHAPA DE ACO DE 3/16" DE ESPESSURA,COM 12,00M DE COMPRIMENTO E 150MM DE DIAMETROMONTAGEM E ASSENTAMENTO DE TUBULACAO DE CHAPA DE ACO DE 3/16,INCLUSIVE SOLDA E REVESTIMENTO DAS JUNTAS,EXCLUSIVE FORNECIMENTO DOS TUBOS E DOS MATERIAIS DE REVESTIMENTO DAS JUNTASMONTAGEM E ASSENTAMENTO DE TUBULACAO DE CHAPA DE ACO DE 3/16</v>
      </c>
      <c r="C5864" s="141" t="s">
        <v>31830</v>
      </c>
      <c r="D5864" s="141" t="s">
        <v>31999</v>
      </c>
      <c r="E5864" s="141" t="s">
        <v>31917</v>
      </c>
      <c r="F5864" s="141" t="s">
        <v>31918</v>
      </c>
      <c r="I5864" s="141" t="s">
        <v>285</v>
      </c>
      <c r="J5864" s="649">
        <v>25.41</v>
      </c>
    </row>
    <row r="5865" spans="1:10" hidden="1">
      <c r="A5865" s="141" t="s">
        <v>32001</v>
      </c>
      <c r="B5865" s="141" t="str">
        <f t="shared" si="91"/>
        <v>MONTAGEM E ASSENTAMENTO DE TUBULACAO DE CHAPA DE ACO DE 3/16" DE ESPESSURA,COM 12,00M DE COMPRIMENTO E 200MM DE DIAMETROMONTAGEM E ASSENTAMENTO DE TUBULACAO DE CHAPA DE ACO DE 3/16,INCLUSIVE SOLDA E REVESTIMENTO DAS JUNTAS,EXCLUSIVE FORNECIMENTO DOS TUBOS E DOS MATERIAIS DE REVESTIMENTO DAS JUNTASMONTAGEM E ASSENTAMENTO DE TUBULACAO DE CHAPA DE ACO DE 3/16</v>
      </c>
      <c r="C5865" s="141" t="s">
        <v>31830</v>
      </c>
      <c r="D5865" s="141" t="s">
        <v>32002</v>
      </c>
      <c r="E5865" s="141" t="s">
        <v>31917</v>
      </c>
      <c r="F5865" s="141" t="s">
        <v>31918</v>
      </c>
      <c r="I5865" s="141" t="s">
        <v>285</v>
      </c>
      <c r="J5865" s="649">
        <v>29.19</v>
      </c>
    </row>
    <row r="5866" spans="1:10" hidden="1">
      <c r="A5866" s="141" t="s">
        <v>32003</v>
      </c>
      <c r="B5866" s="141" t="str">
        <f t="shared" si="91"/>
        <v>MONTAGEM E ASSENTAMENTO DE TUBULACAO DE CHAPA DE ACO DE 3/16" DE ESPESSURA,COM 12,00M DE COMPRIMENTO E 200MM DE DIAMETROMONTAGEM E ASSENTAMENTO DE TUBULACAO DE CHAPA DE ACO DE 3/16,INCLUSIVE SOLDA E REVESTIMENTO DAS JUNTAS,EXCLUSIVE FORNECIMENTO DOS TUBOS E DOS MATERIAIS DE REVESTIMENTO DAS JUNTASMONTAGEM E ASSENTAMENTO DE TUBULACAO DE CHAPA DE ACO DE 3/16</v>
      </c>
      <c r="C5866" s="141" t="s">
        <v>31830</v>
      </c>
      <c r="D5866" s="141" t="s">
        <v>32002</v>
      </c>
      <c r="E5866" s="141" t="s">
        <v>31917</v>
      </c>
      <c r="F5866" s="141" t="s">
        <v>31918</v>
      </c>
      <c r="I5866" s="141" t="s">
        <v>285</v>
      </c>
      <c r="J5866" s="649">
        <v>27.63</v>
      </c>
    </row>
    <row r="5867" spans="1:10" hidden="1">
      <c r="A5867" s="141" t="s">
        <v>32004</v>
      </c>
      <c r="B5867" s="141" t="str">
        <f t="shared" si="91"/>
        <v>MONTAGEM E ASSENTAMENTO DE TUBULACAO DE CHAPA DE ACO DE 3/16" DE ESPESSURA,COM 12,00M DE COMPRIMENTO E 250MM DE DIAMETROMONTAGEM E ASSENTAMENTO DE TUBULACAO DE CHAPA DE ACO DE 3/16,INCLUSIVE SOLDA E REVESTIMENTO DAS JUNTAS,EXCLUSIVE FORNECIMENTO DOS TUBOS E DOS MATERIAIS DE REVESTIMENTO DAS JUNTASMONTAGEM E ASSENTAMENTO DE TUBULACAO DE CHAPA DE ACO DE 3/16</v>
      </c>
      <c r="C5867" s="141" t="s">
        <v>31830</v>
      </c>
      <c r="D5867" s="141" t="s">
        <v>32005</v>
      </c>
      <c r="E5867" s="141" t="s">
        <v>31917</v>
      </c>
      <c r="F5867" s="141" t="s">
        <v>31918</v>
      </c>
      <c r="I5867" s="141" t="s">
        <v>285</v>
      </c>
      <c r="J5867" s="649">
        <v>30.77</v>
      </c>
    </row>
    <row r="5868" spans="1:10" hidden="1">
      <c r="A5868" s="141" t="s">
        <v>32006</v>
      </c>
      <c r="B5868" s="141" t="str">
        <f t="shared" si="91"/>
        <v>MONTAGEM E ASSENTAMENTO DE TUBULACAO DE CHAPA DE ACO DE 3/16" DE ESPESSURA,COM 12,00M DE COMPRIMENTO E 250MM DE DIAMETROMONTAGEM E ASSENTAMENTO DE TUBULACAO DE CHAPA DE ACO DE 3/16,INCLUSIVE SOLDA E REVESTIMENTO DAS JUNTAS,EXCLUSIVE FORNECIMENTO DOS TUBOS E DOS MATERIAIS DE REVESTIMENTO DAS JUNTASMONTAGEM E ASSENTAMENTO DE TUBULACAO DE CHAPA DE ACO DE 3/16</v>
      </c>
      <c r="C5868" s="141" t="s">
        <v>31830</v>
      </c>
      <c r="D5868" s="141" t="s">
        <v>32005</v>
      </c>
      <c r="E5868" s="141" t="s">
        <v>31917</v>
      </c>
      <c r="F5868" s="141" t="s">
        <v>31918</v>
      </c>
      <c r="I5868" s="141" t="s">
        <v>285</v>
      </c>
      <c r="J5868" s="649">
        <v>29.1</v>
      </c>
    </row>
    <row r="5869" spans="1:10" hidden="1">
      <c r="A5869" s="141" t="s">
        <v>32007</v>
      </c>
      <c r="B5869" s="141" t="str">
        <f t="shared" si="91"/>
        <v>MONTAGEM E ASSENTAMENTO DE TUBULACAO DE CHAPA DE ACO DE 3/16" DE ESPESSURA,COM 12,00M DE COMPRIMENTO E 300MM DE DIAMETROMONTAGEM E ASSENTAMENTO DE TUBULACAO DE CHAPA DE ACO DE 3/16,INCLUSIVE SOLDA E REVESTIMENTO DAS JUNTAS,EXCLUSIVE FORNECIMENTO DOS TUBOS E DOS MATERIAIS DE REVESTIMENTO DAS JUNTASMONTAGEM E ASSENTAMENTO DE TUBULACAO DE CHAPA DE ACO DE 3/16</v>
      </c>
      <c r="C5869" s="141" t="s">
        <v>31830</v>
      </c>
      <c r="D5869" s="141" t="s">
        <v>32008</v>
      </c>
      <c r="E5869" s="141" t="s">
        <v>31917</v>
      </c>
      <c r="F5869" s="141" t="s">
        <v>31918</v>
      </c>
      <c r="I5869" s="141" t="s">
        <v>285</v>
      </c>
      <c r="J5869" s="649">
        <v>31.99</v>
      </c>
    </row>
    <row r="5870" spans="1:10" hidden="1">
      <c r="A5870" s="141" t="s">
        <v>32009</v>
      </c>
      <c r="B5870" s="141" t="str">
        <f t="shared" si="91"/>
        <v>MONTAGEM E ASSENTAMENTO DE TUBULACAO DE CHAPA DE ACO DE 3/16" DE ESPESSURA,COM 12,00M DE COMPRIMENTO E 300MM DE DIAMETROMONTAGEM E ASSENTAMENTO DE TUBULACAO DE CHAPA DE ACO DE 3/16,INCLUSIVE SOLDA E REVESTIMENTO DAS JUNTAS,EXCLUSIVE FORNECIMENTO DOS TUBOS E DOS MATERIAIS DE REVESTIMENTO DAS JUNTASMONTAGEM E ASSENTAMENTO DE TUBULACAO DE CHAPA DE ACO DE 3/16</v>
      </c>
      <c r="C5870" s="141" t="s">
        <v>31830</v>
      </c>
      <c r="D5870" s="141" t="s">
        <v>32008</v>
      </c>
      <c r="E5870" s="141" t="s">
        <v>31917</v>
      </c>
      <c r="F5870" s="141" t="s">
        <v>31918</v>
      </c>
      <c r="I5870" s="141" t="s">
        <v>285</v>
      </c>
      <c r="J5870" s="649">
        <v>30.27</v>
      </c>
    </row>
    <row r="5871" spans="1:10" hidden="1">
      <c r="A5871" s="141" t="s">
        <v>32010</v>
      </c>
      <c r="B5871" s="141" t="str">
        <f t="shared" si="91"/>
        <v>MONTAGEM E ASSENTAMENTO DE TUBULACAO DE CHAPA DE ACO DE 3/16" DE ESPESSURA,COM 12,00M DE COMPRIMENTO E 350MM DE DIAMETROMONTAGEM E ASSENTAMENTO DE TUBULACAO DE CHAPA DE ACO DE 3/16,INCLUSIVE SOLDA E REVESTIMENTO DAS JUNTAS,EXCLUSIVE FORNECIMENTO DOS TUBOS E DOS MATERIAIS DE REVESTIMENTO DAS JUNTASMONTAGEM E ASSENTAMENTO DE TUBULACAO DE CHAPA DE ACO DE 3/16</v>
      </c>
      <c r="C5871" s="141" t="s">
        <v>31830</v>
      </c>
      <c r="D5871" s="141" t="s">
        <v>32011</v>
      </c>
      <c r="E5871" s="141" t="s">
        <v>31917</v>
      </c>
      <c r="F5871" s="141" t="s">
        <v>31918</v>
      </c>
      <c r="I5871" s="141" t="s">
        <v>285</v>
      </c>
      <c r="J5871" s="649">
        <v>35.270000000000003</v>
      </c>
    </row>
    <row r="5872" spans="1:10" hidden="1">
      <c r="A5872" s="141" t="s">
        <v>32012</v>
      </c>
      <c r="B5872" s="141" t="str">
        <f t="shared" si="91"/>
        <v>MONTAGEM E ASSENTAMENTO DE TUBULACAO DE CHAPA DE ACO DE 3/16" DE ESPESSURA,COM 12,00M DE COMPRIMENTO E 350MM DE DIAMETROMONTAGEM E ASSENTAMENTO DE TUBULACAO DE CHAPA DE ACO DE 3/16,INCLUSIVE SOLDA E REVESTIMENTO DAS JUNTAS,EXCLUSIVE FORNECIMENTO DOS TUBOS E DOS MATERIAIS DE REVESTIMENTO DAS JUNTASMONTAGEM E ASSENTAMENTO DE TUBULACAO DE CHAPA DE ACO DE 3/16</v>
      </c>
      <c r="C5872" s="141" t="s">
        <v>31830</v>
      </c>
      <c r="D5872" s="141" t="s">
        <v>32011</v>
      </c>
      <c r="E5872" s="141" t="s">
        <v>31917</v>
      </c>
      <c r="F5872" s="141" t="s">
        <v>31918</v>
      </c>
      <c r="I5872" s="141" t="s">
        <v>285</v>
      </c>
      <c r="J5872" s="649">
        <v>33.31</v>
      </c>
    </row>
    <row r="5873" spans="1:10" hidden="1">
      <c r="A5873" s="141" t="s">
        <v>32013</v>
      </c>
      <c r="B5873" s="141" t="str">
        <f t="shared" si="91"/>
        <v>MONTAGEM E ASSENTAMENTO DE TUBULACAO DE CHAPA DE ACO DE 3/16" DE ESPESSURA,COM 12,00M DE COMPRIMENTO E 400MM DE DIAMETROMONTAGEM E ASSENTAMENTO DE TUBULACAO DE CHAPA DE ACO DE 3/16,INCLUSIVE SOLDA E REVESTIMENTO DAS JUNTAS,EXCLUSIVE FORNECIMENTO DOS TUBOS E DOS MATERIAIS DE REVESTIMENTO DAS JUNTASMONTAGEM E ASSENTAMENTO DE TUBULACAO DE CHAPA DE ACO DE 3/16</v>
      </c>
      <c r="C5873" s="141" t="s">
        <v>31830</v>
      </c>
      <c r="D5873" s="141" t="s">
        <v>32014</v>
      </c>
      <c r="E5873" s="141" t="s">
        <v>31917</v>
      </c>
      <c r="F5873" s="141" t="s">
        <v>31918</v>
      </c>
      <c r="I5873" s="141" t="s">
        <v>285</v>
      </c>
      <c r="J5873" s="649">
        <v>38.35</v>
      </c>
    </row>
    <row r="5874" spans="1:10" hidden="1">
      <c r="A5874" s="141" t="s">
        <v>32015</v>
      </c>
      <c r="B5874" s="141" t="str">
        <f t="shared" si="91"/>
        <v>MONTAGEM E ASSENTAMENTO DE TUBULACAO DE CHAPA DE ACO DE 3/16" DE ESPESSURA,COM 12,00M DE COMPRIMENTO E 400MM DE DIAMETROMONTAGEM E ASSENTAMENTO DE TUBULACAO DE CHAPA DE ACO DE 3/16,INCLUSIVE SOLDA E REVESTIMENTO DAS JUNTAS,EXCLUSIVE FORNECIMENTO DOS TUBOS E DOS MATERIAIS DE REVESTIMENTO DAS JUNTASMONTAGEM E ASSENTAMENTO DE TUBULACAO DE CHAPA DE ACO DE 3/16</v>
      </c>
      <c r="C5874" s="141" t="s">
        <v>31830</v>
      </c>
      <c r="D5874" s="141" t="s">
        <v>32014</v>
      </c>
      <c r="E5874" s="141" t="s">
        <v>31917</v>
      </c>
      <c r="F5874" s="141" t="s">
        <v>31918</v>
      </c>
      <c r="I5874" s="141" t="s">
        <v>285</v>
      </c>
      <c r="J5874" s="649">
        <v>36.19</v>
      </c>
    </row>
    <row r="5875" spans="1:10" hidden="1">
      <c r="A5875" s="141" t="s">
        <v>32016</v>
      </c>
      <c r="B5875" s="141" t="str">
        <f t="shared" si="91"/>
        <v>MONTAGEM E ASSENTAMENTO DE TUBULACAO DE CHAPA DE ACO DE 3/16" DE ESPESSURA COM 12,00M DE COMPRIMENTO E 450MM DE DIAMETROMONTAGEM E ASSENTAMENTO DE TUBULACAO DE CHAPA DE ACO DE 3/16,INCLUSIVE SOLDA E REVESTIMENTO DAS JUNTAS,EXCLUSIVE FORNECIMENTO DOS TUBOS E DOS MATERIAIS DE REVESTIMENTO DAS JUNTASMONTAGEM E ASSENTAMENTO DE TUBULACAO DE CHAPA DE ACO DE 3/16</v>
      </c>
      <c r="C5875" s="141" t="s">
        <v>31830</v>
      </c>
      <c r="D5875" s="141" t="s">
        <v>32017</v>
      </c>
      <c r="E5875" s="141" t="s">
        <v>31917</v>
      </c>
      <c r="F5875" s="141" t="s">
        <v>31918</v>
      </c>
      <c r="I5875" s="141" t="s">
        <v>285</v>
      </c>
      <c r="J5875" s="649">
        <v>39.020000000000003</v>
      </c>
    </row>
    <row r="5876" spans="1:10" hidden="1">
      <c r="A5876" s="141" t="s">
        <v>32018</v>
      </c>
      <c r="B5876" s="141" t="str">
        <f t="shared" si="91"/>
        <v>MONTAGEM E ASSENTAMENTO DE TUBULACAO DE CHAPA DE ACO DE 3/16" DE ESPESSURA COM 12,00M DE COMPRIMENTO E 450MM DE DIAMETROMONTAGEM E ASSENTAMENTO DE TUBULACAO DE CHAPA DE ACO DE 3/16,INCLUSIVE SOLDA E REVESTIMENTO DAS JUNTAS,EXCLUSIVE FORNECIMENTO DOS TUBOS E DOS MATERIAIS DE REVESTIMENTO DAS JUNTASMONTAGEM E ASSENTAMENTO DE TUBULACAO DE CHAPA DE ACO DE 3/16</v>
      </c>
      <c r="C5876" s="141" t="s">
        <v>31830</v>
      </c>
      <c r="D5876" s="141" t="s">
        <v>32017</v>
      </c>
      <c r="E5876" s="141" t="s">
        <v>31917</v>
      </c>
      <c r="F5876" s="141" t="s">
        <v>31918</v>
      </c>
      <c r="I5876" s="141" t="s">
        <v>285</v>
      </c>
      <c r="J5876" s="649">
        <v>36.75</v>
      </c>
    </row>
    <row r="5877" spans="1:10" hidden="1">
      <c r="A5877" s="141" t="s">
        <v>32019</v>
      </c>
      <c r="B5877" s="141" t="str">
        <f t="shared" si="91"/>
        <v>MONTAGEM E ASSENTAMENTO DE TUBULACAO DE CHAPA DE ACO DE 3/16" DE ESPESSURA,COM 12,00M DE COMPRIMENTO E 500MM DE DIAMETROMONTAGEM E ASSENTAMENTO DE TUBULACAO DE CHAPA DE ACO DE 3/16,INCLUSIVE SOLDA E REVESTIMENTO DAS JUNTAS,EXCLUSIVE FORNECIMENTO DOS TUBOS E DOS MATERIAIS DE REVESTIMENTO DAS JUNTASMONTAGEM E ASSENTAMENTO DE TUBULACAO DE CHAPA DE ACO DE 3/16</v>
      </c>
      <c r="C5877" s="141" t="s">
        <v>31830</v>
      </c>
      <c r="D5877" s="141" t="s">
        <v>32020</v>
      </c>
      <c r="E5877" s="141" t="s">
        <v>31917</v>
      </c>
      <c r="F5877" s="141" t="s">
        <v>31918</v>
      </c>
      <c r="I5877" s="141" t="s">
        <v>285</v>
      </c>
      <c r="J5877" s="649">
        <v>42.6</v>
      </c>
    </row>
    <row r="5878" spans="1:10" hidden="1">
      <c r="A5878" s="141" t="s">
        <v>32021</v>
      </c>
      <c r="B5878" s="141" t="str">
        <f t="shared" si="91"/>
        <v>MONTAGEM E ASSENTAMENTO DE TUBULACAO DE CHAPA DE ACO DE 3/16" DE ESPESSURA,COM 12,00M DE COMPRIMENTO E 500MM DE DIAMETROMONTAGEM E ASSENTAMENTO DE TUBULACAO DE CHAPA DE ACO DE 3/16,INCLUSIVE SOLDA E REVESTIMENTO DAS JUNTAS,EXCLUSIVE FORNECIMENTO DOS TUBOS E DOS MATERIAIS DE REVESTIMENTO DAS JUNTASMONTAGEM E ASSENTAMENTO DE TUBULACAO DE CHAPA DE ACO DE 3/16</v>
      </c>
      <c r="C5878" s="141" t="s">
        <v>31830</v>
      </c>
      <c r="D5878" s="141" t="s">
        <v>32020</v>
      </c>
      <c r="E5878" s="141" t="s">
        <v>31917</v>
      </c>
      <c r="F5878" s="141" t="s">
        <v>31918</v>
      </c>
      <c r="I5878" s="141" t="s">
        <v>285</v>
      </c>
      <c r="J5878" s="649">
        <v>40.14</v>
      </c>
    </row>
    <row r="5879" spans="1:10" hidden="1">
      <c r="A5879" s="141" t="s">
        <v>32022</v>
      </c>
      <c r="B5879" s="141" t="str">
        <f t="shared" si="91"/>
        <v>MONTAGEM E ASSENTAMENTO DE TUBULACAO DE CHAPA DE ACO DE 1/4" DE ESPESSURA,COM 12,00M DE COMPRIMENTO E 150MM DE DIAMETRO,MONTAGEM E ASSENTAMENTO DE TUBULACAO DE CHAPA DE ACO DE 1/4"INCLUSIVE SOLDA E REVESTIMENTO DAS JUNTAS,EXCLUSIVE FORNECIMENTO DOS TUBOS E DOS MATERIAIS DE REVESTIMENTO DAS JUNTASMONTAGEM E ASSENTAMENTO DE TUBULACAO DE CHAPA DE ACO DE 1/4"</v>
      </c>
      <c r="C5879" s="141" t="s">
        <v>31857</v>
      </c>
      <c r="D5879" s="141" t="s">
        <v>32023</v>
      </c>
      <c r="E5879" s="141" t="s">
        <v>31832</v>
      </c>
      <c r="F5879" s="141" t="s">
        <v>31833</v>
      </c>
      <c r="I5879" s="141" t="s">
        <v>285</v>
      </c>
      <c r="J5879" s="649">
        <v>28.04</v>
      </c>
    </row>
    <row r="5880" spans="1:10" hidden="1">
      <c r="A5880" s="141" t="s">
        <v>32024</v>
      </c>
      <c r="B5880" s="141" t="str">
        <f t="shared" si="91"/>
        <v>MONTAGEM E ASSENTAMENTO DE TUBULACAO DE CHAPA DE ACO DE 1/4" DE ESPESSURA,COM 12,00M DE COMPRIMENTO E 150MM DE DIAMETRO,MONTAGEM E ASSENTAMENTO DE TUBULACAO DE CHAPA DE ACO DE 1/4"INCLUSIVE SOLDA E REVESTIMENTO DAS JUNTAS,EXCLUSIVE FORNECIMENTO DOS TUBOS E DOS MATERIAIS DE REVESTIMENTO DAS JUNTASMONTAGEM E ASSENTAMENTO DE TUBULACAO DE CHAPA DE ACO DE 1/4"</v>
      </c>
      <c r="C5880" s="141" t="s">
        <v>31857</v>
      </c>
      <c r="D5880" s="141" t="s">
        <v>32023</v>
      </c>
      <c r="E5880" s="141" t="s">
        <v>31832</v>
      </c>
      <c r="F5880" s="141" t="s">
        <v>31833</v>
      </c>
      <c r="I5880" s="141" t="s">
        <v>285</v>
      </c>
      <c r="J5880" s="649">
        <v>26.54</v>
      </c>
    </row>
    <row r="5881" spans="1:10" hidden="1">
      <c r="A5881" s="141" t="s">
        <v>32025</v>
      </c>
      <c r="B5881" s="141" t="str">
        <f t="shared" si="91"/>
        <v>MONTAGEM E ASSENTAMENTO DE TUBULACAO DE CHAPA DE ACO DE 1/4" DE ESPESSURA,COM 12,00M DE COMPRIMENTO E 200MM DE DIAMETRO,MONTAGEM E ASSENTAMENTO DE TUBULACAO DE CHAPA DE ACO DE 1/4"INCLUSIVE SOLDA E REVESTIMENTO DAS JUNTAS,EXCLUSIVE FORNECIMENTO DOS TUBOS E DOS MATERIAIS DE REVESTIMENTO DAS JUNTASMONTAGEM E ASSENTAMENTO DE TUBULACAO DE CHAPA DE ACO DE 1/4"</v>
      </c>
      <c r="C5881" s="141" t="s">
        <v>31857</v>
      </c>
      <c r="D5881" s="141" t="s">
        <v>32026</v>
      </c>
      <c r="E5881" s="141" t="s">
        <v>31832</v>
      </c>
      <c r="F5881" s="141" t="s">
        <v>31833</v>
      </c>
      <c r="I5881" s="141" t="s">
        <v>285</v>
      </c>
      <c r="J5881" s="649">
        <v>30.77</v>
      </c>
    </row>
    <row r="5882" spans="1:10" hidden="1">
      <c r="A5882" s="141" t="s">
        <v>32027</v>
      </c>
      <c r="B5882" s="141" t="str">
        <f t="shared" si="91"/>
        <v>MONTAGEM E ASSENTAMENTO DE TUBULACAO DE CHAPA DE ACO DE 1/4" DE ESPESSURA,COM 12,00M DE COMPRIMENTO E 200MM DE DIAMETRO,MONTAGEM E ASSENTAMENTO DE TUBULACAO DE CHAPA DE ACO DE 1/4"INCLUSIVE SOLDA E REVESTIMENTO DAS JUNTAS,EXCLUSIVE FORNECIMENTO DOS TUBOS E DOS MATERIAIS DE REVESTIMENTO DAS JUNTASMONTAGEM E ASSENTAMENTO DE TUBULACAO DE CHAPA DE ACO DE 1/4"</v>
      </c>
      <c r="C5882" s="141" t="s">
        <v>31857</v>
      </c>
      <c r="D5882" s="141" t="s">
        <v>32026</v>
      </c>
      <c r="E5882" s="141" t="s">
        <v>31832</v>
      </c>
      <c r="F5882" s="141" t="s">
        <v>31833</v>
      </c>
      <c r="I5882" s="141" t="s">
        <v>285</v>
      </c>
      <c r="J5882" s="649">
        <v>29.1</v>
      </c>
    </row>
    <row r="5883" spans="1:10" hidden="1">
      <c r="A5883" s="141" t="s">
        <v>32028</v>
      </c>
      <c r="B5883" s="141" t="str">
        <f t="shared" si="91"/>
        <v>MONTAGEM E ASSENTAMENTO DE TUBULACAO DE CHAPA DE ACO DE 1/4" DE ESPESSURA,COM 12,00M DE COMPRIMENTO E 250MM DE DIAMETRO,MONTAGEM E ASSENTAMENTO DE TUBULACAO DE CHAPA DE ACO DE 1/4"INCLUSIVE SOLDA E REVESTIMENTO DAS JUNTAS,EXCLUSIVE FORNECIMENTO DOS TUBOS E DOS MATERIAIS DE REVESTIMENTO DAS JUNTASMONTAGEM E ASSENTAMENTO DE TUBULACAO DE CHAPA DE ACO DE 1/4"</v>
      </c>
      <c r="C5883" s="141" t="s">
        <v>31857</v>
      </c>
      <c r="D5883" s="141" t="s">
        <v>32029</v>
      </c>
      <c r="E5883" s="141" t="s">
        <v>31832</v>
      </c>
      <c r="F5883" s="141" t="s">
        <v>31833</v>
      </c>
      <c r="I5883" s="141" t="s">
        <v>285</v>
      </c>
      <c r="J5883" s="649">
        <v>32.75</v>
      </c>
    </row>
    <row r="5884" spans="1:10" hidden="1">
      <c r="A5884" s="141" t="s">
        <v>32030</v>
      </c>
      <c r="B5884" s="141" t="str">
        <f t="shared" si="91"/>
        <v>MONTAGEM E ASSENTAMENTO DE TUBULACAO DE CHAPA DE ACO DE 1/4" DE ESPESSURA,COM 12,00M DE COMPRIMENTO E 250MM DE DIAMETRO,MONTAGEM E ASSENTAMENTO DE TUBULACAO DE CHAPA DE ACO DE 1/4"INCLUSIVE SOLDA E REVESTIMENTO DAS JUNTAS,EXCLUSIVE FORNECIMENTO DOS TUBOS E DOS MATERIAIS DE REVESTIMENTO DAS JUNTASMONTAGEM E ASSENTAMENTO DE TUBULACAO DE CHAPA DE ACO DE 1/4"</v>
      </c>
      <c r="C5884" s="141" t="s">
        <v>31857</v>
      </c>
      <c r="D5884" s="141" t="s">
        <v>32029</v>
      </c>
      <c r="E5884" s="141" t="s">
        <v>31832</v>
      </c>
      <c r="F5884" s="141" t="s">
        <v>31833</v>
      </c>
      <c r="I5884" s="141" t="s">
        <v>285</v>
      </c>
      <c r="J5884" s="649">
        <v>30.93</v>
      </c>
    </row>
    <row r="5885" spans="1:10" hidden="1">
      <c r="A5885" s="141" t="s">
        <v>32031</v>
      </c>
      <c r="B5885" s="141" t="str">
        <f t="shared" si="91"/>
        <v>MONTAGEM E ASSENTAMENTO DE TUBULACAO DE CHAPA DE ACO DE 1/4" DE ESPESSURA,COM 12,00M DE COMPRIMENTO E 300MM DE DIAMETRO,MONTAGEM E ASSENTAMENTO DE TUBULACAO DE CHAPA DE ACO DE 1/4"INCLUSIVE SOLDA E REVESTIMENTO DAS JUNTAS,EXCLUSIVE FORNECIMENTO DOS TUBOS E DOS MATERIAIS DE REVESTIMENTO DAS JUNTASMONTAGEM E ASSENTAMENTO DE TUBULACAO DE CHAPA DE ACO DE 1/4"</v>
      </c>
      <c r="C5885" s="141" t="s">
        <v>31857</v>
      </c>
      <c r="D5885" s="141" t="s">
        <v>32032</v>
      </c>
      <c r="E5885" s="141" t="s">
        <v>31832</v>
      </c>
      <c r="F5885" s="141" t="s">
        <v>31833</v>
      </c>
      <c r="I5885" s="141" t="s">
        <v>285</v>
      </c>
      <c r="J5885" s="649">
        <v>33.96</v>
      </c>
    </row>
    <row r="5886" spans="1:10" hidden="1">
      <c r="A5886" s="141" t="s">
        <v>32033</v>
      </c>
      <c r="B5886" s="141" t="str">
        <f t="shared" si="91"/>
        <v>MONTAGEM E ASSENTAMENTO DE TUBULACAO DE CHAPA DE ACO DE 1/4" DE ESPESSURA,COM 12,00M DE COMPRIMENTO E 300MM DE DIAMETRO,MONTAGEM E ASSENTAMENTO DE TUBULACAO DE CHAPA DE ACO DE 1/4"INCLUSIVE SOLDA E REVESTIMENTO DAS JUNTAS,EXCLUSIVE FORNECIMENTO DOS TUBOS E DOS MATERIAIS DE REVESTIMENTO DAS JUNTASMONTAGEM E ASSENTAMENTO DE TUBULACAO DE CHAPA DE ACO DE 1/4"</v>
      </c>
      <c r="C5886" s="141" t="s">
        <v>31857</v>
      </c>
      <c r="D5886" s="141" t="s">
        <v>32032</v>
      </c>
      <c r="E5886" s="141" t="s">
        <v>31832</v>
      </c>
      <c r="F5886" s="141" t="s">
        <v>31833</v>
      </c>
      <c r="I5886" s="141" t="s">
        <v>285</v>
      </c>
      <c r="J5886" s="649">
        <v>32.1</v>
      </c>
    </row>
    <row r="5887" spans="1:10" hidden="1">
      <c r="A5887" s="141" t="s">
        <v>32034</v>
      </c>
      <c r="B5887" s="141" t="str">
        <f t="shared" si="91"/>
        <v>MONTAGEM E ASSENTAMENTO DE TUBULACAO DE CHAPA DE ACO DE 1/4" DE ESPESSURA,COM 12,00M DE COMPRIMENTO E 350MM DE DIAMETRO,MONTAGEM E ASSENTAMENTO DE TUBULACAO DE CHAPA DE ACO DE 1/4"INCLUSIVE SOLDA E REVESTIMENTO DAS JUNTAS,EXCLUSIVE FORNECIMENTO DOS TUBOS E DOS MATERIAIS DE REVESTIMENTO DAS JUNTASMONTAGEM E ASSENTAMENTO DE TUBULACAO DE CHAPA DE ACO DE 1/4"</v>
      </c>
      <c r="C5887" s="141" t="s">
        <v>31857</v>
      </c>
      <c r="D5887" s="141" t="s">
        <v>32035</v>
      </c>
      <c r="E5887" s="141" t="s">
        <v>31832</v>
      </c>
      <c r="F5887" s="141" t="s">
        <v>31833</v>
      </c>
      <c r="I5887" s="141" t="s">
        <v>285</v>
      </c>
      <c r="J5887" s="649">
        <v>38.06</v>
      </c>
    </row>
    <row r="5888" spans="1:10" hidden="1">
      <c r="A5888" s="141" t="s">
        <v>32036</v>
      </c>
      <c r="B5888" s="141" t="str">
        <f t="shared" si="91"/>
        <v>MONTAGEM E ASSENTAMENTO DE TUBULACAO DE CHAPA DE ACO DE 1/4" DE ESPESSURA,COM 12,00M DE COMPRIMENTO E 350MM DE DIAMETRO,MONTAGEM E ASSENTAMENTO DE TUBULACAO DE CHAPA DE ACO DE 1/4"INCLUSIVE SOLDA E REVESTIMENTO DAS JUNTAS,EXCLUSIVE FORNECIMENTO DOS TUBOS E DOS MATERIAIS DE REVESTIMENTO DAS JUNTASMONTAGEM E ASSENTAMENTO DE TUBULACAO DE CHAPA DE ACO DE 1/4"</v>
      </c>
      <c r="C5888" s="141" t="s">
        <v>31857</v>
      </c>
      <c r="D5888" s="141" t="s">
        <v>32035</v>
      </c>
      <c r="E5888" s="141" t="s">
        <v>31832</v>
      </c>
      <c r="F5888" s="141" t="s">
        <v>31833</v>
      </c>
      <c r="I5888" s="141" t="s">
        <v>285</v>
      </c>
      <c r="J5888" s="649">
        <v>35.9</v>
      </c>
    </row>
    <row r="5889" spans="1:10" hidden="1">
      <c r="A5889" s="141" t="s">
        <v>32037</v>
      </c>
      <c r="B5889" s="141" t="str">
        <f t="shared" si="91"/>
        <v>MONTAGEM E ASSENTAMENTO DE TUBULACAO DE CHAPA DE ACO DE 1/4" DE ESPESSURA,COM 12,00M DE COMPRIMENTO E 400MM DE DIAMETRO,MONTAGEM E ASSENTAMENTO DE TUBULACAO DE CHAPA DE ACO DE 1/4"INCLUSIVE SOLDA E REVESTIMENTO DAS JUNTAS,EXCLUSIVE FORNECIMENTO DOS TUBOS E MATERIAIS DE REVESTIMENTO DAS JUNTASMONTAGEM E ASSENTAMENTO DE TUBULACAO DE CHAPA DE ACO DE 1/4"</v>
      </c>
      <c r="C5889" s="141" t="s">
        <v>31857</v>
      </c>
      <c r="D5889" s="141" t="s">
        <v>32038</v>
      </c>
      <c r="E5889" s="141" t="s">
        <v>31832</v>
      </c>
      <c r="F5889" s="141" t="s">
        <v>32039</v>
      </c>
      <c r="I5889" s="141" t="s">
        <v>285</v>
      </c>
      <c r="J5889" s="649">
        <v>41.51</v>
      </c>
    </row>
    <row r="5890" spans="1:10" hidden="1">
      <c r="A5890" s="141" t="s">
        <v>32040</v>
      </c>
      <c r="B5890" s="141" t="str">
        <f t="shared" si="91"/>
        <v>MONTAGEM E ASSENTAMENTO DE TUBULACAO DE CHAPA DE ACO DE 1/4" DE ESPESSURA,COM 12,00M DE COMPRIMENTO E 400MM DE DIAMETRO,MONTAGEM E ASSENTAMENTO DE TUBULACAO DE CHAPA DE ACO DE 1/4"INCLUSIVE SOLDA E REVESTIMENTO DAS JUNTAS,EXCLUSIVE FORNECIMENTO DOS TUBOS E MATERIAIS DE REVESTIMENTO DAS JUNTASMONTAGEM E ASSENTAMENTO DE TUBULACAO DE CHAPA DE ACO DE 1/4"</v>
      </c>
      <c r="C5890" s="141" t="s">
        <v>31857</v>
      </c>
      <c r="D5890" s="141" t="s">
        <v>32038</v>
      </c>
      <c r="E5890" s="141" t="s">
        <v>31832</v>
      </c>
      <c r="F5890" s="141" t="s">
        <v>32039</v>
      </c>
      <c r="I5890" s="141" t="s">
        <v>285</v>
      </c>
      <c r="J5890" s="649">
        <v>39.119999999999997</v>
      </c>
    </row>
    <row r="5891" spans="1:10" hidden="1">
      <c r="A5891" s="141" t="s">
        <v>32041</v>
      </c>
      <c r="B5891" s="141" t="str">
        <f t="shared" ref="B5891:B5954" si="92">C5891&amp;D5891&amp;C5891&amp;E5891&amp;F5891&amp;G5891&amp;H5891&amp;C5891</f>
        <v>MONTAGEM E ASSENTAMENTO DE TUBULACAO DE CHAPA DE ACO DE 1/4" DE ESPESSURA,COM 12,00M DE COMPRIMENTO E 450MM DE DIAMETRO,MONTAGEM E ASSENTAMENTO DE TUBULACAO DE CHAPA DE ACO DE 1/4"INCLUSIVE SOLDA E REVESTIMENTO DAS JUNTAS,EXCLUSIVE FORNECIMENTO DOS TUBOS E DOS MATERIAIS DE REVESTIMENTO DAS JUNTASMONTAGEM E ASSENTAMENTO DE TUBULACAO DE CHAPA DE ACO DE 1/4"</v>
      </c>
      <c r="C5891" s="141" t="s">
        <v>31857</v>
      </c>
      <c r="D5891" s="141" t="s">
        <v>32042</v>
      </c>
      <c r="E5891" s="141" t="s">
        <v>31832</v>
      </c>
      <c r="F5891" s="141" t="s">
        <v>31833</v>
      </c>
      <c r="I5891" s="141" t="s">
        <v>285</v>
      </c>
      <c r="J5891" s="649">
        <v>43.79</v>
      </c>
    </row>
    <row r="5892" spans="1:10" hidden="1">
      <c r="A5892" s="141" t="s">
        <v>32043</v>
      </c>
      <c r="B5892" s="141" t="str">
        <f t="shared" si="92"/>
        <v>MONTAGEM E ASSENTAMENTO DE TUBULACAO DE CHAPA DE ACO DE 1/4" DE ESPESSURA,COM 12,00M DE COMPRIMENTO E 450MM DE DIAMETRO,MONTAGEM E ASSENTAMENTO DE TUBULACAO DE CHAPA DE ACO DE 1/4"INCLUSIVE SOLDA E REVESTIMENTO DAS JUNTAS,EXCLUSIVE FORNECIMENTO DOS TUBOS E DOS MATERIAIS DE REVESTIMENTO DAS JUNTASMONTAGEM E ASSENTAMENTO DE TUBULACAO DE CHAPA DE ACO DE 1/4"</v>
      </c>
      <c r="C5892" s="141" t="s">
        <v>31857</v>
      </c>
      <c r="D5892" s="141" t="s">
        <v>32042</v>
      </c>
      <c r="E5892" s="141" t="s">
        <v>31832</v>
      </c>
      <c r="F5892" s="141" t="s">
        <v>31833</v>
      </c>
      <c r="I5892" s="141" t="s">
        <v>285</v>
      </c>
      <c r="J5892" s="649">
        <v>41.24</v>
      </c>
    </row>
    <row r="5893" spans="1:10" hidden="1">
      <c r="A5893" s="141" t="s">
        <v>32044</v>
      </c>
      <c r="B5893" s="141" t="str">
        <f t="shared" si="92"/>
        <v>MONTAGEM E ASSENTAMENTO DE TUBULACAO DE CHAPA DE ACO DE 1/4" DE ESPESSURA,COM 12,00M DE COMPRIMENTO E 500MM DE DIAMETRO,MONTAGEM E ASSENTAMENTO DE TUBULACAO DE CHAPA DE ACO DE 1/4"INCLUSIVE SOLDA E REVESTIMENTO DAS JUNTAS,EXCLUSIVE FORNECIMENTO DOS TUBOS E DOS MATERIAIS DE REVESTIMENTO DAS JUNTASMONTAGEM E ASSENTAMENTO DE TUBULACAO DE CHAPA DE ACO DE 1/4"</v>
      </c>
      <c r="C5893" s="141" t="s">
        <v>31857</v>
      </c>
      <c r="D5893" s="141" t="s">
        <v>32045</v>
      </c>
      <c r="E5893" s="141" t="s">
        <v>31832</v>
      </c>
      <c r="F5893" s="141" t="s">
        <v>31833</v>
      </c>
      <c r="I5893" s="141" t="s">
        <v>285</v>
      </c>
      <c r="J5893" s="649">
        <v>46.64</v>
      </c>
    </row>
    <row r="5894" spans="1:10" hidden="1">
      <c r="A5894" s="141" t="s">
        <v>32046</v>
      </c>
      <c r="B5894" s="141" t="str">
        <f t="shared" si="92"/>
        <v>MONTAGEM E ASSENTAMENTO DE TUBULACAO DE CHAPA DE ACO DE 1/4" DE ESPESSURA,COM 12,00M DE COMPRIMENTO E 500MM DE DIAMETRO,MONTAGEM E ASSENTAMENTO DE TUBULACAO DE CHAPA DE ACO DE 1/4"INCLUSIVE SOLDA E REVESTIMENTO DAS JUNTAS,EXCLUSIVE FORNECIMENTO DOS TUBOS E DOS MATERIAIS DE REVESTIMENTO DAS JUNTASMONTAGEM E ASSENTAMENTO DE TUBULACAO DE CHAPA DE ACO DE 1/4"</v>
      </c>
      <c r="C5894" s="141" t="s">
        <v>31857</v>
      </c>
      <c r="D5894" s="141" t="s">
        <v>32045</v>
      </c>
      <c r="E5894" s="141" t="s">
        <v>31832</v>
      </c>
      <c r="F5894" s="141" t="s">
        <v>31833</v>
      </c>
      <c r="I5894" s="141" t="s">
        <v>285</v>
      </c>
      <c r="J5894" s="649">
        <v>43.9</v>
      </c>
    </row>
    <row r="5895" spans="1:10" hidden="1">
      <c r="A5895" s="141" t="s">
        <v>32047</v>
      </c>
      <c r="B5895" s="141" t="str">
        <f t="shared" si="92"/>
        <v>MONTAGEM E ASSENTAMENTO DE TUBULACAO DE CHAPA DE ACO DE 1/4" DE ESPESSURA,COM 12,00M DE COMPRIMENTO E 600MM DE DIAMETRO,MONTAGEM E ASSENTAMENTO DE TUBULACAO DE CHAPA DE ACO DE 1/4"INCLUSIVE SOLDA E REVESTIMENTO DAS JUNTAS,EXCLUSIVE FORNECIMENTO DOS TUBOS E DOS MATERIAIS DE REVESTIMENTO DAS JUNTASMONTAGEM E ASSENTAMENTO DE TUBULACAO DE CHAPA DE ACO DE 1/4"</v>
      </c>
      <c r="C5895" s="141" t="s">
        <v>31857</v>
      </c>
      <c r="D5895" s="141" t="s">
        <v>32048</v>
      </c>
      <c r="E5895" s="141" t="s">
        <v>31832</v>
      </c>
      <c r="F5895" s="141" t="s">
        <v>31833</v>
      </c>
      <c r="I5895" s="141" t="s">
        <v>285</v>
      </c>
      <c r="J5895" s="649">
        <v>50.61</v>
      </c>
    </row>
    <row r="5896" spans="1:10" hidden="1">
      <c r="A5896" s="141" t="s">
        <v>32049</v>
      </c>
      <c r="B5896" s="141" t="str">
        <f t="shared" si="92"/>
        <v>MONTAGEM E ASSENTAMENTO DE TUBULACAO DE CHAPA DE ACO DE 1/4" DE ESPESSURA,COM 12,00M DE COMPRIMENTO E 600MM DE DIAMETRO,MONTAGEM E ASSENTAMENTO DE TUBULACAO DE CHAPA DE ACO DE 1/4"INCLUSIVE SOLDA E REVESTIMENTO DAS JUNTAS,EXCLUSIVE FORNECIMENTO DOS TUBOS E DOS MATERIAIS DE REVESTIMENTO DAS JUNTASMONTAGEM E ASSENTAMENTO DE TUBULACAO DE CHAPA DE ACO DE 1/4"</v>
      </c>
      <c r="C5896" s="141" t="s">
        <v>31857</v>
      </c>
      <c r="D5896" s="141" t="s">
        <v>32048</v>
      </c>
      <c r="E5896" s="141" t="s">
        <v>31832</v>
      </c>
      <c r="F5896" s="141" t="s">
        <v>31833</v>
      </c>
      <c r="I5896" s="141" t="s">
        <v>285</v>
      </c>
      <c r="J5896" s="649">
        <v>47.59</v>
      </c>
    </row>
    <row r="5897" spans="1:10" hidden="1">
      <c r="A5897" s="141" t="s">
        <v>32050</v>
      </c>
      <c r="B5897" s="141" t="str">
        <f t="shared" si="92"/>
        <v>MONTAGEM E ASSENTAMENTO DE TUBULACAO DE CHAPA DE ACO DE 1/4" DE ESPESSURA,COM 12,00M DE COMPRIMENTO E 700MM DE DIAMETRO,MONTAGEM E ASSENTAMENTO DE TUBULACAO DE CHAPA DE ACO DE 1/4"INCLUSIVE SOLDA E REVESTIMENTO DAS JUNTAS,EXCLUSIVE FORNECIMENTO DOS TUBOS E DOS MATERIAIS DE REVESTIMENTO DAS JUNTASMONTAGEM E ASSENTAMENTO DE TUBULACAO DE CHAPA DE ACO DE 1/4"</v>
      </c>
      <c r="C5897" s="141" t="s">
        <v>31857</v>
      </c>
      <c r="D5897" s="141" t="s">
        <v>32051</v>
      </c>
      <c r="E5897" s="141" t="s">
        <v>31832</v>
      </c>
      <c r="F5897" s="141" t="s">
        <v>31833</v>
      </c>
      <c r="I5897" s="141" t="s">
        <v>285</v>
      </c>
      <c r="J5897" s="649">
        <v>103.26</v>
      </c>
    </row>
    <row r="5898" spans="1:10" hidden="1">
      <c r="A5898" s="141" t="s">
        <v>32052</v>
      </c>
      <c r="B5898" s="141" t="str">
        <f t="shared" si="92"/>
        <v>MONTAGEM E ASSENTAMENTO DE TUBULACAO DE CHAPA DE ACO DE 1/4" DE ESPESSURA,COM 12,00M DE COMPRIMENTO E 700MM DE DIAMETRO,MONTAGEM E ASSENTAMENTO DE TUBULACAO DE CHAPA DE ACO DE 1/4"INCLUSIVE SOLDA E REVESTIMENTO DAS JUNTAS,EXCLUSIVE FORNECIMENTO DOS TUBOS E DOS MATERIAIS DE REVESTIMENTO DAS JUNTASMONTAGEM E ASSENTAMENTO DE TUBULACAO DE CHAPA DE ACO DE 1/4"</v>
      </c>
      <c r="C5898" s="141" t="s">
        <v>31857</v>
      </c>
      <c r="D5898" s="141" t="s">
        <v>32051</v>
      </c>
      <c r="E5898" s="141" t="s">
        <v>31832</v>
      </c>
      <c r="F5898" s="141" t="s">
        <v>31833</v>
      </c>
      <c r="I5898" s="141" t="s">
        <v>285</v>
      </c>
      <c r="J5898" s="649">
        <v>94.39</v>
      </c>
    </row>
    <row r="5899" spans="1:10" hidden="1">
      <c r="A5899" s="141" t="s">
        <v>32053</v>
      </c>
      <c r="B5899" s="141" t="str">
        <f t="shared" si="92"/>
        <v>MONTAGEM E ASSENTAMENTO DE TUBULACAO DE CHAPA DE ACO DE 1/4" DE ESPESSURA,COM 12,00M DE COMPRIMENTO E 800MM DE DIAMETRO,MONTAGEM E ASSENTAMENTO DE TUBULACAO DE CHAPA DE ACO DE 1/4"INCLUSIVE SOLDA E REVESTIMENTO DAS JUNTAS,EXCLUSIVE FORNECIMENTO DOS TUBOS E DOS MATERIAIS DE REVESTIMENTO DAS JUNTASMONTAGEM E ASSENTAMENTO DE TUBULACAO DE CHAPA DE ACO DE 1/4"</v>
      </c>
      <c r="C5899" s="141" t="s">
        <v>31857</v>
      </c>
      <c r="D5899" s="141" t="s">
        <v>32054</v>
      </c>
      <c r="E5899" s="141" t="s">
        <v>31832</v>
      </c>
      <c r="F5899" s="141" t="s">
        <v>31833</v>
      </c>
      <c r="I5899" s="141" t="s">
        <v>285</v>
      </c>
      <c r="J5899" s="649">
        <v>107.21</v>
      </c>
    </row>
    <row r="5900" spans="1:10" hidden="1">
      <c r="A5900" s="141" t="s">
        <v>32055</v>
      </c>
      <c r="B5900" s="141" t="str">
        <f t="shared" si="92"/>
        <v>MONTAGEM E ASSENTAMENTO DE TUBULACAO DE CHAPA DE ACO DE 1/4" DE ESPESSURA,COM 12,00M DE COMPRIMENTO E 800MM DE DIAMETRO,MONTAGEM E ASSENTAMENTO DE TUBULACAO DE CHAPA DE ACO DE 1/4"INCLUSIVE SOLDA E REVESTIMENTO DAS JUNTAS,EXCLUSIVE FORNECIMENTO DOS TUBOS E DOS MATERIAIS DE REVESTIMENTO DAS JUNTASMONTAGEM E ASSENTAMENTO DE TUBULACAO DE CHAPA DE ACO DE 1/4"</v>
      </c>
      <c r="C5900" s="141" t="s">
        <v>31857</v>
      </c>
      <c r="D5900" s="141" t="s">
        <v>32054</v>
      </c>
      <c r="E5900" s="141" t="s">
        <v>31832</v>
      </c>
      <c r="F5900" s="141" t="s">
        <v>31833</v>
      </c>
      <c r="I5900" s="141" t="s">
        <v>285</v>
      </c>
      <c r="J5900" s="649">
        <v>98.05</v>
      </c>
    </row>
    <row r="5901" spans="1:10" hidden="1">
      <c r="A5901" s="141" t="s">
        <v>32056</v>
      </c>
      <c r="B5901" s="141" t="str">
        <f t="shared" si="92"/>
        <v>MONTAGEM E ASSENTAMENTO DE TUBULACAO DE CHAPA DE ACO DE 5/16" DE ESPESSURA,COM 12,00M DE COMPRIMENTO E 300MM DE DIAMETROMONTAGEM E ASSENTAMENTO DE TUBULACAO DE CHAPA DE ACO DE 5/16,INCLUSIVE SOLDA E REVESTIMENTO DAS JUNTAS,EXCLUSIVE FORNECIMENTO DOS TUBOS E DOS MATERIAIS DE REVESTIMENTO DAS JUNTASMONTAGEM E ASSENTAMENTO DE TUBULACAO DE CHAPA DE ACO DE 5/16</v>
      </c>
      <c r="C5901" s="141" t="s">
        <v>31893</v>
      </c>
      <c r="D5901" s="141" t="s">
        <v>32008</v>
      </c>
      <c r="E5901" s="141" t="s">
        <v>31917</v>
      </c>
      <c r="F5901" s="141" t="s">
        <v>31918</v>
      </c>
      <c r="I5901" s="141" t="s">
        <v>285</v>
      </c>
      <c r="J5901" s="649">
        <v>56.26</v>
      </c>
    </row>
    <row r="5902" spans="1:10" hidden="1">
      <c r="A5902" s="141" t="s">
        <v>32057</v>
      </c>
      <c r="B5902" s="141" t="str">
        <f t="shared" si="92"/>
        <v>MONTAGEM E ASSENTAMENTO DE TUBULACAO DE CHAPA DE ACO DE 5/16" DE ESPESSURA,COM 12,00M DE COMPRIMENTO E 300MM DE DIAMETROMONTAGEM E ASSENTAMENTO DE TUBULACAO DE CHAPA DE ACO DE 5/16,INCLUSIVE SOLDA E REVESTIMENTO DAS JUNTAS,EXCLUSIVE FORNECIMENTO DOS TUBOS E DOS MATERIAIS DE REVESTIMENTO DAS JUNTASMONTAGEM E ASSENTAMENTO DE TUBULACAO DE CHAPA DE ACO DE 5/16</v>
      </c>
      <c r="C5902" s="141" t="s">
        <v>31893</v>
      </c>
      <c r="D5902" s="141" t="s">
        <v>32008</v>
      </c>
      <c r="E5902" s="141" t="s">
        <v>31917</v>
      </c>
      <c r="F5902" s="141" t="s">
        <v>31918</v>
      </c>
      <c r="I5902" s="141" t="s">
        <v>285</v>
      </c>
      <c r="J5902" s="649">
        <v>51.89</v>
      </c>
    </row>
    <row r="5903" spans="1:10" hidden="1">
      <c r="A5903" s="141" t="s">
        <v>32058</v>
      </c>
      <c r="B5903" s="141" t="str">
        <f t="shared" si="92"/>
        <v>MONTAGEM E ASSENTAMENTO DE TUBULACAO DE CHAPA DE ACO DE 5/16" DE ESPESSURA,COM 12,00M DE COMPRIMENTO E 350MM DE DIAMETROMONTAGEM E ASSENTAMENTO DE TUBULACAO DE CHAPA DE ACO DE 5/16,INCLUSIVE SOLDA E REVESTIMENTO DAS JUNTAS,EXCLUSIVE FORNECIMENTO DOS TUBOS E DOS MATERIAIS DE REVESTIMENTO DAS JUNTASMONTAGEM E ASSENTAMENTO DE TUBULACAO DE CHAPA DE ACO DE 5/16</v>
      </c>
      <c r="C5903" s="141" t="s">
        <v>31893</v>
      </c>
      <c r="D5903" s="141" t="s">
        <v>32011</v>
      </c>
      <c r="E5903" s="141" t="s">
        <v>31917</v>
      </c>
      <c r="F5903" s="141" t="s">
        <v>31918</v>
      </c>
      <c r="I5903" s="141" t="s">
        <v>285</v>
      </c>
      <c r="J5903" s="649">
        <v>61.8</v>
      </c>
    </row>
    <row r="5904" spans="1:10" hidden="1">
      <c r="A5904" s="141" t="s">
        <v>32059</v>
      </c>
      <c r="B5904" s="141" t="str">
        <f t="shared" si="92"/>
        <v>MONTAGEM E ASSENTAMENTO DE TUBULACAO DE CHAPA DE ACO DE 5/16" DE ESPESSURA,COM 12,00M DE COMPRIMENTO E 350MM DE DIAMETROMONTAGEM E ASSENTAMENTO DE TUBULACAO DE CHAPA DE ACO DE 5/16,INCLUSIVE SOLDA E REVESTIMENTO DAS JUNTAS,EXCLUSIVE FORNECIMENTO DOS TUBOS E DOS MATERIAIS DE REVESTIMENTO DAS JUNTASMONTAGEM E ASSENTAMENTO DE TUBULACAO DE CHAPA DE ACO DE 5/16</v>
      </c>
      <c r="C5904" s="141" t="s">
        <v>31893</v>
      </c>
      <c r="D5904" s="141" t="s">
        <v>32011</v>
      </c>
      <c r="E5904" s="141" t="s">
        <v>31917</v>
      </c>
      <c r="F5904" s="141" t="s">
        <v>31918</v>
      </c>
      <c r="I5904" s="141" t="s">
        <v>285</v>
      </c>
      <c r="J5904" s="649">
        <v>57.03</v>
      </c>
    </row>
    <row r="5905" spans="1:10" hidden="1">
      <c r="A5905" s="141" t="s">
        <v>32060</v>
      </c>
      <c r="B5905" s="141" t="str">
        <f t="shared" si="92"/>
        <v>MONTAGEM E ASSENTAMENTO DE TUBULACAO DE CHAPA DE ACO DE 5/16" DE ESPESSURA,COM 12,00M DE COMPRIMENTO E 400MM DE DIAMETROMONTAGEM E ASSENTAMENTO DE TUBULACAO DE CHAPA DE ACO DE 5/16,INCLUSIVE SOLDA E REVESTIMENTO DAS JUNTAS,EXCLUSIVE FORNECIMENTO DOS TUBOS E DOS MATERIAIS DE REVESTIMENTO DAS JUNTASMONTAGEM E ASSENTAMENTO DE TUBULACAO DE CHAPA DE ACO DE 5/16</v>
      </c>
      <c r="C5905" s="141" t="s">
        <v>31893</v>
      </c>
      <c r="D5905" s="141" t="s">
        <v>32014</v>
      </c>
      <c r="E5905" s="141" t="s">
        <v>31917</v>
      </c>
      <c r="F5905" s="141" t="s">
        <v>31918</v>
      </c>
      <c r="I5905" s="141" t="s">
        <v>285</v>
      </c>
      <c r="J5905" s="649">
        <v>66.27</v>
      </c>
    </row>
    <row r="5906" spans="1:10" hidden="1">
      <c r="A5906" s="141" t="s">
        <v>32061</v>
      </c>
      <c r="B5906" s="141" t="str">
        <f t="shared" si="92"/>
        <v>MONTAGEM E ASSENTAMENTO DE TUBULACAO DE CHAPA DE ACO DE 5/16" DE ESPESSURA,COM 12,00M DE COMPRIMENTO E 400MM DE DIAMETROMONTAGEM E ASSENTAMENTO DE TUBULACAO DE CHAPA DE ACO DE 5/16,INCLUSIVE SOLDA E REVESTIMENTO DAS JUNTAS,EXCLUSIVE FORNECIMENTO DOS TUBOS E DOS MATERIAIS DE REVESTIMENTO DAS JUNTASMONTAGEM E ASSENTAMENTO DE TUBULACAO DE CHAPA DE ACO DE 5/16</v>
      </c>
      <c r="C5906" s="141" t="s">
        <v>31893</v>
      </c>
      <c r="D5906" s="141" t="s">
        <v>32014</v>
      </c>
      <c r="E5906" s="141" t="s">
        <v>31917</v>
      </c>
      <c r="F5906" s="141" t="s">
        <v>31918</v>
      </c>
      <c r="I5906" s="141" t="s">
        <v>285</v>
      </c>
      <c r="J5906" s="649">
        <v>61.18</v>
      </c>
    </row>
    <row r="5907" spans="1:10" hidden="1">
      <c r="A5907" s="141" t="s">
        <v>32062</v>
      </c>
      <c r="B5907" s="141" t="str">
        <f t="shared" si="92"/>
        <v>MONTAGEM E ASSENTAMENTO DE TUBULACAO DE CHAPA DE ACO DE 5/16" DE ESPESSURA,COM 12,00M DE COMPRIMENTO E 450MM DE DIAMETROMONTAGEM E ASSENTAMENTO DE TUBULACAO DE CHAPA DE ACO DE 5/16,INCLUSIVE SOLDA E REVESTIMENTO DAS JUNTAS,EXCLUSIVE FORNECIMENTO DOS TUBOS E DOS MATERIAIS DE REVESTIMENTO DAS JUNTASMONTAGEM E ASSENTAMENTO DE TUBULACAO DE CHAPA DE ACO DE 5/16</v>
      </c>
      <c r="C5907" s="141" t="s">
        <v>31893</v>
      </c>
      <c r="D5907" s="141" t="s">
        <v>32063</v>
      </c>
      <c r="E5907" s="141" t="s">
        <v>31917</v>
      </c>
      <c r="F5907" s="141" t="s">
        <v>31918</v>
      </c>
      <c r="I5907" s="141" t="s">
        <v>285</v>
      </c>
      <c r="J5907" s="649">
        <v>69.34</v>
      </c>
    </row>
    <row r="5908" spans="1:10" hidden="1">
      <c r="A5908" s="141" t="s">
        <v>32064</v>
      </c>
      <c r="B5908" s="141" t="str">
        <f t="shared" si="92"/>
        <v>MONTAGEM E ASSENTAMENTO DE TUBULACAO DE CHAPA DE ACO DE 5/16" DE ESPESSURA,COM 12,00M DE COMPRIMENTO E 450MM DE DIAMETROMONTAGEM E ASSENTAMENTO DE TUBULACAO DE CHAPA DE ACO DE 5/16,INCLUSIVE SOLDA E REVESTIMENTO DAS JUNTAS,EXCLUSIVE FORNECIMENTO DOS TUBOS E DOS MATERIAIS DE REVESTIMENTO DAS JUNTASMONTAGEM E ASSENTAMENTO DE TUBULACAO DE CHAPA DE ACO DE 5/16</v>
      </c>
      <c r="C5908" s="141" t="s">
        <v>31893</v>
      </c>
      <c r="D5908" s="141" t="s">
        <v>32063</v>
      </c>
      <c r="E5908" s="141" t="s">
        <v>31917</v>
      </c>
      <c r="F5908" s="141" t="s">
        <v>31918</v>
      </c>
      <c r="I5908" s="141" t="s">
        <v>285</v>
      </c>
      <c r="J5908" s="649">
        <v>64.03</v>
      </c>
    </row>
    <row r="5909" spans="1:10" hidden="1">
      <c r="A5909" s="141" t="s">
        <v>32065</v>
      </c>
      <c r="B5909" s="141" t="str">
        <f t="shared" si="92"/>
        <v>MONTAGEM E ASSENTAMENTO DE TUBULACAO DE CHAPA DE ACO DE 5/16" DE ESPESSURA,COM 12,00M DE COMPRIMENTO E 500MM DE DIAMETROMONTAGEM E ASSENTAMENTO DE TUBULACAO DE CHAPA DE ACO DE 5/16,INCLUSIVE SOLDA E REVESTIMENTO DAS JUNTAS,EXCLUSIVE FORNECIMENTO DOS TUBOS E DOS MATERIAIS DE REVESTIMENTO DAS JUNTASMONTAGEM E ASSENTAMENTO DE TUBULACAO DE CHAPA DE ACO DE 5/16</v>
      </c>
      <c r="C5909" s="141" t="s">
        <v>31893</v>
      </c>
      <c r="D5909" s="141" t="s">
        <v>32020</v>
      </c>
      <c r="E5909" s="141" t="s">
        <v>31917</v>
      </c>
      <c r="F5909" s="141" t="s">
        <v>31918</v>
      </c>
      <c r="I5909" s="141" t="s">
        <v>285</v>
      </c>
      <c r="J5909" s="649">
        <v>94.26</v>
      </c>
    </row>
    <row r="5910" spans="1:10" hidden="1">
      <c r="A5910" s="141" t="s">
        <v>32066</v>
      </c>
      <c r="B5910" s="141" t="str">
        <f t="shared" si="92"/>
        <v>MONTAGEM E ASSENTAMENTO DE TUBULACAO DE CHAPA DE ACO DE 5/16" DE ESPESSURA,COM 12,00M DE COMPRIMENTO E 500MM DE DIAMETROMONTAGEM E ASSENTAMENTO DE TUBULACAO DE CHAPA DE ACO DE 5/16,INCLUSIVE SOLDA E REVESTIMENTO DAS JUNTAS,EXCLUSIVE FORNECIMENTO DOS TUBOS E DOS MATERIAIS DE REVESTIMENTO DAS JUNTASMONTAGEM E ASSENTAMENTO DE TUBULACAO DE CHAPA DE ACO DE 5/16</v>
      </c>
      <c r="C5910" s="141" t="s">
        <v>31893</v>
      </c>
      <c r="D5910" s="141" t="s">
        <v>32020</v>
      </c>
      <c r="E5910" s="141" t="s">
        <v>31917</v>
      </c>
      <c r="F5910" s="141" t="s">
        <v>31918</v>
      </c>
      <c r="I5910" s="141" t="s">
        <v>285</v>
      </c>
      <c r="J5910" s="649">
        <v>86.19</v>
      </c>
    </row>
    <row r="5911" spans="1:10" hidden="1">
      <c r="A5911" s="141" t="s">
        <v>32067</v>
      </c>
      <c r="B5911" s="141" t="str">
        <f t="shared" si="92"/>
        <v>MONTAGEM E ASSENTAMENTO DE TUBULACAO DE CHAPA DE ACO DE 5/16" DE ESPESSURA,COM 12,00M DE COMPRIMENTO E 600MM DE DIAMETROMONTAGEM E ASSENTAMENTO DE TUBULACAO DE CHAPA DE ACO DE 5/16,INCLUSIVE SOLDA E REVESTIMENTO DAS JUNTAS,EXCLUSIVE FORNECIMENTO DOS TUBOS E DOS MATERIAIS DE REVESTIMENTO DAS JUNTASMONTAGEM E ASSENTAMENTO DE TUBULACAO DE CHAPA DE ACO DE 5/16</v>
      </c>
      <c r="C5911" s="141" t="s">
        <v>31893</v>
      </c>
      <c r="D5911" s="141" t="s">
        <v>32068</v>
      </c>
      <c r="E5911" s="141" t="s">
        <v>31917</v>
      </c>
      <c r="F5911" s="141" t="s">
        <v>31918</v>
      </c>
      <c r="I5911" s="141" t="s">
        <v>285</v>
      </c>
      <c r="J5911" s="649">
        <v>107.67</v>
      </c>
    </row>
    <row r="5912" spans="1:10" hidden="1">
      <c r="A5912" s="141" t="s">
        <v>32069</v>
      </c>
      <c r="B5912" s="141" t="str">
        <f t="shared" si="92"/>
        <v>MONTAGEM E ASSENTAMENTO DE TUBULACAO DE CHAPA DE ACO DE 5/16" DE ESPESSURA,COM 12,00M DE COMPRIMENTO E 600MM DE DIAMETROMONTAGEM E ASSENTAMENTO DE TUBULACAO DE CHAPA DE ACO DE 5/16,INCLUSIVE SOLDA E REVESTIMENTO DAS JUNTAS,EXCLUSIVE FORNECIMENTO DOS TUBOS E DOS MATERIAIS DE REVESTIMENTO DAS JUNTASMONTAGEM E ASSENTAMENTO DE TUBULACAO DE CHAPA DE ACO DE 5/16</v>
      </c>
      <c r="C5912" s="141" t="s">
        <v>31893</v>
      </c>
      <c r="D5912" s="141" t="s">
        <v>32068</v>
      </c>
      <c r="E5912" s="141" t="s">
        <v>31917</v>
      </c>
      <c r="F5912" s="141" t="s">
        <v>31918</v>
      </c>
      <c r="I5912" s="141" t="s">
        <v>285</v>
      </c>
      <c r="J5912" s="649">
        <v>98.51</v>
      </c>
    </row>
    <row r="5913" spans="1:10" hidden="1">
      <c r="A5913" s="141" t="s">
        <v>32070</v>
      </c>
      <c r="B5913" s="141" t="str">
        <f t="shared" si="92"/>
        <v>MONTAGEM E ASSENTAMENTO DE TUBULACAO DE CHAPA DE ACO DE 5/16" DE ESPESSURA,COM 12,00M DE COMPRIMENTO E 700MM DE DIAMETROMONTAGEM E ASSENTAMENTO DE TUBULACAO DE CHAPA DE ACO DE 5/16,INCLUSIVE SOLDA E REVESTIMENTO DAS JUNTAS,EXCLUSIVE FORNECIMENTO DOS TUBOS E DOS MATERIAIS DE REVESTIMENTO DAS JUNTASMONTAGEM E ASSENTAMENTO DE TUBULACAO DE CHAPA DE ACO DE 5/16</v>
      </c>
      <c r="C5913" s="141" t="s">
        <v>31893</v>
      </c>
      <c r="D5913" s="141" t="s">
        <v>32071</v>
      </c>
      <c r="E5913" s="141" t="s">
        <v>31917</v>
      </c>
      <c r="F5913" s="141" t="s">
        <v>31918</v>
      </c>
      <c r="I5913" s="141" t="s">
        <v>285</v>
      </c>
      <c r="J5913" s="649">
        <v>113</v>
      </c>
    </row>
    <row r="5914" spans="1:10" hidden="1">
      <c r="A5914" s="141" t="s">
        <v>32072</v>
      </c>
      <c r="B5914" s="141" t="str">
        <f t="shared" si="92"/>
        <v>MONTAGEM E ASSENTAMENTO DE TUBULACAO DE CHAPA DE ACO DE 5/16" DE ESPESSURA,COM 12,00M DE COMPRIMENTO E 700MM DE DIAMETROMONTAGEM E ASSENTAMENTO DE TUBULACAO DE CHAPA DE ACO DE 5/16,INCLUSIVE SOLDA E REVESTIMENTO DAS JUNTAS,EXCLUSIVE FORNECIMENTO DOS TUBOS E DOS MATERIAIS DE REVESTIMENTO DAS JUNTASMONTAGEM E ASSENTAMENTO DE TUBULACAO DE CHAPA DE ACO DE 5/16</v>
      </c>
      <c r="C5914" s="141" t="s">
        <v>31893</v>
      </c>
      <c r="D5914" s="141" t="s">
        <v>32071</v>
      </c>
      <c r="E5914" s="141" t="s">
        <v>31917</v>
      </c>
      <c r="F5914" s="141" t="s">
        <v>31918</v>
      </c>
      <c r="I5914" s="141" t="s">
        <v>285</v>
      </c>
      <c r="J5914" s="649">
        <v>103.46</v>
      </c>
    </row>
    <row r="5915" spans="1:10" hidden="1">
      <c r="A5915" s="141" t="s">
        <v>32073</v>
      </c>
      <c r="B5915" s="141" t="str">
        <f t="shared" si="92"/>
        <v>MONTAGEM E ASSENTAMENTO DE TUBULACAO DE CHAPA DE ACO DE 5/16" DE ESPESSURA,COM 12,00M DE COMPRIMENTO E 800MM DE DIAMETROMONTAGEM E ASSENTAMENTO DE TUBULACAO DE CHAPA DE ACO DE 5/16,INCLUSIVE SOLDA E REVESTIMENTO DAS JUNTAS,EXCLUSIVE FORNECIMENTO DOS TUBOS E DOS MATERIAIS DE REVESTIMENTO DAS JUNTASMONTAGEM E ASSENTAMENTO DE TUBULACAO DE CHAPA DE ACO DE 5/16</v>
      </c>
      <c r="C5915" s="141" t="s">
        <v>31893</v>
      </c>
      <c r="D5915" s="141" t="s">
        <v>32074</v>
      </c>
      <c r="E5915" s="141" t="s">
        <v>31917</v>
      </c>
      <c r="F5915" s="141" t="s">
        <v>31918</v>
      </c>
      <c r="I5915" s="141" t="s">
        <v>285</v>
      </c>
      <c r="J5915" s="649">
        <v>118.33</v>
      </c>
    </row>
    <row r="5916" spans="1:10" hidden="1">
      <c r="A5916" s="141" t="s">
        <v>32075</v>
      </c>
      <c r="B5916" s="141" t="str">
        <f t="shared" si="92"/>
        <v>MONTAGEM E ASSENTAMENTO DE TUBULACAO DE CHAPA DE ACO DE 5/16" DE ESPESSURA,COM 12,00M DE COMPRIMENTO E 800MM DE DIAMETROMONTAGEM E ASSENTAMENTO DE TUBULACAO DE CHAPA DE ACO DE 5/16,INCLUSIVE SOLDA E REVESTIMENTO DAS JUNTAS,EXCLUSIVE FORNECIMENTO DOS TUBOS E DOS MATERIAIS DE REVESTIMENTO DAS JUNTASMONTAGEM E ASSENTAMENTO DE TUBULACAO DE CHAPA DE ACO DE 5/16</v>
      </c>
      <c r="C5916" s="141" t="s">
        <v>31893</v>
      </c>
      <c r="D5916" s="141" t="s">
        <v>32074</v>
      </c>
      <c r="E5916" s="141" t="s">
        <v>31917</v>
      </c>
      <c r="F5916" s="141" t="s">
        <v>31918</v>
      </c>
      <c r="I5916" s="141" t="s">
        <v>285</v>
      </c>
      <c r="J5916" s="649">
        <v>108.41</v>
      </c>
    </row>
    <row r="5917" spans="1:10" hidden="1">
      <c r="A5917" s="141" t="s">
        <v>32076</v>
      </c>
      <c r="B5917" s="141" t="str">
        <f t="shared" si="92"/>
        <v>MONTAGEM E ASSENTAMENTO DE TUBULACAO DE CHAPA DE ACO DE 5/16" DE ESPESSURA,COM 12,00M DE COMPRIMENTO E 900MM DE DIAMETROMONTAGEM E ASSENTAMENTO DE TUBULACAO DE CHAPA DE ACO DE 5/16,INCLUSIVE SOLDA E REVESTIMENTO DAS JUNTAS,EXCLUSIVE FORNECIMENTO DOS TUBOS E DOS MATERIAIS DE REVESTIMENTO DAS JUNTASMONTAGEM E ASSENTAMENTO DE TUBULACAO DE CHAPA DE ACO DE 5/16</v>
      </c>
      <c r="C5917" s="141" t="s">
        <v>31893</v>
      </c>
      <c r="D5917" s="141" t="s">
        <v>32077</v>
      </c>
      <c r="E5917" s="141" t="s">
        <v>31917</v>
      </c>
      <c r="F5917" s="141" t="s">
        <v>31918</v>
      </c>
      <c r="I5917" s="141" t="s">
        <v>285</v>
      </c>
      <c r="J5917" s="649">
        <v>130.49</v>
      </c>
    </row>
    <row r="5918" spans="1:10" hidden="1">
      <c r="A5918" s="141" t="s">
        <v>32078</v>
      </c>
      <c r="B5918" s="141" t="str">
        <f t="shared" si="92"/>
        <v>MONTAGEM E ASSENTAMENTO DE TUBULACAO DE CHAPA DE ACO DE 5/16" DE ESPESSURA,COM 12,00M DE COMPRIMENTO E 900MM DE DIAMETROMONTAGEM E ASSENTAMENTO DE TUBULACAO DE CHAPA DE ACO DE 5/16,INCLUSIVE SOLDA E REVESTIMENTO DAS JUNTAS,EXCLUSIVE FORNECIMENTO DOS TUBOS E DOS MATERIAIS DE REVESTIMENTO DAS JUNTASMONTAGEM E ASSENTAMENTO DE TUBULACAO DE CHAPA DE ACO DE 5/16</v>
      </c>
      <c r="C5918" s="141" t="s">
        <v>31893</v>
      </c>
      <c r="D5918" s="141" t="s">
        <v>32077</v>
      </c>
      <c r="E5918" s="141" t="s">
        <v>31917</v>
      </c>
      <c r="F5918" s="141" t="s">
        <v>31918</v>
      </c>
      <c r="I5918" s="141" t="s">
        <v>285</v>
      </c>
      <c r="J5918" s="649">
        <v>119.56</v>
      </c>
    </row>
    <row r="5919" spans="1:10" hidden="1">
      <c r="A5919" s="141" t="s">
        <v>32079</v>
      </c>
      <c r="B5919" s="141" t="str">
        <f t="shared" si="92"/>
        <v>MONTAGEM E ASSENTAMENTO DE TUBULACAO DE CHAPA DE ACO DE 5/16" DE ESPESSURA,COM 12,00M DE COMPRIMENTO E 1000MM DE DIAMETRMONTAGEM E ASSENTAMENTO DE TUBULACAO DE CHAPA DE ACO DE 5/16O,INCLUSIVE SOLDA E REVESTIMENTO DAS JUNTAS,EXCLUSIVE FORNECIMENTO DOS TUBOS E DOS MATERIAIS DE REVESTIMENTO DAS JUNTASMONTAGEM E ASSENTAMENTO DE TUBULACAO DE CHAPA DE ACO DE 5/16</v>
      </c>
      <c r="C5919" s="141" t="s">
        <v>31893</v>
      </c>
      <c r="D5919" s="141" t="s">
        <v>32080</v>
      </c>
      <c r="E5919" s="141" t="s">
        <v>32081</v>
      </c>
      <c r="F5919" s="141" t="s">
        <v>32082</v>
      </c>
      <c r="I5919" s="141" t="s">
        <v>285</v>
      </c>
      <c r="J5919" s="649">
        <v>142.63999999999999</v>
      </c>
    </row>
    <row r="5920" spans="1:10" hidden="1">
      <c r="A5920" s="141" t="s">
        <v>32083</v>
      </c>
      <c r="B5920" s="141" t="str">
        <f t="shared" si="92"/>
        <v>MONTAGEM E ASSENTAMENTO DE TUBULACAO DE CHAPA DE ACO DE 5/16" DE ESPESSURA,COM 12,00M DE COMPRIMENTO E 1000MM DE DIAMETRMONTAGEM E ASSENTAMENTO DE TUBULACAO DE CHAPA DE ACO DE 5/16O,INCLUSIVE SOLDA E REVESTIMENTO DAS JUNTAS,EXCLUSIVE FORNECIMENTO DOS TUBOS E DOS MATERIAIS DE REVESTIMENTO DAS JUNTASMONTAGEM E ASSENTAMENTO DE TUBULACAO DE CHAPA DE ACO DE 5/16</v>
      </c>
      <c r="C5920" s="141" t="s">
        <v>31893</v>
      </c>
      <c r="D5920" s="141" t="s">
        <v>32080</v>
      </c>
      <c r="E5920" s="141" t="s">
        <v>32081</v>
      </c>
      <c r="F5920" s="141" t="s">
        <v>32082</v>
      </c>
      <c r="I5920" s="141" t="s">
        <v>285</v>
      </c>
      <c r="J5920" s="649">
        <v>130.69999999999999</v>
      </c>
    </row>
    <row r="5921" spans="1:10" hidden="1">
      <c r="A5921" s="141" t="s">
        <v>32084</v>
      </c>
      <c r="B5921" s="141" t="str">
        <f t="shared" si="92"/>
        <v>MONTAGEM E ASSENTAMENTO DE TUBULACAO DE CHAPA DE ACO DE 5/16" DE ESPESSURA,COM 12,00M DE COMPRIMENTO E 1200MM DE DIAMETRMONTAGEM E ASSENTAMENTO DE TUBULACAO DE CHAPA DE ACO DE 5/16O,INCLUSIVE SOLDA E REVESTIMENTO DAS JUNTAS,EXCLUSIVE FORNECIMENTO DOS TUBOS E DOS MATERIAIS DE REVESTIMENTO DAS JUNTASMONTAGEM E ASSENTAMENTO DE TUBULACAO DE CHAPA DE ACO DE 5/16</v>
      </c>
      <c r="C5921" s="141" t="s">
        <v>31893</v>
      </c>
      <c r="D5921" s="141" t="s">
        <v>32085</v>
      </c>
      <c r="E5921" s="141" t="s">
        <v>32081</v>
      </c>
      <c r="F5921" s="141" t="s">
        <v>32082</v>
      </c>
      <c r="I5921" s="141" t="s">
        <v>285</v>
      </c>
      <c r="J5921" s="649">
        <v>165.42</v>
      </c>
    </row>
    <row r="5922" spans="1:10" hidden="1">
      <c r="A5922" s="141" t="s">
        <v>32086</v>
      </c>
      <c r="B5922" s="141" t="str">
        <f t="shared" si="92"/>
        <v>MONTAGEM E ASSENTAMENTO DE TUBULACAO DE CHAPA DE ACO DE 5/16" DE ESPESSURA,COM 12,00M DE COMPRIMENTO E 1200MM DE DIAMETRMONTAGEM E ASSENTAMENTO DE TUBULACAO DE CHAPA DE ACO DE 5/16O,INCLUSIVE SOLDA E REVESTIMENTO DAS JUNTAS,EXCLUSIVE FORNECIMENTO DOS TUBOS E DOS MATERIAIS DE REVESTIMENTO DAS JUNTASMONTAGEM E ASSENTAMENTO DE TUBULACAO DE CHAPA DE ACO DE 5/16</v>
      </c>
      <c r="C5922" s="141" t="s">
        <v>31893</v>
      </c>
      <c r="D5922" s="141" t="s">
        <v>32085</v>
      </c>
      <c r="E5922" s="141" t="s">
        <v>32081</v>
      </c>
      <c r="F5922" s="141" t="s">
        <v>32082</v>
      </c>
      <c r="I5922" s="141" t="s">
        <v>285</v>
      </c>
      <c r="J5922" s="649">
        <v>151.68</v>
      </c>
    </row>
    <row r="5923" spans="1:10" hidden="1">
      <c r="A5923" s="141" t="s">
        <v>32087</v>
      </c>
      <c r="B5923" s="141" t="str">
        <f t="shared" si="92"/>
        <v>MONTAGEM E ASSENTAMENTO DE TUBULACAO DE CHAPA DE ACO DE 3/8" DE ESPESSURA,COM 12,00M DE COMPRIMENTO E 300MM DE DIAMETRO,MONTAGEM E ASSENTAMENTO DE TUBULACAO DE CHAPA DE ACO DE 3/8"INCLUSIVE SOLDA E REVESTIMENTO DAS JUNTAS,EXCLUSIVE FORNECIMENTO DOS TUBOS E DOS MATERIAIS DE REVESTIMENTO DAS JUNTASMONTAGEM E ASSENTAMENTO DE TUBULACAO DE CHAPA DE ACO DE 3/8"</v>
      </c>
      <c r="C5923" s="141" t="s">
        <v>31924</v>
      </c>
      <c r="D5923" s="141" t="s">
        <v>32032</v>
      </c>
      <c r="E5923" s="141" t="s">
        <v>31832</v>
      </c>
      <c r="F5923" s="141" t="s">
        <v>31833</v>
      </c>
      <c r="I5923" s="141" t="s">
        <v>285</v>
      </c>
      <c r="J5923" s="649">
        <v>69.25</v>
      </c>
    </row>
    <row r="5924" spans="1:10" hidden="1">
      <c r="A5924" s="141" t="s">
        <v>32088</v>
      </c>
      <c r="B5924" s="141" t="str">
        <f t="shared" si="92"/>
        <v>MONTAGEM E ASSENTAMENTO DE TUBULACAO DE CHAPA DE ACO DE 3/8" DE ESPESSURA,COM 12,00M DE COMPRIMENTO E 300MM DE DIAMETRO,MONTAGEM E ASSENTAMENTO DE TUBULACAO DE CHAPA DE ACO DE 3/8"INCLUSIVE SOLDA E REVESTIMENTO DAS JUNTAS,EXCLUSIVE FORNECIMENTO DOS TUBOS E DOS MATERIAIS DE REVESTIMENTO DAS JUNTASMONTAGEM E ASSENTAMENTO DE TUBULACAO DE CHAPA DE ACO DE 3/8"</v>
      </c>
      <c r="C5924" s="141" t="s">
        <v>31924</v>
      </c>
      <c r="D5924" s="141" t="s">
        <v>32032</v>
      </c>
      <c r="E5924" s="141" t="s">
        <v>31832</v>
      </c>
      <c r="F5924" s="141" t="s">
        <v>31833</v>
      </c>
      <c r="I5924" s="141" t="s">
        <v>285</v>
      </c>
      <c r="J5924" s="649">
        <v>63.88</v>
      </c>
    </row>
    <row r="5925" spans="1:10" hidden="1">
      <c r="A5925" s="141" t="s">
        <v>32089</v>
      </c>
      <c r="B5925" s="141" t="str">
        <f t="shared" si="92"/>
        <v>MONTAGEM E ASSENTAMENTO DE TUBULACAO DE CHAPA DE ACO DE 3/8" DE ESPESSURA,COM 12,00M DE COMPRIMENTO E 350MM DE DIAMETRO,MONTAGEM E ASSENTAMENTO DE TUBULACAO DE CHAPA DE ACO DE 3/8"INCLUSIVE SOLDA E REVESTIMENTO DAS JUNTAS,EXCLUSIVE FORNECIMENTO DOS TUBOS E DOS MATERIAIS DE REVESTIMENTO DAS JUNTASMONTAGEM E ASSENTAMENTO DE TUBULACAO DE CHAPA DE ACO DE 3/8"</v>
      </c>
      <c r="C5925" s="141" t="s">
        <v>31924</v>
      </c>
      <c r="D5925" s="141" t="s">
        <v>32035</v>
      </c>
      <c r="E5925" s="141" t="s">
        <v>31832</v>
      </c>
      <c r="F5925" s="141" t="s">
        <v>31833</v>
      </c>
      <c r="I5925" s="141" t="s">
        <v>285</v>
      </c>
      <c r="J5925" s="649">
        <v>74.599999999999994</v>
      </c>
    </row>
    <row r="5926" spans="1:10" hidden="1">
      <c r="A5926" s="141" t="s">
        <v>32090</v>
      </c>
      <c r="B5926" s="141" t="str">
        <f t="shared" si="92"/>
        <v>MONTAGEM E ASSENTAMENTO DE TUBULACAO DE CHAPA DE ACO DE 3/8" DE ESPESSURA,COM 12,00M DE COMPRIMENTO E 350MM DE DIAMETRO,MONTAGEM E ASSENTAMENTO DE TUBULACAO DE CHAPA DE ACO DE 3/8"INCLUSIVE SOLDA E REVESTIMENTO DAS JUNTAS,EXCLUSIVE FORNECIMENTO DOS TUBOS E DOS MATERIAIS DE REVESTIMENTO DAS JUNTASMONTAGEM E ASSENTAMENTO DE TUBULACAO DE CHAPA DE ACO DE 3/8"</v>
      </c>
      <c r="C5926" s="141" t="s">
        <v>31924</v>
      </c>
      <c r="D5926" s="141" t="s">
        <v>32035</v>
      </c>
      <c r="E5926" s="141" t="s">
        <v>31832</v>
      </c>
      <c r="F5926" s="141" t="s">
        <v>31833</v>
      </c>
      <c r="I5926" s="141" t="s">
        <v>285</v>
      </c>
      <c r="J5926" s="649">
        <v>68.819999999999993</v>
      </c>
    </row>
    <row r="5927" spans="1:10" hidden="1">
      <c r="A5927" s="141" t="s">
        <v>32091</v>
      </c>
      <c r="B5927" s="141" t="str">
        <f t="shared" si="92"/>
        <v>MONTAGEM E ASSENTAMENTO DE TUBULACAO DE CHAPA DE ACO DE 3/8" DE ESPESSURA,COM 12,00M DE COMPRIMENTO E 400MM DE DIAMETRO,MONTAGEM E ASSENTAMENTO DE TUBULACAO DE CHAPA DE ACO DE 3/8"INCLUSIVE SOLDA E REVESTIMENTO DAS JUNTAS,EXCLUSIVE FORNECIMENTO DOS TUBOS E DOS MATERIAIS DE REVESTIMENTO DAS JUNTASMONTAGEM E ASSENTAMENTO DE TUBULACAO DE CHAPA DE ACO DE 3/8"</v>
      </c>
      <c r="C5927" s="141" t="s">
        <v>31924</v>
      </c>
      <c r="D5927" s="141" t="s">
        <v>32038</v>
      </c>
      <c r="E5927" s="141" t="s">
        <v>31832</v>
      </c>
      <c r="F5927" s="141" t="s">
        <v>31833</v>
      </c>
      <c r="I5927" s="141" t="s">
        <v>285</v>
      </c>
      <c r="J5927" s="649">
        <v>80.739999999999995</v>
      </c>
    </row>
    <row r="5928" spans="1:10" hidden="1">
      <c r="A5928" s="141" t="s">
        <v>32092</v>
      </c>
      <c r="B5928" s="141" t="str">
        <f t="shared" si="92"/>
        <v>MONTAGEM E ASSENTAMENTO DE TUBULACAO DE CHAPA DE ACO DE 3/8" DE ESPESSURA,COM 12,00M DE COMPRIMENTO E 400MM DE DIAMETRO,MONTAGEM E ASSENTAMENTO DE TUBULACAO DE CHAPA DE ACO DE 3/8"INCLUSIVE SOLDA E REVESTIMENTO DAS JUNTAS,EXCLUSIVE FORNECIMENTO DOS TUBOS E DOS MATERIAIS DE REVESTIMENTO DAS JUNTASMONTAGEM E ASSENTAMENTO DE TUBULACAO DE CHAPA DE ACO DE 3/8"</v>
      </c>
      <c r="C5928" s="141" t="s">
        <v>31924</v>
      </c>
      <c r="D5928" s="141" t="s">
        <v>32038</v>
      </c>
      <c r="E5928" s="141" t="s">
        <v>31832</v>
      </c>
      <c r="F5928" s="141" t="s">
        <v>31833</v>
      </c>
      <c r="I5928" s="141" t="s">
        <v>285</v>
      </c>
      <c r="J5928" s="649">
        <v>74.5</v>
      </c>
    </row>
    <row r="5929" spans="1:10" hidden="1">
      <c r="A5929" s="141" t="s">
        <v>32093</v>
      </c>
      <c r="B5929" s="141" t="str">
        <f t="shared" si="92"/>
        <v>MONTAGEM E ASSENTAMENTO DE TUBULACAO DE CHAPA DE ACO DE 3/8" DE ESPESSURA,COM 12,00M DE COMPRIMENTO E 450MM DE DIAMETRO,MONTAGEM E ASSENTAMENTO DE TUBULACAO DE CHAPA DE ACO DE 3/8"INCLUSIVE SOLDA E REVESTIMENTO DAS JUNTAS,EXCLUSIVE FORNECIMENTO DOS TUBOS E DOS MATERIAIS DE REVESTIMENTO DAS JUNTASMONTAGEM E ASSENTAMENTO DE TUBULACAO DE CHAPA DE ACO DE 3/8"</v>
      </c>
      <c r="C5929" s="141" t="s">
        <v>31924</v>
      </c>
      <c r="D5929" s="141" t="s">
        <v>32042</v>
      </c>
      <c r="E5929" s="141" t="s">
        <v>31832</v>
      </c>
      <c r="F5929" s="141" t="s">
        <v>31833</v>
      </c>
      <c r="I5929" s="141" t="s">
        <v>285</v>
      </c>
      <c r="J5929" s="649">
        <v>91.86</v>
      </c>
    </row>
    <row r="5930" spans="1:10" hidden="1">
      <c r="A5930" s="141" t="s">
        <v>32094</v>
      </c>
      <c r="B5930" s="141" t="str">
        <f t="shared" si="92"/>
        <v>MONTAGEM E ASSENTAMENTO DE TUBULACAO DE CHAPA DE ACO DE 3/8" DE ESPESSURA,COM 12,00M DE COMPRIMENTO E 450MM DE DIAMETRO,MONTAGEM E ASSENTAMENTO DE TUBULACAO DE CHAPA DE ACO DE 3/8"INCLUSIVE SOLDA E REVESTIMENTO DAS JUNTAS,EXCLUSIVE FORNECIMENTO DOS TUBOS E DOS MATERIAIS DE REVESTIMENTO DAS JUNTASMONTAGEM E ASSENTAMENTO DE TUBULACAO DE CHAPA DE ACO DE 3/8"</v>
      </c>
      <c r="C5930" s="141" t="s">
        <v>31924</v>
      </c>
      <c r="D5930" s="141" t="s">
        <v>32042</v>
      </c>
      <c r="E5930" s="141" t="s">
        <v>31832</v>
      </c>
      <c r="F5930" s="141" t="s">
        <v>31833</v>
      </c>
      <c r="I5930" s="141" t="s">
        <v>285</v>
      </c>
      <c r="J5930" s="649">
        <v>84.71</v>
      </c>
    </row>
    <row r="5931" spans="1:10" hidden="1">
      <c r="A5931" s="141" t="s">
        <v>32095</v>
      </c>
      <c r="B5931" s="141" t="str">
        <f t="shared" si="92"/>
        <v>MONTAGEM E ASSENTAMENTO DE TUBULACAO DE CHAPA DE ACO DE 3/8" DE ESPESSURA,COM 12,00M DE COMPRIMENTO E 500MM DE DIAMETRO,MONTAGEM E ASSENTAMENTO DE TUBULACAO DE CHAPA DE ACO DE 3/8"INCLUSIVE SOLDA E REVESTIMENTO DAS JUNTAS,EXCLUSIVE FORNECIMENTO DOS TUBOS E DOS MATERIAIS DE REVESTIMENTO DAS JUNTASMONTAGEM E ASSENTAMENTO DE TUBULACAO DE CHAPA DE ACO DE 3/8"</v>
      </c>
      <c r="C5931" s="141" t="s">
        <v>31924</v>
      </c>
      <c r="D5931" s="141" t="s">
        <v>32045</v>
      </c>
      <c r="E5931" s="141" t="s">
        <v>31832</v>
      </c>
      <c r="F5931" s="141" t="s">
        <v>31833</v>
      </c>
      <c r="I5931" s="141" t="s">
        <v>285</v>
      </c>
      <c r="J5931" s="649">
        <v>112.49</v>
      </c>
    </row>
    <row r="5932" spans="1:10" hidden="1">
      <c r="A5932" s="141" t="s">
        <v>32096</v>
      </c>
      <c r="B5932" s="141" t="str">
        <f t="shared" si="92"/>
        <v>MONTAGEM E ASSENTAMENTO DE TUBULACAO DE CHAPA DE ACO DE 3/8" DE ESPESSURA,COM 12,00M DE COMPRIMENTO E 500MM DE DIAMETRO,MONTAGEM E ASSENTAMENTO DE TUBULACAO DE CHAPA DE ACO DE 3/8"INCLUSIVE SOLDA E REVESTIMENTO DAS JUNTAS,EXCLUSIVE FORNECIMENTO DOS TUBOS E DOS MATERIAIS DE REVESTIMENTO DAS JUNTASMONTAGEM E ASSENTAMENTO DE TUBULACAO DE CHAPA DE ACO DE 3/8"</v>
      </c>
      <c r="C5932" s="141" t="s">
        <v>31924</v>
      </c>
      <c r="D5932" s="141" t="s">
        <v>32045</v>
      </c>
      <c r="E5932" s="141" t="s">
        <v>31832</v>
      </c>
      <c r="F5932" s="141" t="s">
        <v>31833</v>
      </c>
      <c r="I5932" s="141" t="s">
        <v>285</v>
      </c>
      <c r="J5932" s="649">
        <v>102.98</v>
      </c>
    </row>
    <row r="5933" spans="1:10" hidden="1">
      <c r="A5933" s="141" t="s">
        <v>32097</v>
      </c>
      <c r="B5933" s="141" t="str">
        <f t="shared" si="92"/>
        <v>MONTAGEM E ASSENTAMENTO DE TUBULACAO DE CHAPA DE ACO DE 3/8" DE ESPESSURA,COM 12,00M DE COMPRIMENTO E 600MM DE DIAMETRO,MONTAGEM E ASSENTAMENTO DE TUBULACAO DE CHAPA DE ACO DE 3/8"INCLUSIVE SOLDA E REVESTIMENTO DAS JUNTAS,EXCLUSIVE FORNECIMENTO DOS TUBOS E DOS MATERIAIS DE REVESTIMENTO DAS JUNTASMONTAGEM E ASSENTAMENTO DE TUBULACAO DE CHAPA DE ACO DE 3/8"</v>
      </c>
      <c r="C5933" s="141" t="s">
        <v>31924</v>
      </c>
      <c r="D5933" s="141" t="s">
        <v>32048</v>
      </c>
      <c r="E5933" s="141" t="s">
        <v>31832</v>
      </c>
      <c r="F5933" s="141" t="s">
        <v>31833</v>
      </c>
      <c r="I5933" s="141" t="s">
        <v>285</v>
      </c>
      <c r="J5933" s="649">
        <v>129.51</v>
      </c>
    </row>
    <row r="5934" spans="1:10" hidden="1">
      <c r="A5934" s="141" t="s">
        <v>32098</v>
      </c>
      <c r="B5934" s="141" t="str">
        <f t="shared" si="92"/>
        <v>MONTAGEM E ASSENTAMENTO DE TUBULACAO DE CHAPA DE ACO DE 3/8" DE ESPESSURA,COM 12,00M DE COMPRIMENTO E 600MM DE DIAMETRO,MONTAGEM E ASSENTAMENTO DE TUBULACAO DE CHAPA DE ACO DE 3/8"INCLUSIVE SOLDA E REVESTIMENTO DAS JUNTAS,EXCLUSIVE FORNECIMENTO DOS TUBOS E DOS MATERIAIS DE REVESTIMENTO DAS JUNTASMONTAGEM E ASSENTAMENTO DE TUBULACAO DE CHAPA DE ACO DE 3/8"</v>
      </c>
      <c r="C5934" s="141" t="s">
        <v>31924</v>
      </c>
      <c r="D5934" s="141" t="s">
        <v>32048</v>
      </c>
      <c r="E5934" s="141" t="s">
        <v>31832</v>
      </c>
      <c r="F5934" s="141" t="s">
        <v>31833</v>
      </c>
      <c r="I5934" s="141" t="s">
        <v>285</v>
      </c>
      <c r="J5934" s="649">
        <v>118.62</v>
      </c>
    </row>
    <row r="5935" spans="1:10" hidden="1">
      <c r="A5935" s="141" t="s">
        <v>32099</v>
      </c>
      <c r="B5935" s="141" t="str">
        <f t="shared" si="92"/>
        <v>MONTAGEM E ASSENTAMENTO DE TUBULACAO DE CHAPA DE ACO DE 3/8" DE ESPESSURA,COM 12,00M DE COMPRIMENTO E 700MM DE DIAMETRO,MONTAGEM E ASSENTAMENTO DE TUBULACAO DE CHAPA DE ACO DE 3/8"INCLUSIVE SOLDA E REVESTIMENTO DAS JUNTAS,EXCLUSIVE FORNECIMENTO DOS TUBOS E DOS MATERIAIS DE REVESTIMENTO DAS JUNTASMONTAGEM E ASSENTAMENTO DE TUBULACAO DE CHAPA DE ACO DE 3/8"</v>
      </c>
      <c r="C5935" s="141" t="s">
        <v>31924</v>
      </c>
      <c r="D5935" s="141" t="s">
        <v>32051</v>
      </c>
      <c r="E5935" s="141" t="s">
        <v>31832</v>
      </c>
      <c r="F5935" s="141" t="s">
        <v>31833</v>
      </c>
      <c r="I5935" s="141" t="s">
        <v>285</v>
      </c>
      <c r="J5935" s="649">
        <v>138.46</v>
      </c>
    </row>
    <row r="5936" spans="1:10" hidden="1">
      <c r="A5936" s="141" t="s">
        <v>32100</v>
      </c>
      <c r="B5936" s="141" t="str">
        <f t="shared" si="92"/>
        <v>MONTAGEM E ASSENTAMENTO DE TUBULACAO DE CHAPA DE ACO DE 3/8" DE ESPESSURA,COM 12,00M DE COMPRIMENTO E 700MM DE DIAMETRO,MONTAGEM E ASSENTAMENTO DE TUBULACAO DE CHAPA DE ACO DE 3/8"INCLUSIVE SOLDA E REVESTIMENTO DAS JUNTAS,EXCLUSIVE FORNECIMENTO DOS TUBOS E DOS MATERIAIS DE REVESTIMENTO DAS JUNTASMONTAGEM E ASSENTAMENTO DE TUBULACAO DE CHAPA DE ACO DE 3/8"</v>
      </c>
      <c r="C5936" s="141" t="s">
        <v>31924</v>
      </c>
      <c r="D5936" s="141" t="s">
        <v>32051</v>
      </c>
      <c r="E5936" s="141" t="s">
        <v>31832</v>
      </c>
      <c r="F5936" s="141" t="s">
        <v>31833</v>
      </c>
      <c r="I5936" s="141" t="s">
        <v>285</v>
      </c>
      <c r="J5936" s="649">
        <v>126.91</v>
      </c>
    </row>
    <row r="5937" spans="1:10" hidden="1">
      <c r="A5937" s="141" t="s">
        <v>32101</v>
      </c>
      <c r="B5937" s="141" t="str">
        <f t="shared" si="92"/>
        <v>MONTAGEM E ASSENTAMENTO DE TUBULACAO DE CHAPA DE ACO DE 3/8" DE ESPESSURA,COM 12,00M DE COMPRIMENTO E 800MM DE DIAMETRO,MONTAGEM E ASSENTAMENTO DE TUBULACAO DE CHAPA DE ACO DE 3/8"INCLUSIVE SOLDA E REVESTIMENTO DAS JUNTAS,EXCLUSIVE FORNECIMENTO DOS TUBOS E DOS MATERIAIS DE REVESTIMENTO DAS JUNTASMONTAGEM E ASSENTAMENTO DE TUBULACAO DE CHAPA DE ACO DE 3/8"</v>
      </c>
      <c r="C5937" s="141" t="s">
        <v>31924</v>
      </c>
      <c r="D5937" s="141" t="s">
        <v>32054</v>
      </c>
      <c r="E5937" s="141" t="s">
        <v>31832</v>
      </c>
      <c r="F5937" s="141" t="s">
        <v>31833</v>
      </c>
      <c r="I5937" s="141" t="s">
        <v>285</v>
      </c>
      <c r="J5937" s="649">
        <v>166.3</v>
      </c>
    </row>
    <row r="5938" spans="1:10" hidden="1">
      <c r="A5938" s="141" t="s">
        <v>32102</v>
      </c>
      <c r="B5938" s="141" t="str">
        <f t="shared" si="92"/>
        <v>MONTAGEM E ASSENTAMENTO DE TUBULACAO DE CHAPA DE ACO DE 3/8" DE ESPESSURA,COM 12,00M DE COMPRIMENTO E 800MM DE DIAMETRO,MONTAGEM E ASSENTAMENTO DE TUBULACAO DE CHAPA DE ACO DE 3/8"INCLUSIVE SOLDA E REVESTIMENTO DAS JUNTAS,EXCLUSIVE FORNECIMENTO DOS TUBOS E DOS MATERIAIS DE REVESTIMENTO DAS JUNTASMONTAGEM E ASSENTAMENTO DE TUBULACAO DE CHAPA DE ACO DE 3/8"</v>
      </c>
      <c r="C5938" s="141" t="s">
        <v>31924</v>
      </c>
      <c r="D5938" s="141" t="s">
        <v>32054</v>
      </c>
      <c r="E5938" s="141" t="s">
        <v>31832</v>
      </c>
      <c r="F5938" s="141" t="s">
        <v>31833</v>
      </c>
      <c r="I5938" s="141" t="s">
        <v>285</v>
      </c>
      <c r="J5938" s="649">
        <v>152.44</v>
      </c>
    </row>
    <row r="5939" spans="1:10" hidden="1">
      <c r="A5939" s="141" t="s">
        <v>32103</v>
      </c>
      <c r="B5939" s="141" t="str">
        <f t="shared" si="92"/>
        <v>MONTAGEM E ASSENTAMENTO DE TUBULACAO DE CHAPA DE ACO DE 3/8" DE ESPESSURA,COM 12,00M DE COMPRIMENTO E 900MM DE DIAMETRO,MONTAGEM E ASSENTAMENTO DE TUBULACAO DE CHAPA DE ACO DE 3/8"INCLUSIVE SOLDA E REVESTIMENTO DAS JUNTAS,EXCLUSIVE FORNECIMENTO DOS TUBOS E DOS MATERIAIS DE REVESTIMENTO DAS JUNTASMONTAGEM E ASSENTAMENTO DE TUBULACAO DE CHAPA DE ACO DE 3/8"</v>
      </c>
      <c r="C5939" s="141" t="s">
        <v>31924</v>
      </c>
      <c r="D5939" s="141" t="s">
        <v>32104</v>
      </c>
      <c r="E5939" s="141" t="s">
        <v>31832</v>
      </c>
      <c r="F5939" s="141" t="s">
        <v>31833</v>
      </c>
      <c r="I5939" s="141" t="s">
        <v>285</v>
      </c>
      <c r="J5939" s="649">
        <v>173.18</v>
      </c>
    </row>
    <row r="5940" spans="1:10" hidden="1">
      <c r="A5940" s="141" t="s">
        <v>32105</v>
      </c>
      <c r="B5940" s="141" t="str">
        <f t="shared" si="92"/>
        <v>MONTAGEM E ASSENTAMENTO DE TUBULACAO DE CHAPA DE ACO DE 3/8" DE ESPESSURA,COM 12,00M DE COMPRIMENTO E 900MM DE DIAMETRO,MONTAGEM E ASSENTAMENTO DE TUBULACAO DE CHAPA DE ACO DE 3/8"INCLUSIVE SOLDA E REVESTIMENTO DAS JUNTAS,EXCLUSIVE FORNECIMENTO DOS TUBOS E DOS MATERIAIS DE REVESTIMENTO DAS JUNTASMONTAGEM E ASSENTAMENTO DE TUBULACAO DE CHAPA DE ACO DE 3/8"</v>
      </c>
      <c r="C5940" s="141" t="s">
        <v>31924</v>
      </c>
      <c r="D5940" s="141" t="s">
        <v>32104</v>
      </c>
      <c r="E5940" s="141" t="s">
        <v>31832</v>
      </c>
      <c r="F5940" s="141" t="s">
        <v>31833</v>
      </c>
      <c r="I5940" s="141" t="s">
        <v>285</v>
      </c>
      <c r="J5940" s="649">
        <v>158.82</v>
      </c>
    </row>
    <row r="5941" spans="1:10" hidden="1">
      <c r="A5941" s="141" t="s">
        <v>32106</v>
      </c>
      <c r="B5941" s="141" t="str">
        <f t="shared" si="92"/>
        <v>MONTAGEM E ASSENTAMENTO DE TUBULACAO DE CHAPA DE ACO DE 3/8" DE ESPESSURA,COM 12,00M DE COMPRIMENTO E 1000MM DE DIAMETROMONTAGEM E ASSENTAMENTO DE TUBULACAO DE CHAPA DE ACO DE 3/8",INCLUSIVE SOLDA E REVESTIMENTO DAS JUNTAS,EXCLUSIVE FORNECIMENTO DOS TUBOS E DOS MATERIAIS DE REVESTIMENTO DAS JUNTASMONTAGEM E ASSENTAMENTO DE TUBULACAO DE CHAPA DE ACO DE 3/8"</v>
      </c>
      <c r="C5941" s="141" t="s">
        <v>31924</v>
      </c>
      <c r="D5941" s="141" t="s">
        <v>32107</v>
      </c>
      <c r="E5941" s="141" t="s">
        <v>31917</v>
      </c>
      <c r="F5941" s="141" t="s">
        <v>31918</v>
      </c>
      <c r="I5941" s="141" t="s">
        <v>285</v>
      </c>
      <c r="J5941" s="649">
        <v>201.61</v>
      </c>
    </row>
    <row r="5942" spans="1:10" hidden="1">
      <c r="A5942" s="141" t="s">
        <v>32108</v>
      </c>
      <c r="B5942" s="141" t="str">
        <f t="shared" si="92"/>
        <v>MONTAGEM E ASSENTAMENTO DE TUBULACAO DE CHAPA DE ACO DE 3/8" DE ESPESSURA,COM 12,00M DE COMPRIMENTO E 1000MM DE DIAMETROMONTAGEM E ASSENTAMENTO DE TUBULACAO DE CHAPA DE ACO DE 3/8",INCLUSIVE SOLDA E REVESTIMENTO DAS JUNTAS,EXCLUSIVE FORNECIMENTO DOS TUBOS E DOS MATERIAIS DE REVESTIMENTO DAS JUNTASMONTAGEM E ASSENTAMENTO DE TUBULACAO DE CHAPA DE ACO DE 3/8"</v>
      </c>
      <c r="C5942" s="141" t="s">
        <v>31924</v>
      </c>
      <c r="D5942" s="141" t="s">
        <v>32107</v>
      </c>
      <c r="E5942" s="141" t="s">
        <v>31917</v>
      </c>
      <c r="F5942" s="141" t="s">
        <v>31918</v>
      </c>
      <c r="I5942" s="141" t="s">
        <v>285</v>
      </c>
      <c r="J5942" s="649">
        <v>184.64</v>
      </c>
    </row>
    <row r="5943" spans="1:10" hidden="1">
      <c r="A5943" s="141" t="s">
        <v>32109</v>
      </c>
      <c r="B5943" s="141" t="str">
        <f t="shared" si="92"/>
        <v>MONTAGEM E ASSENTAMENTO DE TUBULACAO DE CHAPA DE ACO DE 3/8" DE ESPESSURA,COM 12,00M DE COMPRIMENTO E 1200MM DE DIAMETROMONTAGEM E ASSENTAMENTO DE TUBULACAO DE CHAPA DE ACO DE 3/8",INCLUSIVE SOLDA E REVESTIMENTO DAS JUNTAS,EXCLUSIVE FORNECIMENTO DOS TUBOS E DOS MATERIAIS DE REVESTIMENTO DAS JUNTASMONTAGEM E ASSENTAMENTO DE TUBULACAO DE CHAPA DE ACO DE 3/8"</v>
      </c>
      <c r="C5943" s="141" t="s">
        <v>31924</v>
      </c>
      <c r="D5943" s="141" t="s">
        <v>32110</v>
      </c>
      <c r="E5943" s="141" t="s">
        <v>31917</v>
      </c>
      <c r="F5943" s="141" t="s">
        <v>31918</v>
      </c>
      <c r="I5943" s="141" t="s">
        <v>285</v>
      </c>
      <c r="J5943" s="649">
        <v>218.14</v>
      </c>
    </row>
    <row r="5944" spans="1:10" hidden="1">
      <c r="A5944" s="141" t="s">
        <v>32111</v>
      </c>
      <c r="B5944" s="141" t="str">
        <f t="shared" si="92"/>
        <v>MONTAGEM E ASSENTAMENTO DE TUBULACAO DE CHAPA DE ACO DE 3/8" DE ESPESSURA,COM 12,00M DE COMPRIMENTO E 1200MM DE DIAMETROMONTAGEM E ASSENTAMENTO DE TUBULACAO DE CHAPA DE ACO DE 3/8",INCLUSIVE SOLDA E REVESTIMENTO DAS JUNTAS,EXCLUSIVE FORNECIMENTO DOS TUBOS E DOS MATERIAIS DE REVESTIMENTO DAS JUNTASMONTAGEM E ASSENTAMENTO DE TUBULACAO DE CHAPA DE ACO DE 3/8"</v>
      </c>
      <c r="C5944" s="141" t="s">
        <v>31924</v>
      </c>
      <c r="D5944" s="141" t="s">
        <v>32110</v>
      </c>
      <c r="E5944" s="141" t="s">
        <v>31917</v>
      </c>
      <c r="F5944" s="141" t="s">
        <v>31918</v>
      </c>
      <c r="I5944" s="141" t="s">
        <v>285</v>
      </c>
      <c r="J5944" s="649">
        <v>199.93</v>
      </c>
    </row>
    <row r="5945" spans="1:10" hidden="1">
      <c r="A5945" s="141" t="s">
        <v>32112</v>
      </c>
      <c r="B5945" s="141" t="str">
        <f t="shared" si="92"/>
        <v>MONTAGEM E ASSENTAMENTO DE TUBULACAO DE CHAPA DE ACO DE 3/8" DE ESPESSURA,COM 12,00M DE COMPRIMENTO E 1300MM DE DIAMETROMONTAGEM E ASSENTAMENTO DE TUBULACAO DE CHAPA DE ACO DE 3/8",INCLUSIVE SOLDA E REVESTIMENTO DAS JUNTAS,EXCLUSIVE FORNECIMENTO DOS TUBOS E DOS MATERIAIS DE REVESTIMENTO DAS JUNTASMONTAGEM E ASSENTAMENTO DE TUBULACAO DE CHAPA DE ACO DE 3/8"</v>
      </c>
      <c r="C5945" s="141" t="s">
        <v>31924</v>
      </c>
      <c r="D5945" s="141" t="s">
        <v>32113</v>
      </c>
      <c r="E5945" s="141" t="s">
        <v>31917</v>
      </c>
      <c r="F5945" s="141" t="s">
        <v>31918</v>
      </c>
      <c r="I5945" s="141" t="s">
        <v>285</v>
      </c>
      <c r="J5945" s="649">
        <v>253.62</v>
      </c>
    </row>
    <row r="5946" spans="1:10" hidden="1">
      <c r="A5946" s="141" t="s">
        <v>32114</v>
      </c>
      <c r="B5946" s="141" t="str">
        <f t="shared" si="92"/>
        <v>MONTAGEM E ASSENTAMENTO DE TUBULACAO DE CHAPA DE ACO DE 3/8" DE ESPESSURA,COM 12,00M DE COMPRIMENTO E 1300MM DE DIAMETROMONTAGEM E ASSENTAMENTO DE TUBULACAO DE CHAPA DE ACO DE 3/8",INCLUSIVE SOLDA E REVESTIMENTO DAS JUNTAS,EXCLUSIVE FORNECIMENTO DOS TUBOS E DOS MATERIAIS DE REVESTIMENTO DAS JUNTASMONTAGEM E ASSENTAMENTO DE TUBULACAO DE CHAPA DE ACO DE 3/8"</v>
      </c>
      <c r="C5946" s="141" t="s">
        <v>31924</v>
      </c>
      <c r="D5946" s="141" t="s">
        <v>32113</v>
      </c>
      <c r="E5946" s="141" t="s">
        <v>31917</v>
      </c>
      <c r="F5946" s="141" t="s">
        <v>31918</v>
      </c>
      <c r="I5946" s="141" t="s">
        <v>285</v>
      </c>
      <c r="J5946" s="649">
        <v>231.94</v>
      </c>
    </row>
    <row r="5947" spans="1:10" hidden="1">
      <c r="A5947" s="141" t="s">
        <v>32115</v>
      </c>
      <c r="B5947" s="141" t="str">
        <f t="shared" si="92"/>
        <v>MONTAGEM E ASSENTAMENTO DE TUBULACAO DE CHAPA DE ACO DE 3/8" DE ESPESSURA,COM 12,00M DE COMPRIMENTO E 1500MM DE DIAMETROMONTAGEM E ASSENTAMENTO DE TUBULACAO DE CHAPA DE ACO DE 3/8",INCLUSIVE SOLDA E REVESTIMENTO DAS JUNTAS,EXCLUSIVE FORNECIMENTO DOS TUBOS E DOS MATERIAIS DE REVESTIMENTO DAS JUNTASMONTAGEM E ASSENTAMENTO DE TUBULACAO DE CHAPA DE ACO DE 3/8"</v>
      </c>
      <c r="C5947" s="141" t="s">
        <v>31924</v>
      </c>
      <c r="D5947" s="141" t="s">
        <v>32116</v>
      </c>
      <c r="E5947" s="141" t="s">
        <v>31917</v>
      </c>
      <c r="F5947" s="141" t="s">
        <v>31918</v>
      </c>
      <c r="I5947" s="141" t="s">
        <v>285</v>
      </c>
      <c r="J5947" s="649">
        <v>270.83</v>
      </c>
    </row>
    <row r="5948" spans="1:10" hidden="1">
      <c r="A5948" s="141" t="s">
        <v>32117</v>
      </c>
      <c r="B5948" s="141" t="str">
        <f t="shared" si="92"/>
        <v>MONTAGEM E ASSENTAMENTO DE TUBULACAO DE CHAPA DE ACO DE 3/8" DE ESPESSURA,COM 12,00M DE COMPRIMENTO E 1500MM DE DIAMETROMONTAGEM E ASSENTAMENTO DE TUBULACAO DE CHAPA DE ACO DE 3/8",INCLUSIVE SOLDA E REVESTIMENTO DAS JUNTAS,EXCLUSIVE FORNECIMENTO DOS TUBOS E DOS MATERIAIS DE REVESTIMENTO DAS JUNTASMONTAGEM E ASSENTAMENTO DE TUBULACAO DE CHAPA DE ACO DE 3/8"</v>
      </c>
      <c r="C5948" s="141" t="s">
        <v>31924</v>
      </c>
      <c r="D5948" s="141" t="s">
        <v>32116</v>
      </c>
      <c r="E5948" s="141" t="s">
        <v>31917</v>
      </c>
      <c r="F5948" s="141" t="s">
        <v>31918</v>
      </c>
      <c r="I5948" s="141" t="s">
        <v>285</v>
      </c>
      <c r="J5948" s="649">
        <v>247.87</v>
      </c>
    </row>
    <row r="5949" spans="1:10" hidden="1">
      <c r="A5949" s="141" t="s">
        <v>32118</v>
      </c>
      <c r="B5949" s="141" t="str">
        <f t="shared" si="92"/>
        <v>MONTAGEM E ASSENTAMENTO DE TUBULACAO DE CHAPA DE ACO DE 3/8" DE ESPESSURA,COM 12,00M DE COMPRIMENTO E 2000MM DE DIAMETROMONTAGEM E ASSENTAMENTO DE TUBULACAO DE CHAPA DE ACO DE 3/8",INCLUSIVE SOLDA E REVESTIMENTO DAS JUNTAS,EXCLUSIVE FORNECIMENTO DOS TUBOS E DOS MATERIAIS DE REVESTIMENTO DAS JUNTASMONTAGEM E ASSENTAMENTO DE TUBULACAO DE CHAPA DE ACO DE 3/8"</v>
      </c>
      <c r="C5949" s="141" t="s">
        <v>31924</v>
      </c>
      <c r="D5949" s="141" t="s">
        <v>32119</v>
      </c>
      <c r="E5949" s="141" t="s">
        <v>31917</v>
      </c>
      <c r="F5949" s="141" t="s">
        <v>31918</v>
      </c>
      <c r="I5949" s="141" t="s">
        <v>285</v>
      </c>
      <c r="J5949" s="649">
        <v>357.29</v>
      </c>
    </row>
    <row r="5950" spans="1:10" hidden="1">
      <c r="A5950" s="141" t="s">
        <v>32120</v>
      </c>
      <c r="B5950" s="141" t="str">
        <f t="shared" si="92"/>
        <v>MONTAGEM E ASSENTAMENTO DE TUBULACAO DE CHAPA DE ACO DE 3/8" DE ESPESSURA,COM 12,00M DE COMPRIMENTO E 2000MM DE DIAMETROMONTAGEM E ASSENTAMENTO DE TUBULACAO DE CHAPA DE ACO DE 3/8",INCLUSIVE SOLDA E REVESTIMENTO DAS JUNTAS,EXCLUSIVE FORNECIMENTO DOS TUBOS E DOS MATERIAIS DE REVESTIMENTO DAS JUNTASMONTAGEM E ASSENTAMENTO DE TUBULACAO DE CHAPA DE ACO DE 3/8"</v>
      </c>
      <c r="C5950" s="141" t="s">
        <v>31924</v>
      </c>
      <c r="D5950" s="141" t="s">
        <v>32119</v>
      </c>
      <c r="E5950" s="141" t="s">
        <v>31917</v>
      </c>
      <c r="F5950" s="141" t="s">
        <v>31918</v>
      </c>
      <c r="I5950" s="141" t="s">
        <v>285</v>
      </c>
      <c r="J5950" s="649">
        <v>326.95999999999998</v>
      </c>
    </row>
    <row r="5951" spans="1:10" hidden="1">
      <c r="A5951" s="141" t="s">
        <v>32121</v>
      </c>
      <c r="B5951" s="141" t="str">
        <f t="shared" si="92"/>
        <v>MONTAGEM E ASSENTAMENTO DE TUBULACAO DE CHAPA DE ACO DE 3/8" DE ESPESSURA,COM 12,00M DE COMPRIMENTO E 2500MM DE DIAMETROMONTAGEM E ASSENTAMENTO DE TUBULACAO DE CHAPA DE ACO DE 3/8",INCLUSIVE SOLDA E REVESTIMENTO DAS JUNTAS,EXCLUSIVE FORNECIMENTO DOS TUBOS E DOS MATERIAIS DE REVESTIMENTO DAS JUNTASMONTAGEM E ASSENTAMENTO DE TUBULACAO DE CHAPA DE ACO DE 3/8"</v>
      </c>
      <c r="C5951" s="141" t="s">
        <v>31924</v>
      </c>
      <c r="D5951" s="141" t="s">
        <v>32122</v>
      </c>
      <c r="E5951" s="141" t="s">
        <v>31917</v>
      </c>
      <c r="F5951" s="141" t="s">
        <v>31918</v>
      </c>
      <c r="I5951" s="141" t="s">
        <v>285</v>
      </c>
      <c r="J5951" s="649">
        <v>442.16</v>
      </c>
    </row>
    <row r="5952" spans="1:10" hidden="1">
      <c r="A5952" s="141" t="s">
        <v>32123</v>
      </c>
      <c r="B5952" s="141" t="str">
        <f t="shared" si="92"/>
        <v>MONTAGEM E ASSENTAMENTO DE TUBULACAO DE CHAPA DE ACO DE 3/8" DE ESPESSURA,COM 12,00M DE COMPRIMENTO E 2500MM DE DIAMETROMONTAGEM E ASSENTAMENTO DE TUBULACAO DE CHAPA DE ACO DE 3/8",INCLUSIVE SOLDA E REVESTIMENTO DAS JUNTAS,EXCLUSIVE FORNECIMENTO DOS TUBOS E DOS MATERIAIS DE REVESTIMENTO DAS JUNTASMONTAGEM E ASSENTAMENTO DE TUBULACAO DE CHAPA DE ACO DE 3/8"</v>
      </c>
      <c r="C5952" s="141" t="s">
        <v>31924</v>
      </c>
      <c r="D5952" s="141" t="s">
        <v>32122</v>
      </c>
      <c r="E5952" s="141" t="s">
        <v>31917</v>
      </c>
      <c r="F5952" s="141" t="s">
        <v>31918</v>
      </c>
      <c r="I5952" s="141" t="s">
        <v>285</v>
      </c>
      <c r="J5952" s="649">
        <v>404.65</v>
      </c>
    </row>
    <row r="5953" spans="1:10" hidden="1">
      <c r="A5953" s="141" t="s">
        <v>32124</v>
      </c>
      <c r="B5953" s="141" t="str">
        <f t="shared" si="92"/>
        <v>MONTAGEM E ASSENTAMENTO DE TUBULACAO DE CHAPA DE ACO DE 1/2" DE ESPESSURA,COM 12,00M DE COMPRIMENTO E 500MM DE DIAMETRO,MONTAGEM E ASSENTAMENTO DE TUBULACAO DE CHAPA DE ACO DE 1/2"INCLUSIVE SOLDA E REVESTIMENTO DAS JUNTAS,EXCLUSIVE FORNECIMENTO DOS TUBOS E DOS MATERIAIS DE REVESTIMENTO DAS JUNTASMONTAGEM E ASSENTAMENTO DE TUBULACAO DE CHAPA DE ACO DE 1/2"</v>
      </c>
      <c r="C5953" s="141" t="s">
        <v>31962</v>
      </c>
      <c r="D5953" s="141" t="s">
        <v>32045</v>
      </c>
      <c r="E5953" s="141" t="s">
        <v>31832</v>
      </c>
      <c r="F5953" s="141" t="s">
        <v>31833</v>
      </c>
      <c r="I5953" s="141" t="s">
        <v>285</v>
      </c>
      <c r="J5953" s="649">
        <v>96.77</v>
      </c>
    </row>
    <row r="5954" spans="1:10" hidden="1">
      <c r="A5954" s="141" t="s">
        <v>32125</v>
      </c>
      <c r="B5954" s="141" t="str">
        <f t="shared" si="92"/>
        <v>MONTAGEM E ASSENTAMENTO DE TUBULACAO DE CHAPA DE ACO DE 1/2" DE ESPESSURA,COM 12,00M DE COMPRIMENTO E 500MM DE DIAMETRO,MONTAGEM E ASSENTAMENTO DE TUBULACAO DE CHAPA DE ACO DE 1/2"INCLUSIVE SOLDA E REVESTIMENTO DAS JUNTAS,EXCLUSIVE FORNECIMENTO DOS TUBOS E DOS MATERIAIS DE REVESTIMENTO DAS JUNTASMONTAGEM E ASSENTAMENTO DE TUBULACAO DE CHAPA DE ACO DE 1/2"</v>
      </c>
      <c r="C5954" s="141" t="s">
        <v>31962</v>
      </c>
      <c r="D5954" s="141" t="s">
        <v>32045</v>
      </c>
      <c r="E5954" s="141" t="s">
        <v>31832</v>
      </c>
      <c r="F5954" s="141" t="s">
        <v>31833</v>
      </c>
      <c r="I5954" s="141" t="s">
        <v>285</v>
      </c>
      <c r="J5954" s="649">
        <v>90.84</v>
      </c>
    </row>
    <row r="5955" spans="1:10" hidden="1">
      <c r="A5955" s="141" t="s">
        <v>32126</v>
      </c>
      <c r="B5955" s="141" t="str">
        <f t="shared" ref="B5955:B6018" si="93">C5955&amp;D5955&amp;C5955&amp;E5955&amp;F5955&amp;G5955&amp;H5955&amp;C5955</f>
        <v>MONTAGEM E ASSENTAMENTO DE TUBULACAO DE CHAPA DE ACO DE 1/2" DE ESPESSURA,COM 12,00M DE COMPRIMENTO E 600MM DE DIAMETRO,MONTAGEM E ASSENTAMENTO DE TUBULACAO DE CHAPA DE ACO DE 1/2"INCLUSIVE SOLDA E REVESTIMENTO DAS JUNTAS,EXCLUSIVE FORNECIMENTO DOS TUBOS E DOS MATERIAIS DE REVESTIMENTO DAS JUNTASMONTAGEM E ASSENTAMENTO DE TUBULACAO DE CHAPA DE ACO DE 1/2"</v>
      </c>
      <c r="C5955" s="141" t="s">
        <v>31962</v>
      </c>
      <c r="D5955" s="141" t="s">
        <v>32048</v>
      </c>
      <c r="E5955" s="141" t="s">
        <v>31832</v>
      </c>
      <c r="F5955" s="141" t="s">
        <v>31833</v>
      </c>
      <c r="I5955" s="141" t="s">
        <v>285</v>
      </c>
      <c r="J5955" s="649">
        <v>163.19</v>
      </c>
    </row>
    <row r="5956" spans="1:10" hidden="1">
      <c r="A5956" s="141" t="s">
        <v>32127</v>
      </c>
      <c r="B5956" s="141" t="str">
        <f t="shared" si="93"/>
        <v>MONTAGEM E ASSENTAMENTO DE TUBULACAO DE CHAPA DE ACO DE 1/2" DE ESPESSURA,COM 12,00M DE COMPRIMENTO E 600MM DE DIAMETRO,MONTAGEM E ASSENTAMENTO DE TUBULACAO DE CHAPA DE ACO DE 1/2"INCLUSIVE SOLDA E REVESTIMENTO DAS JUNTAS,EXCLUSIVE FORNECIMENTO DOS TUBOS E DOS MATERIAIS DE REVESTIMENTO DAS JUNTASMONTAGEM E ASSENTAMENTO DE TUBULACAO DE CHAPA DE ACO DE 1/2"</v>
      </c>
      <c r="C5956" s="141" t="s">
        <v>31962</v>
      </c>
      <c r="D5956" s="141" t="s">
        <v>32048</v>
      </c>
      <c r="E5956" s="141" t="s">
        <v>31832</v>
      </c>
      <c r="F5956" s="141" t="s">
        <v>31833</v>
      </c>
      <c r="I5956" s="141" t="s">
        <v>285</v>
      </c>
      <c r="J5956" s="649">
        <v>149.54</v>
      </c>
    </row>
    <row r="5957" spans="1:10" hidden="1">
      <c r="A5957" s="141" t="s">
        <v>32128</v>
      </c>
      <c r="B5957" s="141" t="str">
        <f t="shared" si="93"/>
        <v>MONTAGEM E ASSENTAMENTO DE TUBULACAO DE CHAPA DE ACO DE 1/2" DE ESPESSURA,COM 12,00M DE COMPRIMENTO E 700MM DE DIAMETRO,MONTAGEM E ASSENTAMENTO DE TUBULACAO DE CHAPA DE ACO DE 1/2"INCLUSIVE SOLDA E REVESTIMENTO DAS JUNTAS,EXCLUSIVE FORNECIMENTO DOS TUBOS E DOS MATERIAIS DE REVESTIMENTO DAS JUNTASMONTAGEM E ASSENTAMENTO DE TUBULACAO DE CHAPA DE ACO DE 1/2"</v>
      </c>
      <c r="C5957" s="141" t="s">
        <v>31962</v>
      </c>
      <c r="D5957" s="141" t="s">
        <v>32051</v>
      </c>
      <c r="E5957" s="141" t="s">
        <v>31832</v>
      </c>
      <c r="F5957" s="141" t="s">
        <v>31833</v>
      </c>
      <c r="I5957" s="141" t="s">
        <v>285</v>
      </c>
      <c r="J5957" s="649">
        <v>175.12</v>
      </c>
    </row>
    <row r="5958" spans="1:10" hidden="1">
      <c r="A5958" s="141" t="s">
        <v>32129</v>
      </c>
      <c r="B5958" s="141" t="str">
        <f t="shared" si="93"/>
        <v>MONTAGEM E ASSENTAMENTO DE TUBULACAO DE CHAPA DE ACO DE 1/2" DE ESPESSURA,COM 12,00M DE COMPRIMENTO E 700MM DE DIAMETRO,MONTAGEM E ASSENTAMENTO DE TUBULACAO DE CHAPA DE ACO DE 1/2"INCLUSIVE SOLDA E REVESTIMENTO DAS JUNTAS,EXCLUSIVE FORNECIMENTO DOS TUBOS E DOS MATERIAIS DE REVESTIMENTO DAS JUNTASMONTAGEM E ASSENTAMENTO DE TUBULACAO DE CHAPA DE ACO DE 1/2"</v>
      </c>
      <c r="C5958" s="141" t="s">
        <v>31962</v>
      </c>
      <c r="D5958" s="141" t="s">
        <v>32051</v>
      </c>
      <c r="E5958" s="141" t="s">
        <v>31832</v>
      </c>
      <c r="F5958" s="141" t="s">
        <v>31833</v>
      </c>
      <c r="I5958" s="141" t="s">
        <v>285</v>
      </c>
      <c r="J5958" s="649">
        <v>160.59</v>
      </c>
    </row>
    <row r="5959" spans="1:10" hidden="1">
      <c r="A5959" s="141" t="s">
        <v>32130</v>
      </c>
      <c r="B5959" s="141" t="str">
        <f t="shared" si="93"/>
        <v>MONTAGEM E ASSENTAMENTO DE TUBULACAO DE CHAPA DE ACO DE 1/2" DE ESPESSURA,COM 12,00M DE COMPRIMENTO E 800MM DE DIAMETRO,MONTAGEM E ASSENTAMENTO DE TUBULACAO DE CHAPA DE ACO DE 1/2"INCLUSIVE SOLDA E REVESTIMENTO DAS JUNTAS,EXCLUSIVE FORNECIMENTO DOS TUBOS E DOS MATERIAIS DE REVESTIMENTO DAS JUNTASMONTAGEM E ASSENTAMENTO DE TUBULACAO DE CHAPA DE ACO DE 1/2"</v>
      </c>
      <c r="C5959" s="141" t="s">
        <v>31962</v>
      </c>
      <c r="D5959" s="141" t="s">
        <v>32054</v>
      </c>
      <c r="E5959" s="141" t="s">
        <v>31832</v>
      </c>
      <c r="F5959" s="141" t="s">
        <v>31833</v>
      </c>
      <c r="I5959" s="141" t="s">
        <v>285</v>
      </c>
      <c r="J5959" s="649">
        <v>199.91</v>
      </c>
    </row>
    <row r="5960" spans="1:10" hidden="1">
      <c r="A5960" s="141" t="s">
        <v>32131</v>
      </c>
      <c r="B5960" s="141" t="str">
        <f t="shared" si="93"/>
        <v>MONTAGEM E ASSENTAMENTO DE TUBULACAO DE CHAPA DE ACO DE 1/2" DE ESPESSURA,COM 12,00M DE COMPRIMENTO E 800MM DE DIAMETRO,MONTAGEM E ASSENTAMENTO DE TUBULACAO DE CHAPA DE ACO DE 1/2"INCLUSIVE SOLDA E REVESTIMENTO DAS JUNTAS,EXCLUSIVE FORNECIMENTO DOS TUBOS E DOS MATERIAIS DE REVESTIMENTO DAS JUNTASMONTAGEM E ASSENTAMENTO DE TUBULACAO DE CHAPA DE ACO DE 1/2"</v>
      </c>
      <c r="C5960" s="141" t="s">
        <v>31962</v>
      </c>
      <c r="D5960" s="141" t="s">
        <v>32054</v>
      </c>
      <c r="E5960" s="141" t="s">
        <v>31832</v>
      </c>
      <c r="F5960" s="141" t="s">
        <v>31833</v>
      </c>
      <c r="I5960" s="141" t="s">
        <v>285</v>
      </c>
      <c r="J5960" s="649">
        <v>183.41</v>
      </c>
    </row>
    <row r="5961" spans="1:10" hidden="1">
      <c r="A5961" s="141" t="s">
        <v>32132</v>
      </c>
      <c r="B5961" s="141" t="str">
        <f t="shared" si="93"/>
        <v>MONTAGEM E ASSENTAMENTO DE TUBULACAO DE CHAPA DE ACO DE 1/2" DE ESPESSURA,COM 12,00M DE COMPRIMENTO E 900MM DE DIAMETRO,MONTAGEM E ASSENTAMENTO DE TUBULACAO DE CHAPA DE ACO DE 1/2"INCLUSIVE SOLDA E REVESTIMENTO DAS JUNTAS,EXCLUSIVE FORNECIMENTO DOS TUBOS E DOS MATERIAIS DE REVESTIMENTO DAS JUNTASMONTAGEM E ASSENTAMENTO DE TUBULACAO DE CHAPA DE ACO DE 1/2"</v>
      </c>
      <c r="C5961" s="141" t="s">
        <v>31962</v>
      </c>
      <c r="D5961" s="141" t="s">
        <v>32104</v>
      </c>
      <c r="E5961" s="141" t="s">
        <v>31832</v>
      </c>
      <c r="F5961" s="141" t="s">
        <v>31833</v>
      </c>
      <c r="I5961" s="141" t="s">
        <v>285</v>
      </c>
      <c r="J5961" s="649">
        <v>209.09</v>
      </c>
    </row>
    <row r="5962" spans="1:10" hidden="1">
      <c r="A5962" s="141" t="s">
        <v>32133</v>
      </c>
      <c r="B5962" s="141" t="str">
        <f t="shared" si="93"/>
        <v>MONTAGEM E ASSENTAMENTO DE TUBULACAO DE CHAPA DE ACO DE 1/2" DE ESPESSURA,COM 12,00M DE COMPRIMENTO E 900MM DE DIAMETRO,MONTAGEM E ASSENTAMENTO DE TUBULACAO DE CHAPA DE ACO DE 1/2"INCLUSIVE SOLDA E REVESTIMENTO DAS JUNTAS,EXCLUSIVE FORNECIMENTO DOS TUBOS E DOS MATERIAIS DE REVESTIMENTO DAS JUNTASMONTAGEM E ASSENTAMENTO DE TUBULACAO DE CHAPA DE ACO DE 1/2"</v>
      </c>
      <c r="C5962" s="141" t="s">
        <v>31962</v>
      </c>
      <c r="D5962" s="141" t="s">
        <v>32104</v>
      </c>
      <c r="E5962" s="141" t="s">
        <v>31832</v>
      </c>
      <c r="F5962" s="141" t="s">
        <v>31833</v>
      </c>
      <c r="I5962" s="141" t="s">
        <v>285</v>
      </c>
      <c r="J5962" s="649">
        <v>191.9</v>
      </c>
    </row>
    <row r="5963" spans="1:10" hidden="1">
      <c r="A5963" s="141" t="s">
        <v>32134</v>
      </c>
      <c r="B5963" s="141" t="str">
        <f t="shared" si="93"/>
        <v>MONTAGEM E ASSENTAMENTO DE TUBULACAO DE CHAPA DE ACO DE 1/2" DE ESPESSURA,COM 12,00M DE COMPRIMENTO E 1000MM DE DIAMETROMONTAGEM E ASSENTAMENTO DE TUBULACAO DE CHAPA DE ACO DE 1/2",INCLUSIVE SOLDA E REVESTIMENTO DAS JUNTAS,EXCLUSIVE FORNECIMENTO DOS TUBOS E DOS MATERIAIS DE REVESTIMENTO DAS JUNTASMONTAGEM E ASSENTAMENTO DE TUBULACAO DE CHAPA DE ACO DE 1/2"</v>
      </c>
      <c r="C5963" s="141" t="s">
        <v>31962</v>
      </c>
      <c r="D5963" s="141" t="s">
        <v>32107</v>
      </c>
      <c r="E5963" s="141" t="s">
        <v>31917</v>
      </c>
      <c r="F5963" s="141" t="s">
        <v>31918</v>
      </c>
      <c r="I5963" s="141" t="s">
        <v>285</v>
      </c>
      <c r="J5963" s="649">
        <v>242.64</v>
      </c>
    </row>
    <row r="5964" spans="1:10" hidden="1">
      <c r="A5964" s="141" t="s">
        <v>32135</v>
      </c>
      <c r="B5964" s="141" t="str">
        <f t="shared" si="93"/>
        <v>MONTAGEM E ASSENTAMENTO DE TUBULACAO DE CHAPA DE ACO DE 1/2" DE ESPESSURA,COM 12,00M DE COMPRIMENTO E 1000MM DE DIAMETROMONTAGEM E ASSENTAMENTO DE TUBULACAO DE CHAPA DE ACO DE 1/2",INCLUSIVE SOLDA E REVESTIMENTO DAS JUNTAS,EXCLUSIVE FORNECIMENTO DOS TUBOS E DOS MATERIAIS DE REVESTIMENTO DAS JUNTASMONTAGEM E ASSENTAMENTO DE TUBULACAO DE CHAPA DE ACO DE 1/2"</v>
      </c>
      <c r="C5964" s="141" t="s">
        <v>31962</v>
      </c>
      <c r="D5964" s="141" t="s">
        <v>32107</v>
      </c>
      <c r="E5964" s="141" t="s">
        <v>31917</v>
      </c>
      <c r="F5964" s="141" t="s">
        <v>31918</v>
      </c>
      <c r="I5964" s="141" t="s">
        <v>285</v>
      </c>
      <c r="J5964" s="649">
        <v>222.41</v>
      </c>
    </row>
    <row r="5965" spans="1:10" hidden="1">
      <c r="A5965" s="141" t="s">
        <v>32136</v>
      </c>
      <c r="B5965" s="141" t="str">
        <f t="shared" si="93"/>
        <v>MONTAGEM E ASSENTAMENTO DE TUBULACAO DE CHAPA DE ACO DE 1/2" DE ESPESSURA,COM 12,00M DE COMPRIMENTO E 1200MM DE DIAMETROMONTAGEM E ASSENTAMENTO DE TUBULACAO DE CHAPA DE ACO DE 1/2",INCLUSIVE SOLDA E REVESTIMENTO DAS JUNTAS,EXCLUSIVE FORNECIMENTO DOS TUBOS E DOS MATERIAIS DE REVESTIMENTO DAS JUNTASMONTAGEM E ASSENTAMENTO DE TUBULACAO DE CHAPA DE ACO DE 1/2"</v>
      </c>
      <c r="C5965" s="141" t="s">
        <v>31962</v>
      </c>
      <c r="D5965" s="141" t="s">
        <v>32110</v>
      </c>
      <c r="E5965" s="141" t="s">
        <v>31917</v>
      </c>
      <c r="F5965" s="141" t="s">
        <v>31918</v>
      </c>
      <c r="I5965" s="141" t="s">
        <v>285</v>
      </c>
      <c r="J5965" s="649">
        <v>264.67</v>
      </c>
    </row>
    <row r="5966" spans="1:10" hidden="1">
      <c r="A5966" s="141" t="s">
        <v>32137</v>
      </c>
      <c r="B5966" s="141" t="str">
        <f t="shared" si="93"/>
        <v>MONTAGEM E ASSENTAMENTO DE TUBULACAO DE CHAPA DE ACO DE 1/2" DE ESPESSURA,COM 12,00M DE COMPRIMENTO E 1200MM DE DIAMETROMONTAGEM E ASSENTAMENTO DE TUBULACAO DE CHAPA DE ACO DE 1/2",INCLUSIVE SOLDA E REVESTIMENTO DAS JUNTAS,EXCLUSIVE FORNECIMENTO DOS TUBOS E DOS MATERIAIS DE REVESTIMENTO DAS JUNTASMONTAGEM E ASSENTAMENTO DE TUBULACAO DE CHAPA DE ACO DE 1/2"</v>
      </c>
      <c r="C5966" s="141" t="s">
        <v>31962</v>
      </c>
      <c r="D5966" s="141" t="s">
        <v>32110</v>
      </c>
      <c r="E5966" s="141" t="s">
        <v>31917</v>
      </c>
      <c r="F5966" s="141" t="s">
        <v>31918</v>
      </c>
      <c r="I5966" s="141" t="s">
        <v>285</v>
      </c>
      <c r="J5966" s="649">
        <v>242.8</v>
      </c>
    </row>
    <row r="5967" spans="1:10" hidden="1">
      <c r="A5967" s="141" t="s">
        <v>32138</v>
      </c>
      <c r="B5967" s="141" t="str">
        <f t="shared" si="93"/>
        <v>MONTAGEM E ASSENTAMENTO DE TUBULACAO DE CHAPA DE ACO DE 1/2" DE ESPESSURA,COM 12,00M DE COMPRIMENTO E 1500MM DE DIAMETROMONTAGEM E ASSENTAMENTO DE TUBULACAO DE CHAPA DE ACO DE 1/2",INCLUSIVE SOLDA E REVESTIMENTO DAS JUNTAS,EXCLUSIVE FORNECIMENTO DOS TUBOS E DOS MATERIAIS DE REVESTIMENTO DAS JUNTASMONTAGEM E ASSENTAMENTO DE TUBULACAO DE CHAPA DE ACO DE 1/2"</v>
      </c>
      <c r="C5967" s="141" t="s">
        <v>31962</v>
      </c>
      <c r="D5967" s="141" t="s">
        <v>32116</v>
      </c>
      <c r="E5967" s="141" t="s">
        <v>31917</v>
      </c>
      <c r="F5967" s="141" t="s">
        <v>31918</v>
      </c>
      <c r="I5967" s="141" t="s">
        <v>285</v>
      </c>
      <c r="J5967" s="649">
        <v>329.22</v>
      </c>
    </row>
    <row r="5968" spans="1:10" hidden="1">
      <c r="A5968" s="141" t="s">
        <v>32139</v>
      </c>
      <c r="B5968" s="141" t="str">
        <f t="shared" si="93"/>
        <v>MONTAGEM E ASSENTAMENTO DE TUBULACAO DE CHAPA DE ACO DE 1/2" DE ESPESSURA,COM 12,00M DE COMPRIMENTO E 1500MM DE DIAMETROMONTAGEM E ASSENTAMENTO DE TUBULACAO DE CHAPA DE ACO DE 1/2",INCLUSIVE SOLDA E REVESTIMENTO DAS JUNTAS,EXCLUSIVE FORNECIMENTO DOS TUBOS E DOS MATERIAIS DE REVESTIMENTO DAS JUNTASMONTAGEM E ASSENTAMENTO DE TUBULACAO DE CHAPA DE ACO DE 1/2"</v>
      </c>
      <c r="C5968" s="141" t="s">
        <v>31962</v>
      </c>
      <c r="D5968" s="141" t="s">
        <v>32116</v>
      </c>
      <c r="E5968" s="141" t="s">
        <v>31917</v>
      </c>
      <c r="F5968" s="141" t="s">
        <v>31918</v>
      </c>
      <c r="I5968" s="141" t="s">
        <v>285</v>
      </c>
      <c r="J5968" s="649">
        <v>301.62</v>
      </c>
    </row>
    <row r="5969" spans="1:10" hidden="1">
      <c r="A5969" s="141" t="s">
        <v>32140</v>
      </c>
      <c r="B5969" s="141" t="str">
        <f t="shared" si="93"/>
        <v>MONTAGEM E ASSENTAMENTO DE TUBULACAO DE CHAPA DE ACO DE 1/2" DE ESPESSURA,COM 12,00M DE COMPRIMENTO E 1750MM DE DIAMETROMONTAGEM E ASSENTAMENTO DE TUBULACAO DE CHAPA DE ACO DE 1/2",INCLUSIVE SOLDA E REVESTIMENTO DAS JUNTAS,EXCLUSIVE FORNECIMENTO DOS TUBOS E DOS MATERIAIS DE REVESTIMENTO DAS JUNTASMONTAGEM E ASSENTAMENTO DE TUBULACAO DE CHAPA DE ACO DE 1/2"</v>
      </c>
      <c r="C5969" s="141" t="s">
        <v>31962</v>
      </c>
      <c r="D5969" s="141" t="s">
        <v>32141</v>
      </c>
      <c r="E5969" s="141" t="s">
        <v>31917</v>
      </c>
      <c r="F5969" s="141" t="s">
        <v>31918</v>
      </c>
      <c r="I5969" s="141" t="s">
        <v>285</v>
      </c>
      <c r="J5969" s="649">
        <v>383.06</v>
      </c>
    </row>
    <row r="5970" spans="1:10" hidden="1">
      <c r="A5970" s="141" t="s">
        <v>32142</v>
      </c>
      <c r="B5970" s="141" t="str">
        <f t="shared" si="93"/>
        <v>MONTAGEM E ASSENTAMENTO DE TUBULACAO DE CHAPA DE ACO DE 1/2" DE ESPESSURA,COM 12,00M DE COMPRIMENTO E 1750MM DE DIAMETROMONTAGEM E ASSENTAMENTO DE TUBULACAO DE CHAPA DE ACO DE 1/2",INCLUSIVE SOLDA E REVESTIMENTO DAS JUNTAS,EXCLUSIVE FORNECIMENTO DOS TUBOS E DOS MATERIAIS DE REVESTIMENTO DAS JUNTASMONTAGEM E ASSENTAMENTO DE TUBULACAO DE CHAPA DE ACO DE 1/2"</v>
      </c>
      <c r="C5970" s="141" t="s">
        <v>31962</v>
      </c>
      <c r="D5970" s="141" t="s">
        <v>32141</v>
      </c>
      <c r="E5970" s="141" t="s">
        <v>31917</v>
      </c>
      <c r="F5970" s="141" t="s">
        <v>31918</v>
      </c>
      <c r="I5970" s="141" t="s">
        <v>285</v>
      </c>
      <c r="J5970" s="649">
        <v>350.95</v>
      </c>
    </row>
    <row r="5971" spans="1:10" hidden="1">
      <c r="A5971" s="141" t="s">
        <v>32143</v>
      </c>
      <c r="B5971" s="141" t="str">
        <f t="shared" si="93"/>
        <v>MONTAGEM E ASSENTAMENTO DE TUBULACAO DE CHAPA DE ACO DE 1/2" DE ESPESSURA,COM 12,00M DE COMPRIMENTO E 1800MM DE DIAMETROMONTAGEM E ASSENTAMENTO DE TUBULACAO DE CHAPA DE ACO DE 1/2",INCLUSIVE SOLDA E REVESTIMENTO DAS JUNTAS,EXCLUSIVE FORNECIMENTO DOS TUBOS E DOS MATERIAIS DE REVESTIMENTO DAS JUNTASMONTAGEM E ASSENTAMENTO DE TUBULACAO DE CHAPA DE ACO DE 1/2"</v>
      </c>
      <c r="C5971" s="141" t="s">
        <v>31962</v>
      </c>
      <c r="D5971" s="141" t="s">
        <v>32144</v>
      </c>
      <c r="E5971" s="141" t="s">
        <v>31917</v>
      </c>
      <c r="F5971" s="141" t="s">
        <v>31918</v>
      </c>
      <c r="I5971" s="141" t="s">
        <v>285</v>
      </c>
      <c r="J5971" s="649">
        <v>387.65</v>
      </c>
    </row>
    <row r="5972" spans="1:10" hidden="1">
      <c r="A5972" s="141" t="s">
        <v>32145</v>
      </c>
      <c r="B5972" s="141" t="str">
        <f t="shared" si="93"/>
        <v>MONTAGEM E ASSENTAMENTO DE TUBULACAO DE CHAPA DE ACO DE 1/2" DE ESPESSURA,COM 12,00M DE COMPRIMENTO E 1800MM DE DIAMETROMONTAGEM E ASSENTAMENTO DE TUBULACAO DE CHAPA DE ACO DE 1/2",INCLUSIVE SOLDA E REVESTIMENTO DAS JUNTAS,EXCLUSIVE FORNECIMENTO DOS TUBOS E DOS MATERIAIS DE REVESTIMENTO DAS JUNTASMONTAGEM E ASSENTAMENTO DE TUBULACAO DE CHAPA DE ACO DE 1/2"</v>
      </c>
      <c r="C5972" s="141" t="s">
        <v>31962</v>
      </c>
      <c r="D5972" s="141" t="s">
        <v>32144</v>
      </c>
      <c r="E5972" s="141" t="s">
        <v>31917</v>
      </c>
      <c r="F5972" s="141" t="s">
        <v>31918</v>
      </c>
      <c r="I5972" s="141" t="s">
        <v>285</v>
      </c>
      <c r="J5972" s="649">
        <v>355.19</v>
      </c>
    </row>
    <row r="5973" spans="1:10" hidden="1">
      <c r="A5973" s="141" t="s">
        <v>32146</v>
      </c>
      <c r="B5973" s="141" t="str">
        <f t="shared" si="93"/>
        <v>MONTAGEM E ASSENTAMENTO DE TUBULACAO DE CHAPA DE ACO DE 1/2" DE ESPESSURA,COM 12,00M DE COMPRIMENTO E 2000MM DE DIAMETROMONTAGEM E ASSENTAMENTO DE TUBULACAO DE CHAPA DE ACO DE 1/2",INCLUSIVE SOLDA E REVESTIMENTO DAS JUNTAS,EXCLUSIVE FORNECIMENTO DOS TUBOS E DOS MATERIAIS DE REVESTIMENTO DAS JUNTASMONTAGEM E ASSENTAMENTO DE TUBULACAO DE CHAPA DE ACO DE 1/2"</v>
      </c>
      <c r="C5973" s="141" t="s">
        <v>31962</v>
      </c>
      <c r="D5973" s="141" t="s">
        <v>32119</v>
      </c>
      <c r="E5973" s="141" t="s">
        <v>31917</v>
      </c>
      <c r="F5973" s="141" t="s">
        <v>31918</v>
      </c>
      <c r="I5973" s="141" t="s">
        <v>285</v>
      </c>
      <c r="J5973" s="649">
        <v>422.89</v>
      </c>
    </row>
    <row r="5974" spans="1:10" hidden="1">
      <c r="A5974" s="141" t="s">
        <v>32147</v>
      </c>
      <c r="B5974" s="141" t="str">
        <f t="shared" si="93"/>
        <v>MONTAGEM E ASSENTAMENTO DE TUBULACAO DE CHAPA DE ACO DE 1/2" DE ESPESSURA,COM 12,00M DE COMPRIMENTO E 2000MM DE DIAMETROMONTAGEM E ASSENTAMENTO DE TUBULACAO DE CHAPA DE ACO DE 1/2",INCLUSIVE SOLDA E REVESTIMENTO DAS JUNTAS,EXCLUSIVE FORNECIMENTO DOS TUBOS E DOS MATERIAIS DE REVESTIMENTO DAS JUNTASMONTAGEM E ASSENTAMENTO DE TUBULACAO DE CHAPA DE ACO DE 1/2"</v>
      </c>
      <c r="C5974" s="141" t="s">
        <v>31962</v>
      </c>
      <c r="D5974" s="141" t="s">
        <v>32119</v>
      </c>
      <c r="E5974" s="141" t="s">
        <v>31917</v>
      </c>
      <c r="F5974" s="141" t="s">
        <v>31918</v>
      </c>
      <c r="I5974" s="141" t="s">
        <v>285</v>
      </c>
      <c r="J5974" s="649">
        <v>387.58</v>
      </c>
    </row>
    <row r="5975" spans="1:10" hidden="1">
      <c r="A5975" s="141" t="s">
        <v>32148</v>
      </c>
      <c r="B5975" s="141" t="str">
        <f t="shared" si="93"/>
        <v>MONTAGEM E ASSENTAMENTO DE TUBULACAO DE CHAPA DE ACO DE 1/2" DE ESPESSURA,COM 12,00M DE COMPRIMENTO E 2500MM DE DIAMETROMONTAGEM E ASSENTAMENTO DE TUBULACAO DE CHAPA DE ACO DE 1/2",INCLUSIVE SOLDA E REVESTIMENTO DAS JUNTAS,EXCLUSIVE FORNECIMENTO DOS TUBOS E DOS MATERIAIS DE REVESTIMENTO DAS JUNTASMONTAGEM E ASSENTAMENTO DE TUBULACAO DE CHAPA DE ACO DE 1/2"</v>
      </c>
      <c r="C5975" s="141" t="s">
        <v>31962</v>
      </c>
      <c r="D5975" s="141" t="s">
        <v>32122</v>
      </c>
      <c r="E5975" s="141" t="s">
        <v>31917</v>
      </c>
      <c r="F5975" s="141" t="s">
        <v>31918</v>
      </c>
      <c r="I5975" s="141" t="s">
        <v>285</v>
      </c>
      <c r="J5975" s="649">
        <v>519.64</v>
      </c>
    </row>
    <row r="5976" spans="1:10" hidden="1">
      <c r="A5976" s="141" t="s">
        <v>32149</v>
      </c>
      <c r="B5976" s="141" t="str">
        <f t="shared" si="93"/>
        <v>MONTAGEM E ASSENTAMENTO DE TUBULACAO DE CHAPA DE ACO DE 1/2" DE ESPESSURA,COM 12,00M DE COMPRIMENTO E 2500MM DE DIAMETROMONTAGEM E ASSENTAMENTO DE TUBULACAO DE CHAPA DE ACO DE 1/2",INCLUSIVE SOLDA E REVESTIMENTO DAS JUNTAS,EXCLUSIVE FORNECIMENTO DOS TUBOS E DOS MATERIAIS DE REVESTIMENTO DAS JUNTASMONTAGEM E ASSENTAMENTO DE TUBULACAO DE CHAPA DE ACO DE 1/2"</v>
      </c>
      <c r="C5976" s="141" t="s">
        <v>31962</v>
      </c>
      <c r="D5976" s="141" t="s">
        <v>32122</v>
      </c>
      <c r="E5976" s="141" t="s">
        <v>31917</v>
      </c>
      <c r="F5976" s="141" t="s">
        <v>31918</v>
      </c>
      <c r="I5976" s="141" t="s">
        <v>285</v>
      </c>
      <c r="J5976" s="649">
        <v>476.39</v>
      </c>
    </row>
    <row r="5977" spans="1:10" hidden="1">
      <c r="A5977" s="141" t="s">
        <v>32150</v>
      </c>
      <c r="B5977" s="141" t="str">
        <f t="shared" si="93"/>
        <v>MONTAGEM E ASSENTAMENTO DE TUBULACAO DE CHAPA DE ACO DE 5/8" DE ESPESSURA,COM 12,00M DE COMPRIMENTO E 1800MM DE DIAMETROMONTAGEM E ASSENTAMENTO DE TUBULACAO DE CHAPA DE ACO DE 5/8",INCLUSIVE SOLDA E REVESTIMENTO DAS JUNTAS,EXCLUSIVE FORNECIMENTO DOS TUBOS E DOS MATERIAIS DE REVESTIMENTO DAS JUNTASMONTAGEM E ASSENTAMENTO DE TUBULACAO DE CHAPA DE ACO DE 5/8"</v>
      </c>
      <c r="C5977" s="141" t="s">
        <v>31992</v>
      </c>
      <c r="D5977" s="141" t="s">
        <v>32144</v>
      </c>
      <c r="E5977" s="141" t="s">
        <v>31917</v>
      </c>
      <c r="F5977" s="141" t="s">
        <v>31918</v>
      </c>
      <c r="I5977" s="141" t="s">
        <v>285</v>
      </c>
      <c r="J5977" s="649">
        <v>452.43</v>
      </c>
    </row>
    <row r="5978" spans="1:10" hidden="1">
      <c r="A5978" s="141" t="s">
        <v>32151</v>
      </c>
      <c r="B5978" s="141" t="str">
        <f t="shared" si="93"/>
        <v>MONTAGEM E ASSENTAMENTO DE TUBULACAO DE CHAPA DE ACO DE 5/8" DE ESPESSURA,COM 12,00M DE COMPRIMENTO E 1800MM DE DIAMETROMONTAGEM E ASSENTAMENTO DE TUBULACAO DE CHAPA DE ACO DE 5/8",INCLUSIVE SOLDA E REVESTIMENTO DAS JUNTAS,EXCLUSIVE FORNECIMENTO DOS TUBOS E DOS MATERIAIS DE REVESTIMENTO DAS JUNTASMONTAGEM E ASSENTAMENTO DE TUBULACAO DE CHAPA DE ACO DE 5/8"</v>
      </c>
      <c r="C5978" s="141" t="s">
        <v>31992</v>
      </c>
      <c r="D5978" s="141" t="s">
        <v>32144</v>
      </c>
      <c r="E5978" s="141" t="s">
        <v>31917</v>
      </c>
      <c r="F5978" s="141" t="s">
        <v>31918</v>
      </c>
      <c r="I5978" s="141" t="s">
        <v>285</v>
      </c>
      <c r="J5978" s="649">
        <v>415.15</v>
      </c>
    </row>
    <row r="5979" spans="1:10" hidden="1">
      <c r="A5979" s="141" t="s">
        <v>32152</v>
      </c>
      <c r="B5979" s="141" t="str">
        <f t="shared" si="93"/>
        <v>MONTAGEM E ASSENTAMENTO DE TUBULACAO DE CHAPA DE ACO DE 5/8" DE ESPESSURA,COM 12,00M DE COMPRIMENTO E 2000MM DE DIAMETROMONTAGEM E ASSENTAMENTO DE TUBULACAO DE CHAPA DE ACO DE 5/8",INCLUSIVE SOLDA E REVESTIMENTO DAS JUNTAS,EXCLUSIVE FORNECIMENTO DOS TUBOS E DOS MATERIAIS DE REVESTIMENTO DAS JUNTASMONTAGEM E ASSENTAMENTO DE TUBULACAO DE CHAPA DE ACO DE 5/8"</v>
      </c>
      <c r="C5979" s="141" t="s">
        <v>31992</v>
      </c>
      <c r="D5979" s="141" t="s">
        <v>32119</v>
      </c>
      <c r="E5979" s="141" t="s">
        <v>31917</v>
      </c>
      <c r="F5979" s="141" t="s">
        <v>31918</v>
      </c>
      <c r="I5979" s="141" t="s">
        <v>285</v>
      </c>
      <c r="J5979" s="649">
        <v>494.56</v>
      </c>
    </row>
    <row r="5980" spans="1:10" hidden="1">
      <c r="A5980" s="141" t="s">
        <v>32153</v>
      </c>
      <c r="B5980" s="141" t="str">
        <f t="shared" si="93"/>
        <v>MONTAGEM E ASSENTAMENTO DE TUBULACAO DE CHAPA DE ACO DE 5/8" DE ESPESSURA,COM 12,00M DE COMPRIMENTO E 2000MM DE DIAMETROMONTAGEM E ASSENTAMENTO DE TUBULACAO DE CHAPA DE ACO DE 5/8",INCLUSIVE SOLDA E REVESTIMENTO DAS JUNTAS,EXCLUSIVE FORNECIMENTO DOS TUBOS E DOS MATERIAIS DE REVESTIMENTO DAS JUNTASMONTAGEM E ASSENTAMENTO DE TUBULACAO DE CHAPA DE ACO DE 5/8"</v>
      </c>
      <c r="C5980" s="141" t="s">
        <v>31992</v>
      </c>
      <c r="D5980" s="141" t="s">
        <v>32119</v>
      </c>
      <c r="E5980" s="141" t="s">
        <v>31917</v>
      </c>
      <c r="F5980" s="141" t="s">
        <v>31918</v>
      </c>
      <c r="I5980" s="141" t="s">
        <v>285</v>
      </c>
      <c r="J5980" s="649">
        <v>453.91</v>
      </c>
    </row>
    <row r="5981" spans="1:10" hidden="1">
      <c r="A5981" s="141" t="s">
        <v>32154</v>
      </c>
      <c r="B5981" s="141" t="str">
        <f t="shared" si="93"/>
        <v>MONTAGEM E ASSENTAMENTO DE TUBULACAO DE CHAPA DE ACO DE 5/8" DE ESPESSURA,COM 12,00M DE COMPRIMENTO E 2500MM DE DIAMETROMONTAGEM E ASSENTAMENTO DE TUBULACAO DE CHAPA DE ACO DE 5/8",INCLUSIVE SOLDA E REVESTIMENTO DAS JUNTAS,EXCLUSIVE FORNECIMENTO DOS TUBOS E DOS MATERIAIS DE REVESTIMENTO DAS JUNTASMONTAGEM E ASSENTAMENTO DE TUBULACAO DE CHAPA DE ACO DE 5/8"</v>
      </c>
      <c r="C5981" s="141" t="s">
        <v>31992</v>
      </c>
      <c r="D5981" s="141" t="s">
        <v>32122</v>
      </c>
      <c r="E5981" s="141" t="s">
        <v>31917</v>
      </c>
      <c r="F5981" s="141" t="s">
        <v>31918</v>
      </c>
      <c r="I5981" s="141" t="s">
        <v>285</v>
      </c>
      <c r="J5981" s="649">
        <v>609.23</v>
      </c>
    </row>
    <row r="5982" spans="1:10" hidden="1">
      <c r="A5982" s="141" t="s">
        <v>32155</v>
      </c>
      <c r="B5982" s="141" t="str">
        <f t="shared" si="93"/>
        <v>MONTAGEM E ASSENTAMENTO DE TUBULACAO DE CHAPA DE ACO DE 5/8" DE ESPESSURA,COM 12,00M DE COMPRIMENTO E 2500MM DE DIAMETROMONTAGEM E ASSENTAMENTO DE TUBULACAO DE CHAPA DE ACO DE 5/8",INCLUSIVE SOLDA E REVESTIMENTO DAS JUNTAS,EXCLUSIVE FORNECIMENTO DOS TUBOS E DOS MATERIAIS DE REVESTIMENTO DAS JUNTASMONTAGEM E ASSENTAMENTO DE TUBULACAO DE CHAPA DE ACO DE 5/8"</v>
      </c>
      <c r="C5982" s="141" t="s">
        <v>31992</v>
      </c>
      <c r="D5982" s="141" t="s">
        <v>32122</v>
      </c>
      <c r="E5982" s="141" t="s">
        <v>31917</v>
      </c>
      <c r="F5982" s="141" t="s">
        <v>31918</v>
      </c>
      <c r="I5982" s="141" t="s">
        <v>285</v>
      </c>
      <c r="J5982" s="649">
        <v>559.30999999999995</v>
      </c>
    </row>
    <row r="5983" spans="1:10" hidden="1">
      <c r="A5983" s="141" t="s">
        <v>32156</v>
      </c>
      <c r="B5983" s="141" t="str">
        <f t="shared" si="93"/>
        <v>MONTAGEM E ASSENTAMENTO DE PECAS DE ACO,POR JUNTA SOLDADA DE 2" DE DIAMETRO,INCLUSIVE SOLDA, EXCLUSIVE FORNECIMENTO DASMONTAGEM E ASSENTAMENTO DE PECAS DE ACO,POR JUNTA SOLDADA DEPECASMONTAGEM E ASSENTAMENTO DE PECAS DE ACO,POR JUNTA SOLDADA DE</v>
      </c>
      <c r="C5983" s="141" t="s">
        <v>32157</v>
      </c>
      <c r="D5983" s="141" t="s">
        <v>32158</v>
      </c>
      <c r="E5983" s="141" t="s">
        <v>32159</v>
      </c>
      <c r="I5983" s="141" t="s">
        <v>14</v>
      </c>
      <c r="J5983" s="649">
        <v>12.55</v>
      </c>
    </row>
    <row r="5984" spans="1:10" hidden="1">
      <c r="A5984" s="141" t="s">
        <v>32160</v>
      </c>
      <c r="B5984" s="141" t="str">
        <f t="shared" si="93"/>
        <v>MONTAGEM E ASSENTAMENTO DE PECAS DE ACO,POR JUNTA SOLDADA DE 2" DE DIAMETRO,INCLUSIVE SOLDA, EXCLUSIVE FORNECIMENTO DASMONTAGEM E ASSENTAMENTO DE PECAS DE ACO,POR JUNTA SOLDADA DEPECASMONTAGEM E ASSENTAMENTO DE PECAS DE ACO,POR JUNTA SOLDADA DE</v>
      </c>
      <c r="C5984" s="141" t="s">
        <v>32157</v>
      </c>
      <c r="D5984" s="141" t="s">
        <v>32158</v>
      </c>
      <c r="E5984" s="141" t="s">
        <v>32159</v>
      </c>
      <c r="I5984" s="141" t="s">
        <v>14</v>
      </c>
      <c r="J5984" s="649">
        <v>10.98</v>
      </c>
    </row>
    <row r="5985" spans="1:10" hidden="1">
      <c r="A5985" s="141" t="s">
        <v>32161</v>
      </c>
      <c r="B5985" s="141" t="str">
        <f t="shared" si="93"/>
        <v>MONTAGEM E ASSENTAMENTO DE PECAS DE ACO,POR JUNTA SOLDADA DE 3" DE DIAMETRO,INCLUSIVE SOLDA, EXCLUSIVE FORNECIMENTO DASMONTAGEM E ASSENTAMENTO DE PECAS DE ACO,POR JUNTA SOLDADA DEPECASMONTAGEM E ASSENTAMENTO DE PECAS DE ACO,POR JUNTA SOLDADA DE</v>
      </c>
      <c r="C5985" s="141" t="s">
        <v>32157</v>
      </c>
      <c r="D5985" s="141" t="s">
        <v>32162</v>
      </c>
      <c r="E5985" s="141" t="s">
        <v>32159</v>
      </c>
      <c r="I5985" s="141" t="s">
        <v>14</v>
      </c>
      <c r="J5985" s="649">
        <v>23.38</v>
      </c>
    </row>
    <row r="5986" spans="1:10" hidden="1">
      <c r="A5986" s="141" t="s">
        <v>32163</v>
      </c>
      <c r="B5986" s="141" t="str">
        <f t="shared" si="93"/>
        <v>MONTAGEM E ASSENTAMENTO DE PECAS DE ACO,POR JUNTA SOLDADA DE 3" DE DIAMETRO,INCLUSIVE SOLDA, EXCLUSIVE FORNECIMENTO DASMONTAGEM E ASSENTAMENTO DE PECAS DE ACO,POR JUNTA SOLDADA DEPECASMONTAGEM E ASSENTAMENTO DE PECAS DE ACO,POR JUNTA SOLDADA DE</v>
      </c>
      <c r="C5986" s="141" t="s">
        <v>32157</v>
      </c>
      <c r="D5986" s="141" t="s">
        <v>32162</v>
      </c>
      <c r="E5986" s="141" t="s">
        <v>32159</v>
      </c>
      <c r="I5986" s="141" t="s">
        <v>14</v>
      </c>
      <c r="J5986" s="649">
        <v>20.48</v>
      </c>
    </row>
    <row r="5987" spans="1:10" hidden="1">
      <c r="A5987" s="141" t="s">
        <v>32164</v>
      </c>
      <c r="B5987" s="141" t="str">
        <f t="shared" si="93"/>
        <v>MONTAGEM E ASSENTAMENTO DE PECAS DE ACO,POR JUNTA SOLDADA DE 4" DE DIAMETRO,INCLUSIVE SOLDA, EXCLUSIVE FORNECIMENTO DASMONTAGEM E ASSENTAMENTO DE PECAS DE ACO,POR JUNTA SOLDADA DEPECASMONTAGEM E ASSENTAMENTO DE PECAS DE ACO,POR JUNTA SOLDADA DE</v>
      </c>
      <c r="C5987" s="141" t="s">
        <v>32157</v>
      </c>
      <c r="D5987" s="141" t="s">
        <v>32165</v>
      </c>
      <c r="E5987" s="141" t="s">
        <v>32159</v>
      </c>
      <c r="I5987" s="141" t="s">
        <v>14</v>
      </c>
      <c r="J5987" s="649">
        <v>28.8</v>
      </c>
    </row>
    <row r="5988" spans="1:10" hidden="1">
      <c r="A5988" s="141" t="s">
        <v>32166</v>
      </c>
      <c r="B5988" s="141" t="str">
        <f t="shared" si="93"/>
        <v>MONTAGEM E ASSENTAMENTO DE PECAS DE ACO,POR JUNTA SOLDADA DE 4" DE DIAMETRO,INCLUSIVE SOLDA, EXCLUSIVE FORNECIMENTO DASMONTAGEM E ASSENTAMENTO DE PECAS DE ACO,POR JUNTA SOLDADA DEPECASMONTAGEM E ASSENTAMENTO DE PECAS DE ACO,POR JUNTA SOLDADA DE</v>
      </c>
      <c r="C5988" s="141" t="s">
        <v>32157</v>
      </c>
      <c r="D5988" s="141" t="s">
        <v>32165</v>
      </c>
      <c r="E5988" s="141" t="s">
        <v>32159</v>
      </c>
      <c r="I5988" s="141" t="s">
        <v>14</v>
      </c>
      <c r="J5988" s="649">
        <v>25.3</v>
      </c>
    </row>
    <row r="5989" spans="1:10" hidden="1">
      <c r="A5989" s="141" t="s">
        <v>32167</v>
      </c>
      <c r="B5989" s="141" t="str">
        <f t="shared" si="93"/>
        <v>MONTAGEM E ASSENTAMENTO DE PECAS DE CHAPA DE ACO DE 3/16" DE ESPESSURA,POR JUNTA SOLDADA,DE 150MM DE DIAMETRO,INCLUSIVEMONTAGEM E ASSENTAMENTO DE PECAS DE CHAPA DE ACO DE 3/16" DESOLDA,EXCLUSIVE FORNECIMENTO DAS PECAS E DOS MATERIAIS DE REVESTIMENTO DAS JUNTASMONTAGEM E ASSENTAMENTO DE PECAS DE CHAPA DE ACO DE 3/16" DE</v>
      </c>
      <c r="C5989" s="141" t="s">
        <v>32168</v>
      </c>
      <c r="D5989" s="141" t="s">
        <v>32169</v>
      </c>
      <c r="E5989" s="141" t="s">
        <v>32170</v>
      </c>
      <c r="F5989" s="141" t="s">
        <v>32171</v>
      </c>
      <c r="I5989" s="141" t="s">
        <v>14</v>
      </c>
      <c r="J5989" s="649">
        <v>175.27</v>
      </c>
    </row>
    <row r="5990" spans="1:10" hidden="1">
      <c r="A5990" s="141" t="s">
        <v>32172</v>
      </c>
      <c r="B5990" s="141" t="str">
        <f t="shared" si="93"/>
        <v>MONTAGEM E ASSENTAMENTO DE PECAS DE CHAPA DE ACO DE 3/16" DE ESPESSURA,POR JUNTA SOLDADA,DE 150MM DE DIAMETRO,INCLUSIVEMONTAGEM E ASSENTAMENTO DE PECAS DE CHAPA DE ACO DE 3/16" DESOLDA,EXCLUSIVE FORNECIMENTO DAS PECAS E DOS MATERIAIS DE REVESTIMENTO DAS JUNTASMONTAGEM E ASSENTAMENTO DE PECAS DE CHAPA DE ACO DE 3/16" DE</v>
      </c>
      <c r="C5990" s="141" t="s">
        <v>32168</v>
      </c>
      <c r="D5990" s="141" t="s">
        <v>32169</v>
      </c>
      <c r="E5990" s="141" t="s">
        <v>32170</v>
      </c>
      <c r="F5990" s="141" t="s">
        <v>32171</v>
      </c>
      <c r="I5990" s="141" t="s">
        <v>14</v>
      </c>
      <c r="J5990" s="649">
        <v>159.06</v>
      </c>
    </row>
    <row r="5991" spans="1:10" hidden="1">
      <c r="A5991" s="141" t="s">
        <v>32173</v>
      </c>
      <c r="B5991" s="141" t="str">
        <f t="shared" si="93"/>
        <v>MONTAGEM E ASSENTAMENTO DE PECAS DE CHAPA DE ACO DE 3/16" DE ESPESSURA,POR JUNTA SOLDADA,DE 200MM DE DIAMETRO,INCLUSIVEMONTAGEM E ASSENTAMENTO DE PECAS DE CHAPA DE ACO DE 3/16" DESOLDA,EXCLUSIVE FORNECIMENTO DAS PECAS E DOS MATERIAIS DE REVESTIMENTO DAS JUNTASMONTAGEM E ASSENTAMENTO DE PECAS DE CHAPA DE ACO DE 3/16" DE</v>
      </c>
      <c r="C5991" s="141" t="s">
        <v>32168</v>
      </c>
      <c r="D5991" s="141" t="s">
        <v>32174</v>
      </c>
      <c r="E5991" s="141" t="s">
        <v>32170</v>
      </c>
      <c r="F5991" s="141" t="s">
        <v>32171</v>
      </c>
      <c r="I5991" s="141" t="s">
        <v>14</v>
      </c>
      <c r="J5991" s="649">
        <v>216.13</v>
      </c>
    </row>
    <row r="5992" spans="1:10" hidden="1">
      <c r="A5992" s="141" t="s">
        <v>32175</v>
      </c>
      <c r="B5992" s="141" t="str">
        <f t="shared" si="93"/>
        <v>MONTAGEM E ASSENTAMENTO DE PECAS DE CHAPA DE ACO DE 3/16" DE ESPESSURA,POR JUNTA SOLDADA,DE 200MM DE DIAMETRO,INCLUSIVEMONTAGEM E ASSENTAMENTO DE PECAS DE CHAPA DE ACO DE 3/16" DESOLDA,EXCLUSIVE FORNECIMENTO DAS PECAS E DOS MATERIAIS DE REVESTIMENTO DAS JUNTASMONTAGEM E ASSENTAMENTO DE PECAS DE CHAPA DE ACO DE 3/16" DE</v>
      </c>
      <c r="C5992" s="141" t="s">
        <v>32168</v>
      </c>
      <c r="D5992" s="141" t="s">
        <v>32174</v>
      </c>
      <c r="E5992" s="141" t="s">
        <v>32170</v>
      </c>
      <c r="F5992" s="141" t="s">
        <v>32171</v>
      </c>
      <c r="I5992" s="141" t="s">
        <v>14</v>
      </c>
      <c r="J5992" s="649">
        <v>196.92</v>
      </c>
    </row>
    <row r="5993" spans="1:10" hidden="1">
      <c r="A5993" s="141" t="s">
        <v>32176</v>
      </c>
      <c r="B5993" s="141" t="str">
        <f t="shared" si="93"/>
        <v>MONTAGEM E ASSENTAMENTO DE PECAS DE CHAPA DE ACO DE 3/16" DE ESPESSURA,POR JUNTA SOLDADA,DE 250MM DE DIAMETRO,INCLUSIVEMONTAGEM E ASSENTAMENTO DE PECAS DE CHAPA DE ACO DE 3/16" DESOLDA,EXCLUSIVE FORNECIMENTO DAS PECAS E DOS MATERIAIS DE REVESTIMENTO DAS JUNTASMONTAGEM E ASSENTAMENTO DE PECAS DE CHAPA DE ACO DE 3/16" DE</v>
      </c>
      <c r="C5993" s="141" t="s">
        <v>32168</v>
      </c>
      <c r="D5993" s="141" t="s">
        <v>32177</v>
      </c>
      <c r="E5993" s="141" t="s">
        <v>32170</v>
      </c>
      <c r="F5993" s="141" t="s">
        <v>32171</v>
      </c>
      <c r="I5993" s="141" t="s">
        <v>14</v>
      </c>
      <c r="J5993" s="649">
        <v>254.36</v>
      </c>
    </row>
    <row r="5994" spans="1:10" hidden="1">
      <c r="A5994" s="141" t="s">
        <v>32178</v>
      </c>
      <c r="B5994" s="141" t="str">
        <f t="shared" si="93"/>
        <v>MONTAGEM E ASSENTAMENTO DE PECAS DE CHAPA DE ACO DE 3/16" DE ESPESSURA,POR JUNTA SOLDADA,DE 250MM DE DIAMETRO,INCLUSIVEMONTAGEM E ASSENTAMENTO DE PECAS DE CHAPA DE ACO DE 3/16" DESOLDA,EXCLUSIVE FORNECIMENTO DAS PECAS E DOS MATERIAIS DE REVESTIMENTO DAS JUNTASMONTAGEM E ASSENTAMENTO DE PECAS DE CHAPA DE ACO DE 3/16" DE</v>
      </c>
      <c r="C5994" s="141" t="s">
        <v>32168</v>
      </c>
      <c r="D5994" s="141" t="s">
        <v>32177</v>
      </c>
      <c r="E5994" s="141" t="s">
        <v>32170</v>
      </c>
      <c r="F5994" s="141" t="s">
        <v>32171</v>
      </c>
      <c r="I5994" s="141" t="s">
        <v>14</v>
      </c>
      <c r="J5994" s="649">
        <v>232.42</v>
      </c>
    </row>
    <row r="5995" spans="1:10" hidden="1">
      <c r="A5995" s="141" t="s">
        <v>32179</v>
      </c>
      <c r="B5995" s="141" t="str">
        <f t="shared" si="93"/>
        <v>MONTAGEM E ASSENTAMENTO DE PECAS DE CHAPA DE ACO DE 3/16" DE ESPESSURA,POR JUNTA SOLDADA,DE 300MM DE DIAMETRO,INCLUSIVEMONTAGEM E ASSENTAMENTO DE PECAS DE CHAPA DE ACO DE 3/16" DESOLDA,EXCLUSIVE FORNECIMENTO DAS PECAS E DOS MATERIAIS DE REVESTIMENTO DAS JUNTASMONTAGEM E ASSENTAMENTO DE PECAS DE CHAPA DE ACO DE 3/16" DE</v>
      </c>
      <c r="C5995" s="141" t="s">
        <v>32168</v>
      </c>
      <c r="D5995" s="141" t="s">
        <v>32180</v>
      </c>
      <c r="E5995" s="141" t="s">
        <v>32170</v>
      </c>
      <c r="F5995" s="141" t="s">
        <v>32171</v>
      </c>
      <c r="I5995" s="141" t="s">
        <v>14</v>
      </c>
      <c r="J5995" s="649">
        <v>298.13</v>
      </c>
    </row>
    <row r="5996" spans="1:10" hidden="1">
      <c r="A5996" s="141" t="s">
        <v>32181</v>
      </c>
      <c r="B5996" s="141" t="str">
        <f t="shared" si="93"/>
        <v>MONTAGEM E ASSENTAMENTO DE PECAS DE CHAPA DE ACO DE 3/16" DE ESPESSURA,POR JUNTA SOLDADA,DE 300MM DE DIAMETRO,INCLUSIVEMONTAGEM E ASSENTAMENTO DE PECAS DE CHAPA DE ACO DE 3/16" DESOLDA,EXCLUSIVE FORNECIMENTO DAS PECAS E DOS MATERIAIS DE REVESTIMENTO DAS JUNTASMONTAGEM E ASSENTAMENTO DE PECAS DE CHAPA DE ACO DE 3/16" DE</v>
      </c>
      <c r="C5996" s="141" t="s">
        <v>32168</v>
      </c>
      <c r="D5996" s="141" t="s">
        <v>32180</v>
      </c>
      <c r="E5996" s="141" t="s">
        <v>32170</v>
      </c>
      <c r="F5996" s="141" t="s">
        <v>32171</v>
      </c>
      <c r="I5996" s="141" t="s">
        <v>14</v>
      </c>
      <c r="J5996" s="649">
        <v>272.72000000000003</v>
      </c>
    </row>
    <row r="5997" spans="1:10" hidden="1">
      <c r="A5997" s="141" t="s">
        <v>32182</v>
      </c>
      <c r="B5997" s="141" t="str">
        <f t="shared" si="93"/>
        <v>MONTAGEM E ASSENTAMENTO DE PECAS DE CHAPA DE ACO DE 3/16" DE ESPESSURA,POR JUNTA SOLDADA,DE 350MM DE DIAMETRO,INCLUSIVEMONTAGEM E ASSENTAMENTO DE PECAS DE CHAPA DE ACO DE 3/16" DESOLDA,EXCLUSIVE FORNECIMENTO DAS PECAS E DOS MATERIAIS DE REVESTIMENTO DAS JUNTASMONTAGEM E ASSENTAMENTO DE PECAS DE CHAPA DE ACO DE 3/16" DE</v>
      </c>
      <c r="C5997" s="141" t="s">
        <v>32168</v>
      </c>
      <c r="D5997" s="141" t="s">
        <v>32183</v>
      </c>
      <c r="E5997" s="141" t="s">
        <v>32170</v>
      </c>
      <c r="F5997" s="141" t="s">
        <v>32171</v>
      </c>
      <c r="I5997" s="141" t="s">
        <v>14</v>
      </c>
      <c r="J5997" s="649">
        <v>337.38</v>
      </c>
    </row>
    <row r="5998" spans="1:10" hidden="1">
      <c r="A5998" s="141" t="s">
        <v>32184</v>
      </c>
      <c r="B5998" s="141" t="str">
        <f t="shared" si="93"/>
        <v>MONTAGEM E ASSENTAMENTO DE PECAS DE CHAPA DE ACO DE 3/16" DE ESPESSURA,POR JUNTA SOLDADA,DE 350MM DE DIAMETRO,INCLUSIVEMONTAGEM E ASSENTAMENTO DE PECAS DE CHAPA DE ACO DE 3/16" DESOLDA,EXCLUSIVE FORNECIMENTO DAS PECAS E DOS MATERIAIS DE REVESTIMENTO DAS JUNTASMONTAGEM E ASSENTAMENTO DE PECAS DE CHAPA DE ACO DE 3/16" DE</v>
      </c>
      <c r="C5998" s="141" t="s">
        <v>32168</v>
      </c>
      <c r="D5998" s="141" t="s">
        <v>32183</v>
      </c>
      <c r="E5998" s="141" t="s">
        <v>32170</v>
      </c>
      <c r="F5998" s="141" t="s">
        <v>32171</v>
      </c>
      <c r="I5998" s="141" t="s">
        <v>14</v>
      </c>
      <c r="J5998" s="649">
        <v>309.16000000000003</v>
      </c>
    </row>
    <row r="5999" spans="1:10" hidden="1">
      <c r="A5999" s="141" t="s">
        <v>32185</v>
      </c>
      <c r="B5999" s="141" t="str">
        <f t="shared" si="93"/>
        <v>MONTAGEM E ASSENTAMENTO DE PECAS DE CHAPA DE ACO DE 3/16" DE ESPESSURA,POR JUNTA SOLDADA,DE 400MM DE DIAMETRO,INCLUSIVEMONTAGEM E ASSENTAMENTO DE PECAS DE CHAPA DE ACO DE 3/16" DESOLDA,EXCLUSIVE FORNECIMENTO DAS PECAS E DOS MATERIAIS DE REVESTIMENTO DAS JUNTASMONTAGEM E ASSENTAMENTO DE PECAS DE CHAPA DE ACO DE 3/16" DE</v>
      </c>
      <c r="C5999" s="141" t="s">
        <v>32168</v>
      </c>
      <c r="D5999" s="141" t="s">
        <v>32186</v>
      </c>
      <c r="E5999" s="141" t="s">
        <v>32170</v>
      </c>
      <c r="F5999" s="141" t="s">
        <v>32171</v>
      </c>
      <c r="I5999" s="141" t="s">
        <v>14</v>
      </c>
      <c r="J5999" s="649">
        <v>382.33</v>
      </c>
    </row>
    <row r="6000" spans="1:10" hidden="1">
      <c r="A6000" s="141" t="s">
        <v>32187</v>
      </c>
      <c r="B6000" s="141" t="str">
        <f t="shared" si="93"/>
        <v>MONTAGEM E ASSENTAMENTO DE PECAS DE CHAPA DE ACO DE 3/16" DE ESPESSURA,POR JUNTA SOLDADA,DE 400MM DE DIAMETRO,INCLUSIVEMONTAGEM E ASSENTAMENTO DE PECAS DE CHAPA DE ACO DE 3/16" DESOLDA,EXCLUSIVE FORNECIMENTO DAS PECAS E DOS MATERIAIS DE REVESTIMENTO DAS JUNTASMONTAGEM E ASSENTAMENTO DE PECAS DE CHAPA DE ACO DE 3/16" DE</v>
      </c>
      <c r="C6000" s="141" t="s">
        <v>32168</v>
      </c>
      <c r="D6000" s="141" t="s">
        <v>32186</v>
      </c>
      <c r="E6000" s="141" t="s">
        <v>32170</v>
      </c>
      <c r="F6000" s="141" t="s">
        <v>32171</v>
      </c>
      <c r="I6000" s="141" t="s">
        <v>14</v>
      </c>
      <c r="J6000" s="649">
        <v>350.48</v>
      </c>
    </row>
    <row r="6001" spans="1:10" hidden="1">
      <c r="A6001" s="141" t="s">
        <v>32188</v>
      </c>
      <c r="B6001" s="141" t="str">
        <f t="shared" si="93"/>
        <v>MONTAGEM E ASSENTAMENTO DE PECAS DE CHAPA DE ACO DE 3/16" DE ESPESSURA,POR JUNTA SOLDADA,DE 450MM DE DIAMETRO,INCLUSIVEMONTAGEM E ASSENTAMENTO DE PECAS DE CHAPA DE ACO DE 3/16" DESOLDA,EXCLUSIVE FORNECIMENTO DAS PECAS E DOS MATERIAIS DE REVESTIMENTO DAS JUNTASMONTAGEM E ASSENTAMENTO DE PECAS DE CHAPA DE ACO DE 3/16" DE</v>
      </c>
      <c r="C6001" s="141" t="s">
        <v>32168</v>
      </c>
      <c r="D6001" s="141" t="s">
        <v>32189</v>
      </c>
      <c r="E6001" s="141" t="s">
        <v>32170</v>
      </c>
      <c r="F6001" s="141" t="s">
        <v>32171</v>
      </c>
      <c r="I6001" s="141" t="s">
        <v>14</v>
      </c>
      <c r="J6001" s="649">
        <v>421.66</v>
      </c>
    </row>
    <row r="6002" spans="1:10" hidden="1">
      <c r="A6002" s="141" t="s">
        <v>32190</v>
      </c>
      <c r="B6002" s="141" t="str">
        <f t="shared" si="93"/>
        <v>MONTAGEM E ASSENTAMENTO DE PECAS DE CHAPA DE ACO DE 3/16" DE ESPESSURA,POR JUNTA SOLDADA,DE 450MM DE DIAMETRO,INCLUSIVEMONTAGEM E ASSENTAMENTO DE PECAS DE CHAPA DE ACO DE 3/16" DESOLDA,EXCLUSIVE FORNECIMENTO DAS PECAS E DOS MATERIAIS DE REVESTIMENTO DAS JUNTASMONTAGEM E ASSENTAMENTO DE PECAS DE CHAPA DE ACO DE 3/16" DE</v>
      </c>
      <c r="C6002" s="141" t="s">
        <v>32168</v>
      </c>
      <c r="D6002" s="141" t="s">
        <v>32189</v>
      </c>
      <c r="E6002" s="141" t="s">
        <v>32170</v>
      </c>
      <c r="F6002" s="141" t="s">
        <v>32171</v>
      </c>
      <c r="I6002" s="141" t="s">
        <v>14</v>
      </c>
      <c r="J6002" s="649">
        <v>386.99</v>
      </c>
    </row>
    <row r="6003" spans="1:10" hidden="1">
      <c r="A6003" s="141" t="s">
        <v>32191</v>
      </c>
      <c r="B6003" s="141" t="str">
        <f t="shared" si="93"/>
        <v>MONTAGEM E ASSENTAMENTO DE PECAS DE CHAPA DE ACO DE 3/16" DE ESPESSURA,POR JUNTA SOLDADA,DE 500MM DE DIAMETRO,INCLUSIVEMONTAGEM E ASSENTAMENTO DE PECAS DE CHAPA DE ACO DE 3/16" DESOLDA,EXCLUSIVE FORNECIMENTO DAS PECAS E DOS MATERIAIS DE REVESTIMENTO DAS JUNTASMONTAGEM E ASSENTAMENTO DE PECAS DE CHAPA DE ACO DE 3/16" DE</v>
      </c>
      <c r="C6003" s="141" t="s">
        <v>32168</v>
      </c>
      <c r="D6003" s="141" t="s">
        <v>32192</v>
      </c>
      <c r="E6003" s="141" t="s">
        <v>32170</v>
      </c>
      <c r="F6003" s="141" t="s">
        <v>32171</v>
      </c>
      <c r="I6003" s="141" t="s">
        <v>14</v>
      </c>
      <c r="J6003" s="649">
        <v>462.91</v>
      </c>
    </row>
    <row r="6004" spans="1:10" hidden="1">
      <c r="A6004" s="141" t="s">
        <v>32193</v>
      </c>
      <c r="B6004" s="141" t="str">
        <f t="shared" si="93"/>
        <v>MONTAGEM E ASSENTAMENTO DE PECAS DE CHAPA DE ACO DE 3/16" DE ESPESSURA,POR JUNTA SOLDADA,DE 500MM DE DIAMETRO,INCLUSIVEMONTAGEM E ASSENTAMENTO DE PECAS DE CHAPA DE ACO DE 3/16" DESOLDA,EXCLUSIVE FORNECIMENTO DAS PECAS E DOS MATERIAIS DE REVESTIMENTO DAS JUNTASMONTAGEM E ASSENTAMENTO DE PECAS DE CHAPA DE ACO DE 3/16" DE</v>
      </c>
      <c r="C6004" s="141" t="s">
        <v>32168</v>
      </c>
      <c r="D6004" s="141" t="s">
        <v>32192</v>
      </c>
      <c r="E6004" s="141" t="s">
        <v>32170</v>
      </c>
      <c r="F6004" s="141" t="s">
        <v>32171</v>
      </c>
      <c r="I6004" s="141" t="s">
        <v>14</v>
      </c>
      <c r="J6004" s="649">
        <v>425.11</v>
      </c>
    </row>
    <row r="6005" spans="1:10" hidden="1">
      <c r="A6005" s="141" t="s">
        <v>32194</v>
      </c>
      <c r="B6005" s="141" t="str">
        <f t="shared" si="93"/>
        <v>MONTAGEM E ASSENTAMENTO DE PECAS DE CHAPA DE ACO DE 1/4" DEESPESSURA,POR JUNTA SOLDADA,DE 150MM DE DIAMETRO,INCLUSIVE SMONTAGEM E ASSENTAMENTO DE PECAS DE CHAPA DE ACO DE 1/4" DEOLDA,EXCLUSIVE FORNECIMENTO DAS PECAS E DOS MATERIAIS DE REVESTIMENTO DAS JUNTASMONTAGEM E ASSENTAMENTO DE PECAS DE CHAPA DE ACO DE 1/4" DE</v>
      </c>
      <c r="C6005" s="141" t="s">
        <v>32195</v>
      </c>
      <c r="D6005" s="141" t="s">
        <v>32196</v>
      </c>
      <c r="E6005" s="141" t="s">
        <v>32197</v>
      </c>
      <c r="F6005" s="141" t="s">
        <v>32198</v>
      </c>
      <c r="I6005" s="141" t="s">
        <v>14</v>
      </c>
      <c r="J6005" s="649">
        <v>204.4</v>
      </c>
    </row>
    <row r="6006" spans="1:10" hidden="1">
      <c r="A6006" s="141" t="s">
        <v>32199</v>
      </c>
      <c r="B6006" s="141" t="str">
        <f t="shared" si="93"/>
        <v>MONTAGEM E ASSENTAMENTO DE PECAS DE CHAPA DE ACO DE 1/4" DEESPESSURA,POR JUNTA SOLDADA,DE 150MM DE DIAMETRO,INCLUSIVE SMONTAGEM E ASSENTAMENTO DE PECAS DE CHAPA DE ACO DE 1/4" DEOLDA,EXCLUSIVE FORNECIMENTO DAS PECAS E DOS MATERIAIS DE REVESTIMENTO DAS JUNTASMONTAGEM E ASSENTAMENTO DE PECAS DE CHAPA DE ACO DE 1/4" DE</v>
      </c>
      <c r="C6006" s="141" t="s">
        <v>32195</v>
      </c>
      <c r="D6006" s="141" t="s">
        <v>32196</v>
      </c>
      <c r="E6006" s="141" t="s">
        <v>32197</v>
      </c>
      <c r="F6006" s="141" t="s">
        <v>32198</v>
      </c>
      <c r="I6006" s="141" t="s">
        <v>14</v>
      </c>
      <c r="J6006" s="649">
        <v>186.12</v>
      </c>
    </row>
    <row r="6007" spans="1:10" hidden="1">
      <c r="A6007" s="141" t="s">
        <v>32200</v>
      </c>
      <c r="B6007" s="141" t="str">
        <f t="shared" si="93"/>
        <v>MONTAGEM E ASSENTAMENTO DE PECAS DE CHAPA DE ACO DE 1/4" DEESPESSURA,POR JUNTA SOLDADA,DE 200MM DE DIAMETRO,INCLUSIVE SMONTAGEM E ASSENTAMENTO DE PECAS DE CHAPA DE ACO DE 1/4" DEOLDA,EXCLUSIVE FORNECIMENTO DAS PECAS E DOS MATERIAIS DE REVESTIMENTO DAS JUNTASMONTAGEM E ASSENTAMENTO DE PECAS DE CHAPA DE ACO DE 1/4" DE</v>
      </c>
      <c r="C6007" s="141" t="s">
        <v>32195</v>
      </c>
      <c r="D6007" s="141" t="s">
        <v>32201</v>
      </c>
      <c r="E6007" s="141" t="s">
        <v>32197</v>
      </c>
      <c r="F6007" s="141" t="s">
        <v>32198</v>
      </c>
      <c r="I6007" s="141" t="s">
        <v>14</v>
      </c>
      <c r="J6007" s="649">
        <v>255.14</v>
      </c>
    </row>
    <row r="6008" spans="1:10" hidden="1">
      <c r="A6008" s="141" t="s">
        <v>32202</v>
      </c>
      <c r="B6008" s="141" t="str">
        <f t="shared" si="93"/>
        <v>MONTAGEM E ASSENTAMENTO DE PECAS DE CHAPA DE ACO DE 1/4" DEESPESSURA,POR JUNTA SOLDADA,DE 200MM DE DIAMETRO,INCLUSIVE SMONTAGEM E ASSENTAMENTO DE PECAS DE CHAPA DE ACO DE 1/4" DEOLDA,EXCLUSIVE FORNECIMENTO DAS PECAS E DOS MATERIAIS DE REVESTIMENTO DAS JUNTASMONTAGEM E ASSENTAMENTO DE PECAS DE CHAPA DE ACO DE 1/4" DE</v>
      </c>
      <c r="C6008" s="141" t="s">
        <v>32195</v>
      </c>
      <c r="D6008" s="141" t="s">
        <v>32201</v>
      </c>
      <c r="E6008" s="141" t="s">
        <v>32197</v>
      </c>
      <c r="F6008" s="141" t="s">
        <v>32198</v>
      </c>
      <c r="I6008" s="141" t="s">
        <v>14</v>
      </c>
      <c r="J6008" s="649">
        <v>233.16</v>
      </c>
    </row>
    <row r="6009" spans="1:10" hidden="1">
      <c r="A6009" s="141" t="s">
        <v>32203</v>
      </c>
      <c r="B6009" s="141" t="str">
        <f t="shared" si="93"/>
        <v>MONTAGEM E ASSENTAMENTO DE PECAS DE CHAPA DE ACO DE 1/4" DEESPESSURA,POR JUNTA SOLDADA,DE 250MM DE DIAMETRO,INCLUSIVE SMONTAGEM E ASSENTAMENTO DE PECAS DE CHAPA DE ACO DE 1/4" DEOLDA,EXCLUSIVE FORNECIMENTO DAS PECAS E DOS MATERIAIS DE REVESTIMENTO DAS JUNTASMONTAGEM E ASSENTAMENTO DE PECAS DE CHAPA DE ACO DE 1/4" DE</v>
      </c>
      <c r="C6009" s="141" t="s">
        <v>32195</v>
      </c>
      <c r="D6009" s="141" t="s">
        <v>32204</v>
      </c>
      <c r="E6009" s="141" t="s">
        <v>32197</v>
      </c>
      <c r="F6009" s="141" t="s">
        <v>32198</v>
      </c>
      <c r="I6009" s="141" t="s">
        <v>14</v>
      </c>
      <c r="J6009" s="649">
        <v>302.95</v>
      </c>
    </row>
    <row r="6010" spans="1:10" hidden="1">
      <c r="A6010" s="141" t="s">
        <v>32205</v>
      </c>
      <c r="B6010" s="141" t="str">
        <f t="shared" si="93"/>
        <v>MONTAGEM E ASSENTAMENTO DE PECAS DE CHAPA DE ACO DE 1/4" DEESPESSURA,POR JUNTA SOLDADA,DE 250MM DE DIAMETRO,INCLUSIVE SMONTAGEM E ASSENTAMENTO DE PECAS DE CHAPA DE ACO DE 1/4" DEOLDA,EXCLUSIVE FORNECIMENTO DAS PECAS E DOS MATERIAIS DE REVESTIMENTO DAS JUNTASMONTAGEM E ASSENTAMENTO DE PECAS DE CHAPA DE ACO DE 1/4" DE</v>
      </c>
      <c r="C6010" s="141" t="s">
        <v>32195</v>
      </c>
      <c r="D6010" s="141" t="s">
        <v>32204</v>
      </c>
      <c r="E6010" s="141" t="s">
        <v>32197</v>
      </c>
      <c r="F6010" s="141" t="s">
        <v>32198</v>
      </c>
      <c r="I6010" s="141" t="s">
        <v>14</v>
      </c>
      <c r="J6010" s="649">
        <v>277.56</v>
      </c>
    </row>
    <row r="6011" spans="1:10" hidden="1">
      <c r="A6011" s="141" t="s">
        <v>32206</v>
      </c>
      <c r="B6011" s="141" t="str">
        <f t="shared" si="93"/>
        <v>MONTAGEM E ASSENTAMENTO DE PECAS DE CHAPA DE ACO DE 1/4" DEESPESSURA,POR JUNTA SOLDADA,DE 300MM DE DIAMETRO,INCLUSIVE SMONTAGEM E ASSENTAMENTO DE PECAS DE CHAPA DE ACO DE 1/4" DEOLDA,EXCLUSIVE FORNECIMENTO DAS PECAS E DOS MATERIAIS DE REVESTIMENTO DAS JUNTASMONTAGEM E ASSENTAMENTO DE PECAS DE CHAPA DE ACO DE 1/4" DE</v>
      </c>
      <c r="C6011" s="141" t="s">
        <v>32195</v>
      </c>
      <c r="D6011" s="141" t="s">
        <v>32207</v>
      </c>
      <c r="E6011" s="141" t="s">
        <v>32197</v>
      </c>
      <c r="F6011" s="141" t="s">
        <v>32198</v>
      </c>
      <c r="I6011" s="141" t="s">
        <v>14</v>
      </c>
      <c r="J6011" s="649">
        <v>356.29</v>
      </c>
    </row>
    <row r="6012" spans="1:10" hidden="1">
      <c r="A6012" s="141" t="s">
        <v>32208</v>
      </c>
      <c r="B6012" s="141" t="str">
        <f t="shared" si="93"/>
        <v>MONTAGEM E ASSENTAMENTO DE PECAS DE CHAPA DE ACO DE 1/4" DEESPESSURA,POR JUNTA SOLDADA,DE 300MM DE DIAMETRO,INCLUSIVE SMONTAGEM E ASSENTAMENTO DE PECAS DE CHAPA DE ACO DE 1/4" DEOLDA,EXCLUSIVE FORNECIMENTO DAS PECAS E DOS MATERIAIS DE REVESTIMENTO DAS JUNTASMONTAGEM E ASSENTAMENTO DE PECAS DE CHAPA DE ACO DE 1/4" DE</v>
      </c>
      <c r="C6012" s="141" t="s">
        <v>32195</v>
      </c>
      <c r="D6012" s="141" t="s">
        <v>32207</v>
      </c>
      <c r="E6012" s="141" t="s">
        <v>32197</v>
      </c>
      <c r="F6012" s="141" t="s">
        <v>32198</v>
      </c>
      <c r="I6012" s="141" t="s">
        <v>14</v>
      </c>
      <c r="J6012" s="649">
        <v>326.75</v>
      </c>
    </row>
    <row r="6013" spans="1:10" hidden="1">
      <c r="A6013" s="141" t="s">
        <v>32209</v>
      </c>
      <c r="B6013" s="141" t="str">
        <f t="shared" si="93"/>
        <v>MONTAGEM E ASSENTAMENTO DE PECAS DE CHAPA DE ACO DE 1/4" DEESPESSURA,POR JUNTA SOLDADA,DE 350MM DE DIAMETRO,INCLUSIVE SMONTAGEM E ASSENTAMENTO DE PECAS DE CHAPA DE ACO DE 1/4" DEOLDA,EXCLUSIVE FORNECIMENTO DAS PECAS E DOS MATERIAIS DE REVESTIMENTO DAS JUNTASMONTAGEM E ASSENTAMENTO DE PECAS DE CHAPA DE ACO DE 1/4" DE</v>
      </c>
      <c r="C6013" s="141" t="s">
        <v>32195</v>
      </c>
      <c r="D6013" s="141" t="s">
        <v>32210</v>
      </c>
      <c r="E6013" s="141" t="s">
        <v>32197</v>
      </c>
      <c r="F6013" s="141" t="s">
        <v>32198</v>
      </c>
      <c r="I6013" s="141" t="s">
        <v>14</v>
      </c>
      <c r="J6013" s="649">
        <v>405.63</v>
      </c>
    </row>
    <row r="6014" spans="1:10" hidden="1">
      <c r="A6014" s="141" t="s">
        <v>32211</v>
      </c>
      <c r="B6014" s="141" t="str">
        <f t="shared" si="93"/>
        <v>MONTAGEM E ASSENTAMENTO DE PECAS DE CHAPA DE ACO DE 1/4" DEESPESSURA,POR JUNTA SOLDADA,DE 350MM DE DIAMETRO,INCLUSIVE SMONTAGEM E ASSENTAMENTO DE PECAS DE CHAPA DE ACO DE 1/4" DEOLDA,EXCLUSIVE FORNECIMENTO DAS PECAS E DOS MATERIAIS DE REVESTIMENTO DAS JUNTASMONTAGEM E ASSENTAMENTO DE PECAS DE CHAPA DE ACO DE 1/4" DE</v>
      </c>
      <c r="C6014" s="141" t="s">
        <v>32195</v>
      </c>
      <c r="D6014" s="141" t="s">
        <v>32210</v>
      </c>
      <c r="E6014" s="141" t="s">
        <v>32197</v>
      </c>
      <c r="F6014" s="141" t="s">
        <v>32198</v>
      </c>
      <c r="I6014" s="141" t="s">
        <v>14</v>
      </c>
      <c r="J6014" s="649">
        <v>372.57</v>
      </c>
    </row>
    <row r="6015" spans="1:10" hidden="1">
      <c r="A6015" s="141" t="s">
        <v>32212</v>
      </c>
      <c r="B6015" s="141" t="str">
        <f t="shared" si="93"/>
        <v>MONTAGEM E ASSENTAMENTO DE PECAS DE CHAPA DE ACO DE 1/4" DEESPESSURA,POR JUNTA SOLDADA,DE 400MM DE DIAMETRO,INCLUSIVE SMONTAGEM E ASSENTAMENTO DE PECAS DE CHAPA DE ACO DE 1/4" DEOLDA,EXCLUSIVE FORNECIMENTO DAS PECAS E DOS MATERIAIS DE REVESTIMENTO DAS JUNTASMONTAGEM E ASSENTAMENTO DE PECAS DE CHAPA DE ACO DE 1/4" DE</v>
      </c>
      <c r="C6015" s="141" t="s">
        <v>32195</v>
      </c>
      <c r="D6015" s="141" t="s">
        <v>32213</v>
      </c>
      <c r="E6015" s="141" t="s">
        <v>32197</v>
      </c>
      <c r="F6015" s="141" t="s">
        <v>32198</v>
      </c>
      <c r="I6015" s="141" t="s">
        <v>14</v>
      </c>
      <c r="J6015" s="649">
        <v>460.18</v>
      </c>
    </row>
    <row r="6016" spans="1:10" hidden="1">
      <c r="A6016" s="141" t="s">
        <v>32214</v>
      </c>
      <c r="B6016" s="141" t="str">
        <f t="shared" si="93"/>
        <v>MONTAGEM E ASSENTAMENTO DE PECAS DE CHAPA DE ACO DE 1/4" DEESPESSURA,POR JUNTA SOLDADA,DE 400MM DE DIAMETRO,INCLUSIVE SMONTAGEM E ASSENTAMENTO DE PECAS DE CHAPA DE ACO DE 1/4" DEOLDA,EXCLUSIVE FORNECIMENTO DAS PECAS E DOS MATERIAIS DE REVESTIMENTO DAS JUNTASMONTAGEM E ASSENTAMENTO DE PECAS DE CHAPA DE ACO DE 1/4" DE</v>
      </c>
      <c r="C6016" s="141" t="s">
        <v>32195</v>
      </c>
      <c r="D6016" s="141" t="s">
        <v>32213</v>
      </c>
      <c r="E6016" s="141" t="s">
        <v>32197</v>
      </c>
      <c r="F6016" s="141" t="s">
        <v>32198</v>
      </c>
      <c r="I6016" s="141" t="s">
        <v>14</v>
      </c>
      <c r="J6016" s="649">
        <v>422.81</v>
      </c>
    </row>
    <row r="6017" spans="1:10" hidden="1">
      <c r="A6017" s="141" t="s">
        <v>32215</v>
      </c>
      <c r="B6017" s="141" t="str">
        <f t="shared" si="93"/>
        <v>MONTAGEM E ASSENTAMENTO DE PECAS DE CHAPA DE ACO DE 1/4" DEESPESSURA,POR JUNTA SOLDADA,DE 450MM DE DIAMETRO,INCLUSIVE SMONTAGEM E ASSENTAMENTO DE PECAS DE CHAPA DE ACO DE 1/4" DEOLDA,EXCLUSIVE FORNECIMENTO DAS PECAS E DOS MATERIAIS DE REVESTIMENTO DAS JUNTASMONTAGEM E ASSENTAMENTO DE PECAS DE CHAPA DE ACO DE 1/4" DE</v>
      </c>
      <c r="C6017" s="141" t="s">
        <v>32195</v>
      </c>
      <c r="D6017" s="141" t="s">
        <v>32216</v>
      </c>
      <c r="E6017" s="141" t="s">
        <v>32197</v>
      </c>
      <c r="F6017" s="141" t="s">
        <v>32198</v>
      </c>
      <c r="I6017" s="141" t="s">
        <v>14</v>
      </c>
      <c r="J6017" s="649">
        <v>509.53</v>
      </c>
    </row>
    <row r="6018" spans="1:10" hidden="1">
      <c r="A6018" s="141" t="s">
        <v>32217</v>
      </c>
      <c r="B6018" s="141" t="str">
        <f t="shared" si="93"/>
        <v>MONTAGEM E ASSENTAMENTO DE PECAS DE CHAPA DE ACO DE 1/4" DEESPESSURA,POR JUNTA SOLDADA,DE 450MM DE DIAMETRO,INCLUSIVE SMONTAGEM E ASSENTAMENTO DE PECAS DE CHAPA DE ACO DE 1/4" DEOLDA,EXCLUSIVE FORNECIMENTO DAS PECAS E DOS MATERIAIS DE REVESTIMENTO DAS JUNTASMONTAGEM E ASSENTAMENTO DE PECAS DE CHAPA DE ACO DE 1/4" DE</v>
      </c>
      <c r="C6018" s="141" t="s">
        <v>32195</v>
      </c>
      <c r="D6018" s="141" t="s">
        <v>32216</v>
      </c>
      <c r="E6018" s="141" t="s">
        <v>32197</v>
      </c>
      <c r="F6018" s="141" t="s">
        <v>32198</v>
      </c>
      <c r="I6018" s="141" t="s">
        <v>14</v>
      </c>
      <c r="J6018" s="649">
        <v>468.64</v>
      </c>
    </row>
    <row r="6019" spans="1:10" hidden="1">
      <c r="A6019" s="141" t="s">
        <v>32218</v>
      </c>
      <c r="B6019" s="141" t="str">
        <f t="shared" ref="B6019:B6082" si="94">C6019&amp;D6019&amp;C6019&amp;E6019&amp;F6019&amp;G6019&amp;H6019&amp;C6019</f>
        <v>MONTAGEM E ASSENTAMENTO DE PECAS DE CHAPA DE ACO DE 1/4" DEESPESSURA,POR JUNTA SOLDADA,DE 500MM DE DIAMETRO,INCLUSIVE SMONTAGEM E ASSENTAMENTO DE PECAS DE CHAPA DE ACO DE 1/4" DEOLDA,EXCLUSIVE FORNECIMENTO DAS PECAS E DOS MATERIAIS DE REVESTIMENTO DAS JUNTASMONTAGEM E ASSENTAMENTO DE PECAS DE CHAPA DE ACO DE 1/4" DE</v>
      </c>
      <c r="C6019" s="141" t="s">
        <v>32195</v>
      </c>
      <c r="D6019" s="141" t="s">
        <v>32219</v>
      </c>
      <c r="E6019" s="141" t="s">
        <v>32197</v>
      </c>
      <c r="F6019" s="141" t="s">
        <v>32198</v>
      </c>
      <c r="I6019" s="141" t="s">
        <v>14</v>
      </c>
      <c r="J6019" s="649">
        <v>560.49</v>
      </c>
    </row>
    <row r="6020" spans="1:10" hidden="1">
      <c r="A6020" s="141" t="s">
        <v>32220</v>
      </c>
      <c r="B6020" s="141" t="str">
        <f t="shared" si="94"/>
        <v>MONTAGEM E ASSENTAMENTO DE PECAS DE CHAPA DE ACO DE 1/4" DEESPESSURA,POR JUNTA SOLDADA,DE 500MM DE DIAMETRO,INCLUSIVE SMONTAGEM E ASSENTAMENTO DE PECAS DE CHAPA DE ACO DE 1/4" DEOLDA,EXCLUSIVE FORNECIMENTO DAS PECAS E DOS MATERIAIS DE REVESTIMENTO DAS JUNTASMONTAGEM E ASSENTAMENTO DE PECAS DE CHAPA DE ACO DE 1/4" DE</v>
      </c>
      <c r="C6020" s="141" t="s">
        <v>32195</v>
      </c>
      <c r="D6020" s="141" t="s">
        <v>32219</v>
      </c>
      <c r="E6020" s="141" t="s">
        <v>32197</v>
      </c>
      <c r="F6020" s="141" t="s">
        <v>32198</v>
      </c>
      <c r="I6020" s="141" t="s">
        <v>14</v>
      </c>
      <c r="J6020" s="649">
        <v>515.76</v>
      </c>
    </row>
    <row r="6021" spans="1:10" hidden="1">
      <c r="A6021" s="141" t="s">
        <v>32221</v>
      </c>
      <c r="B6021" s="141" t="str">
        <f t="shared" si="94"/>
        <v>MONTAGEM E ASSENTAMENTO DE PECAS DE CHAPA DE ACO DE 1/4" DEESPESSURA,POR JUNTA SOLDADA,DE 600MM DE DIAMETRO,INCLUSIVE SMONTAGEM E ASSENTAMENTO DE PECAS DE CHAPA DE ACO DE 1/4" DEOLDA,EXCLUSIVE FORNECIMENTO DAS PECAS E DOS MATERIAIS DE REVESTIMENTO DAS JUNTASMONTAGEM E ASSENTAMENTO DE PECAS DE CHAPA DE ACO DE 1/4" DE</v>
      </c>
      <c r="C6021" s="141" t="s">
        <v>32195</v>
      </c>
      <c r="D6021" s="141" t="s">
        <v>32222</v>
      </c>
      <c r="E6021" s="141" t="s">
        <v>32197</v>
      </c>
      <c r="F6021" s="141" t="s">
        <v>32198</v>
      </c>
      <c r="I6021" s="141" t="s">
        <v>14</v>
      </c>
      <c r="J6021" s="649">
        <v>673.41</v>
      </c>
    </row>
    <row r="6022" spans="1:10" hidden="1">
      <c r="A6022" s="141" t="s">
        <v>32223</v>
      </c>
      <c r="B6022" s="141" t="str">
        <f t="shared" si="94"/>
        <v>MONTAGEM E ASSENTAMENTO DE PECAS DE CHAPA DE ACO DE 1/4" DEESPESSURA,POR JUNTA SOLDADA,DE 600MM DE DIAMETRO,INCLUSIVE SMONTAGEM E ASSENTAMENTO DE PECAS DE CHAPA DE ACO DE 1/4" DEOLDA,EXCLUSIVE FORNECIMENTO DAS PECAS E DOS MATERIAIS DE REVESTIMENTO DAS JUNTASMONTAGEM E ASSENTAMENTO DE PECAS DE CHAPA DE ACO DE 1/4" DE</v>
      </c>
      <c r="C6022" s="141" t="s">
        <v>32195</v>
      </c>
      <c r="D6022" s="141" t="s">
        <v>32222</v>
      </c>
      <c r="E6022" s="141" t="s">
        <v>32197</v>
      </c>
      <c r="F6022" s="141" t="s">
        <v>32198</v>
      </c>
      <c r="I6022" s="141" t="s">
        <v>14</v>
      </c>
      <c r="J6022" s="649">
        <v>621.52</v>
      </c>
    </row>
    <row r="6023" spans="1:10" hidden="1">
      <c r="A6023" s="141" t="s">
        <v>32224</v>
      </c>
      <c r="B6023" s="141" t="str">
        <f t="shared" si="94"/>
        <v>MONTAGEM E ASSENTAMENTO DE PECAS DE CHAPA DE ACO DE 1/4" DEESPESSURA,POR JUNTA SOLDADA,DE 700MM DE DIAMETRO,INCLUSIVE SMONTAGEM E ASSENTAMENTO DE PECAS DE CHAPA DE ACO DE 1/4" DEOLDA,EXCLUSIVE FORNECIMENTO DAS PECAS E DOS MATERIAIS DE REVESTIMENTO DAS JUNTASMONTAGEM E ASSENTAMENTO DE PECAS DE CHAPA DE ACO DE 1/4" DE</v>
      </c>
      <c r="C6023" s="141" t="s">
        <v>32195</v>
      </c>
      <c r="D6023" s="141" t="s">
        <v>32225</v>
      </c>
      <c r="E6023" s="141" t="s">
        <v>32197</v>
      </c>
      <c r="F6023" s="141" t="s">
        <v>32198</v>
      </c>
      <c r="I6023" s="141" t="s">
        <v>14</v>
      </c>
      <c r="J6023" s="649">
        <v>809.91</v>
      </c>
    </row>
    <row r="6024" spans="1:10" hidden="1">
      <c r="A6024" s="141" t="s">
        <v>32226</v>
      </c>
      <c r="B6024" s="141" t="str">
        <f t="shared" si="94"/>
        <v>MONTAGEM E ASSENTAMENTO DE PECAS DE CHAPA DE ACO DE 1/4" DEESPESSURA,POR JUNTA SOLDADA,DE 700MM DE DIAMETRO,INCLUSIVE SMONTAGEM E ASSENTAMENTO DE PECAS DE CHAPA DE ACO DE 1/4" DEOLDA,EXCLUSIVE FORNECIMENTO DAS PECAS E DOS MATERIAIS DE REVESTIMENTO DAS JUNTASMONTAGEM E ASSENTAMENTO DE PECAS DE CHAPA DE ACO DE 1/4" DE</v>
      </c>
      <c r="C6024" s="141" t="s">
        <v>32195</v>
      </c>
      <c r="D6024" s="141" t="s">
        <v>32225</v>
      </c>
      <c r="E6024" s="141" t="s">
        <v>32197</v>
      </c>
      <c r="F6024" s="141" t="s">
        <v>32198</v>
      </c>
      <c r="I6024" s="141" t="s">
        <v>14</v>
      </c>
      <c r="J6024" s="649">
        <v>746.36</v>
      </c>
    </row>
    <row r="6025" spans="1:10" hidden="1">
      <c r="A6025" s="141" t="s">
        <v>32227</v>
      </c>
      <c r="B6025" s="141" t="str">
        <f t="shared" si="94"/>
        <v>MONTAGEM E ASSENTAMENTO DE PECAS DE CHAPA DE ACO DE 1/4" DEESPESSURA,POR JUNTA SOLDADA,DE 800MM DE DIAMETRO,INCLUSIVE SMONTAGEM E ASSENTAMENTO DE PECAS DE CHAPA DE ACO DE 1/4" DEOLDA,EXCLUSIVE FORNECIMENTO DAS PECAS E DOS MATERIAIS DE REVESTIMENTO DAS JUNTASMONTAGEM E ASSENTAMENTO DE PECAS DE CHAPA DE ACO DE 1/4" DE</v>
      </c>
      <c r="C6025" s="141" t="s">
        <v>32195</v>
      </c>
      <c r="D6025" s="141" t="s">
        <v>32228</v>
      </c>
      <c r="E6025" s="141" t="s">
        <v>32197</v>
      </c>
      <c r="F6025" s="141" t="s">
        <v>32198</v>
      </c>
      <c r="I6025" s="141" t="s">
        <v>14</v>
      </c>
      <c r="J6025" s="649">
        <v>931.28</v>
      </c>
    </row>
    <row r="6026" spans="1:10" hidden="1">
      <c r="A6026" s="141" t="s">
        <v>32229</v>
      </c>
      <c r="B6026" s="141" t="str">
        <f t="shared" si="94"/>
        <v>MONTAGEM E ASSENTAMENTO DE PECAS DE CHAPA DE ACO DE 1/4" DEESPESSURA,POR JUNTA SOLDADA,DE 800MM DE DIAMETRO,INCLUSIVE SMONTAGEM E ASSENTAMENTO DE PECAS DE CHAPA DE ACO DE 1/4" DEOLDA,EXCLUSIVE FORNECIMENTO DAS PECAS E DOS MATERIAIS DE REVESTIMENTO DAS JUNTASMONTAGEM E ASSENTAMENTO DE PECAS DE CHAPA DE ACO DE 1/4" DE</v>
      </c>
      <c r="C6026" s="141" t="s">
        <v>32195</v>
      </c>
      <c r="D6026" s="141" t="s">
        <v>32228</v>
      </c>
      <c r="E6026" s="141" t="s">
        <v>32197</v>
      </c>
      <c r="F6026" s="141" t="s">
        <v>32198</v>
      </c>
      <c r="I6026" s="141" t="s">
        <v>14</v>
      </c>
      <c r="J6026" s="649">
        <v>858.13</v>
      </c>
    </row>
    <row r="6027" spans="1:10" hidden="1">
      <c r="A6027" s="141" t="s">
        <v>32230</v>
      </c>
      <c r="B6027" s="141" t="str">
        <f t="shared" si="94"/>
        <v>MONTAGEM E ASSENTAMENTO DE PECAS DE CHAPA DE ACO DE 5/16" DE ESPESSURA,POR JUNTA SOLDADA,DE 300MM DE DIAMETRO,INCLUSIVEMONTAGEM E ASSENTAMENTO DE PECAS DE CHAPA DE ACO DE 5/16" DESOLDA,EXCLUSIVE FORNECIMENTO DAS PECAS E DOS MATERIAIS DE REVESTIMENTO DAS JUNTASMONTAGEM E ASSENTAMENTO DE PECAS DE CHAPA DE ACO DE 5/16" DE</v>
      </c>
      <c r="C6027" s="141" t="s">
        <v>32231</v>
      </c>
      <c r="D6027" s="141" t="s">
        <v>32180</v>
      </c>
      <c r="E6027" s="141" t="s">
        <v>32170</v>
      </c>
      <c r="F6027" s="141" t="s">
        <v>32171</v>
      </c>
      <c r="I6027" s="141" t="s">
        <v>14</v>
      </c>
      <c r="J6027" s="649">
        <v>493.08</v>
      </c>
    </row>
    <row r="6028" spans="1:10" hidden="1">
      <c r="A6028" s="141" t="s">
        <v>32232</v>
      </c>
      <c r="B6028" s="141" t="str">
        <f t="shared" si="94"/>
        <v>MONTAGEM E ASSENTAMENTO DE PECAS DE CHAPA DE ACO DE 5/16" DE ESPESSURA,POR JUNTA SOLDADA,DE 300MM DE DIAMETRO,INCLUSIVEMONTAGEM E ASSENTAMENTO DE PECAS DE CHAPA DE ACO DE 5/16" DESOLDA,EXCLUSIVE FORNECIMENTO DAS PECAS E DOS MATERIAIS DE REVESTIMENTO DAS JUNTASMONTAGEM E ASSENTAMENTO DE PECAS DE CHAPA DE ACO DE 5/16" DE</v>
      </c>
      <c r="C6028" s="141" t="s">
        <v>32231</v>
      </c>
      <c r="D6028" s="141" t="s">
        <v>32180</v>
      </c>
      <c r="E6028" s="141" t="s">
        <v>32170</v>
      </c>
      <c r="F6028" s="141" t="s">
        <v>32171</v>
      </c>
      <c r="I6028" s="141" t="s">
        <v>14</v>
      </c>
      <c r="J6028" s="649">
        <v>451.91</v>
      </c>
    </row>
    <row r="6029" spans="1:10" hidden="1">
      <c r="A6029" s="141" t="s">
        <v>32233</v>
      </c>
      <c r="B6029" s="141" t="str">
        <f t="shared" si="94"/>
        <v>MONTAGEM E ASSENTAMENTO DE PECAS DE CHAPA DE ACO DE 5/16" DE ESPESSURA,POR JUNTA SOLDADA,DE 350MM DE DIAMETRO,INCLUSIVEMONTAGEM E ASSENTAMENTO DE PECAS DE CHAPA DE ACO DE 5/16" DESOLDA,EXCLUSIVE FORNECIMENTO DAS PECAS E DOS MATERIAIS DE REVESTIMENTO DAS JUNTASMONTAGEM E ASSENTAMENTO DE PECAS DE CHAPA DE ACO DE 5/16" DE</v>
      </c>
      <c r="C6029" s="141" t="s">
        <v>32231</v>
      </c>
      <c r="D6029" s="141" t="s">
        <v>32183</v>
      </c>
      <c r="E6029" s="141" t="s">
        <v>32170</v>
      </c>
      <c r="F6029" s="141" t="s">
        <v>32171</v>
      </c>
      <c r="I6029" s="141" t="s">
        <v>14</v>
      </c>
      <c r="J6029" s="649">
        <v>559.70000000000005</v>
      </c>
    </row>
    <row r="6030" spans="1:10" hidden="1">
      <c r="A6030" s="141" t="s">
        <v>32234</v>
      </c>
      <c r="B6030" s="141" t="str">
        <f t="shared" si="94"/>
        <v>MONTAGEM E ASSENTAMENTO DE PECAS DE CHAPA DE ACO DE 5/16" DE ESPESSURA,POR JUNTA SOLDADA,DE 350MM DE DIAMETRO,INCLUSIVEMONTAGEM E ASSENTAMENTO DE PECAS DE CHAPA DE ACO DE 5/16" DESOLDA,EXCLUSIVE FORNECIMENTO DAS PECAS E DOS MATERIAIS DE REVESTIMENTO DAS JUNTASMONTAGEM E ASSENTAMENTO DE PECAS DE CHAPA DE ACO DE 5/16" DE</v>
      </c>
      <c r="C6030" s="141" t="s">
        <v>32231</v>
      </c>
      <c r="D6030" s="141" t="s">
        <v>32183</v>
      </c>
      <c r="E6030" s="141" t="s">
        <v>32170</v>
      </c>
      <c r="F6030" s="141" t="s">
        <v>32171</v>
      </c>
      <c r="I6030" s="141" t="s">
        <v>14</v>
      </c>
      <c r="J6030" s="649">
        <v>513.84</v>
      </c>
    </row>
    <row r="6031" spans="1:10" hidden="1">
      <c r="A6031" s="141" t="s">
        <v>32235</v>
      </c>
      <c r="B6031" s="141" t="str">
        <f t="shared" si="94"/>
        <v>MONTAGEM E ASSENTAMENTO DE PECAS DE CHAPA DE ACO DE 5/16" DE ESPESSURA,POR JUNTA SOLDADA,DE 400MM DE DIAMETRO,INCLUSIVEMONTAGEM E ASSENTAMENTO DE PECAS DE CHAPA DE ACO DE 5/16" DESOLDA,EXCLUSIVE FORNECIMENTO DAS PECAS E DOS MATERIAIS DE REVESTIMENTO DAS JUNTASMONTAGEM E ASSENTAMENTO DE PECAS DE CHAPA DE ACO DE 5/16" DE</v>
      </c>
      <c r="C6031" s="141" t="s">
        <v>32231</v>
      </c>
      <c r="D6031" s="141" t="s">
        <v>32186</v>
      </c>
      <c r="E6031" s="141" t="s">
        <v>32170</v>
      </c>
      <c r="F6031" s="141" t="s">
        <v>32171</v>
      </c>
      <c r="I6031" s="141" t="s">
        <v>14</v>
      </c>
      <c r="J6031" s="649">
        <v>633.27</v>
      </c>
    </row>
    <row r="6032" spans="1:10" hidden="1">
      <c r="A6032" s="141" t="s">
        <v>32236</v>
      </c>
      <c r="B6032" s="141" t="str">
        <f t="shared" si="94"/>
        <v>MONTAGEM E ASSENTAMENTO DE PECAS DE CHAPA DE ACO DE 5/16" DE ESPESSURA,POR JUNTA SOLDADA,DE 400MM DE DIAMETRO,INCLUSIVEMONTAGEM E ASSENTAMENTO DE PECAS DE CHAPA DE ACO DE 5/16" DESOLDA,EXCLUSIVE FORNECIMENTO DAS PECAS E DOS MATERIAIS DE REVESTIMENTO DAS JUNTASMONTAGEM E ASSENTAMENTO DE PECAS DE CHAPA DE ACO DE 5/16" DE</v>
      </c>
      <c r="C6032" s="141" t="s">
        <v>32231</v>
      </c>
      <c r="D6032" s="141" t="s">
        <v>32186</v>
      </c>
      <c r="E6032" s="141" t="s">
        <v>32170</v>
      </c>
      <c r="F6032" s="141" t="s">
        <v>32171</v>
      </c>
      <c r="I6032" s="141" t="s">
        <v>14</v>
      </c>
      <c r="J6032" s="649">
        <v>581.64</v>
      </c>
    </row>
    <row r="6033" spans="1:10" hidden="1">
      <c r="A6033" s="141" t="s">
        <v>32237</v>
      </c>
      <c r="B6033" s="141" t="str">
        <f t="shared" si="94"/>
        <v>MONTAGEM E ASSENTAMENTO DE PECAS DE CHAPA DE ACO DE 5/16" DE ESPESSURA,POR JUNTA SOLDADA,DE 450MM DE DIAMETRO,INCLUSIVEMONTAGEM E ASSENTAMENTO DE PECAS DE CHAPA DE ACO DE 5/16" DESOLDA,EXCLUSIVE FORNECIMENTO DAS PECAS E DOS MATERIAIS DE REVESTIMENTO DAS JUNTASMONTAGEM E ASSENTAMENTO DE PECAS DE CHAPA DE ACO DE 5/16" DE</v>
      </c>
      <c r="C6033" s="141" t="s">
        <v>32231</v>
      </c>
      <c r="D6033" s="141" t="s">
        <v>32189</v>
      </c>
      <c r="E6033" s="141" t="s">
        <v>32170</v>
      </c>
      <c r="F6033" s="141" t="s">
        <v>32171</v>
      </c>
      <c r="I6033" s="141" t="s">
        <v>14</v>
      </c>
      <c r="J6033" s="649">
        <v>699.89</v>
      </c>
    </row>
    <row r="6034" spans="1:10" hidden="1">
      <c r="A6034" s="141" t="s">
        <v>32238</v>
      </c>
      <c r="B6034" s="141" t="str">
        <f t="shared" si="94"/>
        <v>MONTAGEM E ASSENTAMENTO DE PECAS DE CHAPA DE ACO DE 5/16" DE ESPESSURA,POR JUNTA SOLDADA,DE 450MM DE DIAMETRO,INCLUSIVEMONTAGEM E ASSENTAMENTO DE PECAS DE CHAPA DE ACO DE 5/16" DESOLDA,EXCLUSIVE FORNECIMENTO DAS PECAS E DOS MATERIAIS DE REVESTIMENTO DAS JUNTASMONTAGEM E ASSENTAMENTO DE PECAS DE CHAPA DE ACO DE 5/16" DE</v>
      </c>
      <c r="C6034" s="141" t="s">
        <v>32231</v>
      </c>
      <c r="D6034" s="141" t="s">
        <v>32189</v>
      </c>
      <c r="E6034" s="141" t="s">
        <v>32170</v>
      </c>
      <c r="F6034" s="141" t="s">
        <v>32171</v>
      </c>
      <c r="I6034" s="141" t="s">
        <v>14</v>
      </c>
      <c r="J6034" s="649">
        <v>643.57000000000005</v>
      </c>
    </row>
    <row r="6035" spans="1:10" hidden="1">
      <c r="A6035" s="141" t="s">
        <v>32239</v>
      </c>
      <c r="B6035" s="141" t="str">
        <f t="shared" si="94"/>
        <v>MONTAGEM E ASSENTAMENTO DE PECAS DE CHAPA DE ACO DE 5/16" DE ESPESSURA,POR JUNTA SOLDADA,DE 500MM DE DIAMETRO,INCLUSIVEMONTAGEM E ASSENTAMENTO DE PECAS DE CHAPA DE ACO DE 5/16" DESOLDA,EXCLUSIVE FORNECIMENTO DAS PECAS E DOS MATERIAIS DE REVESTIMENTO DAS JUNTASMONTAGEM E ASSENTAMENTO DE PECAS DE CHAPA DE ACO DE 5/16" DE</v>
      </c>
      <c r="C6035" s="141" t="s">
        <v>32231</v>
      </c>
      <c r="D6035" s="141" t="s">
        <v>32192</v>
      </c>
      <c r="E6035" s="141" t="s">
        <v>32170</v>
      </c>
      <c r="F6035" s="141" t="s">
        <v>32171</v>
      </c>
      <c r="I6035" s="141" t="s">
        <v>14</v>
      </c>
      <c r="J6035" s="649">
        <v>773.77</v>
      </c>
    </row>
    <row r="6036" spans="1:10" hidden="1">
      <c r="A6036" s="141" t="s">
        <v>32240</v>
      </c>
      <c r="B6036" s="141" t="str">
        <f t="shared" si="94"/>
        <v>MONTAGEM E ASSENTAMENTO DE PECAS DE CHAPA DE ACO DE 5/16" DE ESPESSURA,POR JUNTA SOLDADA,DE 500MM DE DIAMETRO,INCLUSIVEMONTAGEM E ASSENTAMENTO DE PECAS DE CHAPA DE ACO DE 5/16" DESOLDA,EXCLUSIVE FORNECIMENTO DAS PECAS E DOS MATERIAIS DE REVESTIMENTO DAS JUNTASMONTAGEM E ASSENTAMENTO DE PECAS DE CHAPA DE ACO DE 5/16" DE</v>
      </c>
      <c r="C6036" s="141" t="s">
        <v>32231</v>
      </c>
      <c r="D6036" s="141" t="s">
        <v>32192</v>
      </c>
      <c r="E6036" s="141" t="s">
        <v>32170</v>
      </c>
      <c r="F6036" s="141" t="s">
        <v>32171</v>
      </c>
      <c r="I6036" s="141" t="s">
        <v>14</v>
      </c>
      <c r="J6036" s="649">
        <v>711.65</v>
      </c>
    </row>
    <row r="6037" spans="1:10" hidden="1">
      <c r="A6037" s="141" t="s">
        <v>32241</v>
      </c>
      <c r="B6037" s="141" t="str">
        <f t="shared" si="94"/>
        <v>MONTAGEM E ASSENTAMENTO DE PECAS DE CHAPA DE ACO DE 5/16" DE ESPESSURA,POR JUNTA SOLDADA,DE 600MM DE DIAMETRO,INCLUSIVEMONTAGEM E ASSENTAMENTO DE PECAS DE CHAPA DE ACO DE 5/16" DESOLDA,EXCLUSIVE FORNECIMENTO DAS PECAS E DOS MATERIAIS DE REVESTIMENTO DAS JUNTASMONTAGEM E ASSENTAMENTO DE PECAS DE CHAPA DE ACO DE 5/16" DE</v>
      </c>
      <c r="C6037" s="141" t="s">
        <v>32231</v>
      </c>
      <c r="D6037" s="141" t="s">
        <v>32242</v>
      </c>
      <c r="E6037" s="141" t="s">
        <v>32170</v>
      </c>
      <c r="F6037" s="141" t="s">
        <v>32171</v>
      </c>
      <c r="I6037" s="141" t="s">
        <v>14</v>
      </c>
      <c r="J6037" s="649">
        <v>953.3</v>
      </c>
    </row>
    <row r="6038" spans="1:10" hidden="1">
      <c r="A6038" s="141" t="s">
        <v>32243</v>
      </c>
      <c r="B6038" s="141" t="str">
        <f t="shared" si="94"/>
        <v>MONTAGEM E ASSENTAMENTO DE PECAS DE CHAPA DE ACO DE 5/16" DE ESPESSURA,POR JUNTA SOLDADA,DE 600MM DE DIAMETRO,INCLUSIVEMONTAGEM E ASSENTAMENTO DE PECAS DE CHAPA DE ACO DE 5/16" DESOLDA,EXCLUSIVE FORNECIMENTO DAS PECAS E DOS MATERIAIS DE REVESTIMENTO DAS JUNTASMONTAGEM E ASSENTAMENTO DE PECAS DE CHAPA DE ACO DE 5/16" DE</v>
      </c>
      <c r="C6038" s="141" t="s">
        <v>32231</v>
      </c>
      <c r="D6038" s="141" t="s">
        <v>32242</v>
      </c>
      <c r="E6038" s="141" t="s">
        <v>32170</v>
      </c>
      <c r="F6038" s="141" t="s">
        <v>32171</v>
      </c>
      <c r="I6038" s="141" t="s">
        <v>14</v>
      </c>
      <c r="J6038" s="649">
        <v>878.11</v>
      </c>
    </row>
    <row r="6039" spans="1:10" hidden="1">
      <c r="A6039" s="141" t="s">
        <v>32244</v>
      </c>
      <c r="B6039" s="141" t="str">
        <f t="shared" si="94"/>
        <v>MONTAGEM E ASSENTAMENTO DE PECAS DE CHAPA DE ACO DE 5/16" DE ESPESSURA,POR JUNTA SOLDADA,DE 700MM DE DIAMETRO,INCLUSIVEMONTAGEM E ASSENTAMENTO DE PECAS DE CHAPA DE ACO DE 5/16" DESOLDA,EXCLUSIVE FORNECIMENTO DAS PECAS E DOS MATERIAIS DE REVESTIMENTO DAS JUNTASMONTAGEM E ASSENTAMENTO DE PECAS DE CHAPA DE ACO DE 5/16" DE</v>
      </c>
      <c r="C6039" s="141" t="s">
        <v>32231</v>
      </c>
      <c r="D6039" s="141" t="s">
        <v>32245</v>
      </c>
      <c r="E6039" s="141" t="s">
        <v>32170</v>
      </c>
      <c r="F6039" s="141" t="s">
        <v>32171</v>
      </c>
      <c r="I6039" s="141" t="s">
        <v>14</v>
      </c>
      <c r="J6039" s="649">
        <v>1086.75</v>
      </c>
    </row>
    <row r="6040" spans="1:10" hidden="1">
      <c r="A6040" s="141" t="s">
        <v>32246</v>
      </c>
      <c r="B6040" s="141" t="str">
        <f t="shared" si="94"/>
        <v>MONTAGEM E ASSENTAMENTO DE PECAS DE CHAPA DE ACO DE 5/16" DE ESPESSURA,POR JUNTA SOLDADA,DE 700MM DE DIAMETRO,INCLUSIVEMONTAGEM E ASSENTAMENTO DE PECAS DE CHAPA DE ACO DE 5/16" DESOLDA,EXCLUSIVE FORNECIMENTO DAS PECAS E DOS MATERIAIS DE REVESTIMENTO DAS JUNTASMONTAGEM E ASSENTAMENTO DE PECAS DE CHAPA DE ACO DE 5/16" DE</v>
      </c>
      <c r="C6040" s="141" t="s">
        <v>32231</v>
      </c>
      <c r="D6040" s="141" t="s">
        <v>32245</v>
      </c>
      <c r="E6040" s="141" t="s">
        <v>32170</v>
      </c>
      <c r="F6040" s="141" t="s">
        <v>32171</v>
      </c>
      <c r="I6040" s="141" t="s">
        <v>14</v>
      </c>
      <c r="J6040" s="649">
        <v>1002.28</v>
      </c>
    </row>
    <row r="6041" spans="1:10" hidden="1">
      <c r="A6041" s="141" t="s">
        <v>32247</v>
      </c>
      <c r="B6041" s="141" t="str">
        <f t="shared" si="94"/>
        <v>MONTAGEM E ASSENTAMENTO DE PECAS DE CHAPA DE ACO DE 5/16" DE ESPESSURA,POR JUNTA SOLDADA,DE 800MM DE DIAMETRO,INCLUSIVEMONTAGEM E ASSENTAMENTO DE PECAS DE CHAPA DE ACO DE 5/16" DESOLDA,EXCLUSIVE FORNECIMENTO DAS PECAS E DOS MATERIAIS DE REVESTIMENTO DAS JUNTASMONTAGEM E ASSENTAMENTO DE PECAS DE CHAPA DE ACO DE 5/16" DE</v>
      </c>
      <c r="C6041" s="141" t="s">
        <v>32231</v>
      </c>
      <c r="D6041" s="141" t="s">
        <v>32248</v>
      </c>
      <c r="E6041" s="141" t="s">
        <v>32170</v>
      </c>
      <c r="F6041" s="141" t="s">
        <v>32171</v>
      </c>
      <c r="I6041" s="141" t="s">
        <v>14</v>
      </c>
      <c r="J6041" s="649">
        <v>1235.46</v>
      </c>
    </row>
    <row r="6042" spans="1:10" hidden="1">
      <c r="A6042" s="141" t="s">
        <v>32249</v>
      </c>
      <c r="B6042" s="141" t="str">
        <f t="shared" si="94"/>
        <v>MONTAGEM E ASSENTAMENTO DE PECAS DE CHAPA DE ACO DE 5/16" DE ESPESSURA,POR JUNTA SOLDADA,DE 800MM DE DIAMETRO,INCLUSIVEMONTAGEM E ASSENTAMENTO DE PECAS DE CHAPA DE ACO DE 5/16" DESOLDA,EXCLUSIVE FORNECIMENTO DAS PECAS E DOS MATERIAIS DE REVESTIMENTO DAS JUNTASMONTAGEM E ASSENTAMENTO DE PECAS DE CHAPA DE ACO DE 5/16" DE</v>
      </c>
      <c r="C6042" s="141" t="s">
        <v>32231</v>
      </c>
      <c r="D6042" s="141" t="s">
        <v>32248</v>
      </c>
      <c r="E6042" s="141" t="s">
        <v>32170</v>
      </c>
      <c r="F6042" s="141" t="s">
        <v>32171</v>
      </c>
      <c r="I6042" s="141" t="s">
        <v>14</v>
      </c>
      <c r="J6042" s="649">
        <v>1140</v>
      </c>
    </row>
    <row r="6043" spans="1:10" hidden="1">
      <c r="A6043" s="141" t="s">
        <v>32250</v>
      </c>
      <c r="B6043" s="141" t="str">
        <f t="shared" si="94"/>
        <v>MONTAGEM E ASSENTAMENTO DE PECAS DE CHAPA DE ACO DE 5/16" DE ESPESSURA,POR JUNTA SOLDADA,DE 900MM DE DIAMETRO,INCLUSIVEMONTAGEM E ASSENTAMENTO DE PECAS DE CHAPA DE ACO DE 5/16" DESOLDA,EXCLUSIVE FORNECIMENTO DAS PECAS E DOS MATERIAIS DE REVESTIMENTO DAS JUNTASMONTAGEM E ASSENTAMENTO DE PECAS DE CHAPA DE ACO DE 5/16" DE</v>
      </c>
      <c r="C6043" s="141" t="s">
        <v>32231</v>
      </c>
      <c r="D6043" s="141" t="s">
        <v>32251</v>
      </c>
      <c r="E6043" s="141" t="s">
        <v>32170</v>
      </c>
      <c r="F6043" s="141" t="s">
        <v>32171</v>
      </c>
      <c r="I6043" s="141" t="s">
        <v>14</v>
      </c>
      <c r="J6043" s="649">
        <v>1374.19</v>
      </c>
    </row>
    <row r="6044" spans="1:10" hidden="1">
      <c r="A6044" s="141" t="s">
        <v>32252</v>
      </c>
      <c r="B6044" s="141" t="str">
        <f t="shared" si="94"/>
        <v>MONTAGEM E ASSENTAMENTO DE PECAS DE CHAPA DE ACO DE 5/16" DE ESPESSURA,POR JUNTA SOLDADA,DE 900MM DE DIAMETRO,INCLUSIVEMONTAGEM E ASSENTAMENTO DE PECAS DE CHAPA DE ACO DE 5/16" DESOLDA,EXCLUSIVE FORNECIMENTO DAS PECAS E DOS MATERIAIS DE REVESTIMENTO DAS JUNTASMONTAGEM E ASSENTAMENTO DE PECAS DE CHAPA DE ACO DE 5/16" DE</v>
      </c>
      <c r="C6044" s="141" t="s">
        <v>32231</v>
      </c>
      <c r="D6044" s="141" t="s">
        <v>32251</v>
      </c>
      <c r="E6044" s="141" t="s">
        <v>32170</v>
      </c>
      <c r="F6044" s="141" t="s">
        <v>32171</v>
      </c>
      <c r="I6044" s="141" t="s">
        <v>14</v>
      </c>
      <c r="J6044" s="649">
        <v>1268.6600000000001</v>
      </c>
    </row>
    <row r="6045" spans="1:10" hidden="1">
      <c r="A6045" s="141" t="s">
        <v>32253</v>
      </c>
      <c r="B6045" s="141" t="str">
        <f t="shared" si="94"/>
        <v>MONTAGEM E ASSENTAMENTO DE PECAS DE CHAPA DE ACO DE 5/16" DE ESPESSURA,POR JUNTA SOLDADA,DE 1000MM DE DIAMETRO,INCLUSIVEMONTAGEM E ASSENTAMENTO DE PECAS DE CHAPA DE ACO DE 5/16" DE SOLDA,EXCLUSIVE FORNECIMENTO DAS PECAS E DOS MATERIAIS DE REVESTIMENTO DAS JUNTASMONTAGEM E ASSENTAMENTO DE PECAS DE CHAPA DE ACO DE 5/16" DE</v>
      </c>
      <c r="C6045" s="141" t="s">
        <v>32231</v>
      </c>
      <c r="D6045" s="141" t="s">
        <v>32254</v>
      </c>
      <c r="E6045" s="141" t="s">
        <v>32255</v>
      </c>
      <c r="F6045" s="141" t="s">
        <v>32256</v>
      </c>
      <c r="I6045" s="141" t="s">
        <v>14</v>
      </c>
      <c r="J6045" s="649">
        <v>1536.66</v>
      </c>
    </row>
    <row r="6046" spans="1:10" hidden="1">
      <c r="A6046" s="141" t="s">
        <v>32257</v>
      </c>
      <c r="B6046" s="141" t="str">
        <f t="shared" si="94"/>
        <v>MONTAGEM E ASSENTAMENTO DE PECAS DE CHAPA DE ACO DE 5/16" DE ESPESSURA,POR JUNTA SOLDADA,DE 1000MM DE DIAMETRO,INCLUSIVEMONTAGEM E ASSENTAMENTO DE PECAS DE CHAPA DE ACO DE 5/16" DE SOLDA,EXCLUSIVE FORNECIMENTO DAS PECAS E DOS MATERIAIS DE REVESTIMENTO DAS JUNTASMONTAGEM E ASSENTAMENTO DE PECAS DE CHAPA DE ACO DE 5/16" DE</v>
      </c>
      <c r="C6046" s="141" t="s">
        <v>32231</v>
      </c>
      <c r="D6046" s="141" t="s">
        <v>32254</v>
      </c>
      <c r="E6046" s="141" t="s">
        <v>32255</v>
      </c>
      <c r="F6046" s="141" t="s">
        <v>32256</v>
      </c>
      <c r="I6046" s="141" t="s">
        <v>14</v>
      </c>
      <c r="J6046" s="649">
        <v>1418.55</v>
      </c>
    </row>
    <row r="6047" spans="1:10" hidden="1">
      <c r="A6047" s="141" t="s">
        <v>32258</v>
      </c>
      <c r="B6047" s="141" t="str">
        <f t="shared" si="94"/>
        <v>MONTAGEM E ASSENTAMENTO DE PECAS DE CHAPA DE ACO DE 5/16" DE ESPESSURA,POR JUNTA SOLDADA,DE 1200MM DE DIAMETRO,INCLUSIVEMONTAGEM E ASSENTAMENTO DE PECAS DE CHAPA DE ACO DE 5/16" DE SOLDA,EXCLUSIVE FORNECIMENTO DAS PECAS E DOS MATERIAIS DE REVESTIMENTO DAS JUNTASMONTAGEM E ASSENTAMENTO DE PECAS DE CHAPA DE ACO DE 5/16" DE</v>
      </c>
      <c r="C6047" s="141" t="s">
        <v>32231</v>
      </c>
      <c r="D6047" s="141" t="s">
        <v>32259</v>
      </c>
      <c r="E6047" s="141" t="s">
        <v>32255</v>
      </c>
      <c r="F6047" s="141" t="s">
        <v>32256</v>
      </c>
      <c r="I6047" s="141" t="s">
        <v>14</v>
      </c>
      <c r="J6047" s="649">
        <v>1808.68</v>
      </c>
    </row>
    <row r="6048" spans="1:10" hidden="1">
      <c r="A6048" s="141" t="s">
        <v>32260</v>
      </c>
      <c r="B6048" s="141" t="str">
        <f t="shared" si="94"/>
        <v>MONTAGEM E ASSENTAMENTO DE PECAS DE CHAPA DE ACO DE 5/16" DE ESPESSURA,POR JUNTA SOLDADA,DE 1200MM DE DIAMETRO,INCLUSIVEMONTAGEM E ASSENTAMENTO DE PECAS DE CHAPA DE ACO DE 5/16" DE SOLDA,EXCLUSIVE FORNECIMENTO DAS PECAS E DOS MATERIAIS DE REVESTIMENTO DAS JUNTASMONTAGEM E ASSENTAMENTO DE PECAS DE CHAPA DE ACO DE 5/16" DE</v>
      </c>
      <c r="C6048" s="141" t="s">
        <v>32231</v>
      </c>
      <c r="D6048" s="141" t="s">
        <v>32259</v>
      </c>
      <c r="E6048" s="141" t="s">
        <v>32255</v>
      </c>
      <c r="F6048" s="141" t="s">
        <v>32256</v>
      </c>
      <c r="I6048" s="141" t="s">
        <v>14</v>
      </c>
      <c r="J6048" s="649">
        <v>1671.11</v>
      </c>
    </row>
    <row r="6049" spans="1:10" hidden="1">
      <c r="A6049" s="141" t="s">
        <v>32261</v>
      </c>
      <c r="B6049" s="141" t="str">
        <f t="shared" si="94"/>
        <v>MONTAGEM E ASSENTAMENTO DE PECAS DE CHAPA DE ACO DE 3/8" DEESPESSURA,POR JUNTA SOLDADA,DE 300MM DE DIAMETRO,INCLUSIVE SMONTAGEM E ASSENTAMENTO DE PECAS DE CHAPA DE ACO DE 3/8" DEOLDA,EXCLUSIVE FORNECIMENTO DAS PECAS E DOS MATERIAIS DE REVESTIMENTO DAS JUNTASMONTAGEM E ASSENTAMENTO DE PECAS DE CHAPA DE ACO DE 3/8" DE</v>
      </c>
      <c r="C6049" s="141" t="s">
        <v>32262</v>
      </c>
      <c r="D6049" s="141" t="s">
        <v>32207</v>
      </c>
      <c r="E6049" s="141" t="s">
        <v>32197</v>
      </c>
      <c r="F6049" s="141" t="s">
        <v>32198</v>
      </c>
      <c r="I6049" s="141" t="s">
        <v>14</v>
      </c>
      <c r="J6049" s="649">
        <v>747.9</v>
      </c>
    </row>
    <row r="6050" spans="1:10" hidden="1">
      <c r="A6050" s="141" t="s">
        <v>32263</v>
      </c>
      <c r="B6050" s="141" t="str">
        <f t="shared" si="94"/>
        <v>MONTAGEM E ASSENTAMENTO DE PECAS DE CHAPA DE ACO DE 3/8" DEESPESSURA,POR JUNTA SOLDADA,DE 300MM DE DIAMETRO,INCLUSIVE SMONTAGEM E ASSENTAMENTO DE PECAS DE CHAPA DE ACO DE 3/8" DEOLDA,EXCLUSIVE FORNECIMENTO DAS PECAS E DOS MATERIAIS DE REVESTIMENTO DAS JUNTASMONTAGEM E ASSENTAMENTO DE PECAS DE CHAPA DE ACO DE 3/8" DE</v>
      </c>
      <c r="C6050" s="141" t="s">
        <v>32262</v>
      </c>
      <c r="D6050" s="141" t="s">
        <v>32207</v>
      </c>
      <c r="E6050" s="141" t="s">
        <v>32197</v>
      </c>
      <c r="F6050" s="141" t="s">
        <v>32198</v>
      </c>
      <c r="I6050" s="141" t="s">
        <v>14</v>
      </c>
      <c r="J6050" s="649">
        <v>687.26</v>
      </c>
    </row>
    <row r="6051" spans="1:10" hidden="1">
      <c r="A6051" s="141" t="s">
        <v>32264</v>
      </c>
      <c r="B6051" s="141" t="str">
        <f t="shared" si="94"/>
        <v>MONTAGEM E ASSENTAMENTO DE PECAS DE CHAPA DE ACO DE 3/8" DEESPESSURA,POR JUNTA SOLDADA,DE 350MM DE DIAMETRO,INCLUSIVE SMONTAGEM E ASSENTAMENTO DE PECAS DE CHAPA DE ACO DE 3/8" DEOLDA,EXCLUSIVE FORNECIMENTO DAS PECAS E DOS MATERIAIS DE REVESTIMENTO DAS JUNTASMONTAGEM E ASSENTAMENTO DE PECAS DE CHAPA DE ACO DE 3/8" DE</v>
      </c>
      <c r="C6051" s="141" t="s">
        <v>32262</v>
      </c>
      <c r="D6051" s="141" t="s">
        <v>32210</v>
      </c>
      <c r="E6051" s="141" t="s">
        <v>32197</v>
      </c>
      <c r="F6051" s="141" t="s">
        <v>32198</v>
      </c>
      <c r="I6051" s="141" t="s">
        <v>14</v>
      </c>
      <c r="J6051" s="649">
        <v>868.38</v>
      </c>
    </row>
    <row r="6052" spans="1:10" hidden="1">
      <c r="A6052" s="141" t="s">
        <v>32265</v>
      </c>
      <c r="B6052" s="141" t="str">
        <f t="shared" si="94"/>
        <v>MONTAGEM E ASSENTAMENTO DE PECAS DE CHAPA DE ACO DE 3/8" DEESPESSURA,POR JUNTA SOLDADA,DE 350MM DE DIAMETRO,INCLUSIVE SMONTAGEM E ASSENTAMENTO DE PECAS DE CHAPA DE ACO DE 3/8" DEOLDA,EXCLUSIVE FORNECIMENTO DAS PECAS E DOS MATERIAIS DE REVESTIMENTO DAS JUNTASMONTAGEM E ASSENTAMENTO DE PECAS DE CHAPA DE ACO DE 3/8" DE</v>
      </c>
      <c r="C6052" s="141" t="s">
        <v>32262</v>
      </c>
      <c r="D6052" s="141" t="s">
        <v>32210</v>
      </c>
      <c r="E6052" s="141" t="s">
        <v>32197</v>
      </c>
      <c r="F6052" s="141" t="s">
        <v>32198</v>
      </c>
      <c r="I6052" s="141" t="s">
        <v>14</v>
      </c>
      <c r="J6052" s="649">
        <v>798.31</v>
      </c>
    </row>
    <row r="6053" spans="1:10" hidden="1">
      <c r="A6053" s="141" t="s">
        <v>32266</v>
      </c>
      <c r="B6053" s="141" t="str">
        <f t="shared" si="94"/>
        <v>MONTAGEM E ASSENTAMENTO DE PECAS DE CHAPA DE ACO DE 3/8" DEESPESSURA,POR JUNTA SOLDADA,DE 400MM DE DIAMETRO,INCLUSIVE SMONTAGEM E ASSENTAMENTO DE PECAS DE CHAPA DE ACO DE 3/8" DEOLDA,EXCLUSIVE FORNECIMENTO DAS PECAS E DOS MATERIAIS DE REVESTIMENTO DAS JUNTASMONTAGEM E ASSENTAMENTO DE PECAS DE CHAPA DE ACO DE 3/8" DE</v>
      </c>
      <c r="C6053" s="141" t="s">
        <v>32262</v>
      </c>
      <c r="D6053" s="141" t="s">
        <v>32213</v>
      </c>
      <c r="E6053" s="141" t="s">
        <v>32197</v>
      </c>
      <c r="F6053" s="141" t="s">
        <v>32198</v>
      </c>
      <c r="I6053" s="141" t="s">
        <v>14</v>
      </c>
      <c r="J6053" s="649">
        <v>985.45</v>
      </c>
    </row>
    <row r="6054" spans="1:10" hidden="1">
      <c r="A6054" s="141" t="s">
        <v>32267</v>
      </c>
      <c r="B6054" s="141" t="str">
        <f t="shared" si="94"/>
        <v>MONTAGEM E ASSENTAMENTO DE PECAS DE CHAPA DE ACO DE 3/8" DEESPESSURA,POR JUNTA SOLDADA,DE 400MM DE DIAMETRO,INCLUSIVE SMONTAGEM E ASSENTAMENTO DE PECAS DE CHAPA DE ACO DE 3/8" DEOLDA,EXCLUSIVE FORNECIMENTO DAS PECAS E DOS MATERIAIS DE REVESTIMENTO DAS JUNTASMONTAGEM E ASSENTAMENTO DE PECAS DE CHAPA DE ACO DE 3/8" DE</v>
      </c>
      <c r="C6054" s="141" t="s">
        <v>32262</v>
      </c>
      <c r="D6054" s="141" t="s">
        <v>32213</v>
      </c>
      <c r="E6054" s="141" t="s">
        <v>32197</v>
      </c>
      <c r="F6054" s="141" t="s">
        <v>32198</v>
      </c>
      <c r="I6054" s="141" t="s">
        <v>14</v>
      </c>
      <c r="J6054" s="649">
        <v>906.21</v>
      </c>
    </row>
    <row r="6055" spans="1:10" hidden="1">
      <c r="A6055" s="141" t="s">
        <v>32268</v>
      </c>
      <c r="B6055" s="141" t="str">
        <f t="shared" si="94"/>
        <v>MONTAGEM E ASSENTAMENTO DE PECAS DE CHAPA DE ACO DE 3/8" DEESPESSURA,POR JUNTA SOLDADA,DE 450MM DE DIAMETRO,INCLUSIVE SMONTAGEM E ASSENTAMENTO DE PECAS DE CHAPA DE ACO DE 3/8" DEOLDA,EXCLUSIVE FORNECIMENTO DAS PECAS E DOS MATERIAIS DE REVESTIMENTO DAS JUNTASMONTAGEM E ASSENTAMENTO DE PECAS DE CHAPA DE ACO DE 3/8" DE</v>
      </c>
      <c r="C6055" s="141" t="s">
        <v>32262</v>
      </c>
      <c r="D6055" s="141" t="s">
        <v>32216</v>
      </c>
      <c r="E6055" s="141" t="s">
        <v>32197</v>
      </c>
      <c r="F6055" s="141" t="s">
        <v>32198</v>
      </c>
      <c r="I6055" s="141" t="s">
        <v>14</v>
      </c>
      <c r="J6055" s="649">
        <v>1101.77</v>
      </c>
    </row>
    <row r="6056" spans="1:10" hidden="1">
      <c r="A6056" s="141" t="s">
        <v>32269</v>
      </c>
      <c r="B6056" s="141" t="str">
        <f t="shared" si="94"/>
        <v>MONTAGEM E ASSENTAMENTO DE PECAS DE CHAPA DE ACO DE 3/8" DEESPESSURA,POR JUNTA SOLDADA,DE 450MM DE DIAMETRO,INCLUSIVE SMONTAGEM E ASSENTAMENTO DE PECAS DE CHAPA DE ACO DE 3/8" DEOLDA,EXCLUSIVE FORNECIMENTO DAS PECAS E DOS MATERIAIS DE REVESTIMENTO DAS JUNTASMONTAGEM E ASSENTAMENTO DE PECAS DE CHAPA DE ACO DE 3/8" DE</v>
      </c>
      <c r="C6056" s="141" t="s">
        <v>32262</v>
      </c>
      <c r="D6056" s="141" t="s">
        <v>32216</v>
      </c>
      <c r="E6056" s="141" t="s">
        <v>32197</v>
      </c>
      <c r="F6056" s="141" t="s">
        <v>32198</v>
      </c>
      <c r="I6056" s="141" t="s">
        <v>14</v>
      </c>
      <c r="J6056" s="649">
        <v>1013.68</v>
      </c>
    </row>
    <row r="6057" spans="1:10" hidden="1">
      <c r="A6057" s="141" t="s">
        <v>32270</v>
      </c>
      <c r="B6057" s="141" t="str">
        <f t="shared" si="94"/>
        <v>MONTAGEM E ASSENTAMENTO DE PECAS DE CHAPA DE ACO DE 3/8" DEESPESSURA,POR JUNTA SOLDADA,DE 500MM DE DIAMETRO,INCLUSIVE SMONTAGEM E ASSENTAMENTO DE PECAS DE CHAPA DE ACO DE 3/8" DEOLDA,EXCLUSIVE FORNECIMENTO DAS PECAS E DOS MATERIAIS DE REVESTIMENTO DAS JUNTASMONTAGEM E ASSENTAMENTO DE PECAS DE CHAPA DE ACO DE 3/8" DE</v>
      </c>
      <c r="C6057" s="141" t="s">
        <v>32262</v>
      </c>
      <c r="D6057" s="141" t="s">
        <v>32219</v>
      </c>
      <c r="E6057" s="141" t="s">
        <v>32197</v>
      </c>
      <c r="F6057" s="141" t="s">
        <v>32198</v>
      </c>
      <c r="I6057" s="141" t="s">
        <v>14</v>
      </c>
      <c r="J6057" s="649">
        <v>1214.3800000000001</v>
      </c>
    </row>
    <row r="6058" spans="1:10" hidden="1">
      <c r="A6058" s="141" t="s">
        <v>32271</v>
      </c>
      <c r="B6058" s="141" t="str">
        <f t="shared" si="94"/>
        <v>MONTAGEM E ASSENTAMENTO DE PECAS DE CHAPA DE ACO DE 3/8" DEESPESSURA,POR JUNTA SOLDADA,DE 500MM DE DIAMETRO,INCLUSIVE SMONTAGEM E ASSENTAMENTO DE PECAS DE CHAPA DE ACO DE 3/8" DEOLDA,EXCLUSIVE FORNECIMENTO DAS PECAS E DOS MATERIAIS DE REVESTIMENTO DAS JUNTASMONTAGEM E ASSENTAMENTO DE PECAS DE CHAPA DE ACO DE 3/8" DE</v>
      </c>
      <c r="C6058" s="141" t="s">
        <v>32262</v>
      </c>
      <c r="D6058" s="141" t="s">
        <v>32219</v>
      </c>
      <c r="E6058" s="141" t="s">
        <v>32197</v>
      </c>
      <c r="F6058" s="141" t="s">
        <v>32198</v>
      </c>
      <c r="I6058" s="141" t="s">
        <v>14</v>
      </c>
      <c r="J6058" s="649">
        <v>1117.71</v>
      </c>
    </row>
    <row r="6059" spans="1:10" hidden="1">
      <c r="A6059" s="141" t="s">
        <v>32272</v>
      </c>
      <c r="B6059" s="141" t="str">
        <f t="shared" si="94"/>
        <v>MONTAGEM E ASSENTAMENTO DE PECAS DE CHAPA DE ACO DE 3/8" DEESPESSURA,POR JUNTA SOLDADA,DE 600MM DE DIAMETRO,INCLUSIVE SMONTAGEM E ASSENTAMENTO DE PECAS DE CHAPA DE ACO DE 3/8" DEOLDA,EXCLUSIVE FORNECIMENTO DAS PECAS E DOS MATERIAIS DE REVESTIMENTO DAS JUNTASMONTAGEM E ASSENTAMENTO DE PECAS DE CHAPA DE ACO DE 3/8" DE</v>
      </c>
      <c r="C6059" s="141" t="s">
        <v>32262</v>
      </c>
      <c r="D6059" s="141" t="s">
        <v>32222</v>
      </c>
      <c r="E6059" s="141" t="s">
        <v>32197</v>
      </c>
      <c r="F6059" s="141" t="s">
        <v>32198</v>
      </c>
      <c r="I6059" s="141" t="s">
        <v>14</v>
      </c>
      <c r="J6059" s="649">
        <v>1481.44</v>
      </c>
    </row>
    <row r="6060" spans="1:10" hidden="1">
      <c r="A6060" s="141" t="s">
        <v>32273</v>
      </c>
      <c r="B6060" s="141" t="str">
        <f t="shared" si="94"/>
        <v>MONTAGEM E ASSENTAMENTO DE PECAS DE CHAPA DE ACO DE 3/8" DEESPESSURA,POR JUNTA SOLDADA,DE 600MM DE DIAMETRO,INCLUSIVE SMONTAGEM E ASSENTAMENTO DE PECAS DE CHAPA DE ACO DE 3/8" DEOLDA,EXCLUSIVE FORNECIMENTO DAS PECAS E DOS MATERIAIS DE REVESTIMENTO DAS JUNTASMONTAGEM E ASSENTAMENTO DE PECAS DE CHAPA DE ACO DE 3/8" DE</v>
      </c>
      <c r="C6060" s="141" t="s">
        <v>32262</v>
      </c>
      <c r="D6060" s="141" t="s">
        <v>32222</v>
      </c>
      <c r="E6060" s="141" t="s">
        <v>32197</v>
      </c>
      <c r="F6060" s="141" t="s">
        <v>32198</v>
      </c>
      <c r="I6060" s="141" t="s">
        <v>14</v>
      </c>
      <c r="J6060" s="649">
        <v>1364.88</v>
      </c>
    </row>
    <row r="6061" spans="1:10" hidden="1">
      <c r="A6061" s="141" t="s">
        <v>32274</v>
      </c>
      <c r="B6061" s="141" t="str">
        <f t="shared" si="94"/>
        <v>MONTAGEM E ASSENTAMENTO DE PECAS DE CHAPA DE ACO DE 3/8" DEESPESSURA,POR JUNTA SOLDADA,DE 700MM DE DIAMETRO,INCLUSIVE SMONTAGEM E ASSENTAMENTO DE PECAS DE CHAPA DE ACO DE 3/8" DEOLDA,EXCLUSIVE FORNECIMENTO DAS PECAS E DOS MATERIAIS DE REVESTIMENTO DAS JUNTASMONTAGEM E ASSENTAMENTO DE PECAS DE CHAPA DE ACO DE 3/8" DE</v>
      </c>
      <c r="C6061" s="141" t="s">
        <v>32262</v>
      </c>
      <c r="D6061" s="141" t="s">
        <v>32225</v>
      </c>
      <c r="E6061" s="141" t="s">
        <v>32197</v>
      </c>
      <c r="F6061" s="141" t="s">
        <v>32198</v>
      </c>
      <c r="I6061" s="141" t="s">
        <v>14</v>
      </c>
      <c r="J6061" s="649">
        <v>1700.94</v>
      </c>
    </row>
    <row r="6062" spans="1:10" hidden="1">
      <c r="A6062" s="141" t="s">
        <v>32275</v>
      </c>
      <c r="B6062" s="141" t="str">
        <f t="shared" si="94"/>
        <v>MONTAGEM E ASSENTAMENTO DE PECAS DE CHAPA DE ACO DE 3/8" DEESPESSURA,POR JUNTA SOLDADA,DE 700MM DE DIAMETRO,INCLUSIVE SMONTAGEM E ASSENTAMENTO DE PECAS DE CHAPA DE ACO DE 3/8" DEOLDA,EXCLUSIVE FORNECIMENTO DAS PECAS E DOS MATERIAIS DE REVESTIMENTO DAS JUNTASMONTAGEM E ASSENTAMENTO DE PECAS DE CHAPA DE ACO DE 3/8" DE</v>
      </c>
      <c r="C6062" s="141" t="s">
        <v>32262</v>
      </c>
      <c r="D6062" s="141" t="s">
        <v>32225</v>
      </c>
      <c r="E6062" s="141" t="s">
        <v>32197</v>
      </c>
      <c r="F6062" s="141" t="s">
        <v>32198</v>
      </c>
      <c r="I6062" s="141" t="s">
        <v>14</v>
      </c>
      <c r="J6062" s="649">
        <v>1568.21</v>
      </c>
    </row>
    <row r="6063" spans="1:10" hidden="1">
      <c r="A6063" s="141" t="s">
        <v>32276</v>
      </c>
      <c r="B6063" s="141" t="str">
        <f t="shared" si="94"/>
        <v>MONTAGEM E ASSENTAMENTO DE PECAS DE CHAPA DE ACO DE 3/8" DEESPESSURA,POR JUNTA SOLDADA,DE 800MM DE DIAMETRO,INCLUSIVE SMONTAGEM E ASSENTAMENTO DE PECAS DE CHAPA DE ACO DE 3/8" DEOLDA,EXCLUSIVE FORNECIMENTO DAS PECAS E DOS MATERIAIS DE REVESTIMENTO DAS JUNTASMONTAGEM E ASSENTAMENTO DE PECAS DE CHAPA DE ACO DE 3/8" DE</v>
      </c>
      <c r="C6063" s="141" t="s">
        <v>32262</v>
      </c>
      <c r="D6063" s="141" t="s">
        <v>32228</v>
      </c>
      <c r="E6063" s="141" t="s">
        <v>32197</v>
      </c>
      <c r="F6063" s="141" t="s">
        <v>32198</v>
      </c>
      <c r="I6063" s="141" t="s">
        <v>14</v>
      </c>
      <c r="J6063" s="649">
        <v>1960.04</v>
      </c>
    </row>
    <row r="6064" spans="1:10" hidden="1">
      <c r="A6064" s="141" t="s">
        <v>32277</v>
      </c>
      <c r="B6064" s="141" t="str">
        <f t="shared" si="94"/>
        <v>MONTAGEM E ASSENTAMENTO DE PECAS DE CHAPA DE ACO DE 3/8" DEESPESSURA,POR JUNTA SOLDADA,DE 800MM DE DIAMETRO,INCLUSIVE SMONTAGEM E ASSENTAMENTO DE PECAS DE CHAPA DE ACO DE 3/8" DEOLDA,EXCLUSIVE FORNECIMENTO DAS PECAS E DOS MATERIAIS DE REVESTIMENTO DAS JUNTASMONTAGEM E ASSENTAMENTO DE PECAS DE CHAPA DE ACO DE 3/8" DE</v>
      </c>
      <c r="C6064" s="141" t="s">
        <v>32262</v>
      </c>
      <c r="D6064" s="141" t="s">
        <v>32228</v>
      </c>
      <c r="E6064" s="141" t="s">
        <v>32197</v>
      </c>
      <c r="F6064" s="141" t="s">
        <v>32198</v>
      </c>
      <c r="I6064" s="141" t="s">
        <v>14</v>
      </c>
      <c r="J6064" s="649">
        <v>1807.31</v>
      </c>
    </row>
    <row r="6065" spans="1:10" hidden="1">
      <c r="A6065" s="141" t="s">
        <v>32278</v>
      </c>
      <c r="B6065" s="141" t="str">
        <f t="shared" si="94"/>
        <v>MONTAGEM E ASSENTAMENTO DE PECAS DE CHAPA DE ACO DE 3/8" DEESPESSURA,POR JUNTA SOLDADA,DE 900MM DE DIAMETRO,INCLUSIVE SMONTAGEM E ASSENTAMENTO DE PECAS DE CHAPA DE ACO DE 3/8" DEOLDA,EXCLUSIVE FORNECIMENTO DAS PECAS E DOS MATERIAIS DE REVESTIMENTO DAS JUNTASMONTAGEM E ASSENTAMENTO DE PECAS DE CHAPA DE ACO DE 3/8" DE</v>
      </c>
      <c r="C6065" s="141" t="s">
        <v>32262</v>
      </c>
      <c r="D6065" s="141" t="s">
        <v>32279</v>
      </c>
      <c r="E6065" s="141" t="s">
        <v>32197</v>
      </c>
      <c r="F6065" s="141" t="s">
        <v>32198</v>
      </c>
      <c r="I6065" s="141" t="s">
        <v>14</v>
      </c>
      <c r="J6065" s="649">
        <v>2176.04</v>
      </c>
    </row>
    <row r="6066" spans="1:10" hidden="1">
      <c r="A6066" s="141" t="s">
        <v>32280</v>
      </c>
      <c r="B6066" s="141" t="str">
        <f t="shared" si="94"/>
        <v>MONTAGEM E ASSENTAMENTO DE PECAS DE CHAPA DE ACO DE 3/8" DEESPESSURA,POR JUNTA SOLDADA,DE 900MM DE DIAMETRO,INCLUSIVE SMONTAGEM E ASSENTAMENTO DE PECAS DE CHAPA DE ACO DE 3/8" DEOLDA,EXCLUSIVE FORNECIMENTO DAS PECAS E DOS MATERIAIS DE REVESTIMENTO DAS JUNTASMONTAGEM E ASSENTAMENTO DE PECAS DE CHAPA DE ACO DE 3/8" DE</v>
      </c>
      <c r="C6066" s="141" t="s">
        <v>32262</v>
      </c>
      <c r="D6066" s="141" t="s">
        <v>32279</v>
      </c>
      <c r="E6066" s="141" t="s">
        <v>32197</v>
      </c>
      <c r="F6066" s="141" t="s">
        <v>32198</v>
      </c>
      <c r="I6066" s="141" t="s">
        <v>14</v>
      </c>
      <c r="J6066" s="649">
        <v>2007.4</v>
      </c>
    </row>
    <row r="6067" spans="1:10" hidden="1">
      <c r="A6067" s="141" t="s">
        <v>32281</v>
      </c>
      <c r="B6067" s="141" t="str">
        <f t="shared" si="94"/>
        <v>MONTAGEM E ASSENTAMENTO DE PECAS DE CHAPA DE ACO DE 3/8" DEESPESSURA,POR JUNTA SOLDADA,DE 1000MM DE DIAMETRO,INCLUSIVEMONTAGEM E ASSENTAMENTO DE PECAS DE CHAPA DE ACO DE 3/8" DESOLDA,EXCLUSIVE FORNECIMENTO DAS PECAS E DOS MATERIAIS DE REVESTIMENTO DAS JUNTASMONTAGEM E ASSENTAMENTO DE PECAS DE CHAPA DE ACO DE 3/8" DE</v>
      </c>
      <c r="C6067" s="141" t="s">
        <v>32262</v>
      </c>
      <c r="D6067" s="141" t="s">
        <v>32282</v>
      </c>
      <c r="E6067" s="141" t="s">
        <v>32170</v>
      </c>
      <c r="F6067" s="141" t="s">
        <v>32171</v>
      </c>
      <c r="I6067" s="141" t="s">
        <v>14</v>
      </c>
      <c r="J6067" s="649">
        <v>2447.9299999999998</v>
      </c>
    </row>
    <row r="6068" spans="1:10" hidden="1">
      <c r="A6068" s="141" t="s">
        <v>32283</v>
      </c>
      <c r="B6068" s="141" t="str">
        <f t="shared" si="94"/>
        <v>MONTAGEM E ASSENTAMENTO DE PECAS DE CHAPA DE ACO DE 3/8" DEESPESSURA,POR JUNTA SOLDADA,DE 1000MM DE DIAMETRO,INCLUSIVEMONTAGEM E ASSENTAMENTO DE PECAS DE CHAPA DE ACO DE 3/8" DESOLDA,EXCLUSIVE FORNECIMENTO DAS PECAS E DOS MATERIAIS DE REVESTIMENTO DAS JUNTASMONTAGEM E ASSENTAMENTO DE PECAS DE CHAPA DE ACO DE 3/8" DE</v>
      </c>
      <c r="C6068" s="141" t="s">
        <v>32262</v>
      </c>
      <c r="D6068" s="141" t="s">
        <v>32282</v>
      </c>
      <c r="E6068" s="141" t="s">
        <v>32170</v>
      </c>
      <c r="F6068" s="141" t="s">
        <v>32171</v>
      </c>
      <c r="I6068" s="141" t="s">
        <v>14</v>
      </c>
      <c r="J6068" s="649">
        <v>2257.62</v>
      </c>
    </row>
    <row r="6069" spans="1:10" hidden="1">
      <c r="A6069" s="141" t="s">
        <v>32284</v>
      </c>
      <c r="B6069" s="141" t="str">
        <f t="shared" si="94"/>
        <v>MONTAGEM E ASSENTAMENTO DE PECAS DE CHAPA DE ACO DE 3/8" DEESPESSURA,POR JUNTA SOLDADA,DE 1200MM DE DIAMETRO,INCLUSIVEMONTAGEM E ASSENTAMENTO DE PECAS DE CHAPA DE ACO DE 3/8" DESOLDA,EXCLUSIVE FORNECIMENTO DAS PECAS E DOS MATERIAIS DE REVESTIMENTO DAS JUNTASMONTAGEM E ASSENTAMENTO DE PECAS DE CHAPA DE ACO DE 3/8" DE</v>
      </c>
      <c r="C6069" s="141" t="s">
        <v>32262</v>
      </c>
      <c r="D6069" s="141" t="s">
        <v>32285</v>
      </c>
      <c r="E6069" s="141" t="s">
        <v>32170</v>
      </c>
      <c r="F6069" s="141" t="s">
        <v>32171</v>
      </c>
      <c r="I6069" s="141" t="s">
        <v>14</v>
      </c>
      <c r="J6069" s="649">
        <v>2886.96</v>
      </c>
    </row>
    <row r="6070" spans="1:10" hidden="1">
      <c r="A6070" s="141" t="s">
        <v>32286</v>
      </c>
      <c r="B6070" s="141" t="str">
        <f t="shared" si="94"/>
        <v>MONTAGEM E ASSENTAMENTO DE PECAS DE CHAPA DE ACO DE 3/8" DEESPESSURA,POR JUNTA SOLDADA,DE 1200MM DE DIAMETRO,INCLUSIVEMONTAGEM E ASSENTAMENTO DE PECAS DE CHAPA DE ACO DE 3/8" DESOLDA,EXCLUSIVE FORNECIMENTO DAS PECAS E DOS MATERIAIS DE REVESTIMENTO DAS JUNTASMONTAGEM E ASSENTAMENTO DE PECAS DE CHAPA DE ACO DE 3/8" DE</v>
      </c>
      <c r="C6070" s="141" t="s">
        <v>32262</v>
      </c>
      <c r="D6070" s="141" t="s">
        <v>32285</v>
      </c>
      <c r="E6070" s="141" t="s">
        <v>32170</v>
      </c>
      <c r="F6070" s="141" t="s">
        <v>32171</v>
      </c>
      <c r="I6070" s="141" t="s">
        <v>14</v>
      </c>
      <c r="J6070" s="649">
        <v>2664.3</v>
      </c>
    </row>
    <row r="6071" spans="1:10" hidden="1">
      <c r="A6071" s="141" t="s">
        <v>32287</v>
      </c>
      <c r="B6071" s="141" t="str">
        <f t="shared" si="94"/>
        <v>MONTAGEM E ASSENTAMENTO DE PECAS DE CHAPA DE ACO DE 3/8" DEESPESSURA,POR JUNTA SOLDADA,DE 1300MM DE DIAMETRO,INCLUSIVEMONTAGEM E ASSENTAMENTO DE PECAS DE CHAPA DE ACO DE 3/8" DESOLDA,EXCLUSIVE FORNECIMENTO DAS PECAS E DOS MATERIAIS DE REVESTIMENTO DAS JUNTASMONTAGEM E ASSENTAMENTO DE PECAS DE CHAPA DE ACO DE 3/8" DE</v>
      </c>
      <c r="C6071" s="141" t="s">
        <v>32262</v>
      </c>
      <c r="D6071" s="141" t="s">
        <v>32288</v>
      </c>
      <c r="E6071" s="141" t="s">
        <v>32170</v>
      </c>
      <c r="F6071" s="141" t="s">
        <v>32171</v>
      </c>
      <c r="I6071" s="141" t="s">
        <v>14</v>
      </c>
      <c r="J6071" s="649">
        <v>3141.23</v>
      </c>
    </row>
    <row r="6072" spans="1:10" hidden="1">
      <c r="A6072" s="141" t="s">
        <v>32289</v>
      </c>
      <c r="B6072" s="141" t="str">
        <f t="shared" si="94"/>
        <v>MONTAGEM E ASSENTAMENTO DE PECAS DE CHAPA DE ACO DE 3/8" DEESPESSURA,POR JUNTA SOLDADA,DE 1300MM DE DIAMETRO,INCLUSIVEMONTAGEM E ASSENTAMENTO DE PECAS DE CHAPA DE ACO DE 3/8" DESOLDA,EXCLUSIVE FORNECIMENTO DAS PECAS E DOS MATERIAIS DE REVESTIMENTO DAS JUNTASMONTAGEM E ASSENTAMENTO DE PECAS DE CHAPA DE ACO DE 3/8" DE</v>
      </c>
      <c r="C6072" s="141" t="s">
        <v>32262</v>
      </c>
      <c r="D6072" s="141" t="s">
        <v>32288</v>
      </c>
      <c r="E6072" s="141" t="s">
        <v>32170</v>
      </c>
      <c r="F6072" s="141" t="s">
        <v>32171</v>
      </c>
      <c r="I6072" s="141" t="s">
        <v>14</v>
      </c>
      <c r="J6072" s="649">
        <v>2898.52</v>
      </c>
    </row>
    <row r="6073" spans="1:10" hidden="1">
      <c r="A6073" s="141" t="s">
        <v>32290</v>
      </c>
      <c r="B6073" s="141" t="str">
        <f t="shared" si="94"/>
        <v>MONTAGEM E ASSENTAMENTO DE PECAS DE CHAPA DE ACO DE 3/8" DEESPESSURA,POR JUNTA SOLDADA,DE 1500MM DE DIAMETRO,INCLUSIVEMONTAGEM E ASSENTAMENTO DE PECAS DE CHAPA DE ACO DE 3/8" DESOLDA,EXCLUSIVE FORNECIMENTO DA PECAS E DOS MATERIAIS DE REVESTIMENTO DAS JUNTASMONTAGEM E ASSENTAMENTO DE PECAS DE CHAPA DE ACO DE 3/8" DE</v>
      </c>
      <c r="C6073" s="141" t="s">
        <v>32262</v>
      </c>
      <c r="D6073" s="141" t="s">
        <v>32291</v>
      </c>
      <c r="E6073" s="141" t="s">
        <v>32292</v>
      </c>
      <c r="F6073" s="141" t="s">
        <v>32198</v>
      </c>
      <c r="I6073" s="141" t="s">
        <v>14</v>
      </c>
      <c r="J6073" s="649">
        <v>3576.81</v>
      </c>
    </row>
    <row r="6074" spans="1:10" hidden="1">
      <c r="A6074" s="141" t="s">
        <v>32293</v>
      </c>
      <c r="B6074" s="141" t="str">
        <f t="shared" si="94"/>
        <v>MONTAGEM E ASSENTAMENTO DE PECAS DE CHAPA DE ACO DE 3/8" DEESPESSURA,POR JUNTA SOLDADA,DE 1500MM DE DIAMETRO,INCLUSIVEMONTAGEM E ASSENTAMENTO DE PECAS DE CHAPA DE ACO DE 3/8" DESOLDA,EXCLUSIVE FORNECIMENTO DA PECAS E DOS MATERIAIS DE REVESTIMENTO DAS JUNTASMONTAGEM E ASSENTAMENTO DE PECAS DE CHAPA DE ACO DE 3/8" DE</v>
      </c>
      <c r="C6074" s="141" t="s">
        <v>32262</v>
      </c>
      <c r="D6074" s="141" t="s">
        <v>32291</v>
      </c>
      <c r="E6074" s="141" t="s">
        <v>32292</v>
      </c>
      <c r="F6074" s="141" t="s">
        <v>32198</v>
      </c>
      <c r="I6074" s="141" t="s">
        <v>14</v>
      </c>
      <c r="J6074" s="649">
        <v>3302.02</v>
      </c>
    </row>
    <row r="6075" spans="1:10" hidden="1">
      <c r="A6075" s="141" t="s">
        <v>32294</v>
      </c>
      <c r="B6075" s="141" t="str">
        <f t="shared" si="94"/>
        <v>MONTAGEM E ASSENTAMENTO DE PECAS DE CHAPA DE ACO DE 3/8" DEESPESSURA,POR JUNTA SOLDADA,DE 2000MM DE DIAMETRO,INCLUSIVEMONTAGEM E ASSENTAMENTO DE PECAS DE CHAPA DE ACO DE 3/8" DESOLDA,EXCLUSIVE FORNECIMENTO DAS PECAS E DOS MATERIAIS DE REVESTIMENTO DAS JUNTASMONTAGEM E ASSENTAMENTO DE PECAS DE CHAPA DE ACO DE 3/8" DE</v>
      </c>
      <c r="C6075" s="141" t="s">
        <v>32262</v>
      </c>
      <c r="D6075" s="141" t="s">
        <v>32295</v>
      </c>
      <c r="E6075" s="141" t="s">
        <v>32170</v>
      </c>
      <c r="F6075" s="141" t="s">
        <v>32171</v>
      </c>
      <c r="I6075" s="141" t="s">
        <v>14</v>
      </c>
      <c r="J6075" s="649">
        <v>4721.3999999999996</v>
      </c>
    </row>
    <row r="6076" spans="1:10" hidden="1">
      <c r="A6076" s="141" t="s">
        <v>32296</v>
      </c>
      <c r="B6076" s="141" t="str">
        <f t="shared" si="94"/>
        <v>MONTAGEM E ASSENTAMENTO DE PECAS DE CHAPA DE ACO DE 3/8" DEESPESSURA,POR JUNTA SOLDADA,DE 2000MM DE DIAMETRO,INCLUSIVEMONTAGEM E ASSENTAMENTO DE PECAS DE CHAPA DE ACO DE 3/8" DESOLDA,EXCLUSIVE FORNECIMENTO DAS PECAS E DOS MATERIAIS DE REVESTIMENTO DAS JUNTASMONTAGEM E ASSENTAMENTO DE PECAS DE CHAPA DE ACO DE 3/8" DE</v>
      </c>
      <c r="C6076" s="141" t="s">
        <v>32262</v>
      </c>
      <c r="D6076" s="141" t="s">
        <v>32295</v>
      </c>
      <c r="E6076" s="141" t="s">
        <v>32170</v>
      </c>
      <c r="F6076" s="141" t="s">
        <v>32171</v>
      </c>
      <c r="I6076" s="141" t="s">
        <v>14</v>
      </c>
      <c r="J6076" s="649">
        <v>4360.22</v>
      </c>
    </row>
    <row r="6077" spans="1:10" hidden="1">
      <c r="A6077" s="141" t="s">
        <v>32297</v>
      </c>
      <c r="B6077" s="141" t="str">
        <f t="shared" si="94"/>
        <v>MONTAGEM E ASSENTAMENTO DE PECAS DE CHAPA DE ACO DE 3/8" DEESPESSURA,POR JUNTA SOLDADA,DE 2500MM DE DIAMETRO,INCLUSIVEMONTAGEM E ASSENTAMENTO DE PECAS DE CHAPA DE ACO DE 3/8" DESOLDA,EXCLUSIVE FORNECIMENTO DAS PECAS E DOS MATERIAIS DE REVESTIMENTO DAS JUNTASMONTAGEM E ASSENTAMENTO DE PECAS DE CHAPA DE ACO DE 3/8" DE</v>
      </c>
      <c r="C6077" s="141" t="s">
        <v>32262</v>
      </c>
      <c r="D6077" s="141" t="s">
        <v>32298</v>
      </c>
      <c r="E6077" s="141" t="s">
        <v>32170</v>
      </c>
      <c r="F6077" s="141" t="s">
        <v>32171</v>
      </c>
      <c r="I6077" s="141" t="s">
        <v>14</v>
      </c>
      <c r="J6077" s="649">
        <v>5862.47</v>
      </c>
    </row>
    <row r="6078" spans="1:10" hidden="1">
      <c r="A6078" s="141" t="s">
        <v>32299</v>
      </c>
      <c r="B6078" s="141" t="str">
        <f t="shared" si="94"/>
        <v>MONTAGEM E ASSENTAMENTO DE PECAS DE CHAPA DE ACO DE 3/8" DEESPESSURA,POR JUNTA SOLDADA,DE 2500MM DE DIAMETRO,INCLUSIVEMONTAGEM E ASSENTAMENTO DE PECAS DE CHAPA DE ACO DE 3/8" DESOLDA,EXCLUSIVE FORNECIMENTO DAS PECAS E DOS MATERIAIS DE REVESTIMENTO DAS JUNTASMONTAGEM E ASSENTAMENTO DE PECAS DE CHAPA DE ACO DE 3/8" DE</v>
      </c>
      <c r="C6078" s="141" t="s">
        <v>32262</v>
      </c>
      <c r="D6078" s="141" t="s">
        <v>32298</v>
      </c>
      <c r="E6078" s="141" t="s">
        <v>32170</v>
      </c>
      <c r="F6078" s="141" t="s">
        <v>32171</v>
      </c>
      <c r="I6078" s="141" t="s">
        <v>14</v>
      </c>
      <c r="J6078" s="649">
        <v>5415.19</v>
      </c>
    </row>
    <row r="6079" spans="1:10" hidden="1">
      <c r="A6079" s="141" t="s">
        <v>32300</v>
      </c>
      <c r="B6079" s="141" t="str">
        <f t="shared" si="94"/>
        <v>MONTAGEM E ASSENTAMENTO DE PECAS DE CHAPA DE ACO DE 1/2" DEESPESSURA,POR JUNTA SOLDADA,DE 500MM DE DIAMETRO,INCLUSIVE SMONTAGEM E ASSENTAMENTO DE PECAS DE CHAPA DE ACO DE 1/2" DEOLDA,EXCLUSIVE FORNECIMENTO DAS PECAS E DOS MATERIAIS DE REVESTIMENTO DAS JUNTASMONTAGEM E ASSENTAMENTO DE PECAS DE CHAPA DE ACO DE 1/2" DE</v>
      </c>
      <c r="C6079" s="141" t="s">
        <v>32301</v>
      </c>
      <c r="D6079" s="141" t="s">
        <v>32219</v>
      </c>
      <c r="E6079" s="141" t="s">
        <v>32197</v>
      </c>
      <c r="F6079" s="141" t="s">
        <v>32198</v>
      </c>
      <c r="I6079" s="141" t="s">
        <v>14</v>
      </c>
      <c r="J6079" s="649">
        <v>1712.03</v>
      </c>
    </row>
    <row r="6080" spans="1:10" hidden="1">
      <c r="A6080" s="141" t="s">
        <v>32302</v>
      </c>
      <c r="B6080" s="141" t="str">
        <f t="shared" si="94"/>
        <v>MONTAGEM E ASSENTAMENTO DE PECAS DE CHAPA DE ACO DE 1/2" DEESPESSURA,POR JUNTA SOLDADA,DE 500MM DE DIAMETRO,INCLUSIVE SMONTAGEM E ASSENTAMENTO DE PECAS DE CHAPA DE ACO DE 1/2" DEOLDA,EXCLUSIVE FORNECIMENTO DAS PECAS E DOS MATERIAIS DE REVESTIMENTO DAS JUNTASMONTAGEM E ASSENTAMENTO DE PECAS DE CHAPA DE ACO DE 1/2" DE</v>
      </c>
      <c r="C6080" s="141" t="s">
        <v>32301</v>
      </c>
      <c r="D6080" s="141" t="s">
        <v>32219</v>
      </c>
      <c r="E6080" s="141" t="s">
        <v>32197</v>
      </c>
      <c r="F6080" s="141" t="s">
        <v>32198</v>
      </c>
      <c r="I6080" s="141" t="s">
        <v>14</v>
      </c>
      <c r="J6080" s="649">
        <v>1570.77</v>
      </c>
    </row>
    <row r="6081" spans="1:10" hidden="1">
      <c r="A6081" s="141" t="s">
        <v>32303</v>
      </c>
      <c r="B6081" s="141" t="str">
        <f t="shared" si="94"/>
        <v>MONTAGEM E ASSENTAMENTO DE PECAS DE CHAPA DE ACO DE 1/2" DEESPESSURA,POR JUNTA SOLDADA,DE 600MM DE DIAMETRO,INCLUSIVE SMONTAGEM E ASSENTAMENTO DE PECAS DE CHAPA DE ACO DE 1/2" DEOLDA,EXCLUSIVE FORNECIMENTO DAS PECAS E DOS MATERIAIS DE REVESTIMENTO DAS JUNTASMONTAGEM E ASSENTAMENTO DE PECAS DE CHAPA DE ACO DE 1/2" DE</v>
      </c>
      <c r="C6081" s="141" t="s">
        <v>32301</v>
      </c>
      <c r="D6081" s="141" t="s">
        <v>32222</v>
      </c>
      <c r="E6081" s="141" t="s">
        <v>32197</v>
      </c>
      <c r="F6081" s="141" t="s">
        <v>32198</v>
      </c>
      <c r="I6081" s="141" t="s">
        <v>14</v>
      </c>
      <c r="J6081" s="649">
        <v>2084.9499999999998</v>
      </c>
    </row>
    <row r="6082" spans="1:10" hidden="1">
      <c r="A6082" s="141" t="s">
        <v>32304</v>
      </c>
      <c r="B6082" s="141" t="str">
        <f t="shared" si="94"/>
        <v>MONTAGEM E ASSENTAMENTO DE PECAS DE CHAPA DE ACO DE 1/2" DEESPESSURA,POR JUNTA SOLDADA,DE 600MM DE DIAMETRO,INCLUSIVE SMONTAGEM E ASSENTAMENTO DE PECAS DE CHAPA DE ACO DE 1/2" DEOLDA,EXCLUSIVE FORNECIMENTO DAS PECAS E DOS MATERIAIS DE REVESTIMENTO DAS JUNTASMONTAGEM E ASSENTAMENTO DE PECAS DE CHAPA DE ACO DE 1/2" DE</v>
      </c>
      <c r="C6082" s="141" t="s">
        <v>32301</v>
      </c>
      <c r="D6082" s="141" t="s">
        <v>32222</v>
      </c>
      <c r="E6082" s="141" t="s">
        <v>32197</v>
      </c>
      <c r="F6082" s="141" t="s">
        <v>32198</v>
      </c>
      <c r="I6082" s="141" t="s">
        <v>14</v>
      </c>
      <c r="J6082" s="649">
        <v>1914.61</v>
      </c>
    </row>
    <row r="6083" spans="1:10" hidden="1">
      <c r="A6083" s="141" t="s">
        <v>32305</v>
      </c>
      <c r="B6083" s="141" t="str">
        <f t="shared" ref="B6083:B6146" si="95">C6083&amp;D6083&amp;C6083&amp;E6083&amp;F6083&amp;G6083&amp;H6083&amp;C6083</f>
        <v>MONTAGEM E ASSENTAMENTO DE PECAS DE CHAPA DE ACO DE 1/2" DEESPESSURA,POR JUNTA SOLDADA,DE 700MM DE DIAMETRO,INCLUSIVE SMONTAGEM E ASSENTAMENTO DE PECAS DE CHAPA DE ACO DE 1/2" DEOLDA,EXCLUSIVE FORNECIMENTO DAS PECAS E DOS MATERIAIS DE REVESTIMENTO DAS JUNTASMONTAGEM E ASSENTAMENTO DE PECAS DE CHAPA DE ACO DE 1/2" DE</v>
      </c>
      <c r="C6083" s="141" t="s">
        <v>32301</v>
      </c>
      <c r="D6083" s="141" t="s">
        <v>32225</v>
      </c>
      <c r="E6083" s="141" t="s">
        <v>32197</v>
      </c>
      <c r="F6083" s="141" t="s">
        <v>32198</v>
      </c>
      <c r="I6083" s="141" t="s">
        <v>14</v>
      </c>
      <c r="J6083" s="649">
        <v>2377.58</v>
      </c>
    </row>
    <row r="6084" spans="1:10" hidden="1">
      <c r="A6084" s="141" t="s">
        <v>32306</v>
      </c>
      <c r="B6084" s="141" t="str">
        <f t="shared" si="95"/>
        <v>MONTAGEM E ASSENTAMENTO DE PECAS DE CHAPA DE ACO DE 1/2" DEESPESSURA,POR JUNTA SOLDADA,DE 700MM DE DIAMETRO,INCLUSIVE SMONTAGEM E ASSENTAMENTO DE PECAS DE CHAPA DE ACO DE 1/2" DEOLDA,EXCLUSIVE FORNECIMENTO DAS PECAS E DOS MATERIAIS DE REVESTIMENTO DAS JUNTASMONTAGEM E ASSENTAMENTO DE PECAS DE CHAPA DE ACO DE 1/2" DE</v>
      </c>
      <c r="C6084" s="141" t="s">
        <v>32301</v>
      </c>
      <c r="D6084" s="141" t="s">
        <v>32225</v>
      </c>
      <c r="E6084" s="141" t="s">
        <v>32197</v>
      </c>
      <c r="F6084" s="141" t="s">
        <v>32198</v>
      </c>
      <c r="I6084" s="141" t="s">
        <v>14</v>
      </c>
      <c r="J6084" s="649">
        <v>2185.69</v>
      </c>
    </row>
    <row r="6085" spans="1:10" hidden="1">
      <c r="A6085" s="141" t="s">
        <v>32307</v>
      </c>
      <c r="B6085" s="141" t="str">
        <f t="shared" si="95"/>
        <v>MONTAGEM E ASSENTAMENTO DE PECAS DE CHAPA DE ACO DE 1/2" DEESPESSURA,POR JUNTA SOLDADA,DE 800MM DE DIAMETRO,INCLUSIVE SMONTAGEM E ASSENTAMENTO DE PECAS DE CHAPA DE ACO DE 1/2" DEOLDA,EXCLUSIVE FORNECIMENTO DAS PECAS E DOS MATERIAIS DE REVESTIMENTO DAS JUNTASMONTAGEM E ASSENTAMENTO DE PECAS DE CHAPA DE ACO DE 1/2" DE</v>
      </c>
      <c r="C6085" s="141" t="s">
        <v>32301</v>
      </c>
      <c r="D6085" s="141" t="s">
        <v>32228</v>
      </c>
      <c r="E6085" s="141" t="s">
        <v>32197</v>
      </c>
      <c r="F6085" s="141" t="s">
        <v>32198</v>
      </c>
      <c r="I6085" s="141" t="s">
        <v>14</v>
      </c>
      <c r="J6085" s="649">
        <v>2724.47</v>
      </c>
    </row>
    <row r="6086" spans="1:10" hidden="1">
      <c r="A6086" s="141" t="s">
        <v>32308</v>
      </c>
      <c r="B6086" s="141" t="str">
        <f t="shared" si="95"/>
        <v>MONTAGEM E ASSENTAMENTO DE PECAS DE CHAPA DE ACO DE 1/2" DEESPESSURA,POR JUNTA SOLDADA,DE 800MM DE DIAMETRO,INCLUSIVE SMONTAGEM E ASSENTAMENTO DE PECAS DE CHAPA DE ACO DE 1/2" DEOLDA,EXCLUSIVE FORNECIMENTO DAS PECAS E DOS MATERIAIS DE REVESTIMENTO DAS JUNTASMONTAGEM E ASSENTAMENTO DE PECAS DE CHAPA DE ACO DE 1/2" DE</v>
      </c>
      <c r="C6086" s="141" t="s">
        <v>32301</v>
      </c>
      <c r="D6086" s="141" t="s">
        <v>32228</v>
      </c>
      <c r="E6086" s="141" t="s">
        <v>32197</v>
      </c>
      <c r="F6086" s="141" t="s">
        <v>32198</v>
      </c>
      <c r="I6086" s="141" t="s">
        <v>14</v>
      </c>
      <c r="J6086" s="649">
        <v>2505.08</v>
      </c>
    </row>
    <row r="6087" spans="1:10" hidden="1">
      <c r="A6087" s="141" t="s">
        <v>32309</v>
      </c>
      <c r="B6087" s="141" t="str">
        <f t="shared" si="95"/>
        <v>MONTAGEM E ASSENTAMENTO DE PECAS DE CHAPA DE ACO DE 1/2" DEESPESSURA,POR JUNTA SOLDADA,DE 900MM DE DIAMETRO,INCLUSIVE SMONTAGEM E ASSENTAMENTO DE PECAS DE CHAPA DE ACO DE 1/2" DEOLDA,EXCLUSIVE FORNECIMENTO DAS PECAS E DOS MATERIAIS DE REVESTIMENTO DAS JUNTASMONTAGEM E ASSENTAMENTO DE PECAS DE CHAPA DE ACO DE 1/2" DE</v>
      </c>
      <c r="C6087" s="141" t="s">
        <v>32301</v>
      </c>
      <c r="D6087" s="141" t="s">
        <v>32279</v>
      </c>
      <c r="E6087" s="141" t="s">
        <v>32197</v>
      </c>
      <c r="F6087" s="141" t="s">
        <v>32198</v>
      </c>
      <c r="I6087" s="141" t="s">
        <v>14</v>
      </c>
      <c r="J6087" s="649">
        <v>3012.47</v>
      </c>
    </row>
    <row r="6088" spans="1:10" hidden="1">
      <c r="A6088" s="141" t="s">
        <v>32310</v>
      </c>
      <c r="B6088" s="141" t="str">
        <f t="shared" si="95"/>
        <v>MONTAGEM E ASSENTAMENTO DE PECAS DE CHAPA DE ACO DE 1/2" DEESPESSURA,POR JUNTA SOLDADA,DE 900MM DE DIAMETRO,INCLUSIVE SMONTAGEM E ASSENTAMENTO DE PECAS DE CHAPA DE ACO DE 1/2" DEOLDA,EXCLUSIVE FORNECIMENTO DAS PECAS E DOS MATERIAIS DE REVESTIMENTO DAS JUNTASMONTAGEM E ASSENTAMENTO DE PECAS DE CHAPA DE ACO DE 1/2" DE</v>
      </c>
      <c r="C6088" s="141" t="s">
        <v>32301</v>
      </c>
      <c r="D6088" s="141" t="s">
        <v>32279</v>
      </c>
      <c r="E6088" s="141" t="s">
        <v>32197</v>
      </c>
      <c r="F6088" s="141" t="s">
        <v>32198</v>
      </c>
      <c r="I6088" s="141" t="s">
        <v>14</v>
      </c>
      <c r="J6088" s="649">
        <v>2771.87</v>
      </c>
    </row>
    <row r="6089" spans="1:10" hidden="1">
      <c r="A6089" s="141" t="s">
        <v>32311</v>
      </c>
      <c r="B6089" s="141" t="str">
        <f t="shared" si="95"/>
        <v>MONTAGEM E ASSENTAMENTO DE PECAS DE CHAPA DE ACO DE 1/2" DEESPESSURA,POR JUNTA SOLDADA,DE 1000MM DE DIAMETRO,INCLUSIVEMONTAGEM E ASSENTAMENTO DE PECAS DE CHAPA DE ACO DE 1/2" DESOLDA,EXCLUSIVE FORNECIMENTO DAS PECAS E DOS MATERIAIS DE REVESTIMENTO DAS JUNTASMONTAGEM E ASSENTAMENTO DE PECAS DE CHAPA DE ACO DE 1/2" DE</v>
      </c>
      <c r="C6089" s="141" t="s">
        <v>32301</v>
      </c>
      <c r="D6089" s="141" t="s">
        <v>32282</v>
      </c>
      <c r="E6089" s="141" t="s">
        <v>32170</v>
      </c>
      <c r="F6089" s="141" t="s">
        <v>32171</v>
      </c>
      <c r="I6089" s="141" t="s">
        <v>14</v>
      </c>
      <c r="J6089" s="649">
        <v>3365.32</v>
      </c>
    </row>
    <row r="6090" spans="1:10" hidden="1">
      <c r="A6090" s="141" t="s">
        <v>32312</v>
      </c>
      <c r="B6090" s="141" t="str">
        <f t="shared" si="95"/>
        <v>MONTAGEM E ASSENTAMENTO DE PECAS DE CHAPA DE ACO DE 1/2" DEESPESSURA,POR JUNTA SOLDADA,DE 1000MM DE DIAMETRO,INCLUSIVEMONTAGEM E ASSENTAMENTO DE PECAS DE CHAPA DE ACO DE 1/2" DESOLDA,EXCLUSIVE FORNECIMENTO DAS PECAS E DOS MATERIAIS DE REVESTIMENTO DAS JUNTASMONTAGEM E ASSENTAMENTO DE PECAS DE CHAPA DE ACO DE 1/2" DE</v>
      </c>
      <c r="C6090" s="141" t="s">
        <v>32301</v>
      </c>
      <c r="D6090" s="141" t="s">
        <v>32282</v>
      </c>
      <c r="E6090" s="141" t="s">
        <v>32170</v>
      </c>
      <c r="F6090" s="141" t="s">
        <v>32171</v>
      </c>
      <c r="I6090" s="141" t="s">
        <v>14</v>
      </c>
      <c r="J6090" s="649">
        <v>3096.7</v>
      </c>
    </row>
    <row r="6091" spans="1:10" hidden="1">
      <c r="A6091" s="141" t="s">
        <v>32313</v>
      </c>
      <c r="B6091" s="141" t="str">
        <f t="shared" si="95"/>
        <v>MONTAGEM E ASSENTAMENTO DE PECAS DE CHAPA DE ACO DE 1/2" DEESPESSURA,POR JUNTA SOLDADA,DE 1200MM DE DIAMETRO,INCLUSIVEMONTAGEM E ASSENTAMENTO DE PECAS DE CHAPA DE ACO DE 1/2" DESOLDA,EXCLUSIVE FORNECIMENTO DAS PECAS E DOS MATERIAIS DE REVESTIMENTO DAS JUNTASMONTAGEM E ASSENTAMENTO DE PECAS DE CHAPA DE ACO DE 1/2" DE</v>
      </c>
      <c r="C6091" s="141" t="s">
        <v>32301</v>
      </c>
      <c r="D6091" s="141" t="s">
        <v>32285</v>
      </c>
      <c r="E6091" s="141" t="s">
        <v>32170</v>
      </c>
      <c r="F6091" s="141" t="s">
        <v>32171</v>
      </c>
      <c r="I6091" s="141" t="s">
        <v>14</v>
      </c>
      <c r="J6091" s="649">
        <v>3950.58</v>
      </c>
    </row>
    <row r="6092" spans="1:10" hidden="1">
      <c r="A6092" s="141" t="s">
        <v>32314</v>
      </c>
      <c r="B6092" s="141" t="str">
        <f t="shared" si="95"/>
        <v>MONTAGEM E ASSENTAMENTO DE PECAS DE CHAPA DE ACO DE 1/2" DEESPESSURA,POR JUNTA SOLDADA,DE 1200MM DE DIAMETRO,INCLUSIVEMONTAGEM E ASSENTAMENTO DE PECAS DE CHAPA DE ACO DE 1/2" DESOLDA,EXCLUSIVE FORNECIMENTO DAS PECAS E DOS MATERIAIS DE REVESTIMENTO DAS JUNTASMONTAGEM E ASSENTAMENTO DE PECAS DE CHAPA DE ACO DE 1/2" DE</v>
      </c>
      <c r="C6092" s="141" t="s">
        <v>32301</v>
      </c>
      <c r="D6092" s="141" t="s">
        <v>32285</v>
      </c>
      <c r="E6092" s="141" t="s">
        <v>32170</v>
      </c>
      <c r="F6092" s="141" t="s">
        <v>32171</v>
      </c>
      <c r="I6092" s="141" t="s">
        <v>14</v>
      </c>
      <c r="J6092" s="649">
        <v>3638.86</v>
      </c>
    </row>
    <row r="6093" spans="1:10" hidden="1">
      <c r="A6093" s="141" t="s">
        <v>32315</v>
      </c>
      <c r="B6093" s="141" t="str">
        <f t="shared" si="95"/>
        <v>MONTAGEM E ASSENTAMENTO DE PECAS DE CHAPA DE ACO DE 1/2" DEESPESSURA,POR JUNTA SOLDADA,DE 1500MM DE DIAMETRO,INCLUSIVEMONTAGEM E ASSENTAMENTO DE PECAS DE CHAPA DE ACO DE 1/2" DESOLDA,EXCLUSIVE FORNECIMENTO DAS PECAS E DOS MATERIAIS DE REVESTIMENTO DAS JUNTASMONTAGEM E ASSENTAMENTO DE PECAS DE CHAPA DE ACO DE 1/2" DE</v>
      </c>
      <c r="C6093" s="141" t="s">
        <v>32301</v>
      </c>
      <c r="D6093" s="141" t="s">
        <v>32291</v>
      </c>
      <c r="E6093" s="141" t="s">
        <v>32170</v>
      </c>
      <c r="F6093" s="141" t="s">
        <v>32171</v>
      </c>
      <c r="I6093" s="141" t="s">
        <v>14</v>
      </c>
      <c r="J6093" s="649">
        <v>4926.83</v>
      </c>
    </row>
    <row r="6094" spans="1:10" hidden="1">
      <c r="A6094" s="141" t="s">
        <v>32316</v>
      </c>
      <c r="B6094" s="141" t="str">
        <f t="shared" si="95"/>
        <v>MONTAGEM E ASSENTAMENTO DE PECAS DE CHAPA DE ACO DE 1/2" DEESPESSURA,POR JUNTA SOLDADA,DE 1500MM DE DIAMETRO,INCLUSIVEMONTAGEM E ASSENTAMENTO DE PECAS DE CHAPA DE ACO DE 1/2" DESOLDA,EXCLUSIVE FORNECIMENTO DAS PECAS E DOS MATERIAIS DE REVESTIMENTO DAS JUNTASMONTAGEM E ASSENTAMENTO DE PECAS DE CHAPA DE ACO DE 1/2" DE</v>
      </c>
      <c r="C6094" s="141" t="s">
        <v>32301</v>
      </c>
      <c r="D6094" s="141" t="s">
        <v>32291</v>
      </c>
      <c r="E6094" s="141" t="s">
        <v>32170</v>
      </c>
      <c r="F6094" s="141" t="s">
        <v>32171</v>
      </c>
      <c r="I6094" s="141" t="s">
        <v>14</v>
      </c>
      <c r="J6094" s="649">
        <v>4538.54</v>
      </c>
    </row>
    <row r="6095" spans="1:10" hidden="1">
      <c r="A6095" s="141" t="s">
        <v>32317</v>
      </c>
      <c r="B6095" s="141" t="str">
        <f t="shared" si="95"/>
        <v>MONTAGEM E ASSENTAMENTO DE PECAS DE CHAPA DE ACO DE 1/2" DEESPESSURA,POR JUNTA SOLDADA,DE 1750MM DE DIAMETRO,INCLUSIVEMONTAGEM E ASSENTAMENTO DE PECAS DE CHAPA DE ACO DE 1/2" DESOLDA,EXCLUSIVE FORNECIMENTO DAS PECAS E DOS MATERIAIS DE REVESTIMENTO DAS JUNTASMONTAGEM E ASSENTAMENTO DE PECAS DE CHAPA DE ACO DE 1/2" DE</v>
      </c>
      <c r="C6095" s="141" t="s">
        <v>32301</v>
      </c>
      <c r="D6095" s="141" t="s">
        <v>32318</v>
      </c>
      <c r="E6095" s="141" t="s">
        <v>32170</v>
      </c>
      <c r="F6095" s="141" t="s">
        <v>32171</v>
      </c>
      <c r="I6095" s="141" t="s">
        <v>14</v>
      </c>
      <c r="J6095" s="649">
        <v>5748.68</v>
      </c>
    </row>
    <row r="6096" spans="1:10" hidden="1">
      <c r="A6096" s="141" t="s">
        <v>32319</v>
      </c>
      <c r="B6096" s="141" t="str">
        <f t="shared" si="95"/>
        <v>MONTAGEM E ASSENTAMENTO DE PECAS DE CHAPA DE ACO DE 1/2" DEESPESSURA,POR JUNTA SOLDADA,DE 1750MM DE DIAMETRO,INCLUSIVEMONTAGEM E ASSENTAMENTO DE PECAS DE CHAPA DE ACO DE 1/2" DESOLDA,EXCLUSIVE FORNECIMENTO DAS PECAS E DOS MATERIAIS DE REVESTIMENTO DAS JUNTASMONTAGEM E ASSENTAMENTO DE PECAS DE CHAPA DE ACO DE 1/2" DE</v>
      </c>
      <c r="C6096" s="141" t="s">
        <v>32301</v>
      </c>
      <c r="D6096" s="141" t="s">
        <v>32318</v>
      </c>
      <c r="E6096" s="141" t="s">
        <v>32170</v>
      </c>
      <c r="F6096" s="141" t="s">
        <v>32171</v>
      </c>
      <c r="I6096" s="141" t="s">
        <v>14</v>
      </c>
      <c r="J6096" s="649">
        <v>5295.56</v>
      </c>
    </row>
    <row r="6097" spans="1:10" hidden="1">
      <c r="A6097" s="141" t="s">
        <v>32320</v>
      </c>
      <c r="B6097" s="141" t="str">
        <f t="shared" si="95"/>
        <v>MONTAGEM E ASSENTAMENTO DE PECAS DE CHAPA DE ACO DE 1/2" DEESPESSURA,POR JUNTA SOLDADA,DE 1800MM DE DIAMETRO,INCLUSIVEMONTAGEM E ASSENTAMENTO DE PECAS DE CHAPA DE ACO DE 1/2" DESOLDA,EXCLUSIVE FORNECIMENTO DAS PECAS E DOS MATERIAIS DE REVESTIMENTO DAS JUNTASMONTAGEM E ASSENTAMENTO DE PECAS DE CHAPA DE ACO DE 1/2" DE</v>
      </c>
      <c r="C6097" s="141" t="s">
        <v>32301</v>
      </c>
      <c r="D6097" s="141" t="s">
        <v>32321</v>
      </c>
      <c r="E6097" s="141" t="s">
        <v>32170</v>
      </c>
      <c r="F6097" s="141" t="s">
        <v>32171</v>
      </c>
      <c r="I6097" s="141" t="s">
        <v>14</v>
      </c>
      <c r="J6097" s="649">
        <v>5897.3</v>
      </c>
    </row>
    <row r="6098" spans="1:10" hidden="1">
      <c r="A6098" s="141" t="s">
        <v>32322</v>
      </c>
      <c r="B6098" s="141" t="str">
        <f t="shared" si="95"/>
        <v>MONTAGEM E ASSENTAMENTO DE PECAS DE CHAPA DE ACO DE 1/2" DEESPESSURA,POR JUNTA SOLDADA,DE 1800MM DE DIAMETRO,INCLUSIVEMONTAGEM E ASSENTAMENTO DE PECAS DE CHAPA DE ACO DE 1/2" DESOLDA,EXCLUSIVE FORNECIMENTO DAS PECAS E DOS MATERIAIS DE REVESTIMENTO DAS JUNTASMONTAGEM E ASSENTAMENTO DE PECAS DE CHAPA DE ACO DE 1/2" DE</v>
      </c>
      <c r="C6098" s="141" t="s">
        <v>32301</v>
      </c>
      <c r="D6098" s="141" t="s">
        <v>32321</v>
      </c>
      <c r="E6098" s="141" t="s">
        <v>32170</v>
      </c>
      <c r="F6098" s="141" t="s">
        <v>32171</v>
      </c>
      <c r="I6098" s="141" t="s">
        <v>14</v>
      </c>
      <c r="J6098" s="649">
        <v>5433.24</v>
      </c>
    </row>
    <row r="6099" spans="1:10" hidden="1">
      <c r="A6099" s="141" t="s">
        <v>32323</v>
      </c>
      <c r="B6099" s="141" t="str">
        <f t="shared" si="95"/>
        <v>MONTAGEM E ASSENTAMENTO DE PECAS DE CHAPA DE ACO DE 1/2" DEESPESSURA,POR JUNTA SOLDADA,DE 2000MM DE DIAMETRO,INCLUSIVEMONTAGEM E ASSENTAMENTO DE PECAS DE CHAPA DE ACO DE 1/2" DESOLDA,EXCLUSIVE FORNECIMENTO DAS PECAS E DOS MATERIAIS DE REVESTIMENTO DAS JUNTASMONTAGEM E ASSENTAMENTO DE PECAS DE CHAPA DE ACO DE 1/2" DE</v>
      </c>
      <c r="C6099" s="141" t="s">
        <v>32301</v>
      </c>
      <c r="D6099" s="141" t="s">
        <v>32295</v>
      </c>
      <c r="E6099" s="141" t="s">
        <v>32170</v>
      </c>
      <c r="F6099" s="141" t="s">
        <v>32171</v>
      </c>
      <c r="I6099" s="141" t="s">
        <v>14</v>
      </c>
      <c r="J6099" s="649">
        <v>6542.92</v>
      </c>
    </row>
    <row r="6100" spans="1:10" hidden="1">
      <c r="A6100" s="141" t="s">
        <v>32324</v>
      </c>
      <c r="B6100" s="141" t="str">
        <f t="shared" si="95"/>
        <v>MONTAGEM E ASSENTAMENTO DE PECAS DE CHAPA DE ACO DE 1/2" DEESPESSURA,POR JUNTA SOLDADA,DE 2000MM DE DIAMETRO,INCLUSIVEMONTAGEM E ASSENTAMENTO DE PECAS DE CHAPA DE ACO DE 1/2" DESOLDA,EXCLUSIVE FORNECIMENTO DAS PECAS E DOS MATERIAIS DE REVESTIMENTO DAS JUNTASMONTAGEM E ASSENTAMENTO DE PECAS DE CHAPA DE ACO DE 1/2" DE</v>
      </c>
      <c r="C6100" s="141" t="s">
        <v>32301</v>
      </c>
      <c r="D6100" s="141" t="s">
        <v>32295</v>
      </c>
      <c r="E6100" s="141" t="s">
        <v>32170</v>
      </c>
      <c r="F6100" s="141" t="s">
        <v>32171</v>
      </c>
      <c r="I6100" s="141" t="s">
        <v>14</v>
      </c>
      <c r="J6100" s="649">
        <v>6028.38</v>
      </c>
    </row>
    <row r="6101" spans="1:10" hidden="1">
      <c r="A6101" s="141" t="s">
        <v>32325</v>
      </c>
      <c r="B6101" s="141" t="str">
        <f t="shared" si="95"/>
        <v>MONTAGEM E ASSENTAMENTO DE PECAS DE CHAPA DE ACO DE 1/2" DEESPESSURA,POR JUNTA SOLDADA,DE 2500MM DE DIAMETRO,INCLUSIVEMONTAGEM E ASSENTAMENTO DE PECAS DE CHAPA DE ACO DE 1/2" DESOLDA,EXCLUSIVE FORNECIMENTO DAS PECAS E DOS MATERIAIS DE REVESTIMENTO DAS JUNTASMONTAGEM E ASSENTAMENTO DE PECAS DE CHAPA DE ACO DE 1/2" DE</v>
      </c>
      <c r="C6101" s="141" t="s">
        <v>32301</v>
      </c>
      <c r="D6101" s="141" t="s">
        <v>32298</v>
      </c>
      <c r="E6101" s="141" t="s">
        <v>32170</v>
      </c>
      <c r="F6101" s="141" t="s">
        <v>32171</v>
      </c>
      <c r="I6101" s="141" t="s">
        <v>14</v>
      </c>
      <c r="J6101" s="649">
        <v>8171.85</v>
      </c>
    </row>
    <row r="6102" spans="1:10" hidden="1">
      <c r="A6102" s="141" t="s">
        <v>32326</v>
      </c>
      <c r="B6102" s="141" t="str">
        <f t="shared" si="95"/>
        <v>MONTAGEM E ASSENTAMENTO DE PECAS DE CHAPA DE ACO DE 1/2" DEESPESSURA,POR JUNTA SOLDADA,DE 2500MM DE DIAMETRO,INCLUSIVEMONTAGEM E ASSENTAMENTO DE PECAS DE CHAPA DE ACO DE 1/2" DESOLDA,EXCLUSIVE FORNECIMENTO DAS PECAS E DOS MATERIAIS DE REVESTIMENTO DAS JUNTASMONTAGEM E ASSENTAMENTO DE PECAS DE CHAPA DE ACO DE 1/2" DE</v>
      </c>
      <c r="C6102" s="141" t="s">
        <v>32301</v>
      </c>
      <c r="D6102" s="141" t="s">
        <v>32298</v>
      </c>
      <c r="E6102" s="141" t="s">
        <v>32170</v>
      </c>
      <c r="F6102" s="141" t="s">
        <v>32171</v>
      </c>
      <c r="I6102" s="141" t="s">
        <v>14</v>
      </c>
      <c r="J6102" s="649">
        <v>7529.87</v>
      </c>
    </row>
    <row r="6103" spans="1:10" hidden="1">
      <c r="A6103" s="141" t="s">
        <v>32327</v>
      </c>
      <c r="B6103" s="141" t="str">
        <f t="shared" si="95"/>
        <v>MONTAGEM E ASSENTAMENTO DE PECAS DE CHAPA DE ACO DE 5/8" DEESPESSURA,POR JUNTA SOLDADA,DE 1800MM DE DIAMETRO,INCLUSIVEMONTAGEM E ASSENTAMENTO DE PECAS DE CHAPA DE ACO DE 5/8" DESOLDA,EXCLUSIVE FORNECIMENTO DAS PECAS E DOS MATERIAIS DE REVESTIMENTO DAS JUNTASMONTAGEM E ASSENTAMENTO DE PECAS DE CHAPA DE ACO DE 5/8" DE</v>
      </c>
      <c r="C6103" s="141" t="s">
        <v>32328</v>
      </c>
      <c r="D6103" s="141" t="s">
        <v>32321</v>
      </c>
      <c r="E6103" s="141" t="s">
        <v>32170</v>
      </c>
      <c r="F6103" s="141" t="s">
        <v>32171</v>
      </c>
      <c r="I6103" s="141" t="s">
        <v>14</v>
      </c>
      <c r="J6103" s="649">
        <v>7471</v>
      </c>
    </row>
    <row r="6104" spans="1:10" hidden="1">
      <c r="A6104" s="141" t="s">
        <v>32329</v>
      </c>
      <c r="B6104" s="141" t="str">
        <f t="shared" si="95"/>
        <v>MONTAGEM E ASSENTAMENTO DE PECAS DE CHAPA DE ACO DE 5/8" DEESPESSURA,POR JUNTA SOLDADA,DE 1800MM DE DIAMETRO,INCLUSIVEMONTAGEM E ASSENTAMENTO DE PECAS DE CHAPA DE ACO DE 5/8" DESOLDA,EXCLUSIVE FORNECIMENTO DAS PECAS E DOS MATERIAIS DE REVESTIMENTO DAS JUNTASMONTAGEM E ASSENTAMENTO DE PECAS DE CHAPA DE ACO DE 5/8" DE</v>
      </c>
      <c r="C6104" s="141" t="s">
        <v>32328</v>
      </c>
      <c r="D6104" s="141" t="s">
        <v>32321</v>
      </c>
      <c r="E6104" s="141" t="s">
        <v>32170</v>
      </c>
      <c r="F6104" s="141" t="s">
        <v>32171</v>
      </c>
      <c r="I6104" s="141" t="s">
        <v>14</v>
      </c>
      <c r="J6104" s="649">
        <v>6890.82</v>
      </c>
    </row>
    <row r="6105" spans="1:10" hidden="1">
      <c r="A6105" s="141" t="s">
        <v>32330</v>
      </c>
      <c r="B6105" s="141" t="str">
        <f t="shared" si="95"/>
        <v>MONTAGEM E ASSENTAMENTO DE PECAS DE CHAPA DE ACO DE 5/8" DEESPESSURA,POR JUNTA SOLDADA,DE 2000MM DE DIAMETRO,INCLUSIVEMONTAGEM E ASSENTAMENTO DE PECAS DE CHAPA DE ACO DE 5/8" DESOLDA,EXCLUSIVE FORNECIMENTO DAS PECAS E DOS MATERIAIS DE REVESTIMENTO DAS JUNTASMONTAGEM E ASSENTAMENTO DE PECAS DE CHAPA DE ACO DE 5/8" DE</v>
      </c>
      <c r="C6105" s="141" t="s">
        <v>32328</v>
      </c>
      <c r="D6105" s="141" t="s">
        <v>32295</v>
      </c>
      <c r="E6105" s="141" t="s">
        <v>32170</v>
      </c>
      <c r="F6105" s="141" t="s">
        <v>32171</v>
      </c>
      <c r="I6105" s="141" t="s">
        <v>14</v>
      </c>
      <c r="J6105" s="649">
        <v>8290.5499999999993</v>
      </c>
    </row>
    <row r="6106" spans="1:10" hidden="1">
      <c r="A6106" s="141" t="s">
        <v>32331</v>
      </c>
      <c r="B6106" s="141" t="str">
        <f t="shared" si="95"/>
        <v>MONTAGEM E ASSENTAMENTO DE PECAS DE CHAPA DE ACO DE 5/8" DEESPESSURA,POR JUNTA SOLDADA,DE 2000MM DE DIAMETRO,INCLUSIVEMONTAGEM E ASSENTAMENTO DE PECAS DE CHAPA DE ACO DE 5/8" DESOLDA,EXCLUSIVE FORNECIMENTO DAS PECAS E DOS MATERIAIS DE REVESTIMENTO DAS JUNTASMONTAGEM E ASSENTAMENTO DE PECAS DE CHAPA DE ACO DE 5/8" DE</v>
      </c>
      <c r="C6106" s="141" t="s">
        <v>32328</v>
      </c>
      <c r="D6106" s="141" t="s">
        <v>32295</v>
      </c>
      <c r="E6106" s="141" t="s">
        <v>32170</v>
      </c>
      <c r="F6106" s="141" t="s">
        <v>32171</v>
      </c>
      <c r="I6106" s="141" t="s">
        <v>14</v>
      </c>
      <c r="J6106" s="649">
        <v>7647.06</v>
      </c>
    </row>
    <row r="6107" spans="1:10" hidden="1">
      <c r="A6107" s="141" t="s">
        <v>32332</v>
      </c>
      <c r="B6107" s="141" t="str">
        <f t="shared" si="95"/>
        <v>MONTAGEM E ASSENTAMENTO DE PECAS DE CHAPA DE ACO DE 5/8" DEESPESSURA,POR JUNTA SOLDADA,DE 2500MM DE DIAMETRO,INCLUSIVEMONTAGEM E ASSENTAMENTO DE PECAS DE CHAPA DE ACO DE 5/8" DESOLDA,EXCLUSIVE FORNECIMENTO DAS PECAS E DOS MATERIAIS DE REVESTIMENTO DAS JUNTASMONTAGEM E ASSENTAMENTO DE PECAS DE CHAPA DE ACO DE 5/8" DE</v>
      </c>
      <c r="C6107" s="141" t="s">
        <v>32328</v>
      </c>
      <c r="D6107" s="141" t="s">
        <v>32298</v>
      </c>
      <c r="E6107" s="141" t="s">
        <v>32170</v>
      </c>
      <c r="F6107" s="141" t="s">
        <v>32171</v>
      </c>
      <c r="I6107" s="141" t="s">
        <v>14</v>
      </c>
      <c r="J6107" s="649">
        <v>10358.77</v>
      </c>
    </row>
    <row r="6108" spans="1:10" hidden="1">
      <c r="A6108" s="141" t="s">
        <v>32333</v>
      </c>
      <c r="B6108" s="141" t="str">
        <f t="shared" si="95"/>
        <v>MONTAGEM E ASSENTAMENTO DE PECAS DE CHAPA DE ACO DE 5/8" DEESPESSURA,POR JUNTA SOLDADA,DE 2500MM DE DIAMETRO,INCLUSIVEMONTAGEM E ASSENTAMENTO DE PECAS DE CHAPA DE ACO DE 5/8" DESOLDA,EXCLUSIVE FORNECIMENTO DAS PECAS E DOS MATERIAIS DE REVESTIMENTO DAS JUNTASMONTAGEM E ASSENTAMENTO DE PECAS DE CHAPA DE ACO DE 5/8" DE</v>
      </c>
      <c r="C6108" s="141" t="s">
        <v>32328</v>
      </c>
      <c r="D6108" s="141" t="s">
        <v>32298</v>
      </c>
      <c r="E6108" s="141" t="s">
        <v>32170</v>
      </c>
      <c r="F6108" s="141" t="s">
        <v>32171</v>
      </c>
      <c r="I6108" s="141" t="s">
        <v>14</v>
      </c>
      <c r="J6108" s="649">
        <v>9555.5</v>
      </c>
    </row>
    <row r="6109" spans="1:10" hidden="1">
      <c r="A6109" s="141" t="s">
        <v>32334</v>
      </c>
      <c r="B6109" s="141" t="str">
        <f t="shared" si="95"/>
        <v>EXECUCAO DE DEFLEXAO ATE 22°30',NO CAMPO,EM TUBULACAO DE CHAPA DE ACO SOLDADO COM ESPESSURA DE 3/16" E DIAMETRO DE 150MMEXECUCAO DE DEFLEXAO ATE 22°30',NO CAMPO,EM TUBULACAO DE CHA,COMPREENDENDO POSICIONAMENTO DO TUBO, REMOCAO DE REVESTIMENTOS,CORTE OBLIQUO,GIRO DE 180°,PREPARO DAS PONTAS, SOLDA E NOVO REVESTIMENTO DA JUNTA IDENTICO AO ORIGINALEXECUCAO DE DEFLEXAO ATE 22°30',NO CAMPO,EM TUBULACAO DE CHA</v>
      </c>
      <c r="C6109" s="141" t="s">
        <v>32335</v>
      </c>
      <c r="D6109" s="141" t="s">
        <v>32336</v>
      </c>
      <c r="E6109" s="141" t="s">
        <v>32337</v>
      </c>
      <c r="F6109" s="141" t="s">
        <v>32338</v>
      </c>
      <c r="G6109" s="141" t="s">
        <v>32339</v>
      </c>
      <c r="I6109" s="141" t="s">
        <v>14</v>
      </c>
      <c r="J6109" s="649">
        <v>94.66</v>
      </c>
    </row>
    <row r="6110" spans="1:10" hidden="1">
      <c r="A6110" s="141" t="s">
        <v>32340</v>
      </c>
      <c r="B6110" s="141" t="str">
        <f t="shared" si="95"/>
        <v>EXECUCAO DE DEFLEXAO ATE 22°30',NO CAMPO,EM TUBULACAO DE CHAPA DE ACO SOLDADO COM ESPESSURA DE 3/16" E DIAMETRO DE 150MMEXECUCAO DE DEFLEXAO ATE 22°30',NO CAMPO,EM TUBULACAO DE CHA,COMPREENDENDO POSICIONAMENTO DO TUBO, REMOCAO DE REVESTIMENTOS,CORTE OBLIQUO,GIRO DE 180°,PREPARO DAS PONTAS, SOLDA E NOVO REVESTIMENTO DA JUNTA IDENTICO AO ORIGINALEXECUCAO DE DEFLEXAO ATE 22°30',NO CAMPO,EM TUBULACAO DE CHA</v>
      </c>
      <c r="C6110" s="141" t="s">
        <v>32335</v>
      </c>
      <c r="D6110" s="141" t="s">
        <v>32336</v>
      </c>
      <c r="E6110" s="141" t="s">
        <v>32337</v>
      </c>
      <c r="F6110" s="141" t="s">
        <v>32338</v>
      </c>
      <c r="G6110" s="141" t="s">
        <v>32339</v>
      </c>
      <c r="I6110" s="141" t="s">
        <v>14</v>
      </c>
      <c r="J6110" s="649">
        <v>86.89</v>
      </c>
    </row>
    <row r="6111" spans="1:10" hidden="1">
      <c r="A6111" s="141" t="s">
        <v>32341</v>
      </c>
      <c r="B6111" s="141" t="str">
        <f t="shared" si="95"/>
        <v>EXECUCAO DE DEFLEXAO ATE 22º30',NO CAMPO,EM TUBULACAO DE CHAPA DE ACO SOLDADO COM ESPESSURA DE 3/16" E DIAMETRO DE 200MMEXECUCAO DE DEFLEXAO ATE 22º30',NO CAMPO,EM TUBULACAO DE CHA,COMPREENDENDO POSICIONAMENTO DO TUBO,REMOCAO DE REVESTIMENTOS,CORTE OBLIQUO,GIRO DE 180°,PREPARO DAS PONTAS,SOLDA E NOVO REVESTIMENTO DA JUNTA IDENTICO AO ORIGINALEXECUCAO DE DEFLEXAO ATE 22º30',NO CAMPO,EM TUBULACAO DE CHA</v>
      </c>
      <c r="C6111" s="141" t="s">
        <v>32342</v>
      </c>
      <c r="D6111" s="141" t="s">
        <v>32343</v>
      </c>
      <c r="E6111" s="141" t="s">
        <v>32344</v>
      </c>
      <c r="F6111" s="141" t="s">
        <v>32345</v>
      </c>
      <c r="G6111" s="141" t="s">
        <v>32346</v>
      </c>
      <c r="I6111" s="141" t="s">
        <v>14</v>
      </c>
      <c r="J6111" s="649">
        <v>126.2</v>
      </c>
    </row>
    <row r="6112" spans="1:10" hidden="1">
      <c r="A6112" s="141" t="s">
        <v>32347</v>
      </c>
      <c r="B6112" s="141" t="str">
        <f t="shared" si="95"/>
        <v>EXECUCAO DE DEFLEXAO ATE 22º30',NO CAMPO,EM TUBULACAO DE CHAPA DE ACO SOLDADO COM ESPESSURA DE 3/16" E DIAMETRO DE 200MMEXECUCAO DE DEFLEXAO ATE 22º30',NO CAMPO,EM TUBULACAO DE CHA,COMPREENDENDO POSICIONAMENTO DO TUBO,REMOCAO DE REVESTIMENTOS,CORTE OBLIQUO,GIRO DE 180°,PREPARO DAS PONTAS,SOLDA E NOVO REVESTIMENTO DA JUNTA IDENTICO AO ORIGINALEXECUCAO DE DEFLEXAO ATE 22º30',NO CAMPO,EM TUBULACAO DE CHA</v>
      </c>
      <c r="C6112" s="141" t="s">
        <v>32342</v>
      </c>
      <c r="D6112" s="141" t="s">
        <v>32343</v>
      </c>
      <c r="E6112" s="141" t="s">
        <v>32344</v>
      </c>
      <c r="F6112" s="141" t="s">
        <v>32345</v>
      </c>
      <c r="G6112" s="141" t="s">
        <v>32346</v>
      </c>
      <c r="I6112" s="141" t="s">
        <v>14</v>
      </c>
      <c r="J6112" s="649">
        <v>115.85</v>
      </c>
    </row>
    <row r="6113" spans="1:10" hidden="1">
      <c r="A6113" s="141" t="s">
        <v>32348</v>
      </c>
      <c r="B6113" s="141" t="str">
        <f t="shared" si="95"/>
        <v>EXECUCAO DE DEFLEXAO ATE 22°30',NO CAMPO,EM TUBULACAO DE CHAPA DE ACO SOLDADO COM ESPESSURA DE 3/16" E DIAMETRO DE 250MMEXECUCAO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13" s="141" t="s">
        <v>32335</v>
      </c>
      <c r="D6113" s="141" t="s">
        <v>32349</v>
      </c>
      <c r="E6113" s="141" t="s">
        <v>32344</v>
      </c>
      <c r="F6113" s="141" t="s">
        <v>32345</v>
      </c>
      <c r="G6113" s="141" t="s">
        <v>32346</v>
      </c>
      <c r="I6113" s="141" t="s">
        <v>14</v>
      </c>
      <c r="J6113" s="649">
        <v>157.79</v>
      </c>
    </row>
    <row r="6114" spans="1:10" hidden="1">
      <c r="A6114" s="141" t="s">
        <v>32350</v>
      </c>
      <c r="B6114" s="141" t="str">
        <f t="shared" si="95"/>
        <v>EXECUCAO DE DEFLEXAO ATE 22°30',NO CAMPO,EM TUBULACAO DE CHAPA DE ACO SOLDADO COM ESPESSURA DE 3/16" E DIAMETRO DE 250MMEXECUCAO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14" s="141" t="s">
        <v>32335</v>
      </c>
      <c r="D6114" s="141" t="s">
        <v>32349</v>
      </c>
      <c r="E6114" s="141" t="s">
        <v>32344</v>
      </c>
      <c r="F6114" s="141" t="s">
        <v>32345</v>
      </c>
      <c r="G6114" s="141" t="s">
        <v>32346</v>
      </c>
      <c r="I6114" s="141" t="s">
        <v>14</v>
      </c>
      <c r="J6114" s="649">
        <v>144.84</v>
      </c>
    </row>
    <row r="6115" spans="1:10" hidden="1">
      <c r="A6115" s="141" t="s">
        <v>32351</v>
      </c>
      <c r="B6115" s="141" t="str">
        <f t="shared" si="95"/>
        <v>EXECUCAO DE DEFLEXAO ATE 22°30',NO CAMPO,EM TUBULACAO DE CHAPA DE ACO SOLDADO COM ESPESSURA DE 3/16" E DIAMETRO DE 300MMEXECUCAO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15" s="141" t="s">
        <v>32335</v>
      </c>
      <c r="D6115" s="141" t="s">
        <v>32352</v>
      </c>
      <c r="E6115" s="141" t="s">
        <v>32344</v>
      </c>
      <c r="F6115" s="141" t="s">
        <v>32345</v>
      </c>
      <c r="G6115" s="141" t="s">
        <v>32346</v>
      </c>
      <c r="I6115" s="141" t="s">
        <v>14</v>
      </c>
      <c r="J6115" s="649">
        <v>189.25</v>
      </c>
    </row>
    <row r="6116" spans="1:10" hidden="1">
      <c r="A6116" s="141" t="s">
        <v>32353</v>
      </c>
      <c r="B6116" s="141" t="str">
        <f t="shared" si="95"/>
        <v>EXECUCAO DE DEFLEXAO ATE 22°30',NO CAMPO,EM TUBULACAO DE CHAPA DE ACO SOLDADO COM ESPESSURA DE 3/16" E DIAMETRO DE 300MMEXECUCAO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16" s="141" t="s">
        <v>32335</v>
      </c>
      <c r="D6116" s="141" t="s">
        <v>32352</v>
      </c>
      <c r="E6116" s="141" t="s">
        <v>32344</v>
      </c>
      <c r="F6116" s="141" t="s">
        <v>32345</v>
      </c>
      <c r="G6116" s="141" t="s">
        <v>32346</v>
      </c>
      <c r="I6116" s="141" t="s">
        <v>14</v>
      </c>
      <c r="J6116" s="649">
        <v>173.72</v>
      </c>
    </row>
    <row r="6117" spans="1:10" hidden="1">
      <c r="A6117" s="141" t="s">
        <v>32354</v>
      </c>
      <c r="B6117" s="141" t="str">
        <f t="shared" si="95"/>
        <v>EXECUCAO DE DEFLEXAO ATE 22°30',NO CAMPO,EM TUBULACAO DE CHAPA DE ACO SOLDADO COM ESPESSURA DE 3/16" E DIAMETRO DE 400MMEXECUCAO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17" s="141" t="s">
        <v>32335</v>
      </c>
      <c r="D6117" s="141" t="s">
        <v>32355</v>
      </c>
      <c r="E6117" s="141" t="s">
        <v>32344</v>
      </c>
      <c r="F6117" s="141" t="s">
        <v>32345</v>
      </c>
      <c r="G6117" s="141" t="s">
        <v>32346</v>
      </c>
      <c r="I6117" s="141" t="s">
        <v>14</v>
      </c>
      <c r="J6117" s="649">
        <v>252.56</v>
      </c>
    </row>
    <row r="6118" spans="1:10" hidden="1">
      <c r="A6118" s="141" t="s">
        <v>32356</v>
      </c>
      <c r="B6118" s="141" t="str">
        <f t="shared" si="95"/>
        <v>EXECUCAO DE DEFLEXAO ATE 22°30',NO CAMPO,EM TUBULACAO DE CHAPA DE ACO SOLDADO COM ESPESSURA DE 3/16" E DIAMETRO DE 400MMEXECUCAO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18" s="141" t="s">
        <v>32335</v>
      </c>
      <c r="D6118" s="141" t="s">
        <v>32355</v>
      </c>
      <c r="E6118" s="141" t="s">
        <v>32344</v>
      </c>
      <c r="F6118" s="141" t="s">
        <v>32345</v>
      </c>
      <c r="G6118" s="141" t="s">
        <v>32346</v>
      </c>
      <c r="I6118" s="141" t="s">
        <v>14</v>
      </c>
      <c r="J6118" s="649">
        <v>231.84</v>
      </c>
    </row>
    <row r="6119" spans="1:10" hidden="1">
      <c r="A6119" s="141" t="s">
        <v>32357</v>
      </c>
      <c r="B6119" s="141" t="str">
        <f t="shared" si="95"/>
        <v>EXECUCAO DE DEFLEXAO ATE 22°30',NO CAMPO,EM TUBULACAO DE CHAPA DE ACO SOLDADO COM ESPESSURA DE 3/16" E DIAMETRO DE 450MMEXECUCAO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19" s="141" t="s">
        <v>32335</v>
      </c>
      <c r="D6119" s="141" t="s">
        <v>32358</v>
      </c>
      <c r="E6119" s="141" t="s">
        <v>32344</v>
      </c>
      <c r="F6119" s="141" t="s">
        <v>32345</v>
      </c>
      <c r="G6119" s="141" t="s">
        <v>32346</v>
      </c>
      <c r="I6119" s="141" t="s">
        <v>14</v>
      </c>
      <c r="J6119" s="649">
        <v>284.18</v>
      </c>
    </row>
    <row r="6120" spans="1:10" hidden="1">
      <c r="A6120" s="141" t="s">
        <v>32359</v>
      </c>
      <c r="B6120" s="141" t="str">
        <f t="shared" si="95"/>
        <v>EXECUCAO DE DEFLEXAO ATE 22°30',NO CAMPO,EM TUBULACAO DE CHAPA DE ACO SOLDADO COM ESPESSURA DE 3/16" E DIAMETRO DE 450MMEXECUCAO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20" s="141" t="s">
        <v>32335</v>
      </c>
      <c r="D6120" s="141" t="s">
        <v>32358</v>
      </c>
      <c r="E6120" s="141" t="s">
        <v>32344</v>
      </c>
      <c r="F6120" s="141" t="s">
        <v>32345</v>
      </c>
      <c r="G6120" s="141" t="s">
        <v>32346</v>
      </c>
      <c r="I6120" s="141" t="s">
        <v>14</v>
      </c>
      <c r="J6120" s="649">
        <v>260.86</v>
      </c>
    </row>
    <row r="6121" spans="1:10" hidden="1">
      <c r="A6121" s="141" t="s">
        <v>32360</v>
      </c>
      <c r="B6121" s="141" t="str">
        <f t="shared" si="95"/>
        <v>EXECUCAO DE DEFLEXAO ATE 22°30',NO CAMPO,EM TUBULACAO DE CHAPA DE ACO SOLDADO COM ESPESSURA DE 3/16"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21" s="141" t="s">
        <v>32335</v>
      </c>
      <c r="D6121" s="141" t="s">
        <v>32361</v>
      </c>
      <c r="E6121" s="141" t="s">
        <v>32344</v>
      </c>
      <c r="F6121" s="141" t="s">
        <v>32345</v>
      </c>
      <c r="G6121" s="141" t="s">
        <v>32346</v>
      </c>
      <c r="I6121" s="141" t="s">
        <v>14</v>
      </c>
      <c r="J6121" s="649">
        <v>315.25</v>
      </c>
    </row>
    <row r="6122" spans="1:10" hidden="1">
      <c r="A6122" s="141" t="s">
        <v>32362</v>
      </c>
      <c r="B6122" s="141" t="str">
        <f t="shared" si="95"/>
        <v>EXECUCAO DE DEFLEXAO ATE 22°30',NO CAMPO,EM TUBULACAO DE CHAPA DE ACO SOLDADO COM ESPESSURA DE 3/16"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22" s="141" t="s">
        <v>32335</v>
      </c>
      <c r="D6122" s="141" t="s">
        <v>32361</v>
      </c>
      <c r="E6122" s="141" t="s">
        <v>32344</v>
      </c>
      <c r="F6122" s="141" t="s">
        <v>32345</v>
      </c>
      <c r="G6122" s="141" t="s">
        <v>32346</v>
      </c>
      <c r="I6122" s="141" t="s">
        <v>14</v>
      </c>
      <c r="J6122" s="649">
        <v>289.39999999999998</v>
      </c>
    </row>
    <row r="6123" spans="1:10" hidden="1">
      <c r="A6123" s="141" t="s">
        <v>32363</v>
      </c>
      <c r="B6123" s="141" t="str">
        <f t="shared" si="95"/>
        <v>EXECUCAO DE DEFLEXAO ATE 22°30',NO CAMPO,EM TUBULACAO DE CHAPA DE ACO SOLDADO COM ESPESSURA DE 3/16"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23" s="141" t="s">
        <v>32335</v>
      </c>
      <c r="D6123" s="141" t="s">
        <v>32364</v>
      </c>
      <c r="E6123" s="141" t="s">
        <v>32344</v>
      </c>
      <c r="F6123" s="141" t="s">
        <v>32345</v>
      </c>
      <c r="G6123" s="141" t="s">
        <v>32346</v>
      </c>
      <c r="I6123" s="141" t="s">
        <v>14</v>
      </c>
      <c r="J6123" s="649">
        <v>378.06</v>
      </c>
    </row>
    <row r="6124" spans="1:10" hidden="1">
      <c r="A6124" s="141" t="s">
        <v>32365</v>
      </c>
      <c r="B6124" s="141" t="str">
        <f t="shared" si="95"/>
        <v>EXECUCAO DE DEFLEXAO ATE 22°30',NO CAMPO,EM TUBULACAO DE CHAPA DE ACO SOLDADO COM ESPESSURA DE 3/16"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24" s="141" t="s">
        <v>32335</v>
      </c>
      <c r="D6124" s="141" t="s">
        <v>32364</v>
      </c>
      <c r="E6124" s="141" t="s">
        <v>32344</v>
      </c>
      <c r="F6124" s="141" t="s">
        <v>32345</v>
      </c>
      <c r="G6124" s="141" t="s">
        <v>32346</v>
      </c>
      <c r="I6124" s="141" t="s">
        <v>14</v>
      </c>
      <c r="J6124" s="649">
        <v>347.03</v>
      </c>
    </row>
    <row r="6125" spans="1:10" hidden="1">
      <c r="A6125" s="141" t="s">
        <v>32366</v>
      </c>
      <c r="B6125" s="141" t="str">
        <f t="shared" si="95"/>
        <v>EXECUCAO DE DEFLEXAO ATE 22°30',NO CAMPO,EM TUBULACAO DE CHAPA DE ACO SOLDADO COM ESPESSURA DE 3/16"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25" s="141" t="s">
        <v>32335</v>
      </c>
      <c r="D6125" s="141" t="s">
        <v>32367</v>
      </c>
      <c r="E6125" s="141" t="s">
        <v>32344</v>
      </c>
      <c r="F6125" s="141" t="s">
        <v>32345</v>
      </c>
      <c r="G6125" s="141" t="s">
        <v>32346</v>
      </c>
      <c r="I6125" s="141" t="s">
        <v>14</v>
      </c>
      <c r="J6125" s="649">
        <v>441.88</v>
      </c>
    </row>
    <row r="6126" spans="1:10" hidden="1">
      <c r="A6126" s="141" t="s">
        <v>32368</v>
      </c>
      <c r="B6126" s="141" t="str">
        <f t="shared" si="95"/>
        <v>EXECUCAO DE DEFLEXAO ATE 22°30',NO CAMPO,EM TUBULACAO DE CHAPA DE ACO SOLDADO COM ESPESSURA DE 3/16"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26" s="141" t="s">
        <v>32335</v>
      </c>
      <c r="D6126" s="141" t="s">
        <v>32367</v>
      </c>
      <c r="E6126" s="141" t="s">
        <v>32344</v>
      </c>
      <c r="F6126" s="141" t="s">
        <v>32345</v>
      </c>
      <c r="G6126" s="141" t="s">
        <v>32346</v>
      </c>
      <c r="I6126" s="141" t="s">
        <v>14</v>
      </c>
      <c r="J6126" s="649">
        <v>405.62</v>
      </c>
    </row>
    <row r="6127" spans="1:10" hidden="1">
      <c r="A6127" s="141" t="s">
        <v>32369</v>
      </c>
      <c r="B6127" s="141" t="str">
        <f t="shared" si="95"/>
        <v>EXECUCAO DE DEFLEXAO ATE 22°30',NO CAMPO,EM TUBULACAO DE CHAPA DE ACO SOLDADO COM ESPESSURA DE 1/4" E DIAMETRO DE 150MM,EXECUCAO DE DEFLEXAO ATE 22°30',NO CAMPO,EM TUBULACAO DE CHACOMPREENDENDO POSICIONAMENO DO TUBO,REMOCAO DE REVESTIMENTOS,CORTE OBLIQUO,GIRO DE 180°,PREPARO DAS PONTAS,SOLDA E NOVOREVESTIMENTO DA JUNTA IDENTICO AO ORIGINALEXECUCAO DE DEFLEXAO ATE 22°30',NO CAMPO,EM TUBULACAO DE CHA</v>
      </c>
      <c r="C6127" s="141" t="s">
        <v>32335</v>
      </c>
      <c r="D6127" s="141" t="s">
        <v>32370</v>
      </c>
      <c r="E6127" s="141" t="s">
        <v>32371</v>
      </c>
      <c r="F6127" s="141" t="s">
        <v>32372</v>
      </c>
      <c r="G6127" s="141" t="s">
        <v>32373</v>
      </c>
      <c r="I6127" s="141" t="s">
        <v>14</v>
      </c>
      <c r="J6127" s="649">
        <v>109.62</v>
      </c>
    </row>
    <row r="6128" spans="1:10" hidden="1">
      <c r="A6128" s="141" t="s">
        <v>32374</v>
      </c>
      <c r="B6128" s="141" t="str">
        <f t="shared" si="95"/>
        <v>EXECUCAO DE DEFLEXAO ATE 22°30',NO CAMPO,EM TUBULACAO DE CHAPA DE ACO SOLDADO COM ESPESSURA DE 1/4" E DIAMETRO DE 150MM,EXECUCAO DE DEFLEXAO ATE 22°30',NO CAMPO,EM TUBULACAO DE CHACOMPREENDENDO POSICIONAMENO DO TUBO,REMOCAO DE REVESTIMENTOS,CORTE OBLIQUO,GIRO DE 180°,PREPARO DAS PONTAS,SOLDA E NOVOREVESTIMENTO DA JUNTA IDENTICO AO ORIGINALEXECUCAO DE DEFLEXAO ATE 22°30',NO CAMPO,EM TUBULACAO DE CHA</v>
      </c>
      <c r="C6128" s="141" t="s">
        <v>32335</v>
      </c>
      <c r="D6128" s="141" t="s">
        <v>32370</v>
      </c>
      <c r="E6128" s="141" t="s">
        <v>32371</v>
      </c>
      <c r="F6128" s="141" t="s">
        <v>32372</v>
      </c>
      <c r="G6128" s="141" t="s">
        <v>32373</v>
      </c>
      <c r="I6128" s="141" t="s">
        <v>14</v>
      </c>
      <c r="J6128" s="649">
        <v>100.78</v>
      </c>
    </row>
    <row r="6129" spans="1:10" hidden="1">
      <c r="A6129" s="141" t="s">
        <v>32375</v>
      </c>
      <c r="B6129" s="141" t="str">
        <f t="shared" si="95"/>
        <v>EXECUCAO DE DEFLEXAO ATE 22°30',NO CAMPO,EM TUBULACAO DE CHAPA DE ACO SOLDADO COM ESPESSURA DE 1/4" E DIAMETRO DE 200MM,EXECUCAO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29" s="141" t="s">
        <v>32335</v>
      </c>
      <c r="D6129" s="141" t="s">
        <v>32376</v>
      </c>
      <c r="E6129" s="141" t="s">
        <v>32377</v>
      </c>
      <c r="F6129" s="141" t="s">
        <v>32378</v>
      </c>
      <c r="G6129" s="141" t="s">
        <v>32379</v>
      </c>
      <c r="I6129" s="141" t="s">
        <v>14</v>
      </c>
      <c r="J6129" s="649">
        <v>146.09</v>
      </c>
    </row>
    <row r="6130" spans="1:10" hidden="1">
      <c r="A6130" s="141" t="s">
        <v>32380</v>
      </c>
      <c r="B6130" s="141" t="str">
        <f t="shared" si="95"/>
        <v>EXECUCAO DE DEFLEXAO ATE 22°30',NO CAMPO,EM TUBULACAO DE CHAPA DE ACO SOLDADO COM ESPESSURA DE 1/4" E DIAMETRO DE 200MM,EXECUCAO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30" s="141" t="s">
        <v>32335</v>
      </c>
      <c r="D6130" s="141" t="s">
        <v>32376</v>
      </c>
      <c r="E6130" s="141" t="s">
        <v>32377</v>
      </c>
      <c r="F6130" s="141" t="s">
        <v>32378</v>
      </c>
      <c r="G6130" s="141" t="s">
        <v>32379</v>
      </c>
      <c r="I6130" s="141" t="s">
        <v>14</v>
      </c>
      <c r="J6130" s="649">
        <v>134.30000000000001</v>
      </c>
    </row>
    <row r="6131" spans="1:10" hidden="1">
      <c r="A6131" s="141" t="s">
        <v>32381</v>
      </c>
      <c r="B6131" s="141" t="str">
        <f t="shared" si="95"/>
        <v>EXECUCAO DE DEFLEXAO ATE 22°30',NO CAMPO,EM TUBULACAO DE CHAPA DE ACO SOLDADO COM ESPESSURA DE 1/4" E DIAMETRO DE 250MM,EXECUCAO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31" s="141" t="s">
        <v>32335</v>
      </c>
      <c r="D6131" s="141" t="s">
        <v>32382</v>
      </c>
      <c r="E6131" s="141" t="s">
        <v>32377</v>
      </c>
      <c r="F6131" s="141" t="s">
        <v>32378</v>
      </c>
      <c r="G6131" s="141" t="s">
        <v>32379</v>
      </c>
      <c r="I6131" s="141" t="s">
        <v>14</v>
      </c>
      <c r="J6131" s="649">
        <v>182.67</v>
      </c>
    </row>
    <row r="6132" spans="1:10" hidden="1">
      <c r="A6132" s="141" t="s">
        <v>32383</v>
      </c>
      <c r="B6132" s="141" t="str">
        <f t="shared" si="95"/>
        <v>EXECUCAO DE DEFLEXAO ATE 22°30',NO CAMPO,EM TUBULACAO DE CHAPA DE ACO SOLDADO COM ESPESSURA DE 1/4" E DIAMETRO DE 250MM,EXECUCAO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32" s="141" t="s">
        <v>32335</v>
      </c>
      <c r="D6132" s="141" t="s">
        <v>32382</v>
      </c>
      <c r="E6132" s="141" t="s">
        <v>32377</v>
      </c>
      <c r="F6132" s="141" t="s">
        <v>32378</v>
      </c>
      <c r="G6132" s="141" t="s">
        <v>32379</v>
      </c>
      <c r="I6132" s="141" t="s">
        <v>14</v>
      </c>
      <c r="J6132" s="649">
        <v>167.94</v>
      </c>
    </row>
    <row r="6133" spans="1:10" hidden="1">
      <c r="A6133" s="141" t="s">
        <v>32384</v>
      </c>
      <c r="B6133" s="141" t="str">
        <f t="shared" si="95"/>
        <v>EXECUCAO DE DEFLEXAO ATE 22°30',NO CAMPO,EM TUBULACAO DE CHAPA DE ACO SOLDADO COM ESPESSURA DE 1/4" E DIAMETRO DE 300MM,EXECUCAO DE DEFLEXAO ATE 22°30',NO CAMPO,EM TUBULACAO DE CHACOMPREENDENDO POSICIONAMENTO DO TUBO,REMOCAO DE REVESTIMENTOS,CORTE OBLIQUO,GIRO DE 180°,PREPARO DAS PONTAS,SOLDA E NOVOREVESTIMENTO DA JUNTA IDENTICO AO ORIGINALEXECUCAO DE DEFLEXAO ATE 22°30',NO CAMPO,EM TUBULACAO DE CHA</v>
      </c>
      <c r="C6133" s="141" t="s">
        <v>32335</v>
      </c>
      <c r="D6133" s="141" t="s">
        <v>32385</v>
      </c>
      <c r="E6133" s="141" t="s">
        <v>32377</v>
      </c>
      <c r="F6133" s="141" t="s">
        <v>32378</v>
      </c>
      <c r="G6133" s="141" t="s">
        <v>32373</v>
      </c>
      <c r="I6133" s="141" t="s">
        <v>14</v>
      </c>
      <c r="J6133" s="649">
        <v>219.12</v>
      </c>
    </row>
    <row r="6134" spans="1:10" hidden="1">
      <c r="A6134" s="141" t="s">
        <v>32386</v>
      </c>
      <c r="B6134" s="141" t="str">
        <f t="shared" si="95"/>
        <v>EXECUCAO DE DEFLEXAO ATE 22°30',NO CAMPO,EM TUBULACAO DE CHAPA DE ACO SOLDADO COM ESPESSURA DE 1/4" E DIAMETRO DE 300MM,EXECUCAO DE DEFLEXAO ATE 22°30',NO CAMPO,EM TUBULACAO DE CHACOMPREENDENDO POSICIONAMENTO DO TUBO,REMOCAO DE REVESTIMENTOS,CORTE OBLIQUO,GIRO DE 180°,PREPARO DAS PONTAS,SOLDA E NOVOREVESTIMENTO DA JUNTA IDENTICO AO ORIGINALEXECUCAO DE DEFLEXAO ATE 22°30',NO CAMPO,EM TUBULACAO DE CHA</v>
      </c>
      <c r="C6134" s="141" t="s">
        <v>32335</v>
      </c>
      <c r="D6134" s="141" t="s">
        <v>32385</v>
      </c>
      <c r="E6134" s="141" t="s">
        <v>32377</v>
      </c>
      <c r="F6134" s="141" t="s">
        <v>32378</v>
      </c>
      <c r="G6134" s="141" t="s">
        <v>32373</v>
      </c>
      <c r="I6134" s="141" t="s">
        <v>14</v>
      </c>
      <c r="J6134" s="649">
        <v>201.44</v>
      </c>
    </row>
    <row r="6135" spans="1:10" hidden="1">
      <c r="A6135" s="141" t="s">
        <v>32387</v>
      </c>
      <c r="B6135" s="141" t="str">
        <f t="shared" si="95"/>
        <v>EXECUCAO DE DEFLEXAO ATE 22°30',NO CAMPO,EM TUBULACAO DE CHAPA DE ACO SOLDADO COM ESPESSURA DE 1/4" E DIAMETRO DE 350MM,EXECUCAO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35" s="141" t="s">
        <v>32335</v>
      </c>
      <c r="D6135" s="141" t="s">
        <v>32388</v>
      </c>
      <c r="E6135" s="141" t="s">
        <v>32377</v>
      </c>
      <c r="F6135" s="141" t="s">
        <v>32378</v>
      </c>
      <c r="G6135" s="141" t="s">
        <v>32379</v>
      </c>
      <c r="I6135" s="141" t="s">
        <v>14</v>
      </c>
      <c r="J6135" s="649">
        <v>255.9</v>
      </c>
    </row>
    <row r="6136" spans="1:10" hidden="1">
      <c r="A6136" s="141" t="s">
        <v>32389</v>
      </c>
      <c r="B6136" s="141" t="str">
        <f t="shared" si="95"/>
        <v>EXECUCAO DE DEFLEXAO ATE 22°30',NO CAMPO,EM TUBULACAO DE CHAPA DE ACO SOLDADO COM ESPESSURA DE 1/4" E DIAMETRO DE 350MM,EXECUCAO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36" s="141" t="s">
        <v>32335</v>
      </c>
      <c r="D6136" s="141" t="s">
        <v>32388</v>
      </c>
      <c r="E6136" s="141" t="s">
        <v>32377</v>
      </c>
      <c r="F6136" s="141" t="s">
        <v>32378</v>
      </c>
      <c r="G6136" s="141" t="s">
        <v>32379</v>
      </c>
      <c r="I6136" s="141" t="s">
        <v>14</v>
      </c>
      <c r="J6136" s="649">
        <v>235.26</v>
      </c>
    </row>
    <row r="6137" spans="1:10" hidden="1">
      <c r="A6137" s="141" t="s">
        <v>32390</v>
      </c>
      <c r="B6137" s="141" t="str">
        <f t="shared" si="95"/>
        <v>EXECUCAO DE DEFLEXAO ATE 22°30',NO CAMPO,EM TUBULACAO DE CHAPA DE ACO SOLDADO COM ESPESSURA DE 1/4" E DIAMETRO DE 400MM,EXECUCAO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37" s="141" t="s">
        <v>32335</v>
      </c>
      <c r="D6137" s="141" t="s">
        <v>32391</v>
      </c>
      <c r="E6137" s="141" t="s">
        <v>32377</v>
      </c>
      <c r="F6137" s="141" t="s">
        <v>32378</v>
      </c>
      <c r="G6137" s="141" t="s">
        <v>32379</v>
      </c>
      <c r="I6137" s="141" t="s">
        <v>14</v>
      </c>
      <c r="J6137" s="649">
        <v>292.35000000000002</v>
      </c>
    </row>
    <row r="6138" spans="1:10" hidden="1">
      <c r="A6138" s="141" t="s">
        <v>32392</v>
      </c>
      <c r="B6138" s="141" t="str">
        <f t="shared" si="95"/>
        <v>EXECUCAO DE DEFLEXAO ATE 22°30',NO CAMPO,EM TUBULACAO DE CHAPA DE ACO SOLDADO COM ESPESSURA DE 1/4" E DIAMETRO DE 400MM,EXECUCAO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38" s="141" t="s">
        <v>32335</v>
      </c>
      <c r="D6138" s="141" t="s">
        <v>32391</v>
      </c>
      <c r="E6138" s="141" t="s">
        <v>32377</v>
      </c>
      <c r="F6138" s="141" t="s">
        <v>32378</v>
      </c>
      <c r="G6138" s="141" t="s">
        <v>32379</v>
      </c>
      <c r="I6138" s="141" t="s">
        <v>14</v>
      </c>
      <c r="J6138" s="649">
        <v>268.76</v>
      </c>
    </row>
    <row r="6139" spans="1:10" hidden="1">
      <c r="A6139" s="141" t="s">
        <v>32393</v>
      </c>
      <c r="B6139" s="141" t="str">
        <f t="shared" si="95"/>
        <v>EXECUCAO DE DEFLEXAO ATE 22°30',NO CAMPO,EM TUBULACAO DE CHAPA DE ACO SOLDADO COM ESPESSURA DE 1/4" E DIAMETRO DE 450MM,EXECUCAO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39" s="141" t="s">
        <v>32335</v>
      </c>
      <c r="D6139" s="141" t="s">
        <v>32394</v>
      </c>
      <c r="E6139" s="141" t="s">
        <v>32377</v>
      </c>
      <c r="F6139" s="141" t="s">
        <v>32378</v>
      </c>
      <c r="G6139" s="141" t="s">
        <v>32379</v>
      </c>
      <c r="I6139" s="141" t="s">
        <v>14</v>
      </c>
      <c r="J6139" s="649">
        <v>328.93</v>
      </c>
    </row>
    <row r="6140" spans="1:10" hidden="1">
      <c r="A6140" s="141" t="s">
        <v>32395</v>
      </c>
      <c r="B6140" s="141" t="str">
        <f t="shared" si="95"/>
        <v>EXECUCAO DE DEFLEXAO ATE 22°30',NO CAMPO,EM TUBULACAO DE CHAPA DE ACO SOLDADO COM ESPESSURA DE 1/4" E DIAMETRO DE 450MM,EXECUCAO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0" s="141" t="s">
        <v>32335</v>
      </c>
      <c r="D6140" s="141" t="s">
        <v>32394</v>
      </c>
      <c r="E6140" s="141" t="s">
        <v>32377</v>
      </c>
      <c r="F6140" s="141" t="s">
        <v>32378</v>
      </c>
      <c r="G6140" s="141" t="s">
        <v>32379</v>
      </c>
      <c r="I6140" s="141" t="s">
        <v>14</v>
      </c>
      <c r="J6140" s="649">
        <v>302.39999999999998</v>
      </c>
    </row>
    <row r="6141" spans="1:10" hidden="1">
      <c r="A6141" s="141" t="s">
        <v>32396</v>
      </c>
      <c r="B6141" s="141" t="str">
        <f t="shared" si="95"/>
        <v>EXECUCAO DE DEFLEXAO ATE 22°30',NO CAMPO,EM TUBULACAO DE CHAPA DE ACO SOLDADO COM ESPESSURA DE 1/4"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1" s="141" t="s">
        <v>32335</v>
      </c>
      <c r="D6141" s="141" t="s">
        <v>32397</v>
      </c>
      <c r="E6141" s="141" t="s">
        <v>32377</v>
      </c>
      <c r="F6141" s="141" t="s">
        <v>32378</v>
      </c>
      <c r="G6141" s="141" t="s">
        <v>32379</v>
      </c>
      <c r="I6141" s="141" t="s">
        <v>14</v>
      </c>
      <c r="J6141" s="649">
        <v>365.02</v>
      </c>
    </row>
    <row r="6142" spans="1:10" hidden="1">
      <c r="A6142" s="141" t="s">
        <v>32398</v>
      </c>
      <c r="B6142" s="141" t="str">
        <f t="shared" si="95"/>
        <v>EXECUCAO DE DEFLEXAO ATE 22°30',NO CAMPO,EM TUBULACAO DE CHAPA DE ACO SOLDADO COM ESPESSURA DE 1/4"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2" s="141" t="s">
        <v>32335</v>
      </c>
      <c r="D6142" s="141" t="s">
        <v>32397</v>
      </c>
      <c r="E6142" s="141" t="s">
        <v>32377</v>
      </c>
      <c r="F6142" s="141" t="s">
        <v>32378</v>
      </c>
      <c r="G6142" s="141" t="s">
        <v>32379</v>
      </c>
      <c r="I6142" s="141" t="s">
        <v>14</v>
      </c>
      <c r="J6142" s="649">
        <v>335.59</v>
      </c>
    </row>
    <row r="6143" spans="1:10" hidden="1">
      <c r="A6143" s="141" t="s">
        <v>32399</v>
      </c>
      <c r="B6143" s="141" t="str">
        <f t="shared" si="95"/>
        <v>EXECUCAO DE DEFLEXAO ATE 22°30',NO CAMPO,EM TUBULACAO DE CHAPA DE ACO SOLDADO COM ESPESSURA DE 1/4"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3" s="141" t="s">
        <v>32335</v>
      </c>
      <c r="D6143" s="141" t="s">
        <v>32400</v>
      </c>
      <c r="E6143" s="141" t="s">
        <v>32377</v>
      </c>
      <c r="F6143" s="141" t="s">
        <v>32378</v>
      </c>
      <c r="G6143" s="141" t="s">
        <v>32379</v>
      </c>
      <c r="I6143" s="141" t="s">
        <v>14</v>
      </c>
      <c r="J6143" s="649">
        <v>438.49</v>
      </c>
    </row>
    <row r="6144" spans="1:10" hidden="1">
      <c r="A6144" s="141" t="s">
        <v>32401</v>
      </c>
      <c r="B6144" s="141" t="str">
        <f t="shared" si="95"/>
        <v>EXECUCAO DE DEFLEXAO ATE 22°30',NO CAMPO,EM TUBULACAO DE CHAPA DE ACO SOLDADO COM ESPESSURA DE 1/4"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4" s="141" t="s">
        <v>32335</v>
      </c>
      <c r="D6144" s="141" t="s">
        <v>32400</v>
      </c>
      <c r="E6144" s="141" t="s">
        <v>32377</v>
      </c>
      <c r="F6144" s="141" t="s">
        <v>32378</v>
      </c>
      <c r="G6144" s="141" t="s">
        <v>32379</v>
      </c>
      <c r="I6144" s="141" t="s">
        <v>14</v>
      </c>
      <c r="J6144" s="649">
        <v>403.11</v>
      </c>
    </row>
    <row r="6145" spans="1:10" hidden="1">
      <c r="A6145" s="141" t="s">
        <v>32402</v>
      </c>
      <c r="B6145" s="141" t="str">
        <f t="shared" si="95"/>
        <v>EXECUCAO DE DEFLEXAO ATE 22°30',NO CAMPO,EM TUBULACAO DE CHAPA DE ACO SOLDADO COM ESPESSURA DE 1/4"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5" s="141" t="s">
        <v>32335</v>
      </c>
      <c r="D6145" s="141" t="s">
        <v>32403</v>
      </c>
      <c r="E6145" s="141" t="s">
        <v>32377</v>
      </c>
      <c r="F6145" s="141" t="s">
        <v>32378</v>
      </c>
      <c r="G6145" s="141" t="s">
        <v>32379</v>
      </c>
      <c r="I6145" s="141" t="s">
        <v>14</v>
      </c>
      <c r="J6145" s="649">
        <v>511.52</v>
      </c>
    </row>
    <row r="6146" spans="1:10" hidden="1">
      <c r="A6146" s="141" t="s">
        <v>32404</v>
      </c>
      <c r="B6146" s="141" t="str">
        <f t="shared" si="95"/>
        <v>EXECUCAO DE DEFLEXAO ATE 22°30',NO CAMPO,EM TUBULACAO DE CHAPA DE ACO SOLDADO COM ESPESSURA DE 1/4"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6" s="141" t="s">
        <v>32335</v>
      </c>
      <c r="D6146" s="141" t="s">
        <v>32403</v>
      </c>
      <c r="E6146" s="141" t="s">
        <v>32377</v>
      </c>
      <c r="F6146" s="141" t="s">
        <v>32378</v>
      </c>
      <c r="G6146" s="141" t="s">
        <v>32379</v>
      </c>
      <c r="I6146" s="141" t="s">
        <v>14</v>
      </c>
      <c r="J6146" s="649">
        <v>470.25</v>
      </c>
    </row>
    <row r="6147" spans="1:10" hidden="1">
      <c r="A6147" s="141" t="s">
        <v>32405</v>
      </c>
      <c r="B6147" s="141" t="str">
        <f t="shared" ref="B6147:B6210" si="96">C6147&amp;D6147&amp;C6147&amp;E6147&amp;F6147&amp;G6147&amp;H6147&amp;C6147</f>
        <v>EXECUCAO DE DEFLEXAO ATE 22°30',NO CAMPO,EM TUBULACAO DE CHAPA DE ACO SOLDADO COM ESPESSURA DE 1/4" E DIAMETRO DE 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7" s="141" t="s">
        <v>32335</v>
      </c>
      <c r="D6147" s="141" t="s">
        <v>32406</v>
      </c>
      <c r="E6147" s="141" t="s">
        <v>32377</v>
      </c>
      <c r="F6147" s="141" t="s">
        <v>32378</v>
      </c>
      <c r="G6147" s="141" t="s">
        <v>32379</v>
      </c>
      <c r="I6147" s="141" t="s">
        <v>14</v>
      </c>
      <c r="J6147" s="649">
        <v>584.59</v>
      </c>
    </row>
    <row r="6148" spans="1:10" hidden="1">
      <c r="A6148" s="141" t="s">
        <v>32407</v>
      </c>
      <c r="B6148" s="141" t="str">
        <f t="shared" si="96"/>
        <v>EXECUCAO DE DEFLEXAO ATE 22°30',NO CAMPO,EM TUBULACAO DE CHAPA DE ACO SOLDADO COM ESPESSURA DE 1/4" E DIAMETRO DE 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8" s="141" t="s">
        <v>32335</v>
      </c>
      <c r="D6148" s="141" t="s">
        <v>32406</v>
      </c>
      <c r="E6148" s="141" t="s">
        <v>32377</v>
      </c>
      <c r="F6148" s="141" t="s">
        <v>32378</v>
      </c>
      <c r="G6148" s="141" t="s">
        <v>32379</v>
      </c>
      <c r="I6148" s="141" t="s">
        <v>14</v>
      </c>
      <c r="J6148" s="649">
        <v>537.41999999999996</v>
      </c>
    </row>
    <row r="6149" spans="1:10" hidden="1">
      <c r="A6149" s="141" t="s">
        <v>32408</v>
      </c>
      <c r="B6149" s="141" t="str">
        <f t="shared" si="96"/>
        <v>EXECUCAO DE DEFLEXAO ATE 22°30',NO CAMPO,EM TUBULACAO DE CHAPA DE ACO SOLDADO COM ESPESSURA DE 5/16" E DIAMETRO DE 300MMEXECUCAO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49" s="141" t="s">
        <v>32335</v>
      </c>
      <c r="D6149" s="141" t="s">
        <v>32409</v>
      </c>
      <c r="E6149" s="141" t="s">
        <v>32344</v>
      </c>
      <c r="F6149" s="141" t="s">
        <v>32345</v>
      </c>
      <c r="G6149" s="141" t="s">
        <v>32346</v>
      </c>
      <c r="I6149" s="141" t="s">
        <v>14</v>
      </c>
      <c r="J6149" s="649">
        <v>270.52</v>
      </c>
    </row>
    <row r="6150" spans="1:10" hidden="1">
      <c r="A6150" s="141" t="s">
        <v>32410</v>
      </c>
      <c r="B6150" s="141" t="str">
        <f t="shared" si="96"/>
        <v>EXECUCAO DE DEFLEXAO ATE 22°30',NO CAMPO,EM TUBULACAO DE CHAPA DE ACO SOLDADO COM ESPESSURA DE 5/16" E DIAMETRO DE 300MMEXECUCAO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0" s="141" t="s">
        <v>32335</v>
      </c>
      <c r="D6150" s="141" t="s">
        <v>32409</v>
      </c>
      <c r="E6150" s="141" t="s">
        <v>32344</v>
      </c>
      <c r="F6150" s="141" t="s">
        <v>32345</v>
      </c>
      <c r="G6150" s="141" t="s">
        <v>32346</v>
      </c>
      <c r="I6150" s="141" t="s">
        <v>14</v>
      </c>
      <c r="J6150" s="649">
        <v>249.3</v>
      </c>
    </row>
    <row r="6151" spans="1:10" hidden="1">
      <c r="A6151" s="141" t="s">
        <v>32411</v>
      </c>
      <c r="B6151" s="141" t="str">
        <f t="shared" si="96"/>
        <v>EXECUCAO DE DEFLEXAO ATE 22°30',NO CAMPO,EM TUBULACAO DE CHAPA DE ACO SOLDADO COM ESPESSURA DE 5/16" E DIAMETRO DE 350MMEXECUCAO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1" s="141" t="s">
        <v>32335</v>
      </c>
      <c r="D6151" s="141" t="s">
        <v>32412</v>
      </c>
      <c r="E6151" s="141" t="s">
        <v>32344</v>
      </c>
      <c r="F6151" s="141" t="s">
        <v>32345</v>
      </c>
      <c r="G6151" s="141" t="s">
        <v>32346</v>
      </c>
      <c r="I6151" s="141" t="s">
        <v>14</v>
      </c>
      <c r="J6151" s="649">
        <v>315.8</v>
      </c>
    </row>
    <row r="6152" spans="1:10" hidden="1">
      <c r="A6152" s="141" t="s">
        <v>32413</v>
      </c>
      <c r="B6152" s="141" t="str">
        <f t="shared" si="96"/>
        <v>EXECUCAO DE DEFLEXAO ATE 22°30',NO CAMPO,EM TUBULACAO DE CHAPA DE ACO SOLDADO COM ESPESSURA DE 5/16" E DIAMETRO DE 350MMEXECUCAO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2" s="141" t="s">
        <v>32335</v>
      </c>
      <c r="D6152" s="141" t="s">
        <v>32412</v>
      </c>
      <c r="E6152" s="141" t="s">
        <v>32344</v>
      </c>
      <c r="F6152" s="141" t="s">
        <v>32345</v>
      </c>
      <c r="G6152" s="141" t="s">
        <v>32346</v>
      </c>
      <c r="I6152" s="141" t="s">
        <v>14</v>
      </c>
      <c r="J6152" s="649">
        <v>291.02999999999997</v>
      </c>
    </row>
    <row r="6153" spans="1:10" hidden="1">
      <c r="A6153" s="141" t="s">
        <v>32414</v>
      </c>
      <c r="B6153" s="141" t="str">
        <f t="shared" si="96"/>
        <v>EXECUCAO DE DEFLEXAO ATE 22°30',NO CAMPO,EM TUBULACAO DE CHAPA DE ACO SOLDADO COM ESPESSURA DE 5/16" E DIAMETRO DE 400MMEXECUCAO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3" s="141" t="s">
        <v>32335</v>
      </c>
      <c r="D6153" s="141" t="s">
        <v>32415</v>
      </c>
      <c r="E6153" s="141" t="s">
        <v>32344</v>
      </c>
      <c r="F6153" s="141" t="s">
        <v>32345</v>
      </c>
      <c r="G6153" s="141" t="s">
        <v>32346</v>
      </c>
      <c r="I6153" s="141" t="s">
        <v>14</v>
      </c>
      <c r="J6153" s="649">
        <v>360.85</v>
      </c>
    </row>
    <row r="6154" spans="1:10" hidden="1">
      <c r="A6154" s="141" t="s">
        <v>32416</v>
      </c>
      <c r="B6154" s="141" t="str">
        <f t="shared" si="96"/>
        <v>EXECUCAO DE DEFLEXAO ATE 22°30',NO CAMPO,EM TUBULACAO DE CHAPA DE ACO SOLDADO COM ESPESSURA DE 5/16" E DIAMETRO DE 400MMEXECUCAO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4" s="141" t="s">
        <v>32335</v>
      </c>
      <c r="D6154" s="141" t="s">
        <v>32415</v>
      </c>
      <c r="E6154" s="141" t="s">
        <v>32344</v>
      </c>
      <c r="F6154" s="141" t="s">
        <v>32345</v>
      </c>
      <c r="G6154" s="141" t="s">
        <v>32346</v>
      </c>
      <c r="I6154" s="141" t="s">
        <v>14</v>
      </c>
      <c r="J6154" s="649">
        <v>332.55</v>
      </c>
    </row>
    <row r="6155" spans="1:10" hidden="1">
      <c r="A6155" s="141" t="s">
        <v>32417</v>
      </c>
      <c r="B6155" s="141" t="str">
        <f t="shared" si="96"/>
        <v>EXECUCAO DE DEFLEXAO ATE 22°30',NO CAMPO,EM TUBULACAO DE CHAPA DE ACO SOLDADO COM ESPESSURA DE 5/16" E DIAMETRO DE 450MMEXECUCAO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5" s="141" t="s">
        <v>32335</v>
      </c>
      <c r="D6155" s="141" t="s">
        <v>32418</v>
      </c>
      <c r="E6155" s="141" t="s">
        <v>32344</v>
      </c>
      <c r="F6155" s="141" t="s">
        <v>32345</v>
      </c>
      <c r="G6155" s="141" t="s">
        <v>32346</v>
      </c>
      <c r="I6155" s="141" t="s">
        <v>14</v>
      </c>
      <c r="J6155" s="649">
        <v>406.03</v>
      </c>
    </row>
    <row r="6156" spans="1:10" hidden="1">
      <c r="A6156" s="141" t="s">
        <v>32419</v>
      </c>
      <c r="B6156" s="141" t="str">
        <f t="shared" si="96"/>
        <v>EXECUCAO DE DEFLEXAO ATE 22°30',NO CAMPO,EM TUBULACAO DE CHAPA DE ACO SOLDADO COM ESPESSURA DE 5/16" E DIAMETRO DE 450MMEXECUCAO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6" s="141" t="s">
        <v>32335</v>
      </c>
      <c r="D6156" s="141" t="s">
        <v>32418</v>
      </c>
      <c r="E6156" s="141" t="s">
        <v>32344</v>
      </c>
      <c r="F6156" s="141" t="s">
        <v>32345</v>
      </c>
      <c r="G6156" s="141" t="s">
        <v>32346</v>
      </c>
      <c r="I6156" s="141" t="s">
        <v>14</v>
      </c>
      <c r="J6156" s="649">
        <v>374.19</v>
      </c>
    </row>
    <row r="6157" spans="1:10" hidden="1">
      <c r="A6157" s="141" t="s">
        <v>32420</v>
      </c>
      <c r="B6157" s="141" t="str">
        <f t="shared" si="96"/>
        <v>EXECUCAO DE DEFLEXAO ATE 22°30',NO CAMPO,EM TUBULACAO DE CHAPA DE ACO SOLDADO COM ESPESSURA DE 5/16"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7" s="141" t="s">
        <v>32335</v>
      </c>
      <c r="D6157" s="141" t="s">
        <v>32421</v>
      </c>
      <c r="E6157" s="141" t="s">
        <v>32344</v>
      </c>
      <c r="F6157" s="141" t="s">
        <v>32345</v>
      </c>
      <c r="G6157" s="141" t="s">
        <v>32346</v>
      </c>
      <c r="I6157" s="141" t="s">
        <v>14</v>
      </c>
      <c r="J6157" s="649">
        <v>451.09</v>
      </c>
    </row>
    <row r="6158" spans="1:10" hidden="1">
      <c r="A6158" s="141" t="s">
        <v>32422</v>
      </c>
      <c r="B6158" s="141" t="str">
        <f t="shared" si="96"/>
        <v>EXECUCAO DE DEFLEXAO ATE 22°30',NO CAMPO,EM TUBULACAO DE CHAPA DE ACO SOLDADO COM ESPESSURA DE 5/16"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8" s="141" t="s">
        <v>32335</v>
      </c>
      <c r="D6158" s="141" t="s">
        <v>32421</v>
      </c>
      <c r="E6158" s="141" t="s">
        <v>32344</v>
      </c>
      <c r="F6158" s="141" t="s">
        <v>32345</v>
      </c>
      <c r="G6158" s="141" t="s">
        <v>32346</v>
      </c>
      <c r="I6158" s="141" t="s">
        <v>14</v>
      </c>
      <c r="J6158" s="649">
        <v>415.71</v>
      </c>
    </row>
    <row r="6159" spans="1:10" hidden="1">
      <c r="A6159" s="141" t="s">
        <v>32423</v>
      </c>
      <c r="B6159" s="141" t="str">
        <f t="shared" si="96"/>
        <v>EXECUCAO DE DEFLEXAO ATE 22°30',NO CAMPO,EM TUBULACAO DE CHAPA DE ACO SOLDADO COM ESPESSURA DE 5/16"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59" s="141" t="s">
        <v>32335</v>
      </c>
      <c r="D6159" s="141" t="s">
        <v>32424</v>
      </c>
      <c r="E6159" s="141" t="s">
        <v>32344</v>
      </c>
      <c r="F6159" s="141" t="s">
        <v>32345</v>
      </c>
      <c r="G6159" s="141" t="s">
        <v>32346</v>
      </c>
      <c r="I6159" s="141" t="s">
        <v>14</v>
      </c>
      <c r="J6159" s="649">
        <v>541.29</v>
      </c>
    </row>
    <row r="6160" spans="1:10" hidden="1">
      <c r="A6160" s="141" t="s">
        <v>32425</v>
      </c>
      <c r="B6160" s="141" t="str">
        <f t="shared" si="96"/>
        <v>EXECUCAO DE DEFLEXAO ATE 22°30',NO CAMPO,EM TUBULACAO DE CHAPA DE ACO SOLDADO COM ESPESSURA DE 5/16"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60" s="141" t="s">
        <v>32335</v>
      </c>
      <c r="D6160" s="141" t="s">
        <v>32424</v>
      </c>
      <c r="E6160" s="141" t="s">
        <v>32344</v>
      </c>
      <c r="F6160" s="141" t="s">
        <v>32345</v>
      </c>
      <c r="G6160" s="141" t="s">
        <v>32346</v>
      </c>
      <c r="I6160" s="141" t="s">
        <v>14</v>
      </c>
      <c r="J6160" s="649">
        <v>498.84</v>
      </c>
    </row>
    <row r="6161" spans="1:10" hidden="1">
      <c r="A6161" s="141" t="s">
        <v>32426</v>
      </c>
      <c r="B6161" s="141" t="str">
        <f t="shared" si="96"/>
        <v>EXECUCAO DE DEFLEXAO ATE 22°30',NO CAMPO,EM TUBULACAO DE CHAPA DE ACO SOLDADO COM ESPESSURA DE 5/16"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61" s="141" t="s">
        <v>32335</v>
      </c>
      <c r="D6161" s="141" t="s">
        <v>32427</v>
      </c>
      <c r="E6161" s="141" t="s">
        <v>32344</v>
      </c>
      <c r="F6161" s="141" t="s">
        <v>32345</v>
      </c>
      <c r="G6161" s="141" t="s">
        <v>32346</v>
      </c>
      <c r="I6161" s="141" t="s">
        <v>14</v>
      </c>
      <c r="J6161" s="649">
        <v>631.03</v>
      </c>
    </row>
    <row r="6162" spans="1:10" hidden="1">
      <c r="A6162" s="141" t="s">
        <v>32428</v>
      </c>
      <c r="B6162" s="141" t="str">
        <f t="shared" si="96"/>
        <v>EXECUCAO DE DEFLEXAO ATE 22°30',NO CAMPO,EM TUBULACAO DE CHAPA DE ACO SOLDADO COM ESPESSURA DE 5/16"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62" s="141" t="s">
        <v>32335</v>
      </c>
      <c r="D6162" s="141" t="s">
        <v>32427</v>
      </c>
      <c r="E6162" s="141" t="s">
        <v>32344</v>
      </c>
      <c r="F6162" s="141" t="s">
        <v>32345</v>
      </c>
      <c r="G6162" s="141" t="s">
        <v>32346</v>
      </c>
      <c r="I6162" s="141" t="s">
        <v>14</v>
      </c>
      <c r="J6162" s="649">
        <v>581.55999999999995</v>
      </c>
    </row>
    <row r="6163" spans="1:10" hidden="1">
      <c r="A6163" s="141" t="s">
        <v>32429</v>
      </c>
      <c r="B6163" s="141" t="str">
        <f t="shared" si="96"/>
        <v>EXECUCAO DE DEFLEXAO ATE 22°30',NO CAMPO,EM TUBULACAO DE CHAPA DE ACO SOLDADO COM ESPESSURA DE 5/16" E DIAMETRO DE 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63" s="141" t="s">
        <v>32335</v>
      </c>
      <c r="D6163" s="141" t="s">
        <v>32430</v>
      </c>
      <c r="E6163" s="141" t="s">
        <v>32344</v>
      </c>
      <c r="F6163" s="141" t="s">
        <v>32345</v>
      </c>
      <c r="G6163" s="141" t="s">
        <v>32346</v>
      </c>
      <c r="I6163" s="141" t="s">
        <v>14</v>
      </c>
      <c r="J6163" s="649">
        <v>721.63</v>
      </c>
    </row>
    <row r="6164" spans="1:10" hidden="1">
      <c r="A6164" s="141" t="s">
        <v>32431</v>
      </c>
      <c r="B6164" s="141" t="str">
        <f t="shared" si="96"/>
        <v>EXECUCAO DE DEFLEXAO ATE 22°30',NO CAMPO,EM TUBULACAO DE CHAPA DE ACO SOLDADO COM ESPESSURA DE 5/16" E DIAMETRO DE 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64" s="141" t="s">
        <v>32335</v>
      </c>
      <c r="D6164" s="141" t="s">
        <v>32430</v>
      </c>
      <c r="E6164" s="141" t="s">
        <v>32344</v>
      </c>
      <c r="F6164" s="141" t="s">
        <v>32345</v>
      </c>
      <c r="G6164" s="141" t="s">
        <v>32346</v>
      </c>
      <c r="I6164" s="141" t="s">
        <v>14</v>
      </c>
      <c r="J6164" s="649">
        <v>665.04</v>
      </c>
    </row>
    <row r="6165" spans="1:10" hidden="1">
      <c r="A6165" s="141" t="s">
        <v>32432</v>
      </c>
      <c r="B6165" s="141" t="str">
        <f t="shared" si="96"/>
        <v>EXECUCAO DE DEFLEXAO ATE 22°30',NO CAMPO,EM TUBULACAO DE CHAPA DE ACO SOLDADO COM ESPESSURA DE 5/16" E DIAMETRO DE 900MMEXECUCAO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65" s="141" t="s">
        <v>32335</v>
      </c>
      <c r="D6165" s="141" t="s">
        <v>32433</v>
      </c>
      <c r="E6165" s="141" t="s">
        <v>32344</v>
      </c>
      <c r="F6165" s="141" t="s">
        <v>32345</v>
      </c>
      <c r="G6165" s="141" t="s">
        <v>32346</v>
      </c>
      <c r="I6165" s="141" t="s">
        <v>14</v>
      </c>
      <c r="J6165" s="649">
        <v>811.72</v>
      </c>
    </row>
    <row r="6166" spans="1:10" hidden="1">
      <c r="A6166" s="141" t="s">
        <v>32434</v>
      </c>
      <c r="B6166" s="141" t="str">
        <f t="shared" si="96"/>
        <v>EXECUCAO DE DEFLEXAO ATE 22°30',NO CAMPO,EM TUBULACAO DE CHAPA DE ACO SOLDADO COM ESPESSURA DE 5/16" E DIAMETRO DE 900MMEXECUCAO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66" s="141" t="s">
        <v>32335</v>
      </c>
      <c r="D6166" s="141" t="s">
        <v>32433</v>
      </c>
      <c r="E6166" s="141" t="s">
        <v>32344</v>
      </c>
      <c r="F6166" s="141" t="s">
        <v>32345</v>
      </c>
      <c r="G6166" s="141" t="s">
        <v>32346</v>
      </c>
      <c r="I6166" s="141" t="s">
        <v>14</v>
      </c>
      <c r="J6166" s="649">
        <v>748.06</v>
      </c>
    </row>
    <row r="6167" spans="1:10" hidden="1">
      <c r="A6167" s="141" t="s">
        <v>32435</v>
      </c>
      <c r="B6167" s="141" t="str">
        <f t="shared" si="96"/>
        <v>EXECUCAO DE DEFLEXAO ATE 22°30',NO CAMPO,EM TUBULACAO DE CHAPA DE ACO SOLDADO COM ESPESSURA DE 5/16" E DIAMETRO DE 1000MEXECUCAO DE DEFLEXAO ATE 22°30',NO CAMPO,EM TUBULACAO DE CHAM,COMPREENDENDO POSICIONAMENTO DO TUBO,REMOCAO DE REVESTIMENTOS,CORTE OBLIQUO,GIRO DE 180°,PREPARO DAS PONTAS,SOLDA E NOVO REVESTIMENTO DA JUNTA IDENTICO AO ORIGINALEXECUCAO DE DEFLEXAO ATE 22°30',NO CAMPO,EM TUBULACAO DE CHA</v>
      </c>
      <c r="C6167" s="141" t="s">
        <v>32335</v>
      </c>
      <c r="D6167" s="141" t="s">
        <v>32436</v>
      </c>
      <c r="E6167" s="141" t="s">
        <v>32437</v>
      </c>
      <c r="F6167" s="141" t="s">
        <v>32438</v>
      </c>
      <c r="G6167" s="141" t="s">
        <v>32439</v>
      </c>
      <c r="I6167" s="141" t="s">
        <v>14</v>
      </c>
      <c r="J6167" s="649">
        <v>903.28</v>
      </c>
    </row>
    <row r="6168" spans="1:10" hidden="1">
      <c r="A6168" s="141" t="s">
        <v>32440</v>
      </c>
      <c r="B6168" s="141" t="str">
        <f t="shared" si="96"/>
        <v>EXECUCAO DE DEFLEXAO ATE 22°30',NO CAMPO,EM TUBULACAO DE CHAPA DE ACO SOLDADO COM ESPESSURA DE 5/16" E DIAMETRO DE 1000MEXECUCAO DE DEFLEXAO ATE 22°30',NO CAMPO,EM TUBULACAO DE CHAM,COMPREENDENDO POSICIONAMENTO DO TUBO,REMOCAO DE REVESTIMENTOS,CORTE OBLIQUO,GIRO DE 180°,PREPARO DAS PONTAS,SOLDA E NOVO REVESTIMENTO DA JUNTA IDENTICO AO ORIGINALEXECUCAO DE DEFLEXAO ATE 22°30',NO CAMPO,EM TUBULACAO DE CHA</v>
      </c>
      <c r="C6168" s="141" t="s">
        <v>32335</v>
      </c>
      <c r="D6168" s="141" t="s">
        <v>32436</v>
      </c>
      <c r="E6168" s="141" t="s">
        <v>32437</v>
      </c>
      <c r="F6168" s="141" t="s">
        <v>32438</v>
      </c>
      <c r="G6168" s="141" t="s">
        <v>32439</v>
      </c>
      <c r="I6168" s="141" t="s">
        <v>14</v>
      </c>
      <c r="J6168" s="649">
        <v>832.53</v>
      </c>
    </row>
    <row r="6169" spans="1:10" hidden="1">
      <c r="A6169" s="141" t="s">
        <v>32441</v>
      </c>
      <c r="B6169" s="141" t="str">
        <f t="shared" si="96"/>
        <v>EXECUCAO DE DEFLEXAO ATE 22°30',NO CAMPO,EM TUBULACAO DE CHAPA DE ACO SOLDADO COM ESPESSURA DE 5/16" E DIAMETRO DE 1200MEXECUCAO DE DEFLEXAO ATE 22°30',NO CAMPO,EM TUBULACAO DE CHAM,COMPREENDENDO POSICIONAMENTO DO TUBO,REMOCAO DE REVESTIMENTOS,CORTE OBLIQUO,GIRO DE 180°,PREPARO DAS PONTAS,SOLDA E NOVO REVESTIMENTO DA JUNTA IDENTICO AO ORIGINALEXECUCAO DE DEFLEXAO ATE 22°30',NO CAMPO,EM TUBULACAO DE CHA</v>
      </c>
      <c r="C6169" s="141" t="s">
        <v>32335</v>
      </c>
      <c r="D6169" s="141" t="s">
        <v>32442</v>
      </c>
      <c r="E6169" s="141" t="s">
        <v>32437</v>
      </c>
      <c r="F6169" s="141" t="s">
        <v>32438</v>
      </c>
      <c r="G6169" s="141" t="s">
        <v>32439</v>
      </c>
      <c r="I6169" s="141" t="s">
        <v>14</v>
      </c>
      <c r="J6169" s="649">
        <v>1082.48</v>
      </c>
    </row>
    <row r="6170" spans="1:10" hidden="1">
      <c r="A6170" s="141" t="s">
        <v>32443</v>
      </c>
      <c r="B6170" s="141" t="str">
        <f t="shared" si="96"/>
        <v>EXECUCAO DE DEFLEXAO ATE 22°30',NO CAMPO,EM TUBULACAO DE CHAPA DE ACO SOLDADO COM ESPESSURA DE 5/16" E DIAMETRO DE 1200MEXECUCAO DE DEFLEXAO ATE 22°30',NO CAMPO,EM TUBULACAO DE CHAM,COMPREENDENDO POSICIONAMENTO DO TUBO,REMOCAO DE REVESTIMENTOS,CORTE OBLIQUO,GIRO DE 180°,PREPARO DAS PONTAS,SOLDA E NOVO REVESTIMENTO DA JUNTA IDENTICO AO ORIGINALEXECUCAO DE DEFLEXAO ATE 22°30',NO CAMPO,EM TUBULACAO DE CHA</v>
      </c>
      <c r="C6170" s="141" t="s">
        <v>32335</v>
      </c>
      <c r="D6170" s="141" t="s">
        <v>32442</v>
      </c>
      <c r="E6170" s="141" t="s">
        <v>32437</v>
      </c>
      <c r="F6170" s="141" t="s">
        <v>32438</v>
      </c>
      <c r="G6170" s="141" t="s">
        <v>32439</v>
      </c>
      <c r="I6170" s="141" t="s">
        <v>14</v>
      </c>
      <c r="J6170" s="649">
        <v>997.59</v>
      </c>
    </row>
    <row r="6171" spans="1:10" hidden="1">
      <c r="A6171" s="141" t="s">
        <v>32444</v>
      </c>
      <c r="B6171" s="141" t="str">
        <f t="shared" si="96"/>
        <v>EXECUCAO DE DEFLEXAO ATE 22°30',NO CAMPO,EM TUBULACAO DE CHAPA DE ACO SOLDADO COM ESPESSURA DE 3/8" E DIAMETRO DE 300MM,EXECUCAO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71" s="141" t="s">
        <v>32335</v>
      </c>
      <c r="D6171" s="141" t="s">
        <v>32445</v>
      </c>
      <c r="E6171" s="141" t="s">
        <v>32377</v>
      </c>
      <c r="F6171" s="141" t="s">
        <v>32378</v>
      </c>
      <c r="G6171" s="141" t="s">
        <v>32379</v>
      </c>
      <c r="I6171" s="141" t="s">
        <v>14</v>
      </c>
      <c r="J6171" s="649">
        <v>403.2</v>
      </c>
    </row>
    <row r="6172" spans="1:10" hidden="1">
      <c r="A6172" s="141" t="s">
        <v>32446</v>
      </c>
      <c r="B6172" s="141" t="str">
        <f t="shared" si="96"/>
        <v>EXECUCAO DE DEFLEXAO ATE 22°30',NO CAMPO,EM TUBULACAO DE CHAPA DE ACO SOLDADO COM ESPESSURA DE 3/8" E DIAMETRO DE 300MM,EXECUCAO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72" s="141" t="s">
        <v>32335</v>
      </c>
      <c r="D6172" s="141" t="s">
        <v>32445</v>
      </c>
      <c r="E6172" s="141" t="s">
        <v>32377</v>
      </c>
      <c r="F6172" s="141" t="s">
        <v>32378</v>
      </c>
      <c r="G6172" s="141" t="s">
        <v>32379</v>
      </c>
      <c r="I6172" s="141" t="s">
        <v>14</v>
      </c>
      <c r="J6172" s="649">
        <v>371.55</v>
      </c>
    </row>
    <row r="6173" spans="1:10" hidden="1">
      <c r="A6173" s="141" t="s">
        <v>32447</v>
      </c>
      <c r="B6173" s="141" t="str">
        <f t="shared" si="96"/>
        <v>EXECUCAO DE DEFLEXAO ATE 22°30',NO CAMPO,EM TUBULACAO DE CHAPA DE ACO SOLDADO COM ESPESSURA DE 3/8" E DIAMETRO DE 350MM,EXECUCAO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73" s="141" t="s">
        <v>32335</v>
      </c>
      <c r="D6173" s="141" t="s">
        <v>32448</v>
      </c>
      <c r="E6173" s="141" t="s">
        <v>32377</v>
      </c>
      <c r="F6173" s="141" t="s">
        <v>32378</v>
      </c>
      <c r="G6173" s="141" t="s">
        <v>32379</v>
      </c>
      <c r="I6173" s="141" t="s">
        <v>14</v>
      </c>
      <c r="J6173" s="649">
        <v>470.88</v>
      </c>
    </row>
    <row r="6174" spans="1:10" hidden="1">
      <c r="A6174" s="141" t="s">
        <v>32449</v>
      </c>
      <c r="B6174" s="141" t="str">
        <f t="shared" si="96"/>
        <v>EXECUCAO DE DEFLEXAO ATE 22°30',NO CAMPO,EM TUBULACAO DE CHAPA DE ACO SOLDADO COM ESPESSURA DE 3/8" E DIAMETRO DE 350MM,EXECUCAO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74" s="141" t="s">
        <v>32335</v>
      </c>
      <c r="D6174" s="141" t="s">
        <v>32448</v>
      </c>
      <c r="E6174" s="141" t="s">
        <v>32377</v>
      </c>
      <c r="F6174" s="141" t="s">
        <v>32378</v>
      </c>
      <c r="G6174" s="141" t="s">
        <v>32379</v>
      </c>
      <c r="I6174" s="141" t="s">
        <v>14</v>
      </c>
      <c r="J6174" s="649">
        <v>433.92</v>
      </c>
    </row>
    <row r="6175" spans="1:10" hidden="1">
      <c r="A6175" s="141" t="s">
        <v>32450</v>
      </c>
      <c r="B6175" s="141" t="str">
        <f t="shared" si="96"/>
        <v>EXECUCAO DE DEFLEXAO ATE 22°30',NO CAMPO,EM TUBULACAO DE CHAPA DE ACO SOLDADO COM ESPESSURA DE 3/8" E DIAMETRO DE 400MM,EXECUCAO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75" s="141" t="s">
        <v>32335</v>
      </c>
      <c r="D6175" s="141" t="s">
        <v>32451</v>
      </c>
      <c r="E6175" s="141" t="s">
        <v>32377</v>
      </c>
      <c r="F6175" s="141" t="s">
        <v>32378</v>
      </c>
      <c r="G6175" s="141" t="s">
        <v>32379</v>
      </c>
      <c r="I6175" s="141" t="s">
        <v>14</v>
      </c>
      <c r="J6175" s="649">
        <v>538.03</v>
      </c>
    </row>
    <row r="6176" spans="1:10" hidden="1">
      <c r="A6176" s="141" t="s">
        <v>32452</v>
      </c>
      <c r="B6176" s="141" t="str">
        <f t="shared" si="96"/>
        <v>EXECUCAO DE DEFLEXAO ATE 22°30',NO CAMPO,EM TUBULACAO DE CHAPA DE ACO SOLDADO COM ESPESSURA DE 3/8" E DIAMETRO DE 400MM,EXECUCAO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76" s="141" t="s">
        <v>32335</v>
      </c>
      <c r="D6176" s="141" t="s">
        <v>32451</v>
      </c>
      <c r="E6176" s="141" t="s">
        <v>32377</v>
      </c>
      <c r="F6176" s="141" t="s">
        <v>32378</v>
      </c>
      <c r="G6176" s="141" t="s">
        <v>32379</v>
      </c>
      <c r="I6176" s="141" t="s">
        <v>14</v>
      </c>
      <c r="J6176" s="649">
        <v>495.8</v>
      </c>
    </row>
    <row r="6177" spans="1:10" hidden="1">
      <c r="A6177" s="141" t="s">
        <v>32453</v>
      </c>
      <c r="B6177" s="141" t="str">
        <f t="shared" si="96"/>
        <v>EXECUCAO DE DEFLEXAO ATE 22°30',NO CAMPO,EM TUBULACAO DE CHAPA DE ACO SOLDADO COM ESPESSURA DE 3/8" E DIAMETRO DE 450MM,EXECUCAO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77" s="141" t="s">
        <v>32335</v>
      </c>
      <c r="D6177" s="141" t="s">
        <v>32454</v>
      </c>
      <c r="E6177" s="141" t="s">
        <v>32377</v>
      </c>
      <c r="F6177" s="141" t="s">
        <v>32378</v>
      </c>
      <c r="G6177" s="141" t="s">
        <v>32379</v>
      </c>
      <c r="I6177" s="141" t="s">
        <v>14</v>
      </c>
      <c r="J6177" s="649">
        <v>605.25</v>
      </c>
    </row>
    <row r="6178" spans="1:10" hidden="1">
      <c r="A6178" s="141" t="s">
        <v>32455</v>
      </c>
      <c r="B6178" s="141" t="str">
        <f t="shared" si="96"/>
        <v>EXECUCAO DE DEFLEXAO ATE 22°30',NO CAMPO,EM TUBULACAO DE CHAPA DE ACO SOLDADO COM ESPESSURA DE 3/8" E DIAMETRO DE 450MM,EXECUCAO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78" s="141" t="s">
        <v>32335</v>
      </c>
      <c r="D6178" s="141" t="s">
        <v>32454</v>
      </c>
      <c r="E6178" s="141" t="s">
        <v>32377</v>
      </c>
      <c r="F6178" s="141" t="s">
        <v>32378</v>
      </c>
      <c r="G6178" s="141" t="s">
        <v>32379</v>
      </c>
      <c r="I6178" s="141" t="s">
        <v>14</v>
      </c>
      <c r="J6178" s="649">
        <v>557.74</v>
      </c>
    </row>
    <row r="6179" spans="1:10" hidden="1">
      <c r="A6179" s="141" t="s">
        <v>32456</v>
      </c>
      <c r="B6179" s="141" t="str">
        <f t="shared" si="96"/>
        <v>EXECUCAO DE DEFLEXAO ATE 22°30',NO CAMPO,EM TUBULACAO DE CHAPA DE ACO SOLDADO COM ESPESSURA DE 3/8"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79" s="141" t="s">
        <v>32335</v>
      </c>
      <c r="D6179" s="141" t="s">
        <v>32457</v>
      </c>
      <c r="E6179" s="141" t="s">
        <v>32377</v>
      </c>
      <c r="F6179" s="141" t="s">
        <v>32378</v>
      </c>
      <c r="G6179" s="141" t="s">
        <v>32379</v>
      </c>
      <c r="I6179" s="141" t="s">
        <v>14</v>
      </c>
      <c r="J6179" s="649">
        <v>672.46</v>
      </c>
    </row>
    <row r="6180" spans="1:10" hidden="1">
      <c r="A6180" s="141" t="s">
        <v>32458</v>
      </c>
      <c r="B6180" s="141" t="str">
        <f t="shared" si="96"/>
        <v>EXECUCAO DE DEFLEXAO ATE 22°30',NO CAMPO,EM TUBULACAO DE CHAPA DE ACO SOLDADO COM ESPESSURA DE 3/8"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0" s="141" t="s">
        <v>32335</v>
      </c>
      <c r="D6180" s="141" t="s">
        <v>32457</v>
      </c>
      <c r="E6180" s="141" t="s">
        <v>32377</v>
      </c>
      <c r="F6180" s="141" t="s">
        <v>32378</v>
      </c>
      <c r="G6180" s="141" t="s">
        <v>32379</v>
      </c>
      <c r="I6180" s="141" t="s">
        <v>14</v>
      </c>
      <c r="J6180" s="649">
        <v>619.67999999999995</v>
      </c>
    </row>
    <row r="6181" spans="1:10" hidden="1">
      <c r="A6181" s="141" t="s">
        <v>32459</v>
      </c>
      <c r="B6181" s="141" t="str">
        <f t="shared" si="96"/>
        <v>EXECUCAO DE DEFLEXAO ATE 22°30',NO CAMPO,EM TUBULACAO DE CHAPA DE ACO SOLDADO COM ESPESSURA DE 3/8"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1" s="141" t="s">
        <v>32335</v>
      </c>
      <c r="D6181" s="141" t="s">
        <v>32460</v>
      </c>
      <c r="E6181" s="141" t="s">
        <v>32377</v>
      </c>
      <c r="F6181" s="141" t="s">
        <v>32378</v>
      </c>
      <c r="G6181" s="141" t="s">
        <v>32379</v>
      </c>
      <c r="I6181" s="141" t="s">
        <v>14</v>
      </c>
      <c r="J6181" s="649">
        <v>806.92</v>
      </c>
    </row>
    <row r="6182" spans="1:10" hidden="1">
      <c r="A6182" s="141" t="s">
        <v>32461</v>
      </c>
      <c r="B6182" s="141" t="str">
        <f t="shared" si="96"/>
        <v>EXECUCAO DE DEFLEXAO ATE 22°30',NO CAMPO,EM TUBULACAO DE CHAPA DE ACO SOLDADO COM ESPESSURA DE 3/8"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2" s="141" t="s">
        <v>32335</v>
      </c>
      <c r="D6182" s="141" t="s">
        <v>32460</v>
      </c>
      <c r="E6182" s="141" t="s">
        <v>32377</v>
      </c>
      <c r="F6182" s="141" t="s">
        <v>32378</v>
      </c>
      <c r="G6182" s="141" t="s">
        <v>32379</v>
      </c>
      <c r="I6182" s="141" t="s">
        <v>14</v>
      </c>
      <c r="J6182" s="649">
        <v>743.58</v>
      </c>
    </row>
    <row r="6183" spans="1:10" hidden="1">
      <c r="A6183" s="141" t="s">
        <v>32462</v>
      </c>
      <c r="B6183" s="141" t="str">
        <f t="shared" si="96"/>
        <v>EXECUCAO DE DEFLEXAO ATE 22°30',NO CAMPO,EM TUBULACAO DE CHAPA DE ACO SOLDADO COM ESPESSURA DE 3/8"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3" s="141" t="s">
        <v>32335</v>
      </c>
      <c r="D6183" s="141" t="s">
        <v>32463</v>
      </c>
      <c r="E6183" s="141" t="s">
        <v>32377</v>
      </c>
      <c r="F6183" s="141" t="s">
        <v>32378</v>
      </c>
      <c r="G6183" s="141" t="s">
        <v>32379</v>
      </c>
      <c r="I6183" s="141" t="s">
        <v>14</v>
      </c>
      <c r="J6183" s="649">
        <v>941.28</v>
      </c>
    </row>
    <row r="6184" spans="1:10" hidden="1">
      <c r="A6184" s="141" t="s">
        <v>32464</v>
      </c>
      <c r="B6184" s="141" t="str">
        <f t="shared" si="96"/>
        <v>EXECUCAO DE DEFLEXAO ATE 22°30',NO CAMPO,EM TUBULACAO DE CHAPA DE ACO SOLDADO COM ESPESSURA DE 3/8"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4" s="141" t="s">
        <v>32335</v>
      </c>
      <c r="D6184" s="141" t="s">
        <v>32463</v>
      </c>
      <c r="E6184" s="141" t="s">
        <v>32377</v>
      </c>
      <c r="F6184" s="141" t="s">
        <v>32378</v>
      </c>
      <c r="G6184" s="141" t="s">
        <v>32379</v>
      </c>
      <c r="I6184" s="141" t="s">
        <v>14</v>
      </c>
      <c r="J6184" s="649">
        <v>867.4</v>
      </c>
    </row>
    <row r="6185" spans="1:10" hidden="1">
      <c r="A6185" s="141" t="s">
        <v>32465</v>
      </c>
      <c r="B6185" s="141" t="str">
        <f t="shared" si="96"/>
        <v>EXECUCAO DE DEFLEXAO ATE 22°30',NO CAMPO,EM TUBULACAO DE CHAPA DE ACO SOLDADO COM ESPESSURA DE 3/8" E DIAMETRO DE 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5" s="141" t="s">
        <v>32335</v>
      </c>
      <c r="D6185" s="141" t="s">
        <v>32466</v>
      </c>
      <c r="E6185" s="141" t="s">
        <v>32377</v>
      </c>
      <c r="F6185" s="141" t="s">
        <v>32378</v>
      </c>
      <c r="G6185" s="141" t="s">
        <v>32379</v>
      </c>
      <c r="I6185" s="141" t="s">
        <v>14</v>
      </c>
      <c r="J6185" s="649">
        <v>1075.74</v>
      </c>
    </row>
    <row r="6186" spans="1:10" hidden="1">
      <c r="A6186" s="141" t="s">
        <v>32467</v>
      </c>
      <c r="B6186" s="141" t="str">
        <f t="shared" si="96"/>
        <v>EXECUCAO DE DEFLEXAO ATE 22°30',NO CAMPO,EM TUBULACAO DE CHAPA DE ACO SOLDADO COM ESPESSURA DE 3/8" E DIAMETRO DE 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6" s="141" t="s">
        <v>32335</v>
      </c>
      <c r="D6186" s="141" t="s">
        <v>32466</v>
      </c>
      <c r="E6186" s="141" t="s">
        <v>32377</v>
      </c>
      <c r="F6186" s="141" t="s">
        <v>32378</v>
      </c>
      <c r="G6186" s="141" t="s">
        <v>32379</v>
      </c>
      <c r="I6186" s="141" t="s">
        <v>14</v>
      </c>
      <c r="J6186" s="649">
        <v>991.3</v>
      </c>
    </row>
    <row r="6187" spans="1:10" hidden="1">
      <c r="A6187" s="141" t="s">
        <v>32468</v>
      </c>
      <c r="B6187" s="141" t="str">
        <f t="shared" si="96"/>
        <v>EXECUCAO DE DEFLEXAO ATE 22°30',NO CAMPO,EM TUBULACAO DE CHAPA DE ACO SOLDADO COM ESPESSURA DE 3/8" E DIAMETRO DE 900MM,EXECUCAO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7" s="141" t="s">
        <v>32335</v>
      </c>
      <c r="D6187" s="141" t="s">
        <v>32469</v>
      </c>
      <c r="E6187" s="141" t="s">
        <v>32377</v>
      </c>
      <c r="F6187" s="141" t="s">
        <v>32378</v>
      </c>
      <c r="G6187" s="141" t="s">
        <v>32379</v>
      </c>
      <c r="I6187" s="141" t="s">
        <v>14</v>
      </c>
      <c r="J6187" s="649">
        <v>1210.1199999999999</v>
      </c>
    </row>
    <row r="6188" spans="1:10" hidden="1">
      <c r="A6188" s="141" t="s">
        <v>32470</v>
      </c>
      <c r="B6188" s="141" t="str">
        <f t="shared" si="96"/>
        <v>EXECUCAO DE DEFLEXAO ATE 22°30',NO CAMPO,EM TUBULACAO DE CHAPA DE ACO SOLDADO COM ESPESSURA DE 3/8" E DIAMETRO DE 900MM,EXECUCAO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8" s="141" t="s">
        <v>32335</v>
      </c>
      <c r="D6188" s="141" t="s">
        <v>32469</v>
      </c>
      <c r="E6188" s="141" t="s">
        <v>32377</v>
      </c>
      <c r="F6188" s="141" t="s">
        <v>32378</v>
      </c>
      <c r="G6188" s="141" t="s">
        <v>32379</v>
      </c>
      <c r="I6188" s="141" t="s">
        <v>14</v>
      </c>
      <c r="J6188" s="649">
        <v>1115.1300000000001</v>
      </c>
    </row>
    <row r="6189" spans="1:10" hidden="1">
      <c r="A6189" s="141" t="s">
        <v>32471</v>
      </c>
      <c r="B6189" s="141" t="str">
        <f t="shared" si="96"/>
        <v>EXECUCAO DE DEFLEXAO ATE 22°30',NO CAMPO,EM TUBULACAO DE CHAPA DE ACO SOLDADO COM ESPESSURA DE 3/8" E DIAMETRO DE 1000MMEXECUCAO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89" s="141" t="s">
        <v>32335</v>
      </c>
      <c r="D6189" s="141" t="s">
        <v>32472</v>
      </c>
      <c r="E6189" s="141" t="s">
        <v>32344</v>
      </c>
      <c r="F6189" s="141" t="s">
        <v>32345</v>
      </c>
      <c r="G6189" s="141" t="s">
        <v>32346</v>
      </c>
      <c r="I6189" s="141" t="s">
        <v>14</v>
      </c>
      <c r="J6189" s="649">
        <v>1344.95</v>
      </c>
    </row>
    <row r="6190" spans="1:10" hidden="1">
      <c r="A6190" s="141" t="s">
        <v>32473</v>
      </c>
      <c r="B6190" s="141" t="str">
        <f t="shared" si="96"/>
        <v>EXECUCAO DE DEFLEXAO ATE 22°30',NO CAMPO,EM TUBULACAO DE CHAPA DE ACO SOLDADO COM ESPESSURA DE 3/8" E DIAMETRO DE 1000MMEXECUCAO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0" s="141" t="s">
        <v>32335</v>
      </c>
      <c r="D6190" s="141" t="s">
        <v>32472</v>
      </c>
      <c r="E6190" s="141" t="s">
        <v>32344</v>
      </c>
      <c r="F6190" s="141" t="s">
        <v>32345</v>
      </c>
      <c r="G6190" s="141" t="s">
        <v>32346</v>
      </c>
      <c r="I6190" s="141" t="s">
        <v>14</v>
      </c>
      <c r="J6190" s="649">
        <v>1239.3900000000001</v>
      </c>
    </row>
    <row r="6191" spans="1:10" hidden="1">
      <c r="A6191" s="141" t="s">
        <v>32474</v>
      </c>
      <c r="B6191" s="141" t="str">
        <f t="shared" si="96"/>
        <v>EXECUCAO DE DEFLEXAO ATE 22°30',NO CAMPO,EM TUBULACAO DE CHAPA DE ACO SOLDADO COM ESPESSURA DE 3/8" E DIAMETRO DE 1200MMEXECUCAO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1" s="141" t="s">
        <v>32335</v>
      </c>
      <c r="D6191" s="141" t="s">
        <v>32475</v>
      </c>
      <c r="E6191" s="141" t="s">
        <v>32344</v>
      </c>
      <c r="F6191" s="141" t="s">
        <v>32345</v>
      </c>
      <c r="G6191" s="141" t="s">
        <v>32346</v>
      </c>
      <c r="I6191" s="141" t="s">
        <v>14</v>
      </c>
      <c r="J6191" s="649">
        <v>1613.79</v>
      </c>
    </row>
    <row r="6192" spans="1:10" hidden="1">
      <c r="A6192" s="141" t="s">
        <v>32476</v>
      </c>
      <c r="B6192" s="141" t="str">
        <f t="shared" si="96"/>
        <v>EXECUCAO DE DEFLEXAO ATE 22°30',NO CAMPO,EM TUBULACAO DE CHAPA DE ACO SOLDADO COM ESPESSURA DE 3/8" E DIAMETRO DE 1200MMEXECUCAO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2" s="141" t="s">
        <v>32335</v>
      </c>
      <c r="D6192" s="141" t="s">
        <v>32475</v>
      </c>
      <c r="E6192" s="141" t="s">
        <v>32344</v>
      </c>
      <c r="F6192" s="141" t="s">
        <v>32345</v>
      </c>
      <c r="G6192" s="141" t="s">
        <v>32346</v>
      </c>
      <c r="I6192" s="141" t="s">
        <v>14</v>
      </c>
      <c r="J6192" s="649">
        <v>1487.12</v>
      </c>
    </row>
    <row r="6193" spans="1:10" hidden="1">
      <c r="A6193" s="141" t="s">
        <v>32477</v>
      </c>
      <c r="B6193" s="141" t="str">
        <f t="shared" si="96"/>
        <v>EXECUCAO DE DEFLEXAO ATE 22°30',NO CAMPO,EM TUBULACAO DE CHAPA DE ACO SOLDADO COM ESPESSURA DE 3/8" E DIAMETRO DE 1300MMEXECUCAO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3" s="141" t="s">
        <v>32335</v>
      </c>
      <c r="D6193" s="141" t="s">
        <v>32478</v>
      </c>
      <c r="E6193" s="141" t="s">
        <v>32344</v>
      </c>
      <c r="F6193" s="141" t="s">
        <v>32345</v>
      </c>
      <c r="G6193" s="141" t="s">
        <v>32346</v>
      </c>
      <c r="I6193" s="141" t="s">
        <v>14</v>
      </c>
      <c r="J6193" s="649">
        <v>1748.21</v>
      </c>
    </row>
    <row r="6194" spans="1:10" hidden="1">
      <c r="A6194" s="141" t="s">
        <v>32479</v>
      </c>
      <c r="B6194" s="141" t="str">
        <f t="shared" si="96"/>
        <v>EXECUCAO DE DEFLEXAO ATE 22°30',NO CAMPO,EM TUBULACAO DE CHAPA DE ACO SOLDADO COM ESPESSURA DE 3/8" E DIAMETRO DE 1300MMEXECUCAO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4" s="141" t="s">
        <v>32335</v>
      </c>
      <c r="D6194" s="141" t="s">
        <v>32478</v>
      </c>
      <c r="E6194" s="141" t="s">
        <v>32344</v>
      </c>
      <c r="F6194" s="141" t="s">
        <v>32345</v>
      </c>
      <c r="G6194" s="141" t="s">
        <v>32346</v>
      </c>
      <c r="I6194" s="141" t="s">
        <v>14</v>
      </c>
      <c r="J6194" s="649">
        <v>1610.98</v>
      </c>
    </row>
    <row r="6195" spans="1:10" hidden="1">
      <c r="A6195" s="141" t="s">
        <v>32480</v>
      </c>
      <c r="B6195" s="141" t="str">
        <f t="shared" si="96"/>
        <v>EXECUCAO DE DEFLEXAO ATE 22°30',NO CAMPO,EM TUBULACAO DE CHAPA DE ACO SOLDADO COM ESPESSURA DE 3/8" E DIAMETRO DE 1500MMEXECUCAO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5" s="141" t="s">
        <v>32335</v>
      </c>
      <c r="D6195" s="141" t="s">
        <v>32481</v>
      </c>
      <c r="E6195" s="141" t="s">
        <v>32344</v>
      </c>
      <c r="F6195" s="141" t="s">
        <v>32345</v>
      </c>
      <c r="G6195" s="141" t="s">
        <v>32346</v>
      </c>
      <c r="I6195" s="141" t="s">
        <v>14</v>
      </c>
      <c r="J6195" s="649">
        <v>2017.05</v>
      </c>
    </row>
    <row r="6196" spans="1:10" hidden="1">
      <c r="A6196" s="141" t="s">
        <v>32482</v>
      </c>
      <c r="B6196" s="141" t="str">
        <f t="shared" si="96"/>
        <v>EXECUCAO DE DEFLEXAO ATE 22°30',NO CAMPO,EM TUBULACAO DE CHAPA DE ACO SOLDADO COM ESPESSURA DE 3/8" E DIAMETRO DE 1500MMEXECUCAO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6" s="141" t="s">
        <v>32335</v>
      </c>
      <c r="D6196" s="141" t="s">
        <v>32481</v>
      </c>
      <c r="E6196" s="141" t="s">
        <v>32344</v>
      </c>
      <c r="F6196" s="141" t="s">
        <v>32345</v>
      </c>
      <c r="G6196" s="141" t="s">
        <v>32346</v>
      </c>
      <c r="I6196" s="141" t="s">
        <v>14</v>
      </c>
      <c r="J6196" s="649">
        <v>1858.72</v>
      </c>
    </row>
    <row r="6197" spans="1:10" hidden="1">
      <c r="A6197" s="141" t="s">
        <v>32483</v>
      </c>
      <c r="B6197" s="141" t="str">
        <f t="shared" si="96"/>
        <v>EXECUCAO DE DEFLEXAO ATE 22°30',NO CAMPO,EM TUBULACAO DE CHAPA DE ACO SOLDADO COM ESPESSURA DE 3/8" E DIAMETRO DE 2000MMEXECUCAO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7" s="141" t="s">
        <v>32335</v>
      </c>
      <c r="D6197" s="141" t="s">
        <v>32484</v>
      </c>
      <c r="E6197" s="141" t="s">
        <v>32344</v>
      </c>
      <c r="F6197" s="141" t="s">
        <v>32345</v>
      </c>
      <c r="G6197" s="141" t="s">
        <v>32346</v>
      </c>
      <c r="I6197" s="141" t="s">
        <v>14</v>
      </c>
      <c r="J6197" s="649">
        <v>2689.54</v>
      </c>
    </row>
    <row r="6198" spans="1:10" hidden="1">
      <c r="A6198" s="141" t="s">
        <v>32485</v>
      </c>
      <c r="B6198" s="141" t="str">
        <f t="shared" si="96"/>
        <v>EXECUCAO DE DEFLEXAO ATE 22°30',NO CAMPO,EM TUBULACAO DE CHAPA DE ACO SOLDADO COM ESPESSURA DE 3/8" E DIAMETRO DE 2000MMEXECUCAO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8" s="141" t="s">
        <v>32335</v>
      </c>
      <c r="D6198" s="141" t="s">
        <v>32484</v>
      </c>
      <c r="E6198" s="141" t="s">
        <v>32344</v>
      </c>
      <c r="F6198" s="141" t="s">
        <v>32345</v>
      </c>
      <c r="G6198" s="141" t="s">
        <v>32346</v>
      </c>
      <c r="I6198" s="141" t="s">
        <v>14</v>
      </c>
      <c r="J6198" s="649">
        <v>2478.4299999999998</v>
      </c>
    </row>
    <row r="6199" spans="1:10" hidden="1">
      <c r="A6199" s="141" t="s">
        <v>32486</v>
      </c>
      <c r="B6199" s="141" t="str">
        <f t="shared" si="96"/>
        <v>EXECUCAO DE DEFLEXAO ATE 22°30',NO CAMPO,EM TUBULACAO DE CHAPA DE ACO SOLDADO COM ESPESSURA DE 3/8" E DIAMETRO DE 2500MMEXECUCAO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199" s="141" t="s">
        <v>32335</v>
      </c>
      <c r="D6199" s="141" t="s">
        <v>32487</v>
      </c>
      <c r="E6199" s="141" t="s">
        <v>32344</v>
      </c>
      <c r="F6199" s="141" t="s">
        <v>32345</v>
      </c>
      <c r="G6199" s="141" t="s">
        <v>32346</v>
      </c>
      <c r="I6199" s="141" t="s">
        <v>14</v>
      </c>
      <c r="J6199" s="649">
        <v>3362</v>
      </c>
    </row>
    <row r="6200" spans="1:10" hidden="1">
      <c r="A6200" s="141" t="s">
        <v>32488</v>
      </c>
      <c r="B6200" s="141" t="str">
        <f t="shared" si="96"/>
        <v>EXECUCAO DE DEFLEXAO ATE 22°30',NO CAMPO,EM TUBULACAO DE CHAPA DE ACO SOLDADO COM ESPESSURA DE 3/8" E DIAMETRO DE 2500MMEXECUCAO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00" s="141" t="s">
        <v>32335</v>
      </c>
      <c r="D6200" s="141" t="s">
        <v>32487</v>
      </c>
      <c r="E6200" s="141" t="s">
        <v>32344</v>
      </c>
      <c r="F6200" s="141" t="s">
        <v>32345</v>
      </c>
      <c r="G6200" s="141" t="s">
        <v>32346</v>
      </c>
      <c r="I6200" s="141" t="s">
        <v>14</v>
      </c>
      <c r="J6200" s="649">
        <v>3098.11</v>
      </c>
    </row>
    <row r="6201" spans="1:10" hidden="1">
      <c r="A6201" s="141" t="s">
        <v>32489</v>
      </c>
      <c r="B6201" s="141" t="str">
        <f t="shared" si="96"/>
        <v>EXECUCAO DE DEFLEXAO ATE 22°30',NO CAMPO,EM TUBULACAO DE CHAPA DE ACO SOLDADO COM ESPESSURA DE 1/2"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01" s="141" t="s">
        <v>32335</v>
      </c>
      <c r="D6201" s="141" t="s">
        <v>32490</v>
      </c>
      <c r="E6201" s="141" t="s">
        <v>32377</v>
      </c>
      <c r="F6201" s="141" t="s">
        <v>32378</v>
      </c>
      <c r="G6201" s="141" t="s">
        <v>32379</v>
      </c>
      <c r="I6201" s="141" t="s">
        <v>14</v>
      </c>
      <c r="J6201" s="649">
        <v>856.72</v>
      </c>
    </row>
    <row r="6202" spans="1:10" hidden="1">
      <c r="A6202" s="141" t="s">
        <v>32491</v>
      </c>
      <c r="B6202" s="141" t="str">
        <f t="shared" si="96"/>
        <v>EXECUCAO DE DEFLEXAO ATE 22°30',NO CAMPO,EM TUBULACAO DE CHAPA DE ACO SOLDADO COM ESPESSURA DE 1/2" E DIAMETRO DE 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02" s="141" t="s">
        <v>32335</v>
      </c>
      <c r="D6202" s="141" t="s">
        <v>32490</v>
      </c>
      <c r="E6202" s="141" t="s">
        <v>32377</v>
      </c>
      <c r="F6202" s="141" t="s">
        <v>32378</v>
      </c>
      <c r="G6202" s="141" t="s">
        <v>32379</v>
      </c>
      <c r="I6202" s="141" t="s">
        <v>14</v>
      </c>
      <c r="J6202" s="649">
        <v>790.25</v>
      </c>
    </row>
    <row r="6203" spans="1:10" hidden="1">
      <c r="A6203" s="141" t="s">
        <v>32492</v>
      </c>
      <c r="B6203" s="141" t="str">
        <f t="shared" si="96"/>
        <v>EXECUCAO DE DEFLEXAO ATE 22°30',NO CAMPO,EM TUBULACAO DE CHAPA DE ACO SOLDADO COM ESPESSURA DE 1/2"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03" s="141" t="s">
        <v>32335</v>
      </c>
      <c r="D6203" s="141" t="s">
        <v>32493</v>
      </c>
      <c r="E6203" s="141" t="s">
        <v>32377</v>
      </c>
      <c r="F6203" s="141" t="s">
        <v>32378</v>
      </c>
      <c r="G6203" s="141" t="s">
        <v>32379</v>
      </c>
      <c r="I6203" s="141" t="s">
        <v>14</v>
      </c>
      <c r="J6203" s="649">
        <v>1027.98</v>
      </c>
    </row>
    <row r="6204" spans="1:10" hidden="1">
      <c r="A6204" s="141" t="s">
        <v>32494</v>
      </c>
      <c r="B6204" s="141" t="str">
        <f t="shared" si="96"/>
        <v>EXECUCAO DE DEFLEXAO ATE 22°30',NO CAMPO,EM TUBULACAO DE CHAPA DE ACO SOLDADO COM ESPESSURA DE 1/2" E DIAMETRO DE 600MM,EXECUCAO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04" s="141" t="s">
        <v>32335</v>
      </c>
      <c r="D6204" s="141" t="s">
        <v>32493</v>
      </c>
      <c r="E6204" s="141" t="s">
        <v>32377</v>
      </c>
      <c r="F6204" s="141" t="s">
        <v>32378</v>
      </c>
      <c r="G6204" s="141" t="s">
        <v>32379</v>
      </c>
      <c r="I6204" s="141" t="s">
        <v>14</v>
      </c>
      <c r="J6204" s="649">
        <v>948.22</v>
      </c>
    </row>
    <row r="6205" spans="1:10" hidden="1">
      <c r="A6205" s="141" t="s">
        <v>32495</v>
      </c>
      <c r="B6205" s="141" t="str">
        <f t="shared" si="96"/>
        <v>EXECUCAO DE DEFLEXAO ATE 22°30',NO CAMPO,EM TUBULACAO DE CHAPA DE ACO SOLDADO COM ESPESSURA DE 1/2"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05" s="141" t="s">
        <v>32335</v>
      </c>
      <c r="D6205" s="141" t="s">
        <v>32496</v>
      </c>
      <c r="E6205" s="141" t="s">
        <v>32377</v>
      </c>
      <c r="F6205" s="141" t="s">
        <v>32378</v>
      </c>
      <c r="G6205" s="141" t="s">
        <v>32379</v>
      </c>
      <c r="I6205" s="141" t="s">
        <v>14</v>
      </c>
      <c r="J6205" s="649">
        <v>1199.19</v>
      </c>
    </row>
    <row r="6206" spans="1:10" hidden="1">
      <c r="A6206" s="141" t="s">
        <v>32497</v>
      </c>
      <c r="B6206" s="141" t="str">
        <f t="shared" si="96"/>
        <v>EXECUCAO DE DEFLEXAO ATE 22°30',NO CAMPO,EM TUBULACAO DE CHAPA DE ACO SOLDADO COM ESPESSURA DE 1/2" E DIAMETRO DE 700MM,EXECUCAO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06" s="141" t="s">
        <v>32335</v>
      </c>
      <c r="D6206" s="141" t="s">
        <v>32496</v>
      </c>
      <c r="E6206" s="141" t="s">
        <v>32377</v>
      </c>
      <c r="F6206" s="141" t="s">
        <v>32378</v>
      </c>
      <c r="G6206" s="141" t="s">
        <v>32379</v>
      </c>
      <c r="I6206" s="141" t="s">
        <v>14</v>
      </c>
      <c r="J6206" s="649">
        <v>1106.1600000000001</v>
      </c>
    </row>
    <row r="6207" spans="1:10" hidden="1">
      <c r="A6207" s="141" t="s">
        <v>32498</v>
      </c>
      <c r="B6207" s="141" t="str">
        <f t="shared" si="96"/>
        <v>EXECUCAO DE DEFLEXAO ATE 22°30',NO CAMPO,EM TUBULACAO DE CHAPA DE ACO SOLDADO POR ESPESSURA DE 1/2" E DIAMETRO DE 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07" s="141" t="s">
        <v>32335</v>
      </c>
      <c r="D6207" s="141" t="s">
        <v>32499</v>
      </c>
      <c r="E6207" s="141" t="s">
        <v>32377</v>
      </c>
      <c r="F6207" s="141" t="s">
        <v>32378</v>
      </c>
      <c r="G6207" s="141" t="s">
        <v>32379</v>
      </c>
      <c r="I6207" s="141" t="s">
        <v>14</v>
      </c>
      <c r="J6207" s="649">
        <v>1370.44</v>
      </c>
    </row>
    <row r="6208" spans="1:10" hidden="1">
      <c r="A6208" s="141" t="s">
        <v>32500</v>
      </c>
      <c r="B6208" s="141" t="str">
        <f t="shared" si="96"/>
        <v>EXECUCAO DE DEFLEXAO ATE 22°30',NO CAMPO,EM TUBULACAO DE CHAPA DE ACO SOLDADO POR ESPESSURA DE 1/2" E DIAMETRO DE 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08" s="141" t="s">
        <v>32335</v>
      </c>
      <c r="D6208" s="141" t="s">
        <v>32499</v>
      </c>
      <c r="E6208" s="141" t="s">
        <v>32377</v>
      </c>
      <c r="F6208" s="141" t="s">
        <v>32378</v>
      </c>
      <c r="G6208" s="141" t="s">
        <v>32379</v>
      </c>
      <c r="I6208" s="141" t="s">
        <v>14</v>
      </c>
      <c r="J6208" s="649">
        <v>1264.1199999999999</v>
      </c>
    </row>
    <row r="6209" spans="1:10" hidden="1">
      <c r="A6209" s="141" t="s">
        <v>32501</v>
      </c>
      <c r="B6209" s="141" t="str">
        <f t="shared" si="96"/>
        <v>EXECUCAO DE DEFLEXAO ATE 22°30',NO CAMPO,EM TUBULACAO DE CHAPA DE ACO SOLDADO COM ESPESSURA DE 1/2" E DIAMETRO DE 900MM,EXECUCAO DE DEFLEXAO ATE 22°30',NO CAMPO,EM TUBULACAO DE CHA,COMPREENDENDO POSICIONAMENTO DO TUBO,REMOCAO DE REVESTIMENTS,CORTE OBLIQUO,GIRO DE 180°,PREPARO DAS PONTAS,SOLDA E NOVO REVESTIMENTO DA JUNTA IDENTICO AO ORIGINALEXECUCAO DE DEFLEXAO ATE 22°30',NO CAMPO,EM TUBULACAO DE CHA</v>
      </c>
      <c r="C6209" s="141" t="s">
        <v>32335</v>
      </c>
      <c r="D6209" s="141" t="s">
        <v>32502</v>
      </c>
      <c r="E6209" s="141" t="s">
        <v>32344</v>
      </c>
      <c r="F6209" s="141" t="s">
        <v>32378</v>
      </c>
      <c r="G6209" s="141" t="s">
        <v>32379</v>
      </c>
      <c r="I6209" s="141" t="s">
        <v>14</v>
      </c>
      <c r="J6209" s="649">
        <v>1541.68</v>
      </c>
    </row>
    <row r="6210" spans="1:10" hidden="1">
      <c r="A6210" s="141" t="s">
        <v>32503</v>
      </c>
      <c r="B6210" s="141" t="str">
        <f t="shared" si="96"/>
        <v>EXECUCAO DE DEFLEXAO ATE 22°30',NO CAMPO,EM TUBULACAO DE CHAPA DE ACO SOLDADO COM ESPESSURA DE 1/2" E DIAMETRO DE 900MM,EXECUCAO DE DEFLEXAO ATE 22°30',NO CAMPO,EM TUBULACAO DE CHA,COMPREENDENDO POSICIONAMENTO DO TUBO,REMOCAO DE REVESTIMENTS,CORTE OBLIQUO,GIRO DE 180°,PREPARO DAS PONTAS,SOLDA E NOVO REVESTIMENTO DA JUNTA IDENTICO AO ORIGINALEXECUCAO DE DEFLEXAO ATE 22°30',NO CAMPO,EM TUBULACAO DE CHA</v>
      </c>
      <c r="C6210" s="141" t="s">
        <v>32335</v>
      </c>
      <c r="D6210" s="141" t="s">
        <v>32502</v>
      </c>
      <c r="E6210" s="141" t="s">
        <v>32344</v>
      </c>
      <c r="F6210" s="141" t="s">
        <v>32378</v>
      </c>
      <c r="G6210" s="141" t="s">
        <v>32379</v>
      </c>
      <c r="I6210" s="141" t="s">
        <v>14</v>
      </c>
      <c r="J6210" s="649">
        <v>1422.07</v>
      </c>
    </row>
    <row r="6211" spans="1:10" hidden="1">
      <c r="A6211" s="141" t="s">
        <v>32504</v>
      </c>
      <c r="B6211" s="141" t="str">
        <f t="shared" ref="B6211:B6274" si="97">C6211&amp;D6211&amp;C6211&amp;E6211&amp;F6211&amp;G6211&amp;H6211&amp;C6211</f>
        <v>EXECUCAO DE DEFLEXAO ATE 22°30',NO CAMPO,EM TUBULACAO DE CHAPA DE ACO SOLDADO COM ESPESSURA DE 1/2" E DIAMETRO DE 1000MMEXECUCAO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11" s="141" t="s">
        <v>32335</v>
      </c>
      <c r="D6211" s="141" t="s">
        <v>32505</v>
      </c>
      <c r="E6211" s="141" t="s">
        <v>32344</v>
      </c>
      <c r="F6211" s="141" t="s">
        <v>32345</v>
      </c>
      <c r="G6211" s="141" t="s">
        <v>32346</v>
      </c>
      <c r="I6211" s="141" t="s">
        <v>14</v>
      </c>
      <c r="J6211" s="649">
        <v>1713.52</v>
      </c>
    </row>
    <row r="6212" spans="1:10" hidden="1">
      <c r="A6212" s="141" t="s">
        <v>32506</v>
      </c>
      <c r="B6212" s="141" t="str">
        <f t="shared" si="97"/>
        <v>EXECUCAO DE DEFLEXAO ATE 22°30',NO CAMPO,EM TUBULACAO DE CHAPA DE ACO SOLDADO COM ESPESSURA DE 1/2" E DIAMETRO DE 1000MMEXECUCAO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12" s="141" t="s">
        <v>32335</v>
      </c>
      <c r="D6212" s="141" t="s">
        <v>32505</v>
      </c>
      <c r="E6212" s="141" t="s">
        <v>32344</v>
      </c>
      <c r="F6212" s="141" t="s">
        <v>32345</v>
      </c>
      <c r="G6212" s="141" t="s">
        <v>32346</v>
      </c>
      <c r="I6212" s="141" t="s">
        <v>14</v>
      </c>
      <c r="J6212" s="649">
        <v>1580.59</v>
      </c>
    </row>
    <row r="6213" spans="1:10" hidden="1">
      <c r="A6213" s="141" t="s">
        <v>32507</v>
      </c>
      <c r="B6213" s="141" t="str">
        <f t="shared" si="97"/>
        <v>EXECUCAO DE DEFLEXAO ATE 22°30`,NO CAMPO,EM TUBULACAO DE CHAPA DE ACO SOLDADO COM ESPESSURA DE 1/2" E DIAMETRO DE 1200MMEXECUCAO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13" s="141" t="s">
        <v>32508</v>
      </c>
      <c r="D6213" s="141" t="s">
        <v>32509</v>
      </c>
      <c r="E6213" s="141" t="s">
        <v>32344</v>
      </c>
      <c r="F6213" s="141" t="s">
        <v>32345</v>
      </c>
      <c r="G6213" s="141" t="s">
        <v>32346</v>
      </c>
      <c r="I6213" s="141" t="s">
        <v>14</v>
      </c>
      <c r="J6213" s="649">
        <v>2056</v>
      </c>
    </row>
    <row r="6214" spans="1:10" hidden="1">
      <c r="A6214" s="141" t="s">
        <v>32510</v>
      </c>
      <c r="B6214" s="141" t="str">
        <f t="shared" si="97"/>
        <v>EXECUCAO DE DEFLEXAO ATE 22°30`,NO CAMPO,EM TUBULACAO DE CHAPA DE ACO SOLDADO COM ESPESSURA DE 1/2" E DIAMETRO DE 1200MMEXECUCAO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14" s="141" t="s">
        <v>32508</v>
      </c>
      <c r="D6214" s="141" t="s">
        <v>32509</v>
      </c>
      <c r="E6214" s="141" t="s">
        <v>32344</v>
      </c>
      <c r="F6214" s="141" t="s">
        <v>32345</v>
      </c>
      <c r="G6214" s="141" t="s">
        <v>32346</v>
      </c>
      <c r="I6214" s="141" t="s">
        <v>14</v>
      </c>
      <c r="J6214" s="649">
        <v>1896.5</v>
      </c>
    </row>
    <row r="6215" spans="1:10" hidden="1">
      <c r="A6215" s="141" t="s">
        <v>32511</v>
      </c>
      <c r="B6215" s="141" t="str">
        <f t="shared" si="97"/>
        <v>EXECUCAO DE DEFLEXAO ATE 22°30',NO CAMPO,EM TUBULACAO DE CHAPA DE ACO SOLDADO COM ESPESSURA DE 1/2" E DIAMETRO DE 1500MMEXECUCAO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15" s="141" t="s">
        <v>32335</v>
      </c>
      <c r="D6215" s="141" t="s">
        <v>32512</v>
      </c>
      <c r="E6215" s="141" t="s">
        <v>32344</v>
      </c>
      <c r="F6215" s="141" t="s">
        <v>32345</v>
      </c>
      <c r="G6215" s="141" t="s">
        <v>32346</v>
      </c>
      <c r="I6215" s="141" t="s">
        <v>14</v>
      </c>
      <c r="J6215" s="649">
        <v>2569.75</v>
      </c>
    </row>
    <row r="6216" spans="1:10" hidden="1">
      <c r="A6216" s="141" t="s">
        <v>32513</v>
      </c>
      <c r="B6216" s="141" t="str">
        <f t="shared" si="97"/>
        <v>EXECUCAO DE DEFLEXAO ATE 22°30',NO CAMPO,EM TUBULACAO DE CHAPA DE ACO SOLDADO COM ESPESSURA DE 1/2" E DIAMETRO DE 1500MMEXECUCAO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16" s="141" t="s">
        <v>32335</v>
      </c>
      <c r="D6216" s="141" t="s">
        <v>32512</v>
      </c>
      <c r="E6216" s="141" t="s">
        <v>32344</v>
      </c>
      <c r="F6216" s="141" t="s">
        <v>32345</v>
      </c>
      <c r="G6216" s="141" t="s">
        <v>32346</v>
      </c>
      <c r="I6216" s="141" t="s">
        <v>14</v>
      </c>
      <c r="J6216" s="649">
        <v>2370.39</v>
      </c>
    </row>
    <row r="6217" spans="1:10" hidden="1">
      <c r="A6217" s="141" t="s">
        <v>32514</v>
      </c>
      <c r="B6217" s="141" t="str">
        <f t="shared" si="97"/>
        <v>EXECUCAO DE DEFLEXAO ATE 22°30',NO CAMPO,EM TUBULACAO DE CHAPA DE ACO SOLDADO COM ESPESSURA DE 1/2" E DIAMETRO DE 1750MMEXECUCAO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17" s="141" t="s">
        <v>32335</v>
      </c>
      <c r="D6217" s="141" t="s">
        <v>32515</v>
      </c>
      <c r="E6217" s="141" t="s">
        <v>32344</v>
      </c>
      <c r="F6217" s="141" t="s">
        <v>32345</v>
      </c>
      <c r="G6217" s="141" t="s">
        <v>32346</v>
      </c>
      <c r="I6217" s="141" t="s">
        <v>14</v>
      </c>
      <c r="J6217" s="649">
        <v>2998.34</v>
      </c>
    </row>
    <row r="6218" spans="1:10" hidden="1">
      <c r="A6218" s="141" t="s">
        <v>32516</v>
      </c>
      <c r="B6218" s="141" t="str">
        <f t="shared" si="97"/>
        <v>EXECUCAO DE DEFLEXAO ATE 22°30',NO CAMPO,EM TUBULACAO DE CHAPA DE ACO SOLDADO COM ESPESSURA DE 1/2" E DIAMETRO DE 1750MMEXECUCAO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18" s="141" t="s">
        <v>32335</v>
      </c>
      <c r="D6218" s="141" t="s">
        <v>32515</v>
      </c>
      <c r="E6218" s="141" t="s">
        <v>32344</v>
      </c>
      <c r="F6218" s="141" t="s">
        <v>32345</v>
      </c>
      <c r="G6218" s="141" t="s">
        <v>32346</v>
      </c>
      <c r="I6218" s="141" t="s">
        <v>14</v>
      </c>
      <c r="J6218" s="649">
        <v>2765.73</v>
      </c>
    </row>
    <row r="6219" spans="1:10" hidden="1">
      <c r="A6219" s="141" t="s">
        <v>32517</v>
      </c>
      <c r="B6219" s="141" t="str">
        <f t="shared" si="97"/>
        <v>EXECUCAO DE DEFLEXAO ATE 22°30',NO CAMPO,EM TUBULACAO DE CHAPA DE ACO SOLDADO COM ESPESSURA DE 1/2" E DIAMETRO DE 1800MMEXECUCAO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19" s="141" t="s">
        <v>32335</v>
      </c>
      <c r="D6219" s="141" t="s">
        <v>32518</v>
      </c>
      <c r="E6219" s="141" t="s">
        <v>32344</v>
      </c>
      <c r="F6219" s="141" t="s">
        <v>32345</v>
      </c>
      <c r="G6219" s="141" t="s">
        <v>32346</v>
      </c>
      <c r="I6219" s="141" t="s">
        <v>14</v>
      </c>
      <c r="J6219" s="649">
        <v>3083.98</v>
      </c>
    </row>
    <row r="6220" spans="1:10" hidden="1">
      <c r="A6220" s="141" t="s">
        <v>32519</v>
      </c>
      <c r="B6220" s="141" t="str">
        <f t="shared" si="97"/>
        <v>EXECUCAO DE DEFLEXAO ATE 22°30',NO CAMPO,EM TUBULACAO DE CHAPA DE ACO SOLDADO COM ESPESSURA DE 1/2" E DIAMETRO DE 1800MMEXECUCAO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0" s="141" t="s">
        <v>32335</v>
      </c>
      <c r="D6220" s="141" t="s">
        <v>32518</v>
      </c>
      <c r="E6220" s="141" t="s">
        <v>32344</v>
      </c>
      <c r="F6220" s="141" t="s">
        <v>32345</v>
      </c>
      <c r="G6220" s="141" t="s">
        <v>32346</v>
      </c>
      <c r="I6220" s="141" t="s">
        <v>14</v>
      </c>
      <c r="J6220" s="649">
        <v>2844.73</v>
      </c>
    </row>
    <row r="6221" spans="1:10" hidden="1">
      <c r="A6221" s="141" t="s">
        <v>32520</v>
      </c>
      <c r="B6221" s="141" t="str">
        <f t="shared" si="97"/>
        <v>EXECUCAO DE DEFLEXAO ATE 22°30',NO CAMPO,EM TUBULACAO DE CHAPA DE ACO SOLDADO COM ESPESSURA DE 1/2" E DIAMETRO DE 2000MMEXECUCAO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1" s="141" t="s">
        <v>32335</v>
      </c>
      <c r="D6221" s="141" t="s">
        <v>32521</v>
      </c>
      <c r="E6221" s="141" t="s">
        <v>32344</v>
      </c>
      <c r="F6221" s="141" t="s">
        <v>32345</v>
      </c>
      <c r="G6221" s="141" t="s">
        <v>32346</v>
      </c>
      <c r="I6221" s="141" t="s">
        <v>14</v>
      </c>
      <c r="J6221" s="649">
        <v>3426.44</v>
      </c>
    </row>
    <row r="6222" spans="1:10" hidden="1">
      <c r="A6222" s="141" t="s">
        <v>32522</v>
      </c>
      <c r="B6222" s="141" t="str">
        <f t="shared" si="97"/>
        <v>EXECUCAO DE DEFLEXAO ATE 22°30',NO CAMPO,EM TUBULACAO DE CHAPA DE ACO SOLDADO COM ESPESSURA DE 1/2" E DIAMETRO DE 2000MMEXECUCAO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2" s="141" t="s">
        <v>32335</v>
      </c>
      <c r="D6222" s="141" t="s">
        <v>32521</v>
      </c>
      <c r="E6222" s="141" t="s">
        <v>32344</v>
      </c>
      <c r="F6222" s="141" t="s">
        <v>32345</v>
      </c>
      <c r="G6222" s="141" t="s">
        <v>32346</v>
      </c>
      <c r="I6222" s="141" t="s">
        <v>14</v>
      </c>
      <c r="J6222" s="649">
        <v>3160.62</v>
      </c>
    </row>
    <row r="6223" spans="1:10" hidden="1">
      <c r="A6223" s="141" t="s">
        <v>32523</v>
      </c>
      <c r="B6223" s="141" t="str">
        <f t="shared" si="97"/>
        <v>EXECUCAO DE DEFLEXAO ATE 22°30',NO CAMPO,EM TUBULACAO DE CHAPA DE ACO SOLDADO COM ESPESSURA DE 1/2" E DIAMETRO DE 2500MMEXECUCAO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3" s="141" t="s">
        <v>32335</v>
      </c>
      <c r="D6223" s="141" t="s">
        <v>32524</v>
      </c>
      <c r="E6223" s="141" t="s">
        <v>32344</v>
      </c>
      <c r="F6223" s="141" t="s">
        <v>32345</v>
      </c>
      <c r="G6223" s="141" t="s">
        <v>32346</v>
      </c>
      <c r="I6223" s="141" t="s">
        <v>14</v>
      </c>
      <c r="J6223" s="649">
        <v>4283.17</v>
      </c>
    </row>
    <row r="6224" spans="1:10" hidden="1">
      <c r="A6224" s="141" t="s">
        <v>32525</v>
      </c>
      <c r="B6224" s="141" t="str">
        <f t="shared" si="97"/>
        <v>EXECUCAO DE DEFLEXAO ATE 22°30',NO CAMPO,EM TUBULACAO DE CHAPA DE ACO SOLDADO COM ESPESSURA DE 1/2" E DIAMETRO DE 2500MMEXECUCAO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4" s="141" t="s">
        <v>32335</v>
      </c>
      <c r="D6224" s="141" t="s">
        <v>32524</v>
      </c>
      <c r="E6224" s="141" t="s">
        <v>32344</v>
      </c>
      <c r="F6224" s="141" t="s">
        <v>32345</v>
      </c>
      <c r="G6224" s="141" t="s">
        <v>32346</v>
      </c>
      <c r="I6224" s="141" t="s">
        <v>14</v>
      </c>
      <c r="J6224" s="649">
        <v>3950.88</v>
      </c>
    </row>
    <row r="6225" spans="1:10" hidden="1">
      <c r="A6225" s="141" t="s">
        <v>32526</v>
      </c>
      <c r="B6225" s="141" t="str">
        <f t="shared" si="97"/>
        <v>EXECUCAO DE DEFLEXAO ATE 22°30',NO CAMPO,EM TUBULACAO DE CHAPA DE ACO SOLDADO COM ESPESSURA DE 5/8" E DIAMETRO DE 1800MMEXECUCAO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5" s="141" t="s">
        <v>32335</v>
      </c>
      <c r="D6225" s="141" t="s">
        <v>32527</v>
      </c>
      <c r="E6225" s="141" t="s">
        <v>32344</v>
      </c>
      <c r="F6225" s="141" t="s">
        <v>32345</v>
      </c>
      <c r="G6225" s="141" t="s">
        <v>32346</v>
      </c>
      <c r="I6225" s="141" t="s">
        <v>14</v>
      </c>
      <c r="J6225" s="649">
        <v>3877.98</v>
      </c>
    </row>
    <row r="6226" spans="1:10" hidden="1">
      <c r="A6226" s="141" t="s">
        <v>32528</v>
      </c>
      <c r="B6226" s="141" t="str">
        <f t="shared" si="97"/>
        <v>EXECUCAO DE DEFLEXAO ATE 22°30',NO CAMPO,EM TUBULACAO DE CHAPA DE ACO SOLDADO COM ESPESSURA DE 5/8" E DIAMETRO DE 1800MMEXECUCAO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6" s="141" t="s">
        <v>32335</v>
      </c>
      <c r="D6226" s="141" t="s">
        <v>32527</v>
      </c>
      <c r="E6226" s="141" t="s">
        <v>32344</v>
      </c>
      <c r="F6226" s="141" t="s">
        <v>32345</v>
      </c>
      <c r="G6226" s="141" t="s">
        <v>32346</v>
      </c>
      <c r="I6226" s="141" t="s">
        <v>14</v>
      </c>
      <c r="J6226" s="649">
        <v>3579.75</v>
      </c>
    </row>
    <row r="6227" spans="1:10" hidden="1">
      <c r="A6227" s="141" t="s">
        <v>32529</v>
      </c>
      <c r="B6227" s="141" t="str">
        <f t="shared" si="97"/>
        <v>EXECUCAO DE DEFLEXAO ATE 22°30',NO CAMPO,EM TUBULACAO DE CHAPA DE ACO SOLDADO COM ESPESSURA DE 5/8" E DIAMETRO DE 2000MMEXECUCAO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7" s="141" t="s">
        <v>32335</v>
      </c>
      <c r="D6227" s="141" t="s">
        <v>32530</v>
      </c>
      <c r="E6227" s="141" t="s">
        <v>32344</v>
      </c>
      <c r="F6227" s="141" t="s">
        <v>32345</v>
      </c>
      <c r="G6227" s="141" t="s">
        <v>32346</v>
      </c>
      <c r="I6227" s="141" t="s">
        <v>14</v>
      </c>
      <c r="J6227" s="649">
        <v>4308.6400000000003</v>
      </c>
    </row>
    <row r="6228" spans="1:10" hidden="1">
      <c r="A6228" s="141" t="s">
        <v>32531</v>
      </c>
      <c r="B6228" s="141" t="str">
        <f t="shared" si="97"/>
        <v>EXECUCAO DE DEFLEXAO ATE 22°30',NO CAMPO,EM TUBULACAO DE CHAPA DE ACO SOLDADO COM ESPESSURA DE 5/8" E DIAMETRO DE 2000MMEXECUCAO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8" s="141" t="s">
        <v>32335</v>
      </c>
      <c r="D6228" s="141" t="s">
        <v>32530</v>
      </c>
      <c r="E6228" s="141" t="s">
        <v>32344</v>
      </c>
      <c r="F6228" s="141" t="s">
        <v>32345</v>
      </c>
      <c r="G6228" s="141" t="s">
        <v>32346</v>
      </c>
      <c r="I6228" s="141" t="s">
        <v>14</v>
      </c>
      <c r="J6228" s="649">
        <v>3977.29</v>
      </c>
    </row>
    <row r="6229" spans="1:10" hidden="1">
      <c r="A6229" s="141" t="s">
        <v>32532</v>
      </c>
      <c r="B6229" s="141" t="str">
        <f t="shared" si="97"/>
        <v>EXECUCAO DE DEFLEXAO ATE 22°30',NO CAMPO,EM TUBULACAO DE CHAPA DE ACO SOLDADO COM ESPESSURA DE 5/8" E DIAMETRO DE 2500MMEXECUCAO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29" s="141" t="s">
        <v>32335</v>
      </c>
      <c r="D6229" s="141" t="s">
        <v>32533</v>
      </c>
      <c r="E6229" s="141" t="s">
        <v>32344</v>
      </c>
      <c r="F6229" s="141" t="s">
        <v>32345</v>
      </c>
      <c r="G6229" s="141" t="s">
        <v>32346</v>
      </c>
      <c r="I6229" s="141" t="s">
        <v>14</v>
      </c>
      <c r="J6229" s="649">
        <v>5386.08</v>
      </c>
    </row>
    <row r="6230" spans="1:10" hidden="1">
      <c r="A6230" s="141" t="s">
        <v>32534</v>
      </c>
      <c r="B6230" s="141" t="str">
        <f t="shared" si="97"/>
        <v>EXECUCAO DE DEFLEXAO ATE 22°30',NO CAMPO,EM TUBULACAO DE CHAPA DE ACO SOLDADO COM ESPESSURA DE 5/8" E DIAMETRO DE 2500MMEXECUCAO DE DEFLEXAO ATE 22°30',NO CAMPO,EM TUBULACAO DE CHA,COMPREENDENDO POSICIONAMENTO DO TUBO,REMOCAO DE REVESTIMENTOS,CORTE OBLIQUO,GIRO DE 180°,PREPARO DAS PONTAS,SOLDA E NOVO REVESTIMENTO DA JUNTA IDENTICO AO ORIGINALEXECUCAO DE DEFLEXAO ATE 22°30',NO CAMPO,EM TUBULACAO DE CHA</v>
      </c>
      <c r="C6230" s="141" t="s">
        <v>32335</v>
      </c>
      <c r="D6230" s="141" t="s">
        <v>32533</v>
      </c>
      <c r="E6230" s="141" t="s">
        <v>32344</v>
      </c>
      <c r="F6230" s="141" t="s">
        <v>32345</v>
      </c>
      <c r="G6230" s="141" t="s">
        <v>32346</v>
      </c>
      <c r="I6230" s="141" t="s">
        <v>14</v>
      </c>
      <c r="J6230" s="649">
        <v>4971.88</v>
      </c>
    </row>
    <row r="6231" spans="1:10" hidden="1">
      <c r="A6231" s="141" t="s">
        <v>32535</v>
      </c>
      <c r="B6231" s="141" t="str">
        <f t="shared" si="97"/>
        <v>MONTAGEM DE PESCOCO DE DERIVACAO DE ACO,DIAMETRO DE 150MM,SOLDADO EM TUBO DUCTIL COM ELETRODO ESPECIAL,INCLUSIVE FURACAOMONTAGEM DE PESCOCO DE DERIVACAO DE ACO,DIAMETRO DE 150MM,SO DO TUBOMONTAGEM DE PESCOCO DE DERIVACAO DE ACO,DIAMETRO DE 150MM,SO</v>
      </c>
      <c r="C6231" s="141" t="s">
        <v>32536</v>
      </c>
      <c r="D6231" s="141" t="s">
        <v>32537</v>
      </c>
      <c r="E6231" s="141" t="s">
        <v>32538</v>
      </c>
      <c r="I6231" s="141" t="s">
        <v>14</v>
      </c>
      <c r="J6231" s="649">
        <v>258.52</v>
      </c>
    </row>
    <row r="6232" spans="1:10" hidden="1">
      <c r="A6232" s="141" t="s">
        <v>32539</v>
      </c>
      <c r="B6232" s="141" t="str">
        <f t="shared" si="97"/>
        <v>MONTAGEM DE PESCOCO DE DERIVACAO DE ACO,DIAMETRO DE 150MM,SOLDADO EM TUBO DUCTIL COM ELETRODO ESPECIAL,INCLUSIVE FURACAOMONTAGEM DE PESCOCO DE DERIVACAO DE ACO,DIAMETRO DE 150MM,SO DO TUBOMONTAGEM DE PESCOCO DE DERIVACAO DE ACO,DIAMETRO DE 150MM,SO</v>
      </c>
      <c r="C6232" s="141" t="s">
        <v>32536</v>
      </c>
      <c r="D6232" s="141" t="s">
        <v>32537</v>
      </c>
      <c r="E6232" s="141" t="s">
        <v>32538</v>
      </c>
      <c r="I6232" s="141" t="s">
        <v>14</v>
      </c>
      <c r="J6232" s="649">
        <v>243.31</v>
      </c>
    </row>
    <row r="6233" spans="1:10" hidden="1">
      <c r="A6233" s="141" t="s">
        <v>32540</v>
      </c>
      <c r="B6233" s="141" t="str">
        <f t="shared" si="97"/>
        <v>MONTAGEM DE PESCOCO DE DERIVACAO DE ACO,DIAMETRO DE 200MM,SOLDADO EM TUBO DUCTIL COM ELETRODO ESPECIAL,INCLUSIVE FURACAOMONTAGEM DE PESCOCO DE DERIVACAO DE ACO,DIAMETRO DE 200MM,SO DO TUBOMONTAGEM DE PESCOCO DE DERIVACAO DE ACO,DIAMETRO DE 200MM,SO</v>
      </c>
      <c r="C6233" s="141" t="s">
        <v>32541</v>
      </c>
      <c r="D6233" s="141" t="s">
        <v>32537</v>
      </c>
      <c r="E6233" s="141" t="s">
        <v>32538</v>
      </c>
      <c r="I6233" s="141" t="s">
        <v>14</v>
      </c>
      <c r="J6233" s="649">
        <v>271.95999999999998</v>
      </c>
    </row>
    <row r="6234" spans="1:10" hidden="1">
      <c r="A6234" s="141" t="s">
        <v>32542</v>
      </c>
      <c r="B6234" s="141" t="str">
        <f t="shared" si="97"/>
        <v>MONTAGEM DE PESCOCO DE DERIVACAO DE ACO,DIAMETRO DE 200MM,SOLDADO EM TUBO DUCTIL COM ELETRODO ESPECIAL,INCLUSIVE FURACAOMONTAGEM DE PESCOCO DE DERIVACAO DE ACO,DIAMETRO DE 200MM,SO DO TUBOMONTAGEM DE PESCOCO DE DERIVACAO DE ACO,DIAMETRO DE 200MM,SO</v>
      </c>
      <c r="C6234" s="141" t="s">
        <v>32541</v>
      </c>
      <c r="D6234" s="141" t="s">
        <v>32537</v>
      </c>
      <c r="E6234" s="141" t="s">
        <v>32538</v>
      </c>
      <c r="I6234" s="141" t="s">
        <v>14</v>
      </c>
      <c r="J6234" s="649">
        <v>256.02</v>
      </c>
    </row>
    <row r="6235" spans="1:10" hidden="1">
      <c r="A6235" s="141" t="s">
        <v>32543</v>
      </c>
      <c r="B6235" s="141" t="str">
        <f t="shared" si="97"/>
        <v>MONTAGEM DE PESCOCO DE DERIVACAO DE ACO,DIAMETRO DE 100MM,SOLDADO EM TUBO DUCTIL COM ELETRODO ESPECIAL,INCLUSIVE FURACAOMONTAGEM DE PESCOCO DE DERIVACAO DE ACO,DIAMETRO DE 100MM,SO DO TUBOMONTAGEM DE PESCOCO DE DERIVACAO DE ACO,DIAMETRO DE 100MM,SO</v>
      </c>
      <c r="C6235" s="141" t="s">
        <v>32544</v>
      </c>
      <c r="D6235" s="141" t="s">
        <v>32537</v>
      </c>
      <c r="E6235" s="141" t="s">
        <v>32538</v>
      </c>
      <c r="I6235" s="141" t="s">
        <v>14</v>
      </c>
      <c r="J6235" s="649">
        <v>209.85</v>
      </c>
    </row>
    <row r="6236" spans="1:10" hidden="1">
      <c r="A6236" s="141" t="s">
        <v>32545</v>
      </c>
      <c r="B6236" s="141" t="str">
        <f t="shared" si="97"/>
        <v>MONTAGEM DE PESCOCO DE DERIVACAO DE ACO,DIAMETRO DE 100MM,SOLDADO EM TUBO DUCTIL COM ELETRODO ESPECIAL,INCLUSIVE FURACAOMONTAGEM DE PESCOCO DE DERIVACAO DE ACO,DIAMETRO DE 100MM,SO DO TUBOMONTAGEM DE PESCOCO DE DERIVACAO DE ACO,DIAMETRO DE 100MM,SO</v>
      </c>
      <c r="C6236" s="141" t="s">
        <v>32544</v>
      </c>
      <c r="D6236" s="141" t="s">
        <v>32537</v>
      </c>
      <c r="E6236" s="141" t="s">
        <v>32538</v>
      </c>
      <c r="I6236" s="141" t="s">
        <v>14</v>
      </c>
      <c r="J6236" s="649">
        <v>196.2</v>
      </c>
    </row>
    <row r="6237" spans="1:10" hidden="1">
      <c r="A6237" s="141" t="s">
        <v>32546</v>
      </c>
      <c r="B6237" s="141" t="str">
        <f t="shared" si="97"/>
        <v>MONTAGEM DE PESCOCO DE DERIVACAO DE ACO,DIAMETRO DE 75MM,SOLDADO EM TUBO DUCTIL COM ELETRODO ESPECIAL,INCLUSIVE FURACAOMONTAGEM DE PESCOCO DE DERIVACAO DE ACO,DIAMETRO DE 75MM,SOLDO TUBOMONTAGEM DE PESCOCO DE DERIVACAO DE ACO,DIAMETRO DE 75MM,SOL</v>
      </c>
      <c r="C6237" s="141" t="s">
        <v>32547</v>
      </c>
      <c r="D6237" s="141" t="s">
        <v>32548</v>
      </c>
      <c r="E6237" s="141" t="s">
        <v>32549</v>
      </c>
      <c r="I6237" s="141" t="s">
        <v>14</v>
      </c>
      <c r="J6237" s="649">
        <v>185.53</v>
      </c>
    </row>
    <row r="6238" spans="1:10" hidden="1">
      <c r="A6238" s="141" t="s">
        <v>32550</v>
      </c>
      <c r="B6238" s="141" t="str">
        <f t="shared" si="97"/>
        <v>MONTAGEM DE PESCOCO DE DERIVACAO DE ACO,DIAMETRO DE 75MM,SOLDADO EM TUBO DUCTIL COM ELETRODO ESPECIAL,INCLUSIVE FURACAOMONTAGEM DE PESCOCO DE DERIVACAO DE ACO,DIAMETRO DE 75MM,SOLDO TUBOMONTAGEM DE PESCOCO DE DERIVACAO DE ACO,DIAMETRO DE 75MM,SOL</v>
      </c>
      <c r="C6238" s="141" t="s">
        <v>32547</v>
      </c>
      <c r="D6238" s="141" t="s">
        <v>32548</v>
      </c>
      <c r="E6238" s="141" t="s">
        <v>32549</v>
      </c>
      <c r="I6238" s="141" t="s">
        <v>14</v>
      </c>
      <c r="J6238" s="649">
        <v>172.69</v>
      </c>
    </row>
    <row r="6239" spans="1:10" hidden="1">
      <c r="A6239" s="141" t="s">
        <v>32551</v>
      </c>
      <c r="B6239" s="141" t="str">
        <f t="shared" si="97"/>
        <v>MONTAGEM DE JUNTA DRESSER COM ANCORAGENS(HARNESS),EXCLUSIVEA PECA,COM DIAMETRO DE 150MM. CUSTO POR PECAMONTAGEM DE JUNTA DRESSER COM ANCORAGENS(HARNESS),EXCLUSIVEMONTAGEM DE JUNTA DRESSER COM ANCORAGENS(HARNESS),EXCLUSIVE</v>
      </c>
      <c r="C6239" s="141" t="s">
        <v>32552</v>
      </c>
      <c r="D6239" s="141" t="s">
        <v>32553</v>
      </c>
      <c r="I6239" s="141" t="s">
        <v>14</v>
      </c>
      <c r="J6239" s="649">
        <v>182.15</v>
      </c>
    </row>
    <row r="6240" spans="1:10" hidden="1">
      <c r="A6240" s="141" t="s">
        <v>32554</v>
      </c>
      <c r="B6240" s="141" t="str">
        <f t="shared" si="97"/>
        <v>MONTAGEM DE JUNTA DRESSER COM ANCORAGENS(HARNESS),EXCLUSIVEA PECA,COM DIAMETRO DE 150MM. CUSTO POR PECAMONTAGEM DE JUNTA DRESSER COM ANCORAGENS(HARNESS),EXCLUSIVEMONTAGEM DE JUNTA DRESSER COM ANCORAGENS(HARNESS),EXCLUSIVE</v>
      </c>
      <c r="C6240" s="141" t="s">
        <v>32552</v>
      </c>
      <c r="D6240" s="141" t="s">
        <v>32553</v>
      </c>
      <c r="I6240" s="141" t="s">
        <v>14</v>
      </c>
      <c r="J6240" s="649">
        <v>165.84</v>
      </c>
    </row>
    <row r="6241" spans="1:10" hidden="1">
      <c r="A6241" s="141" t="s">
        <v>32555</v>
      </c>
      <c r="B6241" s="141" t="str">
        <f t="shared" si="97"/>
        <v>MONTAGEM DE JUNTA DRESSER COM ANCORAGENS(HARNESS),EXCLUSIVEA PECA,COM DIAMETRO DE 200MM. CUSTO POR PECAMONTAGEM DE JUNTA DRESSER COM ANCORAGENS(HARNESS),EXCLUSIVEMONTAGEM DE JUNTA DRESSER COM ANCORAGENS(HARNESS),EXCLUSIVE</v>
      </c>
      <c r="C6241" s="141" t="s">
        <v>32552</v>
      </c>
      <c r="D6241" s="141" t="s">
        <v>32556</v>
      </c>
      <c r="I6241" s="141" t="s">
        <v>14</v>
      </c>
      <c r="J6241" s="649">
        <v>227.15</v>
      </c>
    </row>
    <row r="6242" spans="1:10" hidden="1">
      <c r="A6242" s="141" t="s">
        <v>32557</v>
      </c>
      <c r="B6242" s="141" t="str">
        <f t="shared" si="97"/>
        <v>MONTAGEM DE JUNTA DRESSER COM ANCORAGENS(HARNESS),EXCLUSIVEA PECA,COM DIAMETRO DE 200MM. CUSTO POR PECAMONTAGEM DE JUNTA DRESSER COM ANCORAGENS(HARNESS),EXCLUSIVEMONTAGEM DE JUNTA DRESSER COM ANCORAGENS(HARNESS),EXCLUSIVE</v>
      </c>
      <c r="C6242" s="141" t="s">
        <v>32552</v>
      </c>
      <c r="D6242" s="141" t="s">
        <v>32556</v>
      </c>
      <c r="I6242" s="141" t="s">
        <v>14</v>
      </c>
      <c r="J6242" s="649">
        <v>207.59</v>
      </c>
    </row>
    <row r="6243" spans="1:10" hidden="1">
      <c r="A6243" s="141" t="s">
        <v>32558</v>
      </c>
      <c r="B6243" s="141" t="str">
        <f t="shared" si="97"/>
        <v>MONTAGEM DE JUNTA DRESSER COM ANCORAGENS(HARNESS),EXCLUSIVEA PECA,COM DIAMETRO DE 250MM. CUSTO POR PECAMONTAGEM DE JUNTA DRESSER COM ANCORAGENS(HARNESS),EXCLUSIVEMONTAGEM DE JUNTA DRESSER COM ANCORAGENS(HARNESS),EXCLUSIVE</v>
      </c>
      <c r="C6243" s="141" t="s">
        <v>32552</v>
      </c>
      <c r="D6243" s="141" t="s">
        <v>32559</v>
      </c>
      <c r="I6243" s="141" t="s">
        <v>14</v>
      </c>
      <c r="J6243" s="649">
        <v>282.44</v>
      </c>
    </row>
    <row r="6244" spans="1:10" hidden="1">
      <c r="A6244" s="141" t="s">
        <v>32560</v>
      </c>
      <c r="B6244" s="141" t="str">
        <f t="shared" si="97"/>
        <v>MONTAGEM DE JUNTA DRESSER COM ANCORAGENS(HARNESS),EXCLUSIVEA PECA,COM DIAMETRO DE 250MM. CUSTO POR PECAMONTAGEM DE JUNTA DRESSER COM ANCORAGENS(HARNESS),EXCLUSIVEMONTAGEM DE JUNTA DRESSER COM ANCORAGENS(HARNESS),EXCLUSIVE</v>
      </c>
      <c r="C6244" s="141" t="s">
        <v>32552</v>
      </c>
      <c r="D6244" s="141" t="s">
        <v>32559</v>
      </c>
      <c r="I6244" s="141" t="s">
        <v>14</v>
      </c>
      <c r="J6244" s="649">
        <v>258.17</v>
      </c>
    </row>
    <row r="6245" spans="1:10" hidden="1">
      <c r="A6245" s="141" t="s">
        <v>32561</v>
      </c>
      <c r="B6245" s="141" t="str">
        <f t="shared" si="97"/>
        <v>MONTAGEM DE JUNTA DRESSER COM ANCORAGENS(HARNESS),EXCLUSIVEA PECA,COM DIAMETRO DE 300MM. CUSTO POR PECAMONTAGEM DE JUNTA DRESSER COM ANCORAGENS(HARNESS),EXCLUSIVEMONTAGEM DE JUNTA DRESSER COM ANCORAGENS(HARNESS),EXCLUSIVE</v>
      </c>
      <c r="C6245" s="141" t="s">
        <v>32552</v>
      </c>
      <c r="D6245" s="141" t="s">
        <v>32562</v>
      </c>
      <c r="I6245" s="141" t="s">
        <v>14</v>
      </c>
      <c r="J6245" s="649">
        <v>392.15</v>
      </c>
    </row>
    <row r="6246" spans="1:10" hidden="1">
      <c r="A6246" s="141" t="s">
        <v>32563</v>
      </c>
      <c r="B6246" s="141" t="str">
        <f t="shared" si="97"/>
        <v>MONTAGEM DE JUNTA DRESSER COM ANCORAGENS(HARNESS),EXCLUSIVEA PECA,COM DIAMETRO DE 300MM. CUSTO POR PECAMONTAGEM DE JUNTA DRESSER COM ANCORAGENS(HARNESS),EXCLUSIVEMONTAGEM DE JUNTA DRESSER COM ANCORAGENS(HARNESS),EXCLUSIVE</v>
      </c>
      <c r="C6246" s="141" t="s">
        <v>32552</v>
      </c>
      <c r="D6246" s="141" t="s">
        <v>32562</v>
      </c>
      <c r="I6246" s="141" t="s">
        <v>14</v>
      </c>
      <c r="J6246" s="649">
        <v>359.93</v>
      </c>
    </row>
    <row r="6247" spans="1:10" hidden="1">
      <c r="A6247" s="141" t="s">
        <v>32564</v>
      </c>
      <c r="B6247" s="141" t="str">
        <f t="shared" si="97"/>
        <v>MONTAGEM DE JUNTA DRESSER COM ANCORAGENS(HARNESS),EXCLUSIVEA PECA,COM DIAMETRO DE 350MM. CUSTO POR PECAMONTAGEM DE JUNTA DRESSER COM ANCORAGENS(HARNESS),EXCLUSIVEMONTAGEM DE JUNTA DRESSER COM ANCORAGENS(HARNESS),EXCLUSIVE</v>
      </c>
      <c r="C6247" s="141" t="s">
        <v>32552</v>
      </c>
      <c r="D6247" s="141" t="s">
        <v>32565</v>
      </c>
      <c r="I6247" s="141" t="s">
        <v>14</v>
      </c>
      <c r="J6247" s="649">
        <v>454.86</v>
      </c>
    </row>
    <row r="6248" spans="1:10" hidden="1">
      <c r="A6248" s="141" t="s">
        <v>32566</v>
      </c>
      <c r="B6248" s="141" t="str">
        <f t="shared" si="97"/>
        <v>MONTAGEM DE JUNTA DRESSER COM ANCORAGENS(HARNESS),EXCLUSIVEA PECA,COM DIAMETRO DE 350MM. CUSTO POR PECAMONTAGEM DE JUNTA DRESSER COM ANCORAGENS(HARNESS),EXCLUSIVEMONTAGEM DE JUNTA DRESSER COM ANCORAGENS(HARNESS),EXCLUSIVE</v>
      </c>
      <c r="C6248" s="141" t="s">
        <v>32552</v>
      </c>
      <c r="D6248" s="141" t="s">
        <v>32565</v>
      </c>
      <c r="I6248" s="141" t="s">
        <v>14</v>
      </c>
      <c r="J6248" s="649">
        <v>417.6</v>
      </c>
    </row>
    <row r="6249" spans="1:10" hidden="1">
      <c r="A6249" s="141" t="s">
        <v>32567</v>
      </c>
      <c r="B6249" s="141" t="str">
        <f t="shared" si="97"/>
        <v>MONTAGEM DE JUNTA DRESSER COM ANCORAGENS(HARNESS),EXCLUSIVEA PECA,COM DIAMETRO DE 400MM. CUSTO POR PECAMONTAGEM DE JUNTA DRESSER COM ANCORAGENS(HARNESS),EXCLUSIVEMONTAGEM DE JUNTA DRESSER COM ANCORAGENS(HARNESS),EXCLUSIVE</v>
      </c>
      <c r="C6249" s="141" t="s">
        <v>32552</v>
      </c>
      <c r="D6249" s="141" t="s">
        <v>32568</v>
      </c>
      <c r="I6249" s="141" t="s">
        <v>14</v>
      </c>
      <c r="J6249" s="649">
        <v>527.39</v>
      </c>
    </row>
    <row r="6250" spans="1:10" hidden="1">
      <c r="A6250" s="141" t="s">
        <v>32569</v>
      </c>
      <c r="B6250" s="141" t="str">
        <f t="shared" si="97"/>
        <v>MONTAGEM DE JUNTA DRESSER COM ANCORAGENS(HARNESS),EXCLUSIVEA PECA,COM DIAMETRO DE 400MM. CUSTO POR PECAMONTAGEM DE JUNTA DRESSER COM ANCORAGENS(HARNESS),EXCLUSIVEMONTAGEM DE JUNTA DRESSER COM ANCORAGENS(HARNESS),EXCLUSIVE</v>
      </c>
      <c r="C6250" s="141" t="s">
        <v>32552</v>
      </c>
      <c r="D6250" s="141" t="s">
        <v>32568</v>
      </c>
      <c r="I6250" s="141" t="s">
        <v>14</v>
      </c>
      <c r="J6250" s="649">
        <v>483.79</v>
      </c>
    </row>
    <row r="6251" spans="1:10" hidden="1">
      <c r="A6251" s="141" t="s">
        <v>32570</v>
      </c>
      <c r="B6251" s="141" t="str">
        <f t="shared" si="97"/>
        <v>MONTAGEM DE JUNTA DRESSER COM ANCORAGENS(HARNESS),EXCLUSIVEA PECA,COM DIAMETRO DE 450MM. CUSTO POR PECAMONTAGEM DE JUNTA DRESSER COM ANCORAGENS(HARNESS),EXCLUSIVEMONTAGEM DE JUNTA DRESSER COM ANCORAGENS(HARNESS),EXCLUSIVE</v>
      </c>
      <c r="C6251" s="141" t="s">
        <v>32552</v>
      </c>
      <c r="D6251" s="141" t="s">
        <v>32571</v>
      </c>
      <c r="I6251" s="141" t="s">
        <v>14</v>
      </c>
      <c r="J6251" s="649">
        <v>764.18</v>
      </c>
    </row>
    <row r="6252" spans="1:10" hidden="1">
      <c r="A6252" s="141" t="s">
        <v>32572</v>
      </c>
      <c r="B6252" s="141" t="str">
        <f t="shared" si="97"/>
        <v>MONTAGEM DE JUNTA DRESSER COM ANCORAGENS(HARNESS),EXCLUSIVEA PECA,COM DIAMETRO DE 450MM. CUSTO POR PECAMONTAGEM DE JUNTA DRESSER COM ANCORAGENS(HARNESS),EXCLUSIVEMONTAGEM DE JUNTA DRESSER COM ANCORAGENS(HARNESS),EXCLUSIVE</v>
      </c>
      <c r="C6252" s="141" t="s">
        <v>32552</v>
      </c>
      <c r="D6252" s="141" t="s">
        <v>32571</v>
      </c>
      <c r="I6252" s="141" t="s">
        <v>14</v>
      </c>
      <c r="J6252" s="649">
        <v>703.48</v>
      </c>
    </row>
    <row r="6253" spans="1:10" hidden="1">
      <c r="A6253" s="141" t="s">
        <v>32573</v>
      </c>
      <c r="B6253" s="141" t="str">
        <f t="shared" si="97"/>
        <v>MONTAGEM DE JUNTA DRESSER COM ANCORAGENS(HARNESS),EXCLUSIVEA PECA,COM DIAMETRO DE 500MM. CUSTO POR PECAMONTAGEM DE JUNTA DRESSER COM ANCORAGENS(HARNESS),EXCLUSIVEMONTAGEM DE JUNTA DRESSER COM ANCORAGENS(HARNESS),EXCLUSIVE</v>
      </c>
      <c r="C6253" s="141" t="s">
        <v>32552</v>
      </c>
      <c r="D6253" s="141" t="s">
        <v>32574</v>
      </c>
      <c r="I6253" s="141" t="s">
        <v>14</v>
      </c>
      <c r="J6253" s="649">
        <v>841.55</v>
      </c>
    </row>
    <row r="6254" spans="1:10" hidden="1">
      <c r="A6254" s="141" t="s">
        <v>32575</v>
      </c>
      <c r="B6254" s="141" t="str">
        <f t="shared" si="97"/>
        <v>MONTAGEM DE JUNTA DRESSER COM ANCORAGENS(HARNESS),EXCLUSIVEA PECA,COM DIAMETRO DE 500MM. CUSTO POR PECAMONTAGEM DE JUNTA DRESSER COM ANCORAGENS(HARNESS),EXCLUSIVEMONTAGEM DE JUNTA DRESSER COM ANCORAGENS(HARNESS),EXCLUSIVE</v>
      </c>
      <c r="C6254" s="141" t="s">
        <v>32552</v>
      </c>
      <c r="D6254" s="141" t="s">
        <v>32574</v>
      </c>
      <c r="I6254" s="141" t="s">
        <v>14</v>
      </c>
      <c r="J6254" s="649">
        <v>775.1</v>
      </c>
    </row>
    <row r="6255" spans="1:10" hidden="1">
      <c r="A6255" s="141" t="s">
        <v>32576</v>
      </c>
      <c r="B6255" s="141" t="str">
        <f t="shared" si="97"/>
        <v>MONTAGEM DE JUNTA DRESSER COM ANCORAGENS(HARNESS),EXCLUSIVEA PECA,COM DIAMETRO DE 600MM. CUSTO POR PECAMONTAGEM DE JUNTA DRESSER COM ANCORAGENS(HARNESS),EXCLUSIVEMONTAGEM DE JUNTA DRESSER COM ANCORAGENS(HARNESS),EXCLUSIVE</v>
      </c>
      <c r="C6255" s="141" t="s">
        <v>32552</v>
      </c>
      <c r="D6255" s="141" t="s">
        <v>32577</v>
      </c>
      <c r="I6255" s="141" t="s">
        <v>14</v>
      </c>
      <c r="J6255" s="649">
        <v>1000.41</v>
      </c>
    </row>
    <row r="6256" spans="1:10" hidden="1">
      <c r="A6256" s="141" t="s">
        <v>32578</v>
      </c>
      <c r="B6256" s="141" t="str">
        <f t="shared" si="97"/>
        <v>MONTAGEM DE JUNTA DRESSER COM ANCORAGENS(HARNESS),EXCLUSIVEA PECA,COM DIAMETRO DE 600MM. CUSTO POR PECAMONTAGEM DE JUNTA DRESSER COM ANCORAGENS(HARNESS),EXCLUSIVEMONTAGEM DE JUNTA DRESSER COM ANCORAGENS(HARNESS),EXCLUSIVE</v>
      </c>
      <c r="C6256" s="141" t="s">
        <v>32552</v>
      </c>
      <c r="D6256" s="141" t="s">
        <v>32577</v>
      </c>
      <c r="I6256" s="141" t="s">
        <v>14</v>
      </c>
      <c r="J6256" s="649">
        <v>922.04</v>
      </c>
    </row>
    <row r="6257" spans="1:10" hidden="1">
      <c r="A6257" s="141" t="s">
        <v>32579</v>
      </c>
      <c r="B6257" s="141" t="str">
        <f t="shared" si="97"/>
        <v>MONTAGEM DE JUNTA DRESSER COM ANCORAGENS(HARNESS),EXCLUSIVEA PECA,COM DIAMETRO DE 700MM. CUSTO POR PECAMONTAGEM DE JUNTA DRESSER COM ANCORAGENS(HARNESS),EXCLUSIVEMONTAGEM DE JUNTA DRESSER COM ANCORAGENS(HARNESS),EXCLUSIVE</v>
      </c>
      <c r="C6257" s="141" t="s">
        <v>32552</v>
      </c>
      <c r="D6257" s="141" t="s">
        <v>32580</v>
      </c>
      <c r="I6257" s="141" t="s">
        <v>14</v>
      </c>
      <c r="J6257" s="649">
        <v>1862.44</v>
      </c>
    </row>
    <row r="6258" spans="1:10" hidden="1">
      <c r="A6258" s="141" t="s">
        <v>32581</v>
      </c>
      <c r="B6258" s="141" t="str">
        <f t="shared" si="97"/>
        <v>MONTAGEM DE JUNTA DRESSER COM ANCORAGENS(HARNESS),EXCLUSIVEA PECA,COM DIAMETRO DE 700MM. CUSTO POR PECAMONTAGEM DE JUNTA DRESSER COM ANCORAGENS(HARNESS),EXCLUSIVEMONTAGEM DE JUNTA DRESSER COM ANCORAGENS(HARNESS),EXCLUSIVE</v>
      </c>
      <c r="C6258" s="141" t="s">
        <v>32552</v>
      </c>
      <c r="D6258" s="141" t="s">
        <v>32580</v>
      </c>
      <c r="I6258" s="141" t="s">
        <v>14</v>
      </c>
      <c r="J6258" s="649">
        <v>1716.46</v>
      </c>
    </row>
    <row r="6259" spans="1:10" hidden="1">
      <c r="A6259" s="141" t="s">
        <v>32582</v>
      </c>
      <c r="B6259" s="141" t="str">
        <f t="shared" si="97"/>
        <v>MONTAGEM DE JUNTA DRESSER COM ANCORAGENS(HARNESS),EXCLUSIVEA PECA,COM DIAMETRO DE 800MM. CUSTO POR PECAMONTAGEM DE JUNTA DRESSER COM ANCORAGENS(HARNESS),EXCLUSIVEMONTAGEM DE JUNTA DRESSER COM ANCORAGENS(HARNESS),EXCLUSIVE</v>
      </c>
      <c r="C6259" s="141" t="s">
        <v>32552</v>
      </c>
      <c r="D6259" s="141" t="s">
        <v>32583</v>
      </c>
      <c r="I6259" s="141" t="s">
        <v>14</v>
      </c>
      <c r="J6259" s="649">
        <v>2243.96</v>
      </c>
    </row>
    <row r="6260" spans="1:10" hidden="1">
      <c r="A6260" s="141" t="s">
        <v>32584</v>
      </c>
      <c r="B6260" s="141" t="str">
        <f t="shared" si="97"/>
        <v>MONTAGEM DE JUNTA DRESSER COM ANCORAGENS(HARNESS),EXCLUSIVEA PECA,COM DIAMETRO DE 800MM. CUSTO POR PECAMONTAGEM DE JUNTA DRESSER COM ANCORAGENS(HARNESS),EXCLUSIVEMONTAGEM DE JUNTA DRESSER COM ANCORAGENS(HARNESS),EXCLUSIVE</v>
      </c>
      <c r="C6260" s="141" t="s">
        <v>32552</v>
      </c>
      <c r="D6260" s="141" t="s">
        <v>32583</v>
      </c>
      <c r="I6260" s="141" t="s">
        <v>14</v>
      </c>
      <c r="J6260" s="649">
        <v>2076.13</v>
      </c>
    </row>
    <row r="6261" spans="1:10" hidden="1">
      <c r="A6261" s="141" t="s">
        <v>32585</v>
      </c>
      <c r="B6261" s="141" t="str">
        <f t="shared" si="97"/>
        <v>MONTAGEM DE JUNTA DRESSER COM ANCORAGENS(HARNESS),EXCLUSIVEA PECA,COM DIAMETRO DE 900MM. CUSTO POR PECAMONTAGEM DE JUNTA DRESSER COM ANCORAGENS(HARNESS),EXCLUSIVEMONTAGEM DE JUNTA DRESSER COM ANCORAGENS(HARNESS),EXCLUSIVE</v>
      </c>
      <c r="C6261" s="141" t="s">
        <v>32552</v>
      </c>
      <c r="D6261" s="141" t="s">
        <v>32586</v>
      </c>
      <c r="I6261" s="141" t="s">
        <v>14</v>
      </c>
      <c r="J6261" s="649">
        <v>2506.9499999999998</v>
      </c>
    </row>
    <row r="6262" spans="1:10" hidden="1">
      <c r="A6262" s="141" t="s">
        <v>32587</v>
      </c>
      <c r="B6262" s="141" t="str">
        <f t="shared" si="97"/>
        <v>MONTAGEM DE JUNTA DRESSER COM ANCORAGENS(HARNESS),EXCLUSIVEA PECA,COM DIAMETRO DE 900MM. CUSTO POR PECAMONTAGEM DE JUNTA DRESSER COM ANCORAGENS(HARNESS),EXCLUSIVEMONTAGEM DE JUNTA DRESSER COM ANCORAGENS(HARNESS),EXCLUSIVE</v>
      </c>
      <c r="C6262" s="141" t="s">
        <v>32552</v>
      </c>
      <c r="D6262" s="141" t="s">
        <v>32586</v>
      </c>
      <c r="I6262" s="141" t="s">
        <v>14</v>
      </c>
      <c r="J6262" s="649">
        <v>2318.65</v>
      </c>
    </row>
    <row r="6263" spans="1:10" hidden="1">
      <c r="A6263" s="141" t="s">
        <v>32588</v>
      </c>
      <c r="B6263" s="141" t="str">
        <f t="shared" si="97"/>
        <v>MONTAGEM DE JUNTA DRESSER COM ANCORAGENS(HARNESS),EXCLUSIVEA PECA,COM DIAMETRO DE 1000MM. CUSTO POR PECAMONTAGEM DE JUNTA DRESSER COM ANCORAGENS(HARNESS),EXCLUSIVEMONTAGEM DE JUNTA DRESSER COM ANCORAGENS(HARNESS),EXCLUSIVE</v>
      </c>
      <c r="C6263" s="141" t="s">
        <v>32552</v>
      </c>
      <c r="D6263" s="141" t="s">
        <v>32589</v>
      </c>
      <c r="I6263" s="141" t="s">
        <v>14</v>
      </c>
      <c r="J6263" s="649">
        <v>3601.13</v>
      </c>
    </row>
    <row r="6264" spans="1:10" hidden="1">
      <c r="A6264" s="141" t="s">
        <v>32590</v>
      </c>
      <c r="B6264" s="141" t="str">
        <f t="shared" si="97"/>
        <v>MONTAGEM DE JUNTA DRESSER COM ANCORAGENS(HARNESS),EXCLUSIVEA PECA,COM DIAMETRO DE 1000MM. CUSTO POR PECAMONTAGEM DE JUNTA DRESSER COM ANCORAGENS(HARNESS),EXCLUSIVEMONTAGEM DE JUNTA DRESSER COM ANCORAGENS(HARNESS),EXCLUSIVE</v>
      </c>
      <c r="C6264" s="141" t="s">
        <v>32552</v>
      </c>
      <c r="D6264" s="141" t="s">
        <v>32589</v>
      </c>
      <c r="I6264" s="141" t="s">
        <v>14</v>
      </c>
      <c r="J6264" s="649">
        <v>3330.78</v>
      </c>
    </row>
    <row r="6265" spans="1:10" hidden="1">
      <c r="A6265" s="141" t="s">
        <v>32591</v>
      </c>
      <c r="B6265" s="141" t="str">
        <f t="shared" si="97"/>
        <v>MONTAGEM DE JUNTA DRESSER COM ANCORAGENS(HARNESS),EXCLUSIVEA PECA,COM DIAMETRO DE 1200MM. CUSTO POR PECAMONTAGEM DE JUNTA DRESSER COM ANCORAGENS(HARNESS),EXCLUSIVEMONTAGEM DE JUNTA DRESSER COM ANCORAGENS(HARNESS),EXCLUSIVE</v>
      </c>
      <c r="C6265" s="141" t="s">
        <v>32552</v>
      </c>
      <c r="D6265" s="141" t="s">
        <v>32592</v>
      </c>
      <c r="I6265" s="141" t="s">
        <v>14</v>
      </c>
      <c r="J6265" s="649">
        <v>4291.43</v>
      </c>
    </row>
    <row r="6266" spans="1:10" hidden="1">
      <c r="A6266" s="141" t="s">
        <v>32593</v>
      </c>
      <c r="B6266" s="141" t="str">
        <f t="shared" si="97"/>
        <v>MONTAGEM DE JUNTA DRESSER COM ANCORAGENS(HARNESS),EXCLUSIVEA PECA,COM DIAMETRO DE 1200MM. CUSTO POR PECAMONTAGEM DE JUNTA DRESSER COM ANCORAGENS(HARNESS),EXCLUSIVEMONTAGEM DE JUNTA DRESSER COM ANCORAGENS(HARNESS),EXCLUSIVE</v>
      </c>
      <c r="C6266" s="141" t="s">
        <v>32552</v>
      </c>
      <c r="D6266" s="141" t="s">
        <v>32592</v>
      </c>
      <c r="I6266" s="141" t="s">
        <v>14</v>
      </c>
      <c r="J6266" s="649">
        <v>3967.94</v>
      </c>
    </row>
    <row r="6267" spans="1:10" hidden="1">
      <c r="A6267" s="141" t="s">
        <v>32594</v>
      </c>
      <c r="B6267" s="141" t="str">
        <f t="shared" si="97"/>
        <v>MONTAGEM DE JUNTA DRESSER COM ANCORAGENS(HARNESS),EXCLUSIVEA PECA,COM DIAMETRO DE 1300MM. CUSTO POR PECAMONTAGEM DE JUNTA DRESSER COM ANCORAGENS(HARNESS),EXCLUSIVEMONTAGEM DE JUNTA DRESSER COM ANCORAGENS(HARNESS),EXCLUSIVE</v>
      </c>
      <c r="C6267" s="141" t="s">
        <v>32552</v>
      </c>
      <c r="D6267" s="141" t="s">
        <v>32595</v>
      </c>
      <c r="I6267" s="141" t="s">
        <v>14</v>
      </c>
      <c r="J6267" s="649">
        <v>4650.32</v>
      </c>
    </row>
    <row r="6268" spans="1:10" hidden="1">
      <c r="A6268" s="141" t="s">
        <v>32596</v>
      </c>
      <c r="B6268" s="141" t="str">
        <f t="shared" si="97"/>
        <v>MONTAGEM DE JUNTA DRESSER COM ANCORAGENS(HARNESS),EXCLUSIVEA PECA,COM DIAMETRO DE 1300MM. CUSTO POR PECAMONTAGEM DE JUNTA DRESSER COM ANCORAGENS(HARNESS),EXCLUSIVEMONTAGEM DE JUNTA DRESSER COM ANCORAGENS(HARNESS),EXCLUSIVE</v>
      </c>
      <c r="C6268" s="141" t="s">
        <v>32552</v>
      </c>
      <c r="D6268" s="141" t="s">
        <v>32595</v>
      </c>
      <c r="I6268" s="141" t="s">
        <v>14</v>
      </c>
      <c r="J6268" s="649">
        <v>4298.49</v>
      </c>
    </row>
    <row r="6269" spans="1:10" hidden="1">
      <c r="A6269" s="141" t="s">
        <v>32597</v>
      </c>
      <c r="B6269" s="141" t="str">
        <f t="shared" si="97"/>
        <v>MONTAGEM DE JUNTA DRESSER COM ANCORAGENS(HARNESS),EXCLUSIVEA PECA,COM DIAMETRO DE 1500MM. CUSTO POR PECAMONTAGEM DE JUNTA DRESSER COM ANCORAGENS(HARNESS),EXCLUSIVEMONTAGEM DE JUNTA DRESSER COM ANCORAGENS(HARNESS),EXCLUSIVE</v>
      </c>
      <c r="C6269" s="141" t="s">
        <v>32552</v>
      </c>
      <c r="D6269" s="141" t="s">
        <v>32598</v>
      </c>
      <c r="I6269" s="141" t="s">
        <v>14</v>
      </c>
      <c r="J6269" s="649">
        <v>6830.37</v>
      </c>
    </row>
    <row r="6270" spans="1:10" hidden="1">
      <c r="A6270" s="141" t="s">
        <v>32599</v>
      </c>
      <c r="B6270" s="141" t="str">
        <f t="shared" si="97"/>
        <v>MONTAGEM DE JUNTA DRESSER COM ANCORAGENS(HARNESS),EXCLUSIVEA PECA,COM DIAMETRO DE 1500MM. CUSTO POR PECAMONTAGEM DE JUNTA DRESSER COM ANCORAGENS(HARNESS),EXCLUSIVEMONTAGEM DE JUNTA DRESSER COM ANCORAGENS(HARNESS),EXCLUSIVE</v>
      </c>
      <c r="C6270" s="141" t="s">
        <v>32552</v>
      </c>
      <c r="D6270" s="141" t="s">
        <v>32598</v>
      </c>
      <c r="I6270" s="141" t="s">
        <v>14</v>
      </c>
      <c r="J6270" s="649">
        <v>6315.08</v>
      </c>
    </row>
    <row r="6271" spans="1:10" hidden="1">
      <c r="A6271" s="141" t="s">
        <v>32600</v>
      </c>
      <c r="B6271" s="141" t="str">
        <f t="shared" si="97"/>
        <v>MONTAGEM DE JUNTA DRESSER COM ANCORAGENS(HARNESS),EXCLUSIVEA PECA,COM DIAMETRO DE 2000MM. CUSTO POR PECAMONTAGEM DE JUNTA DRESSER COM ANCORAGENS(HARNESS),EXCLUSIVEMONTAGEM DE JUNTA DRESSER COM ANCORAGENS(HARNESS),EXCLUSIVE</v>
      </c>
      <c r="C6271" s="141" t="s">
        <v>32552</v>
      </c>
      <c r="D6271" s="141" t="s">
        <v>32601</v>
      </c>
      <c r="I6271" s="141" t="s">
        <v>14</v>
      </c>
      <c r="J6271" s="649">
        <v>9058.73</v>
      </c>
    </row>
    <row r="6272" spans="1:10" hidden="1">
      <c r="A6272" s="141" t="s">
        <v>32602</v>
      </c>
      <c r="B6272" s="141" t="str">
        <f t="shared" si="97"/>
        <v>MONTAGEM DE JUNTA DRESSER COM ANCORAGENS(HARNESS),EXCLUSIVEA PECA,COM DIAMETRO DE 2000MM. CUSTO POR PECAMONTAGEM DE JUNTA DRESSER COM ANCORAGENS(HARNESS),EXCLUSIVEMONTAGEM DE JUNTA DRESSER COM ANCORAGENS(HARNESS),EXCLUSIVE</v>
      </c>
      <c r="C6272" s="141" t="s">
        <v>32552</v>
      </c>
      <c r="D6272" s="141" t="s">
        <v>32601</v>
      </c>
      <c r="I6272" s="141" t="s">
        <v>14</v>
      </c>
      <c r="J6272" s="649">
        <v>8373.26</v>
      </c>
    </row>
    <row r="6273" spans="1:10" hidden="1">
      <c r="A6273" s="141" t="s">
        <v>32603</v>
      </c>
      <c r="B6273" s="141" t="str">
        <f t="shared" si="97"/>
        <v>MONTAGEM DE JUNTA DRESSER COM ANCORAGENS(HARNESS),EXCLUSIVEA PECA,COM DIAMETRO DE 2500MM. CUSTO POR PECAMONTAGEM DE JUNTA DRESSER COM ANCORAGENS(HARNESS),EXCLUSIVEMONTAGEM DE JUNTA DRESSER COM ANCORAGENS(HARNESS),EXCLUSIVE</v>
      </c>
      <c r="C6273" s="141" t="s">
        <v>32552</v>
      </c>
      <c r="D6273" s="141" t="s">
        <v>32604</v>
      </c>
      <c r="I6273" s="141" t="s">
        <v>14</v>
      </c>
      <c r="J6273" s="649">
        <v>11311.13</v>
      </c>
    </row>
    <row r="6274" spans="1:10" hidden="1">
      <c r="A6274" s="141" t="s">
        <v>32605</v>
      </c>
      <c r="B6274" s="141" t="str">
        <f t="shared" si="97"/>
        <v>MONTAGEM DE JUNTA DRESSER COM ANCORAGENS(HARNESS),EXCLUSIVEA PECA,COM DIAMETRO DE 2500MM. CUSTO POR PECAMONTAGEM DE JUNTA DRESSER COM ANCORAGENS(HARNESS),EXCLUSIVEMONTAGEM DE JUNTA DRESSER COM ANCORAGENS(HARNESS),EXCLUSIVE</v>
      </c>
      <c r="C6274" s="141" t="s">
        <v>32552</v>
      </c>
      <c r="D6274" s="141" t="s">
        <v>32604</v>
      </c>
      <c r="I6274" s="141" t="s">
        <v>14</v>
      </c>
      <c r="J6274" s="649">
        <v>10452.64</v>
      </c>
    </row>
    <row r="6275" spans="1:10" hidden="1">
      <c r="A6275" s="141" t="s">
        <v>32606</v>
      </c>
      <c r="B6275" s="141" t="str">
        <f t="shared" ref="B6275:B6338" si="98">C6275&amp;D6275&amp;C6275&amp;E6275&amp;F6275&amp;G6275&amp;H6275&amp;C6275</f>
        <v>MONTAGEM PREVIA DE VAOS RETOS, PARA TRAVESSIAS AEREAS DE ADUTORAS DE ACO,COM DIAMETRO DE 300MMMONTAGEM PREVIA DE VAOS RETOS, PARA TRAVESSIAS AEREAS DE ADUMONTAGEM PREVIA DE VAOS RETOS, PARA TRAVESSIAS AEREAS DE ADU</v>
      </c>
      <c r="C6275" s="141" t="s">
        <v>32607</v>
      </c>
      <c r="D6275" s="141" t="s">
        <v>32608</v>
      </c>
      <c r="I6275" s="141" t="s">
        <v>285</v>
      </c>
      <c r="J6275" s="649">
        <v>286.02999999999997</v>
      </c>
    </row>
    <row r="6276" spans="1:10" hidden="1">
      <c r="A6276" s="141" t="s">
        <v>32609</v>
      </c>
      <c r="B6276" s="141" t="str">
        <f t="shared" si="98"/>
        <v>MONTAGEM PREVIA DE VAOS RETOS, PARA TRAVESSIAS AEREAS DE ADUTORAS DE ACO,COM DIAMETRO DE 300MMMONTAGEM PREVIA DE VAOS RETOS, PARA TRAVESSIAS AEREAS DE ADUMONTAGEM PREVIA DE VAOS RETOS, PARA TRAVESSIAS AEREAS DE ADU</v>
      </c>
      <c r="C6276" s="141" t="s">
        <v>32607</v>
      </c>
      <c r="D6276" s="141" t="s">
        <v>32608</v>
      </c>
      <c r="I6276" s="141" t="s">
        <v>285</v>
      </c>
      <c r="J6276" s="649">
        <v>262.14</v>
      </c>
    </row>
    <row r="6277" spans="1:10" hidden="1">
      <c r="A6277" s="141" t="s">
        <v>32610</v>
      </c>
      <c r="B6277" s="141" t="str">
        <f t="shared" si="98"/>
        <v>MONTAGEM PREVIA DE VAOS RETOS, PARA TRAVESSIAS AEREAS DE ADUTORAS DE ACO,COM DIAMETRO DE 400MMMONTAGEM PREVIA DE VAOS RETOS, PARA TRAVESSIAS AEREAS DE ADUMONTAGEM PREVIA DE VAOS RETOS, PARA TRAVESSIAS AEREAS DE ADU</v>
      </c>
      <c r="C6277" s="141" t="s">
        <v>32607</v>
      </c>
      <c r="D6277" s="141" t="s">
        <v>32611</v>
      </c>
      <c r="I6277" s="141" t="s">
        <v>285</v>
      </c>
      <c r="J6277" s="649">
        <v>367.71</v>
      </c>
    </row>
    <row r="6278" spans="1:10" hidden="1">
      <c r="A6278" s="141" t="s">
        <v>32612</v>
      </c>
      <c r="B6278" s="141" t="str">
        <f t="shared" si="98"/>
        <v>MONTAGEM PREVIA DE VAOS RETOS, PARA TRAVESSIAS AEREAS DE ADUTORAS DE ACO,COM DIAMETRO DE 400MMMONTAGEM PREVIA DE VAOS RETOS, PARA TRAVESSIAS AEREAS DE ADUMONTAGEM PREVIA DE VAOS RETOS, PARA TRAVESSIAS AEREAS DE ADU</v>
      </c>
      <c r="C6278" s="141" t="s">
        <v>32607</v>
      </c>
      <c r="D6278" s="141" t="s">
        <v>32611</v>
      </c>
      <c r="I6278" s="141" t="s">
        <v>285</v>
      </c>
      <c r="J6278" s="649">
        <v>337.04</v>
      </c>
    </row>
    <row r="6279" spans="1:10" hidden="1">
      <c r="A6279" s="141" t="s">
        <v>32613</v>
      </c>
      <c r="B6279" s="141" t="str">
        <f t="shared" si="98"/>
        <v>MONTAGEM PREVIA DE VAOS RETOS, PARA TRAVESSIAS AEREAS DE ADUTORAS DE ACO,COM DIAMETRO DE 500MMMONTAGEM PREVIA DE VAOS RETOS, PARA TRAVESSIAS AEREAS DE ADUMONTAGEM PREVIA DE VAOS RETOS, PARA TRAVESSIAS AEREAS DE ADU</v>
      </c>
      <c r="C6279" s="141" t="s">
        <v>32607</v>
      </c>
      <c r="D6279" s="141" t="s">
        <v>32614</v>
      </c>
      <c r="I6279" s="141" t="s">
        <v>285</v>
      </c>
      <c r="J6279" s="649">
        <v>427.44</v>
      </c>
    </row>
    <row r="6280" spans="1:10" hidden="1">
      <c r="A6280" s="141" t="s">
        <v>32615</v>
      </c>
      <c r="B6280" s="141" t="str">
        <f t="shared" si="98"/>
        <v>MONTAGEM PREVIA DE VAOS RETOS, PARA TRAVESSIAS AEREAS DE ADUTORAS DE ACO,COM DIAMETRO DE 500MMMONTAGEM PREVIA DE VAOS RETOS, PARA TRAVESSIAS AEREAS DE ADUMONTAGEM PREVIA DE VAOS RETOS, PARA TRAVESSIAS AEREAS DE ADU</v>
      </c>
      <c r="C6280" s="141" t="s">
        <v>32607</v>
      </c>
      <c r="D6280" s="141" t="s">
        <v>32614</v>
      </c>
      <c r="I6280" s="141" t="s">
        <v>285</v>
      </c>
      <c r="J6280" s="649">
        <v>391.68</v>
      </c>
    </row>
    <row r="6281" spans="1:10" hidden="1">
      <c r="A6281" s="141" t="s">
        <v>32616</v>
      </c>
      <c r="B6281" s="141" t="str">
        <f t="shared" si="98"/>
        <v>MONTAGEM PREVIA DE VAOS RETOS, PARA TRAVESSIAS AEREAS DE ADUTORAS DE ACO,COM DIAMETRO DE 600MMMONTAGEM PREVIA DE VAOS RETOS, PARA TRAVESSIAS AEREAS DE ADUMONTAGEM PREVIA DE VAOS RETOS, PARA TRAVESSIAS AEREAS DE ADU</v>
      </c>
      <c r="C6281" s="141" t="s">
        <v>32607</v>
      </c>
      <c r="D6281" s="141" t="s">
        <v>32617</v>
      </c>
      <c r="I6281" s="141" t="s">
        <v>285</v>
      </c>
      <c r="J6281" s="649">
        <v>519.92999999999995</v>
      </c>
    </row>
    <row r="6282" spans="1:10" hidden="1">
      <c r="A6282" s="141" t="s">
        <v>32618</v>
      </c>
      <c r="B6282" s="141" t="str">
        <f t="shared" si="98"/>
        <v>MONTAGEM PREVIA DE VAOS RETOS, PARA TRAVESSIAS AEREAS DE ADUTORAS DE ACO,COM DIAMETRO DE 600MMMONTAGEM PREVIA DE VAOS RETOS, PARA TRAVESSIAS AEREAS DE ADUMONTAGEM PREVIA DE VAOS RETOS, PARA TRAVESSIAS AEREAS DE ADU</v>
      </c>
      <c r="C6282" s="141" t="s">
        <v>32607</v>
      </c>
      <c r="D6282" s="141" t="s">
        <v>32617</v>
      </c>
      <c r="I6282" s="141" t="s">
        <v>285</v>
      </c>
      <c r="J6282" s="649">
        <v>476.42</v>
      </c>
    </row>
    <row r="6283" spans="1:10" hidden="1">
      <c r="A6283" s="141" t="s">
        <v>32619</v>
      </c>
      <c r="B6283" s="141" t="str">
        <f t="shared" si="98"/>
        <v>MONTAGEM PREVIA DE VAOS RETOS, PARA TRAVESSIAS AEREAS DE ADUTORAS DE ACO,COM DIAMETRO DE 700MMMONTAGEM PREVIA DE VAOS RETOS, PARA TRAVESSIAS AEREAS DE ADUMONTAGEM PREVIA DE VAOS RETOS, PARA TRAVESSIAS AEREAS DE ADU</v>
      </c>
      <c r="C6283" s="141" t="s">
        <v>32607</v>
      </c>
      <c r="D6283" s="141" t="s">
        <v>32620</v>
      </c>
      <c r="I6283" s="141" t="s">
        <v>285</v>
      </c>
      <c r="J6283" s="649">
        <v>688.6</v>
      </c>
    </row>
    <row r="6284" spans="1:10" hidden="1">
      <c r="A6284" s="141" t="s">
        <v>32621</v>
      </c>
      <c r="B6284" s="141" t="str">
        <f t="shared" si="98"/>
        <v>MONTAGEM PREVIA DE VAOS RETOS, PARA TRAVESSIAS AEREAS DE ADUTORAS DE ACO,COM DIAMETRO DE 700MMMONTAGEM PREVIA DE VAOS RETOS, PARA TRAVESSIAS AEREAS DE ADUMONTAGEM PREVIA DE VAOS RETOS, PARA TRAVESSIAS AEREAS DE ADU</v>
      </c>
      <c r="C6284" s="141" t="s">
        <v>32607</v>
      </c>
      <c r="D6284" s="141" t="s">
        <v>32620</v>
      </c>
      <c r="I6284" s="141" t="s">
        <v>285</v>
      </c>
      <c r="J6284" s="649">
        <v>631.33000000000004</v>
      </c>
    </row>
    <row r="6285" spans="1:10" hidden="1">
      <c r="A6285" s="141" t="s">
        <v>32622</v>
      </c>
      <c r="B6285" s="141" t="str">
        <f t="shared" si="98"/>
        <v>MONTAGEM PREVIA DE VAOS RETOS, PARA TRAVESSIAS AEREAS DE ADUTORAS DE ACO,COM DIAMETRO DE 800MMMONTAGEM PREVIA DE VAOS RETOS, PARA TRAVESSIAS AEREAS DE ADUMONTAGEM PREVIA DE VAOS RETOS, PARA TRAVESSIAS AEREAS DE ADU</v>
      </c>
      <c r="C6285" s="141" t="s">
        <v>32607</v>
      </c>
      <c r="D6285" s="141" t="s">
        <v>32623</v>
      </c>
      <c r="I6285" s="141" t="s">
        <v>285</v>
      </c>
      <c r="J6285" s="649">
        <v>805.99</v>
      </c>
    </row>
    <row r="6286" spans="1:10" hidden="1">
      <c r="A6286" s="141" t="s">
        <v>32624</v>
      </c>
      <c r="B6286" s="141" t="str">
        <f t="shared" si="98"/>
        <v>MONTAGEM PREVIA DE VAOS RETOS, PARA TRAVESSIAS AEREAS DE ADUTORAS DE ACO,COM DIAMETRO DE 800MMMONTAGEM PREVIA DE VAOS RETOS, PARA TRAVESSIAS AEREAS DE ADUMONTAGEM PREVIA DE VAOS RETOS, PARA TRAVESSIAS AEREAS DE ADU</v>
      </c>
      <c r="C6286" s="141" t="s">
        <v>32607</v>
      </c>
      <c r="D6286" s="141" t="s">
        <v>32623</v>
      </c>
      <c r="I6286" s="141" t="s">
        <v>285</v>
      </c>
      <c r="J6286" s="649">
        <v>738.91</v>
      </c>
    </row>
    <row r="6287" spans="1:10" hidden="1">
      <c r="A6287" s="141" t="s">
        <v>32625</v>
      </c>
      <c r="B6287" s="141" t="str">
        <f t="shared" si="98"/>
        <v>MONTAGEM PREVIA DE VAOS RETOS, PARA TRAVESSIAS AEREAS DE ADUTORAS DE ACO,COM DIAMETRO DE 900MMMONTAGEM PREVIA DE VAOS RETOS, PARA TRAVESSIAS AEREAS DE ADUMONTAGEM PREVIA DE VAOS RETOS, PARA TRAVESSIAS AEREAS DE ADU</v>
      </c>
      <c r="C6287" s="141" t="s">
        <v>32607</v>
      </c>
      <c r="D6287" s="141" t="s">
        <v>32626</v>
      </c>
      <c r="I6287" s="141" t="s">
        <v>285</v>
      </c>
      <c r="J6287" s="649">
        <v>980.05</v>
      </c>
    </row>
    <row r="6288" spans="1:10" hidden="1">
      <c r="A6288" s="141" t="s">
        <v>32627</v>
      </c>
      <c r="B6288" s="141" t="str">
        <f t="shared" si="98"/>
        <v>MONTAGEM PREVIA DE VAOS RETOS, PARA TRAVESSIAS AEREAS DE ADUTORAS DE ACO,COM DIAMETRO DE 900MMMONTAGEM PREVIA DE VAOS RETOS, PARA TRAVESSIAS AEREAS DE ADUMONTAGEM PREVIA DE VAOS RETOS, PARA TRAVESSIAS AEREAS DE ADU</v>
      </c>
      <c r="C6288" s="141" t="s">
        <v>32607</v>
      </c>
      <c r="D6288" s="141" t="s">
        <v>32626</v>
      </c>
      <c r="I6288" s="141" t="s">
        <v>285</v>
      </c>
      <c r="J6288" s="649">
        <v>899.17</v>
      </c>
    </row>
    <row r="6289" spans="1:10" hidden="1">
      <c r="A6289" s="141" t="s">
        <v>32628</v>
      </c>
      <c r="B6289" s="141" t="str">
        <f t="shared" si="98"/>
        <v>MONTAGEM PREVIA DE VAOS RETOS, PARA TRAVESSIAS AEREAS DE ADUTORAS DE ACO,COM DIAMETRO DE 1000MMMONTAGEM PREVIA DE VAOS RETOS, PARA TRAVESSIAS AEREAS DE ADUMONTAGEM PREVIA DE VAOS RETOS, PARA TRAVESSIAS AEREAS DE ADU</v>
      </c>
      <c r="C6289" s="141" t="s">
        <v>32607</v>
      </c>
      <c r="D6289" s="141" t="s">
        <v>32629</v>
      </c>
      <c r="I6289" s="141" t="s">
        <v>285</v>
      </c>
      <c r="J6289" s="649">
        <v>932.21</v>
      </c>
    </row>
    <row r="6290" spans="1:10" hidden="1">
      <c r="A6290" s="141" t="s">
        <v>32630</v>
      </c>
      <c r="B6290" s="141" t="str">
        <f t="shared" si="98"/>
        <v>MONTAGEM PREVIA DE VAOS RETOS, PARA TRAVESSIAS AEREAS DE ADUTORAS DE ACO,COM DIAMETRO DE 1000MMMONTAGEM PREVIA DE VAOS RETOS, PARA TRAVESSIAS AEREAS DE ADUMONTAGEM PREVIA DE VAOS RETOS, PARA TRAVESSIAS AEREAS DE ADU</v>
      </c>
      <c r="C6290" s="141" t="s">
        <v>32607</v>
      </c>
      <c r="D6290" s="141" t="s">
        <v>32629</v>
      </c>
      <c r="I6290" s="141" t="s">
        <v>285</v>
      </c>
      <c r="J6290" s="649">
        <v>854.44</v>
      </c>
    </row>
    <row r="6291" spans="1:10" hidden="1">
      <c r="A6291" s="141" t="s">
        <v>32631</v>
      </c>
      <c r="B6291" s="141" t="str">
        <f t="shared" si="98"/>
        <v>MONTAGEM PREVIA DE VAOS RETOS, PARA TRAVESSIAS AEREAS DE ADUTORAS DE ACO,COM DIAMETRO DE 1200MMMONTAGEM PREVIA DE VAOS RETOS, PARA TRAVESSIAS AEREAS DE ADUMONTAGEM PREVIA DE VAOS RETOS, PARA TRAVESSIAS AEREAS DE ADU</v>
      </c>
      <c r="C6291" s="141" t="s">
        <v>32607</v>
      </c>
      <c r="D6291" s="141" t="s">
        <v>32632</v>
      </c>
      <c r="I6291" s="141" t="s">
        <v>285</v>
      </c>
      <c r="J6291" s="649">
        <v>1238.5999999999999</v>
      </c>
    </row>
    <row r="6292" spans="1:10" hidden="1">
      <c r="A6292" s="141" t="s">
        <v>32633</v>
      </c>
      <c r="B6292" s="141" t="str">
        <f t="shared" si="98"/>
        <v>MONTAGEM PREVIA DE VAOS RETOS, PARA TRAVESSIAS AEREAS DE ADUTORAS DE ACO,COM DIAMETRO DE 1200MMMONTAGEM PREVIA DE VAOS RETOS, PARA TRAVESSIAS AEREAS DE ADUMONTAGEM PREVIA DE VAOS RETOS, PARA TRAVESSIAS AEREAS DE ADU</v>
      </c>
      <c r="C6292" s="141" t="s">
        <v>32607</v>
      </c>
      <c r="D6292" s="141" t="s">
        <v>32632</v>
      </c>
      <c r="I6292" s="141" t="s">
        <v>285</v>
      </c>
      <c r="J6292" s="649">
        <v>1136.5999999999999</v>
      </c>
    </row>
    <row r="6293" spans="1:10" hidden="1">
      <c r="A6293" s="141" t="s">
        <v>32634</v>
      </c>
      <c r="B6293" s="141" t="str">
        <f t="shared" si="98"/>
        <v>MONTAGEM PREVIA DE VAOS RETOS, PARA TRAVESSIAS AEREAS DE ADUTORAS DE ACO,COM DIAMETRO DE 1500MMMONTAGEM PREVIA DE VAOS RETOS, PARA TRAVESSIAS AEREAS DE ADUMONTAGEM PREVIA DE VAOS RETOS, PARA TRAVESSIAS AEREAS DE ADU</v>
      </c>
      <c r="C6293" s="141" t="s">
        <v>32607</v>
      </c>
      <c r="D6293" s="141" t="s">
        <v>32635</v>
      </c>
      <c r="I6293" s="141" t="s">
        <v>285</v>
      </c>
      <c r="J6293" s="649">
        <v>1451.84</v>
      </c>
    </row>
    <row r="6294" spans="1:10" hidden="1">
      <c r="A6294" s="141" t="s">
        <v>32636</v>
      </c>
      <c r="B6294" s="141" t="str">
        <f t="shared" si="98"/>
        <v>MONTAGEM PREVIA DE VAOS RETOS, PARA TRAVESSIAS AEREAS DE ADUTORAS DE ACO,COM DIAMETRO DE 1500MMMONTAGEM PREVIA DE VAOS RETOS, PARA TRAVESSIAS AEREAS DE ADUMONTAGEM PREVIA DE VAOS RETOS, PARA TRAVESSIAS AEREAS DE ADU</v>
      </c>
      <c r="C6294" s="141" t="s">
        <v>32607</v>
      </c>
      <c r="D6294" s="141" t="s">
        <v>32635</v>
      </c>
      <c r="I6294" s="141" t="s">
        <v>285</v>
      </c>
      <c r="J6294" s="649">
        <v>1331.94</v>
      </c>
    </row>
    <row r="6295" spans="1:10" hidden="1">
      <c r="A6295" s="141" t="s">
        <v>32637</v>
      </c>
      <c r="B6295" s="141" t="str">
        <f t="shared" si="98"/>
        <v>MONTAGEM PREVIA DE VAOS RETOS, PARA TRAVESSIAS AEREAS DE ADUTORAS DE ACO,COM DIAMETRO DE 1750MMMONTAGEM PREVIA DE VAOS RETOS, PARA TRAVESSIAS AEREAS DE ADUMONTAGEM PREVIA DE VAOS RETOS, PARA TRAVESSIAS AEREAS DE ADU</v>
      </c>
      <c r="C6295" s="141" t="s">
        <v>32607</v>
      </c>
      <c r="D6295" s="141" t="s">
        <v>32638</v>
      </c>
      <c r="I6295" s="141" t="s">
        <v>285</v>
      </c>
      <c r="J6295" s="649">
        <v>1882.28</v>
      </c>
    </row>
    <row r="6296" spans="1:10" hidden="1">
      <c r="A6296" s="141" t="s">
        <v>32639</v>
      </c>
      <c r="B6296" s="141" t="str">
        <f t="shared" si="98"/>
        <v>MONTAGEM PREVIA DE VAOS RETOS, PARA TRAVESSIAS AEREAS DE ADUTORAS DE ACO,COM DIAMETRO DE 1750MMMONTAGEM PREVIA DE VAOS RETOS, PARA TRAVESSIAS AEREAS DE ADUMONTAGEM PREVIA DE VAOS RETOS, PARA TRAVESSIAS AEREAS DE ADU</v>
      </c>
      <c r="C6296" s="141" t="s">
        <v>32607</v>
      </c>
      <c r="D6296" s="141" t="s">
        <v>32638</v>
      </c>
      <c r="I6296" s="141" t="s">
        <v>285</v>
      </c>
      <c r="J6296" s="649">
        <v>1728.78</v>
      </c>
    </row>
    <row r="6297" spans="1:10" hidden="1">
      <c r="A6297" s="141" t="s">
        <v>32640</v>
      </c>
      <c r="B6297" s="141" t="str">
        <f t="shared" si="98"/>
        <v>MONTAGEM PREVIA DE VAOS RETOS, PARA TRAVESSIAS AEREAS DE ADUTORAS DE ACO,COM DIAMETRO DE 2000MMMONTAGEM PREVIA DE VAOS RETOS, PARA TRAVESSIAS AEREAS DE ADUMONTAGEM PREVIA DE VAOS RETOS, PARA TRAVESSIAS AEREAS DE ADU</v>
      </c>
      <c r="C6297" s="141" t="s">
        <v>32607</v>
      </c>
      <c r="D6297" s="141" t="s">
        <v>32641</v>
      </c>
      <c r="I6297" s="141" t="s">
        <v>285</v>
      </c>
      <c r="J6297" s="649">
        <v>2119.44</v>
      </c>
    </row>
    <row r="6298" spans="1:10" hidden="1">
      <c r="A6298" s="141" t="s">
        <v>32642</v>
      </c>
      <c r="B6298" s="141" t="str">
        <f t="shared" si="98"/>
        <v>MONTAGEM PREVIA DE VAOS RETOS, PARA TRAVESSIAS AEREAS DE ADUTORAS DE ACO,COM DIAMETRO DE 2000MMMONTAGEM PREVIA DE VAOS RETOS, PARA TRAVESSIAS AEREAS DE ADUMONTAGEM PREVIA DE VAOS RETOS, PARA TRAVESSIAS AEREAS DE ADU</v>
      </c>
      <c r="C6298" s="141" t="s">
        <v>32607</v>
      </c>
      <c r="D6298" s="141" t="s">
        <v>32641</v>
      </c>
      <c r="I6298" s="141" t="s">
        <v>285</v>
      </c>
      <c r="J6298" s="649">
        <v>1946.8</v>
      </c>
    </row>
    <row r="6299" spans="1:10" hidden="1">
      <c r="A6299" s="141" t="s">
        <v>32643</v>
      </c>
      <c r="B6299" s="141" t="str">
        <f t="shared" si="98"/>
        <v>MONTAGEM PREVIA DE PORTICOS OU ARCOS,PARA TRAVESSIAS AEREASEM TUBOS DE ACO,COM DIAMETRO DE 300MMMONTAGEM PREVIA DE PORTICOS OU ARCOS,PARA TRAVESSIAS AEREASMONTAGEM PREVIA DE PORTICOS OU ARCOS,PARA TRAVESSIAS AEREAS</v>
      </c>
      <c r="C6299" s="141" t="s">
        <v>32644</v>
      </c>
      <c r="D6299" s="141" t="s">
        <v>32645</v>
      </c>
      <c r="I6299" s="141" t="s">
        <v>285</v>
      </c>
      <c r="J6299" s="649">
        <v>645.38</v>
      </c>
    </row>
    <row r="6300" spans="1:10" hidden="1">
      <c r="A6300" s="141" t="s">
        <v>32646</v>
      </c>
      <c r="B6300" s="141" t="str">
        <f t="shared" si="98"/>
        <v>MONTAGEM PREVIA DE PORTICOS OU ARCOS,PARA TRAVESSIAS AEREASEM TUBOS DE ACO,COM DIAMETRO DE 300MMMONTAGEM PREVIA DE PORTICOS OU ARCOS,PARA TRAVESSIAS AEREASMONTAGEM PREVIA DE PORTICOS OU ARCOS,PARA TRAVESSIAS AEREAS</v>
      </c>
      <c r="C6300" s="141" t="s">
        <v>32644</v>
      </c>
      <c r="D6300" s="141" t="s">
        <v>32645</v>
      </c>
      <c r="I6300" s="141" t="s">
        <v>285</v>
      </c>
      <c r="J6300" s="649">
        <v>589.41</v>
      </c>
    </row>
    <row r="6301" spans="1:10" hidden="1">
      <c r="A6301" s="141" t="s">
        <v>32647</v>
      </c>
      <c r="B6301" s="141" t="str">
        <f t="shared" si="98"/>
        <v>MONTAGEM PREVIA DE PORTICOS OU ARCOS,PARA TRAVESSIAS AEREASEM TUBOS DE ACO,COM DIAMETRO DE 400MMMONTAGEM PREVIA DE PORTICOS OU ARCOS,PARA TRAVESSIAS AEREASMONTAGEM PREVIA DE PORTICOS OU ARCOS,PARA TRAVESSIAS AEREAS</v>
      </c>
      <c r="C6301" s="141" t="s">
        <v>32644</v>
      </c>
      <c r="D6301" s="141" t="s">
        <v>32648</v>
      </c>
      <c r="I6301" s="141" t="s">
        <v>285</v>
      </c>
      <c r="J6301" s="649">
        <v>830.18</v>
      </c>
    </row>
    <row r="6302" spans="1:10" hidden="1">
      <c r="A6302" s="141" t="s">
        <v>32649</v>
      </c>
      <c r="B6302" s="141" t="str">
        <f t="shared" si="98"/>
        <v>MONTAGEM PREVIA DE PORTICOS OU ARCOS,PARA TRAVESSIAS AEREASEM TUBOS DE ACO,COM DIAMETRO DE 400MMMONTAGEM PREVIA DE PORTICOS OU ARCOS,PARA TRAVESSIAS AEREASMONTAGEM PREVIA DE PORTICOS OU ARCOS,PARA TRAVESSIAS AEREAS</v>
      </c>
      <c r="C6302" s="141" t="s">
        <v>32644</v>
      </c>
      <c r="D6302" s="141" t="s">
        <v>32648</v>
      </c>
      <c r="I6302" s="141" t="s">
        <v>285</v>
      </c>
      <c r="J6302" s="649">
        <v>758.26</v>
      </c>
    </row>
    <row r="6303" spans="1:10" hidden="1">
      <c r="A6303" s="141" t="s">
        <v>32650</v>
      </c>
      <c r="B6303" s="141" t="str">
        <f t="shared" si="98"/>
        <v>MONTAGEM PREVIA DE PORTICOS OU ARCOS,PARA TRAVESSIAS AEREASEM TUBOS DE ACO,COM DIAMETRO DE 500MMMONTAGEM PREVIA DE PORTICOS OU ARCOS,PARA TRAVESSIAS AEREASMONTAGEM PREVIA DE PORTICOS OU ARCOS,PARA TRAVESSIAS AEREAS</v>
      </c>
      <c r="C6303" s="141" t="s">
        <v>32644</v>
      </c>
      <c r="D6303" s="141" t="s">
        <v>32651</v>
      </c>
      <c r="I6303" s="141" t="s">
        <v>285</v>
      </c>
      <c r="J6303" s="649">
        <v>1118.8599999999999</v>
      </c>
    </row>
    <row r="6304" spans="1:10" hidden="1">
      <c r="A6304" s="141" t="s">
        <v>32652</v>
      </c>
      <c r="B6304" s="141" t="str">
        <f t="shared" si="98"/>
        <v>MONTAGEM PREVIA DE PORTICOS OU ARCOS,PARA TRAVESSIAS AEREASEM TUBOS DE ACO,COM DIAMETRO DE 500MMMONTAGEM PREVIA DE PORTICOS OU ARCOS,PARA TRAVESSIAS AEREASMONTAGEM PREVIA DE PORTICOS OU ARCOS,PARA TRAVESSIAS AEREAS</v>
      </c>
      <c r="C6304" s="141" t="s">
        <v>32644</v>
      </c>
      <c r="D6304" s="141" t="s">
        <v>32651</v>
      </c>
      <c r="I6304" s="141" t="s">
        <v>285</v>
      </c>
      <c r="J6304" s="649">
        <v>1023.3</v>
      </c>
    </row>
    <row r="6305" spans="1:10" hidden="1">
      <c r="A6305" s="141" t="s">
        <v>32653</v>
      </c>
      <c r="B6305" s="141" t="str">
        <f t="shared" si="98"/>
        <v>MONTAGEM PREVIA DE PORTICOS OU ARCOS,PARA TRAVESSIAS AEREASEM TUBOS DE ACO,COM DIAMETRO DE 600MMMONTAGEM PREVIA DE PORTICOS OU ARCOS,PARA TRAVESSIAS AEREASMONTAGEM PREVIA DE PORTICOS OU ARCOS,PARA TRAVESSIAS AEREAS</v>
      </c>
      <c r="C6305" s="141" t="s">
        <v>32644</v>
      </c>
      <c r="D6305" s="141" t="s">
        <v>32654</v>
      </c>
      <c r="I6305" s="141" t="s">
        <v>285</v>
      </c>
      <c r="J6305" s="649">
        <v>1358.37</v>
      </c>
    </row>
    <row r="6306" spans="1:10" hidden="1">
      <c r="A6306" s="141" t="s">
        <v>32655</v>
      </c>
      <c r="B6306" s="141" t="str">
        <f t="shared" si="98"/>
        <v>MONTAGEM PREVIA DE PORTICOS OU ARCOS,PARA TRAVESSIAS AEREASEM TUBOS DE ACO,COM DIAMETRO DE 600MMMONTAGEM PREVIA DE PORTICOS OU ARCOS,PARA TRAVESSIAS AEREASMONTAGEM PREVIA DE PORTICOS OU ARCOS,PARA TRAVESSIAS AEREAS</v>
      </c>
      <c r="C6306" s="141" t="s">
        <v>32644</v>
      </c>
      <c r="D6306" s="141" t="s">
        <v>32654</v>
      </c>
      <c r="I6306" s="141" t="s">
        <v>285</v>
      </c>
      <c r="J6306" s="649">
        <v>1242.26</v>
      </c>
    </row>
    <row r="6307" spans="1:10" hidden="1">
      <c r="A6307" s="141" t="s">
        <v>32656</v>
      </c>
      <c r="B6307" s="141" t="str">
        <f t="shared" si="98"/>
        <v>MONTAGEM PREVIA DE PORTICOS OU ARCOS,PARA TRAVESSIAS AEREASEM TUBOS DE ACO,COM DIAMETRO DE 700MMMONTAGEM PREVIA DE PORTICOS OU ARCOS,PARA TRAVESSIAS AEREASMONTAGEM PREVIA DE PORTICOS OU ARCOS,PARA TRAVESSIAS AEREAS</v>
      </c>
      <c r="C6307" s="141" t="s">
        <v>32644</v>
      </c>
      <c r="D6307" s="141" t="s">
        <v>32657</v>
      </c>
      <c r="I6307" s="141" t="s">
        <v>285</v>
      </c>
      <c r="J6307" s="649">
        <v>1891.22</v>
      </c>
    </row>
    <row r="6308" spans="1:10" hidden="1">
      <c r="A6308" s="141" t="s">
        <v>32658</v>
      </c>
      <c r="B6308" s="141" t="str">
        <f t="shared" si="98"/>
        <v>MONTAGEM PREVIA DE PORTICOS OU ARCOS,PARA TRAVESSIAS AEREASEM TUBOS DE ACO,COM DIAMETRO DE 700MMMONTAGEM PREVIA DE PORTICOS OU ARCOS,PARA TRAVESSIAS AEREASMONTAGEM PREVIA DE PORTICOS OU ARCOS,PARA TRAVESSIAS AEREAS</v>
      </c>
      <c r="C6308" s="141" t="s">
        <v>32644</v>
      </c>
      <c r="D6308" s="141" t="s">
        <v>32657</v>
      </c>
      <c r="I6308" s="141" t="s">
        <v>285</v>
      </c>
      <c r="J6308" s="649">
        <v>1731.72</v>
      </c>
    </row>
    <row r="6309" spans="1:10" hidden="1">
      <c r="A6309" s="141" t="s">
        <v>32659</v>
      </c>
      <c r="B6309" s="141" t="str">
        <f t="shared" si="98"/>
        <v>MONTAGEM PREVIA DE PORTICOS OU ARCOS,PARA TRAVESSIAS AEREASEM TUBOS DE ACO,COM DIAMETRO DE 800MMMONTAGEM PREVIA DE PORTICOS OU ARCOS,PARA TRAVESSIAS AEREASMONTAGEM PREVIA DE PORTICOS OU ARCOS,PARA TRAVESSIAS AEREAS</v>
      </c>
      <c r="C6309" s="141" t="s">
        <v>32644</v>
      </c>
      <c r="D6309" s="141" t="s">
        <v>32660</v>
      </c>
      <c r="I6309" s="141" t="s">
        <v>285</v>
      </c>
      <c r="J6309" s="649">
        <v>2204.79</v>
      </c>
    </row>
    <row r="6310" spans="1:10" hidden="1">
      <c r="A6310" s="141" t="s">
        <v>32661</v>
      </c>
      <c r="B6310" s="141" t="str">
        <f t="shared" si="98"/>
        <v>MONTAGEM PREVIA DE PORTICOS OU ARCOS,PARA TRAVESSIAS AEREASEM TUBOS DE ACO,COM DIAMETRO DE 800MMMONTAGEM PREVIA DE PORTICOS OU ARCOS,PARA TRAVESSIAS AEREASMONTAGEM PREVIA DE PORTICOS OU ARCOS,PARA TRAVESSIAS AEREAS</v>
      </c>
      <c r="C6310" s="141" t="s">
        <v>32644</v>
      </c>
      <c r="D6310" s="141" t="s">
        <v>32660</v>
      </c>
      <c r="I6310" s="141" t="s">
        <v>285</v>
      </c>
      <c r="J6310" s="649">
        <v>2018.53</v>
      </c>
    </row>
    <row r="6311" spans="1:10" hidden="1">
      <c r="A6311" s="141" t="s">
        <v>32662</v>
      </c>
      <c r="B6311" s="141" t="str">
        <f t="shared" si="98"/>
        <v>MONTAGEM PREVIA DE PORTICOS OU ARCOS,PARA TRAVESSIAS AEREASEM TUBOS DE ACO,COM DIAMETRO DE 900MMMONTAGEM PREVIA DE PORTICOS OU ARCOS,PARA TRAVESSIAS AEREASMONTAGEM PREVIA DE PORTICOS OU ARCOS,PARA TRAVESSIAS AEREAS</v>
      </c>
      <c r="C6311" s="141" t="s">
        <v>32644</v>
      </c>
      <c r="D6311" s="141" t="s">
        <v>32663</v>
      </c>
      <c r="I6311" s="141" t="s">
        <v>285</v>
      </c>
      <c r="J6311" s="649">
        <v>2869.21</v>
      </c>
    </row>
    <row r="6312" spans="1:10" hidden="1">
      <c r="A6312" s="141" t="s">
        <v>32664</v>
      </c>
      <c r="B6312" s="141" t="str">
        <f t="shared" si="98"/>
        <v>MONTAGEM PREVIA DE PORTICOS OU ARCOS,PARA TRAVESSIAS AEREASEM TUBOS DE ACO,COM DIAMETRO DE 900MMMONTAGEM PREVIA DE PORTICOS OU ARCOS,PARA TRAVESSIAS AEREASMONTAGEM PREVIA DE PORTICOS OU ARCOS,PARA TRAVESSIAS AEREAS</v>
      </c>
      <c r="C6312" s="141" t="s">
        <v>32644</v>
      </c>
      <c r="D6312" s="141" t="s">
        <v>32663</v>
      </c>
      <c r="I6312" s="141" t="s">
        <v>285</v>
      </c>
      <c r="J6312" s="649">
        <v>2630.5</v>
      </c>
    </row>
    <row r="6313" spans="1:10" hidden="1">
      <c r="A6313" s="141" t="s">
        <v>32665</v>
      </c>
      <c r="B6313" s="141" t="str">
        <f t="shared" si="98"/>
        <v>MONTAGEM PREVIA DE PORTICOS OU ARCOS,PARA TRAVESSIAS AEREASEM TUBOS DE ACO,COM DIAMETRO DE 1000MMMONTAGEM PREVIA DE PORTICOS OU ARCOS,PARA TRAVESSIAS AEREASMONTAGEM PREVIA DE PORTICOS OU ARCOS,PARA TRAVESSIAS AEREAS</v>
      </c>
      <c r="C6313" s="141" t="s">
        <v>32644</v>
      </c>
      <c r="D6313" s="141" t="s">
        <v>32666</v>
      </c>
      <c r="I6313" s="141" t="s">
        <v>285</v>
      </c>
      <c r="J6313" s="649">
        <v>3142.35</v>
      </c>
    </row>
    <row r="6314" spans="1:10" hidden="1">
      <c r="A6314" s="141" t="s">
        <v>32667</v>
      </c>
      <c r="B6314" s="141" t="str">
        <f t="shared" si="98"/>
        <v>MONTAGEM PREVIA DE PORTICOS OU ARCOS,PARA TRAVESSIAS AEREASEM TUBOS DE ACO,COM DIAMETRO DE 1000MMMONTAGEM PREVIA DE PORTICOS OU ARCOS,PARA TRAVESSIAS AEREASMONTAGEM PREVIA DE PORTICOS OU ARCOS,PARA TRAVESSIAS AEREAS</v>
      </c>
      <c r="C6314" s="141" t="s">
        <v>32644</v>
      </c>
      <c r="D6314" s="141" t="s">
        <v>32666</v>
      </c>
      <c r="I6314" s="141" t="s">
        <v>285</v>
      </c>
      <c r="J6314" s="649">
        <v>2881.27</v>
      </c>
    </row>
    <row r="6315" spans="1:10" hidden="1">
      <c r="A6315" s="141" t="s">
        <v>32668</v>
      </c>
      <c r="B6315" s="141" t="str">
        <f t="shared" si="98"/>
        <v>MONTAGEM PREVIA DE PORTICOS OU ARCOS,PARA TRAVESSIAS AEREASEM TUBOS DE ACO,COM DIAMETRO DE 1200MMMONTAGEM PREVIA DE PORTICOS OU ARCOS,PARA TRAVESSIAS AEREASMONTAGEM PREVIA DE PORTICOS OU ARCOS,PARA TRAVESSIAS AEREAS</v>
      </c>
      <c r="C6315" s="141" t="s">
        <v>32644</v>
      </c>
      <c r="D6315" s="141" t="s">
        <v>32669</v>
      </c>
      <c r="I6315" s="141" t="s">
        <v>285</v>
      </c>
      <c r="J6315" s="649">
        <v>3689.69</v>
      </c>
    </row>
    <row r="6316" spans="1:10" hidden="1">
      <c r="A6316" s="141" t="s">
        <v>32670</v>
      </c>
      <c r="B6316" s="141" t="str">
        <f t="shared" si="98"/>
        <v>MONTAGEM PREVIA DE PORTICOS OU ARCOS,PARA TRAVESSIAS AEREASEM TUBOS DE ACO,COM DIAMETRO DE 1200MMMONTAGEM PREVIA DE PORTICOS OU ARCOS,PARA TRAVESSIAS AEREASMONTAGEM PREVIA DE PORTICOS OU ARCOS,PARA TRAVESSIAS AEREAS</v>
      </c>
      <c r="C6316" s="141" t="s">
        <v>32644</v>
      </c>
      <c r="D6316" s="141" t="s">
        <v>32669</v>
      </c>
      <c r="I6316" s="141" t="s">
        <v>285</v>
      </c>
      <c r="J6316" s="649">
        <v>3383.27</v>
      </c>
    </row>
    <row r="6317" spans="1:10" hidden="1">
      <c r="A6317" s="141" t="s">
        <v>32671</v>
      </c>
      <c r="B6317" s="141" t="str">
        <f t="shared" si="98"/>
        <v>MONTAGEM PREVIA DE PORTICOS OU ARCOS,PARA TRAVESSIAS AEREASEM TUBOS DE ACO,COM DIAMETRO DE 1500MMMONTAGEM PREVIA DE PORTICOS OU ARCOS,PARA TRAVESSIAS AEREASMONTAGEM PREVIA DE PORTICOS OU ARCOS,PARA TRAVESSIAS AEREAS</v>
      </c>
      <c r="C6317" s="141" t="s">
        <v>32644</v>
      </c>
      <c r="D6317" s="141" t="s">
        <v>32672</v>
      </c>
      <c r="I6317" s="141" t="s">
        <v>285</v>
      </c>
      <c r="J6317" s="649">
        <v>4798.7700000000004</v>
      </c>
    </row>
    <row r="6318" spans="1:10" hidden="1">
      <c r="A6318" s="141" t="s">
        <v>32673</v>
      </c>
      <c r="B6318" s="141" t="str">
        <f t="shared" si="98"/>
        <v>MONTAGEM PREVIA DE PORTICOS OU ARCOS,PARA TRAVESSIAS AEREASEM TUBOS DE ACO,COM DIAMETRO DE 1500MMMONTAGEM PREVIA DE PORTICOS OU ARCOS,PARA TRAVESSIAS AEREASMONTAGEM PREVIA DE PORTICOS OU ARCOS,PARA TRAVESSIAS AEREAS</v>
      </c>
      <c r="C6318" s="141" t="s">
        <v>32644</v>
      </c>
      <c r="D6318" s="141" t="s">
        <v>32672</v>
      </c>
      <c r="I6318" s="141" t="s">
        <v>285</v>
      </c>
      <c r="J6318" s="649">
        <v>4404.96</v>
      </c>
    </row>
    <row r="6319" spans="1:10" hidden="1">
      <c r="A6319" s="141" t="s">
        <v>32674</v>
      </c>
      <c r="B6319" s="141" t="str">
        <f t="shared" si="98"/>
        <v>MONTAGEM PREVIA DE PORTICOS OU ARCOS,PARA TRAVESSIAS AEREASEM TUBOS DE ACO,COM DIAMETRO DE 1750MMMONTAGEM PREVIA DE PORTICOS OU ARCOS,PARA TRAVESSIAS AEREASMONTAGEM PREVIA DE PORTICOS OU ARCOS,PARA TRAVESSIAS AEREAS</v>
      </c>
      <c r="C6319" s="141" t="s">
        <v>32644</v>
      </c>
      <c r="D6319" s="141" t="s">
        <v>32675</v>
      </c>
      <c r="I6319" s="141" t="s">
        <v>285</v>
      </c>
      <c r="J6319" s="649">
        <v>6421.84</v>
      </c>
    </row>
    <row r="6320" spans="1:10" hidden="1">
      <c r="A6320" s="141" t="s">
        <v>32676</v>
      </c>
      <c r="B6320" s="141" t="str">
        <f t="shared" si="98"/>
        <v>MONTAGEM PREVIA DE PORTICOS OU ARCOS,PARA TRAVESSIAS AEREASEM TUBOS DE ACO,COM DIAMETRO DE 1750MMMONTAGEM PREVIA DE PORTICOS OU ARCOS,PARA TRAVESSIAS AEREASMONTAGEM PREVIA DE PORTICOS OU ARCOS,PARA TRAVESSIAS AEREAS</v>
      </c>
      <c r="C6320" s="141" t="s">
        <v>32644</v>
      </c>
      <c r="D6320" s="141" t="s">
        <v>32675</v>
      </c>
      <c r="I6320" s="141" t="s">
        <v>285</v>
      </c>
      <c r="J6320" s="649">
        <v>5902.38</v>
      </c>
    </row>
    <row r="6321" spans="1:10" hidden="1">
      <c r="A6321" s="141" t="s">
        <v>32677</v>
      </c>
      <c r="B6321" s="141" t="str">
        <f t="shared" si="98"/>
        <v>MONTAGEM PREVIA DE PORTICOS OU ARCOS,PARA TRAVESSIAS AEREASEM TUBOS DE ACO,COM DIAMETRO DE 2000MMMONTAGEM PREVIA DE PORTICOS OU ARCOS,PARA TRAVESSIAS AEREASMONTAGEM PREVIA DE PORTICOS OU ARCOS,PARA TRAVESSIAS AEREAS</v>
      </c>
      <c r="C6321" s="141" t="s">
        <v>32644</v>
      </c>
      <c r="D6321" s="141" t="s">
        <v>32678</v>
      </c>
      <c r="I6321" s="141" t="s">
        <v>285</v>
      </c>
      <c r="J6321" s="649">
        <v>7260.25</v>
      </c>
    </row>
    <row r="6322" spans="1:10" hidden="1">
      <c r="A6322" s="141" t="s">
        <v>32679</v>
      </c>
      <c r="B6322" s="141" t="str">
        <f t="shared" si="98"/>
        <v>MONTAGEM PREVIA DE PORTICOS OU ARCOS,PARA TRAVESSIAS AEREASEM TUBOS DE ACO,COM DIAMETRO DE 2000MMMONTAGEM PREVIA DE PORTICOS OU ARCOS,PARA TRAVESSIAS AEREASMONTAGEM PREVIA DE PORTICOS OU ARCOS,PARA TRAVESSIAS AEREAS</v>
      </c>
      <c r="C6322" s="141" t="s">
        <v>32644</v>
      </c>
      <c r="D6322" s="141" t="s">
        <v>32678</v>
      </c>
      <c r="I6322" s="141" t="s">
        <v>285</v>
      </c>
      <c r="J6322" s="649">
        <v>6673.82</v>
      </c>
    </row>
    <row r="6323" spans="1:10" hidden="1">
      <c r="A6323" s="141" t="s">
        <v>32680</v>
      </c>
      <c r="B6323" s="141" t="str">
        <f t="shared" si="98"/>
        <v>ASSENTAMENTO DE VAOS RETOS DE TUBOS DE ACO,ATE 30,00M,NO LOCAL DEFINITIVO DA TRAVESSIA,COM UTILIZACAO DIRETA DE GUINDASTASSENTAMENTO DE VAOS RETOS DE TUBOS DE ACO,ATE 30,00M,NO LOCEASSENTAMENTO DE VAOS RETOS DE TUBOS DE ACO,ATE 30,00M,NO LOC</v>
      </c>
      <c r="C6323" s="141" t="s">
        <v>32681</v>
      </c>
      <c r="D6323" s="141" t="s">
        <v>32682</v>
      </c>
      <c r="E6323" s="141" t="s">
        <v>22146</v>
      </c>
      <c r="I6323" s="141" t="s">
        <v>14</v>
      </c>
      <c r="J6323" s="649">
        <v>6264.09</v>
      </c>
    </row>
    <row r="6324" spans="1:10" hidden="1">
      <c r="A6324" s="141" t="s">
        <v>32683</v>
      </c>
      <c r="B6324" s="141" t="str">
        <f t="shared" si="98"/>
        <v>ASSENTAMENTO DE VAOS RETOS DE TUBOS DE ACO,ATE 30,00M,NO LOCAL DEFINITIVO DA TRAVESSIA,COM UTILIZACAO DIRETA DE GUINDASTASSENTAMENTO DE VAOS RETOS DE TUBOS DE ACO,ATE 30,00M,NO LOCEASSENTAMENTO DE VAOS RETOS DE TUBOS DE ACO,ATE 30,00M,NO LOC</v>
      </c>
      <c r="C6324" s="141" t="s">
        <v>32681</v>
      </c>
      <c r="D6324" s="141" t="s">
        <v>32682</v>
      </c>
      <c r="E6324" s="141" t="s">
        <v>22146</v>
      </c>
      <c r="I6324" s="141" t="s">
        <v>14</v>
      </c>
      <c r="J6324" s="649">
        <v>5742.51</v>
      </c>
    </row>
    <row r="6325" spans="1:10" hidden="1">
      <c r="A6325" s="141" t="s">
        <v>32684</v>
      </c>
      <c r="B6325" s="141" t="str">
        <f t="shared" si="98"/>
        <v>ASSENTAMENTO DE PORTICOS OU ARCOS SIMPLES DE TUBOS DE ACO,DE 31,00 A 50,00M,NO LOCAL DEFINITIVO DA TRAVESSIA,COM UTILIZAASSENTAMENTO DE PORTICOS OU ARCOS SIMPLES DE TUBOS DE ACO,DECAO DIRETA DE GUINDASTEASSENTAMENTO DE PORTICOS OU ARCOS SIMPLES DE TUBOS DE ACO,DE</v>
      </c>
      <c r="C6325" s="141" t="s">
        <v>32685</v>
      </c>
      <c r="D6325" s="141" t="s">
        <v>32686</v>
      </c>
      <c r="E6325" s="141" t="s">
        <v>32687</v>
      </c>
      <c r="I6325" s="141" t="s">
        <v>14</v>
      </c>
      <c r="J6325" s="649">
        <v>15697.63</v>
      </c>
    </row>
    <row r="6326" spans="1:10" hidden="1">
      <c r="A6326" s="141" t="s">
        <v>32688</v>
      </c>
      <c r="B6326" s="141" t="str">
        <f t="shared" si="98"/>
        <v>ASSENTAMENTO DE PORTICOS OU ARCOS SIMPLES DE TUBOS DE ACO,DE 31,00 A 50,00M,NO LOCAL DEFINITIVO DA TRAVESSIA,COM UTILIZAASSENTAMENTO DE PORTICOS OU ARCOS SIMPLES DE TUBOS DE ACO,DECAO DIRETA DE GUINDASTEASSENTAMENTO DE PORTICOS OU ARCOS SIMPLES DE TUBOS DE ACO,DE</v>
      </c>
      <c r="C6326" s="141" t="s">
        <v>32685</v>
      </c>
      <c r="D6326" s="141" t="s">
        <v>32686</v>
      </c>
      <c r="E6326" s="141" t="s">
        <v>32687</v>
      </c>
      <c r="I6326" s="141" t="s">
        <v>14</v>
      </c>
      <c r="J6326" s="649">
        <v>14560.44</v>
      </c>
    </row>
    <row r="6327" spans="1:10" hidden="1">
      <c r="A6327" s="141" t="s">
        <v>32689</v>
      </c>
      <c r="B6327" s="141" t="str">
        <f t="shared" si="98"/>
        <v>SUPORTES TIPO CONSOLE EM CHAPA ATE 3/8" DE ESPESSURA E PERFIS CANTONEIRA 4 X 4",SOLDADOS,PARA FIXACAO SUSPENSA DE TUBULASUPORTES TIPO CONSOLE EM CHAPA ATE 3/8" DE ESPESSURA E PERFICOES,INCLUSIVE JATEAMENTO DAS SUPERFICIES E PINTURA ANTIOXIDANTE A BASE DE BORRACHA CLORADA,CHUMBADORES,PORCAS E PARAFUSOS.FORNECIMENTO E MONTAGEMSUPORTES TIPO CONSOLE EM CHAPA ATE 3/8" DE ESPESSURA E PERFI</v>
      </c>
      <c r="C6327" s="141" t="s">
        <v>32690</v>
      </c>
      <c r="D6327" s="141" t="s">
        <v>32691</v>
      </c>
      <c r="E6327" s="141" t="s">
        <v>32692</v>
      </c>
      <c r="F6327" s="141" t="s">
        <v>32693</v>
      </c>
      <c r="G6327" s="141" t="s">
        <v>32694</v>
      </c>
      <c r="I6327" s="141" t="s">
        <v>4323</v>
      </c>
      <c r="J6327" s="649">
        <v>71.56</v>
      </c>
    </row>
    <row r="6328" spans="1:10" hidden="1">
      <c r="A6328" s="141" t="s">
        <v>32695</v>
      </c>
      <c r="B6328" s="141" t="str">
        <f t="shared" si="98"/>
        <v>SUPORTES TIPO CONSOLE EM CHAPA ATE 3/8" DE ESPESSURA E PERFIS CANTONEIRA 4 X 4",SOLDADOS,PARA FIXACAO SUSPENSA DE TUBULASUPORTES TIPO CONSOLE EM CHAPA ATE 3/8" DE ESPESSURA E PERFICOES,INCLUSIVE JATEAMENTO DAS SUPERFICIES E PINTURA ANTIOXIDANTE A BASE DE BORRACHA CLORADA,CHUMBADORES,PORCAS E PARAFUSOS.FORNECIMENTO E MONTAGEMSUPORTES TIPO CONSOLE EM CHAPA ATE 3/8" DE ESPESSURA E PERFI</v>
      </c>
      <c r="C6328" s="141" t="s">
        <v>32690</v>
      </c>
      <c r="D6328" s="141" t="s">
        <v>32691</v>
      </c>
      <c r="E6328" s="141" t="s">
        <v>32692</v>
      </c>
      <c r="F6328" s="141" t="s">
        <v>32693</v>
      </c>
      <c r="G6328" s="141" t="s">
        <v>32694</v>
      </c>
      <c r="I6328" s="141" t="s">
        <v>4323</v>
      </c>
      <c r="J6328" s="649">
        <v>69.64</v>
      </c>
    </row>
    <row r="6329" spans="1:10" hidden="1">
      <c r="A6329" s="141" t="s">
        <v>32696</v>
      </c>
      <c r="B6329" s="141" t="str">
        <f t="shared" si="98"/>
        <v>JUNCAO DE 45° OU 90° DE CERAMICA VIDRADA INTERNAMENTE, PARAESGOTO,COM DIAMETRO DE 100MM, INCLUSIVE FORNECIMENTO DO MATEJUNCAO DE 45° OU 90° DE CERAMICA VIDRADA INTERNAMENTE, PARARIAL PARA REJUNTAMENTO COM ARGAMASSA DE CIMENTO E AREIA, NOTRACO 1:4.FORNECIMENTO E ASSENTAMENTOJUNCAO DE 45° OU 90° DE CERAMICA VIDRADA INTERNAMENTE, PARA</v>
      </c>
      <c r="C6329" s="141" t="s">
        <v>32697</v>
      </c>
      <c r="D6329" s="141" t="s">
        <v>32698</v>
      </c>
      <c r="E6329" s="141" t="s">
        <v>32699</v>
      </c>
      <c r="F6329" s="141" t="s">
        <v>32700</v>
      </c>
      <c r="I6329" s="141" t="s">
        <v>14</v>
      </c>
      <c r="J6329" s="649">
        <v>72.52</v>
      </c>
    </row>
    <row r="6330" spans="1:10" hidden="1">
      <c r="A6330" s="141" t="s">
        <v>32701</v>
      </c>
      <c r="B6330" s="141" t="str">
        <f t="shared" si="98"/>
        <v>JUNCAO DE 45° OU 90° DE CERAMICA VIDRADA INTERNAMENTE, PARAESGOTO,COM DIAMETRO DE 100MM, INCLUSIVE FORNECIMENTO DO MATEJUNCAO DE 45° OU 90° DE CERAMICA VIDRADA INTERNAMENTE, PARARIAL PARA REJUNTAMENTO COM ARGAMASSA DE CIMENTO E AREIA, NOTRACO 1:4.FORNECIMENTO E ASSENTAMENTOJUNCAO DE 45° OU 90° DE CERAMICA VIDRADA INTERNAMENTE, PARA</v>
      </c>
      <c r="C6330" s="141" t="s">
        <v>32697</v>
      </c>
      <c r="D6330" s="141" t="s">
        <v>32698</v>
      </c>
      <c r="E6330" s="141" t="s">
        <v>32699</v>
      </c>
      <c r="F6330" s="141" t="s">
        <v>32700</v>
      </c>
      <c r="I6330" s="141" t="s">
        <v>14</v>
      </c>
      <c r="J6330" s="649">
        <v>69.459999999999994</v>
      </c>
    </row>
    <row r="6331" spans="1:10" hidden="1">
      <c r="A6331" s="141" t="s">
        <v>32702</v>
      </c>
      <c r="B6331" s="141" t="str">
        <f t="shared" si="98"/>
        <v>JUNCAO DE 45° OU 90° DE CERAMICA VIDRADA INTERNAMENTE, PARAESGOTO,COM DIAMETRO DE 150MM, INCLUSIVE FORNECIMENTO DO MATEJUNCAO DE 45° OU 90° DE CERAMICA VIDRADA INTERNAMENTE, PARARIAL PARA REJUNTAMENTO COM ARGAMASSA DE CIMENTO E AREIA, NOTRACO 1:4.FORNECIMENTO E ASSENTAMENTOJUNCAO DE 45° OU 90° DE CERAMICA VIDRADA INTERNAMENTE, PARA</v>
      </c>
      <c r="C6331" s="141" t="s">
        <v>32697</v>
      </c>
      <c r="D6331" s="141" t="s">
        <v>32703</v>
      </c>
      <c r="E6331" s="141" t="s">
        <v>32699</v>
      </c>
      <c r="F6331" s="141" t="s">
        <v>32700</v>
      </c>
      <c r="I6331" s="141" t="s">
        <v>14</v>
      </c>
      <c r="J6331" s="649">
        <v>124.03</v>
      </c>
    </row>
    <row r="6332" spans="1:10" hidden="1">
      <c r="A6332" s="141" t="s">
        <v>32704</v>
      </c>
      <c r="B6332" s="141" t="str">
        <f t="shared" si="98"/>
        <v>JUNCAO DE 45° OU 90° DE CERAMICA VIDRADA INTERNAMENTE, PARAESGOTO,COM DIAMETRO DE 150MM, INCLUSIVE FORNECIMENTO DO MATEJUNCAO DE 45° OU 90° DE CERAMICA VIDRADA INTERNAMENTE, PARARIAL PARA REJUNTAMENTO COM ARGAMASSA DE CIMENTO E AREIA, NOTRACO 1:4.FORNECIMENTO E ASSENTAMENTOJUNCAO DE 45° OU 90° DE CERAMICA VIDRADA INTERNAMENTE, PARA</v>
      </c>
      <c r="C6332" s="141" t="s">
        <v>32697</v>
      </c>
      <c r="D6332" s="141" t="s">
        <v>32703</v>
      </c>
      <c r="E6332" s="141" t="s">
        <v>32699</v>
      </c>
      <c r="F6332" s="141" t="s">
        <v>32700</v>
      </c>
      <c r="I6332" s="141" t="s">
        <v>14</v>
      </c>
      <c r="J6332" s="649">
        <v>120.19</v>
      </c>
    </row>
    <row r="6333" spans="1:10" hidden="1">
      <c r="A6333" s="141" t="s">
        <v>32705</v>
      </c>
      <c r="B6333" s="141" t="str">
        <f t="shared" si="98"/>
        <v>JUNCAO DE 45° OU 90° DE CERAMICA VIDRADA INTERNAMENTE, PARAESGOTO,COM DIAMETRO DE 200MM, INCLUSIVE FORNECIMENTO DO MATEJUNCAO DE 45° OU 90° DE CERAMICA VIDRADA INTERNAMENTE, PARARIAL PARA REJUNTAMENTO COM ARGAMASSA DE CIMENTO E AREIA, NOTRACO 1:4.FORNECIMENTO E ASSENTAMENTOJUNCAO DE 45° OU 90° DE CERAMICA VIDRADA INTERNAMENTE, PARA</v>
      </c>
      <c r="C6333" s="141" t="s">
        <v>32697</v>
      </c>
      <c r="D6333" s="141" t="s">
        <v>32706</v>
      </c>
      <c r="E6333" s="141" t="s">
        <v>32699</v>
      </c>
      <c r="F6333" s="141" t="s">
        <v>32700</v>
      </c>
      <c r="I6333" s="141" t="s">
        <v>14</v>
      </c>
      <c r="J6333" s="649">
        <v>226.18</v>
      </c>
    </row>
    <row r="6334" spans="1:10" hidden="1">
      <c r="A6334" s="141" t="s">
        <v>32707</v>
      </c>
      <c r="B6334" s="141" t="str">
        <f t="shared" si="98"/>
        <v>JUNCAO DE 45° OU 90° DE CERAMICA VIDRADA INTERNAMENTE, PARAESGOTO,COM DIAMETRO DE 200MM, INCLUSIVE FORNECIMENTO DO MATEJUNCAO DE 45° OU 90° DE CERAMICA VIDRADA INTERNAMENTE, PARARIAL PARA REJUNTAMENTO COM ARGAMASSA DE CIMENTO E AREIA, NOTRACO 1:4.FORNECIMENTO E ASSENTAMENTOJUNCAO DE 45° OU 90° DE CERAMICA VIDRADA INTERNAMENTE, PARA</v>
      </c>
      <c r="C6334" s="141" t="s">
        <v>32697</v>
      </c>
      <c r="D6334" s="141" t="s">
        <v>32706</v>
      </c>
      <c r="E6334" s="141" t="s">
        <v>32699</v>
      </c>
      <c r="F6334" s="141" t="s">
        <v>32700</v>
      </c>
      <c r="I6334" s="141" t="s">
        <v>14</v>
      </c>
      <c r="J6334" s="649">
        <v>221.96</v>
      </c>
    </row>
    <row r="6335" spans="1:10" hidden="1">
      <c r="A6335" s="141" t="s">
        <v>32708</v>
      </c>
      <c r="B6335" s="141" t="str">
        <f t="shared" si="98"/>
        <v>JUNCAO DE 45° OU 90° DE CERAMICA VIDRADA INTERNAMENTE, PARAESGOTO,COM DIAMETRO DE 250MM, INCLUSIVE FORNECIMENTO DO MATEJUNCAO DE 45° OU 90° DE CERAMICA VIDRADA INTERNAMENTE, PARARIAL PARA REJUNTAMENTO COM ARGAMASSA DE CIMENTO E AREIA, NOTRACO 1:4.FORNECIMENTO E ASSENTAMENTOJUNCAO DE 45° OU 90° DE CERAMICA VIDRADA INTERNAMENTE, PARA</v>
      </c>
      <c r="C6335" s="141" t="s">
        <v>32697</v>
      </c>
      <c r="D6335" s="141" t="s">
        <v>32709</v>
      </c>
      <c r="E6335" s="141" t="s">
        <v>32699</v>
      </c>
      <c r="F6335" s="141" t="s">
        <v>32700</v>
      </c>
      <c r="I6335" s="141" t="s">
        <v>14</v>
      </c>
      <c r="J6335" s="649">
        <v>443.19</v>
      </c>
    </row>
    <row r="6336" spans="1:10" hidden="1">
      <c r="A6336" s="141" t="s">
        <v>32710</v>
      </c>
      <c r="B6336" s="141" t="str">
        <f t="shared" si="98"/>
        <v>JUNCAO DE 45° OU 90° DE CERAMICA VIDRADA INTERNAMENTE, PARAESGOTO,COM DIAMETRO DE 250MM, INCLUSIVE FORNECIMENTO DO MATEJUNCAO DE 45° OU 90° DE CERAMICA VIDRADA INTERNAMENTE, PARARIAL PARA REJUNTAMENTO COM ARGAMASSA DE CIMENTO E AREIA, NOTRACO 1:4.FORNECIMENTO E ASSENTAMENTOJUNCAO DE 45° OU 90° DE CERAMICA VIDRADA INTERNAMENTE, PARA</v>
      </c>
      <c r="C6336" s="141" t="s">
        <v>32697</v>
      </c>
      <c r="D6336" s="141" t="s">
        <v>32709</v>
      </c>
      <c r="E6336" s="141" t="s">
        <v>32699</v>
      </c>
      <c r="F6336" s="141" t="s">
        <v>32700</v>
      </c>
      <c r="I6336" s="141" t="s">
        <v>14</v>
      </c>
      <c r="J6336" s="649">
        <v>437.44</v>
      </c>
    </row>
    <row r="6337" spans="1:10" hidden="1">
      <c r="A6337" s="141" t="s">
        <v>32711</v>
      </c>
      <c r="B6337" s="141" t="str">
        <f t="shared" si="98"/>
        <v>CURVA CERAMICA DE 45° OU 90°,VIDRADA INTERNAMENTE, PARA ESGOTO,COM DIAMETRO DE 100MM,INCLUSIVE FORNECIMENTO DO MATERIALCURVA CERAMICA DE 45° OU 90°,VIDRADA INTERNAMENTE, PARA ESGOPARA REJUNTAMENTO COM ARGAMASSA DE CIMENTO E AREIA,NO TRACO1:4.FORNECIMENTO E ASSENTAMENTOCURVA CERAMICA DE 45° OU 90°,VIDRADA INTERNAMENTE, PARA ESGO</v>
      </c>
      <c r="C6337" s="141" t="s">
        <v>32712</v>
      </c>
      <c r="D6337" s="141" t="s">
        <v>32713</v>
      </c>
      <c r="E6337" s="141" t="s">
        <v>32714</v>
      </c>
      <c r="F6337" s="141" t="s">
        <v>32715</v>
      </c>
      <c r="I6337" s="141" t="s">
        <v>14</v>
      </c>
      <c r="J6337" s="649">
        <v>51.15</v>
      </c>
    </row>
    <row r="6338" spans="1:10" hidden="1">
      <c r="A6338" s="141" t="s">
        <v>32716</v>
      </c>
      <c r="B6338" s="141" t="str">
        <f t="shared" si="98"/>
        <v>CURVA CERAMICA DE 45° OU 90°,VIDRADA INTERNAMENTE, PARA ESGOTO,COM DIAMETRO DE 100MM,INCLUSIVE FORNECIMENTO DO MATERIALCURVA CERAMICA DE 45° OU 90°,VIDRADA INTERNAMENTE, PARA ESGOPARA REJUNTAMENTO COM ARGAMASSA DE CIMENTO E AREIA,NO TRACO1:4.FORNECIMENTO E ASSENTAMENTOCURVA CERAMICA DE 45° OU 90°,VIDRADA INTERNAMENTE, PARA ESGO</v>
      </c>
      <c r="C6338" s="141" t="s">
        <v>32712</v>
      </c>
      <c r="D6338" s="141" t="s">
        <v>32713</v>
      </c>
      <c r="E6338" s="141" t="s">
        <v>32714</v>
      </c>
      <c r="F6338" s="141" t="s">
        <v>32715</v>
      </c>
      <c r="I6338" s="141" t="s">
        <v>14</v>
      </c>
      <c r="J6338" s="649">
        <v>49.62</v>
      </c>
    </row>
    <row r="6339" spans="1:10" hidden="1">
      <c r="A6339" s="141" t="s">
        <v>32717</v>
      </c>
      <c r="B6339" s="141" t="str">
        <f t="shared" ref="B6339:B6402" si="99">C6339&amp;D6339&amp;C6339&amp;E6339&amp;F6339&amp;G6339&amp;H6339&amp;C6339</f>
        <v>CURVA CERAMICA DE 45° OU 90°,VIDRADA INTERNAMENTE, PARA ESGOTO,COM DIAMETRO DE 150MM,INCLUSIVE FORNECIMENTO DO MATERIALCURVA CERAMICA DE 45° OU 90°,VIDRADA INTERNAMENTE, PARA ESGOPARA REJUNTAMENTO COM ARGAMASSA DE CIMENTO E AREIA,NO TRACO1:4.FORNECIMENTO E ASSENTAMENTOCURVA CERAMICA DE 45° OU 90°,VIDRADA INTERNAMENTE, PARA ESGO</v>
      </c>
      <c r="C6339" s="141" t="s">
        <v>32712</v>
      </c>
      <c r="D6339" s="141" t="s">
        <v>32718</v>
      </c>
      <c r="E6339" s="141" t="s">
        <v>32714</v>
      </c>
      <c r="F6339" s="141" t="s">
        <v>32715</v>
      </c>
      <c r="I6339" s="141" t="s">
        <v>14</v>
      </c>
      <c r="J6339" s="649">
        <v>75.819999999999993</v>
      </c>
    </row>
    <row r="6340" spans="1:10" hidden="1">
      <c r="A6340" s="141" t="s">
        <v>32719</v>
      </c>
      <c r="B6340" s="141" t="str">
        <f t="shared" si="99"/>
        <v>CURVA CERAMICA DE 45° OU 90°,VIDRADA INTERNAMENTE, PARA ESGOTO,COM DIAMETRO DE 150MM,INCLUSIVE FORNECIMENTO DO MATERIALCURVA CERAMICA DE 45° OU 90°,VIDRADA INTERNAMENTE, PARA ESGOPARA REJUNTAMENTO COM ARGAMASSA DE CIMENTO E AREIA,NO TRACO1:4.FORNECIMENTO E ASSENTAMENTOCURVA CERAMICA DE 45° OU 90°,VIDRADA INTERNAMENTE, PARA ESGO</v>
      </c>
      <c r="C6340" s="141" t="s">
        <v>32712</v>
      </c>
      <c r="D6340" s="141" t="s">
        <v>32718</v>
      </c>
      <c r="E6340" s="141" t="s">
        <v>32714</v>
      </c>
      <c r="F6340" s="141" t="s">
        <v>32715</v>
      </c>
      <c r="I6340" s="141" t="s">
        <v>14</v>
      </c>
      <c r="J6340" s="649">
        <v>73.900000000000006</v>
      </c>
    </row>
    <row r="6341" spans="1:10" hidden="1">
      <c r="A6341" s="141" t="s">
        <v>32720</v>
      </c>
      <c r="B6341" s="141" t="str">
        <f t="shared" si="99"/>
        <v>CURVA CERAMICA DE 45° OU 90°,VIDRADA INTERNAMENTE, PARA ESGOTO,COM DIAMETRO DE 200MM,INCLUSIVE FORNECIMENTO DO MATERIALCURVA CERAMICA DE 45° OU 90°,VIDRADA INTERNAMENTE, PARA ESGOPARA REJUNTAMENTO COM ARGAMASSA DE CIMENTO E AREIA,NO TRACO1:4.FORNECIMENTO E ASSENTAMENTOCURVA CERAMICA DE 45° OU 90°,VIDRADA INTERNAMENTE, PARA ESGO</v>
      </c>
      <c r="C6341" s="141" t="s">
        <v>32712</v>
      </c>
      <c r="D6341" s="141" t="s">
        <v>32721</v>
      </c>
      <c r="E6341" s="141" t="s">
        <v>32714</v>
      </c>
      <c r="F6341" s="141" t="s">
        <v>32715</v>
      </c>
      <c r="I6341" s="141" t="s">
        <v>14</v>
      </c>
      <c r="J6341" s="649">
        <v>133.71</v>
      </c>
    </row>
    <row r="6342" spans="1:10" hidden="1">
      <c r="A6342" s="141" t="s">
        <v>32722</v>
      </c>
      <c r="B6342" s="141" t="str">
        <f t="shared" si="99"/>
        <v>CURVA CERAMICA DE 45° OU 90°,VIDRADA INTERNAMENTE, PARA ESGOTO,COM DIAMETRO DE 200MM,INCLUSIVE FORNECIMENTO DO MATERIALCURVA CERAMICA DE 45° OU 90°,VIDRADA INTERNAMENTE, PARA ESGOPARA REJUNTAMENTO COM ARGAMASSA DE CIMENTO E AREIA,NO TRACO1:4.FORNECIMENTO E ASSENTAMENTOCURVA CERAMICA DE 45° OU 90°,VIDRADA INTERNAMENTE, PARA ESGO</v>
      </c>
      <c r="C6342" s="141" t="s">
        <v>32712</v>
      </c>
      <c r="D6342" s="141" t="s">
        <v>32721</v>
      </c>
      <c r="E6342" s="141" t="s">
        <v>32714</v>
      </c>
      <c r="F6342" s="141" t="s">
        <v>32715</v>
      </c>
      <c r="I6342" s="141" t="s">
        <v>14</v>
      </c>
      <c r="J6342" s="649">
        <v>130.84</v>
      </c>
    </row>
    <row r="6343" spans="1:10" hidden="1">
      <c r="A6343" s="141" t="s">
        <v>32723</v>
      </c>
      <c r="B6343" s="141" t="str">
        <f t="shared" si="99"/>
        <v>CURVA CERAMICA DE 45° OU 90°,VIDRADA INTERNAMENTE, PARA ESGOTO,COM DIAMETRO DE 250MM,INCLUSIVE FORNECIMENTO DO MATERIALCURVA CERAMICA DE 45° OU 90°,VIDRADA INTERNAMENTE, PARA ESGOPARA REJUNTAMENTO COM ARGAMASSA DE CIMENTO E AREIA,NO TRACO1:4.FORNECIMENTO E ASSENTAMENTOCURVA CERAMICA DE 45° OU 90°,VIDRADA INTERNAMENTE, PARA ESGO</v>
      </c>
      <c r="C6343" s="141" t="s">
        <v>32712</v>
      </c>
      <c r="D6343" s="141" t="s">
        <v>32724</v>
      </c>
      <c r="E6343" s="141" t="s">
        <v>32714</v>
      </c>
      <c r="F6343" s="141" t="s">
        <v>32715</v>
      </c>
      <c r="I6343" s="141" t="s">
        <v>14</v>
      </c>
      <c r="J6343" s="649">
        <v>302.85000000000002</v>
      </c>
    </row>
    <row r="6344" spans="1:10" hidden="1">
      <c r="A6344" s="141" t="s">
        <v>32725</v>
      </c>
      <c r="B6344" s="141" t="str">
        <f t="shared" si="99"/>
        <v>CURVA CERAMICA DE 45° OU 90°,VIDRADA INTERNAMENTE, PARA ESGOTO,COM DIAMETRO DE 250MM,INCLUSIVE FORNECIMENTO DO MATERIALCURVA CERAMICA DE 45° OU 90°,VIDRADA INTERNAMENTE, PARA ESGOPARA REJUNTAMENTO COM ARGAMASSA DE CIMENTO E AREIA,NO TRACO1:4.FORNECIMENTO E ASSENTAMENTOCURVA CERAMICA DE 45° OU 90°,VIDRADA INTERNAMENTE, PARA ESGO</v>
      </c>
      <c r="C6344" s="141" t="s">
        <v>32712</v>
      </c>
      <c r="D6344" s="141" t="s">
        <v>32724</v>
      </c>
      <c r="E6344" s="141" t="s">
        <v>32714</v>
      </c>
      <c r="F6344" s="141" t="s">
        <v>32715</v>
      </c>
      <c r="I6344" s="141" t="s">
        <v>14</v>
      </c>
      <c r="J6344" s="649">
        <v>299.02</v>
      </c>
    </row>
    <row r="6345" spans="1:10" hidden="1">
      <c r="A6345" s="141" t="s">
        <v>32726</v>
      </c>
      <c r="B6345" s="141" t="str">
        <f t="shared" si="99"/>
        <v>SELIM CERAMICO PARA LIGACAO DE ESGOTOS,DE 150MMX100MM,INCLUSIVE ARGAMASSA DE CIMENTO E AREIA NO TRACO 1:4.FORNECIMENTO ESELIM CERAMICO PARA LIGACAO DE ESGOTOS,DE 150MMX100MM,INCLUS ASSENTAMENTOSELIM CERAMICO PARA LIGACAO DE ESGOTOS,DE 150MMX100MM,INCLUS</v>
      </c>
      <c r="C6345" s="141" t="s">
        <v>32727</v>
      </c>
      <c r="D6345" s="141" t="s">
        <v>32728</v>
      </c>
      <c r="E6345" s="141" t="s">
        <v>26128</v>
      </c>
      <c r="I6345" s="141" t="s">
        <v>14</v>
      </c>
      <c r="J6345" s="649">
        <v>70.81</v>
      </c>
    </row>
    <row r="6346" spans="1:10" hidden="1">
      <c r="A6346" s="141" t="s">
        <v>32729</v>
      </c>
      <c r="B6346" s="141" t="str">
        <f t="shared" si="99"/>
        <v>SELIM CERAMICO PARA LIGACAO DE ESGOTOS,DE 150MMX100MM,INCLUSIVE ARGAMASSA DE CIMENTO E AREIA NO TRACO 1:4.FORNECIMENTO ESELIM CERAMICO PARA LIGACAO DE ESGOTOS,DE 150MMX100MM,INCLUS ASSENTAMENTOSELIM CERAMICO PARA LIGACAO DE ESGOTOS,DE 150MMX100MM,INCLUS</v>
      </c>
      <c r="C6346" s="141" t="s">
        <v>32727</v>
      </c>
      <c r="D6346" s="141" t="s">
        <v>32728</v>
      </c>
      <c r="E6346" s="141" t="s">
        <v>26128</v>
      </c>
      <c r="I6346" s="141" t="s">
        <v>14</v>
      </c>
      <c r="J6346" s="649">
        <v>67.36</v>
      </c>
    </row>
    <row r="6347" spans="1:10" hidden="1">
      <c r="A6347" s="141" t="s">
        <v>32730</v>
      </c>
      <c r="B6347" s="141" t="str">
        <f t="shared" si="99"/>
        <v>SELIM CERAMICO PARA LIGACAO DE ESGOTOS,DE 200MMX100MM,INCLUSIVE ARGAMASSA DE CIMENTO E AREIA NO TRACO 1:4.FORNECIMENTO ESELIM CERAMICO PARA LIGACAO DE ESGOTOS,DE 200MMX100MM,INCLUS ASSENTAMENTOSELIM CERAMICO PARA LIGACAO DE ESGOTOS,DE 200MMX100MM,INCLUS</v>
      </c>
      <c r="C6347" s="141" t="s">
        <v>32731</v>
      </c>
      <c r="D6347" s="141" t="s">
        <v>32728</v>
      </c>
      <c r="E6347" s="141" t="s">
        <v>26128</v>
      </c>
      <c r="I6347" s="141" t="s">
        <v>14</v>
      </c>
      <c r="J6347" s="649">
        <v>90.25</v>
      </c>
    </row>
    <row r="6348" spans="1:10" hidden="1">
      <c r="A6348" s="141" t="s">
        <v>32732</v>
      </c>
      <c r="B6348" s="141" t="str">
        <f t="shared" si="99"/>
        <v>SELIM CERAMICO PARA LIGACAO DE ESGOTOS,DE 200MMX100MM,INCLUSIVE ARGAMASSA DE CIMENTO E AREIA NO TRACO 1:4.FORNECIMENTO ESELIM CERAMICO PARA LIGACAO DE ESGOTOS,DE 200MMX100MM,INCLUS ASSENTAMENTOSELIM CERAMICO PARA LIGACAO DE ESGOTOS,DE 200MMX100MM,INCLUS</v>
      </c>
      <c r="C6348" s="141" t="s">
        <v>32731</v>
      </c>
      <c r="D6348" s="141" t="s">
        <v>32728</v>
      </c>
      <c r="E6348" s="141" t="s">
        <v>26128</v>
      </c>
      <c r="I6348" s="141" t="s">
        <v>14</v>
      </c>
      <c r="J6348" s="649">
        <v>85.84</v>
      </c>
    </row>
    <row r="6349" spans="1:10" hidden="1">
      <c r="A6349" s="141" t="s">
        <v>32733</v>
      </c>
      <c r="B6349" s="141" t="str">
        <f t="shared" si="99"/>
        <v>SELIM CERAMICO PARA LIGACAO DE ESGOTOS,DE 200MMX150MM,INCLUSIVE ARGAMASSA DE CIMENTO E AREIA NO TRACO 1:4.FORNECIMENTO ESELIM CERAMICO PARA LIGACAO DE ESGOTOS,DE 200MMX150MM,INCLUS ASSENTAMENTOSELIM CERAMICO PARA LIGACAO DE ESGOTOS,DE 200MMX150MM,INCLUS</v>
      </c>
      <c r="C6349" s="141" t="s">
        <v>32734</v>
      </c>
      <c r="D6349" s="141" t="s">
        <v>32728</v>
      </c>
      <c r="E6349" s="141" t="s">
        <v>26128</v>
      </c>
      <c r="I6349" s="141" t="s">
        <v>14</v>
      </c>
      <c r="J6349" s="649">
        <v>96.61</v>
      </c>
    </row>
    <row r="6350" spans="1:10" hidden="1">
      <c r="A6350" s="141" t="s">
        <v>32735</v>
      </c>
      <c r="B6350" s="141" t="str">
        <f t="shared" si="99"/>
        <v>SELIM CERAMICO PARA LIGACAO DE ESGOTOS,DE 200MMX150MM,INCLUSIVE ARGAMASSA DE CIMENTO E AREIA NO TRACO 1:4.FORNECIMENTO ESELIM CERAMICO PARA LIGACAO DE ESGOTOS,DE 200MMX150MM,INCLUS ASSENTAMENTOSELIM CERAMICO PARA LIGACAO DE ESGOTOS,DE 200MMX150MM,INCLUS</v>
      </c>
      <c r="C6350" s="141" t="s">
        <v>32734</v>
      </c>
      <c r="D6350" s="141" t="s">
        <v>32728</v>
      </c>
      <c r="E6350" s="141" t="s">
        <v>26128</v>
      </c>
      <c r="I6350" s="141" t="s">
        <v>14</v>
      </c>
      <c r="J6350" s="649">
        <v>91.83</v>
      </c>
    </row>
    <row r="6351" spans="1:10" hidden="1">
      <c r="A6351" s="141" t="s">
        <v>32736</v>
      </c>
      <c r="B6351" s="141" t="str">
        <f t="shared" si="99"/>
        <v>SELIM CERAMICO PARA LIGACAO DE ESGOTOS,DE 250MMX100MM,INCLUSIVE ARGAMASSA DE CIMENTO E AREIA NO TRACO 1:4.FORNECIMENTO ESELIM CERAMICO PARA LIGACAO DE ESGOTOS,DE 250MMX100MM,INCLUS ASSENTAMENTOSELIM CERAMICO PARA LIGACAO DE ESGOTOS,DE 250MMX100MM,INCLUS</v>
      </c>
      <c r="C6351" s="141" t="s">
        <v>32737</v>
      </c>
      <c r="D6351" s="141" t="s">
        <v>32728</v>
      </c>
      <c r="E6351" s="141" t="s">
        <v>26128</v>
      </c>
      <c r="I6351" s="141" t="s">
        <v>14</v>
      </c>
      <c r="J6351" s="649">
        <v>103.08</v>
      </c>
    </row>
    <row r="6352" spans="1:10" hidden="1">
      <c r="A6352" s="141" t="s">
        <v>32738</v>
      </c>
      <c r="B6352" s="141" t="str">
        <f t="shared" si="99"/>
        <v>SELIM CERAMICO PARA LIGACAO DE ESGOTOS,DE 250MMX100MM,INCLUSIVE ARGAMASSA DE CIMENTO E AREIA NO TRACO 1:4.FORNECIMENTO ESELIM CERAMICO PARA LIGACAO DE ESGOTOS,DE 250MMX100MM,INCLUS ASSENTAMENTOSELIM CERAMICO PARA LIGACAO DE ESGOTOS,DE 250MMX100MM,INCLUS</v>
      </c>
      <c r="C6352" s="141" t="s">
        <v>32737</v>
      </c>
      <c r="D6352" s="141" t="s">
        <v>32728</v>
      </c>
      <c r="E6352" s="141" t="s">
        <v>26128</v>
      </c>
      <c r="I6352" s="141" t="s">
        <v>14</v>
      </c>
      <c r="J6352" s="649">
        <v>97.73</v>
      </c>
    </row>
    <row r="6353" spans="1:10" hidden="1">
      <c r="A6353" s="141" t="s">
        <v>32739</v>
      </c>
      <c r="B6353" s="141" t="str">
        <f t="shared" si="99"/>
        <v>SELIM CERAMICO PARA LIGACAO DE ESGOTOS,DE 250MMX150MM,INCLUSIVE ARGAMASSA DE CIMENTO E AREIA NO TRACO 1:4.FORNECIMENTO ESELIM CERAMICO PARA LIGACAO DE ESGOTOS,DE 250MMX150MM,INCLUS ASSENTAMENTOSELIM CERAMICO PARA LIGACAO DE ESGOTOS,DE 250MMX150MM,INCLUS</v>
      </c>
      <c r="C6353" s="141" t="s">
        <v>32740</v>
      </c>
      <c r="D6353" s="141" t="s">
        <v>32728</v>
      </c>
      <c r="E6353" s="141" t="s">
        <v>26128</v>
      </c>
      <c r="I6353" s="141" t="s">
        <v>14</v>
      </c>
      <c r="J6353" s="649">
        <v>111.65</v>
      </c>
    </row>
    <row r="6354" spans="1:10" hidden="1">
      <c r="A6354" s="141" t="s">
        <v>32741</v>
      </c>
      <c r="B6354" s="141" t="str">
        <f t="shared" si="99"/>
        <v>SELIM CERAMICO PARA LIGACAO DE ESGOTOS,DE 250MMX150MM,INCLUSIVE ARGAMASSA DE CIMENTO E AREIA NO TRACO 1:4.FORNECIMENTO ESELIM CERAMICO PARA LIGACAO DE ESGOTOS,DE 250MMX150MM,INCLUS ASSENTAMENTOSELIM CERAMICO PARA LIGACAO DE ESGOTOS,DE 250MMX150MM,INCLUS</v>
      </c>
      <c r="C6354" s="141" t="s">
        <v>32740</v>
      </c>
      <c r="D6354" s="141" t="s">
        <v>32728</v>
      </c>
      <c r="E6354" s="141" t="s">
        <v>26128</v>
      </c>
      <c r="I6354" s="141" t="s">
        <v>14</v>
      </c>
      <c r="J6354" s="649">
        <v>105.91</v>
      </c>
    </row>
    <row r="6355" spans="1:10" hidden="1">
      <c r="A6355" s="141" t="s">
        <v>32742</v>
      </c>
      <c r="B6355" s="141" t="str">
        <f t="shared" si="99"/>
        <v>SELIM CERAMICO PARA LIGACAO DE ESGOTOS,DE 300MMX100MM,INCLUSIVE ARGAMASSA DE CIMENTO E AREIA NO TRACO 1:4.FORNECIMENTO ESELIM CERAMICO PARA LIGACAO DE ESGOTOS,DE 300MMX100MM,INCLUS ASSENTAMENTOSELIM CERAMICO PARA LIGACAO DE ESGOTOS,DE 300MMX100MM,INCLUS</v>
      </c>
      <c r="C6355" s="141" t="s">
        <v>32743</v>
      </c>
      <c r="D6355" s="141" t="s">
        <v>32728</v>
      </c>
      <c r="E6355" s="141" t="s">
        <v>26128</v>
      </c>
      <c r="I6355" s="141" t="s">
        <v>14</v>
      </c>
      <c r="J6355" s="649">
        <v>112.62</v>
      </c>
    </row>
    <row r="6356" spans="1:10" hidden="1">
      <c r="A6356" s="141" t="s">
        <v>32744</v>
      </c>
      <c r="B6356" s="141" t="str">
        <f t="shared" si="99"/>
        <v>SELIM CERAMICO PARA LIGACAO DE ESGOTOS,DE 300MMX100MM,INCLUSIVE ARGAMASSA DE CIMENTO E AREIA NO TRACO 1:4.FORNECIMENTO ESELIM CERAMICO PARA LIGACAO DE ESGOTOS,DE 300MMX100MM,INCLUS ASSENTAMENTOSELIM CERAMICO PARA LIGACAO DE ESGOTOS,DE 300MMX100MM,INCLUS</v>
      </c>
      <c r="C6356" s="141" t="s">
        <v>32743</v>
      </c>
      <c r="D6356" s="141" t="s">
        <v>32728</v>
      </c>
      <c r="E6356" s="141" t="s">
        <v>26128</v>
      </c>
      <c r="I6356" s="141" t="s">
        <v>14</v>
      </c>
      <c r="J6356" s="649">
        <v>106.31</v>
      </c>
    </row>
    <row r="6357" spans="1:10" hidden="1">
      <c r="A6357" s="141" t="s">
        <v>32745</v>
      </c>
      <c r="B6357" s="141" t="str">
        <f t="shared" si="99"/>
        <v>SELIM CERAMICO PARA LIGACAO DE ESGOTOS,DE 300MMX150MM,INCLUSIVE ARGAMASSA DE CIMENTO E AREIA NO TRACO 1:4.FORNECIMENTO ESELIM CERAMICO PARA LIGACAO DE ESGOTOS,DE 300MMX150MM,INCLUS ASSENTAMENTOSELIM CERAMICO PARA LIGACAO DE ESGOTOS,DE 300MMX150MM,INCLUS</v>
      </c>
      <c r="C6357" s="141" t="s">
        <v>32746</v>
      </c>
      <c r="D6357" s="141" t="s">
        <v>32728</v>
      </c>
      <c r="E6357" s="141" t="s">
        <v>26128</v>
      </c>
      <c r="I6357" s="141" t="s">
        <v>14</v>
      </c>
      <c r="J6357" s="649">
        <v>119.05</v>
      </c>
    </row>
    <row r="6358" spans="1:10" hidden="1">
      <c r="A6358" s="141" t="s">
        <v>32747</v>
      </c>
      <c r="B6358" s="141" t="str">
        <f t="shared" si="99"/>
        <v>SELIM CERAMICO PARA LIGACAO DE ESGOTOS,DE 300MMX150MM,INCLUSIVE ARGAMASSA DE CIMENTO E AREIA NO TRACO 1:4.FORNECIMENTO ESELIM CERAMICO PARA LIGACAO DE ESGOTOS,DE 300MMX150MM,INCLUS ASSENTAMENTOSELIM CERAMICO PARA LIGACAO DE ESGOTOS,DE 300MMX150MM,INCLUS</v>
      </c>
      <c r="C6358" s="141" t="s">
        <v>32746</v>
      </c>
      <c r="D6358" s="141" t="s">
        <v>32728</v>
      </c>
      <c r="E6358" s="141" t="s">
        <v>26128</v>
      </c>
      <c r="I6358" s="141" t="s">
        <v>14</v>
      </c>
      <c r="J6358" s="649">
        <v>112.35</v>
      </c>
    </row>
    <row r="6359" spans="1:10" hidden="1">
      <c r="A6359" s="141" t="s">
        <v>32748</v>
      </c>
      <c r="B6359" s="141" t="str">
        <f t="shared" si="99"/>
        <v>POCO DE CRAVACAO PARA EXECUCAO DE TRAVESSIAS SUBTERRANEAS(TUNNEL LINE),COM CABECOTE PARA TERRA,SEM CONTROLE DIRECIONAL,POCO DE CRAVACAO PARA EXECUCAO DE TRAVESSIAS SUBTERRANEAS(TUCOMPREENDENDO A MOBILIZACAO E DESMOBILIZACAO DOS EQUIPAMENTOS E MATERIAIS NECESSARIOS, MONTAGEM E DESMONTAGEM DE MACACODE CRAVACAO E ESTRUTURAS DE REACAO,EXCLUSIVE ESCAVACAO,REATERRO E ESCORAMENTO DA CAVAPOCO DE CRAVACAO PARA EXECUCAO DE TRAVESSIAS SUBTERRANEAS(TU</v>
      </c>
      <c r="C6359" s="141" t="s">
        <v>32749</v>
      </c>
      <c r="D6359" s="141" t="s">
        <v>32750</v>
      </c>
      <c r="E6359" s="141" t="s">
        <v>32751</v>
      </c>
      <c r="F6359" s="141" t="s">
        <v>32752</v>
      </c>
      <c r="G6359" s="141" t="s">
        <v>32753</v>
      </c>
      <c r="H6359" s="141" t="s">
        <v>32754</v>
      </c>
      <c r="I6359" s="141" t="s">
        <v>14</v>
      </c>
      <c r="J6359" s="649">
        <v>35466.839999999997</v>
      </c>
    </row>
    <row r="6360" spans="1:10" hidden="1">
      <c r="A6360" s="141" t="s">
        <v>32755</v>
      </c>
      <c r="B6360" s="141" t="str">
        <f t="shared" si="99"/>
        <v>POCO DE CRAVACAO PARA EXECUCAO DE TRAVESSIAS SUBTERRANEAS(TUNNEL LINE),COM CABECOTE PARA TERRA,SEM CONTROLE DIRECIONAL,POCO DE CRAVACAO PARA EXECUCAO DE TRAVESSIAS SUBTERRANEAS(TUCOMPREENDENDO A MOBILIZACAO E DESMOBILIZACAO DOS EQUIPAMENTOS E MATERIAIS NECESSARIOS, MONTAGEM E DESMONTAGEM DE MACACODE CRAVACAO E ESTRUTURAS DE REACAO,EXCLUSIVE ESCAVACAO,REATERRO E ESCORAMENTO DA CAVAPOCO DE CRAVACAO PARA EXECUCAO DE TRAVESSIAS SUBTERRANEAS(TU</v>
      </c>
      <c r="C6360" s="141" t="s">
        <v>32749</v>
      </c>
      <c r="D6360" s="141" t="s">
        <v>32750</v>
      </c>
      <c r="E6360" s="141" t="s">
        <v>32751</v>
      </c>
      <c r="F6360" s="141" t="s">
        <v>32752</v>
      </c>
      <c r="G6360" s="141" t="s">
        <v>32753</v>
      </c>
      <c r="H6360" s="141" t="s">
        <v>32754</v>
      </c>
      <c r="I6360" s="141" t="s">
        <v>14</v>
      </c>
      <c r="J6360" s="649">
        <v>32780.519999999997</v>
      </c>
    </row>
    <row r="6361" spans="1:10" hidden="1">
      <c r="A6361" s="141" t="s">
        <v>32756</v>
      </c>
      <c r="B6361" s="141" t="str">
        <f t="shared" si="99"/>
        <v>POCO DE CRAVACAO PARA EXECUCAO DE TRAVESSIAS SUBTERRANEAS(TUNNEL LINE),COM CABECOTE PARA ROCHA,SEM CONTROLE DIRECIONAL,POCO DE CRAVACAO PARA EXECUCAO DE TRAVESSIAS SUBTERRANEAS(TUCOMPREENDENDO A MOBILIZACAO E DESMOBILIZACAO DOS EQUIPAMENTOS E MATERIAIS NECESSARIOS, MONTAGEM E DESMONTAGEM DE MACACODE CRAVACAO E ESTRUTURAS DE REACAO,EXCLUSIVE ESCAVACAO,REATERRO E ESCORAMENTO DA CAVAPOCO DE CRAVACAO PARA EXECUCAO DE TRAVESSIAS SUBTERRANEAS(TU</v>
      </c>
      <c r="C6361" s="141" t="s">
        <v>32749</v>
      </c>
      <c r="D6361" s="141" t="s">
        <v>32757</v>
      </c>
      <c r="E6361" s="141" t="s">
        <v>32751</v>
      </c>
      <c r="F6361" s="141" t="s">
        <v>32752</v>
      </c>
      <c r="G6361" s="141" t="s">
        <v>32753</v>
      </c>
      <c r="H6361" s="141" t="s">
        <v>32754</v>
      </c>
      <c r="I6361" s="141" t="s">
        <v>14</v>
      </c>
      <c r="J6361" s="649">
        <v>58520.29</v>
      </c>
    </row>
    <row r="6362" spans="1:10" hidden="1">
      <c r="A6362" s="141" t="s">
        <v>32758</v>
      </c>
      <c r="B6362" s="141" t="str">
        <f t="shared" si="99"/>
        <v>POCO DE CRAVACAO PARA EXECUCAO DE TRAVESSIAS SUBTERRANEAS(TUNNEL LINE),COM CABECOTE PARA ROCHA,SEM CONTROLE DIRECIONAL,POCO DE CRAVACAO PARA EXECUCAO DE TRAVESSIAS SUBTERRANEAS(TUCOMPREENDENDO A MOBILIZACAO E DESMOBILIZACAO DOS EQUIPAMENTOS E MATERIAIS NECESSARIOS, MONTAGEM E DESMONTAGEM DE MACACODE CRAVACAO E ESTRUTURAS DE REACAO,EXCLUSIVE ESCAVACAO,REATERRO E ESCORAMENTO DA CAVAPOCO DE CRAVACAO PARA EXECUCAO DE TRAVESSIAS SUBTERRANEAS(TU</v>
      </c>
      <c r="C6362" s="141" t="s">
        <v>32749</v>
      </c>
      <c r="D6362" s="141" t="s">
        <v>32757</v>
      </c>
      <c r="E6362" s="141" t="s">
        <v>32751</v>
      </c>
      <c r="F6362" s="141" t="s">
        <v>32752</v>
      </c>
      <c r="G6362" s="141" t="s">
        <v>32753</v>
      </c>
      <c r="H6362" s="141" t="s">
        <v>32754</v>
      </c>
      <c r="I6362" s="141" t="s">
        <v>14</v>
      </c>
      <c r="J6362" s="649">
        <v>54087.85</v>
      </c>
    </row>
    <row r="6363" spans="1:10" hidden="1">
      <c r="A6363" s="141" t="s">
        <v>32759</v>
      </c>
      <c r="B6363" s="141" t="str">
        <f t="shared" si="99"/>
        <v>TUBO DE CONCRETO ARMADO PARA CRAVACAO COM PONTA,BOLSA E JUNTA ELASTICA,CONFORME ABNT NBR 15.319,DN=400MM.FORNECIMENTOTUBO DE CONCRETO ARMADO PARA CRAVACAO COM PONTA,BOLSA E JUNTTUBO DE CONCRETO ARMADO PARA CRAVACAO COM PONTA,BOLSA E JUNT</v>
      </c>
      <c r="C6363" s="141" t="s">
        <v>32760</v>
      </c>
      <c r="D6363" s="141" t="s">
        <v>32761</v>
      </c>
      <c r="I6363" s="141" t="s">
        <v>285</v>
      </c>
      <c r="J6363" s="649">
        <v>660.35</v>
      </c>
    </row>
    <row r="6364" spans="1:10" hidden="1">
      <c r="A6364" s="141" t="s">
        <v>32762</v>
      </c>
      <c r="B6364" s="141" t="str">
        <f t="shared" si="99"/>
        <v>TUBO DE CONCRETO ARMADO PARA CRAVACAO COM PONTA,BOLSA E JUNTA ELASTICA,CONFORME ABNT NBR 15.319,DN=400MM.FORNECIMENTOTUBO DE CONCRETO ARMADO PARA CRAVACAO COM PONTA,BOLSA E JUNTTUBO DE CONCRETO ARMADO PARA CRAVACAO COM PONTA,BOLSA E JUNT</v>
      </c>
      <c r="C6364" s="141" t="s">
        <v>32760</v>
      </c>
      <c r="D6364" s="141" t="s">
        <v>32761</v>
      </c>
      <c r="I6364" s="141" t="s">
        <v>285</v>
      </c>
      <c r="J6364" s="649">
        <v>660.35</v>
      </c>
    </row>
    <row r="6365" spans="1:10" hidden="1">
      <c r="A6365" s="141" t="s">
        <v>32763</v>
      </c>
      <c r="B6365" s="141" t="str">
        <f t="shared" si="99"/>
        <v>TUBO DE CONCRETO ARMADO PARA CRAVACAO COM PONTA,BOLSA E JUNTA ELASTICA,CONFORME ABNT NBR 15.319,DN=500MM.FORNECIMENTOTUBO DE CONCRETO ARMADO PARA CRAVACAO COM PONTA,BOLSA E JUNTTUBO DE CONCRETO ARMADO PARA CRAVACAO COM PONTA,BOLSA E JUNT</v>
      </c>
      <c r="C6365" s="141" t="s">
        <v>32760</v>
      </c>
      <c r="D6365" s="141" t="s">
        <v>32764</v>
      </c>
      <c r="I6365" s="141" t="s">
        <v>285</v>
      </c>
      <c r="J6365" s="649">
        <v>875.56</v>
      </c>
    </row>
    <row r="6366" spans="1:10" hidden="1">
      <c r="A6366" s="141" t="s">
        <v>32765</v>
      </c>
      <c r="B6366" s="141" t="str">
        <f t="shared" si="99"/>
        <v>TUBO DE CONCRETO ARMADO PARA CRAVACAO COM PONTA,BOLSA E JUNTA ELASTICA,CONFORME ABNT NBR 15.319,DN=500MM.FORNECIMENTOTUBO DE CONCRETO ARMADO PARA CRAVACAO COM PONTA,BOLSA E JUNTTUBO DE CONCRETO ARMADO PARA CRAVACAO COM PONTA,BOLSA E JUNT</v>
      </c>
      <c r="C6366" s="141" t="s">
        <v>32760</v>
      </c>
      <c r="D6366" s="141" t="s">
        <v>32764</v>
      </c>
      <c r="I6366" s="141" t="s">
        <v>285</v>
      </c>
      <c r="J6366" s="649">
        <v>875.56</v>
      </c>
    </row>
    <row r="6367" spans="1:10" hidden="1">
      <c r="A6367" s="141" t="s">
        <v>32766</v>
      </c>
      <c r="B6367" s="141" t="str">
        <f t="shared" si="99"/>
        <v>TUBO DE CONCRETO ARMADO PARA CRAVACAO COM PONTA,BOLSA E JUNTA ELASTICA,CONFORME ABNT NBR 15.319,DN=600MM.FORNECIMENTOTUBO DE CONCRETO ARMADO PARA CRAVACAO COM PONTA,BOLSA E JUNTTUBO DE CONCRETO ARMADO PARA CRAVACAO COM PONTA,BOLSA E JUNT</v>
      </c>
      <c r="C6367" s="141" t="s">
        <v>32760</v>
      </c>
      <c r="D6367" s="141" t="s">
        <v>32767</v>
      </c>
      <c r="I6367" s="141" t="s">
        <v>285</v>
      </c>
      <c r="J6367" s="649">
        <v>1207.5</v>
      </c>
    </row>
    <row r="6368" spans="1:10" hidden="1">
      <c r="A6368" s="141" t="s">
        <v>32768</v>
      </c>
      <c r="B6368" s="141" t="str">
        <f t="shared" si="99"/>
        <v>TUBO DE CONCRETO ARMADO PARA CRAVACAO COM PONTA,BOLSA E JUNTA ELASTICA,CONFORME ABNT NBR 15.319,DN=600MM.FORNECIMENTOTUBO DE CONCRETO ARMADO PARA CRAVACAO COM PONTA,BOLSA E JUNTTUBO DE CONCRETO ARMADO PARA CRAVACAO COM PONTA,BOLSA E JUNT</v>
      </c>
      <c r="C6368" s="141" t="s">
        <v>32760</v>
      </c>
      <c r="D6368" s="141" t="s">
        <v>32767</v>
      </c>
      <c r="I6368" s="141" t="s">
        <v>285</v>
      </c>
      <c r="J6368" s="649">
        <v>1207.5</v>
      </c>
    </row>
    <row r="6369" spans="1:10" hidden="1">
      <c r="A6369" s="141" t="s">
        <v>32769</v>
      </c>
      <c r="B6369" s="141" t="str">
        <f t="shared" si="99"/>
        <v>TUBO DE CONCRETO ARMADO PARA CRAVACAO COM PONTA,BOLSA E JUNTA ELASTICA,CONFORME ABNT NBR 15.319,DN=700MM.FORNECIMENTOTUBO DE CONCRETO ARMADO PARA CRAVACAO COM PONTA,BOLSA E JUNTTUBO DE CONCRETO ARMADO PARA CRAVACAO COM PONTA,BOLSA E JUNT</v>
      </c>
      <c r="C6369" s="141" t="s">
        <v>32760</v>
      </c>
      <c r="D6369" s="141" t="s">
        <v>32770</v>
      </c>
      <c r="I6369" s="141" t="s">
        <v>285</v>
      </c>
      <c r="J6369" s="649">
        <v>1481.55</v>
      </c>
    </row>
    <row r="6370" spans="1:10" hidden="1">
      <c r="A6370" s="141" t="s">
        <v>32771</v>
      </c>
      <c r="B6370" s="141" t="str">
        <f t="shared" si="99"/>
        <v>TUBO DE CONCRETO ARMADO PARA CRAVACAO COM PONTA,BOLSA E JUNTA ELASTICA,CONFORME ABNT NBR 15.319,DN=700MM.FORNECIMENTOTUBO DE CONCRETO ARMADO PARA CRAVACAO COM PONTA,BOLSA E JUNTTUBO DE CONCRETO ARMADO PARA CRAVACAO COM PONTA,BOLSA E JUNT</v>
      </c>
      <c r="C6370" s="141" t="s">
        <v>32760</v>
      </c>
      <c r="D6370" s="141" t="s">
        <v>32770</v>
      </c>
      <c r="I6370" s="141" t="s">
        <v>285</v>
      </c>
      <c r="J6370" s="649">
        <v>1481.55</v>
      </c>
    </row>
    <row r="6371" spans="1:10" hidden="1">
      <c r="A6371" s="141" t="s">
        <v>32772</v>
      </c>
      <c r="B6371" s="141" t="str">
        <f t="shared" si="99"/>
        <v>TUBO DE CONCRETO ARMADO PARA CRAVACAO COM PONTA,BOLSA E JUNTA ELASTICA,CONFORME ABNT NBR 15.319,DN=800MM.FORNECIMENTOTUBO DE CONCRETO ARMADO PARA CRAVACAO COM PONTA,BOLSA E JUNTTUBO DE CONCRETO ARMADO PARA CRAVACAO COM PONTA,BOLSA E JUNT</v>
      </c>
      <c r="C6371" s="141" t="s">
        <v>32760</v>
      </c>
      <c r="D6371" s="141" t="s">
        <v>32773</v>
      </c>
      <c r="I6371" s="141" t="s">
        <v>285</v>
      </c>
      <c r="J6371" s="649">
        <v>1779</v>
      </c>
    </row>
    <row r="6372" spans="1:10" hidden="1">
      <c r="A6372" s="141" t="s">
        <v>32774</v>
      </c>
      <c r="B6372" s="141" t="str">
        <f t="shared" si="99"/>
        <v>TUBO DE CONCRETO ARMADO PARA CRAVACAO COM PONTA,BOLSA E JUNTA ELASTICA,CONFORME ABNT NBR 15.319,DN=800MM.FORNECIMENTOTUBO DE CONCRETO ARMADO PARA CRAVACAO COM PONTA,BOLSA E JUNTTUBO DE CONCRETO ARMADO PARA CRAVACAO COM PONTA,BOLSA E JUNT</v>
      </c>
      <c r="C6372" s="141" t="s">
        <v>32760</v>
      </c>
      <c r="D6372" s="141" t="s">
        <v>32773</v>
      </c>
      <c r="I6372" s="141" t="s">
        <v>285</v>
      </c>
      <c r="J6372" s="649">
        <v>1779</v>
      </c>
    </row>
    <row r="6373" spans="1:10" hidden="1">
      <c r="A6373" s="141" t="s">
        <v>32775</v>
      </c>
      <c r="B6373" s="141" t="str">
        <f t="shared" si="99"/>
        <v>TUBO DE CONCRETO ARMADO PARA CRAVACAO COM PONTA,BOLSA E JUNTA ELASTICA,CONFORME ABNT NBR 15.319,DN=900MM.FORNECIMENTOTUBO DE CONCRETO ARMADO PARA CRAVACAO COM PONTA,BOLSA E JUNTTUBO DE CONCRETO ARMADO PARA CRAVACAO COM PONTA,BOLSA E JUNT</v>
      </c>
      <c r="C6373" s="141" t="s">
        <v>32760</v>
      </c>
      <c r="D6373" s="141" t="s">
        <v>32776</v>
      </c>
      <c r="I6373" s="141" t="s">
        <v>285</v>
      </c>
      <c r="J6373" s="649">
        <v>2328</v>
      </c>
    </row>
    <row r="6374" spans="1:10" hidden="1">
      <c r="A6374" s="141" t="s">
        <v>32777</v>
      </c>
      <c r="B6374" s="141" t="str">
        <f t="shared" si="99"/>
        <v>TUBO DE CONCRETO ARMADO PARA CRAVACAO COM PONTA,BOLSA E JUNTA ELASTICA,CONFORME ABNT NBR 15.319,DN=900MM.FORNECIMENTOTUBO DE CONCRETO ARMADO PARA CRAVACAO COM PONTA,BOLSA E JUNTTUBO DE CONCRETO ARMADO PARA CRAVACAO COM PONTA,BOLSA E JUNT</v>
      </c>
      <c r="C6374" s="141" t="s">
        <v>32760</v>
      </c>
      <c r="D6374" s="141" t="s">
        <v>32776</v>
      </c>
      <c r="I6374" s="141" t="s">
        <v>285</v>
      </c>
      <c r="J6374" s="649">
        <v>2328</v>
      </c>
    </row>
    <row r="6375" spans="1:10" hidden="1">
      <c r="A6375" s="141" t="s">
        <v>32778</v>
      </c>
      <c r="B6375" s="141" t="str">
        <f t="shared" si="99"/>
        <v>TUBO DE CONCRETO ARMADO PARA CRAVACAO COM PONTA,BOLSA E JUNTA ELASTICA,CONFORME ABNT NBR 15.319,DN=1000MM.FORNECIMENTTUBO DE CONCRETO ARMADO PARA CRAVACAO COM PONTA,BOLSA E JUNTTUBO DE CONCRETO ARMADO PARA CRAVACAO COM PONTA,BOLSA E JUNT</v>
      </c>
      <c r="C6375" s="141" t="s">
        <v>32760</v>
      </c>
      <c r="D6375" s="141" t="s">
        <v>32779</v>
      </c>
      <c r="I6375" s="141" t="s">
        <v>285</v>
      </c>
      <c r="J6375" s="649">
        <v>2623</v>
      </c>
    </row>
    <row r="6376" spans="1:10" hidden="1">
      <c r="A6376" s="141" t="s">
        <v>32780</v>
      </c>
      <c r="B6376" s="141" t="str">
        <f t="shared" si="99"/>
        <v>TUBO DE CONCRETO ARMADO PARA CRAVACAO COM PONTA,BOLSA E JUNTA ELASTICA,CONFORME ABNT NBR 15.319,DN=1000MM.FORNECIMENTTUBO DE CONCRETO ARMADO PARA CRAVACAO COM PONTA,BOLSA E JUNTTUBO DE CONCRETO ARMADO PARA CRAVACAO COM PONTA,BOLSA E JUNT</v>
      </c>
      <c r="C6376" s="141" t="s">
        <v>32760</v>
      </c>
      <c r="D6376" s="141" t="s">
        <v>32779</v>
      </c>
      <c r="I6376" s="141" t="s">
        <v>285</v>
      </c>
      <c r="J6376" s="649">
        <v>2623</v>
      </c>
    </row>
    <row r="6377" spans="1:10" hidden="1">
      <c r="A6377" s="141" t="s">
        <v>32781</v>
      </c>
      <c r="B6377" s="141" t="str">
        <f t="shared" si="99"/>
        <v>TUBO DE CONCRETO ARMADO PARA CRAVACAO COM PONTA,BOLSA E JUNTA ELASTICA,CONFORME NBR 15.319/06,DN=1200MM.FORNECIMENTOTUBO DE CONCRETO ARMADO PARA CRAVACAO COM PONTA,BOLSA E JUNTTUBO DE CONCRETO ARMADO PARA CRAVACAO COM PONTA,BOLSA E JUNT</v>
      </c>
      <c r="C6377" s="141" t="s">
        <v>32760</v>
      </c>
      <c r="D6377" s="141" t="s">
        <v>32782</v>
      </c>
      <c r="I6377" s="141" t="s">
        <v>285</v>
      </c>
      <c r="J6377" s="649">
        <v>3675</v>
      </c>
    </row>
    <row r="6378" spans="1:10" hidden="1">
      <c r="A6378" s="141" t="s">
        <v>32783</v>
      </c>
      <c r="B6378" s="141" t="str">
        <f t="shared" si="99"/>
        <v>TUBO DE CONCRETO ARMADO PARA CRAVACAO COM PONTA,BOLSA E JUNTA ELASTICA,CONFORME NBR 15.319/06,DN=1200MM.FORNECIMENTOTUBO DE CONCRETO ARMADO PARA CRAVACAO COM PONTA,BOLSA E JUNTTUBO DE CONCRETO ARMADO PARA CRAVACAO COM PONTA,BOLSA E JUNT</v>
      </c>
      <c r="C6378" s="141" t="s">
        <v>32760</v>
      </c>
      <c r="D6378" s="141" t="s">
        <v>32782</v>
      </c>
      <c r="I6378" s="141" t="s">
        <v>285</v>
      </c>
      <c r="J6378" s="649">
        <v>3675</v>
      </c>
    </row>
    <row r="6379" spans="1:10" hidden="1">
      <c r="A6379" s="141" t="s">
        <v>32784</v>
      </c>
      <c r="B6379" s="141" t="str">
        <f t="shared" si="99"/>
        <v>TUBO DE CONCRETO ARMADO PARA CRAVACAO COM PONTA,BOLSA E JUNTA ELASTICA,CONFORME ABNT NBR 15.319,DN=1500MM.FORNECIMENTTUBO DE CONCRETO ARMADO PARA CRAVACAO COM PONTA,BOLSA E JUNTTUBO DE CONCRETO ARMADO PARA CRAVACAO COM PONTA,BOLSA E JUNT</v>
      </c>
      <c r="C6379" s="141" t="s">
        <v>32760</v>
      </c>
      <c r="D6379" s="141" t="s">
        <v>32785</v>
      </c>
      <c r="I6379" s="141" t="s">
        <v>285</v>
      </c>
      <c r="J6379" s="649">
        <v>5415</v>
      </c>
    </row>
    <row r="6380" spans="1:10" hidden="1">
      <c r="A6380" s="141" t="s">
        <v>32786</v>
      </c>
      <c r="B6380" s="141" t="str">
        <f t="shared" si="99"/>
        <v>TUBO DE CONCRETO ARMADO PARA CRAVACAO COM PONTA,BOLSA E JUNTA ELASTICA,CONFORME ABNT NBR 15.319,DN=1500MM.FORNECIMENTTUBO DE CONCRETO ARMADO PARA CRAVACAO COM PONTA,BOLSA E JUNTTUBO DE CONCRETO ARMADO PARA CRAVACAO COM PONTA,BOLSA E JUNT</v>
      </c>
      <c r="C6380" s="141" t="s">
        <v>32760</v>
      </c>
      <c r="D6380" s="141" t="s">
        <v>32785</v>
      </c>
      <c r="I6380" s="141" t="s">
        <v>285</v>
      </c>
      <c r="J6380" s="649">
        <v>5415</v>
      </c>
    </row>
    <row r="6381" spans="1:10" hidden="1">
      <c r="A6381" s="141" t="s">
        <v>32787</v>
      </c>
      <c r="B6381" s="141" t="str">
        <f t="shared" si="99"/>
        <v>TUBO DE CONCRETO ARMADO PARA CRAVACAO COM PONTA,BOLSA E JUNTA ELASTICA,CONFORME ABNT NBR 15.319,DN=2000MM.FORNECIMENTTUBO DE CONCRETO ARMADO PARA CRAVACAO COM PONTA,BOLSA E JUNTTUBO DE CONCRETO ARMADO PARA CRAVACAO COM PONTA,BOLSA E JUNT</v>
      </c>
      <c r="C6381" s="141" t="s">
        <v>32760</v>
      </c>
      <c r="D6381" s="141" t="s">
        <v>32788</v>
      </c>
      <c r="I6381" s="141" t="s">
        <v>285</v>
      </c>
      <c r="J6381" s="649">
        <v>11225</v>
      </c>
    </row>
    <row r="6382" spans="1:10" hidden="1">
      <c r="A6382" s="141" t="s">
        <v>32789</v>
      </c>
      <c r="B6382" s="141" t="str">
        <f t="shared" si="99"/>
        <v>TUBO DE CONCRETO ARMADO PARA CRAVACAO COM PONTA,BOLSA E JUNTA ELASTICA,CONFORME ABNT NBR 15.319,DN=2000MM.FORNECIMENTTUBO DE CONCRETO ARMADO PARA CRAVACAO COM PONTA,BOLSA E JUNTTUBO DE CONCRETO ARMADO PARA CRAVACAO COM PONTA,BOLSA E JUNT</v>
      </c>
      <c r="C6382" s="141" t="s">
        <v>32760</v>
      </c>
      <c r="D6382" s="141" t="s">
        <v>32788</v>
      </c>
      <c r="I6382" s="141" t="s">
        <v>285</v>
      </c>
      <c r="J6382" s="649">
        <v>11225</v>
      </c>
    </row>
    <row r="6383" spans="1:10" hidden="1">
      <c r="A6383" s="141" t="s">
        <v>32790</v>
      </c>
      <c r="B6383" s="141" t="str">
        <f t="shared" si="99"/>
        <v>DUTO ANELAR FLEXIVEL,NA COR CINZA CONCRETO,SINGELO,DE POLIETILENO DE ALTA DENSIDADE(PEAD),PARA PROTECAO DE CONDUTORES ELDUTO ANELAR FLEXIVEL,NA COR CINZA CONCRETO,SINGELO,DE POLIETETRICOS,COM DIAMETRO NOMINAL DE 1 1/4",SENDO O DIAMETRO INTERNO DE 31,0MM,COM FIO GUIA DE ACO E FORNECIDO COM 2 PLUGUES(TAMPOES) NAS EXTREMIDADES,LANCADO DIRETAMENTE NO SOLO,INCLUSIVE CONEXOES E KIT VEDACAODUTO ANELAR FLEXIVEL,NA COR CINZA CONCRETO,SINGELO,DE POLIET</v>
      </c>
      <c r="C6383" s="141" t="s">
        <v>32791</v>
      </c>
      <c r="D6383" s="141" t="s">
        <v>32792</v>
      </c>
      <c r="E6383" s="141" t="s">
        <v>32793</v>
      </c>
      <c r="F6383" s="141" t="s">
        <v>32794</v>
      </c>
      <c r="G6383" s="141" t="s">
        <v>32795</v>
      </c>
      <c r="H6383" s="141" t="s">
        <v>32796</v>
      </c>
      <c r="I6383" s="141" t="s">
        <v>285</v>
      </c>
      <c r="J6383" s="649">
        <v>15.3</v>
      </c>
    </row>
    <row r="6384" spans="1:10" hidden="1">
      <c r="A6384" s="141" t="s">
        <v>32797</v>
      </c>
      <c r="B6384" s="141" t="str">
        <f t="shared" si="99"/>
        <v>DUTO ANELAR FLEXIVEL,NA COR CINZA CONCRETO,SINGELO,DE POLIETILENO DE ALTA DENSIDADE(PEAD),PARA PROTECAO DE CONDUTORES ELDUTO ANELAR FLEXIVEL,NA COR CINZA CONCRETO,SINGELO,DE POLIETETRICOS,COM DIAMETRO NOMINAL DE 1 1/4",SENDO O DIAMETRO INTERNO DE 31,0MM,COM FIO GUIA DE ACO E FORNECIDO COM 2 PLUGUES(TAMPOES) NAS EXTREMIDADES,LANCADO DIRETAMENTE NO SOLO,INCLUSIVE CONEXOES E KIT VEDACAODUTO ANELAR FLEXIVEL,NA COR CINZA CONCRETO,SINGELO,DE POLIET</v>
      </c>
      <c r="C6384" s="141" t="s">
        <v>32791</v>
      </c>
      <c r="D6384" s="141" t="s">
        <v>32792</v>
      </c>
      <c r="E6384" s="141" t="s">
        <v>32793</v>
      </c>
      <c r="F6384" s="141" t="s">
        <v>32794</v>
      </c>
      <c r="G6384" s="141" t="s">
        <v>32795</v>
      </c>
      <c r="H6384" s="141" t="s">
        <v>32796</v>
      </c>
      <c r="I6384" s="141" t="s">
        <v>285</v>
      </c>
      <c r="J6384" s="649">
        <v>14.11</v>
      </c>
    </row>
    <row r="6385" spans="1:10" hidden="1">
      <c r="A6385" s="141" t="s">
        <v>32798</v>
      </c>
      <c r="B6385" s="141" t="str">
        <f t="shared" si="99"/>
        <v>DUTO ANELAR FLEXIVEL,NA COR CINZA CONCRETO,LINHA DUPLA,DE POLIETILENO DE ALTA DENSIDADE(PEAD),PARA PROTECAO DE CONDUTOREDUTO ANELAR FLEXIVEL,NA COR CINZA CONCRETO,LINHA DUPLA,DE POS ELETRICOS,COM DIAMETRO NOMINAL DE 1 1/4",SENDO O DIAMETROINTERNO DE 31,0MM,COM FIO GUIA DE ACO E FORNECIDO COM 2 PLUGUES (TAMPOES) NAS EXTREMIDADES,LANCADO DIRETAMENTE NO SOLO,INCLUSIVE CONEXOES E KIT VEDACAODUTO ANELAR FLEXIVEL,NA COR CINZA CONCRETO,LINHA DUPLA,DE PO</v>
      </c>
      <c r="C6385" s="141" t="s">
        <v>32799</v>
      </c>
      <c r="D6385" s="141" t="s">
        <v>32800</v>
      </c>
      <c r="E6385" s="141" t="s">
        <v>32801</v>
      </c>
      <c r="F6385" s="141" t="s">
        <v>32802</v>
      </c>
      <c r="G6385" s="141" t="s">
        <v>32803</v>
      </c>
      <c r="H6385" s="141" t="s">
        <v>32804</v>
      </c>
      <c r="I6385" s="141" t="s">
        <v>285</v>
      </c>
      <c r="J6385" s="649">
        <v>24.24</v>
      </c>
    </row>
    <row r="6386" spans="1:10" hidden="1">
      <c r="A6386" s="141" t="s">
        <v>32805</v>
      </c>
      <c r="B6386" s="141" t="str">
        <f t="shared" si="99"/>
        <v>DUTO ANELAR FLEXIVEL,NA COR CINZA CONCRETO,LINHA DUPLA,DE POLIETILENO DE ALTA DENSIDADE(PEAD),PARA PROTECAO DE CONDUTOREDUTO ANELAR FLEXIVEL,NA COR CINZA CONCRETO,LINHA DUPLA,DE POS ELETRICOS,COM DIAMETRO NOMINAL DE 1 1/4",SENDO O DIAMETROINTERNO DE 31,0MM,COM FIO GUIA DE ACO E FORNECIDO COM 2 PLUGUES (TAMPOES) NAS EXTREMIDADES,LANCADO DIRETAMENTE NO SOLO,INCLUSIVE CONEXOES E KIT VEDACAODUTO ANELAR FLEXIVEL,NA COR CINZA CONCRETO,LINHA DUPLA,DE PO</v>
      </c>
      <c r="C6386" s="141" t="s">
        <v>32799</v>
      </c>
      <c r="D6386" s="141" t="s">
        <v>32800</v>
      </c>
      <c r="E6386" s="141" t="s">
        <v>32801</v>
      </c>
      <c r="F6386" s="141" t="s">
        <v>32802</v>
      </c>
      <c r="G6386" s="141" t="s">
        <v>32803</v>
      </c>
      <c r="H6386" s="141" t="s">
        <v>32804</v>
      </c>
      <c r="I6386" s="141" t="s">
        <v>285</v>
      </c>
      <c r="J6386" s="649">
        <v>22.7</v>
      </c>
    </row>
    <row r="6387" spans="1:10" hidden="1">
      <c r="A6387" s="141" t="s">
        <v>32806</v>
      </c>
      <c r="B6387" s="141" t="str">
        <f t="shared" si="99"/>
        <v>DUTO ANELAR FLEXIVEL,NA COR CINZA CONCRETO,SINGELO,DE POLIETILENO DE ALTA DENSIDADE(PEAD),PARA PROTECAO DE CONDUTORES ELDUTO ANELAR FLEXIVEL,NA COR CINZA CONCRETO,SINGELO,DE POLIETETRICOS,COM DIAMETRO NOMINAL DE 1 1/2",SENDO O DIAMETRO INTERNO DE 39,0MM,COM FIO GUIA DE ACO E FORNECIDO COM 2 PLUGUES(TAMPOES)NAS EXTREMIDADES,LANCADO DIRETAMENTE NO SOLO,INCLUSIVE CONEXOES E KIT VEDACAODUTO ANELAR FLEXIVEL,NA COR CINZA CONCRETO,SINGELO,DE POLIET</v>
      </c>
      <c r="C6387" s="141" t="s">
        <v>32791</v>
      </c>
      <c r="D6387" s="141" t="s">
        <v>32792</v>
      </c>
      <c r="E6387" s="141" t="s">
        <v>32807</v>
      </c>
      <c r="F6387" s="141" t="s">
        <v>32808</v>
      </c>
      <c r="G6387" s="141" t="s">
        <v>32809</v>
      </c>
      <c r="H6387" s="141" t="s">
        <v>32796</v>
      </c>
      <c r="I6387" s="141" t="s">
        <v>285</v>
      </c>
      <c r="J6387" s="649">
        <v>16.52</v>
      </c>
    </row>
    <row r="6388" spans="1:10" hidden="1">
      <c r="A6388" s="141" t="s">
        <v>32810</v>
      </c>
      <c r="B6388" s="141" t="str">
        <f t="shared" si="99"/>
        <v>DUTO ANELAR FLEXIVEL,NA COR CINZA CONCRETO,SINGELO,DE POLIETILENO DE ALTA DENSIDADE(PEAD),PARA PROTECAO DE CONDUTORES ELDUTO ANELAR FLEXIVEL,NA COR CINZA CONCRETO,SINGELO,DE POLIETETRICOS,COM DIAMETRO NOMINAL DE 1 1/2",SENDO O DIAMETRO INTERNO DE 39,0MM,COM FIO GUIA DE ACO E FORNECIDO COM 2 PLUGUES(TAMPOES)NAS EXTREMIDADES,LANCADO DIRETAMENTE NO SOLO,INCLUSIVE CONEXOES E KIT VEDACAODUTO ANELAR FLEXIVEL,NA COR CINZA CONCRETO,SINGELO,DE POLIET</v>
      </c>
      <c r="C6388" s="141" t="s">
        <v>32791</v>
      </c>
      <c r="D6388" s="141" t="s">
        <v>32792</v>
      </c>
      <c r="E6388" s="141" t="s">
        <v>32807</v>
      </c>
      <c r="F6388" s="141" t="s">
        <v>32808</v>
      </c>
      <c r="G6388" s="141" t="s">
        <v>32809</v>
      </c>
      <c r="H6388" s="141" t="s">
        <v>32796</v>
      </c>
      <c r="I6388" s="141" t="s">
        <v>285</v>
      </c>
      <c r="J6388" s="649">
        <v>15.32</v>
      </c>
    </row>
    <row r="6389" spans="1:10" hidden="1">
      <c r="A6389" s="141" t="s">
        <v>32811</v>
      </c>
      <c r="B6389" s="141" t="str">
        <f t="shared" si="99"/>
        <v>DUTO ANELAR FLEXIVEL,NA COR CINZA CONCRETO,LINHA DUPLA,DE POLIETILENO DE ALTA DENSIDADE(PEAD),PARA PROTECAO DE CONDUTOREDUTO ANELAR FLEXIVEL,NA COR CINZA CONCRETO,LINHA DUPLA,DE POS ELETRICOS,COM DIAMETRO NOMINAL DE 1 1/2",SENDO O DIAMETROINTERNO DE 39,0MM,COM FIO GUIA DE ACO E FORNECIDO COM 2 PLUGUES (TAMPOES) NAS EXTREMIDADES,LANCADO DIRETAMENTE NO SOLO,INCLUSIVE CONEXOES E KIT VEDACAODUTO ANELAR FLEXIVEL,NA COR CINZA CONCRETO,LINHA DUPLA,DE PO</v>
      </c>
      <c r="C6389" s="141" t="s">
        <v>32799</v>
      </c>
      <c r="D6389" s="141" t="s">
        <v>32800</v>
      </c>
      <c r="E6389" s="141" t="s">
        <v>32812</v>
      </c>
      <c r="F6389" s="141" t="s">
        <v>32813</v>
      </c>
      <c r="G6389" s="141" t="s">
        <v>32803</v>
      </c>
      <c r="H6389" s="141" t="s">
        <v>32804</v>
      </c>
      <c r="I6389" s="141" t="s">
        <v>285</v>
      </c>
      <c r="J6389" s="649">
        <v>26.66</v>
      </c>
    </row>
    <row r="6390" spans="1:10" hidden="1">
      <c r="A6390" s="141" t="s">
        <v>32814</v>
      </c>
      <c r="B6390" s="141" t="str">
        <f t="shared" si="99"/>
        <v>DUTO ANELAR FLEXIVEL,NA COR CINZA CONCRETO,LINHA DUPLA,DE POLIETILENO DE ALTA DENSIDADE(PEAD),PARA PROTECAO DE CONDUTOREDUTO ANELAR FLEXIVEL,NA COR CINZA CONCRETO,LINHA DUPLA,DE POS ELETRICOS,COM DIAMETRO NOMINAL DE 1 1/2",SENDO O DIAMETROINTERNO DE 39,0MM,COM FIO GUIA DE ACO E FORNECIDO COM 2 PLUGUES (TAMPOES) NAS EXTREMIDADES,LANCADO DIRETAMENTE NO SOLO,INCLUSIVE CONEXOES E KIT VEDACAODUTO ANELAR FLEXIVEL,NA COR CINZA CONCRETO,LINHA DUPLA,DE PO</v>
      </c>
      <c r="C6390" s="141" t="s">
        <v>32799</v>
      </c>
      <c r="D6390" s="141" t="s">
        <v>32800</v>
      </c>
      <c r="E6390" s="141" t="s">
        <v>32812</v>
      </c>
      <c r="F6390" s="141" t="s">
        <v>32813</v>
      </c>
      <c r="G6390" s="141" t="s">
        <v>32803</v>
      </c>
      <c r="H6390" s="141" t="s">
        <v>32804</v>
      </c>
      <c r="I6390" s="141" t="s">
        <v>285</v>
      </c>
      <c r="J6390" s="649">
        <v>25.12</v>
      </c>
    </row>
    <row r="6391" spans="1:10" hidden="1">
      <c r="A6391" s="141" t="s">
        <v>32815</v>
      </c>
      <c r="B6391" s="141" t="str">
        <f t="shared" si="99"/>
        <v>DUTO ANELAR FLEXIVEL,NA COR CINZA CONCRETO,SINGELO,DE POLIETILENO DE ALTA DENSIDADE(PEAD),PARA PROTECAO DE CONDUTORES ELDUTO ANELAR FLEXIVEL,NA COR CINZA CONCRETO,SINGELO,DE POLIETETRICOS,COM DIAMETRO NOMINAL DE 2",SENDO O DIAMETRO INTERNODE 52,0MM,COM FIO GUIA DE ACO E FORNECIDO COM 2 PLUGUES(TAMPOES)NAS EXTREMIDADES,LANCADO DIRETAMENTE NO SOLO,INCLUSIVE CONEXOES E KIT VEDACAODUTO ANELAR FLEXIVEL,NA COR CINZA CONCRETO,SINGELO,DE POLIET</v>
      </c>
      <c r="C6391" s="141" t="s">
        <v>32791</v>
      </c>
      <c r="D6391" s="141" t="s">
        <v>32792</v>
      </c>
      <c r="E6391" s="141" t="s">
        <v>32816</v>
      </c>
      <c r="F6391" s="141" t="s">
        <v>32817</v>
      </c>
      <c r="G6391" s="141" t="s">
        <v>32818</v>
      </c>
      <c r="H6391" s="141" t="s">
        <v>32819</v>
      </c>
      <c r="I6391" s="141" t="s">
        <v>285</v>
      </c>
      <c r="J6391" s="649">
        <v>18.03</v>
      </c>
    </row>
    <row r="6392" spans="1:10" hidden="1">
      <c r="A6392" s="141" t="s">
        <v>32820</v>
      </c>
      <c r="B6392" s="141" t="str">
        <f t="shared" si="99"/>
        <v>DUTO ANELAR FLEXIVEL,NA COR CINZA CONCRETO,SINGELO,DE POLIETILENO DE ALTA DENSIDADE(PEAD),PARA PROTECAO DE CONDUTORES ELDUTO ANELAR FLEXIVEL,NA COR CINZA CONCRETO,SINGELO,DE POLIETETRICOS,COM DIAMETRO NOMINAL DE 2",SENDO O DIAMETRO INTERNODE 52,0MM,COM FIO GUIA DE ACO E FORNECIDO COM 2 PLUGUES(TAMPOES)NAS EXTREMIDADES,LANCADO DIRETAMENTE NO SOLO,INCLUSIVE CONEXOES E KIT VEDACAODUTO ANELAR FLEXIVEL,NA COR CINZA CONCRETO,SINGELO,DE POLIET</v>
      </c>
      <c r="C6392" s="141" t="s">
        <v>32791</v>
      </c>
      <c r="D6392" s="141" t="s">
        <v>32792</v>
      </c>
      <c r="E6392" s="141" t="s">
        <v>32816</v>
      </c>
      <c r="F6392" s="141" t="s">
        <v>32817</v>
      </c>
      <c r="G6392" s="141" t="s">
        <v>32818</v>
      </c>
      <c r="H6392" s="141" t="s">
        <v>32819</v>
      </c>
      <c r="I6392" s="141" t="s">
        <v>285</v>
      </c>
      <c r="J6392" s="649">
        <v>16.84</v>
      </c>
    </row>
    <row r="6393" spans="1:10" hidden="1">
      <c r="A6393" s="141" t="s">
        <v>32821</v>
      </c>
      <c r="B6393" s="141" t="str">
        <f t="shared" si="99"/>
        <v>DUTO ANELAR FLEXIVEL,NA COR CINZA CONCRETO,LINHA DUPLA,DE POLIETILENO DE ALTA DENSIDADE(PEAD),PARA PROTECAO DE CONDUTOREDUTO ANELAR FLEXIVEL,NA COR CINZA CONCRETO,LINHA DUPLA,DE POS ELETRICOS,COM DIAMETRO NOMINAL DE 2",SENDO O DIAMETRO INTERNO DE 52,0MM,COM FIO GUIA DE ACO E FORNECIDO COM 2 PLUGUES(TAMPOES)NAS EXTREMIDADES,LANCADO DIRETAMENTE NO SOLO,INCLUSIVE CONEXOES E KIT VEDACAODUTO ANELAR FLEXIVEL,NA COR CINZA CONCRETO,LINHA DUPLA,DE PO</v>
      </c>
      <c r="C6393" s="141" t="s">
        <v>32799</v>
      </c>
      <c r="D6393" s="141" t="s">
        <v>32800</v>
      </c>
      <c r="E6393" s="141" t="s">
        <v>32822</v>
      </c>
      <c r="F6393" s="141" t="s">
        <v>32823</v>
      </c>
      <c r="G6393" s="141" t="s">
        <v>32824</v>
      </c>
      <c r="H6393" s="141" t="s">
        <v>32825</v>
      </c>
      <c r="I6393" s="141" t="s">
        <v>285</v>
      </c>
      <c r="J6393" s="649">
        <v>29.7</v>
      </c>
    </row>
    <row r="6394" spans="1:10" hidden="1">
      <c r="A6394" s="141" t="s">
        <v>32826</v>
      </c>
      <c r="B6394" s="141" t="str">
        <f t="shared" si="99"/>
        <v>DUTO ANELAR FLEXIVEL,NA COR CINZA CONCRETO,LINHA DUPLA,DE POLIETILENO DE ALTA DENSIDADE(PEAD),PARA PROTECAO DE CONDUTOREDUTO ANELAR FLEXIVEL,NA COR CINZA CONCRETO,LINHA DUPLA,DE POS ELETRICOS,COM DIAMETRO NOMINAL DE 2",SENDO O DIAMETRO INTERNO DE 52,0MM,COM FIO GUIA DE ACO E FORNECIDO COM 2 PLUGUES(TAMPOES)NAS EXTREMIDADES,LANCADO DIRETAMENTE NO SOLO,INCLUSIVE CONEXOES E KIT VEDACAODUTO ANELAR FLEXIVEL,NA COR CINZA CONCRETO,LINHA DUPLA,DE PO</v>
      </c>
      <c r="C6394" s="141" t="s">
        <v>32799</v>
      </c>
      <c r="D6394" s="141" t="s">
        <v>32800</v>
      </c>
      <c r="E6394" s="141" t="s">
        <v>32822</v>
      </c>
      <c r="F6394" s="141" t="s">
        <v>32823</v>
      </c>
      <c r="G6394" s="141" t="s">
        <v>32824</v>
      </c>
      <c r="H6394" s="141" t="s">
        <v>32825</v>
      </c>
      <c r="I6394" s="141" t="s">
        <v>285</v>
      </c>
      <c r="J6394" s="649">
        <v>28.16</v>
      </c>
    </row>
    <row r="6395" spans="1:10" hidden="1">
      <c r="A6395" s="141" t="s">
        <v>32827</v>
      </c>
      <c r="B6395" s="141" t="str">
        <f t="shared" si="99"/>
        <v>DUTO ANELAR FLEXIVEL,NA COR CINZA CONCRETO,SINGELO,DE POLIETILENO DE ALTA DENSIDADE(PEAD),PARA PROTECAO DE CONDUTORES ELDUTO ANELAR FLEXIVEL,NA COR CINZA CONCRETO,SINGELO,DE POLIETETRICOS,COM DIAMETRO NOMINAL DE 3",SENDO O DIAMETRO INTERNODE 76,0MM,COM FIO GUIA DE ACO E FORNECIDO COM 2 PLUGUES(TAMPOES)NAS EXTREMIDADES,LANCADO DIRETAMENTE NO SOLO,INCLUSIVE CONEXOES E KIT VEDACAODUTO ANELAR FLEXIVEL,NA COR CINZA CONCRETO,SINGELO,DE POLIET</v>
      </c>
      <c r="C6395" s="141" t="s">
        <v>32791</v>
      </c>
      <c r="D6395" s="141" t="s">
        <v>32792</v>
      </c>
      <c r="E6395" s="141" t="s">
        <v>32828</v>
      </c>
      <c r="F6395" s="141" t="s">
        <v>32829</v>
      </c>
      <c r="G6395" s="141" t="s">
        <v>32818</v>
      </c>
      <c r="H6395" s="141" t="s">
        <v>32819</v>
      </c>
      <c r="I6395" s="141" t="s">
        <v>285</v>
      </c>
      <c r="J6395" s="649">
        <v>21.45</v>
      </c>
    </row>
    <row r="6396" spans="1:10" hidden="1">
      <c r="A6396" s="141" t="s">
        <v>32830</v>
      </c>
      <c r="B6396" s="141" t="str">
        <f t="shared" si="99"/>
        <v>DUTO ANELAR FLEXIVEL,NA COR CINZA CONCRETO,SINGELO,DE POLIETILENO DE ALTA DENSIDADE(PEAD),PARA PROTECAO DE CONDUTORES ELDUTO ANELAR FLEXIVEL,NA COR CINZA CONCRETO,SINGELO,DE POLIETETRICOS,COM DIAMETRO NOMINAL DE 3",SENDO O DIAMETRO INTERNODE 76,0MM,COM FIO GUIA DE ACO E FORNECIDO COM 2 PLUGUES(TAMPOES)NAS EXTREMIDADES,LANCADO DIRETAMENTE NO SOLO,INCLUSIVE CONEXOES E KIT VEDACAODUTO ANELAR FLEXIVEL,NA COR CINZA CONCRETO,SINGELO,DE POLIET</v>
      </c>
      <c r="C6396" s="141" t="s">
        <v>32791</v>
      </c>
      <c r="D6396" s="141" t="s">
        <v>32792</v>
      </c>
      <c r="E6396" s="141" t="s">
        <v>32828</v>
      </c>
      <c r="F6396" s="141" t="s">
        <v>32829</v>
      </c>
      <c r="G6396" s="141" t="s">
        <v>32818</v>
      </c>
      <c r="H6396" s="141" t="s">
        <v>32819</v>
      </c>
      <c r="I6396" s="141" t="s">
        <v>285</v>
      </c>
      <c r="J6396" s="649">
        <v>20.25</v>
      </c>
    </row>
    <row r="6397" spans="1:10" hidden="1">
      <c r="A6397" s="141" t="s">
        <v>32831</v>
      </c>
      <c r="B6397" s="141" t="str">
        <f t="shared" si="99"/>
        <v>DUTO ANELAR FLEXIVEL,NA COR CINZA CONCRETO,LINHA DUPLA,DE POLIETILENO DE ALTA DENSIDADE(PEAD),PARA PROTECAO DE CONDUTOREDUTO ANELAR FLEXIVEL,NA COR CINZA CONCRETO,LINHA DUPLA,DE POS ELETRICOS,COM DIAMETRO NOMINAL DE 3",SENDO O DIAMETRO INTERNO DE 76,0MM,COM FIO GUIA DE ACO E FORNECIDO COM 2 PLUGUES(TAMPOES)NAS EXTREMIDADES,LANCADO DIRETAMENTE NO SOLO,INCLUSIVE CONEXOES E KIT VEDACAODUTO ANELAR FLEXIVEL,NA COR CINZA CONCRETO,LINHA DUPLA,DE PO</v>
      </c>
      <c r="C6397" s="141" t="s">
        <v>32799</v>
      </c>
      <c r="D6397" s="141" t="s">
        <v>32800</v>
      </c>
      <c r="E6397" s="141" t="s">
        <v>32832</v>
      </c>
      <c r="F6397" s="141" t="s">
        <v>32833</v>
      </c>
      <c r="G6397" s="141" t="s">
        <v>32824</v>
      </c>
      <c r="H6397" s="141" t="s">
        <v>32825</v>
      </c>
      <c r="I6397" s="141" t="s">
        <v>285</v>
      </c>
      <c r="J6397" s="649">
        <v>36.53</v>
      </c>
    </row>
    <row r="6398" spans="1:10" hidden="1">
      <c r="A6398" s="141" t="s">
        <v>32834</v>
      </c>
      <c r="B6398" s="141" t="str">
        <f t="shared" si="99"/>
        <v>DUTO ANELAR FLEXIVEL,NA COR CINZA CONCRETO,LINHA DUPLA,DE POLIETILENO DE ALTA DENSIDADE(PEAD),PARA PROTECAO DE CONDUTOREDUTO ANELAR FLEXIVEL,NA COR CINZA CONCRETO,LINHA DUPLA,DE POS ELETRICOS,COM DIAMETRO NOMINAL DE 3",SENDO O DIAMETRO INTERNO DE 76,0MM,COM FIO GUIA DE ACO E FORNECIDO COM 2 PLUGUES(TAMPOES)NAS EXTREMIDADES,LANCADO DIRETAMENTE NO SOLO,INCLUSIVE CONEXOES E KIT VEDACAODUTO ANELAR FLEXIVEL,NA COR CINZA CONCRETO,LINHA DUPLA,DE PO</v>
      </c>
      <c r="C6398" s="141" t="s">
        <v>32799</v>
      </c>
      <c r="D6398" s="141" t="s">
        <v>32800</v>
      </c>
      <c r="E6398" s="141" t="s">
        <v>32832</v>
      </c>
      <c r="F6398" s="141" t="s">
        <v>32833</v>
      </c>
      <c r="G6398" s="141" t="s">
        <v>32824</v>
      </c>
      <c r="H6398" s="141" t="s">
        <v>32825</v>
      </c>
      <c r="I6398" s="141" t="s">
        <v>285</v>
      </c>
      <c r="J6398" s="649">
        <v>34.99</v>
      </c>
    </row>
    <row r="6399" spans="1:10" hidden="1">
      <c r="A6399" s="141" t="s">
        <v>32835</v>
      </c>
      <c r="B6399" s="141" t="str">
        <f t="shared" si="99"/>
        <v>DUTO ANELAR FLEXIVEL,NA COR CINZA CONCRETO,SINGELO,DE POLIETILETO DE ALTA DENSIDADE(PEAD),PARA PROTECAO DE CONDUTORES ELDUTO ANELAR FLEXIVEL,NA COR CINZA CONCRETO,SINGELO,DE POLIETETRICOS,COM DIAMETRO NOMINAL DE 4",SENDO O DIAMETRO INTERNODE 95,0MM,COM FIO GUIA DE ACO E FORNECIDO COM 2 PLUGUES(TAMPOES)NAS EXTREMIDADES,LANCADO DIRETAMENTE NO SOLO,INCLUSIVE CONEXOES E KIT VEDACAODUTO ANELAR FLEXIVEL,NA COR CINZA CONCRETO,SINGELO,DE POLIET</v>
      </c>
      <c r="C6399" s="141" t="s">
        <v>32791</v>
      </c>
      <c r="D6399" s="141" t="s">
        <v>32836</v>
      </c>
      <c r="E6399" s="141" t="s">
        <v>32837</v>
      </c>
      <c r="F6399" s="141" t="s">
        <v>32838</v>
      </c>
      <c r="G6399" s="141" t="s">
        <v>32818</v>
      </c>
      <c r="H6399" s="141" t="s">
        <v>32819</v>
      </c>
      <c r="I6399" s="141" t="s">
        <v>285</v>
      </c>
      <c r="J6399" s="649">
        <v>26.01</v>
      </c>
    </row>
    <row r="6400" spans="1:10" hidden="1">
      <c r="A6400" s="141" t="s">
        <v>32839</v>
      </c>
      <c r="B6400" s="141" t="str">
        <f t="shared" si="99"/>
        <v>DUTO ANELAR FLEXIVEL,NA COR CINZA CONCRETO,SINGELO,DE POLIETILETO DE ALTA DENSIDADE(PEAD),PARA PROTECAO DE CONDUTORES ELDUTO ANELAR FLEXIVEL,NA COR CINZA CONCRETO,SINGELO,DE POLIETETRICOS,COM DIAMETRO NOMINAL DE 4",SENDO O DIAMETRO INTERNODE 95,0MM,COM FIO GUIA DE ACO E FORNECIDO COM 2 PLUGUES(TAMPOES)NAS EXTREMIDADES,LANCADO DIRETAMENTE NO SOLO,INCLUSIVE CONEXOES E KIT VEDACAODUTO ANELAR FLEXIVEL,NA COR CINZA CONCRETO,SINGELO,DE POLIET</v>
      </c>
      <c r="C6400" s="141" t="s">
        <v>32791</v>
      </c>
      <c r="D6400" s="141" t="s">
        <v>32836</v>
      </c>
      <c r="E6400" s="141" t="s">
        <v>32837</v>
      </c>
      <c r="F6400" s="141" t="s">
        <v>32838</v>
      </c>
      <c r="G6400" s="141" t="s">
        <v>32818</v>
      </c>
      <c r="H6400" s="141" t="s">
        <v>32819</v>
      </c>
      <c r="I6400" s="141" t="s">
        <v>285</v>
      </c>
      <c r="J6400" s="649">
        <v>24.81</v>
      </c>
    </row>
    <row r="6401" spans="1:10" hidden="1">
      <c r="A6401" s="141" t="s">
        <v>32840</v>
      </c>
      <c r="B6401" s="141" t="str">
        <f t="shared" si="99"/>
        <v>DUTO ANELAR FLEXIVEL,NA COR CINZA CONCRETO,LINHA DUPLA,DE POLIETILENO DE ALTA DENSIDADE(PEAD),PARA PROTECAO DE CONDUTOREDUTO ANELAR FLEXIVEL,NA COR CINZA CONCRETO,LINHA DUPLA,DE POS ELETRICOS,COM DIAMETRO NOMINAL DE 4",SENDO O DIAMETRO INTERNO DE 95,0MM,COM FIO GUIA DE ACO E FORNECIDO COM 2 PLUGUES(TAMPOES)NAS EXTREMIDADES,LANCADO DIRETAMENTE NO SOLO,INCLUSIVE CONEXOES E KIT VEDACAODUTO ANELAR FLEXIVEL,NA COR CINZA CONCRETO,LINHA DUPLA,DE PO</v>
      </c>
      <c r="C6401" s="141" t="s">
        <v>32799</v>
      </c>
      <c r="D6401" s="141" t="s">
        <v>32800</v>
      </c>
      <c r="E6401" s="141" t="s">
        <v>32841</v>
      </c>
      <c r="F6401" s="141" t="s">
        <v>32842</v>
      </c>
      <c r="G6401" s="141" t="s">
        <v>32824</v>
      </c>
      <c r="H6401" s="141" t="s">
        <v>32825</v>
      </c>
      <c r="I6401" s="141" t="s">
        <v>285</v>
      </c>
      <c r="J6401" s="649">
        <v>45.65</v>
      </c>
    </row>
    <row r="6402" spans="1:10" hidden="1">
      <c r="A6402" s="141" t="s">
        <v>32843</v>
      </c>
      <c r="B6402" s="141" t="str">
        <f t="shared" si="99"/>
        <v>DUTO ANELAR FLEXIVEL,NA COR CINZA CONCRETO,LINHA DUPLA,DE POLIETILENO DE ALTA DENSIDADE(PEAD),PARA PROTECAO DE CONDUTOREDUTO ANELAR FLEXIVEL,NA COR CINZA CONCRETO,LINHA DUPLA,DE POS ELETRICOS,COM DIAMETRO NOMINAL DE 4",SENDO O DIAMETRO INTERNO DE 95,0MM,COM FIO GUIA DE ACO E FORNECIDO COM 2 PLUGUES(TAMPOES)NAS EXTREMIDADES,LANCADO DIRETAMENTE NO SOLO,INCLUSIVE CONEXOES E KIT VEDACAODUTO ANELAR FLEXIVEL,NA COR CINZA CONCRETO,LINHA DUPLA,DE PO</v>
      </c>
      <c r="C6402" s="141" t="s">
        <v>32799</v>
      </c>
      <c r="D6402" s="141" t="s">
        <v>32800</v>
      </c>
      <c r="E6402" s="141" t="s">
        <v>32841</v>
      </c>
      <c r="F6402" s="141" t="s">
        <v>32842</v>
      </c>
      <c r="G6402" s="141" t="s">
        <v>32824</v>
      </c>
      <c r="H6402" s="141" t="s">
        <v>32825</v>
      </c>
      <c r="I6402" s="141" t="s">
        <v>285</v>
      </c>
      <c r="J6402" s="649">
        <v>44.11</v>
      </c>
    </row>
    <row r="6403" spans="1:10" hidden="1">
      <c r="A6403" s="141" t="s">
        <v>32844</v>
      </c>
      <c r="B6403" s="141" t="str">
        <f t="shared" ref="B6403:B6466" si="100">C6403&amp;D6403&amp;C6403&amp;E6403&amp;F6403&amp;G6403&amp;H6403&amp;C6403</f>
        <v>DUTO ANELAR FLEXIVEL,NA COR CINZA CONCRETO,SINGELO,DE POLIETILENO DE ALTA DENSIDADE(PEAD),PARA PROTECAO DE CONDUTORES ELDUTO ANELAR FLEXIVEL,NA COR CINZA CONCRETO,SINGELO,DE POLIETETRICOS,COM DIAMETRO NOMINAL DE 5",SENDO O DIAMETRO INTERNODE 107,5MM,COM FIO GUIA DE ACO E FORNECIDO COM 2 PLUGUES(TAMPOES)NAS EXTREMIDADES,LANCADO DIRETAMENTE NO SOLO,INCLUSIVECONEXOES E KIT VEDACAODUTO ANELAR FLEXIVEL,NA COR CINZA CONCRETO,SINGELO,DE POLIET</v>
      </c>
      <c r="C6403" s="141" t="s">
        <v>32791</v>
      </c>
      <c r="D6403" s="141" t="s">
        <v>32792</v>
      </c>
      <c r="E6403" s="141" t="s">
        <v>32845</v>
      </c>
      <c r="F6403" s="141" t="s">
        <v>32846</v>
      </c>
      <c r="G6403" s="141" t="s">
        <v>32847</v>
      </c>
      <c r="H6403" s="141" t="s">
        <v>32848</v>
      </c>
      <c r="I6403" s="141" t="s">
        <v>285</v>
      </c>
      <c r="J6403" s="649">
        <v>31.78</v>
      </c>
    </row>
    <row r="6404" spans="1:10" hidden="1">
      <c r="A6404" s="141" t="s">
        <v>32849</v>
      </c>
      <c r="B6404" s="141" t="str">
        <f t="shared" si="100"/>
        <v>DUTO ANELAR FLEXIVEL,NA COR CINZA CONCRETO,SINGELO,DE POLIETILENO DE ALTA DENSIDADE(PEAD),PARA PROTECAO DE CONDUTORES ELDUTO ANELAR FLEXIVEL,NA COR CINZA CONCRETO,SINGELO,DE POLIETETRICOS,COM DIAMETRO NOMINAL DE 5",SENDO O DIAMETRO INTERNODE 107,5MM,COM FIO GUIA DE ACO E FORNECIDO COM 2 PLUGUES(TAMPOES)NAS EXTREMIDADES,LANCADO DIRETAMENTE NO SOLO,INCLUSIVECONEXOES E KIT VEDACAODUTO ANELAR FLEXIVEL,NA COR CINZA CONCRETO,SINGELO,DE POLIET</v>
      </c>
      <c r="C6404" s="141" t="s">
        <v>32791</v>
      </c>
      <c r="D6404" s="141" t="s">
        <v>32792</v>
      </c>
      <c r="E6404" s="141" t="s">
        <v>32845</v>
      </c>
      <c r="F6404" s="141" t="s">
        <v>32846</v>
      </c>
      <c r="G6404" s="141" t="s">
        <v>32847</v>
      </c>
      <c r="H6404" s="141" t="s">
        <v>32848</v>
      </c>
      <c r="I6404" s="141" t="s">
        <v>285</v>
      </c>
      <c r="J6404" s="649">
        <v>30.58</v>
      </c>
    </row>
    <row r="6405" spans="1:10" hidden="1">
      <c r="A6405" s="141" t="s">
        <v>32850</v>
      </c>
      <c r="B6405" s="141" t="str">
        <f t="shared" si="100"/>
        <v>DUTO ANELAR FLEXIVEL,NA COR CINZA CONCRETO,LINHA DUPLA,DE POLIETILENO DE ALTA DENSIDADE(PEAD),PARA PROTECAO DE CONDUTOREDUTO ANELAR FLEXIVEL,NA COR CINZA CONCRETO,LINHA DUPLA,DE POS ELETRICOS,COM DIAMETRO NOMINAL DE 5",SENDO O DIAMETRO INTERNO DE 107,5MM,COM FIO GUIA DE ACO E FORNECIDO COM 2 PLUGUES(TAMPOES)NAS EXTREMIDADES,LANCADO DIRETAMENTE NO SOLO,INCLUSIVE CONEXOES E KIT VEDACAODUTO ANELAR FLEXIVEL,NA COR CINZA CONCRETO,LINHA DUPLA,DE PO</v>
      </c>
      <c r="C6405" s="141" t="s">
        <v>32799</v>
      </c>
      <c r="D6405" s="141" t="s">
        <v>32800</v>
      </c>
      <c r="E6405" s="141" t="s">
        <v>32851</v>
      </c>
      <c r="F6405" s="141" t="s">
        <v>32852</v>
      </c>
      <c r="G6405" s="141" t="s">
        <v>32809</v>
      </c>
      <c r="H6405" s="141" t="s">
        <v>32796</v>
      </c>
      <c r="I6405" s="141" t="s">
        <v>285</v>
      </c>
      <c r="J6405" s="649">
        <v>57.19</v>
      </c>
    </row>
    <row r="6406" spans="1:10" hidden="1">
      <c r="A6406" s="141" t="s">
        <v>32853</v>
      </c>
      <c r="B6406" s="141" t="str">
        <f t="shared" si="100"/>
        <v>DUTO ANELAR FLEXIVEL,NA COR CINZA CONCRETO,LINHA DUPLA,DE POLIETILENO DE ALTA DENSIDADE(PEAD),PARA PROTECAO DE CONDUTOREDUTO ANELAR FLEXIVEL,NA COR CINZA CONCRETO,LINHA DUPLA,DE POS ELETRICOS,COM DIAMETRO NOMINAL DE 5",SENDO O DIAMETRO INTERNO DE 107,5MM,COM FIO GUIA DE ACO E FORNECIDO COM 2 PLUGUES(TAMPOES)NAS EXTREMIDADES,LANCADO DIRETAMENTE NO SOLO,INCLUSIVE CONEXOES E KIT VEDACAODUTO ANELAR FLEXIVEL,NA COR CINZA CONCRETO,LINHA DUPLA,DE PO</v>
      </c>
      <c r="C6406" s="141" t="s">
        <v>32799</v>
      </c>
      <c r="D6406" s="141" t="s">
        <v>32800</v>
      </c>
      <c r="E6406" s="141" t="s">
        <v>32851</v>
      </c>
      <c r="F6406" s="141" t="s">
        <v>32852</v>
      </c>
      <c r="G6406" s="141" t="s">
        <v>32809</v>
      </c>
      <c r="H6406" s="141" t="s">
        <v>32796</v>
      </c>
      <c r="I6406" s="141" t="s">
        <v>285</v>
      </c>
      <c r="J6406" s="649">
        <v>55.65</v>
      </c>
    </row>
    <row r="6407" spans="1:10" hidden="1">
      <c r="A6407" s="141" t="s">
        <v>32854</v>
      </c>
      <c r="B6407" s="141" t="str">
        <f t="shared" si="100"/>
        <v>DUTO ANELAR FLEXIVEL,NA COR CINZA CONCRETO,SINGELO,DE POLIETILENO DE ALTA DENSIDADE(PEAD),PARA PROTECAO DE CONDUTORES ELDUTO ANELAR FLEXIVEL,NA COR CINZA CONCRETO,SINGELO,DE POLIETETRICOS,COM DIAMETRO NOMINAL DE 6",SENDO O DIAMETRO INTERNODE 138,0MM,COM FIO GUIA DE ACO E FORNECIDO COM 2 PLUGUES(TAMPOES)NAS EXTREMIDADES,LANCADO DIRETAMENTE NO SOLO,INCLUSIVECONEXOES E KIT VEDACAODUTO ANELAR FLEXIVEL,NA COR CINZA CONCRETO,SINGELO,DE POLIET</v>
      </c>
      <c r="C6407" s="141" t="s">
        <v>32791</v>
      </c>
      <c r="D6407" s="141" t="s">
        <v>32792</v>
      </c>
      <c r="E6407" s="141" t="s">
        <v>32855</v>
      </c>
      <c r="F6407" s="141" t="s">
        <v>32856</v>
      </c>
      <c r="G6407" s="141" t="s">
        <v>32847</v>
      </c>
      <c r="H6407" s="141" t="s">
        <v>32848</v>
      </c>
      <c r="I6407" s="141" t="s">
        <v>285</v>
      </c>
      <c r="J6407" s="649">
        <v>36.200000000000003</v>
      </c>
    </row>
    <row r="6408" spans="1:10" hidden="1">
      <c r="A6408" s="141" t="s">
        <v>32857</v>
      </c>
      <c r="B6408" s="141" t="str">
        <f t="shared" si="100"/>
        <v>DUTO ANELAR FLEXIVEL,NA COR CINZA CONCRETO,SINGELO,DE POLIETILENO DE ALTA DENSIDADE(PEAD),PARA PROTECAO DE CONDUTORES ELDUTO ANELAR FLEXIVEL,NA COR CINZA CONCRETO,SINGELO,DE POLIETETRICOS,COM DIAMETRO NOMINAL DE 6",SENDO O DIAMETRO INTERNODE 138,0MM,COM FIO GUIA DE ACO E FORNECIDO COM 2 PLUGUES(TAMPOES)NAS EXTREMIDADES,LANCADO DIRETAMENTE NO SOLO,INCLUSIVECONEXOES E KIT VEDACAODUTO ANELAR FLEXIVEL,NA COR CINZA CONCRETO,SINGELO,DE POLIET</v>
      </c>
      <c r="C6408" s="141" t="s">
        <v>32791</v>
      </c>
      <c r="D6408" s="141" t="s">
        <v>32792</v>
      </c>
      <c r="E6408" s="141" t="s">
        <v>32855</v>
      </c>
      <c r="F6408" s="141" t="s">
        <v>32856</v>
      </c>
      <c r="G6408" s="141" t="s">
        <v>32847</v>
      </c>
      <c r="H6408" s="141" t="s">
        <v>32848</v>
      </c>
      <c r="I6408" s="141" t="s">
        <v>285</v>
      </c>
      <c r="J6408" s="649">
        <v>35</v>
      </c>
    </row>
    <row r="6409" spans="1:10" hidden="1">
      <c r="A6409" s="141" t="s">
        <v>32858</v>
      </c>
      <c r="B6409" s="141" t="str">
        <f t="shared" si="100"/>
        <v>DUTO ANELAR FLEXIVEL,NA COR CINZA CONCRETO,LINHA DUPLA,DE POLIETILENO DE ALTA DENSIDADE(PEAD),PARA PROTECAO DE CONDUTOREDUTO ANELAR FLEXIVEL,NA COR CINZA CONCRETO,LINHA DUPLA,DE POS ELETRICOS,COM DIAMETRO NOMINAL DE 6",SENDO O DIAMETRO INTERNO DE 138,0MM,COM FIO GUIA DE ACO E FORNECIDO COM 2 PLUGUES(TAMPOES)NAS EXTREMIDADES,LANCADO DIRETAMENTE NO SOLO,INCLUSIVE CONEXOES E KIT VEDACAODUTO ANELAR FLEXIVEL,NA COR CINZA CONCRETO,LINHA DUPLA,DE PO</v>
      </c>
      <c r="C6409" s="141" t="s">
        <v>32799</v>
      </c>
      <c r="D6409" s="141" t="s">
        <v>32800</v>
      </c>
      <c r="E6409" s="141" t="s">
        <v>32859</v>
      </c>
      <c r="F6409" s="141" t="s">
        <v>32860</v>
      </c>
      <c r="G6409" s="141" t="s">
        <v>32809</v>
      </c>
      <c r="H6409" s="141" t="s">
        <v>32796</v>
      </c>
      <c r="I6409" s="141" t="s">
        <v>285</v>
      </c>
      <c r="J6409" s="649">
        <v>66.03</v>
      </c>
    </row>
    <row r="6410" spans="1:10" hidden="1">
      <c r="A6410" s="141" t="s">
        <v>32861</v>
      </c>
      <c r="B6410" s="141" t="str">
        <f t="shared" si="100"/>
        <v>DUTO ANELAR FLEXIVEL,NA COR CINZA CONCRETO,LINHA DUPLA,DE POLIETILENO DE ALTA DENSIDADE(PEAD),PARA PROTECAO DE CONDUTOREDUTO ANELAR FLEXIVEL,NA COR CINZA CONCRETO,LINHA DUPLA,DE POS ELETRICOS,COM DIAMETRO NOMINAL DE 6",SENDO O DIAMETRO INTERNO DE 138,0MM,COM FIO GUIA DE ACO E FORNECIDO COM 2 PLUGUES(TAMPOES)NAS EXTREMIDADES,LANCADO DIRETAMENTE NO SOLO,INCLUSIVE CONEXOES E KIT VEDACAODUTO ANELAR FLEXIVEL,NA COR CINZA CONCRETO,LINHA DUPLA,DE PO</v>
      </c>
      <c r="C6410" s="141" t="s">
        <v>32799</v>
      </c>
      <c r="D6410" s="141" t="s">
        <v>32800</v>
      </c>
      <c r="E6410" s="141" t="s">
        <v>32859</v>
      </c>
      <c r="F6410" s="141" t="s">
        <v>32860</v>
      </c>
      <c r="G6410" s="141" t="s">
        <v>32809</v>
      </c>
      <c r="H6410" s="141" t="s">
        <v>32796</v>
      </c>
      <c r="I6410" s="141" t="s">
        <v>285</v>
      </c>
      <c r="J6410" s="649">
        <v>64.48</v>
      </c>
    </row>
    <row r="6411" spans="1:10" hidden="1">
      <c r="A6411" s="141" t="s">
        <v>32862</v>
      </c>
      <c r="B6411" s="141" t="str">
        <f t="shared" si="100"/>
        <v>DUTO CORRUGADO HELICOIDAL,NA COR PRETA,SINGELO,DE POLIETILENO DE ALTA DENSIDADE(PEAD),P/PROTECAO DE CONDUTORES ELET.EM IDUTO CORRUGADO HELICOIDAL,NA COR PRETA,SINGELO,DE POLIETILENNSTAL.SUBTERRANEAS,C/DIAMETRO NOMINAL 1 1/4",SENDO O DIAM.INT.31,5MM,FORNECIDO C/2 TAMPOES NAS EXTREMIDADES,FITA DE AVISO"PERIGO"C/FIO GUIA DE ACO GALV.REVEST.PVC,CONFORME ABNT NBR 13897 E 13898,LANC.DIR.SOLO,INCL.CONEXOES E KIT VEDACAODUTO CORRUGADO HELICOIDAL,NA COR PRETA,SINGELO,DE POLIETILEN</v>
      </c>
      <c r="C6411" s="141" t="s">
        <v>32863</v>
      </c>
      <c r="D6411" s="141" t="s">
        <v>32864</v>
      </c>
      <c r="E6411" s="141" t="s">
        <v>32865</v>
      </c>
      <c r="F6411" s="141" t="s">
        <v>32866</v>
      </c>
      <c r="G6411" s="141" t="s">
        <v>32867</v>
      </c>
      <c r="H6411" s="141" t="s">
        <v>32868</v>
      </c>
      <c r="I6411" s="141" t="s">
        <v>285</v>
      </c>
      <c r="J6411" s="649">
        <v>21.58</v>
      </c>
    </row>
    <row r="6412" spans="1:10" hidden="1">
      <c r="A6412" s="141" t="s">
        <v>32869</v>
      </c>
      <c r="B6412" s="141" t="str">
        <f t="shared" si="100"/>
        <v>DUTO CORRUGADO HELICOIDAL,NA COR PRETA,SINGELO,DE POLIETILENO DE ALTA DENSIDADE(PEAD),P/PROTECAO DE CONDUTORES ELET.EM IDUTO CORRUGADO HELICOIDAL,NA COR PRETA,SINGELO,DE POLIETILENNSTAL.SUBTERRANEAS,C/DIAMETRO NOMINAL 1 1/4",SENDO O DIAM.INT.31,5MM,FORNECIDO C/2 TAMPOES NAS EXTREMIDADES,FITA DE AVISO"PERIGO"C/FIO GUIA DE ACO GALV.REVEST.PVC,CONFORME ABNT NBR 13897 E 13898,LANC.DIR.SOLO,INCL.CONEXOES E KIT VEDACAODUTO CORRUGADO HELICOIDAL,NA COR PRETA,SINGELO,DE POLIETILEN</v>
      </c>
      <c r="C6412" s="141" t="s">
        <v>32863</v>
      </c>
      <c r="D6412" s="141" t="s">
        <v>32864</v>
      </c>
      <c r="E6412" s="141" t="s">
        <v>32865</v>
      </c>
      <c r="F6412" s="141" t="s">
        <v>32866</v>
      </c>
      <c r="G6412" s="141" t="s">
        <v>32867</v>
      </c>
      <c r="H6412" s="141" t="s">
        <v>32868</v>
      </c>
      <c r="I6412" s="141" t="s">
        <v>285</v>
      </c>
      <c r="J6412" s="649">
        <v>20.39</v>
      </c>
    </row>
    <row r="6413" spans="1:10" hidden="1">
      <c r="A6413" s="141" t="s">
        <v>32870</v>
      </c>
      <c r="B6413" s="141" t="str">
        <f t="shared" si="100"/>
        <v>DUTO CORRUGADO HELICOIDAL,NA COR PRETA,LINHA DUPLA,DE POLIETILENO DE ALTA DENSIDADE(PEAD),P/PROTECAO DE CONDUTORES ELETRDUTO CORRUGADO HELICOIDAL,NA COR PRETA,LINHA DUPLA,DE POLIET.EM INSTAL.SUBTERRANEAS,DIAM.NOMINAL 1 1/4",SENDO DIAM.INT.31,5MM,FORNECIDO C/2 TAMPOES NAS EXTREMIDADES,FITA DE AVISO"PERIGO"C/FIO GUIA DE ACO GALV.REVEST.PVC,CONFORME ABNT NBR13897 E 13898,LANC.DIR.SOLO,INCL.CONEXOES E KIT VEDACAODUTO CORRUGADO HELICOIDAL,NA COR PRETA,LINHA DUPLA,DE POLIET</v>
      </c>
      <c r="C6413" s="141" t="s">
        <v>32871</v>
      </c>
      <c r="D6413" s="141" t="s">
        <v>32872</v>
      </c>
      <c r="E6413" s="141" t="s">
        <v>32873</v>
      </c>
      <c r="F6413" s="141" t="s">
        <v>32874</v>
      </c>
      <c r="G6413" s="141" t="s">
        <v>32875</v>
      </c>
      <c r="H6413" s="141" t="s">
        <v>32876</v>
      </c>
      <c r="I6413" s="141" t="s">
        <v>285</v>
      </c>
      <c r="J6413" s="649">
        <v>36.799999999999997</v>
      </c>
    </row>
    <row r="6414" spans="1:10" hidden="1">
      <c r="A6414" s="141" t="s">
        <v>32877</v>
      </c>
      <c r="B6414" s="141" t="str">
        <f t="shared" si="100"/>
        <v>DUTO CORRUGADO HELICOIDAL,NA COR PRETA,LINHA DUPLA,DE POLIETILENO DE ALTA DENSIDADE(PEAD),P/PROTECAO DE CONDUTORES ELETRDUTO CORRUGADO HELICOIDAL,NA COR PRETA,LINHA DUPLA,DE POLIET.EM INSTAL.SUBTERRANEAS,DIAM.NOMINAL 1 1/4",SENDO DIAM.INT.31,5MM,FORNECIDO C/2 TAMPOES NAS EXTREMIDADES,FITA DE AVISO"PERIGO"C/FIO GUIA DE ACO GALV.REVEST.PVC,CONFORME ABNT NBR13897 E 13898,LANC.DIR.SOLO,INCL.CONEXOES E KIT VEDACAODUTO CORRUGADO HELICOIDAL,NA COR PRETA,LINHA DUPLA,DE POLIET</v>
      </c>
      <c r="C6414" s="141" t="s">
        <v>32871</v>
      </c>
      <c r="D6414" s="141" t="s">
        <v>32872</v>
      </c>
      <c r="E6414" s="141" t="s">
        <v>32873</v>
      </c>
      <c r="F6414" s="141" t="s">
        <v>32874</v>
      </c>
      <c r="G6414" s="141" t="s">
        <v>32875</v>
      </c>
      <c r="H6414" s="141" t="s">
        <v>32876</v>
      </c>
      <c r="I6414" s="141" t="s">
        <v>285</v>
      </c>
      <c r="J6414" s="649">
        <v>35.26</v>
      </c>
    </row>
    <row r="6415" spans="1:10" hidden="1">
      <c r="A6415" s="141" t="s">
        <v>32878</v>
      </c>
      <c r="B6415" s="141" t="str">
        <f t="shared" si="100"/>
        <v>DUTO CORRUGADO HELICOIDAL,NA COR PRETA,SINGELO,DE POLIETILENO DE ALTA DENSIDADE(PEAD),P/PROTECAO DE CONDUTORES ELETRICOSDUTO CORRUGADO HELICOIDAL,NA COR PRETA,SINGELO,DE POLIETILEN EM INSTAL.SUBTERRANEAS,DIAMETRO NOMINAL 1 1/2",SENDO DIAMETRO INTERNO 43,0MM,FORNECIDO C/2 TAMPOES NAS EXTREMIDADES,FITA DE AVISO"PERIGO"C/FIO GUIA DE ACO GALV.REVEST.PVC,CONFORME ABNT NBR 13897 E 13898,LANC.DIR.SOLO,INCL.CONEX. E KIT VED.DUTO CORRUGADO HELICOIDAL,NA COR PRETA,SINGELO,DE POLIETILEN</v>
      </c>
      <c r="C6415" s="141" t="s">
        <v>32863</v>
      </c>
      <c r="D6415" s="141" t="s">
        <v>32879</v>
      </c>
      <c r="E6415" s="141" t="s">
        <v>32880</v>
      </c>
      <c r="F6415" s="141" t="s">
        <v>32881</v>
      </c>
      <c r="G6415" s="141" t="s">
        <v>32882</v>
      </c>
      <c r="H6415" s="141" t="s">
        <v>32883</v>
      </c>
      <c r="I6415" s="141" t="s">
        <v>285</v>
      </c>
      <c r="J6415" s="649">
        <v>23.87</v>
      </c>
    </row>
    <row r="6416" spans="1:10" hidden="1">
      <c r="A6416" s="141" t="s">
        <v>32884</v>
      </c>
      <c r="B6416" s="141" t="str">
        <f t="shared" si="100"/>
        <v>DUTO CORRUGADO HELICOIDAL,NA COR PRETA,SINGELO,DE POLIETILENO DE ALTA DENSIDADE(PEAD),P/PROTECAO DE CONDUTORES ELETRICOSDUTO CORRUGADO HELICOIDAL,NA COR PRETA,SINGELO,DE POLIETILEN EM INSTAL.SUBTERRANEAS,DIAMETRO NOMINAL 1 1/2",SENDO DIAMETRO INTERNO 43,0MM,FORNECIDO C/2 TAMPOES NAS EXTREMIDADES,FITA DE AVISO"PERIGO"C/FIO GUIA DE ACO GALV.REVEST.PVC,CONFORME ABNT NBR 13897 E 13898,LANC.DIR.SOLO,INCL.CONEX. E KIT VED.DUTO CORRUGADO HELICOIDAL,NA COR PRETA,SINGELO,DE POLIETILEN</v>
      </c>
      <c r="C6416" s="141" t="s">
        <v>32863</v>
      </c>
      <c r="D6416" s="141" t="s">
        <v>32879</v>
      </c>
      <c r="E6416" s="141" t="s">
        <v>32880</v>
      </c>
      <c r="F6416" s="141" t="s">
        <v>32881</v>
      </c>
      <c r="G6416" s="141" t="s">
        <v>32882</v>
      </c>
      <c r="H6416" s="141" t="s">
        <v>32883</v>
      </c>
      <c r="I6416" s="141" t="s">
        <v>285</v>
      </c>
      <c r="J6416" s="649">
        <v>22.67</v>
      </c>
    </row>
    <row r="6417" spans="1:10" hidden="1">
      <c r="A6417" s="141" t="s">
        <v>32885</v>
      </c>
      <c r="B6417" s="141" t="str">
        <f t="shared" si="100"/>
        <v>DUTO CORRUGADO HELICOIDAL,NA COR PRETA,LINHA DUPLA,DE POLIETILENO DE ALTA DENSIDADE(PEAD),P/PROTECAO DE CONDUTORES ELETRDUTO CORRUGADO HELICOIDAL,NA COR PRETA,LINHA DUPLA,DE POLIETICOS EM INSTAL.SUBTERRANEAS,DIAM.NOMINAL 1.1/2",SENDO DIAM.INTERNO 43,0MM,FORNECIDO C/2 TAMPOES NAS EXTREMIDADES,FITA DE AVISO"PERIGO" C/FIO GUIA DE ACO GALV.REVEST.PVC,CONFORME ABNT NBR 13897 E 13898,LANC.DIR.SOLO,INCL.CONEXOES E KIT VED.DUTO CORRUGADO HELICOIDAL,NA COR PRETA,LINHA DUPLA,DE POLIET</v>
      </c>
      <c r="C6417" s="141" t="s">
        <v>32871</v>
      </c>
      <c r="D6417" s="141" t="s">
        <v>32872</v>
      </c>
      <c r="E6417" s="141" t="s">
        <v>32886</v>
      </c>
      <c r="F6417" s="141" t="s">
        <v>32887</v>
      </c>
      <c r="G6417" s="141" t="s">
        <v>32888</v>
      </c>
      <c r="H6417" s="141" t="s">
        <v>32889</v>
      </c>
      <c r="I6417" s="141" t="s">
        <v>285</v>
      </c>
      <c r="J6417" s="649">
        <v>41.36</v>
      </c>
    </row>
    <row r="6418" spans="1:10" hidden="1">
      <c r="A6418" s="141" t="s">
        <v>32890</v>
      </c>
      <c r="B6418" s="141" t="str">
        <f t="shared" si="100"/>
        <v>DUTO CORRUGADO HELICOIDAL,NA COR PRETA,LINHA DUPLA,DE POLIETILENO DE ALTA DENSIDADE(PEAD),P/PROTECAO DE CONDUTORES ELETRDUTO CORRUGADO HELICOIDAL,NA COR PRETA,LINHA DUPLA,DE POLIETICOS EM INSTAL.SUBTERRANEAS,DIAM.NOMINAL 1.1/2",SENDO DIAM.INTERNO 43,0MM,FORNECIDO C/2 TAMPOES NAS EXTREMIDADES,FITA DE AVISO"PERIGO" C/FIO GUIA DE ACO GALV.REVEST.PVC,CONFORME ABNT NBR 13897 E 13898,LANC.DIR.SOLO,INCL.CONEXOES E KIT VED.DUTO CORRUGADO HELICOIDAL,NA COR PRETA,LINHA DUPLA,DE POLIET</v>
      </c>
      <c r="C6418" s="141" t="s">
        <v>32871</v>
      </c>
      <c r="D6418" s="141" t="s">
        <v>32872</v>
      </c>
      <c r="E6418" s="141" t="s">
        <v>32886</v>
      </c>
      <c r="F6418" s="141" t="s">
        <v>32887</v>
      </c>
      <c r="G6418" s="141" t="s">
        <v>32888</v>
      </c>
      <c r="H6418" s="141" t="s">
        <v>32889</v>
      </c>
      <c r="I6418" s="141" t="s">
        <v>285</v>
      </c>
      <c r="J6418" s="649">
        <v>39.82</v>
      </c>
    </row>
    <row r="6419" spans="1:10" hidden="1">
      <c r="A6419" s="141" t="s">
        <v>32891</v>
      </c>
      <c r="B6419" s="141" t="str">
        <f t="shared" si="100"/>
        <v>DUTO CORRUGADO HELICOIDAL,NA COR PRETA,SINGELO,DE POLIETILENO DE ALTA DENSIDADE(PEAD),P/PROTECAO DE CONDUTORES ELETRICOSDUTO CORRUGADO HELICOIDAL,NA COR PRETA,SINGELO,DE POLIETILEN EM INSTAL.SUBTERRANEAS,DIAM.NOMINAL 2",SENDO O DIAM.INT. 50,8MM,FORNECIDO C/2 TAMPOES NAS EXTREMIDADES,FITA DE AVISO "PERIGO" C/FIO GUIA DE ACO GALV.REVEST.PVC,CONFORME ABNT NBR 13897 E 13898,LANC.DIR.SOLO,INCLUSIVE CONEXOES E KIT VEDACAODUTO CORRUGADO HELICOIDAL,NA COR PRETA,SINGELO,DE POLIETILEN</v>
      </c>
      <c r="C6419" s="141" t="s">
        <v>32863</v>
      </c>
      <c r="D6419" s="141" t="s">
        <v>32879</v>
      </c>
      <c r="E6419" s="141" t="s">
        <v>32892</v>
      </c>
      <c r="F6419" s="141" t="s">
        <v>32893</v>
      </c>
      <c r="G6419" s="141" t="s">
        <v>32894</v>
      </c>
      <c r="H6419" s="141" t="s">
        <v>32895</v>
      </c>
      <c r="I6419" s="141" t="s">
        <v>285</v>
      </c>
      <c r="J6419" s="649">
        <v>30.33</v>
      </c>
    </row>
    <row r="6420" spans="1:10" hidden="1">
      <c r="A6420" s="141" t="s">
        <v>32896</v>
      </c>
      <c r="B6420" s="141" t="str">
        <f t="shared" si="100"/>
        <v>DUTO CORRUGADO HELICOIDAL,NA COR PRETA,SINGELO,DE POLIETILENO DE ALTA DENSIDADE(PEAD),P/PROTECAO DE CONDUTORES ELETRICOSDUTO CORRUGADO HELICOIDAL,NA COR PRETA,SINGELO,DE POLIETILEN EM INSTAL.SUBTERRANEAS,DIAM.NOMINAL 2",SENDO O DIAM.INT. 50,8MM,FORNECIDO C/2 TAMPOES NAS EXTREMIDADES,FITA DE AVISO "PERIGO" C/FIO GUIA DE ACO GALV.REVEST.PVC,CONFORME ABNT NBR 13897 E 13898,LANC.DIR.SOLO,INCLUSIVE CONEXOES E KIT VEDACAODUTO CORRUGADO HELICOIDAL,NA COR PRETA,SINGELO,DE POLIETILEN</v>
      </c>
      <c r="C6420" s="141" t="s">
        <v>32863</v>
      </c>
      <c r="D6420" s="141" t="s">
        <v>32879</v>
      </c>
      <c r="E6420" s="141" t="s">
        <v>32892</v>
      </c>
      <c r="F6420" s="141" t="s">
        <v>32893</v>
      </c>
      <c r="G6420" s="141" t="s">
        <v>32894</v>
      </c>
      <c r="H6420" s="141" t="s">
        <v>32895</v>
      </c>
      <c r="I6420" s="141" t="s">
        <v>285</v>
      </c>
      <c r="J6420" s="649">
        <v>29.14</v>
      </c>
    </row>
    <row r="6421" spans="1:10" hidden="1">
      <c r="A6421" s="141" t="s">
        <v>32897</v>
      </c>
      <c r="B6421" s="141" t="str">
        <f t="shared" si="100"/>
        <v>DUTO CORRUGADO HELICOIDAL,NA COR PRETA,LINHA DUPLA,DE POLIETILENO DE ALTA DENSIDADE(PEAD),P/PROTECAO DE CONDUTORES ELETRDUTO CORRUGADO HELICOIDAL,NA COR PRETA,LINHA DUPLA,DE POLIETICOS EM INSTAL.SUBTERRANEAS,DIAM.NOMINAL 2",SENDO DIAM.INT.50,8MM,FORNECIDO C/2 TAMPOES NAS EXTREMIDADES,FITA DE AVISO"PERIGO" C/FIO GUIA DE ACO GALV.REVEST.PVC,CONFORME ABNT NBR 13897 E 13898,LANC.DIR.SOLO,INCL.CONEXOES E KIT VEDACAODUTO CORRUGADO HELICOIDAL,NA COR PRETA,LINHA DUPLA,DE POLIET</v>
      </c>
      <c r="C6421" s="141" t="s">
        <v>32871</v>
      </c>
      <c r="D6421" s="141" t="s">
        <v>32872</v>
      </c>
      <c r="E6421" s="141" t="s">
        <v>32898</v>
      </c>
      <c r="F6421" s="141" t="s">
        <v>32899</v>
      </c>
      <c r="G6421" s="141" t="s">
        <v>32900</v>
      </c>
      <c r="H6421" s="141" t="s">
        <v>32868</v>
      </c>
      <c r="I6421" s="141" t="s">
        <v>285</v>
      </c>
      <c r="J6421" s="649">
        <v>54.3</v>
      </c>
    </row>
    <row r="6422" spans="1:10" hidden="1">
      <c r="A6422" s="141" t="s">
        <v>32901</v>
      </c>
      <c r="B6422" s="141" t="str">
        <f t="shared" si="100"/>
        <v>DUTO CORRUGADO HELICOIDAL,NA COR PRETA,LINHA DUPLA,DE POLIETILENO DE ALTA DENSIDADE(PEAD),P/PROTECAO DE CONDUTORES ELETRDUTO CORRUGADO HELICOIDAL,NA COR PRETA,LINHA DUPLA,DE POLIETICOS EM INSTAL.SUBTERRANEAS,DIAM.NOMINAL 2",SENDO DIAM.INT.50,8MM,FORNECIDO C/2 TAMPOES NAS EXTREMIDADES,FITA DE AVISO"PERIGO" C/FIO GUIA DE ACO GALV.REVEST.PVC,CONFORME ABNT NBR 13897 E 13898,LANC.DIR.SOLO,INCL.CONEXOES E KIT VEDACAODUTO CORRUGADO HELICOIDAL,NA COR PRETA,LINHA DUPLA,DE POLIET</v>
      </c>
      <c r="C6422" s="141" t="s">
        <v>32871</v>
      </c>
      <c r="D6422" s="141" t="s">
        <v>32872</v>
      </c>
      <c r="E6422" s="141" t="s">
        <v>32898</v>
      </c>
      <c r="F6422" s="141" t="s">
        <v>32899</v>
      </c>
      <c r="G6422" s="141" t="s">
        <v>32900</v>
      </c>
      <c r="H6422" s="141" t="s">
        <v>32868</v>
      </c>
      <c r="I6422" s="141" t="s">
        <v>285</v>
      </c>
      <c r="J6422" s="649">
        <v>52.76</v>
      </c>
    </row>
    <row r="6423" spans="1:10" hidden="1">
      <c r="A6423" s="141" t="s">
        <v>32902</v>
      </c>
      <c r="B6423" s="141" t="str">
        <f t="shared" si="100"/>
        <v>DUTO CORRUGADO HELICOIDAL,NA COR PRETA,SINGELO,DE POLIETILENO DE ALTA DENSIDADE(PEAD),PARA PROTECAO DE CONDUTORES ELETRIDUTO CORRUGADO HELICOIDAL,NA COR PRETA,SINGELO,DE POLIETILENCOS EM INSTAL.SUBTERRANEAS,COM DIAM.NOMINAL 3",SENDO DIAM.INT. 75MM,FORNECIDO C/2 TAMPOES NAS EXTREMIDADES,FITA DE AVISO "PERIGO" C/FIO GUIA DE ACO GALV.REVEST.PVC,CONFORME ABNT NBR 13897 E 13898,LANC.DIR.SOLO,INCL.CONEXOES E KIT VEDACAODUTO CORRUGADO HELICOIDAL,NA COR PRETA,SINGELO,DE POLIETILEN</v>
      </c>
      <c r="C6423" s="141" t="s">
        <v>32863</v>
      </c>
      <c r="D6423" s="141" t="s">
        <v>32903</v>
      </c>
      <c r="E6423" s="141" t="s">
        <v>32904</v>
      </c>
      <c r="F6423" s="141" t="s">
        <v>32905</v>
      </c>
      <c r="G6423" s="141" t="s">
        <v>32906</v>
      </c>
      <c r="H6423" s="141" t="s">
        <v>32907</v>
      </c>
      <c r="I6423" s="141" t="s">
        <v>285</v>
      </c>
      <c r="J6423" s="649">
        <v>36.51</v>
      </c>
    </row>
    <row r="6424" spans="1:10" hidden="1">
      <c r="A6424" s="141" t="s">
        <v>32908</v>
      </c>
      <c r="B6424" s="141" t="str">
        <f t="shared" si="100"/>
        <v>DUTO CORRUGADO HELICOIDAL,NA COR PRETA,SINGELO,DE POLIETILENO DE ALTA DENSIDADE(PEAD),PARA PROTECAO DE CONDUTORES ELETRIDUTO CORRUGADO HELICOIDAL,NA COR PRETA,SINGELO,DE POLIETILENCOS EM INSTAL.SUBTERRANEAS,COM DIAM.NOMINAL 3",SENDO DIAM.INT. 75MM,FORNECIDO C/2 TAMPOES NAS EXTREMIDADES,FITA DE AVISO "PERIGO" C/FIO GUIA DE ACO GALV.REVEST.PVC,CONFORME ABNT NBR 13897 E 13898,LANC.DIR.SOLO,INCL.CONEXOES E KIT VEDACAODUTO CORRUGADO HELICOIDAL,NA COR PRETA,SINGELO,DE POLIETILEN</v>
      </c>
      <c r="C6424" s="141" t="s">
        <v>32863</v>
      </c>
      <c r="D6424" s="141" t="s">
        <v>32903</v>
      </c>
      <c r="E6424" s="141" t="s">
        <v>32904</v>
      </c>
      <c r="F6424" s="141" t="s">
        <v>32905</v>
      </c>
      <c r="G6424" s="141" t="s">
        <v>32906</v>
      </c>
      <c r="H6424" s="141" t="s">
        <v>32907</v>
      </c>
      <c r="I6424" s="141" t="s">
        <v>285</v>
      </c>
      <c r="J6424" s="649">
        <v>35.31</v>
      </c>
    </row>
    <row r="6425" spans="1:10" hidden="1">
      <c r="A6425" s="141" t="s">
        <v>32909</v>
      </c>
      <c r="B6425" s="141" t="str">
        <f t="shared" si="100"/>
        <v>DUTO CORRUGADO HELICOIDAL,NA COR PRETA,LINHA DUPLA,DE POLIETILENO DE ALTA DENSIDADE(PEAD),P/PROTECAO DE CONDUTORES ELETRDUTO CORRUGADO HELICOIDAL,NA COR PRETA,LINHA DUPLA,DE POLIETICOS EM INSTAL.SUBTERRANEAS,DIAM.NOMINAL 3",SENDO DIAM.INT.75MM,FORNECIDO C/2 TAMPOES NAS EXTREMIDADES,FITA DE AVISO "PERIGO" C/FIO GUIA DE ACO GALV.REVEST.PVC,CONFORME ABNT NBR 13897 E 13898,LANC.DIR.SOLO,INCLUSIVE CONEXOES E KIT VEDACAODUTO CORRUGADO HELICOIDAL,NA COR PRETA,LINHA DUPLA,DE POLIET</v>
      </c>
      <c r="C6425" s="141" t="s">
        <v>32871</v>
      </c>
      <c r="D6425" s="141" t="s">
        <v>32872</v>
      </c>
      <c r="E6425" s="141" t="s">
        <v>32910</v>
      </c>
      <c r="F6425" s="141" t="s">
        <v>32911</v>
      </c>
      <c r="G6425" s="141" t="s">
        <v>32894</v>
      </c>
      <c r="H6425" s="141" t="s">
        <v>32895</v>
      </c>
      <c r="I6425" s="141" t="s">
        <v>285</v>
      </c>
      <c r="J6425" s="649">
        <v>66.650000000000006</v>
      </c>
    </row>
    <row r="6426" spans="1:10" hidden="1">
      <c r="A6426" s="141" t="s">
        <v>32912</v>
      </c>
      <c r="B6426" s="141" t="str">
        <f t="shared" si="100"/>
        <v>DUTO CORRUGADO HELICOIDAL,NA COR PRETA,LINHA DUPLA,DE POLIETILENO DE ALTA DENSIDADE(PEAD),P/PROTECAO DE CONDUTORES ELETRDUTO CORRUGADO HELICOIDAL,NA COR PRETA,LINHA DUPLA,DE POLIETICOS EM INSTAL.SUBTERRANEAS,DIAM.NOMINAL 3",SENDO DIAM.INT.75MM,FORNECIDO C/2 TAMPOES NAS EXTREMIDADES,FITA DE AVISO "PERIGO" C/FIO GUIA DE ACO GALV.REVEST.PVC,CONFORME ABNT NBR 13897 E 13898,LANC.DIR.SOLO,INCLUSIVE CONEXOES E KIT VEDACAODUTO CORRUGADO HELICOIDAL,NA COR PRETA,LINHA DUPLA,DE POLIET</v>
      </c>
      <c r="C6426" s="141" t="s">
        <v>32871</v>
      </c>
      <c r="D6426" s="141" t="s">
        <v>32872</v>
      </c>
      <c r="E6426" s="141" t="s">
        <v>32910</v>
      </c>
      <c r="F6426" s="141" t="s">
        <v>32911</v>
      </c>
      <c r="G6426" s="141" t="s">
        <v>32894</v>
      </c>
      <c r="H6426" s="141" t="s">
        <v>32895</v>
      </c>
      <c r="I6426" s="141" t="s">
        <v>285</v>
      </c>
      <c r="J6426" s="649">
        <v>65.11</v>
      </c>
    </row>
    <row r="6427" spans="1:10" hidden="1">
      <c r="A6427" s="141" t="s">
        <v>32913</v>
      </c>
      <c r="B6427" s="141" t="str">
        <f t="shared" si="100"/>
        <v>DUTO CORRUGADO HELICOIDAL,NA COR PRETA,SINGELO,DE POLIETILENO DE ALTA DENSIDADE(PEAD),PARA PROTECAO DE CONDUTORES ELETRIDUTO CORRUGADO HELICOIDAL,NA COR PRETA,SINGELO,DE POLIETILENCOS EM INSTAL.SUBTERRANEAS,COM DIAM.NOMINAL 4",SENDO DIAM.INTERNO 102MM,FORNECIDO C/2 TAMPOES NAS EXTREMIDADES,FITA DE AVISO "PERIGO" C/FIO GUIA DE ACO GALV.REVEST.PVC,CONFORME ABNT NBR 13897 E 13898,LANC.DIR.SOLO,INCL.CONEXOES E KIT VEDAC.DUTO CORRUGADO HELICOIDAL,NA COR PRETA,SINGELO,DE POLIETILEN</v>
      </c>
      <c r="C6427" s="141" t="s">
        <v>32863</v>
      </c>
      <c r="D6427" s="141" t="s">
        <v>32903</v>
      </c>
      <c r="E6427" s="141" t="s">
        <v>32914</v>
      </c>
      <c r="F6427" s="141" t="s">
        <v>32915</v>
      </c>
      <c r="G6427" s="141" t="s">
        <v>32916</v>
      </c>
      <c r="H6427" s="141" t="s">
        <v>32917</v>
      </c>
      <c r="I6427" s="141" t="s">
        <v>285</v>
      </c>
      <c r="J6427" s="649">
        <v>46.17</v>
      </c>
    </row>
    <row r="6428" spans="1:10" hidden="1">
      <c r="A6428" s="141" t="s">
        <v>32918</v>
      </c>
      <c r="B6428" s="141" t="str">
        <f t="shared" si="100"/>
        <v>DUTO CORRUGADO HELICOIDAL,NA COR PRETA,SINGELO,DE POLIETILENO DE ALTA DENSIDADE(PEAD),PARA PROTECAO DE CONDUTORES ELETRIDUTO CORRUGADO HELICOIDAL,NA COR PRETA,SINGELO,DE POLIETILENCOS EM INSTAL.SUBTERRANEAS,COM DIAM.NOMINAL 4",SENDO DIAM.INTERNO 102MM,FORNECIDO C/2 TAMPOES NAS EXTREMIDADES,FITA DE AVISO "PERIGO" C/FIO GUIA DE ACO GALV.REVEST.PVC,CONFORME ABNT NBR 13897 E 13898,LANC.DIR.SOLO,INCL.CONEXOES E KIT VEDAC.DUTO CORRUGADO HELICOIDAL,NA COR PRETA,SINGELO,DE POLIETILEN</v>
      </c>
      <c r="C6428" s="141" t="s">
        <v>32863</v>
      </c>
      <c r="D6428" s="141" t="s">
        <v>32903</v>
      </c>
      <c r="E6428" s="141" t="s">
        <v>32914</v>
      </c>
      <c r="F6428" s="141" t="s">
        <v>32915</v>
      </c>
      <c r="G6428" s="141" t="s">
        <v>32916</v>
      </c>
      <c r="H6428" s="141" t="s">
        <v>32917</v>
      </c>
      <c r="I6428" s="141" t="s">
        <v>285</v>
      </c>
      <c r="J6428" s="649">
        <v>44.97</v>
      </c>
    </row>
    <row r="6429" spans="1:10" hidden="1">
      <c r="A6429" s="141" t="s">
        <v>32919</v>
      </c>
      <c r="B6429" s="141" t="str">
        <f t="shared" si="100"/>
        <v>DUTO CORRUGADO HELICOIDAL,NA COR PRETA,LINHA DUPLA,DE POLIETILENO DE ALTA DENSIDADE(PEAD),P/PROTECAO DE CONDUTORES ELETRDUTO CORRUGADO HELICOIDAL,NA COR PRETA,LINHA DUPLA,DE POLIETICOS EM INSTAL.SUBTERRANEAS,DIAM.NOMINAL 4",SENDO DIAM.INT.102MM,FORNECIDO C/2 TAMPOES NAS EXTREMIDADES,FITA DE AVISO "PERIGO" C/FIO GUIA DE ACO GALV.REVEST.PVC,CONFORME ABNT NBR13897 E 13898,LANC.DIR.SOLO,INCL.CONEXOES E KIT VEDACAODUTO CORRUGADO HELICOIDAL,NA COR PRETA,LINHA DUPLA,DE POLIET</v>
      </c>
      <c r="C6429" s="141" t="s">
        <v>32871</v>
      </c>
      <c r="D6429" s="141" t="s">
        <v>32872</v>
      </c>
      <c r="E6429" s="141" t="s">
        <v>32920</v>
      </c>
      <c r="F6429" s="141" t="s">
        <v>32921</v>
      </c>
      <c r="G6429" s="141" t="s">
        <v>32922</v>
      </c>
      <c r="H6429" s="141" t="s">
        <v>32876</v>
      </c>
      <c r="I6429" s="141" t="s">
        <v>285</v>
      </c>
      <c r="J6429" s="649">
        <v>85.97</v>
      </c>
    </row>
    <row r="6430" spans="1:10" hidden="1">
      <c r="A6430" s="141" t="s">
        <v>32923</v>
      </c>
      <c r="B6430" s="141" t="str">
        <f t="shared" si="100"/>
        <v>DUTO CORRUGADO HELICOIDAL,NA COR PRETA,LINHA DUPLA,DE POLIETILENO DE ALTA DENSIDADE(PEAD),P/PROTECAO DE CONDUTORES ELETRDUTO CORRUGADO HELICOIDAL,NA COR PRETA,LINHA DUPLA,DE POLIETICOS EM INSTAL.SUBTERRANEAS,DIAM.NOMINAL 4",SENDO DIAM.INT.102MM,FORNECIDO C/2 TAMPOES NAS EXTREMIDADES,FITA DE AVISO "PERIGO" C/FIO GUIA DE ACO GALV.REVEST.PVC,CONFORME ABNT NBR13897 E 13898,LANC.DIR.SOLO,INCL.CONEXOES E KIT VEDACAODUTO CORRUGADO HELICOIDAL,NA COR PRETA,LINHA DUPLA,DE POLIET</v>
      </c>
      <c r="C6430" s="141" t="s">
        <v>32871</v>
      </c>
      <c r="D6430" s="141" t="s">
        <v>32872</v>
      </c>
      <c r="E6430" s="141" t="s">
        <v>32920</v>
      </c>
      <c r="F6430" s="141" t="s">
        <v>32921</v>
      </c>
      <c r="G6430" s="141" t="s">
        <v>32922</v>
      </c>
      <c r="H6430" s="141" t="s">
        <v>32876</v>
      </c>
      <c r="I6430" s="141" t="s">
        <v>285</v>
      </c>
      <c r="J6430" s="649">
        <v>84.43</v>
      </c>
    </row>
    <row r="6431" spans="1:10" hidden="1">
      <c r="A6431" s="141" t="s">
        <v>32924</v>
      </c>
      <c r="B6431" s="141" t="str">
        <f t="shared" si="100"/>
        <v>DUTO CORRUGADO HELICOIDAL,NA COR PRETA,SINGELO,DE POLIETILENO DE ALTA DENSIDADE(PEAD),P/PROTECAO DE CONDUTORES ELETRICOSDUTO CORRUGADO HELICOIDAL,NA COR PRETA,SINGELO,DE POLIETILEN EM INSTAL.SUBTERRANEAS,DIAM.NOMINAL 5",SENDO DIAM.INT.128,8MM,FORNECIDO C/2 TAMPOES NAS EXTREMIDADES,FITA DE AVISO "PERIGO" C/FIO GUIA DE ACO GALV.REVEST.PVC,CONFORME ABNT NBR 13897 E 13898,LANC.DIR.SOLO,INCLUSIVE CONEXOES E KIT VEDACAODUTO CORRUGADO HELICOIDAL,NA COR PRETA,SINGELO,DE POLIETILEN</v>
      </c>
      <c r="C6431" s="141" t="s">
        <v>32863</v>
      </c>
      <c r="D6431" s="141" t="s">
        <v>32879</v>
      </c>
      <c r="E6431" s="141" t="s">
        <v>32925</v>
      </c>
      <c r="F6431" s="141" t="s">
        <v>32926</v>
      </c>
      <c r="G6431" s="141" t="s">
        <v>32927</v>
      </c>
      <c r="H6431" s="141" t="s">
        <v>32928</v>
      </c>
      <c r="I6431" s="141" t="s">
        <v>285</v>
      </c>
      <c r="J6431" s="649">
        <v>67.45</v>
      </c>
    </row>
    <row r="6432" spans="1:10" hidden="1">
      <c r="A6432" s="141" t="s">
        <v>32929</v>
      </c>
      <c r="B6432" s="141" t="str">
        <f t="shared" si="100"/>
        <v>DUTO CORRUGADO HELICOIDAL,NA COR PRETA,SINGELO,DE POLIETILENO DE ALTA DENSIDADE(PEAD),P/PROTECAO DE CONDUTORES ELETRICOSDUTO CORRUGADO HELICOIDAL,NA COR PRETA,SINGELO,DE POLIETILEN EM INSTAL.SUBTERRANEAS,DIAM.NOMINAL 5",SENDO DIAM.INT.128,8MM,FORNECIDO C/2 TAMPOES NAS EXTREMIDADES,FITA DE AVISO "PERIGO" C/FIO GUIA DE ACO GALV.REVEST.PVC,CONFORME ABNT NBR 13897 E 13898,LANC.DIR.SOLO,INCLUSIVE CONEXOES E KIT VEDACAODUTO CORRUGADO HELICOIDAL,NA COR PRETA,SINGELO,DE POLIETILEN</v>
      </c>
      <c r="C6432" s="141" t="s">
        <v>32863</v>
      </c>
      <c r="D6432" s="141" t="s">
        <v>32879</v>
      </c>
      <c r="E6432" s="141" t="s">
        <v>32925</v>
      </c>
      <c r="F6432" s="141" t="s">
        <v>32926</v>
      </c>
      <c r="G6432" s="141" t="s">
        <v>32927</v>
      </c>
      <c r="H6432" s="141" t="s">
        <v>32928</v>
      </c>
      <c r="I6432" s="141" t="s">
        <v>285</v>
      </c>
      <c r="J6432" s="649">
        <v>66.260000000000005</v>
      </c>
    </row>
    <row r="6433" spans="1:10" hidden="1">
      <c r="A6433" s="141" t="s">
        <v>32930</v>
      </c>
      <c r="B6433" s="141" t="str">
        <f t="shared" si="100"/>
        <v>DUTO CORRUGADO HELICOIDAL,NA COR PRETA,LINHA DUPLA,DE POLIETILENO DE ALTA DENSIDADE(PEAD),P/PROTECAO DE CONDUTORES ELETRDUTO CORRUGADO HELICOIDAL,NA COR PRETA,LINHA DUPLA,DE POLIETICOS EM INSTAL.SUBTERRANEAS,DIAM.NOMINAL 5",SENDO DIAM.INT.128,8MM,FORNECIDO C/2 TAMPOES NAS EXTREMIDADES,FITA DE AVISO "PERIGO" C/FIO GUIA DE ACO GALV.REVEST.PVC,CONFORME ABNT NBR 13897 E 13898,LANC.DIR.SOLO,INCL.CONEXOES E KIT VEDACAODUTO CORRUGADO HELICOIDAL,NA COR PRETA,LINHA DUPLA,DE POLIET</v>
      </c>
      <c r="C6433" s="141" t="s">
        <v>32871</v>
      </c>
      <c r="D6433" s="141" t="s">
        <v>32872</v>
      </c>
      <c r="E6433" s="141" t="s">
        <v>32931</v>
      </c>
      <c r="F6433" s="141" t="s">
        <v>32932</v>
      </c>
      <c r="G6433" s="141" t="s">
        <v>32906</v>
      </c>
      <c r="H6433" s="141" t="s">
        <v>32907</v>
      </c>
      <c r="I6433" s="141" t="s">
        <v>285</v>
      </c>
      <c r="J6433" s="649">
        <v>128.54</v>
      </c>
    </row>
    <row r="6434" spans="1:10" hidden="1">
      <c r="A6434" s="141" t="s">
        <v>32933</v>
      </c>
      <c r="B6434" s="141" t="str">
        <f t="shared" si="100"/>
        <v>DUTO CORRUGADO HELICOIDAL,NA COR PRETA,LINHA DUPLA,DE POLIETILENO DE ALTA DENSIDADE(PEAD),P/PROTECAO DE CONDUTORES ELETRDUTO CORRUGADO HELICOIDAL,NA COR PRETA,LINHA DUPLA,DE POLIETICOS EM INSTAL.SUBTERRANEAS,DIAM.NOMINAL 5",SENDO DIAM.INT.128,8MM,FORNECIDO C/2 TAMPOES NAS EXTREMIDADES,FITA DE AVISO "PERIGO" C/FIO GUIA DE ACO GALV.REVEST.PVC,CONFORME ABNT NBR 13897 E 13898,LANC.DIR.SOLO,INCL.CONEXOES E KIT VEDACAODUTO CORRUGADO HELICOIDAL,NA COR PRETA,LINHA DUPLA,DE POLIET</v>
      </c>
      <c r="C6434" s="141" t="s">
        <v>32871</v>
      </c>
      <c r="D6434" s="141" t="s">
        <v>32872</v>
      </c>
      <c r="E6434" s="141" t="s">
        <v>32931</v>
      </c>
      <c r="F6434" s="141" t="s">
        <v>32932</v>
      </c>
      <c r="G6434" s="141" t="s">
        <v>32906</v>
      </c>
      <c r="H6434" s="141" t="s">
        <v>32907</v>
      </c>
      <c r="I6434" s="141" t="s">
        <v>285</v>
      </c>
      <c r="J6434" s="649">
        <v>127</v>
      </c>
    </row>
    <row r="6435" spans="1:10" hidden="1">
      <c r="A6435" s="141" t="s">
        <v>32934</v>
      </c>
      <c r="B6435" s="141" t="str">
        <f t="shared" si="100"/>
        <v>DUTO CORRUGADO HELICOIDAL,NA COR PRETA,SINGELO,DE POLIETILENO DE ALTA DENSIDADE(PEAD),P/PROTECAO DE CONDUTORES ELETRICOSDUTO CORRUGADO HELICOIDAL,NA COR PRETA,SINGELO,DE POLIETILEN EM INSTAL.SUBTERRANEAS,DIAM.NOMINAL 6",SENDO DIAM.INT. 155,6MM,FORNECIDO C/2 TAMPOES NAS EXTREMIDADES,FITA DE AVISO "PERIGO" C/FIO GUIA DE ACO GALV.REVEST.PVC,CONFORME ABNT NBR 13897 E 13898,LANC.DIR.SOLO,INCLUSIVE CONEXOES E KIT VEDACAODUTO CORRUGADO HELICOIDAL,NA COR PRETA,SINGELO,DE POLIETILEN</v>
      </c>
      <c r="C6435" s="141" t="s">
        <v>32863</v>
      </c>
      <c r="D6435" s="141" t="s">
        <v>32879</v>
      </c>
      <c r="E6435" s="141" t="s">
        <v>32935</v>
      </c>
      <c r="F6435" s="141" t="s">
        <v>32936</v>
      </c>
      <c r="G6435" s="141" t="s">
        <v>32937</v>
      </c>
      <c r="H6435" s="141" t="s">
        <v>32938</v>
      </c>
      <c r="I6435" s="141" t="s">
        <v>285</v>
      </c>
      <c r="J6435" s="649">
        <v>94.33</v>
      </c>
    </row>
    <row r="6436" spans="1:10" hidden="1">
      <c r="A6436" s="141" t="s">
        <v>32939</v>
      </c>
      <c r="B6436" s="141" t="str">
        <f t="shared" si="100"/>
        <v>DUTO CORRUGADO HELICOIDAL,NA COR PRETA,SINGELO,DE POLIETILENO DE ALTA DENSIDADE(PEAD),P/PROTECAO DE CONDUTORES ELETRICOSDUTO CORRUGADO HELICOIDAL,NA COR PRETA,SINGELO,DE POLIETILEN EM INSTAL.SUBTERRANEAS,DIAM.NOMINAL 6",SENDO DIAM.INT. 155,6MM,FORNECIDO C/2 TAMPOES NAS EXTREMIDADES,FITA DE AVISO "PERIGO" C/FIO GUIA DE ACO GALV.REVEST.PVC,CONFORME ABNT NBR 13897 E 13898,LANC.DIR.SOLO,INCLUSIVE CONEXOES E KIT VEDACAODUTO CORRUGADO HELICOIDAL,NA COR PRETA,SINGELO,DE POLIETILEN</v>
      </c>
      <c r="C6436" s="141" t="s">
        <v>32863</v>
      </c>
      <c r="D6436" s="141" t="s">
        <v>32879</v>
      </c>
      <c r="E6436" s="141" t="s">
        <v>32935</v>
      </c>
      <c r="F6436" s="141" t="s">
        <v>32936</v>
      </c>
      <c r="G6436" s="141" t="s">
        <v>32937</v>
      </c>
      <c r="H6436" s="141" t="s">
        <v>32938</v>
      </c>
      <c r="I6436" s="141" t="s">
        <v>285</v>
      </c>
      <c r="J6436" s="649">
        <v>93.13</v>
      </c>
    </row>
    <row r="6437" spans="1:10" hidden="1">
      <c r="A6437" s="141" t="s">
        <v>32940</v>
      </c>
      <c r="B6437" s="141" t="str">
        <f t="shared" si="100"/>
        <v>DUTO CORRUGADO HELICOIDAL,NA COR PRETA,LINHA DUPLA,DE POLIETILENO DE ALTA DENSIDADE(PEAD),P/PROTECAO DE CONDUTORES ELETRDUTO CORRUGADO HELICOIDAL,NA COR PRETA,LINHA DUPLA,DE POLIETICOS EM INSTAL.SUBTERRANEAS,DIAM.NOMINAL 6",SENDO DIAM.INT.155,6MM,FORNECIDO C/2 TAMPOES NAS EXTREMIDADES,FITA DE AVISO "PERIGO" C/FIO GUIA DE ACO GALV.REVEST.PVC,CONFORME ABNT NBR 13897 E 13898,LANC.DIR.SOLO,INCL.CONEXOES E KIT VEDACAODUTO CORRUGADO HELICOIDAL,NA COR PRETA,LINHA DUPLA,DE POLIET</v>
      </c>
      <c r="C6437" s="141" t="s">
        <v>32871</v>
      </c>
      <c r="D6437" s="141" t="s">
        <v>32872</v>
      </c>
      <c r="E6437" s="141" t="s">
        <v>32941</v>
      </c>
      <c r="F6437" s="141" t="s">
        <v>32942</v>
      </c>
      <c r="G6437" s="141" t="s">
        <v>32906</v>
      </c>
      <c r="H6437" s="141" t="s">
        <v>32907</v>
      </c>
      <c r="I6437" s="141" t="s">
        <v>285</v>
      </c>
      <c r="J6437" s="649">
        <v>182.29</v>
      </c>
    </row>
    <row r="6438" spans="1:10" hidden="1">
      <c r="A6438" s="141" t="s">
        <v>32943</v>
      </c>
      <c r="B6438" s="141" t="str">
        <f t="shared" si="100"/>
        <v>DUTO CORRUGADO HELICOIDAL,NA COR PRETA,LINHA DUPLA,DE POLIETILENO DE ALTA DENSIDADE(PEAD),P/PROTECAO DE CONDUTORES ELETRDUTO CORRUGADO HELICOIDAL,NA COR PRETA,LINHA DUPLA,DE POLIETICOS EM INSTAL.SUBTERRANEAS,DIAM.NOMINAL 6",SENDO DIAM.INT.155,6MM,FORNECIDO C/2 TAMPOES NAS EXTREMIDADES,FITA DE AVISO "PERIGO" C/FIO GUIA DE ACO GALV.REVEST.PVC,CONFORME ABNT NBR 13897 E 13898,LANC.DIR.SOLO,INCL.CONEXOES E KIT VEDACAODUTO CORRUGADO HELICOIDAL,NA COR PRETA,LINHA DUPLA,DE POLIET</v>
      </c>
      <c r="C6438" s="141" t="s">
        <v>32871</v>
      </c>
      <c r="D6438" s="141" t="s">
        <v>32872</v>
      </c>
      <c r="E6438" s="141" t="s">
        <v>32941</v>
      </c>
      <c r="F6438" s="141" t="s">
        <v>32942</v>
      </c>
      <c r="G6438" s="141" t="s">
        <v>32906</v>
      </c>
      <c r="H6438" s="141" t="s">
        <v>32907</v>
      </c>
      <c r="I6438" s="141" t="s">
        <v>285</v>
      </c>
      <c r="J6438" s="649">
        <v>180.74</v>
      </c>
    </row>
    <row r="6439" spans="1:10" hidden="1">
      <c r="A6439" s="141" t="s">
        <v>32944</v>
      </c>
      <c r="B6439" s="141" t="str">
        <f t="shared" si="100"/>
        <v>DUTO CORRUGADO HELICOIDAL,NA COR PRETA,SINGELO,DE POLIETILENO DE ALTA DENSIDADE(PEAD),P/PROTECAO DE CONDUTORES ELETRICOSDUTO CORRUGADO HELICOIDAL,NA COR PRETA,SINGELO,DE POLIETILEN EM INSTAL.SUBTERRANEAS,DIAM.NOMINAL 8",SENDO DIAM.INT. 206MM,FORNECIDO C/2 TAMPOES NAS EXTREMIDADES,FITA DE AVISO "PERIGO" COM FIO GUIA DE ACO GALV.REVEST.PVC,CONFORME ABNT NBR 13897 E 13898,LANC.DIR.SOLO,INCLUSIVE CONEXOES E KIT VEDACAODUTO CORRUGADO HELICOIDAL,NA COR PRETA,SINGELO,DE POLIETILEN</v>
      </c>
      <c r="C6439" s="141" t="s">
        <v>32863</v>
      </c>
      <c r="D6439" s="141" t="s">
        <v>32879</v>
      </c>
      <c r="E6439" s="141" t="s">
        <v>32945</v>
      </c>
      <c r="F6439" s="141" t="s">
        <v>32946</v>
      </c>
      <c r="G6439" s="141" t="s">
        <v>32947</v>
      </c>
      <c r="H6439" s="141" t="s">
        <v>32938</v>
      </c>
      <c r="I6439" s="141" t="s">
        <v>285</v>
      </c>
      <c r="J6439" s="649">
        <v>143.65</v>
      </c>
    </row>
    <row r="6440" spans="1:10" hidden="1">
      <c r="A6440" s="141" t="s">
        <v>32948</v>
      </c>
      <c r="B6440" s="141" t="str">
        <f t="shared" si="100"/>
        <v>DUTO CORRUGADO HELICOIDAL,NA COR PRETA,SINGELO,DE POLIETILENO DE ALTA DENSIDADE(PEAD),P/PROTECAO DE CONDUTORES ELETRICOSDUTO CORRUGADO HELICOIDAL,NA COR PRETA,SINGELO,DE POLIETILEN EM INSTAL.SUBTERRANEAS,DIAM.NOMINAL 8",SENDO DIAM.INT. 206MM,FORNECIDO C/2 TAMPOES NAS EXTREMIDADES,FITA DE AVISO "PERIGO" COM FIO GUIA DE ACO GALV.REVEST.PVC,CONFORME ABNT NBR 13897 E 13898,LANC.DIR.SOLO,INCLUSIVE CONEXOES E KIT VEDACAODUTO CORRUGADO HELICOIDAL,NA COR PRETA,SINGELO,DE POLIETILEN</v>
      </c>
      <c r="C6440" s="141" t="s">
        <v>32863</v>
      </c>
      <c r="D6440" s="141" t="s">
        <v>32879</v>
      </c>
      <c r="E6440" s="141" t="s">
        <v>32945</v>
      </c>
      <c r="F6440" s="141" t="s">
        <v>32946</v>
      </c>
      <c r="G6440" s="141" t="s">
        <v>32947</v>
      </c>
      <c r="H6440" s="141" t="s">
        <v>32938</v>
      </c>
      <c r="I6440" s="141" t="s">
        <v>285</v>
      </c>
      <c r="J6440" s="649">
        <v>142.44999999999999</v>
      </c>
    </row>
    <row r="6441" spans="1:10" hidden="1">
      <c r="A6441" s="141" t="s">
        <v>32949</v>
      </c>
      <c r="B6441" s="141" t="str">
        <f t="shared" si="100"/>
        <v>DUTO CORRUGADO HELICOIDAL,NA COR PRETA,LINHA DUPLA,DE POLIETILENO DE ALTA DENSIDADE(PEAD),P/PROTECAO DE CONDUTORES ELETRDUTO CORRUGADO HELICOIDAL,NA COR PRETA,LINHA DUPLA,DE POLIETICOS EM INSTAL.SUBTERRANEAS,DIAM.NOMINAL 8",SENDO DIAM.INT.206MM,FORNECIDO C/2 TAMPOES NAS EXTREMIDADES,FITA DE AVISO "PERIGO" C/FIO GUIA DE ACO GALV.REVEST,PVC,CONFORME ABNT NBR13897 E 13898,LANC.DIR.SOLO,INCLUSIVE CONEXOES E KIT VEDACAODUTO CORRUGADO HELICOIDAL,NA COR PRETA,LINHA DUPLA,DE POLIET</v>
      </c>
      <c r="C6441" s="141" t="s">
        <v>32871</v>
      </c>
      <c r="D6441" s="141" t="s">
        <v>32872</v>
      </c>
      <c r="E6441" s="141" t="s">
        <v>32950</v>
      </c>
      <c r="F6441" s="141" t="s">
        <v>32951</v>
      </c>
      <c r="G6441" s="141" t="s">
        <v>32952</v>
      </c>
      <c r="H6441" s="141" t="s">
        <v>32953</v>
      </c>
      <c r="I6441" s="141" t="s">
        <v>285</v>
      </c>
      <c r="J6441" s="649">
        <v>280.93</v>
      </c>
    </row>
    <row r="6442" spans="1:10" hidden="1">
      <c r="A6442" s="141" t="s">
        <v>32954</v>
      </c>
      <c r="B6442" s="141" t="str">
        <f t="shared" si="100"/>
        <v>DUTO CORRUGADO HELICOIDAL,NA COR PRETA,LINHA DUPLA,DE POLIETILENO DE ALTA DENSIDADE(PEAD),P/PROTECAO DE CONDUTORES ELETRDUTO CORRUGADO HELICOIDAL,NA COR PRETA,LINHA DUPLA,DE POLIETICOS EM INSTAL.SUBTERRANEAS,DIAM.NOMINAL 8",SENDO DIAM.INT.206MM,FORNECIDO C/2 TAMPOES NAS EXTREMIDADES,FITA DE AVISO "PERIGO" C/FIO GUIA DE ACO GALV.REVEST,PVC,CONFORME ABNT NBR13897 E 13898,LANC.DIR.SOLO,INCLUSIVE CONEXOES E KIT VEDACAODUTO CORRUGADO HELICOIDAL,NA COR PRETA,LINHA DUPLA,DE POLIET</v>
      </c>
      <c r="C6442" s="141" t="s">
        <v>32871</v>
      </c>
      <c r="D6442" s="141" t="s">
        <v>32872</v>
      </c>
      <c r="E6442" s="141" t="s">
        <v>32950</v>
      </c>
      <c r="F6442" s="141" t="s">
        <v>32951</v>
      </c>
      <c r="G6442" s="141" t="s">
        <v>32952</v>
      </c>
      <c r="H6442" s="141" t="s">
        <v>32953</v>
      </c>
      <c r="I6442" s="141" t="s">
        <v>285</v>
      </c>
      <c r="J6442" s="649">
        <v>279.39</v>
      </c>
    </row>
    <row r="6443" spans="1:10" hidden="1">
      <c r="A6443" s="141" t="s">
        <v>32955</v>
      </c>
      <c r="B6443" s="141" t="str">
        <f t="shared" si="100"/>
        <v>GABIAO CAIXA DE 1,00M DE ALTURA,MALHA DE ACO HEXAGONAL (8X10)CM,FIO COM DIAMETRO NOMINAL DO ARAME DE 2,7MM,GALVANIZADO EGABIAO CAIXA DE 1,00M DE ALTURA,MALHA DE ACO HEXAGONAL (8X10M LIGA ZN/AL TIPO 1 OU 2,CONFORME ABNT NBR 8964 E 10514,INCLUSIVE MANTA GEOTEXTIL E EQUIPAMENTO,EXCLUSIVE PEDRAS.FORNECIMENTO E COLOCACAOGABIAO CAIXA DE 1,00M DE ALTURA,MALHA DE ACO HEXAGONAL (8X10</v>
      </c>
      <c r="C6443" s="141" t="s">
        <v>32956</v>
      </c>
      <c r="D6443" s="141" t="s">
        <v>32957</v>
      </c>
      <c r="E6443" s="141" t="s">
        <v>32958</v>
      </c>
      <c r="F6443" s="141" t="s">
        <v>32959</v>
      </c>
      <c r="G6443" s="141" t="s">
        <v>32960</v>
      </c>
      <c r="I6443" s="141" t="s">
        <v>4524</v>
      </c>
      <c r="J6443" s="649">
        <v>708.38</v>
      </c>
    </row>
    <row r="6444" spans="1:10" hidden="1">
      <c r="A6444" s="141" t="s">
        <v>32961</v>
      </c>
      <c r="B6444" s="141" t="str">
        <f t="shared" si="100"/>
        <v>GABIAO CAIXA DE 1,00M DE ALTURA,MALHA DE ACO HEXAGONAL (8X10)CM,FIO COM DIAMETRO NOMINAL DO ARAME DE 2,7MM,GALVANIZADO EGABIAO CAIXA DE 1,00M DE ALTURA,MALHA DE ACO HEXAGONAL (8X10M LIGA ZN/AL TIPO 1 OU 2,CONFORME ABNT NBR 8964 E 10514,INCLUSIVE MANTA GEOTEXTIL E EQUIPAMENTO,EXCLUSIVE PEDRAS.FORNECIMENTO E COLOCACAOGABIAO CAIXA DE 1,00M DE ALTURA,MALHA DE ACO HEXAGONAL (8X10</v>
      </c>
      <c r="C6444" s="141" t="s">
        <v>32956</v>
      </c>
      <c r="D6444" s="141" t="s">
        <v>32957</v>
      </c>
      <c r="E6444" s="141" t="s">
        <v>32958</v>
      </c>
      <c r="F6444" s="141" t="s">
        <v>32959</v>
      </c>
      <c r="G6444" s="141" t="s">
        <v>32960</v>
      </c>
      <c r="I6444" s="141" t="s">
        <v>4524</v>
      </c>
      <c r="J6444" s="649">
        <v>676.42</v>
      </c>
    </row>
    <row r="6445" spans="1:10" hidden="1">
      <c r="A6445" s="141" t="s">
        <v>32962</v>
      </c>
      <c r="B6445" s="141" t="str">
        <f t="shared" si="100"/>
        <v>GABIAO CAIXA DE 0,50M DE ALTURA,MALHA DE ACO HEXAGONAL (8X10)CM,FIO COM DIAMETRO NOMINAL DO ARAME DE 2,7MM,GALVANIZADO EGABIAO CAIXA DE 0,50M DE ALTURA,MALHA DE ACO HEXAGONAL (8X10M LIGA ZN/AL TIPO 1 OU 2,CONFORME ABNT NBR 8964 E 10514,INCLUSIVE MANTA GEOTEXTIL E EQUIPAMENTO,EXCLUSIVE PEDRAS.FORNECIMENTO E COLOCACAOGABIAO CAIXA DE 0,50M DE ALTURA,MALHA DE ACO HEXAGONAL (8X10</v>
      </c>
      <c r="C6445" s="141" t="s">
        <v>32963</v>
      </c>
      <c r="D6445" s="141" t="s">
        <v>32957</v>
      </c>
      <c r="E6445" s="141" t="s">
        <v>32958</v>
      </c>
      <c r="F6445" s="141" t="s">
        <v>32964</v>
      </c>
      <c r="G6445" s="141" t="s">
        <v>27420</v>
      </c>
      <c r="I6445" s="141" t="s">
        <v>4524</v>
      </c>
      <c r="J6445" s="649">
        <v>878.53</v>
      </c>
    </row>
    <row r="6446" spans="1:10" hidden="1">
      <c r="A6446" s="141" t="s">
        <v>32965</v>
      </c>
      <c r="B6446" s="141" t="str">
        <f t="shared" si="100"/>
        <v>GABIAO CAIXA DE 0,50M DE ALTURA,MALHA DE ACO HEXAGONAL (8X10)CM,FIO COM DIAMETRO NOMINAL DO ARAME DE 2,7MM,GALVANIZADO EGABIAO CAIXA DE 0,50M DE ALTURA,MALHA DE ACO HEXAGONAL (8X10M LIGA ZN/AL TIPO 1 OU 2,CONFORME ABNT NBR 8964 E 10514,INCLUSIVE MANTA GEOTEXTIL E EQUIPAMENTO,EXCLUSIVE PEDRAS.FORNECIMENTO E COLOCACAOGABIAO CAIXA DE 0,50M DE ALTURA,MALHA DE ACO HEXAGONAL (8X10</v>
      </c>
      <c r="C6446" s="141" t="s">
        <v>32963</v>
      </c>
      <c r="D6446" s="141" t="s">
        <v>32957</v>
      </c>
      <c r="E6446" s="141" t="s">
        <v>32958</v>
      </c>
      <c r="F6446" s="141" t="s">
        <v>32964</v>
      </c>
      <c r="G6446" s="141" t="s">
        <v>27420</v>
      </c>
      <c r="I6446" s="141" t="s">
        <v>4524</v>
      </c>
      <c r="J6446" s="649">
        <v>845.45</v>
      </c>
    </row>
    <row r="6447" spans="1:10" hidden="1">
      <c r="A6447" s="141" t="s">
        <v>32966</v>
      </c>
      <c r="B6447" s="141" t="str">
        <f t="shared" si="100"/>
        <v>GABIAO CAIXA DE 1,00M DE ALTURA,MALHA DE ACO HEXAGONAL (8X10)CM,FIO COM DIAMETRO NOMINAL DO ARAME DE 2,7MM,GALVANIZADO EGABIAO CAIXA DE 1,00M DE ALTURA,MALHA DE ACO HEXAGONAL (8X10M LIGA ZN/AL TIPO 1 OU 2,CONFORME ABNT NBR 8964 E 10514,INCLUSIVE MANTA GEOTEXTIL, EQUIPAMENTO E PEDRAS.FORNECIMENTO ECOLOCACAOGABIAO CAIXA DE 1,00M DE ALTURA,MALHA DE ACO HEXAGONAL (8X10</v>
      </c>
      <c r="C6447" s="141" t="s">
        <v>32956</v>
      </c>
      <c r="D6447" s="141" t="s">
        <v>32957</v>
      </c>
      <c r="E6447" s="141" t="s">
        <v>32958</v>
      </c>
      <c r="F6447" s="141" t="s">
        <v>32967</v>
      </c>
      <c r="G6447" s="141" t="s">
        <v>32968</v>
      </c>
      <c r="I6447" s="141" t="s">
        <v>4524</v>
      </c>
      <c r="J6447" s="649">
        <v>921.77</v>
      </c>
    </row>
    <row r="6448" spans="1:10" hidden="1">
      <c r="A6448" s="141" t="s">
        <v>32969</v>
      </c>
      <c r="B6448" s="141" t="str">
        <f t="shared" si="100"/>
        <v>GABIAO CAIXA DE 1,00M DE ALTURA,MALHA DE ACO HEXAGONAL (8X10)CM,FIO COM DIAMETRO NOMINAL DO ARAME DE 2,7MM,GALVANIZADO EGABIAO CAIXA DE 1,00M DE ALTURA,MALHA DE ACO HEXAGONAL (8X10M LIGA ZN/AL TIPO 1 OU 2,CONFORME ABNT NBR 8964 E 10514,INCLUSIVE MANTA GEOTEXTIL, EQUIPAMENTO E PEDRAS.FORNECIMENTO ECOLOCACAOGABIAO CAIXA DE 1,00M DE ALTURA,MALHA DE ACO HEXAGONAL (8X10</v>
      </c>
      <c r="C6448" s="141" t="s">
        <v>32956</v>
      </c>
      <c r="D6448" s="141" t="s">
        <v>32957</v>
      </c>
      <c r="E6448" s="141" t="s">
        <v>32958</v>
      </c>
      <c r="F6448" s="141" t="s">
        <v>32967</v>
      </c>
      <c r="G6448" s="141" t="s">
        <v>32968</v>
      </c>
      <c r="I6448" s="141" t="s">
        <v>4524</v>
      </c>
      <c r="J6448" s="649">
        <v>889.62</v>
      </c>
    </row>
    <row r="6449" spans="1:10" hidden="1">
      <c r="A6449" s="141" t="s">
        <v>32970</v>
      </c>
      <c r="B6449" s="141" t="str">
        <f t="shared" si="100"/>
        <v>GABIAO CAIXA DE 0,50M DE ALTURA,MALHA DE ACO HEXAGONAL (8X10)CM,FIO COM DIAMETRO NOMINAL DO ARAME DE 2,7MM,GALVANIZADO EGABIAO CAIXA DE 0,50M DE ALTURA,MALHA DE ACO HEXAGONAL (8X10M LIGA ZN/AL TIPO 1 OU 2,CONFORME ABNT NBR 8964 E 10514,INCLUSIVE MANTA GEOTEXTIL,EQUIPAMENTO E PEDRAS.FORNECIMENTO E COLOCACAOGABIAO CAIXA DE 0,50M DE ALTURA,MALHA DE ACO HEXAGONAL (8X10</v>
      </c>
      <c r="C6449" s="141" t="s">
        <v>32963</v>
      </c>
      <c r="D6449" s="141" t="s">
        <v>32957</v>
      </c>
      <c r="E6449" s="141" t="s">
        <v>32958</v>
      </c>
      <c r="F6449" s="141" t="s">
        <v>32971</v>
      </c>
      <c r="G6449" s="141" t="s">
        <v>27996</v>
      </c>
      <c r="I6449" s="141" t="s">
        <v>4524</v>
      </c>
      <c r="J6449" s="649">
        <v>1078.03</v>
      </c>
    </row>
    <row r="6450" spans="1:10" hidden="1">
      <c r="A6450" s="141" t="s">
        <v>32972</v>
      </c>
      <c r="B6450" s="141" t="str">
        <f t="shared" si="100"/>
        <v>GABIAO CAIXA DE 0,50M DE ALTURA,MALHA DE ACO HEXAGONAL (8X10)CM,FIO COM DIAMETRO NOMINAL DO ARAME DE 2,7MM,GALVANIZADO EGABIAO CAIXA DE 0,50M DE ALTURA,MALHA DE ACO HEXAGONAL (8X10M LIGA ZN/AL TIPO 1 OU 2,CONFORME ABNT NBR 8964 E 10514,INCLUSIVE MANTA GEOTEXTIL,EQUIPAMENTO E PEDRAS.FORNECIMENTO E COLOCACAOGABIAO CAIXA DE 0,50M DE ALTURA,MALHA DE ACO HEXAGONAL (8X10</v>
      </c>
      <c r="C6450" s="141" t="s">
        <v>32963</v>
      </c>
      <c r="D6450" s="141" t="s">
        <v>32957</v>
      </c>
      <c r="E6450" s="141" t="s">
        <v>32958</v>
      </c>
      <c r="F6450" s="141" t="s">
        <v>32971</v>
      </c>
      <c r="G6450" s="141" t="s">
        <v>27996</v>
      </c>
      <c r="I6450" s="141" t="s">
        <v>4524</v>
      </c>
      <c r="J6450" s="649">
        <v>1044.95</v>
      </c>
    </row>
    <row r="6451" spans="1:10" hidden="1">
      <c r="A6451" s="141" t="s">
        <v>32973</v>
      </c>
      <c r="B6451" s="141" t="str">
        <f t="shared" si="100"/>
        <v>GABIAO CAIXA DE 1,00M DE ALTURA,MALHA DE ACO HEXAGONAL (8X10)CM,FIO COM DIAMETRO NOMINAL DO ARAME DE 2,4MM,GALVANIZADO EGABIAO CAIXA DE 1,00M DE ALTURA,MALHA DE ACO HEXAGONAL (8X10M LIGA ZN/AL REVESTIDO EM PVC OU OUTRO POLIMERO QUE CUMPRA AS FUNCOES DESENVOLVIDAS PELO PVC,TIPO 3 OU 4, CONFORME ABNTNBR 8964 E 10514 ,INCLUSIVE MANTA GEOTEXTIL E EQUIPAMENTO,EXCLUSIVE PEDRAS.FORNECIMENTO E COLOCACAOGABIAO CAIXA DE 1,00M DE ALTURA,MALHA DE ACO HEXAGONAL (8X10</v>
      </c>
      <c r="C6451" s="141" t="s">
        <v>32956</v>
      </c>
      <c r="D6451" s="141" t="s">
        <v>32974</v>
      </c>
      <c r="E6451" s="141" t="s">
        <v>32975</v>
      </c>
      <c r="F6451" s="141" t="s">
        <v>32976</v>
      </c>
      <c r="G6451" s="141" t="s">
        <v>32977</v>
      </c>
      <c r="H6451" s="141" t="s">
        <v>32978</v>
      </c>
      <c r="I6451" s="141" t="s">
        <v>4524</v>
      </c>
      <c r="J6451" s="649">
        <v>805.66</v>
      </c>
    </row>
    <row r="6452" spans="1:10" hidden="1">
      <c r="A6452" s="141" t="s">
        <v>32979</v>
      </c>
      <c r="B6452" s="141" t="str">
        <f t="shared" si="100"/>
        <v>GABIAO CAIXA DE 1,00M DE ALTURA,MALHA DE ACO HEXAGONAL (8X10)CM,FIO COM DIAMETRO NOMINAL DO ARAME DE 2,4MM,GALVANIZADO EGABIAO CAIXA DE 1,00M DE ALTURA,MALHA DE ACO HEXAGONAL (8X10M LIGA ZN/AL REVESTIDO EM PVC OU OUTRO POLIMERO QUE CUMPRA AS FUNCOES DESENVOLVIDAS PELO PVC,TIPO 3 OU 4, CONFORME ABNTNBR 8964 E 10514 ,INCLUSIVE MANTA GEOTEXTIL E EQUIPAMENTO,EXCLUSIVE PEDRAS.FORNECIMENTO E COLOCACAOGABIAO CAIXA DE 1,00M DE ALTURA,MALHA DE ACO HEXAGONAL (8X10</v>
      </c>
      <c r="C6452" s="141" t="s">
        <v>32956</v>
      </c>
      <c r="D6452" s="141" t="s">
        <v>32974</v>
      </c>
      <c r="E6452" s="141" t="s">
        <v>32975</v>
      </c>
      <c r="F6452" s="141" t="s">
        <v>32976</v>
      </c>
      <c r="G6452" s="141" t="s">
        <v>32977</v>
      </c>
      <c r="H6452" s="141" t="s">
        <v>32978</v>
      </c>
      <c r="I6452" s="141" t="s">
        <v>4524</v>
      </c>
      <c r="J6452" s="649">
        <v>773.71</v>
      </c>
    </row>
    <row r="6453" spans="1:10" hidden="1">
      <c r="A6453" s="141" t="s">
        <v>32980</v>
      </c>
      <c r="B6453" s="141" t="str">
        <f t="shared" si="100"/>
        <v>GABIAO CAIXA DE 0,50M DE ALTURA,MALHA DE ACO HEXAGONAL (8X10)CM,FIO COM DIAMETRO NOMINAL DO ARAME DE 2,4MM,GALVANIZADO EGABIAO CAIXA DE 0,50M DE ALTURA,MALHA DE ACO HEXAGONAL (8X10M LIGA ZN/AL REVESTIDO EM PVC OU OUTRO POLIMERO QUE CUMPRA AS FUNCOES DESENVOLVIDAS PELO PVC,TIPO 3 OU 4,CONFORME ABNT NBR 8964 E 10514,INCLUSIVE MANTA GEOTEXTIL E EQUIPAMENTO,EXCLUSIVE PEDRAS.FORNECIMENTO E COLOCACAOGABIAO CAIXA DE 0,50M DE ALTURA,MALHA DE ACO HEXAGONAL (8X10</v>
      </c>
      <c r="C6453" s="141" t="s">
        <v>32963</v>
      </c>
      <c r="D6453" s="141" t="s">
        <v>32974</v>
      </c>
      <c r="E6453" s="141" t="s">
        <v>32975</v>
      </c>
      <c r="F6453" s="141" t="s">
        <v>32981</v>
      </c>
      <c r="G6453" s="141" t="s">
        <v>32982</v>
      </c>
      <c r="H6453" s="141" t="s">
        <v>32983</v>
      </c>
      <c r="I6453" s="141" t="s">
        <v>4524</v>
      </c>
      <c r="J6453" s="649">
        <v>1047.73</v>
      </c>
    </row>
    <row r="6454" spans="1:10" hidden="1">
      <c r="A6454" s="141" t="s">
        <v>32984</v>
      </c>
      <c r="B6454" s="141" t="str">
        <f t="shared" si="100"/>
        <v>GABIAO CAIXA DE 0,50M DE ALTURA,MALHA DE ACO HEXAGONAL (8X10)CM,FIO COM DIAMETRO NOMINAL DO ARAME DE 2,4MM,GALVANIZADO EGABIAO CAIXA DE 0,50M DE ALTURA,MALHA DE ACO HEXAGONAL (8X10M LIGA ZN/AL REVESTIDO EM PVC OU OUTRO POLIMERO QUE CUMPRA AS FUNCOES DESENVOLVIDAS PELO PVC,TIPO 3 OU 4,CONFORME ABNT NBR 8964 E 10514,INCLUSIVE MANTA GEOTEXTIL E EQUIPAMENTO,EXCLUSIVE PEDRAS.FORNECIMENTO E COLOCACAOGABIAO CAIXA DE 0,50M DE ALTURA,MALHA DE ACO HEXAGONAL (8X10</v>
      </c>
      <c r="C6454" s="141" t="s">
        <v>32963</v>
      </c>
      <c r="D6454" s="141" t="s">
        <v>32974</v>
      </c>
      <c r="E6454" s="141" t="s">
        <v>32975</v>
      </c>
      <c r="F6454" s="141" t="s">
        <v>32981</v>
      </c>
      <c r="G6454" s="141" t="s">
        <v>32982</v>
      </c>
      <c r="H6454" s="141" t="s">
        <v>32983</v>
      </c>
      <c r="I6454" s="141" t="s">
        <v>4524</v>
      </c>
      <c r="J6454" s="649">
        <v>1014.65</v>
      </c>
    </row>
    <row r="6455" spans="1:10" hidden="1">
      <c r="A6455" s="141" t="s">
        <v>32985</v>
      </c>
      <c r="B6455" s="141" t="str">
        <f t="shared" si="100"/>
        <v>GABIAO SACO,MALHA DE ACO HEXAGONAL (8X10)CM,FIO COM DIAMETRO NOMINAL DO ARAME DE 2,4MM,GALVANIZADO EM LIGA ZN/AL REVESTIGABIAO SACO,MALHA DE ACO HEXAGONAL (8X10)CM,FIO COM DIAMETRODO EM PVC OU OUTRO POLIMERO QUE CUMPRA AS FUNCOES DESENVOLVIDAS PELO PVC,TIPO 3 OU 4,CONFORME ABNT NBR 8964 E 10514,INCLUSIVE MANTA GEOTEXTIL E EQUIPAMENTO,EXCLUSIVE PEDRAS.FORNECIMENTO E COLOCACAOGABIAO SACO,MALHA DE ACO HEXAGONAL (8X10)CM,FIO COM DIAMETRO</v>
      </c>
      <c r="C6455" s="141" t="s">
        <v>32986</v>
      </c>
      <c r="D6455" s="141" t="s">
        <v>32987</v>
      </c>
      <c r="E6455" s="141" t="s">
        <v>32988</v>
      </c>
      <c r="F6455" s="141" t="s">
        <v>32989</v>
      </c>
      <c r="G6455" s="141" t="s">
        <v>32990</v>
      </c>
      <c r="H6455" s="141" t="s">
        <v>24457</v>
      </c>
      <c r="I6455" s="141" t="s">
        <v>4524</v>
      </c>
      <c r="J6455" s="649">
        <v>843.05</v>
      </c>
    </row>
    <row r="6456" spans="1:10" hidden="1">
      <c r="A6456" s="141" t="s">
        <v>32991</v>
      </c>
      <c r="B6456" s="141" t="str">
        <f t="shared" si="100"/>
        <v>GABIAO SACO,MALHA DE ACO HEXAGONAL (8X10)CM,FIO COM DIAMETRO NOMINAL DO ARAME DE 2,4MM,GALVANIZADO EM LIGA ZN/AL REVESTIGABIAO SACO,MALHA DE ACO HEXAGONAL (8X10)CM,FIO COM DIAMETRODO EM PVC OU OUTRO POLIMERO QUE CUMPRA AS FUNCOES DESENVOLVIDAS PELO PVC,TIPO 3 OU 4,CONFORME ABNT NBR 8964 E 10514,INCLUSIVE MANTA GEOTEXTIL E EQUIPAMENTO,EXCLUSIVE PEDRAS.FORNECIMENTO E COLOCACAOGABIAO SACO,MALHA DE ACO HEXAGONAL (8X10)CM,FIO COM DIAMETRO</v>
      </c>
      <c r="C6456" s="141" t="s">
        <v>32986</v>
      </c>
      <c r="D6456" s="141" t="s">
        <v>32987</v>
      </c>
      <c r="E6456" s="141" t="s">
        <v>32988</v>
      </c>
      <c r="F6456" s="141" t="s">
        <v>32989</v>
      </c>
      <c r="G6456" s="141" t="s">
        <v>32990</v>
      </c>
      <c r="H6456" s="141" t="s">
        <v>24457</v>
      </c>
      <c r="I6456" s="141" t="s">
        <v>4524</v>
      </c>
      <c r="J6456" s="649">
        <v>815.51</v>
      </c>
    </row>
    <row r="6457" spans="1:10" hidden="1">
      <c r="A6457" s="141" t="s">
        <v>32992</v>
      </c>
      <c r="B6457" s="141" t="str">
        <f t="shared" si="100"/>
        <v>GABIAO MANTA COM ESPESSURA DE 0,30M,MALHA DE ACO HEXAGONAL (6X8)CM,FIO COM DIAMETRO NOMINAL DO ARAME DE 2MM,GALVANIZADOGABIAO MANTA COM ESPESSURA DE 0,30M,MALHA DE ACO HEXAGONAL (EM LIGA ZN/AL REVESTIDO EM PVC OU OUTRO POLIMERO QUE CUMPRA AS FUNCOES DESENVOLVIDAS PELO PVC,TIPO 3 OU 4,CONFORME ABNTNBR 8964 E 10514,INCLUSIVE MANTA GEOTEXTIL E EQUIPAMENTO,EXCLUSIVE PEDRAS.FORNECIMENTO E COLOCACAOGABIAO MANTA COM ESPESSURA DE 0,30M,MALHA DE ACO HEXAGONAL (</v>
      </c>
      <c r="C6457" s="141" t="s">
        <v>32993</v>
      </c>
      <c r="D6457" s="141" t="s">
        <v>32994</v>
      </c>
      <c r="E6457" s="141" t="s">
        <v>32995</v>
      </c>
      <c r="F6457" s="141" t="s">
        <v>32996</v>
      </c>
      <c r="G6457" s="141" t="s">
        <v>32997</v>
      </c>
      <c r="H6457" s="141" t="s">
        <v>32998</v>
      </c>
      <c r="I6457" s="141" t="s">
        <v>27</v>
      </c>
      <c r="J6457" s="649">
        <v>341.88</v>
      </c>
    </row>
    <row r="6458" spans="1:10" hidden="1">
      <c r="A6458" s="141" t="s">
        <v>32999</v>
      </c>
      <c r="B6458" s="141" t="str">
        <f t="shared" si="100"/>
        <v>GABIAO MANTA COM ESPESSURA DE 0,30M,MALHA DE ACO HEXAGONAL (6X8)CM,FIO COM DIAMETRO NOMINAL DO ARAME DE 2MM,GALVANIZADOGABIAO MANTA COM ESPESSURA DE 0,30M,MALHA DE ACO HEXAGONAL (EM LIGA ZN/AL REVESTIDO EM PVC OU OUTRO POLIMERO QUE CUMPRA AS FUNCOES DESENVOLVIDAS PELO PVC,TIPO 3 OU 4,CONFORME ABNTNBR 8964 E 10514,INCLUSIVE MANTA GEOTEXTIL E EQUIPAMENTO,EXCLUSIVE PEDRAS.FORNECIMENTO E COLOCACAOGABIAO MANTA COM ESPESSURA DE 0,30M,MALHA DE ACO HEXAGONAL (</v>
      </c>
      <c r="C6458" s="141" t="s">
        <v>32993</v>
      </c>
      <c r="D6458" s="141" t="s">
        <v>32994</v>
      </c>
      <c r="E6458" s="141" t="s">
        <v>32995</v>
      </c>
      <c r="F6458" s="141" t="s">
        <v>32996</v>
      </c>
      <c r="G6458" s="141" t="s">
        <v>32997</v>
      </c>
      <c r="H6458" s="141" t="s">
        <v>32998</v>
      </c>
      <c r="I6458" s="141" t="s">
        <v>27</v>
      </c>
      <c r="J6458" s="649">
        <v>331.06</v>
      </c>
    </row>
    <row r="6459" spans="1:10" hidden="1">
      <c r="A6459" s="141" t="s">
        <v>33000</v>
      </c>
      <c r="B6459" s="141" t="str">
        <f t="shared" si="100"/>
        <v>GABIAO MANTA COM ESPESSURA DE 0,23M,MALHA DE ACO HEXAGONAL (6X8)CM,FIO COM DIAMETRO NOMINAL DO ARAME DE 2MM,GALVANIZADOGABIAO MANTA COM ESPESSURA DE 0,23M,MALHA DE ACO HEXAGONAL (EM LIGA ZN/AL REVESTIDO EM PVC OU OUTRO POLIMERO QUE CUMPRA AS FUNCOES DESENVOLVIDAS PELO PVC,TIPO 3 OU 4,CONFORME ABNT NBR8964 E 10514,INCLUSIVE MANTA GEOTEXTIL E EQUIPAMENTO,EXCLUSIVE PEDRAS.FORNECIMENTO E COLOCACAOGABIAO MANTA COM ESPESSURA DE 0,23M,MALHA DE ACO HEXAGONAL (</v>
      </c>
      <c r="C6459" s="141" t="s">
        <v>33001</v>
      </c>
      <c r="D6459" s="141" t="s">
        <v>32994</v>
      </c>
      <c r="E6459" s="141" t="s">
        <v>32995</v>
      </c>
      <c r="F6459" s="141" t="s">
        <v>32996</v>
      </c>
      <c r="G6459" s="141" t="s">
        <v>33002</v>
      </c>
      <c r="H6459" s="141" t="s">
        <v>32998</v>
      </c>
      <c r="I6459" s="141" t="s">
        <v>27</v>
      </c>
      <c r="J6459" s="649">
        <v>309.07</v>
      </c>
    </row>
    <row r="6460" spans="1:10" hidden="1">
      <c r="A6460" s="141" t="s">
        <v>33003</v>
      </c>
      <c r="B6460" s="141" t="str">
        <f t="shared" si="100"/>
        <v>GABIAO MANTA COM ESPESSURA DE 0,23M,MALHA DE ACO HEXAGONAL (6X8)CM,FIO COM DIAMETRO NOMINAL DO ARAME DE 2MM,GALVANIZADOGABIAO MANTA COM ESPESSURA DE 0,23M,MALHA DE ACO HEXAGONAL (EM LIGA ZN/AL REVESTIDO EM PVC OU OUTRO POLIMERO QUE CUMPRA AS FUNCOES DESENVOLVIDAS PELO PVC,TIPO 3 OU 4,CONFORME ABNT NBR8964 E 10514,INCLUSIVE MANTA GEOTEXTIL E EQUIPAMENTO,EXCLUSIVE PEDRAS.FORNECIMENTO E COLOCACAOGABIAO MANTA COM ESPESSURA DE 0,23M,MALHA DE ACO HEXAGONAL (</v>
      </c>
      <c r="C6460" s="141" t="s">
        <v>33001</v>
      </c>
      <c r="D6460" s="141" t="s">
        <v>32994</v>
      </c>
      <c r="E6460" s="141" t="s">
        <v>32995</v>
      </c>
      <c r="F6460" s="141" t="s">
        <v>32996</v>
      </c>
      <c r="G6460" s="141" t="s">
        <v>33002</v>
      </c>
      <c r="H6460" s="141" t="s">
        <v>32998</v>
      </c>
      <c r="I6460" s="141" t="s">
        <v>27</v>
      </c>
      <c r="J6460" s="649">
        <v>300.74</v>
      </c>
    </row>
    <row r="6461" spans="1:10" hidden="1">
      <c r="A6461" s="141" t="s">
        <v>33004</v>
      </c>
      <c r="B6461" s="141" t="str">
        <f t="shared" si="100"/>
        <v>GABIAO CAIXA DE 1,00M DE ALTURA,MALHA DE ACO HEXAGONAL (8X10)CM,FIO COM DIAMETRO NOMINAL DO ARAME DE 2,4MM,GALVANIZADO EGABIAO CAIXA DE 1,00M DE ALTURA,MALHA DE ACO HEXAGONAL (8X10M LIGA ZN/AL REVESTIDO EM PVC OU OUTRO POLIMERO QUE CUMPRA AS FUNCOES DESENVOLVIDAS PELO PVC,TIPO 3 OU 4,CONFORME ABNT NBR 8964 E 10514,INCLUSIVE MANTA GEOTEXTIL,EQUIPAMENTO E PEDRAS.FORNECIMENTO E COLOCACAOGABIAO CAIXA DE 1,00M DE ALTURA,MALHA DE ACO HEXAGONAL (8X10</v>
      </c>
      <c r="C6461" s="141" t="s">
        <v>32956</v>
      </c>
      <c r="D6461" s="141" t="s">
        <v>32974</v>
      </c>
      <c r="E6461" s="141" t="s">
        <v>32975</v>
      </c>
      <c r="F6461" s="141" t="s">
        <v>32981</v>
      </c>
      <c r="G6461" s="141" t="s">
        <v>33005</v>
      </c>
      <c r="H6461" s="141" t="s">
        <v>33006</v>
      </c>
      <c r="I6461" s="141" t="s">
        <v>4524</v>
      </c>
      <c r="J6461" s="649">
        <v>1005.16</v>
      </c>
    </row>
    <row r="6462" spans="1:10" hidden="1">
      <c r="A6462" s="141" t="s">
        <v>33007</v>
      </c>
      <c r="B6462" s="141" t="str">
        <f t="shared" si="100"/>
        <v>GABIAO CAIXA DE 1,00M DE ALTURA,MALHA DE ACO HEXAGONAL (8X10)CM,FIO COM DIAMETRO NOMINAL DO ARAME DE 2,4MM,GALVANIZADO EGABIAO CAIXA DE 1,00M DE ALTURA,MALHA DE ACO HEXAGONAL (8X10M LIGA ZN/AL REVESTIDO EM PVC OU OUTRO POLIMERO QUE CUMPRA AS FUNCOES DESENVOLVIDAS PELO PVC,TIPO 3 OU 4,CONFORME ABNT NBR 8964 E 10514,INCLUSIVE MANTA GEOTEXTIL,EQUIPAMENTO E PEDRAS.FORNECIMENTO E COLOCACAOGABIAO CAIXA DE 1,00M DE ALTURA,MALHA DE ACO HEXAGONAL (8X10</v>
      </c>
      <c r="C6462" s="141" t="s">
        <v>32956</v>
      </c>
      <c r="D6462" s="141" t="s">
        <v>32974</v>
      </c>
      <c r="E6462" s="141" t="s">
        <v>32975</v>
      </c>
      <c r="F6462" s="141" t="s">
        <v>32981</v>
      </c>
      <c r="G6462" s="141" t="s">
        <v>33005</v>
      </c>
      <c r="H6462" s="141" t="s">
        <v>33006</v>
      </c>
      <c r="I6462" s="141" t="s">
        <v>4524</v>
      </c>
      <c r="J6462" s="649">
        <v>973.21</v>
      </c>
    </row>
    <row r="6463" spans="1:10" hidden="1">
      <c r="A6463" s="141" t="s">
        <v>33008</v>
      </c>
      <c r="B6463" s="141" t="str">
        <f t="shared" si="100"/>
        <v>GABIAO CAIXA DE 0,50M DE ALTURA,MALHA DE ACO HEXAGONAL (8X10)CM,FIO COM DIAMETRO NOMINAL DO ARAME DE 2,4MM,GALVANIZADO EGABIAO CAIXA DE 0,50M DE ALTURA,MALHA DE ACO HEXAGONAL (8X10M LIGA ZN/AL REVESTIDO EM PVC OU OUTRO POLIMERO QUE CUMPRA AS FUNCOES DESENVOLVIDAS PELO PVC,TIPO 3 OU 4,CONFORME ABNT NBR 8964 E 10514,INCLUSIVE MANTA GEOTEXTIL,EQUIPAMENTO E PEDRAS.FORNECIMENTO E COLOCACAOGABIAO CAIXA DE 0,50M DE ALTURA,MALHA DE ACO HEXAGONAL (8X10</v>
      </c>
      <c r="C6463" s="141" t="s">
        <v>32963</v>
      </c>
      <c r="D6463" s="141" t="s">
        <v>32974</v>
      </c>
      <c r="E6463" s="141" t="s">
        <v>32975</v>
      </c>
      <c r="F6463" s="141" t="s">
        <v>32981</v>
      </c>
      <c r="G6463" s="141" t="s">
        <v>33005</v>
      </c>
      <c r="H6463" s="141" t="s">
        <v>33006</v>
      </c>
      <c r="I6463" s="141" t="s">
        <v>4524</v>
      </c>
      <c r="J6463" s="649">
        <v>1247.23</v>
      </c>
    </row>
    <row r="6464" spans="1:10" hidden="1">
      <c r="A6464" s="141" t="s">
        <v>33009</v>
      </c>
      <c r="B6464" s="141" t="str">
        <f t="shared" si="100"/>
        <v>GABIAO CAIXA DE 0,50M DE ALTURA,MALHA DE ACO HEXAGONAL (8X10)CM,FIO COM DIAMETRO NOMINAL DO ARAME DE 2,4MM,GALVANIZADO EGABIAO CAIXA DE 0,50M DE ALTURA,MALHA DE ACO HEXAGONAL (8X10M LIGA ZN/AL REVESTIDO EM PVC OU OUTRO POLIMERO QUE CUMPRA AS FUNCOES DESENVOLVIDAS PELO PVC,TIPO 3 OU 4,CONFORME ABNT NBR 8964 E 10514,INCLUSIVE MANTA GEOTEXTIL,EQUIPAMENTO E PEDRAS.FORNECIMENTO E COLOCACAOGABIAO CAIXA DE 0,50M DE ALTURA,MALHA DE ACO HEXAGONAL (8X10</v>
      </c>
      <c r="C6464" s="141" t="s">
        <v>32963</v>
      </c>
      <c r="D6464" s="141" t="s">
        <v>32974</v>
      </c>
      <c r="E6464" s="141" t="s">
        <v>32975</v>
      </c>
      <c r="F6464" s="141" t="s">
        <v>32981</v>
      </c>
      <c r="G6464" s="141" t="s">
        <v>33005</v>
      </c>
      <c r="H6464" s="141" t="s">
        <v>33006</v>
      </c>
      <c r="I6464" s="141" t="s">
        <v>4524</v>
      </c>
      <c r="J6464" s="649">
        <v>1214.1500000000001</v>
      </c>
    </row>
    <row r="6465" spans="1:10" hidden="1">
      <c r="A6465" s="141" t="s">
        <v>33010</v>
      </c>
      <c r="B6465" s="141" t="str">
        <f t="shared" si="100"/>
        <v>GABIAO SACO,MALHA DE ACO HEXAGONAL (8X10)CM,FIO COM DIAMETRO NOMINAL DO ARAME DE 2,4MM,GALVANIZADO EM LIGA ZN/AL REVESTIGABIAO SACO,MALHA DE ACO HEXAGONAL (8X10)CM,FIO COM DIAMETRODO EM PVC OU OUTRO POLIMERO QUE CUMPRA AS FUNCOES DESENVOL.PELO PVC,TIPO 3 OU 4,CONFORME ABNT NBR 8964 E 10514,INCLUSIVE MANTA GEOTEXTIL,EQUIPAMENTO E PEDRAS.FORNEC. E COLOCACAOGABIAO SACO,MALHA DE ACO HEXAGONAL (8X10)CM,FIO COM DIAMETRO</v>
      </c>
      <c r="C6465" s="141" t="s">
        <v>32986</v>
      </c>
      <c r="D6465" s="141" t="s">
        <v>32987</v>
      </c>
      <c r="E6465" s="141" t="s">
        <v>33011</v>
      </c>
      <c r="F6465" s="141" t="s">
        <v>33012</v>
      </c>
      <c r="G6465" s="141" t="s">
        <v>33013</v>
      </c>
      <c r="I6465" s="141" t="s">
        <v>4524</v>
      </c>
      <c r="J6465" s="649">
        <v>1042.55</v>
      </c>
    </row>
    <row r="6466" spans="1:10" hidden="1">
      <c r="A6466" s="141" t="s">
        <v>33014</v>
      </c>
      <c r="B6466" s="141" t="str">
        <f t="shared" si="100"/>
        <v>GABIAO SACO,MALHA DE ACO HEXAGONAL (8X10)CM,FIO COM DIAMETRO NOMINAL DO ARAME DE 2,4MM,GALVANIZADO EM LIGA ZN/AL REVESTIGABIAO SACO,MALHA DE ACO HEXAGONAL (8X10)CM,FIO COM DIAMETRODO EM PVC OU OUTRO POLIMERO QUE CUMPRA AS FUNCOES DESENVOL.PELO PVC,TIPO 3 OU 4,CONFORME ABNT NBR 8964 E 10514,INCLUSIVE MANTA GEOTEXTIL,EQUIPAMENTO E PEDRAS.FORNEC. E COLOCACAOGABIAO SACO,MALHA DE ACO HEXAGONAL (8X10)CM,FIO COM DIAMETRO</v>
      </c>
      <c r="C6466" s="141" t="s">
        <v>32986</v>
      </c>
      <c r="D6466" s="141" t="s">
        <v>32987</v>
      </c>
      <c r="E6466" s="141" t="s">
        <v>33011</v>
      </c>
      <c r="F6466" s="141" t="s">
        <v>33012</v>
      </c>
      <c r="G6466" s="141" t="s">
        <v>33013</v>
      </c>
      <c r="I6466" s="141" t="s">
        <v>4524</v>
      </c>
      <c r="J6466" s="649">
        <v>1015.01</v>
      </c>
    </row>
    <row r="6467" spans="1:10" hidden="1">
      <c r="A6467" s="141" t="s">
        <v>33015</v>
      </c>
      <c r="B6467" s="141" t="str">
        <f t="shared" ref="B6467:B6530" si="101">C6467&amp;D6467&amp;C6467&amp;E6467&amp;F6467&amp;G6467&amp;H6467&amp;C6467</f>
        <v>GABIAO MANTA COM ESPESSURA DE 0,30M,MALHA DE ACO HEXAGONAL (6X8)CM,FIO COM DIAMETRO NOMINAL DO ARAME DE 2MM,GALVANIZADOGABIAO MANTA COM ESPESSURA DE 0,30M,MALHA DE ACO HEXAGONAL (EM LIGA ZN/AL REVESTIDO EM PVC OU OUTRO POLIMERO QUE CUMPRAAS FUNCOES DESENVOLV. PELO PVC,TIPO 3 OU 4,CONFORME ABNT NBR8964 E 10514,INCLUSIVE MANTA GEOTEXTIL,EQUIPAMENTO E PEDRAS. FORNECIMENTO E COLOCACAOGABIAO MANTA COM ESPESSURA DE 0,30M,MALHA DE ACO HEXAGONAL (</v>
      </c>
      <c r="C6467" s="141" t="s">
        <v>32993</v>
      </c>
      <c r="D6467" s="141" t="s">
        <v>32994</v>
      </c>
      <c r="E6467" s="141" t="s">
        <v>32995</v>
      </c>
      <c r="F6467" s="141" t="s">
        <v>33016</v>
      </c>
      <c r="G6467" s="141" t="s">
        <v>33017</v>
      </c>
      <c r="H6467" s="141" t="s">
        <v>33018</v>
      </c>
      <c r="I6467" s="141" t="s">
        <v>27</v>
      </c>
      <c r="J6467" s="649">
        <v>401.73</v>
      </c>
    </row>
    <row r="6468" spans="1:10" hidden="1">
      <c r="A6468" s="141" t="s">
        <v>33019</v>
      </c>
      <c r="B6468" s="141" t="str">
        <f t="shared" si="101"/>
        <v>GABIAO MANTA COM ESPESSURA DE 0,30M,MALHA DE ACO HEXAGONAL (6X8)CM,FIO COM DIAMETRO NOMINAL DO ARAME DE 2MM,GALVANIZADOGABIAO MANTA COM ESPESSURA DE 0,30M,MALHA DE ACO HEXAGONAL (EM LIGA ZN/AL REVESTIDO EM PVC OU OUTRO POLIMERO QUE CUMPRAAS FUNCOES DESENVOLV. PELO PVC,TIPO 3 OU 4,CONFORME ABNT NBR8964 E 10514,INCLUSIVE MANTA GEOTEXTIL,EQUIPAMENTO E PEDRAS. FORNECIMENTO E COLOCACAOGABIAO MANTA COM ESPESSURA DE 0,30M,MALHA DE ACO HEXAGONAL (</v>
      </c>
      <c r="C6468" s="141" t="s">
        <v>32993</v>
      </c>
      <c r="D6468" s="141" t="s">
        <v>32994</v>
      </c>
      <c r="E6468" s="141" t="s">
        <v>32995</v>
      </c>
      <c r="F6468" s="141" t="s">
        <v>33016</v>
      </c>
      <c r="G6468" s="141" t="s">
        <v>33017</v>
      </c>
      <c r="H6468" s="141" t="s">
        <v>33018</v>
      </c>
      <c r="I6468" s="141" t="s">
        <v>27</v>
      </c>
      <c r="J6468" s="649">
        <v>390.91</v>
      </c>
    </row>
    <row r="6469" spans="1:10" hidden="1">
      <c r="A6469" s="141" t="s">
        <v>33020</v>
      </c>
      <c r="B6469" s="141" t="str">
        <f t="shared" si="101"/>
        <v>GABIAO MANTA COM ESPESSURA DE 0,23M,MALHA DE ACO HEXAGONAL (6X8)CM,FIO COM DIAMETRO NOMINAL DO ARAME DE 2MM,GALVANIZADOGABIAO MANTA COM ESPESSURA DE 0,23M,MALHA DE ACO HEXAGONAL (EM LIGA ZN/AL REVESTIDO EM PVC OU OUTRO POLIMERO QUE CUMPRAAS FUNCOES DESENVOLV. PELO PVC,TIPO 3 OU 4,CONFORME ABNT NBR8964 E 10514,INCLUSIVE MANTA GEOTEXTIL,EQUIPAMENTO E PEDRAS. FORNECIMENTO E COLOCACAOGABIAO MANTA COM ESPESSURA DE 0,23M,MALHA DE ACO HEXAGONAL (</v>
      </c>
      <c r="C6469" s="141" t="s">
        <v>33001</v>
      </c>
      <c r="D6469" s="141" t="s">
        <v>32994</v>
      </c>
      <c r="E6469" s="141" t="s">
        <v>32995</v>
      </c>
      <c r="F6469" s="141" t="s">
        <v>33016</v>
      </c>
      <c r="G6469" s="141" t="s">
        <v>33017</v>
      </c>
      <c r="H6469" s="141" t="s">
        <v>33018</v>
      </c>
      <c r="I6469" s="141" t="s">
        <v>27</v>
      </c>
      <c r="J6469" s="649">
        <v>354.95</v>
      </c>
    </row>
    <row r="6470" spans="1:10" hidden="1">
      <c r="A6470" s="141" t="s">
        <v>33021</v>
      </c>
      <c r="B6470" s="141" t="str">
        <f t="shared" si="101"/>
        <v>GABIAO MANTA COM ESPESSURA DE 0,23M,MALHA DE ACO HEXAGONAL (6X8)CM,FIO COM DIAMETRO NOMINAL DO ARAME DE 2MM,GALVANIZADOGABIAO MANTA COM ESPESSURA DE 0,23M,MALHA DE ACO HEXAGONAL (EM LIGA ZN/AL REVESTIDO EM PVC OU OUTRO POLIMERO QUE CUMPRAAS FUNCOES DESENVOLV. PELO PVC,TIPO 3 OU 4,CONFORME ABNT NBR8964 E 10514,INCLUSIVE MANTA GEOTEXTIL,EQUIPAMENTO E PEDRAS. FORNECIMENTO E COLOCACAOGABIAO MANTA COM ESPESSURA DE 0,23M,MALHA DE ACO HEXAGONAL (</v>
      </c>
      <c r="C6470" s="141" t="s">
        <v>33001</v>
      </c>
      <c r="D6470" s="141" t="s">
        <v>32994</v>
      </c>
      <c r="E6470" s="141" t="s">
        <v>32995</v>
      </c>
      <c r="F6470" s="141" t="s">
        <v>33016</v>
      </c>
      <c r="G6470" s="141" t="s">
        <v>33017</v>
      </c>
      <c r="H6470" s="141" t="s">
        <v>33018</v>
      </c>
      <c r="I6470" s="141" t="s">
        <v>27</v>
      </c>
      <c r="J6470" s="649">
        <v>346.62</v>
      </c>
    </row>
    <row r="6471" spans="1:10" hidden="1">
      <c r="A6471" s="141" t="s">
        <v>33022</v>
      </c>
      <c r="B6471" s="141" t="str">
        <f t="shared" si="101"/>
        <v>DRENO DE TUBOS DE CONCRETO,SEM ARMADURA,DE 0,30M DE DIAMETRO,PERFURADO OU NAO,ASSENTADOS EM DRENOS DE PEDRA BRITADA,INCLDRENO DE TUBOS DE CONCRETO,SEM ARMADURA,DE 0,30M DE DIAMETROUSIVE REATERROS,EXCLUSIVE ESCAVACAODRENO DE TUBOS DE CONCRETO,SEM ARMADURA,DE 0,30M DE DIAMETRO</v>
      </c>
      <c r="C6471" s="141" t="s">
        <v>33023</v>
      </c>
      <c r="D6471" s="141" t="s">
        <v>33024</v>
      </c>
      <c r="E6471" s="141" t="s">
        <v>33025</v>
      </c>
      <c r="I6471" s="141" t="s">
        <v>285</v>
      </c>
      <c r="J6471" s="649">
        <v>165.77</v>
      </c>
    </row>
    <row r="6472" spans="1:10" hidden="1">
      <c r="A6472" s="141" t="s">
        <v>33026</v>
      </c>
      <c r="B6472" s="141" t="str">
        <f t="shared" si="101"/>
        <v>DRENO DE TUBOS DE CONCRETO,SEM ARMADURA,DE 0,30M DE DIAMETRO,PERFURADO OU NAO,ASSENTADOS EM DRENOS DE PEDRA BRITADA,INCLDRENO DE TUBOS DE CONCRETO,SEM ARMADURA,DE 0,30M DE DIAMETROUSIVE REATERROS,EXCLUSIVE ESCAVACAODRENO DE TUBOS DE CONCRETO,SEM ARMADURA,DE 0,30M DE DIAMETRO</v>
      </c>
      <c r="C6472" s="141" t="s">
        <v>33023</v>
      </c>
      <c r="D6472" s="141" t="s">
        <v>33024</v>
      </c>
      <c r="E6472" s="141" t="s">
        <v>33025</v>
      </c>
      <c r="I6472" s="141" t="s">
        <v>285</v>
      </c>
      <c r="J6472" s="649">
        <v>158.9</v>
      </c>
    </row>
    <row r="6473" spans="1:10" hidden="1">
      <c r="A6473" s="141" t="s">
        <v>33027</v>
      </c>
      <c r="B6473" s="141" t="str">
        <f t="shared" si="101"/>
        <v>DRENO PROFUNDO EM TUBO PLASTICO PERFURADO,2" DE DIAMETRO,INCLUSIVE TELA DE NYLON E FORNECIMENTO DOS MATERIAIS,EXCLUSIVEDRENO PROFUNDO EM TUBO PLASTICO PERFURADO,2" DE DIAMETRO,INCPERFURACAO DO TERRENODRENO PROFUNDO EM TUBO PLASTICO PERFURADO,2" DE DIAMETRO,INC</v>
      </c>
      <c r="C6473" s="141" t="s">
        <v>33028</v>
      </c>
      <c r="D6473" s="141" t="s">
        <v>33029</v>
      </c>
      <c r="E6473" s="141" t="s">
        <v>33030</v>
      </c>
      <c r="I6473" s="141" t="s">
        <v>285</v>
      </c>
      <c r="J6473" s="649">
        <v>31.15</v>
      </c>
    </row>
    <row r="6474" spans="1:10" hidden="1">
      <c r="A6474" s="141" t="s">
        <v>33031</v>
      </c>
      <c r="B6474" s="141" t="str">
        <f t="shared" si="101"/>
        <v>DRENO PROFUNDO EM TUBO PLASTICO PERFURADO,2" DE DIAMETRO,INCLUSIVE TELA DE NYLON E FORNECIMENTO DOS MATERIAIS,EXCLUSIVEDRENO PROFUNDO EM TUBO PLASTICO PERFURADO,2" DE DIAMETRO,INCPERFURACAO DO TERRENODRENO PROFUNDO EM TUBO PLASTICO PERFURADO,2" DE DIAMETRO,INC</v>
      </c>
      <c r="C6474" s="141" t="s">
        <v>33028</v>
      </c>
      <c r="D6474" s="141" t="s">
        <v>33029</v>
      </c>
      <c r="E6474" s="141" t="s">
        <v>33030</v>
      </c>
      <c r="I6474" s="141" t="s">
        <v>285</v>
      </c>
      <c r="J6474" s="649">
        <v>28.36</v>
      </c>
    </row>
    <row r="6475" spans="1:10" hidden="1">
      <c r="A6475" s="141" t="s">
        <v>33032</v>
      </c>
      <c r="B6475" s="141" t="str">
        <f t="shared" si="101"/>
        <v>DRENO PROFUNDO EM TUBO PLASTICO PERFURADO,3" DE DIAMETRO,INCLUSIVE TELA DE NYLON E FORNECIMENTO DOS MATERIAIS,EXCLUSIVEDRENO PROFUNDO EM TUBO PLASTICO PERFURADO,3" DE DIAMETRO,INCPERFURACAO DO TERRENODRENO PROFUNDO EM TUBO PLASTICO PERFURADO,3" DE DIAMETRO,INC</v>
      </c>
      <c r="C6475" s="141" t="s">
        <v>33033</v>
      </c>
      <c r="D6475" s="141" t="s">
        <v>33029</v>
      </c>
      <c r="E6475" s="141" t="s">
        <v>33030</v>
      </c>
      <c r="I6475" s="141" t="s">
        <v>285</v>
      </c>
      <c r="J6475" s="649">
        <v>39.79</v>
      </c>
    </row>
    <row r="6476" spans="1:10" hidden="1">
      <c r="A6476" s="141" t="s">
        <v>33034</v>
      </c>
      <c r="B6476" s="141" t="str">
        <f t="shared" si="101"/>
        <v>DRENO PROFUNDO EM TUBO PLASTICO PERFURADO,3" DE DIAMETRO,INCLUSIVE TELA DE NYLON E FORNECIMENTO DOS MATERIAIS,EXCLUSIVEDRENO PROFUNDO EM TUBO PLASTICO PERFURADO,3" DE DIAMETRO,INCPERFURACAO DO TERRENODRENO PROFUNDO EM TUBO PLASTICO PERFURADO,3" DE DIAMETRO,INC</v>
      </c>
      <c r="C6476" s="141" t="s">
        <v>33033</v>
      </c>
      <c r="D6476" s="141" t="s">
        <v>33029</v>
      </c>
      <c r="E6476" s="141" t="s">
        <v>33030</v>
      </c>
      <c r="I6476" s="141" t="s">
        <v>285</v>
      </c>
      <c r="J6476" s="649">
        <v>36.299999999999997</v>
      </c>
    </row>
    <row r="6477" spans="1:10" hidden="1">
      <c r="A6477" s="141" t="s">
        <v>33035</v>
      </c>
      <c r="B6477" s="141" t="str">
        <f t="shared" si="101"/>
        <v>DRENO PROFUNDO EM TUBO PLASTICO PERFURADO,4" DE DIAMETRO,INCLUSIVE TELA DE NYLON E FORNECIMENTO DOS MATERIAIS,EXCLUSIVEDRENO PROFUNDO EM TUBO PLASTICO PERFURADO,4" DE DIAMETRO,INCPERFURACAO DO TERRENODRENO PROFUNDO EM TUBO PLASTICO PERFURADO,4" DE DIAMETRO,INC</v>
      </c>
      <c r="C6477" s="141" t="s">
        <v>33036</v>
      </c>
      <c r="D6477" s="141" t="s">
        <v>33029</v>
      </c>
      <c r="E6477" s="141" t="s">
        <v>33030</v>
      </c>
      <c r="I6477" s="141" t="s">
        <v>285</v>
      </c>
      <c r="J6477" s="649">
        <v>46.29</v>
      </c>
    </row>
    <row r="6478" spans="1:10" hidden="1">
      <c r="A6478" s="141" t="s">
        <v>33037</v>
      </c>
      <c r="B6478" s="141" t="str">
        <f t="shared" si="101"/>
        <v>DRENO PROFUNDO EM TUBO PLASTICO PERFURADO,4" DE DIAMETRO,INCLUSIVE TELA DE NYLON E FORNECIMENTO DOS MATERIAIS,EXCLUSIVEDRENO PROFUNDO EM TUBO PLASTICO PERFURADO,4" DE DIAMETRO,INCPERFURACAO DO TERRENODRENO PROFUNDO EM TUBO PLASTICO PERFURADO,4" DE DIAMETRO,INC</v>
      </c>
      <c r="C6478" s="141" t="s">
        <v>33036</v>
      </c>
      <c r="D6478" s="141" t="s">
        <v>33029</v>
      </c>
      <c r="E6478" s="141" t="s">
        <v>33030</v>
      </c>
      <c r="I6478" s="141" t="s">
        <v>285</v>
      </c>
      <c r="J6478" s="649">
        <v>42.13</v>
      </c>
    </row>
    <row r="6479" spans="1:10" hidden="1">
      <c r="A6479" s="141" t="s">
        <v>33038</v>
      </c>
      <c r="B6479" s="141" t="str">
        <f t="shared" si="101"/>
        <v>DRENO OU BARBACA EM TUBO DE PVC,DIAMETRO DE 2",INCLUSIVE FORNECIMENTO DO TUBO E MATERIAL DRENANTEDRENO OU BARBACA EM TUBO DE PVC,DIAMETRO DE 2",INCLUSIVE FORDRENO OU BARBACA EM TUBO DE PVC,DIAMETRO DE 2",INCLUSIVE FOR</v>
      </c>
      <c r="C6479" s="141" t="s">
        <v>33039</v>
      </c>
      <c r="D6479" s="141" t="s">
        <v>33040</v>
      </c>
      <c r="I6479" s="141" t="s">
        <v>285</v>
      </c>
      <c r="J6479" s="649">
        <v>20.69</v>
      </c>
    </row>
    <row r="6480" spans="1:10" hidden="1">
      <c r="A6480" s="141" t="s">
        <v>33041</v>
      </c>
      <c r="B6480" s="141" t="str">
        <f t="shared" si="101"/>
        <v>DRENO OU BARBACA EM TUBO DE PVC,DIAMETRO DE 2",INCLUSIVE FORNECIMENTO DO TUBO E MATERIAL DRENANTEDRENO OU BARBACA EM TUBO DE PVC,DIAMETRO DE 2",INCLUSIVE FORDRENO OU BARBACA EM TUBO DE PVC,DIAMETRO DE 2",INCLUSIVE FOR</v>
      </c>
      <c r="C6480" s="141" t="s">
        <v>33039</v>
      </c>
      <c r="D6480" s="141" t="s">
        <v>33040</v>
      </c>
      <c r="I6480" s="141" t="s">
        <v>285</v>
      </c>
      <c r="J6480" s="649">
        <v>19.36</v>
      </c>
    </row>
    <row r="6481" spans="1:10" hidden="1">
      <c r="A6481" s="141" t="s">
        <v>33042</v>
      </c>
      <c r="B6481" s="141" t="str">
        <f t="shared" si="101"/>
        <v>DRENO OU BARBACA EM TUBO DE PVC,DIAMETRO DE 3",INCLUSIVE FORNECIMENTO DO TUBO E MATERIAL DRENANTEDRENO OU BARBACA EM TUBO DE PVC,DIAMETRO DE 3",INCLUSIVE FORDRENO OU BARBACA EM TUBO DE PVC,DIAMETRO DE 3",INCLUSIVE FOR</v>
      </c>
      <c r="C6481" s="141" t="s">
        <v>33043</v>
      </c>
      <c r="D6481" s="141" t="s">
        <v>33040</v>
      </c>
      <c r="I6481" s="141" t="s">
        <v>285</v>
      </c>
      <c r="J6481" s="649">
        <v>23.21</v>
      </c>
    </row>
    <row r="6482" spans="1:10" hidden="1">
      <c r="A6482" s="141" t="s">
        <v>33044</v>
      </c>
      <c r="B6482" s="141" t="str">
        <f t="shared" si="101"/>
        <v>DRENO OU BARBACA EM TUBO DE PVC,DIAMETRO DE 3",INCLUSIVE FORNECIMENTO DO TUBO E MATERIAL DRENANTEDRENO OU BARBACA EM TUBO DE PVC,DIAMETRO DE 3",INCLUSIVE FORDRENO OU BARBACA EM TUBO DE PVC,DIAMETRO DE 3",INCLUSIVE FOR</v>
      </c>
      <c r="C6482" s="141" t="s">
        <v>33043</v>
      </c>
      <c r="D6482" s="141" t="s">
        <v>33040</v>
      </c>
      <c r="I6482" s="141" t="s">
        <v>285</v>
      </c>
      <c r="J6482" s="649">
        <v>21.88</v>
      </c>
    </row>
    <row r="6483" spans="1:10" hidden="1">
      <c r="A6483" s="141" t="s">
        <v>33045</v>
      </c>
      <c r="B6483" s="141" t="str">
        <f t="shared" si="101"/>
        <v>DRENO OU BARBACA EM TUBO DE PVC,DIAMETRO DE 4",INCLUSIVE FORNECIMENTO DO TUBO E MATERIAL DRENANTEDRENO OU BARBACA EM TUBO DE PVC,DIAMETRO DE 4",INCLUSIVE FORDRENO OU BARBACA EM TUBO DE PVC,DIAMETRO DE 4",INCLUSIVE FOR</v>
      </c>
      <c r="C6483" s="141" t="s">
        <v>33046</v>
      </c>
      <c r="D6483" s="141" t="s">
        <v>33040</v>
      </c>
      <c r="I6483" s="141" t="s">
        <v>285</v>
      </c>
      <c r="J6483" s="649">
        <v>24.71</v>
      </c>
    </row>
    <row r="6484" spans="1:10" hidden="1">
      <c r="A6484" s="141" t="s">
        <v>33047</v>
      </c>
      <c r="B6484" s="141" t="str">
        <f t="shared" si="101"/>
        <v>DRENO OU BARBACA EM TUBO DE PVC,DIAMETRO DE 4",INCLUSIVE FORNECIMENTO DO TUBO E MATERIAL DRENANTEDRENO OU BARBACA EM TUBO DE PVC,DIAMETRO DE 4",INCLUSIVE FORDRENO OU BARBACA EM TUBO DE PVC,DIAMETRO DE 4",INCLUSIVE FOR</v>
      </c>
      <c r="C6484" s="141" t="s">
        <v>33046</v>
      </c>
      <c r="D6484" s="141" t="s">
        <v>33040</v>
      </c>
      <c r="I6484" s="141" t="s">
        <v>285</v>
      </c>
      <c r="J6484" s="649">
        <v>23.38</v>
      </c>
    </row>
    <row r="6485" spans="1:10" hidden="1">
      <c r="A6485" s="141" t="s">
        <v>33048</v>
      </c>
      <c r="B6485" s="141" t="str">
        <f t="shared" si="101"/>
        <v>DRENO EM TUBO DE PVC,DIAMETRO DE 3",PARA VIADUTOS,INCLUSIVEFORNECIMENTO DO TUBO,EXCLUSIVE PERFURACAO E COLAGEMDRENO EM TUBO DE PVC,DIAMETRO DE 3",PARA VIADUTOS,INCLUSIVEDRENO EM TUBO DE PVC,DIAMETRO DE 3",PARA VIADUTOS,INCLUSIVE</v>
      </c>
      <c r="C6485" s="141" t="s">
        <v>33049</v>
      </c>
      <c r="D6485" s="141" t="s">
        <v>33050</v>
      </c>
      <c r="I6485" s="141" t="s">
        <v>285</v>
      </c>
      <c r="J6485" s="649">
        <v>20.92</v>
      </c>
    </row>
    <row r="6486" spans="1:10" hidden="1">
      <c r="A6486" s="141" t="s">
        <v>33051</v>
      </c>
      <c r="B6486" s="141" t="str">
        <f t="shared" si="101"/>
        <v>DRENO EM TUBO DE PVC,DIAMETRO DE 3",PARA VIADUTOS,INCLUSIVEFORNECIMENTO DO TUBO,EXCLUSIVE PERFURACAO E COLAGEMDRENO EM TUBO DE PVC,DIAMETRO DE 3",PARA VIADUTOS,INCLUSIVEDRENO EM TUBO DE PVC,DIAMETRO DE 3",PARA VIADUTOS,INCLUSIVE</v>
      </c>
      <c r="C6486" s="141" t="s">
        <v>33049</v>
      </c>
      <c r="D6486" s="141" t="s">
        <v>33050</v>
      </c>
      <c r="I6486" s="141" t="s">
        <v>285</v>
      </c>
      <c r="J6486" s="649">
        <v>19.850000000000001</v>
      </c>
    </row>
    <row r="6487" spans="1:10" hidden="1">
      <c r="A6487" s="141" t="s">
        <v>33052</v>
      </c>
      <c r="B6487" s="141" t="str">
        <f t="shared" si="101"/>
        <v>DRENO EM TUBO DE PVC,DIAMETRO DE 4",PARA VIADUTOS,INCLUSIVEFORNECIMENTO DO TUBO,EXCLUSIVE PERFURACAO E COLAGEMDRENO EM TUBO DE PVC,DIAMETRO DE 4",PARA VIADUTOS,INCLUSIVEDRENO EM TUBO DE PVC,DIAMETRO DE 4",PARA VIADUTOS,INCLUSIVE</v>
      </c>
      <c r="C6487" s="141" t="s">
        <v>33053</v>
      </c>
      <c r="D6487" s="141" t="s">
        <v>33050</v>
      </c>
      <c r="I6487" s="141" t="s">
        <v>285</v>
      </c>
      <c r="J6487" s="649">
        <v>22.17</v>
      </c>
    </row>
    <row r="6488" spans="1:10" hidden="1">
      <c r="A6488" s="141" t="s">
        <v>33054</v>
      </c>
      <c r="B6488" s="141" t="str">
        <f t="shared" si="101"/>
        <v>DRENO EM TUBO DE PVC,DIAMETRO DE 4",PARA VIADUTOS,INCLUSIVEFORNECIMENTO DO TUBO,EXCLUSIVE PERFURACAO E COLAGEMDRENO EM TUBO DE PVC,DIAMETRO DE 4",PARA VIADUTOS,INCLUSIVEDRENO EM TUBO DE PVC,DIAMETRO DE 4",PARA VIADUTOS,INCLUSIVE</v>
      </c>
      <c r="C6488" s="141" t="s">
        <v>33053</v>
      </c>
      <c r="D6488" s="141" t="s">
        <v>33050</v>
      </c>
      <c r="I6488" s="141" t="s">
        <v>285</v>
      </c>
      <c r="J6488" s="649">
        <v>21.1</v>
      </c>
    </row>
    <row r="6489" spans="1:10" hidden="1">
      <c r="A6489" s="141" t="s">
        <v>33055</v>
      </c>
      <c r="B6489" s="141" t="str">
        <f t="shared" si="101"/>
        <v>FILTRO HORIZONTAL DE AREIA,EM BARRAGEM,OBEDECENDO GRANULOMETRIA ESPECIFICA,INCLUSIVE FORNECIMENTO DO MATERIALFILTRO HORIZONTAL DE AREIA,EM BARRAGEM,OBEDECENDO GRANULOMETFILTRO HORIZONTAL DE AREIA,EM BARRAGEM,OBEDECENDO GRANULOMET</v>
      </c>
      <c r="C6489" s="141" t="s">
        <v>33056</v>
      </c>
      <c r="D6489" s="141" t="s">
        <v>33057</v>
      </c>
      <c r="I6489" s="141" t="s">
        <v>4524</v>
      </c>
      <c r="J6489" s="649">
        <v>186.04</v>
      </c>
    </row>
    <row r="6490" spans="1:10" hidden="1">
      <c r="A6490" s="141" t="s">
        <v>33058</v>
      </c>
      <c r="B6490" s="141" t="str">
        <f t="shared" si="101"/>
        <v>FILTRO HORIZONTAL DE AREIA,EM BARRAGEM,OBEDECENDO GRANULOMETRIA ESPECIFICA,INCLUSIVE FORNECIMENTO DO MATERIALFILTRO HORIZONTAL DE AREIA,EM BARRAGEM,OBEDECENDO GRANULOMETFILTRO HORIZONTAL DE AREIA,EM BARRAGEM,OBEDECENDO GRANULOMET</v>
      </c>
      <c r="C6490" s="141" t="s">
        <v>33056</v>
      </c>
      <c r="D6490" s="141" t="s">
        <v>33057</v>
      </c>
      <c r="I6490" s="141" t="s">
        <v>4524</v>
      </c>
      <c r="J6490" s="649">
        <v>179.4</v>
      </c>
    </row>
    <row r="6491" spans="1:10" hidden="1">
      <c r="A6491" s="141" t="s">
        <v>33059</v>
      </c>
      <c r="B6491" s="141" t="str">
        <f t="shared" si="101"/>
        <v>DRENO VERTICAL NO PARAMENTO INTERNO DE MUROS DE ARRIMO,EXECUTADO EM PRISMAS DE 0,25 X O,25M DE SECAO,CHEIOS DE BRITA 3,DRENO VERTICAL NO PARAMENTO INTERNO DE MUROS DE ARRIMO,EXECUADMITINDO AS BARBACAS ESPACADAS DE 1,50M VERTICALMENTE E 2,00M HORIZONTALMENTE,MEDINDO-SE O SERVICO PELA AREA DO MURODRENO VERTICAL NO PARAMENTO INTERNO DE MUROS DE ARRIMO,EXECU</v>
      </c>
      <c r="C6491" s="141" t="s">
        <v>33060</v>
      </c>
      <c r="D6491" s="141" t="s">
        <v>33061</v>
      </c>
      <c r="E6491" s="141" t="s">
        <v>33062</v>
      </c>
      <c r="F6491" s="141" t="s">
        <v>33063</v>
      </c>
      <c r="I6491" s="141" t="s">
        <v>27</v>
      </c>
      <c r="J6491" s="649">
        <v>13.53</v>
      </c>
    </row>
    <row r="6492" spans="1:10" hidden="1">
      <c r="A6492" s="141" t="s">
        <v>33064</v>
      </c>
      <c r="B6492" s="141" t="str">
        <f t="shared" si="101"/>
        <v>DRENO VERTICAL NO PARAMENTO INTERNO DE MUROS DE ARRIMO,EXECUTADO EM PRISMAS DE 0,25 X O,25M DE SECAO,CHEIOS DE BRITA 3,DRENO VERTICAL NO PARAMENTO INTERNO DE MUROS DE ARRIMO,EXECUADMITINDO AS BARBACAS ESPACADAS DE 1,50M VERTICALMENTE E 2,00M HORIZONTALMENTE,MEDINDO-SE O SERVICO PELA AREA DO MURODRENO VERTICAL NO PARAMENTO INTERNO DE MUROS DE ARRIMO,EXECU</v>
      </c>
      <c r="C6492" s="141" t="s">
        <v>33060</v>
      </c>
      <c r="D6492" s="141" t="s">
        <v>33061</v>
      </c>
      <c r="E6492" s="141" t="s">
        <v>33062</v>
      </c>
      <c r="F6492" s="141" t="s">
        <v>33063</v>
      </c>
      <c r="I6492" s="141" t="s">
        <v>27</v>
      </c>
      <c r="J6492" s="649">
        <v>12.2</v>
      </c>
    </row>
    <row r="6493" spans="1:10" hidden="1">
      <c r="A6493" s="141" t="s">
        <v>33065</v>
      </c>
      <c r="B6493" s="141" t="str">
        <f t="shared" si="101"/>
        <v>VALETA DRENANTE DE 0,50M DE LARGURA E 0,70M DE PROFUNDIDADE,PREENCHIDA ATE 0,30M COM PEDRA BRITADA,INCLUINDO REATERROVALETA DRENANTE DE 0,50M DE LARGURA E 0,70M DE PROFUNDIDADE,VALETA DRENANTE DE 0,50M DE LARGURA E 0,70M DE PROFUNDIDADE,</v>
      </c>
      <c r="C6493" s="141" t="s">
        <v>33066</v>
      </c>
      <c r="D6493" s="141" t="s">
        <v>33067</v>
      </c>
      <c r="I6493" s="141" t="s">
        <v>285</v>
      </c>
      <c r="J6493" s="649">
        <v>105.18</v>
      </c>
    </row>
    <row r="6494" spans="1:10" hidden="1">
      <c r="A6494" s="141" t="s">
        <v>33068</v>
      </c>
      <c r="B6494" s="141" t="str">
        <f t="shared" si="101"/>
        <v>VALETA DRENANTE DE 0,50M DE LARGURA E 0,70M DE PROFUNDIDADE,PREENCHIDA ATE 0,30M COM PEDRA BRITADA,INCLUINDO REATERROVALETA DRENANTE DE 0,50M DE LARGURA E 0,70M DE PROFUNDIDADE,VALETA DRENANTE DE 0,50M DE LARGURA E 0,70M DE PROFUNDIDADE,</v>
      </c>
      <c r="C6494" s="141" t="s">
        <v>33066</v>
      </c>
      <c r="D6494" s="141" t="s">
        <v>33067</v>
      </c>
      <c r="I6494" s="141" t="s">
        <v>285</v>
      </c>
      <c r="J6494" s="649">
        <v>97.21</v>
      </c>
    </row>
    <row r="6495" spans="1:10" hidden="1">
      <c r="A6495" s="141" t="s">
        <v>33069</v>
      </c>
      <c r="B6495" s="141" t="str">
        <f t="shared" si="101"/>
        <v>CAMADA VERTICAL DRENANTE FEITA COM PEDRA BRITADA, INCLUSIVEFORNECIMENTO DO MATERIALCAMADA VERTICAL DRENANTE FEITA COM PEDRA BRITADA, INCLUSIVECAMADA VERTICAL DRENANTE FEITA COM PEDRA BRITADA, INCLUSIVE</v>
      </c>
      <c r="C6495" s="141" t="s">
        <v>33070</v>
      </c>
      <c r="D6495" s="141" t="s">
        <v>33071</v>
      </c>
      <c r="I6495" s="141" t="s">
        <v>4524</v>
      </c>
      <c r="J6495" s="649">
        <v>201.29</v>
      </c>
    </row>
    <row r="6496" spans="1:10" hidden="1">
      <c r="A6496" s="141" t="s">
        <v>33072</v>
      </c>
      <c r="B6496" s="141" t="str">
        <f t="shared" si="101"/>
        <v>CAMADA VERTICAL DRENANTE FEITA COM PEDRA BRITADA, INCLUSIVEFORNECIMENTO DO MATERIALCAMADA VERTICAL DRENANTE FEITA COM PEDRA BRITADA, INCLUSIVECAMADA VERTICAL DRENANTE FEITA COM PEDRA BRITADA, INCLUSIVE</v>
      </c>
      <c r="C6496" s="141" t="s">
        <v>33070</v>
      </c>
      <c r="D6496" s="141" t="s">
        <v>33071</v>
      </c>
      <c r="I6496" s="141" t="s">
        <v>4524</v>
      </c>
      <c r="J6496" s="649">
        <v>194.65</v>
      </c>
    </row>
    <row r="6497" spans="1:10" hidden="1">
      <c r="A6497" s="141" t="s">
        <v>33073</v>
      </c>
      <c r="B6497" s="141" t="str">
        <f t="shared" si="101"/>
        <v>CAMADA HORIZONTAL DRENANTE FEITA COM PEDRA BRITADA,INCLUSIVE FORNECIMENTO E ESPALHAMENTOCAMADA HORIZONTAL DRENANTE FEITA COM PEDRA BRITADA,INCLUSIVECAMADA HORIZONTAL DRENANTE FEITA COM PEDRA BRITADA,INCLUSIVE</v>
      </c>
      <c r="C6497" s="141" t="s">
        <v>33074</v>
      </c>
      <c r="D6497" s="141" t="s">
        <v>33075</v>
      </c>
      <c r="I6497" s="141" t="s">
        <v>4524</v>
      </c>
      <c r="J6497" s="649">
        <v>216.76</v>
      </c>
    </row>
    <row r="6498" spans="1:10" hidden="1">
      <c r="A6498" s="141" t="s">
        <v>33076</v>
      </c>
      <c r="B6498" s="141" t="str">
        <f t="shared" si="101"/>
        <v>CAMADA HORIZONTAL DRENANTE FEITA COM PEDRA BRITADA,INCLUSIVE FORNECIMENTO E ESPALHAMENTOCAMADA HORIZONTAL DRENANTE FEITA COM PEDRA BRITADA,INCLUSIVECAMADA HORIZONTAL DRENANTE FEITA COM PEDRA BRITADA,INCLUSIVE</v>
      </c>
      <c r="C6498" s="141" t="s">
        <v>33074</v>
      </c>
      <c r="D6498" s="141" t="s">
        <v>33075</v>
      </c>
      <c r="I6498" s="141" t="s">
        <v>4524</v>
      </c>
      <c r="J6498" s="649">
        <v>208.79</v>
      </c>
    </row>
    <row r="6499" spans="1:10" hidden="1">
      <c r="A6499" s="141" t="s">
        <v>33077</v>
      </c>
      <c r="B6499" s="141" t="str">
        <f t="shared" si="101"/>
        <v>CAMADA DE BRITA N°2 PARA PROTECAO TERMICA DE IMPERMEABILIZACAO DE LAJESCAMADA DE BRITA N°2 PARA PROTECAO TERMICA DE IMPERMEABILIZACCAMADA DE BRITA N°2 PARA PROTECAO TERMICA DE IMPERMEABILIZAC</v>
      </c>
      <c r="C6499" s="141" t="s">
        <v>33078</v>
      </c>
      <c r="D6499" s="141" t="s">
        <v>33079</v>
      </c>
      <c r="I6499" s="141" t="s">
        <v>4524</v>
      </c>
      <c r="J6499" s="649">
        <v>194.41</v>
      </c>
    </row>
    <row r="6500" spans="1:10" hidden="1">
      <c r="A6500" s="141" t="s">
        <v>33080</v>
      </c>
      <c r="B6500" s="141" t="str">
        <f t="shared" si="101"/>
        <v>CAMADA DE BRITA N°2 PARA PROTECAO TERMICA DE IMPERMEABILIZACAO DE LAJESCAMADA DE BRITA N°2 PARA PROTECAO TERMICA DE IMPERMEABILIZACCAMADA DE BRITA N°2 PARA PROTECAO TERMICA DE IMPERMEABILIZAC</v>
      </c>
      <c r="C6500" s="141" t="s">
        <v>33078</v>
      </c>
      <c r="D6500" s="141" t="s">
        <v>33079</v>
      </c>
      <c r="I6500" s="141" t="s">
        <v>4524</v>
      </c>
      <c r="J6500" s="649">
        <v>187.76</v>
      </c>
    </row>
    <row r="6501" spans="1:10" hidden="1">
      <c r="A6501" s="141" t="s">
        <v>33081</v>
      </c>
      <c r="B6501" s="141" t="str">
        <f t="shared" si="101"/>
        <v>CAMADA DE ARGILA EXPANDIDA PARA PROTECAO TERMICA DE IMPERMEABILIZACAO DE LAJESCAMADA DE ARGILA EXPANDIDA PARA PROTECAO TERMICA DE IMPERMEACAMADA DE ARGILA EXPANDIDA PARA PROTECAO TERMICA DE IMPERMEA</v>
      </c>
      <c r="C6501" s="141" t="s">
        <v>33082</v>
      </c>
      <c r="D6501" s="141" t="s">
        <v>33083</v>
      </c>
      <c r="I6501" s="141" t="s">
        <v>4524</v>
      </c>
      <c r="J6501" s="649">
        <v>535.47</v>
      </c>
    </row>
    <row r="6502" spans="1:10" hidden="1">
      <c r="A6502" s="141" t="s">
        <v>33084</v>
      </c>
      <c r="B6502" s="141" t="str">
        <f t="shared" si="101"/>
        <v>CAMADA DE ARGILA EXPANDIDA PARA PROTECAO TERMICA DE IMPERMEABILIZACAO DE LAJESCAMADA DE ARGILA EXPANDIDA PARA PROTECAO TERMICA DE IMPERMEACAMADA DE ARGILA EXPANDIDA PARA PROTECAO TERMICA DE IMPERMEA</v>
      </c>
      <c r="C6502" s="141" t="s">
        <v>33082</v>
      </c>
      <c r="D6502" s="141" t="s">
        <v>33083</v>
      </c>
      <c r="I6502" s="141" t="s">
        <v>4524</v>
      </c>
      <c r="J6502" s="649">
        <v>528.82000000000005</v>
      </c>
    </row>
    <row r="6503" spans="1:10" hidden="1">
      <c r="A6503" s="141" t="s">
        <v>33085</v>
      </c>
      <c r="B6503" s="141" t="str">
        <f t="shared" si="101"/>
        <v>ENROCAMENTO COM PEDRA-DE-MAO JOGADA, INCLUSIVE FORNECIMENTODESTAENROCAMENTO COM PEDRA-DE-MAO JOGADA, INCLUSIVE FORNECIMENTOENROCAMENTO COM PEDRA-DE-MAO JOGADA, INCLUSIVE FORNECIMENTO</v>
      </c>
      <c r="C6503" s="141" t="s">
        <v>33086</v>
      </c>
      <c r="D6503" s="141" t="s">
        <v>33087</v>
      </c>
      <c r="I6503" s="141" t="s">
        <v>4524</v>
      </c>
      <c r="J6503" s="649">
        <v>215.37</v>
      </c>
    </row>
    <row r="6504" spans="1:10" hidden="1">
      <c r="A6504" s="141" t="s">
        <v>33088</v>
      </c>
      <c r="B6504" s="141" t="str">
        <f t="shared" si="101"/>
        <v>ENROCAMENTO COM PEDRA-DE-MAO JOGADA, INCLUSIVE FORNECIMENTODESTAENROCAMENTO COM PEDRA-DE-MAO JOGADA, INCLUSIVE FORNECIMENTOENROCAMENTO COM PEDRA-DE-MAO JOGADA, INCLUSIVE FORNECIMENTO</v>
      </c>
      <c r="C6504" s="141" t="s">
        <v>33086</v>
      </c>
      <c r="D6504" s="141" t="s">
        <v>33087</v>
      </c>
      <c r="I6504" s="141" t="s">
        <v>4524</v>
      </c>
      <c r="J6504" s="649">
        <v>210.06</v>
      </c>
    </row>
    <row r="6505" spans="1:10" hidden="1">
      <c r="A6505" s="141" t="s">
        <v>33089</v>
      </c>
      <c r="B6505" s="141" t="str">
        <f t="shared" si="101"/>
        <v>ENROCAMENTO COM PEDRA-DE-MAO ARRUMADA,INCLUSIVE FORNECIMENTO DESTAENROCAMENTO COM PEDRA-DE-MAO ARRUMADA,INCLUSIVE FORNECIMENTOENROCAMENTO COM PEDRA-DE-MAO ARRUMADA,INCLUSIVE FORNECIMENTO</v>
      </c>
      <c r="C6505" s="141" t="s">
        <v>33090</v>
      </c>
      <c r="D6505" s="141" t="s">
        <v>33091</v>
      </c>
      <c r="I6505" s="141" t="s">
        <v>4524</v>
      </c>
      <c r="J6505" s="649">
        <v>255.19</v>
      </c>
    </row>
    <row r="6506" spans="1:10" hidden="1">
      <c r="A6506" s="141" t="s">
        <v>33092</v>
      </c>
      <c r="B6506" s="141" t="str">
        <f t="shared" si="101"/>
        <v>ENROCAMENTO COM PEDRA-DE-MAO ARRUMADA,INCLUSIVE FORNECIMENTO DESTAENROCAMENTO COM PEDRA-DE-MAO ARRUMADA,INCLUSIVE FORNECIMENTOENROCAMENTO COM PEDRA-DE-MAO ARRUMADA,INCLUSIVE FORNECIMENTO</v>
      </c>
      <c r="C6506" s="141" t="s">
        <v>33090</v>
      </c>
      <c r="D6506" s="141" t="s">
        <v>33091</v>
      </c>
      <c r="I6506" s="141" t="s">
        <v>4524</v>
      </c>
      <c r="J6506" s="649">
        <v>244.57</v>
      </c>
    </row>
    <row r="6507" spans="1:10" hidden="1">
      <c r="A6507" s="141" t="s">
        <v>33093</v>
      </c>
      <c r="B6507" s="141" t="str">
        <f t="shared" si="101"/>
        <v>ENROCAMENTO COM PEDRA DE 50 A 200KG, INCLUSIVE FORNECIMENTO,TRANSPORTE,CARGA,DESCARGA E COLOCACAO COM ESCAVADEIRAENROCAMENTO COM PEDRA DE 50 A 200KG, INCLUSIVE FORNECIMENTO,ENROCAMENTO COM PEDRA DE 50 A 200KG, INCLUSIVE FORNECIMENTO,</v>
      </c>
      <c r="C6507" s="141" t="s">
        <v>33094</v>
      </c>
      <c r="D6507" s="141" t="s">
        <v>33095</v>
      </c>
      <c r="I6507" s="141" t="s">
        <v>4524</v>
      </c>
      <c r="J6507" s="649">
        <v>392.14</v>
      </c>
    </row>
    <row r="6508" spans="1:10" hidden="1">
      <c r="A6508" s="141" t="s">
        <v>33096</v>
      </c>
      <c r="B6508" s="141" t="str">
        <f t="shared" si="101"/>
        <v>ENROCAMENTO COM PEDRA DE 50 A 200KG, INCLUSIVE FORNECIMENTO,TRANSPORTE,CARGA,DESCARGA E COLOCACAO COM ESCAVADEIRAENROCAMENTO COM PEDRA DE 50 A 200KG, INCLUSIVE FORNECIMENTO,ENROCAMENTO COM PEDRA DE 50 A 200KG, INCLUSIVE FORNECIMENTO,</v>
      </c>
      <c r="C6508" s="141" t="s">
        <v>33094</v>
      </c>
      <c r="D6508" s="141" t="s">
        <v>33095</v>
      </c>
      <c r="I6508" s="141" t="s">
        <v>4524</v>
      </c>
      <c r="J6508" s="649">
        <v>385.04</v>
      </c>
    </row>
    <row r="6509" spans="1:10" hidden="1">
      <c r="A6509" s="141" t="s">
        <v>33097</v>
      </c>
      <c r="B6509" s="141" t="str">
        <f t="shared" si="101"/>
        <v>EXECUCAO DE CAMADA RIP-RAP,DE PEDRA ARRUMADA,DIAMETRO MAIOROU IGUAL A 0,30M,EM TALUDE DE BARRAGEM,INCLUSIVE O FORNECIMEEXECUCAO DE CAMADA RIP-RAP,DE PEDRA ARRUMADA,DIAMETRO MAIORNTO DA PEDRAEXECUCAO DE CAMADA RIP-RAP,DE PEDRA ARRUMADA,DIAMETRO MAIOR</v>
      </c>
      <c r="C6509" s="141" t="s">
        <v>33098</v>
      </c>
      <c r="D6509" s="141" t="s">
        <v>33099</v>
      </c>
      <c r="E6509" s="141" t="s">
        <v>33100</v>
      </c>
      <c r="I6509" s="141" t="s">
        <v>4524</v>
      </c>
      <c r="J6509" s="649">
        <v>239.23</v>
      </c>
    </row>
    <row r="6510" spans="1:10" hidden="1">
      <c r="A6510" s="141" t="s">
        <v>33101</v>
      </c>
      <c r="B6510" s="141" t="str">
        <f t="shared" si="101"/>
        <v>EXECUCAO DE CAMADA RIP-RAP,DE PEDRA ARRUMADA,DIAMETRO MAIOROU IGUAL A 0,30M,EM TALUDE DE BARRAGEM,INCLUSIVE O FORNECIMEEXECUCAO DE CAMADA RIP-RAP,DE PEDRA ARRUMADA,DIAMETRO MAIORNTO DA PEDRAEXECUCAO DE CAMADA RIP-RAP,DE PEDRA ARRUMADA,DIAMETRO MAIOR</v>
      </c>
      <c r="C6510" s="141" t="s">
        <v>33098</v>
      </c>
      <c r="D6510" s="141" t="s">
        <v>33099</v>
      </c>
      <c r="E6510" s="141" t="s">
        <v>33100</v>
      </c>
      <c r="I6510" s="141" t="s">
        <v>4524</v>
      </c>
      <c r="J6510" s="649">
        <v>228.61</v>
      </c>
    </row>
    <row r="6511" spans="1:10" hidden="1">
      <c r="A6511" s="141" t="s">
        <v>33102</v>
      </c>
      <c r="B6511" s="141" t="str">
        <f t="shared" si="101"/>
        <v>BARRAGEM PROVISORIA OU ENSECADEIRA, PARA DESVIO DE PEQUENOSCURSOS D'AGUA,COM SACOS DE AREIA EMPILHADOS,INCLUSIVE FORNECBARRAGEM PROVISORIA OU ENSECADEIRA, PARA DESVIO DE PEQUENOSIMENTO DOS MATERIAIS,ENSACAMENTO,EMPILHAMENTO E RETIRADABARRAGEM PROVISORIA OU ENSECADEIRA, PARA DESVIO DE PEQUENOS</v>
      </c>
      <c r="C6511" s="141" t="s">
        <v>33103</v>
      </c>
      <c r="D6511" s="141" t="s">
        <v>33104</v>
      </c>
      <c r="E6511" s="141" t="s">
        <v>33105</v>
      </c>
      <c r="I6511" s="141" t="s">
        <v>4524</v>
      </c>
      <c r="J6511" s="649">
        <v>455.17</v>
      </c>
    </row>
    <row r="6512" spans="1:10" hidden="1">
      <c r="A6512" s="141" t="s">
        <v>33106</v>
      </c>
      <c r="B6512" s="141" t="str">
        <f t="shared" si="101"/>
        <v>BARRAGEM PROVISORIA OU ENSECADEIRA, PARA DESVIO DE PEQUENOSCURSOS D'AGUA,COM SACOS DE AREIA EMPILHADOS,INCLUSIVE FORNECBARRAGEM PROVISORIA OU ENSECADEIRA, PARA DESVIO DE PEQUENOSIMENTO DOS MATERIAIS,ENSACAMENTO,EMPILHAMENTO E RETIRADABARRAGEM PROVISORIA OU ENSECADEIRA, PARA DESVIO DE PEQUENOS</v>
      </c>
      <c r="C6512" s="141" t="s">
        <v>33103</v>
      </c>
      <c r="D6512" s="141" t="s">
        <v>33104</v>
      </c>
      <c r="E6512" s="141" t="s">
        <v>33105</v>
      </c>
      <c r="I6512" s="141" t="s">
        <v>4524</v>
      </c>
      <c r="J6512" s="649">
        <v>410.23</v>
      </c>
    </row>
    <row r="6513" spans="1:10" hidden="1">
      <c r="A6513" s="141" t="s">
        <v>33107</v>
      </c>
      <c r="B6513" s="141" t="str">
        <f t="shared" si="101"/>
        <v>EMBASAMENTO PARA BERCO DE TUBULACAO DE ESGOTO SANITARIO,FEITO COM BRITA Nº3EMBASAMENTO PARA BERCO DE TUBULACAO DE ESGOTO SANITARIO,FEITEMBASAMENTO PARA BERCO DE TUBULACAO DE ESGOTO SANITARIO,FEIT</v>
      </c>
      <c r="C6513" s="141" t="s">
        <v>33108</v>
      </c>
      <c r="D6513" s="141" t="s">
        <v>33109</v>
      </c>
      <c r="I6513" s="141" t="s">
        <v>4524</v>
      </c>
      <c r="J6513" s="649">
        <v>197.47</v>
      </c>
    </row>
    <row r="6514" spans="1:10" hidden="1">
      <c r="A6514" s="141" t="s">
        <v>33110</v>
      </c>
      <c r="B6514" s="141" t="str">
        <f t="shared" si="101"/>
        <v>EMBASAMENTO PARA BERCO DE TUBULACAO DE ESGOTO SANITARIO,FEITO COM BRITA Nº3EMBASAMENTO PARA BERCO DE TUBULACAO DE ESGOTO SANITARIO,FEITEMBASAMENTO PARA BERCO DE TUBULACAO DE ESGOTO SANITARIO,FEIT</v>
      </c>
      <c r="C6514" s="141" t="s">
        <v>33108</v>
      </c>
      <c r="D6514" s="141" t="s">
        <v>33109</v>
      </c>
      <c r="I6514" s="141" t="s">
        <v>4524</v>
      </c>
      <c r="J6514" s="649">
        <v>189.5</v>
      </c>
    </row>
    <row r="6515" spans="1:10" hidden="1">
      <c r="A6515" s="141" t="s">
        <v>33111</v>
      </c>
      <c r="B6515" s="141" t="str">
        <f t="shared" si="101"/>
        <v>CAMADA DE BRITA N°4 PARA FILTRO BIOLOGICOCAMADA DE BRITA N°4 PARA FILTRO BIOLOGICOCAMADA DE BRITA N°4 PARA FILTRO BIOLOGICO</v>
      </c>
      <c r="C6515" s="141" t="s">
        <v>33112</v>
      </c>
      <c r="I6515" s="141" t="s">
        <v>4524</v>
      </c>
      <c r="J6515" s="649">
        <v>184.94</v>
      </c>
    </row>
    <row r="6516" spans="1:10" hidden="1">
      <c r="A6516" s="141" t="s">
        <v>33113</v>
      </c>
      <c r="B6516" s="141" t="str">
        <f t="shared" si="101"/>
        <v>CAMADA DE BRITA N°4 PARA FILTRO BIOLOGICOCAMADA DE BRITA N°4 PARA FILTRO BIOLOGICOCAMADA DE BRITA N°4 PARA FILTRO BIOLOGICO</v>
      </c>
      <c r="C6516" s="141" t="s">
        <v>33112</v>
      </c>
      <c r="I6516" s="141" t="s">
        <v>4524</v>
      </c>
      <c r="J6516" s="649">
        <v>178.29</v>
      </c>
    </row>
    <row r="6517" spans="1:10" hidden="1">
      <c r="A6517" s="141" t="s">
        <v>33114</v>
      </c>
      <c r="B6517" s="141" t="str">
        <f t="shared" si="101"/>
        <v>CAMADA DE PEDREGULHO PARA FILTROS DE TRATAMENTO DE AGUA COMGRANULOMETRIA DE 1/8" A 3/8"CAMADA DE PEDREGULHO PARA FILTROS DE TRATAMENTO DE AGUA COMCAMADA DE PEDREGULHO PARA FILTROS DE TRATAMENTO DE AGUA COM</v>
      </c>
      <c r="C6517" s="141" t="s">
        <v>33115</v>
      </c>
      <c r="D6517" s="141" t="s">
        <v>33116</v>
      </c>
      <c r="I6517" s="141" t="s">
        <v>4524</v>
      </c>
      <c r="J6517" s="649">
        <v>244.89</v>
      </c>
    </row>
    <row r="6518" spans="1:10" hidden="1">
      <c r="A6518" s="141" t="s">
        <v>33117</v>
      </c>
      <c r="B6518" s="141" t="str">
        <f t="shared" si="101"/>
        <v>CAMADA DE PEDREGULHO PARA FILTROS DE TRATAMENTO DE AGUA COMGRANULOMETRIA DE 1/8" A 3/8"CAMADA DE PEDREGULHO PARA FILTROS DE TRATAMENTO DE AGUA COMCAMADA DE PEDREGULHO PARA FILTROS DE TRATAMENTO DE AGUA COM</v>
      </c>
      <c r="C6518" s="141" t="s">
        <v>33115</v>
      </c>
      <c r="D6518" s="141" t="s">
        <v>33116</v>
      </c>
      <c r="I6518" s="141" t="s">
        <v>4524</v>
      </c>
      <c r="J6518" s="649">
        <v>234.26</v>
      </c>
    </row>
    <row r="6519" spans="1:10" hidden="1">
      <c r="A6519" s="141" t="s">
        <v>33118</v>
      </c>
      <c r="B6519" s="141" t="str">
        <f t="shared" si="101"/>
        <v>CAMADA DE PEDREGULHO PARA FILTROS DE TRATAMENTO DE AGUA COMGRANULOMETRIA DE 3/8" A 3/4"CAMADA DE PEDREGULHO PARA FILTROS DE TRATAMENTO DE AGUA COMCAMADA DE PEDREGULHO PARA FILTROS DE TRATAMENTO DE AGUA COM</v>
      </c>
      <c r="C6519" s="141" t="s">
        <v>33115</v>
      </c>
      <c r="D6519" s="141" t="s">
        <v>33119</v>
      </c>
      <c r="I6519" s="141" t="s">
        <v>4524</v>
      </c>
      <c r="J6519" s="649">
        <v>231.16</v>
      </c>
    </row>
    <row r="6520" spans="1:10" hidden="1">
      <c r="A6520" s="141" t="s">
        <v>33120</v>
      </c>
      <c r="B6520" s="141" t="str">
        <f t="shared" si="101"/>
        <v>CAMADA DE PEDREGULHO PARA FILTROS DE TRATAMENTO DE AGUA COMGRANULOMETRIA DE 3/8" A 3/4"CAMADA DE PEDREGULHO PARA FILTROS DE TRATAMENTO DE AGUA COMCAMADA DE PEDREGULHO PARA FILTROS DE TRATAMENTO DE AGUA COM</v>
      </c>
      <c r="C6520" s="141" t="s">
        <v>33115</v>
      </c>
      <c r="D6520" s="141" t="s">
        <v>33119</v>
      </c>
      <c r="I6520" s="141" t="s">
        <v>4524</v>
      </c>
      <c r="J6520" s="649">
        <v>220.53</v>
      </c>
    </row>
    <row r="6521" spans="1:10" hidden="1">
      <c r="A6521" s="141" t="s">
        <v>33121</v>
      </c>
      <c r="B6521" s="141" t="str">
        <f t="shared" si="101"/>
        <v>CAMADA DE PEDREGULHO PARA FILTROS DE TRATAMENTO DE AGUA COMGRANULOMETRIA DE 3/4" A 1.1/2"CAMADA DE PEDREGULHO PARA FILTROS DE TRATAMENTO DE AGUA COMCAMADA DE PEDREGULHO PARA FILTROS DE TRATAMENTO DE AGUA COM</v>
      </c>
      <c r="C6521" s="141" t="s">
        <v>33115</v>
      </c>
      <c r="D6521" s="141" t="s">
        <v>33122</v>
      </c>
      <c r="I6521" s="141" t="s">
        <v>4524</v>
      </c>
      <c r="J6521" s="649">
        <v>231.16</v>
      </c>
    </row>
    <row r="6522" spans="1:10" hidden="1">
      <c r="A6522" s="141" t="s">
        <v>33123</v>
      </c>
      <c r="B6522" s="141" t="str">
        <f t="shared" si="101"/>
        <v>CAMADA DE PEDREGULHO PARA FILTROS DE TRATAMENTO DE AGUA COMGRANULOMETRIA DE 3/4" A 1.1/2"CAMADA DE PEDREGULHO PARA FILTROS DE TRATAMENTO DE AGUA COMCAMADA DE PEDREGULHO PARA FILTROS DE TRATAMENTO DE AGUA COM</v>
      </c>
      <c r="C6522" s="141" t="s">
        <v>33115</v>
      </c>
      <c r="D6522" s="141" t="s">
        <v>33122</v>
      </c>
      <c r="I6522" s="141" t="s">
        <v>4524</v>
      </c>
      <c r="J6522" s="649">
        <v>220.53</v>
      </c>
    </row>
    <row r="6523" spans="1:10" hidden="1">
      <c r="A6523" s="141" t="s">
        <v>33124</v>
      </c>
      <c r="B6523" s="141" t="str">
        <f t="shared" si="101"/>
        <v>EMBASAMENTO PARA TUBULACAO DE ESGOTOS,EM CONCRETO SIMPLES,COM TRANSPORTE HORIZONTAL E CONSIDERADO PARA PROFUNDIDADE DE VEMBASAMENTO PARA TUBULACAO DE ESGOTOS,EM CONCRETO SIMPLES,COALAS ATE 3,00MEMBASAMENTO PARA TUBULACAO DE ESGOTOS,EM CONCRETO SIMPLES,CO</v>
      </c>
      <c r="C6523" s="141" t="s">
        <v>33125</v>
      </c>
      <c r="D6523" s="141" t="s">
        <v>33126</v>
      </c>
      <c r="E6523" s="141" t="s">
        <v>33127</v>
      </c>
      <c r="I6523" s="141" t="s">
        <v>4524</v>
      </c>
      <c r="J6523" s="649">
        <v>504.87</v>
      </c>
    </row>
    <row r="6524" spans="1:10" hidden="1">
      <c r="A6524" s="141" t="s">
        <v>33128</v>
      </c>
      <c r="B6524" s="141" t="str">
        <f t="shared" si="101"/>
        <v>EMBASAMENTO PARA TUBULACAO DE ESGOTOS,EM CONCRETO SIMPLES,COM TRANSPORTE HORIZONTAL E CONSIDERADO PARA PROFUNDIDADE DE VEMBASAMENTO PARA TUBULACAO DE ESGOTOS,EM CONCRETO SIMPLES,COALAS ATE 3,00MEMBASAMENTO PARA TUBULACAO DE ESGOTOS,EM CONCRETO SIMPLES,CO</v>
      </c>
      <c r="C6524" s="141" t="s">
        <v>33125</v>
      </c>
      <c r="D6524" s="141" t="s">
        <v>33126</v>
      </c>
      <c r="E6524" s="141" t="s">
        <v>33127</v>
      </c>
      <c r="I6524" s="141" t="s">
        <v>4524</v>
      </c>
      <c r="J6524" s="649">
        <v>484.79</v>
      </c>
    </row>
    <row r="6525" spans="1:10" hidden="1">
      <c r="A6525" s="141" t="s">
        <v>33129</v>
      </c>
      <c r="B6525" s="141" t="str">
        <f t="shared" si="101"/>
        <v>EMBASAMENTO PARA TUBULACAO DE ESGOTOS,EM CONCRETO ARMADO,COM TRANSPORTE HORIZONTAL E CONSIDERADO PARA PROFUNDIDADE DE VAEMBASAMENTO PARA TUBULACAO DE ESGOTOS,EM CONCRETO ARMADO,COMLAS ATE 3,00MEMBASAMENTO PARA TUBULACAO DE ESGOTOS,EM CONCRETO ARMADO,COM</v>
      </c>
      <c r="C6525" s="141" t="s">
        <v>33130</v>
      </c>
      <c r="D6525" s="141" t="s">
        <v>33131</v>
      </c>
      <c r="E6525" s="141" t="s">
        <v>33132</v>
      </c>
      <c r="I6525" s="141" t="s">
        <v>4524</v>
      </c>
      <c r="J6525" s="649">
        <v>1312.66</v>
      </c>
    </row>
    <row r="6526" spans="1:10" hidden="1">
      <c r="A6526" s="141" t="s">
        <v>33133</v>
      </c>
      <c r="B6526" s="141" t="str">
        <f t="shared" si="101"/>
        <v>EMBASAMENTO PARA TUBULACAO DE ESGOTOS,EM CONCRETO ARMADO,COM TRANSPORTE HORIZONTAL E CONSIDERADO PARA PROFUNDIDADE DE VAEMBASAMENTO PARA TUBULACAO DE ESGOTOS,EM CONCRETO ARMADO,COMLAS ATE 3,00MEMBASAMENTO PARA TUBULACAO DE ESGOTOS,EM CONCRETO ARMADO,COM</v>
      </c>
      <c r="C6526" s="141" t="s">
        <v>33130</v>
      </c>
      <c r="D6526" s="141" t="s">
        <v>33131</v>
      </c>
      <c r="E6526" s="141" t="s">
        <v>33132</v>
      </c>
      <c r="I6526" s="141" t="s">
        <v>4524</v>
      </c>
      <c r="J6526" s="649">
        <v>1248.96</v>
      </c>
    </row>
    <row r="6527" spans="1:10" hidden="1">
      <c r="A6527" s="141" t="s">
        <v>33134</v>
      </c>
      <c r="B6527" s="141" t="str">
        <f t="shared" si="101"/>
        <v>EMBASAMENTO DE TUBULACAO,FEITO COM PO-DE-PEDRAEMBASAMENTO DE TUBULACAO,FEITO COM PO-DE-PEDRAEMBASAMENTO DE TUBULACAO,FEITO COM PO-DE-PEDRA</v>
      </c>
      <c r="C6527" s="141" t="s">
        <v>33135</v>
      </c>
      <c r="I6527" s="141" t="s">
        <v>4524</v>
      </c>
      <c r="J6527" s="649">
        <v>194.07</v>
      </c>
    </row>
    <row r="6528" spans="1:10" hidden="1">
      <c r="A6528" s="141" t="s">
        <v>33136</v>
      </c>
      <c r="B6528" s="141" t="str">
        <f t="shared" si="101"/>
        <v>EMBASAMENTO DE TUBULACAO,FEITO COM PO-DE-PEDRAEMBASAMENTO DE TUBULACAO,FEITO COM PO-DE-PEDRAEMBASAMENTO DE TUBULACAO,FEITO COM PO-DE-PEDRA</v>
      </c>
      <c r="C6528" s="141" t="s">
        <v>33135</v>
      </c>
      <c r="I6528" s="141" t="s">
        <v>4524</v>
      </c>
      <c r="J6528" s="649">
        <v>188.75</v>
      </c>
    </row>
    <row r="6529" spans="1:10" hidden="1">
      <c r="A6529" s="141" t="s">
        <v>33137</v>
      </c>
      <c r="B6529" s="141" t="str">
        <f t="shared" si="101"/>
        <v>PREPARO DE BERCO,EM TERRENO FIRME,PARA TUBULACAO DE 1,20M DE DIAMETRO,APOIADA NUM ARCO DE 90°PREPARO DE BERCO,EM TERRENO FIRME,PARA TUBULACAO DE 1,20M DEPREPARO DE BERCO,EM TERRENO FIRME,PARA TUBULACAO DE 1,20M DE</v>
      </c>
      <c r="C6529" s="141" t="s">
        <v>33138</v>
      </c>
      <c r="D6529" s="141" t="s">
        <v>33139</v>
      </c>
      <c r="I6529" s="141" t="s">
        <v>285</v>
      </c>
      <c r="J6529" s="649">
        <v>6.57</v>
      </c>
    </row>
    <row r="6530" spans="1:10" hidden="1">
      <c r="A6530" s="141" t="s">
        <v>33140</v>
      </c>
      <c r="B6530" s="141" t="str">
        <f t="shared" si="101"/>
        <v>PREPARO DE BERCO,EM TERRENO FIRME,PARA TUBULACAO DE 1,20M DE DIAMETRO,APOIADA NUM ARCO DE 90°PREPARO DE BERCO,EM TERRENO FIRME,PARA TUBULACAO DE 1,20M DEPREPARO DE BERCO,EM TERRENO FIRME,PARA TUBULACAO DE 1,20M DE</v>
      </c>
      <c r="C6530" s="141" t="s">
        <v>33138</v>
      </c>
      <c r="D6530" s="141" t="s">
        <v>33139</v>
      </c>
      <c r="I6530" s="141" t="s">
        <v>285</v>
      </c>
      <c r="J6530" s="649">
        <v>5.69</v>
      </c>
    </row>
    <row r="6531" spans="1:10" hidden="1">
      <c r="A6531" s="141" t="s">
        <v>33141</v>
      </c>
      <c r="B6531" s="141" t="str">
        <f t="shared" ref="B6531:B6594" si="102">C6531&amp;D6531&amp;C6531&amp;E6531&amp;F6531&amp;G6531&amp;H6531&amp;C6531</f>
        <v>GEOMEMBRANA EM PEAD,ESPESSURA DE 0,8MM,LISA,SISTEMA IMPERMEABILIZANTE,APLICACAO EM CONTENCAO DE FLUIDOS E RESIDUOS,CONFOGEOMEMBRANA EM PEAD,ESPESSURA DE 0,8MM,LISA,SISTEMA IMPERMEARME ABNT NBR 16.199,INCLUSIVE SOLDA POR TERMOFUSAO,ABRACADEIRAS,INSERTES,CONEXOES E DEMAIS ACESSORIOS.FORNECIMENTO E COLOCACAOGEOMEMBRANA EM PEAD,ESPESSURA DE 0,8MM,LISA,SISTEMA IMPERMEA</v>
      </c>
      <c r="C6531" s="141" t="s">
        <v>33142</v>
      </c>
      <c r="D6531" s="141" t="s">
        <v>33143</v>
      </c>
      <c r="E6531" s="141" t="s">
        <v>33144</v>
      </c>
      <c r="F6531" s="141" t="s">
        <v>33145</v>
      </c>
      <c r="G6531" s="141" t="s">
        <v>27815</v>
      </c>
      <c r="I6531" s="141" t="s">
        <v>27</v>
      </c>
      <c r="J6531" s="649">
        <v>25.8</v>
      </c>
    </row>
    <row r="6532" spans="1:10" hidden="1">
      <c r="A6532" s="141" t="s">
        <v>33146</v>
      </c>
      <c r="B6532" s="141" t="str">
        <f t="shared" si="102"/>
        <v>GEOMEMBRANA EM PEAD,ESPESSURA DE 0,8MM,LISA,SISTEMA IMPERMEABILIZANTE,APLICACAO EM CONTENCAO DE FLUIDOS E RESIDUOS,CONFOGEOMEMBRANA EM PEAD,ESPESSURA DE 0,8MM,LISA,SISTEMA IMPERMEARME ABNT NBR 16.199,INCLUSIVE SOLDA POR TERMOFUSAO,ABRACADEIRAS,INSERTES,CONEXOES E DEMAIS ACESSORIOS.FORNECIMENTO E COLOCACAOGEOMEMBRANA EM PEAD,ESPESSURA DE 0,8MM,LISA,SISTEMA IMPERMEA</v>
      </c>
      <c r="C6532" s="141" t="s">
        <v>33142</v>
      </c>
      <c r="D6532" s="141" t="s">
        <v>33143</v>
      </c>
      <c r="E6532" s="141" t="s">
        <v>33144</v>
      </c>
      <c r="F6532" s="141" t="s">
        <v>33145</v>
      </c>
      <c r="G6532" s="141" t="s">
        <v>27815</v>
      </c>
      <c r="I6532" s="141" t="s">
        <v>27</v>
      </c>
      <c r="J6532" s="649">
        <v>24.31</v>
      </c>
    </row>
    <row r="6533" spans="1:10" hidden="1">
      <c r="A6533" s="141" t="s">
        <v>33147</v>
      </c>
      <c r="B6533" s="141" t="str">
        <f t="shared" si="102"/>
        <v>GEOMEMBRANA EM PEAD,ESPESSURA DE 1,0MM,LISA,SISTEMA IMPERMEABILIZANTE,APLICACAO EM CONTENCAO DE FLUIDOS E RESIDUOS,CONFOGEOMEMBRANA EM PEAD,ESPESSURA DE 1,0MM,LISA,SISTEMA IMPERMEARME ABNT NBR 16.199,INCLUSIVE SOLDA POR TERMOFUSAO,ABRACADEIRAS,INSERTES,CONEXOES E DEMAIS ACESSORIOS.FORNECIMENTO E COLOCACAOGEOMEMBRANA EM PEAD,ESPESSURA DE 1,0MM,LISA,SISTEMA IMPERMEA</v>
      </c>
      <c r="C6533" s="141" t="s">
        <v>33148</v>
      </c>
      <c r="D6533" s="141" t="s">
        <v>33143</v>
      </c>
      <c r="E6533" s="141" t="s">
        <v>33144</v>
      </c>
      <c r="F6533" s="141" t="s">
        <v>33145</v>
      </c>
      <c r="G6533" s="141" t="s">
        <v>27815</v>
      </c>
      <c r="I6533" s="141" t="s">
        <v>27</v>
      </c>
      <c r="J6533" s="649">
        <v>30.09</v>
      </c>
    </row>
    <row r="6534" spans="1:10" hidden="1">
      <c r="A6534" s="141" t="s">
        <v>33149</v>
      </c>
      <c r="B6534" s="141" t="str">
        <f t="shared" si="102"/>
        <v>GEOMEMBRANA EM PEAD,ESPESSURA DE 1,0MM,LISA,SISTEMA IMPERMEABILIZANTE,APLICACAO EM CONTENCAO DE FLUIDOS E RESIDUOS,CONFOGEOMEMBRANA EM PEAD,ESPESSURA DE 1,0MM,LISA,SISTEMA IMPERMEARME ABNT NBR 16.199,INCLUSIVE SOLDA POR TERMOFUSAO,ABRACADEIRAS,INSERTES,CONEXOES E DEMAIS ACESSORIOS.FORNECIMENTO E COLOCACAOGEOMEMBRANA EM PEAD,ESPESSURA DE 1,0MM,LISA,SISTEMA IMPERMEA</v>
      </c>
      <c r="C6534" s="141" t="s">
        <v>33148</v>
      </c>
      <c r="D6534" s="141" t="s">
        <v>33143</v>
      </c>
      <c r="E6534" s="141" t="s">
        <v>33144</v>
      </c>
      <c r="F6534" s="141" t="s">
        <v>33145</v>
      </c>
      <c r="G6534" s="141" t="s">
        <v>27815</v>
      </c>
      <c r="I6534" s="141" t="s">
        <v>27</v>
      </c>
      <c r="J6534" s="649">
        <v>28.51</v>
      </c>
    </row>
    <row r="6535" spans="1:10" hidden="1">
      <c r="A6535" s="141" t="s">
        <v>33150</v>
      </c>
      <c r="B6535" s="141" t="str">
        <f t="shared" si="102"/>
        <v>GEOMEMBRANA EM PEAD,ESPESSURA DE 1,5MM,LISA,SISTEMA IMPERMEABILIZANTE,APLICACAO EM CONTENCAO DE FLUIDOS E RESIDUOS,CONFOGEOMEMBRANA EM PEAD,ESPESSURA DE 1,5MM,LISA,SISTEMA IMPERMEARME ABNT NBR 16.199,INCLUSIVE SOLDA POR TERMOFUSAO,ABRACADEIRAS,INSERTES,CONEXOES E DEMAIS ACESSORIOS.FORNECIMENTO E COLOCACAOGEOMEMBRANA EM PEAD,ESPESSURA DE 1,5MM,LISA,SISTEMA IMPERMEA</v>
      </c>
      <c r="C6535" s="141" t="s">
        <v>33151</v>
      </c>
      <c r="D6535" s="141" t="s">
        <v>33143</v>
      </c>
      <c r="E6535" s="141" t="s">
        <v>33144</v>
      </c>
      <c r="F6535" s="141" t="s">
        <v>33145</v>
      </c>
      <c r="G6535" s="141" t="s">
        <v>27815</v>
      </c>
      <c r="I6535" s="141" t="s">
        <v>27</v>
      </c>
      <c r="J6535" s="649">
        <v>40.47</v>
      </c>
    </row>
    <row r="6536" spans="1:10" hidden="1">
      <c r="A6536" s="141" t="s">
        <v>33152</v>
      </c>
      <c r="B6536" s="141" t="str">
        <f t="shared" si="102"/>
        <v>GEOMEMBRANA EM PEAD,ESPESSURA DE 1,5MM,LISA,SISTEMA IMPERMEABILIZANTE,APLICACAO EM CONTENCAO DE FLUIDOS E RESIDUOS,CONFOGEOMEMBRANA EM PEAD,ESPESSURA DE 1,5MM,LISA,SISTEMA IMPERMEARME ABNT NBR 16.199,INCLUSIVE SOLDA POR TERMOFUSAO,ABRACADEIRAS,INSERTES,CONEXOES E DEMAIS ACESSORIOS.FORNECIMENTO E COLOCACAOGEOMEMBRANA EM PEAD,ESPESSURA DE 1,5MM,LISA,SISTEMA IMPERMEA</v>
      </c>
      <c r="C6536" s="141" t="s">
        <v>33151</v>
      </c>
      <c r="D6536" s="141" t="s">
        <v>33143</v>
      </c>
      <c r="E6536" s="141" t="s">
        <v>33144</v>
      </c>
      <c r="F6536" s="141" t="s">
        <v>33145</v>
      </c>
      <c r="G6536" s="141" t="s">
        <v>27815</v>
      </c>
      <c r="I6536" s="141" t="s">
        <v>27</v>
      </c>
      <c r="J6536" s="649">
        <v>38.72</v>
      </c>
    </row>
    <row r="6537" spans="1:10" hidden="1">
      <c r="A6537" s="141" t="s">
        <v>33153</v>
      </c>
      <c r="B6537" s="141" t="str">
        <f t="shared" si="102"/>
        <v>GEOMEMBRANA EM PEAD,ESPESSURA DE 2,0MM,LISA,SISTEMA IMPERMEABILIZANTE,APLICACAO EM CONTENCAO DE FLUIDOS E RESIDUOS,CONFOGEOMEMBRANA EM PEAD,ESPESSURA DE 2,0MM,LISA,SISTEMA IMPERMEARME ABNT NBR 16.199,INCLUSIVE SOLDA POR TERMOFUSAO,ABRACADEIRAS,INSERTES,CONEXOES E DEMAIS ACESSORIOS.FORNECIMENTO E COLOCACAOGEOMEMBRANA EM PEAD,ESPESSURA DE 2,0MM,LISA,SISTEMA IMPERMEA</v>
      </c>
      <c r="C6537" s="141" t="s">
        <v>33154</v>
      </c>
      <c r="D6537" s="141" t="s">
        <v>33143</v>
      </c>
      <c r="E6537" s="141" t="s">
        <v>33144</v>
      </c>
      <c r="F6537" s="141" t="s">
        <v>33145</v>
      </c>
      <c r="G6537" s="141" t="s">
        <v>27815</v>
      </c>
      <c r="I6537" s="141" t="s">
        <v>27</v>
      </c>
      <c r="J6537" s="649">
        <v>50.84</v>
      </c>
    </row>
    <row r="6538" spans="1:10" hidden="1">
      <c r="A6538" s="141" t="s">
        <v>33155</v>
      </c>
      <c r="B6538" s="141" t="str">
        <f t="shared" si="102"/>
        <v>GEOMEMBRANA EM PEAD,ESPESSURA DE 2,0MM,LISA,SISTEMA IMPERMEABILIZANTE,APLICACAO EM CONTENCAO DE FLUIDOS E RESIDUOS,CONFOGEOMEMBRANA EM PEAD,ESPESSURA DE 2,0MM,LISA,SISTEMA IMPERMEARME ABNT NBR 16.199,INCLUSIVE SOLDA POR TERMOFUSAO,ABRACADEIRAS,INSERTES,CONEXOES E DEMAIS ACESSORIOS.FORNECIMENTO E COLOCACAOGEOMEMBRANA EM PEAD,ESPESSURA DE 2,0MM,LISA,SISTEMA IMPERMEA</v>
      </c>
      <c r="C6538" s="141" t="s">
        <v>33154</v>
      </c>
      <c r="D6538" s="141" t="s">
        <v>33143</v>
      </c>
      <c r="E6538" s="141" t="s">
        <v>33144</v>
      </c>
      <c r="F6538" s="141" t="s">
        <v>33145</v>
      </c>
      <c r="G6538" s="141" t="s">
        <v>27815</v>
      </c>
      <c r="I6538" s="141" t="s">
        <v>27</v>
      </c>
      <c r="J6538" s="649">
        <v>48.91</v>
      </c>
    </row>
    <row r="6539" spans="1:10" hidden="1">
      <c r="A6539" s="141" t="s">
        <v>33156</v>
      </c>
      <c r="B6539" s="141" t="str">
        <f t="shared" si="102"/>
        <v>GEOMEMBRANA EM PEAD,ESPESSURA DE 2,5MM,LISA,SISTEMA IMPERMEABILIZANTE,APLICACAO EM CONTENCAO DE FLUIDOS E RESIDUOS,CONFOGEOMEMBRANA EM PEAD,ESPESSURA DE 2,5MM,LISA,SISTEMA IMPERMEARME ABNT NBR 16.199,INCLUSIVE SOLDA POR TERMOFUSAO,ABRACADEIRAS,INSERTES,CONEXOES E DEMAIS ACESSORIOS.FORNECIMENTO E COLOCACAOGEOMEMBRANA EM PEAD,ESPESSURA DE 2,5MM,LISA,SISTEMA IMPERMEA</v>
      </c>
      <c r="C6539" s="141" t="s">
        <v>33157</v>
      </c>
      <c r="D6539" s="141" t="s">
        <v>33143</v>
      </c>
      <c r="E6539" s="141" t="s">
        <v>33144</v>
      </c>
      <c r="F6539" s="141" t="s">
        <v>33145</v>
      </c>
      <c r="G6539" s="141" t="s">
        <v>27815</v>
      </c>
      <c r="I6539" s="141" t="s">
        <v>27</v>
      </c>
      <c r="J6539" s="649">
        <v>62.07</v>
      </c>
    </row>
    <row r="6540" spans="1:10" hidden="1">
      <c r="A6540" s="141" t="s">
        <v>33158</v>
      </c>
      <c r="B6540" s="141" t="str">
        <f t="shared" si="102"/>
        <v>GEOMEMBRANA EM PEAD,ESPESSURA DE 2,5MM,LISA,SISTEMA IMPERMEABILIZANTE,APLICACAO EM CONTENCAO DE FLUIDOS E RESIDUOS,CONFOGEOMEMBRANA EM PEAD,ESPESSURA DE 2,5MM,LISA,SISTEMA IMPERMEARME ABNT NBR 16.199,INCLUSIVE SOLDA POR TERMOFUSAO,ABRACADEIRAS,INSERTES,CONEXOES E DEMAIS ACESSORIOS.FORNECIMENTO E COLOCACAOGEOMEMBRANA EM PEAD,ESPESSURA DE 2,5MM,LISA,SISTEMA IMPERMEA</v>
      </c>
      <c r="C6540" s="141" t="s">
        <v>33157</v>
      </c>
      <c r="D6540" s="141" t="s">
        <v>33143</v>
      </c>
      <c r="E6540" s="141" t="s">
        <v>33144</v>
      </c>
      <c r="F6540" s="141" t="s">
        <v>33145</v>
      </c>
      <c r="G6540" s="141" t="s">
        <v>27815</v>
      </c>
      <c r="I6540" s="141" t="s">
        <v>27</v>
      </c>
      <c r="J6540" s="649">
        <v>59.96</v>
      </c>
    </row>
    <row r="6541" spans="1:10" hidden="1">
      <c r="A6541" s="141" t="s">
        <v>33159</v>
      </c>
      <c r="B6541" s="141" t="str">
        <f t="shared" si="102"/>
        <v>GEOMEMBRANA EM PEAD,ESPESSURA DE 1,0MM,TEXTURIZADA,SISTEMA IMPERMEABILIZANTE,APLICACAO EM CONTENCAO DE FLUIDOS E RESIDUOGEOMEMBRANA EM PEAD,ESPESSURA DE 1,0MM,TEXTURIZADA,SISTEMA IS,CONFORME ABNT NBR 16.199,INCLUSIVE SOLDA POR TERMOFUSAO,ABRACADEIRAS,INSERTES,CONEXOES E DEMAIS ACESSORIOS.FORNECIMENTO E COLOCACAOGEOMEMBRANA EM PEAD,ESPESSURA DE 1,0MM,TEXTURIZADA,SISTEMA I</v>
      </c>
      <c r="C6541" s="141" t="s">
        <v>33160</v>
      </c>
      <c r="D6541" s="141" t="s">
        <v>33161</v>
      </c>
      <c r="E6541" s="141" t="s">
        <v>33162</v>
      </c>
      <c r="F6541" s="141" t="s">
        <v>33163</v>
      </c>
      <c r="G6541" s="141" t="s">
        <v>27791</v>
      </c>
      <c r="I6541" s="141" t="s">
        <v>27</v>
      </c>
      <c r="J6541" s="649">
        <v>41.47</v>
      </c>
    </row>
    <row r="6542" spans="1:10" hidden="1">
      <c r="A6542" s="141" t="s">
        <v>33164</v>
      </c>
      <c r="B6542" s="141" t="str">
        <f t="shared" si="102"/>
        <v>GEOMEMBRANA EM PEAD,ESPESSURA DE 1,0MM,TEXTURIZADA,SISTEMA IMPERMEABILIZANTE,APLICACAO EM CONTENCAO DE FLUIDOS E RESIDUOGEOMEMBRANA EM PEAD,ESPESSURA DE 1,0MM,TEXTURIZADA,SISTEMA IS,CONFORME ABNT NBR 16.199,INCLUSIVE SOLDA POR TERMOFUSAO,ABRACADEIRAS,INSERTES,CONEXOES E DEMAIS ACESSORIOS.FORNECIMENTO E COLOCACAOGEOMEMBRANA EM PEAD,ESPESSURA DE 1,0MM,TEXTURIZADA,SISTEMA I</v>
      </c>
      <c r="C6542" s="141" t="s">
        <v>33160</v>
      </c>
      <c r="D6542" s="141" t="s">
        <v>33161</v>
      </c>
      <c r="E6542" s="141" t="s">
        <v>33162</v>
      </c>
      <c r="F6542" s="141" t="s">
        <v>33163</v>
      </c>
      <c r="G6542" s="141" t="s">
        <v>27791</v>
      </c>
      <c r="I6542" s="141" t="s">
        <v>27</v>
      </c>
      <c r="J6542" s="649">
        <v>39.89</v>
      </c>
    </row>
    <row r="6543" spans="1:10" hidden="1">
      <c r="A6543" s="141" t="s">
        <v>33165</v>
      </c>
      <c r="B6543" s="141" t="str">
        <f t="shared" si="102"/>
        <v>GEOMEMBRANA EM PEAD,ESPESSURA DE 1,5MM,TEXTURIZADA,SISTEMA IMPERMEABILIZANTE,APLICACAO EM CONTENCAO DE FLUIDOS E RESIDUOGEOMEMBRANA EM PEAD,ESPESSURA DE 1,5MM,TEXTURIZADA,SISTEMA IS,CONFORME ABNT NBR 16.199,INCLUSIVE SOLDA POR TERMOFUSAO,ABRACADEIRAS,INSERTES,CONEXOES E DEMAIS ACESSORIOS.FORNECIMENTO E COLOCACAOGEOMEMBRANA EM PEAD,ESPESSURA DE 1,5MM,TEXTURIZADA,SISTEMA I</v>
      </c>
      <c r="C6543" s="141" t="s">
        <v>33166</v>
      </c>
      <c r="D6543" s="141" t="s">
        <v>33161</v>
      </c>
      <c r="E6543" s="141" t="s">
        <v>33162</v>
      </c>
      <c r="F6543" s="141" t="s">
        <v>33163</v>
      </c>
      <c r="G6543" s="141" t="s">
        <v>27791</v>
      </c>
      <c r="I6543" s="141" t="s">
        <v>27</v>
      </c>
      <c r="J6543" s="649">
        <v>56.96</v>
      </c>
    </row>
    <row r="6544" spans="1:10" hidden="1">
      <c r="A6544" s="141" t="s">
        <v>33167</v>
      </c>
      <c r="B6544" s="141" t="str">
        <f t="shared" si="102"/>
        <v>GEOMEMBRANA EM PEAD,ESPESSURA DE 1,5MM,TEXTURIZADA,SISTEMA IMPERMEABILIZANTE,APLICACAO EM CONTENCAO DE FLUIDOS E RESIDUOGEOMEMBRANA EM PEAD,ESPESSURA DE 1,5MM,TEXTURIZADA,SISTEMA IS,CONFORME ABNT NBR 16.199,INCLUSIVE SOLDA POR TERMOFUSAO,ABRACADEIRAS,INSERTES,CONEXOES E DEMAIS ACESSORIOS.FORNECIMENTO E COLOCACAOGEOMEMBRANA EM PEAD,ESPESSURA DE 1,5MM,TEXTURIZADA,SISTEMA I</v>
      </c>
      <c r="C6544" s="141" t="s">
        <v>33166</v>
      </c>
      <c r="D6544" s="141" t="s">
        <v>33161</v>
      </c>
      <c r="E6544" s="141" t="s">
        <v>33162</v>
      </c>
      <c r="F6544" s="141" t="s">
        <v>33163</v>
      </c>
      <c r="G6544" s="141" t="s">
        <v>27791</v>
      </c>
      <c r="I6544" s="141" t="s">
        <v>27</v>
      </c>
      <c r="J6544" s="649">
        <v>55.21</v>
      </c>
    </row>
    <row r="6545" spans="1:10" hidden="1">
      <c r="A6545" s="141" t="s">
        <v>33168</v>
      </c>
      <c r="B6545" s="141" t="str">
        <f t="shared" si="102"/>
        <v>GEOMEMBRANA EM PEAD,ESPESSURA DE 2,0MM,TEXTURIZADA,SISTEMA IMPERMEABILIZANTE,APLICACAO EM CONTENCAO DE FLUIDOS E RESIDUOGEOMEMBRANA EM PEAD,ESPESSURA DE 2,0MM,TEXTURIZADA,SISTEMA IS,CONFORME ABNT NBR 16.199,INCLUSIVE SOLDA POR TERMOFUSAO,ABRACADEIRAS,INSERTES,CONEXOES E DEMAIS ACESSORIOS.FORNECIMENTO E COLOCACAOGEOMEMBRANA EM PEAD,ESPESSURA DE 2,0MM,TEXTURIZADA,SISTEMA I</v>
      </c>
      <c r="C6545" s="141" t="s">
        <v>33169</v>
      </c>
      <c r="D6545" s="141" t="s">
        <v>33161</v>
      </c>
      <c r="E6545" s="141" t="s">
        <v>33162</v>
      </c>
      <c r="F6545" s="141" t="s">
        <v>33163</v>
      </c>
      <c r="G6545" s="141" t="s">
        <v>27791</v>
      </c>
      <c r="I6545" s="141" t="s">
        <v>27</v>
      </c>
      <c r="J6545" s="649">
        <v>73.59</v>
      </c>
    </row>
    <row r="6546" spans="1:10" hidden="1">
      <c r="A6546" s="141" t="s">
        <v>33170</v>
      </c>
      <c r="B6546" s="141" t="str">
        <f t="shared" si="102"/>
        <v>GEOMEMBRANA EM PEAD,ESPESSURA DE 2,0MM,TEXTURIZADA,SISTEMA IMPERMEABILIZANTE,APLICACAO EM CONTENCAO DE FLUIDOS E RESIDUOGEOMEMBRANA EM PEAD,ESPESSURA DE 2,0MM,TEXTURIZADA,SISTEMA IS,CONFORME ABNT NBR 16.199,INCLUSIVE SOLDA POR TERMOFUSAO,ABRACADEIRAS,INSERTES,CONEXOES E DEMAIS ACESSORIOS.FORNECIMENTO E COLOCACAOGEOMEMBRANA EM PEAD,ESPESSURA DE 2,0MM,TEXTURIZADA,SISTEMA I</v>
      </c>
      <c r="C6546" s="141" t="s">
        <v>33169</v>
      </c>
      <c r="D6546" s="141" t="s">
        <v>33161</v>
      </c>
      <c r="E6546" s="141" t="s">
        <v>33162</v>
      </c>
      <c r="F6546" s="141" t="s">
        <v>33163</v>
      </c>
      <c r="G6546" s="141" t="s">
        <v>27791</v>
      </c>
      <c r="I6546" s="141" t="s">
        <v>27</v>
      </c>
      <c r="J6546" s="649">
        <v>71.66</v>
      </c>
    </row>
    <row r="6547" spans="1:10" hidden="1">
      <c r="A6547" s="141" t="s">
        <v>33171</v>
      </c>
      <c r="B6547" s="141" t="str">
        <f t="shared" si="102"/>
        <v>MANTA GEOTEXTIL, EM DRENOS SUBTERRANEOS.FORNECIMENTO E COLOCACAOMANTA GEOTEXTIL, EM DRENOS SUBTERRANEOS.FORNECIMENTO E COLOCMANTA GEOTEXTIL, EM DRENOS SUBTERRANEOS.FORNECIMENTO E COLOC</v>
      </c>
      <c r="C6547" s="141" t="s">
        <v>33172</v>
      </c>
      <c r="D6547" s="141" t="s">
        <v>27458</v>
      </c>
      <c r="I6547" s="141" t="s">
        <v>27</v>
      </c>
      <c r="J6547" s="649">
        <v>8.06</v>
      </c>
    </row>
    <row r="6548" spans="1:10" hidden="1">
      <c r="A6548" s="141" t="s">
        <v>33173</v>
      </c>
      <c r="B6548" s="141" t="str">
        <f t="shared" si="102"/>
        <v>MANTA GEOTEXTIL, EM DRENOS SUBTERRANEOS.FORNECIMENTO E COLOCACAOMANTA GEOTEXTIL, EM DRENOS SUBTERRANEOS.FORNECIMENTO E COLOCMANTA GEOTEXTIL, EM DRENOS SUBTERRANEOS.FORNECIMENTO E COLOC</v>
      </c>
      <c r="C6548" s="141" t="s">
        <v>33172</v>
      </c>
      <c r="D6548" s="141" t="s">
        <v>27458</v>
      </c>
      <c r="I6548" s="141" t="s">
        <v>27</v>
      </c>
      <c r="J6548" s="649">
        <v>7.87</v>
      </c>
    </row>
    <row r="6549" spans="1:10" hidden="1">
      <c r="A6549" s="141" t="s">
        <v>33174</v>
      </c>
      <c r="B6549" s="141" t="str">
        <f t="shared" si="102"/>
        <v>MANTA GEOTEXTIL,EM GABIOES,DRENOS PROFUNDOS OU VALETAS.FORNECIMENTO E COLOCACAOMANTA GEOTEXTIL,EM GABIOES,DRENOS PROFUNDOS OU VALETAS.FORNEMANTA GEOTEXTIL,EM GABIOES,DRENOS PROFUNDOS OU VALETAS.FORNE</v>
      </c>
      <c r="C6549" s="141" t="s">
        <v>33175</v>
      </c>
      <c r="D6549" s="141" t="s">
        <v>27431</v>
      </c>
      <c r="I6549" s="141" t="s">
        <v>27</v>
      </c>
      <c r="J6549" s="649">
        <v>11.38</v>
      </c>
    </row>
    <row r="6550" spans="1:10" hidden="1">
      <c r="A6550" s="141" t="s">
        <v>33176</v>
      </c>
      <c r="B6550" s="141" t="str">
        <f t="shared" si="102"/>
        <v>MANTA GEOTEXTIL,EM GABIOES,DRENOS PROFUNDOS OU VALETAS.FORNECIMENTO E COLOCACAOMANTA GEOTEXTIL,EM GABIOES,DRENOS PROFUNDOS OU VALETAS.FORNEMANTA GEOTEXTIL,EM GABIOES,DRENOS PROFUNDOS OU VALETAS.FORNE</v>
      </c>
      <c r="C6550" s="141" t="s">
        <v>33175</v>
      </c>
      <c r="D6550" s="141" t="s">
        <v>27431</v>
      </c>
      <c r="I6550" s="141" t="s">
        <v>27</v>
      </c>
      <c r="J6550" s="649">
        <v>11.19</v>
      </c>
    </row>
    <row r="6551" spans="1:10" hidden="1">
      <c r="A6551" s="141" t="s">
        <v>33177</v>
      </c>
      <c r="B6551" s="141" t="str">
        <f t="shared" si="102"/>
        <v>MANTA GEOTEXTIL,EM ENROCAMENTOS OU FILTROS DE TRANSICAO.FORNECIMENTO E COLOCACAOMANTA GEOTEXTIL,EM ENROCAMENTOS OU FILTROS DE TRANSICAO.FORNMANTA GEOTEXTIL,EM ENROCAMENTOS OU FILTROS DE TRANSICAO.FORN</v>
      </c>
      <c r="C6551" s="141" t="s">
        <v>33178</v>
      </c>
      <c r="D6551" s="141" t="s">
        <v>32960</v>
      </c>
      <c r="I6551" s="141" t="s">
        <v>27</v>
      </c>
      <c r="J6551" s="649">
        <v>14.23</v>
      </c>
    </row>
    <row r="6552" spans="1:10" hidden="1">
      <c r="A6552" s="141" t="s">
        <v>33179</v>
      </c>
      <c r="B6552" s="141" t="str">
        <f t="shared" si="102"/>
        <v>MANTA GEOTEXTIL,EM ENROCAMENTOS OU FILTROS DE TRANSICAO.FORNECIMENTO E COLOCACAOMANTA GEOTEXTIL,EM ENROCAMENTOS OU FILTROS DE TRANSICAO.FORNMANTA GEOTEXTIL,EM ENROCAMENTOS OU FILTROS DE TRANSICAO.FORN</v>
      </c>
      <c r="C6552" s="141" t="s">
        <v>33178</v>
      </c>
      <c r="D6552" s="141" t="s">
        <v>32960</v>
      </c>
      <c r="I6552" s="141" t="s">
        <v>27</v>
      </c>
      <c r="J6552" s="649">
        <v>14.11</v>
      </c>
    </row>
    <row r="6553" spans="1:10" hidden="1">
      <c r="A6553" s="141" t="s">
        <v>33180</v>
      </c>
      <c r="B6553" s="141" t="str">
        <f t="shared" si="102"/>
        <v>MANTA GEOTEXTIL,EM CAMADA VERTICAL FEITA COM PEDRA BRITADA.FORNECIMENTO E COLOCACAOMANTA GEOTEXTIL,EM CAMADA VERTICAL FEITA COM PEDRA BRITADA.FMANTA GEOTEXTIL,EM CAMADA VERTICAL FEITA COM PEDRA BRITADA.F</v>
      </c>
      <c r="C6553" s="141" t="s">
        <v>33181</v>
      </c>
      <c r="D6553" s="141" t="s">
        <v>27954</v>
      </c>
      <c r="I6553" s="141" t="s">
        <v>27</v>
      </c>
      <c r="J6553" s="649">
        <v>12.33</v>
      </c>
    </row>
    <row r="6554" spans="1:10" hidden="1">
      <c r="A6554" s="141" t="s">
        <v>33182</v>
      </c>
      <c r="B6554" s="141" t="str">
        <f t="shared" si="102"/>
        <v>MANTA GEOTEXTIL,EM CAMADA VERTICAL FEITA COM PEDRA BRITADA.FORNECIMENTO E COLOCACAOMANTA GEOTEXTIL,EM CAMADA VERTICAL FEITA COM PEDRA BRITADA.FMANTA GEOTEXTIL,EM CAMADA VERTICAL FEITA COM PEDRA BRITADA.F</v>
      </c>
      <c r="C6554" s="141" t="s">
        <v>33181</v>
      </c>
      <c r="D6554" s="141" t="s">
        <v>27954</v>
      </c>
      <c r="I6554" s="141" t="s">
        <v>27</v>
      </c>
      <c r="J6554" s="649">
        <v>12.02</v>
      </c>
    </row>
    <row r="6555" spans="1:10" hidden="1">
      <c r="A6555" s="141" t="s">
        <v>33183</v>
      </c>
      <c r="B6555" s="141" t="str">
        <f t="shared" si="102"/>
        <v>MANTA GEOTEXTIL EM POCOS DE ALIVIO.FORNECIMENTO E COLOCACAOMANTA GEOTEXTIL EM POCOS DE ALIVIO.FORNECIMENTO E COLOCACAOMANTA GEOTEXTIL EM POCOS DE ALIVIO.FORNECIMENTO E COLOCACAO</v>
      </c>
      <c r="C6555" s="141" t="s">
        <v>33184</v>
      </c>
      <c r="I6555" s="141" t="s">
        <v>27</v>
      </c>
      <c r="J6555" s="649">
        <v>20.399999999999999</v>
      </c>
    </row>
    <row r="6556" spans="1:10" hidden="1">
      <c r="A6556" s="141" t="s">
        <v>33185</v>
      </c>
      <c r="B6556" s="141" t="str">
        <f t="shared" si="102"/>
        <v>MANTA GEOTEXTIL EM POCOS DE ALIVIO.FORNECIMENTO E COLOCACAOMANTA GEOTEXTIL EM POCOS DE ALIVIO.FORNECIMENTO E COLOCACAOMANTA GEOTEXTIL EM POCOS DE ALIVIO.FORNECIMENTO E COLOCACAO</v>
      </c>
      <c r="C6556" s="141" t="s">
        <v>33184</v>
      </c>
      <c r="I6556" s="141" t="s">
        <v>27</v>
      </c>
      <c r="J6556" s="649">
        <v>19.45</v>
      </c>
    </row>
    <row r="6557" spans="1:10" hidden="1">
      <c r="A6557" s="141" t="s">
        <v>33186</v>
      </c>
      <c r="B6557" s="141" t="str">
        <f t="shared" si="102"/>
        <v>MANTA GEOTEXTIL,EM PRE-FILTRO DE POCO TUBULAR.FORNECIMENTO ECOLOCACAOMANTA GEOTEXTIL,EM PRE-FILTRO DE POCO TUBULAR.FORNECIMENTO EMANTA GEOTEXTIL,EM PRE-FILTRO DE POCO TUBULAR.FORNECIMENTO E</v>
      </c>
      <c r="C6557" s="141" t="s">
        <v>33187</v>
      </c>
      <c r="D6557" s="141" t="s">
        <v>32968</v>
      </c>
      <c r="I6557" s="141" t="s">
        <v>27</v>
      </c>
      <c r="J6557" s="649">
        <v>19.45</v>
      </c>
    </row>
    <row r="6558" spans="1:10" hidden="1">
      <c r="A6558" s="141" t="s">
        <v>33188</v>
      </c>
      <c r="B6558" s="141" t="str">
        <f t="shared" si="102"/>
        <v>MANTA GEOTEXTIL,EM PRE-FILTRO DE POCO TUBULAR.FORNECIMENTO ECOLOCACAOMANTA GEOTEXTIL,EM PRE-FILTRO DE POCO TUBULAR.FORNECIMENTO EMANTA GEOTEXTIL,EM PRE-FILTRO DE POCO TUBULAR.FORNECIMENTO E</v>
      </c>
      <c r="C6558" s="141" t="s">
        <v>33187</v>
      </c>
      <c r="D6558" s="141" t="s">
        <v>32968</v>
      </c>
      <c r="I6558" s="141" t="s">
        <v>27</v>
      </c>
      <c r="J6558" s="649">
        <v>18.18</v>
      </c>
    </row>
    <row r="6559" spans="1:10" hidden="1">
      <c r="A6559" s="141" t="s">
        <v>33189</v>
      </c>
      <c r="B6559" s="141" t="str">
        <f t="shared" si="102"/>
        <v>MANTA GEOTEXTIL,EM DRENO SUB-HORIZONTAL.FORNECIMENTO E COLOCACAOMANTA GEOTEXTIL,EM DRENO SUB-HORIZONTAL.FORNECIMENTO E COLOCMANTA GEOTEXTIL,EM DRENO SUB-HORIZONTAL.FORNECIMENTO E COLOC</v>
      </c>
      <c r="C6559" s="141" t="s">
        <v>33190</v>
      </c>
      <c r="D6559" s="141" t="s">
        <v>27458</v>
      </c>
      <c r="I6559" s="141" t="s">
        <v>27</v>
      </c>
      <c r="J6559" s="649">
        <v>19.45</v>
      </c>
    </row>
    <row r="6560" spans="1:10" hidden="1">
      <c r="A6560" s="141" t="s">
        <v>33191</v>
      </c>
      <c r="B6560" s="141" t="str">
        <f t="shared" si="102"/>
        <v>MANTA GEOTEXTIL,EM DRENO SUB-HORIZONTAL.FORNECIMENTO E COLOCACAOMANTA GEOTEXTIL,EM DRENO SUB-HORIZONTAL.FORNECIMENTO E COLOCMANTA GEOTEXTIL,EM DRENO SUB-HORIZONTAL.FORNECIMENTO E COLOC</v>
      </c>
      <c r="C6560" s="141" t="s">
        <v>33190</v>
      </c>
      <c r="D6560" s="141" t="s">
        <v>27458</v>
      </c>
      <c r="I6560" s="141" t="s">
        <v>27</v>
      </c>
      <c r="J6560" s="649">
        <v>18.18</v>
      </c>
    </row>
    <row r="6561" spans="1:10" hidden="1">
      <c r="A6561" s="141" t="s">
        <v>33192</v>
      </c>
      <c r="B6561" s="141" t="str">
        <f t="shared" si="102"/>
        <v>MANTA GEOTEXTIL NAO TECIDO DE POLIESTER LARGURA 2,30M COM RESISTENCIA A TRACAO A FAIXA LARGA NA RUPTURA DE 8KN/M E AO PUMANTA GEOTEXTIL NAO TECIDO DE POLIESTER LARGURA 2,30M COM RENCIONAMENTO DE 280N.FORNECIMENTO E COLOCACAOMANTA GEOTEXTIL NAO TECIDO DE POLIESTER LARGURA 2,30M COM RE</v>
      </c>
      <c r="C6561" s="141" t="s">
        <v>33193</v>
      </c>
      <c r="D6561" s="141" t="s">
        <v>33194</v>
      </c>
      <c r="E6561" s="141" t="s">
        <v>33195</v>
      </c>
      <c r="I6561" s="141" t="s">
        <v>27</v>
      </c>
      <c r="J6561" s="649">
        <v>6.9</v>
      </c>
    </row>
    <row r="6562" spans="1:10" hidden="1">
      <c r="A6562" s="141" t="s">
        <v>33196</v>
      </c>
      <c r="B6562" s="141" t="str">
        <f t="shared" si="102"/>
        <v>MANTA GEOTEXTIL NAO TECIDO DE POLIESTER LARGURA 2,30M COM RESISTENCIA A TRACAO A FAIXA LARGA NA RUPTURA DE 8KN/M E AO PUMANTA GEOTEXTIL NAO TECIDO DE POLIESTER LARGURA 2,30M COM RENCIONAMENTO DE 280N.FORNECIMENTO E COLOCACAOMANTA GEOTEXTIL NAO TECIDO DE POLIESTER LARGURA 2,30M COM RE</v>
      </c>
      <c r="C6562" s="141" t="s">
        <v>33193</v>
      </c>
      <c r="D6562" s="141" t="s">
        <v>33194</v>
      </c>
      <c r="E6562" s="141" t="s">
        <v>33195</v>
      </c>
      <c r="I6562" s="141" t="s">
        <v>27</v>
      </c>
      <c r="J6562" s="649">
        <v>6.58</v>
      </c>
    </row>
    <row r="6563" spans="1:10" hidden="1">
      <c r="A6563" s="141" t="s">
        <v>33197</v>
      </c>
      <c r="B6563" s="141" t="str">
        <f t="shared" si="102"/>
        <v>MANTA GEOTEXTIL NAO TECIDO DE POLIESTER LARGURA 2,30M COM RESISTENCIA A TRACAO A FAIXA LARGA NA RUPTURA DE 10KN/M E AO PMANTA GEOTEXTIL NAO TECIDO DE POLIESTER LARGURA 2,30M COM REUNCIONAMENTO DE 380N.FORNECIMENTO E COLOCACAOMANTA GEOTEXTIL NAO TECIDO DE POLIESTER LARGURA 2,30M COM RE</v>
      </c>
      <c r="C6563" s="141" t="s">
        <v>33193</v>
      </c>
      <c r="D6563" s="141" t="s">
        <v>33198</v>
      </c>
      <c r="E6563" s="141" t="s">
        <v>33199</v>
      </c>
      <c r="I6563" s="141" t="s">
        <v>27</v>
      </c>
      <c r="J6563" s="649">
        <v>7.96</v>
      </c>
    </row>
    <row r="6564" spans="1:10" hidden="1">
      <c r="A6564" s="141" t="s">
        <v>33200</v>
      </c>
      <c r="B6564" s="141" t="str">
        <f t="shared" si="102"/>
        <v>MANTA GEOTEXTIL NAO TECIDO DE POLIESTER LARGURA 2,30M COM RESISTENCIA A TRACAO A FAIXA LARGA NA RUPTURA DE 10KN/M E AO PMANTA GEOTEXTIL NAO TECIDO DE POLIESTER LARGURA 2,30M COM REUNCIONAMENTO DE 380N.FORNECIMENTO E COLOCACAOMANTA GEOTEXTIL NAO TECIDO DE POLIESTER LARGURA 2,30M COM RE</v>
      </c>
      <c r="C6564" s="141" t="s">
        <v>33193</v>
      </c>
      <c r="D6564" s="141" t="s">
        <v>33198</v>
      </c>
      <c r="E6564" s="141" t="s">
        <v>33199</v>
      </c>
      <c r="I6564" s="141" t="s">
        <v>27</v>
      </c>
      <c r="J6564" s="649">
        <v>7.58</v>
      </c>
    </row>
    <row r="6565" spans="1:10" hidden="1">
      <c r="A6565" s="141" t="s">
        <v>33201</v>
      </c>
      <c r="B6565" s="141" t="str">
        <f t="shared" si="102"/>
        <v>MANTA GEOTEXTIL NAO TECIDO DE POLIESTER,LARGURA 2,30M COM RESISTENCIA A TRACAO A FAIXA LARGA NA RUPTURA DE 16KN/M E AO PMANTA GEOTEXTIL NAO TECIDO DE POLIESTER,LARGURA 2,30M COM REUNCIONAMENTO DE 550N.FORNECIMENTO E COLOCACAOMANTA GEOTEXTIL NAO TECIDO DE POLIESTER,LARGURA 2,30M COM RE</v>
      </c>
      <c r="C6565" s="141" t="s">
        <v>33202</v>
      </c>
      <c r="D6565" s="141" t="s">
        <v>33203</v>
      </c>
      <c r="E6565" s="141" t="s">
        <v>33204</v>
      </c>
      <c r="I6565" s="141" t="s">
        <v>27</v>
      </c>
      <c r="J6565" s="649">
        <v>9.75</v>
      </c>
    </row>
    <row r="6566" spans="1:10" hidden="1">
      <c r="A6566" s="141" t="s">
        <v>33205</v>
      </c>
      <c r="B6566" s="141" t="str">
        <f t="shared" si="102"/>
        <v>MANTA GEOTEXTIL NAO TECIDO DE POLIESTER,LARGURA 2,30M COM RESISTENCIA A TRACAO A FAIXA LARGA NA RUPTURA DE 16KN/M E AO PMANTA GEOTEXTIL NAO TECIDO DE POLIESTER,LARGURA 2,30M COM REUNCIONAMENTO DE 550N.FORNECIMENTO E COLOCACAOMANTA GEOTEXTIL NAO TECIDO DE POLIESTER,LARGURA 2,30M COM RE</v>
      </c>
      <c r="C6566" s="141" t="s">
        <v>33202</v>
      </c>
      <c r="D6566" s="141" t="s">
        <v>33203</v>
      </c>
      <c r="E6566" s="141" t="s">
        <v>33204</v>
      </c>
      <c r="I6566" s="141" t="s">
        <v>27</v>
      </c>
      <c r="J6566" s="649">
        <v>9.34</v>
      </c>
    </row>
    <row r="6567" spans="1:10" hidden="1">
      <c r="A6567" s="141" t="s">
        <v>33206</v>
      </c>
      <c r="B6567" s="141" t="str">
        <f t="shared" si="102"/>
        <v>MANTA GEOTEXTIL NAO TECIDO DE POLIESTER,LARGURA 2,30M COM RESISTENCIA A TRACAO A FAIXA LARGA NA RUPTURA DE 21KN/M E AO PMANTA GEOTEXTIL NAO TECIDO DE POLIESTER,LARGURA 2,30M COM REUNCIONAMENTO DE 700N.FORNECIMENTO E COLOCACAOMANTA GEOTEXTIL NAO TECIDO DE POLIESTER,LARGURA 2,30M COM RE</v>
      </c>
      <c r="C6567" s="141" t="s">
        <v>33202</v>
      </c>
      <c r="D6567" s="141" t="s">
        <v>33207</v>
      </c>
      <c r="E6567" s="141" t="s">
        <v>33208</v>
      </c>
      <c r="I6567" s="141" t="s">
        <v>27</v>
      </c>
      <c r="J6567" s="649">
        <v>15.4</v>
      </c>
    </row>
    <row r="6568" spans="1:10" hidden="1">
      <c r="A6568" s="141" t="s">
        <v>33209</v>
      </c>
      <c r="B6568" s="141" t="str">
        <f t="shared" si="102"/>
        <v>MANTA GEOTEXTIL NAO TECIDO DE POLIESTER,LARGURA 2,30M COM RESISTENCIA A TRACAO A FAIXA LARGA NA RUPTURA DE 21KN/M E AO PMANTA GEOTEXTIL NAO TECIDO DE POLIESTER,LARGURA 2,30M COM REUNCIONAMENTO DE 700N.FORNECIMENTO E COLOCACAOMANTA GEOTEXTIL NAO TECIDO DE POLIESTER,LARGURA 2,30M COM RE</v>
      </c>
      <c r="C6568" s="141" t="s">
        <v>33202</v>
      </c>
      <c r="D6568" s="141" t="s">
        <v>33207</v>
      </c>
      <c r="E6568" s="141" t="s">
        <v>33208</v>
      </c>
      <c r="I6568" s="141" t="s">
        <v>27</v>
      </c>
      <c r="J6568" s="649">
        <v>14.95</v>
      </c>
    </row>
    <row r="6569" spans="1:10" hidden="1">
      <c r="A6569" s="141" t="s">
        <v>33210</v>
      </c>
      <c r="B6569" s="141" t="str">
        <f t="shared" si="102"/>
        <v>MANTA GEOTEXTIL NAO TECIDO DE POLIESTER,LARGURA 2,30M COM RESISTENCIA A TRACAO A FAIXA LARGA NA RUPTURA DE 31KN/M E AO PMANTA GEOTEXTIL NAO TECIDO DE POLIESTER,LARGURA 2,30M COM REUNCIONAMENTO DE 1000N.FORNECIMENTO E COLOCACAOMANTA GEOTEXTIL NAO TECIDO DE POLIESTER,LARGURA 2,30M COM RE</v>
      </c>
      <c r="C6569" s="141" t="s">
        <v>33202</v>
      </c>
      <c r="D6569" s="141" t="s">
        <v>33211</v>
      </c>
      <c r="E6569" s="141" t="s">
        <v>33212</v>
      </c>
      <c r="I6569" s="141" t="s">
        <v>27</v>
      </c>
      <c r="J6569" s="649">
        <v>21.67</v>
      </c>
    </row>
    <row r="6570" spans="1:10" hidden="1">
      <c r="A6570" s="141" t="s">
        <v>33213</v>
      </c>
      <c r="B6570" s="141" t="str">
        <f t="shared" si="102"/>
        <v>MANTA GEOTEXTIL NAO TECIDO DE POLIESTER,LARGURA 2,30M COM RESISTENCIA A TRACAO A FAIXA LARGA NA RUPTURA DE 31KN/M E AO PMANTA GEOTEXTIL NAO TECIDO DE POLIESTER,LARGURA 2,30M COM REUNCIONAMENTO DE 1000N.FORNECIMENTO E COLOCACAOMANTA GEOTEXTIL NAO TECIDO DE POLIESTER,LARGURA 2,30M COM RE</v>
      </c>
      <c r="C6570" s="141" t="s">
        <v>33202</v>
      </c>
      <c r="D6570" s="141" t="s">
        <v>33211</v>
      </c>
      <c r="E6570" s="141" t="s">
        <v>33212</v>
      </c>
      <c r="I6570" s="141" t="s">
        <v>27</v>
      </c>
      <c r="J6570" s="649">
        <v>21.2</v>
      </c>
    </row>
    <row r="6571" spans="1:10" hidden="1">
      <c r="A6571" s="141" t="s">
        <v>33214</v>
      </c>
      <c r="B6571" s="141" t="str">
        <f t="shared" si="102"/>
        <v>VEU DE POLIESTER NAO TECIDO.FORNECIMENTO E COLOCACAOVEU DE POLIESTER NAO TECIDO.FORNECIMENTO E COLOCACAOVEU DE POLIESTER NAO TECIDO.FORNECIMENTO E COLOCACAO</v>
      </c>
      <c r="C6571" s="141" t="s">
        <v>33215</v>
      </c>
      <c r="I6571" s="141" t="s">
        <v>27</v>
      </c>
      <c r="J6571" s="649">
        <v>6.14</v>
      </c>
    </row>
    <row r="6572" spans="1:10" hidden="1">
      <c r="A6572" s="141" t="s">
        <v>33216</v>
      </c>
      <c r="B6572" s="141" t="str">
        <f t="shared" si="102"/>
        <v>VEU DE POLIESTER NAO TECIDO.FORNECIMENTO E COLOCACAOVEU DE POLIESTER NAO TECIDO.FORNECIMENTO E COLOCACAOVEU DE POLIESTER NAO TECIDO.FORNECIMENTO E COLOCACAO</v>
      </c>
      <c r="C6572" s="141" t="s">
        <v>33215</v>
      </c>
      <c r="I6572" s="141" t="s">
        <v>27</v>
      </c>
      <c r="J6572" s="649">
        <v>5.86</v>
      </c>
    </row>
    <row r="6573" spans="1:10" hidden="1">
      <c r="A6573" s="141" t="s">
        <v>33217</v>
      </c>
      <c r="B6573" s="141" t="str">
        <f t="shared" si="102"/>
        <v>GEOGRELHA TECIDA DE POLIESTER REVESTIDA COM PVC,RESISTENCIALONGITUDINAL A TRACAO DE 35KN/M E RESISTENCIA TRANSVERSAL DEGEOGRELHA TECIDA DE POLIESTER REVESTIDA COM PVC,RESISTENCIA 20KN/M.FORNECIMENTO E COLOCACAOGEOGRELHA TECIDA DE POLIESTER REVESTIDA COM PVC,RESISTENCIA</v>
      </c>
      <c r="C6573" s="141" t="s">
        <v>33218</v>
      </c>
      <c r="D6573" s="141" t="s">
        <v>33219</v>
      </c>
      <c r="E6573" s="141" t="s">
        <v>33220</v>
      </c>
      <c r="I6573" s="141" t="s">
        <v>27</v>
      </c>
      <c r="J6573" s="649">
        <v>28.63</v>
      </c>
    </row>
    <row r="6574" spans="1:10" hidden="1">
      <c r="A6574" s="141" t="s">
        <v>33221</v>
      </c>
      <c r="B6574" s="141" t="str">
        <f t="shared" si="102"/>
        <v>GEOGRELHA TECIDA DE POLIESTER REVESTIDA COM PVC,RESISTENCIALONGITUDINAL A TRACAO DE 35KN/M E RESISTENCIA TRANSVERSAL DEGEOGRELHA TECIDA DE POLIESTER REVESTIDA COM PVC,RESISTENCIA 20KN/M.FORNECIMENTO E COLOCACAOGEOGRELHA TECIDA DE POLIESTER REVESTIDA COM PVC,RESISTENCIA</v>
      </c>
      <c r="C6574" s="141" t="s">
        <v>33218</v>
      </c>
      <c r="D6574" s="141" t="s">
        <v>33219</v>
      </c>
      <c r="E6574" s="141" t="s">
        <v>33220</v>
      </c>
      <c r="I6574" s="141" t="s">
        <v>27</v>
      </c>
      <c r="J6574" s="649">
        <v>27.96</v>
      </c>
    </row>
    <row r="6575" spans="1:10" hidden="1">
      <c r="A6575" s="141" t="s">
        <v>33222</v>
      </c>
      <c r="B6575" s="141" t="str">
        <f t="shared" si="102"/>
        <v>GEOGRELHA TECIDA DE POLIESTER REVESTIDA COM PVC,RESISTENCIALONGITUDINAL A TRACAO DE 40KN/M E RESISTENCIA TRANSVERSAL DEGEOGRELHA TECIDA DE POLIESTER REVESTIDA COM PVC,RESISTENCIA 27,4KN/M.FORNECIMENTO E COLOCACAOGEOGRELHA TECIDA DE POLIESTER REVESTIDA COM PVC,RESISTENCIA</v>
      </c>
      <c r="C6575" s="141" t="s">
        <v>33218</v>
      </c>
      <c r="D6575" s="141" t="s">
        <v>33223</v>
      </c>
      <c r="E6575" s="141" t="s">
        <v>33224</v>
      </c>
      <c r="I6575" s="141" t="s">
        <v>27</v>
      </c>
      <c r="J6575" s="649">
        <v>31.14</v>
      </c>
    </row>
    <row r="6576" spans="1:10" hidden="1">
      <c r="A6576" s="141" t="s">
        <v>33225</v>
      </c>
      <c r="B6576" s="141" t="str">
        <f t="shared" si="102"/>
        <v>GEOGRELHA TECIDA DE POLIESTER REVESTIDA COM PVC,RESISTENCIALONGITUDINAL A TRACAO DE 40KN/M E RESISTENCIA TRANSVERSAL DEGEOGRELHA TECIDA DE POLIESTER REVESTIDA COM PVC,RESISTENCIA 27,4KN/M.FORNECIMENTO E COLOCACAOGEOGRELHA TECIDA DE POLIESTER REVESTIDA COM PVC,RESISTENCIA</v>
      </c>
      <c r="C6576" s="141" t="s">
        <v>33218</v>
      </c>
      <c r="D6576" s="141" t="s">
        <v>33223</v>
      </c>
      <c r="E6576" s="141" t="s">
        <v>33224</v>
      </c>
      <c r="I6576" s="141" t="s">
        <v>27</v>
      </c>
      <c r="J6576" s="649">
        <v>30.13</v>
      </c>
    </row>
    <row r="6577" spans="1:10" hidden="1">
      <c r="A6577" s="141" t="s">
        <v>33226</v>
      </c>
      <c r="B6577" s="141" t="str">
        <f t="shared" si="102"/>
        <v>GEOGRELHA TECIDA DE POLIESTER REVESTIDA COM PVC,RESISTENCIALONGITUDINAL A TRACAO DE 55KN/M E RESISTENCIA TRANVERSAL DEGEOGRELHA TECIDA DE POLIESTER REVESTIDA COM PVC,RESISTENCIA30KN/M.FORNECIMENTO E COLOCACAOGEOGRELHA TECIDA DE POLIESTER REVESTIDA COM PVC,RESISTENCIA</v>
      </c>
      <c r="C6577" s="141" t="s">
        <v>33218</v>
      </c>
      <c r="D6577" s="141" t="s">
        <v>33227</v>
      </c>
      <c r="E6577" s="141" t="s">
        <v>33228</v>
      </c>
      <c r="I6577" s="141" t="s">
        <v>27</v>
      </c>
      <c r="J6577" s="649">
        <v>39.47</v>
      </c>
    </row>
    <row r="6578" spans="1:10" hidden="1">
      <c r="A6578" s="141" t="s">
        <v>33229</v>
      </c>
      <c r="B6578" s="141" t="str">
        <f t="shared" si="102"/>
        <v>GEOGRELHA TECIDA DE POLIESTER REVESTIDA COM PVC,RESISTENCIALONGITUDINAL A TRACAO DE 55KN/M E RESISTENCIA TRANVERSAL DEGEOGRELHA TECIDA DE POLIESTER REVESTIDA COM PVC,RESISTENCIA30KN/M.FORNECIMENTO E COLOCACAOGEOGRELHA TECIDA DE POLIESTER REVESTIDA COM PVC,RESISTENCIA</v>
      </c>
      <c r="C6578" s="141" t="s">
        <v>33218</v>
      </c>
      <c r="D6578" s="141" t="s">
        <v>33227</v>
      </c>
      <c r="E6578" s="141" t="s">
        <v>33228</v>
      </c>
      <c r="I6578" s="141" t="s">
        <v>27</v>
      </c>
      <c r="J6578" s="649">
        <v>38.43</v>
      </c>
    </row>
    <row r="6579" spans="1:10" hidden="1">
      <c r="A6579" s="141" t="s">
        <v>33230</v>
      </c>
      <c r="B6579" s="141" t="str">
        <f t="shared" si="102"/>
        <v>GEOGRELHA TECIDA DE POLIESTER REVESTIDA COM PVC,RESISTENCIALONGITUDINAL A TRACAO DE 60KN/M E RESISTENCIA TRANSVERSAL DEGEOGRELHA TECIDA DE POLIESTER REVESTIDA COM PVC,RESISTENCIA 30KN/M.FORNECIMENTO E COLOCACAOGEOGRELHA TECIDA DE POLIESTER REVESTIDA COM PVC,RESISTENCIA</v>
      </c>
      <c r="C6579" s="141" t="s">
        <v>33218</v>
      </c>
      <c r="D6579" s="141" t="s">
        <v>33231</v>
      </c>
      <c r="E6579" s="141" t="s">
        <v>33232</v>
      </c>
      <c r="I6579" s="141" t="s">
        <v>27</v>
      </c>
      <c r="J6579" s="649">
        <v>34.630000000000003</v>
      </c>
    </row>
    <row r="6580" spans="1:10" hidden="1">
      <c r="A6580" s="141" t="s">
        <v>33233</v>
      </c>
      <c r="B6580" s="141" t="str">
        <f t="shared" si="102"/>
        <v>GEOGRELHA TECIDA DE POLIESTER REVESTIDA COM PVC,RESISTENCIALONGITUDINAL A TRACAO DE 60KN/M E RESISTENCIA TRANSVERSAL DEGEOGRELHA TECIDA DE POLIESTER REVESTIDA COM PVC,RESISTENCIA 30KN/M.FORNECIMENTO E COLOCACAOGEOGRELHA TECIDA DE POLIESTER REVESTIDA COM PVC,RESISTENCIA</v>
      </c>
      <c r="C6580" s="141" t="s">
        <v>33218</v>
      </c>
      <c r="D6580" s="141" t="s">
        <v>33231</v>
      </c>
      <c r="E6580" s="141" t="s">
        <v>33232</v>
      </c>
      <c r="I6580" s="141" t="s">
        <v>27</v>
      </c>
      <c r="J6580" s="649">
        <v>33.57</v>
      </c>
    </row>
    <row r="6581" spans="1:10" hidden="1">
      <c r="A6581" s="141" t="s">
        <v>33234</v>
      </c>
      <c r="B6581" s="141" t="str">
        <f t="shared" si="102"/>
        <v>GEOGRELHA TECIDA DE POLIESTER REVESTIDA COM PVC,RESISTENCIALONGITUDINAL A TRACAO DE 80KN/M E RESISTENCIA TRANSVERSAL DEGEOGRELHA TECIDA DE POLIESTER REVESTIDA COM PVC,RESISTENCIA 30KN/M.FORNECIMENTO E COLOCACAOGEOGRELHA TECIDA DE POLIESTER REVESTIDA COM PVC,RESISTENCIA</v>
      </c>
      <c r="C6581" s="141" t="s">
        <v>33218</v>
      </c>
      <c r="D6581" s="141" t="s">
        <v>33235</v>
      </c>
      <c r="E6581" s="141" t="s">
        <v>33232</v>
      </c>
      <c r="I6581" s="141" t="s">
        <v>27</v>
      </c>
      <c r="J6581" s="649">
        <v>46.65</v>
      </c>
    </row>
    <row r="6582" spans="1:10" hidden="1">
      <c r="A6582" s="141" t="s">
        <v>33236</v>
      </c>
      <c r="B6582" s="141" t="str">
        <f t="shared" si="102"/>
        <v>GEOGRELHA TECIDA DE POLIESTER REVESTIDA COM PVC,RESISTENCIALONGITUDINAL A TRACAO DE 80KN/M E RESISTENCIA TRANSVERSAL DEGEOGRELHA TECIDA DE POLIESTER REVESTIDA COM PVC,RESISTENCIA 30KN/M.FORNECIMENTO E COLOCACAOGEOGRELHA TECIDA DE POLIESTER REVESTIDA COM PVC,RESISTENCIA</v>
      </c>
      <c r="C6582" s="141" t="s">
        <v>33218</v>
      </c>
      <c r="D6582" s="141" t="s">
        <v>33235</v>
      </c>
      <c r="E6582" s="141" t="s">
        <v>33232</v>
      </c>
      <c r="I6582" s="141" t="s">
        <v>27</v>
      </c>
      <c r="J6582" s="649">
        <v>45.56</v>
      </c>
    </row>
    <row r="6583" spans="1:10" hidden="1">
      <c r="A6583" s="141" t="s">
        <v>33237</v>
      </c>
      <c r="B6583" s="141" t="str">
        <f t="shared" si="102"/>
        <v>GEOGRELHA TECIDA DE POLIESTER REVESTIDA COM PVC,RESISTENCIALONGITUDINAL A TRACAO DE 90KN/M E RESISTENCIA TRANSVERSAL DEGEOGRELHA TECIDA DE POLIESTER REVESTIDA COM PVC,RESISTENCIA 30KN/M.FORNECIMENTO E COLOCACAOGEOGRELHA TECIDA DE POLIESTER REVESTIDA COM PVC,RESISTENCIA</v>
      </c>
      <c r="C6583" s="141" t="s">
        <v>33218</v>
      </c>
      <c r="D6583" s="141" t="s">
        <v>33238</v>
      </c>
      <c r="E6583" s="141" t="s">
        <v>33232</v>
      </c>
      <c r="I6583" s="141" t="s">
        <v>27</v>
      </c>
      <c r="J6583" s="649">
        <v>46.85</v>
      </c>
    </row>
    <row r="6584" spans="1:10" hidden="1">
      <c r="A6584" s="141" t="s">
        <v>33239</v>
      </c>
      <c r="B6584" s="141" t="str">
        <f t="shared" si="102"/>
        <v>GEOGRELHA TECIDA DE POLIESTER REVESTIDA COM PVC,RESISTENCIALONGITUDINAL A TRACAO DE 90KN/M E RESISTENCIA TRANSVERSAL DEGEOGRELHA TECIDA DE POLIESTER REVESTIDA COM PVC,RESISTENCIA 30KN/M.FORNECIMENTO E COLOCACAOGEOGRELHA TECIDA DE POLIESTER REVESTIDA COM PVC,RESISTENCIA</v>
      </c>
      <c r="C6584" s="141" t="s">
        <v>33218</v>
      </c>
      <c r="D6584" s="141" t="s">
        <v>33238</v>
      </c>
      <c r="E6584" s="141" t="s">
        <v>33232</v>
      </c>
      <c r="I6584" s="141" t="s">
        <v>27</v>
      </c>
      <c r="J6584" s="649">
        <v>45.73</v>
      </c>
    </row>
    <row r="6585" spans="1:10" hidden="1">
      <c r="A6585" s="141" t="s">
        <v>33240</v>
      </c>
      <c r="B6585" s="141" t="str">
        <f t="shared" si="102"/>
        <v>GEOGRELHA TECIDA DE POLIESTER REVESTIDA COM PVC,RESISTENCIALONGITUDINAL A TRACAO DE 110KN/M E RESISTENCIA TRANSVERSAL DGEOGRELHA TECIDA DE POLIESTER REVESTIDA COM PVC,RESISTENCIAE 30KN/M.FORNECIMENTO E COLOCACAOGEOGRELHA TECIDA DE POLIESTER REVESTIDA COM PVC,RESISTENCIA</v>
      </c>
      <c r="C6585" s="141" t="s">
        <v>33218</v>
      </c>
      <c r="D6585" s="141" t="s">
        <v>33241</v>
      </c>
      <c r="E6585" s="141" t="s">
        <v>33242</v>
      </c>
      <c r="I6585" s="141" t="s">
        <v>27</v>
      </c>
      <c r="J6585" s="649">
        <v>61.5</v>
      </c>
    </row>
    <row r="6586" spans="1:10" hidden="1">
      <c r="A6586" s="141" t="s">
        <v>33243</v>
      </c>
      <c r="B6586" s="141" t="str">
        <f t="shared" si="102"/>
        <v>GEOGRELHA TECIDA DE POLIESTER REVESTIDA COM PVC,RESISTENCIALONGITUDINAL A TRACAO DE 110KN/M E RESISTENCIA TRANSVERSAL DGEOGRELHA TECIDA DE POLIESTER REVESTIDA COM PVC,RESISTENCIAE 30KN/M.FORNECIMENTO E COLOCACAOGEOGRELHA TECIDA DE POLIESTER REVESTIDA COM PVC,RESISTENCIA</v>
      </c>
      <c r="C6586" s="141" t="s">
        <v>33218</v>
      </c>
      <c r="D6586" s="141" t="s">
        <v>33241</v>
      </c>
      <c r="E6586" s="141" t="s">
        <v>33242</v>
      </c>
      <c r="I6586" s="141" t="s">
        <v>27</v>
      </c>
      <c r="J6586" s="649">
        <v>60.35</v>
      </c>
    </row>
    <row r="6587" spans="1:10" hidden="1">
      <c r="A6587" s="141" t="s">
        <v>33244</v>
      </c>
      <c r="B6587" s="141" t="str">
        <f t="shared" si="102"/>
        <v>GEOGRELHA TECIDA DE POLIESTER REVESTIDA COM PVC,RESISTENCIALONGITUDINAL A TRACAO DE 120KN/M E RESISTENCIA TRANSVERSAL DGEOGRELHA TECIDA DE POLIESTER REVESTIDA COM PVC,RESISTENCIAE 30KN/M.FORNECIMENTO E COLOCACAOGEOGRELHA TECIDA DE POLIESTER REVESTIDA COM PVC,RESISTENCIA</v>
      </c>
      <c r="C6587" s="141" t="s">
        <v>33218</v>
      </c>
      <c r="D6587" s="141" t="s">
        <v>33245</v>
      </c>
      <c r="E6587" s="141" t="s">
        <v>33242</v>
      </c>
      <c r="I6587" s="141" t="s">
        <v>27</v>
      </c>
      <c r="J6587" s="649">
        <v>62.09</v>
      </c>
    </row>
    <row r="6588" spans="1:10" hidden="1">
      <c r="A6588" s="141" t="s">
        <v>33246</v>
      </c>
      <c r="B6588" s="141" t="str">
        <f t="shared" si="102"/>
        <v>GEOGRELHA TECIDA DE POLIESTER REVESTIDA COM PVC,RESISTENCIALONGITUDINAL A TRACAO DE 120KN/M E RESISTENCIA TRANSVERSAL DGEOGRELHA TECIDA DE POLIESTER REVESTIDA COM PVC,RESISTENCIAE 30KN/M.FORNECIMENTO E COLOCACAOGEOGRELHA TECIDA DE POLIESTER REVESTIDA COM PVC,RESISTENCIA</v>
      </c>
      <c r="C6588" s="141" t="s">
        <v>33218</v>
      </c>
      <c r="D6588" s="141" t="s">
        <v>33245</v>
      </c>
      <c r="E6588" s="141" t="s">
        <v>33242</v>
      </c>
      <c r="I6588" s="141" t="s">
        <v>27</v>
      </c>
      <c r="J6588" s="649">
        <v>60.87</v>
      </c>
    </row>
    <row r="6589" spans="1:10" hidden="1">
      <c r="A6589" s="141" t="s">
        <v>33247</v>
      </c>
      <c r="B6589" s="141" t="str">
        <f t="shared" si="102"/>
        <v>GEOGRELHA TECIDA DE POLIESTER REVESTIDA COM PVC,RESISTENCIALONGITUDINAL A TRACAO DE 150KN/M E RESISTENCIA TRANSVERSAL DGEOGRELHA TECIDA DE POLIESTER REVESTIDA COM PVC,RESISTENCIAE 30KN/M.FORNECIMENTO E COLOCACAOGEOGRELHA TECIDA DE POLIESTER REVESTIDA COM PVC,RESISTENCIA</v>
      </c>
      <c r="C6589" s="141" t="s">
        <v>33218</v>
      </c>
      <c r="D6589" s="141" t="s">
        <v>33248</v>
      </c>
      <c r="E6589" s="141" t="s">
        <v>33242</v>
      </c>
      <c r="I6589" s="141" t="s">
        <v>27</v>
      </c>
      <c r="J6589" s="649">
        <v>81.569999999999993</v>
      </c>
    </row>
    <row r="6590" spans="1:10" hidden="1">
      <c r="A6590" s="141" t="s">
        <v>33249</v>
      </c>
      <c r="B6590" s="141" t="str">
        <f t="shared" si="102"/>
        <v>GEOGRELHA TECIDA DE POLIESTER REVESTIDA COM PVC,RESISTENCIALONGITUDINAL A TRACAO DE 150KN/M E RESISTENCIA TRANSVERSAL DGEOGRELHA TECIDA DE POLIESTER REVESTIDA COM PVC,RESISTENCIAE 30KN/M.FORNECIMENTO E COLOCACAOGEOGRELHA TECIDA DE POLIESTER REVESTIDA COM PVC,RESISTENCIA</v>
      </c>
      <c r="C6590" s="141" t="s">
        <v>33218</v>
      </c>
      <c r="D6590" s="141" t="s">
        <v>33248</v>
      </c>
      <c r="E6590" s="141" t="s">
        <v>33242</v>
      </c>
      <c r="I6590" s="141" t="s">
        <v>27</v>
      </c>
      <c r="J6590" s="649">
        <v>80.27</v>
      </c>
    </row>
    <row r="6591" spans="1:10" hidden="1">
      <c r="A6591" s="141" t="s">
        <v>33250</v>
      </c>
      <c r="B6591" s="141" t="str">
        <f t="shared" si="102"/>
        <v>GEOGRELHA TECIDA DE POLIESTER REVESTIDA COM PVC,RESISTENCIALONGITUDINAL A TRACAO DE 200KN/M.FORNECIMENTO E COLOCACAOGEOGRELHA TECIDA DE POLIESTER REVESTIDA COM PVC,RESISTENCIAGEOGRELHA TECIDA DE POLIESTER REVESTIDA COM PVC,RESISTENCIA</v>
      </c>
      <c r="C6591" s="141" t="s">
        <v>33218</v>
      </c>
      <c r="D6591" s="141" t="s">
        <v>33251</v>
      </c>
      <c r="I6591" s="141" t="s">
        <v>27</v>
      </c>
      <c r="J6591" s="649">
        <v>106.63</v>
      </c>
    </row>
    <row r="6592" spans="1:10" hidden="1">
      <c r="A6592" s="141" t="s">
        <v>33252</v>
      </c>
      <c r="B6592" s="141" t="str">
        <f t="shared" si="102"/>
        <v>GEOGRELHA TECIDA DE POLIESTER REVESTIDA COM PVC,RESISTENCIALONGITUDINAL A TRACAO DE 200KN/M.FORNECIMENTO E COLOCACAOGEOGRELHA TECIDA DE POLIESTER REVESTIDA COM PVC,RESISTENCIAGEOGRELHA TECIDA DE POLIESTER REVESTIDA COM PVC,RESISTENCIA</v>
      </c>
      <c r="C6592" s="141" t="s">
        <v>33218</v>
      </c>
      <c r="D6592" s="141" t="s">
        <v>33251</v>
      </c>
      <c r="I6592" s="141" t="s">
        <v>27</v>
      </c>
      <c r="J6592" s="649">
        <v>105.28</v>
      </c>
    </row>
    <row r="6593" spans="1:10" hidden="1">
      <c r="A6593" s="141" t="s">
        <v>33253</v>
      </c>
      <c r="B6593" s="141" t="str">
        <f t="shared" si="102"/>
        <v>GEOGRELHA TECIDA DE POLIESTER REVESTIDA COM PVC,RESISTENCIALONGITUDINAL A TRACAO DE 300KN/M.FORNECIMENTO E COLOCACAOGEOGRELHA TECIDA DE POLIESTER REVESTIDA COM PVC,RESISTENCIAGEOGRELHA TECIDA DE POLIESTER REVESTIDA COM PVC,RESISTENCIA</v>
      </c>
      <c r="C6593" s="141" t="s">
        <v>33218</v>
      </c>
      <c r="D6593" s="141" t="s">
        <v>33254</v>
      </c>
      <c r="I6593" s="141" t="s">
        <v>27</v>
      </c>
      <c r="J6593" s="649">
        <v>155.28</v>
      </c>
    </row>
    <row r="6594" spans="1:10" hidden="1">
      <c r="A6594" s="141" t="s">
        <v>33255</v>
      </c>
      <c r="B6594" s="141" t="str">
        <f t="shared" si="102"/>
        <v>GEOGRELHA TECIDA DE POLIESTER REVESTIDA COM PVC,RESISTENCIALONGITUDINAL A TRACAO DE 300KN/M.FORNECIMENTO E COLOCACAOGEOGRELHA TECIDA DE POLIESTER REVESTIDA COM PVC,RESISTENCIAGEOGRELHA TECIDA DE POLIESTER REVESTIDA COM PVC,RESISTENCIA</v>
      </c>
      <c r="C6594" s="141" t="s">
        <v>33218</v>
      </c>
      <c r="D6594" s="141" t="s">
        <v>33254</v>
      </c>
      <c r="I6594" s="141" t="s">
        <v>27</v>
      </c>
      <c r="J6594" s="649">
        <v>153.87</v>
      </c>
    </row>
    <row r="6595" spans="1:10" hidden="1">
      <c r="A6595" s="141" t="s">
        <v>33256</v>
      </c>
      <c r="B6595" s="141" t="str">
        <f t="shared" ref="B6595:B6658" si="103">C6595&amp;D6595&amp;C6595&amp;E6595&amp;F6595&amp;G6595&amp;H6595&amp;C6595</f>
        <v>GEOGRELHA TECIDA DE POLIESTER REVESTIDA COM PVC,RESISTENCIALONGITUDINAL A TRACAO DE 400KN/M.FORNECIMENTO E COLOCACAOGEOGRELHA TECIDA DE POLIESTER REVESTIDA COM PVC,RESISTENCIAGEOGRELHA TECIDA DE POLIESTER REVESTIDA COM PVC,RESISTENCIA</v>
      </c>
      <c r="C6595" s="141" t="s">
        <v>33218</v>
      </c>
      <c r="D6595" s="141" t="s">
        <v>33257</v>
      </c>
      <c r="I6595" s="141" t="s">
        <v>27</v>
      </c>
      <c r="J6595" s="649">
        <v>204.12</v>
      </c>
    </row>
    <row r="6596" spans="1:10" hidden="1">
      <c r="A6596" s="141" t="s">
        <v>33258</v>
      </c>
      <c r="B6596" s="141" t="str">
        <f t="shared" si="103"/>
        <v>GEOGRELHA TECIDA DE POLIESTER REVESTIDA COM PVC,RESISTENCIALONGITUDINAL A TRACAO DE 400KN/M.FORNECIMENTO E COLOCACAOGEOGRELHA TECIDA DE POLIESTER REVESTIDA COM PVC,RESISTENCIAGEOGRELHA TECIDA DE POLIESTER REVESTIDA COM PVC,RESISTENCIA</v>
      </c>
      <c r="C6596" s="141" t="s">
        <v>33218</v>
      </c>
      <c r="D6596" s="141" t="s">
        <v>33257</v>
      </c>
      <c r="I6596" s="141" t="s">
        <v>27</v>
      </c>
      <c r="J6596" s="649">
        <v>202.64</v>
      </c>
    </row>
    <row r="6597" spans="1:10" hidden="1">
      <c r="A6597" s="141" t="s">
        <v>33259</v>
      </c>
      <c r="B6597" s="141" t="str">
        <f t="shared" si="103"/>
        <v>GEOGRELHA TECIDA DE PVA(POLI ALCOOL VINILICO) COM MODULO DERIGIDEZ DE 700KN/M A 5% DE DEFORMACAO. FORNECIMENTO E COLOCAGEOGRELHA TECIDA DE PVA(POLI ALCOOL VINILICO) COM MODULO DECAOGEOGRELHA TECIDA DE PVA(POLI ALCOOL VINILICO) COM MODULO DE</v>
      </c>
      <c r="C6597" s="141" t="s">
        <v>33260</v>
      </c>
      <c r="D6597" s="141" t="s">
        <v>33261</v>
      </c>
      <c r="E6597" s="141" t="s">
        <v>33262</v>
      </c>
      <c r="I6597" s="141" t="s">
        <v>27</v>
      </c>
      <c r="J6597" s="649">
        <v>53.55</v>
      </c>
    </row>
    <row r="6598" spans="1:10" hidden="1">
      <c r="A6598" s="141" t="s">
        <v>33263</v>
      </c>
      <c r="B6598" s="141" t="str">
        <f t="shared" si="103"/>
        <v>GEOGRELHA TECIDA DE PVA(POLI ALCOOL VINILICO) COM MODULO DERIGIDEZ DE 700KN/M A 5% DE DEFORMACAO. FORNECIMENTO E COLOCAGEOGRELHA TECIDA DE PVA(POLI ALCOOL VINILICO) COM MODULO DECAOGEOGRELHA TECIDA DE PVA(POLI ALCOOL VINILICO) COM MODULO DE</v>
      </c>
      <c r="C6598" s="141" t="s">
        <v>33260</v>
      </c>
      <c r="D6598" s="141" t="s">
        <v>33261</v>
      </c>
      <c r="E6598" s="141" t="s">
        <v>33262</v>
      </c>
      <c r="I6598" s="141" t="s">
        <v>27</v>
      </c>
      <c r="J6598" s="649">
        <v>52.01</v>
      </c>
    </row>
    <row r="6599" spans="1:10" hidden="1">
      <c r="A6599" s="141" t="s">
        <v>33264</v>
      </c>
      <c r="B6599" s="141" t="str">
        <f t="shared" si="103"/>
        <v>GEOGRELHA TECIDA DE PVA(POLI ALCOOL VINILICO) COM MODULO DERIGIDEZ DE 1000 KN/M A 5% DE DEFORMACAO. FORNECIMENTO E COLOGEOGRELHA TECIDA DE PVA(POLI ALCOOL VINILICO) COM MODULO DECACAOGEOGRELHA TECIDA DE PVA(POLI ALCOOL VINILICO) COM MODULO DE</v>
      </c>
      <c r="C6599" s="141" t="s">
        <v>33260</v>
      </c>
      <c r="D6599" s="141" t="s">
        <v>33265</v>
      </c>
      <c r="E6599" s="141" t="s">
        <v>33266</v>
      </c>
      <c r="I6599" s="141" t="s">
        <v>27</v>
      </c>
      <c r="J6599" s="649">
        <v>71.37</v>
      </c>
    </row>
    <row r="6600" spans="1:10" hidden="1">
      <c r="A6600" s="141" t="s">
        <v>33267</v>
      </c>
      <c r="B6600" s="141" t="str">
        <f t="shared" si="103"/>
        <v>GEOGRELHA TECIDA DE PVA(POLI ALCOOL VINILICO) COM MODULO DERIGIDEZ DE 1000 KN/M A 5% DE DEFORMACAO. FORNECIMENTO E COLOGEOGRELHA TECIDA DE PVA(POLI ALCOOL VINILICO) COM MODULO DECACAOGEOGRELHA TECIDA DE PVA(POLI ALCOOL VINILICO) COM MODULO DE</v>
      </c>
      <c r="C6600" s="141" t="s">
        <v>33260</v>
      </c>
      <c r="D6600" s="141" t="s">
        <v>33265</v>
      </c>
      <c r="E6600" s="141" t="s">
        <v>33266</v>
      </c>
      <c r="I6600" s="141" t="s">
        <v>27</v>
      </c>
      <c r="J6600" s="649">
        <v>69.77</v>
      </c>
    </row>
    <row r="6601" spans="1:10" hidden="1">
      <c r="A6601" s="141" t="s">
        <v>33268</v>
      </c>
      <c r="B6601" s="141" t="str">
        <f t="shared" si="103"/>
        <v>GEOGRELHA TECIDA DE PVA(POLI ALCOOL VINILICO) COM MODULO DERIGIDEZ DE 1600KN/M A 5% DE DEFORMACAO. FORNECIMENTO E COLOCGEOGRELHA TECIDA DE PVA(POLI ALCOOL VINILICO) COM MODULO DEACAOGEOGRELHA TECIDA DE PVA(POLI ALCOOL VINILICO) COM MODULO DE</v>
      </c>
      <c r="C6601" s="141" t="s">
        <v>33260</v>
      </c>
      <c r="D6601" s="141" t="s">
        <v>33269</v>
      </c>
      <c r="E6601" s="141" t="s">
        <v>27458</v>
      </c>
      <c r="I6601" s="141" t="s">
        <v>27</v>
      </c>
      <c r="J6601" s="649">
        <v>85</v>
      </c>
    </row>
    <row r="6602" spans="1:10" hidden="1">
      <c r="A6602" s="141" t="s">
        <v>33270</v>
      </c>
      <c r="B6602" s="141" t="str">
        <f t="shared" si="103"/>
        <v>GEOGRELHA TECIDA DE PVA(POLI ALCOOL VINILICO) COM MODULO DERIGIDEZ DE 1600KN/M A 5% DE DEFORMACAO. FORNECIMENTO E COLOCGEOGRELHA TECIDA DE PVA(POLI ALCOOL VINILICO) COM MODULO DEACAOGEOGRELHA TECIDA DE PVA(POLI ALCOOL VINILICO) COM MODULO DE</v>
      </c>
      <c r="C6602" s="141" t="s">
        <v>33260</v>
      </c>
      <c r="D6602" s="141" t="s">
        <v>33269</v>
      </c>
      <c r="E6602" s="141" t="s">
        <v>27458</v>
      </c>
      <c r="I6602" s="141" t="s">
        <v>27</v>
      </c>
      <c r="J6602" s="649">
        <v>83.28</v>
      </c>
    </row>
    <row r="6603" spans="1:10" hidden="1">
      <c r="A6603" s="141" t="s">
        <v>33271</v>
      </c>
      <c r="B6603" s="141" t="str">
        <f t="shared" si="103"/>
        <v>GEOGRELHA TECIDA DE PVA (POLI ALCOOL VINILICO) COM MODULO DE RIGIDEZ DE 2200KN/M A 5% DE DEFORMACAO. FORNECIMENTO E COLOGEOGRELHA TECIDA DE PVA (POLI ALCOOL VINILICO) COM MODULO DECACAOGEOGRELHA TECIDA DE PVA (POLI ALCOOL VINILICO) COM MODULO DE</v>
      </c>
      <c r="C6603" s="141" t="s">
        <v>33272</v>
      </c>
      <c r="D6603" s="141" t="s">
        <v>33273</v>
      </c>
      <c r="E6603" s="141" t="s">
        <v>33266</v>
      </c>
      <c r="I6603" s="141" t="s">
        <v>27</v>
      </c>
      <c r="J6603" s="649">
        <v>99.41</v>
      </c>
    </row>
    <row r="6604" spans="1:10" hidden="1">
      <c r="A6604" s="141" t="s">
        <v>33274</v>
      </c>
      <c r="B6604" s="141" t="str">
        <f t="shared" si="103"/>
        <v>GEOGRELHA TECIDA DE PVA (POLI ALCOOL VINILICO) COM MODULO DE RIGIDEZ DE 2200KN/M A 5% DE DEFORMACAO. FORNECIMENTO E COLOGEOGRELHA TECIDA DE PVA (POLI ALCOOL VINILICO) COM MODULO DECACAOGEOGRELHA TECIDA DE PVA (POLI ALCOOL VINILICO) COM MODULO DE</v>
      </c>
      <c r="C6604" s="141" t="s">
        <v>33272</v>
      </c>
      <c r="D6604" s="141" t="s">
        <v>33273</v>
      </c>
      <c r="E6604" s="141" t="s">
        <v>33266</v>
      </c>
      <c r="I6604" s="141" t="s">
        <v>27</v>
      </c>
      <c r="J6604" s="649">
        <v>97.63</v>
      </c>
    </row>
    <row r="6605" spans="1:10" hidden="1">
      <c r="A6605" s="141" t="s">
        <v>33275</v>
      </c>
      <c r="B6605" s="141" t="str">
        <f t="shared" si="103"/>
        <v>GEOGRELHA TECIDA DE PVA (POLI ALCOOL VINILICO) COM MODULO DE RIGIDEZ DE 3000KN/M A 5% DE DEFORMACAO. FORNECIMENTO E COLOGEOGRELHA TECIDA DE PVA (POLI ALCOOL VINILICO) COM MODULO DECACAOGEOGRELHA TECIDA DE PVA (POLI ALCOOL VINILICO) COM MODULO DE</v>
      </c>
      <c r="C6605" s="141" t="s">
        <v>33272</v>
      </c>
      <c r="D6605" s="141" t="s">
        <v>33276</v>
      </c>
      <c r="E6605" s="141" t="s">
        <v>33266</v>
      </c>
      <c r="I6605" s="141" t="s">
        <v>27</v>
      </c>
      <c r="J6605" s="649">
        <v>122.3</v>
      </c>
    </row>
    <row r="6606" spans="1:10" hidden="1">
      <c r="A6606" s="141" t="s">
        <v>33277</v>
      </c>
      <c r="B6606" s="141" t="str">
        <f t="shared" si="103"/>
        <v>GEOGRELHA TECIDA DE PVA (POLI ALCOOL VINILICO) COM MODULO DE RIGIDEZ DE 3000KN/M A 5% DE DEFORMACAO. FORNECIMENTO E COLOGEOGRELHA TECIDA DE PVA (POLI ALCOOL VINILICO) COM MODULO DECACAOGEOGRELHA TECIDA DE PVA (POLI ALCOOL VINILICO) COM MODULO DE</v>
      </c>
      <c r="C6606" s="141" t="s">
        <v>33272</v>
      </c>
      <c r="D6606" s="141" t="s">
        <v>33276</v>
      </c>
      <c r="E6606" s="141" t="s">
        <v>33266</v>
      </c>
      <c r="I6606" s="141" t="s">
        <v>27</v>
      </c>
      <c r="J6606" s="649">
        <v>120.47</v>
      </c>
    </row>
    <row r="6607" spans="1:10" hidden="1">
      <c r="A6607" s="141" t="s">
        <v>33278</v>
      </c>
      <c r="B6607" s="141" t="str">
        <f t="shared" si="103"/>
        <v>GEOGRELHA TECIDA DE PVA (POLI ALCOOL VINILICO) COM MODULO DE RIGIDEZ DE 4000KN/M A 5% DE DEFORMACAO. FORNECIMENTO E COLOGEOGRELHA TECIDA DE PVA (POLI ALCOOL VINILICO) COM MODULO DECACAOGEOGRELHA TECIDA DE PVA (POLI ALCOOL VINILICO) COM MODULO DE</v>
      </c>
      <c r="C6607" s="141" t="s">
        <v>33272</v>
      </c>
      <c r="D6607" s="141" t="s">
        <v>33279</v>
      </c>
      <c r="E6607" s="141" t="s">
        <v>33266</v>
      </c>
      <c r="I6607" s="141" t="s">
        <v>27</v>
      </c>
      <c r="J6607" s="649">
        <v>140.38999999999999</v>
      </c>
    </row>
    <row r="6608" spans="1:10" hidden="1">
      <c r="A6608" s="141" t="s">
        <v>33280</v>
      </c>
      <c r="B6608" s="141" t="str">
        <f t="shared" si="103"/>
        <v>GEOGRELHA TECIDA DE PVA (POLI ALCOOL VINILICO) COM MODULO DE RIGIDEZ DE 4000KN/M A 5% DE DEFORMACAO. FORNECIMENTO E COLOGEOGRELHA TECIDA DE PVA (POLI ALCOOL VINILICO) COM MODULO DECACAOGEOGRELHA TECIDA DE PVA (POLI ALCOOL VINILICO) COM MODULO DE</v>
      </c>
      <c r="C6608" s="141" t="s">
        <v>33272</v>
      </c>
      <c r="D6608" s="141" t="s">
        <v>33279</v>
      </c>
      <c r="E6608" s="141" t="s">
        <v>33266</v>
      </c>
      <c r="I6608" s="141" t="s">
        <v>27</v>
      </c>
      <c r="J6608" s="649">
        <v>138.47999999999999</v>
      </c>
    </row>
    <row r="6609" spans="1:10" hidden="1">
      <c r="A6609" s="141" t="s">
        <v>33281</v>
      </c>
      <c r="B6609" s="141" t="str">
        <f t="shared" si="103"/>
        <v>GEOGRELHA TECIDA DE PVA (POLI ALCOOL VINILICO) COM MODULO DE RIGIDEZ DE 6000KN/M A 5% DE DEFORMACAO. FORNECIMENTO E COLOGEOGRELHA TECIDA DE PVA (POLI ALCOOL VINILICO) COM MODULO DECACAOGEOGRELHA TECIDA DE PVA (POLI ALCOOL VINILICO) COM MODULO DE</v>
      </c>
      <c r="C6609" s="141" t="s">
        <v>33272</v>
      </c>
      <c r="D6609" s="141" t="s">
        <v>33282</v>
      </c>
      <c r="E6609" s="141" t="s">
        <v>33266</v>
      </c>
      <c r="I6609" s="141" t="s">
        <v>27</v>
      </c>
      <c r="J6609" s="649">
        <v>204.03</v>
      </c>
    </row>
    <row r="6610" spans="1:10" hidden="1">
      <c r="A6610" s="141" t="s">
        <v>33283</v>
      </c>
      <c r="B6610" s="141" t="str">
        <f t="shared" si="103"/>
        <v>GEOGRELHA TECIDA DE PVA (POLI ALCOOL VINILICO) COM MODULO DE RIGIDEZ DE 6000KN/M A 5% DE DEFORMACAO. FORNECIMENTO E COLOGEOGRELHA TECIDA DE PVA (POLI ALCOOL VINILICO) COM MODULO DECACAOGEOGRELHA TECIDA DE PVA (POLI ALCOOL VINILICO) COM MODULO DE</v>
      </c>
      <c r="C6610" s="141" t="s">
        <v>33272</v>
      </c>
      <c r="D6610" s="141" t="s">
        <v>33282</v>
      </c>
      <c r="E6610" s="141" t="s">
        <v>33266</v>
      </c>
      <c r="I6610" s="141" t="s">
        <v>27</v>
      </c>
      <c r="J6610" s="649">
        <v>202.04</v>
      </c>
    </row>
    <row r="6611" spans="1:10" hidden="1">
      <c r="A6611" s="141" t="s">
        <v>33284</v>
      </c>
      <c r="B6611" s="141" t="str">
        <f t="shared" si="103"/>
        <v>GEOGRELHA TECIDA DE PVA (POLI ALCOOL VINILICO) COM MODULO DE RIGIDEZ DE 8000KN/M A 5% DE DEFORMACAO. FORNECIMENTO E COLOGEOGRELHA TECIDA DE PVA (POLI ALCOOL VINILICO) COM MODULO DECACAOGEOGRELHA TECIDA DE PVA (POLI ALCOOL VINILICO) COM MODULO DE</v>
      </c>
      <c r="C6611" s="141" t="s">
        <v>33272</v>
      </c>
      <c r="D6611" s="141" t="s">
        <v>33285</v>
      </c>
      <c r="E6611" s="141" t="s">
        <v>33266</v>
      </c>
      <c r="I6611" s="141" t="s">
        <v>27</v>
      </c>
      <c r="J6611" s="649">
        <v>267.45999999999998</v>
      </c>
    </row>
    <row r="6612" spans="1:10" hidden="1">
      <c r="A6612" s="141" t="s">
        <v>33286</v>
      </c>
      <c r="B6612" s="141" t="str">
        <f t="shared" si="103"/>
        <v>GEOGRELHA TECIDA DE PVA (POLI ALCOOL VINILICO) COM MODULO DE RIGIDEZ DE 8000KN/M A 5% DE DEFORMACAO. FORNECIMENTO E COLOGEOGRELHA TECIDA DE PVA (POLI ALCOOL VINILICO) COM MODULO DECACAOGEOGRELHA TECIDA DE PVA (POLI ALCOOL VINILICO) COM MODULO DE</v>
      </c>
      <c r="C6612" s="141" t="s">
        <v>33272</v>
      </c>
      <c r="D6612" s="141" t="s">
        <v>33285</v>
      </c>
      <c r="E6612" s="141" t="s">
        <v>33266</v>
      </c>
      <c r="I6612" s="141" t="s">
        <v>27</v>
      </c>
      <c r="J6612" s="649">
        <v>265.41000000000003</v>
      </c>
    </row>
    <row r="6613" spans="1:10" hidden="1">
      <c r="A6613" s="141" t="s">
        <v>33287</v>
      </c>
      <c r="B6613" s="141" t="str">
        <f t="shared" si="103"/>
        <v>GEOGRELHA PARA REFORCO DE CAMADAS ASFALTICAS,PRODUZIDA A PARTIR DE FILAMENTOS DE POLIESTER DE ALTA TENACIDADE,C/REVESTIMGEOGRELHA PARA REFORCO DE CAMADAS ASFALTICAS,PRODUZIDA A PARENTO BETUMINOSO,COMBINADA A UM NAO-TECIDO ULTRA-LEVE COM NOMINIMO 800 PERFURACOES POR CM2,COM RESISTENCIA DE 50KN/M NAS DIRECOES LONGITUDINAL E TRANSVERSAL,DEFORMACAO MAXIMA DE 12% E ABERTURA DE MALHA DE 40MMX40MM.FORNECIMENTO E COLOCACAOGEOGRELHA PARA REFORCO DE CAMADAS ASFALTICAS,PRODUZIDA A PAR</v>
      </c>
      <c r="C6613" s="141" t="s">
        <v>33288</v>
      </c>
      <c r="D6613" s="141" t="s">
        <v>33289</v>
      </c>
      <c r="E6613" s="141" t="s">
        <v>33290</v>
      </c>
      <c r="F6613" s="141" t="s">
        <v>33291</v>
      </c>
      <c r="G6613" s="141" t="s">
        <v>33292</v>
      </c>
      <c r="H6613" s="141" t="s">
        <v>33293</v>
      </c>
      <c r="I6613" s="141" t="s">
        <v>27</v>
      </c>
      <c r="J6613" s="649">
        <v>34.799999999999997</v>
      </c>
    </row>
    <row r="6614" spans="1:10" hidden="1">
      <c r="A6614" s="141" t="s">
        <v>33294</v>
      </c>
      <c r="B6614" s="141" t="str">
        <f t="shared" si="103"/>
        <v>GEOGRELHA PARA REFORCO DE CAMADAS ASFALTICAS,PRODUZIDA A PARTIR DE FILAMENTOS DE POLIESTER DE ALTA TENACIDADE,C/REVESTIMGEOGRELHA PARA REFORCO DE CAMADAS ASFALTICAS,PRODUZIDA A PARENTO BETUMINOSO,COMBINADA A UM NAO-TECIDO ULTRA-LEVE COM NOMINIMO 800 PERFURACOES POR CM2,COM RESISTENCIA DE 50KN/M NAS DIRECOES LONGITUDINAL E TRANSVERSAL,DEFORMACAO MAXIMA DE 12% E ABERTURA DE MALHA DE 40MMX40MM.FORNECIMENTO E COLOCACAOGEOGRELHA PARA REFORCO DE CAMADAS ASFALTICAS,PRODUZIDA A PAR</v>
      </c>
      <c r="C6614" s="141" t="s">
        <v>33288</v>
      </c>
      <c r="D6614" s="141" t="s">
        <v>33289</v>
      </c>
      <c r="E6614" s="141" t="s">
        <v>33290</v>
      </c>
      <c r="F6614" s="141" t="s">
        <v>33291</v>
      </c>
      <c r="G6614" s="141" t="s">
        <v>33292</v>
      </c>
      <c r="H6614" s="141" t="s">
        <v>33293</v>
      </c>
      <c r="I6614" s="141" t="s">
        <v>27</v>
      </c>
      <c r="J6614" s="649">
        <v>33.76</v>
      </c>
    </row>
    <row r="6615" spans="1:10" hidden="1">
      <c r="A6615" s="141" t="s">
        <v>33295</v>
      </c>
      <c r="B6615" s="141" t="str">
        <f t="shared" si="103"/>
        <v>GEOCOMPOSTO PARA DRENAGEM,FORMADO POR GEOMANTA TRIDIMENSIONAL COM 20MM DE ESPESSURA,FABRICADO COM FILAMENTOS DE POLIPROPGEOCOMPOSTO PARA DRENAGEM,FORMADO POR GEOMANTA TRIDIMENSIONAILENO TERMOSOLDADA A UM GEOTEXTIL NAO TECIDO DE POLIESTER.FORNECIMENTO E COLOCACAOGEOCOMPOSTO PARA DRENAGEM,FORMADO POR GEOMANTA TRIDIMENSIONA</v>
      </c>
      <c r="C6615" s="141" t="s">
        <v>33296</v>
      </c>
      <c r="D6615" s="141" t="s">
        <v>33297</v>
      </c>
      <c r="E6615" s="141" t="s">
        <v>33298</v>
      </c>
      <c r="F6615" s="141" t="s">
        <v>27518</v>
      </c>
      <c r="I6615" s="141" t="s">
        <v>27</v>
      </c>
      <c r="J6615" s="649">
        <v>47.33</v>
      </c>
    </row>
    <row r="6616" spans="1:10" hidden="1">
      <c r="A6616" s="141" t="s">
        <v>33299</v>
      </c>
      <c r="B6616" s="141" t="str">
        <f t="shared" si="103"/>
        <v>GEOCOMPOSTO PARA DRENAGEM,FORMADO POR GEOMANTA TRIDIMENSIONAL COM 20MM DE ESPESSURA,FABRICADO COM FILAMENTOS DE POLIPROPGEOCOMPOSTO PARA DRENAGEM,FORMADO POR GEOMANTA TRIDIMENSIONAILENO TERMOSOLDADA A UM GEOTEXTIL NAO TECIDO DE POLIESTER.FORNECIMENTO E COLOCACAOGEOCOMPOSTO PARA DRENAGEM,FORMADO POR GEOMANTA TRIDIMENSIONA</v>
      </c>
      <c r="C6616" s="141" t="s">
        <v>33296</v>
      </c>
      <c r="D6616" s="141" t="s">
        <v>33297</v>
      </c>
      <c r="E6616" s="141" t="s">
        <v>33298</v>
      </c>
      <c r="F6616" s="141" t="s">
        <v>27518</v>
      </c>
      <c r="I6616" s="141" t="s">
        <v>27</v>
      </c>
      <c r="J6616" s="649">
        <v>45.73</v>
      </c>
    </row>
    <row r="6617" spans="1:10" hidden="1">
      <c r="A6617" s="141" t="s">
        <v>33300</v>
      </c>
      <c r="B6617" s="141" t="str">
        <f t="shared" si="103"/>
        <v>GEOCOMPOSTO PARA DRENAGEM,FORMADO POR GEOMANTA TRIDIMENSIONAL COM 12MM DE ESPESSURA,FABRICADO COM FILAMENTOS DE POLIPROPGEOCOMPOSTO PARA DRENAGEM,FORMADO POR GEOMANTA TRIDIMENSIONAILENO TERMOSOLDADA A UM GEOTEXTIL NAO TECIDO DE POLIESTER.FORNECIMENTO E COLOCACAOGEOCOMPOSTO PARA DRENAGEM,FORMADO POR GEOMANTA TRIDIMENSIONA</v>
      </c>
      <c r="C6617" s="141" t="s">
        <v>33296</v>
      </c>
      <c r="D6617" s="141" t="s">
        <v>33301</v>
      </c>
      <c r="E6617" s="141" t="s">
        <v>33298</v>
      </c>
      <c r="F6617" s="141" t="s">
        <v>27518</v>
      </c>
      <c r="I6617" s="141" t="s">
        <v>27</v>
      </c>
      <c r="J6617" s="649">
        <v>47.12</v>
      </c>
    </row>
    <row r="6618" spans="1:10" hidden="1">
      <c r="A6618" s="141" t="s">
        <v>33302</v>
      </c>
      <c r="B6618" s="141" t="str">
        <f t="shared" si="103"/>
        <v>GEOCOMPOSTO PARA DRENAGEM,FORMADO POR GEOMANTA TRIDIMENSIONAL COM 12MM DE ESPESSURA,FABRICADO COM FILAMENTOS DE POLIPROPGEOCOMPOSTO PARA DRENAGEM,FORMADO POR GEOMANTA TRIDIMENSIONAILENO TERMOSOLDADA A UM GEOTEXTIL NAO TECIDO DE POLIESTER.FORNECIMENTO E COLOCACAOGEOCOMPOSTO PARA DRENAGEM,FORMADO POR GEOMANTA TRIDIMENSIONA</v>
      </c>
      <c r="C6618" s="141" t="s">
        <v>33296</v>
      </c>
      <c r="D6618" s="141" t="s">
        <v>33301</v>
      </c>
      <c r="E6618" s="141" t="s">
        <v>33298</v>
      </c>
      <c r="F6618" s="141" t="s">
        <v>27518</v>
      </c>
      <c r="I6618" s="141" t="s">
        <v>27</v>
      </c>
      <c r="J6618" s="649">
        <v>45.52</v>
      </c>
    </row>
    <row r="6619" spans="1:10" hidden="1">
      <c r="A6619" s="141" t="s">
        <v>33303</v>
      </c>
      <c r="B6619" s="141" t="str">
        <f t="shared" si="103"/>
        <v>GEOCOMPOSTO PARA DRENAGEM,HORIZONTAL,FORMADO POR GEOMANTA TRIDIMENSIONAL COM 11MM DE ESPESSURA,FABRICADO COM FILAMENTOSGEOCOMPOSTO PARA DRENAGEM,HORIZONTAL,FORMADO POR GEOMANTA TRDE POLIPROPILENO TERMOSOLDADA A DOIS GEOTEXTEIS NAO TECIDO DE POLIESTER.FORNECIMENTO E COLOCACAOGEOCOMPOSTO PARA DRENAGEM,HORIZONTAL,FORMADO POR GEOMANTA TR</v>
      </c>
      <c r="C6619" s="141" t="s">
        <v>33304</v>
      </c>
      <c r="D6619" s="141" t="s">
        <v>33305</v>
      </c>
      <c r="E6619" s="141" t="s">
        <v>33306</v>
      </c>
      <c r="F6619" s="141" t="s">
        <v>33307</v>
      </c>
      <c r="I6619" s="141" t="s">
        <v>27</v>
      </c>
      <c r="J6619" s="649">
        <v>50.68</v>
      </c>
    </row>
    <row r="6620" spans="1:10" hidden="1">
      <c r="A6620" s="141" t="s">
        <v>33308</v>
      </c>
      <c r="B6620" s="141" t="str">
        <f t="shared" si="103"/>
        <v>GEOCOMPOSTO PARA DRENAGEM,HORIZONTAL,FORMADO POR GEOMANTA TRIDIMENSIONAL COM 11MM DE ESPESSURA,FABRICADO COM FILAMENTOSGEOCOMPOSTO PARA DRENAGEM,HORIZONTAL,FORMADO POR GEOMANTA TRDE POLIPROPILENO TERMOSOLDADA A DOIS GEOTEXTEIS NAO TECIDO DE POLIESTER.FORNECIMENTO E COLOCACAOGEOCOMPOSTO PARA DRENAGEM,HORIZONTAL,FORMADO POR GEOMANTA TR</v>
      </c>
      <c r="C6620" s="141" t="s">
        <v>33304</v>
      </c>
      <c r="D6620" s="141" t="s">
        <v>33305</v>
      </c>
      <c r="E6620" s="141" t="s">
        <v>33306</v>
      </c>
      <c r="F6620" s="141" t="s">
        <v>33307</v>
      </c>
      <c r="I6620" s="141" t="s">
        <v>27</v>
      </c>
      <c r="J6620" s="649">
        <v>49.08</v>
      </c>
    </row>
    <row r="6621" spans="1:10" hidden="1">
      <c r="A6621" s="141" t="s">
        <v>33309</v>
      </c>
      <c r="B6621" s="141" t="str">
        <f t="shared" si="103"/>
        <v>GEOCOMPOSTO PARA DRENAGEM,VERTICAL,FORMADO POR GEOMANTA TRIDIMENSIONAL COM 11MM DE ESPESSURA,FABRICADO COM FILAMENTOS DEGEOCOMPOSTO PARA DRENAGEM,VERTICAL,FORMADO POR GEOMANTA TRID POLIPROPILENO TERMOSOLDADA A DOIS GEOTEXTEIS NAO TECIDO DEPOLIESTER E TUBO DRENO PERFURADO.FORNECIMENTO E COLOCACAOGEOCOMPOSTO PARA DRENAGEM,VERTICAL,FORMADO POR GEOMANTA TRID</v>
      </c>
      <c r="C6621" s="141" t="s">
        <v>33310</v>
      </c>
      <c r="D6621" s="141" t="s">
        <v>33311</v>
      </c>
      <c r="E6621" s="141" t="s">
        <v>33312</v>
      </c>
      <c r="F6621" s="141" t="s">
        <v>33313</v>
      </c>
      <c r="I6621" s="141" t="s">
        <v>27</v>
      </c>
      <c r="J6621" s="649">
        <v>70.83</v>
      </c>
    </row>
    <row r="6622" spans="1:10" hidden="1">
      <c r="A6622" s="141" t="s">
        <v>33314</v>
      </c>
      <c r="B6622" s="141" t="str">
        <f t="shared" si="103"/>
        <v>GEOCOMPOSTO PARA DRENAGEM,VERTICAL,FORMADO POR GEOMANTA TRIDIMENSIONAL COM 11MM DE ESPESSURA,FABRICADO COM FILAMENTOS DEGEOCOMPOSTO PARA DRENAGEM,VERTICAL,FORMADO POR GEOMANTA TRID POLIPROPILENO TERMOSOLDADA A DOIS GEOTEXTEIS NAO TECIDO DEPOLIESTER E TUBO DRENO PERFURADO.FORNECIMENTO E COLOCACAOGEOCOMPOSTO PARA DRENAGEM,VERTICAL,FORMADO POR GEOMANTA TRID</v>
      </c>
      <c r="C6622" s="141" t="s">
        <v>33310</v>
      </c>
      <c r="D6622" s="141" t="s">
        <v>33311</v>
      </c>
      <c r="E6622" s="141" t="s">
        <v>33312</v>
      </c>
      <c r="F6622" s="141" t="s">
        <v>33313</v>
      </c>
      <c r="I6622" s="141" t="s">
        <v>27</v>
      </c>
      <c r="J6622" s="649">
        <v>67.64</v>
      </c>
    </row>
    <row r="6623" spans="1:10" hidden="1">
      <c r="A6623" s="141" t="s">
        <v>33315</v>
      </c>
      <c r="B6623" s="141" t="str">
        <f t="shared" si="103"/>
        <v>GEOCOMPOSTO PARA DRENAGEM,VERTICAL,FORMADO POR GEOMANTA TRIDIMENSIONAL COM 16MM DE ESPESSURA,FABRICADO COM FILAMENTOS DEGEOCOMPOSTO PARA DRENAGEM,VERTICAL,FORMADO POR GEOMANTA TRID POLIPROPILENO TERMOSOLDADA A DOIS GEOTEXTEIS NAO TECIDO DEPOLIESTER E TUBO DRENO PERFURADO.FORNECIMENTO E COLOCACAOGEOCOMPOSTO PARA DRENAGEM,VERTICAL,FORMADO POR GEOMANTA TRID</v>
      </c>
      <c r="C6623" s="141" t="s">
        <v>33310</v>
      </c>
      <c r="D6623" s="141" t="s">
        <v>33316</v>
      </c>
      <c r="E6623" s="141" t="s">
        <v>33312</v>
      </c>
      <c r="F6623" s="141" t="s">
        <v>33313</v>
      </c>
      <c r="I6623" s="141" t="s">
        <v>27</v>
      </c>
      <c r="J6623" s="649">
        <v>79.77</v>
      </c>
    </row>
    <row r="6624" spans="1:10" hidden="1">
      <c r="A6624" s="141" t="s">
        <v>33317</v>
      </c>
      <c r="B6624" s="141" t="str">
        <f t="shared" si="103"/>
        <v>GEOCOMPOSTO PARA DRENAGEM,VERTICAL,FORMADO POR GEOMANTA TRIDIMENSIONAL COM 16MM DE ESPESSURA,FABRICADO COM FILAMENTOS DEGEOCOMPOSTO PARA DRENAGEM,VERTICAL,FORMADO POR GEOMANTA TRID POLIPROPILENO TERMOSOLDADA A DOIS GEOTEXTEIS NAO TECIDO DEPOLIESTER E TUBO DRENO PERFURADO.FORNECIMENTO E COLOCACAOGEOCOMPOSTO PARA DRENAGEM,VERTICAL,FORMADO POR GEOMANTA TRID</v>
      </c>
      <c r="C6624" s="141" t="s">
        <v>33310</v>
      </c>
      <c r="D6624" s="141" t="s">
        <v>33316</v>
      </c>
      <c r="E6624" s="141" t="s">
        <v>33312</v>
      </c>
      <c r="F6624" s="141" t="s">
        <v>33313</v>
      </c>
      <c r="I6624" s="141" t="s">
        <v>27</v>
      </c>
      <c r="J6624" s="649">
        <v>76.59</v>
      </c>
    </row>
    <row r="6625" spans="1:10" hidden="1">
      <c r="A6625" s="141" t="s">
        <v>33318</v>
      </c>
      <c r="B6625" s="141" t="str">
        <f t="shared" si="103"/>
        <v>GEOCOMPOSTO PARA DRENAGEM,HORIZONTAL,FORMADO POR GEOMANTA TRIDIMENSIONAL COM 16MM DE ESPESSURA,FABRICADO COM FILAMENTOSGEOCOMPOSTO PARA DRENAGEM,HORIZONTAL,FORMADO POR GEOMANTA TRDE POLIPROPILENO TERMOSOLDADA A DOIS GEOTEXTEIS NAO TECIDO DE POLIESTER.FORNECIMENTO E COLOCACAOGEOCOMPOSTO PARA DRENAGEM,HORIZONTAL,FORMADO POR GEOMANTA TR</v>
      </c>
      <c r="C6625" s="141" t="s">
        <v>33304</v>
      </c>
      <c r="D6625" s="141" t="s">
        <v>33319</v>
      </c>
      <c r="E6625" s="141" t="s">
        <v>33306</v>
      </c>
      <c r="F6625" s="141" t="s">
        <v>33307</v>
      </c>
      <c r="I6625" s="141" t="s">
        <v>27</v>
      </c>
      <c r="J6625" s="649">
        <v>59.37</v>
      </c>
    </row>
    <row r="6626" spans="1:10" hidden="1">
      <c r="A6626" s="141" t="s">
        <v>33320</v>
      </c>
      <c r="B6626" s="141" t="str">
        <f t="shared" si="103"/>
        <v>GEOCOMPOSTO PARA DRENAGEM,HORIZONTAL,FORMADO POR GEOMANTA TRIDIMENSIONAL COM 16MM DE ESPESSURA,FABRICADO COM FILAMENTOSGEOCOMPOSTO PARA DRENAGEM,HORIZONTAL,FORMADO POR GEOMANTA TRDE POLIPROPILENO TERMOSOLDADA A DOIS GEOTEXTEIS NAO TECIDO DE POLIESTER.FORNECIMENTO E COLOCACAOGEOCOMPOSTO PARA DRENAGEM,HORIZONTAL,FORMADO POR GEOMANTA TR</v>
      </c>
      <c r="C6626" s="141" t="s">
        <v>33304</v>
      </c>
      <c r="D6626" s="141" t="s">
        <v>33319</v>
      </c>
      <c r="E6626" s="141" t="s">
        <v>33306</v>
      </c>
      <c r="F6626" s="141" t="s">
        <v>33307</v>
      </c>
      <c r="I6626" s="141" t="s">
        <v>27</v>
      </c>
      <c r="J6626" s="649">
        <v>57.78</v>
      </c>
    </row>
    <row r="6627" spans="1:10" hidden="1">
      <c r="A6627" s="141" t="s">
        <v>33321</v>
      </c>
      <c r="B6627" s="141" t="str">
        <f t="shared" si="103"/>
        <v>GEOCOMPOSTO PARA DRENAGEM,FORMADO POR GEOMANTA TRIDIMENSIONAL COM 11MM DE ESPESSURA,FABRICADO COM FILAMENTOS DE POLIPROPGEOCOMPOSTO PARA DRENAGEM,FORMADO POR GEOMANTA TRIDIMENSIONAILENO TERMOSOLDADA A DOIS GEOTEXTEIS(SENDO UM DE POLIESTER E O OUTRO LAMINADO DE POLIPROPILENO),TUBO DRENO PERFURADO,PARA FORMA PERDIDA.FORNECIMENTO E COLOCACAOGEOCOMPOSTO PARA DRENAGEM,FORMADO POR GEOMANTA TRIDIMENSIONA</v>
      </c>
      <c r="C6627" s="141" t="s">
        <v>33296</v>
      </c>
      <c r="D6627" s="141" t="s">
        <v>33322</v>
      </c>
      <c r="E6627" s="141" t="s">
        <v>33323</v>
      </c>
      <c r="F6627" s="141" t="s">
        <v>33324</v>
      </c>
      <c r="G6627" s="141" t="s">
        <v>33325</v>
      </c>
      <c r="I6627" s="141" t="s">
        <v>27</v>
      </c>
      <c r="J6627" s="649">
        <v>72.88</v>
      </c>
    </row>
    <row r="6628" spans="1:10" hidden="1">
      <c r="A6628" s="141" t="s">
        <v>33326</v>
      </c>
      <c r="B6628" s="141" t="str">
        <f t="shared" si="103"/>
        <v>GEOCOMPOSTO PARA DRENAGEM,FORMADO POR GEOMANTA TRIDIMENSIONAL COM 11MM DE ESPESSURA,FABRICADO COM FILAMENTOS DE POLIPROPGEOCOMPOSTO PARA DRENAGEM,FORMADO POR GEOMANTA TRIDIMENSIONAILENO TERMOSOLDADA A DOIS GEOTEXTEIS(SENDO UM DE POLIESTER E O OUTRO LAMINADO DE POLIPROPILENO),TUBO DRENO PERFURADO,PARA FORMA PERDIDA.FORNECIMENTO E COLOCACAOGEOCOMPOSTO PARA DRENAGEM,FORMADO POR GEOMANTA TRIDIMENSIONA</v>
      </c>
      <c r="C6628" s="141" t="s">
        <v>33296</v>
      </c>
      <c r="D6628" s="141" t="s">
        <v>33322</v>
      </c>
      <c r="E6628" s="141" t="s">
        <v>33323</v>
      </c>
      <c r="F6628" s="141" t="s">
        <v>33324</v>
      </c>
      <c r="G6628" s="141" t="s">
        <v>33325</v>
      </c>
      <c r="I6628" s="141" t="s">
        <v>27</v>
      </c>
      <c r="J6628" s="649">
        <v>69.7</v>
      </c>
    </row>
    <row r="6629" spans="1:10" hidden="1">
      <c r="A6629" s="141" t="s">
        <v>33327</v>
      </c>
      <c r="B6629" s="141" t="str">
        <f t="shared" si="103"/>
        <v>GEOCOMPOSTO PARA DRENAGEM,(TRINCHEIRA DRENANTE),FORMADO PORGEOMANTA TRIDIMENSIONAL,ESPESSURA DE 11MM,FABRICADO COM FILAGEOCOMPOSTO PARA DRENAGEM,(TRINCHEIRA DRENANTE),FORMADO PORMENTO POLIPROPILENO TERMOSOLDADA,DOIS GEOTEXTEIS NAO TECIDO.FORNECIMENTO E COLOCACAOGEOCOMPOSTO PARA DRENAGEM,(TRINCHEIRA DRENANTE),FORMADO POR</v>
      </c>
      <c r="C6629" s="141" t="s">
        <v>33328</v>
      </c>
      <c r="D6629" s="141" t="s">
        <v>33329</v>
      </c>
      <c r="E6629" s="141" t="s">
        <v>33330</v>
      </c>
      <c r="F6629" s="141" t="s">
        <v>27950</v>
      </c>
      <c r="I6629" s="141" t="s">
        <v>27</v>
      </c>
      <c r="J6629" s="649">
        <v>86.69</v>
      </c>
    </row>
    <row r="6630" spans="1:10" hidden="1">
      <c r="A6630" s="141" t="s">
        <v>33331</v>
      </c>
      <c r="B6630" s="141" t="str">
        <f t="shared" si="103"/>
        <v>GEOCOMPOSTO PARA DRENAGEM,(TRINCHEIRA DRENANTE),FORMADO PORGEOMANTA TRIDIMENSIONAL,ESPESSURA DE 11MM,FABRICADO COM FILAGEOCOMPOSTO PARA DRENAGEM,(TRINCHEIRA DRENANTE),FORMADO PORMENTO POLIPROPILENO TERMOSOLDADA,DOIS GEOTEXTEIS NAO TECIDO.FORNECIMENTO E COLOCACAOGEOCOMPOSTO PARA DRENAGEM,(TRINCHEIRA DRENANTE),FORMADO POR</v>
      </c>
      <c r="C6630" s="141" t="s">
        <v>33328</v>
      </c>
      <c r="D6630" s="141" t="s">
        <v>33329</v>
      </c>
      <c r="E6630" s="141" t="s">
        <v>33330</v>
      </c>
      <c r="F6630" s="141" t="s">
        <v>27950</v>
      </c>
      <c r="I6630" s="141" t="s">
        <v>27</v>
      </c>
      <c r="J6630" s="649">
        <v>82.43</v>
      </c>
    </row>
    <row r="6631" spans="1:10" hidden="1">
      <c r="A6631" s="141" t="s">
        <v>33332</v>
      </c>
      <c r="B6631" s="141" t="str">
        <f t="shared" si="103"/>
        <v>GEOCOMPOSTO PARA DRENAGEM EM POLIETILENO DE ALTA DENSIDADE COM REVESTIMENTO EM GEOTEXTIL NAO TECIDO DE POLIESTER EM UM DGEOCOMPOSTO PARA DRENAGEM EM POLIETILENO DE ALTA DENSIDADE COS LADOS EM FILAMENTOS CONTINUO COM RESISTENCIA A COMPRESSAO DE 320KPA LARGURA 2,OM.FORNECIMENTO E COLOCACAOGEOCOMPOSTO PARA DRENAGEM EM POLIETILENO DE ALTA DENSIDADE C</v>
      </c>
      <c r="C6631" s="141" t="s">
        <v>33333</v>
      </c>
      <c r="D6631" s="141" t="s">
        <v>33334</v>
      </c>
      <c r="E6631" s="141" t="s">
        <v>33335</v>
      </c>
      <c r="F6631" s="141" t="s">
        <v>33336</v>
      </c>
      <c r="I6631" s="141" t="s">
        <v>27</v>
      </c>
      <c r="J6631" s="649">
        <v>91.86</v>
      </c>
    </row>
    <row r="6632" spans="1:10" hidden="1">
      <c r="A6632" s="141" t="s">
        <v>33337</v>
      </c>
      <c r="B6632" s="141" t="str">
        <f t="shared" si="103"/>
        <v>GEOCOMPOSTO PARA DRENAGEM EM POLIETILENO DE ALTA DENSIDADE COM REVESTIMENTO EM GEOTEXTIL NAO TECIDO DE POLIESTER EM UM DGEOCOMPOSTO PARA DRENAGEM EM POLIETILENO DE ALTA DENSIDADE COS LADOS EM FILAMENTOS CONTINUO COM RESISTENCIA A COMPRESSAO DE 320KPA LARGURA 2,OM.FORNECIMENTO E COLOCACAOGEOCOMPOSTO PARA DRENAGEM EM POLIETILENO DE ALTA DENSIDADE C</v>
      </c>
      <c r="C6632" s="141" t="s">
        <v>33333</v>
      </c>
      <c r="D6632" s="141" t="s">
        <v>33334</v>
      </c>
      <c r="E6632" s="141" t="s">
        <v>33335</v>
      </c>
      <c r="F6632" s="141" t="s">
        <v>33336</v>
      </c>
      <c r="I6632" s="141" t="s">
        <v>27</v>
      </c>
      <c r="J6632" s="649">
        <v>90.13</v>
      </c>
    </row>
    <row r="6633" spans="1:10" hidden="1">
      <c r="A6633" s="141" t="s">
        <v>33338</v>
      </c>
      <c r="B6633" s="141" t="str">
        <f t="shared" si="103"/>
        <v>GEOMANTA PARA REVESTIMENTO DE TALUDE SUJEITO A EROSAO SUPERFICIAL COM ESPESSURA DE 10MM,FLEXIVEL,TRIDIMENSIONAL,COM MAISGEOMANTA PARA REVESTIMENTO DE TALUDE SUJEITO A EROSAO SUPERF DE 90% DE VAZIOS,INCLUSIVE ACO CA-50,VEGETACAO,ADUBO E REGA,EXCLUSIVE LIMPEZA E RASPAGEM DO TERRENO.FORNECIMENTO E COLOCACAOGEOMANTA PARA REVESTIMENTO DE TALUDE SUJEITO A EROSAO SUPERF</v>
      </c>
      <c r="C6633" s="141" t="s">
        <v>33339</v>
      </c>
      <c r="D6633" s="141" t="s">
        <v>33340</v>
      </c>
      <c r="E6633" s="141" t="s">
        <v>33341</v>
      </c>
      <c r="F6633" s="141" t="s">
        <v>33342</v>
      </c>
      <c r="G6633" s="141" t="s">
        <v>33266</v>
      </c>
      <c r="I6633" s="141" t="s">
        <v>27</v>
      </c>
      <c r="J6633" s="649">
        <v>67.599999999999994</v>
      </c>
    </row>
    <row r="6634" spans="1:10" hidden="1">
      <c r="A6634" s="141" t="s">
        <v>33343</v>
      </c>
      <c r="B6634" s="141" t="str">
        <f t="shared" si="103"/>
        <v>GEOMANTA PARA REVESTIMENTO DE TALUDE SUJEITO A EROSAO SUPERFICIAL COM ESPESSURA DE 10MM,FLEXIVEL,TRIDIMENSIONAL,COM MAISGEOMANTA PARA REVESTIMENTO DE TALUDE SUJEITO A EROSAO SUPERF DE 90% DE VAZIOS,INCLUSIVE ACO CA-50,VEGETACAO,ADUBO E REGA,EXCLUSIVE LIMPEZA E RASPAGEM DO TERRENO.FORNECIMENTO E COLOCACAOGEOMANTA PARA REVESTIMENTO DE TALUDE SUJEITO A EROSAO SUPERF</v>
      </c>
      <c r="C6634" s="141" t="s">
        <v>33339</v>
      </c>
      <c r="D6634" s="141" t="s">
        <v>33340</v>
      </c>
      <c r="E6634" s="141" t="s">
        <v>33341</v>
      </c>
      <c r="F6634" s="141" t="s">
        <v>33342</v>
      </c>
      <c r="G6634" s="141" t="s">
        <v>33266</v>
      </c>
      <c r="I6634" s="141" t="s">
        <v>27</v>
      </c>
      <c r="J6634" s="649">
        <v>63.49</v>
      </c>
    </row>
    <row r="6635" spans="1:10" hidden="1">
      <c r="A6635" s="141" t="s">
        <v>33344</v>
      </c>
      <c r="B6635" s="141" t="str">
        <f t="shared" si="103"/>
        <v>COLCHAO DRENANTE,COM CAMADA DE 30CM DE PEDRA BRITADA N°3 E FILTRO DE TRANSICAO DE MANTA GEOTEXTIL,INCLUINDO FORNECIMENTOCOLCHAO DRENANTE,COM CAMADA DE 30CM DE PEDRA BRITADA N°3 E FE COLOCACAO DOS MATERIAISCOLCHAO DRENANTE,COM CAMADA DE 30CM DE PEDRA BRITADA N°3 E F</v>
      </c>
      <c r="C6635" s="141" t="s">
        <v>33345</v>
      </c>
      <c r="D6635" s="141" t="s">
        <v>33346</v>
      </c>
      <c r="E6635" s="141" t="s">
        <v>33347</v>
      </c>
      <c r="I6635" s="141" t="s">
        <v>27</v>
      </c>
      <c r="J6635" s="649">
        <v>63.94</v>
      </c>
    </row>
    <row r="6636" spans="1:10" hidden="1">
      <c r="A6636" s="141" t="s">
        <v>33348</v>
      </c>
      <c r="B6636" s="141" t="str">
        <f t="shared" si="103"/>
        <v>COLCHAO DRENANTE,COM CAMADA DE 30CM DE PEDRA BRITADA N°3 E FILTRO DE TRANSICAO DE MANTA GEOTEXTIL,INCLUINDO FORNECIMENTOCOLCHAO DRENANTE,COM CAMADA DE 30CM DE PEDRA BRITADA N°3 E FE COLOCACAO DOS MATERIAISCOLCHAO DRENANTE,COM CAMADA DE 30CM DE PEDRA BRITADA N°3 E F</v>
      </c>
      <c r="C6636" s="141" t="s">
        <v>33345</v>
      </c>
      <c r="D6636" s="141" t="s">
        <v>33346</v>
      </c>
      <c r="E6636" s="141" t="s">
        <v>33347</v>
      </c>
      <c r="I6636" s="141" t="s">
        <v>27</v>
      </c>
      <c r="J6636" s="649">
        <v>63.54</v>
      </c>
    </row>
    <row r="6637" spans="1:10" hidden="1">
      <c r="A6637" s="141" t="s">
        <v>33349</v>
      </c>
      <c r="B6637" s="141" t="str">
        <f t="shared" si="103"/>
        <v>ESTRUTURA EM SOLO REFORCADO COM MALHA METALICA,INCLUINDO MANTA GEOTEXTIL,EQUIPAMENTOS,EXCLUSIVE:MALHA METALICA(VIDE FAMIESTRUTURA EM SOLO REFORCADO COM MALHA METALICA,INCLUINDO MANLIA 06.103),PEDRA-DE-MAO,COLCHAO DE PO-DE-PEDRA,ATERRO,BERMA FRONTAL E TELA DE REFORCO(VIDE ITEM 06.103.0150-0)ESTRUTURA EM SOLO REFORCADO COM MALHA METALICA,INCLUINDO MAN</v>
      </c>
      <c r="C6637" s="141" t="s">
        <v>33350</v>
      </c>
      <c r="D6637" s="141" t="s">
        <v>33351</v>
      </c>
      <c r="E6637" s="141" t="s">
        <v>33352</v>
      </c>
      <c r="F6637" s="141" t="s">
        <v>33353</v>
      </c>
      <c r="I6637" s="141" t="s">
        <v>27</v>
      </c>
      <c r="J6637" s="649">
        <v>264.77</v>
      </c>
    </row>
    <row r="6638" spans="1:10" hidden="1">
      <c r="A6638" s="141" t="s">
        <v>33354</v>
      </c>
      <c r="B6638" s="141" t="str">
        <f t="shared" si="103"/>
        <v>ESTRUTURA EM SOLO REFORCADO COM MALHA METALICA,INCLUINDO MANTA GEOTEXTIL,EQUIPAMENTOS,EXCLUSIVE:MALHA METALICA(VIDE FAMIESTRUTURA EM SOLO REFORCADO COM MALHA METALICA,INCLUINDO MANLIA 06.103),PEDRA-DE-MAO,COLCHAO DE PO-DE-PEDRA,ATERRO,BERMA FRONTAL E TELA DE REFORCO(VIDE ITEM 06.103.0150-0)ESTRUTURA EM SOLO REFORCADO COM MALHA METALICA,INCLUINDO MAN</v>
      </c>
      <c r="C6638" s="141" t="s">
        <v>33350</v>
      </c>
      <c r="D6638" s="141" t="s">
        <v>33351</v>
      </c>
      <c r="E6638" s="141" t="s">
        <v>33352</v>
      </c>
      <c r="F6638" s="141" t="s">
        <v>33353</v>
      </c>
      <c r="I6638" s="141" t="s">
        <v>27</v>
      </c>
      <c r="J6638" s="649">
        <v>247.72</v>
      </c>
    </row>
    <row r="6639" spans="1:10" hidden="1">
      <c r="A6639" s="141" t="s">
        <v>33355</v>
      </c>
      <c r="B6639" s="141" t="str">
        <f t="shared" si="103"/>
        <v>MALHA METALICA PARA ESTRUTURA DE SOLO REFORCADO,HEXAGONAL,DE DUPLA TORCAO,DE ZINCO-ALUMINIO COM DIAMETRO DE 2,70MM,REVESMALHA METALICA PARA ESTRUTURA DE SOLO REFORCADO,HEXAGONAL,DETIDA EM PVC COM DIAMETRO DE 0,40MM,MEDINDO 0,50X1,00X3,00M.FORNECIMENTOMALHA METALICA PARA ESTRUTURA DE SOLO REFORCADO,HEXAGONAL,DE</v>
      </c>
      <c r="C6639" s="141" t="s">
        <v>33356</v>
      </c>
      <c r="D6639" s="141" t="s">
        <v>33357</v>
      </c>
      <c r="E6639" s="141" t="s">
        <v>33358</v>
      </c>
      <c r="F6639" s="141" t="s">
        <v>33359</v>
      </c>
      <c r="I6639" s="141" t="s">
        <v>14</v>
      </c>
      <c r="J6639" s="649">
        <v>686.03</v>
      </c>
    </row>
    <row r="6640" spans="1:10" hidden="1">
      <c r="A6640" s="141" t="s">
        <v>33360</v>
      </c>
      <c r="B6640" s="141" t="str">
        <f t="shared" si="103"/>
        <v>MALHA METALICA PARA ESTRUTURA DE SOLO REFORCADO,HEXAGONAL,DE DUPLA TORCAO,DE ZINCO-ALUMINIO COM DIAMETRO DE 2,70MM,REVESMALHA METALICA PARA ESTRUTURA DE SOLO REFORCADO,HEXAGONAL,DETIDA EM PVC COM DIAMETRO DE 0,40MM,MEDINDO 0,50X1,00X3,00M.FORNECIMENTOMALHA METALICA PARA ESTRUTURA DE SOLO REFORCADO,HEXAGONAL,DE</v>
      </c>
      <c r="C6640" s="141" t="s">
        <v>33356</v>
      </c>
      <c r="D6640" s="141" t="s">
        <v>33357</v>
      </c>
      <c r="E6640" s="141" t="s">
        <v>33358</v>
      </c>
      <c r="F6640" s="141" t="s">
        <v>33359</v>
      </c>
      <c r="I6640" s="141" t="s">
        <v>14</v>
      </c>
      <c r="J6640" s="649">
        <v>686.03</v>
      </c>
    </row>
    <row r="6641" spans="1:10" hidden="1">
      <c r="A6641" s="141" t="s">
        <v>33361</v>
      </c>
      <c r="B6641" s="141" t="str">
        <f t="shared" si="103"/>
        <v>MALHA METALICA PARA ESTRUTURA DE SOLO REFORCADO,HEXAGONAL,DE DUPLA TORCAO,DE ZINCO-ALUMINIO COM DIAMETRO DE 2,70MM,REVESMALHA METALICA PARA ESTRUTURA DE SOLO REFORCADO,HEXAGONAL,DETIDA EM PVC COM DIAMETRO DE 0,40MM,MEDINDO 0,50X1,00X4,00M.FORNECIMENTOMALHA METALICA PARA ESTRUTURA DE SOLO REFORCADO,HEXAGONAL,DE</v>
      </c>
      <c r="C6641" s="141" t="s">
        <v>33356</v>
      </c>
      <c r="D6641" s="141" t="s">
        <v>33357</v>
      </c>
      <c r="E6641" s="141" t="s">
        <v>33362</v>
      </c>
      <c r="F6641" s="141" t="s">
        <v>33359</v>
      </c>
      <c r="I6641" s="141" t="s">
        <v>14</v>
      </c>
      <c r="J6641" s="649">
        <v>806.21</v>
      </c>
    </row>
    <row r="6642" spans="1:10" hidden="1">
      <c r="A6642" s="141" t="s">
        <v>33363</v>
      </c>
      <c r="B6642" s="141" t="str">
        <f t="shared" si="103"/>
        <v>MALHA METALICA PARA ESTRUTURA DE SOLO REFORCADO,HEXAGONAL,DE DUPLA TORCAO,DE ZINCO-ALUMINIO COM DIAMETRO DE 2,70MM,REVESMALHA METALICA PARA ESTRUTURA DE SOLO REFORCADO,HEXAGONAL,DETIDA EM PVC COM DIAMETRO DE 0,40MM,MEDINDO 0,50X1,00X4,00M.FORNECIMENTOMALHA METALICA PARA ESTRUTURA DE SOLO REFORCADO,HEXAGONAL,DE</v>
      </c>
      <c r="C6642" s="141" t="s">
        <v>33356</v>
      </c>
      <c r="D6642" s="141" t="s">
        <v>33357</v>
      </c>
      <c r="E6642" s="141" t="s">
        <v>33362</v>
      </c>
      <c r="F6642" s="141" t="s">
        <v>33359</v>
      </c>
      <c r="I6642" s="141" t="s">
        <v>14</v>
      </c>
      <c r="J6642" s="649">
        <v>806.21</v>
      </c>
    </row>
    <row r="6643" spans="1:10" hidden="1">
      <c r="A6643" s="141" t="s">
        <v>33364</v>
      </c>
      <c r="B6643" s="141" t="str">
        <f t="shared" si="103"/>
        <v>MALHA METALICA PARA ESTRUTURA DE SOLO REFORCADO,HEXAGONAL,DE DUPLA TORCAO,DE ZINCO-ALUMINIO COM DIAMETRO DE 2.70MM,REVESMALHA METALICA PARA ESTRUTURA DE SOLO REFORCADO,HEXAGONAL,DETIDA EM PVC COM DIAMETRO DE 0,40MM,MEDINDO 0,50X1,00X5,00M.FORNECIMENTOMALHA METALICA PARA ESTRUTURA DE SOLO REFORCADO,HEXAGONAL,DE</v>
      </c>
      <c r="C6643" s="141" t="s">
        <v>33356</v>
      </c>
      <c r="D6643" s="141" t="s">
        <v>33365</v>
      </c>
      <c r="E6643" s="141" t="s">
        <v>33366</v>
      </c>
      <c r="F6643" s="141" t="s">
        <v>33359</v>
      </c>
      <c r="I6643" s="141" t="s">
        <v>14</v>
      </c>
      <c r="J6643" s="649">
        <v>892.87</v>
      </c>
    </row>
    <row r="6644" spans="1:10" hidden="1">
      <c r="A6644" s="141" t="s">
        <v>33367</v>
      </c>
      <c r="B6644" s="141" t="str">
        <f t="shared" si="103"/>
        <v>MALHA METALICA PARA ESTRUTURA DE SOLO REFORCADO,HEXAGONAL,DE DUPLA TORCAO,DE ZINCO-ALUMINIO COM DIAMETRO DE 2.70MM,REVESMALHA METALICA PARA ESTRUTURA DE SOLO REFORCADO,HEXAGONAL,DETIDA EM PVC COM DIAMETRO DE 0,40MM,MEDINDO 0,50X1,00X5,00M.FORNECIMENTOMALHA METALICA PARA ESTRUTURA DE SOLO REFORCADO,HEXAGONAL,DE</v>
      </c>
      <c r="C6644" s="141" t="s">
        <v>33356</v>
      </c>
      <c r="D6644" s="141" t="s">
        <v>33365</v>
      </c>
      <c r="E6644" s="141" t="s">
        <v>33366</v>
      </c>
      <c r="F6644" s="141" t="s">
        <v>33359</v>
      </c>
      <c r="I6644" s="141" t="s">
        <v>14</v>
      </c>
      <c r="J6644" s="649">
        <v>892.87</v>
      </c>
    </row>
    <row r="6645" spans="1:10" hidden="1">
      <c r="A6645" s="141" t="s">
        <v>33368</v>
      </c>
      <c r="B6645" s="141" t="str">
        <f t="shared" si="103"/>
        <v>MALHA METALICA PARA ESTRUTURA DE SOLO REFORCADO,HEXAGONAL,DE DUPLA TORCAO,DE ZINCO-ALUMINIO COM DIAMETRO DE 2,70MM,REVESMALHA METALICA PARA ESTRUTURA DE SOLO REFORCADO,HEXAGONAL,DETIDA EM PVC COM DIAMETRO DE 0,40MM,MEDINDO 0,50X1,00X6,00M.FORNECIMENTOMALHA METALICA PARA ESTRUTURA DE SOLO REFORCADO,HEXAGONAL,DE</v>
      </c>
      <c r="C6645" s="141" t="s">
        <v>33356</v>
      </c>
      <c r="D6645" s="141" t="s">
        <v>33357</v>
      </c>
      <c r="E6645" s="141" t="s">
        <v>33369</v>
      </c>
      <c r="F6645" s="141" t="s">
        <v>33359</v>
      </c>
      <c r="I6645" s="141" t="s">
        <v>14</v>
      </c>
      <c r="J6645" s="649">
        <v>992.52</v>
      </c>
    </row>
    <row r="6646" spans="1:10" hidden="1">
      <c r="A6646" s="141" t="s">
        <v>33370</v>
      </c>
      <c r="B6646" s="141" t="str">
        <f t="shared" si="103"/>
        <v>MALHA METALICA PARA ESTRUTURA DE SOLO REFORCADO,HEXAGONAL,DE DUPLA TORCAO,DE ZINCO-ALUMINIO COM DIAMETRO DE 2,70MM,REVESMALHA METALICA PARA ESTRUTURA DE SOLO REFORCADO,HEXAGONAL,DETIDA EM PVC COM DIAMETRO DE 0,40MM,MEDINDO 0,50X1,00X6,00M.FORNECIMENTOMALHA METALICA PARA ESTRUTURA DE SOLO REFORCADO,HEXAGONAL,DE</v>
      </c>
      <c r="C6646" s="141" t="s">
        <v>33356</v>
      </c>
      <c r="D6646" s="141" t="s">
        <v>33357</v>
      </c>
      <c r="E6646" s="141" t="s">
        <v>33369</v>
      </c>
      <c r="F6646" s="141" t="s">
        <v>33359</v>
      </c>
      <c r="I6646" s="141" t="s">
        <v>14</v>
      </c>
      <c r="J6646" s="649">
        <v>992.52</v>
      </c>
    </row>
    <row r="6647" spans="1:10" hidden="1">
      <c r="A6647" s="141" t="s">
        <v>33371</v>
      </c>
      <c r="B6647" s="141" t="str">
        <f t="shared" si="103"/>
        <v>MALHA METALICA PARA ESTRUTURA DE SOLO REFORCADO,HEXAGONAL,DE DUPLA TORCAO,DE ZINCO-ALUMINIO COM DIAMETRO DE 2,70MM,REVESMALHA METALICA PARA ESTRUTURA DE SOLO REFORCADO,HEXAGONAL,DETIDA EM PVC COM DIAMETRO DE 0,40MM,MEDINDO 0,50X1,00X7,00M.FORNECIMENTOMALHA METALICA PARA ESTRUTURA DE SOLO REFORCADO,HEXAGONAL,DE</v>
      </c>
      <c r="C6647" s="141" t="s">
        <v>33356</v>
      </c>
      <c r="D6647" s="141" t="s">
        <v>33357</v>
      </c>
      <c r="E6647" s="141" t="s">
        <v>33372</v>
      </c>
      <c r="F6647" s="141" t="s">
        <v>33359</v>
      </c>
      <c r="I6647" s="141" t="s">
        <v>14</v>
      </c>
      <c r="J6647" s="649">
        <v>1085.8900000000001</v>
      </c>
    </row>
    <row r="6648" spans="1:10" hidden="1">
      <c r="A6648" s="141" t="s">
        <v>33373</v>
      </c>
      <c r="B6648" s="141" t="str">
        <f t="shared" si="103"/>
        <v>MALHA METALICA PARA ESTRUTURA DE SOLO REFORCADO,HEXAGONAL,DE DUPLA TORCAO,DE ZINCO-ALUMINIO COM DIAMETRO DE 2,70MM,REVESMALHA METALICA PARA ESTRUTURA DE SOLO REFORCADO,HEXAGONAL,DETIDA EM PVC COM DIAMETRO DE 0,40MM,MEDINDO 0,50X1,00X7,00M.FORNECIMENTOMALHA METALICA PARA ESTRUTURA DE SOLO REFORCADO,HEXAGONAL,DE</v>
      </c>
      <c r="C6648" s="141" t="s">
        <v>33356</v>
      </c>
      <c r="D6648" s="141" t="s">
        <v>33357</v>
      </c>
      <c r="E6648" s="141" t="s">
        <v>33372</v>
      </c>
      <c r="F6648" s="141" t="s">
        <v>33359</v>
      </c>
      <c r="I6648" s="141" t="s">
        <v>14</v>
      </c>
      <c r="J6648" s="649">
        <v>1085.8900000000001</v>
      </c>
    </row>
    <row r="6649" spans="1:10" hidden="1">
      <c r="A6649" s="141" t="s">
        <v>33374</v>
      </c>
      <c r="B6649" s="141" t="str">
        <f t="shared" si="103"/>
        <v>MALHA METALICA PARA ESTRUTURA DE SOLO REFORCADO,HEXAGONAL,DE DUPLA TORCAO,DE ZINCO-ALUMINIO COM DIAMETRO DE 2,70MM,REVESMALHA METALICA PARA ESTRUTURA DE SOLO REFORCADO,HEXAGONAL,DETIDA EM PVC COM DIAMETRO DE 0,40MM,MEDINDO 0,50X1,00X8,00M.FORNECIMENTOMALHA METALICA PARA ESTRUTURA DE SOLO REFORCADO,HEXAGONAL,DE</v>
      </c>
      <c r="C6649" s="141" t="s">
        <v>33356</v>
      </c>
      <c r="D6649" s="141" t="s">
        <v>33357</v>
      </c>
      <c r="E6649" s="141" t="s">
        <v>33375</v>
      </c>
      <c r="F6649" s="141" t="s">
        <v>33359</v>
      </c>
      <c r="I6649" s="141" t="s">
        <v>14</v>
      </c>
      <c r="J6649" s="649">
        <v>1182.08</v>
      </c>
    </row>
    <row r="6650" spans="1:10" hidden="1">
      <c r="A6650" s="141" t="s">
        <v>33376</v>
      </c>
      <c r="B6650" s="141" t="str">
        <f t="shared" si="103"/>
        <v>MALHA METALICA PARA ESTRUTURA DE SOLO REFORCADO,HEXAGONAL,DE DUPLA TORCAO,DE ZINCO-ALUMINIO COM DIAMETRO DE 2,70MM,REVESMALHA METALICA PARA ESTRUTURA DE SOLO REFORCADO,HEXAGONAL,DETIDA EM PVC COM DIAMETRO DE 0,40MM,MEDINDO 0,50X1,00X8,00M.FORNECIMENTOMALHA METALICA PARA ESTRUTURA DE SOLO REFORCADO,HEXAGONAL,DE</v>
      </c>
      <c r="C6650" s="141" t="s">
        <v>33356</v>
      </c>
      <c r="D6650" s="141" t="s">
        <v>33357</v>
      </c>
      <c r="E6650" s="141" t="s">
        <v>33375</v>
      </c>
      <c r="F6650" s="141" t="s">
        <v>33359</v>
      </c>
      <c r="I6650" s="141" t="s">
        <v>14</v>
      </c>
      <c r="J6650" s="649">
        <v>1182.08</v>
      </c>
    </row>
    <row r="6651" spans="1:10" hidden="1">
      <c r="A6651" s="141" t="s">
        <v>33377</v>
      </c>
      <c r="B6651" s="141" t="str">
        <f t="shared" si="103"/>
        <v>MALHA METALICA PARA ESTRUTURA DE SOLO REFORCADO,HEXAGONAL,DE DUPLA TORCAO,DE ZINCO-ALUMINIO COM DIAMETRO DE 2,70MM,REVESMALHA METALICA PARA ESTRUTURA DE SOLO REFORCADO,HEXAGONAL,DETIDA EM PVC COM DIAMETRO DE 0,40MM,MEDINDO 0,50X1,00X9,00M.FORNECIMENTOMALHA METALICA PARA ESTRUTURA DE SOLO REFORCADO,HEXAGONAL,DE</v>
      </c>
      <c r="C6651" s="141" t="s">
        <v>33356</v>
      </c>
      <c r="D6651" s="141" t="s">
        <v>33357</v>
      </c>
      <c r="E6651" s="141" t="s">
        <v>33378</v>
      </c>
      <c r="F6651" s="141" t="s">
        <v>33359</v>
      </c>
      <c r="I6651" s="141" t="s">
        <v>14</v>
      </c>
      <c r="J6651" s="649">
        <v>1292.31</v>
      </c>
    </row>
    <row r="6652" spans="1:10" hidden="1">
      <c r="A6652" s="141" t="s">
        <v>33379</v>
      </c>
      <c r="B6652" s="141" t="str">
        <f t="shared" si="103"/>
        <v>MALHA METALICA PARA ESTRUTURA DE SOLO REFORCADO,HEXAGONAL,DE DUPLA TORCAO,DE ZINCO-ALUMINIO COM DIAMETRO DE 2,70MM,REVESMALHA METALICA PARA ESTRUTURA DE SOLO REFORCADO,HEXAGONAL,DETIDA EM PVC COM DIAMETRO DE 0,40MM,MEDINDO 0,50X1,00X9,00M.FORNECIMENTOMALHA METALICA PARA ESTRUTURA DE SOLO REFORCADO,HEXAGONAL,DE</v>
      </c>
      <c r="C6652" s="141" t="s">
        <v>33356</v>
      </c>
      <c r="D6652" s="141" t="s">
        <v>33357</v>
      </c>
      <c r="E6652" s="141" t="s">
        <v>33378</v>
      </c>
      <c r="F6652" s="141" t="s">
        <v>33359</v>
      </c>
      <c r="I6652" s="141" t="s">
        <v>14</v>
      </c>
      <c r="J6652" s="649">
        <v>1292.31</v>
      </c>
    </row>
    <row r="6653" spans="1:10" hidden="1">
      <c r="A6653" s="141" t="s">
        <v>33380</v>
      </c>
      <c r="B6653" s="141" t="str">
        <f t="shared" si="103"/>
        <v>MALHA METALICA PARA ESTRUTURA DE SOLO REFORCADO,HEXAGONAL,DE DUPLA TORCAO,DE ZINCO-ALUMINIO COM DIAMETRO DE 2,70MM,REVESMALHA METALICA PARA ESTRUTURA DE SOLO REFORCADO,HEXAGONAL,DETIDA EM PVC COM DIAMETRO DE 0,40MM,MEDINDO 0,50X1,00X10,00M.FORNECIMENTOMALHA METALICA PARA ESTRUTURA DE SOLO REFORCADO,HEXAGONAL,DE</v>
      </c>
      <c r="C6653" s="141" t="s">
        <v>33356</v>
      </c>
      <c r="D6653" s="141" t="s">
        <v>33357</v>
      </c>
      <c r="E6653" s="141" t="s">
        <v>33381</v>
      </c>
      <c r="F6653" s="141" t="s">
        <v>33359</v>
      </c>
      <c r="I6653" s="141" t="s">
        <v>14</v>
      </c>
      <c r="J6653" s="649">
        <v>1392.17</v>
      </c>
    </row>
    <row r="6654" spans="1:10" hidden="1">
      <c r="A6654" s="141" t="s">
        <v>33382</v>
      </c>
      <c r="B6654" s="141" t="str">
        <f t="shared" si="103"/>
        <v>MALHA METALICA PARA ESTRUTURA DE SOLO REFORCADO,HEXAGONAL,DE DUPLA TORCAO,DE ZINCO-ALUMINIO COM DIAMETRO DE 2,70MM,REVESMALHA METALICA PARA ESTRUTURA DE SOLO REFORCADO,HEXAGONAL,DETIDA EM PVC COM DIAMETRO DE 0,40MM,MEDINDO 0,50X1,00X10,00M.FORNECIMENTOMALHA METALICA PARA ESTRUTURA DE SOLO REFORCADO,HEXAGONAL,DE</v>
      </c>
      <c r="C6654" s="141" t="s">
        <v>33356</v>
      </c>
      <c r="D6654" s="141" t="s">
        <v>33357</v>
      </c>
      <c r="E6654" s="141" t="s">
        <v>33381</v>
      </c>
      <c r="F6654" s="141" t="s">
        <v>33359</v>
      </c>
      <c r="I6654" s="141" t="s">
        <v>14</v>
      </c>
      <c r="J6654" s="649">
        <v>1392.17</v>
      </c>
    </row>
    <row r="6655" spans="1:10" hidden="1">
      <c r="A6655" s="141" t="s">
        <v>33383</v>
      </c>
      <c r="B6655" s="141" t="str">
        <f t="shared" si="103"/>
        <v>MALHA METALICA PARA ESTRUTURA DE SOLO REFORCADO,HEXAGONAL,DE DUPLA TORCAO,DE ZINCO-ALUMINIO COM DIAMETRO DE 2,70MM,REVESMALHA METALICA PARA ESTRUTURA DE SOLO REFORCADO,HEXAGONAL,DETIDA EM PVC COM DIAMETRO DE 0,40MM,MEDINDO 0,50X1,00X11,00M.FORNECIMENTOMALHA METALICA PARA ESTRUTURA DE SOLO REFORCADO,HEXAGONAL,DE</v>
      </c>
      <c r="C6655" s="141" t="s">
        <v>33356</v>
      </c>
      <c r="D6655" s="141" t="s">
        <v>33357</v>
      </c>
      <c r="E6655" s="141" t="s">
        <v>33384</v>
      </c>
      <c r="F6655" s="141" t="s">
        <v>33359</v>
      </c>
      <c r="I6655" s="141" t="s">
        <v>14</v>
      </c>
      <c r="J6655" s="649">
        <v>1488.78</v>
      </c>
    </row>
    <row r="6656" spans="1:10" hidden="1">
      <c r="A6656" s="141" t="s">
        <v>33385</v>
      </c>
      <c r="B6656" s="141" t="str">
        <f t="shared" si="103"/>
        <v>MALHA METALICA PARA ESTRUTURA DE SOLO REFORCADO,HEXAGONAL,DE DUPLA TORCAO,DE ZINCO-ALUMINIO COM DIAMETRO DE 2,70MM,REVESMALHA METALICA PARA ESTRUTURA DE SOLO REFORCADO,HEXAGONAL,DETIDA EM PVC COM DIAMETRO DE 0,40MM,MEDINDO 0,50X1,00X11,00M.FORNECIMENTOMALHA METALICA PARA ESTRUTURA DE SOLO REFORCADO,HEXAGONAL,DE</v>
      </c>
      <c r="C6656" s="141" t="s">
        <v>33356</v>
      </c>
      <c r="D6656" s="141" t="s">
        <v>33357</v>
      </c>
      <c r="E6656" s="141" t="s">
        <v>33384</v>
      </c>
      <c r="F6656" s="141" t="s">
        <v>33359</v>
      </c>
      <c r="I6656" s="141" t="s">
        <v>14</v>
      </c>
      <c r="J6656" s="649">
        <v>1488.78</v>
      </c>
    </row>
    <row r="6657" spans="1:10" hidden="1">
      <c r="A6657" s="141" t="s">
        <v>33386</v>
      </c>
      <c r="B6657" s="141" t="str">
        <f t="shared" si="103"/>
        <v>MALHA METALICA PARA ESTRUTURA DE SOLO REFORCADO,HEXAGONAL,DE DUPLA TORCAO,DE ZINCO-ALUMINIO COM DIAMETRO DE 2,70MM,REVESMALHA METALICA PARA ESTRUTURA DE SOLO REFORCADO,HEXAGONAL,DETIDA EM PVC COM DIAMETRO DE 0,40MM,MEDINDO 0,50X1,00X12,00M.MALHA METALICA PARA ESTRUTURA DE SOLO REFORCADO,HEXAGONAL,DE</v>
      </c>
      <c r="C6657" s="141" t="s">
        <v>33356</v>
      </c>
      <c r="D6657" s="141" t="s">
        <v>33357</v>
      </c>
      <c r="E6657" s="141" t="s">
        <v>33387</v>
      </c>
      <c r="I6657" s="141" t="s">
        <v>14</v>
      </c>
      <c r="J6657" s="649">
        <v>1585.62</v>
      </c>
    </row>
    <row r="6658" spans="1:10" hidden="1">
      <c r="A6658" s="141" t="s">
        <v>33388</v>
      </c>
      <c r="B6658" s="141" t="str">
        <f t="shared" si="103"/>
        <v>MALHA METALICA PARA ESTRUTURA DE SOLO REFORCADO,HEXAGONAL,DE DUPLA TORCAO,DE ZINCO-ALUMINIO COM DIAMETRO DE 2,70MM,REVESMALHA METALICA PARA ESTRUTURA DE SOLO REFORCADO,HEXAGONAL,DETIDA EM PVC COM DIAMETRO DE 0,40MM,MEDINDO 0,50X1,00X12,00M.MALHA METALICA PARA ESTRUTURA DE SOLO REFORCADO,HEXAGONAL,DE</v>
      </c>
      <c r="C6658" s="141" t="s">
        <v>33356</v>
      </c>
      <c r="D6658" s="141" t="s">
        <v>33357</v>
      </c>
      <c r="E6658" s="141" t="s">
        <v>33387</v>
      </c>
      <c r="I6658" s="141" t="s">
        <v>14</v>
      </c>
      <c r="J6658" s="649">
        <v>1585.62</v>
      </c>
    </row>
    <row r="6659" spans="1:10" hidden="1">
      <c r="A6659" s="141" t="s">
        <v>33389</v>
      </c>
      <c r="B6659" s="141" t="str">
        <f t="shared" ref="B6659:B6722" si="104">C6659&amp;D6659&amp;C6659&amp;E6659&amp;F6659&amp;G6659&amp;H6659&amp;C6659</f>
        <v>MALHA METALICA PARA ESTRUTURA DE SOLO REFORCADO,HEXAGONAL,DE DUPLA TORCAO,DE ZINCO-ALUMINIO COM DIAMETRO DE 2,70MM,REVESMALHA METALICA PARA ESTRUTURA DE SOLO REFORCADO,HEXAGONAL,DETIDA EM PVC COM DIAMETRO DE 0,40MM,MEDINDO 1,00X1,00X3,00M.FORNECIMENTOMALHA METALICA PARA ESTRUTURA DE SOLO REFORCADO,HEXAGONAL,DE</v>
      </c>
      <c r="C6659" s="141" t="s">
        <v>33356</v>
      </c>
      <c r="D6659" s="141" t="s">
        <v>33357</v>
      </c>
      <c r="E6659" s="141" t="s">
        <v>33390</v>
      </c>
      <c r="F6659" s="141" t="s">
        <v>33359</v>
      </c>
      <c r="I6659" s="141" t="s">
        <v>14</v>
      </c>
      <c r="J6659" s="649">
        <v>882.72</v>
      </c>
    </row>
    <row r="6660" spans="1:10" hidden="1">
      <c r="A6660" s="141" t="s">
        <v>33391</v>
      </c>
      <c r="B6660" s="141" t="str">
        <f t="shared" si="104"/>
        <v>MALHA METALICA PARA ESTRUTURA DE SOLO REFORCADO,HEXAGONAL,DE DUPLA TORCAO,DE ZINCO-ALUMINIO COM DIAMETRO DE 2,70MM,REVESMALHA METALICA PARA ESTRUTURA DE SOLO REFORCADO,HEXAGONAL,DETIDA EM PVC COM DIAMETRO DE 0,40MM,MEDINDO 1,00X1,00X3,00M.FORNECIMENTOMALHA METALICA PARA ESTRUTURA DE SOLO REFORCADO,HEXAGONAL,DE</v>
      </c>
      <c r="C6660" s="141" t="s">
        <v>33356</v>
      </c>
      <c r="D6660" s="141" t="s">
        <v>33357</v>
      </c>
      <c r="E6660" s="141" t="s">
        <v>33390</v>
      </c>
      <c r="F6660" s="141" t="s">
        <v>33359</v>
      </c>
      <c r="I6660" s="141" t="s">
        <v>14</v>
      </c>
      <c r="J6660" s="649">
        <v>882.72</v>
      </c>
    </row>
    <row r="6661" spans="1:10" hidden="1">
      <c r="A6661" s="141" t="s">
        <v>33392</v>
      </c>
      <c r="B6661" s="141" t="str">
        <f t="shared" si="104"/>
        <v>MALHA METALICA PARA ESTRUTURA DE SOLO REFORCADO,HEXAGONAL,DE DUPLA TORCAO,DE ZINCO-ALUMINIO COM DIAMETRO DE 2,70MM,REVESMALHA METALICA PARA ESTRUTURA DE SOLO REFORCADO,HEXAGONAL,DETIDA EM PVC COM DIAMETRO DE 0,40MM,MEDINDO 1,00X1,00X4,00M.FORNECIMENTOMALHA METALICA PARA ESTRUTURA DE SOLO REFORCADO,HEXAGONAL,DE</v>
      </c>
      <c r="C6661" s="141" t="s">
        <v>33356</v>
      </c>
      <c r="D6661" s="141" t="s">
        <v>33357</v>
      </c>
      <c r="E6661" s="141" t="s">
        <v>33393</v>
      </c>
      <c r="F6661" s="141" t="s">
        <v>33359</v>
      </c>
      <c r="I6661" s="141" t="s">
        <v>14</v>
      </c>
      <c r="J6661" s="649">
        <v>972.63</v>
      </c>
    </row>
    <row r="6662" spans="1:10" hidden="1">
      <c r="A6662" s="141" t="s">
        <v>33394</v>
      </c>
      <c r="B6662" s="141" t="str">
        <f t="shared" si="104"/>
        <v>MALHA METALICA PARA ESTRUTURA DE SOLO REFORCADO,HEXAGONAL,DE DUPLA TORCAO,DE ZINCO-ALUMINIO COM DIAMETRO DE 2,70MM,REVESMALHA METALICA PARA ESTRUTURA DE SOLO REFORCADO,HEXAGONAL,DETIDA EM PVC COM DIAMETRO DE 0,40MM,MEDINDO 1,00X1,00X4,00M.FORNECIMENTOMALHA METALICA PARA ESTRUTURA DE SOLO REFORCADO,HEXAGONAL,DE</v>
      </c>
      <c r="C6662" s="141" t="s">
        <v>33356</v>
      </c>
      <c r="D6662" s="141" t="s">
        <v>33357</v>
      </c>
      <c r="E6662" s="141" t="s">
        <v>33393</v>
      </c>
      <c r="F6662" s="141" t="s">
        <v>33359</v>
      </c>
      <c r="I6662" s="141" t="s">
        <v>14</v>
      </c>
      <c r="J6662" s="649">
        <v>972.63</v>
      </c>
    </row>
    <row r="6663" spans="1:10" hidden="1">
      <c r="A6663" s="141" t="s">
        <v>33395</v>
      </c>
      <c r="B6663" s="141" t="str">
        <f t="shared" si="104"/>
        <v>MALHA METALICA PARA ESTRUTURA DE SOLO REFORCADO,HEXAGONAL,DE DUPLA TORCAO,DE ZINCO-ALUMINIO COM DIAMETRO DE 2,70MM,REVESMALHA METALICA PARA ESTRUTURA DE SOLO REFORCADO,HEXAGONAL,DETIDA EM PVC COM DIAMETRO DE 0,40MM,MEDINDO 1,00X1,00X5,00M.FORNECIMENTOMALHA METALICA PARA ESTRUTURA DE SOLO REFORCADO,HEXAGONAL,DE</v>
      </c>
      <c r="C6663" s="141" t="s">
        <v>33356</v>
      </c>
      <c r="D6663" s="141" t="s">
        <v>33357</v>
      </c>
      <c r="E6663" s="141" t="s">
        <v>33396</v>
      </c>
      <c r="F6663" s="141" t="s">
        <v>33359</v>
      </c>
      <c r="I6663" s="141" t="s">
        <v>14</v>
      </c>
      <c r="J6663" s="649">
        <v>1075.74</v>
      </c>
    </row>
    <row r="6664" spans="1:10" hidden="1">
      <c r="A6664" s="141" t="s">
        <v>33397</v>
      </c>
      <c r="B6664" s="141" t="str">
        <f t="shared" si="104"/>
        <v>MALHA METALICA PARA ESTRUTURA DE SOLO REFORCADO,HEXAGONAL,DE DUPLA TORCAO,DE ZINCO-ALUMINIO COM DIAMETRO DE 2,70MM,REVESMALHA METALICA PARA ESTRUTURA DE SOLO REFORCADO,HEXAGONAL,DETIDA EM PVC COM DIAMETRO DE 0,40MM,MEDINDO 1,00X1,00X5,00M.FORNECIMENTOMALHA METALICA PARA ESTRUTURA DE SOLO REFORCADO,HEXAGONAL,DE</v>
      </c>
      <c r="C6664" s="141" t="s">
        <v>33356</v>
      </c>
      <c r="D6664" s="141" t="s">
        <v>33357</v>
      </c>
      <c r="E6664" s="141" t="s">
        <v>33396</v>
      </c>
      <c r="F6664" s="141" t="s">
        <v>33359</v>
      </c>
      <c r="I6664" s="141" t="s">
        <v>14</v>
      </c>
      <c r="J6664" s="649">
        <v>1075.74</v>
      </c>
    </row>
    <row r="6665" spans="1:10" hidden="1">
      <c r="A6665" s="141" t="s">
        <v>33398</v>
      </c>
      <c r="B6665" s="141" t="str">
        <f t="shared" si="104"/>
        <v>MALHA METALICA PARA ESTRUTURA DE SOLO REFORCADO,HEXAGONAL,DE DUPLA TORCAO,DE ZINCO-ALUMINIO COM DIAMETRO DE 2,70MM,REVESMALHA METALICA PARA ESTRUTURA DE SOLO REFORCADO,HEXAGONAL,DETIDA EM PVC COM DIAMETRO DE 0,40MM,MEDINDO 1,00X1,00X6,00M.FORNECIMENTOMALHA METALICA PARA ESTRUTURA DE SOLO REFORCADO,HEXAGONAL,DE</v>
      </c>
      <c r="C6665" s="141" t="s">
        <v>33356</v>
      </c>
      <c r="D6665" s="141" t="s">
        <v>33357</v>
      </c>
      <c r="E6665" s="141" t="s">
        <v>33399</v>
      </c>
      <c r="F6665" s="141" t="s">
        <v>33359</v>
      </c>
      <c r="I6665" s="141" t="s">
        <v>14</v>
      </c>
      <c r="J6665" s="649">
        <v>1172.57</v>
      </c>
    </row>
    <row r="6666" spans="1:10" hidden="1">
      <c r="A6666" s="141" t="s">
        <v>33400</v>
      </c>
      <c r="B6666" s="141" t="str">
        <f t="shared" si="104"/>
        <v>MALHA METALICA PARA ESTRUTURA DE SOLO REFORCADO,HEXAGONAL,DE DUPLA TORCAO,DE ZINCO-ALUMINIO COM DIAMETRO DE 2,70MM,REVESMALHA METALICA PARA ESTRUTURA DE SOLO REFORCADO,HEXAGONAL,DETIDA EM PVC COM DIAMETRO DE 0,40MM,MEDINDO 1,00X1,00X6,00M.FORNECIMENTOMALHA METALICA PARA ESTRUTURA DE SOLO REFORCADO,HEXAGONAL,DE</v>
      </c>
      <c r="C6666" s="141" t="s">
        <v>33356</v>
      </c>
      <c r="D6666" s="141" t="s">
        <v>33357</v>
      </c>
      <c r="E6666" s="141" t="s">
        <v>33399</v>
      </c>
      <c r="F6666" s="141" t="s">
        <v>33359</v>
      </c>
      <c r="I6666" s="141" t="s">
        <v>14</v>
      </c>
      <c r="J6666" s="649">
        <v>1172.57</v>
      </c>
    </row>
    <row r="6667" spans="1:10" hidden="1">
      <c r="A6667" s="141" t="s">
        <v>33401</v>
      </c>
      <c r="B6667" s="141" t="str">
        <f t="shared" si="104"/>
        <v>MALHA METALICA PARA ESTRUTURA DE SOLO REFORCADO,HEXAGONAL,DE DUPLA TORCAO,DE ZINCO-ALUMINIO COM DIAMETRO DE 2,70MM,REVESMALHA METALICA PARA ESTRUTURA DE SOLO REFORCADO,HEXAGONAL,DETIDA EM PVC COM DIAMETRO DE 0,40MM,MEDINDO 1,00X1,00X7,00M.FORNECIMENTOMALHA METALICA PARA ESTRUTURA DE SOLO REFORCADO,HEXAGONAL,DE</v>
      </c>
      <c r="C6667" s="141" t="s">
        <v>33356</v>
      </c>
      <c r="D6667" s="141" t="s">
        <v>33357</v>
      </c>
      <c r="E6667" s="141" t="s">
        <v>33402</v>
      </c>
      <c r="F6667" s="141" t="s">
        <v>33359</v>
      </c>
      <c r="I6667" s="141" t="s">
        <v>14</v>
      </c>
      <c r="J6667" s="649">
        <v>1265.8399999999999</v>
      </c>
    </row>
    <row r="6668" spans="1:10" hidden="1">
      <c r="A6668" s="141" t="s">
        <v>33403</v>
      </c>
      <c r="B6668" s="141" t="str">
        <f t="shared" si="104"/>
        <v>MALHA METALICA PARA ESTRUTURA DE SOLO REFORCADO,HEXAGONAL,DE DUPLA TORCAO,DE ZINCO-ALUMINIO COM DIAMETRO DE 2,70MM,REVESMALHA METALICA PARA ESTRUTURA DE SOLO REFORCADO,HEXAGONAL,DETIDA EM PVC COM DIAMETRO DE 0,40MM,MEDINDO 1,00X1,00X7,00M.FORNECIMENTOMALHA METALICA PARA ESTRUTURA DE SOLO REFORCADO,HEXAGONAL,DE</v>
      </c>
      <c r="C6668" s="141" t="s">
        <v>33356</v>
      </c>
      <c r="D6668" s="141" t="s">
        <v>33357</v>
      </c>
      <c r="E6668" s="141" t="s">
        <v>33402</v>
      </c>
      <c r="F6668" s="141" t="s">
        <v>33359</v>
      </c>
      <c r="I6668" s="141" t="s">
        <v>14</v>
      </c>
      <c r="J6668" s="649">
        <v>1265.8399999999999</v>
      </c>
    </row>
    <row r="6669" spans="1:10" hidden="1">
      <c r="A6669" s="141" t="s">
        <v>33404</v>
      </c>
      <c r="B6669" s="141" t="str">
        <f t="shared" si="104"/>
        <v>MALHA METALICA PARA ESTRUTURA DE SOLO REFORCADO,HEXAGONAL,DE DUPLA TORCAO,DE ZINCO-ALUMINIO COM DIAMETRO DE 2,70MM,REVESMALHA METALICA PARA ESTRUTURA DE SOLO REFORCADO,HEXAGONAL,DETIDA EM PVC COM DIAMETRO DE 0,40MM,MEDINDO 1,00X1,00X8,00M.FORNECIMENTOMALHA METALICA PARA ESTRUTURA DE SOLO REFORCADO,HEXAGONAL,DE</v>
      </c>
      <c r="C6669" s="141" t="s">
        <v>33356</v>
      </c>
      <c r="D6669" s="141" t="s">
        <v>33357</v>
      </c>
      <c r="E6669" s="141" t="s">
        <v>33405</v>
      </c>
      <c r="F6669" s="141" t="s">
        <v>33359</v>
      </c>
      <c r="I6669" s="141" t="s">
        <v>14</v>
      </c>
      <c r="J6669" s="649">
        <v>1272.3900000000001</v>
      </c>
    </row>
    <row r="6670" spans="1:10" hidden="1">
      <c r="A6670" s="141" t="s">
        <v>33406</v>
      </c>
      <c r="B6670" s="141" t="str">
        <f t="shared" si="104"/>
        <v>MALHA METALICA PARA ESTRUTURA DE SOLO REFORCADO,HEXAGONAL,DE DUPLA TORCAO,DE ZINCO-ALUMINIO COM DIAMETRO DE 2,70MM,REVESMALHA METALICA PARA ESTRUTURA DE SOLO REFORCADO,HEXAGONAL,DETIDA EM PVC COM DIAMETRO DE 0,40MM,MEDINDO 1,00X1,00X8,00M.FORNECIMENTOMALHA METALICA PARA ESTRUTURA DE SOLO REFORCADO,HEXAGONAL,DE</v>
      </c>
      <c r="C6670" s="141" t="s">
        <v>33356</v>
      </c>
      <c r="D6670" s="141" t="s">
        <v>33357</v>
      </c>
      <c r="E6670" s="141" t="s">
        <v>33405</v>
      </c>
      <c r="F6670" s="141" t="s">
        <v>33359</v>
      </c>
      <c r="I6670" s="141" t="s">
        <v>14</v>
      </c>
      <c r="J6670" s="649">
        <v>1272.3900000000001</v>
      </c>
    </row>
    <row r="6671" spans="1:10" hidden="1">
      <c r="A6671" s="141" t="s">
        <v>33407</v>
      </c>
      <c r="B6671" s="141" t="str">
        <f t="shared" si="104"/>
        <v>MALHA METALICA PARA ESTRUTURA DE SOLO REFORCADO,HEXAGONAL,DE DUPLA TORCAO,DE ZINCO-ALUMINIO COM DIAMETRO DE 2,70MM,REVESMALHA METALICA PARA ESTRUTURA DE SOLO REFORCADO,HEXAGONAL,DETIDA EM PVC COM DIAMETRO DE 0,40MM,MEDINDO 1,00X1,00X9,00M.FORNECIMENTOMALHA METALICA PARA ESTRUTURA DE SOLO REFORCADO,HEXAGONAL,DE</v>
      </c>
      <c r="C6671" s="141" t="s">
        <v>33356</v>
      </c>
      <c r="D6671" s="141" t="s">
        <v>33357</v>
      </c>
      <c r="E6671" s="141" t="s">
        <v>33408</v>
      </c>
      <c r="F6671" s="141" t="s">
        <v>33359</v>
      </c>
      <c r="I6671" s="141" t="s">
        <v>14</v>
      </c>
      <c r="J6671" s="649">
        <v>1482.08</v>
      </c>
    </row>
    <row r="6672" spans="1:10" hidden="1">
      <c r="A6672" s="141" t="s">
        <v>33409</v>
      </c>
      <c r="B6672" s="141" t="str">
        <f t="shared" si="104"/>
        <v>MALHA METALICA PARA ESTRUTURA DE SOLO REFORCADO,HEXAGONAL,DE DUPLA TORCAO,DE ZINCO-ALUMINIO COM DIAMETRO DE 2,70MM,REVESMALHA METALICA PARA ESTRUTURA DE SOLO REFORCADO,HEXAGONAL,DETIDA EM PVC COM DIAMETRO DE 0,40MM,MEDINDO 1,00X1,00X9,00M.FORNECIMENTOMALHA METALICA PARA ESTRUTURA DE SOLO REFORCADO,HEXAGONAL,DE</v>
      </c>
      <c r="C6672" s="141" t="s">
        <v>33356</v>
      </c>
      <c r="D6672" s="141" t="s">
        <v>33357</v>
      </c>
      <c r="E6672" s="141" t="s">
        <v>33408</v>
      </c>
      <c r="F6672" s="141" t="s">
        <v>33359</v>
      </c>
      <c r="I6672" s="141" t="s">
        <v>14</v>
      </c>
      <c r="J6672" s="649">
        <v>1482.08</v>
      </c>
    </row>
    <row r="6673" spans="1:10" hidden="1">
      <c r="A6673" s="141" t="s">
        <v>33410</v>
      </c>
      <c r="B6673" s="141" t="str">
        <f t="shared" si="104"/>
        <v>MALHA METALICA PARA ESTRUTURA DE SOLO REFORCADO,HEXAGONAL,DE DUPLA TORCAO,DE ZINCO-ALUMINIO COM DIAMETRO DE 2,70MM,REVESMALHA METALICA PARA ESTRUTURA DE SOLO REFORCADO,HEXAGONAL,DETIDA EM PVC COM DIAMETRO DE 0,40MM,MEDINDO 1,00X1,00X10,00M.FORNECIMENTOMALHA METALICA PARA ESTRUTURA DE SOLO REFORCADO,HEXAGONAL,DE</v>
      </c>
      <c r="C6673" s="141" t="s">
        <v>33356</v>
      </c>
      <c r="D6673" s="141" t="s">
        <v>33357</v>
      </c>
      <c r="E6673" s="141" t="s">
        <v>33411</v>
      </c>
      <c r="F6673" s="141" t="s">
        <v>33359</v>
      </c>
      <c r="I6673" s="141" t="s">
        <v>14</v>
      </c>
      <c r="J6673" s="649">
        <v>1585.62</v>
      </c>
    </row>
    <row r="6674" spans="1:10" hidden="1">
      <c r="A6674" s="141" t="s">
        <v>33412</v>
      </c>
      <c r="B6674" s="141" t="str">
        <f t="shared" si="104"/>
        <v>MALHA METALICA PARA ESTRUTURA DE SOLO REFORCADO,HEXAGONAL,DE DUPLA TORCAO,DE ZINCO-ALUMINIO COM DIAMETRO DE 2,70MM,REVESMALHA METALICA PARA ESTRUTURA DE SOLO REFORCADO,HEXAGONAL,DETIDA EM PVC COM DIAMETRO DE 0,40MM,MEDINDO 1,00X1,00X10,00M.FORNECIMENTOMALHA METALICA PARA ESTRUTURA DE SOLO REFORCADO,HEXAGONAL,DE</v>
      </c>
      <c r="C6674" s="141" t="s">
        <v>33356</v>
      </c>
      <c r="D6674" s="141" t="s">
        <v>33357</v>
      </c>
      <c r="E6674" s="141" t="s">
        <v>33411</v>
      </c>
      <c r="F6674" s="141" t="s">
        <v>33359</v>
      </c>
      <c r="I6674" s="141" t="s">
        <v>14</v>
      </c>
      <c r="J6674" s="649">
        <v>1585.62</v>
      </c>
    </row>
    <row r="6675" spans="1:10" hidden="1">
      <c r="A6675" s="141" t="s">
        <v>33413</v>
      </c>
      <c r="B6675" s="141" t="str">
        <f t="shared" si="104"/>
        <v>MALHA METALICA PARA ESTRUTURA DE SOLO REFORCADO,HEXAGONAL,DE DUPLA TORCAO,DE ZINCO-ALUMINIO COM DIAMETRO DE 2,70MM,REVESMALHA METALICA PARA ESTRUTURA DE SOLO REFORCADO,HEXAGONAL,DETIDA EM PVC COM DIAMETRO DE 0,40MM,MEDINDO 1,00X1,00X11,00M.MALHA METALICA PARA ESTRUTURA DE SOLO REFORCADO,HEXAGONAL,DE</v>
      </c>
      <c r="C6675" s="141" t="s">
        <v>33356</v>
      </c>
      <c r="D6675" s="141" t="s">
        <v>33357</v>
      </c>
      <c r="E6675" s="141" t="s">
        <v>33414</v>
      </c>
      <c r="I6675" s="141" t="s">
        <v>14</v>
      </c>
      <c r="J6675" s="649">
        <v>1682.01</v>
      </c>
    </row>
    <row r="6676" spans="1:10" hidden="1">
      <c r="A6676" s="141" t="s">
        <v>33415</v>
      </c>
      <c r="B6676" s="141" t="str">
        <f t="shared" si="104"/>
        <v>MALHA METALICA PARA ESTRUTURA DE SOLO REFORCADO,HEXAGONAL,DE DUPLA TORCAO,DE ZINCO-ALUMINIO COM DIAMETRO DE 2,70MM,REVESMALHA METALICA PARA ESTRUTURA DE SOLO REFORCADO,HEXAGONAL,DETIDA EM PVC COM DIAMETRO DE 0,40MM,MEDINDO 1,00X1,00X11,00M.MALHA METALICA PARA ESTRUTURA DE SOLO REFORCADO,HEXAGONAL,DE</v>
      </c>
      <c r="C6676" s="141" t="s">
        <v>33356</v>
      </c>
      <c r="D6676" s="141" t="s">
        <v>33357</v>
      </c>
      <c r="E6676" s="141" t="s">
        <v>33414</v>
      </c>
      <c r="I6676" s="141" t="s">
        <v>14</v>
      </c>
      <c r="J6676" s="649">
        <v>1682.01</v>
      </c>
    </row>
    <row r="6677" spans="1:10" hidden="1">
      <c r="A6677" s="141" t="s">
        <v>33416</v>
      </c>
      <c r="B6677" s="141" t="str">
        <f t="shared" si="104"/>
        <v>MALHA METALICA PARA ESTRUTURA DE SOLO REFORCADO,HEXAGONAL,DE DUPLA TORCAO,DE ZINCO-ALUMINIO COM DIAMETRO DE 2,70MM,REVESMALHA METALICA PARA ESTRUTURA DE SOLO REFORCADO,HEXAGONAL,DETIDA EM PVC COM DIAMETRO DE 0,40MM,MEDINDO 1,00X1,00X12,00M.MALHA METALICA PARA ESTRUTURA DE SOLO REFORCADO,HEXAGONAL,DE</v>
      </c>
      <c r="C6677" s="141" t="s">
        <v>33356</v>
      </c>
      <c r="D6677" s="141" t="s">
        <v>33357</v>
      </c>
      <c r="E6677" s="141" t="s">
        <v>33417</v>
      </c>
      <c r="I6677" s="141" t="s">
        <v>14</v>
      </c>
      <c r="J6677" s="649">
        <v>1791.82</v>
      </c>
    </row>
    <row r="6678" spans="1:10" hidden="1">
      <c r="A6678" s="141" t="s">
        <v>33418</v>
      </c>
      <c r="B6678" s="141" t="str">
        <f t="shared" si="104"/>
        <v>MALHA METALICA PARA ESTRUTURA DE SOLO REFORCADO,HEXAGONAL,DE DUPLA TORCAO,DE ZINCO-ALUMINIO COM DIAMETRO DE 2,70MM,REVESMALHA METALICA PARA ESTRUTURA DE SOLO REFORCADO,HEXAGONAL,DETIDA EM PVC COM DIAMETRO DE 0,40MM,MEDINDO 1,00X1,00X12,00M.MALHA METALICA PARA ESTRUTURA DE SOLO REFORCADO,HEXAGONAL,DE</v>
      </c>
      <c r="C6678" s="141" t="s">
        <v>33356</v>
      </c>
      <c r="D6678" s="141" t="s">
        <v>33357</v>
      </c>
      <c r="E6678" s="141" t="s">
        <v>33417</v>
      </c>
      <c r="I6678" s="141" t="s">
        <v>14</v>
      </c>
      <c r="J6678" s="649">
        <v>1791.82</v>
      </c>
    </row>
    <row r="6679" spans="1:10" hidden="1">
      <c r="A6679" s="141" t="s">
        <v>33419</v>
      </c>
      <c r="B6679" s="141" t="str">
        <f t="shared" si="104"/>
        <v>TELA DE REFORCO COM MALHA METALICA HEXAGONAL DE DUPLA TORCAODE ZINCO-ALUMINIO COM DIAMETRO 2,70MM,REVESTIDA DE PVC COM DTELA DE REFORCO COM MALHA METALICA HEXAGONAL DE DUPLA TORCAOIAMETRO DE 0,40MM,INCLUSIVE COSTURA.FORNECIMENTOTELA DE REFORCO COM MALHA METALICA HEXAGONAL DE DUPLA TORCAO</v>
      </c>
      <c r="C6679" s="141" t="s">
        <v>33420</v>
      </c>
      <c r="D6679" s="141" t="s">
        <v>33421</v>
      </c>
      <c r="E6679" s="141" t="s">
        <v>33422</v>
      </c>
      <c r="I6679" s="141" t="s">
        <v>27</v>
      </c>
      <c r="J6679" s="649">
        <v>90.18</v>
      </c>
    </row>
    <row r="6680" spans="1:10" hidden="1">
      <c r="A6680" s="141" t="s">
        <v>33423</v>
      </c>
      <c r="B6680" s="141" t="str">
        <f t="shared" si="104"/>
        <v>TELA DE REFORCO COM MALHA METALICA HEXAGONAL DE DUPLA TORCAODE ZINCO-ALUMINIO COM DIAMETRO 2,70MM,REVESTIDA DE PVC COM DTELA DE REFORCO COM MALHA METALICA HEXAGONAL DE DUPLA TORCAOIAMETRO DE 0,40MM,INCLUSIVE COSTURA.FORNECIMENTOTELA DE REFORCO COM MALHA METALICA HEXAGONAL DE DUPLA TORCAO</v>
      </c>
      <c r="C6680" s="141" t="s">
        <v>33420</v>
      </c>
      <c r="D6680" s="141" t="s">
        <v>33421</v>
      </c>
      <c r="E6680" s="141" t="s">
        <v>33422</v>
      </c>
      <c r="I6680" s="141" t="s">
        <v>27</v>
      </c>
      <c r="J6680" s="649">
        <v>90.18</v>
      </c>
    </row>
    <row r="6681" spans="1:10" hidden="1">
      <c r="A6681" s="141" t="s">
        <v>33424</v>
      </c>
      <c r="B6681" s="141" t="str">
        <f t="shared" si="104"/>
        <v>CRAVACAO HORIZONTAL,A MACACO HIDRAULICO,DE TUBO DE CHAPA DEACO DE 1/2",DIAMETRO DE 1,00M,EM TRECHOS SOLDADOS,P/EXECUCAOCRAVACAO HORIZONTAL,A MACACO HIDRAULICO,DE TUBO DE CHAPA DE DE TUNEL DESTINAD.A RECEBER TUBULAC.SUBTERR.,PARTINDO DO INTERIOR DO POCO DE SERV.,INCL.SERVICOS MANUAIS DE ESCAV.INTERIOR DO TUNEL EM TERRA E REMOCAO DO MATERIAL ESCAVADO ATE O NIVEL DO TERRENO,EXCL.TRANSPORT.,MONT.E DESMONTAGEM DO MACACOCRAVACAO HORIZONTAL,A MACACO HIDRAULICO,DE TUBO DE CHAPA DE</v>
      </c>
      <c r="C6681" s="141" t="s">
        <v>33425</v>
      </c>
      <c r="D6681" s="141" t="s">
        <v>33426</v>
      </c>
      <c r="E6681" s="141" t="s">
        <v>33427</v>
      </c>
      <c r="F6681" s="141" t="s">
        <v>33428</v>
      </c>
      <c r="G6681" s="141" t="s">
        <v>33429</v>
      </c>
      <c r="H6681" s="141" t="s">
        <v>33430</v>
      </c>
      <c r="I6681" s="141" t="s">
        <v>285</v>
      </c>
      <c r="J6681" s="649">
        <v>2052.38</v>
      </c>
    </row>
    <row r="6682" spans="1:10" hidden="1">
      <c r="A6682" s="141" t="s">
        <v>33431</v>
      </c>
      <c r="B6682" s="141" t="str">
        <f t="shared" si="104"/>
        <v>CRAVACAO HORIZONTAL,A MACACO HIDRAULICO,DE TUBO DE CHAPA DEACO DE 1/2",DIAMETRO DE 1,00M,EM TRECHOS SOLDADOS,P/EXECUCAOCRAVACAO HORIZONTAL,A MACACO HIDRAULICO,DE TUBO DE CHAPA DE DE TUNEL DESTINAD.A RECEBER TUBULAC.SUBTERR.,PARTINDO DO INTERIOR DO POCO DE SERV.,INCL.SERVICOS MANUAIS DE ESCAV.INTERIOR DO TUNEL EM TERRA E REMOCAO DO MATERIAL ESCAVADO ATE O NIVEL DO TERRENO,EXCL.TRANSPORT.,MONT.E DESMONTAGEM DO MACACOCRAVACAO HORIZONTAL,A MACACO HIDRAULICO,DE TUBO DE CHAPA DE</v>
      </c>
      <c r="C6682" s="141" t="s">
        <v>33425</v>
      </c>
      <c r="D6682" s="141" t="s">
        <v>33426</v>
      </c>
      <c r="E6682" s="141" t="s">
        <v>33427</v>
      </c>
      <c r="F6682" s="141" t="s">
        <v>33428</v>
      </c>
      <c r="G6682" s="141" t="s">
        <v>33429</v>
      </c>
      <c r="H6682" s="141" t="s">
        <v>33430</v>
      </c>
      <c r="I6682" s="141" t="s">
        <v>285</v>
      </c>
      <c r="J6682" s="649">
        <v>1899.27</v>
      </c>
    </row>
    <row r="6683" spans="1:10" hidden="1">
      <c r="A6683" s="141" t="s">
        <v>33432</v>
      </c>
      <c r="B6683" s="141" t="str">
        <f t="shared" si="104"/>
        <v>CRAVACAO HORIZONTAL,A MACACO HIDRAULICO,DE TUBO DE CHAPA DEACO DE 1/2",DIAMETRO DE 1,20M,EM TRECHOS SOLDADOS,P/EXECUCAOCRAVACAO HORIZONTAL,A MACACO HIDRAULICO,DE TUBO DE CHAPA DE DE TUNEL DESTINAD.A RECEBER TUBULAC.SUBTERR.,PARTINDO DO INTERIOR DO POCO DE SERV.,INCL.SERVICOS MANUAIS DE ESCAV.INTERIOR DO TUNEL EM TERRA E REMOCAO DO MATERIAL ESCAVADO ATE O NIVEL DO TERRENO,EXCL.TRANSPORT.,MONT.E DESMONTAGEM DO MACACOCRAVACAO HORIZONTAL,A MACACO HIDRAULICO,DE TUBO DE CHAPA DE</v>
      </c>
      <c r="C6683" s="141" t="s">
        <v>33425</v>
      </c>
      <c r="D6683" s="141" t="s">
        <v>33433</v>
      </c>
      <c r="E6683" s="141" t="s">
        <v>33427</v>
      </c>
      <c r="F6683" s="141" t="s">
        <v>33428</v>
      </c>
      <c r="G6683" s="141" t="s">
        <v>33429</v>
      </c>
      <c r="H6683" s="141" t="s">
        <v>33430</v>
      </c>
      <c r="I6683" s="141" t="s">
        <v>285</v>
      </c>
      <c r="J6683" s="649">
        <v>2315.34</v>
      </c>
    </row>
    <row r="6684" spans="1:10" hidden="1">
      <c r="A6684" s="141" t="s">
        <v>33434</v>
      </c>
      <c r="B6684" s="141" t="str">
        <f t="shared" si="104"/>
        <v>CRAVACAO HORIZONTAL,A MACACO HIDRAULICO,DE TUBO DE CHAPA DEACO DE 1/2",DIAMETRO DE 1,20M,EM TRECHOS SOLDADOS,P/EXECUCAOCRAVACAO HORIZONTAL,A MACACO HIDRAULICO,DE TUBO DE CHAPA DE DE TUNEL DESTINAD.A RECEBER TUBULAC.SUBTERR.,PARTINDO DO INTERIOR DO POCO DE SERV.,INCL.SERVICOS MANUAIS DE ESCAV.INTERIOR DO TUNEL EM TERRA E REMOCAO DO MATERIAL ESCAVADO ATE O NIVEL DO TERRENO,EXCL.TRANSPORT.,MONT.E DESMONTAGEM DO MACACOCRAVACAO HORIZONTAL,A MACACO HIDRAULICO,DE TUBO DE CHAPA DE</v>
      </c>
      <c r="C6684" s="141" t="s">
        <v>33425</v>
      </c>
      <c r="D6684" s="141" t="s">
        <v>33433</v>
      </c>
      <c r="E6684" s="141" t="s">
        <v>33427</v>
      </c>
      <c r="F6684" s="141" t="s">
        <v>33428</v>
      </c>
      <c r="G6684" s="141" t="s">
        <v>33429</v>
      </c>
      <c r="H6684" s="141" t="s">
        <v>33430</v>
      </c>
      <c r="I6684" s="141" t="s">
        <v>285</v>
      </c>
      <c r="J6684" s="649">
        <v>2146.14</v>
      </c>
    </row>
    <row r="6685" spans="1:10" hidden="1">
      <c r="A6685" s="141" t="s">
        <v>33435</v>
      </c>
      <c r="B6685" s="141" t="str">
        <f t="shared" si="104"/>
        <v>CRAVACAO HORIZONTAL,A MACACO HIDRAULICO,DE TUBO DE CHAPA DEACO DE 1/2",DIAMETRO DE 1,50M,EM TRECHOS SOLDADOS,P/EXECUCAOCRAVACAO HORIZONTAL,A MACACO HIDRAULICO,DE TUBO DE CHAPA DE DE TUNEL DESTINAD.A RECEBER TUBULAC.SUBTERR.,PARTINDO DO INTERIOR DO POCO DE SERV.,INCL.SERVICOS MANUAIS DE ESCAV.INTERIOR DO TUNEL EM TERRA E REMOCAO DO MATERIAL ESCAVADO ATE O NIVEL DO TERRENO,EXCL.TRANSPORT.,MONT.E DESMONTAGEM DO MACACOCRAVACAO HORIZONTAL,A MACACO HIDRAULICO,DE TUBO DE CHAPA DE</v>
      </c>
      <c r="C6685" s="141" t="s">
        <v>33425</v>
      </c>
      <c r="D6685" s="141" t="s">
        <v>33436</v>
      </c>
      <c r="E6685" s="141" t="s">
        <v>33427</v>
      </c>
      <c r="F6685" s="141" t="s">
        <v>33428</v>
      </c>
      <c r="G6685" s="141" t="s">
        <v>33429</v>
      </c>
      <c r="H6685" s="141" t="s">
        <v>33430</v>
      </c>
      <c r="I6685" s="141" t="s">
        <v>285</v>
      </c>
      <c r="J6685" s="649">
        <v>2787.77</v>
      </c>
    </row>
    <row r="6686" spans="1:10" hidden="1">
      <c r="A6686" s="141" t="s">
        <v>33437</v>
      </c>
      <c r="B6686" s="141" t="str">
        <f t="shared" si="104"/>
        <v>CRAVACAO HORIZONTAL,A MACACO HIDRAULICO,DE TUBO DE CHAPA DEACO DE 1/2",DIAMETRO DE 1,50M,EM TRECHOS SOLDADOS,P/EXECUCAOCRAVACAO HORIZONTAL,A MACACO HIDRAULICO,DE TUBO DE CHAPA DE DE TUNEL DESTINAD.A RECEBER TUBULAC.SUBTERR.,PARTINDO DO INTERIOR DO POCO DE SERV.,INCL.SERVICOS MANUAIS DE ESCAV.INTERIOR DO TUNEL EM TERRA E REMOCAO DO MATERIAL ESCAVADO ATE O NIVEL DO TERRENO,EXCL.TRANSPORT.,MONT.E DESMONTAGEM DO MACACOCRAVACAO HORIZONTAL,A MACACO HIDRAULICO,DE TUBO DE CHAPA DE</v>
      </c>
      <c r="C6686" s="141" t="s">
        <v>33425</v>
      </c>
      <c r="D6686" s="141" t="s">
        <v>33436</v>
      </c>
      <c r="E6686" s="141" t="s">
        <v>33427</v>
      </c>
      <c r="F6686" s="141" t="s">
        <v>33428</v>
      </c>
      <c r="G6686" s="141" t="s">
        <v>33429</v>
      </c>
      <c r="H6686" s="141" t="s">
        <v>33430</v>
      </c>
      <c r="I6686" s="141" t="s">
        <v>285</v>
      </c>
      <c r="J6686" s="649">
        <v>2586.75</v>
      </c>
    </row>
    <row r="6687" spans="1:10" hidden="1">
      <c r="A6687" s="141" t="s">
        <v>33438</v>
      </c>
      <c r="B6687" s="141" t="str">
        <f t="shared" si="104"/>
        <v>CRAVACAO HORIZONTAL DE TUBO CAMISA DE CONCRETO ARMADO,DIAMETRO DE 1,00M,A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87" s="141" t="s">
        <v>33439</v>
      </c>
      <c r="D6687" s="141" t="s">
        <v>33440</v>
      </c>
      <c r="E6687" s="141" t="s">
        <v>33441</v>
      </c>
      <c r="F6687" s="141" t="s">
        <v>33442</v>
      </c>
      <c r="G6687" s="141" t="s">
        <v>33443</v>
      </c>
      <c r="I6687" s="141" t="s">
        <v>285</v>
      </c>
      <c r="J6687" s="649">
        <v>2316.85</v>
      </c>
    </row>
    <row r="6688" spans="1:10" hidden="1">
      <c r="A6688" s="141" t="s">
        <v>33444</v>
      </c>
      <c r="B6688" s="141" t="str">
        <f t="shared" si="104"/>
        <v>CRAVACAO HORIZONTAL DE TUBO CAMISA DE CONCRETO ARMADO,DIAMETRO DE 1,00M,A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88" s="141" t="s">
        <v>33439</v>
      </c>
      <c r="D6688" s="141" t="s">
        <v>33440</v>
      </c>
      <c r="E6688" s="141" t="s">
        <v>33441</v>
      </c>
      <c r="F6688" s="141" t="s">
        <v>33442</v>
      </c>
      <c r="G6688" s="141" t="s">
        <v>33443</v>
      </c>
      <c r="I6688" s="141" t="s">
        <v>285</v>
      </c>
      <c r="J6688" s="649">
        <v>2157.4299999999998</v>
      </c>
    </row>
    <row r="6689" spans="1:10" hidden="1">
      <c r="A6689" s="141" t="s">
        <v>33445</v>
      </c>
      <c r="B6689" s="141" t="str">
        <f t="shared" si="104"/>
        <v>CRAVACAO HORIZONTAL DE TUBO CAMISA DE CONCRETO ARMADO,DIAMETRO DE 1,20M,A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89" s="141" t="s">
        <v>33439</v>
      </c>
      <c r="D6689" s="141" t="s">
        <v>33446</v>
      </c>
      <c r="E6689" s="141" t="s">
        <v>33441</v>
      </c>
      <c r="F6689" s="141" t="s">
        <v>33442</v>
      </c>
      <c r="G6689" s="141" t="s">
        <v>33443</v>
      </c>
      <c r="I6689" s="141" t="s">
        <v>285</v>
      </c>
      <c r="J6689" s="649">
        <v>2780.19</v>
      </c>
    </row>
    <row r="6690" spans="1:10" hidden="1">
      <c r="A6690" s="141" t="s">
        <v>33447</v>
      </c>
      <c r="B6690" s="141" t="str">
        <f t="shared" si="104"/>
        <v>CRAVACAO HORIZONTAL DE TUBO CAMISA DE CONCRETO ARMADO,DIAMETRO DE 1,20M,A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90" s="141" t="s">
        <v>33439</v>
      </c>
      <c r="D6690" s="141" t="s">
        <v>33446</v>
      </c>
      <c r="E6690" s="141" t="s">
        <v>33441</v>
      </c>
      <c r="F6690" s="141" t="s">
        <v>33442</v>
      </c>
      <c r="G6690" s="141" t="s">
        <v>33443</v>
      </c>
      <c r="I6690" s="141" t="s">
        <v>285</v>
      </c>
      <c r="J6690" s="649">
        <v>2588.89</v>
      </c>
    </row>
    <row r="6691" spans="1:10" hidden="1">
      <c r="A6691" s="141" t="s">
        <v>33448</v>
      </c>
      <c r="B6691" s="141" t="str">
        <f t="shared" si="104"/>
        <v>CRAVACAO HORIZONTAL DE TUBO CAMISA DE CONCRETO ARMADO,DIAMETRO DE 1,50M,A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91" s="141" t="s">
        <v>33439</v>
      </c>
      <c r="D6691" s="141" t="s">
        <v>33449</v>
      </c>
      <c r="E6691" s="141" t="s">
        <v>33441</v>
      </c>
      <c r="F6691" s="141" t="s">
        <v>33442</v>
      </c>
      <c r="G6691" s="141" t="s">
        <v>33443</v>
      </c>
      <c r="I6691" s="141" t="s">
        <v>285</v>
      </c>
      <c r="J6691" s="649">
        <v>3475.29</v>
      </c>
    </row>
    <row r="6692" spans="1:10" hidden="1">
      <c r="A6692" s="141" t="s">
        <v>33450</v>
      </c>
      <c r="B6692" s="141" t="str">
        <f t="shared" si="104"/>
        <v>CRAVACAO HORIZONTAL DE TUBO CAMISA DE CONCRETO ARMADO,DIAMETRO DE 1,50M,A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92" s="141" t="s">
        <v>33439</v>
      </c>
      <c r="D6692" s="141" t="s">
        <v>33449</v>
      </c>
      <c r="E6692" s="141" t="s">
        <v>33441</v>
      </c>
      <c r="F6692" s="141" t="s">
        <v>33442</v>
      </c>
      <c r="G6692" s="141" t="s">
        <v>33443</v>
      </c>
      <c r="I6692" s="141" t="s">
        <v>285</v>
      </c>
      <c r="J6692" s="649">
        <v>3236.15</v>
      </c>
    </row>
    <row r="6693" spans="1:10" hidden="1">
      <c r="A6693" s="141" t="s">
        <v>33451</v>
      </c>
      <c r="B6693" s="141" t="str">
        <f t="shared" si="104"/>
        <v>CRAVACAO HORIZONTAL DE TUBO CAMISA DE CONCRETO ARMADO,DIAMETRO DE 2,00M,A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93" s="141" t="s">
        <v>33439</v>
      </c>
      <c r="D6693" s="141" t="s">
        <v>33452</v>
      </c>
      <c r="E6693" s="141" t="s">
        <v>33441</v>
      </c>
      <c r="F6693" s="141" t="s">
        <v>33442</v>
      </c>
      <c r="G6693" s="141" t="s">
        <v>33443</v>
      </c>
      <c r="I6693" s="141" t="s">
        <v>285</v>
      </c>
      <c r="J6693" s="649">
        <v>4633.72</v>
      </c>
    </row>
    <row r="6694" spans="1:10" hidden="1">
      <c r="A6694" s="141" t="s">
        <v>33453</v>
      </c>
      <c r="B6694" s="141" t="str">
        <f t="shared" si="104"/>
        <v>CRAVACAO HORIZONTAL DE TUBO CAMISA DE CONCRETO ARMADO,DIAMETRO DE 2,00M,A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94" s="141" t="s">
        <v>33439</v>
      </c>
      <c r="D6694" s="141" t="s">
        <v>33452</v>
      </c>
      <c r="E6694" s="141" t="s">
        <v>33441</v>
      </c>
      <c r="F6694" s="141" t="s">
        <v>33442</v>
      </c>
      <c r="G6694" s="141" t="s">
        <v>33443</v>
      </c>
      <c r="I6694" s="141" t="s">
        <v>285</v>
      </c>
      <c r="J6694" s="649">
        <v>4314.8599999999997</v>
      </c>
    </row>
    <row r="6695" spans="1:10" hidden="1">
      <c r="A6695" s="141" t="s">
        <v>33454</v>
      </c>
      <c r="B6695" s="141" t="str">
        <f t="shared" si="104"/>
        <v>CRAVACAO HORIZONTAL DE TUBO CAMISA DE CONCRETO ARMADO,DIAMETRO DE 2,50M,A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95" s="141" t="s">
        <v>33439</v>
      </c>
      <c r="D6695" s="141" t="s">
        <v>33455</v>
      </c>
      <c r="E6695" s="141" t="s">
        <v>33441</v>
      </c>
      <c r="F6695" s="141" t="s">
        <v>33442</v>
      </c>
      <c r="G6695" s="141" t="s">
        <v>33443</v>
      </c>
      <c r="I6695" s="141" t="s">
        <v>285</v>
      </c>
      <c r="J6695" s="649">
        <v>5792.15</v>
      </c>
    </row>
    <row r="6696" spans="1:10" hidden="1">
      <c r="A6696" s="141" t="s">
        <v>33456</v>
      </c>
      <c r="B6696" s="141" t="str">
        <f t="shared" si="104"/>
        <v>CRAVACAO HORIZONTAL DE TUBO CAMISA DE CONCRETO ARMADO,DIAMETRO DE 2,50M,A PARTIR DE POCO DE CRAVACAO POR MACACO,EXCLUSIVCRAVACAO HORIZONTAL DE TUBO CAMISA DE CONCRETO ARMADO,DIAMETE ESTE,SEM CONTROLE DIRECIONAL,INCLUSIVE SERVICOS MANUAIS DE ESCAVACAO DO INTERIOR DO TUNEL EM TERRA E REMOCAO DO MATERIAL ESCAVADO ATE O NIVEL DO TERRENOCRAVACAO HORIZONTAL DE TUBO CAMISA DE CONCRETO ARMADO,DIAMET</v>
      </c>
      <c r="C6696" s="141" t="s">
        <v>33439</v>
      </c>
      <c r="D6696" s="141" t="s">
        <v>33455</v>
      </c>
      <c r="E6696" s="141" t="s">
        <v>33441</v>
      </c>
      <c r="F6696" s="141" t="s">
        <v>33442</v>
      </c>
      <c r="G6696" s="141" t="s">
        <v>33443</v>
      </c>
      <c r="I6696" s="141" t="s">
        <v>285</v>
      </c>
      <c r="J6696" s="649">
        <v>5393.58</v>
      </c>
    </row>
    <row r="6697" spans="1:10" hidden="1">
      <c r="A6697" s="141" t="s">
        <v>33457</v>
      </c>
      <c r="B6697" s="141" t="str">
        <f t="shared" si="104"/>
        <v>ENCHIMENTO COM ARGAMASSA,NO TRACO 1:4,ENTRE O TUBO CAMISA DE TUNEIS EM TRAVESSIAS SUBTERRANEAS E A TUBULACAO ASSENTADA DENCHIMENTO COM ARGAMASSA,NO TRACO 1:4,ENTRE O TUBO CAMISA DEENTRO DAQUELES.CUSTO POR M3 DE ENCHIMENTOENCHIMENTO COM ARGAMASSA,NO TRACO 1:4,ENTRE O TUBO CAMISA DE</v>
      </c>
      <c r="C6697" s="141" t="s">
        <v>33458</v>
      </c>
      <c r="D6697" s="141" t="s">
        <v>33459</v>
      </c>
      <c r="E6697" s="141" t="s">
        <v>33460</v>
      </c>
      <c r="I6697" s="141" t="s">
        <v>4524</v>
      </c>
      <c r="J6697" s="649">
        <v>1609.99</v>
      </c>
    </row>
    <row r="6698" spans="1:10" hidden="1">
      <c r="A6698" s="141" t="s">
        <v>33461</v>
      </c>
      <c r="B6698" s="141" t="str">
        <f t="shared" si="104"/>
        <v>ENCHIMENTO COM ARGAMASSA,NO TRACO 1:4,ENTRE O TUBO CAMISA DE TUNEIS EM TRAVESSIAS SUBTERRANEAS E A TUBULACAO ASSENTADA DENCHIMENTO COM ARGAMASSA,NO TRACO 1:4,ENTRE O TUBO CAMISA DEENTRO DAQUELES.CUSTO POR M3 DE ENCHIMENTOENCHIMENTO COM ARGAMASSA,NO TRACO 1:4,ENTRE O TUBO CAMISA DE</v>
      </c>
      <c r="C6698" s="141" t="s">
        <v>33458</v>
      </c>
      <c r="D6698" s="141" t="s">
        <v>33459</v>
      </c>
      <c r="E6698" s="141" t="s">
        <v>33460</v>
      </c>
      <c r="I6698" s="141" t="s">
        <v>4524</v>
      </c>
      <c r="J6698" s="649">
        <v>1437.29</v>
      </c>
    </row>
    <row r="6699" spans="1:10" hidden="1">
      <c r="A6699" s="141" t="s">
        <v>33462</v>
      </c>
      <c r="B6699" s="141" t="str">
        <f t="shared" si="104"/>
        <v>REVESTIMENTO DE TALUDE COM SOLO-CIMENTO(TEOR DE CIMENTO IGUAL A 7,5%,EM PESO),INCLUSIVE FORNECIMENTO DOS MATERIAIS,DOSAGREVESTIMENTO DE TALUDE COM SOLO-CIMENTO(TEOR DE CIMENTO IGUAEM E CONTROLE TECNOLOGICOREVESTIMENTO DE TALUDE COM SOLO-CIMENTO(TEOR DE CIMENTO IGUA</v>
      </c>
      <c r="C6699" s="141" t="s">
        <v>33463</v>
      </c>
      <c r="D6699" s="141" t="s">
        <v>33464</v>
      </c>
      <c r="E6699" s="141" t="s">
        <v>33465</v>
      </c>
      <c r="I6699" s="141" t="s">
        <v>4524</v>
      </c>
      <c r="J6699" s="649">
        <v>431.66</v>
      </c>
    </row>
    <row r="6700" spans="1:10" hidden="1">
      <c r="A6700" s="141" t="s">
        <v>33466</v>
      </c>
      <c r="B6700" s="141" t="str">
        <f t="shared" si="104"/>
        <v>REVESTIMENTO DE TALUDE COM SOLO-CIMENTO(TEOR DE CIMENTO IGUAL A 7,5%,EM PESO),INCLUSIVE FORNECIMENTO DOS MATERIAIS,DOSAGREVESTIMENTO DE TALUDE COM SOLO-CIMENTO(TEOR DE CIMENTO IGUAEM E CONTROLE TECNOLOGICOREVESTIMENTO DE TALUDE COM SOLO-CIMENTO(TEOR DE CIMENTO IGUA</v>
      </c>
      <c r="C6700" s="141" t="s">
        <v>33463</v>
      </c>
      <c r="D6700" s="141" t="s">
        <v>33464</v>
      </c>
      <c r="E6700" s="141" t="s">
        <v>33465</v>
      </c>
      <c r="I6700" s="141" t="s">
        <v>4524</v>
      </c>
      <c r="J6700" s="649">
        <v>386.43</v>
      </c>
    </row>
    <row r="6701" spans="1:10" hidden="1">
      <c r="A6701" s="141" t="s">
        <v>33467</v>
      </c>
      <c r="B6701" s="141" t="str">
        <f t="shared" si="104"/>
        <v>TUBO DE FERRO FUNDIDO,CENTRIFUGADO,DUCTIL,CLASSE 25KG, PARACANALIZACAO DE AGUA,PONTA/BOLSA,REVESTIDO INTERNAMENTE EM POTUBO DE FERRO FUNDIDO,CENTRIFUGADO,DUCTIL,CLASSE 25KG, PARALIETILENO,REVESTIMENTO EXTERNO EM LIGA DE ZINCO E ALUMINIO E EPOXI DE COR AZUL MARINHO,COM DIAMETRO EXTERNO DE 90MM,CONFORME ABNT NBR 7675,12588 E 11827.FORNECIMENTOTUBO DE FERRO FUNDIDO,CENTRIFUGADO,DUCTIL,CLASSE 25KG, PARA</v>
      </c>
      <c r="C6701" s="141" t="s">
        <v>33468</v>
      </c>
      <c r="D6701" s="141" t="s">
        <v>33469</v>
      </c>
      <c r="E6701" s="141" t="s">
        <v>33470</v>
      </c>
      <c r="F6701" s="141" t="s">
        <v>33471</v>
      </c>
      <c r="G6701" s="141" t="s">
        <v>33472</v>
      </c>
      <c r="I6701" s="141" t="s">
        <v>285</v>
      </c>
      <c r="J6701" s="649">
        <v>242.6</v>
      </c>
    </row>
    <row r="6702" spans="1:10" hidden="1">
      <c r="A6702" s="141" t="s">
        <v>33473</v>
      </c>
      <c r="B6702" s="141" t="str">
        <f t="shared" si="104"/>
        <v>TUBO DE FERRO FUNDIDO,CENTRIFUGADO,DUCTIL,CLASSE 25KG, PARACANALIZACAO DE AGUA,PONTA/BOLSA,REVESTIDO INTERNAMENTE EM POTUBO DE FERRO FUNDIDO,CENTRIFUGADO,DUCTIL,CLASSE 25KG, PARALIETILENO,REVESTIMENTO EXTERNO EM LIGA DE ZINCO E ALUMINIO E EPOXI DE COR AZUL MARINHO,COM DIAMETRO EXTERNO DE 90MM,CONFORME ABNT NBR 7675,12588 E 11827.FORNECIMENTOTUBO DE FERRO FUNDIDO,CENTRIFUGADO,DUCTIL,CLASSE 25KG, PARA</v>
      </c>
      <c r="C6702" s="141" t="s">
        <v>33468</v>
      </c>
      <c r="D6702" s="141" t="s">
        <v>33469</v>
      </c>
      <c r="E6702" s="141" t="s">
        <v>33470</v>
      </c>
      <c r="F6702" s="141" t="s">
        <v>33471</v>
      </c>
      <c r="G6702" s="141" t="s">
        <v>33472</v>
      </c>
      <c r="I6702" s="141" t="s">
        <v>285</v>
      </c>
      <c r="J6702" s="649">
        <v>242.6</v>
      </c>
    </row>
    <row r="6703" spans="1:10" hidden="1">
      <c r="A6703" s="141" t="s">
        <v>33474</v>
      </c>
      <c r="B6703" s="141" t="str">
        <f t="shared" si="104"/>
        <v>TUBO DE FERRO FUNDIDO,CENTRIFUGADO,DUCTIL,CLASSE 25KG, PARACANALIZACAO DE AGUA,PONTA/BOLSA,REVESTIDO INTERNAMENTE EM POTUBO DE FERRO FUNDIDO,CENTRIFUGADO,DUCTIL,CLASSE 25KG, PARALIETILENO,REVESTIMENTO EXTERNO EM LIGA DE ZINCO E ALUMINIO E EPOXI DE COR AZUL MARINHO,COM DIAMETRO EXTERNO DE 110MM,CONFORME ABNT NBR 7675,12588 E 11827.FORNECIMENTOTUBO DE FERRO FUNDIDO,CENTRIFUGADO,DUCTIL,CLASSE 25KG, PARA</v>
      </c>
      <c r="C6703" s="141" t="s">
        <v>33468</v>
      </c>
      <c r="D6703" s="141" t="s">
        <v>33469</v>
      </c>
      <c r="E6703" s="141" t="s">
        <v>33470</v>
      </c>
      <c r="F6703" s="141" t="s">
        <v>33475</v>
      </c>
      <c r="G6703" s="141" t="s">
        <v>33476</v>
      </c>
      <c r="I6703" s="141" t="s">
        <v>285</v>
      </c>
      <c r="J6703" s="649">
        <v>342.22</v>
      </c>
    </row>
    <row r="6704" spans="1:10" hidden="1">
      <c r="A6704" s="141" t="s">
        <v>33477</v>
      </c>
      <c r="B6704" s="141" t="str">
        <f t="shared" si="104"/>
        <v>TUBO DE FERRO FUNDIDO,CENTRIFUGADO,DUCTIL,CLASSE 25KG, PARACANALIZACAO DE AGUA,PONTA/BOLSA,REVESTIDO INTERNAMENTE EM POTUBO DE FERRO FUNDIDO,CENTRIFUGADO,DUCTIL,CLASSE 25KG, PARALIETILENO,REVESTIMENTO EXTERNO EM LIGA DE ZINCO E ALUMINIO E EPOXI DE COR AZUL MARINHO,COM DIAMETRO EXTERNO DE 110MM,CONFORME ABNT NBR 7675,12588 E 11827.FORNECIMENTOTUBO DE FERRO FUNDIDO,CENTRIFUGADO,DUCTIL,CLASSE 25KG, PARA</v>
      </c>
      <c r="C6704" s="141" t="s">
        <v>33468</v>
      </c>
      <c r="D6704" s="141" t="s">
        <v>33469</v>
      </c>
      <c r="E6704" s="141" t="s">
        <v>33470</v>
      </c>
      <c r="F6704" s="141" t="s">
        <v>33475</v>
      </c>
      <c r="G6704" s="141" t="s">
        <v>33476</v>
      </c>
      <c r="I6704" s="141" t="s">
        <v>285</v>
      </c>
      <c r="J6704" s="649">
        <v>342.22</v>
      </c>
    </row>
    <row r="6705" spans="1:10" hidden="1">
      <c r="A6705" s="141" t="s">
        <v>33478</v>
      </c>
      <c r="B6705" s="141" t="str">
        <f t="shared" si="104"/>
        <v>TUBO DE FERRO FUNDIDO,CENTRIFUGADO,DUCTIL,CLASSE 25KG, PARACANALIZACAO DE AGUA,PONTA/BOLSA,REVESTIDO INTERNAMENTE EM POTUBO DE FERRO FUNDIDO,CENTRIFUGADO,DUCTIL,CLASSE 25KG, PARALIETILENO,REVESTIMENTO EXTERNO EM LIGA DE ZINCO E ALUMINIO E EPOXI DE COR AZUL MARINHO,COM DIAMETRO EXTERNO DE 125MM,CONFORME ABNT NBR 7675,12588 E 11827.FORNECIMENTOTUBO DE FERRO FUNDIDO,CENTRIFUGADO,DUCTIL,CLASSE 25KG, PARA</v>
      </c>
      <c r="C6705" s="141" t="s">
        <v>33468</v>
      </c>
      <c r="D6705" s="141" t="s">
        <v>33469</v>
      </c>
      <c r="E6705" s="141" t="s">
        <v>33470</v>
      </c>
      <c r="F6705" s="141" t="s">
        <v>33479</v>
      </c>
      <c r="G6705" s="141" t="s">
        <v>33476</v>
      </c>
      <c r="I6705" s="141" t="s">
        <v>285</v>
      </c>
      <c r="J6705" s="649">
        <v>472.88</v>
      </c>
    </row>
    <row r="6706" spans="1:10" hidden="1">
      <c r="A6706" s="141" t="s">
        <v>33480</v>
      </c>
      <c r="B6706" s="141" t="str">
        <f t="shared" si="104"/>
        <v>TUBO DE FERRO FUNDIDO,CENTRIFUGADO,DUCTIL,CLASSE 25KG, PARACANALIZACAO DE AGUA,PONTA/BOLSA,REVESTIDO INTERNAMENTE EM POTUBO DE FERRO FUNDIDO,CENTRIFUGADO,DUCTIL,CLASSE 25KG, PARALIETILENO,REVESTIMENTO EXTERNO EM LIGA DE ZINCO E ALUMINIO E EPOXI DE COR AZUL MARINHO,COM DIAMETRO EXTERNO DE 125MM,CONFORME ABNT NBR 7675,12588 E 11827.FORNECIMENTOTUBO DE FERRO FUNDIDO,CENTRIFUGADO,DUCTIL,CLASSE 25KG, PARA</v>
      </c>
      <c r="C6706" s="141" t="s">
        <v>33468</v>
      </c>
      <c r="D6706" s="141" t="s">
        <v>33469</v>
      </c>
      <c r="E6706" s="141" t="s">
        <v>33470</v>
      </c>
      <c r="F6706" s="141" t="s">
        <v>33479</v>
      </c>
      <c r="G6706" s="141" t="s">
        <v>33476</v>
      </c>
      <c r="I6706" s="141" t="s">
        <v>285</v>
      </c>
      <c r="J6706" s="649">
        <v>472.88</v>
      </c>
    </row>
    <row r="6707" spans="1:10" hidden="1">
      <c r="A6707" s="141" t="s">
        <v>33481</v>
      </c>
      <c r="B6707"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80MM,CONFORME ABNT NBR 13747.FORNECIMENTOTUBO DE FERRO FUNDIDO,CENTRIFUGADO,DUCTIL,PARA CANALIZACOES</v>
      </c>
      <c r="C6707" s="141" t="s">
        <v>33482</v>
      </c>
      <c r="D6707" s="141" t="s">
        <v>33483</v>
      </c>
      <c r="E6707" s="141" t="s">
        <v>33484</v>
      </c>
      <c r="F6707" s="141" t="s">
        <v>33485</v>
      </c>
      <c r="G6707" s="141" t="s">
        <v>33486</v>
      </c>
      <c r="H6707" s="141" t="s">
        <v>33359</v>
      </c>
      <c r="I6707" s="141" t="s">
        <v>285</v>
      </c>
      <c r="J6707" s="649">
        <v>576.70000000000005</v>
      </c>
    </row>
    <row r="6708" spans="1:10" hidden="1">
      <c r="A6708" s="141" t="s">
        <v>33487</v>
      </c>
      <c r="B6708"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80MM,CONFORME ABNT NBR 13747.FORNECIMENTOTUBO DE FERRO FUNDIDO,CENTRIFUGADO,DUCTIL,PARA CANALIZACOES</v>
      </c>
      <c r="C6708" s="141" t="s">
        <v>33482</v>
      </c>
      <c r="D6708" s="141" t="s">
        <v>33483</v>
      </c>
      <c r="E6708" s="141" t="s">
        <v>33484</v>
      </c>
      <c r="F6708" s="141" t="s">
        <v>33485</v>
      </c>
      <c r="G6708" s="141" t="s">
        <v>33486</v>
      </c>
      <c r="H6708" s="141" t="s">
        <v>33359</v>
      </c>
      <c r="I6708" s="141" t="s">
        <v>285</v>
      </c>
      <c r="J6708" s="649">
        <v>576.70000000000005</v>
      </c>
    </row>
    <row r="6709" spans="1:10" hidden="1">
      <c r="A6709" s="141" t="s">
        <v>33488</v>
      </c>
      <c r="B6709"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100MM,CONFORME ABNT NBR 13747.FORNECIMENTOTUBO DE FERRO FUNDIDO,CENTRIFUGADO,DUCTIL,PARA CANALIZACOES</v>
      </c>
      <c r="C6709" s="141" t="s">
        <v>33482</v>
      </c>
      <c r="D6709" s="141" t="s">
        <v>33483</v>
      </c>
      <c r="E6709" s="141" t="s">
        <v>33484</v>
      </c>
      <c r="F6709" s="141" t="s">
        <v>33485</v>
      </c>
      <c r="G6709" s="141" t="s">
        <v>33489</v>
      </c>
      <c r="H6709" s="141" t="s">
        <v>33490</v>
      </c>
      <c r="I6709" s="141" t="s">
        <v>285</v>
      </c>
      <c r="J6709" s="649">
        <v>563.74</v>
      </c>
    </row>
    <row r="6710" spans="1:10" hidden="1">
      <c r="A6710" s="141" t="s">
        <v>33491</v>
      </c>
      <c r="B6710"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100MM,CONFORME ABNT NBR 13747.FORNECIMENTOTUBO DE FERRO FUNDIDO,CENTRIFUGADO,DUCTIL,PARA CANALIZACOES</v>
      </c>
      <c r="C6710" s="141" t="s">
        <v>33482</v>
      </c>
      <c r="D6710" s="141" t="s">
        <v>33483</v>
      </c>
      <c r="E6710" s="141" t="s">
        <v>33484</v>
      </c>
      <c r="F6710" s="141" t="s">
        <v>33485</v>
      </c>
      <c r="G6710" s="141" t="s">
        <v>33489</v>
      </c>
      <c r="H6710" s="141" t="s">
        <v>33490</v>
      </c>
      <c r="I6710" s="141" t="s">
        <v>285</v>
      </c>
      <c r="J6710" s="649">
        <v>563.74</v>
      </c>
    </row>
    <row r="6711" spans="1:10" hidden="1">
      <c r="A6711" s="141" t="s">
        <v>33492</v>
      </c>
      <c r="B6711"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150MM,CONFORME ABNT NBR 13747.FORNECIMENTOTUBO DE FERRO FUNDIDO,CENTRIFUGADO,DUCTIL,PARA CANALIZACOES</v>
      </c>
      <c r="C6711" s="141" t="s">
        <v>33482</v>
      </c>
      <c r="D6711" s="141" t="s">
        <v>33483</v>
      </c>
      <c r="E6711" s="141" t="s">
        <v>33484</v>
      </c>
      <c r="F6711" s="141" t="s">
        <v>33485</v>
      </c>
      <c r="G6711" s="141" t="s">
        <v>33493</v>
      </c>
      <c r="H6711" s="141" t="s">
        <v>33490</v>
      </c>
      <c r="I6711" s="141" t="s">
        <v>285</v>
      </c>
      <c r="J6711" s="649">
        <v>670.11</v>
      </c>
    </row>
    <row r="6712" spans="1:10" hidden="1">
      <c r="A6712" s="141" t="s">
        <v>33494</v>
      </c>
      <c r="B6712"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150MM,CONFORME ABNT NBR 13747.FORNECIMENTOTUBO DE FERRO FUNDIDO,CENTRIFUGADO,DUCTIL,PARA CANALIZACOES</v>
      </c>
      <c r="C6712" s="141" t="s">
        <v>33482</v>
      </c>
      <c r="D6712" s="141" t="s">
        <v>33483</v>
      </c>
      <c r="E6712" s="141" t="s">
        <v>33484</v>
      </c>
      <c r="F6712" s="141" t="s">
        <v>33485</v>
      </c>
      <c r="G6712" s="141" t="s">
        <v>33493</v>
      </c>
      <c r="H6712" s="141" t="s">
        <v>33490</v>
      </c>
      <c r="I6712" s="141" t="s">
        <v>285</v>
      </c>
      <c r="J6712" s="649">
        <v>670.11</v>
      </c>
    </row>
    <row r="6713" spans="1:10" hidden="1">
      <c r="A6713" s="141" t="s">
        <v>33495</v>
      </c>
      <c r="B6713"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200MM,CONFORME ABNT NBR 13747.FORNECIMENTOTUBO DE FERRO FUNDIDO,CENTRIFUGADO,DUCTIL,PARA CANALIZACOES</v>
      </c>
      <c r="C6713" s="141" t="s">
        <v>33482</v>
      </c>
      <c r="D6713" s="141" t="s">
        <v>33483</v>
      </c>
      <c r="E6713" s="141" t="s">
        <v>33484</v>
      </c>
      <c r="F6713" s="141" t="s">
        <v>33485</v>
      </c>
      <c r="G6713" s="141" t="s">
        <v>33496</v>
      </c>
      <c r="H6713" s="141" t="s">
        <v>33490</v>
      </c>
      <c r="I6713" s="141" t="s">
        <v>285</v>
      </c>
      <c r="J6713" s="649">
        <v>815.66</v>
      </c>
    </row>
    <row r="6714" spans="1:10" hidden="1">
      <c r="A6714" s="141" t="s">
        <v>33497</v>
      </c>
      <c r="B6714"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200MM,CONFORME ABNT NBR 13747.FORNECIMENTOTUBO DE FERRO FUNDIDO,CENTRIFUGADO,DUCTIL,PARA CANALIZACOES</v>
      </c>
      <c r="C6714" s="141" t="s">
        <v>33482</v>
      </c>
      <c r="D6714" s="141" t="s">
        <v>33483</v>
      </c>
      <c r="E6714" s="141" t="s">
        <v>33484</v>
      </c>
      <c r="F6714" s="141" t="s">
        <v>33485</v>
      </c>
      <c r="G6714" s="141" t="s">
        <v>33496</v>
      </c>
      <c r="H6714" s="141" t="s">
        <v>33490</v>
      </c>
      <c r="I6714" s="141" t="s">
        <v>285</v>
      </c>
      <c r="J6714" s="649">
        <v>815.66</v>
      </c>
    </row>
    <row r="6715" spans="1:10" hidden="1">
      <c r="A6715" s="141" t="s">
        <v>33498</v>
      </c>
      <c r="B6715"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250MM,CONFORME ABNT NBR 13747.FORNECIMENTOTUBO DE FERRO FUNDIDO,CENTRIFUGADO,DUCTIL,PARA CANALIZACOES</v>
      </c>
      <c r="C6715" s="141" t="s">
        <v>33482</v>
      </c>
      <c r="D6715" s="141" t="s">
        <v>33483</v>
      </c>
      <c r="E6715" s="141" t="s">
        <v>33484</v>
      </c>
      <c r="F6715" s="141" t="s">
        <v>33485</v>
      </c>
      <c r="G6715" s="141" t="s">
        <v>33499</v>
      </c>
      <c r="H6715" s="141" t="s">
        <v>33490</v>
      </c>
      <c r="I6715" s="141" t="s">
        <v>285</v>
      </c>
      <c r="J6715" s="649">
        <v>1000.25</v>
      </c>
    </row>
    <row r="6716" spans="1:10" hidden="1">
      <c r="A6716" s="141" t="s">
        <v>33500</v>
      </c>
      <c r="B6716"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250MM,CONFORME ABNT NBR 13747.FORNECIMENTOTUBO DE FERRO FUNDIDO,CENTRIFUGADO,DUCTIL,PARA CANALIZACOES</v>
      </c>
      <c r="C6716" s="141" t="s">
        <v>33482</v>
      </c>
      <c r="D6716" s="141" t="s">
        <v>33483</v>
      </c>
      <c r="E6716" s="141" t="s">
        <v>33484</v>
      </c>
      <c r="F6716" s="141" t="s">
        <v>33485</v>
      </c>
      <c r="G6716" s="141" t="s">
        <v>33499</v>
      </c>
      <c r="H6716" s="141" t="s">
        <v>33490</v>
      </c>
      <c r="I6716" s="141" t="s">
        <v>285</v>
      </c>
      <c r="J6716" s="649">
        <v>1000.25</v>
      </c>
    </row>
    <row r="6717" spans="1:10" hidden="1">
      <c r="A6717" s="141" t="s">
        <v>33501</v>
      </c>
      <c r="B6717"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300MM,CONFORME ABNT NBR 13747.FORNECIMENTOTUBO DE FERRO FUNDIDO,CENTRIFUGADO,DUCTIL,PARA CANALIZACOES</v>
      </c>
      <c r="C6717" s="141" t="s">
        <v>33482</v>
      </c>
      <c r="D6717" s="141" t="s">
        <v>33483</v>
      </c>
      <c r="E6717" s="141" t="s">
        <v>33484</v>
      </c>
      <c r="F6717" s="141" t="s">
        <v>33485</v>
      </c>
      <c r="G6717" s="141" t="s">
        <v>33502</v>
      </c>
      <c r="H6717" s="141" t="s">
        <v>33490</v>
      </c>
      <c r="I6717" s="141" t="s">
        <v>285</v>
      </c>
      <c r="J6717" s="649">
        <v>1180.51</v>
      </c>
    </row>
    <row r="6718" spans="1:10" hidden="1">
      <c r="A6718" s="141" t="s">
        <v>33503</v>
      </c>
      <c r="B6718"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300MM,CONFORME ABNT NBR 13747.FORNECIMENTOTUBO DE FERRO FUNDIDO,CENTRIFUGADO,DUCTIL,PARA CANALIZACOES</v>
      </c>
      <c r="C6718" s="141" t="s">
        <v>33482</v>
      </c>
      <c r="D6718" s="141" t="s">
        <v>33483</v>
      </c>
      <c r="E6718" s="141" t="s">
        <v>33484</v>
      </c>
      <c r="F6718" s="141" t="s">
        <v>33485</v>
      </c>
      <c r="G6718" s="141" t="s">
        <v>33502</v>
      </c>
      <c r="H6718" s="141" t="s">
        <v>33490</v>
      </c>
      <c r="I6718" s="141" t="s">
        <v>285</v>
      </c>
      <c r="J6718" s="649">
        <v>1180.51</v>
      </c>
    </row>
    <row r="6719" spans="1:10" hidden="1">
      <c r="A6719" s="141" t="s">
        <v>33504</v>
      </c>
      <c r="B6719"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350MM,CONFORME ABNT NBR 13747.FORNECIMENTOTUBO DE FERRO FUNDIDO,CENTRIFUGADO,DUCTIL,PARA CANALIZACOES</v>
      </c>
      <c r="C6719" s="141" t="s">
        <v>33482</v>
      </c>
      <c r="D6719" s="141" t="s">
        <v>33483</v>
      </c>
      <c r="E6719" s="141" t="s">
        <v>33484</v>
      </c>
      <c r="F6719" s="141" t="s">
        <v>33485</v>
      </c>
      <c r="G6719" s="141" t="s">
        <v>33505</v>
      </c>
      <c r="H6719" s="141" t="s">
        <v>33490</v>
      </c>
      <c r="I6719" s="141" t="s">
        <v>285</v>
      </c>
      <c r="J6719" s="649">
        <v>1541.3</v>
      </c>
    </row>
    <row r="6720" spans="1:10" hidden="1">
      <c r="A6720" s="141" t="s">
        <v>33506</v>
      </c>
      <c r="B6720"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350MM,CONFORME ABNT NBR 13747.FORNECIMENTOTUBO DE FERRO FUNDIDO,CENTRIFUGADO,DUCTIL,PARA CANALIZACOES</v>
      </c>
      <c r="C6720" s="141" t="s">
        <v>33482</v>
      </c>
      <c r="D6720" s="141" t="s">
        <v>33483</v>
      </c>
      <c r="E6720" s="141" t="s">
        <v>33484</v>
      </c>
      <c r="F6720" s="141" t="s">
        <v>33485</v>
      </c>
      <c r="G6720" s="141" t="s">
        <v>33505</v>
      </c>
      <c r="H6720" s="141" t="s">
        <v>33490</v>
      </c>
      <c r="I6720" s="141" t="s">
        <v>285</v>
      </c>
      <c r="J6720" s="649">
        <v>1541.3</v>
      </c>
    </row>
    <row r="6721" spans="1:10" hidden="1">
      <c r="A6721" s="141" t="s">
        <v>33507</v>
      </c>
      <c r="B6721"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400MM,CONFORME ABNT NBR 13747.FORNECIMENTOTUBO DE FERRO FUNDIDO,CENTRIFUGADO,DUCTIL,PARA CANALIZACOES</v>
      </c>
      <c r="C6721" s="141" t="s">
        <v>33482</v>
      </c>
      <c r="D6721" s="141" t="s">
        <v>33483</v>
      </c>
      <c r="E6721" s="141" t="s">
        <v>33484</v>
      </c>
      <c r="F6721" s="141" t="s">
        <v>33485</v>
      </c>
      <c r="G6721" s="141" t="s">
        <v>33508</v>
      </c>
      <c r="H6721" s="141" t="s">
        <v>33490</v>
      </c>
      <c r="I6721" s="141" t="s">
        <v>285</v>
      </c>
      <c r="J6721" s="649">
        <v>1611.79</v>
      </c>
    </row>
    <row r="6722" spans="1:10" hidden="1">
      <c r="A6722" s="141" t="s">
        <v>33509</v>
      </c>
      <c r="B6722" s="141" t="str">
        <f t="shared" si="104"/>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400MM,CONFORME ABNT NBR 13747.FORNECIMENTOTUBO DE FERRO FUNDIDO,CENTRIFUGADO,DUCTIL,PARA CANALIZACOES</v>
      </c>
      <c r="C6722" s="141" t="s">
        <v>33482</v>
      </c>
      <c r="D6722" s="141" t="s">
        <v>33483</v>
      </c>
      <c r="E6722" s="141" t="s">
        <v>33484</v>
      </c>
      <c r="F6722" s="141" t="s">
        <v>33485</v>
      </c>
      <c r="G6722" s="141" t="s">
        <v>33508</v>
      </c>
      <c r="H6722" s="141" t="s">
        <v>33490</v>
      </c>
      <c r="I6722" s="141" t="s">
        <v>285</v>
      </c>
      <c r="J6722" s="649">
        <v>1611.79</v>
      </c>
    </row>
    <row r="6723" spans="1:10" hidden="1">
      <c r="A6723" s="141" t="s">
        <v>33510</v>
      </c>
      <c r="B6723" s="141" t="str">
        <f t="shared" ref="B6723:B6786" si="105">C6723&amp;D6723&amp;C6723&amp;E6723&amp;F6723&amp;G6723&amp;H6723&amp;C6723</f>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450MM,CONFORME ABNT NBR 13747.FORNECIMENTOTUBO DE FERRO FUNDIDO,CENTRIFUGADO,DUCTIL,PARA CANALIZACOES</v>
      </c>
      <c r="C6723" s="141" t="s">
        <v>33482</v>
      </c>
      <c r="D6723" s="141" t="s">
        <v>33483</v>
      </c>
      <c r="E6723" s="141" t="s">
        <v>33484</v>
      </c>
      <c r="F6723" s="141" t="s">
        <v>33485</v>
      </c>
      <c r="G6723" s="141" t="s">
        <v>33511</v>
      </c>
      <c r="H6723" s="141" t="s">
        <v>33490</v>
      </c>
      <c r="I6723" s="141" t="s">
        <v>285</v>
      </c>
      <c r="J6723" s="649">
        <v>1886.43</v>
      </c>
    </row>
    <row r="6724" spans="1:10" hidden="1">
      <c r="A6724" s="141" t="s">
        <v>33512</v>
      </c>
      <c r="B6724"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450MM,CONFORME ABNT NBR 13747.FORNECIMENTOTUBO DE FERRO FUNDIDO,CENTRIFUGADO,DUCTIL,PARA CANALIZACOES</v>
      </c>
      <c r="C6724" s="141" t="s">
        <v>33482</v>
      </c>
      <c r="D6724" s="141" t="s">
        <v>33483</v>
      </c>
      <c r="E6724" s="141" t="s">
        <v>33484</v>
      </c>
      <c r="F6724" s="141" t="s">
        <v>33485</v>
      </c>
      <c r="G6724" s="141" t="s">
        <v>33511</v>
      </c>
      <c r="H6724" s="141" t="s">
        <v>33490</v>
      </c>
      <c r="I6724" s="141" t="s">
        <v>285</v>
      </c>
      <c r="J6724" s="649">
        <v>1886.43</v>
      </c>
    </row>
    <row r="6725" spans="1:10" hidden="1">
      <c r="A6725" s="141" t="s">
        <v>33513</v>
      </c>
      <c r="B6725" s="141" t="str">
        <f t="shared" si="105"/>
        <v>TUBO DE FERRO FUNDIDO,CENTRIFUGADO,DUCTIL,PARA CANALIZACOESSIB PRESSAO,CLASSE K-9,PONTA/BOLSA,CONFORME ABNT NBR 7675,RETUBO DE FERRO FUNDIDO,CENTRIFUGADO,DUCTIL,PARA CANALIZACOESVESTIDO EXTERNAMENTE COM ZINCO METALICO E PINTURA BETUMINOSA E INTERNAMENTE COM ARGAMASSA DE CIMENTO,COM JUNTA ELASTICA,BOLSA MODELO JE2GS,DIAMETRO DE 500MM,CONFORME ABNT NBR 13747.FORNECIMENTOTUBO DE FERRO FUNDIDO,CENTRIFUGADO,DUCTIL,PARA CANALIZACOES</v>
      </c>
      <c r="C6725" s="141" t="s">
        <v>33482</v>
      </c>
      <c r="D6725" s="141" t="s">
        <v>33514</v>
      </c>
      <c r="E6725" s="141" t="s">
        <v>33484</v>
      </c>
      <c r="F6725" s="141" t="s">
        <v>33485</v>
      </c>
      <c r="G6725" s="141" t="s">
        <v>33515</v>
      </c>
      <c r="H6725" s="141" t="s">
        <v>33490</v>
      </c>
      <c r="I6725" s="141" t="s">
        <v>285</v>
      </c>
      <c r="J6725" s="649">
        <v>2073.64</v>
      </c>
    </row>
    <row r="6726" spans="1:10" hidden="1">
      <c r="A6726" s="141" t="s">
        <v>33516</v>
      </c>
      <c r="B6726" s="141" t="str">
        <f t="shared" si="105"/>
        <v>TUBO DE FERRO FUNDIDO,CENTRIFUGADO,DUCTIL,PARA CANALIZACOESSIB PRESSAO,CLASSE K-9,PONTA/BOLSA,CONFORME ABNT NBR 7675,RETUBO DE FERRO FUNDIDO,CENTRIFUGADO,DUCTIL,PARA CANALIZACOESVESTIDO EXTERNAMENTE COM ZINCO METALICO E PINTURA BETUMINOSA E INTERNAMENTE COM ARGAMASSA DE CIMENTO,COM JUNTA ELASTICA,BOLSA MODELO JE2GS,DIAMETRO DE 500MM,CONFORME ABNT NBR 13747.FORNECIMENTOTUBO DE FERRO FUNDIDO,CENTRIFUGADO,DUCTIL,PARA CANALIZACOES</v>
      </c>
      <c r="C6726" s="141" t="s">
        <v>33482</v>
      </c>
      <c r="D6726" s="141" t="s">
        <v>33514</v>
      </c>
      <c r="E6726" s="141" t="s">
        <v>33484</v>
      </c>
      <c r="F6726" s="141" t="s">
        <v>33485</v>
      </c>
      <c r="G6726" s="141" t="s">
        <v>33515</v>
      </c>
      <c r="H6726" s="141" t="s">
        <v>33490</v>
      </c>
      <c r="I6726" s="141" t="s">
        <v>285</v>
      </c>
      <c r="J6726" s="649">
        <v>2073.64</v>
      </c>
    </row>
    <row r="6727" spans="1:10" hidden="1">
      <c r="A6727" s="141" t="s">
        <v>33517</v>
      </c>
      <c r="B6727"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600MM,CONFORME ABNT NBR 13747.FORNECIMENTOTUBO DE FERRO FUNDIDO,CENTRIFUGADO,DUCTIL,PARA CANALIZACOES</v>
      </c>
      <c r="C6727" s="141" t="s">
        <v>33482</v>
      </c>
      <c r="D6727" s="141" t="s">
        <v>33483</v>
      </c>
      <c r="E6727" s="141" t="s">
        <v>33484</v>
      </c>
      <c r="F6727" s="141" t="s">
        <v>33485</v>
      </c>
      <c r="G6727" s="141" t="s">
        <v>33518</v>
      </c>
      <c r="H6727" s="141" t="s">
        <v>33490</v>
      </c>
      <c r="I6727" s="141" t="s">
        <v>285</v>
      </c>
      <c r="J6727" s="649">
        <v>2689.71</v>
      </c>
    </row>
    <row r="6728" spans="1:10" hidden="1">
      <c r="A6728" s="141" t="s">
        <v>33519</v>
      </c>
      <c r="B6728"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600MM,CONFORME ABNT NBR 13747.FORNECIMENTOTUBO DE FERRO FUNDIDO,CENTRIFUGADO,DUCTIL,PARA CANALIZACOES</v>
      </c>
      <c r="C6728" s="141" t="s">
        <v>33482</v>
      </c>
      <c r="D6728" s="141" t="s">
        <v>33483</v>
      </c>
      <c r="E6728" s="141" t="s">
        <v>33484</v>
      </c>
      <c r="F6728" s="141" t="s">
        <v>33485</v>
      </c>
      <c r="G6728" s="141" t="s">
        <v>33518</v>
      </c>
      <c r="H6728" s="141" t="s">
        <v>33490</v>
      </c>
      <c r="I6728" s="141" t="s">
        <v>285</v>
      </c>
      <c r="J6728" s="649">
        <v>2689.71</v>
      </c>
    </row>
    <row r="6729" spans="1:10" hidden="1">
      <c r="A6729" s="141" t="s">
        <v>33520</v>
      </c>
      <c r="B6729"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700MM,CONFORME ABNT NBR 13747.FORNECIMENTOTUBO DE FERRO FUNDIDO,CENTRIFUGADO,DUCTIL,PARA CANALIZACOES</v>
      </c>
      <c r="C6729" s="141" t="s">
        <v>33482</v>
      </c>
      <c r="D6729" s="141" t="s">
        <v>33483</v>
      </c>
      <c r="E6729" s="141" t="s">
        <v>33484</v>
      </c>
      <c r="F6729" s="141" t="s">
        <v>33485</v>
      </c>
      <c r="G6729" s="141" t="s">
        <v>33521</v>
      </c>
      <c r="H6729" s="141" t="s">
        <v>33490</v>
      </c>
      <c r="I6729" s="141" t="s">
        <v>285</v>
      </c>
      <c r="J6729" s="649">
        <v>3789.07</v>
      </c>
    </row>
    <row r="6730" spans="1:10" hidden="1">
      <c r="A6730" s="141" t="s">
        <v>33522</v>
      </c>
      <c r="B6730"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700MM,CONFORME ABNT NBR 13747.FORNECIMENTOTUBO DE FERRO FUNDIDO,CENTRIFUGADO,DUCTIL,PARA CANALIZACOES</v>
      </c>
      <c r="C6730" s="141" t="s">
        <v>33482</v>
      </c>
      <c r="D6730" s="141" t="s">
        <v>33483</v>
      </c>
      <c r="E6730" s="141" t="s">
        <v>33484</v>
      </c>
      <c r="F6730" s="141" t="s">
        <v>33485</v>
      </c>
      <c r="G6730" s="141" t="s">
        <v>33521</v>
      </c>
      <c r="H6730" s="141" t="s">
        <v>33490</v>
      </c>
      <c r="I6730" s="141" t="s">
        <v>285</v>
      </c>
      <c r="J6730" s="649">
        <v>3789.07</v>
      </c>
    </row>
    <row r="6731" spans="1:10" hidden="1">
      <c r="A6731" s="141" t="s">
        <v>33523</v>
      </c>
      <c r="B6731"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800MM,CONFORME ABNT NBR 13747.FORNECIMENTOTUBO DE FERRO FUNDIDO,CENTRIFUGADO,DUCTIL,PARA CANALIZACOES</v>
      </c>
      <c r="C6731" s="141" t="s">
        <v>33482</v>
      </c>
      <c r="D6731" s="141" t="s">
        <v>33483</v>
      </c>
      <c r="E6731" s="141" t="s">
        <v>33484</v>
      </c>
      <c r="F6731" s="141" t="s">
        <v>33485</v>
      </c>
      <c r="G6731" s="141" t="s">
        <v>33524</v>
      </c>
      <c r="H6731" s="141" t="s">
        <v>33490</v>
      </c>
      <c r="I6731" s="141" t="s">
        <v>285</v>
      </c>
      <c r="J6731" s="649">
        <v>4537.2</v>
      </c>
    </row>
    <row r="6732" spans="1:10" hidden="1">
      <c r="A6732" s="141" t="s">
        <v>33525</v>
      </c>
      <c r="B6732"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800MM,CONFORME ABNT NBR 13747.FORNECIMENTOTUBO DE FERRO FUNDIDO,CENTRIFUGADO,DUCTIL,PARA CANALIZACOES</v>
      </c>
      <c r="C6732" s="141" t="s">
        <v>33482</v>
      </c>
      <c r="D6732" s="141" t="s">
        <v>33483</v>
      </c>
      <c r="E6732" s="141" t="s">
        <v>33484</v>
      </c>
      <c r="F6732" s="141" t="s">
        <v>33485</v>
      </c>
      <c r="G6732" s="141" t="s">
        <v>33524</v>
      </c>
      <c r="H6732" s="141" t="s">
        <v>33490</v>
      </c>
      <c r="I6732" s="141" t="s">
        <v>285</v>
      </c>
      <c r="J6732" s="649">
        <v>4537.2</v>
      </c>
    </row>
    <row r="6733" spans="1:10" hidden="1">
      <c r="A6733" s="141" t="s">
        <v>33526</v>
      </c>
      <c r="B6733"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900MM,CONFORME ABNT NBR 13747.FORNECIMENTOTUBO DE FERRO FUNDIDO,CENTRIFUGADO,DUCTIL,PARA CANALIZACOES</v>
      </c>
      <c r="C6733" s="141" t="s">
        <v>33482</v>
      </c>
      <c r="D6733" s="141" t="s">
        <v>33483</v>
      </c>
      <c r="E6733" s="141" t="s">
        <v>33484</v>
      </c>
      <c r="F6733" s="141" t="s">
        <v>33485</v>
      </c>
      <c r="G6733" s="141" t="s">
        <v>33527</v>
      </c>
      <c r="H6733" s="141" t="s">
        <v>33490</v>
      </c>
      <c r="I6733" s="141" t="s">
        <v>285</v>
      </c>
      <c r="J6733" s="649">
        <v>5310.8</v>
      </c>
    </row>
    <row r="6734" spans="1:10" hidden="1">
      <c r="A6734" s="141" t="s">
        <v>33528</v>
      </c>
      <c r="B6734"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900MM,CONFORME ABNT NBR 13747.FORNECIMENTOTUBO DE FERRO FUNDIDO,CENTRIFUGADO,DUCTIL,PARA CANALIZACOES</v>
      </c>
      <c r="C6734" s="141" t="s">
        <v>33482</v>
      </c>
      <c r="D6734" s="141" t="s">
        <v>33483</v>
      </c>
      <c r="E6734" s="141" t="s">
        <v>33484</v>
      </c>
      <c r="F6734" s="141" t="s">
        <v>33485</v>
      </c>
      <c r="G6734" s="141" t="s">
        <v>33527</v>
      </c>
      <c r="H6734" s="141" t="s">
        <v>33490</v>
      </c>
      <c r="I6734" s="141" t="s">
        <v>285</v>
      </c>
      <c r="J6734" s="649">
        <v>5310.8</v>
      </c>
    </row>
    <row r="6735" spans="1:10" hidden="1">
      <c r="A6735" s="141" t="s">
        <v>33529</v>
      </c>
      <c r="B6735"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1000MM,CONFORME ABNT NBR 13747.FORNECIMENTOTUBO DE FERRO FUNDIDO,CENTRIFUGADO,DUCTIL,PARA CANALIZACOES</v>
      </c>
      <c r="C6735" s="141" t="s">
        <v>33482</v>
      </c>
      <c r="D6735" s="141" t="s">
        <v>33483</v>
      </c>
      <c r="E6735" s="141" t="s">
        <v>33484</v>
      </c>
      <c r="F6735" s="141" t="s">
        <v>33485</v>
      </c>
      <c r="G6735" s="141" t="s">
        <v>33530</v>
      </c>
      <c r="H6735" s="141" t="s">
        <v>33531</v>
      </c>
      <c r="I6735" s="141" t="s">
        <v>285</v>
      </c>
      <c r="J6735" s="649">
        <v>6195.36</v>
      </c>
    </row>
    <row r="6736" spans="1:10" hidden="1">
      <c r="A6736" s="141" t="s">
        <v>33532</v>
      </c>
      <c r="B6736"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1000MM,CONFORME ABNT NBR 13747.FORNECIMENTOTUBO DE FERRO FUNDIDO,CENTRIFUGADO,DUCTIL,PARA CANALIZACOES</v>
      </c>
      <c r="C6736" s="141" t="s">
        <v>33482</v>
      </c>
      <c r="D6736" s="141" t="s">
        <v>33483</v>
      </c>
      <c r="E6736" s="141" t="s">
        <v>33484</v>
      </c>
      <c r="F6736" s="141" t="s">
        <v>33485</v>
      </c>
      <c r="G6736" s="141" t="s">
        <v>33530</v>
      </c>
      <c r="H6736" s="141" t="s">
        <v>33531</v>
      </c>
      <c r="I6736" s="141" t="s">
        <v>285</v>
      </c>
      <c r="J6736" s="649">
        <v>6195.36</v>
      </c>
    </row>
    <row r="6737" spans="1:10" hidden="1">
      <c r="A6737" s="141" t="s">
        <v>33533</v>
      </c>
      <c r="B6737"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1200MM,CONFORME ABNT NBR 13747.FORNECIMENTOTUBO DE FERRO FUNDIDO,CENTRIFUGADO,DUCTIL,PARA CANALIZACOES</v>
      </c>
      <c r="C6737" s="141" t="s">
        <v>33482</v>
      </c>
      <c r="D6737" s="141" t="s">
        <v>33483</v>
      </c>
      <c r="E6737" s="141" t="s">
        <v>33484</v>
      </c>
      <c r="F6737" s="141" t="s">
        <v>33485</v>
      </c>
      <c r="G6737" s="141" t="s">
        <v>33534</v>
      </c>
      <c r="H6737" s="141" t="s">
        <v>33531</v>
      </c>
      <c r="I6737" s="141" t="s">
        <v>285</v>
      </c>
      <c r="J6737" s="649">
        <v>8120.87</v>
      </c>
    </row>
    <row r="6738" spans="1:10" hidden="1">
      <c r="A6738" s="141" t="s">
        <v>33535</v>
      </c>
      <c r="B6738" s="141" t="str">
        <f t="shared" si="105"/>
        <v>TUBO DE FERRO FUNDIDO,CENTRIFUGADO,DUCTIL,PARA CANALIZACOESSOB PRESSAO,CLASSE K-9,PONTA/BOLSA,CONFORME ABNT NBR 7675,RETUBO DE FERRO FUNDIDO,CENTRIFUGADO,DUCTIL,PARA CANALIZACOESVESTIDO EXTERNAMENTE COM ZINCO METALICO E PINTURA BETUMINOSA E INTERNAMENTE COM ARGAMASSA DE CIMENTO,COM JUNTA ELASTICA,BOLSA MODELO JE2GS,DIAMETRO DE 1200MM,CONFORME ABNT NBR 13747.FORNECIMENTOTUBO DE FERRO FUNDIDO,CENTRIFUGADO,DUCTIL,PARA CANALIZACOES</v>
      </c>
      <c r="C6738" s="141" t="s">
        <v>33482</v>
      </c>
      <c r="D6738" s="141" t="s">
        <v>33483</v>
      </c>
      <c r="E6738" s="141" t="s">
        <v>33484</v>
      </c>
      <c r="F6738" s="141" t="s">
        <v>33485</v>
      </c>
      <c r="G6738" s="141" t="s">
        <v>33534</v>
      </c>
      <c r="H6738" s="141" t="s">
        <v>33531</v>
      </c>
      <c r="I6738" s="141" t="s">
        <v>285</v>
      </c>
      <c r="J6738" s="649">
        <v>8120.87</v>
      </c>
    </row>
    <row r="6739" spans="1:10" hidden="1">
      <c r="A6739" s="141" t="s">
        <v>33536</v>
      </c>
      <c r="B6739" s="141" t="str">
        <f t="shared" si="105"/>
        <v>TUBO DE FERRO FUNDIDO CENTRIFUGADO,DUCTIL,PARA CANALIZACOESSOB PRESSAO CLASSE K-7,CONFORME ABNT NBR 7675,PONTA/BOLSA,RETUBO DE FERRO FUNDIDO CENTRIFUGADO,DUCTIL,PARA CANALIZACOESVESTIDO EXTERNAMENTE COM ZINCO METALICO E PINTURA BETUMINOSA E INTERNAMENTE COM ARGAMASSA DE CIMENTO,COM JUNTA ELASTICA,BOLSA MODELO JE2GS CONFORME ABNT NBR 13747,DIAMETRO DE 150MM.FORNECIMENTOTUBO DE FERRO FUNDIDO CENTRIFUGADO,DUCTIL,PARA CANALIZACOES</v>
      </c>
      <c r="C6739" s="141" t="s">
        <v>33537</v>
      </c>
      <c r="D6739" s="141" t="s">
        <v>33538</v>
      </c>
      <c r="E6739" s="141" t="s">
        <v>33484</v>
      </c>
      <c r="F6739" s="141" t="s">
        <v>33485</v>
      </c>
      <c r="G6739" s="141" t="s">
        <v>33539</v>
      </c>
      <c r="H6739" s="141" t="s">
        <v>33490</v>
      </c>
      <c r="I6739" s="141" t="s">
        <v>285</v>
      </c>
      <c r="J6739" s="649">
        <v>624.75</v>
      </c>
    </row>
    <row r="6740" spans="1:10" hidden="1">
      <c r="A6740" s="141" t="s">
        <v>33540</v>
      </c>
      <c r="B6740" s="141" t="str">
        <f t="shared" si="105"/>
        <v>TUBO DE FERRO FUNDIDO CENTRIFUGADO,DUCTIL,PARA CANALIZACOESSOB PRESSAO CLASSE K-7,CONFORME ABNT NBR 7675,PONTA/BOLSA,RETUBO DE FERRO FUNDIDO CENTRIFUGADO,DUCTIL,PARA CANALIZACOESVESTIDO EXTERNAMENTE COM ZINCO METALICO E PINTURA BETUMINOSA E INTERNAMENTE COM ARGAMASSA DE CIMENTO,COM JUNTA ELASTICA,BOLSA MODELO JE2GS CONFORME ABNT NBR 13747,DIAMETRO DE 150MM.FORNECIMENTOTUBO DE FERRO FUNDIDO CENTRIFUGADO,DUCTIL,PARA CANALIZACOES</v>
      </c>
      <c r="C6740" s="141" t="s">
        <v>33537</v>
      </c>
      <c r="D6740" s="141" t="s">
        <v>33538</v>
      </c>
      <c r="E6740" s="141" t="s">
        <v>33484</v>
      </c>
      <c r="F6740" s="141" t="s">
        <v>33485</v>
      </c>
      <c r="G6740" s="141" t="s">
        <v>33539</v>
      </c>
      <c r="H6740" s="141" t="s">
        <v>33490</v>
      </c>
      <c r="I6740" s="141" t="s">
        <v>285</v>
      </c>
      <c r="J6740" s="649">
        <v>624.75</v>
      </c>
    </row>
    <row r="6741" spans="1:10" hidden="1">
      <c r="A6741" s="141" t="s">
        <v>33541</v>
      </c>
      <c r="B6741" s="141" t="str">
        <f t="shared" si="105"/>
        <v>TUBO DE FERRO FUNDIDO CENTRIFUGADO,DUCTIL,PARA CANALIZACOESSOB PRESSAO CLASSE K-7,CONFORME ABNT NBR 7675,PONTA/BOLSA,RETUBO DE FERRO FUNDIDO CENTRIFUGADO,DUCTIL,PARA CANALIZACOESVESTIDO EXTERNAMENTE COM ZINCO METALICO E PINTURA BETUMINOSA E INTERNAMENTE COM ARGAMASSA DE CIMENTO,COM JUNTA ELASTICA,BOLSA MODELO JE2GS CONFORME ABNT NBR 13747,DIAMETRO DE 200MM.FORNECIMENTOTUBO DE FERRO FUNDIDO CENTRIFUGADO,DUCTIL,PARA CANALIZACOES</v>
      </c>
      <c r="C6741" s="141" t="s">
        <v>33537</v>
      </c>
      <c r="D6741" s="141" t="s">
        <v>33538</v>
      </c>
      <c r="E6741" s="141" t="s">
        <v>33484</v>
      </c>
      <c r="F6741" s="141" t="s">
        <v>33485</v>
      </c>
      <c r="G6741" s="141" t="s">
        <v>33542</v>
      </c>
      <c r="H6741" s="141" t="s">
        <v>33490</v>
      </c>
      <c r="I6741" s="141" t="s">
        <v>285</v>
      </c>
      <c r="J6741" s="649">
        <v>746.86</v>
      </c>
    </row>
    <row r="6742" spans="1:10" hidden="1">
      <c r="A6742" s="141" t="s">
        <v>33543</v>
      </c>
      <c r="B6742" s="141" t="str">
        <f t="shared" si="105"/>
        <v>TUBO DE FERRO FUNDIDO CENTRIFUGADO,DUCTIL,PARA CANALIZACOESSOB PRESSAO CLASSE K-7,CONFORME ABNT NBR 7675,PONTA/BOLSA,RETUBO DE FERRO FUNDIDO CENTRIFUGADO,DUCTIL,PARA CANALIZACOESVESTIDO EXTERNAMENTE COM ZINCO METALICO E PINTURA BETUMINOSA E INTERNAMENTE COM ARGAMASSA DE CIMENTO,COM JUNTA ELASTICA,BOLSA MODELO JE2GS CONFORME ABNT NBR 13747,DIAMETRO DE 200MM.FORNECIMENTOTUBO DE FERRO FUNDIDO CENTRIFUGADO,DUCTIL,PARA CANALIZACOES</v>
      </c>
      <c r="C6742" s="141" t="s">
        <v>33537</v>
      </c>
      <c r="D6742" s="141" t="s">
        <v>33538</v>
      </c>
      <c r="E6742" s="141" t="s">
        <v>33484</v>
      </c>
      <c r="F6742" s="141" t="s">
        <v>33485</v>
      </c>
      <c r="G6742" s="141" t="s">
        <v>33542</v>
      </c>
      <c r="H6742" s="141" t="s">
        <v>33490</v>
      </c>
      <c r="I6742" s="141" t="s">
        <v>285</v>
      </c>
      <c r="J6742" s="649">
        <v>746.86</v>
      </c>
    </row>
    <row r="6743" spans="1:10" hidden="1">
      <c r="A6743" s="141" t="s">
        <v>33544</v>
      </c>
      <c r="B6743"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250MM.FORNECIMENTOTUBO DE FERRO FUNDIDO,CENTRIFUGADO,DUCTIL,PARA CANALIZACOES</v>
      </c>
      <c r="C6743" s="141" t="s">
        <v>33482</v>
      </c>
      <c r="D6743" s="141" t="s">
        <v>33538</v>
      </c>
      <c r="E6743" s="141" t="s">
        <v>33484</v>
      </c>
      <c r="F6743" s="141" t="s">
        <v>33485</v>
      </c>
      <c r="G6743" s="141" t="s">
        <v>33545</v>
      </c>
      <c r="H6743" s="141" t="s">
        <v>33490</v>
      </c>
      <c r="I6743" s="141" t="s">
        <v>285</v>
      </c>
      <c r="J6743" s="649">
        <v>913.33</v>
      </c>
    </row>
    <row r="6744" spans="1:10" hidden="1">
      <c r="A6744" s="141" t="s">
        <v>33546</v>
      </c>
      <c r="B6744"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250MM.FORNECIMENTOTUBO DE FERRO FUNDIDO,CENTRIFUGADO,DUCTIL,PARA CANALIZACOES</v>
      </c>
      <c r="C6744" s="141" t="s">
        <v>33482</v>
      </c>
      <c r="D6744" s="141" t="s">
        <v>33538</v>
      </c>
      <c r="E6744" s="141" t="s">
        <v>33484</v>
      </c>
      <c r="F6744" s="141" t="s">
        <v>33485</v>
      </c>
      <c r="G6744" s="141" t="s">
        <v>33545</v>
      </c>
      <c r="H6744" s="141" t="s">
        <v>33490</v>
      </c>
      <c r="I6744" s="141" t="s">
        <v>285</v>
      </c>
      <c r="J6744" s="649">
        <v>913.33</v>
      </c>
    </row>
    <row r="6745" spans="1:10" hidden="1">
      <c r="A6745" s="141" t="s">
        <v>33547</v>
      </c>
      <c r="B6745"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300MM.FORNECIMENTOTUBO DE FERRO FUNDIDO,CENTRIFUGADO,DUCTIL,PARA CANALIZACOES</v>
      </c>
      <c r="C6745" s="141" t="s">
        <v>33482</v>
      </c>
      <c r="D6745" s="141" t="s">
        <v>33538</v>
      </c>
      <c r="E6745" s="141" t="s">
        <v>33484</v>
      </c>
      <c r="F6745" s="141" t="s">
        <v>33485</v>
      </c>
      <c r="G6745" s="141" t="s">
        <v>33548</v>
      </c>
      <c r="H6745" s="141" t="s">
        <v>33490</v>
      </c>
      <c r="I6745" s="141" t="s">
        <v>285</v>
      </c>
      <c r="J6745" s="649">
        <v>1041.92</v>
      </c>
    </row>
    <row r="6746" spans="1:10" hidden="1">
      <c r="A6746" s="141" t="s">
        <v>33549</v>
      </c>
      <c r="B6746"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300MM.FORNECIMENTOTUBO DE FERRO FUNDIDO,CENTRIFUGADO,DUCTIL,PARA CANALIZACOES</v>
      </c>
      <c r="C6746" s="141" t="s">
        <v>33482</v>
      </c>
      <c r="D6746" s="141" t="s">
        <v>33538</v>
      </c>
      <c r="E6746" s="141" t="s">
        <v>33484</v>
      </c>
      <c r="F6746" s="141" t="s">
        <v>33485</v>
      </c>
      <c r="G6746" s="141" t="s">
        <v>33548</v>
      </c>
      <c r="H6746" s="141" t="s">
        <v>33490</v>
      </c>
      <c r="I6746" s="141" t="s">
        <v>285</v>
      </c>
      <c r="J6746" s="649">
        <v>1041.92</v>
      </c>
    </row>
    <row r="6747" spans="1:10" hidden="1">
      <c r="A6747" s="141" t="s">
        <v>33550</v>
      </c>
      <c r="B6747"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350MM.FORNECIMENTOTUBO DE FERRO FUNDIDO,CENTRIFUGADO,DUCTIL,PARA CANALIZACOES</v>
      </c>
      <c r="C6747" s="141" t="s">
        <v>33482</v>
      </c>
      <c r="D6747" s="141" t="s">
        <v>33538</v>
      </c>
      <c r="E6747" s="141" t="s">
        <v>33484</v>
      </c>
      <c r="F6747" s="141" t="s">
        <v>33485</v>
      </c>
      <c r="G6747" s="141" t="s">
        <v>33551</v>
      </c>
      <c r="H6747" s="141" t="s">
        <v>33490</v>
      </c>
      <c r="I6747" s="141" t="s">
        <v>285</v>
      </c>
      <c r="J6747" s="649">
        <v>1374.68</v>
      </c>
    </row>
    <row r="6748" spans="1:10" hidden="1">
      <c r="A6748" s="141" t="s">
        <v>33552</v>
      </c>
      <c r="B6748"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350MM.FORNECIMENTOTUBO DE FERRO FUNDIDO,CENTRIFUGADO,DUCTIL,PARA CANALIZACOES</v>
      </c>
      <c r="C6748" s="141" t="s">
        <v>33482</v>
      </c>
      <c r="D6748" s="141" t="s">
        <v>33538</v>
      </c>
      <c r="E6748" s="141" t="s">
        <v>33484</v>
      </c>
      <c r="F6748" s="141" t="s">
        <v>33485</v>
      </c>
      <c r="G6748" s="141" t="s">
        <v>33551</v>
      </c>
      <c r="H6748" s="141" t="s">
        <v>33490</v>
      </c>
      <c r="I6748" s="141" t="s">
        <v>285</v>
      </c>
      <c r="J6748" s="649">
        <v>1374.68</v>
      </c>
    </row>
    <row r="6749" spans="1:10" hidden="1">
      <c r="A6749" s="141" t="s">
        <v>33553</v>
      </c>
      <c r="B6749"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400MM.FORNECIMENTOTUBO DE FERRO FUNDIDO,CENTRIFUGADO,DUCTIL,PARA CANALIZACOES</v>
      </c>
      <c r="C6749" s="141" t="s">
        <v>33482</v>
      </c>
      <c r="D6749" s="141" t="s">
        <v>33538</v>
      </c>
      <c r="E6749" s="141" t="s">
        <v>33484</v>
      </c>
      <c r="F6749" s="141" t="s">
        <v>33485</v>
      </c>
      <c r="G6749" s="141" t="s">
        <v>33554</v>
      </c>
      <c r="H6749" s="141" t="s">
        <v>33490</v>
      </c>
      <c r="I6749" s="141" t="s">
        <v>285</v>
      </c>
      <c r="J6749" s="649">
        <v>1466.88</v>
      </c>
    </row>
    <row r="6750" spans="1:10" hidden="1">
      <c r="A6750" s="141" t="s">
        <v>33555</v>
      </c>
      <c r="B6750"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400MM.FORNECIMENTOTUBO DE FERRO FUNDIDO,CENTRIFUGADO,DUCTIL,PARA CANALIZACOES</v>
      </c>
      <c r="C6750" s="141" t="s">
        <v>33482</v>
      </c>
      <c r="D6750" s="141" t="s">
        <v>33538</v>
      </c>
      <c r="E6750" s="141" t="s">
        <v>33484</v>
      </c>
      <c r="F6750" s="141" t="s">
        <v>33485</v>
      </c>
      <c r="G6750" s="141" t="s">
        <v>33554</v>
      </c>
      <c r="H6750" s="141" t="s">
        <v>33490</v>
      </c>
      <c r="I6750" s="141" t="s">
        <v>285</v>
      </c>
      <c r="J6750" s="649">
        <v>1466.88</v>
      </c>
    </row>
    <row r="6751" spans="1:10" hidden="1">
      <c r="A6751" s="141" t="s">
        <v>33556</v>
      </c>
      <c r="B6751" s="141" t="str">
        <f t="shared" si="105"/>
        <v>TUBO DE FERRO FUNDIDO CENTRIFUGADO,DUCTIL,PARA CANALIZACOESSOB PRESSAO,CLASSE K-7,CONFORME ABNT NBR 7675,PONTA/BOLSA,RETUBO DE FERRO FUNDIDO CENTRIFUGADO,DUCTIL,PARA CANALIZACOESVESTIDO EXTERNAMENTE COM ZINCO METALICO E PINTURA BETUMINOSA E INTERNAMENTE COM ARGAMASSA DE CIMENTO,COM JUNTA ELASTICA,BOLSA MODELO JE2GS CONFORME ABNT NBR 13747,DIAMETRO DE 450MM.FORNECIMENTOTUBO DE FERRO FUNDIDO CENTRIFUGADO,DUCTIL,PARA CANALIZACOES</v>
      </c>
      <c r="C6751" s="141" t="s">
        <v>33537</v>
      </c>
      <c r="D6751" s="141" t="s">
        <v>33557</v>
      </c>
      <c r="E6751" s="141" t="s">
        <v>33484</v>
      </c>
      <c r="F6751" s="141" t="s">
        <v>33485</v>
      </c>
      <c r="G6751" s="141" t="s">
        <v>33558</v>
      </c>
      <c r="H6751" s="141" t="s">
        <v>33490</v>
      </c>
      <c r="I6751" s="141" t="s">
        <v>285</v>
      </c>
      <c r="J6751" s="649">
        <v>1717.42</v>
      </c>
    </row>
    <row r="6752" spans="1:10" hidden="1">
      <c r="A6752" s="141" t="s">
        <v>33559</v>
      </c>
      <c r="B6752" s="141" t="str">
        <f t="shared" si="105"/>
        <v>TUBO DE FERRO FUNDIDO CENTRIFUGADO,DUCTIL,PARA CANALIZACOESSOB PRESSAO,CLASSE K-7,CONFORME ABNT NBR 7675,PONTA/BOLSA,RETUBO DE FERRO FUNDIDO CENTRIFUGADO,DUCTIL,PARA CANALIZACOESVESTIDO EXTERNAMENTE COM ZINCO METALICO E PINTURA BETUMINOSA E INTERNAMENTE COM ARGAMASSA DE CIMENTO,COM JUNTA ELASTICA,BOLSA MODELO JE2GS CONFORME ABNT NBR 13747,DIAMETRO DE 450MM.FORNECIMENTOTUBO DE FERRO FUNDIDO CENTRIFUGADO,DUCTIL,PARA CANALIZACOES</v>
      </c>
      <c r="C6752" s="141" t="s">
        <v>33537</v>
      </c>
      <c r="D6752" s="141" t="s">
        <v>33557</v>
      </c>
      <c r="E6752" s="141" t="s">
        <v>33484</v>
      </c>
      <c r="F6752" s="141" t="s">
        <v>33485</v>
      </c>
      <c r="G6752" s="141" t="s">
        <v>33558</v>
      </c>
      <c r="H6752" s="141" t="s">
        <v>33490</v>
      </c>
      <c r="I6752" s="141" t="s">
        <v>285</v>
      </c>
      <c r="J6752" s="649">
        <v>1717.42</v>
      </c>
    </row>
    <row r="6753" spans="1:10" hidden="1">
      <c r="A6753" s="141" t="s">
        <v>33560</v>
      </c>
      <c r="B6753"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500MM.FORNECIMENTOTUBO DE FERRO FUNDIDO,CENTRIFUGADO,DUCTIL,PARA CANALIZACOES</v>
      </c>
      <c r="C6753" s="141" t="s">
        <v>33482</v>
      </c>
      <c r="D6753" s="141" t="s">
        <v>33538</v>
      </c>
      <c r="E6753" s="141" t="s">
        <v>33484</v>
      </c>
      <c r="F6753" s="141" t="s">
        <v>33485</v>
      </c>
      <c r="G6753" s="141" t="s">
        <v>33561</v>
      </c>
      <c r="H6753" s="141" t="s">
        <v>33490</v>
      </c>
      <c r="I6753" s="141" t="s">
        <v>285</v>
      </c>
      <c r="J6753" s="649">
        <v>1829.02</v>
      </c>
    </row>
    <row r="6754" spans="1:10" hidden="1">
      <c r="A6754" s="141" t="s">
        <v>33562</v>
      </c>
      <c r="B6754"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500MM.FORNECIMENTOTUBO DE FERRO FUNDIDO,CENTRIFUGADO,DUCTIL,PARA CANALIZACOES</v>
      </c>
      <c r="C6754" s="141" t="s">
        <v>33482</v>
      </c>
      <c r="D6754" s="141" t="s">
        <v>33538</v>
      </c>
      <c r="E6754" s="141" t="s">
        <v>33484</v>
      </c>
      <c r="F6754" s="141" t="s">
        <v>33485</v>
      </c>
      <c r="G6754" s="141" t="s">
        <v>33561</v>
      </c>
      <c r="H6754" s="141" t="s">
        <v>33490</v>
      </c>
      <c r="I6754" s="141" t="s">
        <v>285</v>
      </c>
      <c r="J6754" s="649">
        <v>1829.02</v>
      </c>
    </row>
    <row r="6755" spans="1:10" hidden="1">
      <c r="A6755" s="141" t="s">
        <v>33563</v>
      </c>
      <c r="B6755"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600MM.FORNECIMENTOTUBO DE FERRO FUNDIDO,CENTRIFUGADO,DUCTIL,PARA CANALIZACOES</v>
      </c>
      <c r="C6755" s="141" t="s">
        <v>33482</v>
      </c>
      <c r="D6755" s="141" t="s">
        <v>33538</v>
      </c>
      <c r="E6755" s="141" t="s">
        <v>33484</v>
      </c>
      <c r="F6755" s="141" t="s">
        <v>33485</v>
      </c>
      <c r="G6755" s="141" t="s">
        <v>33564</v>
      </c>
      <c r="H6755" s="141" t="s">
        <v>33490</v>
      </c>
      <c r="I6755" s="141" t="s">
        <v>285</v>
      </c>
      <c r="J6755" s="649">
        <v>2364.8200000000002</v>
      </c>
    </row>
    <row r="6756" spans="1:10" hidden="1">
      <c r="A6756" s="141" t="s">
        <v>33565</v>
      </c>
      <c r="B6756"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600MM.FORNECIMENTOTUBO DE FERRO FUNDIDO,CENTRIFUGADO,DUCTIL,PARA CANALIZACOES</v>
      </c>
      <c r="C6756" s="141" t="s">
        <v>33482</v>
      </c>
      <c r="D6756" s="141" t="s">
        <v>33538</v>
      </c>
      <c r="E6756" s="141" t="s">
        <v>33484</v>
      </c>
      <c r="F6756" s="141" t="s">
        <v>33485</v>
      </c>
      <c r="G6756" s="141" t="s">
        <v>33564</v>
      </c>
      <c r="H6756" s="141" t="s">
        <v>33490</v>
      </c>
      <c r="I6756" s="141" t="s">
        <v>285</v>
      </c>
      <c r="J6756" s="649">
        <v>2364.8200000000002</v>
      </c>
    </row>
    <row r="6757" spans="1:10" hidden="1">
      <c r="A6757" s="141" t="s">
        <v>33566</v>
      </c>
      <c r="B6757"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700MM.FORNECIMENTOTUBO DE FERRO FUNDIDO,CENTRIFUGADO,DUCTIL,PARA CANALIZACOES</v>
      </c>
      <c r="C6757" s="141" t="s">
        <v>33482</v>
      </c>
      <c r="D6757" s="141" t="s">
        <v>33538</v>
      </c>
      <c r="E6757" s="141" t="s">
        <v>33484</v>
      </c>
      <c r="F6757" s="141" t="s">
        <v>33485</v>
      </c>
      <c r="G6757" s="141" t="s">
        <v>33567</v>
      </c>
      <c r="H6757" s="141" t="s">
        <v>33490</v>
      </c>
      <c r="I6757" s="141" t="s">
        <v>285</v>
      </c>
      <c r="J6757" s="649">
        <v>3362.23</v>
      </c>
    </row>
    <row r="6758" spans="1:10" hidden="1">
      <c r="A6758" s="141" t="s">
        <v>33568</v>
      </c>
      <c r="B6758"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700MM.FORNECIMENTOTUBO DE FERRO FUNDIDO,CENTRIFUGADO,DUCTIL,PARA CANALIZACOES</v>
      </c>
      <c r="C6758" s="141" t="s">
        <v>33482</v>
      </c>
      <c r="D6758" s="141" t="s">
        <v>33538</v>
      </c>
      <c r="E6758" s="141" t="s">
        <v>33484</v>
      </c>
      <c r="F6758" s="141" t="s">
        <v>33485</v>
      </c>
      <c r="G6758" s="141" t="s">
        <v>33567</v>
      </c>
      <c r="H6758" s="141" t="s">
        <v>33490</v>
      </c>
      <c r="I6758" s="141" t="s">
        <v>285</v>
      </c>
      <c r="J6758" s="649">
        <v>3362.23</v>
      </c>
    </row>
    <row r="6759" spans="1:10" hidden="1">
      <c r="A6759" s="141" t="s">
        <v>33569</v>
      </c>
      <c r="B6759"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800MM.FORNECIMENTOTUBO DE FERRO FUNDIDO,CENTRIFUGADO,DUCTIL,PARA CANALIZACOES</v>
      </c>
      <c r="C6759" s="141" t="s">
        <v>33482</v>
      </c>
      <c r="D6759" s="141" t="s">
        <v>33538</v>
      </c>
      <c r="E6759" s="141" t="s">
        <v>33484</v>
      </c>
      <c r="F6759" s="141" t="s">
        <v>33485</v>
      </c>
      <c r="G6759" s="141" t="s">
        <v>33570</v>
      </c>
      <c r="H6759" s="141" t="s">
        <v>33490</v>
      </c>
      <c r="I6759" s="141" t="s">
        <v>285</v>
      </c>
      <c r="J6759" s="649">
        <v>3902.65</v>
      </c>
    </row>
    <row r="6760" spans="1:10" hidden="1">
      <c r="A6760" s="141" t="s">
        <v>33571</v>
      </c>
      <c r="B6760"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800MM.FORNECIMENTOTUBO DE FERRO FUNDIDO,CENTRIFUGADO,DUCTIL,PARA CANALIZACOES</v>
      </c>
      <c r="C6760" s="141" t="s">
        <v>33482</v>
      </c>
      <c r="D6760" s="141" t="s">
        <v>33538</v>
      </c>
      <c r="E6760" s="141" t="s">
        <v>33484</v>
      </c>
      <c r="F6760" s="141" t="s">
        <v>33485</v>
      </c>
      <c r="G6760" s="141" t="s">
        <v>33570</v>
      </c>
      <c r="H6760" s="141" t="s">
        <v>33490</v>
      </c>
      <c r="I6760" s="141" t="s">
        <v>285</v>
      </c>
      <c r="J6760" s="649">
        <v>3902.65</v>
      </c>
    </row>
    <row r="6761" spans="1:10" hidden="1">
      <c r="A6761" s="141" t="s">
        <v>33572</v>
      </c>
      <c r="B6761"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900MM.FORNECIMENTOTUBO DE FERRO FUNDIDO,CENTRIFUGADO,DUCTIL,PARA CANALIZACOES</v>
      </c>
      <c r="C6761" s="141" t="s">
        <v>33482</v>
      </c>
      <c r="D6761" s="141" t="s">
        <v>33538</v>
      </c>
      <c r="E6761" s="141" t="s">
        <v>33484</v>
      </c>
      <c r="F6761" s="141" t="s">
        <v>33485</v>
      </c>
      <c r="G6761" s="141" t="s">
        <v>33573</v>
      </c>
      <c r="H6761" s="141" t="s">
        <v>33490</v>
      </c>
      <c r="I6761" s="141" t="s">
        <v>285</v>
      </c>
      <c r="J6761" s="649">
        <v>4508.43</v>
      </c>
    </row>
    <row r="6762" spans="1:10" hidden="1">
      <c r="A6762" s="141" t="s">
        <v>33574</v>
      </c>
      <c r="B6762"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900MM.FORNECIMENTOTUBO DE FERRO FUNDIDO,CENTRIFUGADO,DUCTIL,PARA CANALIZACOES</v>
      </c>
      <c r="C6762" s="141" t="s">
        <v>33482</v>
      </c>
      <c r="D6762" s="141" t="s">
        <v>33538</v>
      </c>
      <c r="E6762" s="141" t="s">
        <v>33484</v>
      </c>
      <c r="F6762" s="141" t="s">
        <v>33485</v>
      </c>
      <c r="G6762" s="141" t="s">
        <v>33573</v>
      </c>
      <c r="H6762" s="141" t="s">
        <v>33490</v>
      </c>
      <c r="I6762" s="141" t="s">
        <v>285</v>
      </c>
      <c r="J6762" s="649">
        <v>4508.43</v>
      </c>
    </row>
    <row r="6763" spans="1:10" hidden="1">
      <c r="A6763" s="141" t="s">
        <v>33575</v>
      </c>
      <c r="B6763"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1000MM.FORNECIMENTOTUBO DE FERRO FUNDIDO,CENTRIFUGADO,DUCTIL,PARA CANALIZACOES</v>
      </c>
      <c r="C6763" s="141" t="s">
        <v>33482</v>
      </c>
      <c r="D6763" s="141" t="s">
        <v>33538</v>
      </c>
      <c r="E6763" s="141" t="s">
        <v>33484</v>
      </c>
      <c r="F6763" s="141" t="s">
        <v>33485</v>
      </c>
      <c r="G6763" s="141" t="s">
        <v>33576</v>
      </c>
      <c r="H6763" s="141" t="s">
        <v>33577</v>
      </c>
      <c r="I6763" s="141" t="s">
        <v>285</v>
      </c>
      <c r="J6763" s="649">
        <v>5300.12</v>
      </c>
    </row>
    <row r="6764" spans="1:10" hidden="1">
      <c r="A6764" s="141" t="s">
        <v>33578</v>
      </c>
      <c r="B6764"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1000MM.FORNECIMENTOTUBO DE FERRO FUNDIDO,CENTRIFUGADO,DUCTIL,PARA CANALIZACOES</v>
      </c>
      <c r="C6764" s="141" t="s">
        <v>33482</v>
      </c>
      <c r="D6764" s="141" t="s">
        <v>33538</v>
      </c>
      <c r="E6764" s="141" t="s">
        <v>33484</v>
      </c>
      <c r="F6764" s="141" t="s">
        <v>33485</v>
      </c>
      <c r="G6764" s="141" t="s">
        <v>33576</v>
      </c>
      <c r="H6764" s="141" t="s">
        <v>33577</v>
      </c>
      <c r="I6764" s="141" t="s">
        <v>285</v>
      </c>
      <c r="J6764" s="649">
        <v>5300.12</v>
      </c>
    </row>
    <row r="6765" spans="1:10" hidden="1">
      <c r="A6765" s="141" t="s">
        <v>33579</v>
      </c>
      <c r="B6765"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1200MM.FORNECIMENTOTUBO DE FERRO FUNDIDO,CENTRIFUGADO,DUCTIL,PARA CANALIZACOES</v>
      </c>
      <c r="C6765" s="141" t="s">
        <v>33482</v>
      </c>
      <c r="D6765" s="141" t="s">
        <v>33538</v>
      </c>
      <c r="E6765" s="141" t="s">
        <v>33484</v>
      </c>
      <c r="F6765" s="141" t="s">
        <v>33485</v>
      </c>
      <c r="G6765" s="141" t="s">
        <v>33580</v>
      </c>
      <c r="H6765" s="141" t="s">
        <v>33577</v>
      </c>
      <c r="I6765" s="141" t="s">
        <v>285</v>
      </c>
      <c r="J6765" s="649">
        <v>7052.48</v>
      </c>
    </row>
    <row r="6766" spans="1:10" hidden="1">
      <c r="A6766" s="141" t="s">
        <v>33581</v>
      </c>
      <c r="B6766" s="141" t="str">
        <f t="shared" si="105"/>
        <v>TUBO DE FERRO FUNDIDO,CENTRIFUGADO,DUCTIL,PARA CANALIZACOESSOB PRESSAO CLASSE K-7,CONFORME ABNT NBR 7675,PONTA/BOLSA,RETUBO DE FERRO FUNDIDO,CENTRIFUGADO,DUCTIL,PARA CANALIZACOESVESTIDO EXTERNAMENTE COM ZINCO METALICO E PINTURA BETUMINOSA E INTERNAMENTE COM ARGAMASSA DE CIMENTO,COM JUNTA ELASTICA,BOLSA MODELO JE2GS CONFORME ABNT NBR 13747,DIAMETRO DE 1200MM.FORNECIMENTOTUBO DE FERRO FUNDIDO,CENTRIFUGADO,DUCTIL,PARA CANALIZACOES</v>
      </c>
      <c r="C6766" s="141" t="s">
        <v>33482</v>
      </c>
      <c r="D6766" s="141" t="s">
        <v>33538</v>
      </c>
      <c r="E6766" s="141" t="s">
        <v>33484</v>
      </c>
      <c r="F6766" s="141" t="s">
        <v>33485</v>
      </c>
      <c r="G6766" s="141" t="s">
        <v>33580</v>
      </c>
      <c r="H6766" s="141" t="s">
        <v>33577</v>
      </c>
      <c r="I6766" s="141" t="s">
        <v>285</v>
      </c>
      <c r="J6766" s="649">
        <v>7052.48</v>
      </c>
    </row>
    <row r="6767" spans="1:10" hidden="1">
      <c r="A6767" s="141" t="s">
        <v>33582</v>
      </c>
      <c r="B6767" s="141" t="str">
        <f t="shared" si="105"/>
        <v>TUBO DE FERRO FUNDIDO CENTRIFUGADO DUCTIL,PARA CANALIZACOESSOB PRESSAO OU GRAVITARIO,CONFORME ABNT NBR 15420,PONTA/BOLSTUBO DE FERRO FUNDIDO CENTRIFUGADO DUCTIL,PARA CANALIZACOESA,COM JUNTA ELASTICA,REVESTIDO INTERNAMENTE COM ARGAMASSA DE CIMENTO ALUMINOSO APLICACAO ESGOTO,E EXTERNAMENTE COM ZINCO METALICO,INCLUSIVE ANEL DE BORRACHA NITRILICO,BOLSA MODELOJE2GS CONFORME ABNT NBR 13747,DIAMETRO DE 80MM.FORNECIMENTOTUBO DE FERRO FUNDIDO CENTRIFUGADO DUCTIL,PARA CANALIZACOES</v>
      </c>
      <c r="C6767" s="141" t="s">
        <v>33583</v>
      </c>
      <c r="D6767" s="141" t="s">
        <v>33584</v>
      </c>
      <c r="E6767" s="141" t="s">
        <v>33585</v>
      </c>
      <c r="F6767" s="141" t="s">
        <v>33586</v>
      </c>
      <c r="G6767" s="141" t="s">
        <v>33587</v>
      </c>
      <c r="H6767" s="141" t="s">
        <v>33588</v>
      </c>
      <c r="I6767" s="141" t="s">
        <v>285</v>
      </c>
      <c r="J6767" s="649">
        <v>619.74</v>
      </c>
    </row>
    <row r="6768" spans="1:10" hidden="1">
      <c r="A6768" s="141" t="s">
        <v>33589</v>
      </c>
      <c r="B6768" s="141" t="str">
        <f t="shared" si="105"/>
        <v>TUBO DE FERRO FUNDIDO CENTRIFUGADO DUCTIL,PARA CANALIZACOESSOB PRESSAO OU GRAVITARIO,CONFORME ABNT NBR 15420,PONTA/BOLSTUBO DE FERRO FUNDIDO CENTRIFUGADO DUCTIL,PARA CANALIZACOESA,COM JUNTA ELASTICA,REVESTIDO INTERNAMENTE COM ARGAMASSA DE CIMENTO ALUMINOSO APLICACAO ESGOTO,E EXTERNAMENTE COM ZINCO METALICO,INCLUSIVE ANEL DE BORRACHA NITRILICO,BOLSA MODELOJE2GS CONFORME ABNT NBR 13747,DIAMETRO DE 80MM.FORNECIMENTOTUBO DE FERRO FUNDIDO CENTRIFUGADO DUCTIL,PARA CANALIZACOES</v>
      </c>
      <c r="C6768" s="141" t="s">
        <v>33583</v>
      </c>
      <c r="D6768" s="141" t="s">
        <v>33584</v>
      </c>
      <c r="E6768" s="141" t="s">
        <v>33585</v>
      </c>
      <c r="F6768" s="141" t="s">
        <v>33586</v>
      </c>
      <c r="G6768" s="141" t="s">
        <v>33587</v>
      </c>
      <c r="H6768" s="141" t="s">
        <v>33588</v>
      </c>
      <c r="I6768" s="141" t="s">
        <v>285</v>
      </c>
      <c r="J6768" s="649">
        <v>619.74</v>
      </c>
    </row>
    <row r="6769" spans="1:10" hidden="1">
      <c r="A6769" s="141" t="s">
        <v>33590</v>
      </c>
      <c r="B6769" s="141" t="str">
        <f t="shared" si="105"/>
        <v>TUBO DE FERRO FUNDIDO CENTRIFUGADO DUCTIL,PARA CANALIZACOESSOB PRESSAO OU GRAVITARIO,CONFORME ABNT NBR 15420,PONTA/BOLSTUBO DE FERRO FUNDIDO CENTRIFUGADO DUCTIL,PARA CANALIZACOESA,COM JUNTA ELASTICA,REVESTIDO INTERNAMENTE COM ARGAMASSA DE CIMENTO ALUMINOSO APLICACAO ESGOTO,E EXTERNAMENTE COM ZINCO METALICO,INCLUSIVE ANEL DE BORRACHA NITRILICO,BOLSA MODELOJE2GS CONFORME ABNT NBR 13747,DIAMETRO DE 100MM.FORNECIMENTOTUBO DE FERRO FUNDIDO CENTRIFUGADO DUCTIL,PARA CANALIZACOES</v>
      </c>
      <c r="C6769" s="141" t="s">
        <v>33583</v>
      </c>
      <c r="D6769" s="141" t="s">
        <v>33584</v>
      </c>
      <c r="E6769" s="141" t="s">
        <v>33585</v>
      </c>
      <c r="F6769" s="141" t="s">
        <v>33586</v>
      </c>
      <c r="G6769" s="141" t="s">
        <v>33587</v>
      </c>
      <c r="H6769" s="141" t="s">
        <v>33591</v>
      </c>
      <c r="I6769" s="141" t="s">
        <v>285</v>
      </c>
      <c r="J6769" s="649">
        <v>619.95000000000005</v>
      </c>
    </row>
    <row r="6770" spans="1:10" hidden="1">
      <c r="A6770" s="141" t="s">
        <v>33592</v>
      </c>
      <c r="B6770" s="141" t="str">
        <f t="shared" si="105"/>
        <v>TUBO DE FERRO FUNDIDO CENTRIFUGADO DUCTIL,PARA CANALIZACOESSOB PRESSAO OU GRAVITARIO,CONFORME ABNT NBR 15420,PONTA/BOLSTUBO DE FERRO FUNDIDO CENTRIFUGADO DUCTIL,PARA CANALIZACOESA,COM JUNTA ELASTICA,REVESTIDO INTERNAMENTE COM ARGAMASSA DE CIMENTO ALUMINOSO APLICACAO ESGOTO,E EXTERNAMENTE COM ZINCO METALICO,INCLUSIVE ANEL DE BORRACHA NITRILICO,BOLSA MODELOJE2GS CONFORME ABNT NBR 13747,DIAMETRO DE 100MM.FORNECIMENTOTUBO DE FERRO FUNDIDO CENTRIFUGADO DUCTIL,PARA CANALIZACOES</v>
      </c>
      <c r="C6770" s="141" t="s">
        <v>33583</v>
      </c>
      <c r="D6770" s="141" t="s">
        <v>33584</v>
      </c>
      <c r="E6770" s="141" t="s">
        <v>33585</v>
      </c>
      <c r="F6770" s="141" t="s">
        <v>33586</v>
      </c>
      <c r="G6770" s="141" t="s">
        <v>33587</v>
      </c>
      <c r="H6770" s="141" t="s">
        <v>33591</v>
      </c>
      <c r="I6770" s="141" t="s">
        <v>285</v>
      </c>
      <c r="J6770" s="649">
        <v>619.95000000000005</v>
      </c>
    </row>
    <row r="6771" spans="1:10" hidden="1">
      <c r="A6771" s="141" t="s">
        <v>33593</v>
      </c>
      <c r="B6771"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150MM.FORNECIMENTOTUBO DE FERRO FUNDIDO CENTRIFUGADO DUCTIL,PARA CANALIZACOES</v>
      </c>
      <c r="C6771" s="141" t="s">
        <v>33583</v>
      </c>
      <c r="D6771" s="141" t="s">
        <v>33584</v>
      </c>
      <c r="E6771" s="141" t="s">
        <v>33594</v>
      </c>
      <c r="F6771" s="141" t="s">
        <v>33586</v>
      </c>
      <c r="G6771" s="141" t="s">
        <v>33587</v>
      </c>
      <c r="H6771" s="141" t="s">
        <v>33595</v>
      </c>
      <c r="I6771" s="141" t="s">
        <v>285</v>
      </c>
      <c r="J6771" s="649">
        <v>715.6</v>
      </c>
    </row>
    <row r="6772" spans="1:10" hidden="1">
      <c r="A6772" s="141" t="s">
        <v>33596</v>
      </c>
      <c r="B6772"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150MM.FORNECIMENTOTUBO DE FERRO FUNDIDO CENTRIFUGADO DUCTIL,PARA CANALIZACOES</v>
      </c>
      <c r="C6772" s="141" t="s">
        <v>33583</v>
      </c>
      <c r="D6772" s="141" t="s">
        <v>33584</v>
      </c>
      <c r="E6772" s="141" t="s">
        <v>33594</v>
      </c>
      <c r="F6772" s="141" t="s">
        <v>33586</v>
      </c>
      <c r="G6772" s="141" t="s">
        <v>33587</v>
      </c>
      <c r="H6772" s="141" t="s">
        <v>33595</v>
      </c>
      <c r="I6772" s="141" t="s">
        <v>285</v>
      </c>
      <c r="J6772" s="649">
        <v>715.6</v>
      </c>
    </row>
    <row r="6773" spans="1:10" hidden="1">
      <c r="A6773" s="141" t="s">
        <v>33597</v>
      </c>
      <c r="B6773"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200MM.FORNECIMENTOTUBO DE FERRO FUNDIDO CENTRIFUGADO DUCTIL,PARA CANALIZACOES</v>
      </c>
      <c r="C6773" s="141" t="s">
        <v>33583</v>
      </c>
      <c r="D6773" s="141" t="s">
        <v>33584</v>
      </c>
      <c r="E6773" s="141" t="s">
        <v>33594</v>
      </c>
      <c r="F6773" s="141" t="s">
        <v>33586</v>
      </c>
      <c r="G6773" s="141" t="s">
        <v>33587</v>
      </c>
      <c r="H6773" s="141" t="s">
        <v>33598</v>
      </c>
      <c r="I6773" s="141" t="s">
        <v>285</v>
      </c>
      <c r="J6773" s="649">
        <v>836.96</v>
      </c>
    </row>
    <row r="6774" spans="1:10" hidden="1">
      <c r="A6774" s="141" t="s">
        <v>33599</v>
      </c>
      <c r="B6774"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200MM.FORNECIMENTOTUBO DE FERRO FUNDIDO CENTRIFUGADO DUCTIL,PARA CANALIZACOES</v>
      </c>
      <c r="C6774" s="141" t="s">
        <v>33583</v>
      </c>
      <c r="D6774" s="141" t="s">
        <v>33584</v>
      </c>
      <c r="E6774" s="141" t="s">
        <v>33594</v>
      </c>
      <c r="F6774" s="141" t="s">
        <v>33586</v>
      </c>
      <c r="G6774" s="141" t="s">
        <v>33587</v>
      </c>
      <c r="H6774" s="141" t="s">
        <v>33598</v>
      </c>
      <c r="I6774" s="141" t="s">
        <v>285</v>
      </c>
      <c r="J6774" s="649">
        <v>836.96</v>
      </c>
    </row>
    <row r="6775" spans="1:10" hidden="1">
      <c r="A6775" s="141" t="s">
        <v>33600</v>
      </c>
      <c r="B6775"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250MM.FORNECIMENTOTUBO DE FERRO FUNDIDO CENTRIFUGADO DUCTIL,PARA CANALIZACOES</v>
      </c>
      <c r="C6775" s="141" t="s">
        <v>33583</v>
      </c>
      <c r="D6775" s="141" t="s">
        <v>33584</v>
      </c>
      <c r="E6775" s="141" t="s">
        <v>33594</v>
      </c>
      <c r="F6775" s="141" t="s">
        <v>33586</v>
      </c>
      <c r="G6775" s="141" t="s">
        <v>33587</v>
      </c>
      <c r="H6775" s="141" t="s">
        <v>33601</v>
      </c>
      <c r="I6775" s="141" t="s">
        <v>285</v>
      </c>
      <c r="J6775" s="649">
        <v>1038.6500000000001</v>
      </c>
    </row>
    <row r="6776" spans="1:10" hidden="1">
      <c r="A6776" s="141" t="s">
        <v>33602</v>
      </c>
      <c r="B6776"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250MM.FORNECIMENTOTUBO DE FERRO FUNDIDO CENTRIFUGADO DUCTIL,PARA CANALIZACOES</v>
      </c>
      <c r="C6776" s="141" t="s">
        <v>33583</v>
      </c>
      <c r="D6776" s="141" t="s">
        <v>33584</v>
      </c>
      <c r="E6776" s="141" t="s">
        <v>33594</v>
      </c>
      <c r="F6776" s="141" t="s">
        <v>33586</v>
      </c>
      <c r="G6776" s="141" t="s">
        <v>33587</v>
      </c>
      <c r="H6776" s="141" t="s">
        <v>33601</v>
      </c>
      <c r="I6776" s="141" t="s">
        <v>285</v>
      </c>
      <c r="J6776" s="649">
        <v>1038.6500000000001</v>
      </c>
    </row>
    <row r="6777" spans="1:10" hidden="1">
      <c r="A6777" s="141" t="s">
        <v>33603</v>
      </c>
      <c r="B6777"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300MM.FORNECIMENTOTUBO DE FERRO FUNDIDO CENTRIFUGADO DUCTIL,PARA CANALIZACOES</v>
      </c>
      <c r="C6777" s="141" t="s">
        <v>33583</v>
      </c>
      <c r="D6777" s="141" t="s">
        <v>33584</v>
      </c>
      <c r="E6777" s="141" t="s">
        <v>33594</v>
      </c>
      <c r="F6777" s="141" t="s">
        <v>33586</v>
      </c>
      <c r="G6777" s="141" t="s">
        <v>33587</v>
      </c>
      <c r="H6777" s="141" t="s">
        <v>33604</v>
      </c>
      <c r="I6777" s="141" t="s">
        <v>285</v>
      </c>
      <c r="J6777" s="649">
        <v>1172.56</v>
      </c>
    </row>
    <row r="6778" spans="1:10" hidden="1">
      <c r="A6778" s="141" t="s">
        <v>33605</v>
      </c>
      <c r="B6778"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300MM.FORNECIMENTOTUBO DE FERRO FUNDIDO CENTRIFUGADO DUCTIL,PARA CANALIZACOES</v>
      </c>
      <c r="C6778" s="141" t="s">
        <v>33583</v>
      </c>
      <c r="D6778" s="141" t="s">
        <v>33584</v>
      </c>
      <c r="E6778" s="141" t="s">
        <v>33594</v>
      </c>
      <c r="F6778" s="141" t="s">
        <v>33586</v>
      </c>
      <c r="G6778" s="141" t="s">
        <v>33587</v>
      </c>
      <c r="H6778" s="141" t="s">
        <v>33604</v>
      </c>
      <c r="I6778" s="141" t="s">
        <v>285</v>
      </c>
      <c r="J6778" s="649">
        <v>1172.56</v>
      </c>
    </row>
    <row r="6779" spans="1:10" hidden="1">
      <c r="A6779" s="141" t="s">
        <v>33606</v>
      </c>
      <c r="B6779" s="141" t="str">
        <f t="shared" si="105"/>
        <v>TUBO DE FERRO FUNDIDO CENTRIFUGADO DUCTIL,PARA CANALIZACOESSOB PRESSAO OU GRAVITARIO,CONFORME ABNT NBR 15420,PONTA/BOLSTUBO DE FERRO FUNDIDO CENTRIFUGADO DUCTIL,PARA CANALIZACOESA COM JUNTA ELASTICA,REVESTIDO INTERNAMENTE COM ARGAMASSA DE CIMENTO ALUMINOSO,APLICACAO ESGOTO,E EXTERNAMENTE COM ZINCO METALICO,INCLUSIVE ANEL DE BORRACHA NITRILICO,BOLSA MODELOJE2GS CONFORME ABNT NBR 13747,DIAMETRO DE 350MM.FORNECIMENTOTUBO DE FERRO FUNDIDO CENTRIFUGADO DUCTIL,PARA CANALIZACOES</v>
      </c>
      <c r="C6779" s="141" t="s">
        <v>33583</v>
      </c>
      <c r="D6779" s="141" t="s">
        <v>33584</v>
      </c>
      <c r="E6779" s="141" t="s">
        <v>33594</v>
      </c>
      <c r="F6779" s="141" t="s">
        <v>33607</v>
      </c>
      <c r="G6779" s="141" t="s">
        <v>33587</v>
      </c>
      <c r="H6779" s="141" t="s">
        <v>33608</v>
      </c>
      <c r="I6779" s="141" t="s">
        <v>285</v>
      </c>
      <c r="J6779" s="649">
        <v>1567.53</v>
      </c>
    </row>
    <row r="6780" spans="1:10" hidden="1">
      <c r="A6780" s="141" t="s">
        <v>33609</v>
      </c>
      <c r="B6780" s="141" t="str">
        <f t="shared" si="105"/>
        <v>TUBO DE FERRO FUNDIDO CENTRIFUGADO DUCTIL,PARA CANALIZACOESSOB PRESSAO OU GRAVITARIO,CONFORME ABNT NBR 15420,PONTA/BOLSTUBO DE FERRO FUNDIDO CENTRIFUGADO DUCTIL,PARA CANALIZACOESA COM JUNTA ELASTICA,REVESTIDO INTERNAMENTE COM ARGAMASSA DE CIMENTO ALUMINOSO,APLICACAO ESGOTO,E EXTERNAMENTE COM ZINCO METALICO,INCLUSIVE ANEL DE BORRACHA NITRILICO,BOLSA MODELOJE2GS CONFORME ABNT NBR 13747,DIAMETRO DE 350MM.FORNECIMENTOTUBO DE FERRO FUNDIDO CENTRIFUGADO DUCTIL,PARA CANALIZACOES</v>
      </c>
      <c r="C6780" s="141" t="s">
        <v>33583</v>
      </c>
      <c r="D6780" s="141" t="s">
        <v>33584</v>
      </c>
      <c r="E6780" s="141" t="s">
        <v>33594</v>
      </c>
      <c r="F6780" s="141" t="s">
        <v>33607</v>
      </c>
      <c r="G6780" s="141" t="s">
        <v>33587</v>
      </c>
      <c r="H6780" s="141" t="s">
        <v>33608</v>
      </c>
      <c r="I6780" s="141" t="s">
        <v>285</v>
      </c>
      <c r="J6780" s="649">
        <v>1567.53</v>
      </c>
    </row>
    <row r="6781" spans="1:10" hidden="1">
      <c r="A6781" s="141" t="s">
        <v>33610</v>
      </c>
      <c r="B6781"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400MM.FORNECIMENTOTUBO DE FERRO FUNDIDO CENTRIFUGADO DUCTIL,PARA CANALIZACOES</v>
      </c>
      <c r="C6781" s="141" t="s">
        <v>33583</v>
      </c>
      <c r="D6781" s="141" t="s">
        <v>33584</v>
      </c>
      <c r="E6781" s="141" t="s">
        <v>33594</v>
      </c>
      <c r="F6781" s="141" t="s">
        <v>33586</v>
      </c>
      <c r="G6781" s="141" t="s">
        <v>33587</v>
      </c>
      <c r="H6781" s="141" t="s">
        <v>33611</v>
      </c>
      <c r="I6781" s="141" t="s">
        <v>285</v>
      </c>
      <c r="J6781" s="649">
        <v>1714.36</v>
      </c>
    </row>
    <row r="6782" spans="1:10" hidden="1">
      <c r="A6782" s="141" t="s">
        <v>33612</v>
      </c>
      <c r="B6782"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400MM.FORNECIMENTOTUBO DE FERRO FUNDIDO CENTRIFUGADO DUCTIL,PARA CANALIZACOES</v>
      </c>
      <c r="C6782" s="141" t="s">
        <v>33583</v>
      </c>
      <c r="D6782" s="141" t="s">
        <v>33584</v>
      </c>
      <c r="E6782" s="141" t="s">
        <v>33594</v>
      </c>
      <c r="F6782" s="141" t="s">
        <v>33586</v>
      </c>
      <c r="G6782" s="141" t="s">
        <v>33587</v>
      </c>
      <c r="H6782" s="141" t="s">
        <v>33611</v>
      </c>
      <c r="I6782" s="141" t="s">
        <v>285</v>
      </c>
      <c r="J6782" s="649">
        <v>1714.36</v>
      </c>
    </row>
    <row r="6783" spans="1:10" hidden="1">
      <c r="A6783" s="141" t="s">
        <v>33613</v>
      </c>
      <c r="B6783" s="141" t="str">
        <f t="shared" si="105"/>
        <v>TUBO DE FERRO FUNDIDO CENTRIFUGADO DUCTIL,PARA CANALIZACOESSOB PRESSAO OU GRAVITARIO,CONFORME ABNT NBR 15420,PONTA/BOLSTUBO DE FERRO FUNDIDO CENTRIFUGADO DUCTIL,PARA CANALIZACOESA COM JUNTA ELASTICA,REVESTIDO INTERNAMENTE COM ARGAMASSA DE CIMENTO ALUMINOSO,APLICACAO ESGOTO,E EXTERNAMENTE COM ZINCO METALICO,INCLUSIVE ANEL DE BORRACHA NITRILICO,BOLSA MODELOJE2GS CONFORME ABNT NBR 13747,DIAMETRO DE 450MM.FORNECIMENTOTUBO DE FERRO FUNDIDO CENTRIFUGADO DUCTIL,PARA CANALIZACOES</v>
      </c>
      <c r="C6783" s="141" t="s">
        <v>33583</v>
      </c>
      <c r="D6783" s="141" t="s">
        <v>33584</v>
      </c>
      <c r="E6783" s="141" t="s">
        <v>33594</v>
      </c>
      <c r="F6783" s="141" t="s">
        <v>33607</v>
      </c>
      <c r="G6783" s="141" t="s">
        <v>33587</v>
      </c>
      <c r="H6783" s="141" t="s">
        <v>33614</v>
      </c>
      <c r="I6783" s="141" t="s">
        <v>285</v>
      </c>
      <c r="J6783" s="649">
        <v>1962.26</v>
      </c>
    </row>
    <row r="6784" spans="1:10" hidden="1">
      <c r="A6784" s="141" t="s">
        <v>33615</v>
      </c>
      <c r="B6784" s="141" t="str">
        <f t="shared" si="105"/>
        <v>TUBO DE FERRO FUNDIDO CENTRIFUGADO DUCTIL,PARA CANALIZACOESSOB PRESSAO OU GRAVITARIO,CONFORME ABNT NBR 15420,PONTA/BOLSTUBO DE FERRO FUNDIDO CENTRIFUGADO DUCTIL,PARA CANALIZACOESA COM JUNTA ELASTICA,REVESTIDO INTERNAMENTE COM ARGAMASSA DE CIMENTO ALUMINOSO,APLICACAO ESGOTO,E EXTERNAMENTE COM ZINCO METALICO,INCLUSIVE ANEL DE BORRACHA NITRILICO,BOLSA MODELOJE2GS CONFORME ABNT NBR 13747,DIAMETRO DE 450MM.FORNECIMENTOTUBO DE FERRO FUNDIDO CENTRIFUGADO DUCTIL,PARA CANALIZACOES</v>
      </c>
      <c r="C6784" s="141" t="s">
        <v>33583</v>
      </c>
      <c r="D6784" s="141" t="s">
        <v>33584</v>
      </c>
      <c r="E6784" s="141" t="s">
        <v>33594</v>
      </c>
      <c r="F6784" s="141" t="s">
        <v>33607</v>
      </c>
      <c r="G6784" s="141" t="s">
        <v>33587</v>
      </c>
      <c r="H6784" s="141" t="s">
        <v>33614</v>
      </c>
      <c r="I6784" s="141" t="s">
        <v>285</v>
      </c>
      <c r="J6784" s="649">
        <v>1962.26</v>
      </c>
    </row>
    <row r="6785" spans="1:10" hidden="1">
      <c r="A6785" s="141" t="s">
        <v>33616</v>
      </c>
      <c r="B6785"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500MM.FORNECIMENTOTUBO DE FERRO FUNDIDO CENTRIFUGADO DUCTIL,PARA CANALIZACOES</v>
      </c>
      <c r="C6785" s="141" t="s">
        <v>33583</v>
      </c>
      <c r="D6785" s="141" t="s">
        <v>33584</v>
      </c>
      <c r="E6785" s="141" t="s">
        <v>33594</v>
      </c>
      <c r="F6785" s="141" t="s">
        <v>33586</v>
      </c>
      <c r="G6785" s="141" t="s">
        <v>33587</v>
      </c>
      <c r="H6785" s="141" t="s">
        <v>33617</v>
      </c>
      <c r="I6785" s="141" t="s">
        <v>285</v>
      </c>
      <c r="J6785" s="649">
        <v>2107.63</v>
      </c>
    </row>
    <row r="6786" spans="1:10" hidden="1">
      <c r="A6786" s="141" t="s">
        <v>33618</v>
      </c>
      <c r="B6786" s="141" t="str">
        <f t="shared" si="105"/>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500MM.FORNECIMENTOTUBO DE FERRO FUNDIDO CENTRIFUGADO DUCTIL,PARA CANALIZACOES</v>
      </c>
      <c r="C6786" s="141" t="s">
        <v>33583</v>
      </c>
      <c r="D6786" s="141" t="s">
        <v>33584</v>
      </c>
      <c r="E6786" s="141" t="s">
        <v>33594</v>
      </c>
      <c r="F6786" s="141" t="s">
        <v>33586</v>
      </c>
      <c r="G6786" s="141" t="s">
        <v>33587</v>
      </c>
      <c r="H6786" s="141" t="s">
        <v>33617</v>
      </c>
      <c r="I6786" s="141" t="s">
        <v>285</v>
      </c>
      <c r="J6786" s="649">
        <v>2107.63</v>
      </c>
    </row>
    <row r="6787" spans="1:10" hidden="1">
      <c r="A6787" s="141" t="s">
        <v>33619</v>
      </c>
      <c r="B6787" s="141" t="str">
        <f t="shared" ref="B6787:B6850" si="106">C6787&amp;D6787&amp;C6787&amp;E6787&amp;F6787&amp;G6787&amp;H6787&amp;C6787</f>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600MM.FORNECIMENTOTUBO DE FERRO FUNDIDO CENTRIFUGADO DUCTIL,PARA CANALIZACOES</v>
      </c>
      <c r="C6787" s="141" t="s">
        <v>33583</v>
      </c>
      <c r="D6787" s="141" t="s">
        <v>33584</v>
      </c>
      <c r="E6787" s="141" t="s">
        <v>33594</v>
      </c>
      <c r="F6787" s="141" t="s">
        <v>33586</v>
      </c>
      <c r="G6787" s="141" t="s">
        <v>33587</v>
      </c>
      <c r="H6787" s="141" t="s">
        <v>33620</v>
      </c>
      <c r="I6787" s="141" t="s">
        <v>285</v>
      </c>
      <c r="J6787" s="649">
        <v>2797.76</v>
      </c>
    </row>
    <row r="6788" spans="1:10" hidden="1">
      <c r="A6788" s="141" t="s">
        <v>33621</v>
      </c>
      <c r="B6788" s="141" t="str">
        <f t="shared" si="106"/>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600MM.FORNECIMENTOTUBO DE FERRO FUNDIDO CENTRIFUGADO DUCTIL,PARA CANALIZACOES</v>
      </c>
      <c r="C6788" s="141" t="s">
        <v>33583</v>
      </c>
      <c r="D6788" s="141" t="s">
        <v>33584</v>
      </c>
      <c r="E6788" s="141" t="s">
        <v>33594</v>
      </c>
      <c r="F6788" s="141" t="s">
        <v>33586</v>
      </c>
      <c r="G6788" s="141" t="s">
        <v>33587</v>
      </c>
      <c r="H6788" s="141" t="s">
        <v>33620</v>
      </c>
      <c r="I6788" s="141" t="s">
        <v>285</v>
      </c>
      <c r="J6788" s="649">
        <v>2797.76</v>
      </c>
    </row>
    <row r="6789" spans="1:10" hidden="1">
      <c r="A6789" s="141" t="s">
        <v>33622</v>
      </c>
      <c r="B6789" s="141" t="str">
        <f t="shared" si="106"/>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700MM.FORNECIMENTOTUBO DE FERRO FUNDIDO CENTRIFUGADO DUCTIL,PARA CANALIZACOES</v>
      </c>
      <c r="C6789" s="141" t="s">
        <v>33583</v>
      </c>
      <c r="D6789" s="141" t="s">
        <v>33584</v>
      </c>
      <c r="E6789" s="141" t="s">
        <v>33594</v>
      </c>
      <c r="F6789" s="141" t="s">
        <v>33586</v>
      </c>
      <c r="G6789" s="141" t="s">
        <v>33587</v>
      </c>
      <c r="H6789" s="141" t="s">
        <v>33623</v>
      </c>
      <c r="I6789" s="141" t="s">
        <v>285</v>
      </c>
      <c r="J6789" s="649">
        <v>4084.92</v>
      </c>
    </row>
    <row r="6790" spans="1:10" hidden="1">
      <c r="A6790" s="141" t="s">
        <v>33624</v>
      </c>
      <c r="B6790" s="141" t="str">
        <f t="shared" si="106"/>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700MM.FORNECIMENTOTUBO DE FERRO FUNDIDO CENTRIFUGADO DUCTIL,PARA CANALIZACOES</v>
      </c>
      <c r="C6790" s="141" t="s">
        <v>33583</v>
      </c>
      <c r="D6790" s="141" t="s">
        <v>33584</v>
      </c>
      <c r="E6790" s="141" t="s">
        <v>33594</v>
      </c>
      <c r="F6790" s="141" t="s">
        <v>33586</v>
      </c>
      <c r="G6790" s="141" t="s">
        <v>33587</v>
      </c>
      <c r="H6790" s="141" t="s">
        <v>33623</v>
      </c>
      <c r="I6790" s="141" t="s">
        <v>285</v>
      </c>
      <c r="J6790" s="649">
        <v>4084.92</v>
      </c>
    </row>
    <row r="6791" spans="1:10" hidden="1">
      <c r="A6791" s="141" t="s">
        <v>33625</v>
      </c>
      <c r="B6791" s="141" t="str">
        <f t="shared" si="106"/>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800MM.FORNECIMENTOTUBO DE FERRO FUNDIDO CENTRIFUGADO DUCTIL,PARA CANALIZACOES</v>
      </c>
      <c r="C6791" s="141" t="s">
        <v>33583</v>
      </c>
      <c r="D6791" s="141" t="s">
        <v>33584</v>
      </c>
      <c r="E6791" s="141" t="s">
        <v>33594</v>
      </c>
      <c r="F6791" s="141" t="s">
        <v>33586</v>
      </c>
      <c r="G6791" s="141" t="s">
        <v>33587</v>
      </c>
      <c r="H6791" s="141" t="s">
        <v>33626</v>
      </c>
      <c r="I6791" s="141" t="s">
        <v>285</v>
      </c>
      <c r="J6791" s="649">
        <v>4784.53</v>
      </c>
    </row>
    <row r="6792" spans="1:10" hidden="1">
      <c r="A6792" s="141" t="s">
        <v>33627</v>
      </c>
      <c r="B6792" s="141" t="str">
        <f t="shared" si="106"/>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800MM.FORNECIMENTOTUBO DE FERRO FUNDIDO CENTRIFUGADO DUCTIL,PARA CANALIZACOES</v>
      </c>
      <c r="C6792" s="141" t="s">
        <v>33583</v>
      </c>
      <c r="D6792" s="141" t="s">
        <v>33584</v>
      </c>
      <c r="E6792" s="141" t="s">
        <v>33594</v>
      </c>
      <c r="F6792" s="141" t="s">
        <v>33586</v>
      </c>
      <c r="G6792" s="141" t="s">
        <v>33587</v>
      </c>
      <c r="H6792" s="141" t="s">
        <v>33626</v>
      </c>
      <c r="I6792" s="141" t="s">
        <v>285</v>
      </c>
      <c r="J6792" s="649">
        <v>4784.53</v>
      </c>
    </row>
    <row r="6793" spans="1:10" hidden="1">
      <c r="A6793" s="141" t="s">
        <v>33628</v>
      </c>
      <c r="B6793" s="141" t="str">
        <f t="shared" si="106"/>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900MM.FORNECIMENTOTUBO DE FERRO FUNDIDO CENTRIFUGADO DUCTIL,PARA CANALIZACOES</v>
      </c>
      <c r="C6793" s="141" t="s">
        <v>33583</v>
      </c>
      <c r="D6793" s="141" t="s">
        <v>33584</v>
      </c>
      <c r="E6793" s="141" t="s">
        <v>33594</v>
      </c>
      <c r="F6793" s="141" t="s">
        <v>33586</v>
      </c>
      <c r="G6793" s="141" t="s">
        <v>33587</v>
      </c>
      <c r="H6793" s="141" t="s">
        <v>33629</v>
      </c>
      <c r="I6793" s="141" t="s">
        <v>285</v>
      </c>
      <c r="J6793" s="649">
        <v>5689.13</v>
      </c>
    </row>
    <row r="6794" spans="1:10" hidden="1">
      <c r="A6794" s="141" t="s">
        <v>33630</v>
      </c>
      <c r="B6794" s="141" t="str">
        <f t="shared" si="106"/>
        <v>TUBO DE FERRO FUNDIDO CENTRIFUGADO DUCTIL,PARA CANALIZACOESSOB PRESSAO OU GRAVITARIO,CONFORME ABNT NBR 15420,PONTA/BOLSTUBO DE FERRO FUNDIDO CENTRIFUGADO DUCTIL,PARA CANALIZACOESA COM JUNTA ELASTICA,REVESTIDO INTERNAMENTE COM ARGAMASSA DE CIMENTO ALUMINOSO APLICACAO ESGOTO,E EXTERNAMENTE COM ZINCO METALICO,INCLUSIVE ANEL DE BORRACHA NITRILICO,BOLSA MODELOJE2GS CONFORME ABNT NBR 13747,DIAMETRO DE 900MM.FORNECIMENTOTUBO DE FERRO FUNDIDO CENTRIFUGADO DUCTIL,PARA CANALIZACOES</v>
      </c>
      <c r="C6794" s="141" t="s">
        <v>33583</v>
      </c>
      <c r="D6794" s="141" t="s">
        <v>33584</v>
      </c>
      <c r="E6794" s="141" t="s">
        <v>33594</v>
      </c>
      <c r="F6794" s="141" t="s">
        <v>33586</v>
      </c>
      <c r="G6794" s="141" t="s">
        <v>33587</v>
      </c>
      <c r="H6794" s="141" t="s">
        <v>33629</v>
      </c>
      <c r="I6794" s="141" t="s">
        <v>285</v>
      </c>
      <c r="J6794" s="649">
        <v>5689.13</v>
      </c>
    </row>
    <row r="6795" spans="1:10" hidden="1">
      <c r="A6795" s="141" t="s">
        <v>33631</v>
      </c>
      <c r="B6795" s="141" t="str">
        <f t="shared" si="106"/>
        <v>TUBO DE FERRO FUNDIDO CENTRIFUGADO DUCTIL,PARA CANALIZACOESSOB PRESSAO OU GRAVITARIO,CONFORME ABNT NBR 15420,PONTA/BOLSTUBO DE FERRO FUNDIDO CENTRIFUGADO DUCTIL,PARA CANALIZACOESA COM JUNTA ELASTICA,REVESTIDO INTERNAMENTE COM ARGAMASSA DE CIMENTO ALUMINOSO,APLICACAO ESGOTO,E EXTERNAMENTE COM ZINCO METALICO,INCLUSIVE ANEL DE BORRACHA NITRILICO,BOLSA MODELOJE2GS CONFORME ABNT NBR 13747,DIAMETRO 1000MM.FORNECIMENTOTUBO DE FERRO FUNDIDO CENTRIFUGADO DUCTIL,PARA CANALIZACOES</v>
      </c>
      <c r="C6795" s="141" t="s">
        <v>33583</v>
      </c>
      <c r="D6795" s="141" t="s">
        <v>33584</v>
      </c>
      <c r="E6795" s="141" t="s">
        <v>33594</v>
      </c>
      <c r="F6795" s="141" t="s">
        <v>33607</v>
      </c>
      <c r="G6795" s="141" t="s">
        <v>33587</v>
      </c>
      <c r="H6795" s="141" t="s">
        <v>33632</v>
      </c>
      <c r="I6795" s="141" t="s">
        <v>285</v>
      </c>
      <c r="J6795" s="649">
        <v>6669.04</v>
      </c>
    </row>
    <row r="6796" spans="1:10" hidden="1">
      <c r="A6796" s="141" t="s">
        <v>33633</v>
      </c>
      <c r="B6796" s="141" t="str">
        <f t="shared" si="106"/>
        <v>TUBO DE FERRO FUNDIDO CENTRIFUGADO DUCTIL,PARA CANALIZACOESSOB PRESSAO OU GRAVITARIO,CONFORME ABNT NBR 15420,PONTA/BOLSTUBO DE FERRO FUNDIDO CENTRIFUGADO DUCTIL,PARA CANALIZACOESA COM JUNTA ELASTICA,REVESTIDO INTERNAMENTE COM ARGAMASSA DE CIMENTO ALUMINOSO,APLICACAO ESGOTO,E EXTERNAMENTE COM ZINCO METALICO,INCLUSIVE ANEL DE BORRACHA NITRILICO,BOLSA MODELOJE2GS CONFORME ABNT NBR 13747,DIAMETRO 1000MM.FORNECIMENTOTUBO DE FERRO FUNDIDO CENTRIFUGADO DUCTIL,PARA CANALIZACOES</v>
      </c>
      <c r="C6796" s="141" t="s">
        <v>33583</v>
      </c>
      <c r="D6796" s="141" t="s">
        <v>33584</v>
      </c>
      <c r="E6796" s="141" t="s">
        <v>33594</v>
      </c>
      <c r="F6796" s="141" t="s">
        <v>33607</v>
      </c>
      <c r="G6796" s="141" t="s">
        <v>33587</v>
      </c>
      <c r="H6796" s="141" t="s">
        <v>33632</v>
      </c>
      <c r="I6796" s="141" t="s">
        <v>285</v>
      </c>
      <c r="J6796" s="649">
        <v>6669.04</v>
      </c>
    </row>
    <row r="6797" spans="1:10" hidden="1">
      <c r="A6797" s="141" t="s">
        <v>33634</v>
      </c>
      <c r="B6797" s="141" t="str">
        <f t="shared" si="106"/>
        <v>TUBO DE FERRO FUNDIDO CENTRIFUGADO DUCTIL,PARA CANALIZACOESSOB PRESSAO OU GRAVITARIO,CONFORME ABNT NBR 15420,PONTA/BOLSTUBO DE FERRO FUNDIDO CENTRIFUGADO DUCTIL,PARA CANALIZACOESA COM JUNTA ELASTICA,REVESTIDO INTERNAMENTE COM ARGAMASSA DE CIMENTO ALUMINOSO,APLICACAO ESGOTO,E EXTERNAMENTE COM ZINCO METALICO,INCLUSIVE ANEL DE BORRACHA NITRILICO,BOLSA MODELOJE2GS CONFORME ABNT NBR 13747,DIAMETRO 1200MM.FORNECIMENTOTUBO DE FERRO FUNDIDO CENTRIFUGADO DUCTIL,PARA CANALIZACOES</v>
      </c>
      <c r="C6797" s="141" t="s">
        <v>33583</v>
      </c>
      <c r="D6797" s="141" t="s">
        <v>33584</v>
      </c>
      <c r="E6797" s="141" t="s">
        <v>33594</v>
      </c>
      <c r="F6797" s="141" t="s">
        <v>33607</v>
      </c>
      <c r="G6797" s="141" t="s">
        <v>33587</v>
      </c>
      <c r="H6797" s="141" t="s">
        <v>33635</v>
      </c>
      <c r="I6797" s="141" t="s">
        <v>285</v>
      </c>
      <c r="J6797" s="649">
        <v>9336.91</v>
      </c>
    </row>
    <row r="6798" spans="1:10" hidden="1">
      <c r="A6798" s="141" t="s">
        <v>33636</v>
      </c>
      <c r="B6798" s="141" t="str">
        <f t="shared" si="106"/>
        <v>TUBO DE FERRO FUNDIDO CENTRIFUGADO DUCTIL,PARA CANALIZACOESSOB PRESSAO OU GRAVITARIO,CONFORME ABNT NBR 15420,PONTA/BOLSTUBO DE FERRO FUNDIDO CENTRIFUGADO DUCTIL,PARA CANALIZACOESA COM JUNTA ELASTICA,REVESTIDO INTERNAMENTE COM ARGAMASSA DE CIMENTO ALUMINOSO,APLICACAO ESGOTO,E EXTERNAMENTE COM ZINCO METALICO,INCLUSIVE ANEL DE BORRACHA NITRILICO,BOLSA MODELOJE2GS CONFORME ABNT NBR 13747,DIAMETRO 1200MM.FORNECIMENTOTUBO DE FERRO FUNDIDO CENTRIFUGADO DUCTIL,PARA CANALIZACOES</v>
      </c>
      <c r="C6798" s="141" t="s">
        <v>33583</v>
      </c>
      <c r="D6798" s="141" t="s">
        <v>33584</v>
      </c>
      <c r="E6798" s="141" t="s">
        <v>33594</v>
      </c>
      <c r="F6798" s="141" t="s">
        <v>33607</v>
      </c>
      <c r="G6798" s="141" t="s">
        <v>33587</v>
      </c>
      <c r="H6798" s="141" t="s">
        <v>33635</v>
      </c>
      <c r="I6798" s="141" t="s">
        <v>285</v>
      </c>
      <c r="J6798" s="649">
        <v>9336.91</v>
      </c>
    </row>
    <row r="6799" spans="1:10" hidden="1">
      <c r="A6799" s="141" t="s">
        <v>33637</v>
      </c>
      <c r="B6799"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80MM,COMPRIMENTO ATE 1,0M.FORNECIMENTOTUBO DE FERRO FUNDIDO DUCTIL COM 2 FLANGES SOLDADOS,CLASSE D</v>
      </c>
      <c r="C6799" s="141" t="s">
        <v>33638</v>
      </c>
      <c r="D6799" s="141" t="s">
        <v>33639</v>
      </c>
      <c r="E6799" s="141" t="s">
        <v>33640</v>
      </c>
      <c r="F6799" s="141" t="s">
        <v>33641</v>
      </c>
      <c r="G6799" s="141" t="s">
        <v>33642</v>
      </c>
      <c r="H6799" s="141" t="s">
        <v>33643</v>
      </c>
      <c r="I6799" s="141" t="s">
        <v>14</v>
      </c>
      <c r="J6799" s="649">
        <v>2056.6799999999998</v>
      </c>
    </row>
    <row r="6800" spans="1:10" hidden="1">
      <c r="A6800" s="141" t="s">
        <v>33644</v>
      </c>
      <c r="B6800"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80MM,COMPRIMENTO ATE 1,0M.FORNECIMENTOTUBO DE FERRO FUNDIDO DUCTIL COM 2 FLANGES SOLDADOS,CLASSE D</v>
      </c>
      <c r="C6800" s="141" t="s">
        <v>33638</v>
      </c>
      <c r="D6800" s="141" t="s">
        <v>33639</v>
      </c>
      <c r="E6800" s="141" t="s">
        <v>33640</v>
      </c>
      <c r="F6800" s="141" t="s">
        <v>33641</v>
      </c>
      <c r="G6800" s="141" t="s">
        <v>33642</v>
      </c>
      <c r="H6800" s="141" t="s">
        <v>33643</v>
      </c>
      <c r="I6800" s="141" t="s">
        <v>14</v>
      </c>
      <c r="J6800" s="649">
        <v>2056.6799999999998</v>
      </c>
    </row>
    <row r="6801" spans="1:10" hidden="1">
      <c r="A6801" s="141" t="s">
        <v>33645</v>
      </c>
      <c r="B6801" s="141" t="str">
        <f t="shared" si="106"/>
        <v>TUBO DE FERRO FUNDIDO DUCTIL COM 2 FLANGES SOLDADOS,CLASSE DE PRESSAO PN-10,ESPESSURA CLASSE K-9,PARA AGUA,CONFORME ABNTTUBO DE FERRO FUNDIDO DUCTIL COM 2 FLANGES SOLDADOS,CLASSE DNBR 7560 E ABNT NBR 7675,REVESTIDO INTERNAMENTE COM ARGAMASSA DE CIMENTO E EXTERNAMENTE COM ZINCO METALICO E PINTURA BETUMINOSA,EXCLUSIVE ACESSORIOS PARA JUNTA,COM DIAMETRO DE 100MM,COMPRIMENTO ATE 1,00M.FORNECIMENTOTUBO DE FERRO FUNDIDO DUCTIL COM 2 FLANGES SOLDADOS,CLASSE D</v>
      </c>
      <c r="C6801" s="141" t="s">
        <v>33638</v>
      </c>
      <c r="D6801" s="141" t="s">
        <v>33639</v>
      </c>
      <c r="E6801" s="141" t="s">
        <v>33646</v>
      </c>
      <c r="F6801" s="141" t="s">
        <v>33647</v>
      </c>
      <c r="G6801" s="141" t="s">
        <v>33648</v>
      </c>
      <c r="H6801" s="141" t="s">
        <v>33649</v>
      </c>
      <c r="I6801" s="141" t="s">
        <v>14</v>
      </c>
      <c r="J6801" s="649">
        <v>2289.1799999999998</v>
      </c>
    </row>
    <row r="6802" spans="1:10" hidden="1">
      <c r="A6802" s="141" t="s">
        <v>33650</v>
      </c>
      <c r="B6802" s="141" t="str">
        <f t="shared" si="106"/>
        <v>TUBO DE FERRO FUNDIDO DUCTIL COM 2 FLANGES SOLDADOS,CLASSE DE PRESSAO PN-10,ESPESSURA CLASSE K-9,PARA AGUA,CONFORME ABNTTUBO DE FERRO FUNDIDO DUCTIL COM 2 FLANGES SOLDADOS,CLASSE DNBR 7560 E ABNT NBR 7675,REVESTIDO INTERNAMENTE COM ARGAMASSA DE CIMENTO E EXTERNAMENTE COM ZINCO METALICO E PINTURA BETUMINOSA,EXCLUSIVE ACESSORIOS PARA JUNTA,COM DIAMETRO DE 100MM,COMPRIMENTO ATE 1,00M.FORNECIMENTOTUBO DE FERRO FUNDIDO DUCTIL COM 2 FLANGES SOLDADOS,CLASSE D</v>
      </c>
      <c r="C6802" s="141" t="s">
        <v>33638</v>
      </c>
      <c r="D6802" s="141" t="s">
        <v>33639</v>
      </c>
      <c r="E6802" s="141" t="s">
        <v>33646</v>
      </c>
      <c r="F6802" s="141" t="s">
        <v>33647</v>
      </c>
      <c r="G6802" s="141" t="s">
        <v>33648</v>
      </c>
      <c r="H6802" s="141" t="s">
        <v>33649</v>
      </c>
      <c r="I6802" s="141" t="s">
        <v>14</v>
      </c>
      <c r="J6802" s="649">
        <v>2289.1799999999998</v>
      </c>
    </row>
    <row r="6803" spans="1:10" hidden="1">
      <c r="A6803" s="141" t="s">
        <v>33651</v>
      </c>
      <c r="B6803"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150MM,COMPRIMENTO ATE 1,0M.FORNECIMENTOTUBO DE FERRO FUNDIDO DUCTIL COM 2 FLANGES SOLDADOS,CLASSE D</v>
      </c>
      <c r="C6803" s="141" t="s">
        <v>33638</v>
      </c>
      <c r="D6803" s="141" t="s">
        <v>33639</v>
      </c>
      <c r="E6803" s="141" t="s">
        <v>33640</v>
      </c>
      <c r="F6803" s="141" t="s">
        <v>33641</v>
      </c>
      <c r="G6803" s="141" t="s">
        <v>33652</v>
      </c>
      <c r="H6803" s="141" t="s">
        <v>33653</v>
      </c>
      <c r="I6803" s="141" t="s">
        <v>14</v>
      </c>
      <c r="J6803" s="649">
        <v>2824.95</v>
      </c>
    </row>
    <row r="6804" spans="1:10" hidden="1">
      <c r="A6804" s="141" t="s">
        <v>33654</v>
      </c>
      <c r="B6804"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150MM,COMPRIMENTO ATE 1,0M.FORNECIMENTOTUBO DE FERRO FUNDIDO DUCTIL COM 2 FLANGES SOLDADOS,CLASSE D</v>
      </c>
      <c r="C6804" s="141" t="s">
        <v>33638</v>
      </c>
      <c r="D6804" s="141" t="s">
        <v>33639</v>
      </c>
      <c r="E6804" s="141" t="s">
        <v>33640</v>
      </c>
      <c r="F6804" s="141" t="s">
        <v>33641</v>
      </c>
      <c r="G6804" s="141" t="s">
        <v>33652</v>
      </c>
      <c r="H6804" s="141" t="s">
        <v>33653</v>
      </c>
      <c r="I6804" s="141" t="s">
        <v>14</v>
      </c>
      <c r="J6804" s="649">
        <v>2824.95</v>
      </c>
    </row>
    <row r="6805" spans="1:10" hidden="1">
      <c r="A6805" s="141" t="s">
        <v>33655</v>
      </c>
      <c r="B6805"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200MM,COMPRIMENTO ATE 1,0M.FORNECIMENTOTUBO DE FERRO FUNDIDO DUCTIL COM 2 FLANGES SOLDADOS,CLASSE D</v>
      </c>
      <c r="C6805" s="141" t="s">
        <v>33638</v>
      </c>
      <c r="D6805" s="141" t="s">
        <v>33639</v>
      </c>
      <c r="E6805" s="141" t="s">
        <v>33640</v>
      </c>
      <c r="F6805" s="141" t="s">
        <v>33641</v>
      </c>
      <c r="G6805" s="141" t="s">
        <v>33656</v>
      </c>
      <c r="H6805" s="141" t="s">
        <v>33653</v>
      </c>
      <c r="I6805" s="141" t="s">
        <v>14</v>
      </c>
      <c r="J6805" s="649">
        <v>3412.81</v>
      </c>
    </row>
    <row r="6806" spans="1:10" hidden="1">
      <c r="A6806" s="141" t="s">
        <v>33657</v>
      </c>
      <c r="B6806"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200MM,COMPRIMENTO ATE 1,0M.FORNECIMENTOTUBO DE FERRO FUNDIDO DUCTIL COM 2 FLANGES SOLDADOS,CLASSE D</v>
      </c>
      <c r="C6806" s="141" t="s">
        <v>33638</v>
      </c>
      <c r="D6806" s="141" t="s">
        <v>33639</v>
      </c>
      <c r="E6806" s="141" t="s">
        <v>33640</v>
      </c>
      <c r="F6806" s="141" t="s">
        <v>33641</v>
      </c>
      <c r="G6806" s="141" t="s">
        <v>33656</v>
      </c>
      <c r="H6806" s="141" t="s">
        <v>33653</v>
      </c>
      <c r="I6806" s="141" t="s">
        <v>14</v>
      </c>
      <c r="J6806" s="649">
        <v>3412.81</v>
      </c>
    </row>
    <row r="6807" spans="1:10" hidden="1">
      <c r="A6807" s="141" t="s">
        <v>33658</v>
      </c>
      <c r="B6807"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250MM,COMPRIMENTO ATE 1,0M.FORNECIMENTOTUBO DE FERRO FUNDIDO DUCTIL COM 2 FLANGES SOLDADOS,CLASSE D</v>
      </c>
      <c r="C6807" s="141" t="s">
        <v>33638</v>
      </c>
      <c r="D6807" s="141" t="s">
        <v>33639</v>
      </c>
      <c r="E6807" s="141" t="s">
        <v>33640</v>
      </c>
      <c r="F6807" s="141" t="s">
        <v>33641</v>
      </c>
      <c r="G6807" s="141" t="s">
        <v>33659</v>
      </c>
      <c r="H6807" s="141" t="s">
        <v>33653</v>
      </c>
      <c r="I6807" s="141" t="s">
        <v>14</v>
      </c>
      <c r="J6807" s="649">
        <v>4035.35</v>
      </c>
    </row>
    <row r="6808" spans="1:10" hidden="1">
      <c r="A6808" s="141" t="s">
        <v>33660</v>
      </c>
      <c r="B6808"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250MM,COMPRIMENTO ATE 1,0M.FORNECIMENTOTUBO DE FERRO FUNDIDO DUCTIL COM 2 FLANGES SOLDADOS,CLASSE D</v>
      </c>
      <c r="C6808" s="141" t="s">
        <v>33638</v>
      </c>
      <c r="D6808" s="141" t="s">
        <v>33639</v>
      </c>
      <c r="E6808" s="141" t="s">
        <v>33640</v>
      </c>
      <c r="F6808" s="141" t="s">
        <v>33641</v>
      </c>
      <c r="G6808" s="141" t="s">
        <v>33659</v>
      </c>
      <c r="H6808" s="141" t="s">
        <v>33653</v>
      </c>
      <c r="I6808" s="141" t="s">
        <v>14</v>
      </c>
      <c r="J6808" s="649">
        <v>4035.35</v>
      </c>
    </row>
    <row r="6809" spans="1:10" hidden="1">
      <c r="A6809" s="141" t="s">
        <v>33661</v>
      </c>
      <c r="B6809"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300MM,COMPRIMENTO ATE 1,0M.FORNECIMENTOTUBO DE FERRO FUNDIDO DUCTIL COM 2 FLANGES SOLDADOS,CLASSE D</v>
      </c>
      <c r="C6809" s="141" t="s">
        <v>33638</v>
      </c>
      <c r="D6809" s="141" t="s">
        <v>33639</v>
      </c>
      <c r="E6809" s="141" t="s">
        <v>33640</v>
      </c>
      <c r="F6809" s="141" t="s">
        <v>33641</v>
      </c>
      <c r="G6809" s="141" t="s">
        <v>33662</v>
      </c>
      <c r="H6809" s="141" t="s">
        <v>33653</v>
      </c>
      <c r="I6809" s="141" t="s">
        <v>14</v>
      </c>
      <c r="J6809" s="649">
        <v>4942.24</v>
      </c>
    </row>
    <row r="6810" spans="1:10" hidden="1">
      <c r="A6810" s="141" t="s">
        <v>33663</v>
      </c>
      <c r="B6810"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300MM,COMPRIMENTO ATE 1,0M.FORNECIMENTOTUBO DE FERRO FUNDIDO DUCTIL COM 2 FLANGES SOLDADOS,CLASSE D</v>
      </c>
      <c r="C6810" s="141" t="s">
        <v>33638</v>
      </c>
      <c r="D6810" s="141" t="s">
        <v>33639</v>
      </c>
      <c r="E6810" s="141" t="s">
        <v>33640</v>
      </c>
      <c r="F6810" s="141" t="s">
        <v>33641</v>
      </c>
      <c r="G6810" s="141" t="s">
        <v>33662</v>
      </c>
      <c r="H6810" s="141" t="s">
        <v>33653</v>
      </c>
      <c r="I6810" s="141" t="s">
        <v>14</v>
      </c>
      <c r="J6810" s="649">
        <v>4942.24</v>
      </c>
    </row>
    <row r="6811" spans="1:10" hidden="1">
      <c r="A6811" s="141" t="s">
        <v>33664</v>
      </c>
      <c r="B6811"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350MM,COMPRIMENTO ATE 1,0M.FORNECIMENTOTUBO DE FERRO FUNDIDO DUCTIL COM 2 FLANGES SOLDADOS,CLASSE D</v>
      </c>
      <c r="C6811" s="141" t="s">
        <v>33638</v>
      </c>
      <c r="D6811" s="141" t="s">
        <v>33639</v>
      </c>
      <c r="E6811" s="141" t="s">
        <v>33640</v>
      </c>
      <c r="F6811" s="141" t="s">
        <v>33641</v>
      </c>
      <c r="G6811" s="141" t="s">
        <v>33665</v>
      </c>
      <c r="H6811" s="141" t="s">
        <v>33653</v>
      </c>
      <c r="I6811" s="141" t="s">
        <v>14</v>
      </c>
      <c r="J6811" s="649">
        <v>5744.04</v>
      </c>
    </row>
    <row r="6812" spans="1:10" hidden="1">
      <c r="A6812" s="141" t="s">
        <v>33666</v>
      </c>
      <c r="B6812"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350MM,COMPRIMENTO ATE 1,0M.FORNECIMENTOTUBO DE FERRO FUNDIDO DUCTIL COM 2 FLANGES SOLDADOS,CLASSE D</v>
      </c>
      <c r="C6812" s="141" t="s">
        <v>33638</v>
      </c>
      <c r="D6812" s="141" t="s">
        <v>33639</v>
      </c>
      <c r="E6812" s="141" t="s">
        <v>33640</v>
      </c>
      <c r="F6812" s="141" t="s">
        <v>33641</v>
      </c>
      <c r="G6812" s="141" t="s">
        <v>33665</v>
      </c>
      <c r="H6812" s="141" t="s">
        <v>33653</v>
      </c>
      <c r="I6812" s="141" t="s">
        <v>14</v>
      </c>
      <c r="J6812" s="649">
        <v>5744.04</v>
      </c>
    </row>
    <row r="6813" spans="1:10" hidden="1">
      <c r="A6813" s="141" t="s">
        <v>33667</v>
      </c>
      <c r="B6813"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400MM,COMPRIMENTO ATE 1,0M.FORNECIMENTOTUBO DE FERRO FUNDIDO DUCTIL COM 2 FLANGES SOLDADOS,CLASSE D</v>
      </c>
      <c r="C6813" s="141" t="s">
        <v>33638</v>
      </c>
      <c r="D6813" s="141" t="s">
        <v>33639</v>
      </c>
      <c r="E6813" s="141" t="s">
        <v>33640</v>
      </c>
      <c r="F6813" s="141" t="s">
        <v>33641</v>
      </c>
      <c r="G6813" s="141" t="s">
        <v>33668</v>
      </c>
      <c r="H6813" s="141" t="s">
        <v>33653</v>
      </c>
      <c r="I6813" s="141" t="s">
        <v>14</v>
      </c>
      <c r="J6813" s="649">
        <v>6463.36</v>
      </c>
    </row>
    <row r="6814" spans="1:10" hidden="1">
      <c r="A6814" s="141" t="s">
        <v>33669</v>
      </c>
      <c r="B6814"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400MM,COMPRIMENTO ATE 1,0M.FORNECIMENTOTUBO DE FERRO FUNDIDO DUCTIL COM 2 FLANGES SOLDADOS,CLASSE D</v>
      </c>
      <c r="C6814" s="141" t="s">
        <v>33638</v>
      </c>
      <c r="D6814" s="141" t="s">
        <v>33639</v>
      </c>
      <c r="E6814" s="141" t="s">
        <v>33640</v>
      </c>
      <c r="F6814" s="141" t="s">
        <v>33641</v>
      </c>
      <c r="G6814" s="141" t="s">
        <v>33668</v>
      </c>
      <c r="H6814" s="141" t="s">
        <v>33653</v>
      </c>
      <c r="I6814" s="141" t="s">
        <v>14</v>
      </c>
      <c r="J6814" s="649">
        <v>6463.36</v>
      </c>
    </row>
    <row r="6815" spans="1:10" hidden="1">
      <c r="A6815" s="141" t="s">
        <v>33670</v>
      </c>
      <c r="B6815"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450MM,COMPRIMENTO ATE 1,0M.FORNECIMENTOTUBO DE FERRO FUNDIDO DUCTIL COM 2 FLANGES SOLDADOS,CLASSE D</v>
      </c>
      <c r="C6815" s="141" t="s">
        <v>33638</v>
      </c>
      <c r="D6815" s="141" t="s">
        <v>33639</v>
      </c>
      <c r="E6815" s="141" t="s">
        <v>33640</v>
      </c>
      <c r="F6815" s="141" t="s">
        <v>33641</v>
      </c>
      <c r="G6815" s="141" t="s">
        <v>33671</v>
      </c>
      <c r="H6815" s="141" t="s">
        <v>33653</v>
      </c>
      <c r="I6815" s="141" t="s">
        <v>14</v>
      </c>
      <c r="J6815" s="649">
        <v>7918</v>
      </c>
    </row>
    <row r="6816" spans="1:10" hidden="1">
      <c r="A6816" s="141" t="s">
        <v>33672</v>
      </c>
      <c r="B6816"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450MM,COMPRIMENTO ATE 1,0M.FORNECIMENTOTUBO DE FERRO FUNDIDO DUCTIL COM 2 FLANGES SOLDADOS,CLASSE D</v>
      </c>
      <c r="C6816" s="141" t="s">
        <v>33638</v>
      </c>
      <c r="D6816" s="141" t="s">
        <v>33639</v>
      </c>
      <c r="E6816" s="141" t="s">
        <v>33640</v>
      </c>
      <c r="F6816" s="141" t="s">
        <v>33641</v>
      </c>
      <c r="G6816" s="141" t="s">
        <v>33671</v>
      </c>
      <c r="H6816" s="141" t="s">
        <v>33653</v>
      </c>
      <c r="I6816" s="141" t="s">
        <v>14</v>
      </c>
      <c r="J6816" s="649">
        <v>7918</v>
      </c>
    </row>
    <row r="6817" spans="1:10" hidden="1">
      <c r="A6817" s="141" t="s">
        <v>33673</v>
      </c>
      <c r="B6817"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500MM,COMPRIMENTO ATE 1,0M.FORNECIMENTOTUBO DE FERRO FUNDIDO DUCTIL COM 2 FLANGES SOLDADOS,CLASSE D</v>
      </c>
      <c r="C6817" s="141" t="s">
        <v>33638</v>
      </c>
      <c r="D6817" s="141" t="s">
        <v>33639</v>
      </c>
      <c r="E6817" s="141" t="s">
        <v>33640</v>
      </c>
      <c r="F6817" s="141" t="s">
        <v>33641</v>
      </c>
      <c r="G6817" s="141" t="s">
        <v>33674</v>
      </c>
      <c r="H6817" s="141" t="s">
        <v>33653</v>
      </c>
      <c r="I6817" s="141" t="s">
        <v>14</v>
      </c>
      <c r="J6817" s="649">
        <v>8438.44</v>
      </c>
    </row>
    <row r="6818" spans="1:10" hidden="1">
      <c r="A6818" s="141" t="s">
        <v>33675</v>
      </c>
      <c r="B6818"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500MM,COMPRIMENTO ATE 1,0M.FORNECIMENTOTUBO DE FERRO FUNDIDO DUCTIL COM 2 FLANGES SOLDADOS,CLASSE D</v>
      </c>
      <c r="C6818" s="141" t="s">
        <v>33638</v>
      </c>
      <c r="D6818" s="141" t="s">
        <v>33639</v>
      </c>
      <c r="E6818" s="141" t="s">
        <v>33640</v>
      </c>
      <c r="F6818" s="141" t="s">
        <v>33641</v>
      </c>
      <c r="G6818" s="141" t="s">
        <v>33674</v>
      </c>
      <c r="H6818" s="141" t="s">
        <v>33653</v>
      </c>
      <c r="I6818" s="141" t="s">
        <v>14</v>
      </c>
      <c r="J6818" s="649">
        <v>8438.44</v>
      </c>
    </row>
    <row r="6819" spans="1:10" hidden="1">
      <c r="A6819" s="141" t="s">
        <v>33676</v>
      </c>
      <c r="B6819"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600MM,COMPRIMENTO ATE 1,0M.FORNECIMENTOTUBO DE FERRO FUNDIDO DUCTIL COM 2 FLANGES SOLDADOS,CLASSE D</v>
      </c>
      <c r="C6819" s="141" t="s">
        <v>33638</v>
      </c>
      <c r="D6819" s="141" t="s">
        <v>33639</v>
      </c>
      <c r="E6819" s="141" t="s">
        <v>33640</v>
      </c>
      <c r="F6819" s="141" t="s">
        <v>33641</v>
      </c>
      <c r="G6819" s="141" t="s">
        <v>33677</v>
      </c>
      <c r="H6819" s="141" t="s">
        <v>33653</v>
      </c>
      <c r="I6819" s="141" t="s">
        <v>14</v>
      </c>
      <c r="J6819" s="649">
        <v>10220.77</v>
      </c>
    </row>
    <row r="6820" spans="1:10" hidden="1">
      <c r="A6820" s="141" t="s">
        <v>33678</v>
      </c>
      <c r="B6820" s="141" t="str">
        <f t="shared" si="106"/>
        <v>TUBO DE FERRO FUNDIDO DUCTIL COM 2 FLANGES SOLDADOS,CLASSE DE PRESSAO PN-10,ESPESSURA CLASSE K-9,PARA AGUA,CONFORME ABNTTUBO DE FERRO FUNDIDO DUCTIL COM 2 FLANGES SOLDADOS,CLASSE D NBR 7560 E ABNT NBR 7675,REVESTIDO INTERNAMENTE COM ARGAMASSA DE CIMENTO E EXTERNAMENTE COM ZINCO METALICO E PINTURA BETUMINOSA,EXCLUSIVE ACESSORIOS PARA JUNTA,COM DIAMETRO DE 600MM,COMPRIMENTO ATE 1,0M.FORNECIMENTOTUBO DE FERRO FUNDIDO DUCTIL COM 2 FLANGES SOLDADOS,CLASSE D</v>
      </c>
      <c r="C6820" s="141" t="s">
        <v>33638</v>
      </c>
      <c r="D6820" s="141" t="s">
        <v>33639</v>
      </c>
      <c r="E6820" s="141" t="s">
        <v>33640</v>
      </c>
      <c r="F6820" s="141" t="s">
        <v>33641</v>
      </c>
      <c r="G6820" s="141" t="s">
        <v>33677</v>
      </c>
      <c r="H6820" s="141" t="s">
        <v>33653</v>
      </c>
      <c r="I6820" s="141" t="s">
        <v>14</v>
      </c>
      <c r="J6820" s="649">
        <v>10220.77</v>
      </c>
    </row>
    <row r="6821" spans="1:10" hidden="1">
      <c r="A6821" s="141" t="s">
        <v>33679</v>
      </c>
      <c r="B6821"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700MM,COMPRIMENTO ATE 1,0M.FORNECIMENTOTUBO DE FERRO FUNDIDO DUCTIL COM 2 FLANGES ROSCADOS,CLASSE D</v>
      </c>
      <c r="C6821" s="141" t="s">
        <v>33680</v>
      </c>
      <c r="D6821" s="141" t="s">
        <v>33681</v>
      </c>
      <c r="E6821" s="141" t="s">
        <v>33682</v>
      </c>
      <c r="F6821" s="141" t="s">
        <v>33683</v>
      </c>
      <c r="G6821" s="141" t="s">
        <v>33684</v>
      </c>
      <c r="H6821" s="141" t="s">
        <v>33685</v>
      </c>
      <c r="I6821" s="141" t="s">
        <v>14</v>
      </c>
      <c r="J6821" s="649">
        <v>22722.47</v>
      </c>
    </row>
    <row r="6822" spans="1:10" hidden="1">
      <c r="A6822" s="141" t="s">
        <v>33686</v>
      </c>
      <c r="B6822"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700MM,COMPRIMENTO ATE 1,0M.FORNECIMENTOTUBO DE FERRO FUNDIDO DUCTIL COM 2 FLANGES ROSCADOS,CLASSE D</v>
      </c>
      <c r="C6822" s="141" t="s">
        <v>33680</v>
      </c>
      <c r="D6822" s="141" t="s">
        <v>33681</v>
      </c>
      <c r="E6822" s="141" t="s">
        <v>33682</v>
      </c>
      <c r="F6822" s="141" t="s">
        <v>33683</v>
      </c>
      <c r="G6822" s="141" t="s">
        <v>33684</v>
      </c>
      <c r="H6822" s="141" t="s">
        <v>33685</v>
      </c>
      <c r="I6822" s="141" t="s">
        <v>14</v>
      </c>
      <c r="J6822" s="649">
        <v>22722.47</v>
      </c>
    </row>
    <row r="6823" spans="1:10" hidden="1">
      <c r="A6823" s="141" t="s">
        <v>33687</v>
      </c>
      <c r="B6823"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800MM,COMPRIMENTO ATE 1,0M.FORNECIMENTOTUBO DE FERRO FUNDIDO DUCTIL COM 2 FLANGES ROSCADOS,CLASSE D</v>
      </c>
      <c r="C6823" s="141" t="s">
        <v>33680</v>
      </c>
      <c r="D6823" s="141" t="s">
        <v>33681</v>
      </c>
      <c r="E6823" s="141" t="s">
        <v>33682</v>
      </c>
      <c r="F6823" s="141" t="s">
        <v>33683</v>
      </c>
      <c r="G6823" s="141" t="s">
        <v>33688</v>
      </c>
      <c r="H6823" s="141" t="s">
        <v>33685</v>
      </c>
      <c r="I6823" s="141" t="s">
        <v>14</v>
      </c>
      <c r="J6823" s="649">
        <v>28852.69</v>
      </c>
    </row>
    <row r="6824" spans="1:10" hidden="1">
      <c r="A6824" s="141" t="s">
        <v>33689</v>
      </c>
      <c r="B6824"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800MM,COMPRIMENTO ATE 1,0M.FORNECIMENTOTUBO DE FERRO FUNDIDO DUCTIL COM 2 FLANGES ROSCADOS,CLASSE D</v>
      </c>
      <c r="C6824" s="141" t="s">
        <v>33680</v>
      </c>
      <c r="D6824" s="141" t="s">
        <v>33681</v>
      </c>
      <c r="E6824" s="141" t="s">
        <v>33682</v>
      </c>
      <c r="F6824" s="141" t="s">
        <v>33683</v>
      </c>
      <c r="G6824" s="141" t="s">
        <v>33688</v>
      </c>
      <c r="H6824" s="141" t="s">
        <v>33685</v>
      </c>
      <c r="I6824" s="141" t="s">
        <v>14</v>
      </c>
      <c r="J6824" s="649">
        <v>28852.69</v>
      </c>
    </row>
    <row r="6825" spans="1:10" hidden="1">
      <c r="A6825" s="141" t="s">
        <v>33690</v>
      </c>
      <c r="B6825"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900MM,COMPRIMENTO ATE 1,0M.FORNECIMENTOTUBO DE FERRO FUNDIDO DUCTIL COM 2 FLANGES ROSCADOS,CLASSE D</v>
      </c>
      <c r="C6825" s="141" t="s">
        <v>33680</v>
      </c>
      <c r="D6825" s="141" t="s">
        <v>33681</v>
      </c>
      <c r="E6825" s="141" t="s">
        <v>33682</v>
      </c>
      <c r="F6825" s="141" t="s">
        <v>33683</v>
      </c>
      <c r="G6825" s="141" t="s">
        <v>33691</v>
      </c>
      <c r="H6825" s="141" t="s">
        <v>33685</v>
      </c>
      <c r="I6825" s="141" t="s">
        <v>14</v>
      </c>
      <c r="J6825" s="649">
        <v>41913.01</v>
      </c>
    </row>
    <row r="6826" spans="1:10" hidden="1">
      <c r="A6826" s="141" t="s">
        <v>33692</v>
      </c>
      <c r="B6826"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900MM,COMPRIMENTO ATE 1,0M.FORNECIMENTOTUBO DE FERRO FUNDIDO DUCTIL COM 2 FLANGES ROSCADOS,CLASSE D</v>
      </c>
      <c r="C6826" s="141" t="s">
        <v>33680</v>
      </c>
      <c r="D6826" s="141" t="s">
        <v>33681</v>
      </c>
      <c r="E6826" s="141" t="s">
        <v>33682</v>
      </c>
      <c r="F6826" s="141" t="s">
        <v>33683</v>
      </c>
      <c r="G6826" s="141" t="s">
        <v>33691</v>
      </c>
      <c r="H6826" s="141" t="s">
        <v>33685</v>
      </c>
      <c r="I6826" s="141" t="s">
        <v>14</v>
      </c>
      <c r="J6826" s="649">
        <v>41913.01</v>
      </c>
    </row>
    <row r="6827" spans="1:10" hidden="1">
      <c r="A6827" s="141" t="s">
        <v>33693</v>
      </c>
      <c r="B6827"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1000MM,COMPRIMENTO ATE 1,0M.FORNECIMENTOTUBO DE FERRO FUNDIDO DUCTIL COM 2 FLANGES ROSCADOS,CLASSE D</v>
      </c>
      <c r="C6827" s="141" t="s">
        <v>33680</v>
      </c>
      <c r="D6827" s="141" t="s">
        <v>33681</v>
      </c>
      <c r="E6827" s="141" t="s">
        <v>33682</v>
      </c>
      <c r="F6827" s="141" t="s">
        <v>33683</v>
      </c>
      <c r="G6827" s="141" t="s">
        <v>33694</v>
      </c>
      <c r="H6827" s="141" t="s">
        <v>33695</v>
      </c>
      <c r="I6827" s="141" t="s">
        <v>14</v>
      </c>
      <c r="J6827" s="649">
        <v>43482.73</v>
      </c>
    </row>
    <row r="6828" spans="1:10" hidden="1">
      <c r="A6828" s="141" t="s">
        <v>33696</v>
      </c>
      <c r="B6828"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1000MM,COMPRIMENTO ATE 1,0M.FORNECIMENTOTUBO DE FERRO FUNDIDO DUCTIL COM 2 FLANGES ROSCADOS,CLASSE D</v>
      </c>
      <c r="C6828" s="141" t="s">
        <v>33680</v>
      </c>
      <c r="D6828" s="141" t="s">
        <v>33681</v>
      </c>
      <c r="E6828" s="141" t="s">
        <v>33682</v>
      </c>
      <c r="F6828" s="141" t="s">
        <v>33683</v>
      </c>
      <c r="G6828" s="141" t="s">
        <v>33694</v>
      </c>
      <c r="H6828" s="141" t="s">
        <v>33695</v>
      </c>
      <c r="I6828" s="141" t="s">
        <v>14</v>
      </c>
      <c r="J6828" s="649">
        <v>43482.73</v>
      </c>
    </row>
    <row r="6829" spans="1:10" hidden="1">
      <c r="A6829" s="141" t="s">
        <v>33697</v>
      </c>
      <c r="B6829"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1200MM,COMPRIMENTO ATE 1,0M.FORNECIMENTOTUBO DE FERRO FUNDIDO DUCTIL COM 2 FLANGES ROSCADOS,CLASSE D</v>
      </c>
      <c r="C6829" s="141" t="s">
        <v>33680</v>
      </c>
      <c r="D6829" s="141" t="s">
        <v>33681</v>
      </c>
      <c r="E6829" s="141" t="s">
        <v>33682</v>
      </c>
      <c r="F6829" s="141" t="s">
        <v>33683</v>
      </c>
      <c r="G6829" s="141" t="s">
        <v>33698</v>
      </c>
      <c r="H6829" s="141" t="s">
        <v>33695</v>
      </c>
      <c r="I6829" s="141" t="s">
        <v>14</v>
      </c>
      <c r="J6829" s="649">
        <v>62364.69</v>
      </c>
    </row>
    <row r="6830" spans="1:10" hidden="1">
      <c r="A6830" s="141" t="s">
        <v>33699</v>
      </c>
      <c r="B6830" s="141" t="str">
        <f t="shared" si="106"/>
        <v>TUBO DE FERRO FUNDIDO DUCTIL COM 2 FLANGES ROSCADOS,CLASSE DE PRESSAO PN-10,ESPESSURA CLASSE K-12,PARA AGUA,CONFORME ABNTUBO DE FERRO FUNDIDO DUCTIL COM 2 FLANGES ROSCADOS,CLASSE DT NBR 7560 E ABNT NBR 7675,REVESTIDO INTERNAMENTE COM ARGAMASSA DE CIMENTO E EXTERNAMENTE COM ZINCO METALICO E PINTURA BETUMINOSA,EXCLUSIVE ACESSORIOS PARA JUNTA,COM DIAMETRO DE 1200MM,COMPRIMENTO ATE 1,0M.FORNECIMENTOTUBO DE FERRO FUNDIDO DUCTIL COM 2 FLANGES ROSCADOS,CLASSE D</v>
      </c>
      <c r="C6830" s="141" t="s">
        <v>33680</v>
      </c>
      <c r="D6830" s="141" t="s">
        <v>33681</v>
      </c>
      <c r="E6830" s="141" t="s">
        <v>33682</v>
      </c>
      <c r="F6830" s="141" t="s">
        <v>33683</v>
      </c>
      <c r="G6830" s="141" t="s">
        <v>33698</v>
      </c>
      <c r="H6830" s="141" t="s">
        <v>33695</v>
      </c>
      <c r="I6830" s="141" t="s">
        <v>14</v>
      </c>
      <c r="J6830" s="649">
        <v>62364.69</v>
      </c>
    </row>
    <row r="6831" spans="1:10" hidden="1">
      <c r="A6831" s="141" t="s">
        <v>33700</v>
      </c>
      <c r="B6831"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80MM,COMPRIMENTO ATE 1,0M.FORNECIMENTOTUBO DE FERRO FUNDIDO DUCTIL COM FLANGES SOLDADOS,CLASSE DE</v>
      </c>
      <c r="C6831" s="141" t="s">
        <v>33701</v>
      </c>
      <c r="D6831" s="141" t="s">
        <v>33702</v>
      </c>
      <c r="E6831" s="141" t="s">
        <v>33703</v>
      </c>
      <c r="F6831" s="141" t="s">
        <v>33704</v>
      </c>
      <c r="G6831" s="141" t="s">
        <v>33705</v>
      </c>
      <c r="H6831" s="141" t="s">
        <v>33706</v>
      </c>
      <c r="I6831" s="141" t="s">
        <v>14</v>
      </c>
      <c r="J6831" s="649">
        <v>2056.6799999999998</v>
      </c>
    </row>
    <row r="6832" spans="1:10" hidden="1">
      <c r="A6832" s="141" t="s">
        <v>33707</v>
      </c>
      <c r="B6832"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80MM,COMPRIMENTO ATE 1,0M.FORNECIMENTOTUBO DE FERRO FUNDIDO DUCTIL COM FLANGES SOLDADOS,CLASSE DE</v>
      </c>
      <c r="C6832" s="141" t="s">
        <v>33701</v>
      </c>
      <c r="D6832" s="141" t="s">
        <v>33702</v>
      </c>
      <c r="E6832" s="141" t="s">
        <v>33703</v>
      </c>
      <c r="F6832" s="141" t="s">
        <v>33704</v>
      </c>
      <c r="G6832" s="141" t="s">
        <v>33705</v>
      </c>
      <c r="H6832" s="141" t="s">
        <v>33706</v>
      </c>
      <c r="I6832" s="141" t="s">
        <v>14</v>
      </c>
      <c r="J6832" s="649">
        <v>2056.6799999999998</v>
      </c>
    </row>
    <row r="6833" spans="1:10" hidden="1">
      <c r="A6833" s="141" t="s">
        <v>33708</v>
      </c>
      <c r="B6833"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100MM,COMPRIMENTO ATE 1,0M.FORNECIMENTOTUBO DE FERRO FUNDIDO DUCTIL COM FLANGES SOLDADOS,CLASSE DE</v>
      </c>
      <c r="C6833" s="141" t="s">
        <v>33701</v>
      </c>
      <c r="D6833" s="141" t="s">
        <v>33702</v>
      </c>
      <c r="E6833" s="141" t="s">
        <v>33703</v>
      </c>
      <c r="F6833" s="141" t="s">
        <v>33704</v>
      </c>
      <c r="G6833" s="141" t="s">
        <v>33709</v>
      </c>
      <c r="H6833" s="141" t="s">
        <v>33710</v>
      </c>
      <c r="I6833" s="141" t="s">
        <v>14</v>
      </c>
      <c r="J6833" s="649">
        <v>2289.1799999999998</v>
      </c>
    </row>
    <row r="6834" spans="1:10" hidden="1">
      <c r="A6834" s="141" t="s">
        <v>33711</v>
      </c>
      <c r="B6834"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100MM,COMPRIMENTO ATE 1,0M.FORNECIMENTOTUBO DE FERRO FUNDIDO DUCTIL COM FLANGES SOLDADOS,CLASSE DE</v>
      </c>
      <c r="C6834" s="141" t="s">
        <v>33701</v>
      </c>
      <c r="D6834" s="141" t="s">
        <v>33702</v>
      </c>
      <c r="E6834" s="141" t="s">
        <v>33703</v>
      </c>
      <c r="F6834" s="141" t="s">
        <v>33704</v>
      </c>
      <c r="G6834" s="141" t="s">
        <v>33709</v>
      </c>
      <c r="H6834" s="141" t="s">
        <v>33710</v>
      </c>
      <c r="I6834" s="141" t="s">
        <v>14</v>
      </c>
      <c r="J6834" s="649">
        <v>2289.1799999999998</v>
      </c>
    </row>
    <row r="6835" spans="1:10" hidden="1">
      <c r="A6835" s="141" t="s">
        <v>33712</v>
      </c>
      <c r="B6835"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150MM,COMPRIMENTO ATE 1,0M.FORNECIMENTOTUBO DE FERRO FUNDIDO DUCTIL COM FLANGES SOLDADOS,CLASSE DE</v>
      </c>
      <c r="C6835" s="141" t="s">
        <v>33701</v>
      </c>
      <c r="D6835" s="141" t="s">
        <v>33702</v>
      </c>
      <c r="E6835" s="141" t="s">
        <v>33703</v>
      </c>
      <c r="F6835" s="141" t="s">
        <v>33704</v>
      </c>
      <c r="G6835" s="141" t="s">
        <v>33713</v>
      </c>
      <c r="H6835" s="141" t="s">
        <v>33710</v>
      </c>
      <c r="I6835" s="141" t="s">
        <v>14</v>
      </c>
      <c r="J6835" s="649">
        <v>2824.95</v>
      </c>
    </row>
    <row r="6836" spans="1:10" hidden="1">
      <c r="A6836" s="141" t="s">
        <v>33714</v>
      </c>
      <c r="B6836"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150MM,COMPRIMENTO ATE 1,0M.FORNECIMENTOTUBO DE FERRO FUNDIDO DUCTIL COM FLANGES SOLDADOS,CLASSE DE</v>
      </c>
      <c r="C6836" s="141" t="s">
        <v>33701</v>
      </c>
      <c r="D6836" s="141" t="s">
        <v>33702</v>
      </c>
      <c r="E6836" s="141" t="s">
        <v>33703</v>
      </c>
      <c r="F6836" s="141" t="s">
        <v>33704</v>
      </c>
      <c r="G6836" s="141" t="s">
        <v>33713</v>
      </c>
      <c r="H6836" s="141" t="s">
        <v>33710</v>
      </c>
      <c r="I6836" s="141" t="s">
        <v>14</v>
      </c>
      <c r="J6836" s="649">
        <v>2824.95</v>
      </c>
    </row>
    <row r="6837" spans="1:10" hidden="1">
      <c r="A6837" s="141" t="s">
        <v>33715</v>
      </c>
      <c r="B6837"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200MM,COMPRIMENTO ATE 1,0M.FORNECIMENTOTUBO DE FERRO FUNDIDO DUCTIL COM FLANGES SOLDADOS,CLASSE DE</v>
      </c>
      <c r="C6837" s="141" t="s">
        <v>33701</v>
      </c>
      <c r="D6837" s="141" t="s">
        <v>33702</v>
      </c>
      <c r="E6837" s="141" t="s">
        <v>33703</v>
      </c>
      <c r="F6837" s="141" t="s">
        <v>33704</v>
      </c>
      <c r="G6837" s="141" t="s">
        <v>33716</v>
      </c>
      <c r="H6837" s="141" t="s">
        <v>33710</v>
      </c>
      <c r="I6837" s="141" t="s">
        <v>14</v>
      </c>
      <c r="J6837" s="649">
        <v>3414.19</v>
      </c>
    </row>
    <row r="6838" spans="1:10" hidden="1">
      <c r="A6838" s="141" t="s">
        <v>33717</v>
      </c>
      <c r="B6838"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200MM,COMPRIMENTO ATE 1,0M.FORNECIMENTOTUBO DE FERRO FUNDIDO DUCTIL COM FLANGES SOLDADOS,CLASSE DE</v>
      </c>
      <c r="C6838" s="141" t="s">
        <v>33701</v>
      </c>
      <c r="D6838" s="141" t="s">
        <v>33702</v>
      </c>
      <c r="E6838" s="141" t="s">
        <v>33703</v>
      </c>
      <c r="F6838" s="141" t="s">
        <v>33704</v>
      </c>
      <c r="G6838" s="141" t="s">
        <v>33716</v>
      </c>
      <c r="H6838" s="141" t="s">
        <v>33710</v>
      </c>
      <c r="I6838" s="141" t="s">
        <v>14</v>
      </c>
      <c r="J6838" s="649">
        <v>3414.19</v>
      </c>
    </row>
    <row r="6839" spans="1:10" hidden="1">
      <c r="A6839" s="141" t="s">
        <v>33718</v>
      </c>
      <c r="B6839"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250MM,COMPRIMENTO ATE 1,0M.FORNECIMENTOTUBO DE FERRO FUNDIDO DUCTIL COM FLANGES SOLDADOS,CLASSE DE</v>
      </c>
      <c r="C6839" s="141" t="s">
        <v>33701</v>
      </c>
      <c r="D6839" s="141" t="s">
        <v>33702</v>
      </c>
      <c r="E6839" s="141" t="s">
        <v>33703</v>
      </c>
      <c r="F6839" s="141" t="s">
        <v>33704</v>
      </c>
      <c r="G6839" s="141" t="s">
        <v>33719</v>
      </c>
      <c r="H6839" s="141" t="s">
        <v>33710</v>
      </c>
      <c r="I6839" s="141" t="s">
        <v>14</v>
      </c>
      <c r="J6839" s="649">
        <v>4128.13</v>
      </c>
    </row>
    <row r="6840" spans="1:10" hidden="1">
      <c r="A6840" s="141" t="s">
        <v>33720</v>
      </c>
      <c r="B6840"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250MM,COMPRIMENTO ATE 1,0M.FORNECIMENTOTUBO DE FERRO FUNDIDO DUCTIL COM FLANGES SOLDADOS,CLASSE DE</v>
      </c>
      <c r="C6840" s="141" t="s">
        <v>33701</v>
      </c>
      <c r="D6840" s="141" t="s">
        <v>33702</v>
      </c>
      <c r="E6840" s="141" t="s">
        <v>33703</v>
      </c>
      <c r="F6840" s="141" t="s">
        <v>33704</v>
      </c>
      <c r="G6840" s="141" t="s">
        <v>33719</v>
      </c>
      <c r="H6840" s="141" t="s">
        <v>33710</v>
      </c>
      <c r="I6840" s="141" t="s">
        <v>14</v>
      </c>
      <c r="J6840" s="649">
        <v>4128.13</v>
      </c>
    </row>
    <row r="6841" spans="1:10" hidden="1">
      <c r="A6841" s="141" t="s">
        <v>33721</v>
      </c>
      <c r="B6841"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300MM,COMPRIMENTO ATE 1,0M.FORNECIMENTOTUBO DE FERRO FUNDIDO DUCTIL COM FLANGES SOLDADOS,CLASSE DE</v>
      </c>
      <c r="C6841" s="141" t="s">
        <v>33701</v>
      </c>
      <c r="D6841" s="141" t="s">
        <v>33702</v>
      </c>
      <c r="E6841" s="141" t="s">
        <v>33703</v>
      </c>
      <c r="F6841" s="141" t="s">
        <v>33704</v>
      </c>
      <c r="G6841" s="141" t="s">
        <v>33722</v>
      </c>
      <c r="H6841" s="141" t="s">
        <v>33710</v>
      </c>
      <c r="I6841" s="141" t="s">
        <v>14</v>
      </c>
      <c r="J6841" s="649">
        <v>5018.41</v>
      </c>
    </row>
    <row r="6842" spans="1:10" hidden="1">
      <c r="A6842" s="141" t="s">
        <v>33723</v>
      </c>
      <c r="B6842"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300MM,COMPRIMENTO ATE 1,0M.FORNECIMENTOTUBO DE FERRO FUNDIDO DUCTIL COM FLANGES SOLDADOS,CLASSE DE</v>
      </c>
      <c r="C6842" s="141" t="s">
        <v>33701</v>
      </c>
      <c r="D6842" s="141" t="s">
        <v>33702</v>
      </c>
      <c r="E6842" s="141" t="s">
        <v>33703</v>
      </c>
      <c r="F6842" s="141" t="s">
        <v>33704</v>
      </c>
      <c r="G6842" s="141" t="s">
        <v>33722</v>
      </c>
      <c r="H6842" s="141" t="s">
        <v>33710</v>
      </c>
      <c r="I6842" s="141" t="s">
        <v>14</v>
      </c>
      <c r="J6842" s="649">
        <v>5018.41</v>
      </c>
    </row>
    <row r="6843" spans="1:10" hidden="1">
      <c r="A6843" s="141" t="s">
        <v>33724</v>
      </c>
      <c r="B6843"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350MM,COMPRIMENTO ATE 1,0M.FORNECIMENTOTUBO DE FERRO FUNDIDO DUCTIL COM FLANGES SOLDADOS,CLASSE DE</v>
      </c>
      <c r="C6843" s="141" t="s">
        <v>33701</v>
      </c>
      <c r="D6843" s="141" t="s">
        <v>33702</v>
      </c>
      <c r="E6843" s="141" t="s">
        <v>33703</v>
      </c>
      <c r="F6843" s="141" t="s">
        <v>33704</v>
      </c>
      <c r="G6843" s="141" t="s">
        <v>33725</v>
      </c>
      <c r="H6843" s="141" t="s">
        <v>33710</v>
      </c>
      <c r="I6843" s="141" t="s">
        <v>14</v>
      </c>
      <c r="J6843" s="649">
        <v>5826.03</v>
      </c>
    </row>
    <row r="6844" spans="1:10" hidden="1">
      <c r="A6844" s="141" t="s">
        <v>33726</v>
      </c>
      <c r="B6844"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350MM,COMPRIMENTO ATE 1,0M.FORNECIMENTOTUBO DE FERRO FUNDIDO DUCTIL COM FLANGES SOLDADOS,CLASSE DE</v>
      </c>
      <c r="C6844" s="141" t="s">
        <v>33701</v>
      </c>
      <c r="D6844" s="141" t="s">
        <v>33702</v>
      </c>
      <c r="E6844" s="141" t="s">
        <v>33703</v>
      </c>
      <c r="F6844" s="141" t="s">
        <v>33704</v>
      </c>
      <c r="G6844" s="141" t="s">
        <v>33725</v>
      </c>
      <c r="H6844" s="141" t="s">
        <v>33710</v>
      </c>
      <c r="I6844" s="141" t="s">
        <v>14</v>
      </c>
      <c r="J6844" s="649">
        <v>5826.03</v>
      </c>
    </row>
    <row r="6845" spans="1:10" hidden="1">
      <c r="A6845" s="141" t="s">
        <v>33727</v>
      </c>
      <c r="B6845"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400MM,COMPRIMENTO ATE 1,0M.FORNECIMENTOTUBO DE FERRO FUNDIDO DUCTIL COM FLANGES SOLDADOS,CLASSE DE</v>
      </c>
      <c r="C6845" s="141" t="s">
        <v>33701</v>
      </c>
      <c r="D6845" s="141" t="s">
        <v>33702</v>
      </c>
      <c r="E6845" s="141" t="s">
        <v>33703</v>
      </c>
      <c r="F6845" s="141" t="s">
        <v>33704</v>
      </c>
      <c r="G6845" s="141" t="s">
        <v>33728</v>
      </c>
      <c r="H6845" s="141" t="s">
        <v>33710</v>
      </c>
      <c r="I6845" s="141" t="s">
        <v>14</v>
      </c>
      <c r="J6845" s="649">
        <v>6853.62</v>
      </c>
    </row>
    <row r="6846" spans="1:10" hidden="1">
      <c r="A6846" s="141" t="s">
        <v>33729</v>
      </c>
      <c r="B6846"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400MM,COMPRIMENTO ATE 1,0M.FORNECIMENTOTUBO DE FERRO FUNDIDO DUCTIL COM FLANGES SOLDADOS,CLASSE DE</v>
      </c>
      <c r="C6846" s="141" t="s">
        <v>33701</v>
      </c>
      <c r="D6846" s="141" t="s">
        <v>33702</v>
      </c>
      <c r="E6846" s="141" t="s">
        <v>33703</v>
      </c>
      <c r="F6846" s="141" t="s">
        <v>33704</v>
      </c>
      <c r="G6846" s="141" t="s">
        <v>33728</v>
      </c>
      <c r="H6846" s="141" t="s">
        <v>33710</v>
      </c>
      <c r="I6846" s="141" t="s">
        <v>14</v>
      </c>
      <c r="J6846" s="649">
        <v>6853.62</v>
      </c>
    </row>
    <row r="6847" spans="1:10" hidden="1">
      <c r="A6847" s="141" t="s">
        <v>33730</v>
      </c>
      <c r="B6847"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450MM,COMPRIMENTO ATE 1,0M.FORNECIMENTOTUBO DE FERRO FUNDIDO DUCTIL COM FLANGES SOLDADOS,CLASSE DE</v>
      </c>
      <c r="C6847" s="141" t="s">
        <v>33701</v>
      </c>
      <c r="D6847" s="141" t="s">
        <v>33702</v>
      </c>
      <c r="E6847" s="141" t="s">
        <v>33703</v>
      </c>
      <c r="F6847" s="141" t="s">
        <v>33704</v>
      </c>
      <c r="G6847" s="141" t="s">
        <v>33731</v>
      </c>
      <c r="H6847" s="141" t="s">
        <v>33710</v>
      </c>
      <c r="I6847" s="141" t="s">
        <v>14</v>
      </c>
      <c r="J6847" s="649">
        <v>8397.2800000000007</v>
      </c>
    </row>
    <row r="6848" spans="1:10" hidden="1">
      <c r="A6848" s="141" t="s">
        <v>33732</v>
      </c>
      <c r="B6848"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450MM,COMPRIMENTO ATE 1,0M.FORNECIMENTOTUBO DE FERRO FUNDIDO DUCTIL COM FLANGES SOLDADOS,CLASSE DE</v>
      </c>
      <c r="C6848" s="141" t="s">
        <v>33701</v>
      </c>
      <c r="D6848" s="141" t="s">
        <v>33702</v>
      </c>
      <c r="E6848" s="141" t="s">
        <v>33703</v>
      </c>
      <c r="F6848" s="141" t="s">
        <v>33704</v>
      </c>
      <c r="G6848" s="141" t="s">
        <v>33731</v>
      </c>
      <c r="H6848" s="141" t="s">
        <v>33710</v>
      </c>
      <c r="I6848" s="141" t="s">
        <v>14</v>
      </c>
      <c r="J6848" s="649">
        <v>8397.2800000000007</v>
      </c>
    </row>
    <row r="6849" spans="1:10" hidden="1">
      <c r="A6849" s="141" t="s">
        <v>33733</v>
      </c>
      <c r="B6849"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500MM,COMPRIMENTO ATE 1,0M.FORNECIMENTOTUBO DE FERRO FUNDIDO DUCTIL COM FLANGES SOLDADOS,CLASSE DE</v>
      </c>
      <c r="C6849" s="141" t="s">
        <v>33701</v>
      </c>
      <c r="D6849" s="141" t="s">
        <v>33702</v>
      </c>
      <c r="E6849" s="141" t="s">
        <v>33703</v>
      </c>
      <c r="F6849" s="141" t="s">
        <v>33704</v>
      </c>
      <c r="G6849" s="141" t="s">
        <v>33734</v>
      </c>
      <c r="H6849" s="141" t="s">
        <v>33710</v>
      </c>
      <c r="I6849" s="141" t="s">
        <v>14</v>
      </c>
      <c r="J6849" s="649">
        <v>9741.24</v>
      </c>
    </row>
    <row r="6850" spans="1:10" hidden="1">
      <c r="A6850" s="141" t="s">
        <v>33735</v>
      </c>
      <c r="B6850" s="141" t="str">
        <f t="shared" si="106"/>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500MM,COMPRIMENTO ATE 1,0M.FORNECIMENTOTUBO DE FERRO FUNDIDO DUCTIL COM FLANGES SOLDADOS,CLASSE DE</v>
      </c>
      <c r="C6850" s="141" t="s">
        <v>33701</v>
      </c>
      <c r="D6850" s="141" t="s">
        <v>33702</v>
      </c>
      <c r="E6850" s="141" t="s">
        <v>33703</v>
      </c>
      <c r="F6850" s="141" t="s">
        <v>33704</v>
      </c>
      <c r="G6850" s="141" t="s">
        <v>33734</v>
      </c>
      <c r="H6850" s="141" t="s">
        <v>33710</v>
      </c>
      <c r="I6850" s="141" t="s">
        <v>14</v>
      </c>
      <c r="J6850" s="649">
        <v>9741.24</v>
      </c>
    </row>
    <row r="6851" spans="1:10" hidden="1">
      <c r="A6851" s="141" t="s">
        <v>33736</v>
      </c>
      <c r="B6851" s="141" t="str">
        <f t="shared" ref="B6851:B6914" si="107">C6851&amp;D6851&amp;C6851&amp;E6851&amp;F6851&amp;G6851&amp;H6851&amp;C6851</f>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600MM,COMPRIMENTO ATE 1,0M.FORNECIMENTOTUBO DE FERRO FUNDIDO DUCTIL COM FLANGES SOLDADOS,CLASSE DE</v>
      </c>
      <c r="C6851" s="141" t="s">
        <v>33701</v>
      </c>
      <c r="D6851" s="141" t="s">
        <v>33702</v>
      </c>
      <c r="E6851" s="141" t="s">
        <v>33703</v>
      </c>
      <c r="F6851" s="141" t="s">
        <v>33704</v>
      </c>
      <c r="G6851" s="141" t="s">
        <v>33737</v>
      </c>
      <c r="H6851" s="141" t="s">
        <v>33710</v>
      </c>
      <c r="I6851" s="141" t="s">
        <v>14</v>
      </c>
      <c r="J6851" s="649">
        <v>13378.61</v>
      </c>
    </row>
    <row r="6852" spans="1:10" hidden="1">
      <c r="A6852" s="141" t="s">
        <v>33738</v>
      </c>
      <c r="B6852" s="141" t="str">
        <f t="shared" si="107"/>
        <v>TUBO DE FERRO FUNDIDO DUCTIL COM FLANGES SOLDADOS,CLASSE DEPRESSAO PN-16,ESPESSURA CLASSE K-9,PARA AGUA,CONFORME ABNT NTUBO DE FERRO FUNDIDO DUCTIL COM FLANGES SOLDADOS,CLASSE DEBR 7560 E ABNT NBR 7675,REVESTIDO EXTERNAMENTE COM ZINCO METALICO E PINTURA BETUMINOSA E INTERNAMENTE COM ARGAMASSA DE CIMENTO,EXCLUSIVE ACESSORIOS PARA JUNTA,COM DIAMETRO DE 600MM,COMPRIMENTO ATE 1,0M.FORNECIMENTOTUBO DE FERRO FUNDIDO DUCTIL COM FLANGES SOLDADOS,CLASSE DE</v>
      </c>
      <c r="C6852" s="141" t="s">
        <v>33701</v>
      </c>
      <c r="D6852" s="141" t="s">
        <v>33702</v>
      </c>
      <c r="E6852" s="141" t="s">
        <v>33703</v>
      </c>
      <c r="F6852" s="141" t="s">
        <v>33704</v>
      </c>
      <c r="G6852" s="141" t="s">
        <v>33737</v>
      </c>
      <c r="H6852" s="141" t="s">
        <v>33710</v>
      </c>
      <c r="I6852" s="141" t="s">
        <v>14</v>
      </c>
      <c r="J6852" s="649">
        <v>13378.61</v>
      </c>
    </row>
    <row r="6853" spans="1:10" hidden="1">
      <c r="A6853" s="141" t="s">
        <v>33739</v>
      </c>
      <c r="B6853" s="141" t="str">
        <f t="shared" si="107"/>
        <v>TUBO DE FERRO FUNDIDO DUCTIL COM FLANGES ROSCADOS,CLASSE DEPRESSAO PN-16,ESPESSURA CLASSE K-12,PARA AGUA,CONFORME ABNTTUBO DE FERRO FUNDIDO DUCTIL COM FLANGES ROSCADOS,CLASSE DENBR 7560 E ABNT NBR 7675,REVESTIDO EXTERNAMENTE COM ZINCO METALICO E PINTURA BETUMINOSA E INTERNAMENTE COM ARGAMASSA DECIMENTO,EXCLUSIVE ACESSORIOS PARA JUNTA,COM DIAMETRO DE 700MM,COMPRIMENTO ATE 1,0M.FORNECIMENTOTUBO DE FERRO FUNDIDO DUCTIL COM FLANGES ROSCADOS,CLASSE DE</v>
      </c>
      <c r="C6853" s="141" t="s">
        <v>33740</v>
      </c>
      <c r="D6853" s="141" t="s">
        <v>33741</v>
      </c>
      <c r="E6853" s="141" t="s">
        <v>33742</v>
      </c>
      <c r="F6853" s="141" t="s">
        <v>33743</v>
      </c>
      <c r="G6853" s="141" t="s">
        <v>33744</v>
      </c>
      <c r="H6853" s="141" t="s">
        <v>33643</v>
      </c>
      <c r="I6853" s="141" t="s">
        <v>14</v>
      </c>
      <c r="J6853" s="649">
        <v>23336.92</v>
      </c>
    </row>
    <row r="6854" spans="1:10" hidden="1">
      <c r="A6854" s="141" t="s">
        <v>33745</v>
      </c>
      <c r="B6854" s="141" t="str">
        <f t="shared" si="107"/>
        <v>TUBO DE FERRO FUNDIDO DUCTIL COM FLANGES ROSCADOS,CLASSE DEPRESSAO PN-16,ESPESSURA CLASSE K-12,PARA AGUA,CONFORME ABNTTUBO DE FERRO FUNDIDO DUCTIL COM FLANGES ROSCADOS,CLASSE DENBR 7560 E ABNT NBR 7675,REVESTIDO EXTERNAMENTE COM ZINCO METALICO E PINTURA BETUMINOSA E INTERNAMENTE COM ARGAMASSA DECIMENTO,EXCLUSIVE ACESSORIOS PARA JUNTA,COM DIAMETRO DE 700MM,COMPRIMENTO ATE 1,0M.FORNECIMENTOTUBO DE FERRO FUNDIDO DUCTIL COM FLANGES ROSCADOS,CLASSE DE</v>
      </c>
      <c r="C6854" s="141" t="s">
        <v>33740</v>
      </c>
      <c r="D6854" s="141" t="s">
        <v>33741</v>
      </c>
      <c r="E6854" s="141" t="s">
        <v>33742</v>
      </c>
      <c r="F6854" s="141" t="s">
        <v>33743</v>
      </c>
      <c r="G6854" s="141" t="s">
        <v>33744</v>
      </c>
      <c r="H6854" s="141" t="s">
        <v>33643</v>
      </c>
      <c r="I6854" s="141" t="s">
        <v>14</v>
      </c>
      <c r="J6854" s="649">
        <v>23336.92</v>
      </c>
    </row>
    <row r="6855" spans="1:10" hidden="1">
      <c r="A6855" s="141" t="s">
        <v>33746</v>
      </c>
      <c r="B6855"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800MM,COMPRIMENTO DE 1,0M.FORNECIMENTOTUBO DE FERRO FUNDIDO DUCTIL COM 2 FLANGES INTEGRAIS FUNDIDO</v>
      </c>
      <c r="C6855" s="141" t="s">
        <v>33747</v>
      </c>
      <c r="D6855" s="141" t="s">
        <v>33748</v>
      </c>
      <c r="E6855" s="141" t="s">
        <v>33749</v>
      </c>
      <c r="F6855" s="141" t="s">
        <v>33750</v>
      </c>
      <c r="G6855" s="141" t="s">
        <v>33751</v>
      </c>
      <c r="H6855" s="141" t="s">
        <v>26182</v>
      </c>
      <c r="I6855" s="141" t="s">
        <v>14</v>
      </c>
      <c r="J6855" s="649">
        <v>41949.39</v>
      </c>
    </row>
    <row r="6856" spans="1:10" hidden="1">
      <c r="A6856" s="141" t="s">
        <v>33752</v>
      </c>
      <c r="B6856"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800MM,COMPRIMENTO DE 1,0M.FORNECIMENTOTUBO DE FERRO FUNDIDO DUCTIL COM 2 FLANGES INTEGRAIS FUNDIDO</v>
      </c>
      <c r="C6856" s="141" t="s">
        <v>33747</v>
      </c>
      <c r="D6856" s="141" t="s">
        <v>33748</v>
      </c>
      <c r="E6856" s="141" t="s">
        <v>33749</v>
      </c>
      <c r="F6856" s="141" t="s">
        <v>33750</v>
      </c>
      <c r="G6856" s="141" t="s">
        <v>33751</v>
      </c>
      <c r="H6856" s="141" t="s">
        <v>26182</v>
      </c>
      <c r="I6856" s="141" t="s">
        <v>14</v>
      </c>
      <c r="J6856" s="649">
        <v>41949.39</v>
      </c>
    </row>
    <row r="6857" spans="1:10" hidden="1">
      <c r="A6857" s="141" t="s">
        <v>33753</v>
      </c>
      <c r="B6857"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800MM,COMPRIMENTO DE 1,5M.FORNECIMENTOTUBO DE FERRO FUNDIDO DUCTIL COM 2 FLANGES INTEGRAIS FUNDIDO</v>
      </c>
      <c r="C6857" s="141" t="s">
        <v>33747</v>
      </c>
      <c r="D6857" s="141" t="s">
        <v>33748</v>
      </c>
      <c r="E6857" s="141" t="s">
        <v>33749</v>
      </c>
      <c r="F6857" s="141" t="s">
        <v>33750</v>
      </c>
      <c r="G6857" s="141" t="s">
        <v>33754</v>
      </c>
      <c r="H6857" s="141" t="s">
        <v>26182</v>
      </c>
      <c r="I6857" s="141" t="s">
        <v>14</v>
      </c>
      <c r="J6857" s="649">
        <v>55583.08</v>
      </c>
    </row>
    <row r="6858" spans="1:10" hidden="1">
      <c r="A6858" s="141" t="s">
        <v>33755</v>
      </c>
      <c r="B6858"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800MM,COMPRIMENTO DE 1,5M.FORNECIMENTOTUBO DE FERRO FUNDIDO DUCTIL COM 2 FLANGES INTEGRAIS FUNDIDO</v>
      </c>
      <c r="C6858" s="141" t="s">
        <v>33747</v>
      </c>
      <c r="D6858" s="141" t="s">
        <v>33748</v>
      </c>
      <c r="E6858" s="141" t="s">
        <v>33749</v>
      </c>
      <c r="F6858" s="141" t="s">
        <v>33750</v>
      </c>
      <c r="G6858" s="141" t="s">
        <v>33754</v>
      </c>
      <c r="H6858" s="141" t="s">
        <v>26182</v>
      </c>
      <c r="I6858" s="141" t="s">
        <v>14</v>
      </c>
      <c r="J6858" s="649">
        <v>55583.08</v>
      </c>
    </row>
    <row r="6859" spans="1:10" hidden="1">
      <c r="A6859" s="141" t="s">
        <v>33756</v>
      </c>
      <c r="B6859"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800MM,COMPRIMENTO DE 2,0M.FORNECIMENTOTUBO DE FERRO FUNDIDO DUCTIL COM 2 FLANGES INTEGRAIS FUNDIDO</v>
      </c>
      <c r="C6859" s="141" t="s">
        <v>33747</v>
      </c>
      <c r="D6859" s="141" t="s">
        <v>33748</v>
      </c>
      <c r="E6859" s="141" t="s">
        <v>33749</v>
      </c>
      <c r="F6859" s="141" t="s">
        <v>33750</v>
      </c>
      <c r="G6859" s="141" t="s">
        <v>33757</v>
      </c>
      <c r="H6859" s="141" t="s">
        <v>26182</v>
      </c>
      <c r="I6859" s="141" t="s">
        <v>14</v>
      </c>
      <c r="J6859" s="649">
        <v>76331.37</v>
      </c>
    </row>
    <row r="6860" spans="1:10" hidden="1">
      <c r="A6860" s="141" t="s">
        <v>33758</v>
      </c>
      <c r="B6860"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800MM,COMPRIMENTO DE 2,0M.FORNECIMENTOTUBO DE FERRO FUNDIDO DUCTIL COM 2 FLANGES INTEGRAIS FUNDIDO</v>
      </c>
      <c r="C6860" s="141" t="s">
        <v>33747</v>
      </c>
      <c r="D6860" s="141" t="s">
        <v>33748</v>
      </c>
      <c r="E6860" s="141" t="s">
        <v>33749</v>
      </c>
      <c r="F6860" s="141" t="s">
        <v>33750</v>
      </c>
      <c r="G6860" s="141" t="s">
        <v>33757</v>
      </c>
      <c r="H6860" s="141" t="s">
        <v>26182</v>
      </c>
      <c r="I6860" s="141" t="s">
        <v>14</v>
      </c>
      <c r="J6860" s="649">
        <v>76331.37</v>
      </c>
    </row>
    <row r="6861" spans="1:10" hidden="1">
      <c r="A6861" s="141" t="s">
        <v>33759</v>
      </c>
      <c r="B6861"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900MM,COMPRIMENTO DE 1,0M.FORNECIMENTOTUBO DE FERRO FUNDIDO DUCTIL COM 2 FLANGES INTEGRAIS FUNDIDO</v>
      </c>
      <c r="C6861" s="141" t="s">
        <v>33747</v>
      </c>
      <c r="D6861" s="141" t="s">
        <v>33748</v>
      </c>
      <c r="E6861" s="141" t="s">
        <v>33749</v>
      </c>
      <c r="F6861" s="141" t="s">
        <v>33750</v>
      </c>
      <c r="G6861" s="141" t="s">
        <v>33760</v>
      </c>
      <c r="H6861" s="141" t="s">
        <v>26182</v>
      </c>
      <c r="I6861" s="141" t="s">
        <v>14</v>
      </c>
      <c r="J6861" s="649">
        <v>45320.88</v>
      </c>
    </row>
    <row r="6862" spans="1:10" hidden="1">
      <c r="A6862" s="141" t="s">
        <v>33761</v>
      </c>
      <c r="B6862"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900MM,COMPRIMENTO DE 1,0M.FORNECIMENTOTUBO DE FERRO FUNDIDO DUCTIL COM 2 FLANGES INTEGRAIS FUNDIDO</v>
      </c>
      <c r="C6862" s="141" t="s">
        <v>33747</v>
      </c>
      <c r="D6862" s="141" t="s">
        <v>33748</v>
      </c>
      <c r="E6862" s="141" t="s">
        <v>33749</v>
      </c>
      <c r="F6862" s="141" t="s">
        <v>33750</v>
      </c>
      <c r="G6862" s="141" t="s">
        <v>33760</v>
      </c>
      <c r="H6862" s="141" t="s">
        <v>26182</v>
      </c>
      <c r="I6862" s="141" t="s">
        <v>14</v>
      </c>
      <c r="J6862" s="649">
        <v>45320.88</v>
      </c>
    </row>
    <row r="6863" spans="1:10" hidden="1">
      <c r="A6863" s="141" t="s">
        <v>33762</v>
      </c>
      <c r="B6863"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900MM,COMPRIMENTO DE 1,5M.FORNECIMENTOTUBO DE FERRO FUNDIDO DUCTIL COM 2 FLANGES INTEGRAIS FUNDIDO</v>
      </c>
      <c r="C6863" s="141" t="s">
        <v>33747</v>
      </c>
      <c r="D6863" s="141" t="s">
        <v>33748</v>
      </c>
      <c r="E6863" s="141" t="s">
        <v>33749</v>
      </c>
      <c r="F6863" s="141" t="s">
        <v>33750</v>
      </c>
      <c r="G6863" s="141" t="s">
        <v>33763</v>
      </c>
      <c r="H6863" s="141" t="s">
        <v>26182</v>
      </c>
      <c r="I6863" s="141" t="s">
        <v>14</v>
      </c>
      <c r="J6863" s="649">
        <v>55583.08</v>
      </c>
    </row>
    <row r="6864" spans="1:10" hidden="1">
      <c r="A6864" s="141" t="s">
        <v>33764</v>
      </c>
      <c r="B6864"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900MM,COMPRIMENTO DE 1,5M.FORNECIMENTOTUBO DE FERRO FUNDIDO DUCTIL COM 2 FLANGES INTEGRAIS FUNDIDO</v>
      </c>
      <c r="C6864" s="141" t="s">
        <v>33747</v>
      </c>
      <c r="D6864" s="141" t="s">
        <v>33748</v>
      </c>
      <c r="E6864" s="141" t="s">
        <v>33749</v>
      </c>
      <c r="F6864" s="141" t="s">
        <v>33750</v>
      </c>
      <c r="G6864" s="141" t="s">
        <v>33763</v>
      </c>
      <c r="H6864" s="141" t="s">
        <v>26182</v>
      </c>
      <c r="I6864" s="141" t="s">
        <v>14</v>
      </c>
      <c r="J6864" s="649">
        <v>55583.08</v>
      </c>
    </row>
    <row r="6865" spans="1:10" hidden="1">
      <c r="A6865" s="141" t="s">
        <v>33765</v>
      </c>
      <c r="B6865"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900MM,COMPRIMENTO DE 2,0M.FORNECIMENTOTUBO DE FERRO FUNDIDO DUCTIL COM 2 FLANGES INTEGRAIS FUNDIDO</v>
      </c>
      <c r="C6865" s="141" t="s">
        <v>33747</v>
      </c>
      <c r="D6865" s="141" t="s">
        <v>33748</v>
      </c>
      <c r="E6865" s="141" t="s">
        <v>33749</v>
      </c>
      <c r="F6865" s="141" t="s">
        <v>33750</v>
      </c>
      <c r="G6865" s="141" t="s">
        <v>33766</v>
      </c>
      <c r="H6865" s="141" t="s">
        <v>26182</v>
      </c>
      <c r="I6865" s="141" t="s">
        <v>14</v>
      </c>
      <c r="J6865" s="649">
        <v>82507.14</v>
      </c>
    </row>
    <row r="6866" spans="1:10" hidden="1">
      <c r="A6866" s="141" t="s">
        <v>33767</v>
      </c>
      <c r="B6866"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900MM,COMPRIMENTO DE 2,0M.FORNECIMENTOTUBO DE FERRO FUNDIDO DUCTIL COM 2 FLANGES INTEGRAIS FUNDIDO</v>
      </c>
      <c r="C6866" s="141" t="s">
        <v>33747</v>
      </c>
      <c r="D6866" s="141" t="s">
        <v>33748</v>
      </c>
      <c r="E6866" s="141" t="s">
        <v>33749</v>
      </c>
      <c r="F6866" s="141" t="s">
        <v>33750</v>
      </c>
      <c r="G6866" s="141" t="s">
        <v>33766</v>
      </c>
      <c r="H6866" s="141" t="s">
        <v>26182</v>
      </c>
      <c r="I6866" s="141" t="s">
        <v>14</v>
      </c>
      <c r="J6866" s="649">
        <v>82507.14</v>
      </c>
    </row>
    <row r="6867" spans="1:10" hidden="1">
      <c r="A6867" s="141" t="s">
        <v>33768</v>
      </c>
      <c r="B6867"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1000MM,COMPRIMENTO DE 1,0M.FORNECIMENTOTUBO DE FERRO FUNDIDO DUCTIL COM 2 FLANGES INTEGRAIS FUNDIDO</v>
      </c>
      <c r="C6867" s="141" t="s">
        <v>33747</v>
      </c>
      <c r="D6867" s="141" t="s">
        <v>33748</v>
      </c>
      <c r="E6867" s="141" t="s">
        <v>33749</v>
      </c>
      <c r="F6867" s="141" t="s">
        <v>33750</v>
      </c>
      <c r="G6867" s="141" t="s">
        <v>33769</v>
      </c>
      <c r="H6867" s="141" t="s">
        <v>29970</v>
      </c>
      <c r="I6867" s="141" t="s">
        <v>14</v>
      </c>
      <c r="J6867" s="649">
        <v>57777.43</v>
      </c>
    </row>
    <row r="6868" spans="1:10" hidden="1">
      <c r="A6868" s="141" t="s">
        <v>33770</v>
      </c>
      <c r="B6868"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1000MM,COMPRIMENTO DE 1,0M.FORNECIMENTOTUBO DE FERRO FUNDIDO DUCTIL COM 2 FLANGES INTEGRAIS FUNDIDO</v>
      </c>
      <c r="C6868" s="141" t="s">
        <v>33747</v>
      </c>
      <c r="D6868" s="141" t="s">
        <v>33748</v>
      </c>
      <c r="E6868" s="141" t="s">
        <v>33749</v>
      </c>
      <c r="F6868" s="141" t="s">
        <v>33750</v>
      </c>
      <c r="G6868" s="141" t="s">
        <v>33769</v>
      </c>
      <c r="H6868" s="141" t="s">
        <v>29970</v>
      </c>
      <c r="I6868" s="141" t="s">
        <v>14</v>
      </c>
      <c r="J6868" s="649">
        <v>57777.43</v>
      </c>
    </row>
    <row r="6869" spans="1:10" hidden="1">
      <c r="A6869" s="141" t="s">
        <v>33771</v>
      </c>
      <c r="B6869"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1000MM,COMPRIMENTO DE 1,5M.FORNECIMENTOTUBO DE FERRO FUNDIDO DUCTIL COM 2 FLANGES INTEGRAIS FUNDIDO</v>
      </c>
      <c r="C6869" s="141" t="s">
        <v>33747</v>
      </c>
      <c r="D6869" s="141" t="s">
        <v>33748</v>
      </c>
      <c r="E6869" s="141" t="s">
        <v>33749</v>
      </c>
      <c r="F6869" s="141" t="s">
        <v>33750</v>
      </c>
      <c r="G6869" s="141" t="s">
        <v>33772</v>
      </c>
      <c r="H6869" s="141" t="s">
        <v>29970</v>
      </c>
      <c r="I6869" s="141" t="s">
        <v>14</v>
      </c>
      <c r="J6869" s="649">
        <v>72992.800000000003</v>
      </c>
    </row>
    <row r="6870" spans="1:10" hidden="1">
      <c r="A6870" s="141" t="s">
        <v>33773</v>
      </c>
      <c r="B6870"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1000MM,COMPRIMENTO DE 1,5M.FORNECIMENTOTUBO DE FERRO FUNDIDO DUCTIL COM 2 FLANGES INTEGRAIS FUNDIDO</v>
      </c>
      <c r="C6870" s="141" t="s">
        <v>33747</v>
      </c>
      <c r="D6870" s="141" t="s">
        <v>33748</v>
      </c>
      <c r="E6870" s="141" t="s">
        <v>33749</v>
      </c>
      <c r="F6870" s="141" t="s">
        <v>33750</v>
      </c>
      <c r="G6870" s="141" t="s">
        <v>33772</v>
      </c>
      <c r="H6870" s="141" t="s">
        <v>29970</v>
      </c>
      <c r="I6870" s="141" t="s">
        <v>14</v>
      </c>
      <c r="J6870" s="649">
        <v>72992.800000000003</v>
      </c>
    </row>
    <row r="6871" spans="1:10" hidden="1">
      <c r="A6871" s="141" t="s">
        <v>33774</v>
      </c>
      <c r="B6871"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1000MM,COMPRIMENTO DE 2,0M.FORNECIMENTOTUBO DE FERRO FUNDIDO DUCTIL COM 2 FLANGES INTEGRAIS FUNDIDO</v>
      </c>
      <c r="C6871" s="141" t="s">
        <v>33747</v>
      </c>
      <c r="D6871" s="141" t="s">
        <v>33748</v>
      </c>
      <c r="E6871" s="141" t="s">
        <v>33749</v>
      </c>
      <c r="F6871" s="141" t="s">
        <v>33750</v>
      </c>
      <c r="G6871" s="141" t="s">
        <v>33775</v>
      </c>
      <c r="H6871" s="141" t="s">
        <v>29970</v>
      </c>
      <c r="I6871" s="141" t="s">
        <v>14</v>
      </c>
      <c r="J6871" s="649">
        <v>89461.53</v>
      </c>
    </row>
    <row r="6872" spans="1:10" hidden="1">
      <c r="A6872" s="141" t="s">
        <v>33776</v>
      </c>
      <c r="B6872"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1000MM,COMPRIMENTO DE 2,0M.FORNECIMENTOTUBO DE FERRO FUNDIDO DUCTIL COM 2 FLANGES INTEGRAIS FUNDIDO</v>
      </c>
      <c r="C6872" s="141" t="s">
        <v>33747</v>
      </c>
      <c r="D6872" s="141" t="s">
        <v>33748</v>
      </c>
      <c r="E6872" s="141" t="s">
        <v>33749</v>
      </c>
      <c r="F6872" s="141" t="s">
        <v>33750</v>
      </c>
      <c r="G6872" s="141" t="s">
        <v>33775</v>
      </c>
      <c r="H6872" s="141" t="s">
        <v>29970</v>
      </c>
      <c r="I6872" s="141" t="s">
        <v>14</v>
      </c>
      <c r="J6872" s="649">
        <v>89461.53</v>
      </c>
    </row>
    <row r="6873" spans="1:10" hidden="1">
      <c r="A6873" s="141" t="s">
        <v>33777</v>
      </c>
      <c r="B6873"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1200MM,COMPRIMENTO DE 1,0M.FORNECIMENTOTUBO DE FERRO FUNDIDO DUCTIL COM 2 FLANGES INTEGRAIS FUNDIDO</v>
      </c>
      <c r="C6873" s="141" t="s">
        <v>33747</v>
      </c>
      <c r="D6873" s="141" t="s">
        <v>33748</v>
      </c>
      <c r="E6873" s="141" t="s">
        <v>33749</v>
      </c>
      <c r="F6873" s="141" t="s">
        <v>33750</v>
      </c>
      <c r="G6873" s="141" t="s">
        <v>33778</v>
      </c>
      <c r="H6873" s="141" t="s">
        <v>29970</v>
      </c>
      <c r="I6873" s="141" t="s">
        <v>14</v>
      </c>
      <c r="J6873" s="649">
        <v>84209.4</v>
      </c>
    </row>
    <row r="6874" spans="1:10" hidden="1">
      <c r="A6874" s="141" t="s">
        <v>33779</v>
      </c>
      <c r="B6874"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1200MM,COMPRIMENTO DE 1,0M.FORNECIMENTOTUBO DE FERRO FUNDIDO DUCTIL COM 2 FLANGES INTEGRAIS FUNDIDO</v>
      </c>
      <c r="C6874" s="141" t="s">
        <v>33747</v>
      </c>
      <c r="D6874" s="141" t="s">
        <v>33748</v>
      </c>
      <c r="E6874" s="141" t="s">
        <v>33749</v>
      </c>
      <c r="F6874" s="141" t="s">
        <v>33750</v>
      </c>
      <c r="G6874" s="141" t="s">
        <v>33778</v>
      </c>
      <c r="H6874" s="141" t="s">
        <v>29970</v>
      </c>
      <c r="I6874" s="141" t="s">
        <v>14</v>
      </c>
      <c r="J6874" s="649">
        <v>84209.4</v>
      </c>
    </row>
    <row r="6875" spans="1:10" hidden="1">
      <c r="A6875" s="141" t="s">
        <v>33780</v>
      </c>
      <c r="B6875"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1200MM,COMPRIMENTO DE 1,5M.FORNECIMENTOTUBO DE FERRO FUNDIDO DUCTIL COM 2 FLANGES INTEGRAIS FUNDIDO</v>
      </c>
      <c r="C6875" s="141" t="s">
        <v>33747</v>
      </c>
      <c r="D6875" s="141" t="s">
        <v>33748</v>
      </c>
      <c r="E6875" s="141" t="s">
        <v>33749</v>
      </c>
      <c r="F6875" s="141" t="s">
        <v>33750</v>
      </c>
      <c r="G6875" s="141" t="s">
        <v>33781</v>
      </c>
      <c r="H6875" s="141" t="s">
        <v>29970</v>
      </c>
      <c r="I6875" s="141" t="s">
        <v>14</v>
      </c>
      <c r="J6875" s="649">
        <v>98230.56</v>
      </c>
    </row>
    <row r="6876" spans="1:10" hidden="1">
      <c r="A6876" s="141" t="s">
        <v>33782</v>
      </c>
      <c r="B6876"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1200MM,COMPRIMENTO DE 1,5M.FORNECIMENTOTUBO DE FERRO FUNDIDO DUCTIL COM 2 FLANGES INTEGRAIS FUNDIDO</v>
      </c>
      <c r="C6876" s="141" t="s">
        <v>33747</v>
      </c>
      <c r="D6876" s="141" t="s">
        <v>33748</v>
      </c>
      <c r="E6876" s="141" t="s">
        <v>33749</v>
      </c>
      <c r="F6876" s="141" t="s">
        <v>33750</v>
      </c>
      <c r="G6876" s="141" t="s">
        <v>33781</v>
      </c>
      <c r="H6876" s="141" t="s">
        <v>29970</v>
      </c>
      <c r="I6876" s="141" t="s">
        <v>14</v>
      </c>
      <c r="J6876" s="649">
        <v>98230.56</v>
      </c>
    </row>
    <row r="6877" spans="1:10" hidden="1">
      <c r="A6877" s="141" t="s">
        <v>33783</v>
      </c>
      <c r="B6877"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1200MM,COMPRIMENTO DE 2,0M.FORNECIMENTOTUBO DE FERRO FUNDIDO DUCTIL COM 2 FLANGES INTEGRAIS FUNDIDO</v>
      </c>
      <c r="C6877" s="141" t="s">
        <v>33747</v>
      </c>
      <c r="D6877" s="141" t="s">
        <v>33748</v>
      </c>
      <c r="E6877" s="141" t="s">
        <v>33749</v>
      </c>
      <c r="F6877" s="141" t="s">
        <v>33750</v>
      </c>
      <c r="G6877" s="141" t="s">
        <v>33784</v>
      </c>
      <c r="H6877" s="141" t="s">
        <v>29970</v>
      </c>
      <c r="I6877" s="141" t="s">
        <v>14</v>
      </c>
      <c r="J6877" s="649">
        <v>123029.66</v>
      </c>
    </row>
    <row r="6878" spans="1:10" hidden="1">
      <c r="A6878" s="141" t="s">
        <v>33785</v>
      </c>
      <c r="B6878" s="141" t="str">
        <f t="shared" si="107"/>
        <v>TUBO DE FERRO FUNDIDO DUCTIL COM 2 FLANGES INTEGRAIS FUNDIDOS,ESPESSURA CLASSE K-14,CLASSE DE PRESSAO PN-16,PARA AGUA,COTUBO DE FERRO FUNDIDO DUCTIL COM 2 FLANGES INTEGRAIS FUNDIDONFORME ABNT NBR 7560 E ABNT NBR 7675,REVESTIDO EXTERNAMENTEE INTERNAMENTE COM PINTURA BETUMINOSA,EXCLUSIVE ACESSORIOS PARA JUNTA,COM DIAMETRO DE 1200MM,COMPRIMENTO DE 2,0M.FORNECIMENTOTUBO DE FERRO FUNDIDO DUCTIL COM 2 FLANGES INTEGRAIS FUNDIDO</v>
      </c>
      <c r="C6878" s="141" t="s">
        <v>33747</v>
      </c>
      <c r="D6878" s="141" t="s">
        <v>33748</v>
      </c>
      <c r="E6878" s="141" t="s">
        <v>33749</v>
      </c>
      <c r="F6878" s="141" t="s">
        <v>33750</v>
      </c>
      <c r="G6878" s="141" t="s">
        <v>33784</v>
      </c>
      <c r="H6878" s="141" t="s">
        <v>29970</v>
      </c>
      <c r="I6878" s="141" t="s">
        <v>14</v>
      </c>
      <c r="J6878" s="649">
        <v>123029.66</v>
      </c>
    </row>
    <row r="6879" spans="1:10" hidden="1">
      <c r="A6879" s="141" t="s">
        <v>33786</v>
      </c>
      <c r="B6879"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80MM,COMPRIMENTO ATE 1,0M.FORNECIMENTOTUBO DE FERRO FUNDIDO DUCTIL COM PONTA E FLANGE SOLDADOS,ESP</v>
      </c>
      <c r="C6879" s="141" t="s">
        <v>33787</v>
      </c>
      <c r="D6879" s="141" t="s">
        <v>33788</v>
      </c>
      <c r="E6879" s="141" t="s">
        <v>33789</v>
      </c>
      <c r="F6879" s="141" t="s">
        <v>33790</v>
      </c>
      <c r="G6879" s="141" t="s">
        <v>33791</v>
      </c>
      <c r="H6879" s="141" t="s">
        <v>33792</v>
      </c>
      <c r="I6879" s="141" t="s">
        <v>14</v>
      </c>
      <c r="J6879" s="649">
        <v>1483.22</v>
      </c>
    </row>
    <row r="6880" spans="1:10" hidden="1">
      <c r="A6880" s="141" t="s">
        <v>33793</v>
      </c>
      <c r="B6880"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80MM,COMPRIMENTO ATE 1,0M.FORNECIMENTOTUBO DE FERRO FUNDIDO DUCTIL COM PONTA E FLANGE SOLDADOS,ESP</v>
      </c>
      <c r="C6880" s="141" t="s">
        <v>33787</v>
      </c>
      <c r="D6880" s="141" t="s">
        <v>33788</v>
      </c>
      <c r="E6880" s="141" t="s">
        <v>33789</v>
      </c>
      <c r="F6880" s="141" t="s">
        <v>33790</v>
      </c>
      <c r="G6880" s="141" t="s">
        <v>33791</v>
      </c>
      <c r="H6880" s="141" t="s">
        <v>33792</v>
      </c>
      <c r="I6880" s="141" t="s">
        <v>14</v>
      </c>
      <c r="J6880" s="649">
        <v>1483.22</v>
      </c>
    </row>
    <row r="6881" spans="1:10" hidden="1">
      <c r="A6881" s="141" t="s">
        <v>33794</v>
      </c>
      <c r="B6881"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100MM,COMPRIMENTO ATE 1,0M.FORNECIMENTOTUBO DE FERRO FUNDIDO DUCTIL COM PONTA E FLANGE SOLDADOS,ESP</v>
      </c>
      <c r="C6881" s="141" t="s">
        <v>33787</v>
      </c>
      <c r="D6881" s="141" t="s">
        <v>33788</v>
      </c>
      <c r="E6881" s="141" t="s">
        <v>33789</v>
      </c>
      <c r="F6881" s="141" t="s">
        <v>33790</v>
      </c>
      <c r="G6881" s="141" t="s">
        <v>33795</v>
      </c>
      <c r="H6881" s="141" t="s">
        <v>33796</v>
      </c>
      <c r="I6881" s="141" t="s">
        <v>14</v>
      </c>
      <c r="J6881" s="649">
        <v>1621.77</v>
      </c>
    </row>
    <row r="6882" spans="1:10" hidden="1">
      <c r="A6882" s="141" t="s">
        <v>33797</v>
      </c>
      <c r="B6882"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100MM,COMPRIMENTO ATE 1,0M.FORNECIMENTOTUBO DE FERRO FUNDIDO DUCTIL COM PONTA E FLANGE SOLDADOS,ESP</v>
      </c>
      <c r="C6882" s="141" t="s">
        <v>33787</v>
      </c>
      <c r="D6882" s="141" t="s">
        <v>33788</v>
      </c>
      <c r="E6882" s="141" t="s">
        <v>33789</v>
      </c>
      <c r="F6882" s="141" t="s">
        <v>33790</v>
      </c>
      <c r="G6882" s="141" t="s">
        <v>33795</v>
      </c>
      <c r="H6882" s="141" t="s">
        <v>33796</v>
      </c>
      <c r="I6882" s="141" t="s">
        <v>14</v>
      </c>
      <c r="J6882" s="649">
        <v>1621.77</v>
      </c>
    </row>
    <row r="6883" spans="1:10" hidden="1">
      <c r="A6883" s="141" t="s">
        <v>33798</v>
      </c>
      <c r="B6883"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150MM,COMPRIMENTO ATE 1,0M.FORNECIMENTOTUBO DE FERRO FUNDIDO DUCTIL COM PONTA E FLANGE SOLDADOS,ESP</v>
      </c>
      <c r="C6883" s="141" t="s">
        <v>33787</v>
      </c>
      <c r="D6883" s="141" t="s">
        <v>33788</v>
      </c>
      <c r="E6883" s="141" t="s">
        <v>33789</v>
      </c>
      <c r="F6883" s="141" t="s">
        <v>33790</v>
      </c>
      <c r="G6883" s="141" t="s">
        <v>33799</v>
      </c>
      <c r="H6883" s="141" t="s">
        <v>33796</v>
      </c>
      <c r="I6883" s="141" t="s">
        <v>14</v>
      </c>
      <c r="J6883" s="649">
        <v>1973.59</v>
      </c>
    </row>
    <row r="6884" spans="1:10" hidden="1">
      <c r="A6884" s="141" t="s">
        <v>33800</v>
      </c>
      <c r="B6884"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150MM,COMPRIMENTO ATE 1,0M.FORNECIMENTOTUBO DE FERRO FUNDIDO DUCTIL COM PONTA E FLANGE SOLDADOS,ESP</v>
      </c>
      <c r="C6884" s="141" t="s">
        <v>33787</v>
      </c>
      <c r="D6884" s="141" t="s">
        <v>33788</v>
      </c>
      <c r="E6884" s="141" t="s">
        <v>33789</v>
      </c>
      <c r="F6884" s="141" t="s">
        <v>33790</v>
      </c>
      <c r="G6884" s="141" t="s">
        <v>33799</v>
      </c>
      <c r="H6884" s="141" t="s">
        <v>33796</v>
      </c>
      <c r="I6884" s="141" t="s">
        <v>14</v>
      </c>
      <c r="J6884" s="649">
        <v>1973.59</v>
      </c>
    </row>
    <row r="6885" spans="1:10" hidden="1">
      <c r="A6885" s="141" t="s">
        <v>33801</v>
      </c>
      <c r="B6885"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200MM,COMPRIMENTO ATE 1,0M.FORNECIMENTOTUBO DE FERRO FUNDIDO DUCTIL COM PONTA E FLANGE SOLDADOS,ESP</v>
      </c>
      <c r="C6885" s="141" t="s">
        <v>33787</v>
      </c>
      <c r="D6885" s="141" t="s">
        <v>33788</v>
      </c>
      <c r="E6885" s="141" t="s">
        <v>33789</v>
      </c>
      <c r="F6885" s="141" t="s">
        <v>33790</v>
      </c>
      <c r="G6885" s="141" t="s">
        <v>33802</v>
      </c>
      <c r="H6885" s="141" t="s">
        <v>33796</v>
      </c>
      <c r="I6885" s="141" t="s">
        <v>14</v>
      </c>
      <c r="J6885" s="649">
        <v>2395.85</v>
      </c>
    </row>
    <row r="6886" spans="1:10" hidden="1">
      <c r="A6886" s="141" t="s">
        <v>33803</v>
      </c>
      <c r="B6886"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200MM,COMPRIMENTO ATE 1,0M.FORNECIMENTOTUBO DE FERRO FUNDIDO DUCTIL COM PONTA E FLANGE SOLDADOS,ESP</v>
      </c>
      <c r="C6886" s="141" t="s">
        <v>33787</v>
      </c>
      <c r="D6886" s="141" t="s">
        <v>33788</v>
      </c>
      <c r="E6886" s="141" t="s">
        <v>33789</v>
      </c>
      <c r="F6886" s="141" t="s">
        <v>33790</v>
      </c>
      <c r="G6886" s="141" t="s">
        <v>33802</v>
      </c>
      <c r="H6886" s="141" t="s">
        <v>33796</v>
      </c>
      <c r="I6886" s="141" t="s">
        <v>14</v>
      </c>
      <c r="J6886" s="649">
        <v>2395.85</v>
      </c>
    </row>
    <row r="6887" spans="1:10" hidden="1">
      <c r="A6887" s="141" t="s">
        <v>33804</v>
      </c>
      <c r="B6887"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250MM,COMPRIMENTO ATE 1,0M.FORNECIMENTOTUBO DE FERRO FUNDIDO DUCTIL COM PONTA E FLANGE SOLDADOS,ESP</v>
      </c>
      <c r="C6887" s="141" t="s">
        <v>33787</v>
      </c>
      <c r="D6887" s="141" t="s">
        <v>33788</v>
      </c>
      <c r="E6887" s="141" t="s">
        <v>33789</v>
      </c>
      <c r="F6887" s="141" t="s">
        <v>33790</v>
      </c>
      <c r="G6887" s="141" t="s">
        <v>33805</v>
      </c>
      <c r="H6887" s="141" t="s">
        <v>33796</v>
      </c>
      <c r="I6887" s="141" t="s">
        <v>14</v>
      </c>
      <c r="J6887" s="649">
        <v>2837.5</v>
      </c>
    </row>
    <row r="6888" spans="1:10" hidden="1">
      <c r="A6888" s="141" t="s">
        <v>33806</v>
      </c>
      <c r="B6888"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250MM,COMPRIMENTO ATE 1,0M.FORNECIMENTOTUBO DE FERRO FUNDIDO DUCTIL COM PONTA E FLANGE SOLDADOS,ESP</v>
      </c>
      <c r="C6888" s="141" t="s">
        <v>33787</v>
      </c>
      <c r="D6888" s="141" t="s">
        <v>33788</v>
      </c>
      <c r="E6888" s="141" t="s">
        <v>33789</v>
      </c>
      <c r="F6888" s="141" t="s">
        <v>33790</v>
      </c>
      <c r="G6888" s="141" t="s">
        <v>33805</v>
      </c>
      <c r="H6888" s="141" t="s">
        <v>33796</v>
      </c>
      <c r="I6888" s="141" t="s">
        <v>14</v>
      </c>
      <c r="J6888" s="649">
        <v>2837.5</v>
      </c>
    </row>
    <row r="6889" spans="1:10" hidden="1">
      <c r="A6889" s="141" t="s">
        <v>33807</v>
      </c>
      <c r="B6889"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300MM,COMPRIMENTO ATE 1,0M.FORNECIMENTOTUBO DE FERRO FUNDIDO DUCTIL COM PONTA E FLANGE SOLDADOS,ESP</v>
      </c>
      <c r="C6889" s="141" t="s">
        <v>33787</v>
      </c>
      <c r="D6889" s="141" t="s">
        <v>33788</v>
      </c>
      <c r="E6889" s="141" t="s">
        <v>33789</v>
      </c>
      <c r="F6889" s="141" t="s">
        <v>33790</v>
      </c>
      <c r="G6889" s="141" t="s">
        <v>33808</v>
      </c>
      <c r="H6889" s="141" t="s">
        <v>33796</v>
      </c>
      <c r="I6889" s="141" t="s">
        <v>14</v>
      </c>
      <c r="J6889" s="649">
        <v>3408.54</v>
      </c>
    </row>
    <row r="6890" spans="1:10" hidden="1">
      <c r="A6890" s="141" t="s">
        <v>33809</v>
      </c>
      <c r="B6890"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300MM,COMPRIMENTO ATE 1,0M.FORNECIMENTOTUBO DE FERRO FUNDIDO DUCTIL COM PONTA E FLANGE SOLDADOS,ESP</v>
      </c>
      <c r="C6890" s="141" t="s">
        <v>33787</v>
      </c>
      <c r="D6890" s="141" t="s">
        <v>33788</v>
      </c>
      <c r="E6890" s="141" t="s">
        <v>33789</v>
      </c>
      <c r="F6890" s="141" t="s">
        <v>33790</v>
      </c>
      <c r="G6890" s="141" t="s">
        <v>33808</v>
      </c>
      <c r="H6890" s="141" t="s">
        <v>33796</v>
      </c>
      <c r="I6890" s="141" t="s">
        <v>14</v>
      </c>
      <c r="J6890" s="649">
        <v>3408.54</v>
      </c>
    </row>
    <row r="6891" spans="1:10" hidden="1">
      <c r="A6891" s="141" t="s">
        <v>33810</v>
      </c>
      <c r="B6891"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350MM,COMPRIMENTO ATE 1,0M.FORNECIMENTOTUBO DE FERRO FUNDIDO DUCTIL COM PONTA E FLANGE SOLDADOS,ESP</v>
      </c>
      <c r="C6891" s="141" t="s">
        <v>33787</v>
      </c>
      <c r="D6891" s="141" t="s">
        <v>33788</v>
      </c>
      <c r="E6891" s="141" t="s">
        <v>33789</v>
      </c>
      <c r="F6891" s="141" t="s">
        <v>33790</v>
      </c>
      <c r="G6891" s="141" t="s">
        <v>33811</v>
      </c>
      <c r="H6891" s="141" t="s">
        <v>33796</v>
      </c>
      <c r="I6891" s="141" t="s">
        <v>14</v>
      </c>
      <c r="J6891" s="649">
        <v>3930.82</v>
      </c>
    </row>
    <row r="6892" spans="1:10" hidden="1">
      <c r="A6892" s="141" t="s">
        <v>33812</v>
      </c>
      <c r="B6892"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350MM,COMPRIMENTO ATE 1,0M.FORNECIMENTOTUBO DE FERRO FUNDIDO DUCTIL COM PONTA E FLANGE SOLDADOS,ESP</v>
      </c>
      <c r="C6892" s="141" t="s">
        <v>33787</v>
      </c>
      <c r="D6892" s="141" t="s">
        <v>33788</v>
      </c>
      <c r="E6892" s="141" t="s">
        <v>33789</v>
      </c>
      <c r="F6892" s="141" t="s">
        <v>33790</v>
      </c>
      <c r="G6892" s="141" t="s">
        <v>33811</v>
      </c>
      <c r="H6892" s="141" t="s">
        <v>33796</v>
      </c>
      <c r="I6892" s="141" t="s">
        <v>14</v>
      </c>
      <c r="J6892" s="649">
        <v>3930.82</v>
      </c>
    </row>
    <row r="6893" spans="1:10" hidden="1">
      <c r="A6893" s="141" t="s">
        <v>33813</v>
      </c>
      <c r="B6893"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400MM,COMPRIMENTO ATE 1,0M.FORNECIMENTOTUBO DE FERRO FUNDIDO DUCTIL COM PONTA E FLANGE SOLDADOS,ESP</v>
      </c>
      <c r="C6893" s="141" t="s">
        <v>33787</v>
      </c>
      <c r="D6893" s="141" t="s">
        <v>33788</v>
      </c>
      <c r="E6893" s="141" t="s">
        <v>33789</v>
      </c>
      <c r="F6893" s="141" t="s">
        <v>33790</v>
      </c>
      <c r="G6893" s="141" t="s">
        <v>33814</v>
      </c>
      <c r="H6893" s="141" t="s">
        <v>33796</v>
      </c>
      <c r="I6893" s="141" t="s">
        <v>14</v>
      </c>
      <c r="J6893" s="649">
        <v>4469.29</v>
      </c>
    </row>
    <row r="6894" spans="1:10" hidden="1">
      <c r="A6894" s="141" t="s">
        <v>33815</v>
      </c>
      <c r="B6894"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400MM,COMPRIMENTO ATE 1,0M.FORNECIMENTOTUBO DE FERRO FUNDIDO DUCTIL COM PONTA E FLANGE SOLDADOS,ESP</v>
      </c>
      <c r="C6894" s="141" t="s">
        <v>33787</v>
      </c>
      <c r="D6894" s="141" t="s">
        <v>33788</v>
      </c>
      <c r="E6894" s="141" t="s">
        <v>33789</v>
      </c>
      <c r="F6894" s="141" t="s">
        <v>33790</v>
      </c>
      <c r="G6894" s="141" t="s">
        <v>33814</v>
      </c>
      <c r="H6894" s="141" t="s">
        <v>33796</v>
      </c>
      <c r="I6894" s="141" t="s">
        <v>14</v>
      </c>
      <c r="J6894" s="649">
        <v>4469.29</v>
      </c>
    </row>
    <row r="6895" spans="1:10" hidden="1">
      <c r="A6895" s="141" t="s">
        <v>33816</v>
      </c>
      <c r="B6895"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450MM,COMPRIMENTO ATE 1,0M.FORNECIMENTOTUBO DE FERRO FUNDIDO DUCTIL COM PONTA E FLANGE SOLDADOS,ESP</v>
      </c>
      <c r="C6895" s="141" t="s">
        <v>33787</v>
      </c>
      <c r="D6895" s="141" t="s">
        <v>33788</v>
      </c>
      <c r="E6895" s="141" t="s">
        <v>33789</v>
      </c>
      <c r="F6895" s="141" t="s">
        <v>33790</v>
      </c>
      <c r="G6895" s="141" t="s">
        <v>33817</v>
      </c>
      <c r="H6895" s="141" t="s">
        <v>33796</v>
      </c>
      <c r="I6895" s="141" t="s">
        <v>14</v>
      </c>
      <c r="J6895" s="649">
        <v>5348.85</v>
      </c>
    </row>
    <row r="6896" spans="1:10" hidden="1">
      <c r="A6896" s="141" t="s">
        <v>33818</v>
      </c>
      <c r="B6896"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450MM,COMPRIMENTO ATE 1,0M.FORNECIMENTOTUBO DE FERRO FUNDIDO DUCTIL COM PONTA E FLANGE SOLDADOS,ESP</v>
      </c>
      <c r="C6896" s="141" t="s">
        <v>33787</v>
      </c>
      <c r="D6896" s="141" t="s">
        <v>33788</v>
      </c>
      <c r="E6896" s="141" t="s">
        <v>33789</v>
      </c>
      <c r="F6896" s="141" t="s">
        <v>33790</v>
      </c>
      <c r="G6896" s="141" t="s">
        <v>33817</v>
      </c>
      <c r="H6896" s="141" t="s">
        <v>33796</v>
      </c>
      <c r="I6896" s="141" t="s">
        <v>14</v>
      </c>
      <c r="J6896" s="649">
        <v>5348.85</v>
      </c>
    </row>
    <row r="6897" spans="1:10" hidden="1">
      <c r="A6897" s="141" t="s">
        <v>33819</v>
      </c>
      <c r="B6897"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500MM,COMPRIMENTO ATE 1,0M.FORNECIMENTOTUBO DE FERRO FUNDIDO DUCTIL COM PONTA E FLANGE SOLDADOS,ESP</v>
      </c>
      <c r="C6897" s="141" t="s">
        <v>33787</v>
      </c>
      <c r="D6897" s="141" t="s">
        <v>33788</v>
      </c>
      <c r="E6897" s="141" t="s">
        <v>33789</v>
      </c>
      <c r="F6897" s="141" t="s">
        <v>33790</v>
      </c>
      <c r="G6897" s="141" t="s">
        <v>33820</v>
      </c>
      <c r="H6897" s="141" t="s">
        <v>33796</v>
      </c>
      <c r="I6897" s="141" t="s">
        <v>14</v>
      </c>
      <c r="J6897" s="649">
        <v>5762.38</v>
      </c>
    </row>
    <row r="6898" spans="1:10" hidden="1">
      <c r="A6898" s="141" t="s">
        <v>33821</v>
      </c>
      <c r="B6898"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500MM,COMPRIMENTO ATE 1,0M.FORNECIMENTOTUBO DE FERRO FUNDIDO DUCTIL COM PONTA E FLANGE SOLDADOS,ESP</v>
      </c>
      <c r="C6898" s="141" t="s">
        <v>33787</v>
      </c>
      <c r="D6898" s="141" t="s">
        <v>33788</v>
      </c>
      <c r="E6898" s="141" t="s">
        <v>33789</v>
      </c>
      <c r="F6898" s="141" t="s">
        <v>33790</v>
      </c>
      <c r="G6898" s="141" t="s">
        <v>33820</v>
      </c>
      <c r="H6898" s="141" t="s">
        <v>33796</v>
      </c>
      <c r="I6898" s="141" t="s">
        <v>14</v>
      </c>
      <c r="J6898" s="649">
        <v>5762.38</v>
      </c>
    </row>
    <row r="6899" spans="1:10" hidden="1">
      <c r="A6899" s="141" t="s">
        <v>33822</v>
      </c>
      <c r="B6899"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600MM,COMPRIMENTO ATE 1,0M.FORNECIMENTOTUBO DE FERRO FUNDIDO DUCTIL COM PONTA E FLANGE SOLDADOS,ESP</v>
      </c>
      <c r="C6899" s="141" t="s">
        <v>33787</v>
      </c>
      <c r="D6899" s="141" t="s">
        <v>33788</v>
      </c>
      <c r="E6899" s="141" t="s">
        <v>33789</v>
      </c>
      <c r="F6899" s="141" t="s">
        <v>33790</v>
      </c>
      <c r="G6899" s="141" t="s">
        <v>33823</v>
      </c>
      <c r="H6899" s="141" t="s">
        <v>33796</v>
      </c>
      <c r="I6899" s="141" t="s">
        <v>14</v>
      </c>
      <c r="J6899" s="649">
        <v>7060.78</v>
      </c>
    </row>
    <row r="6900" spans="1:10" hidden="1">
      <c r="A6900" s="141" t="s">
        <v>33824</v>
      </c>
      <c r="B6900" s="141" t="str">
        <f t="shared" si="107"/>
        <v>TUBO DE FERRO FUNDIDO DUCTIL COM PONTA E FLANGE SOLDADOS,ESPESSURA CLASSE K-9,CLASSE DE PRESSAO PN-10,PARA AGUA,CONFORMETUBO DE FERRO FUNDIDO DUCTIL COM PONTA E FLANGE SOLDADOS,ESP ABNT NBR 7560 E ABNT NBR 7675,REVESTIDO EXTERNAMENTE COM ZINCO METALICO E INTERNAMENTE COM ARGAMASSA DE CIMENTO,EXCLUSIVE ACESSORIOS PARA JUNTA,COM DIAMETRO DE 600MM,COMPRIMENTO ATE 1,0M.FORNECIMENTOTUBO DE FERRO FUNDIDO DUCTIL COM PONTA E FLANGE SOLDADOS,ESP</v>
      </c>
      <c r="C6900" s="141" t="s">
        <v>33787</v>
      </c>
      <c r="D6900" s="141" t="s">
        <v>33788</v>
      </c>
      <c r="E6900" s="141" t="s">
        <v>33789</v>
      </c>
      <c r="F6900" s="141" t="s">
        <v>33790</v>
      </c>
      <c r="G6900" s="141" t="s">
        <v>33823</v>
      </c>
      <c r="H6900" s="141" t="s">
        <v>33796</v>
      </c>
      <c r="I6900" s="141" t="s">
        <v>14</v>
      </c>
      <c r="J6900" s="649">
        <v>7060.78</v>
      </c>
    </row>
    <row r="6901" spans="1:10" hidden="1">
      <c r="A6901" s="141" t="s">
        <v>33825</v>
      </c>
      <c r="B6901"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700MM,COMPRIMENTOATE 1,0M.FORNECIMENTOTUBO DE FERRO FUNDIDO DUCTIL COM PONTA E FLANGE ROSCADOS,ESP</v>
      </c>
      <c r="C6901" s="141" t="s">
        <v>33826</v>
      </c>
      <c r="D6901" s="141" t="s">
        <v>33827</v>
      </c>
      <c r="E6901" s="141" t="s">
        <v>33828</v>
      </c>
      <c r="F6901" s="141" t="s">
        <v>33829</v>
      </c>
      <c r="G6901" s="141" t="s">
        <v>33830</v>
      </c>
      <c r="H6901" s="141" t="s">
        <v>33831</v>
      </c>
      <c r="I6901" s="141" t="s">
        <v>14</v>
      </c>
      <c r="J6901" s="649">
        <v>14139.34</v>
      </c>
    </row>
    <row r="6902" spans="1:10" hidden="1">
      <c r="A6902" s="141" t="s">
        <v>33832</v>
      </c>
      <c r="B6902"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700MM,COMPRIMENTOATE 1,0M.FORNECIMENTOTUBO DE FERRO FUNDIDO DUCTIL COM PONTA E FLANGE ROSCADOS,ESP</v>
      </c>
      <c r="C6902" s="141" t="s">
        <v>33826</v>
      </c>
      <c r="D6902" s="141" t="s">
        <v>33827</v>
      </c>
      <c r="E6902" s="141" t="s">
        <v>33828</v>
      </c>
      <c r="F6902" s="141" t="s">
        <v>33829</v>
      </c>
      <c r="G6902" s="141" t="s">
        <v>33830</v>
      </c>
      <c r="H6902" s="141" t="s">
        <v>33831</v>
      </c>
      <c r="I6902" s="141" t="s">
        <v>14</v>
      </c>
      <c r="J6902" s="649">
        <v>14139.34</v>
      </c>
    </row>
    <row r="6903" spans="1:10" hidden="1">
      <c r="A6903" s="141" t="s">
        <v>33833</v>
      </c>
      <c r="B6903"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800MM,COMPRIMENTOATE 1,0M.FORNECIMENTOTUBO DE FERRO FUNDIDO DUCTIL COM PONTA E FLANGE ROSCADOS,ESP</v>
      </c>
      <c r="C6903" s="141" t="s">
        <v>33826</v>
      </c>
      <c r="D6903" s="141" t="s">
        <v>33827</v>
      </c>
      <c r="E6903" s="141" t="s">
        <v>33828</v>
      </c>
      <c r="F6903" s="141" t="s">
        <v>33829</v>
      </c>
      <c r="G6903" s="141" t="s">
        <v>33834</v>
      </c>
      <c r="H6903" s="141" t="s">
        <v>33831</v>
      </c>
      <c r="I6903" s="141" t="s">
        <v>14</v>
      </c>
      <c r="J6903" s="649">
        <v>17902.830000000002</v>
      </c>
    </row>
    <row r="6904" spans="1:10" hidden="1">
      <c r="A6904" s="141" t="s">
        <v>33835</v>
      </c>
      <c r="B6904"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800MM,COMPRIMENTOATE 1,0M.FORNECIMENTOTUBO DE FERRO FUNDIDO DUCTIL COM PONTA E FLANGE ROSCADOS,ESP</v>
      </c>
      <c r="C6904" s="141" t="s">
        <v>33826</v>
      </c>
      <c r="D6904" s="141" t="s">
        <v>33827</v>
      </c>
      <c r="E6904" s="141" t="s">
        <v>33828</v>
      </c>
      <c r="F6904" s="141" t="s">
        <v>33829</v>
      </c>
      <c r="G6904" s="141" t="s">
        <v>33834</v>
      </c>
      <c r="H6904" s="141" t="s">
        <v>33831</v>
      </c>
      <c r="I6904" s="141" t="s">
        <v>14</v>
      </c>
      <c r="J6904" s="649">
        <v>17902.830000000002</v>
      </c>
    </row>
    <row r="6905" spans="1:10" hidden="1">
      <c r="A6905" s="141" t="s">
        <v>33836</v>
      </c>
      <c r="B6905"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900MM,COMPRIMENTOATE 1,0M.FORNECIMENTOTUBO DE FERRO FUNDIDO DUCTIL COM PONTA E FLANGE ROSCADOS,ESP</v>
      </c>
      <c r="C6905" s="141" t="s">
        <v>33826</v>
      </c>
      <c r="D6905" s="141" t="s">
        <v>33827</v>
      </c>
      <c r="E6905" s="141" t="s">
        <v>33828</v>
      </c>
      <c r="F6905" s="141" t="s">
        <v>33829</v>
      </c>
      <c r="G6905" s="141" t="s">
        <v>33837</v>
      </c>
      <c r="H6905" s="141" t="s">
        <v>33831</v>
      </c>
      <c r="I6905" s="141" t="s">
        <v>14</v>
      </c>
      <c r="J6905" s="649">
        <v>27572.99</v>
      </c>
    </row>
    <row r="6906" spans="1:10" hidden="1">
      <c r="A6906" s="141" t="s">
        <v>33838</v>
      </c>
      <c r="B6906"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900MM,COMPRIMENTOATE 1,0M.FORNECIMENTOTUBO DE FERRO FUNDIDO DUCTIL COM PONTA E FLANGE ROSCADOS,ESP</v>
      </c>
      <c r="C6906" s="141" t="s">
        <v>33826</v>
      </c>
      <c r="D6906" s="141" t="s">
        <v>33827</v>
      </c>
      <c r="E6906" s="141" t="s">
        <v>33828</v>
      </c>
      <c r="F6906" s="141" t="s">
        <v>33829</v>
      </c>
      <c r="G6906" s="141" t="s">
        <v>33837</v>
      </c>
      <c r="H6906" s="141" t="s">
        <v>33831</v>
      </c>
      <c r="I6906" s="141" t="s">
        <v>14</v>
      </c>
      <c r="J6906" s="649">
        <v>27572.99</v>
      </c>
    </row>
    <row r="6907" spans="1:10" hidden="1">
      <c r="A6907" s="141" t="s">
        <v>33839</v>
      </c>
      <c r="B6907"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1000MM,COMPRIMENTO ATE 1,0M.FORNECIMENTOTUBO DE FERRO FUNDIDO DUCTIL COM PONTA E FLANGE ROSCADOS,ESP</v>
      </c>
      <c r="C6907" s="141" t="s">
        <v>33826</v>
      </c>
      <c r="D6907" s="141" t="s">
        <v>33827</v>
      </c>
      <c r="E6907" s="141" t="s">
        <v>33828</v>
      </c>
      <c r="F6907" s="141" t="s">
        <v>33829</v>
      </c>
      <c r="G6907" s="141" t="s">
        <v>33840</v>
      </c>
      <c r="H6907" s="141" t="s">
        <v>33841</v>
      </c>
      <c r="I6907" s="141" t="s">
        <v>14</v>
      </c>
      <c r="J6907" s="649">
        <v>29023.37</v>
      </c>
    </row>
    <row r="6908" spans="1:10" hidden="1">
      <c r="A6908" s="141" t="s">
        <v>33842</v>
      </c>
      <c r="B6908"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1000MM,COMPRIMENTO ATE 1,0M.FORNECIMENTOTUBO DE FERRO FUNDIDO DUCTIL COM PONTA E FLANGE ROSCADOS,ESP</v>
      </c>
      <c r="C6908" s="141" t="s">
        <v>33826</v>
      </c>
      <c r="D6908" s="141" t="s">
        <v>33827</v>
      </c>
      <c r="E6908" s="141" t="s">
        <v>33828</v>
      </c>
      <c r="F6908" s="141" t="s">
        <v>33829</v>
      </c>
      <c r="G6908" s="141" t="s">
        <v>33840</v>
      </c>
      <c r="H6908" s="141" t="s">
        <v>33841</v>
      </c>
      <c r="I6908" s="141" t="s">
        <v>14</v>
      </c>
      <c r="J6908" s="649">
        <v>29023.37</v>
      </c>
    </row>
    <row r="6909" spans="1:10" hidden="1">
      <c r="A6909" s="141" t="s">
        <v>33843</v>
      </c>
      <c r="B6909"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1200MM,COMPRIMENTO ATE 1,0M.FORNECIMENTOTUBO DE FERRO FUNDIDO DUCTIL COM PONTA E FLANGE ROSCADOS,ESP</v>
      </c>
      <c r="C6909" s="141" t="s">
        <v>33826</v>
      </c>
      <c r="D6909" s="141" t="s">
        <v>33827</v>
      </c>
      <c r="E6909" s="141" t="s">
        <v>33828</v>
      </c>
      <c r="F6909" s="141" t="s">
        <v>33829</v>
      </c>
      <c r="G6909" s="141" t="s">
        <v>33844</v>
      </c>
      <c r="H6909" s="141" t="s">
        <v>33841</v>
      </c>
      <c r="I6909" s="141" t="s">
        <v>14</v>
      </c>
      <c r="J6909" s="649">
        <v>39918.6</v>
      </c>
    </row>
    <row r="6910" spans="1:10" hidden="1">
      <c r="A6910" s="141" t="s">
        <v>33845</v>
      </c>
      <c r="B6910" s="141" t="str">
        <f t="shared" si="107"/>
        <v>TUBO DE FERRO FUNDIDO DUCTIL COM PONTA E FLANGE ROSCADOS,ESPESSURA CLASSE K-12,CLASSE DE PRESSAO PN-10,PARA AGUA,CONFORMTUBO DE FERRO FUNDIDO DUCTIL COM PONTA E FLANGE ROSCADOS,ESPE ABNT NBR 7560 E ABNT NBR 7675,REVESTIDO EXTERNAMENTE COM ZINCO METALICO E INTERNAMENTE COM ARGAMASSA DE CIMENTO,EXCLUSIVE ACESSORIOS PARA JUNTA,COM DIAMETRO DE 1200MM,COMPRIMENTO ATE 1,0M.FORNECIMENTOTUBO DE FERRO FUNDIDO DUCTIL COM PONTA E FLANGE ROSCADOS,ESP</v>
      </c>
      <c r="C6910" s="141" t="s">
        <v>33826</v>
      </c>
      <c r="D6910" s="141" t="s">
        <v>33827</v>
      </c>
      <c r="E6910" s="141" t="s">
        <v>33828</v>
      </c>
      <c r="F6910" s="141" t="s">
        <v>33829</v>
      </c>
      <c r="G6910" s="141" t="s">
        <v>33844</v>
      </c>
      <c r="H6910" s="141" t="s">
        <v>33841</v>
      </c>
      <c r="I6910" s="141" t="s">
        <v>14</v>
      </c>
      <c r="J6910" s="649">
        <v>39918.6</v>
      </c>
    </row>
    <row r="6911" spans="1:10" hidden="1">
      <c r="A6911" s="141" t="s">
        <v>33846</v>
      </c>
      <c r="B6911" s="141" t="str">
        <f t="shared" si="107"/>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80MM,COMPRIMENTO ATE 1,0M.FORNECIMENTOTUBO DE FERRO FUNDIDO DUCTIL COM PONTA E FLANGE SOLDADOS,ESP</v>
      </c>
      <c r="C6911" s="141" t="s">
        <v>33787</v>
      </c>
      <c r="D6911" s="141" t="s">
        <v>33847</v>
      </c>
      <c r="E6911" s="141" t="s">
        <v>33789</v>
      </c>
      <c r="F6911" s="141" t="s">
        <v>33790</v>
      </c>
      <c r="G6911" s="141" t="s">
        <v>33791</v>
      </c>
      <c r="H6911" s="141" t="s">
        <v>33792</v>
      </c>
      <c r="I6911" s="141" t="s">
        <v>14</v>
      </c>
      <c r="J6911" s="649">
        <v>1483.22</v>
      </c>
    </row>
    <row r="6912" spans="1:10" hidden="1">
      <c r="A6912" s="141" t="s">
        <v>33848</v>
      </c>
      <c r="B6912" s="141" t="str">
        <f t="shared" si="107"/>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80MM,COMPRIMENTO ATE 1,0M.FORNECIMENTOTUBO DE FERRO FUNDIDO DUCTIL COM PONTA E FLANGE SOLDADOS,ESP</v>
      </c>
      <c r="C6912" s="141" t="s">
        <v>33787</v>
      </c>
      <c r="D6912" s="141" t="s">
        <v>33847</v>
      </c>
      <c r="E6912" s="141" t="s">
        <v>33789</v>
      </c>
      <c r="F6912" s="141" t="s">
        <v>33790</v>
      </c>
      <c r="G6912" s="141" t="s">
        <v>33791</v>
      </c>
      <c r="H6912" s="141" t="s">
        <v>33792</v>
      </c>
      <c r="I6912" s="141" t="s">
        <v>14</v>
      </c>
      <c r="J6912" s="649">
        <v>1483.22</v>
      </c>
    </row>
    <row r="6913" spans="1:10" hidden="1">
      <c r="A6913" s="141" t="s">
        <v>33849</v>
      </c>
      <c r="B6913" s="141" t="str">
        <f t="shared" si="107"/>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100MM,COMPRIMENTO ATE 1,0M.FORNECIMENTOTUBO DE FERRO FUNDIDO DUCTIL COM PONTA E FLANGE SOLDADOS,ESP</v>
      </c>
      <c r="C6913" s="141" t="s">
        <v>33787</v>
      </c>
      <c r="D6913" s="141" t="s">
        <v>33847</v>
      </c>
      <c r="E6913" s="141" t="s">
        <v>33789</v>
      </c>
      <c r="F6913" s="141" t="s">
        <v>33790</v>
      </c>
      <c r="G6913" s="141" t="s">
        <v>33795</v>
      </c>
      <c r="H6913" s="141" t="s">
        <v>33796</v>
      </c>
      <c r="I6913" s="141" t="s">
        <v>14</v>
      </c>
      <c r="J6913" s="649">
        <v>1621.77</v>
      </c>
    </row>
    <row r="6914" spans="1:10" hidden="1">
      <c r="A6914" s="141" t="s">
        <v>33850</v>
      </c>
      <c r="B6914" s="141" t="str">
        <f t="shared" si="107"/>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100MM,COMPRIMENTO ATE 1,0M.FORNECIMENTOTUBO DE FERRO FUNDIDO DUCTIL COM PONTA E FLANGE SOLDADOS,ESP</v>
      </c>
      <c r="C6914" s="141" t="s">
        <v>33787</v>
      </c>
      <c r="D6914" s="141" t="s">
        <v>33847</v>
      </c>
      <c r="E6914" s="141" t="s">
        <v>33789</v>
      </c>
      <c r="F6914" s="141" t="s">
        <v>33790</v>
      </c>
      <c r="G6914" s="141" t="s">
        <v>33795</v>
      </c>
      <c r="H6914" s="141" t="s">
        <v>33796</v>
      </c>
      <c r="I6914" s="141" t="s">
        <v>14</v>
      </c>
      <c r="J6914" s="649">
        <v>1621.77</v>
      </c>
    </row>
    <row r="6915" spans="1:10" hidden="1">
      <c r="A6915" s="141" t="s">
        <v>33851</v>
      </c>
      <c r="B6915" s="141" t="str">
        <f t="shared" ref="B6915:B6978" si="108">C6915&amp;D6915&amp;C6915&amp;E6915&amp;F6915&amp;G6915&amp;H6915&amp;C6915</f>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150MM,COMPRIMENTO ATE 1,0M.FORNECIMENTOTUBO DE FERRO FUNDIDO DUCTIL COM PONTA E FLANGE SOLDADOS,ESP</v>
      </c>
      <c r="C6915" s="141" t="s">
        <v>33787</v>
      </c>
      <c r="D6915" s="141" t="s">
        <v>33847</v>
      </c>
      <c r="E6915" s="141" t="s">
        <v>33789</v>
      </c>
      <c r="F6915" s="141" t="s">
        <v>33790</v>
      </c>
      <c r="G6915" s="141" t="s">
        <v>33799</v>
      </c>
      <c r="H6915" s="141" t="s">
        <v>33796</v>
      </c>
      <c r="I6915" s="141" t="s">
        <v>14</v>
      </c>
      <c r="J6915" s="649">
        <v>1973.59</v>
      </c>
    </row>
    <row r="6916" spans="1:10" hidden="1">
      <c r="A6916" s="141" t="s">
        <v>33852</v>
      </c>
      <c r="B6916"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150MM,COMPRIMENTO ATE 1,0M.FORNECIMENTOTUBO DE FERRO FUNDIDO DUCTIL COM PONTA E FLANGE SOLDADOS,ESP</v>
      </c>
      <c r="C6916" s="141" t="s">
        <v>33787</v>
      </c>
      <c r="D6916" s="141" t="s">
        <v>33847</v>
      </c>
      <c r="E6916" s="141" t="s">
        <v>33789</v>
      </c>
      <c r="F6916" s="141" t="s">
        <v>33790</v>
      </c>
      <c r="G6916" s="141" t="s">
        <v>33799</v>
      </c>
      <c r="H6916" s="141" t="s">
        <v>33796</v>
      </c>
      <c r="I6916" s="141" t="s">
        <v>14</v>
      </c>
      <c r="J6916" s="649">
        <v>1973.59</v>
      </c>
    </row>
    <row r="6917" spans="1:10" hidden="1">
      <c r="A6917" s="141" t="s">
        <v>33853</v>
      </c>
      <c r="B6917"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200MM,COMPRIMENTO ATE 1,0M.FORNECIMENTOTUBO DE FERRO FUNDIDO DUCTIL COM PONTA E FLANGE SOLDADOS,ESP</v>
      </c>
      <c r="C6917" s="141" t="s">
        <v>33787</v>
      </c>
      <c r="D6917" s="141" t="s">
        <v>33847</v>
      </c>
      <c r="E6917" s="141" t="s">
        <v>33789</v>
      </c>
      <c r="F6917" s="141" t="s">
        <v>33790</v>
      </c>
      <c r="G6917" s="141" t="s">
        <v>33802</v>
      </c>
      <c r="H6917" s="141" t="s">
        <v>33796</v>
      </c>
      <c r="I6917" s="141" t="s">
        <v>14</v>
      </c>
      <c r="J6917" s="649">
        <v>2396.59</v>
      </c>
    </row>
    <row r="6918" spans="1:10" hidden="1">
      <c r="A6918" s="141" t="s">
        <v>33854</v>
      </c>
      <c r="B6918"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200MM,COMPRIMENTO ATE 1,0M.FORNECIMENTOTUBO DE FERRO FUNDIDO DUCTIL COM PONTA E FLANGE SOLDADOS,ESP</v>
      </c>
      <c r="C6918" s="141" t="s">
        <v>33787</v>
      </c>
      <c r="D6918" s="141" t="s">
        <v>33847</v>
      </c>
      <c r="E6918" s="141" t="s">
        <v>33789</v>
      </c>
      <c r="F6918" s="141" t="s">
        <v>33790</v>
      </c>
      <c r="G6918" s="141" t="s">
        <v>33802</v>
      </c>
      <c r="H6918" s="141" t="s">
        <v>33796</v>
      </c>
      <c r="I6918" s="141" t="s">
        <v>14</v>
      </c>
      <c r="J6918" s="649">
        <v>2396.59</v>
      </c>
    </row>
    <row r="6919" spans="1:10" hidden="1">
      <c r="A6919" s="141" t="s">
        <v>33855</v>
      </c>
      <c r="B6919"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250MM,COMPRIMENTO ATE 1,0M.FORNECIMENTOTUBO DE FERRO FUNDIDO DUCTIL COM PONTA E FLANGE SOLDADOS,ESP</v>
      </c>
      <c r="C6919" s="141" t="s">
        <v>33787</v>
      </c>
      <c r="D6919" s="141" t="s">
        <v>33847</v>
      </c>
      <c r="E6919" s="141" t="s">
        <v>33789</v>
      </c>
      <c r="F6919" s="141" t="s">
        <v>33790</v>
      </c>
      <c r="G6919" s="141" t="s">
        <v>33805</v>
      </c>
      <c r="H6919" s="141" t="s">
        <v>33796</v>
      </c>
      <c r="I6919" s="141" t="s">
        <v>14</v>
      </c>
      <c r="J6919" s="649">
        <v>2883.98</v>
      </c>
    </row>
    <row r="6920" spans="1:10" hidden="1">
      <c r="A6920" s="141" t="s">
        <v>33856</v>
      </c>
      <c r="B6920"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250MM,COMPRIMENTO ATE 1,0M.FORNECIMENTOTUBO DE FERRO FUNDIDO DUCTIL COM PONTA E FLANGE SOLDADOS,ESP</v>
      </c>
      <c r="C6920" s="141" t="s">
        <v>33787</v>
      </c>
      <c r="D6920" s="141" t="s">
        <v>33847</v>
      </c>
      <c r="E6920" s="141" t="s">
        <v>33789</v>
      </c>
      <c r="F6920" s="141" t="s">
        <v>33790</v>
      </c>
      <c r="G6920" s="141" t="s">
        <v>33805</v>
      </c>
      <c r="H6920" s="141" t="s">
        <v>33796</v>
      </c>
      <c r="I6920" s="141" t="s">
        <v>14</v>
      </c>
      <c r="J6920" s="649">
        <v>2883.98</v>
      </c>
    </row>
    <row r="6921" spans="1:10" hidden="1">
      <c r="A6921" s="141" t="s">
        <v>33857</v>
      </c>
      <c r="B6921"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300MM,COMPRIMENTO ATE 1,0M.FORNECIMENTOTUBO DE FERRO FUNDIDO DUCTIL COM PONTA E FLANGE SOLDADOS,ESP</v>
      </c>
      <c r="C6921" s="141" t="s">
        <v>33787</v>
      </c>
      <c r="D6921" s="141" t="s">
        <v>33847</v>
      </c>
      <c r="E6921" s="141" t="s">
        <v>33789</v>
      </c>
      <c r="F6921" s="141" t="s">
        <v>33790</v>
      </c>
      <c r="G6921" s="141" t="s">
        <v>33808</v>
      </c>
      <c r="H6921" s="141" t="s">
        <v>33796</v>
      </c>
      <c r="I6921" s="141" t="s">
        <v>14</v>
      </c>
      <c r="J6921" s="649">
        <v>3446.59</v>
      </c>
    </row>
    <row r="6922" spans="1:10" hidden="1">
      <c r="A6922" s="141" t="s">
        <v>33858</v>
      </c>
      <c r="B6922"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300MM,COMPRIMENTO ATE 1,0M.FORNECIMENTOTUBO DE FERRO FUNDIDO DUCTIL COM PONTA E FLANGE SOLDADOS,ESP</v>
      </c>
      <c r="C6922" s="141" t="s">
        <v>33787</v>
      </c>
      <c r="D6922" s="141" t="s">
        <v>33847</v>
      </c>
      <c r="E6922" s="141" t="s">
        <v>33789</v>
      </c>
      <c r="F6922" s="141" t="s">
        <v>33790</v>
      </c>
      <c r="G6922" s="141" t="s">
        <v>33808</v>
      </c>
      <c r="H6922" s="141" t="s">
        <v>33796</v>
      </c>
      <c r="I6922" s="141" t="s">
        <v>14</v>
      </c>
      <c r="J6922" s="649">
        <v>3446.59</v>
      </c>
    </row>
    <row r="6923" spans="1:10" hidden="1">
      <c r="A6923" s="141" t="s">
        <v>33859</v>
      </c>
      <c r="B6923"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350MM,COMPRIMENTO ATE 1,0M.FORNECIMENTOTUBO DE FERRO FUNDIDO DUCTIL COM PONTA E FLANGE SOLDADOS,ESP</v>
      </c>
      <c r="C6923" s="141" t="s">
        <v>33787</v>
      </c>
      <c r="D6923" s="141" t="s">
        <v>33847</v>
      </c>
      <c r="E6923" s="141" t="s">
        <v>33789</v>
      </c>
      <c r="F6923" s="141" t="s">
        <v>33790</v>
      </c>
      <c r="G6923" s="141" t="s">
        <v>33811</v>
      </c>
      <c r="H6923" s="141" t="s">
        <v>33796</v>
      </c>
      <c r="I6923" s="141" t="s">
        <v>14</v>
      </c>
      <c r="J6923" s="649">
        <v>3971.81</v>
      </c>
    </row>
    <row r="6924" spans="1:10" hidden="1">
      <c r="A6924" s="141" t="s">
        <v>33860</v>
      </c>
      <c r="B6924"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350MM,COMPRIMENTO ATE 1,0M.FORNECIMENTOTUBO DE FERRO FUNDIDO DUCTIL COM PONTA E FLANGE SOLDADOS,ESP</v>
      </c>
      <c r="C6924" s="141" t="s">
        <v>33787</v>
      </c>
      <c r="D6924" s="141" t="s">
        <v>33847</v>
      </c>
      <c r="E6924" s="141" t="s">
        <v>33789</v>
      </c>
      <c r="F6924" s="141" t="s">
        <v>33790</v>
      </c>
      <c r="G6924" s="141" t="s">
        <v>33811</v>
      </c>
      <c r="H6924" s="141" t="s">
        <v>33796</v>
      </c>
      <c r="I6924" s="141" t="s">
        <v>14</v>
      </c>
      <c r="J6924" s="649">
        <v>3971.81</v>
      </c>
    </row>
    <row r="6925" spans="1:10" hidden="1">
      <c r="A6925" s="141" t="s">
        <v>33861</v>
      </c>
      <c r="B6925"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400MM,COMPRIMENTO ATE 1,0M.FORNECIMENTOTUBO DE FERRO FUNDIDO DUCTIL COM PONTA E FLANGE SOLDADOS,ESP</v>
      </c>
      <c r="C6925" s="141" t="s">
        <v>33787</v>
      </c>
      <c r="D6925" s="141" t="s">
        <v>33847</v>
      </c>
      <c r="E6925" s="141" t="s">
        <v>33789</v>
      </c>
      <c r="F6925" s="141" t="s">
        <v>33790</v>
      </c>
      <c r="G6925" s="141" t="s">
        <v>33814</v>
      </c>
      <c r="H6925" s="141" t="s">
        <v>33796</v>
      </c>
      <c r="I6925" s="141" t="s">
        <v>14</v>
      </c>
      <c r="J6925" s="649">
        <v>4664.3999999999996</v>
      </c>
    </row>
    <row r="6926" spans="1:10" hidden="1">
      <c r="A6926" s="141" t="s">
        <v>33862</v>
      </c>
      <c r="B6926"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400MM,COMPRIMENTO ATE 1,0M.FORNECIMENTOTUBO DE FERRO FUNDIDO DUCTIL COM PONTA E FLANGE SOLDADOS,ESP</v>
      </c>
      <c r="C6926" s="141" t="s">
        <v>33787</v>
      </c>
      <c r="D6926" s="141" t="s">
        <v>33847</v>
      </c>
      <c r="E6926" s="141" t="s">
        <v>33789</v>
      </c>
      <c r="F6926" s="141" t="s">
        <v>33790</v>
      </c>
      <c r="G6926" s="141" t="s">
        <v>33814</v>
      </c>
      <c r="H6926" s="141" t="s">
        <v>33796</v>
      </c>
      <c r="I6926" s="141" t="s">
        <v>14</v>
      </c>
      <c r="J6926" s="649">
        <v>4664.3999999999996</v>
      </c>
    </row>
    <row r="6927" spans="1:10" hidden="1">
      <c r="A6927" s="141" t="s">
        <v>33863</v>
      </c>
      <c r="B6927"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450MM,COMPRIMENTO ATE 1,0M.FORNECIMENTOTUBO DE FERRO FUNDIDO DUCTIL COM PONTA E FLANGE SOLDADOS,ESP</v>
      </c>
      <c r="C6927" s="141" t="s">
        <v>33787</v>
      </c>
      <c r="D6927" s="141" t="s">
        <v>33847</v>
      </c>
      <c r="E6927" s="141" t="s">
        <v>33789</v>
      </c>
      <c r="F6927" s="141" t="s">
        <v>33790</v>
      </c>
      <c r="G6927" s="141" t="s">
        <v>33817</v>
      </c>
      <c r="H6927" s="141" t="s">
        <v>33796</v>
      </c>
      <c r="I6927" s="141" t="s">
        <v>14</v>
      </c>
      <c r="J6927" s="649">
        <v>5592.76</v>
      </c>
    </row>
    <row r="6928" spans="1:10" hidden="1">
      <c r="A6928" s="141" t="s">
        <v>33864</v>
      </c>
      <c r="B6928"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450MM,COMPRIMENTO ATE 1,0M.FORNECIMENTOTUBO DE FERRO FUNDIDO DUCTIL COM PONTA E FLANGE SOLDADOS,ESP</v>
      </c>
      <c r="C6928" s="141" t="s">
        <v>33787</v>
      </c>
      <c r="D6928" s="141" t="s">
        <v>33847</v>
      </c>
      <c r="E6928" s="141" t="s">
        <v>33789</v>
      </c>
      <c r="F6928" s="141" t="s">
        <v>33790</v>
      </c>
      <c r="G6928" s="141" t="s">
        <v>33817</v>
      </c>
      <c r="H6928" s="141" t="s">
        <v>33796</v>
      </c>
      <c r="I6928" s="141" t="s">
        <v>14</v>
      </c>
      <c r="J6928" s="649">
        <v>5592.76</v>
      </c>
    </row>
    <row r="6929" spans="1:10" hidden="1">
      <c r="A6929" s="141" t="s">
        <v>33865</v>
      </c>
      <c r="B6929"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500MM,COMPRIMENTO ATE 1,0M.FORNECIMENTOTUBO DE FERRO FUNDIDO DUCTIL COM PONTA E FLANGE SOLDADOS,ESP</v>
      </c>
      <c r="C6929" s="141" t="s">
        <v>33787</v>
      </c>
      <c r="D6929" s="141" t="s">
        <v>33847</v>
      </c>
      <c r="E6929" s="141" t="s">
        <v>33789</v>
      </c>
      <c r="F6929" s="141" t="s">
        <v>33790</v>
      </c>
      <c r="G6929" s="141" t="s">
        <v>33820</v>
      </c>
      <c r="H6929" s="141" t="s">
        <v>33796</v>
      </c>
      <c r="I6929" s="141" t="s">
        <v>14</v>
      </c>
      <c r="J6929" s="649">
        <v>6409.45</v>
      </c>
    </row>
    <row r="6930" spans="1:10" hidden="1">
      <c r="A6930" s="141" t="s">
        <v>33866</v>
      </c>
      <c r="B6930"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500MM,COMPRIMENTO ATE 1,0M.FORNECIMENTOTUBO DE FERRO FUNDIDO DUCTIL COM PONTA E FLANGE SOLDADOS,ESP</v>
      </c>
      <c r="C6930" s="141" t="s">
        <v>33787</v>
      </c>
      <c r="D6930" s="141" t="s">
        <v>33847</v>
      </c>
      <c r="E6930" s="141" t="s">
        <v>33789</v>
      </c>
      <c r="F6930" s="141" t="s">
        <v>33790</v>
      </c>
      <c r="G6930" s="141" t="s">
        <v>33820</v>
      </c>
      <c r="H6930" s="141" t="s">
        <v>33796</v>
      </c>
      <c r="I6930" s="141" t="s">
        <v>14</v>
      </c>
      <c r="J6930" s="649">
        <v>6409.45</v>
      </c>
    </row>
    <row r="6931" spans="1:10" hidden="1">
      <c r="A6931" s="141" t="s">
        <v>33867</v>
      </c>
      <c r="B6931"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600MM,COMPRIMENTO ATE 1,0M.FORNECIMENTOTUBO DE FERRO FUNDIDO DUCTIL COM PONTA E FLANGE SOLDADOS,ESP</v>
      </c>
      <c r="C6931" s="141" t="s">
        <v>33787</v>
      </c>
      <c r="D6931" s="141" t="s">
        <v>33847</v>
      </c>
      <c r="E6931" s="141" t="s">
        <v>33789</v>
      </c>
      <c r="F6931" s="141" t="s">
        <v>33790</v>
      </c>
      <c r="G6931" s="141" t="s">
        <v>33823</v>
      </c>
      <c r="H6931" s="141" t="s">
        <v>33796</v>
      </c>
      <c r="I6931" s="141" t="s">
        <v>14</v>
      </c>
      <c r="J6931" s="649">
        <v>8789.6</v>
      </c>
    </row>
    <row r="6932" spans="1:10" hidden="1">
      <c r="A6932" s="141" t="s">
        <v>33868</v>
      </c>
      <c r="B6932" s="141" t="str">
        <f t="shared" si="108"/>
        <v>TUBO DE FERRO FUNDIDO DUCTIL COM PONTA E FLANGE SOLDADOS,ESPESSURA CLASSE K-9,CLASSE DE PRESSAO PN-16,PARA AGUA,CONFORMETUBO DE FERRO FUNDIDO DUCTIL COM PONTA E FLANGE SOLDADOS,ESP ABNT NBR 7560 E ABNT NBR 7675,REVESTIDO EXTERNAMENTE COM ZINCO METALICO E INTERNAMENTE COM ARGAMASSA DE CIMENTO,EXCLUSIVE ACESSORIOS PARA JUNTA,COM DIAMETRO DE 600MM,COMPRIMENTO ATE 1,0M.FORNECIMENTOTUBO DE FERRO FUNDIDO DUCTIL COM PONTA E FLANGE SOLDADOS,ESP</v>
      </c>
      <c r="C6932" s="141" t="s">
        <v>33787</v>
      </c>
      <c r="D6932" s="141" t="s">
        <v>33847</v>
      </c>
      <c r="E6932" s="141" t="s">
        <v>33789</v>
      </c>
      <c r="F6932" s="141" t="s">
        <v>33790</v>
      </c>
      <c r="G6932" s="141" t="s">
        <v>33823</v>
      </c>
      <c r="H6932" s="141" t="s">
        <v>33796</v>
      </c>
      <c r="I6932" s="141" t="s">
        <v>14</v>
      </c>
      <c r="J6932" s="649">
        <v>8789.6</v>
      </c>
    </row>
    <row r="6933" spans="1:10" hidden="1">
      <c r="A6933" s="141" t="s">
        <v>33869</v>
      </c>
      <c r="B6933" s="141" t="str">
        <f t="shared" si="108"/>
        <v>TUBO DE FERRO FUNDIDO DUCTIL COM PONTA E FLANGE ROSCADOS,ESPESSURA CLASSE K-12,CLASSE DE PRESSAO PN-16,PARA AGUA,CONFORMTUBO DE FERRO FUNDIDO DUCTIL COM PONTA E FLANGE ROSCADOS,ESPE ABNT NBR 7560 E ABNT NBR 7675,REVESTIDO EXTERNAMENTE COM ZINCO METALICO E INTERNAMENTE COM ARGAMASSA DE CIMENTO,EXCLUSIVE ACESSORIOS PARA JUNTA,COM DIAMETRO DE 700MM,COMPRIMENTOATE 1,0M.FORNECIMENTOTUBO DE FERRO FUNDIDO DUCTIL COM PONTA E FLANGE ROSCADOS,ESP</v>
      </c>
      <c r="C6933" s="141" t="s">
        <v>33826</v>
      </c>
      <c r="D6933" s="141" t="s">
        <v>33870</v>
      </c>
      <c r="E6933" s="141" t="s">
        <v>33828</v>
      </c>
      <c r="F6933" s="141" t="s">
        <v>33829</v>
      </c>
      <c r="G6933" s="141" t="s">
        <v>33830</v>
      </c>
      <c r="H6933" s="141" t="s">
        <v>33831</v>
      </c>
      <c r="I6933" s="141" t="s">
        <v>14</v>
      </c>
      <c r="J6933" s="649">
        <v>15179.85</v>
      </c>
    </row>
    <row r="6934" spans="1:10" hidden="1">
      <c r="A6934" s="141" t="s">
        <v>33871</v>
      </c>
      <c r="B6934" s="141" t="str">
        <f t="shared" si="108"/>
        <v>TUBO DE FERRO FUNDIDO DUCTIL COM PONTA E FLANGE ROSCADOS,ESPESSURA CLASSE K-12,CLASSE DE PRESSAO PN-16,PARA AGUA,CONFORMTUBO DE FERRO FUNDIDO DUCTIL COM PONTA E FLANGE ROSCADOS,ESPE ABNT NBR 7560 E ABNT NBR 7675,REVESTIDO EXTERNAMENTE COM ZINCO METALICO E INTERNAMENTE COM ARGAMASSA DE CIMENTO,EXCLUSIVE ACESSORIOS PARA JUNTA,COM DIAMETRO DE 700MM,COMPRIMENTOATE 1,0M.FORNECIMENTOTUBO DE FERRO FUNDIDO DUCTIL COM PONTA E FLANGE ROSCADOS,ESP</v>
      </c>
      <c r="C6934" s="141" t="s">
        <v>33826</v>
      </c>
      <c r="D6934" s="141" t="s">
        <v>33870</v>
      </c>
      <c r="E6934" s="141" t="s">
        <v>33828</v>
      </c>
      <c r="F6934" s="141" t="s">
        <v>33829</v>
      </c>
      <c r="G6934" s="141" t="s">
        <v>33830</v>
      </c>
      <c r="H6934" s="141" t="s">
        <v>33831</v>
      </c>
      <c r="I6934" s="141" t="s">
        <v>14</v>
      </c>
      <c r="J6934" s="649">
        <v>15179.85</v>
      </c>
    </row>
    <row r="6935" spans="1:10" hidden="1">
      <c r="A6935" s="141" t="s">
        <v>33872</v>
      </c>
      <c r="B6935" s="141" t="str">
        <f t="shared" si="108"/>
        <v>TUBO DE FERRO FUNDIDO DUCTIL COM BOLSA DE JUNTA ELASTICA E FLANGE SOLDADO,ESPESSURA CLASSE K-9,CLASSE DE PRESSAO PN-10,PTUBO DE FERRO FUNDIDO DUCTIL COM BOLSA DE JUNTA ELASTICA E FARA AGUA,CONFORME ABNT NBR 7560 E ABNT NBR 7675,REVESTIDO EXTERNAMENTE COM ZINCO METALICO E PINTURA BETUMINOSA E INTERNAMENTE COM ARGAMASSA DE CIMENTO,EXCLUSIVE ACESSORIOS PARA JUNTA,COM DIAMETRO DE 80MM,COMPRIMENTO ATE 1,0M.FORNECIMENTOTUBO DE FERRO FUNDIDO DUCTIL COM BOLSA DE JUNTA ELASTICA E F</v>
      </c>
      <c r="C6935" s="141" t="s">
        <v>33873</v>
      </c>
      <c r="D6935" s="141" t="s">
        <v>33874</v>
      </c>
      <c r="E6935" s="141" t="s">
        <v>33875</v>
      </c>
      <c r="F6935" s="141" t="s">
        <v>33876</v>
      </c>
      <c r="G6935" s="141" t="s">
        <v>33877</v>
      </c>
      <c r="H6935" s="141" t="s">
        <v>33878</v>
      </c>
      <c r="I6935" s="141" t="s">
        <v>14</v>
      </c>
      <c r="J6935" s="649">
        <v>1529.38</v>
      </c>
    </row>
    <row r="6936" spans="1:10" hidden="1">
      <c r="A6936" s="141" t="s">
        <v>33879</v>
      </c>
      <c r="B6936" s="141" t="str">
        <f t="shared" si="108"/>
        <v>TUBO DE FERRO FUNDIDO DUCTIL COM BOLSA DE JUNTA ELASTICA E FLANGE SOLDADO,ESPESSURA CLASSE K-9,CLASSE DE PRESSAO PN-10,PTUBO DE FERRO FUNDIDO DUCTIL COM BOLSA DE JUNTA ELASTICA E FARA AGUA,CONFORME ABNT NBR 7560 E ABNT NBR 7675,REVESTIDO EXTERNAMENTE COM ZINCO METALICO E PINTURA BETUMINOSA E INTERNAMENTE COM ARGAMASSA DE CIMENTO,EXCLUSIVE ACESSORIOS PARA JUNTA,COM DIAMETRO DE 80MM,COMPRIMENTO ATE 1,0M.FORNECIMENTOTUBO DE FERRO FUNDIDO DUCTIL COM BOLSA DE JUNTA ELASTICA E F</v>
      </c>
      <c r="C6936" s="141" t="s">
        <v>33873</v>
      </c>
      <c r="D6936" s="141" t="s">
        <v>33874</v>
      </c>
      <c r="E6936" s="141" t="s">
        <v>33875</v>
      </c>
      <c r="F6936" s="141" t="s">
        <v>33876</v>
      </c>
      <c r="G6936" s="141" t="s">
        <v>33877</v>
      </c>
      <c r="H6936" s="141" t="s">
        <v>33878</v>
      </c>
      <c r="I6936" s="141" t="s">
        <v>14</v>
      </c>
      <c r="J6936" s="649">
        <v>1529.38</v>
      </c>
    </row>
    <row r="6937" spans="1:10" hidden="1">
      <c r="A6937" s="141" t="s">
        <v>33880</v>
      </c>
      <c r="B6937"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100MM,COMPRIMENTO ATE 1,0M.FORNECIMENTOTUBO DE FERRO FUNDIDO DUCTIL COM BOLSA DE JUNTA ELASTICA E F</v>
      </c>
      <c r="C6937" s="141" t="s">
        <v>33873</v>
      </c>
      <c r="D6937" s="141" t="s">
        <v>33881</v>
      </c>
      <c r="E6937" s="141" t="s">
        <v>33882</v>
      </c>
      <c r="F6937" s="141" t="s">
        <v>33883</v>
      </c>
      <c r="G6937" s="141" t="s">
        <v>33884</v>
      </c>
      <c r="H6937" s="141" t="s">
        <v>33885</v>
      </c>
      <c r="I6937" s="141" t="s">
        <v>14</v>
      </c>
      <c r="J6937" s="649">
        <v>1682.74</v>
      </c>
    </row>
    <row r="6938" spans="1:10" hidden="1">
      <c r="A6938" s="141" t="s">
        <v>33886</v>
      </c>
      <c r="B6938"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100MM,COMPRIMENTO ATE 1,0M.FORNECIMENTOTUBO DE FERRO FUNDIDO DUCTIL COM BOLSA DE JUNTA ELASTICA E F</v>
      </c>
      <c r="C6938" s="141" t="s">
        <v>33873</v>
      </c>
      <c r="D6938" s="141" t="s">
        <v>33881</v>
      </c>
      <c r="E6938" s="141" t="s">
        <v>33882</v>
      </c>
      <c r="F6938" s="141" t="s">
        <v>33883</v>
      </c>
      <c r="G6938" s="141" t="s">
        <v>33884</v>
      </c>
      <c r="H6938" s="141" t="s">
        <v>33885</v>
      </c>
      <c r="I6938" s="141" t="s">
        <v>14</v>
      </c>
      <c r="J6938" s="649">
        <v>1682.74</v>
      </c>
    </row>
    <row r="6939" spans="1:10" hidden="1">
      <c r="A6939" s="141" t="s">
        <v>33887</v>
      </c>
      <c r="B6939"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150MM,COMPRIMENTO ATE 1,0M.FORNECIMENTOTUBO DE FERRO FUNDIDO DUCTIL COM BOLSA DE JUNTA ELASTICA E F</v>
      </c>
      <c r="C6939" s="141" t="s">
        <v>33873</v>
      </c>
      <c r="D6939" s="141" t="s">
        <v>33881</v>
      </c>
      <c r="E6939" s="141" t="s">
        <v>33882</v>
      </c>
      <c r="F6939" s="141" t="s">
        <v>33883</v>
      </c>
      <c r="G6939" s="141" t="s">
        <v>33884</v>
      </c>
      <c r="H6939" s="141" t="s">
        <v>33888</v>
      </c>
      <c r="I6939" s="141" t="s">
        <v>14</v>
      </c>
      <c r="J6939" s="649">
        <v>2053.21</v>
      </c>
    </row>
    <row r="6940" spans="1:10" hidden="1">
      <c r="A6940" s="141" t="s">
        <v>33889</v>
      </c>
      <c r="B6940"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150MM,COMPRIMENTO ATE 1,0M.FORNECIMENTOTUBO DE FERRO FUNDIDO DUCTIL COM BOLSA DE JUNTA ELASTICA E F</v>
      </c>
      <c r="C6940" s="141" t="s">
        <v>33873</v>
      </c>
      <c r="D6940" s="141" t="s">
        <v>33881</v>
      </c>
      <c r="E6940" s="141" t="s">
        <v>33882</v>
      </c>
      <c r="F6940" s="141" t="s">
        <v>33883</v>
      </c>
      <c r="G6940" s="141" t="s">
        <v>33884</v>
      </c>
      <c r="H6940" s="141" t="s">
        <v>33888</v>
      </c>
      <c r="I6940" s="141" t="s">
        <v>14</v>
      </c>
      <c r="J6940" s="649">
        <v>2053.21</v>
      </c>
    </row>
    <row r="6941" spans="1:10" hidden="1">
      <c r="A6941" s="141" t="s">
        <v>33890</v>
      </c>
      <c r="B6941"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200MM,COMPRIMENTO ATE 1,0M.FORNECIMENTOTUBO DE FERRO FUNDIDO DUCTIL COM BOLSA DE JUNTA ELASTICA E F</v>
      </c>
      <c r="C6941" s="141" t="s">
        <v>33873</v>
      </c>
      <c r="D6941" s="141" t="s">
        <v>33881</v>
      </c>
      <c r="E6941" s="141" t="s">
        <v>33882</v>
      </c>
      <c r="F6941" s="141" t="s">
        <v>33883</v>
      </c>
      <c r="G6941" s="141" t="s">
        <v>33884</v>
      </c>
      <c r="H6941" s="141" t="s">
        <v>33891</v>
      </c>
      <c r="I6941" s="141" t="s">
        <v>14</v>
      </c>
      <c r="J6941" s="649">
        <v>2506.7600000000002</v>
      </c>
    </row>
    <row r="6942" spans="1:10" hidden="1">
      <c r="A6942" s="141" t="s">
        <v>33892</v>
      </c>
      <c r="B6942"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200MM,COMPRIMENTO ATE 1,0M.FORNECIMENTOTUBO DE FERRO FUNDIDO DUCTIL COM BOLSA DE JUNTA ELASTICA E F</v>
      </c>
      <c r="C6942" s="141" t="s">
        <v>33873</v>
      </c>
      <c r="D6942" s="141" t="s">
        <v>33881</v>
      </c>
      <c r="E6942" s="141" t="s">
        <v>33882</v>
      </c>
      <c r="F6942" s="141" t="s">
        <v>33883</v>
      </c>
      <c r="G6942" s="141" t="s">
        <v>33884</v>
      </c>
      <c r="H6942" s="141" t="s">
        <v>33891</v>
      </c>
      <c r="I6942" s="141" t="s">
        <v>14</v>
      </c>
      <c r="J6942" s="649">
        <v>2506.7600000000002</v>
      </c>
    </row>
    <row r="6943" spans="1:10" hidden="1">
      <c r="A6943" s="141" t="s">
        <v>33893</v>
      </c>
      <c r="B6943"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250MM,COMPRIMENTO ATE 1,0M.FORNECIMENTOTUBO DE FERRO FUNDIDO DUCTIL COM BOLSA DE JUNTA ELASTICA E F</v>
      </c>
      <c r="C6943" s="141" t="s">
        <v>33873</v>
      </c>
      <c r="D6943" s="141" t="s">
        <v>33881</v>
      </c>
      <c r="E6943" s="141" t="s">
        <v>33882</v>
      </c>
      <c r="F6943" s="141" t="s">
        <v>33883</v>
      </c>
      <c r="G6943" s="141" t="s">
        <v>33884</v>
      </c>
      <c r="H6943" s="141" t="s">
        <v>33894</v>
      </c>
      <c r="I6943" s="141" t="s">
        <v>14</v>
      </c>
      <c r="J6943" s="649">
        <v>2989.88</v>
      </c>
    </row>
    <row r="6944" spans="1:10" hidden="1">
      <c r="A6944" s="141" t="s">
        <v>33895</v>
      </c>
      <c r="B6944"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250MM,COMPRIMENTO ATE 1,0M.FORNECIMENTOTUBO DE FERRO FUNDIDO DUCTIL COM BOLSA DE JUNTA ELASTICA E F</v>
      </c>
      <c r="C6944" s="141" t="s">
        <v>33873</v>
      </c>
      <c r="D6944" s="141" t="s">
        <v>33881</v>
      </c>
      <c r="E6944" s="141" t="s">
        <v>33882</v>
      </c>
      <c r="F6944" s="141" t="s">
        <v>33883</v>
      </c>
      <c r="G6944" s="141" t="s">
        <v>33884</v>
      </c>
      <c r="H6944" s="141" t="s">
        <v>33894</v>
      </c>
      <c r="I6944" s="141" t="s">
        <v>14</v>
      </c>
      <c r="J6944" s="649">
        <v>2989.88</v>
      </c>
    </row>
    <row r="6945" spans="1:10" hidden="1">
      <c r="A6945" s="141" t="s">
        <v>33896</v>
      </c>
      <c r="B6945"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300MM,COMPRIMENTO ATE 1,0M.FORNECIMENTOTUBO DE FERRO FUNDIDO DUCTIL COM BOLSA DE JUNTA ELASTICA E F</v>
      </c>
      <c r="C6945" s="141" t="s">
        <v>33873</v>
      </c>
      <c r="D6945" s="141" t="s">
        <v>33881</v>
      </c>
      <c r="E6945" s="141" t="s">
        <v>33882</v>
      </c>
      <c r="F6945" s="141" t="s">
        <v>33883</v>
      </c>
      <c r="G6945" s="141" t="s">
        <v>33884</v>
      </c>
      <c r="H6945" s="141" t="s">
        <v>33897</v>
      </c>
      <c r="I6945" s="141" t="s">
        <v>14</v>
      </c>
      <c r="J6945" s="649">
        <v>3617.43</v>
      </c>
    </row>
    <row r="6946" spans="1:10" hidden="1">
      <c r="A6946" s="141" t="s">
        <v>33898</v>
      </c>
      <c r="B6946"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300MM,COMPRIMENTO ATE 1,0M.FORNECIMENTOTUBO DE FERRO FUNDIDO DUCTIL COM BOLSA DE JUNTA ELASTICA E F</v>
      </c>
      <c r="C6946" s="141" t="s">
        <v>33873</v>
      </c>
      <c r="D6946" s="141" t="s">
        <v>33881</v>
      </c>
      <c r="E6946" s="141" t="s">
        <v>33882</v>
      </c>
      <c r="F6946" s="141" t="s">
        <v>33883</v>
      </c>
      <c r="G6946" s="141" t="s">
        <v>33884</v>
      </c>
      <c r="H6946" s="141" t="s">
        <v>33897</v>
      </c>
      <c r="I6946" s="141" t="s">
        <v>14</v>
      </c>
      <c r="J6946" s="649">
        <v>3617.43</v>
      </c>
    </row>
    <row r="6947" spans="1:10" hidden="1">
      <c r="A6947" s="141" t="s">
        <v>33899</v>
      </c>
      <c r="B6947"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350MM,COMPRIMENTO ATE 1,0M.FORNECIMENTOTUBO DE FERRO FUNDIDO DUCTIL COM BOLSA DE JUNTA ELASTICA E F</v>
      </c>
      <c r="C6947" s="141" t="s">
        <v>33873</v>
      </c>
      <c r="D6947" s="141" t="s">
        <v>33881</v>
      </c>
      <c r="E6947" s="141" t="s">
        <v>33882</v>
      </c>
      <c r="F6947" s="141" t="s">
        <v>33883</v>
      </c>
      <c r="G6947" s="141" t="s">
        <v>33884</v>
      </c>
      <c r="H6947" s="141" t="s">
        <v>33900</v>
      </c>
      <c r="I6947" s="141" t="s">
        <v>14</v>
      </c>
      <c r="J6947" s="649">
        <v>4214.7299999999996</v>
      </c>
    </row>
    <row r="6948" spans="1:10" hidden="1">
      <c r="A6948" s="141" t="s">
        <v>33901</v>
      </c>
      <c r="B6948"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350MM,COMPRIMENTO ATE 1,0M.FORNECIMENTOTUBO DE FERRO FUNDIDO DUCTIL COM BOLSA DE JUNTA ELASTICA E F</v>
      </c>
      <c r="C6948" s="141" t="s">
        <v>33873</v>
      </c>
      <c r="D6948" s="141" t="s">
        <v>33881</v>
      </c>
      <c r="E6948" s="141" t="s">
        <v>33882</v>
      </c>
      <c r="F6948" s="141" t="s">
        <v>33883</v>
      </c>
      <c r="G6948" s="141" t="s">
        <v>33884</v>
      </c>
      <c r="H6948" s="141" t="s">
        <v>33900</v>
      </c>
      <c r="I6948" s="141" t="s">
        <v>14</v>
      </c>
      <c r="J6948" s="649">
        <v>4214.7299999999996</v>
      </c>
    </row>
    <row r="6949" spans="1:10" hidden="1">
      <c r="A6949" s="141" t="s">
        <v>33902</v>
      </c>
      <c r="B6949"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400MM,COMPRIMENTO ATE 1,0M.FORNECIMENTOTUBO DE FERRO FUNDIDO DUCTIL COM BOLSA DE JUNTA ELASTICA E F</v>
      </c>
      <c r="C6949" s="141" t="s">
        <v>33873</v>
      </c>
      <c r="D6949" s="141" t="s">
        <v>33881</v>
      </c>
      <c r="E6949" s="141" t="s">
        <v>33882</v>
      </c>
      <c r="F6949" s="141" t="s">
        <v>33883</v>
      </c>
      <c r="G6949" s="141" t="s">
        <v>33884</v>
      </c>
      <c r="H6949" s="141" t="s">
        <v>33903</v>
      </c>
      <c r="I6949" s="141" t="s">
        <v>14</v>
      </c>
      <c r="J6949" s="649">
        <v>4781.3</v>
      </c>
    </row>
    <row r="6950" spans="1:10" hidden="1">
      <c r="A6950" s="141" t="s">
        <v>33904</v>
      </c>
      <c r="B6950"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400MM,COMPRIMENTO ATE 1,0M.FORNECIMENTOTUBO DE FERRO FUNDIDO DUCTIL COM BOLSA DE JUNTA ELASTICA E F</v>
      </c>
      <c r="C6950" s="141" t="s">
        <v>33873</v>
      </c>
      <c r="D6950" s="141" t="s">
        <v>33881</v>
      </c>
      <c r="E6950" s="141" t="s">
        <v>33882</v>
      </c>
      <c r="F6950" s="141" t="s">
        <v>33883</v>
      </c>
      <c r="G6950" s="141" t="s">
        <v>33884</v>
      </c>
      <c r="H6950" s="141" t="s">
        <v>33903</v>
      </c>
      <c r="I6950" s="141" t="s">
        <v>14</v>
      </c>
      <c r="J6950" s="649">
        <v>4781.3</v>
      </c>
    </row>
    <row r="6951" spans="1:10" hidden="1">
      <c r="A6951" s="141" t="s">
        <v>33905</v>
      </c>
      <c r="B6951"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450MM,COMPRIMENTO ATE 1,0M.FORNECIMENTOTUBO DE FERRO FUNDIDO DUCTIL COM BOLSA DE JUNTA ELASTICA E F</v>
      </c>
      <c r="C6951" s="141" t="s">
        <v>33873</v>
      </c>
      <c r="D6951" s="141" t="s">
        <v>33881</v>
      </c>
      <c r="E6951" s="141" t="s">
        <v>33882</v>
      </c>
      <c r="F6951" s="141" t="s">
        <v>33883</v>
      </c>
      <c r="G6951" s="141" t="s">
        <v>33884</v>
      </c>
      <c r="H6951" s="141" t="s">
        <v>33906</v>
      </c>
      <c r="I6951" s="141" t="s">
        <v>14</v>
      </c>
      <c r="J6951" s="649">
        <v>5760.97</v>
      </c>
    </row>
    <row r="6952" spans="1:10" hidden="1">
      <c r="A6952" s="141" t="s">
        <v>33907</v>
      </c>
      <c r="B6952"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450MM,COMPRIMENTO ATE 1,0M.FORNECIMENTOTUBO DE FERRO FUNDIDO DUCTIL COM BOLSA DE JUNTA ELASTICA E F</v>
      </c>
      <c r="C6952" s="141" t="s">
        <v>33873</v>
      </c>
      <c r="D6952" s="141" t="s">
        <v>33881</v>
      </c>
      <c r="E6952" s="141" t="s">
        <v>33882</v>
      </c>
      <c r="F6952" s="141" t="s">
        <v>33883</v>
      </c>
      <c r="G6952" s="141" t="s">
        <v>33884</v>
      </c>
      <c r="H6952" s="141" t="s">
        <v>33906</v>
      </c>
      <c r="I6952" s="141" t="s">
        <v>14</v>
      </c>
      <c r="J6952" s="649">
        <v>5760.97</v>
      </c>
    </row>
    <row r="6953" spans="1:10" hidden="1">
      <c r="A6953" s="141" t="s">
        <v>33908</v>
      </c>
      <c r="B6953"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500MM,COMPRIMENTO ATE 1,0M.FORNECIMENTOTUBO DE FERRO FUNDIDO DUCTIL COM BOLSA DE JUNTA ELASTICA E F</v>
      </c>
      <c r="C6953" s="141" t="s">
        <v>33873</v>
      </c>
      <c r="D6953" s="141" t="s">
        <v>33881</v>
      </c>
      <c r="E6953" s="141" t="s">
        <v>33882</v>
      </c>
      <c r="F6953" s="141" t="s">
        <v>33883</v>
      </c>
      <c r="G6953" s="141" t="s">
        <v>33884</v>
      </c>
      <c r="H6953" s="141" t="s">
        <v>33909</v>
      </c>
      <c r="I6953" s="141" t="s">
        <v>14</v>
      </c>
      <c r="J6953" s="649">
        <v>6225.15</v>
      </c>
    </row>
    <row r="6954" spans="1:10" hidden="1">
      <c r="A6954" s="141" t="s">
        <v>33910</v>
      </c>
      <c r="B6954"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500MM,COMPRIMENTO ATE 1,0M.FORNECIMENTOTUBO DE FERRO FUNDIDO DUCTIL COM BOLSA DE JUNTA ELASTICA E F</v>
      </c>
      <c r="C6954" s="141" t="s">
        <v>33873</v>
      </c>
      <c r="D6954" s="141" t="s">
        <v>33881</v>
      </c>
      <c r="E6954" s="141" t="s">
        <v>33882</v>
      </c>
      <c r="F6954" s="141" t="s">
        <v>33883</v>
      </c>
      <c r="G6954" s="141" t="s">
        <v>33884</v>
      </c>
      <c r="H6954" s="141" t="s">
        <v>33909</v>
      </c>
      <c r="I6954" s="141" t="s">
        <v>14</v>
      </c>
      <c r="J6954" s="649">
        <v>6225.15</v>
      </c>
    </row>
    <row r="6955" spans="1:10" hidden="1">
      <c r="A6955" s="141" t="s">
        <v>33911</v>
      </c>
      <c r="B6955"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600MM,COMPRIMENTO ATE 1,0M.FORNECIMENTOTUBO DE FERRO FUNDIDO DUCTIL COM BOLSA DE JUNTA ELASTICA E F</v>
      </c>
      <c r="C6955" s="141" t="s">
        <v>33873</v>
      </c>
      <c r="D6955" s="141" t="s">
        <v>33881</v>
      </c>
      <c r="E6955" s="141" t="s">
        <v>33882</v>
      </c>
      <c r="F6955" s="141" t="s">
        <v>33883</v>
      </c>
      <c r="G6955" s="141" t="s">
        <v>33884</v>
      </c>
      <c r="H6955" s="141" t="s">
        <v>33912</v>
      </c>
      <c r="I6955" s="141" t="s">
        <v>14</v>
      </c>
      <c r="J6955" s="649">
        <v>7698.88</v>
      </c>
    </row>
    <row r="6956" spans="1:10" hidden="1">
      <c r="A6956" s="141" t="s">
        <v>33913</v>
      </c>
      <c r="B6956" s="141" t="str">
        <f t="shared" si="108"/>
        <v>TUBO DE FERRO FUNDIDO DUCTIL COM BOLSA DE JUNTA ELASTICA E FLANGE SOLDADOS,ESPESSURA CLASSE K-9,CLASSE DE PRESSAO PN-10,TUBO DE FERRO FUNDIDO DUCTIL COM BOLSA DE JUNTA ELASTICA E FPARA AGUA,CONFORME ABNT NBR 7560 E ABNT NBR 7675,REVESTIDO EXTERNAMENTE COM ZINCO METALICO E PINTURA BETUMINOSA E INTERNAMENTE COM ARGAMASSA DE CIMENTO,EXCLUSIVE ACESSORIOS PARA JUNTA,COM DIAMETRO DE 600MM,COMPRIMENTO ATE 1,0M.FORNECIMENTOTUBO DE FERRO FUNDIDO DUCTIL COM BOLSA DE JUNTA ELASTICA E F</v>
      </c>
      <c r="C6956" s="141" t="s">
        <v>33873</v>
      </c>
      <c r="D6956" s="141" t="s">
        <v>33881</v>
      </c>
      <c r="E6956" s="141" t="s">
        <v>33882</v>
      </c>
      <c r="F6956" s="141" t="s">
        <v>33883</v>
      </c>
      <c r="G6956" s="141" t="s">
        <v>33884</v>
      </c>
      <c r="H6956" s="141" t="s">
        <v>33912</v>
      </c>
      <c r="I6956" s="141" t="s">
        <v>14</v>
      </c>
      <c r="J6956" s="649">
        <v>7698.88</v>
      </c>
    </row>
    <row r="6957" spans="1:10" hidden="1">
      <c r="A6957" s="141" t="s">
        <v>33914</v>
      </c>
      <c r="B6957"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JUNTA,COM DIAMETRO DE 700MM,COMPRIMENTO ATE 1,0M.FORNECIMENTOTUBO DE FERRO FUNDIDO DUCTIL COM BOLSA DE JUNTA ELASTICA E F</v>
      </c>
      <c r="C6957" s="141" t="s">
        <v>33873</v>
      </c>
      <c r="D6957" s="141" t="s">
        <v>33915</v>
      </c>
      <c r="E6957" s="141" t="s">
        <v>33916</v>
      </c>
      <c r="F6957" s="141" t="s">
        <v>33917</v>
      </c>
      <c r="G6957" s="141" t="s">
        <v>33918</v>
      </c>
      <c r="H6957" s="141" t="s">
        <v>33919</v>
      </c>
      <c r="I6957" s="141" t="s">
        <v>14</v>
      </c>
      <c r="J6957" s="649">
        <v>15107.36</v>
      </c>
    </row>
    <row r="6958" spans="1:10" hidden="1">
      <c r="A6958" s="141" t="s">
        <v>33920</v>
      </c>
      <c r="B6958"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JUNTA,COM DIAMETRO DE 700MM,COMPRIMENTO ATE 1,0M.FORNECIMENTOTUBO DE FERRO FUNDIDO DUCTIL COM BOLSA DE JUNTA ELASTICA E F</v>
      </c>
      <c r="C6958" s="141" t="s">
        <v>33873</v>
      </c>
      <c r="D6958" s="141" t="s">
        <v>33915</v>
      </c>
      <c r="E6958" s="141" t="s">
        <v>33916</v>
      </c>
      <c r="F6958" s="141" t="s">
        <v>33917</v>
      </c>
      <c r="G6958" s="141" t="s">
        <v>33918</v>
      </c>
      <c r="H6958" s="141" t="s">
        <v>33919</v>
      </c>
      <c r="I6958" s="141" t="s">
        <v>14</v>
      </c>
      <c r="J6958" s="649">
        <v>15107.36</v>
      </c>
    </row>
    <row r="6959" spans="1:10" hidden="1">
      <c r="A6959" s="141" t="s">
        <v>33921</v>
      </c>
      <c r="B6959"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JUNTA,COM DIAMETRO DE 800MM,COMPRIMENTO ATE 1,0M.FORNECIMENTOTUBO DE FERRO FUNDIDO DUCTIL COM BOLSA DE JUNTA ELASTICA E F</v>
      </c>
      <c r="C6959" s="141" t="s">
        <v>33873</v>
      </c>
      <c r="D6959" s="141" t="s">
        <v>33915</v>
      </c>
      <c r="E6959" s="141" t="s">
        <v>33916</v>
      </c>
      <c r="F6959" s="141" t="s">
        <v>33917</v>
      </c>
      <c r="G6959" s="141" t="s">
        <v>33918</v>
      </c>
      <c r="H6959" s="141" t="s">
        <v>33922</v>
      </c>
      <c r="I6959" s="141" t="s">
        <v>14</v>
      </c>
      <c r="J6959" s="649">
        <v>19112.62</v>
      </c>
    </row>
    <row r="6960" spans="1:10" hidden="1">
      <c r="A6960" s="141" t="s">
        <v>33923</v>
      </c>
      <c r="B6960"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JUNTA,COM DIAMETRO DE 800MM,COMPRIMENTO ATE 1,0M.FORNECIMENTOTUBO DE FERRO FUNDIDO DUCTIL COM BOLSA DE JUNTA ELASTICA E F</v>
      </c>
      <c r="C6960" s="141" t="s">
        <v>33873</v>
      </c>
      <c r="D6960" s="141" t="s">
        <v>33915</v>
      </c>
      <c r="E6960" s="141" t="s">
        <v>33916</v>
      </c>
      <c r="F6960" s="141" t="s">
        <v>33917</v>
      </c>
      <c r="G6960" s="141" t="s">
        <v>33918</v>
      </c>
      <c r="H6960" s="141" t="s">
        <v>33922</v>
      </c>
      <c r="I6960" s="141" t="s">
        <v>14</v>
      </c>
      <c r="J6960" s="649">
        <v>19112.62</v>
      </c>
    </row>
    <row r="6961" spans="1:10" hidden="1">
      <c r="A6961" s="141" t="s">
        <v>33924</v>
      </c>
      <c r="B6961"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JUNTA,COM DIAMETRO DE 900MM,COMPRIMENTO ATE 1,0M.FORNECIMENTOTUBO DE FERRO FUNDIDO DUCTIL COM BOLSA DE JUNTA ELASTICA E F</v>
      </c>
      <c r="C6961" s="141" t="s">
        <v>33873</v>
      </c>
      <c r="D6961" s="141" t="s">
        <v>33915</v>
      </c>
      <c r="E6961" s="141" t="s">
        <v>33916</v>
      </c>
      <c r="F6961" s="141" t="s">
        <v>33917</v>
      </c>
      <c r="G6961" s="141" t="s">
        <v>33918</v>
      </c>
      <c r="H6961" s="141" t="s">
        <v>33925</v>
      </c>
      <c r="I6961" s="141" t="s">
        <v>14</v>
      </c>
      <c r="J6961" s="649">
        <v>29071.52</v>
      </c>
    </row>
    <row r="6962" spans="1:10" hidden="1">
      <c r="A6962" s="141" t="s">
        <v>33926</v>
      </c>
      <c r="B6962"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JUNTA,COM DIAMETRO DE 900MM,COMPRIMENTO ATE 1,0M.FORNECIMENTOTUBO DE FERRO FUNDIDO DUCTIL COM BOLSA DE JUNTA ELASTICA E F</v>
      </c>
      <c r="C6962" s="141" t="s">
        <v>33873</v>
      </c>
      <c r="D6962" s="141" t="s">
        <v>33915</v>
      </c>
      <c r="E6962" s="141" t="s">
        <v>33916</v>
      </c>
      <c r="F6962" s="141" t="s">
        <v>33917</v>
      </c>
      <c r="G6962" s="141" t="s">
        <v>33918</v>
      </c>
      <c r="H6962" s="141" t="s">
        <v>33925</v>
      </c>
      <c r="I6962" s="141" t="s">
        <v>14</v>
      </c>
      <c r="J6962" s="649">
        <v>29071.52</v>
      </c>
    </row>
    <row r="6963" spans="1:10" hidden="1">
      <c r="A6963" s="141" t="s">
        <v>33927</v>
      </c>
      <c r="B6963"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JUNTA,C/DIAMETRO DE 1000MM,COMPRIMENTO ATE 1,0M.FORNECIMENTOTUBO DE FERRO FUNDIDO DUCTIL COM BOLSA DE JUNTA ELASTICA E F</v>
      </c>
      <c r="C6963" s="141" t="s">
        <v>33873</v>
      </c>
      <c r="D6963" s="141" t="s">
        <v>33915</v>
      </c>
      <c r="E6963" s="141" t="s">
        <v>33916</v>
      </c>
      <c r="F6963" s="141" t="s">
        <v>33917</v>
      </c>
      <c r="G6963" s="141" t="s">
        <v>33918</v>
      </c>
      <c r="H6963" s="141" t="s">
        <v>33928</v>
      </c>
      <c r="I6963" s="141" t="s">
        <v>14</v>
      </c>
      <c r="J6963" s="649">
        <v>30882.15</v>
      </c>
    </row>
    <row r="6964" spans="1:10" hidden="1">
      <c r="A6964" s="141" t="s">
        <v>33929</v>
      </c>
      <c r="B6964"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JUNTA,C/DIAMETRO DE 1000MM,COMPRIMENTO ATE 1,0M.FORNECIMENTOTUBO DE FERRO FUNDIDO DUCTIL COM BOLSA DE JUNTA ELASTICA E F</v>
      </c>
      <c r="C6964" s="141" t="s">
        <v>33873</v>
      </c>
      <c r="D6964" s="141" t="s">
        <v>33915</v>
      </c>
      <c r="E6964" s="141" t="s">
        <v>33916</v>
      </c>
      <c r="F6964" s="141" t="s">
        <v>33917</v>
      </c>
      <c r="G6964" s="141" t="s">
        <v>33918</v>
      </c>
      <c r="H6964" s="141" t="s">
        <v>33928</v>
      </c>
      <c r="I6964" s="141" t="s">
        <v>14</v>
      </c>
      <c r="J6964" s="649">
        <v>30882.15</v>
      </c>
    </row>
    <row r="6965" spans="1:10" hidden="1">
      <c r="A6965" s="141" t="s">
        <v>33930</v>
      </c>
      <c r="B6965"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JUNTA,C/DIAMETRO DE 1200MM,COMPRIMENTO ATE 1,0M.FORNECIMENTOTUBO DE FERRO FUNDIDO DUCTIL COM BOLSA DE JUNTA ELASTICA E F</v>
      </c>
      <c r="C6965" s="141" t="s">
        <v>33873</v>
      </c>
      <c r="D6965" s="141" t="s">
        <v>33915</v>
      </c>
      <c r="E6965" s="141" t="s">
        <v>33916</v>
      </c>
      <c r="F6965" s="141" t="s">
        <v>33917</v>
      </c>
      <c r="G6965" s="141" t="s">
        <v>33918</v>
      </c>
      <c r="H6965" s="141" t="s">
        <v>33931</v>
      </c>
      <c r="I6965" s="141" t="s">
        <v>14</v>
      </c>
      <c r="J6965" s="649">
        <v>42662.17</v>
      </c>
    </row>
    <row r="6966" spans="1:10" hidden="1">
      <c r="A6966" s="141" t="s">
        <v>33932</v>
      </c>
      <c r="B6966" s="141" t="str">
        <f t="shared" si="108"/>
        <v>TUBO DE FERRO FUNDIDO DUCTIL COM BOLSA DE JUNTA ELASTICA E FLANGE ROSCADOS,ESPESSURA CLASSE K-12,CLASSE DE PRESSAO PN-10TUBO DE FERRO FUNDIDO DUCTIL COM BOLSA DE JUNTA ELASTICA E F,PARA AGUA,CONFORME ABNT NBR 7560 E ABNT NBR 7675,REVESTIDOEXTERNAMENTE COM ZINCO METALICO E PINTURA BETUMINOSA E INTERNAMENTE COM ARGAMASSA DE CIMENTO,EXCLUSIVE ACESSORIOS PARA JUNTA,C/DIAMETRO DE 1200MM,COMPRIMENTO ATE 1,0M.FORNECIMENTOTUBO DE FERRO FUNDIDO DUCTIL COM BOLSA DE JUNTA ELASTICA E F</v>
      </c>
      <c r="C6966" s="141" t="s">
        <v>33873</v>
      </c>
      <c r="D6966" s="141" t="s">
        <v>33915</v>
      </c>
      <c r="E6966" s="141" t="s">
        <v>33916</v>
      </c>
      <c r="F6966" s="141" t="s">
        <v>33917</v>
      </c>
      <c r="G6966" s="141" t="s">
        <v>33918</v>
      </c>
      <c r="H6966" s="141" t="s">
        <v>33931</v>
      </c>
      <c r="I6966" s="141" t="s">
        <v>14</v>
      </c>
      <c r="J6966" s="649">
        <v>42662.17</v>
      </c>
    </row>
    <row r="6967" spans="1:10" hidden="1">
      <c r="A6967" s="141" t="s">
        <v>33933</v>
      </c>
      <c r="B6967"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80MM,COMPRIMENTO ATE 1,0M.FORNECIMENTOTUBO DE FERRO FUNDIDO DUCTIL COM BOLSA DE JUNTA ELASTICA E F</v>
      </c>
      <c r="C6967" s="141" t="s">
        <v>33873</v>
      </c>
      <c r="D6967" s="141" t="s">
        <v>33934</v>
      </c>
      <c r="E6967" s="141" t="s">
        <v>33882</v>
      </c>
      <c r="F6967" s="141" t="s">
        <v>33883</v>
      </c>
      <c r="G6967" s="141" t="s">
        <v>33884</v>
      </c>
      <c r="H6967" s="141" t="s">
        <v>33935</v>
      </c>
      <c r="I6967" s="141" t="s">
        <v>14</v>
      </c>
      <c r="J6967" s="649">
        <v>1529.38</v>
      </c>
    </row>
    <row r="6968" spans="1:10" hidden="1">
      <c r="A6968" s="141" t="s">
        <v>33936</v>
      </c>
      <c r="B6968"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80MM,COMPRIMENTO ATE 1,0M.FORNECIMENTOTUBO DE FERRO FUNDIDO DUCTIL COM BOLSA DE JUNTA ELASTICA E F</v>
      </c>
      <c r="C6968" s="141" t="s">
        <v>33873</v>
      </c>
      <c r="D6968" s="141" t="s">
        <v>33934</v>
      </c>
      <c r="E6968" s="141" t="s">
        <v>33882</v>
      </c>
      <c r="F6968" s="141" t="s">
        <v>33883</v>
      </c>
      <c r="G6968" s="141" t="s">
        <v>33884</v>
      </c>
      <c r="H6968" s="141" t="s">
        <v>33935</v>
      </c>
      <c r="I6968" s="141" t="s">
        <v>14</v>
      </c>
      <c r="J6968" s="649">
        <v>1529.38</v>
      </c>
    </row>
    <row r="6969" spans="1:10" hidden="1">
      <c r="A6969" s="141" t="s">
        <v>33937</v>
      </c>
      <c r="B6969"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100MM,COMPRIMENTO ATE 1,0M.FORNECIMENTOTUBO DE FERRO FUNDIDO DUCTIL COM BOLSA DE JUNTA ELASTICA E F</v>
      </c>
      <c r="C6969" s="141" t="s">
        <v>33873</v>
      </c>
      <c r="D6969" s="141" t="s">
        <v>33934</v>
      </c>
      <c r="E6969" s="141" t="s">
        <v>33882</v>
      </c>
      <c r="F6969" s="141" t="s">
        <v>33883</v>
      </c>
      <c r="G6969" s="141" t="s">
        <v>33884</v>
      </c>
      <c r="H6969" s="141" t="s">
        <v>33885</v>
      </c>
      <c r="I6969" s="141" t="s">
        <v>14</v>
      </c>
      <c r="J6969" s="649">
        <v>1682.74</v>
      </c>
    </row>
    <row r="6970" spans="1:10" hidden="1">
      <c r="A6970" s="141" t="s">
        <v>33938</v>
      </c>
      <c r="B6970"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100MM,COMPRIMENTO ATE 1,0M.FORNECIMENTOTUBO DE FERRO FUNDIDO DUCTIL COM BOLSA DE JUNTA ELASTICA E F</v>
      </c>
      <c r="C6970" s="141" t="s">
        <v>33873</v>
      </c>
      <c r="D6970" s="141" t="s">
        <v>33934</v>
      </c>
      <c r="E6970" s="141" t="s">
        <v>33882</v>
      </c>
      <c r="F6970" s="141" t="s">
        <v>33883</v>
      </c>
      <c r="G6970" s="141" t="s">
        <v>33884</v>
      </c>
      <c r="H6970" s="141" t="s">
        <v>33885</v>
      </c>
      <c r="I6970" s="141" t="s">
        <v>14</v>
      </c>
      <c r="J6970" s="649">
        <v>1682.74</v>
      </c>
    </row>
    <row r="6971" spans="1:10" hidden="1">
      <c r="A6971" s="141" t="s">
        <v>33939</v>
      </c>
      <c r="B6971"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150MM,COMPRIMENTO ATE 1,0M.FORNECIMENTOTUBO DE FERRO FUNDIDO DUCTIL COM BOLSA DE JUNTA ELASTICA E F</v>
      </c>
      <c r="C6971" s="141" t="s">
        <v>33873</v>
      </c>
      <c r="D6971" s="141" t="s">
        <v>33934</v>
      </c>
      <c r="E6971" s="141" t="s">
        <v>33882</v>
      </c>
      <c r="F6971" s="141" t="s">
        <v>33883</v>
      </c>
      <c r="G6971" s="141" t="s">
        <v>33884</v>
      </c>
      <c r="H6971" s="141" t="s">
        <v>33888</v>
      </c>
      <c r="I6971" s="141" t="s">
        <v>14</v>
      </c>
      <c r="J6971" s="649">
        <v>2053.21</v>
      </c>
    </row>
    <row r="6972" spans="1:10" hidden="1">
      <c r="A6972" s="141" t="s">
        <v>33940</v>
      </c>
      <c r="B6972"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150MM,COMPRIMENTO ATE 1,0M.FORNECIMENTOTUBO DE FERRO FUNDIDO DUCTIL COM BOLSA DE JUNTA ELASTICA E F</v>
      </c>
      <c r="C6972" s="141" t="s">
        <v>33873</v>
      </c>
      <c r="D6972" s="141" t="s">
        <v>33934</v>
      </c>
      <c r="E6972" s="141" t="s">
        <v>33882</v>
      </c>
      <c r="F6972" s="141" t="s">
        <v>33883</v>
      </c>
      <c r="G6972" s="141" t="s">
        <v>33884</v>
      </c>
      <c r="H6972" s="141" t="s">
        <v>33888</v>
      </c>
      <c r="I6972" s="141" t="s">
        <v>14</v>
      </c>
      <c r="J6972" s="649">
        <v>2053.21</v>
      </c>
    </row>
    <row r="6973" spans="1:10" hidden="1">
      <c r="A6973" s="141" t="s">
        <v>33941</v>
      </c>
      <c r="B6973"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200MM,COMPRIMENTO ATE 1,0M.FORNECIMENTOTUBO DE FERRO FUNDIDO DUCTIL COM BOLSA DE JUNTA ELASTICA E F</v>
      </c>
      <c r="C6973" s="141" t="s">
        <v>33873</v>
      </c>
      <c r="D6973" s="141" t="s">
        <v>33934</v>
      </c>
      <c r="E6973" s="141" t="s">
        <v>33882</v>
      </c>
      <c r="F6973" s="141" t="s">
        <v>33883</v>
      </c>
      <c r="G6973" s="141" t="s">
        <v>33884</v>
      </c>
      <c r="H6973" s="141" t="s">
        <v>33891</v>
      </c>
      <c r="I6973" s="141" t="s">
        <v>14</v>
      </c>
      <c r="J6973" s="649">
        <v>2507.46</v>
      </c>
    </row>
    <row r="6974" spans="1:10" hidden="1">
      <c r="A6974" s="141" t="s">
        <v>33942</v>
      </c>
      <c r="B6974"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200MM,COMPRIMENTO ATE 1,0M.FORNECIMENTOTUBO DE FERRO FUNDIDO DUCTIL COM BOLSA DE JUNTA ELASTICA E F</v>
      </c>
      <c r="C6974" s="141" t="s">
        <v>33873</v>
      </c>
      <c r="D6974" s="141" t="s">
        <v>33934</v>
      </c>
      <c r="E6974" s="141" t="s">
        <v>33882</v>
      </c>
      <c r="F6974" s="141" t="s">
        <v>33883</v>
      </c>
      <c r="G6974" s="141" t="s">
        <v>33884</v>
      </c>
      <c r="H6974" s="141" t="s">
        <v>33891</v>
      </c>
      <c r="I6974" s="141" t="s">
        <v>14</v>
      </c>
      <c r="J6974" s="649">
        <v>2507.46</v>
      </c>
    </row>
    <row r="6975" spans="1:10" hidden="1">
      <c r="A6975" s="141" t="s">
        <v>33943</v>
      </c>
      <c r="B6975"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250MM,COMPRIMENTO ATE 1,0M.FORNECIMENTOTUBO DE FERRO FUNDIDO DUCTIL COM BOLSA DE JUNTA ELASTICA E F</v>
      </c>
      <c r="C6975" s="141" t="s">
        <v>33873</v>
      </c>
      <c r="D6975" s="141" t="s">
        <v>33934</v>
      </c>
      <c r="E6975" s="141" t="s">
        <v>33882</v>
      </c>
      <c r="F6975" s="141" t="s">
        <v>33883</v>
      </c>
      <c r="G6975" s="141" t="s">
        <v>33884</v>
      </c>
      <c r="H6975" s="141" t="s">
        <v>33894</v>
      </c>
      <c r="I6975" s="141" t="s">
        <v>14</v>
      </c>
      <c r="J6975" s="649">
        <v>3036.34</v>
      </c>
    </row>
    <row r="6976" spans="1:10" hidden="1">
      <c r="A6976" s="141" t="s">
        <v>33944</v>
      </c>
      <c r="B6976"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250MM,COMPRIMENTO ATE 1,0M.FORNECIMENTOTUBO DE FERRO FUNDIDO DUCTIL COM BOLSA DE JUNTA ELASTICA E F</v>
      </c>
      <c r="C6976" s="141" t="s">
        <v>33873</v>
      </c>
      <c r="D6976" s="141" t="s">
        <v>33934</v>
      </c>
      <c r="E6976" s="141" t="s">
        <v>33882</v>
      </c>
      <c r="F6976" s="141" t="s">
        <v>33883</v>
      </c>
      <c r="G6976" s="141" t="s">
        <v>33884</v>
      </c>
      <c r="H6976" s="141" t="s">
        <v>33894</v>
      </c>
      <c r="I6976" s="141" t="s">
        <v>14</v>
      </c>
      <c r="J6976" s="649">
        <v>3036.34</v>
      </c>
    </row>
    <row r="6977" spans="1:10" hidden="1">
      <c r="A6977" s="141" t="s">
        <v>33945</v>
      </c>
      <c r="B6977"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300MM,COMPRIMENTO ATE 1,0M.FORNECIMENTOTUBO DE FERRO FUNDIDO DUCTIL COM BOLSA DE JUNTA ELASTICA E F</v>
      </c>
      <c r="C6977" s="141" t="s">
        <v>33873</v>
      </c>
      <c r="D6977" s="141" t="s">
        <v>33934</v>
      </c>
      <c r="E6977" s="141" t="s">
        <v>33882</v>
      </c>
      <c r="F6977" s="141" t="s">
        <v>33883</v>
      </c>
      <c r="G6977" s="141" t="s">
        <v>33884</v>
      </c>
      <c r="H6977" s="141" t="s">
        <v>33897</v>
      </c>
      <c r="I6977" s="141" t="s">
        <v>14</v>
      </c>
      <c r="J6977" s="649">
        <v>3655.53</v>
      </c>
    </row>
    <row r="6978" spans="1:10" hidden="1">
      <c r="A6978" s="141" t="s">
        <v>33946</v>
      </c>
      <c r="B6978" s="141" t="str">
        <f t="shared" si="108"/>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300MM,COMPRIMENTO ATE 1,0M.FORNECIMENTOTUBO DE FERRO FUNDIDO DUCTIL COM BOLSA DE JUNTA ELASTICA E F</v>
      </c>
      <c r="C6978" s="141" t="s">
        <v>33873</v>
      </c>
      <c r="D6978" s="141" t="s">
        <v>33934</v>
      </c>
      <c r="E6978" s="141" t="s">
        <v>33882</v>
      </c>
      <c r="F6978" s="141" t="s">
        <v>33883</v>
      </c>
      <c r="G6978" s="141" t="s">
        <v>33884</v>
      </c>
      <c r="H6978" s="141" t="s">
        <v>33897</v>
      </c>
      <c r="I6978" s="141" t="s">
        <v>14</v>
      </c>
      <c r="J6978" s="649">
        <v>3655.53</v>
      </c>
    </row>
    <row r="6979" spans="1:10" hidden="1">
      <c r="A6979" s="141" t="s">
        <v>33947</v>
      </c>
      <c r="B6979" s="141" t="str">
        <f t="shared" ref="B6979:B7042" si="109">C6979&amp;D6979&amp;C6979&amp;E6979&amp;F6979&amp;G6979&amp;H6979&amp;C6979</f>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350MM,COMPRIMENTO ATE 1,0M.FORNECIMENTOTUBO DE FERRO FUNDIDO DUCTIL COM BOLSA DE JUNTA ELASTICA E F</v>
      </c>
      <c r="C6979" s="141" t="s">
        <v>33873</v>
      </c>
      <c r="D6979" s="141" t="s">
        <v>33934</v>
      </c>
      <c r="E6979" s="141" t="s">
        <v>33882</v>
      </c>
      <c r="F6979" s="141" t="s">
        <v>33883</v>
      </c>
      <c r="G6979" s="141" t="s">
        <v>33884</v>
      </c>
      <c r="H6979" s="141" t="s">
        <v>33900</v>
      </c>
      <c r="I6979" s="141" t="s">
        <v>14</v>
      </c>
      <c r="J6979" s="649">
        <v>4255.72</v>
      </c>
    </row>
    <row r="6980" spans="1:10" hidden="1">
      <c r="A6980" s="141" t="s">
        <v>33948</v>
      </c>
      <c r="B6980" s="141" t="str">
        <f t="shared" si="109"/>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350MM,COMPRIMENTO ATE 1,0M.FORNECIMENTOTUBO DE FERRO FUNDIDO DUCTIL COM BOLSA DE JUNTA ELASTICA E F</v>
      </c>
      <c r="C6980" s="141" t="s">
        <v>33873</v>
      </c>
      <c r="D6980" s="141" t="s">
        <v>33934</v>
      </c>
      <c r="E6980" s="141" t="s">
        <v>33882</v>
      </c>
      <c r="F6980" s="141" t="s">
        <v>33883</v>
      </c>
      <c r="G6980" s="141" t="s">
        <v>33884</v>
      </c>
      <c r="H6980" s="141" t="s">
        <v>33900</v>
      </c>
      <c r="I6980" s="141" t="s">
        <v>14</v>
      </c>
      <c r="J6980" s="649">
        <v>4255.72</v>
      </c>
    </row>
    <row r="6981" spans="1:10" hidden="1">
      <c r="A6981" s="141" t="s">
        <v>33949</v>
      </c>
      <c r="B6981" s="141" t="str">
        <f t="shared" si="109"/>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400MM,COMPRIMENTO ATE 1,0M.FORNECIMENTOTUBO DE FERRO FUNDIDO DUCTIL COM BOLSA DE JUNTA ELASTICA E F</v>
      </c>
      <c r="C6981" s="141" t="s">
        <v>33873</v>
      </c>
      <c r="D6981" s="141" t="s">
        <v>33934</v>
      </c>
      <c r="E6981" s="141" t="s">
        <v>33882</v>
      </c>
      <c r="F6981" s="141" t="s">
        <v>33883</v>
      </c>
      <c r="G6981" s="141" t="s">
        <v>33884</v>
      </c>
      <c r="H6981" s="141" t="s">
        <v>33903</v>
      </c>
      <c r="I6981" s="141" t="s">
        <v>14</v>
      </c>
      <c r="J6981" s="649">
        <v>4976.3999999999996</v>
      </c>
    </row>
    <row r="6982" spans="1:10" hidden="1">
      <c r="A6982" s="141" t="s">
        <v>33950</v>
      </c>
      <c r="B6982" s="141" t="str">
        <f t="shared" si="109"/>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400MM,COMPRIMENTO ATE 1,0M.FORNECIMENTOTUBO DE FERRO FUNDIDO DUCTIL COM BOLSA DE JUNTA ELASTICA E F</v>
      </c>
      <c r="C6982" s="141" t="s">
        <v>33873</v>
      </c>
      <c r="D6982" s="141" t="s">
        <v>33934</v>
      </c>
      <c r="E6982" s="141" t="s">
        <v>33882</v>
      </c>
      <c r="F6982" s="141" t="s">
        <v>33883</v>
      </c>
      <c r="G6982" s="141" t="s">
        <v>33884</v>
      </c>
      <c r="H6982" s="141" t="s">
        <v>33903</v>
      </c>
      <c r="I6982" s="141" t="s">
        <v>14</v>
      </c>
      <c r="J6982" s="649">
        <v>4976.3999999999996</v>
      </c>
    </row>
    <row r="6983" spans="1:10" hidden="1">
      <c r="A6983" s="141" t="s">
        <v>33951</v>
      </c>
      <c r="B6983" s="141" t="str">
        <f t="shared" si="109"/>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450MM,COMPRIMENTO ATE 1,0M.FORNECIMENTOTUBO DE FERRO FUNDIDO DUCTIL COM BOLSA DE JUNTA ELASTICA E F</v>
      </c>
      <c r="C6983" s="141" t="s">
        <v>33873</v>
      </c>
      <c r="D6983" s="141" t="s">
        <v>33934</v>
      </c>
      <c r="E6983" s="141" t="s">
        <v>33882</v>
      </c>
      <c r="F6983" s="141" t="s">
        <v>33883</v>
      </c>
      <c r="G6983" s="141" t="s">
        <v>33884</v>
      </c>
      <c r="H6983" s="141" t="s">
        <v>33906</v>
      </c>
      <c r="I6983" s="141" t="s">
        <v>14</v>
      </c>
      <c r="J6983" s="649">
        <v>6004.87</v>
      </c>
    </row>
    <row r="6984" spans="1:10" hidden="1">
      <c r="A6984" s="141" t="s">
        <v>33952</v>
      </c>
      <c r="B6984" s="141" t="str">
        <f t="shared" si="109"/>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450MM,COMPRIMENTO ATE 1,0M.FORNECIMENTOTUBO DE FERRO FUNDIDO DUCTIL COM BOLSA DE JUNTA ELASTICA E F</v>
      </c>
      <c r="C6984" s="141" t="s">
        <v>33873</v>
      </c>
      <c r="D6984" s="141" t="s">
        <v>33934</v>
      </c>
      <c r="E6984" s="141" t="s">
        <v>33882</v>
      </c>
      <c r="F6984" s="141" t="s">
        <v>33883</v>
      </c>
      <c r="G6984" s="141" t="s">
        <v>33884</v>
      </c>
      <c r="H6984" s="141" t="s">
        <v>33906</v>
      </c>
      <c r="I6984" s="141" t="s">
        <v>14</v>
      </c>
      <c r="J6984" s="649">
        <v>6004.87</v>
      </c>
    </row>
    <row r="6985" spans="1:10" hidden="1">
      <c r="A6985" s="141" t="s">
        <v>33953</v>
      </c>
      <c r="B6985" s="141" t="str">
        <f t="shared" si="109"/>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500MM,COMPRIMENTO ATE 1,0M.FORNECIMENTOTUBO DE FERRO FUNDIDO DUCTIL COM BOLSA DE JUNTA ELASTICA E F</v>
      </c>
      <c r="C6985" s="141" t="s">
        <v>33873</v>
      </c>
      <c r="D6985" s="141" t="s">
        <v>33934</v>
      </c>
      <c r="E6985" s="141" t="s">
        <v>33882</v>
      </c>
      <c r="F6985" s="141" t="s">
        <v>33883</v>
      </c>
      <c r="G6985" s="141" t="s">
        <v>33884</v>
      </c>
      <c r="H6985" s="141" t="s">
        <v>33909</v>
      </c>
      <c r="I6985" s="141" t="s">
        <v>14</v>
      </c>
      <c r="J6985" s="649">
        <v>6872.21</v>
      </c>
    </row>
    <row r="6986" spans="1:10" hidden="1">
      <c r="A6986" s="141" t="s">
        <v>33954</v>
      </c>
      <c r="B6986" s="141" t="str">
        <f t="shared" si="109"/>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500MM,COMPRIMENTO ATE 1,0M.FORNECIMENTOTUBO DE FERRO FUNDIDO DUCTIL COM BOLSA DE JUNTA ELASTICA E F</v>
      </c>
      <c r="C6986" s="141" t="s">
        <v>33873</v>
      </c>
      <c r="D6986" s="141" t="s">
        <v>33934</v>
      </c>
      <c r="E6986" s="141" t="s">
        <v>33882</v>
      </c>
      <c r="F6986" s="141" t="s">
        <v>33883</v>
      </c>
      <c r="G6986" s="141" t="s">
        <v>33884</v>
      </c>
      <c r="H6986" s="141" t="s">
        <v>33909</v>
      </c>
      <c r="I6986" s="141" t="s">
        <v>14</v>
      </c>
      <c r="J6986" s="649">
        <v>6872.21</v>
      </c>
    </row>
    <row r="6987" spans="1:10" hidden="1">
      <c r="A6987" s="141" t="s">
        <v>33955</v>
      </c>
      <c r="B6987" s="141" t="str">
        <f t="shared" si="109"/>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600MM,COMPRIMENTO ATE 1,0M.FORNECIMENTOTUBO DE FERRO FUNDIDO DUCTIL COM BOLSA DE JUNTA ELASTICA E F</v>
      </c>
      <c r="C6987" s="141" t="s">
        <v>33873</v>
      </c>
      <c r="D6987" s="141" t="s">
        <v>33934</v>
      </c>
      <c r="E6987" s="141" t="s">
        <v>33882</v>
      </c>
      <c r="F6987" s="141" t="s">
        <v>33883</v>
      </c>
      <c r="G6987" s="141" t="s">
        <v>33884</v>
      </c>
      <c r="H6987" s="141" t="s">
        <v>33912</v>
      </c>
      <c r="I6987" s="141" t="s">
        <v>14</v>
      </c>
      <c r="J6987" s="649">
        <v>9419.14</v>
      </c>
    </row>
    <row r="6988" spans="1:10" hidden="1">
      <c r="A6988" s="141" t="s">
        <v>33956</v>
      </c>
      <c r="B6988" s="141" t="str">
        <f t="shared" si="109"/>
        <v>TUBO DE FERRO FUNDIDO DUCTIL COM BOLSA DE JUNTA ELASTICA E FLANGE SOLDADOS,ESPESSURA CLASSE K-9,CLASSE DE PRESSAO PN-16,TUBO DE FERRO FUNDIDO DUCTIL COM BOLSA DE JUNTA ELASTICA E FPARA AGUA,CONFORME ABNT NBR 7560 E ABNT NBR 7675,REVESTIDO EXTERNAMENTE COM ZINCO METALICO E PINTURA BETUMINOSA E INTERNAMENTE COM ARGAMASSA DE CIMENTO,EXCLUSIVE ACESSORIOS PARA JUNTA,COM DIAMETRO DE 600MM,COMPRIMENTO ATE 1,0M.FORNECIMENTOTUBO DE FERRO FUNDIDO DUCTIL COM BOLSA DE JUNTA ELASTICA E F</v>
      </c>
      <c r="C6988" s="141" t="s">
        <v>33873</v>
      </c>
      <c r="D6988" s="141" t="s">
        <v>33934</v>
      </c>
      <c r="E6988" s="141" t="s">
        <v>33882</v>
      </c>
      <c r="F6988" s="141" t="s">
        <v>33883</v>
      </c>
      <c r="G6988" s="141" t="s">
        <v>33884</v>
      </c>
      <c r="H6988" s="141" t="s">
        <v>33912</v>
      </c>
      <c r="I6988" s="141" t="s">
        <v>14</v>
      </c>
      <c r="J6988" s="649">
        <v>9419.14</v>
      </c>
    </row>
    <row r="6989" spans="1:10" hidden="1">
      <c r="A6989" s="141" t="s">
        <v>33957</v>
      </c>
      <c r="B6989" s="141" t="str">
        <f t="shared" si="109"/>
        <v>TUBO DE FERRO FUNDIDO DUCTIL COM BOLSA DE JUNTA ELASTICA E FLANGE ROSCADOS,ESPESSURA CLASSE K-12,CLASSE DE PRESSAO PN-16TUBO DE FERRO FUNDIDO DUCTIL COM BOLSA DE JUNTA ELASTICA E F,PARA AGUA,CONFORME ABNT NBR 7560 E ABNT NBR 7675,REVESTIDOEXTERNAMENTE COM ZINCO METALICO E PINTURA BETUMINOSA E INTERNAMENTE COM ARGAMASSA DE CIMENTO,EXCLUSIVE ACESSORIOS PARA JUNTA,COM DIAMETRO DE 700MM,COMPRIMENTO ATE 1,0M.FORNECIMENTOTUBO DE FERRO FUNDIDO DUCTIL COM BOLSA DE JUNTA ELASTICA E F</v>
      </c>
      <c r="C6989" s="141" t="s">
        <v>33873</v>
      </c>
      <c r="D6989" s="141" t="s">
        <v>33958</v>
      </c>
      <c r="E6989" s="141" t="s">
        <v>33916</v>
      </c>
      <c r="F6989" s="141" t="s">
        <v>33917</v>
      </c>
      <c r="G6989" s="141" t="s">
        <v>33918</v>
      </c>
      <c r="H6989" s="141" t="s">
        <v>33919</v>
      </c>
      <c r="I6989" s="141" t="s">
        <v>14</v>
      </c>
      <c r="J6989" s="649">
        <v>16139.29</v>
      </c>
    </row>
    <row r="6990" spans="1:10" hidden="1">
      <c r="A6990" s="141" t="s">
        <v>33959</v>
      </c>
      <c r="B6990" s="141" t="str">
        <f t="shared" si="109"/>
        <v>TUBO DE FERRO FUNDIDO DUCTIL COM BOLSA DE JUNTA ELASTICA E FLANGE ROSCADOS,ESPESSURA CLASSE K-12,CLASSE DE PRESSAO PN-16TUBO DE FERRO FUNDIDO DUCTIL COM BOLSA DE JUNTA ELASTICA E F,PARA AGUA,CONFORME ABNT NBR 7560 E ABNT NBR 7675,REVESTIDOEXTERNAMENTE COM ZINCO METALICO E PINTURA BETUMINOSA E INTERNAMENTE COM ARGAMASSA DE CIMENTO,EXCLUSIVE ACESSORIOS PARA JUNTA,COM DIAMETRO DE 700MM,COMPRIMENTO ATE 1,0M.FORNECIMENTOTUBO DE FERRO FUNDIDO DUCTIL COM BOLSA DE JUNTA ELASTICA E F</v>
      </c>
      <c r="C6990" s="141" t="s">
        <v>33873</v>
      </c>
      <c r="D6990" s="141" t="s">
        <v>33958</v>
      </c>
      <c r="E6990" s="141" t="s">
        <v>33916</v>
      </c>
      <c r="F6990" s="141" t="s">
        <v>33917</v>
      </c>
      <c r="G6990" s="141" t="s">
        <v>33918</v>
      </c>
      <c r="H6990" s="141" t="s">
        <v>33919</v>
      </c>
      <c r="I6990" s="141" t="s">
        <v>14</v>
      </c>
      <c r="J6990" s="649">
        <v>16139.29</v>
      </c>
    </row>
    <row r="6991" spans="1:10" hidden="1">
      <c r="A6991" s="141" t="s">
        <v>33960</v>
      </c>
      <c r="B6991" s="141" t="str">
        <f t="shared" si="109"/>
        <v>ADICIONAL DE EXTENSAO EXCEDENTE A 1,0M,POR CADA 0,5M OU FRACAO EM TUBOS COM FLANGES SOLDADOS,CLASSE K-9,PN-10,PARA AGUA,ADICIONAL DE EXTENSAO EXCEDENTE A 1,0M,POR CADA 0,5M OU FRACCOM DIAMETRO DE 80MM.FORNECIMENTOADICIONAL DE EXTENSAO EXCEDENTE A 1,0M,POR CADA 0,5M OU FRAC</v>
      </c>
      <c r="C6991" s="141" t="s">
        <v>33961</v>
      </c>
      <c r="D6991" s="141" t="s">
        <v>33962</v>
      </c>
      <c r="E6991" s="141" t="s">
        <v>33963</v>
      </c>
      <c r="I6991" s="141" t="s">
        <v>285</v>
      </c>
      <c r="J6991" s="649">
        <v>507.04</v>
      </c>
    </row>
    <row r="6992" spans="1:10" hidden="1">
      <c r="A6992" s="141" t="s">
        <v>33964</v>
      </c>
      <c r="B6992" s="141" t="str">
        <f t="shared" si="109"/>
        <v>ADICIONAL DE EXTENSAO EXCEDENTE A 1,0M,POR CADA 0,5M OU FRACAO EM TUBOS COM FLANGES SOLDADOS,CLASSE K-9,PN-10,PARA AGUA,ADICIONAL DE EXTENSAO EXCEDENTE A 1,0M,POR CADA 0,5M OU FRACCOM DIAMETRO DE 80MM.FORNECIMENTOADICIONAL DE EXTENSAO EXCEDENTE A 1,0M,POR CADA 0,5M OU FRAC</v>
      </c>
      <c r="C6992" s="141" t="s">
        <v>33961</v>
      </c>
      <c r="D6992" s="141" t="s">
        <v>33962</v>
      </c>
      <c r="E6992" s="141" t="s">
        <v>33963</v>
      </c>
      <c r="I6992" s="141" t="s">
        <v>285</v>
      </c>
      <c r="J6992" s="649">
        <v>507.04</v>
      </c>
    </row>
    <row r="6993" spans="1:10" hidden="1">
      <c r="A6993" s="141" t="s">
        <v>33965</v>
      </c>
      <c r="B6993" s="141" t="str">
        <f t="shared" si="109"/>
        <v>ADICIONAL DE EXTENSAO EXCEDENTE A 1,0M,POR CADA 0,5M OU FRACAO EM TUBOS COM FLANGES SOLDADOS,CLASSE K-9,PN-10,PARA AGUA,ADICIONAL DE EXTENSAO EXCEDENTE A 1,0M,POR CADA 0,5M OU FRACCOM DIAMETRO DE 100MM.FORNECIMENTOADICIONAL DE EXTENSAO EXCEDENTE A 1,0M,POR CADA 0,5M OU FRAC</v>
      </c>
      <c r="C6993" s="141" t="s">
        <v>33961</v>
      </c>
      <c r="D6993" s="141" t="s">
        <v>33962</v>
      </c>
      <c r="E6993" s="141" t="s">
        <v>33966</v>
      </c>
      <c r="I6993" s="141" t="s">
        <v>285</v>
      </c>
      <c r="J6993" s="649">
        <v>535.77</v>
      </c>
    </row>
    <row r="6994" spans="1:10" hidden="1">
      <c r="A6994" s="141" t="s">
        <v>33967</v>
      </c>
      <c r="B6994" s="141" t="str">
        <f t="shared" si="109"/>
        <v>ADICIONAL DE EXTENSAO EXCEDENTE A 1,0M,POR CADA 0,5M OU FRACAO EM TUBOS COM FLANGES SOLDADOS,CLASSE K-9,PN-10,PARA AGUA,ADICIONAL DE EXTENSAO EXCEDENTE A 1,0M,POR CADA 0,5M OU FRACCOM DIAMETRO DE 100MM.FORNECIMENTOADICIONAL DE EXTENSAO EXCEDENTE A 1,0M,POR CADA 0,5M OU FRAC</v>
      </c>
      <c r="C6994" s="141" t="s">
        <v>33961</v>
      </c>
      <c r="D6994" s="141" t="s">
        <v>33962</v>
      </c>
      <c r="E6994" s="141" t="s">
        <v>33966</v>
      </c>
      <c r="I6994" s="141" t="s">
        <v>285</v>
      </c>
      <c r="J6994" s="649">
        <v>535.77</v>
      </c>
    </row>
    <row r="6995" spans="1:10" hidden="1">
      <c r="A6995" s="141" t="s">
        <v>33968</v>
      </c>
      <c r="B6995" s="141" t="str">
        <f t="shared" si="109"/>
        <v>ADICIONAL DE EXTENSAO EXCEDENTE A 1,0M,POR CADA 0,5M OU FRACAO EM TUBOS COM FLANGES SOLDADOS,CLASSE K-9,PN-10,PARA AGUA,ADICIONAL DE EXTENSAO EXCEDENTE A 1,0M,POR CADA 0,5M OU FRACCOM DIAMETRO DE 150MM.FORNECIMENTOADICIONAL DE EXTENSAO EXCEDENTE A 1,0M,POR CADA 0,5M OU FRAC</v>
      </c>
      <c r="C6995" s="141" t="s">
        <v>33961</v>
      </c>
      <c r="D6995" s="141" t="s">
        <v>33962</v>
      </c>
      <c r="E6995" s="141" t="s">
        <v>33969</v>
      </c>
      <c r="I6995" s="141" t="s">
        <v>285</v>
      </c>
      <c r="J6995" s="649">
        <v>682.98</v>
      </c>
    </row>
    <row r="6996" spans="1:10" hidden="1">
      <c r="A6996" s="141" t="s">
        <v>33970</v>
      </c>
      <c r="B6996" s="141" t="str">
        <f t="shared" si="109"/>
        <v>ADICIONAL DE EXTENSAO EXCEDENTE A 1,0M,POR CADA 0,5M OU FRACAO EM TUBOS COM FLANGES SOLDADOS,CLASSE K-9,PN-10,PARA AGUA,ADICIONAL DE EXTENSAO EXCEDENTE A 1,0M,POR CADA 0,5M OU FRACCOM DIAMETRO DE 150MM.FORNECIMENTOADICIONAL DE EXTENSAO EXCEDENTE A 1,0M,POR CADA 0,5M OU FRAC</v>
      </c>
      <c r="C6996" s="141" t="s">
        <v>33961</v>
      </c>
      <c r="D6996" s="141" t="s">
        <v>33962</v>
      </c>
      <c r="E6996" s="141" t="s">
        <v>33969</v>
      </c>
      <c r="I6996" s="141" t="s">
        <v>285</v>
      </c>
      <c r="J6996" s="649">
        <v>682.98</v>
      </c>
    </row>
    <row r="6997" spans="1:10" hidden="1">
      <c r="A6997" s="141" t="s">
        <v>33971</v>
      </c>
      <c r="B6997" s="141" t="str">
        <f t="shared" si="109"/>
        <v>ADICIONAL DE EXTENSAO EXCEDENTE A 1,0M,POR CADA 0,5M OU FRACAO EM TUBOS COM FLANGES SOLDADOS,CLASSE K-9,PN-10,PARA AGUA,ADICIONAL DE EXTENSAO EXCEDENTE A 1,0M,POR CADA 0,5M OU FRACCOM DIAMETRO DE 200MM.FORNECIMENTOADICIONAL DE EXTENSAO EXCEDENTE A 1,0M,POR CADA 0,5M OU FRAC</v>
      </c>
      <c r="C6997" s="141" t="s">
        <v>33961</v>
      </c>
      <c r="D6997" s="141" t="s">
        <v>33962</v>
      </c>
      <c r="E6997" s="141" t="s">
        <v>33972</v>
      </c>
      <c r="I6997" s="141" t="s">
        <v>285</v>
      </c>
      <c r="J6997" s="649">
        <v>886.6</v>
      </c>
    </row>
    <row r="6998" spans="1:10" hidden="1">
      <c r="A6998" s="141" t="s">
        <v>33973</v>
      </c>
      <c r="B6998" s="141" t="str">
        <f t="shared" si="109"/>
        <v>ADICIONAL DE EXTENSAO EXCEDENTE A 1,0M,POR CADA 0,5M OU FRACAO EM TUBOS COM FLANGES SOLDADOS,CLASSE K-9,PN-10,PARA AGUA,ADICIONAL DE EXTENSAO EXCEDENTE A 1,0M,POR CADA 0,5M OU FRACCOM DIAMETRO DE 200MM.FORNECIMENTOADICIONAL DE EXTENSAO EXCEDENTE A 1,0M,POR CADA 0,5M OU FRAC</v>
      </c>
      <c r="C6998" s="141" t="s">
        <v>33961</v>
      </c>
      <c r="D6998" s="141" t="s">
        <v>33962</v>
      </c>
      <c r="E6998" s="141" t="s">
        <v>33972</v>
      </c>
      <c r="I6998" s="141" t="s">
        <v>285</v>
      </c>
      <c r="J6998" s="649">
        <v>886.6</v>
      </c>
    </row>
    <row r="6999" spans="1:10" hidden="1">
      <c r="A6999" s="141" t="s">
        <v>33974</v>
      </c>
      <c r="B6999" s="141" t="str">
        <f t="shared" si="109"/>
        <v>ADICIONAL DE EXTENSAO EXCEDENTE A 1,0M,POR CADA 0,5M OU FRACAO EM TUBOS COM FLANGES SOLDADOS,CLASSE K-9,PN-10,PARA AGUA,ADICIONAL DE EXTENSAO EXCEDENTE A 1,0M,POR CADA 0,5M OU FRACCOM DIAMETRO DE 250MM.FORNECIMENTOADICIONAL DE EXTENSAO EXCEDENTE A 1,0M,POR CADA 0,5M OU FRAC</v>
      </c>
      <c r="C6999" s="141" t="s">
        <v>33961</v>
      </c>
      <c r="D6999" s="141" t="s">
        <v>33962</v>
      </c>
      <c r="E6999" s="141" t="s">
        <v>33975</v>
      </c>
      <c r="I6999" s="141" t="s">
        <v>285</v>
      </c>
      <c r="J6999" s="649">
        <v>1135.77</v>
      </c>
    </row>
    <row r="7000" spans="1:10" hidden="1">
      <c r="A7000" s="141" t="s">
        <v>33976</v>
      </c>
      <c r="B7000" s="141" t="str">
        <f t="shared" si="109"/>
        <v>ADICIONAL DE EXTENSAO EXCEDENTE A 1,0M,POR CADA 0,5M OU FRACAO EM TUBOS COM FLANGES SOLDADOS,CLASSE K-9,PN-10,PARA AGUA,ADICIONAL DE EXTENSAO EXCEDENTE A 1,0M,POR CADA 0,5M OU FRACCOM DIAMETRO DE 250MM.FORNECIMENTOADICIONAL DE EXTENSAO EXCEDENTE A 1,0M,POR CADA 0,5M OU FRAC</v>
      </c>
      <c r="C7000" s="141" t="s">
        <v>33961</v>
      </c>
      <c r="D7000" s="141" t="s">
        <v>33962</v>
      </c>
      <c r="E7000" s="141" t="s">
        <v>33975</v>
      </c>
      <c r="I7000" s="141" t="s">
        <v>285</v>
      </c>
      <c r="J7000" s="649">
        <v>1135.77</v>
      </c>
    </row>
    <row r="7001" spans="1:10" hidden="1">
      <c r="A7001" s="141" t="s">
        <v>33977</v>
      </c>
      <c r="B7001" s="141" t="str">
        <f t="shared" si="109"/>
        <v>ADICIONAL DE EXTENSAO EXCEDENTE A 1,0M,POR CADA 0,5M OU FRACAO EM TUBOS COM FLANGES SOLDADOS,CLASSE K-9,PN-10,PARA AGUA,ADICIONAL DE EXTENSAO EXCEDENTE A 1,0M,POR CADA 0,5M OU FRACCOM DIAMETRO DE 300MM.FORNECIMENTOADICIONAL DE EXTENSAO EXCEDENTE A 1,0M,POR CADA 0,5M OU FRAC</v>
      </c>
      <c r="C7001" s="141" t="s">
        <v>33961</v>
      </c>
      <c r="D7001" s="141" t="s">
        <v>33962</v>
      </c>
      <c r="E7001" s="141" t="s">
        <v>33978</v>
      </c>
      <c r="I7001" s="141" t="s">
        <v>285</v>
      </c>
      <c r="J7001" s="649">
        <v>1362</v>
      </c>
    </row>
    <row r="7002" spans="1:10" hidden="1">
      <c r="A7002" s="141" t="s">
        <v>33979</v>
      </c>
      <c r="B7002" s="141" t="str">
        <f t="shared" si="109"/>
        <v>ADICIONAL DE EXTENSAO EXCEDENTE A 1,0M,POR CADA 0,5M OU FRACAO EM TUBOS COM FLANGES SOLDADOS,CLASSE K-9,PN-10,PARA AGUA,ADICIONAL DE EXTENSAO EXCEDENTE A 1,0M,POR CADA 0,5M OU FRACCOM DIAMETRO DE 300MM.FORNECIMENTOADICIONAL DE EXTENSAO EXCEDENTE A 1,0M,POR CADA 0,5M OU FRAC</v>
      </c>
      <c r="C7002" s="141" t="s">
        <v>33961</v>
      </c>
      <c r="D7002" s="141" t="s">
        <v>33962</v>
      </c>
      <c r="E7002" s="141" t="s">
        <v>33978</v>
      </c>
      <c r="I7002" s="141" t="s">
        <v>285</v>
      </c>
      <c r="J7002" s="649">
        <v>1362</v>
      </c>
    </row>
    <row r="7003" spans="1:10" hidden="1">
      <c r="A7003" s="141" t="s">
        <v>33980</v>
      </c>
      <c r="B7003" s="141" t="str">
        <f t="shared" si="109"/>
        <v>ADICIONAL DE EXTENSAO EXCEDENTE A 1,0M,POR CADA 0,5M OU FRACAO EM TUBOS COM FLANGES SOLDADOS,CLASSE K-9,PN-10,PARA AGUA,ADICIONAL DE EXTENSAO EXCEDENTE A 1,0M,POR CADA 0,5M OU FRACCOM DIAMETRO DE 350MM.FORNECIMENTOADICIONAL DE EXTENSAO EXCEDENTE A 1,0M,POR CADA 0,5M OU FRAC</v>
      </c>
      <c r="C7003" s="141" t="s">
        <v>33961</v>
      </c>
      <c r="D7003" s="141" t="s">
        <v>33962</v>
      </c>
      <c r="E7003" s="141" t="s">
        <v>33981</v>
      </c>
      <c r="I7003" s="141" t="s">
        <v>285</v>
      </c>
      <c r="J7003" s="649">
        <v>1599.36</v>
      </c>
    </row>
    <row r="7004" spans="1:10" hidden="1">
      <c r="A7004" s="141" t="s">
        <v>33982</v>
      </c>
      <c r="B7004" s="141" t="str">
        <f t="shared" si="109"/>
        <v>ADICIONAL DE EXTENSAO EXCEDENTE A 1,0M,POR CADA 0,5M OU FRACAO EM TUBOS COM FLANGES SOLDADOS,CLASSE K-9,PN-10,PARA AGUA,ADICIONAL DE EXTENSAO EXCEDENTE A 1,0M,POR CADA 0,5M OU FRACCOM DIAMETRO DE 350MM.FORNECIMENTOADICIONAL DE EXTENSAO EXCEDENTE A 1,0M,POR CADA 0,5M OU FRAC</v>
      </c>
      <c r="C7004" s="141" t="s">
        <v>33961</v>
      </c>
      <c r="D7004" s="141" t="s">
        <v>33962</v>
      </c>
      <c r="E7004" s="141" t="s">
        <v>33981</v>
      </c>
      <c r="I7004" s="141" t="s">
        <v>285</v>
      </c>
      <c r="J7004" s="649">
        <v>1599.36</v>
      </c>
    </row>
    <row r="7005" spans="1:10" hidden="1">
      <c r="A7005" s="141" t="s">
        <v>33983</v>
      </c>
      <c r="B7005" s="141" t="str">
        <f t="shared" si="109"/>
        <v>ADICIONAL DE EXTENSAO EXCEDENTE A 1,0M,POR CADA 0,5M OU FRACAO EM TUBOS COM FLANGES SOLDADOS,CLASSE K-9,PN-10,PARA AGUA,ADICIONAL DE EXTENSAO EXCEDENTE A 1,0M,POR CADA 0,5M OU FRACCOM DIAMETRO DE 400MM.FORNECIMENTOADICIONAL DE EXTENSAO EXCEDENTE A 1,0M,POR CADA 0,5M OU FRAC</v>
      </c>
      <c r="C7005" s="141" t="s">
        <v>33961</v>
      </c>
      <c r="D7005" s="141" t="s">
        <v>33962</v>
      </c>
      <c r="E7005" s="141" t="s">
        <v>33984</v>
      </c>
      <c r="I7005" s="141" t="s">
        <v>285</v>
      </c>
      <c r="J7005" s="649">
        <v>1761.88</v>
      </c>
    </row>
    <row r="7006" spans="1:10" hidden="1">
      <c r="A7006" s="141" t="s">
        <v>33985</v>
      </c>
      <c r="B7006" s="141" t="str">
        <f t="shared" si="109"/>
        <v>ADICIONAL DE EXTENSAO EXCEDENTE A 1,0M,POR CADA 0,5M OU FRACAO EM TUBOS COM FLANGES SOLDADOS,CLASSE K-9,PN-10,PARA AGUA,ADICIONAL DE EXTENSAO EXCEDENTE A 1,0M,POR CADA 0,5M OU FRACCOM DIAMETRO DE 400MM.FORNECIMENTOADICIONAL DE EXTENSAO EXCEDENTE A 1,0M,POR CADA 0,5M OU FRAC</v>
      </c>
      <c r="C7006" s="141" t="s">
        <v>33961</v>
      </c>
      <c r="D7006" s="141" t="s">
        <v>33962</v>
      </c>
      <c r="E7006" s="141" t="s">
        <v>33984</v>
      </c>
      <c r="I7006" s="141" t="s">
        <v>285</v>
      </c>
      <c r="J7006" s="649">
        <v>1761.88</v>
      </c>
    </row>
    <row r="7007" spans="1:10" hidden="1">
      <c r="A7007" s="141" t="s">
        <v>33986</v>
      </c>
      <c r="B7007" s="141" t="str">
        <f t="shared" si="109"/>
        <v>ADICIONAL DE EXTENSAO EXCEDENTE A 1,0M,POR CADA 0,5M OU FRACAO EM TUBOS COM FLANGES SOLDADOS,CLASSE K-9,PN-10,PARA AGUA,ADICIONAL DE EXTENSAO EXCEDENTE A 1,0M,POR CADA 0,5M OU FRACCOM DIAMETRO DE 450MM.FORNECIMENTOADICIONAL DE EXTENSAO EXCEDENTE A 1,0M,POR CADA 0,5M OU FRAC</v>
      </c>
      <c r="C7007" s="141" t="s">
        <v>33961</v>
      </c>
      <c r="D7007" s="141" t="s">
        <v>33962</v>
      </c>
      <c r="E7007" s="141" t="s">
        <v>33987</v>
      </c>
      <c r="I7007" s="141" t="s">
        <v>285</v>
      </c>
      <c r="J7007" s="649">
        <v>2057.84</v>
      </c>
    </row>
    <row r="7008" spans="1:10" hidden="1">
      <c r="A7008" s="141" t="s">
        <v>33988</v>
      </c>
      <c r="B7008" s="141" t="str">
        <f t="shared" si="109"/>
        <v>ADICIONAL DE EXTENSAO EXCEDENTE A 1,0M,POR CADA 0,5M OU FRACAO EM TUBOS COM FLANGES SOLDADOS,CLASSE K-9,PN-10,PARA AGUA,ADICIONAL DE EXTENSAO EXCEDENTE A 1,0M,POR CADA 0,5M OU FRACCOM DIAMETRO DE 450MM.FORNECIMENTOADICIONAL DE EXTENSAO EXCEDENTE A 1,0M,POR CADA 0,5M OU FRAC</v>
      </c>
      <c r="C7008" s="141" t="s">
        <v>33961</v>
      </c>
      <c r="D7008" s="141" t="s">
        <v>33962</v>
      </c>
      <c r="E7008" s="141" t="s">
        <v>33987</v>
      </c>
      <c r="I7008" s="141" t="s">
        <v>285</v>
      </c>
      <c r="J7008" s="649">
        <v>2057.84</v>
      </c>
    </row>
    <row r="7009" spans="1:10" hidden="1">
      <c r="A7009" s="141" t="s">
        <v>33989</v>
      </c>
      <c r="B7009" s="141" t="str">
        <f t="shared" si="109"/>
        <v>ADICIONAL DE EXTENSAO EXCEDENTE A 1,0M,POR CADA 0,5M OU FRACAO EM TUBOS COM FLANGES SOLDADOS,CLASSE K-9,PN-10,PARA AGUA,ADICIONAL DE EXTENSAO EXCEDENTE A 1,0M,POR CADA 0,5M OU FRACCOM DIAMETRO DE 500MM.FORNECIMENTOADICIONAL DE EXTENSAO EXCEDENTE A 1,0M,POR CADA 0,5M OU FRAC</v>
      </c>
      <c r="C7009" s="141" t="s">
        <v>33961</v>
      </c>
      <c r="D7009" s="141" t="s">
        <v>33962</v>
      </c>
      <c r="E7009" s="141" t="s">
        <v>33990</v>
      </c>
      <c r="I7009" s="141" t="s">
        <v>285</v>
      </c>
      <c r="J7009" s="649">
        <v>2308.37</v>
      </c>
    </row>
    <row r="7010" spans="1:10" hidden="1">
      <c r="A7010" s="141" t="s">
        <v>33991</v>
      </c>
      <c r="B7010" s="141" t="str">
        <f t="shared" si="109"/>
        <v>ADICIONAL DE EXTENSAO EXCEDENTE A 1,0M,POR CADA 0,5M OU FRACAO EM TUBOS COM FLANGES SOLDADOS,CLASSE K-9,PN-10,PARA AGUA,ADICIONAL DE EXTENSAO EXCEDENTE A 1,0M,POR CADA 0,5M OU FRACCOM DIAMETRO DE 500MM.FORNECIMENTOADICIONAL DE EXTENSAO EXCEDENTE A 1,0M,POR CADA 0,5M OU FRAC</v>
      </c>
      <c r="C7010" s="141" t="s">
        <v>33961</v>
      </c>
      <c r="D7010" s="141" t="s">
        <v>33962</v>
      </c>
      <c r="E7010" s="141" t="s">
        <v>33990</v>
      </c>
      <c r="I7010" s="141" t="s">
        <v>285</v>
      </c>
      <c r="J7010" s="649">
        <v>2308.37</v>
      </c>
    </row>
    <row r="7011" spans="1:10" hidden="1">
      <c r="A7011" s="141" t="s">
        <v>33992</v>
      </c>
      <c r="B7011" s="141" t="str">
        <f t="shared" si="109"/>
        <v>ADICIONAL DE EXTENSAO EXCEDENTE A 1,0M,POR CADA 0,5M OU FRACAO EM TUBOS COM FLANGES SOLDADOS,CLASSE K-9,PN-10,PARA AGUA,ADICIONAL DE EXTENSAO EXCEDENTE A 1,0M,POR CADA 0,5M OU FRACCOM DIAMETRO DE 600MM.FORNECIMENTOADICIONAL DE EXTENSAO EXCEDENTE A 1,0M,POR CADA 0,5M OU FRAC</v>
      </c>
      <c r="C7011" s="141" t="s">
        <v>33961</v>
      </c>
      <c r="D7011" s="141" t="s">
        <v>33962</v>
      </c>
      <c r="E7011" s="141" t="s">
        <v>33993</v>
      </c>
      <c r="I7011" s="141" t="s">
        <v>285</v>
      </c>
      <c r="J7011" s="649">
        <v>2986.03</v>
      </c>
    </row>
    <row r="7012" spans="1:10" hidden="1">
      <c r="A7012" s="141" t="s">
        <v>33994</v>
      </c>
      <c r="B7012" s="141" t="str">
        <f t="shared" si="109"/>
        <v>ADICIONAL DE EXTENSAO EXCEDENTE A 1,0M,POR CADA 0,5M OU FRACAO EM TUBOS COM FLANGES SOLDADOS,CLASSE K-9,PN-10,PARA AGUA,ADICIONAL DE EXTENSAO EXCEDENTE A 1,0M,POR CADA 0,5M OU FRACCOM DIAMETRO DE 600MM.FORNECIMENTOADICIONAL DE EXTENSAO EXCEDENTE A 1,0M,POR CADA 0,5M OU FRAC</v>
      </c>
      <c r="C7012" s="141" t="s">
        <v>33961</v>
      </c>
      <c r="D7012" s="141" t="s">
        <v>33962</v>
      </c>
      <c r="E7012" s="141" t="s">
        <v>33993</v>
      </c>
      <c r="I7012" s="141" t="s">
        <v>285</v>
      </c>
      <c r="J7012" s="649">
        <v>2986.03</v>
      </c>
    </row>
    <row r="7013" spans="1:10" hidden="1">
      <c r="A7013" s="141" t="s">
        <v>33995</v>
      </c>
      <c r="B7013" s="141" t="str">
        <f t="shared" si="109"/>
        <v>ADICIONAL DE EXTENSAO EXCEDENTE A 1,0M,POR CADA 0,5M OU FRACAO EM TUBOS COM FLANGES ROSCADOS,CLASSE K-12,PN-10,PARA AGUAADICIONAL DE EXTENSAO EXCEDENTE A 1,0M,POR CADA 0,5M OU FRAC,COM DIAMETRO DE 700MM.FORNECIMENTOADICIONAL DE EXTENSAO EXCEDENTE A 1,0M,POR CADA 0,5M OU FRAC</v>
      </c>
      <c r="C7013" s="141" t="s">
        <v>33961</v>
      </c>
      <c r="D7013" s="141" t="s">
        <v>33996</v>
      </c>
      <c r="E7013" s="141" t="s">
        <v>33997</v>
      </c>
      <c r="I7013" s="141" t="s">
        <v>285</v>
      </c>
      <c r="J7013" s="649">
        <v>4047.64</v>
      </c>
    </row>
    <row r="7014" spans="1:10" hidden="1">
      <c r="A7014" s="141" t="s">
        <v>33998</v>
      </c>
      <c r="B7014" s="141" t="str">
        <f t="shared" si="109"/>
        <v>ADICIONAL DE EXTENSAO EXCEDENTE A 1,0M,POR CADA 0,5M OU FRACAO EM TUBOS COM FLANGES ROSCADOS,CLASSE K-12,PN-10,PARA AGUAADICIONAL DE EXTENSAO EXCEDENTE A 1,0M,POR CADA 0,5M OU FRAC,COM DIAMETRO DE 700MM.FORNECIMENTOADICIONAL DE EXTENSAO EXCEDENTE A 1,0M,POR CADA 0,5M OU FRAC</v>
      </c>
      <c r="C7014" s="141" t="s">
        <v>33961</v>
      </c>
      <c r="D7014" s="141" t="s">
        <v>33996</v>
      </c>
      <c r="E7014" s="141" t="s">
        <v>33997</v>
      </c>
      <c r="I7014" s="141" t="s">
        <v>285</v>
      </c>
      <c r="J7014" s="649">
        <v>4047.64</v>
      </c>
    </row>
    <row r="7015" spans="1:10" hidden="1">
      <c r="A7015" s="141" t="s">
        <v>33999</v>
      </c>
      <c r="B7015" s="141" t="str">
        <f t="shared" si="109"/>
        <v>ADICIONAL DE EXTENSAO EXCEDENTE A 1,0M,POR CADA 0,5M OU FRACAO EM TUBOS COM FLANGES ROSCADOS,CLASSE K-12,PN-10,PARA AGUAADICIONAL DE EXTENSAO EXCEDENTE A 1,0M,POR CADA 0,5M OU FRAC,COM DIAMETRO DE 800MM.FORNECIMENTOADICIONAL DE EXTENSAO EXCEDENTE A 1,0M,POR CADA 0,5M OU FRAC</v>
      </c>
      <c r="C7015" s="141" t="s">
        <v>33961</v>
      </c>
      <c r="D7015" s="141" t="s">
        <v>33996</v>
      </c>
      <c r="E7015" s="141" t="s">
        <v>34000</v>
      </c>
      <c r="I7015" s="141" t="s">
        <v>285</v>
      </c>
      <c r="J7015" s="649">
        <v>4837.84</v>
      </c>
    </row>
    <row r="7016" spans="1:10" hidden="1">
      <c r="A7016" s="141" t="s">
        <v>34001</v>
      </c>
      <c r="B7016" s="141" t="str">
        <f t="shared" si="109"/>
        <v>ADICIONAL DE EXTENSAO EXCEDENTE A 1,0M,POR CADA 0,5M OU FRACAO EM TUBOS COM FLANGES ROSCADOS,CLASSE K-12,PN-10,PARA AGUAADICIONAL DE EXTENSAO EXCEDENTE A 1,0M,POR CADA 0,5M OU FRAC,COM DIAMETRO DE 800MM.FORNECIMENTOADICIONAL DE EXTENSAO EXCEDENTE A 1,0M,POR CADA 0,5M OU FRAC</v>
      </c>
      <c r="C7016" s="141" t="s">
        <v>33961</v>
      </c>
      <c r="D7016" s="141" t="s">
        <v>33996</v>
      </c>
      <c r="E7016" s="141" t="s">
        <v>34000</v>
      </c>
      <c r="I7016" s="141" t="s">
        <v>285</v>
      </c>
      <c r="J7016" s="649">
        <v>4837.84</v>
      </c>
    </row>
    <row r="7017" spans="1:10" hidden="1">
      <c r="A7017" s="141" t="s">
        <v>34002</v>
      </c>
      <c r="B7017" s="141" t="str">
        <f t="shared" si="109"/>
        <v>ADICIONAL DE EXTENSAO EXCEDENTE A 1,0M,POR CADA 0,5M OU FRACAO EM TUBOS COM FLANGES ROSCADOS,CLASSE K-12,PN-10,PARA AGUAADICIONAL DE EXTENSAO EXCEDENTE A 1,0M,POR CADA 0,5M OU FRAC,COM DIAMETRO DE 900MM.FORNECIMENTOADICIONAL DE EXTENSAO EXCEDENTE A 1,0M,POR CADA 0,5M OU FRAC</v>
      </c>
      <c r="C7017" s="141" t="s">
        <v>33961</v>
      </c>
      <c r="D7017" s="141" t="s">
        <v>33996</v>
      </c>
      <c r="E7017" s="141" t="s">
        <v>34003</v>
      </c>
      <c r="I7017" s="141" t="s">
        <v>285</v>
      </c>
      <c r="J7017" s="649">
        <v>7458.95</v>
      </c>
    </row>
    <row r="7018" spans="1:10" hidden="1">
      <c r="A7018" s="141" t="s">
        <v>34004</v>
      </c>
      <c r="B7018" s="141" t="str">
        <f t="shared" si="109"/>
        <v>ADICIONAL DE EXTENSAO EXCEDENTE A 1,0M,POR CADA 0,5M OU FRACAO EM TUBOS COM FLANGES ROSCADOS,CLASSE K-12,PN-10,PARA AGUAADICIONAL DE EXTENSAO EXCEDENTE A 1,0M,POR CADA 0,5M OU FRAC,COM DIAMETRO DE 900MM.FORNECIMENTOADICIONAL DE EXTENSAO EXCEDENTE A 1,0M,POR CADA 0,5M OU FRAC</v>
      </c>
      <c r="C7018" s="141" t="s">
        <v>33961</v>
      </c>
      <c r="D7018" s="141" t="s">
        <v>33996</v>
      </c>
      <c r="E7018" s="141" t="s">
        <v>34003</v>
      </c>
      <c r="I7018" s="141" t="s">
        <v>285</v>
      </c>
      <c r="J7018" s="649">
        <v>7458.95</v>
      </c>
    </row>
    <row r="7019" spans="1:10" hidden="1">
      <c r="A7019" s="141" t="s">
        <v>34005</v>
      </c>
      <c r="B7019" s="141" t="str">
        <f t="shared" si="109"/>
        <v>ADICIONAL DE EXTENSAO EXCEDENTE A 1,0M,POR CADA 0,5M OU FRACAO EM TUBOS COM FLANGES ROSCADOS,CLASSE K-12,PN-10,PARA AGUAADICIONAL DE EXTENSAO EXCEDENTE A 1,0M,POR CADA 0,5M OU FRAC,COM DIAMETRO DE 1000MM.FORNECIMENTOADICIONAL DE EXTENSAO EXCEDENTE A 1,0M,POR CADA 0,5M OU FRAC</v>
      </c>
      <c r="C7019" s="141" t="s">
        <v>33961</v>
      </c>
      <c r="D7019" s="141" t="s">
        <v>33996</v>
      </c>
      <c r="E7019" s="141" t="s">
        <v>34006</v>
      </c>
      <c r="I7019" s="141" t="s">
        <v>285</v>
      </c>
      <c r="J7019" s="649">
        <v>8790.1</v>
      </c>
    </row>
    <row r="7020" spans="1:10" hidden="1">
      <c r="A7020" s="141" t="s">
        <v>34007</v>
      </c>
      <c r="B7020" s="141" t="str">
        <f t="shared" si="109"/>
        <v>ADICIONAL DE EXTENSAO EXCEDENTE A 1,0M,POR CADA 0,5M OU FRACAO EM TUBOS COM FLANGES ROSCADOS,CLASSE K-12,PN-10,PARA AGUAADICIONAL DE EXTENSAO EXCEDENTE A 1,0M,POR CADA 0,5M OU FRAC,COM DIAMETRO DE 1000MM.FORNECIMENTOADICIONAL DE EXTENSAO EXCEDENTE A 1,0M,POR CADA 0,5M OU FRAC</v>
      </c>
      <c r="C7020" s="141" t="s">
        <v>33961</v>
      </c>
      <c r="D7020" s="141" t="s">
        <v>33996</v>
      </c>
      <c r="E7020" s="141" t="s">
        <v>34006</v>
      </c>
      <c r="I7020" s="141" t="s">
        <v>285</v>
      </c>
      <c r="J7020" s="649">
        <v>8790.1</v>
      </c>
    </row>
    <row r="7021" spans="1:10" hidden="1">
      <c r="A7021" s="141" t="s">
        <v>34008</v>
      </c>
      <c r="B7021" s="141" t="str">
        <f t="shared" si="109"/>
        <v>ADICIONAL DE EXTENSAO EXCEDENTE A 1,0M,POR CADA 0,5M OU FRACAO EM TUBOS COM FLANGES ROSCADOS,CLASSE K-12,PN-10,PARA AGUAADICIONAL DE EXTENSAO EXCEDENTE A 1,0M,POR CADA 0,5M OU FRAC,COM DIAMETRO DE 1200MM.FORNECIMENTOADICIONAL DE EXTENSAO EXCEDENTE A 1,0M,POR CADA 0,5M OU FRAC</v>
      </c>
      <c r="C7021" s="141" t="s">
        <v>33961</v>
      </c>
      <c r="D7021" s="141" t="s">
        <v>33996</v>
      </c>
      <c r="E7021" s="141" t="s">
        <v>34009</v>
      </c>
      <c r="I7021" s="141" t="s">
        <v>285</v>
      </c>
      <c r="J7021" s="649">
        <v>11690.1</v>
      </c>
    </row>
    <row r="7022" spans="1:10" hidden="1">
      <c r="A7022" s="141" t="s">
        <v>34010</v>
      </c>
      <c r="B7022" s="141" t="str">
        <f t="shared" si="109"/>
        <v>ADICIONAL DE EXTENSAO EXCEDENTE A 1,0M,POR CADA 0,5M OU FRACAO EM TUBOS COM FLANGES ROSCADOS,CLASSE K-12,PN-10,PARA AGUAADICIONAL DE EXTENSAO EXCEDENTE A 1,0M,POR CADA 0,5M OU FRAC,COM DIAMETRO DE 1200MM.FORNECIMENTOADICIONAL DE EXTENSAO EXCEDENTE A 1,0M,POR CADA 0,5M OU FRAC</v>
      </c>
      <c r="C7022" s="141" t="s">
        <v>33961</v>
      </c>
      <c r="D7022" s="141" t="s">
        <v>33996</v>
      </c>
      <c r="E7022" s="141" t="s">
        <v>34009</v>
      </c>
      <c r="I7022" s="141" t="s">
        <v>285</v>
      </c>
      <c r="J7022" s="649">
        <v>11690.1</v>
      </c>
    </row>
    <row r="7023" spans="1:10" hidden="1">
      <c r="A7023" s="141" t="s">
        <v>34011</v>
      </c>
      <c r="B7023" s="141" t="str">
        <f t="shared" si="109"/>
        <v>ADICIONAL DE EXTENSAO EXCEDENTE A 1,0M,POR CADA 0,5M OU FRACAO EM TUBOS COM FLANGES SOLDADOS,CLASSE K-9,PN-16,PARA AGUA,ADICIONAL DE EXTENSAO EXCEDENTE A 1,0M,POR CADA 0,5M OU FRACCOM DIAMETRO DE 80MM.FORNECIMENTOADICIONAL DE EXTENSAO EXCEDENTE A 1,0M,POR CADA 0,5M OU FRAC</v>
      </c>
      <c r="C7023" s="141" t="s">
        <v>33961</v>
      </c>
      <c r="D7023" s="141" t="s">
        <v>34012</v>
      </c>
      <c r="E7023" s="141" t="s">
        <v>33963</v>
      </c>
      <c r="I7023" s="141" t="s">
        <v>285</v>
      </c>
      <c r="J7023" s="649">
        <v>507.05</v>
      </c>
    </row>
    <row r="7024" spans="1:10" hidden="1">
      <c r="A7024" s="141" t="s">
        <v>34013</v>
      </c>
      <c r="B7024" s="141" t="str">
        <f t="shared" si="109"/>
        <v>ADICIONAL DE EXTENSAO EXCEDENTE A 1,0M,POR CADA 0,5M OU FRACAO EM TUBOS COM FLANGES SOLDADOS,CLASSE K-9,PN-16,PARA AGUA,ADICIONAL DE EXTENSAO EXCEDENTE A 1,0M,POR CADA 0,5M OU FRACCOM DIAMETRO DE 80MM.FORNECIMENTOADICIONAL DE EXTENSAO EXCEDENTE A 1,0M,POR CADA 0,5M OU FRAC</v>
      </c>
      <c r="C7024" s="141" t="s">
        <v>33961</v>
      </c>
      <c r="D7024" s="141" t="s">
        <v>34012</v>
      </c>
      <c r="E7024" s="141" t="s">
        <v>33963</v>
      </c>
      <c r="I7024" s="141" t="s">
        <v>285</v>
      </c>
      <c r="J7024" s="649">
        <v>507.05</v>
      </c>
    </row>
    <row r="7025" spans="1:10" hidden="1">
      <c r="A7025" s="141" t="s">
        <v>34014</v>
      </c>
      <c r="B7025" s="141" t="str">
        <f t="shared" si="109"/>
        <v>ADICIONAL DE EXTENSAO EXCEDENTE A 1,0M,POR CADA 0,5M OU FRACAO EM TUBOS COM FLANGES SOLDADOS,CLASSE K-9,PN-16,PARA AGUA,ADICIONAL DE EXTENSAO EXCEDENTE A 1,0M,POR CADA 0,5M OU FRACCOM DIAMETRO DE 100MM.FORNECIMENTOADICIONAL DE EXTENSAO EXCEDENTE A 1,0M,POR CADA 0,5M OU FRAC</v>
      </c>
      <c r="C7025" s="141" t="s">
        <v>33961</v>
      </c>
      <c r="D7025" s="141" t="s">
        <v>34012</v>
      </c>
      <c r="E7025" s="141" t="s">
        <v>33966</v>
      </c>
      <c r="I7025" s="141" t="s">
        <v>285</v>
      </c>
      <c r="J7025" s="649">
        <v>535.77</v>
      </c>
    </row>
    <row r="7026" spans="1:10" hidden="1">
      <c r="A7026" s="141" t="s">
        <v>34015</v>
      </c>
      <c r="B7026" s="141" t="str">
        <f t="shared" si="109"/>
        <v>ADICIONAL DE EXTENSAO EXCEDENTE A 1,0M,POR CADA 0,5M OU FRACAO EM TUBOS COM FLANGES SOLDADOS,CLASSE K-9,PN-16,PARA AGUA,ADICIONAL DE EXTENSAO EXCEDENTE A 1,0M,POR CADA 0,5M OU FRACCOM DIAMETRO DE 100MM.FORNECIMENTOADICIONAL DE EXTENSAO EXCEDENTE A 1,0M,POR CADA 0,5M OU FRAC</v>
      </c>
      <c r="C7026" s="141" t="s">
        <v>33961</v>
      </c>
      <c r="D7026" s="141" t="s">
        <v>34012</v>
      </c>
      <c r="E7026" s="141" t="s">
        <v>33966</v>
      </c>
      <c r="I7026" s="141" t="s">
        <v>285</v>
      </c>
      <c r="J7026" s="649">
        <v>535.77</v>
      </c>
    </row>
    <row r="7027" spans="1:10" hidden="1">
      <c r="A7027" s="141" t="s">
        <v>34016</v>
      </c>
      <c r="B7027" s="141" t="str">
        <f t="shared" si="109"/>
        <v>ADICIONAL DE EXTENSAO EXCEDENTE A 1,0M,POR CADA 0,5M OU FRACAO EM TUBOS COM FLANGES SOLDADOS,CLASSE K-9,PN-16,PARA AGUA,ADICIONAL DE EXTENSAO EXCEDENTE A 1,0M,POR CADA 0,5M OU FRACCOM DIAMETRO DE 150MM.FORNECIMENTOADICIONAL DE EXTENSAO EXCEDENTE A 1,0M,POR CADA 0,5M OU FRAC</v>
      </c>
      <c r="C7027" s="141" t="s">
        <v>33961</v>
      </c>
      <c r="D7027" s="141" t="s">
        <v>34012</v>
      </c>
      <c r="E7027" s="141" t="s">
        <v>33969</v>
      </c>
      <c r="I7027" s="141" t="s">
        <v>285</v>
      </c>
      <c r="J7027" s="649">
        <v>682.98</v>
      </c>
    </row>
    <row r="7028" spans="1:10" hidden="1">
      <c r="A7028" s="141" t="s">
        <v>34017</v>
      </c>
      <c r="B7028" s="141" t="str">
        <f t="shared" si="109"/>
        <v>ADICIONAL DE EXTENSAO EXCEDENTE A 1,0M,POR CADA 0,5M OU FRACAO EM TUBOS COM FLANGES SOLDADOS,CLASSE K-9,PN-16,PARA AGUA,ADICIONAL DE EXTENSAO EXCEDENTE A 1,0M,POR CADA 0,5M OU FRACCOM DIAMETRO DE 150MM.FORNECIMENTOADICIONAL DE EXTENSAO EXCEDENTE A 1,0M,POR CADA 0,5M OU FRAC</v>
      </c>
      <c r="C7028" s="141" t="s">
        <v>33961</v>
      </c>
      <c r="D7028" s="141" t="s">
        <v>34012</v>
      </c>
      <c r="E7028" s="141" t="s">
        <v>33969</v>
      </c>
      <c r="I7028" s="141" t="s">
        <v>285</v>
      </c>
      <c r="J7028" s="649">
        <v>682.98</v>
      </c>
    </row>
    <row r="7029" spans="1:10" hidden="1">
      <c r="A7029" s="141" t="s">
        <v>34018</v>
      </c>
      <c r="B7029" s="141" t="str">
        <f t="shared" si="109"/>
        <v>ADICIONAL DE EXTENSAO EXCEDENTE A 1,0M,POR CADA 0,5M OU FRACAO EM TUBOS COM FLANGES SOLDADOS,CLASSE K-9,PN-16,PARA AGUA,ADICIONAL DE EXTENSAO EXCEDENTE A 1,0M,POR CADA 0,5M OU FRACCOM DIAMETRO DE 200MM.FORNECIMENTOADICIONAL DE EXTENSAO EXCEDENTE A 1,0M,POR CADA 0,5M OU FRAC</v>
      </c>
      <c r="C7029" s="141" t="s">
        <v>33961</v>
      </c>
      <c r="D7029" s="141" t="s">
        <v>34012</v>
      </c>
      <c r="E7029" s="141" t="s">
        <v>33972</v>
      </c>
      <c r="I7029" s="141" t="s">
        <v>285</v>
      </c>
      <c r="J7029" s="649">
        <v>886.61</v>
      </c>
    </row>
    <row r="7030" spans="1:10" hidden="1">
      <c r="A7030" s="141" t="s">
        <v>34019</v>
      </c>
      <c r="B7030" s="141" t="str">
        <f t="shared" si="109"/>
        <v>ADICIONAL DE EXTENSAO EXCEDENTE A 1,0M,POR CADA 0,5M OU FRACAO EM TUBOS COM FLANGES SOLDADOS,CLASSE K-9,PN-16,PARA AGUA,ADICIONAL DE EXTENSAO EXCEDENTE A 1,0M,POR CADA 0,5M OU FRACCOM DIAMETRO DE 200MM.FORNECIMENTOADICIONAL DE EXTENSAO EXCEDENTE A 1,0M,POR CADA 0,5M OU FRAC</v>
      </c>
      <c r="C7030" s="141" t="s">
        <v>33961</v>
      </c>
      <c r="D7030" s="141" t="s">
        <v>34012</v>
      </c>
      <c r="E7030" s="141" t="s">
        <v>33972</v>
      </c>
      <c r="I7030" s="141" t="s">
        <v>285</v>
      </c>
      <c r="J7030" s="649">
        <v>886.61</v>
      </c>
    </row>
    <row r="7031" spans="1:10" hidden="1">
      <c r="A7031" s="141" t="s">
        <v>34020</v>
      </c>
      <c r="B7031" s="141" t="str">
        <f t="shared" si="109"/>
        <v>ADICIONAL DE EXTENSAO EXCEDENTE A 1,0M,POR CADA 0,5M OU FRACAO EM TUBOS COM FLANGES SOLDADOS,CLASSE K-9,PN-16,PARA AGUA,ADICIONAL DE EXTENSAO EXCEDENTE A 1,0M,POR CADA 0,5M OU FRACCOM DIAMETRO DE 250MM.FORNECIMENTOADICIONAL DE EXTENSAO EXCEDENTE A 1,0M,POR CADA 0,5M OU FRAC</v>
      </c>
      <c r="C7031" s="141" t="s">
        <v>33961</v>
      </c>
      <c r="D7031" s="141" t="s">
        <v>34012</v>
      </c>
      <c r="E7031" s="141" t="s">
        <v>33975</v>
      </c>
      <c r="I7031" s="141" t="s">
        <v>285</v>
      </c>
      <c r="J7031" s="649">
        <v>1135.8699999999999</v>
      </c>
    </row>
    <row r="7032" spans="1:10" hidden="1">
      <c r="A7032" s="141" t="s">
        <v>34021</v>
      </c>
      <c r="B7032" s="141" t="str">
        <f t="shared" si="109"/>
        <v>ADICIONAL DE EXTENSAO EXCEDENTE A 1,0M,POR CADA 0,5M OU FRACAO EM TUBOS COM FLANGES SOLDADOS,CLASSE K-9,PN-16,PARA AGUA,ADICIONAL DE EXTENSAO EXCEDENTE A 1,0M,POR CADA 0,5M OU FRACCOM DIAMETRO DE 250MM.FORNECIMENTOADICIONAL DE EXTENSAO EXCEDENTE A 1,0M,POR CADA 0,5M OU FRAC</v>
      </c>
      <c r="C7032" s="141" t="s">
        <v>33961</v>
      </c>
      <c r="D7032" s="141" t="s">
        <v>34012</v>
      </c>
      <c r="E7032" s="141" t="s">
        <v>33975</v>
      </c>
      <c r="I7032" s="141" t="s">
        <v>285</v>
      </c>
      <c r="J7032" s="649">
        <v>1135.8699999999999</v>
      </c>
    </row>
    <row r="7033" spans="1:10" hidden="1">
      <c r="A7033" s="141" t="s">
        <v>34022</v>
      </c>
      <c r="B7033" s="141" t="str">
        <f t="shared" si="109"/>
        <v>ADICIONAL DE EXTENSAO EXCEDENTE A 1,0M,POR CADA 0,5M OU FRACAO EM TUBOS COM FLANGES SOLDADOS,CLASSE K-9,PN-16,PARA AGUA,ADICIONAL DE EXTENSAO EXCEDENTE A 1,0M,POR CADA 0,5M OU FRACCOM DIAMETRO DE 300MM.FORNECIMENTOADICIONAL DE EXTENSAO EXCEDENTE A 1,0M,POR CADA 0,5M OU FRAC</v>
      </c>
      <c r="C7033" s="141" t="s">
        <v>33961</v>
      </c>
      <c r="D7033" s="141" t="s">
        <v>34012</v>
      </c>
      <c r="E7033" s="141" t="s">
        <v>33978</v>
      </c>
      <c r="I7033" s="141" t="s">
        <v>285</v>
      </c>
      <c r="J7033" s="649">
        <v>1362.03</v>
      </c>
    </row>
    <row r="7034" spans="1:10" hidden="1">
      <c r="A7034" s="141" t="s">
        <v>34023</v>
      </c>
      <c r="B7034" s="141" t="str">
        <f t="shared" si="109"/>
        <v>ADICIONAL DE EXTENSAO EXCEDENTE A 1,0M,POR CADA 0,5M OU FRACAO EM TUBOS COM FLANGES SOLDADOS,CLASSE K-9,PN-16,PARA AGUA,ADICIONAL DE EXTENSAO EXCEDENTE A 1,0M,POR CADA 0,5M OU FRACCOM DIAMETRO DE 300MM.FORNECIMENTOADICIONAL DE EXTENSAO EXCEDENTE A 1,0M,POR CADA 0,5M OU FRAC</v>
      </c>
      <c r="C7034" s="141" t="s">
        <v>33961</v>
      </c>
      <c r="D7034" s="141" t="s">
        <v>34012</v>
      </c>
      <c r="E7034" s="141" t="s">
        <v>33978</v>
      </c>
      <c r="I7034" s="141" t="s">
        <v>285</v>
      </c>
      <c r="J7034" s="649">
        <v>1362.03</v>
      </c>
    </row>
    <row r="7035" spans="1:10" hidden="1">
      <c r="A7035" s="141" t="s">
        <v>34024</v>
      </c>
      <c r="B7035" s="141" t="str">
        <f t="shared" si="109"/>
        <v>ADICIONAL DE EXTENSAO EXCEDENTE A 1,0M,POR CADA 0,5M OU FRACAO EM TUBOS COM FLANGES SOLDADOS,CLASSE K-9,PN-16,PARA AGUA,ADICIONAL DE EXTENSAO EXCEDENTE A 1,0M,POR CADA 0,5M OU FRACCOM DIAMETRO DE 350MM.FORNECIMENTOADICIONAL DE EXTENSAO EXCEDENTE A 1,0M,POR CADA 0,5M OU FRAC</v>
      </c>
      <c r="C7035" s="141" t="s">
        <v>33961</v>
      </c>
      <c r="D7035" s="141" t="s">
        <v>34012</v>
      </c>
      <c r="E7035" s="141" t="s">
        <v>33981</v>
      </c>
      <c r="I7035" s="141" t="s">
        <v>285</v>
      </c>
      <c r="J7035" s="649">
        <v>1599.35</v>
      </c>
    </row>
    <row r="7036" spans="1:10" hidden="1">
      <c r="A7036" s="141" t="s">
        <v>34025</v>
      </c>
      <c r="B7036" s="141" t="str">
        <f t="shared" si="109"/>
        <v>ADICIONAL DE EXTENSAO EXCEDENTE A 1,0M,POR CADA 0,5M OU FRACAO EM TUBOS COM FLANGES SOLDADOS,CLASSE K-9,PN-16,PARA AGUA,ADICIONAL DE EXTENSAO EXCEDENTE A 1,0M,POR CADA 0,5M OU FRACCOM DIAMETRO DE 350MM.FORNECIMENTOADICIONAL DE EXTENSAO EXCEDENTE A 1,0M,POR CADA 0,5M OU FRAC</v>
      </c>
      <c r="C7036" s="141" t="s">
        <v>33961</v>
      </c>
      <c r="D7036" s="141" t="s">
        <v>34012</v>
      </c>
      <c r="E7036" s="141" t="s">
        <v>33981</v>
      </c>
      <c r="I7036" s="141" t="s">
        <v>285</v>
      </c>
      <c r="J7036" s="649">
        <v>1599.35</v>
      </c>
    </row>
    <row r="7037" spans="1:10" hidden="1">
      <c r="A7037" s="141" t="s">
        <v>34026</v>
      </c>
      <c r="B7037" s="141" t="str">
        <f t="shared" si="109"/>
        <v>ADICIONAL DE EXTENSAO EXCEDENTE A 1,0M,POR CADA 0,5M OU FRACAO EM TUBOS COM FLANGES SOLDADOS,CLASSE K-9,PN-16,PARA AGUA,ADICIONAL DE EXTENSAO EXCEDENTE A 1,0M,POR CADA 0,5M OU FRACCOM DIAMETRO DE 400MM.FORNECIMENTOADICIONAL DE EXTENSAO EXCEDENTE A 1,0M,POR CADA 0,5M OU FRAC</v>
      </c>
      <c r="C7037" s="141" t="s">
        <v>33961</v>
      </c>
      <c r="D7037" s="141" t="s">
        <v>34012</v>
      </c>
      <c r="E7037" s="141" t="s">
        <v>33984</v>
      </c>
      <c r="I7037" s="141" t="s">
        <v>285</v>
      </c>
      <c r="J7037" s="649">
        <v>1761.89</v>
      </c>
    </row>
    <row r="7038" spans="1:10" hidden="1">
      <c r="A7038" s="141" t="s">
        <v>34027</v>
      </c>
      <c r="B7038" s="141" t="str">
        <f t="shared" si="109"/>
        <v>ADICIONAL DE EXTENSAO EXCEDENTE A 1,0M,POR CADA 0,5M OU FRACAO EM TUBOS COM FLANGES SOLDADOS,CLASSE K-9,PN-16,PARA AGUA,ADICIONAL DE EXTENSAO EXCEDENTE A 1,0M,POR CADA 0,5M OU FRACCOM DIAMETRO DE 400MM.FORNECIMENTOADICIONAL DE EXTENSAO EXCEDENTE A 1,0M,POR CADA 0,5M OU FRAC</v>
      </c>
      <c r="C7038" s="141" t="s">
        <v>33961</v>
      </c>
      <c r="D7038" s="141" t="s">
        <v>34012</v>
      </c>
      <c r="E7038" s="141" t="s">
        <v>33984</v>
      </c>
      <c r="I7038" s="141" t="s">
        <v>285</v>
      </c>
      <c r="J7038" s="649">
        <v>1761.89</v>
      </c>
    </row>
    <row r="7039" spans="1:10" hidden="1">
      <c r="A7039" s="141" t="s">
        <v>34028</v>
      </c>
      <c r="B7039" s="141" t="str">
        <f t="shared" si="109"/>
        <v>ADICIONAL DE EXTENSAO EXCEDENTE A 1,0M,POR CADA 0,5M OU FRACAO EM TUBOS COM FLANGES SOLDADOS,CLASSE K-9,PN-16,PARA AGUA,ADICIONAL DE EXTENSAO EXCEDENTE A 1,0M,POR CADA 0,5M OU FRACCOM DIAMETRO DE 450MM.FORNECIMENTOADICIONAL DE EXTENSAO EXCEDENTE A 1,0M,POR CADA 0,5M OU FRAC</v>
      </c>
      <c r="C7039" s="141" t="s">
        <v>33961</v>
      </c>
      <c r="D7039" s="141" t="s">
        <v>34012</v>
      </c>
      <c r="E7039" s="141" t="s">
        <v>33987</v>
      </c>
      <c r="I7039" s="141" t="s">
        <v>285</v>
      </c>
      <c r="J7039" s="649">
        <v>2057.86</v>
      </c>
    </row>
    <row r="7040" spans="1:10" hidden="1">
      <c r="A7040" s="141" t="s">
        <v>34029</v>
      </c>
      <c r="B7040" s="141" t="str">
        <f t="shared" si="109"/>
        <v>ADICIONAL DE EXTENSAO EXCEDENTE A 1,0M,POR CADA 0,5M OU FRACAO EM TUBOS COM FLANGES SOLDADOS,CLASSE K-9,PN-16,PARA AGUA,ADICIONAL DE EXTENSAO EXCEDENTE A 1,0M,POR CADA 0,5M OU FRACCOM DIAMETRO DE 450MM.FORNECIMENTOADICIONAL DE EXTENSAO EXCEDENTE A 1,0M,POR CADA 0,5M OU FRAC</v>
      </c>
      <c r="C7040" s="141" t="s">
        <v>33961</v>
      </c>
      <c r="D7040" s="141" t="s">
        <v>34012</v>
      </c>
      <c r="E7040" s="141" t="s">
        <v>33987</v>
      </c>
      <c r="I7040" s="141" t="s">
        <v>285</v>
      </c>
      <c r="J7040" s="649">
        <v>2057.86</v>
      </c>
    </row>
    <row r="7041" spans="1:10" hidden="1">
      <c r="A7041" s="141" t="s">
        <v>34030</v>
      </c>
      <c r="B7041" s="141" t="str">
        <f t="shared" si="109"/>
        <v>ADICIONAL DE EXTENSAO EXCEDENTE A 1,0M,POR CADA 0,5M OU FRACAO EM TUBOS COM FLANGES SOLDADOS,CLASSE K-9,PN-16,PARA AGUA,ADICIONAL DE EXTENSAO EXCEDENTE A 1,0M,POR CADA 0,5M OU FRACCOM DIAMETRO DE 500MM.FORNECIMENTOADICIONAL DE EXTENSAO EXCEDENTE A 1,0M,POR CADA 0,5M OU FRAC</v>
      </c>
      <c r="C7041" s="141" t="s">
        <v>33961</v>
      </c>
      <c r="D7041" s="141" t="s">
        <v>34012</v>
      </c>
      <c r="E7041" s="141" t="s">
        <v>33990</v>
      </c>
      <c r="I7041" s="141" t="s">
        <v>285</v>
      </c>
      <c r="J7041" s="649">
        <v>2308.41</v>
      </c>
    </row>
    <row r="7042" spans="1:10" hidden="1">
      <c r="A7042" s="141" t="s">
        <v>34031</v>
      </c>
      <c r="B7042" s="141" t="str">
        <f t="shared" si="109"/>
        <v>ADICIONAL DE EXTENSAO EXCEDENTE A 1,0M,POR CADA 0,5M OU FRACAO EM TUBOS COM FLANGES SOLDADOS,CLASSE K-9,PN-16,PARA AGUA,ADICIONAL DE EXTENSAO EXCEDENTE A 1,0M,POR CADA 0,5M OU FRACCOM DIAMETRO DE 500MM.FORNECIMENTOADICIONAL DE EXTENSAO EXCEDENTE A 1,0M,POR CADA 0,5M OU FRAC</v>
      </c>
      <c r="C7042" s="141" t="s">
        <v>33961</v>
      </c>
      <c r="D7042" s="141" t="s">
        <v>34012</v>
      </c>
      <c r="E7042" s="141" t="s">
        <v>33990</v>
      </c>
      <c r="I7042" s="141" t="s">
        <v>285</v>
      </c>
      <c r="J7042" s="649">
        <v>2308.41</v>
      </c>
    </row>
    <row r="7043" spans="1:10" hidden="1">
      <c r="A7043" s="141" t="s">
        <v>34032</v>
      </c>
      <c r="B7043" s="141" t="str">
        <f t="shared" ref="B7043:B7106" si="110">C7043&amp;D7043&amp;C7043&amp;E7043&amp;F7043&amp;G7043&amp;H7043&amp;C7043</f>
        <v>ADICIONAL DE EXTENSAO EXCEDENTE A 1,0M,POR CADA 0,5M OU FRACAO EM TUBOS COM FLANGES SOLDADOS,CLASSE K-9,PN-16,PARA AGUA,ADICIONAL DE EXTENSAO EXCEDENTE A 1,0M,POR CADA 0,5M OU FRACCOM DIAMETRO DE 600MM.FORNECIMENTOADICIONAL DE EXTENSAO EXCEDENTE A 1,0M,POR CADA 0,5M OU FRAC</v>
      </c>
      <c r="C7043" s="141" t="s">
        <v>33961</v>
      </c>
      <c r="D7043" s="141" t="s">
        <v>34012</v>
      </c>
      <c r="E7043" s="141" t="s">
        <v>33993</v>
      </c>
      <c r="I7043" s="141" t="s">
        <v>285</v>
      </c>
      <c r="J7043" s="649">
        <v>3277.27</v>
      </c>
    </row>
    <row r="7044" spans="1:10" hidden="1">
      <c r="A7044" s="141" t="s">
        <v>34033</v>
      </c>
      <c r="B7044" s="141" t="str">
        <f t="shared" si="110"/>
        <v>ADICIONAL DE EXTENSAO EXCEDENTE A 1,0M,POR CADA 0,5M OU FRACAO EM TUBOS COM FLANGES SOLDADOS,CLASSE K-9,PN-16,PARA AGUA,ADICIONAL DE EXTENSAO EXCEDENTE A 1,0M,POR CADA 0,5M OU FRACCOM DIAMETRO DE 600MM.FORNECIMENTOADICIONAL DE EXTENSAO EXCEDENTE A 1,0M,POR CADA 0,5M OU FRAC</v>
      </c>
      <c r="C7044" s="141" t="s">
        <v>33961</v>
      </c>
      <c r="D7044" s="141" t="s">
        <v>34012</v>
      </c>
      <c r="E7044" s="141" t="s">
        <v>33993</v>
      </c>
      <c r="I7044" s="141" t="s">
        <v>285</v>
      </c>
      <c r="J7044" s="649">
        <v>3277.27</v>
      </c>
    </row>
    <row r="7045" spans="1:10" hidden="1">
      <c r="A7045" s="141" t="s">
        <v>34034</v>
      </c>
      <c r="B7045" s="141" t="str">
        <f t="shared" si="110"/>
        <v>ADICIONAL DE EXTENSAO EXCEDENTE A 1,0M,POR CADA 0,5M OU FRACAO EM TUBOS COM FLANGES ROSCADOS,CLASSE K-12,PN-16,PARA AGUAADICIONAL DE EXTENSAO EXCEDENTE A 1,0M,POR CADA 0,5M OU FRAC,COM DIAMETRO DE 700MM.FORNECIMENTOADICIONAL DE EXTENSAO EXCEDENTE A 1,0M,POR CADA 0,5M OU FRAC</v>
      </c>
      <c r="C7045" s="141" t="s">
        <v>33961</v>
      </c>
      <c r="D7045" s="141" t="s">
        <v>34035</v>
      </c>
      <c r="E7045" s="141" t="s">
        <v>33997</v>
      </c>
      <c r="I7045" s="141" t="s">
        <v>285</v>
      </c>
      <c r="J7045" s="649">
        <v>5242.5200000000004</v>
      </c>
    </row>
    <row r="7046" spans="1:10" hidden="1">
      <c r="A7046" s="141" t="s">
        <v>34036</v>
      </c>
      <c r="B7046" s="141" t="str">
        <f t="shared" si="110"/>
        <v>ADICIONAL DE EXTENSAO EXCEDENTE A 1,0M,POR CADA 0,5M OU FRACAO EM TUBOS COM FLANGES ROSCADOS,CLASSE K-12,PN-16,PARA AGUAADICIONAL DE EXTENSAO EXCEDENTE A 1,0M,POR CADA 0,5M OU FRAC,COM DIAMETRO DE 700MM.FORNECIMENTOADICIONAL DE EXTENSAO EXCEDENTE A 1,0M,POR CADA 0,5M OU FRAC</v>
      </c>
      <c r="C7046" s="141" t="s">
        <v>33961</v>
      </c>
      <c r="D7046" s="141" t="s">
        <v>34035</v>
      </c>
      <c r="E7046" s="141" t="s">
        <v>33997</v>
      </c>
      <c r="I7046" s="141" t="s">
        <v>285</v>
      </c>
      <c r="J7046" s="649">
        <v>5242.5200000000004</v>
      </c>
    </row>
    <row r="7047" spans="1:10" hidden="1">
      <c r="A7047" s="141" t="s">
        <v>34037</v>
      </c>
      <c r="B7047" s="141" t="str">
        <f t="shared" si="110"/>
        <v>ADICIONAL DE EXTENSAO EXCEDENTE A 1,0M,POR CADA 0,5M OU FRACAO EM TUBOS COM FLANGES INTEGRAL FUNDIDOS,CLASSE K-14,PN-16,ADICIONAL DE EXTENSAO EXCEDENTE A 1,0M,POR CADA 0,5M OU FRACPARA AGUA,COM DIAMETRO DE 800MM.FORNECIMENTOADICIONAL DE EXTENSAO EXCEDENTE A 1,0M,POR CADA 0,5M OU FRAC</v>
      </c>
      <c r="C7047" s="141" t="s">
        <v>33961</v>
      </c>
      <c r="D7047" s="141" t="s">
        <v>34038</v>
      </c>
      <c r="E7047" s="141" t="s">
        <v>34039</v>
      </c>
      <c r="I7047" s="141" t="s">
        <v>285</v>
      </c>
      <c r="J7047" s="649">
        <v>34381.980000000003</v>
      </c>
    </row>
    <row r="7048" spans="1:10" hidden="1">
      <c r="A7048" s="141" t="s">
        <v>34040</v>
      </c>
      <c r="B7048" s="141" t="str">
        <f t="shared" si="110"/>
        <v>ADICIONAL DE EXTENSAO EXCEDENTE A 1,0M,POR CADA 0,5M OU FRACAO EM TUBOS COM FLANGES INTEGRAL FUNDIDOS,CLASSE K-14,PN-16,ADICIONAL DE EXTENSAO EXCEDENTE A 1,0M,POR CADA 0,5M OU FRACPARA AGUA,COM DIAMETRO DE 800MM.FORNECIMENTOADICIONAL DE EXTENSAO EXCEDENTE A 1,0M,POR CADA 0,5M OU FRAC</v>
      </c>
      <c r="C7048" s="141" t="s">
        <v>33961</v>
      </c>
      <c r="D7048" s="141" t="s">
        <v>34038</v>
      </c>
      <c r="E7048" s="141" t="s">
        <v>34039</v>
      </c>
      <c r="I7048" s="141" t="s">
        <v>285</v>
      </c>
      <c r="J7048" s="649">
        <v>34381.980000000003</v>
      </c>
    </row>
    <row r="7049" spans="1:10" hidden="1">
      <c r="A7049" s="141" t="s">
        <v>34041</v>
      </c>
      <c r="B7049" s="141" t="str">
        <f t="shared" si="110"/>
        <v>ADICIONAL DE EXTENSAO EXCEDENTE A 1,0M,POR CADA 0,5M OU FRACAO EM TUBOS COM FLANGES INTEGRAL FUNDIDOS,CLASSE K-14,PN-16,ADICIONAL DE EXTENSAO EXCEDENTE A 1,0M,POR CADA 0,5M OU FRACPARA AGUA,COM DIAMETRO DE 900MM.FORNECIMENTOADICIONAL DE EXTENSAO EXCEDENTE A 1,0M,POR CADA 0,5M OU FRAC</v>
      </c>
      <c r="C7049" s="141" t="s">
        <v>33961</v>
      </c>
      <c r="D7049" s="141" t="s">
        <v>34038</v>
      </c>
      <c r="E7049" s="141" t="s">
        <v>34042</v>
      </c>
      <c r="I7049" s="141" t="s">
        <v>285</v>
      </c>
      <c r="J7049" s="649">
        <v>37186.26</v>
      </c>
    </row>
    <row r="7050" spans="1:10" hidden="1">
      <c r="A7050" s="141" t="s">
        <v>34043</v>
      </c>
      <c r="B7050" s="141" t="str">
        <f t="shared" si="110"/>
        <v>ADICIONAL DE EXTENSAO EXCEDENTE A 1,0M,POR CADA 0,5M OU FRACAO EM TUBOS COM FLANGES INTEGRAL FUNDIDOS,CLASSE K-14,PN-16,ADICIONAL DE EXTENSAO EXCEDENTE A 1,0M,POR CADA 0,5M OU FRACPARA AGUA,COM DIAMETRO DE 900MM.FORNECIMENTOADICIONAL DE EXTENSAO EXCEDENTE A 1,0M,POR CADA 0,5M OU FRAC</v>
      </c>
      <c r="C7050" s="141" t="s">
        <v>33961</v>
      </c>
      <c r="D7050" s="141" t="s">
        <v>34038</v>
      </c>
      <c r="E7050" s="141" t="s">
        <v>34042</v>
      </c>
      <c r="I7050" s="141" t="s">
        <v>285</v>
      </c>
      <c r="J7050" s="649">
        <v>37186.26</v>
      </c>
    </row>
    <row r="7051" spans="1:10" hidden="1">
      <c r="A7051" s="141" t="s">
        <v>34044</v>
      </c>
      <c r="B7051" s="141" t="str">
        <f t="shared" si="110"/>
        <v>ADICIONAL DE EXTENSAO EXCEDENTE A 1,0M,POR CADA 0,5M OU FRACAO EM TUBOS COM FLANGES INTEGRAL FUNDIDOS,CLASSE K-14,PN-16,ADICIONAL DE EXTENSAO EXCEDENTE A 1,0M,POR CADA 0,5M OU FRACPARA AGUA,COM DIAMETRO DE 1000MM.FORNECIMENTOADICIONAL DE EXTENSAO EXCEDENTE A 1,0M,POR CADA 0,5M OU FRAC</v>
      </c>
      <c r="C7051" s="141" t="s">
        <v>33961</v>
      </c>
      <c r="D7051" s="141" t="s">
        <v>34038</v>
      </c>
      <c r="E7051" s="141" t="s">
        <v>34045</v>
      </c>
      <c r="I7051" s="141" t="s">
        <v>285</v>
      </c>
      <c r="J7051" s="649">
        <v>31684.1</v>
      </c>
    </row>
    <row r="7052" spans="1:10" hidden="1">
      <c r="A7052" s="141" t="s">
        <v>34046</v>
      </c>
      <c r="B7052" s="141" t="str">
        <f t="shared" si="110"/>
        <v>ADICIONAL DE EXTENSAO EXCEDENTE A 1,0M,POR CADA 0,5M OU FRACAO EM TUBOS COM FLANGES INTEGRAL FUNDIDOS,CLASSE K-14,PN-16,ADICIONAL DE EXTENSAO EXCEDENTE A 1,0M,POR CADA 0,5M OU FRACPARA AGUA,COM DIAMETRO DE 1000MM.FORNECIMENTOADICIONAL DE EXTENSAO EXCEDENTE A 1,0M,POR CADA 0,5M OU FRAC</v>
      </c>
      <c r="C7052" s="141" t="s">
        <v>33961</v>
      </c>
      <c r="D7052" s="141" t="s">
        <v>34038</v>
      </c>
      <c r="E7052" s="141" t="s">
        <v>34045</v>
      </c>
      <c r="I7052" s="141" t="s">
        <v>285</v>
      </c>
      <c r="J7052" s="649">
        <v>31684.1</v>
      </c>
    </row>
    <row r="7053" spans="1:10" hidden="1">
      <c r="A7053" s="141" t="s">
        <v>34047</v>
      </c>
      <c r="B7053" s="141" t="str">
        <f t="shared" si="110"/>
        <v>ADICIONAL DE EXTENSAO EXCEDENTE A 1,0M,POR CADA 0,5M OU FRACAO EM TUBOS COM FLANGES INTEGRAL FUNDIDOS,CLASSE K-14,PN-16,ADICIONAL DE EXTENSAO EXCEDENTE A 1,0M,POR CADA 0,5M OU FRACPARA AGUA,COM DIAMETRO DE 1200MM.FORNECIMENTOADICIONAL DE EXTENSAO EXCEDENTE A 1,0M,POR CADA 0,5M OU FRAC</v>
      </c>
      <c r="C7053" s="141" t="s">
        <v>33961</v>
      </c>
      <c r="D7053" s="141" t="s">
        <v>34038</v>
      </c>
      <c r="E7053" s="141" t="s">
        <v>34048</v>
      </c>
      <c r="I7053" s="141" t="s">
        <v>285</v>
      </c>
      <c r="J7053" s="649">
        <v>38820.26</v>
      </c>
    </row>
    <row r="7054" spans="1:10" hidden="1">
      <c r="A7054" s="141" t="s">
        <v>34049</v>
      </c>
      <c r="B7054" s="141" t="str">
        <f t="shared" si="110"/>
        <v>ADICIONAL DE EXTENSAO EXCEDENTE A 1,0M,POR CADA 0,5M OU FRACAO EM TUBOS COM FLANGES INTEGRAL FUNDIDOS,CLASSE K-14,PN-16,ADICIONAL DE EXTENSAO EXCEDENTE A 1,0M,POR CADA 0,5M OU FRACPARA AGUA,COM DIAMETRO DE 1200MM.FORNECIMENTOADICIONAL DE EXTENSAO EXCEDENTE A 1,0M,POR CADA 0,5M OU FRAC</v>
      </c>
      <c r="C7054" s="141" t="s">
        <v>33961</v>
      </c>
      <c r="D7054" s="141" t="s">
        <v>34038</v>
      </c>
      <c r="E7054" s="141" t="s">
        <v>34048</v>
      </c>
      <c r="I7054" s="141" t="s">
        <v>285</v>
      </c>
      <c r="J7054" s="649">
        <v>38820.26</v>
      </c>
    </row>
    <row r="7055" spans="1:10" hidden="1">
      <c r="A7055" s="141" t="s">
        <v>34050</v>
      </c>
      <c r="B7055"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VERMELHO,PARA ESGOTO SANITARIO CONFORME ABNT NBR 15420 E ABNT NBR 7560,EXCL.ACESSORIOS P/JUNTA,C/DIAMETRO DE 80MM,COMPRIMENTO ATE 1,0M.FORNECIMENTOTUBO DE FERRO FUNDIDO DUCTIL COM 2 FLANGES SOLDADOS,ESPESSUR</v>
      </c>
      <c r="C7055" s="141" t="s">
        <v>34051</v>
      </c>
      <c r="D7055" s="141" t="s">
        <v>34052</v>
      </c>
      <c r="E7055" s="141" t="s">
        <v>34053</v>
      </c>
      <c r="F7055" s="141" t="s">
        <v>34054</v>
      </c>
      <c r="G7055" s="141" t="s">
        <v>34055</v>
      </c>
      <c r="H7055" s="141" t="s">
        <v>34056</v>
      </c>
      <c r="I7055" s="141" t="s">
        <v>14</v>
      </c>
      <c r="J7055" s="649">
        <v>2087.87</v>
      </c>
    </row>
    <row r="7056" spans="1:10" hidden="1">
      <c r="A7056" s="141" t="s">
        <v>34057</v>
      </c>
      <c r="B7056"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VERMELHO,PARA ESGOTO SANITARIO CONFORME ABNT NBR 15420 E ABNT NBR 7560,EXCL.ACESSORIOS P/JUNTA,C/DIAMETRO DE 80MM,COMPRIMENTO ATE 1,0M.FORNECIMENTOTUBO DE FERRO FUNDIDO DUCTIL COM 2 FLANGES SOLDADOS,ESPESSUR</v>
      </c>
      <c r="C7056" s="141" t="s">
        <v>34051</v>
      </c>
      <c r="D7056" s="141" t="s">
        <v>34052</v>
      </c>
      <c r="E7056" s="141" t="s">
        <v>34053</v>
      </c>
      <c r="F7056" s="141" t="s">
        <v>34054</v>
      </c>
      <c r="G7056" s="141" t="s">
        <v>34055</v>
      </c>
      <c r="H7056" s="141" t="s">
        <v>34056</v>
      </c>
      <c r="I7056" s="141" t="s">
        <v>14</v>
      </c>
      <c r="J7056" s="649">
        <v>2087.87</v>
      </c>
    </row>
    <row r="7057" spans="1:10" hidden="1">
      <c r="A7057" s="141" t="s">
        <v>34058</v>
      </c>
      <c r="B7057"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100MM,COMPRIMENTO ATE 1,0M.FORNECIMENTOTUBO DE FERRO FUNDIDO DUCTIL COM 2 FLANGES SOLDADOS,ESPESSUR</v>
      </c>
      <c r="C7057" s="141" t="s">
        <v>34051</v>
      </c>
      <c r="D7057" s="141" t="s">
        <v>34052</v>
      </c>
      <c r="E7057" s="141" t="s">
        <v>34053</v>
      </c>
      <c r="F7057" s="141" t="s">
        <v>34059</v>
      </c>
      <c r="G7057" s="141" t="s">
        <v>34060</v>
      </c>
      <c r="H7057" s="141" t="s">
        <v>34061</v>
      </c>
      <c r="I7057" s="141" t="s">
        <v>14</v>
      </c>
      <c r="J7057" s="649">
        <v>2323.27</v>
      </c>
    </row>
    <row r="7058" spans="1:10" hidden="1">
      <c r="A7058" s="141" t="s">
        <v>34062</v>
      </c>
      <c r="B7058"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100MM,COMPRIMENTO ATE 1,0M.FORNECIMENTOTUBO DE FERRO FUNDIDO DUCTIL COM 2 FLANGES SOLDADOS,ESPESSUR</v>
      </c>
      <c r="C7058" s="141" t="s">
        <v>34051</v>
      </c>
      <c r="D7058" s="141" t="s">
        <v>34052</v>
      </c>
      <c r="E7058" s="141" t="s">
        <v>34053</v>
      </c>
      <c r="F7058" s="141" t="s">
        <v>34059</v>
      </c>
      <c r="G7058" s="141" t="s">
        <v>34060</v>
      </c>
      <c r="H7058" s="141" t="s">
        <v>34061</v>
      </c>
      <c r="I7058" s="141" t="s">
        <v>14</v>
      </c>
      <c r="J7058" s="649">
        <v>2323.27</v>
      </c>
    </row>
    <row r="7059" spans="1:10" hidden="1">
      <c r="A7059" s="141" t="s">
        <v>34063</v>
      </c>
      <c r="B7059"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150MM,COMPRIMENTO ATE 1,0M.FORNECIMENTOTUBO DE FERRO FUNDIDO DUCTIL COM 2 FLANGES SOLDADOS,ESPESSUR</v>
      </c>
      <c r="C7059" s="141" t="s">
        <v>34051</v>
      </c>
      <c r="D7059" s="141" t="s">
        <v>34052</v>
      </c>
      <c r="E7059" s="141" t="s">
        <v>34053</v>
      </c>
      <c r="F7059" s="141" t="s">
        <v>34059</v>
      </c>
      <c r="G7059" s="141" t="s">
        <v>34060</v>
      </c>
      <c r="H7059" s="141" t="s">
        <v>34064</v>
      </c>
      <c r="I7059" s="141" t="s">
        <v>14</v>
      </c>
      <c r="J7059" s="649">
        <v>2872.11</v>
      </c>
    </row>
    <row r="7060" spans="1:10" hidden="1">
      <c r="A7060" s="141" t="s">
        <v>34065</v>
      </c>
      <c r="B7060"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150MM,COMPRIMENTO ATE 1,0M.FORNECIMENTOTUBO DE FERRO FUNDIDO DUCTIL COM 2 FLANGES SOLDADOS,ESPESSUR</v>
      </c>
      <c r="C7060" s="141" t="s">
        <v>34051</v>
      </c>
      <c r="D7060" s="141" t="s">
        <v>34052</v>
      </c>
      <c r="E7060" s="141" t="s">
        <v>34053</v>
      </c>
      <c r="F7060" s="141" t="s">
        <v>34059</v>
      </c>
      <c r="G7060" s="141" t="s">
        <v>34060</v>
      </c>
      <c r="H7060" s="141" t="s">
        <v>34064</v>
      </c>
      <c r="I7060" s="141" t="s">
        <v>14</v>
      </c>
      <c r="J7060" s="649">
        <v>2872.11</v>
      </c>
    </row>
    <row r="7061" spans="1:10" hidden="1">
      <c r="A7061" s="141" t="s">
        <v>34066</v>
      </c>
      <c r="B7061"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200MM,COMPRIMENTO ATE 1,0M.FORNECIMENTOTUBO DE FERRO FUNDIDO DUCTIL COM 2 FLANGES SOLDADOS,ESPESSUR</v>
      </c>
      <c r="C7061" s="141" t="s">
        <v>34051</v>
      </c>
      <c r="D7061" s="141" t="s">
        <v>34052</v>
      </c>
      <c r="E7061" s="141" t="s">
        <v>34053</v>
      </c>
      <c r="F7061" s="141" t="s">
        <v>34059</v>
      </c>
      <c r="G7061" s="141" t="s">
        <v>34060</v>
      </c>
      <c r="H7061" s="141" t="s">
        <v>34067</v>
      </c>
      <c r="I7061" s="141" t="s">
        <v>14</v>
      </c>
      <c r="J7061" s="649">
        <v>3456.9</v>
      </c>
    </row>
    <row r="7062" spans="1:10" hidden="1">
      <c r="A7062" s="141" t="s">
        <v>34068</v>
      </c>
      <c r="B7062"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200MM,COMPRIMENTO ATE 1,0M.FORNECIMENTOTUBO DE FERRO FUNDIDO DUCTIL COM 2 FLANGES SOLDADOS,ESPESSUR</v>
      </c>
      <c r="C7062" s="141" t="s">
        <v>34051</v>
      </c>
      <c r="D7062" s="141" t="s">
        <v>34052</v>
      </c>
      <c r="E7062" s="141" t="s">
        <v>34053</v>
      </c>
      <c r="F7062" s="141" t="s">
        <v>34059</v>
      </c>
      <c r="G7062" s="141" t="s">
        <v>34060</v>
      </c>
      <c r="H7062" s="141" t="s">
        <v>34067</v>
      </c>
      <c r="I7062" s="141" t="s">
        <v>14</v>
      </c>
      <c r="J7062" s="649">
        <v>3456.9</v>
      </c>
    </row>
    <row r="7063" spans="1:10" hidden="1">
      <c r="A7063" s="141" t="s">
        <v>34069</v>
      </c>
      <c r="B7063"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250MM,COMPRIMENTO ATE 1,0M.FORNECIMENTOTUBO DE FERRO FUNDIDO DUCTIL COM 2 FLANGES SOLDADOS,ESPESSUR</v>
      </c>
      <c r="C7063" s="141" t="s">
        <v>34051</v>
      </c>
      <c r="D7063" s="141" t="s">
        <v>34052</v>
      </c>
      <c r="E7063" s="141" t="s">
        <v>34053</v>
      </c>
      <c r="F7063" s="141" t="s">
        <v>34059</v>
      </c>
      <c r="G7063" s="141" t="s">
        <v>34060</v>
      </c>
      <c r="H7063" s="141" t="s">
        <v>34070</v>
      </c>
      <c r="I7063" s="141" t="s">
        <v>14</v>
      </c>
      <c r="J7063" s="649">
        <v>4110.13</v>
      </c>
    </row>
    <row r="7064" spans="1:10" hidden="1">
      <c r="A7064" s="141" t="s">
        <v>34071</v>
      </c>
      <c r="B7064"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250MM,COMPRIMENTO ATE 1,0M.FORNECIMENTOTUBO DE FERRO FUNDIDO DUCTIL COM 2 FLANGES SOLDADOS,ESPESSUR</v>
      </c>
      <c r="C7064" s="141" t="s">
        <v>34051</v>
      </c>
      <c r="D7064" s="141" t="s">
        <v>34052</v>
      </c>
      <c r="E7064" s="141" t="s">
        <v>34053</v>
      </c>
      <c r="F7064" s="141" t="s">
        <v>34059</v>
      </c>
      <c r="G7064" s="141" t="s">
        <v>34060</v>
      </c>
      <c r="H7064" s="141" t="s">
        <v>34070</v>
      </c>
      <c r="I7064" s="141" t="s">
        <v>14</v>
      </c>
      <c r="J7064" s="649">
        <v>4110.13</v>
      </c>
    </row>
    <row r="7065" spans="1:10" hidden="1">
      <c r="A7065" s="141" t="s">
        <v>34072</v>
      </c>
      <c r="B7065"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300MM,COMPRIMENTO ATE 1,0M.FORNECIMENTOTUBO DE FERRO FUNDIDO DUCTIL COM 2 FLANGES SOLDADOS,ESPESSUR</v>
      </c>
      <c r="C7065" s="141" t="s">
        <v>34051</v>
      </c>
      <c r="D7065" s="141" t="s">
        <v>34052</v>
      </c>
      <c r="E7065" s="141" t="s">
        <v>34053</v>
      </c>
      <c r="F7065" s="141" t="s">
        <v>34059</v>
      </c>
      <c r="G7065" s="141" t="s">
        <v>34060</v>
      </c>
      <c r="H7065" s="141" t="s">
        <v>34073</v>
      </c>
      <c r="I7065" s="141" t="s">
        <v>14</v>
      </c>
      <c r="J7065" s="649">
        <v>5022.8599999999997</v>
      </c>
    </row>
    <row r="7066" spans="1:10" hidden="1">
      <c r="A7066" s="141" t="s">
        <v>34074</v>
      </c>
      <c r="B7066"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300MM,COMPRIMENTO ATE 1,0M.FORNECIMENTOTUBO DE FERRO FUNDIDO DUCTIL COM 2 FLANGES SOLDADOS,ESPESSUR</v>
      </c>
      <c r="C7066" s="141" t="s">
        <v>34051</v>
      </c>
      <c r="D7066" s="141" t="s">
        <v>34052</v>
      </c>
      <c r="E7066" s="141" t="s">
        <v>34053</v>
      </c>
      <c r="F7066" s="141" t="s">
        <v>34059</v>
      </c>
      <c r="G7066" s="141" t="s">
        <v>34060</v>
      </c>
      <c r="H7066" s="141" t="s">
        <v>34073</v>
      </c>
      <c r="I7066" s="141" t="s">
        <v>14</v>
      </c>
      <c r="J7066" s="649">
        <v>5022.8599999999997</v>
      </c>
    </row>
    <row r="7067" spans="1:10" hidden="1">
      <c r="A7067" s="141" t="s">
        <v>34075</v>
      </c>
      <c r="B7067"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350MM,COMPRIMENTO ATE 1,0M.FORNECIMENTOTUBO DE FERRO FUNDIDO DUCTIL COM 2 FLANGES SOLDADOS,ESPESSUR</v>
      </c>
      <c r="C7067" s="141" t="s">
        <v>34051</v>
      </c>
      <c r="D7067" s="141" t="s">
        <v>34052</v>
      </c>
      <c r="E7067" s="141" t="s">
        <v>34053</v>
      </c>
      <c r="F7067" s="141" t="s">
        <v>34059</v>
      </c>
      <c r="G7067" s="141" t="s">
        <v>34060</v>
      </c>
      <c r="H7067" s="141" t="s">
        <v>34076</v>
      </c>
      <c r="I7067" s="141" t="s">
        <v>14</v>
      </c>
      <c r="J7067" s="649">
        <v>5869.07</v>
      </c>
    </row>
    <row r="7068" spans="1:10" hidden="1">
      <c r="A7068" s="141" t="s">
        <v>34077</v>
      </c>
      <c r="B7068"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350MM,COMPRIMENTO ATE 1,0M.FORNECIMENTOTUBO DE FERRO FUNDIDO DUCTIL COM 2 FLANGES SOLDADOS,ESPESSUR</v>
      </c>
      <c r="C7068" s="141" t="s">
        <v>34051</v>
      </c>
      <c r="D7068" s="141" t="s">
        <v>34052</v>
      </c>
      <c r="E7068" s="141" t="s">
        <v>34053</v>
      </c>
      <c r="F7068" s="141" t="s">
        <v>34059</v>
      </c>
      <c r="G7068" s="141" t="s">
        <v>34060</v>
      </c>
      <c r="H7068" s="141" t="s">
        <v>34076</v>
      </c>
      <c r="I7068" s="141" t="s">
        <v>14</v>
      </c>
      <c r="J7068" s="649">
        <v>5869.07</v>
      </c>
    </row>
    <row r="7069" spans="1:10" hidden="1">
      <c r="A7069" s="141" t="s">
        <v>34078</v>
      </c>
      <c r="B7069"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400MM,COMPRIMENTO ATE 1,0M.FORNECIMENTOTUBO DE FERRO FUNDIDO DUCTIL COM 2 FLANGES SOLDADOS,ESPESSUR</v>
      </c>
      <c r="C7069" s="141" t="s">
        <v>34051</v>
      </c>
      <c r="D7069" s="141" t="s">
        <v>34052</v>
      </c>
      <c r="E7069" s="141" t="s">
        <v>34053</v>
      </c>
      <c r="F7069" s="141" t="s">
        <v>34059</v>
      </c>
      <c r="G7069" s="141" t="s">
        <v>34060</v>
      </c>
      <c r="H7069" s="141" t="s">
        <v>34079</v>
      </c>
      <c r="I7069" s="141" t="s">
        <v>14</v>
      </c>
      <c r="J7069" s="649">
        <v>6624.36</v>
      </c>
    </row>
    <row r="7070" spans="1:10" hidden="1">
      <c r="A7070" s="141" t="s">
        <v>34080</v>
      </c>
      <c r="B7070"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400MM,COMPRIMENTO ATE 1,0M.FORNECIMENTOTUBO DE FERRO FUNDIDO DUCTIL COM 2 FLANGES SOLDADOS,ESPESSUR</v>
      </c>
      <c r="C7070" s="141" t="s">
        <v>34051</v>
      </c>
      <c r="D7070" s="141" t="s">
        <v>34052</v>
      </c>
      <c r="E7070" s="141" t="s">
        <v>34053</v>
      </c>
      <c r="F7070" s="141" t="s">
        <v>34059</v>
      </c>
      <c r="G7070" s="141" t="s">
        <v>34060</v>
      </c>
      <c r="H7070" s="141" t="s">
        <v>34079</v>
      </c>
      <c r="I7070" s="141" t="s">
        <v>14</v>
      </c>
      <c r="J7070" s="649">
        <v>6624.36</v>
      </c>
    </row>
    <row r="7071" spans="1:10" hidden="1">
      <c r="A7071" s="141" t="s">
        <v>34081</v>
      </c>
      <c r="B7071"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450MM,COMPRIMENTO ATE 1,0M.FORNECIMENTOTUBO DE FERRO FUNDIDO DUCTIL COM 2 FLANGES SOLDADOS,ESPESSUR</v>
      </c>
      <c r="C7071" s="141" t="s">
        <v>34051</v>
      </c>
      <c r="D7071" s="141" t="s">
        <v>34052</v>
      </c>
      <c r="E7071" s="141" t="s">
        <v>34053</v>
      </c>
      <c r="F7071" s="141" t="s">
        <v>34059</v>
      </c>
      <c r="G7071" s="141" t="s">
        <v>34060</v>
      </c>
      <c r="H7071" s="141" t="s">
        <v>34082</v>
      </c>
      <c r="I7071" s="141" t="s">
        <v>14</v>
      </c>
      <c r="J7071" s="649">
        <v>8077.31</v>
      </c>
    </row>
    <row r="7072" spans="1:10" hidden="1">
      <c r="A7072" s="141" t="s">
        <v>34083</v>
      </c>
      <c r="B7072"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450MM,COMPRIMENTO ATE 1,0M.FORNECIMENTOTUBO DE FERRO FUNDIDO DUCTIL COM 2 FLANGES SOLDADOS,ESPESSUR</v>
      </c>
      <c r="C7072" s="141" t="s">
        <v>34051</v>
      </c>
      <c r="D7072" s="141" t="s">
        <v>34052</v>
      </c>
      <c r="E7072" s="141" t="s">
        <v>34053</v>
      </c>
      <c r="F7072" s="141" t="s">
        <v>34059</v>
      </c>
      <c r="G7072" s="141" t="s">
        <v>34060</v>
      </c>
      <c r="H7072" s="141" t="s">
        <v>34082</v>
      </c>
      <c r="I7072" s="141" t="s">
        <v>14</v>
      </c>
      <c r="J7072" s="649">
        <v>8077.31</v>
      </c>
    </row>
    <row r="7073" spans="1:10" hidden="1">
      <c r="A7073" s="141" t="s">
        <v>34084</v>
      </c>
      <c r="B7073"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500MM,COMPRIMENTO ATE 1,0M.FORNECIMENTTUBO DE FERRO FUNDIDO DUCTIL COM 2 FLANGES SOLDADOS,ESPESSUR</v>
      </c>
      <c r="C7073" s="141" t="s">
        <v>34051</v>
      </c>
      <c r="D7073" s="141" t="s">
        <v>34052</v>
      </c>
      <c r="E7073" s="141" t="s">
        <v>34053</v>
      </c>
      <c r="F7073" s="141" t="s">
        <v>34059</v>
      </c>
      <c r="G7073" s="141" t="s">
        <v>34060</v>
      </c>
      <c r="H7073" s="141" t="s">
        <v>34085</v>
      </c>
      <c r="I7073" s="141" t="s">
        <v>14</v>
      </c>
      <c r="J7073" s="649">
        <v>8620.0499999999993</v>
      </c>
    </row>
    <row r="7074" spans="1:10" hidden="1">
      <c r="A7074" s="141" t="s">
        <v>34086</v>
      </c>
      <c r="B7074"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500MM,COMPRIMENTO ATE 1,0M.FORNECIMENTTUBO DE FERRO FUNDIDO DUCTIL COM 2 FLANGES SOLDADOS,ESPESSUR</v>
      </c>
      <c r="C7074" s="141" t="s">
        <v>34051</v>
      </c>
      <c r="D7074" s="141" t="s">
        <v>34052</v>
      </c>
      <c r="E7074" s="141" t="s">
        <v>34053</v>
      </c>
      <c r="F7074" s="141" t="s">
        <v>34059</v>
      </c>
      <c r="G7074" s="141" t="s">
        <v>34060</v>
      </c>
      <c r="H7074" s="141" t="s">
        <v>34085</v>
      </c>
      <c r="I7074" s="141" t="s">
        <v>14</v>
      </c>
      <c r="J7074" s="649">
        <v>8620.0499999999993</v>
      </c>
    </row>
    <row r="7075" spans="1:10" hidden="1">
      <c r="A7075" s="141" t="s">
        <v>34087</v>
      </c>
      <c r="B7075"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600MM,COMPRIMENTO ATE 1,0M.FORNECIMENTOTUBO DE FERRO FUNDIDO DUCTIL COM 2 FLANGES SOLDADOS,ESPESSUR</v>
      </c>
      <c r="C7075" s="141" t="s">
        <v>34051</v>
      </c>
      <c r="D7075" s="141" t="s">
        <v>34052</v>
      </c>
      <c r="E7075" s="141" t="s">
        <v>34053</v>
      </c>
      <c r="F7075" s="141" t="s">
        <v>34059</v>
      </c>
      <c r="G7075" s="141" t="s">
        <v>34060</v>
      </c>
      <c r="H7075" s="141" t="s">
        <v>34088</v>
      </c>
      <c r="I7075" s="141" t="s">
        <v>14</v>
      </c>
      <c r="J7075" s="649">
        <v>10493.25</v>
      </c>
    </row>
    <row r="7076" spans="1:10" hidden="1">
      <c r="A7076" s="141" t="s">
        <v>34089</v>
      </c>
      <c r="B7076" s="141" t="str">
        <f t="shared" si="110"/>
        <v>TUBO DE FERRO FUNDIDO DUCTIL COM 2 FLANGES SOLDADOS,ESPESSURA CLASSE K-9,CLASSE DE PRESSAO PN-10,REVESTIDO INTERNAMENTETUBO DE FERRO FUNDIDO DUCTIL COM 2 FLANGES SOLDADOS,ESPESSURCOM ARGAMASSA DE CIMENTO ALUMINOSO E EXTERNAMENTE COM ZINCOMETALICO E PINTURA EPOXI NA COR VERMELHA,PARA ESGOTO SANITARIO,CONFORME ABNT NBR 15420 E ABNT NBR 7560,EXCL.ACESSORIOS P/JUNTA,C/DIAMETRO DE 600MM,COMPRIMENTO ATE 1,0M.FORNECIMENTOTUBO DE FERRO FUNDIDO DUCTIL COM 2 FLANGES SOLDADOS,ESPESSUR</v>
      </c>
      <c r="C7076" s="141" t="s">
        <v>34051</v>
      </c>
      <c r="D7076" s="141" t="s">
        <v>34052</v>
      </c>
      <c r="E7076" s="141" t="s">
        <v>34053</v>
      </c>
      <c r="F7076" s="141" t="s">
        <v>34059</v>
      </c>
      <c r="G7076" s="141" t="s">
        <v>34060</v>
      </c>
      <c r="H7076" s="141" t="s">
        <v>34088</v>
      </c>
      <c r="I7076" s="141" t="s">
        <v>14</v>
      </c>
      <c r="J7076" s="649">
        <v>10493.25</v>
      </c>
    </row>
    <row r="7077" spans="1:10" hidden="1">
      <c r="A7077" s="141" t="s">
        <v>34090</v>
      </c>
      <c r="B7077"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700MM,COMPRIMENTO ATE 1,0M.FORNECIMENTOTUBO DE FERRO FUNDIDO DUCTIL COM 2 FLANGES ROSCADOS,ESPESSUR</v>
      </c>
      <c r="C7077" s="141" t="s">
        <v>34091</v>
      </c>
      <c r="D7077" s="141" t="s">
        <v>34092</v>
      </c>
      <c r="E7077" s="141" t="s">
        <v>34093</v>
      </c>
      <c r="F7077" s="141" t="s">
        <v>34094</v>
      </c>
      <c r="G7077" s="141" t="s">
        <v>34095</v>
      </c>
      <c r="H7077" s="141" t="s">
        <v>34096</v>
      </c>
      <c r="I7077" s="141" t="s">
        <v>14</v>
      </c>
      <c r="J7077" s="649">
        <v>23046.59</v>
      </c>
    </row>
    <row r="7078" spans="1:10" hidden="1">
      <c r="A7078" s="141" t="s">
        <v>34097</v>
      </c>
      <c r="B7078"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700MM,COMPRIMENTO ATE 1,0M.FORNECIMENTOTUBO DE FERRO FUNDIDO DUCTIL COM 2 FLANGES ROSCADOS,ESPESSUR</v>
      </c>
      <c r="C7078" s="141" t="s">
        <v>34091</v>
      </c>
      <c r="D7078" s="141" t="s">
        <v>34092</v>
      </c>
      <c r="E7078" s="141" t="s">
        <v>34093</v>
      </c>
      <c r="F7078" s="141" t="s">
        <v>34094</v>
      </c>
      <c r="G7078" s="141" t="s">
        <v>34095</v>
      </c>
      <c r="H7078" s="141" t="s">
        <v>34096</v>
      </c>
      <c r="I7078" s="141" t="s">
        <v>14</v>
      </c>
      <c r="J7078" s="649">
        <v>23046.59</v>
      </c>
    </row>
    <row r="7079" spans="1:10" hidden="1">
      <c r="A7079" s="141" t="s">
        <v>34098</v>
      </c>
      <c r="B7079"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800MM,COMPRIMENTO ATE 1,0M.FORNECIMENTOTUBO DE FERRO FUNDIDO DUCTIL COM 2 FLANGES ROSCADOS,ESPESSUR</v>
      </c>
      <c r="C7079" s="141" t="s">
        <v>34091</v>
      </c>
      <c r="D7079" s="141" t="s">
        <v>34092</v>
      </c>
      <c r="E7079" s="141" t="s">
        <v>34093</v>
      </c>
      <c r="F7079" s="141" t="s">
        <v>34094</v>
      </c>
      <c r="G7079" s="141" t="s">
        <v>34095</v>
      </c>
      <c r="H7079" s="141" t="s">
        <v>34099</v>
      </c>
      <c r="I7079" s="141" t="s">
        <v>14</v>
      </c>
      <c r="J7079" s="649">
        <v>29251.67</v>
      </c>
    </row>
    <row r="7080" spans="1:10" hidden="1">
      <c r="A7080" s="141" t="s">
        <v>34100</v>
      </c>
      <c r="B7080"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800MM,COMPRIMENTO ATE 1,0M.FORNECIMENTOTUBO DE FERRO FUNDIDO DUCTIL COM 2 FLANGES ROSCADOS,ESPESSUR</v>
      </c>
      <c r="C7080" s="141" t="s">
        <v>34091</v>
      </c>
      <c r="D7080" s="141" t="s">
        <v>34092</v>
      </c>
      <c r="E7080" s="141" t="s">
        <v>34093</v>
      </c>
      <c r="F7080" s="141" t="s">
        <v>34094</v>
      </c>
      <c r="G7080" s="141" t="s">
        <v>34095</v>
      </c>
      <c r="H7080" s="141" t="s">
        <v>34099</v>
      </c>
      <c r="I7080" s="141" t="s">
        <v>14</v>
      </c>
      <c r="J7080" s="649">
        <v>29251.67</v>
      </c>
    </row>
    <row r="7081" spans="1:10" hidden="1">
      <c r="A7081" s="141" t="s">
        <v>34101</v>
      </c>
      <c r="B7081"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900MM,COMPRIMENTO ATE 1,0M.FORNECIMENTOTUBO DE FERRO FUNDIDO DUCTIL COM 2 FLANGES ROSCADOS,ESPESSUR</v>
      </c>
      <c r="C7081" s="141" t="s">
        <v>34091</v>
      </c>
      <c r="D7081" s="141" t="s">
        <v>34092</v>
      </c>
      <c r="E7081" s="141" t="s">
        <v>34093</v>
      </c>
      <c r="F7081" s="141" t="s">
        <v>34094</v>
      </c>
      <c r="G7081" s="141" t="s">
        <v>34095</v>
      </c>
      <c r="H7081" s="141" t="s">
        <v>34102</v>
      </c>
      <c r="I7081" s="141" t="s">
        <v>14</v>
      </c>
      <c r="J7081" s="649">
        <v>42393.78</v>
      </c>
    </row>
    <row r="7082" spans="1:10" hidden="1">
      <c r="A7082" s="141" t="s">
        <v>34103</v>
      </c>
      <c r="B7082"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900MM,COMPRIMENTO ATE 1,0M.FORNECIMENTOTUBO DE FERRO FUNDIDO DUCTIL COM 2 FLANGES ROSCADOS,ESPESSUR</v>
      </c>
      <c r="C7082" s="141" t="s">
        <v>34091</v>
      </c>
      <c r="D7082" s="141" t="s">
        <v>34092</v>
      </c>
      <c r="E7082" s="141" t="s">
        <v>34093</v>
      </c>
      <c r="F7082" s="141" t="s">
        <v>34094</v>
      </c>
      <c r="G7082" s="141" t="s">
        <v>34095</v>
      </c>
      <c r="H7082" s="141" t="s">
        <v>34102</v>
      </c>
      <c r="I7082" s="141" t="s">
        <v>14</v>
      </c>
      <c r="J7082" s="649">
        <v>42393.78</v>
      </c>
    </row>
    <row r="7083" spans="1:10" hidden="1">
      <c r="A7083" s="141" t="s">
        <v>34104</v>
      </c>
      <c r="B7083"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1000MM,COMPRIMENTO ATE 1,0M.FORNECIMENTOTUBO DE FERRO FUNDIDO DUCTIL COM 2 FLANGES ROSCADOS,ESPESSUR</v>
      </c>
      <c r="C7083" s="141" t="s">
        <v>34091</v>
      </c>
      <c r="D7083" s="141" t="s">
        <v>34092</v>
      </c>
      <c r="E7083" s="141" t="s">
        <v>34093</v>
      </c>
      <c r="F7083" s="141" t="s">
        <v>34094</v>
      </c>
      <c r="G7083" s="141" t="s">
        <v>34095</v>
      </c>
      <c r="H7083" s="141" t="s">
        <v>34105</v>
      </c>
      <c r="I7083" s="141" t="s">
        <v>14</v>
      </c>
      <c r="J7083" s="649">
        <v>44060.53</v>
      </c>
    </row>
    <row r="7084" spans="1:10" hidden="1">
      <c r="A7084" s="141" t="s">
        <v>34106</v>
      </c>
      <c r="B7084"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1000MM,COMPRIMENTO ATE 1,0M.FORNECIMENTOTUBO DE FERRO FUNDIDO DUCTIL COM 2 FLANGES ROSCADOS,ESPESSUR</v>
      </c>
      <c r="C7084" s="141" t="s">
        <v>34091</v>
      </c>
      <c r="D7084" s="141" t="s">
        <v>34092</v>
      </c>
      <c r="E7084" s="141" t="s">
        <v>34093</v>
      </c>
      <c r="F7084" s="141" t="s">
        <v>34094</v>
      </c>
      <c r="G7084" s="141" t="s">
        <v>34095</v>
      </c>
      <c r="H7084" s="141" t="s">
        <v>34105</v>
      </c>
      <c r="I7084" s="141" t="s">
        <v>14</v>
      </c>
      <c r="J7084" s="649">
        <v>44060.53</v>
      </c>
    </row>
    <row r="7085" spans="1:10" hidden="1">
      <c r="A7085" s="141" t="s">
        <v>34107</v>
      </c>
      <c r="B7085"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1200MM,COMPRIMENTO ATE 1,0M.FORNECIMENTOTUBO DE FERRO FUNDIDO DUCTIL COM 2 FLANGES ROSCADOS,ESPESSUR</v>
      </c>
      <c r="C7085" s="141" t="s">
        <v>34091</v>
      </c>
      <c r="D7085" s="141" t="s">
        <v>34092</v>
      </c>
      <c r="E7085" s="141" t="s">
        <v>34093</v>
      </c>
      <c r="F7085" s="141" t="s">
        <v>34094</v>
      </c>
      <c r="G7085" s="141" t="s">
        <v>34095</v>
      </c>
      <c r="H7085" s="141" t="s">
        <v>34108</v>
      </c>
      <c r="I7085" s="141" t="s">
        <v>14</v>
      </c>
      <c r="J7085" s="649">
        <v>63146.42</v>
      </c>
    </row>
    <row r="7086" spans="1:10" hidden="1">
      <c r="A7086" s="141" t="s">
        <v>34109</v>
      </c>
      <c r="B7086" s="141" t="str">
        <f t="shared" si="110"/>
        <v>TUBO DE FERRO FUNDIDO DUCTIL COM 2 FLANGES ROSCADOS,ESPESSURA CLASSE K-12,CLASSE DE PRESSAO PN-10,REVESTIDO INTERNAMENTETUBO DE FERRO FUNDIDO DUCTIL COM 2 FLANGES ROSCADOS,ESPESSUR C/ARGAMASSA DE CIMENTO ALUMINOSO E EXTERNAMENTE C/ZINCO METALICO E PINTURA EPOXI NA COR VERMELHA,P/ESGOTO SANITARIO,CONFORME ABNT NBR 15420 E ABNT NBR 7560,EXCLUSIVE ACESSORIOS P/JUNTA,C/DIAMETRO DE 1200MM,COMPRIMENTO ATE 1,0M.FORNECIMENTOTUBO DE FERRO FUNDIDO DUCTIL COM 2 FLANGES ROSCADOS,ESPESSUR</v>
      </c>
      <c r="C7086" s="141" t="s">
        <v>34091</v>
      </c>
      <c r="D7086" s="141" t="s">
        <v>34092</v>
      </c>
      <c r="E7086" s="141" t="s">
        <v>34093</v>
      </c>
      <c r="F7086" s="141" t="s">
        <v>34094</v>
      </c>
      <c r="G7086" s="141" t="s">
        <v>34095</v>
      </c>
      <c r="H7086" s="141" t="s">
        <v>34108</v>
      </c>
      <c r="I7086" s="141" t="s">
        <v>14</v>
      </c>
      <c r="J7086" s="649">
        <v>63146.42</v>
      </c>
    </row>
    <row r="7087" spans="1:10" hidden="1">
      <c r="A7087" s="141" t="s">
        <v>34110</v>
      </c>
      <c r="B7087"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 CONFORME ABNT NBR 15420 E ABNT NBR 7560,EXCLUSIVE ACESSORIOS P/JUNTA,COM DIAMETRO DE 80MM,COMPRIMENTO ATE 1,0M.FORNECIMENTOTUBO DE FERRO FUNDIDO DUCTIL COM 2 FLANGES SOLDADOS,ESPESSUR</v>
      </c>
      <c r="C7087" s="141" t="s">
        <v>34051</v>
      </c>
      <c r="D7087" s="141" t="s">
        <v>34111</v>
      </c>
      <c r="E7087" s="141" t="s">
        <v>34112</v>
      </c>
      <c r="F7087" s="141" t="s">
        <v>34113</v>
      </c>
      <c r="G7087" s="141" t="s">
        <v>34114</v>
      </c>
      <c r="H7087" s="141" t="s">
        <v>34115</v>
      </c>
      <c r="I7087" s="141" t="s">
        <v>14</v>
      </c>
      <c r="J7087" s="649">
        <v>2087.87</v>
      </c>
    </row>
    <row r="7088" spans="1:10" hidden="1">
      <c r="A7088" s="141" t="s">
        <v>34116</v>
      </c>
      <c r="B7088"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 CONFORME ABNT NBR 15420 E ABNT NBR 7560,EXCLUSIVE ACESSORIOS P/JUNTA,COM DIAMETRO DE 80MM,COMPRIMENTO ATE 1,0M.FORNECIMENTOTUBO DE FERRO FUNDIDO DUCTIL COM 2 FLANGES SOLDADOS,ESPESSUR</v>
      </c>
      <c r="C7088" s="141" t="s">
        <v>34051</v>
      </c>
      <c r="D7088" s="141" t="s">
        <v>34111</v>
      </c>
      <c r="E7088" s="141" t="s">
        <v>34112</v>
      </c>
      <c r="F7088" s="141" t="s">
        <v>34113</v>
      </c>
      <c r="G7088" s="141" t="s">
        <v>34114</v>
      </c>
      <c r="H7088" s="141" t="s">
        <v>34115</v>
      </c>
      <c r="I7088" s="141" t="s">
        <v>14</v>
      </c>
      <c r="J7088" s="649">
        <v>2087.87</v>
      </c>
    </row>
    <row r="7089" spans="1:10" hidden="1">
      <c r="A7089" s="141" t="s">
        <v>34117</v>
      </c>
      <c r="B7089"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100MM,COMPRIMENTO ATE 1,0M.FORNECIMENTOTUBO DE FERRO FUNDIDO DUCTIL COM 2 FLANGES SOLDADOS,ESPESSUR</v>
      </c>
      <c r="C7089" s="141" t="s">
        <v>34051</v>
      </c>
      <c r="D7089" s="141" t="s">
        <v>34111</v>
      </c>
      <c r="E7089" s="141" t="s">
        <v>34112</v>
      </c>
      <c r="F7089" s="141" t="s">
        <v>34118</v>
      </c>
      <c r="G7089" s="141" t="s">
        <v>34114</v>
      </c>
      <c r="H7089" s="141" t="s">
        <v>34119</v>
      </c>
      <c r="I7089" s="141" t="s">
        <v>14</v>
      </c>
      <c r="J7089" s="649">
        <v>2323.27</v>
      </c>
    </row>
    <row r="7090" spans="1:10" hidden="1">
      <c r="A7090" s="141" t="s">
        <v>34120</v>
      </c>
      <c r="B7090"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100MM,COMPRIMENTO ATE 1,0M.FORNECIMENTOTUBO DE FERRO FUNDIDO DUCTIL COM 2 FLANGES SOLDADOS,ESPESSUR</v>
      </c>
      <c r="C7090" s="141" t="s">
        <v>34051</v>
      </c>
      <c r="D7090" s="141" t="s">
        <v>34111</v>
      </c>
      <c r="E7090" s="141" t="s">
        <v>34112</v>
      </c>
      <c r="F7090" s="141" t="s">
        <v>34118</v>
      </c>
      <c r="G7090" s="141" t="s">
        <v>34114</v>
      </c>
      <c r="H7090" s="141" t="s">
        <v>34119</v>
      </c>
      <c r="I7090" s="141" t="s">
        <v>14</v>
      </c>
      <c r="J7090" s="649">
        <v>2323.27</v>
      </c>
    </row>
    <row r="7091" spans="1:10" hidden="1">
      <c r="A7091" s="141" t="s">
        <v>34121</v>
      </c>
      <c r="B7091"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150MM,COMPRIMENTO ATE 1,0M.FORNECIMENTOTUBO DE FERRO FUNDIDO DUCTIL COM 2 FLANGES SOLDADOS,ESPESSUR</v>
      </c>
      <c r="C7091" s="141" t="s">
        <v>34051</v>
      </c>
      <c r="D7091" s="141" t="s">
        <v>34111</v>
      </c>
      <c r="E7091" s="141" t="s">
        <v>34112</v>
      </c>
      <c r="F7091" s="141" t="s">
        <v>34118</v>
      </c>
      <c r="G7091" s="141" t="s">
        <v>34114</v>
      </c>
      <c r="H7091" s="141" t="s">
        <v>34122</v>
      </c>
      <c r="I7091" s="141" t="s">
        <v>14</v>
      </c>
      <c r="J7091" s="649">
        <v>2872.11</v>
      </c>
    </row>
    <row r="7092" spans="1:10" hidden="1">
      <c r="A7092" s="141" t="s">
        <v>34123</v>
      </c>
      <c r="B7092"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150MM,COMPRIMENTO ATE 1,0M.FORNECIMENTOTUBO DE FERRO FUNDIDO DUCTIL COM 2 FLANGES SOLDADOS,ESPESSUR</v>
      </c>
      <c r="C7092" s="141" t="s">
        <v>34051</v>
      </c>
      <c r="D7092" s="141" t="s">
        <v>34111</v>
      </c>
      <c r="E7092" s="141" t="s">
        <v>34112</v>
      </c>
      <c r="F7092" s="141" t="s">
        <v>34118</v>
      </c>
      <c r="G7092" s="141" t="s">
        <v>34114</v>
      </c>
      <c r="H7092" s="141" t="s">
        <v>34122</v>
      </c>
      <c r="I7092" s="141" t="s">
        <v>14</v>
      </c>
      <c r="J7092" s="649">
        <v>2872.11</v>
      </c>
    </row>
    <row r="7093" spans="1:10" hidden="1">
      <c r="A7093" s="141" t="s">
        <v>34124</v>
      </c>
      <c r="B7093"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200MM,COMPRIMENTO ATE 1,0M.FORNECIMENTOTUBO DE FERRO FUNDIDO DUCTIL COM 2 FLANGES SOLDADOS,ESPESSUR</v>
      </c>
      <c r="C7093" s="141" t="s">
        <v>34051</v>
      </c>
      <c r="D7093" s="141" t="s">
        <v>34111</v>
      </c>
      <c r="E7093" s="141" t="s">
        <v>34112</v>
      </c>
      <c r="F7093" s="141" t="s">
        <v>34118</v>
      </c>
      <c r="G7093" s="141" t="s">
        <v>34114</v>
      </c>
      <c r="H7093" s="141" t="s">
        <v>34125</v>
      </c>
      <c r="I7093" s="141" t="s">
        <v>14</v>
      </c>
      <c r="J7093" s="649">
        <v>3458.27</v>
      </c>
    </row>
    <row r="7094" spans="1:10" hidden="1">
      <c r="A7094" s="141" t="s">
        <v>34126</v>
      </c>
      <c r="B7094"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200MM,COMPRIMENTO ATE 1,0M.FORNECIMENTOTUBO DE FERRO FUNDIDO DUCTIL COM 2 FLANGES SOLDADOS,ESPESSUR</v>
      </c>
      <c r="C7094" s="141" t="s">
        <v>34051</v>
      </c>
      <c r="D7094" s="141" t="s">
        <v>34111</v>
      </c>
      <c r="E7094" s="141" t="s">
        <v>34112</v>
      </c>
      <c r="F7094" s="141" t="s">
        <v>34118</v>
      </c>
      <c r="G7094" s="141" t="s">
        <v>34114</v>
      </c>
      <c r="H7094" s="141" t="s">
        <v>34125</v>
      </c>
      <c r="I7094" s="141" t="s">
        <v>14</v>
      </c>
      <c r="J7094" s="649">
        <v>3458.27</v>
      </c>
    </row>
    <row r="7095" spans="1:10" hidden="1">
      <c r="A7095" s="141" t="s">
        <v>34127</v>
      </c>
      <c r="B7095"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250MM,COMPRIMENTO ATE 1,0M.FORNECIMENTOTUBO DE FERRO FUNDIDO DUCTIL COM 2 FLANGES SOLDADOS,ESPESSUR</v>
      </c>
      <c r="C7095" s="141" t="s">
        <v>34051</v>
      </c>
      <c r="D7095" s="141" t="s">
        <v>34111</v>
      </c>
      <c r="E7095" s="141" t="s">
        <v>34112</v>
      </c>
      <c r="F7095" s="141" t="s">
        <v>34118</v>
      </c>
      <c r="G7095" s="141" t="s">
        <v>34114</v>
      </c>
      <c r="H7095" s="141" t="s">
        <v>34128</v>
      </c>
      <c r="I7095" s="141" t="s">
        <v>14</v>
      </c>
      <c r="J7095" s="649">
        <v>4203.01</v>
      </c>
    </row>
    <row r="7096" spans="1:10" hidden="1">
      <c r="A7096" s="141" t="s">
        <v>34129</v>
      </c>
      <c r="B7096"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250MM,COMPRIMENTO ATE 1,0M.FORNECIMENTOTUBO DE FERRO FUNDIDO DUCTIL COM 2 FLANGES SOLDADOS,ESPESSUR</v>
      </c>
      <c r="C7096" s="141" t="s">
        <v>34051</v>
      </c>
      <c r="D7096" s="141" t="s">
        <v>34111</v>
      </c>
      <c r="E7096" s="141" t="s">
        <v>34112</v>
      </c>
      <c r="F7096" s="141" t="s">
        <v>34118</v>
      </c>
      <c r="G7096" s="141" t="s">
        <v>34114</v>
      </c>
      <c r="H7096" s="141" t="s">
        <v>34128</v>
      </c>
      <c r="I7096" s="141" t="s">
        <v>14</v>
      </c>
      <c r="J7096" s="649">
        <v>4203.01</v>
      </c>
    </row>
    <row r="7097" spans="1:10" hidden="1">
      <c r="A7097" s="141" t="s">
        <v>34130</v>
      </c>
      <c r="B7097" s="141" t="str">
        <f t="shared" si="110"/>
        <v>TUBO DE FERRO FUNDIDO DUCTIL COM 2 FLANGES SOLDADOS,ESPESSURA CLASSE K-9,CLASSE DE PRESSAO PN-16,REVESTIDO EXTERNAMENTETUBO DE FERRO FUNDIDO DUCTIL COM 2 FLANGES SOLDADOS,ESPESSURC/ARGAMASSA DE CIMENTO ALUMINOSO E EXTERNAMENTE C/ZINCO METALICO E PINTURA EPOXI NA COR VERMELHA,P/ESGOTO SANITARIO,CONFORME ABNT NBR 15420 E ABNT NBR 7560,EXCLUSIVE ACESSORIOS P/JUNTA,COM DIAMETRO DE 300MM,COMPRIMENTO ATE 1,0M.FORNECIMENTOTUBO DE FERRO FUNDIDO DUCTIL COM 2 FLANGES SOLDADOS,ESPESSUR</v>
      </c>
      <c r="C7097" s="141" t="s">
        <v>34051</v>
      </c>
      <c r="D7097" s="141" t="s">
        <v>34131</v>
      </c>
      <c r="E7097" s="141" t="s">
        <v>34112</v>
      </c>
      <c r="F7097" s="141" t="s">
        <v>34118</v>
      </c>
      <c r="G7097" s="141" t="s">
        <v>34114</v>
      </c>
      <c r="H7097" s="141" t="s">
        <v>34132</v>
      </c>
      <c r="I7097" s="141" t="s">
        <v>14</v>
      </c>
      <c r="J7097" s="649">
        <v>5099.04</v>
      </c>
    </row>
    <row r="7098" spans="1:10" hidden="1">
      <c r="A7098" s="141" t="s">
        <v>34133</v>
      </c>
      <c r="B7098" s="141" t="str">
        <f t="shared" si="110"/>
        <v>TUBO DE FERRO FUNDIDO DUCTIL COM 2 FLANGES SOLDADOS,ESPESSURA CLASSE K-9,CLASSE DE PRESSAO PN-16,REVESTIDO EXTERNAMENTETUBO DE FERRO FUNDIDO DUCTIL COM 2 FLANGES SOLDADOS,ESPESSURC/ARGAMASSA DE CIMENTO ALUMINOSO E EXTERNAMENTE C/ZINCO METALICO E PINTURA EPOXI NA COR VERMELHA,P/ESGOTO SANITARIO,CONFORME ABNT NBR 15420 E ABNT NBR 7560,EXCLUSIVE ACESSORIOS P/JUNTA,COM DIAMETRO DE 300MM,COMPRIMENTO ATE 1,0M.FORNECIMENTOTUBO DE FERRO FUNDIDO DUCTIL COM 2 FLANGES SOLDADOS,ESPESSUR</v>
      </c>
      <c r="C7098" s="141" t="s">
        <v>34051</v>
      </c>
      <c r="D7098" s="141" t="s">
        <v>34131</v>
      </c>
      <c r="E7098" s="141" t="s">
        <v>34112</v>
      </c>
      <c r="F7098" s="141" t="s">
        <v>34118</v>
      </c>
      <c r="G7098" s="141" t="s">
        <v>34114</v>
      </c>
      <c r="H7098" s="141" t="s">
        <v>34132</v>
      </c>
      <c r="I7098" s="141" t="s">
        <v>14</v>
      </c>
      <c r="J7098" s="649">
        <v>5099.04</v>
      </c>
    </row>
    <row r="7099" spans="1:10" hidden="1">
      <c r="A7099" s="141" t="s">
        <v>34134</v>
      </c>
      <c r="B7099"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350MM,COMPRIMENTO ATE 1,0M.FORNECIMENTOTUBO DE FERRO FUNDIDO DUCTIL COM 2 FLANGES SOLDADOS,ESPESSUR</v>
      </c>
      <c r="C7099" s="141" t="s">
        <v>34051</v>
      </c>
      <c r="D7099" s="141" t="s">
        <v>34111</v>
      </c>
      <c r="E7099" s="141" t="s">
        <v>34112</v>
      </c>
      <c r="F7099" s="141" t="s">
        <v>34118</v>
      </c>
      <c r="G7099" s="141" t="s">
        <v>34114</v>
      </c>
      <c r="H7099" s="141" t="s">
        <v>34135</v>
      </c>
      <c r="I7099" s="141" t="s">
        <v>14</v>
      </c>
      <c r="J7099" s="649">
        <v>5951.09</v>
      </c>
    </row>
    <row r="7100" spans="1:10" hidden="1">
      <c r="A7100" s="141" t="s">
        <v>34136</v>
      </c>
      <c r="B7100"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350MM,COMPRIMENTO ATE 1,0M.FORNECIMENTOTUBO DE FERRO FUNDIDO DUCTIL COM 2 FLANGES SOLDADOS,ESPESSUR</v>
      </c>
      <c r="C7100" s="141" t="s">
        <v>34051</v>
      </c>
      <c r="D7100" s="141" t="s">
        <v>34111</v>
      </c>
      <c r="E7100" s="141" t="s">
        <v>34112</v>
      </c>
      <c r="F7100" s="141" t="s">
        <v>34118</v>
      </c>
      <c r="G7100" s="141" t="s">
        <v>34114</v>
      </c>
      <c r="H7100" s="141" t="s">
        <v>34135</v>
      </c>
      <c r="I7100" s="141" t="s">
        <v>14</v>
      </c>
      <c r="J7100" s="649">
        <v>5951.09</v>
      </c>
    </row>
    <row r="7101" spans="1:10" hidden="1">
      <c r="A7101" s="141" t="s">
        <v>34137</v>
      </c>
      <c r="B7101"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400MM,COMPRIMENTO ATE 1,0M.FORNECIMENTOTUBO DE FERRO FUNDIDO DUCTIL COM 2 FLANGES SOLDADOS,ESPESSUR</v>
      </c>
      <c r="C7101" s="141" t="s">
        <v>34051</v>
      </c>
      <c r="D7101" s="141" t="s">
        <v>34111</v>
      </c>
      <c r="E7101" s="141" t="s">
        <v>34112</v>
      </c>
      <c r="F7101" s="141" t="s">
        <v>34118</v>
      </c>
      <c r="G7101" s="141" t="s">
        <v>34114</v>
      </c>
      <c r="H7101" s="141" t="s">
        <v>34138</v>
      </c>
      <c r="I7101" s="141" t="s">
        <v>14</v>
      </c>
      <c r="J7101" s="649">
        <v>7014.65</v>
      </c>
    </row>
    <row r="7102" spans="1:10" hidden="1">
      <c r="A7102" s="141" t="s">
        <v>34139</v>
      </c>
      <c r="B7102"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400MM,COMPRIMENTO ATE 1,0M.FORNECIMENTOTUBO DE FERRO FUNDIDO DUCTIL COM 2 FLANGES SOLDADOS,ESPESSUR</v>
      </c>
      <c r="C7102" s="141" t="s">
        <v>34051</v>
      </c>
      <c r="D7102" s="141" t="s">
        <v>34111</v>
      </c>
      <c r="E7102" s="141" t="s">
        <v>34112</v>
      </c>
      <c r="F7102" s="141" t="s">
        <v>34118</v>
      </c>
      <c r="G7102" s="141" t="s">
        <v>34114</v>
      </c>
      <c r="H7102" s="141" t="s">
        <v>34138</v>
      </c>
      <c r="I7102" s="141" t="s">
        <v>14</v>
      </c>
      <c r="J7102" s="649">
        <v>7014.65</v>
      </c>
    </row>
    <row r="7103" spans="1:10" hidden="1">
      <c r="A7103" s="141" t="s">
        <v>34140</v>
      </c>
      <c r="B7103"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450MM,COMPRIMENTO ATE 1,0M.FORNECIMENTOTUBO DE FERRO FUNDIDO DUCTIL COM 2 FLANGES SOLDADOS,ESPESSUR</v>
      </c>
      <c r="C7103" s="141" t="s">
        <v>34051</v>
      </c>
      <c r="D7103" s="141" t="s">
        <v>34111</v>
      </c>
      <c r="E7103" s="141" t="s">
        <v>34112</v>
      </c>
      <c r="F7103" s="141" t="s">
        <v>34118</v>
      </c>
      <c r="G7103" s="141" t="s">
        <v>34114</v>
      </c>
      <c r="H7103" s="141" t="s">
        <v>34141</v>
      </c>
      <c r="I7103" s="141" t="s">
        <v>14</v>
      </c>
      <c r="J7103" s="649">
        <v>8556.65</v>
      </c>
    </row>
    <row r="7104" spans="1:10" hidden="1">
      <c r="A7104" s="141" t="s">
        <v>34142</v>
      </c>
      <c r="B7104"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450MM,COMPRIMENTO ATE 1,0M.FORNECIMENTOTUBO DE FERRO FUNDIDO DUCTIL COM 2 FLANGES SOLDADOS,ESPESSUR</v>
      </c>
      <c r="C7104" s="141" t="s">
        <v>34051</v>
      </c>
      <c r="D7104" s="141" t="s">
        <v>34111</v>
      </c>
      <c r="E7104" s="141" t="s">
        <v>34112</v>
      </c>
      <c r="F7104" s="141" t="s">
        <v>34118</v>
      </c>
      <c r="G7104" s="141" t="s">
        <v>34114</v>
      </c>
      <c r="H7104" s="141" t="s">
        <v>34141</v>
      </c>
      <c r="I7104" s="141" t="s">
        <v>14</v>
      </c>
      <c r="J7104" s="649">
        <v>8556.65</v>
      </c>
    </row>
    <row r="7105" spans="1:10" hidden="1">
      <c r="A7105" s="141" t="s">
        <v>34143</v>
      </c>
      <c r="B7105"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500MM,COMPRIMENTO ATE 1,0M.FORNECIMENTOTUBO DE FERRO FUNDIDO DUCTIL COM 2 FLANGES SOLDADOS,ESPESSUR</v>
      </c>
      <c r="C7105" s="141" t="s">
        <v>34051</v>
      </c>
      <c r="D7105" s="141" t="s">
        <v>34111</v>
      </c>
      <c r="E7105" s="141" t="s">
        <v>34112</v>
      </c>
      <c r="F7105" s="141" t="s">
        <v>34118</v>
      </c>
      <c r="G7105" s="141" t="s">
        <v>34114</v>
      </c>
      <c r="H7105" s="141" t="s">
        <v>34144</v>
      </c>
      <c r="I7105" s="141" t="s">
        <v>14</v>
      </c>
      <c r="J7105" s="649">
        <v>9922.9</v>
      </c>
    </row>
    <row r="7106" spans="1:10" hidden="1">
      <c r="A7106" s="141" t="s">
        <v>34145</v>
      </c>
      <c r="B7106" s="141" t="str">
        <f t="shared" si="110"/>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P/JUNTA,COM DIAMETRO DE 500MM,COMPRIMENTO ATE 1,0M.FORNECIMENTOTUBO DE FERRO FUNDIDO DUCTIL COM 2 FLANGES SOLDADOS,ESPESSUR</v>
      </c>
      <c r="C7106" s="141" t="s">
        <v>34051</v>
      </c>
      <c r="D7106" s="141" t="s">
        <v>34111</v>
      </c>
      <c r="E7106" s="141" t="s">
        <v>34112</v>
      </c>
      <c r="F7106" s="141" t="s">
        <v>34118</v>
      </c>
      <c r="G7106" s="141" t="s">
        <v>34114</v>
      </c>
      <c r="H7106" s="141" t="s">
        <v>34144</v>
      </c>
      <c r="I7106" s="141" t="s">
        <v>14</v>
      </c>
      <c r="J7106" s="649">
        <v>9922.9</v>
      </c>
    </row>
    <row r="7107" spans="1:10" hidden="1">
      <c r="A7107" s="141" t="s">
        <v>34146</v>
      </c>
      <c r="B7107" s="141" t="str">
        <f t="shared" ref="B7107:B7170" si="111">C7107&amp;D7107&amp;C7107&amp;E7107&amp;F7107&amp;G7107&amp;H7107&amp;C7107</f>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P/JUNTO,COM DIAMETRO DE 600MM,COMPRIMENTO ATE 1,0M.FORNECIMENTOTUBO DE FERRO FUNDIDO DUCTIL COM 2 FLANGES SOLDADOS,ESPESSUR</v>
      </c>
      <c r="C7107" s="141" t="s">
        <v>34051</v>
      </c>
      <c r="D7107" s="141" t="s">
        <v>34111</v>
      </c>
      <c r="E7107" s="141" t="s">
        <v>34112</v>
      </c>
      <c r="F7107" s="141" t="s">
        <v>34118</v>
      </c>
      <c r="G7107" s="141" t="s">
        <v>34114</v>
      </c>
      <c r="H7107" s="141" t="s">
        <v>34147</v>
      </c>
      <c r="I7107" s="141" t="s">
        <v>14</v>
      </c>
      <c r="J7107" s="649">
        <v>13539.7</v>
      </c>
    </row>
    <row r="7108" spans="1:10" hidden="1">
      <c r="A7108" s="141" t="s">
        <v>34148</v>
      </c>
      <c r="B7108" s="141" t="str">
        <f t="shared" si="111"/>
        <v>TUBO DE FERRO FUNDIDO DUCTIL COM 2 FLANGES SOLDADOS,ESPESSURA CLASSE K-9,CLASSE DE PRESSAO PN-16,REVESTIDO INTERNAMENTETUBO DE FERRO FUNDIDO DUCTIL COM 2 FLANGES SOLDADOS,ESPESSURC/ARGAMASSA DE CIMENTO ALUMINOSO E EXTERNAMENTE C/ZINCO METALICO E PINTURA EPOXI NA COR VERMELHA,P/ESGOTO SANITARIO,CONFORME ABNT NBR 15420 E ABNT NBR 7560,EXCLUSIVE ACESSORIOS P/JUNTO,COM DIAMETRO DE 600MM,COMPRIMENTO ATE 1,0M.FORNECIMENTOTUBO DE FERRO FUNDIDO DUCTIL COM 2 FLANGES SOLDADOS,ESPESSUR</v>
      </c>
      <c r="C7108" s="141" t="s">
        <v>34051</v>
      </c>
      <c r="D7108" s="141" t="s">
        <v>34111</v>
      </c>
      <c r="E7108" s="141" t="s">
        <v>34112</v>
      </c>
      <c r="F7108" s="141" t="s">
        <v>34118</v>
      </c>
      <c r="G7108" s="141" t="s">
        <v>34114</v>
      </c>
      <c r="H7108" s="141" t="s">
        <v>34147</v>
      </c>
      <c r="I7108" s="141" t="s">
        <v>14</v>
      </c>
      <c r="J7108" s="649">
        <v>13539.7</v>
      </c>
    </row>
    <row r="7109" spans="1:10" hidden="1">
      <c r="A7109" s="141" t="s">
        <v>34149</v>
      </c>
      <c r="B7109" s="141" t="str">
        <f t="shared" si="111"/>
        <v>TUBO DE FERRO FUNDIDO DUCTIL COM 2 FLANGES ROSCADOS,ESPESSURA CLASSE K-12,CLASSE DE PRESSAO PN-16,REVESTIDO INTERNAMENTETUBO DE FERRO FUNDIDO DUCTIL COM 2 FLANGES ROSCADOS,ESPESSUR C/ARGAMASSA DE CIMENTO ALUMINOSO E EXTERNAMENTE C/ZINCO METALICO E PINTURA EPOXI NA COR VERMELHA,P/ESGOTO SANITARIO,CONFORME ABNT NBR 15420 E ABNT NBR 7560,EXCLUSIVE ACESSORIOS P/JUNTA,C/DIAMETRO DE 700MM,COMPRIMENTO ATE 1,0M.FORNECIMENTOTUBO DE FERRO FUNDIDO DUCTIL COM 2 FLANGES ROSCADOS,ESPESSUR</v>
      </c>
      <c r="C7109" s="141" t="s">
        <v>34091</v>
      </c>
      <c r="D7109" s="141" t="s">
        <v>34150</v>
      </c>
      <c r="E7109" s="141" t="s">
        <v>34093</v>
      </c>
      <c r="F7109" s="141" t="s">
        <v>34094</v>
      </c>
      <c r="G7109" s="141" t="s">
        <v>34095</v>
      </c>
      <c r="H7109" s="141" t="s">
        <v>34096</v>
      </c>
      <c r="I7109" s="141" t="s">
        <v>14</v>
      </c>
      <c r="J7109" s="649">
        <v>23663.55</v>
      </c>
    </row>
    <row r="7110" spans="1:10" hidden="1">
      <c r="A7110" s="141" t="s">
        <v>34151</v>
      </c>
      <c r="B7110" s="141" t="str">
        <f t="shared" si="111"/>
        <v>TUBO DE FERRO FUNDIDO DUCTIL COM 2 FLANGES ROSCADOS,ESPESSURA CLASSE K-12,CLASSE DE PRESSAO PN-16,REVESTIDO INTERNAMENTETUBO DE FERRO FUNDIDO DUCTIL COM 2 FLANGES ROSCADOS,ESPESSUR C/ARGAMASSA DE CIMENTO ALUMINOSO E EXTERNAMENTE C/ZINCO METALICO E PINTURA EPOXI NA COR VERMELHA,P/ESGOTO SANITARIO,CONFORME ABNT NBR 15420 E ABNT NBR 7560,EXCLUSIVE ACESSORIOS P/JUNTA,C/DIAMETRO DE 700MM,COMPRIMENTO ATE 1,0M.FORNECIMENTOTUBO DE FERRO FUNDIDO DUCTIL COM 2 FLANGES ROSCADOS,ESPESSUR</v>
      </c>
      <c r="C7110" s="141" t="s">
        <v>34091</v>
      </c>
      <c r="D7110" s="141" t="s">
        <v>34150</v>
      </c>
      <c r="E7110" s="141" t="s">
        <v>34093</v>
      </c>
      <c r="F7110" s="141" t="s">
        <v>34094</v>
      </c>
      <c r="G7110" s="141" t="s">
        <v>34095</v>
      </c>
      <c r="H7110" s="141" t="s">
        <v>34096</v>
      </c>
      <c r="I7110" s="141" t="s">
        <v>14</v>
      </c>
      <c r="J7110" s="649">
        <v>23663.55</v>
      </c>
    </row>
    <row r="7111" spans="1:10" hidden="1">
      <c r="A7111" s="141" t="s">
        <v>34152</v>
      </c>
      <c r="B7111"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800MM,COMPRIMENTO DE 1,0M.FORNECIMENTOTUBO DE FERRO FUNDIDO DUCTIL COM 2 FLANGES INTEGRAIS FUNDIDO</v>
      </c>
      <c r="C7111" s="141" t="s">
        <v>33747</v>
      </c>
      <c r="D7111" s="141" t="s">
        <v>34153</v>
      </c>
      <c r="E7111" s="141" t="s">
        <v>34154</v>
      </c>
      <c r="F7111" s="141" t="s">
        <v>34155</v>
      </c>
      <c r="G7111" s="141" t="s">
        <v>34156</v>
      </c>
      <c r="H7111" s="141" t="s">
        <v>34157</v>
      </c>
      <c r="I7111" s="141" t="s">
        <v>14</v>
      </c>
      <c r="J7111" s="649">
        <v>32878.050000000003</v>
      </c>
    </row>
    <row r="7112" spans="1:10" hidden="1">
      <c r="A7112" s="141" t="s">
        <v>34158</v>
      </c>
      <c r="B7112"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800MM,COMPRIMENTO DE 1,0M.FORNECIMENTOTUBO DE FERRO FUNDIDO DUCTIL COM 2 FLANGES INTEGRAIS FUNDIDO</v>
      </c>
      <c r="C7112" s="141" t="s">
        <v>33747</v>
      </c>
      <c r="D7112" s="141" t="s">
        <v>34153</v>
      </c>
      <c r="E7112" s="141" t="s">
        <v>34154</v>
      </c>
      <c r="F7112" s="141" t="s">
        <v>34155</v>
      </c>
      <c r="G7112" s="141" t="s">
        <v>34156</v>
      </c>
      <c r="H7112" s="141" t="s">
        <v>34157</v>
      </c>
      <c r="I7112" s="141" t="s">
        <v>14</v>
      </c>
      <c r="J7112" s="649">
        <v>32878.050000000003</v>
      </c>
    </row>
    <row r="7113" spans="1:10" hidden="1">
      <c r="A7113" s="141" t="s">
        <v>34159</v>
      </c>
      <c r="B7113"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800MM,COMPRIMENTO DE 1,5M.FORNECIMENTOTUBO DE FERRO FUNDIDO DUCTIL COM 2 FLANGES INTEGRAIS FUNDIDO</v>
      </c>
      <c r="C7113" s="141" t="s">
        <v>33747</v>
      </c>
      <c r="D7113" s="141" t="s">
        <v>34153</v>
      </c>
      <c r="E7113" s="141" t="s">
        <v>34154</v>
      </c>
      <c r="F7113" s="141" t="s">
        <v>34155</v>
      </c>
      <c r="G7113" s="141" t="s">
        <v>34156</v>
      </c>
      <c r="H7113" s="141" t="s">
        <v>34160</v>
      </c>
      <c r="I7113" s="141" t="s">
        <v>14</v>
      </c>
      <c r="J7113" s="649">
        <v>42202.59</v>
      </c>
    </row>
    <row r="7114" spans="1:10" hidden="1">
      <c r="A7114" s="141" t="s">
        <v>34161</v>
      </c>
      <c r="B7114"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800MM,COMPRIMENTO DE 1,5M.FORNECIMENTOTUBO DE FERRO FUNDIDO DUCTIL COM 2 FLANGES INTEGRAIS FUNDIDO</v>
      </c>
      <c r="C7114" s="141" t="s">
        <v>33747</v>
      </c>
      <c r="D7114" s="141" t="s">
        <v>34153</v>
      </c>
      <c r="E7114" s="141" t="s">
        <v>34154</v>
      </c>
      <c r="F7114" s="141" t="s">
        <v>34155</v>
      </c>
      <c r="G7114" s="141" t="s">
        <v>34156</v>
      </c>
      <c r="H7114" s="141" t="s">
        <v>34160</v>
      </c>
      <c r="I7114" s="141" t="s">
        <v>14</v>
      </c>
      <c r="J7114" s="649">
        <v>42202.59</v>
      </c>
    </row>
    <row r="7115" spans="1:10" hidden="1">
      <c r="A7115" s="141" t="s">
        <v>34162</v>
      </c>
      <c r="B7115"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800MM,COMPRIMENTO DE 2,0M.FORNECIMENTOTUBO DE FERRO FUNDIDO DUCTIL COM 2 FLANGES INTEGRAIS FUNDIDO</v>
      </c>
      <c r="C7115" s="141" t="s">
        <v>33747</v>
      </c>
      <c r="D7115" s="141" t="s">
        <v>34153</v>
      </c>
      <c r="E7115" s="141" t="s">
        <v>34154</v>
      </c>
      <c r="F7115" s="141" t="s">
        <v>34155</v>
      </c>
      <c r="G7115" s="141" t="s">
        <v>34156</v>
      </c>
      <c r="H7115" s="141" t="s">
        <v>34163</v>
      </c>
      <c r="I7115" s="141" t="s">
        <v>14</v>
      </c>
      <c r="J7115" s="649">
        <v>62471.15</v>
      </c>
    </row>
    <row r="7116" spans="1:10" hidden="1">
      <c r="A7116" s="141" t="s">
        <v>34164</v>
      </c>
      <c r="B7116"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800MM,COMPRIMENTO DE 2,0M.FORNECIMENTOTUBO DE FERRO FUNDIDO DUCTIL COM 2 FLANGES INTEGRAIS FUNDIDO</v>
      </c>
      <c r="C7116" s="141" t="s">
        <v>33747</v>
      </c>
      <c r="D7116" s="141" t="s">
        <v>34153</v>
      </c>
      <c r="E7116" s="141" t="s">
        <v>34154</v>
      </c>
      <c r="F7116" s="141" t="s">
        <v>34155</v>
      </c>
      <c r="G7116" s="141" t="s">
        <v>34156</v>
      </c>
      <c r="H7116" s="141" t="s">
        <v>34163</v>
      </c>
      <c r="I7116" s="141" t="s">
        <v>14</v>
      </c>
      <c r="J7116" s="649">
        <v>62471.15</v>
      </c>
    </row>
    <row r="7117" spans="1:10" hidden="1">
      <c r="A7117" s="141" t="s">
        <v>34165</v>
      </c>
      <c r="B7117"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900MM,COMPRIMENTO DE 1,0M.FORNECIMENTOTUBO DE FERRO FUNDIDO DUCTIL COM 2 FLANGES INTEGRAIS FUNDIDO</v>
      </c>
      <c r="C7117" s="141" t="s">
        <v>33747</v>
      </c>
      <c r="D7117" s="141" t="s">
        <v>34153</v>
      </c>
      <c r="E7117" s="141" t="s">
        <v>34154</v>
      </c>
      <c r="F7117" s="141" t="s">
        <v>34155</v>
      </c>
      <c r="G7117" s="141" t="s">
        <v>34156</v>
      </c>
      <c r="H7117" s="141" t="s">
        <v>34166</v>
      </c>
      <c r="I7117" s="141" t="s">
        <v>14</v>
      </c>
      <c r="J7117" s="649">
        <v>46438.58</v>
      </c>
    </row>
    <row r="7118" spans="1:10" hidden="1">
      <c r="A7118" s="141" t="s">
        <v>34167</v>
      </c>
      <c r="B7118"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900MM,COMPRIMENTO DE 1,0M.FORNECIMENTOTUBO DE FERRO FUNDIDO DUCTIL COM 2 FLANGES INTEGRAIS FUNDIDO</v>
      </c>
      <c r="C7118" s="141" t="s">
        <v>33747</v>
      </c>
      <c r="D7118" s="141" t="s">
        <v>34153</v>
      </c>
      <c r="E7118" s="141" t="s">
        <v>34154</v>
      </c>
      <c r="F7118" s="141" t="s">
        <v>34155</v>
      </c>
      <c r="G7118" s="141" t="s">
        <v>34156</v>
      </c>
      <c r="H7118" s="141" t="s">
        <v>34166</v>
      </c>
      <c r="I7118" s="141" t="s">
        <v>14</v>
      </c>
      <c r="J7118" s="649">
        <v>46438.58</v>
      </c>
    </row>
    <row r="7119" spans="1:10" hidden="1">
      <c r="A7119" s="141" t="s">
        <v>34168</v>
      </c>
      <c r="B7119"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900MM,COMPRIMENTO DE 1,5M.FORNECIMENTOTUBO DE FERRO FUNDIDO DUCTIL COM 2 FLANGES INTEGRAIS FUNDIDO</v>
      </c>
      <c r="C7119" s="141" t="s">
        <v>33747</v>
      </c>
      <c r="D7119" s="141" t="s">
        <v>34153</v>
      </c>
      <c r="E7119" s="141" t="s">
        <v>34154</v>
      </c>
      <c r="F7119" s="141" t="s">
        <v>34155</v>
      </c>
      <c r="G7119" s="141" t="s">
        <v>34156</v>
      </c>
      <c r="H7119" s="141" t="s">
        <v>34169</v>
      </c>
      <c r="I7119" s="141" t="s">
        <v>14</v>
      </c>
      <c r="J7119" s="649">
        <v>46687.7</v>
      </c>
    </row>
    <row r="7120" spans="1:10" hidden="1">
      <c r="A7120" s="141" t="s">
        <v>34170</v>
      </c>
      <c r="B7120"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900MM,COMPRIMENTO DE 1,5M.FORNECIMENTOTUBO DE FERRO FUNDIDO DUCTIL COM 2 FLANGES INTEGRAIS FUNDIDO</v>
      </c>
      <c r="C7120" s="141" t="s">
        <v>33747</v>
      </c>
      <c r="D7120" s="141" t="s">
        <v>34153</v>
      </c>
      <c r="E7120" s="141" t="s">
        <v>34154</v>
      </c>
      <c r="F7120" s="141" t="s">
        <v>34155</v>
      </c>
      <c r="G7120" s="141" t="s">
        <v>34156</v>
      </c>
      <c r="H7120" s="141" t="s">
        <v>34169</v>
      </c>
      <c r="I7120" s="141" t="s">
        <v>14</v>
      </c>
      <c r="J7120" s="649">
        <v>46687.7</v>
      </c>
    </row>
    <row r="7121" spans="1:10" hidden="1">
      <c r="A7121" s="141" t="s">
        <v>34171</v>
      </c>
      <c r="B7121"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900MM,COMPRIMENTO DE 2,0M.FORNECIMENTOTUBO DE FERRO FUNDIDO DUCTIL COM 2 FLANGES INTEGRAIS FUNDIDO</v>
      </c>
      <c r="C7121" s="141" t="s">
        <v>33747</v>
      </c>
      <c r="D7121" s="141" t="s">
        <v>34153</v>
      </c>
      <c r="E7121" s="141" t="s">
        <v>34154</v>
      </c>
      <c r="F7121" s="141" t="s">
        <v>34155</v>
      </c>
      <c r="G7121" s="141" t="s">
        <v>34156</v>
      </c>
      <c r="H7121" s="141" t="s">
        <v>34172</v>
      </c>
      <c r="I7121" s="141" t="s">
        <v>14</v>
      </c>
      <c r="J7121" s="649">
        <v>67591.199999999997</v>
      </c>
    </row>
    <row r="7122" spans="1:10" hidden="1">
      <c r="A7122" s="141" t="s">
        <v>34173</v>
      </c>
      <c r="B7122"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900MM,COMPRIMENTO DE 2,0M.FORNECIMENTOTUBO DE FERRO FUNDIDO DUCTIL COM 2 FLANGES INTEGRAIS FUNDIDO</v>
      </c>
      <c r="C7122" s="141" t="s">
        <v>33747</v>
      </c>
      <c r="D7122" s="141" t="s">
        <v>34153</v>
      </c>
      <c r="E7122" s="141" t="s">
        <v>34154</v>
      </c>
      <c r="F7122" s="141" t="s">
        <v>34155</v>
      </c>
      <c r="G7122" s="141" t="s">
        <v>34156</v>
      </c>
      <c r="H7122" s="141" t="s">
        <v>34172</v>
      </c>
      <c r="I7122" s="141" t="s">
        <v>14</v>
      </c>
      <c r="J7122" s="649">
        <v>67591.199999999997</v>
      </c>
    </row>
    <row r="7123" spans="1:10" hidden="1">
      <c r="A7123" s="141" t="s">
        <v>34174</v>
      </c>
      <c r="B7123"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1000MM,COMPRIMENTO DE 1,0M.FORNECIMENTOTUBO DE FERRO FUNDIDO DUCTIL COM 2 FLANGES INTEGRAIS FUNDIDO</v>
      </c>
      <c r="C7123" s="141" t="s">
        <v>33747</v>
      </c>
      <c r="D7123" s="141" t="s">
        <v>34153</v>
      </c>
      <c r="E7123" s="141" t="s">
        <v>34154</v>
      </c>
      <c r="F7123" s="141" t="s">
        <v>34155</v>
      </c>
      <c r="G7123" s="141" t="s">
        <v>34156</v>
      </c>
      <c r="H7123" s="141" t="s">
        <v>34175</v>
      </c>
      <c r="I7123" s="141" t="s">
        <v>14</v>
      </c>
      <c r="J7123" s="649">
        <v>47380.800000000003</v>
      </c>
    </row>
    <row r="7124" spans="1:10" hidden="1">
      <c r="A7124" s="141" t="s">
        <v>34176</v>
      </c>
      <c r="B7124"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1000MM,COMPRIMENTO DE 1,0M.FORNECIMENTOTUBO DE FERRO FUNDIDO DUCTIL COM 2 FLANGES INTEGRAIS FUNDIDO</v>
      </c>
      <c r="C7124" s="141" t="s">
        <v>33747</v>
      </c>
      <c r="D7124" s="141" t="s">
        <v>34153</v>
      </c>
      <c r="E7124" s="141" t="s">
        <v>34154</v>
      </c>
      <c r="F7124" s="141" t="s">
        <v>34155</v>
      </c>
      <c r="G7124" s="141" t="s">
        <v>34156</v>
      </c>
      <c r="H7124" s="141" t="s">
        <v>34175</v>
      </c>
      <c r="I7124" s="141" t="s">
        <v>14</v>
      </c>
      <c r="J7124" s="649">
        <v>47380.800000000003</v>
      </c>
    </row>
    <row r="7125" spans="1:10" hidden="1">
      <c r="A7125" s="141" t="s">
        <v>34177</v>
      </c>
      <c r="B7125"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1000MM,COMPRIMENTO DE 1,5M.FORNECIMENTOTUBO DE FERRO FUNDIDO DUCTIL COM 2 FLANGES INTEGRAIS FUNDIDO</v>
      </c>
      <c r="C7125" s="141" t="s">
        <v>33747</v>
      </c>
      <c r="D7125" s="141" t="s">
        <v>34153</v>
      </c>
      <c r="E7125" s="141" t="s">
        <v>34154</v>
      </c>
      <c r="F7125" s="141" t="s">
        <v>34155</v>
      </c>
      <c r="G7125" s="141" t="s">
        <v>34156</v>
      </c>
      <c r="H7125" s="141" t="s">
        <v>34178</v>
      </c>
      <c r="I7125" s="141" t="s">
        <v>14</v>
      </c>
      <c r="J7125" s="649">
        <v>59995.87</v>
      </c>
    </row>
    <row r="7126" spans="1:10" hidden="1">
      <c r="A7126" s="141" t="s">
        <v>34179</v>
      </c>
      <c r="B7126"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1000MM,COMPRIMENTO DE 1,5M.FORNECIMENTOTUBO DE FERRO FUNDIDO DUCTIL COM 2 FLANGES INTEGRAIS FUNDIDO</v>
      </c>
      <c r="C7126" s="141" t="s">
        <v>33747</v>
      </c>
      <c r="D7126" s="141" t="s">
        <v>34153</v>
      </c>
      <c r="E7126" s="141" t="s">
        <v>34154</v>
      </c>
      <c r="F7126" s="141" t="s">
        <v>34155</v>
      </c>
      <c r="G7126" s="141" t="s">
        <v>34156</v>
      </c>
      <c r="H7126" s="141" t="s">
        <v>34178</v>
      </c>
      <c r="I7126" s="141" t="s">
        <v>14</v>
      </c>
      <c r="J7126" s="649">
        <v>59995.87</v>
      </c>
    </row>
    <row r="7127" spans="1:10" hidden="1">
      <c r="A7127" s="141" t="s">
        <v>34180</v>
      </c>
      <c r="B7127"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1000MM,COMPRIMENTO DE 2,0M.FORNECIMENTOTUBO DE FERRO FUNDIDO DUCTIL COM 2 FLANGES INTEGRAIS FUNDIDO</v>
      </c>
      <c r="C7127" s="141" t="s">
        <v>33747</v>
      </c>
      <c r="D7127" s="141" t="s">
        <v>34153</v>
      </c>
      <c r="E7127" s="141" t="s">
        <v>34154</v>
      </c>
      <c r="F7127" s="141" t="s">
        <v>34155</v>
      </c>
      <c r="G7127" s="141" t="s">
        <v>34156</v>
      </c>
      <c r="H7127" s="141" t="s">
        <v>34181</v>
      </c>
      <c r="I7127" s="141" t="s">
        <v>14</v>
      </c>
      <c r="J7127" s="649">
        <v>80042.350000000006</v>
      </c>
    </row>
    <row r="7128" spans="1:10" hidden="1">
      <c r="A7128" s="141" t="s">
        <v>34182</v>
      </c>
      <c r="B7128"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1000MM,COMPRIMENTO DE 2,0M.FORNECIMENTOTUBO DE FERRO FUNDIDO DUCTIL COM 2 FLANGES INTEGRAIS FUNDIDO</v>
      </c>
      <c r="C7128" s="141" t="s">
        <v>33747</v>
      </c>
      <c r="D7128" s="141" t="s">
        <v>34153</v>
      </c>
      <c r="E7128" s="141" t="s">
        <v>34154</v>
      </c>
      <c r="F7128" s="141" t="s">
        <v>34155</v>
      </c>
      <c r="G7128" s="141" t="s">
        <v>34156</v>
      </c>
      <c r="H7128" s="141" t="s">
        <v>34181</v>
      </c>
      <c r="I7128" s="141" t="s">
        <v>14</v>
      </c>
      <c r="J7128" s="649">
        <v>80042.350000000006</v>
      </c>
    </row>
    <row r="7129" spans="1:10" hidden="1">
      <c r="A7129" s="141" t="s">
        <v>34183</v>
      </c>
      <c r="B7129"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1200MM,COMPRIMENTO DE 1,0M.FORNECIMENTOTUBO DE FERRO FUNDIDO DUCTIL COM 2 FLANGES INTEGRAIS FUNDIDO</v>
      </c>
      <c r="C7129" s="141" t="s">
        <v>33747</v>
      </c>
      <c r="D7129" s="141" t="s">
        <v>34153</v>
      </c>
      <c r="E7129" s="141" t="s">
        <v>34154</v>
      </c>
      <c r="F7129" s="141" t="s">
        <v>34155</v>
      </c>
      <c r="G7129" s="141" t="s">
        <v>34156</v>
      </c>
      <c r="H7129" s="141" t="s">
        <v>34184</v>
      </c>
      <c r="I7129" s="141" t="s">
        <v>14</v>
      </c>
      <c r="J7129" s="649">
        <v>71012.179999999993</v>
      </c>
    </row>
    <row r="7130" spans="1:10" hidden="1">
      <c r="A7130" s="141" t="s">
        <v>34185</v>
      </c>
      <c r="B7130"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1200MM,COMPRIMENTO DE 1,0M.FORNECIMENTOTUBO DE FERRO FUNDIDO DUCTIL COM 2 FLANGES INTEGRAIS FUNDIDO</v>
      </c>
      <c r="C7130" s="141" t="s">
        <v>33747</v>
      </c>
      <c r="D7130" s="141" t="s">
        <v>34153</v>
      </c>
      <c r="E7130" s="141" t="s">
        <v>34154</v>
      </c>
      <c r="F7130" s="141" t="s">
        <v>34155</v>
      </c>
      <c r="G7130" s="141" t="s">
        <v>34156</v>
      </c>
      <c r="H7130" s="141" t="s">
        <v>34184</v>
      </c>
      <c r="I7130" s="141" t="s">
        <v>14</v>
      </c>
      <c r="J7130" s="649">
        <v>71012.179999999993</v>
      </c>
    </row>
    <row r="7131" spans="1:10" hidden="1">
      <c r="A7131" s="141" t="s">
        <v>34186</v>
      </c>
      <c r="B7131"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1200MM,COMPRIMENTO DE 1,5M.FORNECIMENTOTUBO DE FERRO FUNDIDO DUCTIL COM 2 FLANGES INTEGRAIS FUNDIDO</v>
      </c>
      <c r="C7131" s="141" t="s">
        <v>33747</v>
      </c>
      <c r="D7131" s="141" t="s">
        <v>34153</v>
      </c>
      <c r="E7131" s="141" t="s">
        <v>34154</v>
      </c>
      <c r="F7131" s="141" t="s">
        <v>34155</v>
      </c>
      <c r="G7131" s="141" t="s">
        <v>34156</v>
      </c>
      <c r="H7131" s="141" t="s">
        <v>34187</v>
      </c>
      <c r="I7131" s="141" t="s">
        <v>14</v>
      </c>
      <c r="J7131" s="649">
        <v>82122.13</v>
      </c>
    </row>
    <row r="7132" spans="1:10" hidden="1">
      <c r="A7132" s="141" t="s">
        <v>34188</v>
      </c>
      <c r="B7132"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1200MM,COMPRIMENTO DE 1,5M.FORNECIMENTOTUBO DE FERRO FUNDIDO DUCTIL COM 2 FLANGES INTEGRAIS FUNDIDO</v>
      </c>
      <c r="C7132" s="141" t="s">
        <v>33747</v>
      </c>
      <c r="D7132" s="141" t="s">
        <v>34153</v>
      </c>
      <c r="E7132" s="141" t="s">
        <v>34154</v>
      </c>
      <c r="F7132" s="141" t="s">
        <v>34155</v>
      </c>
      <c r="G7132" s="141" t="s">
        <v>34156</v>
      </c>
      <c r="H7132" s="141" t="s">
        <v>34187</v>
      </c>
      <c r="I7132" s="141" t="s">
        <v>14</v>
      </c>
      <c r="J7132" s="649">
        <v>82122.13</v>
      </c>
    </row>
    <row r="7133" spans="1:10" hidden="1">
      <c r="A7133" s="141" t="s">
        <v>34189</v>
      </c>
      <c r="B7133"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1200MM,COMPRIMENTO DE 2,0M.FORNECIMENTOTUBO DE FERRO FUNDIDO DUCTIL COM 2 FLANGES INTEGRAIS FUNDIDO</v>
      </c>
      <c r="C7133" s="141" t="s">
        <v>33747</v>
      </c>
      <c r="D7133" s="141" t="s">
        <v>34153</v>
      </c>
      <c r="E7133" s="141" t="s">
        <v>34154</v>
      </c>
      <c r="F7133" s="141" t="s">
        <v>34155</v>
      </c>
      <c r="G7133" s="141" t="s">
        <v>34156</v>
      </c>
      <c r="H7133" s="141" t="s">
        <v>34190</v>
      </c>
      <c r="I7133" s="141" t="s">
        <v>14</v>
      </c>
      <c r="J7133" s="649">
        <v>103038.96</v>
      </c>
    </row>
    <row r="7134" spans="1:10" hidden="1">
      <c r="A7134" s="141" t="s">
        <v>34191</v>
      </c>
      <c r="B7134" s="141" t="str">
        <f t="shared" si="111"/>
        <v>TUBO DE FERRO FUNDIDO DUCTIL COM 2 FLANGES INTEGRAIS FUNDIDOS,ESPESSURA CLASSE K-14,CLASSE DE PRESSAO PN-16,REVESTIDO INTUBO DE FERRO FUNDIDO DUCTIL COM 2 FLANGES INTEGRAIS FUNDIDOTERNAMENTE C/ARGAMASSA DE CIMENTO ALUMINOSO E EXTERNAMENTE C/ZINCO METALICO E PINTURA EPOXI NA COR VERMELHA,P/ESGOTO SANITARIO,ABNT NBR 15420 E ABNT NBR 7560,EXCLUSIVE ACESSORIOS P/JUNTA,C/DIAMETRO DE 1200MM,COMPRIMENTO DE 2,0M.FORNECIMENTOTUBO DE FERRO FUNDIDO DUCTIL COM 2 FLANGES INTEGRAIS FUNDIDO</v>
      </c>
      <c r="C7134" s="141" t="s">
        <v>33747</v>
      </c>
      <c r="D7134" s="141" t="s">
        <v>34153</v>
      </c>
      <c r="E7134" s="141" t="s">
        <v>34154</v>
      </c>
      <c r="F7134" s="141" t="s">
        <v>34155</v>
      </c>
      <c r="G7134" s="141" t="s">
        <v>34156</v>
      </c>
      <c r="H7134" s="141" t="s">
        <v>34190</v>
      </c>
      <c r="I7134" s="141" t="s">
        <v>14</v>
      </c>
      <c r="J7134" s="649">
        <v>103038.96</v>
      </c>
    </row>
    <row r="7135" spans="1:10" hidden="1">
      <c r="A7135" s="141" t="s">
        <v>34192</v>
      </c>
      <c r="B7135"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NBR ABNT 15420 E ABNT NBR 7560,EXCL.ACESSORIOS P/JUNTA,COM DIAMETRO DE 80MM,COMPRIMENTO ATE 1,0M.FORNECIMENTOTUBO DE FERRO FUNDIDO DUCTIL COM PONTA E FLANGE SOLDADOS,ESP</v>
      </c>
      <c r="C7135" s="141" t="s">
        <v>33787</v>
      </c>
      <c r="D7135" s="141" t="s">
        <v>34193</v>
      </c>
      <c r="E7135" s="141" t="s">
        <v>34194</v>
      </c>
      <c r="F7135" s="141" t="s">
        <v>34195</v>
      </c>
      <c r="G7135" s="141" t="s">
        <v>34196</v>
      </c>
      <c r="H7135" s="141" t="s">
        <v>34115</v>
      </c>
      <c r="I7135" s="141" t="s">
        <v>14</v>
      </c>
      <c r="J7135" s="649">
        <v>1514.36</v>
      </c>
    </row>
    <row r="7136" spans="1:10" hidden="1">
      <c r="A7136" s="141" t="s">
        <v>34197</v>
      </c>
      <c r="B7136"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NBR ABNT 15420 E ABNT NBR 7560,EXCL.ACESSORIOS P/JUNTA,COM DIAMETRO DE 80MM,COMPRIMENTO ATE 1,0M.FORNECIMENTOTUBO DE FERRO FUNDIDO DUCTIL COM PONTA E FLANGE SOLDADOS,ESP</v>
      </c>
      <c r="C7136" s="141" t="s">
        <v>33787</v>
      </c>
      <c r="D7136" s="141" t="s">
        <v>34193</v>
      </c>
      <c r="E7136" s="141" t="s">
        <v>34194</v>
      </c>
      <c r="F7136" s="141" t="s">
        <v>34195</v>
      </c>
      <c r="G7136" s="141" t="s">
        <v>34196</v>
      </c>
      <c r="H7136" s="141" t="s">
        <v>34115</v>
      </c>
      <c r="I7136" s="141" t="s">
        <v>14</v>
      </c>
      <c r="J7136" s="649">
        <v>1514.36</v>
      </c>
    </row>
    <row r="7137" spans="1:10" hidden="1">
      <c r="A7137" s="141" t="s">
        <v>34198</v>
      </c>
      <c r="B7137"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100MM,COMPRIMENTO ATE 1,0M.FORNECIMENTOTUBO DE FERRO FUNDIDO DUCTIL COM PONTA E FLANGE SOLDADOS,ESP</v>
      </c>
      <c r="C7137" s="141" t="s">
        <v>33787</v>
      </c>
      <c r="D7137" s="141" t="s">
        <v>34193</v>
      </c>
      <c r="E7137" s="141" t="s">
        <v>34194</v>
      </c>
      <c r="F7137" s="141" t="s">
        <v>34195</v>
      </c>
      <c r="G7137" s="141" t="s">
        <v>34199</v>
      </c>
      <c r="H7137" s="141" t="s">
        <v>34119</v>
      </c>
      <c r="I7137" s="141" t="s">
        <v>14</v>
      </c>
      <c r="J7137" s="649">
        <v>1655.95</v>
      </c>
    </row>
    <row r="7138" spans="1:10" hidden="1">
      <c r="A7138" s="141" t="s">
        <v>34200</v>
      </c>
      <c r="B7138"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100MM,COMPRIMENTO ATE 1,0M.FORNECIMENTOTUBO DE FERRO FUNDIDO DUCTIL COM PONTA E FLANGE SOLDADOS,ESP</v>
      </c>
      <c r="C7138" s="141" t="s">
        <v>33787</v>
      </c>
      <c r="D7138" s="141" t="s">
        <v>34193</v>
      </c>
      <c r="E7138" s="141" t="s">
        <v>34194</v>
      </c>
      <c r="F7138" s="141" t="s">
        <v>34195</v>
      </c>
      <c r="G7138" s="141" t="s">
        <v>34199</v>
      </c>
      <c r="H7138" s="141" t="s">
        <v>34119</v>
      </c>
      <c r="I7138" s="141" t="s">
        <v>14</v>
      </c>
      <c r="J7138" s="649">
        <v>1655.95</v>
      </c>
    </row>
    <row r="7139" spans="1:10" hidden="1">
      <c r="A7139" s="141" t="s">
        <v>34201</v>
      </c>
      <c r="B7139"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150MM,COMPRIMENTO ATE 1,0M.FORNECIMENTOTUBO DE FERRO FUNDIDO DUCTIL COM PONTA E FLANGE SOLDADOS,ESP</v>
      </c>
      <c r="C7139" s="141" t="s">
        <v>33787</v>
      </c>
      <c r="D7139" s="141" t="s">
        <v>34193</v>
      </c>
      <c r="E7139" s="141" t="s">
        <v>34194</v>
      </c>
      <c r="F7139" s="141" t="s">
        <v>34195</v>
      </c>
      <c r="G7139" s="141" t="s">
        <v>34199</v>
      </c>
      <c r="H7139" s="141" t="s">
        <v>34122</v>
      </c>
      <c r="I7139" s="141" t="s">
        <v>14</v>
      </c>
      <c r="J7139" s="649">
        <v>2029.28</v>
      </c>
    </row>
    <row r="7140" spans="1:10" hidden="1">
      <c r="A7140" s="141" t="s">
        <v>34202</v>
      </c>
      <c r="B7140"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150MM,COMPRIMENTO ATE 1,0M.FORNECIMENTOTUBO DE FERRO FUNDIDO DUCTIL COM PONTA E FLANGE SOLDADOS,ESP</v>
      </c>
      <c r="C7140" s="141" t="s">
        <v>33787</v>
      </c>
      <c r="D7140" s="141" t="s">
        <v>34193</v>
      </c>
      <c r="E7140" s="141" t="s">
        <v>34194</v>
      </c>
      <c r="F7140" s="141" t="s">
        <v>34195</v>
      </c>
      <c r="G7140" s="141" t="s">
        <v>34199</v>
      </c>
      <c r="H7140" s="141" t="s">
        <v>34122</v>
      </c>
      <c r="I7140" s="141" t="s">
        <v>14</v>
      </c>
      <c r="J7140" s="649">
        <v>2029.28</v>
      </c>
    </row>
    <row r="7141" spans="1:10" hidden="1">
      <c r="A7141" s="141" t="s">
        <v>34203</v>
      </c>
      <c r="B7141"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200MM,COMPRIMENTO ATE 1,0M.FORNECIMENTOTUBO DE FERRO FUNDIDO DUCTIL COM PONTA E FLANGE SOLDADOS,ESP</v>
      </c>
      <c r="C7141" s="141" t="s">
        <v>33787</v>
      </c>
      <c r="D7141" s="141" t="s">
        <v>34193</v>
      </c>
      <c r="E7141" s="141" t="s">
        <v>34194</v>
      </c>
      <c r="F7141" s="141" t="s">
        <v>34195</v>
      </c>
      <c r="G7141" s="141" t="s">
        <v>34199</v>
      </c>
      <c r="H7141" s="141" t="s">
        <v>34125</v>
      </c>
      <c r="I7141" s="141" t="s">
        <v>14</v>
      </c>
      <c r="J7141" s="649">
        <v>2448.5100000000002</v>
      </c>
    </row>
    <row r="7142" spans="1:10" hidden="1">
      <c r="A7142" s="141" t="s">
        <v>34204</v>
      </c>
      <c r="B7142"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200MM,COMPRIMENTO ATE 1,0M.FORNECIMENTOTUBO DE FERRO FUNDIDO DUCTIL COM PONTA E FLANGE SOLDADOS,ESP</v>
      </c>
      <c r="C7142" s="141" t="s">
        <v>33787</v>
      </c>
      <c r="D7142" s="141" t="s">
        <v>34193</v>
      </c>
      <c r="E7142" s="141" t="s">
        <v>34194</v>
      </c>
      <c r="F7142" s="141" t="s">
        <v>34195</v>
      </c>
      <c r="G7142" s="141" t="s">
        <v>34199</v>
      </c>
      <c r="H7142" s="141" t="s">
        <v>34125</v>
      </c>
      <c r="I7142" s="141" t="s">
        <v>14</v>
      </c>
      <c r="J7142" s="649">
        <v>2448.5100000000002</v>
      </c>
    </row>
    <row r="7143" spans="1:10" hidden="1">
      <c r="A7143" s="141" t="s">
        <v>34205</v>
      </c>
      <c r="B7143"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250MM,COMPRIMENTO ATE 1,0M.FORNECIMENTOTUBO DE FERRO FUNDIDO DUCTIL COM PONTA E FLANGE SOLDADOS,ESP</v>
      </c>
      <c r="C7143" s="141" t="s">
        <v>33787</v>
      </c>
      <c r="D7143" s="141" t="s">
        <v>34193</v>
      </c>
      <c r="E7143" s="141" t="s">
        <v>34194</v>
      </c>
      <c r="F7143" s="141" t="s">
        <v>34195</v>
      </c>
      <c r="G7143" s="141" t="s">
        <v>34199</v>
      </c>
      <c r="H7143" s="141" t="s">
        <v>34128</v>
      </c>
      <c r="I7143" s="141" t="s">
        <v>14</v>
      </c>
      <c r="J7143" s="649">
        <v>2912.25</v>
      </c>
    </row>
    <row r="7144" spans="1:10" hidden="1">
      <c r="A7144" s="141" t="s">
        <v>34206</v>
      </c>
      <c r="B7144"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250MM,COMPRIMENTO ATE 1,0M.FORNECIMENTOTUBO DE FERRO FUNDIDO DUCTIL COM PONTA E FLANGE SOLDADOS,ESP</v>
      </c>
      <c r="C7144" s="141" t="s">
        <v>33787</v>
      </c>
      <c r="D7144" s="141" t="s">
        <v>34193</v>
      </c>
      <c r="E7144" s="141" t="s">
        <v>34194</v>
      </c>
      <c r="F7144" s="141" t="s">
        <v>34195</v>
      </c>
      <c r="G7144" s="141" t="s">
        <v>34199</v>
      </c>
      <c r="H7144" s="141" t="s">
        <v>34128</v>
      </c>
      <c r="I7144" s="141" t="s">
        <v>14</v>
      </c>
      <c r="J7144" s="649">
        <v>2912.25</v>
      </c>
    </row>
    <row r="7145" spans="1:10" hidden="1">
      <c r="A7145" s="141" t="s">
        <v>34207</v>
      </c>
      <c r="B7145"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300MM,COMPRIMENTO ATE 1,0M.FORNECIMENTOTUBO DE FERRO FUNDIDO DUCTIL COM PONTA E FLANGE SOLDADOS,ESP</v>
      </c>
      <c r="C7145" s="141" t="s">
        <v>33787</v>
      </c>
      <c r="D7145" s="141" t="s">
        <v>34193</v>
      </c>
      <c r="E7145" s="141" t="s">
        <v>34194</v>
      </c>
      <c r="F7145" s="141" t="s">
        <v>34195</v>
      </c>
      <c r="G7145" s="141" t="s">
        <v>34199</v>
      </c>
      <c r="H7145" s="141" t="s">
        <v>34132</v>
      </c>
      <c r="I7145" s="141" t="s">
        <v>14</v>
      </c>
      <c r="J7145" s="649">
        <v>3497.67</v>
      </c>
    </row>
    <row r="7146" spans="1:10" hidden="1">
      <c r="A7146" s="141" t="s">
        <v>34208</v>
      </c>
      <c r="B7146"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300MM,COMPRIMENTO ATE 1,0M.FORNECIMENTOTUBO DE FERRO FUNDIDO DUCTIL COM PONTA E FLANGE SOLDADOS,ESP</v>
      </c>
      <c r="C7146" s="141" t="s">
        <v>33787</v>
      </c>
      <c r="D7146" s="141" t="s">
        <v>34193</v>
      </c>
      <c r="E7146" s="141" t="s">
        <v>34194</v>
      </c>
      <c r="F7146" s="141" t="s">
        <v>34195</v>
      </c>
      <c r="G7146" s="141" t="s">
        <v>34199</v>
      </c>
      <c r="H7146" s="141" t="s">
        <v>34132</v>
      </c>
      <c r="I7146" s="141" t="s">
        <v>14</v>
      </c>
      <c r="J7146" s="649">
        <v>3497.67</v>
      </c>
    </row>
    <row r="7147" spans="1:10" hidden="1">
      <c r="A7147" s="141" t="s">
        <v>34209</v>
      </c>
      <c r="B7147"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350MM,COMPRIMENTO ATE 1,0M.FORNECIMENTOTUBO DE FERRO FUNDIDO DUCTIL COM PONTA E FLANGE SOLDADOS,ESP</v>
      </c>
      <c r="C7147" s="141" t="s">
        <v>33787</v>
      </c>
      <c r="D7147" s="141" t="s">
        <v>34193</v>
      </c>
      <c r="E7147" s="141" t="s">
        <v>34194</v>
      </c>
      <c r="F7147" s="141" t="s">
        <v>34195</v>
      </c>
      <c r="G7147" s="141" t="s">
        <v>34199</v>
      </c>
      <c r="H7147" s="141" t="s">
        <v>34135</v>
      </c>
      <c r="I7147" s="141" t="s">
        <v>14</v>
      </c>
      <c r="J7147" s="649">
        <v>4064.42</v>
      </c>
    </row>
    <row r="7148" spans="1:10" hidden="1">
      <c r="A7148" s="141" t="s">
        <v>34210</v>
      </c>
      <c r="B7148"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350MM,COMPRIMENTO ATE 1,0M.FORNECIMENTOTUBO DE FERRO FUNDIDO DUCTIL COM PONTA E FLANGE SOLDADOS,ESP</v>
      </c>
      <c r="C7148" s="141" t="s">
        <v>33787</v>
      </c>
      <c r="D7148" s="141" t="s">
        <v>34193</v>
      </c>
      <c r="E7148" s="141" t="s">
        <v>34194</v>
      </c>
      <c r="F7148" s="141" t="s">
        <v>34195</v>
      </c>
      <c r="G7148" s="141" t="s">
        <v>34199</v>
      </c>
      <c r="H7148" s="141" t="s">
        <v>34135</v>
      </c>
      <c r="I7148" s="141" t="s">
        <v>14</v>
      </c>
      <c r="J7148" s="649">
        <v>4064.42</v>
      </c>
    </row>
    <row r="7149" spans="1:10" hidden="1">
      <c r="A7149" s="141" t="s">
        <v>34211</v>
      </c>
      <c r="B7149"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400MM,COMPRIMENTO ATE 1,0M.FORNECIMENTOTUBO DE FERRO FUNDIDO DUCTIL COM PONTA E FLANGE SOLDADOS,ESP</v>
      </c>
      <c r="C7149" s="141" t="s">
        <v>33787</v>
      </c>
      <c r="D7149" s="141" t="s">
        <v>34193</v>
      </c>
      <c r="E7149" s="141" t="s">
        <v>34194</v>
      </c>
      <c r="F7149" s="141" t="s">
        <v>34195</v>
      </c>
      <c r="G7149" s="141" t="s">
        <v>34199</v>
      </c>
      <c r="H7149" s="141" t="s">
        <v>34138</v>
      </c>
      <c r="I7149" s="141" t="s">
        <v>14</v>
      </c>
      <c r="J7149" s="649">
        <v>4630.26</v>
      </c>
    </row>
    <row r="7150" spans="1:10" hidden="1">
      <c r="A7150" s="141" t="s">
        <v>34212</v>
      </c>
      <c r="B7150"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400MM,COMPRIMENTO ATE 1,0M.FORNECIMENTOTUBO DE FERRO FUNDIDO DUCTIL COM PONTA E FLANGE SOLDADOS,ESP</v>
      </c>
      <c r="C7150" s="141" t="s">
        <v>33787</v>
      </c>
      <c r="D7150" s="141" t="s">
        <v>34193</v>
      </c>
      <c r="E7150" s="141" t="s">
        <v>34194</v>
      </c>
      <c r="F7150" s="141" t="s">
        <v>34195</v>
      </c>
      <c r="G7150" s="141" t="s">
        <v>34199</v>
      </c>
      <c r="H7150" s="141" t="s">
        <v>34138</v>
      </c>
      <c r="I7150" s="141" t="s">
        <v>14</v>
      </c>
      <c r="J7150" s="649">
        <v>4630.26</v>
      </c>
    </row>
    <row r="7151" spans="1:10" hidden="1">
      <c r="A7151" s="141" t="s">
        <v>34213</v>
      </c>
      <c r="B7151"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450MM,COMPRIMENTO ATE 1,0M.FORNECIMENTOTUBO DE FERRO FUNDIDO DUCTIL COM PONTA E FLANGE SOLDADOS,ESP</v>
      </c>
      <c r="C7151" s="141" t="s">
        <v>33787</v>
      </c>
      <c r="D7151" s="141" t="s">
        <v>34193</v>
      </c>
      <c r="E7151" s="141" t="s">
        <v>34194</v>
      </c>
      <c r="F7151" s="141" t="s">
        <v>34195</v>
      </c>
      <c r="G7151" s="141" t="s">
        <v>34199</v>
      </c>
      <c r="H7151" s="141" t="s">
        <v>34141</v>
      </c>
      <c r="I7151" s="141" t="s">
        <v>14</v>
      </c>
      <c r="J7151" s="649">
        <v>5516.81</v>
      </c>
    </row>
    <row r="7152" spans="1:10" hidden="1">
      <c r="A7152" s="141" t="s">
        <v>34214</v>
      </c>
      <c r="B7152"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450MM,COMPRIMENTO ATE 1,0M.FORNECIMENTOTUBO DE FERRO FUNDIDO DUCTIL COM PONTA E FLANGE SOLDADOS,ESP</v>
      </c>
      <c r="C7152" s="141" t="s">
        <v>33787</v>
      </c>
      <c r="D7152" s="141" t="s">
        <v>34193</v>
      </c>
      <c r="E7152" s="141" t="s">
        <v>34194</v>
      </c>
      <c r="F7152" s="141" t="s">
        <v>34195</v>
      </c>
      <c r="G7152" s="141" t="s">
        <v>34199</v>
      </c>
      <c r="H7152" s="141" t="s">
        <v>34141</v>
      </c>
      <c r="I7152" s="141" t="s">
        <v>14</v>
      </c>
      <c r="J7152" s="649">
        <v>5516.81</v>
      </c>
    </row>
    <row r="7153" spans="1:10" hidden="1">
      <c r="A7153" s="141" t="s">
        <v>34215</v>
      </c>
      <c r="B7153"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500MM,COMPRIMENTO ATE 1,0M.FORNECIMENTOTUBO DE FERRO FUNDIDO DUCTIL COM PONTA E FLANGE SOLDADOS,ESP</v>
      </c>
      <c r="C7153" s="141" t="s">
        <v>33787</v>
      </c>
      <c r="D7153" s="141" t="s">
        <v>34193</v>
      </c>
      <c r="E7153" s="141" t="s">
        <v>34194</v>
      </c>
      <c r="F7153" s="141" t="s">
        <v>34195</v>
      </c>
      <c r="G7153" s="141" t="s">
        <v>34199</v>
      </c>
      <c r="H7153" s="141" t="s">
        <v>34144</v>
      </c>
      <c r="I7153" s="141" t="s">
        <v>14</v>
      </c>
      <c r="J7153" s="649">
        <v>5943.97</v>
      </c>
    </row>
    <row r="7154" spans="1:10" hidden="1">
      <c r="A7154" s="141" t="s">
        <v>34216</v>
      </c>
      <c r="B7154"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500MM,COMPRIMENTO ATE 1,0M.FORNECIMENTOTUBO DE FERRO FUNDIDO DUCTIL COM PONTA E FLANGE SOLDADOS,ESP</v>
      </c>
      <c r="C7154" s="141" t="s">
        <v>33787</v>
      </c>
      <c r="D7154" s="141" t="s">
        <v>34193</v>
      </c>
      <c r="E7154" s="141" t="s">
        <v>34194</v>
      </c>
      <c r="F7154" s="141" t="s">
        <v>34195</v>
      </c>
      <c r="G7154" s="141" t="s">
        <v>34199</v>
      </c>
      <c r="H7154" s="141" t="s">
        <v>34144</v>
      </c>
      <c r="I7154" s="141" t="s">
        <v>14</v>
      </c>
      <c r="J7154" s="649">
        <v>5943.97</v>
      </c>
    </row>
    <row r="7155" spans="1:10" hidden="1">
      <c r="A7155" s="141" t="s">
        <v>34217</v>
      </c>
      <c r="B7155"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600MM,COMPRIMENTO ATE 1,0M.FORNECIMENTOTUBO DE FERRO FUNDIDO DUCTIL COM PONTA E FLANGE SOLDADOS,ESP</v>
      </c>
      <c r="C7155" s="141" t="s">
        <v>33787</v>
      </c>
      <c r="D7155" s="141" t="s">
        <v>34193</v>
      </c>
      <c r="E7155" s="141" t="s">
        <v>34194</v>
      </c>
      <c r="F7155" s="141" t="s">
        <v>34195</v>
      </c>
      <c r="G7155" s="141" t="s">
        <v>34199</v>
      </c>
      <c r="H7155" s="141" t="s">
        <v>34218</v>
      </c>
      <c r="I7155" s="141" t="s">
        <v>14</v>
      </c>
      <c r="J7155" s="649">
        <v>7341.82</v>
      </c>
    </row>
    <row r="7156" spans="1:10" hidden="1">
      <c r="A7156" s="141" t="s">
        <v>34219</v>
      </c>
      <c r="B7156" s="141" t="str">
        <f t="shared" si="111"/>
        <v>TUBO DE FERRO FUNDIDO DUCTIL COM PONTA E FLANGE SOLDADOS,ESPESSURA CLASSE K-9,CLASSE DE PRESSAO PN-10,REVESTIDO INTERNAMTUBO DE FERRO FUNDIDO DUCTIL COM PONTA E FLANGE SOLDADOS,ESPENTE C/ARGAMASSA DE CIMENTO ALUMINOSO E EXTERNAMENTE C/ZINCO METALICO E PINTURA EPOXI NA COR VERMELHA,P/ESGOTO SANITARIO,CONFORME ABNT NBR 15420 E ABNT NBR 7560,EXCL.ACESSORIOS P/JUNTA,COM DIAMETRO DE 600MM,COMPRIMENTO ATE 1,0M.FORNECIMENTOTUBO DE FERRO FUNDIDO DUCTIL COM PONTA E FLANGE SOLDADOS,ESP</v>
      </c>
      <c r="C7156" s="141" t="s">
        <v>33787</v>
      </c>
      <c r="D7156" s="141" t="s">
        <v>34193</v>
      </c>
      <c r="E7156" s="141" t="s">
        <v>34194</v>
      </c>
      <c r="F7156" s="141" t="s">
        <v>34195</v>
      </c>
      <c r="G7156" s="141" t="s">
        <v>34199</v>
      </c>
      <c r="H7156" s="141" t="s">
        <v>34218</v>
      </c>
      <c r="I7156" s="141" t="s">
        <v>14</v>
      </c>
      <c r="J7156" s="649">
        <v>7341.82</v>
      </c>
    </row>
    <row r="7157" spans="1:10" hidden="1">
      <c r="A7157" s="141" t="s">
        <v>34220</v>
      </c>
      <c r="B7157"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700MM,COMPRIMENTO ATE 1,0M.FORNECIMENTOTUBO DE FERRO FUNDIDO DUCTIL COM PONTA E FLANGE ROSCADOS,ESP</v>
      </c>
      <c r="C7157" s="141" t="s">
        <v>33826</v>
      </c>
      <c r="D7157" s="141" t="s">
        <v>34221</v>
      </c>
      <c r="E7157" s="141" t="s">
        <v>34222</v>
      </c>
      <c r="F7157" s="141" t="s">
        <v>34223</v>
      </c>
      <c r="G7157" s="141" t="s">
        <v>34224</v>
      </c>
      <c r="H7157" s="141" t="s">
        <v>34096</v>
      </c>
      <c r="I7157" s="141" t="s">
        <v>14</v>
      </c>
      <c r="J7157" s="649">
        <v>14472.08</v>
      </c>
    </row>
    <row r="7158" spans="1:10" hidden="1">
      <c r="A7158" s="141" t="s">
        <v>34225</v>
      </c>
      <c r="B7158"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700MM,COMPRIMENTO ATE 1,0M.FORNECIMENTOTUBO DE FERRO FUNDIDO DUCTIL COM PONTA E FLANGE ROSCADOS,ESP</v>
      </c>
      <c r="C7158" s="141" t="s">
        <v>33826</v>
      </c>
      <c r="D7158" s="141" t="s">
        <v>34221</v>
      </c>
      <c r="E7158" s="141" t="s">
        <v>34222</v>
      </c>
      <c r="F7158" s="141" t="s">
        <v>34223</v>
      </c>
      <c r="G7158" s="141" t="s">
        <v>34224</v>
      </c>
      <c r="H7158" s="141" t="s">
        <v>34096</v>
      </c>
      <c r="I7158" s="141" t="s">
        <v>14</v>
      </c>
      <c r="J7158" s="649">
        <v>14472.08</v>
      </c>
    </row>
    <row r="7159" spans="1:10" hidden="1">
      <c r="A7159" s="141" t="s">
        <v>34226</v>
      </c>
      <c r="B7159"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800MM,COMPRIMENTO ATE 1,0M.FORNECIMENTOTUBO DE FERRO FUNDIDO DUCTIL COM PONTA E FLANGE ROSCADOS,ESP</v>
      </c>
      <c r="C7159" s="141" t="s">
        <v>33826</v>
      </c>
      <c r="D7159" s="141" t="s">
        <v>34221</v>
      </c>
      <c r="E7159" s="141" t="s">
        <v>34222</v>
      </c>
      <c r="F7159" s="141" t="s">
        <v>34223</v>
      </c>
      <c r="G7159" s="141" t="s">
        <v>34224</v>
      </c>
      <c r="H7159" s="141" t="s">
        <v>34099</v>
      </c>
      <c r="I7159" s="141" t="s">
        <v>14</v>
      </c>
      <c r="J7159" s="649">
        <v>18301.73</v>
      </c>
    </row>
    <row r="7160" spans="1:10" hidden="1">
      <c r="A7160" s="141" t="s">
        <v>34227</v>
      </c>
      <c r="B7160"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800MM,COMPRIMENTO ATE 1,0M.FORNECIMENTOTUBO DE FERRO FUNDIDO DUCTIL COM PONTA E FLANGE ROSCADOS,ESP</v>
      </c>
      <c r="C7160" s="141" t="s">
        <v>33826</v>
      </c>
      <c r="D7160" s="141" t="s">
        <v>34221</v>
      </c>
      <c r="E7160" s="141" t="s">
        <v>34222</v>
      </c>
      <c r="F7160" s="141" t="s">
        <v>34223</v>
      </c>
      <c r="G7160" s="141" t="s">
        <v>34224</v>
      </c>
      <c r="H7160" s="141" t="s">
        <v>34099</v>
      </c>
      <c r="I7160" s="141" t="s">
        <v>14</v>
      </c>
      <c r="J7160" s="649">
        <v>18301.73</v>
      </c>
    </row>
    <row r="7161" spans="1:10" hidden="1">
      <c r="A7161" s="141" t="s">
        <v>34228</v>
      </c>
      <c r="B7161"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900MM,COMPRIMENTO ATE 1,0M.FORNECIMENTOTUBO DE FERRO FUNDIDO DUCTIL COM PONTA E FLANGE ROSCADOS,ESP</v>
      </c>
      <c r="C7161" s="141" t="s">
        <v>33826</v>
      </c>
      <c r="D7161" s="141" t="s">
        <v>34221</v>
      </c>
      <c r="E7161" s="141" t="s">
        <v>34222</v>
      </c>
      <c r="F7161" s="141" t="s">
        <v>34223</v>
      </c>
      <c r="G7161" s="141" t="s">
        <v>34224</v>
      </c>
      <c r="H7161" s="141" t="s">
        <v>34102</v>
      </c>
      <c r="I7161" s="141" t="s">
        <v>14</v>
      </c>
      <c r="J7161" s="649">
        <v>28062.33</v>
      </c>
    </row>
    <row r="7162" spans="1:10" hidden="1">
      <c r="A7162" s="141" t="s">
        <v>34229</v>
      </c>
      <c r="B7162"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900MM,COMPRIMENTO ATE 1,0M.FORNECIMENTOTUBO DE FERRO FUNDIDO DUCTIL COM PONTA E FLANGE ROSCADOS,ESP</v>
      </c>
      <c r="C7162" s="141" t="s">
        <v>33826</v>
      </c>
      <c r="D7162" s="141" t="s">
        <v>34221</v>
      </c>
      <c r="E7162" s="141" t="s">
        <v>34222</v>
      </c>
      <c r="F7162" s="141" t="s">
        <v>34223</v>
      </c>
      <c r="G7162" s="141" t="s">
        <v>34224</v>
      </c>
      <c r="H7162" s="141" t="s">
        <v>34102</v>
      </c>
      <c r="I7162" s="141" t="s">
        <v>14</v>
      </c>
      <c r="J7162" s="649">
        <v>28062.33</v>
      </c>
    </row>
    <row r="7163" spans="1:10" hidden="1">
      <c r="A7163" s="141" t="s">
        <v>34230</v>
      </c>
      <c r="B7163"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1000MM,COMPRIMENTO ATE 1,0M.FORNECIMENTOTUBO DE FERRO FUNDIDO DUCTIL COM PONTA E FLANGE ROSCADOS,ESP</v>
      </c>
      <c r="C7163" s="141" t="s">
        <v>33826</v>
      </c>
      <c r="D7163" s="141" t="s">
        <v>34221</v>
      </c>
      <c r="E7163" s="141" t="s">
        <v>34222</v>
      </c>
      <c r="F7163" s="141" t="s">
        <v>34223</v>
      </c>
      <c r="G7163" s="141" t="s">
        <v>34224</v>
      </c>
      <c r="H7163" s="141" t="s">
        <v>34105</v>
      </c>
      <c r="I7163" s="141" t="s">
        <v>14</v>
      </c>
      <c r="J7163" s="649">
        <v>29601.200000000001</v>
      </c>
    </row>
    <row r="7164" spans="1:10" hidden="1">
      <c r="A7164" s="141" t="s">
        <v>34231</v>
      </c>
      <c r="B7164"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1000MM,COMPRIMENTO ATE 1,0M.FORNECIMENTOTUBO DE FERRO FUNDIDO DUCTIL COM PONTA E FLANGE ROSCADOS,ESP</v>
      </c>
      <c r="C7164" s="141" t="s">
        <v>33826</v>
      </c>
      <c r="D7164" s="141" t="s">
        <v>34221</v>
      </c>
      <c r="E7164" s="141" t="s">
        <v>34222</v>
      </c>
      <c r="F7164" s="141" t="s">
        <v>34223</v>
      </c>
      <c r="G7164" s="141" t="s">
        <v>34224</v>
      </c>
      <c r="H7164" s="141" t="s">
        <v>34105</v>
      </c>
      <c r="I7164" s="141" t="s">
        <v>14</v>
      </c>
      <c r="J7164" s="649">
        <v>29601.200000000001</v>
      </c>
    </row>
    <row r="7165" spans="1:10" hidden="1">
      <c r="A7165" s="141" t="s">
        <v>34232</v>
      </c>
      <c r="B7165"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1200MM,COMPRIMENTO ATE 1,0M.FORNECIMENTOTUBO DE FERRO FUNDIDO DUCTIL COM PONTA E FLANGE ROSCADOS,ESP</v>
      </c>
      <c r="C7165" s="141" t="s">
        <v>33826</v>
      </c>
      <c r="D7165" s="141" t="s">
        <v>34221</v>
      </c>
      <c r="E7165" s="141" t="s">
        <v>34222</v>
      </c>
      <c r="F7165" s="141" t="s">
        <v>34223</v>
      </c>
      <c r="G7165" s="141" t="s">
        <v>34224</v>
      </c>
      <c r="H7165" s="141" t="s">
        <v>34108</v>
      </c>
      <c r="I7165" s="141" t="s">
        <v>14</v>
      </c>
      <c r="J7165" s="649">
        <v>40700.370000000003</v>
      </c>
    </row>
    <row r="7166" spans="1:10" hidden="1">
      <c r="A7166" s="141" t="s">
        <v>34233</v>
      </c>
      <c r="B7166" s="141" t="str">
        <f t="shared" si="111"/>
        <v>TUBO DE FERRO FUNDIDO DUCTIL COM PONTA E FLANGE ROSCADOS,ESPESSURA CLASSE K-12,CLASSE DE PRESSAO PN-10,REVESTIDO INTERNATUBO DE FERRO FUNDIDO DUCTIL COM PONTA E FLANGE ROSCADOS,ESPMENTE C/ARGAMASSA DE CIMENTO ALUMINOSO E EXTERNAMENTE C/ZINCO METALICO E PINTURA EPOXI NA COR VERMELHA,P/ESGOTO SANITARIO,CONFORME ABNT NBR 15420 E ABNT NBR 7560,EXCL.ACESSORIOS P/JUNTA,C/DIAMETRO DE 1200MM,COMPRIMENTO ATE 1,0M.FORNECIMENTOTUBO DE FERRO FUNDIDO DUCTIL COM PONTA E FLANGE ROSCADOS,ESP</v>
      </c>
      <c r="C7166" s="141" t="s">
        <v>33826</v>
      </c>
      <c r="D7166" s="141" t="s">
        <v>34221</v>
      </c>
      <c r="E7166" s="141" t="s">
        <v>34222</v>
      </c>
      <c r="F7166" s="141" t="s">
        <v>34223</v>
      </c>
      <c r="G7166" s="141" t="s">
        <v>34224</v>
      </c>
      <c r="H7166" s="141" t="s">
        <v>34108</v>
      </c>
      <c r="I7166" s="141" t="s">
        <v>14</v>
      </c>
      <c r="J7166" s="649">
        <v>40700.370000000003</v>
      </c>
    </row>
    <row r="7167" spans="1:10" hidden="1">
      <c r="A7167" s="141" t="s">
        <v>34234</v>
      </c>
      <c r="B7167" s="141" t="str">
        <f t="shared" si="111"/>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80MM,COMPRIMENTO ATE 1,0M.FORNECIMENTOTUBO DE FERRO FUNDIDO DUCTIL COM PONTA E FLANGE SOLDADOS,ESP</v>
      </c>
      <c r="C7167" s="141" t="s">
        <v>33787</v>
      </c>
      <c r="D7167" s="141" t="s">
        <v>34235</v>
      </c>
      <c r="E7167" s="141" t="s">
        <v>34194</v>
      </c>
      <c r="F7167" s="141" t="s">
        <v>34195</v>
      </c>
      <c r="G7167" s="141" t="s">
        <v>34199</v>
      </c>
      <c r="H7167" s="141" t="s">
        <v>34115</v>
      </c>
      <c r="I7167" s="141" t="s">
        <v>14</v>
      </c>
      <c r="J7167" s="649">
        <v>1514.36</v>
      </c>
    </row>
    <row r="7168" spans="1:10" hidden="1">
      <c r="A7168" s="141" t="s">
        <v>34236</v>
      </c>
      <c r="B7168" s="141" t="str">
        <f t="shared" si="111"/>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80MM,COMPRIMENTO ATE 1,0M.FORNECIMENTOTUBO DE FERRO FUNDIDO DUCTIL COM PONTA E FLANGE SOLDADOS,ESP</v>
      </c>
      <c r="C7168" s="141" t="s">
        <v>33787</v>
      </c>
      <c r="D7168" s="141" t="s">
        <v>34235</v>
      </c>
      <c r="E7168" s="141" t="s">
        <v>34194</v>
      </c>
      <c r="F7168" s="141" t="s">
        <v>34195</v>
      </c>
      <c r="G7168" s="141" t="s">
        <v>34199</v>
      </c>
      <c r="H7168" s="141" t="s">
        <v>34115</v>
      </c>
      <c r="I7168" s="141" t="s">
        <v>14</v>
      </c>
      <c r="J7168" s="649">
        <v>1514.36</v>
      </c>
    </row>
    <row r="7169" spans="1:10" hidden="1">
      <c r="A7169" s="141" t="s">
        <v>34237</v>
      </c>
      <c r="B7169" s="141" t="str">
        <f t="shared" si="111"/>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100MM,COMPRIMENTO ATE 1,0M.FORNECIMENTOTUBO DE FERRO FUNDIDO DUCTIL COM PONTA E FLANGE SOLDADOS,ESP</v>
      </c>
      <c r="C7169" s="141" t="s">
        <v>33787</v>
      </c>
      <c r="D7169" s="141" t="s">
        <v>34235</v>
      </c>
      <c r="E7169" s="141" t="s">
        <v>34194</v>
      </c>
      <c r="F7169" s="141" t="s">
        <v>34195</v>
      </c>
      <c r="G7169" s="141" t="s">
        <v>34199</v>
      </c>
      <c r="H7169" s="141" t="s">
        <v>34119</v>
      </c>
      <c r="I7169" s="141" t="s">
        <v>14</v>
      </c>
      <c r="J7169" s="649">
        <v>1655.95</v>
      </c>
    </row>
    <row r="7170" spans="1:10" hidden="1">
      <c r="A7170" s="141" t="s">
        <v>34238</v>
      </c>
      <c r="B7170" s="141" t="str">
        <f t="shared" si="111"/>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100MM,COMPRIMENTO ATE 1,0M.FORNECIMENTOTUBO DE FERRO FUNDIDO DUCTIL COM PONTA E FLANGE SOLDADOS,ESP</v>
      </c>
      <c r="C7170" s="141" t="s">
        <v>33787</v>
      </c>
      <c r="D7170" s="141" t="s">
        <v>34235</v>
      </c>
      <c r="E7170" s="141" t="s">
        <v>34194</v>
      </c>
      <c r="F7170" s="141" t="s">
        <v>34195</v>
      </c>
      <c r="G7170" s="141" t="s">
        <v>34199</v>
      </c>
      <c r="H7170" s="141" t="s">
        <v>34119</v>
      </c>
      <c r="I7170" s="141" t="s">
        <v>14</v>
      </c>
      <c r="J7170" s="649">
        <v>1655.95</v>
      </c>
    </row>
    <row r="7171" spans="1:10" hidden="1">
      <c r="A7171" s="141" t="s">
        <v>34239</v>
      </c>
      <c r="B7171" s="141" t="str">
        <f t="shared" ref="B7171:B7234" si="112">C7171&amp;D7171&amp;C7171&amp;E7171&amp;F7171&amp;G7171&amp;H7171&amp;C7171</f>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150MM,COMPRIMENTO ATE 1,0M.FORNECIMENTOTUBO DE FERRO FUNDIDO DUCTIL COM PONTA E FLANGE SOLDADOS,ESP</v>
      </c>
      <c r="C7171" s="141" t="s">
        <v>33787</v>
      </c>
      <c r="D7171" s="141" t="s">
        <v>34235</v>
      </c>
      <c r="E7171" s="141" t="s">
        <v>34194</v>
      </c>
      <c r="F7171" s="141" t="s">
        <v>34195</v>
      </c>
      <c r="G7171" s="141" t="s">
        <v>34199</v>
      </c>
      <c r="H7171" s="141" t="s">
        <v>34122</v>
      </c>
      <c r="I7171" s="141" t="s">
        <v>14</v>
      </c>
      <c r="J7171" s="649">
        <v>2029.28</v>
      </c>
    </row>
    <row r="7172" spans="1:10" hidden="1">
      <c r="A7172" s="141" t="s">
        <v>34240</v>
      </c>
      <c r="B7172"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150MM,COMPRIMENTO ATE 1,0M.FORNECIMENTOTUBO DE FERRO FUNDIDO DUCTIL COM PONTA E FLANGE SOLDADOS,ESP</v>
      </c>
      <c r="C7172" s="141" t="s">
        <v>33787</v>
      </c>
      <c r="D7172" s="141" t="s">
        <v>34235</v>
      </c>
      <c r="E7172" s="141" t="s">
        <v>34194</v>
      </c>
      <c r="F7172" s="141" t="s">
        <v>34195</v>
      </c>
      <c r="G7172" s="141" t="s">
        <v>34199</v>
      </c>
      <c r="H7172" s="141" t="s">
        <v>34122</v>
      </c>
      <c r="I7172" s="141" t="s">
        <v>14</v>
      </c>
      <c r="J7172" s="649">
        <v>2029.28</v>
      </c>
    </row>
    <row r="7173" spans="1:10" hidden="1">
      <c r="A7173" s="141" t="s">
        <v>34241</v>
      </c>
      <c r="B7173"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200MM,COMPRIMENTO ATE 1,0M.FORNECIMENTOTUBO DE FERRO FUNDIDO DUCTIL COM PONTA E FLANGE SOLDADOS,ESP</v>
      </c>
      <c r="C7173" s="141" t="s">
        <v>33787</v>
      </c>
      <c r="D7173" s="141" t="s">
        <v>34235</v>
      </c>
      <c r="E7173" s="141" t="s">
        <v>34194</v>
      </c>
      <c r="F7173" s="141" t="s">
        <v>34195</v>
      </c>
      <c r="G7173" s="141" t="s">
        <v>34199</v>
      </c>
      <c r="H7173" s="141" t="s">
        <v>34125</v>
      </c>
      <c r="I7173" s="141" t="s">
        <v>14</v>
      </c>
      <c r="J7173" s="649">
        <v>2449.1999999999998</v>
      </c>
    </row>
    <row r="7174" spans="1:10" hidden="1">
      <c r="A7174" s="141" t="s">
        <v>34242</v>
      </c>
      <c r="B7174"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200MM,COMPRIMENTO ATE 1,0M.FORNECIMENTOTUBO DE FERRO FUNDIDO DUCTIL COM PONTA E FLANGE SOLDADOS,ESP</v>
      </c>
      <c r="C7174" s="141" t="s">
        <v>33787</v>
      </c>
      <c r="D7174" s="141" t="s">
        <v>34235</v>
      </c>
      <c r="E7174" s="141" t="s">
        <v>34194</v>
      </c>
      <c r="F7174" s="141" t="s">
        <v>34195</v>
      </c>
      <c r="G7174" s="141" t="s">
        <v>34199</v>
      </c>
      <c r="H7174" s="141" t="s">
        <v>34125</v>
      </c>
      <c r="I7174" s="141" t="s">
        <v>14</v>
      </c>
      <c r="J7174" s="649">
        <v>2449.1999999999998</v>
      </c>
    </row>
    <row r="7175" spans="1:10" hidden="1">
      <c r="A7175" s="141" t="s">
        <v>34243</v>
      </c>
      <c r="B7175"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250MM,COMPRIMENTO ATE 1,0M.FORNECIMENTOTUBO DE FERRO FUNDIDO DUCTIL COM PONTA E FLANGE SOLDADOS,ESP</v>
      </c>
      <c r="C7175" s="141" t="s">
        <v>33787</v>
      </c>
      <c r="D7175" s="141" t="s">
        <v>34235</v>
      </c>
      <c r="E7175" s="141" t="s">
        <v>34194</v>
      </c>
      <c r="F7175" s="141" t="s">
        <v>34195</v>
      </c>
      <c r="G7175" s="141" t="s">
        <v>34199</v>
      </c>
      <c r="H7175" s="141" t="s">
        <v>34128</v>
      </c>
      <c r="I7175" s="141" t="s">
        <v>14</v>
      </c>
      <c r="J7175" s="649">
        <v>2958.68</v>
      </c>
    </row>
    <row r="7176" spans="1:10" hidden="1">
      <c r="A7176" s="141" t="s">
        <v>34244</v>
      </c>
      <c r="B7176"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250MM,COMPRIMENTO ATE 1,0M.FORNECIMENTOTUBO DE FERRO FUNDIDO DUCTIL COM PONTA E FLANGE SOLDADOS,ESP</v>
      </c>
      <c r="C7176" s="141" t="s">
        <v>33787</v>
      </c>
      <c r="D7176" s="141" t="s">
        <v>34235</v>
      </c>
      <c r="E7176" s="141" t="s">
        <v>34194</v>
      </c>
      <c r="F7176" s="141" t="s">
        <v>34195</v>
      </c>
      <c r="G7176" s="141" t="s">
        <v>34199</v>
      </c>
      <c r="H7176" s="141" t="s">
        <v>34128</v>
      </c>
      <c r="I7176" s="141" t="s">
        <v>14</v>
      </c>
      <c r="J7176" s="649">
        <v>2958.68</v>
      </c>
    </row>
    <row r="7177" spans="1:10" hidden="1">
      <c r="A7177" s="141" t="s">
        <v>34245</v>
      </c>
      <c r="B7177"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300MM,COMPRIMENTO ATE 1,0M.FORNECIMENTOTUBO DE FERRO FUNDIDO DUCTIL COM PONTA E FLANGE SOLDADOS,ESP</v>
      </c>
      <c r="C7177" s="141" t="s">
        <v>33787</v>
      </c>
      <c r="D7177" s="141" t="s">
        <v>34235</v>
      </c>
      <c r="E7177" s="141" t="s">
        <v>34194</v>
      </c>
      <c r="F7177" s="141" t="s">
        <v>34195</v>
      </c>
      <c r="G7177" s="141" t="s">
        <v>34199</v>
      </c>
      <c r="H7177" s="141" t="s">
        <v>34132</v>
      </c>
      <c r="I7177" s="141" t="s">
        <v>14</v>
      </c>
      <c r="J7177" s="649">
        <v>3535.74</v>
      </c>
    </row>
    <row r="7178" spans="1:10" hidden="1">
      <c r="A7178" s="141" t="s">
        <v>34246</v>
      </c>
      <c r="B7178"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300MM,COMPRIMENTO ATE 1,0M.FORNECIMENTOTUBO DE FERRO FUNDIDO DUCTIL COM PONTA E FLANGE SOLDADOS,ESP</v>
      </c>
      <c r="C7178" s="141" t="s">
        <v>33787</v>
      </c>
      <c r="D7178" s="141" t="s">
        <v>34235</v>
      </c>
      <c r="E7178" s="141" t="s">
        <v>34194</v>
      </c>
      <c r="F7178" s="141" t="s">
        <v>34195</v>
      </c>
      <c r="G7178" s="141" t="s">
        <v>34199</v>
      </c>
      <c r="H7178" s="141" t="s">
        <v>34132</v>
      </c>
      <c r="I7178" s="141" t="s">
        <v>14</v>
      </c>
      <c r="J7178" s="649">
        <v>3535.74</v>
      </c>
    </row>
    <row r="7179" spans="1:10" hidden="1">
      <c r="A7179" s="141" t="s">
        <v>34247</v>
      </c>
      <c r="B7179"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350MM,COMPRIMENTO ATE 1,0M.FORNECIMENTOTUBO DE FERRO FUNDIDO DUCTIL COM PONTA E FLANGE SOLDADOS,ESP</v>
      </c>
      <c r="C7179" s="141" t="s">
        <v>33787</v>
      </c>
      <c r="D7179" s="141" t="s">
        <v>34235</v>
      </c>
      <c r="E7179" s="141" t="s">
        <v>34194</v>
      </c>
      <c r="F7179" s="141" t="s">
        <v>34195</v>
      </c>
      <c r="G7179" s="141" t="s">
        <v>34199</v>
      </c>
      <c r="H7179" s="141" t="s">
        <v>34135</v>
      </c>
      <c r="I7179" s="141" t="s">
        <v>14</v>
      </c>
      <c r="J7179" s="649">
        <v>4105.4399999999996</v>
      </c>
    </row>
    <row r="7180" spans="1:10" hidden="1">
      <c r="A7180" s="141" t="s">
        <v>34248</v>
      </c>
      <c r="B7180"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350MM,COMPRIMENTO ATE 1,0M.FORNECIMENTOTUBO DE FERRO FUNDIDO DUCTIL COM PONTA E FLANGE SOLDADOS,ESP</v>
      </c>
      <c r="C7180" s="141" t="s">
        <v>33787</v>
      </c>
      <c r="D7180" s="141" t="s">
        <v>34235</v>
      </c>
      <c r="E7180" s="141" t="s">
        <v>34194</v>
      </c>
      <c r="F7180" s="141" t="s">
        <v>34195</v>
      </c>
      <c r="G7180" s="141" t="s">
        <v>34199</v>
      </c>
      <c r="H7180" s="141" t="s">
        <v>34135</v>
      </c>
      <c r="I7180" s="141" t="s">
        <v>14</v>
      </c>
      <c r="J7180" s="649">
        <v>4105.4399999999996</v>
      </c>
    </row>
    <row r="7181" spans="1:10" hidden="1">
      <c r="A7181" s="141" t="s">
        <v>34249</v>
      </c>
      <c r="B7181"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400MM,COMPRIMENTO ATE 1,0M.FORNECIMENTOTUBO DE FERRO FUNDIDO DUCTIL COM PONTA E FLANGE SOLDADOS,ESP</v>
      </c>
      <c r="C7181" s="141" t="s">
        <v>33787</v>
      </c>
      <c r="D7181" s="141" t="s">
        <v>34235</v>
      </c>
      <c r="E7181" s="141" t="s">
        <v>34194</v>
      </c>
      <c r="F7181" s="141" t="s">
        <v>34195</v>
      </c>
      <c r="G7181" s="141" t="s">
        <v>34199</v>
      </c>
      <c r="H7181" s="141" t="s">
        <v>34138</v>
      </c>
      <c r="I7181" s="141" t="s">
        <v>14</v>
      </c>
      <c r="J7181" s="649">
        <v>4825.3100000000004</v>
      </c>
    </row>
    <row r="7182" spans="1:10" hidden="1">
      <c r="A7182" s="141" t="s">
        <v>34250</v>
      </c>
      <c r="B7182"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400MM,COMPRIMENTO ATE 1,0M.FORNECIMENTOTUBO DE FERRO FUNDIDO DUCTIL COM PONTA E FLANGE SOLDADOS,ESP</v>
      </c>
      <c r="C7182" s="141" t="s">
        <v>33787</v>
      </c>
      <c r="D7182" s="141" t="s">
        <v>34235</v>
      </c>
      <c r="E7182" s="141" t="s">
        <v>34194</v>
      </c>
      <c r="F7182" s="141" t="s">
        <v>34195</v>
      </c>
      <c r="G7182" s="141" t="s">
        <v>34199</v>
      </c>
      <c r="H7182" s="141" t="s">
        <v>34138</v>
      </c>
      <c r="I7182" s="141" t="s">
        <v>14</v>
      </c>
      <c r="J7182" s="649">
        <v>4825.3100000000004</v>
      </c>
    </row>
    <row r="7183" spans="1:10" hidden="1">
      <c r="A7183" s="141" t="s">
        <v>34251</v>
      </c>
      <c r="B7183"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450MM,COMPRIMENTO ATE 1,0M.FORNECIMENTOTUBO DE FERRO FUNDIDO DUCTIL COM PONTA E FLANGE SOLDADOS,ESP</v>
      </c>
      <c r="C7183" s="141" t="s">
        <v>33787</v>
      </c>
      <c r="D7183" s="141" t="s">
        <v>34235</v>
      </c>
      <c r="E7183" s="141" t="s">
        <v>34194</v>
      </c>
      <c r="F7183" s="141" t="s">
        <v>34195</v>
      </c>
      <c r="G7183" s="141" t="s">
        <v>34199</v>
      </c>
      <c r="H7183" s="141" t="s">
        <v>34141</v>
      </c>
      <c r="I7183" s="141" t="s">
        <v>14</v>
      </c>
      <c r="J7183" s="649">
        <v>5752.12</v>
      </c>
    </row>
    <row r="7184" spans="1:10" hidden="1">
      <c r="A7184" s="141" t="s">
        <v>34252</v>
      </c>
      <c r="B7184"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450MM,COMPRIMENTO ATE 1,0M.FORNECIMENTOTUBO DE FERRO FUNDIDO DUCTIL COM PONTA E FLANGE SOLDADOS,ESP</v>
      </c>
      <c r="C7184" s="141" t="s">
        <v>33787</v>
      </c>
      <c r="D7184" s="141" t="s">
        <v>34235</v>
      </c>
      <c r="E7184" s="141" t="s">
        <v>34194</v>
      </c>
      <c r="F7184" s="141" t="s">
        <v>34195</v>
      </c>
      <c r="G7184" s="141" t="s">
        <v>34199</v>
      </c>
      <c r="H7184" s="141" t="s">
        <v>34141</v>
      </c>
      <c r="I7184" s="141" t="s">
        <v>14</v>
      </c>
      <c r="J7184" s="649">
        <v>5752.12</v>
      </c>
    </row>
    <row r="7185" spans="1:10" hidden="1">
      <c r="A7185" s="141" t="s">
        <v>34253</v>
      </c>
      <c r="B7185"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500MM,COMPRIMENTO ATE 1,0M.FORNECIMENTOTUBO DE FERRO FUNDIDO DUCTIL COM PONTA E FLANGE SOLDADOS,ESP</v>
      </c>
      <c r="C7185" s="141" t="s">
        <v>33787</v>
      </c>
      <c r="D7185" s="141" t="s">
        <v>34235</v>
      </c>
      <c r="E7185" s="141" t="s">
        <v>34194</v>
      </c>
      <c r="F7185" s="141" t="s">
        <v>34195</v>
      </c>
      <c r="G7185" s="141" t="s">
        <v>34199</v>
      </c>
      <c r="H7185" s="141" t="s">
        <v>34144</v>
      </c>
      <c r="I7185" s="141" t="s">
        <v>14</v>
      </c>
      <c r="J7185" s="649">
        <v>6599.64</v>
      </c>
    </row>
    <row r="7186" spans="1:10" hidden="1">
      <c r="A7186" s="141" t="s">
        <v>34254</v>
      </c>
      <c r="B7186"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500MM,COMPRIMENTO ATE 1,0M.FORNECIMENTOTUBO DE FERRO FUNDIDO DUCTIL COM PONTA E FLANGE SOLDADOS,ESP</v>
      </c>
      <c r="C7186" s="141" t="s">
        <v>33787</v>
      </c>
      <c r="D7186" s="141" t="s">
        <v>34235</v>
      </c>
      <c r="E7186" s="141" t="s">
        <v>34194</v>
      </c>
      <c r="F7186" s="141" t="s">
        <v>34195</v>
      </c>
      <c r="G7186" s="141" t="s">
        <v>34199</v>
      </c>
      <c r="H7186" s="141" t="s">
        <v>34144</v>
      </c>
      <c r="I7186" s="141" t="s">
        <v>14</v>
      </c>
      <c r="J7186" s="649">
        <v>6599.64</v>
      </c>
    </row>
    <row r="7187" spans="1:10" hidden="1">
      <c r="A7187" s="141" t="s">
        <v>34255</v>
      </c>
      <c r="B7187"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600MM,COMPRIMENTO ATE 1,0M.FORNECIMENTOTUBO DE FERRO FUNDIDO DUCTIL COM PONTA E FLANGE SOLDADOS,ESP</v>
      </c>
      <c r="C7187" s="141" t="s">
        <v>33787</v>
      </c>
      <c r="D7187" s="141" t="s">
        <v>34235</v>
      </c>
      <c r="E7187" s="141" t="s">
        <v>34194</v>
      </c>
      <c r="F7187" s="141" t="s">
        <v>34195</v>
      </c>
      <c r="G7187" s="141" t="s">
        <v>34199</v>
      </c>
      <c r="H7187" s="141" t="s">
        <v>34218</v>
      </c>
      <c r="I7187" s="141" t="s">
        <v>14</v>
      </c>
      <c r="J7187" s="649">
        <v>8856.5</v>
      </c>
    </row>
    <row r="7188" spans="1:10" hidden="1">
      <c r="A7188" s="141" t="s">
        <v>34256</v>
      </c>
      <c r="B7188" s="141" t="str">
        <f t="shared" si="112"/>
        <v>TUBO DE FERRO FUNDIDO DUCTIL COM PONTA E FLANGE SOLDADOS,ESPESSURA CLASSE K-9,CLASSE DE PRESSAO PN-16,REVESTIDO INTERNAMTUBO DE FERRO FUNDIDO DUCTIL COM PONTA E FLANGE SOLDADOS,ESPENTE C/ARGAMASSA DE CIMENTO ALUMINOSO E EXTERNAMENTE C/ZINCO METALICO E PINTURA EPOXI NA COR VERMELHA,P/ESGOTO SANITARIO,CONFORME ABNT NBR 15420 E ABNT NBR 7560,EXCL.ACESSORIOS P/JUNTA,COM DIAMETRO DE 600MM,COMPRIMENTO ATE 1,0M.FORNECIMENTOTUBO DE FERRO FUNDIDO DUCTIL COM PONTA E FLANGE SOLDADOS,ESP</v>
      </c>
      <c r="C7188" s="141" t="s">
        <v>33787</v>
      </c>
      <c r="D7188" s="141" t="s">
        <v>34235</v>
      </c>
      <c r="E7188" s="141" t="s">
        <v>34194</v>
      </c>
      <c r="F7188" s="141" t="s">
        <v>34195</v>
      </c>
      <c r="G7188" s="141" t="s">
        <v>34199</v>
      </c>
      <c r="H7188" s="141" t="s">
        <v>34218</v>
      </c>
      <c r="I7188" s="141" t="s">
        <v>14</v>
      </c>
      <c r="J7188" s="649">
        <v>8856.5</v>
      </c>
    </row>
    <row r="7189" spans="1:10" hidden="1">
      <c r="A7189" s="141" t="s">
        <v>34257</v>
      </c>
      <c r="B7189" s="141" t="str">
        <f t="shared" si="112"/>
        <v>TUBO DE FERRO FUNDIDO DUCTIL COM PONTA E FLANGE ROSCADOS,ESPESSURA CLASSE K-12,CLASSE DE PRESSAO PN-16,REVESTIDO INTERNATUBO DE FERRO FUNDIDO DUCTIL COM PONTA E FLANGE ROSCADOS,ESPMENTE C/ARGAMASSA DE CIMENTO ALUMINOSO E EXTERNAMENTE C/ZINCO METALICO E PINTURA EPOXI NA COR VERMELHA,P/ESGOTO SANITARIO,CONFORME ABNT NBR 15420 E ABNT NBR 7560,EXCL.ACESSORIOS P/JUNTA,C/DIAMETRO DE 700MM,COMPRIMENTO ATE 1,0M.FORNECIMENTOTUBO DE FERRO FUNDIDO DUCTIL COM PONTA E FLANGE ROSCADOS,ESP</v>
      </c>
      <c r="C7189" s="141" t="s">
        <v>33826</v>
      </c>
      <c r="D7189" s="141" t="s">
        <v>34258</v>
      </c>
      <c r="E7189" s="141" t="s">
        <v>34222</v>
      </c>
      <c r="F7189" s="141" t="s">
        <v>34223</v>
      </c>
      <c r="G7189" s="141" t="s">
        <v>34224</v>
      </c>
      <c r="H7189" s="141" t="s">
        <v>34096</v>
      </c>
      <c r="I7189" s="141" t="s">
        <v>14</v>
      </c>
      <c r="J7189" s="649">
        <v>15506.5</v>
      </c>
    </row>
    <row r="7190" spans="1:10" hidden="1">
      <c r="A7190" s="141" t="s">
        <v>34259</v>
      </c>
      <c r="B7190" s="141" t="str">
        <f t="shared" si="112"/>
        <v>TUBO DE FERRO FUNDIDO DUCTIL COM PONTA E FLANGE ROSCADOS,ESPESSURA CLASSE K-12,CLASSE DE PRESSAO PN-16,REVESTIDO INTERNATUBO DE FERRO FUNDIDO DUCTIL COM PONTA E FLANGE ROSCADOS,ESPMENTE C/ARGAMASSA DE CIMENTO ALUMINOSO E EXTERNAMENTE C/ZINCO METALICO E PINTURA EPOXI NA COR VERMELHA,P/ESGOTO SANITARIO,CONFORME ABNT NBR 15420 E ABNT NBR 7560,EXCL.ACESSORIOS P/JUNTA,C/DIAMETRO DE 700MM,COMPRIMENTO ATE 1,0M.FORNECIMENTOTUBO DE FERRO FUNDIDO DUCTIL COM PONTA E FLANGE ROSCADOS,ESP</v>
      </c>
      <c r="C7190" s="141" t="s">
        <v>33826</v>
      </c>
      <c r="D7190" s="141" t="s">
        <v>34258</v>
      </c>
      <c r="E7190" s="141" t="s">
        <v>34222</v>
      </c>
      <c r="F7190" s="141" t="s">
        <v>34223</v>
      </c>
      <c r="G7190" s="141" t="s">
        <v>34224</v>
      </c>
      <c r="H7190" s="141" t="s">
        <v>34096</v>
      </c>
      <c r="I7190" s="141" t="s">
        <v>14</v>
      </c>
      <c r="J7190" s="649">
        <v>15506.5</v>
      </c>
    </row>
    <row r="7191" spans="1:10" hidden="1">
      <c r="A7191" s="141" t="s">
        <v>34260</v>
      </c>
      <c r="B7191"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P/JUNTA,COM DIAMETRO DE 80MM,COMPRIMENTO ATE 1,0M.FORN.TUBO DE FERRO FUNDIDO DUCTIL COM BOLSA DE JUNTA ELASTICA E F</v>
      </c>
      <c r="C7191" s="141" t="s">
        <v>33873</v>
      </c>
      <c r="D7191" s="141" t="s">
        <v>34261</v>
      </c>
      <c r="E7191" s="141" t="s">
        <v>34262</v>
      </c>
      <c r="F7191" s="141" t="s">
        <v>34263</v>
      </c>
      <c r="G7191" s="141" t="s">
        <v>34264</v>
      </c>
      <c r="H7191" s="141" t="s">
        <v>34265</v>
      </c>
      <c r="I7191" s="141" t="s">
        <v>14</v>
      </c>
      <c r="J7191" s="649">
        <v>1554.99</v>
      </c>
    </row>
    <row r="7192" spans="1:10" hidden="1">
      <c r="A7192" s="141" t="s">
        <v>34266</v>
      </c>
      <c r="B7192"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P/JUNTA,COM DIAMETRO DE 80MM,COMPRIMENTO ATE 1,0M.FORN.TUBO DE FERRO FUNDIDO DUCTIL COM BOLSA DE JUNTA ELASTICA E F</v>
      </c>
      <c r="C7192" s="141" t="s">
        <v>33873</v>
      </c>
      <c r="D7192" s="141" t="s">
        <v>34261</v>
      </c>
      <c r="E7192" s="141" t="s">
        <v>34262</v>
      </c>
      <c r="F7192" s="141" t="s">
        <v>34263</v>
      </c>
      <c r="G7192" s="141" t="s">
        <v>34264</v>
      </c>
      <c r="H7192" s="141" t="s">
        <v>34265</v>
      </c>
      <c r="I7192" s="141" t="s">
        <v>14</v>
      </c>
      <c r="J7192" s="649">
        <v>1554.99</v>
      </c>
    </row>
    <row r="7193" spans="1:10" hidden="1">
      <c r="A7193" s="141" t="s">
        <v>34267</v>
      </c>
      <c r="B7193"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100MM,COMPRIMENTO ATE 1,0M.FORN.TUBO DE FERRO FUNDIDO DUCTIL COM BOLSA DE JUNTA ELASTICA E F</v>
      </c>
      <c r="C7193" s="141" t="s">
        <v>33873</v>
      </c>
      <c r="D7193" s="141" t="s">
        <v>34261</v>
      </c>
      <c r="E7193" s="141" t="s">
        <v>34262</v>
      </c>
      <c r="F7193" s="141" t="s">
        <v>34263</v>
      </c>
      <c r="G7193" s="141" t="s">
        <v>34264</v>
      </c>
      <c r="H7193" s="141" t="s">
        <v>34268</v>
      </c>
      <c r="I7193" s="141" t="s">
        <v>14</v>
      </c>
      <c r="J7193" s="649">
        <v>1710.9</v>
      </c>
    </row>
    <row r="7194" spans="1:10" hidden="1">
      <c r="A7194" s="141" t="s">
        <v>34269</v>
      </c>
      <c r="B7194"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100MM,COMPRIMENTO ATE 1,0M.FORN.TUBO DE FERRO FUNDIDO DUCTIL COM BOLSA DE JUNTA ELASTICA E F</v>
      </c>
      <c r="C7194" s="141" t="s">
        <v>33873</v>
      </c>
      <c r="D7194" s="141" t="s">
        <v>34261</v>
      </c>
      <c r="E7194" s="141" t="s">
        <v>34262</v>
      </c>
      <c r="F7194" s="141" t="s">
        <v>34263</v>
      </c>
      <c r="G7194" s="141" t="s">
        <v>34264</v>
      </c>
      <c r="H7194" s="141" t="s">
        <v>34268</v>
      </c>
      <c r="I7194" s="141" t="s">
        <v>14</v>
      </c>
      <c r="J7194" s="649">
        <v>1710.9</v>
      </c>
    </row>
    <row r="7195" spans="1:10" hidden="1">
      <c r="A7195" s="141" t="s">
        <v>34270</v>
      </c>
      <c r="B7195"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150MM,COMPRIMENTO ATE 1,0M.FORN.TUBO DE FERRO FUNDIDO DUCTIL COM BOLSA DE JUNTA ELASTICA E F</v>
      </c>
      <c r="C7195" s="141" t="s">
        <v>33873</v>
      </c>
      <c r="D7195" s="141" t="s">
        <v>34261</v>
      </c>
      <c r="E7195" s="141" t="s">
        <v>34262</v>
      </c>
      <c r="F7195" s="141" t="s">
        <v>34263</v>
      </c>
      <c r="G7195" s="141" t="s">
        <v>34264</v>
      </c>
      <c r="H7195" s="141" t="s">
        <v>34271</v>
      </c>
      <c r="I7195" s="141" t="s">
        <v>14</v>
      </c>
      <c r="J7195" s="649">
        <v>2118.54</v>
      </c>
    </row>
    <row r="7196" spans="1:10" hidden="1">
      <c r="A7196" s="141" t="s">
        <v>34272</v>
      </c>
      <c r="B7196"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150MM,COMPRIMENTO ATE 1,0M.FORN.TUBO DE FERRO FUNDIDO DUCTIL COM BOLSA DE JUNTA ELASTICA E F</v>
      </c>
      <c r="C7196" s="141" t="s">
        <v>33873</v>
      </c>
      <c r="D7196" s="141" t="s">
        <v>34261</v>
      </c>
      <c r="E7196" s="141" t="s">
        <v>34262</v>
      </c>
      <c r="F7196" s="141" t="s">
        <v>34263</v>
      </c>
      <c r="G7196" s="141" t="s">
        <v>34264</v>
      </c>
      <c r="H7196" s="141" t="s">
        <v>34271</v>
      </c>
      <c r="I7196" s="141" t="s">
        <v>14</v>
      </c>
      <c r="J7196" s="649">
        <v>2118.54</v>
      </c>
    </row>
    <row r="7197" spans="1:10" hidden="1">
      <c r="A7197" s="141" t="s">
        <v>34273</v>
      </c>
      <c r="B7197"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200MM,COMPRIMENTO ATE 1,0M.FORN.TUBO DE FERRO FUNDIDO DUCTIL COM BOLSA DE JUNTA ELASTICA E F</v>
      </c>
      <c r="C7197" s="141" t="s">
        <v>33873</v>
      </c>
      <c r="D7197" s="141" t="s">
        <v>34261</v>
      </c>
      <c r="E7197" s="141" t="s">
        <v>34262</v>
      </c>
      <c r="F7197" s="141" t="s">
        <v>34263</v>
      </c>
      <c r="G7197" s="141" t="s">
        <v>34264</v>
      </c>
      <c r="H7197" s="141" t="s">
        <v>34274</v>
      </c>
      <c r="I7197" s="141" t="s">
        <v>14</v>
      </c>
      <c r="J7197" s="649">
        <v>2570.77</v>
      </c>
    </row>
    <row r="7198" spans="1:10" hidden="1">
      <c r="A7198" s="141" t="s">
        <v>34275</v>
      </c>
      <c r="B7198"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200MM,COMPRIMENTO ATE 1,0M.FORN.TUBO DE FERRO FUNDIDO DUCTIL COM BOLSA DE JUNTA ELASTICA E F</v>
      </c>
      <c r="C7198" s="141" t="s">
        <v>33873</v>
      </c>
      <c r="D7198" s="141" t="s">
        <v>34261</v>
      </c>
      <c r="E7198" s="141" t="s">
        <v>34262</v>
      </c>
      <c r="F7198" s="141" t="s">
        <v>34263</v>
      </c>
      <c r="G7198" s="141" t="s">
        <v>34264</v>
      </c>
      <c r="H7198" s="141" t="s">
        <v>34274</v>
      </c>
      <c r="I7198" s="141" t="s">
        <v>14</v>
      </c>
      <c r="J7198" s="649">
        <v>2570.77</v>
      </c>
    </row>
    <row r="7199" spans="1:10" hidden="1">
      <c r="A7199" s="141" t="s">
        <v>34276</v>
      </c>
      <c r="B7199"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250MM,COMPRIMENTO ATE 1,0M.FORN.TUBO DE FERRO FUNDIDO DUCTIL COM BOLSA DE JUNTA ELASTICA E F</v>
      </c>
      <c r="C7199" s="141" t="s">
        <v>33873</v>
      </c>
      <c r="D7199" s="141" t="s">
        <v>34261</v>
      </c>
      <c r="E7199" s="141" t="s">
        <v>34262</v>
      </c>
      <c r="F7199" s="141" t="s">
        <v>34263</v>
      </c>
      <c r="G7199" s="141" t="s">
        <v>34264</v>
      </c>
      <c r="H7199" s="141" t="s">
        <v>34277</v>
      </c>
      <c r="I7199" s="141" t="s">
        <v>14</v>
      </c>
      <c r="J7199" s="649">
        <v>3108.5</v>
      </c>
    </row>
    <row r="7200" spans="1:10" hidden="1">
      <c r="A7200" s="141" t="s">
        <v>34278</v>
      </c>
      <c r="B7200"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250MM,COMPRIMENTO ATE 1,0M.FORN.TUBO DE FERRO FUNDIDO DUCTIL COM BOLSA DE JUNTA ELASTICA E F</v>
      </c>
      <c r="C7200" s="141" t="s">
        <v>33873</v>
      </c>
      <c r="D7200" s="141" t="s">
        <v>34261</v>
      </c>
      <c r="E7200" s="141" t="s">
        <v>34262</v>
      </c>
      <c r="F7200" s="141" t="s">
        <v>34263</v>
      </c>
      <c r="G7200" s="141" t="s">
        <v>34264</v>
      </c>
      <c r="H7200" s="141" t="s">
        <v>34277</v>
      </c>
      <c r="I7200" s="141" t="s">
        <v>14</v>
      </c>
      <c r="J7200" s="649">
        <v>3108.5</v>
      </c>
    </row>
    <row r="7201" spans="1:10" hidden="1">
      <c r="A7201" s="141" t="s">
        <v>34279</v>
      </c>
      <c r="B7201"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300MM,COMPRIMENTO ATE 1,0M.FORN.TUBO DE FERRO FUNDIDO DUCTIL COM BOLSA DE JUNTA ELASTICA E F</v>
      </c>
      <c r="C7201" s="141" t="s">
        <v>33873</v>
      </c>
      <c r="D7201" s="141" t="s">
        <v>34261</v>
      </c>
      <c r="E7201" s="141" t="s">
        <v>34262</v>
      </c>
      <c r="F7201" s="141" t="s">
        <v>34263</v>
      </c>
      <c r="G7201" s="141" t="s">
        <v>34264</v>
      </c>
      <c r="H7201" s="141" t="s">
        <v>34280</v>
      </c>
      <c r="I7201" s="141" t="s">
        <v>14</v>
      </c>
      <c r="J7201" s="649">
        <v>3717.43</v>
      </c>
    </row>
    <row r="7202" spans="1:10" hidden="1">
      <c r="A7202" s="141" t="s">
        <v>34281</v>
      </c>
      <c r="B7202"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300MM,COMPRIMENTO ATE 1,0M.FORN.TUBO DE FERRO FUNDIDO DUCTIL COM BOLSA DE JUNTA ELASTICA E F</v>
      </c>
      <c r="C7202" s="141" t="s">
        <v>33873</v>
      </c>
      <c r="D7202" s="141" t="s">
        <v>34261</v>
      </c>
      <c r="E7202" s="141" t="s">
        <v>34262</v>
      </c>
      <c r="F7202" s="141" t="s">
        <v>34263</v>
      </c>
      <c r="G7202" s="141" t="s">
        <v>34264</v>
      </c>
      <c r="H7202" s="141" t="s">
        <v>34280</v>
      </c>
      <c r="I7202" s="141" t="s">
        <v>14</v>
      </c>
      <c r="J7202" s="649">
        <v>3717.43</v>
      </c>
    </row>
    <row r="7203" spans="1:10" hidden="1">
      <c r="A7203" s="141" t="s">
        <v>34282</v>
      </c>
      <c r="B7203"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350MM,COMPRIMENTO ATE 1,0M.FORN.TUBO DE FERRO FUNDIDO DUCTIL COM BOLSA DE JUNTA ELASTICA E F</v>
      </c>
      <c r="C7203" s="141" t="s">
        <v>33873</v>
      </c>
      <c r="D7203" s="141" t="s">
        <v>34261</v>
      </c>
      <c r="E7203" s="141" t="s">
        <v>34262</v>
      </c>
      <c r="F7203" s="141" t="s">
        <v>34263</v>
      </c>
      <c r="G7203" s="141" t="s">
        <v>34264</v>
      </c>
      <c r="H7203" s="141" t="s">
        <v>34283</v>
      </c>
      <c r="I7203" s="141" t="s">
        <v>14</v>
      </c>
      <c r="J7203" s="649">
        <v>4362.79</v>
      </c>
    </row>
    <row r="7204" spans="1:10" hidden="1">
      <c r="A7204" s="141" t="s">
        <v>34284</v>
      </c>
      <c r="B7204"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350MM,COMPRIMENTO ATE 1,0M.FORN.TUBO DE FERRO FUNDIDO DUCTIL COM BOLSA DE JUNTA ELASTICA E F</v>
      </c>
      <c r="C7204" s="141" t="s">
        <v>33873</v>
      </c>
      <c r="D7204" s="141" t="s">
        <v>34261</v>
      </c>
      <c r="E7204" s="141" t="s">
        <v>34262</v>
      </c>
      <c r="F7204" s="141" t="s">
        <v>34263</v>
      </c>
      <c r="G7204" s="141" t="s">
        <v>34264</v>
      </c>
      <c r="H7204" s="141" t="s">
        <v>34283</v>
      </c>
      <c r="I7204" s="141" t="s">
        <v>14</v>
      </c>
      <c r="J7204" s="649">
        <v>4362.79</v>
      </c>
    </row>
    <row r="7205" spans="1:10" hidden="1">
      <c r="A7205" s="141" t="s">
        <v>34285</v>
      </c>
      <c r="B7205"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400MM,COMPRIMENTO ATE 1,0M.FORN.TUBO DE FERRO FUNDIDO DUCTIL COM BOLSA DE JUNTA ELASTICA E F</v>
      </c>
      <c r="C7205" s="141" t="s">
        <v>33873</v>
      </c>
      <c r="D7205" s="141" t="s">
        <v>34261</v>
      </c>
      <c r="E7205" s="141" t="s">
        <v>34262</v>
      </c>
      <c r="F7205" s="141" t="s">
        <v>34263</v>
      </c>
      <c r="G7205" s="141" t="s">
        <v>34264</v>
      </c>
      <c r="H7205" s="141" t="s">
        <v>34286</v>
      </c>
      <c r="I7205" s="141" t="s">
        <v>14</v>
      </c>
      <c r="J7205" s="649">
        <v>4965.72</v>
      </c>
    </row>
    <row r="7206" spans="1:10" hidden="1">
      <c r="A7206" s="141" t="s">
        <v>34287</v>
      </c>
      <c r="B7206"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400MM,COMPRIMENTO ATE 1,0M.FORN.TUBO DE FERRO FUNDIDO DUCTIL COM BOLSA DE JUNTA ELASTICA E F</v>
      </c>
      <c r="C7206" s="141" t="s">
        <v>33873</v>
      </c>
      <c r="D7206" s="141" t="s">
        <v>34261</v>
      </c>
      <c r="E7206" s="141" t="s">
        <v>34262</v>
      </c>
      <c r="F7206" s="141" t="s">
        <v>34263</v>
      </c>
      <c r="G7206" s="141" t="s">
        <v>34264</v>
      </c>
      <c r="H7206" s="141" t="s">
        <v>34286</v>
      </c>
      <c r="I7206" s="141" t="s">
        <v>14</v>
      </c>
      <c r="J7206" s="649">
        <v>4965.72</v>
      </c>
    </row>
    <row r="7207" spans="1:10" hidden="1">
      <c r="A7207" s="141" t="s">
        <v>34288</v>
      </c>
      <c r="B7207"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450MM,COMPRIMENTO ATE 1,0M.FORN.TUBO DE FERRO FUNDIDO DUCTIL COM BOLSA DE JUNTA ELASTICA E F</v>
      </c>
      <c r="C7207" s="141" t="s">
        <v>33873</v>
      </c>
      <c r="D7207" s="141" t="s">
        <v>34261</v>
      </c>
      <c r="E7207" s="141" t="s">
        <v>34262</v>
      </c>
      <c r="F7207" s="141" t="s">
        <v>34263</v>
      </c>
      <c r="G7207" s="141" t="s">
        <v>34264</v>
      </c>
      <c r="H7207" s="141" t="s">
        <v>34289</v>
      </c>
      <c r="I7207" s="141" t="s">
        <v>14</v>
      </c>
      <c r="J7207" s="649">
        <v>5946.81</v>
      </c>
    </row>
    <row r="7208" spans="1:10" hidden="1">
      <c r="A7208" s="141" t="s">
        <v>34290</v>
      </c>
      <c r="B7208"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450MM,COMPRIMENTO ATE 1,0M.FORN.TUBO DE FERRO FUNDIDO DUCTIL COM BOLSA DE JUNTA ELASTICA E F</v>
      </c>
      <c r="C7208" s="141" t="s">
        <v>33873</v>
      </c>
      <c r="D7208" s="141" t="s">
        <v>34261</v>
      </c>
      <c r="E7208" s="141" t="s">
        <v>34262</v>
      </c>
      <c r="F7208" s="141" t="s">
        <v>34263</v>
      </c>
      <c r="G7208" s="141" t="s">
        <v>34264</v>
      </c>
      <c r="H7208" s="141" t="s">
        <v>34289</v>
      </c>
      <c r="I7208" s="141" t="s">
        <v>14</v>
      </c>
      <c r="J7208" s="649">
        <v>5946.81</v>
      </c>
    </row>
    <row r="7209" spans="1:10" hidden="1">
      <c r="A7209" s="141" t="s">
        <v>34291</v>
      </c>
      <c r="B7209"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500MM,COMPRIMENTO ATE 1,0M.FORN.TUBO DE FERRO FUNDIDO DUCTIL COM BOLSA DE JUNTA ELASTICA E F</v>
      </c>
      <c r="C7209" s="141" t="s">
        <v>33873</v>
      </c>
      <c r="D7209" s="141" t="s">
        <v>34261</v>
      </c>
      <c r="E7209" s="141" t="s">
        <v>34262</v>
      </c>
      <c r="F7209" s="141" t="s">
        <v>34263</v>
      </c>
      <c r="G7209" s="141" t="s">
        <v>34264</v>
      </c>
      <c r="H7209" s="141" t="s">
        <v>34292</v>
      </c>
      <c r="I7209" s="141" t="s">
        <v>14</v>
      </c>
      <c r="J7209" s="649">
        <v>6434.69</v>
      </c>
    </row>
    <row r="7210" spans="1:10" hidden="1">
      <c r="A7210" s="141" t="s">
        <v>34293</v>
      </c>
      <c r="B7210"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500MM,COMPRIMENTO ATE 1,0M.FORN.TUBO DE FERRO FUNDIDO DUCTIL COM BOLSA DE JUNTA ELASTICA E F</v>
      </c>
      <c r="C7210" s="141" t="s">
        <v>33873</v>
      </c>
      <c r="D7210" s="141" t="s">
        <v>34261</v>
      </c>
      <c r="E7210" s="141" t="s">
        <v>34262</v>
      </c>
      <c r="F7210" s="141" t="s">
        <v>34263</v>
      </c>
      <c r="G7210" s="141" t="s">
        <v>34264</v>
      </c>
      <c r="H7210" s="141" t="s">
        <v>34292</v>
      </c>
      <c r="I7210" s="141" t="s">
        <v>14</v>
      </c>
      <c r="J7210" s="649">
        <v>6434.69</v>
      </c>
    </row>
    <row r="7211" spans="1:10" hidden="1">
      <c r="A7211" s="141" t="s">
        <v>34294</v>
      </c>
      <c r="B7211"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600MM,COMPRIMENTO ATE 1,0M.FORN.TUBO DE FERRO FUNDIDO DUCTIL COM BOLSA DE JUNTA ELASTICA E F</v>
      </c>
      <c r="C7211" s="141" t="s">
        <v>33873</v>
      </c>
      <c r="D7211" s="141" t="s">
        <v>34261</v>
      </c>
      <c r="E7211" s="141" t="s">
        <v>34262</v>
      </c>
      <c r="F7211" s="141" t="s">
        <v>34263</v>
      </c>
      <c r="G7211" s="141" t="s">
        <v>34264</v>
      </c>
      <c r="H7211" s="141" t="s">
        <v>34295</v>
      </c>
      <c r="I7211" s="141" t="s">
        <v>14</v>
      </c>
      <c r="J7211" s="649">
        <v>8051.99</v>
      </c>
    </row>
    <row r="7212" spans="1:10" hidden="1">
      <c r="A7212" s="141" t="s">
        <v>34296</v>
      </c>
      <c r="B7212" s="141" t="str">
        <f t="shared" si="112"/>
        <v>TUBO DE FERRO FUNDIDO DUCTIL COM BOLSA DE JUNTA ELASTICA E FLANGE SOLDADO,ESPESSURA CLASSE K-9,CLASSE DE PRESSAO PN-10,RTUBO DE FERRO FUNDIDO DUCTIL COM BOLSA DE JUNTA ELASTICA E FEVESTIDO INTERNAMENTE C/ARGAMASSA DE CIMENTO ALUMINOSO E EXTERNAMENTE C/ZINCO METALICO E PINTURA EPOXI NA COR VERMELHA,ESGOTO SANITARIO,ABNT NBR 15420 E ABNT NBR 7560,EXCL.ACESSORIOS P/JUNTA,C/DIAMETRO DE 600MM,COMPRIMENTO ATE 1,0M.FORN.TUBO DE FERRO FUNDIDO DUCTIL COM BOLSA DE JUNTA ELASTICA E F</v>
      </c>
      <c r="C7212" s="141" t="s">
        <v>33873</v>
      </c>
      <c r="D7212" s="141" t="s">
        <v>34261</v>
      </c>
      <c r="E7212" s="141" t="s">
        <v>34262</v>
      </c>
      <c r="F7212" s="141" t="s">
        <v>34263</v>
      </c>
      <c r="G7212" s="141" t="s">
        <v>34264</v>
      </c>
      <c r="H7212" s="141" t="s">
        <v>34295</v>
      </c>
      <c r="I7212" s="141" t="s">
        <v>14</v>
      </c>
      <c r="J7212" s="649">
        <v>8051.99</v>
      </c>
    </row>
    <row r="7213" spans="1:10" hidden="1">
      <c r="A7213" s="141" t="s">
        <v>34297</v>
      </c>
      <c r="B7213" s="141" t="str">
        <f t="shared" si="112"/>
        <v>TUBO DE FERRO FUNDIDO DUCTIL COM BOLSA E FLANGE ROSCADOS,ESPESSURA CLASSE K-12,CLASSE DE PRESSAO PN-10,REVESTIDO INTERNATUBO DE FERRO FUNDIDO DUCTIL COM BOLSA E FLANGE ROSCADOS,ESPMENTE COM ARGAMASSA DE CIMENTO ALUMINOSO E EXTERNAMENTE COMZINCO METALICO E PINTURA EPOXI NA COR VERMELHA,PARA ESGOTO SANITARIO,CONFORME ABNT NBR 15420 E ABNT NBR 7560,EXCL.ACESSORIOS P/JUNTA,C/DIAMETRO DE 700MM,COMPRIMENTO ATE 1,0M.FORN.TUBO DE FERRO FUNDIDO DUCTIL COM BOLSA E FLANGE ROSCADOS,ESP</v>
      </c>
      <c r="C7213" s="141" t="s">
        <v>34298</v>
      </c>
      <c r="D7213" s="141" t="s">
        <v>34221</v>
      </c>
      <c r="E7213" s="141" t="s">
        <v>34299</v>
      </c>
      <c r="F7213" s="141" t="s">
        <v>34300</v>
      </c>
      <c r="G7213" s="141" t="s">
        <v>34301</v>
      </c>
      <c r="H7213" s="141" t="s">
        <v>34302</v>
      </c>
      <c r="I7213" s="141" t="s">
        <v>14</v>
      </c>
      <c r="J7213" s="649">
        <v>15476.57</v>
      </c>
    </row>
    <row r="7214" spans="1:10" hidden="1">
      <c r="A7214" s="141" t="s">
        <v>34303</v>
      </c>
      <c r="B7214" s="141" t="str">
        <f t="shared" si="112"/>
        <v>TUBO DE FERRO FUNDIDO DUCTIL COM BOLSA E FLANGE ROSCADOS,ESPESSURA CLASSE K-12,CLASSE DE PRESSAO PN-10,REVESTIDO INTERNATUBO DE FERRO FUNDIDO DUCTIL COM BOLSA E FLANGE ROSCADOS,ESPMENTE COM ARGAMASSA DE CIMENTO ALUMINOSO E EXTERNAMENTE COMZINCO METALICO E PINTURA EPOXI NA COR VERMELHA,PARA ESGOTO SANITARIO,CONFORME ABNT NBR 15420 E ABNT NBR 7560,EXCL.ACESSORIOS P/JUNTA,C/DIAMETRO DE 700MM,COMPRIMENTO ATE 1,0M.FORN.TUBO DE FERRO FUNDIDO DUCTIL COM BOLSA E FLANGE ROSCADOS,ESP</v>
      </c>
      <c r="C7214" s="141" t="s">
        <v>34298</v>
      </c>
      <c r="D7214" s="141" t="s">
        <v>34221</v>
      </c>
      <c r="E7214" s="141" t="s">
        <v>34299</v>
      </c>
      <c r="F7214" s="141" t="s">
        <v>34300</v>
      </c>
      <c r="G7214" s="141" t="s">
        <v>34301</v>
      </c>
      <c r="H7214" s="141" t="s">
        <v>34302</v>
      </c>
      <c r="I7214" s="141" t="s">
        <v>14</v>
      </c>
      <c r="J7214" s="649">
        <v>15476.57</v>
      </c>
    </row>
    <row r="7215" spans="1:10" hidden="1">
      <c r="A7215" s="141" t="s">
        <v>34304</v>
      </c>
      <c r="B7215" s="141" t="str">
        <f t="shared" si="112"/>
        <v>TUBO DE FERRO FUNDIDO DUCTIL COM BOLSA E FLANGE ROSCADO,ESPESSURA CLASSE K-12,CLASSE DE PRESSAO PN-10,REVESTIDO INTERNAMTUBO DE FERRO FUNDIDO DUCTIL COM BOLSA E FLANGE ROSCADO,ESPEENTE COM ARGAMASSA DE CIMENTO ALUMINOSO E EXTERNAMENTE COM ZINCO METALICO E PINTURA EPOXI NA COR VERMELHA,PARA ESGOTO SANITARIO,CONFORME ABNT NBR 15420 E ABNT NBR 7560,EXCL.ACESSORIOS P/JUNTA,C/DIAMETRO DE 800MM,COMPRIMENTO ATE 1,0M.FORN.TUBO DE FERRO FUNDIDO DUCTIL COM BOLSA E FLANGE ROSCADO,ESPE</v>
      </c>
      <c r="C7215" s="141" t="s">
        <v>34305</v>
      </c>
      <c r="D7215" s="141" t="s">
        <v>34306</v>
      </c>
      <c r="E7215" s="141" t="s">
        <v>34307</v>
      </c>
      <c r="F7215" s="141" t="s">
        <v>34308</v>
      </c>
      <c r="G7215" s="141" t="s">
        <v>34309</v>
      </c>
      <c r="H7215" s="141" t="s">
        <v>34310</v>
      </c>
      <c r="I7215" s="141" t="s">
        <v>14</v>
      </c>
      <c r="J7215" s="649">
        <v>19613.89</v>
      </c>
    </row>
    <row r="7216" spans="1:10" hidden="1">
      <c r="A7216" s="141" t="s">
        <v>34311</v>
      </c>
      <c r="B7216" s="141" t="str">
        <f t="shared" si="112"/>
        <v>TUBO DE FERRO FUNDIDO DUCTIL COM BOLSA E FLANGE ROSCADO,ESPESSURA CLASSE K-12,CLASSE DE PRESSAO PN-10,REVESTIDO INTERNAMTUBO DE FERRO FUNDIDO DUCTIL COM BOLSA E FLANGE ROSCADO,ESPEENTE COM ARGAMASSA DE CIMENTO ALUMINOSO E EXTERNAMENTE COM ZINCO METALICO E PINTURA EPOXI NA COR VERMELHA,PARA ESGOTO SANITARIO,CONFORME ABNT NBR 15420 E ABNT NBR 7560,EXCL.ACESSORIOS P/JUNTA,C/DIAMETRO DE 800MM,COMPRIMENTO ATE 1,0M.FORN.TUBO DE FERRO FUNDIDO DUCTIL COM BOLSA E FLANGE ROSCADO,ESPE</v>
      </c>
      <c r="C7216" s="141" t="s">
        <v>34305</v>
      </c>
      <c r="D7216" s="141" t="s">
        <v>34306</v>
      </c>
      <c r="E7216" s="141" t="s">
        <v>34307</v>
      </c>
      <c r="F7216" s="141" t="s">
        <v>34308</v>
      </c>
      <c r="G7216" s="141" t="s">
        <v>34309</v>
      </c>
      <c r="H7216" s="141" t="s">
        <v>34310</v>
      </c>
      <c r="I7216" s="141" t="s">
        <v>14</v>
      </c>
      <c r="J7216" s="649">
        <v>19613.89</v>
      </c>
    </row>
    <row r="7217" spans="1:10" hidden="1">
      <c r="A7217" s="141" t="s">
        <v>34312</v>
      </c>
      <c r="B7217" s="141" t="str">
        <f t="shared" si="112"/>
        <v>TUBO DE FERRO FUNDIDO DUCTIL COM BOLSA E FLANGE ROSCADO,ESPESSURA CLASSE K-12,CLASSE DE PRESSAO PN-10,REVESTIDO INTERNAMTUBO DE FERRO FUNDIDO DUCTIL COM BOLSA E FLANGE ROSCADO,ESPEENTE COM ARGAMASSA DE CIMENTO ALUMINOSO E EXTERNAMENTE COM ZINCO METALICO E PINTURA EPOXI NA COR VERMELHA,PARA ESGOTO SANITARIO,CONFORME ABNT NBR 15420 E ABNT NBR 7560,EXCL.ACESSORIOS P/JUNTA,C/DIAMETRO DE 900MM,COMPRIMENTO ATE 1,0M.FORN.TUBO DE FERRO FUNDIDO DUCTIL COM BOLSA E FLANGE ROSCADO,ESPE</v>
      </c>
      <c r="C7217" s="141" t="s">
        <v>34305</v>
      </c>
      <c r="D7217" s="141" t="s">
        <v>34306</v>
      </c>
      <c r="E7217" s="141" t="s">
        <v>34307</v>
      </c>
      <c r="F7217" s="141" t="s">
        <v>34308</v>
      </c>
      <c r="G7217" s="141" t="s">
        <v>34309</v>
      </c>
      <c r="H7217" s="141" t="s">
        <v>34313</v>
      </c>
      <c r="I7217" s="141" t="s">
        <v>14</v>
      </c>
      <c r="J7217" s="649">
        <v>29740.44</v>
      </c>
    </row>
    <row r="7218" spans="1:10" hidden="1">
      <c r="A7218" s="141" t="s">
        <v>34314</v>
      </c>
      <c r="B7218" s="141" t="str">
        <f t="shared" si="112"/>
        <v>TUBO DE FERRO FUNDIDO DUCTIL COM BOLSA E FLANGE ROSCADO,ESPESSURA CLASSE K-12,CLASSE DE PRESSAO PN-10,REVESTIDO INTERNAMTUBO DE FERRO FUNDIDO DUCTIL COM BOLSA E FLANGE ROSCADO,ESPEENTE COM ARGAMASSA DE CIMENTO ALUMINOSO E EXTERNAMENTE COM ZINCO METALICO E PINTURA EPOXI NA COR VERMELHA,PARA ESGOTO SANITARIO,CONFORME ABNT NBR 15420 E ABNT NBR 7560,EXCL.ACESSORIOS P/JUNTA,C/DIAMETRO DE 900MM,COMPRIMENTO ATE 1,0M.FORN.TUBO DE FERRO FUNDIDO DUCTIL COM BOLSA E FLANGE ROSCADO,ESPE</v>
      </c>
      <c r="C7218" s="141" t="s">
        <v>34305</v>
      </c>
      <c r="D7218" s="141" t="s">
        <v>34306</v>
      </c>
      <c r="E7218" s="141" t="s">
        <v>34307</v>
      </c>
      <c r="F7218" s="141" t="s">
        <v>34308</v>
      </c>
      <c r="G7218" s="141" t="s">
        <v>34309</v>
      </c>
      <c r="H7218" s="141" t="s">
        <v>34313</v>
      </c>
      <c r="I7218" s="141" t="s">
        <v>14</v>
      </c>
      <c r="J7218" s="649">
        <v>29740.44</v>
      </c>
    </row>
    <row r="7219" spans="1:10" hidden="1">
      <c r="A7219" s="141" t="s">
        <v>34315</v>
      </c>
      <c r="B7219" s="141" t="str">
        <f t="shared" si="112"/>
        <v>TUBO DE FERRO FUNDIDO DUCTIL COM BOLSA E FLANGE ROSCADOS,ESPESSURA CLASSE K-12,CLASSE DE PRESSAO PN-10,REVESTIDO INTERNATUBO DE FERRO FUNDIDO DUCTIL COM BOLSA E FLANGE ROSCADOS,ESPMENTE COM ARGAMASSA DE CIMENTO ALUMINOSO E EXTERNAMENTE COMZINCO METALICO E PINTURA EPOXI NA COR VERMELHA,PARA ESGOTO SANITARIO,CONFORME ABNT NBR 15420 E ABNT NBR 7560,EXCL.ACESSORIOS P/JUNTA,C/DIAMETRO DE 1000MM,COMPRIMENTO ATE 1,0M.FORN.TUBO DE FERRO FUNDIDO DUCTIL COM BOLSA E FLANGE ROSCADOS,ESP</v>
      </c>
      <c r="C7219" s="141" t="s">
        <v>34298</v>
      </c>
      <c r="D7219" s="141" t="s">
        <v>34221</v>
      </c>
      <c r="E7219" s="141" t="s">
        <v>34299</v>
      </c>
      <c r="F7219" s="141" t="s">
        <v>34300</v>
      </c>
      <c r="G7219" s="141" t="s">
        <v>34301</v>
      </c>
      <c r="H7219" s="141" t="s">
        <v>34316</v>
      </c>
      <c r="I7219" s="141" t="s">
        <v>14</v>
      </c>
      <c r="J7219" s="649">
        <v>32683.32</v>
      </c>
    </row>
    <row r="7220" spans="1:10" hidden="1">
      <c r="A7220" s="141" t="s">
        <v>34317</v>
      </c>
      <c r="B7220" s="141" t="str">
        <f t="shared" si="112"/>
        <v>TUBO DE FERRO FUNDIDO DUCTIL COM BOLSA E FLANGE ROSCADOS,ESPESSURA CLASSE K-12,CLASSE DE PRESSAO PN-10,REVESTIDO INTERNATUBO DE FERRO FUNDIDO DUCTIL COM BOLSA E FLANGE ROSCADOS,ESPMENTE COM ARGAMASSA DE CIMENTO ALUMINOSO E EXTERNAMENTE COMZINCO METALICO E PINTURA EPOXI NA COR VERMELHA,PARA ESGOTO SANITARIO,CONFORME ABNT NBR 15420 E ABNT NBR 7560,EXCL.ACESSORIOS P/JUNTA,C/DIAMETRO DE 1000MM,COMPRIMENTO ATE 1,0M.FORN.TUBO DE FERRO FUNDIDO DUCTIL COM BOLSA E FLANGE ROSCADOS,ESP</v>
      </c>
      <c r="C7220" s="141" t="s">
        <v>34298</v>
      </c>
      <c r="D7220" s="141" t="s">
        <v>34221</v>
      </c>
      <c r="E7220" s="141" t="s">
        <v>34299</v>
      </c>
      <c r="F7220" s="141" t="s">
        <v>34300</v>
      </c>
      <c r="G7220" s="141" t="s">
        <v>34301</v>
      </c>
      <c r="H7220" s="141" t="s">
        <v>34316</v>
      </c>
      <c r="I7220" s="141" t="s">
        <v>14</v>
      </c>
      <c r="J7220" s="649">
        <v>32683.32</v>
      </c>
    </row>
    <row r="7221" spans="1:10" hidden="1">
      <c r="A7221" s="141" t="s">
        <v>34318</v>
      </c>
      <c r="B7221" s="141" t="str">
        <f t="shared" si="112"/>
        <v>TUBO DE FERRO FUNDIDO DUCTIL COM BOLSA E FLANGE ROSCADOS,ESPESSURA CLASSE K-12,CLASSE DE PRESSAO PN-10,REVESTIDO INTERNATUBO DE FERRO FUNDIDO DUCTIL COM BOLSA E FLANGE ROSCADOS,ESPMENTE COM ARGAMASSA DE CIMENTO ALUMINOSO E EXTERNAMENTE COMZINCO METALICO E PINTURA EPOXI NA COR VERMELHA,PARA ESGOTO SANITARIO,CONFORME ABNT NBR 15420 E ABNT NBR 7560,EXCL.ACESSORIOS P/JUNTA,C/DIAMETRO DE 1200MM,COMPRIMENTO ATE 1,0M.FORN.TUBO DE FERRO FUNDIDO DUCTIL COM BOLSA E FLANGE ROSCADOS,ESP</v>
      </c>
      <c r="C7221" s="141" t="s">
        <v>34298</v>
      </c>
      <c r="D7221" s="141" t="s">
        <v>34221</v>
      </c>
      <c r="E7221" s="141" t="s">
        <v>34299</v>
      </c>
      <c r="F7221" s="141" t="s">
        <v>34300</v>
      </c>
      <c r="G7221" s="141" t="s">
        <v>34301</v>
      </c>
      <c r="H7221" s="141" t="s">
        <v>34319</v>
      </c>
      <c r="I7221" s="141" t="s">
        <v>14</v>
      </c>
      <c r="J7221" s="649">
        <v>43610.94</v>
      </c>
    </row>
    <row r="7222" spans="1:10" hidden="1">
      <c r="A7222" s="141" t="s">
        <v>34320</v>
      </c>
      <c r="B7222" s="141" t="str">
        <f t="shared" si="112"/>
        <v>TUBO DE FERRO FUNDIDO DUCTIL COM BOLSA E FLANGE ROSCADOS,ESPESSURA CLASSE K-12,CLASSE DE PRESSAO PN-10,REVESTIDO INTERNATUBO DE FERRO FUNDIDO DUCTIL COM BOLSA E FLANGE ROSCADOS,ESPMENTE COM ARGAMASSA DE CIMENTO ALUMINOSO E EXTERNAMENTE COMZINCO METALICO E PINTURA EPOXI NA COR VERMELHA,PARA ESGOTO SANITARIO,CONFORME ABNT NBR 15420 E ABNT NBR 7560,EXCL.ACESSORIOS P/JUNTA,C/DIAMETRO DE 1200MM,COMPRIMENTO ATE 1,0M.FORN.TUBO DE FERRO FUNDIDO DUCTIL COM BOLSA E FLANGE ROSCADOS,ESP</v>
      </c>
      <c r="C7222" s="141" t="s">
        <v>34298</v>
      </c>
      <c r="D7222" s="141" t="s">
        <v>34221</v>
      </c>
      <c r="E7222" s="141" t="s">
        <v>34299</v>
      </c>
      <c r="F7222" s="141" t="s">
        <v>34300</v>
      </c>
      <c r="G7222" s="141" t="s">
        <v>34301</v>
      </c>
      <c r="H7222" s="141" t="s">
        <v>34319</v>
      </c>
      <c r="I7222" s="141" t="s">
        <v>14</v>
      </c>
      <c r="J7222" s="649">
        <v>43610.94</v>
      </c>
    </row>
    <row r="7223" spans="1:10" hidden="1">
      <c r="A7223" s="141" t="s">
        <v>34321</v>
      </c>
      <c r="B7223"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P/JUNTA,C/DIAMETRO DE 80MM,COMPRIMENTO ATE 1,0M.FORN.TUBO DE FERRO FUNDIDO DUCTIL COM BOLSA E FLANGE SOLDADOS,ESP</v>
      </c>
      <c r="C7223" s="141" t="s">
        <v>34322</v>
      </c>
      <c r="D7223" s="141" t="s">
        <v>34235</v>
      </c>
      <c r="E7223" s="141" t="s">
        <v>34307</v>
      </c>
      <c r="F7223" s="141" t="s">
        <v>34308</v>
      </c>
      <c r="G7223" s="141" t="s">
        <v>34309</v>
      </c>
      <c r="H7223" s="141" t="s">
        <v>34323</v>
      </c>
      <c r="I7223" s="141" t="s">
        <v>14</v>
      </c>
      <c r="J7223" s="649">
        <v>1554.99</v>
      </c>
    </row>
    <row r="7224" spans="1:10" hidden="1">
      <c r="A7224" s="141" t="s">
        <v>34324</v>
      </c>
      <c r="B7224"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P/JUNTA,C/DIAMETRO DE 80MM,COMPRIMENTO ATE 1,0M.FORN.TUBO DE FERRO FUNDIDO DUCTIL COM BOLSA E FLANGE SOLDADOS,ESP</v>
      </c>
      <c r="C7224" s="141" t="s">
        <v>34322</v>
      </c>
      <c r="D7224" s="141" t="s">
        <v>34235</v>
      </c>
      <c r="E7224" s="141" t="s">
        <v>34307</v>
      </c>
      <c r="F7224" s="141" t="s">
        <v>34308</v>
      </c>
      <c r="G7224" s="141" t="s">
        <v>34309</v>
      </c>
      <c r="H7224" s="141" t="s">
        <v>34323</v>
      </c>
      <c r="I7224" s="141" t="s">
        <v>14</v>
      </c>
      <c r="J7224" s="649">
        <v>1554.99</v>
      </c>
    </row>
    <row r="7225" spans="1:10" hidden="1">
      <c r="A7225" s="141" t="s">
        <v>34325</v>
      </c>
      <c r="B7225"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P/JUNTA,C/DIAMETRO DE 100MM,COMPRIMENTO ATE 1,0M.FORN.TUBO DE FERRO FUNDIDO DUCTIL COM BOLSA E FLANGE SOLDADOS,ESP</v>
      </c>
      <c r="C7225" s="141" t="s">
        <v>34322</v>
      </c>
      <c r="D7225" s="141" t="s">
        <v>34235</v>
      </c>
      <c r="E7225" s="141" t="s">
        <v>34307</v>
      </c>
      <c r="F7225" s="141" t="s">
        <v>34308</v>
      </c>
      <c r="G7225" s="141" t="s">
        <v>34309</v>
      </c>
      <c r="H7225" s="141" t="s">
        <v>34326</v>
      </c>
      <c r="I7225" s="141" t="s">
        <v>14</v>
      </c>
      <c r="J7225" s="649">
        <v>1710.9</v>
      </c>
    </row>
    <row r="7226" spans="1:10" hidden="1">
      <c r="A7226" s="141" t="s">
        <v>34327</v>
      </c>
      <c r="B7226"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P/JUNTA,C/DIAMETRO DE 100MM,COMPRIMENTO ATE 1,0M.FORN.TUBO DE FERRO FUNDIDO DUCTIL COM BOLSA E FLANGE SOLDADOS,ESP</v>
      </c>
      <c r="C7226" s="141" t="s">
        <v>34322</v>
      </c>
      <c r="D7226" s="141" t="s">
        <v>34235</v>
      </c>
      <c r="E7226" s="141" t="s">
        <v>34307</v>
      </c>
      <c r="F7226" s="141" t="s">
        <v>34308</v>
      </c>
      <c r="G7226" s="141" t="s">
        <v>34309</v>
      </c>
      <c r="H7226" s="141" t="s">
        <v>34326</v>
      </c>
      <c r="I7226" s="141" t="s">
        <v>14</v>
      </c>
      <c r="J7226" s="649">
        <v>1710.9</v>
      </c>
    </row>
    <row r="7227" spans="1:10" hidden="1">
      <c r="A7227" s="141" t="s">
        <v>34328</v>
      </c>
      <c r="B7227"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P/JUNTA,C/DIAMETRO DE 150MM,COMPRIMENTO ATE 1,0M.FORN.TUBO DE FERRO FUNDIDO DUCTIL COM BOLSA E FLANGE SOLDADOS,ESP</v>
      </c>
      <c r="C7227" s="141" t="s">
        <v>34322</v>
      </c>
      <c r="D7227" s="141" t="s">
        <v>34235</v>
      </c>
      <c r="E7227" s="141" t="s">
        <v>34307</v>
      </c>
      <c r="F7227" s="141" t="s">
        <v>34308</v>
      </c>
      <c r="G7227" s="141" t="s">
        <v>34309</v>
      </c>
      <c r="H7227" s="141" t="s">
        <v>34329</v>
      </c>
      <c r="I7227" s="141" t="s">
        <v>14</v>
      </c>
      <c r="J7227" s="649">
        <v>2118.54</v>
      </c>
    </row>
    <row r="7228" spans="1:10" hidden="1">
      <c r="A7228" s="141" t="s">
        <v>34330</v>
      </c>
      <c r="B7228"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P/JUNTA,C/DIAMETRO DE 150MM,COMPRIMENTO ATE 1,0M.FORN.TUBO DE FERRO FUNDIDO DUCTIL COM BOLSA E FLANGE SOLDADOS,ESP</v>
      </c>
      <c r="C7228" s="141" t="s">
        <v>34322</v>
      </c>
      <c r="D7228" s="141" t="s">
        <v>34235</v>
      </c>
      <c r="E7228" s="141" t="s">
        <v>34307</v>
      </c>
      <c r="F7228" s="141" t="s">
        <v>34308</v>
      </c>
      <c r="G7228" s="141" t="s">
        <v>34309</v>
      </c>
      <c r="H7228" s="141" t="s">
        <v>34329</v>
      </c>
      <c r="I7228" s="141" t="s">
        <v>14</v>
      </c>
      <c r="J7228" s="649">
        <v>2118.54</v>
      </c>
    </row>
    <row r="7229" spans="1:10" hidden="1">
      <c r="A7229" s="141" t="s">
        <v>34331</v>
      </c>
      <c r="B7229"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200MM,COMPRIMENTO ATE 1,0.FORN.TUBO DE FERRO FUNDIDO DUCTIL COM BOLSA E FLANGE SOLDADOS,ESP</v>
      </c>
      <c r="C7229" s="141" t="s">
        <v>34322</v>
      </c>
      <c r="D7229" s="141" t="s">
        <v>34235</v>
      </c>
      <c r="E7229" s="141" t="s">
        <v>34307</v>
      </c>
      <c r="F7229" s="141" t="s">
        <v>34308</v>
      </c>
      <c r="G7229" s="141" t="s">
        <v>34309</v>
      </c>
      <c r="H7229" s="141" t="s">
        <v>34332</v>
      </c>
      <c r="I7229" s="141" t="s">
        <v>14</v>
      </c>
      <c r="J7229" s="649">
        <v>2571.48</v>
      </c>
    </row>
    <row r="7230" spans="1:10" hidden="1">
      <c r="A7230" s="141" t="s">
        <v>34333</v>
      </c>
      <c r="B7230"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200MM,COMPRIMENTO ATE 1,0.FORN.TUBO DE FERRO FUNDIDO DUCTIL COM BOLSA E FLANGE SOLDADOS,ESP</v>
      </c>
      <c r="C7230" s="141" t="s">
        <v>34322</v>
      </c>
      <c r="D7230" s="141" t="s">
        <v>34235</v>
      </c>
      <c r="E7230" s="141" t="s">
        <v>34307</v>
      </c>
      <c r="F7230" s="141" t="s">
        <v>34308</v>
      </c>
      <c r="G7230" s="141" t="s">
        <v>34309</v>
      </c>
      <c r="H7230" s="141" t="s">
        <v>34332</v>
      </c>
      <c r="I7230" s="141" t="s">
        <v>14</v>
      </c>
      <c r="J7230" s="649">
        <v>2571.48</v>
      </c>
    </row>
    <row r="7231" spans="1:10" hidden="1">
      <c r="A7231" s="141" t="s">
        <v>34334</v>
      </c>
      <c r="B7231"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250MM,COMPRIMENTO ATE 1,0M.FORN.TUBO DE FERRO FUNDIDO DUCTIL COM BOLSA E FLANGE SOLDADOS,ESP</v>
      </c>
      <c r="C7231" s="141" t="s">
        <v>34322</v>
      </c>
      <c r="D7231" s="141" t="s">
        <v>34235</v>
      </c>
      <c r="E7231" s="141" t="s">
        <v>34307</v>
      </c>
      <c r="F7231" s="141" t="s">
        <v>34308</v>
      </c>
      <c r="G7231" s="141" t="s">
        <v>34309</v>
      </c>
      <c r="H7231" s="141" t="s">
        <v>34335</v>
      </c>
      <c r="I7231" s="141" t="s">
        <v>14</v>
      </c>
      <c r="J7231" s="649">
        <v>3140.73</v>
      </c>
    </row>
    <row r="7232" spans="1:10" hidden="1">
      <c r="A7232" s="141" t="s">
        <v>34336</v>
      </c>
      <c r="B7232"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250MM,COMPRIMENTO ATE 1,0M.FORN.TUBO DE FERRO FUNDIDO DUCTIL COM BOLSA E FLANGE SOLDADOS,ESP</v>
      </c>
      <c r="C7232" s="141" t="s">
        <v>34322</v>
      </c>
      <c r="D7232" s="141" t="s">
        <v>34235</v>
      </c>
      <c r="E7232" s="141" t="s">
        <v>34307</v>
      </c>
      <c r="F7232" s="141" t="s">
        <v>34308</v>
      </c>
      <c r="G7232" s="141" t="s">
        <v>34309</v>
      </c>
      <c r="H7232" s="141" t="s">
        <v>34335</v>
      </c>
      <c r="I7232" s="141" t="s">
        <v>14</v>
      </c>
      <c r="J7232" s="649">
        <v>3140.73</v>
      </c>
    </row>
    <row r="7233" spans="1:10" hidden="1">
      <c r="A7233" s="141" t="s">
        <v>34337</v>
      </c>
      <c r="B7233"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300MM,COMPRIMENTO ATE 1,0M.FORN.TUBO DE FERRO FUNDIDO DUCTIL COM BOLSA E FLANGE SOLDADOS,ESP</v>
      </c>
      <c r="C7233" s="141" t="s">
        <v>34322</v>
      </c>
      <c r="D7233" s="141" t="s">
        <v>34235</v>
      </c>
      <c r="E7233" s="141" t="s">
        <v>34307</v>
      </c>
      <c r="F7233" s="141" t="s">
        <v>34308</v>
      </c>
      <c r="G7233" s="141" t="s">
        <v>34309</v>
      </c>
      <c r="H7233" s="141" t="s">
        <v>34338</v>
      </c>
      <c r="I7233" s="141" t="s">
        <v>14</v>
      </c>
      <c r="J7233" s="649">
        <v>3754.8</v>
      </c>
    </row>
    <row r="7234" spans="1:10" hidden="1">
      <c r="A7234" s="141" t="s">
        <v>34339</v>
      </c>
      <c r="B7234" s="141" t="str">
        <f t="shared" si="112"/>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300MM,COMPRIMENTO ATE 1,0M.FORN.TUBO DE FERRO FUNDIDO DUCTIL COM BOLSA E FLANGE SOLDADOS,ESP</v>
      </c>
      <c r="C7234" s="141" t="s">
        <v>34322</v>
      </c>
      <c r="D7234" s="141" t="s">
        <v>34235</v>
      </c>
      <c r="E7234" s="141" t="s">
        <v>34307</v>
      </c>
      <c r="F7234" s="141" t="s">
        <v>34308</v>
      </c>
      <c r="G7234" s="141" t="s">
        <v>34309</v>
      </c>
      <c r="H7234" s="141" t="s">
        <v>34338</v>
      </c>
      <c r="I7234" s="141" t="s">
        <v>14</v>
      </c>
      <c r="J7234" s="649">
        <v>3754.8</v>
      </c>
    </row>
    <row r="7235" spans="1:10" hidden="1">
      <c r="A7235" s="141" t="s">
        <v>34340</v>
      </c>
      <c r="B7235" s="141" t="str">
        <f t="shared" ref="B7235:B7298" si="113">C7235&amp;D7235&amp;C7235&amp;E7235&amp;F7235&amp;G7235&amp;H7235&amp;C7235</f>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350MM,COMPRIMENTO ATE 1,0M.FORN.TUBO DE FERRO FUNDIDO DUCTIL COM BOLSA E FLANGE SOLDADOS,ESP</v>
      </c>
      <c r="C7235" s="141" t="s">
        <v>34322</v>
      </c>
      <c r="D7235" s="141" t="s">
        <v>34235</v>
      </c>
      <c r="E7235" s="141" t="s">
        <v>34307</v>
      </c>
      <c r="F7235" s="141" t="s">
        <v>34308</v>
      </c>
      <c r="G7235" s="141" t="s">
        <v>34309</v>
      </c>
      <c r="H7235" s="141" t="s">
        <v>34341</v>
      </c>
      <c r="I7235" s="141" t="s">
        <v>14</v>
      </c>
      <c r="J7235" s="649">
        <v>4403.78</v>
      </c>
    </row>
    <row r="7236" spans="1:10" hidden="1">
      <c r="A7236" s="141" t="s">
        <v>34342</v>
      </c>
      <c r="B7236" s="141" t="str">
        <f t="shared" si="113"/>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350MM,COMPRIMENTO ATE 1,0M.FORN.TUBO DE FERRO FUNDIDO DUCTIL COM BOLSA E FLANGE SOLDADOS,ESP</v>
      </c>
      <c r="C7236" s="141" t="s">
        <v>34322</v>
      </c>
      <c r="D7236" s="141" t="s">
        <v>34235</v>
      </c>
      <c r="E7236" s="141" t="s">
        <v>34307</v>
      </c>
      <c r="F7236" s="141" t="s">
        <v>34308</v>
      </c>
      <c r="G7236" s="141" t="s">
        <v>34309</v>
      </c>
      <c r="H7236" s="141" t="s">
        <v>34341</v>
      </c>
      <c r="I7236" s="141" t="s">
        <v>14</v>
      </c>
      <c r="J7236" s="649">
        <v>4403.78</v>
      </c>
    </row>
    <row r="7237" spans="1:10" hidden="1">
      <c r="A7237" s="141" t="s">
        <v>34343</v>
      </c>
      <c r="B7237" s="141" t="str">
        <f t="shared" si="113"/>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400MM,COMPRIMENTO ATE 1,0M.FORN.TUBO DE FERRO FUNDIDO DUCTIL COM BOLSA E FLANGE SOLDADOS,ESP</v>
      </c>
      <c r="C7237" s="141" t="s">
        <v>34322</v>
      </c>
      <c r="D7237" s="141" t="s">
        <v>34235</v>
      </c>
      <c r="E7237" s="141" t="s">
        <v>34307</v>
      </c>
      <c r="F7237" s="141" t="s">
        <v>34308</v>
      </c>
      <c r="G7237" s="141" t="s">
        <v>34309</v>
      </c>
      <c r="H7237" s="141" t="s">
        <v>34344</v>
      </c>
      <c r="I7237" s="141" t="s">
        <v>14</v>
      </c>
      <c r="J7237" s="649">
        <v>5159.46</v>
      </c>
    </row>
    <row r="7238" spans="1:10" hidden="1">
      <c r="A7238" s="141" t="s">
        <v>34345</v>
      </c>
      <c r="B7238" s="141" t="str">
        <f t="shared" si="113"/>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400MM,COMPRIMENTO ATE 1,0M.FORN.TUBO DE FERRO FUNDIDO DUCTIL COM BOLSA E FLANGE SOLDADOS,ESP</v>
      </c>
      <c r="C7238" s="141" t="s">
        <v>34322</v>
      </c>
      <c r="D7238" s="141" t="s">
        <v>34235</v>
      </c>
      <c r="E7238" s="141" t="s">
        <v>34307</v>
      </c>
      <c r="F7238" s="141" t="s">
        <v>34308</v>
      </c>
      <c r="G7238" s="141" t="s">
        <v>34309</v>
      </c>
      <c r="H7238" s="141" t="s">
        <v>34344</v>
      </c>
      <c r="I7238" s="141" t="s">
        <v>14</v>
      </c>
      <c r="J7238" s="649">
        <v>5159.46</v>
      </c>
    </row>
    <row r="7239" spans="1:10" hidden="1">
      <c r="A7239" s="141" t="s">
        <v>34346</v>
      </c>
      <c r="B7239" s="141" t="str">
        <f t="shared" si="113"/>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450MM,COMPRIMENTO ATE 1,0M.FORN.TUBO DE FERRO FUNDIDO DUCTIL COM BOLSA E FLANGE SOLDADOS,ESP</v>
      </c>
      <c r="C7239" s="141" t="s">
        <v>34322</v>
      </c>
      <c r="D7239" s="141" t="s">
        <v>34235</v>
      </c>
      <c r="E7239" s="141" t="s">
        <v>34307</v>
      </c>
      <c r="F7239" s="141" t="s">
        <v>34308</v>
      </c>
      <c r="G7239" s="141" t="s">
        <v>34309</v>
      </c>
      <c r="H7239" s="141" t="s">
        <v>34347</v>
      </c>
      <c r="I7239" s="141" t="s">
        <v>14</v>
      </c>
      <c r="J7239" s="649">
        <v>6190.36</v>
      </c>
    </row>
    <row r="7240" spans="1:10" hidden="1">
      <c r="A7240" s="141" t="s">
        <v>34348</v>
      </c>
      <c r="B7240" s="141" t="str">
        <f t="shared" si="113"/>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450MM,COMPRIMENTO ATE 1,0M.FORN.TUBO DE FERRO FUNDIDO DUCTIL COM BOLSA E FLANGE SOLDADOS,ESP</v>
      </c>
      <c r="C7240" s="141" t="s">
        <v>34322</v>
      </c>
      <c r="D7240" s="141" t="s">
        <v>34235</v>
      </c>
      <c r="E7240" s="141" t="s">
        <v>34307</v>
      </c>
      <c r="F7240" s="141" t="s">
        <v>34308</v>
      </c>
      <c r="G7240" s="141" t="s">
        <v>34309</v>
      </c>
      <c r="H7240" s="141" t="s">
        <v>34347</v>
      </c>
      <c r="I7240" s="141" t="s">
        <v>14</v>
      </c>
      <c r="J7240" s="649">
        <v>6190.36</v>
      </c>
    </row>
    <row r="7241" spans="1:10" hidden="1">
      <c r="A7241" s="141" t="s">
        <v>34349</v>
      </c>
      <c r="B7241" s="141" t="str">
        <f t="shared" si="113"/>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500MM,COMPRIMENTO ATE 1,0M.FORN.TUBO DE FERRO FUNDIDO DUCTIL COM BOLSA E FLANGE SOLDADOS,ESP</v>
      </c>
      <c r="C7241" s="141" t="s">
        <v>34322</v>
      </c>
      <c r="D7241" s="141" t="s">
        <v>34235</v>
      </c>
      <c r="E7241" s="141" t="s">
        <v>34307</v>
      </c>
      <c r="F7241" s="141" t="s">
        <v>34308</v>
      </c>
      <c r="G7241" s="141" t="s">
        <v>34309</v>
      </c>
      <c r="H7241" s="141" t="s">
        <v>34350</v>
      </c>
      <c r="I7241" s="141" t="s">
        <v>14</v>
      </c>
      <c r="J7241" s="649">
        <v>7081.42</v>
      </c>
    </row>
    <row r="7242" spans="1:10" hidden="1">
      <c r="A7242" s="141" t="s">
        <v>34351</v>
      </c>
      <c r="B7242" s="141" t="str">
        <f t="shared" si="113"/>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500MM,COMPRIMENTO ATE 1,0M.FORN.TUBO DE FERRO FUNDIDO DUCTIL COM BOLSA E FLANGE SOLDADOS,ESP</v>
      </c>
      <c r="C7242" s="141" t="s">
        <v>34322</v>
      </c>
      <c r="D7242" s="141" t="s">
        <v>34235</v>
      </c>
      <c r="E7242" s="141" t="s">
        <v>34307</v>
      </c>
      <c r="F7242" s="141" t="s">
        <v>34308</v>
      </c>
      <c r="G7242" s="141" t="s">
        <v>34309</v>
      </c>
      <c r="H7242" s="141" t="s">
        <v>34350</v>
      </c>
      <c r="I7242" s="141" t="s">
        <v>14</v>
      </c>
      <c r="J7242" s="649">
        <v>7081.42</v>
      </c>
    </row>
    <row r="7243" spans="1:10" hidden="1">
      <c r="A7243" s="141" t="s">
        <v>34352</v>
      </c>
      <c r="B7243" s="141" t="str">
        <f t="shared" si="113"/>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600MM,COMPRIMENTO ATE 1,0M.FORN.TUBO DE FERRO FUNDIDO DUCTIL COM BOLSA E FLANGE SOLDADOS,ESP</v>
      </c>
      <c r="C7243" s="141" t="s">
        <v>34322</v>
      </c>
      <c r="D7243" s="141" t="s">
        <v>34235</v>
      </c>
      <c r="E7243" s="141" t="s">
        <v>34307</v>
      </c>
      <c r="F7243" s="141" t="s">
        <v>34308</v>
      </c>
      <c r="G7243" s="141" t="s">
        <v>34309</v>
      </c>
      <c r="H7243" s="141" t="s">
        <v>34353</v>
      </c>
      <c r="I7243" s="141" t="s">
        <v>14</v>
      </c>
      <c r="J7243" s="649">
        <v>9574.86</v>
      </c>
    </row>
    <row r="7244" spans="1:10" hidden="1">
      <c r="A7244" s="141" t="s">
        <v>34354</v>
      </c>
      <c r="B7244" s="141" t="str">
        <f t="shared" si="113"/>
        <v>TUBO DE FERRO FUNDIDO DUCTIL COM BOLSA E FLANGE SOLDADOS,ESPESSURA CLASSE K-9,CLASSE DE PRESSAO PN-16,REVESTIDO INTERNAMTUBO DE FERRO FUNDIDO DUCTIL COM BOLSA E FLANGE SOLDADOS,ESPENTE COM ARGAMASSA DE CIMENTO ALUMINOSO E EXTERNAMENTE COM ZINCO METALICO E PINTURA EPOXI NA COR VERMELHA,PARA ESGOTO SANITARIO,CONFORME ABNT NBR 15420 E ABNT NBR 7560,EXCL.ACESSORIOS P/JUNTA,COM DIAMETRO DE 600MM,COMPRIMENTO ATE 1,0M.FORN.TUBO DE FERRO FUNDIDO DUCTIL COM BOLSA E FLANGE SOLDADOS,ESP</v>
      </c>
      <c r="C7244" s="141" t="s">
        <v>34322</v>
      </c>
      <c r="D7244" s="141" t="s">
        <v>34235</v>
      </c>
      <c r="E7244" s="141" t="s">
        <v>34307</v>
      </c>
      <c r="F7244" s="141" t="s">
        <v>34308</v>
      </c>
      <c r="G7244" s="141" t="s">
        <v>34309</v>
      </c>
      <c r="H7244" s="141" t="s">
        <v>34353</v>
      </c>
      <c r="I7244" s="141" t="s">
        <v>14</v>
      </c>
      <c r="J7244" s="649">
        <v>9574.86</v>
      </c>
    </row>
    <row r="7245" spans="1:10" hidden="1">
      <c r="A7245" s="141" t="s">
        <v>34355</v>
      </c>
      <c r="B7245" s="141" t="str">
        <f t="shared" si="113"/>
        <v>TUBO DE FERRO FUNDIDO DUCTIL COM BOLSA E FLANGE ROSCADOS,ESPESSURA CLASSE K-12,CLASSE DE PRESSAO PN-16,REVESTIDO INTERNATUBO DE FERRO FUNDIDO DUCTIL COM BOLSA E FLANGE ROSCADOS,ESPMENTE COM ARGAMASSA DE CIMENTO ALUMINOSO E EXTERNAMENTE COMZINCO METALICO E PINTURA EPOXI NA COR VERMELHA,PARA ESGOTO SANITARIO,CONFORME ABNT NBR 15420 E ABNT NBR 7560,EXCL.ACESSORIOS P/JUNTA,C/DIAMETRO DE 700MM,COMPRIMENTO ATE 1,0M.FORN.TUBO DE FERRO FUNDIDO DUCTIL COM BOLSA E FLANGE ROSCADOS,ESP</v>
      </c>
      <c r="C7245" s="141" t="s">
        <v>34298</v>
      </c>
      <c r="D7245" s="141" t="s">
        <v>34258</v>
      </c>
      <c r="E7245" s="141" t="s">
        <v>34299</v>
      </c>
      <c r="F7245" s="141" t="s">
        <v>34300</v>
      </c>
      <c r="G7245" s="141" t="s">
        <v>34301</v>
      </c>
      <c r="H7245" s="141" t="s">
        <v>34302</v>
      </c>
      <c r="I7245" s="141" t="s">
        <v>14</v>
      </c>
      <c r="J7245" s="649">
        <v>16511.009999999998</v>
      </c>
    </row>
    <row r="7246" spans="1:10" hidden="1">
      <c r="A7246" s="141" t="s">
        <v>34356</v>
      </c>
      <c r="B7246" s="141" t="str">
        <f t="shared" si="113"/>
        <v>TUBO DE FERRO FUNDIDO DUCTIL COM BOLSA E FLANGE ROSCADOS,ESPESSURA CLASSE K-12,CLASSE DE PRESSAO PN-16,REVESTIDO INTERNATUBO DE FERRO FUNDIDO DUCTIL COM BOLSA E FLANGE ROSCADOS,ESPMENTE COM ARGAMASSA DE CIMENTO ALUMINOSO E EXTERNAMENTE COMZINCO METALICO E PINTURA EPOXI NA COR VERMELHA,PARA ESGOTO SANITARIO,CONFORME ABNT NBR 15420 E ABNT NBR 7560,EXCL.ACESSORIOS P/JUNTA,C/DIAMETRO DE 700MM,COMPRIMENTO ATE 1,0M.FORN.TUBO DE FERRO FUNDIDO DUCTIL COM BOLSA E FLANGE ROSCADOS,ESP</v>
      </c>
      <c r="C7246" s="141" t="s">
        <v>34298</v>
      </c>
      <c r="D7246" s="141" t="s">
        <v>34258</v>
      </c>
      <c r="E7246" s="141" t="s">
        <v>34299</v>
      </c>
      <c r="F7246" s="141" t="s">
        <v>34300</v>
      </c>
      <c r="G7246" s="141" t="s">
        <v>34301</v>
      </c>
      <c r="H7246" s="141" t="s">
        <v>34302</v>
      </c>
      <c r="I7246" s="141" t="s">
        <v>14</v>
      </c>
      <c r="J7246" s="649">
        <v>16511.009999999998</v>
      </c>
    </row>
    <row r="7247" spans="1:10" hidden="1">
      <c r="A7247" s="141" t="s">
        <v>34357</v>
      </c>
      <c r="B7247" s="141" t="str">
        <f t="shared" si="113"/>
        <v>ADICIONAL DE EXTENSAO EXCEDENTE A 1,0M,POR CADA 0,5M OU FRACAO EM TUBOS COM FLANGES SOLDADOS,CLASSE K-9,PN-10,REVESTIMENADICIONAL DE EXTENSAO EXCEDENTE A 1,0M,POR CADA 0,5M OU FRACTO INTERNO COM CIMENTO ALUMINOSO,PARA ESGOTO SANITARIO,COM DIAMETRO DE 80MM.FORNECIMENTOADICIONAL DE EXTENSAO EXCEDENTE A 1,0M,POR CADA 0,5M OU FRAC</v>
      </c>
      <c r="C7247" s="141" t="s">
        <v>33961</v>
      </c>
      <c r="D7247" s="141" t="s">
        <v>34358</v>
      </c>
      <c r="E7247" s="141" t="s">
        <v>34359</v>
      </c>
      <c r="F7247" s="141" t="s">
        <v>34360</v>
      </c>
      <c r="I7247" s="141" t="s">
        <v>285</v>
      </c>
      <c r="J7247" s="649">
        <v>521</v>
      </c>
    </row>
    <row r="7248" spans="1:10" hidden="1">
      <c r="A7248" s="141" t="s">
        <v>34361</v>
      </c>
      <c r="B7248" s="141" t="str">
        <f t="shared" si="113"/>
        <v>ADICIONAL DE EXTENSAO EXCEDENTE A 1,0M,POR CADA 0,5M OU FRACAO EM TUBOS COM FLANGES SOLDADOS,CLASSE K-9,PN-10,REVESTIMENADICIONAL DE EXTENSAO EXCEDENTE A 1,0M,POR CADA 0,5M OU FRACTO INTERNO COM CIMENTO ALUMINOSO,PARA ESGOTO SANITARIO,COM DIAMETRO DE 80MM.FORNECIMENTOADICIONAL DE EXTENSAO EXCEDENTE A 1,0M,POR CADA 0,5M OU FRAC</v>
      </c>
      <c r="C7248" s="141" t="s">
        <v>33961</v>
      </c>
      <c r="D7248" s="141" t="s">
        <v>34358</v>
      </c>
      <c r="E7248" s="141" t="s">
        <v>34359</v>
      </c>
      <c r="F7248" s="141" t="s">
        <v>34360</v>
      </c>
      <c r="I7248" s="141" t="s">
        <v>285</v>
      </c>
      <c r="J7248" s="649">
        <v>521</v>
      </c>
    </row>
    <row r="7249" spans="1:10" hidden="1">
      <c r="A7249" s="141" t="s">
        <v>34362</v>
      </c>
      <c r="B7249" s="141" t="str">
        <f t="shared" si="113"/>
        <v>ADICIONAL DE EXTENSAO EXCEDENTE A 1,0M,POR CADA 0,5M OU FRACAO EM TUBOS COM FLANGES SOLDADOS,CLASSE K-9,PN-10,REVESTIMENADICIONAL DE EXTENSAO EXCEDENTE A 1,0M,POR CADA 0,5M OU FRACTO INTERNO COM CIMENTO ALUMINOSO,PARA ESGOTO SANITARIO,COM DIAMETRO DE 100MM.FORNECIMENTOADICIONAL DE EXTENSAO EXCEDENTE A 1,0M,POR CADA 0,5M OU FRAC</v>
      </c>
      <c r="C7249" s="141" t="s">
        <v>33961</v>
      </c>
      <c r="D7249" s="141" t="s">
        <v>34358</v>
      </c>
      <c r="E7249" s="141" t="s">
        <v>34359</v>
      </c>
      <c r="F7249" s="141" t="s">
        <v>34363</v>
      </c>
      <c r="I7249" s="141" t="s">
        <v>285</v>
      </c>
      <c r="J7249" s="649">
        <v>561.37</v>
      </c>
    </row>
    <row r="7250" spans="1:10" hidden="1">
      <c r="A7250" s="141" t="s">
        <v>34364</v>
      </c>
      <c r="B7250" s="141" t="str">
        <f t="shared" si="113"/>
        <v>ADICIONAL DE EXTENSAO EXCEDENTE A 1,0M,POR CADA 0,5M OU FRACAO EM TUBOS COM FLANGES SOLDADOS,CLASSE K-9,PN-10,REVESTIMENADICIONAL DE EXTENSAO EXCEDENTE A 1,0M,POR CADA 0,5M OU FRACTO INTERNO COM CIMENTO ALUMINOSO,PARA ESGOTO SANITARIO,COM DIAMETRO DE 100MM.FORNECIMENTOADICIONAL DE EXTENSAO EXCEDENTE A 1,0M,POR CADA 0,5M OU FRAC</v>
      </c>
      <c r="C7250" s="141" t="s">
        <v>33961</v>
      </c>
      <c r="D7250" s="141" t="s">
        <v>34358</v>
      </c>
      <c r="E7250" s="141" t="s">
        <v>34359</v>
      </c>
      <c r="F7250" s="141" t="s">
        <v>34363</v>
      </c>
      <c r="I7250" s="141" t="s">
        <v>285</v>
      </c>
      <c r="J7250" s="649">
        <v>561.37</v>
      </c>
    </row>
    <row r="7251" spans="1:10" hidden="1">
      <c r="A7251" s="141" t="s">
        <v>34365</v>
      </c>
      <c r="B7251" s="141" t="str">
        <f t="shared" si="113"/>
        <v>ADICIONAL DE EXTENSAO EXCEDENTE A 1,0M,POR CADA 0,5M OU FRACAO EM TUBOS COM FLANGES SOLDADOS,CLASSE K-9,PN-10,REVESTIMENADICIONAL DE EXTENSAO EXCEDENTE A 1,0M,POR CADA 0,5M OU FRACTO INTERNO COM CIMENTO ALUMINOSO,PARA ESGOTO SANITARIO,COM DIAMETRO DE 150MM.FORNECIMENTOADICIONAL DE EXTENSAO EXCEDENTE A 1,0M,POR CADA 0,5M OU FRAC</v>
      </c>
      <c r="C7251" s="141" t="s">
        <v>33961</v>
      </c>
      <c r="D7251" s="141" t="s">
        <v>34358</v>
      </c>
      <c r="E7251" s="141" t="s">
        <v>34359</v>
      </c>
      <c r="F7251" s="141" t="s">
        <v>34366</v>
      </c>
      <c r="I7251" s="141" t="s">
        <v>285</v>
      </c>
      <c r="J7251" s="649">
        <v>738.71</v>
      </c>
    </row>
    <row r="7252" spans="1:10" hidden="1">
      <c r="A7252" s="141" t="s">
        <v>34367</v>
      </c>
      <c r="B7252" s="141" t="str">
        <f t="shared" si="113"/>
        <v>ADICIONAL DE EXTENSAO EXCEDENTE A 1,0M,POR CADA 0,5M OU FRACAO EM TUBOS COM FLANGES SOLDADOS,CLASSE K-9,PN-10,REVESTIMENADICIONAL DE EXTENSAO EXCEDENTE A 1,0M,POR CADA 0,5M OU FRACTO INTERNO COM CIMENTO ALUMINOSO,PARA ESGOTO SANITARIO,COM DIAMETRO DE 150MM.FORNECIMENTOADICIONAL DE EXTENSAO EXCEDENTE A 1,0M,POR CADA 0,5M OU FRAC</v>
      </c>
      <c r="C7252" s="141" t="s">
        <v>33961</v>
      </c>
      <c r="D7252" s="141" t="s">
        <v>34358</v>
      </c>
      <c r="E7252" s="141" t="s">
        <v>34359</v>
      </c>
      <c r="F7252" s="141" t="s">
        <v>34366</v>
      </c>
      <c r="I7252" s="141" t="s">
        <v>285</v>
      </c>
      <c r="J7252" s="649">
        <v>738.71</v>
      </c>
    </row>
    <row r="7253" spans="1:10" hidden="1">
      <c r="A7253" s="141" t="s">
        <v>34368</v>
      </c>
      <c r="B7253" s="141" t="str">
        <f t="shared" si="113"/>
        <v>ADICIONAL DE EXTENSAO EXCEDENTE A 1,0M,POR CADA 0,5M OU FRACAO EM TUBOS COM FLANGES SOLDADOS,CLASSE K-9,PN-10,REVESTIMENADICIONAL DE EXTENSAO EXCEDENTE A 1,0M,POR CADA 0,5M OU FRACTO INTERNO COM CIMENTO ALUMINOSO,PARA ESGOTO SANITARIO,COM DIAMETRO DE 200MM.FORNECIMENTOADICIONAL DE EXTENSAO EXCEDENTE A 1,0M,POR CADA 0,5M OU FRAC</v>
      </c>
      <c r="C7253" s="141" t="s">
        <v>33961</v>
      </c>
      <c r="D7253" s="141" t="s">
        <v>34358</v>
      </c>
      <c r="E7253" s="141" t="s">
        <v>34359</v>
      </c>
      <c r="F7253" s="141" t="s">
        <v>34369</v>
      </c>
      <c r="I7253" s="141" t="s">
        <v>285</v>
      </c>
      <c r="J7253" s="649">
        <v>947.88</v>
      </c>
    </row>
    <row r="7254" spans="1:10" hidden="1">
      <c r="A7254" s="141" t="s">
        <v>34370</v>
      </c>
      <c r="B7254" s="141" t="str">
        <f t="shared" si="113"/>
        <v>ADICIONAL DE EXTENSAO EXCEDENTE A 1,0M,POR CADA 0,5M OU FRACAO EM TUBOS COM FLANGES SOLDADOS,CLASSE K-9,PN-10,REVESTIMENADICIONAL DE EXTENSAO EXCEDENTE A 1,0M,POR CADA 0,5M OU FRACTO INTERNO COM CIMENTO ALUMINOSO,PARA ESGOTO SANITARIO,COM DIAMETRO DE 200MM.FORNECIMENTOADICIONAL DE EXTENSAO EXCEDENTE A 1,0M,POR CADA 0,5M OU FRAC</v>
      </c>
      <c r="C7254" s="141" t="s">
        <v>33961</v>
      </c>
      <c r="D7254" s="141" t="s">
        <v>34358</v>
      </c>
      <c r="E7254" s="141" t="s">
        <v>34359</v>
      </c>
      <c r="F7254" s="141" t="s">
        <v>34369</v>
      </c>
      <c r="I7254" s="141" t="s">
        <v>285</v>
      </c>
      <c r="J7254" s="649">
        <v>947.88</v>
      </c>
    </row>
    <row r="7255" spans="1:10" hidden="1">
      <c r="A7255" s="141" t="s">
        <v>34371</v>
      </c>
      <c r="B7255" s="141" t="str">
        <f t="shared" si="113"/>
        <v>ADICIONAL DE EXTENSAO EXCEDENTE A 1,0M,POR CADA 0,5M OU FRACAO EM TUBOS COM FLANGES SOLDADOS,CLASSE K-9,PN-10,REVESTIMENADICIONAL DE EXTENSAO EXCEDENTE A 1,0M,POR CADA 0,5M OU FRACTO INTERNO COM CIMENTO ALUMINOSO,PARA ESGOTO SANITARIO,COM DIAMETRO DE 250MM.FORNECIMENTOADICIONAL DE EXTENSAO EXCEDENTE A 1,0M,POR CADA 0,5M OU FRAC</v>
      </c>
      <c r="C7255" s="141" t="s">
        <v>33961</v>
      </c>
      <c r="D7255" s="141" t="s">
        <v>34358</v>
      </c>
      <c r="E7255" s="141" t="s">
        <v>34359</v>
      </c>
      <c r="F7255" s="141" t="s">
        <v>34372</v>
      </c>
      <c r="I7255" s="141" t="s">
        <v>285</v>
      </c>
      <c r="J7255" s="649">
        <v>1210.5899999999999</v>
      </c>
    </row>
    <row r="7256" spans="1:10" hidden="1">
      <c r="A7256" s="141" t="s">
        <v>34373</v>
      </c>
      <c r="B7256" s="141" t="str">
        <f t="shared" si="113"/>
        <v>ADICIONAL DE EXTENSAO EXCEDENTE A 1,0M,POR CADA 0,5M OU FRACAO EM TUBOS COM FLANGES SOLDADOS,CLASSE K-9,PN-10,REVESTIMENADICIONAL DE EXTENSAO EXCEDENTE A 1,0M,POR CADA 0,5M OU FRACTO INTERNO COM CIMENTO ALUMINOSO,PARA ESGOTO SANITARIO,COM DIAMETRO DE 250MM.FORNECIMENTOADICIONAL DE EXTENSAO EXCEDENTE A 1,0M,POR CADA 0,5M OU FRAC</v>
      </c>
      <c r="C7256" s="141" t="s">
        <v>33961</v>
      </c>
      <c r="D7256" s="141" t="s">
        <v>34358</v>
      </c>
      <c r="E7256" s="141" t="s">
        <v>34359</v>
      </c>
      <c r="F7256" s="141" t="s">
        <v>34372</v>
      </c>
      <c r="I7256" s="141" t="s">
        <v>285</v>
      </c>
      <c r="J7256" s="649">
        <v>1210.5899999999999</v>
      </c>
    </row>
    <row r="7257" spans="1:10" hidden="1">
      <c r="A7257" s="141" t="s">
        <v>34374</v>
      </c>
      <c r="B7257" s="141" t="str">
        <f t="shared" si="113"/>
        <v>ADICIONAL DE EXTENSAO EXCEDENTE A 1,0M,POR CADA 0,5M OU FRACAO EM TUBOS COM FLANGES SOLDADOS,CLASSE K-9,PN-10,REVESTIMENADICIONAL DE EXTENSAO EXCEDENTE A 1,0M,POR CADA 0,5M OU FRACTO INTERNO COM CIMENTO ALUMINOSO,PARA ESGOTO SANITARIO,COM DIAMETRO DE 300MM.FORNECIMENTOADICIONAL DE EXTENSAO EXCEDENTE A 1,0M,POR CADA 0,5M OU FRAC</v>
      </c>
      <c r="C7257" s="141" t="s">
        <v>33961</v>
      </c>
      <c r="D7257" s="141" t="s">
        <v>34358</v>
      </c>
      <c r="E7257" s="141" t="s">
        <v>34359</v>
      </c>
      <c r="F7257" s="141" t="s">
        <v>34375</v>
      </c>
      <c r="I7257" s="141" t="s">
        <v>285</v>
      </c>
      <c r="J7257" s="649">
        <v>1442.61</v>
      </c>
    </row>
    <row r="7258" spans="1:10" hidden="1">
      <c r="A7258" s="141" t="s">
        <v>34376</v>
      </c>
      <c r="B7258" s="141" t="str">
        <f t="shared" si="113"/>
        <v>ADICIONAL DE EXTENSAO EXCEDENTE A 1,0M,POR CADA 0,5M OU FRACAO EM TUBOS COM FLANGES SOLDADOS,CLASSE K-9,PN-10,REVESTIMENADICIONAL DE EXTENSAO EXCEDENTE A 1,0M,POR CADA 0,5M OU FRACTO INTERNO COM CIMENTO ALUMINOSO,PARA ESGOTO SANITARIO,COM DIAMETRO DE 300MM.FORNECIMENTOADICIONAL DE EXTENSAO EXCEDENTE A 1,0M,POR CADA 0,5M OU FRAC</v>
      </c>
      <c r="C7258" s="141" t="s">
        <v>33961</v>
      </c>
      <c r="D7258" s="141" t="s">
        <v>34358</v>
      </c>
      <c r="E7258" s="141" t="s">
        <v>34359</v>
      </c>
      <c r="F7258" s="141" t="s">
        <v>34375</v>
      </c>
      <c r="I7258" s="141" t="s">
        <v>285</v>
      </c>
      <c r="J7258" s="649">
        <v>1442.61</v>
      </c>
    </row>
    <row r="7259" spans="1:10" hidden="1">
      <c r="A7259" s="141" t="s">
        <v>34377</v>
      </c>
      <c r="B7259" s="141" t="str">
        <f t="shared" si="113"/>
        <v>ADICIONAL DE EXTENSAO EXCEDENTE A 1,0M,POR CADA 0,5M OU FRACAO EM TUBOS COM FLANGES SOLDADOS,CLASSE K-9,PN-10,REVESTIMENADICIONAL DE EXTENSAO EXCEDENTE A 1,0M,POR CADA 0,5M OU FRACTO INTERNO COM CIMENTO ALUMINOSO,PARA ESGOTO SANITARIO,COM DIAMETRO DE 350MM.FORNECIMENTOADICIONAL DE EXTENSAO EXCEDENTE A 1,0M,POR CADA 0,5M OU FRAC</v>
      </c>
      <c r="C7259" s="141" t="s">
        <v>33961</v>
      </c>
      <c r="D7259" s="141" t="s">
        <v>34358</v>
      </c>
      <c r="E7259" s="141" t="s">
        <v>34359</v>
      </c>
      <c r="F7259" s="141" t="s">
        <v>34378</v>
      </c>
      <c r="I7259" s="141" t="s">
        <v>285</v>
      </c>
      <c r="J7259" s="649">
        <v>1724.43</v>
      </c>
    </row>
    <row r="7260" spans="1:10" hidden="1">
      <c r="A7260" s="141" t="s">
        <v>34379</v>
      </c>
      <c r="B7260" s="141" t="str">
        <f t="shared" si="113"/>
        <v>ADICIONAL DE EXTENSAO EXCEDENTE A 1,0M,POR CADA 0,5M OU FRACAO EM TUBOS COM FLANGES SOLDADOS,CLASSE K-9,PN-10,REVESTIMENADICIONAL DE EXTENSAO EXCEDENTE A 1,0M,POR CADA 0,5M OU FRACTO INTERNO COM CIMENTO ALUMINOSO,PARA ESGOTO SANITARIO,COM DIAMETRO DE 350MM.FORNECIMENTOADICIONAL DE EXTENSAO EXCEDENTE A 1,0M,POR CADA 0,5M OU FRAC</v>
      </c>
      <c r="C7260" s="141" t="s">
        <v>33961</v>
      </c>
      <c r="D7260" s="141" t="s">
        <v>34358</v>
      </c>
      <c r="E7260" s="141" t="s">
        <v>34359</v>
      </c>
      <c r="F7260" s="141" t="s">
        <v>34378</v>
      </c>
      <c r="I7260" s="141" t="s">
        <v>285</v>
      </c>
      <c r="J7260" s="649">
        <v>1724.43</v>
      </c>
    </row>
    <row r="7261" spans="1:10" hidden="1">
      <c r="A7261" s="141" t="s">
        <v>34380</v>
      </c>
      <c r="B7261" s="141" t="str">
        <f t="shared" si="113"/>
        <v>ADICIONAL DE EXTENSAO EXCEDENTE A 1,0M,POR CADA 0,5M OU FRACAO EM TUBOS COM FLANGES SOLDADOS,CLASSE K-9,PN-10,REVESTIMENADICIONAL DE EXTENSAO EXCEDENTE A 1,0M,POR CADA 0,5M OU FRACTO INTERNO COM CIMENTO ALUMINOSO,PARA ESGOTO SANITARIO,COM DIAMETRO DE 400MM.FORNECIMENTOADICIONAL DE EXTENSAO EXCEDENTE A 1,0M,POR CADA 0,5M OU FRAC</v>
      </c>
      <c r="C7261" s="141" t="s">
        <v>33961</v>
      </c>
      <c r="D7261" s="141" t="s">
        <v>34358</v>
      </c>
      <c r="E7261" s="141" t="s">
        <v>34359</v>
      </c>
      <c r="F7261" s="141" t="s">
        <v>34381</v>
      </c>
      <c r="I7261" s="141" t="s">
        <v>285</v>
      </c>
      <c r="J7261" s="649">
        <v>1922.67</v>
      </c>
    </row>
    <row r="7262" spans="1:10" hidden="1">
      <c r="A7262" s="141" t="s">
        <v>34382</v>
      </c>
      <c r="B7262" s="141" t="str">
        <f t="shared" si="113"/>
        <v>ADICIONAL DE EXTENSAO EXCEDENTE A 1,0M,POR CADA 0,5M OU FRACAO EM TUBOS COM FLANGES SOLDADOS,CLASSE K-9,PN-10,REVESTIMENADICIONAL DE EXTENSAO EXCEDENTE A 1,0M,POR CADA 0,5M OU FRACTO INTERNO COM CIMENTO ALUMINOSO,PARA ESGOTO SANITARIO,COM DIAMETRO DE 400MM.FORNECIMENTOADICIONAL DE EXTENSAO EXCEDENTE A 1,0M,POR CADA 0,5M OU FRAC</v>
      </c>
      <c r="C7262" s="141" t="s">
        <v>33961</v>
      </c>
      <c r="D7262" s="141" t="s">
        <v>34358</v>
      </c>
      <c r="E7262" s="141" t="s">
        <v>34359</v>
      </c>
      <c r="F7262" s="141" t="s">
        <v>34381</v>
      </c>
      <c r="I7262" s="141" t="s">
        <v>285</v>
      </c>
      <c r="J7262" s="649">
        <v>1922.67</v>
      </c>
    </row>
    <row r="7263" spans="1:10" hidden="1">
      <c r="A7263" s="141" t="s">
        <v>34383</v>
      </c>
      <c r="B7263" s="141" t="str">
        <f t="shared" si="113"/>
        <v>ADICIONAL DE EXTENSAO EXCEDENTE A 1,0M,POR CADA 0,5M OU FRACAO EM TUBOS COM FLANGES SOLDADOS,CLASSE K-9,PN-10,REVESTIMENADICIONAL DE EXTENSAO EXCEDENTE A 1,0M,POR CADA 0,5M OU FRACTO INTERNO COM CIMENTO ALUMINOSO,PARA ESGOTO SANITARIO,COM DIAMETRO DE 450MM.FORNECIMENTOADICIONAL DE EXTENSAO EXCEDENTE A 1,0M,POR CADA 0,5M OU FRAC</v>
      </c>
      <c r="C7263" s="141" t="s">
        <v>33961</v>
      </c>
      <c r="D7263" s="141" t="s">
        <v>34358</v>
      </c>
      <c r="E7263" s="141" t="s">
        <v>34359</v>
      </c>
      <c r="F7263" s="141" t="s">
        <v>34384</v>
      </c>
      <c r="I7263" s="141" t="s">
        <v>285</v>
      </c>
      <c r="J7263" s="649">
        <v>2217.36</v>
      </c>
    </row>
    <row r="7264" spans="1:10" hidden="1">
      <c r="A7264" s="141" t="s">
        <v>34385</v>
      </c>
      <c r="B7264" s="141" t="str">
        <f t="shared" si="113"/>
        <v>ADICIONAL DE EXTENSAO EXCEDENTE A 1,0M,POR CADA 0,5M OU FRACAO EM TUBOS COM FLANGES SOLDADOS,CLASSE K-9,PN-10,REVESTIMENADICIONAL DE EXTENSAO EXCEDENTE A 1,0M,POR CADA 0,5M OU FRACTO INTERNO COM CIMENTO ALUMINOSO,PARA ESGOTO SANITARIO,COM DIAMETRO DE 450MM.FORNECIMENTOADICIONAL DE EXTENSAO EXCEDENTE A 1,0M,POR CADA 0,5M OU FRAC</v>
      </c>
      <c r="C7264" s="141" t="s">
        <v>33961</v>
      </c>
      <c r="D7264" s="141" t="s">
        <v>34358</v>
      </c>
      <c r="E7264" s="141" t="s">
        <v>34359</v>
      </c>
      <c r="F7264" s="141" t="s">
        <v>34384</v>
      </c>
      <c r="I7264" s="141" t="s">
        <v>285</v>
      </c>
      <c r="J7264" s="649">
        <v>2217.36</v>
      </c>
    </row>
    <row r="7265" spans="1:10" hidden="1">
      <c r="A7265" s="141" t="s">
        <v>34386</v>
      </c>
      <c r="B7265" s="141" t="str">
        <f t="shared" si="113"/>
        <v>ADICIONAL DE EXTENSAO EXCEDENTE A 1,0M,POR CADA 0,5M OU FRACAO EM TUBOS COM FLANGES SOLDADOS,CLASSE K-9,PN-10,REVESTIMENADICIONAL DE EXTENSAO EXCEDENTE A 1,0M,POR CADA 0,5M OU FRACTO INTERNO COM CIMENTO ALUMINOSO,PARA ESGOTO SANITARIO,COM DIAMETRO DE 500MM.FORNECIMENTOADICIONAL DE EXTENSAO EXCEDENTE A 1,0M,POR CADA 0,5M OU FRAC</v>
      </c>
      <c r="C7265" s="141" t="s">
        <v>33961</v>
      </c>
      <c r="D7265" s="141" t="s">
        <v>34358</v>
      </c>
      <c r="E7265" s="141" t="s">
        <v>34359</v>
      </c>
      <c r="F7265" s="141" t="s">
        <v>34387</v>
      </c>
      <c r="I7265" s="141" t="s">
        <v>285</v>
      </c>
      <c r="J7265" s="649">
        <v>2490.11</v>
      </c>
    </row>
    <row r="7266" spans="1:10" hidden="1">
      <c r="A7266" s="141" t="s">
        <v>34388</v>
      </c>
      <c r="B7266" s="141" t="str">
        <f t="shared" si="113"/>
        <v>ADICIONAL DE EXTENSAO EXCEDENTE A 1,0M,POR CADA 0,5M OU FRACAO EM TUBOS COM FLANGES SOLDADOS,CLASSE K-9,PN-10,REVESTIMENADICIONAL DE EXTENSAO EXCEDENTE A 1,0M,POR CADA 0,5M OU FRACTO INTERNO COM CIMENTO ALUMINOSO,PARA ESGOTO SANITARIO,COM DIAMETRO DE 500MM.FORNECIMENTOADICIONAL DE EXTENSAO EXCEDENTE A 1,0M,POR CADA 0,5M OU FRAC</v>
      </c>
      <c r="C7266" s="141" t="s">
        <v>33961</v>
      </c>
      <c r="D7266" s="141" t="s">
        <v>34358</v>
      </c>
      <c r="E7266" s="141" t="s">
        <v>34359</v>
      </c>
      <c r="F7266" s="141" t="s">
        <v>34387</v>
      </c>
      <c r="I7266" s="141" t="s">
        <v>285</v>
      </c>
      <c r="J7266" s="649">
        <v>2490.11</v>
      </c>
    </row>
    <row r="7267" spans="1:10" hidden="1">
      <c r="A7267" s="141" t="s">
        <v>34389</v>
      </c>
      <c r="B7267" s="141" t="str">
        <f t="shared" si="113"/>
        <v>ADICIONAL DE EXTENSAO EXCEDENTE A 1,0M,POR CADA 0,5M OU FRACAO EM TUBOS COM FLANGES SOLDADOS,CLASSE K-9,PN-10,REVESTIMENADICIONAL DE EXTENSAO EXCEDENTE A 1,0M,POR CADA 0,5M OU FRACTO INTERNO COM CIMENTO ALUMINOSO,PARA ESGOTO SANITARIO,COM DIAMETRO DE 600MM.FORNECIMENTOADICIONAL DE EXTENSAO EXCEDENTE A 1,0M,POR CADA 0,5M OU FRAC</v>
      </c>
      <c r="C7267" s="141" t="s">
        <v>33961</v>
      </c>
      <c r="D7267" s="141" t="s">
        <v>34358</v>
      </c>
      <c r="E7267" s="141" t="s">
        <v>34359</v>
      </c>
      <c r="F7267" s="141" t="s">
        <v>34390</v>
      </c>
      <c r="I7267" s="141" t="s">
        <v>285</v>
      </c>
      <c r="J7267" s="649">
        <v>3258.55</v>
      </c>
    </row>
    <row r="7268" spans="1:10" hidden="1">
      <c r="A7268" s="141" t="s">
        <v>34391</v>
      </c>
      <c r="B7268" s="141" t="str">
        <f t="shared" si="113"/>
        <v>ADICIONAL DE EXTENSAO EXCEDENTE A 1,0M,POR CADA 0,5M OU FRACAO EM TUBOS COM FLANGES SOLDADOS,CLASSE K-9,PN-10,REVESTIMENADICIONAL DE EXTENSAO EXCEDENTE A 1,0M,POR CADA 0,5M OU FRACTO INTERNO COM CIMENTO ALUMINOSO,PARA ESGOTO SANITARIO,COM DIAMETRO DE 600MM.FORNECIMENTOADICIONAL DE EXTENSAO EXCEDENTE A 1,0M,POR CADA 0,5M OU FRAC</v>
      </c>
      <c r="C7268" s="141" t="s">
        <v>33961</v>
      </c>
      <c r="D7268" s="141" t="s">
        <v>34358</v>
      </c>
      <c r="E7268" s="141" t="s">
        <v>34359</v>
      </c>
      <c r="F7268" s="141" t="s">
        <v>34390</v>
      </c>
      <c r="I7268" s="141" t="s">
        <v>285</v>
      </c>
      <c r="J7268" s="649">
        <v>3258.55</v>
      </c>
    </row>
    <row r="7269" spans="1:10" hidden="1">
      <c r="A7269" s="141" t="s">
        <v>34392</v>
      </c>
      <c r="B7269" s="141" t="str">
        <f t="shared" si="113"/>
        <v>ADICIONAL DE EXTENSAO EXCEDENTE A 1,0M,POR CADA 0,5M OU FRACAO EM TUBOS COM FLANGES ROSCADOS,CLASSE K-12,PN-10,REVESTIMEADICIONAL DE EXTENSAO EXCEDENTE A 1,0M,POR CADA 0,5M OU FRACNTO INTERNO COM CIMENTO ALUMINOSO,PARA ESGOTO SANITARIO,COMDIAMETRO DE 700MM.FORNECIMENTOADICIONAL DE EXTENSAO EXCEDENTE A 1,0M,POR CADA 0,5M OU FRAC</v>
      </c>
      <c r="C7269" s="141" t="s">
        <v>33961</v>
      </c>
      <c r="D7269" s="141" t="s">
        <v>34393</v>
      </c>
      <c r="E7269" s="141" t="s">
        <v>34394</v>
      </c>
      <c r="F7269" s="141" t="s">
        <v>34395</v>
      </c>
      <c r="I7269" s="141" t="s">
        <v>285</v>
      </c>
      <c r="J7269" s="649">
        <v>4380.3100000000004</v>
      </c>
    </row>
    <row r="7270" spans="1:10" hidden="1">
      <c r="A7270" s="141" t="s">
        <v>34396</v>
      </c>
      <c r="B7270" s="141" t="str">
        <f t="shared" si="113"/>
        <v>ADICIONAL DE EXTENSAO EXCEDENTE A 1,0M,POR CADA 0,5M OU FRACAO EM TUBOS COM FLANGES ROSCADOS,CLASSE K-12,PN-10,REVESTIMEADICIONAL DE EXTENSAO EXCEDENTE A 1,0M,POR CADA 0,5M OU FRACNTO INTERNO COM CIMENTO ALUMINOSO,PARA ESGOTO SANITARIO,COMDIAMETRO DE 700MM.FORNECIMENTOADICIONAL DE EXTENSAO EXCEDENTE A 1,0M,POR CADA 0,5M OU FRAC</v>
      </c>
      <c r="C7270" s="141" t="s">
        <v>33961</v>
      </c>
      <c r="D7270" s="141" t="s">
        <v>34393</v>
      </c>
      <c r="E7270" s="141" t="s">
        <v>34394</v>
      </c>
      <c r="F7270" s="141" t="s">
        <v>34395</v>
      </c>
      <c r="I7270" s="141" t="s">
        <v>285</v>
      </c>
      <c r="J7270" s="649">
        <v>4380.3100000000004</v>
      </c>
    </row>
    <row r="7271" spans="1:10" hidden="1">
      <c r="A7271" s="141" t="s">
        <v>34397</v>
      </c>
      <c r="B7271" s="141" t="str">
        <f t="shared" si="113"/>
        <v>ADICIONAL DE EXTENSAO EXCEDENTE A 1,0M,POR CADA 0,5M OU FRACAO EM TUBOS COM FLANGES ROSCADOS,CLASSE K-12,PN-10,REVESTIMEADICIONAL DE EXTENSAO EXCEDENTE A 1,0M,POR CADA 0,5M OU FRACNTO INTERNO COM CIMENTO ALUMINOSO,PARA ESGOTO SANITARIO,COMDIAMETRO DE 800MM.FORNECIMENTOADICIONAL DE EXTENSAO EXCEDENTE A 1,0M,POR CADA 0,5M OU FRAC</v>
      </c>
      <c r="C7271" s="141" t="s">
        <v>33961</v>
      </c>
      <c r="D7271" s="141" t="s">
        <v>34393</v>
      </c>
      <c r="E7271" s="141" t="s">
        <v>34394</v>
      </c>
      <c r="F7271" s="141" t="s">
        <v>34398</v>
      </c>
      <c r="I7271" s="141" t="s">
        <v>285</v>
      </c>
      <c r="J7271" s="649">
        <v>5228.3500000000004</v>
      </c>
    </row>
    <row r="7272" spans="1:10" hidden="1">
      <c r="A7272" s="141" t="s">
        <v>34399</v>
      </c>
      <c r="B7272" s="141" t="str">
        <f t="shared" si="113"/>
        <v>ADICIONAL DE EXTENSAO EXCEDENTE A 1,0M,POR CADA 0,5M OU FRACAO EM TUBOS COM FLANGES ROSCADOS,CLASSE K-12,PN-10,REVESTIMEADICIONAL DE EXTENSAO EXCEDENTE A 1,0M,POR CADA 0,5M OU FRACNTO INTERNO COM CIMENTO ALUMINOSO,PARA ESGOTO SANITARIO,COMDIAMETRO DE 800MM.FORNECIMENTOADICIONAL DE EXTENSAO EXCEDENTE A 1,0M,POR CADA 0,5M OU FRAC</v>
      </c>
      <c r="C7272" s="141" t="s">
        <v>33961</v>
      </c>
      <c r="D7272" s="141" t="s">
        <v>34393</v>
      </c>
      <c r="E7272" s="141" t="s">
        <v>34394</v>
      </c>
      <c r="F7272" s="141" t="s">
        <v>34398</v>
      </c>
      <c r="I7272" s="141" t="s">
        <v>285</v>
      </c>
      <c r="J7272" s="649">
        <v>5228.3500000000004</v>
      </c>
    </row>
    <row r="7273" spans="1:10" hidden="1">
      <c r="A7273" s="141" t="s">
        <v>34400</v>
      </c>
      <c r="B7273" s="141" t="str">
        <f t="shared" si="113"/>
        <v>ADICIONAL DE EXTENSAO EXCEDENTE A 1,0M,POR CADA 0,5M OU FRACAO EM TUBOS COM FLANGES ROSCADOS,CLASSE K-12,PN-10,REVESTIMEADICIONAL DE EXTENSAO EXCEDENTE A 1,0M,POR CADA 0,5M OU FRACNTO INTERNO COM CIMENTO ALUMINOSO,PARA ESGOTO SANITARIO,COMDIAMETRO DE 900MM.FORNECIMENTOADICIONAL DE EXTENSAO EXCEDENTE A 1,0M,POR CADA 0,5M OU FRAC</v>
      </c>
      <c r="C7273" s="141" t="s">
        <v>33961</v>
      </c>
      <c r="D7273" s="141" t="s">
        <v>34393</v>
      </c>
      <c r="E7273" s="141" t="s">
        <v>34394</v>
      </c>
      <c r="F7273" s="141" t="s">
        <v>34401</v>
      </c>
      <c r="I7273" s="141" t="s">
        <v>285</v>
      </c>
      <c r="J7273" s="649">
        <v>7948.22</v>
      </c>
    </row>
    <row r="7274" spans="1:10" hidden="1">
      <c r="A7274" s="141" t="s">
        <v>34402</v>
      </c>
      <c r="B7274" s="141" t="str">
        <f t="shared" si="113"/>
        <v>ADICIONAL DE EXTENSAO EXCEDENTE A 1,0M,POR CADA 0,5M OU FRACAO EM TUBOS COM FLANGES ROSCADOS,CLASSE K-12,PN-10,REVESTIMEADICIONAL DE EXTENSAO EXCEDENTE A 1,0M,POR CADA 0,5M OU FRACNTO INTERNO COM CIMENTO ALUMINOSO,PARA ESGOTO SANITARIO,COMDIAMETRO DE 900MM.FORNECIMENTOADICIONAL DE EXTENSAO EXCEDENTE A 1,0M,POR CADA 0,5M OU FRAC</v>
      </c>
      <c r="C7274" s="141" t="s">
        <v>33961</v>
      </c>
      <c r="D7274" s="141" t="s">
        <v>34393</v>
      </c>
      <c r="E7274" s="141" t="s">
        <v>34394</v>
      </c>
      <c r="F7274" s="141" t="s">
        <v>34401</v>
      </c>
      <c r="I7274" s="141" t="s">
        <v>285</v>
      </c>
      <c r="J7274" s="649">
        <v>7948.22</v>
      </c>
    </row>
    <row r="7275" spans="1:10" hidden="1">
      <c r="A7275" s="141" t="s">
        <v>34403</v>
      </c>
      <c r="B7275" s="141" t="str">
        <f t="shared" si="113"/>
        <v>ADICIONAL DE EXTENSAO EXCEDENTE A 1,0M,POR CADA 0,5M OU FRACAO EM TUBOS COM FLANGES ROSCADOS,CLASSE K-12,PN-10,REVESTIMEADICIONAL DE EXTENSAO EXCEDENTE A 1,0M,POR CADA 0,5M OU FRACNTO INTERNO COM CIMENTO ALUMINOSO,PARA ESGOTO SANITARIO,COMDIAMETRO DE 1000MM.FORNECIMENTOADICIONAL DE EXTENSAO EXCEDENTE A 1,0M,POR CADA 0,5M OU FRAC</v>
      </c>
      <c r="C7275" s="141" t="s">
        <v>33961</v>
      </c>
      <c r="D7275" s="141" t="s">
        <v>34393</v>
      </c>
      <c r="E7275" s="141" t="s">
        <v>34394</v>
      </c>
      <c r="F7275" s="141" t="s">
        <v>34404</v>
      </c>
      <c r="I7275" s="141" t="s">
        <v>285</v>
      </c>
      <c r="J7275" s="649">
        <v>9359.4699999999993</v>
      </c>
    </row>
    <row r="7276" spans="1:10" hidden="1">
      <c r="A7276" s="141" t="s">
        <v>34405</v>
      </c>
      <c r="B7276" s="141" t="str">
        <f t="shared" si="113"/>
        <v>ADICIONAL DE EXTENSAO EXCEDENTE A 1,0M,POR CADA 0,5M OU FRACAO EM TUBOS COM FLANGES ROSCADOS,CLASSE K-12,PN-10,REVESTIMEADICIONAL DE EXTENSAO EXCEDENTE A 1,0M,POR CADA 0,5M OU FRACNTO INTERNO COM CIMENTO ALUMINOSO,PARA ESGOTO SANITARIO,COMDIAMETRO DE 1000MM.FORNECIMENTOADICIONAL DE EXTENSAO EXCEDENTE A 1,0M,POR CADA 0,5M OU FRAC</v>
      </c>
      <c r="C7276" s="141" t="s">
        <v>33961</v>
      </c>
      <c r="D7276" s="141" t="s">
        <v>34393</v>
      </c>
      <c r="E7276" s="141" t="s">
        <v>34394</v>
      </c>
      <c r="F7276" s="141" t="s">
        <v>34404</v>
      </c>
      <c r="I7276" s="141" t="s">
        <v>285</v>
      </c>
      <c r="J7276" s="649">
        <v>9359.4699999999993</v>
      </c>
    </row>
    <row r="7277" spans="1:10" hidden="1">
      <c r="A7277" s="141" t="s">
        <v>34406</v>
      </c>
      <c r="B7277" s="141" t="str">
        <f t="shared" si="113"/>
        <v>ADICIONAL DE EXTENSAO EXCEDENTE A 1,0M,POR CADA 0,5M OU FRACAO EM TUBOS COM FLANGES ROSCADOS,CLASSE K-12,PN-10,REVESTIMEADICIONAL DE EXTENSAO EXCEDENTE A 1,0M,POR CADA 0,5M OU FRACNTO INTERNO COM CIMENTO ALUMINOSO,PARA ESGOTO SANITARIO,COMDIAMETRO DE 1200MM.FORNECIMENTOADICIONAL DE EXTENSAO EXCEDENTE A 1,0M,POR CADA 0,5M OU FRAC</v>
      </c>
      <c r="C7277" s="141" t="s">
        <v>33961</v>
      </c>
      <c r="D7277" s="141" t="s">
        <v>34393</v>
      </c>
      <c r="E7277" s="141" t="s">
        <v>34394</v>
      </c>
      <c r="F7277" s="141" t="s">
        <v>34407</v>
      </c>
      <c r="I7277" s="141" t="s">
        <v>285</v>
      </c>
      <c r="J7277" s="649">
        <v>12463.35</v>
      </c>
    </row>
    <row r="7278" spans="1:10" hidden="1">
      <c r="A7278" s="141" t="s">
        <v>34408</v>
      </c>
      <c r="B7278" s="141" t="str">
        <f t="shared" si="113"/>
        <v>ADICIONAL DE EXTENSAO EXCEDENTE A 1,0M,POR CADA 0,5M OU FRACAO EM TUBOS COM FLANGES ROSCADOS,CLASSE K-12,PN-10,REVESTIMEADICIONAL DE EXTENSAO EXCEDENTE A 1,0M,POR CADA 0,5M OU FRACNTO INTERNO COM CIMENTO ALUMINOSO,PARA ESGOTO SANITARIO,COMDIAMETRO DE 1200MM.FORNECIMENTOADICIONAL DE EXTENSAO EXCEDENTE A 1,0M,POR CADA 0,5M OU FRAC</v>
      </c>
      <c r="C7278" s="141" t="s">
        <v>33961</v>
      </c>
      <c r="D7278" s="141" t="s">
        <v>34393</v>
      </c>
      <c r="E7278" s="141" t="s">
        <v>34394</v>
      </c>
      <c r="F7278" s="141" t="s">
        <v>34407</v>
      </c>
      <c r="I7278" s="141" t="s">
        <v>285</v>
      </c>
      <c r="J7278" s="649">
        <v>12463.35</v>
      </c>
    </row>
    <row r="7279" spans="1:10" hidden="1">
      <c r="A7279" s="141" t="s">
        <v>34409</v>
      </c>
      <c r="B7279" s="141" t="str">
        <f t="shared" si="113"/>
        <v>ADICIONAL DE EXTENSAO EXCEDENTE A 1,0M,POR CADA 0,5M OU FRACAO EM TUBOS COM FLANGES SOLDADOS,CLASSE K-9,PN-16,REVESTIMENADICIONAL DE EXTENSAO EXCEDENTE A 1,0M,POR CADA 0,5M OU FRACTO INTERNO COM CIMENTO ALUMINOSO,PARA ESGOTO SANITARIO,COM DIAMETRO DE 80MM.FORNECIMENTOADICIONAL DE EXTENSAO EXCEDENTE A 1,0M,POR CADA 0,5M OU FRAC</v>
      </c>
      <c r="C7279" s="141" t="s">
        <v>33961</v>
      </c>
      <c r="D7279" s="141" t="s">
        <v>34410</v>
      </c>
      <c r="E7279" s="141" t="s">
        <v>34359</v>
      </c>
      <c r="F7279" s="141" t="s">
        <v>34360</v>
      </c>
      <c r="I7279" s="141" t="s">
        <v>285</v>
      </c>
      <c r="J7279" s="649">
        <v>521</v>
      </c>
    </row>
    <row r="7280" spans="1:10" hidden="1">
      <c r="A7280" s="141" t="s">
        <v>34411</v>
      </c>
      <c r="B7280" s="141" t="str">
        <f t="shared" si="113"/>
        <v>ADICIONAL DE EXTENSAO EXCEDENTE A 1,0M,POR CADA 0,5M OU FRACAO EM TUBOS COM FLANGES SOLDADOS,CLASSE K-9,PN-16,REVESTIMENADICIONAL DE EXTENSAO EXCEDENTE A 1,0M,POR CADA 0,5M OU FRACTO INTERNO COM CIMENTO ALUMINOSO,PARA ESGOTO SANITARIO,COM DIAMETRO DE 80MM.FORNECIMENTOADICIONAL DE EXTENSAO EXCEDENTE A 1,0M,POR CADA 0,5M OU FRAC</v>
      </c>
      <c r="C7280" s="141" t="s">
        <v>33961</v>
      </c>
      <c r="D7280" s="141" t="s">
        <v>34410</v>
      </c>
      <c r="E7280" s="141" t="s">
        <v>34359</v>
      </c>
      <c r="F7280" s="141" t="s">
        <v>34360</v>
      </c>
      <c r="I7280" s="141" t="s">
        <v>285</v>
      </c>
      <c r="J7280" s="649">
        <v>521</v>
      </c>
    </row>
    <row r="7281" spans="1:10" hidden="1">
      <c r="A7281" s="141" t="s">
        <v>34412</v>
      </c>
      <c r="B7281" s="141" t="str">
        <f t="shared" si="113"/>
        <v>ADICIONAL DE EXTENSAO EXCEDENTE A 1,0M,POR CADA 0,5M OU FRACAO EM TUBOS COM FLANGES SOLDADOS,CLASSE K-9,PN-16,REVESTIMENADICIONAL DE EXTENSAO EXCEDENTE A 1,0M,POR CADA 0,5M OU FRACTO INTERNO COM CIMENTO ALUMINOSO,PARA ESGOTO SANITARIO,COM DIAMETRO DE 100MM.FORNECIMENTOADICIONAL DE EXTENSAO EXCEDENTE A 1,0M,POR CADA 0,5M OU FRAC</v>
      </c>
      <c r="C7281" s="141" t="s">
        <v>33961</v>
      </c>
      <c r="D7281" s="141" t="s">
        <v>34410</v>
      </c>
      <c r="E7281" s="141" t="s">
        <v>34359</v>
      </c>
      <c r="F7281" s="141" t="s">
        <v>34363</v>
      </c>
      <c r="I7281" s="141" t="s">
        <v>285</v>
      </c>
      <c r="J7281" s="649">
        <v>561.37</v>
      </c>
    </row>
    <row r="7282" spans="1:10" hidden="1">
      <c r="A7282" s="141" t="s">
        <v>34413</v>
      </c>
      <c r="B7282" s="141" t="str">
        <f t="shared" si="113"/>
        <v>ADICIONAL DE EXTENSAO EXCEDENTE A 1,0M,POR CADA 0,5M OU FRACAO EM TUBOS COM FLANGES SOLDADOS,CLASSE K-9,PN-16,REVESTIMENADICIONAL DE EXTENSAO EXCEDENTE A 1,0M,POR CADA 0,5M OU FRACTO INTERNO COM CIMENTO ALUMINOSO,PARA ESGOTO SANITARIO,COM DIAMETRO DE 100MM.FORNECIMENTOADICIONAL DE EXTENSAO EXCEDENTE A 1,0M,POR CADA 0,5M OU FRAC</v>
      </c>
      <c r="C7282" s="141" t="s">
        <v>33961</v>
      </c>
      <c r="D7282" s="141" t="s">
        <v>34410</v>
      </c>
      <c r="E7282" s="141" t="s">
        <v>34359</v>
      </c>
      <c r="F7282" s="141" t="s">
        <v>34363</v>
      </c>
      <c r="I7282" s="141" t="s">
        <v>285</v>
      </c>
      <c r="J7282" s="649">
        <v>561.37</v>
      </c>
    </row>
    <row r="7283" spans="1:10" hidden="1">
      <c r="A7283" s="141" t="s">
        <v>34414</v>
      </c>
      <c r="B7283" s="141" t="str">
        <f t="shared" si="113"/>
        <v>ADICIONAL DE EXTENSAO EXCEDENTE A 1,0M,POR CADA 0,5M OU FRACAO EM TUBOS COM FLANGES SOLDADOS,CLASSE K-9,PN-16,REVESTIMENADICIONAL DE EXTENSAO EXCEDENTE A 1,0M,POR CADA 0,5M OU FRACTO INTERNO COM CIMENTO ALUMINOSO,PARA ESGOTO SANITARIO,COM DIAMETRO DE 150MM.FORNECIMENTOADICIONAL DE EXTENSAO EXCEDENTE A 1,0M,POR CADA 0,5M OU FRAC</v>
      </c>
      <c r="C7283" s="141" t="s">
        <v>33961</v>
      </c>
      <c r="D7283" s="141" t="s">
        <v>34410</v>
      </c>
      <c r="E7283" s="141" t="s">
        <v>34359</v>
      </c>
      <c r="F7283" s="141" t="s">
        <v>34366</v>
      </c>
      <c r="I7283" s="141" t="s">
        <v>285</v>
      </c>
      <c r="J7283" s="649">
        <v>738.71</v>
      </c>
    </row>
    <row r="7284" spans="1:10" hidden="1">
      <c r="A7284" s="141" t="s">
        <v>34415</v>
      </c>
      <c r="B7284" s="141" t="str">
        <f t="shared" si="113"/>
        <v>ADICIONAL DE EXTENSAO EXCEDENTE A 1,0M,POR CADA 0,5M OU FRACAO EM TUBOS COM FLANGES SOLDADOS,CLASSE K-9,PN-16,REVESTIMENADICIONAL DE EXTENSAO EXCEDENTE A 1,0M,POR CADA 0,5M OU FRACTO INTERNO COM CIMENTO ALUMINOSO,PARA ESGOTO SANITARIO,COM DIAMETRO DE 150MM.FORNECIMENTOADICIONAL DE EXTENSAO EXCEDENTE A 1,0M,POR CADA 0,5M OU FRAC</v>
      </c>
      <c r="C7284" s="141" t="s">
        <v>33961</v>
      </c>
      <c r="D7284" s="141" t="s">
        <v>34410</v>
      </c>
      <c r="E7284" s="141" t="s">
        <v>34359</v>
      </c>
      <c r="F7284" s="141" t="s">
        <v>34366</v>
      </c>
      <c r="I7284" s="141" t="s">
        <v>285</v>
      </c>
      <c r="J7284" s="649">
        <v>738.71</v>
      </c>
    </row>
    <row r="7285" spans="1:10" hidden="1">
      <c r="A7285" s="141" t="s">
        <v>34416</v>
      </c>
      <c r="B7285" s="141" t="str">
        <f t="shared" si="113"/>
        <v>ADICIONAL DE EXTENSAO EXCEDENTE A 1,0M,POR CADA 0,5M OU FRACAO EM TUBOS COM FLANGES SOLDADOS,CLASSE K-9,PN-16,REVESTIMENADICIONAL DE EXTENSAO EXCEDENTE A 1,0M,POR CADA 0,5M OU FRACTO INTERNO COM CIMENTO ALUMINOSO,PARA ESGOTO SANITARIO,COM DIAMETRO DE 200MM.FORNECIMENTOADICIONAL DE EXTENSAO EXCEDENTE A 1,0M,POR CADA 0,5M OU FRAC</v>
      </c>
      <c r="C7285" s="141" t="s">
        <v>33961</v>
      </c>
      <c r="D7285" s="141" t="s">
        <v>34410</v>
      </c>
      <c r="E7285" s="141" t="s">
        <v>34359</v>
      </c>
      <c r="F7285" s="141" t="s">
        <v>34369</v>
      </c>
      <c r="I7285" s="141" t="s">
        <v>285</v>
      </c>
      <c r="J7285" s="649">
        <v>947.88</v>
      </c>
    </row>
    <row r="7286" spans="1:10" hidden="1">
      <c r="A7286" s="141" t="s">
        <v>34417</v>
      </c>
      <c r="B7286" s="141" t="str">
        <f t="shared" si="113"/>
        <v>ADICIONAL DE EXTENSAO EXCEDENTE A 1,0M,POR CADA 0,5M OU FRACAO EM TUBOS COM FLANGES SOLDADOS,CLASSE K-9,PN-16,REVESTIMENADICIONAL DE EXTENSAO EXCEDENTE A 1,0M,POR CADA 0,5M OU FRACTO INTERNO COM CIMENTO ALUMINOSO,PARA ESGOTO SANITARIO,COM DIAMETRO DE 200MM.FORNECIMENTOADICIONAL DE EXTENSAO EXCEDENTE A 1,0M,POR CADA 0,5M OU FRAC</v>
      </c>
      <c r="C7286" s="141" t="s">
        <v>33961</v>
      </c>
      <c r="D7286" s="141" t="s">
        <v>34410</v>
      </c>
      <c r="E7286" s="141" t="s">
        <v>34359</v>
      </c>
      <c r="F7286" s="141" t="s">
        <v>34369</v>
      </c>
      <c r="I7286" s="141" t="s">
        <v>285</v>
      </c>
      <c r="J7286" s="649">
        <v>947.88</v>
      </c>
    </row>
    <row r="7287" spans="1:10" hidden="1">
      <c r="A7287" s="141" t="s">
        <v>34418</v>
      </c>
      <c r="B7287" s="141" t="str">
        <f t="shared" si="113"/>
        <v>ADICIONAL DE EXTENSAO EXCEDENTE A 1,0M,POR CADA 0,5M OU FRACAO EM TUBOS COM FLANGES SOLDADOS,CLASSE K-9,PN-16,REVESTIMENADICIONAL DE EXTENSAO EXCEDENTE A 1,0M,POR CADA 0,5M OU FRACTO INTERNO COM CIMENTO ALUMINOSO,PARA ESGOTO SANITARIO,COM DIAMETRO DE 250MM.FORNECIMENTOADICIONAL DE EXTENSAO EXCEDENTE A 1,0M,POR CADA 0,5M OU FRAC</v>
      </c>
      <c r="C7287" s="141" t="s">
        <v>33961</v>
      </c>
      <c r="D7287" s="141" t="s">
        <v>34410</v>
      </c>
      <c r="E7287" s="141" t="s">
        <v>34359</v>
      </c>
      <c r="F7287" s="141" t="s">
        <v>34372</v>
      </c>
      <c r="I7287" s="141" t="s">
        <v>285</v>
      </c>
      <c r="J7287" s="649">
        <v>1210.58</v>
      </c>
    </row>
    <row r="7288" spans="1:10" hidden="1">
      <c r="A7288" s="141" t="s">
        <v>34419</v>
      </c>
      <c r="B7288" s="141" t="str">
        <f t="shared" si="113"/>
        <v>ADICIONAL DE EXTENSAO EXCEDENTE A 1,0M,POR CADA 0,5M OU FRACAO EM TUBOS COM FLANGES SOLDADOS,CLASSE K-9,PN-16,REVESTIMENADICIONAL DE EXTENSAO EXCEDENTE A 1,0M,POR CADA 0,5M OU FRACTO INTERNO COM CIMENTO ALUMINOSO,PARA ESGOTO SANITARIO,COM DIAMETRO DE 250MM.FORNECIMENTOADICIONAL DE EXTENSAO EXCEDENTE A 1,0M,POR CADA 0,5M OU FRAC</v>
      </c>
      <c r="C7288" s="141" t="s">
        <v>33961</v>
      </c>
      <c r="D7288" s="141" t="s">
        <v>34410</v>
      </c>
      <c r="E7288" s="141" t="s">
        <v>34359</v>
      </c>
      <c r="F7288" s="141" t="s">
        <v>34372</v>
      </c>
      <c r="I7288" s="141" t="s">
        <v>285</v>
      </c>
      <c r="J7288" s="649">
        <v>1210.58</v>
      </c>
    </row>
    <row r="7289" spans="1:10" hidden="1">
      <c r="A7289" s="141" t="s">
        <v>34420</v>
      </c>
      <c r="B7289" s="141" t="str">
        <f t="shared" si="113"/>
        <v>ADICIONAL DE EXTENSAO EXCEDENTE A 1,0M,POR CADA 0,5M OU FRACAO EM TUBOS COM FLANGES SOLDADOS,CLASSE K-9,PN-16,REVESTIMENADICIONAL DE EXTENSAO EXCEDENTE A 1,0M,POR CADA 0,5M OU FRACTO INTERNO COM CIMENTO ALUMINOSO,PARA ESGOTO SANITARIO,COM DIAMETRO DE 300MM.FORNECIMENTOADICIONAL DE EXTENSAO EXCEDENTE A 1,0M,POR CADA 0,5M OU FRAC</v>
      </c>
      <c r="C7289" s="141" t="s">
        <v>33961</v>
      </c>
      <c r="D7289" s="141" t="s">
        <v>34410</v>
      </c>
      <c r="E7289" s="141" t="s">
        <v>34359</v>
      </c>
      <c r="F7289" s="141" t="s">
        <v>34375</v>
      </c>
      <c r="I7289" s="141" t="s">
        <v>285</v>
      </c>
      <c r="J7289" s="649">
        <v>1442.58</v>
      </c>
    </row>
    <row r="7290" spans="1:10" hidden="1">
      <c r="A7290" s="141" t="s">
        <v>34421</v>
      </c>
      <c r="B7290" s="141" t="str">
        <f t="shared" si="113"/>
        <v>ADICIONAL DE EXTENSAO EXCEDENTE A 1,0M,POR CADA 0,5M OU FRACAO EM TUBOS COM FLANGES SOLDADOS,CLASSE K-9,PN-16,REVESTIMENADICIONAL DE EXTENSAO EXCEDENTE A 1,0M,POR CADA 0,5M OU FRACTO INTERNO COM CIMENTO ALUMINOSO,PARA ESGOTO SANITARIO,COM DIAMETRO DE 300MM.FORNECIMENTOADICIONAL DE EXTENSAO EXCEDENTE A 1,0M,POR CADA 0,5M OU FRAC</v>
      </c>
      <c r="C7290" s="141" t="s">
        <v>33961</v>
      </c>
      <c r="D7290" s="141" t="s">
        <v>34410</v>
      </c>
      <c r="E7290" s="141" t="s">
        <v>34359</v>
      </c>
      <c r="F7290" s="141" t="s">
        <v>34375</v>
      </c>
      <c r="I7290" s="141" t="s">
        <v>285</v>
      </c>
      <c r="J7290" s="649">
        <v>1442.58</v>
      </c>
    </row>
    <row r="7291" spans="1:10" hidden="1">
      <c r="A7291" s="141" t="s">
        <v>34422</v>
      </c>
      <c r="B7291" s="141" t="str">
        <f t="shared" si="113"/>
        <v>ADICIONAL DE EXTENSAO EXCEDENTE A 1,0M,POR CADA 0,5M OU FRACAO EM TUBOS COM FLANGES SOLDADOS,CLASSE K-9,PN-16,REVESTIMENADICIONAL DE EXTENSAO EXCEDENTE A 1,0M,POR CADA 0,5M OU FRACTO INTERNO COM CIMENTO ALUMINOSO,PARA ESGOTO SANITARIO,COM DIAMETRO DE 350MM.FORNECIMENTOADICIONAL DE EXTENSAO EXCEDENTE A 1,0M,POR CADA 0,5M OU FRAC</v>
      </c>
      <c r="C7291" s="141" t="s">
        <v>33961</v>
      </c>
      <c r="D7291" s="141" t="s">
        <v>34410</v>
      </c>
      <c r="E7291" s="141" t="s">
        <v>34359</v>
      </c>
      <c r="F7291" s="141" t="s">
        <v>34378</v>
      </c>
      <c r="I7291" s="141" t="s">
        <v>285</v>
      </c>
      <c r="J7291" s="649">
        <v>1724.36</v>
      </c>
    </row>
    <row r="7292" spans="1:10" hidden="1">
      <c r="A7292" s="141" t="s">
        <v>34423</v>
      </c>
      <c r="B7292" s="141" t="str">
        <f t="shared" si="113"/>
        <v>ADICIONAL DE EXTENSAO EXCEDENTE A 1,0M,POR CADA 0,5M OU FRACAO EM TUBOS COM FLANGES SOLDADOS,CLASSE K-9,PN-16,REVESTIMENADICIONAL DE EXTENSAO EXCEDENTE A 1,0M,POR CADA 0,5M OU FRACTO INTERNO COM CIMENTO ALUMINOSO,PARA ESGOTO SANITARIO,COM DIAMETRO DE 350MM.FORNECIMENTOADICIONAL DE EXTENSAO EXCEDENTE A 1,0M,POR CADA 0,5M OU FRAC</v>
      </c>
      <c r="C7292" s="141" t="s">
        <v>33961</v>
      </c>
      <c r="D7292" s="141" t="s">
        <v>34410</v>
      </c>
      <c r="E7292" s="141" t="s">
        <v>34359</v>
      </c>
      <c r="F7292" s="141" t="s">
        <v>34378</v>
      </c>
      <c r="I7292" s="141" t="s">
        <v>285</v>
      </c>
      <c r="J7292" s="649">
        <v>1724.36</v>
      </c>
    </row>
    <row r="7293" spans="1:10" hidden="1">
      <c r="A7293" s="141" t="s">
        <v>34424</v>
      </c>
      <c r="B7293" s="141" t="str">
        <f t="shared" si="113"/>
        <v>ADICIONAL DE EXTENSAO EXCEDENTE A 1,0M,POR CADA 0,5M OU FRACAO EM TUBOS COM FLANGES SOLDADOS,CLASSE K-9,PN-16,REVESTIMENADICIONAL DE EXTENSAO EXCEDENTE A 1,0M,POR CADA 0,5M OU FRACTO INTERNO COM CIMENTO ALUMINOSO,PARA ESGOTO SANITARIO,COM DIAMETRO DE 400MM.FORNECIMENTOADICIONAL DE EXTENSAO EXCEDENTE A 1,0M,POR CADA 0,5M OU FRAC</v>
      </c>
      <c r="C7293" s="141" t="s">
        <v>33961</v>
      </c>
      <c r="D7293" s="141" t="s">
        <v>34410</v>
      </c>
      <c r="E7293" s="141" t="s">
        <v>34359</v>
      </c>
      <c r="F7293" s="141" t="s">
        <v>34381</v>
      </c>
      <c r="I7293" s="141" t="s">
        <v>285</v>
      </c>
      <c r="J7293" s="649">
        <v>1922.65</v>
      </c>
    </row>
    <row r="7294" spans="1:10" hidden="1">
      <c r="A7294" s="141" t="s">
        <v>34425</v>
      </c>
      <c r="B7294" s="141" t="str">
        <f t="shared" si="113"/>
        <v>ADICIONAL DE EXTENSAO EXCEDENTE A 1,0M,POR CADA 0,5M OU FRACAO EM TUBOS COM FLANGES SOLDADOS,CLASSE K-9,PN-16,REVESTIMENADICIONAL DE EXTENSAO EXCEDENTE A 1,0M,POR CADA 0,5M OU FRACTO INTERNO COM CIMENTO ALUMINOSO,PARA ESGOTO SANITARIO,COM DIAMETRO DE 400MM.FORNECIMENTOADICIONAL DE EXTENSAO EXCEDENTE A 1,0M,POR CADA 0,5M OU FRAC</v>
      </c>
      <c r="C7294" s="141" t="s">
        <v>33961</v>
      </c>
      <c r="D7294" s="141" t="s">
        <v>34410</v>
      </c>
      <c r="E7294" s="141" t="s">
        <v>34359</v>
      </c>
      <c r="F7294" s="141" t="s">
        <v>34381</v>
      </c>
      <c r="I7294" s="141" t="s">
        <v>285</v>
      </c>
      <c r="J7294" s="649">
        <v>1922.65</v>
      </c>
    </row>
    <row r="7295" spans="1:10" hidden="1">
      <c r="A7295" s="141" t="s">
        <v>34426</v>
      </c>
      <c r="B7295" s="141" t="str">
        <f t="shared" si="113"/>
        <v>ADICIONAL DE EXTENSAO EXCEDENTE A 1,0M,POR CADA 0,5M OU FRACAO EM TUBOS COM FLANGES SOLDADOS,CLASSE K-9,PN-16,REVESTIMENADICIONAL DE EXTENSAO EXCEDENTE A 1,0M,POR CADA 0,5M OU FRACTO INTERNO COM CIMENTO ALUMINOSO,PARA ESGOTO SANITARIO,COM DIAMETRO DE 450MM.FORNECIMENTOADICIONAL DE EXTENSAO EXCEDENTE A 1,0M,POR CADA 0,5M OU FRAC</v>
      </c>
      <c r="C7295" s="141" t="s">
        <v>33961</v>
      </c>
      <c r="D7295" s="141" t="s">
        <v>34410</v>
      </c>
      <c r="E7295" s="141" t="s">
        <v>34359</v>
      </c>
      <c r="F7295" s="141" t="s">
        <v>34384</v>
      </c>
      <c r="I7295" s="141" t="s">
        <v>285</v>
      </c>
      <c r="J7295" s="649">
        <v>2217.3000000000002</v>
      </c>
    </row>
    <row r="7296" spans="1:10" hidden="1">
      <c r="A7296" s="141" t="s">
        <v>34427</v>
      </c>
      <c r="B7296" s="141" t="str">
        <f t="shared" si="113"/>
        <v>ADICIONAL DE EXTENSAO EXCEDENTE A 1,0M,POR CADA 0,5M OU FRACAO EM TUBOS COM FLANGES SOLDADOS,CLASSE K-9,PN-16,REVESTIMENADICIONAL DE EXTENSAO EXCEDENTE A 1,0M,POR CADA 0,5M OU FRACTO INTERNO COM CIMENTO ALUMINOSO,PARA ESGOTO SANITARIO,COM DIAMETRO DE 450MM.FORNECIMENTOADICIONAL DE EXTENSAO EXCEDENTE A 1,0M,POR CADA 0,5M OU FRAC</v>
      </c>
      <c r="C7296" s="141" t="s">
        <v>33961</v>
      </c>
      <c r="D7296" s="141" t="s">
        <v>34410</v>
      </c>
      <c r="E7296" s="141" t="s">
        <v>34359</v>
      </c>
      <c r="F7296" s="141" t="s">
        <v>34384</v>
      </c>
      <c r="I7296" s="141" t="s">
        <v>285</v>
      </c>
      <c r="J7296" s="649">
        <v>2217.3000000000002</v>
      </c>
    </row>
    <row r="7297" spans="1:10" hidden="1">
      <c r="A7297" s="141" t="s">
        <v>34428</v>
      </c>
      <c r="B7297" s="141" t="str">
        <f t="shared" si="113"/>
        <v>ADICIONAL DE EXTENSAO EXCEDENTE A 1,0M,POR CADA 0,5M OU FRACAO EM TUBOS COM FLANGES SOLDADOS,CLASSE K-9,PN-16,REVESTIMENADICIONAL DE EXTENSAO EXCEDENTE A 1,0M,POR CADA 0,5M OU FRACTO INTERNO COM CIMENTO ALUMINOSO,PARA ESGOTO SANITARIO,COM DIAMETRO DE 500MM.FORNECIMENTOADICIONAL DE EXTENSAO EXCEDENTE A 1,0M,POR CADA 0,5M OU FRAC</v>
      </c>
      <c r="C7297" s="141" t="s">
        <v>33961</v>
      </c>
      <c r="D7297" s="141" t="s">
        <v>34410</v>
      </c>
      <c r="E7297" s="141" t="s">
        <v>34359</v>
      </c>
      <c r="F7297" s="141" t="s">
        <v>34387</v>
      </c>
      <c r="I7297" s="141" t="s">
        <v>285</v>
      </c>
      <c r="J7297" s="649">
        <v>2490.12</v>
      </c>
    </row>
    <row r="7298" spans="1:10" hidden="1">
      <c r="A7298" s="141" t="s">
        <v>34429</v>
      </c>
      <c r="B7298" s="141" t="str">
        <f t="shared" si="113"/>
        <v>ADICIONAL DE EXTENSAO EXCEDENTE A 1,0M,POR CADA 0,5M OU FRACAO EM TUBOS COM FLANGES SOLDADOS,CLASSE K-9,PN-16,REVESTIMENADICIONAL DE EXTENSAO EXCEDENTE A 1,0M,POR CADA 0,5M OU FRACTO INTERNO COM CIMENTO ALUMINOSO,PARA ESGOTO SANITARIO,COM DIAMETRO DE 500MM.FORNECIMENTOADICIONAL DE EXTENSAO EXCEDENTE A 1,0M,POR CADA 0,5M OU FRAC</v>
      </c>
      <c r="C7298" s="141" t="s">
        <v>33961</v>
      </c>
      <c r="D7298" s="141" t="s">
        <v>34410</v>
      </c>
      <c r="E7298" s="141" t="s">
        <v>34359</v>
      </c>
      <c r="F7298" s="141" t="s">
        <v>34387</v>
      </c>
      <c r="I7298" s="141" t="s">
        <v>285</v>
      </c>
      <c r="J7298" s="649">
        <v>2490.12</v>
      </c>
    </row>
    <row r="7299" spans="1:10" hidden="1">
      <c r="A7299" s="141" t="s">
        <v>34430</v>
      </c>
      <c r="B7299" s="141" t="str">
        <f t="shared" ref="B7299:B7362" si="114">C7299&amp;D7299&amp;C7299&amp;E7299&amp;F7299&amp;G7299&amp;H7299&amp;C7299</f>
        <v>ADICIONAL DE EXTENSAO EXCEDENTE A 1,0M,POR CADA 0,5M OU FRACAO EM TUBOS COM FLANGES SOLDADOS,CLASSE K-9,PN-16,REVESTIMENADICIONAL DE EXTENSAO EXCEDENTE A 1,0M,POR CADA 0,5M OU FRACTO INTERNO COM CIMENTO ALUMINOSO,PARA ESGOTO SANITARIO,COM DIAMETRO DE 600MM.FORNECIMENTOADICIONAL DE EXTENSAO EXCEDENTE A 1,0M,POR CADA 0,5M OU FRAC</v>
      </c>
      <c r="C7299" s="141" t="s">
        <v>33961</v>
      </c>
      <c r="D7299" s="141" t="s">
        <v>34410</v>
      </c>
      <c r="E7299" s="141" t="s">
        <v>34359</v>
      </c>
      <c r="F7299" s="141" t="s">
        <v>34390</v>
      </c>
      <c r="I7299" s="141" t="s">
        <v>285</v>
      </c>
      <c r="J7299" s="649">
        <v>3258.56</v>
      </c>
    </row>
    <row r="7300" spans="1:10" hidden="1">
      <c r="A7300" s="141" t="s">
        <v>34431</v>
      </c>
      <c r="B7300" s="141" t="str">
        <f t="shared" si="114"/>
        <v>ADICIONAL DE EXTENSAO EXCEDENTE A 1,0M,POR CADA 0,5M OU FRACAO EM TUBOS COM FLANGES SOLDADOS,CLASSE K-9,PN-16,REVESTIMENADICIONAL DE EXTENSAO EXCEDENTE A 1,0M,POR CADA 0,5M OU FRACTO INTERNO COM CIMENTO ALUMINOSO,PARA ESGOTO SANITARIO,COM DIAMETRO DE 600MM.FORNECIMENTOADICIONAL DE EXTENSAO EXCEDENTE A 1,0M,POR CADA 0,5M OU FRAC</v>
      </c>
      <c r="C7300" s="141" t="s">
        <v>33961</v>
      </c>
      <c r="D7300" s="141" t="s">
        <v>34410</v>
      </c>
      <c r="E7300" s="141" t="s">
        <v>34359</v>
      </c>
      <c r="F7300" s="141" t="s">
        <v>34390</v>
      </c>
      <c r="I7300" s="141" t="s">
        <v>285</v>
      </c>
      <c r="J7300" s="649">
        <v>3258.56</v>
      </c>
    </row>
    <row r="7301" spans="1:10" hidden="1">
      <c r="A7301" s="141" t="s">
        <v>34432</v>
      </c>
      <c r="B7301" s="141" t="str">
        <f t="shared" si="114"/>
        <v>ADICIONAL DE EXTENSAO EXCEDENTE A 1,0M,POR CADA 0,5M OU FRACAO EM TUBOS COM FLANGES ROSCADOS,CLASSE K-12,PN-16,REVESTIMEADICIONAL DE EXTENSAO EXCEDENTE A 1,0M,POR CADA 0,5M OU FRACNTO INTERNO COM CIMENTO ALUMINOSO,PARA ESGOTO SANITARIO,COMDIAMETRO DE 700MM.FORNECIMENTOADICIONAL DE EXTENSAO EXCEDENTE A 1,0M,POR CADA 0,5M OU FRAC</v>
      </c>
      <c r="C7301" s="141" t="s">
        <v>33961</v>
      </c>
      <c r="D7301" s="141" t="s">
        <v>34433</v>
      </c>
      <c r="E7301" s="141" t="s">
        <v>34394</v>
      </c>
      <c r="F7301" s="141" t="s">
        <v>34395</v>
      </c>
      <c r="I7301" s="141" t="s">
        <v>285</v>
      </c>
      <c r="J7301" s="649">
        <v>5577.63</v>
      </c>
    </row>
    <row r="7302" spans="1:10" hidden="1">
      <c r="A7302" s="141" t="s">
        <v>34434</v>
      </c>
      <c r="B7302" s="141" t="str">
        <f t="shared" si="114"/>
        <v>ADICIONAL DE EXTENSAO EXCEDENTE A 1,0M,POR CADA 0,5M OU FRACAO EM TUBOS COM FLANGES ROSCADOS,CLASSE K-12,PN-16,REVESTIMEADICIONAL DE EXTENSAO EXCEDENTE A 1,0M,POR CADA 0,5M OU FRACNTO INTERNO COM CIMENTO ALUMINOSO,PARA ESGOTO SANITARIO,COMDIAMETRO DE 700MM.FORNECIMENTOADICIONAL DE EXTENSAO EXCEDENTE A 1,0M,POR CADA 0,5M OU FRAC</v>
      </c>
      <c r="C7302" s="141" t="s">
        <v>33961</v>
      </c>
      <c r="D7302" s="141" t="s">
        <v>34433</v>
      </c>
      <c r="E7302" s="141" t="s">
        <v>34394</v>
      </c>
      <c r="F7302" s="141" t="s">
        <v>34395</v>
      </c>
      <c r="I7302" s="141" t="s">
        <v>285</v>
      </c>
      <c r="J7302" s="649">
        <v>5577.63</v>
      </c>
    </row>
    <row r="7303" spans="1:10" hidden="1">
      <c r="A7303" s="141" t="s">
        <v>34435</v>
      </c>
      <c r="B7303" s="141" t="str">
        <f t="shared" si="114"/>
        <v>ADICIONAL DE EXTENSAO EXCEDENTE A 1,0M,POR CADA 0,5M OU FRACAO EM TUBOS COM FLANGES INTEGRAL FUNDIDOS,CLASSE K-14,PN-16,ADICIONAL DE EXTENSAO EXCEDENTE A 1,0M,POR CADA 0,5M OU FRACREVESTIMENTO INTERNO COM CIMENTO ALUMINOSO,PARA ESGOTO SANITARIO,COM DIAMETRO DE 800MM.FORNECIMENTOADICIONAL DE EXTENSAO EXCEDENTE A 1,0M,POR CADA 0,5M OU FRAC</v>
      </c>
      <c r="C7303" s="141" t="s">
        <v>33961</v>
      </c>
      <c r="D7303" s="141" t="s">
        <v>34038</v>
      </c>
      <c r="E7303" s="141" t="s">
        <v>34436</v>
      </c>
      <c r="F7303" s="141" t="s">
        <v>34437</v>
      </c>
      <c r="I7303" s="141" t="s">
        <v>285</v>
      </c>
      <c r="J7303" s="649">
        <v>29593.1</v>
      </c>
    </row>
    <row r="7304" spans="1:10" hidden="1">
      <c r="A7304" s="141" t="s">
        <v>34438</v>
      </c>
      <c r="B7304" s="141" t="str">
        <f t="shared" si="114"/>
        <v>ADICIONAL DE EXTENSAO EXCEDENTE A 1,0M,POR CADA 0,5M OU FRACAO EM TUBOS COM FLANGES INTEGRAL FUNDIDOS,CLASSE K-14,PN-16,ADICIONAL DE EXTENSAO EXCEDENTE A 1,0M,POR CADA 0,5M OU FRACREVESTIMENTO INTERNO COM CIMENTO ALUMINOSO,PARA ESGOTO SANITARIO,COM DIAMETRO DE 800MM.FORNECIMENTOADICIONAL DE EXTENSAO EXCEDENTE A 1,0M,POR CADA 0,5M OU FRAC</v>
      </c>
      <c r="C7304" s="141" t="s">
        <v>33961</v>
      </c>
      <c r="D7304" s="141" t="s">
        <v>34038</v>
      </c>
      <c r="E7304" s="141" t="s">
        <v>34436</v>
      </c>
      <c r="F7304" s="141" t="s">
        <v>34437</v>
      </c>
      <c r="I7304" s="141" t="s">
        <v>285</v>
      </c>
      <c r="J7304" s="649">
        <v>29593.1</v>
      </c>
    </row>
    <row r="7305" spans="1:10" hidden="1">
      <c r="A7305" s="141" t="s">
        <v>34439</v>
      </c>
      <c r="B7305" s="141" t="str">
        <f t="shared" si="114"/>
        <v>ADICIONAL DE EXTENSAO EXCEDENTE A 1,0M,POR CADA 0,5M OU FRACAO EM TUBOS COM FLANGES INTEGRAL FUNDIDOS,CLASSE K-14,PN-16,ADICIONAL DE EXTENSAO EXCEDENTE A 1,0M,POR CADA 0,5M OU FRACREVESTIMENTO INTERNO COM CIMENTO ALUMINOSO,PARA ESGOTO SANITARIO,COM DIAMETRO DE 900MM.FORNECIMENTOADICIONAL DE EXTENSAO EXCEDENTE A 1,0M,POR CADA 0,5M OU FRAC</v>
      </c>
      <c r="C7305" s="141" t="s">
        <v>33961</v>
      </c>
      <c r="D7305" s="141" t="s">
        <v>34038</v>
      </c>
      <c r="E7305" s="141" t="s">
        <v>34436</v>
      </c>
      <c r="F7305" s="141" t="s">
        <v>34440</v>
      </c>
      <c r="I7305" s="141" t="s">
        <v>285</v>
      </c>
      <c r="J7305" s="649">
        <v>21152.62</v>
      </c>
    </row>
    <row r="7306" spans="1:10" hidden="1">
      <c r="A7306" s="141" t="s">
        <v>34441</v>
      </c>
      <c r="B7306" s="141" t="str">
        <f t="shared" si="114"/>
        <v>ADICIONAL DE EXTENSAO EXCEDENTE A 1,0M,POR CADA 0,5M OU FRACAO EM TUBOS COM FLANGES INTEGRAL FUNDIDOS,CLASSE K-14,PN-16,ADICIONAL DE EXTENSAO EXCEDENTE A 1,0M,POR CADA 0,5M OU FRACREVESTIMENTO INTERNO COM CIMENTO ALUMINOSO,PARA ESGOTO SANITARIO,COM DIAMETRO DE 900MM.FORNECIMENTOADICIONAL DE EXTENSAO EXCEDENTE A 1,0M,POR CADA 0,5M OU FRAC</v>
      </c>
      <c r="C7306" s="141" t="s">
        <v>33961</v>
      </c>
      <c r="D7306" s="141" t="s">
        <v>34038</v>
      </c>
      <c r="E7306" s="141" t="s">
        <v>34436</v>
      </c>
      <c r="F7306" s="141" t="s">
        <v>34440</v>
      </c>
      <c r="I7306" s="141" t="s">
        <v>285</v>
      </c>
      <c r="J7306" s="649">
        <v>21152.62</v>
      </c>
    </row>
    <row r="7307" spans="1:10" hidden="1">
      <c r="A7307" s="141" t="s">
        <v>34442</v>
      </c>
      <c r="B7307" s="141" t="str">
        <f t="shared" si="114"/>
        <v>ADICIONAL DE EXTENSAO EXCEDENTE A 1,0M,POR CADA 0,5M OU FRACAO EM TUBOS COM FLANGES INTEGRAL FUNDIDOS,CLASSE K-14,PN-16,ADICIONAL DE EXTENSAO EXCEDENTE A 1,0M,POR CADA 0,5M OU FRACREVESTIMENTO INTERNO COM CIMENTO ALUMINOSO,PARA ESGOTO SANITARIO,COM DIAMETRO DE 1000MM.FORNECIMENTOADICIONAL DE EXTENSAO EXCEDENTE A 1,0M,POR CADA 0,5M OU FRAC</v>
      </c>
      <c r="C7307" s="141" t="s">
        <v>33961</v>
      </c>
      <c r="D7307" s="141" t="s">
        <v>34038</v>
      </c>
      <c r="E7307" s="141" t="s">
        <v>34436</v>
      </c>
      <c r="F7307" s="141" t="s">
        <v>34443</v>
      </c>
      <c r="I7307" s="141" t="s">
        <v>285</v>
      </c>
      <c r="J7307" s="649">
        <v>32661.55</v>
      </c>
    </row>
    <row r="7308" spans="1:10" hidden="1">
      <c r="A7308" s="141" t="s">
        <v>34444</v>
      </c>
      <c r="B7308" s="141" t="str">
        <f t="shared" si="114"/>
        <v>ADICIONAL DE EXTENSAO EXCEDENTE A 1,0M,POR CADA 0,5M OU FRACAO EM TUBOS COM FLANGES INTEGRAL FUNDIDOS,CLASSE K-14,PN-16,ADICIONAL DE EXTENSAO EXCEDENTE A 1,0M,POR CADA 0,5M OU FRACREVESTIMENTO INTERNO COM CIMENTO ALUMINOSO,PARA ESGOTO SANITARIO,COM DIAMETRO DE 1000MM.FORNECIMENTOADICIONAL DE EXTENSAO EXCEDENTE A 1,0M,POR CADA 0,5M OU FRAC</v>
      </c>
      <c r="C7308" s="141" t="s">
        <v>33961</v>
      </c>
      <c r="D7308" s="141" t="s">
        <v>34038</v>
      </c>
      <c r="E7308" s="141" t="s">
        <v>34436</v>
      </c>
      <c r="F7308" s="141" t="s">
        <v>34443</v>
      </c>
      <c r="I7308" s="141" t="s">
        <v>285</v>
      </c>
      <c r="J7308" s="649">
        <v>32661.55</v>
      </c>
    </row>
    <row r="7309" spans="1:10" hidden="1">
      <c r="A7309" s="141" t="s">
        <v>34445</v>
      </c>
      <c r="B7309" s="141" t="str">
        <f t="shared" si="114"/>
        <v>ADICIONAL DE EXTENSAO EXCEDENTE A 1,0M,POR CADA 0,5M OU FRACAO EM TUBOS COM FLANGES INTEGRAL FUNDIDOS,CLASSE K-14,PN-16,ADICIONAL DE EXTENSAO EXCEDENTE A 1,0M,POR CADA 0,5M OU FRACREVESTIMENTO INTERNO COM CIMENTO ALUMINOSO,PARA ESGOTO SANITARIO,COM DIAMETRO DE 1200MM.FORNECIMENTOADICIONAL DE EXTENSAO EXCEDENTE A 1,0M,POR CADA 0,5M OU FRAC</v>
      </c>
      <c r="C7309" s="141" t="s">
        <v>33961</v>
      </c>
      <c r="D7309" s="141" t="s">
        <v>34038</v>
      </c>
      <c r="E7309" s="141" t="s">
        <v>34436</v>
      </c>
      <c r="F7309" s="141" t="s">
        <v>34446</v>
      </c>
      <c r="I7309" s="141" t="s">
        <v>285</v>
      </c>
      <c r="J7309" s="649">
        <v>32026.78</v>
      </c>
    </row>
    <row r="7310" spans="1:10" hidden="1">
      <c r="A7310" s="141" t="s">
        <v>34447</v>
      </c>
      <c r="B7310" s="141" t="str">
        <f t="shared" si="114"/>
        <v>ADICIONAL DE EXTENSAO EXCEDENTE A 1,0M,POR CADA 0,5M OU FRACAO EM TUBOS COM FLANGES INTEGRAL FUNDIDOS,CLASSE K-14,PN-16,ADICIONAL DE EXTENSAO EXCEDENTE A 1,0M,POR CADA 0,5M OU FRACREVESTIMENTO INTERNO COM CIMENTO ALUMINOSO,PARA ESGOTO SANITARIO,COM DIAMETRO DE 1200MM.FORNECIMENTOADICIONAL DE EXTENSAO EXCEDENTE A 1,0M,POR CADA 0,5M OU FRAC</v>
      </c>
      <c r="C7310" s="141" t="s">
        <v>33961</v>
      </c>
      <c r="D7310" s="141" t="s">
        <v>34038</v>
      </c>
      <c r="E7310" s="141" t="s">
        <v>34436</v>
      </c>
      <c r="F7310" s="141" t="s">
        <v>34446</v>
      </c>
      <c r="I7310" s="141" t="s">
        <v>285</v>
      </c>
      <c r="J7310" s="649">
        <v>32026.78</v>
      </c>
    </row>
    <row r="7311" spans="1:10" hidden="1">
      <c r="A7311" s="141" t="s">
        <v>34448</v>
      </c>
      <c r="B7311" s="141" t="str">
        <f t="shared" si="114"/>
        <v>TUBO DE POLIETILENO DE ALTA DENSIDADE(PEAD),RESINA PE80/100,CONFORME ABNT NBR 15561,CLASSE PN-4/5,SDR 32,25,DE=160MM.FORTUBO DE POLIETILENO DE ALTA DENSIDADE(PEAD),RESINA PE80/100,NECIMENTOTUBO DE POLIETILENO DE ALTA DENSIDADE(PEAD),RESINA PE80/100,</v>
      </c>
      <c r="C7311" s="141" t="s">
        <v>34449</v>
      </c>
      <c r="D7311" s="141" t="s">
        <v>34450</v>
      </c>
      <c r="E7311" s="141" t="s">
        <v>34451</v>
      </c>
      <c r="I7311" s="141" t="s">
        <v>285</v>
      </c>
      <c r="J7311" s="649">
        <v>100.88</v>
      </c>
    </row>
    <row r="7312" spans="1:10" hidden="1">
      <c r="A7312" s="141" t="s">
        <v>34452</v>
      </c>
      <c r="B7312" s="141" t="str">
        <f t="shared" si="114"/>
        <v>TUBO DE POLIETILENO DE ALTA DENSIDADE(PEAD),RESINA PE80/100,CONFORME ABNT NBR 15561,CLASSE PN-4/5,SDR 32,25,DE=160MM.FORTUBO DE POLIETILENO DE ALTA DENSIDADE(PEAD),RESINA PE80/100,NECIMENTOTUBO DE POLIETILENO DE ALTA DENSIDADE(PEAD),RESINA PE80/100,</v>
      </c>
      <c r="C7312" s="141" t="s">
        <v>34449</v>
      </c>
      <c r="D7312" s="141" t="s">
        <v>34450</v>
      </c>
      <c r="E7312" s="141" t="s">
        <v>34451</v>
      </c>
      <c r="I7312" s="141" t="s">
        <v>285</v>
      </c>
      <c r="J7312" s="649">
        <v>100.88</v>
      </c>
    </row>
    <row r="7313" spans="1:10" hidden="1">
      <c r="A7313" s="141" t="s">
        <v>34453</v>
      </c>
      <c r="B7313" s="141" t="str">
        <f t="shared" si="114"/>
        <v>TUBO DE POLIETILENO DE ALTA DENSIDADE(PEAD),RESINA PE80/100,CONFORME ABNT NBR 15561,CLASSE PN-4/5,SDR 32,25,DE=200MM.FORTUBO DE POLIETILENO DE ALTA DENSIDADE(PEAD),RESINA PE80/100,NECIMENTOTUBO DE POLIETILENO DE ALTA DENSIDADE(PEAD),RESINA PE80/100,</v>
      </c>
      <c r="C7313" s="141" t="s">
        <v>34449</v>
      </c>
      <c r="D7313" s="141" t="s">
        <v>34454</v>
      </c>
      <c r="E7313" s="141" t="s">
        <v>34451</v>
      </c>
      <c r="I7313" s="141" t="s">
        <v>285</v>
      </c>
      <c r="J7313" s="649">
        <v>160.04</v>
      </c>
    </row>
    <row r="7314" spans="1:10" hidden="1">
      <c r="A7314" s="141" t="s">
        <v>34455</v>
      </c>
      <c r="B7314" s="141" t="str">
        <f t="shared" si="114"/>
        <v>TUBO DE POLIETILENO DE ALTA DENSIDADE(PEAD),RESINA PE80/100,CONFORME ABNT NBR 15561,CLASSE PN-4/5,SDR 32,25,DE=200MM.FORTUBO DE POLIETILENO DE ALTA DENSIDADE(PEAD),RESINA PE80/100,NECIMENTOTUBO DE POLIETILENO DE ALTA DENSIDADE(PEAD),RESINA PE80/100,</v>
      </c>
      <c r="C7314" s="141" t="s">
        <v>34449</v>
      </c>
      <c r="D7314" s="141" t="s">
        <v>34454</v>
      </c>
      <c r="E7314" s="141" t="s">
        <v>34451</v>
      </c>
      <c r="I7314" s="141" t="s">
        <v>285</v>
      </c>
      <c r="J7314" s="649">
        <v>160.04</v>
      </c>
    </row>
    <row r="7315" spans="1:10" hidden="1">
      <c r="A7315" s="141" t="s">
        <v>34456</v>
      </c>
      <c r="B7315" s="141" t="str">
        <f t="shared" si="114"/>
        <v>TUBO DE POLIETILENO DE ALTA DENSIDADE(PEAD),RESINA PE80/100,CONFORME ABNT NBR 15561,CLASSE PN-4/5,SDR 32,25,DE=250MM.FORTUBO DE POLIETILENO DE ALTA DENSIDADE(PEAD),RESINA PE80/100,NECIMENTOTUBO DE POLIETILENO DE ALTA DENSIDADE(PEAD),RESINA PE80/100,</v>
      </c>
      <c r="C7315" s="141" t="s">
        <v>34449</v>
      </c>
      <c r="D7315" s="141" t="s">
        <v>34457</v>
      </c>
      <c r="E7315" s="141" t="s">
        <v>34451</v>
      </c>
      <c r="I7315" s="141" t="s">
        <v>285</v>
      </c>
      <c r="J7315" s="649">
        <v>246.76</v>
      </c>
    </row>
    <row r="7316" spans="1:10" hidden="1">
      <c r="A7316" s="141" t="s">
        <v>34458</v>
      </c>
      <c r="B7316" s="141" t="str">
        <f t="shared" si="114"/>
        <v>TUBO DE POLIETILENO DE ALTA DENSIDADE(PEAD),RESINA PE80/100,CONFORME ABNT NBR 15561,CLASSE PN-4/5,SDR 32,25,DE=250MM.FORTUBO DE POLIETILENO DE ALTA DENSIDADE(PEAD),RESINA PE80/100,NECIMENTOTUBO DE POLIETILENO DE ALTA DENSIDADE(PEAD),RESINA PE80/100,</v>
      </c>
      <c r="C7316" s="141" t="s">
        <v>34449</v>
      </c>
      <c r="D7316" s="141" t="s">
        <v>34457</v>
      </c>
      <c r="E7316" s="141" t="s">
        <v>34451</v>
      </c>
      <c r="I7316" s="141" t="s">
        <v>285</v>
      </c>
      <c r="J7316" s="649">
        <v>246.76</v>
      </c>
    </row>
    <row r="7317" spans="1:10" hidden="1">
      <c r="A7317" s="141" t="s">
        <v>34459</v>
      </c>
      <c r="B7317" s="141" t="str">
        <f t="shared" si="114"/>
        <v>TUBO DE POLIETILENO DE ALTA DENSIDADE(PEAD),RESINA PE80/100,CONFORME ABNT NBR 15561,CLASSE PN-4/5,SDR 32,25,DE=280MM.FORTUBO DE POLIETILENO DE ALTA DENSIDADE(PEAD),RESINA PE80/100,NECIMENTOTUBO DE POLIETILENO DE ALTA DENSIDADE(PEAD),RESINA PE80/100,</v>
      </c>
      <c r="C7317" s="141" t="s">
        <v>34449</v>
      </c>
      <c r="D7317" s="141" t="s">
        <v>34460</v>
      </c>
      <c r="E7317" s="141" t="s">
        <v>34451</v>
      </c>
      <c r="I7317" s="141" t="s">
        <v>285</v>
      </c>
      <c r="J7317" s="649">
        <v>308.44</v>
      </c>
    </row>
    <row r="7318" spans="1:10" hidden="1">
      <c r="A7318" s="141" t="s">
        <v>34461</v>
      </c>
      <c r="B7318" s="141" t="str">
        <f t="shared" si="114"/>
        <v>TUBO DE POLIETILENO DE ALTA DENSIDADE(PEAD),RESINA PE80/100,CONFORME ABNT NBR 15561,CLASSE PN-4/5,SDR 32,25,DE=280MM.FORTUBO DE POLIETILENO DE ALTA DENSIDADE(PEAD),RESINA PE80/100,NECIMENTOTUBO DE POLIETILENO DE ALTA DENSIDADE(PEAD),RESINA PE80/100,</v>
      </c>
      <c r="C7318" s="141" t="s">
        <v>34449</v>
      </c>
      <c r="D7318" s="141" t="s">
        <v>34460</v>
      </c>
      <c r="E7318" s="141" t="s">
        <v>34451</v>
      </c>
      <c r="I7318" s="141" t="s">
        <v>285</v>
      </c>
      <c r="J7318" s="649">
        <v>308.44</v>
      </c>
    </row>
    <row r="7319" spans="1:10" hidden="1">
      <c r="A7319" s="141" t="s">
        <v>34462</v>
      </c>
      <c r="B7319" s="141" t="str">
        <f t="shared" si="114"/>
        <v>TUBO DE POLIETILENO DE ALTA DENSIDADE(PEAD),RESINA PE80/100,CONFORME ABNT NBR 15561,CLASSE PN-4/5,SDR 32,25,DE=400MM.FORTUBO DE POLIETILENO DE ALTA DENSIDADE(PEAD),RESINA PE80/100,NECIMENTOTUBO DE POLIETILENO DE ALTA DENSIDADE(PEAD),RESINA PE80/100,</v>
      </c>
      <c r="C7319" s="141" t="s">
        <v>34449</v>
      </c>
      <c r="D7319" s="141" t="s">
        <v>34463</v>
      </c>
      <c r="E7319" s="141" t="s">
        <v>34451</v>
      </c>
      <c r="I7319" s="141" t="s">
        <v>285</v>
      </c>
      <c r="J7319" s="649">
        <v>630.48</v>
      </c>
    </row>
    <row r="7320" spans="1:10" hidden="1">
      <c r="A7320" s="141" t="s">
        <v>34464</v>
      </c>
      <c r="B7320" s="141" t="str">
        <f t="shared" si="114"/>
        <v>TUBO DE POLIETILENO DE ALTA DENSIDADE(PEAD),RESINA PE80/100,CONFORME ABNT NBR 15561,CLASSE PN-4/5,SDR 32,25,DE=400MM.FORTUBO DE POLIETILENO DE ALTA DENSIDADE(PEAD),RESINA PE80/100,NECIMENTOTUBO DE POLIETILENO DE ALTA DENSIDADE(PEAD),RESINA PE80/100,</v>
      </c>
      <c r="C7320" s="141" t="s">
        <v>34449</v>
      </c>
      <c r="D7320" s="141" t="s">
        <v>34463</v>
      </c>
      <c r="E7320" s="141" t="s">
        <v>34451</v>
      </c>
      <c r="I7320" s="141" t="s">
        <v>285</v>
      </c>
      <c r="J7320" s="649">
        <v>630.48</v>
      </c>
    </row>
    <row r="7321" spans="1:10" hidden="1">
      <c r="A7321" s="141" t="s">
        <v>34465</v>
      </c>
      <c r="B7321" s="141" t="str">
        <f t="shared" si="114"/>
        <v>TUBO DE POLIETILENO DE ALTA DENSIDADE(PEAD),RESINA PE80/100,CONFORME ABNT NBR 15561,CLASSE PN-4/5,SDR 32,25,DE=450MM.FORTUBO DE POLIETILENO DE ALTA DENSIDADE(PEAD),RESINA PE80/100,NECIMENTOTUBO DE POLIETILENO DE ALTA DENSIDADE(PEAD),RESINA PE80/100,</v>
      </c>
      <c r="C7321" s="141" t="s">
        <v>34449</v>
      </c>
      <c r="D7321" s="141" t="s">
        <v>34466</v>
      </c>
      <c r="E7321" s="141" t="s">
        <v>34451</v>
      </c>
      <c r="I7321" s="141" t="s">
        <v>285</v>
      </c>
      <c r="J7321" s="649">
        <v>812.4</v>
      </c>
    </row>
    <row r="7322" spans="1:10" hidden="1">
      <c r="A7322" s="141" t="s">
        <v>34467</v>
      </c>
      <c r="B7322" s="141" t="str">
        <f t="shared" si="114"/>
        <v>TUBO DE POLIETILENO DE ALTA DENSIDADE(PEAD),RESINA PE80/100,CONFORME ABNT NBR 15561,CLASSE PN-4/5,SDR 32,25,DE=450MM.FORTUBO DE POLIETILENO DE ALTA DENSIDADE(PEAD),RESINA PE80/100,NECIMENTOTUBO DE POLIETILENO DE ALTA DENSIDADE(PEAD),RESINA PE80/100,</v>
      </c>
      <c r="C7322" s="141" t="s">
        <v>34449</v>
      </c>
      <c r="D7322" s="141" t="s">
        <v>34466</v>
      </c>
      <c r="E7322" s="141" t="s">
        <v>34451</v>
      </c>
      <c r="I7322" s="141" t="s">
        <v>285</v>
      </c>
      <c r="J7322" s="649">
        <v>812.4</v>
      </c>
    </row>
    <row r="7323" spans="1:10" hidden="1">
      <c r="A7323" s="141" t="s">
        <v>34468</v>
      </c>
      <c r="B7323" s="141" t="str">
        <f t="shared" si="114"/>
        <v>TUBO DE POLIETILENO DE ALTA DENSIDADE(PEAD),RESINA PE80/100,CONFORME ABNT NBR 15561,CLASSE PN-4/5,SDR 32,25,DE=500MM.FORTUBO DE POLIETILENO DE ALTA DENSIDADE(PEAD),RESINA PE80/100,NECIMENTOTUBO DE POLIETILENO DE ALTA DENSIDADE(PEAD),RESINA PE80/100,</v>
      </c>
      <c r="C7323" s="141" t="s">
        <v>34449</v>
      </c>
      <c r="D7323" s="141" t="s">
        <v>34469</v>
      </c>
      <c r="E7323" s="141" t="s">
        <v>34451</v>
      </c>
      <c r="I7323" s="141" t="s">
        <v>285</v>
      </c>
      <c r="J7323" s="649">
        <v>1000.68</v>
      </c>
    </row>
    <row r="7324" spans="1:10" hidden="1">
      <c r="A7324" s="141" t="s">
        <v>34470</v>
      </c>
      <c r="B7324" s="141" t="str">
        <f t="shared" si="114"/>
        <v>TUBO DE POLIETILENO DE ALTA DENSIDADE(PEAD),RESINA PE80/100,CONFORME ABNT NBR 15561,CLASSE PN-4/5,SDR 32,25,DE=500MM.FORTUBO DE POLIETILENO DE ALTA DENSIDADE(PEAD),RESINA PE80/100,NECIMENTOTUBO DE POLIETILENO DE ALTA DENSIDADE(PEAD),RESINA PE80/100,</v>
      </c>
      <c r="C7324" s="141" t="s">
        <v>34449</v>
      </c>
      <c r="D7324" s="141" t="s">
        <v>34469</v>
      </c>
      <c r="E7324" s="141" t="s">
        <v>34451</v>
      </c>
      <c r="I7324" s="141" t="s">
        <v>285</v>
      </c>
      <c r="J7324" s="649">
        <v>1000.68</v>
      </c>
    </row>
    <row r="7325" spans="1:10" hidden="1">
      <c r="A7325" s="141" t="s">
        <v>34471</v>
      </c>
      <c r="B7325" s="141" t="str">
        <f t="shared" si="114"/>
        <v>TUBO DE POLIETILENO DE ALTA DENSIDADE(PEAD),RESINA PE80/100,CONFORME ABNT NBR 15561,CLASSE PN-4/5,SDR 32,25,DE=630MM.FORTUBO DE POLIETILENO DE ALTA DENSIDADE(PEAD),RESINA PE80/100,NECIMENTOTUBO DE POLIETILENO DE ALTA DENSIDADE(PEAD),RESINA PE80/100,</v>
      </c>
      <c r="C7325" s="141" t="s">
        <v>34449</v>
      </c>
      <c r="D7325" s="141" t="s">
        <v>34472</v>
      </c>
      <c r="E7325" s="141" t="s">
        <v>34451</v>
      </c>
      <c r="I7325" s="141" t="s">
        <v>285</v>
      </c>
      <c r="J7325" s="649">
        <v>1592.28</v>
      </c>
    </row>
    <row r="7326" spans="1:10" hidden="1">
      <c r="A7326" s="141" t="s">
        <v>34473</v>
      </c>
      <c r="B7326" s="141" t="str">
        <f t="shared" si="114"/>
        <v>TUBO DE POLIETILENO DE ALTA DENSIDADE(PEAD),RESINA PE80/100,CONFORME ABNT NBR 15561,CLASSE PN-4/5,SDR 32,25,DE=630MM.FORTUBO DE POLIETILENO DE ALTA DENSIDADE(PEAD),RESINA PE80/100,NECIMENTOTUBO DE POLIETILENO DE ALTA DENSIDADE(PEAD),RESINA PE80/100,</v>
      </c>
      <c r="C7326" s="141" t="s">
        <v>34449</v>
      </c>
      <c r="D7326" s="141" t="s">
        <v>34472</v>
      </c>
      <c r="E7326" s="141" t="s">
        <v>34451</v>
      </c>
      <c r="I7326" s="141" t="s">
        <v>285</v>
      </c>
      <c r="J7326" s="649">
        <v>1592.28</v>
      </c>
    </row>
    <row r="7327" spans="1:10" hidden="1">
      <c r="A7327" s="141" t="s">
        <v>34474</v>
      </c>
      <c r="B7327" s="141" t="str">
        <f t="shared" si="114"/>
        <v>TUBO DE POLIETILENO DE ALTA DENSIDADE(PEAD),RESINA PE80/100,CONFORME ABNT NBR 15561,CLASSE PN-4/5,SDR 32,25,DE=800MM.FORTUBO DE POLIETILENO DE ALTA DENSIDADE(PEAD),RESINA PE80/100,NECIMENTOTUBO DE POLIETILENO DE ALTA DENSIDADE(PEAD),RESINA PE80/100,</v>
      </c>
      <c r="C7327" s="141" t="s">
        <v>34449</v>
      </c>
      <c r="D7327" s="141" t="s">
        <v>34475</v>
      </c>
      <c r="E7327" s="141" t="s">
        <v>34451</v>
      </c>
      <c r="I7327" s="141" t="s">
        <v>285</v>
      </c>
      <c r="J7327" s="649">
        <v>2565.48</v>
      </c>
    </row>
    <row r="7328" spans="1:10" hidden="1">
      <c r="A7328" s="141" t="s">
        <v>34476</v>
      </c>
      <c r="B7328" s="141" t="str">
        <f t="shared" si="114"/>
        <v>TUBO DE POLIETILENO DE ALTA DENSIDADE(PEAD),RESINA PE80/100,CONFORME ABNT NBR 15561,CLASSE PN-4/5,SDR 32,25,DE=800MM.FORTUBO DE POLIETILENO DE ALTA DENSIDADE(PEAD),RESINA PE80/100,NECIMENTOTUBO DE POLIETILENO DE ALTA DENSIDADE(PEAD),RESINA PE80/100,</v>
      </c>
      <c r="C7328" s="141" t="s">
        <v>34449</v>
      </c>
      <c r="D7328" s="141" t="s">
        <v>34475</v>
      </c>
      <c r="E7328" s="141" t="s">
        <v>34451</v>
      </c>
      <c r="I7328" s="141" t="s">
        <v>285</v>
      </c>
      <c r="J7328" s="649">
        <v>2565.48</v>
      </c>
    </row>
    <row r="7329" spans="1:10" hidden="1">
      <c r="A7329" s="141" t="s">
        <v>34477</v>
      </c>
      <c r="B7329" s="141" t="str">
        <f t="shared" si="114"/>
        <v>TUBO DE POLIETILENO DE ALTA DENSIDADE(PEAD),RESINA PE80/100,CONFORME ABNT NBR 15561,CLASSE PN-4/5,SDR 32,25,DE=900MM.FORTUBO DE POLIETILENO DE ALTA DENSIDADE(PEAD),RESINA PE80/100,NECIMENTOTUBO DE POLIETILENO DE ALTA DENSIDADE(PEAD),RESINA PE80/100,</v>
      </c>
      <c r="C7329" s="141" t="s">
        <v>34449</v>
      </c>
      <c r="D7329" s="141" t="s">
        <v>34478</v>
      </c>
      <c r="E7329" s="141" t="s">
        <v>34451</v>
      </c>
      <c r="I7329" s="141" t="s">
        <v>285</v>
      </c>
      <c r="J7329" s="649">
        <v>3244.28</v>
      </c>
    </row>
    <row r="7330" spans="1:10" hidden="1">
      <c r="A7330" s="141" t="s">
        <v>34479</v>
      </c>
      <c r="B7330" s="141" t="str">
        <f t="shared" si="114"/>
        <v>TUBO DE POLIETILENO DE ALTA DENSIDADE(PEAD),RESINA PE80/100,CONFORME ABNT NBR 15561,CLASSE PN-4/5,SDR 32,25,DE=900MM.FORTUBO DE POLIETILENO DE ALTA DENSIDADE(PEAD),RESINA PE80/100,NECIMENTOTUBO DE POLIETILENO DE ALTA DENSIDADE(PEAD),RESINA PE80/100,</v>
      </c>
      <c r="C7330" s="141" t="s">
        <v>34449</v>
      </c>
      <c r="D7330" s="141" t="s">
        <v>34478</v>
      </c>
      <c r="E7330" s="141" t="s">
        <v>34451</v>
      </c>
      <c r="I7330" s="141" t="s">
        <v>285</v>
      </c>
      <c r="J7330" s="649">
        <v>3244.28</v>
      </c>
    </row>
    <row r="7331" spans="1:10" hidden="1">
      <c r="A7331" s="141" t="s">
        <v>34480</v>
      </c>
      <c r="B7331" s="141" t="str">
        <f t="shared" si="114"/>
        <v>TUBO DE POLIETILENO DE ALTA DENSIDADE(PEAD),RESINA PE80/100,CONFORME ABNT NBR 15561,CLASSE PN-4/5,SDR 32,25,DE=1000MM.FOTUBO DE POLIETILENO DE ALTA DENSIDADE(PEAD),RESINA PE80/100,RNECIMENTOTUBO DE POLIETILENO DE ALTA DENSIDADE(PEAD),RESINA PE80/100,</v>
      </c>
      <c r="C7331" s="141" t="s">
        <v>34449</v>
      </c>
      <c r="D7331" s="141" t="s">
        <v>34481</v>
      </c>
      <c r="E7331" s="141" t="s">
        <v>34482</v>
      </c>
      <c r="I7331" s="141" t="s">
        <v>285</v>
      </c>
      <c r="J7331" s="649">
        <v>4008.6</v>
      </c>
    </row>
    <row r="7332" spans="1:10" hidden="1">
      <c r="A7332" s="141" t="s">
        <v>34483</v>
      </c>
      <c r="B7332" s="141" t="str">
        <f t="shared" si="114"/>
        <v>TUBO DE POLIETILENO DE ALTA DENSIDADE(PEAD),RESINA PE80/100,CONFORME ABNT NBR 15561,CLASSE PN-4/5,SDR 32,25,DE=1000MM.FOTUBO DE POLIETILENO DE ALTA DENSIDADE(PEAD),RESINA PE80/100,RNECIMENTOTUBO DE POLIETILENO DE ALTA DENSIDADE(PEAD),RESINA PE80/100,</v>
      </c>
      <c r="C7332" s="141" t="s">
        <v>34449</v>
      </c>
      <c r="D7332" s="141" t="s">
        <v>34481</v>
      </c>
      <c r="E7332" s="141" t="s">
        <v>34482</v>
      </c>
      <c r="I7332" s="141" t="s">
        <v>285</v>
      </c>
      <c r="J7332" s="649">
        <v>4008.6</v>
      </c>
    </row>
    <row r="7333" spans="1:10" hidden="1">
      <c r="A7333" s="141" t="s">
        <v>34484</v>
      </c>
      <c r="B7333" s="141" t="str">
        <f t="shared" si="114"/>
        <v>TUBO DE POLIETILENO DE ALTA DENSIDADE(PEAD),RESINA PE80/100,CONFORME ABNT NBR 15561,CLASSE PN-4/5,SDR 32,25,DE=1200MM.FOTUBO DE POLIETILENO DE ALTA DENSIDADE(PEAD),RESINA PE80/100,RNECIMENTOTUBO DE POLIETILENO DE ALTA DENSIDADE(PEAD),RESINA PE80/100,</v>
      </c>
      <c r="C7333" s="141" t="s">
        <v>34449</v>
      </c>
      <c r="D7333" s="141" t="s">
        <v>34485</v>
      </c>
      <c r="E7333" s="141" t="s">
        <v>34482</v>
      </c>
      <c r="I7333" s="141" t="s">
        <v>285</v>
      </c>
      <c r="J7333" s="649">
        <v>5765.24</v>
      </c>
    </row>
    <row r="7334" spans="1:10" hidden="1">
      <c r="A7334" s="141" t="s">
        <v>34486</v>
      </c>
      <c r="B7334" s="141" t="str">
        <f t="shared" si="114"/>
        <v>TUBO DE POLIETILENO DE ALTA DENSIDADE(PEAD),RESINA PE80/100,CONFORME ABNT NBR 15561,CLASSE PN-4/5,SDR 32,25,DE=1200MM.FOTUBO DE POLIETILENO DE ALTA DENSIDADE(PEAD),RESINA PE80/100,RNECIMENTOTUBO DE POLIETILENO DE ALTA DENSIDADE(PEAD),RESINA PE80/100,</v>
      </c>
      <c r="C7334" s="141" t="s">
        <v>34449</v>
      </c>
      <c r="D7334" s="141" t="s">
        <v>34485</v>
      </c>
      <c r="E7334" s="141" t="s">
        <v>34482</v>
      </c>
      <c r="I7334" s="141" t="s">
        <v>285</v>
      </c>
      <c r="J7334" s="649">
        <v>5765.24</v>
      </c>
    </row>
    <row r="7335" spans="1:10" hidden="1">
      <c r="A7335" s="141" t="s">
        <v>34487</v>
      </c>
      <c r="B7335" s="141" t="str">
        <f t="shared" si="114"/>
        <v>TUBO DE POLIETILENO DE ALTA DENSIDADE(PEAD),RESINA PE80/100,CONFORME ABNT NBR 15561,CLASSE PN-10/12,5,SDR 13,6,DE=110MM.TUBO DE POLIETILENO DE ALTA DENSIDADE(PEAD),RESINA PE80/100,FORNECIMENTOTUBO DE POLIETILENO DE ALTA DENSIDADE(PEAD),RESINA PE80/100,</v>
      </c>
      <c r="C7335" s="141" t="s">
        <v>34449</v>
      </c>
      <c r="D7335" s="141" t="s">
        <v>34488</v>
      </c>
      <c r="E7335" s="141" t="s">
        <v>33359</v>
      </c>
      <c r="I7335" s="141" t="s">
        <v>285</v>
      </c>
      <c r="J7335" s="649">
        <v>109.6</v>
      </c>
    </row>
    <row r="7336" spans="1:10" hidden="1">
      <c r="A7336" s="141" t="s">
        <v>34489</v>
      </c>
      <c r="B7336" s="141" t="str">
        <f t="shared" si="114"/>
        <v>TUBO DE POLIETILENO DE ALTA DENSIDADE(PEAD),RESINA PE80/100,CONFORME ABNT NBR 15561,CLASSE PN-10/12,5,SDR 13,6,DE=110MM.TUBO DE POLIETILENO DE ALTA DENSIDADE(PEAD),RESINA PE80/100,FORNECIMENTOTUBO DE POLIETILENO DE ALTA DENSIDADE(PEAD),RESINA PE80/100,</v>
      </c>
      <c r="C7336" s="141" t="s">
        <v>34449</v>
      </c>
      <c r="D7336" s="141" t="s">
        <v>34488</v>
      </c>
      <c r="E7336" s="141" t="s">
        <v>33359</v>
      </c>
      <c r="I7336" s="141" t="s">
        <v>285</v>
      </c>
      <c r="J7336" s="649">
        <v>109.6</v>
      </c>
    </row>
    <row r="7337" spans="1:10" hidden="1">
      <c r="A7337" s="141" t="s">
        <v>34490</v>
      </c>
      <c r="B7337" s="141" t="str">
        <f t="shared" si="114"/>
        <v>TUBO DE POLIETILENO DE ALTA DENSIDADE(PEAD),RESINA PE80/100,CONFORME ABNT NBR 15561,CLASSE PN-10/12,5,SDR 13,6,DE=160MM.TUBO DE POLIETILENO DE ALTA DENSIDADE(PEAD),RESINA PE80/100,FORNECIMENTOTUBO DE POLIETILENO DE ALTA DENSIDADE(PEAD),RESINA PE80/100,</v>
      </c>
      <c r="C7337" s="141" t="s">
        <v>34449</v>
      </c>
      <c r="D7337" s="141" t="s">
        <v>34491</v>
      </c>
      <c r="E7337" s="141" t="s">
        <v>33359</v>
      </c>
      <c r="I7337" s="141" t="s">
        <v>285</v>
      </c>
      <c r="J7337" s="649">
        <v>222.4</v>
      </c>
    </row>
    <row r="7338" spans="1:10" hidden="1">
      <c r="A7338" s="141" t="s">
        <v>34492</v>
      </c>
      <c r="B7338" s="141" t="str">
        <f t="shared" si="114"/>
        <v>TUBO DE POLIETILENO DE ALTA DENSIDADE(PEAD),RESINA PE80/100,CONFORME ABNT NBR 15561,CLASSE PN-10/12,5,SDR 13,6,DE=160MM.TUBO DE POLIETILENO DE ALTA DENSIDADE(PEAD),RESINA PE80/100,FORNECIMENTOTUBO DE POLIETILENO DE ALTA DENSIDADE(PEAD),RESINA PE80/100,</v>
      </c>
      <c r="C7338" s="141" t="s">
        <v>34449</v>
      </c>
      <c r="D7338" s="141" t="s">
        <v>34491</v>
      </c>
      <c r="E7338" s="141" t="s">
        <v>33359</v>
      </c>
      <c r="I7338" s="141" t="s">
        <v>285</v>
      </c>
      <c r="J7338" s="649">
        <v>222.4</v>
      </c>
    </row>
    <row r="7339" spans="1:10" hidden="1">
      <c r="A7339" s="141" t="s">
        <v>34493</v>
      </c>
      <c r="B7339" s="141" t="str">
        <f t="shared" si="114"/>
        <v>TUBO DE POLIETILENO DE ALTA DENSIDADE(PEAD),RESINA PE80/100,CONFORME ABNT NBR 15561,CLASSE PN-10/12,5,SDR 13,6,DE=200MM.TUBO DE POLIETILENO DE ALTA DENSIDADE(PEAD),RESINA PE80/100,FORNECIMENTOTUBO DE POLIETILENO DE ALTA DENSIDADE(PEAD),RESINA PE80/100,</v>
      </c>
      <c r="C7339" s="141" t="s">
        <v>34449</v>
      </c>
      <c r="D7339" s="141" t="s">
        <v>34494</v>
      </c>
      <c r="E7339" s="141" t="s">
        <v>33359</v>
      </c>
      <c r="I7339" s="141" t="s">
        <v>285</v>
      </c>
      <c r="J7339" s="649">
        <v>346</v>
      </c>
    </row>
    <row r="7340" spans="1:10" hidden="1">
      <c r="A7340" s="141" t="s">
        <v>34495</v>
      </c>
      <c r="B7340" s="141" t="str">
        <f t="shared" si="114"/>
        <v>TUBO DE POLIETILENO DE ALTA DENSIDADE(PEAD),RESINA PE80/100,CONFORME ABNT NBR 15561,CLASSE PN-10/12,5,SDR 13,6,DE=200MM.TUBO DE POLIETILENO DE ALTA DENSIDADE(PEAD),RESINA PE80/100,FORNECIMENTOTUBO DE POLIETILENO DE ALTA DENSIDADE(PEAD),RESINA PE80/100,</v>
      </c>
      <c r="C7340" s="141" t="s">
        <v>34449</v>
      </c>
      <c r="D7340" s="141" t="s">
        <v>34494</v>
      </c>
      <c r="E7340" s="141" t="s">
        <v>33359</v>
      </c>
      <c r="I7340" s="141" t="s">
        <v>285</v>
      </c>
      <c r="J7340" s="649">
        <v>346</v>
      </c>
    </row>
    <row r="7341" spans="1:10" hidden="1">
      <c r="A7341" s="141" t="s">
        <v>34496</v>
      </c>
      <c r="B7341" s="141" t="str">
        <f t="shared" si="114"/>
        <v>TUBO DE POLIETILENO DE ALTA DENSIDADE(PEAD),RESINA PE80/100,CONFORME ABNT NBR 15561,CLASSE PN-10/12,5,SDR 13,6,DE=250MM.TUBO DE POLIETILENO DE ALTA DENSIDADE(PEAD),RESINA PE80/100,FORNECIMENTOTUBO DE POLIETILENO DE ALTA DENSIDADE(PEAD),RESINA PE80/100,</v>
      </c>
      <c r="C7341" s="141" t="s">
        <v>34449</v>
      </c>
      <c r="D7341" s="141" t="s">
        <v>34497</v>
      </c>
      <c r="E7341" s="141" t="s">
        <v>33359</v>
      </c>
      <c r="I7341" s="141" t="s">
        <v>285</v>
      </c>
      <c r="J7341" s="649">
        <v>540</v>
      </c>
    </row>
    <row r="7342" spans="1:10" hidden="1">
      <c r="A7342" s="141" t="s">
        <v>34498</v>
      </c>
      <c r="B7342" s="141" t="str">
        <f t="shared" si="114"/>
        <v>TUBO DE POLIETILENO DE ALTA DENSIDADE(PEAD),RESINA PE80/100,CONFORME ABNT NBR 15561,CLASSE PN-10/12,5,SDR 13,6,DE=250MM.TUBO DE POLIETILENO DE ALTA DENSIDADE(PEAD),RESINA PE80/100,FORNECIMENTOTUBO DE POLIETILENO DE ALTA DENSIDADE(PEAD),RESINA PE80/100,</v>
      </c>
      <c r="C7342" s="141" t="s">
        <v>34449</v>
      </c>
      <c r="D7342" s="141" t="s">
        <v>34497</v>
      </c>
      <c r="E7342" s="141" t="s">
        <v>33359</v>
      </c>
      <c r="I7342" s="141" t="s">
        <v>285</v>
      </c>
      <c r="J7342" s="649">
        <v>540</v>
      </c>
    </row>
    <row r="7343" spans="1:10" hidden="1">
      <c r="A7343" s="141" t="s">
        <v>34499</v>
      </c>
      <c r="B7343" s="141" t="str">
        <f t="shared" si="114"/>
        <v>TUBO DE POLIETILENO DE ALTA DENSIDADE(PEAD),RESINA PE80/100,CONFORME ABNT NBR 15561,CLASSE PN-10/12,5,SDR 13,6,DE=315MM.TUBO DE POLIETILENO DE ALTA DENSIDADE(PEAD),RESINA PE80/100,FORNECIMENTOTUBO DE POLIETILENO DE ALTA DENSIDADE(PEAD),RESINA PE80/100,</v>
      </c>
      <c r="C7343" s="141" t="s">
        <v>34449</v>
      </c>
      <c r="D7343" s="141" t="s">
        <v>34500</v>
      </c>
      <c r="E7343" s="141" t="s">
        <v>33359</v>
      </c>
      <c r="I7343" s="141" t="s">
        <v>285</v>
      </c>
      <c r="J7343" s="649">
        <v>864</v>
      </c>
    </row>
    <row r="7344" spans="1:10" hidden="1">
      <c r="A7344" s="141" t="s">
        <v>34501</v>
      </c>
      <c r="B7344" s="141" t="str">
        <f t="shared" si="114"/>
        <v>TUBO DE POLIETILENO DE ALTA DENSIDADE(PEAD),RESINA PE80/100,CONFORME ABNT NBR 15561,CLASSE PN-10/12,5,SDR 13,6,DE=315MM.TUBO DE POLIETILENO DE ALTA DENSIDADE(PEAD),RESINA PE80/100,FORNECIMENTOTUBO DE POLIETILENO DE ALTA DENSIDADE(PEAD),RESINA PE80/100,</v>
      </c>
      <c r="C7344" s="141" t="s">
        <v>34449</v>
      </c>
      <c r="D7344" s="141" t="s">
        <v>34500</v>
      </c>
      <c r="E7344" s="141" t="s">
        <v>33359</v>
      </c>
      <c r="I7344" s="141" t="s">
        <v>285</v>
      </c>
      <c r="J7344" s="649">
        <v>864</v>
      </c>
    </row>
    <row r="7345" spans="1:10" hidden="1">
      <c r="A7345" s="141" t="s">
        <v>34502</v>
      </c>
      <c r="B7345" s="141" t="str">
        <f t="shared" si="114"/>
        <v>TUBO DE POLIETILENO DE ALTA DENSIDADE(PEAD),RESINA PE80/100,CONFORME ABNT NBR 15561,CLASSE PN-10/12,5,SDR 13,6,DE=400MM.TUBO DE POLIETILENO DE ALTA DENSIDADE(PEAD),RESINA PE80/100,FORNECIMENTOTUBO DE POLIETILENO DE ALTA DENSIDADE(PEAD),RESINA PE80/100,</v>
      </c>
      <c r="C7345" s="141" t="s">
        <v>34449</v>
      </c>
      <c r="D7345" s="141" t="s">
        <v>34503</v>
      </c>
      <c r="E7345" s="141" t="s">
        <v>33359</v>
      </c>
      <c r="I7345" s="141" t="s">
        <v>285</v>
      </c>
      <c r="J7345" s="649">
        <v>1408</v>
      </c>
    </row>
    <row r="7346" spans="1:10" hidden="1">
      <c r="A7346" s="141" t="s">
        <v>34504</v>
      </c>
      <c r="B7346" s="141" t="str">
        <f t="shared" si="114"/>
        <v>TUBO DE POLIETILENO DE ALTA DENSIDADE(PEAD),RESINA PE80/100,CONFORME ABNT NBR 15561,CLASSE PN-10/12,5,SDR 13,6,DE=400MM.TUBO DE POLIETILENO DE ALTA DENSIDADE(PEAD),RESINA PE80/100,FORNECIMENTOTUBO DE POLIETILENO DE ALTA DENSIDADE(PEAD),RESINA PE80/100,</v>
      </c>
      <c r="C7346" s="141" t="s">
        <v>34449</v>
      </c>
      <c r="D7346" s="141" t="s">
        <v>34503</v>
      </c>
      <c r="E7346" s="141" t="s">
        <v>33359</v>
      </c>
      <c r="I7346" s="141" t="s">
        <v>285</v>
      </c>
      <c r="J7346" s="649">
        <v>1408</v>
      </c>
    </row>
    <row r="7347" spans="1:10" hidden="1">
      <c r="A7347" s="141" t="s">
        <v>34505</v>
      </c>
      <c r="B7347" s="141" t="str">
        <f t="shared" si="114"/>
        <v>TUBO DE POLIETILENO DE ALTA DENSIDADE(PEAD),RESINA PE80/100,CONFORME ABNT NBR 15561,CLASSE PN-10/12,5,SDR 13,6,DE=500MM.TUBO DE POLIETILENO DE ALTA DENSIDADE(PEAD),RESINA PE80/100,FORNECIMENTOTUBO DE POLIETILENO DE ALTA DENSIDADE(PEAD),RESINA PE80/100,</v>
      </c>
      <c r="C7347" s="141" t="s">
        <v>34449</v>
      </c>
      <c r="D7347" s="141" t="s">
        <v>34506</v>
      </c>
      <c r="E7347" s="141" t="s">
        <v>33359</v>
      </c>
      <c r="I7347" s="141" t="s">
        <v>285</v>
      </c>
      <c r="J7347" s="649">
        <v>2200</v>
      </c>
    </row>
    <row r="7348" spans="1:10" hidden="1">
      <c r="A7348" s="141" t="s">
        <v>34507</v>
      </c>
      <c r="B7348" s="141" t="str">
        <f t="shared" si="114"/>
        <v>TUBO DE POLIETILENO DE ALTA DENSIDADE(PEAD),RESINA PE80/100,CONFORME ABNT NBR 15561,CLASSE PN-10/12,5,SDR 13,6,DE=500MM.TUBO DE POLIETILENO DE ALTA DENSIDADE(PEAD),RESINA PE80/100,FORNECIMENTOTUBO DE POLIETILENO DE ALTA DENSIDADE(PEAD),RESINA PE80/100,</v>
      </c>
      <c r="C7348" s="141" t="s">
        <v>34449</v>
      </c>
      <c r="D7348" s="141" t="s">
        <v>34506</v>
      </c>
      <c r="E7348" s="141" t="s">
        <v>33359</v>
      </c>
      <c r="I7348" s="141" t="s">
        <v>285</v>
      </c>
      <c r="J7348" s="649">
        <v>2200</v>
      </c>
    </row>
    <row r="7349" spans="1:10" hidden="1">
      <c r="A7349" s="141" t="s">
        <v>34508</v>
      </c>
      <c r="B7349" s="141" t="str">
        <f t="shared" si="114"/>
        <v>TUBO DE POLIETILENO DE ALTA DENSIDADE(PEAD),RESINA PE80/100,CONFORME ABNT NBR 15561,CLASSE PN-10/12,5,SDR 13,6,DE=630MM.TUBO DE POLIETILENO DE ALTA DENSIDADE(PEAD),RESINA PE80/100,FORNECIMENTOTUBO DE POLIETILENO DE ALTA DENSIDADE(PEAD),RESINA PE80/100,</v>
      </c>
      <c r="C7349" s="141" t="s">
        <v>34449</v>
      </c>
      <c r="D7349" s="141" t="s">
        <v>34509</v>
      </c>
      <c r="E7349" s="141" t="s">
        <v>33359</v>
      </c>
      <c r="I7349" s="141" t="s">
        <v>285</v>
      </c>
      <c r="J7349" s="649">
        <v>3492</v>
      </c>
    </row>
    <row r="7350" spans="1:10" hidden="1">
      <c r="A7350" s="141" t="s">
        <v>34510</v>
      </c>
      <c r="B7350" s="141" t="str">
        <f t="shared" si="114"/>
        <v>TUBO DE POLIETILENO DE ALTA DENSIDADE(PEAD),RESINA PE80/100,CONFORME ABNT NBR 15561,CLASSE PN-10/12,5,SDR 13,6,DE=630MM.TUBO DE POLIETILENO DE ALTA DENSIDADE(PEAD),RESINA PE80/100,FORNECIMENTOTUBO DE POLIETILENO DE ALTA DENSIDADE(PEAD),RESINA PE80/100,</v>
      </c>
      <c r="C7350" s="141" t="s">
        <v>34449</v>
      </c>
      <c r="D7350" s="141" t="s">
        <v>34509</v>
      </c>
      <c r="E7350" s="141" t="s">
        <v>33359</v>
      </c>
      <c r="I7350" s="141" t="s">
        <v>285</v>
      </c>
      <c r="J7350" s="649">
        <v>3492</v>
      </c>
    </row>
    <row r="7351" spans="1:10" hidden="1">
      <c r="A7351" s="141" t="s">
        <v>34511</v>
      </c>
      <c r="B7351" s="141" t="str">
        <f t="shared" si="114"/>
        <v>TUBO DE POLIETILENO DE ALTA DENSIDADE(PEAD),RESINA PE80/100,CONFORME ABNT NBR 15561,CLASSE PN-10/12,5,SDR 13,6,DE=800MM.TUBO DE POLIETILENO DE ALTA DENSIDADE(PEAD),RESINA PE80/100,FORNECIMENTOTUBO DE POLIETILENO DE ALTA DENSIDADE(PEAD),RESINA PE80/100,</v>
      </c>
      <c r="C7351" s="141" t="s">
        <v>34449</v>
      </c>
      <c r="D7351" s="141" t="s">
        <v>34512</v>
      </c>
      <c r="E7351" s="141" t="s">
        <v>33359</v>
      </c>
      <c r="I7351" s="141" t="s">
        <v>285</v>
      </c>
      <c r="J7351" s="649">
        <v>5490.6</v>
      </c>
    </row>
    <row r="7352" spans="1:10" hidden="1">
      <c r="A7352" s="141" t="s">
        <v>34513</v>
      </c>
      <c r="B7352" s="141" t="str">
        <f t="shared" si="114"/>
        <v>TUBO DE POLIETILENO DE ALTA DENSIDADE(PEAD),RESINA PE80/100,CONFORME ABNT NBR 15561,CLASSE PN-10/12,5,SDR 13,6,DE=800MM.TUBO DE POLIETILENO DE ALTA DENSIDADE(PEAD),RESINA PE80/100,FORNECIMENTOTUBO DE POLIETILENO DE ALTA DENSIDADE(PEAD),RESINA PE80/100,</v>
      </c>
      <c r="C7352" s="141" t="s">
        <v>34449</v>
      </c>
      <c r="D7352" s="141" t="s">
        <v>34512</v>
      </c>
      <c r="E7352" s="141" t="s">
        <v>33359</v>
      </c>
      <c r="I7352" s="141" t="s">
        <v>285</v>
      </c>
      <c r="J7352" s="649">
        <v>5490.6</v>
      </c>
    </row>
    <row r="7353" spans="1:10" hidden="1">
      <c r="A7353" s="141" t="s">
        <v>34514</v>
      </c>
      <c r="B7353" s="141" t="str">
        <f t="shared" si="114"/>
        <v>COLARINHO DE POLIETILENO DE ALTA DENSIDADE(PEAD),RESINA PE80/100,CONFORME ABNT NBR 15561,CLASSE PN-4/5,SDR 32,25,DE=160MCOLARINHO DE POLIETILENO DE ALTA DENSIDADE(PEAD),RESINA PE80M.FORNECIMENTOCOLARINHO DE POLIETILENO DE ALTA DENSIDADE(PEAD),RESINA PE80</v>
      </c>
      <c r="C7353" s="141" t="s">
        <v>34515</v>
      </c>
      <c r="D7353" s="141" t="s">
        <v>34516</v>
      </c>
      <c r="E7353" s="141" t="s">
        <v>33577</v>
      </c>
      <c r="I7353" s="141" t="s">
        <v>14</v>
      </c>
      <c r="J7353" s="649">
        <v>133.4</v>
      </c>
    </row>
    <row r="7354" spans="1:10" hidden="1">
      <c r="A7354" s="141" t="s">
        <v>34517</v>
      </c>
      <c r="B7354" s="141" t="str">
        <f t="shared" si="114"/>
        <v>COLARINHO DE POLIETILENO DE ALTA DENSIDADE(PEAD),RESINA PE80/100,CONFORME ABNT NBR 15561,CLASSE PN-4/5,SDR 32,25,DE=160MCOLARINHO DE POLIETILENO DE ALTA DENSIDADE(PEAD),RESINA PE80M.FORNECIMENTOCOLARINHO DE POLIETILENO DE ALTA DENSIDADE(PEAD),RESINA PE80</v>
      </c>
      <c r="C7354" s="141" t="s">
        <v>34515</v>
      </c>
      <c r="D7354" s="141" t="s">
        <v>34516</v>
      </c>
      <c r="E7354" s="141" t="s">
        <v>33577</v>
      </c>
      <c r="I7354" s="141" t="s">
        <v>14</v>
      </c>
      <c r="J7354" s="649">
        <v>133.4</v>
      </c>
    </row>
    <row r="7355" spans="1:10" hidden="1">
      <c r="A7355" s="141" t="s">
        <v>34518</v>
      </c>
      <c r="B7355" s="141" t="str">
        <f t="shared" si="114"/>
        <v>COLARINHO DE POLIETILENO DE ALTA DENSIDADE(PEAD),RESINA PE80/100,CONFORME ABNT NBR 15561,CLASSE PN-4/5,SDR 32,25,DE=200MCOLARINHO DE POLIETILENO DE ALTA DENSIDADE(PEAD),RESINA PE80M.FORNECIMENTOCOLARINHO DE POLIETILENO DE ALTA DENSIDADE(PEAD),RESINA PE80</v>
      </c>
      <c r="C7355" s="141" t="s">
        <v>34515</v>
      </c>
      <c r="D7355" s="141" t="s">
        <v>34519</v>
      </c>
      <c r="E7355" s="141" t="s">
        <v>33577</v>
      </c>
      <c r="I7355" s="141" t="s">
        <v>14</v>
      </c>
      <c r="J7355" s="649">
        <v>204.69</v>
      </c>
    </row>
    <row r="7356" spans="1:10" hidden="1">
      <c r="A7356" s="141" t="s">
        <v>34520</v>
      </c>
      <c r="B7356" s="141" t="str">
        <f t="shared" si="114"/>
        <v>COLARINHO DE POLIETILENO DE ALTA DENSIDADE(PEAD),RESINA PE80/100,CONFORME ABNT NBR 15561,CLASSE PN-4/5,SDR 32,25,DE=200MCOLARINHO DE POLIETILENO DE ALTA DENSIDADE(PEAD),RESINA PE80M.FORNECIMENTOCOLARINHO DE POLIETILENO DE ALTA DENSIDADE(PEAD),RESINA PE80</v>
      </c>
      <c r="C7356" s="141" t="s">
        <v>34515</v>
      </c>
      <c r="D7356" s="141" t="s">
        <v>34519</v>
      </c>
      <c r="E7356" s="141" t="s">
        <v>33577</v>
      </c>
      <c r="I7356" s="141" t="s">
        <v>14</v>
      </c>
      <c r="J7356" s="649">
        <v>204.69</v>
      </c>
    </row>
    <row r="7357" spans="1:10" hidden="1">
      <c r="A7357" s="141" t="s">
        <v>34521</v>
      </c>
      <c r="B7357" s="141" t="str">
        <f t="shared" si="114"/>
        <v>COLARINHO DE POLIETILENO DE ALTA DENSIDADE(PEAD),RESINA PE80/100,CONFORME ABNT NBR 15561,CLASSE PN-4/5,SDR 32,25,DE=250MCOLARINHO DE POLIETILENO DE ALTA DENSIDADE(PEAD),RESINA PE80M.FORNECIMENTOCOLARINHO DE POLIETILENO DE ALTA DENSIDADE(PEAD),RESINA PE80</v>
      </c>
      <c r="C7357" s="141" t="s">
        <v>34515</v>
      </c>
      <c r="D7357" s="141" t="s">
        <v>34522</v>
      </c>
      <c r="E7357" s="141" t="s">
        <v>33577</v>
      </c>
      <c r="I7357" s="141" t="s">
        <v>14</v>
      </c>
      <c r="J7357" s="649">
        <v>348.77</v>
      </c>
    </row>
    <row r="7358" spans="1:10" hidden="1">
      <c r="A7358" s="141" t="s">
        <v>34523</v>
      </c>
      <c r="B7358" s="141" t="str">
        <f t="shared" si="114"/>
        <v>COLARINHO DE POLIETILENO DE ALTA DENSIDADE(PEAD),RESINA PE80/100,CONFORME ABNT NBR 15561,CLASSE PN-4/5,SDR 32,25,DE=250MCOLARINHO DE POLIETILENO DE ALTA DENSIDADE(PEAD),RESINA PE80M.FORNECIMENTOCOLARINHO DE POLIETILENO DE ALTA DENSIDADE(PEAD),RESINA PE80</v>
      </c>
      <c r="C7358" s="141" t="s">
        <v>34515</v>
      </c>
      <c r="D7358" s="141" t="s">
        <v>34522</v>
      </c>
      <c r="E7358" s="141" t="s">
        <v>33577</v>
      </c>
      <c r="I7358" s="141" t="s">
        <v>14</v>
      </c>
      <c r="J7358" s="649">
        <v>348.77</v>
      </c>
    </row>
    <row r="7359" spans="1:10" hidden="1">
      <c r="A7359" s="141" t="s">
        <v>34524</v>
      </c>
      <c r="B7359" s="141" t="str">
        <f t="shared" si="114"/>
        <v>COLARINHO DE POLIETILENO DE ALTA DENSIDADE(PEAD),RESINA PE80/100,CONFORME ABNT NBR 15561,CLASSE PN-4/5,SDR 32,25,DE=280MCOLARINHO DE POLIETILENO DE ALTA DENSIDADE(PEAD),RESINA PE80M.FORNECIMENTOCOLARINHO DE POLIETILENO DE ALTA DENSIDADE(PEAD),RESINA PE80</v>
      </c>
      <c r="C7359" s="141" t="s">
        <v>34515</v>
      </c>
      <c r="D7359" s="141" t="s">
        <v>34525</v>
      </c>
      <c r="E7359" s="141" t="s">
        <v>33577</v>
      </c>
      <c r="I7359" s="141" t="s">
        <v>14</v>
      </c>
      <c r="J7359" s="649">
        <v>379.47</v>
      </c>
    </row>
    <row r="7360" spans="1:10" hidden="1">
      <c r="A7360" s="141" t="s">
        <v>34526</v>
      </c>
      <c r="B7360" s="141" t="str">
        <f t="shared" si="114"/>
        <v>COLARINHO DE POLIETILENO DE ALTA DENSIDADE(PEAD),RESINA PE80/100,CONFORME ABNT NBR 15561,CLASSE PN-4/5,SDR 32,25,DE=280MCOLARINHO DE POLIETILENO DE ALTA DENSIDADE(PEAD),RESINA PE80M.FORNECIMENTOCOLARINHO DE POLIETILENO DE ALTA DENSIDADE(PEAD),RESINA PE80</v>
      </c>
      <c r="C7360" s="141" t="s">
        <v>34515</v>
      </c>
      <c r="D7360" s="141" t="s">
        <v>34525</v>
      </c>
      <c r="E7360" s="141" t="s">
        <v>33577</v>
      </c>
      <c r="I7360" s="141" t="s">
        <v>14</v>
      </c>
      <c r="J7360" s="649">
        <v>379.47</v>
      </c>
    </row>
    <row r="7361" spans="1:10" hidden="1">
      <c r="A7361" s="141" t="s">
        <v>34527</v>
      </c>
      <c r="B7361" s="141" t="str">
        <f t="shared" si="114"/>
        <v>COLARINHO DE POLIETILENO DE ALTA DENSIDADE(PEAD),RESINA PE80/100,CONFORME ABNT NBR 15561,CLASSE PN-4/5,SDR 32,25,DE=400MCOLARINHO DE POLIETILENO DE ALTA DENSIDADE(PEAD),RESINA PE80M.FORNECIMENTOCOLARINHO DE POLIETILENO DE ALTA DENSIDADE(PEAD),RESINA PE80</v>
      </c>
      <c r="C7361" s="141" t="s">
        <v>34515</v>
      </c>
      <c r="D7361" s="141" t="s">
        <v>34528</v>
      </c>
      <c r="E7361" s="141" t="s">
        <v>33577</v>
      </c>
      <c r="I7361" s="141" t="s">
        <v>14</v>
      </c>
      <c r="J7361" s="649">
        <v>662.94</v>
      </c>
    </row>
    <row r="7362" spans="1:10" hidden="1">
      <c r="A7362" s="141" t="s">
        <v>34529</v>
      </c>
      <c r="B7362" s="141" t="str">
        <f t="shared" si="114"/>
        <v>COLARINHO DE POLIETILENO DE ALTA DENSIDADE(PEAD),RESINA PE80/100,CONFORME ABNT NBR 15561,CLASSE PN-4/5,SDR 32,25,DE=400MCOLARINHO DE POLIETILENO DE ALTA DENSIDADE(PEAD),RESINA PE80M.FORNECIMENTOCOLARINHO DE POLIETILENO DE ALTA DENSIDADE(PEAD),RESINA PE80</v>
      </c>
      <c r="C7362" s="141" t="s">
        <v>34515</v>
      </c>
      <c r="D7362" s="141" t="s">
        <v>34528</v>
      </c>
      <c r="E7362" s="141" t="s">
        <v>33577</v>
      </c>
      <c r="I7362" s="141" t="s">
        <v>14</v>
      </c>
      <c r="J7362" s="649">
        <v>662.94</v>
      </c>
    </row>
    <row r="7363" spans="1:10" hidden="1">
      <c r="A7363" s="141" t="s">
        <v>34530</v>
      </c>
      <c r="B7363" s="141" t="str">
        <f t="shared" ref="B7363:B7426" si="115">C7363&amp;D7363&amp;C7363&amp;E7363&amp;F7363&amp;G7363&amp;H7363&amp;C7363</f>
        <v>COLARINHO DE POLIETILENO DE ALTA DENSIDADE(PEAD),RESINA PE80/100,CONFORME ABNT NBR 15561,CLASSE PN-4/5,SDR 32,25,DE=450MCOLARINHO DE POLIETILENO DE ALTA DENSIDADE(PEAD),RESINA PE80M.FORNECIMENTOCOLARINHO DE POLIETILENO DE ALTA DENSIDADE(PEAD),RESINA PE80</v>
      </c>
      <c r="C7363" s="141" t="s">
        <v>34515</v>
      </c>
      <c r="D7363" s="141" t="s">
        <v>34531</v>
      </c>
      <c r="E7363" s="141" t="s">
        <v>33577</v>
      </c>
      <c r="I7363" s="141" t="s">
        <v>14</v>
      </c>
      <c r="J7363" s="649">
        <v>2436.7199999999998</v>
      </c>
    </row>
    <row r="7364" spans="1:10" hidden="1">
      <c r="A7364" s="141" t="s">
        <v>34532</v>
      </c>
      <c r="B7364" s="141" t="str">
        <f t="shared" si="115"/>
        <v>COLARINHO DE POLIETILENO DE ALTA DENSIDADE(PEAD),RESINA PE80/100,CONFORME ABNT NBR 15561,CLASSE PN-4/5,SDR 32,25,DE=450MCOLARINHO DE POLIETILENO DE ALTA DENSIDADE(PEAD),RESINA PE80M.FORNECIMENTOCOLARINHO DE POLIETILENO DE ALTA DENSIDADE(PEAD),RESINA PE80</v>
      </c>
      <c r="C7364" s="141" t="s">
        <v>34515</v>
      </c>
      <c r="D7364" s="141" t="s">
        <v>34531</v>
      </c>
      <c r="E7364" s="141" t="s">
        <v>33577</v>
      </c>
      <c r="I7364" s="141" t="s">
        <v>14</v>
      </c>
      <c r="J7364" s="649">
        <v>2436.7199999999998</v>
      </c>
    </row>
    <row r="7365" spans="1:10" hidden="1">
      <c r="A7365" s="141" t="s">
        <v>34533</v>
      </c>
      <c r="B7365" s="141" t="str">
        <f t="shared" si="115"/>
        <v>COLARINHO DE POLIETILENO DE ALTA DENSIDADE(PEAD),RESINA PE80/100,CONFORME ABNT NBR 15561,CLASSE PN-4/5,SDR 32,25,DE=500MCOLARINHO DE POLIETILENO DE ALTA DENSIDADE(PEAD),RESINA PE80M.FORNECIMENTOCOLARINHO DE POLIETILENO DE ALTA DENSIDADE(PEAD),RESINA PE80</v>
      </c>
      <c r="C7365" s="141" t="s">
        <v>34515</v>
      </c>
      <c r="D7365" s="141" t="s">
        <v>34534</v>
      </c>
      <c r="E7365" s="141" t="s">
        <v>33577</v>
      </c>
      <c r="I7365" s="141" t="s">
        <v>14</v>
      </c>
      <c r="J7365" s="649">
        <v>2726.75</v>
      </c>
    </row>
    <row r="7366" spans="1:10" hidden="1">
      <c r="A7366" s="141" t="s">
        <v>34535</v>
      </c>
      <c r="B7366" s="141" t="str">
        <f t="shared" si="115"/>
        <v>COLARINHO DE POLIETILENO DE ALTA DENSIDADE(PEAD),RESINA PE80/100,CONFORME ABNT NBR 15561,CLASSE PN-4/5,SDR 32,25,DE=500MCOLARINHO DE POLIETILENO DE ALTA DENSIDADE(PEAD),RESINA PE80M.FORNECIMENTOCOLARINHO DE POLIETILENO DE ALTA DENSIDADE(PEAD),RESINA PE80</v>
      </c>
      <c r="C7366" s="141" t="s">
        <v>34515</v>
      </c>
      <c r="D7366" s="141" t="s">
        <v>34534</v>
      </c>
      <c r="E7366" s="141" t="s">
        <v>33577</v>
      </c>
      <c r="I7366" s="141" t="s">
        <v>14</v>
      </c>
      <c r="J7366" s="649">
        <v>2726.75</v>
      </c>
    </row>
    <row r="7367" spans="1:10" hidden="1">
      <c r="A7367" s="141" t="s">
        <v>34536</v>
      </c>
      <c r="B7367" s="141" t="str">
        <f t="shared" si="115"/>
        <v>COLARINHO DE POLIETILENO DE ALTA DENSIDADE(PEAD),RESINA PE80/100,CONFORME ABNT NBR 15561,CLASSE PN-4/5,SDR 32,25,DE=630MCOLARINHO DE POLIETILENO DE ALTA DENSIDADE(PEAD),RESINA PE80M.FORNECIMENTOCOLARINHO DE POLIETILENO DE ALTA DENSIDADE(PEAD),RESINA PE80</v>
      </c>
      <c r="C7367" s="141" t="s">
        <v>34515</v>
      </c>
      <c r="D7367" s="141" t="s">
        <v>34537</v>
      </c>
      <c r="E7367" s="141" t="s">
        <v>33577</v>
      </c>
      <c r="I7367" s="141" t="s">
        <v>14</v>
      </c>
      <c r="J7367" s="649">
        <v>3591.36</v>
      </c>
    </row>
    <row r="7368" spans="1:10" hidden="1">
      <c r="A7368" s="141" t="s">
        <v>34538</v>
      </c>
      <c r="B7368" s="141" t="str">
        <f t="shared" si="115"/>
        <v>COLARINHO DE POLIETILENO DE ALTA DENSIDADE(PEAD),RESINA PE80/100,CONFORME ABNT NBR 15561,CLASSE PN-4/5,SDR 32,25,DE=630MCOLARINHO DE POLIETILENO DE ALTA DENSIDADE(PEAD),RESINA PE80M.FORNECIMENTOCOLARINHO DE POLIETILENO DE ALTA DENSIDADE(PEAD),RESINA PE80</v>
      </c>
      <c r="C7368" s="141" t="s">
        <v>34515</v>
      </c>
      <c r="D7368" s="141" t="s">
        <v>34537</v>
      </c>
      <c r="E7368" s="141" t="s">
        <v>33577</v>
      </c>
      <c r="I7368" s="141" t="s">
        <v>14</v>
      </c>
      <c r="J7368" s="649">
        <v>3591.36</v>
      </c>
    </row>
    <row r="7369" spans="1:10" hidden="1">
      <c r="A7369" s="141" t="s">
        <v>34539</v>
      </c>
      <c r="B7369" s="141" t="str">
        <f t="shared" si="115"/>
        <v>COLARINHO DE POLIETILENO DE ALTA DENSIDADE(PEAD),RESINA PE80/100,CONFORME ABNT NBR 15561,CLASSE PN-4/5,SDR 32,25,DE=800MCOLARINHO DE POLIETILENO DE ALTA DENSIDADE(PEAD),RESINA PE80M.FORNECIMENTOCOLARINHO DE POLIETILENO DE ALTA DENSIDADE(PEAD),RESINA PE80</v>
      </c>
      <c r="C7369" s="141" t="s">
        <v>34515</v>
      </c>
      <c r="D7369" s="141" t="s">
        <v>34540</v>
      </c>
      <c r="E7369" s="141" t="s">
        <v>33577</v>
      </c>
      <c r="I7369" s="141" t="s">
        <v>14</v>
      </c>
      <c r="J7369" s="649">
        <v>8922.2999999999993</v>
      </c>
    </row>
    <row r="7370" spans="1:10" hidden="1">
      <c r="A7370" s="141" t="s">
        <v>34541</v>
      </c>
      <c r="B7370" s="141" t="str">
        <f t="shared" si="115"/>
        <v>COLARINHO DE POLIETILENO DE ALTA DENSIDADE(PEAD),RESINA PE80/100,CONFORME ABNT NBR 15561,CLASSE PN-4/5,SDR 32,25,DE=800MCOLARINHO DE POLIETILENO DE ALTA DENSIDADE(PEAD),RESINA PE80M.FORNECIMENTOCOLARINHO DE POLIETILENO DE ALTA DENSIDADE(PEAD),RESINA PE80</v>
      </c>
      <c r="C7370" s="141" t="s">
        <v>34515</v>
      </c>
      <c r="D7370" s="141" t="s">
        <v>34540</v>
      </c>
      <c r="E7370" s="141" t="s">
        <v>33577</v>
      </c>
      <c r="I7370" s="141" t="s">
        <v>14</v>
      </c>
      <c r="J7370" s="649">
        <v>8922.2999999999993</v>
      </c>
    </row>
    <row r="7371" spans="1:10" hidden="1">
      <c r="A7371" s="141" t="s">
        <v>34542</v>
      </c>
      <c r="B7371" s="141" t="str">
        <f t="shared" si="115"/>
        <v>COLARINHO DE POLIETILENO DE ALTA DENSIDADE(PEAD),RESINA PE80/100,CONFORME ABNT NBR 15561,CLASSE PN-4/5,SDR 32,25,DE=900MCOLARINHO DE POLIETILENO DE ALTA DENSIDADE(PEAD),RESINA PE80M.FORNECIMENTOCOLARINHO DE POLIETILENO DE ALTA DENSIDADE(PEAD),RESINA PE80</v>
      </c>
      <c r="C7371" s="141" t="s">
        <v>34515</v>
      </c>
      <c r="D7371" s="141" t="s">
        <v>34543</v>
      </c>
      <c r="E7371" s="141" t="s">
        <v>33577</v>
      </c>
      <c r="I7371" s="141" t="s">
        <v>14</v>
      </c>
      <c r="J7371" s="649">
        <v>15151.79</v>
      </c>
    </row>
    <row r="7372" spans="1:10" hidden="1">
      <c r="A7372" s="141" t="s">
        <v>34544</v>
      </c>
      <c r="B7372" s="141" t="str">
        <f t="shared" si="115"/>
        <v>COLARINHO DE POLIETILENO DE ALTA DENSIDADE(PEAD),RESINA PE80/100,CONFORME ABNT NBR 15561,CLASSE PN-4/5,SDR 32,25,DE=900MCOLARINHO DE POLIETILENO DE ALTA DENSIDADE(PEAD),RESINA PE80M.FORNECIMENTOCOLARINHO DE POLIETILENO DE ALTA DENSIDADE(PEAD),RESINA PE80</v>
      </c>
      <c r="C7372" s="141" t="s">
        <v>34515</v>
      </c>
      <c r="D7372" s="141" t="s">
        <v>34543</v>
      </c>
      <c r="E7372" s="141" t="s">
        <v>33577</v>
      </c>
      <c r="I7372" s="141" t="s">
        <v>14</v>
      </c>
      <c r="J7372" s="649">
        <v>15151.79</v>
      </c>
    </row>
    <row r="7373" spans="1:10" hidden="1">
      <c r="A7373" s="141" t="s">
        <v>34545</v>
      </c>
      <c r="B7373" s="141" t="str">
        <f t="shared" si="115"/>
        <v>COLARINHO DE POLIETILENO DE ALTA DENSIDADE(PEAD),RESINA PE80/100,CONFORME ABNT NBR 15561,CLASSE PN-4/5,SDR 32,25,DE=1000COLARINHO DE POLIETILENO DE ALTA DENSIDADE(PEAD),RESINA PE80MM.FORNECIMENTOCOLARINHO DE POLIETILENO DE ALTA DENSIDADE(PEAD),RESINA PE80</v>
      </c>
      <c r="C7373" s="141" t="s">
        <v>34515</v>
      </c>
      <c r="D7373" s="141" t="s">
        <v>34546</v>
      </c>
      <c r="E7373" s="141" t="s">
        <v>34547</v>
      </c>
      <c r="I7373" s="141" t="s">
        <v>14</v>
      </c>
      <c r="J7373" s="649">
        <v>17022.91</v>
      </c>
    </row>
    <row r="7374" spans="1:10" hidden="1">
      <c r="A7374" s="141" t="s">
        <v>34548</v>
      </c>
      <c r="B7374" s="141" t="str">
        <f t="shared" si="115"/>
        <v>COLARINHO DE POLIETILENO DE ALTA DENSIDADE(PEAD),RESINA PE80/100,CONFORME ABNT NBR 15561,CLASSE PN-4/5,SDR 32,25,DE=1000COLARINHO DE POLIETILENO DE ALTA DENSIDADE(PEAD),RESINA PE80MM.FORNECIMENTOCOLARINHO DE POLIETILENO DE ALTA DENSIDADE(PEAD),RESINA PE80</v>
      </c>
      <c r="C7374" s="141" t="s">
        <v>34515</v>
      </c>
      <c r="D7374" s="141" t="s">
        <v>34546</v>
      </c>
      <c r="E7374" s="141" t="s">
        <v>34547</v>
      </c>
      <c r="I7374" s="141" t="s">
        <v>14</v>
      </c>
      <c r="J7374" s="649">
        <v>17022.91</v>
      </c>
    </row>
    <row r="7375" spans="1:10" hidden="1">
      <c r="A7375" s="141" t="s">
        <v>34549</v>
      </c>
      <c r="B7375" s="141" t="str">
        <f t="shared" si="115"/>
        <v>COLARINHO DE POLIETILENO DE ALTA DENSIDADE(PEAD),RESINA PE80/100,CONFORME ABNT NBR 15561,CLASSE PN-4/5,SDR 32,25,DE=1200COLARINHO DE POLIETILENO DE ALTA DENSIDADE(PEAD),RESINA PE80MM.FORNECIMENTOCOLARINHO DE POLIETILENO DE ALTA DENSIDADE(PEAD),RESINA PE80</v>
      </c>
      <c r="C7375" s="141" t="s">
        <v>34515</v>
      </c>
      <c r="D7375" s="141" t="s">
        <v>34550</v>
      </c>
      <c r="E7375" s="141" t="s">
        <v>34547</v>
      </c>
      <c r="I7375" s="141" t="s">
        <v>14</v>
      </c>
      <c r="J7375" s="649">
        <v>19335.43</v>
      </c>
    </row>
    <row r="7376" spans="1:10" hidden="1">
      <c r="A7376" s="141" t="s">
        <v>34551</v>
      </c>
      <c r="B7376" s="141" t="str">
        <f t="shared" si="115"/>
        <v>COLARINHO DE POLIETILENO DE ALTA DENSIDADE(PEAD),RESINA PE80/100,CONFORME ABNT NBR 15561,CLASSE PN-4/5,SDR 32,25,DE=1200COLARINHO DE POLIETILENO DE ALTA DENSIDADE(PEAD),RESINA PE80MM.FORNECIMENTOCOLARINHO DE POLIETILENO DE ALTA DENSIDADE(PEAD),RESINA PE80</v>
      </c>
      <c r="C7376" s="141" t="s">
        <v>34515</v>
      </c>
      <c r="D7376" s="141" t="s">
        <v>34550</v>
      </c>
      <c r="E7376" s="141" t="s">
        <v>34547</v>
      </c>
      <c r="I7376" s="141" t="s">
        <v>14</v>
      </c>
      <c r="J7376" s="649">
        <v>19335.43</v>
      </c>
    </row>
    <row r="7377" spans="1:10" hidden="1">
      <c r="A7377" s="141" t="s">
        <v>34552</v>
      </c>
      <c r="B7377" s="141" t="str">
        <f t="shared" si="115"/>
        <v>COLARINHO DE POLIETILENO DE ALTA DENSIDADE(PEAD),RESINA PE80/100,CONFORME ABNT NBR 15561,CLASSE PN-10/12,5,SDR 13,6,DE=1COLARINHO DE POLIETILENO DE ALTA DENSIDADE(PEAD),RESINA PE8010MM.FORNECIMENTOCOLARINHO DE POLIETILENO DE ALTA DENSIDADE(PEAD),RESINA PE80</v>
      </c>
      <c r="C7377" s="141" t="s">
        <v>34515</v>
      </c>
      <c r="D7377" s="141" t="s">
        <v>34553</v>
      </c>
      <c r="E7377" s="141" t="s">
        <v>34554</v>
      </c>
      <c r="I7377" s="141" t="s">
        <v>14</v>
      </c>
      <c r="J7377" s="649">
        <v>98.13</v>
      </c>
    </row>
    <row r="7378" spans="1:10" hidden="1">
      <c r="A7378" s="141" t="s">
        <v>34555</v>
      </c>
      <c r="B7378" s="141" t="str">
        <f t="shared" si="115"/>
        <v>COLARINHO DE POLIETILENO DE ALTA DENSIDADE(PEAD),RESINA PE80/100,CONFORME ABNT NBR 15561,CLASSE PN-10/12,5,SDR 13,6,DE=1COLARINHO DE POLIETILENO DE ALTA DENSIDADE(PEAD),RESINA PE8010MM.FORNECIMENTOCOLARINHO DE POLIETILENO DE ALTA DENSIDADE(PEAD),RESINA PE80</v>
      </c>
      <c r="C7378" s="141" t="s">
        <v>34515</v>
      </c>
      <c r="D7378" s="141" t="s">
        <v>34553</v>
      </c>
      <c r="E7378" s="141" t="s">
        <v>34554</v>
      </c>
      <c r="I7378" s="141" t="s">
        <v>14</v>
      </c>
      <c r="J7378" s="649">
        <v>98.13</v>
      </c>
    </row>
    <row r="7379" spans="1:10" hidden="1">
      <c r="A7379" s="141" t="s">
        <v>34556</v>
      </c>
      <c r="B7379" s="141" t="str">
        <f t="shared" si="115"/>
        <v>COLARINHO DE POLIETILENO DE ALTA DENSIDADE(PEAD),RESINA PE80/100,CONFORME ABNT NBR 15561,CLASSE PN-10/12,5,SDR 13,6,DE=1COLARINHO DE POLIETILENO DE ALTA DENSIDADE(PEAD),RESINA PE8060MM.FORNECIMENTOCOLARINHO DE POLIETILENO DE ALTA DENSIDADE(PEAD),RESINA PE80</v>
      </c>
      <c r="C7379" s="141" t="s">
        <v>34515</v>
      </c>
      <c r="D7379" s="141" t="s">
        <v>34553</v>
      </c>
      <c r="E7379" s="141" t="s">
        <v>34557</v>
      </c>
      <c r="I7379" s="141" t="s">
        <v>14</v>
      </c>
      <c r="J7379" s="649">
        <v>149.62</v>
      </c>
    </row>
    <row r="7380" spans="1:10" hidden="1">
      <c r="A7380" s="141" t="s">
        <v>34558</v>
      </c>
      <c r="B7380" s="141" t="str">
        <f t="shared" si="115"/>
        <v>COLARINHO DE POLIETILENO DE ALTA DENSIDADE(PEAD),RESINA PE80/100,CONFORME ABNT NBR 15561,CLASSE PN-10/12,5,SDR 13,6,DE=1COLARINHO DE POLIETILENO DE ALTA DENSIDADE(PEAD),RESINA PE8060MM.FORNECIMENTOCOLARINHO DE POLIETILENO DE ALTA DENSIDADE(PEAD),RESINA PE80</v>
      </c>
      <c r="C7380" s="141" t="s">
        <v>34515</v>
      </c>
      <c r="D7380" s="141" t="s">
        <v>34553</v>
      </c>
      <c r="E7380" s="141" t="s">
        <v>34557</v>
      </c>
      <c r="I7380" s="141" t="s">
        <v>14</v>
      </c>
      <c r="J7380" s="649">
        <v>149.62</v>
      </c>
    </row>
    <row r="7381" spans="1:10" hidden="1">
      <c r="A7381" s="141" t="s">
        <v>34559</v>
      </c>
      <c r="B7381" s="141" t="str">
        <f t="shared" si="115"/>
        <v>COLARINHO DE POLIETILENO DE ALTA DENSIDADE(PEAD),RESINA PE80/100,CONFORME ABNT NBR 15561,CLASSE PN-10/12,5,SDR 13,6,DE=2COLARINHO DE POLIETILENO DE ALTA DENSIDADE(PEAD),RESINA PE8000MM.FORNECIMENTOCOLARINHO DE POLIETILENO DE ALTA DENSIDADE(PEAD),RESINA PE80</v>
      </c>
      <c r="C7381" s="141" t="s">
        <v>34515</v>
      </c>
      <c r="D7381" s="141" t="s">
        <v>34560</v>
      </c>
      <c r="E7381" s="141" t="s">
        <v>34561</v>
      </c>
      <c r="I7381" s="141" t="s">
        <v>14</v>
      </c>
      <c r="J7381" s="649">
        <v>213.06</v>
      </c>
    </row>
    <row r="7382" spans="1:10" hidden="1">
      <c r="A7382" s="141" t="s">
        <v>34562</v>
      </c>
      <c r="B7382" s="141" t="str">
        <f t="shared" si="115"/>
        <v>COLARINHO DE POLIETILENO DE ALTA DENSIDADE(PEAD),RESINA PE80/100,CONFORME ABNT NBR 15561,CLASSE PN-10/12,5,SDR 13,6,DE=2COLARINHO DE POLIETILENO DE ALTA DENSIDADE(PEAD),RESINA PE8000MM.FORNECIMENTOCOLARINHO DE POLIETILENO DE ALTA DENSIDADE(PEAD),RESINA PE80</v>
      </c>
      <c r="C7382" s="141" t="s">
        <v>34515</v>
      </c>
      <c r="D7382" s="141" t="s">
        <v>34560</v>
      </c>
      <c r="E7382" s="141" t="s">
        <v>34561</v>
      </c>
      <c r="I7382" s="141" t="s">
        <v>14</v>
      </c>
      <c r="J7382" s="649">
        <v>213.06</v>
      </c>
    </row>
    <row r="7383" spans="1:10" hidden="1">
      <c r="A7383" s="141" t="s">
        <v>34563</v>
      </c>
      <c r="B7383" s="141" t="str">
        <f t="shared" si="115"/>
        <v>COLARINHO DE POLIETILENO DE ALTA DENSIDADE(PEAD),RESINA PE80/100,CONFORME ABNT NBR 15561,CLASSE PN-10/12,5,SDR 13,6,DE=2COLARINHO DE POLIETILENO DE ALTA DENSIDADE(PEAD),RESINA PE8050MM.FORNECIMENTOCOLARINHO DE POLIETILENO DE ALTA DENSIDADE(PEAD),RESINA PE80</v>
      </c>
      <c r="C7383" s="141" t="s">
        <v>34515</v>
      </c>
      <c r="D7383" s="141" t="s">
        <v>34560</v>
      </c>
      <c r="E7383" s="141" t="s">
        <v>34564</v>
      </c>
      <c r="I7383" s="141" t="s">
        <v>14</v>
      </c>
      <c r="J7383" s="649">
        <v>359.67</v>
      </c>
    </row>
    <row r="7384" spans="1:10" hidden="1">
      <c r="A7384" s="141" t="s">
        <v>34565</v>
      </c>
      <c r="B7384" s="141" t="str">
        <f t="shared" si="115"/>
        <v>COLARINHO DE POLIETILENO DE ALTA DENSIDADE(PEAD),RESINA PE80/100,CONFORME ABNT NBR 15561,CLASSE PN-10/12,5,SDR 13,6,DE=2COLARINHO DE POLIETILENO DE ALTA DENSIDADE(PEAD),RESINA PE8050MM.FORNECIMENTOCOLARINHO DE POLIETILENO DE ALTA DENSIDADE(PEAD),RESINA PE80</v>
      </c>
      <c r="C7384" s="141" t="s">
        <v>34515</v>
      </c>
      <c r="D7384" s="141" t="s">
        <v>34560</v>
      </c>
      <c r="E7384" s="141" t="s">
        <v>34564</v>
      </c>
      <c r="I7384" s="141" t="s">
        <v>14</v>
      </c>
      <c r="J7384" s="649">
        <v>359.67</v>
      </c>
    </row>
    <row r="7385" spans="1:10" hidden="1">
      <c r="A7385" s="141" t="s">
        <v>34566</v>
      </c>
      <c r="B7385" s="141" t="str">
        <f t="shared" si="115"/>
        <v>COLARINHO DE POLIETILENO DE ALTA DENSIDADE(PEAD),RESINA PE80/100,CONFORME ABNT NBR 15561,CLASSE PN-10/12,5,SDR 13,6,DE=3COLARINHO DE POLIETILENO DE ALTA DENSIDADE(PEAD),RESINA PE8015MM.FORNECIMENTOCOLARINHO DE POLIETILENO DE ALTA DENSIDADE(PEAD),RESINA PE80</v>
      </c>
      <c r="C7385" s="141" t="s">
        <v>34515</v>
      </c>
      <c r="D7385" s="141" t="s">
        <v>34567</v>
      </c>
      <c r="E7385" s="141" t="s">
        <v>34568</v>
      </c>
      <c r="I7385" s="141" t="s">
        <v>14</v>
      </c>
      <c r="J7385" s="649">
        <v>440.88</v>
      </c>
    </row>
    <row r="7386" spans="1:10" hidden="1">
      <c r="A7386" s="141" t="s">
        <v>34569</v>
      </c>
      <c r="B7386" s="141" t="str">
        <f t="shared" si="115"/>
        <v>COLARINHO DE POLIETILENO DE ALTA DENSIDADE(PEAD),RESINA PE80/100,CONFORME ABNT NBR 15561,CLASSE PN-10/12,5,SDR 13,6,DE=3COLARINHO DE POLIETILENO DE ALTA DENSIDADE(PEAD),RESINA PE8015MM.FORNECIMENTOCOLARINHO DE POLIETILENO DE ALTA DENSIDADE(PEAD),RESINA PE80</v>
      </c>
      <c r="C7386" s="141" t="s">
        <v>34515</v>
      </c>
      <c r="D7386" s="141" t="s">
        <v>34567</v>
      </c>
      <c r="E7386" s="141" t="s">
        <v>34568</v>
      </c>
      <c r="I7386" s="141" t="s">
        <v>14</v>
      </c>
      <c r="J7386" s="649">
        <v>440.88</v>
      </c>
    </row>
    <row r="7387" spans="1:10" hidden="1">
      <c r="A7387" s="141" t="s">
        <v>34570</v>
      </c>
      <c r="B7387" s="141" t="str">
        <f t="shared" si="115"/>
        <v>COLARINHO DE POLIETILENO DE ALTA DENSIDADE(PEAD),RESINA PE80/100,CONFORME ABNT NBR 15561,CLASSE PN-10/12,5,SDR 13,6,DE=4COLARINHO DE POLIETILENO DE ALTA DENSIDADE(PEAD),RESINA PE8000MM.FORNECIMENTOCOLARINHO DE POLIETILENO DE ALTA DENSIDADE(PEAD),RESINA PE80</v>
      </c>
      <c r="C7387" s="141" t="s">
        <v>34515</v>
      </c>
      <c r="D7387" s="141" t="s">
        <v>34571</v>
      </c>
      <c r="E7387" s="141" t="s">
        <v>34561</v>
      </c>
      <c r="I7387" s="141" t="s">
        <v>14</v>
      </c>
      <c r="J7387" s="649">
        <v>759.36</v>
      </c>
    </row>
    <row r="7388" spans="1:10" hidden="1">
      <c r="A7388" s="141" t="s">
        <v>34572</v>
      </c>
      <c r="B7388" s="141" t="str">
        <f t="shared" si="115"/>
        <v>COLARINHO DE POLIETILENO DE ALTA DENSIDADE(PEAD),RESINA PE80/100,CONFORME ABNT NBR 15561,CLASSE PN-10/12,5,SDR 13,6,DE=4COLARINHO DE POLIETILENO DE ALTA DENSIDADE(PEAD),RESINA PE8000MM.FORNECIMENTOCOLARINHO DE POLIETILENO DE ALTA DENSIDADE(PEAD),RESINA PE80</v>
      </c>
      <c r="C7388" s="141" t="s">
        <v>34515</v>
      </c>
      <c r="D7388" s="141" t="s">
        <v>34571</v>
      </c>
      <c r="E7388" s="141" t="s">
        <v>34561</v>
      </c>
      <c r="I7388" s="141" t="s">
        <v>14</v>
      </c>
      <c r="J7388" s="649">
        <v>759.36</v>
      </c>
    </row>
    <row r="7389" spans="1:10" hidden="1">
      <c r="A7389" s="141" t="s">
        <v>34573</v>
      </c>
      <c r="B7389" s="141" t="str">
        <f t="shared" si="115"/>
        <v>COLARINHO DE POLIETILENO DE ALTA DENSIDADE(PEAD),RESINA PE80/100,CONFORME ABNT NBR 15561,CLASSE PN-10/12,5,SDR 13,6,DE=5COLARINHO DE POLIETILENO DE ALTA DENSIDADE(PEAD),RESINA PE8000MM.FORNECIMENTOCOLARINHO DE POLIETILENO DE ALTA DENSIDADE(PEAD),RESINA PE80</v>
      </c>
      <c r="C7389" s="141" t="s">
        <v>34515</v>
      </c>
      <c r="D7389" s="141" t="s">
        <v>34574</v>
      </c>
      <c r="E7389" s="141" t="s">
        <v>34561</v>
      </c>
      <c r="I7389" s="141" t="s">
        <v>14</v>
      </c>
      <c r="J7389" s="649">
        <v>2585.71</v>
      </c>
    </row>
    <row r="7390" spans="1:10" hidden="1">
      <c r="A7390" s="141" t="s">
        <v>34575</v>
      </c>
      <c r="B7390" s="141" t="str">
        <f t="shared" si="115"/>
        <v>COLARINHO DE POLIETILENO DE ALTA DENSIDADE(PEAD),RESINA PE80/100,CONFORME ABNT NBR 15561,CLASSE PN-10/12,5,SDR 13,6,DE=5COLARINHO DE POLIETILENO DE ALTA DENSIDADE(PEAD),RESINA PE8000MM.FORNECIMENTOCOLARINHO DE POLIETILENO DE ALTA DENSIDADE(PEAD),RESINA PE80</v>
      </c>
      <c r="C7390" s="141" t="s">
        <v>34515</v>
      </c>
      <c r="D7390" s="141" t="s">
        <v>34574</v>
      </c>
      <c r="E7390" s="141" t="s">
        <v>34561</v>
      </c>
      <c r="I7390" s="141" t="s">
        <v>14</v>
      </c>
      <c r="J7390" s="649">
        <v>2585.71</v>
      </c>
    </row>
    <row r="7391" spans="1:10" hidden="1">
      <c r="A7391" s="141" t="s">
        <v>34576</v>
      </c>
      <c r="B7391" s="141" t="str">
        <f t="shared" si="115"/>
        <v>COLARINHO DE POLIETILENO DE ALTA DENSIDADE(PEAD),RESINA PE80/100,CONFORME ABNT NBR 15561,CLASSE PN-10/12,5,SDR 13,6,DE=6COLARINHO DE POLIETILENO DE ALTA DENSIDADE(PEAD),RESINA PE8030MM.FORNECIMENTOCOLARINHO DE POLIETILENO DE ALTA DENSIDADE(PEAD),RESINA PE80</v>
      </c>
      <c r="C7391" s="141" t="s">
        <v>34515</v>
      </c>
      <c r="D7391" s="141" t="s">
        <v>34577</v>
      </c>
      <c r="E7391" s="141" t="s">
        <v>34578</v>
      </c>
      <c r="I7391" s="141" t="s">
        <v>14</v>
      </c>
      <c r="J7391" s="649">
        <v>4087.71</v>
      </c>
    </row>
    <row r="7392" spans="1:10" hidden="1">
      <c r="A7392" s="141" t="s">
        <v>34579</v>
      </c>
      <c r="B7392" s="141" t="str">
        <f t="shared" si="115"/>
        <v>COLARINHO DE POLIETILENO DE ALTA DENSIDADE(PEAD),RESINA PE80/100,CONFORME ABNT NBR 15561,CLASSE PN-10/12,5,SDR 13,6,DE=6COLARINHO DE POLIETILENO DE ALTA DENSIDADE(PEAD),RESINA PE8030MM.FORNECIMENTOCOLARINHO DE POLIETILENO DE ALTA DENSIDADE(PEAD),RESINA PE80</v>
      </c>
      <c r="C7392" s="141" t="s">
        <v>34515</v>
      </c>
      <c r="D7392" s="141" t="s">
        <v>34577</v>
      </c>
      <c r="E7392" s="141" t="s">
        <v>34578</v>
      </c>
      <c r="I7392" s="141" t="s">
        <v>14</v>
      </c>
      <c r="J7392" s="649">
        <v>4087.71</v>
      </c>
    </row>
    <row r="7393" spans="1:10" hidden="1">
      <c r="A7393" s="141" t="s">
        <v>34580</v>
      </c>
      <c r="B7393" s="141" t="str">
        <f t="shared" si="115"/>
        <v>COLARINHO DE POLIETILENO DE ALTA DENSIDADE(PEAD),RESINA PE80/100,CONFORME ABNT NBR 15561,CLASSE PN-10/12,5,SDR 13,6,DE=8COLARINHO DE POLIETILENO DE ALTA DENSIDADE(PEAD),RESINA PE8000MM.FORNECIMENTOCOLARINHO DE POLIETILENO DE ALTA DENSIDADE(PEAD),RESINA PE80</v>
      </c>
      <c r="C7393" s="141" t="s">
        <v>34515</v>
      </c>
      <c r="D7393" s="141" t="s">
        <v>34581</v>
      </c>
      <c r="E7393" s="141" t="s">
        <v>34561</v>
      </c>
      <c r="I7393" s="141" t="s">
        <v>14</v>
      </c>
      <c r="J7393" s="649">
        <v>9132.0499999999993</v>
      </c>
    </row>
    <row r="7394" spans="1:10" hidden="1">
      <c r="A7394" s="141" t="s">
        <v>34582</v>
      </c>
      <c r="B7394" s="141" t="str">
        <f t="shared" si="115"/>
        <v>COLARINHO DE POLIETILENO DE ALTA DENSIDADE(PEAD),RESINA PE80/100,CONFORME ABNT NBR 15561,CLASSE PN-10/12,5,SDR 13,6,DE=8COLARINHO DE POLIETILENO DE ALTA DENSIDADE(PEAD),RESINA PE8000MM.FORNECIMENTOCOLARINHO DE POLIETILENO DE ALTA DENSIDADE(PEAD),RESINA PE80</v>
      </c>
      <c r="C7394" s="141" t="s">
        <v>34515</v>
      </c>
      <c r="D7394" s="141" t="s">
        <v>34581</v>
      </c>
      <c r="E7394" s="141" t="s">
        <v>34561</v>
      </c>
      <c r="I7394" s="141" t="s">
        <v>14</v>
      </c>
      <c r="J7394" s="649">
        <v>9132.0499999999993</v>
      </c>
    </row>
    <row r="7395" spans="1:10" hidden="1">
      <c r="A7395" s="141" t="s">
        <v>34583</v>
      </c>
      <c r="B7395" s="141" t="str">
        <f t="shared" si="115"/>
        <v>LUVA DE ELETROFUSAO DE POLIETILENO DE ALTA DENSIDADE(PEAD),RESINA PE80/100,CONFORME ABNT NBR 15561,CLASSE PN-10/12,5,SDRLUVA DE ELETROFUSAO DE POLIETILENO DE ALTA DENSIDADE(PEAD),R 13,6,DE=110MM.FORNECIMENTOLUVA DE ELETROFUSAO DE POLIETILENO DE ALTA DENSIDADE(PEAD),R</v>
      </c>
      <c r="C7395" s="141" t="s">
        <v>34584</v>
      </c>
      <c r="D7395" s="141" t="s">
        <v>34585</v>
      </c>
      <c r="E7395" s="141" t="s">
        <v>34586</v>
      </c>
      <c r="I7395" s="141" t="s">
        <v>14</v>
      </c>
      <c r="J7395" s="649">
        <v>82.72</v>
      </c>
    </row>
    <row r="7396" spans="1:10" hidden="1">
      <c r="A7396" s="141" t="s">
        <v>34587</v>
      </c>
      <c r="B7396" s="141" t="str">
        <f t="shared" si="115"/>
        <v>LUVA DE ELETROFUSAO DE POLIETILENO DE ALTA DENSIDADE(PEAD),RESINA PE80/100,CONFORME ABNT NBR 15561,CLASSE PN-10/12,5,SDRLUVA DE ELETROFUSAO DE POLIETILENO DE ALTA DENSIDADE(PEAD),R 13,6,DE=110MM.FORNECIMENTOLUVA DE ELETROFUSAO DE POLIETILENO DE ALTA DENSIDADE(PEAD),R</v>
      </c>
      <c r="C7396" s="141" t="s">
        <v>34584</v>
      </c>
      <c r="D7396" s="141" t="s">
        <v>34585</v>
      </c>
      <c r="E7396" s="141" t="s">
        <v>34586</v>
      </c>
      <c r="I7396" s="141" t="s">
        <v>14</v>
      </c>
      <c r="J7396" s="649">
        <v>82.72</v>
      </c>
    </row>
    <row r="7397" spans="1:10" hidden="1">
      <c r="A7397" s="141" t="s">
        <v>34588</v>
      </c>
      <c r="B7397" s="141" t="str">
        <f t="shared" si="115"/>
        <v>LUVA DE ELETROFUSAO DE POLIETILENO DE ALTA DENSIDADE(PEAD),RESINA PE80/100,CONFORME ABNT NBR 15561,CLASSE PN-10/12,5,SDRLUVA DE ELETROFUSAO DE POLIETILENO DE ALTA DENSIDADE(PEAD),R 13,6,DE=160MM.FORNECIMENTOLUVA DE ELETROFUSAO DE POLIETILENO DE ALTA DENSIDADE(PEAD),R</v>
      </c>
      <c r="C7397" s="141" t="s">
        <v>34584</v>
      </c>
      <c r="D7397" s="141" t="s">
        <v>34585</v>
      </c>
      <c r="E7397" s="141" t="s">
        <v>34589</v>
      </c>
      <c r="I7397" s="141" t="s">
        <v>14</v>
      </c>
      <c r="J7397" s="649">
        <v>132.5</v>
      </c>
    </row>
    <row r="7398" spans="1:10" hidden="1">
      <c r="A7398" s="141" t="s">
        <v>34590</v>
      </c>
      <c r="B7398" s="141" t="str">
        <f t="shared" si="115"/>
        <v>LUVA DE ELETROFUSAO DE POLIETILENO DE ALTA DENSIDADE(PEAD),RESINA PE80/100,CONFORME ABNT NBR 15561,CLASSE PN-10/12,5,SDRLUVA DE ELETROFUSAO DE POLIETILENO DE ALTA DENSIDADE(PEAD),R 13,6,DE=160MM.FORNECIMENTOLUVA DE ELETROFUSAO DE POLIETILENO DE ALTA DENSIDADE(PEAD),R</v>
      </c>
      <c r="C7398" s="141" t="s">
        <v>34584</v>
      </c>
      <c r="D7398" s="141" t="s">
        <v>34585</v>
      </c>
      <c r="E7398" s="141" t="s">
        <v>34589</v>
      </c>
      <c r="I7398" s="141" t="s">
        <v>14</v>
      </c>
      <c r="J7398" s="649">
        <v>132.5</v>
      </c>
    </row>
    <row r="7399" spans="1:10" hidden="1">
      <c r="A7399" s="141" t="s">
        <v>34591</v>
      </c>
      <c r="B7399" s="141" t="str">
        <f t="shared" si="115"/>
        <v>LUVA DE ELETROFUSAO DE POLIETILENO DE ALTA DENSIDADE(PEAD),RESINA PE80/100,CONFORME ABNT NBR 15561,CLASSE PN-10/12,5,SDRLUVA DE ELETROFUSAO DE POLIETILENO DE ALTA DENSIDADE(PEAD),R 13,6,DE=200MM.FORNECIMENTOLUVA DE ELETROFUSAO DE POLIETILENO DE ALTA DENSIDADE(PEAD),R</v>
      </c>
      <c r="C7399" s="141" t="s">
        <v>34584</v>
      </c>
      <c r="D7399" s="141" t="s">
        <v>34585</v>
      </c>
      <c r="E7399" s="141" t="s">
        <v>34592</v>
      </c>
      <c r="I7399" s="141" t="s">
        <v>14</v>
      </c>
      <c r="J7399" s="649">
        <v>226.12</v>
      </c>
    </row>
    <row r="7400" spans="1:10" hidden="1">
      <c r="A7400" s="141" t="s">
        <v>34593</v>
      </c>
      <c r="B7400" s="141" t="str">
        <f t="shared" si="115"/>
        <v>LUVA DE ELETROFUSAO DE POLIETILENO DE ALTA DENSIDADE(PEAD),RESINA PE80/100,CONFORME ABNT NBR 15561,CLASSE PN-10/12,5,SDRLUVA DE ELETROFUSAO DE POLIETILENO DE ALTA DENSIDADE(PEAD),R 13,6,DE=200MM.FORNECIMENTOLUVA DE ELETROFUSAO DE POLIETILENO DE ALTA DENSIDADE(PEAD),R</v>
      </c>
      <c r="C7400" s="141" t="s">
        <v>34584</v>
      </c>
      <c r="D7400" s="141" t="s">
        <v>34585</v>
      </c>
      <c r="E7400" s="141" t="s">
        <v>34592</v>
      </c>
      <c r="I7400" s="141" t="s">
        <v>14</v>
      </c>
      <c r="J7400" s="649">
        <v>226.12</v>
      </c>
    </row>
    <row r="7401" spans="1:10" hidden="1">
      <c r="A7401" s="141" t="s">
        <v>34594</v>
      </c>
      <c r="B7401" s="141" t="str">
        <f t="shared" si="115"/>
        <v>LUVA DE ELETROFUSAO DE POLIETILENO DE ALTA DENSIDADE(PEAD),RESINA PE80/100,CONFORME ABNT NBR 15561,CLASSE PN-10/12,5,SDRLUVA DE ELETROFUSAO DE POLIETILENO DE ALTA DENSIDADE(PEAD),R 13,6,DE=250MM.FORNECIMENTOLUVA DE ELETROFUSAO DE POLIETILENO DE ALTA DENSIDADE(PEAD),R</v>
      </c>
      <c r="C7401" s="141" t="s">
        <v>34584</v>
      </c>
      <c r="D7401" s="141" t="s">
        <v>34585</v>
      </c>
      <c r="E7401" s="141" t="s">
        <v>34595</v>
      </c>
      <c r="I7401" s="141" t="s">
        <v>14</v>
      </c>
      <c r="J7401" s="649">
        <v>316.16000000000003</v>
      </c>
    </row>
    <row r="7402" spans="1:10" hidden="1">
      <c r="A7402" s="141" t="s">
        <v>34596</v>
      </c>
      <c r="B7402" s="141" t="str">
        <f t="shared" si="115"/>
        <v>LUVA DE ELETROFUSAO DE POLIETILENO DE ALTA DENSIDADE(PEAD),RESINA PE80/100,CONFORME ABNT NBR 15561,CLASSE PN-10/12,5,SDRLUVA DE ELETROFUSAO DE POLIETILENO DE ALTA DENSIDADE(PEAD),R 13,6,DE=250MM.FORNECIMENTOLUVA DE ELETROFUSAO DE POLIETILENO DE ALTA DENSIDADE(PEAD),R</v>
      </c>
      <c r="C7402" s="141" t="s">
        <v>34584</v>
      </c>
      <c r="D7402" s="141" t="s">
        <v>34585</v>
      </c>
      <c r="E7402" s="141" t="s">
        <v>34595</v>
      </c>
      <c r="I7402" s="141" t="s">
        <v>14</v>
      </c>
      <c r="J7402" s="649">
        <v>316.16000000000003</v>
      </c>
    </row>
    <row r="7403" spans="1:10" hidden="1">
      <c r="A7403" s="141" t="s">
        <v>34597</v>
      </c>
      <c r="B7403" s="141" t="str">
        <f t="shared" si="115"/>
        <v>LUVA DE ELETROFUSAO DE POLIETILENO DE ALTA DENSIDADE(PEAD),RESINA PE80/100,CONFORME ABNT NBR 15561,CLASSE PN-10/12,5,SDRLUVA DE ELETROFUSAO DE POLIETILENO DE ALTA DENSIDADE(PEAD),R 13,6,DE=315MM.FORNECIMENTOLUVA DE ELETROFUSAO DE POLIETILENO DE ALTA DENSIDADE(PEAD),R</v>
      </c>
      <c r="C7403" s="141" t="s">
        <v>34584</v>
      </c>
      <c r="D7403" s="141" t="s">
        <v>34585</v>
      </c>
      <c r="E7403" s="141" t="s">
        <v>34598</v>
      </c>
      <c r="I7403" s="141" t="s">
        <v>14</v>
      </c>
      <c r="J7403" s="649">
        <v>657.2</v>
      </c>
    </row>
    <row r="7404" spans="1:10" hidden="1">
      <c r="A7404" s="141" t="s">
        <v>34599</v>
      </c>
      <c r="B7404" s="141" t="str">
        <f t="shared" si="115"/>
        <v>LUVA DE ELETROFUSAO DE POLIETILENO DE ALTA DENSIDADE(PEAD),RESINA PE80/100,CONFORME ABNT NBR 15561,CLASSE PN-10/12,5,SDRLUVA DE ELETROFUSAO DE POLIETILENO DE ALTA DENSIDADE(PEAD),R 13,6,DE=315MM.FORNECIMENTOLUVA DE ELETROFUSAO DE POLIETILENO DE ALTA DENSIDADE(PEAD),R</v>
      </c>
      <c r="C7404" s="141" t="s">
        <v>34584</v>
      </c>
      <c r="D7404" s="141" t="s">
        <v>34585</v>
      </c>
      <c r="E7404" s="141" t="s">
        <v>34598</v>
      </c>
      <c r="I7404" s="141" t="s">
        <v>14</v>
      </c>
      <c r="J7404" s="649">
        <v>657.2</v>
      </c>
    </row>
    <row r="7405" spans="1:10" hidden="1">
      <c r="A7405" s="141" t="s">
        <v>34600</v>
      </c>
      <c r="B7405" s="141" t="str">
        <f t="shared" si="115"/>
        <v>LUVA DE ELETROFUSAO DE POLIETILENO DE ALTA DENSIDADE(PEAD),RESINA PE80/100,CONFORME ABNT NBR 15561,CLASSE PN-10/12,5,SDRLUVA DE ELETROFUSAO DE POLIETILENO DE ALTA DENSIDADE(PEAD),R 13,6,DE=400MM.FORNECIMENTOLUVA DE ELETROFUSAO DE POLIETILENO DE ALTA DENSIDADE(PEAD),R</v>
      </c>
      <c r="C7405" s="141" t="s">
        <v>34584</v>
      </c>
      <c r="D7405" s="141" t="s">
        <v>34585</v>
      </c>
      <c r="E7405" s="141" t="s">
        <v>34601</v>
      </c>
      <c r="I7405" s="141" t="s">
        <v>14</v>
      </c>
      <c r="J7405" s="649">
        <v>2079.02</v>
      </c>
    </row>
    <row r="7406" spans="1:10" hidden="1">
      <c r="A7406" s="141" t="s">
        <v>34602</v>
      </c>
      <c r="B7406" s="141" t="str">
        <f t="shared" si="115"/>
        <v>LUVA DE ELETROFUSAO DE POLIETILENO DE ALTA DENSIDADE(PEAD),RESINA PE80/100,CONFORME ABNT NBR 15561,CLASSE PN-10/12,5,SDRLUVA DE ELETROFUSAO DE POLIETILENO DE ALTA DENSIDADE(PEAD),R 13,6,DE=400MM.FORNECIMENTOLUVA DE ELETROFUSAO DE POLIETILENO DE ALTA DENSIDADE(PEAD),R</v>
      </c>
      <c r="C7406" s="141" t="s">
        <v>34584</v>
      </c>
      <c r="D7406" s="141" t="s">
        <v>34585</v>
      </c>
      <c r="E7406" s="141" t="s">
        <v>34601</v>
      </c>
      <c r="I7406" s="141" t="s">
        <v>14</v>
      </c>
      <c r="J7406" s="649">
        <v>2079.02</v>
      </c>
    </row>
    <row r="7407" spans="1:10" hidden="1">
      <c r="A7407" s="141" t="s">
        <v>34603</v>
      </c>
      <c r="B7407" s="141" t="str">
        <f t="shared" si="115"/>
        <v>TUBO DE CONCRETO ARMADO,CLASSE EA-2,CONFORME ABNT NBR-8890,JUNTA ELASTICA,PARA ESGOTO SANITARIO,COM DIAMETRO DE 400MM,INTUBO DE CONCRETO ARMADO,CLASSE EA-2,CONFORME ABNT NBR-8890,JCLUSIVE ANEL DE BORRACHA.FORNECIMENTOTUBO DE CONCRETO ARMADO,CLASSE EA-2,CONFORME ABNT NBR-8890,J</v>
      </c>
      <c r="C7407" s="141" t="s">
        <v>34604</v>
      </c>
      <c r="D7407" s="141" t="s">
        <v>34605</v>
      </c>
      <c r="E7407" s="141" t="s">
        <v>34606</v>
      </c>
      <c r="I7407" s="141" t="s">
        <v>285</v>
      </c>
      <c r="J7407" s="649">
        <v>273.10000000000002</v>
      </c>
    </row>
    <row r="7408" spans="1:10" hidden="1">
      <c r="A7408" s="141" t="s">
        <v>34607</v>
      </c>
      <c r="B7408" s="141" t="str">
        <f t="shared" si="115"/>
        <v>TUBO DE CONCRETO ARMADO,CLASSE EA-2,CONFORME ABNT NBR-8890,JUNTA ELASTICA,PARA ESGOTO SANITARIO,COM DIAMETRO DE 400MM,INTUBO DE CONCRETO ARMADO,CLASSE EA-2,CONFORME ABNT NBR-8890,JCLUSIVE ANEL DE BORRACHA.FORNECIMENTOTUBO DE CONCRETO ARMADO,CLASSE EA-2,CONFORME ABNT NBR-8890,J</v>
      </c>
      <c r="C7408" s="141" t="s">
        <v>34604</v>
      </c>
      <c r="D7408" s="141" t="s">
        <v>34605</v>
      </c>
      <c r="E7408" s="141" t="s">
        <v>34606</v>
      </c>
      <c r="I7408" s="141" t="s">
        <v>285</v>
      </c>
      <c r="J7408" s="649">
        <v>273.10000000000002</v>
      </c>
    </row>
    <row r="7409" spans="1:10" hidden="1">
      <c r="A7409" s="141" t="s">
        <v>34608</v>
      </c>
      <c r="B7409" s="141" t="str">
        <f t="shared" si="115"/>
        <v>TUBO DE CONCRETO ARMADO,CLASSE EA-2,CONFORME ABNT NBR-8890,JUNTA ELASTICA,PARA ESGOTO SANITARIO,COM DIAMETRO DE 500MM,INTUBO DE CONCRETO ARMADO,CLASSE EA-2,CONFORME ABNT NBR-8890,JCLUSIVE ANEL DE BORRACHA.FORNECIMENTOTUBO DE CONCRETO ARMADO,CLASSE EA-2,CONFORME ABNT NBR-8890,J</v>
      </c>
      <c r="C7409" s="141" t="s">
        <v>34604</v>
      </c>
      <c r="D7409" s="141" t="s">
        <v>34609</v>
      </c>
      <c r="E7409" s="141" t="s">
        <v>34606</v>
      </c>
      <c r="I7409" s="141" t="s">
        <v>285</v>
      </c>
      <c r="J7409" s="649">
        <v>399.5</v>
      </c>
    </row>
    <row r="7410" spans="1:10" hidden="1">
      <c r="A7410" s="141" t="s">
        <v>34610</v>
      </c>
      <c r="B7410" s="141" t="str">
        <f t="shared" si="115"/>
        <v>TUBO DE CONCRETO ARMADO,CLASSE EA-2,CONFORME ABNT NBR-8890,JUNTA ELASTICA,PARA ESGOTO SANITARIO,COM DIAMETRO DE 500MM,INTUBO DE CONCRETO ARMADO,CLASSE EA-2,CONFORME ABNT NBR-8890,JCLUSIVE ANEL DE BORRACHA.FORNECIMENTOTUBO DE CONCRETO ARMADO,CLASSE EA-2,CONFORME ABNT NBR-8890,J</v>
      </c>
      <c r="C7410" s="141" t="s">
        <v>34604</v>
      </c>
      <c r="D7410" s="141" t="s">
        <v>34609</v>
      </c>
      <c r="E7410" s="141" t="s">
        <v>34606</v>
      </c>
      <c r="I7410" s="141" t="s">
        <v>285</v>
      </c>
      <c r="J7410" s="649">
        <v>399.5</v>
      </c>
    </row>
    <row r="7411" spans="1:10" hidden="1">
      <c r="A7411" s="141" t="s">
        <v>34611</v>
      </c>
      <c r="B7411" s="141" t="str">
        <f t="shared" si="115"/>
        <v>TUBO DE CONCRETO ARMADO,CLASSE EA-2,CONFORME ABNT NBR-8890,JUNTA ELASTICA,PARA ESGOTO SANITARIO,COM DIAMETRO DE 600MM,INTUBO DE CONCRETO ARMADO,CLASSE EA-2,CONFORME ABNT NBR-8890,JCLUSIVE ANEL DE BORRACHA.FORNECIMENTOTUBO DE CONCRETO ARMADO,CLASSE EA-2,CONFORME ABNT NBR-8890,J</v>
      </c>
      <c r="C7411" s="141" t="s">
        <v>34604</v>
      </c>
      <c r="D7411" s="141" t="s">
        <v>34612</v>
      </c>
      <c r="E7411" s="141" t="s">
        <v>34606</v>
      </c>
      <c r="I7411" s="141" t="s">
        <v>285</v>
      </c>
      <c r="J7411" s="649">
        <v>465</v>
      </c>
    </row>
    <row r="7412" spans="1:10" hidden="1">
      <c r="A7412" s="141" t="s">
        <v>34613</v>
      </c>
      <c r="B7412" s="141" t="str">
        <f t="shared" si="115"/>
        <v>TUBO DE CONCRETO ARMADO,CLASSE EA-2,CONFORME ABNT NBR-8890,JUNTA ELASTICA,PARA ESGOTO SANITARIO,COM DIAMETRO DE 600MM,INTUBO DE CONCRETO ARMADO,CLASSE EA-2,CONFORME ABNT NBR-8890,JCLUSIVE ANEL DE BORRACHA.FORNECIMENTOTUBO DE CONCRETO ARMADO,CLASSE EA-2,CONFORME ABNT NBR-8890,J</v>
      </c>
      <c r="C7412" s="141" t="s">
        <v>34604</v>
      </c>
      <c r="D7412" s="141" t="s">
        <v>34612</v>
      </c>
      <c r="E7412" s="141" t="s">
        <v>34606</v>
      </c>
      <c r="I7412" s="141" t="s">
        <v>285</v>
      </c>
      <c r="J7412" s="649">
        <v>465</v>
      </c>
    </row>
    <row r="7413" spans="1:10" hidden="1">
      <c r="A7413" s="141" t="s">
        <v>34614</v>
      </c>
      <c r="B7413" s="141" t="str">
        <f t="shared" si="115"/>
        <v>TUBO DE CONCRETO ARMADO,CLASSE EA-2,CONFORME ABNT NBR-8890,JUNTA ELASTICA,PARA ESGOTO SANITARIO,COM DIAMETRO DE 700MM,INTUBO DE CONCRETO ARMADO,CLASSE EA-2,CONFORME ABNT NBR-8890,JCLUSIVE ANEL DE BORRACHA.FORNECIMENTOTUBO DE CONCRETO ARMADO,CLASSE EA-2,CONFORME ABNT NBR-8890,J</v>
      </c>
      <c r="C7413" s="141" t="s">
        <v>34604</v>
      </c>
      <c r="D7413" s="141" t="s">
        <v>34615</v>
      </c>
      <c r="E7413" s="141" t="s">
        <v>34606</v>
      </c>
      <c r="I7413" s="141" t="s">
        <v>285</v>
      </c>
      <c r="J7413" s="649">
        <v>558</v>
      </c>
    </row>
    <row r="7414" spans="1:10" hidden="1">
      <c r="A7414" s="141" t="s">
        <v>34616</v>
      </c>
      <c r="B7414" s="141" t="str">
        <f t="shared" si="115"/>
        <v>TUBO DE CONCRETO ARMADO,CLASSE EA-2,CONFORME ABNT NBR-8890,JUNTA ELASTICA,PARA ESGOTO SANITARIO,COM DIAMETRO DE 700MM,INTUBO DE CONCRETO ARMADO,CLASSE EA-2,CONFORME ABNT NBR-8890,JCLUSIVE ANEL DE BORRACHA.FORNECIMENTOTUBO DE CONCRETO ARMADO,CLASSE EA-2,CONFORME ABNT NBR-8890,J</v>
      </c>
      <c r="C7414" s="141" t="s">
        <v>34604</v>
      </c>
      <c r="D7414" s="141" t="s">
        <v>34615</v>
      </c>
      <c r="E7414" s="141" t="s">
        <v>34606</v>
      </c>
      <c r="I7414" s="141" t="s">
        <v>285</v>
      </c>
      <c r="J7414" s="649">
        <v>558</v>
      </c>
    </row>
    <row r="7415" spans="1:10" hidden="1">
      <c r="A7415" s="141" t="s">
        <v>34617</v>
      </c>
      <c r="B7415" s="141" t="str">
        <f t="shared" si="115"/>
        <v>TUBO DE CONCRETO ARMADO,CLASSE EA-2,CONFORME ABNT NBR-8890,JUNTA ELASTICA,PARA ESGOTO SANITARIO,COM DIAMETRO DE 800MM,INTUBO DE CONCRETO ARMADO,CLASSE EA-2,CONFORME ABNT NBR-8890,JCLUSIVE ANEL DE BORRACHA.FORNECIMENTOTUBO DE CONCRETO ARMADO,CLASSE EA-2,CONFORME ABNT NBR-8890,J</v>
      </c>
      <c r="C7415" s="141" t="s">
        <v>34604</v>
      </c>
      <c r="D7415" s="141" t="s">
        <v>34618</v>
      </c>
      <c r="E7415" s="141" t="s">
        <v>34606</v>
      </c>
      <c r="I7415" s="141" t="s">
        <v>285</v>
      </c>
      <c r="J7415" s="649">
        <v>733.43</v>
      </c>
    </row>
    <row r="7416" spans="1:10" hidden="1">
      <c r="A7416" s="141" t="s">
        <v>34619</v>
      </c>
      <c r="B7416" s="141" t="str">
        <f t="shared" si="115"/>
        <v>TUBO DE CONCRETO ARMADO,CLASSE EA-2,CONFORME ABNT NBR-8890,JUNTA ELASTICA,PARA ESGOTO SANITARIO,COM DIAMETRO DE 800MM,INTUBO DE CONCRETO ARMADO,CLASSE EA-2,CONFORME ABNT NBR-8890,JCLUSIVE ANEL DE BORRACHA.FORNECIMENTOTUBO DE CONCRETO ARMADO,CLASSE EA-2,CONFORME ABNT NBR-8890,J</v>
      </c>
      <c r="C7416" s="141" t="s">
        <v>34604</v>
      </c>
      <c r="D7416" s="141" t="s">
        <v>34618</v>
      </c>
      <c r="E7416" s="141" t="s">
        <v>34606</v>
      </c>
      <c r="I7416" s="141" t="s">
        <v>285</v>
      </c>
      <c r="J7416" s="649">
        <v>733.43</v>
      </c>
    </row>
    <row r="7417" spans="1:10" hidden="1">
      <c r="A7417" s="141" t="s">
        <v>34620</v>
      </c>
      <c r="B7417" s="141" t="str">
        <f t="shared" si="115"/>
        <v>TUBO DE CONCRETO ARMADO,CLASSE EA-2,CONFORME ABNT NBR-8890,JUNTA ELASTICA,PARA ESGOTO SANITARIO,COM DIAMETRO DE 900MM,INTUBO DE CONCRETO ARMADO,CLASSE EA-2,CONFORME ABNT NBR-8890,JCLUSIVE ANEL DE BORRACHA.FORNECIMENTOTUBO DE CONCRETO ARMADO,CLASSE EA-2,CONFORME ABNT NBR-8890,J</v>
      </c>
      <c r="C7417" s="141" t="s">
        <v>34604</v>
      </c>
      <c r="D7417" s="141" t="s">
        <v>34621</v>
      </c>
      <c r="E7417" s="141" t="s">
        <v>34606</v>
      </c>
      <c r="I7417" s="141" t="s">
        <v>285</v>
      </c>
      <c r="J7417" s="649">
        <v>947</v>
      </c>
    </row>
    <row r="7418" spans="1:10" hidden="1">
      <c r="A7418" s="141" t="s">
        <v>34622</v>
      </c>
      <c r="B7418" s="141" t="str">
        <f t="shared" si="115"/>
        <v>TUBO DE CONCRETO ARMADO,CLASSE EA-2,CONFORME ABNT NBR-8890,JUNTA ELASTICA,PARA ESGOTO SANITARIO,COM DIAMETRO DE 900MM,INTUBO DE CONCRETO ARMADO,CLASSE EA-2,CONFORME ABNT NBR-8890,JCLUSIVE ANEL DE BORRACHA.FORNECIMENTOTUBO DE CONCRETO ARMADO,CLASSE EA-2,CONFORME ABNT NBR-8890,J</v>
      </c>
      <c r="C7418" s="141" t="s">
        <v>34604</v>
      </c>
      <c r="D7418" s="141" t="s">
        <v>34621</v>
      </c>
      <c r="E7418" s="141" t="s">
        <v>34606</v>
      </c>
      <c r="I7418" s="141" t="s">
        <v>285</v>
      </c>
      <c r="J7418" s="649">
        <v>947</v>
      </c>
    </row>
    <row r="7419" spans="1:10" hidden="1">
      <c r="A7419" s="141" t="s">
        <v>34623</v>
      </c>
      <c r="B7419" s="141" t="str">
        <f t="shared" si="115"/>
        <v>TUBO DE CONCRETO ARMADO,CLASSE EA-2,CONFORME ABNT NBR-8890,JUNTA ELASTICA,PARA ESGOTO SANITARIO,COM DIAMETRO DE 1000MM,ITUBO DE CONCRETO ARMADO,CLASSE EA-2,CONFORME ABNT NBR-8890,JNCLUSIVE ANEL DE BORRACHA.FORNECIMENTOTUBO DE CONCRETO ARMADO,CLASSE EA-2,CONFORME ABNT NBR-8890,J</v>
      </c>
      <c r="C7419" s="141" t="s">
        <v>34604</v>
      </c>
      <c r="D7419" s="141" t="s">
        <v>34624</v>
      </c>
      <c r="E7419" s="141" t="s">
        <v>34625</v>
      </c>
      <c r="I7419" s="141" t="s">
        <v>285</v>
      </c>
      <c r="J7419" s="649">
        <v>1125</v>
      </c>
    </row>
    <row r="7420" spans="1:10" hidden="1">
      <c r="A7420" s="141" t="s">
        <v>34626</v>
      </c>
      <c r="B7420" s="141" t="str">
        <f t="shared" si="115"/>
        <v>TUBO DE CONCRETO ARMADO,CLASSE EA-2,CONFORME ABNT NBR-8890,JUNTA ELASTICA,PARA ESGOTO SANITARIO,COM DIAMETRO DE 1000MM,ITUBO DE CONCRETO ARMADO,CLASSE EA-2,CONFORME ABNT NBR-8890,JNCLUSIVE ANEL DE BORRACHA.FORNECIMENTOTUBO DE CONCRETO ARMADO,CLASSE EA-2,CONFORME ABNT NBR-8890,J</v>
      </c>
      <c r="C7420" s="141" t="s">
        <v>34604</v>
      </c>
      <c r="D7420" s="141" t="s">
        <v>34624</v>
      </c>
      <c r="E7420" s="141" t="s">
        <v>34625</v>
      </c>
      <c r="I7420" s="141" t="s">
        <v>285</v>
      </c>
      <c r="J7420" s="649">
        <v>1125</v>
      </c>
    </row>
    <row r="7421" spans="1:10" hidden="1">
      <c r="A7421" s="141" t="s">
        <v>34627</v>
      </c>
      <c r="B7421" s="141" t="str">
        <f t="shared" si="115"/>
        <v>TUBO DE CONCRETO ARMADO,CLASSE EA-2,CONFORME ABNT NBR-8890,JUNTA ELASTICA,PARA ESGOTO SANITARIO,COM DIAMETRO DE 1200MM,ITUBO DE CONCRETO ARMADO,CLASSE EA-2,CONFORME ABNT NBR-8890,JNCLUSIVE ANEL DE BORRACHA.FORNECIMENTOTUBO DE CONCRETO ARMADO,CLASSE EA-2,CONFORME ABNT NBR-8890,J</v>
      </c>
      <c r="C7421" s="141" t="s">
        <v>34604</v>
      </c>
      <c r="D7421" s="141" t="s">
        <v>34628</v>
      </c>
      <c r="E7421" s="141" t="s">
        <v>34625</v>
      </c>
      <c r="I7421" s="141" t="s">
        <v>285</v>
      </c>
      <c r="J7421" s="649">
        <v>1628</v>
      </c>
    </row>
    <row r="7422" spans="1:10" hidden="1">
      <c r="A7422" s="141" t="s">
        <v>34629</v>
      </c>
      <c r="B7422" s="141" t="str">
        <f t="shared" si="115"/>
        <v>TUBO DE CONCRETO ARMADO,CLASSE EA-2,CONFORME ABNT NBR-8890,JUNTA ELASTICA,PARA ESGOTO SANITARIO,COM DIAMETRO DE 1200MM,ITUBO DE CONCRETO ARMADO,CLASSE EA-2,CONFORME ABNT NBR-8890,JNCLUSIVE ANEL DE BORRACHA.FORNECIMENTOTUBO DE CONCRETO ARMADO,CLASSE EA-2,CONFORME ABNT NBR-8890,J</v>
      </c>
      <c r="C7422" s="141" t="s">
        <v>34604</v>
      </c>
      <c r="D7422" s="141" t="s">
        <v>34628</v>
      </c>
      <c r="E7422" s="141" t="s">
        <v>34625</v>
      </c>
      <c r="I7422" s="141" t="s">
        <v>285</v>
      </c>
      <c r="J7422" s="649">
        <v>1628</v>
      </c>
    </row>
    <row r="7423" spans="1:10" hidden="1">
      <c r="A7423" s="141" t="s">
        <v>34630</v>
      </c>
      <c r="B7423" s="141" t="str">
        <f t="shared" si="115"/>
        <v>TUBO DE CONCRETO ARMADO,CLASSE EA-2,CONFORME ABNT NBR-8890,JUNTA ELASTICA,PARA ESGOTO SANITARIO,COM DIAMETRO DE 1500MM,ITUBO DE CONCRETO ARMADO,CLASSE EA-2,CONFORME ABNT NBR-8890,JNCLUSIVE ANEL DE BORRACHA.FORNECIMENTOTUBO DE CONCRETO ARMADO,CLASSE EA-2,CONFORME ABNT NBR-8890,J</v>
      </c>
      <c r="C7423" s="141" t="s">
        <v>34604</v>
      </c>
      <c r="D7423" s="141" t="s">
        <v>34631</v>
      </c>
      <c r="E7423" s="141" t="s">
        <v>34625</v>
      </c>
      <c r="I7423" s="141" t="s">
        <v>285</v>
      </c>
      <c r="J7423" s="649">
        <v>1990</v>
      </c>
    </row>
    <row r="7424" spans="1:10" hidden="1">
      <c r="A7424" s="141" t="s">
        <v>34632</v>
      </c>
      <c r="B7424" s="141" t="str">
        <f t="shared" si="115"/>
        <v>TUBO DE CONCRETO ARMADO,CLASSE EA-2,CONFORME ABNT NBR-8890,JUNTA ELASTICA,PARA ESGOTO SANITARIO,COM DIAMETRO DE 1500MM,ITUBO DE CONCRETO ARMADO,CLASSE EA-2,CONFORME ABNT NBR-8890,JNCLUSIVE ANEL DE BORRACHA.FORNECIMENTOTUBO DE CONCRETO ARMADO,CLASSE EA-2,CONFORME ABNT NBR-8890,J</v>
      </c>
      <c r="C7424" s="141" t="s">
        <v>34604</v>
      </c>
      <c r="D7424" s="141" t="s">
        <v>34631</v>
      </c>
      <c r="E7424" s="141" t="s">
        <v>34625</v>
      </c>
      <c r="I7424" s="141" t="s">
        <v>285</v>
      </c>
      <c r="J7424" s="649">
        <v>1990</v>
      </c>
    </row>
    <row r="7425" spans="1:10" hidden="1">
      <c r="A7425" s="141" t="s">
        <v>34633</v>
      </c>
      <c r="B7425" s="141" t="str">
        <f t="shared" si="115"/>
        <v>TUBO DE CONCRETO ARMADO,CLASSE EA-3,CONFORME ABNT NBR 8890,JUNTA ELASTICA,PARA ESGOTO SANITARIO,COM DIAMETRO DE 400MM,INTUBO DE CONCRETO ARMADO,CLASSE EA-3,CONFORME ABNT NBR 8890,JCLUSIVE ANEL DE BORRACHA.FORNECIMENTOTUBO DE CONCRETO ARMADO,CLASSE EA-3,CONFORME ABNT NBR 8890,J</v>
      </c>
      <c r="C7425" s="141" t="s">
        <v>34634</v>
      </c>
      <c r="D7425" s="141" t="s">
        <v>34605</v>
      </c>
      <c r="E7425" s="141" t="s">
        <v>34606</v>
      </c>
      <c r="I7425" s="141" t="s">
        <v>285</v>
      </c>
      <c r="J7425" s="649">
        <v>318</v>
      </c>
    </row>
    <row r="7426" spans="1:10" hidden="1">
      <c r="A7426" s="141" t="s">
        <v>34635</v>
      </c>
      <c r="B7426" s="141" t="str">
        <f t="shared" si="115"/>
        <v>TUBO DE CONCRETO ARMADO,CLASSE EA-3,CONFORME ABNT NBR 8890,JUNTA ELASTICA,PARA ESGOTO SANITARIO,COM DIAMETRO DE 400MM,INTUBO DE CONCRETO ARMADO,CLASSE EA-3,CONFORME ABNT NBR 8890,JCLUSIVE ANEL DE BORRACHA.FORNECIMENTOTUBO DE CONCRETO ARMADO,CLASSE EA-3,CONFORME ABNT NBR 8890,J</v>
      </c>
      <c r="C7426" s="141" t="s">
        <v>34634</v>
      </c>
      <c r="D7426" s="141" t="s">
        <v>34605</v>
      </c>
      <c r="E7426" s="141" t="s">
        <v>34606</v>
      </c>
      <c r="I7426" s="141" t="s">
        <v>285</v>
      </c>
      <c r="J7426" s="649">
        <v>318</v>
      </c>
    </row>
    <row r="7427" spans="1:10" hidden="1">
      <c r="A7427" s="141" t="s">
        <v>34636</v>
      </c>
      <c r="B7427" s="141" t="str">
        <f t="shared" ref="B7427:B7490" si="116">C7427&amp;D7427&amp;C7427&amp;E7427&amp;F7427&amp;G7427&amp;H7427&amp;C7427</f>
        <v>TUBO DE CONCRETO ARMADO,CLASSE EA-3,CONFORME ABNT NBR 8890,JUNTA ELASTICA,PARA ESGOTO SANITARIO,COM DIAMETRO DE 500MM,INTUBO DE CONCRETO ARMADO,CLASSE EA-3,CONFORME ABNT NBR 8890,JCLUSIVE ANEL DE BORRACHA.FORNECIMENTOTUBO DE CONCRETO ARMADO,CLASSE EA-3,CONFORME ABNT NBR 8890,J</v>
      </c>
      <c r="C7427" s="141" t="s">
        <v>34634</v>
      </c>
      <c r="D7427" s="141" t="s">
        <v>34609</v>
      </c>
      <c r="E7427" s="141" t="s">
        <v>34606</v>
      </c>
      <c r="I7427" s="141" t="s">
        <v>285</v>
      </c>
      <c r="J7427" s="649">
        <v>437</v>
      </c>
    </row>
    <row r="7428" spans="1:10" hidden="1">
      <c r="A7428" s="141" t="s">
        <v>34637</v>
      </c>
      <c r="B7428" s="141" t="str">
        <f t="shared" si="116"/>
        <v>TUBO DE CONCRETO ARMADO,CLASSE EA-3,CONFORME ABNT NBR 8890,JUNTA ELASTICA,PARA ESGOTO SANITARIO,COM DIAMETRO DE 500MM,INTUBO DE CONCRETO ARMADO,CLASSE EA-3,CONFORME ABNT NBR 8890,JCLUSIVE ANEL DE BORRACHA.FORNECIMENTOTUBO DE CONCRETO ARMADO,CLASSE EA-3,CONFORME ABNT NBR 8890,J</v>
      </c>
      <c r="C7428" s="141" t="s">
        <v>34634</v>
      </c>
      <c r="D7428" s="141" t="s">
        <v>34609</v>
      </c>
      <c r="E7428" s="141" t="s">
        <v>34606</v>
      </c>
      <c r="I7428" s="141" t="s">
        <v>285</v>
      </c>
      <c r="J7428" s="649">
        <v>437</v>
      </c>
    </row>
    <row r="7429" spans="1:10" hidden="1">
      <c r="A7429" s="141" t="s">
        <v>34638</v>
      </c>
      <c r="B7429" s="141" t="str">
        <f t="shared" si="116"/>
        <v>TUBO DE CONCRETO ARMADO,CLASSE EA-3,CONFORME ABNT NBR 8890,JUNTA ELASTICA,PARA ESGOTO SANITARIO,COM DIAMETRO DE 600MM,INTUBO DE CONCRETO ARMADO,CLASSE EA-3,CONFORME ABNT NBR 8890,JCLUSIVE ANEL DE BORRACHA.FORNECIMENTOTUBO DE CONCRETO ARMADO,CLASSE EA-3,CONFORME ABNT NBR 8890,J</v>
      </c>
      <c r="C7429" s="141" t="s">
        <v>34634</v>
      </c>
      <c r="D7429" s="141" t="s">
        <v>34612</v>
      </c>
      <c r="E7429" s="141" t="s">
        <v>34606</v>
      </c>
      <c r="I7429" s="141" t="s">
        <v>285</v>
      </c>
      <c r="J7429" s="649">
        <v>536</v>
      </c>
    </row>
    <row r="7430" spans="1:10" hidden="1">
      <c r="A7430" s="141" t="s">
        <v>34639</v>
      </c>
      <c r="B7430" s="141" t="str">
        <f t="shared" si="116"/>
        <v>TUBO DE CONCRETO ARMADO,CLASSE EA-3,CONFORME ABNT NBR 8890,JUNTA ELASTICA,PARA ESGOTO SANITARIO,COM DIAMETRO DE 600MM,INTUBO DE CONCRETO ARMADO,CLASSE EA-3,CONFORME ABNT NBR 8890,JCLUSIVE ANEL DE BORRACHA.FORNECIMENTOTUBO DE CONCRETO ARMADO,CLASSE EA-3,CONFORME ABNT NBR 8890,J</v>
      </c>
      <c r="C7430" s="141" t="s">
        <v>34634</v>
      </c>
      <c r="D7430" s="141" t="s">
        <v>34612</v>
      </c>
      <c r="E7430" s="141" t="s">
        <v>34606</v>
      </c>
      <c r="I7430" s="141" t="s">
        <v>285</v>
      </c>
      <c r="J7430" s="649">
        <v>536</v>
      </c>
    </row>
    <row r="7431" spans="1:10" hidden="1">
      <c r="A7431" s="141" t="s">
        <v>34640</v>
      </c>
      <c r="B7431" s="141" t="str">
        <f t="shared" si="116"/>
        <v>TUBO DE CONCRETO ARMADO,CLASSE EA-3,CONFORME ABNT NBR 8890,JUNTA ELASTICA,PARA ESGOTO SANITARIO,COM DIAMETRO DE 700MM,INTUBO DE CONCRETO ARMADO,CLASSE EA-3,CONFORME ABNT NBR 8890,JCLUSIVE ANEL DE BORRACHA.FORNECIMENTOTUBO DE CONCRETO ARMADO,CLASSE EA-3,CONFORME ABNT NBR 8890,J</v>
      </c>
      <c r="C7431" s="141" t="s">
        <v>34634</v>
      </c>
      <c r="D7431" s="141" t="s">
        <v>34615</v>
      </c>
      <c r="E7431" s="141" t="s">
        <v>34606</v>
      </c>
      <c r="I7431" s="141" t="s">
        <v>285</v>
      </c>
      <c r="J7431" s="649">
        <v>803</v>
      </c>
    </row>
    <row r="7432" spans="1:10" hidden="1">
      <c r="A7432" s="141" t="s">
        <v>34641</v>
      </c>
      <c r="B7432" s="141" t="str">
        <f t="shared" si="116"/>
        <v>TUBO DE CONCRETO ARMADO,CLASSE EA-3,CONFORME ABNT NBR 8890,JUNTA ELASTICA,PARA ESGOTO SANITARIO,COM DIAMETRO DE 700MM,INTUBO DE CONCRETO ARMADO,CLASSE EA-3,CONFORME ABNT NBR 8890,JCLUSIVE ANEL DE BORRACHA.FORNECIMENTOTUBO DE CONCRETO ARMADO,CLASSE EA-3,CONFORME ABNT NBR 8890,J</v>
      </c>
      <c r="C7432" s="141" t="s">
        <v>34634</v>
      </c>
      <c r="D7432" s="141" t="s">
        <v>34615</v>
      </c>
      <c r="E7432" s="141" t="s">
        <v>34606</v>
      </c>
      <c r="I7432" s="141" t="s">
        <v>285</v>
      </c>
      <c r="J7432" s="649">
        <v>803</v>
      </c>
    </row>
    <row r="7433" spans="1:10" hidden="1">
      <c r="A7433" s="141" t="s">
        <v>34642</v>
      </c>
      <c r="B7433" s="141" t="str">
        <f t="shared" si="116"/>
        <v>TUBO DE CONCRETO ARMADO,CLASSE EA-3,CONFORME ABNT NBR 8890,JUNTA ELASTICA,PARA ESGOTO SANITARIO,COM DIAMETRO DE 800MM,INTUBO DE CONCRETO ARMADO,CLASSE EA-3,CONFORME ABNT NBR 8890,JCLUSIVE ANEL DE BORRACHA.FORNECIMENTOTUBO DE CONCRETO ARMADO,CLASSE EA-3,CONFORME ABNT NBR 8890,J</v>
      </c>
      <c r="C7433" s="141" t="s">
        <v>34634</v>
      </c>
      <c r="D7433" s="141" t="s">
        <v>34618</v>
      </c>
      <c r="E7433" s="141" t="s">
        <v>34606</v>
      </c>
      <c r="I7433" s="141" t="s">
        <v>285</v>
      </c>
      <c r="J7433" s="649">
        <v>861</v>
      </c>
    </row>
    <row r="7434" spans="1:10" hidden="1">
      <c r="A7434" s="141" t="s">
        <v>34643</v>
      </c>
      <c r="B7434" s="141" t="str">
        <f t="shared" si="116"/>
        <v>TUBO DE CONCRETO ARMADO,CLASSE EA-3,CONFORME ABNT NBR 8890,JUNTA ELASTICA,PARA ESGOTO SANITARIO,COM DIAMETRO DE 800MM,INTUBO DE CONCRETO ARMADO,CLASSE EA-3,CONFORME ABNT NBR 8890,JCLUSIVE ANEL DE BORRACHA.FORNECIMENTOTUBO DE CONCRETO ARMADO,CLASSE EA-3,CONFORME ABNT NBR 8890,J</v>
      </c>
      <c r="C7434" s="141" t="s">
        <v>34634</v>
      </c>
      <c r="D7434" s="141" t="s">
        <v>34618</v>
      </c>
      <c r="E7434" s="141" t="s">
        <v>34606</v>
      </c>
      <c r="I7434" s="141" t="s">
        <v>285</v>
      </c>
      <c r="J7434" s="649">
        <v>861</v>
      </c>
    </row>
    <row r="7435" spans="1:10" hidden="1">
      <c r="A7435" s="141" t="s">
        <v>34644</v>
      </c>
      <c r="B7435" s="141" t="str">
        <f t="shared" si="116"/>
        <v>TUBO DE CONCRETO ARMADO,CLASSE EA-3,CONFORME ABNT NBR 8890,JUNTA ELASTICA,PARA ESGOTO SANITARIO,COM DIAMETRO DE 900MM,INTUBO DE CONCRETO ARMADO,CLASSE EA-3,CONFORME ABNT NBR 8890,JCLUSIVE ANEL DE BORRACHA.FORNECIMENTOTUBO DE CONCRETO ARMADO,CLASSE EA-3,CONFORME ABNT NBR 8890,J</v>
      </c>
      <c r="C7435" s="141" t="s">
        <v>34634</v>
      </c>
      <c r="D7435" s="141" t="s">
        <v>34621</v>
      </c>
      <c r="E7435" s="141" t="s">
        <v>34606</v>
      </c>
      <c r="I7435" s="141" t="s">
        <v>285</v>
      </c>
      <c r="J7435" s="649">
        <v>1206</v>
      </c>
    </row>
    <row r="7436" spans="1:10" hidden="1">
      <c r="A7436" s="141" t="s">
        <v>34645</v>
      </c>
      <c r="B7436" s="141" t="str">
        <f t="shared" si="116"/>
        <v>TUBO DE CONCRETO ARMADO,CLASSE EA-3,CONFORME ABNT NBR 8890,JUNTA ELASTICA,PARA ESGOTO SANITARIO,COM DIAMETRO DE 900MM,INTUBO DE CONCRETO ARMADO,CLASSE EA-3,CONFORME ABNT NBR 8890,JCLUSIVE ANEL DE BORRACHA.FORNECIMENTOTUBO DE CONCRETO ARMADO,CLASSE EA-3,CONFORME ABNT NBR 8890,J</v>
      </c>
      <c r="C7436" s="141" t="s">
        <v>34634</v>
      </c>
      <c r="D7436" s="141" t="s">
        <v>34621</v>
      </c>
      <c r="E7436" s="141" t="s">
        <v>34606</v>
      </c>
      <c r="I7436" s="141" t="s">
        <v>285</v>
      </c>
      <c r="J7436" s="649">
        <v>1206</v>
      </c>
    </row>
    <row r="7437" spans="1:10" hidden="1">
      <c r="A7437" s="141" t="s">
        <v>34646</v>
      </c>
      <c r="B7437" s="141" t="str">
        <f t="shared" si="116"/>
        <v>TUBO DE CONCRETO ARMADO,CLASSE EA-3,CONFORME ABNT NBR 8890,JUNTA ELASTICA,PARA ESGOTO SANITARIO,COM DIAMETRO DE 1000MM,ITUBO DE CONCRETO ARMADO,CLASSE EA-3,CONFORME ABNT NBR 8890,JNCLUSIVE ANEL DE BORRACHA.FORNECIMENTOTUBO DE CONCRETO ARMADO,CLASSE EA-3,CONFORME ABNT NBR 8890,J</v>
      </c>
      <c r="C7437" s="141" t="s">
        <v>34634</v>
      </c>
      <c r="D7437" s="141" t="s">
        <v>34624</v>
      </c>
      <c r="E7437" s="141" t="s">
        <v>34625</v>
      </c>
      <c r="I7437" s="141" t="s">
        <v>285</v>
      </c>
      <c r="J7437" s="649">
        <v>1240</v>
      </c>
    </row>
    <row r="7438" spans="1:10" hidden="1">
      <c r="A7438" s="141" t="s">
        <v>34647</v>
      </c>
      <c r="B7438" s="141" t="str">
        <f t="shared" si="116"/>
        <v>TUBO DE CONCRETO ARMADO,CLASSE EA-3,CONFORME ABNT NBR 8890,JUNTA ELASTICA,PARA ESGOTO SANITARIO,COM DIAMETRO DE 1000MM,ITUBO DE CONCRETO ARMADO,CLASSE EA-3,CONFORME ABNT NBR 8890,JNCLUSIVE ANEL DE BORRACHA.FORNECIMENTOTUBO DE CONCRETO ARMADO,CLASSE EA-3,CONFORME ABNT NBR 8890,J</v>
      </c>
      <c r="C7438" s="141" t="s">
        <v>34634</v>
      </c>
      <c r="D7438" s="141" t="s">
        <v>34624</v>
      </c>
      <c r="E7438" s="141" t="s">
        <v>34625</v>
      </c>
      <c r="I7438" s="141" t="s">
        <v>285</v>
      </c>
      <c r="J7438" s="649">
        <v>1240</v>
      </c>
    </row>
    <row r="7439" spans="1:10" hidden="1">
      <c r="A7439" s="141" t="s">
        <v>34648</v>
      </c>
      <c r="B7439" s="141" t="str">
        <f t="shared" si="116"/>
        <v>TUBO DE CONCRETO ARMADO,CLASSE EA-3,CONFORME ABNT NBR 8890,JUNTA ELASTICA,PARA ESGOTO SANITARIO,COM DIAMETRO DE 1200MM,ITUBO DE CONCRETO ARMADO,CLASSE EA-3,CONFORME ABNT NBR 8890,JNCLUSIVE ANEL DE BORRACHA.FORNECIMENTOTUBO DE CONCRETO ARMADO,CLASSE EA-3,CONFORME ABNT NBR 8890,J</v>
      </c>
      <c r="C7439" s="141" t="s">
        <v>34634</v>
      </c>
      <c r="D7439" s="141" t="s">
        <v>34628</v>
      </c>
      <c r="E7439" s="141" t="s">
        <v>34625</v>
      </c>
      <c r="I7439" s="141" t="s">
        <v>285</v>
      </c>
      <c r="J7439" s="649">
        <v>1794</v>
      </c>
    </row>
    <row r="7440" spans="1:10" hidden="1">
      <c r="A7440" s="141" t="s">
        <v>34649</v>
      </c>
      <c r="B7440" s="141" t="str">
        <f t="shared" si="116"/>
        <v>TUBO DE CONCRETO ARMADO,CLASSE EA-3,CONFORME ABNT NBR 8890,JUNTA ELASTICA,PARA ESGOTO SANITARIO,COM DIAMETRO DE 1200MM,ITUBO DE CONCRETO ARMADO,CLASSE EA-3,CONFORME ABNT NBR 8890,JNCLUSIVE ANEL DE BORRACHA.FORNECIMENTOTUBO DE CONCRETO ARMADO,CLASSE EA-3,CONFORME ABNT NBR 8890,J</v>
      </c>
      <c r="C7440" s="141" t="s">
        <v>34634</v>
      </c>
      <c r="D7440" s="141" t="s">
        <v>34628</v>
      </c>
      <c r="E7440" s="141" t="s">
        <v>34625</v>
      </c>
      <c r="I7440" s="141" t="s">
        <v>285</v>
      </c>
      <c r="J7440" s="649">
        <v>1794</v>
      </c>
    </row>
    <row r="7441" spans="1:10" hidden="1">
      <c r="A7441" s="141" t="s">
        <v>34650</v>
      </c>
      <c r="B7441" s="141" t="str">
        <f t="shared" si="116"/>
        <v>TUBO DE CONCRETO ARMADO,CLASSE EA-3,CONFORME ABNT NBR 8890,JUNTA ELASTICA,PARA ESGOTO SANITARIO,COM DIAMETRO DE 1500MM,ITUBO DE CONCRETO ARMADO,CLASSE EA-3,CONFORME ABNT NBR 8890,JNCLUSIVE ANEL DE BORRACHA.FORNECIMENTOTUBO DE CONCRETO ARMADO,CLASSE EA-3,CONFORME ABNT NBR 8890,J</v>
      </c>
      <c r="C7441" s="141" t="s">
        <v>34634</v>
      </c>
      <c r="D7441" s="141" t="s">
        <v>34631</v>
      </c>
      <c r="E7441" s="141" t="s">
        <v>34625</v>
      </c>
      <c r="I7441" s="141" t="s">
        <v>285</v>
      </c>
      <c r="J7441" s="649">
        <v>2682</v>
      </c>
    </row>
    <row r="7442" spans="1:10" hidden="1">
      <c r="A7442" s="141" t="s">
        <v>34651</v>
      </c>
      <c r="B7442" s="141" t="str">
        <f t="shared" si="116"/>
        <v>TUBO DE CONCRETO ARMADO,CLASSE EA-3,CONFORME ABNT NBR 8890,JUNTA ELASTICA,PARA ESGOTO SANITARIO,COM DIAMETRO DE 1500MM,ITUBO DE CONCRETO ARMADO,CLASSE EA-3,CONFORME ABNT NBR 8890,JNCLUSIVE ANEL DE BORRACHA.FORNECIMENTOTUBO DE CONCRETO ARMADO,CLASSE EA-3,CONFORME ABNT NBR 8890,J</v>
      </c>
      <c r="C7442" s="141" t="s">
        <v>34634</v>
      </c>
      <c r="D7442" s="141" t="s">
        <v>34631</v>
      </c>
      <c r="E7442" s="141" t="s">
        <v>34625</v>
      </c>
      <c r="I7442" s="141" t="s">
        <v>285</v>
      </c>
      <c r="J7442" s="649">
        <v>2682</v>
      </c>
    </row>
    <row r="7443" spans="1:10" hidden="1">
      <c r="A7443" s="141" t="s">
        <v>34652</v>
      </c>
      <c r="B7443" s="141" t="str">
        <f t="shared" si="116"/>
        <v>TUBO DE CONCRETO ARMADO,CLASSE EA-4,CONFORME ABNT NBR 8890,JUNTA ELASTICA,PARA ESGOTO SANITARIO,COM DIAMETRO DE 400MM,INTUBO DE CONCRETO ARMADO,CLASSE EA-4,CONFORME ABNT NBR 8890,JCLUSIVE ANEL DE BORRACHA.FORNECIMENTOTUBO DE CONCRETO ARMADO,CLASSE EA-4,CONFORME ABNT NBR 8890,J</v>
      </c>
      <c r="C7443" s="141" t="s">
        <v>34653</v>
      </c>
      <c r="D7443" s="141" t="s">
        <v>34605</v>
      </c>
      <c r="E7443" s="141" t="s">
        <v>34606</v>
      </c>
      <c r="I7443" s="141" t="s">
        <v>285</v>
      </c>
      <c r="J7443" s="649">
        <v>379</v>
      </c>
    </row>
    <row r="7444" spans="1:10" hidden="1">
      <c r="A7444" s="141" t="s">
        <v>34654</v>
      </c>
      <c r="B7444" s="141" t="str">
        <f t="shared" si="116"/>
        <v>TUBO DE CONCRETO ARMADO,CLASSE EA-4,CONFORME ABNT NBR 8890,JUNTA ELASTICA,PARA ESGOTO SANITARIO,COM DIAMETRO DE 400MM,INTUBO DE CONCRETO ARMADO,CLASSE EA-4,CONFORME ABNT NBR 8890,JCLUSIVE ANEL DE BORRACHA.FORNECIMENTOTUBO DE CONCRETO ARMADO,CLASSE EA-4,CONFORME ABNT NBR 8890,J</v>
      </c>
      <c r="C7444" s="141" t="s">
        <v>34653</v>
      </c>
      <c r="D7444" s="141" t="s">
        <v>34605</v>
      </c>
      <c r="E7444" s="141" t="s">
        <v>34606</v>
      </c>
      <c r="I7444" s="141" t="s">
        <v>285</v>
      </c>
      <c r="J7444" s="649">
        <v>379</v>
      </c>
    </row>
    <row r="7445" spans="1:10" hidden="1">
      <c r="A7445" s="141" t="s">
        <v>34655</v>
      </c>
      <c r="B7445" s="141" t="str">
        <f t="shared" si="116"/>
        <v>TUBO DE CONCRETO ARMADO,CLASSE EA-4,CONFORME ABNT NBR 8890,JUNTA ELASTICA,PARA ESGOTO SANITARIO,COM DIAMETRO DE 500MM,INTUBO DE CONCRETO ARMADO,CLASSE EA-4,CONFORME ABNT NBR 8890,JCLUSIVE ANEL DE BORRACHA. FORNECIMENTOTUBO DE CONCRETO ARMADO,CLASSE EA-4,CONFORME ABNT NBR 8890,J</v>
      </c>
      <c r="C7445" s="141" t="s">
        <v>34653</v>
      </c>
      <c r="D7445" s="141" t="s">
        <v>34609</v>
      </c>
      <c r="E7445" s="141" t="s">
        <v>34656</v>
      </c>
      <c r="I7445" s="141" t="s">
        <v>285</v>
      </c>
      <c r="J7445" s="649">
        <v>478</v>
      </c>
    </row>
    <row r="7446" spans="1:10" hidden="1">
      <c r="A7446" s="141" t="s">
        <v>34657</v>
      </c>
      <c r="B7446" s="141" t="str">
        <f t="shared" si="116"/>
        <v>TUBO DE CONCRETO ARMADO,CLASSE EA-4,CONFORME ABNT NBR 8890,JUNTA ELASTICA,PARA ESGOTO SANITARIO,COM DIAMETRO DE 500MM,INTUBO DE CONCRETO ARMADO,CLASSE EA-4,CONFORME ABNT NBR 8890,JCLUSIVE ANEL DE BORRACHA. FORNECIMENTOTUBO DE CONCRETO ARMADO,CLASSE EA-4,CONFORME ABNT NBR 8890,J</v>
      </c>
      <c r="C7446" s="141" t="s">
        <v>34653</v>
      </c>
      <c r="D7446" s="141" t="s">
        <v>34609</v>
      </c>
      <c r="E7446" s="141" t="s">
        <v>34656</v>
      </c>
      <c r="I7446" s="141" t="s">
        <v>285</v>
      </c>
      <c r="J7446" s="649">
        <v>478</v>
      </c>
    </row>
    <row r="7447" spans="1:10" hidden="1">
      <c r="A7447" s="141" t="s">
        <v>34658</v>
      </c>
      <c r="B7447" s="141" t="str">
        <f t="shared" si="116"/>
        <v>TUBO DE CONCRETO ARMADO,CLASSE EA-4,CONFORME ABNT NBR 8890,JUNTA ELASTICA,PARA ESGOTO SANITARIO,COM DIAMETRO DE 600MM,INTUBO DE CONCRETO ARMADO,CLASSE EA-4,CONFORME ABNT NBR 8890,JCLUSIVE ANEL DE BORRACHA. FORNECIMENTOTUBO DE CONCRETO ARMADO,CLASSE EA-4,CONFORME ABNT NBR 8890,J</v>
      </c>
      <c r="C7447" s="141" t="s">
        <v>34653</v>
      </c>
      <c r="D7447" s="141" t="s">
        <v>34612</v>
      </c>
      <c r="E7447" s="141" t="s">
        <v>34656</v>
      </c>
      <c r="I7447" s="141" t="s">
        <v>285</v>
      </c>
      <c r="J7447" s="649">
        <v>595</v>
      </c>
    </row>
    <row r="7448" spans="1:10" hidden="1">
      <c r="A7448" s="141" t="s">
        <v>34659</v>
      </c>
      <c r="B7448" s="141" t="str">
        <f t="shared" si="116"/>
        <v>TUBO DE CONCRETO ARMADO,CLASSE EA-4,CONFORME ABNT NBR 8890,JUNTA ELASTICA,PARA ESGOTO SANITARIO,COM DIAMETRO DE 600MM,INTUBO DE CONCRETO ARMADO,CLASSE EA-4,CONFORME ABNT NBR 8890,JCLUSIVE ANEL DE BORRACHA. FORNECIMENTOTUBO DE CONCRETO ARMADO,CLASSE EA-4,CONFORME ABNT NBR 8890,J</v>
      </c>
      <c r="C7448" s="141" t="s">
        <v>34653</v>
      </c>
      <c r="D7448" s="141" t="s">
        <v>34612</v>
      </c>
      <c r="E7448" s="141" t="s">
        <v>34656</v>
      </c>
      <c r="I7448" s="141" t="s">
        <v>285</v>
      </c>
      <c r="J7448" s="649">
        <v>595</v>
      </c>
    </row>
    <row r="7449" spans="1:10" hidden="1">
      <c r="A7449" s="141" t="s">
        <v>34660</v>
      </c>
      <c r="B7449" s="141" t="str">
        <f t="shared" si="116"/>
        <v>TUBO DE CONCRETO ARMADO,CLASSE EA-4,CONFORME ABNT NBR 8890,JUNTA ELASTICA,PARA ESGOTO SANITARIO,COM DIAMETRO DE 700MM,INTUBO DE CONCRETO ARMADO,CLASSE EA-4,CONFORME ABNT NBR 8890,JCLUSIVE ANEL DE BORRACHA. FORNECIMENTOTUBO DE CONCRETO ARMADO,CLASSE EA-4,CONFORME ABNT NBR 8890,J</v>
      </c>
      <c r="C7449" s="141" t="s">
        <v>34653</v>
      </c>
      <c r="D7449" s="141" t="s">
        <v>34615</v>
      </c>
      <c r="E7449" s="141" t="s">
        <v>34656</v>
      </c>
      <c r="I7449" s="141" t="s">
        <v>285</v>
      </c>
      <c r="J7449" s="649">
        <v>862.5</v>
      </c>
    </row>
    <row r="7450" spans="1:10" hidden="1">
      <c r="A7450" s="141" t="s">
        <v>34661</v>
      </c>
      <c r="B7450" s="141" t="str">
        <f t="shared" si="116"/>
        <v>TUBO DE CONCRETO ARMADO,CLASSE EA-4,CONFORME ABNT NBR 8890,JUNTA ELASTICA,PARA ESGOTO SANITARIO,COM DIAMETRO DE 700MM,INTUBO DE CONCRETO ARMADO,CLASSE EA-4,CONFORME ABNT NBR 8890,JCLUSIVE ANEL DE BORRACHA. FORNECIMENTOTUBO DE CONCRETO ARMADO,CLASSE EA-4,CONFORME ABNT NBR 8890,J</v>
      </c>
      <c r="C7450" s="141" t="s">
        <v>34653</v>
      </c>
      <c r="D7450" s="141" t="s">
        <v>34615</v>
      </c>
      <c r="E7450" s="141" t="s">
        <v>34656</v>
      </c>
      <c r="I7450" s="141" t="s">
        <v>285</v>
      </c>
      <c r="J7450" s="649">
        <v>862.5</v>
      </c>
    </row>
    <row r="7451" spans="1:10" hidden="1">
      <c r="A7451" s="141" t="s">
        <v>34662</v>
      </c>
      <c r="B7451" s="141" t="str">
        <f t="shared" si="116"/>
        <v>TUBO DE CONCRETO ARMADO,CLASSE EA-4,CONFORME ABNT NBR 8890,JUNTA ELASTICA,PARA ESGOTO SANITARIO,COM DIAMETRO DE 800MM,INTUBO DE CONCRETO ARMADO,CLASSE EA-4,CONFORME ABNT NBR 8890,JCLUSIVE ANEL DE BORRACHA.FORNECIMENTOTUBO DE CONCRETO ARMADO,CLASSE EA-4,CONFORME ABNT NBR 8890,J</v>
      </c>
      <c r="C7451" s="141" t="s">
        <v>34653</v>
      </c>
      <c r="D7451" s="141" t="s">
        <v>34618</v>
      </c>
      <c r="E7451" s="141" t="s">
        <v>34606</v>
      </c>
      <c r="I7451" s="141" t="s">
        <v>285</v>
      </c>
      <c r="J7451" s="649">
        <v>940</v>
      </c>
    </row>
    <row r="7452" spans="1:10" hidden="1">
      <c r="A7452" s="141" t="s">
        <v>34663</v>
      </c>
      <c r="B7452" s="141" t="str">
        <f t="shared" si="116"/>
        <v>TUBO DE CONCRETO ARMADO,CLASSE EA-4,CONFORME ABNT NBR 8890,JUNTA ELASTICA,PARA ESGOTO SANITARIO,COM DIAMETRO DE 800MM,INTUBO DE CONCRETO ARMADO,CLASSE EA-4,CONFORME ABNT NBR 8890,JCLUSIVE ANEL DE BORRACHA.FORNECIMENTOTUBO DE CONCRETO ARMADO,CLASSE EA-4,CONFORME ABNT NBR 8890,J</v>
      </c>
      <c r="C7452" s="141" t="s">
        <v>34653</v>
      </c>
      <c r="D7452" s="141" t="s">
        <v>34618</v>
      </c>
      <c r="E7452" s="141" t="s">
        <v>34606</v>
      </c>
      <c r="I7452" s="141" t="s">
        <v>285</v>
      </c>
      <c r="J7452" s="649">
        <v>940</v>
      </c>
    </row>
    <row r="7453" spans="1:10" hidden="1">
      <c r="A7453" s="141" t="s">
        <v>34664</v>
      </c>
      <c r="B7453" s="141" t="str">
        <f t="shared" si="116"/>
        <v>TUBO DE CONCRETO ARMADO,CLASSE EA-4,CONFORME ABNT NBR 8890,JUNTA ELASTICA,PARA ESGOTO SANITARIO,COM DIAMETRO DE 900MM,INTUBO DE CONCRETO ARMADO,CLASSE EA-4,CONFORME ABNT NBR 8890,JCLUSIVE ANEL DE BORRACHA. FORNECIMENTOTUBO DE CONCRETO ARMADO,CLASSE EA-4,CONFORME ABNT NBR 8890,J</v>
      </c>
      <c r="C7453" s="141" t="s">
        <v>34653</v>
      </c>
      <c r="D7453" s="141" t="s">
        <v>34621</v>
      </c>
      <c r="E7453" s="141" t="s">
        <v>34656</v>
      </c>
      <c r="I7453" s="141" t="s">
        <v>285</v>
      </c>
      <c r="J7453" s="649">
        <v>1326</v>
      </c>
    </row>
    <row r="7454" spans="1:10" hidden="1">
      <c r="A7454" s="141" t="s">
        <v>34665</v>
      </c>
      <c r="B7454" s="141" t="str">
        <f t="shared" si="116"/>
        <v>TUBO DE CONCRETO ARMADO,CLASSE EA-4,CONFORME ABNT NBR 8890,JUNTA ELASTICA,PARA ESGOTO SANITARIO,COM DIAMETRO DE 900MM,INTUBO DE CONCRETO ARMADO,CLASSE EA-4,CONFORME ABNT NBR 8890,JCLUSIVE ANEL DE BORRACHA. FORNECIMENTOTUBO DE CONCRETO ARMADO,CLASSE EA-4,CONFORME ABNT NBR 8890,J</v>
      </c>
      <c r="C7454" s="141" t="s">
        <v>34653</v>
      </c>
      <c r="D7454" s="141" t="s">
        <v>34621</v>
      </c>
      <c r="E7454" s="141" t="s">
        <v>34656</v>
      </c>
      <c r="I7454" s="141" t="s">
        <v>285</v>
      </c>
      <c r="J7454" s="649">
        <v>1326</v>
      </c>
    </row>
    <row r="7455" spans="1:10" hidden="1">
      <c r="A7455" s="141" t="s">
        <v>34666</v>
      </c>
      <c r="B7455" s="141" t="str">
        <f t="shared" si="116"/>
        <v>TUBO DE CONCRETO ARMADO,CLASSE EA-4,CONFORME ABNT NBR 8890,JUNTA ELASTICA,PARA ESGOTO SANITARIO,COM DIAMETRO DE 1000MM,ITUBO DE CONCRETO ARMADO,CLASSE EA-4,CONFORME ABNT NBR 8890,JNCLUSIVE ANEL DE BORRACHA. FORNECIMENTOTUBO DE CONCRETO ARMADO,CLASSE EA-4,CONFORME ABNT NBR 8890,J</v>
      </c>
      <c r="C7455" s="141" t="s">
        <v>34653</v>
      </c>
      <c r="D7455" s="141" t="s">
        <v>34624</v>
      </c>
      <c r="E7455" s="141" t="s">
        <v>34667</v>
      </c>
      <c r="I7455" s="141" t="s">
        <v>285</v>
      </c>
      <c r="J7455" s="649">
        <v>1364</v>
      </c>
    </row>
    <row r="7456" spans="1:10" hidden="1">
      <c r="A7456" s="141" t="s">
        <v>34668</v>
      </c>
      <c r="B7456" s="141" t="str">
        <f t="shared" si="116"/>
        <v>TUBO DE CONCRETO ARMADO,CLASSE EA-4,CONFORME ABNT NBR 8890,JUNTA ELASTICA,PARA ESGOTO SANITARIO,COM DIAMETRO DE 1000MM,ITUBO DE CONCRETO ARMADO,CLASSE EA-4,CONFORME ABNT NBR 8890,JNCLUSIVE ANEL DE BORRACHA. FORNECIMENTOTUBO DE CONCRETO ARMADO,CLASSE EA-4,CONFORME ABNT NBR 8890,J</v>
      </c>
      <c r="C7456" s="141" t="s">
        <v>34653</v>
      </c>
      <c r="D7456" s="141" t="s">
        <v>34624</v>
      </c>
      <c r="E7456" s="141" t="s">
        <v>34667</v>
      </c>
      <c r="I7456" s="141" t="s">
        <v>285</v>
      </c>
      <c r="J7456" s="649">
        <v>1364</v>
      </c>
    </row>
    <row r="7457" spans="1:10" hidden="1">
      <c r="A7457" s="141" t="s">
        <v>34669</v>
      </c>
      <c r="B7457" s="141" t="str">
        <f t="shared" si="116"/>
        <v>TUBO DE CONCRETO ARMADO,CLASSE EA-4,CONFORME ABNT NBR 8890,JUNTA ELASTICA,PARA ESGOTO SANITARIO,COM DIAMETRO DE 1200MM,ITUBO DE CONCRETO ARMADO,CLASSE EA-4,CONFORME ABNT NBR 8890,JNCLUSIVE ANEL DE BORRACHA.FORNECIMENTOTUBO DE CONCRETO ARMADO,CLASSE EA-4,CONFORME ABNT NBR 8890,J</v>
      </c>
      <c r="C7457" s="141" t="s">
        <v>34653</v>
      </c>
      <c r="D7457" s="141" t="s">
        <v>34628</v>
      </c>
      <c r="E7457" s="141" t="s">
        <v>34625</v>
      </c>
      <c r="I7457" s="141" t="s">
        <v>285</v>
      </c>
      <c r="J7457" s="649">
        <v>1915.5</v>
      </c>
    </row>
    <row r="7458" spans="1:10" hidden="1">
      <c r="A7458" s="141" t="s">
        <v>34670</v>
      </c>
      <c r="B7458" s="141" t="str">
        <f t="shared" si="116"/>
        <v>TUBO DE CONCRETO ARMADO,CLASSE EA-4,CONFORME ABNT NBR 8890,JUNTA ELASTICA,PARA ESGOTO SANITARIO,COM DIAMETRO DE 1200MM,ITUBO DE CONCRETO ARMADO,CLASSE EA-4,CONFORME ABNT NBR 8890,JNCLUSIVE ANEL DE BORRACHA.FORNECIMENTOTUBO DE CONCRETO ARMADO,CLASSE EA-4,CONFORME ABNT NBR 8890,J</v>
      </c>
      <c r="C7458" s="141" t="s">
        <v>34653</v>
      </c>
      <c r="D7458" s="141" t="s">
        <v>34628</v>
      </c>
      <c r="E7458" s="141" t="s">
        <v>34625</v>
      </c>
      <c r="I7458" s="141" t="s">
        <v>285</v>
      </c>
      <c r="J7458" s="649">
        <v>1915.5</v>
      </c>
    </row>
    <row r="7459" spans="1:10" hidden="1">
      <c r="A7459" s="141" t="s">
        <v>34671</v>
      </c>
      <c r="B7459" s="141" t="str">
        <f t="shared" si="116"/>
        <v>TUBO DE CONCRETO ARMADO,CLASSE EA-4,CONFORME ABNT NBR 8890,JUNTA ELASTICA,PARA ESGOTO SANITARIO,COM DIAMETRO DE 1500MM,ITUBO DE CONCRETO ARMADO,CLASSE EA-4,CONFORME ABNT NBR 8890,JNCLUSIVE ANEL DE BORRACHA. FORNECIMENTOTUBO DE CONCRETO ARMADO,CLASSE EA-4,CONFORME ABNT NBR 8890,J</v>
      </c>
      <c r="C7459" s="141" t="s">
        <v>34653</v>
      </c>
      <c r="D7459" s="141" t="s">
        <v>34631</v>
      </c>
      <c r="E7459" s="141" t="s">
        <v>34667</v>
      </c>
      <c r="I7459" s="141" t="s">
        <v>285</v>
      </c>
      <c r="J7459" s="649">
        <v>2922</v>
      </c>
    </row>
    <row r="7460" spans="1:10" hidden="1">
      <c r="A7460" s="141" t="s">
        <v>34672</v>
      </c>
      <c r="B7460" s="141" t="str">
        <f t="shared" si="116"/>
        <v>TUBO DE CONCRETO ARMADO,CLASSE EA-4,CONFORME ABNT NBR 8890,JUNTA ELASTICA,PARA ESGOTO SANITARIO,COM DIAMETRO DE 1500MM,ITUBO DE CONCRETO ARMADO,CLASSE EA-4,CONFORME ABNT NBR 8890,JNCLUSIVE ANEL DE BORRACHA. FORNECIMENTOTUBO DE CONCRETO ARMADO,CLASSE EA-4,CONFORME ABNT NBR 8890,J</v>
      </c>
      <c r="C7460" s="141" t="s">
        <v>34653</v>
      </c>
      <c r="D7460" s="141" t="s">
        <v>34631</v>
      </c>
      <c r="E7460" s="141" t="s">
        <v>34667</v>
      </c>
      <c r="I7460" s="141" t="s">
        <v>285</v>
      </c>
      <c r="J7460" s="649">
        <v>2922</v>
      </c>
    </row>
    <row r="7461" spans="1:10" hidden="1">
      <c r="A7461" s="141" t="s">
        <v>34673</v>
      </c>
      <c r="B7461" s="141" t="str">
        <f t="shared" si="116"/>
        <v>TUBO DE CONCRETO ARMADO, CLASSE PA-1,PARA GALERIAS DE AGUASPLUVIAIS,COM DIAMETRO DE  300MM,JUNTA DE ARGAMASSA. FORNECIMTUBO DE CONCRETO ARMADO, CLASSE PA-1,PARA GALERIAS DE AGUASENTOTUBO DE CONCRETO ARMADO, CLASSE PA-1,PARA GALERIAS DE AGUAS</v>
      </c>
      <c r="C7461" s="141" t="s">
        <v>34674</v>
      </c>
      <c r="D7461" s="141" t="s">
        <v>34675</v>
      </c>
      <c r="E7461" s="141" t="s">
        <v>26182</v>
      </c>
      <c r="I7461" s="141" t="s">
        <v>285</v>
      </c>
      <c r="J7461" s="649">
        <v>165</v>
      </c>
    </row>
    <row r="7462" spans="1:10" hidden="1">
      <c r="A7462" s="141" t="s">
        <v>34676</v>
      </c>
      <c r="B7462" s="141" t="str">
        <f t="shared" si="116"/>
        <v>TUBO DE CONCRETO ARMADO, CLASSE PA-1,PARA GALERIAS DE AGUASPLUVIAIS,COM DIAMETRO DE  300MM,JUNTA DE ARGAMASSA. FORNECIMTUBO DE CONCRETO ARMADO, CLASSE PA-1,PARA GALERIAS DE AGUASENTOTUBO DE CONCRETO ARMADO, CLASSE PA-1,PARA GALERIAS DE AGUAS</v>
      </c>
      <c r="C7462" s="141" t="s">
        <v>34674</v>
      </c>
      <c r="D7462" s="141" t="s">
        <v>34675</v>
      </c>
      <c r="E7462" s="141" t="s">
        <v>26182</v>
      </c>
      <c r="I7462" s="141" t="s">
        <v>285</v>
      </c>
      <c r="J7462" s="649">
        <v>165</v>
      </c>
    </row>
    <row r="7463" spans="1:10" hidden="1">
      <c r="A7463" s="141" t="s">
        <v>34677</v>
      </c>
      <c r="B7463" s="141" t="str">
        <f t="shared" si="116"/>
        <v>TUBO DE CONCRETO ARMADO, CLASSE PA-1,PARA GALERIAS DE AGUASPLUVIAIS,COM DIAMETRO DE  400MM,JUNTA DE ARGAMASSA. FORNECIMTUBO DE CONCRETO ARMADO, CLASSE PA-1,PARA GALERIAS DE AGUASENTOTUBO DE CONCRETO ARMADO, CLASSE PA-1,PARA GALERIAS DE AGUAS</v>
      </c>
      <c r="C7463" s="141" t="s">
        <v>34674</v>
      </c>
      <c r="D7463" s="141" t="s">
        <v>34678</v>
      </c>
      <c r="E7463" s="141" t="s">
        <v>26182</v>
      </c>
      <c r="I7463" s="141" t="s">
        <v>285</v>
      </c>
      <c r="J7463" s="649">
        <v>172.4</v>
      </c>
    </row>
    <row r="7464" spans="1:10" hidden="1">
      <c r="A7464" s="141" t="s">
        <v>34679</v>
      </c>
      <c r="B7464" s="141" t="str">
        <f t="shared" si="116"/>
        <v>TUBO DE CONCRETO ARMADO, CLASSE PA-1,PARA GALERIAS DE AGUASPLUVIAIS,COM DIAMETRO DE  400MM,JUNTA DE ARGAMASSA. FORNECIMTUBO DE CONCRETO ARMADO, CLASSE PA-1,PARA GALERIAS DE AGUASENTOTUBO DE CONCRETO ARMADO, CLASSE PA-1,PARA GALERIAS DE AGUAS</v>
      </c>
      <c r="C7464" s="141" t="s">
        <v>34674</v>
      </c>
      <c r="D7464" s="141" t="s">
        <v>34678</v>
      </c>
      <c r="E7464" s="141" t="s">
        <v>26182</v>
      </c>
      <c r="I7464" s="141" t="s">
        <v>285</v>
      </c>
      <c r="J7464" s="649">
        <v>172.4</v>
      </c>
    </row>
    <row r="7465" spans="1:10" hidden="1">
      <c r="A7465" s="141" t="s">
        <v>34680</v>
      </c>
      <c r="B7465" s="141" t="str">
        <f t="shared" si="116"/>
        <v>TUBO DE CONCRETO ARMADO, CLASSE PA-1,PARA GALERIAS DE AGUASPLUVIAIS,COM DIAMETRO DE  500MM,JUNTA DE ARGAMASSA. FORNECIMTUBO DE CONCRETO ARMADO, CLASSE PA-1,PARA GALERIAS DE AGUASENTOTUBO DE CONCRETO ARMADO, CLASSE PA-1,PARA GALERIAS DE AGUAS</v>
      </c>
      <c r="C7465" s="141" t="s">
        <v>34674</v>
      </c>
      <c r="D7465" s="141" t="s">
        <v>34681</v>
      </c>
      <c r="E7465" s="141" t="s">
        <v>26182</v>
      </c>
      <c r="I7465" s="141" t="s">
        <v>285</v>
      </c>
      <c r="J7465" s="649">
        <v>210</v>
      </c>
    </row>
    <row r="7466" spans="1:10" hidden="1">
      <c r="A7466" s="141" t="s">
        <v>34682</v>
      </c>
      <c r="B7466" s="141" t="str">
        <f t="shared" si="116"/>
        <v>TUBO DE CONCRETO ARMADO, CLASSE PA-1,PARA GALERIAS DE AGUASPLUVIAIS,COM DIAMETRO DE  500MM,JUNTA DE ARGAMASSA. FORNECIMTUBO DE CONCRETO ARMADO, CLASSE PA-1,PARA GALERIAS DE AGUASENTOTUBO DE CONCRETO ARMADO, CLASSE PA-1,PARA GALERIAS DE AGUAS</v>
      </c>
      <c r="C7466" s="141" t="s">
        <v>34674</v>
      </c>
      <c r="D7466" s="141" t="s">
        <v>34681</v>
      </c>
      <c r="E7466" s="141" t="s">
        <v>26182</v>
      </c>
      <c r="I7466" s="141" t="s">
        <v>285</v>
      </c>
      <c r="J7466" s="649">
        <v>210</v>
      </c>
    </row>
    <row r="7467" spans="1:10" hidden="1">
      <c r="A7467" s="141" t="s">
        <v>34683</v>
      </c>
      <c r="B7467" s="141" t="str">
        <f t="shared" si="116"/>
        <v>TUBO DE CONCRETO ARMADO, CLASSE PA-1,PARA GALERIAS DE AGUASPLUVIAIS,COM DIAMETRO DE  600MM,JUNTA DE ARGAMASSA. FORNECIMTUBO DE CONCRETO ARMADO, CLASSE PA-1,PARA GALERIAS DE AGUASENTOTUBO DE CONCRETO ARMADO, CLASSE PA-1,PARA GALERIAS DE AGUAS</v>
      </c>
      <c r="C7467" s="141" t="s">
        <v>34674</v>
      </c>
      <c r="D7467" s="141" t="s">
        <v>34684</v>
      </c>
      <c r="E7467" s="141" t="s">
        <v>26182</v>
      </c>
      <c r="I7467" s="141" t="s">
        <v>285</v>
      </c>
      <c r="J7467" s="649">
        <v>280</v>
      </c>
    </row>
    <row r="7468" spans="1:10" hidden="1">
      <c r="A7468" s="141" t="s">
        <v>34685</v>
      </c>
      <c r="B7468" s="141" t="str">
        <f t="shared" si="116"/>
        <v>TUBO DE CONCRETO ARMADO, CLASSE PA-1,PARA GALERIAS DE AGUASPLUVIAIS,COM DIAMETRO DE  600MM,JUNTA DE ARGAMASSA. FORNECIMTUBO DE CONCRETO ARMADO, CLASSE PA-1,PARA GALERIAS DE AGUASENTOTUBO DE CONCRETO ARMADO, CLASSE PA-1,PARA GALERIAS DE AGUAS</v>
      </c>
      <c r="C7468" s="141" t="s">
        <v>34674</v>
      </c>
      <c r="D7468" s="141" t="s">
        <v>34684</v>
      </c>
      <c r="E7468" s="141" t="s">
        <v>26182</v>
      </c>
      <c r="I7468" s="141" t="s">
        <v>285</v>
      </c>
      <c r="J7468" s="649">
        <v>280</v>
      </c>
    </row>
    <row r="7469" spans="1:10" hidden="1">
      <c r="A7469" s="141" t="s">
        <v>34686</v>
      </c>
      <c r="B7469" s="141" t="str">
        <f t="shared" si="116"/>
        <v>TUBO DE CONCRETO ARMADO, CLASSE PA-1,PARA GALERIAS DE AGUASPLUVIAIS,COM DIAMETRO DE  700MM,JUNTA DE ARGAMASSA. FORNECIMTUBO DE CONCRETO ARMADO, CLASSE PA-1,PARA GALERIAS DE AGUASENTOTUBO DE CONCRETO ARMADO, CLASSE PA-1,PARA GALERIAS DE AGUAS</v>
      </c>
      <c r="C7469" s="141" t="s">
        <v>34674</v>
      </c>
      <c r="D7469" s="141" t="s">
        <v>34687</v>
      </c>
      <c r="E7469" s="141" t="s">
        <v>26182</v>
      </c>
      <c r="I7469" s="141" t="s">
        <v>285</v>
      </c>
      <c r="J7469" s="649">
        <v>334</v>
      </c>
    </row>
    <row r="7470" spans="1:10" hidden="1">
      <c r="A7470" s="141" t="s">
        <v>34688</v>
      </c>
      <c r="B7470" s="141" t="str">
        <f t="shared" si="116"/>
        <v>TUBO DE CONCRETO ARMADO, CLASSE PA-1,PARA GALERIAS DE AGUASPLUVIAIS,COM DIAMETRO DE  700MM,JUNTA DE ARGAMASSA. FORNECIMTUBO DE CONCRETO ARMADO, CLASSE PA-1,PARA GALERIAS DE AGUASENTOTUBO DE CONCRETO ARMADO, CLASSE PA-1,PARA GALERIAS DE AGUAS</v>
      </c>
      <c r="C7470" s="141" t="s">
        <v>34674</v>
      </c>
      <c r="D7470" s="141" t="s">
        <v>34687</v>
      </c>
      <c r="E7470" s="141" t="s">
        <v>26182</v>
      </c>
      <c r="I7470" s="141" t="s">
        <v>285</v>
      </c>
      <c r="J7470" s="649">
        <v>334</v>
      </c>
    </row>
    <row r="7471" spans="1:10" hidden="1">
      <c r="A7471" s="141" t="s">
        <v>34689</v>
      </c>
      <c r="B7471" s="141" t="str">
        <f t="shared" si="116"/>
        <v>TUBO DE CONCRETO ARMADO, CLASSE PA-1,PARA GALERIAS DE AGUASPLUVIAIS,COM DIAMETRO DE  800MM,JUNTA DE ARGAMASSA. FORNECIMTUBO DE CONCRETO ARMADO, CLASSE PA-1,PARA GALERIAS DE AGUASENTOTUBO DE CONCRETO ARMADO, CLASSE PA-1,PARA GALERIAS DE AGUAS</v>
      </c>
      <c r="C7471" s="141" t="s">
        <v>34674</v>
      </c>
      <c r="D7471" s="141" t="s">
        <v>34690</v>
      </c>
      <c r="E7471" s="141" t="s">
        <v>26182</v>
      </c>
      <c r="I7471" s="141" t="s">
        <v>285</v>
      </c>
      <c r="J7471" s="649">
        <v>505</v>
      </c>
    </row>
    <row r="7472" spans="1:10" hidden="1">
      <c r="A7472" s="141" t="s">
        <v>34691</v>
      </c>
      <c r="B7472" s="141" t="str">
        <f t="shared" si="116"/>
        <v>TUBO DE CONCRETO ARMADO, CLASSE PA-1,PARA GALERIAS DE AGUASPLUVIAIS,COM DIAMETRO DE  800MM,JUNTA DE ARGAMASSA. FORNECIMTUBO DE CONCRETO ARMADO, CLASSE PA-1,PARA GALERIAS DE AGUASENTOTUBO DE CONCRETO ARMADO, CLASSE PA-1,PARA GALERIAS DE AGUAS</v>
      </c>
      <c r="C7472" s="141" t="s">
        <v>34674</v>
      </c>
      <c r="D7472" s="141" t="s">
        <v>34690</v>
      </c>
      <c r="E7472" s="141" t="s">
        <v>26182</v>
      </c>
      <c r="I7472" s="141" t="s">
        <v>285</v>
      </c>
      <c r="J7472" s="649">
        <v>505</v>
      </c>
    </row>
    <row r="7473" spans="1:10" hidden="1">
      <c r="A7473" s="141" t="s">
        <v>34692</v>
      </c>
      <c r="B7473" s="141" t="str">
        <f t="shared" si="116"/>
        <v>TUBO DE CONCRETO ARMADO, CLASSE PA-1,PARA GALERIAS DE AGUASPLUVIAIS,COM DIAMETRO DE  900MM,JUNTA DE ARGAMASSA. FORNECIMTUBO DE CONCRETO ARMADO, CLASSE PA-1,PARA GALERIAS DE AGUASENTOTUBO DE CONCRETO ARMADO, CLASSE PA-1,PARA GALERIAS DE AGUAS</v>
      </c>
      <c r="C7473" s="141" t="s">
        <v>34674</v>
      </c>
      <c r="D7473" s="141" t="s">
        <v>34693</v>
      </c>
      <c r="E7473" s="141" t="s">
        <v>26182</v>
      </c>
      <c r="I7473" s="141" t="s">
        <v>285</v>
      </c>
      <c r="J7473" s="649">
        <v>580</v>
      </c>
    </row>
    <row r="7474" spans="1:10" hidden="1">
      <c r="A7474" s="141" t="s">
        <v>34694</v>
      </c>
      <c r="B7474" s="141" t="str">
        <f t="shared" si="116"/>
        <v>TUBO DE CONCRETO ARMADO, CLASSE PA-1,PARA GALERIAS DE AGUASPLUVIAIS,COM DIAMETRO DE  900MM,JUNTA DE ARGAMASSA. FORNECIMTUBO DE CONCRETO ARMADO, CLASSE PA-1,PARA GALERIAS DE AGUASENTOTUBO DE CONCRETO ARMADO, CLASSE PA-1,PARA GALERIAS DE AGUAS</v>
      </c>
      <c r="C7474" s="141" t="s">
        <v>34674</v>
      </c>
      <c r="D7474" s="141" t="s">
        <v>34693</v>
      </c>
      <c r="E7474" s="141" t="s">
        <v>26182</v>
      </c>
      <c r="I7474" s="141" t="s">
        <v>285</v>
      </c>
      <c r="J7474" s="649">
        <v>580</v>
      </c>
    </row>
    <row r="7475" spans="1:10" hidden="1">
      <c r="A7475" s="141" t="s">
        <v>34695</v>
      </c>
      <c r="B7475" s="141" t="str">
        <f t="shared" si="116"/>
        <v>TUBO DE CONCRETO ARMADO, CLASSE PA-1,PARA GALERIAS DE AGUASPLUVIAIS,COM DIAMETRO DE 1000MM,JUNTA DE ARGAMASSA. FORNECIMTUBO DE CONCRETO ARMADO, CLASSE PA-1,PARA GALERIAS DE AGUASENTOTUBO DE CONCRETO ARMADO, CLASSE PA-1,PARA GALERIAS DE AGUAS</v>
      </c>
      <c r="C7475" s="141" t="s">
        <v>34674</v>
      </c>
      <c r="D7475" s="141" t="s">
        <v>34696</v>
      </c>
      <c r="E7475" s="141" t="s">
        <v>26182</v>
      </c>
      <c r="I7475" s="141" t="s">
        <v>285</v>
      </c>
      <c r="J7475" s="649">
        <v>680</v>
      </c>
    </row>
    <row r="7476" spans="1:10" hidden="1">
      <c r="A7476" s="141" t="s">
        <v>34697</v>
      </c>
      <c r="B7476" s="141" t="str">
        <f t="shared" si="116"/>
        <v>TUBO DE CONCRETO ARMADO, CLASSE PA-1,PARA GALERIAS DE AGUASPLUVIAIS,COM DIAMETRO DE 1000MM,JUNTA DE ARGAMASSA. FORNECIMTUBO DE CONCRETO ARMADO, CLASSE PA-1,PARA GALERIAS DE AGUASENTOTUBO DE CONCRETO ARMADO, CLASSE PA-1,PARA GALERIAS DE AGUAS</v>
      </c>
      <c r="C7476" s="141" t="s">
        <v>34674</v>
      </c>
      <c r="D7476" s="141" t="s">
        <v>34696</v>
      </c>
      <c r="E7476" s="141" t="s">
        <v>26182</v>
      </c>
      <c r="I7476" s="141" t="s">
        <v>285</v>
      </c>
      <c r="J7476" s="649">
        <v>680</v>
      </c>
    </row>
    <row r="7477" spans="1:10" hidden="1">
      <c r="A7477" s="141" t="s">
        <v>34698</v>
      </c>
      <c r="B7477" s="141" t="str">
        <f t="shared" si="116"/>
        <v>TUBO DE CONCRETO ARMADO, CLASSE PA-1,PARA GALERIAS DE AGUASPLUVIAIS,COM DIAMETRO DE 1200MM,JUNTA DE ARGAMASSA. FORNECIMTUBO DE CONCRETO ARMADO, CLASSE PA-1,PARA GALERIAS DE AGUASENTOTUBO DE CONCRETO ARMADO, CLASSE PA-1,PARA GALERIAS DE AGUAS</v>
      </c>
      <c r="C7477" s="141" t="s">
        <v>34674</v>
      </c>
      <c r="D7477" s="141" t="s">
        <v>34699</v>
      </c>
      <c r="E7477" s="141" t="s">
        <v>26182</v>
      </c>
      <c r="I7477" s="141" t="s">
        <v>285</v>
      </c>
      <c r="J7477" s="649">
        <v>840</v>
      </c>
    </row>
    <row r="7478" spans="1:10" hidden="1">
      <c r="A7478" s="141" t="s">
        <v>34700</v>
      </c>
      <c r="B7478" s="141" t="str">
        <f t="shared" si="116"/>
        <v>TUBO DE CONCRETO ARMADO, CLASSE PA-1,PARA GALERIAS DE AGUASPLUVIAIS,COM DIAMETRO DE 1200MM,JUNTA DE ARGAMASSA. FORNECIMTUBO DE CONCRETO ARMADO, CLASSE PA-1,PARA GALERIAS DE AGUASENTOTUBO DE CONCRETO ARMADO, CLASSE PA-1,PARA GALERIAS DE AGUAS</v>
      </c>
      <c r="C7478" s="141" t="s">
        <v>34674</v>
      </c>
      <c r="D7478" s="141" t="s">
        <v>34699</v>
      </c>
      <c r="E7478" s="141" t="s">
        <v>26182</v>
      </c>
      <c r="I7478" s="141" t="s">
        <v>285</v>
      </c>
      <c r="J7478" s="649">
        <v>840</v>
      </c>
    </row>
    <row r="7479" spans="1:10" hidden="1">
      <c r="A7479" s="141" t="s">
        <v>34701</v>
      </c>
      <c r="B7479" s="141" t="str">
        <f t="shared" si="116"/>
        <v>TUBO DE CONCRETO ARMADO, CLASSE PA-1,PARA GALERIAS DE AGUASPLUVIAIS,COM DIAMETRO DE 1500MM,JUNTA DE ARGAMASSA. FORNECIMTUBO DE CONCRETO ARMADO, CLASSE PA-1,PARA GALERIAS DE AGUASENTOTUBO DE CONCRETO ARMADO, CLASSE PA-1,PARA GALERIAS DE AGUAS</v>
      </c>
      <c r="C7479" s="141" t="s">
        <v>34674</v>
      </c>
      <c r="D7479" s="141" t="s">
        <v>34702</v>
      </c>
      <c r="E7479" s="141" t="s">
        <v>26182</v>
      </c>
      <c r="I7479" s="141" t="s">
        <v>285</v>
      </c>
      <c r="J7479" s="649">
        <v>1371</v>
      </c>
    </row>
    <row r="7480" spans="1:10" hidden="1">
      <c r="A7480" s="141" t="s">
        <v>34703</v>
      </c>
      <c r="B7480" s="141" t="str">
        <f t="shared" si="116"/>
        <v>TUBO DE CONCRETO ARMADO, CLASSE PA-1,PARA GALERIAS DE AGUASPLUVIAIS,COM DIAMETRO DE 1500MM,JUNTA DE ARGAMASSA. FORNECIMTUBO DE CONCRETO ARMADO, CLASSE PA-1,PARA GALERIAS DE AGUASENTOTUBO DE CONCRETO ARMADO, CLASSE PA-1,PARA GALERIAS DE AGUAS</v>
      </c>
      <c r="C7480" s="141" t="s">
        <v>34674</v>
      </c>
      <c r="D7480" s="141" t="s">
        <v>34702</v>
      </c>
      <c r="E7480" s="141" t="s">
        <v>26182</v>
      </c>
      <c r="I7480" s="141" t="s">
        <v>285</v>
      </c>
      <c r="J7480" s="649">
        <v>1371</v>
      </c>
    </row>
    <row r="7481" spans="1:10" hidden="1">
      <c r="A7481" s="141" t="s">
        <v>34704</v>
      </c>
      <c r="B7481" s="141" t="str">
        <f t="shared" si="116"/>
        <v>TUBO DE CONCRETO ARMADO, CLASSE PA-2,PARA GALERIAS DE AGUASPLUVIAIS,COM DIAMETRO DE  300MM,JUNTA DE ARGAMASSA. FORNECIMTUBO DE CONCRETO ARMADO, CLASSE PA-2,PARA GALERIAS DE AGUASENTOTUBO DE CONCRETO ARMADO, CLASSE PA-2,PARA GALERIAS DE AGUAS</v>
      </c>
      <c r="C7481" s="141" t="s">
        <v>34705</v>
      </c>
      <c r="D7481" s="141" t="s">
        <v>34675</v>
      </c>
      <c r="E7481" s="141" t="s">
        <v>26182</v>
      </c>
      <c r="I7481" s="141" t="s">
        <v>285</v>
      </c>
      <c r="J7481" s="649">
        <v>185.2</v>
      </c>
    </row>
    <row r="7482" spans="1:10" hidden="1">
      <c r="A7482" s="141" t="s">
        <v>34706</v>
      </c>
      <c r="B7482" s="141" t="str">
        <f t="shared" si="116"/>
        <v>TUBO DE CONCRETO ARMADO, CLASSE PA-2,PARA GALERIAS DE AGUASPLUVIAIS,COM DIAMETRO DE  300MM,JUNTA DE ARGAMASSA. FORNECIMTUBO DE CONCRETO ARMADO, CLASSE PA-2,PARA GALERIAS DE AGUASENTOTUBO DE CONCRETO ARMADO, CLASSE PA-2,PARA GALERIAS DE AGUAS</v>
      </c>
      <c r="C7482" s="141" t="s">
        <v>34705</v>
      </c>
      <c r="D7482" s="141" t="s">
        <v>34675</v>
      </c>
      <c r="E7482" s="141" t="s">
        <v>26182</v>
      </c>
      <c r="I7482" s="141" t="s">
        <v>285</v>
      </c>
      <c r="J7482" s="649">
        <v>185.2</v>
      </c>
    </row>
    <row r="7483" spans="1:10" hidden="1">
      <c r="A7483" s="141" t="s">
        <v>34707</v>
      </c>
      <c r="B7483" s="141" t="str">
        <f t="shared" si="116"/>
        <v>TUBO DE CONCRETO ARMADO, CLASSE PA-2,PARA GALERIAS DE AGUASPLUVIAIS,COM DIAMETRO DE  400MM,JUNTA DE ARGAMASSA. FORNECIMTUBO DE CONCRETO ARMADO, CLASSE PA-2,PARA GALERIAS DE AGUASENTOTUBO DE CONCRETO ARMADO, CLASSE PA-2,PARA GALERIAS DE AGUAS</v>
      </c>
      <c r="C7483" s="141" t="s">
        <v>34705</v>
      </c>
      <c r="D7483" s="141" t="s">
        <v>34678</v>
      </c>
      <c r="E7483" s="141" t="s">
        <v>26182</v>
      </c>
      <c r="I7483" s="141" t="s">
        <v>285</v>
      </c>
      <c r="J7483" s="649">
        <v>197.9</v>
      </c>
    </row>
    <row r="7484" spans="1:10" hidden="1">
      <c r="A7484" s="141" t="s">
        <v>34708</v>
      </c>
      <c r="B7484" s="141" t="str">
        <f t="shared" si="116"/>
        <v>TUBO DE CONCRETO ARMADO, CLASSE PA-2,PARA GALERIAS DE AGUASPLUVIAIS,COM DIAMETRO DE  400MM,JUNTA DE ARGAMASSA. FORNECIMTUBO DE CONCRETO ARMADO, CLASSE PA-2,PARA GALERIAS DE AGUASENTOTUBO DE CONCRETO ARMADO, CLASSE PA-2,PARA GALERIAS DE AGUAS</v>
      </c>
      <c r="C7484" s="141" t="s">
        <v>34705</v>
      </c>
      <c r="D7484" s="141" t="s">
        <v>34678</v>
      </c>
      <c r="E7484" s="141" t="s">
        <v>26182</v>
      </c>
      <c r="I7484" s="141" t="s">
        <v>285</v>
      </c>
      <c r="J7484" s="649">
        <v>197.9</v>
      </c>
    </row>
    <row r="7485" spans="1:10" hidden="1">
      <c r="A7485" s="141" t="s">
        <v>34709</v>
      </c>
      <c r="B7485" s="141" t="str">
        <f t="shared" si="116"/>
        <v>TUBO DE CONCRETO ARMADO, CLASSE PA-2,PARA GALERIAS DE AGUASPLUVIAIS,COM DIAMETRO DE  500MM,JUNTA DE ARGAMASSA. FORNECIMTUBO DE CONCRETO ARMADO, CLASSE PA-2,PARA GALERIAS DE AGUASENTOTUBO DE CONCRETO ARMADO, CLASSE PA-2,PARA GALERIAS DE AGUAS</v>
      </c>
      <c r="C7485" s="141" t="s">
        <v>34705</v>
      </c>
      <c r="D7485" s="141" t="s">
        <v>34681</v>
      </c>
      <c r="E7485" s="141" t="s">
        <v>26182</v>
      </c>
      <c r="I7485" s="141" t="s">
        <v>285</v>
      </c>
      <c r="J7485" s="649">
        <v>271.02999999999997</v>
      </c>
    </row>
    <row r="7486" spans="1:10" hidden="1">
      <c r="A7486" s="141" t="s">
        <v>34710</v>
      </c>
      <c r="B7486" s="141" t="str">
        <f t="shared" si="116"/>
        <v>TUBO DE CONCRETO ARMADO, CLASSE PA-2,PARA GALERIAS DE AGUASPLUVIAIS,COM DIAMETRO DE  500MM,JUNTA DE ARGAMASSA. FORNECIMTUBO DE CONCRETO ARMADO, CLASSE PA-2,PARA GALERIAS DE AGUASENTOTUBO DE CONCRETO ARMADO, CLASSE PA-2,PARA GALERIAS DE AGUAS</v>
      </c>
      <c r="C7486" s="141" t="s">
        <v>34705</v>
      </c>
      <c r="D7486" s="141" t="s">
        <v>34681</v>
      </c>
      <c r="E7486" s="141" t="s">
        <v>26182</v>
      </c>
      <c r="I7486" s="141" t="s">
        <v>285</v>
      </c>
      <c r="J7486" s="649">
        <v>271.02999999999997</v>
      </c>
    </row>
    <row r="7487" spans="1:10" hidden="1">
      <c r="A7487" s="141" t="s">
        <v>34711</v>
      </c>
      <c r="B7487" s="141" t="str">
        <f t="shared" si="116"/>
        <v>TUBO DE CONCRETO ARMADO, CLASSE PA-2,PARA GALERIAS DE AGUASPLUVIAIS,COM DIAMETRO DE  600MM,JUNTA DE ARGAMASSA. FORNECIMTUBO DE CONCRETO ARMADO, CLASSE PA-2,PARA GALERIAS DE AGUASENTOTUBO DE CONCRETO ARMADO, CLASSE PA-2,PARA GALERIAS DE AGUAS</v>
      </c>
      <c r="C7487" s="141" t="s">
        <v>34705</v>
      </c>
      <c r="D7487" s="141" t="s">
        <v>34684</v>
      </c>
      <c r="E7487" s="141" t="s">
        <v>26182</v>
      </c>
      <c r="I7487" s="141" t="s">
        <v>285</v>
      </c>
      <c r="J7487" s="649">
        <v>281.98</v>
      </c>
    </row>
    <row r="7488" spans="1:10" hidden="1">
      <c r="A7488" s="141" t="s">
        <v>34712</v>
      </c>
      <c r="B7488" s="141" t="str">
        <f t="shared" si="116"/>
        <v>TUBO DE CONCRETO ARMADO, CLASSE PA-2,PARA GALERIAS DE AGUASPLUVIAIS,COM DIAMETRO DE  600MM,JUNTA DE ARGAMASSA. FORNECIMTUBO DE CONCRETO ARMADO, CLASSE PA-2,PARA GALERIAS DE AGUASENTOTUBO DE CONCRETO ARMADO, CLASSE PA-2,PARA GALERIAS DE AGUAS</v>
      </c>
      <c r="C7488" s="141" t="s">
        <v>34705</v>
      </c>
      <c r="D7488" s="141" t="s">
        <v>34684</v>
      </c>
      <c r="E7488" s="141" t="s">
        <v>26182</v>
      </c>
      <c r="I7488" s="141" t="s">
        <v>285</v>
      </c>
      <c r="J7488" s="649">
        <v>281.98</v>
      </c>
    </row>
    <row r="7489" spans="1:10" hidden="1">
      <c r="A7489" s="141" t="s">
        <v>34713</v>
      </c>
      <c r="B7489" s="141" t="str">
        <f t="shared" si="116"/>
        <v>TUBO DE CONCRETO ARMADO, CLASSE PA-2,PARA GALERIAS DE AGUASPLUVIAIS,COM DIAMETRO DE  700MM,JUNTA DE ARGAMASSA. FORNECIMTUBO DE CONCRETO ARMADO, CLASSE PA-2,PARA GALERIAS DE AGUASENTOTUBO DE CONCRETO ARMADO, CLASSE PA-2,PARA GALERIAS DE AGUAS</v>
      </c>
      <c r="C7489" s="141" t="s">
        <v>34705</v>
      </c>
      <c r="D7489" s="141" t="s">
        <v>34687</v>
      </c>
      <c r="E7489" s="141" t="s">
        <v>26182</v>
      </c>
      <c r="I7489" s="141" t="s">
        <v>285</v>
      </c>
      <c r="J7489" s="649">
        <v>478</v>
      </c>
    </row>
    <row r="7490" spans="1:10" hidden="1">
      <c r="A7490" s="141" t="s">
        <v>34714</v>
      </c>
      <c r="B7490" s="141" t="str">
        <f t="shared" si="116"/>
        <v>TUBO DE CONCRETO ARMADO, CLASSE PA-2,PARA GALERIAS DE AGUASPLUVIAIS,COM DIAMETRO DE  700MM,JUNTA DE ARGAMASSA. FORNECIMTUBO DE CONCRETO ARMADO, CLASSE PA-2,PARA GALERIAS DE AGUASENTOTUBO DE CONCRETO ARMADO, CLASSE PA-2,PARA GALERIAS DE AGUAS</v>
      </c>
      <c r="C7490" s="141" t="s">
        <v>34705</v>
      </c>
      <c r="D7490" s="141" t="s">
        <v>34687</v>
      </c>
      <c r="E7490" s="141" t="s">
        <v>26182</v>
      </c>
      <c r="I7490" s="141" t="s">
        <v>285</v>
      </c>
      <c r="J7490" s="649">
        <v>478</v>
      </c>
    </row>
    <row r="7491" spans="1:10" hidden="1">
      <c r="A7491" s="141" t="s">
        <v>34715</v>
      </c>
      <c r="B7491" s="141" t="str">
        <f t="shared" ref="B7491:B7554" si="117">C7491&amp;D7491&amp;C7491&amp;E7491&amp;F7491&amp;G7491&amp;H7491&amp;C7491</f>
        <v>TUBO DE CONCRETO ARMADO, CLASSE PA-2,PARA GALERIAS DE AGUASPLUVIAIS,COM DIAMETRO DE  800MM,JUNTA DE ARGAMASSA. FORNECIMTUBO DE CONCRETO ARMADO, CLASSE PA-2,PARA GALERIAS DE AGUASENTOTUBO DE CONCRETO ARMADO, CLASSE PA-2,PARA GALERIAS DE AGUAS</v>
      </c>
      <c r="C7491" s="141" t="s">
        <v>34705</v>
      </c>
      <c r="D7491" s="141" t="s">
        <v>34690</v>
      </c>
      <c r="E7491" s="141" t="s">
        <v>26182</v>
      </c>
      <c r="I7491" s="141" t="s">
        <v>285</v>
      </c>
      <c r="J7491" s="649">
        <v>595</v>
      </c>
    </row>
    <row r="7492" spans="1:10" hidden="1">
      <c r="A7492" s="141" t="s">
        <v>34716</v>
      </c>
      <c r="B7492" s="141" t="str">
        <f t="shared" si="117"/>
        <v>TUBO DE CONCRETO ARMADO, CLASSE PA-2,PARA GALERIAS DE AGUASPLUVIAIS,COM DIAMETRO DE  800MM,JUNTA DE ARGAMASSA. FORNECIMTUBO DE CONCRETO ARMADO, CLASSE PA-2,PARA GALERIAS DE AGUASENTOTUBO DE CONCRETO ARMADO, CLASSE PA-2,PARA GALERIAS DE AGUAS</v>
      </c>
      <c r="C7492" s="141" t="s">
        <v>34705</v>
      </c>
      <c r="D7492" s="141" t="s">
        <v>34690</v>
      </c>
      <c r="E7492" s="141" t="s">
        <v>26182</v>
      </c>
      <c r="I7492" s="141" t="s">
        <v>285</v>
      </c>
      <c r="J7492" s="649">
        <v>595</v>
      </c>
    </row>
    <row r="7493" spans="1:10" hidden="1">
      <c r="A7493" s="141" t="s">
        <v>34717</v>
      </c>
      <c r="B7493" s="141" t="str">
        <f t="shared" si="117"/>
        <v>TUBO DE CONCRETO ARMADO, CLASSE PA-2,PARA GALERIAS DE AGUASPLUVIAIS,COM DIAMETRO DE  900MM,JUNTA DE ARGAMASSA. FORNECIMTUBO DE CONCRETO ARMADO, CLASSE PA-2,PARA GALERIAS DE AGUASENTOTUBO DE CONCRETO ARMADO, CLASSE PA-2,PARA GALERIAS DE AGUAS</v>
      </c>
      <c r="C7493" s="141" t="s">
        <v>34705</v>
      </c>
      <c r="D7493" s="141" t="s">
        <v>34693</v>
      </c>
      <c r="E7493" s="141" t="s">
        <v>26182</v>
      </c>
      <c r="I7493" s="141" t="s">
        <v>285</v>
      </c>
      <c r="J7493" s="649">
        <v>760</v>
      </c>
    </row>
    <row r="7494" spans="1:10" hidden="1">
      <c r="A7494" s="141" t="s">
        <v>34718</v>
      </c>
      <c r="B7494" s="141" t="str">
        <f t="shared" si="117"/>
        <v>TUBO DE CONCRETO ARMADO, CLASSE PA-2,PARA GALERIAS DE AGUASPLUVIAIS,COM DIAMETRO DE  900MM,JUNTA DE ARGAMASSA. FORNECIMTUBO DE CONCRETO ARMADO, CLASSE PA-2,PARA GALERIAS DE AGUASENTOTUBO DE CONCRETO ARMADO, CLASSE PA-2,PARA GALERIAS DE AGUAS</v>
      </c>
      <c r="C7494" s="141" t="s">
        <v>34705</v>
      </c>
      <c r="D7494" s="141" t="s">
        <v>34693</v>
      </c>
      <c r="E7494" s="141" t="s">
        <v>26182</v>
      </c>
      <c r="I7494" s="141" t="s">
        <v>285</v>
      </c>
      <c r="J7494" s="649">
        <v>760</v>
      </c>
    </row>
    <row r="7495" spans="1:10" hidden="1">
      <c r="A7495" s="141" t="s">
        <v>34719</v>
      </c>
      <c r="B7495" s="141" t="str">
        <f t="shared" si="117"/>
        <v>TUBO DE CONCRETO ARMADO, CLASSE PA-2,PARA GALERIAS DE AGUASPLUVIAIS,COM DIAMETRO DE 1000MM,JUNTA DE ARGAMASSA. FORNECIMTUBO DE CONCRETO ARMADO, CLASSE PA-2,PARA GALERIAS DE AGUASENTOTUBO DE CONCRETO ARMADO, CLASSE PA-2,PARA GALERIAS DE AGUAS</v>
      </c>
      <c r="C7495" s="141" t="s">
        <v>34705</v>
      </c>
      <c r="D7495" s="141" t="s">
        <v>34696</v>
      </c>
      <c r="E7495" s="141" t="s">
        <v>26182</v>
      </c>
      <c r="I7495" s="141" t="s">
        <v>285</v>
      </c>
      <c r="J7495" s="649">
        <v>870</v>
      </c>
    </row>
    <row r="7496" spans="1:10" hidden="1">
      <c r="A7496" s="141" t="s">
        <v>34720</v>
      </c>
      <c r="B7496" s="141" t="str">
        <f t="shared" si="117"/>
        <v>TUBO DE CONCRETO ARMADO, CLASSE PA-2,PARA GALERIAS DE AGUASPLUVIAIS,COM DIAMETRO DE 1000MM,JUNTA DE ARGAMASSA. FORNECIMTUBO DE CONCRETO ARMADO, CLASSE PA-2,PARA GALERIAS DE AGUASENTOTUBO DE CONCRETO ARMADO, CLASSE PA-2,PARA GALERIAS DE AGUAS</v>
      </c>
      <c r="C7496" s="141" t="s">
        <v>34705</v>
      </c>
      <c r="D7496" s="141" t="s">
        <v>34696</v>
      </c>
      <c r="E7496" s="141" t="s">
        <v>26182</v>
      </c>
      <c r="I7496" s="141" t="s">
        <v>285</v>
      </c>
      <c r="J7496" s="649">
        <v>870</v>
      </c>
    </row>
    <row r="7497" spans="1:10" hidden="1">
      <c r="A7497" s="141" t="s">
        <v>34721</v>
      </c>
      <c r="B7497" s="141" t="str">
        <f t="shared" si="117"/>
        <v>TUBO DE CONCRETO ARMADO, CLASSE PA-2,PARA GALERIAS DE AGUASPLUVIAIS,COM DIAMETRO DE 1200MM,JUNTA DE ARGAMASSA. FORNECIMTUBO DE CONCRETO ARMADO, CLASSE PA-2,PARA GALERIAS DE AGUASENTOTUBO DE CONCRETO ARMADO, CLASSE PA-2,PARA GALERIAS DE AGUAS</v>
      </c>
      <c r="C7497" s="141" t="s">
        <v>34705</v>
      </c>
      <c r="D7497" s="141" t="s">
        <v>34699</v>
      </c>
      <c r="E7497" s="141" t="s">
        <v>26182</v>
      </c>
      <c r="I7497" s="141" t="s">
        <v>285</v>
      </c>
      <c r="J7497" s="649">
        <v>1021.42</v>
      </c>
    </row>
    <row r="7498" spans="1:10" hidden="1">
      <c r="A7498" s="141" t="s">
        <v>34722</v>
      </c>
      <c r="B7498" s="141" t="str">
        <f t="shared" si="117"/>
        <v>TUBO DE CONCRETO ARMADO, CLASSE PA-2,PARA GALERIAS DE AGUASPLUVIAIS,COM DIAMETRO DE 1200MM,JUNTA DE ARGAMASSA. FORNECIMTUBO DE CONCRETO ARMADO, CLASSE PA-2,PARA GALERIAS DE AGUASENTOTUBO DE CONCRETO ARMADO, CLASSE PA-2,PARA GALERIAS DE AGUAS</v>
      </c>
      <c r="C7498" s="141" t="s">
        <v>34705</v>
      </c>
      <c r="D7498" s="141" t="s">
        <v>34699</v>
      </c>
      <c r="E7498" s="141" t="s">
        <v>26182</v>
      </c>
      <c r="I7498" s="141" t="s">
        <v>285</v>
      </c>
      <c r="J7498" s="649">
        <v>1021.42</v>
      </c>
    </row>
    <row r="7499" spans="1:10" hidden="1">
      <c r="A7499" s="141" t="s">
        <v>34723</v>
      </c>
      <c r="B7499" s="141" t="str">
        <f t="shared" si="117"/>
        <v>TUBO DE CONCRETO ARMADO, CLASSE PA-2,PARA GALERIAS DE AGUASPLUVIAIS,COM DIAMETRO DE 1500MM,JUNTA DE ARGAMASSA. FORNECIMTUBO DE CONCRETO ARMADO, CLASSE PA-2,PARA GALERIAS DE AGUASENTOTUBO DE CONCRETO ARMADO, CLASSE PA-2,PARA GALERIAS DE AGUAS</v>
      </c>
      <c r="C7499" s="141" t="s">
        <v>34705</v>
      </c>
      <c r="D7499" s="141" t="s">
        <v>34702</v>
      </c>
      <c r="E7499" s="141" t="s">
        <v>26182</v>
      </c>
      <c r="I7499" s="141" t="s">
        <v>285</v>
      </c>
      <c r="J7499" s="649">
        <v>1580</v>
      </c>
    </row>
    <row r="7500" spans="1:10" hidden="1">
      <c r="A7500" s="141" t="s">
        <v>34724</v>
      </c>
      <c r="B7500" s="141" t="str">
        <f t="shared" si="117"/>
        <v>TUBO DE CONCRETO ARMADO, CLASSE PA-2,PARA GALERIAS DE AGUASPLUVIAIS,COM DIAMETRO DE 1500MM,JUNTA DE ARGAMASSA. FORNECIMTUBO DE CONCRETO ARMADO, CLASSE PA-2,PARA GALERIAS DE AGUASENTOTUBO DE CONCRETO ARMADO, CLASSE PA-2,PARA GALERIAS DE AGUAS</v>
      </c>
      <c r="C7500" s="141" t="s">
        <v>34705</v>
      </c>
      <c r="D7500" s="141" t="s">
        <v>34702</v>
      </c>
      <c r="E7500" s="141" t="s">
        <v>26182</v>
      </c>
      <c r="I7500" s="141" t="s">
        <v>285</v>
      </c>
      <c r="J7500" s="649">
        <v>1580</v>
      </c>
    </row>
    <row r="7501" spans="1:10" hidden="1">
      <c r="A7501" s="141" t="s">
        <v>34725</v>
      </c>
      <c r="B7501" s="141" t="str">
        <f t="shared" si="117"/>
        <v>TUBO DE CONCRETO ARMADO, CLASSE PA-3,PARA GALERIAS DE AGUASPLUVIAIS,COM DIAMETRO DE  300MM,JUNTA DE ARGAMASSA. FORNECIMTUBO DE CONCRETO ARMADO, CLASSE PA-3,PARA GALERIAS DE AGUASENTOTUBO DE CONCRETO ARMADO, CLASSE PA-3,PARA GALERIAS DE AGUAS</v>
      </c>
      <c r="C7501" s="141" t="s">
        <v>34726</v>
      </c>
      <c r="D7501" s="141" t="s">
        <v>34675</v>
      </c>
      <c r="E7501" s="141" t="s">
        <v>26182</v>
      </c>
      <c r="I7501" s="141" t="s">
        <v>285</v>
      </c>
      <c r="J7501" s="649">
        <v>220</v>
      </c>
    </row>
    <row r="7502" spans="1:10" hidden="1">
      <c r="A7502" s="141" t="s">
        <v>34727</v>
      </c>
      <c r="B7502" s="141" t="str">
        <f t="shared" si="117"/>
        <v>TUBO DE CONCRETO ARMADO, CLASSE PA-3,PARA GALERIAS DE AGUASPLUVIAIS,COM DIAMETRO DE  300MM,JUNTA DE ARGAMASSA. FORNECIMTUBO DE CONCRETO ARMADO, CLASSE PA-3,PARA GALERIAS DE AGUASENTOTUBO DE CONCRETO ARMADO, CLASSE PA-3,PARA GALERIAS DE AGUAS</v>
      </c>
      <c r="C7502" s="141" t="s">
        <v>34726</v>
      </c>
      <c r="D7502" s="141" t="s">
        <v>34675</v>
      </c>
      <c r="E7502" s="141" t="s">
        <v>26182</v>
      </c>
      <c r="I7502" s="141" t="s">
        <v>285</v>
      </c>
      <c r="J7502" s="649">
        <v>220</v>
      </c>
    </row>
    <row r="7503" spans="1:10" hidden="1">
      <c r="A7503" s="141" t="s">
        <v>34728</v>
      </c>
      <c r="B7503" s="141" t="str">
        <f t="shared" si="117"/>
        <v>TUBO DE CONCRETO ARMADO, CLASSE PA-3,PARA GALERIAS DE AGUASPLUVIAIS,COM DIAMETRO DE  400MM,JUNTA DE ARGAMASSA. FORNECIMTUBO DE CONCRETO ARMADO, CLASSE PA-3,PARA GALERIAS DE AGUASENTOTUBO DE CONCRETO ARMADO, CLASSE PA-3,PARA GALERIAS DE AGUAS</v>
      </c>
      <c r="C7503" s="141" t="s">
        <v>34726</v>
      </c>
      <c r="D7503" s="141" t="s">
        <v>34678</v>
      </c>
      <c r="E7503" s="141" t="s">
        <v>26182</v>
      </c>
      <c r="I7503" s="141" t="s">
        <v>285</v>
      </c>
      <c r="J7503" s="649">
        <v>241</v>
      </c>
    </row>
    <row r="7504" spans="1:10" hidden="1">
      <c r="A7504" s="141" t="s">
        <v>34729</v>
      </c>
      <c r="B7504" s="141" t="str">
        <f t="shared" si="117"/>
        <v>TUBO DE CONCRETO ARMADO, CLASSE PA-3,PARA GALERIAS DE AGUASPLUVIAIS,COM DIAMETRO DE  400MM,JUNTA DE ARGAMASSA. FORNECIMTUBO DE CONCRETO ARMADO, CLASSE PA-3,PARA GALERIAS DE AGUASENTOTUBO DE CONCRETO ARMADO, CLASSE PA-3,PARA GALERIAS DE AGUAS</v>
      </c>
      <c r="C7504" s="141" t="s">
        <v>34726</v>
      </c>
      <c r="D7504" s="141" t="s">
        <v>34678</v>
      </c>
      <c r="E7504" s="141" t="s">
        <v>26182</v>
      </c>
      <c r="I7504" s="141" t="s">
        <v>285</v>
      </c>
      <c r="J7504" s="649">
        <v>241</v>
      </c>
    </row>
    <row r="7505" spans="1:10" hidden="1">
      <c r="A7505" s="141" t="s">
        <v>34730</v>
      </c>
      <c r="B7505" s="141" t="str">
        <f t="shared" si="117"/>
        <v>TUBO DE CONCRETO ARMADO, CLASSE PA-3,PARA GALERIAS DE AGUASPLUVIAIS,COM DIAMETRO DE  500MM,JUNTA DE ARGAMASSA. FORNECIMTUBO DE CONCRETO ARMADO, CLASSE PA-3,PARA GALERIAS DE AGUASENTOTUBO DE CONCRETO ARMADO, CLASSE PA-3,PARA GALERIAS DE AGUAS</v>
      </c>
      <c r="C7505" s="141" t="s">
        <v>34726</v>
      </c>
      <c r="D7505" s="141" t="s">
        <v>34681</v>
      </c>
      <c r="E7505" s="141" t="s">
        <v>26182</v>
      </c>
      <c r="I7505" s="141" t="s">
        <v>285</v>
      </c>
      <c r="J7505" s="649">
        <v>311.79000000000002</v>
      </c>
    </row>
    <row r="7506" spans="1:10" hidden="1">
      <c r="A7506" s="141" t="s">
        <v>34731</v>
      </c>
      <c r="B7506" s="141" t="str">
        <f t="shared" si="117"/>
        <v>TUBO DE CONCRETO ARMADO, CLASSE PA-3,PARA GALERIAS DE AGUASPLUVIAIS,COM DIAMETRO DE  500MM,JUNTA DE ARGAMASSA. FORNECIMTUBO DE CONCRETO ARMADO, CLASSE PA-3,PARA GALERIAS DE AGUASENTOTUBO DE CONCRETO ARMADO, CLASSE PA-3,PARA GALERIAS DE AGUAS</v>
      </c>
      <c r="C7506" s="141" t="s">
        <v>34726</v>
      </c>
      <c r="D7506" s="141" t="s">
        <v>34681</v>
      </c>
      <c r="E7506" s="141" t="s">
        <v>26182</v>
      </c>
      <c r="I7506" s="141" t="s">
        <v>285</v>
      </c>
      <c r="J7506" s="649">
        <v>311.79000000000002</v>
      </c>
    </row>
    <row r="7507" spans="1:10" hidden="1">
      <c r="A7507" s="141" t="s">
        <v>34732</v>
      </c>
      <c r="B7507" s="141" t="str">
        <f t="shared" si="117"/>
        <v>TUBO DE CONCRETO ARMADO, CLASSE PA-3,PARA GALERIAS DE AGUASPLUVIAIS,COM DIAMETRO DE  600MM,JUNTA DE ARGAMASSA. FORNECIMTUBO DE CONCRETO ARMADO, CLASSE PA-3,PARA GALERIAS DE AGUASENTOTUBO DE CONCRETO ARMADO, CLASSE PA-3,PARA GALERIAS DE AGUAS</v>
      </c>
      <c r="C7507" s="141" t="s">
        <v>34726</v>
      </c>
      <c r="D7507" s="141" t="s">
        <v>34684</v>
      </c>
      <c r="E7507" s="141" t="s">
        <v>26182</v>
      </c>
      <c r="I7507" s="141" t="s">
        <v>285</v>
      </c>
      <c r="J7507" s="649">
        <v>378.61</v>
      </c>
    </row>
    <row r="7508" spans="1:10" hidden="1">
      <c r="A7508" s="141" t="s">
        <v>34733</v>
      </c>
      <c r="B7508" s="141" t="str">
        <f t="shared" si="117"/>
        <v>TUBO DE CONCRETO ARMADO, CLASSE PA-3,PARA GALERIAS DE AGUASPLUVIAIS,COM DIAMETRO DE  600MM,JUNTA DE ARGAMASSA. FORNECIMTUBO DE CONCRETO ARMADO, CLASSE PA-3,PARA GALERIAS DE AGUASENTOTUBO DE CONCRETO ARMADO, CLASSE PA-3,PARA GALERIAS DE AGUAS</v>
      </c>
      <c r="C7508" s="141" t="s">
        <v>34726</v>
      </c>
      <c r="D7508" s="141" t="s">
        <v>34684</v>
      </c>
      <c r="E7508" s="141" t="s">
        <v>26182</v>
      </c>
      <c r="I7508" s="141" t="s">
        <v>285</v>
      </c>
      <c r="J7508" s="649">
        <v>378.61</v>
      </c>
    </row>
    <row r="7509" spans="1:10" hidden="1">
      <c r="A7509" s="141" t="s">
        <v>34734</v>
      </c>
      <c r="B7509" s="141" t="str">
        <f t="shared" si="117"/>
        <v>TUBO DE CONCRETO ARMADO, CLASSE PA-3,PARA GALERIAS DE AGUASPLUVIAIS,COM DIAMETRO DE  700MM,JUNTA DE ARGAMASSA. FORNECIMTUBO DE CONCRETO ARMADO, CLASSE PA-3,PARA GALERIAS DE AGUASENTOTUBO DE CONCRETO ARMADO, CLASSE PA-3,PARA GALERIAS DE AGUAS</v>
      </c>
      <c r="C7509" s="141" t="s">
        <v>34726</v>
      </c>
      <c r="D7509" s="141" t="s">
        <v>34687</v>
      </c>
      <c r="E7509" s="141" t="s">
        <v>26182</v>
      </c>
      <c r="I7509" s="141" t="s">
        <v>285</v>
      </c>
      <c r="J7509" s="649">
        <v>482.23</v>
      </c>
    </row>
    <row r="7510" spans="1:10" hidden="1">
      <c r="A7510" s="141" t="s">
        <v>34735</v>
      </c>
      <c r="B7510" s="141" t="str">
        <f t="shared" si="117"/>
        <v>TUBO DE CONCRETO ARMADO, CLASSE PA-3,PARA GALERIAS DE AGUASPLUVIAIS,COM DIAMETRO DE  700MM,JUNTA DE ARGAMASSA. FORNECIMTUBO DE CONCRETO ARMADO, CLASSE PA-3,PARA GALERIAS DE AGUASENTOTUBO DE CONCRETO ARMADO, CLASSE PA-3,PARA GALERIAS DE AGUAS</v>
      </c>
      <c r="C7510" s="141" t="s">
        <v>34726</v>
      </c>
      <c r="D7510" s="141" t="s">
        <v>34687</v>
      </c>
      <c r="E7510" s="141" t="s">
        <v>26182</v>
      </c>
      <c r="I7510" s="141" t="s">
        <v>285</v>
      </c>
      <c r="J7510" s="649">
        <v>482.23</v>
      </c>
    </row>
    <row r="7511" spans="1:10" hidden="1">
      <c r="A7511" s="141" t="s">
        <v>34736</v>
      </c>
      <c r="B7511" s="141" t="str">
        <f t="shared" si="117"/>
        <v>TUBO DE CONCRETO ARMADO, CLASSE PA-3,PARA GALERIAS DE AGUASPLUVIAIS,COM DIAMETRO DE  800MM,JUNTA DE ARGAMASSA. FORNECIMTUBO DE CONCRETO ARMADO, CLASSE PA-3,PARA GALERIAS DE AGUASENTOTUBO DE CONCRETO ARMADO, CLASSE PA-3,PARA GALERIAS DE AGUAS</v>
      </c>
      <c r="C7511" s="141" t="s">
        <v>34726</v>
      </c>
      <c r="D7511" s="141" t="s">
        <v>34690</v>
      </c>
      <c r="E7511" s="141" t="s">
        <v>26182</v>
      </c>
      <c r="I7511" s="141" t="s">
        <v>285</v>
      </c>
      <c r="J7511" s="649">
        <v>646.62</v>
      </c>
    </row>
    <row r="7512" spans="1:10" hidden="1">
      <c r="A7512" s="141" t="s">
        <v>34737</v>
      </c>
      <c r="B7512" s="141" t="str">
        <f t="shared" si="117"/>
        <v>TUBO DE CONCRETO ARMADO, CLASSE PA-3,PARA GALERIAS DE AGUASPLUVIAIS,COM DIAMETRO DE  800MM,JUNTA DE ARGAMASSA. FORNECIMTUBO DE CONCRETO ARMADO, CLASSE PA-3,PARA GALERIAS DE AGUASENTOTUBO DE CONCRETO ARMADO, CLASSE PA-3,PARA GALERIAS DE AGUAS</v>
      </c>
      <c r="C7512" s="141" t="s">
        <v>34726</v>
      </c>
      <c r="D7512" s="141" t="s">
        <v>34690</v>
      </c>
      <c r="E7512" s="141" t="s">
        <v>26182</v>
      </c>
      <c r="I7512" s="141" t="s">
        <v>285</v>
      </c>
      <c r="J7512" s="649">
        <v>646.62</v>
      </c>
    </row>
    <row r="7513" spans="1:10" hidden="1">
      <c r="A7513" s="141" t="s">
        <v>34738</v>
      </c>
      <c r="B7513" s="141" t="str">
        <f t="shared" si="117"/>
        <v>TUBO DE CONCRETO ARMADO, CLASSE PA-3,PARA GALERIAS DE AGUASPLUVIAIS,COM DIAMETRO DE 1000MM,JUNTA DE ARGAMASSA. FORNECIMTUBO DE CONCRETO ARMADO, CLASSE PA-3,PARA GALERIAS DE AGUASENTOTUBO DE CONCRETO ARMADO, CLASSE PA-3,PARA GALERIAS DE AGUAS</v>
      </c>
      <c r="C7513" s="141" t="s">
        <v>34726</v>
      </c>
      <c r="D7513" s="141" t="s">
        <v>34696</v>
      </c>
      <c r="E7513" s="141" t="s">
        <v>26182</v>
      </c>
      <c r="I7513" s="141" t="s">
        <v>285</v>
      </c>
      <c r="J7513" s="649">
        <v>898</v>
      </c>
    </row>
    <row r="7514" spans="1:10" hidden="1">
      <c r="A7514" s="141" t="s">
        <v>34739</v>
      </c>
      <c r="B7514" s="141" t="str">
        <f t="shared" si="117"/>
        <v>TUBO DE CONCRETO ARMADO, CLASSE PA-3,PARA GALERIAS DE AGUASPLUVIAIS,COM DIAMETRO DE 1000MM,JUNTA DE ARGAMASSA. FORNECIMTUBO DE CONCRETO ARMADO, CLASSE PA-3,PARA GALERIAS DE AGUASENTOTUBO DE CONCRETO ARMADO, CLASSE PA-3,PARA GALERIAS DE AGUAS</v>
      </c>
      <c r="C7514" s="141" t="s">
        <v>34726</v>
      </c>
      <c r="D7514" s="141" t="s">
        <v>34696</v>
      </c>
      <c r="E7514" s="141" t="s">
        <v>26182</v>
      </c>
      <c r="I7514" s="141" t="s">
        <v>285</v>
      </c>
      <c r="J7514" s="649">
        <v>898</v>
      </c>
    </row>
    <row r="7515" spans="1:10" hidden="1">
      <c r="A7515" s="141" t="s">
        <v>34740</v>
      </c>
      <c r="B7515" s="141" t="str">
        <f t="shared" si="117"/>
        <v>TUBO DE CONCRETO ARMADO, CLASSE PA-3,PARA GALERIAS DE AGUASPLUVIAIS,COM DIAMETRO DE 1200MM,JUNTA DE ARGAMASSA. FORNECIMTUBO DE CONCRETO ARMADO, CLASSE PA-3,PARA GALERIAS DE AGUASENTOTUBO DE CONCRETO ARMADO, CLASSE PA-3,PARA GALERIAS DE AGUAS</v>
      </c>
      <c r="C7515" s="141" t="s">
        <v>34726</v>
      </c>
      <c r="D7515" s="141" t="s">
        <v>34699</v>
      </c>
      <c r="E7515" s="141" t="s">
        <v>26182</v>
      </c>
      <c r="I7515" s="141" t="s">
        <v>285</v>
      </c>
      <c r="J7515" s="649">
        <v>1274</v>
      </c>
    </row>
    <row r="7516" spans="1:10" hidden="1">
      <c r="A7516" s="141" t="s">
        <v>34741</v>
      </c>
      <c r="B7516" s="141" t="str">
        <f t="shared" si="117"/>
        <v>TUBO DE CONCRETO ARMADO, CLASSE PA-3,PARA GALERIAS DE AGUASPLUVIAIS,COM DIAMETRO DE 1200MM,JUNTA DE ARGAMASSA. FORNECIMTUBO DE CONCRETO ARMADO, CLASSE PA-3,PARA GALERIAS DE AGUASENTOTUBO DE CONCRETO ARMADO, CLASSE PA-3,PARA GALERIAS DE AGUAS</v>
      </c>
      <c r="C7516" s="141" t="s">
        <v>34726</v>
      </c>
      <c r="D7516" s="141" t="s">
        <v>34699</v>
      </c>
      <c r="E7516" s="141" t="s">
        <v>26182</v>
      </c>
      <c r="I7516" s="141" t="s">
        <v>285</v>
      </c>
      <c r="J7516" s="649">
        <v>1274</v>
      </c>
    </row>
    <row r="7517" spans="1:10" hidden="1">
      <c r="A7517" s="141" t="s">
        <v>34742</v>
      </c>
      <c r="B7517" s="141" t="str">
        <f t="shared" si="117"/>
        <v>TUBO DE CONCRETO ARMADO, CLASSE PA-3,PARA GALERIAS DE AGUASPLUVIAIS,COM DIAMETRO DE 1500MM,JUNTA DE ARGAMASSA. FORNECIMTUBO DE CONCRETO ARMADO, CLASSE PA-3,PARA GALERIAS DE AGUASENTOTUBO DE CONCRETO ARMADO, CLASSE PA-3,PARA GALERIAS DE AGUAS</v>
      </c>
      <c r="C7517" s="141" t="s">
        <v>34726</v>
      </c>
      <c r="D7517" s="141" t="s">
        <v>34702</v>
      </c>
      <c r="E7517" s="141" t="s">
        <v>26182</v>
      </c>
      <c r="I7517" s="141" t="s">
        <v>285</v>
      </c>
      <c r="J7517" s="649">
        <v>1923</v>
      </c>
    </row>
    <row r="7518" spans="1:10" hidden="1">
      <c r="A7518" s="141" t="s">
        <v>34743</v>
      </c>
      <c r="B7518" s="141" t="str">
        <f t="shared" si="117"/>
        <v>TUBO DE CONCRETO ARMADO, CLASSE PA-3,PARA GALERIAS DE AGUASPLUVIAIS,COM DIAMETRO DE 1500MM,JUNTA DE ARGAMASSA. FORNECIMTUBO DE CONCRETO ARMADO, CLASSE PA-3,PARA GALERIAS DE AGUASENTOTUBO DE CONCRETO ARMADO, CLASSE PA-3,PARA GALERIAS DE AGUAS</v>
      </c>
      <c r="C7518" s="141" t="s">
        <v>34726</v>
      </c>
      <c r="D7518" s="141" t="s">
        <v>34702</v>
      </c>
      <c r="E7518" s="141" t="s">
        <v>26182</v>
      </c>
      <c r="I7518" s="141" t="s">
        <v>285</v>
      </c>
      <c r="J7518" s="649">
        <v>1923</v>
      </c>
    </row>
    <row r="7519" spans="1:10" hidden="1">
      <c r="A7519" s="141" t="s">
        <v>34744</v>
      </c>
      <c r="B7519" s="141" t="str">
        <f t="shared" si="117"/>
        <v>TUBO DE CONCRETO ARMADO, CLASSE PA-4,PARA GALERIAS DE AGUASPLUVIAIS, COM DIAMETRO DE 300MM, JUNTA DE ARGAMASSA. FORNECITUBO DE CONCRETO ARMADO, CLASSE PA-4,PARA GALERIAS DE AGUASMENTOTUBO DE CONCRETO ARMADO, CLASSE PA-4,PARA GALERIAS DE AGUAS</v>
      </c>
      <c r="C7519" s="141" t="s">
        <v>34745</v>
      </c>
      <c r="D7519" s="141" t="s">
        <v>34746</v>
      </c>
      <c r="E7519" s="141" t="s">
        <v>29970</v>
      </c>
      <c r="I7519" s="141" t="s">
        <v>285</v>
      </c>
      <c r="J7519" s="649">
        <v>267</v>
      </c>
    </row>
    <row r="7520" spans="1:10" hidden="1">
      <c r="A7520" s="141" t="s">
        <v>34747</v>
      </c>
      <c r="B7520" s="141" t="str">
        <f t="shared" si="117"/>
        <v>TUBO DE CONCRETO ARMADO, CLASSE PA-4,PARA GALERIAS DE AGUASPLUVIAIS, COM DIAMETRO DE 300MM, JUNTA DE ARGAMASSA. FORNECITUBO DE CONCRETO ARMADO, CLASSE PA-4,PARA GALERIAS DE AGUASMENTOTUBO DE CONCRETO ARMADO, CLASSE PA-4,PARA GALERIAS DE AGUAS</v>
      </c>
      <c r="C7520" s="141" t="s">
        <v>34745</v>
      </c>
      <c r="D7520" s="141" t="s">
        <v>34746</v>
      </c>
      <c r="E7520" s="141" t="s">
        <v>29970</v>
      </c>
      <c r="I7520" s="141" t="s">
        <v>285</v>
      </c>
      <c r="J7520" s="649">
        <v>267</v>
      </c>
    </row>
    <row r="7521" spans="1:10" hidden="1">
      <c r="A7521" s="141" t="s">
        <v>34748</v>
      </c>
      <c r="B7521" s="141" t="str">
        <f t="shared" si="117"/>
        <v>TUBO DE CONCRETO ARMADO, CLASSE PA-4,PARA GALERIAS DE AGUASPLUVIAIS,COM DIAMETRO DE 400MM,JUNTA DE ARGAMASSA. FORNECIMETUBO DE CONCRETO ARMADO, CLASSE PA-4,PARA GALERIAS DE AGUASNTOTUBO DE CONCRETO ARMADO, CLASSE PA-4,PARA GALERIAS DE AGUAS</v>
      </c>
      <c r="C7521" s="141" t="s">
        <v>34745</v>
      </c>
      <c r="D7521" s="141" t="s">
        <v>34749</v>
      </c>
      <c r="E7521" s="141" t="s">
        <v>25116</v>
      </c>
      <c r="I7521" s="141" t="s">
        <v>285</v>
      </c>
      <c r="J7521" s="649">
        <v>295</v>
      </c>
    </row>
    <row r="7522" spans="1:10" hidden="1">
      <c r="A7522" s="141" t="s">
        <v>34750</v>
      </c>
      <c r="B7522" s="141" t="str">
        <f t="shared" si="117"/>
        <v>TUBO DE CONCRETO ARMADO, CLASSE PA-4,PARA GALERIAS DE AGUASPLUVIAIS,COM DIAMETRO DE 400MM,JUNTA DE ARGAMASSA. FORNECIMETUBO DE CONCRETO ARMADO, CLASSE PA-4,PARA GALERIAS DE AGUASNTOTUBO DE CONCRETO ARMADO, CLASSE PA-4,PARA GALERIAS DE AGUAS</v>
      </c>
      <c r="C7522" s="141" t="s">
        <v>34745</v>
      </c>
      <c r="D7522" s="141" t="s">
        <v>34749</v>
      </c>
      <c r="E7522" s="141" t="s">
        <v>25116</v>
      </c>
      <c r="I7522" s="141" t="s">
        <v>285</v>
      </c>
      <c r="J7522" s="649">
        <v>295</v>
      </c>
    </row>
    <row r="7523" spans="1:10" hidden="1">
      <c r="A7523" s="141" t="s">
        <v>34751</v>
      </c>
      <c r="B7523" s="141" t="str">
        <f t="shared" si="117"/>
        <v>TUBO DE CONCRETO ARMADO, CLASSE PA-4,PARA GALERIAS DE AGUASPLUVIAIS,COM DIAMETRO DE  500MM,JUNTA DE ARGAMASSA. FORNECIMTUBO DE CONCRETO ARMADO, CLASSE PA-4,PARA GALERIAS DE AGUASENTOTUBO DE CONCRETO ARMADO, CLASSE PA-4,PARA GALERIAS DE AGUAS</v>
      </c>
      <c r="C7523" s="141" t="s">
        <v>34745</v>
      </c>
      <c r="D7523" s="141" t="s">
        <v>34681</v>
      </c>
      <c r="E7523" s="141" t="s">
        <v>26182</v>
      </c>
      <c r="I7523" s="141" t="s">
        <v>285</v>
      </c>
      <c r="J7523" s="649">
        <v>338</v>
      </c>
    </row>
    <row r="7524" spans="1:10" hidden="1">
      <c r="A7524" s="141" t="s">
        <v>34752</v>
      </c>
      <c r="B7524" s="141" t="str">
        <f t="shared" si="117"/>
        <v>TUBO DE CONCRETO ARMADO, CLASSE PA-4,PARA GALERIAS DE AGUASPLUVIAIS,COM DIAMETRO DE  500MM,JUNTA DE ARGAMASSA. FORNECIMTUBO DE CONCRETO ARMADO, CLASSE PA-4,PARA GALERIAS DE AGUASENTOTUBO DE CONCRETO ARMADO, CLASSE PA-4,PARA GALERIAS DE AGUAS</v>
      </c>
      <c r="C7524" s="141" t="s">
        <v>34745</v>
      </c>
      <c r="D7524" s="141" t="s">
        <v>34681</v>
      </c>
      <c r="E7524" s="141" t="s">
        <v>26182</v>
      </c>
      <c r="I7524" s="141" t="s">
        <v>285</v>
      </c>
      <c r="J7524" s="649">
        <v>338</v>
      </c>
    </row>
    <row r="7525" spans="1:10" hidden="1">
      <c r="A7525" s="141" t="s">
        <v>34753</v>
      </c>
      <c r="B7525" s="141" t="str">
        <f t="shared" si="117"/>
        <v>TUBO DE CONCRETO ARMADO, CLASSE PA-4,PARA GALERIAS DE AGUASPLUVIAIS,COM DIAMETRO DE  600MM,JUNTA DE ARGAMASSA. FORNECIMTUBO DE CONCRETO ARMADO, CLASSE PA-4,PARA GALERIAS DE AGUASENTOTUBO DE CONCRETO ARMADO, CLASSE PA-4,PARA GALERIAS DE AGUAS</v>
      </c>
      <c r="C7525" s="141" t="s">
        <v>34745</v>
      </c>
      <c r="D7525" s="141" t="s">
        <v>34684</v>
      </c>
      <c r="E7525" s="141" t="s">
        <v>26182</v>
      </c>
      <c r="I7525" s="141" t="s">
        <v>285</v>
      </c>
      <c r="J7525" s="649">
        <v>455</v>
      </c>
    </row>
    <row r="7526" spans="1:10" hidden="1">
      <c r="A7526" s="141" t="s">
        <v>34754</v>
      </c>
      <c r="B7526" s="141" t="str">
        <f t="shared" si="117"/>
        <v>TUBO DE CONCRETO ARMADO, CLASSE PA-4,PARA GALERIAS DE AGUASPLUVIAIS,COM DIAMETRO DE  600MM,JUNTA DE ARGAMASSA. FORNECIMTUBO DE CONCRETO ARMADO, CLASSE PA-4,PARA GALERIAS DE AGUASENTOTUBO DE CONCRETO ARMADO, CLASSE PA-4,PARA GALERIAS DE AGUAS</v>
      </c>
      <c r="C7526" s="141" t="s">
        <v>34745</v>
      </c>
      <c r="D7526" s="141" t="s">
        <v>34684</v>
      </c>
      <c r="E7526" s="141" t="s">
        <v>26182</v>
      </c>
      <c r="I7526" s="141" t="s">
        <v>285</v>
      </c>
      <c r="J7526" s="649">
        <v>455</v>
      </c>
    </row>
    <row r="7527" spans="1:10" hidden="1">
      <c r="A7527" s="141" t="s">
        <v>34755</v>
      </c>
      <c r="B7527" s="141" t="str">
        <f t="shared" si="117"/>
        <v>TUBO DE CONCRETO ARMADO, CLASSE PA-4,PARA GALERIAS DE AGUASPLUVIAIS,COM DIAMETRO DE 700MM,JUNTA DE ARGAMASSA.FORNECIMENTUBO DE CONCRETO ARMADO, CLASSE PA-4,PARA GALERIAS DE AGUASTOTUBO DE CONCRETO ARMADO, CLASSE PA-4,PARA GALERIAS DE AGUAS</v>
      </c>
      <c r="C7527" s="141" t="s">
        <v>34745</v>
      </c>
      <c r="D7527" s="141" t="s">
        <v>34756</v>
      </c>
      <c r="E7527" s="141" t="s">
        <v>25100</v>
      </c>
      <c r="I7527" s="141" t="s">
        <v>285</v>
      </c>
      <c r="J7527" s="649">
        <v>570</v>
      </c>
    </row>
    <row r="7528" spans="1:10" hidden="1">
      <c r="A7528" s="141" t="s">
        <v>34757</v>
      </c>
      <c r="B7528" s="141" t="str">
        <f t="shared" si="117"/>
        <v>TUBO DE CONCRETO ARMADO, CLASSE PA-4,PARA GALERIAS DE AGUASPLUVIAIS,COM DIAMETRO DE 700MM,JUNTA DE ARGAMASSA.FORNECIMENTUBO DE CONCRETO ARMADO, CLASSE PA-4,PARA GALERIAS DE AGUASTOTUBO DE CONCRETO ARMADO, CLASSE PA-4,PARA GALERIAS DE AGUAS</v>
      </c>
      <c r="C7528" s="141" t="s">
        <v>34745</v>
      </c>
      <c r="D7528" s="141" t="s">
        <v>34756</v>
      </c>
      <c r="E7528" s="141" t="s">
        <v>25100</v>
      </c>
      <c r="I7528" s="141" t="s">
        <v>285</v>
      </c>
      <c r="J7528" s="649">
        <v>570</v>
      </c>
    </row>
    <row r="7529" spans="1:10" hidden="1">
      <c r="A7529" s="141" t="s">
        <v>34758</v>
      </c>
      <c r="B7529" s="141" t="str">
        <f t="shared" si="117"/>
        <v>TUBO DE CONCRETO ARMADO, CLASSE PA-4,PARA GALERIAS DE AGUASPLUVIAIS,COM DIAMETRO DE  800MM,JUNTA DE ARGAMASSA. FORNECIMTUBO DE CONCRETO ARMADO, CLASSE PA-4,PARA GALERIAS DE AGUASENTOTUBO DE CONCRETO ARMADO, CLASSE PA-4,PARA GALERIAS DE AGUAS</v>
      </c>
      <c r="C7529" s="141" t="s">
        <v>34745</v>
      </c>
      <c r="D7529" s="141" t="s">
        <v>34690</v>
      </c>
      <c r="E7529" s="141" t="s">
        <v>26182</v>
      </c>
      <c r="I7529" s="141" t="s">
        <v>285</v>
      </c>
      <c r="J7529" s="649">
        <v>665.62</v>
      </c>
    </row>
    <row r="7530" spans="1:10" hidden="1">
      <c r="A7530" s="141" t="s">
        <v>34759</v>
      </c>
      <c r="B7530" s="141" t="str">
        <f t="shared" si="117"/>
        <v>TUBO DE CONCRETO ARMADO, CLASSE PA-4,PARA GALERIAS DE AGUASPLUVIAIS,COM DIAMETRO DE  800MM,JUNTA DE ARGAMASSA. FORNECIMTUBO DE CONCRETO ARMADO, CLASSE PA-4,PARA GALERIAS DE AGUASENTOTUBO DE CONCRETO ARMADO, CLASSE PA-4,PARA GALERIAS DE AGUAS</v>
      </c>
      <c r="C7530" s="141" t="s">
        <v>34745</v>
      </c>
      <c r="D7530" s="141" t="s">
        <v>34690</v>
      </c>
      <c r="E7530" s="141" t="s">
        <v>26182</v>
      </c>
      <c r="I7530" s="141" t="s">
        <v>285</v>
      </c>
      <c r="J7530" s="649">
        <v>665.62</v>
      </c>
    </row>
    <row r="7531" spans="1:10" hidden="1">
      <c r="A7531" s="141" t="s">
        <v>34760</v>
      </c>
      <c r="B7531" s="141" t="str">
        <f t="shared" si="117"/>
        <v>TUBO DE CONCRETO ARMADO, CLASSE PA-4,PARA GALERIAS DE AGUASPLUVIAIS,COM DIAMETRO DE  900MM,JUNTA DE ARGAMASSA. FORNECIMTUBO DE CONCRETO ARMADO, CLASSE PA-4,PARA GALERIAS DE AGUASENTOTUBO DE CONCRETO ARMADO, CLASSE PA-4,PARA GALERIAS DE AGUAS</v>
      </c>
      <c r="C7531" s="141" t="s">
        <v>34745</v>
      </c>
      <c r="D7531" s="141" t="s">
        <v>34693</v>
      </c>
      <c r="E7531" s="141" t="s">
        <v>26182</v>
      </c>
      <c r="I7531" s="141" t="s">
        <v>285</v>
      </c>
      <c r="J7531" s="649">
        <v>800.72</v>
      </c>
    </row>
    <row r="7532" spans="1:10" hidden="1">
      <c r="A7532" s="141" t="s">
        <v>34761</v>
      </c>
      <c r="B7532" s="141" t="str">
        <f t="shared" si="117"/>
        <v>TUBO DE CONCRETO ARMADO, CLASSE PA-4,PARA GALERIAS DE AGUASPLUVIAIS,COM DIAMETRO DE  900MM,JUNTA DE ARGAMASSA. FORNECIMTUBO DE CONCRETO ARMADO, CLASSE PA-4,PARA GALERIAS DE AGUASENTOTUBO DE CONCRETO ARMADO, CLASSE PA-4,PARA GALERIAS DE AGUAS</v>
      </c>
      <c r="C7532" s="141" t="s">
        <v>34745</v>
      </c>
      <c r="D7532" s="141" t="s">
        <v>34693</v>
      </c>
      <c r="E7532" s="141" t="s">
        <v>26182</v>
      </c>
      <c r="I7532" s="141" t="s">
        <v>285</v>
      </c>
      <c r="J7532" s="649">
        <v>800.72</v>
      </c>
    </row>
    <row r="7533" spans="1:10" hidden="1">
      <c r="A7533" s="141" t="s">
        <v>34762</v>
      </c>
      <c r="B7533" s="141" t="str">
        <f t="shared" si="117"/>
        <v>TUBO DE CONCRETO ARMADO, CLASSE PA-4,PARA GALERIAS DE AGUASPLUVIAIS,COM DIAMETRO DE 1000MM,JUNTA DE ARGAMASSA. FORNECIMTUBO DE CONCRETO ARMADO, CLASSE PA-4,PARA GALERIAS DE AGUASENTOTUBO DE CONCRETO ARMADO, CLASSE PA-4,PARA GALERIAS DE AGUAS</v>
      </c>
      <c r="C7533" s="141" t="s">
        <v>34745</v>
      </c>
      <c r="D7533" s="141" t="s">
        <v>34696</v>
      </c>
      <c r="E7533" s="141" t="s">
        <v>26182</v>
      </c>
      <c r="I7533" s="141" t="s">
        <v>285</v>
      </c>
      <c r="J7533" s="649">
        <v>1145.5</v>
      </c>
    </row>
    <row r="7534" spans="1:10" hidden="1">
      <c r="A7534" s="141" t="s">
        <v>34763</v>
      </c>
      <c r="B7534" s="141" t="str">
        <f t="shared" si="117"/>
        <v>TUBO DE CONCRETO ARMADO, CLASSE PA-4,PARA GALERIAS DE AGUASPLUVIAIS,COM DIAMETRO DE 1000MM,JUNTA DE ARGAMASSA. FORNECIMTUBO DE CONCRETO ARMADO, CLASSE PA-4,PARA GALERIAS DE AGUASENTOTUBO DE CONCRETO ARMADO, CLASSE PA-4,PARA GALERIAS DE AGUAS</v>
      </c>
      <c r="C7534" s="141" t="s">
        <v>34745</v>
      </c>
      <c r="D7534" s="141" t="s">
        <v>34696</v>
      </c>
      <c r="E7534" s="141" t="s">
        <v>26182</v>
      </c>
      <c r="I7534" s="141" t="s">
        <v>285</v>
      </c>
      <c r="J7534" s="649">
        <v>1145.5</v>
      </c>
    </row>
    <row r="7535" spans="1:10" hidden="1">
      <c r="A7535" s="141" t="s">
        <v>34764</v>
      </c>
      <c r="B7535" s="141" t="str">
        <f t="shared" si="117"/>
        <v>TUBO DE CONCRETO ARMADO, CLASSE PA-4,PARA GALERIAS DE AGUASPLUVIAIS,COM DIAMETRO DE 1200MM,JUNTA DE ARGAMASSA. FORNECIMTUBO DE CONCRETO ARMADO, CLASSE PA-4,PARA GALERIAS DE AGUASENTOTUBO DE CONCRETO ARMADO, CLASSE PA-4,PARA GALERIAS DE AGUAS</v>
      </c>
      <c r="C7535" s="141" t="s">
        <v>34745</v>
      </c>
      <c r="D7535" s="141" t="s">
        <v>34699</v>
      </c>
      <c r="E7535" s="141" t="s">
        <v>26182</v>
      </c>
      <c r="I7535" s="141" t="s">
        <v>285</v>
      </c>
      <c r="J7535" s="649">
        <v>1662.8</v>
      </c>
    </row>
    <row r="7536" spans="1:10" hidden="1">
      <c r="A7536" s="141" t="s">
        <v>34765</v>
      </c>
      <c r="B7536" s="141" t="str">
        <f t="shared" si="117"/>
        <v>TUBO DE CONCRETO ARMADO, CLASSE PA-4,PARA GALERIAS DE AGUASPLUVIAIS,COM DIAMETRO DE 1200MM,JUNTA DE ARGAMASSA. FORNECIMTUBO DE CONCRETO ARMADO, CLASSE PA-4,PARA GALERIAS DE AGUASENTOTUBO DE CONCRETO ARMADO, CLASSE PA-4,PARA GALERIAS DE AGUAS</v>
      </c>
      <c r="C7536" s="141" t="s">
        <v>34745</v>
      </c>
      <c r="D7536" s="141" t="s">
        <v>34699</v>
      </c>
      <c r="E7536" s="141" t="s">
        <v>26182</v>
      </c>
      <c r="I7536" s="141" t="s">
        <v>285</v>
      </c>
      <c r="J7536" s="649">
        <v>1662.8</v>
      </c>
    </row>
    <row r="7537" spans="1:10" hidden="1">
      <c r="A7537" s="141" t="s">
        <v>34766</v>
      </c>
      <c r="B7537" s="141" t="str">
        <f t="shared" si="117"/>
        <v>TUBO DE CONCRETO ARMADO, CLASSE PA-4,PARA GALERIAS DE AGUASPLUVIAIS,COM DIAMETRO DE 1500MM,JUNTA DE ARGAMASSA. FORNECIMTUBO DE CONCRETO ARMADO, CLASSE PA-4,PARA GALERIAS DE AGUASENTOTUBO DE CONCRETO ARMADO, CLASSE PA-4,PARA GALERIAS DE AGUAS</v>
      </c>
      <c r="C7537" s="141" t="s">
        <v>34745</v>
      </c>
      <c r="D7537" s="141" t="s">
        <v>34702</v>
      </c>
      <c r="E7537" s="141" t="s">
        <v>26182</v>
      </c>
      <c r="I7537" s="141" t="s">
        <v>285</v>
      </c>
      <c r="J7537" s="649">
        <v>2135.5</v>
      </c>
    </row>
    <row r="7538" spans="1:10" hidden="1">
      <c r="A7538" s="141" t="s">
        <v>34767</v>
      </c>
      <c r="B7538" s="141" t="str">
        <f t="shared" si="117"/>
        <v>TUBO DE CONCRETO ARMADO, CLASSE PA-4,PARA GALERIAS DE AGUASPLUVIAIS,COM DIAMETRO DE 1500MM,JUNTA DE ARGAMASSA. FORNECIMTUBO DE CONCRETO ARMADO, CLASSE PA-4,PARA GALERIAS DE AGUASENTOTUBO DE CONCRETO ARMADO, CLASSE PA-4,PARA GALERIAS DE AGUAS</v>
      </c>
      <c r="C7538" s="141" t="s">
        <v>34745</v>
      </c>
      <c r="D7538" s="141" t="s">
        <v>34702</v>
      </c>
      <c r="E7538" s="141" t="s">
        <v>26182</v>
      </c>
      <c r="I7538" s="141" t="s">
        <v>285</v>
      </c>
      <c r="J7538" s="649">
        <v>2135.5</v>
      </c>
    </row>
    <row r="7539" spans="1:10" hidden="1">
      <c r="A7539" s="141" t="s">
        <v>34768</v>
      </c>
      <c r="B7539" s="141" t="str">
        <f t="shared" si="117"/>
        <v>TUBO PVC-PBA,CLASSE 15(EB-183),PARA ADUCAO E DISTRIBUICAO DE AGUAS,COM DIAMETRO NOMINAL DE 50MM, INCLUSIVE ANEL DE BORRATUBO PVC-PBA,CLASSE 15(EB-183),PARA ADUCAO E DISTRIBUICAO DECHA. FORNECIMENTOTUBO PVC-PBA,CLASSE 15(EB-183),PARA ADUCAO E DISTRIBUICAO DE</v>
      </c>
      <c r="C7539" s="141" t="s">
        <v>34769</v>
      </c>
      <c r="D7539" s="141" t="s">
        <v>34770</v>
      </c>
      <c r="E7539" s="141" t="s">
        <v>34771</v>
      </c>
      <c r="I7539" s="141" t="s">
        <v>285</v>
      </c>
      <c r="J7539" s="649">
        <v>17.09</v>
      </c>
    </row>
    <row r="7540" spans="1:10" hidden="1">
      <c r="A7540" s="141" t="s">
        <v>34772</v>
      </c>
      <c r="B7540" s="141" t="str">
        <f t="shared" si="117"/>
        <v>TUBO PVC-PBA,CLASSE 15(EB-183),PARA ADUCAO E DISTRIBUICAO DE AGUAS,COM DIAMETRO NOMINAL DE 50MM, INCLUSIVE ANEL DE BORRATUBO PVC-PBA,CLASSE 15(EB-183),PARA ADUCAO E DISTRIBUICAO DECHA. FORNECIMENTOTUBO PVC-PBA,CLASSE 15(EB-183),PARA ADUCAO E DISTRIBUICAO DE</v>
      </c>
      <c r="C7540" s="141" t="s">
        <v>34769</v>
      </c>
      <c r="D7540" s="141" t="s">
        <v>34770</v>
      </c>
      <c r="E7540" s="141" t="s">
        <v>34771</v>
      </c>
      <c r="I7540" s="141" t="s">
        <v>285</v>
      </c>
      <c r="J7540" s="649">
        <v>17.09</v>
      </c>
    </row>
    <row r="7541" spans="1:10" hidden="1">
      <c r="A7541" s="141" t="s">
        <v>34773</v>
      </c>
      <c r="B7541" s="141" t="str">
        <f t="shared" si="117"/>
        <v>TUBO PVC-PBA,CLASSE 15(EB-183),PARA ADUCAO E DISTRIBUICAO DE AGUAS,COM DIAMETRO NOMINAL DE 75MM, INCLUSIVE ANEL DE BORRATUBO PVC-PBA,CLASSE 15(EB-183),PARA ADUCAO E DISTRIBUICAO DECHA. FORNECIMENTOTUBO PVC-PBA,CLASSE 15(EB-183),PARA ADUCAO E DISTRIBUICAO DE</v>
      </c>
      <c r="C7541" s="141" t="s">
        <v>34769</v>
      </c>
      <c r="D7541" s="141" t="s">
        <v>34774</v>
      </c>
      <c r="E7541" s="141" t="s">
        <v>34771</v>
      </c>
      <c r="I7541" s="141" t="s">
        <v>285</v>
      </c>
      <c r="J7541" s="649">
        <v>39.590000000000003</v>
      </c>
    </row>
    <row r="7542" spans="1:10" hidden="1">
      <c r="A7542" s="141" t="s">
        <v>34775</v>
      </c>
      <c r="B7542" s="141" t="str">
        <f t="shared" si="117"/>
        <v>TUBO PVC-PBA,CLASSE 15(EB-183),PARA ADUCAO E DISTRIBUICAO DE AGUAS,COM DIAMETRO NOMINAL DE 75MM, INCLUSIVE ANEL DE BORRATUBO PVC-PBA,CLASSE 15(EB-183),PARA ADUCAO E DISTRIBUICAO DECHA. FORNECIMENTOTUBO PVC-PBA,CLASSE 15(EB-183),PARA ADUCAO E DISTRIBUICAO DE</v>
      </c>
      <c r="C7542" s="141" t="s">
        <v>34769</v>
      </c>
      <c r="D7542" s="141" t="s">
        <v>34774</v>
      </c>
      <c r="E7542" s="141" t="s">
        <v>34771</v>
      </c>
      <c r="I7542" s="141" t="s">
        <v>285</v>
      </c>
      <c r="J7542" s="649">
        <v>39.590000000000003</v>
      </c>
    </row>
    <row r="7543" spans="1:10" hidden="1">
      <c r="A7543" s="141" t="s">
        <v>34776</v>
      </c>
      <c r="B7543" s="141" t="str">
        <f t="shared" si="117"/>
        <v>TUBO PVC-PBA,CLASSE 15(EB-183),PARA ADUCAO E DISTRIBUICAO DE AGUAS,COM DIAMETRO NOMINAL DE 100MM,INCLUSIVE ANEL DE BORRATUBO PVC-PBA,CLASSE 15(EB-183),PARA ADUCAO E DISTRIBUICAO DECHA. FORNECIMENTOTUBO PVC-PBA,CLASSE 15(EB-183),PARA ADUCAO E DISTRIBUICAO DE</v>
      </c>
      <c r="C7543" s="141" t="s">
        <v>34769</v>
      </c>
      <c r="D7543" s="141" t="s">
        <v>34777</v>
      </c>
      <c r="E7543" s="141" t="s">
        <v>34771</v>
      </c>
      <c r="I7543" s="141" t="s">
        <v>285</v>
      </c>
      <c r="J7543" s="649">
        <v>56.89</v>
      </c>
    </row>
    <row r="7544" spans="1:10" hidden="1">
      <c r="A7544" s="141" t="s">
        <v>34778</v>
      </c>
      <c r="B7544" s="141" t="str">
        <f t="shared" si="117"/>
        <v>TUBO PVC-PBA,CLASSE 15(EB-183),PARA ADUCAO E DISTRIBUICAO DE AGUAS,COM DIAMETRO NOMINAL DE 100MM,INCLUSIVE ANEL DE BORRATUBO PVC-PBA,CLASSE 15(EB-183),PARA ADUCAO E DISTRIBUICAO DECHA. FORNECIMENTOTUBO PVC-PBA,CLASSE 15(EB-183),PARA ADUCAO E DISTRIBUICAO DE</v>
      </c>
      <c r="C7544" s="141" t="s">
        <v>34769</v>
      </c>
      <c r="D7544" s="141" t="s">
        <v>34777</v>
      </c>
      <c r="E7544" s="141" t="s">
        <v>34771</v>
      </c>
      <c r="I7544" s="141" t="s">
        <v>285</v>
      </c>
      <c r="J7544" s="649">
        <v>56.89</v>
      </c>
    </row>
    <row r="7545" spans="1:10" hidden="1">
      <c r="A7545" s="141" t="s">
        <v>34779</v>
      </c>
      <c r="B7545" s="141" t="str">
        <f t="shared" si="117"/>
        <v>TUBO PVC-PBA,CLASSE 20(EB-183),PARA ADUCAO E DISTRIBUICAO DE AGUAS,COM DIAMETRO NOMINAL DE  50MM,INCLUSIVE ANEL DE BORRATUBO PVC-PBA,CLASSE 20(EB-183),PARA ADUCAO E DISTRIBUICAO DECHA. FORNECIMENTOTUBO PVC-PBA,CLASSE 20(EB-183),PARA ADUCAO E DISTRIBUICAO DE</v>
      </c>
      <c r="C7545" s="141" t="s">
        <v>34780</v>
      </c>
      <c r="D7545" s="141" t="s">
        <v>34781</v>
      </c>
      <c r="E7545" s="141" t="s">
        <v>34771</v>
      </c>
      <c r="I7545" s="141" t="s">
        <v>285</v>
      </c>
      <c r="J7545" s="649">
        <v>21.15</v>
      </c>
    </row>
    <row r="7546" spans="1:10" hidden="1">
      <c r="A7546" s="141" t="s">
        <v>34782</v>
      </c>
      <c r="B7546" s="141" t="str">
        <f t="shared" si="117"/>
        <v>TUBO PVC-PBA,CLASSE 20(EB-183),PARA ADUCAO E DISTRIBUICAO DE AGUAS,COM DIAMETRO NOMINAL DE  50MM,INCLUSIVE ANEL DE BORRATUBO PVC-PBA,CLASSE 20(EB-183),PARA ADUCAO E DISTRIBUICAO DECHA. FORNECIMENTOTUBO PVC-PBA,CLASSE 20(EB-183),PARA ADUCAO E DISTRIBUICAO DE</v>
      </c>
      <c r="C7546" s="141" t="s">
        <v>34780</v>
      </c>
      <c r="D7546" s="141" t="s">
        <v>34781</v>
      </c>
      <c r="E7546" s="141" t="s">
        <v>34771</v>
      </c>
      <c r="I7546" s="141" t="s">
        <v>285</v>
      </c>
      <c r="J7546" s="649">
        <v>21.15</v>
      </c>
    </row>
    <row r="7547" spans="1:10" hidden="1">
      <c r="A7547" s="141" t="s">
        <v>34783</v>
      </c>
      <c r="B7547" s="141" t="str">
        <f t="shared" si="117"/>
        <v>TUBO PVC-PBA,CLASSE 20(EB-183),PARA ADUCAO E DISTRIBUICAO DE AGUAS,COM DIAMETRO NOMINAL DE  75MM,INCLUSIVE ANEL DE BORRATUBO PVC-PBA,CLASSE 20(EB-183),PARA ADUCAO E DISTRIBUICAO DECHA. FORNECIMENTOTUBO PVC-PBA,CLASSE 20(EB-183),PARA ADUCAO E DISTRIBUICAO DE</v>
      </c>
      <c r="C7547" s="141" t="s">
        <v>34780</v>
      </c>
      <c r="D7547" s="141" t="s">
        <v>34784</v>
      </c>
      <c r="E7547" s="141" t="s">
        <v>34771</v>
      </c>
      <c r="I7547" s="141" t="s">
        <v>285</v>
      </c>
      <c r="J7547" s="649">
        <v>37.78</v>
      </c>
    </row>
    <row r="7548" spans="1:10" hidden="1">
      <c r="A7548" s="141" t="s">
        <v>34785</v>
      </c>
      <c r="B7548" s="141" t="str">
        <f t="shared" si="117"/>
        <v>TUBO PVC-PBA,CLASSE 20(EB-183),PARA ADUCAO E DISTRIBUICAO DE AGUAS,COM DIAMETRO NOMINAL DE  75MM,INCLUSIVE ANEL DE BORRATUBO PVC-PBA,CLASSE 20(EB-183),PARA ADUCAO E DISTRIBUICAO DECHA. FORNECIMENTOTUBO PVC-PBA,CLASSE 20(EB-183),PARA ADUCAO E DISTRIBUICAO DE</v>
      </c>
      <c r="C7548" s="141" t="s">
        <v>34780</v>
      </c>
      <c r="D7548" s="141" t="s">
        <v>34784</v>
      </c>
      <c r="E7548" s="141" t="s">
        <v>34771</v>
      </c>
      <c r="I7548" s="141" t="s">
        <v>285</v>
      </c>
      <c r="J7548" s="649">
        <v>37.78</v>
      </c>
    </row>
    <row r="7549" spans="1:10" hidden="1">
      <c r="A7549" s="141" t="s">
        <v>34786</v>
      </c>
      <c r="B7549" s="141" t="str">
        <f t="shared" si="117"/>
        <v>TUBO PVC-PBA,CLASSE 20(EB-183),PARA ADUCAO E DISTRIBUICAO DE AGUAS,COM DIAMETRO NOMINAL DE 100MM,INCLUSIVE ANEL DE BORRATUBO PVC-PBA,CLASSE 20(EB-183),PARA ADUCAO E DISTRIBUICAO DECHA, FORNECIMENTOTUBO PVC-PBA,CLASSE 20(EB-183),PARA ADUCAO E DISTRIBUICAO DE</v>
      </c>
      <c r="C7549" s="141" t="s">
        <v>34780</v>
      </c>
      <c r="D7549" s="141" t="s">
        <v>34777</v>
      </c>
      <c r="E7549" s="141" t="s">
        <v>34787</v>
      </c>
      <c r="I7549" s="141" t="s">
        <v>285</v>
      </c>
      <c r="J7549" s="649">
        <v>70.72</v>
      </c>
    </row>
    <row r="7550" spans="1:10" hidden="1">
      <c r="A7550" s="141" t="s">
        <v>34788</v>
      </c>
      <c r="B7550" s="141" t="str">
        <f t="shared" si="117"/>
        <v>TUBO PVC-PBA,CLASSE 20(EB-183),PARA ADUCAO E DISTRIBUICAO DE AGUAS,COM DIAMETRO NOMINAL DE 100MM,INCLUSIVE ANEL DE BORRATUBO PVC-PBA,CLASSE 20(EB-183),PARA ADUCAO E DISTRIBUICAO DECHA, FORNECIMENTOTUBO PVC-PBA,CLASSE 20(EB-183),PARA ADUCAO E DISTRIBUICAO DE</v>
      </c>
      <c r="C7550" s="141" t="s">
        <v>34780</v>
      </c>
      <c r="D7550" s="141" t="s">
        <v>34777</v>
      </c>
      <c r="E7550" s="141" t="s">
        <v>34787</v>
      </c>
      <c r="I7550" s="141" t="s">
        <v>285</v>
      </c>
      <c r="J7550" s="649">
        <v>70.72</v>
      </c>
    </row>
    <row r="7551" spans="1:10" hidden="1">
      <c r="A7551" s="141" t="s">
        <v>34789</v>
      </c>
      <c r="B7551" s="141" t="str">
        <f t="shared" si="117"/>
        <v>ADAPTADOR PVC-PBA,CONFORME ABNT NBR 10351,PB,RQ X PBA COM DIAMETRO NOMINAL DE 50MM,INCLUSIVE ANEL DE BORRACHA.FORNECIMENADAPTADOR PVC-PBA,CONFORME ABNT NBR 10351,PB,RQ X PBA COM DITOADAPTADOR PVC-PBA,CONFORME ABNT NBR 10351,PB,RQ X PBA COM DI</v>
      </c>
      <c r="C7551" s="141" t="s">
        <v>34790</v>
      </c>
      <c r="D7551" s="141" t="s">
        <v>34791</v>
      </c>
      <c r="E7551" s="141" t="s">
        <v>25100</v>
      </c>
      <c r="I7551" s="141" t="s">
        <v>14</v>
      </c>
      <c r="J7551" s="649">
        <v>16.97</v>
      </c>
    </row>
    <row r="7552" spans="1:10" hidden="1">
      <c r="A7552" s="141" t="s">
        <v>34792</v>
      </c>
      <c r="B7552" s="141" t="str">
        <f t="shared" si="117"/>
        <v>ADAPTADOR PVC-PBA,CONFORME ABNT NBR 10351,PB,RQ X PBA COM DIAMETRO NOMINAL DE 50MM,INCLUSIVE ANEL DE BORRACHA.FORNECIMENADAPTADOR PVC-PBA,CONFORME ABNT NBR 10351,PB,RQ X PBA COM DITOADAPTADOR PVC-PBA,CONFORME ABNT NBR 10351,PB,RQ X PBA COM DI</v>
      </c>
      <c r="C7552" s="141" t="s">
        <v>34790</v>
      </c>
      <c r="D7552" s="141" t="s">
        <v>34791</v>
      </c>
      <c r="E7552" s="141" t="s">
        <v>25100</v>
      </c>
      <c r="I7552" s="141" t="s">
        <v>14</v>
      </c>
      <c r="J7552" s="649">
        <v>16.97</v>
      </c>
    </row>
    <row r="7553" spans="1:10" hidden="1">
      <c r="A7553" s="141" t="s">
        <v>34793</v>
      </c>
      <c r="B7553" s="141" t="str">
        <f t="shared" si="117"/>
        <v>ADAPTADOR PVC-PBA,CONFORME ABNT NBR 10351,PB,RQ X PBA COM DIAMETRO NOMINAL DE 75MM,INCLUSIVE ANEL DE BORRACHA.FORNECIMENADAPTADOR PVC-PBA,CONFORME ABNT NBR 10351,PB,RQ X PBA COM DITOADAPTADOR PVC-PBA,CONFORME ABNT NBR 10351,PB,RQ X PBA COM DI</v>
      </c>
      <c r="C7553" s="141" t="s">
        <v>34790</v>
      </c>
      <c r="D7553" s="141" t="s">
        <v>34794</v>
      </c>
      <c r="E7553" s="141" t="s">
        <v>25100</v>
      </c>
      <c r="I7553" s="141" t="s">
        <v>14</v>
      </c>
      <c r="J7553" s="649">
        <v>38.06</v>
      </c>
    </row>
    <row r="7554" spans="1:10" hidden="1">
      <c r="A7554" s="141" t="s">
        <v>34795</v>
      </c>
      <c r="B7554" s="141" t="str">
        <f t="shared" si="117"/>
        <v>ADAPTADOR PVC-PBA,CONFORME ABNT NBR 10351,PB,RQ X PBA COM DIAMETRO NOMINAL DE 75MM,INCLUSIVE ANEL DE BORRACHA.FORNECIMENADAPTADOR PVC-PBA,CONFORME ABNT NBR 10351,PB,RQ X PBA COM DITOADAPTADOR PVC-PBA,CONFORME ABNT NBR 10351,PB,RQ X PBA COM DI</v>
      </c>
      <c r="C7554" s="141" t="s">
        <v>34790</v>
      </c>
      <c r="D7554" s="141" t="s">
        <v>34794</v>
      </c>
      <c r="E7554" s="141" t="s">
        <v>25100</v>
      </c>
      <c r="I7554" s="141" t="s">
        <v>14</v>
      </c>
      <c r="J7554" s="649">
        <v>38.06</v>
      </c>
    </row>
    <row r="7555" spans="1:10" hidden="1">
      <c r="A7555" s="141" t="s">
        <v>34796</v>
      </c>
      <c r="B7555" s="141" t="str">
        <f t="shared" ref="B7555:B7618" si="118">C7555&amp;D7555&amp;C7555&amp;E7555&amp;F7555&amp;G7555&amp;H7555&amp;C7555</f>
        <v>ADAPTADOR PVC-PBA,CONFORME ABNT NBR 10351,PB,RQ X PBA COM DIAMETRO NOMINAL DE 100MM,INCLUSIVE ANEL DE BORRACHA.FORNECIMEADAPTADOR PVC-PBA,CONFORME ABNT NBR 10351,PB,RQ X PBA COM DINTOADAPTADOR PVC-PBA,CONFORME ABNT NBR 10351,PB,RQ X PBA COM DI</v>
      </c>
      <c r="C7555" s="141" t="s">
        <v>34790</v>
      </c>
      <c r="D7555" s="141" t="s">
        <v>34797</v>
      </c>
      <c r="E7555" s="141" t="s">
        <v>25116</v>
      </c>
      <c r="I7555" s="141" t="s">
        <v>14</v>
      </c>
      <c r="J7555" s="649">
        <v>58.84</v>
      </c>
    </row>
    <row r="7556" spans="1:10" hidden="1">
      <c r="A7556" s="141" t="s">
        <v>34798</v>
      </c>
      <c r="B7556" s="141" t="str">
        <f t="shared" si="118"/>
        <v>ADAPTADOR PVC-PBA,CONFORME ABNT NBR 10351,PB,RQ X PBA COM DIAMETRO NOMINAL DE 100MM,INCLUSIVE ANEL DE BORRACHA.FORNECIMEADAPTADOR PVC-PBA,CONFORME ABNT NBR 10351,PB,RQ X PBA COM DINTOADAPTADOR PVC-PBA,CONFORME ABNT NBR 10351,PB,RQ X PBA COM DI</v>
      </c>
      <c r="C7556" s="141" t="s">
        <v>34790</v>
      </c>
      <c r="D7556" s="141" t="s">
        <v>34797</v>
      </c>
      <c r="E7556" s="141" t="s">
        <v>25116</v>
      </c>
      <c r="I7556" s="141" t="s">
        <v>14</v>
      </c>
      <c r="J7556" s="649">
        <v>58.84</v>
      </c>
    </row>
    <row r="7557" spans="1:10" hidden="1">
      <c r="A7557" s="141" t="s">
        <v>34799</v>
      </c>
      <c r="B7557" s="141" t="str">
        <f t="shared" si="118"/>
        <v>ADAPTADOR PVC-PBA,CONFORME ABNT NBR 10351,PP,RQ X PBA COM DIAMETRO NOMINAL DE 50MM. FORNECIMENTOADAPTADOR PVC-PBA,CONFORME ABNT NBR 10351,PP,RQ X PBA COM DIADAPTADOR PVC-PBA,CONFORME ABNT NBR 10351,PP,RQ X PBA COM DI</v>
      </c>
      <c r="C7557" s="141" t="s">
        <v>34800</v>
      </c>
      <c r="D7557" s="141" t="s">
        <v>34801</v>
      </c>
      <c r="I7557" s="141" t="s">
        <v>14</v>
      </c>
      <c r="J7557" s="649">
        <v>12.89</v>
      </c>
    </row>
    <row r="7558" spans="1:10" hidden="1">
      <c r="A7558" s="141" t="s">
        <v>34802</v>
      </c>
      <c r="B7558" s="141" t="str">
        <f t="shared" si="118"/>
        <v>ADAPTADOR PVC-PBA,CONFORME ABNT NBR 10351,PP,RQ X PBA COM DIAMETRO NOMINAL DE 50MM. FORNECIMENTOADAPTADOR PVC-PBA,CONFORME ABNT NBR 10351,PP,RQ X PBA COM DIADAPTADOR PVC-PBA,CONFORME ABNT NBR 10351,PP,RQ X PBA COM DI</v>
      </c>
      <c r="C7558" s="141" t="s">
        <v>34800</v>
      </c>
      <c r="D7558" s="141" t="s">
        <v>34801</v>
      </c>
      <c r="I7558" s="141" t="s">
        <v>14</v>
      </c>
      <c r="J7558" s="649">
        <v>12.89</v>
      </c>
    </row>
    <row r="7559" spans="1:10" hidden="1">
      <c r="A7559" s="141" t="s">
        <v>34803</v>
      </c>
      <c r="B7559" s="141" t="str">
        <f t="shared" si="118"/>
        <v>CAP PVC-PBA,CONFORME ABNT NBR 10351,COM DIAMETRO NOMINAL DE50MM,INCLUSIVE ANEL DE BORRACHA. FORNECIMENTOCAP PVC-PBA,CONFORME ABNT NBR 10351,COM DIAMETRO NOMINAL DECAP PVC-PBA,CONFORME ABNT NBR 10351,COM DIAMETRO NOMINAL DE</v>
      </c>
      <c r="C7559" s="141" t="s">
        <v>34804</v>
      </c>
      <c r="D7559" s="141" t="s">
        <v>34805</v>
      </c>
      <c r="I7559" s="141" t="s">
        <v>14</v>
      </c>
      <c r="J7559" s="649">
        <v>6.79</v>
      </c>
    </row>
    <row r="7560" spans="1:10" hidden="1">
      <c r="A7560" s="141" t="s">
        <v>34806</v>
      </c>
      <c r="B7560" s="141" t="str">
        <f t="shared" si="118"/>
        <v>CAP PVC-PBA,CONFORME ABNT NBR 10351,COM DIAMETRO NOMINAL DE50MM,INCLUSIVE ANEL DE BORRACHA. FORNECIMENTOCAP PVC-PBA,CONFORME ABNT NBR 10351,COM DIAMETRO NOMINAL DECAP PVC-PBA,CONFORME ABNT NBR 10351,COM DIAMETRO NOMINAL DE</v>
      </c>
      <c r="C7560" s="141" t="s">
        <v>34804</v>
      </c>
      <c r="D7560" s="141" t="s">
        <v>34805</v>
      </c>
      <c r="I7560" s="141" t="s">
        <v>14</v>
      </c>
      <c r="J7560" s="649">
        <v>6.79</v>
      </c>
    </row>
    <row r="7561" spans="1:10" hidden="1">
      <c r="A7561" s="141" t="s">
        <v>34807</v>
      </c>
      <c r="B7561" s="141" t="str">
        <f t="shared" si="118"/>
        <v>CAP PVC-PBA,CONFORME ABNT NBR 10351,COM DIAMETRO NOMINAL DE75MM,INCLUSIVE ANEL DE BORRACHA.FORNECIMENTOCAP PVC-PBA,CONFORME ABNT NBR 10351,COM DIAMETRO NOMINAL DECAP PVC-PBA,CONFORME ABNT NBR 10351,COM DIAMETRO NOMINAL DE</v>
      </c>
      <c r="C7561" s="141" t="s">
        <v>34804</v>
      </c>
      <c r="D7561" s="141" t="s">
        <v>34808</v>
      </c>
      <c r="I7561" s="141" t="s">
        <v>14</v>
      </c>
      <c r="J7561" s="649">
        <v>15.35</v>
      </c>
    </row>
    <row r="7562" spans="1:10" hidden="1">
      <c r="A7562" s="141" t="s">
        <v>34809</v>
      </c>
      <c r="B7562" s="141" t="str">
        <f t="shared" si="118"/>
        <v>CAP PVC-PBA,CONFORME ABNT NBR 10351,COM DIAMETRO NOMINAL DE75MM,INCLUSIVE ANEL DE BORRACHA.FORNECIMENTOCAP PVC-PBA,CONFORME ABNT NBR 10351,COM DIAMETRO NOMINAL DECAP PVC-PBA,CONFORME ABNT NBR 10351,COM DIAMETRO NOMINAL DE</v>
      </c>
      <c r="C7562" s="141" t="s">
        <v>34804</v>
      </c>
      <c r="D7562" s="141" t="s">
        <v>34808</v>
      </c>
      <c r="I7562" s="141" t="s">
        <v>14</v>
      </c>
      <c r="J7562" s="649">
        <v>15.35</v>
      </c>
    </row>
    <row r="7563" spans="1:10" hidden="1">
      <c r="A7563" s="141" t="s">
        <v>34810</v>
      </c>
      <c r="B7563" s="141" t="str">
        <f t="shared" si="118"/>
        <v>CAP PVC-PBA,CONFORME ABNT NBR 10351,COM DIAMETRO NOMINAL DE100MM,INCLUSIVE ANEL DE BORRACHA.FORNECIMENTOCAP PVC-PBA,CONFORME ABNT NBR 10351,COM DIAMETRO NOMINAL DECAP PVC-PBA,CONFORME ABNT NBR 10351,COM DIAMETRO NOMINAL DE</v>
      </c>
      <c r="C7563" s="141" t="s">
        <v>34804</v>
      </c>
      <c r="D7563" s="141" t="s">
        <v>34811</v>
      </c>
      <c r="I7563" s="141" t="s">
        <v>14</v>
      </c>
      <c r="J7563" s="649">
        <v>26.6</v>
      </c>
    </row>
    <row r="7564" spans="1:10" hidden="1">
      <c r="A7564" s="141" t="s">
        <v>34812</v>
      </c>
      <c r="B7564" s="141" t="str">
        <f t="shared" si="118"/>
        <v>CAP PVC-PBA,CONFORME ABNT NBR 10351,COM DIAMETRO NOMINAL DE100MM,INCLUSIVE ANEL DE BORRACHA.FORNECIMENTOCAP PVC-PBA,CONFORME ABNT NBR 10351,COM DIAMETRO NOMINAL DECAP PVC-PBA,CONFORME ABNT NBR 10351,COM DIAMETRO NOMINAL DE</v>
      </c>
      <c r="C7564" s="141" t="s">
        <v>34804</v>
      </c>
      <c r="D7564" s="141" t="s">
        <v>34811</v>
      </c>
      <c r="I7564" s="141" t="s">
        <v>14</v>
      </c>
      <c r="J7564" s="649">
        <v>26.6</v>
      </c>
    </row>
    <row r="7565" spans="1:10" hidden="1">
      <c r="A7565" s="141" t="s">
        <v>34813</v>
      </c>
      <c r="B7565" s="141" t="str">
        <f t="shared" si="118"/>
        <v>CRUZETA PVC-PBA,CONFORME ABNT NBR 10351,BBBB COM DIAMETROS NOMINAIS DE 50MMX50MM,INCLUSIVE ANEIS DE BORRACHA.FORNECIMENTCRUZETA PVC-PBA,CONFORME ABNT NBR 10351,BBBB COM DIAMETROS NOCRUZETA PVC-PBA,CONFORME ABNT NBR 10351,BBBB COM DIAMETROS N</v>
      </c>
      <c r="C7565" s="141" t="s">
        <v>34814</v>
      </c>
      <c r="D7565" s="141" t="s">
        <v>34815</v>
      </c>
      <c r="E7565" s="141" t="s">
        <v>24365</v>
      </c>
      <c r="I7565" s="141" t="s">
        <v>14</v>
      </c>
      <c r="J7565" s="649">
        <v>32.75</v>
      </c>
    </row>
    <row r="7566" spans="1:10" hidden="1">
      <c r="A7566" s="141" t="s">
        <v>34816</v>
      </c>
      <c r="B7566" s="141" t="str">
        <f t="shared" si="118"/>
        <v>CRUZETA PVC-PBA,CONFORME ABNT NBR 10351,BBBB COM DIAMETROS NOMINAIS DE 50MMX50MM,INCLUSIVE ANEIS DE BORRACHA.FORNECIMENTCRUZETA PVC-PBA,CONFORME ABNT NBR 10351,BBBB COM DIAMETROS NOCRUZETA PVC-PBA,CONFORME ABNT NBR 10351,BBBB COM DIAMETROS N</v>
      </c>
      <c r="C7566" s="141" t="s">
        <v>34814</v>
      </c>
      <c r="D7566" s="141" t="s">
        <v>34815</v>
      </c>
      <c r="E7566" s="141" t="s">
        <v>24365</v>
      </c>
      <c r="I7566" s="141" t="s">
        <v>14</v>
      </c>
      <c r="J7566" s="649">
        <v>32.75</v>
      </c>
    </row>
    <row r="7567" spans="1:10" hidden="1">
      <c r="A7567" s="141" t="s">
        <v>34817</v>
      </c>
      <c r="B7567" s="141" t="str">
        <f t="shared" si="118"/>
        <v>CRUZETA PVC-PBA,CONFORME ABNT NBR 10351,BBBB COM DIAMETROS NOMINAIS DE 75MMX50MM,INCLUSIVE ANEIS DE BORRACHA.FORNECIMENTCRUZETA PVC-PBA,CONFORME ABNT NBR 10351,BBBB COM DIAMETROS NOCRUZETA PVC-PBA,CONFORME ABNT NBR 10351,BBBB COM DIAMETROS N</v>
      </c>
      <c r="C7567" s="141" t="s">
        <v>34814</v>
      </c>
      <c r="D7567" s="141" t="s">
        <v>34818</v>
      </c>
      <c r="E7567" s="141" t="s">
        <v>24365</v>
      </c>
      <c r="I7567" s="141" t="s">
        <v>14</v>
      </c>
      <c r="J7567" s="649">
        <v>85.1</v>
      </c>
    </row>
    <row r="7568" spans="1:10" hidden="1">
      <c r="A7568" s="141" t="s">
        <v>34819</v>
      </c>
      <c r="B7568" s="141" t="str">
        <f t="shared" si="118"/>
        <v>CRUZETA PVC-PBA,CONFORME ABNT NBR 10351,BBBB COM DIAMETROS NOMINAIS DE 75MMX50MM,INCLUSIVE ANEIS DE BORRACHA.FORNECIMENTCRUZETA PVC-PBA,CONFORME ABNT NBR 10351,BBBB COM DIAMETROS NOCRUZETA PVC-PBA,CONFORME ABNT NBR 10351,BBBB COM DIAMETROS N</v>
      </c>
      <c r="C7568" s="141" t="s">
        <v>34814</v>
      </c>
      <c r="D7568" s="141" t="s">
        <v>34818</v>
      </c>
      <c r="E7568" s="141" t="s">
        <v>24365</v>
      </c>
      <c r="I7568" s="141" t="s">
        <v>14</v>
      </c>
      <c r="J7568" s="649">
        <v>85.1</v>
      </c>
    </row>
    <row r="7569" spans="1:10" hidden="1">
      <c r="A7569" s="141" t="s">
        <v>34820</v>
      </c>
      <c r="B7569" s="141" t="str">
        <f t="shared" si="118"/>
        <v>CRUZETA PVC-PBA,CONFORME ABNT NBR 10351,BBBB COM DIAMETROS NOMINAIS DE 75MMX75MM,INCLUSIVE ANEIS DE BORRACHA.FORNECIMENTCRUZETA PVC-PBA,CONFORME ABNT NBR 10351,BBBB COM DIAMETROS NOCRUZETA PVC-PBA,CONFORME ABNT NBR 10351,BBBB COM DIAMETROS N</v>
      </c>
      <c r="C7569" s="141" t="s">
        <v>34814</v>
      </c>
      <c r="D7569" s="141" t="s">
        <v>34821</v>
      </c>
      <c r="E7569" s="141" t="s">
        <v>24365</v>
      </c>
      <c r="I7569" s="141" t="s">
        <v>14</v>
      </c>
      <c r="J7569" s="649">
        <v>81.39</v>
      </c>
    </row>
    <row r="7570" spans="1:10" hidden="1">
      <c r="A7570" s="141" t="s">
        <v>34822</v>
      </c>
      <c r="B7570" s="141" t="str">
        <f t="shared" si="118"/>
        <v>CRUZETA PVC-PBA,CONFORME ABNT NBR 10351,BBBB COM DIAMETROS NOMINAIS DE 75MMX75MM,INCLUSIVE ANEIS DE BORRACHA.FORNECIMENTCRUZETA PVC-PBA,CONFORME ABNT NBR 10351,BBBB COM DIAMETROS NOCRUZETA PVC-PBA,CONFORME ABNT NBR 10351,BBBB COM DIAMETROS N</v>
      </c>
      <c r="C7570" s="141" t="s">
        <v>34814</v>
      </c>
      <c r="D7570" s="141" t="s">
        <v>34821</v>
      </c>
      <c r="E7570" s="141" t="s">
        <v>24365</v>
      </c>
      <c r="I7570" s="141" t="s">
        <v>14</v>
      </c>
      <c r="J7570" s="649">
        <v>81.39</v>
      </c>
    </row>
    <row r="7571" spans="1:10" hidden="1">
      <c r="A7571" s="141" t="s">
        <v>34823</v>
      </c>
      <c r="B7571" s="141" t="str">
        <f t="shared" si="118"/>
        <v>CRUZETA PVC-PBA,CONFORME ABNT NBR 10351,BBBB COM DIAMETROS NOMINAIS DE 100MMX100MM,INCLUSIVE ANEIS DE BORRACHA.FORNECIMECRUZETA PVC-PBA,CONFORME ABNT NBR 10351,BBBB COM DIAMETROS NNTOCRUZETA PVC-PBA,CONFORME ABNT NBR 10351,BBBB COM DIAMETROS N</v>
      </c>
      <c r="C7571" s="141" t="s">
        <v>34814</v>
      </c>
      <c r="D7571" s="141" t="s">
        <v>34824</v>
      </c>
      <c r="E7571" s="141" t="s">
        <v>25116</v>
      </c>
      <c r="I7571" s="141" t="s">
        <v>14</v>
      </c>
      <c r="J7571" s="649">
        <v>190.13</v>
      </c>
    </row>
    <row r="7572" spans="1:10" hidden="1">
      <c r="A7572" s="141" t="s">
        <v>34825</v>
      </c>
      <c r="B7572" s="141" t="str">
        <f t="shared" si="118"/>
        <v>CRUZETA PVC-PBA,CONFORME ABNT NBR 10351,BBBB COM DIAMETROS NOMINAIS DE 100MMX100MM,INCLUSIVE ANEIS DE BORRACHA.FORNECIMECRUZETA PVC-PBA,CONFORME ABNT NBR 10351,BBBB COM DIAMETROS NNTOCRUZETA PVC-PBA,CONFORME ABNT NBR 10351,BBBB COM DIAMETROS N</v>
      </c>
      <c r="C7572" s="141" t="s">
        <v>34814</v>
      </c>
      <c r="D7572" s="141" t="s">
        <v>34824</v>
      </c>
      <c r="E7572" s="141" t="s">
        <v>25116</v>
      </c>
      <c r="I7572" s="141" t="s">
        <v>14</v>
      </c>
      <c r="J7572" s="649">
        <v>190.13</v>
      </c>
    </row>
    <row r="7573" spans="1:10" hidden="1">
      <c r="A7573" s="141" t="s">
        <v>34826</v>
      </c>
      <c r="B7573" s="141" t="str">
        <f t="shared" si="118"/>
        <v>CURVA PVC-PBA,CONFORME ABNT NBR 10351,DE 22°30`,PB,COM DIAMETRO NOMINAL DE 50MM,INCLUSIVE ANEL DE BORRACHA.FORNECIMENTOCURVA PVC-PBA,CONFORME ABNT NBR 10351,DE 22°30`,PB,COM DIAMECURVA PVC-PBA,CONFORME ABNT NBR 10351,DE 22°30`,PB,COM DIAME</v>
      </c>
      <c r="C7573" s="141" t="s">
        <v>34827</v>
      </c>
      <c r="D7573" s="141" t="s">
        <v>34828</v>
      </c>
      <c r="I7573" s="141" t="s">
        <v>14</v>
      </c>
      <c r="J7573" s="649">
        <v>29.08</v>
      </c>
    </row>
    <row r="7574" spans="1:10" hidden="1">
      <c r="A7574" s="141" t="s">
        <v>34829</v>
      </c>
      <c r="B7574" s="141" t="str">
        <f t="shared" si="118"/>
        <v>CURVA PVC-PBA,CONFORME ABNT NBR 10351,DE 22°30`,PB,COM DIAMETRO NOMINAL DE 50MM,INCLUSIVE ANEL DE BORRACHA.FORNECIMENTOCURVA PVC-PBA,CONFORME ABNT NBR 10351,DE 22°30`,PB,COM DIAMECURVA PVC-PBA,CONFORME ABNT NBR 10351,DE 22°30`,PB,COM DIAME</v>
      </c>
      <c r="C7574" s="141" t="s">
        <v>34827</v>
      </c>
      <c r="D7574" s="141" t="s">
        <v>34828</v>
      </c>
      <c r="I7574" s="141" t="s">
        <v>14</v>
      </c>
      <c r="J7574" s="649">
        <v>29.08</v>
      </c>
    </row>
    <row r="7575" spans="1:10" hidden="1">
      <c r="A7575" s="141" t="s">
        <v>34830</v>
      </c>
      <c r="B7575" s="141" t="str">
        <f t="shared" si="118"/>
        <v>CURVA PVC-PB,CONFORME ABNT NBR 10351,DE 22°30`,PB,COM DIAMETRO NOMINAL DE 75MM,INCLUSIVE ANEL DE BORRACHA.FORNECIMENTOCURVA PVC-PB,CONFORME ABNT NBR 10351,DE 22°30`,PB,COM DIAMETCURVA PVC-PB,CONFORME ABNT NBR 10351,DE 22°30`,PB,COM DIAMET</v>
      </c>
      <c r="C7575" s="141" t="s">
        <v>34831</v>
      </c>
      <c r="D7575" s="141" t="s">
        <v>34832</v>
      </c>
      <c r="I7575" s="141" t="s">
        <v>14</v>
      </c>
      <c r="J7575" s="649">
        <v>50.98</v>
      </c>
    </row>
    <row r="7576" spans="1:10" hidden="1">
      <c r="A7576" s="141" t="s">
        <v>34833</v>
      </c>
      <c r="B7576" s="141" t="str">
        <f t="shared" si="118"/>
        <v>CURVA PVC-PB,CONFORME ABNT NBR 10351,DE 22°30`,PB,COM DIAMETRO NOMINAL DE 75MM,INCLUSIVE ANEL DE BORRACHA.FORNECIMENTOCURVA PVC-PB,CONFORME ABNT NBR 10351,DE 22°30`,PB,COM DIAMETCURVA PVC-PB,CONFORME ABNT NBR 10351,DE 22°30`,PB,COM DIAMET</v>
      </c>
      <c r="C7576" s="141" t="s">
        <v>34831</v>
      </c>
      <c r="D7576" s="141" t="s">
        <v>34832</v>
      </c>
      <c r="I7576" s="141" t="s">
        <v>14</v>
      </c>
      <c r="J7576" s="649">
        <v>50.98</v>
      </c>
    </row>
    <row r="7577" spans="1:10" hidden="1">
      <c r="A7577" s="141" t="s">
        <v>34834</v>
      </c>
      <c r="B7577" s="141" t="str">
        <f t="shared" si="118"/>
        <v>CURVA PVC-PBA,CONFORME ABNT NBR 10351,DE 22°30`,PB,COM DIAMETRO NOMINAL DE 100MM,INCLUSIVE ANEL DE BORRACHA.FORNECIMENTOCURVA PVC-PBA,CONFORME ABNT NBR 10351,DE 22°30`,PB,COM DIAMECURVA PVC-PBA,CONFORME ABNT NBR 10351,DE 22°30`,PB,COM DIAME</v>
      </c>
      <c r="C7577" s="141" t="s">
        <v>34827</v>
      </c>
      <c r="D7577" s="141" t="s">
        <v>34835</v>
      </c>
      <c r="I7577" s="141" t="s">
        <v>14</v>
      </c>
      <c r="J7577" s="649">
        <v>118.7</v>
      </c>
    </row>
    <row r="7578" spans="1:10" hidden="1">
      <c r="A7578" s="141" t="s">
        <v>34836</v>
      </c>
      <c r="B7578" s="141" t="str">
        <f t="shared" si="118"/>
        <v>CURVA PVC-PBA,CONFORME ABNT NBR 10351,DE 22°30`,PB,COM DIAMETRO NOMINAL DE 100MM,INCLUSIVE ANEL DE BORRACHA.FORNECIMENTOCURVA PVC-PBA,CONFORME ABNT NBR 10351,DE 22°30`,PB,COM DIAMECURVA PVC-PBA,CONFORME ABNT NBR 10351,DE 22°30`,PB,COM DIAME</v>
      </c>
      <c r="C7578" s="141" t="s">
        <v>34827</v>
      </c>
      <c r="D7578" s="141" t="s">
        <v>34835</v>
      </c>
      <c r="I7578" s="141" t="s">
        <v>14</v>
      </c>
      <c r="J7578" s="649">
        <v>118.7</v>
      </c>
    </row>
    <row r="7579" spans="1:10" hidden="1">
      <c r="A7579" s="141" t="s">
        <v>34837</v>
      </c>
      <c r="B7579" s="141" t="str">
        <f t="shared" si="118"/>
        <v>CURVA PVC-PBA,CONFORME ABNT NBR 10351,DE 45°,PB,COM DIAMETRO NOMINAL DE 50MM,INCLUSIVE ANEL DE BORRACHA.FORNECIMENTOCURVA PVC-PBA,CONFORME ABNT NBR 10351,DE 45°,PB,COM DIAMETROCURVA PVC-PBA,CONFORME ABNT NBR 10351,DE 45°,PB,COM DIAMETRO</v>
      </c>
      <c r="C7579" s="141" t="s">
        <v>34838</v>
      </c>
      <c r="D7579" s="141" t="s">
        <v>34839</v>
      </c>
      <c r="I7579" s="141" t="s">
        <v>14</v>
      </c>
      <c r="J7579" s="649">
        <v>23.71</v>
      </c>
    </row>
    <row r="7580" spans="1:10" hidden="1">
      <c r="A7580" s="141" t="s">
        <v>34840</v>
      </c>
      <c r="B7580" s="141" t="str">
        <f t="shared" si="118"/>
        <v>CURVA PVC-PBA,CONFORME ABNT NBR 10351,DE 45°,PB,COM DIAMETRO NOMINAL DE 50MM,INCLUSIVE ANEL DE BORRACHA.FORNECIMENTOCURVA PVC-PBA,CONFORME ABNT NBR 10351,DE 45°,PB,COM DIAMETROCURVA PVC-PBA,CONFORME ABNT NBR 10351,DE 45°,PB,COM DIAMETRO</v>
      </c>
      <c r="C7580" s="141" t="s">
        <v>34838</v>
      </c>
      <c r="D7580" s="141" t="s">
        <v>34839</v>
      </c>
      <c r="I7580" s="141" t="s">
        <v>14</v>
      </c>
      <c r="J7580" s="649">
        <v>23.71</v>
      </c>
    </row>
    <row r="7581" spans="1:10" hidden="1">
      <c r="A7581" s="141" t="s">
        <v>34841</v>
      </c>
      <c r="B7581" s="141" t="str">
        <f t="shared" si="118"/>
        <v>CURVA PVC-PBA,CONFORME ABNT NBR 10351,DE 45°,PB,COM DIAMETRO NOMINAL DE 75MM,INCLUSIVE ANEL DE BORRACHA.FORNECIMENTOCURVA PVC-PBA,CONFORME ABNT NBR 10351,DE 45°,PB,COM DIAMETROCURVA PVC-PBA,CONFORME ABNT NBR 10351,DE 45°,PB,COM DIAMETRO</v>
      </c>
      <c r="C7581" s="141" t="s">
        <v>34838</v>
      </c>
      <c r="D7581" s="141" t="s">
        <v>34842</v>
      </c>
      <c r="I7581" s="141" t="s">
        <v>14</v>
      </c>
      <c r="J7581" s="649">
        <v>38.04</v>
      </c>
    </row>
    <row r="7582" spans="1:10" hidden="1">
      <c r="A7582" s="141" t="s">
        <v>34843</v>
      </c>
      <c r="B7582" s="141" t="str">
        <f t="shared" si="118"/>
        <v>CURVA PVC-PBA,CONFORME ABNT NBR 10351,DE 45°,PB,COM DIAMETRO NOMINAL DE 75MM,INCLUSIVE ANEL DE BORRACHA.FORNECIMENTOCURVA PVC-PBA,CONFORME ABNT NBR 10351,DE 45°,PB,COM DIAMETROCURVA PVC-PBA,CONFORME ABNT NBR 10351,DE 45°,PB,COM DIAMETRO</v>
      </c>
      <c r="C7582" s="141" t="s">
        <v>34838</v>
      </c>
      <c r="D7582" s="141" t="s">
        <v>34842</v>
      </c>
      <c r="I7582" s="141" t="s">
        <v>14</v>
      </c>
      <c r="J7582" s="649">
        <v>38.04</v>
      </c>
    </row>
    <row r="7583" spans="1:10" hidden="1">
      <c r="A7583" s="141" t="s">
        <v>34844</v>
      </c>
      <c r="B7583" s="141" t="str">
        <f t="shared" si="118"/>
        <v>CURVA PVC-PBA,CONFORME ABNT NBR 10351,DE 45°,PB,COM DIAMETRO NOMINAL DE 100MM,INCLUSIVE ANEL DE BORRACHA.FORNECIMENTOCURVA PVC-PBA,CONFORME ABNT NBR 10351,DE 45°,PB,COM DIAMETROCURVA PVC-PBA,CONFORME ABNT NBR 10351,DE 45°,PB,COM DIAMETRO</v>
      </c>
      <c r="C7583" s="141" t="s">
        <v>34838</v>
      </c>
      <c r="D7583" s="141" t="s">
        <v>34845</v>
      </c>
      <c r="I7583" s="141" t="s">
        <v>14</v>
      </c>
      <c r="J7583" s="649">
        <v>87.2</v>
      </c>
    </row>
    <row r="7584" spans="1:10" hidden="1">
      <c r="A7584" s="141" t="s">
        <v>34846</v>
      </c>
      <c r="B7584" s="141" t="str">
        <f t="shared" si="118"/>
        <v>CURVA PVC-PBA,CONFORME ABNT NBR 10351,DE 45°,PB,COM DIAMETRO NOMINAL DE 100MM,INCLUSIVE ANEL DE BORRACHA.FORNECIMENTOCURVA PVC-PBA,CONFORME ABNT NBR 10351,DE 45°,PB,COM DIAMETROCURVA PVC-PBA,CONFORME ABNT NBR 10351,DE 45°,PB,COM DIAMETRO</v>
      </c>
      <c r="C7584" s="141" t="s">
        <v>34838</v>
      </c>
      <c r="D7584" s="141" t="s">
        <v>34845</v>
      </c>
      <c r="I7584" s="141" t="s">
        <v>14</v>
      </c>
      <c r="J7584" s="649">
        <v>87.2</v>
      </c>
    </row>
    <row r="7585" spans="1:10" hidden="1">
      <c r="A7585" s="141" t="s">
        <v>34847</v>
      </c>
      <c r="B7585" s="141" t="str">
        <f t="shared" si="118"/>
        <v>CURVA PVC-PBA,CONFORME ABNT NBR 10351,DE 90°,PB,COM DIAMETRO NOMINAL DE 50MM,INCLUSIVE ANEL DE BORRACHA.FORNECIMENTOCURVA PVC-PBA,CONFORME ABNT NBR 10351,DE 90°,PB,COM DIAMETROCURVA PVC-PBA,CONFORME ABNT NBR 10351,DE 90°,PB,COM DIAMETRO</v>
      </c>
      <c r="C7585" s="141" t="s">
        <v>34848</v>
      </c>
      <c r="D7585" s="141" t="s">
        <v>34839</v>
      </c>
      <c r="I7585" s="141" t="s">
        <v>14</v>
      </c>
      <c r="J7585" s="649">
        <v>29.45</v>
      </c>
    </row>
    <row r="7586" spans="1:10" hidden="1">
      <c r="A7586" s="141" t="s">
        <v>34849</v>
      </c>
      <c r="B7586" s="141" t="str">
        <f t="shared" si="118"/>
        <v>CURVA PVC-PBA,CONFORME ABNT NBR 10351,DE 90°,PB,COM DIAMETRO NOMINAL DE 50MM,INCLUSIVE ANEL DE BORRACHA.FORNECIMENTOCURVA PVC-PBA,CONFORME ABNT NBR 10351,DE 90°,PB,COM DIAMETROCURVA PVC-PBA,CONFORME ABNT NBR 10351,DE 90°,PB,COM DIAMETRO</v>
      </c>
      <c r="C7586" s="141" t="s">
        <v>34848</v>
      </c>
      <c r="D7586" s="141" t="s">
        <v>34839</v>
      </c>
      <c r="I7586" s="141" t="s">
        <v>14</v>
      </c>
      <c r="J7586" s="649">
        <v>29.45</v>
      </c>
    </row>
    <row r="7587" spans="1:10" hidden="1">
      <c r="A7587" s="141" t="s">
        <v>34850</v>
      </c>
      <c r="B7587" s="141" t="str">
        <f t="shared" si="118"/>
        <v>CURVA PVC-PBA,CONFORME ABNT NBR 10351,DE 90°,PB,COM DIAMETRO NOMINAL DE 75MM, INCLUSIVE ANEL DE BORRACHA. FORNECIMENTOCURVA PVC-PBA,CONFORME ABNT NBR 10351,DE 90°,PB,COM DIAMETROCURVA PVC-PBA,CONFORME ABNT NBR 10351,DE 90°,PB,COM DIAMETRO</v>
      </c>
      <c r="C7587" s="141" t="s">
        <v>34848</v>
      </c>
      <c r="D7587" s="141" t="s">
        <v>34851</v>
      </c>
      <c r="I7587" s="141" t="s">
        <v>14</v>
      </c>
      <c r="J7587" s="649">
        <v>61</v>
      </c>
    </row>
    <row r="7588" spans="1:10" hidden="1">
      <c r="A7588" s="141" t="s">
        <v>34852</v>
      </c>
      <c r="B7588" s="141" t="str">
        <f t="shared" si="118"/>
        <v>CURVA PVC-PBA,CONFORME ABNT NBR 10351,DE 90°,PB,COM DIAMETRO NOMINAL DE 75MM, INCLUSIVE ANEL DE BORRACHA. FORNECIMENTOCURVA PVC-PBA,CONFORME ABNT NBR 10351,DE 90°,PB,COM DIAMETROCURVA PVC-PBA,CONFORME ABNT NBR 10351,DE 90°,PB,COM DIAMETRO</v>
      </c>
      <c r="C7588" s="141" t="s">
        <v>34848</v>
      </c>
      <c r="D7588" s="141" t="s">
        <v>34851</v>
      </c>
      <c r="I7588" s="141" t="s">
        <v>14</v>
      </c>
      <c r="J7588" s="649">
        <v>61</v>
      </c>
    </row>
    <row r="7589" spans="1:10" hidden="1">
      <c r="A7589" s="141" t="s">
        <v>34853</v>
      </c>
      <c r="B7589" s="141" t="str">
        <f t="shared" si="118"/>
        <v>CURVA PVC-PBA,CONFORME ABNT NBR 10351,DE 90°,PB,COM DIAMETRO NOMINAL DE 100MM,INCLUSIVE ANEL DE BORRACHA. FORNECIMENTOCURVA PVC-PBA,CONFORME ABNT NBR 10351,DE 90°,PB,COM DIAMETROCURVA PVC-PBA,CONFORME ABNT NBR 10351,DE 90°,PB,COM DIAMETRO</v>
      </c>
      <c r="C7589" s="141" t="s">
        <v>34848</v>
      </c>
      <c r="D7589" s="141" t="s">
        <v>34854</v>
      </c>
      <c r="I7589" s="141" t="s">
        <v>14</v>
      </c>
      <c r="J7589" s="649">
        <v>92.05</v>
      </c>
    </row>
    <row r="7590" spans="1:10" hidden="1">
      <c r="A7590" s="141" t="s">
        <v>34855</v>
      </c>
      <c r="B7590" s="141" t="str">
        <f t="shared" si="118"/>
        <v>CURVA PVC-PBA,CONFORME ABNT NBR 10351,DE 90°,PB,COM DIAMETRO NOMINAL DE 100MM,INCLUSIVE ANEL DE BORRACHA. FORNECIMENTOCURVA PVC-PBA,CONFORME ABNT NBR 10351,DE 90°,PB,COM DIAMETROCURVA PVC-PBA,CONFORME ABNT NBR 10351,DE 90°,PB,COM DIAMETRO</v>
      </c>
      <c r="C7590" s="141" t="s">
        <v>34848</v>
      </c>
      <c r="D7590" s="141" t="s">
        <v>34854</v>
      </c>
      <c r="I7590" s="141" t="s">
        <v>14</v>
      </c>
      <c r="J7590" s="649">
        <v>92.05</v>
      </c>
    </row>
    <row r="7591" spans="1:10" hidden="1">
      <c r="A7591" s="141" t="s">
        <v>34856</v>
      </c>
      <c r="B7591" s="141" t="str">
        <f t="shared" si="118"/>
        <v>EXTREMIDADE PVC-PBA,CONFORME ABNT NBR 10351,BF,COM DIAMETRONOMINAL DE 50MM, INCLUSIVE ANEL DE BORRACHA. FORNECIMENTOEXTREMIDADE PVC-PBA,CONFORME ABNT NBR 10351,BF,COM DIAMETROEXTREMIDADE PVC-PBA,CONFORME ABNT NBR 10351,BF,COM DIAMETRO</v>
      </c>
      <c r="C7591" s="141" t="s">
        <v>34857</v>
      </c>
      <c r="D7591" s="141" t="s">
        <v>34858</v>
      </c>
      <c r="I7591" s="141" t="s">
        <v>14</v>
      </c>
      <c r="J7591" s="649">
        <v>56.1</v>
      </c>
    </row>
    <row r="7592" spans="1:10" hidden="1">
      <c r="A7592" s="141" t="s">
        <v>34859</v>
      </c>
      <c r="B7592" s="141" t="str">
        <f t="shared" si="118"/>
        <v>EXTREMIDADE PVC-PBA,CONFORME ABNT NBR 10351,BF,COM DIAMETRONOMINAL DE 50MM, INCLUSIVE ANEL DE BORRACHA. FORNECIMENTOEXTREMIDADE PVC-PBA,CONFORME ABNT NBR 10351,BF,COM DIAMETROEXTREMIDADE PVC-PBA,CONFORME ABNT NBR 10351,BF,COM DIAMETRO</v>
      </c>
      <c r="C7592" s="141" t="s">
        <v>34857</v>
      </c>
      <c r="D7592" s="141" t="s">
        <v>34858</v>
      </c>
      <c r="I7592" s="141" t="s">
        <v>14</v>
      </c>
      <c r="J7592" s="649">
        <v>56.1</v>
      </c>
    </row>
    <row r="7593" spans="1:10" hidden="1">
      <c r="A7593" s="141" t="s">
        <v>34860</v>
      </c>
      <c r="B7593" s="141" t="str">
        <f t="shared" si="118"/>
        <v>EXTREMIDADE PVC-PBA,CONFORME ABNT NBR 10351,BF,COM DIAMETRONOMINAL DE 75MM,INCLUSIVE ANEL DE BORRACHA. FORNECIMENTOEXTREMIDADE PVC-PBA,CONFORME ABNT NBR 10351,BF,COM DIAMETROEXTREMIDADE PVC-PBA,CONFORME ABNT NBR 10351,BF,COM DIAMETRO</v>
      </c>
      <c r="C7593" s="141" t="s">
        <v>34857</v>
      </c>
      <c r="D7593" s="141" t="s">
        <v>34861</v>
      </c>
      <c r="I7593" s="141" t="s">
        <v>14</v>
      </c>
      <c r="J7593" s="649">
        <v>90.46</v>
      </c>
    </row>
    <row r="7594" spans="1:10" hidden="1">
      <c r="A7594" s="141" t="s">
        <v>34862</v>
      </c>
      <c r="B7594" s="141" t="str">
        <f t="shared" si="118"/>
        <v>EXTREMIDADE PVC-PBA,CONFORME ABNT NBR 10351,BF,COM DIAMETRONOMINAL DE 75MM,INCLUSIVE ANEL DE BORRACHA. FORNECIMENTOEXTREMIDADE PVC-PBA,CONFORME ABNT NBR 10351,BF,COM DIAMETROEXTREMIDADE PVC-PBA,CONFORME ABNT NBR 10351,BF,COM DIAMETRO</v>
      </c>
      <c r="C7594" s="141" t="s">
        <v>34857</v>
      </c>
      <c r="D7594" s="141" t="s">
        <v>34861</v>
      </c>
      <c r="I7594" s="141" t="s">
        <v>14</v>
      </c>
      <c r="J7594" s="649">
        <v>90.46</v>
      </c>
    </row>
    <row r="7595" spans="1:10" hidden="1">
      <c r="A7595" s="141" t="s">
        <v>34863</v>
      </c>
      <c r="B7595" s="141" t="str">
        <f t="shared" si="118"/>
        <v>EXTREMIDADE PVC-PBA,CONFORME ABNT NBR 10351,BF,COM DIAMETRONOMINAL DE 100MM,INCLUSIVE ANEL DE BORRACHA. FORNECIMENTOEXTREMIDADE PVC-PBA,CONFORME ABNT NBR 10351,BF,COM DIAMETROEXTREMIDADE PVC-PBA,CONFORME ABNT NBR 10351,BF,COM DIAMETRO</v>
      </c>
      <c r="C7595" s="141" t="s">
        <v>34857</v>
      </c>
      <c r="D7595" s="141" t="s">
        <v>34864</v>
      </c>
      <c r="I7595" s="141" t="s">
        <v>14</v>
      </c>
      <c r="J7595" s="649">
        <v>168.07</v>
      </c>
    </row>
    <row r="7596" spans="1:10" hidden="1">
      <c r="A7596" s="141" t="s">
        <v>34865</v>
      </c>
      <c r="B7596" s="141" t="str">
        <f t="shared" si="118"/>
        <v>EXTREMIDADE PVC-PBA,CONFORME ABNT NBR 10351,BF,COM DIAMETRONOMINAL DE 100MM,INCLUSIVE ANEL DE BORRACHA. FORNECIMENTOEXTREMIDADE PVC-PBA,CONFORME ABNT NBR 10351,BF,COM DIAMETROEXTREMIDADE PVC-PBA,CONFORME ABNT NBR 10351,BF,COM DIAMETRO</v>
      </c>
      <c r="C7596" s="141" t="s">
        <v>34857</v>
      </c>
      <c r="D7596" s="141" t="s">
        <v>34864</v>
      </c>
      <c r="I7596" s="141" t="s">
        <v>14</v>
      </c>
      <c r="J7596" s="649">
        <v>168.07</v>
      </c>
    </row>
    <row r="7597" spans="1:10" hidden="1">
      <c r="A7597" s="141" t="s">
        <v>34866</v>
      </c>
      <c r="B7597" s="141" t="str">
        <f t="shared" si="118"/>
        <v>EXTREMIDADE PVC-PBA,CONFORME ABNT NBR 10351,PF,COM DIAMETRONOMINAL DE 50MM. FORNECIMENTOEXTREMIDADE PVC-PBA,CONFORME ABNT NBR 10351,PF,COM DIAMETROEXTREMIDADE PVC-PBA,CONFORME ABNT NBR 10351,PF,COM DIAMETRO</v>
      </c>
      <c r="C7597" s="141" t="s">
        <v>34867</v>
      </c>
      <c r="D7597" s="141" t="s">
        <v>34868</v>
      </c>
      <c r="I7597" s="141" t="s">
        <v>14</v>
      </c>
      <c r="J7597" s="649">
        <v>107.05</v>
      </c>
    </row>
    <row r="7598" spans="1:10" hidden="1">
      <c r="A7598" s="141" t="s">
        <v>34869</v>
      </c>
      <c r="B7598" s="141" t="str">
        <f t="shared" si="118"/>
        <v>EXTREMIDADE PVC-PBA,CONFORME ABNT NBR 10351,PF,COM DIAMETRONOMINAL DE 50MM. FORNECIMENTOEXTREMIDADE PVC-PBA,CONFORME ABNT NBR 10351,PF,COM DIAMETROEXTREMIDADE PVC-PBA,CONFORME ABNT NBR 10351,PF,COM DIAMETRO</v>
      </c>
      <c r="C7598" s="141" t="s">
        <v>34867</v>
      </c>
      <c r="D7598" s="141" t="s">
        <v>34868</v>
      </c>
      <c r="I7598" s="141" t="s">
        <v>14</v>
      </c>
      <c r="J7598" s="649">
        <v>107.05</v>
      </c>
    </row>
    <row r="7599" spans="1:10" hidden="1">
      <c r="A7599" s="141" t="s">
        <v>34870</v>
      </c>
      <c r="B7599" s="141" t="str">
        <f t="shared" si="118"/>
        <v>EXTREMIDADE PVC-PBA,CONFORME ABNT NBR 10351,PF,COM DIAMETRONOMINAL DE 75MM. FORNECIMENTOEXTREMIDADE PVC-PBA,CONFORME ABNT NBR 10351,PF,COM DIAMETROEXTREMIDADE PVC-PBA,CONFORME ABNT NBR 10351,PF,COM DIAMETRO</v>
      </c>
      <c r="C7599" s="141" t="s">
        <v>34867</v>
      </c>
      <c r="D7599" s="141" t="s">
        <v>34871</v>
      </c>
      <c r="I7599" s="141" t="s">
        <v>14</v>
      </c>
      <c r="J7599" s="649">
        <v>138.79</v>
      </c>
    </row>
    <row r="7600" spans="1:10" hidden="1">
      <c r="A7600" s="141" t="s">
        <v>34872</v>
      </c>
      <c r="B7600" s="141" t="str">
        <f t="shared" si="118"/>
        <v>EXTREMIDADE PVC-PBA,CONFORME ABNT NBR 10351,PF,COM DIAMETRONOMINAL DE 75MM. FORNECIMENTOEXTREMIDADE PVC-PBA,CONFORME ABNT NBR 10351,PF,COM DIAMETROEXTREMIDADE PVC-PBA,CONFORME ABNT NBR 10351,PF,COM DIAMETRO</v>
      </c>
      <c r="C7600" s="141" t="s">
        <v>34867</v>
      </c>
      <c r="D7600" s="141" t="s">
        <v>34871</v>
      </c>
      <c r="I7600" s="141" t="s">
        <v>14</v>
      </c>
      <c r="J7600" s="649">
        <v>138.79</v>
      </c>
    </row>
    <row r="7601" spans="1:10" hidden="1">
      <c r="A7601" s="141" t="s">
        <v>34873</v>
      </c>
      <c r="B7601" s="141" t="str">
        <f t="shared" si="118"/>
        <v>EXTREMIDADE PVC-PBA,CONFORME ABNT NBR 10351,PF,COM DIAMETRONOMINAL DE 100MM. FORNECIMENTOEXTREMIDADE PVC-PBA,CONFORME ABNT NBR 10351,PF,COM DIAMETROEXTREMIDADE PVC-PBA,CONFORME ABNT NBR 10351,PF,COM DIAMETRO</v>
      </c>
      <c r="C7601" s="141" t="s">
        <v>34867</v>
      </c>
      <c r="D7601" s="141" t="s">
        <v>34874</v>
      </c>
      <c r="I7601" s="141" t="s">
        <v>14</v>
      </c>
      <c r="J7601" s="649">
        <v>188.72</v>
      </c>
    </row>
    <row r="7602" spans="1:10" hidden="1">
      <c r="A7602" s="141" t="s">
        <v>34875</v>
      </c>
      <c r="B7602" s="141" t="str">
        <f t="shared" si="118"/>
        <v>EXTREMIDADE PVC-PBA,CONFORME ABNT NBR 10351,PF,COM DIAMETRONOMINAL DE 100MM. FORNECIMENTOEXTREMIDADE PVC-PBA,CONFORME ABNT NBR 10351,PF,COM DIAMETROEXTREMIDADE PVC-PBA,CONFORME ABNT NBR 10351,PF,COM DIAMETRO</v>
      </c>
      <c r="C7602" s="141" t="s">
        <v>34867</v>
      </c>
      <c r="D7602" s="141" t="s">
        <v>34874</v>
      </c>
      <c r="I7602" s="141" t="s">
        <v>14</v>
      </c>
      <c r="J7602" s="649">
        <v>188.72</v>
      </c>
    </row>
    <row r="7603" spans="1:10" hidden="1">
      <c r="A7603" s="141" t="s">
        <v>34876</v>
      </c>
      <c r="B7603" s="141" t="str">
        <f t="shared" si="118"/>
        <v>LUVA DE CORRER PVC-PBA,CONFORME ABNT NBR 10351,COM DIAMETRONOMINAL DE 50MM,INCLUSIVE ANEIS DE BORRACHA. FORNECIMENTOLUVA DE CORRER PVC-PBA,CONFORME ABNT NBR 10351,COM DIAMETROLUVA DE CORRER PVC-PBA,CONFORME ABNT NBR 10351,COM DIAMETRO</v>
      </c>
      <c r="C7603" s="141" t="s">
        <v>34877</v>
      </c>
      <c r="D7603" s="141" t="s">
        <v>34878</v>
      </c>
      <c r="I7603" s="141" t="s">
        <v>14</v>
      </c>
      <c r="J7603" s="649">
        <v>7.33</v>
      </c>
    </row>
    <row r="7604" spans="1:10" hidden="1">
      <c r="A7604" s="141" t="s">
        <v>34879</v>
      </c>
      <c r="B7604" s="141" t="str">
        <f t="shared" si="118"/>
        <v>LUVA DE CORRER PVC-PBA,CONFORME ABNT NBR 10351,COM DIAMETRONOMINAL DE 50MM,INCLUSIVE ANEIS DE BORRACHA. FORNECIMENTOLUVA DE CORRER PVC-PBA,CONFORME ABNT NBR 10351,COM DIAMETROLUVA DE CORRER PVC-PBA,CONFORME ABNT NBR 10351,COM DIAMETRO</v>
      </c>
      <c r="C7604" s="141" t="s">
        <v>34877</v>
      </c>
      <c r="D7604" s="141" t="s">
        <v>34878</v>
      </c>
      <c r="I7604" s="141" t="s">
        <v>14</v>
      </c>
      <c r="J7604" s="649">
        <v>7.33</v>
      </c>
    </row>
    <row r="7605" spans="1:10" hidden="1">
      <c r="A7605" s="141" t="s">
        <v>34880</v>
      </c>
      <c r="B7605" s="141" t="str">
        <f t="shared" si="118"/>
        <v>LUVA DE CORRER PVC-PBA,CONFORME ABNT NBR 10351,COM DIAMETRONOMINAL DE 75MM, INCLUSIVE ANEIS DE BORRACHA. FORNECIMENTOLUVA DE CORRER PVC-PBA,CONFORME ABNT NBR 10351,COM DIAMETROLUVA DE CORRER PVC-PBA,CONFORME ABNT NBR 10351,COM DIAMETRO</v>
      </c>
      <c r="C7605" s="141" t="s">
        <v>34877</v>
      </c>
      <c r="D7605" s="141" t="s">
        <v>34881</v>
      </c>
      <c r="I7605" s="141" t="s">
        <v>14</v>
      </c>
      <c r="J7605" s="649">
        <v>17.690000000000001</v>
      </c>
    </row>
    <row r="7606" spans="1:10" hidden="1">
      <c r="A7606" s="141" t="s">
        <v>34882</v>
      </c>
      <c r="B7606" s="141" t="str">
        <f t="shared" si="118"/>
        <v>LUVA DE CORRER PVC-PBA,CONFORME ABNT NBR 10351,COM DIAMETRONOMINAL DE 75MM, INCLUSIVE ANEIS DE BORRACHA. FORNECIMENTOLUVA DE CORRER PVC-PBA,CONFORME ABNT NBR 10351,COM DIAMETROLUVA DE CORRER PVC-PBA,CONFORME ABNT NBR 10351,COM DIAMETRO</v>
      </c>
      <c r="C7606" s="141" t="s">
        <v>34877</v>
      </c>
      <c r="D7606" s="141" t="s">
        <v>34881</v>
      </c>
      <c r="I7606" s="141" t="s">
        <v>14</v>
      </c>
      <c r="J7606" s="649">
        <v>17.690000000000001</v>
      </c>
    </row>
    <row r="7607" spans="1:10" hidden="1">
      <c r="A7607" s="141" t="s">
        <v>34883</v>
      </c>
      <c r="B7607" s="141" t="str">
        <f t="shared" si="118"/>
        <v>LUVA DE CORRER PVC-PBA,CONFORME ABNT NBR 10351,COM DIAMETRONOMINAL DE 100MM, INCLUSIVE ANEIS DE BORRACHA. FORNECIMENTOLUVA DE CORRER PVC-PBA,CONFORME ABNT NBR 10351,COM DIAMETROLUVA DE CORRER PVC-PBA,CONFORME ABNT NBR 10351,COM DIAMETRO</v>
      </c>
      <c r="C7607" s="141" t="s">
        <v>34877</v>
      </c>
      <c r="D7607" s="141" t="s">
        <v>34884</v>
      </c>
      <c r="I7607" s="141" t="s">
        <v>14</v>
      </c>
      <c r="J7607" s="649">
        <v>36.72</v>
      </c>
    </row>
    <row r="7608" spans="1:10" hidden="1">
      <c r="A7608" s="141" t="s">
        <v>34885</v>
      </c>
      <c r="B7608" s="141" t="str">
        <f t="shared" si="118"/>
        <v>LUVA DE CORRER PVC-PBA,CONFORME ABNT NBR 10351,COM DIAMETRONOMINAL DE 100MM, INCLUSIVE ANEIS DE BORRACHA. FORNECIMENTOLUVA DE CORRER PVC-PBA,CONFORME ABNT NBR 10351,COM DIAMETROLUVA DE CORRER PVC-PBA,CONFORME ABNT NBR 10351,COM DIAMETRO</v>
      </c>
      <c r="C7608" s="141" t="s">
        <v>34877</v>
      </c>
      <c r="D7608" s="141" t="s">
        <v>34884</v>
      </c>
      <c r="I7608" s="141" t="s">
        <v>14</v>
      </c>
      <c r="J7608" s="649">
        <v>36.72</v>
      </c>
    </row>
    <row r="7609" spans="1:10" hidden="1">
      <c r="A7609" s="141" t="s">
        <v>34886</v>
      </c>
      <c r="B7609" s="141" t="str">
        <f t="shared" si="118"/>
        <v>LUVA SIMPLES PVC-PBA,CONFORME ABNT NBR 10351,COM DIAMETRO NOMINAL DE 50MM,INCLUSIVE ANEIS DE BORRACHA. FORNECIMENTOLUVA SIMPLES PVC-PBA,CONFORME ABNT NBR 10351,COM DIAMETRO NOLUVA SIMPLES PVC-PBA,CONFORME ABNT NBR 10351,COM DIAMETRO NO</v>
      </c>
      <c r="C7609" s="141" t="s">
        <v>34887</v>
      </c>
      <c r="D7609" s="141" t="s">
        <v>34888</v>
      </c>
      <c r="I7609" s="141" t="s">
        <v>14</v>
      </c>
      <c r="J7609" s="649">
        <v>21.49</v>
      </c>
    </row>
    <row r="7610" spans="1:10" hidden="1">
      <c r="A7610" s="141" t="s">
        <v>34889</v>
      </c>
      <c r="B7610" s="141" t="str">
        <f t="shared" si="118"/>
        <v>LUVA SIMPLES PVC-PBA,CONFORME ABNT NBR 10351,COM DIAMETRO NOMINAL DE 50MM,INCLUSIVE ANEIS DE BORRACHA. FORNECIMENTOLUVA SIMPLES PVC-PBA,CONFORME ABNT NBR 10351,COM DIAMETRO NOLUVA SIMPLES PVC-PBA,CONFORME ABNT NBR 10351,COM DIAMETRO NO</v>
      </c>
      <c r="C7610" s="141" t="s">
        <v>34887</v>
      </c>
      <c r="D7610" s="141" t="s">
        <v>34888</v>
      </c>
      <c r="I7610" s="141" t="s">
        <v>14</v>
      </c>
      <c r="J7610" s="649">
        <v>21.49</v>
      </c>
    </row>
    <row r="7611" spans="1:10" hidden="1">
      <c r="A7611" s="141" t="s">
        <v>34890</v>
      </c>
      <c r="B7611" s="141" t="str">
        <f t="shared" si="118"/>
        <v>LUVA SIMPLES PVC-PBA,CONFORME ABNT NBR 10351,COM DIAMETRO NOMINAL DE 75MM, INCLUSIVE ANEIS DE BORRACHA. FORNECIMENTOLUVA SIMPLES PVC-PBA,CONFORME ABNT NBR 10351,COM DIAMETRO NOLUVA SIMPLES PVC-PBA,CONFORME ABNT NBR 10351,COM DIAMETRO NO</v>
      </c>
      <c r="C7611" s="141" t="s">
        <v>34887</v>
      </c>
      <c r="D7611" s="141" t="s">
        <v>34891</v>
      </c>
      <c r="I7611" s="141" t="s">
        <v>14</v>
      </c>
      <c r="J7611" s="649">
        <v>26.82</v>
      </c>
    </row>
    <row r="7612" spans="1:10" hidden="1">
      <c r="A7612" s="141" t="s">
        <v>34892</v>
      </c>
      <c r="B7612" s="141" t="str">
        <f t="shared" si="118"/>
        <v>LUVA SIMPLES PVC-PBA,CONFORME ABNT NBR 10351,COM DIAMETRO NOMINAL DE 75MM, INCLUSIVE ANEIS DE BORRACHA. FORNECIMENTOLUVA SIMPLES PVC-PBA,CONFORME ABNT NBR 10351,COM DIAMETRO NOLUVA SIMPLES PVC-PBA,CONFORME ABNT NBR 10351,COM DIAMETRO NO</v>
      </c>
      <c r="C7612" s="141" t="s">
        <v>34887</v>
      </c>
      <c r="D7612" s="141" t="s">
        <v>34891</v>
      </c>
      <c r="I7612" s="141" t="s">
        <v>14</v>
      </c>
      <c r="J7612" s="649">
        <v>26.82</v>
      </c>
    </row>
    <row r="7613" spans="1:10" hidden="1">
      <c r="A7613" s="141" t="s">
        <v>34893</v>
      </c>
      <c r="B7613" s="141" t="str">
        <f t="shared" si="118"/>
        <v>LUVA SIMPLES PVC-PBA,CONFORME ABNT NBR 10351,COM DIAMETRO NOMINAL DE 100MM, INCLUSIVE ANEIS DE BORRACHA. FORNECIMENTOLUVA SIMPLES PVC-PBA,CONFORME ABNT NBR 10351,COM DIAMETRO NOLUVA SIMPLES PVC-PBA,CONFORME ABNT NBR 10351,COM DIAMETRO NO</v>
      </c>
      <c r="C7613" s="141" t="s">
        <v>34887</v>
      </c>
      <c r="D7613" s="141" t="s">
        <v>34894</v>
      </c>
      <c r="I7613" s="141" t="s">
        <v>14</v>
      </c>
      <c r="J7613" s="649">
        <v>38.049999999999997</v>
      </c>
    </row>
    <row r="7614" spans="1:10" hidden="1">
      <c r="A7614" s="141" t="s">
        <v>34895</v>
      </c>
      <c r="B7614" s="141" t="str">
        <f t="shared" si="118"/>
        <v>LUVA SIMPLES PVC-PBA,CONFORME ABNT NBR 10351,COM DIAMETRO NOMINAL DE 100MM, INCLUSIVE ANEIS DE BORRACHA. FORNECIMENTOLUVA SIMPLES PVC-PBA,CONFORME ABNT NBR 10351,COM DIAMETRO NOLUVA SIMPLES PVC-PBA,CONFORME ABNT NBR 10351,COM DIAMETRO NO</v>
      </c>
      <c r="C7614" s="141" t="s">
        <v>34887</v>
      </c>
      <c r="D7614" s="141" t="s">
        <v>34894</v>
      </c>
      <c r="I7614" s="141" t="s">
        <v>14</v>
      </c>
      <c r="J7614" s="649">
        <v>38.049999999999997</v>
      </c>
    </row>
    <row r="7615" spans="1:10" hidden="1">
      <c r="A7615" s="141" t="s">
        <v>34896</v>
      </c>
      <c r="B7615" s="141" t="str">
        <f t="shared" si="118"/>
        <v>REDUCAO PVC-PBA,CONFORME ABNT NBR 10351,PB,COM DIAMETROS NOMINAIS DE 75MMX50MM,INCLUSIVE ANEL DE BORRACHA.FORNECIMENTOREDUCAO PVC-PBA,CONFORME ABNT NBR 10351,PB,COM DIAMETROS NOMREDUCAO PVC-PBA,CONFORME ABNT NBR 10351,PB,COM DIAMETROS NOM</v>
      </c>
      <c r="C7615" s="141" t="s">
        <v>34897</v>
      </c>
      <c r="D7615" s="141" t="s">
        <v>34898</v>
      </c>
      <c r="I7615" s="141" t="s">
        <v>14</v>
      </c>
      <c r="J7615" s="649">
        <v>15.62</v>
      </c>
    </row>
    <row r="7616" spans="1:10" hidden="1">
      <c r="A7616" s="141" t="s">
        <v>34899</v>
      </c>
      <c r="B7616" s="141" t="str">
        <f t="shared" si="118"/>
        <v>REDUCAO PVC-PBA,CONFORME ABNT NBR 10351,PB,COM DIAMETROS NOMINAIS DE 75MMX50MM,INCLUSIVE ANEL DE BORRACHA.FORNECIMENTOREDUCAO PVC-PBA,CONFORME ABNT NBR 10351,PB,COM DIAMETROS NOMREDUCAO PVC-PBA,CONFORME ABNT NBR 10351,PB,COM DIAMETROS NOM</v>
      </c>
      <c r="C7616" s="141" t="s">
        <v>34897</v>
      </c>
      <c r="D7616" s="141" t="s">
        <v>34898</v>
      </c>
      <c r="I7616" s="141" t="s">
        <v>14</v>
      </c>
      <c r="J7616" s="649">
        <v>15.62</v>
      </c>
    </row>
    <row r="7617" spans="1:10" hidden="1">
      <c r="A7617" s="141" t="s">
        <v>34900</v>
      </c>
      <c r="B7617" s="141" t="str">
        <f t="shared" si="118"/>
        <v>REDUCAO PVC-PBA,CONFORME ABNT NBR 10351,PB,COM DIAMETROS NOMINAIS DE 100MMX50MM,INCLUSIVE ANEL DE BORRACHA. FORNECIMENTOREDUCAO PVC-PBA,CONFORME ABNT NBR 10351,PB,COM DIAMETROS NOMREDUCAO PVC-PBA,CONFORME ABNT NBR 10351,PB,COM DIAMETROS NOM</v>
      </c>
      <c r="C7617" s="141" t="s">
        <v>34897</v>
      </c>
      <c r="D7617" s="141" t="s">
        <v>34901</v>
      </c>
      <c r="I7617" s="141" t="s">
        <v>14</v>
      </c>
      <c r="J7617" s="649">
        <v>27.3</v>
      </c>
    </row>
    <row r="7618" spans="1:10" hidden="1">
      <c r="A7618" s="141" t="s">
        <v>34902</v>
      </c>
      <c r="B7618" s="141" t="str">
        <f t="shared" si="118"/>
        <v>REDUCAO PVC-PBA,CONFORME ABNT NBR 10351,PB,COM DIAMETROS NOMINAIS DE 100MMX50MM,INCLUSIVE ANEL DE BORRACHA. FORNECIMENTOREDUCAO PVC-PBA,CONFORME ABNT NBR 10351,PB,COM DIAMETROS NOMREDUCAO PVC-PBA,CONFORME ABNT NBR 10351,PB,COM DIAMETROS NOM</v>
      </c>
      <c r="C7618" s="141" t="s">
        <v>34897</v>
      </c>
      <c r="D7618" s="141" t="s">
        <v>34901</v>
      </c>
      <c r="I7618" s="141" t="s">
        <v>14</v>
      </c>
      <c r="J7618" s="649">
        <v>27.3</v>
      </c>
    </row>
    <row r="7619" spans="1:10" hidden="1">
      <c r="A7619" s="141" t="s">
        <v>34903</v>
      </c>
      <c r="B7619" s="141" t="str">
        <f t="shared" ref="B7619:B7682" si="119">C7619&amp;D7619&amp;C7619&amp;E7619&amp;F7619&amp;G7619&amp;H7619&amp;C7619</f>
        <v>REDUCAO DE PVC-PBA,CONFORME ABNT NBR 10351,PB,COM DIAMETROSNOMINAIS DE 100MMX75MM,INCLUSIVE ANEL DE BORRACHA.FORNECIMENREDUCAO DE PVC-PBA,CONFORME ABNT NBR 10351,PB,COM DIAMETROSTOREDUCAO DE PVC-PBA,CONFORME ABNT NBR 10351,PB,COM DIAMETROS</v>
      </c>
      <c r="C7619" s="141" t="s">
        <v>34904</v>
      </c>
      <c r="D7619" s="141" t="s">
        <v>34905</v>
      </c>
      <c r="E7619" s="141" t="s">
        <v>25100</v>
      </c>
      <c r="I7619" s="141" t="s">
        <v>14</v>
      </c>
      <c r="J7619" s="649">
        <v>31.4</v>
      </c>
    </row>
    <row r="7620" spans="1:10" hidden="1">
      <c r="A7620" s="141" t="s">
        <v>34906</v>
      </c>
      <c r="B7620" s="141" t="str">
        <f t="shared" si="119"/>
        <v>REDUCAO DE PVC-PBA,CONFORME ABNT NBR 10351,PB,COM DIAMETROSNOMINAIS DE 100MMX75MM,INCLUSIVE ANEL DE BORRACHA.FORNECIMENREDUCAO DE PVC-PBA,CONFORME ABNT NBR 10351,PB,COM DIAMETROSTOREDUCAO DE PVC-PBA,CONFORME ABNT NBR 10351,PB,COM DIAMETROS</v>
      </c>
      <c r="C7620" s="141" t="s">
        <v>34904</v>
      </c>
      <c r="D7620" s="141" t="s">
        <v>34905</v>
      </c>
      <c r="E7620" s="141" t="s">
        <v>25100</v>
      </c>
      <c r="I7620" s="141" t="s">
        <v>14</v>
      </c>
      <c r="J7620" s="649">
        <v>31.4</v>
      </c>
    </row>
    <row r="7621" spans="1:10" hidden="1">
      <c r="A7621" s="141" t="s">
        <v>34907</v>
      </c>
      <c r="B7621" s="141" t="str">
        <f t="shared" si="119"/>
        <v>TE PVC-PBA,CONFORME ABNT NBR 10351,BBB,COM DIAMETROS NOMINAIS DE 50MMX50MM,INCLUSIVE ANEIS DE BORRACHA.FORNECIMENTOTE PVC-PBA,CONFORME ABNT NBR 10351,BBB,COM DIAMETROS NOMINAITE PVC-PBA,CONFORME ABNT NBR 10351,BBB,COM DIAMETROS NOMINAI</v>
      </c>
      <c r="C7621" s="141" t="s">
        <v>34908</v>
      </c>
      <c r="D7621" s="141" t="s">
        <v>34909</v>
      </c>
      <c r="I7621" s="141" t="s">
        <v>14</v>
      </c>
      <c r="J7621" s="649">
        <v>21.01</v>
      </c>
    </row>
    <row r="7622" spans="1:10" hidden="1">
      <c r="A7622" s="141" t="s">
        <v>34910</v>
      </c>
      <c r="B7622" s="141" t="str">
        <f t="shared" si="119"/>
        <v>TE PVC-PBA,CONFORME ABNT NBR 10351,BBB,COM DIAMETROS NOMINAIS DE 50MMX50MM,INCLUSIVE ANEIS DE BORRACHA.FORNECIMENTOTE PVC-PBA,CONFORME ABNT NBR 10351,BBB,COM DIAMETROS NOMINAITE PVC-PBA,CONFORME ABNT NBR 10351,BBB,COM DIAMETROS NOMINAI</v>
      </c>
      <c r="C7622" s="141" t="s">
        <v>34908</v>
      </c>
      <c r="D7622" s="141" t="s">
        <v>34909</v>
      </c>
      <c r="I7622" s="141" t="s">
        <v>14</v>
      </c>
      <c r="J7622" s="649">
        <v>21.01</v>
      </c>
    </row>
    <row r="7623" spans="1:10" hidden="1">
      <c r="A7623" s="141" t="s">
        <v>34911</v>
      </c>
      <c r="B7623" s="141" t="str">
        <f t="shared" si="119"/>
        <v>TE PVC-PBA,CONFORME ABNT NBR 10351,BBB,COM DIAMETROS NOMINAIS DE 75MMX50MM, INCLUSIVE ANEIS DE BORRACHA. FORNECIMENTOTE PVC-PBA,CONFORME ABNT NBR 10351,BBB,COM DIAMETROS NOMINAITE PVC-PBA,CONFORME ABNT NBR 10351,BBB,COM DIAMETROS NOMINAI</v>
      </c>
      <c r="C7623" s="141" t="s">
        <v>34908</v>
      </c>
      <c r="D7623" s="141" t="s">
        <v>34912</v>
      </c>
      <c r="I7623" s="141" t="s">
        <v>14</v>
      </c>
      <c r="J7623" s="649">
        <v>44.45</v>
      </c>
    </row>
    <row r="7624" spans="1:10" hidden="1">
      <c r="A7624" s="141" t="s">
        <v>34913</v>
      </c>
      <c r="B7624" s="141" t="str">
        <f t="shared" si="119"/>
        <v>TE PVC-PBA,CONFORME ABNT NBR 10351,BBB,COM DIAMETROS NOMINAIS DE 75MMX50MM, INCLUSIVE ANEIS DE BORRACHA. FORNECIMENTOTE PVC-PBA,CONFORME ABNT NBR 10351,BBB,COM DIAMETROS NOMINAITE PVC-PBA,CONFORME ABNT NBR 10351,BBB,COM DIAMETROS NOMINAI</v>
      </c>
      <c r="C7624" s="141" t="s">
        <v>34908</v>
      </c>
      <c r="D7624" s="141" t="s">
        <v>34912</v>
      </c>
      <c r="I7624" s="141" t="s">
        <v>14</v>
      </c>
      <c r="J7624" s="649">
        <v>44.45</v>
      </c>
    </row>
    <row r="7625" spans="1:10" hidden="1">
      <c r="A7625" s="141" t="s">
        <v>34914</v>
      </c>
      <c r="B7625" s="141" t="str">
        <f t="shared" si="119"/>
        <v>TE PVC-PBA,CONFORME ABNT NBR 10351,BBB,COM DIAMETROS NOMINAIS DE 75MMX75MM, INCLUSIVE ANEIS DE BORRACHA. FORNECIMENTOTE PVC-PBA,CONFORME ABNT NBR 10351,BBB,COM DIAMETROS NOMINAITE PVC-PBA,CONFORME ABNT NBR 10351,BBB,COM DIAMETROS NOMINAI</v>
      </c>
      <c r="C7625" s="141" t="s">
        <v>34908</v>
      </c>
      <c r="D7625" s="141" t="s">
        <v>34915</v>
      </c>
      <c r="I7625" s="141" t="s">
        <v>14</v>
      </c>
      <c r="J7625" s="649">
        <v>47.02</v>
      </c>
    </row>
    <row r="7626" spans="1:10" hidden="1">
      <c r="A7626" s="141" t="s">
        <v>34916</v>
      </c>
      <c r="B7626" s="141" t="str">
        <f t="shared" si="119"/>
        <v>TE PVC-PBA,CONFORME ABNT NBR 10351,BBB,COM DIAMETROS NOMINAIS DE 75MMX75MM, INCLUSIVE ANEIS DE BORRACHA. FORNECIMENTOTE PVC-PBA,CONFORME ABNT NBR 10351,BBB,COM DIAMETROS NOMINAITE PVC-PBA,CONFORME ABNT NBR 10351,BBB,COM DIAMETROS NOMINAI</v>
      </c>
      <c r="C7626" s="141" t="s">
        <v>34908</v>
      </c>
      <c r="D7626" s="141" t="s">
        <v>34915</v>
      </c>
      <c r="I7626" s="141" t="s">
        <v>14</v>
      </c>
      <c r="J7626" s="649">
        <v>47.02</v>
      </c>
    </row>
    <row r="7627" spans="1:10" hidden="1">
      <c r="A7627" s="141" t="s">
        <v>34917</v>
      </c>
      <c r="B7627" s="141" t="str">
        <f t="shared" si="119"/>
        <v>TE PVC-PBA,CONFORME ABNT NBR 10351,BBB,COM DIAMETROS NOMINAIS DE 100MMX50MM, INCLUSIVE ANEIS DE BORRACHA. FORNECIMENTOTE PVC-PBA,CONFORME ABNT NBR 10351,BBB,COM DIAMETROS NOMINAITE PVC-PBA,CONFORME ABNT NBR 10351,BBB,COM DIAMETROS NOMINAI</v>
      </c>
      <c r="C7627" s="141" t="s">
        <v>34908</v>
      </c>
      <c r="D7627" s="141" t="s">
        <v>34918</v>
      </c>
      <c r="I7627" s="141" t="s">
        <v>14</v>
      </c>
      <c r="J7627" s="649">
        <v>85.43</v>
      </c>
    </row>
    <row r="7628" spans="1:10" hidden="1">
      <c r="A7628" s="141" t="s">
        <v>34919</v>
      </c>
      <c r="B7628" s="141" t="str">
        <f t="shared" si="119"/>
        <v>TE PVC-PBA,CONFORME ABNT NBR 10351,BBB,COM DIAMETROS NOMINAIS DE 100MMX50MM, INCLUSIVE ANEIS DE BORRACHA. FORNECIMENTOTE PVC-PBA,CONFORME ABNT NBR 10351,BBB,COM DIAMETROS NOMINAITE PVC-PBA,CONFORME ABNT NBR 10351,BBB,COM DIAMETROS NOMINAI</v>
      </c>
      <c r="C7628" s="141" t="s">
        <v>34908</v>
      </c>
      <c r="D7628" s="141" t="s">
        <v>34918</v>
      </c>
      <c r="I7628" s="141" t="s">
        <v>14</v>
      </c>
      <c r="J7628" s="649">
        <v>85.43</v>
      </c>
    </row>
    <row r="7629" spans="1:10" hidden="1">
      <c r="A7629" s="141" t="s">
        <v>34920</v>
      </c>
      <c r="B7629" s="141" t="str">
        <f t="shared" si="119"/>
        <v>TE PVC-PBA,CONFORME ABNT NBR 10351,BBB,COM DIAMETROS NOMINAIS DE 100MMX75MM, INCLUSIVE ANEIS DE BORRACHA. FORNECIMENTOTE PVC-PBA,CONFORME ABNT NBR 10351,BBB,COM DIAMETROS NOMINAITE PVC-PBA,CONFORME ABNT NBR 10351,BBB,COM DIAMETROS NOMINAI</v>
      </c>
      <c r="C7629" s="141" t="s">
        <v>34908</v>
      </c>
      <c r="D7629" s="141" t="s">
        <v>34921</v>
      </c>
      <c r="I7629" s="141" t="s">
        <v>14</v>
      </c>
      <c r="J7629" s="649">
        <v>48.31</v>
      </c>
    </row>
    <row r="7630" spans="1:10" hidden="1">
      <c r="A7630" s="141" t="s">
        <v>34922</v>
      </c>
      <c r="B7630" s="141" t="str">
        <f t="shared" si="119"/>
        <v>TE PVC-PBA,CONFORME ABNT NBR 10351,BBB,COM DIAMETROS NOMINAIS DE 100MMX75MM, INCLUSIVE ANEIS DE BORRACHA. FORNECIMENTOTE PVC-PBA,CONFORME ABNT NBR 10351,BBB,COM DIAMETROS NOMINAITE PVC-PBA,CONFORME ABNT NBR 10351,BBB,COM DIAMETROS NOMINAI</v>
      </c>
      <c r="C7630" s="141" t="s">
        <v>34908</v>
      </c>
      <c r="D7630" s="141" t="s">
        <v>34921</v>
      </c>
      <c r="I7630" s="141" t="s">
        <v>14</v>
      </c>
      <c r="J7630" s="649">
        <v>48.31</v>
      </c>
    </row>
    <row r="7631" spans="1:10" hidden="1">
      <c r="A7631" s="141" t="s">
        <v>34923</v>
      </c>
      <c r="B7631" s="141" t="str">
        <f t="shared" si="119"/>
        <v>TE PVC-PBA,CONFORME ABNT NBR 10351,BBB,COM DIAMETROS NOMINAIS DE 100MMX100MM, INCLUSIVE ANEIS DE BORRACHA. FORNECIMENTOTE PVC-PBA,CONFORME ABNT NBR 10351,BBB,COM DIAMETROS NOMINAITE PVC-PBA,CONFORME ABNT NBR 10351,BBB,COM DIAMETROS NOMINAI</v>
      </c>
      <c r="C7631" s="141" t="s">
        <v>34908</v>
      </c>
      <c r="D7631" s="141" t="s">
        <v>34924</v>
      </c>
      <c r="I7631" s="141" t="s">
        <v>14</v>
      </c>
      <c r="J7631" s="649">
        <v>74.08</v>
      </c>
    </row>
    <row r="7632" spans="1:10" hidden="1">
      <c r="A7632" s="141" t="s">
        <v>34925</v>
      </c>
      <c r="B7632" s="141" t="str">
        <f t="shared" si="119"/>
        <v>TE PVC-PBA,CONFORME ABNT NBR 10351,BBB,COM DIAMETROS NOMINAIS DE 100MMX100MM, INCLUSIVE ANEIS DE BORRACHA. FORNECIMENTOTE PVC-PBA,CONFORME ABNT NBR 10351,BBB,COM DIAMETROS NOMINAITE PVC-PBA,CONFORME ABNT NBR 10351,BBB,COM DIAMETROS NOMINAI</v>
      </c>
      <c r="C7632" s="141" t="s">
        <v>34908</v>
      </c>
      <c r="D7632" s="141" t="s">
        <v>34924</v>
      </c>
      <c r="I7632" s="141" t="s">
        <v>14</v>
      </c>
      <c r="J7632" s="649">
        <v>74.08</v>
      </c>
    </row>
    <row r="7633" spans="1:10" hidden="1">
      <c r="A7633" s="141" t="s">
        <v>34926</v>
      </c>
      <c r="B7633" s="141" t="str">
        <f t="shared" si="119"/>
        <v>COLAR DE TOMADA DE PVC COM TRAVAS, SAIDA ROSQUEADA DE 3/4",PARA DISTRIBUIDOR PBA COM DN=50MM.FORNECIMENTOCOLAR DE TOMADA DE PVC COM TRAVAS, SAIDA ROSQUEADA DE 3/4",COLAR DE TOMADA DE PVC COM TRAVAS, SAIDA ROSQUEADA DE 3/4",</v>
      </c>
      <c r="C7633" s="141" t="s">
        <v>34927</v>
      </c>
      <c r="D7633" s="141" t="s">
        <v>34928</v>
      </c>
      <c r="I7633" s="141" t="s">
        <v>14</v>
      </c>
      <c r="J7633" s="649">
        <v>6.14</v>
      </c>
    </row>
    <row r="7634" spans="1:10" hidden="1">
      <c r="A7634" s="141" t="s">
        <v>34929</v>
      </c>
      <c r="B7634" s="141" t="str">
        <f t="shared" si="119"/>
        <v>COLAR DE TOMADA DE PVC COM TRAVAS, SAIDA ROSQUEADA DE 3/4",PARA DISTRIBUIDOR PBA COM DN=50MM.FORNECIMENTOCOLAR DE TOMADA DE PVC COM TRAVAS, SAIDA ROSQUEADA DE 3/4",COLAR DE TOMADA DE PVC COM TRAVAS, SAIDA ROSQUEADA DE 3/4",</v>
      </c>
      <c r="C7634" s="141" t="s">
        <v>34927</v>
      </c>
      <c r="D7634" s="141" t="s">
        <v>34928</v>
      </c>
      <c r="I7634" s="141" t="s">
        <v>14</v>
      </c>
      <c r="J7634" s="649">
        <v>6.14</v>
      </c>
    </row>
    <row r="7635" spans="1:10" hidden="1">
      <c r="A7635" s="141" t="s">
        <v>34930</v>
      </c>
      <c r="B7635" s="141" t="str">
        <f t="shared" si="119"/>
        <v>COLAR DE TOMADA DE PVC COM TRAVAS, SAIDA ROSQUEADA DE 3/4",PARA DISTRIBUIDOR PBA COM DN=75MM.FORNECIMENTOCOLAR DE TOMADA DE PVC COM TRAVAS, SAIDA ROSQUEADA DE 3/4",COLAR DE TOMADA DE PVC COM TRAVAS, SAIDA ROSQUEADA DE 3/4",</v>
      </c>
      <c r="C7635" s="141" t="s">
        <v>34927</v>
      </c>
      <c r="D7635" s="141" t="s">
        <v>34931</v>
      </c>
      <c r="I7635" s="141" t="s">
        <v>14</v>
      </c>
      <c r="J7635" s="649">
        <v>9.84</v>
      </c>
    </row>
    <row r="7636" spans="1:10" hidden="1">
      <c r="A7636" s="141" t="s">
        <v>34932</v>
      </c>
      <c r="B7636" s="141" t="str">
        <f t="shared" si="119"/>
        <v>COLAR DE TOMADA DE PVC COM TRAVAS, SAIDA ROSQUEADA DE 3/4",PARA DISTRIBUIDOR PBA COM DN=75MM.FORNECIMENTOCOLAR DE TOMADA DE PVC COM TRAVAS, SAIDA ROSQUEADA DE 3/4",COLAR DE TOMADA DE PVC COM TRAVAS, SAIDA ROSQUEADA DE 3/4",</v>
      </c>
      <c r="C7636" s="141" t="s">
        <v>34927</v>
      </c>
      <c r="D7636" s="141" t="s">
        <v>34931</v>
      </c>
      <c r="I7636" s="141" t="s">
        <v>14</v>
      </c>
      <c r="J7636" s="649">
        <v>9.84</v>
      </c>
    </row>
    <row r="7637" spans="1:10" hidden="1">
      <c r="A7637" s="141" t="s">
        <v>34933</v>
      </c>
      <c r="B7637" s="141" t="str">
        <f t="shared" si="119"/>
        <v>TUBO PVC-DEFOFO(EB-1208),PARA ADUCAO E DISTRIBUICAO DE AGUAS,COM DIAMETRO NOMINAL DE 100MM, INCLUSIVE ANEL DE BORRACHA.TUBO PVC-DEFOFO(EB-1208),PARA ADUCAO E DISTRIBUICAO DE AGUASFORNECIMENTOTUBO PVC-DEFOFO(EB-1208),PARA ADUCAO E DISTRIBUICAO DE AGUAS</v>
      </c>
      <c r="C7637" s="141" t="s">
        <v>34934</v>
      </c>
      <c r="D7637" s="141" t="s">
        <v>34935</v>
      </c>
      <c r="E7637" s="141" t="s">
        <v>33359</v>
      </c>
      <c r="I7637" s="141" t="s">
        <v>285</v>
      </c>
      <c r="J7637" s="649">
        <v>47.53</v>
      </c>
    </row>
    <row r="7638" spans="1:10" hidden="1">
      <c r="A7638" s="141" t="s">
        <v>34936</v>
      </c>
      <c r="B7638" s="141" t="str">
        <f t="shared" si="119"/>
        <v>TUBO PVC-DEFOFO(EB-1208),PARA ADUCAO E DISTRIBUICAO DE AGUAS,COM DIAMETRO NOMINAL DE 100MM, INCLUSIVE ANEL DE BORRACHA.TUBO PVC-DEFOFO(EB-1208),PARA ADUCAO E DISTRIBUICAO DE AGUASFORNECIMENTOTUBO PVC-DEFOFO(EB-1208),PARA ADUCAO E DISTRIBUICAO DE AGUAS</v>
      </c>
      <c r="C7638" s="141" t="s">
        <v>34934</v>
      </c>
      <c r="D7638" s="141" t="s">
        <v>34935</v>
      </c>
      <c r="E7638" s="141" t="s">
        <v>33359</v>
      </c>
      <c r="I7638" s="141" t="s">
        <v>285</v>
      </c>
      <c r="J7638" s="649">
        <v>47.53</v>
      </c>
    </row>
    <row r="7639" spans="1:10" hidden="1">
      <c r="A7639" s="141" t="s">
        <v>34937</v>
      </c>
      <c r="B7639" s="141" t="str">
        <f t="shared" si="119"/>
        <v>TUBO PVC-DEFOFO(EB-1208),PARA ADUCAO E DISTRIBUICAO DE AGUAS,COM DIAMETRO NOMINAL DE 150MM, INCLUSIVE ANEL DE BORRACHA.TUBO PVC-DEFOFO(EB-1208),PARA ADUCAO E DISTRIBUICAO DE AGUASFORNECIMENTOTUBO PVC-DEFOFO(EB-1208),PARA ADUCAO E DISTRIBUICAO DE AGUAS</v>
      </c>
      <c r="C7639" s="141" t="s">
        <v>34934</v>
      </c>
      <c r="D7639" s="141" t="s">
        <v>34938</v>
      </c>
      <c r="E7639" s="141" t="s">
        <v>33359</v>
      </c>
      <c r="I7639" s="141" t="s">
        <v>285</v>
      </c>
      <c r="J7639" s="649">
        <v>103.38</v>
      </c>
    </row>
    <row r="7640" spans="1:10" hidden="1">
      <c r="A7640" s="141" t="s">
        <v>34939</v>
      </c>
      <c r="B7640" s="141" t="str">
        <f t="shared" si="119"/>
        <v>TUBO PVC-DEFOFO(EB-1208),PARA ADUCAO E DISTRIBUICAO DE AGUAS,COM DIAMETRO NOMINAL DE 150MM, INCLUSIVE ANEL DE BORRACHA.TUBO PVC-DEFOFO(EB-1208),PARA ADUCAO E DISTRIBUICAO DE AGUASFORNECIMENTOTUBO PVC-DEFOFO(EB-1208),PARA ADUCAO E DISTRIBUICAO DE AGUAS</v>
      </c>
      <c r="C7640" s="141" t="s">
        <v>34934</v>
      </c>
      <c r="D7640" s="141" t="s">
        <v>34938</v>
      </c>
      <c r="E7640" s="141" t="s">
        <v>33359</v>
      </c>
      <c r="I7640" s="141" t="s">
        <v>285</v>
      </c>
      <c r="J7640" s="649">
        <v>103.38</v>
      </c>
    </row>
    <row r="7641" spans="1:10" hidden="1">
      <c r="A7641" s="141" t="s">
        <v>34940</v>
      </c>
      <c r="B7641" s="141" t="str">
        <f t="shared" si="119"/>
        <v>TUBO PVC-DEFOFO(EB-1208),PARA ADUCAO E DISTRIBUICAO DE AGUAS,COM DIAMETRO NOMINAL DE 200MM, INCLUSIVE ANEL DE BORRACHA.TUBO PVC-DEFOFO(EB-1208),PARA ADUCAO E DISTRIBUICAO DE AGUASFORNECIMENTOTUBO PVC-DEFOFO(EB-1208),PARA ADUCAO E DISTRIBUICAO DE AGUAS</v>
      </c>
      <c r="C7641" s="141" t="s">
        <v>34934</v>
      </c>
      <c r="D7641" s="141" t="s">
        <v>34941</v>
      </c>
      <c r="E7641" s="141" t="s">
        <v>33359</v>
      </c>
      <c r="I7641" s="141" t="s">
        <v>285</v>
      </c>
      <c r="J7641" s="649">
        <v>179.51</v>
      </c>
    </row>
    <row r="7642" spans="1:10" hidden="1">
      <c r="A7642" s="141" t="s">
        <v>34942</v>
      </c>
      <c r="B7642" s="141" t="str">
        <f t="shared" si="119"/>
        <v>TUBO PVC-DEFOFO(EB-1208),PARA ADUCAO E DISTRIBUICAO DE AGUAS,COM DIAMETRO NOMINAL DE 200MM, INCLUSIVE ANEL DE BORRACHA.TUBO PVC-DEFOFO(EB-1208),PARA ADUCAO E DISTRIBUICAO DE AGUASFORNECIMENTOTUBO PVC-DEFOFO(EB-1208),PARA ADUCAO E DISTRIBUICAO DE AGUAS</v>
      </c>
      <c r="C7642" s="141" t="s">
        <v>34934</v>
      </c>
      <c r="D7642" s="141" t="s">
        <v>34941</v>
      </c>
      <c r="E7642" s="141" t="s">
        <v>33359</v>
      </c>
      <c r="I7642" s="141" t="s">
        <v>285</v>
      </c>
      <c r="J7642" s="649">
        <v>179.51</v>
      </c>
    </row>
    <row r="7643" spans="1:10" hidden="1">
      <c r="A7643" s="141" t="s">
        <v>34943</v>
      </c>
      <c r="B7643" s="141" t="str">
        <f t="shared" si="119"/>
        <v>TUBO PVC-DEFOFO(EB-1208),PARA ADUCAO E DISTRIBUICAO DE AGUAS,COM DIAMETRO NOMINAL DE 250MM, INCLUSIVE ANEL DE BORRACHA.TUBO PVC-DEFOFO(EB-1208),PARA ADUCAO E DISTRIBUICAO DE AGUASFORNECIMENTOTUBO PVC-DEFOFO(EB-1208),PARA ADUCAO E DISTRIBUICAO DE AGUAS</v>
      </c>
      <c r="C7643" s="141" t="s">
        <v>34934</v>
      </c>
      <c r="D7643" s="141" t="s">
        <v>34944</v>
      </c>
      <c r="E7643" s="141" t="s">
        <v>33359</v>
      </c>
      <c r="I7643" s="141" t="s">
        <v>285</v>
      </c>
      <c r="J7643" s="649">
        <v>275.47000000000003</v>
      </c>
    </row>
    <row r="7644" spans="1:10" hidden="1">
      <c r="A7644" s="141" t="s">
        <v>34945</v>
      </c>
      <c r="B7644" s="141" t="str">
        <f t="shared" si="119"/>
        <v>TUBO PVC-DEFOFO(EB-1208),PARA ADUCAO E DISTRIBUICAO DE AGUAS,COM DIAMETRO NOMINAL DE 250MM, INCLUSIVE ANEL DE BORRACHA.TUBO PVC-DEFOFO(EB-1208),PARA ADUCAO E DISTRIBUICAO DE AGUASFORNECIMENTOTUBO PVC-DEFOFO(EB-1208),PARA ADUCAO E DISTRIBUICAO DE AGUAS</v>
      </c>
      <c r="C7644" s="141" t="s">
        <v>34934</v>
      </c>
      <c r="D7644" s="141" t="s">
        <v>34944</v>
      </c>
      <c r="E7644" s="141" t="s">
        <v>33359</v>
      </c>
      <c r="I7644" s="141" t="s">
        <v>285</v>
      </c>
      <c r="J7644" s="649">
        <v>275.47000000000003</v>
      </c>
    </row>
    <row r="7645" spans="1:10" hidden="1">
      <c r="A7645" s="141" t="s">
        <v>34946</v>
      </c>
      <c r="B7645" s="141" t="str">
        <f t="shared" si="119"/>
        <v>TUBO PVC-DEFOFO(EB-1208),PARA ADUCAO E DISTRIBUICAO DE AGUAS,COM DIAMETRO NOMINAL DE 300MM, INCLUSIVE ANEL DE BORRACHA.TUBO PVC-DEFOFO(EB-1208),PARA ADUCAO E DISTRIBUICAO DE AGUASFORNECIMENTOTUBO PVC-DEFOFO(EB-1208),PARA ADUCAO E DISTRIBUICAO DE AGUAS</v>
      </c>
      <c r="C7645" s="141" t="s">
        <v>34934</v>
      </c>
      <c r="D7645" s="141" t="s">
        <v>34947</v>
      </c>
      <c r="E7645" s="141" t="s">
        <v>33359</v>
      </c>
      <c r="I7645" s="141" t="s">
        <v>285</v>
      </c>
      <c r="J7645" s="649">
        <v>391.32</v>
      </c>
    </row>
    <row r="7646" spans="1:10" hidden="1">
      <c r="A7646" s="141" t="s">
        <v>34948</v>
      </c>
      <c r="B7646" s="141" t="str">
        <f t="shared" si="119"/>
        <v>TUBO PVC-DEFOFO(EB-1208),PARA ADUCAO E DISTRIBUICAO DE AGUAS,COM DIAMETRO NOMINAL DE 300MM, INCLUSIVE ANEL DE BORRACHA.TUBO PVC-DEFOFO(EB-1208),PARA ADUCAO E DISTRIBUICAO DE AGUASFORNECIMENTOTUBO PVC-DEFOFO(EB-1208),PARA ADUCAO E DISTRIBUICAO DE AGUAS</v>
      </c>
      <c r="C7646" s="141" t="s">
        <v>34934</v>
      </c>
      <c r="D7646" s="141" t="s">
        <v>34947</v>
      </c>
      <c r="E7646" s="141" t="s">
        <v>33359</v>
      </c>
      <c r="I7646" s="141" t="s">
        <v>285</v>
      </c>
      <c r="J7646" s="649">
        <v>391.32</v>
      </c>
    </row>
    <row r="7647" spans="1:10" hidden="1">
      <c r="A7647" s="141" t="s">
        <v>34949</v>
      </c>
      <c r="B7647" s="141" t="str">
        <f t="shared" si="119"/>
        <v>TUBO PVC-DEFOFO(EB-1208),PARA ADUCAO E DISTRIBUICAO DE AGUAS,COM DIAMETRO NOMINAL DE 400MM, INCLUSIVE ANEL DE BORRACHA.TUBO PVC-DEFOFO(EB-1208),PARA ADUCAO E DISTRIBUICAO DE AGUASFORNECIMENTOTUBO PVC-DEFOFO(EB-1208),PARA ADUCAO E DISTRIBUICAO DE AGUAS</v>
      </c>
      <c r="C7647" s="141" t="s">
        <v>34934</v>
      </c>
      <c r="D7647" s="141" t="s">
        <v>34950</v>
      </c>
      <c r="E7647" s="141" t="s">
        <v>33359</v>
      </c>
      <c r="I7647" s="141" t="s">
        <v>285</v>
      </c>
      <c r="J7647" s="649">
        <v>670.72</v>
      </c>
    </row>
    <row r="7648" spans="1:10" hidden="1">
      <c r="A7648" s="141" t="s">
        <v>34951</v>
      </c>
      <c r="B7648" s="141" t="str">
        <f t="shared" si="119"/>
        <v>TUBO PVC-DEFOFO(EB-1208),PARA ADUCAO E DISTRIBUICAO DE AGUAS,COM DIAMETRO NOMINAL DE 400MM, INCLUSIVE ANEL DE BORRACHA.TUBO PVC-DEFOFO(EB-1208),PARA ADUCAO E DISTRIBUICAO DE AGUASFORNECIMENTOTUBO PVC-DEFOFO(EB-1208),PARA ADUCAO E DISTRIBUICAO DE AGUAS</v>
      </c>
      <c r="C7648" s="141" t="s">
        <v>34934</v>
      </c>
      <c r="D7648" s="141" t="s">
        <v>34950</v>
      </c>
      <c r="E7648" s="141" t="s">
        <v>33359</v>
      </c>
      <c r="I7648" s="141" t="s">
        <v>285</v>
      </c>
      <c r="J7648" s="649">
        <v>670.72</v>
      </c>
    </row>
    <row r="7649" spans="1:10" hidden="1">
      <c r="A7649" s="141" t="s">
        <v>34952</v>
      </c>
      <c r="B7649" s="141" t="str">
        <f t="shared" si="119"/>
        <v>TUBO PVC-DEFOFO(EB-1208),PARA ADUCAO E DISTRIBUICAO DE AGUAS,COM DIAMETRO NOMINAL DE 500MM, INCLUSIVE ANEL DE BORRACHA.TUBO PVC-DEFOFO(EB-1208),PARA ADUCAO E DISTRIBUICAO DE AGUASFORNECIMENTOTUBO PVC-DEFOFO(EB-1208),PARA ADUCAO E DISTRIBUICAO DE AGUAS</v>
      </c>
      <c r="C7649" s="141" t="s">
        <v>34934</v>
      </c>
      <c r="D7649" s="141" t="s">
        <v>34953</v>
      </c>
      <c r="E7649" s="141" t="s">
        <v>33359</v>
      </c>
      <c r="I7649" s="141" t="s">
        <v>285</v>
      </c>
      <c r="J7649" s="649">
        <v>1344.72</v>
      </c>
    </row>
    <row r="7650" spans="1:10" hidden="1">
      <c r="A7650" s="141" t="s">
        <v>34954</v>
      </c>
      <c r="B7650" s="141" t="str">
        <f t="shared" si="119"/>
        <v>TUBO PVC-DEFOFO(EB-1208),PARA ADUCAO E DISTRIBUICAO DE AGUAS,COM DIAMETRO NOMINAL DE 500MM, INCLUSIVE ANEL DE BORRACHA.TUBO PVC-DEFOFO(EB-1208),PARA ADUCAO E DISTRIBUICAO DE AGUASFORNECIMENTOTUBO PVC-DEFOFO(EB-1208),PARA ADUCAO E DISTRIBUICAO DE AGUAS</v>
      </c>
      <c r="C7650" s="141" t="s">
        <v>34934</v>
      </c>
      <c r="D7650" s="141" t="s">
        <v>34953</v>
      </c>
      <c r="E7650" s="141" t="s">
        <v>33359</v>
      </c>
      <c r="I7650" s="141" t="s">
        <v>285</v>
      </c>
      <c r="J7650" s="649">
        <v>1344.72</v>
      </c>
    </row>
    <row r="7651" spans="1:10" hidden="1">
      <c r="A7651" s="141" t="s">
        <v>34955</v>
      </c>
      <c r="B7651" s="141" t="str">
        <f t="shared" si="119"/>
        <v>LUVA DE CORRER PVC-DEFOFO,CONFORME ABNT NBR 10569,COM DIAMETRO NOMINAL DE 100MM,INCLUSIVE ANEIS DE BORRACHA.FORNECIMENTOLUVA DE CORRER PVC-DEFOFO,CONFORME ABNT NBR 10569,COM DIAMETLUVA DE CORRER PVC-DEFOFO,CONFORME ABNT NBR 10569,COM DIAMET</v>
      </c>
      <c r="C7651" s="141" t="s">
        <v>34956</v>
      </c>
      <c r="D7651" s="141" t="s">
        <v>34957</v>
      </c>
      <c r="I7651" s="141" t="s">
        <v>14</v>
      </c>
      <c r="J7651" s="649">
        <v>44.18</v>
      </c>
    </row>
    <row r="7652" spans="1:10" hidden="1">
      <c r="A7652" s="141" t="s">
        <v>34958</v>
      </c>
      <c r="B7652" s="141" t="str">
        <f t="shared" si="119"/>
        <v>LUVA DE CORRER PVC-DEFOFO,CONFORME ABNT NBR 10569,COM DIAMETRO NOMINAL DE 100MM,INCLUSIVE ANEIS DE BORRACHA.FORNECIMENTOLUVA DE CORRER PVC-DEFOFO,CONFORME ABNT NBR 10569,COM DIAMETLUVA DE CORRER PVC-DEFOFO,CONFORME ABNT NBR 10569,COM DIAMET</v>
      </c>
      <c r="C7652" s="141" t="s">
        <v>34956</v>
      </c>
      <c r="D7652" s="141" t="s">
        <v>34957</v>
      </c>
      <c r="I7652" s="141" t="s">
        <v>14</v>
      </c>
      <c r="J7652" s="649">
        <v>44.18</v>
      </c>
    </row>
    <row r="7653" spans="1:10" hidden="1">
      <c r="A7653" s="141" t="s">
        <v>34959</v>
      </c>
      <c r="B7653" s="141" t="str">
        <f t="shared" si="119"/>
        <v>LUVA DE CORRER PVC-DEFOFO,CONFORME ABNT NBR 10569,COM DIAMETRO NOMINAL DE 150MM,INCLUSIVE ANEIS DE BORRACHA.FORNECIMENTOLUVA DE CORRER PVC-DEFOFO,CONFORME ABNT NBR 10569,COM DIAMETLUVA DE CORRER PVC-DEFOFO,CONFORME ABNT NBR 10569,COM DIAMET</v>
      </c>
      <c r="C7653" s="141" t="s">
        <v>34956</v>
      </c>
      <c r="D7653" s="141" t="s">
        <v>34960</v>
      </c>
      <c r="I7653" s="141" t="s">
        <v>14</v>
      </c>
      <c r="J7653" s="649">
        <v>92.16</v>
      </c>
    </row>
    <row r="7654" spans="1:10" hidden="1">
      <c r="A7654" s="141" t="s">
        <v>34961</v>
      </c>
      <c r="B7654" s="141" t="str">
        <f t="shared" si="119"/>
        <v>LUVA DE CORRER PVC-DEFOFO,CONFORME ABNT NBR 10569,COM DIAMETRO NOMINAL DE 150MM,INCLUSIVE ANEIS DE BORRACHA.FORNECIMENTOLUVA DE CORRER PVC-DEFOFO,CONFORME ABNT NBR 10569,COM DIAMETLUVA DE CORRER PVC-DEFOFO,CONFORME ABNT NBR 10569,COM DIAMET</v>
      </c>
      <c r="C7654" s="141" t="s">
        <v>34956</v>
      </c>
      <c r="D7654" s="141" t="s">
        <v>34960</v>
      </c>
      <c r="I7654" s="141" t="s">
        <v>14</v>
      </c>
      <c r="J7654" s="649">
        <v>92.16</v>
      </c>
    </row>
    <row r="7655" spans="1:10" hidden="1">
      <c r="A7655" s="141" t="s">
        <v>34962</v>
      </c>
      <c r="B7655" s="141" t="str">
        <f t="shared" si="119"/>
        <v>LUVA DE CORRER PVC-DEFOFO,CONFORME ABNT NBR 10569,COM DIAMETRO NOMINAL DE 200MM,INCLUSIVE ANEIS DE BORRACHA.FORNECIMENTOLUVA DE CORRER PVC-DEFOFO,CONFORME ABNT NBR 10569,COM DIAMETLUVA DE CORRER PVC-DEFOFO,CONFORME ABNT NBR 10569,COM DIAMET</v>
      </c>
      <c r="C7655" s="141" t="s">
        <v>34956</v>
      </c>
      <c r="D7655" s="141" t="s">
        <v>34963</v>
      </c>
      <c r="I7655" s="141" t="s">
        <v>14</v>
      </c>
      <c r="J7655" s="649">
        <v>161.84</v>
      </c>
    </row>
    <row r="7656" spans="1:10" hidden="1">
      <c r="A7656" s="141" t="s">
        <v>34964</v>
      </c>
      <c r="B7656" s="141" t="str">
        <f t="shared" si="119"/>
        <v>LUVA DE CORRER PVC-DEFOFO,CONFORME ABNT NBR 10569,COM DIAMETRO NOMINAL DE 200MM,INCLUSIVE ANEIS DE BORRACHA.FORNECIMENTOLUVA DE CORRER PVC-DEFOFO,CONFORME ABNT NBR 10569,COM DIAMETLUVA DE CORRER PVC-DEFOFO,CONFORME ABNT NBR 10569,COM DIAMET</v>
      </c>
      <c r="C7656" s="141" t="s">
        <v>34956</v>
      </c>
      <c r="D7656" s="141" t="s">
        <v>34963</v>
      </c>
      <c r="I7656" s="141" t="s">
        <v>14</v>
      </c>
      <c r="J7656" s="649">
        <v>161.84</v>
      </c>
    </row>
    <row r="7657" spans="1:10" hidden="1">
      <c r="A7657" s="141" t="s">
        <v>34965</v>
      </c>
      <c r="B7657" s="141" t="str">
        <f t="shared" si="119"/>
        <v>LUVA DE CORRER PVC-DEFOFO,CONFORME ABNT NBR 10569,COM DIAMETRO NOMINAL DE 250MM,INCLUSIVE ANEIS DE BORRACHA.FORNECIMENTOLUVA DE CORRER PVC-DEFOFO,CONFORME ABNT NBR 10569,COM DIAMETLUVA DE CORRER PVC-DEFOFO,CONFORME ABNT NBR 10569,COM DIAMET</v>
      </c>
      <c r="C7657" s="141" t="s">
        <v>34956</v>
      </c>
      <c r="D7657" s="141" t="s">
        <v>34966</v>
      </c>
      <c r="I7657" s="141" t="s">
        <v>14</v>
      </c>
      <c r="J7657" s="649">
        <v>299.64999999999998</v>
      </c>
    </row>
    <row r="7658" spans="1:10" hidden="1">
      <c r="A7658" s="141" t="s">
        <v>34967</v>
      </c>
      <c r="B7658" s="141" t="str">
        <f t="shared" si="119"/>
        <v>LUVA DE CORRER PVC-DEFOFO,CONFORME ABNT NBR 10569,COM DIAMETRO NOMINAL DE 250MM,INCLUSIVE ANEIS DE BORRACHA.FORNECIMENTOLUVA DE CORRER PVC-DEFOFO,CONFORME ABNT NBR 10569,COM DIAMETLUVA DE CORRER PVC-DEFOFO,CONFORME ABNT NBR 10569,COM DIAMET</v>
      </c>
      <c r="C7658" s="141" t="s">
        <v>34956</v>
      </c>
      <c r="D7658" s="141" t="s">
        <v>34966</v>
      </c>
      <c r="I7658" s="141" t="s">
        <v>14</v>
      </c>
      <c r="J7658" s="649">
        <v>299.64999999999998</v>
      </c>
    </row>
    <row r="7659" spans="1:10" hidden="1">
      <c r="A7659" s="141" t="s">
        <v>34968</v>
      </c>
      <c r="B7659" s="141" t="str">
        <f t="shared" si="119"/>
        <v>LUVA DE CORRER PVC-DEFOFO,CONFORME ABNT NBR 10569,COM DIAMETRO NOMINAL DE 300MM,INCLUSIVE ANEIS DE BORRACHA.FORNECIMENTOLUVA DE CORRER PVC-DEFOFO,CONFORME ABNT NBR 10569,COM DIAMETLUVA DE CORRER PVC-DEFOFO,CONFORME ABNT NBR 10569,COM DIAMET</v>
      </c>
      <c r="C7659" s="141" t="s">
        <v>34956</v>
      </c>
      <c r="D7659" s="141" t="s">
        <v>34969</v>
      </c>
      <c r="I7659" s="141" t="s">
        <v>14</v>
      </c>
      <c r="J7659" s="649">
        <v>430.33</v>
      </c>
    </row>
    <row r="7660" spans="1:10" hidden="1">
      <c r="A7660" s="141" t="s">
        <v>34970</v>
      </c>
      <c r="B7660" s="141" t="str">
        <f t="shared" si="119"/>
        <v>LUVA DE CORRER PVC-DEFOFO,CONFORME ABNT NBR 10569,COM DIAMETRO NOMINAL DE 300MM,INCLUSIVE ANEIS DE BORRACHA.FORNECIMENTOLUVA DE CORRER PVC-DEFOFO,CONFORME ABNT NBR 10569,COM DIAMETLUVA DE CORRER PVC-DEFOFO,CONFORME ABNT NBR 10569,COM DIAMET</v>
      </c>
      <c r="C7660" s="141" t="s">
        <v>34956</v>
      </c>
      <c r="D7660" s="141" t="s">
        <v>34969</v>
      </c>
      <c r="I7660" s="141" t="s">
        <v>14</v>
      </c>
      <c r="J7660" s="649">
        <v>430.33</v>
      </c>
    </row>
    <row r="7661" spans="1:10" hidden="1">
      <c r="A7661" s="141" t="s">
        <v>34971</v>
      </c>
      <c r="B7661" s="141" t="str">
        <f t="shared" si="119"/>
        <v>TUBO DE PVC RIGIDO,ROSQUEAVEL,PARA AGUA FRIA,COM DIAMETRO DE 1/2".FORNECIMENTOTUBO DE PVC RIGIDO,ROSQUEAVEL,PARA AGUA FRIA,COM DIAMETRO DETUBO DE PVC RIGIDO,ROSQUEAVEL,PARA AGUA FRIA,COM DIAMETRO DE</v>
      </c>
      <c r="C7661" s="141" t="s">
        <v>34972</v>
      </c>
      <c r="D7661" s="141" t="s">
        <v>34973</v>
      </c>
      <c r="I7661" s="141" t="s">
        <v>285</v>
      </c>
      <c r="J7661" s="649">
        <v>7.81</v>
      </c>
    </row>
    <row r="7662" spans="1:10" hidden="1">
      <c r="A7662" s="141" t="s">
        <v>34974</v>
      </c>
      <c r="B7662" s="141" t="str">
        <f t="shared" si="119"/>
        <v>TUBO DE PVC RIGIDO,ROSQUEAVEL,PARA AGUA FRIA,COM DIAMETRO DE 1/2".FORNECIMENTOTUBO DE PVC RIGIDO,ROSQUEAVEL,PARA AGUA FRIA,COM DIAMETRO DETUBO DE PVC RIGIDO,ROSQUEAVEL,PARA AGUA FRIA,COM DIAMETRO DE</v>
      </c>
      <c r="C7662" s="141" t="s">
        <v>34972</v>
      </c>
      <c r="D7662" s="141" t="s">
        <v>34973</v>
      </c>
      <c r="I7662" s="141" t="s">
        <v>285</v>
      </c>
      <c r="J7662" s="649">
        <v>7.81</v>
      </c>
    </row>
    <row r="7663" spans="1:10" hidden="1">
      <c r="A7663" s="141" t="s">
        <v>34975</v>
      </c>
      <c r="B7663" s="141" t="str">
        <f t="shared" si="119"/>
        <v>TUBO DE PVC RIGIDO,ROSQUEAVEL,PARA AGUA FRIA,COM DIAMETRO DE 3/4".FORNECIMENTOTUBO DE PVC RIGIDO,ROSQUEAVEL,PARA AGUA FRIA,COM DIAMETRO DETUBO DE PVC RIGIDO,ROSQUEAVEL,PARA AGUA FRIA,COM DIAMETRO DE</v>
      </c>
      <c r="C7663" s="141" t="s">
        <v>34972</v>
      </c>
      <c r="D7663" s="141" t="s">
        <v>34976</v>
      </c>
      <c r="I7663" s="141" t="s">
        <v>285</v>
      </c>
      <c r="J7663" s="649">
        <v>10.37</v>
      </c>
    </row>
    <row r="7664" spans="1:10" hidden="1">
      <c r="A7664" s="141" t="s">
        <v>34977</v>
      </c>
      <c r="B7664" s="141" t="str">
        <f t="shared" si="119"/>
        <v>TUBO DE PVC RIGIDO,ROSQUEAVEL,PARA AGUA FRIA,COM DIAMETRO DE 3/4".FORNECIMENTOTUBO DE PVC RIGIDO,ROSQUEAVEL,PARA AGUA FRIA,COM DIAMETRO DETUBO DE PVC RIGIDO,ROSQUEAVEL,PARA AGUA FRIA,COM DIAMETRO DE</v>
      </c>
      <c r="C7664" s="141" t="s">
        <v>34972</v>
      </c>
      <c r="D7664" s="141" t="s">
        <v>34976</v>
      </c>
      <c r="I7664" s="141" t="s">
        <v>285</v>
      </c>
      <c r="J7664" s="649">
        <v>10.37</v>
      </c>
    </row>
    <row r="7665" spans="1:10" hidden="1">
      <c r="A7665" s="141" t="s">
        <v>34978</v>
      </c>
      <c r="B7665" s="141" t="str">
        <f t="shared" si="119"/>
        <v>TUBO DE PVC RIGIDO,ROSQUEAVEL,PARA AGUA FRIA,COM DIAMETRO DE 1".FORNECIMENTOTUBO DE PVC RIGIDO,ROSQUEAVEL,PARA AGUA FRIA,COM DIAMETRO DETUBO DE PVC RIGIDO,ROSQUEAVEL,PARA AGUA FRIA,COM DIAMETRO DE</v>
      </c>
      <c r="C7665" s="141" t="s">
        <v>34972</v>
      </c>
      <c r="D7665" s="141" t="s">
        <v>34979</v>
      </c>
      <c r="I7665" s="141" t="s">
        <v>285</v>
      </c>
      <c r="J7665" s="649">
        <v>20.34</v>
      </c>
    </row>
    <row r="7666" spans="1:10" hidden="1">
      <c r="A7666" s="141" t="s">
        <v>34980</v>
      </c>
      <c r="B7666" s="141" t="str">
        <f t="shared" si="119"/>
        <v>TUBO DE PVC RIGIDO,ROSQUEAVEL,PARA AGUA FRIA,COM DIAMETRO DE 1".FORNECIMENTOTUBO DE PVC RIGIDO,ROSQUEAVEL,PARA AGUA FRIA,COM DIAMETRO DETUBO DE PVC RIGIDO,ROSQUEAVEL,PARA AGUA FRIA,COM DIAMETRO DE</v>
      </c>
      <c r="C7666" s="141" t="s">
        <v>34972</v>
      </c>
      <c r="D7666" s="141" t="s">
        <v>34979</v>
      </c>
      <c r="I7666" s="141" t="s">
        <v>285</v>
      </c>
      <c r="J7666" s="649">
        <v>20.34</v>
      </c>
    </row>
    <row r="7667" spans="1:10" hidden="1">
      <c r="A7667" s="141" t="s">
        <v>34981</v>
      </c>
      <c r="B7667" s="141" t="str">
        <f t="shared" si="119"/>
        <v>TUBO DE PVC RIGIDO,ROSQUEAVEL,PARA AGUA FRIA,COM DIAMETRO DE 1.1/2".FORNECIMENTOTUBO DE PVC RIGIDO,ROSQUEAVEL,PARA AGUA FRIA,COM DIAMETRO DETUBO DE PVC RIGIDO,ROSQUEAVEL,PARA AGUA FRIA,COM DIAMETRO DE</v>
      </c>
      <c r="C7667" s="141" t="s">
        <v>34972</v>
      </c>
      <c r="D7667" s="141" t="s">
        <v>34982</v>
      </c>
      <c r="I7667" s="141" t="s">
        <v>285</v>
      </c>
      <c r="J7667" s="649">
        <v>32.71</v>
      </c>
    </row>
    <row r="7668" spans="1:10" hidden="1">
      <c r="A7668" s="141" t="s">
        <v>34983</v>
      </c>
      <c r="B7668" s="141" t="str">
        <f t="shared" si="119"/>
        <v>TUBO DE PVC RIGIDO,ROSQUEAVEL,PARA AGUA FRIA,COM DIAMETRO DE 1.1/2".FORNECIMENTOTUBO DE PVC RIGIDO,ROSQUEAVEL,PARA AGUA FRIA,COM DIAMETRO DETUBO DE PVC RIGIDO,ROSQUEAVEL,PARA AGUA FRIA,COM DIAMETRO DE</v>
      </c>
      <c r="C7668" s="141" t="s">
        <v>34972</v>
      </c>
      <c r="D7668" s="141" t="s">
        <v>34982</v>
      </c>
      <c r="I7668" s="141" t="s">
        <v>285</v>
      </c>
      <c r="J7668" s="649">
        <v>32.71</v>
      </c>
    </row>
    <row r="7669" spans="1:10" hidden="1">
      <c r="A7669" s="141" t="s">
        <v>34984</v>
      </c>
      <c r="B7669" s="141" t="str">
        <f t="shared" si="119"/>
        <v>TUBO DE PVC RIGIDO ROSQUEAVEL,PARA AGUA FRIA,COM DIAMETRO DE 2".FORNECIMENTOTUBO DE PVC RIGIDO ROSQUEAVEL,PARA AGUA FRIA,COM DIAMETRO DETUBO DE PVC RIGIDO ROSQUEAVEL,PARA AGUA FRIA,COM DIAMETRO DE</v>
      </c>
      <c r="C7669" s="141" t="s">
        <v>34985</v>
      </c>
      <c r="D7669" s="141" t="s">
        <v>34986</v>
      </c>
      <c r="I7669" s="141" t="s">
        <v>285</v>
      </c>
      <c r="J7669" s="649">
        <v>46.75</v>
      </c>
    </row>
    <row r="7670" spans="1:10" hidden="1">
      <c r="A7670" s="141" t="s">
        <v>34987</v>
      </c>
      <c r="B7670" s="141" t="str">
        <f t="shared" si="119"/>
        <v>TUBO DE PVC RIGIDO ROSQUEAVEL,PARA AGUA FRIA,COM DIAMETRO DE 2".FORNECIMENTOTUBO DE PVC RIGIDO ROSQUEAVEL,PARA AGUA FRIA,COM DIAMETRO DETUBO DE PVC RIGIDO ROSQUEAVEL,PARA AGUA FRIA,COM DIAMETRO DE</v>
      </c>
      <c r="C7670" s="141" t="s">
        <v>34985</v>
      </c>
      <c r="D7670" s="141" t="s">
        <v>34986</v>
      </c>
      <c r="I7670" s="141" t="s">
        <v>285</v>
      </c>
      <c r="J7670" s="649">
        <v>46.75</v>
      </c>
    </row>
    <row r="7671" spans="1:10" hidden="1">
      <c r="A7671" s="141" t="s">
        <v>34988</v>
      </c>
      <c r="B7671" s="141" t="str">
        <f t="shared" si="119"/>
        <v>TUBO DE PVC RIGIDO,ROSQUEAVEL,PARA AGUA FRIA,COM DIAMETRO DE 3".FORNECIMENTOTUBO DE PVC RIGIDO,ROSQUEAVEL,PARA AGUA FRIA,COM DIAMETRO DETUBO DE PVC RIGIDO,ROSQUEAVEL,PARA AGUA FRIA,COM DIAMETRO DE</v>
      </c>
      <c r="C7671" s="141" t="s">
        <v>34972</v>
      </c>
      <c r="D7671" s="141" t="s">
        <v>34989</v>
      </c>
      <c r="I7671" s="141" t="s">
        <v>285</v>
      </c>
      <c r="J7671" s="649">
        <v>77.819999999999993</v>
      </c>
    </row>
    <row r="7672" spans="1:10" hidden="1">
      <c r="A7672" s="141" t="s">
        <v>34990</v>
      </c>
      <c r="B7672" s="141" t="str">
        <f t="shared" si="119"/>
        <v>TUBO DE PVC RIGIDO,ROSQUEAVEL,PARA AGUA FRIA,COM DIAMETRO DE 3".FORNECIMENTOTUBO DE PVC RIGIDO,ROSQUEAVEL,PARA AGUA FRIA,COM DIAMETRO DETUBO DE PVC RIGIDO,ROSQUEAVEL,PARA AGUA FRIA,COM DIAMETRO DE</v>
      </c>
      <c r="C7672" s="141" t="s">
        <v>34972</v>
      </c>
      <c r="D7672" s="141" t="s">
        <v>34989</v>
      </c>
      <c r="I7672" s="141" t="s">
        <v>285</v>
      </c>
      <c r="J7672" s="649">
        <v>77.819999999999993</v>
      </c>
    </row>
    <row r="7673" spans="1:10" hidden="1">
      <c r="A7673" s="141" t="s">
        <v>34991</v>
      </c>
      <c r="B7673" s="141" t="str">
        <f t="shared" si="119"/>
        <v>TUBO DE PVC RIGIDO ROSQUEAVEL,PARA AGUA FRIA,COM DIAMETRO DE 4".FORNECIMENTOTUBO DE PVC RIGIDO ROSQUEAVEL,PARA AGUA FRIA,COM DIAMETRO DETUBO DE PVC RIGIDO ROSQUEAVEL,PARA AGUA FRIA,COM DIAMETRO DE</v>
      </c>
      <c r="C7673" s="141" t="s">
        <v>34985</v>
      </c>
      <c r="D7673" s="141" t="s">
        <v>34992</v>
      </c>
      <c r="I7673" s="141" t="s">
        <v>285</v>
      </c>
      <c r="J7673" s="649">
        <v>99.19</v>
      </c>
    </row>
    <row r="7674" spans="1:10" hidden="1">
      <c r="A7674" s="141" t="s">
        <v>34993</v>
      </c>
      <c r="B7674" s="141" t="str">
        <f t="shared" si="119"/>
        <v>TUBO DE PVC RIGIDO ROSQUEAVEL,PARA AGUA FRIA,COM DIAMETRO DE 4".FORNECIMENTOTUBO DE PVC RIGIDO ROSQUEAVEL,PARA AGUA FRIA,COM DIAMETRO DETUBO DE PVC RIGIDO ROSQUEAVEL,PARA AGUA FRIA,COM DIAMETRO DE</v>
      </c>
      <c r="C7674" s="141" t="s">
        <v>34985</v>
      </c>
      <c r="D7674" s="141" t="s">
        <v>34992</v>
      </c>
      <c r="I7674" s="141" t="s">
        <v>285</v>
      </c>
      <c r="J7674" s="649">
        <v>99.19</v>
      </c>
    </row>
    <row r="7675" spans="1:10" hidden="1">
      <c r="A7675" s="141" t="s">
        <v>34994</v>
      </c>
      <c r="B7675" s="141" t="str">
        <f t="shared" si="119"/>
        <v>TUBO DE PVC RIGIDO SOLDAVEL,PARA AGUA FRIA, COM DIAMETRO DE20MM.FORNECIMENTOTUBO DE PVC RIGIDO SOLDAVEL,PARA AGUA FRIA, COM DIAMETRO DETUBO DE PVC RIGIDO SOLDAVEL,PARA AGUA FRIA, COM DIAMETRO DE</v>
      </c>
      <c r="C7675" s="141" t="s">
        <v>34995</v>
      </c>
      <c r="D7675" s="141" t="s">
        <v>34996</v>
      </c>
      <c r="I7675" s="141" t="s">
        <v>285</v>
      </c>
      <c r="J7675" s="649">
        <v>3.03</v>
      </c>
    </row>
    <row r="7676" spans="1:10" hidden="1">
      <c r="A7676" s="141" t="s">
        <v>34997</v>
      </c>
      <c r="B7676" s="141" t="str">
        <f t="shared" si="119"/>
        <v>TUBO DE PVC RIGIDO SOLDAVEL,PARA AGUA FRIA, COM DIAMETRO DE20MM.FORNECIMENTOTUBO DE PVC RIGIDO SOLDAVEL,PARA AGUA FRIA, COM DIAMETRO DETUBO DE PVC RIGIDO SOLDAVEL,PARA AGUA FRIA, COM DIAMETRO DE</v>
      </c>
      <c r="C7676" s="141" t="s">
        <v>34995</v>
      </c>
      <c r="D7676" s="141" t="s">
        <v>34996</v>
      </c>
      <c r="I7676" s="141" t="s">
        <v>285</v>
      </c>
      <c r="J7676" s="649">
        <v>3.03</v>
      </c>
    </row>
    <row r="7677" spans="1:10" hidden="1">
      <c r="A7677" s="141" t="s">
        <v>34998</v>
      </c>
      <c r="B7677" s="141" t="str">
        <f t="shared" si="119"/>
        <v>TUBO DE PVC RIGIDO SOLDAVEL,PARA AGUA FRIA, COM DIAMETRO DE25MM.FORNECIMENTOTUBO DE PVC RIGIDO SOLDAVEL,PARA AGUA FRIA, COM DIAMETRO DETUBO DE PVC RIGIDO SOLDAVEL,PARA AGUA FRIA, COM DIAMETRO DE</v>
      </c>
      <c r="C7677" s="141" t="s">
        <v>34995</v>
      </c>
      <c r="D7677" s="141" t="s">
        <v>34999</v>
      </c>
      <c r="I7677" s="141" t="s">
        <v>285</v>
      </c>
      <c r="J7677" s="649">
        <v>3.35</v>
      </c>
    </row>
    <row r="7678" spans="1:10" hidden="1">
      <c r="A7678" s="141" t="s">
        <v>35000</v>
      </c>
      <c r="B7678" s="141" t="str">
        <f t="shared" si="119"/>
        <v>TUBO DE PVC RIGIDO SOLDAVEL,PARA AGUA FRIA, COM DIAMETRO DE25MM.FORNECIMENTOTUBO DE PVC RIGIDO SOLDAVEL,PARA AGUA FRIA, COM DIAMETRO DETUBO DE PVC RIGIDO SOLDAVEL,PARA AGUA FRIA, COM DIAMETRO DE</v>
      </c>
      <c r="C7678" s="141" t="s">
        <v>34995</v>
      </c>
      <c r="D7678" s="141" t="s">
        <v>34999</v>
      </c>
      <c r="I7678" s="141" t="s">
        <v>285</v>
      </c>
      <c r="J7678" s="649">
        <v>3.35</v>
      </c>
    </row>
    <row r="7679" spans="1:10" hidden="1">
      <c r="A7679" s="141" t="s">
        <v>35001</v>
      </c>
      <c r="B7679" s="141" t="str">
        <f t="shared" si="119"/>
        <v>TUBO DE PVC RIGIDO SOLDAVEL,PARA AGUA FRIA, COM DIAMETRO DE32MM.FORNECIMENTOTUBO DE PVC RIGIDO SOLDAVEL,PARA AGUA FRIA, COM DIAMETRO DETUBO DE PVC RIGIDO SOLDAVEL,PARA AGUA FRIA, COM DIAMETRO DE</v>
      </c>
      <c r="C7679" s="141" t="s">
        <v>34995</v>
      </c>
      <c r="D7679" s="141" t="s">
        <v>35002</v>
      </c>
      <c r="I7679" s="141" t="s">
        <v>285</v>
      </c>
      <c r="J7679" s="649">
        <v>7.62</v>
      </c>
    </row>
    <row r="7680" spans="1:10" hidden="1">
      <c r="A7680" s="141" t="s">
        <v>35003</v>
      </c>
      <c r="B7680" s="141" t="str">
        <f t="shared" si="119"/>
        <v>TUBO DE PVC RIGIDO SOLDAVEL,PARA AGUA FRIA, COM DIAMETRO DE32MM.FORNECIMENTOTUBO DE PVC RIGIDO SOLDAVEL,PARA AGUA FRIA, COM DIAMETRO DETUBO DE PVC RIGIDO SOLDAVEL,PARA AGUA FRIA, COM DIAMETRO DE</v>
      </c>
      <c r="C7680" s="141" t="s">
        <v>34995</v>
      </c>
      <c r="D7680" s="141" t="s">
        <v>35002</v>
      </c>
      <c r="I7680" s="141" t="s">
        <v>285</v>
      </c>
      <c r="J7680" s="649">
        <v>7.62</v>
      </c>
    </row>
    <row r="7681" spans="1:10" hidden="1">
      <c r="A7681" s="141" t="s">
        <v>35004</v>
      </c>
      <c r="B7681" s="141" t="str">
        <f t="shared" si="119"/>
        <v>TUBO DE PVC RIGIDO SOLDAVEL,PARA AGUA FRIA, COM DIAMETRO DE40MM.FORNECIMENTOTUBO DE PVC RIGIDO SOLDAVEL,PARA AGUA FRIA, COM DIAMETRO DETUBO DE PVC RIGIDO SOLDAVEL,PARA AGUA FRIA, COM DIAMETRO DE</v>
      </c>
      <c r="C7681" s="141" t="s">
        <v>34995</v>
      </c>
      <c r="D7681" s="141" t="s">
        <v>35005</v>
      </c>
      <c r="I7681" s="141" t="s">
        <v>285</v>
      </c>
      <c r="J7681" s="649">
        <v>11.63</v>
      </c>
    </row>
    <row r="7682" spans="1:10" hidden="1">
      <c r="A7682" s="141" t="s">
        <v>35006</v>
      </c>
      <c r="B7682" s="141" t="str">
        <f t="shared" si="119"/>
        <v>TUBO DE PVC RIGIDO SOLDAVEL,PARA AGUA FRIA, COM DIAMETRO DE40MM.FORNECIMENTOTUBO DE PVC RIGIDO SOLDAVEL,PARA AGUA FRIA, COM DIAMETRO DETUBO DE PVC RIGIDO SOLDAVEL,PARA AGUA FRIA, COM DIAMETRO DE</v>
      </c>
      <c r="C7682" s="141" t="s">
        <v>34995</v>
      </c>
      <c r="D7682" s="141" t="s">
        <v>35005</v>
      </c>
      <c r="I7682" s="141" t="s">
        <v>285</v>
      </c>
      <c r="J7682" s="649">
        <v>11.63</v>
      </c>
    </row>
    <row r="7683" spans="1:10" hidden="1">
      <c r="A7683" s="141" t="s">
        <v>35007</v>
      </c>
      <c r="B7683" s="141" t="str">
        <f t="shared" ref="B7683:B7746" si="120">C7683&amp;D7683&amp;C7683&amp;E7683&amp;F7683&amp;G7683&amp;H7683&amp;C7683</f>
        <v>TUBO DE PVC RIGIDO SOLDAVEL,PARA AGUA FRIA, COM DIAMETRO DE50MM.FORNECIMENTOTUBO DE PVC RIGIDO SOLDAVEL,PARA AGUA FRIA, COM DIAMETRO DETUBO DE PVC RIGIDO SOLDAVEL,PARA AGUA FRIA, COM DIAMETRO DE</v>
      </c>
      <c r="C7683" s="141" t="s">
        <v>34995</v>
      </c>
      <c r="D7683" s="141" t="s">
        <v>34564</v>
      </c>
      <c r="I7683" s="141" t="s">
        <v>285</v>
      </c>
      <c r="J7683" s="649">
        <v>12.22</v>
      </c>
    </row>
    <row r="7684" spans="1:10" hidden="1">
      <c r="A7684" s="141" t="s">
        <v>35008</v>
      </c>
      <c r="B7684" s="141" t="str">
        <f t="shared" si="120"/>
        <v>TUBO DE PVC RIGIDO SOLDAVEL,PARA AGUA FRIA, COM DIAMETRO DE50MM.FORNECIMENTOTUBO DE PVC RIGIDO SOLDAVEL,PARA AGUA FRIA, COM DIAMETRO DETUBO DE PVC RIGIDO SOLDAVEL,PARA AGUA FRIA, COM DIAMETRO DE</v>
      </c>
      <c r="C7684" s="141" t="s">
        <v>34995</v>
      </c>
      <c r="D7684" s="141" t="s">
        <v>34564</v>
      </c>
      <c r="I7684" s="141" t="s">
        <v>285</v>
      </c>
      <c r="J7684" s="649">
        <v>12.22</v>
      </c>
    </row>
    <row r="7685" spans="1:10" hidden="1">
      <c r="A7685" s="141" t="s">
        <v>35009</v>
      </c>
      <c r="B7685" s="141" t="str">
        <f t="shared" si="120"/>
        <v>TUBO DE PVC RIGIDO SOLDAVEL,PARA AGUA FRIA, COM DIAMETRO DE60MM.FORNECIMENTOTUBO DE PVC RIGIDO SOLDAVEL,PARA AGUA FRIA, COM DIAMETRO DETUBO DE PVC RIGIDO SOLDAVEL,PARA AGUA FRIA, COM DIAMETRO DE</v>
      </c>
      <c r="C7685" s="141" t="s">
        <v>34995</v>
      </c>
      <c r="D7685" s="141" t="s">
        <v>34557</v>
      </c>
      <c r="I7685" s="141" t="s">
        <v>285</v>
      </c>
      <c r="J7685" s="649">
        <v>22.19</v>
      </c>
    </row>
    <row r="7686" spans="1:10" hidden="1">
      <c r="A7686" s="141" t="s">
        <v>35010</v>
      </c>
      <c r="B7686" s="141" t="str">
        <f t="shared" si="120"/>
        <v>TUBO DE PVC RIGIDO SOLDAVEL,PARA AGUA FRIA, COM DIAMETRO DE60MM.FORNECIMENTOTUBO DE PVC RIGIDO SOLDAVEL,PARA AGUA FRIA, COM DIAMETRO DETUBO DE PVC RIGIDO SOLDAVEL,PARA AGUA FRIA, COM DIAMETRO DE</v>
      </c>
      <c r="C7686" s="141" t="s">
        <v>34995</v>
      </c>
      <c r="D7686" s="141" t="s">
        <v>34557</v>
      </c>
      <c r="I7686" s="141" t="s">
        <v>285</v>
      </c>
      <c r="J7686" s="649">
        <v>22.19</v>
      </c>
    </row>
    <row r="7687" spans="1:10" hidden="1">
      <c r="A7687" s="141" t="s">
        <v>35011</v>
      </c>
      <c r="B7687" s="141" t="str">
        <f t="shared" si="120"/>
        <v>TUBO DE PVC RIGIDO SOLDAVEL,PARA AGUA FRIA, COM DIAMETRO DE75MM.FORNECIMENTOTUBO DE PVC RIGIDO SOLDAVEL,PARA AGUA FRIA, COM DIAMETRO DETUBO DE PVC RIGIDO SOLDAVEL,PARA AGUA FRIA, COM DIAMETRO DE</v>
      </c>
      <c r="C7687" s="141" t="s">
        <v>34995</v>
      </c>
      <c r="D7687" s="141" t="s">
        <v>35012</v>
      </c>
      <c r="I7687" s="141" t="s">
        <v>285</v>
      </c>
      <c r="J7687" s="649">
        <v>42.78</v>
      </c>
    </row>
    <row r="7688" spans="1:10" hidden="1">
      <c r="A7688" s="141" t="s">
        <v>35013</v>
      </c>
      <c r="B7688" s="141" t="str">
        <f t="shared" si="120"/>
        <v>TUBO DE PVC RIGIDO SOLDAVEL,PARA AGUA FRIA, COM DIAMETRO DE75MM.FORNECIMENTOTUBO DE PVC RIGIDO SOLDAVEL,PARA AGUA FRIA, COM DIAMETRO DETUBO DE PVC RIGIDO SOLDAVEL,PARA AGUA FRIA, COM DIAMETRO DE</v>
      </c>
      <c r="C7688" s="141" t="s">
        <v>34995</v>
      </c>
      <c r="D7688" s="141" t="s">
        <v>35012</v>
      </c>
      <c r="I7688" s="141" t="s">
        <v>285</v>
      </c>
      <c r="J7688" s="649">
        <v>42.78</v>
      </c>
    </row>
    <row r="7689" spans="1:10" hidden="1">
      <c r="A7689" s="141" t="s">
        <v>35014</v>
      </c>
      <c r="B7689" s="141" t="str">
        <f t="shared" si="120"/>
        <v>TUBO DE PVC RIGIDO SOLDAVEL,PARA AGUA FRIA, COM DIAMETRO DE85MM.FORNECIMENTOTUBO DE PVC RIGIDO SOLDAVEL,PARA AGUA FRIA, COM DIAMETRO DETUBO DE PVC RIGIDO SOLDAVEL,PARA AGUA FRIA, COM DIAMETRO DE</v>
      </c>
      <c r="C7689" s="141" t="s">
        <v>34995</v>
      </c>
      <c r="D7689" s="141" t="s">
        <v>35015</v>
      </c>
      <c r="I7689" s="141" t="s">
        <v>285</v>
      </c>
      <c r="J7689" s="649">
        <v>48.43</v>
      </c>
    </row>
    <row r="7690" spans="1:10" hidden="1">
      <c r="A7690" s="141" t="s">
        <v>35016</v>
      </c>
      <c r="B7690" s="141" t="str">
        <f t="shared" si="120"/>
        <v>TUBO DE PVC RIGIDO SOLDAVEL,PARA AGUA FRIA, COM DIAMETRO DE85MM.FORNECIMENTOTUBO DE PVC RIGIDO SOLDAVEL,PARA AGUA FRIA, COM DIAMETRO DETUBO DE PVC RIGIDO SOLDAVEL,PARA AGUA FRIA, COM DIAMETRO DE</v>
      </c>
      <c r="C7690" s="141" t="s">
        <v>34995</v>
      </c>
      <c r="D7690" s="141" t="s">
        <v>35015</v>
      </c>
      <c r="I7690" s="141" t="s">
        <v>285</v>
      </c>
      <c r="J7690" s="649">
        <v>48.43</v>
      </c>
    </row>
    <row r="7691" spans="1:10" hidden="1">
      <c r="A7691" s="141" t="s">
        <v>35017</v>
      </c>
      <c r="B7691" s="141" t="str">
        <f t="shared" si="120"/>
        <v>TUBO DE PVC RIGIDO SOLDAVEL,PARA AGUA FRIA, COM DIAMETRO DE110MM.FORNECIMENTOTUBO DE PVC RIGIDO SOLDAVEL,PARA AGUA FRIA, COM DIAMETRO DETUBO DE PVC RIGIDO SOLDAVEL,PARA AGUA FRIA, COM DIAMETRO DE</v>
      </c>
      <c r="C7691" s="141" t="s">
        <v>34995</v>
      </c>
      <c r="D7691" s="141" t="s">
        <v>35018</v>
      </c>
      <c r="I7691" s="141" t="s">
        <v>285</v>
      </c>
      <c r="J7691" s="649">
        <v>95.01</v>
      </c>
    </row>
    <row r="7692" spans="1:10" hidden="1">
      <c r="A7692" s="141" t="s">
        <v>35019</v>
      </c>
      <c r="B7692" s="141" t="str">
        <f t="shared" si="120"/>
        <v>TUBO DE PVC RIGIDO SOLDAVEL,PARA AGUA FRIA, COM DIAMETRO DE110MM.FORNECIMENTOTUBO DE PVC RIGIDO SOLDAVEL,PARA AGUA FRIA, COM DIAMETRO DETUBO DE PVC RIGIDO SOLDAVEL,PARA AGUA FRIA, COM DIAMETRO DE</v>
      </c>
      <c r="C7692" s="141" t="s">
        <v>34995</v>
      </c>
      <c r="D7692" s="141" t="s">
        <v>35018</v>
      </c>
      <c r="I7692" s="141" t="s">
        <v>285</v>
      </c>
      <c r="J7692" s="649">
        <v>95.01</v>
      </c>
    </row>
    <row r="7693" spans="1:10" hidden="1">
      <c r="A7693" s="141" t="s">
        <v>35020</v>
      </c>
      <c r="B7693" s="141" t="str">
        <f t="shared" si="120"/>
        <v>TUBO PVC,CONFORME ABNT NBR-7362,PARA ESGOTO SANITARIO,COM DIAMETRO NOMINAL DE 100MM,INCLUSIVE ANEL DE BORRACHA.FORNECIMETUBO PVC,CONFORME ABNT NBR-7362,PARA ESGOTO SANITARIO,COM DINTOTUBO PVC,CONFORME ABNT NBR-7362,PARA ESGOTO SANITARIO,COM DI</v>
      </c>
      <c r="C7693" s="141" t="s">
        <v>35021</v>
      </c>
      <c r="D7693" s="141" t="s">
        <v>34797</v>
      </c>
      <c r="E7693" s="141" t="s">
        <v>25116</v>
      </c>
      <c r="I7693" s="141" t="s">
        <v>285</v>
      </c>
      <c r="J7693" s="649">
        <v>23.43</v>
      </c>
    </row>
    <row r="7694" spans="1:10" hidden="1">
      <c r="A7694" s="141" t="s">
        <v>35022</v>
      </c>
      <c r="B7694" s="141" t="str">
        <f t="shared" si="120"/>
        <v>TUBO PVC,CONFORME ABNT NBR-7362,PARA ESGOTO SANITARIO,COM DIAMETRO NOMINAL DE 100MM,INCLUSIVE ANEL DE BORRACHA.FORNECIMETUBO PVC,CONFORME ABNT NBR-7362,PARA ESGOTO SANITARIO,COM DINTOTUBO PVC,CONFORME ABNT NBR-7362,PARA ESGOTO SANITARIO,COM DI</v>
      </c>
      <c r="C7694" s="141" t="s">
        <v>35021</v>
      </c>
      <c r="D7694" s="141" t="s">
        <v>34797</v>
      </c>
      <c r="E7694" s="141" t="s">
        <v>25116</v>
      </c>
      <c r="I7694" s="141" t="s">
        <v>285</v>
      </c>
      <c r="J7694" s="649">
        <v>23.43</v>
      </c>
    </row>
    <row r="7695" spans="1:10" hidden="1">
      <c r="A7695" s="141" t="s">
        <v>35023</v>
      </c>
      <c r="B7695" s="141" t="str">
        <f t="shared" si="120"/>
        <v>TUBO PVC,CONFORME ABNT NBR-7362,PARA ESGOTO SANITARIO,COM DIAMETRO NOMINAL DE 150MM,INCLUSIVE ANEL DE BORRACHA.FORNECIMETUBO PVC,CONFORME ABNT NBR-7362,PARA ESGOTO SANITARIO,COM DINTOTUBO PVC,CONFORME ABNT NBR-7362,PARA ESGOTO SANITARIO,COM DI</v>
      </c>
      <c r="C7695" s="141" t="s">
        <v>35021</v>
      </c>
      <c r="D7695" s="141" t="s">
        <v>35024</v>
      </c>
      <c r="E7695" s="141" t="s">
        <v>25116</v>
      </c>
      <c r="I7695" s="141" t="s">
        <v>285</v>
      </c>
      <c r="J7695" s="649">
        <v>55.8</v>
      </c>
    </row>
    <row r="7696" spans="1:10" hidden="1">
      <c r="A7696" s="141" t="s">
        <v>35025</v>
      </c>
      <c r="B7696" s="141" t="str">
        <f t="shared" si="120"/>
        <v>TUBO PVC,CONFORME ABNT NBR-7362,PARA ESGOTO SANITARIO,COM DIAMETRO NOMINAL DE 150MM,INCLUSIVE ANEL DE BORRACHA.FORNECIMETUBO PVC,CONFORME ABNT NBR-7362,PARA ESGOTO SANITARIO,COM DINTOTUBO PVC,CONFORME ABNT NBR-7362,PARA ESGOTO SANITARIO,COM DI</v>
      </c>
      <c r="C7696" s="141" t="s">
        <v>35021</v>
      </c>
      <c r="D7696" s="141" t="s">
        <v>35024</v>
      </c>
      <c r="E7696" s="141" t="s">
        <v>25116</v>
      </c>
      <c r="I7696" s="141" t="s">
        <v>285</v>
      </c>
      <c r="J7696" s="649">
        <v>55.8</v>
      </c>
    </row>
    <row r="7697" spans="1:10" hidden="1">
      <c r="A7697" s="141" t="s">
        <v>35026</v>
      </c>
      <c r="B7697" s="141" t="str">
        <f t="shared" si="120"/>
        <v>TUBO PVC,CONFORME ABNT NBR-7362,PARA ESGOTO SANITARIO,COM DIAMETRO NOMINAL DE 200MM,INCLUSIVE ANEL DE BORRACHA.FORNECIMETUBO PVC,CONFORME ABNT NBR-7362,PARA ESGOTO SANITARIO,COM DINTOTUBO PVC,CONFORME ABNT NBR-7362,PARA ESGOTO SANITARIO,COM DI</v>
      </c>
      <c r="C7697" s="141" t="s">
        <v>35021</v>
      </c>
      <c r="D7697" s="141" t="s">
        <v>35027</v>
      </c>
      <c r="E7697" s="141" t="s">
        <v>25116</v>
      </c>
      <c r="I7697" s="141" t="s">
        <v>285</v>
      </c>
      <c r="J7697" s="649">
        <v>108.28</v>
      </c>
    </row>
    <row r="7698" spans="1:10" hidden="1">
      <c r="A7698" s="141" t="s">
        <v>35028</v>
      </c>
      <c r="B7698" s="141" t="str">
        <f t="shared" si="120"/>
        <v>TUBO PVC,CONFORME ABNT NBR-7362,PARA ESGOTO SANITARIO,COM DIAMETRO NOMINAL DE 200MM,INCLUSIVE ANEL DE BORRACHA.FORNECIMETUBO PVC,CONFORME ABNT NBR-7362,PARA ESGOTO SANITARIO,COM DINTOTUBO PVC,CONFORME ABNT NBR-7362,PARA ESGOTO SANITARIO,COM DI</v>
      </c>
      <c r="C7698" s="141" t="s">
        <v>35021</v>
      </c>
      <c r="D7698" s="141" t="s">
        <v>35027</v>
      </c>
      <c r="E7698" s="141" t="s">
        <v>25116</v>
      </c>
      <c r="I7698" s="141" t="s">
        <v>285</v>
      </c>
      <c r="J7698" s="649">
        <v>108.28</v>
      </c>
    </row>
    <row r="7699" spans="1:10" hidden="1">
      <c r="A7699" s="141" t="s">
        <v>35029</v>
      </c>
      <c r="B7699" s="141" t="str">
        <f t="shared" si="120"/>
        <v>TUBO PVC,CONFORME ABNT NBR-7362,PARA ESGOTO SANITARIO,COM DIAMETRO NOMINAL DE 250MM,INCLUSIVE ANEL DE BORRACHA.FORNECIMETUBO PVC,CONFORME ABNT NBR-7362,PARA ESGOTO SANITARIO,COM DINTOTUBO PVC,CONFORME ABNT NBR-7362,PARA ESGOTO SANITARIO,COM DI</v>
      </c>
      <c r="C7699" s="141" t="s">
        <v>35021</v>
      </c>
      <c r="D7699" s="141" t="s">
        <v>35030</v>
      </c>
      <c r="E7699" s="141" t="s">
        <v>25116</v>
      </c>
      <c r="I7699" s="141" t="s">
        <v>285</v>
      </c>
      <c r="J7699" s="649">
        <v>123.41</v>
      </c>
    </row>
    <row r="7700" spans="1:10" hidden="1">
      <c r="A7700" s="141" t="s">
        <v>35031</v>
      </c>
      <c r="B7700" s="141" t="str">
        <f t="shared" si="120"/>
        <v>TUBO PVC,CONFORME ABNT NBR-7362,PARA ESGOTO SANITARIO,COM DIAMETRO NOMINAL DE 250MM,INCLUSIVE ANEL DE BORRACHA.FORNECIMETUBO PVC,CONFORME ABNT NBR-7362,PARA ESGOTO SANITARIO,COM DINTOTUBO PVC,CONFORME ABNT NBR-7362,PARA ESGOTO SANITARIO,COM DI</v>
      </c>
      <c r="C7700" s="141" t="s">
        <v>35021</v>
      </c>
      <c r="D7700" s="141" t="s">
        <v>35030</v>
      </c>
      <c r="E7700" s="141" t="s">
        <v>25116</v>
      </c>
      <c r="I7700" s="141" t="s">
        <v>285</v>
      </c>
      <c r="J7700" s="649">
        <v>123.41</v>
      </c>
    </row>
    <row r="7701" spans="1:10" hidden="1">
      <c r="A7701" s="141" t="s">
        <v>35032</v>
      </c>
      <c r="B7701" s="141" t="str">
        <f t="shared" si="120"/>
        <v>TUBO PVC,CONFORME ABNT NBR-7362,PARA ESGOTO SANITARIO,COM DIAMETRO NOMINAL DE 300MM,INCLUSIVE ANEL DE BORRACHA.FORNECIMETUBO PVC,CONFORME ABNT NBR-7362,PARA ESGOTO SANITARIO,COM DINTOTUBO PVC,CONFORME ABNT NBR-7362,PARA ESGOTO SANITARIO,COM DI</v>
      </c>
      <c r="C7701" s="141" t="s">
        <v>35021</v>
      </c>
      <c r="D7701" s="141" t="s">
        <v>35033</v>
      </c>
      <c r="E7701" s="141" t="s">
        <v>25116</v>
      </c>
      <c r="I7701" s="141" t="s">
        <v>285</v>
      </c>
      <c r="J7701" s="649">
        <v>195.17</v>
      </c>
    </row>
    <row r="7702" spans="1:10" hidden="1">
      <c r="A7702" s="141" t="s">
        <v>35034</v>
      </c>
      <c r="B7702" s="141" t="str">
        <f t="shared" si="120"/>
        <v>TUBO PVC,CONFORME ABNT NBR-7362,PARA ESGOTO SANITARIO,COM DIAMETRO NOMINAL DE 300MM,INCLUSIVE ANEL DE BORRACHA.FORNECIMETUBO PVC,CONFORME ABNT NBR-7362,PARA ESGOTO SANITARIO,COM DINTOTUBO PVC,CONFORME ABNT NBR-7362,PARA ESGOTO SANITARIO,COM DI</v>
      </c>
      <c r="C7702" s="141" t="s">
        <v>35021</v>
      </c>
      <c r="D7702" s="141" t="s">
        <v>35033</v>
      </c>
      <c r="E7702" s="141" t="s">
        <v>25116</v>
      </c>
      <c r="I7702" s="141" t="s">
        <v>285</v>
      </c>
      <c r="J7702" s="649">
        <v>195.17</v>
      </c>
    </row>
    <row r="7703" spans="1:10" hidden="1">
      <c r="A7703" s="141" t="s">
        <v>35035</v>
      </c>
      <c r="B7703" s="141" t="str">
        <f t="shared" si="120"/>
        <v>TUBO PVC,CONFORME ABNT NBR 7362,PARA ESGOTO SANITARIO,COM DIAMETRO NOMINAL DE 350MM,INCLUSIVE ANEL DE BORRACHA.FORNECIMETUBO PVC,CONFORME ABNT NBR 7362,PARA ESGOTO SANITARIO,COM DINTOTUBO PVC,CONFORME ABNT NBR 7362,PARA ESGOTO SANITARIO,COM DI</v>
      </c>
      <c r="C7703" s="141" t="s">
        <v>35036</v>
      </c>
      <c r="D7703" s="141" t="s">
        <v>35037</v>
      </c>
      <c r="E7703" s="141" t="s">
        <v>25116</v>
      </c>
      <c r="I7703" s="141" t="s">
        <v>285</v>
      </c>
      <c r="J7703" s="649">
        <v>275.16000000000003</v>
      </c>
    </row>
    <row r="7704" spans="1:10" hidden="1">
      <c r="A7704" s="141" t="s">
        <v>35038</v>
      </c>
      <c r="B7704" s="141" t="str">
        <f t="shared" si="120"/>
        <v>TUBO PVC,CONFORME ABNT NBR 7362,PARA ESGOTO SANITARIO,COM DIAMETRO NOMINAL DE 350MM,INCLUSIVE ANEL DE BORRACHA.FORNECIMETUBO PVC,CONFORME ABNT NBR 7362,PARA ESGOTO SANITARIO,COM DINTOTUBO PVC,CONFORME ABNT NBR 7362,PARA ESGOTO SANITARIO,COM DI</v>
      </c>
      <c r="C7704" s="141" t="s">
        <v>35036</v>
      </c>
      <c r="D7704" s="141" t="s">
        <v>35037</v>
      </c>
      <c r="E7704" s="141" t="s">
        <v>25116</v>
      </c>
      <c r="I7704" s="141" t="s">
        <v>285</v>
      </c>
      <c r="J7704" s="649">
        <v>275.16000000000003</v>
      </c>
    </row>
    <row r="7705" spans="1:10" hidden="1">
      <c r="A7705" s="141" t="s">
        <v>35039</v>
      </c>
      <c r="B7705" s="141" t="str">
        <f t="shared" si="120"/>
        <v>TUBO PVC,CONFORME ABNT NBR 7362,PARA ESGOTO SANITARIO,COM DIAMETRO NOMINAL DE 400MM,INCLUSIVE ANEL DE BORRACHA.FORNECIMETUBO PVC,CONFORME ABNT NBR 7362,PARA ESGOTO SANITARIO,COM DINTOTUBO PVC,CONFORME ABNT NBR 7362,PARA ESGOTO SANITARIO,COM DI</v>
      </c>
      <c r="C7705" s="141" t="s">
        <v>35036</v>
      </c>
      <c r="D7705" s="141" t="s">
        <v>35040</v>
      </c>
      <c r="E7705" s="141" t="s">
        <v>25116</v>
      </c>
      <c r="I7705" s="141" t="s">
        <v>285</v>
      </c>
      <c r="J7705" s="649">
        <v>320.48</v>
      </c>
    </row>
    <row r="7706" spans="1:10" hidden="1">
      <c r="A7706" s="141" t="s">
        <v>35041</v>
      </c>
      <c r="B7706" s="141" t="str">
        <f t="shared" si="120"/>
        <v>TUBO PVC,CONFORME ABNT NBR 7362,PARA ESGOTO SANITARIO,COM DIAMETRO NOMINAL DE 400MM,INCLUSIVE ANEL DE BORRACHA.FORNECIMETUBO PVC,CONFORME ABNT NBR 7362,PARA ESGOTO SANITARIO,COM DINTOTUBO PVC,CONFORME ABNT NBR 7362,PARA ESGOTO SANITARIO,COM DI</v>
      </c>
      <c r="C7706" s="141" t="s">
        <v>35036</v>
      </c>
      <c r="D7706" s="141" t="s">
        <v>35040</v>
      </c>
      <c r="E7706" s="141" t="s">
        <v>25116</v>
      </c>
      <c r="I7706" s="141" t="s">
        <v>285</v>
      </c>
      <c r="J7706" s="649">
        <v>320.48</v>
      </c>
    </row>
    <row r="7707" spans="1:10" hidden="1">
      <c r="A7707" s="141" t="s">
        <v>35042</v>
      </c>
      <c r="B7707" s="141" t="str">
        <f t="shared" si="120"/>
        <v>CURVA DE PVC PARA REDE DE ESGOTO,CONFORME ABNT NBR 10569,DE45º,PB,COM DIAMETRO NOMINAL DE 100MM,INCLUSIVE ANEL DE BORRACURVA DE PVC PARA REDE DE ESGOTO,CONFORME ABNT NBR 10569,DECHA.FORNECIMENTOCURVA DE PVC PARA REDE DE ESGOTO,CONFORME ABNT NBR 10569,DE</v>
      </c>
      <c r="C7707" s="141" t="s">
        <v>35043</v>
      </c>
      <c r="D7707" s="141" t="s">
        <v>35044</v>
      </c>
      <c r="E7707" s="141" t="s">
        <v>35045</v>
      </c>
      <c r="I7707" s="141" t="s">
        <v>14</v>
      </c>
      <c r="J7707" s="649">
        <v>13.98</v>
      </c>
    </row>
    <row r="7708" spans="1:10" hidden="1">
      <c r="A7708" s="141" t="s">
        <v>35046</v>
      </c>
      <c r="B7708" s="141" t="str">
        <f t="shared" si="120"/>
        <v>CURVA DE PVC PARA REDE DE ESGOTO,CONFORME ABNT NBR 10569,DE45º,PB,COM DIAMETRO NOMINAL DE 100MM,INCLUSIVE ANEL DE BORRACURVA DE PVC PARA REDE DE ESGOTO,CONFORME ABNT NBR 10569,DECHA.FORNECIMENTOCURVA DE PVC PARA REDE DE ESGOTO,CONFORME ABNT NBR 10569,DE</v>
      </c>
      <c r="C7708" s="141" t="s">
        <v>35043</v>
      </c>
      <c r="D7708" s="141" t="s">
        <v>35044</v>
      </c>
      <c r="E7708" s="141" t="s">
        <v>35045</v>
      </c>
      <c r="I7708" s="141" t="s">
        <v>14</v>
      </c>
      <c r="J7708" s="649">
        <v>13.98</v>
      </c>
    </row>
    <row r="7709" spans="1:10" hidden="1">
      <c r="A7709" s="141" t="s">
        <v>35047</v>
      </c>
      <c r="B7709" s="141" t="str">
        <f t="shared" si="120"/>
        <v>CURVA DE PVC PARA REDE DE ESGOTO,CONFORME ABNT NBR 10569,DE45º,PB,COM DIAMETRO NOMINAL DE 150MM,INCLUSIVE ANEL DE BORRACURVA DE PVC PARA REDE DE ESGOTO,CONFORME ABNT NBR 10569,DECHA.FORNECIMENTOCURVA DE PVC PARA REDE DE ESGOTO,CONFORME ABNT NBR 10569,DE</v>
      </c>
      <c r="C7709" s="141" t="s">
        <v>35043</v>
      </c>
      <c r="D7709" s="141" t="s">
        <v>35048</v>
      </c>
      <c r="E7709" s="141" t="s">
        <v>35045</v>
      </c>
      <c r="I7709" s="141" t="s">
        <v>14</v>
      </c>
      <c r="J7709" s="649">
        <v>58.35</v>
      </c>
    </row>
    <row r="7710" spans="1:10" hidden="1">
      <c r="A7710" s="141" t="s">
        <v>35049</v>
      </c>
      <c r="B7710" s="141" t="str">
        <f t="shared" si="120"/>
        <v>CURVA DE PVC PARA REDE DE ESGOTO,CONFORME ABNT NBR 10569,DE45º,PB,COM DIAMETRO NOMINAL DE 150MM,INCLUSIVE ANEL DE BORRACURVA DE PVC PARA REDE DE ESGOTO,CONFORME ABNT NBR 10569,DECHA.FORNECIMENTOCURVA DE PVC PARA REDE DE ESGOTO,CONFORME ABNT NBR 10569,DE</v>
      </c>
      <c r="C7710" s="141" t="s">
        <v>35043</v>
      </c>
      <c r="D7710" s="141" t="s">
        <v>35048</v>
      </c>
      <c r="E7710" s="141" t="s">
        <v>35045</v>
      </c>
      <c r="I7710" s="141" t="s">
        <v>14</v>
      </c>
      <c r="J7710" s="649">
        <v>58.35</v>
      </c>
    </row>
    <row r="7711" spans="1:10" hidden="1">
      <c r="A7711" s="141" t="s">
        <v>35050</v>
      </c>
      <c r="B7711" s="141" t="str">
        <f t="shared" si="120"/>
        <v>CURVA DE PVC PARA REDE DE ESGOTO,CONFORME ABNT NBR 10569,DE90º,PB,COM DIAMETRO NOMINAL DE 100MM,INCLUSIVE ANEL DE BORRACURVA DE PVC PARA REDE DE ESGOTO,CONFORME ABNT NBR 10569,DECHA.FORNECIMENTOCURVA DE PVC PARA REDE DE ESGOTO,CONFORME ABNT NBR 10569,DE</v>
      </c>
      <c r="C7711" s="141" t="s">
        <v>35043</v>
      </c>
      <c r="D7711" s="141" t="s">
        <v>35051</v>
      </c>
      <c r="E7711" s="141" t="s">
        <v>35045</v>
      </c>
      <c r="I7711" s="141" t="s">
        <v>14</v>
      </c>
      <c r="J7711" s="649">
        <v>18.54</v>
      </c>
    </row>
    <row r="7712" spans="1:10" hidden="1">
      <c r="A7712" s="141" t="s">
        <v>35052</v>
      </c>
      <c r="B7712" s="141" t="str">
        <f t="shared" si="120"/>
        <v>CURVA DE PVC PARA REDE DE ESGOTO,CONFORME ABNT NBR 10569,DE90º,PB,COM DIAMETRO NOMINAL DE 100MM,INCLUSIVE ANEL DE BORRACURVA DE PVC PARA REDE DE ESGOTO,CONFORME ABNT NBR 10569,DECHA.FORNECIMENTOCURVA DE PVC PARA REDE DE ESGOTO,CONFORME ABNT NBR 10569,DE</v>
      </c>
      <c r="C7712" s="141" t="s">
        <v>35043</v>
      </c>
      <c r="D7712" s="141" t="s">
        <v>35051</v>
      </c>
      <c r="E7712" s="141" t="s">
        <v>35045</v>
      </c>
      <c r="I7712" s="141" t="s">
        <v>14</v>
      </c>
      <c r="J7712" s="649">
        <v>18.54</v>
      </c>
    </row>
    <row r="7713" spans="1:10" hidden="1">
      <c r="A7713" s="141" t="s">
        <v>35053</v>
      </c>
      <c r="B7713" s="141" t="str">
        <f t="shared" si="120"/>
        <v>CURVA DE PVC PARA REDE DE ESGOTO,CONFORME ABNT NBR 10569,DE90º,PB,COM DIAMETRO NOMINAL DE 150MM,INCLUSIVE ANEL DE BORRACURVA DE PVC PARA REDE DE ESGOTO,CONFORME ABNT NBR 10569,DECHA.FORNECIMENTOCURVA DE PVC PARA REDE DE ESGOTO,CONFORME ABNT NBR 10569,DE</v>
      </c>
      <c r="C7713" s="141" t="s">
        <v>35043</v>
      </c>
      <c r="D7713" s="141" t="s">
        <v>35054</v>
      </c>
      <c r="E7713" s="141" t="s">
        <v>35045</v>
      </c>
      <c r="I7713" s="141" t="s">
        <v>14</v>
      </c>
      <c r="J7713" s="649">
        <v>72.66</v>
      </c>
    </row>
    <row r="7714" spans="1:10" hidden="1">
      <c r="A7714" s="141" t="s">
        <v>35055</v>
      </c>
      <c r="B7714" s="141" t="str">
        <f t="shared" si="120"/>
        <v>CURVA DE PVC PARA REDE DE ESGOTO,CONFORME ABNT NBR 10569,DE90º,PB,COM DIAMETRO NOMINAL DE 150MM,INCLUSIVE ANEL DE BORRACURVA DE PVC PARA REDE DE ESGOTO,CONFORME ABNT NBR 10569,DECHA.FORNECIMENTOCURVA DE PVC PARA REDE DE ESGOTO,CONFORME ABNT NBR 10569,DE</v>
      </c>
      <c r="C7714" s="141" t="s">
        <v>35043</v>
      </c>
      <c r="D7714" s="141" t="s">
        <v>35054</v>
      </c>
      <c r="E7714" s="141" t="s">
        <v>35045</v>
      </c>
      <c r="I7714" s="141" t="s">
        <v>14</v>
      </c>
      <c r="J7714" s="649">
        <v>72.66</v>
      </c>
    </row>
    <row r="7715" spans="1:10" hidden="1">
      <c r="A7715" s="141" t="s">
        <v>35056</v>
      </c>
      <c r="B7715" s="141" t="str">
        <f t="shared" si="120"/>
        <v>JUNCAO DE PVC PARA REDE DE ESGOTO,CONFORME ABNT NBR 10569,DE 45º,BBB,COM DIAMETRO NOMINAL DE 100MM, INCLUSIVE ANEIS DE BJUNCAO DE PVC PARA REDE DE ESGOTO,CONFORME ABNT NBR 10569,DEORRACHA.FORNECIMENTOJUNCAO DE PVC PARA REDE DE ESGOTO,CONFORME ABNT NBR 10569,DE</v>
      </c>
      <c r="C7715" s="141" t="s">
        <v>35057</v>
      </c>
      <c r="D7715" s="141" t="s">
        <v>35058</v>
      </c>
      <c r="E7715" s="141" t="s">
        <v>35059</v>
      </c>
      <c r="I7715" s="141" t="s">
        <v>14</v>
      </c>
      <c r="J7715" s="649">
        <v>34.479999999999997</v>
      </c>
    </row>
    <row r="7716" spans="1:10" hidden="1">
      <c r="A7716" s="141" t="s">
        <v>35060</v>
      </c>
      <c r="B7716" s="141" t="str">
        <f t="shared" si="120"/>
        <v>JUNCAO DE PVC PARA REDE DE ESGOTO,CONFORME ABNT NBR 10569,DE 45º,BBB,COM DIAMETRO NOMINAL DE 100MM, INCLUSIVE ANEIS DE BJUNCAO DE PVC PARA REDE DE ESGOTO,CONFORME ABNT NBR 10569,DEORRACHA.FORNECIMENTOJUNCAO DE PVC PARA REDE DE ESGOTO,CONFORME ABNT NBR 10569,DE</v>
      </c>
      <c r="C7716" s="141" t="s">
        <v>35057</v>
      </c>
      <c r="D7716" s="141" t="s">
        <v>35058</v>
      </c>
      <c r="E7716" s="141" t="s">
        <v>35059</v>
      </c>
      <c r="I7716" s="141" t="s">
        <v>14</v>
      </c>
      <c r="J7716" s="649">
        <v>34.479999999999997</v>
      </c>
    </row>
    <row r="7717" spans="1:10" hidden="1">
      <c r="A7717" s="141" t="s">
        <v>35061</v>
      </c>
      <c r="B7717" s="141" t="str">
        <f t="shared" si="120"/>
        <v>JUNCAO DE PVC PARA REDE DE ESGOTO,CONFORME ABNT NBR 10569,DE 45º,BBB,COM DIAMETRO NOMINAL DE 150MM,INCLUSIVE ANEIS DE BOJUNCAO DE PVC PARA REDE DE ESGOTO,CONFORME ABNT NBR 10569,DERRACHA.FORNECIMENTOJUNCAO DE PVC PARA REDE DE ESGOTO,CONFORME ABNT NBR 10569,DE</v>
      </c>
      <c r="C7717" s="141" t="s">
        <v>35057</v>
      </c>
      <c r="D7717" s="141" t="s">
        <v>35062</v>
      </c>
      <c r="E7717" s="141" t="s">
        <v>35063</v>
      </c>
      <c r="I7717" s="141" t="s">
        <v>14</v>
      </c>
      <c r="J7717" s="649">
        <v>112</v>
      </c>
    </row>
    <row r="7718" spans="1:10" hidden="1">
      <c r="A7718" s="141" t="s">
        <v>35064</v>
      </c>
      <c r="B7718" s="141" t="str">
        <f t="shared" si="120"/>
        <v>JUNCAO DE PVC PARA REDE DE ESGOTO,CONFORME ABNT NBR 10569,DE 45º,BBB,COM DIAMETRO NOMINAL DE 150MM,INCLUSIVE ANEIS DE BOJUNCAO DE PVC PARA REDE DE ESGOTO,CONFORME ABNT NBR 10569,DERRACHA.FORNECIMENTOJUNCAO DE PVC PARA REDE DE ESGOTO,CONFORME ABNT NBR 10569,DE</v>
      </c>
      <c r="C7718" s="141" t="s">
        <v>35057</v>
      </c>
      <c r="D7718" s="141" t="s">
        <v>35062</v>
      </c>
      <c r="E7718" s="141" t="s">
        <v>35063</v>
      </c>
      <c r="I7718" s="141" t="s">
        <v>14</v>
      </c>
      <c r="J7718" s="649">
        <v>112</v>
      </c>
    </row>
    <row r="7719" spans="1:10" hidden="1">
      <c r="A7719" s="141" t="s">
        <v>35065</v>
      </c>
      <c r="B7719" s="141" t="str">
        <f t="shared" si="120"/>
        <v>PLUG DE PVC PARA REDE DE ESGOTO,CONFORME ABNT NBR 10569,COMDIAMETRO NOMINAL DE 100MM. FORNECIMENTOPLUG DE PVC PARA REDE DE ESGOTO,CONFORME ABNT NBR 10569,COMPLUG DE PVC PARA REDE DE ESGOTO,CONFORME ABNT NBR 10569,COM</v>
      </c>
      <c r="C7719" s="141" t="s">
        <v>35066</v>
      </c>
      <c r="D7719" s="141" t="s">
        <v>35067</v>
      </c>
      <c r="I7719" s="141" t="s">
        <v>14</v>
      </c>
      <c r="J7719" s="649">
        <v>2.8</v>
      </c>
    </row>
    <row r="7720" spans="1:10" hidden="1">
      <c r="A7720" s="141" t="s">
        <v>35068</v>
      </c>
      <c r="B7720" s="141" t="str">
        <f t="shared" si="120"/>
        <v>PLUG DE PVC PARA REDE DE ESGOTO,CONFORME ABNT NBR 10569,COMDIAMETRO NOMINAL DE 100MM. FORNECIMENTOPLUG DE PVC PARA REDE DE ESGOTO,CONFORME ABNT NBR 10569,COMPLUG DE PVC PARA REDE DE ESGOTO,CONFORME ABNT NBR 10569,COM</v>
      </c>
      <c r="C7720" s="141" t="s">
        <v>35066</v>
      </c>
      <c r="D7720" s="141" t="s">
        <v>35067</v>
      </c>
      <c r="I7720" s="141" t="s">
        <v>14</v>
      </c>
      <c r="J7720" s="649">
        <v>2.8</v>
      </c>
    </row>
    <row r="7721" spans="1:10" hidden="1">
      <c r="A7721" s="141" t="s">
        <v>35069</v>
      </c>
      <c r="B7721" s="141" t="str">
        <f t="shared" si="120"/>
        <v>SELIM ELASTICO DE PVC PARA LIGACAO PREDIAL DE REDE DE ESGOTO,CONFORME ABNT NBR 10569,DE 150MMX100MM,INCLUSIVE ANEL DE BOSELIM ELASTICO DE PVC PARA LIGACAO PREDIAL DE REDE DE ESGOTORRACHA.FORNECIMENTOSELIM ELASTICO DE PVC PARA LIGACAO PREDIAL DE REDE DE ESGOTO</v>
      </c>
      <c r="C7721" s="141" t="s">
        <v>35070</v>
      </c>
      <c r="D7721" s="141" t="s">
        <v>35071</v>
      </c>
      <c r="E7721" s="141" t="s">
        <v>35063</v>
      </c>
      <c r="I7721" s="141" t="s">
        <v>14</v>
      </c>
      <c r="J7721" s="649">
        <v>15.05</v>
      </c>
    </row>
    <row r="7722" spans="1:10" hidden="1">
      <c r="A7722" s="141" t="s">
        <v>35072</v>
      </c>
      <c r="B7722" s="141" t="str">
        <f t="shared" si="120"/>
        <v>SELIM ELASTICO DE PVC PARA LIGACAO PREDIAL DE REDE DE ESGOTO,CONFORME ABNT NBR 10569,DE 150MMX100MM,INCLUSIVE ANEL DE BOSELIM ELASTICO DE PVC PARA LIGACAO PREDIAL DE REDE DE ESGOTORRACHA.FORNECIMENTOSELIM ELASTICO DE PVC PARA LIGACAO PREDIAL DE REDE DE ESGOTO</v>
      </c>
      <c r="C7722" s="141" t="s">
        <v>35070</v>
      </c>
      <c r="D7722" s="141" t="s">
        <v>35071</v>
      </c>
      <c r="E7722" s="141" t="s">
        <v>35063</v>
      </c>
      <c r="I7722" s="141" t="s">
        <v>14</v>
      </c>
      <c r="J7722" s="649">
        <v>15.05</v>
      </c>
    </row>
    <row r="7723" spans="1:10" hidden="1">
      <c r="A7723" s="141" t="s">
        <v>35073</v>
      </c>
      <c r="B7723" s="141" t="str">
        <f t="shared" si="120"/>
        <v>TIL LIGACAO PREDIAL DE PVC PARA REDE DE ESGOTO,CONFORME ABNT NBR 10569,BBB,COM DIAMETRO NOMINAL DE 100MM,INCLUSIVE ANEISTIL LIGACAO PREDIAL DE PVC PARA REDE DE ESGOTO,CONFORME ABNT DE BORRACHA.FORNECIMENTOTIL LIGACAO PREDIAL DE PVC PARA REDE DE ESGOTO,CONFORME ABNT</v>
      </c>
      <c r="C7723" s="141" t="s">
        <v>35074</v>
      </c>
      <c r="D7723" s="141" t="s">
        <v>35075</v>
      </c>
      <c r="E7723" s="141" t="s">
        <v>35076</v>
      </c>
      <c r="I7723" s="141" t="s">
        <v>14</v>
      </c>
      <c r="J7723" s="649">
        <v>42.81</v>
      </c>
    </row>
    <row r="7724" spans="1:10" hidden="1">
      <c r="A7724" s="141" t="s">
        <v>35077</v>
      </c>
      <c r="B7724" s="141" t="str">
        <f t="shared" si="120"/>
        <v>TIL LIGACAO PREDIAL DE PVC PARA REDE DE ESGOTO,CONFORME ABNT NBR 10569,BBB,COM DIAMETRO NOMINAL DE 100MM,INCLUSIVE ANEISTIL LIGACAO PREDIAL DE PVC PARA REDE DE ESGOTO,CONFORME ABNT DE BORRACHA.FORNECIMENTOTIL LIGACAO PREDIAL DE PVC PARA REDE DE ESGOTO,CONFORME ABNT</v>
      </c>
      <c r="C7724" s="141" t="s">
        <v>35074</v>
      </c>
      <c r="D7724" s="141" t="s">
        <v>35075</v>
      </c>
      <c r="E7724" s="141" t="s">
        <v>35076</v>
      </c>
      <c r="I7724" s="141" t="s">
        <v>14</v>
      </c>
      <c r="J7724" s="649">
        <v>42.81</v>
      </c>
    </row>
    <row r="7725" spans="1:10" hidden="1">
      <c r="A7725" s="141" t="s">
        <v>35078</v>
      </c>
      <c r="B7725" s="141" t="str">
        <f t="shared" si="120"/>
        <v>TAMPAO COMPLETO PARA TIL DE PVC PARA REDE DE ESGOTO,CONFORME ABNT NBR 10569,COM DIAMETRO NOMINAL DE 100MM.FORNECIMENTOTAMPAO COMPLETO PARA TIL DE PVC PARA REDE DE ESGOTO,CONFORMETAMPAO COMPLETO PARA TIL DE PVC PARA REDE DE ESGOTO,CONFORME</v>
      </c>
      <c r="C7725" s="141" t="s">
        <v>35079</v>
      </c>
      <c r="D7725" s="141" t="s">
        <v>35080</v>
      </c>
      <c r="I7725" s="141" t="s">
        <v>14</v>
      </c>
      <c r="J7725" s="649">
        <v>16.16</v>
      </c>
    </row>
    <row r="7726" spans="1:10" hidden="1">
      <c r="A7726" s="141" t="s">
        <v>35081</v>
      </c>
      <c r="B7726" s="141" t="str">
        <f t="shared" si="120"/>
        <v>TAMPAO COMPLETO PARA TIL DE PVC PARA REDE DE ESGOTO,CONFORME ABNT NBR 10569,COM DIAMETRO NOMINAL DE 100MM.FORNECIMENTOTAMPAO COMPLETO PARA TIL DE PVC PARA REDE DE ESGOTO,CONFORMETAMPAO COMPLETO PARA TIL DE PVC PARA REDE DE ESGOTO,CONFORME</v>
      </c>
      <c r="C7726" s="141" t="s">
        <v>35079</v>
      </c>
      <c r="D7726" s="141" t="s">
        <v>35080</v>
      </c>
      <c r="I7726" s="141" t="s">
        <v>14</v>
      </c>
      <c r="J7726" s="649">
        <v>16.16</v>
      </c>
    </row>
    <row r="7727" spans="1:10" hidden="1">
      <c r="A7727" s="141" t="s">
        <v>35082</v>
      </c>
      <c r="B7727" s="141" t="str">
        <f t="shared" si="120"/>
        <v>TAMPAO COMPLETO PARA TIL DE PVC PARA REDE DE ESGOTO,CONFORME ABNT NBR 10569,COM DIAMETRO NOMINAL DE 150MM.FORNECIMENTOTAMPAO COMPLETO PARA TIL DE PVC PARA REDE DE ESGOTO,CONFORMETAMPAO COMPLETO PARA TIL DE PVC PARA REDE DE ESGOTO,CONFORME</v>
      </c>
      <c r="C7727" s="141" t="s">
        <v>35079</v>
      </c>
      <c r="D7727" s="141" t="s">
        <v>35083</v>
      </c>
      <c r="I7727" s="141" t="s">
        <v>14</v>
      </c>
      <c r="J7727" s="649">
        <v>43.57</v>
      </c>
    </row>
    <row r="7728" spans="1:10" hidden="1">
      <c r="A7728" s="141" t="s">
        <v>35084</v>
      </c>
      <c r="B7728" s="141" t="str">
        <f t="shared" si="120"/>
        <v>TAMPAO COMPLETO PARA TIL DE PVC PARA REDE DE ESGOTO,CONFORME ABNT NBR 10569,COM DIAMETRO NOMINAL DE 150MM.FORNECIMENTOTAMPAO COMPLETO PARA TIL DE PVC PARA REDE DE ESGOTO,CONFORMETAMPAO COMPLETO PARA TIL DE PVC PARA REDE DE ESGOTO,CONFORME</v>
      </c>
      <c r="C7728" s="141" t="s">
        <v>35079</v>
      </c>
      <c r="D7728" s="141" t="s">
        <v>35083</v>
      </c>
      <c r="I7728" s="141" t="s">
        <v>14</v>
      </c>
      <c r="J7728" s="649">
        <v>43.57</v>
      </c>
    </row>
    <row r="7729" spans="1:10" hidden="1">
      <c r="A7729" s="141" t="s">
        <v>35085</v>
      </c>
      <c r="B7729" s="141" t="str">
        <f t="shared" si="120"/>
        <v>TUBO FLEXIVEL ESTRUTURADO DE PVC PARA AGUAS PLUVIAIS,INCLUSIVE JUNTAS,COM DIAMETRO DE 300MM. FORNECIMENTOTUBO FLEXIVEL ESTRUTURADO DE PVC PARA AGUAS PLUVIAIS,INCLUSITUBO FLEXIVEL ESTRUTURADO DE PVC PARA AGUAS PLUVIAIS,INCLUSI</v>
      </c>
      <c r="C7729" s="141" t="s">
        <v>35086</v>
      </c>
      <c r="D7729" s="141" t="s">
        <v>35087</v>
      </c>
      <c r="I7729" s="141" t="s">
        <v>285</v>
      </c>
      <c r="J7729" s="649">
        <v>100.82</v>
      </c>
    </row>
    <row r="7730" spans="1:10" hidden="1">
      <c r="A7730" s="141" t="s">
        <v>35088</v>
      </c>
      <c r="B7730" s="141" t="str">
        <f t="shared" si="120"/>
        <v>TUBO FLEXIVEL ESTRUTURADO DE PVC PARA AGUAS PLUVIAIS,INCLUSIVE JUNTAS,COM DIAMETRO DE 300MM. FORNECIMENTOTUBO FLEXIVEL ESTRUTURADO DE PVC PARA AGUAS PLUVIAIS,INCLUSITUBO FLEXIVEL ESTRUTURADO DE PVC PARA AGUAS PLUVIAIS,INCLUSI</v>
      </c>
      <c r="C7730" s="141" t="s">
        <v>35086</v>
      </c>
      <c r="D7730" s="141" t="s">
        <v>35087</v>
      </c>
      <c r="I7730" s="141" t="s">
        <v>285</v>
      </c>
      <c r="J7730" s="649">
        <v>100.82</v>
      </c>
    </row>
    <row r="7731" spans="1:10" hidden="1">
      <c r="A7731" s="141" t="s">
        <v>35089</v>
      </c>
      <c r="B7731" s="141" t="str">
        <f t="shared" si="120"/>
        <v>TUBO FLEXIVEL ESTRUTURADO DE PVC,PARA AGUAS PLUVIAIS,INCLUSIVE JUNTAS,COM DIAMETRO DE 400MM. FORNECIMENTOTUBO FLEXIVEL ESTRUTURADO DE PVC,PARA AGUAS PLUVIAIS,INCLUSITUBO FLEXIVEL ESTRUTURADO DE PVC,PARA AGUAS PLUVIAIS,INCLUSI</v>
      </c>
      <c r="C7731" s="141" t="s">
        <v>35090</v>
      </c>
      <c r="D7731" s="141" t="s">
        <v>35091</v>
      </c>
      <c r="I7731" s="141" t="s">
        <v>285</v>
      </c>
      <c r="J7731" s="649">
        <v>134.5</v>
      </c>
    </row>
    <row r="7732" spans="1:10" hidden="1">
      <c r="A7732" s="141" t="s">
        <v>35092</v>
      </c>
      <c r="B7732" s="141" t="str">
        <f t="shared" si="120"/>
        <v>TUBO FLEXIVEL ESTRUTURADO DE PVC,PARA AGUAS PLUVIAIS,INCLUSIVE JUNTAS,COM DIAMETRO DE 400MM. FORNECIMENTOTUBO FLEXIVEL ESTRUTURADO DE PVC,PARA AGUAS PLUVIAIS,INCLUSITUBO FLEXIVEL ESTRUTURADO DE PVC,PARA AGUAS PLUVIAIS,INCLUSI</v>
      </c>
      <c r="C7732" s="141" t="s">
        <v>35090</v>
      </c>
      <c r="D7732" s="141" t="s">
        <v>35091</v>
      </c>
      <c r="I7732" s="141" t="s">
        <v>285</v>
      </c>
      <c r="J7732" s="649">
        <v>134.5</v>
      </c>
    </row>
    <row r="7733" spans="1:10" hidden="1">
      <c r="A7733" s="141" t="s">
        <v>35093</v>
      </c>
      <c r="B7733" s="141" t="str">
        <f t="shared" si="120"/>
        <v>TUBO FLEXIVEL ESTRUTURADO DE PVC,PARA AGUAS PLUVIAIS,INCLUSIVE JUNTAS,COM DIAMETRO DE 500MM. FORNECIMENTOTUBO FLEXIVEL ESTRUTURADO DE PVC,PARA AGUAS PLUVIAIS,INCLUSITUBO FLEXIVEL ESTRUTURADO DE PVC,PARA AGUAS PLUVIAIS,INCLUSI</v>
      </c>
      <c r="C7733" s="141" t="s">
        <v>35090</v>
      </c>
      <c r="D7733" s="141" t="s">
        <v>35094</v>
      </c>
      <c r="I7733" s="141" t="s">
        <v>285</v>
      </c>
      <c r="J7733" s="649">
        <v>198.57</v>
      </c>
    </row>
    <row r="7734" spans="1:10" hidden="1">
      <c r="A7734" s="141" t="s">
        <v>35095</v>
      </c>
      <c r="B7734" s="141" t="str">
        <f t="shared" si="120"/>
        <v>TUBO FLEXIVEL ESTRUTURADO DE PVC,PARA AGUAS PLUVIAIS,INCLUSIVE JUNTAS,COM DIAMETRO DE 500MM. FORNECIMENTOTUBO FLEXIVEL ESTRUTURADO DE PVC,PARA AGUAS PLUVIAIS,INCLUSITUBO FLEXIVEL ESTRUTURADO DE PVC,PARA AGUAS PLUVIAIS,INCLUSI</v>
      </c>
      <c r="C7734" s="141" t="s">
        <v>35090</v>
      </c>
      <c r="D7734" s="141" t="s">
        <v>35094</v>
      </c>
      <c r="I7734" s="141" t="s">
        <v>285</v>
      </c>
      <c r="J7734" s="649">
        <v>198.57</v>
      </c>
    </row>
    <row r="7735" spans="1:10" hidden="1">
      <c r="A7735" s="141" t="s">
        <v>35096</v>
      </c>
      <c r="B7735" s="141" t="str">
        <f t="shared" si="120"/>
        <v>TUBO FLEXIVEL ESTRUTURADO DE PVC,PARA AGUAS PLUVIAIS,INCLUSIVE JUNTAS,COM DIAMETRO DE 600MM. FORNECIMENTOTUBO FLEXIVEL ESTRUTURADO DE PVC,PARA AGUAS PLUVIAIS,INCLUSITUBO FLEXIVEL ESTRUTURADO DE PVC,PARA AGUAS PLUVIAIS,INCLUSI</v>
      </c>
      <c r="C7735" s="141" t="s">
        <v>35090</v>
      </c>
      <c r="D7735" s="141" t="s">
        <v>35097</v>
      </c>
      <c r="I7735" s="141" t="s">
        <v>285</v>
      </c>
      <c r="J7735" s="649">
        <v>238.29</v>
      </c>
    </row>
    <row r="7736" spans="1:10" hidden="1">
      <c r="A7736" s="141" t="s">
        <v>35098</v>
      </c>
      <c r="B7736" s="141" t="str">
        <f t="shared" si="120"/>
        <v>TUBO FLEXIVEL ESTRUTURADO DE PVC,PARA AGUAS PLUVIAIS,INCLUSIVE JUNTAS,COM DIAMETRO DE 600MM. FORNECIMENTOTUBO FLEXIVEL ESTRUTURADO DE PVC,PARA AGUAS PLUVIAIS,INCLUSITUBO FLEXIVEL ESTRUTURADO DE PVC,PARA AGUAS PLUVIAIS,INCLUSI</v>
      </c>
      <c r="C7736" s="141" t="s">
        <v>35090</v>
      </c>
      <c r="D7736" s="141" t="s">
        <v>35097</v>
      </c>
      <c r="I7736" s="141" t="s">
        <v>285</v>
      </c>
      <c r="J7736" s="649">
        <v>238.29</v>
      </c>
    </row>
    <row r="7737" spans="1:10" hidden="1">
      <c r="A7737" s="141" t="s">
        <v>35099</v>
      </c>
      <c r="B7737" s="141" t="str">
        <f t="shared" si="120"/>
        <v>TUBO FLEXIVEL ESTRUTURADO DE PVC,PARA AGUAS PLUVIAIS,INCLUSIVE JUNTAS,COM DIAMETRO DE 700MM. FORNECIMENTOTUBO FLEXIVEL ESTRUTURADO DE PVC,PARA AGUAS PLUVIAIS,INCLUSITUBO FLEXIVEL ESTRUTURADO DE PVC,PARA AGUAS PLUVIAIS,INCLUSI</v>
      </c>
      <c r="C7737" s="141" t="s">
        <v>35090</v>
      </c>
      <c r="D7737" s="141" t="s">
        <v>35100</v>
      </c>
      <c r="I7737" s="141" t="s">
        <v>285</v>
      </c>
      <c r="J7737" s="649">
        <v>280.41000000000003</v>
      </c>
    </row>
    <row r="7738" spans="1:10" hidden="1">
      <c r="A7738" s="141" t="s">
        <v>35101</v>
      </c>
      <c r="B7738" s="141" t="str">
        <f t="shared" si="120"/>
        <v>TUBO FLEXIVEL ESTRUTURADO DE PVC,PARA AGUAS PLUVIAIS,INCLUSIVE JUNTAS,COM DIAMETRO DE 700MM. FORNECIMENTOTUBO FLEXIVEL ESTRUTURADO DE PVC,PARA AGUAS PLUVIAIS,INCLUSITUBO FLEXIVEL ESTRUTURADO DE PVC,PARA AGUAS PLUVIAIS,INCLUSI</v>
      </c>
      <c r="C7738" s="141" t="s">
        <v>35090</v>
      </c>
      <c r="D7738" s="141" t="s">
        <v>35100</v>
      </c>
      <c r="I7738" s="141" t="s">
        <v>285</v>
      </c>
      <c r="J7738" s="649">
        <v>280.41000000000003</v>
      </c>
    </row>
    <row r="7739" spans="1:10" hidden="1">
      <c r="A7739" s="141" t="s">
        <v>35102</v>
      </c>
      <c r="B7739" s="141" t="str">
        <f t="shared" si="120"/>
        <v>TUBO FLEXIVEL ESTRUTURADO DE PVC,PARA AGUAS PLUVIAIS,INCLUSIVE JUNTAS,COM DIAMETRO DE 800MM. FORNECIMENTOTUBO FLEXIVEL ESTRUTURADO DE PVC,PARA AGUAS PLUVIAIS,INCLUSITUBO FLEXIVEL ESTRUTURADO DE PVC,PARA AGUAS PLUVIAIS,INCLUSI</v>
      </c>
      <c r="C7739" s="141" t="s">
        <v>35090</v>
      </c>
      <c r="D7739" s="141" t="s">
        <v>35103</v>
      </c>
      <c r="I7739" s="141" t="s">
        <v>285</v>
      </c>
      <c r="J7739" s="649">
        <v>415.69</v>
      </c>
    </row>
    <row r="7740" spans="1:10" hidden="1">
      <c r="A7740" s="141" t="s">
        <v>35104</v>
      </c>
      <c r="B7740" s="141" t="str">
        <f t="shared" si="120"/>
        <v>TUBO FLEXIVEL ESTRUTURADO DE PVC,PARA AGUAS PLUVIAIS,INCLUSIVE JUNTAS,COM DIAMETRO DE 800MM. FORNECIMENTOTUBO FLEXIVEL ESTRUTURADO DE PVC,PARA AGUAS PLUVIAIS,INCLUSITUBO FLEXIVEL ESTRUTURADO DE PVC,PARA AGUAS PLUVIAIS,INCLUSI</v>
      </c>
      <c r="C7740" s="141" t="s">
        <v>35090</v>
      </c>
      <c r="D7740" s="141" t="s">
        <v>35103</v>
      </c>
      <c r="I7740" s="141" t="s">
        <v>285</v>
      </c>
      <c r="J7740" s="649">
        <v>415.69</v>
      </c>
    </row>
    <row r="7741" spans="1:10" hidden="1">
      <c r="A7741" s="141" t="s">
        <v>35105</v>
      </c>
      <c r="B7741" s="141" t="str">
        <f t="shared" si="120"/>
        <v>TUBO FLEXIVEL ESTRUTURADO DE PVC PARA AGUAS PLUVIAIS,INCLUSIVE JUNTAS,COM DIAMETRO DE 900MM. FORNECIMENTOTUBO FLEXIVEL ESTRUTURADO DE PVC PARA AGUAS PLUVIAIS,INCLUSITUBO FLEXIVEL ESTRUTURADO DE PVC PARA AGUAS PLUVIAIS,INCLUSI</v>
      </c>
      <c r="C7741" s="141" t="s">
        <v>35086</v>
      </c>
      <c r="D7741" s="141" t="s">
        <v>35106</v>
      </c>
      <c r="I7741" s="141" t="s">
        <v>285</v>
      </c>
      <c r="J7741" s="649">
        <v>618.09</v>
      </c>
    </row>
    <row r="7742" spans="1:10" hidden="1">
      <c r="A7742" s="141" t="s">
        <v>35107</v>
      </c>
      <c r="B7742" s="141" t="str">
        <f t="shared" si="120"/>
        <v>TUBO FLEXIVEL ESTRUTURADO DE PVC PARA AGUAS PLUVIAIS,INCLUSIVE JUNTAS,COM DIAMETRO DE 900MM. FORNECIMENTOTUBO FLEXIVEL ESTRUTURADO DE PVC PARA AGUAS PLUVIAIS,INCLUSITUBO FLEXIVEL ESTRUTURADO DE PVC PARA AGUAS PLUVIAIS,INCLUSI</v>
      </c>
      <c r="C7742" s="141" t="s">
        <v>35086</v>
      </c>
      <c r="D7742" s="141" t="s">
        <v>35106</v>
      </c>
      <c r="I7742" s="141" t="s">
        <v>285</v>
      </c>
      <c r="J7742" s="649">
        <v>618.09</v>
      </c>
    </row>
    <row r="7743" spans="1:10" hidden="1">
      <c r="A7743" s="141" t="s">
        <v>35108</v>
      </c>
      <c r="B7743" s="141" t="str">
        <f t="shared" si="120"/>
        <v>TUBO FLEXIVEL ESTRUTURADO DE PVC,PARA AGUAS PLUVIAIS,INCLUSIVE JUNTAS,COM DIAMETRO DE 1000MM. FORNECIMENTOTUBO FLEXIVEL ESTRUTURADO DE PVC,PARA AGUAS PLUVIAIS,INCLUSITUBO FLEXIVEL ESTRUTURADO DE PVC,PARA AGUAS PLUVIAIS,INCLUSI</v>
      </c>
      <c r="C7743" s="141" t="s">
        <v>35090</v>
      </c>
      <c r="D7743" s="141" t="s">
        <v>35109</v>
      </c>
      <c r="I7743" s="141" t="s">
        <v>285</v>
      </c>
      <c r="J7743" s="649">
        <v>715.52</v>
      </c>
    </row>
    <row r="7744" spans="1:10" hidden="1">
      <c r="A7744" s="141" t="s">
        <v>35110</v>
      </c>
      <c r="B7744" s="141" t="str">
        <f t="shared" si="120"/>
        <v>TUBO FLEXIVEL ESTRUTURADO DE PVC,PARA AGUAS PLUVIAIS,INCLUSIVE JUNTAS,COM DIAMETRO DE 1000MM. FORNECIMENTOTUBO FLEXIVEL ESTRUTURADO DE PVC,PARA AGUAS PLUVIAIS,INCLUSITUBO FLEXIVEL ESTRUTURADO DE PVC,PARA AGUAS PLUVIAIS,INCLUSI</v>
      </c>
      <c r="C7744" s="141" t="s">
        <v>35090</v>
      </c>
      <c r="D7744" s="141" t="s">
        <v>35109</v>
      </c>
      <c r="I7744" s="141" t="s">
        <v>285</v>
      </c>
      <c r="J7744" s="649">
        <v>715.52</v>
      </c>
    </row>
    <row r="7745" spans="1:10" hidden="1">
      <c r="A7745" s="141" t="s">
        <v>35111</v>
      </c>
      <c r="B7745" s="141" t="str">
        <f t="shared" si="120"/>
        <v>TUBO FLEXIVEL ESTRUTURADO DE PVC,PARA AGUAS PLUVIAIS,INCLUSIVE JUNTAS,COM DIAMETRO DE 1100MM. FORNECIMENTOTUBO FLEXIVEL ESTRUTURADO DE PVC,PARA AGUAS PLUVIAIS,INCLUSITUBO FLEXIVEL ESTRUTURADO DE PVC,PARA AGUAS PLUVIAIS,INCLUSI</v>
      </c>
      <c r="C7745" s="141" t="s">
        <v>35090</v>
      </c>
      <c r="D7745" s="141" t="s">
        <v>35112</v>
      </c>
      <c r="I7745" s="141" t="s">
        <v>285</v>
      </c>
      <c r="J7745" s="649">
        <v>780.69</v>
      </c>
    </row>
    <row r="7746" spans="1:10" hidden="1">
      <c r="A7746" s="141" t="s">
        <v>35113</v>
      </c>
      <c r="B7746" s="141" t="str">
        <f t="shared" si="120"/>
        <v>TUBO FLEXIVEL ESTRUTURADO DE PVC,PARA AGUAS PLUVIAIS,INCLUSIVE JUNTAS,COM DIAMETRO DE 1100MM. FORNECIMENTOTUBO FLEXIVEL ESTRUTURADO DE PVC,PARA AGUAS PLUVIAIS,INCLUSITUBO FLEXIVEL ESTRUTURADO DE PVC,PARA AGUAS PLUVIAIS,INCLUSI</v>
      </c>
      <c r="C7746" s="141" t="s">
        <v>35090</v>
      </c>
      <c r="D7746" s="141" t="s">
        <v>35112</v>
      </c>
      <c r="I7746" s="141" t="s">
        <v>285</v>
      </c>
      <c r="J7746" s="649">
        <v>780.69</v>
      </c>
    </row>
    <row r="7747" spans="1:10" hidden="1">
      <c r="A7747" s="141" t="s">
        <v>35114</v>
      </c>
      <c r="B7747" s="141" t="str">
        <f t="shared" ref="B7747:B7810" si="121">C7747&amp;D7747&amp;C7747&amp;E7747&amp;F7747&amp;G7747&amp;H7747&amp;C7747</f>
        <v>TUBO FLEXIVEL ESTRUTURADO DE PVC,PARA AGUAS PLUVIAIS,INCLUSIVE JUNTAS,COM DIAMETRO DE 1200MM. FORNECIMENTOTUBO FLEXIVEL ESTRUTURADO DE PVC,PARA AGUAS PLUVIAIS,INCLUSITUBO FLEXIVEL ESTRUTURADO DE PVC,PARA AGUAS PLUVIAIS,INCLUSI</v>
      </c>
      <c r="C7747" s="141" t="s">
        <v>35090</v>
      </c>
      <c r="D7747" s="141" t="s">
        <v>35115</v>
      </c>
      <c r="I7747" s="141" t="s">
        <v>285</v>
      </c>
      <c r="J7747" s="649">
        <v>851.78</v>
      </c>
    </row>
    <row r="7748" spans="1:10" hidden="1">
      <c r="A7748" s="141" t="s">
        <v>35116</v>
      </c>
      <c r="B7748" s="141" t="str">
        <f t="shared" si="121"/>
        <v>TUBO FLEXIVEL ESTRUTURADO DE PVC,PARA AGUAS PLUVIAIS,INCLUSIVE JUNTAS,COM DIAMETRO DE 1200MM. FORNECIMENTOTUBO FLEXIVEL ESTRUTURADO DE PVC,PARA AGUAS PLUVIAIS,INCLUSITUBO FLEXIVEL ESTRUTURADO DE PVC,PARA AGUAS PLUVIAIS,INCLUSI</v>
      </c>
      <c r="C7748" s="141" t="s">
        <v>35090</v>
      </c>
      <c r="D7748" s="141" t="s">
        <v>35115</v>
      </c>
      <c r="I7748" s="141" t="s">
        <v>285</v>
      </c>
      <c r="J7748" s="649">
        <v>851.78</v>
      </c>
    </row>
    <row r="7749" spans="1:10" hidden="1">
      <c r="A7749" s="141" t="s">
        <v>35117</v>
      </c>
      <c r="B7749" s="141" t="str">
        <f t="shared" si="121"/>
        <v>TUBO FLEXIVEL ESTRUTURADO DE PVC,PARA AGUAS PLUVIAIS,INCLUSIVE JUNTAS,COM DIAMETRO DE 1500MM. FORNECIMENTOTUBO FLEXIVEL ESTRUTURADO DE PVC,PARA AGUAS PLUVIAIS,INCLUSITUBO FLEXIVEL ESTRUTURADO DE PVC,PARA AGUAS PLUVIAIS,INCLUSI</v>
      </c>
      <c r="C7749" s="141" t="s">
        <v>35090</v>
      </c>
      <c r="D7749" s="141" t="s">
        <v>35118</v>
      </c>
      <c r="I7749" s="141" t="s">
        <v>285</v>
      </c>
      <c r="J7749" s="649">
        <v>1310.48</v>
      </c>
    </row>
    <row r="7750" spans="1:10" hidden="1">
      <c r="A7750" s="141" t="s">
        <v>35119</v>
      </c>
      <c r="B7750" s="141" t="str">
        <f t="shared" si="121"/>
        <v>TUBO FLEXIVEL ESTRUTURADO DE PVC,PARA AGUAS PLUVIAIS,INCLUSIVE JUNTAS,COM DIAMETRO DE 1500MM. FORNECIMENTOTUBO FLEXIVEL ESTRUTURADO DE PVC,PARA AGUAS PLUVIAIS,INCLUSITUBO FLEXIVEL ESTRUTURADO DE PVC,PARA AGUAS PLUVIAIS,INCLUSI</v>
      </c>
      <c r="C7750" s="141" t="s">
        <v>35090</v>
      </c>
      <c r="D7750" s="141" t="s">
        <v>35118</v>
      </c>
      <c r="I7750" s="141" t="s">
        <v>285</v>
      </c>
      <c r="J7750" s="649">
        <v>1310.48</v>
      </c>
    </row>
    <row r="7751" spans="1:10" hidden="1">
      <c r="A7751" s="141" t="s">
        <v>35120</v>
      </c>
      <c r="B7751" s="141" t="str">
        <f t="shared" si="121"/>
        <v>TUBO FLEXIVEL ESTRUTURADO DE PVC,PARA AGUAS PLUVIAIS,INCLUSIVE JUNTAS,COM DIAMETRO DE 1800MM. FORNECIMENTOTUBO FLEXIVEL ESTRUTURADO DE PVC,PARA AGUAS PLUVIAIS,INCLUSITUBO FLEXIVEL ESTRUTURADO DE PVC,PARA AGUAS PLUVIAIS,INCLUSI</v>
      </c>
      <c r="C7751" s="141" t="s">
        <v>35090</v>
      </c>
      <c r="D7751" s="141" t="s">
        <v>35121</v>
      </c>
      <c r="I7751" s="141" t="s">
        <v>285</v>
      </c>
      <c r="J7751" s="649">
        <v>1929.67</v>
      </c>
    </row>
    <row r="7752" spans="1:10" hidden="1">
      <c r="A7752" s="141" t="s">
        <v>35122</v>
      </c>
      <c r="B7752" s="141" t="str">
        <f t="shared" si="121"/>
        <v>TUBO FLEXIVEL ESTRUTURADO DE PVC,PARA AGUAS PLUVIAIS,INCLUSIVE JUNTAS,COM DIAMETRO DE 1800MM. FORNECIMENTOTUBO FLEXIVEL ESTRUTURADO DE PVC,PARA AGUAS PLUVIAIS,INCLUSITUBO FLEXIVEL ESTRUTURADO DE PVC,PARA AGUAS PLUVIAIS,INCLUSI</v>
      </c>
      <c r="C7752" s="141" t="s">
        <v>35090</v>
      </c>
      <c r="D7752" s="141" t="s">
        <v>35121</v>
      </c>
      <c r="I7752" s="141" t="s">
        <v>285</v>
      </c>
      <c r="J7752" s="649">
        <v>1929.67</v>
      </c>
    </row>
    <row r="7753" spans="1:10" hidden="1">
      <c r="A7753" s="141" t="s">
        <v>35123</v>
      </c>
      <c r="B7753" s="141" t="str">
        <f t="shared" si="121"/>
        <v>TUBO FLEXIVEL ESTRUTURADO DE PVC,PARA AGUAS PLUVIAIS,INCLUSIVE JUNTAS,COM DIAMETRO DE 2000MM. FORNECIMENTOTUBO FLEXIVEL ESTRUTURADO DE PVC,PARA AGUAS PLUVIAIS,INCLUSITUBO FLEXIVEL ESTRUTURADO DE PVC,PARA AGUAS PLUVIAIS,INCLUSI</v>
      </c>
      <c r="C7753" s="141" t="s">
        <v>35090</v>
      </c>
      <c r="D7753" s="141" t="s">
        <v>35124</v>
      </c>
      <c r="I7753" s="141" t="s">
        <v>285</v>
      </c>
      <c r="J7753" s="649">
        <v>2011.62</v>
      </c>
    </row>
    <row r="7754" spans="1:10" hidden="1">
      <c r="A7754" s="141" t="s">
        <v>35125</v>
      </c>
      <c r="B7754" s="141" t="str">
        <f t="shared" si="121"/>
        <v>TUBO FLEXIVEL ESTRUTURADO DE PVC,PARA AGUAS PLUVIAIS,INCLUSIVE JUNTAS,COM DIAMETRO DE 2000MM. FORNECIMENTOTUBO FLEXIVEL ESTRUTURADO DE PVC,PARA AGUAS PLUVIAIS,INCLUSITUBO FLEXIVEL ESTRUTURADO DE PVC,PARA AGUAS PLUVIAIS,INCLUSI</v>
      </c>
      <c r="C7754" s="141" t="s">
        <v>35090</v>
      </c>
      <c r="D7754" s="141" t="s">
        <v>35124</v>
      </c>
      <c r="I7754" s="141" t="s">
        <v>285</v>
      </c>
      <c r="J7754" s="649">
        <v>2011.62</v>
      </c>
    </row>
    <row r="7755" spans="1:10" hidden="1">
      <c r="A7755" s="141" t="s">
        <v>35126</v>
      </c>
      <c r="B7755" s="141" t="str">
        <f t="shared" si="121"/>
        <v>TUBO FLEXIVEL ESTRUTURADO DE PVC,PARA AGUAS PLUVIAIS,INCLUSIVE JUNTAS,COM DIAMETRO DE 2500MM. FORNECIMENTOTUBO FLEXIVEL ESTRUTURADO DE PVC,PARA AGUAS PLUVIAIS,INCLUSITUBO FLEXIVEL ESTRUTURADO DE PVC,PARA AGUAS PLUVIAIS,INCLUSI</v>
      </c>
      <c r="C7755" s="141" t="s">
        <v>35090</v>
      </c>
      <c r="D7755" s="141" t="s">
        <v>35127</v>
      </c>
      <c r="I7755" s="141" t="s">
        <v>285</v>
      </c>
      <c r="J7755" s="649">
        <v>2756.76</v>
      </c>
    </row>
    <row r="7756" spans="1:10" hidden="1">
      <c r="A7756" s="141" t="s">
        <v>35128</v>
      </c>
      <c r="B7756" s="141" t="str">
        <f t="shared" si="121"/>
        <v>TUBO FLEXIVEL ESTRUTURADO DE PVC,PARA AGUAS PLUVIAIS,INCLUSIVE JUNTAS,COM DIAMETRO DE 2500MM. FORNECIMENTOTUBO FLEXIVEL ESTRUTURADO DE PVC,PARA AGUAS PLUVIAIS,INCLUSITUBO FLEXIVEL ESTRUTURADO DE PVC,PARA AGUAS PLUVIAIS,INCLUSI</v>
      </c>
      <c r="C7756" s="141" t="s">
        <v>35090</v>
      </c>
      <c r="D7756" s="141" t="s">
        <v>35127</v>
      </c>
      <c r="I7756" s="141" t="s">
        <v>285</v>
      </c>
      <c r="J7756" s="649">
        <v>2756.76</v>
      </c>
    </row>
    <row r="7757" spans="1:10" hidden="1">
      <c r="A7757" s="141" t="s">
        <v>35129</v>
      </c>
      <c r="B7757" s="141" t="str">
        <f t="shared" si="121"/>
        <v>TUBO FLEXIVEL ESTRUTURADO DE PVC,PARA AGUAS PLUVIAIS,INCLUSIVE JUNTAS,COM DIAMETRO DE 3000MM. FORNECIMENTOTUBO FLEXIVEL ESTRUTURADO DE PVC,PARA AGUAS PLUVIAIS,INCLUSITUBO FLEXIVEL ESTRUTURADO DE PVC,PARA AGUAS PLUVIAIS,INCLUSI</v>
      </c>
      <c r="C7757" s="141" t="s">
        <v>35090</v>
      </c>
      <c r="D7757" s="141" t="s">
        <v>35130</v>
      </c>
      <c r="I7757" s="141" t="s">
        <v>285</v>
      </c>
      <c r="J7757" s="649">
        <v>4144.37</v>
      </c>
    </row>
    <row r="7758" spans="1:10" hidden="1">
      <c r="A7758" s="141" t="s">
        <v>35131</v>
      </c>
      <c r="B7758" s="141" t="str">
        <f t="shared" si="121"/>
        <v>TUBO FLEXIVEL ESTRUTURADO DE PVC,PARA AGUAS PLUVIAIS,INCLUSIVE JUNTAS,COM DIAMETRO DE 3000MM. FORNECIMENTOTUBO FLEXIVEL ESTRUTURADO DE PVC,PARA AGUAS PLUVIAIS,INCLUSITUBO FLEXIVEL ESTRUTURADO DE PVC,PARA AGUAS PLUVIAIS,INCLUSI</v>
      </c>
      <c r="C7758" s="141" t="s">
        <v>35090</v>
      </c>
      <c r="D7758" s="141" t="s">
        <v>35130</v>
      </c>
      <c r="I7758" s="141" t="s">
        <v>285</v>
      </c>
      <c r="J7758" s="649">
        <v>4144.37</v>
      </c>
    </row>
    <row r="7759" spans="1:10" hidden="1">
      <c r="A7759" s="141" t="s">
        <v>35132</v>
      </c>
      <c r="B7759" s="141" t="str">
        <f t="shared" si="121"/>
        <v>CURVA DE 45° DE PVC-PBA,COM BOLSA DE JUNTA ELASTICA,DIAMETRO NOMINAL 50MM. FORNECIMENTOCURVA DE 45° DE PVC-PBA,COM BOLSA DE JUNTA ELASTICA,DIAMETROCURVA DE 45° DE PVC-PBA,COM BOLSA DE JUNTA ELASTICA,DIAMETRO</v>
      </c>
      <c r="C7759" s="141" t="s">
        <v>35133</v>
      </c>
      <c r="D7759" s="141" t="s">
        <v>35134</v>
      </c>
      <c r="I7759" s="141" t="s">
        <v>14</v>
      </c>
      <c r="J7759" s="649">
        <v>23.71</v>
      </c>
    </row>
    <row r="7760" spans="1:10" hidden="1">
      <c r="A7760" s="141" t="s">
        <v>35135</v>
      </c>
      <c r="B7760" s="141" t="str">
        <f t="shared" si="121"/>
        <v>CURVA DE 45° DE PVC-PBA,COM BOLSA DE JUNTA ELASTICA,DIAMETRO NOMINAL 50MM. FORNECIMENTOCURVA DE 45° DE PVC-PBA,COM BOLSA DE JUNTA ELASTICA,DIAMETROCURVA DE 45° DE PVC-PBA,COM BOLSA DE JUNTA ELASTICA,DIAMETRO</v>
      </c>
      <c r="C7760" s="141" t="s">
        <v>35133</v>
      </c>
      <c r="D7760" s="141" t="s">
        <v>35134</v>
      </c>
      <c r="I7760" s="141" t="s">
        <v>14</v>
      </c>
      <c r="J7760" s="649">
        <v>23.71</v>
      </c>
    </row>
    <row r="7761" spans="1:10" hidden="1">
      <c r="A7761" s="141" t="s">
        <v>35136</v>
      </c>
      <c r="B7761" s="141" t="str">
        <f t="shared" si="121"/>
        <v>CURVA DE 45° DE PVC-PBA,COM BOLSA DE JUNTA ELASTICA,DIAMETRO NOMINAL 75MM. FORNECIMENTOCURVA DE 45° DE PVC-PBA,COM BOLSA DE JUNTA ELASTICA,DIAMETROCURVA DE 45° DE PVC-PBA,COM BOLSA DE JUNTA ELASTICA,DIAMETRO</v>
      </c>
      <c r="C7761" s="141" t="s">
        <v>35133</v>
      </c>
      <c r="D7761" s="141" t="s">
        <v>35137</v>
      </c>
      <c r="I7761" s="141" t="s">
        <v>14</v>
      </c>
      <c r="J7761" s="649">
        <v>38.04</v>
      </c>
    </row>
    <row r="7762" spans="1:10" hidden="1">
      <c r="A7762" s="141" t="s">
        <v>35138</v>
      </c>
      <c r="B7762" s="141" t="str">
        <f t="shared" si="121"/>
        <v>CURVA DE 45° DE PVC-PBA,COM BOLSA DE JUNTA ELASTICA,DIAMETRO NOMINAL 75MM. FORNECIMENTOCURVA DE 45° DE PVC-PBA,COM BOLSA DE JUNTA ELASTICA,DIAMETROCURVA DE 45° DE PVC-PBA,COM BOLSA DE JUNTA ELASTICA,DIAMETRO</v>
      </c>
      <c r="C7762" s="141" t="s">
        <v>35133</v>
      </c>
      <c r="D7762" s="141" t="s">
        <v>35137</v>
      </c>
      <c r="I7762" s="141" t="s">
        <v>14</v>
      </c>
      <c r="J7762" s="649">
        <v>38.04</v>
      </c>
    </row>
    <row r="7763" spans="1:10" hidden="1">
      <c r="A7763" s="141" t="s">
        <v>35139</v>
      </c>
      <c r="B7763" s="141" t="str">
        <f t="shared" si="121"/>
        <v>CURVA DE 45° DE PVC-PBA,COM BOLSA DE JUNTA ELASTICA,DIAMETRO NOMINAL 100MM. FORNECIMENTOCURVA DE 45° DE PVC-PBA,COM BOLSA DE JUNTA ELASTICA,DIAMETROCURVA DE 45° DE PVC-PBA,COM BOLSA DE JUNTA ELASTICA,DIAMETRO</v>
      </c>
      <c r="C7763" s="141" t="s">
        <v>35133</v>
      </c>
      <c r="D7763" s="141" t="s">
        <v>35140</v>
      </c>
      <c r="I7763" s="141" t="s">
        <v>14</v>
      </c>
      <c r="J7763" s="649">
        <v>87.2</v>
      </c>
    </row>
    <row r="7764" spans="1:10" hidden="1">
      <c r="A7764" s="141" t="s">
        <v>35141</v>
      </c>
      <c r="B7764" s="141" t="str">
        <f t="shared" si="121"/>
        <v>CURVA DE 45° DE PVC-PBA,COM BOLSA DE JUNTA ELASTICA,DIAMETRO NOMINAL 100MM. FORNECIMENTOCURVA DE 45° DE PVC-PBA,COM BOLSA DE JUNTA ELASTICA,DIAMETROCURVA DE 45° DE PVC-PBA,COM BOLSA DE JUNTA ELASTICA,DIAMETRO</v>
      </c>
      <c r="C7764" s="141" t="s">
        <v>35133</v>
      </c>
      <c r="D7764" s="141" t="s">
        <v>35140</v>
      </c>
      <c r="I7764" s="141" t="s">
        <v>14</v>
      </c>
      <c r="J7764" s="649">
        <v>87.2</v>
      </c>
    </row>
    <row r="7765" spans="1:10" hidden="1">
      <c r="A7765" s="141" t="s">
        <v>35142</v>
      </c>
      <c r="B7765" s="141" t="str">
        <f t="shared" si="121"/>
        <v>TE DE PVC-PBA,COM TRES BOLSAS DE JUNTA ELASTICA, DIAMETRO NOMINAL DE 50MM. FORNECIMENTOTE DE PVC-PBA,COM TRES BOLSAS DE JUNTA ELASTICA, DIAMETRO NOTE DE PVC-PBA,COM TRES BOLSAS DE JUNTA ELASTICA, DIAMETRO NO</v>
      </c>
      <c r="C7765" s="141" t="s">
        <v>35143</v>
      </c>
      <c r="D7765" s="141" t="s">
        <v>35144</v>
      </c>
      <c r="I7765" s="141" t="s">
        <v>14</v>
      </c>
      <c r="J7765" s="649">
        <v>21.01</v>
      </c>
    </row>
    <row r="7766" spans="1:10" hidden="1">
      <c r="A7766" s="141" t="s">
        <v>35145</v>
      </c>
      <c r="B7766" s="141" t="str">
        <f t="shared" si="121"/>
        <v>TE DE PVC-PBA,COM TRES BOLSAS DE JUNTA ELASTICA, DIAMETRO NOMINAL DE 50MM. FORNECIMENTOTE DE PVC-PBA,COM TRES BOLSAS DE JUNTA ELASTICA, DIAMETRO NOTE DE PVC-PBA,COM TRES BOLSAS DE JUNTA ELASTICA, DIAMETRO NO</v>
      </c>
      <c r="C7766" s="141" t="s">
        <v>35143</v>
      </c>
      <c r="D7766" s="141" t="s">
        <v>35144</v>
      </c>
      <c r="I7766" s="141" t="s">
        <v>14</v>
      </c>
      <c r="J7766" s="649">
        <v>21.01</v>
      </c>
    </row>
    <row r="7767" spans="1:10" hidden="1">
      <c r="A7767" s="141" t="s">
        <v>35146</v>
      </c>
      <c r="B7767" s="141" t="str">
        <f t="shared" si="121"/>
        <v>TE DE PVC-PBA,COM TRES BOLSAS DE JUNTA ELASTICA, DIAMETRO NOMINAL DE 75MM. FORNECIMENTOTE DE PVC-PBA,COM TRES BOLSAS DE JUNTA ELASTICA, DIAMETRO NOTE DE PVC-PBA,COM TRES BOLSAS DE JUNTA ELASTICA, DIAMETRO NO</v>
      </c>
      <c r="C7767" s="141" t="s">
        <v>35143</v>
      </c>
      <c r="D7767" s="141" t="s">
        <v>35147</v>
      </c>
      <c r="I7767" s="141" t="s">
        <v>14</v>
      </c>
      <c r="J7767" s="649">
        <v>47.02</v>
      </c>
    </row>
    <row r="7768" spans="1:10" hidden="1">
      <c r="A7768" s="141" t="s">
        <v>35148</v>
      </c>
      <c r="B7768" s="141" t="str">
        <f t="shared" si="121"/>
        <v>TE DE PVC-PBA,COM TRES BOLSAS DE JUNTA ELASTICA, DIAMETRO NOMINAL DE 75MM. FORNECIMENTOTE DE PVC-PBA,COM TRES BOLSAS DE JUNTA ELASTICA, DIAMETRO NOTE DE PVC-PBA,COM TRES BOLSAS DE JUNTA ELASTICA, DIAMETRO NO</v>
      </c>
      <c r="C7768" s="141" t="s">
        <v>35143</v>
      </c>
      <c r="D7768" s="141" t="s">
        <v>35147</v>
      </c>
      <c r="I7768" s="141" t="s">
        <v>14</v>
      </c>
      <c r="J7768" s="649">
        <v>47.02</v>
      </c>
    </row>
    <row r="7769" spans="1:10" hidden="1">
      <c r="A7769" s="141" t="s">
        <v>35149</v>
      </c>
      <c r="B7769" s="141" t="str">
        <f t="shared" si="121"/>
        <v>TE DE PVC-PBA,COM TRES BOLSAS DE JUNTA ELASTICA, DIAMETRO NOMINAL DE 100MM. FORNECIMENTOTE DE PVC-PBA,COM TRES BOLSAS DE JUNTA ELASTICA, DIAMETRO NOTE DE PVC-PBA,COM TRES BOLSAS DE JUNTA ELASTICA, DIAMETRO NO</v>
      </c>
      <c r="C7769" s="141" t="s">
        <v>35143</v>
      </c>
      <c r="D7769" s="141" t="s">
        <v>35150</v>
      </c>
      <c r="I7769" s="141" t="s">
        <v>14</v>
      </c>
      <c r="J7769" s="649">
        <v>74.08</v>
      </c>
    </row>
    <row r="7770" spans="1:10" hidden="1">
      <c r="A7770" s="141" t="s">
        <v>35151</v>
      </c>
      <c r="B7770" s="141" t="str">
        <f t="shared" si="121"/>
        <v>TE DE PVC-PBA,COM TRES BOLSAS DE JUNTA ELASTICA, DIAMETRO NOMINAL DE 100MM. FORNECIMENTOTE DE PVC-PBA,COM TRES BOLSAS DE JUNTA ELASTICA, DIAMETRO NOTE DE PVC-PBA,COM TRES BOLSAS DE JUNTA ELASTICA, DIAMETRO NO</v>
      </c>
      <c r="C7770" s="141" t="s">
        <v>35143</v>
      </c>
      <c r="D7770" s="141" t="s">
        <v>35150</v>
      </c>
      <c r="I7770" s="141" t="s">
        <v>14</v>
      </c>
      <c r="J7770" s="649">
        <v>74.08</v>
      </c>
    </row>
    <row r="7771" spans="1:10" hidden="1">
      <c r="A7771" s="141" t="s">
        <v>35152</v>
      </c>
      <c r="B7771" s="141" t="str">
        <f t="shared" si="121"/>
        <v>TUBO CERAMICO,PARA JUNTA NAO ELASTICA(EB-5),PARA ESGOTO SANITARIO,COM DIAMETRO DE 100MM. FORNECIMENTOTUBO CERAMICO,PARA JUNTA NAO ELASTICA(EB-5),PARA ESGOTO SANITUBO CERAMICO,PARA JUNTA NAO ELASTICA(EB-5),PARA ESGOTO SANI</v>
      </c>
      <c r="C7771" s="141" t="s">
        <v>35153</v>
      </c>
      <c r="D7771" s="141" t="s">
        <v>35154</v>
      </c>
      <c r="I7771" s="141" t="s">
        <v>285</v>
      </c>
      <c r="J7771" s="649">
        <v>30.8</v>
      </c>
    </row>
    <row r="7772" spans="1:10" hidden="1">
      <c r="A7772" s="141" t="s">
        <v>35155</v>
      </c>
      <c r="B7772" s="141" t="str">
        <f t="shared" si="121"/>
        <v>TUBO CERAMICO,PARA JUNTA NAO ELASTICA(EB-5),PARA ESGOTO SANITARIO,COM DIAMETRO DE 100MM. FORNECIMENTOTUBO CERAMICO,PARA JUNTA NAO ELASTICA(EB-5),PARA ESGOTO SANITUBO CERAMICO,PARA JUNTA NAO ELASTICA(EB-5),PARA ESGOTO SANI</v>
      </c>
      <c r="C7772" s="141" t="s">
        <v>35153</v>
      </c>
      <c r="D7772" s="141" t="s">
        <v>35154</v>
      </c>
      <c r="I7772" s="141" t="s">
        <v>285</v>
      </c>
      <c r="J7772" s="649">
        <v>30.8</v>
      </c>
    </row>
    <row r="7773" spans="1:10" hidden="1">
      <c r="A7773" s="141" t="s">
        <v>35156</v>
      </c>
      <c r="B7773" s="141" t="str">
        <f t="shared" si="121"/>
        <v>TUBO CERAMICO,PARA JUNTA NAO ELASTICA(EB-5),PARA ESGOTO SANITARIO,COM DIAMETRO DE 150MM. FORNECIMENTOTUBO CERAMICO,PARA JUNTA NAO ELASTICA(EB-5),PARA ESGOTO SANITUBO CERAMICO,PARA JUNTA NAO ELASTICA(EB-5),PARA ESGOTO SANI</v>
      </c>
      <c r="C7773" s="141" t="s">
        <v>35153</v>
      </c>
      <c r="D7773" s="141" t="s">
        <v>35157</v>
      </c>
      <c r="I7773" s="141" t="s">
        <v>285</v>
      </c>
      <c r="J7773" s="649">
        <v>40.630000000000003</v>
      </c>
    </row>
    <row r="7774" spans="1:10" hidden="1">
      <c r="A7774" s="141" t="s">
        <v>35158</v>
      </c>
      <c r="B7774" s="141" t="str">
        <f t="shared" si="121"/>
        <v>TUBO CERAMICO,PARA JUNTA NAO ELASTICA(EB-5),PARA ESGOTO SANITARIO,COM DIAMETRO DE 150MM. FORNECIMENTOTUBO CERAMICO,PARA JUNTA NAO ELASTICA(EB-5),PARA ESGOTO SANITUBO CERAMICO,PARA JUNTA NAO ELASTICA(EB-5),PARA ESGOTO SANI</v>
      </c>
      <c r="C7774" s="141" t="s">
        <v>35153</v>
      </c>
      <c r="D7774" s="141" t="s">
        <v>35157</v>
      </c>
      <c r="I7774" s="141" t="s">
        <v>285</v>
      </c>
      <c r="J7774" s="649">
        <v>40.630000000000003</v>
      </c>
    </row>
    <row r="7775" spans="1:10" hidden="1">
      <c r="A7775" s="141" t="s">
        <v>35159</v>
      </c>
      <c r="B7775" s="141" t="str">
        <f t="shared" si="121"/>
        <v>TUBO CERAMICO,PARA JUNTA NAO ELASTICA(EB-5),PARA ESGOTO SANITARIO,COM DIAMETRO DE 200MM. FORNECIMENTOTUBO CERAMICO,PARA JUNTA NAO ELASTICA(EB-5),PARA ESGOTO SANITUBO CERAMICO,PARA JUNTA NAO ELASTICA(EB-5),PARA ESGOTO SANI</v>
      </c>
      <c r="C7775" s="141" t="s">
        <v>35153</v>
      </c>
      <c r="D7775" s="141" t="s">
        <v>35160</v>
      </c>
      <c r="I7775" s="141" t="s">
        <v>285</v>
      </c>
      <c r="J7775" s="649">
        <v>66</v>
      </c>
    </row>
    <row r="7776" spans="1:10" hidden="1">
      <c r="A7776" s="141" t="s">
        <v>35161</v>
      </c>
      <c r="B7776" s="141" t="str">
        <f t="shared" si="121"/>
        <v>TUBO CERAMICO,PARA JUNTA NAO ELASTICA(EB-5),PARA ESGOTO SANITARIO,COM DIAMETRO DE 200MM. FORNECIMENTOTUBO CERAMICO,PARA JUNTA NAO ELASTICA(EB-5),PARA ESGOTO SANITUBO CERAMICO,PARA JUNTA NAO ELASTICA(EB-5),PARA ESGOTO SANI</v>
      </c>
      <c r="C7776" s="141" t="s">
        <v>35153</v>
      </c>
      <c r="D7776" s="141" t="s">
        <v>35160</v>
      </c>
      <c r="I7776" s="141" t="s">
        <v>285</v>
      </c>
      <c r="J7776" s="649">
        <v>66</v>
      </c>
    </row>
    <row r="7777" spans="1:10" hidden="1">
      <c r="A7777" s="141" t="s">
        <v>35162</v>
      </c>
      <c r="B7777" s="141" t="str">
        <f t="shared" si="121"/>
        <v>TUBO CERAMICO,PARA JUNTA NAO ELASTICA(EB-5),PARA ESGOTO SANITARIO,COM DIAMETRO DE 250MM. FORNECIMENTOTUBO CERAMICO,PARA JUNTA NAO ELASTICA(EB-5),PARA ESGOTO SANITUBO CERAMICO,PARA JUNTA NAO ELASTICA(EB-5),PARA ESGOTO SANI</v>
      </c>
      <c r="C7777" s="141" t="s">
        <v>35153</v>
      </c>
      <c r="D7777" s="141" t="s">
        <v>35163</v>
      </c>
      <c r="I7777" s="141" t="s">
        <v>285</v>
      </c>
      <c r="J7777" s="649">
        <v>95.32</v>
      </c>
    </row>
    <row r="7778" spans="1:10" hidden="1">
      <c r="A7778" s="141" t="s">
        <v>35164</v>
      </c>
      <c r="B7778" s="141" t="str">
        <f t="shared" si="121"/>
        <v>TUBO CERAMICO,PARA JUNTA NAO ELASTICA(EB-5),PARA ESGOTO SANITARIO,COM DIAMETRO DE 250MM. FORNECIMENTOTUBO CERAMICO,PARA JUNTA NAO ELASTICA(EB-5),PARA ESGOTO SANITUBO CERAMICO,PARA JUNTA NAO ELASTICA(EB-5),PARA ESGOTO SANI</v>
      </c>
      <c r="C7778" s="141" t="s">
        <v>35153</v>
      </c>
      <c r="D7778" s="141" t="s">
        <v>35163</v>
      </c>
      <c r="I7778" s="141" t="s">
        <v>285</v>
      </c>
      <c r="J7778" s="649">
        <v>95.32</v>
      </c>
    </row>
    <row r="7779" spans="1:10" hidden="1">
      <c r="A7779" s="141" t="s">
        <v>35165</v>
      </c>
      <c r="B7779" s="141" t="str">
        <f t="shared" si="121"/>
        <v>TUBO CERAMICO,PARA JUNTA NAO ELASTICA(EB-5),PARA ESGOTO SANITARIO,COM DIAMETRO DE 300MM. FORNECIMENTOTUBO CERAMICO,PARA JUNTA NAO ELASTICA(EB-5),PARA ESGOTO SANITUBO CERAMICO,PARA JUNTA NAO ELASTICA(EB-5),PARA ESGOTO SANI</v>
      </c>
      <c r="C7779" s="141" t="s">
        <v>35153</v>
      </c>
      <c r="D7779" s="141" t="s">
        <v>35166</v>
      </c>
      <c r="I7779" s="141" t="s">
        <v>285</v>
      </c>
      <c r="J7779" s="649">
        <v>123.44</v>
      </c>
    </row>
    <row r="7780" spans="1:10" hidden="1">
      <c r="A7780" s="141" t="s">
        <v>35167</v>
      </c>
      <c r="B7780" s="141" t="str">
        <f t="shared" si="121"/>
        <v>TUBO CERAMICO,PARA JUNTA NAO ELASTICA(EB-5),PARA ESGOTO SANITARIO,COM DIAMETRO DE 300MM. FORNECIMENTOTUBO CERAMICO,PARA JUNTA NAO ELASTICA(EB-5),PARA ESGOTO SANITUBO CERAMICO,PARA JUNTA NAO ELASTICA(EB-5),PARA ESGOTO SANI</v>
      </c>
      <c r="C7780" s="141" t="s">
        <v>35153</v>
      </c>
      <c r="D7780" s="141" t="s">
        <v>35166</v>
      </c>
      <c r="I7780" s="141" t="s">
        <v>285</v>
      </c>
      <c r="J7780" s="649">
        <v>123.44</v>
      </c>
    </row>
    <row r="7781" spans="1:10" hidden="1">
      <c r="A7781" s="141" t="s">
        <v>35168</v>
      </c>
      <c r="B7781" s="141" t="str">
        <f t="shared" si="121"/>
        <v>MONTAGEM,SEM FORNECIMENTO,DE CONJUNTO MOTO-BOMBA COM POTENCIA ATE 5CV,COMPREENDENDO TODOS OS SERVICOS DE MANUSEIO,ALINHAMONTAGEM,SEM FORNECIMENTO,DE CONJUNTO MOTO-BOMBA COM POTENCIMENTO,FIXACAO E LIGACOES,INCLUSIVE FORNECIMENTO DE CHUMBADORES E CONECTORES ELETRICOSMONTAGEM,SEM FORNECIMENTO,DE CONJUNTO MOTO-BOMBA COM POTENCI</v>
      </c>
      <c r="C7781" s="141" t="s">
        <v>35169</v>
      </c>
      <c r="D7781" s="141" t="s">
        <v>35170</v>
      </c>
      <c r="E7781" s="141" t="s">
        <v>35171</v>
      </c>
      <c r="F7781" s="141" t="s">
        <v>35172</v>
      </c>
      <c r="I7781" s="141" t="s">
        <v>14</v>
      </c>
      <c r="J7781" s="649">
        <v>444.83</v>
      </c>
    </row>
    <row r="7782" spans="1:10" hidden="1">
      <c r="A7782" s="141" t="s">
        <v>35173</v>
      </c>
      <c r="B7782" s="141" t="str">
        <f t="shared" si="121"/>
        <v>MONTAGEM,SEM FORNECIMENTO,DE CONJUNTO MOTO-BOMBA COM POTENCIA ATE 5CV,COMPREENDENDO TODOS OS SERVICOS DE MANUSEIO,ALINHAMONTAGEM,SEM FORNECIMENTO,DE CONJUNTO MOTO-BOMBA COM POTENCIMENTO,FIXACAO E LIGACOES,INCLUSIVE FORNECIMENTO DE CHUMBADORES E CONECTORES ELETRICOSMONTAGEM,SEM FORNECIMENTO,DE CONJUNTO MOTO-BOMBA COM POTENCI</v>
      </c>
      <c r="C7782" s="141" t="s">
        <v>35169</v>
      </c>
      <c r="D7782" s="141" t="s">
        <v>35170</v>
      </c>
      <c r="E7782" s="141" t="s">
        <v>35171</v>
      </c>
      <c r="F7782" s="141" t="s">
        <v>35172</v>
      </c>
      <c r="I7782" s="141" t="s">
        <v>14</v>
      </c>
      <c r="J7782" s="649">
        <v>404.18</v>
      </c>
    </row>
    <row r="7783" spans="1:10" hidden="1">
      <c r="A7783" s="141" t="s">
        <v>35174</v>
      </c>
      <c r="B7783" s="141" t="str">
        <f t="shared" si="121"/>
        <v>MONTAGEM,SEM FORNECIMENTO,DE CONJUNTO MOTO-BOMBA COM POTENCIA ACIMA DE 5CV,ATE 15CV,COMPREENDENDO TODOS OS SERVICOS DE MMONTAGEM,SEM FORNECIMENTO,DE CONJUNTO MOTO-BOMBA COM POTENCIANUSEIO,ALINHAMENTO,FIXACAO E LIGACOES,INCLUSIVE FORNECIMENTO DE CHUMBADORES E CONECTORES ELETRICOSMONTAGEM,SEM FORNECIMENTO,DE CONJUNTO MOTO-BOMBA COM POTENCI</v>
      </c>
      <c r="C7783" s="141" t="s">
        <v>35169</v>
      </c>
      <c r="D7783" s="141" t="s">
        <v>35175</v>
      </c>
      <c r="E7783" s="141" t="s">
        <v>35176</v>
      </c>
      <c r="F7783" s="141" t="s">
        <v>35177</v>
      </c>
      <c r="I7783" s="141" t="s">
        <v>14</v>
      </c>
      <c r="J7783" s="649">
        <v>499.23</v>
      </c>
    </row>
    <row r="7784" spans="1:10" hidden="1">
      <c r="A7784" s="141" t="s">
        <v>35178</v>
      </c>
      <c r="B7784" s="141" t="str">
        <f t="shared" si="121"/>
        <v>MONTAGEM,SEM FORNECIMENTO,DE CONJUNTO MOTO-BOMBA COM POTENCIA ACIMA DE 5CV,ATE 15CV,COMPREENDENDO TODOS OS SERVICOS DE MMONTAGEM,SEM FORNECIMENTO,DE CONJUNTO MOTO-BOMBA COM POTENCIANUSEIO,ALINHAMENTO,FIXACAO E LIGACOES,INCLUSIVE FORNECIMENTO DE CHUMBADORES E CONECTORES ELETRICOSMONTAGEM,SEM FORNECIMENTO,DE CONJUNTO MOTO-BOMBA COM POTENCI</v>
      </c>
      <c r="C7784" s="141" t="s">
        <v>35169</v>
      </c>
      <c r="D7784" s="141" t="s">
        <v>35175</v>
      </c>
      <c r="E7784" s="141" t="s">
        <v>35176</v>
      </c>
      <c r="F7784" s="141" t="s">
        <v>35177</v>
      </c>
      <c r="I7784" s="141" t="s">
        <v>14</v>
      </c>
      <c r="J7784" s="649">
        <v>451.32</v>
      </c>
    </row>
    <row r="7785" spans="1:10" hidden="1">
      <c r="A7785" s="141" t="s">
        <v>35179</v>
      </c>
      <c r="B7785" s="141" t="str">
        <f t="shared" si="121"/>
        <v>MONTAGEM,SEM FORNECIMENTO,DE CONJUNTO MOTO-BOMBA COM POTENCIA ACIMA DE 15CV,ATE 40CV,COMPREENDENDO TODOS OS SERVICOS DEMONTAGEM,SEM FORNECIMENTO,DE CONJUNTO MOTO-BOMBA COM POTENCIMANUSEIO,ALINHAMENTO,FIXACAO E LIGACOES,INCLUSIVE FORNECIMENTO DE CHUMBADORES E CONECTORES ELETRICOSMONTAGEM,SEM FORNECIMENTO,DE CONJUNTO MOTO-BOMBA COM POTENCI</v>
      </c>
      <c r="C7785" s="141" t="s">
        <v>35169</v>
      </c>
      <c r="D7785" s="141" t="s">
        <v>35180</v>
      </c>
      <c r="E7785" s="141" t="s">
        <v>35181</v>
      </c>
      <c r="F7785" s="141" t="s">
        <v>35182</v>
      </c>
      <c r="I7785" s="141" t="s">
        <v>14</v>
      </c>
      <c r="J7785" s="649">
        <v>1999.14</v>
      </c>
    </row>
    <row r="7786" spans="1:10" hidden="1">
      <c r="A7786" s="141" t="s">
        <v>35183</v>
      </c>
      <c r="B7786" s="141" t="str">
        <f t="shared" si="121"/>
        <v>MONTAGEM,SEM FORNECIMENTO,DE CONJUNTO MOTO-BOMBA COM POTENCIA ACIMA DE 15CV,ATE 40CV,COMPREENDENDO TODOS OS SERVICOS DEMONTAGEM,SEM FORNECIMENTO,DE CONJUNTO MOTO-BOMBA COM POTENCIMANUSEIO,ALINHAMENTO,FIXACAO E LIGACOES,INCLUSIVE FORNECIMENTO DE CHUMBADORES E CONECTORES ELETRICOSMONTAGEM,SEM FORNECIMENTO,DE CONJUNTO MOTO-BOMBA COM POTENCI</v>
      </c>
      <c r="C7786" s="141" t="s">
        <v>35169</v>
      </c>
      <c r="D7786" s="141" t="s">
        <v>35180</v>
      </c>
      <c r="E7786" s="141" t="s">
        <v>35181</v>
      </c>
      <c r="F7786" s="141" t="s">
        <v>35182</v>
      </c>
      <c r="I7786" s="141" t="s">
        <v>14</v>
      </c>
      <c r="J7786" s="649">
        <v>1750.89</v>
      </c>
    </row>
    <row r="7787" spans="1:10" hidden="1">
      <c r="A7787" s="141" t="s">
        <v>35184</v>
      </c>
      <c r="B7787" s="141" t="str">
        <f t="shared" si="121"/>
        <v>MONTAGEM,SEM FORNECIMENTO,DE CONJUNTO MOTO-BOMBA COM POTENCIA ACIMA DE 40CV,ATE 100CV,COMPREENDENDO TODOS OS SERVICOS DEMONTAGEM,SEM FORNECIMENTO,DE CONJUNTO MOTO-BOMBA COM POTENCI MANUSEIO,ALINHAMENTO,FIXACAO ELIGACOES,INCLUSIVE FORNECIMENTO DE CHUMBADORES E CONECTORES ELETRICOSMONTAGEM,SEM FORNECIMENTO,DE CONJUNTO MOTO-BOMBA COM POTENCI</v>
      </c>
      <c r="C7787" s="141" t="s">
        <v>35169</v>
      </c>
      <c r="D7787" s="141" t="s">
        <v>35185</v>
      </c>
      <c r="E7787" s="141" t="s">
        <v>35186</v>
      </c>
      <c r="F7787" s="141" t="s">
        <v>35182</v>
      </c>
      <c r="I7787" s="141" t="s">
        <v>14</v>
      </c>
      <c r="J7787" s="649">
        <v>2377.91</v>
      </c>
    </row>
    <row r="7788" spans="1:10" hidden="1">
      <c r="A7788" s="141" t="s">
        <v>35187</v>
      </c>
      <c r="B7788" s="141" t="str">
        <f t="shared" si="121"/>
        <v>MONTAGEM,SEM FORNECIMENTO,DE CONJUNTO MOTO-BOMBA COM POTENCIA ACIMA DE 40CV,ATE 100CV,COMPREENDENDO TODOS OS SERVICOS DEMONTAGEM,SEM FORNECIMENTO,DE CONJUNTO MOTO-BOMBA COM POTENCI MANUSEIO,ALINHAMENTO,FIXACAO ELIGACOES,INCLUSIVE FORNECIMENTO DE CHUMBADORES E CONECTORES ELETRICOSMONTAGEM,SEM FORNECIMENTO,DE CONJUNTO MOTO-BOMBA COM POTENCI</v>
      </c>
      <c r="C7788" s="141" t="s">
        <v>35169</v>
      </c>
      <c r="D7788" s="141" t="s">
        <v>35185</v>
      </c>
      <c r="E7788" s="141" t="s">
        <v>35186</v>
      </c>
      <c r="F7788" s="141" t="s">
        <v>35182</v>
      </c>
      <c r="I7788" s="141" t="s">
        <v>14</v>
      </c>
      <c r="J7788" s="649">
        <v>2079.08</v>
      </c>
    </row>
    <row r="7789" spans="1:10" hidden="1">
      <c r="A7789" s="141" t="s">
        <v>35188</v>
      </c>
      <c r="B7789" s="141" t="str">
        <f t="shared" si="121"/>
        <v>MONTAGEM,SEM FORNECIMENTO,DE CONJUNTO MOTO-BOMBA COM POTENCIA ACIMA DE 100CV,ATE 400CV, COMPREENDENDO TODOS OS SERVICOSMONTAGEM,SEM FORNECIMENTO,DE CONJUNTO MOTO-BOMBA COM POTENCIDE MANUSEIO,ALINHAMENTO,FIXACAO E LIGACOES,INCLUSIVE FORNECIMENTO DE CHUMBADORES E CONECTORES ELETRICOSMONTAGEM,SEM FORNECIMENTO,DE CONJUNTO MOTO-BOMBA COM POTENCI</v>
      </c>
      <c r="C7789" s="141" t="s">
        <v>35169</v>
      </c>
      <c r="D7789" s="141" t="s">
        <v>35189</v>
      </c>
      <c r="E7789" s="141" t="s">
        <v>35190</v>
      </c>
      <c r="F7789" s="141" t="s">
        <v>35191</v>
      </c>
      <c r="I7789" s="141" t="s">
        <v>14</v>
      </c>
      <c r="J7789" s="649">
        <v>2542.7800000000002</v>
      </c>
    </row>
    <row r="7790" spans="1:10" hidden="1">
      <c r="A7790" s="141" t="s">
        <v>35192</v>
      </c>
      <c r="B7790" s="141" t="str">
        <f t="shared" si="121"/>
        <v>MONTAGEM,SEM FORNECIMENTO,DE CONJUNTO MOTO-BOMBA COM POTENCIA ACIMA DE 100CV,ATE 400CV, COMPREENDENDO TODOS OS SERVICOSMONTAGEM,SEM FORNECIMENTO,DE CONJUNTO MOTO-BOMBA COM POTENCIDE MANUSEIO,ALINHAMENTO,FIXACAO E LIGACOES,INCLUSIVE FORNECIMENTO DE CHUMBADORES E CONECTORES ELETRICOSMONTAGEM,SEM FORNECIMENTO,DE CONJUNTO MOTO-BOMBA COM POTENCI</v>
      </c>
      <c r="C7790" s="141" t="s">
        <v>35169</v>
      </c>
      <c r="D7790" s="141" t="s">
        <v>35189</v>
      </c>
      <c r="E7790" s="141" t="s">
        <v>35190</v>
      </c>
      <c r="F7790" s="141" t="s">
        <v>35191</v>
      </c>
      <c r="I7790" s="141" t="s">
        <v>14</v>
      </c>
      <c r="J7790" s="649">
        <v>2221.94</v>
      </c>
    </row>
    <row r="7791" spans="1:10" hidden="1">
      <c r="A7791" s="141" t="s">
        <v>35193</v>
      </c>
      <c r="B7791" s="141" t="str">
        <f t="shared" si="121"/>
        <v>MONTAGEM,SEM FORNECIMENTO,DE CONJUNTO MOTO-BOMBA COM POTENCIA ACIMA DE 400CV,ATE 1000CV,COMPREENDENDO TODOS OS SERVICOSMONTAGEM,SEM FORNECIMENTO,DE CONJUNTO MOTO-BOMBA COM POTENCIDE MANUSEIO,ALINHAMENTO,FIXACAO E LIGACOES,INCLUSIVE FORNECIMENTO DE CHUMBADORES E CONECTORES ELETRICOSMONTAGEM,SEM FORNECIMENTO,DE CONJUNTO MOTO-BOMBA COM POTENCI</v>
      </c>
      <c r="C7791" s="141" t="s">
        <v>35169</v>
      </c>
      <c r="D7791" s="141" t="s">
        <v>35194</v>
      </c>
      <c r="E7791" s="141" t="s">
        <v>35190</v>
      </c>
      <c r="F7791" s="141" t="s">
        <v>35191</v>
      </c>
      <c r="I7791" s="141" t="s">
        <v>14</v>
      </c>
      <c r="J7791" s="649">
        <v>2622.99</v>
      </c>
    </row>
    <row r="7792" spans="1:10" hidden="1">
      <c r="A7792" s="141" t="s">
        <v>35195</v>
      </c>
      <c r="B7792" s="141" t="str">
        <f t="shared" si="121"/>
        <v>MONTAGEM,SEM FORNECIMENTO,DE CONJUNTO MOTO-BOMBA COM POTENCIA ACIMA DE 400CV,ATE 1000CV,COMPREENDENDO TODOS OS SERVICOSMONTAGEM,SEM FORNECIMENTO,DE CONJUNTO MOTO-BOMBA COM POTENCIDE MANUSEIO,ALINHAMENTO,FIXACAO E LIGACOES,INCLUSIVE FORNECIMENTO DE CHUMBADORES E CONECTORES ELETRICOSMONTAGEM,SEM FORNECIMENTO,DE CONJUNTO MOTO-BOMBA COM POTENCI</v>
      </c>
      <c r="C7792" s="141" t="s">
        <v>35169</v>
      </c>
      <c r="D7792" s="141" t="s">
        <v>35194</v>
      </c>
      <c r="E7792" s="141" t="s">
        <v>35190</v>
      </c>
      <c r="F7792" s="141" t="s">
        <v>35191</v>
      </c>
      <c r="I7792" s="141" t="s">
        <v>14</v>
      </c>
      <c r="J7792" s="649">
        <v>2291.44</v>
      </c>
    </row>
    <row r="7793" spans="1:10" hidden="1">
      <c r="A7793" s="141" t="s">
        <v>35196</v>
      </c>
      <c r="B7793" s="141" t="str">
        <f t="shared" si="121"/>
        <v>MONTAGEM,SEM FORNECIMENTO,DE PAINEL DE PARTIDA PARA CONJUNTO ATE 5CV,INCLUSIVE FORNECIMENTO DE MATERIAIS PARA FIXACAO EMONTAGEM,SEM FORNECIMENTO,DE PAINEL DE PARTIDA PARA CONJUNTOLIGACAOMONTAGEM,SEM FORNECIMENTO,DE PAINEL DE PARTIDA PARA CONJUNTO</v>
      </c>
      <c r="C7793" s="141" t="s">
        <v>35197</v>
      </c>
      <c r="D7793" s="141" t="s">
        <v>35198</v>
      </c>
      <c r="E7793" s="141" t="s">
        <v>35199</v>
      </c>
      <c r="I7793" s="141" t="s">
        <v>14</v>
      </c>
      <c r="J7793" s="649">
        <v>171.76</v>
      </c>
    </row>
    <row r="7794" spans="1:10" hidden="1">
      <c r="A7794" s="141" t="s">
        <v>35200</v>
      </c>
      <c r="B7794" s="141" t="str">
        <f t="shared" si="121"/>
        <v>MONTAGEM,SEM FORNECIMENTO,DE PAINEL DE PARTIDA PARA CONJUNTO ATE 5CV,INCLUSIVE FORNECIMENTO DE MATERIAIS PARA FIXACAO EMONTAGEM,SEM FORNECIMENTO,DE PAINEL DE PARTIDA PARA CONJUNTOLIGACAOMONTAGEM,SEM FORNECIMENTO,DE PAINEL DE PARTIDA PARA CONJUNTO</v>
      </c>
      <c r="C7794" s="141" t="s">
        <v>35197</v>
      </c>
      <c r="D7794" s="141" t="s">
        <v>35198</v>
      </c>
      <c r="E7794" s="141" t="s">
        <v>35199</v>
      </c>
      <c r="I7794" s="141" t="s">
        <v>14</v>
      </c>
      <c r="J7794" s="649">
        <v>148.86000000000001</v>
      </c>
    </row>
    <row r="7795" spans="1:10" hidden="1">
      <c r="A7795" s="141" t="s">
        <v>35201</v>
      </c>
      <c r="B7795" s="141" t="str">
        <f t="shared" si="121"/>
        <v>MONTAGEM,SEM FORNECIMENTO,DE PAINEL DE PARTIDA PARA CONJUNTO ACIMA DE 5CV,ATE 15CV, INCLUSIVE FORNECIMENTO DE MATERIAISMONTAGEM,SEM FORNECIMENTO,DE PAINEL DE PARTIDA PARA CONJUNTOPARA FIXACAO E LIGACAOMONTAGEM,SEM FORNECIMENTO,DE PAINEL DE PARTIDA PARA CONJUNTO</v>
      </c>
      <c r="C7795" s="141" t="s">
        <v>35197</v>
      </c>
      <c r="D7795" s="141" t="s">
        <v>35202</v>
      </c>
      <c r="E7795" s="141" t="s">
        <v>35203</v>
      </c>
      <c r="I7795" s="141" t="s">
        <v>14</v>
      </c>
      <c r="J7795" s="649">
        <v>205.87</v>
      </c>
    </row>
    <row r="7796" spans="1:10" hidden="1">
      <c r="A7796" s="141" t="s">
        <v>35204</v>
      </c>
      <c r="B7796" s="141" t="str">
        <f t="shared" si="121"/>
        <v>MONTAGEM,SEM FORNECIMENTO,DE PAINEL DE PARTIDA PARA CONJUNTO ACIMA DE 5CV,ATE 15CV, INCLUSIVE FORNECIMENTO DE MATERIAISMONTAGEM,SEM FORNECIMENTO,DE PAINEL DE PARTIDA PARA CONJUNTOPARA FIXACAO E LIGACAOMONTAGEM,SEM FORNECIMENTO,DE PAINEL DE PARTIDA PARA CONJUNTO</v>
      </c>
      <c r="C7796" s="141" t="s">
        <v>35197</v>
      </c>
      <c r="D7796" s="141" t="s">
        <v>35202</v>
      </c>
      <c r="E7796" s="141" t="s">
        <v>35203</v>
      </c>
      <c r="I7796" s="141" t="s">
        <v>14</v>
      </c>
      <c r="J7796" s="649">
        <v>178.42</v>
      </c>
    </row>
    <row r="7797" spans="1:10" hidden="1">
      <c r="A7797" s="141" t="s">
        <v>35205</v>
      </c>
      <c r="B7797" s="141" t="str">
        <f t="shared" si="121"/>
        <v>MONTAGEM,SEM FORNECIMENTO,DE PAINEL DE PARTIDA PARA CONJUNTO ACIMA DE 15CV,ATE 40CV,INCLUSIVE FORNECIMENTO DE MATERIAISMONTAGEM,SEM FORNECIMENTO,DE PAINEL DE PARTIDA PARA CONJUNTOPARA FIXACAO E LIGACAOMONTAGEM,SEM FORNECIMENTO,DE PAINEL DE PARTIDA PARA CONJUNTO</v>
      </c>
      <c r="C7797" s="141" t="s">
        <v>35197</v>
      </c>
      <c r="D7797" s="141" t="s">
        <v>35206</v>
      </c>
      <c r="E7797" s="141" t="s">
        <v>35203</v>
      </c>
      <c r="I7797" s="141" t="s">
        <v>14</v>
      </c>
      <c r="J7797" s="649">
        <v>703.38</v>
      </c>
    </row>
    <row r="7798" spans="1:10" hidden="1">
      <c r="A7798" s="141" t="s">
        <v>35207</v>
      </c>
      <c r="B7798" s="141" t="str">
        <f t="shared" si="121"/>
        <v>MONTAGEM,SEM FORNECIMENTO,DE PAINEL DE PARTIDA PARA CONJUNTO ACIMA DE 15CV,ATE 40CV,INCLUSIVE FORNECIMENTO DE MATERIAISMONTAGEM,SEM FORNECIMENTO,DE PAINEL DE PARTIDA PARA CONJUNTOPARA FIXACAO E LIGACAOMONTAGEM,SEM FORNECIMENTO,DE PAINEL DE PARTIDA PARA CONJUNTO</v>
      </c>
      <c r="C7798" s="141" t="s">
        <v>35197</v>
      </c>
      <c r="D7798" s="141" t="s">
        <v>35206</v>
      </c>
      <c r="E7798" s="141" t="s">
        <v>35203</v>
      </c>
      <c r="I7798" s="141" t="s">
        <v>14</v>
      </c>
      <c r="J7798" s="649">
        <v>609.58000000000004</v>
      </c>
    </row>
    <row r="7799" spans="1:10" hidden="1">
      <c r="A7799" s="141" t="s">
        <v>35208</v>
      </c>
      <c r="B7799" s="141" t="str">
        <f t="shared" si="121"/>
        <v>MONTAGEM,SEM FORNECIMENTO,DE PAINEL DE PARTIDA PARA CONJUNTO ACIMA DE 40CV,ATE 100CV,INCLUSIVE FORNECIMENTO DE MATERIAISMONTAGEM,SEM FORNECIMENTO,DE PAINEL DE PARTIDA PARA CONJUNTO PARA FIXACAO E LIGACAOMONTAGEM,SEM FORNECIMENTO,DE PAINEL DE PARTIDA PARA CONJUNTO</v>
      </c>
      <c r="C7799" s="141" t="s">
        <v>35197</v>
      </c>
      <c r="D7799" s="141" t="s">
        <v>35209</v>
      </c>
      <c r="E7799" s="141" t="s">
        <v>35210</v>
      </c>
      <c r="I7799" s="141" t="s">
        <v>14</v>
      </c>
      <c r="J7799" s="649">
        <v>849.32</v>
      </c>
    </row>
    <row r="7800" spans="1:10" hidden="1">
      <c r="A7800" s="141" t="s">
        <v>35211</v>
      </c>
      <c r="B7800" s="141" t="str">
        <f t="shared" si="121"/>
        <v>MONTAGEM,SEM FORNECIMENTO,DE PAINEL DE PARTIDA PARA CONJUNTO ACIMA DE 40CV,ATE 100CV,INCLUSIVE FORNECIMENTO DE MATERIAISMONTAGEM,SEM FORNECIMENTO,DE PAINEL DE PARTIDA PARA CONJUNTO PARA FIXACAO E LIGACAOMONTAGEM,SEM FORNECIMENTO,DE PAINEL DE PARTIDA PARA CONJUNTO</v>
      </c>
      <c r="C7800" s="141" t="s">
        <v>35197</v>
      </c>
      <c r="D7800" s="141" t="s">
        <v>35209</v>
      </c>
      <c r="E7800" s="141" t="s">
        <v>35210</v>
      </c>
      <c r="I7800" s="141" t="s">
        <v>14</v>
      </c>
      <c r="J7800" s="649">
        <v>736.06</v>
      </c>
    </row>
    <row r="7801" spans="1:10" hidden="1">
      <c r="A7801" s="141" t="s">
        <v>35212</v>
      </c>
      <c r="B7801" s="141" t="str">
        <f t="shared" si="121"/>
        <v>MONTAGEM,SEM FORNECIMENTO,DE PAINEL DE PARTIDA PARA CONJUNTO ACIMA DE 100CV, ATE 400CV, INCLUSIVE FORNECIMENTO DE MATERIMONTAGEM,SEM FORNECIMENTO,DE PAINEL DE PARTIDA PARA CONJUNTOAIS PARA FIXACAO E LIGACAOMONTAGEM,SEM FORNECIMENTO,DE PAINEL DE PARTIDA PARA CONJUNTO</v>
      </c>
      <c r="C7801" s="141" t="s">
        <v>35197</v>
      </c>
      <c r="D7801" s="141" t="s">
        <v>35213</v>
      </c>
      <c r="E7801" s="141" t="s">
        <v>35214</v>
      </c>
      <c r="I7801" s="141" t="s">
        <v>14</v>
      </c>
      <c r="J7801" s="649">
        <v>912.65</v>
      </c>
    </row>
    <row r="7802" spans="1:10" hidden="1">
      <c r="A7802" s="141" t="s">
        <v>35215</v>
      </c>
      <c r="B7802" s="141" t="str">
        <f t="shared" si="121"/>
        <v>MONTAGEM,SEM FORNECIMENTO,DE PAINEL DE PARTIDA PARA CONJUNTO ACIMA DE 100CV, ATE 400CV, INCLUSIVE FORNECIMENTO DE MATERIMONTAGEM,SEM FORNECIMENTO,DE PAINEL DE PARTIDA PARA CONJUNTOAIS PARA FIXACAO E LIGACAOMONTAGEM,SEM FORNECIMENTO,DE PAINEL DE PARTIDA PARA CONJUNTO</v>
      </c>
      <c r="C7802" s="141" t="s">
        <v>35197</v>
      </c>
      <c r="D7802" s="141" t="s">
        <v>35213</v>
      </c>
      <c r="E7802" s="141" t="s">
        <v>35214</v>
      </c>
      <c r="I7802" s="141" t="s">
        <v>14</v>
      </c>
      <c r="J7802" s="649">
        <v>790.94</v>
      </c>
    </row>
    <row r="7803" spans="1:10" hidden="1">
      <c r="A7803" s="141" t="s">
        <v>35216</v>
      </c>
      <c r="B7803" s="141" t="str">
        <f t="shared" si="121"/>
        <v>MONTAGEM,SEM FORNECIMENTO,DE PAINEL DE PARTIDA PARA CONJUNTO ACIMA 400CV,ATE 1000CV,INCLUSIVE FORNECIMENTO DE MATERIAISMONTAGEM,SEM FORNECIMENTO,DE PAINEL DE PARTIDA PARA CONJUNTOPARA FIXACAO E LIGACAOMONTAGEM,SEM FORNECIMENTO,DE PAINEL DE PARTIDA PARA CONJUNTO</v>
      </c>
      <c r="C7803" s="141" t="s">
        <v>35197</v>
      </c>
      <c r="D7803" s="141" t="s">
        <v>35217</v>
      </c>
      <c r="E7803" s="141" t="s">
        <v>35203</v>
      </c>
      <c r="I7803" s="141" t="s">
        <v>14</v>
      </c>
      <c r="J7803" s="649">
        <v>943.51</v>
      </c>
    </row>
    <row r="7804" spans="1:10" hidden="1">
      <c r="A7804" s="141" t="s">
        <v>35218</v>
      </c>
      <c r="B7804" s="141" t="str">
        <f t="shared" si="121"/>
        <v>MONTAGEM,SEM FORNECIMENTO,DE PAINEL DE PARTIDA PARA CONJUNTO ACIMA 400CV,ATE 1000CV,INCLUSIVE FORNECIMENTO DE MATERIAISMONTAGEM,SEM FORNECIMENTO,DE PAINEL DE PARTIDA PARA CONJUNTOPARA FIXACAO E LIGACAOMONTAGEM,SEM FORNECIMENTO,DE PAINEL DE PARTIDA PARA CONJUNTO</v>
      </c>
      <c r="C7804" s="141" t="s">
        <v>35197</v>
      </c>
      <c r="D7804" s="141" t="s">
        <v>35217</v>
      </c>
      <c r="E7804" s="141" t="s">
        <v>35203</v>
      </c>
      <c r="I7804" s="141" t="s">
        <v>14</v>
      </c>
      <c r="J7804" s="649">
        <v>817.69</v>
      </c>
    </row>
    <row r="7805" spans="1:10" hidden="1">
      <c r="A7805" s="141" t="s">
        <v>35219</v>
      </c>
      <c r="B7805" s="141" t="str">
        <f t="shared" si="121"/>
        <v>MONTAGEM,SEM FORNECIMENTO,DE CONJUNTO DE RECALQUE DE AGUA,SUBTERRANEO(PADRAO CEDAE),COMPREENDENDO OS SERVICOS DE MANUSEIMONTAGEM,SEM FORNECIMENTO,DE CONJUNTO DE RECALQUE DE AGUA,SUO,COLOCACAO NA VALA,ALINHAMENTO E LIGACOES DO CONJUNTO HIDRAULICO,INSTALACAO DO PAINEL DE COMANDO EM POSTE E RESPECTIVAS LIGACOESMONTAGEM,SEM FORNECIMENTO,DE CONJUNTO DE RECALQUE DE AGUA,SU</v>
      </c>
      <c r="C7805" s="141" t="s">
        <v>35220</v>
      </c>
      <c r="D7805" s="141" t="s">
        <v>35221</v>
      </c>
      <c r="E7805" s="141" t="s">
        <v>35222</v>
      </c>
      <c r="F7805" s="141" t="s">
        <v>35223</v>
      </c>
      <c r="G7805" s="141" t="s">
        <v>35224</v>
      </c>
      <c r="I7805" s="141" t="s">
        <v>14</v>
      </c>
      <c r="J7805" s="649">
        <v>1400.47</v>
      </c>
    </row>
    <row r="7806" spans="1:10" hidden="1">
      <c r="A7806" s="141" t="s">
        <v>35225</v>
      </c>
      <c r="B7806" s="141" t="str">
        <f t="shared" si="121"/>
        <v>MONTAGEM,SEM FORNECIMENTO,DE CONJUNTO DE RECALQUE DE AGUA,SUBTERRANEO(PADRAO CEDAE),COMPREENDENDO OS SERVICOS DE MANUSEIMONTAGEM,SEM FORNECIMENTO,DE CONJUNTO DE RECALQUE DE AGUA,SUO,COLOCACAO NA VALA,ALINHAMENTO E LIGACOES DO CONJUNTO HIDRAULICO,INSTALACAO DO PAINEL DE COMANDO EM POSTE E RESPECTIVAS LIGACOESMONTAGEM,SEM FORNECIMENTO,DE CONJUNTO DE RECALQUE DE AGUA,SU</v>
      </c>
      <c r="C7806" s="141" t="s">
        <v>35220</v>
      </c>
      <c r="D7806" s="141" t="s">
        <v>35221</v>
      </c>
      <c r="E7806" s="141" t="s">
        <v>35222</v>
      </c>
      <c r="F7806" s="141" t="s">
        <v>35223</v>
      </c>
      <c r="G7806" s="141" t="s">
        <v>35224</v>
      </c>
      <c r="I7806" s="141" t="s">
        <v>14</v>
      </c>
      <c r="J7806" s="649">
        <v>1233.17</v>
      </c>
    </row>
    <row r="7807" spans="1:10" hidden="1">
      <c r="A7807" s="141" t="s">
        <v>35226</v>
      </c>
      <c r="B7807" s="141" t="str">
        <f t="shared" si="121"/>
        <v>CARVAO ANTRACITOSO PARA FILTROS DE TRATAMENTO DE AGUA COM T.E. 0,9MM A 1MM, C.U. 1,7MM. FORNECIMENTOCARVAO ANTRACITOSO PARA FILTROS DE TRATAMENTO DE AGUA COM T.CARVAO ANTRACITOSO PARA FILTROS DE TRATAMENTO DE AGUA COM T.</v>
      </c>
      <c r="C7807" s="141" t="s">
        <v>35227</v>
      </c>
      <c r="D7807" s="141" t="s">
        <v>35228</v>
      </c>
      <c r="I7807" s="141" t="s">
        <v>4524</v>
      </c>
      <c r="J7807" s="649">
        <v>4223.41</v>
      </c>
    </row>
    <row r="7808" spans="1:10" hidden="1">
      <c r="A7808" s="141" t="s">
        <v>35229</v>
      </c>
      <c r="B7808" s="141" t="str">
        <f t="shared" si="121"/>
        <v>CARVAO ANTRACITOSO PARA FILTROS DE TRATAMENTO DE AGUA COM T.E. 0,9MM A 1MM, C.U. 1,7MM. FORNECIMENTOCARVAO ANTRACITOSO PARA FILTROS DE TRATAMENTO DE AGUA COM T.CARVAO ANTRACITOSO PARA FILTROS DE TRATAMENTO DE AGUA COM T.</v>
      </c>
      <c r="C7808" s="141" t="s">
        <v>35227</v>
      </c>
      <c r="D7808" s="141" t="s">
        <v>35228</v>
      </c>
      <c r="I7808" s="141" t="s">
        <v>4524</v>
      </c>
      <c r="J7808" s="649">
        <v>4223.41</v>
      </c>
    </row>
    <row r="7809" spans="1:10" hidden="1">
      <c r="A7809" s="141" t="s">
        <v>35230</v>
      </c>
      <c r="B7809" s="141" t="str">
        <f t="shared" si="121"/>
        <v>AREIA PARA FILTROS DE TRATAMENTO DE AGUA,COM GRANULOMETRIA DE 16 A 45 (1,20 A 0,35)MM,COM TAMANHO EFETIVO DE GRAOS DE 0,AREIA PARA FILTROS DE TRATAMENTO DE AGUA,COM GRANULOMETRIA D40MM A 0,55MM E COEFICIENTE DE DESUNIFORMIDADE DE 1,40 A 1,60.FORNECIMENTOAREIA PARA FILTROS DE TRATAMENTO DE AGUA,COM GRANULOMETRIA D</v>
      </c>
      <c r="C7809" s="141" t="s">
        <v>35231</v>
      </c>
      <c r="D7809" s="141" t="s">
        <v>35232</v>
      </c>
      <c r="E7809" s="141" t="s">
        <v>35233</v>
      </c>
      <c r="F7809" s="141" t="s">
        <v>35234</v>
      </c>
      <c r="I7809" s="141" t="s">
        <v>16877</v>
      </c>
      <c r="J7809" s="649">
        <v>1843.7</v>
      </c>
    </row>
    <row r="7810" spans="1:10" hidden="1">
      <c r="A7810" s="141" t="s">
        <v>35235</v>
      </c>
      <c r="B7810" s="141" t="str">
        <f t="shared" si="121"/>
        <v>AREIA PARA FILTROS DE TRATAMENTO DE AGUA,COM GRANULOMETRIA DE 16 A 45 (1,20 A 0,35)MM,COM TAMANHO EFETIVO DE GRAOS DE 0,AREIA PARA FILTROS DE TRATAMENTO DE AGUA,COM GRANULOMETRIA D40MM A 0,55MM E COEFICIENTE DE DESUNIFORMIDADE DE 1,40 A 1,60.FORNECIMENTOAREIA PARA FILTROS DE TRATAMENTO DE AGUA,COM GRANULOMETRIA D</v>
      </c>
      <c r="C7810" s="141" t="s">
        <v>35231</v>
      </c>
      <c r="D7810" s="141" t="s">
        <v>35232</v>
      </c>
      <c r="E7810" s="141" t="s">
        <v>35233</v>
      </c>
      <c r="F7810" s="141" t="s">
        <v>35234</v>
      </c>
      <c r="I7810" s="141" t="s">
        <v>16877</v>
      </c>
      <c r="J7810" s="649">
        <v>1843.7</v>
      </c>
    </row>
    <row r="7811" spans="1:10" hidden="1">
      <c r="A7811" s="141" t="s">
        <v>35236</v>
      </c>
      <c r="B7811" s="141" t="str">
        <f t="shared" ref="B7811:B7874" si="122">C7811&amp;D7811&amp;C7811&amp;E7811&amp;F7811&amp;G7811&amp;H7811&amp;C7811</f>
        <v>SEIXOS ROLADOS PARA FILTROS DE TRATAMENTO DE AGUA,DE 1.1/2"A 3/4" (38,1 A 19,1)MM. FORNECIMENTOSEIXOS ROLADOS PARA FILTROS DE TRATAMENTO DE AGUA,DE 1.1/2"SEIXOS ROLADOS PARA FILTROS DE TRATAMENTO DE AGUA,DE 1.1/2"</v>
      </c>
      <c r="C7811" s="141" t="s">
        <v>35237</v>
      </c>
      <c r="D7811" s="141" t="s">
        <v>35238</v>
      </c>
      <c r="I7811" s="141" t="s">
        <v>4524</v>
      </c>
      <c r="J7811" s="649">
        <v>2245.4</v>
      </c>
    </row>
    <row r="7812" spans="1:10" hidden="1">
      <c r="A7812" s="141" t="s">
        <v>35239</v>
      </c>
      <c r="B7812" s="141" t="str">
        <f t="shared" si="122"/>
        <v>SEIXOS ROLADOS PARA FILTROS DE TRATAMENTO DE AGUA,DE 1.1/2"A 3/4" (38,1 A 19,1)MM. FORNECIMENTOSEIXOS ROLADOS PARA FILTROS DE TRATAMENTO DE AGUA,DE 1.1/2"SEIXOS ROLADOS PARA FILTROS DE TRATAMENTO DE AGUA,DE 1.1/2"</v>
      </c>
      <c r="C7812" s="141" t="s">
        <v>35237</v>
      </c>
      <c r="D7812" s="141" t="s">
        <v>35238</v>
      </c>
      <c r="I7812" s="141" t="s">
        <v>4524</v>
      </c>
      <c r="J7812" s="649">
        <v>2245.4</v>
      </c>
    </row>
    <row r="7813" spans="1:10" hidden="1">
      <c r="A7813" s="141" t="s">
        <v>35240</v>
      </c>
      <c r="B7813" s="141" t="str">
        <f t="shared" si="122"/>
        <v>SEIXOS ROLADOS PARA FILTROS DE TRATAMENTO DE AGUA,DE 3/4" A3/8" (19,1 A 9,5)MM.FORNECIMENTOSEIXOS ROLADOS PARA FILTROS DE TRATAMENTO DE AGUA,DE 3/4" ASEIXOS ROLADOS PARA FILTROS DE TRATAMENTO DE AGUA,DE 3/4" A</v>
      </c>
      <c r="C7813" s="141" t="s">
        <v>35241</v>
      </c>
      <c r="D7813" s="141" t="s">
        <v>35242</v>
      </c>
      <c r="I7813" s="141" t="s">
        <v>4524</v>
      </c>
      <c r="J7813" s="649">
        <v>2245.4</v>
      </c>
    </row>
    <row r="7814" spans="1:10" hidden="1">
      <c r="A7814" s="141" t="s">
        <v>35243</v>
      </c>
      <c r="B7814" s="141" t="str">
        <f t="shared" si="122"/>
        <v>SEIXOS ROLADOS PARA FILTROS DE TRATAMENTO DE AGUA,DE 3/4" A3/8" (19,1 A 9,5)MM.FORNECIMENTOSEIXOS ROLADOS PARA FILTROS DE TRATAMENTO DE AGUA,DE 3/4" ASEIXOS ROLADOS PARA FILTROS DE TRATAMENTO DE AGUA,DE 3/4" A</v>
      </c>
      <c r="C7814" s="141" t="s">
        <v>35241</v>
      </c>
      <c r="D7814" s="141" t="s">
        <v>35242</v>
      </c>
      <c r="I7814" s="141" t="s">
        <v>4524</v>
      </c>
      <c r="J7814" s="649">
        <v>2245.4</v>
      </c>
    </row>
    <row r="7815" spans="1:10" hidden="1">
      <c r="A7815" s="141" t="s">
        <v>35244</v>
      </c>
      <c r="B7815" s="141" t="str">
        <f t="shared" si="122"/>
        <v>SEIXOS ROLADOS PARA FILTROS DE TRATAMENTO DE AGUA,DE 3/8" A1/4" (9,5 A 6,4)MM. FORNECIMENTOSEIXOS ROLADOS PARA FILTROS DE TRATAMENTO DE AGUA,DE 3/8" ASEIXOS ROLADOS PARA FILTROS DE TRATAMENTO DE AGUA,DE 3/8" A</v>
      </c>
      <c r="C7815" s="141" t="s">
        <v>35245</v>
      </c>
      <c r="D7815" s="141" t="s">
        <v>35246</v>
      </c>
      <c r="I7815" s="141" t="s">
        <v>4524</v>
      </c>
      <c r="J7815" s="649">
        <v>2163</v>
      </c>
    </row>
    <row r="7816" spans="1:10" hidden="1">
      <c r="A7816" s="141" t="s">
        <v>35247</v>
      </c>
      <c r="B7816" s="141" t="str">
        <f t="shared" si="122"/>
        <v>SEIXOS ROLADOS PARA FILTROS DE TRATAMENTO DE AGUA,DE 3/8" A1/4" (9,5 A 6,4)MM. FORNECIMENTOSEIXOS ROLADOS PARA FILTROS DE TRATAMENTO DE AGUA,DE 3/8" ASEIXOS ROLADOS PARA FILTROS DE TRATAMENTO DE AGUA,DE 3/8" A</v>
      </c>
      <c r="C7816" s="141" t="s">
        <v>35245</v>
      </c>
      <c r="D7816" s="141" t="s">
        <v>35246</v>
      </c>
      <c r="I7816" s="141" t="s">
        <v>4524</v>
      </c>
      <c r="J7816" s="649">
        <v>2163</v>
      </c>
    </row>
    <row r="7817" spans="1:10" hidden="1">
      <c r="A7817" s="141" t="s">
        <v>35248</v>
      </c>
      <c r="B7817" s="141" t="str">
        <f t="shared" si="122"/>
        <v>SEIXOS ROLADOS PARA FILTROS DE TRATAMENTO DE AGUA,DE 1/4" A1/8" (6,4 A 3,2)MM.FORNECIMENTOSEIXOS ROLADOS PARA FILTROS DE TRATAMENTO DE AGUA,DE 1/4" ASEIXOS ROLADOS PARA FILTROS DE TRATAMENTO DE AGUA,DE 1/4" A</v>
      </c>
      <c r="C7817" s="141" t="s">
        <v>35249</v>
      </c>
      <c r="D7817" s="141" t="s">
        <v>35250</v>
      </c>
      <c r="I7817" s="141" t="s">
        <v>4524</v>
      </c>
      <c r="J7817" s="649">
        <v>2163</v>
      </c>
    </row>
    <row r="7818" spans="1:10" hidden="1">
      <c r="A7818" s="141" t="s">
        <v>35251</v>
      </c>
      <c r="B7818" s="141" t="str">
        <f t="shared" si="122"/>
        <v>SEIXOS ROLADOS PARA FILTROS DE TRATAMENTO DE AGUA,DE 1/4" A1/8" (6,4 A 3,2)MM.FORNECIMENTOSEIXOS ROLADOS PARA FILTROS DE TRATAMENTO DE AGUA,DE 1/4" ASEIXOS ROLADOS PARA FILTROS DE TRATAMENTO DE AGUA,DE 1/4" A</v>
      </c>
      <c r="C7818" s="141" t="s">
        <v>35249</v>
      </c>
      <c r="D7818" s="141" t="s">
        <v>35250</v>
      </c>
      <c r="I7818" s="141" t="s">
        <v>4524</v>
      </c>
      <c r="J7818" s="649">
        <v>2163</v>
      </c>
    </row>
    <row r="7819" spans="1:10" hidden="1">
      <c r="A7819" s="141" t="s">
        <v>35252</v>
      </c>
      <c r="B7819" s="141" t="str">
        <f t="shared" si="122"/>
        <v>PASTA DE CIMENTO COMUMPASTA DE CIMENTO COMUMPASTA DE CIMENTO COMUM</v>
      </c>
      <c r="C7819" s="141" t="s">
        <v>35253</v>
      </c>
      <c r="I7819" s="141" t="s">
        <v>4524</v>
      </c>
      <c r="J7819" s="649">
        <v>881.93</v>
      </c>
    </row>
    <row r="7820" spans="1:10" hidden="1">
      <c r="A7820" s="141" t="s">
        <v>35254</v>
      </c>
      <c r="B7820" s="141" t="str">
        <f t="shared" si="122"/>
        <v>PASTA DE CIMENTO COMUMPASTA DE CIMENTO COMUMPASTA DE CIMENTO COMUM</v>
      </c>
      <c r="C7820" s="141" t="s">
        <v>35253</v>
      </c>
      <c r="I7820" s="141" t="s">
        <v>4524</v>
      </c>
      <c r="J7820" s="649">
        <v>858.02</v>
      </c>
    </row>
    <row r="7821" spans="1:10" hidden="1">
      <c r="A7821" s="141" t="s">
        <v>35255</v>
      </c>
      <c r="B7821" s="141" t="str">
        <f t="shared" si="122"/>
        <v>PASTA DE CIMENTO BRANCOPASTA DE CIMENTO BRANCOPASTA DE CIMENTO BRANCO</v>
      </c>
      <c r="C7821" s="141" t="s">
        <v>35256</v>
      </c>
      <c r="I7821" s="141" t="s">
        <v>4524</v>
      </c>
      <c r="J7821" s="649">
        <v>3816.68</v>
      </c>
    </row>
    <row r="7822" spans="1:10" hidden="1">
      <c r="A7822" s="141" t="s">
        <v>35257</v>
      </c>
      <c r="B7822" s="141" t="str">
        <f t="shared" si="122"/>
        <v>PASTA DE CIMENTO BRANCOPASTA DE CIMENTO BRANCOPASTA DE CIMENTO BRANCO</v>
      </c>
      <c r="C7822" s="141" t="s">
        <v>35256</v>
      </c>
      <c r="I7822" s="141" t="s">
        <v>4524</v>
      </c>
      <c r="J7822" s="649">
        <v>3792.77</v>
      </c>
    </row>
    <row r="7823" spans="1:10" hidden="1">
      <c r="A7823" s="141" t="s">
        <v>35258</v>
      </c>
      <c r="B7823" s="141" t="str">
        <f t="shared" si="122"/>
        <v>PASTA DE CALPASTA DE CALPASTA DE CAL</v>
      </c>
      <c r="C7823" s="141" t="s">
        <v>35259</v>
      </c>
      <c r="I7823" s="141" t="s">
        <v>4524</v>
      </c>
      <c r="J7823" s="649">
        <v>1091.3499999999999</v>
      </c>
    </row>
    <row r="7824" spans="1:10" hidden="1">
      <c r="A7824" s="141" t="s">
        <v>35260</v>
      </c>
      <c r="B7824" s="141" t="str">
        <f t="shared" si="122"/>
        <v>PASTA DE CALPASTA DE CALPASTA DE CAL</v>
      </c>
      <c r="C7824" s="141" t="s">
        <v>35259</v>
      </c>
      <c r="I7824" s="141" t="s">
        <v>4524</v>
      </c>
      <c r="J7824" s="649">
        <v>1067.43</v>
      </c>
    </row>
    <row r="7825" spans="1:10" hidden="1">
      <c r="A7825" s="141" t="s">
        <v>35261</v>
      </c>
      <c r="B7825" s="141" t="str">
        <f t="shared" si="122"/>
        <v>PASTA DE GESSOPASTA DE GESSOPASTA DE GESSO</v>
      </c>
      <c r="C7825" s="141" t="s">
        <v>35262</v>
      </c>
      <c r="I7825" s="141" t="s">
        <v>4524</v>
      </c>
      <c r="J7825" s="649">
        <v>1515.48</v>
      </c>
    </row>
    <row r="7826" spans="1:10" hidden="1">
      <c r="A7826" s="141" t="s">
        <v>35263</v>
      </c>
      <c r="B7826" s="141" t="str">
        <f t="shared" si="122"/>
        <v>PASTA DE GESSOPASTA DE GESSOPASTA DE GESSO</v>
      </c>
      <c r="C7826" s="141" t="s">
        <v>35262</v>
      </c>
      <c r="I7826" s="141" t="s">
        <v>4524</v>
      </c>
      <c r="J7826" s="649">
        <v>1491.57</v>
      </c>
    </row>
    <row r="7827" spans="1:10" hidden="1">
      <c r="A7827" s="141" t="s">
        <v>35264</v>
      </c>
      <c r="B7827" s="141" t="str">
        <f t="shared" si="122"/>
        <v>PASTA DE CIMENTO BRANCO E CAL,NO TRACO 1:1PASTA DE CIMENTO BRANCO E CAL,NO TRACO 1:1PASTA DE CIMENTO BRANCO E CAL,NO TRACO 1:1</v>
      </c>
      <c r="C7827" s="141" t="s">
        <v>35265</v>
      </c>
      <c r="I7827" s="141" t="s">
        <v>4524</v>
      </c>
      <c r="J7827" s="649">
        <v>2454.0100000000002</v>
      </c>
    </row>
    <row r="7828" spans="1:10" hidden="1">
      <c r="A7828" s="141" t="s">
        <v>35266</v>
      </c>
      <c r="B7828" s="141" t="str">
        <f t="shared" si="122"/>
        <v>PASTA DE CIMENTO BRANCO E CAL,NO TRACO 1:1PASTA DE CIMENTO BRANCO E CAL,NO TRACO 1:1PASTA DE CIMENTO BRANCO E CAL,NO TRACO 1:1</v>
      </c>
      <c r="C7828" s="141" t="s">
        <v>35265</v>
      </c>
      <c r="I7828" s="141" t="s">
        <v>4524</v>
      </c>
      <c r="J7828" s="649">
        <v>2430.1</v>
      </c>
    </row>
    <row r="7829" spans="1:10" hidden="1">
      <c r="A7829" s="141" t="s">
        <v>35267</v>
      </c>
      <c r="B7829" s="141" t="str">
        <f t="shared" si="122"/>
        <v>ARGAMASSA DE CIMENTO E AREIA NO TRACO 1:1,PREPARO MANUALARGAMASSA DE CIMENTO E AREIA NO TRACO 1:1,PREPARO MANUALARGAMASSA DE CIMENTO E AREIA NO TRACO 1:1,PREPARO MANUAL</v>
      </c>
      <c r="C7829" s="141" t="s">
        <v>35268</v>
      </c>
      <c r="I7829" s="141" t="s">
        <v>4524</v>
      </c>
      <c r="J7829" s="649">
        <v>754.16</v>
      </c>
    </row>
    <row r="7830" spans="1:10" hidden="1">
      <c r="A7830" s="141" t="s">
        <v>35269</v>
      </c>
      <c r="B7830" s="141" t="str">
        <f t="shared" si="122"/>
        <v>ARGAMASSA DE CIMENTO E AREIA NO TRACO 1:1,PREPARO MANUALARGAMASSA DE CIMENTO E AREIA NO TRACO 1:1,PREPARO MANUALARGAMASSA DE CIMENTO E AREIA NO TRACO 1:1,PREPARO MANUAL</v>
      </c>
      <c r="C7830" s="141" t="s">
        <v>35268</v>
      </c>
      <c r="I7830" s="141" t="s">
        <v>4524</v>
      </c>
      <c r="J7830" s="649">
        <v>724.93</v>
      </c>
    </row>
    <row r="7831" spans="1:10" hidden="1">
      <c r="A7831" s="141" t="s">
        <v>35270</v>
      </c>
      <c r="B7831" s="141" t="str">
        <f t="shared" si="122"/>
        <v>ARGAMASSA DE CIMENTO E AREIA NO TRACO 1:1,5,PREPARO MANUALARGAMASSA DE CIMENTO E AREIA NO TRACO 1:1,5,PREPARO MANUALARGAMASSA DE CIMENTO E AREIA NO TRACO 1:1,5,PREPARO MANUAL</v>
      </c>
      <c r="C7831" s="141" t="s">
        <v>35271</v>
      </c>
      <c r="I7831" s="141" t="s">
        <v>4524</v>
      </c>
      <c r="J7831" s="649">
        <v>711.7</v>
      </c>
    </row>
    <row r="7832" spans="1:10" hidden="1">
      <c r="A7832" s="141" t="s">
        <v>35272</v>
      </c>
      <c r="B7832" s="141" t="str">
        <f t="shared" si="122"/>
        <v>ARGAMASSA DE CIMENTO E AREIA NO TRACO 1:1,5,PREPARO MANUALARGAMASSA DE CIMENTO E AREIA NO TRACO 1:1,5,PREPARO MANUALARGAMASSA DE CIMENTO E AREIA NO TRACO 1:1,5,PREPARO MANUAL</v>
      </c>
      <c r="C7832" s="141" t="s">
        <v>35271</v>
      </c>
      <c r="I7832" s="141" t="s">
        <v>4524</v>
      </c>
      <c r="J7832" s="649">
        <v>682.47</v>
      </c>
    </row>
    <row r="7833" spans="1:10" hidden="1">
      <c r="A7833" s="141" t="s">
        <v>35273</v>
      </c>
      <c r="B7833" s="141" t="str">
        <f t="shared" si="122"/>
        <v>ARGAMASSA DE CIMENTO E AREIA NO TRACO 1:2,PREPARO MANUALARGAMASSA DE CIMENTO E AREIA NO TRACO 1:2,PREPARO MANUALARGAMASSA DE CIMENTO E AREIA NO TRACO 1:2,PREPARO MANUAL</v>
      </c>
      <c r="C7833" s="141" t="s">
        <v>35274</v>
      </c>
      <c r="I7833" s="141" t="s">
        <v>4524</v>
      </c>
      <c r="J7833" s="649">
        <v>673.14</v>
      </c>
    </row>
    <row r="7834" spans="1:10" hidden="1">
      <c r="A7834" s="141" t="s">
        <v>35275</v>
      </c>
      <c r="B7834" s="141" t="str">
        <f t="shared" si="122"/>
        <v>ARGAMASSA DE CIMENTO E AREIA NO TRACO 1:2,PREPARO MANUALARGAMASSA DE CIMENTO E AREIA NO TRACO 1:2,PREPARO MANUALARGAMASSA DE CIMENTO E AREIA NO TRACO 1:2,PREPARO MANUAL</v>
      </c>
      <c r="C7834" s="141" t="s">
        <v>35274</v>
      </c>
      <c r="I7834" s="141" t="s">
        <v>4524</v>
      </c>
      <c r="J7834" s="649">
        <v>643.91</v>
      </c>
    </row>
    <row r="7835" spans="1:10" hidden="1">
      <c r="A7835" s="141" t="s">
        <v>35276</v>
      </c>
      <c r="B7835" s="141" t="str">
        <f t="shared" si="122"/>
        <v>ARGAMASSA DE CIMENTO E AREIA NO TRACO 1:3,PREPARO MANUALARGAMASSA DE CIMENTO E AREIA NO TRACO 1:3,PREPARO MANUALARGAMASSA DE CIMENTO E AREIA NO TRACO 1:3,PREPARO MANUAL</v>
      </c>
      <c r="C7835" s="141" t="s">
        <v>35277</v>
      </c>
      <c r="I7835" s="141" t="s">
        <v>4524</v>
      </c>
      <c r="J7835" s="649">
        <v>611.64</v>
      </c>
    </row>
    <row r="7836" spans="1:10" hidden="1">
      <c r="A7836" s="141" t="s">
        <v>35278</v>
      </c>
      <c r="B7836" s="141" t="str">
        <f t="shared" si="122"/>
        <v>ARGAMASSA DE CIMENTO E AREIA NO TRACO 1:3,PREPARO MANUALARGAMASSA DE CIMENTO E AREIA NO TRACO 1:3,PREPARO MANUALARGAMASSA DE CIMENTO E AREIA NO TRACO 1:3,PREPARO MANUAL</v>
      </c>
      <c r="C7836" s="141" t="s">
        <v>35277</v>
      </c>
      <c r="I7836" s="141" t="s">
        <v>4524</v>
      </c>
      <c r="J7836" s="649">
        <v>582.41</v>
      </c>
    </row>
    <row r="7837" spans="1:10" hidden="1">
      <c r="A7837" s="141" t="s">
        <v>35279</v>
      </c>
      <c r="B7837" s="141" t="str">
        <f t="shared" si="122"/>
        <v>ARGAMASSA DE CIMENTO E AREIA NO TRACO 1:4,PREPARO MANUALARGAMASSA DE CIMENTO E AREIA NO TRACO 1:4,PREPARO MANUALARGAMASSA DE CIMENTO E AREIA NO TRACO 1:4,PREPARO MANUAL</v>
      </c>
      <c r="C7837" s="141" t="s">
        <v>35280</v>
      </c>
      <c r="I7837" s="141" t="s">
        <v>4524</v>
      </c>
      <c r="J7837" s="649">
        <v>581.45000000000005</v>
      </c>
    </row>
    <row r="7838" spans="1:10" hidden="1">
      <c r="A7838" s="141" t="s">
        <v>35281</v>
      </c>
      <c r="B7838" s="141" t="str">
        <f t="shared" si="122"/>
        <v>ARGAMASSA DE CIMENTO E AREIA NO TRACO 1:4,PREPARO MANUALARGAMASSA DE CIMENTO E AREIA NO TRACO 1:4,PREPARO MANUALARGAMASSA DE CIMENTO E AREIA NO TRACO 1:4,PREPARO MANUAL</v>
      </c>
      <c r="C7838" s="141" t="s">
        <v>35280</v>
      </c>
      <c r="I7838" s="141" t="s">
        <v>4524</v>
      </c>
      <c r="J7838" s="649">
        <v>552.22</v>
      </c>
    </row>
    <row r="7839" spans="1:10" hidden="1">
      <c r="A7839" s="141" t="s">
        <v>35282</v>
      </c>
      <c r="B7839" s="141" t="str">
        <f t="shared" si="122"/>
        <v>ARGAMASSA DE CIMENTO E AREIA NO TRACO 1:5,PREPARO MANUALARGAMASSA DE CIMENTO E AREIA NO TRACO 1:5,PREPARO MANUALARGAMASSA DE CIMENTO E AREIA NO TRACO 1:5,PREPARO MANUAL</v>
      </c>
      <c r="C7839" s="141" t="s">
        <v>35283</v>
      </c>
      <c r="I7839" s="141" t="s">
        <v>4524</v>
      </c>
      <c r="J7839" s="649">
        <v>553.58000000000004</v>
      </c>
    </row>
    <row r="7840" spans="1:10" hidden="1">
      <c r="A7840" s="141" t="s">
        <v>35284</v>
      </c>
      <c r="B7840" s="141" t="str">
        <f t="shared" si="122"/>
        <v>ARGAMASSA DE CIMENTO E AREIA NO TRACO 1:5,PREPARO MANUALARGAMASSA DE CIMENTO E AREIA NO TRACO 1:5,PREPARO MANUALARGAMASSA DE CIMENTO E AREIA NO TRACO 1:5,PREPARO MANUAL</v>
      </c>
      <c r="C7840" s="141" t="s">
        <v>35283</v>
      </c>
      <c r="I7840" s="141" t="s">
        <v>4524</v>
      </c>
      <c r="J7840" s="649">
        <v>524.35</v>
      </c>
    </row>
    <row r="7841" spans="1:10" hidden="1">
      <c r="A7841" s="141" t="s">
        <v>35285</v>
      </c>
      <c r="B7841" s="141" t="str">
        <f t="shared" si="122"/>
        <v>ARGAMASSA DE CIMENTO E AREIA NO TRACO 1:6,PREPARO MANUALARGAMASSA DE CIMENTO E AREIA NO TRACO 1:6,PREPARO MANUALARGAMASSA DE CIMENTO E AREIA NO TRACO 1:6,PREPARO MANUAL</v>
      </c>
      <c r="C7841" s="141" t="s">
        <v>35286</v>
      </c>
      <c r="I7841" s="141" t="s">
        <v>4524</v>
      </c>
      <c r="J7841" s="649">
        <v>534.71</v>
      </c>
    </row>
    <row r="7842" spans="1:10" hidden="1">
      <c r="A7842" s="141" t="s">
        <v>35287</v>
      </c>
      <c r="B7842" s="141" t="str">
        <f t="shared" si="122"/>
        <v>ARGAMASSA DE CIMENTO E AREIA NO TRACO 1:6,PREPARO MANUALARGAMASSA DE CIMENTO E AREIA NO TRACO 1:6,PREPARO MANUALARGAMASSA DE CIMENTO E AREIA NO TRACO 1:6,PREPARO MANUAL</v>
      </c>
      <c r="C7842" s="141" t="s">
        <v>35286</v>
      </c>
      <c r="I7842" s="141" t="s">
        <v>4524</v>
      </c>
      <c r="J7842" s="649">
        <v>505.48</v>
      </c>
    </row>
    <row r="7843" spans="1:10" hidden="1">
      <c r="A7843" s="141" t="s">
        <v>35288</v>
      </c>
      <c r="B7843" s="141" t="str">
        <f t="shared" si="122"/>
        <v>ARGAMASSA DE CIMENTO E AREIA NO TRACO 1:8,PREPARO MANUALARGAMASSA DE CIMENTO E AREIA NO TRACO 1:8,PREPARO MANUALARGAMASSA DE CIMENTO E AREIA NO TRACO 1:8,PREPARO MANUAL</v>
      </c>
      <c r="C7843" s="141" t="s">
        <v>35289</v>
      </c>
      <c r="I7843" s="141" t="s">
        <v>4524</v>
      </c>
      <c r="J7843" s="649">
        <v>509.15</v>
      </c>
    </row>
    <row r="7844" spans="1:10" hidden="1">
      <c r="A7844" s="141" t="s">
        <v>35290</v>
      </c>
      <c r="B7844" s="141" t="str">
        <f t="shared" si="122"/>
        <v>ARGAMASSA DE CIMENTO E AREIA NO TRACO 1:8,PREPARO MANUALARGAMASSA DE CIMENTO E AREIA NO TRACO 1:8,PREPARO MANUALARGAMASSA DE CIMENTO E AREIA NO TRACO 1:8,PREPARO MANUAL</v>
      </c>
      <c r="C7844" s="141" t="s">
        <v>35289</v>
      </c>
      <c r="I7844" s="141" t="s">
        <v>4524</v>
      </c>
      <c r="J7844" s="649">
        <v>479.92</v>
      </c>
    </row>
    <row r="7845" spans="1:10" hidden="1">
      <c r="A7845" s="141" t="s">
        <v>35291</v>
      </c>
      <c r="B7845" s="141" t="str">
        <f t="shared" si="122"/>
        <v>ARGAMASSA DE CIMENTO E PO-DE-PEDRA,NO TRACO 1:3,PREPARO MANUALARGAMASSA DE CIMENTO E PO-DE-PEDRA,NO TRACO 1:3,PREPARO MANUARGAMASSA DE CIMENTO E PO-DE-PEDRA,NO TRACO 1:3,PREPARO MANU</v>
      </c>
      <c r="C7845" s="141" t="s">
        <v>35292</v>
      </c>
      <c r="D7845" s="141" t="s">
        <v>21209</v>
      </c>
      <c r="I7845" s="141" t="s">
        <v>4524</v>
      </c>
      <c r="J7845" s="649">
        <v>609.95000000000005</v>
      </c>
    </row>
    <row r="7846" spans="1:10" hidden="1">
      <c r="A7846" s="141" t="s">
        <v>35293</v>
      </c>
      <c r="B7846" s="141" t="str">
        <f t="shared" si="122"/>
        <v>ARGAMASSA DE CIMENTO E PO-DE-PEDRA,NO TRACO 1:3,PREPARO MANUALARGAMASSA DE CIMENTO E PO-DE-PEDRA,NO TRACO 1:3,PREPARO MANUARGAMASSA DE CIMENTO E PO-DE-PEDRA,NO TRACO 1:3,PREPARO MANU</v>
      </c>
      <c r="C7846" s="141" t="s">
        <v>35292</v>
      </c>
      <c r="D7846" s="141" t="s">
        <v>21209</v>
      </c>
      <c r="I7846" s="141" t="s">
        <v>4524</v>
      </c>
      <c r="J7846" s="649">
        <v>580.71</v>
      </c>
    </row>
    <row r="7847" spans="1:10" hidden="1">
      <c r="A7847" s="141" t="s">
        <v>35294</v>
      </c>
      <c r="B7847" s="141" t="str">
        <f t="shared" si="122"/>
        <v>ARGAMASSA DE CIMENTO E PO-DE-PEDRA,NO TRACO 1:4,PREPARO MANUALARGAMASSA DE CIMENTO E PO-DE-PEDRA,NO TRACO 1:4,PREPARO MANUARGAMASSA DE CIMENTO E PO-DE-PEDRA,NO TRACO 1:4,PREPARO MANU</v>
      </c>
      <c r="C7847" s="141" t="s">
        <v>35295</v>
      </c>
      <c r="D7847" s="141" t="s">
        <v>21209</v>
      </c>
      <c r="I7847" s="141" t="s">
        <v>4524</v>
      </c>
      <c r="J7847" s="649">
        <v>577.17999999999995</v>
      </c>
    </row>
    <row r="7848" spans="1:10" hidden="1">
      <c r="A7848" s="141" t="s">
        <v>35296</v>
      </c>
      <c r="B7848" s="141" t="str">
        <f t="shared" si="122"/>
        <v>ARGAMASSA DE CIMENTO E PO-DE-PEDRA,NO TRACO 1:4,PREPARO MANUALARGAMASSA DE CIMENTO E PO-DE-PEDRA,NO TRACO 1:4,PREPARO MANUARGAMASSA DE CIMENTO E PO-DE-PEDRA,NO TRACO 1:4,PREPARO MANU</v>
      </c>
      <c r="C7848" s="141" t="s">
        <v>35295</v>
      </c>
      <c r="D7848" s="141" t="s">
        <v>21209</v>
      </c>
      <c r="I7848" s="141" t="s">
        <v>4524</v>
      </c>
      <c r="J7848" s="649">
        <v>547.95000000000005</v>
      </c>
    </row>
    <row r="7849" spans="1:10" hidden="1">
      <c r="A7849" s="141" t="s">
        <v>35297</v>
      </c>
      <c r="B7849" s="141" t="str">
        <f t="shared" si="122"/>
        <v>ARGAMASSA DE CIMENTO,CAL E AREIA FINA,NO TRACO 1:3:5,PREPARO MANUALARGAMASSA DE CIMENTO,CAL E AREIA FINA,NO TRACO 1:3:5,PREPAROARGAMASSA DE CIMENTO,CAL E AREIA FINA,NO TRACO 1:3:5,PREPARO</v>
      </c>
      <c r="C7849" s="141" t="s">
        <v>35298</v>
      </c>
      <c r="D7849" s="141" t="s">
        <v>35299</v>
      </c>
      <c r="I7849" s="141" t="s">
        <v>4524</v>
      </c>
      <c r="J7849" s="649">
        <v>759.07</v>
      </c>
    </row>
    <row r="7850" spans="1:10" hidden="1">
      <c r="A7850" s="141" t="s">
        <v>35300</v>
      </c>
      <c r="B7850" s="141" t="str">
        <f t="shared" si="122"/>
        <v>ARGAMASSA DE CIMENTO,CAL E AREIA FINA,NO TRACO 1:3:5,PREPARO MANUALARGAMASSA DE CIMENTO,CAL E AREIA FINA,NO TRACO 1:3:5,PREPAROARGAMASSA DE CIMENTO,CAL E AREIA FINA,NO TRACO 1:3:5,PREPARO</v>
      </c>
      <c r="C7850" s="141" t="s">
        <v>35298</v>
      </c>
      <c r="D7850" s="141" t="s">
        <v>35299</v>
      </c>
      <c r="I7850" s="141" t="s">
        <v>4524</v>
      </c>
      <c r="J7850" s="649">
        <v>729.84</v>
      </c>
    </row>
    <row r="7851" spans="1:10" hidden="1">
      <c r="A7851" s="141" t="s">
        <v>35301</v>
      </c>
      <c r="B7851" s="141" t="str">
        <f t="shared" si="122"/>
        <v>ARGAMASSA DE CIMENTO,CAL E AREIA FINA,NO TRACO 1:3:8,PREPARO MANUALARGAMASSA DE CIMENTO,CAL E AREIA FINA,NO TRACO 1:3:8,PREPAROARGAMASSA DE CIMENTO,CAL E AREIA FINA,NO TRACO 1:3:8,PREPARO</v>
      </c>
      <c r="C7851" s="141" t="s">
        <v>35302</v>
      </c>
      <c r="D7851" s="141" t="s">
        <v>35299</v>
      </c>
      <c r="I7851" s="141" t="s">
        <v>4524</v>
      </c>
      <c r="J7851" s="649">
        <v>693.14</v>
      </c>
    </row>
    <row r="7852" spans="1:10" hidden="1">
      <c r="A7852" s="141" t="s">
        <v>35303</v>
      </c>
      <c r="B7852" s="141" t="str">
        <f t="shared" si="122"/>
        <v>ARGAMASSA DE CIMENTO,CAL E AREIA FINA,NO TRACO 1:3:8,PREPARO MANUALARGAMASSA DE CIMENTO,CAL E AREIA FINA,NO TRACO 1:3:8,PREPAROARGAMASSA DE CIMENTO,CAL E AREIA FINA,NO TRACO 1:3:8,PREPARO</v>
      </c>
      <c r="C7852" s="141" t="s">
        <v>35302</v>
      </c>
      <c r="D7852" s="141" t="s">
        <v>35299</v>
      </c>
      <c r="I7852" s="141" t="s">
        <v>4524</v>
      </c>
      <c r="J7852" s="649">
        <v>663.91</v>
      </c>
    </row>
    <row r="7853" spans="1:10" hidden="1">
      <c r="A7853" s="141" t="s">
        <v>35304</v>
      </c>
      <c r="B7853" s="141" t="str">
        <f t="shared" si="122"/>
        <v>ARGAMASSA DE CIMENTO BRANCO,CAL E PO-DE-MARMORE,NO TRACO 1:1:3,PREPARO MANUALARGAMASSA DE CIMENTO BRANCO,CAL E PO-DE-MARMORE,NO TRACO 1:1ARGAMASSA DE CIMENTO BRANCO,CAL E PO-DE-MARMORE,NO TRACO 1:1</v>
      </c>
      <c r="C7853" s="141" t="s">
        <v>35305</v>
      </c>
      <c r="D7853" s="141" t="s">
        <v>35306</v>
      </c>
      <c r="I7853" s="141" t="s">
        <v>4524</v>
      </c>
      <c r="J7853" s="649">
        <v>1794.02</v>
      </c>
    </row>
    <row r="7854" spans="1:10" hidden="1">
      <c r="A7854" s="141" t="s">
        <v>35307</v>
      </c>
      <c r="B7854" s="141" t="str">
        <f t="shared" si="122"/>
        <v>ARGAMASSA DE CIMENTO BRANCO,CAL E PO-DE-MARMORE,NO TRACO 1:1:3,PREPARO MANUALARGAMASSA DE CIMENTO BRANCO,CAL E PO-DE-MARMORE,NO TRACO 1:1ARGAMASSA DE CIMENTO BRANCO,CAL E PO-DE-MARMORE,NO TRACO 1:1</v>
      </c>
      <c r="C7854" s="141" t="s">
        <v>35305</v>
      </c>
      <c r="D7854" s="141" t="s">
        <v>35306</v>
      </c>
      <c r="I7854" s="141" t="s">
        <v>4524</v>
      </c>
      <c r="J7854" s="649">
        <v>1764.79</v>
      </c>
    </row>
    <row r="7855" spans="1:10" hidden="1">
      <c r="A7855" s="141" t="s">
        <v>35308</v>
      </c>
      <c r="B7855" s="141" t="str">
        <f t="shared" si="122"/>
        <v>ARGAMASSA DE CIMENTO E SAIBRO,NO TRACO 1:2,PREPARO MANUALARGAMASSA DE CIMENTO E SAIBRO,NO TRACO 1:2,PREPARO MANUALARGAMASSA DE CIMENTO E SAIBRO,NO TRACO 1:2,PREPARO MANUAL</v>
      </c>
      <c r="C7855" s="141" t="s">
        <v>35309</v>
      </c>
      <c r="I7855" s="141" t="s">
        <v>4524</v>
      </c>
      <c r="J7855" s="649">
        <v>615.69000000000005</v>
      </c>
    </row>
    <row r="7856" spans="1:10" hidden="1">
      <c r="A7856" s="141" t="s">
        <v>35310</v>
      </c>
      <c r="B7856" s="141" t="str">
        <f t="shared" si="122"/>
        <v>ARGAMASSA DE CIMENTO E SAIBRO,NO TRACO 1:2,PREPARO MANUALARGAMASSA DE CIMENTO E SAIBRO,NO TRACO 1:2,PREPARO MANUALARGAMASSA DE CIMENTO E SAIBRO,NO TRACO 1:2,PREPARO MANUAL</v>
      </c>
      <c r="C7856" s="141" t="s">
        <v>35309</v>
      </c>
      <c r="I7856" s="141" t="s">
        <v>4524</v>
      </c>
      <c r="J7856" s="649">
        <v>586.46</v>
      </c>
    </row>
    <row r="7857" spans="1:10" hidden="1">
      <c r="A7857" s="141" t="s">
        <v>35311</v>
      </c>
      <c r="B7857" s="141" t="str">
        <f t="shared" si="122"/>
        <v>ARGAMASSA DE CIMENTO E SAIBRO,NO TRACO 1:4,PREPARO MANUALARGAMASSA DE CIMENTO E SAIBRO,NO TRACO 1:4,PREPARO MANUALARGAMASSA DE CIMENTO E SAIBRO,NO TRACO 1:4,PREPARO MANUAL</v>
      </c>
      <c r="C7857" s="141" t="s">
        <v>35312</v>
      </c>
      <c r="I7857" s="141" t="s">
        <v>4524</v>
      </c>
      <c r="J7857" s="649">
        <v>518.51</v>
      </c>
    </row>
    <row r="7858" spans="1:10" hidden="1">
      <c r="A7858" s="141" t="s">
        <v>35313</v>
      </c>
      <c r="B7858" s="141" t="str">
        <f t="shared" si="122"/>
        <v>ARGAMASSA DE CIMENTO E SAIBRO,NO TRACO 1:4,PREPARO MANUALARGAMASSA DE CIMENTO E SAIBRO,NO TRACO 1:4,PREPARO MANUALARGAMASSA DE CIMENTO E SAIBRO,NO TRACO 1:4,PREPARO MANUAL</v>
      </c>
      <c r="C7858" s="141" t="s">
        <v>35312</v>
      </c>
      <c r="I7858" s="141" t="s">
        <v>4524</v>
      </c>
      <c r="J7858" s="649">
        <v>489.28</v>
      </c>
    </row>
    <row r="7859" spans="1:10" hidden="1">
      <c r="A7859" s="141" t="s">
        <v>35314</v>
      </c>
      <c r="B7859" s="141" t="str">
        <f t="shared" si="122"/>
        <v>ARGAMASSA DE CIMENTO E SAIBRO,NO TRACO 1:6,PREPARO MANUALARGAMASSA DE CIMENTO E SAIBRO,NO TRACO 1:6,PREPARO MANUALARGAMASSA DE CIMENTO E SAIBRO,NO TRACO 1:6,PREPARO MANUAL</v>
      </c>
      <c r="C7859" s="141" t="s">
        <v>35315</v>
      </c>
      <c r="I7859" s="141" t="s">
        <v>4524</v>
      </c>
      <c r="J7859" s="649">
        <v>473.23</v>
      </c>
    </row>
    <row r="7860" spans="1:10" hidden="1">
      <c r="A7860" s="141" t="s">
        <v>35316</v>
      </c>
      <c r="B7860" s="141" t="str">
        <f t="shared" si="122"/>
        <v>ARGAMASSA DE CIMENTO E SAIBRO,NO TRACO 1:6,PREPARO MANUALARGAMASSA DE CIMENTO E SAIBRO,NO TRACO 1:6,PREPARO MANUALARGAMASSA DE CIMENTO E SAIBRO,NO TRACO 1:6,PREPARO MANUAL</v>
      </c>
      <c r="C7860" s="141" t="s">
        <v>35315</v>
      </c>
      <c r="I7860" s="141" t="s">
        <v>4524</v>
      </c>
      <c r="J7860" s="649">
        <v>444</v>
      </c>
    </row>
    <row r="7861" spans="1:10" hidden="1">
      <c r="A7861" s="141" t="s">
        <v>35317</v>
      </c>
      <c r="B7861" s="141" t="str">
        <f t="shared" si="122"/>
        <v>ARGAMASSA DE CIMENTO E SAIBRO,NO TRACO 1:8,PREPARO MANUALARGAMASSA DE CIMENTO E SAIBRO,NO TRACO 1:8,PREPARO MANUALARGAMASSA DE CIMENTO E SAIBRO,NO TRACO 1:8,PREPARO MANUAL</v>
      </c>
      <c r="C7861" s="141" t="s">
        <v>35318</v>
      </c>
      <c r="I7861" s="141" t="s">
        <v>4524</v>
      </c>
      <c r="J7861" s="649">
        <v>449.04</v>
      </c>
    </row>
    <row r="7862" spans="1:10" hidden="1">
      <c r="A7862" s="141" t="s">
        <v>35319</v>
      </c>
      <c r="B7862" s="141" t="str">
        <f t="shared" si="122"/>
        <v>ARGAMASSA DE CIMENTO E SAIBRO,NO TRACO 1:8,PREPARO MANUALARGAMASSA DE CIMENTO E SAIBRO,NO TRACO 1:8,PREPARO MANUALARGAMASSA DE CIMENTO E SAIBRO,NO TRACO 1:8,PREPARO MANUAL</v>
      </c>
      <c r="C7862" s="141" t="s">
        <v>35318</v>
      </c>
      <c r="I7862" s="141" t="s">
        <v>4524</v>
      </c>
      <c r="J7862" s="649">
        <v>419.81</v>
      </c>
    </row>
    <row r="7863" spans="1:10" hidden="1">
      <c r="A7863" s="141" t="s">
        <v>35320</v>
      </c>
      <c r="B7863" s="141" t="str">
        <f t="shared" si="122"/>
        <v>ARGAMASSA DE CIMENTO,SAIBRO E AREIA,NO TRACO 1:2:2,PREPAROMANUALARGAMASSA DE CIMENTO,SAIBRO E AREIA,NO TRACO 1:2:2,PREPAROARGAMASSA DE CIMENTO,SAIBRO E AREIA,NO TRACO 1:2:2,PREPARO</v>
      </c>
      <c r="C7863" s="141" t="s">
        <v>35321</v>
      </c>
      <c r="D7863" s="141" t="s">
        <v>35322</v>
      </c>
      <c r="I7863" s="141" t="s">
        <v>4524</v>
      </c>
      <c r="J7863" s="649">
        <v>502.95</v>
      </c>
    </row>
    <row r="7864" spans="1:10" hidden="1">
      <c r="A7864" s="141" t="s">
        <v>35323</v>
      </c>
      <c r="B7864" s="141" t="str">
        <f t="shared" si="122"/>
        <v>ARGAMASSA DE CIMENTO,SAIBRO E AREIA,NO TRACO 1:2:2,PREPAROMANUALARGAMASSA DE CIMENTO,SAIBRO E AREIA,NO TRACO 1:2:2,PREPAROARGAMASSA DE CIMENTO,SAIBRO E AREIA,NO TRACO 1:2:2,PREPARO</v>
      </c>
      <c r="C7864" s="141" t="s">
        <v>35321</v>
      </c>
      <c r="D7864" s="141" t="s">
        <v>35322</v>
      </c>
      <c r="I7864" s="141" t="s">
        <v>4524</v>
      </c>
      <c r="J7864" s="649">
        <v>473.72</v>
      </c>
    </row>
    <row r="7865" spans="1:10" hidden="1">
      <c r="A7865" s="141" t="s">
        <v>35324</v>
      </c>
      <c r="B7865" s="141" t="str">
        <f t="shared" si="122"/>
        <v>ARGAMASSA DE CIMENTO,SAIBRO E AREIA,NO TRACO 1:2:3,PREPAROMANUALARGAMASSA DE CIMENTO,SAIBRO E AREIA,NO TRACO 1:2:3,PREPAROARGAMASSA DE CIMENTO,SAIBRO E AREIA,NO TRACO 1:2:3,PREPARO</v>
      </c>
      <c r="C7865" s="141" t="s">
        <v>35325</v>
      </c>
      <c r="D7865" s="141" t="s">
        <v>35322</v>
      </c>
      <c r="I7865" s="141" t="s">
        <v>4524</v>
      </c>
      <c r="J7865" s="649">
        <v>539.13</v>
      </c>
    </row>
    <row r="7866" spans="1:10" hidden="1">
      <c r="A7866" s="141" t="s">
        <v>35326</v>
      </c>
      <c r="B7866" s="141" t="str">
        <f t="shared" si="122"/>
        <v>ARGAMASSA DE CIMENTO,SAIBRO E AREIA,NO TRACO 1:2:3,PREPAROMANUALARGAMASSA DE CIMENTO,SAIBRO E AREIA,NO TRACO 1:2:3,PREPAROARGAMASSA DE CIMENTO,SAIBRO E AREIA,NO TRACO 1:2:3,PREPARO</v>
      </c>
      <c r="C7866" s="141" t="s">
        <v>35325</v>
      </c>
      <c r="D7866" s="141" t="s">
        <v>35322</v>
      </c>
      <c r="I7866" s="141" t="s">
        <v>4524</v>
      </c>
      <c r="J7866" s="649">
        <v>509.9</v>
      </c>
    </row>
    <row r="7867" spans="1:10" hidden="1">
      <c r="A7867" s="141" t="s">
        <v>35327</v>
      </c>
      <c r="B7867" s="141" t="str">
        <f t="shared" si="122"/>
        <v>ARGAMASSA DE CIMENTO,SAIBRO E AREIA,NO TRACO 1:3:3,PREPAROMANUALARGAMASSA DE CIMENTO,SAIBRO E AREIA,NO TRACO 1:3:3,PREPAROARGAMASSA DE CIMENTO,SAIBRO E AREIA,NO TRACO 1:3:3,PREPARO</v>
      </c>
      <c r="C7867" s="141" t="s">
        <v>35328</v>
      </c>
      <c r="D7867" s="141" t="s">
        <v>35322</v>
      </c>
      <c r="I7867" s="141" t="s">
        <v>4524</v>
      </c>
      <c r="J7867" s="649">
        <v>521.08000000000004</v>
      </c>
    </row>
    <row r="7868" spans="1:10" hidden="1">
      <c r="A7868" s="141" t="s">
        <v>35329</v>
      </c>
      <c r="B7868" s="141" t="str">
        <f t="shared" si="122"/>
        <v>ARGAMASSA DE CIMENTO,SAIBRO E AREIA,NO TRACO 1:3:3,PREPAROMANUALARGAMASSA DE CIMENTO,SAIBRO E AREIA,NO TRACO 1:3:3,PREPAROARGAMASSA DE CIMENTO,SAIBRO E AREIA,NO TRACO 1:3:3,PREPARO</v>
      </c>
      <c r="C7868" s="141" t="s">
        <v>35328</v>
      </c>
      <c r="D7868" s="141" t="s">
        <v>35322</v>
      </c>
      <c r="I7868" s="141" t="s">
        <v>4524</v>
      </c>
      <c r="J7868" s="649">
        <v>491.85</v>
      </c>
    </row>
    <row r="7869" spans="1:10" hidden="1">
      <c r="A7869" s="141" t="s">
        <v>35330</v>
      </c>
      <c r="B7869" s="141" t="str">
        <f t="shared" si="122"/>
        <v>ARGAMASSA DE CIMENTO,SAIBRO E AREIA,NO TRACO 1:3:5,PREPAROMANUALARGAMASSA DE CIMENTO,SAIBRO E AREIA,NO TRACO 1:3:5,PREPAROARGAMASSA DE CIMENTO,SAIBRO E AREIA,NO TRACO 1:3:5,PREPARO</v>
      </c>
      <c r="C7869" s="141" t="s">
        <v>35331</v>
      </c>
      <c r="D7869" s="141" t="s">
        <v>35322</v>
      </c>
      <c r="I7869" s="141" t="s">
        <v>4524</v>
      </c>
      <c r="J7869" s="649">
        <v>533.76</v>
      </c>
    </row>
    <row r="7870" spans="1:10" hidden="1">
      <c r="A7870" s="141" t="s">
        <v>35332</v>
      </c>
      <c r="B7870" s="141" t="str">
        <f t="shared" si="122"/>
        <v>ARGAMASSA DE CIMENTO,SAIBRO E AREIA,NO TRACO 1:3:5,PREPAROMANUALARGAMASSA DE CIMENTO,SAIBRO E AREIA,NO TRACO 1:3:5,PREPAROARGAMASSA DE CIMENTO,SAIBRO E AREIA,NO TRACO 1:3:5,PREPARO</v>
      </c>
      <c r="C7870" s="141" t="s">
        <v>35331</v>
      </c>
      <c r="D7870" s="141" t="s">
        <v>35322</v>
      </c>
      <c r="I7870" s="141" t="s">
        <v>4524</v>
      </c>
      <c r="J7870" s="649">
        <v>504.53</v>
      </c>
    </row>
    <row r="7871" spans="1:10" hidden="1">
      <c r="A7871" s="141" t="s">
        <v>35333</v>
      </c>
      <c r="B7871" s="141" t="str">
        <f t="shared" si="122"/>
        <v>ARGAMASSA DE CIMENTO,CAL,SAIBRO E AREIA,NO TRACO 1:2:4:4,PREPARO MANUALARGAMASSA DE CIMENTO,CAL,SAIBRO E AREIA,NO TRACO 1:2:4:4,ARGAMASSA DE CIMENTO,CAL,SAIBRO E AREIA,NO TRACO 1:2:4:4,</v>
      </c>
      <c r="C7871" s="141" t="s">
        <v>35334</v>
      </c>
      <c r="D7871" s="141" t="s">
        <v>35335</v>
      </c>
      <c r="I7871" s="141" t="s">
        <v>4524</v>
      </c>
      <c r="J7871" s="649">
        <v>615.57000000000005</v>
      </c>
    </row>
    <row r="7872" spans="1:10" hidden="1">
      <c r="A7872" s="141" t="s">
        <v>35336</v>
      </c>
      <c r="B7872" s="141" t="str">
        <f t="shared" si="122"/>
        <v>ARGAMASSA DE CIMENTO,CAL,SAIBRO E AREIA,NO TRACO 1:2:4:4,PREPARO MANUALARGAMASSA DE CIMENTO,CAL,SAIBRO E AREIA,NO TRACO 1:2:4:4,ARGAMASSA DE CIMENTO,CAL,SAIBRO E AREIA,NO TRACO 1:2:4:4,</v>
      </c>
      <c r="C7872" s="141" t="s">
        <v>35334</v>
      </c>
      <c r="D7872" s="141" t="s">
        <v>35335</v>
      </c>
      <c r="I7872" s="141" t="s">
        <v>4524</v>
      </c>
      <c r="J7872" s="649">
        <v>586.34</v>
      </c>
    </row>
    <row r="7873" spans="1:10" hidden="1">
      <c r="A7873" s="141" t="s">
        <v>35337</v>
      </c>
      <c r="B7873" s="141" t="str">
        <f t="shared" si="122"/>
        <v>ARGAMASSA DE CIMENTO E AREOLA PARA EMBOCO,NO TRACO 1:2,PREPARO MANUALARGAMASSA DE CIMENTO E AREOLA PARA EMBOCO,NO TRACO 1:2,PREPAARGAMASSA DE CIMENTO E AREOLA PARA EMBOCO,NO TRACO 1:2,PREPA</v>
      </c>
      <c r="C7873" s="141" t="s">
        <v>35338</v>
      </c>
      <c r="D7873" s="141" t="s">
        <v>35339</v>
      </c>
      <c r="I7873" s="141" t="s">
        <v>4524</v>
      </c>
      <c r="J7873" s="649">
        <v>666.21</v>
      </c>
    </row>
    <row r="7874" spans="1:10" hidden="1">
      <c r="A7874" s="141" t="s">
        <v>35340</v>
      </c>
      <c r="B7874" s="141" t="str">
        <f t="shared" si="122"/>
        <v>ARGAMASSA DE CIMENTO E AREOLA PARA EMBOCO,NO TRACO 1:2,PREPARO MANUALARGAMASSA DE CIMENTO E AREOLA PARA EMBOCO,NO TRACO 1:2,PREPAARGAMASSA DE CIMENTO E AREOLA PARA EMBOCO,NO TRACO 1:2,PREPA</v>
      </c>
      <c r="C7874" s="141" t="s">
        <v>35338</v>
      </c>
      <c r="D7874" s="141" t="s">
        <v>35339</v>
      </c>
      <c r="I7874" s="141" t="s">
        <v>4524</v>
      </c>
      <c r="J7874" s="649">
        <v>636.98</v>
      </c>
    </row>
    <row r="7875" spans="1:10" hidden="1">
      <c r="A7875" s="141" t="s">
        <v>35341</v>
      </c>
      <c r="B7875" s="141" t="str">
        <f t="shared" ref="B7875:B7938" si="123">C7875&amp;D7875&amp;C7875&amp;E7875&amp;F7875&amp;G7875&amp;H7875&amp;C7875</f>
        <v>ARGAMASSA DE CIMENTO E AREOLA PARA EMBOCO,NO TRACO 1:4,PREPARO MANUALARGAMASSA DE CIMENTO E AREOLA PARA EMBOCO,NO TRACO 1:4,PREPAARGAMASSA DE CIMENTO E AREOLA PARA EMBOCO,NO TRACO 1:4,PREPA</v>
      </c>
      <c r="C7875" s="141" t="s">
        <v>35342</v>
      </c>
      <c r="D7875" s="141" t="s">
        <v>35339</v>
      </c>
      <c r="I7875" s="141" t="s">
        <v>4524</v>
      </c>
      <c r="J7875" s="649">
        <v>548.15</v>
      </c>
    </row>
    <row r="7876" spans="1:10" hidden="1">
      <c r="A7876" s="141" t="s">
        <v>35343</v>
      </c>
      <c r="B7876" s="141" t="str">
        <f t="shared" si="123"/>
        <v>ARGAMASSA DE CIMENTO E AREOLA PARA EMBOCO,NO TRACO 1:4,PREPARO MANUALARGAMASSA DE CIMENTO E AREOLA PARA EMBOCO,NO TRACO 1:4,PREPAARGAMASSA DE CIMENTO E AREOLA PARA EMBOCO,NO TRACO 1:4,PREPA</v>
      </c>
      <c r="C7876" s="141" t="s">
        <v>35342</v>
      </c>
      <c r="D7876" s="141" t="s">
        <v>35339</v>
      </c>
      <c r="I7876" s="141" t="s">
        <v>4524</v>
      </c>
      <c r="J7876" s="649">
        <v>518.91999999999996</v>
      </c>
    </row>
    <row r="7877" spans="1:10" hidden="1">
      <c r="A7877" s="141" t="s">
        <v>35344</v>
      </c>
      <c r="B7877" s="141" t="str">
        <f t="shared" si="123"/>
        <v>ARGAMASSA DE CIMENTO E AREOLA PARA EMBOCO,NO TRACO 1:6,PREPARO MANUALARGAMASSA DE CIMENTO E AREOLA PARA EMBOCO,NO TRACO 1:6,PREPAARGAMASSA DE CIMENTO E AREOLA PARA EMBOCO,NO TRACO 1:6,PREPA</v>
      </c>
      <c r="C7877" s="141" t="s">
        <v>35345</v>
      </c>
      <c r="D7877" s="141" t="s">
        <v>35339</v>
      </c>
      <c r="I7877" s="141" t="s">
        <v>4524</v>
      </c>
      <c r="J7877" s="649">
        <v>503.55</v>
      </c>
    </row>
    <row r="7878" spans="1:10" hidden="1">
      <c r="A7878" s="141" t="s">
        <v>35346</v>
      </c>
      <c r="B7878" s="141" t="str">
        <f t="shared" si="123"/>
        <v>ARGAMASSA DE CIMENTO E AREOLA PARA EMBOCO,NO TRACO 1:6,PREPARO MANUALARGAMASSA DE CIMENTO E AREOLA PARA EMBOCO,NO TRACO 1:6,PREPAARGAMASSA DE CIMENTO E AREOLA PARA EMBOCO,NO TRACO 1:6,PREPA</v>
      </c>
      <c r="C7878" s="141" t="s">
        <v>35345</v>
      </c>
      <c r="D7878" s="141" t="s">
        <v>35339</v>
      </c>
      <c r="I7878" s="141" t="s">
        <v>4524</v>
      </c>
      <c r="J7878" s="649">
        <v>474.32</v>
      </c>
    </row>
    <row r="7879" spans="1:10" hidden="1">
      <c r="A7879" s="141" t="s">
        <v>35347</v>
      </c>
      <c r="B7879" s="141" t="str">
        <f t="shared" si="123"/>
        <v>ARGAMASSA DE CIMENTO,AREIA E VERMICULITA NO TRACO 1:2:5,PREPARO MANUALARGAMASSA DE CIMENTO,AREIA E VERMICULITA NO TRACO 1:2:5,ARGAMASSA DE CIMENTO,AREIA E VERMICULITA NO TRACO 1:2:5,</v>
      </c>
      <c r="C7879" s="141" t="s">
        <v>35348</v>
      </c>
      <c r="D7879" s="141" t="s">
        <v>35335</v>
      </c>
      <c r="I7879" s="141" t="s">
        <v>4524</v>
      </c>
      <c r="J7879" s="649">
        <v>986.1</v>
      </c>
    </row>
    <row r="7880" spans="1:10" hidden="1">
      <c r="A7880" s="141" t="s">
        <v>35349</v>
      </c>
      <c r="B7880" s="141" t="str">
        <f t="shared" si="123"/>
        <v>ARGAMASSA DE CIMENTO,AREIA E VERMICULITA NO TRACO 1:2:5,PREPARO MANUALARGAMASSA DE CIMENTO,AREIA E VERMICULITA NO TRACO 1:2:5,ARGAMASSA DE CIMENTO,AREIA E VERMICULITA NO TRACO 1:2:5,</v>
      </c>
      <c r="C7880" s="141" t="s">
        <v>35348</v>
      </c>
      <c r="D7880" s="141" t="s">
        <v>35335</v>
      </c>
      <c r="I7880" s="141" t="s">
        <v>4524</v>
      </c>
      <c r="J7880" s="649">
        <v>956.87</v>
      </c>
    </row>
    <row r="7881" spans="1:10" hidden="1">
      <c r="A7881" s="141" t="s">
        <v>35350</v>
      </c>
      <c r="B7881" s="141" t="str">
        <f t="shared" si="123"/>
        <v>ARGAMASSA DE CIMENTO E AREIA,NO TRACO 1:1,PREPARO MECANICOARGAMASSA DE CIMENTO E AREIA,NO TRACO 1:1,PREPARO MECANICOARGAMASSA DE CIMENTO E AREIA,NO TRACO 1:1,PREPARO MECANICO</v>
      </c>
      <c r="C7881" s="141" t="s">
        <v>35351</v>
      </c>
      <c r="I7881" s="141" t="s">
        <v>4524</v>
      </c>
      <c r="J7881" s="649">
        <v>582.36</v>
      </c>
    </row>
    <row r="7882" spans="1:10" hidden="1">
      <c r="A7882" s="141" t="s">
        <v>35352</v>
      </c>
      <c r="B7882" s="141" t="str">
        <f t="shared" si="123"/>
        <v>ARGAMASSA DE CIMENTO E AREIA,NO TRACO 1:1,PREPARO MECANICOARGAMASSA DE CIMENTO E AREIA,NO TRACO 1:1,PREPARO MECANICOARGAMASSA DE CIMENTO E AREIA,NO TRACO 1:1,PREPARO MECANICO</v>
      </c>
      <c r="C7882" s="141" t="s">
        <v>35351</v>
      </c>
      <c r="I7882" s="141" t="s">
        <v>4524</v>
      </c>
      <c r="J7882" s="649">
        <v>577.04999999999995</v>
      </c>
    </row>
    <row r="7883" spans="1:10" hidden="1">
      <c r="A7883" s="141" t="s">
        <v>35353</v>
      </c>
      <c r="B7883" s="141" t="str">
        <f t="shared" si="123"/>
        <v>ARGAMASSA DE CIMENTO E AREIA,NO TRACO 1:1,5,PREPARO MECANICOARGAMASSA DE CIMENTO E AREIA,NO TRACO 1:1,5,PREPARO MECANICOARGAMASSA DE CIMENTO E AREIA,NO TRACO 1:1,5,PREPARO MECANICO</v>
      </c>
      <c r="C7883" s="141" t="s">
        <v>35354</v>
      </c>
      <c r="I7883" s="141" t="s">
        <v>4524</v>
      </c>
      <c r="J7883" s="649">
        <v>545.48</v>
      </c>
    </row>
    <row r="7884" spans="1:10" hidden="1">
      <c r="A7884" s="141" t="s">
        <v>35355</v>
      </c>
      <c r="B7884" s="141" t="str">
        <f t="shared" si="123"/>
        <v>ARGAMASSA DE CIMENTO E AREIA,NO TRACO 1:1,5,PREPARO MECANICOARGAMASSA DE CIMENTO E AREIA,NO TRACO 1:1,5,PREPARO MECANICOARGAMASSA DE CIMENTO E AREIA,NO TRACO 1:1,5,PREPARO MECANICO</v>
      </c>
      <c r="C7884" s="141" t="s">
        <v>35354</v>
      </c>
      <c r="I7884" s="141" t="s">
        <v>4524</v>
      </c>
      <c r="J7884" s="649">
        <v>539.41999999999996</v>
      </c>
    </row>
    <row r="7885" spans="1:10" hidden="1">
      <c r="A7885" s="141" t="s">
        <v>35356</v>
      </c>
      <c r="B7885" s="141" t="str">
        <f t="shared" si="123"/>
        <v>ARGAMASSA DE CIMENTO E AREIA,NO TRACO 1:2,PREPARO MECANICOARGAMASSA DE CIMENTO E AREIA,NO TRACO 1:2,PREPARO MECANICOARGAMASSA DE CIMENTO E AREIA,NO TRACO 1:2,PREPARO MECANICO</v>
      </c>
      <c r="C7885" s="141" t="s">
        <v>35357</v>
      </c>
      <c r="I7885" s="141" t="s">
        <v>4524</v>
      </c>
      <c r="J7885" s="649">
        <v>512.29</v>
      </c>
    </row>
    <row r="7886" spans="1:10" hidden="1">
      <c r="A7886" s="141" t="s">
        <v>35358</v>
      </c>
      <c r="B7886" s="141" t="str">
        <f t="shared" si="123"/>
        <v>ARGAMASSA DE CIMENTO E AREIA,NO TRACO 1:2,PREPARO MECANICOARGAMASSA DE CIMENTO E AREIA,NO TRACO 1:2,PREPARO MECANICOARGAMASSA DE CIMENTO E AREIA,NO TRACO 1:2,PREPARO MECANICO</v>
      </c>
      <c r="C7886" s="141" t="s">
        <v>35357</v>
      </c>
      <c r="I7886" s="141" t="s">
        <v>4524</v>
      </c>
      <c r="J7886" s="649">
        <v>505.51</v>
      </c>
    </row>
    <row r="7887" spans="1:10" hidden="1">
      <c r="A7887" s="141" t="s">
        <v>35359</v>
      </c>
      <c r="B7887" s="141" t="str">
        <f t="shared" si="123"/>
        <v>ARGAMASSA DE CIMENTO E AREIA,NO TRACO 1:3,PREPARO MECANICOARGAMASSA DE CIMENTO E AREIA,NO TRACO 1:3,PREPARO MECANICOARGAMASSA DE CIMENTO E AREIA,NO TRACO 1:3,PREPARO MECANICO</v>
      </c>
      <c r="C7887" s="141" t="s">
        <v>35360</v>
      </c>
      <c r="I7887" s="141" t="s">
        <v>4524</v>
      </c>
      <c r="J7887" s="649">
        <v>461.74</v>
      </c>
    </row>
    <row r="7888" spans="1:10" hidden="1">
      <c r="A7888" s="141" t="s">
        <v>35361</v>
      </c>
      <c r="B7888" s="141" t="str">
        <f t="shared" si="123"/>
        <v>ARGAMASSA DE CIMENTO E AREIA,NO TRACO 1:3,PREPARO MECANICOARGAMASSA DE CIMENTO E AREIA,NO TRACO 1:3,PREPARO MECANICOARGAMASSA DE CIMENTO E AREIA,NO TRACO 1:3,PREPARO MECANICO</v>
      </c>
      <c r="C7888" s="141" t="s">
        <v>35360</v>
      </c>
      <c r="I7888" s="141" t="s">
        <v>4524</v>
      </c>
      <c r="J7888" s="649">
        <v>453.51</v>
      </c>
    </row>
    <row r="7889" spans="1:10" hidden="1">
      <c r="A7889" s="141" t="s">
        <v>35362</v>
      </c>
      <c r="B7889" s="141" t="str">
        <f t="shared" si="123"/>
        <v>ARGAMASSA DE CIMENTO E AREIA,NO TRACO 1:4,PREPARO MECANICOARGAMASSA DE CIMENTO E AREIA,NO TRACO 1:4,PREPARO MECANICOARGAMASSA DE CIMENTO E AREIA,NO TRACO 1:4,PREPARO MECANICO</v>
      </c>
      <c r="C7889" s="141" t="s">
        <v>35363</v>
      </c>
      <c r="I7889" s="141" t="s">
        <v>4524</v>
      </c>
      <c r="J7889" s="649">
        <v>442.5</v>
      </c>
    </row>
    <row r="7890" spans="1:10" hidden="1">
      <c r="A7890" s="141" t="s">
        <v>35364</v>
      </c>
      <c r="B7890" s="141" t="str">
        <f t="shared" si="123"/>
        <v>ARGAMASSA DE CIMENTO E AREIA,NO TRACO 1:4,PREPARO MECANICOARGAMASSA DE CIMENTO E AREIA,NO TRACO 1:4,PREPARO MECANICOARGAMASSA DE CIMENTO E AREIA,NO TRACO 1:4,PREPARO MECANICO</v>
      </c>
      <c r="C7890" s="141" t="s">
        <v>35363</v>
      </c>
      <c r="I7890" s="141" t="s">
        <v>4524</v>
      </c>
      <c r="J7890" s="649">
        <v>432.8</v>
      </c>
    </row>
    <row r="7891" spans="1:10" hidden="1">
      <c r="A7891" s="141" t="s">
        <v>35365</v>
      </c>
      <c r="B7891" s="141" t="str">
        <f t="shared" si="123"/>
        <v>ARGAMASSA DE CIMENTO E AREIA,NO TRACO 1:5,PREPARO MECANICOARGAMASSA DE CIMENTO E AREIA,NO TRACO 1:5,PREPARO MECANICOARGAMASSA DE CIMENTO E AREIA,NO TRACO 1:5,PREPARO MECANICO</v>
      </c>
      <c r="C7891" s="141" t="s">
        <v>35366</v>
      </c>
      <c r="I7891" s="141" t="s">
        <v>4524</v>
      </c>
      <c r="J7891" s="649">
        <v>425.58</v>
      </c>
    </row>
    <row r="7892" spans="1:10" hidden="1">
      <c r="A7892" s="141" t="s">
        <v>35367</v>
      </c>
      <c r="B7892" s="141" t="str">
        <f t="shared" si="123"/>
        <v>ARGAMASSA DE CIMENTO E AREIA,NO TRACO 1:5,PREPARO MECANICOARGAMASSA DE CIMENTO E AREIA,NO TRACO 1:5,PREPARO MECANICOARGAMASSA DE CIMENTO E AREIA,NO TRACO 1:5,PREPARO MECANICO</v>
      </c>
      <c r="C7892" s="141" t="s">
        <v>35366</v>
      </c>
      <c r="I7892" s="141" t="s">
        <v>4524</v>
      </c>
      <c r="J7892" s="649">
        <v>414.42</v>
      </c>
    </row>
    <row r="7893" spans="1:10" hidden="1">
      <c r="A7893" s="141" t="s">
        <v>35368</v>
      </c>
      <c r="B7893" s="141" t="str">
        <f t="shared" si="123"/>
        <v>ARGAMASSA DE CIMENTO E AREIA,NO TRACO 1:6,PREPARO MECANICOARGAMASSA DE CIMENTO E AREIA,NO TRACO 1:6,PREPARO MECANICOARGAMASSA DE CIMENTO E AREIA,NO TRACO 1:6,PREPARO MECANICO</v>
      </c>
      <c r="C7893" s="141" t="s">
        <v>35369</v>
      </c>
      <c r="I7893" s="141" t="s">
        <v>4524</v>
      </c>
      <c r="J7893" s="649">
        <v>416.66</v>
      </c>
    </row>
    <row r="7894" spans="1:10" hidden="1">
      <c r="A7894" s="141" t="s">
        <v>35370</v>
      </c>
      <c r="B7894" s="141" t="str">
        <f t="shared" si="123"/>
        <v>ARGAMASSA DE CIMENTO E AREIA,NO TRACO 1:6,PREPARO MECANICOARGAMASSA DE CIMENTO E AREIA,NO TRACO 1:6,PREPARO MECANICOARGAMASSA DE CIMENTO E AREIA,NO TRACO 1:6,PREPARO MECANICO</v>
      </c>
      <c r="C7894" s="141" t="s">
        <v>35369</v>
      </c>
      <c r="I7894" s="141" t="s">
        <v>4524</v>
      </c>
      <c r="J7894" s="649">
        <v>404.18</v>
      </c>
    </row>
    <row r="7895" spans="1:10" hidden="1">
      <c r="A7895" s="141" t="s">
        <v>35371</v>
      </c>
      <c r="B7895" s="141" t="str">
        <f t="shared" si="123"/>
        <v>ARGAMASSA DE CIMENTO E AREIA,NO TRACO 1:8,PREPARO MECANICOARGAMASSA DE CIMENTO E AREIA,NO TRACO 1:8,PREPARO MECANICOARGAMASSA DE CIMENTO E AREIA,NO TRACO 1:8,PREPARO MECANICO</v>
      </c>
      <c r="C7895" s="141" t="s">
        <v>35372</v>
      </c>
      <c r="I7895" s="141" t="s">
        <v>4524</v>
      </c>
      <c r="J7895" s="649">
        <v>413.01</v>
      </c>
    </row>
    <row r="7896" spans="1:10" hidden="1">
      <c r="A7896" s="141" t="s">
        <v>35373</v>
      </c>
      <c r="B7896" s="141" t="str">
        <f t="shared" si="123"/>
        <v>ARGAMASSA DE CIMENTO E AREIA,NO TRACO 1:8,PREPARO MECANICOARGAMASSA DE CIMENTO E AREIA,NO TRACO 1:8,PREPARO MECANICOARGAMASSA DE CIMENTO E AREIA,NO TRACO 1:8,PREPARO MECANICO</v>
      </c>
      <c r="C7896" s="141" t="s">
        <v>35372</v>
      </c>
      <c r="I7896" s="141" t="s">
        <v>4524</v>
      </c>
      <c r="J7896" s="649">
        <v>397.6</v>
      </c>
    </row>
    <row r="7897" spans="1:10" hidden="1">
      <c r="A7897" s="141" t="s">
        <v>35374</v>
      </c>
      <c r="B7897" s="141" t="str">
        <f t="shared" si="123"/>
        <v>ARGAMASSA DE CIMENTO E PO-DE-PEDRA,NO TRACO 1:3,PREPARO MECANICOARGAMASSA DE CIMENTO E PO-DE-PEDRA,NO TRACO 1:3,PREPARO MECAARGAMASSA DE CIMENTO E PO-DE-PEDRA,NO TRACO 1:3,PREPARO MECA</v>
      </c>
      <c r="C7897" s="141" t="s">
        <v>35375</v>
      </c>
      <c r="D7897" s="141" t="s">
        <v>35376</v>
      </c>
      <c r="I7897" s="141" t="s">
        <v>4524</v>
      </c>
      <c r="J7897" s="649">
        <v>460.05</v>
      </c>
    </row>
    <row r="7898" spans="1:10" hidden="1">
      <c r="A7898" s="141" t="s">
        <v>35377</v>
      </c>
      <c r="B7898" s="141" t="str">
        <f t="shared" si="123"/>
        <v>ARGAMASSA DE CIMENTO E PO-DE-PEDRA,NO TRACO 1:3,PREPARO MECANICOARGAMASSA DE CIMENTO E PO-DE-PEDRA,NO TRACO 1:3,PREPARO MECAARGAMASSA DE CIMENTO E PO-DE-PEDRA,NO TRACO 1:3,PREPARO MECA</v>
      </c>
      <c r="C7898" s="141" t="s">
        <v>35375</v>
      </c>
      <c r="D7898" s="141" t="s">
        <v>35376</v>
      </c>
      <c r="I7898" s="141" t="s">
        <v>4524</v>
      </c>
      <c r="J7898" s="649">
        <v>451.81</v>
      </c>
    </row>
    <row r="7899" spans="1:10" hidden="1">
      <c r="A7899" s="141" t="s">
        <v>35378</v>
      </c>
      <c r="B7899" s="141" t="str">
        <f t="shared" si="123"/>
        <v>ARGAMASSA DE CIMENTO E PO-DE-PEDRA,NO TRACO 1:4,PREPARO MECANICOARGAMASSA DE CIMENTO E PO-DE-PEDRA,NO TRACO 1:4,PREPARO MECAARGAMASSA DE CIMENTO E PO-DE-PEDRA,NO TRACO 1:4,PREPARO MECA</v>
      </c>
      <c r="C7899" s="141" t="s">
        <v>35379</v>
      </c>
      <c r="D7899" s="141" t="s">
        <v>35376</v>
      </c>
      <c r="I7899" s="141" t="s">
        <v>4524</v>
      </c>
      <c r="J7899" s="649">
        <v>438.23</v>
      </c>
    </row>
    <row r="7900" spans="1:10" hidden="1">
      <c r="A7900" s="141" t="s">
        <v>35380</v>
      </c>
      <c r="B7900" s="141" t="str">
        <f t="shared" si="123"/>
        <v>ARGAMASSA DE CIMENTO E PO-DE-PEDRA,NO TRACO 1:4,PREPARO MECANICOARGAMASSA DE CIMENTO E PO-DE-PEDRA,NO TRACO 1:4,PREPARO MECAARGAMASSA DE CIMENTO E PO-DE-PEDRA,NO TRACO 1:4,PREPARO MECA</v>
      </c>
      <c r="C7900" s="141" t="s">
        <v>35379</v>
      </c>
      <c r="D7900" s="141" t="s">
        <v>35376</v>
      </c>
      <c r="I7900" s="141" t="s">
        <v>4524</v>
      </c>
      <c r="J7900" s="649">
        <v>428.53</v>
      </c>
    </row>
    <row r="7901" spans="1:10" hidden="1">
      <c r="A7901" s="141" t="s">
        <v>35381</v>
      </c>
      <c r="B7901" s="141" t="str">
        <f t="shared" si="123"/>
        <v>ARGAMASSA DE CIMENTO,CAL E AREIA FINA,NO TRACO 1:3:5,PREPARO MECANICOARGAMASSA DE CIMENTO,CAL E AREIA FINA,NO TRACO 1:3:5,PREPAROARGAMASSA DE CIMENTO,CAL E AREIA FINA,NO TRACO 1:3:5,PREPARO</v>
      </c>
      <c r="C7901" s="141" t="s">
        <v>35298</v>
      </c>
      <c r="D7901" s="141" t="s">
        <v>35382</v>
      </c>
      <c r="I7901" s="141" t="s">
        <v>4524</v>
      </c>
      <c r="J7901" s="649">
        <v>663.92</v>
      </c>
    </row>
    <row r="7902" spans="1:10" hidden="1">
      <c r="A7902" s="141" t="s">
        <v>35383</v>
      </c>
      <c r="B7902" s="141" t="str">
        <f t="shared" si="123"/>
        <v>ARGAMASSA DE CIMENTO,CAL E AREIA FINA,NO TRACO 1:3:5,PREPARO MECANICOARGAMASSA DE CIMENTO,CAL E AREIA FINA,NO TRACO 1:3:5,PREPAROARGAMASSA DE CIMENTO,CAL E AREIA FINA,NO TRACO 1:3:5,PREPARO</v>
      </c>
      <c r="C7902" s="141" t="s">
        <v>35298</v>
      </c>
      <c r="D7902" s="141" t="s">
        <v>35382</v>
      </c>
      <c r="I7902" s="141" t="s">
        <v>4524</v>
      </c>
      <c r="J7902" s="649">
        <v>648.38</v>
      </c>
    </row>
    <row r="7903" spans="1:10" hidden="1">
      <c r="A7903" s="141" t="s">
        <v>35384</v>
      </c>
      <c r="B7903" s="141" t="str">
        <f t="shared" si="123"/>
        <v>ARGAMASSA DE CIMENTO,CAL E AREIA FINA,NO TRACO 1:3:8,PREPARO MECANICOARGAMASSA DE CIMENTO,CAL E AREIA FINA,NO TRACO 1:3:8,PREPAROARGAMASSA DE CIMENTO,CAL E AREIA FINA,NO TRACO 1:3:8,PREPARO</v>
      </c>
      <c r="C7903" s="141" t="s">
        <v>35302</v>
      </c>
      <c r="D7903" s="141" t="s">
        <v>35382</v>
      </c>
      <c r="I7903" s="141" t="s">
        <v>4524</v>
      </c>
      <c r="J7903" s="649">
        <v>630.85</v>
      </c>
    </row>
    <row r="7904" spans="1:10" hidden="1">
      <c r="A7904" s="141" t="s">
        <v>35385</v>
      </c>
      <c r="B7904" s="141" t="str">
        <f t="shared" si="123"/>
        <v>ARGAMASSA DE CIMENTO,CAL E AREIA FINA,NO TRACO 1:3:8,PREPARO MECANICOARGAMASSA DE CIMENTO,CAL E AREIA FINA,NO TRACO 1:3:8,PREPAROARGAMASSA DE CIMENTO,CAL E AREIA FINA,NO TRACO 1:3:8,PREPARO</v>
      </c>
      <c r="C7904" s="141" t="s">
        <v>35302</v>
      </c>
      <c r="D7904" s="141" t="s">
        <v>35382</v>
      </c>
      <c r="I7904" s="141" t="s">
        <v>4524</v>
      </c>
      <c r="J7904" s="649">
        <v>610.91999999999996</v>
      </c>
    </row>
    <row r="7905" spans="1:10" hidden="1">
      <c r="A7905" s="141" t="s">
        <v>35386</v>
      </c>
      <c r="B7905" s="141" t="str">
        <f t="shared" si="123"/>
        <v>ARGAMASSA DE CIMENTO BRANCO,CAL E PO-DE-MARMORE,NO TRACO 1:1:3,PREPARO MECANICOARGAMASSA DE CIMENTO BRANCO,CAL E PO-DE-MARMORE,NO TRACO 1:1ARGAMASSA DE CIMENTO BRANCO,CAL E PO-DE-MARMORE,NO TRACO 1:1</v>
      </c>
      <c r="C7905" s="141" t="s">
        <v>35305</v>
      </c>
      <c r="D7905" s="141" t="s">
        <v>35387</v>
      </c>
      <c r="I7905" s="141" t="s">
        <v>4524</v>
      </c>
      <c r="J7905" s="649">
        <v>1655.07</v>
      </c>
    </row>
    <row r="7906" spans="1:10" hidden="1">
      <c r="A7906" s="141" t="s">
        <v>35388</v>
      </c>
      <c r="B7906" s="141" t="str">
        <f t="shared" si="123"/>
        <v>ARGAMASSA DE CIMENTO BRANCO,CAL E PO-DE-MARMORE,NO TRACO 1:1:3,PREPARO MECANICOARGAMASSA DE CIMENTO BRANCO,CAL E PO-DE-MARMORE,NO TRACO 1:1ARGAMASSA DE CIMENTO BRANCO,CAL E PO-DE-MARMORE,NO TRACO 1:1</v>
      </c>
      <c r="C7906" s="141" t="s">
        <v>35305</v>
      </c>
      <c r="D7906" s="141" t="s">
        <v>35387</v>
      </c>
      <c r="I7906" s="141" t="s">
        <v>4524</v>
      </c>
      <c r="J7906" s="649">
        <v>1645.37</v>
      </c>
    </row>
    <row r="7907" spans="1:10" hidden="1">
      <c r="A7907" s="141" t="s">
        <v>35389</v>
      </c>
      <c r="B7907" s="141" t="str">
        <f t="shared" si="123"/>
        <v>ARGAMASSA DE CIMENTO,CAL HIDRATADA ADITIVADA E AREIA,NO TRACO 1:1:10ARGAMASSA DE CIMENTO,CAL HIDRATADA ADITIVADA E AREIA,NO TRACARGAMASSA DE CIMENTO,CAL HIDRATADA ADITIVADA E AREIA,NO TRAC</v>
      </c>
      <c r="C7907" s="141" t="s">
        <v>35390</v>
      </c>
      <c r="D7907" s="141" t="s">
        <v>35391</v>
      </c>
      <c r="I7907" s="141" t="s">
        <v>4524</v>
      </c>
      <c r="J7907" s="649">
        <v>452.91</v>
      </c>
    </row>
    <row r="7908" spans="1:10" hidden="1">
      <c r="A7908" s="141" t="s">
        <v>35392</v>
      </c>
      <c r="B7908" s="141" t="str">
        <f t="shared" si="123"/>
        <v>ARGAMASSA DE CIMENTO,CAL HIDRATADA ADITIVADA E AREIA,NO TRACO 1:1:10ARGAMASSA DE CIMENTO,CAL HIDRATADA ADITIVADA E AREIA,NO TRACARGAMASSA DE CIMENTO,CAL HIDRATADA ADITIVADA E AREIA,NO TRAC</v>
      </c>
      <c r="C7908" s="141" t="s">
        <v>35390</v>
      </c>
      <c r="D7908" s="141" t="s">
        <v>35391</v>
      </c>
      <c r="I7908" s="141" t="s">
        <v>4524</v>
      </c>
      <c r="J7908" s="649">
        <v>440.42</v>
      </c>
    </row>
    <row r="7909" spans="1:10" hidden="1">
      <c r="A7909" s="141" t="s">
        <v>35393</v>
      </c>
      <c r="B7909" s="141" t="str">
        <f t="shared" si="123"/>
        <v>ARGAMASSA DE CIMENTO,CAL HIDRATADA ADITIVADA E AREIA,NO TRACO 1:1:8ARGAMASSA DE CIMENTO,CAL HIDRATADA ADITIVADA E AREIA,NO TRACARGAMASSA DE CIMENTO,CAL HIDRATADA ADITIVADA E AREIA,NO TRAC</v>
      </c>
      <c r="C7909" s="141" t="s">
        <v>35390</v>
      </c>
      <c r="D7909" s="141" t="s">
        <v>35394</v>
      </c>
      <c r="I7909" s="141" t="s">
        <v>4524</v>
      </c>
      <c r="J7909" s="649">
        <v>502.34</v>
      </c>
    </row>
    <row r="7910" spans="1:10" hidden="1">
      <c r="A7910" s="141" t="s">
        <v>35395</v>
      </c>
      <c r="B7910" s="141" t="str">
        <f t="shared" si="123"/>
        <v>ARGAMASSA DE CIMENTO,CAL HIDRATADA ADITIVADA E AREIA,NO TRACO 1:1:8ARGAMASSA DE CIMENTO,CAL HIDRATADA ADITIVADA E AREIA,NO TRACARGAMASSA DE CIMENTO,CAL HIDRATADA ADITIVADA E AREIA,NO TRAC</v>
      </c>
      <c r="C7910" s="141" t="s">
        <v>35390</v>
      </c>
      <c r="D7910" s="141" t="s">
        <v>35394</v>
      </c>
      <c r="I7910" s="141" t="s">
        <v>4524</v>
      </c>
      <c r="J7910" s="649">
        <v>490.65</v>
      </c>
    </row>
    <row r="7911" spans="1:10" hidden="1">
      <c r="A7911" s="141" t="s">
        <v>35396</v>
      </c>
      <c r="B7911" s="141" t="str">
        <f t="shared" si="123"/>
        <v>ARGAMASSA DE CIMENTO,CAL HIDRATADA ADITIVADA E AREIA,NO TRACO 1:1:12ARGAMASSA DE CIMENTO,CAL HIDRATADA ADITIVADA E AREIA,NO TRACARGAMASSA DE CIMENTO,CAL HIDRATADA ADITIVADA E AREIA,NO TRAC</v>
      </c>
      <c r="C7911" s="141" t="s">
        <v>35390</v>
      </c>
      <c r="D7911" s="141" t="s">
        <v>35397</v>
      </c>
      <c r="I7911" s="141" t="s">
        <v>4524</v>
      </c>
      <c r="J7911" s="649">
        <v>411.45</v>
      </c>
    </row>
    <row r="7912" spans="1:10" hidden="1">
      <c r="A7912" s="141" t="s">
        <v>35398</v>
      </c>
      <c r="B7912" s="141" t="str">
        <f t="shared" si="123"/>
        <v>ARGAMASSA DE CIMENTO,CAL HIDRATADA ADITIVADA E AREIA,NO TRACO 1:1:12ARGAMASSA DE CIMENTO,CAL HIDRATADA ADITIVADA E AREIA,NO TRACARGAMASSA DE CIMENTO,CAL HIDRATADA ADITIVADA E AREIA,NO TRAC</v>
      </c>
      <c r="C7912" s="141" t="s">
        <v>35390</v>
      </c>
      <c r="D7912" s="141" t="s">
        <v>35397</v>
      </c>
      <c r="I7912" s="141" t="s">
        <v>4524</v>
      </c>
      <c r="J7912" s="649">
        <v>397.1</v>
      </c>
    </row>
    <row r="7913" spans="1:10" hidden="1">
      <c r="A7913" s="141" t="s">
        <v>35399</v>
      </c>
      <c r="B7913" s="141" t="str">
        <f t="shared" si="123"/>
        <v>ARGAMASSA DE CIMENTO E SAIBRO,NO TRACO 1:2,PREPARO MECANICOARGAMASSA DE CIMENTO E SAIBRO,NO TRACO 1:2,PREPARO MECANICOARGAMASSA DE CIMENTO E SAIBRO,NO TRACO 1:2,PREPARO MECANICO</v>
      </c>
      <c r="C7913" s="141" t="s">
        <v>35400</v>
      </c>
      <c r="I7913" s="141" t="s">
        <v>4524</v>
      </c>
      <c r="J7913" s="649">
        <v>454.84</v>
      </c>
    </row>
    <row r="7914" spans="1:10" hidden="1">
      <c r="A7914" s="141" t="s">
        <v>35401</v>
      </c>
      <c r="B7914" s="141" t="str">
        <f t="shared" si="123"/>
        <v>ARGAMASSA DE CIMENTO E SAIBRO,NO TRACO 1:2,PREPARO MECANICOARGAMASSA DE CIMENTO E SAIBRO,NO TRACO 1:2,PREPARO MECANICOARGAMASSA DE CIMENTO E SAIBRO,NO TRACO 1:2,PREPARO MECANICO</v>
      </c>
      <c r="C7914" s="141" t="s">
        <v>35400</v>
      </c>
      <c r="I7914" s="141" t="s">
        <v>4524</v>
      </c>
      <c r="J7914" s="649">
        <v>448.07</v>
      </c>
    </row>
    <row r="7915" spans="1:10" hidden="1">
      <c r="A7915" s="141" t="s">
        <v>35402</v>
      </c>
      <c r="B7915" s="141" t="str">
        <f t="shared" si="123"/>
        <v>ARGAMASSA DE CIMENTO E SAIBRO,NO TRACO 1:4,PREPARO MECANICOARGAMASSA DE CIMENTO E SAIBRO,NO TRACO 1:4,PREPARO MECANICOARGAMASSA DE CIMENTO E SAIBRO,NO TRACO 1:4,PREPARO MECANICO</v>
      </c>
      <c r="C7915" s="141" t="s">
        <v>35403</v>
      </c>
      <c r="I7915" s="141" t="s">
        <v>4524</v>
      </c>
      <c r="J7915" s="649">
        <v>379.56</v>
      </c>
    </row>
    <row r="7916" spans="1:10" hidden="1">
      <c r="A7916" s="141" t="s">
        <v>35404</v>
      </c>
      <c r="B7916" s="141" t="str">
        <f t="shared" si="123"/>
        <v>ARGAMASSA DE CIMENTO E SAIBRO,NO TRACO 1:4,PREPARO MECANICOARGAMASSA DE CIMENTO E SAIBRO,NO TRACO 1:4,PREPARO MECANICOARGAMASSA DE CIMENTO E SAIBRO,NO TRACO 1:4,PREPARO MECANICO</v>
      </c>
      <c r="C7916" s="141" t="s">
        <v>35403</v>
      </c>
      <c r="I7916" s="141" t="s">
        <v>4524</v>
      </c>
      <c r="J7916" s="649">
        <v>369.87</v>
      </c>
    </row>
    <row r="7917" spans="1:10" hidden="1">
      <c r="A7917" s="141" t="s">
        <v>35405</v>
      </c>
      <c r="B7917" s="141" t="str">
        <f t="shared" si="123"/>
        <v>ARGAMASSA DE CIMENTO E SAIBRO,NO TRACO 1:6,PREPARO MECANICOARGAMASSA DE CIMENTO E SAIBRO,NO TRACO 1:6,PREPARO MECANICOARGAMASSA DE CIMENTO E SAIBRO,NO TRACO 1:6,PREPARO MECANICO</v>
      </c>
      <c r="C7917" s="141" t="s">
        <v>35406</v>
      </c>
      <c r="I7917" s="141" t="s">
        <v>4524</v>
      </c>
      <c r="J7917" s="649">
        <v>354.21</v>
      </c>
    </row>
    <row r="7918" spans="1:10" hidden="1">
      <c r="A7918" s="141" t="s">
        <v>35407</v>
      </c>
      <c r="B7918" s="141" t="str">
        <f t="shared" si="123"/>
        <v>ARGAMASSA DE CIMENTO E SAIBRO,NO TRACO 1:6,PREPARO MECANICOARGAMASSA DE CIMENTO E SAIBRO,NO TRACO 1:6,PREPARO MECANICOARGAMASSA DE CIMENTO E SAIBRO,NO TRACO 1:6,PREPARO MECANICO</v>
      </c>
      <c r="C7918" s="141" t="s">
        <v>35406</v>
      </c>
      <c r="I7918" s="141" t="s">
        <v>4524</v>
      </c>
      <c r="J7918" s="649">
        <v>341.72</v>
      </c>
    </row>
    <row r="7919" spans="1:10" hidden="1">
      <c r="A7919" s="141" t="s">
        <v>35408</v>
      </c>
      <c r="B7919" s="141" t="str">
        <f t="shared" si="123"/>
        <v>ARGAMASSA DE CIMENTO E SAIBRO,NO TRACO 1:8,PREPARO MECANICOARGAMASSA DE CIMENTO E SAIBRO,NO TRACO 1:8,PREPARO MECANICOARGAMASSA DE CIMENTO E SAIBRO,NO TRACO 1:8,PREPARO MECANICO</v>
      </c>
      <c r="C7919" s="141" t="s">
        <v>35409</v>
      </c>
      <c r="I7919" s="141" t="s">
        <v>4524</v>
      </c>
      <c r="J7919" s="649">
        <v>352.9</v>
      </c>
    </row>
    <row r="7920" spans="1:10" hidden="1">
      <c r="A7920" s="141" t="s">
        <v>35410</v>
      </c>
      <c r="B7920" s="141" t="str">
        <f t="shared" si="123"/>
        <v>ARGAMASSA DE CIMENTO E SAIBRO,NO TRACO 1:8,PREPARO MECANICOARGAMASSA DE CIMENTO E SAIBRO,NO TRACO 1:8,PREPARO MECANICOARGAMASSA DE CIMENTO E SAIBRO,NO TRACO 1:8,PREPARO MECANICO</v>
      </c>
      <c r="C7920" s="141" t="s">
        <v>35409</v>
      </c>
      <c r="I7920" s="141" t="s">
        <v>4524</v>
      </c>
      <c r="J7920" s="649">
        <v>337.49</v>
      </c>
    </row>
    <row r="7921" spans="1:10" hidden="1">
      <c r="A7921" s="141" t="s">
        <v>35411</v>
      </c>
      <c r="B7921" s="141" t="str">
        <f t="shared" si="123"/>
        <v>ARGAMASSA DE CIMENTO,SAIBRO E AREIA,NO TRACO 1:2:2,PREPAROMECANICOARGAMASSA DE CIMENTO,SAIBRO E AREIA,NO TRACO 1:2:2,PREPAROARGAMASSA DE CIMENTO,SAIBRO E AREIA,NO TRACO 1:2:2,PREPARO</v>
      </c>
      <c r="C7921" s="141" t="s">
        <v>35321</v>
      </c>
      <c r="D7921" s="141" t="s">
        <v>35412</v>
      </c>
      <c r="I7921" s="141" t="s">
        <v>4524</v>
      </c>
      <c r="J7921" s="649">
        <v>420.22</v>
      </c>
    </row>
    <row r="7922" spans="1:10" hidden="1">
      <c r="A7922" s="141" t="s">
        <v>35413</v>
      </c>
      <c r="B7922" s="141" t="str">
        <f t="shared" si="123"/>
        <v>ARGAMASSA DE CIMENTO,SAIBRO E AREIA,NO TRACO 1:2:2,PREPAROMECANICOARGAMASSA DE CIMENTO,SAIBRO E AREIA,NO TRACO 1:2:2,PREPAROARGAMASSA DE CIMENTO,SAIBRO E AREIA,NO TRACO 1:2:2,PREPARO</v>
      </c>
      <c r="C7922" s="141" t="s">
        <v>35321</v>
      </c>
      <c r="D7922" s="141" t="s">
        <v>35412</v>
      </c>
      <c r="I7922" s="141" t="s">
        <v>4524</v>
      </c>
      <c r="J7922" s="649">
        <v>410.52</v>
      </c>
    </row>
    <row r="7923" spans="1:10" hidden="1">
      <c r="A7923" s="141" t="s">
        <v>35414</v>
      </c>
      <c r="B7923" s="141" t="str">
        <f t="shared" si="123"/>
        <v>ARGAMASSA DE CIMENTO,SAIBRO E AREIA,NO TRACO 1:2:3,PREPAROMECANICOARGAMASSA DE CIMENTO,SAIBRO E AREIA,NO TRACO 1:2:3,PREPAROARGAMASSA DE CIMENTO,SAIBRO E AREIA,NO TRACO 1:2:3,PREPARO</v>
      </c>
      <c r="C7923" s="141" t="s">
        <v>35325</v>
      </c>
      <c r="D7923" s="141" t="s">
        <v>35412</v>
      </c>
      <c r="I7923" s="141" t="s">
        <v>4524</v>
      </c>
      <c r="J7923" s="649">
        <v>411.13</v>
      </c>
    </row>
    <row r="7924" spans="1:10" hidden="1">
      <c r="A7924" s="141" t="s">
        <v>35415</v>
      </c>
      <c r="B7924" s="141" t="str">
        <f t="shared" si="123"/>
        <v>ARGAMASSA DE CIMENTO,SAIBRO E AREIA,NO TRACO 1:2:3,PREPAROMECANICOARGAMASSA DE CIMENTO,SAIBRO E AREIA,NO TRACO 1:2:3,PREPAROARGAMASSA DE CIMENTO,SAIBRO E AREIA,NO TRACO 1:2:3,PREPARO</v>
      </c>
      <c r="C7924" s="141" t="s">
        <v>35325</v>
      </c>
      <c r="D7924" s="141" t="s">
        <v>35412</v>
      </c>
      <c r="I7924" s="141" t="s">
        <v>4524</v>
      </c>
      <c r="J7924" s="649">
        <v>399.97</v>
      </c>
    </row>
    <row r="7925" spans="1:10" hidden="1">
      <c r="A7925" s="141" t="s">
        <v>35416</v>
      </c>
      <c r="B7925" s="141" t="str">
        <f t="shared" si="123"/>
        <v>ARGAMASSA DE CIMENTO,SAIBRO E AREIA,NO TRACO 1:3:3,PREPAROMECANICOARGAMASSA DE CIMENTO,SAIBRO E AREIA,NO TRACO 1:3:3,PREPAROARGAMASSA DE CIMENTO,SAIBRO E AREIA,NO TRACO 1:3:3,PREPARO</v>
      </c>
      <c r="C7925" s="141" t="s">
        <v>35328</v>
      </c>
      <c r="D7925" s="141" t="s">
        <v>35412</v>
      </c>
      <c r="I7925" s="141" t="s">
        <v>4524</v>
      </c>
      <c r="J7925" s="649">
        <v>403.04</v>
      </c>
    </row>
    <row r="7926" spans="1:10" hidden="1">
      <c r="A7926" s="141" t="s">
        <v>35417</v>
      </c>
      <c r="B7926" s="141" t="str">
        <f t="shared" si="123"/>
        <v>ARGAMASSA DE CIMENTO,SAIBRO E AREIA,NO TRACO 1:3:3,PREPAROMECANICOARGAMASSA DE CIMENTO,SAIBRO E AREIA,NO TRACO 1:3:3,PREPAROARGAMASSA DE CIMENTO,SAIBRO E AREIA,NO TRACO 1:3:3,PREPARO</v>
      </c>
      <c r="C7926" s="141" t="s">
        <v>35328</v>
      </c>
      <c r="D7926" s="141" t="s">
        <v>35412</v>
      </c>
      <c r="I7926" s="141" t="s">
        <v>4524</v>
      </c>
      <c r="J7926" s="649">
        <v>390.55</v>
      </c>
    </row>
    <row r="7927" spans="1:10" hidden="1">
      <c r="A7927" s="141" t="s">
        <v>35418</v>
      </c>
      <c r="B7927" s="141" t="str">
        <f t="shared" si="123"/>
        <v>ARGAMASSA DE CIMENTO,SAIBRO E AREIA,NO TRACO 1:3:5,PREPAROMECANICOARGAMASSA DE CIMENTO,SAIBRO E AREIA,NO TRACO 1:3:5,PREPAROARGAMASSA DE CIMENTO,SAIBRO E AREIA,NO TRACO 1:3:5,PREPARO</v>
      </c>
      <c r="C7927" s="141" t="s">
        <v>35331</v>
      </c>
      <c r="D7927" s="141" t="s">
        <v>35412</v>
      </c>
      <c r="I7927" s="141" t="s">
        <v>4524</v>
      </c>
      <c r="J7927" s="649">
        <v>409.5</v>
      </c>
    </row>
    <row r="7928" spans="1:10" hidden="1">
      <c r="A7928" s="141" t="s">
        <v>35419</v>
      </c>
      <c r="B7928" s="141" t="str">
        <f t="shared" si="123"/>
        <v>ARGAMASSA DE CIMENTO,SAIBRO E AREIA,NO TRACO 1:3:5,PREPAROMECANICOARGAMASSA DE CIMENTO,SAIBRO E AREIA,NO TRACO 1:3:5,PREPAROARGAMASSA DE CIMENTO,SAIBRO E AREIA,NO TRACO 1:3:5,PREPARO</v>
      </c>
      <c r="C7928" s="141" t="s">
        <v>35331</v>
      </c>
      <c r="D7928" s="141" t="s">
        <v>35412</v>
      </c>
      <c r="I7928" s="141" t="s">
        <v>4524</v>
      </c>
      <c r="J7928" s="649">
        <v>394.09</v>
      </c>
    </row>
    <row r="7929" spans="1:10" hidden="1">
      <c r="A7929" s="141" t="s">
        <v>35420</v>
      </c>
      <c r="B7929" s="141" t="str">
        <f t="shared" si="123"/>
        <v>ARGAMASSA DE CIMENTO,CAL,SAIBRO E AREIA,NO TRACO 1:2:4:4,PREPARO MECANICOARGAMASSA DE CIMENTO,CAL,SAIBRO E AREIA,NO TRACO 1:2:4:4,PREARGAMASSA DE CIMENTO,CAL,SAIBRO E AREIA,NO TRACO 1:2:4:4,PRE</v>
      </c>
      <c r="C7929" s="141" t="s">
        <v>35421</v>
      </c>
      <c r="D7929" s="141" t="s">
        <v>35422</v>
      </c>
      <c r="I7929" s="141" t="s">
        <v>4524</v>
      </c>
      <c r="J7929" s="649">
        <v>541.33000000000004</v>
      </c>
    </row>
    <row r="7930" spans="1:10" hidden="1">
      <c r="A7930" s="141" t="s">
        <v>35423</v>
      </c>
      <c r="B7930" s="141" t="str">
        <f t="shared" si="123"/>
        <v>ARGAMASSA DE CIMENTO,CAL,SAIBRO E AREIA,NO TRACO 1:2:4:4,PREPARO MECANICOARGAMASSA DE CIMENTO,CAL,SAIBRO E AREIA,NO TRACO 1:2:4:4,PREARGAMASSA DE CIMENTO,CAL,SAIBRO E AREIA,NO TRACO 1:2:4:4,PRE</v>
      </c>
      <c r="C7930" s="141" t="s">
        <v>35421</v>
      </c>
      <c r="D7930" s="141" t="s">
        <v>35422</v>
      </c>
      <c r="I7930" s="141" t="s">
        <v>4524</v>
      </c>
      <c r="J7930" s="649">
        <v>523</v>
      </c>
    </row>
    <row r="7931" spans="1:10" hidden="1">
      <c r="A7931" s="141" t="s">
        <v>35424</v>
      </c>
      <c r="B7931" s="141" t="str">
        <f t="shared" si="123"/>
        <v>ARGAMASSA DE CIMENTO E AREOLA PARA EMBOCO,NO TRACO 1:2,PREPARO MECANICOARGAMASSA DE CIMENTO E AREOLA PARA EMBOCO,NO TRACO 1:2,PREPAARGAMASSA DE CIMENTO E AREOLA PARA EMBOCO,NO TRACO 1:2,PREPA</v>
      </c>
      <c r="C7931" s="141" t="s">
        <v>35338</v>
      </c>
      <c r="D7931" s="141" t="s">
        <v>35425</v>
      </c>
      <c r="I7931" s="141" t="s">
        <v>4524</v>
      </c>
      <c r="J7931" s="649">
        <v>505.36</v>
      </c>
    </row>
    <row r="7932" spans="1:10" hidden="1">
      <c r="A7932" s="141" t="s">
        <v>35426</v>
      </c>
      <c r="B7932" s="141" t="str">
        <f t="shared" si="123"/>
        <v>ARGAMASSA DE CIMENTO E AREOLA PARA EMBOCO,NO TRACO 1:2,PREPARO MECANICOARGAMASSA DE CIMENTO E AREOLA PARA EMBOCO,NO TRACO 1:2,PREPAARGAMASSA DE CIMENTO E AREOLA PARA EMBOCO,NO TRACO 1:2,PREPA</v>
      </c>
      <c r="C7932" s="141" t="s">
        <v>35338</v>
      </c>
      <c r="D7932" s="141" t="s">
        <v>35425</v>
      </c>
      <c r="I7932" s="141" t="s">
        <v>4524</v>
      </c>
      <c r="J7932" s="649">
        <v>498.59</v>
      </c>
    </row>
    <row r="7933" spans="1:10" hidden="1">
      <c r="A7933" s="141" t="s">
        <v>35427</v>
      </c>
      <c r="B7933" s="141" t="str">
        <f t="shared" si="123"/>
        <v>ARGAMASSA DE CIMENTO E AREOLA PARA EMBOCO,NO TRACO 1:4,PREPARO MECANICOARGAMASSA DE CIMENTO E AREOLA PARA EMBOCO,NO TRACO 1:4,PREPAARGAMASSA DE CIMENTO E AREOLA PARA EMBOCO,NO TRACO 1:4,PREPA</v>
      </c>
      <c r="C7933" s="141" t="s">
        <v>35342</v>
      </c>
      <c r="D7933" s="141" t="s">
        <v>35425</v>
      </c>
      <c r="I7933" s="141" t="s">
        <v>4524</v>
      </c>
      <c r="J7933" s="649">
        <v>409.2</v>
      </c>
    </row>
    <row r="7934" spans="1:10" hidden="1">
      <c r="A7934" s="141" t="s">
        <v>35428</v>
      </c>
      <c r="B7934" s="141" t="str">
        <f t="shared" si="123"/>
        <v>ARGAMASSA DE CIMENTO E AREOLA PARA EMBOCO,NO TRACO 1:4,PREPARO MECANICOARGAMASSA DE CIMENTO E AREOLA PARA EMBOCO,NO TRACO 1:4,PREPAARGAMASSA DE CIMENTO E AREOLA PARA EMBOCO,NO TRACO 1:4,PREPA</v>
      </c>
      <c r="C7934" s="141" t="s">
        <v>35342</v>
      </c>
      <c r="D7934" s="141" t="s">
        <v>35425</v>
      </c>
      <c r="I7934" s="141" t="s">
        <v>4524</v>
      </c>
      <c r="J7934" s="649">
        <v>399.5</v>
      </c>
    </row>
    <row r="7935" spans="1:10" hidden="1">
      <c r="A7935" s="141" t="s">
        <v>35429</v>
      </c>
      <c r="B7935" s="141" t="str">
        <f t="shared" si="123"/>
        <v>ARGAMASSA DE CIMENTO E AREOLA PARA EMBOCO,NO TRACO 1:6,PREPARO MECANICOARGAMASSA DE CIMENTO E AREOLA PARA EMBOCO,NO TRACO 1:6,PREPAARGAMASSA DE CIMENTO E AREOLA PARA EMBOCO,NO TRACO 1:6,PREPA</v>
      </c>
      <c r="C7935" s="141" t="s">
        <v>35345</v>
      </c>
      <c r="D7935" s="141" t="s">
        <v>35425</v>
      </c>
      <c r="I7935" s="141" t="s">
        <v>4524</v>
      </c>
      <c r="J7935" s="649">
        <v>385.51</v>
      </c>
    </row>
    <row r="7936" spans="1:10" hidden="1">
      <c r="A7936" s="141" t="s">
        <v>35430</v>
      </c>
      <c r="B7936" s="141" t="str">
        <f t="shared" si="123"/>
        <v>ARGAMASSA DE CIMENTO E AREOLA PARA EMBOCO,NO TRACO 1:6,PREPARO MECANICOARGAMASSA DE CIMENTO E AREOLA PARA EMBOCO,NO TRACO 1:6,PREPAARGAMASSA DE CIMENTO E AREOLA PARA EMBOCO,NO TRACO 1:6,PREPA</v>
      </c>
      <c r="C7936" s="141" t="s">
        <v>35345</v>
      </c>
      <c r="D7936" s="141" t="s">
        <v>35425</v>
      </c>
      <c r="I7936" s="141" t="s">
        <v>4524</v>
      </c>
      <c r="J7936" s="649">
        <v>373.02</v>
      </c>
    </row>
    <row r="7937" spans="1:10" hidden="1">
      <c r="A7937" s="141" t="s">
        <v>35431</v>
      </c>
      <c r="B7937" s="141" t="str">
        <f t="shared" si="123"/>
        <v>ENCHIMENTO DE AREIA,INCLUSIVE FORNECIMENTO DESTA,POR MEIO DE BOMBAENCHIMENTO DE AREIA,INCLUSIVE FORNECIMENTO DESTA,POR MEIO DEENCHIMENTO DE AREIA,INCLUSIVE FORNECIMENTO DESTA,POR MEIO DE</v>
      </c>
      <c r="C7937" s="141" t="s">
        <v>35432</v>
      </c>
      <c r="D7937" s="141" t="s">
        <v>35433</v>
      </c>
      <c r="I7937" s="141" t="s">
        <v>4524</v>
      </c>
      <c r="J7937" s="649">
        <v>213.39</v>
      </c>
    </row>
    <row r="7938" spans="1:10" hidden="1">
      <c r="A7938" s="141" t="s">
        <v>35434</v>
      </c>
      <c r="B7938" s="141" t="str">
        <f t="shared" si="123"/>
        <v>ENCHIMENTO DE AREIA,INCLUSIVE FORNECIMENTO DESTA,POR MEIO DE BOMBAENCHIMENTO DE AREIA,INCLUSIVE FORNECIMENTO DESTA,POR MEIO DEENCHIMENTO DE AREIA,INCLUSIVE FORNECIMENTO DESTA,POR MEIO DE</v>
      </c>
      <c r="C7938" s="141" t="s">
        <v>35432</v>
      </c>
      <c r="D7938" s="141" t="s">
        <v>35433</v>
      </c>
      <c r="I7938" s="141" t="s">
        <v>4524</v>
      </c>
      <c r="J7938" s="649">
        <v>207.33</v>
      </c>
    </row>
    <row r="7939" spans="1:10" hidden="1">
      <c r="A7939" s="141" t="s">
        <v>35435</v>
      </c>
      <c r="B7939" s="141" t="str">
        <f t="shared" ref="B7939:B8002" si="124">C7939&amp;D7939&amp;C7939&amp;E7939&amp;F7939&amp;G7939&amp;H7939&amp;C7939</f>
        <v>INJECAO DE CALDA DE CIMENTO,INCLUSIVE FORNECIMENTO DOS MATERIAISINJECAO DE CALDA DE CIMENTO,INCLUSIVE FORNECIMENTO DOS MATERINJECAO DE CALDA DE CIMENTO,INCLUSIVE FORNECIMENTO DOS MATER</v>
      </c>
      <c r="C7939" s="141" t="s">
        <v>35436</v>
      </c>
      <c r="D7939" s="141" t="s">
        <v>24095</v>
      </c>
      <c r="I7939" s="141" t="s">
        <v>4524</v>
      </c>
      <c r="J7939" s="649">
        <v>1144.28</v>
      </c>
    </row>
    <row r="7940" spans="1:10" hidden="1">
      <c r="A7940" s="141" t="s">
        <v>35437</v>
      </c>
      <c r="B7940" s="141" t="str">
        <f t="shared" si="124"/>
        <v>INJECAO DE CALDA DE CIMENTO,INCLUSIVE FORNECIMENTO DOS MATERIAISINJECAO DE CALDA DE CIMENTO,INCLUSIVE FORNECIMENTO DOS MATERINJECAO DE CALDA DE CIMENTO,INCLUSIVE FORNECIMENTO DOS MATER</v>
      </c>
      <c r="C7940" s="141" t="s">
        <v>35436</v>
      </c>
      <c r="D7940" s="141" t="s">
        <v>24095</v>
      </c>
      <c r="I7940" s="141" t="s">
        <v>4524</v>
      </c>
      <c r="J7940" s="649">
        <v>1110.97</v>
      </c>
    </row>
    <row r="7941" spans="1:10" hidden="1">
      <c r="A7941" s="141" t="s">
        <v>35438</v>
      </c>
      <c r="B7941" s="141" t="str">
        <f t="shared" si="124"/>
        <v>INJECAO DE ARGAMASSA DE CIMENTO E AREIA,COM RESISTENCIA DE 20MPA,CONFORME ABNT NBR 6122,UTILIZANDO BOMBA DE ARGAMASSA COINJECAO DE ARGAMASSA DE CIMENTO E AREIA,COM RESISTENCIA DE 2M UNIDADE MISTURADORA E BOMBEADORA ACOPLADAS,COM CAPACIDADEDE 900 A 4800L DE MISTURA SECA,DESTINADA A EXECUCAO DE FUNDACOES,INCLUSIVE O FORNECIMENTO DE MATERIAISINJECAO DE ARGAMASSA DE CIMENTO E AREIA,COM RESISTENCIA DE 2</v>
      </c>
      <c r="C7941" s="141" t="s">
        <v>35439</v>
      </c>
      <c r="D7941" s="141" t="s">
        <v>35440</v>
      </c>
      <c r="E7941" s="141" t="s">
        <v>35441</v>
      </c>
      <c r="F7941" s="141" t="s">
        <v>35442</v>
      </c>
      <c r="G7941" s="141" t="s">
        <v>35443</v>
      </c>
      <c r="I7941" s="141" t="s">
        <v>4524</v>
      </c>
      <c r="J7941" s="649">
        <v>734.18</v>
      </c>
    </row>
    <row r="7942" spans="1:10" hidden="1">
      <c r="A7942" s="141" t="s">
        <v>35444</v>
      </c>
      <c r="B7942" s="141" t="str">
        <f t="shared" si="124"/>
        <v>INJECAO DE ARGAMASSA DE CIMENTO E AREIA,COM RESISTENCIA DE 20MPA,CONFORME ABNT NBR 6122,UTILIZANDO BOMBA DE ARGAMASSA COINJECAO DE ARGAMASSA DE CIMENTO E AREIA,COM RESISTENCIA DE 2M UNIDADE MISTURADORA E BOMBEADORA ACOPLADAS,COM CAPACIDADEDE 900 A 4800L DE MISTURA SECA,DESTINADA A EXECUCAO DE FUNDACOES,INCLUSIVE O FORNECIMENTO DE MATERIAISINJECAO DE ARGAMASSA DE CIMENTO E AREIA,COM RESISTENCIA DE 2</v>
      </c>
      <c r="C7942" s="141" t="s">
        <v>35439</v>
      </c>
      <c r="D7942" s="141" t="s">
        <v>35440</v>
      </c>
      <c r="E7942" s="141" t="s">
        <v>35441</v>
      </c>
      <c r="F7942" s="141" t="s">
        <v>35442</v>
      </c>
      <c r="G7942" s="141" t="s">
        <v>35443</v>
      </c>
      <c r="I7942" s="141" t="s">
        <v>4524</v>
      </c>
      <c r="J7942" s="649">
        <v>704.28</v>
      </c>
    </row>
    <row r="7943" spans="1:10" hidden="1">
      <c r="A7943" s="141" t="s">
        <v>35445</v>
      </c>
      <c r="B7943" s="141" t="str">
        <f t="shared" si="124"/>
        <v>INJECAO DE ARGAMASSA DE CIMENTO E AREIA NO TRACO 1:6,EM VOLUME,UTILIZANDO EQUIPAMENTO DE AR COMPRIMIDO,INCLUSIVE FORNECIINJECAO DE ARGAMASSA DE CIMENTO E AREIA NO TRACO 1:6,EM VOLUMENTO DOS MATERIAISINJECAO DE ARGAMASSA DE CIMENTO E AREIA NO TRACO 1:6,EM VOLU</v>
      </c>
      <c r="C7943" s="141" t="s">
        <v>35446</v>
      </c>
      <c r="D7943" s="141" t="s">
        <v>35447</v>
      </c>
      <c r="E7943" s="141" t="s">
        <v>35448</v>
      </c>
      <c r="I7943" s="141" t="s">
        <v>4524</v>
      </c>
      <c r="J7943" s="649">
        <v>718.16</v>
      </c>
    </row>
    <row r="7944" spans="1:10" hidden="1">
      <c r="A7944" s="141" t="s">
        <v>35449</v>
      </c>
      <c r="B7944" s="141" t="str">
        <f t="shared" si="124"/>
        <v>INJECAO DE ARGAMASSA DE CIMENTO E AREIA NO TRACO 1:6,EM VOLUME,UTILIZANDO EQUIPAMENTO DE AR COMPRIMIDO,INCLUSIVE FORNECIINJECAO DE ARGAMASSA DE CIMENTO E AREIA NO TRACO 1:6,EM VOLUMENTO DOS MATERIAISINJECAO DE ARGAMASSA DE CIMENTO E AREIA NO TRACO 1:6,EM VOLU</v>
      </c>
      <c r="C7944" s="141" t="s">
        <v>35446</v>
      </c>
      <c r="D7944" s="141" t="s">
        <v>35447</v>
      </c>
      <c r="E7944" s="141" t="s">
        <v>35448</v>
      </c>
      <c r="I7944" s="141" t="s">
        <v>4524</v>
      </c>
      <c r="J7944" s="649">
        <v>679.04</v>
      </c>
    </row>
    <row r="7945" spans="1:10" hidden="1">
      <c r="A7945" s="141" t="s">
        <v>35450</v>
      </c>
      <c r="B7945" s="141" t="str">
        <f t="shared" si="124"/>
        <v>INJECAO PARA TRATAMENTO DE SOLO DE FUNDACAO COM RESINA EPOXICA OU OUTROS MATERIAIS QUIMICOS,EXCLUSIVE O FORNECIMENTO DOSINJECAO PARA TRATAMENTO DE SOLO DE FUNDACAO COM RESINA EPOXI MESMOS.CUSTO POR KG DE MATERIAL OU MISTURAINJECAO PARA TRATAMENTO DE SOLO DE FUNDACAO COM RESINA EPOXI</v>
      </c>
      <c r="C7945" s="141" t="s">
        <v>35451</v>
      </c>
      <c r="D7945" s="141" t="s">
        <v>35452</v>
      </c>
      <c r="E7945" s="141" t="s">
        <v>35453</v>
      </c>
      <c r="I7945" s="141" t="s">
        <v>4323</v>
      </c>
      <c r="J7945" s="649">
        <v>64.91</v>
      </c>
    </row>
    <row r="7946" spans="1:10" hidden="1">
      <c r="A7946" s="141" t="s">
        <v>35454</v>
      </c>
      <c r="B7946" s="141" t="str">
        <f t="shared" si="124"/>
        <v>INJECAO PARA TRATAMENTO DE SOLO DE FUNDACAO COM RESINA EPOXICA OU OUTROS MATERIAIS QUIMICOS,EXCLUSIVE O FORNECIMENTO DOSINJECAO PARA TRATAMENTO DE SOLO DE FUNDACAO COM RESINA EPOXI MESMOS.CUSTO POR KG DE MATERIAL OU MISTURAINJECAO PARA TRATAMENTO DE SOLO DE FUNDACAO COM RESINA EPOXI</v>
      </c>
      <c r="C7946" s="141" t="s">
        <v>35451</v>
      </c>
      <c r="D7946" s="141" t="s">
        <v>35452</v>
      </c>
      <c r="E7946" s="141" t="s">
        <v>35453</v>
      </c>
      <c r="I7946" s="141" t="s">
        <v>4323</v>
      </c>
      <c r="J7946" s="649">
        <v>59.85</v>
      </c>
    </row>
    <row r="7947" spans="1:10" hidden="1">
      <c r="A7947" s="141" t="s">
        <v>35455</v>
      </c>
      <c r="B7947" s="141" t="str">
        <f t="shared" si="124"/>
        <v>APLICACAO DE RESINA EPOXICA EM COLAGEM DE PECAS DE CONCRETO,INCLUSIVE PREPARO DO LOCAL E EXCLUSIVE FORNECIMENTO DA RESINAPLICACAO DE RESINA EPOXICA EM COLAGEM DE PECAS DE CONCRETO,A.CUSTO POR KG DE RESINA UTILIZADAAPLICACAO DE RESINA EPOXICA EM COLAGEM DE PECAS DE CONCRETO,</v>
      </c>
      <c r="C7947" s="141" t="s">
        <v>35456</v>
      </c>
      <c r="D7947" s="141" t="s">
        <v>35457</v>
      </c>
      <c r="E7947" s="141" t="s">
        <v>35458</v>
      </c>
      <c r="I7947" s="141" t="s">
        <v>4323</v>
      </c>
      <c r="J7947" s="649">
        <v>20.56</v>
      </c>
    </row>
    <row r="7948" spans="1:10" hidden="1">
      <c r="A7948" s="141" t="s">
        <v>35459</v>
      </c>
      <c r="B7948" s="141" t="str">
        <f t="shared" si="124"/>
        <v>APLICACAO DE RESINA EPOXICA EM COLAGEM DE PECAS DE CONCRETO,INCLUSIVE PREPARO DO LOCAL E EXCLUSIVE FORNECIMENTO DA RESINAPLICACAO DE RESINA EPOXICA EM COLAGEM DE PECAS DE CONCRETO,A.CUSTO POR KG DE RESINA UTILIZADAAPLICACAO DE RESINA EPOXICA EM COLAGEM DE PECAS DE CONCRETO,</v>
      </c>
      <c r="C7948" s="141" t="s">
        <v>35456</v>
      </c>
      <c r="D7948" s="141" t="s">
        <v>35457</v>
      </c>
      <c r="E7948" s="141" t="s">
        <v>35458</v>
      </c>
      <c r="I7948" s="141" t="s">
        <v>4323</v>
      </c>
      <c r="J7948" s="649">
        <v>17.809999999999999</v>
      </c>
    </row>
    <row r="7949" spans="1:10" hidden="1">
      <c r="A7949" s="141" t="s">
        <v>35460</v>
      </c>
      <c r="B7949" s="141" t="str">
        <f t="shared" si="124"/>
        <v>INJECAO DE RESINA EPOXICA EM FISSURAS DE CONCRETO ESTRUTURAL,INCLUSIVE PREPARO DO LOCAL,PERFURACAO E VEDACAO E O FORNECIINJECAO DE RESINA EPOXICA EM FISSURAS DE CONCRETO ESTRUTURALMENTO DOS MATERIAIS A INJETARINJECAO DE RESINA EPOXICA EM FISSURAS DE CONCRETO ESTRUTURAL</v>
      </c>
      <c r="C7949" s="141" t="s">
        <v>35461</v>
      </c>
      <c r="D7949" s="141" t="s">
        <v>35462</v>
      </c>
      <c r="E7949" s="141" t="s">
        <v>35463</v>
      </c>
      <c r="I7949" s="141" t="s">
        <v>4323</v>
      </c>
      <c r="J7949" s="649">
        <v>98.32</v>
      </c>
    </row>
    <row r="7950" spans="1:10" hidden="1">
      <c r="A7950" s="141" t="s">
        <v>35464</v>
      </c>
      <c r="B7950" s="141" t="str">
        <f t="shared" si="124"/>
        <v>INJECAO DE RESINA EPOXICA EM FISSURAS DE CONCRETO ESTRUTURAL,INCLUSIVE PREPARO DO LOCAL,PERFURACAO E VEDACAO E O FORNECIINJECAO DE RESINA EPOXICA EM FISSURAS DE CONCRETO ESTRUTURALMENTO DOS MATERIAIS A INJETARINJECAO DE RESINA EPOXICA EM FISSURAS DE CONCRETO ESTRUTURAL</v>
      </c>
      <c r="C7950" s="141" t="s">
        <v>35461</v>
      </c>
      <c r="D7950" s="141" t="s">
        <v>35462</v>
      </c>
      <c r="E7950" s="141" t="s">
        <v>35463</v>
      </c>
      <c r="I7950" s="141" t="s">
        <v>4323</v>
      </c>
      <c r="J7950" s="649">
        <v>94.92</v>
      </c>
    </row>
    <row r="7951" spans="1:10" hidden="1">
      <c r="A7951" s="141" t="s">
        <v>35465</v>
      </c>
      <c r="B7951" s="141" t="str">
        <f t="shared" si="124"/>
        <v>APLICACAO DE RESINA EPOXICA EM COLAGEM DE PECAS DE CONCRETO,INCLUSIVE PREPARO DO LOCAL E FORNECIMENTO DE MATERIAL.CUSTOAPLICACAO DE RESINA EPOXICA EM COLAGEM DE PECAS DE CONCRETO,POR KG DE RESINA UTILIZADAAPLICACAO DE RESINA EPOXICA EM COLAGEM DE PECAS DE CONCRETO,</v>
      </c>
      <c r="C7951" s="141" t="s">
        <v>35456</v>
      </c>
      <c r="D7951" s="141" t="s">
        <v>35466</v>
      </c>
      <c r="E7951" s="141" t="s">
        <v>35467</v>
      </c>
      <c r="I7951" s="141" t="s">
        <v>4323</v>
      </c>
      <c r="J7951" s="649">
        <v>85.23</v>
      </c>
    </row>
    <row r="7952" spans="1:10" hidden="1">
      <c r="A7952" s="141" t="s">
        <v>35468</v>
      </c>
      <c r="B7952" s="141" t="str">
        <f t="shared" si="124"/>
        <v>APLICACAO DE RESINA EPOXICA EM COLAGEM DE PECAS DE CONCRETO,INCLUSIVE PREPARO DO LOCAL E FORNECIMENTO DE MATERIAL.CUSTOAPLICACAO DE RESINA EPOXICA EM COLAGEM DE PECAS DE CONCRETO,POR KG DE RESINA UTILIZADAAPLICACAO DE RESINA EPOXICA EM COLAGEM DE PECAS DE CONCRETO,</v>
      </c>
      <c r="C7952" s="141" t="s">
        <v>35456</v>
      </c>
      <c r="D7952" s="141" t="s">
        <v>35466</v>
      </c>
      <c r="E7952" s="141" t="s">
        <v>35467</v>
      </c>
      <c r="I7952" s="141" t="s">
        <v>4323</v>
      </c>
      <c r="J7952" s="649">
        <v>82.48</v>
      </c>
    </row>
    <row r="7953" spans="1:10" hidden="1">
      <c r="A7953" s="141" t="s">
        <v>35469</v>
      </c>
      <c r="B7953" s="141" t="str">
        <f t="shared" si="124"/>
        <v>ARGAMASSA DE CIMENTO E AREIA,NO TRACO 1:3,COM ADICAO DE ADESIVO A BASE DE RESINA SINTETICA DE ALTA ADERENCIAARGAMASSA DE CIMENTO E AREIA,NO TRACO 1:3,COM ADICAO DE ADESARGAMASSA DE CIMENTO E AREIA,NO TRACO 1:3,COM ADICAO DE ADES</v>
      </c>
      <c r="C7953" s="141" t="s">
        <v>35470</v>
      </c>
      <c r="D7953" s="141" t="s">
        <v>35471</v>
      </c>
      <c r="I7953" s="141" t="s">
        <v>4524</v>
      </c>
      <c r="J7953" s="649">
        <v>722.28</v>
      </c>
    </row>
    <row r="7954" spans="1:10" hidden="1">
      <c r="A7954" s="141" t="s">
        <v>35472</v>
      </c>
      <c r="B7954" s="141" t="str">
        <f t="shared" si="124"/>
        <v>ARGAMASSA DE CIMENTO E AREIA,NO TRACO 1:3,COM ADICAO DE ADESIVO A BASE DE RESINA SINTETICA DE ALTA ADERENCIAARGAMASSA DE CIMENTO E AREIA,NO TRACO 1:3,COM ADICAO DE ADESARGAMASSA DE CIMENTO E AREIA,NO TRACO 1:3,COM ADICAO DE ADES</v>
      </c>
      <c r="C7954" s="141" t="s">
        <v>35470</v>
      </c>
      <c r="D7954" s="141" t="s">
        <v>35471</v>
      </c>
      <c r="I7954" s="141" t="s">
        <v>4524</v>
      </c>
      <c r="J7954" s="649">
        <v>693.04</v>
      </c>
    </row>
    <row r="7955" spans="1:10" hidden="1">
      <c r="A7955" s="141" t="s">
        <v>35473</v>
      </c>
      <c r="B7955" s="141" t="str">
        <f t="shared" si="124"/>
        <v>ARGAMASSA DE CIMENTO E AREIA NO TRACO 1:2 COM ADICAO DE ADESIVO A BASE DE RESINA ACRILICAARGAMASSA DE CIMENTO E AREIA NO TRACO 1:2 COM ADICAO DE ADESARGAMASSA DE CIMENTO E AREIA NO TRACO 1:2 COM ADICAO DE ADES</v>
      </c>
      <c r="C7955" s="141" t="s">
        <v>35474</v>
      </c>
      <c r="D7955" s="141" t="s">
        <v>35475</v>
      </c>
      <c r="I7955" s="141" t="s">
        <v>4524</v>
      </c>
      <c r="J7955" s="649">
        <v>1874</v>
      </c>
    </row>
    <row r="7956" spans="1:10" hidden="1">
      <c r="A7956" s="141" t="s">
        <v>35476</v>
      </c>
      <c r="B7956" s="141" t="str">
        <f t="shared" si="124"/>
        <v>ARGAMASSA DE CIMENTO E AREIA NO TRACO 1:2 COM ADICAO DE ADESIVO A BASE DE RESINA ACRILICAARGAMASSA DE CIMENTO E AREIA NO TRACO 1:2 COM ADICAO DE ADESARGAMASSA DE CIMENTO E AREIA NO TRACO 1:2 COM ADICAO DE ADES</v>
      </c>
      <c r="C7956" s="141" t="s">
        <v>35474</v>
      </c>
      <c r="D7956" s="141" t="s">
        <v>35475</v>
      </c>
      <c r="I7956" s="141" t="s">
        <v>4524</v>
      </c>
      <c r="J7956" s="649">
        <v>1844.77</v>
      </c>
    </row>
    <row r="7957" spans="1:10" hidden="1">
      <c r="A7957" s="141" t="s">
        <v>35477</v>
      </c>
      <c r="B7957" s="141" t="str">
        <f t="shared" si="124"/>
        <v>BASE DE MACADAME SIMPLES,MEDIDA EM VOLUME DEPOIS DE COMPRIMIDO O MACADAMEBASE DE MACADAME SIMPLES,MEDIDA EM VOLUME DEPOIS DE COMPRIMIBASE DE MACADAME SIMPLES,MEDIDA EM VOLUME DEPOIS DE COMPRIMI</v>
      </c>
      <c r="C7957" s="141" t="s">
        <v>35478</v>
      </c>
      <c r="D7957" s="141" t="s">
        <v>35479</v>
      </c>
      <c r="I7957" s="141" t="s">
        <v>4524</v>
      </c>
      <c r="J7957" s="649">
        <v>184.66</v>
      </c>
    </row>
    <row r="7958" spans="1:10" hidden="1">
      <c r="A7958" s="141" t="s">
        <v>35480</v>
      </c>
      <c r="B7958" s="141" t="str">
        <f t="shared" si="124"/>
        <v>BASE DE MACADAME SIMPLES,MEDIDA EM VOLUME DEPOIS DE COMPRIMIDO O MACADAMEBASE DE MACADAME SIMPLES,MEDIDA EM VOLUME DEPOIS DE COMPRIMIBASE DE MACADAME SIMPLES,MEDIDA EM VOLUME DEPOIS DE COMPRIMI</v>
      </c>
      <c r="C7958" s="141" t="s">
        <v>35478</v>
      </c>
      <c r="D7958" s="141" t="s">
        <v>35479</v>
      </c>
      <c r="I7958" s="141" t="s">
        <v>4524</v>
      </c>
      <c r="J7958" s="649">
        <v>184.26</v>
      </c>
    </row>
    <row r="7959" spans="1:10" hidden="1">
      <c r="A7959" s="141" t="s">
        <v>35481</v>
      </c>
      <c r="B7959" s="141" t="str">
        <f t="shared" si="124"/>
        <v>BASE DE BRITA GRADUADA,INCLUSIVE FORNECIMENTO DOS MATERIAIS,MEDIDA APOS A COMPACTACAOBASE DE BRITA GRADUADA,INCLUSIVE FORNECIMENTO DOS MATERIAIS,BASE DE BRITA GRADUADA,INCLUSIVE FORNECIMENTO DOS MATERIAIS,</v>
      </c>
      <c r="C7959" s="141" t="s">
        <v>35482</v>
      </c>
      <c r="D7959" s="141" t="s">
        <v>35483</v>
      </c>
      <c r="I7959" s="141" t="s">
        <v>4524</v>
      </c>
      <c r="J7959" s="649">
        <v>268.38</v>
      </c>
    </row>
    <row r="7960" spans="1:10" hidden="1">
      <c r="A7960" s="141" t="s">
        <v>35484</v>
      </c>
      <c r="B7960" s="141" t="str">
        <f t="shared" si="124"/>
        <v>BASE DE BRITA GRADUADA,INCLUSIVE FORNECIMENTO DOS MATERIAIS,MEDIDA APOS A COMPACTACAOBASE DE BRITA GRADUADA,INCLUSIVE FORNECIMENTO DOS MATERIAIS,BASE DE BRITA GRADUADA,INCLUSIVE FORNECIMENTO DOS MATERIAIS,</v>
      </c>
      <c r="C7960" s="141" t="s">
        <v>35482</v>
      </c>
      <c r="D7960" s="141" t="s">
        <v>35483</v>
      </c>
      <c r="I7960" s="141" t="s">
        <v>4524</v>
      </c>
      <c r="J7960" s="649">
        <v>267.69</v>
      </c>
    </row>
    <row r="7961" spans="1:10" hidden="1">
      <c r="A7961" s="141" t="s">
        <v>35485</v>
      </c>
      <c r="B7961" s="141" t="str">
        <f t="shared" si="124"/>
        <v>BASE DE BRITA GRADUADA,COM ADICAO DE 3% DE CIMENTO,UTILIZANDO DISTRIBUIDORA DE AGREGADOS,MEDIDA APOS A COMPACTACAO,INCLUBASE DE BRITA GRADUADA,COM ADICAO DE 3% DE CIMENTO,UTILIZANDSIVE FORNECIMENTO DOS MATERIASBASE DE BRITA GRADUADA,COM ADICAO DE 3% DE CIMENTO,UTILIZAND</v>
      </c>
      <c r="C7961" s="141" t="s">
        <v>35486</v>
      </c>
      <c r="D7961" s="141" t="s">
        <v>35487</v>
      </c>
      <c r="E7961" s="141" t="s">
        <v>35488</v>
      </c>
      <c r="I7961" s="141" t="s">
        <v>4524</v>
      </c>
      <c r="J7961" s="649">
        <v>304.81</v>
      </c>
    </row>
    <row r="7962" spans="1:10" hidden="1">
      <c r="A7962" s="141" t="s">
        <v>35489</v>
      </c>
      <c r="B7962" s="141" t="str">
        <f t="shared" si="124"/>
        <v>BASE DE BRITA GRADUADA,COM ADICAO DE 3% DE CIMENTO,UTILIZANDO DISTRIBUIDORA DE AGREGADOS,MEDIDA APOS A COMPACTACAO,INCLUBASE DE BRITA GRADUADA,COM ADICAO DE 3% DE CIMENTO,UTILIZANDSIVE FORNECIMENTO DOS MATERIASBASE DE BRITA GRADUADA,COM ADICAO DE 3% DE CIMENTO,UTILIZAND</v>
      </c>
      <c r="C7962" s="141" t="s">
        <v>35486</v>
      </c>
      <c r="D7962" s="141" t="s">
        <v>35487</v>
      </c>
      <c r="E7962" s="141" t="s">
        <v>35488</v>
      </c>
      <c r="I7962" s="141" t="s">
        <v>4524</v>
      </c>
      <c r="J7962" s="649">
        <v>304.12</v>
      </c>
    </row>
    <row r="7963" spans="1:10" hidden="1">
      <c r="A7963" s="141" t="s">
        <v>35490</v>
      </c>
      <c r="B7963" s="141" t="str">
        <f t="shared" si="124"/>
        <v>SUB-BASE DE PO-DE-PEDRA,INCLUSIVE ESPALHAMENTO,IRRIGACAO,COMPACTACAO E FORNECIMENTO DO MATERIALSUB-BASE DE PO-DE-PEDRA,INCLUSIVE ESPALHAMENTO,IRRIGACAO,COMSUB-BASE DE PO-DE-PEDRA,INCLUSIVE ESPALHAMENTO,IRRIGACAO,COM</v>
      </c>
      <c r="C7963" s="141" t="s">
        <v>35491</v>
      </c>
      <c r="D7963" s="141" t="s">
        <v>35492</v>
      </c>
      <c r="I7963" s="141" t="s">
        <v>4524</v>
      </c>
      <c r="J7963" s="649">
        <v>182.09</v>
      </c>
    </row>
    <row r="7964" spans="1:10" hidden="1">
      <c r="A7964" s="141" t="s">
        <v>35493</v>
      </c>
      <c r="B7964" s="141" t="str">
        <f t="shared" si="124"/>
        <v>SUB-BASE DE PO-DE-PEDRA,INCLUSIVE ESPALHAMENTO,IRRIGACAO,COMPACTACAO E FORNECIMENTO DO MATERIALSUB-BASE DE PO-DE-PEDRA,INCLUSIVE ESPALHAMENTO,IRRIGACAO,COMSUB-BASE DE PO-DE-PEDRA,INCLUSIVE ESPALHAMENTO,IRRIGACAO,COM</v>
      </c>
      <c r="C7964" s="141" t="s">
        <v>35491</v>
      </c>
      <c r="D7964" s="141" t="s">
        <v>35492</v>
      </c>
      <c r="I7964" s="141" t="s">
        <v>4524</v>
      </c>
      <c r="J7964" s="649">
        <v>181.4</v>
      </c>
    </row>
    <row r="7965" spans="1:10" hidden="1">
      <c r="A7965" s="141" t="s">
        <v>35494</v>
      </c>
      <c r="B7965" s="141" t="str">
        <f t="shared" si="124"/>
        <v>BASE DE BRITA CORRIDA,INCLUSIVE FORNECIMENTO DOS MATERIAIS,MEDIDA APOS A COMPACTACAOBASE DE BRITA CORRIDA,INCLUSIVE FORNECIMENTO DOS MATERIAIS,MBASE DE BRITA CORRIDA,INCLUSIVE FORNECIMENTO DOS MATERIAIS,M</v>
      </c>
      <c r="C7965" s="141" t="s">
        <v>35495</v>
      </c>
      <c r="D7965" s="141" t="s">
        <v>35496</v>
      </c>
      <c r="I7965" s="141" t="s">
        <v>4524</v>
      </c>
      <c r="J7965" s="649">
        <v>159.91</v>
      </c>
    </row>
    <row r="7966" spans="1:10" hidden="1">
      <c r="A7966" s="141" t="s">
        <v>35497</v>
      </c>
      <c r="B7966" s="141" t="str">
        <f t="shared" si="124"/>
        <v>BASE DE BRITA CORRIDA,INCLUSIVE FORNECIMENTO DOS MATERIAIS,MEDIDA APOS A COMPACTACAOBASE DE BRITA CORRIDA,INCLUSIVE FORNECIMENTO DOS MATERIAIS,MBASE DE BRITA CORRIDA,INCLUSIVE FORNECIMENTO DOS MATERIAIS,M</v>
      </c>
      <c r="C7966" s="141" t="s">
        <v>35495</v>
      </c>
      <c r="D7966" s="141" t="s">
        <v>35496</v>
      </c>
      <c r="I7966" s="141" t="s">
        <v>4524</v>
      </c>
      <c r="J7966" s="649">
        <v>159.4</v>
      </c>
    </row>
    <row r="7967" spans="1:10" hidden="1">
      <c r="A7967" s="141" t="s">
        <v>35498</v>
      </c>
      <c r="B7967" s="141" t="str">
        <f t="shared" si="124"/>
        <v>SUB-BASE DE BRITA CORRIDA,INCLUSIVE FORNECIMENTO DOS MATERIAIS,MEDIDA APOS A COMPACTACAOSUB-BASE DE BRITA CORRIDA,INCLUSIVE FORNECIMENTO DOS MATERIASUB-BASE DE BRITA CORRIDA,INCLUSIVE FORNECIMENTO DOS MATERIA</v>
      </c>
      <c r="C7967" s="141" t="s">
        <v>35499</v>
      </c>
      <c r="D7967" s="141" t="s">
        <v>35500</v>
      </c>
      <c r="I7967" s="141" t="s">
        <v>4524</v>
      </c>
      <c r="J7967" s="649">
        <v>159.91</v>
      </c>
    </row>
    <row r="7968" spans="1:10" hidden="1">
      <c r="A7968" s="141" t="s">
        <v>35501</v>
      </c>
      <c r="B7968" s="141" t="str">
        <f t="shared" si="124"/>
        <v>SUB-BASE DE BRITA CORRIDA,INCLUSIVE FORNECIMENTO DOS MATERIAIS,MEDIDA APOS A COMPACTACAOSUB-BASE DE BRITA CORRIDA,INCLUSIVE FORNECIMENTO DOS MATERIASUB-BASE DE BRITA CORRIDA,INCLUSIVE FORNECIMENTO DOS MATERIA</v>
      </c>
      <c r="C7968" s="141" t="s">
        <v>35499</v>
      </c>
      <c r="D7968" s="141" t="s">
        <v>35500</v>
      </c>
      <c r="I7968" s="141" t="s">
        <v>4524</v>
      </c>
      <c r="J7968" s="649">
        <v>159.4</v>
      </c>
    </row>
    <row r="7969" spans="1:10" hidden="1">
      <c r="A7969" s="141" t="s">
        <v>35502</v>
      </c>
      <c r="B7969" s="141" t="str">
        <f t="shared" si="124"/>
        <v>BASE DE MACADAME HIDRAULICO,DE ACORDO COM AS "INSTRUCOES PARA EXECUCAO",DO DER-RJ.O CUSTO INDENIZA AS OPERACOES DE EXECUBASE DE MACADAME HIDRAULICO,DE ACORDO COM AS "INSTRUCOES PARCAO,INCLUSIVE FORNECIMENTO DOS MATERIAIS EMPREGADOS(BRITA,PO-DE-PEDRA E AGUA) E SE APLICA AO VOLUME EXECUTADO,MEDIDO APOS COMPACTACAOBASE DE MACADAME HIDRAULICO,DE ACORDO COM AS "INSTRUCOES PAR</v>
      </c>
      <c r="C7969" s="141" t="s">
        <v>35503</v>
      </c>
      <c r="D7969" s="141" t="s">
        <v>35504</v>
      </c>
      <c r="E7969" s="141" t="s">
        <v>35505</v>
      </c>
      <c r="F7969" s="141" t="s">
        <v>35506</v>
      </c>
      <c r="G7969" s="141" t="s">
        <v>35507</v>
      </c>
      <c r="I7969" s="141" t="s">
        <v>4524</v>
      </c>
      <c r="J7969" s="649">
        <v>265.29000000000002</v>
      </c>
    </row>
    <row r="7970" spans="1:10" hidden="1">
      <c r="A7970" s="141" t="s">
        <v>35508</v>
      </c>
      <c r="B7970" s="141" t="str">
        <f t="shared" si="124"/>
        <v>BASE DE MACADAME HIDRAULICO,DE ACORDO COM AS "INSTRUCOES PARA EXECUCAO",DO DER-RJ.O CUSTO INDENIZA AS OPERACOES DE EXECUBASE DE MACADAME HIDRAULICO,DE ACORDO COM AS "INSTRUCOES PARCAO,INCLUSIVE FORNECIMENTO DOS MATERIAIS EMPREGADOS(BRITA,PO-DE-PEDRA E AGUA) E SE APLICA AO VOLUME EXECUTADO,MEDIDO APOS COMPACTACAOBASE DE MACADAME HIDRAULICO,DE ACORDO COM AS "INSTRUCOES PAR</v>
      </c>
      <c r="C7970" s="141" t="s">
        <v>35503</v>
      </c>
      <c r="D7970" s="141" t="s">
        <v>35504</v>
      </c>
      <c r="E7970" s="141" t="s">
        <v>35505</v>
      </c>
      <c r="F7970" s="141" t="s">
        <v>35506</v>
      </c>
      <c r="G7970" s="141" t="s">
        <v>35507</v>
      </c>
      <c r="I7970" s="141" t="s">
        <v>4524</v>
      </c>
      <c r="J7970" s="649">
        <v>262.33999999999997</v>
      </c>
    </row>
    <row r="7971" spans="1:10" hidden="1">
      <c r="A7971" s="141" t="s">
        <v>35509</v>
      </c>
      <c r="B7971" s="141" t="str">
        <f t="shared" si="124"/>
        <v>BASE OU SUB-BASE ESTABILIZADA GRANULOMETRICAMENTE,COM MISTURA DE 2 OU MAIS MATERIAIS,DE ACORDO COM AS "INSTRUCOES PARA EBASE OU SUB-BASE ESTABILIZADA GRANULOMETRICAMENTE,COM MISTURXECUCAO",DO DER-RJ,EXCLUSIVE ESCAVACAO E TRANSPORTE DOS MATERIAIS,INCLUSIVE O TRANSPORTE DA AGUABASE OU SUB-BASE ESTABILIZADA GRANULOMETRICAMENTE,COM MISTUR</v>
      </c>
      <c r="C7971" s="141" t="s">
        <v>35510</v>
      </c>
      <c r="D7971" s="141" t="s">
        <v>35511</v>
      </c>
      <c r="E7971" s="141" t="s">
        <v>35512</v>
      </c>
      <c r="F7971" s="141" t="s">
        <v>35513</v>
      </c>
      <c r="I7971" s="141" t="s">
        <v>4524</v>
      </c>
      <c r="J7971" s="649">
        <v>17.440000000000001</v>
      </c>
    </row>
    <row r="7972" spans="1:10" hidden="1">
      <c r="A7972" s="141" t="s">
        <v>35514</v>
      </c>
      <c r="B7972" s="141" t="str">
        <f t="shared" si="124"/>
        <v>BASE OU SUB-BASE ESTABILIZADA GRANULOMETRICAMENTE,COM MISTURA DE 2 OU MAIS MATERIAIS,DE ACORDO COM AS "INSTRUCOES PARA EBASE OU SUB-BASE ESTABILIZADA GRANULOMETRICAMENTE,COM MISTURXECUCAO",DO DER-RJ,EXCLUSIVE ESCAVACAO E TRANSPORTE DOS MATERIAIS,INCLUSIVE O TRANSPORTE DA AGUABASE OU SUB-BASE ESTABILIZADA GRANULOMETRICAMENTE,COM MISTUR</v>
      </c>
      <c r="C7972" s="141" t="s">
        <v>35510</v>
      </c>
      <c r="D7972" s="141" t="s">
        <v>35511</v>
      </c>
      <c r="E7972" s="141" t="s">
        <v>35512</v>
      </c>
      <c r="F7972" s="141" t="s">
        <v>35513</v>
      </c>
      <c r="I7972" s="141" t="s">
        <v>4524</v>
      </c>
      <c r="J7972" s="649">
        <v>16.89</v>
      </c>
    </row>
    <row r="7973" spans="1:10" hidden="1">
      <c r="A7973" s="141" t="s">
        <v>35515</v>
      </c>
      <c r="B7973" s="141" t="str">
        <f t="shared" si="124"/>
        <v>BASE OU SUB-BASE ESTABILIZADA SEM MISTURA DE MATERIAIS,DE ACORDO COM AS "INSTRUCOES PARA EXECUCAO",DO DER-RJ,EXCLUSIVE EBASE OU SUB-BASE ESTABILIZADA SEM MISTURA DE MATERIAIS,DE ACSCAVACAO E TRANSPORTE DOS MATERIAIS,INCLUSIVE O TRANSPORTE DE AGUABASE OU SUB-BASE ESTABILIZADA SEM MISTURA DE MATERIAIS,DE AC</v>
      </c>
      <c r="C7973" s="141" t="s">
        <v>35516</v>
      </c>
      <c r="D7973" s="141" t="s">
        <v>35517</v>
      </c>
      <c r="E7973" s="141" t="s">
        <v>35518</v>
      </c>
      <c r="F7973" s="141" t="s">
        <v>35519</v>
      </c>
      <c r="I7973" s="141" t="s">
        <v>4524</v>
      </c>
      <c r="J7973" s="649">
        <v>14.98</v>
      </c>
    </row>
    <row r="7974" spans="1:10" hidden="1">
      <c r="A7974" s="141" t="s">
        <v>35520</v>
      </c>
      <c r="B7974" s="141" t="str">
        <f t="shared" si="124"/>
        <v>BASE OU SUB-BASE ESTABILIZADA SEM MISTURA DE MATERIAIS,DE ACORDO COM AS "INSTRUCOES PARA EXECUCAO",DO DER-RJ,EXCLUSIVE EBASE OU SUB-BASE ESTABILIZADA SEM MISTURA DE MATERIAIS,DE ACSCAVACAO E TRANSPORTE DOS MATERIAIS,INCLUSIVE O TRANSPORTE DE AGUABASE OU SUB-BASE ESTABILIZADA SEM MISTURA DE MATERIAIS,DE AC</v>
      </c>
      <c r="C7974" s="141" t="s">
        <v>35516</v>
      </c>
      <c r="D7974" s="141" t="s">
        <v>35517</v>
      </c>
      <c r="E7974" s="141" t="s">
        <v>35518</v>
      </c>
      <c r="F7974" s="141" t="s">
        <v>35519</v>
      </c>
      <c r="I7974" s="141" t="s">
        <v>4524</v>
      </c>
      <c r="J7974" s="649">
        <v>14.51</v>
      </c>
    </row>
    <row r="7975" spans="1:10" hidden="1">
      <c r="A7975" s="141" t="s">
        <v>35521</v>
      </c>
      <c r="B7975" s="141" t="str">
        <f t="shared" si="124"/>
        <v>SUB-BASE ESTABILIZADA EM ARGILA,SEM MISTURA DOS MATERIAIS,COM ADITIVO (ESTABILIZADOR LIQUIDO DE SOLOS),EXCLUSIVE FORNECISUB-BASE ESTABILIZADA EM ARGILA,SEM MISTURA DOS MATERIAIS,COMENTO DA ARGILASUB-BASE ESTABILIZADA EM ARGILA,SEM MISTURA DOS MATERIAIS,CO</v>
      </c>
      <c r="C7975" s="141" t="s">
        <v>35522</v>
      </c>
      <c r="D7975" s="141" t="s">
        <v>35523</v>
      </c>
      <c r="E7975" s="141" t="s">
        <v>35524</v>
      </c>
      <c r="I7975" s="141" t="s">
        <v>4524</v>
      </c>
      <c r="J7975" s="649">
        <v>81.39</v>
      </c>
    </row>
    <row r="7976" spans="1:10" hidden="1">
      <c r="A7976" s="141" t="s">
        <v>35525</v>
      </c>
      <c r="B7976" s="141" t="str">
        <f t="shared" si="124"/>
        <v>SUB-BASE ESTABILIZADA EM ARGILA,SEM MISTURA DOS MATERIAIS,COM ADITIVO (ESTABILIZADOR LIQUIDO DE SOLOS),EXCLUSIVE FORNECISUB-BASE ESTABILIZADA EM ARGILA,SEM MISTURA DOS MATERIAIS,COMENTO DA ARGILASUB-BASE ESTABILIZADA EM ARGILA,SEM MISTURA DOS MATERIAIS,CO</v>
      </c>
      <c r="C7976" s="141" t="s">
        <v>35522</v>
      </c>
      <c r="D7976" s="141" t="s">
        <v>35523</v>
      </c>
      <c r="E7976" s="141" t="s">
        <v>35524</v>
      </c>
      <c r="I7976" s="141" t="s">
        <v>4524</v>
      </c>
      <c r="J7976" s="649">
        <v>80.930000000000007</v>
      </c>
    </row>
    <row r="7977" spans="1:10" hidden="1">
      <c r="A7977" s="141" t="s">
        <v>35526</v>
      </c>
      <c r="B7977" s="141" t="str">
        <f t="shared" si="124"/>
        <v>BASE DE AGREGADOS RECICLADOS DE RESIDUOS DE CONSTRUCAO CIVIL,INCLUSIVE FORNECIMENTO DOS MATERIAIS,MEDIDA APOS A COMPACTABASE DE AGREGADOS RECICLADOS DE RESIDUOS DE CONSTRUCAO CIVILCAOBASE DE AGREGADOS RECICLADOS DE RESIDUOS DE CONSTRUCAO CIVIL</v>
      </c>
      <c r="C7977" s="141" t="s">
        <v>35527</v>
      </c>
      <c r="D7977" s="141" t="s">
        <v>35528</v>
      </c>
      <c r="E7977" s="141" t="s">
        <v>33262</v>
      </c>
      <c r="I7977" s="141" t="s">
        <v>4524</v>
      </c>
      <c r="J7977" s="649">
        <v>105.13</v>
      </c>
    </row>
    <row r="7978" spans="1:10" hidden="1">
      <c r="A7978" s="141" t="s">
        <v>35529</v>
      </c>
      <c r="B7978" s="141" t="str">
        <f t="shared" si="124"/>
        <v>BASE DE AGREGADOS RECICLADOS DE RESIDUOS DE CONSTRUCAO CIVIL,INCLUSIVE FORNECIMENTO DOS MATERIAIS,MEDIDA APOS A COMPACTABASE DE AGREGADOS RECICLADOS DE RESIDUOS DE CONSTRUCAO CIVILCAOBASE DE AGREGADOS RECICLADOS DE RESIDUOS DE CONSTRUCAO CIVIL</v>
      </c>
      <c r="C7978" s="141" t="s">
        <v>35527</v>
      </c>
      <c r="D7978" s="141" t="s">
        <v>35528</v>
      </c>
      <c r="E7978" s="141" t="s">
        <v>33262</v>
      </c>
      <c r="I7978" s="141" t="s">
        <v>4524</v>
      </c>
      <c r="J7978" s="649">
        <v>104.63</v>
      </c>
    </row>
    <row r="7979" spans="1:10" hidden="1">
      <c r="A7979" s="141" t="s">
        <v>35530</v>
      </c>
      <c r="B7979" s="141" t="str">
        <f t="shared" si="124"/>
        <v>SUB-BASE E REFORCO DE AGREGADOS RECICLADOS,DE RESIDUOS DA CONSTRUCAO CIVIL,INCLUSIVE FORNECIMENTO DOS MATERIAIS,MEDIDO ASUB-BASE E REFORCO DE AGREGADOS RECICLADOS,DE RESIDUOS DA COPOS A COMPACTACAOSUB-BASE E REFORCO DE AGREGADOS RECICLADOS,DE RESIDUOS DA CO</v>
      </c>
      <c r="C7979" s="141" t="s">
        <v>35531</v>
      </c>
      <c r="D7979" s="141" t="s">
        <v>35532</v>
      </c>
      <c r="E7979" s="141" t="s">
        <v>35533</v>
      </c>
      <c r="I7979" s="141" t="s">
        <v>4524</v>
      </c>
      <c r="J7979" s="649">
        <v>83.51</v>
      </c>
    </row>
    <row r="7980" spans="1:10" hidden="1">
      <c r="A7980" s="141" t="s">
        <v>35534</v>
      </c>
      <c r="B7980" s="141" t="str">
        <f t="shared" si="124"/>
        <v>SUB-BASE E REFORCO DE AGREGADOS RECICLADOS,DE RESIDUOS DA CONSTRUCAO CIVIL,INCLUSIVE FORNECIMENTO DOS MATERIAIS,MEDIDO ASUB-BASE E REFORCO DE AGREGADOS RECICLADOS,DE RESIDUOS DA COPOS A COMPACTACAOSUB-BASE E REFORCO DE AGREGADOS RECICLADOS,DE RESIDUOS DA CO</v>
      </c>
      <c r="C7980" s="141" t="s">
        <v>35531</v>
      </c>
      <c r="D7980" s="141" t="s">
        <v>35532</v>
      </c>
      <c r="E7980" s="141" t="s">
        <v>35533</v>
      </c>
      <c r="I7980" s="141" t="s">
        <v>4524</v>
      </c>
      <c r="J7980" s="649">
        <v>83.01</v>
      </c>
    </row>
    <row r="7981" spans="1:10" hidden="1">
      <c r="A7981" s="141" t="s">
        <v>35535</v>
      </c>
      <c r="B7981" s="141" t="str">
        <f t="shared" si="124"/>
        <v>BASE DE SOLO-CIMENTO EXECUTADO "IN LOCO".O CUSTO INDENIZA AS OPERACOES DE EXECUCAO NA PISTA,INCLUSIVE TRANSPORTE DA AGUABASE DE SOLO-CIMENTO EXECUTADO "IN LOCO".O CUSTO INDENIZA AS E SE APLICA AO VOLUME DE SOLO-CIMENTO EXECUTADO,MEDIDO APOS A COMPACTACAO,EXCLUSIVE ESCAVACAO,CIMENTO E TRANSPORTE DOSMATERIAISBASE DE SOLO-CIMENTO EXECUTADO "IN LOCO".O CUSTO INDENIZA AS</v>
      </c>
      <c r="C7981" s="141" t="s">
        <v>35536</v>
      </c>
      <c r="D7981" s="141" t="s">
        <v>35537</v>
      </c>
      <c r="E7981" s="141" t="s">
        <v>35538</v>
      </c>
      <c r="F7981" s="141" t="s">
        <v>35539</v>
      </c>
      <c r="G7981" s="141" t="s">
        <v>35540</v>
      </c>
      <c r="I7981" s="141" t="s">
        <v>4524</v>
      </c>
      <c r="J7981" s="649">
        <v>13.21</v>
      </c>
    </row>
    <row r="7982" spans="1:10" hidden="1">
      <c r="A7982" s="141" t="s">
        <v>35541</v>
      </c>
      <c r="B7982" s="141" t="str">
        <f t="shared" si="124"/>
        <v>BASE DE SOLO-CIMENTO EXECUTADO "IN LOCO".O CUSTO INDENIZA AS OPERACOES DE EXECUCAO NA PISTA,INCLUSIVE TRANSPORTE DA AGUABASE DE SOLO-CIMENTO EXECUTADO "IN LOCO".O CUSTO INDENIZA AS E SE APLICA AO VOLUME DE SOLO-CIMENTO EXECUTADO,MEDIDO APOS A COMPACTACAO,EXCLUSIVE ESCAVACAO,CIMENTO E TRANSPORTE DOSMATERIAISBASE DE SOLO-CIMENTO EXECUTADO "IN LOCO".O CUSTO INDENIZA AS</v>
      </c>
      <c r="C7982" s="141" t="s">
        <v>35536</v>
      </c>
      <c r="D7982" s="141" t="s">
        <v>35537</v>
      </c>
      <c r="E7982" s="141" t="s">
        <v>35538</v>
      </c>
      <c r="F7982" s="141" t="s">
        <v>35539</v>
      </c>
      <c r="G7982" s="141" t="s">
        <v>35540</v>
      </c>
      <c r="I7982" s="141" t="s">
        <v>4524</v>
      </c>
      <c r="J7982" s="649">
        <v>12.63</v>
      </c>
    </row>
    <row r="7983" spans="1:10" hidden="1">
      <c r="A7983" s="141" t="s">
        <v>35542</v>
      </c>
      <c r="B7983" s="141" t="str">
        <f t="shared" si="124"/>
        <v>BASE DE SOLO-CIMENTO,COM OS MATERIAIS MISTURADOS NA USINA.OCUSTO INDENIZA AS OPERACOES DE EXECUCAO NA USINA E NA PISTA,BASE DE SOLO-CIMENTO,COM OS MATERIAIS MISTURADOS NA USINA.OEXCLUSIVE O TRANSPORTE DO MATERIAL DA USINA PARA A PISTABASE DE SOLO-CIMENTO,COM OS MATERIAIS MISTURADOS NA USINA.O</v>
      </c>
      <c r="C7983" s="141" t="s">
        <v>35543</v>
      </c>
      <c r="D7983" s="141" t="s">
        <v>35544</v>
      </c>
      <c r="E7983" s="141" t="s">
        <v>35545</v>
      </c>
      <c r="I7983" s="141" t="s">
        <v>4524</v>
      </c>
      <c r="J7983" s="649">
        <v>18.66</v>
      </c>
    </row>
    <row r="7984" spans="1:10" hidden="1">
      <c r="A7984" s="141" t="s">
        <v>35546</v>
      </c>
      <c r="B7984" s="141" t="str">
        <f t="shared" si="124"/>
        <v>BASE DE SOLO-CIMENTO,COM OS MATERIAIS MISTURADOS NA USINA.OCUSTO INDENIZA AS OPERACOES DE EXECUCAO NA USINA E NA PISTA,BASE DE SOLO-CIMENTO,COM OS MATERIAIS MISTURADOS NA USINA.OEXCLUSIVE O TRANSPORTE DO MATERIAL DA USINA PARA A PISTABASE DE SOLO-CIMENTO,COM OS MATERIAIS MISTURADOS NA USINA.O</v>
      </c>
      <c r="C7984" s="141" t="s">
        <v>35543</v>
      </c>
      <c r="D7984" s="141" t="s">
        <v>35544</v>
      </c>
      <c r="E7984" s="141" t="s">
        <v>35545</v>
      </c>
      <c r="I7984" s="141" t="s">
        <v>4524</v>
      </c>
      <c r="J7984" s="649">
        <v>18.07</v>
      </c>
    </row>
    <row r="7985" spans="1:10" hidden="1">
      <c r="A7985" s="141" t="s">
        <v>35547</v>
      </c>
      <c r="B7985" s="141" t="str">
        <f t="shared" si="124"/>
        <v>BASE DE SOLO ESTABILIZADO(SOLO+BRITA),COM OS MATERIAIS MISTURADOS NA USINA.O CUSTO INDENIZA A EXECUCAO NA USINA E NA PISBASE DE SOLO ESTABILIZADO(SOLO+BRITA),COM OS MATERIAIS MISTUTA,E SE APLICA AO VOLUME MEDIDO APOS A COMPACTACAO,INCLUSIVE TRANSPORTE DE AGUA, EXCLUSIVE ESCAVACAO, CARGA E TRANSPORTE DOS SOLOS UTILIZADOS E BRITABASE DE SOLO ESTABILIZADO(SOLO+BRITA),COM OS MATERIAIS MISTU</v>
      </c>
      <c r="C7985" s="141" t="s">
        <v>35548</v>
      </c>
      <c r="D7985" s="141" t="s">
        <v>35549</v>
      </c>
      <c r="E7985" s="141" t="s">
        <v>35550</v>
      </c>
      <c r="F7985" s="141" t="s">
        <v>35551</v>
      </c>
      <c r="G7985" s="141" t="s">
        <v>35552</v>
      </c>
      <c r="I7985" s="141" t="s">
        <v>4524</v>
      </c>
      <c r="J7985" s="649">
        <v>24.86</v>
      </c>
    </row>
    <row r="7986" spans="1:10" hidden="1">
      <c r="A7986" s="141" t="s">
        <v>35553</v>
      </c>
      <c r="B7986" s="141" t="str">
        <f t="shared" si="124"/>
        <v>BASE DE SOLO ESTABILIZADO(SOLO+BRITA),COM OS MATERIAIS MISTURADOS NA USINA.O CUSTO INDENIZA A EXECUCAO NA USINA E NA PISBASE DE SOLO ESTABILIZADO(SOLO+BRITA),COM OS MATERIAIS MISTUTA,E SE APLICA AO VOLUME MEDIDO APOS A COMPACTACAO,INCLUSIVE TRANSPORTE DE AGUA, EXCLUSIVE ESCAVACAO, CARGA E TRANSPORTE DOS SOLOS UTILIZADOS E BRITABASE DE SOLO ESTABILIZADO(SOLO+BRITA),COM OS MATERIAIS MISTU</v>
      </c>
      <c r="C7986" s="141" t="s">
        <v>35548</v>
      </c>
      <c r="D7986" s="141" t="s">
        <v>35549</v>
      </c>
      <c r="E7986" s="141" t="s">
        <v>35550</v>
      </c>
      <c r="F7986" s="141" t="s">
        <v>35551</v>
      </c>
      <c r="G7986" s="141" t="s">
        <v>35552</v>
      </c>
      <c r="I7986" s="141" t="s">
        <v>4524</v>
      </c>
      <c r="J7986" s="649">
        <v>24.12</v>
      </c>
    </row>
    <row r="7987" spans="1:10" hidden="1">
      <c r="A7987" s="141" t="s">
        <v>35554</v>
      </c>
      <c r="B7987" s="141" t="str">
        <f t="shared" si="124"/>
        <v>BASE OU SUB-BASE DE SOLO-CAL,COM MISTURA EM USINA,EXCLUSIVEESCAVACAO,TRANSPORTE DO SOLO E TRANSPORTE DA MISTURA,MAS INCBASE OU SUB-BASE DE SOLO-CAL,COM MISTURA EM USINA,EXCLUSIVELUINDO O FORNECIMENTO DA CAL,MEDIDO APOS A COMPACTACAOBASE OU SUB-BASE DE SOLO-CAL,COM MISTURA EM USINA,EXCLUSIVE</v>
      </c>
      <c r="C7987" s="141" t="s">
        <v>35555</v>
      </c>
      <c r="D7987" s="141" t="s">
        <v>35556</v>
      </c>
      <c r="E7987" s="141" t="s">
        <v>35557</v>
      </c>
      <c r="I7987" s="141" t="s">
        <v>4524</v>
      </c>
      <c r="J7987" s="649">
        <v>600.80999999999995</v>
      </c>
    </row>
    <row r="7988" spans="1:10" hidden="1">
      <c r="A7988" s="141" t="s">
        <v>35558</v>
      </c>
      <c r="B7988" s="141" t="str">
        <f t="shared" si="124"/>
        <v>BASE OU SUB-BASE DE SOLO-CAL,COM MISTURA EM USINA,EXCLUSIVEESCAVACAO,TRANSPORTE DO SOLO E TRANSPORTE DA MISTURA,MAS INCBASE OU SUB-BASE DE SOLO-CAL,COM MISTURA EM USINA,EXCLUSIVELUINDO O FORNECIMENTO DA CAL,MEDIDO APOS A COMPACTACAOBASE OU SUB-BASE DE SOLO-CAL,COM MISTURA EM USINA,EXCLUSIVE</v>
      </c>
      <c r="C7988" s="141" t="s">
        <v>35555</v>
      </c>
      <c r="D7988" s="141" t="s">
        <v>35556</v>
      </c>
      <c r="E7988" s="141" t="s">
        <v>35557</v>
      </c>
      <c r="I7988" s="141" t="s">
        <v>4524</v>
      </c>
      <c r="J7988" s="649">
        <v>600.21</v>
      </c>
    </row>
    <row r="7989" spans="1:10" hidden="1">
      <c r="A7989" s="141" t="s">
        <v>35559</v>
      </c>
      <c r="B7989" s="141" t="str">
        <f t="shared" si="124"/>
        <v>BASE DE MACADAME CIMENTADO DE MISTURA PREVIA(CONCRETO MAGRO),TRACO 1:15,DE ACORDO COM AS "INSTRUCOES PARA EXECUCAO",DO DBASE DE MACADAME CIMENTADO DE MISTURA PREVIA(CONCRETO MAGRO)ER-RJ,INCLUSIVE TRANSPORTE PARA PISTABASE DE MACADAME CIMENTADO DE MISTURA PREVIA(CONCRETO MAGRO)</v>
      </c>
      <c r="C7989" s="141" t="s">
        <v>35560</v>
      </c>
      <c r="D7989" s="141" t="s">
        <v>35561</v>
      </c>
      <c r="E7989" s="141" t="s">
        <v>35562</v>
      </c>
      <c r="I7989" s="141" t="s">
        <v>4524</v>
      </c>
      <c r="J7989" s="649">
        <v>746.86</v>
      </c>
    </row>
    <row r="7990" spans="1:10" hidden="1">
      <c r="A7990" s="141" t="s">
        <v>35563</v>
      </c>
      <c r="B7990" s="141" t="str">
        <f t="shared" si="124"/>
        <v>BASE DE MACADAME CIMENTADO DE MISTURA PREVIA(CONCRETO MAGRO),TRACO 1:15,DE ACORDO COM AS "INSTRUCOES PARA EXECUCAO",DO DBASE DE MACADAME CIMENTADO DE MISTURA PREVIA(CONCRETO MAGRO)ER-RJ,INCLUSIVE TRANSPORTE PARA PISTABASE DE MACADAME CIMENTADO DE MISTURA PREVIA(CONCRETO MAGRO)</v>
      </c>
      <c r="C7990" s="141" t="s">
        <v>35560</v>
      </c>
      <c r="D7990" s="141" t="s">
        <v>35561</v>
      </c>
      <c r="E7990" s="141" t="s">
        <v>35562</v>
      </c>
      <c r="I7990" s="141" t="s">
        <v>4524</v>
      </c>
      <c r="J7990" s="649">
        <v>714.88</v>
      </c>
    </row>
    <row r="7991" spans="1:10" hidden="1">
      <c r="A7991" s="141" t="s">
        <v>35564</v>
      </c>
      <c r="B7991" s="141" t="str">
        <f t="shared" si="124"/>
        <v>BASE DE MACADAME CIMENTADO DE MISTURA PREVIA(CONCRETO MAGRO),TRACO 1:19,DE ACORDO COM AS "INSTRUCOES PARA EXECUCAO",DO DBASE DE MACADAME CIMENTADO DE MISTURA PREVIA(CONCRETO MAGRO)ER-RJ,INCLUSIVE TRANSPORTE PARA PISTABASE DE MACADAME CIMENTADO DE MISTURA PREVIA(CONCRETO MAGRO)</v>
      </c>
      <c r="C7991" s="141" t="s">
        <v>35560</v>
      </c>
      <c r="D7991" s="141" t="s">
        <v>35565</v>
      </c>
      <c r="E7991" s="141" t="s">
        <v>35562</v>
      </c>
      <c r="I7991" s="141" t="s">
        <v>4524</v>
      </c>
      <c r="J7991" s="649">
        <v>723.03</v>
      </c>
    </row>
    <row r="7992" spans="1:10" hidden="1">
      <c r="A7992" s="141" t="s">
        <v>35566</v>
      </c>
      <c r="B7992" s="141" t="str">
        <f t="shared" si="124"/>
        <v>BASE DE MACADAME CIMENTADO DE MISTURA PREVIA(CONCRETO MAGRO),TRACO 1:19,DE ACORDO COM AS "INSTRUCOES PARA EXECUCAO",DO DBASE DE MACADAME CIMENTADO DE MISTURA PREVIA(CONCRETO MAGRO)ER-RJ,INCLUSIVE TRANSPORTE PARA PISTABASE DE MACADAME CIMENTADO DE MISTURA PREVIA(CONCRETO MAGRO)</v>
      </c>
      <c r="C7992" s="141" t="s">
        <v>35560</v>
      </c>
      <c r="D7992" s="141" t="s">
        <v>35565</v>
      </c>
      <c r="E7992" s="141" t="s">
        <v>35562</v>
      </c>
      <c r="I7992" s="141" t="s">
        <v>4524</v>
      </c>
      <c r="J7992" s="649">
        <v>691.12</v>
      </c>
    </row>
    <row r="7993" spans="1:10" hidden="1">
      <c r="A7993" s="141" t="s">
        <v>35567</v>
      </c>
      <c r="B7993" s="141" t="str">
        <f t="shared" si="124"/>
        <v>BASE DE MACADAME CIMENTADO DE MISTURA PREVIA(CONCRETO MAGRO),TRACO 1:24,DE ACORDO COM AS "INSTRUCOES PARA EXECUCAO",DO DBASE DE MACADAME CIMENTADO DE MISTURA PREVIA(CONCRETO MAGRO)ER-RJ,INCLUSIVE TRANSPORTE PARA PISTABASE DE MACADAME CIMENTADO DE MISTURA PREVIA(CONCRETO MAGRO)</v>
      </c>
      <c r="C7993" s="141" t="s">
        <v>35560</v>
      </c>
      <c r="D7993" s="141" t="s">
        <v>35568</v>
      </c>
      <c r="E7993" s="141" t="s">
        <v>35562</v>
      </c>
      <c r="I7993" s="141" t="s">
        <v>4524</v>
      </c>
      <c r="J7993" s="649">
        <v>705.61</v>
      </c>
    </row>
    <row r="7994" spans="1:10" hidden="1">
      <c r="A7994" s="141" t="s">
        <v>35569</v>
      </c>
      <c r="B7994" s="141" t="str">
        <f t="shared" si="124"/>
        <v>BASE DE MACADAME CIMENTADO DE MISTURA PREVIA(CONCRETO MAGRO),TRACO 1:24,DE ACORDO COM AS "INSTRUCOES PARA EXECUCAO",DO DBASE DE MACADAME CIMENTADO DE MISTURA PREVIA(CONCRETO MAGRO)ER-RJ,INCLUSIVE TRANSPORTE PARA PISTABASE DE MACADAME CIMENTADO DE MISTURA PREVIA(CONCRETO MAGRO)</v>
      </c>
      <c r="C7994" s="141" t="s">
        <v>35560</v>
      </c>
      <c r="D7994" s="141" t="s">
        <v>35568</v>
      </c>
      <c r="E7994" s="141" t="s">
        <v>35562</v>
      </c>
      <c r="I7994" s="141" t="s">
        <v>4524</v>
      </c>
      <c r="J7994" s="649">
        <v>673.82</v>
      </c>
    </row>
    <row r="7995" spans="1:10" hidden="1">
      <c r="A7995" s="141" t="s">
        <v>35570</v>
      </c>
      <c r="B7995" s="141" t="str">
        <f t="shared" si="124"/>
        <v>ARRANCAMENTO E REASSENTAMENTO DE PARALELEPIPEDOS COM LIMPEZA DE BETUME ADERENTE SOBRE COLCHAO DE AREIA,INCLUSIVE FORNECIARRANCAMENTO E REASSENTAMENTO DE PARALELEPIPEDOS COM LIMPEZAMENTO DA AREIA E REJUNTAMENTO COM BETUME E CASCALHINHO,EXCLUSIVE FORNECIMENTO DOS PARALELEPIPEDOSARRANCAMENTO E REASSENTAMENTO DE PARALELEPIPEDOS COM LIMPEZA</v>
      </c>
      <c r="C7995" s="141" t="s">
        <v>35571</v>
      </c>
      <c r="D7995" s="141" t="s">
        <v>35572</v>
      </c>
      <c r="E7995" s="141" t="s">
        <v>35573</v>
      </c>
      <c r="F7995" s="141" t="s">
        <v>35574</v>
      </c>
      <c r="I7995" s="141" t="s">
        <v>27</v>
      </c>
      <c r="J7995" s="649">
        <v>99.03</v>
      </c>
    </row>
    <row r="7996" spans="1:10" hidden="1">
      <c r="A7996" s="141" t="s">
        <v>35575</v>
      </c>
      <c r="B7996" s="141" t="str">
        <f t="shared" si="124"/>
        <v>ARRANCAMENTO E REASSENTAMENTO DE PARALELEPIPEDOS COM LIMPEZA DE BETUME ADERENTE SOBRE COLCHAO DE AREIA,INCLUSIVE FORNECIARRANCAMENTO E REASSENTAMENTO DE PARALELEPIPEDOS COM LIMPEZAMENTO DA AREIA E REJUNTAMENTO COM BETUME E CASCALHINHO,EXCLUSIVE FORNECIMENTO DOS PARALELEPIPEDOSARRANCAMENTO E REASSENTAMENTO DE PARALELEPIPEDOS COM LIMPEZA</v>
      </c>
      <c r="C7996" s="141" t="s">
        <v>35571</v>
      </c>
      <c r="D7996" s="141" t="s">
        <v>35572</v>
      </c>
      <c r="E7996" s="141" t="s">
        <v>35573</v>
      </c>
      <c r="F7996" s="141" t="s">
        <v>35574</v>
      </c>
      <c r="I7996" s="141" t="s">
        <v>27</v>
      </c>
      <c r="J7996" s="649">
        <v>90.65</v>
      </c>
    </row>
    <row r="7997" spans="1:10" hidden="1">
      <c r="A7997" s="141" t="s">
        <v>35576</v>
      </c>
      <c r="B7997" s="141" t="str">
        <f t="shared" si="124"/>
        <v>ARRANCAMENTO E REASSENTAMENTO DE PARALELEPIPEDOS COM LIMPEZA DO BETUME ADERENTE SOBRE COLCHAO DE PO-DE-PEDRA,INCLUSIVE FARRANCAMENTO E REASSENTAMENTO DE PARALELEPIPEDOS COM LIMPEZAORNECIMENTO DO PO-DE-PEDRA E REJUNTAMENTO COM BETUME E CASCALHINHO,EXCLUSIVE FORNECIMENTO DOS PARALELEPIPEDOSARRANCAMENTO E REASSENTAMENTO DE PARALELEPIPEDOS COM LIMPEZA</v>
      </c>
      <c r="C7997" s="141" t="s">
        <v>35571</v>
      </c>
      <c r="D7997" s="141" t="s">
        <v>35577</v>
      </c>
      <c r="E7997" s="141" t="s">
        <v>35578</v>
      </c>
      <c r="F7997" s="141" t="s">
        <v>35579</v>
      </c>
      <c r="I7997" s="141" t="s">
        <v>27</v>
      </c>
      <c r="J7997" s="649">
        <v>100.03</v>
      </c>
    </row>
    <row r="7998" spans="1:10" hidden="1">
      <c r="A7998" s="141" t="s">
        <v>35580</v>
      </c>
      <c r="B7998" s="141" t="str">
        <f t="shared" si="124"/>
        <v>ARRANCAMENTO E REASSENTAMENTO DE PARALELEPIPEDOS COM LIMPEZA DO BETUME ADERENTE SOBRE COLCHAO DE PO-DE-PEDRA,INCLUSIVE FARRANCAMENTO E REASSENTAMENTO DE PARALELEPIPEDOS COM LIMPEZAORNECIMENTO DO PO-DE-PEDRA E REJUNTAMENTO COM BETUME E CASCALHINHO,EXCLUSIVE FORNECIMENTO DOS PARALELEPIPEDOSARRANCAMENTO E REASSENTAMENTO DE PARALELEPIPEDOS COM LIMPEZA</v>
      </c>
      <c r="C7998" s="141" t="s">
        <v>35571</v>
      </c>
      <c r="D7998" s="141" t="s">
        <v>35577</v>
      </c>
      <c r="E7998" s="141" t="s">
        <v>35578</v>
      </c>
      <c r="F7998" s="141" t="s">
        <v>35579</v>
      </c>
      <c r="I7998" s="141" t="s">
        <v>27</v>
      </c>
      <c r="J7998" s="649">
        <v>91.65</v>
      </c>
    </row>
    <row r="7999" spans="1:10" hidden="1">
      <c r="A7999" s="141" t="s">
        <v>35581</v>
      </c>
      <c r="B7999" s="141" t="str">
        <f t="shared" si="124"/>
        <v>ASSENTAMENTO DE PARALELEPIPEDOS COM REAPROVEITAMENTO DOS PARALELEPIPEDOS E FORNECIMENTO DE PO-DE-PEDRA,E REJUNTAMENTO COASSENTAMENTO DE PARALELEPIPEDOS COM REAPROVEITAMENTO DOS PARM BETUME E CASCALHINHOASSENTAMENTO DE PARALELEPIPEDOS COM REAPROVEITAMENTO DOS PAR</v>
      </c>
      <c r="C7999" s="141" t="s">
        <v>35582</v>
      </c>
      <c r="D7999" s="141" t="s">
        <v>35583</v>
      </c>
      <c r="E7999" s="141" t="s">
        <v>35584</v>
      </c>
      <c r="I7999" s="141" t="s">
        <v>27</v>
      </c>
      <c r="J7999" s="649">
        <v>74.150000000000006</v>
      </c>
    </row>
    <row r="8000" spans="1:10" hidden="1">
      <c r="A8000" s="141" t="s">
        <v>35585</v>
      </c>
      <c r="B8000" s="141" t="str">
        <f t="shared" si="124"/>
        <v>ASSENTAMENTO DE PARALELEPIPEDOS COM REAPROVEITAMENTO DOS PARALELEPIPEDOS E FORNECIMENTO DE PO-DE-PEDRA,E REJUNTAMENTO COASSENTAMENTO DE PARALELEPIPEDOS COM REAPROVEITAMENTO DOS PARM BETUME E CASCALHINHOASSENTAMENTO DE PARALELEPIPEDOS COM REAPROVEITAMENTO DOS PAR</v>
      </c>
      <c r="C8000" s="141" t="s">
        <v>35582</v>
      </c>
      <c r="D8000" s="141" t="s">
        <v>35583</v>
      </c>
      <c r="E8000" s="141" t="s">
        <v>35584</v>
      </c>
      <c r="I8000" s="141" t="s">
        <v>27</v>
      </c>
      <c r="J8000" s="649">
        <v>69.23</v>
      </c>
    </row>
    <row r="8001" spans="1:10" hidden="1">
      <c r="A8001" s="141" t="s">
        <v>35586</v>
      </c>
      <c r="B8001" s="141" t="str">
        <f t="shared" si="124"/>
        <v>ASSENTAMENTO DE PARALELEPIPEDOS COM REAPROVEITAMENTO DOS PARALELEPIPEDOS E FORNECIMENTO DE AREIA,E REJUNTAMENTO COM BETUASSENTAMENTO DE PARALELEPIPEDOS COM REAPROVEITAMENTO DOS PARME E CASCALHINHOASSENTAMENTO DE PARALELEPIPEDOS COM REAPROVEITAMENTO DOS PAR</v>
      </c>
      <c r="C8001" s="141" t="s">
        <v>35582</v>
      </c>
      <c r="D8001" s="141" t="s">
        <v>35587</v>
      </c>
      <c r="E8001" s="141" t="s">
        <v>35588</v>
      </c>
      <c r="I8001" s="141" t="s">
        <v>27</v>
      </c>
      <c r="J8001" s="649">
        <v>73.150000000000006</v>
      </c>
    </row>
    <row r="8002" spans="1:10" hidden="1">
      <c r="A8002" s="141" t="s">
        <v>35589</v>
      </c>
      <c r="B8002" s="141" t="str">
        <f t="shared" si="124"/>
        <v>ASSENTAMENTO DE PARALELEPIPEDOS COM REAPROVEITAMENTO DOS PARALELEPIPEDOS E FORNECIMENTO DE AREIA,E REJUNTAMENTO COM BETUASSENTAMENTO DE PARALELEPIPEDOS COM REAPROVEITAMENTO DOS PARME E CASCALHINHOASSENTAMENTO DE PARALELEPIPEDOS COM REAPROVEITAMENTO DOS PAR</v>
      </c>
      <c r="C8002" s="141" t="s">
        <v>35582</v>
      </c>
      <c r="D8002" s="141" t="s">
        <v>35587</v>
      </c>
      <c r="E8002" s="141" t="s">
        <v>35588</v>
      </c>
      <c r="I8002" s="141" t="s">
        <v>27</v>
      </c>
      <c r="J8002" s="649">
        <v>68.22</v>
      </c>
    </row>
    <row r="8003" spans="1:10" hidden="1">
      <c r="A8003" s="141" t="s">
        <v>35590</v>
      </c>
      <c r="B8003" s="141" t="str">
        <f t="shared" ref="B8003:B8066" si="125">C8003&amp;D8003&amp;C8003&amp;E8003&amp;F8003&amp;G8003&amp;H8003&amp;C8003</f>
        <v>REJUNTAMENTO DE PAVIMENTACAO DE PARALELEPIPEDOS COM AREIA,INCLUSIVE FORNECIMENTO DO MATERIALREJUNTAMENTO DE PAVIMENTACAO DE PARALELEPIPEDOS COM AREIA,INREJUNTAMENTO DE PAVIMENTACAO DE PARALELEPIPEDOS COM AREIA,IN</v>
      </c>
      <c r="C8003" s="141" t="s">
        <v>35591</v>
      </c>
      <c r="D8003" s="141" t="s">
        <v>35592</v>
      </c>
      <c r="I8003" s="141" t="s">
        <v>27</v>
      </c>
      <c r="J8003" s="649">
        <v>11.13</v>
      </c>
    </row>
    <row r="8004" spans="1:10" hidden="1">
      <c r="A8004" s="141" t="s">
        <v>35593</v>
      </c>
      <c r="B8004" s="141" t="str">
        <f t="shared" si="125"/>
        <v>REJUNTAMENTO DE PAVIMENTACAO DE PARALELEPIPEDOS COM AREIA,INCLUSIVE FORNECIMENTO DO MATERIALREJUNTAMENTO DE PAVIMENTACAO DE PARALELEPIPEDOS COM AREIA,INREJUNTAMENTO DE PAVIMENTACAO DE PARALELEPIPEDOS COM AREIA,IN</v>
      </c>
      <c r="C8004" s="141" t="s">
        <v>35591</v>
      </c>
      <c r="D8004" s="141" t="s">
        <v>35592</v>
      </c>
      <c r="I8004" s="141" t="s">
        <v>27</v>
      </c>
      <c r="J8004" s="649">
        <v>9.81</v>
      </c>
    </row>
    <row r="8005" spans="1:10" hidden="1">
      <c r="A8005" s="141" t="s">
        <v>35594</v>
      </c>
      <c r="B8005" s="141" t="str">
        <f t="shared" si="125"/>
        <v>REJUNTAMENTO DE PAVIMENTACAO DE PARALELEPIPEDOS COM BETUME E CASCALHINHO,EXCLUSIVE O FORNECIMENTO DO BETUMEREJUNTAMENTO DE PAVIMENTACAO DE PARALELEPIPEDOS COM BETUME EREJUNTAMENTO DE PAVIMENTACAO DE PARALELEPIPEDOS COM BETUME E</v>
      </c>
      <c r="C8005" s="141" t="s">
        <v>35595</v>
      </c>
      <c r="D8005" s="141" t="s">
        <v>35596</v>
      </c>
      <c r="I8005" s="141" t="s">
        <v>27</v>
      </c>
      <c r="J8005" s="649">
        <v>12.2</v>
      </c>
    </row>
    <row r="8006" spans="1:10" hidden="1">
      <c r="A8006" s="141" t="s">
        <v>35597</v>
      </c>
      <c r="B8006" s="141" t="str">
        <f t="shared" si="125"/>
        <v>REJUNTAMENTO DE PAVIMENTACAO DE PARALELEPIPEDOS COM BETUME E CASCALHINHO,EXCLUSIVE O FORNECIMENTO DO BETUMEREJUNTAMENTO DE PAVIMENTACAO DE PARALELEPIPEDOS COM BETUME EREJUNTAMENTO DE PAVIMENTACAO DE PARALELEPIPEDOS COM BETUME E</v>
      </c>
      <c r="C8006" s="141" t="s">
        <v>35595</v>
      </c>
      <c r="D8006" s="141" t="s">
        <v>35596</v>
      </c>
      <c r="I8006" s="141" t="s">
        <v>27</v>
      </c>
      <c r="J8006" s="649">
        <v>10.87</v>
      </c>
    </row>
    <row r="8007" spans="1:10" hidden="1">
      <c r="A8007" s="141" t="s">
        <v>35598</v>
      </c>
      <c r="B8007" s="141" t="str">
        <f t="shared" si="125"/>
        <v>REJUNTAMENTO DE PAVIMENTACAO DE PARALELEPIPEDOS COM BETUME E CASCALHINHO,COM FORNECIMENTO DE TODOS OS MATERIAISREJUNTAMENTO DE PAVIMENTACAO DE PARALELEPIPEDOS COM BETUME EREJUNTAMENTO DE PAVIMENTACAO DE PARALELEPIPEDOS COM BETUME E</v>
      </c>
      <c r="C8007" s="141" t="s">
        <v>35595</v>
      </c>
      <c r="D8007" s="141" t="s">
        <v>35599</v>
      </c>
      <c r="I8007" s="141" t="s">
        <v>27</v>
      </c>
      <c r="J8007" s="649">
        <v>34.36</v>
      </c>
    </row>
    <row r="8008" spans="1:10" hidden="1">
      <c r="A8008" s="141" t="s">
        <v>35600</v>
      </c>
      <c r="B8008" s="141" t="str">
        <f t="shared" si="125"/>
        <v>REJUNTAMENTO DE PAVIMENTACAO DE PARALELEPIPEDOS COM BETUME E CASCALHINHO,COM FORNECIMENTO DE TODOS OS MATERIAISREJUNTAMENTO DE PAVIMENTACAO DE PARALELEPIPEDOS COM BETUME EREJUNTAMENTO DE PAVIMENTACAO DE PARALELEPIPEDOS COM BETUME E</v>
      </c>
      <c r="C8008" s="141" t="s">
        <v>35595</v>
      </c>
      <c r="D8008" s="141" t="s">
        <v>35599</v>
      </c>
      <c r="I8008" s="141" t="s">
        <v>27</v>
      </c>
      <c r="J8008" s="649">
        <v>33.03</v>
      </c>
    </row>
    <row r="8009" spans="1:10" hidden="1">
      <c r="A8009" s="141" t="s">
        <v>35601</v>
      </c>
      <c r="B8009" s="141" t="str">
        <f t="shared" si="125"/>
        <v>REJUNTAMENTO DE ARTEFATO DE CONCRETO,COM ARGAMASSA DE CIMENTO E AREIA NO TRACO 1:3,COM FORNECIMENTO DE TODOS OS MATERIAIREJUNTAMENTO DE ARTEFATO DE CONCRETO,COM ARGAMASSA DE CIMENTSREJUNTAMENTO DE ARTEFATO DE CONCRETO,COM ARGAMASSA DE CIMENT</v>
      </c>
      <c r="C8009" s="141" t="s">
        <v>35602</v>
      </c>
      <c r="D8009" s="141" t="s">
        <v>35603</v>
      </c>
      <c r="E8009" s="141" t="s">
        <v>21329</v>
      </c>
      <c r="I8009" s="141" t="s">
        <v>27</v>
      </c>
      <c r="J8009" s="649">
        <v>28.46</v>
      </c>
    </row>
    <row r="8010" spans="1:10" hidden="1">
      <c r="A8010" s="141" t="s">
        <v>35604</v>
      </c>
      <c r="B8010" s="141" t="str">
        <f t="shared" si="125"/>
        <v>REJUNTAMENTO DE ARTEFATO DE CONCRETO,COM ARGAMASSA DE CIMENTO E AREIA NO TRACO 1:3,COM FORNECIMENTO DE TODOS OS MATERIAIREJUNTAMENTO DE ARTEFATO DE CONCRETO,COM ARGAMASSA DE CIMENTSREJUNTAMENTO DE ARTEFATO DE CONCRETO,COM ARGAMASSA DE CIMENT</v>
      </c>
      <c r="C8010" s="141" t="s">
        <v>35602</v>
      </c>
      <c r="D8010" s="141" t="s">
        <v>35603</v>
      </c>
      <c r="E8010" s="141" t="s">
        <v>21329</v>
      </c>
      <c r="I8010" s="141" t="s">
        <v>27</v>
      </c>
      <c r="J8010" s="649">
        <v>26.07</v>
      </c>
    </row>
    <row r="8011" spans="1:10" hidden="1">
      <c r="A8011" s="141" t="s">
        <v>35605</v>
      </c>
      <c r="B8011" s="141" t="str">
        <f t="shared" si="125"/>
        <v>ARRANCAMENTO E REASSENTAMENTO DE PARALELEPIPEDOS COM LIMPEZA DO BETUME ADERENTE SOBRE COLCHAO DE PO-DE-PEDRA, INCLUSIVEARRANCAMENTO E REASSENTAMENTO DE PARALELEPIPEDOS COM LIMPEZAFORNECIMENTO DO PO-DE-PEDRA E REJUNTAMENTO COM ARGAMASSA DECIMENTO E AREIA,NO TRACO 1:3,EXCLUSIVE FORNECIMENTO DOS PARALELEPIPEDOSARRANCAMENTO E REASSENTAMENTO DE PARALELEPIPEDOS COM LIMPEZA</v>
      </c>
      <c r="C8011" s="141" t="s">
        <v>35571</v>
      </c>
      <c r="D8011" s="141" t="s">
        <v>35606</v>
      </c>
      <c r="E8011" s="141" t="s">
        <v>35607</v>
      </c>
      <c r="F8011" s="141" t="s">
        <v>35608</v>
      </c>
      <c r="G8011" s="141" t="s">
        <v>35609</v>
      </c>
      <c r="I8011" s="141" t="s">
        <v>27</v>
      </c>
      <c r="J8011" s="649">
        <v>84.86</v>
      </c>
    </row>
    <row r="8012" spans="1:10" hidden="1">
      <c r="A8012" s="141" t="s">
        <v>35610</v>
      </c>
      <c r="B8012" s="141" t="str">
        <f t="shared" si="125"/>
        <v>ARRANCAMENTO E REASSENTAMENTO DE PARALELEPIPEDOS COM LIMPEZA DO BETUME ADERENTE SOBRE COLCHAO DE PO-DE-PEDRA, INCLUSIVEARRANCAMENTO E REASSENTAMENTO DE PARALELEPIPEDOS COM LIMPEZAFORNECIMENTO DO PO-DE-PEDRA E REJUNTAMENTO COM ARGAMASSA DECIMENTO E AREIA,NO TRACO 1:3,EXCLUSIVE FORNECIMENTO DOS PARALELEPIPEDOSARRANCAMENTO E REASSENTAMENTO DE PARALELEPIPEDOS COM LIMPEZA</v>
      </c>
      <c r="C8012" s="141" t="s">
        <v>35571</v>
      </c>
      <c r="D8012" s="141" t="s">
        <v>35606</v>
      </c>
      <c r="E8012" s="141" t="s">
        <v>35607</v>
      </c>
      <c r="F8012" s="141" t="s">
        <v>35608</v>
      </c>
      <c r="G8012" s="141" t="s">
        <v>35609</v>
      </c>
      <c r="I8012" s="141" t="s">
        <v>27</v>
      </c>
      <c r="J8012" s="649">
        <v>76.319999999999993</v>
      </c>
    </row>
    <row r="8013" spans="1:10" hidden="1">
      <c r="A8013" s="141" t="s">
        <v>35611</v>
      </c>
      <c r="B8013" s="141" t="str">
        <f t="shared" si="125"/>
        <v>ASSENTAMENTO DE PARALELEPIPEDOS COM REAPROVEITAMENTO DOS MESMOS E FORNECIMENTO DE PO-DE-PEDRA,E REJUNTAMENTO COM ARGAMASASSENTAMENTO DE PARALELEPIPEDOS COM REAPROVEITAMENTO DOS MESSA DE CIMENTO E AREIA,NO TRACO 1:3ASSENTAMENTO DE PARALELEPIPEDOS COM REAPROVEITAMENTO DOS MES</v>
      </c>
      <c r="C8013" s="141" t="s">
        <v>35612</v>
      </c>
      <c r="D8013" s="141" t="s">
        <v>35613</v>
      </c>
      <c r="E8013" s="141" t="s">
        <v>35614</v>
      </c>
      <c r="I8013" s="141" t="s">
        <v>27</v>
      </c>
      <c r="J8013" s="649">
        <v>58.98</v>
      </c>
    </row>
    <row r="8014" spans="1:10" hidden="1">
      <c r="A8014" s="141" t="s">
        <v>35615</v>
      </c>
      <c r="B8014" s="141" t="str">
        <f t="shared" si="125"/>
        <v>ASSENTAMENTO DE PARALELEPIPEDOS COM REAPROVEITAMENTO DOS MESMOS E FORNECIMENTO DE PO-DE-PEDRA,E REJUNTAMENTO COM ARGAMASASSENTAMENTO DE PARALELEPIPEDOS COM REAPROVEITAMENTO DOS MESSA DE CIMENTO E AREIA,NO TRACO 1:3ASSENTAMENTO DE PARALELEPIPEDOS COM REAPROVEITAMENTO DOS MES</v>
      </c>
      <c r="C8014" s="141" t="s">
        <v>35612</v>
      </c>
      <c r="D8014" s="141" t="s">
        <v>35613</v>
      </c>
      <c r="E8014" s="141" t="s">
        <v>35614</v>
      </c>
      <c r="I8014" s="141" t="s">
        <v>27</v>
      </c>
      <c r="J8014" s="649">
        <v>53.89</v>
      </c>
    </row>
    <row r="8015" spans="1:10" hidden="1">
      <c r="A8015" s="141" t="s">
        <v>35616</v>
      </c>
      <c r="B8015" s="141" t="str">
        <f t="shared" si="125"/>
        <v>ARRANCAMENTO E REASSENTAMENTO DE PARALELEPIPEDOS COM LIMPEZA FO BETUME ADERENTE SOBRE COLCHAO DE PO-DE-PEDRA,INCLUSIVE FARRANCAMENTO E REASSENTAMENTO DE PARALELEPIPEDOS COM LIMPEZAORNECIMENTO DO PO-DE-PEDRA,EXCLUSIVE REJUNTAMENTO E FORNECIMENTO DOS PARALELEPIPEDOSARRANCAMENTO E REASSENTAMENTO DE PARALELEPIPEDOS COM LIMPEZA</v>
      </c>
      <c r="C8015" s="141" t="s">
        <v>35571</v>
      </c>
      <c r="D8015" s="141" t="s">
        <v>35617</v>
      </c>
      <c r="E8015" s="141" t="s">
        <v>35618</v>
      </c>
      <c r="F8015" s="141" t="s">
        <v>35619</v>
      </c>
      <c r="I8015" s="141" t="s">
        <v>27</v>
      </c>
      <c r="J8015" s="649">
        <v>65.67</v>
      </c>
    </row>
    <row r="8016" spans="1:10" hidden="1">
      <c r="A8016" s="141" t="s">
        <v>35620</v>
      </c>
      <c r="B8016" s="141" t="str">
        <f t="shared" si="125"/>
        <v>ARRANCAMENTO E REASSENTAMENTO DE PARALELEPIPEDOS COM LIMPEZA FO BETUME ADERENTE SOBRE COLCHAO DE PO-DE-PEDRA,INCLUSIVE FARRANCAMENTO E REASSENTAMENTO DE PARALELEPIPEDOS COM LIMPEZAORNECIMENTO DO PO-DE-PEDRA,EXCLUSIVE REJUNTAMENTO E FORNECIMENTO DOS PARALELEPIPEDOSARRANCAMENTO E REASSENTAMENTO DE PARALELEPIPEDOS COM LIMPEZA</v>
      </c>
      <c r="C8016" s="141" t="s">
        <v>35571</v>
      </c>
      <c r="D8016" s="141" t="s">
        <v>35617</v>
      </c>
      <c r="E8016" s="141" t="s">
        <v>35618</v>
      </c>
      <c r="F8016" s="141" t="s">
        <v>35619</v>
      </c>
      <c r="I8016" s="141" t="s">
        <v>27</v>
      </c>
      <c r="J8016" s="649">
        <v>58.62</v>
      </c>
    </row>
    <row r="8017" spans="1:10" hidden="1">
      <c r="A8017" s="141" t="s">
        <v>35621</v>
      </c>
      <c r="B8017" s="141" t="str">
        <f t="shared" si="125"/>
        <v>ASSENTAMENTO DE PARALELEPIPEDOS COM REAPROVEITAMENTO DOS MESMOS E FORNECIMENTO DO PO-DE-PEDRA,EXCLUSIVE REJUNTAMENTOASSENTAMENTO DE PARALELEPIPEDOS COM REAPROVEITAMENTO DOS MESASSENTAMENTO DE PARALELEPIPEDOS COM REAPROVEITAMENTO DOS MES</v>
      </c>
      <c r="C8017" s="141" t="s">
        <v>35612</v>
      </c>
      <c r="D8017" s="141" t="s">
        <v>35622</v>
      </c>
      <c r="I8017" s="141" t="s">
        <v>27</v>
      </c>
      <c r="J8017" s="649">
        <v>47.75</v>
      </c>
    </row>
    <row r="8018" spans="1:10" hidden="1">
      <c r="A8018" s="141" t="s">
        <v>35623</v>
      </c>
      <c r="B8018" s="141" t="str">
        <f t="shared" si="125"/>
        <v>ASSENTAMENTO DE PARALELEPIPEDOS COM REAPROVEITAMENTO DOS MESMOS E FORNECIMENTO DO PO-DE-PEDRA,EXCLUSIVE REJUNTAMENTOASSENTAMENTO DE PARALELEPIPEDOS COM REAPROVEITAMENTO DOS MESASSENTAMENTO DE PARALELEPIPEDOS COM REAPROVEITAMENTO DOS MES</v>
      </c>
      <c r="C8018" s="141" t="s">
        <v>35612</v>
      </c>
      <c r="D8018" s="141" t="s">
        <v>35622</v>
      </c>
      <c r="I8018" s="141" t="s">
        <v>27</v>
      </c>
      <c r="J8018" s="649">
        <v>43.09</v>
      </c>
    </row>
    <row r="8019" spans="1:10" hidden="1">
      <c r="A8019" s="141" t="s">
        <v>35624</v>
      </c>
      <c r="B8019" s="141" t="str">
        <f t="shared" si="125"/>
        <v>PAVIMENTACAO COM PARALELEPIPEDOS SOBRE COLCHAO DE PO-DE-PEDRA E REJUNTAMENTO COM ARGAMASSA DE CIMENTO E AREIA, NO TRACOPAVIMENTACAO COM PARALELEPIPEDOS SOBRE COLCHAO DE PO-DE-PEDR1:3,INCLUSIVE FORNECIMENTO DE TODOS OS MATERIAISPAVIMENTACAO COM PARALELEPIPEDOS SOBRE COLCHAO DE PO-DE-PEDR</v>
      </c>
      <c r="C8019" s="141" t="s">
        <v>35625</v>
      </c>
      <c r="D8019" s="141" t="s">
        <v>35626</v>
      </c>
      <c r="E8019" s="141" t="s">
        <v>35627</v>
      </c>
      <c r="I8019" s="141" t="s">
        <v>27</v>
      </c>
      <c r="J8019" s="649">
        <v>148.66999999999999</v>
      </c>
    </row>
    <row r="8020" spans="1:10" hidden="1">
      <c r="A8020" s="141" t="s">
        <v>35628</v>
      </c>
      <c r="B8020" s="141" t="str">
        <f t="shared" si="125"/>
        <v>PAVIMENTACAO COM PARALELEPIPEDOS SOBRE COLCHAO DE PO-DE-PEDRA E REJUNTAMENTO COM ARGAMASSA DE CIMENTO E AREIA, NO TRACOPAVIMENTACAO COM PARALELEPIPEDOS SOBRE COLCHAO DE PO-DE-PEDR1:3,INCLUSIVE FORNECIMENTO DE TODOS OS MATERIAISPAVIMENTACAO COM PARALELEPIPEDOS SOBRE COLCHAO DE PO-DE-PEDR</v>
      </c>
      <c r="C8020" s="141" t="s">
        <v>35625</v>
      </c>
      <c r="D8020" s="141" t="s">
        <v>35626</v>
      </c>
      <c r="E8020" s="141" t="s">
        <v>35627</v>
      </c>
      <c r="I8020" s="141" t="s">
        <v>27</v>
      </c>
      <c r="J8020" s="649">
        <v>143.29</v>
      </c>
    </row>
    <row r="8021" spans="1:10" hidden="1">
      <c r="A8021" s="141" t="s">
        <v>35629</v>
      </c>
      <c r="B8021" s="141" t="str">
        <f t="shared" si="125"/>
        <v>PAVIMENTACAO COM PARALELEPIPEDOS SOBRE COLCHAO DE PO-DE-PEDRA E REJUNTAMENTO COM BETUME E CASCALHINHO,INCLUSIVE FORNECIMPAVIMENTACAO COM PARALELEPIPEDOS SOBRE COLCHAO DE PO-DE-PEDRENTO DE TODOS OS MATERIAISPAVIMENTACAO COM PARALELEPIPEDOS SOBRE COLCHAO DE PO-DE-PEDR</v>
      </c>
      <c r="C8021" s="141" t="s">
        <v>35625</v>
      </c>
      <c r="D8021" s="141" t="s">
        <v>35630</v>
      </c>
      <c r="E8021" s="141" t="s">
        <v>35631</v>
      </c>
      <c r="I8021" s="141" t="s">
        <v>27</v>
      </c>
      <c r="J8021" s="649">
        <v>163.84</v>
      </c>
    </row>
    <row r="8022" spans="1:10" hidden="1">
      <c r="A8022" s="141" t="s">
        <v>35632</v>
      </c>
      <c r="B8022" s="141" t="str">
        <f t="shared" si="125"/>
        <v>PAVIMENTACAO COM PARALELEPIPEDOS SOBRE COLCHAO DE PO-DE-PEDRA E REJUNTAMENTO COM BETUME E CASCALHINHO,INCLUSIVE FORNECIMPAVIMENTACAO COM PARALELEPIPEDOS SOBRE COLCHAO DE PO-DE-PEDRENTO DE TODOS OS MATERIAISPAVIMENTACAO COM PARALELEPIPEDOS SOBRE COLCHAO DE PO-DE-PEDR</v>
      </c>
      <c r="C8022" s="141" t="s">
        <v>35625</v>
      </c>
      <c r="D8022" s="141" t="s">
        <v>35630</v>
      </c>
      <c r="E8022" s="141" t="s">
        <v>35631</v>
      </c>
      <c r="I8022" s="141" t="s">
        <v>27</v>
      </c>
      <c r="J8022" s="649">
        <v>158.63</v>
      </c>
    </row>
    <row r="8023" spans="1:10" hidden="1">
      <c r="A8023" s="141" t="s">
        <v>35633</v>
      </c>
      <c r="B8023" s="141" t="str">
        <f t="shared" si="125"/>
        <v>PAVIMENTACAO COM PARALELEPIPEDOS SOBRE COLCHAO DE AREIA E REJUNTAMENTO DO MESMO MATERIAL,INCLUSIVE FORNECIMENTO DE TODOSPAVIMENTACAO COM PARALELEPIPEDOS SOBRE COLCHAO DE AREIA E REOS MATERIAISPAVIMENTACAO COM PARALELEPIPEDOS SOBRE COLCHAO DE AREIA E RE</v>
      </c>
      <c r="C8023" s="141" t="s">
        <v>35634</v>
      </c>
      <c r="D8023" s="141" t="s">
        <v>35635</v>
      </c>
      <c r="E8023" s="141" t="s">
        <v>35636</v>
      </c>
      <c r="I8023" s="141" t="s">
        <v>27</v>
      </c>
      <c r="J8023" s="649">
        <v>137.05000000000001</v>
      </c>
    </row>
    <row r="8024" spans="1:10" hidden="1">
      <c r="A8024" s="141" t="s">
        <v>35637</v>
      </c>
      <c r="B8024" s="141" t="str">
        <f t="shared" si="125"/>
        <v>PAVIMENTACAO COM PARALELEPIPEDOS SOBRE COLCHAO DE AREIA E REJUNTAMENTO DO MESMO MATERIAL,INCLUSIVE FORNECIMENTO DE TODOSPAVIMENTACAO COM PARALELEPIPEDOS SOBRE COLCHAO DE AREIA E REOS MATERIAISPAVIMENTACAO COM PARALELEPIPEDOS SOBRE COLCHAO DE AREIA E RE</v>
      </c>
      <c r="C8024" s="141" t="s">
        <v>35634</v>
      </c>
      <c r="D8024" s="141" t="s">
        <v>35635</v>
      </c>
      <c r="E8024" s="141" t="s">
        <v>35636</v>
      </c>
      <c r="I8024" s="141" t="s">
        <v>27</v>
      </c>
      <c r="J8024" s="649">
        <v>131.83000000000001</v>
      </c>
    </row>
    <row r="8025" spans="1:10" hidden="1">
      <c r="A8025" s="141" t="s">
        <v>35638</v>
      </c>
      <c r="B8025" s="141" t="str">
        <f t="shared" si="125"/>
        <v>PAVIMENTACAO COM PARALELEPIPEDOS SOBRE COLCHAO DE PO-DE-PEDRA,BASE DE 10CM DE CONCRETO MAGRO FCK=10MPA E REJUNTAMENTO COPAVIMENTACAO COM PARALELEPIPEDOS SOBRE COLCHAO DE PO-DE-PEDRM BETUME E CASCALHINHO,INCLUSIVE O FORNECIMENTO DE TODOS OSMATERIAISPAVIMENTACAO COM PARALELEPIPEDOS SOBRE COLCHAO DE PO-DE-PEDR</v>
      </c>
      <c r="C8025" s="141" t="s">
        <v>35625</v>
      </c>
      <c r="D8025" s="141" t="s">
        <v>35639</v>
      </c>
      <c r="E8025" s="141" t="s">
        <v>35640</v>
      </c>
      <c r="F8025" s="141" t="s">
        <v>35540</v>
      </c>
      <c r="I8025" s="141" t="s">
        <v>27</v>
      </c>
      <c r="J8025" s="649">
        <v>210.62</v>
      </c>
    </row>
    <row r="8026" spans="1:10" hidden="1">
      <c r="A8026" s="141" t="s">
        <v>35641</v>
      </c>
      <c r="B8026" s="141" t="str">
        <f t="shared" si="125"/>
        <v>PAVIMENTACAO COM PARALELEPIPEDOS SOBRE COLCHAO DE PO-DE-PEDRA,BASE DE 10CM DE CONCRETO MAGRO FCK=10MPA E REJUNTAMENTO COPAVIMENTACAO COM PARALELEPIPEDOS SOBRE COLCHAO DE PO-DE-PEDRM BETUME E CASCALHINHO,INCLUSIVE O FORNECIMENTO DE TODOS OSMATERIAISPAVIMENTACAO COM PARALELEPIPEDOS SOBRE COLCHAO DE PO-DE-PEDR</v>
      </c>
      <c r="C8026" s="141" t="s">
        <v>35625</v>
      </c>
      <c r="D8026" s="141" t="s">
        <v>35639</v>
      </c>
      <c r="E8026" s="141" t="s">
        <v>35640</v>
      </c>
      <c r="F8026" s="141" t="s">
        <v>35540</v>
      </c>
      <c r="I8026" s="141" t="s">
        <v>27</v>
      </c>
      <c r="J8026" s="649">
        <v>203.91</v>
      </c>
    </row>
    <row r="8027" spans="1:10" hidden="1">
      <c r="A8027" s="141" t="s">
        <v>35642</v>
      </c>
      <c r="B8027" s="141" t="str">
        <f t="shared" si="125"/>
        <v>SARJETA-GUIA DE PARALELEPIPEDOS(1 FIADA),ASSENTE SOBRE BASEDE CONCRETO FCK=10MPA,INCLUSIVE ESTA,REJUNTAMENTO DE ARGAMASSARJETA-GUIA DE PARALELEPIPEDOS(1 FIADA),ASSENTE SOBRE BASESA DE CIMENTO E AREIA(TRACO 1:3),PARA PAVIMENTACAO BETUMINOSASARJETA-GUIA DE PARALELEPIPEDOS(1 FIADA),ASSENTE SOBRE BASE</v>
      </c>
      <c r="C8027" s="141" t="s">
        <v>35643</v>
      </c>
      <c r="D8027" s="141" t="s">
        <v>35644</v>
      </c>
      <c r="E8027" s="141" t="s">
        <v>35645</v>
      </c>
      <c r="F8027" s="141" t="s">
        <v>22456</v>
      </c>
      <c r="I8027" s="141" t="s">
        <v>285</v>
      </c>
      <c r="J8027" s="649">
        <v>37.33</v>
      </c>
    </row>
    <row r="8028" spans="1:10" hidden="1">
      <c r="A8028" s="141" t="s">
        <v>35646</v>
      </c>
      <c r="B8028" s="141" t="str">
        <f t="shared" si="125"/>
        <v>SARJETA-GUIA DE PARALELEPIPEDOS(1 FIADA),ASSENTE SOBRE BASEDE CONCRETO FCK=10MPA,INCLUSIVE ESTA,REJUNTAMENTO DE ARGAMASSARJETA-GUIA DE PARALELEPIPEDOS(1 FIADA),ASSENTE SOBRE BASESA DE CIMENTO E AREIA(TRACO 1:3),PARA PAVIMENTACAO BETUMINOSASARJETA-GUIA DE PARALELEPIPEDOS(1 FIADA),ASSENTE SOBRE BASE</v>
      </c>
      <c r="C8028" s="141" t="s">
        <v>35643</v>
      </c>
      <c r="D8028" s="141" t="s">
        <v>35644</v>
      </c>
      <c r="E8028" s="141" t="s">
        <v>35645</v>
      </c>
      <c r="F8028" s="141" t="s">
        <v>22456</v>
      </c>
      <c r="I8028" s="141" t="s">
        <v>285</v>
      </c>
      <c r="J8028" s="649">
        <v>34.58</v>
      </c>
    </row>
    <row r="8029" spans="1:10" hidden="1">
      <c r="A8029" s="141" t="s">
        <v>35647</v>
      </c>
      <c r="B8029" s="141" t="str">
        <f t="shared" si="125"/>
        <v>SARJETA DE PARALELEPIPEDOS(3 FIADAS),ASSENTE SOBRE COLCHAO DE PO-DE-PEDRA,INCLUSIVE FORNECIMENTO DO PO-DE-PEDRA E BASE DSARJETA DE PARALELEPIPEDOS(3 FIADAS),ASSENTE SOBRE COLCHAO DE MACADAME HIDRAULICO,COM 15CM DE ESPESSURA E REJUNTAMENTO COM BETUME E CASCALHINHOSARJETA DE PARALELEPIPEDOS(3 FIADAS),ASSENTE SOBRE COLCHAO D</v>
      </c>
      <c r="C8029" s="141" t="s">
        <v>35648</v>
      </c>
      <c r="D8029" s="141" t="s">
        <v>35649</v>
      </c>
      <c r="E8029" s="141" t="s">
        <v>35650</v>
      </c>
      <c r="F8029" s="141" t="s">
        <v>35651</v>
      </c>
      <c r="I8029" s="141" t="s">
        <v>285</v>
      </c>
      <c r="J8029" s="649">
        <v>90.43</v>
      </c>
    </row>
    <row r="8030" spans="1:10" hidden="1">
      <c r="A8030" s="141" t="s">
        <v>35652</v>
      </c>
      <c r="B8030" s="141" t="str">
        <f t="shared" si="125"/>
        <v>SARJETA DE PARALELEPIPEDOS(3 FIADAS),ASSENTE SOBRE COLCHAO DE PO-DE-PEDRA,INCLUSIVE FORNECIMENTO DO PO-DE-PEDRA E BASE DSARJETA DE PARALELEPIPEDOS(3 FIADAS),ASSENTE SOBRE COLCHAO DE MACADAME HIDRAULICO,COM 15CM DE ESPESSURA E REJUNTAMENTO COM BETUME E CASCALHINHOSARJETA DE PARALELEPIPEDOS(3 FIADAS),ASSENTE SOBRE COLCHAO D</v>
      </c>
      <c r="C8030" s="141" t="s">
        <v>35648</v>
      </c>
      <c r="D8030" s="141" t="s">
        <v>35649</v>
      </c>
      <c r="E8030" s="141" t="s">
        <v>35650</v>
      </c>
      <c r="F8030" s="141" t="s">
        <v>35651</v>
      </c>
      <c r="I8030" s="141" t="s">
        <v>285</v>
      </c>
      <c r="J8030" s="649">
        <v>87.31</v>
      </c>
    </row>
    <row r="8031" spans="1:10" hidden="1">
      <c r="A8031" s="141" t="s">
        <v>35653</v>
      </c>
      <c r="B8031" s="141" t="str">
        <f t="shared" si="125"/>
        <v>LEVANTAMENTO E REASSENTAMENTO DE MEIO-FIOLEVANTAMENTO E REASSENTAMENTO DE MEIO-FIOLEVANTAMENTO E REASSENTAMENTO DE MEIO-FIO</v>
      </c>
      <c r="C8031" s="141" t="s">
        <v>35654</v>
      </c>
      <c r="I8031" s="141" t="s">
        <v>285</v>
      </c>
      <c r="J8031" s="649">
        <v>66.52</v>
      </c>
    </row>
    <row r="8032" spans="1:10" hidden="1">
      <c r="A8032" s="141" t="s">
        <v>35655</v>
      </c>
      <c r="B8032" s="141" t="str">
        <f t="shared" si="125"/>
        <v>LEVANTAMENTO E REASSENTAMENTO DE MEIO-FIOLEVANTAMENTO E REASSENTAMENTO DE MEIO-FIOLEVANTAMENTO E REASSENTAMENTO DE MEIO-FIO</v>
      </c>
      <c r="C8032" s="141" t="s">
        <v>35654</v>
      </c>
      <c r="I8032" s="141" t="s">
        <v>285</v>
      </c>
      <c r="J8032" s="649">
        <v>57.69</v>
      </c>
    </row>
    <row r="8033" spans="1:10" hidden="1">
      <c r="A8033" s="141" t="s">
        <v>35656</v>
      </c>
      <c r="B8033" s="141" t="str">
        <f t="shared" si="125"/>
        <v>LEVANTAMENTO E REASSENTAMENTO DE TENTO OU TRAVESSAOLEVANTAMENTO E REASSENTAMENTO DE TENTO OU TRAVESSAOLEVANTAMENTO E REASSENTAMENTO DE TENTO OU TRAVESSAO</v>
      </c>
      <c r="C8033" s="141" t="s">
        <v>35657</v>
      </c>
      <c r="I8033" s="141" t="s">
        <v>285</v>
      </c>
      <c r="J8033" s="649">
        <v>56.56</v>
      </c>
    </row>
    <row r="8034" spans="1:10" hidden="1">
      <c r="A8034" s="141" t="s">
        <v>35658</v>
      </c>
      <c r="B8034" s="141" t="str">
        <f t="shared" si="125"/>
        <v>LEVANTAMENTO E REASSENTAMENTO DE TENTO OU TRAVESSAOLEVANTAMENTO E REASSENTAMENTO DE TENTO OU TRAVESSAOLEVANTAMENTO E REASSENTAMENTO DE TENTO OU TRAVESSAO</v>
      </c>
      <c r="C8034" s="141" t="s">
        <v>35657</v>
      </c>
      <c r="I8034" s="141" t="s">
        <v>285</v>
      </c>
      <c r="J8034" s="649">
        <v>49.06</v>
      </c>
    </row>
    <row r="8035" spans="1:10" hidden="1">
      <c r="A8035" s="141" t="s">
        <v>35659</v>
      </c>
      <c r="B8035" s="141" t="str">
        <f t="shared" si="125"/>
        <v>REASSENTAMENTO DE MEIO-FIOREASSENTAMENTO DE MEIO-FIOREASSENTAMENTO DE MEIO-FIO</v>
      </c>
      <c r="C8035" s="141" t="s">
        <v>35660</v>
      </c>
      <c r="I8035" s="141" t="s">
        <v>285</v>
      </c>
      <c r="J8035" s="649">
        <v>52.58</v>
      </c>
    </row>
    <row r="8036" spans="1:10" hidden="1">
      <c r="A8036" s="141" t="s">
        <v>35661</v>
      </c>
      <c r="B8036" s="141" t="str">
        <f t="shared" si="125"/>
        <v>REASSENTAMENTO DE MEIO-FIOREASSENTAMENTO DE MEIO-FIOREASSENTAMENTO DE MEIO-FIO</v>
      </c>
      <c r="C8036" s="141" t="s">
        <v>35660</v>
      </c>
      <c r="I8036" s="141" t="s">
        <v>285</v>
      </c>
      <c r="J8036" s="649">
        <v>45.61</v>
      </c>
    </row>
    <row r="8037" spans="1:10" hidden="1">
      <c r="A8037" s="141" t="s">
        <v>35662</v>
      </c>
      <c r="B8037" s="141" t="str">
        <f t="shared" si="125"/>
        <v>REASSENTAMENTO DE TENTO OU TRAVESSAOREASSENTAMENTO DE TENTO OU TRAVESSAOREASSENTAMENTO DE TENTO OU TRAVESSAO</v>
      </c>
      <c r="C8037" s="141" t="s">
        <v>35663</v>
      </c>
      <c r="I8037" s="141" t="s">
        <v>285</v>
      </c>
      <c r="J8037" s="649">
        <v>46.61</v>
      </c>
    </row>
    <row r="8038" spans="1:10" hidden="1">
      <c r="A8038" s="141" t="s">
        <v>35664</v>
      </c>
      <c r="B8038" s="141" t="str">
        <f t="shared" si="125"/>
        <v>REASSENTAMENTO DE TENTO OU TRAVESSAOREASSENTAMENTO DE TENTO OU TRAVESSAOREASSENTAMENTO DE TENTO OU TRAVESSAO</v>
      </c>
      <c r="C8038" s="141" t="s">
        <v>35663</v>
      </c>
      <c r="I8038" s="141" t="s">
        <v>285</v>
      </c>
      <c r="J8038" s="649">
        <v>40.44</v>
      </c>
    </row>
    <row r="8039" spans="1:10" hidden="1">
      <c r="A8039" s="141" t="s">
        <v>35665</v>
      </c>
      <c r="B8039" s="141" t="str">
        <f t="shared" si="125"/>
        <v>TRAVESSAO OU TENTO DE GRANITO,MEDINDO 20CM DE ALTURA E 2CM DE ESPESSURA,FORNECIMENTO E ASSENTAMENTO COM REJUNTAMENTO DETRAVESSAO OU TENTO DE GRANITO,MEDINDO 20CM DE ALTURA E 2CM DARGAMASSA DE CIMENTO E AREIA,NO TRACO 1:4TRAVESSAO OU TENTO DE GRANITO,MEDINDO 20CM DE ALTURA E 2CM D</v>
      </c>
      <c r="C8039" s="141" t="s">
        <v>35666</v>
      </c>
      <c r="D8039" s="141" t="s">
        <v>35667</v>
      </c>
      <c r="E8039" s="141" t="s">
        <v>35668</v>
      </c>
      <c r="I8039" s="141" t="s">
        <v>285</v>
      </c>
      <c r="J8039" s="649">
        <v>148.22</v>
      </c>
    </row>
    <row r="8040" spans="1:10" hidden="1">
      <c r="A8040" s="141" t="s">
        <v>35669</v>
      </c>
      <c r="B8040" s="141" t="str">
        <f t="shared" si="125"/>
        <v>TRAVESSAO OU TENTO DE GRANITO,MEDINDO 20CM DE ALTURA E 2CM DE ESPESSURA,FORNECIMENTO E ASSENTAMENTO COM REJUNTAMENTO DETRAVESSAO OU TENTO DE GRANITO,MEDINDO 20CM DE ALTURA E 2CM DARGAMASSA DE CIMENTO E AREIA,NO TRACO 1:4TRAVESSAO OU TENTO DE GRANITO,MEDINDO 20CM DE ALTURA E 2CM D</v>
      </c>
      <c r="C8040" s="141" t="s">
        <v>35666</v>
      </c>
      <c r="D8040" s="141" t="s">
        <v>35667</v>
      </c>
      <c r="E8040" s="141" t="s">
        <v>35668</v>
      </c>
      <c r="I8040" s="141" t="s">
        <v>285</v>
      </c>
      <c r="J8040" s="649">
        <v>144.78</v>
      </c>
    </row>
    <row r="8041" spans="1:10" hidden="1">
      <c r="A8041" s="141" t="s">
        <v>35670</v>
      </c>
      <c r="B8041" s="141" t="str">
        <f t="shared" si="125"/>
        <v>MEIO-FIO EM GRANITO,COM SECAO DE(20X25)CM,FORMATO DE PARALELOGRAMO COM ANGULO DE 83º,SUPERFICIES SEM POLIMENTO COM CHANFMEIO-FIO EM GRANITO,COM SECAO DE(20X25)CM,FORMATO DE PARALELRO DE 1CM NA PARTE SUPERIOR,EM UMA DAS FACES,FORNECIMENTO EASSENTAMENTO COM REJUNTAMENTO DE ARGAMASSA DE CIMENTO E AREIA NO TRACO 1:4MEIO-FIO EM GRANITO,COM SECAO DE(20X25)CM,FORMATO DE PARALEL</v>
      </c>
      <c r="C8041" s="141" t="s">
        <v>35671</v>
      </c>
      <c r="D8041" s="141" t="s">
        <v>35672</v>
      </c>
      <c r="E8041" s="141" t="s">
        <v>35673</v>
      </c>
      <c r="F8041" s="141" t="s">
        <v>35674</v>
      </c>
      <c r="G8041" s="141" t="s">
        <v>35675</v>
      </c>
      <c r="I8041" s="141" t="s">
        <v>285</v>
      </c>
      <c r="J8041" s="649">
        <v>442.82</v>
      </c>
    </row>
    <row r="8042" spans="1:10" hidden="1">
      <c r="A8042" s="141" t="s">
        <v>35676</v>
      </c>
      <c r="B8042" s="141" t="str">
        <f t="shared" si="125"/>
        <v>MEIO-FIO EM GRANITO,COM SECAO DE(20X25)CM,FORMATO DE PARALELOGRAMO COM ANGULO DE 83º,SUPERFICIES SEM POLIMENTO COM CHANFMEIO-FIO EM GRANITO,COM SECAO DE(20X25)CM,FORMATO DE PARALELRO DE 1CM NA PARTE SUPERIOR,EM UMA DAS FACES,FORNECIMENTO EASSENTAMENTO COM REJUNTAMENTO DE ARGAMASSA DE CIMENTO E AREIA NO TRACO 1:4MEIO-FIO EM GRANITO,COM SECAO DE(20X25)CM,FORMATO DE PARALEL</v>
      </c>
      <c r="C8042" s="141" t="s">
        <v>35671</v>
      </c>
      <c r="D8042" s="141" t="s">
        <v>35672</v>
      </c>
      <c r="E8042" s="141" t="s">
        <v>35673</v>
      </c>
      <c r="F8042" s="141" t="s">
        <v>35674</v>
      </c>
      <c r="G8042" s="141" t="s">
        <v>35675</v>
      </c>
      <c r="I8042" s="141" t="s">
        <v>285</v>
      </c>
      <c r="J8042" s="649">
        <v>438.75</v>
      </c>
    </row>
    <row r="8043" spans="1:10" hidden="1">
      <c r="A8043" s="141" t="s">
        <v>35677</v>
      </c>
      <c r="B8043" s="141" t="str">
        <f t="shared" si="125"/>
        <v>MEIO-FIO RETO DE GRANITO,ALTURA DE 0,35CM,APICOADO COMUM,FORNECIMENTO E ASSENTAMENTO COM REJUNTAMENTO DE ARGAMASSA DE CIMEIO-FIO RETO DE GRANITO,ALTURA DE 0,35CM,APICOADO COMUM,FORMENTO E AREIA NO TRACO 1:4MEIO-FIO RETO DE GRANITO,ALTURA DE 0,35CM,APICOADO COMUM,FOR</v>
      </c>
      <c r="C8043" s="141" t="s">
        <v>35678</v>
      </c>
      <c r="D8043" s="141" t="s">
        <v>35679</v>
      </c>
      <c r="E8043" s="141" t="s">
        <v>35680</v>
      </c>
      <c r="I8043" s="141" t="s">
        <v>285</v>
      </c>
      <c r="J8043" s="649">
        <v>216.22</v>
      </c>
    </row>
    <row r="8044" spans="1:10" hidden="1">
      <c r="A8044" s="141" t="s">
        <v>35681</v>
      </c>
      <c r="B8044" s="141" t="str">
        <f t="shared" si="125"/>
        <v>MEIO-FIO RETO DE GRANITO,ALTURA DE 0,35CM,APICOADO COMUM,FORNECIMENTO E ASSENTAMENTO COM REJUNTAMENTO DE ARGAMASSA DE CIMEIO-FIO RETO DE GRANITO,ALTURA DE 0,35CM,APICOADO COMUM,FORMENTO E AREIA NO TRACO 1:4MEIO-FIO RETO DE GRANITO,ALTURA DE 0,35CM,APICOADO COMUM,FOR</v>
      </c>
      <c r="C8044" s="141" t="s">
        <v>35678</v>
      </c>
      <c r="D8044" s="141" t="s">
        <v>35679</v>
      </c>
      <c r="E8044" s="141" t="s">
        <v>35680</v>
      </c>
      <c r="I8044" s="141" t="s">
        <v>285</v>
      </c>
      <c r="J8044" s="649">
        <v>212.15</v>
      </c>
    </row>
    <row r="8045" spans="1:10" hidden="1">
      <c r="A8045" s="141" t="s">
        <v>35682</v>
      </c>
      <c r="B8045" s="141" t="str">
        <f t="shared" si="125"/>
        <v>REVESTIMENTO DO TIPO "TRATAMENTO SUPERFICIAL BETUMINOSO SIMPLES",DE ACORDO COM AS "INSTRUCOES PARA EXECUCAO",DO DER-RJ,IREVESTIMENTO DO TIPO "TRATAMENTO SUPERFICIAL BETUMINOSO SIMPNCLUSIVE TRANSPORTE DENTRO DO CANTEIROREVESTIMENTO DO TIPO "TRATAMENTO SUPERFICIAL BETUMINOSO SIMP</v>
      </c>
      <c r="C8045" s="141" t="s">
        <v>35683</v>
      </c>
      <c r="D8045" s="141" t="s">
        <v>35684</v>
      </c>
      <c r="E8045" s="141" t="s">
        <v>35685</v>
      </c>
      <c r="I8045" s="141" t="s">
        <v>27</v>
      </c>
      <c r="J8045" s="649">
        <v>7.27</v>
      </c>
    </row>
    <row r="8046" spans="1:10" hidden="1">
      <c r="A8046" s="141" t="s">
        <v>35686</v>
      </c>
      <c r="B8046" s="141" t="str">
        <f t="shared" si="125"/>
        <v>REVESTIMENTO DO TIPO "TRATAMENTO SUPERFICIAL BETUMINOSO SIMPLES",DE ACORDO COM AS "INSTRUCOES PARA EXECUCAO",DO DER-RJ,IREVESTIMENTO DO TIPO "TRATAMENTO SUPERFICIAL BETUMINOSO SIMPNCLUSIVE TRANSPORTE DENTRO DO CANTEIROREVESTIMENTO DO TIPO "TRATAMENTO SUPERFICIAL BETUMINOSO SIMP</v>
      </c>
      <c r="C8046" s="141" t="s">
        <v>35683</v>
      </c>
      <c r="D8046" s="141" t="s">
        <v>35684</v>
      </c>
      <c r="E8046" s="141" t="s">
        <v>35685</v>
      </c>
      <c r="I8046" s="141" t="s">
        <v>27</v>
      </c>
      <c r="J8046" s="649">
        <v>7.16</v>
      </c>
    </row>
    <row r="8047" spans="1:10" hidden="1">
      <c r="A8047" s="141" t="s">
        <v>35687</v>
      </c>
      <c r="B8047" s="141" t="str">
        <f t="shared" si="125"/>
        <v>REVESTIMENTO DO TIPO "TRATAMENTO SUPERFICIAL BETUMINOSO DUPLO" DE ACORDO COM AS "INSTRUCOES PARA EXECUCAO",DO DER-RJ,INCREVESTIMENTO DO TIPO "TRATAMENTO SUPERFICIAL BETUMINOSO DUPLLUSIVE TRANSPORTE DENTRO DO CANTEIROREVESTIMENTO DO TIPO "TRATAMENTO SUPERFICIAL BETUMINOSO DUPL</v>
      </c>
      <c r="C8047" s="141" t="s">
        <v>35688</v>
      </c>
      <c r="D8047" s="141" t="s">
        <v>35689</v>
      </c>
      <c r="E8047" s="141" t="s">
        <v>35690</v>
      </c>
      <c r="I8047" s="141" t="s">
        <v>27</v>
      </c>
      <c r="J8047" s="649">
        <v>16.32</v>
      </c>
    </row>
    <row r="8048" spans="1:10" hidden="1">
      <c r="A8048" s="141" t="s">
        <v>35691</v>
      </c>
      <c r="B8048" s="141" t="str">
        <f t="shared" si="125"/>
        <v>REVESTIMENTO DO TIPO "TRATAMENTO SUPERFICIAL BETUMINOSO DUPLO" DE ACORDO COM AS "INSTRUCOES PARA EXECUCAO",DO DER-RJ,INCREVESTIMENTO DO TIPO "TRATAMENTO SUPERFICIAL BETUMINOSO DUPLLUSIVE TRANSPORTE DENTRO DO CANTEIROREVESTIMENTO DO TIPO "TRATAMENTO SUPERFICIAL BETUMINOSO DUPL</v>
      </c>
      <c r="C8048" s="141" t="s">
        <v>35688</v>
      </c>
      <c r="D8048" s="141" t="s">
        <v>35689</v>
      </c>
      <c r="E8048" s="141" t="s">
        <v>35690</v>
      </c>
      <c r="I8048" s="141" t="s">
        <v>27</v>
      </c>
      <c r="J8048" s="649">
        <v>16.149999999999999</v>
      </c>
    </row>
    <row r="8049" spans="1:10" hidden="1">
      <c r="A8049" s="141" t="s">
        <v>35692</v>
      </c>
      <c r="B8049" s="141" t="str">
        <f t="shared" si="125"/>
        <v>REVESTIMENTO DO TIPO "TRATAMENTO SUPERFICIAL BETUMINOSO TRIPLO",DE ACORDO COM AS "INSTRUCOES PARA EXECUCAO",DO DER-RJ,INREVESTIMENTO DO TIPO "TRATAMENTO SUPERFICIAL BETUMINOSO TRIPCLUSIVE TRANSPORTE DENTRO DO CANTEIROREVESTIMENTO DO TIPO "TRATAMENTO SUPERFICIAL BETUMINOSO TRIP</v>
      </c>
      <c r="C8049" s="141" t="s">
        <v>35693</v>
      </c>
      <c r="D8049" s="141" t="s">
        <v>35694</v>
      </c>
      <c r="E8049" s="141" t="s">
        <v>35695</v>
      </c>
      <c r="I8049" s="141" t="s">
        <v>27</v>
      </c>
      <c r="J8049" s="649">
        <v>22.35</v>
      </c>
    </row>
    <row r="8050" spans="1:10" hidden="1">
      <c r="A8050" s="141" t="s">
        <v>35696</v>
      </c>
      <c r="B8050" s="141" t="str">
        <f t="shared" si="125"/>
        <v>REVESTIMENTO DO TIPO "TRATAMENTO SUPERFICIAL BETUMINOSO TRIPLO",DE ACORDO COM AS "INSTRUCOES PARA EXECUCAO",DO DER-RJ,INREVESTIMENTO DO TIPO "TRATAMENTO SUPERFICIAL BETUMINOSO TRIPCLUSIVE TRANSPORTE DENTRO DO CANTEIROREVESTIMENTO DO TIPO "TRATAMENTO SUPERFICIAL BETUMINOSO TRIP</v>
      </c>
      <c r="C8050" s="141" t="s">
        <v>35693</v>
      </c>
      <c r="D8050" s="141" t="s">
        <v>35694</v>
      </c>
      <c r="E8050" s="141" t="s">
        <v>35695</v>
      </c>
      <c r="I8050" s="141" t="s">
        <v>27</v>
      </c>
      <c r="J8050" s="649">
        <v>22.09</v>
      </c>
    </row>
    <row r="8051" spans="1:10" hidden="1">
      <c r="A8051" s="141" t="s">
        <v>35697</v>
      </c>
      <c r="B8051" s="141" t="str">
        <f t="shared" si="125"/>
        <v>MACADAME BETUMINOSO DE PENETRACAO DIRETA,COM CAPA SELANTE,DE ACORDO COM AS "INSTRUCOES PARA EXECUCAO",DO DER-RJ.O CUSTOMACADAME BETUMINOSO DE PENETRACAO DIRETA,COM CAPA SELANTE,DEINDENIZA AS OPERACOES DE EXECUCAO,INCLUSIVE O FORNECIMENTO DOS MATERIAIS EMPREGADOS,MEDIDO O VOLUME APOS A COMPRESSAOMACADAME BETUMINOSO DE PENETRACAO DIRETA,COM CAPA SELANTE,DE</v>
      </c>
      <c r="C8051" s="141" t="s">
        <v>35698</v>
      </c>
      <c r="D8051" s="141" t="s">
        <v>35699</v>
      </c>
      <c r="E8051" s="141" t="s">
        <v>35700</v>
      </c>
      <c r="F8051" s="141" t="s">
        <v>35701</v>
      </c>
      <c r="I8051" s="141" t="s">
        <v>4524</v>
      </c>
      <c r="J8051" s="649">
        <v>562.83000000000004</v>
      </c>
    </row>
    <row r="8052" spans="1:10" hidden="1">
      <c r="A8052" s="141" t="s">
        <v>35702</v>
      </c>
      <c r="B8052" s="141" t="str">
        <f t="shared" si="125"/>
        <v>MACADAME BETUMINOSO DE PENETRACAO DIRETA,COM CAPA SELANTE,DE ACORDO COM AS "INSTRUCOES PARA EXECUCAO",DO DER-RJ.O CUSTOMACADAME BETUMINOSO DE PENETRACAO DIRETA,COM CAPA SELANTE,DEINDENIZA AS OPERACOES DE EXECUCAO,INCLUSIVE O FORNECIMENTO DOS MATERIAIS EMPREGADOS,MEDIDO O VOLUME APOS A COMPRESSAOMACADAME BETUMINOSO DE PENETRACAO DIRETA,COM CAPA SELANTE,DE</v>
      </c>
      <c r="C8052" s="141" t="s">
        <v>35698</v>
      </c>
      <c r="D8052" s="141" t="s">
        <v>35699</v>
      </c>
      <c r="E8052" s="141" t="s">
        <v>35700</v>
      </c>
      <c r="F8052" s="141" t="s">
        <v>35701</v>
      </c>
      <c r="I8052" s="141" t="s">
        <v>4524</v>
      </c>
      <c r="J8052" s="649">
        <v>560.63</v>
      </c>
    </row>
    <row r="8053" spans="1:10" hidden="1">
      <c r="A8053" s="141" t="s">
        <v>35703</v>
      </c>
      <c r="B8053" s="141" t="str">
        <f t="shared" si="125"/>
        <v>PRE-MISTURA A FRIO,DE ACORDO COM AS "INSTRUCOES PARA EXECUCAO",DO DER-RJ.O CUSTO INDENIZA AS OPERACOES DE EXECUCAO,FORNEPRE-MISTURA A FRIO,DE ACORDO COM AS "INSTRUCOES PARA EXECUCACIMENTO DOS MATERIAIS EMPREGADOS,E APLICA-SE AO VOLUME EXECUTADO,MEDIDO APOS A COMPRESSAO,EXCLUSIVE TRANSPORTE DA USINAPARA A PISTAPRE-MISTURA A FRIO,DE ACORDO COM AS "INSTRUCOES PARA EXECUCA</v>
      </c>
      <c r="C8053" s="141" t="s">
        <v>35704</v>
      </c>
      <c r="D8053" s="141" t="s">
        <v>35705</v>
      </c>
      <c r="E8053" s="141" t="s">
        <v>35706</v>
      </c>
      <c r="F8053" s="141" t="s">
        <v>35707</v>
      </c>
      <c r="G8053" s="141" t="s">
        <v>35708</v>
      </c>
      <c r="I8053" s="141" t="s">
        <v>4524</v>
      </c>
      <c r="J8053" s="649">
        <v>794.08</v>
      </c>
    </row>
    <row r="8054" spans="1:10" hidden="1">
      <c r="A8054" s="141" t="s">
        <v>35709</v>
      </c>
      <c r="B8054" s="141" t="str">
        <f t="shared" si="125"/>
        <v>PRE-MISTURA A FRIO,DE ACORDO COM AS "INSTRUCOES PARA EXECUCAO",DO DER-RJ.O CUSTO INDENIZA AS OPERACOES DE EXECUCAO,FORNEPRE-MISTURA A FRIO,DE ACORDO COM AS "INSTRUCOES PARA EXECUCACIMENTO DOS MATERIAIS EMPREGADOS,E APLICA-SE AO VOLUME EXECUTADO,MEDIDO APOS A COMPRESSAO,EXCLUSIVE TRANSPORTE DA USINAPARA A PISTAPRE-MISTURA A FRIO,DE ACORDO COM AS "INSTRUCOES PARA EXECUCA</v>
      </c>
      <c r="C8054" s="141" t="s">
        <v>35704</v>
      </c>
      <c r="D8054" s="141" t="s">
        <v>35705</v>
      </c>
      <c r="E8054" s="141" t="s">
        <v>35706</v>
      </c>
      <c r="F8054" s="141" t="s">
        <v>35707</v>
      </c>
      <c r="G8054" s="141" t="s">
        <v>35708</v>
      </c>
      <c r="I8054" s="141" t="s">
        <v>4524</v>
      </c>
      <c r="J8054" s="649">
        <v>789.21</v>
      </c>
    </row>
    <row r="8055" spans="1:10" hidden="1">
      <c r="A8055" s="141" t="s">
        <v>35710</v>
      </c>
      <c r="B8055" s="141" t="str">
        <f t="shared" si="125"/>
        <v>CAPA SELANTE COMPREENDENDO APLICACAO DE ASFALTO NA PROPORCAO DE 0,7 A 1,5L/M2,DISTRIBUICAO DE AGREGADO(5 A 15KG/M2)E COMCAPA SELANTE COMPREENDENDO APLICACAO DE ASFALTO NA PROPORCAOPACTACAO COM ROLO LEVECAPA SELANTE COMPREENDENDO APLICACAO DE ASFALTO NA PROPORCAO</v>
      </c>
      <c r="C8055" s="141" t="s">
        <v>35711</v>
      </c>
      <c r="D8055" s="141" t="s">
        <v>35712</v>
      </c>
      <c r="E8055" s="141" t="s">
        <v>35713</v>
      </c>
      <c r="I8055" s="141" t="s">
        <v>27</v>
      </c>
      <c r="J8055" s="649">
        <v>6.31</v>
      </c>
    </row>
    <row r="8056" spans="1:10" hidden="1">
      <c r="A8056" s="141" t="s">
        <v>35714</v>
      </c>
      <c r="B8056" s="141" t="str">
        <f t="shared" si="125"/>
        <v>CAPA SELANTE COMPREENDENDO APLICACAO DE ASFALTO NA PROPORCAO DE 0,7 A 1,5L/M2,DISTRIBUICAO DE AGREGADO(5 A 15KG/M2)E COMCAPA SELANTE COMPREENDENDO APLICACAO DE ASFALTO NA PROPORCAOPACTACAO COM ROLO LEVECAPA SELANTE COMPREENDENDO APLICACAO DE ASFALTO NA PROPORCAO</v>
      </c>
      <c r="C8056" s="141" t="s">
        <v>35711</v>
      </c>
      <c r="D8056" s="141" t="s">
        <v>35712</v>
      </c>
      <c r="E8056" s="141" t="s">
        <v>35713</v>
      </c>
      <c r="I8056" s="141" t="s">
        <v>27</v>
      </c>
      <c r="J8056" s="649">
        <v>6.28</v>
      </c>
    </row>
    <row r="8057" spans="1:10" hidden="1">
      <c r="A8057" s="141" t="s">
        <v>35715</v>
      </c>
      <c r="B8057" s="141" t="str">
        <f t="shared" si="125"/>
        <v>REPOSICAO DE PAVIMENTACAO DE QUALQUER NATUREZA,EM CONCRETO ASFALTICO USINADO A QUENTE,SEM IMPRIMACAO OU PINTURA DE LIGACREPOSICAO DE PAVIMENTACAO DE QUALQUER NATUREZA,EM CONCRETO AAO,EXECUTADO EM LOGRADOURO PUBLICO,ONDE FORAM EXECUTADAS OBRAS POR COMPANHIAS CONCESSIONARIAS,EXCLUSIVE O TRANSPORTE DAUSINA PARA A PISTAREPOSICAO DE PAVIMENTACAO DE QUALQUER NATUREZA,EM CONCRETO A</v>
      </c>
      <c r="C8057" s="141" t="s">
        <v>35716</v>
      </c>
      <c r="D8057" s="141" t="s">
        <v>35717</v>
      </c>
      <c r="E8057" s="141" t="s">
        <v>35718</v>
      </c>
      <c r="F8057" s="141" t="s">
        <v>35719</v>
      </c>
      <c r="G8057" s="141" t="s">
        <v>35720</v>
      </c>
      <c r="I8057" s="141" t="s">
        <v>16877</v>
      </c>
      <c r="J8057" s="649">
        <v>600.41999999999996</v>
      </c>
    </row>
    <row r="8058" spans="1:10" hidden="1">
      <c r="A8058" s="141" t="s">
        <v>35721</v>
      </c>
      <c r="B8058" s="141" t="str">
        <f t="shared" si="125"/>
        <v>REPOSICAO DE PAVIMENTACAO DE QUALQUER NATUREZA,EM CONCRETO ASFALTICO USINADO A QUENTE,SEM IMPRIMACAO OU PINTURA DE LIGACREPOSICAO DE PAVIMENTACAO DE QUALQUER NATUREZA,EM CONCRETO AAO,EXECUTADO EM LOGRADOURO PUBLICO,ONDE FORAM EXECUTADAS OBRAS POR COMPANHIAS CONCESSIONARIAS,EXCLUSIVE O TRANSPORTE DAUSINA PARA A PISTAREPOSICAO DE PAVIMENTACAO DE QUALQUER NATUREZA,EM CONCRETO A</v>
      </c>
      <c r="C8058" s="141" t="s">
        <v>35716</v>
      </c>
      <c r="D8058" s="141" t="s">
        <v>35717</v>
      </c>
      <c r="E8058" s="141" t="s">
        <v>35718</v>
      </c>
      <c r="F8058" s="141" t="s">
        <v>35719</v>
      </c>
      <c r="G8058" s="141" t="s">
        <v>35720</v>
      </c>
      <c r="I8058" s="141" t="s">
        <v>16877</v>
      </c>
      <c r="J8058" s="649">
        <v>584.96</v>
      </c>
    </row>
    <row r="8059" spans="1:10" hidden="1">
      <c r="A8059" s="141" t="s">
        <v>35722</v>
      </c>
      <c r="B8059" s="141" t="str">
        <f t="shared" si="125"/>
        <v>MICRORREVESTIMENTO ASFALTICO A FRIO,COM EMPREGO DE EMULSAO MODIFICADA COM POLIMEROS,CONSUMO POR M2 ENTRE 10 KG A 12KG,EMMICRORREVESTIMENTO ASFALTICO A FRIO,COM EMPREGO DE EMULSAO M UMA UNICA CAMADA,COM EMPREGO DE FAIXA III OU IV DA ISSA.O CUSTO INCLUI TODOS OS MATERIAIS,EQUIPAMENTOS,MAO DE OBRA E EXECUCAO.O MICRORREVESTIMENTO ASFALTICO A FRIO DEVERA ATENDERAS ESPECIFICACOES DA ISSA OU DNITMICRORREVESTIMENTO ASFALTICO A FRIO,COM EMPREGO DE EMULSAO M</v>
      </c>
      <c r="C8059" s="141" t="s">
        <v>35723</v>
      </c>
      <c r="D8059" s="141" t="s">
        <v>35724</v>
      </c>
      <c r="E8059" s="141" t="s">
        <v>35725</v>
      </c>
      <c r="F8059" s="141" t="s">
        <v>35726</v>
      </c>
      <c r="G8059" s="141" t="s">
        <v>35727</v>
      </c>
      <c r="H8059" s="141" t="s">
        <v>35728</v>
      </c>
      <c r="I8059" s="141" t="s">
        <v>27</v>
      </c>
      <c r="J8059" s="649">
        <v>13.86</v>
      </c>
    </row>
    <row r="8060" spans="1:10" hidden="1">
      <c r="A8060" s="141" t="s">
        <v>35729</v>
      </c>
      <c r="B8060" s="141" t="str">
        <f t="shared" si="125"/>
        <v>MICRORREVESTIMENTO ASFALTICO A FRIO,COM EMPREGO DE EMULSAO MODIFICADA COM POLIMEROS,CONSUMO POR M2 ENTRE 10 KG A 12KG,EMMICRORREVESTIMENTO ASFALTICO A FRIO,COM EMPREGO DE EMULSAO M UMA UNICA CAMADA,COM EMPREGO DE FAIXA III OU IV DA ISSA.O CUSTO INCLUI TODOS OS MATERIAIS,EQUIPAMENTOS,MAO DE OBRA E EXECUCAO.O MICRORREVESTIMENTO ASFALTICO A FRIO DEVERA ATENDERAS ESPECIFICACOES DA ISSA OU DNITMICRORREVESTIMENTO ASFALTICO A FRIO,COM EMPREGO DE EMULSAO M</v>
      </c>
      <c r="C8060" s="141" t="s">
        <v>35723</v>
      </c>
      <c r="D8060" s="141" t="s">
        <v>35724</v>
      </c>
      <c r="E8060" s="141" t="s">
        <v>35725</v>
      </c>
      <c r="F8060" s="141" t="s">
        <v>35726</v>
      </c>
      <c r="G8060" s="141" t="s">
        <v>35727</v>
      </c>
      <c r="H8060" s="141" t="s">
        <v>35728</v>
      </c>
      <c r="I8060" s="141" t="s">
        <v>27</v>
      </c>
      <c r="J8060" s="649">
        <v>13.77</v>
      </c>
    </row>
    <row r="8061" spans="1:10" hidden="1">
      <c r="A8061" s="141" t="s">
        <v>35730</v>
      </c>
      <c r="B8061" s="141" t="str">
        <f t="shared" si="125"/>
        <v>SELAGEM DE TRINCA EM PAVIMENTO RIGIDO OU FLEXIVEL,INCLUSIVEFRESAGEM DA TRINCA,LIMPEZA COM JATO DE AR COMPRIMIDO E SELAGSELAGEM DE TRINCA EM PAVIMENTO RIGIDO OU FLEXIVEL,INCLUSIVEEM COM EMULSAO RR-1CSELAGEM DE TRINCA EM PAVIMENTO RIGIDO OU FLEXIVEL,INCLUSIVE</v>
      </c>
      <c r="C8061" s="141" t="s">
        <v>35731</v>
      </c>
      <c r="D8061" s="141" t="s">
        <v>35732</v>
      </c>
      <c r="E8061" s="141" t="s">
        <v>35733</v>
      </c>
      <c r="I8061" s="141" t="s">
        <v>285</v>
      </c>
      <c r="J8061" s="649">
        <v>13.31</v>
      </c>
    </row>
    <row r="8062" spans="1:10" hidden="1">
      <c r="A8062" s="141" t="s">
        <v>35734</v>
      </c>
      <c r="B8062" s="141" t="str">
        <f t="shared" si="125"/>
        <v>SELAGEM DE TRINCA EM PAVIMENTO RIGIDO OU FLEXIVEL,INCLUSIVEFRESAGEM DA TRINCA,LIMPEZA COM JATO DE AR COMPRIMIDO E SELAGSELAGEM DE TRINCA EM PAVIMENTO RIGIDO OU FLEXIVEL,INCLUSIVEEM COM EMULSAO RR-1CSELAGEM DE TRINCA EM PAVIMENTO RIGIDO OU FLEXIVEL,INCLUSIVE</v>
      </c>
      <c r="C8062" s="141" t="s">
        <v>35731</v>
      </c>
      <c r="D8062" s="141" t="s">
        <v>35732</v>
      </c>
      <c r="E8062" s="141" t="s">
        <v>35733</v>
      </c>
      <c r="I8062" s="141" t="s">
        <v>285</v>
      </c>
      <c r="J8062" s="649">
        <v>12.88</v>
      </c>
    </row>
    <row r="8063" spans="1:10" hidden="1">
      <c r="A8063" s="141" t="s">
        <v>35735</v>
      </c>
      <c r="B8063" s="141" t="str">
        <f t="shared" si="125"/>
        <v>MICRORREVESTIMENTO ASFALTICO A FRIO,COM EMULSAO MODIFICADA COM POLIMERO (SBS) E FIBRAS,ESPESSURA DE 1CM,INCLUSIVE FORNECMICRORREVESTIMENTO ASFALTICO A FRIO,COM EMULSAO MODIFICADA CIMENTO DE TODOS OS MATERIAIS,CONFORME "INSTRUCOES PARA EXECUCAO" DO DER-RJMICRORREVESTIMENTO ASFALTICO A FRIO,COM EMULSAO MODIFICADA C</v>
      </c>
      <c r="C8063" s="141" t="s">
        <v>35736</v>
      </c>
      <c r="D8063" s="141" t="s">
        <v>35737</v>
      </c>
      <c r="E8063" s="141" t="s">
        <v>35738</v>
      </c>
      <c r="F8063" s="141" t="s">
        <v>35739</v>
      </c>
      <c r="I8063" s="141" t="s">
        <v>27</v>
      </c>
      <c r="J8063" s="649">
        <v>34.93</v>
      </c>
    </row>
    <row r="8064" spans="1:10" hidden="1">
      <c r="A8064" s="141" t="s">
        <v>35740</v>
      </c>
      <c r="B8064" s="141" t="str">
        <f t="shared" si="125"/>
        <v>MICRORREVESTIMENTO ASFALTICO A FRIO,COM EMULSAO MODIFICADA COM POLIMERO (SBS) E FIBRAS,ESPESSURA DE 1CM,INCLUSIVE FORNECMICRORREVESTIMENTO ASFALTICO A FRIO,COM EMULSAO MODIFICADA CIMENTO DE TODOS OS MATERIAIS,CONFORME "INSTRUCOES PARA EXECUCAO" DO DER-RJMICRORREVESTIMENTO ASFALTICO A FRIO,COM EMULSAO MODIFICADA C</v>
      </c>
      <c r="C8064" s="141" t="s">
        <v>35736</v>
      </c>
      <c r="D8064" s="141" t="s">
        <v>35737</v>
      </c>
      <c r="E8064" s="141" t="s">
        <v>35738</v>
      </c>
      <c r="F8064" s="141" t="s">
        <v>35739</v>
      </c>
      <c r="I8064" s="141" t="s">
        <v>27</v>
      </c>
      <c r="J8064" s="649">
        <v>34.86</v>
      </c>
    </row>
    <row r="8065" spans="1:10" hidden="1">
      <c r="A8065" s="141" t="s">
        <v>35741</v>
      </c>
      <c r="B8065" s="141" t="str">
        <f t="shared" si="125"/>
        <v>REVESTIMENTO DE CONCRETO BETUMINOSO USINADO A QUENTE,COM 8CM DE ESPESSURA,EXECUTADO EM 2 CAMADAS,SENDO A INFERIOR DE LIGREVESTIMENTO DE CONCRETO BETUMINOSO USINADO A QUENTE,COM 8CMACAO("BINDER"),COM 4CM DE ESPESSURA E A SUPERIOR DE ROLAMENTO,DE ACORDO COM AS "INSTRUCOES PARA EXECUCAO",DO DER-RJ,EXCLUSIVE TRANSPORTE DA USINA PARA A PISTAREVESTIMENTO DE CONCRETO BETUMINOSO USINADO A QUENTE,COM 8CM</v>
      </c>
      <c r="C8065" s="141" t="s">
        <v>35742</v>
      </c>
      <c r="D8065" s="141" t="s">
        <v>35743</v>
      </c>
      <c r="E8065" s="141" t="s">
        <v>35744</v>
      </c>
      <c r="F8065" s="141" t="s">
        <v>35745</v>
      </c>
      <c r="G8065" s="141" t="s">
        <v>35746</v>
      </c>
      <c r="I8065" s="141" t="s">
        <v>27</v>
      </c>
      <c r="J8065" s="649">
        <v>88.97</v>
      </c>
    </row>
    <row r="8066" spans="1:10" hidden="1">
      <c r="A8066" s="141" t="s">
        <v>35747</v>
      </c>
      <c r="B8066" s="141" t="str">
        <f t="shared" si="125"/>
        <v>REVESTIMENTO DE CONCRETO BETUMINOSO USINADO A QUENTE,COM 8CM DE ESPESSURA,EXECUTADO EM 2 CAMADAS,SENDO A INFERIOR DE LIGREVESTIMENTO DE CONCRETO BETUMINOSO USINADO A QUENTE,COM 8CMACAO("BINDER"),COM 4CM DE ESPESSURA E A SUPERIOR DE ROLAMENTO,DE ACORDO COM AS "INSTRUCOES PARA EXECUCAO",DO DER-RJ,EXCLUSIVE TRANSPORTE DA USINA PARA A PISTAREVESTIMENTO DE CONCRETO BETUMINOSO USINADO A QUENTE,COM 8CM</v>
      </c>
      <c r="C8066" s="141" t="s">
        <v>35742</v>
      </c>
      <c r="D8066" s="141" t="s">
        <v>35743</v>
      </c>
      <c r="E8066" s="141" t="s">
        <v>35744</v>
      </c>
      <c r="F8066" s="141" t="s">
        <v>35745</v>
      </c>
      <c r="G8066" s="141" t="s">
        <v>35746</v>
      </c>
      <c r="I8066" s="141" t="s">
        <v>27</v>
      </c>
      <c r="J8066" s="649">
        <v>88.27</v>
      </c>
    </row>
    <row r="8067" spans="1:10" hidden="1">
      <c r="A8067" s="141" t="s">
        <v>35748</v>
      </c>
      <c r="B8067" s="141" t="str">
        <f t="shared" ref="B8067:B8130" si="126">C8067&amp;D8067&amp;C8067&amp;E8067&amp;F8067&amp;G8067&amp;H8067&amp;C8067</f>
        <v>REVESTIMENTO DE CONCRETO BETUMINOSO USINADO A QUENTE,COM 10CM DE ESPESSURA,EXECUTADO EM 2 CAMADAS,SENDO A INFERIOR DE LIREVESTIMENTO DE CONCRETO BETUMINOSO USINADO A QUENTE,COM 10CGACAO ("BINDER")COM 6CM DE ESPESSURA E A SUPERIOR DE ROLAMENTO,DE ACORDO COM AS "INSTRUCOES PARA EXECUCAO",DO DER-RJ,EXCLUSIVE TRANSPORTE DA USINA PARA A PISTAREVESTIMENTO DE CONCRETO BETUMINOSO USINADO A QUENTE,COM 10C</v>
      </c>
      <c r="C8067" s="141" t="s">
        <v>35749</v>
      </c>
      <c r="D8067" s="141" t="s">
        <v>35750</v>
      </c>
      <c r="E8067" s="141" t="s">
        <v>35751</v>
      </c>
      <c r="F8067" s="141" t="s">
        <v>35752</v>
      </c>
      <c r="G8067" s="141" t="s">
        <v>35753</v>
      </c>
      <c r="I8067" s="141" t="s">
        <v>27</v>
      </c>
      <c r="J8067" s="649">
        <v>109.49</v>
      </c>
    </row>
    <row r="8068" spans="1:10" hidden="1">
      <c r="A8068" s="141" t="s">
        <v>35754</v>
      </c>
      <c r="B8068" s="141" t="str">
        <f t="shared" si="126"/>
        <v>REVESTIMENTO DE CONCRETO BETUMINOSO USINADO A QUENTE,COM 10CM DE ESPESSURA,EXECUTADO EM 2 CAMADAS,SENDO A INFERIOR DE LIREVESTIMENTO DE CONCRETO BETUMINOSO USINADO A QUENTE,COM 10CGACAO ("BINDER")COM 6CM DE ESPESSURA E A SUPERIOR DE ROLAMENTO,DE ACORDO COM AS "INSTRUCOES PARA EXECUCAO",DO DER-RJ,EXCLUSIVE TRANSPORTE DA USINA PARA A PISTAREVESTIMENTO DE CONCRETO BETUMINOSO USINADO A QUENTE,COM 10C</v>
      </c>
      <c r="C8068" s="141" t="s">
        <v>35749</v>
      </c>
      <c r="D8068" s="141" t="s">
        <v>35750</v>
      </c>
      <c r="E8068" s="141" t="s">
        <v>35751</v>
      </c>
      <c r="F8068" s="141" t="s">
        <v>35752</v>
      </c>
      <c r="G8068" s="141" t="s">
        <v>35753</v>
      </c>
      <c r="I8068" s="141" t="s">
        <v>27</v>
      </c>
      <c r="J8068" s="649">
        <v>108.57</v>
      </c>
    </row>
    <row r="8069" spans="1:10" hidden="1">
      <c r="A8069" s="141" t="s">
        <v>35755</v>
      </c>
      <c r="B8069" s="141" t="str">
        <f t="shared" si="126"/>
        <v>REVESTIMENTO DE CONCRETO BETUMINOSO USINADO A QUENTE,EXECUTADO EM UMA CAMADA,DE ACORDO COM AS INSTRUCOES/ESPECIFICACOESREVESTIMENTO DE CONCRETO BETUMINOSO USINADO A QUENTE,EXECUTADO CONTRATANTE,COMPREENDENDO PREPARO,ESPALHAMENTO E COMPACTACAO MECANICOS E OS MATERIAIS,EXCLUSIVE TRANSPORTE DA USINA PARA PISTAREVESTIMENTO DE CONCRETO BETUMINOSO USINADO A QUENTE,EXECUTA</v>
      </c>
      <c r="C8069" s="141" t="s">
        <v>35756</v>
      </c>
      <c r="D8069" s="141" t="s">
        <v>35757</v>
      </c>
      <c r="E8069" s="141" t="s">
        <v>35758</v>
      </c>
      <c r="F8069" s="141" t="s">
        <v>35759</v>
      </c>
      <c r="G8069" s="141" t="s">
        <v>35760</v>
      </c>
      <c r="I8069" s="141" t="s">
        <v>16877</v>
      </c>
      <c r="J8069" s="649">
        <v>470.8</v>
      </c>
    </row>
    <row r="8070" spans="1:10" hidden="1">
      <c r="A8070" s="141" t="s">
        <v>35761</v>
      </c>
      <c r="B8070" s="141" t="str">
        <f t="shared" si="126"/>
        <v>REVESTIMENTO DE CONCRETO BETUMINOSO USINADO A QUENTE,EXECUTADO EM UMA CAMADA,DE ACORDO COM AS INSTRUCOES/ESPECIFICACOESREVESTIMENTO DE CONCRETO BETUMINOSO USINADO A QUENTE,EXECUTADO CONTRATANTE,COMPREENDENDO PREPARO,ESPALHAMENTO E COMPACTACAO MECANICOS E OS MATERIAIS,EXCLUSIVE TRANSPORTE DA USINA PARA PISTAREVESTIMENTO DE CONCRETO BETUMINOSO USINADO A QUENTE,EXECUTA</v>
      </c>
      <c r="C8070" s="141" t="s">
        <v>35756</v>
      </c>
      <c r="D8070" s="141" t="s">
        <v>35757</v>
      </c>
      <c r="E8070" s="141" t="s">
        <v>35758</v>
      </c>
      <c r="F8070" s="141" t="s">
        <v>35759</v>
      </c>
      <c r="G8070" s="141" t="s">
        <v>35760</v>
      </c>
      <c r="I8070" s="141" t="s">
        <v>16877</v>
      </c>
      <c r="J8070" s="649">
        <v>466.54</v>
      </c>
    </row>
    <row r="8071" spans="1:10" hidden="1">
      <c r="A8071" s="141" t="s">
        <v>35762</v>
      </c>
      <c r="B8071" s="141" t="str">
        <f t="shared" si="126"/>
        <v>REVESTIMENTO DE CONCRETO BETUMINOSO USINADO A QUENTE,EXECUTADO EM UMA CAMADA,DE ACORDO COM AS INSTRUCOES/ESPECIFICACOESREVESTIMENTO DE CONCRETO BETUMINOSO USINADO A QUENTE,EXECUTADO CONTRATANTE,COMPREENDENDO PREPARO,ESPALHAMENTO E COMPACTACAO MECANICOS,EXCLUSIVE OS MATERIAIS E O TRANSPORTE DA USINA PARA PISTAREVESTIMENTO DE CONCRETO BETUMINOSO USINADO A QUENTE,EXECUTA</v>
      </c>
      <c r="C8071" s="141" t="s">
        <v>35756</v>
      </c>
      <c r="D8071" s="141" t="s">
        <v>35757</v>
      </c>
      <c r="E8071" s="141" t="s">
        <v>35758</v>
      </c>
      <c r="F8071" s="141" t="s">
        <v>35763</v>
      </c>
      <c r="G8071" s="141" t="s">
        <v>35764</v>
      </c>
      <c r="I8071" s="141" t="s">
        <v>16877</v>
      </c>
      <c r="J8071" s="649">
        <v>139.15</v>
      </c>
    </row>
    <row r="8072" spans="1:10" hidden="1">
      <c r="A8072" s="141" t="s">
        <v>35765</v>
      </c>
      <c r="B8072" s="141" t="str">
        <f t="shared" si="126"/>
        <v>REVESTIMENTO DE CONCRETO BETUMINOSO USINADO A QUENTE,EXECUTADO EM UMA CAMADA,DE ACORDO COM AS INSTRUCOES/ESPECIFICACOESREVESTIMENTO DE CONCRETO BETUMINOSO USINADO A QUENTE,EXECUTADO CONTRATANTE,COMPREENDENDO PREPARO,ESPALHAMENTO E COMPACTACAO MECANICOS,EXCLUSIVE OS MATERIAIS E O TRANSPORTE DA USINA PARA PISTAREVESTIMENTO DE CONCRETO BETUMINOSO USINADO A QUENTE,EXECUTA</v>
      </c>
      <c r="C8072" s="141" t="s">
        <v>35756</v>
      </c>
      <c r="D8072" s="141" t="s">
        <v>35757</v>
      </c>
      <c r="E8072" s="141" t="s">
        <v>35758</v>
      </c>
      <c r="F8072" s="141" t="s">
        <v>35763</v>
      </c>
      <c r="G8072" s="141" t="s">
        <v>35764</v>
      </c>
      <c r="I8072" s="141" t="s">
        <v>16877</v>
      </c>
      <c r="J8072" s="649">
        <v>134.88999999999999</v>
      </c>
    </row>
    <row r="8073" spans="1:10" hidden="1">
      <c r="A8073" s="141" t="s">
        <v>35766</v>
      </c>
      <c r="B8073" s="141" t="str">
        <f t="shared" si="126"/>
        <v>REVESTIMENTO DE CONCRETO BETUMINOSO USINADO A QUENTE,EXECUTADO EM UMA CAMADA,DE ACORDO COM AS INSTRUCOES/ESPECIFICACOESREVESTIMENTO DE CONCRETO BETUMINOSO USINADO A QUENTE,EXECUTADO CONTRATANTE,COMPREENDENDO O PREPARO E OS METERIAIS,EXCLUSIVE ESPALHAMENTO,COMPACTACAO (VIDE FAMILIA 08.037) E O TRANSPORTE DA USINA PARA PISTAREVESTIMENTO DE CONCRETO BETUMINOSO USINADO A QUENTE,EXECUTA</v>
      </c>
      <c r="C8073" s="141" t="s">
        <v>35756</v>
      </c>
      <c r="D8073" s="141" t="s">
        <v>35757</v>
      </c>
      <c r="E8073" s="141" t="s">
        <v>35767</v>
      </c>
      <c r="F8073" s="141" t="s">
        <v>35768</v>
      </c>
      <c r="G8073" s="141" t="s">
        <v>35769</v>
      </c>
      <c r="I8073" s="141" t="s">
        <v>16877</v>
      </c>
      <c r="J8073" s="649">
        <v>445.54</v>
      </c>
    </row>
    <row r="8074" spans="1:10" hidden="1">
      <c r="A8074" s="141" t="s">
        <v>35770</v>
      </c>
      <c r="B8074" s="141" t="str">
        <f t="shared" si="126"/>
        <v>REVESTIMENTO DE CONCRETO BETUMINOSO USINADO A QUENTE,EXECUTADO EM UMA CAMADA,DE ACORDO COM AS INSTRUCOES/ESPECIFICACOESREVESTIMENTO DE CONCRETO BETUMINOSO USINADO A QUENTE,EXECUTADO CONTRATANTE,COMPREENDENDO O PREPARO E OS METERIAIS,EXCLUSIVE ESPALHAMENTO,COMPACTACAO (VIDE FAMILIA 08.037) E O TRANSPORTE DA USINA PARA PISTAREVESTIMENTO DE CONCRETO BETUMINOSO USINADO A QUENTE,EXECUTA</v>
      </c>
      <c r="C8074" s="141" t="s">
        <v>35756</v>
      </c>
      <c r="D8074" s="141" t="s">
        <v>35757</v>
      </c>
      <c r="E8074" s="141" t="s">
        <v>35767</v>
      </c>
      <c r="F8074" s="141" t="s">
        <v>35768</v>
      </c>
      <c r="G8074" s="141" t="s">
        <v>35769</v>
      </c>
      <c r="I8074" s="141" t="s">
        <v>16877</v>
      </c>
      <c r="J8074" s="649">
        <v>442.78</v>
      </c>
    </row>
    <row r="8075" spans="1:10" hidden="1">
      <c r="A8075" s="141" t="s">
        <v>35771</v>
      </c>
      <c r="B8075" s="141" t="str">
        <f t="shared" si="126"/>
        <v>REVESTIMENTO DE CONCRETO BETUMINOSO USINADO A QUENTE,EXECUTADO EM UMA CAMADA,DE ACORDO COM AS INSTRUCOES/ESPECIFICACOESREVESTIMENTO DE CONCRETO BETUMINOSO USINADO A QUENTE,EXECUTADO CONTRATANTE,EXCLUSIVE ESPALHAMENTO,COMPACTACAO (VIDE FAMILIA 08.037) E MATERIAIS,CONSIDERANDO SOMENTE O PREPAROREVESTIMENTO DE CONCRETO BETUMINOSO USINADO A QUENTE,EXECUTA</v>
      </c>
      <c r="C8075" s="141" t="s">
        <v>35756</v>
      </c>
      <c r="D8075" s="141" t="s">
        <v>35757</v>
      </c>
      <c r="E8075" s="141" t="s">
        <v>35772</v>
      </c>
      <c r="F8075" s="141" t="s">
        <v>35773</v>
      </c>
      <c r="I8075" s="141" t="s">
        <v>16877</v>
      </c>
      <c r="J8075" s="649">
        <v>113.89</v>
      </c>
    </row>
    <row r="8076" spans="1:10" hidden="1">
      <c r="A8076" s="141" t="s">
        <v>35774</v>
      </c>
      <c r="B8076" s="141" t="str">
        <f t="shared" si="126"/>
        <v>REVESTIMENTO DE CONCRETO BETUMINOSO USINADO A QUENTE,EXECUTADO EM UMA CAMADA,DE ACORDO COM AS INSTRUCOES/ESPECIFICACOESREVESTIMENTO DE CONCRETO BETUMINOSO USINADO A QUENTE,EXECUTADO CONTRATANTE,EXCLUSIVE ESPALHAMENTO,COMPACTACAO (VIDE FAMILIA 08.037) E MATERIAIS,CONSIDERANDO SOMENTE O PREPAROREVESTIMENTO DE CONCRETO BETUMINOSO USINADO A QUENTE,EXECUTA</v>
      </c>
      <c r="C8076" s="141" t="s">
        <v>35756</v>
      </c>
      <c r="D8076" s="141" t="s">
        <v>35757</v>
      </c>
      <c r="E8076" s="141" t="s">
        <v>35772</v>
      </c>
      <c r="F8076" s="141" t="s">
        <v>35773</v>
      </c>
      <c r="I8076" s="141" t="s">
        <v>16877</v>
      </c>
      <c r="J8076" s="649">
        <v>111.13</v>
      </c>
    </row>
    <row r="8077" spans="1:10" hidden="1">
      <c r="A8077" s="141" t="s">
        <v>35775</v>
      </c>
      <c r="B8077" s="141" t="str">
        <f t="shared" si="126"/>
        <v>REVESTIMENTO DE CONCRETO BETUMINOSO USINADO A QUENTE,IMPORTADO DE USINA,EXECUTADO EM UMA CAMADA,DE ACORDO COM AS INSTRUCREVESTIMENTO DE CONCRETO BETUMINOSO USINADO A QUENTE,IMPORTAOES/ESPECIFICACOES DO CONTRATANTE,COMPREENDENDO PREPARO,ESPALHAMENTO E COMPACATACAO MECANICOS E OS MATERIAIS,EXCLUSIVE TRANSPORTE DA USINA PARA PISTAREVESTIMENTO DE CONCRETO BETUMINOSO USINADO A QUENTE,IMPORTA</v>
      </c>
      <c r="C8077" s="141" t="s">
        <v>35776</v>
      </c>
      <c r="D8077" s="141" t="s">
        <v>35777</v>
      </c>
      <c r="E8077" s="141" t="s">
        <v>35778</v>
      </c>
      <c r="F8077" s="141" t="s">
        <v>35779</v>
      </c>
      <c r="G8077" s="141" t="s">
        <v>35780</v>
      </c>
      <c r="I8077" s="141" t="s">
        <v>16877</v>
      </c>
      <c r="J8077" s="649">
        <v>573.28</v>
      </c>
    </row>
    <row r="8078" spans="1:10" hidden="1">
      <c r="A8078" s="141" t="s">
        <v>35781</v>
      </c>
      <c r="B8078" s="141" t="str">
        <f t="shared" si="126"/>
        <v>REVESTIMENTO DE CONCRETO BETUMINOSO USINADO A QUENTE,IMPORTADO DE USINA,EXECUTADO EM UMA CAMADA,DE ACORDO COM AS INSTRUCREVESTIMENTO DE CONCRETO BETUMINOSO USINADO A QUENTE,IMPORTAOES/ESPECIFICACOES DO CONTRATANTE,COMPREENDENDO PREPARO,ESPALHAMENTO E COMPACATACAO MECANICOS E OS MATERIAIS,EXCLUSIVE TRANSPORTE DA USINA PARA PISTAREVESTIMENTO DE CONCRETO BETUMINOSO USINADO A QUENTE,IMPORTA</v>
      </c>
      <c r="C8078" s="141" t="s">
        <v>35776</v>
      </c>
      <c r="D8078" s="141" t="s">
        <v>35777</v>
      </c>
      <c r="E8078" s="141" t="s">
        <v>35778</v>
      </c>
      <c r="F8078" s="141" t="s">
        <v>35779</v>
      </c>
      <c r="G8078" s="141" t="s">
        <v>35780</v>
      </c>
      <c r="I8078" s="141" t="s">
        <v>16877</v>
      </c>
      <c r="J8078" s="649">
        <v>568.38</v>
      </c>
    </row>
    <row r="8079" spans="1:10" hidden="1">
      <c r="A8079" s="141" t="s">
        <v>35782</v>
      </c>
      <c r="B8079" s="141" t="str">
        <f t="shared" si="126"/>
        <v>REVESTIMENTO DE CONCRETO BETUMINOSO USINADO A QUENTE,IMPORTADO DE USINA,EXECUTADO EM UMA CAMADA,DE ACORDO COM AS INSTRUCREVESTIMENTO DE CONCRETO BETUMINOSO USINADO A QUENTE,IMPORTAOES/ESPECIFICACOES DO CONTRATANTE,COMPREENDENDO O PREPARO E OS MATERIAIS,EXCLUSIVE ESPALHAMENTO,COMPACTACAO (VIDE FAMILIA 08.037) E O TRANSPORTE DA USINA PARA PISTAREVESTIMENTO DE CONCRETO BETUMINOSO USINADO A QUENTE,IMPORTA</v>
      </c>
      <c r="C8079" s="141" t="s">
        <v>35776</v>
      </c>
      <c r="D8079" s="141" t="s">
        <v>35777</v>
      </c>
      <c r="E8079" s="141" t="s">
        <v>35783</v>
      </c>
      <c r="F8079" s="141" t="s">
        <v>35784</v>
      </c>
      <c r="G8079" s="141" t="s">
        <v>35785</v>
      </c>
      <c r="I8079" s="141" t="s">
        <v>16877</v>
      </c>
      <c r="J8079" s="649">
        <v>548.01</v>
      </c>
    </row>
    <row r="8080" spans="1:10" hidden="1">
      <c r="A8080" s="141" t="s">
        <v>35786</v>
      </c>
      <c r="B8080" s="141" t="str">
        <f t="shared" si="126"/>
        <v>REVESTIMENTO DE CONCRETO BETUMINOSO USINADO A QUENTE,IMPORTADO DE USINA,EXECUTADO EM UMA CAMADA,DE ACORDO COM AS INSTRUCREVESTIMENTO DE CONCRETO BETUMINOSO USINADO A QUENTE,IMPORTAOES/ESPECIFICACOES DO CONTRATANTE,COMPREENDENDO O PREPARO E OS MATERIAIS,EXCLUSIVE ESPALHAMENTO,COMPACTACAO (VIDE FAMILIA 08.037) E O TRANSPORTE DA USINA PARA PISTAREVESTIMENTO DE CONCRETO BETUMINOSO USINADO A QUENTE,IMPORTA</v>
      </c>
      <c r="C8080" s="141" t="s">
        <v>35776</v>
      </c>
      <c r="D8080" s="141" t="s">
        <v>35777</v>
      </c>
      <c r="E8080" s="141" t="s">
        <v>35783</v>
      </c>
      <c r="F8080" s="141" t="s">
        <v>35784</v>
      </c>
      <c r="G8080" s="141" t="s">
        <v>35785</v>
      </c>
      <c r="I8080" s="141" t="s">
        <v>16877</v>
      </c>
      <c r="J8080" s="649">
        <v>544.61</v>
      </c>
    </row>
    <row r="8081" spans="1:10" hidden="1">
      <c r="A8081" s="141" t="s">
        <v>35787</v>
      </c>
      <c r="B8081" s="141" t="str">
        <f t="shared" si="126"/>
        <v>PAVIMENTACAO COM CAMADA DE ROLAMENTO DE SMA("BRITA MASTIQUEASFALTO"),ESPESSURA DE 3,4CM,NIVELAMENTO ELETRONICO,INCLUSIVPAVIMENTACAO COM CAMADA DE ROLAMENTO DE SMA("BRITA MASTIQUEE FORNECIMENTO DOS MATERIAIS E JUNTA TIPO "INFRA-RED"PAVIMENTACAO COM CAMADA DE ROLAMENTO DE SMA("BRITA MASTIQUE</v>
      </c>
      <c r="C8081" s="141" t="s">
        <v>35788</v>
      </c>
      <c r="D8081" s="141" t="s">
        <v>35789</v>
      </c>
      <c r="E8081" s="141" t="s">
        <v>35790</v>
      </c>
      <c r="I8081" s="141" t="s">
        <v>27</v>
      </c>
      <c r="J8081" s="649">
        <v>95.77</v>
      </c>
    </row>
    <row r="8082" spans="1:10" hidden="1">
      <c r="A8082" s="141" t="s">
        <v>35791</v>
      </c>
      <c r="B8082" s="141" t="str">
        <f t="shared" si="126"/>
        <v>PAVIMENTACAO COM CAMADA DE ROLAMENTO DE SMA("BRITA MASTIQUEASFALTO"),ESPESSURA DE 3,4CM,NIVELAMENTO ELETRONICO,INCLUSIVPAVIMENTACAO COM CAMADA DE ROLAMENTO DE SMA("BRITA MASTIQUEE FORNECIMENTO DOS MATERIAIS E JUNTA TIPO "INFRA-RED"PAVIMENTACAO COM CAMADA DE ROLAMENTO DE SMA("BRITA MASTIQUE</v>
      </c>
      <c r="C8082" s="141" t="s">
        <v>35788</v>
      </c>
      <c r="D8082" s="141" t="s">
        <v>35789</v>
      </c>
      <c r="E8082" s="141" t="s">
        <v>35790</v>
      </c>
      <c r="I8082" s="141" t="s">
        <v>27</v>
      </c>
      <c r="J8082" s="649">
        <v>95.37</v>
      </c>
    </row>
    <row r="8083" spans="1:10" hidden="1">
      <c r="A8083" s="141" t="s">
        <v>35792</v>
      </c>
      <c r="B8083" s="141" t="str">
        <f t="shared" si="126"/>
        <v>PAVIMENTACAO COM CAMADA DE ROLAMENTO DE SMA("BRITA MASTIQUEASFALTO"),ESPESSURA DE 4CM,NIVELAMENTO ELETRONICO,INCLUSIVEPAVIMENTACAO COM CAMADA DE ROLAMENTO DE SMA("BRITA MASTIQUEFORNECIMENTO DOS MATERIAIS E JUNTA TIPO "INFRA-RED"PAVIMENTACAO COM CAMADA DE ROLAMENTO DE SMA("BRITA MASTIQUE</v>
      </c>
      <c r="C8083" s="141" t="s">
        <v>35788</v>
      </c>
      <c r="D8083" s="141" t="s">
        <v>35793</v>
      </c>
      <c r="E8083" s="141" t="s">
        <v>35794</v>
      </c>
      <c r="I8083" s="141" t="s">
        <v>27</v>
      </c>
      <c r="J8083" s="649">
        <v>109.74</v>
      </c>
    </row>
    <row r="8084" spans="1:10" hidden="1">
      <c r="A8084" s="141" t="s">
        <v>35795</v>
      </c>
      <c r="B8084" s="141" t="str">
        <f t="shared" si="126"/>
        <v>PAVIMENTACAO COM CAMADA DE ROLAMENTO DE SMA("BRITA MASTIQUEASFALTO"),ESPESSURA DE 4CM,NIVELAMENTO ELETRONICO,INCLUSIVEPAVIMENTACAO COM CAMADA DE ROLAMENTO DE SMA("BRITA MASTIQUEFORNECIMENTO DOS MATERIAIS E JUNTA TIPO "INFRA-RED"PAVIMENTACAO COM CAMADA DE ROLAMENTO DE SMA("BRITA MASTIQUE</v>
      </c>
      <c r="C8084" s="141" t="s">
        <v>35788</v>
      </c>
      <c r="D8084" s="141" t="s">
        <v>35793</v>
      </c>
      <c r="E8084" s="141" t="s">
        <v>35794</v>
      </c>
      <c r="I8084" s="141" t="s">
        <v>27</v>
      </c>
      <c r="J8084" s="649">
        <v>109.34</v>
      </c>
    </row>
    <row r="8085" spans="1:10" hidden="1">
      <c r="A8085" s="141" t="s">
        <v>35796</v>
      </c>
      <c r="B8085" s="141" t="str">
        <f t="shared" si="126"/>
        <v>CONCRETO ASFALTICO USINADO A QUENTE,COM ASFALTO DE BORRACHA,TIPO "TERMINAL BLEND",UTILIZANDO ATE 15% DE BORRACHA GRANULACONCRETO ASFALTICO USINADO A QUENTE,COM ASFALTO DE BORRACHA,DA DE PNEUS,PARA CAMADA DE ROLAMENTO,DE ACORDO COM AS ESPECIFICACOES DA PCRJ,EXCLUSIVE O TRANSPORTE DA USINA PARA PISTA,ESPALHAMENTO E COMPACTACAO DA MISTURA,SATISFAZENDO AS PROPRIEDADES DA NORMA DER/PR-ES-P-28/5 OU DNIT ES 385/99CONCRETO ASFALTICO USINADO A QUENTE,COM ASFALTO DE BORRACHA,</v>
      </c>
      <c r="C8085" s="141" t="s">
        <v>35797</v>
      </c>
      <c r="D8085" s="141" t="s">
        <v>35798</v>
      </c>
      <c r="E8085" s="141" t="s">
        <v>35799</v>
      </c>
      <c r="F8085" s="141" t="s">
        <v>35800</v>
      </c>
      <c r="G8085" s="141" t="s">
        <v>35801</v>
      </c>
      <c r="H8085" s="141" t="s">
        <v>35802</v>
      </c>
      <c r="I8085" s="141" t="s">
        <v>16877</v>
      </c>
      <c r="J8085" s="649">
        <v>529.72</v>
      </c>
    </row>
    <row r="8086" spans="1:10" hidden="1">
      <c r="A8086" s="141" t="s">
        <v>35803</v>
      </c>
      <c r="B8086" s="141" t="str">
        <f t="shared" si="126"/>
        <v>CONCRETO ASFALTICO USINADO A QUENTE,COM ASFALTO DE BORRACHA,TIPO "TERMINAL BLEND",UTILIZANDO ATE 15% DE BORRACHA GRANULACONCRETO ASFALTICO USINADO A QUENTE,COM ASFALTO DE BORRACHA,DA DE PNEUS,PARA CAMADA DE ROLAMENTO,DE ACORDO COM AS ESPECIFICACOES DA PCRJ,EXCLUSIVE O TRANSPORTE DA USINA PARA PISTA,ESPALHAMENTO E COMPACTACAO DA MISTURA,SATISFAZENDO AS PROPRIEDADES DA NORMA DER/PR-ES-P-28/5 OU DNIT ES 385/99CONCRETO ASFALTICO USINADO A QUENTE,COM ASFALTO DE BORRACHA,</v>
      </c>
      <c r="C8086" s="141" t="s">
        <v>35797</v>
      </c>
      <c r="D8086" s="141" t="s">
        <v>35798</v>
      </c>
      <c r="E8086" s="141" t="s">
        <v>35799</v>
      </c>
      <c r="F8086" s="141" t="s">
        <v>35800</v>
      </c>
      <c r="G8086" s="141" t="s">
        <v>35801</v>
      </c>
      <c r="H8086" s="141" t="s">
        <v>35802</v>
      </c>
      <c r="I8086" s="141" t="s">
        <v>16877</v>
      </c>
      <c r="J8086" s="649">
        <v>525.86</v>
      </c>
    </row>
    <row r="8087" spans="1:10" hidden="1">
      <c r="A8087" s="141" t="s">
        <v>35804</v>
      </c>
      <c r="B8087" s="141" t="str">
        <f t="shared" si="126"/>
        <v>EXECUCAO DE MEMBRANA DE ABSORCAO DE ESFORCOS(SAMI-R),INCLUSIVE FORNECIMENTO DOS MATERIAISEXECUCAO DE MEMBRANA DE ABSORCAO DE ESFORCOS(SAMI-R),INCLUSIEXECUCAO DE MEMBRANA DE ABSORCAO DE ESFORCOS(SAMI-R),INCLUSI</v>
      </c>
      <c r="C8087" s="141" t="s">
        <v>35805</v>
      </c>
      <c r="D8087" s="141" t="s">
        <v>35806</v>
      </c>
      <c r="I8087" s="141" t="s">
        <v>27</v>
      </c>
      <c r="J8087" s="649">
        <v>19.579999999999998</v>
      </c>
    </row>
    <row r="8088" spans="1:10" hidden="1">
      <c r="A8088" s="141" t="s">
        <v>35807</v>
      </c>
      <c r="B8088" s="141" t="str">
        <f t="shared" si="126"/>
        <v>EXECUCAO DE MEMBRANA DE ABSORCAO DE ESFORCOS(SAMI-R),INCLUSIVE FORNECIMENTO DOS MATERIAISEXECUCAO DE MEMBRANA DE ABSORCAO DE ESFORCOS(SAMI-R),INCLUSIEXECUCAO DE MEMBRANA DE ABSORCAO DE ESFORCOS(SAMI-R),INCLUSI</v>
      </c>
      <c r="C8088" s="141" t="s">
        <v>35805</v>
      </c>
      <c r="D8088" s="141" t="s">
        <v>35806</v>
      </c>
      <c r="I8088" s="141" t="s">
        <v>27</v>
      </c>
      <c r="J8088" s="649">
        <v>19.48</v>
      </c>
    </row>
    <row r="8089" spans="1:10" hidden="1">
      <c r="A8089" s="141" t="s">
        <v>35808</v>
      </c>
      <c r="B8089" s="141" t="str">
        <f t="shared" si="126"/>
        <v>EXECUCAO DE MEMBRANA ABSORCAO DE ESFORCOS(SAMI-R),UTILIZANDO LIGANTE DE ASFALTO-BORRACHA,APLICADO A APROXIMADAMENTE 170°EXECUCAO DE MEMBRANA ABSORCAO DE ESFORCOS(SAMI-R),UTILIZANDOC,COM VISCOSIDADE DE 3500 CP E TAXA DE 2,8L/M2,EXCLUSIVE FORNECIMENTO DO LIGANTEEXECUCAO DE MEMBRANA ABSORCAO DE ESFORCOS(SAMI-R),UTILIZANDO</v>
      </c>
      <c r="C8089" s="141" t="s">
        <v>35809</v>
      </c>
      <c r="D8089" s="141" t="s">
        <v>35810</v>
      </c>
      <c r="E8089" s="141" t="s">
        <v>35811</v>
      </c>
      <c r="F8089" s="141" t="s">
        <v>35812</v>
      </c>
      <c r="I8089" s="141" t="s">
        <v>27</v>
      </c>
      <c r="J8089" s="649">
        <v>4.3</v>
      </c>
    </row>
    <row r="8090" spans="1:10" hidden="1">
      <c r="A8090" s="141" t="s">
        <v>35813</v>
      </c>
      <c r="B8090" s="141" t="str">
        <f t="shared" si="126"/>
        <v>EXECUCAO DE MEMBRANA ABSORCAO DE ESFORCOS(SAMI-R),UTILIZANDO LIGANTE DE ASFALTO-BORRACHA,APLICADO A APROXIMADAMENTE 170°EXECUCAO DE MEMBRANA ABSORCAO DE ESFORCOS(SAMI-R),UTILIZANDOC,COM VISCOSIDADE DE 3500 CP E TAXA DE 2,8L/M2,EXCLUSIVE FORNECIMENTO DO LIGANTEEXECUCAO DE MEMBRANA ABSORCAO DE ESFORCOS(SAMI-R),UTILIZANDO</v>
      </c>
      <c r="C8090" s="141" t="s">
        <v>35809</v>
      </c>
      <c r="D8090" s="141" t="s">
        <v>35810</v>
      </c>
      <c r="E8090" s="141" t="s">
        <v>35811</v>
      </c>
      <c r="F8090" s="141" t="s">
        <v>35812</v>
      </c>
      <c r="I8090" s="141" t="s">
        <v>27</v>
      </c>
      <c r="J8090" s="649">
        <v>4.2300000000000004</v>
      </c>
    </row>
    <row r="8091" spans="1:10" hidden="1">
      <c r="A8091" s="141" t="s">
        <v>35814</v>
      </c>
      <c r="B8091" s="141" t="str">
        <f t="shared" si="126"/>
        <v>EXECUCAO DE MEMBRANA DE ABSORCAO DE ESFORCOS(SAMI-R),UTILIZANDO BMB,APLICADO A APROXIMADAMENTE 170°C, COM VISCOSIDADE DEEXECUCAO DE MEMBRANA DE ABSORCAO DE ESFORCOS(SAMI-R),UTILIZA 3500 CP E TAXA DE 2,8L/M2,INCLUSIVE FORNECIMENTO DOS MATERIAISEXECUCAO DE MEMBRANA DE ABSORCAO DE ESFORCOS(SAMI-R),UTILIZA</v>
      </c>
      <c r="C8091" s="141" t="s">
        <v>35815</v>
      </c>
      <c r="D8091" s="141" t="s">
        <v>35816</v>
      </c>
      <c r="E8091" s="141" t="s">
        <v>35817</v>
      </c>
      <c r="F8091" s="141" t="s">
        <v>24100</v>
      </c>
      <c r="I8091" s="141" t="s">
        <v>27</v>
      </c>
      <c r="J8091" s="649">
        <v>15.07</v>
      </c>
    </row>
    <row r="8092" spans="1:10" hidden="1">
      <c r="A8092" s="141" t="s">
        <v>35818</v>
      </c>
      <c r="B8092" s="141" t="str">
        <f t="shared" si="126"/>
        <v>EXECUCAO DE MEMBRANA DE ABSORCAO DE ESFORCOS(SAMI-R),UTILIZANDO BMB,APLICADO A APROXIMADAMENTE 170°C, COM VISCOSIDADE DEEXECUCAO DE MEMBRANA DE ABSORCAO DE ESFORCOS(SAMI-R),UTILIZA 3500 CP E TAXA DE 2,8L/M2,INCLUSIVE FORNECIMENTO DOS MATERIAISEXECUCAO DE MEMBRANA DE ABSORCAO DE ESFORCOS(SAMI-R),UTILIZA</v>
      </c>
      <c r="C8092" s="141" t="s">
        <v>35815</v>
      </c>
      <c r="D8092" s="141" t="s">
        <v>35816</v>
      </c>
      <c r="E8092" s="141" t="s">
        <v>35817</v>
      </c>
      <c r="F8092" s="141" t="s">
        <v>24100</v>
      </c>
      <c r="I8092" s="141" t="s">
        <v>27</v>
      </c>
      <c r="J8092" s="649">
        <v>15.03</v>
      </c>
    </row>
    <row r="8093" spans="1:10" hidden="1">
      <c r="A8093" s="141" t="s">
        <v>35819</v>
      </c>
      <c r="B8093" s="141" t="str">
        <f t="shared" si="126"/>
        <v>REVESTIMENTO DE CONCRETO ASFALTICO,COM POLIMERO,USINADO A QUENTE,COM 5CM DE ESPESSURA,EXECUTADO COM VIBROACABADORA COM CREVESTIMENTO DE CONCRETO ASFALTICO,COM POLIMERO,USINADO A QUONTROLE ELETRONICO E MESA EXTENSIVA DE NO MINIMO 7MREVESTIMENTO DE CONCRETO ASFALTICO,COM POLIMERO,USINADO A QU</v>
      </c>
      <c r="C8093" s="141" t="s">
        <v>35820</v>
      </c>
      <c r="D8093" s="141" t="s">
        <v>35821</v>
      </c>
      <c r="E8093" s="141" t="s">
        <v>35822</v>
      </c>
      <c r="I8093" s="141" t="s">
        <v>27</v>
      </c>
      <c r="J8093" s="649">
        <v>63.6</v>
      </c>
    </row>
    <row r="8094" spans="1:10" hidden="1">
      <c r="A8094" s="141" t="s">
        <v>35823</v>
      </c>
      <c r="B8094" s="141" t="str">
        <f t="shared" si="126"/>
        <v>REVESTIMENTO DE CONCRETO ASFALTICO,COM POLIMERO,USINADO A QUENTE,COM 5CM DE ESPESSURA,EXECUTADO COM VIBROACABADORA COM CREVESTIMENTO DE CONCRETO ASFALTICO,COM POLIMERO,USINADO A QUONTROLE ELETRONICO E MESA EXTENSIVA DE NO MINIMO 7MREVESTIMENTO DE CONCRETO ASFALTICO,COM POLIMERO,USINADO A QU</v>
      </c>
      <c r="C8094" s="141" t="s">
        <v>35820</v>
      </c>
      <c r="D8094" s="141" t="s">
        <v>35821</v>
      </c>
      <c r="E8094" s="141" t="s">
        <v>35822</v>
      </c>
      <c r="I8094" s="141" t="s">
        <v>27</v>
      </c>
      <c r="J8094" s="649">
        <v>63.2</v>
      </c>
    </row>
    <row r="8095" spans="1:10" hidden="1">
      <c r="A8095" s="141" t="s">
        <v>35824</v>
      </c>
      <c r="B8095" s="141" t="str">
        <f t="shared" si="126"/>
        <v>REVESTIMENTO DE CONCRETO ASFALTICO,COM POLIMERO,USINADO A QUENTE COM 7CM DE ESPESSURA,EXECUTADO COM VIBROACABADORA COM CREVESTIMENTO DE CONCRETO ASFALTICO,COM POLIMERO,USINADO A QUONTROLE ELETRONICO E MESA EXTENSIVA DE NO MINIMO 7MREVESTIMENTO DE CONCRETO ASFALTICO,COM POLIMERO,USINADO A QU</v>
      </c>
      <c r="C8095" s="141" t="s">
        <v>35820</v>
      </c>
      <c r="D8095" s="141" t="s">
        <v>35825</v>
      </c>
      <c r="E8095" s="141" t="s">
        <v>35822</v>
      </c>
      <c r="I8095" s="141" t="s">
        <v>27</v>
      </c>
      <c r="J8095" s="649">
        <v>86.88</v>
      </c>
    </row>
    <row r="8096" spans="1:10" hidden="1">
      <c r="A8096" s="141" t="s">
        <v>35826</v>
      </c>
      <c r="B8096" s="141" t="str">
        <f t="shared" si="126"/>
        <v>REVESTIMENTO DE CONCRETO ASFALTICO,COM POLIMERO,USINADO A QUENTE COM 7CM DE ESPESSURA,EXECUTADO COM VIBROACABADORA COM CREVESTIMENTO DE CONCRETO ASFALTICO,COM POLIMERO,USINADO A QUONTROLE ELETRONICO E MESA EXTENSIVA DE NO MINIMO 7MREVESTIMENTO DE CONCRETO ASFALTICO,COM POLIMERO,USINADO A QU</v>
      </c>
      <c r="C8096" s="141" t="s">
        <v>35820</v>
      </c>
      <c r="D8096" s="141" t="s">
        <v>35825</v>
      </c>
      <c r="E8096" s="141" t="s">
        <v>35822</v>
      </c>
      <c r="I8096" s="141" t="s">
        <v>27</v>
      </c>
      <c r="J8096" s="649">
        <v>86.41</v>
      </c>
    </row>
    <row r="8097" spans="1:10" hidden="1">
      <c r="A8097" s="141" t="s">
        <v>35827</v>
      </c>
      <c r="B8097" s="141" t="str">
        <f t="shared" si="126"/>
        <v>LAMA ASFALTICA FINA DE RUPTURA CONTROLADA,COM FORNECIMENTO E TRANSPORTE DOS MATERIAIS,EXCLUSIVE EMULSAOLAMA ASFALTICA FINA DE RUPTURA CONTROLADA,COM FORNECIMENTO ELAMA ASFALTICA FINA DE RUPTURA CONTROLADA,COM FORNECIMENTO E</v>
      </c>
      <c r="C8097" s="141" t="s">
        <v>35828</v>
      </c>
      <c r="D8097" s="141" t="s">
        <v>35829</v>
      </c>
      <c r="I8097" s="141" t="s">
        <v>27</v>
      </c>
      <c r="J8097" s="649">
        <v>8.24</v>
      </c>
    </row>
    <row r="8098" spans="1:10" hidden="1">
      <c r="A8098" s="141" t="s">
        <v>35830</v>
      </c>
      <c r="B8098" s="141" t="str">
        <f t="shared" si="126"/>
        <v>LAMA ASFALTICA FINA DE RUPTURA CONTROLADA,COM FORNECIMENTO E TRANSPORTE DOS MATERIAIS,EXCLUSIVE EMULSAOLAMA ASFALTICA FINA DE RUPTURA CONTROLADA,COM FORNECIMENTO ELAMA ASFALTICA FINA DE RUPTURA CONTROLADA,COM FORNECIMENTO E</v>
      </c>
      <c r="C8098" s="141" t="s">
        <v>35828</v>
      </c>
      <c r="D8098" s="141" t="s">
        <v>35829</v>
      </c>
      <c r="I8098" s="141" t="s">
        <v>27</v>
      </c>
      <c r="J8098" s="649">
        <v>7.84</v>
      </c>
    </row>
    <row r="8099" spans="1:10" hidden="1">
      <c r="A8099" s="141" t="s">
        <v>35831</v>
      </c>
      <c r="B8099" s="141" t="str">
        <f t="shared" si="126"/>
        <v>LAMA ASFALTICA GROSSA DE RUPTURA CONTROLADA,COM FORNECIMENTO E TRANSPORTE DOS MATERIAIS,EXCLUSIVE EMULSAOLAMA ASFALTICA GROSSA DE RUPTURA CONTROLADA,COM FORNECIMENTOLAMA ASFALTICA GROSSA DE RUPTURA CONTROLADA,COM FORNECIMENTO</v>
      </c>
      <c r="C8099" s="141" t="s">
        <v>35832</v>
      </c>
      <c r="D8099" s="141" t="s">
        <v>35833</v>
      </c>
      <c r="I8099" s="141" t="s">
        <v>27</v>
      </c>
      <c r="J8099" s="649">
        <v>11.63</v>
      </c>
    </row>
    <row r="8100" spans="1:10" hidden="1">
      <c r="A8100" s="141" t="s">
        <v>35834</v>
      </c>
      <c r="B8100" s="141" t="str">
        <f t="shared" si="126"/>
        <v>LAMA ASFALTICA GROSSA DE RUPTURA CONTROLADA,COM FORNECIMENTO E TRANSPORTE DOS MATERIAIS,EXCLUSIVE EMULSAOLAMA ASFALTICA GROSSA DE RUPTURA CONTROLADA,COM FORNECIMENTOLAMA ASFALTICA GROSSA DE RUPTURA CONTROLADA,COM FORNECIMENTO</v>
      </c>
      <c r="C8100" s="141" t="s">
        <v>35832</v>
      </c>
      <c r="D8100" s="141" t="s">
        <v>35833</v>
      </c>
      <c r="I8100" s="141" t="s">
        <v>27</v>
      </c>
      <c r="J8100" s="649">
        <v>11.1</v>
      </c>
    </row>
    <row r="8101" spans="1:10" hidden="1">
      <c r="A8101" s="141" t="s">
        <v>35835</v>
      </c>
      <c r="B8101" s="141" t="str">
        <f t="shared" si="126"/>
        <v>REVESTIMENTO DE CONCRETO BETUMINOSO USINADO EM TEMPERATURA ABAIXO DE 140°C E COMPACTACAO ABAIXO DE 90°C(TEMPERATURA MORNREVESTIMENTO DE CONCRETO BETUMINOSO USINADO EM TEMPERATURA AA),ESPESSURA DE 4CM,UTILIZANDO AMIDA SINTETICA NA PROPORCAO3KG POR T DE CAP,MISTURA "IN SITU" EM USINA,INCLUSIVE FORNECIMENTO DOS MATERIAISREVESTIMENTO DE CONCRETO BETUMINOSO USINADO EM TEMPERATURA A</v>
      </c>
      <c r="C8101" s="141" t="s">
        <v>35836</v>
      </c>
      <c r="D8101" s="141" t="s">
        <v>35837</v>
      </c>
      <c r="E8101" s="141" t="s">
        <v>35838</v>
      </c>
      <c r="F8101" s="141" t="s">
        <v>35839</v>
      </c>
      <c r="G8101" s="141" t="s">
        <v>35840</v>
      </c>
      <c r="I8101" s="141" t="s">
        <v>16877</v>
      </c>
      <c r="J8101" s="649">
        <v>431.52</v>
      </c>
    </row>
    <row r="8102" spans="1:10" hidden="1">
      <c r="A8102" s="141" t="s">
        <v>35841</v>
      </c>
      <c r="B8102" s="141" t="str">
        <f t="shared" si="126"/>
        <v>REVESTIMENTO DE CONCRETO BETUMINOSO USINADO EM TEMPERATURA ABAIXO DE 140°C E COMPACTACAO ABAIXO DE 90°C(TEMPERATURA MORNREVESTIMENTO DE CONCRETO BETUMINOSO USINADO EM TEMPERATURA AA),ESPESSURA DE 4CM,UTILIZANDO AMIDA SINTETICA NA PROPORCAO3KG POR T DE CAP,MISTURA "IN SITU" EM USINA,INCLUSIVE FORNECIMENTO DOS MATERIAISREVESTIMENTO DE CONCRETO BETUMINOSO USINADO EM TEMPERATURA A</v>
      </c>
      <c r="C8102" s="141" t="s">
        <v>35836</v>
      </c>
      <c r="D8102" s="141" t="s">
        <v>35837</v>
      </c>
      <c r="E8102" s="141" t="s">
        <v>35838</v>
      </c>
      <c r="F8102" s="141" t="s">
        <v>35839</v>
      </c>
      <c r="G8102" s="141" t="s">
        <v>35840</v>
      </c>
      <c r="I8102" s="141" t="s">
        <v>16877</v>
      </c>
      <c r="J8102" s="649">
        <v>428.6</v>
      </c>
    </row>
    <row r="8103" spans="1:10" hidden="1">
      <c r="A8103" s="141" t="s">
        <v>35842</v>
      </c>
      <c r="B8103" s="141" t="str">
        <f t="shared" si="126"/>
        <v>MISTURA BETUMINOSA TIPO "GAP GRADED",UTILIZANDO NO MINIMO 8,0% DE BMB,ESPALHAMENTO E COMPACTACAO,COM RESULTADO DE "GRIPMISTURA BETUMINOSA TIPO "GAP GRADED",UTILIZANDO NO MINIMO 8,TEST" (ASTM) MAIOR QUE 0,60,EXCLUSIVE FORNECIMENTO DOS MATERIAIS (LIGANTE E BRITA),USINAGEM E TRANSPORTE DA MASSAMISTURA BETUMINOSA TIPO "GAP GRADED",UTILIZANDO NO MINIMO 8,</v>
      </c>
      <c r="C8103" s="141" t="s">
        <v>35843</v>
      </c>
      <c r="D8103" s="141" t="s">
        <v>35844</v>
      </c>
      <c r="E8103" s="141" t="s">
        <v>35845</v>
      </c>
      <c r="F8103" s="141" t="s">
        <v>35846</v>
      </c>
      <c r="I8103" s="141" t="s">
        <v>16877</v>
      </c>
      <c r="J8103" s="649">
        <v>20.46</v>
      </c>
    </row>
    <row r="8104" spans="1:10" hidden="1">
      <c r="A8104" s="141" t="s">
        <v>35847</v>
      </c>
      <c r="B8104" s="141" t="str">
        <f t="shared" si="126"/>
        <v>MISTURA BETUMINOSA TIPO "GAP GRADED",UTILIZANDO NO MINIMO 8,0% DE BMB,ESPALHAMENTO E COMPACTACAO,COM RESULTADO DE "GRIPMISTURA BETUMINOSA TIPO "GAP GRADED",UTILIZANDO NO MINIMO 8,TEST" (ASTM) MAIOR QUE 0,60,EXCLUSIVE FORNECIMENTO DOS MATERIAIS (LIGANTE E BRITA),USINAGEM E TRANSPORTE DA MASSAMISTURA BETUMINOSA TIPO "GAP GRADED",UTILIZANDO NO MINIMO 8,</v>
      </c>
      <c r="C8104" s="141" t="s">
        <v>35843</v>
      </c>
      <c r="D8104" s="141" t="s">
        <v>35844</v>
      </c>
      <c r="E8104" s="141" t="s">
        <v>35845</v>
      </c>
      <c r="F8104" s="141" t="s">
        <v>35846</v>
      </c>
      <c r="I8104" s="141" t="s">
        <v>16877</v>
      </c>
      <c r="J8104" s="649">
        <v>19.88</v>
      </c>
    </row>
    <row r="8105" spans="1:10" hidden="1">
      <c r="A8105" s="141" t="s">
        <v>35848</v>
      </c>
      <c r="B8105" s="141" t="str">
        <f t="shared" si="126"/>
        <v>MISTURA BETUMINOSA TIPO "OPEN GRADED",UTILIZANDO NO MINIMO 9,5% DE BMB,ESPALHAMENTO E COMPACTACAO,COM RESULTADO DE "GRIPMISTURA BETUMINOSA TIPO "OPEN GRADED",UTILIZANDO NO MINIMO 9 TES" (ASTM) MAIOR QUE 0,75 E RUIDO MENOR QUE 97DB,EXCLUSIVE FORNECIMENTO DOS MATERIAIS (LIGANTE E BRITA),USINAGEM E TRANSPORTE DA MASSAMISTURA BETUMINOSA TIPO "OPEN GRADED",UTILIZANDO NO MINIMO 9</v>
      </c>
      <c r="C8105" s="141" t="s">
        <v>35849</v>
      </c>
      <c r="D8105" s="141" t="s">
        <v>35850</v>
      </c>
      <c r="E8105" s="141" t="s">
        <v>35851</v>
      </c>
      <c r="F8105" s="141" t="s">
        <v>35852</v>
      </c>
      <c r="G8105" s="141" t="s">
        <v>35853</v>
      </c>
      <c r="I8105" s="141" t="s">
        <v>16877</v>
      </c>
      <c r="J8105" s="649">
        <v>22.78</v>
      </c>
    </row>
    <row r="8106" spans="1:10" hidden="1">
      <c r="A8106" s="141" t="s">
        <v>35854</v>
      </c>
      <c r="B8106" s="141" t="str">
        <f t="shared" si="126"/>
        <v>MISTURA BETUMINOSA TIPO "OPEN GRADED",UTILIZANDO NO MINIMO 9,5% DE BMB,ESPALHAMENTO E COMPACTACAO,COM RESULTADO DE "GRIPMISTURA BETUMINOSA TIPO "OPEN GRADED",UTILIZANDO NO MINIMO 9 TES" (ASTM) MAIOR QUE 0,75 E RUIDO MENOR QUE 97DB,EXCLUSIVE FORNECIMENTO DOS MATERIAIS (LIGANTE E BRITA),USINAGEM E TRANSPORTE DA MASSAMISTURA BETUMINOSA TIPO "OPEN GRADED",UTILIZANDO NO MINIMO 9</v>
      </c>
      <c r="C8106" s="141" t="s">
        <v>35849</v>
      </c>
      <c r="D8106" s="141" t="s">
        <v>35850</v>
      </c>
      <c r="E8106" s="141" t="s">
        <v>35851</v>
      </c>
      <c r="F8106" s="141" t="s">
        <v>35852</v>
      </c>
      <c r="G8106" s="141" t="s">
        <v>35853</v>
      </c>
      <c r="I8106" s="141" t="s">
        <v>16877</v>
      </c>
      <c r="J8106" s="649">
        <v>22.19</v>
      </c>
    </row>
    <row r="8107" spans="1:10" hidden="1">
      <c r="A8107" s="141" t="s">
        <v>35855</v>
      </c>
      <c r="B8107" s="141" t="str">
        <f t="shared" si="126"/>
        <v>MISTURA BETUMINOSA TIPO "GAP GRADED",UTILIZANDO LIGANTE DE ASFALTO-BORRACHA E BRITA 1,ESPALHAMENTO E COMPACTACAO,COM RESMISTURA BETUMINOSA TIPO "GAP GRADED",UTILIZANDO LIGANTE DE AULTADO DE "GRIP TEST" (ASTM) MAIOR QUE 0,60,EXCLUSIVE FORNECIMENTO DO LIGANTE,USINAGEM E TRANSPORTE DA MASSAMISTURA BETUMINOSA TIPO "GAP GRADED",UTILIZANDO LIGANTE DE A</v>
      </c>
      <c r="C8107" s="141" t="s">
        <v>35856</v>
      </c>
      <c r="D8107" s="141" t="s">
        <v>35857</v>
      </c>
      <c r="E8107" s="141" t="s">
        <v>35858</v>
      </c>
      <c r="F8107" s="141" t="s">
        <v>35859</v>
      </c>
      <c r="I8107" s="141" t="s">
        <v>16877</v>
      </c>
      <c r="J8107" s="649">
        <v>104.9</v>
      </c>
    </row>
    <row r="8108" spans="1:10" hidden="1">
      <c r="A8108" s="141" t="s">
        <v>35860</v>
      </c>
      <c r="B8108" s="141" t="str">
        <f t="shared" si="126"/>
        <v>MISTURA BETUMINOSA TIPO "GAP GRADED",UTILIZANDO LIGANTE DE ASFALTO-BORRACHA E BRITA 1,ESPALHAMENTO E COMPACTACAO,COM RESMISTURA BETUMINOSA TIPO "GAP GRADED",UTILIZANDO LIGANTE DE AULTADO DE "GRIP TEST" (ASTM) MAIOR QUE 0,60,EXCLUSIVE FORNECIMENTO DO LIGANTE,USINAGEM E TRANSPORTE DA MASSAMISTURA BETUMINOSA TIPO "GAP GRADED",UTILIZANDO LIGANTE DE A</v>
      </c>
      <c r="C8108" s="141" t="s">
        <v>35856</v>
      </c>
      <c r="D8108" s="141" t="s">
        <v>35857</v>
      </c>
      <c r="E8108" s="141" t="s">
        <v>35858</v>
      </c>
      <c r="F8108" s="141" t="s">
        <v>35859</v>
      </c>
      <c r="I8108" s="141" t="s">
        <v>16877</v>
      </c>
      <c r="J8108" s="649">
        <v>104.32</v>
      </c>
    </row>
    <row r="8109" spans="1:10" hidden="1">
      <c r="A8109" s="141" t="s">
        <v>35861</v>
      </c>
      <c r="B8109" s="141" t="str">
        <f t="shared" si="126"/>
        <v>MISTURA BETUMINOSA TIPO "OPEN GRADED",UTILIZANDO LIGANTE DEASFALTO-BORRACHA E BRITA 1,ESPALHAMENTO E COMPACTACAO,COM REMISTURA BETUMINOSA TIPO "OPEN GRADED",UTILIZANDO LIGANTE DESULTADO DE "GRIP TEST" (ASTM) MAIOR QUE 0,75 E RUIDO MENOR QUE 97DB,EXCLUSIVE FORNECIMENTO DO LIGANTE,USINAGEM E TRANSPORTE DA MASSAMISTURA BETUMINOSA TIPO "OPEN GRADED",UTILIZANDO LIGANTE DE</v>
      </c>
      <c r="C8109" s="141" t="s">
        <v>35862</v>
      </c>
      <c r="D8109" s="141" t="s">
        <v>35863</v>
      </c>
      <c r="E8109" s="141" t="s">
        <v>35864</v>
      </c>
      <c r="F8109" s="141" t="s">
        <v>35865</v>
      </c>
      <c r="G8109" s="141" t="s">
        <v>35866</v>
      </c>
      <c r="I8109" s="141" t="s">
        <v>16877</v>
      </c>
      <c r="J8109" s="649">
        <v>106.39</v>
      </c>
    </row>
    <row r="8110" spans="1:10" hidden="1">
      <c r="A8110" s="141" t="s">
        <v>35867</v>
      </c>
      <c r="B8110" s="141" t="str">
        <f t="shared" si="126"/>
        <v>MISTURA BETUMINOSA TIPO "OPEN GRADED",UTILIZANDO LIGANTE DEASFALTO-BORRACHA E BRITA 1,ESPALHAMENTO E COMPACTACAO,COM REMISTURA BETUMINOSA TIPO "OPEN GRADED",UTILIZANDO LIGANTE DESULTADO DE "GRIP TEST" (ASTM) MAIOR QUE 0,75 E RUIDO MENOR QUE 97DB,EXCLUSIVE FORNECIMENTO DO LIGANTE,USINAGEM E TRANSPORTE DA MASSAMISTURA BETUMINOSA TIPO "OPEN GRADED",UTILIZANDO LIGANTE DE</v>
      </c>
      <c r="C8110" s="141" t="s">
        <v>35862</v>
      </c>
      <c r="D8110" s="141" t="s">
        <v>35863</v>
      </c>
      <c r="E8110" s="141" t="s">
        <v>35864</v>
      </c>
      <c r="F8110" s="141" t="s">
        <v>35865</v>
      </c>
      <c r="G8110" s="141" t="s">
        <v>35866</v>
      </c>
      <c r="I8110" s="141" t="s">
        <v>16877</v>
      </c>
      <c r="J8110" s="649">
        <v>105.81</v>
      </c>
    </row>
    <row r="8111" spans="1:10" hidden="1">
      <c r="A8111" s="141" t="s">
        <v>35868</v>
      </c>
      <c r="B8111" s="141" t="str">
        <f t="shared" si="126"/>
        <v>MISTURA BETUMINOSA UTILIZANDO BMB,TIPO "OPEN GRADED" OU "GAP GRADED",CONSIDERANDO APENAS A USINAGEMMISTURA BETUMINOSA UTILIZANDO BMB,TIPO "OPEN GRADED" OU "GAPMISTURA BETUMINOSA UTILIZANDO BMB,TIPO "OPEN GRADED" OU "GAP</v>
      </c>
      <c r="C8111" s="141" t="s">
        <v>35869</v>
      </c>
      <c r="D8111" s="141" t="s">
        <v>35870</v>
      </c>
      <c r="I8111" s="141" t="s">
        <v>16877</v>
      </c>
      <c r="J8111" s="649">
        <v>120.7</v>
      </c>
    </row>
    <row r="8112" spans="1:10" hidden="1">
      <c r="A8112" s="141" t="s">
        <v>35871</v>
      </c>
      <c r="B8112" s="141" t="str">
        <f t="shared" si="126"/>
        <v>MISTURA BETUMINOSA UTILIZANDO BMB,TIPO "OPEN GRADED" OU "GAP GRADED",CONSIDERANDO APENAS A USINAGEMMISTURA BETUMINOSA UTILIZANDO BMB,TIPO "OPEN GRADED" OU "GAPMISTURA BETUMINOSA UTILIZANDO BMB,TIPO "OPEN GRADED" OU "GAP</v>
      </c>
      <c r="C8112" s="141" t="s">
        <v>35869</v>
      </c>
      <c r="D8112" s="141" t="s">
        <v>35870</v>
      </c>
      <c r="I8112" s="141" t="s">
        <v>16877</v>
      </c>
      <c r="J8112" s="649">
        <v>117.97</v>
      </c>
    </row>
    <row r="8113" spans="1:10" hidden="1">
      <c r="A8113" s="141" t="s">
        <v>35872</v>
      </c>
      <c r="B8113" s="141" t="str">
        <f t="shared" si="126"/>
        <v>PRODUCAO DE LIGANTE MODIFICADO DE ASFALTO-BORRACHA(BMB)"IN SITU" TIPO "FIELD BLEND",COM UTILIZACAO DE BORRACHA RECICLADAPRODUCAO DE LIGANTE MODIFICADO DE ASFALTO-BORRACHA(BMB)"IN S COMO POLIMERO,NA PROPORCAO DE 20% DE PO-DE-BORRACHA EM PESO,EM CONFORMIDADE COM ASTM 6114,ASTM D8 E COM A RESOLUCAO 19/2005 DE 11/7/2005 DA ANPPRODUCAO DE LIGANTE MODIFICADO DE ASFALTO-BORRACHA(BMB)"IN S</v>
      </c>
      <c r="C8113" s="141" t="s">
        <v>35873</v>
      </c>
      <c r="D8113" s="141" t="s">
        <v>35874</v>
      </c>
      <c r="E8113" s="141" t="s">
        <v>35875</v>
      </c>
      <c r="F8113" s="141" t="s">
        <v>35876</v>
      </c>
      <c r="G8113" s="141" t="s">
        <v>35877</v>
      </c>
      <c r="I8113" s="141" t="s">
        <v>16877</v>
      </c>
      <c r="J8113" s="649">
        <v>4378.04</v>
      </c>
    </row>
    <row r="8114" spans="1:10" hidden="1">
      <c r="A8114" s="141" t="s">
        <v>35878</v>
      </c>
      <c r="B8114" s="141" t="str">
        <f t="shared" si="126"/>
        <v>PRODUCAO DE LIGANTE MODIFICADO DE ASFALTO-BORRACHA(BMB)"IN SITU" TIPO "FIELD BLEND",COM UTILIZACAO DE BORRACHA RECICLADAPRODUCAO DE LIGANTE MODIFICADO DE ASFALTO-BORRACHA(BMB)"IN S COMO POLIMERO,NA PROPORCAO DE 20% DE PO-DE-BORRACHA EM PESO,EM CONFORMIDADE COM ASTM 6114,ASTM D8 E COM A RESOLUCAO 19/2005 DE 11/7/2005 DA ANPPRODUCAO DE LIGANTE MODIFICADO DE ASFALTO-BORRACHA(BMB)"IN S</v>
      </c>
      <c r="C8114" s="141" t="s">
        <v>35873</v>
      </c>
      <c r="D8114" s="141" t="s">
        <v>35874</v>
      </c>
      <c r="E8114" s="141" t="s">
        <v>35875</v>
      </c>
      <c r="F8114" s="141" t="s">
        <v>35876</v>
      </c>
      <c r="G8114" s="141" t="s">
        <v>35877</v>
      </c>
      <c r="I8114" s="141" t="s">
        <v>16877</v>
      </c>
      <c r="J8114" s="649">
        <v>4376.66</v>
      </c>
    </row>
    <row r="8115" spans="1:10" hidden="1">
      <c r="A8115" s="141" t="s">
        <v>35879</v>
      </c>
      <c r="B8115" s="141" t="str">
        <f t="shared" si="126"/>
        <v>PRODUCAO DE LIGANTE DE ASFALTO-BORRACHA (BMB) TIPO "FIELD BLEND",IMPORTADO,COM UTILIZACAO DE BORRACHA RECICLADA COMO POLPRODUCAO DE LIGANTE DE ASFALTO-BORRACHA (BMB) TIPO "FIELD BLIMERO,NA PROPORCAO DE 20% DE PO-DE-BORRACHA EM PESO,EM CONFORMIDADE COM ASTM 6114,ASTM D8 E COM A RESOLUCAO 19/2005 DE 11/7/2005 DA ANPPRODUCAO DE LIGANTE DE ASFALTO-BORRACHA (BMB) TIPO "FIELD BL</v>
      </c>
      <c r="C8115" s="141" t="s">
        <v>35880</v>
      </c>
      <c r="D8115" s="141" t="s">
        <v>35881</v>
      </c>
      <c r="E8115" s="141" t="s">
        <v>35882</v>
      </c>
      <c r="F8115" s="141" t="s">
        <v>35883</v>
      </c>
      <c r="G8115" s="141" t="s">
        <v>35884</v>
      </c>
      <c r="I8115" s="141" t="s">
        <v>16877</v>
      </c>
      <c r="J8115" s="649">
        <v>5384.99</v>
      </c>
    </row>
    <row r="8116" spans="1:10" hidden="1">
      <c r="A8116" s="141" t="s">
        <v>35885</v>
      </c>
      <c r="B8116" s="141" t="str">
        <f t="shared" si="126"/>
        <v>PRODUCAO DE LIGANTE DE ASFALTO-BORRACHA (BMB) TIPO "FIELD BLEND",IMPORTADO,COM UTILIZACAO DE BORRACHA RECICLADA COMO POLPRODUCAO DE LIGANTE DE ASFALTO-BORRACHA (BMB) TIPO "FIELD BLIMERO,NA PROPORCAO DE 20% DE PO-DE-BORRACHA EM PESO,EM CONFORMIDADE COM ASTM 6114,ASTM D8 E COM A RESOLUCAO 19/2005 DE 11/7/2005 DA ANPPRODUCAO DE LIGANTE DE ASFALTO-BORRACHA (BMB) TIPO "FIELD BL</v>
      </c>
      <c r="C8116" s="141" t="s">
        <v>35880</v>
      </c>
      <c r="D8116" s="141" t="s">
        <v>35881</v>
      </c>
      <c r="E8116" s="141" t="s">
        <v>35882</v>
      </c>
      <c r="F8116" s="141" t="s">
        <v>35883</v>
      </c>
      <c r="G8116" s="141" t="s">
        <v>35884</v>
      </c>
      <c r="I8116" s="141" t="s">
        <v>16877</v>
      </c>
      <c r="J8116" s="649">
        <v>5383.3</v>
      </c>
    </row>
    <row r="8117" spans="1:10" hidden="1">
      <c r="A8117" s="141" t="s">
        <v>35886</v>
      </c>
      <c r="B8117" s="141" t="str">
        <f t="shared" si="126"/>
        <v>RECICLAGEM DE PAVIMENTO(TECNICA DE ESPUMA DE ASFALTO),COM AADICAO DE CAP 50/70,CIMENTO PORTLAND E AGUA E TODOS OS MATERRECICLAGEM DE PAVIMENTO(TECNICA DE ESPUMA DE ASFALTO),COM AIAIS NECESSARIOS,COM ATE 15CM DE ESPESSURA,CONSIDERANDO A EXECUCAO NO PERIODO DIURNO E EM MEIA PISTA.(VOLUME MEDIDO APOSA COMPACTACAO)RECICLAGEM DE PAVIMENTO(TECNICA DE ESPUMA DE ASFALTO),COM A</v>
      </c>
      <c r="C8117" s="141" t="s">
        <v>35887</v>
      </c>
      <c r="D8117" s="141" t="s">
        <v>35888</v>
      </c>
      <c r="E8117" s="141" t="s">
        <v>35889</v>
      </c>
      <c r="F8117" s="141" t="s">
        <v>35890</v>
      </c>
      <c r="G8117" s="141" t="s">
        <v>35891</v>
      </c>
      <c r="I8117" s="141" t="s">
        <v>4524</v>
      </c>
      <c r="J8117" s="649">
        <v>482.69</v>
      </c>
    </row>
    <row r="8118" spans="1:10" hidden="1">
      <c r="A8118" s="141" t="s">
        <v>35892</v>
      </c>
      <c r="B8118" s="141" t="str">
        <f t="shared" si="126"/>
        <v>RECICLAGEM DE PAVIMENTO(TECNICA DE ESPUMA DE ASFALTO),COM AADICAO DE CAP 50/70,CIMENTO PORTLAND E AGUA E TODOS OS MATERRECICLAGEM DE PAVIMENTO(TECNICA DE ESPUMA DE ASFALTO),COM AIAIS NECESSARIOS,COM ATE 15CM DE ESPESSURA,CONSIDERANDO A EXECUCAO NO PERIODO DIURNO E EM MEIA PISTA.(VOLUME MEDIDO APOSA COMPACTACAO)RECICLAGEM DE PAVIMENTO(TECNICA DE ESPUMA DE ASFALTO),COM A</v>
      </c>
      <c r="C8118" s="141" t="s">
        <v>35887</v>
      </c>
      <c r="D8118" s="141" t="s">
        <v>35888</v>
      </c>
      <c r="E8118" s="141" t="s">
        <v>35889</v>
      </c>
      <c r="F8118" s="141" t="s">
        <v>35890</v>
      </c>
      <c r="G8118" s="141" t="s">
        <v>35891</v>
      </c>
      <c r="I8118" s="141" t="s">
        <v>4524</v>
      </c>
      <c r="J8118" s="649">
        <v>480.77</v>
      </c>
    </row>
    <row r="8119" spans="1:10" hidden="1">
      <c r="A8119" s="141" t="s">
        <v>35893</v>
      </c>
      <c r="B8119" s="141" t="str">
        <f t="shared" si="126"/>
        <v>SONORIZADOR DE CBUQ COM 8,00M DE LARGURA E 10,20M DE EXTENSAO FEITO EM FAIXA,INCLUSIVE MATERIAISSONORIZADOR DE CBUQ COM 8,00M DE LARGURA E 10,20M DE EXTENSASONORIZADOR DE CBUQ COM 8,00M DE LARGURA E 10,20M DE EXTENSA</v>
      </c>
      <c r="C8119" s="141" t="s">
        <v>35894</v>
      </c>
      <c r="D8119" s="141" t="s">
        <v>35895</v>
      </c>
      <c r="I8119" s="141" t="s">
        <v>14</v>
      </c>
      <c r="J8119" s="649">
        <v>12727.99</v>
      </c>
    </row>
    <row r="8120" spans="1:10" hidden="1">
      <c r="A8120" s="141" t="s">
        <v>35896</v>
      </c>
      <c r="B8120" s="141" t="str">
        <f t="shared" si="126"/>
        <v>SONORIZADOR DE CBUQ COM 8,00M DE LARGURA E 10,20M DE EXTENSAO FEITO EM FAIXA,INCLUSIVE MATERIAISSONORIZADOR DE CBUQ COM 8,00M DE LARGURA E 10,20M DE EXTENSASONORIZADOR DE CBUQ COM 8,00M DE LARGURA E 10,20M DE EXTENSA</v>
      </c>
      <c r="C8120" s="141" t="s">
        <v>35894</v>
      </c>
      <c r="D8120" s="141" t="s">
        <v>35895</v>
      </c>
      <c r="I8120" s="141" t="s">
        <v>14</v>
      </c>
      <c r="J8120" s="649">
        <v>11891.4</v>
      </c>
    </row>
    <row r="8121" spans="1:10" hidden="1">
      <c r="A8121" s="141" t="s">
        <v>35897</v>
      </c>
      <c r="B8121" s="141" t="str">
        <f t="shared" si="126"/>
        <v>AREIA-ASFALTO,A QUENTE,DE ACORDO COM AS "INSTRUCOES PARA EXECUCAO",DO DER-RJ.O CUSTO INDENIZA AS OPERACOES DE EXECUCAO,FAREIA-ASFALTO,A QUENTE,DE ACORDO COM AS "INSTRUCOES PARA EXEORNECIMENTO E TRANSPORTE DOS MATERIAIS EMPREGADOS,E SE APLICA AO VOLUME EXECUTADO MEDIDO APOS A COMPRESSAOAREIA-ASFALTO,A QUENTE,DE ACORDO COM AS "INSTRUCOES PARA EXE</v>
      </c>
      <c r="C8121" s="141" t="s">
        <v>35898</v>
      </c>
      <c r="D8121" s="141" t="s">
        <v>35899</v>
      </c>
      <c r="E8121" s="141" t="s">
        <v>35900</v>
      </c>
      <c r="F8121" s="141" t="s">
        <v>35901</v>
      </c>
      <c r="I8121" s="141" t="s">
        <v>4524</v>
      </c>
      <c r="J8121" s="649">
        <v>1223.23</v>
      </c>
    </row>
    <row r="8122" spans="1:10" hidden="1">
      <c r="A8122" s="141" t="s">
        <v>35902</v>
      </c>
      <c r="B8122" s="141" t="str">
        <f t="shared" si="126"/>
        <v>AREIA-ASFALTO,A QUENTE,DE ACORDO COM AS "INSTRUCOES PARA EXECUCAO",DO DER-RJ.O CUSTO INDENIZA AS OPERACOES DE EXECUCAO,FAREIA-ASFALTO,A QUENTE,DE ACORDO COM AS "INSTRUCOES PARA EXEORNECIMENTO E TRANSPORTE DOS MATERIAIS EMPREGADOS,E SE APLICA AO VOLUME EXECUTADO MEDIDO APOS A COMPRESSAOAREIA-ASFALTO,A QUENTE,DE ACORDO COM AS "INSTRUCOES PARA EXE</v>
      </c>
      <c r="C8122" s="141" t="s">
        <v>35898</v>
      </c>
      <c r="D8122" s="141" t="s">
        <v>35899</v>
      </c>
      <c r="E8122" s="141" t="s">
        <v>35900</v>
      </c>
      <c r="F8122" s="141" t="s">
        <v>35901</v>
      </c>
      <c r="I8122" s="141" t="s">
        <v>4524</v>
      </c>
      <c r="J8122" s="649">
        <v>1212.19</v>
      </c>
    </row>
    <row r="8123" spans="1:10" hidden="1">
      <c r="A8123" s="141" t="s">
        <v>35903</v>
      </c>
      <c r="B8123" s="141" t="str">
        <f t="shared" si="126"/>
        <v>AREIA-ASFALTO,A FRIO,DE ACORDO COM AS "INSTRUCOES PARA EXECUCAO",DO DER-RJ.O CUSTO INDENIZA AS OPERACOES DE EXECUCAO,FORAREIA-ASFALTO,A FRIO,DE ACORDO COM AS "INSTRUCOES PARA EXECUNECIMENTO E TRANSPORTE DOS MATERIAIS EMPREGADOS,E SE APLICAAO VOLUME EXECUTADO MEDIDO APOS A COMPRESSAOAREIA-ASFALTO,A FRIO,DE ACORDO COM AS "INSTRUCOES PARA EXECU</v>
      </c>
      <c r="C8123" s="141" t="s">
        <v>35904</v>
      </c>
      <c r="D8123" s="141" t="s">
        <v>35905</v>
      </c>
      <c r="E8123" s="141" t="s">
        <v>35906</v>
      </c>
      <c r="F8123" s="141" t="s">
        <v>35907</v>
      </c>
      <c r="I8123" s="141" t="s">
        <v>4524</v>
      </c>
      <c r="J8123" s="649">
        <v>945.67</v>
      </c>
    </row>
    <row r="8124" spans="1:10" hidden="1">
      <c r="A8124" s="141" t="s">
        <v>35908</v>
      </c>
      <c r="B8124" s="141" t="str">
        <f t="shared" si="126"/>
        <v>AREIA-ASFALTO,A FRIO,DE ACORDO COM AS "INSTRUCOES PARA EXECUCAO",DO DER-RJ.O CUSTO INDENIZA AS OPERACOES DE EXECUCAO,FORAREIA-ASFALTO,A FRIO,DE ACORDO COM AS "INSTRUCOES PARA EXECUNECIMENTO E TRANSPORTE DOS MATERIAIS EMPREGADOS,E SE APLICAAO VOLUME EXECUTADO MEDIDO APOS A COMPRESSAOAREIA-ASFALTO,A FRIO,DE ACORDO COM AS "INSTRUCOES PARA EXECU</v>
      </c>
      <c r="C8124" s="141" t="s">
        <v>35904</v>
      </c>
      <c r="D8124" s="141" t="s">
        <v>35905</v>
      </c>
      <c r="E8124" s="141" t="s">
        <v>35906</v>
      </c>
      <c r="F8124" s="141" t="s">
        <v>35907</v>
      </c>
      <c r="I8124" s="141" t="s">
        <v>4524</v>
      </c>
      <c r="J8124" s="649">
        <v>939.45</v>
      </c>
    </row>
    <row r="8125" spans="1:10" hidden="1">
      <c r="A8125" s="141" t="s">
        <v>35909</v>
      </c>
      <c r="B8125" s="141" t="str">
        <f t="shared" si="126"/>
        <v>REVESTIMENTO EM PLACAS DE CONCRETO DOSADO RACIONALMENTE,DE 35MPA,DE ACORDO EM AS "INSTRUCOES PARA EXECUCAO" DO DER-RJ.OREVESTIMENTO EM PLACAS DE CONCRETO DOSADO RACIONALMENTE,DE 3CUSTO INDENIZA AS OPERACOES DE EXECUCAO,FORNECIMENTO E TRANSPORTE DOS MATERIAIS EMPREGADOS,BEM COMO O TRANSPORTE DE AGUA,E SE APLICA AO VOLUME EXECUTADOREVESTIMENTO EM PLACAS DE CONCRETO DOSADO RACIONALMENTE,DE 3</v>
      </c>
      <c r="C8125" s="141" t="s">
        <v>35910</v>
      </c>
      <c r="D8125" s="141" t="s">
        <v>35911</v>
      </c>
      <c r="E8125" s="141" t="s">
        <v>35912</v>
      </c>
      <c r="F8125" s="141" t="s">
        <v>35913</v>
      </c>
      <c r="G8125" s="141" t="s">
        <v>35914</v>
      </c>
      <c r="I8125" s="141" t="s">
        <v>4524</v>
      </c>
      <c r="J8125" s="649">
        <v>515.57000000000005</v>
      </c>
    </row>
    <row r="8126" spans="1:10" hidden="1">
      <c r="A8126" s="141" t="s">
        <v>35915</v>
      </c>
      <c r="B8126" s="141" t="str">
        <f t="shared" si="126"/>
        <v>REVESTIMENTO EM PLACAS DE CONCRETO DOSADO RACIONALMENTE,DE 35MPA,DE ACORDO EM AS "INSTRUCOES PARA EXECUCAO" DO DER-RJ.OREVESTIMENTO EM PLACAS DE CONCRETO DOSADO RACIONALMENTE,DE 3CUSTO INDENIZA AS OPERACOES DE EXECUCAO,FORNECIMENTO E TRANSPORTE DOS MATERIAIS EMPREGADOS,BEM COMO O TRANSPORTE DE AGUA,E SE APLICA AO VOLUME EXECUTADOREVESTIMENTO EM PLACAS DE CONCRETO DOSADO RACIONALMENTE,DE 3</v>
      </c>
      <c r="C8126" s="141" t="s">
        <v>35910</v>
      </c>
      <c r="D8126" s="141" t="s">
        <v>35911</v>
      </c>
      <c r="E8126" s="141" t="s">
        <v>35912</v>
      </c>
      <c r="F8126" s="141" t="s">
        <v>35913</v>
      </c>
      <c r="G8126" s="141" t="s">
        <v>35914</v>
      </c>
      <c r="I8126" s="141" t="s">
        <v>4524</v>
      </c>
      <c r="J8126" s="649">
        <v>511.82</v>
      </c>
    </row>
    <row r="8127" spans="1:10" hidden="1">
      <c r="A8127" s="141" t="s">
        <v>35916</v>
      </c>
      <c r="B8127" s="141" t="str">
        <f t="shared" si="126"/>
        <v>REVESTIMENTO EM PLACAS DE CONCRETO IMPORTADO DE USINA DE 25MPA,DE ACORDO COM AS "INSTRUCOES PARA EXECUCAO",DO DER-RJ. OREVESTIMENTO EM PLACAS DE CONCRETO IMPORTADO DE USINA DE 25MCUSTO INDENIZA AS OPERACOES DE EXECUCAO,FORNECIMENTO E TRANSPORTE DOS MATERIAIS EMPREGADOS,BEM COMO O TRANSPORTE DE AGUA,E SE APLICA AO VOLUME EXECUTADOREVESTIMENTO EM PLACAS DE CONCRETO IMPORTADO DE USINA DE 25M</v>
      </c>
      <c r="C8127" s="141" t="s">
        <v>35917</v>
      </c>
      <c r="D8127" s="141" t="s">
        <v>35918</v>
      </c>
      <c r="E8127" s="141" t="s">
        <v>35912</v>
      </c>
      <c r="F8127" s="141" t="s">
        <v>35913</v>
      </c>
      <c r="G8127" s="141" t="s">
        <v>35914</v>
      </c>
      <c r="I8127" s="141" t="s">
        <v>4524</v>
      </c>
      <c r="J8127" s="649">
        <v>581.4</v>
      </c>
    </row>
    <row r="8128" spans="1:10" hidden="1">
      <c r="A8128" s="141" t="s">
        <v>35919</v>
      </c>
      <c r="B8128" s="141" t="str">
        <f t="shared" si="126"/>
        <v>REVESTIMENTO EM PLACAS DE CONCRETO IMPORTADO DE USINA DE 25MPA,DE ACORDO COM AS "INSTRUCOES PARA EXECUCAO",DO DER-RJ. OREVESTIMENTO EM PLACAS DE CONCRETO IMPORTADO DE USINA DE 25MCUSTO INDENIZA AS OPERACOES DE EXECUCAO,FORNECIMENTO E TRANSPORTE DOS MATERIAIS EMPREGADOS,BEM COMO O TRANSPORTE DE AGUA,E SE APLICA AO VOLUME EXECUTADOREVESTIMENTO EM PLACAS DE CONCRETO IMPORTADO DE USINA DE 25M</v>
      </c>
      <c r="C8128" s="141" t="s">
        <v>35917</v>
      </c>
      <c r="D8128" s="141" t="s">
        <v>35918</v>
      </c>
      <c r="E8128" s="141" t="s">
        <v>35912</v>
      </c>
      <c r="F8128" s="141" t="s">
        <v>35913</v>
      </c>
      <c r="G8128" s="141" t="s">
        <v>35914</v>
      </c>
      <c r="I8128" s="141" t="s">
        <v>4524</v>
      </c>
      <c r="J8128" s="649">
        <v>578.95000000000005</v>
      </c>
    </row>
    <row r="8129" spans="1:10" hidden="1">
      <c r="A8129" s="141" t="s">
        <v>35920</v>
      </c>
      <c r="B8129" s="141" t="str">
        <f t="shared" si="126"/>
        <v>PAVIMENTO RIGIDO,P/CICLOVIA,C/8CM ESP.EM CONCR.ARGAMASSADO,15MPA,COLORIDO C/OXIDO FERRO VERMELHO SINTETICO,JUNTAS SERRADPAVIMENTO RIGIDO,P/CICLOVIA,C/8CM ESP.EM CONCR.ARGAMASSADO,1AS,LONA PLAST.POLIETILENO 0,20MM,CAMADA REGULARIZADORA PO-DE-PEDRA,COMPACTADA MECANICAMENTE,C/ACABAMENTO SUPERF.DESEMPENADO,CAMURCADO E VASSOURADO,CURA C/MANTA GEOTEXTIL,PROTECAO C/CUMEEIRA SARRAFO MADEIRA E LONA PLAST.EXCL.PREPARO TERRENOPAVIMENTO RIGIDO,P/CICLOVIA,C/8CM ESP.EM CONCR.ARGAMASSADO,1</v>
      </c>
      <c r="C8129" s="141" t="s">
        <v>35921</v>
      </c>
      <c r="D8129" s="141" t="s">
        <v>35922</v>
      </c>
      <c r="E8129" s="141" t="s">
        <v>35923</v>
      </c>
      <c r="F8129" s="141" t="s">
        <v>35924</v>
      </c>
      <c r="G8129" s="141" t="s">
        <v>35925</v>
      </c>
      <c r="H8129" s="141" t="s">
        <v>35926</v>
      </c>
      <c r="I8129" s="141" t="s">
        <v>27</v>
      </c>
      <c r="J8129" s="649">
        <v>313.07</v>
      </c>
    </row>
    <row r="8130" spans="1:10" hidden="1">
      <c r="A8130" s="141" t="s">
        <v>35927</v>
      </c>
      <c r="B8130" s="141" t="str">
        <f t="shared" si="126"/>
        <v>PAVIMENTO RIGIDO,P/CICLOVIA,C/8CM ESP.EM CONCR.ARGAMASSADO,15MPA,COLORIDO C/OXIDO FERRO VERMELHO SINTETICO,JUNTAS SERRADPAVIMENTO RIGIDO,P/CICLOVIA,C/8CM ESP.EM CONCR.ARGAMASSADO,1AS,LONA PLAST.POLIETILENO 0,20MM,CAMADA REGULARIZADORA PO-DE-PEDRA,COMPACTADA MECANICAMENTE,C/ACABAMENTO SUPERF.DESEMPENADO,CAMURCADO E VASSOURADO,CURA C/MANTA GEOTEXTIL,PROTECAO C/CUMEEIRA SARRAFO MADEIRA E LONA PLAST.EXCL.PREPARO TERRENOPAVIMENTO RIGIDO,P/CICLOVIA,C/8CM ESP.EM CONCR.ARGAMASSADO,1</v>
      </c>
      <c r="C8130" s="141" t="s">
        <v>35921</v>
      </c>
      <c r="D8130" s="141" t="s">
        <v>35922</v>
      </c>
      <c r="E8130" s="141" t="s">
        <v>35923</v>
      </c>
      <c r="F8130" s="141" t="s">
        <v>35924</v>
      </c>
      <c r="G8130" s="141" t="s">
        <v>35925</v>
      </c>
      <c r="H8130" s="141" t="s">
        <v>35926</v>
      </c>
      <c r="I8130" s="141" t="s">
        <v>27</v>
      </c>
      <c r="J8130" s="649">
        <v>287.83999999999997</v>
      </c>
    </row>
    <row r="8131" spans="1:10" hidden="1">
      <c r="A8131" s="141" t="s">
        <v>35928</v>
      </c>
      <c r="B8131" s="141" t="str">
        <f t="shared" ref="B8131:B8194" si="127">C8131&amp;D8131&amp;C8131&amp;E8131&amp;F8131&amp;G8131&amp;H8131&amp;C8131</f>
        <v>REVESTIMENTO DE SAIBRO,EXECUTADO MECANICAMENTE,COMPRIMIDO EM CAMADA,EXCLUSIVE FORNECIMENTO DO SAIBRO,SENDO A CAMADA MEDIREVESTIMENTO DE SAIBRO,EXECUTADO MECANICAMENTE,COMPRIMIDO EMDA APOS A COMPACTACAOREVESTIMENTO DE SAIBRO,EXECUTADO MECANICAMENTE,COMPRIMIDO EM</v>
      </c>
      <c r="C8131" s="141" t="s">
        <v>35929</v>
      </c>
      <c r="D8131" s="141" t="s">
        <v>35930</v>
      </c>
      <c r="E8131" s="141" t="s">
        <v>35931</v>
      </c>
      <c r="I8131" s="141" t="s">
        <v>4524</v>
      </c>
      <c r="J8131" s="649">
        <v>16.41</v>
      </c>
    </row>
    <row r="8132" spans="1:10" hidden="1">
      <c r="A8132" s="141" t="s">
        <v>35932</v>
      </c>
      <c r="B8132" s="141" t="str">
        <f t="shared" si="127"/>
        <v>REVESTIMENTO DE SAIBRO,EXECUTADO MECANICAMENTE,COMPRIMIDO EM CAMADA,EXCLUSIVE FORNECIMENTO DO SAIBRO,SENDO A CAMADA MEDIREVESTIMENTO DE SAIBRO,EXECUTADO MECANICAMENTE,COMPRIMIDO EMDA APOS A COMPACTACAOREVESTIMENTO DE SAIBRO,EXECUTADO MECANICAMENTE,COMPRIMIDO EM</v>
      </c>
      <c r="C8132" s="141" t="s">
        <v>35929</v>
      </c>
      <c r="D8132" s="141" t="s">
        <v>35930</v>
      </c>
      <c r="E8132" s="141" t="s">
        <v>35931</v>
      </c>
      <c r="I8132" s="141" t="s">
        <v>4524</v>
      </c>
      <c r="J8132" s="649">
        <v>15.58</v>
      </c>
    </row>
    <row r="8133" spans="1:10" hidden="1">
      <c r="A8133" s="141" t="s">
        <v>35933</v>
      </c>
      <c r="B8133" s="141" t="str">
        <f t="shared" si="127"/>
        <v>REVESTIMENTO DE SAIBRO,EXECUTADO MECANICAMENTE,COMPRIMIDO EM CAMADA,INCLUSIVE FORNECIMENTO DO SAIBRO,SENDO A CAMADA MEDIREVESTIMENTO DE SAIBRO,EXECUTADO MECANICAMENTE,COMPRIMIDO EMDA APOS A COMPACTACAOREVESTIMENTO DE SAIBRO,EXECUTADO MECANICAMENTE,COMPRIMIDO EM</v>
      </c>
      <c r="C8133" s="141" t="s">
        <v>35929</v>
      </c>
      <c r="D8133" s="141" t="s">
        <v>35934</v>
      </c>
      <c r="E8133" s="141" t="s">
        <v>35931</v>
      </c>
      <c r="I8133" s="141" t="s">
        <v>4524</v>
      </c>
      <c r="J8133" s="649">
        <v>141.85</v>
      </c>
    </row>
    <row r="8134" spans="1:10" hidden="1">
      <c r="A8134" s="141" t="s">
        <v>35935</v>
      </c>
      <c r="B8134" s="141" t="str">
        <f t="shared" si="127"/>
        <v>REVESTIMENTO DE SAIBRO,EXECUTADO MECANICAMENTE,COMPRIMIDO EM CAMADA,INCLUSIVE FORNECIMENTO DO SAIBRO,SENDO A CAMADA MEDIREVESTIMENTO DE SAIBRO,EXECUTADO MECANICAMENTE,COMPRIMIDO EMDA APOS A COMPACTACAOREVESTIMENTO DE SAIBRO,EXECUTADO MECANICAMENTE,COMPRIMIDO EM</v>
      </c>
      <c r="C8134" s="141" t="s">
        <v>35929</v>
      </c>
      <c r="D8134" s="141" t="s">
        <v>35934</v>
      </c>
      <c r="E8134" s="141" t="s">
        <v>35931</v>
      </c>
      <c r="I8134" s="141" t="s">
        <v>4524</v>
      </c>
      <c r="J8134" s="649">
        <v>141.02000000000001</v>
      </c>
    </row>
    <row r="8135" spans="1:10" hidden="1">
      <c r="A8135" s="141" t="s">
        <v>35936</v>
      </c>
      <c r="B8135" s="141" t="str">
        <f t="shared" si="127"/>
        <v>REVESTIMENTO DE SAIBRO,EXECUTADO MECANICAMENTE,COMPRIMIDO EM CAMADA,COM SAIBRO MELHORADO COM CIMENTO, SENDO A PROPORCAOREVESTIMENTO DE SAIBRO,EXECUTADO MECANICAMENTE,COMPRIMIDO EMDE 5% EM VOLUME(72KG/M3)INCLUSIVE FORNECIMENTO E TRANSPORTEDOS MATERIAIS,SENDO A CAMADA MEDIDA APOS A COMPACTACAOREVESTIMENTO DE SAIBRO,EXECUTADO MECANICAMENTE,COMPRIMIDO EM</v>
      </c>
      <c r="C8135" s="141" t="s">
        <v>35929</v>
      </c>
      <c r="D8135" s="141" t="s">
        <v>35937</v>
      </c>
      <c r="E8135" s="141" t="s">
        <v>35938</v>
      </c>
      <c r="F8135" s="141" t="s">
        <v>35939</v>
      </c>
      <c r="I8135" s="141" t="s">
        <v>4524</v>
      </c>
      <c r="J8135" s="649">
        <v>142.05000000000001</v>
      </c>
    </row>
    <row r="8136" spans="1:10" hidden="1">
      <c r="A8136" s="141" t="s">
        <v>35940</v>
      </c>
      <c r="B8136" s="141" t="str">
        <f t="shared" si="127"/>
        <v>REVESTIMENTO DE SAIBRO,EXECUTADO MECANICAMENTE,COMPRIMIDO EM CAMADA,COM SAIBRO MELHORADO COM CIMENTO, SENDO A PROPORCAOREVESTIMENTO DE SAIBRO,EXECUTADO MECANICAMENTE,COMPRIMIDO EMDE 5% EM VOLUME(72KG/M3)INCLUSIVE FORNECIMENTO E TRANSPORTEDOS MATERIAIS,SENDO A CAMADA MEDIDA APOS A COMPACTACAOREVESTIMENTO DE SAIBRO,EXECUTADO MECANICAMENTE,COMPRIMIDO EM</v>
      </c>
      <c r="C8136" s="141" t="s">
        <v>35929</v>
      </c>
      <c r="D8136" s="141" t="s">
        <v>35937</v>
      </c>
      <c r="E8136" s="141" t="s">
        <v>35938</v>
      </c>
      <c r="F8136" s="141" t="s">
        <v>35939</v>
      </c>
      <c r="I8136" s="141" t="s">
        <v>4524</v>
      </c>
      <c r="J8136" s="649">
        <v>141.21</v>
      </c>
    </row>
    <row r="8137" spans="1:10" hidden="1">
      <c r="A8137" s="141" t="s">
        <v>35941</v>
      </c>
      <c r="B8137" s="141" t="str">
        <f t="shared" si="127"/>
        <v>REVESTIMENTO DE SAIBRO,EXECUTADO MANUALMENTE,COMPRIMIDO EM CAMADA,EXCLUSIVE O FORNECIMENTO DO SAIBRO,SENDO A CAMADA MEDIREVESTIMENTO DE SAIBRO,EXECUTADO MANUALMENTE,COMPRIMIDO EM CDA APOS A COMPRESSAOREVESTIMENTO DE SAIBRO,EXECUTADO MANUALMENTE,COMPRIMIDO EM C</v>
      </c>
      <c r="C8137" s="141" t="s">
        <v>35942</v>
      </c>
      <c r="D8137" s="141" t="s">
        <v>35943</v>
      </c>
      <c r="E8137" s="141" t="s">
        <v>35944</v>
      </c>
      <c r="I8137" s="141" t="s">
        <v>4524</v>
      </c>
      <c r="J8137" s="649">
        <v>54.6</v>
      </c>
    </row>
    <row r="8138" spans="1:10" hidden="1">
      <c r="A8138" s="141" t="s">
        <v>35945</v>
      </c>
      <c r="B8138" s="141" t="str">
        <f t="shared" si="127"/>
        <v>REVESTIMENTO DE SAIBRO,EXECUTADO MANUALMENTE,COMPRIMIDO EM CAMADA,EXCLUSIVE O FORNECIMENTO DO SAIBRO,SENDO A CAMADA MEDIREVESTIMENTO DE SAIBRO,EXECUTADO MANUALMENTE,COMPRIMIDO EM CDA APOS A COMPRESSAOREVESTIMENTO DE SAIBRO,EXECUTADO MANUALMENTE,COMPRIMIDO EM C</v>
      </c>
      <c r="C8138" s="141" t="s">
        <v>35942</v>
      </c>
      <c r="D8138" s="141" t="s">
        <v>35943</v>
      </c>
      <c r="E8138" s="141" t="s">
        <v>35944</v>
      </c>
      <c r="I8138" s="141" t="s">
        <v>4524</v>
      </c>
      <c r="J8138" s="649">
        <v>47.81</v>
      </c>
    </row>
    <row r="8139" spans="1:10" hidden="1">
      <c r="A8139" s="141" t="s">
        <v>35946</v>
      </c>
      <c r="B8139" s="141" t="str">
        <f t="shared" si="127"/>
        <v>REVESTIMENTO DE SAIBRO,EXECUTADO MANUALMENTE,COMPRIMIDO EM CAMADA,INCLUSIVE O FORNECIMENTO DO SAIBRO,SENDO A CAMADA MEDIREVESTIMENTO DE SAIBRO,EXECUTADO MANUALMENTE,COMPRIMIDO EM CDA APOS A COMPRESSAOREVESTIMENTO DE SAIBRO,EXECUTADO MANUALMENTE,COMPRIMIDO EM C</v>
      </c>
      <c r="C8139" s="141" t="s">
        <v>35942</v>
      </c>
      <c r="D8139" s="141" t="s">
        <v>35947</v>
      </c>
      <c r="E8139" s="141" t="s">
        <v>35944</v>
      </c>
      <c r="I8139" s="141" t="s">
        <v>4524</v>
      </c>
      <c r="J8139" s="649">
        <v>180.04</v>
      </c>
    </row>
    <row r="8140" spans="1:10" hidden="1">
      <c r="A8140" s="141" t="s">
        <v>35948</v>
      </c>
      <c r="B8140" s="141" t="str">
        <f t="shared" si="127"/>
        <v>REVESTIMENTO DE SAIBRO,EXECUTADO MANUALMENTE,COMPRIMIDO EM CAMADA,INCLUSIVE O FORNECIMENTO DO SAIBRO,SENDO A CAMADA MEDIREVESTIMENTO DE SAIBRO,EXECUTADO MANUALMENTE,COMPRIMIDO EM CDA APOS A COMPRESSAOREVESTIMENTO DE SAIBRO,EXECUTADO MANUALMENTE,COMPRIMIDO EM C</v>
      </c>
      <c r="C8140" s="141" t="s">
        <v>35942</v>
      </c>
      <c r="D8140" s="141" t="s">
        <v>35947</v>
      </c>
      <c r="E8140" s="141" t="s">
        <v>35944</v>
      </c>
      <c r="I8140" s="141" t="s">
        <v>4524</v>
      </c>
      <c r="J8140" s="649">
        <v>173.25</v>
      </c>
    </row>
    <row r="8141" spans="1:10" hidden="1">
      <c r="A8141" s="141" t="s">
        <v>35949</v>
      </c>
      <c r="B8141" s="141" t="str">
        <f t="shared" si="127"/>
        <v>ESTABILIZACAO E IMPERMEABILIZACAO DE SOLO COM 16CM DE ESPESSURA,INCLUSIVE EQUIPAMENTOS,MAO DE OBRA E ESTABILIZADOR LIQUIESTABILIZACAO E IMPERMEABILIZACAO DE SOLO COM 16CM DE ESPESSDOESTABILIZACAO E IMPERMEABILIZACAO DE SOLO COM 16CM DE ESPESS</v>
      </c>
      <c r="C8141" s="141" t="s">
        <v>35950</v>
      </c>
      <c r="D8141" s="141" t="s">
        <v>35951</v>
      </c>
      <c r="E8141" s="141" t="s">
        <v>35952</v>
      </c>
      <c r="I8141" s="141" t="s">
        <v>27</v>
      </c>
      <c r="J8141" s="649">
        <v>13.02</v>
      </c>
    </row>
    <row r="8142" spans="1:10" hidden="1">
      <c r="A8142" s="141" t="s">
        <v>35953</v>
      </c>
      <c r="B8142" s="141" t="str">
        <f t="shared" si="127"/>
        <v>ESTABILIZACAO E IMPERMEABILIZACAO DE SOLO COM 16CM DE ESPESSURA,INCLUSIVE EQUIPAMENTOS,MAO DE OBRA E ESTABILIZADOR LIQUIESTABILIZACAO E IMPERMEABILIZACAO DE SOLO COM 16CM DE ESPESSDOESTABILIZACAO E IMPERMEABILIZACAO DE SOLO COM 16CM DE ESPESS</v>
      </c>
      <c r="C8142" s="141" t="s">
        <v>35950</v>
      </c>
      <c r="D8142" s="141" t="s">
        <v>35951</v>
      </c>
      <c r="E8142" s="141" t="s">
        <v>35952</v>
      </c>
      <c r="I8142" s="141" t="s">
        <v>27</v>
      </c>
      <c r="J8142" s="649">
        <v>12.94</v>
      </c>
    </row>
    <row r="8143" spans="1:10" hidden="1">
      <c r="A8143" s="141" t="s">
        <v>35954</v>
      </c>
      <c r="B8143" s="141" t="str">
        <f t="shared" si="127"/>
        <v>JUNTA LONGITUDINAL EM REVESTIMENTO DE PLACA DE CONCRETO DO TIPO ENCAIXE(MACHO E FEMEA),EXCLUSIVE BARRAS DE LIGACAO(LIGADJUNTA LONGITUDINAL EM REVESTIMENTO DE PLACA DE CONCRETO DO TORES)JUNTA LONGITUDINAL EM REVESTIMENTO DE PLACA DE CONCRETO DO T</v>
      </c>
      <c r="C8143" s="141" t="s">
        <v>35955</v>
      </c>
      <c r="D8143" s="141" t="s">
        <v>35956</v>
      </c>
      <c r="E8143" s="141" t="s">
        <v>35957</v>
      </c>
      <c r="I8143" s="141" t="s">
        <v>285</v>
      </c>
      <c r="J8143" s="649">
        <v>26.28</v>
      </c>
    </row>
    <row r="8144" spans="1:10" hidden="1">
      <c r="A8144" s="141" t="s">
        <v>35958</v>
      </c>
      <c r="B8144" s="141" t="str">
        <f t="shared" si="127"/>
        <v>JUNTA LONGITUDINAL EM REVESTIMENTO DE PLACA DE CONCRETO DO TIPO ENCAIXE(MACHO E FEMEA),EXCLUSIVE BARRAS DE LIGACAO(LIGADJUNTA LONGITUDINAL EM REVESTIMENTO DE PLACA DE CONCRETO DO TORES)JUNTA LONGITUDINAL EM REVESTIMENTO DE PLACA DE CONCRETO DO T</v>
      </c>
      <c r="C8144" s="141" t="s">
        <v>35955</v>
      </c>
      <c r="D8144" s="141" t="s">
        <v>35956</v>
      </c>
      <c r="E8144" s="141" t="s">
        <v>35957</v>
      </c>
      <c r="I8144" s="141" t="s">
        <v>285</v>
      </c>
      <c r="J8144" s="649">
        <v>22.95</v>
      </c>
    </row>
    <row r="8145" spans="1:10" hidden="1">
      <c r="A8145" s="141" t="s">
        <v>35959</v>
      </c>
      <c r="B8145" s="141" t="str">
        <f t="shared" si="127"/>
        <v>JUNTA DE RETRACAO EM REVESTIMENTO DE PLACAS DE CONCRETO,EXCLUSIVE BARRA DE LIGACAO(LIGADORES)JUNTA DE RETRACAO EM REVESTIMENTO DE PLACAS DE CONCRETO,EXCLJUNTA DE RETRACAO EM REVESTIMENTO DE PLACAS DE CONCRETO,EXCL</v>
      </c>
      <c r="C8145" s="141" t="s">
        <v>35960</v>
      </c>
      <c r="D8145" s="141" t="s">
        <v>35961</v>
      </c>
      <c r="I8145" s="141" t="s">
        <v>285</v>
      </c>
      <c r="J8145" s="649">
        <v>8.66</v>
      </c>
    </row>
    <row r="8146" spans="1:10" hidden="1">
      <c r="A8146" s="141" t="s">
        <v>35962</v>
      </c>
      <c r="B8146" s="141" t="str">
        <f t="shared" si="127"/>
        <v>JUNTA DE RETRACAO EM REVESTIMENTO DE PLACAS DE CONCRETO,EXCLUSIVE BARRA DE LIGACAO(LIGADORES)JUNTA DE RETRACAO EM REVESTIMENTO DE PLACAS DE CONCRETO,EXCLJUNTA DE RETRACAO EM REVESTIMENTO DE PLACAS DE CONCRETO,EXCL</v>
      </c>
      <c r="C8146" s="141" t="s">
        <v>35960</v>
      </c>
      <c r="D8146" s="141" t="s">
        <v>35961</v>
      </c>
      <c r="I8146" s="141" t="s">
        <v>285</v>
      </c>
      <c r="J8146" s="649">
        <v>7.6</v>
      </c>
    </row>
    <row r="8147" spans="1:10" hidden="1">
      <c r="A8147" s="141" t="s">
        <v>35963</v>
      </c>
      <c r="B8147" s="141" t="str">
        <f t="shared" si="127"/>
        <v>JUNTA DE CONSTRUCAO EM REVESTIMENTO DE PLACA DE CONCRETO,DEMACHO E FEMEA,EXCLUSIVE PASSADORESJUNTA DE CONSTRUCAO EM REVESTIMENTO DE PLACA DE CONCRETO,DEJUNTA DE CONSTRUCAO EM REVESTIMENTO DE PLACA DE CONCRETO,DE</v>
      </c>
      <c r="C8147" s="141" t="s">
        <v>35964</v>
      </c>
      <c r="D8147" s="141" t="s">
        <v>35965</v>
      </c>
      <c r="I8147" s="141" t="s">
        <v>285</v>
      </c>
      <c r="J8147" s="649">
        <v>47.43</v>
      </c>
    </row>
    <row r="8148" spans="1:10" hidden="1">
      <c r="A8148" s="141" t="s">
        <v>35966</v>
      </c>
      <c r="B8148" s="141" t="str">
        <f t="shared" si="127"/>
        <v>JUNTA DE CONSTRUCAO EM REVESTIMENTO DE PLACA DE CONCRETO,DEMACHO E FEMEA,EXCLUSIVE PASSADORESJUNTA DE CONSTRUCAO EM REVESTIMENTO DE PLACA DE CONCRETO,DEJUNTA DE CONSTRUCAO EM REVESTIMENTO DE PLACA DE CONCRETO,DE</v>
      </c>
      <c r="C8148" s="141" t="s">
        <v>35964</v>
      </c>
      <c r="D8148" s="141" t="s">
        <v>35965</v>
      </c>
      <c r="I8148" s="141" t="s">
        <v>285</v>
      </c>
      <c r="J8148" s="649">
        <v>42.04</v>
      </c>
    </row>
    <row r="8149" spans="1:10" hidden="1">
      <c r="A8149" s="141" t="s">
        <v>35967</v>
      </c>
      <c r="B8149" s="141" t="str">
        <f t="shared" si="127"/>
        <v>JUNTA LONGITUDINAL DE LIGACAO ENTRE SARJETAS E PLACAS DE REVESTIMENTO DE CONCRETO,INCLUSIVE LIGADORESJUNTA LONGITUDINAL DE LIGACAO ENTRE SARJETAS E PLACAS DE REVJUNTA LONGITUDINAL DE LIGACAO ENTRE SARJETAS E PLACAS DE REV</v>
      </c>
      <c r="C8149" s="141" t="s">
        <v>35968</v>
      </c>
      <c r="D8149" s="141" t="s">
        <v>35969</v>
      </c>
      <c r="I8149" s="141" t="s">
        <v>285</v>
      </c>
      <c r="J8149" s="649">
        <v>53.07</v>
      </c>
    </row>
    <row r="8150" spans="1:10" hidden="1">
      <c r="A8150" s="141" t="s">
        <v>35970</v>
      </c>
      <c r="B8150" s="141" t="str">
        <f t="shared" si="127"/>
        <v>JUNTA LONGITUDINAL DE LIGACAO ENTRE SARJETAS E PLACAS DE REVESTIMENTO DE CONCRETO,INCLUSIVE LIGADORESJUNTA LONGITUDINAL DE LIGACAO ENTRE SARJETAS E PLACAS DE REVJUNTA LONGITUDINAL DE LIGACAO ENTRE SARJETAS E PLACAS DE REV</v>
      </c>
      <c r="C8150" s="141" t="s">
        <v>35968</v>
      </c>
      <c r="D8150" s="141" t="s">
        <v>35969</v>
      </c>
      <c r="I8150" s="141" t="s">
        <v>285</v>
      </c>
      <c r="J8150" s="649">
        <v>51.75</v>
      </c>
    </row>
    <row r="8151" spans="1:10" hidden="1">
      <c r="A8151" s="141" t="s">
        <v>35971</v>
      </c>
      <c r="B8151" s="141" t="str">
        <f t="shared" si="127"/>
        <v>JUNTA DE RETRACAO,SERRADA COM DISCO DE DIAMANTE,PARA PAVIMENTOS DE PLACAS DE CONCRETO,COM 5CM DE PROFUNDIDADEJUNTA DE RETRACAO,SERRADA COM DISCO DE DIAMANTE,PARA PAVIMENJUNTA DE RETRACAO,SERRADA COM DISCO DE DIAMANTE,PARA PAVIMEN</v>
      </c>
      <c r="C8151" s="141" t="s">
        <v>35972</v>
      </c>
      <c r="D8151" s="141" t="s">
        <v>35973</v>
      </c>
      <c r="I8151" s="141" t="s">
        <v>285</v>
      </c>
      <c r="J8151" s="649">
        <v>16.66</v>
      </c>
    </row>
    <row r="8152" spans="1:10" hidden="1">
      <c r="A8152" s="141" t="s">
        <v>35974</v>
      </c>
      <c r="B8152" s="141" t="str">
        <f t="shared" si="127"/>
        <v>JUNTA DE RETRACAO,SERRADA COM DISCO DE DIAMANTE,PARA PAVIMENTOS DE PLACAS DE CONCRETO,COM 5CM DE PROFUNDIDADEJUNTA DE RETRACAO,SERRADA COM DISCO DE DIAMANTE,PARA PAVIMENJUNTA DE RETRACAO,SERRADA COM DISCO DE DIAMANTE,PARA PAVIMEN</v>
      </c>
      <c r="C8152" s="141" t="s">
        <v>35972</v>
      </c>
      <c r="D8152" s="141" t="s">
        <v>35973</v>
      </c>
      <c r="I8152" s="141" t="s">
        <v>285</v>
      </c>
      <c r="J8152" s="649">
        <v>14.88</v>
      </c>
    </row>
    <row r="8153" spans="1:10" hidden="1">
      <c r="A8153" s="141" t="s">
        <v>35975</v>
      </c>
      <c r="B8153" s="141" t="str">
        <f t="shared" si="127"/>
        <v>LIMPEZA E PREENCHIMENTO DE JUNTA DE RETRACAO,COM ASFALTO DILUIDO CM-30,EXCLUSIVE CORTE,BARRAS DE LIGACAO E DE TRANSFERENLIMPEZA E PREENCHIMENTO DE JUNTA DE RETRACAO,COM ASFALTO DILCIALIMPEZA E PREENCHIMENTO DE JUNTA DE RETRACAO,COM ASFALTO DIL</v>
      </c>
      <c r="C8153" s="141" t="s">
        <v>35976</v>
      </c>
      <c r="D8153" s="141" t="s">
        <v>35977</v>
      </c>
      <c r="E8153" s="141" t="s">
        <v>35978</v>
      </c>
      <c r="I8153" s="141" t="s">
        <v>285</v>
      </c>
      <c r="J8153" s="649">
        <v>5.1100000000000003</v>
      </c>
    </row>
    <row r="8154" spans="1:10" hidden="1">
      <c r="A8154" s="141" t="s">
        <v>35979</v>
      </c>
      <c r="B8154" s="141" t="str">
        <f t="shared" si="127"/>
        <v>LIMPEZA E PREENCHIMENTO DE JUNTA DE RETRACAO,COM ASFALTO DILUIDO CM-30,EXCLUSIVE CORTE,BARRAS DE LIGACAO E DE TRANSFERENLIMPEZA E PREENCHIMENTO DE JUNTA DE RETRACAO,COM ASFALTO DILCIALIMPEZA E PREENCHIMENTO DE JUNTA DE RETRACAO,COM ASFALTO DIL</v>
      </c>
      <c r="C8154" s="141" t="s">
        <v>35976</v>
      </c>
      <c r="D8154" s="141" t="s">
        <v>35977</v>
      </c>
      <c r="E8154" s="141" t="s">
        <v>35978</v>
      </c>
      <c r="I8154" s="141" t="s">
        <v>285</v>
      </c>
      <c r="J8154" s="649">
        <v>4.58</v>
      </c>
    </row>
    <row r="8155" spans="1:10" hidden="1">
      <c r="A8155" s="141" t="s">
        <v>35980</v>
      </c>
      <c r="B8155" s="141" t="str">
        <f t="shared" si="127"/>
        <v>PAVIMENTACAO INTERTRAVADA DE LAJOTAS DE CONCRETO,PRE-FABRICADAS,COR NATURAL,COM ESPESSURA DE 6CM,RESISTENCIA A COMPRESSAPAVIMENTACAO INTERTRAVADA DE LAJOTAS DE CONCRETO,PRE-FABRICAO DE 35MPA,CONFORME ABNT NBR 15953,EXCLUSIVE O PREPARO DO SUBLEITO E BASEPAVIMENTACAO INTERTRAVADA DE LAJOTAS DE CONCRETO,PRE-FABRICA</v>
      </c>
      <c r="C8155" s="141" t="s">
        <v>35981</v>
      </c>
      <c r="D8155" s="141" t="s">
        <v>35982</v>
      </c>
      <c r="E8155" s="141" t="s">
        <v>35983</v>
      </c>
      <c r="F8155" s="141" t="s">
        <v>35984</v>
      </c>
      <c r="I8155" s="141" t="s">
        <v>27</v>
      </c>
      <c r="J8155" s="649">
        <v>100.61</v>
      </c>
    </row>
    <row r="8156" spans="1:10" hidden="1">
      <c r="A8156" s="141" t="s">
        <v>35985</v>
      </c>
      <c r="B8156" s="141" t="str">
        <f t="shared" si="127"/>
        <v>PAVIMENTACAO INTERTRAVADA DE LAJOTAS DE CONCRETO,PRE-FABRICADAS,COR NATURAL,COM ESPESSURA DE 6CM,RESISTENCIA A COMPRESSAPAVIMENTACAO INTERTRAVADA DE LAJOTAS DE CONCRETO,PRE-FABRICAO DE 35MPA,CONFORME ABNT NBR 15953,EXCLUSIVE O PREPARO DO SUBLEITO E BASEPAVIMENTACAO INTERTRAVADA DE LAJOTAS DE CONCRETO,PRE-FABRICA</v>
      </c>
      <c r="C8156" s="141" t="s">
        <v>35981</v>
      </c>
      <c r="D8156" s="141" t="s">
        <v>35982</v>
      </c>
      <c r="E8156" s="141" t="s">
        <v>35983</v>
      </c>
      <c r="F8156" s="141" t="s">
        <v>35984</v>
      </c>
      <c r="I8156" s="141" t="s">
        <v>27</v>
      </c>
      <c r="J8156" s="649">
        <v>96.93</v>
      </c>
    </row>
    <row r="8157" spans="1:10" hidden="1">
      <c r="A8157" s="141" t="s">
        <v>35986</v>
      </c>
      <c r="B8157" s="141" t="str">
        <f t="shared" si="127"/>
        <v>PAVIMENTACAO INTERTRAVADA DE LAJOTAS DE CONCRETO,PRE-FABRICADAS,COR NATURAL,COM ESPESSURA DE 8CM,RESISTENCIA A COMPRESSAPAVIMENTACAO INTERTRAVADA DE LAJOTAS DE CONCRETO,PRE-FABRICAO DE 35MPA,CONFORME ABNT NBR 15953,EXCLUSIVE O PREPARO DO SUBLEITO E BASEPAVIMENTACAO INTERTRAVADA DE LAJOTAS DE CONCRETO,PRE-FABRICA</v>
      </c>
      <c r="C8157" s="141" t="s">
        <v>35981</v>
      </c>
      <c r="D8157" s="141" t="s">
        <v>35987</v>
      </c>
      <c r="E8157" s="141" t="s">
        <v>35983</v>
      </c>
      <c r="F8157" s="141" t="s">
        <v>35984</v>
      </c>
      <c r="I8157" s="141" t="s">
        <v>27</v>
      </c>
      <c r="J8157" s="649">
        <v>109.81</v>
      </c>
    </row>
    <row r="8158" spans="1:10" hidden="1">
      <c r="A8158" s="141" t="s">
        <v>35988</v>
      </c>
      <c r="B8158" s="141" t="str">
        <f t="shared" si="127"/>
        <v>PAVIMENTACAO INTERTRAVADA DE LAJOTAS DE CONCRETO,PRE-FABRICADAS,COR NATURAL,COM ESPESSURA DE 8CM,RESISTENCIA A COMPRESSAPAVIMENTACAO INTERTRAVADA DE LAJOTAS DE CONCRETO,PRE-FABRICAO DE 35MPA,CONFORME ABNT NBR 15953,EXCLUSIVE O PREPARO DO SUBLEITO E BASEPAVIMENTACAO INTERTRAVADA DE LAJOTAS DE CONCRETO,PRE-FABRICA</v>
      </c>
      <c r="C8158" s="141" t="s">
        <v>35981</v>
      </c>
      <c r="D8158" s="141" t="s">
        <v>35987</v>
      </c>
      <c r="E8158" s="141" t="s">
        <v>35983</v>
      </c>
      <c r="F8158" s="141" t="s">
        <v>35984</v>
      </c>
      <c r="I8158" s="141" t="s">
        <v>27</v>
      </c>
      <c r="J8158" s="649">
        <v>106.13</v>
      </c>
    </row>
    <row r="8159" spans="1:10" hidden="1">
      <c r="A8159" s="141" t="s">
        <v>35989</v>
      </c>
      <c r="B8159" s="141" t="str">
        <f t="shared" si="127"/>
        <v>PAVIMENTACAO INTERTRAVADA DE LAJOTAS DE CONCRETO,PRE-FABRICADAS,COR NATURAL,COM ESPESSURA DE 10CM,RESISTENCIA A COMPRESSPAVIMENTACAO INTERTRAVADA DE LAJOTAS DE CONCRETO,PRE-FABRICAAO DE 35MPA,CONFORME ABNT NBR 15953,EXCLUSIVE O PREPARO DO SUBLEITO E BASEPAVIMENTACAO INTERTRAVADA DE LAJOTAS DE CONCRETO,PRE-FABRICA</v>
      </c>
      <c r="C8159" s="141" t="s">
        <v>35981</v>
      </c>
      <c r="D8159" s="141" t="s">
        <v>35990</v>
      </c>
      <c r="E8159" s="141" t="s">
        <v>35991</v>
      </c>
      <c r="F8159" s="141" t="s">
        <v>35992</v>
      </c>
      <c r="I8159" s="141" t="s">
        <v>27</v>
      </c>
      <c r="J8159" s="649">
        <v>118.38</v>
      </c>
    </row>
    <row r="8160" spans="1:10" hidden="1">
      <c r="A8160" s="141" t="s">
        <v>35993</v>
      </c>
      <c r="B8160" s="141" t="str">
        <f t="shared" si="127"/>
        <v>PAVIMENTACAO INTERTRAVADA DE LAJOTAS DE CONCRETO,PRE-FABRICADAS,COR NATURAL,COM ESPESSURA DE 10CM,RESISTENCIA A COMPRESSPAVIMENTACAO INTERTRAVADA DE LAJOTAS DE CONCRETO,PRE-FABRICAAO DE 35MPA,CONFORME ABNT NBR 15953,EXCLUSIVE O PREPARO DO SUBLEITO E BASEPAVIMENTACAO INTERTRAVADA DE LAJOTAS DE CONCRETO,PRE-FABRICA</v>
      </c>
      <c r="C8160" s="141" t="s">
        <v>35981</v>
      </c>
      <c r="D8160" s="141" t="s">
        <v>35990</v>
      </c>
      <c r="E8160" s="141" t="s">
        <v>35991</v>
      </c>
      <c r="F8160" s="141" t="s">
        <v>35992</v>
      </c>
      <c r="I8160" s="141" t="s">
        <v>27</v>
      </c>
      <c r="J8160" s="649">
        <v>114.7</v>
      </c>
    </row>
    <row r="8161" spans="1:10" hidden="1">
      <c r="A8161" s="141" t="s">
        <v>35994</v>
      </c>
      <c r="B8161" s="141" t="str">
        <f t="shared" si="127"/>
        <v>PAVIMENTACAO INTERTRAVADA DE LAJOTAS DE CONCRETO,PRE-FABRICADAS,COR NATURAL,COM ESPESSURA DE 10CM,RESISTENCIA A COMPRESSPAVIMENTACAO INTERTRAVADA DE LAJOTAS DE CONCRETO,PRE-FABRICAAO DE 50MPA,CONFORME ABNT NBR 15953,EXCLUSIVE O PREPARO DO SUBLEITO E BASEPAVIMENTACAO INTERTRAVADA DE LAJOTAS DE CONCRETO,PRE-FABRICA</v>
      </c>
      <c r="C8161" s="141" t="s">
        <v>35981</v>
      </c>
      <c r="D8161" s="141" t="s">
        <v>35990</v>
      </c>
      <c r="E8161" s="141" t="s">
        <v>35995</v>
      </c>
      <c r="F8161" s="141" t="s">
        <v>35992</v>
      </c>
      <c r="I8161" s="141" t="s">
        <v>27</v>
      </c>
      <c r="J8161" s="649">
        <v>149.88</v>
      </c>
    </row>
    <row r="8162" spans="1:10" hidden="1">
      <c r="A8162" s="141" t="s">
        <v>35996</v>
      </c>
      <c r="B8162" s="141" t="str">
        <f t="shared" si="127"/>
        <v>PAVIMENTACAO INTERTRAVADA DE LAJOTAS DE CONCRETO,PRE-FABRICADAS,COR NATURAL,COM ESPESSURA DE 10CM,RESISTENCIA A COMPRESSPAVIMENTACAO INTERTRAVADA DE LAJOTAS DE CONCRETO,PRE-FABRICAAO DE 50MPA,CONFORME ABNT NBR 15953,EXCLUSIVE O PREPARO DO SUBLEITO E BASEPAVIMENTACAO INTERTRAVADA DE LAJOTAS DE CONCRETO,PRE-FABRICA</v>
      </c>
      <c r="C8162" s="141" t="s">
        <v>35981</v>
      </c>
      <c r="D8162" s="141" t="s">
        <v>35990</v>
      </c>
      <c r="E8162" s="141" t="s">
        <v>35995</v>
      </c>
      <c r="F8162" s="141" t="s">
        <v>35992</v>
      </c>
      <c r="I8162" s="141" t="s">
        <v>27</v>
      </c>
      <c r="J8162" s="649">
        <v>146.19999999999999</v>
      </c>
    </row>
    <row r="8163" spans="1:10" hidden="1">
      <c r="A8163" s="141" t="s">
        <v>35997</v>
      </c>
      <c r="B8163" s="141" t="str">
        <f t="shared" si="127"/>
        <v>PAVIMENTACAO INTERTRAVADA DE LAJOTAS DE CONCRETO,PRE-FABRICADAS,COLORIDO,COM ESPESSURA DE 6CM,RESISTENCIA A COMPRESSAO DPAVIMENTACAO INTERTRAVADA DE LAJOTAS DE CONCRETO,PRE-FABRICAE 35MPA,CONFORME ABNT NBR 15953,EXCLUSIVE O PREPARO DO SUBLEITO E BASEPAVIMENTACAO INTERTRAVADA DE LAJOTAS DE CONCRETO,PRE-FABRICA</v>
      </c>
      <c r="C8163" s="141" t="s">
        <v>35981</v>
      </c>
      <c r="D8163" s="141" t="s">
        <v>35998</v>
      </c>
      <c r="E8163" s="141" t="s">
        <v>35999</v>
      </c>
      <c r="F8163" s="141" t="s">
        <v>36000</v>
      </c>
      <c r="I8163" s="141" t="s">
        <v>27</v>
      </c>
      <c r="J8163" s="649">
        <v>109.65</v>
      </c>
    </row>
    <row r="8164" spans="1:10" hidden="1">
      <c r="A8164" s="141" t="s">
        <v>36001</v>
      </c>
      <c r="B8164" s="141" t="str">
        <f t="shared" si="127"/>
        <v>PAVIMENTACAO INTERTRAVADA DE LAJOTAS DE CONCRETO,PRE-FABRICADAS,COLORIDO,COM ESPESSURA DE 6CM,RESISTENCIA A COMPRESSAO DPAVIMENTACAO INTERTRAVADA DE LAJOTAS DE CONCRETO,PRE-FABRICAE 35MPA,CONFORME ABNT NBR 15953,EXCLUSIVE O PREPARO DO SUBLEITO E BASEPAVIMENTACAO INTERTRAVADA DE LAJOTAS DE CONCRETO,PRE-FABRICA</v>
      </c>
      <c r="C8164" s="141" t="s">
        <v>35981</v>
      </c>
      <c r="D8164" s="141" t="s">
        <v>35998</v>
      </c>
      <c r="E8164" s="141" t="s">
        <v>35999</v>
      </c>
      <c r="F8164" s="141" t="s">
        <v>36000</v>
      </c>
      <c r="I8164" s="141" t="s">
        <v>27</v>
      </c>
      <c r="J8164" s="649">
        <v>105.97</v>
      </c>
    </row>
    <row r="8165" spans="1:10" hidden="1">
      <c r="A8165" s="141" t="s">
        <v>36002</v>
      </c>
      <c r="B8165" s="141" t="str">
        <f t="shared" si="127"/>
        <v>PAVIMENTACAO INTERTRAVADA DE LAJOTAS DE CONCRETO,PRE-FABRICADAS,COLORIDO,COM ESPESSURA DE 8CM,RESISTENCIA A COMPRESSAO DPAVIMENTACAO INTERTRAVADA DE LAJOTAS DE CONCRETO,PRE-FABRICAE 35MPA,CONFORME ABNT NBR 15953,EXCLUSIVE O PREPARO DO SUBLEITO E BASEPAVIMENTACAO INTERTRAVADA DE LAJOTAS DE CONCRETO,PRE-FABRICA</v>
      </c>
      <c r="C8165" s="141" t="s">
        <v>35981</v>
      </c>
      <c r="D8165" s="141" t="s">
        <v>36003</v>
      </c>
      <c r="E8165" s="141" t="s">
        <v>35999</v>
      </c>
      <c r="F8165" s="141" t="s">
        <v>36000</v>
      </c>
      <c r="I8165" s="141" t="s">
        <v>27</v>
      </c>
      <c r="J8165" s="649">
        <v>118.21</v>
      </c>
    </row>
    <row r="8166" spans="1:10" hidden="1">
      <c r="A8166" s="141" t="s">
        <v>36004</v>
      </c>
      <c r="B8166" s="141" t="str">
        <f t="shared" si="127"/>
        <v>PAVIMENTACAO INTERTRAVADA DE LAJOTAS DE CONCRETO,PRE-FABRICADAS,COLORIDO,COM ESPESSURA DE 8CM,RESISTENCIA A COMPRESSAO DPAVIMENTACAO INTERTRAVADA DE LAJOTAS DE CONCRETO,PRE-FABRICAE 35MPA,CONFORME ABNT NBR 15953,EXCLUSIVE O PREPARO DO SUBLEITO E BASEPAVIMENTACAO INTERTRAVADA DE LAJOTAS DE CONCRETO,PRE-FABRICA</v>
      </c>
      <c r="C8166" s="141" t="s">
        <v>35981</v>
      </c>
      <c r="D8166" s="141" t="s">
        <v>36003</v>
      </c>
      <c r="E8166" s="141" t="s">
        <v>35999</v>
      </c>
      <c r="F8166" s="141" t="s">
        <v>36000</v>
      </c>
      <c r="I8166" s="141" t="s">
        <v>27</v>
      </c>
      <c r="J8166" s="649">
        <v>114.53</v>
      </c>
    </row>
    <row r="8167" spans="1:10" hidden="1">
      <c r="A8167" s="141" t="s">
        <v>36005</v>
      </c>
      <c r="B8167" s="141" t="str">
        <f t="shared" si="127"/>
        <v>PAVIMENTACAO INTERTRAVADA DE LAJOTAS DE CONCRETO,PRE-FABRICADAS,COLORIDO,COM ESPESSURA DE 10CM,RESISTENCIA A COMPRESSAOPAVIMENTACAO INTERTRAVADA DE LAJOTAS DE CONCRETO,PRE-FABRICADE 35MPA,CONFORME ABNT NBR 15953,EXCLUSIVE O PREPARO DO SUBLEITO E BASEPAVIMENTACAO INTERTRAVADA DE LAJOTAS DE CONCRETO,PRE-FABRICA</v>
      </c>
      <c r="C8167" s="141" t="s">
        <v>35981</v>
      </c>
      <c r="D8167" s="141" t="s">
        <v>36006</v>
      </c>
      <c r="E8167" s="141" t="s">
        <v>36007</v>
      </c>
      <c r="F8167" s="141" t="s">
        <v>36008</v>
      </c>
      <c r="I8167" s="141" t="s">
        <v>27</v>
      </c>
      <c r="J8167" s="649">
        <v>132.03</v>
      </c>
    </row>
    <row r="8168" spans="1:10" hidden="1">
      <c r="A8168" s="141" t="s">
        <v>36009</v>
      </c>
      <c r="B8168" s="141" t="str">
        <f t="shared" si="127"/>
        <v>PAVIMENTACAO INTERTRAVADA DE LAJOTAS DE CONCRETO,PRE-FABRICADAS,COLORIDO,COM ESPESSURA DE 10CM,RESISTENCIA A COMPRESSAOPAVIMENTACAO INTERTRAVADA DE LAJOTAS DE CONCRETO,PRE-FABRICADE 35MPA,CONFORME ABNT NBR 15953,EXCLUSIVE O PREPARO DO SUBLEITO E BASEPAVIMENTACAO INTERTRAVADA DE LAJOTAS DE CONCRETO,PRE-FABRICA</v>
      </c>
      <c r="C8168" s="141" t="s">
        <v>35981</v>
      </c>
      <c r="D8168" s="141" t="s">
        <v>36006</v>
      </c>
      <c r="E8168" s="141" t="s">
        <v>36007</v>
      </c>
      <c r="F8168" s="141" t="s">
        <v>36008</v>
      </c>
      <c r="I8168" s="141" t="s">
        <v>27</v>
      </c>
      <c r="J8168" s="649">
        <v>128.35</v>
      </c>
    </row>
    <row r="8169" spans="1:10" hidden="1">
      <c r="A8169" s="141" t="s">
        <v>36010</v>
      </c>
      <c r="B8169" s="141" t="str">
        <f t="shared" si="127"/>
        <v>ASSENTAMENTO DE ARTEFATO DE CONCRETO,SOBRE COLCHAO DE PO-DE-PEDRA,AREIA OU MATERIAL EQUIVALENTE,COM FORNECIMENTO DE TODOASSENTAMENTO DE ARTEFATO DE CONCRETO,SOBRE COLCHAO DE PO-DE-S OS MATERIAIS,EXCLUSIVE O ARTEFATO DE CONCRETO,INCLUSIVE REJUNTAMENTOASSENTAMENTO DE ARTEFATO DE CONCRETO,SOBRE COLCHAO DE PO-DE-</v>
      </c>
      <c r="C8169" s="141" t="s">
        <v>36011</v>
      </c>
      <c r="D8169" s="141" t="s">
        <v>36012</v>
      </c>
      <c r="E8169" s="141" t="s">
        <v>36013</v>
      </c>
      <c r="F8169" s="141" t="s">
        <v>36014</v>
      </c>
      <c r="I8169" s="141" t="s">
        <v>27</v>
      </c>
      <c r="J8169" s="649">
        <v>70.489999999999995</v>
      </c>
    </row>
    <row r="8170" spans="1:10" hidden="1">
      <c r="A8170" s="141" t="s">
        <v>36015</v>
      </c>
      <c r="B8170" s="141" t="str">
        <f t="shared" si="127"/>
        <v>ASSENTAMENTO DE ARTEFATO DE CONCRETO,SOBRE COLCHAO DE PO-DE-PEDRA,AREIA OU MATERIAL EQUIVALENTE,COM FORNECIMENTO DE TODOASSENTAMENTO DE ARTEFATO DE CONCRETO,SOBRE COLCHAO DE PO-DE-S OS MATERIAIS,EXCLUSIVE O ARTEFATO DE CONCRETO,INCLUSIVE REJUNTAMENTOASSENTAMENTO DE ARTEFATO DE CONCRETO,SOBRE COLCHAO DE PO-DE-</v>
      </c>
      <c r="C8170" s="141" t="s">
        <v>36011</v>
      </c>
      <c r="D8170" s="141" t="s">
        <v>36012</v>
      </c>
      <c r="E8170" s="141" t="s">
        <v>36013</v>
      </c>
      <c r="F8170" s="141" t="s">
        <v>36014</v>
      </c>
      <c r="I8170" s="141" t="s">
        <v>27</v>
      </c>
      <c r="J8170" s="649">
        <v>67.02</v>
      </c>
    </row>
    <row r="8171" spans="1:10" hidden="1">
      <c r="A8171" s="141" t="s">
        <v>36016</v>
      </c>
      <c r="B8171" s="141" t="str">
        <f t="shared" si="127"/>
        <v>REASSENTAMENTO DE ARTEFATO DE CONCRETO,COM REAPROVEITAMENTODESTE,COM LIMPEZA DE REJUNTE ADERENTE,SOBRE COLCHAO DE PO-DEREASSENTAMENTO DE ARTEFATO DE CONCRETO,COM REAPROVEITAMENTO-PEDRA,AREIA OU MATERIAL EQUIVALENTE,INCLUSIVE FORNECIMENTODE TODOS OS MATERIAIS E REJUNTAMENTO COM BETUME E CASCALHINHOREASSENTAMENTO DE ARTEFATO DE CONCRETO,COM REAPROVEITAMENTO</v>
      </c>
      <c r="C8171" s="141" t="s">
        <v>36017</v>
      </c>
      <c r="D8171" s="141" t="s">
        <v>36018</v>
      </c>
      <c r="E8171" s="141" t="s">
        <v>36019</v>
      </c>
      <c r="F8171" s="141" t="s">
        <v>36020</v>
      </c>
      <c r="G8171" s="141" t="s">
        <v>24365</v>
      </c>
      <c r="I8171" s="141" t="s">
        <v>27</v>
      </c>
      <c r="J8171" s="649">
        <v>80.44</v>
      </c>
    </row>
    <row r="8172" spans="1:10" hidden="1">
      <c r="A8172" s="141" t="s">
        <v>36021</v>
      </c>
      <c r="B8172" s="141" t="str">
        <f t="shared" si="127"/>
        <v>REASSENTAMENTO DE ARTEFATO DE CONCRETO,COM REAPROVEITAMENTODESTE,COM LIMPEZA DE REJUNTE ADERENTE,SOBRE COLCHAO DE PO-DEREASSENTAMENTO DE ARTEFATO DE CONCRETO,COM REAPROVEITAMENTO-PEDRA,AREIA OU MATERIAL EQUIVALENTE,INCLUSIVE FORNECIMENTODE TODOS OS MATERIAIS E REJUNTAMENTO COM BETUME E CASCALHINHOREASSENTAMENTO DE ARTEFATO DE CONCRETO,COM REAPROVEITAMENTO</v>
      </c>
      <c r="C8172" s="141" t="s">
        <v>36017</v>
      </c>
      <c r="D8172" s="141" t="s">
        <v>36018</v>
      </c>
      <c r="E8172" s="141" t="s">
        <v>36019</v>
      </c>
      <c r="F8172" s="141" t="s">
        <v>36020</v>
      </c>
      <c r="G8172" s="141" t="s">
        <v>24365</v>
      </c>
      <c r="I8172" s="141" t="s">
        <v>27</v>
      </c>
      <c r="J8172" s="649">
        <v>75.650000000000006</v>
      </c>
    </row>
    <row r="8173" spans="1:10" hidden="1">
      <c r="A8173" s="141" t="s">
        <v>36022</v>
      </c>
      <c r="B8173" s="141" t="str">
        <f t="shared" si="127"/>
        <v>REASSENTAMENTO DE ARTEFATO DE CONCRETO,COM REAPROVEITAMENTODESTE,COM LIMPEZA DA ARGAMASSA ADERENTE,SOBRE COLCHAO DE PO-REASSENTAMENTO DE ARTEFATO DE CONCRETO,COM REAPROVEITAMENTODE-PEDRA,AREIA OU MATERIAL EQUIVALENTE E O FORNECIMENTO DETODOS OS MATERIAIS E REJUNTAMENTO COM ARGAMASSAREASSENTAMENTO DE ARTEFATO DE CONCRETO,COM REAPROVEITAMENTO</v>
      </c>
      <c r="C8173" s="141" t="s">
        <v>36017</v>
      </c>
      <c r="D8173" s="141" t="s">
        <v>36023</v>
      </c>
      <c r="E8173" s="141" t="s">
        <v>36024</v>
      </c>
      <c r="F8173" s="141" t="s">
        <v>36025</v>
      </c>
      <c r="I8173" s="141" t="s">
        <v>27</v>
      </c>
      <c r="J8173" s="649">
        <v>61.68</v>
      </c>
    </row>
    <row r="8174" spans="1:10" hidden="1">
      <c r="A8174" s="141" t="s">
        <v>36026</v>
      </c>
      <c r="B8174" s="141" t="str">
        <f t="shared" si="127"/>
        <v>REASSENTAMENTO DE ARTEFATO DE CONCRETO,COM REAPROVEITAMENTODESTE,COM LIMPEZA DA ARGAMASSA ADERENTE,SOBRE COLCHAO DE PO-REASSENTAMENTO DE ARTEFATO DE CONCRETO,COM REAPROVEITAMENTODE-PEDRA,AREIA OU MATERIAL EQUIVALENTE E O FORNECIMENTO DETODOS OS MATERIAIS E REJUNTAMENTO COM ARGAMASSAREASSENTAMENTO DE ARTEFATO DE CONCRETO,COM REAPROVEITAMENTO</v>
      </c>
      <c r="C8174" s="141" t="s">
        <v>36017</v>
      </c>
      <c r="D8174" s="141" t="s">
        <v>36023</v>
      </c>
      <c r="E8174" s="141" t="s">
        <v>36024</v>
      </c>
      <c r="F8174" s="141" t="s">
        <v>36025</v>
      </c>
      <c r="I8174" s="141" t="s">
        <v>27</v>
      </c>
      <c r="J8174" s="649">
        <v>57.32</v>
      </c>
    </row>
    <row r="8175" spans="1:10" hidden="1">
      <c r="A8175" s="141" t="s">
        <v>36027</v>
      </c>
      <c r="B8175" s="141" t="str">
        <f t="shared" si="127"/>
        <v>REGULARIZACAO DE SUBLEITO,DE ACORDO COM AS "INSTRUCOES PARAEXECUCAO",DO DER-RJ.O CUSTO INDENIZA AS OPERACOES DE EXECUCAREGULARIZACAO DE SUBLEITO,DE ACORDO COM AS "INSTRUCOES PARAO E TRANSPORTE DE AGUA E SE APLICA A AREA EFETIVAMENTE REGULARIZADA,EXCLUSIVE TRANSPORTE E ESCAVACAO DE CORRETIVOSREGULARIZACAO DE SUBLEITO,DE ACORDO COM AS "INSTRUCOES PARA</v>
      </c>
      <c r="C8175" s="141" t="s">
        <v>36028</v>
      </c>
      <c r="D8175" s="141" t="s">
        <v>36029</v>
      </c>
      <c r="E8175" s="141" t="s">
        <v>36030</v>
      </c>
      <c r="F8175" s="141" t="s">
        <v>36031</v>
      </c>
      <c r="I8175" s="141" t="s">
        <v>27</v>
      </c>
      <c r="J8175" s="649">
        <v>1.76</v>
      </c>
    </row>
    <row r="8176" spans="1:10" hidden="1">
      <c r="A8176" s="141" t="s">
        <v>36032</v>
      </c>
      <c r="B8176" s="141" t="str">
        <f t="shared" si="127"/>
        <v>REGULARIZACAO DE SUBLEITO,DE ACORDO COM AS "INSTRUCOES PARAEXECUCAO",DO DER-RJ.O CUSTO INDENIZA AS OPERACOES DE EXECUCAREGULARIZACAO DE SUBLEITO,DE ACORDO COM AS "INSTRUCOES PARAO E TRANSPORTE DE AGUA E SE APLICA A AREA EFETIVAMENTE REGULARIZADA,EXCLUSIVE TRANSPORTE E ESCAVACAO DE CORRETIVOSREGULARIZACAO DE SUBLEITO,DE ACORDO COM AS "INSTRUCOES PARA</v>
      </c>
      <c r="C8176" s="141" t="s">
        <v>36028</v>
      </c>
      <c r="D8176" s="141" t="s">
        <v>36029</v>
      </c>
      <c r="E8176" s="141" t="s">
        <v>36030</v>
      </c>
      <c r="F8176" s="141" t="s">
        <v>36031</v>
      </c>
      <c r="I8176" s="141" t="s">
        <v>27</v>
      </c>
      <c r="J8176" s="649">
        <v>1.7</v>
      </c>
    </row>
    <row r="8177" spans="1:10" hidden="1">
      <c r="A8177" s="141" t="s">
        <v>36033</v>
      </c>
      <c r="B8177" s="141" t="str">
        <f t="shared" si="127"/>
        <v>REFORCO DE SUBLEITO,DE ACORDO COM AS "INSTRUCOES PARA EXECUCAO",DO DER-RJ,EXCLUSIVE ESCAVACAO,CARGA,TRANPORTE E FORNECIMREFORCO DE SUBLEITO,DE ACORDO COM AS "INSTRUCOES PARA EXECUCENTO DOS MATERIAISREFORCO DE SUBLEITO,DE ACORDO COM AS "INSTRUCOES PARA EXECUC</v>
      </c>
      <c r="C8177" s="141" t="s">
        <v>36034</v>
      </c>
      <c r="D8177" s="141" t="s">
        <v>36035</v>
      </c>
      <c r="E8177" s="141" t="s">
        <v>36036</v>
      </c>
      <c r="I8177" s="141" t="s">
        <v>4524</v>
      </c>
      <c r="J8177" s="649">
        <v>7.42</v>
      </c>
    </row>
    <row r="8178" spans="1:10" hidden="1">
      <c r="A8178" s="141" t="s">
        <v>36037</v>
      </c>
      <c r="B8178" s="141" t="str">
        <f t="shared" si="127"/>
        <v>REFORCO DE SUBLEITO,DE ACORDO COM AS "INSTRUCOES PARA EXECUCAO",DO DER-RJ,EXCLUSIVE ESCAVACAO,CARGA,TRANPORTE E FORNECIMREFORCO DE SUBLEITO,DE ACORDO COM AS "INSTRUCOES PARA EXECUCENTO DOS MATERIAISREFORCO DE SUBLEITO,DE ACORDO COM AS "INSTRUCOES PARA EXECUC</v>
      </c>
      <c r="C8178" s="141" t="s">
        <v>36034</v>
      </c>
      <c r="D8178" s="141" t="s">
        <v>36035</v>
      </c>
      <c r="E8178" s="141" t="s">
        <v>36036</v>
      </c>
      <c r="I8178" s="141" t="s">
        <v>4524</v>
      </c>
      <c r="J8178" s="649">
        <v>7.17</v>
      </c>
    </row>
    <row r="8179" spans="1:10" hidden="1">
      <c r="A8179" s="141" t="s">
        <v>36038</v>
      </c>
      <c r="B8179" s="141" t="str">
        <f t="shared" si="127"/>
        <v>ATERRO,DE ACORDO COM AS "INSTRUCOES PARA EXECUCAO",DO DER-RJ,EXCLUSIVE ESCAVACAO,CARGA E TRANSPORTE DE MATERIAISATERRO,DE ACORDO COM AS "INSTRUCOES PARA EXECUCAO",DO DER-RJATERRO,DE ACORDO COM AS "INSTRUCOES PARA EXECUCAO",DO DER-RJ</v>
      </c>
      <c r="C8179" s="141" t="s">
        <v>36039</v>
      </c>
      <c r="D8179" s="141" t="s">
        <v>36040</v>
      </c>
      <c r="I8179" s="141" t="s">
        <v>4524</v>
      </c>
      <c r="J8179" s="649">
        <v>3.76</v>
      </c>
    </row>
    <row r="8180" spans="1:10" hidden="1">
      <c r="A8180" s="141" t="s">
        <v>36041</v>
      </c>
      <c r="B8180" s="141" t="str">
        <f t="shared" si="127"/>
        <v>ATERRO,DE ACORDO COM AS "INSTRUCOES PARA EXECUCAO",DO DER-RJ,EXCLUSIVE ESCAVACAO,CARGA E TRANSPORTE DE MATERIAISATERRO,DE ACORDO COM AS "INSTRUCOES PARA EXECUCAO",DO DER-RJATERRO,DE ACORDO COM AS "INSTRUCOES PARA EXECUCAO",DO DER-RJ</v>
      </c>
      <c r="C8180" s="141" t="s">
        <v>36039</v>
      </c>
      <c r="D8180" s="141" t="s">
        <v>36040</v>
      </c>
      <c r="I8180" s="141" t="s">
        <v>4524</v>
      </c>
      <c r="J8180" s="649">
        <v>3.68</v>
      </c>
    </row>
    <row r="8181" spans="1:10" hidden="1">
      <c r="A8181" s="141" t="s">
        <v>36042</v>
      </c>
      <c r="B8181" s="141" t="str">
        <f t="shared" si="127"/>
        <v>REGULARIZACAO DE PAVIMENTACAO COM APROVEITAMENTO DO PAVIMENTO EXISTENTE,COM CAMADA DE CONCRETO BETUMINOSO,DE ACORDO COMREGULARIZACAO DE PAVIMENTACAO COM APROVEITAMENTO DO PAVIMENTAS "INSTRUCOES PARA EXECUCAO",DO DER-RJREGULARIZACAO DE PAVIMENTACAO COM APROVEITAMENTO DO PAVIMENT</v>
      </c>
      <c r="C8181" s="141" t="s">
        <v>36043</v>
      </c>
      <c r="D8181" s="141" t="s">
        <v>36044</v>
      </c>
      <c r="E8181" s="141" t="s">
        <v>36045</v>
      </c>
      <c r="I8181" s="141" t="s">
        <v>4524</v>
      </c>
      <c r="J8181" s="649">
        <v>1091.9000000000001</v>
      </c>
    </row>
    <row r="8182" spans="1:10" hidden="1">
      <c r="A8182" s="141" t="s">
        <v>36046</v>
      </c>
      <c r="B8182" s="141" t="str">
        <f t="shared" si="127"/>
        <v>REGULARIZACAO DE PAVIMENTACAO COM APROVEITAMENTO DO PAVIMENTO EXISTENTE,COM CAMADA DE CONCRETO BETUMINOSO,DE ACORDO COMREGULARIZACAO DE PAVIMENTACAO COM APROVEITAMENTO DO PAVIMENTAS "INSTRUCOES PARA EXECUCAO",DO DER-RJREGULARIZACAO DE PAVIMENTACAO COM APROVEITAMENTO DO PAVIMENT</v>
      </c>
      <c r="C8182" s="141" t="s">
        <v>36043</v>
      </c>
      <c r="D8182" s="141" t="s">
        <v>36044</v>
      </c>
      <c r="E8182" s="141" t="s">
        <v>36045</v>
      </c>
      <c r="I8182" s="141" t="s">
        <v>4524</v>
      </c>
      <c r="J8182" s="649">
        <v>1082.1199999999999</v>
      </c>
    </row>
    <row r="8183" spans="1:10" hidden="1">
      <c r="A8183" s="141" t="s">
        <v>36047</v>
      </c>
      <c r="B8183" s="141" t="str">
        <f t="shared" si="127"/>
        <v>ESPALHAMENTO MANUAL DE CONCRETO ASFALTICO EM CAMADAS (SOMENTE MAO DE OBRA),CONSIDERADO NESTE ITEM: A)CONCRETO ASFALTICOESPALHAMENTO MANUAL DE CONCRETO ASFALTICO EM CAMADAS (SOMENTJUNTO AO LOCAL DE APLICACAO; B)BASE JA PREPARADA; C)EXCLUIDO O FORNECIMENTO DO CONCRETOESPALHAMENTO MANUAL DE CONCRETO ASFALTICO EM CAMADAS (SOMENT</v>
      </c>
      <c r="C8183" s="141" t="s">
        <v>36048</v>
      </c>
      <c r="D8183" s="141" t="s">
        <v>36049</v>
      </c>
      <c r="E8183" s="141" t="s">
        <v>36050</v>
      </c>
      <c r="F8183" s="141" t="s">
        <v>36051</v>
      </c>
      <c r="I8183" s="141" t="s">
        <v>16877</v>
      </c>
      <c r="J8183" s="649">
        <v>50.41</v>
      </c>
    </row>
    <row r="8184" spans="1:10" hidden="1">
      <c r="A8184" s="141" t="s">
        <v>36052</v>
      </c>
      <c r="B8184" s="141" t="str">
        <f t="shared" si="127"/>
        <v>ESPALHAMENTO MANUAL DE CONCRETO ASFALTICO EM CAMADAS (SOMENTE MAO DE OBRA),CONSIDERADO NESTE ITEM: A)CONCRETO ASFALTICOESPALHAMENTO MANUAL DE CONCRETO ASFALTICO EM CAMADAS (SOMENTJUNTO AO LOCAL DE APLICACAO; B)BASE JA PREPARADA; C)EXCLUIDO O FORNECIMENTO DO CONCRETOESPALHAMENTO MANUAL DE CONCRETO ASFALTICO EM CAMADAS (SOMENT</v>
      </c>
      <c r="C8184" s="141" t="s">
        <v>36048</v>
      </c>
      <c r="D8184" s="141" t="s">
        <v>36049</v>
      </c>
      <c r="E8184" s="141" t="s">
        <v>36050</v>
      </c>
      <c r="F8184" s="141" t="s">
        <v>36051</v>
      </c>
      <c r="I8184" s="141" t="s">
        <v>16877</v>
      </c>
      <c r="J8184" s="649">
        <v>43.68</v>
      </c>
    </row>
    <row r="8185" spans="1:10" hidden="1">
      <c r="A8185" s="141" t="s">
        <v>36053</v>
      </c>
      <c r="B8185" s="141" t="str">
        <f t="shared" si="127"/>
        <v>IMPRIMACAO DE BASE DE PAVIMENTACAO,DE ACORDO COM AS "INSTRUCOES PARA EXECUCAO",DO DER-RJIMPRIMACAO DE BASE DE PAVIMENTACAO,DE ACORDO COM AS "INSTRUCIMPRIMACAO DE BASE DE PAVIMENTACAO,DE ACORDO COM AS "INSTRUC</v>
      </c>
      <c r="C8185" s="141" t="s">
        <v>36054</v>
      </c>
      <c r="D8185" s="141" t="s">
        <v>36055</v>
      </c>
      <c r="I8185" s="141" t="s">
        <v>27</v>
      </c>
      <c r="J8185" s="649">
        <v>8</v>
      </c>
    </row>
    <row r="8186" spans="1:10" hidden="1">
      <c r="A8186" s="141" t="s">
        <v>36056</v>
      </c>
      <c r="B8186" s="141" t="str">
        <f t="shared" si="127"/>
        <v>IMPRIMACAO DE BASE DE PAVIMENTACAO,DE ACORDO COM AS "INSTRUCOES PARA EXECUCAO",DO DER-RJIMPRIMACAO DE BASE DE PAVIMENTACAO,DE ACORDO COM AS "INSTRUCIMPRIMACAO DE BASE DE PAVIMENTACAO,DE ACORDO COM AS "INSTRUC</v>
      </c>
      <c r="C8186" s="141" t="s">
        <v>36054</v>
      </c>
      <c r="D8186" s="141" t="s">
        <v>36055</v>
      </c>
      <c r="I8186" s="141" t="s">
        <v>27</v>
      </c>
      <c r="J8186" s="649">
        <v>7.97</v>
      </c>
    </row>
    <row r="8187" spans="1:10" hidden="1">
      <c r="A8187" s="141" t="s">
        <v>36057</v>
      </c>
      <c r="B8187" s="141" t="str">
        <f t="shared" si="127"/>
        <v>PINTURA DE LIGACAO,DE ACORDO COM AS "INSTRUCOES PARA EXECUCAO",DO DER-RJPINTURA DE LIGACAO,DE ACORDO COM AS "INSTRUCOES PARA EXECUCAPINTURA DE LIGACAO,DE ACORDO COM AS "INSTRUCOES PARA EXECUCA</v>
      </c>
      <c r="C8187" s="141" t="s">
        <v>36058</v>
      </c>
      <c r="D8187" s="141" t="s">
        <v>36059</v>
      </c>
      <c r="I8187" s="141" t="s">
        <v>27</v>
      </c>
      <c r="J8187" s="649">
        <v>2.2400000000000002</v>
      </c>
    </row>
    <row r="8188" spans="1:10" hidden="1">
      <c r="A8188" s="141" t="s">
        <v>36060</v>
      </c>
      <c r="B8188" s="141" t="str">
        <f t="shared" si="127"/>
        <v>PINTURA DE LIGACAO,DE ACORDO COM AS "INSTRUCOES PARA EXECUCAO",DO DER-RJPINTURA DE LIGACAO,DE ACORDO COM AS "INSTRUCOES PARA EXECUCAPINTURA DE LIGACAO,DE ACORDO COM AS "INSTRUCOES PARA EXECUCA</v>
      </c>
      <c r="C8188" s="141" t="s">
        <v>36058</v>
      </c>
      <c r="D8188" s="141" t="s">
        <v>36059</v>
      </c>
      <c r="I8188" s="141" t="s">
        <v>27</v>
      </c>
      <c r="J8188" s="649">
        <v>2.23</v>
      </c>
    </row>
    <row r="8189" spans="1:10" hidden="1">
      <c r="A8189" s="141" t="s">
        <v>36061</v>
      </c>
      <c r="B8189" s="141" t="str">
        <f t="shared" si="127"/>
        <v>PINTURA DE LIGACAO COM ADICAO DE POLIMERO,DE ACORDO COM AS "INSTRUCOES PARA EXECUCAO" DO DER-RJPINTURA DE LIGACAO COM ADICAO DE POLIMERO,DE ACORDO COM AS "PINTURA DE LIGACAO COM ADICAO DE POLIMERO,DE ACORDO COM AS "</v>
      </c>
      <c r="C8189" s="141" t="s">
        <v>36062</v>
      </c>
      <c r="D8189" s="141" t="s">
        <v>36063</v>
      </c>
      <c r="I8189" s="141" t="s">
        <v>27</v>
      </c>
      <c r="J8189" s="649">
        <v>2.27</v>
      </c>
    </row>
    <row r="8190" spans="1:10" hidden="1">
      <c r="A8190" s="141" t="s">
        <v>36064</v>
      </c>
      <c r="B8190" s="141" t="str">
        <f t="shared" si="127"/>
        <v>PINTURA DE LIGACAO COM ADICAO DE POLIMERO,DE ACORDO COM AS "INSTRUCOES PARA EXECUCAO" DO DER-RJPINTURA DE LIGACAO COM ADICAO DE POLIMERO,DE ACORDO COM AS "PINTURA DE LIGACAO COM ADICAO DE POLIMERO,DE ACORDO COM AS "</v>
      </c>
      <c r="C8190" s="141" t="s">
        <v>36062</v>
      </c>
      <c r="D8190" s="141" t="s">
        <v>36063</v>
      </c>
      <c r="I8190" s="141" t="s">
        <v>27</v>
      </c>
      <c r="J8190" s="649">
        <v>2.2599999999999998</v>
      </c>
    </row>
    <row r="8191" spans="1:10" hidden="1">
      <c r="A8191" s="141" t="s">
        <v>36065</v>
      </c>
      <c r="B8191" s="141" t="str">
        <f t="shared" si="127"/>
        <v>MEIO-FIO RETO DE CONCRETO SIMPLES FCK=15MPA,MOLDADO NO LOCAL,TIPO DER-RJ,MEDINDO 0,15M NA BASE E COM ALTURA DE 0,45M,REJMEIO-FIO RETO DE CONCRETO SIMPLES FCK=15MPA,MOLDADO NO LOCALUNTAMENTO COM ARGAMASSA DE CIMENTO E AREIA,NO TRACO 1:3,5,COM FORNECIMENTO DE TODOS OS MATERIAIS,ESCAVACAO E REATERROMEIO-FIO RETO DE CONCRETO SIMPLES FCK=15MPA,MOLDADO NO LOCAL</v>
      </c>
      <c r="C8191" s="141" t="s">
        <v>36066</v>
      </c>
      <c r="D8191" s="141" t="s">
        <v>36067</v>
      </c>
      <c r="E8191" s="141" t="s">
        <v>36068</v>
      </c>
      <c r="F8191" s="141" t="s">
        <v>36069</v>
      </c>
      <c r="I8191" s="141" t="s">
        <v>285</v>
      </c>
      <c r="J8191" s="649">
        <v>122.93</v>
      </c>
    </row>
    <row r="8192" spans="1:10" hidden="1">
      <c r="A8192" s="141" t="s">
        <v>36070</v>
      </c>
      <c r="B8192" s="141" t="str">
        <f t="shared" si="127"/>
        <v>MEIO-FIO RETO DE CONCRETO SIMPLES FCK=15MPA,MOLDADO NO LOCAL,TIPO DER-RJ,MEDINDO 0,15M NA BASE E COM ALTURA DE 0,45M,REJMEIO-FIO RETO DE CONCRETO SIMPLES FCK=15MPA,MOLDADO NO LOCALUNTAMENTO COM ARGAMASSA DE CIMENTO E AREIA,NO TRACO 1:3,5,COM FORNECIMENTO DE TODOS OS MATERIAIS,ESCAVACAO E REATERROMEIO-FIO RETO DE CONCRETO SIMPLES FCK=15MPA,MOLDADO NO LOCAL</v>
      </c>
      <c r="C8192" s="141" t="s">
        <v>36066</v>
      </c>
      <c r="D8192" s="141" t="s">
        <v>36067</v>
      </c>
      <c r="E8192" s="141" t="s">
        <v>36068</v>
      </c>
      <c r="F8192" s="141" t="s">
        <v>36069</v>
      </c>
      <c r="I8192" s="141" t="s">
        <v>285</v>
      </c>
      <c r="J8192" s="649">
        <v>113.73</v>
      </c>
    </row>
    <row r="8193" spans="1:10" hidden="1">
      <c r="A8193" s="141" t="s">
        <v>36071</v>
      </c>
      <c r="B8193" s="141" t="str">
        <f t="shared" si="127"/>
        <v>MEIO-FIO CURVO DE CONCRETO SIMPLES FCK=15MPA,MOLDADO NO LOCAL,TIPO DER-RJ,MEDINDO 0,15M NA BASE E COM ALTURA DE 0,45M,REMEIO-FIO CURVO DE CONCRETO SIMPLES FCK=15MPA,MOLDADO NO LOCAJUNTAMENTO COM ARGAMASSA DE CIMENTO E AREIA,NO TRACO 1:3,5,COM FORNECIMENTO DE TODOS OS MATERIAIS,ESCAVACAO E REATERROMEIO-FIO CURVO DE CONCRETO SIMPLES FCK=15MPA,MOLDADO NO LOCA</v>
      </c>
      <c r="C8193" s="141" t="s">
        <v>36072</v>
      </c>
      <c r="D8193" s="141" t="s">
        <v>36073</v>
      </c>
      <c r="E8193" s="141" t="s">
        <v>36074</v>
      </c>
      <c r="F8193" s="141" t="s">
        <v>36075</v>
      </c>
      <c r="I8193" s="141" t="s">
        <v>285</v>
      </c>
      <c r="J8193" s="649">
        <v>135.22999999999999</v>
      </c>
    </row>
    <row r="8194" spans="1:10" hidden="1">
      <c r="A8194" s="141" t="s">
        <v>36076</v>
      </c>
      <c r="B8194" s="141" t="str">
        <f t="shared" si="127"/>
        <v>MEIO-FIO CURVO DE CONCRETO SIMPLES FCK=15MPA,MOLDADO NO LOCAL,TIPO DER-RJ,MEDINDO 0,15M NA BASE E COM ALTURA DE 0,45M,REMEIO-FIO CURVO DE CONCRETO SIMPLES FCK=15MPA,MOLDADO NO LOCAJUNTAMENTO COM ARGAMASSA DE CIMENTO E AREIA,NO TRACO 1:3,5,COM FORNECIMENTO DE TODOS OS MATERIAIS,ESCAVACAO E REATERROMEIO-FIO CURVO DE CONCRETO SIMPLES FCK=15MPA,MOLDADO NO LOCA</v>
      </c>
      <c r="C8194" s="141" t="s">
        <v>36072</v>
      </c>
      <c r="D8194" s="141" t="s">
        <v>36073</v>
      </c>
      <c r="E8194" s="141" t="s">
        <v>36074</v>
      </c>
      <c r="F8194" s="141" t="s">
        <v>36075</v>
      </c>
      <c r="I8194" s="141" t="s">
        <v>285</v>
      </c>
      <c r="J8194" s="649">
        <v>125.1</v>
      </c>
    </row>
    <row r="8195" spans="1:10" hidden="1">
      <c r="A8195" s="141" t="s">
        <v>36077</v>
      </c>
      <c r="B8195" s="141" t="str">
        <f t="shared" ref="B8195:B8258" si="128">C8195&amp;D8195&amp;C8195&amp;E8195&amp;F8195&amp;G8195&amp;H8195&amp;C8195</f>
        <v>MEIO-FIO RETO DE CONCRETO SIMPLES FCK=15MPA,PRE-MOLDADO,TIPO DER-RJ,MEDINDO 0,15M NA BASE E COM ALTURA DE 0,45M,REJUNTAMMEIO-FIO RETO DE CONCRETO SIMPLES FCK=15MPA,PRE-MOLDADO,TIPOENTO COM ARGAMASSA DE CIMENTO E AREIA,NO TRACO 1:3,5,COM FORNECIMENTO DE TODOS OS MATERIAIS,ESCAVACAO E REATERROMEIO-FIO RETO DE CONCRETO SIMPLES FCK=15MPA,PRE-MOLDADO,TIPO</v>
      </c>
      <c r="C8195" s="141" t="s">
        <v>36078</v>
      </c>
      <c r="D8195" s="141" t="s">
        <v>36079</v>
      </c>
      <c r="E8195" s="141" t="s">
        <v>36080</v>
      </c>
      <c r="F8195" s="141" t="s">
        <v>36081</v>
      </c>
      <c r="I8195" s="141" t="s">
        <v>285</v>
      </c>
      <c r="J8195" s="649">
        <v>116.15</v>
      </c>
    </row>
    <row r="8196" spans="1:10" hidden="1">
      <c r="A8196" s="141" t="s">
        <v>36082</v>
      </c>
      <c r="B8196" s="141" t="str">
        <f t="shared" si="128"/>
        <v>MEIO-FIO RETO DE CONCRETO SIMPLES FCK=15MPA,PRE-MOLDADO,TIPO DER-RJ,MEDINDO 0,15M NA BASE E COM ALTURA DE 0,45M,REJUNTAMMEIO-FIO RETO DE CONCRETO SIMPLES FCK=15MPA,PRE-MOLDADO,TIPOENTO COM ARGAMASSA DE CIMENTO E AREIA,NO TRACO 1:3,5,COM FORNECIMENTO DE TODOS OS MATERIAIS,ESCAVACAO E REATERROMEIO-FIO RETO DE CONCRETO SIMPLES FCK=15MPA,PRE-MOLDADO,TIPO</v>
      </c>
      <c r="C8196" s="141" t="s">
        <v>36078</v>
      </c>
      <c r="D8196" s="141" t="s">
        <v>36079</v>
      </c>
      <c r="E8196" s="141" t="s">
        <v>36080</v>
      </c>
      <c r="F8196" s="141" t="s">
        <v>36081</v>
      </c>
      <c r="I8196" s="141" t="s">
        <v>285</v>
      </c>
      <c r="J8196" s="649">
        <v>105.08</v>
      </c>
    </row>
    <row r="8197" spans="1:10" hidden="1">
      <c r="A8197" s="141" t="s">
        <v>36083</v>
      </c>
      <c r="B8197" s="141" t="str">
        <f t="shared" si="128"/>
        <v>MEIO-FIO RETO DE CONCRETO SIMPLES FCK=15MPA,MOLDADO NO LOCAL,TIPO DER-RJ,MEDINDO 0,15M NA BASE E COM ALTURA DE 0,30M,REJMEIO-FIO RETO DE CONCRETO SIMPLES FCK=15MPA,MOLDADO NO LOCALUNTAMENTO COM ARGAMASSA DE CIMENTO E AREIA,NO TRACO 1:3,5,COM FORNECIMENTO DE TODOS OS MATERIAIS,ESCAVACAO E REATERROMEIO-FIO RETO DE CONCRETO SIMPLES FCK=15MPA,MOLDADO NO LOCAL</v>
      </c>
      <c r="C8197" s="141" t="s">
        <v>36066</v>
      </c>
      <c r="D8197" s="141" t="s">
        <v>36084</v>
      </c>
      <c r="E8197" s="141" t="s">
        <v>36068</v>
      </c>
      <c r="F8197" s="141" t="s">
        <v>36069</v>
      </c>
      <c r="I8197" s="141" t="s">
        <v>285</v>
      </c>
      <c r="J8197" s="649">
        <v>83.86</v>
      </c>
    </row>
    <row r="8198" spans="1:10" hidden="1">
      <c r="A8198" s="141" t="s">
        <v>36085</v>
      </c>
      <c r="B8198" s="141" t="str">
        <f t="shared" si="128"/>
        <v>MEIO-FIO RETO DE CONCRETO SIMPLES FCK=15MPA,MOLDADO NO LOCAL,TIPO DER-RJ,MEDINDO 0,15M NA BASE E COM ALTURA DE 0,30M,REJMEIO-FIO RETO DE CONCRETO SIMPLES FCK=15MPA,MOLDADO NO LOCALUNTAMENTO COM ARGAMASSA DE CIMENTO E AREIA,NO TRACO 1:3,5,COM FORNECIMENTO DE TODOS OS MATERIAIS,ESCAVACAO E REATERROMEIO-FIO RETO DE CONCRETO SIMPLES FCK=15MPA,MOLDADO NO LOCAL</v>
      </c>
      <c r="C8198" s="141" t="s">
        <v>36066</v>
      </c>
      <c r="D8198" s="141" t="s">
        <v>36084</v>
      </c>
      <c r="E8198" s="141" t="s">
        <v>36068</v>
      </c>
      <c r="F8198" s="141" t="s">
        <v>36069</v>
      </c>
      <c r="I8198" s="141" t="s">
        <v>285</v>
      </c>
      <c r="J8198" s="649">
        <v>77.540000000000006</v>
      </c>
    </row>
    <row r="8199" spans="1:10" hidden="1">
      <c r="A8199" s="141" t="s">
        <v>36086</v>
      </c>
      <c r="B8199" s="141" t="str">
        <f t="shared" si="128"/>
        <v>MEIO-FIO CURVO DE CONCRETO SIMPLES FCK=15MPA,MOLDADO NO LOCAL,TIPO DER-RJ,MEDINDO 0,15M NA BASE E COM ALTURA DE 0,30M,REMEIO-FIO CURVO DE CONCRETO SIMPLES FCK=15MPA,MOLDADO NO LOCAJUNTAMENTO COM ARGAMASSA DE CIMENTO E AREIA,NO TRACO 1:3,5,COM FORNECIMENTO DE TODOS OS MATERIAIS,ESCAVACAO E REATERROMEIO-FIO CURVO DE CONCRETO SIMPLES FCK=15MPA,MOLDADO NO LOCA</v>
      </c>
      <c r="C8199" s="141" t="s">
        <v>36072</v>
      </c>
      <c r="D8199" s="141" t="s">
        <v>36087</v>
      </c>
      <c r="E8199" s="141" t="s">
        <v>36074</v>
      </c>
      <c r="F8199" s="141" t="s">
        <v>36075</v>
      </c>
      <c r="I8199" s="141" t="s">
        <v>285</v>
      </c>
      <c r="J8199" s="649">
        <v>92.25</v>
      </c>
    </row>
    <row r="8200" spans="1:10" hidden="1">
      <c r="A8200" s="141" t="s">
        <v>36088</v>
      </c>
      <c r="B8200" s="141" t="str">
        <f t="shared" si="128"/>
        <v>MEIO-FIO CURVO DE CONCRETO SIMPLES FCK=15MPA,MOLDADO NO LOCAL,TIPO DER-RJ,MEDINDO 0,15M NA BASE E COM ALTURA DE 0,30M,REMEIO-FIO CURVO DE CONCRETO SIMPLES FCK=15MPA,MOLDADO NO LOCAJUNTAMENTO COM ARGAMASSA DE CIMENTO E AREIA,NO TRACO 1:3,5,COM FORNECIMENTO DE TODOS OS MATERIAIS,ESCAVACAO E REATERROMEIO-FIO CURVO DE CONCRETO SIMPLES FCK=15MPA,MOLDADO NO LOCA</v>
      </c>
      <c r="C8200" s="141" t="s">
        <v>36072</v>
      </c>
      <c r="D8200" s="141" t="s">
        <v>36087</v>
      </c>
      <c r="E8200" s="141" t="s">
        <v>36074</v>
      </c>
      <c r="F8200" s="141" t="s">
        <v>36075</v>
      </c>
      <c r="I8200" s="141" t="s">
        <v>285</v>
      </c>
      <c r="J8200" s="649">
        <v>85.3</v>
      </c>
    </row>
    <row r="8201" spans="1:10" hidden="1">
      <c r="A8201" s="141" t="s">
        <v>36089</v>
      </c>
      <c r="B8201" s="141" t="str">
        <f t="shared" si="128"/>
        <v>MEIO-FIO RETO DE CONCRETO SIMPLES FCK=15MPA,PRE-MOLDADO,TIPO DER-RJ,MEDINDO 0,15M NA BASE E COM ALTURA DE 0,30M,REJUNTAMMEIO-FIO RETO DE CONCRETO SIMPLES FCK=15MPA,PRE-MOLDADO,TIPOENTO COM ARGAMASSA DE CIMENTO E AREIA NO TRACO 1:3,5,COM FORNECIMENTO DE TODOS OS MATERIAIS,ESCAVACAO E REATERROMEIO-FIO RETO DE CONCRETO SIMPLES FCK=15MPA,PRE-MOLDADO,TIPO</v>
      </c>
      <c r="C8201" s="141" t="s">
        <v>36078</v>
      </c>
      <c r="D8201" s="141" t="s">
        <v>36090</v>
      </c>
      <c r="E8201" s="141" t="s">
        <v>36091</v>
      </c>
      <c r="F8201" s="141" t="s">
        <v>36081</v>
      </c>
      <c r="I8201" s="141" t="s">
        <v>285</v>
      </c>
      <c r="J8201" s="649">
        <v>78.94</v>
      </c>
    </row>
    <row r="8202" spans="1:10" hidden="1">
      <c r="A8202" s="141" t="s">
        <v>36092</v>
      </c>
      <c r="B8202" s="141" t="str">
        <f t="shared" si="128"/>
        <v>MEIO-FIO RETO DE CONCRETO SIMPLES FCK=15MPA,PRE-MOLDADO,TIPO DER-RJ,MEDINDO 0,15M NA BASE E COM ALTURA DE 0,30M,REJUNTAMMEIO-FIO RETO DE CONCRETO SIMPLES FCK=15MPA,PRE-MOLDADO,TIPOENTO COM ARGAMASSA DE CIMENTO E AREIA NO TRACO 1:3,5,COM FORNECIMENTO DE TODOS OS MATERIAIS,ESCAVACAO E REATERROMEIO-FIO RETO DE CONCRETO SIMPLES FCK=15MPA,PRE-MOLDADO,TIPO</v>
      </c>
      <c r="C8202" s="141" t="s">
        <v>36078</v>
      </c>
      <c r="D8202" s="141" t="s">
        <v>36090</v>
      </c>
      <c r="E8202" s="141" t="s">
        <v>36091</v>
      </c>
      <c r="F8202" s="141" t="s">
        <v>36081</v>
      </c>
      <c r="I8202" s="141" t="s">
        <v>285</v>
      </c>
      <c r="J8202" s="649">
        <v>71.430000000000007</v>
      </c>
    </row>
    <row r="8203" spans="1:10" hidden="1">
      <c r="A8203" s="141" t="s">
        <v>36093</v>
      </c>
      <c r="B8203" s="141" t="str">
        <f t="shared" si="128"/>
        <v>SARJETA E MEIO FIO CONJUGADO CURVO,DE CONCRETO SIMPLES FCK=15MPA,MOLDADO NO LOCAL,TIPO DER-RJ,MEDINDO 0,65M DE BASE E CSARJETA E MEIO FIO CONJUGADO CURVO,DE CONCRETO SIMPLES FCK=OM ALTURA DE 0,30M,REJUNTAMENTO DE ARGAMASSA DE CIMENTO E AREIA,NO TRACO 1:3,5,COM FORNECIMENTO DE TODOS OS MATERIAISSARJETA E MEIO FIO CONJUGADO CURVO,DE CONCRETO SIMPLES FCK=</v>
      </c>
      <c r="C8203" s="141" t="s">
        <v>36094</v>
      </c>
      <c r="D8203" s="141" t="s">
        <v>36095</v>
      </c>
      <c r="E8203" s="141" t="s">
        <v>36096</v>
      </c>
      <c r="F8203" s="141" t="s">
        <v>36097</v>
      </c>
      <c r="I8203" s="141" t="s">
        <v>285</v>
      </c>
      <c r="J8203" s="649">
        <v>166.14</v>
      </c>
    </row>
    <row r="8204" spans="1:10" hidden="1">
      <c r="A8204" s="141" t="s">
        <v>36098</v>
      </c>
      <c r="B8204" s="141" t="str">
        <f t="shared" si="128"/>
        <v>SARJETA E MEIO FIO CONJUGADO CURVO,DE CONCRETO SIMPLES FCK=15MPA,MOLDADO NO LOCAL,TIPO DER-RJ,MEDINDO 0,65M DE BASE E CSARJETA E MEIO FIO CONJUGADO CURVO,DE CONCRETO SIMPLES FCK=OM ALTURA DE 0,30M,REJUNTAMENTO DE ARGAMASSA DE CIMENTO E AREIA,NO TRACO 1:3,5,COM FORNECIMENTO DE TODOS OS MATERIAISSARJETA E MEIO FIO CONJUGADO CURVO,DE CONCRETO SIMPLES FCK=</v>
      </c>
      <c r="C8204" s="141" t="s">
        <v>36094</v>
      </c>
      <c r="D8204" s="141" t="s">
        <v>36095</v>
      </c>
      <c r="E8204" s="141" t="s">
        <v>36096</v>
      </c>
      <c r="F8204" s="141" t="s">
        <v>36097</v>
      </c>
      <c r="I8204" s="141" t="s">
        <v>285</v>
      </c>
      <c r="J8204" s="649">
        <v>154.85</v>
      </c>
    </row>
    <row r="8205" spans="1:10" hidden="1">
      <c r="A8205" s="141" t="s">
        <v>36099</v>
      </c>
      <c r="B8205" s="141" t="str">
        <f t="shared" si="128"/>
        <v>SARJETA E MEIO-FIO CONJUGADO RETO,DE CONCRETO SIMPLES FCK=15MPA,MOLDADO NO LOCAL,TIPO DER-RJ,MEDINDO 0,65M DE BASE E COMSARJETA E MEIO-FIO CONJUGADO RETO,DE CONCRETO SIMPLES FCK=15 ALTURA DE 0,30M,REJUNTAMENTO DE ARGAMASSA DE CIMENTO E AREIA,NO TRACO 1:3,5,COM FORNECIMENTO DE TODOS OS MATERIAISSARJETA E MEIO-FIO CONJUGADO RETO,DE CONCRETO SIMPLES FCK=15</v>
      </c>
      <c r="C8205" s="141" t="s">
        <v>36100</v>
      </c>
      <c r="D8205" s="141" t="s">
        <v>36101</v>
      </c>
      <c r="E8205" s="141" t="s">
        <v>36102</v>
      </c>
      <c r="F8205" s="141" t="s">
        <v>36103</v>
      </c>
      <c r="I8205" s="141" t="s">
        <v>285</v>
      </c>
      <c r="J8205" s="649">
        <v>150.93</v>
      </c>
    </row>
    <row r="8206" spans="1:10" hidden="1">
      <c r="A8206" s="141" t="s">
        <v>36104</v>
      </c>
      <c r="B8206" s="141" t="str">
        <f t="shared" si="128"/>
        <v>SARJETA E MEIO-FIO CONJUGADO RETO,DE CONCRETO SIMPLES FCK=15MPA,MOLDADO NO LOCAL,TIPO DER-RJ,MEDINDO 0,65M DE BASE E COMSARJETA E MEIO-FIO CONJUGADO RETO,DE CONCRETO SIMPLES FCK=15 ALTURA DE 0,30M,REJUNTAMENTO DE ARGAMASSA DE CIMENTO E AREIA,NO TRACO 1:3,5,COM FORNECIMENTO DE TODOS OS MATERIAISSARJETA E MEIO-FIO CONJUGADO RETO,DE CONCRETO SIMPLES FCK=15</v>
      </c>
      <c r="C8206" s="141" t="s">
        <v>36100</v>
      </c>
      <c r="D8206" s="141" t="s">
        <v>36101</v>
      </c>
      <c r="E8206" s="141" t="s">
        <v>36102</v>
      </c>
      <c r="F8206" s="141" t="s">
        <v>36103</v>
      </c>
      <c r="I8206" s="141" t="s">
        <v>285</v>
      </c>
      <c r="J8206" s="649">
        <v>140.66</v>
      </c>
    </row>
    <row r="8207" spans="1:10" hidden="1">
      <c r="A8207" s="141" t="s">
        <v>36105</v>
      </c>
      <c r="B8207" s="141" t="str">
        <f t="shared" si="128"/>
        <v>SARJETA E MEIO-FIO CONJUGADO RETO,DE CONCRETO SIMPLES FCK=15MPA,PRE-MOLDADO,TIPO DER-RJ,MEDINDO 0,65M DE BASE E COM ALTUSARJETA E MEIO-FIO CONJUGADO RETO,DE CONCRETO SIMPLES FCK=15RA DE 0,30M,REJUNTAMENTO DE ARGAMASSA DE CIMENTO E AREIA,NOTRACO 1:3,5,COM FORNECIMENTO DE TODOS OS MATERIAISSARJETA E MEIO-FIO CONJUGADO RETO,DE CONCRETO SIMPLES FCK=15</v>
      </c>
      <c r="C8207" s="141" t="s">
        <v>36100</v>
      </c>
      <c r="D8207" s="141" t="s">
        <v>36106</v>
      </c>
      <c r="E8207" s="141" t="s">
        <v>36107</v>
      </c>
      <c r="F8207" s="141" t="s">
        <v>36108</v>
      </c>
      <c r="I8207" s="141" t="s">
        <v>285</v>
      </c>
      <c r="J8207" s="649">
        <v>144.65</v>
      </c>
    </row>
    <row r="8208" spans="1:10" hidden="1">
      <c r="A8208" s="141" t="s">
        <v>36109</v>
      </c>
      <c r="B8208" s="141" t="str">
        <f t="shared" si="128"/>
        <v>SARJETA E MEIO-FIO CONJUGADO RETO,DE CONCRETO SIMPLES FCK=15MPA,PRE-MOLDADO,TIPO DER-RJ,MEDINDO 0,65M DE BASE E COM ALTUSARJETA E MEIO-FIO CONJUGADO RETO,DE CONCRETO SIMPLES FCK=15RA DE 0,30M,REJUNTAMENTO DE ARGAMASSA DE CIMENTO E AREIA,NOTRACO 1:3,5,COM FORNECIMENTO DE TODOS OS MATERIAISSARJETA E MEIO-FIO CONJUGADO RETO,DE CONCRETO SIMPLES FCK=15</v>
      </c>
      <c r="C8208" s="141" t="s">
        <v>36100</v>
      </c>
      <c r="D8208" s="141" t="s">
        <v>36106</v>
      </c>
      <c r="E8208" s="141" t="s">
        <v>36107</v>
      </c>
      <c r="F8208" s="141" t="s">
        <v>36108</v>
      </c>
      <c r="I8208" s="141" t="s">
        <v>285</v>
      </c>
      <c r="J8208" s="649">
        <v>133.54</v>
      </c>
    </row>
    <row r="8209" spans="1:10" hidden="1">
      <c r="A8209" s="141" t="s">
        <v>36110</v>
      </c>
      <c r="B8209" s="141" t="str">
        <f t="shared" si="128"/>
        <v>SARJETA E MEIO-FIO CONJUGADO CURVO,DE CONCRETO SIMPLES FCK=15MPA,PRE-MOLDADO,TIPO DER-RJ,MEDINDO 0,65M DE BASE E COM ALSARJETA E MEIO-FIO CONJUGADO CURVO,DE CONCRETO SIMPLES FCK=TURA DE 0,30M,REJUNTAMENTO DE ARGAMASSA DE CIMENTO E AREIA,NO TRACO 1:3,5,COM FORNECIMENTO DE TODOS OS MATERIAISSARJETA E MEIO-FIO CONJUGADO CURVO,DE CONCRETO SIMPLES FCK=</v>
      </c>
      <c r="C8209" s="141" t="s">
        <v>36111</v>
      </c>
      <c r="D8209" s="141" t="s">
        <v>36112</v>
      </c>
      <c r="E8209" s="141" t="s">
        <v>36113</v>
      </c>
      <c r="F8209" s="141" t="s">
        <v>36114</v>
      </c>
      <c r="I8209" s="141" t="s">
        <v>285</v>
      </c>
      <c r="J8209" s="649">
        <v>159.12</v>
      </c>
    </row>
    <row r="8210" spans="1:10" hidden="1">
      <c r="A8210" s="141" t="s">
        <v>36115</v>
      </c>
      <c r="B8210" s="141" t="str">
        <f t="shared" si="128"/>
        <v>SARJETA E MEIO-FIO CONJUGADO CURVO,DE CONCRETO SIMPLES FCK=15MPA,PRE-MOLDADO,TIPO DER-RJ,MEDINDO 0,65M DE BASE E COM ALSARJETA E MEIO-FIO CONJUGADO CURVO,DE CONCRETO SIMPLES FCK=TURA DE 0,30M,REJUNTAMENTO DE ARGAMASSA DE CIMENTO E AREIA,NO TRACO 1:3,5,COM FORNECIMENTO DE TODOS OS MATERIAISSARJETA E MEIO-FIO CONJUGADO CURVO,DE CONCRETO SIMPLES FCK=</v>
      </c>
      <c r="C8210" s="141" t="s">
        <v>36111</v>
      </c>
      <c r="D8210" s="141" t="s">
        <v>36112</v>
      </c>
      <c r="E8210" s="141" t="s">
        <v>36113</v>
      </c>
      <c r="F8210" s="141" t="s">
        <v>36114</v>
      </c>
      <c r="I8210" s="141" t="s">
        <v>285</v>
      </c>
      <c r="J8210" s="649">
        <v>146.88999999999999</v>
      </c>
    </row>
    <row r="8211" spans="1:10" hidden="1">
      <c r="A8211" s="141" t="s">
        <v>36116</v>
      </c>
      <c r="B8211" s="141" t="str">
        <f t="shared" si="128"/>
        <v>SARJETA E MEIO-FIO CONJUGADO CURVO,DE CONCRETO SIMPLES FCK=35MPA,MOLDADO NO LOCAL,TIPO DER-RJ,MEDINDO 0,65M DE BASE E CSARJETA E MEIO-FIO CONJUGADO CURVO,DE CONCRETO SIMPLES FCK=OM ALTURA DE 0,30M,REJUNTAMENTO DE ARGAMASSA DE CIMENTO E AREIA,NO TRACO 1:3,5,COM FORNECIMENTO DE TODOS OS MATERIAISSARJETA E MEIO-FIO CONJUGADO CURVO,DE CONCRETO SIMPLES FCK=</v>
      </c>
      <c r="C8211" s="141" t="s">
        <v>36111</v>
      </c>
      <c r="D8211" s="141" t="s">
        <v>36117</v>
      </c>
      <c r="E8211" s="141" t="s">
        <v>36096</v>
      </c>
      <c r="F8211" s="141" t="s">
        <v>36097</v>
      </c>
      <c r="I8211" s="141" t="s">
        <v>285</v>
      </c>
      <c r="J8211" s="649">
        <v>185.36</v>
      </c>
    </row>
    <row r="8212" spans="1:10" hidden="1">
      <c r="A8212" s="141" t="s">
        <v>36118</v>
      </c>
      <c r="B8212" s="141" t="str">
        <f t="shared" si="128"/>
        <v>SARJETA E MEIO-FIO CONJUGADO CURVO,DE CONCRETO SIMPLES FCK=35MPA,MOLDADO NO LOCAL,TIPO DER-RJ,MEDINDO 0,65M DE BASE E CSARJETA E MEIO-FIO CONJUGADO CURVO,DE CONCRETO SIMPLES FCK=OM ALTURA DE 0,30M,REJUNTAMENTO DE ARGAMASSA DE CIMENTO E AREIA,NO TRACO 1:3,5,COM FORNECIMENTO DE TODOS OS MATERIAISSARJETA E MEIO-FIO CONJUGADO CURVO,DE CONCRETO SIMPLES FCK=</v>
      </c>
      <c r="C8212" s="141" t="s">
        <v>36111</v>
      </c>
      <c r="D8212" s="141" t="s">
        <v>36117</v>
      </c>
      <c r="E8212" s="141" t="s">
        <v>36096</v>
      </c>
      <c r="F8212" s="141" t="s">
        <v>36097</v>
      </c>
      <c r="I8212" s="141" t="s">
        <v>285</v>
      </c>
      <c r="J8212" s="649">
        <v>174.07</v>
      </c>
    </row>
    <row r="8213" spans="1:10" hidden="1">
      <c r="A8213" s="141" t="s">
        <v>36119</v>
      </c>
      <c r="B8213" s="141" t="str">
        <f t="shared" si="128"/>
        <v>SARJETA E MEIO-FIO CONJUGADO RETO,DE CONCRETO SIMPLES FCK=35MPA,MOLDADO NO LOCAL,TIPO DER-RJ,MEDINDO 0,65M DE BASE E COMSARJETA E MEIO-FIO CONJUGADO RETO,DE CONCRETO SIMPLES FCK=35 ALTURA DE 0,30M,REJUNTAMENTO DE ARGAMASSA DE CIMENTO E AREIA,NO TRACO 1:3,5,COM FORNECIMENTO DE TODOS OS MATERIAISSARJETA E MEIO-FIO CONJUGADO RETO,DE CONCRETO SIMPLES FCK=35</v>
      </c>
      <c r="C8213" s="141" t="s">
        <v>36120</v>
      </c>
      <c r="D8213" s="141" t="s">
        <v>36101</v>
      </c>
      <c r="E8213" s="141" t="s">
        <v>36102</v>
      </c>
      <c r="F8213" s="141" t="s">
        <v>36103</v>
      </c>
      <c r="I8213" s="141" t="s">
        <v>285</v>
      </c>
      <c r="J8213" s="649">
        <v>168.51</v>
      </c>
    </row>
    <row r="8214" spans="1:10" hidden="1">
      <c r="A8214" s="141" t="s">
        <v>36121</v>
      </c>
      <c r="B8214" s="141" t="str">
        <f t="shared" si="128"/>
        <v>SARJETA E MEIO-FIO CONJUGADO RETO,DE CONCRETO SIMPLES FCK=35MPA,MOLDADO NO LOCAL,TIPO DER-RJ,MEDINDO 0,65M DE BASE E COMSARJETA E MEIO-FIO CONJUGADO RETO,DE CONCRETO SIMPLES FCK=35 ALTURA DE 0,30M,REJUNTAMENTO DE ARGAMASSA DE CIMENTO E AREIA,NO TRACO 1:3,5,COM FORNECIMENTO DE TODOS OS MATERIAISSARJETA E MEIO-FIO CONJUGADO RETO,DE CONCRETO SIMPLES FCK=35</v>
      </c>
      <c r="C8214" s="141" t="s">
        <v>36120</v>
      </c>
      <c r="D8214" s="141" t="s">
        <v>36101</v>
      </c>
      <c r="E8214" s="141" t="s">
        <v>36102</v>
      </c>
      <c r="F8214" s="141" t="s">
        <v>36103</v>
      </c>
      <c r="I8214" s="141" t="s">
        <v>285</v>
      </c>
      <c r="J8214" s="649">
        <v>158.24</v>
      </c>
    </row>
    <row r="8215" spans="1:10" hidden="1">
      <c r="A8215" s="141" t="s">
        <v>36122</v>
      </c>
      <c r="B8215" s="141" t="str">
        <f t="shared" si="128"/>
        <v>SARJETA E MEIO-FIO CONJUGADO RETO,DE CONCRETO SIMPLES FCK=35MPA,PRE-MOLDADO,TIPO DER-RJ,MEDINDO 0,65M DE BASE E COM ALTUSARJETA E MEIO-FIO CONJUGADO RETO,DE CONCRETO SIMPLES FCK=35RA DE 0,30M,REJUNTAMENTO DE ARGAMASSA DE CIMENTO E AREIA,NOTRACO 1:3,5,COM FORNECIMENTO DE TODOS OS MATERIAISSARJETA E MEIO-FIO CONJUGADO RETO,DE CONCRETO SIMPLES FCK=35</v>
      </c>
      <c r="C8215" s="141" t="s">
        <v>36120</v>
      </c>
      <c r="D8215" s="141" t="s">
        <v>36106</v>
      </c>
      <c r="E8215" s="141" t="s">
        <v>36107</v>
      </c>
      <c r="F8215" s="141" t="s">
        <v>36108</v>
      </c>
      <c r="I8215" s="141" t="s">
        <v>285</v>
      </c>
      <c r="J8215" s="649">
        <v>162.24</v>
      </c>
    </row>
    <row r="8216" spans="1:10" hidden="1">
      <c r="A8216" s="141" t="s">
        <v>36123</v>
      </c>
      <c r="B8216" s="141" t="str">
        <f t="shared" si="128"/>
        <v>SARJETA E MEIO-FIO CONJUGADO RETO,DE CONCRETO SIMPLES FCK=35MPA,PRE-MOLDADO,TIPO DER-RJ,MEDINDO 0,65M DE BASE E COM ALTUSARJETA E MEIO-FIO CONJUGADO RETO,DE CONCRETO SIMPLES FCK=35RA DE 0,30M,REJUNTAMENTO DE ARGAMASSA DE CIMENTO E AREIA,NOTRACO 1:3,5,COM FORNECIMENTO DE TODOS OS MATERIAISSARJETA E MEIO-FIO CONJUGADO RETO,DE CONCRETO SIMPLES FCK=35</v>
      </c>
      <c r="C8216" s="141" t="s">
        <v>36120</v>
      </c>
      <c r="D8216" s="141" t="s">
        <v>36106</v>
      </c>
      <c r="E8216" s="141" t="s">
        <v>36107</v>
      </c>
      <c r="F8216" s="141" t="s">
        <v>36108</v>
      </c>
      <c r="I8216" s="141" t="s">
        <v>285</v>
      </c>
      <c r="J8216" s="649">
        <v>151.12</v>
      </c>
    </row>
    <row r="8217" spans="1:10" hidden="1">
      <c r="A8217" s="141" t="s">
        <v>36124</v>
      </c>
      <c r="B8217" s="141" t="str">
        <f t="shared" si="128"/>
        <v>SARJETA E MEIO-FIO CONJUGADO CURVO,DE CONCRETO SIMPLES FCK=35MPA,PRE-MOLDADO,TIPO DER-RJ,MEDINDO 0,65M DE BASE E COM ALSARJETA E MEIO-FIO CONJUGADO CURVO,DE CONCRETO SIMPLES FCK=TURA DE 0,30M,REJUNTAMENTO DE ARGAMASSA DE CIMENTO E AREIA,NO TRACO 1:3,5,COM FORNECIMENTO DE TODOS OS MATERIAISSARJETA E MEIO-FIO CONJUGADO CURVO,DE CONCRETO SIMPLES FCK=</v>
      </c>
      <c r="C8217" s="141" t="s">
        <v>36111</v>
      </c>
      <c r="D8217" s="141" t="s">
        <v>36125</v>
      </c>
      <c r="E8217" s="141" t="s">
        <v>36126</v>
      </c>
      <c r="F8217" s="141" t="s">
        <v>36127</v>
      </c>
      <c r="I8217" s="141" t="s">
        <v>285</v>
      </c>
      <c r="J8217" s="649">
        <v>178.46</v>
      </c>
    </row>
    <row r="8218" spans="1:10" hidden="1">
      <c r="A8218" s="141" t="s">
        <v>36128</v>
      </c>
      <c r="B8218" s="141" t="str">
        <f t="shared" si="128"/>
        <v>SARJETA E MEIO-FIO CONJUGADO CURVO,DE CONCRETO SIMPLES FCK=35MPA,PRE-MOLDADO,TIPO DER-RJ,MEDINDO 0,65M DE BASE E COM ALSARJETA E MEIO-FIO CONJUGADO CURVO,DE CONCRETO SIMPLES FCK=TURA DE 0,30M,REJUNTAMENTO DE ARGAMASSA DE CIMENTO E AREIA,NO TRACO 1:3,5,COM FORNECIMENTO DE TODOS OS MATERIAISSARJETA E MEIO-FIO CONJUGADO CURVO,DE CONCRETO SIMPLES FCK=</v>
      </c>
      <c r="C8218" s="141" t="s">
        <v>36111</v>
      </c>
      <c r="D8218" s="141" t="s">
        <v>36125</v>
      </c>
      <c r="E8218" s="141" t="s">
        <v>36126</v>
      </c>
      <c r="F8218" s="141" t="s">
        <v>36127</v>
      </c>
      <c r="I8218" s="141" t="s">
        <v>285</v>
      </c>
      <c r="J8218" s="649">
        <v>166.23</v>
      </c>
    </row>
    <row r="8219" spans="1:10" hidden="1">
      <c r="A8219" s="141" t="s">
        <v>36129</v>
      </c>
      <c r="B8219" s="141" t="str">
        <f t="shared" si="128"/>
        <v>SARJETA E MEIO-FIO CONJUGADO CURVO,DE CONCRETO SIMPLES COLORIDO FCK=35MPA,MOLDADO NO LOCAL,TIPO DER-RJ,MEDINDO 0,65M DESARJETA E MEIO-FIO CONJUGADO CURVO,DE CONCRETO SIMPLES COLORBASE E COM ALTURA DE 0,30M,REJUNTAMENTO DE ARGAMASSA DE CIMENTO E AREIA,NO TRACO 1:3,5, COM FORNECIMENTO DE TODOS OS MATERIAISSARJETA E MEIO-FIO CONJUGADO CURVO,DE CONCRETO SIMPLES COLOR</v>
      </c>
      <c r="C8219" s="141" t="s">
        <v>36130</v>
      </c>
      <c r="D8219" s="141" t="s">
        <v>36131</v>
      </c>
      <c r="E8219" s="141" t="s">
        <v>36132</v>
      </c>
      <c r="F8219" s="141" t="s">
        <v>36133</v>
      </c>
      <c r="G8219" s="141" t="s">
        <v>36134</v>
      </c>
      <c r="I8219" s="141" t="s">
        <v>285</v>
      </c>
      <c r="J8219" s="649">
        <v>202.65</v>
      </c>
    </row>
    <row r="8220" spans="1:10" hidden="1">
      <c r="A8220" s="141" t="s">
        <v>36135</v>
      </c>
      <c r="B8220" s="141" t="str">
        <f t="shared" si="128"/>
        <v>SARJETA E MEIO-FIO CONJUGADO CURVO,DE CONCRETO SIMPLES COLORIDO FCK=35MPA,MOLDADO NO LOCAL,TIPO DER-RJ,MEDINDO 0,65M DESARJETA E MEIO-FIO CONJUGADO CURVO,DE CONCRETO SIMPLES COLORBASE E COM ALTURA DE 0,30M,REJUNTAMENTO DE ARGAMASSA DE CIMENTO E AREIA,NO TRACO 1:3,5, COM FORNECIMENTO DE TODOS OS MATERIAISSARJETA E MEIO-FIO CONJUGADO CURVO,DE CONCRETO SIMPLES COLOR</v>
      </c>
      <c r="C8220" s="141" t="s">
        <v>36130</v>
      </c>
      <c r="D8220" s="141" t="s">
        <v>36131</v>
      </c>
      <c r="E8220" s="141" t="s">
        <v>36132</v>
      </c>
      <c r="F8220" s="141" t="s">
        <v>36133</v>
      </c>
      <c r="G8220" s="141" t="s">
        <v>36134</v>
      </c>
      <c r="I8220" s="141" t="s">
        <v>285</v>
      </c>
      <c r="J8220" s="649">
        <v>191.37</v>
      </c>
    </row>
    <row r="8221" spans="1:10" hidden="1">
      <c r="A8221" s="141" t="s">
        <v>36136</v>
      </c>
      <c r="B8221" s="141" t="str">
        <f t="shared" si="128"/>
        <v>SARJETA E MEIO-FIO CONJUGADO RETO,DE CONCRETO SIMPLES COLORIDO FCK=35MPA,MOLDADO NO LOCAL,TIPO DER-RJ,MEDINDO 0,65M DESARJETA E MEIO-FIO CONJUGADO RETO,DE CONCRETO SIMPLES COLORIBASE E COM ALTURA DE 0,30M,REJUNTAMENTO DE ARGAMASSA DE CIMENTO E AREIA,NO TRACO 1:3,5,COM FORNECIMENTO DE TODOS OS MATERIAISSARJETA E MEIO-FIO CONJUGADO RETO,DE CONCRETO SIMPLES COLORI</v>
      </c>
      <c r="C8221" s="141" t="s">
        <v>36137</v>
      </c>
      <c r="D8221" s="141" t="s">
        <v>36138</v>
      </c>
      <c r="E8221" s="141" t="s">
        <v>36132</v>
      </c>
      <c r="F8221" s="141" t="s">
        <v>36139</v>
      </c>
      <c r="G8221" s="141" t="s">
        <v>36140</v>
      </c>
      <c r="I8221" s="141" t="s">
        <v>285</v>
      </c>
      <c r="J8221" s="649">
        <v>184.23</v>
      </c>
    </row>
    <row r="8222" spans="1:10" hidden="1">
      <c r="A8222" s="141" t="s">
        <v>36141</v>
      </c>
      <c r="B8222" s="141" t="str">
        <f t="shared" si="128"/>
        <v>SARJETA E MEIO-FIO CONJUGADO RETO,DE CONCRETO SIMPLES COLORIDO FCK=35MPA,MOLDADO NO LOCAL,TIPO DER-RJ,MEDINDO 0,65M DESARJETA E MEIO-FIO CONJUGADO RETO,DE CONCRETO SIMPLES COLORIBASE E COM ALTURA DE 0,30M,REJUNTAMENTO DE ARGAMASSA DE CIMENTO E AREIA,NO TRACO 1:3,5,COM FORNECIMENTO DE TODOS OS MATERIAISSARJETA E MEIO-FIO CONJUGADO RETO,DE CONCRETO SIMPLES COLORI</v>
      </c>
      <c r="C8222" s="141" t="s">
        <v>36137</v>
      </c>
      <c r="D8222" s="141" t="s">
        <v>36138</v>
      </c>
      <c r="E8222" s="141" t="s">
        <v>36132</v>
      </c>
      <c r="F8222" s="141" t="s">
        <v>36139</v>
      </c>
      <c r="G8222" s="141" t="s">
        <v>36140</v>
      </c>
      <c r="I8222" s="141" t="s">
        <v>285</v>
      </c>
      <c r="J8222" s="649">
        <v>173.97</v>
      </c>
    </row>
    <row r="8223" spans="1:10" hidden="1">
      <c r="A8223" s="141" t="s">
        <v>36142</v>
      </c>
      <c r="B8223" s="141" t="str">
        <f t="shared" si="128"/>
        <v>SARJETA E MEIO-FIO CONJUGADO RETO,DE CONCRETO SIMPLES COLORIDO FCK=35MPA,PRE-MOLDADO,TIPO DER-RJ,MEDINDO 0,65M DE BASE ESARJETA E MEIO-FIO CONJUGADO RETO,DE CONCRETO SIMPLES COLORI COM ALTURA DE 0,30M,REJUNTAMENTO DE ARGAMASSA DE CIMENTO EAREIA,NO TRACO 1:3,5,COM FORNECIMENTO DE TODOS OS MATERIAISSARJETA E MEIO-FIO CONJUGADO RETO,DE CONCRETO SIMPLES COLORI</v>
      </c>
      <c r="C8223" s="141" t="s">
        <v>36137</v>
      </c>
      <c r="D8223" s="141" t="s">
        <v>36143</v>
      </c>
      <c r="E8223" s="141" t="s">
        <v>36144</v>
      </c>
      <c r="F8223" s="141" t="s">
        <v>36145</v>
      </c>
      <c r="I8223" s="141" t="s">
        <v>285</v>
      </c>
      <c r="J8223" s="649">
        <v>183.47</v>
      </c>
    </row>
    <row r="8224" spans="1:10" hidden="1">
      <c r="A8224" s="141" t="s">
        <v>36146</v>
      </c>
      <c r="B8224" s="141" t="str">
        <f t="shared" si="128"/>
        <v>SARJETA E MEIO-FIO CONJUGADO RETO,DE CONCRETO SIMPLES COLORIDO FCK=35MPA,PRE-MOLDADO,TIPO DER-RJ,MEDINDO 0,65M DE BASE ESARJETA E MEIO-FIO CONJUGADO RETO,DE CONCRETO SIMPLES COLORI COM ALTURA DE 0,30M,REJUNTAMENTO DE ARGAMASSA DE CIMENTO EAREIA,NO TRACO 1:3,5,COM FORNECIMENTO DE TODOS OS MATERIAISSARJETA E MEIO-FIO CONJUGADO RETO,DE CONCRETO SIMPLES COLORI</v>
      </c>
      <c r="C8224" s="141" t="s">
        <v>36137</v>
      </c>
      <c r="D8224" s="141" t="s">
        <v>36143</v>
      </c>
      <c r="E8224" s="141" t="s">
        <v>36144</v>
      </c>
      <c r="F8224" s="141" t="s">
        <v>36145</v>
      </c>
      <c r="I8224" s="141" t="s">
        <v>285</v>
      </c>
      <c r="J8224" s="649">
        <v>171.62</v>
      </c>
    </row>
    <row r="8225" spans="1:10" hidden="1">
      <c r="A8225" s="141" t="s">
        <v>36147</v>
      </c>
      <c r="B8225" s="141" t="str">
        <f t="shared" si="128"/>
        <v>SARJETA E MEIO-FIO CONJUGADO CURVO,DE CONCRETO SIMPLES COLORIDO FCK=35MPA,PRE-MOLDADO,TIPO DER-RJ,MEDINDO 0,65M DE BASESARJETA E MEIO-FIO CONJUGADO CURVO,DE CONCRETO SIMPLES COLORE COM ALTURA DE 0,30M,REJUNTAMENTO DE ARGAMASSA DE CIMENTO E AREIA,NO TRACO 1:3,5,COM FORNECIMENTO DE TODOS OS MATERIAISSARJETA E MEIO-FIO CONJUGADO CURVO,DE CONCRETO SIMPLES COLOR</v>
      </c>
      <c r="C8225" s="141" t="s">
        <v>36130</v>
      </c>
      <c r="D8225" s="141" t="s">
        <v>36148</v>
      </c>
      <c r="E8225" s="141" t="s">
        <v>36149</v>
      </c>
      <c r="F8225" s="141" t="s">
        <v>36150</v>
      </c>
      <c r="I8225" s="141" t="s">
        <v>285</v>
      </c>
      <c r="J8225" s="649">
        <v>195.76</v>
      </c>
    </row>
    <row r="8226" spans="1:10" hidden="1">
      <c r="A8226" s="141" t="s">
        <v>36151</v>
      </c>
      <c r="B8226" s="141" t="str">
        <f t="shared" si="128"/>
        <v>SARJETA E MEIO-FIO CONJUGADO CURVO,DE CONCRETO SIMPLES COLORIDO FCK=35MPA,PRE-MOLDADO,TIPO DER-RJ,MEDINDO 0,65M DE BASESARJETA E MEIO-FIO CONJUGADO CURVO,DE CONCRETO SIMPLES COLORE COM ALTURA DE 0,30M,REJUNTAMENTO DE ARGAMASSA DE CIMENTO E AREIA,NO TRACO 1:3,5,COM FORNECIMENTO DE TODOS OS MATERIAISSARJETA E MEIO-FIO CONJUGADO CURVO,DE CONCRETO SIMPLES COLOR</v>
      </c>
      <c r="C8226" s="141" t="s">
        <v>36130</v>
      </c>
      <c r="D8226" s="141" t="s">
        <v>36148</v>
      </c>
      <c r="E8226" s="141" t="s">
        <v>36149</v>
      </c>
      <c r="F8226" s="141" t="s">
        <v>36150</v>
      </c>
      <c r="I8226" s="141" t="s">
        <v>285</v>
      </c>
      <c r="J8226" s="649">
        <v>183.53</v>
      </c>
    </row>
    <row r="8227" spans="1:10" hidden="1">
      <c r="A8227" s="141" t="s">
        <v>36152</v>
      </c>
      <c r="B8227" s="141" t="str">
        <f t="shared" si="128"/>
        <v>SARJETA E MEIO-FIO CONJUGADO CURVO,DE CONCRETO SIMPLES FCK =15MPA,MOLDADO NO LOCAL,TIPO DER-RJ,MEDINDO 0,45M DE BASE ESARJETA E MEIO-FIO CONJUGADO CURVO,DE CONCRETO SIMPLES FCK =0,30M DE ALTURA,REJUNTAMENTO COM ARGAMASSA DE CIMENTO E AREIA,NO TRACO 1:3,5,COM FORNECIMENTO DE TODOS OS MATERIAISSARJETA E MEIO-FIO CONJUGADO CURVO,DE CONCRETO SIMPLES FCK =</v>
      </c>
      <c r="C8227" s="141" t="s">
        <v>36153</v>
      </c>
      <c r="D8227" s="141" t="s">
        <v>36154</v>
      </c>
      <c r="E8227" s="141" t="s">
        <v>36155</v>
      </c>
      <c r="F8227" s="141" t="s">
        <v>36103</v>
      </c>
      <c r="I8227" s="141" t="s">
        <v>285</v>
      </c>
      <c r="J8227" s="649">
        <v>131.26</v>
      </c>
    </row>
    <row r="8228" spans="1:10" hidden="1">
      <c r="A8228" s="141" t="s">
        <v>36156</v>
      </c>
      <c r="B8228" s="141" t="str">
        <f t="shared" si="128"/>
        <v>SARJETA E MEIO-FIO CONJUGADO CURVO,DE CONCRETO SIMPLES FCK =15MPA,MOLDADO NO LOCAL,TIPO DER-RJ,MEDINDO 0,45M DE BASE ESARJETA E MEIO-FIO CONJUGADO CURVO,DE CONCRETO SIMPLES FCK =0,30M DE ALTURA,REJUNTAMENTO COM ARGAMASSA DE CIMENTO E AREIA,NO TRACO 1:3,5,COM FORNECIMENTO DE TODOS OS MATERIAISSARJETA E MEIO-FIO CONJUGADO CURVO,DE CONCRETO SIMPLES FCK =</v>
      </c>
      <c r="C8228" s="141" t="s">
        <v>36153</v>
      </c>
      <c r="D8228" s="141" t="s">
        <v>36154</v>
      </c>
      <c r="E8228" s="141" t="s">
        <v>36155</v>
      </c>
      <c r="F8228" s="141" t="s">
        <v>36103</v>
      </c>
      <c r="I8228" s="141" t="s">
        <v>285</v>
      </c>
      <c r="J8228" s="649">
        <v>122.14</v>
      </c>
    </row>
    <row r="8229" spans="1:10" hidden="1">
      <c r="A8229" s="141" t="s">
        <v>36157</v>
      </c>
      <c r="B8229" s="141" t="str">
        <f t="shared" si="128"/>
        <v>SARJETA E MEIO-FIO CONJUGADO RETO,DE CONCRETO SIMPLES FCK=15MPA,MOLDADO NO LOCAL,TIPO DER-RJ,MEDINDO 0,45M DE BASE E 0,3SARJETA E MEIO-FIO CONJUGADO RETO,DE CONCRETO SIMPLES FCK=150M DE ALTURA,REJUNTAMENTO COM ARGAMASSA DE CIMENTO E AREIA,NO TRACO 1:3,5,COM FORNECIMENTO DE TODOS OS MATERIAISSARJETA E MEIO-FIO CONJUGADO RETO,DE CONCRETO SIMPLES FCK=15</v>
      </c>
      <c r="C8229" s="141" t="s">
        <v>36100</v>
      </c>
      <c r="D8229" s="141" t="s">
        <v>36158</v>
      </c>
      <c r="E8229" s="141" t="s">
        <v>36159</v>
      </c>
      <c r="F8229" s="141" t="s">
        <v>36114</v>
      </c>
      <c r="I8229" s="141" t="s">
        <v>285</v>
      </c>
      <c r="J8229" s="649">
        <v>119.33</v>
      </c>
    </row>
    <row r="8230" spans="1:10" hidden="1">
      <c r="A8230" s="141" t="s">
        <v>36160</v>
      </c>
      <c r="B8230" s="141" t="str">
        <f t="shared" si="128"/>
        <v>SARJETA E MEIO-FIO CONJUGADO RETO,DE CONCRETO SIMPLES FCK=15MPA,MOLDADO NO LOCAL,TIPO DER-RJ,MEDINDO 0,45M DE BASE E 0,3SARJETA E MEIO-FIO CONJUGADO RETO,DE CONCRETO SIMPLES FCK=150M DE ALTURA,REJUNTAMENTO COM ARGAMASSA DE CIMENTO E AREIA,NO TRACO 1:3,5,COM FORNECIMENTO DE TODOS OS MATERIAISSARJETA E MEIO-FIO CONJUGADO RETO,DE CONCRETO SIMPLES FCK=15</v>
      </c>
      <c r="C8230" s="141" t="s">
        <v>36100</v>
      </c>
      <c r="D8230" s="141" t="s">
        <v>36158</v>
      </c>
      <c r="E8230" s="141" t="s">
        <v>36159</v>
      </c>
      <c r="F8230" s="141" t="s">
        <v>36114</v>
      </c>
      <c r="I8230" s="141" t="s">
        <v>285</v>
      </c>
      <c r="J8230" s="649">
        <v>111.04</v>
      </c>
    </row>
    <row r="8231" spans="1:10" hidden="1">
      <c r="A8231" s="141" t="s">
        <v>36161</v>
      </c>
      <c r="B8231" s="141" t="str">
        <f t="shared" si="128"/>
        <v>SARJETA E MEIO-FIO CONJUGADO CURVO,DE CONCRETO SIMPLES FCK=15MPA,PRE-MOLDADO,TIPO DER-RJ,MEDINDO 0,45M DE BASE E 0,30MSARJETA E MEIO-FIO CONJUGADO CURVO,DE CONCRETO SIMPLES FCK=DE ALTURA,REJUNTAMENTO COM ARGAMASSA DE CIMENTO E AREIA,NO TRACO 1:3,5,COM FORNECIMENTO DE TODOS OS MATERIAISSARJETA E MEIO-FIO CONJUGADO CURVO,DE CONCRETO SIMPLES FCK=</v>
      </c>
      <c r="C8231" s="141" t="s">
        <v>36111</v>
      </c>
      <c r="D8231" s="141" t="s">
        <v>36162</v>
      </c>
      <c r="E8231" s="141" t="s">
        <v>36163</v>
      </c>
      <c r="F8231" s="141" t="s">
        <v>36164</v>
      </c>
      <c r="I8231" s="141" t="s">
        <v>285</v>
      </c>
      <c r="J8231" s="649">
        <v>116.7</v>
      </c>
    </row>
    <row r="8232" spans="1:10" hidden="1">
      <c r="A8232" s="141" t="s">
        <v>36165</v>
      </c>
      <c r="B8232" s="141" t="str">
        <f t="shared" si="128"/>
        <v>SARJETA E MEIO-FIO CONJUGADO CURVO,DE CONCRETO SIMPLES FCK=15MPA,PRE-MOLDADO,TIPO DER-RJ,MEDINDO 0,45M DE BASE E 0,30MSARJETA E MEIO-FIO CONJUGADO CURVO,DE CONCRETO SIMPLES FCK=DE ALTURA,REJUNTAMENTO COM ARGAMASSA DE CIMENTO E AREIA,NO TRACO 1:3,5,COM FORNECIMENTO DE TODOS OS MATERIAISSARJETA E MEIO-FIO CONJUGADO CURVO,DE CONCRETO SIMPLES FCK=</v>
      </c>
      <c r="C8232" s="141" t="s">
        <v>36111</v>
      </c>
      <c r="D8232" s="141" t="s">
        <v>36162</v>
      </c>
      <c r="E8232" s="141" t="s">
        <v>36163</v>
      </c>
      <c r="F8232" s="141" t="s">
        <v>36164</v>
      </c>
      <c r="I8232" s="141" t="s">
        <v>285</v>
      </c>
      <c r="J8232" s="649">
        <v>107.65</v>
      </c>
    </row>
    <row r="8233" spans="1:10" hidden="1">
      <c r="A8233" s="141" t="s">
        <v>36166</v>
      </c>
      <c r="B8233" s="141" t="str">
        <f t="shared" si="128"/>
        <v>SARJETA E MEIO-FIO CONJUGADO RETO,DE CONCRETO SIMPLES FCK=15MPA,PRE-MOLDADO,TIPO DER-RJ,MEDINDO 0,45M DE BASE E 0,30M DESARJETA E MEIO-FIO CONJUGADO RETO,DE CONCRETO SIMPLES FCK=15 ALTURA,REJUNTAMENTO COM ARGAMASSA DE CIMENTO E AREIA,NO TRACO 1:3,5,COM FORNECIMENTO DE TODOS OS MATERIAISSARJETA E MEIO-FIO CONJUGADO RETO,DE CONCRETO SIMPLES FCK=15</v>
      </c>
      <c r="C8233" s="141" t="s">
        <v>36100</v>
      </c>
      <c r="D8233" s="141" t="s">
        <v>36167</v>
      </c>
      <c r="E8233" s="141" t="s">
        <v>36168</v>
      </c>
      <c r="F8233" s="141" t="s">
        <v>36169</v>
      </c>
      <c r="I8233" s="141" t="s">
        <v>285</v>
      </c>
      <c r="J8233" s="649">
        <v>106.09</v>
      </c>
    </row>
    <row r="8234" spans="1:10" hidden="1">
      <c r="A8234" s="141" t="s">
        <v>36170</v>
      </c>
      <c r="B8234" s="141" t="str">
        <f t="shared" si="128"/>
        <v>SARJETA E MEIO-FIO CONJUGADO RETO,DE CONCRETO SIMPLES FCK=15MPA,PRE-MOLDADO,TIPO DER-RJ,MEDINDO 0,45M DE BASE E 0,30M DESARJETA E MEIO-FIO CONJUGADO RETO,DE CONCRETO SIMPLES FCK=15 ALTURA,REJUNTAMENTO COM ARGAMASSA DE CIMENTO E AREIA,NO TRACO 1:3,5,COM FORNECIMENTO DE TODOS OS MATERIAISSARJETA E MEIO-FIO CONJUGADO RETO,DE CONCRETO SIMPLES FCK=15</v>
      </c>
      <c r="C8234" s="141" t="s">
        <v>36100</v>
      </c>
      <c r="D8234" s="141" t="s">
        <v>36167</v>
      </c>
      <c r="E8234" s="141" t="s">
        <v>36168</v>
      </c>
      <c r="F8234" s="141" t="s">
        <v>36169</v>
      </c>
      <c r="I8234" s="141" t="s">
        <v>285</v>
      </c>
      <c r="J8234" s="649">
        <v>97.86</v>
      </c>
    </row>
    <row r="8235" spans="1:10" hidden="1">
      <c r="A8235" s="141" t="s">
        <v>36171</v>
      </c>
      <c r="B8235" s="141" t="str">
        <f t="shared" si="128"/>
        <v>SARJETA E MEIO-FIO CONJUGADO CURVO,DE CONCRETO SIMPLES FCK=35MPA,MOLDADO NO LOCAL,TIPO DER-RJ,MEDINDO 0,45M DE BASE E 0,SARJETA E MEIO-FIO CONJUGADO CURVO,DE CONCRETO SIMPLES FCK=330M DE ALTURA,REJUNTAMENTO COM ARGAMASSA DE CIMENTO E AREIA,NO TRACO 1:3,5,COM FORNECIMENTO DE TODOS OS MATERIAISSARJETA E MEIO-FIO CONJUGADO CURVO,DE CONCRETO SIMPLES FCK=3</v>
      </c>
      <c r="C8235" s="141" t="s">
        <v>36172</v>
      </c>
      <c r="D8235" s="141" t="s">
        <v>36173</v>
      </c>
      <c r="E8235" s="141" t="s">
        <v>36174</v>
      </c>
      <c r="F8235" s="141" t="s">
        <v>36114</v>
      </c>
      <c r="I8235" s="141" t="s">
        <v>285</v>
      </c>
      <c r="J8235" s="649">
        <v>138.81</v>
      </c>
    </row>
    <row r="8236" spans="1:10" hidden="1">
      <c r="A8236" s="141" t="s">
        <v>36175</v>
      </c>
      <c r="B8236" s="141" t="str">
        <f t="shared" si="128"/>
        <v>SARJETA E MEIO-FIO CONJUGADO CURVO,DE CONCRETO SIMPLES FCK=35MPA,MOLDADO NO LOCAL,TIPO DER-RJ,MEDINDO 0,45M DE BASE E 0,SARJETA E MEIO-FIO CONJUGADO CURVO,DE CONCRETO SIMPLES FCK=330M DE ALTURA,REJUNTAMENTO COM ARGAMASSA DE CIMENTO E AREIA,NO TRACO 1:3,5,COM FORNECIMENTO DE TODOS OS MATERIAISSARJETA E MEIO-FIO CONJUGADO CURVO,DE CONCRETO SIMPLES FCK=3</v>
      </c>
      <c r="C8236" s="141" t="s">
        <v>36172</v>
      </c>
      <c r="D8236" s="141" t="s">
        <v>36173</v>
      </c>
      <c r="E8236" s="141" t="s">
        <v>36174</v>
      </c>
      <c r="F8236" s="141" t="s">
        <v>36114</v>
      </c>
      <c r="I8236" s="141" t="s">
        <v>285</v>
      </c>
      <c r="J8236" s="649">
        <v>129.69</v>
      </c>
    </row>
    <row r="8237" spans="1:10" hidden="1">
      <c r="A8237" s="141" t="s">
        <v>36176</v>
      </c>
      <c r="B8237" s="141" t="str">
        <f t="shared" si="128"/>
        <v>SARJETA E MEIO-FIO CONJUGADO RETO,DE CONCRETO SIMPLES FCK=35MPA,MOLDADO NO LOCAL,TIPO DER-RJ,MEDINDO 0,45M DE BASE E 0,3SARJETA E MEIO-FIO CONJUGADO RETO,DE CONCRETO SIMPLES FCK=350M DE ALTURA,REJUNTAMENTO COM ARGAMASSA DE CIMENTO E AREIA,NO TRACO 1:3,5,COM FORNECIMENTO DE TODOS OS MATERIAISSARJETA E MEIO-FIO CONJUGADO RETO,DE CONCRETO SIMPLES FCK=35</v>
      </c>
      <c r="C8237" s="141" t="s">
        <v>36120</v>
      </c>
      <c r="D8237" s="141" t="s">
        <v>36158</v>
      </c>
      <c r="E8237" s="141" t="s">
        <v>36159</v>
      </c>
      <c r="F8237" s="141" t="s">
        <v>36114</v>
      </c>
      <c r="I8237" s="141" t="s">
        <v>285</v>
      </c>
      <c r="J8237" s="649">
        <v>126.19</v>
      </c>
    </row>
    <row r="8238" spans="1:10" hidden="1">
      <c r="A8238" s="141" t="s">
        <v>36177</v>
      </c>
      <c r="B8238" s="141" t="str">
        <f t="shared" si="128"/>
        <v>SARJETA E MEIO-FIO CONJUGADO RETO,DE CONCRETO SIMPLES FCK=35MPA,MOLDADO NO LOCAL,TIPO DER-RJ,MEDINDO 0,45M DE BASE E 0,3SARJETA E MEIO-FIO CONJUGADO RETO,DE CONCRETO SIMPLES FCK=350M DE ALTURA,REJUNTAMENTO COM ARGAMASSA DE CIMENTO E AREIA,NO TRACO 1:3,5,COM FORNECIMENTO DE TODOS OS MATERIAISSARJETA E MEIO-FIO CONJUGADO RETO,DE CONCRETO SIMPLES FCK=35</v>
      </c>
      <c r="C8238" s="141" t="s">
        <v>36120</v>
      </c>
      <c r="D8238" s="141" t="s">
        <v>36158</v>
      </c>
      <c r="E8238" s="141" t="s">
        <v>36159</v>
      </c>
      <c r="F8238" s="141" t="s">
        <v>36114</v>
      </c>
      <c r="I8238" s="141" t="s">
        <v>285</v>
      </c>
      <c r="J8238" s="649">
        <v>117.9</v>
      </c>
    </row>
    <row r="8239" spans="1:10" hidden="1">
      <c r="A8239" s="141" t="s">
        <v>36178</v>
      </c>
      <c r="B8239" s="141" t="str">
        <f t="shared" si="128"/>
        <v>SARJETA E MEIO-FIO CONJUGADO CURVO,DE CONCRETO SIMPLES FCK=35MPA,PRE-MOLDADO,TIPO DER-RJ,MEDINDO 0,45M DE BASE E 0,30MSARJETA E MEIO-FIO CONJUGADO CURVO,DE CONCRETO SIMPLES FCK=DE ALTURA,REJUNTAMENTO COM ARGAMASSA DE CIMENTO E AREIA,NO TRACO 1:3,5,COM FORNECIMENTO DE TODOS OS MATERIAISSARJETA E MEIO-FIO CONJUGADO CURVO,DE CONCRETO SIMPLES FCK=</v>
      </c>
      <c r="C8239" s="141" t="s">
        <v>36111</v>
      </c>
      <c r="D8239" s="141" t="s">
        <v>36179</v>
      </c>
      <c r="E8239" s="141" t="s">
        <v>36163</v>
      </c>
      <c r="F8239" s="141" t="s">
        <v>36164</v>
      </c>
      <c r="I8239" s="141" t="s">
        <v>285</v>
      </c>
      <c r="J8239" s="649">
        <v>124.25</v>
      </c>
    </row>
    <row r="8240" spans="1:10" hidden="1">
      <c r="A8240" s="141" t="s">
        <v>36180</v>
      </c>
      <c r="B8240" s="141" t="str">
        <f t="shared" si="128"/>
        <v>SARJETA E MEIO-FIO CONJUGADO CURVO,DE CONCRETO SIMPLES FCK=35MPA,PRE-MOLDADO,TIPO DER-RJ,MEDINDO 0,45M DE BASE E 0,30MSARJETA E MEIO-FIO CONJUGADO CURVO,DE CONCRETO SIMPLES FCK=DE ALTURA,REJUNTAMENTO COM ARGAMASSA DE CIMENTO E AREIA,NO TRACO 1:3,5,COM FORNECIMENTO DE TODOS OS MATERIAISSARJETA E MEIO-FIO CONJUGADO CURVO,DE CONCRETO SIMPLES FCK=</v>
      </c>
      <c r="C8240" s="141" t="s">
        <v>36111</v>
      </c>
      <c r="D8240" s="141" t="s">
        <v>36179</v>
      </c>
      <c r="E8240" s="141" t="s">
        <v>36163</v>
      </c>
      <c r="F8240" s="141" t="s">
        <v>36164</v>
      </c>
      <c r="I8240" s="141" t="s">
        <v>285</v>
      </c>
      <c r="J8240" s="649">
        <v>115.2</v>
      </c>
    </row>
    <row r="8241" spans="1:10" hidden="1">
      <c r="A8241" s="141" t="s">
        <v>36181</v>
      </c>
      <c r="B8241" s="141" t="str">
        <f t="shared" si="128"/>
        <v>SARJETA E MEIO-FIO CONJUGADO RETO,DE CONCRETO SIMPLES FCK=35MPA,PRE-MOLDADO,TIPO DER-RJ,MEDINDO 0,45M DE BASE E 0,30M DESARJETA E MEIO-FIO CONJUGADO RETO,DE CONCRETO SIMPLES FCK=35 ALTURA,REJUNTAMENTO COM ARGAMASSA DE CIMENTO E AREIA,NO TRACO 1:3,5,COM FORNECIMENTO DE TODOS OS MATERIAISSARJETA E MEIO-FIO CONJUGADO RETO,DE CONCRETO SIMPLES FCK=35</v>
      </c>
      <c r="C8241" s="141" t="s">
        <v>36120</v>
      </c>
      <c r="D8241" s="141" t="s">
        <v>36167</v>
      </c>
      <c r="E8241" s="141" t="s">
        <v>36168</v>
      </c>
      <c r="F8241" s="141" t="s">
        <v>36169</v>
      </c>
      <c r="I8241" s="141" t="s">
        <v>285</v>
      </c>
      <c r="J8241" s="649">
        <v>112.95</v>
      </c>
    </row>
    <row r="8242" spans="1:10" hidden="1">
      <c r="A8242" s="141" t="s">
        <v>36182</v>
      </c>
      <c r="B8242" s="141" t="str">
        <f t="shared" si="128"/>
        <v>SARJETA E MEIO-FIO CONJUGADO RETO,DE CONCRETO SIMPLES FCK=35MPA,PRE-MOLDADO,TIPO DER-RJ,MEDINDO 0,45M DE BASE E 0,30M DESARJETA E MEIO-FIO CONJUGADO RETO,DE CONCRETO SIMPLES FCK=35 ALTURA,REJUNTAMENTO COM ARGAMASSA DE CIMENTO E AREIA,NO TRACO 1:3,5,COM FORNECIMENTO DE TODOS OS MATERIAISSARJETA E MEIO-FIO CONJUGADO RETO,DE CONCRETO SIMPLES FCK=35</v>
      </c>
      <c r="C8242" s="141" t="s">
        <v>36120</v>
      </c>
      <c r="D8242" s="141" t="s">
        <v>36167</v>
      </c>
      <c r="E8242" s="141" t="s">
        <v>36168</v>
      </c>
      <c r="F8242" s="141" t="s">
        <v>36169</v>
      </c>
      <c r="I8242" s="141" t="s">
        <v>285</v>
      </c>
      <c r="J8242" s="649">
        <v>104.72</v>
      </c>
    </row>
    <row r="8243" spans="1:10" hidden="1">
      <c r="A8243" s="141" t="s">
        <v>36183</v>
      </c>
      <c r="B8243" s="141" t="str">
        <f t="shared" si="128"/>
        <v>SARJETA E MEIO-FIO CONJUGADO CURVO,DE CONCRETO SIMPLES COLORIDO FCK=35MPA,MOLDADO NO LOCAL,TIPO DER-RJ,MEDINDO 0,45M DESARJETA E MEIO-FIO CONJUGADO CURVO,DE CONCRETO SIMPLES COLORBASE E 0,30M DE ALTURA,REJUNTAMENTO COM ARGAMASSA DE CIMENTO E AREIA,NO TRACO 1:3,5,COM FORNECIMENTO DE TODOS OS MATERIAISSARJETA E MEIO-FIO CONJUGADO CURVO,DE CONCRETO SIMPLES COLOR</v>
      </c>
      <c r="C8243" s="141" t="s">
        <v>36130</v>
      </c>
      <c r="D8243" s="141" t="s">
        <v>36184</v>
      </c>
      <c r="E8243" s="141" t="s">
        <v>36185</v>
      </c>
      <c r="F8243" s="141" t="s">
        <v>36186</v>
      </c>
      <c r="G8243" s="141" t="s">
        <v>28395</v>
      </c>
      <c r="I8243" s="141" t="s">
        <v>285</v>
      </c>
      <c r="J8243" s="649">
        <v>151.13</v>
      </c>
    </row>
    <row r="8244" spans="1:10" hidden="1">
      <c r="A8244" s="141" t="s">
        <v>36187</v>
      </c>
      <c r="B8244" s="141" t="str">
        <f t="shared" si="128"/>
        <v>SARJETA E MEIO-FIO CONJUGADO CURVO,DE CONCRETO SIMPLES COLORIDO FCK=35MPA,MOLDADO NO LOCAL,TIPO DER-RJ,MEDINDO 0,45M DESARJETA E MEIO-FIO CONJUGADO CURVO,DE CONCRETO SIMPLES COLORBASE E 0,30M DE ALTURA,REJUNTAMENTO COM ARGAMASSA DE CIMENTO E AREIA,NO TRACO 1:3,5,COM FORNECIMENTO DE TODOS OS MATERIAISSARJETA E MEIO-FIO CONJUGADO CURVO,DE CONCRETO SIMPLES COLOR</v>
      </c>
      <c r="C8244" s="141" t="s">
        <v>36130</v>
      </c>
      <c r="D8244" s="141" t="s">
        <v>36184</v>
      </c>
      <c r="E8244" s="141" t="s">
        <v>36185</v>
      </c>
      <c r="F8244" s="141" t="s">
        <v>36186</v>
      </c>
      <c r="G8244" s="141" t="s">
        <v>28395</v>
      </c>
      <c r="I8244" s="141" t="s">
        <v>285</v>
      </c>
      <c r="J8244" s="649">
        <v>142.01</v>
      </c>
    </row>
    <row r="8245" spans="1:10" hidden="1">
      <c r="A8245" s="141" t="s">
        <v>36188</v>
      </c>
      <c r="B8245" s="141" t="str">
        <f t="shared" si="128"/>
        <v>SARJETA E MEIO FIO CONJUGADO RETO,DE CONCRETO SIMPLES COLORIDO FCK=35MPA,MOLDADOS NO LOCAL,TIPO DER-RJ,MEDINDO 0,45M DESARJETA E MEIO FIO CONJUGADO RETO,DE CONCRETO SIMPLES COLORIBASE E 0,30M DE ALTURA,REJUNTAMENTO COM ARGAMASSA DE CIMENTO E AREIA,NO TRACO 1:3,5,COM FORNECIMENTO DE TODOS OS MATERIAISSARJETA E MEIO FIO CONJUGADO RETO,DE CONCRETO SIMPLES COLORI</v>
      </c>
      <c r="C8245" s="141" t="s">
        <v>36189</v>
      </c>
      <c r="D8245" s="141" t="s">
        <v>36190</v>
      </c>
      <c r="E8245" s="141" t="s">
        <v>36185</v>
      </c>
      <c r="F8245" s="141" t="s">
        <v>36186</v>
      </c>
      <c r="G8245" s="141" t="s">
        <v>28395</v>
      </c>
      <c r="I8245" s="141" t="s">
        <v>285</v>
      </c>
      <c r="J8245" s="649">
        <v>137.38999999999999</v>
      </c>
    </row>
    <row r="8246" spans="1:10" hidden="1">
      <c r="A8246" s="141" t="s">
        <v>36191</v>
      </c>
      <c r="B8246" s="141" t="str">
        <f t="shared" si="128"/>
        <v>SARJETA E MEIO FIO CONJUGADO RETO,DE CONCRETO SIMPLES COLORIDO FCK=35MPA,MOLDADOS NO LOCAL,TIPO DER-RJ,MEDINDO 0,45M DESARJETA E MEIO FIO CONJUGADO RETO,DE CONCRETO SIMPLES COLORIBASE E 0,30M DE ALTURA,REJUNTAMENTO COM ARGAMASSA DE CIMENTO E AREIA,NO TRACO 1:3,5,COM FORNECIMENTO DE TODOS OS MATERIAISSARJETA E MEIO FIO CONJUGADO RETO,DE CONCRETO SIMPLES COLORI</v>
      </c>
      <c r="C8246" s="141" t="s">
        <v>36189</v>
      </c>
      <c r="D8246" s="141" t="s">
        <v>36190</v>
      </c>
      <c r="E8246" s="141" t="s">
        <v>36185</v>
      </c>
      <c r="F8246" s="141" t="s">
        <v>36186</v>
      </c>
      <c r="G8246" s="141" t="s">
        <v>28395</v>
      </c>
      <c r="I8246" s="141" t="s">
        <v>285</v>
      </c>
      <c r="J8246" s="649">
        <v>129.1</v>
      </c>
    </row>
    <row r="8247" spans="1:10" hidden="1">
      <c r="A8247" s="141" t="s">
        <v>36192</v>
      </c>
      <c r="B8247" s="141" t="str">
        <f t="shared" si="128"/>
        <v>SARJETA E MEIO-FIO CONJUGADO CURVO,DE CONCRETO SIMPLES COLORIDO FCK=35MPA,PRE-MOLDADO,TIPO DER-RJ,MEDINDO 0,45M DE BASESARJETA E MEIO-FIO CONJUGADO CURVO,DE CONCRETO SIMPLES COLORE 0,30M DE ALTURA,REJUNTAMENTO COM ARGAMASSA DE CIMENTO E AREIA,NO TRACO 1:3,5,COM FORNECIMENTO DE TODOS OS MATERIAISSARJETA E MEIO-FIO CONJUGADO CURVO,DE CONCRETO SIMPLES COLOR</v>
      </c>
      <c r="C8247" s="141" t="s">
        <v>36130</v>
      </c>
      <c r="D8247" s="141" t="s">
        <v>36193</v>
      </c>
      <c r="E8247" s="141" t="s">
        <v>36194</v>
      </c>
      <c r="F8247" s="141" t="s">
        <v>36097</v>
      </c>
      <c r="I8247" s="141" t="s">
        <v>285</v>
      </c>
      <c r="J8247" s="649">
        <v>136.57</v>
      </c>
    </row>
    <row r="8248" spans="1:10" hidden="1">
      <c r="A8248" s="141" t="s">
        <v>36195</v>
      </c>
      <c r="B8248" s="141" t="str">
        <f t="shared" si="128"/>
        <v>SARJETA E MEIO-FIO CONJUGADO CURVO,DE CONCRETO SIMPLES COLORIDO FCK=35MPA,PRE-MOLDADO,TIPO DER-RJ,MEDINDO 0,45M DE BASESARJETA E MEIO-FIO CONJUGADO CURVO,DE CONCRETO SIMPLES COLORE 0,30M DE ALTURA,REJUNTAMENTO COM ARGAMASSA DE CIMENTO E AREIA,NO TRACO 1:3,5,COM FORNECIMENTO DE TODOS OS MATERIAISSARJETA E MEIO-FIO CONJUGADO CURVO,DE CONCRETO SIMPLES COLOR</v>
      </c>
      <c r="C8248" s="141" t="s">
        <v>36130</v>
      </c>
      <c r="D8248" s="141" t="s">
        <v>36193</v>
      </c>
      <c r="E8248" s="141" t="s">
        <v>36194</v>
      </c>
      <c r="F8248" s="141" t="s">
        <v>36097</v>
      </c>
      <c r="I8248" s="141" t="s">
        <v>285</v>
      </c>
      <c r="J8248" s="649">
        <v>127.52</v>
      </c>
    </row>
    <row r="8249" spans="1:10" hidden="1">
      <c r="A8249" s="141" t="s">
        <v>36196</v>
      </c>
      <c r="B8249" s="141" t="str">
        <f t="shared" si="128"/>
        <v>SARJETA E MEIO-FIO CONJUGADO RETO,DE CONCRETO SIMPLES COLORIDO FCK=35MPA,PRE-MOLDADO,TIPO DER-RJ,MEDINDO 0,45M DE BASE ESARJETA E MEIO-FIO CONJUGADO RETO,DE CONCRETO SIMPLES COLORI 0,30M DE ALTURA,REJUNTAMENTO COM ARGAMASSA DE CIMENTO E AREIA,NO TRACO 1:3,5,COM FORNECIMENTO DE TODOS OS MATERIAISSARJETA E MEIO-FIO CONJUGADO RETO,DE CONCRETO SIMPLES COLORI</v>
      </c>
      <c r="C8249" s="141" t="s">
        <v>36137</v>
      </c>
      <c r="D8249" s="141" t="s">
        <v>36197</v>
      </c>
      <c r="E8249" s="141" t="s">
        <v>36198</v>
      </c>
      <c r="F8249" s="141" t="s">
        <v>36199</v>
      </c>
      <c r="I8249" s="141" t="s">
        <v>285</v>
      </c>
      <c r="J8249" s="649">
        <v>124.16</v>
      </c>
    </row>
    <row r="8250" spans="1:10" hidden="1">
      <c r="A8250" s="141" t="s">
        <v>36200</v>
      </c>
      <c r="B8250" s="141" t="str">
        <f t="shared" si="128"/>
        <v>SARJETA E MEIO-FIO CONJUGADO RETO,DE CONCRETO SIMPLES COLORIDO FCK=35MPA,PRE-MOLDADO,TIPO DER-RJ,MEDINDO 0,45M DE BASE ESARJETA E MEIO-FIO CONJUGADO RETO,DE CONCRETO SIMPLES COLORI 0,30M DE ALTURA,REJUNTAMENTO COM ARGAMASSA DE CIMENTO E AREIA,NO TRACO 1:3,5,COM FORNECIMENTO DE TODOS OS MATERIAISSARJETA E MEIO-FIO CONJUGADO RETO,DE CONCRETO SIMPLES COLORI</v>
      </c>
      <c r="C8250" s="141" t="s">
        <v>36137</v>
      </c>
      <c r="D8250" s="141" t="s">
        <v>36197</v>
      </c>
      <c r="E8250" s="141" t="s">
        <v>36198</v>
      </c>
      <c r="F8250" s="141" t="s">
        <v>36199</v>
      </c>
      <c r="I8250" s="141" t="s">
        <v>285</v>
      </c>
      <c r="J8250" s="649">
        <v>115.93</v>
      </c>
    </row>
    <row r="8251" spans="1:10" hidden="1">
      <c r="A8251" s="141" t="s">
        <v>36201</v>
      </c>
      <c r="B8251" s="141" t="str">
        <f t="shared" si="128"/>
        <v>GUIA DE CONCRETO ARMADO,DESTINADO AO ENCUNHAMENTO DE PAVIMENTACAO EM PARALELOS,EM LOGRADOURO COM DECLIVIDADE DO GREIDE MGUIA DE CONCRETO ARMADO,DESTINADO AO ENCUNHAMENTO DE PAVIMENAIOR QUE 18%,DE SECAO(0,15X0,40)M,ASSENTADO TRANSVERSALMENTE AO EIXO DA VIA.FORNECIMENTO E ASSENTAMENTOGUIA DE CONCRETO ARMADO,DESTINADO AO ENCUNHAMENTO DE PAVIMEN</v>
      </c>
      <c r="C8251" s="141" t="s">
        <v>36202</v>
      </c>
      <c r="D8251" s="141" t="s">
        <v>36203</v>
      </c>
      <c r="E8251" s="141" t="s">
        <v>36204</v>
      </c>
      <c r="F8251" s="141" t="s">
        <v>36205</v>
      </c>
      <c r="I8251" s="141" t="s">
        <v>285</v>
      </c>
      <c r="J8251" s="649">
        <v>257.57</v>
      </c>
    </row>
    <row r="8252" spans="1:10" hidden="1">
      <c r="A8252" s="141" t="s">
        <v>36206</v>
      </c>
      <c r="B8252" s="141" t="str">
        <f t="shared" si="128"/>
        <v>GUIA DE CONCRETO ARMADO,DESTINADO AO ENCUNHAMENTO DE PAVIMENTACAO EM PARALELOS,EM LOGRADOURO COM DECLIVIDADE DO GREIDE MGUIA DE CONCRETO ARMADO,DESTINADO AO ENCUNHAMENTO DE PAVIMENAIOR QUE 18%,DE SECAO(0,15X0,40)M,ASSENTADO TRANSVERSALMENTE AO EIXO DA VIA.FORNECIMENTO E ASSENTAMENTOGUIA DE CONCRETO ARMADO,DESTINADO AO ENCUNHAMENTO DE PAVIMEN</v>
      </c>
      <c r="C8252" s="141" t="s">
        <v>36202</v>
      </c>
      <c r="D8252" s="141" t="s">
        <v>36203</v>
      </c>
      <c r="E8252" s="141" t="s">
        <v>36204</v>
      </c>
      <c r="F8252" s="141" t="s">
        <v>36205</v>
      </c>
      <c r="I8252" s="141" t="s">
        <v>285</v>
      </c>
      <c r="J8252" s="649">
        <v>241.28</v>
      </c>
    </row>
    <row r="8253" spans="1:10" hidden="1">
      <c r="A8253" s="141" t="s">
        <v>36207</v>
      </c>
      <c r="B8253" s="141" t="str">
        <f t="shared" si="128"/>
        <v>SARJETA-GUIA DE PARALELEPIPEDO(1 FIADA),ASSENTE SOBRE BASE DE CONCRETO(FCK=11MPA),INCLUSIVE ESTA,REJUNTAMENTO DE ARGAMASSARJETA-GUIA DE PARALELEPIPEDO(1 FIADA),ASSENTE SOBRE BASE DSA DE CIMENTO E AREIA(TRACO 1:3),PARA PAVIMENTACAO BETUMINOSASARJETA-GUIA DE PARALELEPIPEDO(1 FIADA),ASSENTE SOBRE BASE D</v>
      </c>
      <c r="C8253" s="141" t="s">
        <v>36208</v>
      </c>
      <c r="D8253" s="141" t="s">
        <v>36209</v>
      </c>
      <c r="E8253" s="141" t="s">
        <v>35645</v>
      </c>
      <c r="F8253" s="141" t="s">
        <v>22456</v>
      </c>
      <c r="I8253" s="141" t="s">
        <v>285</v>
      </c>
      <c r="J8253" s="649">
        <v>38.89</v>
      </c>
    </row>
    <row r="8254" spans="1:10" hidden="1">
      <c r="A8254" s="141" t="s">
        <v>36210</v>
      </c>
      <c r="B8254" s="141" t="str">
        <f t="shared" si="128"/>
        <v>SARJETA-GUIA DE PARALELEPIPEDO(1 FIADA),ASSENTE SOBRE BASE DE CONCRETO(FCK=11MPA),INCLUSIVE ESTA,REJUNTAMENTO DE ARGAMASSARJETA-GUIA DE PARALELEPIPEDO(1 FIADA),ASSENTE SOBRE BASE DSA DE CIMENTO E AREIA(TRACO 1:3),PARA PAVIMENTACAO BETUMINOSASARJETA-GUIA DE PARALELEPIPEDO(1 FIADA),ASSENTE SOBRE BASE D</v>
      </c>
      <c r="C8254" s="141" t="s">
        <v>36208</v>
      </c>
      <c r="D8254" s="141" t="s">
        <v>36209</v>
      </c>
      <c r="E8254" s="141" t="s">
        <v>35645</v>
      </c>
      <c r="F8254" s="141" t="s">
        <v>22456</v>
      </c>
      <c r="I8254" s="141" t="s">
        <v>285</v>
      </c>
      <c r="J8254" s="649">
        <v>36.07</v>
      </c>
    </row>
    <row r="8255" spans="1:10" hidden="1">
      <c r="A8255" s="141" t="s">
        <v>36211</v>
      </c>
      <c r="B8255" s="141" t="str">
        <f t="shared" si="128"/>
        <v>LOGRADOURO COM 9,00M DE LARGURA,COMPRENDENDO:A)SUBLEITO COMPACTADO(H=30CM);B)BASE DE BRITA GRADUADA(H=20CM);C)IMPRIMACAOLOGRADOURO COM 9,00M DE LARGURA,COMPRENDENDO:A)SUBLEITO COMP;D)CAPA ASFALTICA(H=5CM);E)MEIOS-FIOS DE CONCRETO SIMPLES;F)GALERIA NOS PASSEIOS(DIAMETRO=50CM);G)CAIXAS DE RALO DE AMBOS OS LADOS A CADA 30,00MLOGRADOURO COM 9,00M DE LARGURA,COMPRENDENDO:A)SUBLEITO COMP</v>
      </c>
      <c r="C8255" s="141" t="s">
        <v>36212</v>
      </c>
      <c r="D8255" s="141" t="s">
        <v>36213</v>
      </c>
      <c r="E8255" s="141" t="s">
        <v>36214</v>
      </c>
      <c r="F8255" s="141" t="s">
        <v>36215</v>
      </c>
      <c r="G8255" s="141" t="s">
        <v>36216</v>
      </c>
      <c r="I8255" s="141" t="s">
        <v>285</v>
      </c>
      <c r="J8255" s="649">
        <v>1962.99</v>
      </c>
    </row>
    <row r="8256" spans="1:10" hidden="1">
      <c r="A8256" s="141" t="s">
        <v>36217</v>
      </c>
      <c r="B8256" s="141" t="str">
        <f t="shared" si="128"/>
        <v>LOGRADOURO COM 9,00M DE LARGURA,COMPRENDENDO:A)SUBLEITO COMPACTADO(H=30CM);B)BASE DE BRITA GRADUADA(H=20CM);C)IMPRIMACAOLOGRADOURO COM 9,00M DE LARGURA,COMPRENDENDO:A)SUBLEITO COMP;D)CAPA ASFALTICA(H=5CM);E)MEIOS-FIOS DE CONCRETO SIMPLES;F)GALERIA NOS PASSEIOS(DIAMETRO=50CM);G)CAIXAS DE RALO DE AMBOS OS LADOS A CADA 30,00MLOGRADOURO COM 9,00M DE LARGURA,COMPRENDENDO:A)SUBLEITO COMP</v>
      </c>
      <c r="C8256" s="141" t="s">
        <v>36212</v>
      </c>
      <c r="D8256" s="141" t="s">
        <v>36213</v>
      </c>
      <c r="E8256" s="141" t="s">
        <v>36214</v>
      </c>
      <c r="F8256" s="141" t="s">
        <v>36215</v>
      </c>
      <c r="G8256" s="141" t="s">
        <v>36216</v>
      </c>
      <c r="I8256" s="141" t="s">
        <v>285</v>
      </c>
      <c r="J8256" s="649">
        <v>1914.68</v>
      </c>
    </row>
    <row r="8257" spans="1:10" hidden="1">
      <c r="A8257" s="141" t="s">
        <v>36218</v>
      </c>
      <c r="B8257" s="141" t="str">
        <f t="shared" si="128"/>
        <v>LOGRADOURO COM 9,00M DE LARGURA,COMPREENDENDO:A)SUBLEITO COMPACTADO(H=30CM);B)BASE DE BRITA CORRIDA(H=20CM);C)PAVIMENTACLOGRADOURO COM 9,00M DE LARGURA,COMPREENDENDO:A)SUBLEITO COMAO DE PARALELEPIPEDOS SOBRE COLCHAO DE AREIA COM REJUNTAMENTO DE BETUME;D)MEIOS-FIOS DE CONCRETO SIMPLES;E)GALERIA NOS PASSEIOS(DIAMETRO=50CM);F)CAIXAS DE RALO DE AMBOS OS LADOS ACADA 30,00MLOGRADOURO COM 9,00M DE LARGURA,COMPREENDENDO:A)SUBLEITO COM</v>
      </c>
      <c r="C8257" s="141" t="s">
        <v>36219</v>
      </c>
      <c r="D8257" s="141" t="s">
        <v>36220</v>
      </c>
      <c r="E8257" s="141" t="s">
        <v>36221</v>
      </c>
      <c r="F8257" s="141" t="s">
        <v>36222</v>
      </c>
      <c r="G8257" s="141" t="s">
        <v>36223</v>
      </c>
      <c r="H8257" s="141" t="s">
        <v>36224</v>
      </c>
      <c r="I8257" s="141" t="s">
        <v>285</v>
      </c>
      <c r="J8257" s="649">
        <v>2623.41</v>
      </c>
    </row>
    <row r="8258" spans="1:10" hidden="1">
      <c r="A8258" s="141" t="s">
        <v>36225</v>
      </c>
      <c r="B8258" s="141" t="str">
        <f t="shared" si="128"/>
        <v>LOGRADOURO COM 9,00M DE LARGURA,COMPREENDENDO:A)SUBLEITO COMPACTADO(H=30CM);B)BASE DE BRITA CORRIDA(H=20CM);C)PAVIMENTACLOGRADOURO COM 9,00M DE LARGURA,COMPREENDENDO:A)SUBLEITO COMAO DE PARALELEPIPEDOS SOBRE COLCHAO DE AREIA COM REJUNTAMENTO DE BETUME;D)MEIOS-FIOS DE CONCRETO SIMPLES;E)GALERIA NOS PASSEIOS(DIAMETRO=50CM);F)CAIXAS DE RALO DE AMBOS OS LADOS ACADA 30,00MLOGRADOURO COM 9,00M DE LARGURA,COMPREENDENDO:A)SUBLEITO COM</v>
      </c>
      <c r="C8258" s="141" t="s">
        <v>36219</v>
      </c>
      <c r="D8258" s="141" t="s">
        <v>36220</v>
      </c>
      <c r="E8258" s="141" t="s">
        <v>36221</v>
      </c>
      <c r="F8258" s="141" t="s">
        <v>36222</v>
      </c>
      <c r="G8258" s="141" t="s">
        <v>36223</v>
      </c>
      <c r="H8258" s="141" t="s">
        <v>36224</v>
      </c>
      <c r="I8258" s="141" t="s">
        <v>285</v>
      </c>
      <c r="J8258" s="649">
        <v>2532.15</v>
      </c>
    </row>
    <row r="8259" spans="1:10" hidden="1">
      <c r="A8259" s="141" t="s">
        <v>36226</v>
      </c>
      <c r="B8259" s="141" t="str">
        <f t="shared" ref="B8259:B8322" si="129">C8259&amp;D8259&amp;C8259&amp;E8259&amp;F8259&amp;G8259&amp;H8259&amp;C8259</f>
        <v>LOGRADOURO COM 9,00M DE LARGURA,COMPREENDENDO:A)SUBLEITO COMPACTADO(H=30CM);B)BASE DE BRITA CORRIDA(H=10CM);C)PAVIMENTACLOGRADOURO COM 9,00M DE LARGURA,COMPREENDENDO:A)SUBLEITO COMAO DE PARALELEPIPEDOS ASSENTES EM COLCHAO DE PO-DE-PEDRA,COM REJUNTAMENTO DE BETUME E CASCALHINHO;D)MEIOS-FIOS DE CONCRETO SIMPLES;E)GALERIA NOS PASSEIOS(DIAMETRO=50CM);F)CAIXAS DE RALO DE AMBOS OS LADOS A CADA 30,00MLOGRADOURO COM 9,00M DE LARGURA,COMPREENDENDO:A)SUBLEITO COM</v>
      </c>
      <c r="C8259" s="141" t="s">
        <v>36219</v>
      </c>
      <c r="D8259" s="141" t="s">
        <v>36227</v>
      </c>
      <c r="E8259" s="141" t="s">
        <v>36228</v>
      </c>
      <c r="F8259" s="141" t="s">
        <v>36229</v>
      </c>
      <c r="G8259" s="141" t="s">
        <v>36230</v>
      </c>
      <c r="H8259" s="141" t="s">
        <v>36231</v>
      </c>
      <c r="I8259" s="141" t="s">
        <v>285</v>
      </c>
      <c r="J8259" s="649">
        <v>2479.4499999999998</v>
      </c>
    </row>
    <row r="8260" spans="1:10" hidden="1">
      <c r="A8260" s="141" t="s">
        <v>36232</v>
      </c>
      <c r="B8260" s="141" t="str">
        <f t="shared" si="129"/>
        <v>LOGRADOURO COM 9,00M DE LARGURA,COMPREENDENDO:A)SUBLEITO COMPACTADO(H=30CM);B)BASE DE BRITA CORRIDA(H=10CM);C)PAVIMENTACLOGRADOURO COM 9,00M DE LARGURA,COMPREENDENDO:A)SUBLEITO COMAO DE PARALELEPIPEDOS ASSENTES EM COLCHAO DE PO-DE-PEDRA,COM REJUNTAMENTO DE BETUME E CASCALHINHO;D)MEIOS-FIOS DE CONCRETO SIMPLES;E)GALERIA NOS PASSEIOS(DIAMETRO=50CM);F)CAIXAS DE RALO DE AMBOS OS LADOS A CADA 30,00MLOGRADOURO COM 9,00M DE LARGURA,COMPREENDENDO:A)SUBLEITO COM</v>
      </c>
      <c r="C8260" s="141" t="s">
        <v>36219</v>
      </c>
      <c r="D8260" s="141" t="s">
        <v>36227</v>
      </c>
      <c r="E8260" s="141" t="s">
        <v>36228</v>
      </c>
      <c r="F8260" s="141" t="s">
        <v>36229</v>
      </c>
      <c r="G8260" s="141" t="s">
        <v>36230</v>
      </c>
      <c r="H8260" s="141" t="s">
        <v>36231</v>
      </c>
      <c r="I8260" s="141" t="s">
        <v>285</v>
      </c>
      <c r="J8260" s="649">
        <v>2388.65</v>
      </c>
    </row>
    <row r="8261" spans="1:10" hidden="1">
      <c r="A8261" s="141" t="s">
        <v>36233</v>
      </c>
      <c r="B8261" s="141" t="str">
        <f t="shared" si="129"/>
        <v>MANTA GEOTEXTIL,EM 1 CAMADA, SOBRE PAVIMENTACAO BETUMINOSA.FORNECIMENTO E COLOCACAOMANTA GEOTEXTIL,EM 1 CAMADA, SOBRE PAVIMENTACAO BETUMINOSA.FMANTA GEOTEXTIL,EM 1 CAMADA, SOBRE PAVIMENTACAO BETUMINOSA.F</v>
      </c>
      <c r="C8261" s="141" t="s">
        <v>36234</v>
      </c>
      <c r="D8261" s="141" t="s">
        <v>27954</v>
      </c>
      <c r="I8261" s="141" t="s">
        <v>27</v>
      </c>
      <c r="J8261" s="649">
        <v>8.6300000000000008</v>
      </c>
    </row>
    <row r="8262" spans="1:10" hidden="1">
      <c r="A8262" s="141" t="s">
        <v>36235</v>
      </c>
      <c r="B8262" s="141" t="str">
        <f t="shared" si="129"/>
        <v>MANTA GEOTEXTIL,EM 1 CAMADA, SOBRE PAVIMENTACAO BETUMINOSA.FORNECIMENTO E COLOCACAOMANTA GEOTEXTIL,EM 1 CAMADA, SOBRE PAVIMENTACAO BETUMINOSA.FMANTA GEOTEXTIL,EM 1 CAMADA, SOBRE PAVIMENTACAO BETUMINOSA.F</v>
      </c>
      <c r="C8262" s="141" t="s">
        <v>36234</v>
      </c>
      <c r="D8262" s="141" t="s">
        <v>27954</v>
      </c>
      <c r="I8262" s="141" t="s">
        <v>27</v>
      </c>
      <c r="J8262" s="649">
        <v>8.36</v>
      </c>
    </row>
    <row r="8263" spans="1:10" hidden="1">
      <c r="A8263" s="141" t="s">
        <v>36236</v>
      </c>
      <c r="B8263" s="141" t="str">
        <f t="shared" si="129"/>
        <v>GUARDA-CORPO DE CONCRETO ARMADO EM LANCES DE 3,00M DE COMPRIMENTO E 60CM DE ALTURA,CONSTANDO DE UM CORRIMAO DE 10X15CM,FGUARDA-CORPO DE CONCRETO ARMADO EM LANCES DE 3,00M DE COMPRIEITO COM FORMA DE CHAPA DE MADEIRA,PLASTIFICADA,COM ESPESSURA DE 17MM,APOIADO EM 4 COLUNAS,COM FORMA PERDIDA DE TUBO DEPVC RIGIDO DE 100MMGUARDA-CORPO DE CONCRETO ARMADO EM LANCES DE 3,00M DE COMPRI</v>
      </c>
      <c r="C8263" s="141" t="s">
        <v>36237</v>
      </c>
      <c r="D8263" s="141" t="s">
        <v>36238</v>
      </c>
      <c r="E8263" s="141" t="s">
        <v>36239</v>
      </c>
      <c r="F8263" s="141" t="s">
        <v>36240</v>
      </c>
      <c r="G8263" s="141" t="s">
        <v>36241</v>
      </c>
      <c r="I8263" s="141" t="s">
        <v>285</v>
      </c>
      <c r="J8263" s="649">
        <v>69.06</v>
      </c>
    </row>
    <row r="8264" spans="1:10" hidden="1">
      <c r="A8264" s="141" t="s">
        <v>36242</v>
      </c>
      <c r="B8264" s="141" t="str">
        <f t="shared" si="129"/>
        <v>GUARDA-CORPO DE CONCRETO ARMADO EM LANCES DE 3,00M DE COMPRIMENTO E 60CM DE ALTURA,CONSTANDO DE UM CORRIMAO DE 10X15CM,FGUARDA-CORPO DE CONCRETO ARMADO EM LANCES DE 3,00M DE COMPRIEITO COM FORMA DE CHAPA DE MADEIRA,PLASTIFICADA,COM ESPESSURA DE 17MM,APOIADO EM 4 COLUNAS,COM FORMA PERDIDA DE TUBO DEPVC RIGIDO DE 100MMGUARDA-CORPO DE CONCRETO ARMADO EM LANCES DE 3,00M DE COMPRI</v>
      </c>
      <c r="C8264" s="141" t="s">
        <v>36237</v>
      </c>
      <c r="D8264" s="141" t="s">
        <v>36238</v>
      </c>
      <c r="E8264" s="141" t="s">
        <v>36239</v>
      </c>
      <c r="F8264" s="141" t="s">
        <v>36240</v>
      </c>
      <c r="G8264" s="141" t="s">
        <v>36241</v>
      </c>
      <c r="I8264" s="141" t="s">
        <v>285</v>
      </c>
      <c r="J8264" s="649">
        <v>65.3</v>
      </c>
    </row>
    <row r="8265" spans="1:10" hidden="1">
      <c r="A8265" s="141" t="s">
        <v>36243</v>
      </c>
      <c r="B8265" s="141" t="str">
        <f t="shared" si="129"/>
        <v>GUARDA-CORPO EM CONCRETO ARMADO,FCK=15MPA,ACO CA-50,FORMADOPOR QUADROS RETANGULARES DE(1,90X0,50)M SUSTENTADOS POR 2 MOGUARDA-CORPO EM CONCRETO ARMADO,FCK=15MPA,ACO CA-50,FORMADONTANTES DE 0,85M DE ALTURA,INCLUSIVE FORNECIMENTO DE MATERIAIS E ELEMENTOS DE FIXACAO NA PONTEGUARDA-CORPO EM CONCRETO ARMADO,FCK=15MPA,ACO CA-50,FORMADO</v>
      </c>
      <c r="C8265" s="141" t="s">
        <v>36244</v>
      </c>
      <c r="D8265" s="141" t="s">
        <v>36245</v>
      </c>
      <c r="E8265" s="141" t="s">
        <v>36246</v>
      </c>
      <c r="F8265" s="141" t="s">
        <v>36247</v>
      </c>
      <c r="I8265" s="141" t="s">
        <v>285</v>
      </c>
      <c r="J8265" s="649">
        <v>222.59</v>
      </c>
    </row>
    <row r="8266" spans="1:10" hidden="1">
      <c r="A8266" s="141" t="s">
        <v>36248</v>
      </c>
      <c r="B8266" s="141" t="str">
        <f t="shared" si="129"/>
        <v>GUARDA-CORPO EM CONCRETO ARMADO,FCK=15MPA,ACO CA-50,FORMADOPOR QUADROS RETANGULARES DE(1,90X0,50)M SUSTENTADOS POR 2 MOGUARDA-CORPO EM CONCRETO ARMADO,FCK=15MPA,ACO CA-50,FORMADONTANTES DE 0,85M DE ALTURA,INCLUSIVE FORNECIMENTO DE MATERIAIS E ELEMENTOS DE FIXACAO NA PONTEGUARDA-CORPO EM CONCRETO ARMADO,FCK=15MPA,ACO CA-50,FORMADO</v>
      </c>
      <c r="C8266" s="141" t="s">
        <v>36244</v>
      </c>
      <c r="D8266" s="141" t="s">
        <v>36245</v>
      </c>
      <c r="E8266" s="141" t="s">
        <v>36246</v>
      </c>
      <c r="F8266" s="141" t="s">
        <v>36247</v>
      </c>
      <c r="I8266" s="141" t="s">
        <v>285</v>
      </c>
      <c r="J8266" s="649">
        <v>205.99</v>
      </c>
    </row>
    <row r="8267" spans="1:10" hidden="1">
      <c r="A8267" s="141" t="s">
        <v>36249</v>
      </c>
      <c r="B8267" s="141" t="str">
        <f t="shared" si="129"/>
        <v>GUARDA-RODAS DE CONCRETO ARMADO,CONFORME PROJETO DA PREFEITURA-RJ,PARA VIADUTOS,MOLDADOS NO LOCAL,COMPREENDENDO VIGAS LOGUARDA-RODAS DE CONCRETO ARMADO,CONFORME PROJETO DA PREFEITUNGITUDINAIS APOIADAS SOBRE MONTANTESGUARDA-RODAS DE CONCRETO ARMADO,CONFORME PROJETO DA PREFEITU</v>
      </c>
      <c r="C8267" s="141" t="s">
        <v>36250</v>
      </c>
      <c r="D8267" s="141" t="s">
        <v>36251</v>
      </c>
      <c r="E8267" s="141" t="s">
        <v>36252</v>
      </c>
      <c r="I8267" s="141" t="s">
        <v>285</v>
      </c>
      <c r="J8267" s="649">
        <v>336.83</v>
      </c>
    </row>
    <row r="8268" spans="1:10" hidden="1">
      <c r="A8268" s="141" t="s">
        <v>36253</v>
      </c>
      <c r="B8268" s="141" t="str">
        <f t="shared" si="129"/>
        <v>GUARDA-RODAS DE CONCRETO ARMADO,CONFORME PROJETO DA PREFEITURA-RJ,PARA VIADUTOS,MOLDADOS NO LOCAL,COMPREENDENDO VIGAS LOGUARDA-RODAS DE CONCRETO ARMADO,CONFORME PROJETO DA PREFEITUNGITUDINAIS APOIADAS SOBRE MONTANTESGUARDA-RODAS DE CONCRETO ARMADO,CONFORME PROJETO DA PREFEITU</v>
      </c>
      <c r="C8268" s="141" t="s">
        <v>36250</v>
      </c>
      <c r="D8268" s="141" t="s">
        <v>36251</v>
      </c>
      <c r="E8268" s="141" t="s">
        <v>36252</v>
      </c>
      <c r="I8268" s="141" t="s">
        <v>285</v>
      </c>
      <c r="J8268" s="649">
        <v>316.73</v>
      </c>
    </row>
    <row r="8269" spans="1:10" hidden="1">
      <c r="A8269" s="141" t="s">
        <v>36254</v>
      </c>
      <c r="B8269" s="141" t="str">
        <f t="shared" si="129"/>
        <v>GUARDA-RODAS DE CONCRETO ARMADO,CONFORME PROJETO DA PREFEITURA-RJ,CONSTANDO DE MONTANTES SUSTENTANDO VIGAS EM FORMA DE TGUARDA-RODAS DE CONCRETO ARMADO,CONFORME PROJETO DA PREFEITURAPEZIO DE CANTOS ARREDONDADOS,COM SECAO DE 55CM DE LARGURAPOR 15CM,E 25CM DE FACES LATERAIS,INCLUSIVE ARMACAOGUARDA-RODAS DE CONCRETO ARMADO,CONFORME PROJETO DA PREFEITU</v>
      </c>
      <c r="C8269" s="141" t="s">
        <v>36250</v>
      </c>
      <c r="D8269" s="141" t="s">
        <v>36255</v>
      </c>
      <c r="E8269" s="141" t="s">
        <v>36256</v>
      </c>
      <c r="F8269" s="141" t="s">
        <v>36257</v>
      </c>
      <c r="I8269" s="141" t="s">
        <v>285</v>
      </c>
      <c r="J8269" s="649">
        <v>336.83</v>
      </c>
    </row>
    <row r="8270" spans="1:10" hidden="1">
      <c r="A8270" s="141" t="s">
        <v>36258</v>
      </c>
      <c r="B8270" s="141" t="str">
        <f t="shared" si="129"/>
        <v>GUARDA-RODAS DE CONCRETO ARMADO,CONFORME PROJETO DA PREFEITURA-RJ,CONSTANDO DE MONTANTES SUSTENTANDO VIGAS EM FORMA DE TGUARDA-RODAS DE CONCRETO ARMADO,CONFORME PROJETO DA PREFEITURAPEZIO DE CANTOS ARREDONDADOS,COM SECAO DE 55CM DE LARGURAPOR 15CM,E 25CM DE FACES LATERAIS,INCLUSIVE ARMACAOGUARDA-RODAS DE CONCRETO ARMADO,CONFORME PROJETO DA PREFEITU</v>
      </c>
      <c r="C8270" s="141" t="s">
        <v>36250</v>
      </c>
      <c r="D8270" s="141" t="s">
        <v>36255</v>
      </c>
      <c r="E8270" s="141" t="s">
        <v>36256</v>
      </c>
      <c r="F8270" s="141" t="s">
        <v>36257</v>
      </c>
      <c r="I8270" s="141" t="s">
        <v>285</v>
      </c>
      <c r="J8270" s="649">
        <v>316.73</v>
      </c>
    </row>
    <row r="8271" spans="1:10" hidden="1">
      <c r="A8271" s="141" t="s">
        <v>36259</v>
      </c>
      <c r="B8271" s="141" t="str">
        <f t="shared" si="129"/>
        <v>GUARDA-RODAS DE CONCRETO ARMADO,CONFECCIONADO C/CONCRETO PREPARADO EM USINA DOSADORA TIPO VERTICAL,DOSADO P/FCK=25MPA EGUARDA-RODAS DE CONCRETO ARMADO,CONFECCIONADO C/CONCRETO PRE8% DE MICROSSILICA E FORMA TRAPEZOIDAL,TIPO NEW JERSEY,C/15CM DE TOPO,38CM DE BASE E 90,50CM DE ALTURA,COMPREENDENDO MATMATERIAIS,LANCAMENTO,COLOC.NA FORMA E ADENSAMENTO MECANICO,ENGASTADO EM SOBRELAJE,EXCL.ESTA,INCL.ARMADURA DE ENGASTEGUARDA-RODAS DE CONCRETO ARMADO,CONFECCIONADO C/CONCRETO PRE</v>
      </c>
      <c r="C8271" s="141" t="s">
        <v>36260</v>
      </c>
      <c r="D8271" s="141" t="s">
        <v>36261</v>
      </c>
      <c r="E8271" s="141" t="s">
        <v>36262</v>
      </c>
      <c r="F8271" s="141" t="s">
        <v>36263</v>
      </c>
      <c r="G8271" s="141" t="s">
        <v>36264</v>
      </c>
      <c r="H8271" s="141" t="s">
        <v>36265</v>
      </c>
      <c r="I8271" s="141" t="s">
        <v>285</v>
      </c>
      <c r="J8271" s="649">
        <v>790.98</v>
      </c>
    </row>
    <row r="8272" spans="1:10" hidden="1">
      <c r="A8272" s="141" t="s">
        <v>36266</v>
      </c>
      <c r="B8272" s="141" t="str">
        <f t="shared" si="129"/>
        <v>GUARDA-RODAS DE CONCRETO ARMADO,CONFECCIONADO C/CONCRETO PREPARADO EM USINA DOSADORA TIPO VERTICAL,DOSADO P/FCK=25MPA EGUARDA-RODAS DE CONCRETO ARMADO,CONFECCIONADO C/CONCRETO PRE8% DE MICROSSILICA E FORMA TRAPEZOIDAL,TIPO NEW JERSEY,C/15CM DE TOPO,38CM DE BASE E 90,50CM DE ALTURA,COMPREENDENDO MATMATERIAIS,LANCAMENTO,COLOC.NA FORMA E ADENSAMENTO MECANICO,ENGASTADO EM SOBRELAJE,EXCL.ESTA,INCL.ARMADURA DE ENGASTEGUARDA-RODAS DE CONCRETO ARMADO,CONFECCIONADO C/CONCRETO PRE</v>
      </c>
      <c r="C8272" s="141" t="s">
        <v>36260</v>
      </c>
      <c r="D8272" s="141" t="s">
        <v>36261</v>
      </c>
      <c r="E8272" s="141" t="s">
        <v>36262</v>
      </c>
      <c r="F8272" s="141" t="s">
        <v>36263</v>
      </c>
      <c r="G8272" s="141" t="s">
        <v>36264</v>
      </c>
      <c r="H8272" s="141" t="s">
        <v>36265</v>
      </c>
      <c r="I8272" s="141" t="s">
        <v>285</v>
      </c>
      <c r="J8272" s="649">
        <v>725.32</v>
      </c>
    </row>
    <row r="8273" spans="1:10" hidden="1">
      <c r="A8273" s="141" t="s">
        <v>36267</v>
      </c>
      <c r="B8273" s="141" t="str">
        <f t="shared" si="129"/>
        <v>GUARDA-RODAS DE CONCRETO ARMADO,PREPARADO COM BETONEIRA,FORMA TRAPEZOIDAL,TIPO NEW JERSEY,COM 15CM DE TOPO,38CM DE BASEGUARDA-RODAS DE CONCRETO ARMADO,PREPARADO COM BETONEIRA,FORME 90,50CM DE ALTURA,COMPREENDENDO MATERIAIS,LANCAMENTO,COLOCACAO NA FORMA E ADENSAMENTO MECANICO,ENGASTADO EM SOBRELAJE,EXCLUSIVE ESTA,INCLUSIVE ARMADURA DE ENGASTEGUARDA-RODAS DE CONCRETO ARMADO,PREPARADO COM BETONEIRA,FORM</v>
      </c>
      <c r="C8273" s="141" t="s">
        <v>36268</v>
      </c>
      <c r="D8273" s="141" t="s">
        <v>36269</v>
      </c>
      <c r="E8273" s="141" t="s">
        <v>36270</v>
      </c>
      <c r="F8273" s="141" t="s">
        <v>36271</v>
      </c>
      <c r="G8273" s="141" t="s">
        <v>36272</v>
      </c>
      <c r="I8273" s="141" t="s">
        <v>285</v>
      </c>
      <c r="J8273" s="649">
        <v>743.48</v>
      </c>
    </row>
    <row r="8274" spans="1:10" hidden="1">
      <c r="A8274" s="141" t="s">
        <v>36273</v>
      </c>
      <c r="B8274" s="141" t="str">
        <f t="shared" si="129"/>
        <v>GUARDA-RODAS DE CONCRETO ARMADO,PREPARADO COM BETONEIRA,FORMA TRAPEZOIDAL,TIPO NEW JERSEY,COM 15CM DE TOPO,38CM DE BASEGUARDA-RODAS DE CONCRETO ARMADO,PREPARADO COM BETONEIRA,FORME 90,50CM DE ALTURA,COMPREENDENDO MATERIAIS,LANCAMENTO,COLOCACAO NA FORMA E ADENSAMENTO MECANICO,ENGASTADO EM SOBRELAJE,EXCLUSIVE ESTA,INCLUSIVE ARMADURA DE ENGASTEGUARDA-RODAS DE CONCRETO ARMADO,PREPARADO COM BETONEIRA,FORM</v>
      </c>
      <c r="C8274" s="141" t="s">
        <v>36268</v>
      </c>
      <c r="D8274" s="141" t="s">
        <v>36269</v>
      </c>
      <c r="E8274" s="141" t="s">
        <v>36270</v>
      </c>
      <c r="F8274" s="141" t="s">
        <v>36271</v>
      </c>
      <c r="G8274" s="141" t="s">
        <v>36272</v>
      </c>
      <c r="I8274" s="141" t="s">
        <v>285</v>
      </c>
      <c r="J8274" s="649">
        <v>679.7</v>
      </c>
    </row>
    <row r="8275" spans="1:10" hidden="1">
      <c r="A8275" s="141" t="s">
        <v>36274</v>
      </c>
      <c r="B8275" s="141" t="str">
        <f t="shared" si="129"/>
        <v>CAMADA DE BLOQUEIO(COLCHAO)DE PO-DE-PEDRA,ESPALHADO E COMPRIMIDO MECANICAMENTE,MEDIDA APOS COMPACTACAOCAMADA DE BLOQUEIO(COLCHAO)DE PO-DE-PEDRA,ESPALHADO E COMPRICAMADA DE BLOQUEIO(COLCHAO)DE PO-DE-PEDRA,ESPALHADO E COMPRI</v>
      </c>
      <c r="C8275" s="141" t="s">
        <v>36275</v>
      </c>
      <c r="D8275" s="141" t="s">
        <v>36276</v>
      </c>
      <c r="I8275" s="141" t="s">
        <v>4524</v>
      </c>
      <c r="J8275" s="649">
        <v>174.75</v>
      </c>
    </row>
    <row r="8276" spans="1:10" hidden="1">
      <c r="A8276" s="141" t="s">
        <v>36277</v>
      </c>
      <c r="B8276" s="141" t="str">
        <f t="shared" si="129"/>
        <v>CAMADA DE BLOQUEIO(COLCHAO)DE PO-DE-PEDRA,ESPALHADO E COMPRIMIDO MECANICAMENTE,MEDIDA APOS COMPACTACAOCAMADA DE BLOQUEIO(COLCHAO)DE PO-DE-PEDRA,ESPALHADO E COMPRICAMADA DE BLOQUEIO(COLCHAO)DE PO-DE-PEDRA,ESPALHADO E COMPRI</v>
      </c>
      <c r="C8276" s="141" t="s">
        <v>36275</v>
      </c>
      <c r="D8276" s="141" t="s">
        <v>36276</v>
      </c>
      <c r="I8276" s="141" t="s">
        <v>4524</v>
      </c>
      <c r="J8276" s="649">
        <v>174.43</v>
      </c>
    </row>
    <row r="8277" spans="1:10" hidden="1">
      <c r="A8277" s="141" t="s">
        <v>36278</v>
      </c>
      <c r="B8277" s="141" t="str">
        <f t="shared" si="129"/>
        <v>CAMADA DE BLOQUEIO(COLCHAO)DE PO-DE-PEDRA,ESPALHADO E COMPRIMIDO MANUALMENTE,MEDIDA APOS COMPACTACAOCAMADA DE BLOQUEIO(COLCHAO)DE PO-DE-PEDRA,ESPALHADO E COMPRICAMADA DE BLOQUEIO(COLCHAO)DE PO-DE-PEDRA,ESPALHADO E COMPRI</v>
      </c>
      <c r="C8277" s="141" t="s">
        <v>36275</v>
      </c>
      <c r="D8277" s="141" t="s">
        <v>36279</v>
      </c>
      <c r="I8277" s="141" t="s">
        <v>4524</v>
      </c>
      <c r="J8277" s="649">
        <v>216.88</v>
      </c>
    </row>
    <row r="8278" spans="1:10" hidden="1">
      <c r="A8278" s="141" t="s">
        <v>36280</v>
      </c>
      <c r="B8278" s="141" t="str">
        <f t="shared" si="129"/>
        <v>CAMADA DE BLOQUEIO(COLCHAO)DE PO-DE-PEDRA,ESPALHADO E COMPRIMIDO MANUALMENTE,MEDIDA APOS COMPACTACAOCAMADA DE BLOQUEIO(COLCHAO)DE PO-DE-PEDRA,ESPALHADO E COMPRICAMADA DE BLOQUEIO(COLCHAO)DE PO-DE-PEDRA,ESPALHADO E COMPRI</v>
      </c>
      <c r="C8278" s="141" t="s">
        <v>36275</v>
      </c>
      <c r="D8278" s="141" t="s">
        <v>36279</v>
      </c>
      <c r="I8278" s="141" t="s">
        <v>4524</v>
      </c>
      <c r="J8278" s="649">
        <v>210.23</v>
      </c>
    </row>
    <row r="8279" spans="1:10" hidden="1">
      <c r="A8279" s="141" t="s">
        <v>36281</v>
      </c>
      <c r="B8279" s="141" t="str">
        <f t="shared" si="129"/>
        <v>CAMADA DE BLOQUEIO(COLCHAO)DE AREIA,ESPALHADO E COMPRIMIDO MECANICAMENTE,MEDIDA APOS COMPACTACAOCAMADA DE BLOQUEIO(COLCHAO)DE AREIA,ESPALHADO E COMPRIMIDO MCAMADA DE BLOQUEIO(COLCHAO)DE AREIA,ESPALHADO E COMPRIMIDO M</v>
      </c>
      <c r="C8279" s="141" t="s">
        <v>36282</v>
      </c>
      <c r="D8279" s="141" t="s">
        <v>36283</v>
      </c>
      <c r="I8279" s="141" t="s">
        <v>4524</v>
      </c>
      <c r="J8279" s="649">
        <v>161.69</v>
      </c>
    </row>
    <row r="8280" spans="1:10" hidden="1">
      <c r="A8280" s="141" t="s">
        <v>36284</v>
      </c>
      <c r="B8280" s="141" t="str">
        <f t="shared" si="129"/>
        <v>CAMADA DE BLOQUEIO(COLCHAO)DE AREIA,ESPALHADO E COMPRIMIDO MECANICAMENTE,MEDIDA APOS COMPACTACAOCAMADA DE BLOQUEIO(COLCHAO)DE AREIA,ESPALHADO E COMPRIMIDO MCAMADA DE BLOQUEIO(COLCHAO)DE AREIA,ESPALHADO E COMPRIMIDO M</v>
      </c>
      <c r="C8280" s="141" t="s">
        <v>36282</v>
      </c>
      <c r="D8280" s="141" t="s">
        <v>36283</v>
      </c>
      <c r="I8280" s="141" t="s">
        <v>4524</v>
      </c>
      <c r="J8280" s="649">
        <v>161.38</v>
      </c>
    </row>
    <row r="8281" spans="1:10" hidden="1">
      <c r="A8281" s="141" t="s">
        <v>36285</v>
      </c>
      <c r="B8281" s="141" t="str">
        <f t="shared" si="129"/>
        <v>CAMADA DE BLOQUEIO (COLCHAO) DE AREIA,ESPALHADO E COMPRIMIDO MANUALMENTE,MEDIDA APOS COMPACTACAOCAMADA DE BLOQUEIO (COLCHAO) DE AREIA,ESPALHADO E COMPRIMIDOCAMADA DE BLOQUEIO (COLCHAO) DE AREIA,ESPALHADO E COMPRIMIDO</v>
      </c>
      <c r="C8281" s="141" t="s">
        <v>36286</v>
      </c>
      <c r="D8281" s="141" t="s">
        <v>36287</v>
      </c>
      <c r="I8281" s="141" t="s">
        <v>4524</v>
      </c>
      <c r="J8281" s="649">
        <v>203.82</v>
      </c>
    </row>
    <row r="8282" spans="1:10" hidden="1">
      <c r="A8282" s="141" t="s">
        <v>36288</v>
      </c>
      <c r="B8282" s="141" t="str">
        <f t="shared" si="129"/>
        <v>CAMADA DE BLOQUEIO (COLCHAO) DE AREIA,ESPALHADO E COMPRIMIDO MANUALMENTE,MEDIDA APOS COMPACTACAOCAMADA DE BLOQUEIO (COLCHAO) DE AREIA,ESPALHADO E COMPRIMIDOCAMADA DE BLOQUEIO (COLCHAO) DE AREIA,ESPALHADO E COMPRIMIDO</v>
      </c>
      <c r="C8282" s="141" t="s">
        <v>36286</v>
      </c>
      <c r="D8282" s="141" t="s">
        <v>36287</v>
      </c>
      <c r="I8282" s="141" t="s">
        <v>4524</v>
      </c>
      <c r="J8282" s="649">
        <v>197.18</v>
      </c>
    </row>
    <row r="8283" spans="1:10" hidden="1">
      <c r="A8283" s="141" t="s">
        <v>36289</v>
      </c>
      <c r="B8283" s="141" t="str">
        <f t="shared" si="129"/>
        <v>REVESTIMENTO DE CONCRETO BETUMINOSO USINADO A QUENTE,DE ACORDO COM AS INSTRUCOES/ESPECIFICACOES DO CONTRATANTE,CONSIDERAREVESTIMENTO DE CONCRETO BETUMINOSO USINADO A QUENTE,DE ACORNDO SOMENTE O ESPALHAMENTO COM VIBROACABADORA CONVENCIONAL E COMPACTACAO MECANICAREVESTIMENTO DE CONCRETO BETUMINOSO USINADO A QUENTE,DE ACOR</v>
      </c>
      <c r="C8283" s="141" t="s">
        <v>36290</v>
      </c>
      <c r="D8283" s="141" t="s">
        <v>36291</v>
      </c>
      <c r="E8283" s="141" t="s">
        <v>36292</v>
      </c>
      <c r="F8283" s="141" t="s">
        <v>36293</v>
      </c>
      <c r="I8283" s="141" t="s">
        <v>16877</v>
      </c>
      <c r="J8283" s="649">
        <v>25.26</v>
      </c>
    </row>
    <row r="8284" spans="1:10" hidden="1">
      <c r="A8284" s="141" t="s">
        <v>36294</v>
      </c>
      <c r="B8284" s="141" t="str">
        <f t="shared" si="129"/>
        <v>REVESTIMENTO DE CONCRETO BETUMINOSO USINADO A QUENTE,DE ACORDO COM AS INSTRUCOES/ESPECIFICACOES DO CONTRATANTE,CONSIDERAREVESTIMENTO DE CONCRETO BETUMINOSO USINADO A QUENTE,DE ACORNDO SOMENTE O ESPALHAMENTO COM VIBROACABADORA CONVENCIONAL E COMPACTACAO MECANICAREVESTIMENTO DE CONCRETO BETUMINOSO USINADO A QUENTE,DE ACOR</v>
      </c>
      <c r="C8284" s="141" t="s">
        <v>36290</v>
      </c>
      <c r="D8284" s="141" t="s">
        <v>36291</v>
      </c>
      <c r="E8284" s="141" t="s">
        <v>36292</v>
      </c>
      <c r="F8284" s="141" t="s">
        <v>36293</v>
      </c>
      <c r="I8284" s="141" t="s">
        <v>16877</v>
      </c>
      <c r="J8284" s="649">
        <v>23.76</v>
      </c>
    </row>
    <row r="8285" spans="1:10" hidden="1">
      <c r="A8285" s="141" t="s">
        <v>36295</v>
      </c>
      <c r="B8285" s="141" t="str">
        <f t="shared" si="129"/>
        <v>REVESTIMENTO DE CONCRETO BETUMINOSO USINADO A QUENTE,DE ACORDO COM AS INSTRUCOES/ESPECIFICACOES DO CONTRATANTE,CONSIDERAREVESTIMENTO DE CONCRETO BETUMINOSO USINADO A QUENTE,DE ACORNDO SOMENTE O ESPALHAMENTO COM MOTONIVELADORA E COMPACTACAO MECANICAREVESTIMENTO DE CONCRETO BETUMINOSO USINADO A QUENTE,DE ACOR</v>
      </c>
      <c r="C8285" s="141" t="s">
        <v>36290</v>
      </c>
      <c r="D8285" s="141" t="s">
        <v>36291</v>
      </c>
      <c r="E8285" s="141" t="s">
        <v>36296</v>
      </c>
      <c r="F8285" s="141" t="s">
        <v>36297</v>
      </c>
      <c r="I8285" s="141" t="s">
        <v>16877</v>
      </c>
      <c r="J8285" s="649">
        <v>22.42</v>
      </c>
    </row>
    <row r="8286" spans="1:10" hidden="1">
      <c r="A8286" s="141" t="s">
        <v>36298</v>
      </c>
      <c r="B8286" s="141" t="str">
        <f t="shared" si="129"/>
        <v>REVESTIMENTO DE CONCRETO BETUMINOSO USINADO A QUENTE,DE ACORDO COM AS INSTRUCOES/ESPECIFICACOES DO CONTRATANTE,CONSIDERAREVESTIMENTO DE CONCRETO BETUMINOSO USINADO A QUENTE,DE ACORNDO SOMENTE O ESPALHAMENTO COM MOTONIVELADORA E COMPACTACAO MECANICAREVESTIMENTO DE CONCRETO BETUMINOSO USINADO A QUENTE,DE ACOR</v>
      </c>
      <c r="C8286" s="141" t="s">
        <v>36290</v>
      </c>
      <c r="D8286" s="141" t="s">
        <v>36291</v>
      </c>
      <c r="E8286" s="141" t="s">
        <v>36296</v>
      </c>
      <c r="F8286" s="141" t="s">
        <v>36297</v>
      </c>
      <c r="I8286" s="141" t="s">
        <v>16877</v>
      </c>
      <c r="J8286" s="649">
        <v>21.01</v>
      </c>
    </row>
    <row r="8287" spans="1:10" hidden="1">
      <c r="A8287" s="141" t="s">
        <v>36299</v>
      </c>
      <c r="B8287" s="141" t="str">
        <f t="shared" si="129"/>
        <v>REVESTIMENTO DE CONCRETO BETUMINOSO USINADO A QUENTE,DE ACORDO COM AS INSTRUCOES/ESPECIFICACOES DO CONTRATANTE,CONSIDERAREVESTIMENTO DE CONCRETO BETUMINOSO USINADO A QUENTE,DE ACORNDO SOMENTE O ESPALHAMENTO COM VIBROACABADORA ELETRONICA E COMPACTACAO MECANICAREVESTIMENTO DE CONCRETO BETUMINOSO USINADO A QUENTE,DE ACOR</v>
      </c>
      <c r="C8287" s="141" t="s">
        <v>36290</v>
      </c>
      <c r="D8287" s="141" t="s">
        <v>36291</v>
      </c>
      <c r="E8287" s="141" t="s">
        <v>36300</v>
      </c>
      <c r="F8287" s="141" t="s">
        <v>36301</v>
      </c>
      <c r="I8287" s="141" t="s">
        <v>16877</v>
      </c>
      <c r="J8287" s="649">
        <v>24.14</v>
      </c>
    </row>
    <row r="8288" spans="1:10" hidden="1">
      <c r="A8288" s="141" t="s">
        <v>36302</v>
      </c>
      <c r="B8288" s="141" t="str">
        <f t="shared" si="129"/>
        <v>REVESTIMENTO DE CONCRETO BETUMINOSO USINADO A QUENTE,DE ACORDO COM AS INSTRUCOES/ESPECIFICACOES DO CONTRATANTE,CONSIDERAREVESTIMENTO DE CONCRETO BETUMINOSO USINADO A QUENTE,DE ACORNDO SOMENTE O ESPALHAMENTO COM VIBROACABADORA ELETRONICA E COMPACTACAO MECANICAREVESTIMENTO DE CONCRETO BETUMINOSO USINADO A QUENTE,DE ACOR</v>
      </c>
      <c r="C8288" s="141" t="s">
        <v>36290</v>
      </c>
      <c r="D8288" s="141" t="s">
        <v>36291</v>
      </c>
      <c r="E8288" s="141" t="s">
        <v>36300</v>
      </c>
      <c r="F8288" s="141" t="s">
        <v>36301</v>
      </c>
      <c r="I8288" s="141" t="s">
        <v>16877</v>
      </c>
      <c r="J8288" s="649">
        <v>22.64</v>
      </c>
    </row>
    <row r="8289" spans="1:10" hidden="1">
      <c r="A8289" s="141" t="s">
        <v>36303</v>
      </c>
      <c r="B8289" s="141" t="str">
        <f t="shared" si="129"/>
        <v>REVESTIMENTO DE CONCRETO BETUMINOSO USINADO A QUENTE,DE ACORDO COM AS INSTRUCOES/ESPECIFICACOES DO CONTRATANTE,CONSIDERAREVESTIMENTO DE CONCRETO BETUMINOSO USINADO A QUENTE,DE ACORNDO SOMENTE O ESPALHAMENTO MANUAL E COMPACTACAO MECANICAREVESTIMENTO DE CONCRETO BETUMINOSO USINADO A QUENTE,DE ACOR</v>
      </c>
      <c r="C8289" s="141" t="s">
        <v>36290</v>
      </c>
      <c r="D8289" s="141" t="s">
        <v>36291</v>
      </c>
      <c r="E8289" s="141" t="s">
        <v>36304</v>
      </c>
      <c r="I8289" s="141" t="s">
        <v>16877</v>
      </c>
      <c r="J8289" s="649">
        <v>17.84</v>
      </c>
    </row>
    <row r="8290" spans="1:10" hidden="1">
      <c r="A8290" s="141" t="s">
        <v>36305</v>
      </c>
      <c r="B8290" s="141" t="str">
        <f t="shared" si="129"/>
        <v>REVESTIMENTO DE CONCRETO BETUMINOSO USINADO A QUENTE,DE ACORDO COM AS INSTRUCOES/ESPECIFICACOES DO CONTRATANTE,CONSIDERAREVESTIMENTO DE CONCRETO BETUMINOSO USINADO A QUENTE,DE ACORNDO SOMENTE O ESPALHAMENTO MANUAL E COMPACTACAO MECANICAREVESTIMENTO DE CONCRETO BETUMINOSO USINADO A QUENTE,DE ACOR</v>
      </c>
      <c r="C8290" s="141" t="s">
        <v>36290</v>
      </c>
      <c r="D8290" s="141" t="s">
        <v>36291</v>
      </c>
      <c r="E8290" s="141" t="s">
        <v>36304</v>
      </c>
      <c r="I8290" s="141" t="s">
        <v>16877</v>
      </c>
      <c r="J8290" s="649">
        <v>16.559999999999999</v>
      </c>
    </row>
    <row r="8291" spans="1:10" hidden="1">
      <c r="A8291" s="141" t="s">
        <v>36306</v>
      </c>
      <c r="B8291" s="141" t="str">
        <f t="shared" si="129"/>
        <v>RECOMPOSICAO DE PAVIMENTACAO DE RUA,DEVIDO A ABERTURA DE VALA PARA ASSENTAMENTO DE TUBULACAO,INCLUSIVE REMOCAO DE ATE 20RECOMPOSICAO DE PAVIMENTACAO DE RUA,DEVIDO A ABERTURA DE VAL,00M DO REATERRO SOLTO,CONCRETAGEM FCK=10MPA COM 20CM DE ESPESSURA,CARGA,TRANSPORTE E DESCARGA DO MATERIAL EXCEDENTE ATEA DISTANCIA DE 20KM,EXCLUSIVE CONCRETO ASFALTICO(VIDE ITEM 08.015.0018)RECOMPOSICAO DE PAVIMENTACAO DE RUA,DEVIDO A ABERTURA DE VAL</v>
      </c>
      <c r="C8291" s="141" t="s">
        <v>36307</v>
      </c>
      <c r="D8291" s="141" t="s">
        <v>36308</v>
      </c>
      <c r="E8291" s="141" t="s">
        <v>36309</v>
      </c>
      <c r="F8291" s="141" t="s">
        <v>36310</v>
      </c>
      <c r="G8291" s="141" t="s">
        <v>36311</v>
      </c>
      <c r="H8291" s="141" t="s">
        <v>36312</v>
      </c>
      <c r="I8291" s="141" t="s">
        <v>27</v>
      </c>
      <c r="J8291" s="649">
        <v>183.08</v>
      </c>
    </row>
    <row r="8292" spans="1:10" hidden="1">
      <c r="A8292" s="141" t="s">
        <v>36313</v>
      </c>
      <c r="B8292" s="141" t="str">
        <f t="shared" si="129"/>
        <v>RECOMPOSICAO DE PAVIMENTACAO DE RUA,DEVIDO A ABERTURA DE VALA PARA ASSENTAMENTO DE TUBULACAO,INCLUSIVE REMOCAO DE ATE 20RECOMPOSICAO DE PAVIMENTACAO DE RUA,DEVIDO A ABERTURA DE VAL,00M DO REATERRO SOLTO,CONCRETAGEM FCK=10MPA COM 20CM DE ESPESSURA,CARGA,TRANSPORTE E DESCARGA DO MATERIAL EXCEDENTE ATEA DISTANCIA DE 20KM,EXCLUSIVE CONCRETO ASFALTICO(VIDE ITEM 08.015.0018)RECOMPOSICAO DE PAVIMENTACAO DE RUA,DEVIDO A ABERTURA DE VAL</v>
      </c>
      <c r="C8292" s="141" t="s">
        <v>36307</v>
      </c>
      <c r="D8292" s="141" t="s">
        <v>36308</v>
      </c>
      <c r="E8292" s="141" t="s">
        <v>36309</v>
      </c>
      <c r="F8292" s="141" t="s">
        <v>36310</v>
      </c>
      <c r="G8292" s="141" t="s">
        <v>36311</v>
      </c>
      <c r="H8292" s="141" t="s">
        <v>36312</v>
      </c>
      <c r="I8292" s="141" t="s">
        <v>27</v>
      </c>
      <c r="J8292" s="649">
        <v>173.06</v>
      </c>
    </row>
    <row r="8293" spans="1:10" hidden="1">
      <c r="A8293" s="141" t="s">
        <v>36314</v>
      </c>
      <c r="B8293" s="141" t="str">
        <f t="shared" si="129"/>
        <v>MEIO-FIO E SARJETA CONJUGADOS,DE CONCRETO USINADO 15MPA,MOLDADO "IN LOCO",ATRAVES DE MAQUINA ESPECIAL,MEDINDO EM TORNO DMEIO-FIO E SARJETA CONJUGADOS,DE CONCRETO USINADO 15MPA,MOLDE 0,47M DE BASE E 0,30M DE ALTURA,ACABAMENTO COM ARGAMASSA DE CIMENTO E PO-DE-PEDRA,NO TRACO 1:3,COM FORNECIMENTO DOS MATERIAIS,EXCLUSIVE PREPARO DE BASE E TOPOGRAFIAMEIO-FIO E SARJETA CONJUGADOS,DE CONCRETO USINADO 15MPA,MOLD</v>
      </c>
      <c r="C8293" s="141" t="s">
        <v>36315</v>
      </c>
      <c r="D8293" s="141" t="s">
        <v>36316</v>
      </c>
      <c r="E8293" s="141" t="s">
        <v>36317</v>
      </c>
      <c r="F8293" s="141" t="s">
        <v>36318</v>
      </c>
      <c r="G8293" s="141" t="s">
        <v>36319</v>
      </c>
      <c r="I8293" s="141" t="s">
        <v>285</v>
      </c>
      <c r="J8293" s="649">
        <v>55.11</v>
      </c>
    </row>
    <row r="8294" spans="1:10" hidden="1">
      <c r="A8294" s="141" t="s">
        <v>36320</v>
      </c>
      <c r="B8294" s="141" t="str">
        <f t="shared" si="129"/>
        <v>MEIO-FIO E SARJETA CONJUGADOS,DE CONCRETO USINADO 15MPA,MOLDADO "IN LOCO",ATRAVES DE MAQUINA ESPECIAL,MEDINDO EM TORNO DMEIO-FIO E SARJETA CONJUGADOS,DE CONCRETO USINADO 15MPA,MOLDE 0,47M DE BASE E 0,30M DE ALTURA,ACABAMENTO COM ARGAMASSA DE CIMENTO E PO-DE-PEDRA,NO TRACO 1:3,COM FORNECIMENTO DOS MATERIAIS,EXCLUSIVE PREPARO DE BASE E TOPOGRAFIAMEIO-FIO E SARJETA CONJUGADOS,DE CONCRETO USINADO 15MPA,MOLD</v>
      </c>
      <c r="C8294" s="141" t="s">
        <v>36315</v>
      </c>
      <c r="D8294" s="141" t="s">
        <v>36316</v>
      </c>
      <c r="E8294" s="141" t="s">
        <v>36317</v>
      </c>
      <c r="F8294" s="141" t="s">
        <v>36318</v>
      </c>
      <c r="G8294" s="141" t="s">
        <v>36319</v>
      </c>
      <c r="I8294" s="141" t="s">
        <v>285</v>
      </c>
      <c r="J8294" s="649">
        <v>53.42</v>
      </c>
    </row>
    <row r="8295" spans="1:10" hidden="1">
      <c r="A8295" s="141" t="s">
        <v>36321</v>
      </c>
      <c r="B8295" s="141" t="str">
        <f t="shared" si="129"/>
        <v>MEIO-FIO E SARJETA CONJUGADOS,DE CONCRETO USINADO 15MPA,MOLDADO "IN LOCO",ATRAVES DE MAQUINA ESPECIAL,MEDINDO EM TORNO DMEIO-FIO E SARJETA CONJUGADOS,DE CONCRETO USINADO 15MPA,MOLDE 0,35M DE BASE E 0,30M DE ALTURA,ACABAMENTO COM ARGAMASSA DE CIMENTO E PO-DE-PEDRA,NO TRACO 1:3,COM FORNECIMENTO DOS MATERIAIS,EXCLUSIVE PREPARO DE BASE E TOPOGRAFIAMEIO-FIO E SARJETA CONJUGADOS,DE CONCRETO USINADO 15MPA,MOLD</v>
      </c>
      <c r="C8295" s="141" t="s">
        <v>36315</v>
      </c>
      <c r="D8295" s="141" t="s">
        <v>36316</v>
      </c>
      <c r="E8295" s="141" t="s">
        <v>36322</v>
      </c>
      <c r="F8295" s="141" t="s">
        <v>36318</v>
      </c>
      <c r="G8295" s="141" t="s">
        <v>36319</v>
      </c>
      <c r="I8295" s="141" t="s">
        <v>285</v>
      </c>
      <c r="J8295" s="649">
        <v>46.21</v>
      </c>
    </row>
    <row r="8296" spans="1:10" hidden="1">
      <c r="A8296" s="141" t="s">
        <v>36323</v>
      </c>
      <c r="B8296" s="141" t="str">
        <f t="shared" si="129"/>
        <v>MEIO-FIO E SARJETA CONJUGADOS,DE CONCRETO USINADO 15MPA,MOLDADO "IN LOCO",ATRAVES DE MAQUINA ESPECIAL,MEDINDO EM TORNO DMEIO-FIO E SARJETA CONJUGADOS,DE CONCRETO USINADO 15MPA,MOLDE 0,35M DE BASE E 0,30M DE ALTURA,ACABAMENTO COM ARGAMASSA DE CIMENTO E PO-DE-PEDRA,NO TRACO 1:3,COM FORNECIMENTO DOS MATERIAIS,EXCLUSIVE PREPARO DE BASE E TOPOGRAFIAMEIO-FIO E SARJETA CONJUGADOS,DE CONCRETO USINADO 15MPA,MOLD</v>
      </c>
      <c r="C8296" s="141" t="s">
        <v>36315</v>
      </c>
      <c r="D8296" s="141" t="s">
        <v>36316</v>
      </c>
      <c r="E8296" s="141" t="s">
        <v>36322</v>
      </c>
      <c r="F8296" s="141" t="s">
        <v>36318</v>
      </c>
      <c r="G8296" s="141" t="s">
        <v>36319</v>
      </c>
      <c r="I8296" s="141" t="s">
        <v>285</v>
      </c>
      <c r="J8296" s="649">
        <v>44.79</v>
      </c>
    </row>
    <row r="8297" spans="1:10" hidden="1">
      <c r="A8297" s="141" t="s">
        <v>36324</v>
      </c>
      <c r="B8297" s="141" t="str">
        <f t="shared" si="129"/>
        <v>MEIO-FIO E SARJETA(LINHA D`AGUA),DE CONCRETO USINADO 15MPA,MOLDADO "IN LOCO",ATRAVES DE MAQUINA ESPECIAL,MEDINDO EM TORNMEIO-FIO E SARJETA(LINHA D`AGUA),DE CONCRETO USINADO 15MPA,MO DE 0,30M DE BASE E 0,26M DE ALTURA,ACABAMENTO COM ARGAMASSA DE CIMENTO E PO-DE-PEDRA,NO TRACO 1:3,COM FORNECIMENTO DOSMATERIAIS,EXCLUSIVE PREPARO DE BASE E TOPOGRAFIAMEIO-FIO E SARJETA(LINHA D`AGUA),DE CONCRETO USINADO 15MPA,M</v>
      </c>
      <c r="C8297" s="141" t="s">
        <v>36325</v>
      </c>
      <c r="D8297" s="141" t="s">
        <v>36326</v>
      </c>
      <c r="E8297" s="141" t="s">
        <v>36327</v>
      </c>
      <c r="F8297" s="141" t="s">
        <v>36328</v>
      </c>
      <c r="G8297" s="141" t="s">
        <v>36329</v>
      </c>
      <c r="I8297" s="141" t="s">
        <v>285</v>
      </c>
      <c r="J8297" s="649">
        <v>33.72</v>
      </c>
    </row>
    <row r="8298" spans="1:10" hidden="1">
      <c r="A8298" s="141" t="s">
        <v>36330</v>
      </c>
      <c r="B8298" s="141" t="str">
        <f t="shared" si="129"/>
        <v>MEIO-FIO E SARJETA(LINHA D`AGUA),DE CONCRETO USINADO 15MPA,MOLDADO "IN LOCO",ATRAVES DE MAQUINA ESPECIAL,MEDINDO EM TORNMEIO-FIO E SARJETA(LINHA D`AGUA),DE CONCRETO USINADO 15MPA,MO DE 0,30M DE BASE E 0,26M DE ALTURA,ACABAMENTO COM ARGAMASSA DE CIMENTO E PO-DE-PEDRA,NO TRACO 1:3,COM FORNECIMENTO DOSMATERIAIS,EXCLUSIVE PREPARO DE BASE E TOPOGRAFIAMEIO-FIO E SARJETA(LINHA D`AGUA),DE CONCRETO USINADO 15MPA,M</v>
      </c>
      <c r="C8298" s="141" t="s">
        <v>36325</v>
      </c>
      <c r="D8298" s="141" t="s">
        <v>36326</v>
      </c>
      <c r="E8298" s="141" t="s">
        <v>36327</v>
      </c>
      <c r="F8298" s="141" t="s">
        <v>36328</v>
      </c>
      <c r="G8298" s="141" t="s">
        <v>36329</v>
      </c>
      <c r="I8298" s="141" t="s">
        <v>285</v>
      </c>
      <c r="J8298" s="649">
        <v>32.67</v>
      </c>
    </row>
    <row r="8299" spans="1:10" hidden="1">
      <c r="A8299" s="141" t="s">
        <v>36331</v>
      </c>
      <c r="B8299" s="141" t="str">
        <f t="shared" si="129"/>
        <v>MEIO-FIO DE CONCRETO USINADO 15MPA,MOLDADO "IN LOCO",ATRAVES DE MAQUINA ESPECIAL,MEDINDO EM TORNO DE 0,17M DE BASE E 0,3MEIO-FIO DE CONCRETO USINADO 15MPA,MOLDADO "IN LOCO",ATRAVES0M DE ALTURA,ACABAMENTO COM ARGAMASSA DE CIMENTO E PO-DE-PEDRA,NO TRACO 1:3,COM FORNECIMENTO DOS MATERIAIS,EXCLUSIVE PREPARO DE BASE E TOPOGRAFIAMEIO-FIO DE CONCRETO USINADO 15MPA,MOLDADO "IN LOCO",ATRAVES</v>
      </c>
      <c r="C8299" s="141" t="s">
        <v>36332</v>
      </c>
      <c r="D8299" s="141" t="s">
        <v>36333</v>
      </c>
      <c r="E8299" s="141" t="s">
        <v>36334</v>
      </c>
      <c r="F8299" s="141" t="s">
        <v>36335</v>
      </c>
      <c r="G8299" s="141" t="s">
        <v>36336</v>
      </c>
      <c r="I8299" s="141" t="s">
        <v>285</v>
      </c>
      <c r="J8299" s="649">
        <v>27.61</v>
      </c>
    </row>
    <row r="8300" spans="1:10" hidden="1">
      <c r="A8300" s="141" t="s">
        <v>36337</v>
      </c>
      <c r="B8300" s="141" t="str">
        <f t="shared" si="129"/>
        <v>MEIO-FIO DE CONCRETO USINADO 15MPA,MOLDADO "IN LOCO",ATRAVES DE MAQUINA ESPECIAL,MEDINDO EM TORNO DE 0,17M DE BASE E 0,3MEIO-FIO DE CONCRETO USINADO 15MPA,MOLDADO "IN LOCO",ATRAVES0M DE ALTURA,ACABAMENTO COM ARGAMASSA DE CIMENTO E PO-DE-PEDRA,NO TRACO 1:3,COM FORNECIMENTO DOS MATERIAIS,EXCLUSIVE PREPARO DE BASE E TOPOGRAFIAMEIO-FIO DE CONCRETO USINADO 15MPA,MOLDADO "IN LOCO",ATRAVES</v>
      </c>
      <c r="C8300" s="141" t="s">
        <v>36332</v>
      </c>
      <c r="D8300" s="141" t="s">
        <v>36333</v>
      </c>
      <c r="E8300" s="141" t="s">
        <v>36334</v>
      </c>
      <c r="F8300" s="141" t="s">
        <v>36335</v>
      </c>
      <c r="G8300" s="141" t="s">
        <v>36336</v>
      </c>
      <c r="I8300" s="141" t="s">
        <v>285</v>
      </c>
      <c r="J8300" s="649">
        <v>26.77</v>
      </c>
    </row>
    <row r="8301" spans="1:10" hidden="1">
      <c r="A8301" s="141" t="s">
        <v>36338</v>
      </c>
      <c r="B8301" s="141" t="str">
        <f t="shared" si="129"/>
        <v>MEIO-FIO DE CONCRETO USINADO 15MPA,MOLDADO "IN LOCO",ATRAVES DE MAQUINA ESPECIAL,MEDINDO EM TORNO DE 0,15M DE BASE E 0,3MEIO-FIO DE CONCRETO USINADO 15MPA,MOLDADO "IN LOCO",ATRAVES0M DE ALTURA,ACABAMENTO COM ARGAMASSA DE CIMENTO E PO-DE-PEDRA,NO TRACO 1:3,COM FORNECIMENTO DOS MATERIAIS,EXCLUSIVE PREPARO DE BASE E TOPOGRAFIAMEIO-FIO DE CONCRETO USINADO 15MPA,MOLDADO "IN LOCO",ATRAVES</v>
      </c>
      <c r="C8301" s="141" t="s">
        <v>36332</v>
      </c>
      <c r="D8301" s="141" t="s">
        <v>36339</v>
      </c>
      <c r="E8301" s="141" t="s">
        <v>36334</v>
      </c>
      <c r="F8301" s="141" t="s">
        <v>36335</v>
      </c>
      <c r="G8301" s="141" t="s">
        <v>36336</v>
      </c>
      <c r="I8301" s="141" t="s">
        <v>285</v>
      </c>
      <c r="J8301" s="649">
        <v>27.01</v>
      </c>
    </row>
    <row r="8302" spans="1:10" hidden="1">
      <c r="A8302" s="141" t="s">
        <v>36340</v>
      </c>
      <c r="B8302" s="141" t="str">
        <f t="shared" si="129"/>
        <v>MEIO-FIO DE CONCRETO USINADO 15MPA,MOLDADO "IN LOCO",ATRAVES DE MAQUINA ESPECIAL,MEDINDO EM TORNO DE 0,15M DE BASE E 0,3MEIO-FIO DE CONCRETO USINADO 15MPA,MOLDADO "IN LOCO",ATRAVES0M DE ALTURA,ACABAMENTO COM ARGAMASSA DE CIMENTO E PO-DE-PEDRA,NO TRACO 1:3,COM FORNECIMENTO DOS MATERIAIS,EXCLUSIVE PREPARO DE BASE E TOPOGRAFIAMEIO-FIO DE CONCRETO USINADO 15MPA,MOLDADO "IN LOCO",ATRAVES</v>
      </c>
      <c r="C8302" s="141" t="s">
        <v>36332</v>
      </c>
      <c r="D8302" s="141" t="s">
        <v>36339</v>
      </c>
      <c r="E8302" s="141" t="s">
        <v>36334</v>
      </c>
      <c r="F8302" s="141" t="s">
        <v>36335</v>
      </c>
      <c r="G8302" s="141" t="s">
        <v>36336</v>
      </c>
      <c r="I8302" s="141" t="s">
        <v>285</v>
      </c>
      <c r="J8302" s="649">
        <v>26.18</v>
      </c>
    </row>
    <row r="8303" spans="1:10" hidden="1">
      <c r="A8303" s="141" t="s">
        <v>36341</v>
      </c>
      <c r="B8303" s="141" t="str">
        <f t="shared" si="129"/>
        <v>MEIO-FIO TIPO TENTO DE CONCRETO USINADO 15MPA,MOLDADO "IN LOCO",ATRAVES DE MAQUINA ESPECIAL,MEDINDO EM TORNO DE 0,17M DEMEIO-FIO TIPO TENTO DE CONCRETO USINADO 15MPA,MOLDADO "IN LOBASE E 0,15M DE ALTURA,COM CHANFRO INTERNO DE 0,10M,ACABAMENTO COM ARGAMASSA DE CIMENTO E PO-DE-PEDRA,NO TRACO 1:3,COM FORNECIMENTO DOS MATERIAIS,EXCLUSIVE PREPARO DE BASE E TOPOGRAFIAMEIO-FIO TIPO TENTO DE CONCRETO USINADO 15MPA,MOLDADO "IN LO</v>
      </c>
      <c r="C8303" s="141" t="s">
        <v>36342</v>
      </c>
      <c r="D8303" s="141" t="s">
        <v>36343</v>
      </c>
      <c r="E8303" s="141" t="s">
        <v>36344</v>
      </c>
      <c r="F8303" s="141" t="s">
        <v>36345</v>
      </c>
      <c r="G8303" s="141" t="s">
        <v>36346</v>
      </c>
      <c r="H8303" s="141" t="s">
        <v>36347</v>
      </c>
      <c r="I8303" s="141" t="s">
        <v>285</v>
      </c>
      <c r="J8303" s="649">
        <v>12.05</v>
      </c>
    </row>
    <row r="8304" spans="1:10" hidden="1">
      <c r="A8304" s="141" t="s">
        <v>36348</v>
      </c>
      <c r="B8304" s="141" t="str">
        <f t="shared" si="129"/>
        <v>MEIO-FIO TIPO TENTO DE CONCRETO USINADO 15MPA,MOLDADO "IN LOCO",ATRAVES DE MAQUINA ESPECIAL,MEDINDO EM TORNO DE 0,17M DEMEIO-FIO TIPO TENTO DE CONCRETO USINADO 15MPA,MOLDADO "IN LOBASE E 0,15M DE ALTURA,COM CHANFRO INTERNO DE 0,10M,ACABAMENTO COM ARGAMASSA DE CIMENTO E PO-DE-PEDRA,NO TRACO 1:3,COM FORNECIMENTO DOS MATERIAIS,EXCLUSIVE PREPARO DE BASE E TOPOGRAFIAMEIO-FIO TIPO TENTO DE CONCRETO USINADO 15MPA,MOLDADO "IN LO</v>
      </c>
      <c r="C8304" s="141" t="s">
        <v>36342</v>
      </c>
      <c r="D8304" s="141" t="s">
        <v>36343</v>
      </c>
      <c r="E8304" s="141" t="s">
        <v>36344</v>
      </c>
      <c r="F8304" s="141" t="s">
        <v>36345</v>
      </c>
      <c r="G8304" s="141" t="s">
        <v>36346</v>
      </c>
      <c r="H8304" s="141" t="s">
        <v>36347</v>
      </c>
      <c r="I8304" s="141" t="s">
        <v>285</v>
      </c>
      <c r="J8304" s="649">
        <v>11.67</v>
      </c>
    </row>
    <row r="8305" spans="1:10" hidden="1">
      <c r="A8305" s="141" t="s">
        <v>36349</v>
      </c>
      <c r="B8305" s="141" t="str">
        <f t="shared" si="129"/>
        <v>PAVIMENTACAO COM BLOCOS VAZADOS DE CONCRETO,MEDINDO(50X50X10)CM,ASSENTES EM CAMADAS DE AREIA GROSSA DE 2CM,EXCLUSIVE PREPAVIMENTACAO COM BLOCOS VAZADOS DE CONCRETO,MEDINDO(50X50X10PARO DE TERRENO.FORNECIMENTO E ASSENTAMENTOPAVIMENTACAO COM BLOCOS VAZADOS DE CONCRETO,MEDINDO(50X50X10</v>
      </c>
      <c r="C8305" s="141" t="s">
        <v>36350</v>
      </c>
      <c r="D8305" s="141" t="s">
        <v>36351</v>
      </c>
      <c r="E8305" s="141" t="s">
        <v>36352</v>
      </c>
      <c r="I8305" s="141" t="s">
        <v>27</v>
      </c>
      <c r="J8305" s="649">
        <v>190.13</v>
      </c>
    </row>
    <row r="8306" spans="1:10" hidden="1">
      <c r="A8306" s="141" t="s">
        <v>36353</v>
      </c>
      <c r="B8306" s="141" t="str">
        <f t="shared" si="129"/>
        <v>PAVIMENTACAO COM BLOCOS VAZADOS DE CONCRETO,MEDINDO(50X50X10)CM,ASSENTES EM CAMADAS DE AREIA GROSSA DE 2CM,EXCLUSIVE PREPAVIMENTACAO COM BLOCOS VAZADOS DE CONCRETO,MEDINDO(50X50X10PARO DE TERRENO.FORNECIMENTO E ASSENTAMENTOPAVIMENTACAO COM BLOCOS VAZADOS DE CONCRETO,MEDINDO(50X50X10</v>
      </c>
      <c r="C8306" s="141" t="s">
        <v>36350</v>
      </c>
      <c r="D8306" s="141" t="s">
        <v>36351</v>
      </c>
      <c r="E8306" s="141" t="s">
        <v>36352</v>
      </c>
      <c r="I8306" s="141" t="s">
        <v>27</v>
      </c>
      <c r="J8306" s="649">
        <v>187.89</v>
      </c>
    </row>
    <row r="8307" spans="1:10" hidden="1">
      <c r="A8307" s="141" t="s">
        <v>36354</v>
      </c>
      <c r="B8307" s="141" t="str">
        <f t="shared" si="129"/>
        <v>PAVIMENTACAO COM BLOCOS VAZADOS DE CONCRETO,MEDINDO(60X45X7,5)CM,ASSENTES EM CAMADAS DE AREIA GROSSA DE 2CM,EXCLUSIVE PRPAVIMENTACAO COM BLOCOS VAZADOS DE CONCRETO,MEDINDO(60X45X7,EPARO DE TERRENO.FORNECIMENTO E ASSENTAMENTOPAVIMENTACAO COM BLOCOS VAZADOS DE CONCRETO,MEDINDO(60X45X7,</v>
      </c>
      <c r="C8307" s="141" t="s">
        <v>36355</v>
      </c>
      <c r="D8307" s="141" t="s">
        <v>36356</v>
      </c>
      <c r="E8307" s="141" t="s">
        <v>36357</v>
      </c>
      <c r="I8307" s="141" t="s">
        <v>27</v>
      </c>
      <c r="J8307" s="649">
        <v>141.4</v>
      </c>
    </row>
    <row r="8308" spans="1:10" hidden="1">
      <c r="A8308" s="141" t="s">
        <v>36358</v>
      </c>
      <c r="B8308" s="141" t="str">
        <f t="shared" si="129"/>
        <v>PAVIMENTACAO COM BLOCOS VAZADOS DE CONCRETO,MEDINDO(60X45X7,5)CM,ASSENTES EM CAMADAS DE AREIA GROSSA DE 2CM,EXCLUSIVE PRPAVIMENTACAO COM BLOCOS VAZADOS DE CONCRETO,MEDINDO(60X45X7,EPARO DE TERRENO.FORNECIMENTO E ASSENTAMENTOPAVIMENTACAO COM BLOCOS VAZADOS DE CONCRETO,MEDINDO(60X45X7,</v>
      </c>
      <c r="C8308" s="141" t="s">
        <v>36355</v>
      </c>
      <c r="D8308" s="141" t="s">
        <v>36356</v>
      </c>
      <c r="E8308" s="141" t="s">
        <v>36357</v>
      </c>
      <c r="I8308" s="141" t="s">
        <v>27</v>
      </c>
      <c r="J8308" s="649">
        <v>139.16</v>
      </c>
    </row>
    <row r="8309" spans="1:10" hidden="1">
      <c r="A8309" s="141" t="s">
        <v>36359</v>
      </c>
      <c r="B8309" s="141" t="str">
        <f t="shared" si="129"/>
        <v>PLANTIO DE GRAMA EM PLACAS,TIPO SAO CARLOS,BATATAIS,LARGA ESANTO AGOSTINHO,INCLUSIVE COMPRA E ARRANCAMENTO NO LOCAL DEPLANTIO DE GRAMA EM PLACAS,TIPO SAO CARLOS,BATATAIS,LARGA EORIGEM,CARGA,TRANSPORTE,DESCARGA E PREPARO DO TERRENOPLANTIO DE GRAMA EM PLACAS,TIPO SAO CARLOS,BATATAIS,LARGA E</v>
      </c>
      <c r="C8309" s="141" t="s">
        <v>36360</v>
      </c>
      <c r="D8309" s="141" t="s">
        <v>36361</v>
      </c>
      <c r="E8309" s="141" t="s">
        <v>36362</v>
      </c>
      <c r="I8309" s="141" t="s">
        <v>27</v>
      </c>
      <c r="J8309" s="649">
        <v>18.03</v>
      </c>
    </row>
    <row r="8310" spans="1:10" hidden="1">
      <c r="A8310" s="141" t="s">
        <v>36363</v>
      </c>
      <c r="B8310" s="141" t="str">
        <f t="shared" si="129"/>
        <v>PLANTIO DE GRAMA EM PLACAS,TIPO SAO CARLOS,BATATAIS,LARGA ESANTO AGOSTINHO,INCLUSIVE COMPRA E ARRANCAMENTO NO LOCAL DEPLANTIO DE GRAMA EM PLACAS,TIPO SAO CARLOS,BATATAIS,LARGA EORIGEM,CARGA,TRANSPORTE,DESCARGA E PREPARO DO TERRENOPLANTIO DE GRAMA EM PLACAS,TIPO SAO CARLOS,BATATAIS,LARGA E</v>
      </c>
      <c r="C8310" s="141" t="s">
        <v>36360</v>
      </c>
      <c r="D8310" s="141" t="s">
        <v>36361</v>
      </c>
      <c r="E8310" s="141" t="s">
        <v>36362</v>
      </c>
      <c r="I8310" s="141" t="s">
        <v>27</v>
      </c>
      <c r="J8310" s="649">
        <v>16.989999999999998</v>
      </c>
    </row>
    <row r="8311" spans="1:10" hidden="1">
      <c r="A8311" s="141" t="s">
        <v>36364</v>
      </c>
      <c r="B8311" s="141" t="str">
        <f t="shared" si="129"/>
        <v>PLANTIO DE GRAMA EM PLACAS,TIPO SAO CARLOS,BATATAIS,LARGA ESANTO AGOSTINHO,INCLUSIVE COMPRA E ARRANCAMENTO NO LOCAL DEPLANTIO DE GRAMA EM PLACAS,TIPO SAO CARLOS,BATATAIS,LARGA EORIGEM,CARGA,TRANSPORTE,DESCARGA E PREPARO DE TERRENO,PARA RECOMPOSICAO DE AREAS GRAMADAS EVENTUALMENTE DANIFICADASPLANTIO DE GRAMA EM PLACAS,TIPO SAO CARLOS,BATATAIS,LARGA E</v>
      </c>
      <c r="C8311" s="141" t="s">
        <v>36360</v>
      </c>
      <c r="D8311" s="141" t="s">
        <v>36361</v>
      </c>
      <c r="E8311" s="141" t="s">
        <v>36365</v>
      </c>
      <c r="F8311" s="141" t="s">
        <v>36366</v>
      </c>
      <c r="I8311" s="141" t="s">
        <v>27</v>
      </c>
      <c r="J8311" s="649">
        <v>21.95</v>
      </c>
    </row>
    <row r="8312" spans="1:10" hidden="1">
      <c r="A8312" s="141" t="s">
        <v>36367</v>
      </c>
      <c r="B8312" s="141" t="str">
        <f t="shared" si="129"/>
        <v>PLANTIO DE GRAMA EM PLACAS,TIPO SAO CARLOS,BATATAIS,LARGA ESANTO AGOSTINHO,INCLUSIVE COMPRA E ARRANCAMENTO NO LOCAL DEPLANTIO DE GRAMA EM PLACAS,TIPO SAO CARLOS,BATATAIS,LARGA EORIGEM,CARGA,TRANSPORTE,DESCARGA E PREPARO DE TERRENO,PARA RECOMPOSICAO DE AREAS GRAMADAS EVENTUALMENTE DANIFICADASPLANTIO DE GRAMA EM PLACAS,TIPO SAO CARLOS,BATATAIS,LARGA E</v>
      </c>
      <c r="C8312" s="141" t="s">
        <v>36360</v>
      </c>
      <c r="D8312" s="141" t="s">
        <v>36361</v>
      </c>
      <c r="E8312" s="141" t="s">
        <v>36365</v>
      </c>
      <c r="F8312" s="141" t="s">
        <v>36366</v>
      </c>
      <c r="I8312" s="141" t="s">
        <v>27</v>
      </c>
      <c r="J8312" s="649">
        <v>20.38</v>
      </c>
    </row>
    <row r="8313" spans="1:10" hidden="1">
      <c r="A8313" s="141" t="s">
        <v>36368</v>
      </c>
      <c r="B8313" s="141" t="str">
        <f t="shared" si="129"/>
        <v>PLANTIO DE GRAMA EM PLACAS,TIPO SAO CARLOS,BATATAIS,LARGA ESANTO AGOSTINHO,EXCLUSIVE TRANSPORTEPLANTIO DE GRAMA EM PLACAS,TIPO SAO CARLOS,BATATAIS,LARGA EPLANTIO DE GRAMA EM PLACAS,TIPO SAO CARLOS,BATATAIS,LARGA E</v>
      </c>
      <c r="C8313" s="141" t="s">
        <v>36360</v>
      </c>
      <c r="D8313" s="141" t="s">
        <v>36369</v>
      </c>
      <c r="I8313" s="141" t="s">
        <v>27</v>
      </c>
      <c r="J8313" s="649">
        <v>16.510000000000002</v>
      </c>
    </row>
    <row r="8314" spans="1:10" hidden="1">
      <c r="A8314" s="141" t="s">
        <v>36370</v>
      </c>
      <c r="B8314" s="141" t="str">
        <f t="shared" si="129"/>
        <v>PLANTIO DE GRAMA EM PLACAS,TIPO SAO CARLOS,BATATAIS,LARGA ESANTO AGOSTINHO,EXCLUSIVE TRANSPORTEPLANTIO DE GRAMA EM PLACAS,TIPO SAO CARLOS,BATATAIS,LARGA EPLANTIO DE GRAMA EM PLACAS,TIPO SAO CARLOS,BATATAIS,LARGA E</v>
      </c>
      <c r="C8314" s="141" t="s">
        <v>36360</v>
      </c>
      <c r="D8314" s="141" t="s">
        <v>36369</v>
      </c>
      <c r="I8314" s="141" t="s">
        <v>27</v>
      </c>
      <c r="J8314" s="649">
        <v>15.47</v>
      </c>
    </row>
    <row r="8315" spans="1:10" hidden="1">
      <c r="A8315" s="141" t="s">
        <v>36371</v>
      </c>
      <c r="B8315" s="141" t="str">
        <f t="shared" si="129"/>
        <v>PLANTIO DE GRAMA EM PLACAS,EM ENCOSTA,DE ACORDO COM O ITEM 09.001.0001,INCLUSIVE TRANSPORTE MANUAL ENCOSTA ACIMAPLANTIO DE GRAMA EM PLACAS,EM ENCOSTA,DE ACORDO COM O ITEM 0PLANTIO DE GRAMA EM PLACAS,EM ENCOSTA,DE ACORDO COM O ITEM 0</v>
      </c>
      <c r="C8315" s="141" t="s">
        <v>36372</v>
      </c>
      <c r="D8315" s="141" t="s">
        <v>36373</v>
      </c>
      <c r="I8315" s="141" t="s">
        <v>27</v>
      </c>
      <c r="J8315" s="649">
        <v>20.23</v>
      </c>
    </row>
    <row r="8316" spans="1:10" hidden="1">
      <c r="A8316" s="141" t="s">
        <v>36374</v>
      </c>
      <c r="B8316" s="141" t="str">
        <f t="shared" si="129"/>
        <v>PLANTIO DE GRAMA EM PLACAS,EM ENCOSTA,DE ACORDO COM O ITEM 09.001.0001,INCLUSIVE TRANSPORTE MANUAL ENCOSTA ACIMAPLANTIO DE GRAMA EM PLACAS,EM ENCOSTA,DE ACORDO COM O ITEM 0PLANTIO DE GRAMA EM PLACAS,EM ENCOSTA,DE ACORDO COM O ITEM 0</v>
      </c>
      <c r="C8316" s="141" t="s">
        <v>36372</v>
      </c>
      <c r="D8316" s="141" t="s">
        <v>36373</v>
      </c>
      <c r="I8316" s="141" t="s">
        <v>27</v>
      </c>
      <c r="J8316" s="649">
        <v>18.89</v>
      </c>
    </row>
    <row r="8317" spans="1:10" hidden="1">
      <c r="A8317" s="141" t="s">
        <v>36375</v>
      </c>
      <c r="B8317" s="141" t="str">
        <f t="shared" si="129"/>
        <v>PLANTIO DE GRAMA EM PLACAS TIPO ESMERALDA,INCLUSIVE FORNECIMENTO DA GRAMA E TRANSPORTE,EXCLUSIVE PREPARO DO TERRENO E OPLANTIO DE GRAMA EM PLACAS TIPO ESMERALDA,INCLUSIVE FORNECIMMATERIAL PARA ESTEPLANTIO DE GRAMA EM PLACAS TIPO ESMERALDA,INCLUSIVE FORNECIM</v>
      </c>
      <c r="C8317" s="141" t="s">
        <v>36376</v>
      </c>
      <c r="D8317" s="141" t="s">
        <v>36377</v>
      </c>
      <c r="E8317" s="141" t="s">
        <v>36378</v>
      </c>
      <c r="I8317" s="141" t="s">
        <v>27</v>
      </c>
      <c r="J8317" s="649">
        <v>16.5</v>
      </c>
    </row>
    <row r="8318" spans="1:10" hidden="1">
      <c r="A8318" s="141" t="s">
        <v>36379</v>
      </c>
      <c r="B8318" s="141" t="str">
        <f t="shared" si="129"/>
        <v>PLANTIO DE GRAMA EM PLACAS TIPO ESMERALDA,INCLUSIVE FORNECIMENTO DA GRAMA E TRANSPORTE,EXCLUSIVE PREPARO DO TERRENO E OPLANTIO DE GRAMA EM PLACAS TIPO ESMERALDA,INCLUSIVE FORNECIMMATERIAL PARA ESTEPLANTIO DE GRAMA EM PLACAS TIPO ESMERALDA,INCLUSIVE FORNECIM</v>
      </c>
      <c r="C8318" s="141" t="s">
        <v>36376</v>
      </c>
      <c r="D8318" s="141" t="s">
        <v>36377</v>
      </c>
      <c r="E8318" s="141" t="s">
        <v>36378</v>
      </c>
      <c r="I8318" s="141" t="s">
        <v>27</v>
      </c>
      <c r="J8318" s="649">
        <v>15.77</v>
      </c>
    </row>
    <row r="8319" spans="1:10" hidden="1">
      <c r="A8319" s="141" t="s">
        <v>36380</v>
      </c>
      <c r="B8319" s="141" t="str">
        <f t="shared" si="129"/>
        <v>PLANTIO DE GRAMA EM PLACAS,EM ENCOSTA,DE ACORDO COM O ITEM 09.001.0020,INCLUSIVE TRANSPORTE MANUAL ENCOSTA ACIMAPLANTIO DE GRAMA EM PLACAS,EM ENCOSTA,DE ACORDO COM O ITEM 0PLANTIO DE GRAMA EM PLACAS,EM ENCOSTA,DE ACORDO COM O ITEM 0</v>
      </c>
      <c r="C8319" s="141" t="s">
        <v>36372</v>
      </c>
      <c r="D8319" s="141" t="s">
        <v>36381</v>
      </c>
      <c r="I8319" s="141" t="s">
        <v>27</v>
      </c>
      <c r="J8319" s="649">
        <v>21.98</v>
      </c>
    </row>
    <row r="8320" spans="1:10" hidden="1">
      <c r="A8320" s="141" t="s">
        <v>36382</v>
      </c>
      <c r="B8320" s="141" t="str">
        <f t="shared" si="129"/>
        <v>PLANTIO DE GRAMA EM PLACAS,EM ENCOSTA,DE ACORDO COM O ITEM 09.001.0020,INCLUSIVE TRANSPORTE MANUAL ENCOSTA ACIMAPLANTIO DE GRAMA EM PLACAS,EM ENCOSTA,DE ACORDO COM O ITEM 0PLANTIO DE GRAMA EM PLACAS,EM ENCOSTA,DE ACORDO COM O ITEM 0</v>
      </c>
      <c r="C8320" s="141" t="s">
        <v>36372</v>
      </c>
      <c r="D8320" s="141" t="s">
        <v>36381</v>
      </c>
      <c r="I8320" s="141" t="s">
        <v>27</v>
      </c>
      <c r="J8320" s="649">
        <v>20.52</v>
      </c>
    </row>
    <row r="8321" spans="1:10" hidden="1">
      <c r="A8321" s="141" t="s">
        <v>36383</v>
      </c>
      <c r="B8321" s="141" t="str">
        <f t="shared" si="129"/>
        <v>RECOMPOSICAO DE AREAS GRAMADAS EVENTUALMENTE DANIFICADAS,INCLUSIVE FORNECIMENTO DA GRAMA E TRANSPORTE,EXCLUSIVE PREPARORECOMPOSICAO DE AREAS GRAMADAS EVENTUALMENTE DANIFICADAS,INCDO TERRENO E O MATERIAL PARA ESTERECOMPOSICAO DE AREAS GRAMADAS EVENTUALMENTE DANIFICADAS,INC</v>
      </c>
      <c r="C8321" s="141" t="s">
        <v>36384</v>
      </c>
      <c r="D8321" s="141" t="s">
        <v>36385</v>
      </c>
      <c r="E8321" s="141" t="s">
        <v>36386</v>
      </c>
      <c r="I8321" s="141" t="s">
        <v>27</v>
      </c>
      <c r="J8321" s="649">
        <v>17.600000000000001</v>
      </c>
    </row>
    <row r="8322" spans="1:10" hidden="1">
      <c r="A8322" s="141" t="s">
        <v>36387</v>
      </c>
      <c r="B8322" s="141" t="str">
        <f t="shared" si="129"/>
        <v>RECOMPOSICAO DE AREAS GRAMADAS EVENTUALMENTE DANIFICADAS,INCLUSIVE FORNECIMENTO DA GRAMA E TRANSPORTE,EXCLUSIVE PREPARORECOMPOSICAO DE AREAS GRAMADAS EVENTUALMENTE DANIFICADAS,INCDO TERRENO E O MATERIAL PARA ESTERECOMPOSICAO DE AREAS GRAMADAS EVENTUALMENTE DANIFICADAS,INC</v>
      </c>
      <c r="C8322" s="141" t="s">
        <v>36384</v>
      </c>
      <c r="D8322" s="141" t="s">
        <v>36385</v>
      </c>
      <c r="E8322" s="141" t="s">
        <v>36386</v>
      </c>
      <c r="I8322" s="141" t="s">
        <v>27</v>
      </c>
      <c r="J8322" s="649">
        <v>16.72</v>
      </c>
    </row>
    <row r="8323" spans="1:10" hidden="1">
      <c r="A8323" s="141" t="s">
        <v>36388</v>
      </c>
      <c r="B8323" s="141" t="str">
        <f t="shared" ref="B8323:B8386" si="130">C8323&amp;D8323&amp;C8323&amp;E8323&amp;F8323&amp;G8323&amp;H8323&amp;C8323</f>
        <v>PLANTIO DE GRAMA EM PLACAS TIPO ESMERALDA,INCLUSIVE FORNECIMENTO DA GRAMA,EXCLUSIVE TRANSPORTE,PREPARO DO TERRENO E MATEPLANTIO DE GRAMA EM PLACAS TIPO ESMERALDA,INCLUSIVE FORNECIMRIAL PARA ESTEPLANTIO DE GRAMA EM PLACAS TIPO ESMERALDA,INCLUSIVE FORNECIM</v>
      </c>
      <c r="C8323" s="141" t="s">
        <v>36376</v>
      </c>
      <c r="D8323" s="141" t="s">
        <v>36389</v>
      </c>
      <c r="E8323" s="141" t="s">
        <v>36390</v>
      </c>
      <c r="I8323" s="141" t="s">
        <v>27</v>
      </c>
      <c r="J8323" s="649">
        <v>14.98</v>
      </c>
    </row>
    <row r="8324" spans="1:10" hidden="1">
      <c r="A8324" s="141" t="s">
        <v>36391</v>
      </c>
      <c r="B8324" s="141" t="str">
        <f t="shared" si="130"/>
        <v>PLANTIO DE GRAMA EM PLACAS TIPO ESMERALDA,INCLUSIVE FORNECIMENTO DA GRAMA,EXCLUSIVE TRANSPORTE,PREPARO DO TERRENO E MATEPLANTIO DE GRAMA EM PLACAS TIPO ESMERALDA,INCLUSIVE FORNECIMRIAL PARA ESTEPLANTIO DE GRAMA EM PLACAS TIPO ESMERALDA,INCLUSIVE FORNECIM</v>
      </c>
      <c r="C8324" s="141" t="s">
        <v>36376</v>
      </c>
      <c r="D8324" s="141" t="s">
        <v>36389</v>
      </c>
      <c r="E8324" s="141" t="s">
        <v>36390</v>
      </c>
      <c r="I8324" s="141" t="s">
        <v>27</v>
      </c>
      <c r="J8324" s="649">
        <v>14.25</v>
      </c>
    </row>
    <row r="8325" spans="1:10" hidden="1">
      <c r="A8325" s="141" t="s">
        <v>36392</v>
      </c>
      <c r="B8325" s="141" t="str">
        <f t="shared" si="130"/>
        <v>PLANTIO DE GRAMA EM HIDRO-SEMEADURA,EM TALUDESPLANTIO DE GRAMA EM HIDRO-SEMEADURA,EM TALUDESPLANTIO DE GRAMA EM HIDRO-SEMEADURA,EM TALUDES</v>
      </c>
      <c r="C8325" s="141" t="s">
        <v>36393</v>
      </c>
      <c r="I8325" s="141" t="s">
        <v>27</v>
      </c>
      <c r="J8325" s="649">
        <v>8.69</v>
      </c>
    </row>
    <row r="8326" spans="1:10" hidden="1">
      <c r="A8326" s="141" t="s">
        <v>36394</v>
      </c>
      <c r="B8326" s="141" t="str">
        <f t="shared" si="130"/>
        <v>PLANTIO DE GRAMA EM HIDRO-SEMEADURA,EM TALUDESPLANTIO DE GRAMA EM HIDRO-SEMEADURA,EM TALUDESPLANTIO DE GRAMA EM HIDRO-SEMEADURA,EM TALUDES</v>
      </c>
      <c r="C8326" s="141" t="s">
        <v>36393</v>
      </c>
      <c r="I8326" s="141" t="s">
        <v>27</v>
      </c>
      <c r="J8326" s="649">
        <v>8.58</v>
      </c>
    </row>
    <row r="8327" spans="1:10" hidden="1">
      <c r="A8327" s="141" t="s">
        <v>36395</v>
      </c>
      <c r="B8327" s="141" t="str">
        <f t="shared" si="130"/>
        <v>PLANTIO DE GRAMINEA E LEGUMINOSAS EM SEMENTES,CONSTANDO DE ANALISE DO SOLO,CORRECAO DO PH,PREPARO TERRENO(ESCARIFICACAOPLANTIO DE GRAMINEA E LEGUMINOSAS EM SEMENTES,CONSTANDO DE AE VALETAMENTO),ADUBAGEM QUIMICA E ORGANICA,TRATAMENTO PREVENTIVO DO SOLO COM EMPREGO DE INSETICIDA E IRRIGACAO,INCLUSIVE TRANSPORTEPLANTIO DE GRAMINEA E LEGUMINOSAS EM SEMENTES,CONSTANDO DE A</v>
      </c>
      <c r="C8327" s="141" t="s">
        <v>36396</v>
      </c>
      <c r="D8327" s="141" t="s">
        <v>36397</v>
      </c>
      <c r="E8327" s="141" t="s">
        <v>36398</v>
      </c>
      <c r="F8327" s="141" t="s">
        <v>36399</v>
      </c>
      <c r="G8327" s="141" t="s">
        <v>27008</v>
      </c>
      <c r="I8327" s="141" t="s">
        <v>27</v>
      </c>
      <c r="J8327" s="649">
        <v>12.97</v>
      </c>
    </row>
    <row r="8328" spans="1:10" hidden="1">
      <c r="A8328" s="141" t="s">
        <v>36400</v>
      </c>
      <c r="B8328" s="141" t="str">
        <f t="shared" si="130"/>
        <v>PLANTIO DE GRAMINEA E LEGUMINOSAS EM SEMENTES,CONSTANDO DE ANALISE DO SOLO,CORRECAO DO PH,PREPARO TERRENO(ESCARIFICACAOPLANTIO DE GRAMINEA E LEGUMINOSAS EM SEMENTES,CONSTANDO DE AE VALETAMENTO),ADUBAGEM QUIMICA E ORGANICA,TRATAMENTO PREVENTIVO DO SOLO COM EMPREGO DE INSETICIDA E IRRIGACAO,INCLUSIVE TRANSPORTEPLANTIO DE GRAMINEA E LEGUMINOSAS EM SEMENTES,CONSTANDO DE A</v>
      </c>
      <c r="C8328" s="141" t="s">
        <v>36396</v>
      </c>
      <c r="D8328" s="141" t="s">
        <v>36397</v>
      </c>
      <c r="E8328" s="141" t="s">
        <v>36398</v>
      </c>
      <c r="F8328" s="141" t="s">
        <v>36399</v>
      </c>
      <c r="G8328" s="141" t="s">
        <v>27008</v>
      </c>
      <c r="I8328" s="141" t="s">
        <v>27</v>
      </c>
      <c r="J8328" s="649">
        <v>11.95</v>
      </c>
    </row>
    <row r="8329" spans="1:10" hidden="1">
      <c r="A8329" s="141" t="s">
        <v>36401</v>
      </c>
      <c r="B8329" s="141" t="str">
        <f t="shared" si="130"/>
        <v>PLANTIO DE GRAMINEA E LEGUMINOSAS EM SEMENTES,CONSTANDO DE ANALISE DO SOLO,CORRECAO DO PH,PREPARO DE TERRENO (ESCARIFICAPLANTIO DE GRAMINEA E LEGUMINOSAS EM SEMENTES,CONSTANDO DE ACAO E VALETAMENTO),ADUBAGEM QUIMICA E ORGANICA,TRATAMENTO PREVENTIVO DO SOLO COM EMPREGO DE INSETICIDA E IRRIGACAO,INCLUSIVE TRANSPORTE E COBERTURA COM TECIDO DE ANIAGEM S-95,COM MALHA DE 4MMPLANTIO DE GRAMINEA E LEGUMINOSAS EM SEMENTES,CONSTANDO DE A</v>
      </c>
      <c r="C8329" s="141" t="s">
        <v>36396</v>
      </c>
      <c r="D8329" s="141" t="s">
        <v>36402</v>
      </c>
      <c r="E8329" s="141" t="s">
        <v>36403</v>
      </c>
      <c r="F8329" s="141" t="s">
        <v>36404</v>
      </c>
      <c r="G8329" s="141" t="s">
        <v>36405</v>
      </c>
      <c r="H8329" s="141" t="s">
        <v>36406</v>
      </c>
      <c r="I8329" s="141" t="s">
        <v>27</v>
      </c>
      <c r="J8329" s="649">
        <v>32.54</v>
      </c>
    </row>
    <row r="8330" spans="1:10" hidden="1">
      <c r="A8330" s="141" t="s">
        <v>36407</v>
      </c>
      <c r="B8330" s="141" t="str">
        <f t="shared" si="130"/>
        <v>PLANTIO DE GRAMINEA E LEGUMINOSAS EM SEMENTES,CONSTANDO DE ANALISE DO SOLO,CORRECAO DO PH,PREPARO DE TERRENO (ESCARIFICAPLANTIO DE GRAMINEA E LEGUMINOSAS EM SEMENTES,CONSTANDO DE ACAO E VALETAMENTO),ADUBAGEM QUIMICA E ORGANICA,TRATAMENTO PREVENTIVO DO SOLO COM EMPREGO DE INSETICIDA E IRRIGACAO,INCLUSIVE TRANSPORTE E COBERTURA COM TECIDO DE ANIAGEM S-95,COM MALHA DE 4MMPLANTIO DE GRAMINEA E LEGUMINOSAS EM SEMENTES,CONSTANDO DE A</v>
      </c>
      <c r="C8330" s="141" t="s">
        <v>36396</v>
      </c>
      <c r="D8330" s="141" t="s">
        <v>36402</v>
      </c>
      <c r="E8330" s="141" t="s">
        <v>36403</v>
      </c>
      <c r="F8330" s="141" t="s">
        <v>36404</v>
      </c>
      <c r="G8330" s="141" t="s">
        <v>36405</v>
      </c>
      <c r="H8330" s="141" t="s">
        <v>36406</v>
      </c>
      <c r="I8330" s="141" t="s">
        <v>27</v>
      </c>
      <c r="J8330" s="649">
        <v>31.63</v>
      </c>
    </row>
    <row r="8331" spans="1:10" hidden="1">
      <c r="A8331" s="141" t="s">
        <v>36408</v>
      </c>
      <c r="B8331" s="141" t="str">
        <f t="shared" si="130"/>
        <v>PLANTIO DE GRAMINEA E LEGUMINOSAS EM SEMENTES,CONSTANDO DE ANALISE DO SOLO,CORRECAO DO PH,PREPARO DE TERRENO (ESCARIFICAPLANTIO DE GRAMINEA E LEGUMINOSAS EM SEMENTES,CONSTANDO DE ACAO E VALETAMENTO),ADUBAGEM QUIMICA E ORGANICA,TRATAMENTO PREVENTIVO DO SOLO COM EMPREGO DE INSETICIDA E IRRIGACAO,INCLUSIVE TRANSPORTE E COBERTURA DE PALHA DE CAPIM DESFIBRADA E APLICACAO DE HIDRO-ASFALTOPLANTIO DE GRAMINEA E LEGUMINOSAS EM SEMENTES,CONSTANDO DE A</v>
      </c>
      <c r="C8331" s="141" t="s">
        <v>36396</v>
      </c>
      <c r="D8331" s="141" t="s">
        <v>36402</v>
      </c>
      <c r="E8331" s="141" t="s">
        <v>36403</v>
      </c>
      <c r="F8331" s="141" t="s">
        <v>36404</v>
      </c>
      <c r="G8331" s="141" t="s">
        <v>36409</v>
      </c>
      <c r="H8331" s="141" t="s">
        <v>36410</v>
      </c>
      <c r="I8331" s="141" t="s">
        <v>27</v>
      </c>
      <c r="J8331" s="649">
        <v>14.77</v>
      </c>
    </row>
    <row r="8332" spans="1:10" hidden="1">
      <c r="A8332" s="141" t="s">
        <v>36411</v>
      </c>
      <c r="B8332" s="141" t="str">
        <f t="shared" si="130"/>
        <v>PLANTIO DE GRAMINEA E LEGUMINOSAS EM SEMENTES,CONSTANDO DE ANALISE DO SOLO,CORRECAO DO PH,PREPARO DE TERRENO (ESCARIFICAPLANTIO DE GRAMINEA E LEGUMINOSAS EM SEMENTES,CONSTANDO DE ACAO E VALETAMENTO),ADUBAGEM QUIMICA E ORGANICA,TRATAMENTO PREVENTIVO DO SOLO COM EMPREGO DE INSETICIDA E IRRIGACAO,INCLUSIVE TRANSPORTE E COBERTURA DE PALHA DE CAPIM DESFIBRADA E APLICACAO DE HIDRO-ASFALTOPLANTIO DE GRAMINEA E LEGUMINOSAS EM SEMENTES,CONSTANDO DE A</v>
      </c>
      <c r="C8332" s="141" t="s">
        <v>36396</v>
      </c>
      <c r="D8332" s="141" t="s">
        <v>36402</v>
      </c>
      <c r="E8332" s="141" t="s">
        <v>36403</v>
      </c>
      <c r="F8332" s="141" t="s">
        <v>36404</v>
      </c>
      <c r="G8332" s="141" t="s">
        <v>36409</v>
      </c>
      <c r="H8332" s="141" t="s">
        <v>36410</v>
      </c>
      <c r="I8332" s="141" t="s">
        <v>27</v>
      </c>
      <c r="J8332" s="649">
        <v>13.63</v>
      </c>
    </row>
    <row r="8333" spans="1:10" hidden="1">
      <c r="A8333" s="141" t="s">
        <v>36412</v>
      </c>
      <c r="B8333" s="141" t="str">
        <f t="shared" si="130"/>
        <v>PLANTIO DE GRAMINEA E LEGUMINOSAS EM SEMENTES,CONSTANDO DE ANALISE DO SOLO,CORRECAO DO PH,PREPARO DE TERRENO (ESCARIFICAPLANTIO DE GRAMINEA E LEGUMINOSAS EM SEMENTES,CONSTANDO DE ACAO E VALETAMENTO),ADUBAGEM QUIMICA E ORGANICA,TRATAMENTO PREVENTIVO SOLO COM EMPREGO DE INSETICIDA E IRRIGACAO,INCLUSIVE TRANSPORTE,COBERTURA DE PALHA DE CAPIM DESFIBRADA E APLICACAO DE HIDRO-ASFALTO,COM FIXACAO DE MALHA DE BAMBU LASCADOPLANTIO DE GRAMINEA E LEGUMINOSAS EM SEMENTES,CONSTANDO DE A</v>
      </c>
      <c r="C8333" s="141" t="s">
        <v>36396</v>
      </c>
      <c r="D8333" s="141" t="s">
        <v>36402</v>
      </c>
      <c r="E8333" s="141" t="s">
        <v>36403</v>
      </c>
      <c r="F8333" s="141" t="s">
        <v>36413</v>
      </c>
      <c r="G8333" s="141" t="s">
        <v>36414</v>
      </c>
      <c r="H8333" s="141" t="s">
        <v>36415</v>
      </c>
      <c r="I8333" s="141" t="s">
        <v>27</v>
      </c>
      <c r="J8333" s="649">
        <v>29.75</v>
      </c>
    </row>
    <row r="8334" spans="1:10" hidden="1">
      <c r="A8334" s="141" t="s">
        <v>36416</v>
      </c>
      <c r="B8334" s="141" t="str">
        <f t="shared" si="130"/>
        <v>PLANTIO DE GRAMINEA E LEGUMINOSAS EM SEMENTES,CONSTANDO DE ANALISE DO SOLO,CORRECAO DO PH,PREPARO DE TERRENO (ESCARIFICAPLANTIO DE GRAMINEA E LEGUMINOSAS EM SEMENTES,CONSTANDO DE ACAO E VALETAMENTO),ADUBAGEM QUIMICA E ORGANICA,TRATAMENTO PREVENTIVO SOLO COM EMPREGO DE INSETICIDA E IRRIGACAO,INCLUSIVE TRANSPORTE,COBERTURA DE PALHA DE CAPIM DESFIBRADA E APLICACAO DE HIDRO-ASFALTO,COM FIXACAO DE MALHA DE BAMBU LASCADOPLANTIO DE GRAMINEA E LEGUMINOSAS EM SEMENTES,CONSTANDO DE A</v>
      </c>
      <c r="C8334" s="141" t="s">
        <v>36396</v>
      </c>
      <c r="D8334" s="141" t="s">
        <v>36402</v>
      </c>
      <c r="E8334" s="141" t="s">
        <v>36403</v>
      </c>
      <c r="F8334" s="141" t="s">
        <v>36413</v>
      </c>
      <c r="G8334" s="141" t="s">
        <v>36414</v>
      </c>
      <c r="H8334" s="141" t="s">
        <v>36415</v>
      </c>
      <c r="I8334" s="141" t="s">
        <v>27</v>
      </c>
      <c r="J8334" s="649">
        <v>27.6</v>
      </c>
    </row>
    <row r="8335" spans="1:10" hidden="1">
      <c r="A8335" s="141" t="s">
        <v>36417</v>
      </c>
      <c r="B8335" s="141" t="str">
        <f t="shared" si="130"/>
        <v>PLANTIO DE GRAMINEA E LEGUMINOSAS EM SEMENTES,CONSTANDO DE ANALISE DO SOLO,CORRECAO DE PH,PREPARO DE TERRENO (ESCARIFICAPLANTIO DE GRAMINEA E LEGUMINOSAS EM SEMENTES,CONSTANDO DE ACAO E VALETAMENTO),ADUBAGEM QUIMICA E ORGANICA,TRATAMENTO PREVENTIVO DO SOLO C/EMPREGO DE INSETICIDA E IRRIGACAO,INCLUSIVE TRANSPORTE,COBERTURA DE PALHA DE CAPIM DESFIBRADA E APLIC. DE HIDRO-ASFALTO E TELA DE ARAME GALV.DE MALHA HEXAGONALPLANTIO DE GRAMINEA E LEGUMINOSAS EM SEMENTES,CONSTANDO DE A</v>
      </c>
      <c r="C8335" s="141" t="s">
        <v>36396</v>
      </c>
      <c r="D8335" s="141" t="s">
        <v>36418</v>
      </c>
      <c r="E8335" s="141" t="s">
        <v>36403</v>
      </c>
      <c r="F8335" s="141" t="s">
        <v>36419</v>
      </c>
      <c r="G8335" s="141" t="s">
        <v>36420</v>
      </c>
      <c r="H8335" s="141" t="s">
        <v>36421</v>
      </c>
      <c r="I8335" s="141" t="s">
        <v>27</v>
      </c>
      <c r="J8335" s="649">
        <v>42.91</v>
      </c>
    </row>
    <row r="8336" spans="1:10" hidden="1">
      <c r="A8336" s="141" t="s">
        <v>36422</v>
      </c>
      <c r="B8336" s="141" t="str">
        <f t="shared" si="130"/>
        <v>PLANTIO DE GRAMINEA E LEGUMINOSAS EM SEMENTES,CONSTANDO DE ANALISE DO SOLO,CORRECAO DE PH,PREPARO DE TERRENO (ESCARIFICAPLANTIO DE GRAMINEA E LEGUMINOSAS EM SEMENTES,CONSTANDO DE ACAO E VALETAMENTO),ADUBAGEM QUIMICA E ORGANICA,TRATAMENTO PREVENTIVO DO SOLO C/EMPREGO DE INSETICIDA E IRRIGACAO,INCLUSIVE TRANSPORTE,COBERTURA DE PALHA DE CAPIM DESFIBRADA E APLIC. DE HIDRO-ASFALTO E TELA DE ARAME GALV.DE MALHA HEXAGONALPLANTIO DE GRAMINEA E LEGUMINOSAS EM SEMENTES,CONSTANDO DE A</v>
      </c>
      <c r="C8336" s="141" t="s">
        <v>36396</v>
      </c>
      <c r="D8336" s="141" t="s">
        <v>36418</v>
      </c>
      <c r="E8336" s="141" t="s">
        <v>36403</v>
      </c>
      <c r="F8336" s="141" t="s">
        <v>36419</v>
      </c>
      <c r="G8336" s="141" t="s">
        <v>36420</v>
      </c>
      <c r="H8336" s="141" t="s">
        <v>36421</v>
      </c>
      <c r="I8336" s="141" t="s">
        <v>27</v>
      </c>
      <c r="J8336" s="649">
        <v>40.76</v>
      </c>
    </row>
    <row r="8337" spans="1:10" hidden="1">
      <c r="A8337" s="141" t="s">
        <v>36423</v>
      </c>
      <c r="B8337" s="141" t="str">
        <f t="shared" si="130"/>
        <v>PLANTIO DE PLANTAS DE COBERTURA DE SOLO,TIPO MARGARIDAO,ZEBRINA,DICONDRA,TRAPOERABA,ETC,EXCLUSIVE FORNECIMENTOPLANTIO DE PLANTAS DE COBERTURA DE SOLO,TIPO MARGARIDAO,ZEBRPLANTIO DE PLANTAS DE COBERTURA DE SOLO,TIPO MARGARIDAO,ZEBR</v>
      </c>
      <c r="C8337" s="141" t="s">
        <v>36424</v>
      </c>
      <c r="D8337" s="141" t="s">
        <v>36425</v>
      </c>
      <c r="I8337" s="141" t="s">
        <v>27</v>
      </c>
      <c r="J8337" s="649">
        <v>6.49</v>
      </c>
    </row>
    <row r="8338" spans="1:10" hidden="1">
      <c r="A8338" s="141" t="s">
        <v>36426</v>
      </c>
      <c r="B8338" s="141" t="str">
        <f t="shared" si="130"/>
        <v>PLANTIO DE PLANTAS DE COBERTURA DE SOLO,TIPO MARGARIDAO,ZEBRINA,DICONDRA,TRAPOERABA,ETC,EXCLUSIVE FORNECIMENTOPLANTIO DE PLANTAS DE COBERTURA DE SOLO,TIPO MARGARIDAO,ZEBRPLANTIO DE PLANTAS DE COBERTURA DE SOLO,TIPO MARGARIDAO,ZEBR</v>
      </c>
      <c r="C8338" s="141" t="s">
        <v>36424</v>
      </c>
      <c r="D8338" s="141" t="s">
        <v>36425</v>
      </c>
      <c r="I8338" s="141" t="s">
        <v>27</v>
      </c>
      <c r="J8338" s="649">
        <v>5.64</v>
      </c>
    </row>
    <row r="8339" spans="1:10" hidden="1">
      <c r="A8339" s="141" t="s">
        <v>36427</v>
      </c>
      <c r="B8339" s="141" t="str">
        <f t="shared" si="130"/>
        <v>PLANTIO DE PLANTAS DE COBERTURA FLORIDAS,TIPO MOISES,BELA-EMILIA,ETC,EXCLUSIVE FORNECIMENTOPLANTIO DE PLANTAS DE COBERTURA FLORIDAS,TIPO MOISES,BELA-EMPLANTIO DE PLANTAS DE COBERTURA FLORIDAS,TIPO MOISES,BELA-EM</v>
      </c>
      <c r="C8339" s="141" t="s">
        <v>36428</v>
      </c>
      <c r="D8339" s="141" t="s">
        <v>36429</v>
      </c>
      <c r="I8339" s="141" t="s">
        <v>27</v>
      </c>
      <c r="J8339" s="649">
        <v>6.49</v>
      </c>
    </row>
    <row r="8340" spans="1:10" hidden="1">
      <c r="A8340" s="141" t="s">
        <v>36430</v>
      </c>
      <c r="B8340" s="141" t="str">
        <f t="shared" si="130"/>
        <v>PLANTIO DE PLANTAS DE COBERTURA FLORIDAS,TIPO MOISES,BELA-EMILIA,ETC,EXCLUSIVE FORNECIMENTOPLANTIO DE PLANTAS DE COBERTURA FLORIDAS,TIPO MOISES,BELA-EMPLANTIO DE PLANTAS DE COBERTURA FLORIDAS,TIPO MOISES,BELA-EM</v>
      </c>
      <c r="C8340" s="141" t="s">
        <v>36428</v>
      </c>
      <c r="D8340" s="141" t="s">
        <v>36429</v>
      </c>
      <c r="I8340" s="141" t="s">
        <v>27</v>
      </c>
      <c r="J8340" s="649">
        <v>5.64</v>
      </c>
    </row>
    <row r="8341" spans="1:10" hidden="1">
      <c r="A8341" s="141" t="s">
        <v>36431</v>
      </c>
      <c r="B8341" s="141" t="str">
        <f t="shared" si="130"/>
        <v>PLANTIO DE CERCA VIVA CONSTITUIDA DE MURTA,ACALIFA VERMELHAOU SIMILAR,COM APROXIMADAMENTE 60CM DE ALTURA.FORNECIMENTO EPLANTIO DE CERCA VIVA CONSTITUIDA DE MURTA,ACALIFA VERMELHA PLANTIOPLANTIO DE CERCA VIVA CONSTITUIDA DE MURTA,ACALIFA VERMELHA</v>
      </c>
      <c r="C8341" s="141" t="s">
        <v>36432</v>
      </c>
      <c r="D8341" s="141" t="s">
        <v>36433</v>
      </c>
      <c r="E8341" s="141" t="s">
        <v>36434</v>
      </c>
      <c r="I8341" s="141" t="s">
        <v>14</v>
      </c>
      <c r="J8341" s="649">
        <v>21.72</v>
      </c>
    </row>
    <row r="8342" spans="1:10" hidden="1">
      <c r="A8342" s="141" t="s">
        <v>36435</v>
      </c>
      <c r="B8342" s="141" t="str">
        <f t="shared" si="130"/>
        <v>PLANTIO DE CERCA VIVA CONSTITUIDA DE MURTA,ACALIFA VERMELHAOU SIMILAR,COM APROXIMADAMENTE 60CM DE ALTURA.FORNECIMENTO EPLANTIO DE CERCA VIVA CONSTITUIDA DE MURTA,ACALIFA VERMELHA PLANTIOPLANTIO DE CERCA VIVA CONSTITUIDA DE MURTA,ACALIFA VERMELHA</v>
      </c>
      <c r="C8342" s="141" t="s">
        <v>36432</v>
      </c>
      <c r="D8342" s="141" t="s">
        <v>36433</v>
      </c>
      <c r="E8342" s="141" t="s">
        <v>36434</v>
      </c>
      <c r="I8342" s="141" t="s">
        <v>14</v>
      </c>
      <c r="J8342" s="649">
        <v>21.2</v>
      </c>
    </row>
    <row r="8343" spans="1:10" hidden="1">
      <c r="A8343" s="141" t="s">
        <v>36436</v>
      </c>
      <c r="B8343" s="141" t="str">
        <f t="shared" si="130"/>
        <v>GRAMA SINTETICA EUROPEIA,EM ROLOS,COM FIOS DE 28MM DE COMPRIMENTO,NA COR VERDE,INCLUSIVE MAO DE OBRA ESPECIALIZADA PARAGRAMA SINTETICA EUROPEIA,EM ROLOS,COM FIOS DE 28MM DE COMPRIEXECUCAO DE SERVICOS,FORNECIMENTO E INSTALACAO DE FAIXAS DEGRAMA SINTETICA BRANCA PARA AS DEMARCACOES DO CAMPO,REGULARIZACAO COM AREIA ADEQUADA E TRANSPORTE DO MATERIAL ATE O LOCAL DOS SERVICOS.FORNECIMENTO E COLOCACAOGRAMA SINTETICA EUROPEIA,EM ROLOS,COM FIOS DE 28MM DE COMPRI</v>
      </c>
      <c r="C8343" s="141" t="s">
        <v>36437</v>
      </c>
      <c r="D8343" s="141" t="s">
        <v>36438</v>
      </c>
      <c r="E8343" s="141" t="s">
        <v>36439</v>
      </c>
      <c r="F8343" s="141" t="s">
        <v>36440</v>
      </c>
      <c r="G8343" s="141" t="s">
        <v>36441</v>
      </c>
      <c r="H8343" s="141" t="s">
        <v>36442</v>
      </c>
      <c r="I8343" s="141" t="s">
        <v>27</v>
      </c>
      <c r="J8343" s="649">
        <v>120.9</v>
      </c>
    </row>
    <row r="8344" spans="1:10" hidden="1">
      <c r="A8344" s="141" t="s">
        <v>36443</v>
      </c>
      <c r="B8344" s="141" t="str">
        <f t="shared" si="130"/>
        <v>GRAMA SINTETICA EUROPEIA,EM ROLOS,COM FIOS DE 28MM DE COMPRIMENTO,NA COR VERDE,INCLUSIVE MAO DE OBRA ESPECIALIZADA PARAGRAMA SINTETICA EUROPEIA,EM ROLOS,COM FIOS DE 28MM DE COMPRIEXECUCAO DE SERVICOS,FORNECIMENTO E INSTALACAO DE FAIXAS DEGRAMA SINTETICA BRANCA PARA AS DEMARCACOES DO CAMPO,REGULARIZACAO COM AREIA ADEQUADA E TRANSPORTE DO MATERIAL ATE O LOCAL DOS SERVICOS.FORNECIMENTO E COLOCACAOGRAMA SINTETICA EUROPEIA,EM ROLOS,COM FIOS DE 28MM DE COMPRI</v>
      </c>
      <c r="C8344" s="141" t="s">
        <v>36437</v>
      </c>
      <c r="D8344" s="141" t="s">
        <v>36438</v>
      </c>
      <c r="E8344" s="141" t="s">
        <v>36439</v>
      </c>
      <c r="F8344" s="141" t="s">
        <v>36440</v>
      </c>
      <c r="G8344" s="141" t="s">
        <v>36441</v>
      </c>
      <c r="H8344" s="141" t="s">
        <v>36442</v>
      </c>
      <c r="I8344" s="141" t="s">
        <v>27</v>
      </c>
      <c r="J8344" s="649">
        <v>120.85</v>
      </c>
    </row>
    <row r="8345" spans="1:10" hidden="1">
      <c r="A8345" s="141" t="s">
        <v>36444</v>
      </c>
      <c r="B8345" s="141" t="str">
        <f t="shared" si="130"/>
        <v>PLANTIO DE ARVORE ISOLADA ATE 2,00M DE ALTURA,DE QUALQUER ESPECIE,EM LOGRADOURO PUBLICO,INCLUSIVE TRANSPORTE,TERRA PRETAPLANTIO DE ARVORE ISOLADA ATE 2,00M DE ALTURA,DE QUALQUER ES SIMPLES E ESTACA DE MADEIRA(TUTOR),EXCLUSIVE O FORNECIMENTO DA ARVOREPLANTIO DE ARVORE ISOLADA ATE 2,00M DE ALTURA,DE QUALQUER ES</v>
      </c>
      <c r="C8345" s="141" t="s">
        <v>36445</v>
      </c>
      <c r="D8345" s="141" t="s">
        <v>36446</v>
      </c>
      <c r="E8345" s="141" t="s">
        <v>36447</v>
      </c>
      <c r="F8345" s="141" t="s">
        <v>36448</v>
      </c>
      <c r="I8345" s="141" t="s">
        <v>14</v>
      </c>
      <c r="J8345" s="649">
        <v>66.459999999999994</v>
      </c>
    </row>
    <row r="8346" spans="1:10" hidden="1">
      <c r="A8346" s="141" t="s">
        <v>36449</v>
      </c>
      <c r="B8346" s="141" t="str">
        <f t="shared" si="130"/>
        <v>PLANTIO DE ARVORE ISOLADA ATE 2,00M DE ALTURA,DE QUALQUER ESPECIE,EM LOGRADOURO PUBLICO,INCLUSIVE TRANSPORTE,TERRA PRETAPLANTIO DE ARVORE ISOLADA ATE 2,00M DE ALTURA,DE QUALQUER ES SIMPLES E ESTACA DE MADEIRA(TUTOR),EXCLUSIVE O FORNECIMENTO DA ARVOREPLANTIO DE ARVORE ISOLADA ATE 2,00M DE ALTURA,DE QUALQUER ES</v>
      </c>
      <c r="C8346" s="141" t="s">
        <v>36445</v>
      </c>
      <c r="D8346" s="141" t="s">
        <v>36446</v>
      </c>
      <c r="E8346" s="141" t="s">
        <v>36447</v>
      </c>
      <c r="F8346" s="141" t="s">
        <v>36448</v>
      </c>
      <c r="I8346" s="141" t="s">
        <v>14</v>
      </c>
      <c r="J8346" s="649">
        <v>62.11</v>
      </c>
    </row>
    <row r="8347" spans="1:10" hidden="1">
      <c r="A8347" s="141" t="s">
        <v>36450</v>
      </c>
      <c r="B8347" s="141" t="str">
        <f t="shared" si="130"/>
        <v>PLANTIO DE ARBUSTOS DE 50 A 70CM DE ALTURA,FORMANDO JARDIM,COM 12 UNIDADES POR METRO QUADRADO,EXCLUSIVE O FORNECIMENTOPLANTIO DE ARBUSTOS DE 50 A 70CM DE ALTURA,FORMANDO JARDIM,CPLANTIO DE ARBUSTOS DE 50 A 70CM DE ALTURA,FORMANDO JARDIM,C</v>
      </c>
      <c r="C8347" s="141" t="s">
        <v>36451</v>
      </c>
      <c r="D8347" s="141" t="s">
        <v>36452</v>
      </c>
      <c r="I8347" s="141" t="s">
        <v>27</v>
      </c>
      <c r="J8347" s="649">
        <v>7.83</v>
      </c>
    </row>
    <row r="8348" spans="1:10" hidden="1">
      <c r="A8348" s="141" t="s">
        <v>36453</v>
      </c>
      <c r="B8348" s="141" t="str">
        <f t="shared" si="130"/>
        <v>PLANTIO DE ARBUSTOS DE 50 A 70CM DE ALTURA,FORMANDO JARDIM,COM 12 UNIDADES POR METRO QUADRADO,EXCLUSIVE O FORNECIMENTOPLANTIO DE ARBUSTOS DE 50 A 70CM DE ALTURA,FORMANDO JARDIM,CPLANTIO DE ARBUSTOS DE 50 A 70CM DE ALTURA,FORMANDO JARDIM,C</v>
      </c>
      <c r="C8348" s="141" t="s">
        <v>36451</v>
      </c>
      <c r="D8348" s="141" t="s">
        <v>36452</v>
      </c>
      <c r="I8348" s="141" t="s">
        <v>27</v>
      </c>
      <c r="J8348" s="649">
        <v>6.79</v>
      </c>
    </row>
    <row r="8349" spans="1:10" hidden="1">
      <c r="A8349" s="141" t="s">
        <v>36454</v>
      </c>
      <c r="B8349" s="141" t="str">
        <f t="shared" si="130"/>
        <v>PLANTIO DE ARBUSTOS DE 70 A 100CM DE ALTURA,FORMANDO JARDIM,COM 9 UNIDADES POR METRO QUADRADO,EXCLUSIVE O FORNECIMENTOPLANTIO DE ARBUSTOS DE 70 A 100CM DE ALTURA,FORMANDO JARDIM,PLANTIO DE ARBUSTOS DE 70 A 100CM DE ALTURA,FORMANDO JARDIM,</v>
      </c>
      <c r="C8349" s="141" t="s">
        <v>36455</v>
      </c>
      <c r="D8349" s="141" t="s">
        <v>36456</v>
      </c>
      <c r="I8349" s="141" t="s">
        <v>27</v>
      </c>
      <c r="J8349" s="649">
        <v>7.05</v>
      </c>
    </row>
    <row r="8350" spans="1:10" hidden="1">
      <c r="A8350" s="141" t="s">
        <v>36457</v>
      </c>
      <c r="B8350" s="141" t="str">
        <f t="shared" si="130"/>
        <v>PLANTIO DE ARBUSTOS DE 70 A 100CM DE ALTURA,FORMANDO JARDIM,COM 9 UNIDADES POR METRO QUADRADO,EXCLUSIVE O FORNECIMENTOPLANTIO DE ARBUSTOS DE 70 A 100CM DE ALTURA,FORMANDO JARDIM,PLANTIO DE ARBUSTOS DE 70 A 100CM DE ALTURA,FORMANDO JARDIM,</v>
      </c>
      <c r="C8350" s="141" t="s">
        <v>36455</v>
      </c>
      <c r="D8350" s="141" t="s">
        <v>36456</v>
      </c>
      <c r="I8350" s="141" t="s">
        <v>27</v>
      </c>
      <c r="J8350" s="649">
        <v>6.11</v>
      </c>
    </row>
    <row r="8351" spans="1:10" hidden="1">
      <c r="A8351" s="141" t="s">
        <v>36458</v>
      </c>
      <c r="B8351" s="141" t="str">
        <f t="shared" si="130"/>
        <v>PLANTIO DE ARBUSTOS DE 50 A 100CM DE ALTURA,FORMANDO JARDIMCOM 6 UNIDADES POR METRO QUADRADO,EXCLUSIVE O FORNECIMENTOPLANTIO DE ARBUSTOS DE 50 A 100CM DE ALTURA,FORMANDO JARDIMPLANTIO DE ARBUSTOS DE 50 A 100CM DE ALTURA,FORMANDO JARDIM</v>
      </c>
      <c r="C8351" s="141" t="s">
        <v>36459</v>
      </c>
      <c r="D8351" s="141" t="s">
        <v>36460</v>
      </c>
      <c r="I8351" s="141" t="s">
        <v>27</v>
      </c>
      <c r="J8351" s="649">
        <v>5.48</v>
      </c>
    </row>
    <row r="8352" spans="1:10" hidden="1">
      <c r="A8352" s="141" t="s">
        <v>36461</v>
      </c>
      <c r="B8352" s="141" t="str">
        <f t="shared" si="130"/>
        <v>PLANTIO DE ARBUSTOS DE 50 A 100CM DE ALTURA,FORMANDO JARDIMCOM 6 UNIDADES POR METRO QUADRADO,EXCLUSIVE O FORNECIMENTOPLANTIO DE ARBUSTOS DE 50 A 100CM DE ALTURA,FORMANDO JARDIMPLANTIO DE ARBUSTOS DE 50 A 100CM DE ALTURA,FORMANDO JARDIM</v>
      </c>
      <c r="C8352" s="141" t="s">
        <v>36459</v>
      </c>
      <c r="D8352" s="141" t="s">
        <v>36460</v>
      </c>
      <c r="I8352" s="141" t="s">
        <v>27</v>
      </c>
      <c r="J8352" s="649">
        <v>4.75</v>
      </c>
    </row>
    <row r="8353" spans="1:10" hidden="1">
      <c r="A8353" s="141" t="s">
        <v>36462</v>
      </c>
      <c r="B8353" s="141" t="str">
        <f t="shared" si="130"/>
        <v>PLANTIO EM ENCOSTA DE MUDAS COM 50 A 70CM DE ALTURA,EXCLUSIVE FORNECIMENTOPLANTIO EM ENCOSTA DE MUDAS COM 50 A 70CM DE ALTURA,EXCLUSIVPLANTIO EM ENCOSTA DE MUDAS COM 50 A 70CM DE ALTURA,EXCLUSIV</v>
      </c>
      <c r="C8353" s="141" t="s">
        <v>36463</v>
      </c>
      <c r="D8353" s="141" t="s">
        <v>36464</v>
      </c>
      <c r="I8353" s="141" t="s">
        <v>14</v>
      </c>
      <c r="J8353" s="649">
        <v>2.5</v>
      </c>
    </row>
    <row r="8354" spans="1:10" hidden="1">
      <c r="A8354" s="141" t="s">
        <v>36465</v>
      </c>
      <c r="B8354" s="141" t="str">
        <f t="shared" si="130"/>
        <v>PLANTIO EM ENCOSTA DE MUDAS COM 50 A 70CM DE ALTURA,EXCLUSIVE FORNECIMENTOPLANTIO EM ENCOSTA DE MUDAS COM 50 A 70CM DE ALTURA,EXCLUSIVPLANTIO EM ENCOSTA DE MUDAS COM 50 A 70CM DE ALTURA,EXCLUSIV</v>
      </c>
      <c r="C8354" s="141" t="s">
        <v>36463</v>
      </c>
      <c r="D8354" s="141" t="s">
        <v>36464</v>
      </c>
      <c r="I8354" s="141" t="s">
        <v>14</v>
      </c>
      <c r="J8354" s="649">
        <v>2.17</v>
      </c>
    </row>
    <row r="8355" spans="1:10" hidden="1">
      <c r="A8355" s="141" t="s">
        <v>36466</v>
      </c>
      <c r="B8355" s="141" t="str">
        <f t="shared" si="130"/>
        <v>PLANTIO DE PLANTAS DE COBERTURA VEGETAL,CONSIDERANDO 4 MUDAS/M2,EXCLUSIVE FORNECIMENTO DA PLANTAPLANTIO DE PLANTAS DE COBERTURA VEGETAL,CONSIDERANDO 4 MUDASPLANTIO DE PLANTAS DE COBERTURA VEGETAL,CONSIDERANDO 4 MUDAS</v>
      </c>
      <c r="C8355" s="141" t="s">
        <v>36467</v>
      </c>
      <c r="D8355" s="141" t="s">
        <v>36468</v>
      </c>
      <c r="I8355" s="141" t="s">
        <v>27</v>
      </c>
      <c r="J8355" s="649">
        <v>2.15</v>
      </c>
    </row>
    <row r="8356" spans="1:10" hidden="1">
      <c r="A8356" s="141" t="s">
        <v>36469</v>
      </c>
      <c r="B8356" s="141" t="str">
        <f t="shared" si="130"/>
        <v>PLANTIO DE PLANTAS DE COBERTURA VEGETAL,CONSIDERANDO 4 MUDAS/M2,EXCLUSIVE FORNECIMENTO DA PLANTAPLANTIO DE PLANTAS DE COBERTURA VEGETAL,CONSIDERANDO 4 MUDASPLANTIO DE PLANTAS DE COBERTURA VEGETAL,CONSIDERANDO 4 MUDAS</v>
      </c>
      <c r="C8356" s="141" t="s">
        <v>36467</v>
      </c>
      <c r="D8356" s="141" t="s">
        <v>36468</v>
      </c>
      <c r="I8356" s="141" t="s">
        <v>27</v>
      </c>
      <c r="J8356" s="649">
        <v>1.87</v>
      </c>
    </row>
    <row r="8357" spans="1:10" hidden="1">
      <c r="A8357" s="141" t="s">
        <v>36470</v>
      </c>
      <c r="B8357" s="141" t="str">
        <f t="shared" si="130"/>
        <v>PLANTIO DE PLANTAS DE COBERTURA VEGETAL,CONSIDERANDO 8 MUDAS/M2,EXCLUSIVE FORNECIMENTO DA PLANTAPLANTIO DE PLANTAS DE COBERTURA VEGETAL,CONSIDERANDO 8 MUDASPLANTIO DE PLANTAS DE COBERTURA VEGETAL,CONSIDERANDO 8 MUDAS</v>
      </c>
      <c r="C8357" s="141" t="s">
        <v>36471</v>
      </c>
      <c r="D8357" s="141" t="s">
        <v>36468</v>
      </c>
      <c r="I8357" s="141" t="s">
        <v>27</v>
      </c>
      <c r="J8357" s="649">
        <v>4.3099999999999996</v>
      </c>
    </row>
    <row r="8358" spans="1:10" hidden="1">
      <c r="A8358" s="141" t="s">
        <v>36472</v>
      </c>
      <c r="B8358" s="141" t="str">
        <f t="shared" si="130"/>
        <v>PLANTIO DE PLANTAS DE COBERTURA VEGETAL,CONSIDERANDO 8 MUDAS/M2,EXCLUSIVE FORNECIMENTO DA PLANTAPLANTIO DE PLANTAS DE COBERTURA VEGETAL,CONSIDERANDO 8 MUDASPLANTIO DE PLANTAS DE COBERTURA VEGETAL,CONSIDERANDO 8 MUDAS</v>
      </c>
      <c r="C8358" s="141" t="s">
        <v>36471</v>
      </c>
      <c r="D8358" s="141" t="s">
        <v>36468</v>
      </c>
      <c r="I8358" s="141" t="s">
        <v>27</v>
      </c>
      <c r="J8358" s="649">
        <v>3.74</v>
      </c>
    </row>
    <row r="8359" spans="1:10" hidden="1">
      <c r="A8359" s="141" t="s">
        <v>36473</v>
      </c>
      <c r="B8359" s="141" t="str">
        <f t="shared" si="130"/>
        <v>PLANTIO DE PLANTAS DE COBERTURA VEGETAL,CONSIDERANDO 12 MUDAS/M2,EXCLUSIVE FORNECIMENTO DA PLANTAPLANTIO DE PLANTAS DE COBERTURA VEGETAL,CONSIDERANDO 12 MUDAPLANTIO DE PLANTAS DE COBERTURA VEGETAL,CONSIDERANDO 12 MUDA</v>
      </c>
      <c r="C8359" s="141" t="s">
        <v>36474</v>
      </c>
      <c r="D8359" s="141" t="s">
        <v>36475</v>
      </c>
      <c r="I8359" s="141" t="s">
        <v>27</v>
      </c>
      <c r="J8359" s="649">
        <v>6.47</v>
      </c>
    </row>
    <row r="8360" spans="1:10" hidden="1">
      <c r="A8360" s="141" t="s">
        <v>36476</v>
      </c>
      <c r="B8360" s="141" t="str">
        <f t="shared" si="130"/>
        <v>PLANTIO DE PLANTAS DE COBERTURA VEGETAL,CONSIDERANDO 12 MUDAS/M2,EXCLUSIVE FORNECIMENTO DA PLANTAPLANTIO DE PLANTAS DE COBERTURA VEGETAL,CONSIDERANDO 12 MUDAPLANTIO DE PLANTAS DE COBERTURA VEGETAL,CONSIDERANDO 12 MUDA</v>
      </c>
      <c r="C8360" s="141" t="s">
        <v>36474</v>
      </c>
      <c r="D8360" s="141" t="s">
        <v>36475</v>
      </c>
      <c r="I8360" s="141" t="s">
        <v>27</v>
      </c>
      <c r="J8360" s="649">
        <v>5.61</v>
      </c>
    </row>
    <row r="8361" spans="1:10" hidden="1">
      <c r="A8361" s="141" t="s">
        <v>36477</v>
      </c>
      <c r="B8361" s="141" t="str">
        <f t="shared" si="130"/>
        <v>PLANTIO DE PLANTAS DE COBERTURA VEGETAL,CONSIDERANDO 16 MUDAS/M2,EXCLUSIVE FORNECIMENTO DA PLANTAPLANTIO DE PLANTAS DE COBERTURA VEGETAL,CONSIDERANDO 16 MUDAPLANTIO DE PLANTAS DE COBERTURA VEGETAL,CONSIDERANDO 16 MUDA</v>
      </c>
      <c r="C8361" s="141" t="s">
        <v>36478</v>
      </c>
      <c r="D8361" s="141" t="s">
        <v>36475</v>
      </c>
      <c r="I8361" s="141" t="s">
        <v>27</v>
      </c>
      <c r="J8361" s="649">
        <v>8.6300000000000008</v>
      </c>
    </row>
    <row r="8362" spans="1:10" hidden="1">
      <c r="A8362" s="141" t="s">
        <v>36479</v>
      </c>
      <c r="B8362" s="141" t="str">
        <f t="shared" si="130"/>
        <v>PLANTIO DE PLANTAS DE COBERTURA VEGETAL,CONSIDERANDO 16 MUDAS/M2,EXCLUSIVE FORNECIMENTO DA PLANTAPLANTIO DE PLANTAS DE COBERTURA VEGETAL,CONSIDERANDO 16 MUDAPLANTIO DE PLANTAS DE COBERTURA VEGETAL,CONSIDERANDO 16 MUDA</v>
      </c>
      <c r="C8362" s="141" t="s">
        <v>36478</v>
      </c>
      <c r="D8362" s="141" t="s">
        <v>36475</v>
      </c>
      <c r="I8362" s="141" t="s">
        <v>27</v>
      </c>
      <c r="J8362" s="649">
        <v>7.48</v>
      </c>
    </row>
    <row r="8363" spans="1:10" hidden="1">
      <c r="A8363" s="141" t="s">
        <v>36480</v>
      </c>
      <c r="B8363" s="141" t="str">
        <f t="shared" si="130"/>
        <v>PLANTIO DE PLANTAS DE COBERTURA VEGETAL,CONSIDERANDO 25 MUDAS/M2,EXCLUSIVE FORNECIMENTO DA PLANTAPLANTIO DE PLANTAS DE COBERTURA VEGETAL,CONSIDERANDO 25 MUDAPLANTIO DE PLANTAS DE COBERTURA VEGETAL,CONSIDERANDO 25 MUDA</v>
      </c>
      <c r="C8363" s="141" t="s">
        <v>36481</v>
      </c>
      <c r="D8363" s="141" t="s">
        <v>36475</v>
      </c>
      <c r="I8363" s="141" t="s">
        <v>27</v>
      </c>
      <c r="J8363" s="649">
        <v>13.49</v>
      </c>
    </row>
    <row r="8364" spans="1:10" hidden="1">
      <c r="A8364" s="141" t="s">
        <v>36482</v>
      </c>
      <c r="B8364" s="141" t="str">
        <f t="shared" si="130"/>
        <v>PLANTIO DE PLANTAS DE COBERTURA VEGETAL,CONSIDERANDO 25 MUDAS/M2,EXCLUSIVE FORNECIMENTO DA PLANTAPLANTIO DE PLANTAS DE COBERTURA VEGETAL,CONSIDERANDO 25 MUDAPLANTIO DE PLANTAS DE COBERTURA VEGETAL,CONSIDERANDO 25 MUDA</v>
      </c>
      <c r="C8364" s="141" t="s">
        <v>36481</v>
      </c>
      <c r="D8364" s="141" t="s">
        <v>36475</v>
      </c>
      <c r="I8364" s="141" t="s">
        <v>27</v>
      </c>
      <c r="J8364" s="649">
        <v>11.69</v>
      </c>
    </row>
    <row r="8365" spans="1:10" hidden="1">
      <c r="A8365" s="141" t="s">
        <v>36483</v>
      </c>
      <c r="B8365" s="141" t="str">
        <f t="shared" si="130"/>
        <v>PLANTIO DE GRAMA,INCLUINDO PREPARO DO TERRENO COM 10CM DE SAIBRO E 5CM DE TERRA ESTRUMADA,EXCLUSIVE FORNECIMENTO DA GRAMPLANTIO DE GRAMA,INCLUINDO PREPARO DO TERRENO COM 10CM DE SAAPLANTIO DE GRAMA,INCLUINDO PREPARO DO TERRENO COM 10CM DE SA</v>
      </c>
      <c r="C8365" s="141" t="s">
        <v>36484</v>
      </c>
      <c r="D8365" s="141" t="s">
        <v>36485</v>
      </c>
      <c r="E8365" s="141" t="s">
        <v>22456</v>
      </c>
      <c r="I8365" s="141" t="s">
        <v>27</v>
      </c>
      <c r="J8365" s="649">
        <v>33.04</v>
      </c>
    </row>
    <row r="8366" spans="1:10" hidden="1">
      <c r="A8366" s="141" t="s">
        <v>36486</v>
      </c>
      <c r="B8366" s="141" t="str">
        <f t="shared" si="130"/>
        <v>PLANTIO DE GRAMA,INCLUINDO PREPARO DO TERRENO COM 10CM DE SAIBRO E 5CM DE TERRA ESTRUMADA,EXCLUSIVE FORNECIMENTO DA GRAMPLANTIO DE GRAMA,INCLUINDO PREPARO DO TERRENO COM 10CM DE SAAPLANTIO DE GRAMA,INCLUINDO PREPARO DO TERRENO COM 10CM DE SA</v>
      </c>
      <c r="C8366" s="141" t="s">
        <v>36484</v>
      </c>
      <c r="D8366" s="141" t="s">
        <v>36485</v>
      </c>
      <c r="E8366" s="141" t="s">
        <v>22456</v>
      </c>
      <c r="I8366" s="141" t="s">
        <v>27</v>
      </c>
      <c r="J8366" s="649">
        <v>31.63</v>
      </c>
    </row>
    <row r="8367" spans="1:10" hidden="1">
      <c r="A8367" s="141" t="s">
        <v>36487</v>
      </c>
      <c r="B8367" s="141" t="str">
        <f t="shared" si="130"/>
        <v>PLANTIO DE GRAMA EM MUDAS,EXCLUSIVE O FORNECIMENTO DO MATERIALPLANTIO DE GRAMA EM MUDAS,EXCLUSIVE O FORNECIMENTO DO MATERIPLANTIO DE GRAMA EM MUDAS,EXCLUSIVE O FORNECIMENTO DO MATERI</v>
      </c>
      <c r="C8367" s="141" t="s">
        <v>36488</v>
      </c>
      <c r="D8367" s="141" t="s">
        <v>21209</v>
      </c>
      <c r="I8367" s="141" t="s">
        <v>27</v>
      </c>
      <c r="J8367" s="649">
        <v>7.83</v>
      </c>
    </row>
    <row r="8368" spans="1:10" hidden="1">
      <c r="A8368" s="141" t="s">
        <v>36489</v>
      </c>
      <c r="B8368" s="141" t="str">
        <f t="shared" si="130"/>
        <v>PLANTIO DE GRAMA EM MUDAS,EXCLUSIVE O FORNECIMENTO DO MATERIALPLANTIO DE GRAMA EM MUDAS,EXCLUSIVE O FORNECIMENTO DO MATERIPLANTIO DE GRAMA EM MUDAS,EXCLUSIVE O FORNECIMENTO DO MATERI</v>
      </c>
      <c r="C8368" s="141" t="s">
        <v>36488</v>
      </c>
      <c r="D8368" s="141" t="s">
        <v>21209</v>
      </c>
      <c r="I8368" s="141" t="s">
        <v>27</v>
      </c>
      <c r="J8368" s="649">
        <v>6.79</v>
      </c>
    </row>
    <row r="8369" spans="1:10" hidden="1">
      <c r="A8369" s="141" t="s">
        <v>36490</v>
      </c>
      <c r="B8369" s="141" t="str">
        <f t="shared" si="130"/>
        <v>AMARRIO DE MUDAS DE ARVORES AO TUTOR,COM FITILHO PLASTICO,EXCLUSIVE ESTEAMARRIO DE MUDAS DE ARVORES AO TUTOR,COM FITILHO PLASTICO,EXAMARRIO DE MUDAS DE ARVORES AO TUTOR,COM FITILHO PLASTICO,EX</v>
      </c>
      <c r="C8369" s="141" t="s">
        <v>36491</v>
      </c>
      <c r="D8369" s="141" t="s">
        <v>36492</v>
      </c>
      <c r="I8369" s="141" t="s">
        <v>14</v>
      </c>
      <c r="J8369" s="649">
        <v>0.78</v>
      </c>
    </row>
    <row r="8370" spans="1:10" hidden="1">
      <c r="A8370" s="141" t="s">
        <v>36493</v>
      </c>
      <c r="B8370" s="141" t="str">
        <f t="shared" si="130"/>
        <v>AMARRIO DE MUDAS DE ARVORES AO TUTOR,COM FITILHO PLASTICO,EXCLUSIVE ESTEAMARRIO DE MUDAS DE ARVORES AO TUTOR,COM FITILHO PLASTICO,EXAMARRIO DE MUDAS DE ARVORES AO TUTOR,COM FITILHO PLASTICO,EX</v>
      </c>
      <c r="C8370" s="141" t="s">
        <v>36491</v>
      </c>
      <c r="D8370" s="141" t="s">
        <v>36492</v>
      </c>
      <c r="I8370" s="141" t="s">
        <v>14</v>
      </c>
      <c r="J8370" s="649">
        <v>0.67</v>
      </c>
    </row>
    <row r="8371" spans="1:10" hidden="1">
      <c r="A8371" s="141" t="s">
        <v>36494</v>
      </c>
      <c r="B8371" s="141" t="str">
        <f t="shared" si="130"/>
        <v>ARBUSTO PARA JARDINS,TIPO LANTANA (LANTANA CAMARA) OU SIMILAR,COM APROXIMADAMENTE 60CM DE ALTURA.FORNECIMENTOARBUSTO PARA JARDINS,TIPO LANTANA (LANTANA CAMARA) OU SIMILAARBUSTO PARA JARDINS,TIPO LANTANA (LANTANA CAMARA) OU SIMILA</v>
      </c>
      <c r="C8371" s="141" t="s">
        <v>36495</v>
      </c>
      <c r="D8371" s="141" t="s">
        <v>36496</v>
      </c>
      <c r="I8371" s="141" t="s">
        <v>14</v>
      </c>
      <c r="J8371" s="649">
        <v>1.65</v>
      </c>
    </row>
    <row r="8372" spans="1:10" hidden="1">
      <c r="A8372" s="141" t="s">
        <v>36497</v>
      </c>
      <c r="B8372" s="141" t="str">
        <f t="shared" si="130"/>
        <v>ARBUSTO PARA JARDINS,TIPO LANTANA (LANTANA CAMARA) OU SIMILAR,COM APROXIMADAMENTE 60CM DE ALTURA.FORNECIMENTOARBUSTO PARA JARDINS,TIPO LANTANA (LANTANA CAMARA) OU SIMILAARBUSTO PARA JARDINS,TIPO LANTANA (LANTANA CAMARA) OU SIMILA</v>
      </c>
      <c r="C8372" s="141" t="s">
        <v>36495</v>
      </c>
      <c r="D8372" s="141" t="s">
        <v>36496</v>
      </c>
      <c r="I8372" s="141" t="s">
        <v>14</v>
      </c>
      <c r="J8372" s="649">
        <v>1.65</v>
      </c>
    </row>
    <row r="8373" spans="1:10" hidden="1">
      <c r="A8373" s="141" t="s">
        <v>36498</v>
      </c>
      <c r="B8373" s="141" t="str">
        <f t="shared" si="130"/>
        <v>ARBUSTO PARA JARDINS,TIPO HIBISCO (HIBISCUS) OU SIMILAR,COMAPROXIMADAMENTE 60CM DE ALTURA.FORNECIMENTOARBUSTO PARA JARDINS,TIPO HIBISCO (HIBISCUS) OU SIMILAR,COMARBUSTO PARA JARDINS,TIPO HIBISCO (HIBISCUS) OU SIMILAR,COM</v>
      </c>
      <c r="C8373" s="141" t="s">
        <v>36499</v>
      </c>
      <c r="D8373" s="141" t="s">
        <v>36500</v>
      </c>
      <c r="I8373" s="141" t="s">
        <v>14</v>
      </c>
      <c r="J8373" s="649">
        <v>10.82</v>
      </c>
    </row>
    <row r="8374" spans="1:10" hidden="1">
      <c r="A8374" s="141" t="s">
        <v>36501</v>
      </c>
      <c r="B8374" s="141" t="str">
        <f t="shared" si="130"/>
        <v>ARBUSTO PARA JARDINS,TIPO HIBISCO (HIBISCUS) OU SIMILAR,COMAPROXIMADAMENTE 60CM DE ALTURA.FORNECIMENTOARBUSTO PARA JARDINS,TIPO HIBISCO (HIBISCUS) OU SIMILAR,COMARBUSTO PARA JARDINS,TIPO HIBISCO (HIBISCUS) OU SIMILAR,COM</v>
      </c>
      <c r="C8374" s="141" t="s">
        <v>36499</v>
      </c>
      <c r="D8374" s="141" t="s">
        <v>36500</v>
      </c>
      <c r="I8374" s="141" t="s">
        <v>14</v>
      </c>
      <c r="J8374" s="649">
        <v>10.82</v>
      </c>
    </row>
    <row r="8375" spans="1:10" hidden="1">
      <c r="A8375" s="141" t="s">
        <v>36502</v>
      </c>
      <c r="B8375" s="141" t="str">
        <f t="shared" si="130"/>
        <v>ESPECIES VEGETAIS COM APROXIMADAMENTE 30CM DE ALTURA,TIPO ARBUSTO DRACENA DE MADAGASCAR (DRACAENA MARGINATA),ARBUSTO CLUESPECIES VEGETAIS COM APROXIMADAMENTE 30CM DE ALTURA,TIPO ARSIA (CLUSIA FLUMINENSIS) OU SIMILAR.FORNECIMENTOESPECIES VEGETAIS COM APROXIMADAMENTE 30CM DE ALTURA,TIPO AR</v>
      </c>
      <c r="C8375" s="141" t="s">
        <v>36503</v>
      </c>
      <c r="D8375" s="141" t="s">
        <v>36504</v>
      </c>
      <c r="E8375" s="141" t="s">
        <v>36505</v>
      </c>
      <c r="I8375" s="141" t="s">
        <v>14</v>
      </c>
      <c r="J8375" s="649">
        <v>18</v>
      </c>
    </row>
    <row r="8376" spans="1:10" hidden="1">
      <c r="A8376" s="141" t="s">
        <v>36506</v>
      </c>
      <c r="B8376" s="141" t="str">
        <f t="shared" si="130"/>
        <v>ESPECIES VEGETAIS COM APROXIMADAMENTE 30CM DE ALTURA,TIPO ARBUSTO DRACENA DE MADAGASCAR (DRACAENA MARGINATA),ARBUSTO CLUESPECIES VEGETAIS COM APROXIMADAMENTE 30CM DE ALTURA,TIPO ARSIA (CLUSIA FLUMINENSIS) OU SIMILAR.FORNECIMENTOESPECIES VEGETAIS COM APROXIMADAMENTE 30CM DE ALTURA,TIPO AR</v>
      </c>
      <c r="C8376" s="141" t="s">
        <v>36503</v>
      </c>
      <c r="D8376" s="141" t="s">
        <v>36504</v>
      </c>
      <c r="E8376" s="141" t="s">
        <v>36505</v>
      </c>
      <c r="I8376" s="141" t="s">
        <v>14</v>
      </c>
      <c r="J8376" s="649">
        <v>18</v>
      </c>
    </row>
    <row r="8377" spans="1:10" hidden="1">
      <c r="A8377" s="141" t="s">
        <v>36507</v>
      </c>
      <c r="B8377" s="141" t="str">
        <f t="shared" si="130"/>
        <v>ESPECIES VEGETAIS COM APROXIMADAMENTE 40CM DE ALTURA,TIPO ARBUSTO AZALEA (RHODODENDRON SIMSII),ARBUSTO BANANA DE MACACO/ESPECIES VEGETAIS COM APROXIMADAMENTE 40CM DE ALTURA,TIPO ARGUAIMBE (PHILODENDRON BIPINNATIFIDUM) OU SIMILAR.FORNECIMENTOESPECIES VEGETAIS COM APROXIMADAMENTE 40CM DE ALTURA,TIPO AR</v>
      </c>
      <c r="C8377" s="141" t="s">
        <v>36508</v>
      </c>
      <c r="D8377" s="141" t="s">
        <v>36509</v>
      </c>
      <c r="E8377" s="141" t="s">
        <v>36510</v>
      </c>
      <c r="F8377" s="141" t="s">
        <v>24365</v>
      </c>
      <c r="I8377" s="141" t="s">
        <v>14</v>
      </c>
      <c r="J8377" s="649">
        <v>12.8</v>
      </c>
    </row>
    <row r="8378" spans="1:10" hidden="1">
      <c r="A8378" s="141" t="s">
        <v>36511</v>
      </c>
      <c r="B8378" s="141" t="str">
        <f t="shared" si="130"/>
        <v>ESPECIES VEGETAIS COM APROXIMADAMENTE 40CM DE ALTURA,TIPO ARBUSTO AZALEA (RHODODENDRON SIMSII),ARBUSTO BANANA DE MACACO/ESPECIES VEGETAIS COM APROXIMADAMENTE 40CM DE ALTURA,TIPO ARGUAIMBE (PHILODENDRON BIPINNATIFIDUM) OU SIMILAR.FORNECIMENTOESPECIES VEGETAIS COM APROXIMADAMENTE 40CM DE ALTURA,TIPO AR</v>
      </c>
      <c r="C8378" s="141" t="s">
        <v>36508</v>
      </c>
      <c r="D8378" s="141" t="s">
        <v>36509</v>
      </c>
      <c r="E8378" s="141" t="s">
        <v>36510</v>
      </c>
      <c r="F8378" s="141" t="s">
        <v>24365</v>
      </c>
      <c r="I8378" s="141" t="s">
        <v>14</v>
      </c>
      <c r="J8378" s="649">
        <v>12.8</v>
      </c>
    </row>
    <row r="8379" spans="1:10" hidden="1">
      <c r="A8379" s="141" t="s">
        <v>36512</v>
      </c>
      <c r="B8379" s="141" t="str">
        <f t="shared" si="130"/>
        <v>ARVORE NATIVA,TIPO SIBIPIRUNA,OITI,PAU FERRO OU SIMILAR,COMAPROXIMADAMENTE 2,00M DE ALTURA.FORNECIMENTOARVORE NATIVA,TIPO SIBIPIRUNA,OITI,PAU FERRO OU SIMILAR,COMARVORE NATIVA,TIPO SIBIPIRUNA,OITI,PAU FERRO OU SIMILAR,COM</v>
      </c>
      <c r="C8379" s="141" t="s">
        <v>36513</v>
      </c>
      <c r="D8379" s="141" t="s">
        <v>36514</v>
      </c>
      <c r="I8379" s="141" t="s">
        <v>14</v>
      </c>
      <c r="J8379" s="649">
        <v>55</v>
      </c>
    </row>
    <row r="8380" spans="1:10" hidden="1">
      <c r="A8380" s="141" t="s">
        <v>36515</v>
      </c>
      <c r="B8380" s="141" t="str">
        <f t="shared" si="130"/>
        <v>ARVORE NATIVA,TIPO SIBIPIRUNA,OITI,PAU FERRO OU SIMILAR,COMAPROXIMADAMENTE 2,00M DE ALTURA.FORNECIMENTOARVORE NATIVA,TIPO SIBIPIRUNA,OITI,PAU FERRO OU SIMILAR,COMARVORE NATIVA,TIPO SIBIPIRUNA,OITI,PAU FERRO OU SIMILAR,COM</v>
      </c>
      <c r="C8380" s="141" t="s">
        <v>36513</v>
      </c>
      <c r="D8380" s="141" t="s">
        <v>36514</v>
      </c>
      <c r="I8380" s="141" t="s">
        <v>14</v>
      </c>
      <c r="J8380" s="649">
        <v>55</v>
      </c>
    </row>
    <row r="8381" spans="1:10" hidden="1">
      <c r="A8381" s="141" t="s">
        <v>36516</v>
      </c>
      <c r="B8381" s="141" t="str">
        <f t="shared" si="130"/>
        <v>ARVORE NATIVA,TIPO SIBIPIRUNA,OITI,PAU FERRO OU SIMILAR,COMAPROXIMADAMENTE 3,00M DE ALTURA.FORNECIMENTOARVORE NATIVA,TIPO SIBIPIRUNA,OITI,PAU FERRO OU SIMILAR,COMARVORE NATIVA,TIPO SIBIPIRUNA,OITI,PAU FERRO OU SIMILAR,COM</v>
      </c>
      <c r="C8381" s="141" t="s">
        <v>36513</v>
      </c>
      <c r="D8381" s="141" t="s">
        <v>36517</v>
      </c>
      <c r="I8381" s="141" t="s">
        <v>14</v>
      </c>
      <c r="J8381" s="649">
        <v>250</v>
      </c>
    </row>
    <row r="8382" spans="1:10" hidden="1">
      <c r="A8382" s="141" t="s">
        <v>36518</v>
      </c>
      <c r="B8382" s="141" t="str">
        <f t="shared" si="130"/>
        <v>ARVORE NATIVA,TIPO SIBIPIRUNA,OITI,PAU FERRO OU SIMILAR,COMAPROXIMADAMENTE 3,00M DE ALTURA.FORNECIMENTOARVORE NATIVA,TIPO SIBIPIRUNA,OITI,PAU FERRO OU SIMILAR,COMARVORE NATIVA,TIPO SIBIPIRUNA,OITI,PAU FERRO OU SIMILAR,COM</v>
      </c>
      <c r="C8382" s="141" t="s">
        <v>36513</v>
      </c>
      <c r="D8382" s="141" t="s">
        <v>36517</v>
      </c>
      <c r="I8382" s="141" t="s">
        <v>14</v>
      </c>
      <c r="J8382" s="649">
        <v>250</v>
      </c>
    </row>
    <row r="8383" spans="1:10" hidden="1">
      <c r="A8383" s="141" t="s">
        <v>36519</v>
      </c>
      <c r="B8383" s="141" t="str">
        <f t="shared" si="130"/>
        <v>ARVORE NATIVA,TIPO SIBIPIRUNA,OITI,PAU FERRO OU SIMILAR,COMAPROXIMADAMENTE 3,50M DE ALTURA.FORNECIMENTOARVORE NATIVA,TIPO SIBIPIRUNA,OITI,PAU FERRO OU SIMILAR,COMARVORE NATIVA,TIPO SIBIPIRUNA,OITI,PAU FERRO OU SIMILAR,COM</v>
      </c>
      <c r="C8383" s="141" t="s">
        <v>36513</v>
      </c>
      <c r="D8383" s="141" t="s">
        <v>36520</v>
      </c>
      <c r="I8383" s="141" t="s">
        <v>14</v>
      </c>
      <c r="J8383" s="649">
        <v>391.4</v>
      </c>
    </row>
    <row r="8384" spans="1:10" hidden="1">
      <c r="A8384" s="141" t="s">
        <v>36521</v>
      </c>
      <c r="B8384" s="141" t="str">
        <f t="shared" si="130"/>
        <v>ARVORE NATIVA,TIPO SIBIPIRUNA,OITI,PAU FERRO OU SIMILAR,COMAPROXIMADAMENTE 3,50M DE ALTURA.FORNECIMENTOARVORE NATIVA,TIPO SIBIPIRUNA,OITI,PAU FERRO OU SIMILAR,COMARVORE NATIVA,TIPO SIBIPIRUNA,OITI,PAU FERRO OU SIMILAR,COM</v>
      </c>
      <c r="C8384" s="141" t="s">
        <v>36513</v>
      </c>
      <c r="D8384" s="141" t="s">
        <v>36520</v>
      </c>
      <c r="I8384" s="141" t="s">
        <v>14</v>
      </c>
      <c r="J8384" s="649">
        <v>391.4</v>
      </c>
    </row>
    <row r="8385" spans="1:10" hidden="1">
      <c r="A8385" s="141" t="s">
        <v>36522</v>
      </c>
      <c r="B8385" s="141" t="str">
        <f t="shared" si="130"/>
        <v>ARVORE NATIVA,TIPO SIBIPIRUNA,OITI,PAU FERRO OU SIMILAR,COMAPROXIMADAMENTE 4,00M DE ALTURA.FORNECIMENTOARVORE NATIVA,TIPO SIBIPIRUNA,OITI,PAU FERRO OU SIMILAR,COMARVORE NATIVA,TIPO SIBIPIRUNA,OITI,PAU FERRO OU SIMILAR,COM</v>
      </c>
      <c r="C8385" s="141" t="s">
        <v>36513</v>
      </c>
      <c r="D8385" s="141" t="s">
        <v>36523</v>
      </c>
      <c r="I8385" s="141" t="s">
        <v>14</v>
      </c>
      <c r="J8385" s="649">
        <v>510</v>
      </c>
    </row>
    <row r="8386" spans="1:10" hidden="1">
      <c r="A8386" s="141" t="s">
        <v>36524</v>
      </c>
      <c r="B8386" s="141" t="str">
        <f t="shared" si="130"/>
        <v>ARVORE NATIVA,TIPO SIBIPIRUNA,OITI,PAU FERRO OU SIMILAR,COMAPROXIMADAMENTE 4,00M DE ALTURA.FORNECIMENTOARVORE NATIVA,TIPO SIBIPIRUNA,OITI,PAU FERRO OU SIMILAR,COMARVORE NATIVA,TIPO SIBIPIRUNA,OITI,PAU FERRO OU SIMILAR,COM</v>
      </c>
      <c r="C8386" s="141" t="s">
        <v>36513</v>
      </c>
      <c r="D8386" s="141" t="s">
        <v>36523</v>
      </c>
      <c r="I8386" s="141" t="s">
        <v>14</v>
      </c>
      <c r="J8386" s="649">
        <v>510</v>
      </c>
    </row>
    <row r="8387" spans="1:10" hidden="1">
      <c r="A8387" s="141" t="s">
        <v>36525</v>
      </c>
      <c r="B8387" s="141" t="str">
        <f t="shared" ref="B8387:B8450" si="131">C8387&amp;D8387&amp;C8387&amp;E8387&amp;F8387&amp;G8387&amp;H8387&amp;C8387</f>
        <v>ESPECIES VEGETAIS COM APROXIMADAMENTE 1,00M DE ALTURA TIPO PALMEIRA FENIX (PHOENIX ROEBELENII) OU SIMILAR.FORNECIMENTOESPECIES VEGETAIS COM APROXIMADAMENTE 1,00M DE ALTURA TIPO PESPECIES VEGETAIS COM APROXIMADAMENTE 1,00M DE ALTURA TIPO P</v>
      </c>
      <c r="C8387" s="141" t="s">
        <v>36526</v>
      </c>
      <c r="D8387" s="141" t="s">
        <v>36527</v>
      </c>
      <c r="I8387" s="141" t="s">
        <v>14</v>
      </c>
      <c r="J8387" s="649">
        <v>61.8</v>
      </c>
    </row>
    <row r="8388" spans="1:10" hidden="1">
      <c r="A8388" s="141" t="s">
        <v>36528</v>
      </c>
      <c r="B8388" s="141" t="str">
        <f t="shared" si="131"/>
        <v>ESPECIES VEGETAIS COM APROXIMADAMENTE 1,00M DE ALTURA TIPO PALMEIRA FENIX (PHOENIX ROEBELENII) OU SIMILAR.FORNECIMENTOESPECIES VEGETAIS COM APROXIMADAMENTE 1,00M DE ALTURA TIPO PESPECIES VEGETAIS COM APROXIMADAMENTE 1,00M DE ALTURA TIPO P</v>
      </c>
      <c r="C8388" s="141" t="s">
        <v>36526</v>
      </c>
      <c r="D8388" s="141" t="s">
        <v>36527</v>
      </c>
      <c r="I8388" s="141" t="s">
        <v>14</v>
      </c>
      <c r="J8388" s="649">
        <v>61.8</v>
      </c>
    </row>
    <row r="8389" spans="1:10" hidden="1">
      <c r="A8389" s="141" t="s">
        <v>36529</v>
      </c>
      <c r="B8389" s="141" t="str">
        <f t="shared" si="131"/>
        <v>ESPECIES VEGETAIS COM APROXIMADAMENTE 2,50M DE ALTURA TIPO PALMEIRA RABO-DE-RAPOSA (WODYETIA BOFURCATA),JERIVA (SYAGRUSESPECIES VEGETAIS COM APROXIMADAMENTE 2,50M DE ALTURA TIPO PROMANZOFFIANA) OU SIMILAR.FORNECIMENTOESPECIES VEGETAIS COM APROXIMADAMENTE 2,50M DE ALTURA TIPO P</v>
      </c>
      <c r="C8389" s="141" t="s">
        <v>36530</v>
      </c>
      <c r="D8389" s="141" t="s">
        <v>36531</v>
      </c>
      <c r="E8389" s="141" t="s">
        <v>36532</v>
      </c>
      <c r="I8389" s="141" t="s">
        <v>14</v>
      </c>
      <c r="J8389" s="649">
        <v>92.1</v>
      </c>
    </row>
    <row r="8390" spans="1:10" hidden="1">
      <c r="A8390" s="141" t="s">
        <v>36533</v>
      </c>
      <c r="B8390" s="141" t="str">
        <f t="shared" si="131"/>
        <v>ESPECIES VEGETAIS COM APROXIMADAMENTE 2,50M DE ALTURA TIPO PALMEIRA RABO-DE-RAPOSA (WODYETIA BOFURCATA),JERIVA (SYAGRUSESPECIES VEGETAIS COM APROXIMADAMENTE 2,50M DE ALTURA TIPO PROMANZOFFIANA) OU SIMILAR.FORNECIMENTOESPECIES VEGETAIS COM APROXIMADAMENTE 2,50M DE ALTURA TIPO P</v>
      </c>
      <c r="C8390" s="141" t="s">
        <v>36530</v>
      </c>
      <c r="D8390" s="141" t="s">
        <v>36531</v>
      </c>
      <c r="E8390" s="141" t="s">
        <v>36532</v>
      </c>
      <c r="I8390" s="141" t="s">
        <v>14</v>
      </c>
      <c r="J8390" s="649">
        <v>92.1</v>
      </c>
    </row>
    <row r="8391" spans="1:10" hidden="1">
      <c r="A8391" s="141" t="s">
        <v>36534</v>
      </c>
      <c r="B8391" s="141" t="str">
        <f t="shared" si="131"/>
        <v>ESPECIES VEGETAIS COM APROXIMADAMENTE 1,00M DE ALTURA, TIPOBAMBU (BAMBUSA MULTIPLEX) OU SIMILAR.FORNECIMENTOESPECIES VEGETAIS COM APROXIMADAMENTE 1,00M DE ALTURA, TIPOESPECIES VEGETAIS COM APROXIMADAMENTE 1,00M DE ALTURA, TIPO</v>
      </c>
      <c r="C8391" s="141" t="s">
        <v>36535</v>
      </c>
      <c r="D8391" s="141" t="s">
        <v>36536</v>
      </c>
      <c r="I8391" s="141" t="s">
        <v>14</v>
      </c>
      <c r="J8391" s="649">
        <v>20.6</v>
      </c>
    </row>
    <row r="8392" spans="1:10" hidden="1">
      <c r="A8392" s="141" t="s">
        <v>36537</v>
      </c>
      <c r="B8392" s="141" t="str">
        <f t="shared" si="131"/>
        <v>ESPECIES VEGETAIS COM APROXIMADAMENTE 1,00M DE ALTURA, TIPOBAMBU (BAMBUSA MULTIPLEX) OU SIMILAR.FORNECIMENTOESPECIES VEGETAIS COM APROXIMADAMENTE 1,00M DE ALTURA, TIPOESPECIES VEGETAIS COM APROXIMADAMENTE 1,00M DE ALTURA, TIPO</v>
      </c>
      <c r="C8392" s="141" t="s">
        <v>36535</v>
      </c>
      <c r="D8392" s="141" t="s">
        <v>36536</v>
      </c>
      <c r="I8392" s="141" t="s">
        <v>14</v>
      </c>
      <c r="J8392" s="649">
        <v>20.6</v>
      </c>
    </row>
    <row r="8393" spans="1:10" hidden="1">
      <c r="A8393" s="141" t="s">
        <v>36538</v>
      </c>
      <c r="B8393" s="141" t="str">
        <f t="shared" si="131"/>
        <v>ESPECIES VEGETAIS COM APROXIMADAMENTE 40CM DE ALTURA,TIPO ARBUSTO JASMIM DO CABO (GARDENIA JASMINOIDES) OU SIMILAR,CONSIESPECIES VEGETAIS COM APROXIMADAMENTE 40CM DE ALTURA,TIPO ARDERANDO 4 MUDAS POR M2.FORNECIMENTOESPECIES VEGETAIS COM APROXIMADAMENTE 40CM DE ALTURA,TIPO AR</v>
      </c>
      <c r="C8393" s="141" t="s">
        <v>36508</v>
      </c>
      <c r="D8393" s="141" t="s">
        <v>36539</v>
      </c>
      <c r="E8393" s="141" t="s">
        <v>36540</v>
      </c>
      <c r="I8393" s="141" t="s">
        <v>27</v>
      </c>
      <c r="J8393" s="649">
        <v>38.4</v>
      </c>
    </row>
    <row r="8394" spans="1:10" hidden="1">
      <c r="A8394" s="141" t="s">
        <v>36541</v>
      </c>
      <c r="B8394" s="141" t="str">
        <f t="shared" si="131"/>
        <v>ESPECIES VEGETAIS COM APROXIMADAMENTE 40CM DE ALTURA,TIPO ARBUSTO JASMIM DO CABO (GARDENIA JASMINOIDES) OU SIMILAR,CONSIESPECIES VEGETAIS COM APROXIMADAMENTE 40CM DE ALTURA,TIPO ARDERANDO 4 MUDAS POR M2.FORNECIMENTOESPECIES VEGETAIS COM APROXIMADAMENTE 40CM DE ALTURA,TIPO AR</v>
      </c>
      <c r="C8394" s="141" t="s">
        <v>36508</v>
      </c>
      <c r="D8394" s="141" t="s">
        <v>36539</v>
      </c>
      <c r="E8394" s="141" t="s">
        <v>36540</v>
      </c>
      <c r="I8394" s="141" t="s">
        <v>27</v>
      </c>
      <c r="J8394" s="649">
        <v>38.4</v>
      </c>
    </row>
    <row r="8395" spans="1:10" hidden="1">
      <c r="A8395" s="141" t="s">
        <v>36542</v>
      </c>
      <c r="B8395" s="141" t="str">
        <f t="shared" si="131"/>
        <v>ESPECIES VEGETAIS COM APROXIMADAMENTE 25CM DE ALTURA,TIPO ARBUSTO ALLAMANDA (ALAMANDA SP) OU SIMILAR,CONSIDERANDO 8 MUDAESPECIES VEGETAIS COM APROXIMADAMENTE 25CM DE ALTURA,TIPO ARS POR M2.FORNECIMENTOESPECIES VEGETAIS COM APROXIMADAMENTE 25CM DE ALTURA,TIPO AR</v>
      </c>
      <c r="C8395" s="141" t="s">
        <v>36543</v>
      </c>
      <c r="D8395" s="141" t="s">
        <v>36544</v>
      </c>
      <c r="E8395" s="141" t="s">
        <v>36545</v>
      </c>
      <c r="I8395" s="141" t="s">
        <v>27</v>
      </c>
      <c r="J8395" s="649">
        <v>25.6</v>
      </c>
    </row>
    <row r="8396" spans="1:10" hidden="1">
      <c r="A8396" s="141" t="s">
        <v>36546</v>
      </c>
      <c r="B8396" s="141" t="str">
        <f t="shared" si="131"/>
        <v>ESPECIES VEGETAIS COM APROXIMADAMENTE 25CM DE ALTURA,TIPO ARBUSTO ALLAMANDA (ALAMANDA SP) OU SIMILAR,CONSIDERANDO 8 MUDAESPECIES VEGETAIS COM APROXIMADAMENTE 25CM DE ALTURA,TIPO ARS POR M2.FORNECIMENTOESPECIES VEGETAIS COM APROXIMADAMENTE 25CM DE ALTURA,TIPO AR</v>
      </c>
      <c r="C8396" s="141" t="s">
        <v>36543</v>
      </c>
      <c r="D8396" s="141" t="s">
        <v>36544</v>
      </c>
      <c r="E8396" s="141" t="s">
        <v>36545</v>
      </c>
      <c r="I8396" s="141" t="s">
        <v>27</v>
      </c>
      <c r="J8396" s="649">
        <v>25.6</v>
      </c>
    </row>
    <row r="8397" spans="1:10" hidden="1">
      <c r="A8397" s="141" t="s">
        <v>36547</v>
      </c>
      <c r="B8397" s="141" t="str">
        <f t="shared" si="131"/>
        <v>ESPECIES VEGETAIS COM APROXIMADAMENTE 40CM DE ALTURA,TIPO ARBUSTO ORQUIDEA BAMBU (ARUNDINA BAMBUSIFOLIA) OU SIMILAR,CONSESPECIES VEGETAIS COM APROXIMADAMENTE 40CM DE ALTURA,TIPO ARIDERANDO 8 MUDAS POR M2.FORNECIMENTOESPECIES VEGETAIS COM APROXIMADAMENTE 40CM DE ALTURA,TIPO AR</v>
      </c>
      <c r="C8397" s="141" t="s">
        <v>36508</v>
      </c>
      <c r="D8397" s="141" t="s">
        <v>36548</v>
      </c>
      <c r="E8397" s="141" t="s">
        <v>36549</v>
      </c>
      <c r="I8397" s="141" t="s">
        <v>27</v>
      </c>
      <c r="J8397" s="649">
        <v>96</v>
      </c>
    </row>
    <row r="8398" spans="1:10" hidden="1">
      <c r="A8398" s="141" t="s">
        <v>36550</v>
      </c>
      <c r="B8398" s="141" t="str">
        <f t="shared" si="131"/>
        <v>ESPECIES VEGETAIS COM APROXIMADAMENTE 40CM DE ALTURA,TIPO ARBUSTO ORQUIDEA BAMBU (ARUNDINA BAMBUSIFOLIA) OU SIMILAR,CONSESPECIES VEGETAIS COM APROXIMADAMENTE 40CM DE ALTURA,TIPO ARIDERANDO 8 MUDAS POR M2.FORNECIMENTOESPECIES VEGETAIS COM APROXIMADAMENTE 40CM DE ALTURA,TIPO AR</v>
      </c>
      <c r="C8398" s="141" t="s">
        <v>36508</v>
      </c>
      <c r="D8398" s="141" t="s">
        <v>36548</v>
      </c>
      <c r="E8398" s="141" t="s">
        <v>36549</v>
      </c>
      <c r="I8398" s="141" t="s">
        <v>27</v>
      </c>
      <c r="J8398" s="649">
        <v>96</v>
      </c>
    </row>
    <row r="8399" spans="1:10" hidden="1">
      <c r="A8399" s="141" t="s">
        <v>36551</v>
      </c>
      <c r="B8399" s="141" t="str">
        <f t="shared" si="131"/>
        <v>ESPECIES VEGETAIS COM APROXIMADAMENTE 40CM DE ALTURA,TIPO ARBUSTO JASMIM ESTRELA (JASMINUM NITIDUM) OU SIMILAR,CONSIDERAESPECIES VEGETAIS COM APROXIMADAMENTE 40CM DE ALTURA,TIPO ARNDO 12 MUDAS POR M2.FORNECIMENTOESPECIES VEGETAIS COM APROXIMADAMENTE 40CM DE ALTURA,TIPO AR</v>
      </c>
      <c r="C8399" s="141" t="s">
        <v>36508</v>
      </c>
      <c r="D8399" s="141" t="s">
        <v>36552</v>
      </c>
      <c r="E8399" s="141" t="s">
        <v>36553</v>
      </c>
      <c r="I8399" s="141" t="s">
        <v>27</v>
      </c>
      <c r="J8399" s="649">
        <v>81.599999999999994</v>
      </c>
    </row>
    <row r="8400" spans="1:10" hidden="1">
      <c r="A8400" s="141" t="s">
        <v>36554</v>
      </c>
      <c r="B8400" s="141" t="str">
        <f t="shared" si="131"/>
        <v>ESPECIES VEGETAIS COM APROXIMADAMENTE 40CM DE ALTURA,TIPO ARBUSTO JASMIM ESTRELA (JASMINUM NITIDUM) OU SIMILAR,CONSIDERAESPECIES VEGETAIS COM APROXIMADAMENTE 40CM DE ALTURA,TIPO ARNDO 12 MUDAS POR M2.FORNECIMENTOESPECIES VEGETAIS COM APROXIMADAMENTE 40CM DE ALTURA,TIPO AR</v>
      </c>
      <c r="C8400" s="141" t="s">
        <v>36508</v>
      </c>
      <c r="D8400" s="141" t="s">
        <v>36552</v>
      </c>
      <c r="E8400" s="141" t="s">
        <v>36553</v>
      </c>
      <c r="I8400" s="141" t="s">
        <v>27</v>
      </c>
      <c r="J8400" s="649">
        <v>81.599999999999994</v>
      </c>
    </row>
    <row r="8401" spans="1:10" hidden="1">
      <c r="A8401" s="141" t="s">
        <v>36555</v>
      </c>
      <c r="B8401" s="141" t="str">
        <f t="shared" si="131"/>
        <v>ESPECIES VEGETAIS COM APROXIMADAMENTE 60CM DE ALTURA,TIPO ARBUSTO HELICONIA PAPAGAIO (HELICONIA PSITTACORUM) OU SIMILAR,ESPECIES VEGETAIS COM APROXIMADAMENTE 60CM DE ALTURA,TIPO ARCONSIDERANDO 12 MUDAS POR M2.FORNECIMENTOESPECIES VEGETAIS COM APROXIMADAMENTE 60CM DE ALTURA,TIPO AR</v>
      </c>
      <c r="C8401" s="141" t="s">
        <v>36556</v>
      </c>
      <c r="D8401" s="141" t="s">
        <v>36557</v>
      </c>
      <c r="E8401" s="141" t="s">
        <v>36558</v>
      </c>
      <c r="I8401" s="141" t="s">
        <v>27</v>
      </c>
      <c r="J8401" s="649">
        <v>153.6</v>
      </c>
    </row>
    <row r="8402" spans="1:10" hidden="1">
      <c r="A8402" s="141" t="s">
        <v>36559</v>
      </c>
      <c r="B8402" s="141" t="str">
        <f t="shared" si="131"/>
        <v>ESPECIES VEGETAIS COM APROXIMADAMENTE 60CM DE ALTURA,TIPO ARBUSTO HELICONIA PAPAGAIO (HELICONIA PSITTACORUM) OU SIMILAR,ESPECIES VEGETAIS COM APROXIMADAMENTE 60CM DE ALTURA,TIPO ARCONSIDERANDO 12 MUDAS POR M2.FORNECIMENTOESPECIES VEGETAIS COM APROXIMADAMENTE 60CM DE ALTURA,TIPO AR</v>
      </c>
      <c r="C8402" s="141" t="s">
        <v>36556</v>
      </c>
      <c r="D8402" s="141" t="s">
        <v>36557</v>
      </c>
      <c r="E8402" s="141" t="s">
        <v>36558</v>
      </c>
      <c r="I8402" s="141" t="s">
        <v>27</v>
      </c>
      <c r="J8402" s="649">
        <v>153.6</v>
      </c>
    </row>
    <row r="8403" spans="1:10" hidden="1">
      <c r="A8403" s="141" t="s">
        <v>36560</v>
      </c>
      <c r="B8403" s="141" t="str">
        <f t="shared" si="131"/>
        <v>ESPECIES VEGETAIS COM APROXIMADAMENTE 40CM DE ALTURA,TIPO ARBUSTO CAMARAO AMARELO (PACHYSTACHYS LUTEA),CAMARAO VERMELHOESPECIES VEGETAIS COM APROXIMADAMENTE 40CM DE ALTURA,TIPO AR(JUSTICA BRANDEGEANA) OU SIMILAR,CONSIDERANDO 16 MUDAS POR M2.FORNECIMENTOESPECIES VEGETAIS COM APROXIMADAMENTE 40CM DE ALTURA,TIPO AR</v>
      </c>
      <c r="C8403" s="141" t="s">
        <v>36508</v>
      </c>
      <c r="D8403" s="141" t="s">
        <v>36561</v>
      </c>
      <c r="E8403" s="141" t="s">
        <v>36562</v>
      </c>
      <c r="F8403" s="141" t="s">
        <v>36563</v>
      </c>
      <c r="I8403" s="141" t="s">
        <v>27</v>
      </c>
      <c r="J8403" s="649">
        <v>53.76</v>
      </c>
    </row>
    <row r="8404" spans="1:10" hidden="1">
      <c r="A8404" s="141" t="s">
        <v>36564</v>
      </c>
      <c r="B8404" s="141" t="str">
        <f t="shared" si="131"/>
        <v>ESPECIES VEGETAIS COM APROXIMADAMENTE 40CM DE ALTURA,TIPO ARBUSTO CAMARAO AMARELO (PACHYSTACHYS LUTEA),CAMARAO VERMELHOESPECIES VEGETAIS COM APROXIMADAMENTE 40CM DE ALTURA,TIPO AR(JUSTICA BRANDEGEANA) OU SIMILAR,CONSIDERANDO 16 MUDAS POR M2.FORNECIMENTOESPECIES VEGETAIS COM APROXIMADAMENTE 40CM DE ALTURA,TIPO AR</v>
      </c>
      <c r="C8404" s="141" t="s">
        <v>36508</v>
      </c>
      <c r="D8404" s="141" t="s">
        <v>36561</v>
      </c>
      <c r="E8404" s="141" t="s">
        <v>36562</v>
      </c>
      <c r="F8404" s="141" t="s">
        <v>36563</v>
      </c>
      <c r="I8404" s="141" t="s">
        <v>27</v>
      </c>
      <c r="J8404" s="649">
        <v>53.76</v>
      </c>
    </row>
    <row r="8405" spans="1:10" hidden="1">
      <c r="A8405" s="141" t="s">
        <v>36565</v>
      </c>
      <c r="B8405" s="141" t="str">
        <f t="shared" si="131"/>
        <v>ESPECIES VEGETAIS COM APROXIMADAMENTE 40CM DE ALTURA,TIPO FORRACAO MARANTA CINZA (CTENANTHE SETOSA) OU SIMILAR E CONSIDEESPECIES VEGETAIS COM APROXIMADAMENTE 40CM DE ALTURA,TIPO FORANDO 16 MUDAS POR M2.FORNECIMENTOESPECIES VEGETAIS COM APROXIMADAMENTE 40CM DE ALTURA,TIPO FO</v>
      </c>
      <c r="C8405" s="141" t="s">
        <v>36566</v>
      </c>
      <c r="D8405" s="141" t="s">
        <v>36567</v>
      </c>
      <c r="E8405" s="141" t="s">
        <v>36568</v>
      </c>
      <c r="I8405" s="141" t="s">
        <v>27</v>
      </c>
      <c r="J8405" s="649">
        <v>244.48</v>
      </c>
    </row>
    <row r="8406" spans="1:10" hidden="1">
      <c r="A8406" s="141" t="s">
        <v>36569</v>
      </c>
      <c r="B8406" s="141" t="str">
        <f t="shared" si="131"/>
        <v>ESPECIES VEGETAIS COM APROXIMADAMENTE 40CM DE ALTURA,TIPO FORRACAO MARANTA CINZA (CTENANTHE SETOSA) OU SIMILAR E CONSIDEESPECIES VEGETAIS COM APROXIMADAMENTE 40CM DE ALTURA,TIPO FORANDO 16 MUDAS POR M2.FORNECIMENTOESPECIES VEGETAIS COM APROXIMADAMENTE 40CM DE ALTURA,TIPO FO</v>
      </c>
      <c r="C8406" s="141" t="s">
        <v>36566</v>
      </c>
      <c r="D8406" s="141" t="s">
        <v>36567</v>
      </c>
      <c r="E8406" s="141" t="s">
        <v>36568</v>
      </c>
      <c r="I8406" s="141" t="s">
        <v>27</v>
      </c>
      <c r="J8406" s="649">
        <v>244.48</v>
      </c>
    </row>
    <row r="8407" spans="1:10" hidden="1">
      <c r="A8407" s="141" t="s">
        <v>36570</v>
      </c>
      <c r="B8407" s="141" t="str">
        <f t="shared" si="131"/>
        <v>ESPECIES VEGETAIS COM APROXIMADAMENTE 20CM DE ALTURA,TIPO FORRACAO ERICA (CUPHEA GRACILIS),RABO DE GATO (ACALYPHA REPTANESPECIES VEGETAIS COM APROXIMADAMENTE 20CM DE ALTURA,TIPO FOS) OU SIMILAR,CONSIDERANDO 25 MUDAS POR M2.FORNECIMENTOESPECIES VEGETAIS COM APROXIMADAMENTE 20CM DE ALTURA,TIPO FO</v>
      </c>
      <c r="C8407" s="141" t="s">
        <v>36571</v>
      </c>
      <c r="D8407" s="141" t="s">
        <v>36572</v>
      </c>
      <c r="E8407" s="141" t="s">
        <v>36573</v>
      </c>
      <c r="I8407" s="141" t="s">
        <v>27</v>
      </c>
      <c r="J8407" s="649">
        <v>60</v>
      </c>
    </row>
    <row r="8408" spans="1:10" hidden="1">
      <c r="A8408" s="141" t="s">
        <v>36574</v>
      </c>
      <c r="B8408" s="141" t="str">
        <f t="shared" si="131"/>
        <v>ESPECIES VEGETAIS COM APROXIMADAMENTE 20CM DE ALTURA,TIPO FORRACAO ERICA (CUPHEA GRACILIS),RABO DE GATO (ACALYPHA REPTANESPECIES VEGETAIS COM APROXIMADAMENTE 20CM DE ALTURA,TIPO FOS) OU SIMILAR,CONSIDERANDO 25 MUDAS POR M2.FORNECIMENTOESPECIES VEGETAIS COM APROXIMADAMENTE 20CM DE ALTURA,TIPO FO</v>
      </c>
      <c r="C8408" s="141" t="s">
        <v>36571</v>
      </c>
      <c r="D8408" s="141" t="s">
        <v>36572</v>
      </c>
      <c r="E8408" s="141" t="s">
        <v>36573</v>
      </c>
      <c r="I8408" s="141" t="s">
        <v>27</v>
      </c>
      <c r="J8408" s="649">
        <v>60</v>
      </c>
    </row>
    <row r="8409" spans="1:10" hidden="1">
      <c r="A8409" s="141" t="s">
        <v>36575</v>
      </c>
      <c r="B8409" s="141" t="str">
        <f t="shared" si="131"/>
        <v>ESPECIES VEGETAIS COM APROXIMADAMENTE 20CM DE ALTURA,TIPO FORRACAO AJUGA (AJUGA REPTANS),DOLAR (PLECTRANTHUS VERTICILLATESPECIES VEGETAIS COM APROXIMADAMENTE 20CM DE ALTURA,TIPO FOUS) OU SIMILAR,CONSIDERANDO 25 MUDAS POR M2.FORNECIMENTOESPECIES VEGETAIS COM APROXIMADAMENTE 20CM DE ALTURA,TIPO FO</v>
      </c>
      <c r="C8409" s="141" t="s">
        <v>36571</v>
      </c>
      <c r="D8409" s="141" t="s">
        <v>36576</v>
      </c>
      <c r="E8409" s="141" t="s">
        <v>36577</v>
      </c>
      <c r="I8409" s="141" t="s">
        <v>27</v>
      </c>
      <c r="J8409" s="649">
        <v>46.25</v>
      </c>
    </row>
    <row r="8410" spans="1:10" hidden="1">
      <c r="A8410" s="141" t="s">
        <v>36578</v>
      </c>
      <c r="B8410" s="141" t="str">
        <f t="shared" si="131"/>
        <v>ESPECIES VEGETAIS COM APROXIMADAMENTE 20CM DE ALTURA,TIPO FORRACAO AJUGA (AJUGA REPTANS),DOLAR (PLECTRANTHUS VERTICILLATESPECIES VEGETAIS COM APROXIMADAMENTE 20CM DE ALTURA,TIPO FOUS) OU SIMILAR,CONSIDERANDO 25 MUDAS POR M2.FORNECIMENTOESPECIES VEGETAIS COM APROXIMADAMENTE 20CM DE ALTURA,TIPO FO</v>
      </c>
      <c r="C8410" s="141" t="s">
        <v>36571</v>
      </c>
      <c r="D8410" s="141" t="s">
        <v>36576</v>
      </c>
      <c r="E8410" s="141" t="s">
        <v>36577</v>
      </c>
      <c r="I8410" s="141" t="s">
        <v>27</v>
      </c>
      <c r="J8410" s="649">
        <v>46.25</v>
      </c>
    </row>
    <row r="8411" spans="1:10" hidden="1">
      <c r="A8411" s="141" t="s">
        <v>36579</v>
      </c>
      <c r="B8411" s="141" t="str">
        <f t="shared" si="131"/>
        <v>ESPECIES VEGETAIS COM APROXIMADAMENTE 30CM DE ALTURA,TIPO FORRACAO LIRIO AMARELO (HEMEROCALLIS FLAVA),MARANTA OU SIMILARESPECIES VEGETAIS COM APROXIMADAMENTE 30CM DE ALTURA,TIPO FO,CONSIDERANDO 25 MUDAS POR M2.FORNECIMENTOESPECIES VEGETAIS COM APROXIMADAMENTE 30CM DE ALTURA,TIPO FO</v>
      </c>
      <c r="C8411" s="141" t="s">
        <v>36580</v>
      </c>
      <c r="D8411" s="141" t="s">
        <v>36581</v>
      </c>
      <c r="E8411" s="141" t="s">
        <v>36582</v>
      </c>
      <c r="I8411" s="141" t="s">
        <v>27</v>
      </c>
      <c r="J8411" s="649">
        <v>128.75</v>
      </c>
    </row>
    <row r="8412" spans="1:10" hidden="1">
      <c r="A8412" s="141" t="s">
        <v>36583</v>
      </c>
      <c r="B8412" s="141" t="str">
        <f t="shared" si="131"/>
        <v>ESPECIES VEGETAIS COM APROXIMADAMENTE 30CM DE ALTURA,TIPO FORRACAO LIRIO AMARELO (HEMEROCALLIS FLAVA),MARANTA OU SIMILARESPECIES VEGETAIS COM APROXIMADAMENTE 30CM DE ALTURA,TIPO FO,CONSIDERANDO 25 MUDAS POR M2.FORNECIMENTOESPECIES VEGETAIS COM APROXIMADAMENTE 30CM DE ALTURA,TIPO FO</v>
      </c>
      <c r="C8412" s="141" t="s">
        <v>36580</v>
      </c>
      <c r="D8412" s="141" t="s">
        <v>36581</v>
      </c>
      <c r="E8412" s="141" t="s">
        <v>36582</v>
      </c>
      <c r="I8412" s="141" t="s">
        <v>27</v>
      </c>
      <c r="J8412" s="649">
        <v>128.75</v>
      </c>
    </row>
    <row r="8413" spans="1:10" hidden="1">
      <c r="A8413" s="141" t="s">
        <v>36584</v>
      </c>
      <c r="B8413" s="141" t="str">
        <f t="shared" si="131"/>
        <v>ESPECIES VEGETAIS COM APROXIMADAMENTE 30CM DE ALTURA,TIPO FORRACAO BARBA-DE-SERPENTE (OPHIOPOGON JABURAN) OU SIMILAR,CONESPECIES VEGETAIS COM APROXIMADAMENTE 30CM DE ALTURA,TIPO FOSIDERANDO 25 MUDAS POR M2.FORNECIMENTOESPECIES VEGETAIS COM APROXIMADAMENTE 30CM DE ALTURA,TIPO FO</v>
      </c>
      <c r="C8413" s="141" t="s">
        <v>36580</v>
      </c>
      <c r="D8413" s="141" t="s">
        <v>36585</v>
      </c>
      <c r="E8413" s="141" t="s">
        <v>36586</v>
      </c>
      <c r="I8413" s="141" t="s">
        <v>27</v>
      </c>
      <c r="J8413" s="649">
        <v>64.5</v>
      </c>
    </row>
    <row r="8414" spans="1:10" hidden="1">
      <c r="A8414" s="141" t="s">
        <v>36587</v>
      </c>
      <c r="B8414" s="141" t="str">
        <f t="shared" si="131"/>
        <v>ESPECIES VEGETAIS COM APROXIMADAMENTE 30CM DE ALTURA,TIPO FORRACAO BARBA-DE-SERPENTE (OPHIOPOGON JABURAN) OU SIMILAR,CONESPECIES VEGETAIS COM APROXIMADAMENTE 30CM DE ALTURA,TIPO FOSIDERANDO 25 MUDAS POR M2.FORNECIMENTOESPECIES VEGETAIS COM APROXIMADAMENTE 30CM DE ALTURA,TIPO FO</v>
      </c>
      <c r="C8414" s="141" t="s">
        <v>36580</v>
      </c>
      <c r="D8414" s="141" t="s">
        <v>36585</v>
      </c>
      <c r="E8414" s="141" t="s">
        <v>36586</v>
      </c>
      <c r="I8414" s="141" t="s">
        <v>27</v>
      </c>
      <c r="J8414" s="649">
        <v>64.5</v>
      </c>
    </row>
    <row r="8415" spans="1:10" hidden="1">
      <c r="A8415" s="141" t="s">
        <v>36588</v>
      </c>
      <c r="B8415" s="141" t="str">
        <f t="shared" si="131"/>
        <v>PROTETOR DE MADEIRA DE LEI,PINTADO A OLEO,PARA ARVORE.FORNECIMENTO E COLOCACAOPROTETOR DE MADEIRA DE LEI,PINTADO A OLEO,PARA ARVORE.FORNECPROTETOR DE MADEIRA DE LEI,PINTADO A OLEO,PARA ARVORE.FORNEC</v>
      </c>
      <c r="C8415" s="141" t="s">
        <v>36589</v>
      </c>
      <c r="D8415" s="141" t="s">
        <v>27420</v>
      </c>
      <c r="I8415" s="141" t="s">
        <v>14</v>
      </c>
      <c r="J8415" s="649">
        <v>205.48</v>
      </c>
    </row>
    <row r="8416" spans="1:10" hidden="1">
      <c r="A8416" s="141" t="s">
        <v>36590</v>
      </c>
      <c r="B8416" s="141" t="str">
        <f t="shared" si="131"/>
        <v>PROTETOR DE MADEIRA DE LEI,PINTADO A OLEO,PARA ARVORE.FORNECIMENTO E COLOCACAOPROTETOR DE MADEIRA DE LEI,PINTADO A OLEO,PARA ARVORE.FORNECPROTETOR DE MADEIRA DE LEI,PINTADO A OLEO,PARA ARVORE.FORNEC</v>
      </c>
      <c r="C8416" s="141" t="s">
        <v>36589</v>
      </c>
      <c r="D8416" s="141" t="s">
        <v>27420</v>
      </c>
      <c r="I8416" s="141" t="s">
        <v>14</v>
      </c>
      <c r="J8416" s="649">
        <v>196.91</v>
      </c>
    </row>
    <row r="8417" spans="1:10" hidden="1">
      <c r="A8417" s="141" t="s">
        <v>36591</v>
      </c>
      <c r="B8417" s="141" t="str">
        <f t="shared" si="131"/>
        <v>PROTETOR DE FERRO,PINTADO A OLEO,PARA ARVORE.FORNECIMENTO ECOLOCACAOPROTETOR DE FERRO,PINTADO A OLEO,PARA ARVORE.FORNECIMENTO EPROTETOR DE FERRO,PINTADO A OLEO,PARA ARVORE.FORNECIMENTO E</v>
      </c>
      <c r="C8417" s="141" t="s">
        <v>36592</v>
      </c>
      <c r="D8417" s="141" t="s">
        <v>32968</v>
      </c>
      <c r="I8417" s="141" t="s">
        <v>14</v>
      </c>
      <c r="J8417" s="649">
        <v>365.96</v>
      </c>
    </row>
    <row r="8418" spans="1:10" hidden="1">
      <c r="A8418" s="141" t="s">
        <v>36593</v>
      </c>
      <c r="B8418" s="141" t="str">
        <f t="shared" si="131"/>
        <v>PROTETOR DE FERRO,PINTADO A OLEO,PARA ARVORE.FORNECIMENTO ECOLOCACAOPROTETOR DE FERRO,PINTADO A OLEO,PARA ARVORE.FORNECIMENTO EPROTETOR DE FERRO,PINTADO A OLEO,PARA ARVORE.FORNECIMENTO E</v>
      </c>
      <c r="C8418" s="141" t="s">
        <v>36592</v>
      </c>
      <c r="D8418" s="141" t="s">
        <v>32968</v>
      </c>
      <c r="I8418" s="141" t="s">
        <v>14</v>
      </c>
      <c r="J8418" s="649">
        <v>349.54</v>
      </c>
    </row>
    <row r="8419" spans="1:10" hidden="1">
      <c r="A8419" s="141" t="s">
        <v>36594</v>
      </c>
      <c r="B8419" s="141" t="str">
        <f t="shared" si="131"/>
        <v>PROTETOR(GOLA)DE ARVORE EM FERRO FUNDIDO NODULAR,NAS DIMENSOES DE(1,00X1,00X0,60)M.FORNECIMENTOPROTETOR(GOLA)DE ARVORE EM FERRO FUNDIDO NODULAR,NAS DIMENSOPROTETOR(GOLA)DE ARVORE EM FERRO FUNDIDO NODULAR,NAS DIMENSO</v>
      </c>
      <c r="C8419" s="141" t="s">
        <v>36595</v>
      </c>
      <c r="D8419" s="141" t="s">
        <v>36596</v>
      </c>
      <c r="I8419" s="141" t="s">
        <v>14</v>
      </c>
      <c r="J8419" s="649">
        <v>617.99</v>
      </c>
    </row>
    <row r="8420" spans="1:10" hidden="1">
      <c r="A8420" s="141" t="s">
        <v>36597</v>
      </c>
      <c r="B8420" s="141" t="str">
        <f t="shared" si="131"/>
        <v>PROTETOR(GOLA)DE ARVORE EM FERRO FUNDIDO NODULAR,NAS DIMENSOES DE(1,00X1,00X0,60)M.FORNECIMENTOPROTETOR(GOLA)DE ARVORE EM FERRO FUNDIDO NODULAR,NAS DIMENSOPROTETOR(GOLA)DE ARVORE EM FERRO FUNDIDO NODULAR,NAS DIMENSO</v>
      </c>
      <c r="C8420" s="141" t="s">
        <v>36595</v>
      </c>
      <c r="D8420" s="141" t="s">
        <v>36596</v>
      </c>
      <c r="I8420" s="141" t="s">
        <v>14</v>
      </c>
      <c r="J8420" s="649">
        <v>617.99</v>
      </c>
    </row>
    <row r="8421" spans="1:10" hidden="1">
      <c r="A8421" s="141" t="s">
        <v>36598</v>
      </c>
      <c r="B8421" s="141" t="str">
        <f t="shared" si="131"/>
        <v>PROTETOR(GOLA)DE ARVORE EM FERRO FUNDIDO NODULAR,NAS DIMENSOES DE(1,28X1,28X0,90)M.FORNECIMENTOPROTETOR(GOLA)DE ARVORE EM FERRO FUNDIDO NODULAR,NAS DIMENSOPROTETOR(GOLA)DE ARVORE EM FERRO FUNDIDO NODULAR,NAS DIMENSO</v>
      </c>
      <c r="C8421" s="141" t="s">
        <v>36595</v>
      </c>
      <c r="D8421" s="141" t="s">
        <v>36599</v>
      </c>
      <c r="I8421" s="141" t="s">
        <v>14</v>
      </c>
      <c r="J8421" s="649">
        <v>1358</v>
      </c>
    </row>
    <row r="8422" spans="1:10" hidden="1">
      <c r="A8422" s="141" t="s">
        <v>36600</v>
      </c>
      <c r="B8422" s="141" t="str">
        <f t="shared" si="131"/>
        <v>PROTETOR(GOLA)DE ARVORE EM FERRO FUNDIDO NODULAR,NAS DIMENSOES DE(1,28X1,28X0,90)M.FORNECIMENTOPROTETOR(GOLA)DE ARVORE EM FERRO FUNDIDO NODULAR,NAS DIMENSOPROTETOR(GOLA)DE ARVORE EM FERRO FUNDIDO NODULAR,NAS DIMENSO</v>
      </c>
      <c r="C8422" s="141" t="s">
        <v>36595</v>
      </c>
      <c r="D8422" s="141" t="s">
        <v>36599</v>
      </c>
      <c r="I8422" s="141" t="s">
        <v>14</v>
      </c>
      <c r="J8422" s="649">
        <v>1358</v>
      </c>
    </row>
    <row r="8423" spans="1:10" hidden="1">
      <c r="A8423" s="141" t="s">
        <v>36601</v>
      </c>
      <c r="B8423" s="141" t="str">
        <f t="shared" si="131"/>
        <v>GUARDA-CORPO P/BRINQUEDOS,EM LANCES DE 4,00M E ALTURA DE 1,00M,COM 3 MONTANTES ESPACADOS DE 2,00M,EXECUTADOS C/TUBOS DEGUARDA-CORPO P/BRINQUEDOS,EM LANCES DE 4,00M E ALTURA DE 1,0ACO GALVANIZADO DE 1.1/2" DE DIAMETRO,CHUMBADOS BLOCOS DE CONCRETO SIMPLES DE 30X30X40CM,TELA DE ARAME GALV.Nº8 DE MALHA QUADRADA 5X5CM C/70CM LARGURA,AFASTADA DO PISO 30CM,INCLUSIVE PINTURA ANTIOXIDANTE DE ACABAMENTO.FORNECIMENTO E COLOC.GUARDA-CORPO P/BRINQUEDOS,EM LANCES DE 4,00M E ALTURA DE 1,0</v>
      </c>
      <c r="C8423" s="141" t="s">
        <v>36602</v>
      </c>
      <c r="D8423" s="141" t="s">
        <v>36603</v>
      </c>
      <c r="E8423" s="141" t="s">
        <v>36604</v>
      </c>
      <c r="F8423" s="141" t="s">
        <v>36605</v>
      </c>
      <c r="G8423" s="141" t="s">
        <v>36606</v>
      </c>
      <c r="H8423" s="141" t="s">
        <v>36607</v>
      </c>
      <c r="I8423" s="141" t="s">
        <v>285</v>
      </c>
      <c r="J8423" s="649">
        <v>725.8</v>
      </c>
    </row>
    <row r="8424" spans="1:10" hidden="1">
      <c r="A8424" s="141" t="s">
        <v>36608</v>
      </c>
      <c r="B8424" s="141" t="str">
        <f t="shared" si="131"/>
        <v>GUARDA-CORPO P/BRINQUEDOS,EM LANCES DE 4,00M E ALTURA DE 1,00M,COM 3 MONTANTES ESPACADOS DE 2,00M,EXECUTADOS C/TUBOS DEGUARDA-CORPO P/BRINQUEDOS,EM LANCES DE 4,00M E ALTURA DE 1,0ACO GALVANIZADO DE 1.1/2" DE DIAMETRO,CHUMBADOS BLOCOS DE CONCRETO SIMPLES DE 30X30X40CM,TELA DE ARAME GALV.Nº8 DE MALHA QUADRADA 5X5CM C/70CM LARGURA,AFASTADA DO PISO 30CM,INCLUSIVE PINTURA ANTIOXIDANTE DE ACABAMENTO.FORNECIMENTO E COLOC.GUARDA-CORPO P/BRINQUEDOS,EM LANCES DE 4,00M E ALTURA DE 1,0</v>
      </c>
      <c r="C8424" s="141" t="s">
        <v>36602</v>
      </c>
      <c r="D8424" s="141" t="s">
        <v>36603</v>
      </c>
      <c r="E8424" s="141" t="s">
        <v>36604</v>
      </c>
      <c r="F8424" s="141" t="s">
        <v>36605</v>
      </c>
      <c r="G8424" s="141" t="s">
        <v>36606</v>
      </c>
      <c r="H8424" s="141" t="s">
        <v>36607</v>
      </c>
      <c r="I8424" s="141" t="s">
        <v>285</v>
      </c>
      <c r="J8424" s="649">
        <v>697.65</v>
      </c>
    </row>
    <row r="8425" spans="1:10" hidden="1">
      <c r="A8425" s="141" t="s">
        <v>36609</v>
      </c>
      <c r="B8425" s="141" t="str">
        <f t="shared" si="131"/>
        <v>CERCA PROTETORA PARA JARDIM,DE 33CM DE ALTURA,EM TELA DE CHAPA EXPANDIDA DE 3/16",DECAPADA,FOSFATIZADA,PINTADA A "PRIMERCERCA PROTETORA PARA JARDIM,DE 33CM DE ALTURA,EM TELA DE CHA" E ACABAMENTO A COR,CHUMBADA NO SOLO COM HASTES DE FERRO DE 1/2" ESPACADAS DE 1,00M.FORNECIMENTO E COLOCACAOCERCA PROTETORA PARA JARDIM,DE 33CM DE ALTURA,EM TELA DE CHA</v>
      </c>
      <c r="C8425" s="141" t="s">
        <v>36610</v>
      </c>
      <c r="D8425" s="141" t="s">
        <v>36611</v>
      </c>
      <c r="E8425" s="141" t="s">
        <v>36612</v>
      </c>
      <c r="F8425" s="141" t="s">
        <v>36613</v>
      </c>
      <c r="I8425" s="141" t="s">
        <v>285</v>
      </c>
      <c r="J8425" s="649">
        <v>51.94</v>
      </c>
    </row>
    <row r="8426" spans="1:10" hidden="1">
      <c r="A8426" s="141" t="s">
        <v>36614</v>
      </c>
      <c r="B8426" s="141" t="str">
        <f t="shared" si="131"/>
        <v>CERCA PROTETORA PARA JARDIM,DE 33CM DE ALTURA,EM TELA DE CHAPA EXPANDIDA DE 3/16",DECAPADA,FOSFATIZADA,PINTADA A "PRIMERCERCA PROTETORA PARA JARDIM,DE 33CM DE ALTURA,EM TELA DE CHA" E ACABAMENTO A COR,CHUMBADA NO SOLO COM HASTES DE FERRO DE 1/2" ESPACADAS DE 1,00M.FORNECIMENTO E COLOCACAOCERCA PROTETORA PARA JARDIM,DE 33CM DE ALTURA,EM TELA DE CHA</v>
      </c>
      <c r="C8426" s="141" t="s">
        <v>36610</v>
      </c>
      <c r="D8426" s="141" t="s">
        <v>36611</v>
      </c>
      <c r="E8426" s="141" t="s">
        <v>36612</v>
      </c>
      <c r="F8426" s="141" t="s">
        <v>36613</v>
      </c>
      <c r="I8426" s="141" t="s">
        <v>285</v>
      </c>
      <c r="J8426" s="649">
        <v>48.98</v>
      </c>
    </row>
    <row r="8427" spans="1:10" hidden="1">
      <c r="A8427" s="141" t="s">
        <v>36615</v>
      </c>
      <c r="B8427" s="141" t="str">
        <f t="shared" si="131"/>
        <v>CERCA PROTETORA PARA JARDIM,DE 40CM DE ALTURA,EM BARRA CHATA DE 1"X1/4",CHUMBADA NO SOLO COM HASTES DE 30CM,ESPACADAS DECERCA PROTETORA PARA JARDIM,DE 40CM DE ALTURA,EM BARRA CHATA 60CM,EM MODULOS DE 1,20M.FORNECIMENTO E COLOCACAOCERCA PROTETORA PARA JARDIM,DE 40CM DE ALTURA,EM BARRA CHATA</v>
      </c>
      <c r="C8427" s="141" t="s">
        <v>36616</v>
      </c>
      <c r="D8427" s="141" t="s">
        <v>36617</v>
      </c>
      <c r="E8427" s="141" t="s">
        <v>36618</v>
      </c>
      <c r="I8427" s="141" t="s">
        <v>285</v>
      </c>
      <c r="J8427" s="649">
        <v>103.14</v>
      </c>
    </row>
    <row r="8428" spans="1:10" hidden="1">
      <c r="A8428" s="141" t="s">
        <v>36619</v>
      </c>
      <c r="B8428" s="141" t="str">
        <f t="shared" si="131"/>
        <v>CERCA PROTETORA PARA JARDIM,DE 40CM DE ALTURA,EM BARRA CHATA DE 1"X1/4",CHUMBADA NO SOLO COM HASTES DE 30CM,ESPACADAS DECERCA PROTETORA PARA JARDIM,DE 40CM DE ALTURA,EM BARRA CHATA 60CM,EM MODULOS DE 1,20M.FORNECIMENTO E COLOCACAOCERCA PROTETORA PARA JARDIM,DE 40CM DE ALTURA,EM BARRA CHATA</v>
      </c>
      <c r="C8428" s="141" t="s">
        <v>36616</v>
      </c>
      <c r="D8428" s="141" t="s">
        <v>36617</v>
      </c>
      <c r="E8428" s="141" t="s">
        <v>36618</v>
      </c>
      <c r="I8428" s="141" t="s">
        <v>285</v>
      </c>
      <c r="J8428" s="649">
        <v>96.93</v>
      </c>
    </row>
    <row r="8429" spans="1:10" hidden="1">
      <c r="A8429" s="141" t="s">
        <v>36620</v>
      </c>
      <c r="B8429" s="141" t="str">
        <f t="shared" si="131"/>
        <v>GRAMPOS DE PROTECAO PARA CALCADA EM TUBOS DE FERRO GALVANIZADO DE 2",CHUMBADOS EM BLOCOS DE CONCRETO,INCLUSIVE DEMOLICAOGRAMPOS DE PROTECAO PARA CALCADA EM TUBOS DE FERRO GALVANIZA E RECOMPOSICAO DA CALCADA,E TRANSPORTE DO MATERIAL EXCEDENTE,EXCLUSIVE PINTURA.FORNECIMENTO E COLOCACAOGRAMPOS DE PROTECAO PARA CALCADA EM TUBOS DE FERRO GALVANIZA</v>
      </c>
      <c r="C8429" s="141" t="s">
        <v>36621</v>
      </c>
      <c r="D8429" s="141" t="s">
        <v>36622</v>
      </c>
      <c r="E8429" s="141" t="s">
        <v>36623</v>
      </c>
      <c r="F8429" s="141" t="s">
        <v>36624</v>
      </c>
      <c r="I8429" s="141" t="s">
        <v>14</v>
      </c>
      <c r="J8429" s="649">
        <v>445.39</v>
      </c>
    </row>
    <row r="8430" spans="1:10" hidden="1">
      <c r="A8430" s="141" t="s">
        <v>36625</v>
      </c>
      <c r="B8430" s="141" t="str">
        <f t="shared" si="131"/>
        <v>GRAMPOS DE PROTECAO PARA CALCADA EM TUBOS DE FERRO GALVANIZADO DE 2",CHUMBADOS EM BLOCOS DE CONCRETO,INCLUSIVE DEMOLICAOGRAMPOS DE PROTECAO PARA CALCADA EM TUBOS DE FERRO GALVANIZA E RECOMPOSICAO DA CALCADA,E TRANSPORTE DO MATERIAL EXCEDENTE,EXCLUSIVE PINTURA.FORNECIMENTO E COLOCACAOGRAMPOS DE PROTECAO PARA CALCADA EM TUBOS DE FERRO GALVANIZA</v>
      </c>
      <c r="C8430" s="141" t="s">
        <v>36621</v>
      </c>
      <c r="D8430" s="141" t="s">
        <v>36622</v>
      </c>
      <c r="E8430" s="141" t="s">
        <v>36623</v>
      </c>
      <c r="F8430" s="141" t="s">
        <v>36624</v>
      </c>
      <c r="I8430" s="141" t="s">
        <v>14</v>
      </c>
      <c r="J8430" s="649">
        <v>419.77</v>
      </c>
    </row>
    <row r="8431" spans="1:10" hidden="1">
      <c r="A8431" s="141" t="s">
        <v>36626</v>
      </c>
      <c r="B8431" s="141" t="str">
        <f t="shared" si="131"/>
        <v>RETENTOR FLUTUANTE PARA PROTECAO DE MANGUEZAL.CONFECCAO E INSTALACAORETENTOR FLUTUANTE PARA PROTECAO DE MANGUEZAL.CONFECCAO E INRETENTOR FLUTUANTE PARA PROTECAO DE MANGUEZAL.CONFECCAO E IN</v>
      </c>
      <c r="C8431" s="141" t="s">
        <v>36627</v>
      </c>
      <c r="D8431" s="141" t="s">
        <v>36628</v>
      </c>
      <c r="I8431" s="141" t="s">
        <v>285</v>
      </c>
      <c r="J8431" s="649">
        <v>78.900000000000006</v>
      </c>
    </row>
    <row r="8432" spans="1:10" hidden="1">
      <c r="A8432" s="141" t="s">
        <v>36629</v>
      </c>
      <c r="B8432" s="141" t="str">
        <f t="shared" si="131"/>
        <v>RETENTOR FLUTUANTE PARA PROTECAO DE MANGUEZAL.CONFECCAO E INSTALACAORETENTOR FLUTUANTE PARA PROTECAO DE MANGUEZAL.CONFECCAO E INRETENTOR FLUTUANTE PARA PROTECAO DE MANGUEZAL.CONFECCAO E IN</v>
      </c>
      <c r="C8432" s="141" t="s">
        <v>36627</v>
      </c>
      <c r="D8432" s="141" t="s">
        <v>36628</v>
      </c>
      <c r="I8432" s="141" t="s">
        <v>285</v>
      </c>
      <c r="J8432" s="649">
        <v>69.75</v>
      </c>
    </row>
    <row r="8433" spans="1:10" hidden="1">
      <c r="A8433" s="141" t="s">
        <v>36630</v>
      </c>
      <c r="B8433" s="141" t="str">
        <f t="shared" si="131"/>
        <v>CERCA PROTETORA DE JARDIM COM 18CM DE ALTURA,EM BARRA CHATADE ACO DE (3"X1/4"),COM MONTANTES DO MESMO MATERIAL,DISTANCICERCA PROTETORA DE JARDIM COM 18CM DE ALTURA,EM BARRA CHATAADOS DE 1,00M,CHUMBADOS EM BLOCO DE CONCRETO,INCLUSIVE ESCAVACAO,REATERRO,CARGA,DESCARGA E TRANSPORTECERCA PROTETORA DE JARDIM COM 18CM DE ALTURA,EM BARRA CHATA</v>
      </c>
      <c r="C8433" s="141" t="s">
        <v>36631</v>
      </c>
      <c r="D8433" s="141" t="s">
        <v>36632</v>
      </c>
      <c r="E8433" s="141" t="s">
        <v>36633</v>
      </c>
      <c r="F8433" s="141" t="s">
        <v>36634</v>
      </c>
      <c r="I8433" s="141" t="s">
        <v>285</v>
      </c>
      <c r="J8433" s="649">
        <v>93.71</v>
      </c>
    </row>
    <row r="8434" spans="1:10" hidden="1">
      <c r="A8434" s="141" t="s">
        <v>36635</v>
      </c>
      <c r="B8434" s="141" t="str">
        <f t="shared" si="131"/>
        <v>CERCA PROTETORA DE JARDIM COM 18CM DE ALTURA,EM BARRA CHATADE ACO DE (3"X1/4"),COM MONTANTES DO MESMO MATERIAL,DISTANCICERCA PROTETORA DE JARDIM COM 18CM DE ALTURA,EM BARRA CHATAADOS DE 1,00M,CHUMBADOS EM BLOCO DE CONCRETO,INCLUSIVE ESCAVACAO,REATERRO,CARGA,DESCARGA E TRANSPORTECERCA PROTETORA DE JARDIM COM 18CM DE ALTURA,EM BARRA CHATA</v>
      </c>
      <c r="C8434" s="141" t="s">
        <v>36631</v>
      </c>
      <c r="D8434" s="141" t="s">
        <v>36632</v>
      </c>
      <c r="E8434" s="141" t="s">
        <v>36633</v>
      </c>
      <c r="F8434" s="141" t="s">
        <v>36634</v>
      </c>
      <c r="I8434" s="141" t="s">
        <v>285</v>
      </c>
      <c r="J8434" s="649">
        <v>88.11</v>
      </c>
    </row>
    <row r="8435" spans="1:10" hidden="1">
      <c r="A8435" s="141" t="s">
        <v>36636</v>
      </c>
      <c r="B8435" s="141" t="str">
        <f t="shared" si="131"/>
        <v>CERCA PROTETORA DE JARDIM,TIPO CAPELINHA,EM MODULOS DE 1,20M.FORNECIMENTO E COLOCACAOCERCA PROTETORA DE JARDIM,TIPO CAPELINHA,EM MODULOS DE 1,20MCERCA PROTETORA DE JARDIM,TIPO CAPELINHA,EM MODULOS DE 1,20M</v>
      </c>
      <c r="C8435" s="141" t="s">
        <v>36637</v>
      </c>
      <c r="D8435" s="141" t="s">
        <v>36638</v>
      </c>
      <c r="I8435" s="141" t="s">
        <v>14</v>
      </c>
      <c r="J8435" s="649">
        <v>144.1</v>
      </c>
    </row>
    <row r="8436" spans="1:10" hidden="1">
      <c r="A8436" s="141" t="s">
        <v>36639</v>
      </c>
      <c r="B8436" s="141" t="str">
        <f t="shared" si="131"/>
        <v>CERCA PROTETORA DE JARDIM,TIPO CAPELINHA,EM MODULOS DE 1,20M.FORNECIMENTO E COLOCACAOCERCA PROTETORA DE JARDIM,TIPO CAPELINHA,EM MODULOS DE 1,20MCERCA PROTETORA DE JARDIM,TIPO CAPELINHA,EM MODULOS DE 1,20M</v>
      </c>
      <c r="C8436" s="141" t="s">
        <v>36637</v>
      </c>
      <c r="D8436" s="141" t="s">
        <v>36638</v>
      </c>
      <c r="I8436" s="141" t="s">
        <v>14</v>
      </c>
      <c r="J8436" s="649">
        <v>133.31</v>
      </c>
    </row>
    <row r="8437" spans="1:10" hidden="1">
      <c r="A8437" s="141" t="s">
        <v>36640</v>
      </c>
      <c r="B8437" s="141" t="str">
        <f t="shared" si="131"/>
        <v>CERCA PROTETORA DE JARDIM,FORMANDO ARCOS COM 46CM DE DIAMETRO EM ACO REDONDO LISO DE 1/2",SUPERPOSTOS DE 10CM, SOLDADOSCERCA PROTETORA DE JARDIM,FORMANDO ARCOS COM 46CM DE DIAMETREM BARRA DE(1 1/2"X3/8"),COM MONTANTES DO MESMO MATERIAL,DISTANCIADOS DE 75CM,CHUMBADOS EM BLOCOS DE CONCRETO,INCLUSIVEESCAVACAO,REATERRO,CARGA,DESCARGA E TRANSPORTE.FORNECIMENTOE COLOCACAOCERCA PROTETORA DE JARDIM,FORMANDO ARCOS COM 46CM DE DIAMETR</v>
      </c>
      <c r="C8437" s="141" t="s">
        <v>36641</v>
      </c>
      <c r="D8437" s="141" t="s">
        <v>36642</v>
      </c>
      <c r="E8437" s="141" t="s">
        <v>36643</v>
      </c>
      <c r="F8437" s="141" t="s">
        <v>36644</v>
      </c>
      <c r="G8437" s="141" t="s">
        <v>36645</v>
      </c>
      <c r="H8437" s="141" t="s">
        <v>27860</v>
      </c>
      <c r="I8437" s="141" t="s">
        <v>285</v>
      </c>
      <c r="J8437" s="649">
        <v>115.99</v>
      </c>
    </row>
    <row r="8438" spans="1:10" hidden="1">
      <c r="A8438" s="141" t="s">
        <v>36646</v>
      </c>
      <c r="B8438" s="141" t="str">
        <f t="shared" si="131"/>
        <v>CERCA PROTETORA DE JARDIM,FORMANDO ARCOS COM 46CM DE DIAMETRO EM ACO REDONDO LISO DE 1/2",SUPERPOSTOS DE 10CM, SOLDADOSCERCA PROTETORA DE JARDIM,FORMANDO ARCOS COM 46CM DE DIAMETREM BARRA DE(1 1/2"X3/8"),COM MONTANTES DO MESMO MATERIAL,DISTANCIADOS DE 75CM,CHUMBADOS EM BLOCOS DE CONCRETO,INCLUSIVEESCAVACAO,REATERRO,CARGA,DESCARGA E TRANSPORTE.FORNECIMENTOE COLOCACAOCERCA PROTETORA DE JARDIM,FORMANDO ARCOS COM 46CM DE DIAMETR</v>
      </c>
      <c r="C8438" s="141" t="s">
        <v>36641</v>
      </c>
      <c r="D8438" s="141" t="s">
        <v>36642</v>
      </c>
      <c r="E8438" s="141" t="s">
        <v>36643</v>
      </c>
      <c r="F8438" s="141" t="s">
        <v>36644</v>
      </c>
      <c r="G8438" s="141" t="s">
        <v>36645</v>
      </c>
      <c r="H8438" s="141" t="s">
        <v>27860</v>
      </c>
      <c r="I8438" s="141" t="s">
        <v>285</v>
      </c>
      <c r="J8438" s="649">
        <v>109.01</v>
      </c>
    </row>
    <row r="8439" spans="1:10" hidden="1">
      <c r="A8439" s="141" t="s">
        <v>36647</v>
      </c>
      <c r="B8439" s="141" t="str">
        <f t="shared" si="131"/>
        <v>LIMITADOR DE GRAMA EM PVC RECICLADO-LINHA BORDA.FORNECIMENTO E COLOCACAOLIMITADOR DE GRAMA EM PVC RECICLADO-LINHA BORDA.FORNECIMENTOLIMITADOR DE GRAMA EM PVC RECICLADO-LINHA BORDA.FORNECIMENTO</v>
      </c>
      <c r="C8439" s="141" t="s">
        <v>36648</v>
      </c>
      <c r="D8439" s="141" t="s">
        <v>26633</v>
      </c>
      <c r="I8439" s="141" t="s">
        <v>285</v>
      </c>
      <c r="J8439" s="649">
        <v>5.95</v>
      </c>
    </row>
    <row r="8440" spans="1:10" hidden="1">
      <c r="A8440" s="141" t="s">
        <v>36649</v>
      </c>
      <c r="B8440" s="141" t="str">
        <f t="shared" si="131"/>
        <v>LIMITADOR DE GRAMA EM PVC RECICLADO-LINHA BORDA.FORNECIMENTO E COLOCACAOLIMITADOR DE GRAMA EM PVC RECICLADO-LINHA BORDA.FORNECIMENTOLIMITADOR DE GRAMA EM PVC RECICLADO-LINHA BORDA.FORNECIMENTO</v>
      </c>
      <c r="C8440" s="141" t="s">
        <v>36648</v>
      </c>
      <c r="D8440" s="141" t="s">
        <v>26633</v>
      </c>
      <c r="I8440" s="141" t="s">
        <v>285</v>
      </c>
      <c r="J8440" s="649">
        <v>5.38</v>
      </c>
    </row>
    <row r="8441" spans="1:10" hidden="1">
      <c r="A8441" s="141" t="s">
        <v>36650</v>
      </c>
      <c r="B8441" s="141" t="str">
        <f t="shared" si="131"/>
        <v>LIMITADOR DE GRAMA EM PVC RECICLADO-LINHA PLANA.FORNECIMENTO E COLOCACAOLIMITADOR DE GRAMA EM PVC RECICLADO-LINHA PLANA.FORNECIMENTOLIMITADOR DE GRAMA EM PVC RECICLADO-LINHA PLANA.FORNECIMENTO</v>
      </c>
      <c r="C8441" s="141" t="s">
        <v>36651</v>
      </c>
      <c r="D8441" s="141" t="s">
        <v>26633</v>
      </c>
      <c r="I8441" s="141" t="s">
        <v>285</v>
      </c>
      <c r="J8441" s="649">
        <v>5.99</v>
      </c>
    </row>
    <row r="8442" spans="1:10" hidden="1">
      <c r="A8442" s="141" t="s">
        <v>36652</v>
      </c>
      <c r="B8442" s="141" t="str">
        <f t="shared" si="131"/>
        <v>LIMITADOR DE GRAMA EM PVC RECICLADO-LINHA PLANA.FORNECIMENTO E COLOCACAOLIMITADOR DE GRAMA EM PVC RECICLADO-LINHA PLANA.FORNECIMENTOLIMITADOR DE GRAMA EM PVC RECICLADO-LINHA PLANA.FORNECIMENTO</v>
      </c>
      <c r="C8442" s="141" t="s">
        <v>36651</v>
      </c>
      <c r="D8442" s="141" t="s">
        <v>26633</v>
      </c>
      <c r="I8442" s="141" t="s">
        <v>285</v>
      </c>
      <c r="J8442" s="649">
        <v>5.42</v>
      </c>
    </row>
    <row r="8443" spans="1:10" hidden="1">
      <c r="A8443" s="141" t="s">
        <v>36653</v>
      </c>
      <c r="B8443" s="141" t="str">
        <f t="shared" si="131"/>
        <v>MOIRAO EM MADEIRA DE REFLORESTAMENTO,PARA SUSTENTACAO DE RETENTORES EM AREA DE MANGUEZAL,COM SECAO DE DIAMETRO DE 15CM,AMOIRAO EM MADEIRA DE REFLORESTAMENTO,PARA SUSTENTACAO DE RETLTURA LIVRE MEDIA DE 2,00M,ENTERRADO A 1,00M DE PROFUNDIDADE,INCLUINDO ESCAVACAO MANUAL DE COVA.FORNECIMENTO E COLOCACAOMOIRAO EM MADEIRA DE REFLORESTAMENTO,PARA SUSTENTACAO DE RET</v>
      </c>
      <c r="C8443" s="141" t="s">
        <v>36654</v>
      </c>
      <c r="D8443" s="141" t="s">
        <v>36655</v>
      </c>
      <c r="E8443" s="141" t="s">
        <v>36656</v>
      </c>
      <c r="F8443" s="141" t="s">
        <v>36657</v>
      </c>
      <c r="I8443" s="141" t="s">
        <v>14</v>
      </c>
      <c r="J8443" s="649">
        <v>103.08</v>
      </c>
    </row>
    <row r="8444" spans="1:10" hidden="1">
      <c r="A8444" s="141" t="s">
        <v>36658</v>
      </c>
      <c r="B8444" s="141" t="str">
        <f t="shared" si="131"/>
        <v>MOIRAO EM MADEIRA DE REFLORESTAMENTO,PARA SUSTENTACAO DE RETENTORES EM AREA DE MANGUEZAL,COM SECAO DE DIAMETRO DE 15CM,AMOIRAO EM MADEIRA DE REFLORESTAMENTO,PARA SUSTENTACAO DE RETLTURA LIVRE MEDIA DE 2,00M,ENTERRADO A 1,00M DE PROFUNDIDADE,INCLUINDO ESCAVACAO MANUAL DE COVA.FORNECIMENTO E COLOCACAOMOIRAO EM MADEIRA DE REFLORESTAMENTO,PARA SUSTENTACAO DE RET</v>
      </c>
      <c r="C8444" s="141" t="s">
        <v>36654</v>
      </c>
      <c r="D8444" s="141" t="s">
        <v>36655</v>
      </c>
      <c r="E8444" s="141" t="s">
        <v>36656</v>
      </c>
      <c r="F8444" s="141" t="s">
        <v>36657</v>
      </c>
      <c r="I8444" s="141" t="s">
        <v>14</v>
      </c>
      <c r="J8444" s="649">
        <v>100.69</v>
      </c>
    </row>
    <row r="8445" spans="1:10" hidden="1">
      <c r="A8445" s="141" t="s">
        <v>36659</v>
      </c>
      <c r="B8445" s="141" t="str">
        <f t="shared" si="131"/>
        <v>FRADE DE CONCRETO 10MPA,PARA PROTECAO DE CALCADAS,APICOADO,INCLUSIVE ESCAVACAO E REATERRO.FORNECIMENTO E COLOCACAOFRADE DE CONCRETO 10MPA,PARA PROTECAO DE CALCADAS,APICOADO,IFRADE DE CONCRETO 10MPA,PARA PROTECAO DE CALCADAS,APICOADO,I</v>
      </c>
      <c r="C8445" s="141" t="s">
        <v>36660</v>
      </c>
      <c r="D8445" s="141" t="s">
        <v>36661</v>
      </c>
      <c r="I8445" s="141" t="s">
        <v>14</v>
      </c>
      <c r="J8445" s="649">
        <v>245.05</v>
      </c>
    </row>
    <row r="8446" spans="1:10" hidden="1">
      <c r="A8446" s="141" t="s">
        <v>36662</v>
      </c>
      <c r="B8446" s="141" t="str">
        <f t="shared" si="131"/>
        <v>FRADE DE CONCRETO 10MPA,PARA PROTECAO DE CALCADAS,APICOADO,INCLUSIVE ESCAVACAO E REATERRO.FORNECIMENTO E COLOCACAOFRADE DE CONCRETO 10MPA,PARA PROTECAO DE CALCADAS,APICOADO,IFRADE DE CONCRETO 10MPA,PARA PROTECAO DE CALCADAS,APICOADO,I</v>
      </c>
      <c r="C8446" s="141" t="s">
        <v>36660</v>
      </c>
      <c r="D8446" s="141" t="s">
        <v>36661</v>
      </c>
      <c r="I8446" s="141" t="s">
        <v>14</v>
      </c>
      <c r="J8446" s="649">
        <v>217.98</v>
      </c>
    </row>
    <row r="8447" spans="1:10" hidden="1">
      <c r="A8447" s="141" t="s">
        <v>36663</v>
      </c>
      <c r="B8447" s="141" t="str">
        <f t="shared" si="131"/>
        <v>FRADE DE CONCRETO 10MPA,PINTADO COM VERNIZ,P/PROTECAO DE CALCADAS,APICOADO,INCLUSIVE ESCAVACAO E REATERRO.FORNECIMENTO EFRADE DE CONCRETO 10MPA,PINTADO COM VERNIZ,P/PROTECAO DE CAL COLOCACAOFRADE DE CONCRETO 10MPA,PINTADO COM VERNIZ,P/PROTECAO DE CAL</v>
      </c>
      <c r="C8447" s="141" t="s">
        <v>36664</v>
      </c>
      <c r="D8447" s="141" t="s">
        <v>36665</v>
      </c>
      <c r="E8447" s="141" t="s">
        <v>36666</v>
      </c>
      <c r="I8447" s="141" t="s">
        <v>14</v>
      </c>
      <c r="J8447" s="649">
        <v>288.7</v>
      </c>
    </row>
    <row r="8448" spans="1:10" hidden="1">
      <c r="A8448" s="141" t="s">
        <v>36667</v>
      </c>
      <c r="B8448" s="141" t="str">
        <f t="shared" si="131"/>
        <v>FRADE DE CONCRETO 10MPA,PINTADO COM VERNIZ,P/PROTECAO DE CALCADAS,APICOADO,INCLUSIVE ESCAVACAO E REATERRO.FORNECIMENTO EFRADE DE CONCRETO 10MPA,PINTADO COM VERNIZ,P/PROTECAO DE CAL COLOCACAOFRADE DE CONCRETO 10MPA,PINTADO COM VERNIZ,P/PROTECAO DE CAL</v>
      </c>
      <c r="C8448" s="141" t="s">
        <v>36664</v>
      </c>
      <c r="D8448" s="141" t="s">
        <v>36665</v>
      </c>
      <c r="E8448" s="141" t="s">
        <v>36666</v>
      </c>
      <c r="I8448" s="141" t="s">
        <v>14</v>
      </c>
      <c r="J8448" s="649">
        <v>256.58</v>
      </c>
    </row>
    <row r="8449" spans="1:10" hidden="1">
      <c r="A8449" s="141" t="s">
        <v>36668</v>
      </c>
      <c r="B8449" s="141" t="str">
        <f t="shared" si="131"/>
        <v>FRADE DE CONCRETO 10MPA,LISO,PARA PROTECAO DE CALCADAS,INCLUSIVE ESCAVACAO E REATERRO.FORNECIMENTO E COLOCACAOFRADE DE CONCRETO 10MPA,LISO,PARA PROTECAO DE CALCADAS,INCLUFRADE DE CONCRETO 10MPA,LISO,PARA PROTECAO DE CALCADAS,INCLU</v>
      </c>
      <c r="C8449" s="141" t="s">
        <v>36669</v>
      </c>
      <c r="D8449" s="141" t="s">
        <v>36670</v>
      </c>
      <c r="I8449" s="141" t="s">
        <v>14</v>
      </c>
      <c r="J8449" s="649">
        <v>234.87</v>
      </c>
    </row>
    <row r="8450" spans="1:10" hidden="1">
      <c r="A8450" s="141" t="s">
        <v>36671</v>
      </c>
      <c r="B8450" s="141" t="str">
        <f t="shared" si="131"/>
        <v>FRADE DE CONCRETO 10MPA,LISO,PARA PROTECAO DE CALCADAS,INCLUSIVE ESCAVACAO E REATERRO.FORNECIMENTO E COLOCACAOFRADE DE CONCRETO 10MPA,LISO,PARA PROTECAO DE CALCADAS,INCLUFRADE DE CONCRETO 10MPA,LISO,PARA PROTECAO DE CALCADAS,INCLU</v>
      </c>
      <c r="C8450" s="141" t="s">
        <v>36669</v>
      </c>
      <c r="D8450" s="141" t="s">
        <v>36670</v>
      </c>
      <c r="I8450" s="141" t="s">
        <v>14</v>
      </c>
      <c r="J8450" s="649">
        <v>209.15</v>
      </c>
    </row>
    <row r="8451" spans="1:10" hidden="1">
      <c r="A8451" s="141" t="s">
        <v>36672</v>
      </c>
      <c r="B8451" s="141" t="str">
        <f t="shared" ref="B8451:B8514" si="132">C8451&amp;D8451&amp;C8451&amp;E8451&amp;F8451&amp;G8451&amp;H8451&amp;C8451</f>
        <v>FRADE DE CONCRETO 10MPA,LISO,PINTADO COM VERNIZ,PARA PROTECAO DE CALCADAS,INCLUSIVE ESCAVACAO E REATERRO.FORNECIMENTO EFRADE DE CONCRETO 10MPA,LISO,PINTADO COM VERNIZ,PARA PROTECACOLOCACAOFRADE DE CONCRETO 10MPA,LISO,PINTADO COM VERNIZ,PARA PROTECA</v>
      </c>
      <c r="C8451" s="141" t="s">
        <v>36673</v>
      </c>
      <c r="D8451" s="141" t="s">
        <v>36674</v>
      </c>
      <c r="E8451" s="141" t="s">
        <v>32968</v>
      </c>
      <c r="I8451" s="141" t="s">
        <v>14</v>
      </c>
      <c r="J8451" s="649">
        <v>263.14999999999998</v>
      </c>
    </row>
    <row r="8452" spans="1:10" hidden="1">
      <c r="A8452" s="141" t="s">
        <v>36675</v>
      </c>
      <c r="B8452" s="141" t="str">
        <f t="shared" si="132"/>
        <v>FRADE DE CONCRETO 10MPA,LISO,PINTADO COM VERNIZ,PARA PROTECAO DE CALCADAS,INCLUSIVE ESCAVACAO E REATERRO.FORNECIMENTO EFRADE DE CONCRETO 10MPA,LISO,PINTADO COM VERNIZ,PARA PROTECACOLOCACAOFRADE DE CONCRETO 10MPA,LISO,PINTADO COM VERNIZ,PARA PROTECA</v>
      </c>
      <c r="C8452" s="141" t="s">
        <v>36673</v>
      </c>
      <c r="D8452" s="141" t="s">
        <v>36674</v>
      </c>
      <c r="E8452" s="141" t="s">
        <v>32968</v>
      </c>
      <c r="I8452" s="141" t="s">
        <v>14</v>
      </c>
      <c r="J8452" s="649">
        <v>234.06</v>
      </c>
    </row>
    <row r="8453" spans="1:10" hidden="1">
      <c r="A8453" s="141" t="s">
        <v>36676</v>
      </c>
      <c r="B8453" s="141" t="str">
        <f t="shared" si="132"/>
        <v>FRADE METALICO,EM FERRO FUNDIDO,MODELO CICLOVIA.FORNECIMENTO E COLOCACAOFRADE METALICO,EM FERRO FUNDIDO,MODELO CICLOVIA.FORNECIMENTOFRADE METALICO,EM FERRO FUNDIDO,MODELO CICLOVIA.FORNECIMENTO</v>
      </c>
      <c r="C8453" s="141" t="s">
        <v>36677</v>
      </c>
      <c r="D8453" s="141" t="s">
        <v>26633</v>
      </c>
      <c r="I8453" s="141" t="s">
        <v>14</v>
      </c>
      <c r="J8453" s="649">
        <v>421.31</v>
      </c>
    </row>
    <row r="8454" spans="1:10" hidden="1">
      <c r="A8454" s="141" t="s">
        <v>36678</v>
      </c>
      <c r="B8454" s="141" t="str">
        <f t="shared" si="132"/>
        <v>FRADE METALICO,EM FERRO FUNDIDO,MODELO CICLOVIA.FORNECIMENTO E COLOCACAOFRADE METALICO,EM FERRO FUNDIDO,MODELO CICLOVIA.FORNECIMENTOFRADE METALICO,EM FERRO FUNDIDO,MODELO CICLOVIA.FORNECIMENTO</v>
      </c>
      <c r="C8454" s="141" t="s">
        <v>36677</v>
      </c>
      <c r="D8454" s="141" t="s">
        <v>26633</v>
      </c>
      <c r="I8454" s="141" t="s">
        <v>14</v>
      </c>
      <c r="J8454" s="649">
        <v>417.13</v>
      </c>
    </row>
    <row r="8455" spans="1:10" hidden="1">
      <c r="A8455" s="141" t="s">
        <v>36679</v>
      </c>
      <c r="B8455" s="141" t="str">
        <f t="shared" si="132"/>
        <v>REVOLVIMENTO E DESTORROAMENTO DA CAMADA SUPERFICIAL DE GRAMADO,ATE 20CM DE PROFUNDIDADEREVOLVIMENTO E DESTORROAMENTO DA CAMADA SUPERFICIAL DE GRAMAREVOLVIMENTO E DESTORROAMENTO DA CAMADA SUPERFICIAL DE GRAMA</v>
      </c>
      <c r="C8455" s="141" t="s">
        <v>36680</v>
      </c>
      <c r="D8455" s="141" t="s">
        <v>36681</v>
      </c>
      <c r="I8455" s="141" t="s">
        <v>27</v>
      </c>
      <c r="J8455" s="649">
        <v>2.5</v>
      </c>
    </row>
    <row r="8456" spans="1:10" hidden="1">
      <c r="A8456" s="141" t="s">
        <v>36682</v>
      </c>
      <c r="B8456" s="141" t="str">
        <f t="shared" si="132"/>
        <v>REVOLVIMENTO E DESTORROAMENTO DA CAMADA SUPERFICIAL DE GRAMADO,ATE 20CM DE PROFUNDIDADEREVOLVIMENTO E DESTORROAMENTO DA CAMADA SUPERFICIAL DE GRAMAREVOLVIMENTO E DESTORROAMENTO DA CAMADA SUPERFICIAL DE GRAMA</v>
      </c>
      <c r="C8456" s="141" t="s">
        <v>36680</v>
      </c>
      <c r="D8456" s="141" t="s">
        <v>36681</v>
      </c>
      <c r="I8456" s="141" t="s">
        <v>27</v>
      </c>
      <c r="J8456" s="649">
        <v>2.17</v>
      </c>
    </row>
    <row r="8457" spans="1:10" hidden="1">
      <c r="A8457" s="141" t="s">
        <v>36683</v>
      </c>
      <c r="B8457" s="141" t="str">
        <f t="shared" si="132"/>
        <v>REVOLVIMENTO DE SOLO ATE 10CM DE PROFUNDIDADEREVOLVIMENTO DE SOLO ATE 10CM DE PROFUNDIDADEREVOLVIMENTO DE SOLO ATE 10CM DE PROFUNDIDADE</v>
      </c>
      <c r="C8457" s="141" t="s">
        <v>36684</v>
      </c>
      <c r="I8457" s="141" t="s">
        <v>27</v>
      </c>
      <c r="J8457" s="649">
        <v>1.56</v>
      </c>
    </row>
    <row r="8458" spans="1:10" hidden="1">
      <c r="A8458" s="141" t="s">
        <v>36685</v>
      </c>
      <c r="B8458" s="141" t="str">
        <f t="shared" si="132"/>
        <v>REVOLVIMENTO DE SOLO ATE 10CM DE PROFUNDIDADEREVOLVIMENTO DE SOLO ATE 10CM DE PROFUNDIDADEREVOLVIMENTO DE SOLO ATE 10CM DE PROFUNDIDADE</v>
      </c>
      <c r="C8458" s="141" t="s">
        <v>36684</v>
      </c>
      <c r="I8458" s="141" t="s">
        <v>27</v>
      </c>
      <c r="J8458" s="649">
        <v>1.35</v>
      </c>
    </row>
    <row r="8459" spans="1:10" hidden="1">
      <c r="A8459" s="141" t="s">
        <v>36686</v>
      </c>
      <c r="B8459" s="141" t="str">
        <f t="shared" si="132"/>
        <v>REVOLVIMENTO DE SOLO ATE 20CM DE PROFUNDIDADEREVOLVIMENTO DE SOLO ATE 20CM DE PROFUNDIDADEREVOLVIMENTO DE SOLO ATE 20CM DE PROFUNDIDADE</v>
      </c>
      <c r="C8459" s="141" t="s">
        <v>36687</v>
      </c>
      <c r="I8459" s="141" t="s">
        <v>27</v>
      </c>
      <c r="J8459" s="649">
        <v>2.35</v>
      </c>
    </row>
    <row r="8460" spans="1:10" hidden="1">
      <c r="A8460" s="141" t="s">
        <v>36688</v>
      </c>
      <c r="B8460" s="141" t="str">
        <f t="shared" si="132"/>
        <v>REVOLVIMENTO DE SOLO ATE 20CM DE PROFUNDIDADEREVOLVIMENTO DE SOLO ATE 20CM DE PROFUNDIDADEREVOLVIMENTO DE SOLO ATE 20CM DE PROFUNDIDADE</v>
      </c>
      <c r="C8460" s="141" t="s">
        <v>36687</v>
      </c>
      <c r="I8460" s="141" t="s">
        <v>27</v>
      </c>
      <c r="J8460" s="649">
        <v>2.0299999999999998</v>
      </c>
    </row>
    <row r="8461" spans="1:10" hidden="1">
      <c r="A8461" s="141" t="s">
        <v>36689</v>
      </c>
      <c r="B8461" s="141" t="str">
        <f t="shared" si="132"/>
        <v>IRRIGADOR GIRATORIO,DE PLASTICO.FORNECIMENTO E COLOCACAOIRRIGADOR GIRATORIO,DE PLASTICO.FORNECIMENTO E COLOCACAOIRRIGADOR GIRATORIO,DE PLASTICO.FORNECIMENTO E COLOCACAO</v>
      </c>
      <c r="C8461" s="141" t="s">
        <v>36690</v>
      </c>
      <c r="I8461" s="141" t="s">
        <v>14</v>
      </c>
      <c r="J8461" s="649">
        <v>26.57</v>
      </c>
    </row>
    <row r="8462" spans="1:10" hidden="1">
      <c r="A8462" s="141" t="s">
        <v>36691</v>
      </c>
      <c r="B8462" s="141" t="str">
        <f t="shared" si="132"/>
        <v>IRRIGADOR GIRATORIO,DE PLASTICO.FORNECIMENTO E COLOCACAOIRRIGADOR GIRATORIO,DE PLASTICO.FORNECIMENTO E COLOCACAOIRRIGADOR GIRATORIO,DE PLASTICO.FORNECIMENTO E COLOCACAO</v>
      </c>
      <c r="C8462" s="141" t="s">
        <v>36690</v>
      </c>
      <c r="I8462" s="141" t="s">
        <v>14</v>
      </c>
      <c r="J8462" s="649">
        <v>26.05</v>
      </c>
    </row>
    <row r="8463" spans="1:10" hidden="1">
      <c r="A8463" s="141" t="s">
        <v>36692</v>
      </c>
      <c r="B8463" s="141" t="str">
        <f t="shared" si="132"/>
        <v>IRRIGADOR DE IMPULSO SETORIAL,DE PLASTICO,COM 10CM DE ALTURA.FORNECIMENTO E COLOCACAOIRRIGADOR DE IMPULSO SETORIAL,DE PLASTICO,COM 10CM DE ALTURAIRRIGADOR DE IMPULSO SETORIAL,DE PLASTICO,COM 10CM DE ALTURA</v>
      </c>
      <c r="C8463" s="141" t="s">
        <v>36693</v>
      </c>
      <c r="D8463" s="141" t="s">
        <v>36638</v>
      </c>
      <c r="I8463" s="141" t="s">
        <v>14</v>
      </c>
      <c r="J8463" s="649">
        <v>20.78</v>
      </c>
    </row>
    <row r="8464" spans="1:10" hidden="1">
      <c r="A8464" s="141" t="s">
        <v>36694</v>
      </c>
      <c r="B8464" s="141" t="str">
        <f t="shared" si="132"/>
        <v>IRRIGADOR DE IMPULSO SETORIAL,DE PLASTICO,COM 10CM DE ALTURA.FORNECIMENTO E COLOCACAOIRRIGADOR DE IMPULSO SETORIAL,DE PLASTICO,COM 10CM DE ALTURAIRRIGADOR DE IMPULSO SETORIAL,DE PLASTICO,COM 10CM DE ALTURA</v>
      </c>
      <c r="C8464" s="141" t="s">
        <v>36693</v>
      </c>
      <c r="D8464" s="141" t="s">
        <v>36638</v>
      </c>
      <c r="I8464" s="141" t="s">
        <v>14</v>
      </c>
      <c r="J8464" s="649">
        <v>20.260000000000002</v>
      </c>
    </row>
    <row r="8465" spans="1:10" hidden="1">
      <c r="A8465" s="141" t="s">
        <v>36695</v>
      </c>
      <c r="B8465" s="141" t="str">
        <f t="shared" si="132"/>
        <v>IRRIGADOR DE IMPULSO SETORIAL,DE PLASTICO,COM 40CM DE ALTURA.FORNECIMENTO E COLOCACAOIRRIGADOR DE IMPULSO SETORIAL,DE PLASTICO,COM 40CM DE ALTURAIRRIGADOR DE IMPULSO SETORIAL,DE PLASTICO,COM 40CM DE ALTURA</v>
      </c>
      <c r="C8465" s="141" t="s">
        <v>36696</v>
      </c>
      <c r="D8465" s="141" t="s">
        <v>36638</v>
      </c>
      <c r="I8465" s="141" t="s">
        <v>14</v>
      </c>
      <c r="J8465" s="649">
        <v>43.63</v>
      </c>
    </row>
    <row r="8466" spans="1:10" hidden="1">
      <c r="A8466" s="141" t="s">
        <v>36697</v>
      </c>
      <c r="B8466" s="141" t="str">
        <f t="shared" si="132"/>
        <v>IRRIGADOR DE IMPULSO SETORIAL,DE PLASTICO,COM 40CM DE ALTURA.FORNECIMENTO E COLOCACAOIRRIGADOR DE IMPULSO SETORIAL,DE PLASTICO,COM 40CM DE ALTURAIRRIGADOR DE IMPULSO SETORIAL,DE PLASTICO,COM 40CM DE ALTURA</v>
      </c>
      <c r="C8466" s="141" t="s">
        <v>36696</v>
      </c>
      <c r="D8466" s="141" t="s">
        <v>36638</v>
      </c>
      <c r="I8466" s="141" t="s">
        <v>14</v>
      </c>
      <c r="J8466" s="649">
        <v>43.11</v>
      </c>
    </row>
    <row r="8467" spans="1:10" hidden="1">
      <c r="A8467" s="141" t="s">
        <v>36698</v>
      </c>
      <c r="B8467" s="141" t="str">
        <f t="shared" si="132"/>
        <v>REGA DE JARDIM OU GRAMADO,COM ESGUICHO,USANDO AGUA LOCAL CANALIZADAREGA DE JARDIM OU GRAMADO,COM ESGUICHO,USANDO AGUA LOCAL CANREGA DE JARDIM OU GRAMADO,COM ESGUICHO,USANDO AGUA LOCAL CAN</v>
      </c>
      <c r="C8467" s="141" t="s">
        <v>36699</v>
      </c>
      <c r="D8467" s="141" t="s">
        <v>36700</v>
      </c>
      <c r="I8467" s="141" t="s">
        <v>36701</v>
      </c>
      <c r="J8467" s="649">
        <v>3.13</v>
      </c>
    </row>
    <row r="8468" spans="1:10" hidden="1">
      <c r="A8468" s="141" t="s">
        <v>36702</v>
      </c>
      <c r="B8468" s="141" t="str">
        <f t="shared" si="132"/>
        <v>REGA DE JARDIM OU GRAMADO,COM ESGUICHO,USANDO AGUA LOCAL CANALIZADAREGA DE JARDIM OU GRAMADO,COM ESGUICHO,USANDO AGUA LOCAL CANREGA DE JARDIM OU GRAMADO,COM ESGUICHO,USANDO AGUA LOCAL CAN</v>
      </c>
      <c r="C8468" s="141" t="s">
        <v>36699</v>
      </c>
      <c r="D8468" s="141" t="s">
        <v>36700</v>
      </c>
      <c r="I8468" s="141" t="s">
        <v>36701</v>
      </c>
      <c r="J8468" s="649">
        <v>2.71</v>
      </c>
    </row>
    <row r="8469" spans="1:10" hidden="1">
      <c r="A8469" s="141" t="s">
        <v>36703</v>
      </c>
      <c r="B8469" s="141" t="str">
        <f t="shared" si="132"/>
        <v>ERRADICACAO MANUAL DE ERVAS DANINHAS EM GRAMADOS(200,00M2/DIA)_ERRADICACAO MANUAL DE ERVAS DANINHAS EM GRAMADOS(200,00M2/DIERRADICACAO MANUAL DE ERVAS DANINHAS EM GRAMADOS(200,00M2/DI</v>
      </c>
      <c r="C8469" s="141" t="s">
        <v>36704</v>
      </c>
      <c r="D8469" s="141" t="s">
        <v>36705</v>
      </c>
      <c r="I8469" s="141" t="s">
        <v>22127</v>
      </c>
      <c r="J8469" s="649">
        <v>6311.74</v>
      </c>
    </row>
    <row r="8470" spans="1:10" hidden="1">
      <c r="A8470" s="141" t="s">
        <v>36706</v>
      </c>
      <c r="B8470" s="141" t="str">
        <f t="shared" si="132"/>
        <v>ERRADICACAO MANUAL DE ERVAS DANINHAS EM GRAMADOS(200,00M2/DIA)_ERRADICACAO MANUAL DE ERVAS DANINHAS EM GRAMADOS(200,00M2/DIERRADICACAO MANUAL DE ERVAS DANINHAS EM GRAMADOS(200,00M2/DI</v>
      </c>
      <c r="C8470" s="141" t="s">
        <v>36704</v>
      </c>
      <c r="D8470" s="141" t="s">
        <v>36705</v>
      </c>
      <c r="I8470" s="141" t="s">
        <v>22127</v>
      </c>
      <c r="J8470" s="649">
        <v>5473.59</v>
      </c>
    </row>
    <row r="8471" spans="1:10" hidden="1">
      <c r="A8471" s="141" t="s">
        <v>36707</v>
      </c>
      <c r="B8471" s="141" t="str">
        <f t="shared" si="132"/>
        <v>RETIRADA DE GRAMA EM PLACASRETIRADA DE GRAMA EM PLACASRETIRADA DE GRAMA EM PLACAS</v>
      </c>
      <c r="C8471" s="141" t="s">
        <v>36708</v>
      </c>
      <c r="I8471" s="141" t="s">
        <v>27</v>
      </c>
      <c r="J8471" s="649">
        <v>3.91</v>
      </c>
    </row>
    <row r="8472" spans="1:10" hidden="1">
      <c r="A8472" s="141" t="s">
        <v>36709</v>
      </c>
      <c r="B8472" s="141" t="str">
        <f t="shared" si="132"/>
        <v>RETIRADA DE GRAMA EM PLACASRETIRADA DE GRAMA EM PLACASRETIRADA DE GRAMA EM PLACAS</v>
      </c>
      <c r="C8472" s="141" t="s">
        <v>36708</v>
      </c>
      <c r="I8472" s="141" t="s">
        <v>27</v>
      </c>
      <c r="J8472" s="649">
        <v>3.39</v>
      </c>
    </row>
    <row r="8473" spans="1:10" hidden="1">
      <c r="A8473" s="141" t="s">
        <v>36710</v>
      </c>
      <c r="B8473" s="141" t="str">
        <f t="shared" si="132"/>
        <v>NIVELAMENTO EM GRAMADOS,INCLUSIVE TRANSPORTE NO SERVICO,CARGA E DESCARGA,EXCLUSIVE O FORNECIMENTO DO MATERIALNIVELAMENTO EM GRAMADOS,INCLUSIVE TRANSPORTE NO SERVICO,CARGNIVELAMENTO EM GRAMADOS,INCLUSIVE TRANSPORTE NO SERVICO,CARG</v>
      </c>
      <c r="C8473" s="141" t="s">
        <v>36711</v>
      </c>
      <c r="D8473" s="141" t="s">
        <v>36712</v>
      </c>
      <c r="I8473" s="141" t="s">
        <v>4524</v>
      </c>
      <c r="J8473" s="649">
        <v>183</v>
      </c>
    </row>
    <row r="8474" spans="1:10" hidden="1">
      <c r="A8474" s="141" t="s">
        <v>36713</v>
      </c>
      <c r="B8474" s="141" t="str">
        <f t="shared" si="132"/>
        <v>NIVELAMENTO EM GRAMADOS,INCLUSIVE TRANSPORTE NO SERVICO,CARGA E DESCARGA,EXCLUSIVE O FORNECIMENTO DO MATERIALNIVELAMENTO EM GRAMADOS,INCLUSIVE TRANSPORTE NO SERVICO,CARGNIVELAMENTO EM GRAMADOS,INCLUSIVE TRANSPORTE NO SERVICO,CARG</v>
      </c>
      <c r="C8474" s="141" t="s">
        <v>36711</v>
      </c>
      <c r="D8474" s="141" t="s">
        <v>36712</v>
      </c>
      <c r="I8474" s="141" t="s">
        <v>4524</v>
      </c>
      <c r="J8474" s="649">
        <v>176.14</v>
      </c>
    </row>
    <row r="8475" spans="1:10" hidden="1">
      <c r="A8475" s="141" t="s">
        <v>36714</v>
      </c>
      <c r="B8475" s="141" t="str">
        <f t="shared" si="132"/>
        <v>NIVELAMENTO E COMPACTACAO DE AREAS ENSAIBRADASNIVELAMENTO E COMPACTACAO DE AREAS ENSAIBRADASNIVELAMENTO E COMPACTACAO DE AREAS ENSAIBRADAS</v>
      </c>
      <c r="C8475" s="141" t="s">
        <v>36715</v>
      </c>
      <c r="I8475" s="141" t="s">
        <v>22127</v>
      </c>
      <c r="J8475" s="649">
        <v>5056.26</v>
      </c>
    </row>
    <row r="8476" spans="1:10" hidden="1">
      <c r="A8476" s="141" t="s">
        <v>36716</v>
      </c>
      <c r="B8476" s="141" t="str">
        <f t="shared" si="132"/>
        <v>NIVELAMENTO E COMPACTACAO DE AREAS ENSAIBRADASNIVELAMENTO E COMPACTACAO DE AREAS ENSAIBRADASNIVELAMENTO E COMPACTACAO DE AREAS ENSAIBRADAS</v>
      </c>
      <c r="C8476" s="141" t="s">
        <v>36715</v>
      </c>
      <c r="I8476" s="141" t="s">
        <v>22127</v>
      </c>
      <c r="J8476" s="649">
        <v>4808.79</v>
      </c>
    </row>
    <row r="8477" spans="1:10" hidden="1">
      <c r="A8477" s="141" t="s">
        <v>36717</v>
      </c>
      <c r="B8477" s="141" t="str">
        <f t="shared" si="132"/>
        <v>CATACAO DE PAPEIS EM GRAMADO(196 VEZES POR ANO)CATACAO DE PAPEIS EM GRAMADO(196 VEZES POR ANO)CATACAO DE PAPEIS EM GRAMADO(196 VEZES POR ANO)</v>
      </c>
      <c r="C8477" s="141" t="s">
        <v>36718</v>
      </c>
      <c r="I8477" s="141" t="s">
        <v>22127</v>
      </c>
      <c r="J8477" s="649">
        <v>25.08</v>
      </c>
    </row>
    <row r="8478" spans="1:10" hidden="1">
      <c r="A8478" s="141" t="s">
        <v>36719</v>
      </c>
      <c r="B8478" s="141" t="str">
        <f t="shared" si="132"/>
        <v>CATACAO DE PAPEIS EM GRAMADO(196 VEZES POR ANO)CATACAO DE PAPEIS EM GRAMADO(196 VEZES POR ANO)CATACAO DE PAPEIS EM GRAMADO(196 VEZES POR ANO)</v>
      </c>
      <c r="C8478" s="141" t="s">
        <v>36718</v>
      </c>
      <c r="I8478" s="141" t="s">
        <v>22127</v>
      </c>
      <c r="J8478" s="649">
        <v>21.73</v>
      </c>
    </row>
    <row r="8479" spans="1:10" hidden="1">
      <c r="A8479" s="141" t="s">
        <v>36720</v>
      </c>
      <c r="B8479" s="141" t="str">
        <f t="shared" si="132"/>
        <v>CATACAO DE PAPEIS EM SUPERFICIES PAVIMENTADAS(196 VEZES PORANO)CATACAO DE PAPEIS EM SUPERFICIES PAVIMENTADAS(196 VEZES PORCATACAO DE PAPEIS EM SUPERFICIES PAVIMENTADAS(196 VEZES POR</v>
      </c>
      <c r="C8479" s="141" t="s">
        <v>36721</v>
      </c>
      <c r="D8479" s="141" t="s">
        <v>36722</v>
      </c>
      <c r="I8479" s="141" t="s">
        <v>22127</v>
      </c>
      <c r="J8479" s="649">
        <v>25.08</v>
      </c>
    </row>
    <row r="8480" spans="1:10" hidden="1">
      <c r="A8480" s="141" t="s">
        <v>36723</v>
      </c>
      <c r="B8480" s="141" t="str">
        <f t="shared" si="132"/>
        <v>CATACAO DE PAPEIS EM SUPERFICIES PAVIMENTADAS(196 VEZES PORANO)CATACAO DE PAPEIS EM SUPERFICIES PAVIMENTADAS(196 VEZES PORCATACAO DE PAPEIS EM SUPERFICIES PAVIMENTADAS(196 VEZES POR</v>
      </c>
      <c r="C8480" s="141" t="s">
        <v>36721</v>
      </c>
      <c r="D8480" s="141" t="s">
        <v>36722</v>
      </c>
      <c r="I8480" s="141" t="s">
        <v>22127</v>
      </c>
      <c r="J8480" s="649">
        <v>21.73</v>
      </c>
    </row>
    <row r="8481" spans="1:10" hidden="1">
      <c r="A8481" s="141" t="s">
        <v>36724</v>
      </c>
      <c r="B8481" s="141" t="str">
        <f t="shared" si="132"/>
        <v>CATACAO DE PAPEIS EM SUPERFICIES ENSAIBRADAS OU EM AREIA(196 VEZES POR ANO)CATACAO DE PAPEIS EM SUPERFICIES ENSAIBRADAS OU EM AREIA(196CATACAO DE PAPEIS EM SUPERFICIES ENSAIBRADAS OU EM AREIA(196</v>
      </c>
      <c r="C8481" s="141" t="s">
        <v>36725</v>
      </c>
      <c r="D8481" s="141" t="s">
        <v>36726</v>
      </c>
      <c r="I8481" s="141" t="s">
        <v>22127</v>
      </c>
      <c r="J8481" s="649">
        <v>25.08</v>
      </c>
    </row>
    <row r="8482" spans="1:10" hidden="1">
      <c r="A8482" s="141" t="s">
        <v>36727</v>
      </c>
      <c r="B8482" s="141" t="str">
        <f t="shared" si="132"/>
        <v>CATACAO DE PAPEIS EM SUPERFICIES ENSAIBRADAS OU EM AREIA(196 VEZES POR ANO)CATACAO DE PAPEIS EM SUPERFICIES ENSAIBRADAS OU EM AREIA(196CATACAO DE PAPEIS EM SUPERFICIES ENSAIBRADAS OU EM AREIA(196</v>
      </c>
      <c r="C8482" s="141" t="s">
        <v>36725</v>
      </c>
      <c r="D8482" s="141" t="s">
        <v>36726</v>
      </c>
      <c r="I8482" s="141" t="s">
        <v>22127</v>
      </c>
      <c r="J8482" s="649">
        <v>21.73</v>
      </c>
    </row>
    <row r="8483" spans="1:10" hidden="1">
      <c r="A8483" s="141" t="s">
        <v>36728</v>
      </c>
      <c r="B8483" s="141" t="str">
        <f t="shared" si="132"/>
        <v>CATACAO DE PAPEIS EM SUPERFICIES PAVIMENTADAS COM PEDRA PORTUGUESA(196 VEZES POR ANO)CATACAO DE PAPEIS EM SUPERFICIES PAVIMENTADAS COM PEDRA PORTCATACAO DE PAPEIS EM SUPERFICIES PAVIMENTADAS COM PEDRA PORT</v>
      </c>
      <c r="C8483" s="141" t="s">
        <v>36729</v>
      </c>
      <c r="D8483" s="141" t="s">
        <v>36730</v>
      </c>
      <c r="I8483" s="141" t="s">
        <v>22127</v>
      </c>
      <c r="J8483" s="649">
        <v>25.08</v>
      </c>
    </row>
    <row r="8484" spans="1:10" hidden="1">
      <c r="A8484" s="141" t="s">
        <v>36731</v>
      </c>
      <c r="B8484" s="141" t="str">
        <f t="shared" si="132"/>
        <v>CATACAO DE PAPEIS EM SUPERFICIES PAVIMENTADAS COM PEDRA PORTUGUESA(196 VEZES POR ANO)CATACAO DE PAPEIS EM SUPERFICIES PAVIMENTADAS COM PEDRA PORTCATACAO DE PAPEIS EM SUPERFICIES PAVIMENTADAS COM PEDRA PORT</v>
      </c>
      <c r="C8484" s="141" t="s">
        <v>36729</v>
      </c>
      <c r="D8484" s="141" t="s">
        <v>36730</v>
      </c>
      <c r="I8484" s="141" t="s">
        <v>22127</v>
      </c>
      <c r="J8484" s="649">
        <v>21.73</v>
      </c>
    </row>
    <row r="8485" spans="1:10" hidden="1">
      <c r="A8485" s="141" t="s">
        <v>36732</v>
      </c>
      <c r="B8485" s="141" t="str">
        <f t="shared" si="132"/>
        <v>VARREDURA EM GRAMADOS(104 VEZES POR ANO)VARREDURA EM GRAMADOS(104 VEZES POR ANO)VARREDURA EM GRAMADOS(104 VEZES POR ANO)</v>
      </c>
      <c r="C8485" s="141" t="s">
        <v>36733</v>
      </c>
      <c r="I8485" s="141" t="s">
        <v>22127</v>
      </c>
      <c r="J8485" s="649">
        <v>412.46</v>
      </c>
    </row>
    <row r="8486" spans="1:10" hidden="1">
      <c r="A8486" s="141" t="s">
        <v>36734</v>
      </c>
      <c r="B8486" s="141" t="str">
        <f t="shared" si="132"/>
        <v>VARREDURA EM GRAMADOS(104 VEZES POR ANO)VARREDURA EM GRAMADOS(104 VEZES POR ANO)VARREDURA EM GRAMADOS(104 VEZES POR ANO)</v>
      </c>
      <c r="C8486" s="141" t="s">
        <v>36733</v>
      </c>
      <c r="I8486" s="141" t="s">
        <v>22127</v>
      </c>
      <c r="J8486" s="649">
        <v>359.3</v>
      </c>
    </row>
    <row r="8487" spans="1:10" hidden="1">
      <c r="A8487" s="141" t="s">
        <v>36735</v>
      </c>
      <c r="B8487" s="141" t="str">
        <f t="shared" si="132"/>
        <v>VARREDURA EM SUPERFICIES CIMENTADAS OU ASFALTADAS(104 VEZESPOR ANO)VARREDURA EM SUPERFICIES CIMENTADAS OU ASFALTADAS(104 VEZESVARREDURA EM SUPERFICIES CIMENTADAS OU ASFALTADAS(104 VEZES</v>
      </c>
      <c r="C8487" s="141" t="s">
        <v>36736</v>
      </c>
      <c r="D8487" s="141" t="s">
        <v>36737</v>
      </c>
      <c r="I8487" s="141" t="s">
        <v>22127</v>
      </c>
      <c r="J8487" s="649">
        <v>327.5</v>
      </c>
    </row>
    <row r="8488" spans="1:10" hidden="1">
      <c r="A8488" s="141" t="s">
        <v>36738</v>
      </c>
      <c r="B8488" s="141" t="str">
        <f t="shared" si="132"/>
        <v>VARREDURA EM SUPERFICIES CIMENTADAS OU ASFALTADAS(104 VEZESPOR ANO)VARREDURA EM SUPERFICIES CIMENTADAS OU ASFALTADAS(104 VEZESVARREDURA EM SUPERFICIES CIMENTADAS OU ASFALTADAS(104 VEZES</v>
      </c>
      <c r="C8488" s="141" t="s">
        <v>36736</v>
      </c>
      <c r="D8488" s="141" t="s">
        <v>36737</v>
      </c>
      <c r="I8488" s="141" t="s">
        <v>22127</v>
      </c>
      <c r="J8488" s="649">
        <v>285.08</v>
      </c>
    </row>
    <row r="8489" spans="1:10" hidden="1">
      <c r="A8489" s="141" t="s">
        <v>36739</v>
      </c>
      <c r="B8489" s="141" t="str">
        <f t="shared" si="132"/>
        <v>VARREDURA EM SUPERFICIES ENSAIBRADAS (104 VEZES POR ANO)VARREDURA EM SUPERFICIES ENSAIBRADAS (104 VEZES POR ANO)VARREDURA EM SUPERFICIES ENSAIBRADAS (104 VEZES POR ANO)</v>
      </c>
      <c r="C8489" s="141" t="s">
        <v>36740</v>
      </c>
      <c r="I8489" s="141" t="s">
        <v>22127</v>
      </c>
      <c r="J8489" s="649">
        <v>355.16</v>
      </c>
    </row>
    <row r="8490" spans="1:10" hidden="1">
      <c r="A8490" s="141" t="s">
        <v>36741</v>
      </c>
      <c r="B8490" s="141" t="str">
        <f t="shared" si="132"/>
        <v>VARREDURA EM SUPERFICIES ENSAIBRADAS (104 VEZES POR ANO)VARREDURA EM SUPERFICIES ENSAIBRADAS (104 VEZES POR ANO)VARREDURA EM SUPERFICIES ENSAIBRADAS (104 VEZES POR ANO)</v>
      </c>
      <c r="C8490" s="141" t="s">
        <v>36740</v>
      </c>
      <c r="I8490" s="141" t="s">
        <v>22127</v>
      </c>
      <c r="J8490" s="649">
        <v>308.70999999999998</v>
      </c>
    </row>
    <row r="8491" spans="1:10" hidden="1">
      <c r="A8491" s="141" t="s">
        <v>36742</v>
      </c>
      <c r="B8491" s="141" t="str">
        <f t="shared" si="132"/>
        <v>VARREDURA DE PAPEIS EM SUPERFICIES PAVIMENTADAS COM PEDRA PORTUGUESA(104 VEZES POR ANO)VARREDURA DE PAPEIS EM SUPERFICIES PAVIMENTADAS COM PEDRA POVARREDURA DE PAPEIS EM SUPERFICIES PAVIMENTADAS COM PEDRA PO</v>
      </c>
      <c r="C8491" s="141" t="s">
        <v>36743</v>
      </c>
      <c r="D8491" s="141" t="s">
        <v>36744</v>
      </c>
      <c r="I8491" s="141" t="s">
        <v>22127</v>
      </c>
      <c r="J8491" s="649">
        <v>327.5</v>
      </c>
    </row>
    <row r="8492" spans="1:10" hidden="1">
      <c r="A8492" s="141" t="s">
        <v>36745</v>
      </c>
      <c r="B8492" s="141" t="str">
        <f t="shared" si="132"/>
        <v>VARREDURA DE PAPEIS EM SUPERFICIES PAVIMENTADAS COM PEDRA PORTUGUESA(104 VEZES POR ANO)VARREDURA DE PAPEIS EM SUPERFICIES PAVIMENTADAS COM PEDRA POVARREDURA DE PAPEIS EM SUPERFICIES PAVIMENTADAS COM PEDRA PO</v>
      </c>
      <c r="C8492" s="141" t="s">
        <v>36743</v>
      </c>
      <c r="D8492" s="141" t="s">
        <v>36744</v>
      </c>
      <c r="I8492" s="141" t="s">
        <v>22127</v>
      </c>
      <c r="J8492" s="649">
        <v>285.08</v>
      </c>
    </row>
    <row r="8493" spans="1:10" hidden="1">
      <c r="A8493" s="141" t="s">
        <v>36746</v>
      </c>
      <c r="B8493" s="141" t="str">
        <f t="shared" si="132"/>
        <v>CAPINA EM SUPERFICIES ENSAIBRADAS(24 VEZES POR ANO)CAPINA EM SUPERFICIES ENSAIBRADAS(24 VEZES POR ANO)CAPINA EM SUPERFICIES ENSAIBRADAS(24 VEZES POR ANO)</v>
      </c>
      <c r="C8493" s="141" t="s">
        <v>36747</v>
      </c>
      <c r="I8493" s="141" t="s">
        <v>22127</v>
      </c>
      <c r="J8493" s="649">
        <v>2045.59</v>
      </c>
    </row>
    <row r="8494" spans="1:10" hidden="1">
      <c r="A8494" s="141" t="s">
        <v>36748</v>
      </c>
      <c r="B8494" s="141" t="str">
        <f t="shared" si="132"/>
        <v>CAPINA EM SUPERFICIES ENSAIBRADAS(24 VEZES POR ANO)CAPINA EM SUPERFICIES ENSAIBRADAS(24 VEZES POR ANO)CAPINA EM SUPERFICIES ENSAIBRADAS(24 VEZES POR ANO)</v>
      </c>
      <c r="C8494" s="141" t="s">
        <v>36747</v>
      </c>
      <c r="I8494" s="141" t="s">
        <v>22127</v>
      </c>
      <c r="J8494" s="649">
        <v>1787.55</v>
      </c>
    </row>
    <row r="8495" spans="1:10" hidden="1">
      <c r="A8495" s="141" t="s">
        <v>36749</v>
      </c>
      <c r="B8495" s="141" t="str">
        <f t="shared" si="132"/>
        <v>CAPINA DE CONSERVACAO(1 VEZ POR ANO),EM TERRENO DE VEGETACAO POUCO DENSA,COM RETIRADA OU QUEIMA DE RESIDUOSCAPINA DE CONSERVACAO(1 VEZ POR ANO),EM TERRENO DE VEGETACAOCAPINA DE CONSERVACAO(1 VEZ POR ANO),EM TERRENO DE VEGETACAO</v>
      </c>
      <c r="C8495" s="141" t="s">
        <v>36750</v>
      </c>
      <c r="D8495" s="141" t="s">
        <v>36751</v>
      </c>
      <c r="I8495" s="141" t="s">
        <v>27</v>
      </c>
      <c r="J8495" s="649">
        <v>4.7</v>
      </c>
    </row>
    <row r="8496" spans="1:10" hidden="1">
      <c r="A8496" s="141" t="s">
        <v>36752</v>
      </c>
      <c r="B8496" s="141" t="str">
        <f t="shared" si="132"/>
        <v>CAPINA DE CONSERVACAO(1 VEZ POR ANO),EM TERRENO DE VEGETACAO POUCO DENSA,COM RETIRADA OU QUEIMA DE RESIDUOSCAPINA DE CONSERVACAO(1 VEZ POR ANO),EM TERRENO DE VEGETACAOCAPINA DE CONSERVACAO(1 VEZ POR ANO),EM TERRENO DE VEGETACAO</v>
      </c>
      <c r="C8496" s="141" t="s">
        <v>36750</v>
      </c>
      <c r="D8496" s="141" t="s">
        <v>36751</v>
      </c>
      <c r="I8496" s="141" t="s">
        <v>27</v>
      </c>
      <c r="J8496" s="649">
        <v>4.07</v>
      </c>
    </row>
    <row r="8497" spans="1:10" hidden="1">
      <c r="A8497" s="141" t="s">
        <v>36753</v>
      </c>
      <c r="B8497" s="141" t="str">
        <f t="shared" si="132"/>
        <v>LIMPEZA DE FOLHAS E PAPEIS FLUTUANDO EM LAGOS E CANAIS(104 VEZES AO ANO)LIMPEZA DE FOLHAS E PAPEIS FLUTUANDO EM LAGOS E CANAIS(104 VLIMPEZA DE FOLHAS E PAPEIS FLUTUANDO EM LAGOS E CANAIS(104 V</v>
      </c>
      <c r="C8497" s="141" t="s">
        <v>36754</v>
      </c>
      <c r="D8497" s="141" t="s">
        <v>36755</v>
      </c>
      <c r="I8497" s="141" t="s">
        <v>22127</v>
      </c>
      <c r="J8497" s="649">
        <v>156.76</v>
      </c>
    </row>
    <row r="8498" spans="1:10" hidden="1">
      <c r="A8498" s="141" t="s">
        <v>36756</v>
      </c>
      <c r="B8498" s="141" t="str">
        <f t="shared" si="132"/>
        <v>LIMPEZA DE FOLHAS E PAPEIS FLUTUANDO EM LAGOS E CANAIS(104 VEZES AO ANO)LIMPEZA DE FOLHAS E PAPEIS FLUTUANDO EM LAGOS E CANAIS(104 VLIMPEZA DE FOLHAS E PAPEIS FLUTUANDO EM LAGOS E CANAIS(104 V</v>
      </c>
      <c r="C8498" s="141" t="s">
        <v>36754</v>
      </c>
      <c r="D8498" s="141" t="s">
        <v>36755</v>
      </c>
      <c r="I8498" s="141" t="s">
        <v>22127</v>
      </c>
      <c r="J8498" s="649">
        <v>135.85</v>
      </c>
    </row>
    <row r="8499" spans="1:10" hidden="1">
      <c r="A8499" s="141" t="s">
        <v>36757</v>
      </c>
      <c r="B8499" s="141" t="str">
        <f t="shared" si="132"/>
        <v>LIMPEZA DE CAIXAS DE AREIA EM PARQUES E JARDINS(12 VEZES POR ANO)LIMPEZA DE CAIXAS DE AREIA EM PARQUES E JARDINS(12 VEZES PORLIMPEZA DE CAIXAS DE AREIA EM PARQUES E JARDINS(12 VEZES POR</v>
      </c>
      <c r="C8499" s="141" t="s">
        <v>36758</v>
      </c>
      <c r="D8499" s="141" t="s">
        <v>36759</v>
      </c>
      <c r="I8499" s="141" t="s">
        <v>14</v>
      </c>
      <c r="J8499" s="649">
        <v>91.3</v>
      </c>
    </row>
    <row r="8500" spans="1:10" hidden="1">
      <c r="A8500" s="141" t="s">
        <v>36760</v>
      </c>
      <c r="B8500" s="141" t="str">
        <f t="shared" si="132"/>
        <v>LIMPEZA DE CAIXAS DE AREIA EM PARQUES E JARDINS(12 VEZES POR ANO)LIMPEZA DE CAIXAS DE AREIA EM PARQUES E JARDINS(12 VEZES PORLIMPEZA DE CAIXAS DE AREIA EM PARQUES E JARDINS(12 VEZES POR</v>
      </c>
      <c r="C8500" s="141" t="s">
        <v>36758</v>
      </c>
      <c r="D8500" s="141" t="s">
        <v>36759</v>
      </c>
      <c r="I8500" s="141" t="s">
        <v>14</v>
      </c>
      <c r="J8500" s="649">
        <v>79.86</v>
      </c>
    </row>
    <row r="8501" spans="1:10" hidden="1">
      <c r="A8501" s="141" t="s">
        <v>36761</v>
      </c>
      <c r="B8501" s="141" t="str">
        <f t="shared" si="132"/>
        <v>LIMPEZA DE CAIXAS DE RALO EM PARQUES E JARDINS(12 VEZES PORANO)LIMPEZA DE CAIXAS DE RALO EM PARQUES E JARDINS(12 VEZES PORLIMPEZA DE CAIXAS DE RALO EM PARQUES E JARDINS(12 VEZES POR</v>
      </c>
      <c r="C8501" s="141" t="s">
        <v>36762</v>
      </c>
      <c r="D8501" s="141" t="s">
        <v>36722</v>
      </c>
      <c r="I8501" s="141" t="s">
        <v>14</v>
      </c>
      <c r="J8501" s="649">
        <v>14.6</v>
      </c>
    </row>
    <row r="8502" spans="1:10" hidden="1">
      <c r="A8502" s="141" t="s">
        <v>36763</v>
      </c>
      <c r="B8502" s="141" t="str">
        <f t="shared" si="132"/>
        <v>LIMPEZA DE CAIXAS DE RALO EM PARQUES E JARDINS(12 VEZES PORANO)LIMPEZA DE CAIXAS DE RALO EM PARQUES E JARDINS(12 VEZES PORLIMPEZA DE CAIXAS DE RALO EM PARQUES E JARDINS(12 VEZES POR</v>
      </c>
      <c r="C8502" s="141" t="s">
        <v>36762</v>
      </c>
      <c r="D8502" s="141" t="s">
        <v>36722</v>
      </c>
      <c r="I8502" s="141" t="s">
        <v>14</v>
      </c>
      <c r="J8502" s="649">
        <v>12.69</v>
      </c>
    </row>
    <row r="8503" spans="1:10" hidden="1">
      <c r="A8503" s="141" t="s">
        <v>36764</v>
      </c>
      <c r="B8503" s="141" t="str">
        <f t="shared" si="132"/>
        <v>LIMPEZA DE GALERIAS EM PARQUES E JARDINS(2 VEZES POR ANO)LIMPEZA DE GALERIAS EM PARQUES E JARDINS(2 VEZES POR ANO)LIMPEZA DE GALERIAS EM PARQUES E JARDINS(2 VEZES POR ANO)</v>
      </c>
      <c r="C8503" s="141" t="s">
        <v>36765</v>
      </c>
      <c r="I8503" s="141" t="s">
        <v>285</v>
      </c>
      <c r="J8503" s="649">
        <v>32.99</v>
      </c>
    </row>
    <row r="8504" spans="1:10" hidden="1">
      <c r="A8504" s="141" t="s">
        <v>36766</v>
      </c>
      <c r="B8504" s="141" t="str">
        <f t="shared" si="132"/>
        <v>LIMPEZA DE GALERIAS EM PARQUES E JARDINS(2 VEZES POR ANO)LIMPEZA DE GALERIAS EM PARQUES E JARDINS(2 VEZES POR ANO)LIMPEZA DE GALERIAS EM PARQUES E JARDINS(2 VEZES POR ANO)</v>
      </c>
      <c r="C8504" s="141" t="s">
        <v>36765</v>
      </c>
      <c r="I8504" s="141" t="s">
        <v>285</v>
      </c>
      <c r="J8504" s="649">
        <v>28.74</v>
      </c>
    </row>
    <row r="8505" spans="1:10" hidden="1">
      <c r="A8505" s="141" t="s">
        <v>36767</v>
      </c>
      <c r="B8505" s="141" t="str">
        <f t="shared" si="132"/>
        <v>LIMPEZA DE RAMAIS DE RALO EM PARQUES E JARDINS(12 VEZES PORANO)LIMPEZA DE RAMAIS DE RALO EM PARQUES E JARDINS(12 VEZES PORLIMPEZA DE RAMAIS DE RALO EM PARQUES E JARDINS(12 VEZES POR</v>
      </c>
      <c r="C8505" s="141" t="s">
        <v>36768</v>
      </c>
      <c r="D8505" s="141" t="s">
        <v>36722</v>
      </c>
      <c r="I8505" s="141" t="s">
        <v>285</v>
      </c>
      <c r="J8505" s="649">
        <v>4.97</v>
      </c>
    </row>
    <row r="8506" spans="1:10" hidden="1">
      <c r="A8506" s="141" t="s">
        <v>36769</v>
      </c>
      <c r="B8506" s="141" t="str">
        <f t="shared" si="132"/>
        <v>LIMPEZA DE RAMAIS DE RALO EM PARQUES E JARDINS(12 VEZES PORANO)LIMPEZA DE RAMAIS DE RALO EM PARQUES E JARDINS(12 VEZES PORLIMPEZA DE RAMAIS DE RALO EM PARQUES E JARDINS(12 VEZES POR</v>
      </c>
      <c r="C8506" s="141" t="s">
        <v>36768</v>
      </c>
      <c r="D8506" s="141" t="s">
        <v>36722</v>
      </c>
      <c r="I8506" s="141" t="s">
        <v>285</v>
      </c>
      <c r="J8506" s="649">
        <v>4.33</v>
      </c>
    </row>
    <row r="8507" spans="1:10" hidden="1">
      <c r="A8507" s="141" t="s">
        <v>36770</v>
      </c>
      <c r="B8507" s="141" t="str">
        <f t="shared" si="132"/>
        <v>RETIRADA DE MATERIAL PROVENIENTE DE PODA,DE VARREDURA,OU DELIMPEZAS DIVERSAS,A SER FEITA EM CAMINHAO C/NO MINIMO 4,00M3RETIRADA DE MATERIAL PROVENIENTE DE PODA,DE VARREDURA,OU DE DE CAPACIDADE,COMPREENDENDO CARGA,DESCARGA E TRANSPORTE ATE 30KM DE DISTANCIARETIRADA DE MATERIAL PROVENIENTE DE PODA,DE VARREDURA,OU DE</v>
      </c>
      <c r="C8507" s="141" t="s">
        <v>36771</v>
      </c>
      <c r="D8507" s="141" t="s">
        <v>36772</v>
      </c>
      <c r="E8507" s="141" t="s">
        <v>36773</v>
      </c>
      <c r="F8507" s="141" t="s">
        <v>36774</v>
      </c>
      <c r="I8507" s="141" t="s">
        <v>4524</v>
      </c>
      <c r="J8507" s="649">
        <v>40.950000000000003</v>
      </c>
    </row>
    <row r="8508" spans="1:10" hidden="1">
      <c r="A8508" s="141" t="s">
        <v>36775</v>
      </c>
      <c r="B8508" s="141" t="str">
        <f t="shared" si="132"/>
        <v>RETIRADA DE MATERIAL PROVENIENTE DE PODA,DE VARREDURA,OU DELIMPEZAS DIVERSAS,A SER FEITA EM CAMINHAO C/NO MINIMO 4,00M3RETIRADA DE MATERIAL PROVENIENTE DE PODA,DE VARREDURA,OU DE DE CAPACIDADE,COMPREENDENDO CARGA,DESCARGA E TRANSPORTE ATE 30KM DE DISTANCIARETIRADA DE MATERIAL PROVENIENTE DE PODA,DE VARREDURA,OU DE</v>
      </c>
      <c r="C8508" s="141" t="s">
        <v>36771</v>
      </c>
      <c r="D8508" s="141" t="s">
        <v>36772</v>
      </c>
      <c r="E8508" s="141" t="s">
        <v>36773</v>
      </c>
      <c r="F8508" s="141" t="s">
        <v>36774</v>
      </c>
      <c r="I8508" s="141" t="s">
        <v>4524</v>
      </c>
      <c r="J8508" s="649">
        <v>39.76</v>
      </c>
    </row>
    <row r="8509" spans="1:10" hidden="1">
      <c r="A8509" s="141" t="s">
        <v>36776</v>
      </c>
      <c r="B8509" s="141" t="str">
        <f t="shared" si="132"/>
        <v>IRRIGACAO DE ARVORE E/OU PALMEIRA COM CAMINHAO PIPA,INCLUSIVE FORNECIMENTO DA AGUAIRRIGACAO DE ARVORE E/OU PALMEIRA COM CAMINHAO PIPA,INCLUSIVIRRIGACAO DE ARVORE E/OU PALMEIRA COM CAMINHAO PIPA,INCLUSIV</v>
      </c>
      <c r="C8509" s="141" t="s">
        <v>36777</v>
      </c>
      <c r="D8509" s="141" t="s">
        <v>36778</v>
      </c>
      <c r="I8509" s="141" t="s">
        <v>14</v>
      </c>
      <c r="J8509" s="649">
        <v>1.08</v>
      </c>
    </row>
    <row r="8510" spans="1:10" hidden="1">
      <c r="A8510" s="141" t="s">
        <v>36779</v>
      </c>
      <c r="B8510" s="141" t="str">
        <f t="shared" si="132"/>
        <v>IRRIGACAO DE ARVORE E/OU PALMEIRA COM CAMINHAO PIPA,INCLUSIVE FORNECIMENTO DA AGUAIRRIGACAO DE ARVORE E/OU PALMEIRA COM CAMINHAO PIPA,INCLUSIVIRRIGACAO DE ARVORE E/OU PALMEIRA COM CAMINHAO PIPA,INCLUSIV</v>
      </c>
      <c r="C8510" s="141" t="s">
        <v>36777</v>
      </c>
      <c r="D8510" s="141" t="s">
        <v>36778</v>
      </c>
      <c r="I8510" s="141" t="s">
        <v>14</v>
      </c>
      <c r="J8510" s="649">
        <v>1.04</v>
      </c>
    </row>
    <row r="8511" spans="1:10" hidden="1">
      <c r="A8511" s="141" t="s">
        <v>36780</v>
      </c>
      <c r="B8511" s="141" t="str">
        <f t="shared" si="132"/>
        <v>IRRIGACAO DE ARVORE E/OU PALMEIRA COM CAMINHAO PIPA,EXCLUSIVE O FORNECIMENTO DA AGUAIRRIGACAO DE ARVORE E/OU PALMEIRA COM CAMINHAO PIPA,EXCLUSIVIRRIGACAO DE ARVORE E/OU PALMEIRA COM CAMINHAO PIPA,EXCLUSIV</v>
      </c>
      <c r="C8511" s="141" t="s">
        <v>36781</v>
      </c>
      <c r="D8511" s="141" t="s">
        <v>36782</v>
      </c>
      <c r="I8511" s="141" t="s">
        <v>14</v>
      </c>
      <c r="J8511" s="649">
        <v>0.76</v>
      </c>
    </row>
    <row r="8512" spans="1:10" hidden="1">
      <c r="A8512" s="141" t="s">
        <v>36783</v>
      </c>
      <c r="B8512" s="141" t="str">
        <f t="shared" si="132"/>
        <v>IRRIGACAO DE ARVORE E/OU PALMEIRA COM CAMINHAO PIPA,EXCLUSIVE O FORNECIMENTO DA AGUAIRRIGACAO DE ARVORE E/OU PALMEIRA COM CAMINHAO PIPA,EXCLUSIVIRRIGACAO DE ARVORE E/OU PALMEIRA COM CAMINHAO PIPA,EXCLUSIV</v>
      </c>
      <c r="C8512" s="141" t="s">
        <v>36781</v>
      </c>
      <c r="D8512" s="141" t="s">
        <v>36782</v>
      </c>
      <c r="I8512" s="141" t="s">
        <v>14</v>
      </c>
      <c r="J8512" s="649">
        <v>0.72</v>
      </c>
    </row>
    <row r="8513" spans="1:10" hidden="1">
      <c r="A8513" s="141" t="s">
        <v>36784</v>
      </c>
      <c r="B8513" s="141" t="str">
        <f t="shared" si="132"/>
        <v>IRRIGACAO DE GRAMADO E/OU CANTEIRO COM CAMINHAO PIPA,EXCLUSIVE O FORNECIMENTO DA AGUAIRRIGACAO DE GRAMADO E/OU CANTEIRO COM CAMINHAO PIPA,EXCLUSIIRRIGACAO DE GRAMADO E/OU CANTEIRO COM CAMINHAO PIPA,EXCLUSI</v>
      </c>
      <c r="C8513" s="141" t="s">
        <v>36785</v>
      </c>
      <c r="D8513" s="141" t="s">
        <v>36786</v>
      </c>
      <c r="I8513" s="141" t="s">
        <v>27</v>
      </c>
      <c r="J8513" s="649">
        <v>0.12</v>
      </c>
    </row>
    <row r="8514" spans="1:10" hidden="1">
      <c r="A8514" s="141" t="s">
        <v>36787</v>
      </c>
      <c r="B8514" s="141" t="str">
        <f t="shared" si="132"/>
        <v>IRRIGACAO DE GRAMADO E/OU CANTEIRO COM CAMINHAO PIPA,EXCLUSIVE O FORNECIMENTO DA AGUAIRRIGACAO DE GRAMADO E/OU CANTEIRO COM CAMINHAO PIPA,EXCLUSIIRRIGACAO DE GRAMADO E/OU CANTEIRO COM CAMINHAO PIPA,EXCLUSI</v>
      </c>
      <c r="C8514" s="141" t="s">
        <v>36785</v>
      </c>
      <c r="D8514" s="141" t="s">
        <v>36786</v>
      </c>
      <c r="I8514" s="141" t="s">
        <v>27</v>
      </c>
      <c r="J8514" s="649">
        <v>0.11</v>
      </c>
    </row>
    <row r="8515" spans="1:10" hidden="1">
      <c r="A8515" s="141" t="s">
        <v>36788</v>
      </c>
      <c r="B8515" s="141" t="str">
        <f t="shared" ref="B8515:B8578" si="133">C8515&amp;D8515&amp;C8515&amp;E8515&amp;F8515&amp;G8515&amp;H8515&amp;C8515</f>
        <v>IRRIGACAO DE GRAMADO COM CAMINHAO PIPA,INCLUSIVE FORNECIMENTO DE AGUAIRRIGACAO DE GRAMADO COM CAMINHAO PIPA,INCLUSIVE FORNECIMENTIRRIGACAO DE GRAMADO COM CAMINHAO PIPA,INCLUSIVE FORNECIMENT</v>
      </c>
      <c r="C8515" s="141" t="s">
        <v>36789</v>
      </c>
      <c r="D8515" s="141" t="s">
        <v>36790</v>
      </c>
      <c r="I8515" s="141" t="s">
        <v>36701</v>
      </c>
      <c r="J8515" s="649">
        <v>39.03</v>
      </c>
    </row>
    <row r="8516" spans="1:10" hidden="1">
      <c r="A8516" s="141" t="s">
        <v>36791</v>
      </c>
      <c r="B8516" s="141" t="str">
        <f t="shared" si="133"/>
        <v>IRRIGACAO DE GRAMADO COM CAMINHAO PIPA,INCLUSIVE FORNECIMENTO DE AGUAIRRIGACAO DE GRAMADO COM CAMINHAO PIPA,INCLUSIVE FORNECIMENTIRRIGACAO DE GRAMADO COM CAMINHAO PIPA,INCLUSIVE FORNECIMENT</v>
      </c>
      <c r="C8516" s="141" t="s">
        <v>36789</v>
      </c>
      <c r="D8516" s="141" t="s">
        <v>36790</v>
      </c>
      <c r="I8516" s="141" t="s">
        <v>36701</v>
      </c>
      <c r="J8516" s="649">
        <v>38.229999999999997</v>
      </c>
    </row>
    <row r="8517" spans="1:10" hidden="1">
      <c r="A8517" s="141" t="s">
        <v>36792</v>
      </c>
      <c r="B8517" s="141" t="str">
        <f t="shared" si="133"/>
        <v>CORTE,DESGALHAMENTO,DESTOCAMENTO E DESENRAIZAMENTO DE ARVORE,COM ALTURA ATE 3,00M,DIAMETRO EM TORNO DE 15CM,COM AUXILIOCORTE,DESGALHAMENTO,DESTOCAMENTO E DESENRAIZAMENTO DE ARVOREDE EQUIPAMENTO MECANICOCORTE,DESGALHAMENTO,DESTOCAMENTO E DESENRAIZAMENTO DE ARVORE</v>
      </c>
      <c r="C8517" s="141" t="s">
        <v>36793</v>
      </c>
      <c r="D8517" s="141" t="s">
        <v>36794</v>
      </c>
      <c r="E8517" s="141" t="s">
        <v>36795</v>
      </c>
      <c r="I8517" s="141" t="s">
        <v>14</v>
      </c>
      <c r="J8517" s="649">
        <v>252.48</v>
      </c>
    </row>
    <row r="8518" spans="1:10" hidden="1">
      <c r="A8518" s="141" t="s">
        <v>36796</v>
      </c>
      <c r="B8518" s="141" t="str">
        <f t="shared" si="133"/>
        <v>CORTE,DESGALHAMENTO,DESTOCAMENTO E DESENRAIZAMENTO DE ARVORE,COM ALTURA ATE 3,00M,DIAMETRO EM TORNO DE 15CM,COM AUXILIOCORTE,DESGALHAMENTO,DESTOCAMENTO E DESENRAIZAMENTO DE ARVOREDE EQUIPAMENTO MECANICOCORTE,DESGALHAMENTO,DESTOCAMENTO E DESENRAIZAMENTO DE ARVORE</v>
      </c>
      <c r="C8518" s="141" t="s">
        <v>36793</v>
      </c>
      <c r="D8518" s="141" t="s">
        <v>36794</v>
      </c>
      <c r="E8518" s="141" t="s">
        <v>36795</v>
      </c>
      <c r="I8518" s="141" t="s">
        <v>14</v>
      </c>
      <c r="J8518" s="649">
        <v>234.2</v>
      </c>
    </row>
    <row r="8519" spans="1:10" hidden="1">
      <c r="A8519" s="141" t="s">
        <v>36797</v>
      </c>
      <c r="B8519" s="141" t="str">
        <f t="shared" si="133"/>
        <v>CORTE,DESGALHAMENTO,DESTOCAMENTO E DESENRAIZAMENTO DE ARVORE,COM ALTURA DE 3,00 A 5,00M E DIAMETRO EM TORNO DE 25CM,COMCORTE,DESGALHAMENTO,DESTOCAMENTO E DESENRAIZAMENTO DE ARVOREAUXILIO DE EQUIPAMENTO MECANICOCORTE,DESGALHAMENTO,DESTOCAMENTO E DESENRAIZAMENTO DE ARVORE</v>
      </c>
      <c r="C8519" s="141" t="s">
        <v>36793</v>
      </c>
      <c r="D8519" s="141" t="s">
        <v>36798</v>
      </c>
      <c r="E8519" s="141" t="s">
        <v>36799</v>
      </c>
      <c r="I8519" s="141" t="s">
        <v>14</v>
      </c>
      <c r="J8519" s="649">
        <v>361.13</v>
      </c>
    </row>
    <row r="8520" spans="1:10" hidden="1">
      <c r="A8520" s="141" t="s">
        <v>36800</v>
      </c>
      <c r="B8520" s="141" t="str">
        <f t="shared" si="133"/>
        <v>CORTE,DESGALHAMENTO,DESTOCAMENTO E DESENRAIZAMENTO DE ARVORE,COM ALTURA DE 3,00 A 5,00M E DIAMETRO EM TORNO DE 25CM,COMCORTE,DESGALHAMENTO,DESTOCAMENTO E DESENRAIZAMENTO DE ARVOREAUXILIO DE EQUIPAMENTO MECANICOCORTE,DESGALHAMENTO,DESTOCAMENTO E DESENRAIZAMENTO DE ARVORE</v>
      </c>
      <c r="C8520" s="141" t="s">
        <v>36793</v>
      </c>
      <c r="D8520" s="141" t="s">
        <v>36798</v>
      </c>
      <c r="E8520" s="141" t="s">
        <v>36799</v>
      </c>
      <c r="I8520" s="141" t="s">
        <v>14</v>
      </c>
      <c r="J8520" s="649">
        <v>334.96</v>
      </c>
    </row>
    <row r="8521" spans="1:10" hidden="1">
      <c r="A8521" s="141" t="s">
        <v>36801</v>
      </c>
      <c r="B8521" s="141" t="str">
        <f t="shared" si="133"/>
        <v>CORTE,DESGALHAMENTO,DESTOCAMENTO E DESENRAIZAMENTO DE ARVORE,COM ALTURA ACIMA DE 5,00M E DIAMETRO EM TORNO DE 50CM, COMCORTE,DESGALHAMENTO,DESTOCAMENTO E DESENRAIZAMENTO DE ARVOREAUXILIO DE EQUIPAMENTO MECANICOCORTE,DESGALHAMENTO,DESTOCAMENTO E DESENRAIZAMENTO DE ARVORE</v>
      </c>
      <c r="C8521" s="141" t="s">
        <v>36793</v>
      </c>
      <c r="D8521" s="141" t="s">
        <v>36802</v>
      </c>
      <c r="E8521" s="141" t="s">
        <v>36799</v>
      </c>
      <c r="I8521" s="141" t="s">
        <v>14</v>
      </c>
      <c r="J8521" s="649">
        <v>569.91999999999996</v>
      </c>
    </row>
    <row r="8522" spans="1:10" hidden="1">
      <c r="A8522" s="141" t="s">
        <v>36803</v>
      </c>
      <c r="B8522" s="141" t="str">
        <f t="shared" si="133"/>
        <v>CORTE,DESGALHAMENTO,DESTOCAMENTO E DESENRAIZAMENTO DE ARVORE,COM ALTURA ACIMA DE 5,00M E DIAMETRO EM TORNO DE 50CM, COMCORTE,DESGALHAMENTO,DESTOCAMENTO E DESENRAIZAMENTO DE ARVOREAUXILIO DE EQUIPAMENTO MECANICOCORTE,DESGALHAMENTO,DESTOCAMENTO E DESENRAIZAMENTO DE ARVORE</v>
      </c>
      <c r="C8522" s="141" t="s">
        <v>36793</v>
      </c>
      <c r="D8522" s="141" t="s">
        <v>36802</v>
      </c>
      <c r="E8522" s="141" t="s">
        <v>36799</v>
      </c>
      <c r="I8522" s="141" t="s">
        <v>14</v>
      </c>
      <c r="J8522" s="649">
        <v>526.89</v>
      </c>
    </row>
    <row r="8523" spans="1:10" hidden="1">
      <c r="A8523" s="141" t="s">
        <v>36804</v>
      </c>
      <c r="B8523" s="141" t="str">
        <f t="shared" si="133"/>
        <v>MANUTENCAO E RECOMPOSICAO DE AREAS AJARDINADAS,CORTE DE FOLHAS E RAMOS SECOS,RETIRADA DE PARASITAS, LIMPEZA E REPLANTIOMANUTENCAO E RECOMPOSICAO DE AREAS AJARDINADAS,CORTE DE FOLHDE ARBUSTOS (1 VEZ POR SEMANA)MANUTENCAO E RECOMPOSICAO DE AREAS AJARDINADAS,CORTE DE FOLH</v>
      </c>
      <c r="C8523" s="141" t="s">
        <v>36805</v>
      </c>
      <c r="D8523" s="141" t="s">
        <v>36806</v>
      </c>
      <c r="E8523" s="141" t="s">
        <v>36807</v>
      </c>
      <c r="I8523" s="141" t="s">
        <v>27</v>
      </c>
      <c r="J8523" s="649">
        <v>0.94</v>
      </c>
    </row>
    <row r="8524" spans="1:10" hidden="1">
      <c r="A8524" s="141" t="s">
        <v>36808</v>
      </c>
      <c r="B8524" s="141" t="str">
        <f t="shared" si="133"/>
        <v>MANUTENCAO E RECOMPOSICAO DE AREAS AJARDINADAS,CORTE DE FOLHAS E RAMOS SECOS,RETIRADA DE PARASITAS, LIMPEZA E REPLANTIOMANUTENCAO E RECOMPOSICAO DE AREAS AJARDINADAS,CORTE DE FOLHDE ARBUSTOS (1 VEZ POR SEMANA)MANUTENCAO E RECOMPOSICAO DE AREAS AJARDINADAS,CORTE DE FOLH</v>
      </c>
      <c r="C8524" s="141" t="s">
        <v>36805</v>
      </c>
      <c r="D8524" s="141" t="s">
        <v>36806</v>
      </c>
      <c r="E8524" s="141" t="s">
        <v>36807</v>
      </c>
      <c r="I8524" s="141" t="s">
        <v>27</v>
      </c>
      <c r="J8524" s="649">
        <v>0.81</v>
      </c>
    </row>
    <row r="8525" spans="1:10" hidden="1">
      <c r="A8525" s="141" t="s">
        <v>36809</v>
      </c>
      <c r="B8525" s="141" t="str">
        <f t="shared" si="133"/>
        <v>LIMPEZA,APOS ESVAZIAMENTO,DOS FUNDOS DE LAGOS E CANAISLIMPEZA,APOS ESVAZIAMENTO,DOS FUNDOS DE LAGOS E CANAISLIMPEZA,APOS ESVAZIAMENTO,DOS FUNDOS DE LAGOS E CANAIS</v>
      </c>
      <c r="C8525" s="141" t="s">
        <v>36810</v>
      </c>
      <c r="I8525" s="141" t="s">
        <v>27</v>
      </c>
      <c r="J8525" s="649">
        <v>2.36</v>
      </c>
    </row>
    <row r="8526" spans="1:10" hidden="1">
      <c r="A8526" s="141" t="s">
        <v>36811</v>
      </c>
      <c r="B8526" s="141" t="str">
        <f t="shared" si="133"/>
        <v>LIMPEZA,APOS ESVAZIAMENTO,DOS FUNDOS DE LAGOS E CANAISLIMPEZA,APOS ESVAZIAMENTO,DOS FUNDOS DE LAGOS E CANAISLIMPEZA,APOS ESVAZIAMENTO,DOS FUNDOS DE LAGOS E CANAIS</v>
      </c>
      <c r="C8526" s="141" t="s">
        <v>36810</v>
      </c>
      <c r="I8526" s="141" t="s">
        <v>27</v>
      </c>
      <c r="J8526" s="649">
        <v>2.04</v>
      </c>
    </row>
    <row r="8527" spans="1:10" hidden="1">
      <c r="A8527" s="141" t="s">
        <v>36812</v>
      </c>
      <c r="B8527" s="141" t="str">
        <f t="shared" si="133"/>
        <v>LIMPEZA DE SUPERFICIE DE FUNDO DE LAGOS E BACIAS DE CHAFARIZES E ENTORNOS,SEM ESVAZIAMENTO,EXCLUSIVE TRANSPORTELIMPEZA DE SUPERFICIE DE FUNDO DE LAGOS E BACIAS DE CHAFARIZLIMPEZA DE SUPERFICIE DE FUNDO DE LAGOS E BACIAS DE CHAFARIZ</v>
      </c>
      <c r="C8527" s="141" t="s">
        <v>36813</v>
      </c>
      <c r="D8527" s="141" t="s">
        <v>36814</v>
      </c>
      <c r="I8527" s="141" t="s">
        <v>27</v>
      </c>
      <c r="J8527" s="649">
        <v>31.56</v>
      </c>
    </row>
    <row r="8528" spans="1:10" hidden="1">
      <c r="A8528" s="141" t="s">
        <v>36815</v>
      </c>
      <c r="B8528" s="141" t="str">
        <f t="shared" si="133"/>
        <v>LIMPEZA DE SUPERFICIE DE FUNDO DE LAGOS E BACIAS DE CHAFARIZES E ENTORNOS,SEM ESVAZIAMENTO,EXCLUSIVE TRANSPORTELIMPEZA DE SUPERFICIE DE FUNDO DE LAGOS E BACIAS DE CHAFARIZLIMPEZA DE SUPERFICIE DE FUNDO DE LAGOS E BACIAS DE CHAFARIZ</v>
      </c>
      <c r="C8528" s="141" t="s">
        <v>36813</v>
      </c>
      <c r="D8528" s="141" t="s">
        <v>36814</v>
      </c>
      <c r="I8528" s="141" t="s">
        <v>27</v>
      </c>
      <c r="J8528" s="649">
        <v>27.38</v>
      </c>
    </row>
    <row r="8529" spans="1:10" hidden="1">
      <c r="A8529" s="141" t="s">
        <v>36816</v>
      </c>
      <c r="B8529" s="141" t="str">
        <f t="shared" si="133"/>
        <v>CORTE DE GRAMA COM ALFANGE,INCLUSIVE VARREDURA E REMOCAO DEENTULHOCORTE DE GRAMA COM ALFANGE,INCLUSIVE VARREDURA E REMOCAO DECORTE DE GRAMA COM ALFANGE,INCLUSIVE VARREDURA E REMOCAO DE</v>
      </c>
      <c r="C8529" s="141" t="s">
        <v>36817</v>
      </c>
      <c r="D8529" s="141" t="s">
        <v>36818</v>
      </c>
      <c r="I8529" s="141" t="s">
        <v>22127</v>
      </c>
      <c r="J8529" s="649">
        <v>3225.74</v>
      </c>
    </row>
    <row r="8530" spans="1:10" hidden="1">
      <c r="A8530" s="141" t="s">
        <v>36819</v>
      </c>
      <c r="B8530" s="141" t="str">
        <f t="shared" si="133"/>
        <v>CORTE DE GRAMA COM ALFANGE,INCLUSIVE VARREDURA E REMOCAO DEENTULHOCORTE DE GRAMA COM ALFANGE,INCLUSIVE VARREDURA E REMOCAO DECORTE DE GRAMA COM ALFANGE,INCLUSIVE VARREDURA E REMOCAO DE</v>
      </c>
      <c r="C8530" s="141" t="s">
        <v>36817</v>
      </c>
      <c r="D8530" s="141" t="s">
        <v>36818</v>
      </c>
      <c r="I8530" s="141" t="s">
        <v>22127</v>
      </c>
      <c r="J8530" s="649">
        <v>2803.63</v>
      </c>
    </row>
    <row r="8531" spans="1:10" hidden="1">
      <c r="A8531" s="141" t="s">
        <v>36820</v>
      </c>
      <c r="B8531" s="141" t="str">
        <f t="shared" si="133"/>
        <v>CORTE DE GRAMA COM MAQUINAS MANUAIS,INCLUSIVE VARREDURA E REMOCAO DE ENTULHOCORTE DE GRAMA COM MAQUINAS MANUAIS,INCLUSIVE VARREDURA E RECORTE DE GRAMA COM MAQUINAS MANUAIS,INCLUSIVE VARREDURA E RE</v>
      </c>
      <c r="C8531" s="141" t="s">
        <v>36821</v>
      </c>
      <c r="D8531" s="141" t="s">
        <v>36822</v>
      </c>
      <c r="I8531" s="141" t="s">
        <v>22127</v>
      </c>
      <c r="J8531" s="649">
        <v>1313.19</v>
      </c>
    </row>
    <row r="8532" spans="1:10" hidden="1">
      <c r="A8532" s="141" t="s">
        <v>36823</v>
      </c>
      <c r="B8532" s="141" t="str">
        <f t="shared" si="133"/>
        <v>CORTE DE GRAMA COM MAQUINAS MANUAIS,INCLUSIVE VARREDURA E REMOCAO DE ENTULHOCORTE DE GRAMA COM MAQUINAS MANUAIS,INCLUSIVE VARREDURA E RECORTE DE GRAMA COM MAQUINAS MANUAIS,INCLUSIVE VARREDURA E RE</v>
      </c>
      <c r="C8532" s="141" t="s">
        <v>36821</v>
      </c>
      <c r="D8532" s="141" t="s">
        <v>36822</v>
      </c>
      <c r="I8532" s="141" t="s">
        <v>22127</v>
      </c>
      <c r="J8532" s="649">
        <v>1146.18</v>
      </c>
    </row>
    <row r="8533" spans="1:10" hidden="1">
      <c r="A8533" s="141" t="s">
        <v>36824</v>
      </c>
      <c r="B8533" s="141" t="str">
        <f t="shared" si="133"/>
        <v>PODA DE ARBUSTOS TIPO CERCA VIVAPODA DE ARBUSTOS TIPO CERCA VIVAPODA DE ARBUSTOS TIPO CERCA VIVA</v>
      </c>
      <c r="C8533" s="141" t="s">
        <v>36825</v>
      </c>
      <c r="I8533" s="141" t="s">
        <v>27</v>
      </c>
      <c r="J8533" s="649">
        <v>3.91</v>
      </c>
    </row>
    <row r="8534" spans="1:10" hidden="1">
      <c r="A8534" s="141" t="s">
        <v>36826</v>
      </c>
      <c r="B8534" s="141" t="str">
        <f t="shared" si="133"/>
        <v>PODA DE ARBUSTOS TIPO CERCA VIVAPODA DE ARBUSTOS TIPO CERCA VIVAPODA DE ARBUSTOS TIPO CERCA VIVA</v>
      </c>
      <c r="C8534" s="141" t="s">
        <v>36825</v>
      </c>
      <c r="I8534" s="141" t="s">
        <v>27</v>
      </c>
      <c r="J8534" s="649">
        <v>3.39</v>
      </c>
    </row>
    <row r="8535" spans="1:10" hidden="1">
      <c r="A8535" s="141" t="s">
        <v>36827</v>
      </c>
      <c r="B8535" s="141" t="str">
        <f t="shared" si="133"/>
        <v>PODA DE ARVORES,LIMPEZA DE GALHOS SECOS E RETIRADA DE PARASITASPODA DE ARVORES,LIMPEZA DE GALHOS SECOS E RETIRADA DE PARASIPODA DE ARVORES,LIMPEZA DE GALHOS SECOS E RETIRADA DE PARASI</v>
      </c>
      <c r="C8535" s="141" t="s">
        <v>36828</v>
      </c>
      <c r="D8535" s="141" t="s">
        <v>36829</v>
      </c>
      <c r="I8535" s="141" t="s">
        <v>14</v>
      </c>
      <c r="J8535" s="649">
        <v>80.930000000000007</v>
      </c>
    </row>
    <row r="8536" spans="1:10" hidden="1">
      <c r="A8536" s="141" t="s">
        <v>36830</v>
      </c>
      <c r="B8536" s="141" t="str">
        <f t="shared" si="133"/>
        <v>PODA DE ARVORES,LIMPEZA DE GALHOS SECOS E RETIRADA DE PARASITASPODA DE ARVORES,LIMPEZA DE GALHOS SECOS E RETIRADA DE PARASIPODA DE ARVORES,LIMPEZA DE GALHOS SECOS E RETIRADA DE PARASI</v>
      </c>
      <c r="C8536" s="141" t="s">
        <v>36828</v>
      </c>
      <c r="D8536" s="141" t="s">
        <v>36829</v>
      </c>
      <c r="I8536" s="141" t="s">
        <v>14</v>
      </c>
      <c r="J8536" s="649">
        <v>70.36</v>
      </c>
    </row>
    <row r="8537" spans="1:10" hidden="1">
      <c r="A8537" s="141" t="s">
        <v>36831</v>
      </c>
      <c r="B8537" s="141" t="str">
        <f t="shared" si="133"/>
        <v>CORTE DE GRAMA COM MAQUINAS MOTORIZADAS,INCLUSIVE VARREDURAE RECOLHIMENTO DO ENTULHO (24 VEZES POR ANO)CORTE DE GRAMA COM MAQUINAS MOTORIZADAS,INCLUSIVE VARREDURACORTE DE GRAMA COM MAQUINAS MOTORIZADAS,INCLUSIVE VARREDURA</v>
      </c>
      <c r="C8537" s="141" t="s">
        <v>36832</v>
      </c>
      <c r="D8537" s="141" t="s">
        <v>36833</v>
      </c>
      <c r="I8537" s="141" t="s">
        <v>22127</v>
      </c>
      <c r="J8537" s="649">
        <v>1269.22</v>
      </c>
    </row>
    <row r="8538" spans="1:10" hidden="1">
      <c r="A8538" s="141" t="s">
        <v>36834</v>
      </c>
      <c r="B8538" s="141" t="str">
        <f t="shared" si="133"/>
        <v>CORTE DE GRAMA COM MAQUINAS MOTORIZADAS,INCLUSIVE VARREDURAE RECOLHIMENTO DO ENTULHO (24 VEZES POR ANO)CORTE DE GRAMA COM MAQUINAS MOTORIZADAS,INCLUSIVE VARREDURACORTE DE GRAMA COM MAQUINAS MOTORIZADAS,INCLUSIVE VARREDURA</v>
      </c>
      <c r="C8538" s="141" t="s">
        <v>36832</v>
      </c>
      <c r="D8538" s="141" t="s">
        <v>36833</v>
      </c>
      <c r="I8538" s="141" t="s">
        <v>22127</v>
      </c>
      <c r="J8538" s="649">
        <v>1101.95</v>
      </c>
    </row>
    <row r="8539" spans="1:10" hidden="1">
      <c r="A8539" s="141" t="s">
        <v>36835</v>
      </c>
      <c r="B8539" s="141" t="str">
        <f t="shared" si="133"/>
        <v>APARO DE BORDOS EM GRAMADOS(6 VEZES POR ANO)APARO DE BORDOS EM GRAMADOS(6 VEZES POR ANO)APARO DE BORDOS EM GRAMADOS(6 VEZES POR ANO)</v>
      </c>
      <c r="C8539" s="141" t="s">
        <v>36836</v>
      </c>
      <c r="I8539" s="141" t="s">
        <v>22044</v>
      </c>
      <c r="J8539" s="649">
        <v>327.5</v>
      </c>
    </row>
    <row r="8540" spans="1:10" hidden="1">
      <c r="A8540" s="141" t="s">
        <v>36837</v>
      </c>
      <c r="B8540" s="141" t="str">
        <f t="shared" si="133"/>
        <v>APARO DE BORDOS EM GRAMADOS(6 VEZES POR ANO)APARO DE BORDOS EM GRAMADOS(6 VEZES POR ANO)APARO DE BORDOS EM GRAMADOS(6 VEZES POR ANO)</v>
      </c>
      <c r="C8540" s="141" t="s">
        <v>36836</v>
      </c>
      <c r="I8540" s="141" t="s">
        <v>22044</v>
      </c>
      <c r="J8540" s="649">
        <v>285.08</v>
      </c>
    </row>
    <row r="8541" spans="1:10" hidden="1">
      <c r="A8541" s="141" t="s">
        <v>36838</v>
      </c>
      <c r="B8541" s="141" t="str">
        <f t="shared" si="133"/>
        <v>APARO MANUAL,COM ENXADAO OU TESOURA,DE BEIRAL DE GRAMADOAPARO MANUAL,COM ENXADAO OU TESOURA,DE BEIRAL DE GRAMADOAPARO MANUAL,COM ENXADAO OU TESOURA,DE BEIRAL DE GRAMADO</v>
      </c>
      <c r="C8541" s="141" t="s">
        <v>36839</v>
      </c>
      <c r="I8541" s="141" t="s">
        <v>285</v>
      </c>
      <c r="J8541" s="649">
        <v>0.31</v>
      </c>
    </row>
    <row r="8542" spans="1:10" hidden="1">
      <c r="A8542" s="141" t="s">
        <v>36840</v>
      </c>
      <c r="B8542" s="141" t="str">
        <f t="shared" si="133"/>
        <v>APARO MANUAL,COM ENXADAO OU TESOURA,DE BEIRAL DE GRAMADOAPARO MANUAL,COM ENXADAO OU TESOURA,DE BEIRAL DE GRAMADOAPARO MANUAL,COM ENXADAO OU TESOURA,DE BEIRAL DE GRAMADO</v>
      </c>
      <c r="C8542" s="141" t="s">
        <v>36839</v>
      </c>
      <c r="I8542" s="141" t="s">
        <v>285</v>
      </c>
      <c r="J8542" s="649">
        <v>0.27</v>
      </c>
    </row>
    <row r="8543" spans="1:10" hidden="1">
      <c r="A8543" s="141" t="s">
        <v>36841</v>
      </c>
      <c r="B8543" s="141" t="str">
        <f t="shared" si="133"/>
        <v>APARO MANUAL DE CAPIM,COM TESOURA,AO REDOR DE MUDAS VEGETAISAPARO MANUAL DE CAPIM,COM TESOURA,AO REDOR DE MUDAS VEGETAISAPARO MANUAL DE CAPIM,COM TESOURA,AO REDOR DE MUDAS VEGETAIS</v>
      </c>
      <c r="C8543" s="141" t="s">
        <v>36842</v>
      </c>
      <c r="I8543" s="141" t="s">
        <v>285</v>
      </c>
      <c r="J8543" s="649">
        <v>1.56</v>
      </c>
    </row>
    <row r="8544" spans="1:10" hidden="1">
      <c r="A8544" s="141" t="s">
        <v>36843</v>
      </c>
      <c r="B8544" s="141" t="str">
        <f t="shared" si="133"/>
        <v>APARO MANUAL DE CAPIM,COM TESOURA,AO REDOR DE MUDAS VEGETAISAPARO MANUAL DE CAPIM,COM TESOURA,AO REDOR DE MUDAS VEGETAISAPARO MANUAL DE CAPIM,COM TESOURA,AO REDOR DE MUDAS VEGETAIS</v>
      </c>
      <c r="C8544" s="141" t="s">
        <v>36842</v>
      </c>
      <c r="I8544" s="141" t="s">
        <v>285</v>
      </c>
      <c r="J8544" s="649">
        <v>1.35</v>
      </c>
    </row>
    <row r="8545" spans="1:10" hidden="1">
      <c r="A8545" s="141" t="s">
        <v>36844</v>
      </c>
      <c r="B8545" s="141" t="str">
        <f t="shared" si="133"/>
        <v>ARRANCAMENTO DE ERVAS DANINHAS PELA RAIZ,EM AREA GRAMADAARRANCAMENTO DE ERVAS DANINHAS PELA RAIZ,EM AREA GRAMADAARRANCAMENTO DE ERVAS DANINHAS PELA RAIZ,EM AREA GRAMADA</v>
      </c>
      <c r="C8545" s="141" t="s">
        <v>36845</v>
      </c>
      <c r="I8545" s="141" t="s">
        <v>27</v>
      </c>
      <c r="J8545" s="649">
        <v>1.25</v>
      </c>
    </row>
    <row r="8546" spans="1:10" hidden="1">
      <c r="A8546" s="141" t="s">
        <v>36846</v>
      </c>
      <c r="B8546" s="141" t="str">
        <f t="shared" si="133"/>
        <v>ARRANCAMENTO DE ERVAS DANINHAS PELA RAIZ,EM AREA GRAMADAARRANCAMENTO DE ERVAS DANINHAS PELA RAIZ,EM AREA GRAMADAARRANCAMENTO DE ERVAS DANINHAS PELA RAIZ,EM AREA GRAMADA</v>
      </c>
      <c r="C8546" s="141" t="s">
        <v>36845</v>
      </c>
      <c r="I8546" s="141" t="s">
        <v>27</v>
      </c>
      <c r="J8546" s="649">
        <v>1.08</v>
      </c>
    </row>
    <row r="8547" spans="1:10" hidden="1">
      <c r="A8547" s="141" t="s">
        <v>36847</v>
      </c>
      <c r="B8547" s="141" t="str">
        <f t="shared" si="133"/>
        <v>CAPINA DE ERVAS,GRAMINEAS,ETC,EM AREA DE BRITACAPINA DE ERVAS,GRAMINEAS,ETC,EM AREA DE BRITACAPINA DE ERVAS,GRAMINEAS,ETC,EM AREA DE BRITA</v>
      </c>
      <c r="C8547" s="141" t="s">
        <v>36848</v>
      </c>
      <c r="I8547" s="141" t="s">
        <v>27</v>
      </c>
      <c r="J8547" s="649">
        <v>3.91</v>
      </c>
    </row>
    <row r="8548" spans="1:10" hidden="1">
      <c r="A8548" s="141" t="s">
        <v>36849</v>
      </c>
      <c r="B8548" s="141" t="str">
        <f t="shared" si="133"/>
        <v>CAPINA DE ERVAS,GRAMINEAS,ETC,EM AREA DE BRITACAPINA DE ERVAS,GRAMINEAS,ETC,EM AREA DE BRITACAPINA DE ERVAS,GRAMINEAS,ETC,EM AREA DE BRITA</v>
      </c>
      <c r="C8548" s="141" t="s">
        <v>36848</v>
      </c>
      <c r="I8548" s="141" t="s">
        <v>27</v>
      </c>
      <c r="J8548" s="649">
        <v>3.39</v>
      </c>
    </row>
    <row r="8549" spans="1:10" hidden="1">
      <c r="A8549" s="141" t="s">
        <v>36850</v>
      </c>
      <c r="B8549" s="141" t="str">
        <f t="shared" si="133"/>
        <v>CAPINA DE ERVAS,GRAMINEAS,ETC,EM SUPERFICIE ENSAIBRADACAPINA DE ERVAS,GRAMINEAS,ETC,EM SUPERFICIE ENSAIBRADACAPINA DE ERVAS,GRAMINEAS,ETC,EM SUPERFICIE ENSAIBRADA</v>
      </c>
      <c r="C8549" s="141" t="s">
        <v>36851</v>
      </c>
      <c r="I8549" s="141" t="s">
        <v>27</v>
      </c>
      <c r="J8549" s="649">
        <v>0.18</v>
      </c>
    </row>
    <row r="8550" spans="1:10" hidden="1">
      <c r="A8550" s="141" t="s">
        <v>36852</v>
      </c>
      <c r="B8550" s="141" t="str">
        <f t="shared" si="133"/>
        <v>CAPINA DE ERVAS,GRAMINEAS,ETC,EM SUPERFICIE ENSAIBRADACAPINA DE ERVAS,GRAMINEAS,ETC,EM SUPERFICIE ENSAIBRADACAPINA DE ERVAS,GRAMINEAS,ETC,EM SUPERFICIE ENSAIBRADA</v>
      </c>
      <c r="C8550" s="141" t="s">
        <v>36851</v>
      </c>
      <c r="I8550" s="141" t="s">
        <v>27</v>
      </c>
      <c r="J8550" s="649">
        <v>0.16</v>
      </c>
    </row>
    <row r="8551" spans="1:10" hidden="1">
      <c r="A8551" s="141" t="s">
        <v>36853</v>
      </c>
      <c r="B8551" s="141" t="str">
        <f t="shared" si="133"/>
        <v>CAPINA PARA CONSTRUCAO DE TRILHAS E ACEIROS,SOBRE MATERIAL DE 1ª CATEGORIA,A CEU ABERTO,ATE A PROFUNDIDADE DE 0,10MCAPINA PARA CONSTRUCAO DE TRILHAS E ACEIROS,SOBRE MATERIAL DCAPINA PARA CONSTRUCAO DE TRILHAS E ACEIROS,SOBRE MATERIAL D</v>
      </c>
      <c r="C8551" s="141" t="s">
        <v>36854</v>
      </c>
      <c r="D8551" s="141" t="s">
        <v>36855</v>
      </c>
      <c r="I8551" s="141" t="s">
        <v>27</v>
      </c>
      <c r="J8551" s="649">
        <v>3.13</v>
      </c>
    </row>
    <row r="8552" spans="1:10" hidden="1">
      <c r="A8552" s="141" t="s">
        <v>36856</v>
      </c>
      <c r="B8552" s="141" t="str">
        <f t="shared" si="133"/>
        <v>CAPINA PARA CONSTRUCAO DE TRILHAS E ACEIROS,SOBRE MATERIAL DE 1ª CATEGORIA,A CEU ABERTO,ATE A PROFUNDIDADE DE 0,10MCAPINA PARA CONSTRUCAO DE TRILHAS E ACEIROS,SOBRE MATERIAL DCAPINA PARA CONSTRUCAO DE TRILHAS E ACEIROS,SOBRE MATERIAL D</v>
      </c>
      <c r="C8552" s="141" t="s">
        <v>36854</v>
      </c>
      <c r="D8552" s="141" t="s">
        <v>36855</v>
      </c>
      <c r="I8552" s="141" t="s">
        <v>27</v>
      </c>
      <c r="J8552" s="649">
        <v>2.71</v>
      </c>
    </row>
    <row r="8553" spans="1:10" hidden="1">
      <c r="A8553" s="141" t="s">
        <v>36857</v>
      </c>
      <c r="B8553" s="141" t="str">
        <f t="shared" si="133"/>
        <v>ENCHIMENTO DE CAVAS,SENDO UM TERCO COM TERRA PRETA VEGETALENCHIMENTO DE CAVAS,SENDO UM TERCO COM TERRA PRETA VEGETALENCHIMENTO DE CAVAS,SENDO UM TERCO COM TERRA PRETA VEGETAL</v>
      </c>
      <c r="C8553" s="141" t="s">
        <v>36858</v>
      </c>
      <c r="I8553" s="141" t="s">
        <v>4524</v>
      </c>
      <c r="J8553" s="649">
        <v>104.03</v>
      </c>
    </row>
    <row r="8554" spans="1:10" hidden="1">
      <c r="A8554" s="141" t="s">
        <v>36859</v>
      </c>
      <c r="B8554" s="141" t="str">
        <f t="shared" si="133"/>
        <v>ENCHIMENTO DE CAVAS,SENDO UM TERCO COM TERRA PRETA VEGETALENCHIMENTO DE CAVAS,SENDO UM TERCO COM TERRA PRETA VEGETALENCHIMENTO DE CAVAS,SENDO UM TERCO COM TERRA PRETA VEGETAL</v>
      </c>
      <c r="C8554" s="141" t="s">
        <v>36858</v>
      </c>
      <c r="I8554" s="141" t="s">
        <v>4524</v>
      </c>
      <c r="J8554" s="649">
        <v>102.99</v>
      </c>
    </row>
    <row r="8555" spans="1:10" hidden="1">
      <c r="A8555" s="141" t="s">
        <v>36860</v>
      </c>
      <c r="B8555" s="141" t="str">
        <f t="shared" si="133"/>
        <v>CALAGEM DE GRAMADOS(1 VEZ POR ANO)CALAGEM DE GRAMADOS(1 VEZ POR ANO)CALAGEM DE GRAMADOS(1 VEZ POR ANO)</v>
      </c>
      <c r="C8555" s="141" t="s">
        <v>36861</v>
      </c>
      <c r="I8555" s="141" t="s">
        <v>22127</v>
      </c>
      <c r="J8555" s="649">
        <v>1048.6199999999999</v>
      </c>
    </row>
    <row r="8556" spans="1:10" hidden="1">
      <c r="A8556" s="141" t="s">
        <v>36862</v>
      </c>
      <c r="B8556" s="141" t="str">
        <f t="shared" si="133"/>
        <v>CALAGEM DE GRAMADOS(1 VEZ POR ANO)CALAGEM DE GRAMADOS(1 VEZ POR ANO)CALAGEM DE GRAMADOS(1 VEZ POR ANO)</v>
      </c>
      <c r="C8556" s="141" t="s">
        <v>36861</v>
      </c>
      <c r="I8556" s="141" t="s">
        <v>22127</v>
      </c>
      <c r="J8556" s="649">
        <v>967.44</v>
      </c>
    </row>
    <row r="8557" spans="1:10" hidden="1">
      <c r="A8557" s="141" t="s">
        <v>36863</v>
      </c>
      <c r="B8557" s="141" t="str">
        <f t="shared" si="133"/>
        <v>APLICACAO DE HERBICIDA SELETIVO EM GRAMADOS(2 VEZES POR ANO)APLICACAO DE HERBICIDA SELETIVO EM GRAMADOS(2 VEZES POR ANO)APLICACAO DE HERBICIDA SELETIVO EM GRAMADOS(2 VEZES POR ANO)</v>
      </c>
      <c r="C8557" s="141" t="s">
        <v>36864</v>
      </c>
      <c r="I8557" s="141" t="s">
        <v>22127</v>
      </c>
      <c r="J8557" s="649">
        <v>493.78</v>
      </c>
    </row>
    <row r="8558" spans="1:10" hidden="1">
      <c r="A8558" s="141" t="s">
        <v>71</v>
      </c>
      <c r="B8558" s="141" t="str">
        <f t="shared" si="133"/>
        <v>APLICACAO DE HERBICIDA SELETIVO EM GRAMADOS(2 VEZES POR ANO)APLICACAO DE HERBICIDA SELETIVO EM GRAMADOS(2 VEZES POR ANO)APLICACAO DE HERBICIDA SELETIVO EM GRAMADOS(2 VEZES POR ANO)</v>
      </c>
      <c r="C8558" s="141" t="s">
        <v>36864</v>
      </c>
      <c r="I8558" s="141" t="s">
        <v>22127</v>
      </c>
      <c r="J8558" s="649">
        <v>451.96</v>
      </c>
    </row>
    <row r="8559" spans="1:10" hidden="1">
      <c r="A8559" s="141" t="s">
        <v>36865</v>
      </c>
      <c r="B8559" s="141" t="str">
        <f t="shared" si="133"/>
        <v>APLICACAO DE HERBICIDA DE ACAO TOTAL EM SUPERFICIES PAVIMENTADAS COM PEDRA PORTUGUESA(2 VEZES POR ANO)APLICACAO DE HERBICIDA DE ACAO TOTAL EM SUPERFICIES PAVIMENTAPLICACAO DE HERBICIDA DE ACAO TOTAL EM SUPERFICIES PAVIMENT</v>
      </c>
      <c r="C8559" s="141" t="s">
        <v>36866</v>
      </c>
      <c r="D8559" s="141" t="s">
        <v>36867</v>
      </c>
      <c r="I8559" s="141" t="s">
        <v>22127</v>
      </c>
      <c r="J8559" s="649">
        <v>1074.82</v>
      </c>
    </row>
    <row r="8560" spans="1:10" hidden="1">
      <c r="A8560" s="141" t="s">
        <v>36868</v>
      </c>
      <c r="B8560" s="141" t="str">
        <f t="shared" si="133"/>
        <v>APLICACAO DE HERBICIDA DE ACAO TOTAL EM SUPERFICIES PAVIMENTADAS COM PEDRA PORTUGUESA(2 VEZES POR ANO)APLICACAO DE HERBICIDA DE ACAO TOTAL EM SUPERFICIES PAVIMENTAPLICACAO DE HERBICIDA DE ACAO TOTAL EM SUPERFICIES PAVIMENT</v>
      </c>
      <c r="C8560" s="141" t="s">
        <v>36866</v>
      </c>
      <c r="D8560" s="141" t="s">
        <v>36867</v>
      </c>
      <c r="I8560" s="141" t="s">
        <v>22127</v>
      </c>
      <c r="J8560" s="649">
        <v>1041.3699999999999</v>
      </c>
    </row>
    <row r="8561" spans="1:10" hidden="1">
      <c r="A8561" s="141" t="s">
        <v>36869</v>
      </c>
      <c r="B8561" s="141" t="str">
        <f t="shared" si="133"/>
        <v>COMBATE AS FORMIGAS,COM APLICACAO DE FORMICIDA,EM ENCOSTA,EXCLUSIVE ESTECOMBATE AS FORMIGAS,COM APLICACAO DE FORMICIDA,EM ENCOSTA,EXCOMBATE AS FORMIGAS,COM APLICACAO DE FORMICIDA,EM ENCOSTA,EX</v>
      </c>
      <c r="C8561" s="141" t="s">
        <v>36870</v>
      </c>
      <c r="D8561" s="141" t="s">
        <v>36492</v>
      </c>
      <c r="I8561" s="141" t="s">
        <v>22127</v>
      </c>
      <c r="J8561" s="649">
        <v>62.7</v>
      </c>
    </row>
    <row r="8562" spans="1:10" hidden="1">
      <c r="A8562" s="141" t="s">
        <v>36871</v>
      </c>
      <c r="B8562" s="141" t="str">
        <f t="shared" si="133"/>
        <v>COMBATE AS FORMIGAS,COM APLICACAO DE FORMICIDA,EM ENCOSTA,EXCLUSIVE ESTECOMBATE AS FORMIGAS,COM APLICACAO DE FORMICIDA,EM ENCOSTA,EXCOMBATE AS FORMIGAS,COM APLICACAO DE FORMICIDA,EM ENCOSTA,EX</v>
      </c>
      <c r="C8562" s="141" t="s">
        <v>36870</v>
      </c>
      <c r="D8562" s="141" t="s">
        <v>36492</v>
      </c>
      <c r="I8562" s="141" t="s">
        <v>22127</v>
      </c>
      <c r="J8562" s="649">
        <v>54.34</v>
      </c>
    </row>
    <row r="8563" spans="1:10" hidden="1">
      <c r="A8563" s="141" t="s">
        <v>36872</v>
      </c>
      <c r="B8563" s="141" t="str">
        <f t="shared" si="133"/>
        <v>ADUBACAO QUIMICA COM FORMULA COMPLETA(NPK-04-14-08)E ALDRINIZADA,EM GRAMADOS(1 VEZ POR ANO)ADUBACAO QUIMICA COM FORMULA COMPLETA(NPK-04-14-08)E ALDRINIADUBACAO QUIMICA COM FORMULA COMPLETA(NPK-04-14-08)E ALDRINI</v>
      </c>
      <c r="C8563" s="141" t="s">
        <v>36873</v>
      </c>
      <c r="D8563" s="141" t="s">
        <v>36874</v>
      </c>
      <c r="I8563" s="141" t="s">
        <v>22127</v>
      </c>
      <c r="J8563" s="649">
        <v>2677.95</v>
      </c>
    </row>
    <row r="8564" spans="1:10" hidden="1">
      <c r="A8564" s="141" t="s">
        <v>36875</v>
      </c>
      <c r="B8564" s="141" t="str">
        <f t="shared" si="133"/>
        <v>ADUBACAO QUIMICA COM FORMULA COMPLETA(NPK-04-14-08)E ALDRINIZADA,EM GRAMADOS(1 VEZ POR ANO)ADUBACAO QUIMICA COM FORMULA COMPLETA(NPK-04-14-08)E ALDRINIADUBACAO QUIMICA COM FORMULA COMPLETA(NPK-04-14-08)E ALDRINI</v>
      </c>
      <c r="C8564" s="141" t="s">
        <v>36873</v>
      </c>
      <c r="D8564" s="141" t="s">
        <v>36874</v>
      </c>
      <c r="I8564" s="141" t="s">
        <v>22127</v>
      </c>
      <c r="J8564" s="649">
        <v>2596.77</v>
      </c>
    </row>
    <row r="8565" spans="1:10" hidden="1">
      <c r="A8565" s="141" t="s">
        <v>36876</v>
      </c>
      <c r="B8565" s="141" t="str">
        <f t="shared" si="133"/>
        <v>ADUBACAO NITROGENADA EM GRAMADOS(5 VEZES POR ANO)ADUBACAO NITROGENADA EM GRAMADOS(5 VEZES POR ANO)ADUBACAO NITROGENADA EM GRAMADOS(5 VEZES POR ANO)</v>
      </c>
      <c r="C8565" s="141" t="s">
        <v>36877</v>
      </c>
      <c r="I8565" s="141" t="s">
        <v>22127</v>
      </c>
      <c r="J8565" s="649">
        <v>1606.35</v>
      </c>
    </row>
    <row r="8566" spans="1:10" hidden="1">
      <c r="A8566" s="141" t="s">
        <v>53</v>
      </c>
      <c r="B8566" s="141" t="str">
        <f t="shared" si="133"/>
        <v>ADUBACAO NITROGENADA EM GRAMADOS(5 VEZES POR ANO)ADUBACAO NITROGENADA EM GRAMADOS(5 VEZES POR ANO)ADUBACAO NITROGENADA EM GRAMADOS(5 VEZES POR ANO)</v>
      </c>
      <c r="C8566" s="141" t="s">
        <v>36877</v>
      </c>
      <c r="I8566" s="141" t="s">
        <v>22127</v>
      </c>
      <c r="J8566" s="649">
        <v>1525.17</v>
      </c>
    </row>
    <row r="8567" spans="1:10" hidden="1">
      <c r="A8567" s="141" t="s">
        <v>36878</v>
      </c>
      <c r="B8567" s="141" t="str">
        <f t="shared" si="133"/>
        <v>ADUBO ORGANICO(ESTERCO DE GADO).FORNECIMENTOADUBO ORGANICO(ESTERCO DE GADO).FORNECIMENTOADUBO ORGANICO(ESTERCO DE GADO).FORNECIMENTO</v>
      </c>
      <c r="C8567" s="141" t="s">
        <v>36879</v>
      </c>
      <c r="I8567" s="141" t="s">
        <v>4524</v>
      </c>
      <c r="J8567" s="649">
        <v>444.96</v>
      </c>
    </row>
    <row r="8568" spans="1:10" hidden="1">
      <c r="A8568" s="141" t="s">
        <v>36880</v>
      </c>
      <c r="B8568" s="141" t="str">
        <f t="shared" si="133"/>
        <v>ADUBO ORGANICO(ESTERCO DE GADO).FORNECIMENTOADUBO ORGANICO(ESTERCO DE GADO).FORNECIMENTOADUBO ORGANICO(ESTERCO DE GADO).FORNECIMENTO</v>
      </c>
      <c r="C8568" s="141" t="s">
        <v>36879</v>
      </c>
      <c r="I8568" s="141" t="s">
        <v>4524</v>
      </c>
      <c r="J8568" s="649">
        <v>444.96</v>
      </c>
    </row>
    <row r="8569" spans="1:10" hidden="1">
      <c r="A8569" s="141" t="s">
        <v>36881</v>
      </c>
      <c r="B8569" s="141" t="str">
        <f t="shared" si="133"/>
        <v>ATERRO COM TERRA PRETA VEGETAL,PARA EXECUCAO DE GRAMADOSATERRO COM TERRA PRETA VEGETAL,PARA EXECUCAO DE GRAMADOSATERRO COM TERRA PRETA VEGETAL,PARA EXECUCAO DE GRAMADOS</v>
      </c>
      <c r="C8569" s="141" t="s">
        <v>36882</v>
      </c>
      <c r="I8569" s="141" t="s">
        <v>4524</v>
      </c>
      <c r="J8569" s="649">
        <v>341.05</v>
      </c>
    </row>
    <row r="8570" spans="1:10" hidden="1">
      <c r="A8570" s="141" t="s">
        <v>51</v>
      </c>
      <c r="B8570" s="141" t="str">
        <f t="shared" si="133"/>
        <v>ATERRO COM TERRA PRETA VEGETAL,PARA EXECUCAO DE GRAMADOSATERRO COM TERRA PRETA VEGETAL,PARA EXECUCAO DE GRAMADOSATERRO COM TERRA PRETA VEGETAL,PARA EXECUCAO DE GRAMADOS</v>
      </c>
      <c r="C8570" s="141" t="s">
        <v>36882</v>
      </c>
      <c r="I8570" s="141" t="s">
        <v>4524</v>
      </c>
      <c r="J8570" s="649">
        <v>335.62</v>
      </c>
    </row>
    <row r="8571" spans="1:10" hidden="1">
      <c r="A8571" s="141" t="s">
        <v>36883</v>
      </c>
      <c r="B8571" s="141" t="str">
        <f t="shared" si="133"/>
        <v>TERRA ESTRUMADA,INCLUSIVE CARGA,TRANSPORTE E DESCARGA.FORNECIMENTOTERRA ESTRUMADA,INCLUSIVE CARGA,TRANSPORTE E DESCARGA.FORNECTERRA ESTRUMADA,INCLUSIVE CARGA,TRANSPORTE E DESCARGA.FORNEC</v>
      </c>
      <c r="C8571" s="141" t="s">
        <v>36884</v>
      </c>
      <c r="D8571" s="141" t="s">
        <v>36885</v>
      </c>
      <c r="I8571" s="141" t="s">
        <v>4524</v>
      </c>
      <c r="J8571" s="649">
        <v>250</v>
      </c>
    </row>
    <row r="8572" spans="1:10" hidden="1">
      <c r="A8572" s="141" t="s">
        <v>36886</v>
      </c>
      <c r="B8572" s="141" t="str">
        <f t="shared" si="133"/>
        <v>TERRA ESTRUMADA,INCLUSIVE CARGA,TRANSPORTE E DESCARGA.FORNECIMENTOTERRA ESTRUMADA,INCLUSIVE CARGA,TRANSPORTE E DESCARGA.FORNECTERRA ESTRUMADA,INCLUSIVE CARGA,TRANSPORTE E DESCARGA.FORNEC</v>
      </c>
      <c r="C8572" s="141" t="s">
        <v>36884</v>
      </c>
      <c r="D8572" s="141" t="s">
        <v>36885</v>
      </c>
      <c r="I8572" s="141" t="s">
        <v>4524</v>
      </c>
      <c r="J8572" s="649">
        <v>250</v>
      </c>
    </row>
    <row r="8573" spans="1:10" hidden="1">
      <c r="A8573" s="141" t="s">
        <v>36887</v>
      </c>
      <c r="B8573" s="141" t="str">
        <f t="shared" si="133"/>
        <v>ARRANCAMENTO E REPLANTIO DE ARVORE ADULTA, COM ATE 3,00M DEALTURA E ATE 15CM DE DIAMETRO, INCLUSIVE ESCAVACAO E REGA DUARRANCAMENTO E REPLANTIO DE ARVORE ADULTA, COM ATE 3,00M DERANTE 15 DIAS,EXCLUSIVE TRANSPORTEARRANCAMENTO E REPLANTIO DE ARVORE ADULTA, COM ATE 3,00M DE</v>
      </c>
      <c r="C8573" s="141" t="s">
        <v>36888</v>
      </c>
      <c r="D8573" s="141" t="s">
        <v>36889</v>
      </c>
      <c r="E8573" s="141" t="s">
        <v>36890</v>
      </c>
      <c r="I8573" s="141" t="s">
        <v>14</v>
      </c>
      <c r="J8573" s="649">
        <v>125.41</v>
      </c>
    </row>
    <row r="8574" spans="1:10" hidden="1">
      <c r="A8574" s="141" t="s">
        <v>36891</v>
      </c>
      <c r="B8574" s="141" t="str">
        <f t="shared" si="133"/>
        <v>ARRANCAMENTO E REPLANTIO DE ARVORE ADULTA, COM ATE 3,00M DEALTURA E ATE 15CM DE DIAMETRO, INCLUSIVE ESCAVACAO E REGA DUARRANCAMENTO E REPLANTIO DE ARVORE ADULTA, COM ATE 3,00M DERANTE 15 DIAS,EXCLUSIVE TRANSPORTEARRANCAMENTO E REPLANTIO DE ARVORE ADULTA, COM ATE 3,00M DE</v>
      </c>
      <c r="C8574" s="141" t="s">
        <v>36888</v>
      </c>
      <c r="D8574" s="141" t="s">
        <v>36889</v>
      </c>
      <c r="E8574" s="141" t="s">
        <v>36890</v>
      </c>
      <c r="I8574" s="141" t="s">
        <v>14</v>
      </c>
      <c r="J8574" s="649">
        <v>108.68</v>
      </c>
    </row>
    <row r="8575" spans="1:10" hidden="1">
      <c r="A8575" s="141" t="s">
        <v>36892</v>
      </c>
      <c r="B8575" s="141" t="str">
        <f t="shared" si="133"/>
        <v>ARRANCAMENTO E REPLANTIO DE ARVORE ADULTA,ENTRE 3,00 E 5,00MDE ALTURA E ATE 20CM DE DIAMETRO,INCLUSIVE ESCAVACAO E REGAARRANCAMENTO E REPLANTIO DE ARVORE ADULTA,ENTRE 3,00 E 5,00MDURANTE 15 DIAS,EXCLUSIVE TRANSPORTEARRANCAMENTO E REPLANTIO DE ARVORE ADULTA,ENTRE 3,00 E 5,00M</v>
      </c>
      <c r="C8575" s="141" t="s">
        <v>36893</v>
      </c>
      <c r="D8575" s="141" t="s">
        <v>36894</v>
      </c>
      <c r="E8575" s="141" t="s">
        <v>36895</v>
      </c>
      <c r="I8575" s="141" t="s">
        <v>14</v>
      </c>
      <c r="J8575" s="649">
        <v>164.6</v>
      </c>
    </row>
    <row r="8576" spans="1:10" hidden="1">
      <c r="A8576" s="141" t="s">
        <v>36896</v>
      </c>
      <c r="B8576" s="141" t="str">
        <f t="shared" si="133"/>
        <v>ARRANCAMENTO E REPLANTIO DE ARVORE ADULTA,ENTRE 3,00 E 5,00MDE ALTURA E ATE 20CM DE DIAMETRO,INCLUSIVE ESCAVACAO E REGAARRANCAMENTO E REPLANTIO DE ARVORE ADULTA,ENTRE 3,00 E 5,00MDURANTE 15 DIAS,EXCLUSIVE TRANSPORTEARRANCAMENTO E REPLANTIO DE ARVORE ADULTA,ENTRE 3,00 E 5,00M</v>
      </c>
      <c r="C8576" s="141" t="s">
        <v>36893</v>
      </c>
      <c r="D8576" s="141" t="s">
        <v>36894</v>
      </c>
      <c r="E8576" s="141" t="s">
        <v>36895</v>
      </c>
      <c r="I8576" s="141" t="s">
        <v>14</v>
      </c>
      <c r="J8576" s="649">
        <v>142.63999999999999</v>
      </c>
    </row>
    <row r="8577" spans="1:10" hidden="1">
      <c r="A8577" s="141" t="s">
        <v>36897</v>
      </c>
      <c r="B8577" s="141" t="str">
        <f t="shared" si="133"/>
        <v>ARRANCAMENTO E REPLANTIO DE ARVORE ADULTA,ACIMA DE 5,00M DEALTURA E MAIS DE 20CM DE DIAMETRO,INCLUSIVE ESCAVACAO E REGAARRANCAMENTO E REPLANTIO DE ARVORE ADULTA,ACIMA DE 5,00M DE DURANTE 15 DIAS,EXCLUSIVE TRANSPORTEARRANCAMENTO E REPLANTIO DE ARVORE ADULTA,ACIMA DE 5,00M DE</v>
      </c>
      <c r="C8577" s="141" t="s">
        <v>36898</v>
      </c>
      <c r="D8577" s="141" t="s">
        <v>36899</v>
      </c>
      <c r="E8577" s="141" t="s">
        <v>36900</v>
      </c>
      <c r="I8577" s="141" t="s">
        <v>14</v>
      </c>
      <c r="J8577" s="649">
        <v>190.47</v>
      </c>
    </row>
    <row r="8578" spans="1:10" hidden="1">
      <c r="A8578" s="141" t="s">
        <v>36901</v>
      </c>
      <c r="B8578" s="141" t="str">
        <f t="shared" si="133"/>
        <v>ARRANCAMENTO E REPLANTIO DE ARVORE ADULTA,ACIMA DE 5,00M DEALTURA E MAIS DE 20CM DE DIAMETRO,INCLUSIVE ESCAVACAO E REGAARRANCAMENTO E REPLANTIO DE ARVORE ADULTA,ACIMA DE 5,00M DE DURANTE 15 DIAS,EXCLUSIVE TRANSPORTEARRANCAMENTO E REPLANTIO DE ARVORE ADULTA,ACIMA DE 5,00M DE</v>
      </c>
      <c r="C8578" s="141" t="s">
        <v>36898</v>
      </c>
      <c r="D8578" s="141" t="s">
        <v>36899</v>
      </c>
      <c r="E8578" s="141" t="s">
        <v>36900</v>
      </c>
      <c r="I8578" s="141" t="s">
        <v>14</v>
      </c>
      <c r="J8578" s="649">
        <v>165.06</v>
      </c>
    </row>
    <row r="8579" spans="1:10" hidden="1">
      <c r="A8579" s="141" t="s">
        <v>36902</v>
      </c>
      <c r="B8579" s="141" t="str">
        <f t="shared" ref="B8579:B8642" si="134">C8579&amp;D8579&amp;C8579&amp;E8579&amp;F8579&amp;G8579&amp;H8579&amp;C8579</f>
        <v>RETIRADA DE GRAMINEAS EM PISO DE PEDRA PORTUGUESA,UTILIZANDO ROCADEIRA COSTALRETIRADA DE GRAMINEAS EM PISO DE PEDRA PORTUGUESA,UTILIZANDORETIRADA DE GRAMINEAS EM PISO DE PEDRA PORTUGUESA,UTILIZANDO</v>
      </c>
      <c r="C8579" s="141" t="s">
        <v>36903</v>
      </c>
      <c r="D8579" s="141" t="s">
        <v>36904</v>
      </c>
      <c r="I8579" s="141" t="s">
        <v>27</v>
      </c>
      <c r="J8579" s="649">
        <v>1.75</v>
      </c>
    </row>
    <row r="8580" spans="1:10" hidden="1">
      <c r="A8580" s="141" t="s">
        <v>36905</v>
      </c>
      <c r="B8580" s="141" t="str">
        <f t="shared" si="134"/>
        <v>RETIRADA DE GRAMINEAS EM PISO DE PEDRA PORTUGUESA,UTILIZANDO ROCADEIRA COSTALRETIRADA DE GRAMINEAS EM PISO DE PEDRA PORTUGUESA,UTILIZANDORETIRADA DE GRAMINEAS EM PISO DE PEDRA PORTUGUESA,UTILIZANDO</v>
      </c>
      <c r="C8580" s="141" t="s">
        <v>36903</v>
      </c>
      <c r="D8580" s="141" t="s">
        <v>36904</v>
      </c>
      <c r="I8580" s="141" t="s">
        <v>27</v>
      </c>
      <c r="J8580" s="649">
        <v>1.54</v>
      </c>
    </row>
    <row r="8581" spans="1:10" hidden="1">
      <c r="A8581" s="141" t="s">
        <v>36906</v>
      </c>
      <c r="B8581" s="141" t="str">
        <f t="shared" si="134"/>
        <v>RETIRADA DE COBERTURA VEGETAL DE PISO DE JUNTA SECARETIRADA DE COBERTURA VEGETAL DE PISO DE JUNTA SECARETIRADA DE COBERTURA VEGETAL DE PISO DE JUNTA SECA</v>
      </c>
      <c r="C8581" s="141" t="s">
        <v>36907</v>
      </c>
      <c r="I8581" s="141" t="s">
        <v>285</v>
      </c>
      <c r="J8581" s="649">
        <v>23.51</v>
      </c>
    </row>
    <row r="8582" spans="1:10" hidden="1">
      <c r="A8582" s="141" t="s">
        <v>36908</v>
      </c>
      <c r="B8582" s="141" t="str">
        <f t="shared" si="134"/>
        <v>RETIRADA DE COBERTURA VEGETAL DE PISO DE JUNTA SECARETIRADA DE COBERTURA VEGETAL DE PISO DE JUNTA SECARETIRADA DE COBERTURA VEGETAL DE PISO DE JUNTA SECA</v>
      </c>
      <c r="C8582" s="141" t="s">
        <v>36907</v>
      </c>
      <c r="I8582" s="141" t="s">
        <v>285</v>
      </c>
      <c r="J8582" s="649">
        <v>20.37</v>
      </c>
    </row>
    <row r="8583" spans="1:10" hidden="1">
      <c r="A8583" s="141" t="s">
        <v>36909</v>
      </c>
      <c r="B8583" s="141" t="str">
        <f t="shared" si="134"/>
        <v>RETIRADA DE PROTETOR DE ARVORE,INCLUSIVE CARGA,DESCARGA E TRANSPORTERETIRADA DE PROTETOR DE ARVORE,INCLUSIVE CARGA,DESCARGA E TRRETIRADA DE PROTETOR DE ARVORE,INCLUSIVE CARGA,DESCARGA E TR</v>
      </c>
      <c r="C8583" s="141" t="s">
        <v>36910</v>
      </c>
      <c r="D8583" s="141" t="s">
        <v>36911</v>
      </c>
      <c r="I8583" s="141" t="s">
        <v>14</v>
      </c>
      <c r="J8583" s="649">
        <v>11.75</v>
      </c>
    </row>
    <row r="8584" spans="1:10" hidden="1">
      <c r="A8584" s="141" t="s">
        <v>36912</v>
      </c>
      <c r="B8584" s="141" t="str">
        <f t="shared" si="134"/>
        <v>RETIRADA DE PROTETOR DE ARVORE,INCLUSIVE CARGA,DESCARGA E TRANSPORTERETIRADA DE PROTETOR DE ARVORE,INCLUSIVE CARGA,DESCARGA E TRRETIRADA DE PROTETOR DE ARVORE,INCLUSIVE CARGA,DESCARGA E TR</v>
      </c>
      <c r="C8584" s="141" t="s">
        <v>36910</v>
      </c>
      <c r="D8584" s="141" t="s">
        <v>36911</v>
      </c>
      <c r="I8584" s="141" t="s">
        <v>14</v>
      </c>
      <c r="J8584" s="649">
        <v>10.18</v>
      </c>
    </row>
    <row r="8585" spans="1:10" hidden="1">
      <c r="A8585" s="141" t="s">
        <v>36913</v>
      </c>
      <c r="B8585" s="141" t="str">
        <f t="shared" si="134"/>
        <v>RETIRADA DE GALHOS SECOS E DE PARASITAS EM ARVORESRETIRADA DE GALHOS SECOS E DE PARASITAS EM ARVORESRETIRADA DE GALHOS SECOS E DE PARASITAS EM ARVORES</v>
      </c>
      <c r="C8585" s="141" t="s">
        <v>36914</v>
      </c>
      <c r="I8585" s="141" t="s">
        <v>14</v>
      </c>
      <c r="J8585" s="649">
        <v>78.38</v>
      </c>
    </row>
    <row r="8586" spans="1:10" hidden="1">
      <c r="A8586" s="141" t="s">
        <v>36915</v>
      </c>
      <c r="B8586" s="141" t="str">
        <f t="shared" si="134"/>
        <v>RETIRADA DE GALHOS SECOS E DE PARASITAS EM ARVORESRETIRADA DE GALHOS SECOS E DE PARASITAS EM ARVORESRETIRADA DE GALHOS SECOS E DE PARASITAS EM ARVORES</v>
      </c>
      <c r="C8586" s="141" t="s">
        <v>36914</v>
      </c>
      <c r="I8586" s="141" t="s">
        <v>14</v>
      </c>
      <c r="J8586" s="649">
        <v>67.92</v>
      </c>
    </row>
    <row r="8587" spans="1:10" hidden="1">
      <c r="A8587" s="141" t="s">
        <v>36916</v>
      </c>
      <c r="B8587" s="141" t="str">
        <f t="shared" si="134"/>
        <v>CAMADA DE AREIA ESPALHADA MANUALMENTE,MEDIDA APOS A COMPACTACAOCAMADA DE AREIA ESPALHADA MANUALMENTE,MEDIDA APOS A COMPACTACAMADA DE AREIA ESPALHADA MANUALMENTE,MEDIDA APOS A COMPACTA</v>
      </c>
      <c r="C8587" s="141" t="s">
        <v>36917</v>
      </c>
      <c r="D8587" s="141" t="s">
        <v>33262</v>
      </c>
      <c r="I8587" s="141" t="s">
        <v>4524</v>
      </c>
      <c r="J8587" s="649">
        <v>169.54</v>
      </c>
    </row>
    <row r="8588" spans="1:10" hidden="1">
      <c r="A8588" s="141" t="s">
        <v>36918</v>
      </c>
      <c r="B8588" s="141" t="str">
        <f t="shared" si="134"/>
        <v>CAMADA DE AREIA ESPALHADA MANUALMENTE,MEDIDA APOS A COMPACTACAOCAMADA DE AREIA ESPALHADA MANUALMENTE,MEDIDA APOS A COMPACTACAMADA DE AREIA ESPALHADA MANUALMENTE,MEDIDA APOS A COMPACTA</v>
      </c>
      <c r="C8588" s="141" t="s">
        <v>36917</v>
      </c>
      <c r="D8588" s="141" t="s">
        <v>33262</v>
      </c>
      <c r="I8588" s="141" t="s">
        <v>4524</v>
      </c>
      <c r="J8588" s="649">
        <v>164.31</v>
      </c>
    </row>
    <row r="8589" spans="1:10" hidden="1">
      <c r="A8589" s="141" t="s">
        <v>36919</v>
      </c>
      <c r="B8589" s="141" t="str">
        <f t="shared" si="134"/>
        <v>EXECUCAO DE PAVIMENTACAO EM SAIBRO MELHORADO COM CIMENTO,EMCAMADAS DE 8CM DE ESPESSURA,MEDIDA APOS A COMPRESSAO,SENDO AEXECUCAO DE PAVIMENTACAO EM SAIBRO MELHORADO COM CIMENTO,EM PROPORCAO DE CIMENTO DE 5% EM VOLUME(72KG/M3),INCLUSIVE FORNECIMENTO DOS MATERIAISEXECUCAO DE PAVIMENTACAO EM SAIBRO MELHORADO COM CIMENTO,EM</v>
      </c>
      <c r="C8589" s="141" t="s">
        <v>36920</v>
      </c>
      <c r="D8589" s="141" t="s">
        <v>36921</v>
      </c>
      <c r="E8589" s="141" t="s">
        <v>36922</v>
      </c>
      <c r="F8589" s="141" t="s">
        <v>36923</v>
      </c>
      <c r="I8589" s="141" t="s">
        <v>27</v>
      </c>
      <c r="J8589" s="649">
        <v>20.86</v>
      </c>
    </row>
    <row r="8590" spans="1:10" hidden="1">
      <c r="A8590" s="141" t="s">
        <v>36924</v>
      </c>
      <c r="B8590" s="141" t="str">
        <f t="shared" si="134"/>
        <v>EXECUCAO DE PAVIMENTACAO EM SAIBRO MELHORADO COM CIMENTO,EMCAMADAS DE 8CM DE ESPESSURA,MEDIDA APOS A COMPRESSAO,SENDO AEXECUCAO DE PAVIMENTACAO EM SAIBRO MELHORADO COM CIMENTO,EM PROPORCAO DE CIMENTO DE 5% EM VOLUME(72KG/M3),INCLUSIVE FORNECIMENTO DOS MATERIAISEXECUCAO DE PAVIMENTACAO EM SAIBRO MELHORADO COM CIMENTO,EM</v>
      </c>
      <c r="C8590" s="141" t="s">
        <v>36920</v>
      </c>
      <c r="D8590" s="141" t="s">
        <v>36921</v>
      </c>
      <c r="E8590" s="141" t="s">
        <v>36922</v>
      </c>
      <c r="F8590" s="141" t="s">
        <v>36923</v>
      </c>
      <c r="I8590" s="141" t="s">
        <v>27</v>
      </c>
      <c r="J8590" s="649">
        <v>19.77</v>
      </c>
    </row>
    <row r="8591" spans="1:10" hidden="1">
      <c r="A8591" s="141" t="s">
        <v>36925</v>
      </c>
      <c r="B8591" s="141" t="str">
        <f t="shared" si="134"/>
        <v>EXECUCAO DE PAVIMENTACAO DE SAIBRO E AREIA GROSSA NA PROPORCAO DE 3:1,EM CAMADAS DE 15CM,MEDIDA APOS A COMPACTACAO,INCLUEXECUCAO DE PAVIMENTACAO DE SAIBRO E AREIA GROSSA NA PROPORCSIVE ESPALHAMENTO E REGAEXECUCAO DE PAVIMENTACAO DE SAIBRO E AREIA GROSSA NA PROPORC</v>
      </c>
      <c r="C8591" s="141" t="s">
        <v>36926</v>
      </c>
      <c r="D8591" s="141" t="s">
        <v>36927</v>
      </c>
      <c r="E8591" s="141" t="s">
        <v>36928</v>
      </c>
      <c r="I8591" s="141" t="s">
        <v>27</v>
      </c>
      <c r="J8591" s="649">
        <v>31.1</v>
      </c>
    </row>
    <row r="8592" spans="1:10" hidden="1">
      <c r="A8592" s="141" t="s">
        <v>36929</v>
      </c>
      <c r="B8592" s="141" t="str">
        <f t="shared" si="134"/>
        <v>EXECUCAO DE PAVIMENTACAO DE SAIBRO E AREIA GROSSA NA PROPORCAO DE 3:1,EM CAMADAS DE 15CM,MEDIDA APOS A COMPACTACAO,INCLUEXECUCAO DE PAVIMENTACAO DE SAIBRO E AREIA GROSSA NA PROPORCSIVE ESPALHAMENTO E REGAEXECUCAO DE PAVIMENTACAO DE SAIBRO E AREIA GROSSA NA PROPORC</v>
      </c>
      <c r="C8592" s="141" t="s">
        <v>36926</v>
      </c>
      <c r="D8592" s="141" t="s">
        <v>36927</v>
      </c>
      <c r="E8592" s="141" t="s">
        <v>36928</v>
      </c>
      <c r="I8592" s="141" t="s">
        <v>27</v>
      </c>
      <c r="J8592" s="649">
        <v>29.64</v>
      </c>
    </row>
    <row r="8593" spans="1:10" hidden="1">
      <c r="A8593" s="141" t="s">
        <v>36930</v>
      </c>
      <c r="B8593" s="141" t="str">
        <f t="shared" si="134"/>
        <v>EXECUCAO DE PAVIMENTACAO DE SAIBRO ARENOSO,EM CAMADAS DE 10CM,MEDIDA APOS A COMPACTACAO,INCLUSIVE ESPALHAMENTO E REGAEXECUCAO DE PAVIMENTACAO DE SAIBRO ARENOSO,EM CAMADAS DE 10CEXECUCAO DE PAVIMENTACAO DE SAIBRO ARENOSO,EM CAMADAS DE 10C</v>
      </c>
      <c r="C8593" s="141" t="s">
        <v>36931</v>
      </c>
      <c r="D8593" s="141" t="s">
        <v>36932</v>
      </c>
      <c r="I8593" s="141" t="s">
        <v>27</v>
      </c>
      <c r="J8593" s="649">
        <v>18.52</v>
      </c>
    </row>
    <row r="8594" spans="1:10" hidden="1">
      <c r="A8594" s="141" t="s">
        <v>36933</v>
      </c>
      <c r="B8594" s="141" t="str">
        <f t="shared" si="134"/>
        <v>EXECUCAO DE PAVIMENTACAO DE SAIBRO ARENOSO,EM CAMADAS DE 10CM,MEDIDA APOS A COMPACTACAO,INCLUSIVE ESPALHAMENTO E REGAEXECUCAO DE PAVIMENTACAO DE SAIBRO ARENOSO,EM CAMADAS DE 10CEXECUCAO DE PAVIMENTACAO DE SAIBRO ARENOSO,EM CAMADAS DE 10C</v>
      </c>
      <c r="C8594" s="141" t="s">
        <v>36931</v>
      </c>
      <c r="D8594" s="141" t="s">
        <v>36932</v>
      </c>
      <c r="I8594" s="141" t="s">
        <v>27</v>
      </c>
      <c r="J8594" s="649">
        <v>17.68</v>
      </c>
    </row>
    <row r="8595" spans="1:10" hidden="1">
      <c r="A8595" s="141" t="s">
        <v>36934</v>
      </c>
      <c r="B8595" s="141" t="str">
        <f t="shared" si="134"/>
        <v>CAMADA DE PO-DE-PEDRA ESPALHADA MANUALMENTE,MEDIDA APOS A COMPACTACAOCAMADA DE PO-DE-PEDRA ESPALHADA MANUALMENTE,MEDIDA APOS A COCAMADA DE PO-DE-PEDRA ESPALHADA MANUALMENTE,MEDIDA APOS A CO</v>
      </c>
      <c r="C8595" s="141" t="s">
        <v>36935</v>
      </c>
      <c r="D8595" s="141" t="s">
        <v>36936</v>
      </c>
      <c r="I8595" s="141" t="s">
        <v>4524</v>
      </c>
      <c r="J8595" s="649">
        <v>180.58</v>
      </c>
    </row>
    <row r="8596" spans="1:10" hidden="1">
      <c r="A8596" s="141" t="s">
        <v>36937</v>
      </c>
      <c r="B8596" s="141" t="str">
        <f t="shared" si="134"/>
        <v>CAMADA DE PO-DE-PEDRA ESPALHADA MANUALMENTE,MEDIDA APOS A COMPACTACAOCAMADA DE PO-DE-PEDRA ESPALHADA MANUALMENTE,MEDIDA APOS A COCAMADA DE PO-DE-PEDRA ESPALHADA MANUALMENTE,MEDIDA APOS A CO</v>
      </c>
      <c r="C8596" s="141" t="s">
        <v>36935</v>
      </c>
      <c r="D8596" s="141" t="s">
        <v>36936</v>
      </c>
      <c r="I8596" s="141" t="s">
        <v>4524</v>
      </c>
      <c r="J8596" s="649">
        <v>175.36</v>
      </c>
    </row>
    <row r="8597" spans="1:10" hidden="1">
      <c r="A8597" s="141" t="s">
        <v>36938</v>
      </c>
      <c r="B8597" s="141" t="str">
        <f t="shared" si="134"/>
        <v>NIVELAMENTO E COMPACTACAO DE AREAS ENSAIBRADASNIVELAMENTO E COMPACTACAO DE AREAS ENSAIBRADASNIVELAMENTO E COMPACTACAO DE AREAS ENSAIBRADAS</v>
      </c>
      <c r="C8597" s="141" t="s">
        <v>36715</v>
      </c>
      <c r="I8597" s="141" t="s">
        <v>22127</v>
      </c>
      <c r="J8597" s="649">
        <v>5056.26</v>
      </c>
    </row>
    <row r="8598" spans="1:10" hidden="1">
      <c r="A8598" s="141" t="s">
        <v>36939</v>
      </c>
      <c r="B8598" s="141" t="str">
        <f t="shared" si="134"/>
        <v>NIVELAMENTO E COMPACTACAO DE AREAS ENSAIBRADASNIVELAMENTO E COMPACTACAO DE AREAS ENSAIBRADASNIVELAMENTO E COMPACTACAO DE AREAS ENSAIBRADAS</v>
      </c>
      <c r="C8598" s="141" t="s">
        <v>36715</v>
      </c>
      <c r="I8598" s="141" t="s">
        <v>22127</v>
      </c>
      <c r="J8598" s="649">
        <v>4808.79</v>
      </c>
    </row>
    <row r="8599" spans="1:10" hidden="1">
      <c r="A8599" s="141" t="s">
        <v>36940</v>
      </c>
      <c r="B8599" s="141" t="str">
        <f t="shared" si="134"/>
        <v>CORDOES DE CONCRETO SIMPLES,COM SECAO DE (10X25)CM,MOLDADOSNO LOCAL,INCLUSIVE ESCAVACAO E REATERROCORDOES DE CONCRETO SIMPLES,COM SECAO DE (10X25)CM,MOLDADOSCORDOES DE CONCRETO SIMPLES,COM SECAO DE (10X25)CM,MOLDADOS</v>
      </c>
      <c r="C8599" s="141" t="s">
        <v>36941</v>
      </c>
      <c r="D8599" s="141" t="s">
        <v>36942</v>
      </c>
      <c r="I8599" s="141" t="s">
        <v>285</v>
      </c>
      <c r="J8599" s="649">
        <v>58.41</v>
      </c>
    </row>
    <row r="8600" spans="1:10" hidden="1">
      <c r="A8600" s="141" t="s">
        <v>36943</v>
      </c>
      <c r="B8600" s="141" t="str">
        <f t="shared" si="134"/>
        <v>CORDOES DE CONCRETO SIMPLES,COM SECAO DE (10X25)CM,MOLDADOSNO LOCAL,INCLUSIVE ESCAVACAO E REATERROCORDOES DE CONCRETO SIMPLES,COM SECAO DE (10X25)CM,MOLDADOSCORDOES DE CONCRETO SIMPLES,COM SECAO DE (10X25)CM,MOLDADOS</v>
      </c>
      <c r="C8600" s="141" t="s">
        <v>36941</v>
      </c>
      <c r="D8600" s="141" t="s">
        <v>36942</v>
      </c>
      <c r="I8600" s="141" t="s">
        <v>285</v>
      </c>
      <c r="J8600" s="649">
        <v>54.03</v>
      </c>
    </row>
    <row r="8601" spans="1:10" hidden="1">
      <c r="A8601" s="141" t="s">
        <v>36944</v>
      </c>
      <c r="B8601" s="141" t="str">
        <f t="shared" si="134"/>
        <v>CORDOES DE CONCRETO SIMPLES PRE-MOLDADO,COM SECAO DE (6X25)CM,INCLUSIVE ESCAVACAO E REATERROCORDOES DE CONCRETO SIMPLES PRE-MOLDADO,COM SECAO DE (6X25)CCORDOES DE CONCRETO SIMPLES PRE-MOLDADO,COM SECAO DE (6X25)C</v>
      </c>
      <c r="C8601" s="141" t="s">
        <v>36945</v>
      </c>
      <c r="D8601" s="141" t="s">
        <v>36946</v>
      </c>
      <c r="I8601" s="141" t="s">
        <v>285</v>
      </c>
      <c r="J8601" s="649">
        <v>33.909999999999997</v>
      </c>
    </row>
    <row r="8602" spans="1:10" hidden="1">
      <c r="A8602" s="141" t="s">
        <v>36947</v>
      </c>
      <c r="B8602" s="141" t="str">
        <f t="shared" si="134"/>
        <v>CORDOES DE CONCRETO SIMPLES PRE-MOLDADO,COM SECAO DE (6X25)CM,INCLUSIVE ESCAVACAO E REATERROCORDOES DE CONCRETO SIMPLES PRE-MOLDADO,COM SECAO DE (6X25)CCORDOES DE CONCRETO SIMPLES PRE-MOLDADO,COM SECAO DE (6X25)C</v>
      </c>
      <c r="C8602" s="141" t="s">
        <v>36945</v>
      </c>
      <c r="D8602" s="141" t="s">
        <v>36946</v>
      </c>
      <c r="I8602" s="141" t="s">
        <v>285</v>
      </c>
      <c r="J8602" s="649">
        <v>30.91</v>
      </c>
    </row>
    <row r="8603" spans="1:10" hidden="1">
      <c r="A8603" s="141" t="s">
        <v>36948</v>
      </c>
      <c r="B8603" s="141" t="str">
        <f t="shared" si="134"/>
        <v>CORDOES DE GRANITO,MEDINDO 20CM DE ALTURA E 2CM DE ESPESSURA,INCLUSIVE ESCAVACAO E REATERROCORDOES DE GRANITO,MEDINDO 20CM DE ALTURA E 2CM DE ESPESSURACORDOES DE GRANITO,MEDINDO 20CM DE ALTURA E 2CM DE ESPESSURA</v>
      </c>
      <c r="C8603" s="141" t="s">
        <v>36949</v>
      </c>
      <c r="D8603" s="141" t="s">
        <v>36950</v>
      </c>
      <c r="I8603" s="141" t="s">
        <v>285</v>
      </c>
      <c r="J8603" s="649">
        <v>140.71</v>
      </c>
    </row>
    <row r="8604" spans="1:10" hidden="1">
      <c r="A8604" s="141" t="s">
        <v>36951</v>
      </c>
      <c r="B8604" s="141" t="str">
        <f t="shared" si="134"/>
        <v>CORDOES DE GRANITO,MEDINDO 20CM DE ALTURA E 2CM DE ESPESSURA,INCLUSIVE ESCAVACAO E REATERROCORDOES DE GRANITO,MEDINDO 20CM DE ALTURA E 2CM DE ESPESSURACORDOES DE GRANITO,MEDINDO 20CM DE ALTURA E 2CM DE ESPESSURA</v>
      </c>
      <c r="C8604" s="141" t="s">
        <v>36949</v>
      </c>
      <c r="D8604" s="141" t="s">
        <v>36950</v>
      </c>
      <c r="I8604" s="141" t="s">
        <v>285</v>
      </c>
      <c r="J8604" s="649">
        <v>139.08000000000001</v>
      </c>
    </row>
    <row r="8605" spans="1:10" hidden="1">
      <c r="A8605" s="141" t="s">
        <v>36952</v>
      </c>
      <c r="B8605" s="141" t="str">
        <f t="shared" si="134"/>
        <v>BANCO DE CONCRETO APARENTE,COM 1,50M DE COMPRIMENTO,45CM DELARGURA E 10CM DE ESPESSURA, SOBRE DOIS APOIOS DO MESMO MATEBANCO DE CONCRETO APARENTE,COM 1,50M DE COMPRIMENTO,45CM DERIAL,COM SECAO DE 10X30CMBANCO DE CONCRETO APARENTE,COM 1,50M DE COMPRIMENTO,45CM DE</v>
      </c>
      <c r="C8605" s="141" t="s">
        <v>36953</v>
      </c>
      <c r="D8605" s="141" t="s">
        <v>36954</v>
      </c>
      <c r="E8605" s="141" t="s">
        <v>36955</v>
      </c>
      <c r="I8605" s="141" t="s">
        <v>14</v>
      </c>
      <c r="J8605" s="649">
        <v>371.13</v>
      </c>
    </row>
    <row r="8606" spans="1:10" hidden="1">
      <c r="A8606" s="141" t="s">
        <v>36956</v>
      </c>
      <c r="B8606" s="141" t="str">
        <f t="shared" si="134"/>
        <v>BANCO DE CONCRETO APARENTE,COM 1,50M DE COMPRIMENTO,45CM DELARGURA E 10CM DE ESPESSURA, SOBRE DOIS APOIOS DO MESMO MATEBANCO DE CONCRETO APARENTE,COM 1,50M DE COMPRIMENTO,45CM DERIAL,COM SECAO DE 10X30CMBANCO DE CONCRETO APARENTE,COM 1,50M DE COMPRIMENTO,45CM DE</v>
      </c>
      <c r="C8606" s="141" t="s">
        <v>36953</v>
      </c>
      <c r="D8606" s="141" t="s">
        <v>36954</v>
      </c>
      <c r="E8606" s="141" t="s">
        <v>36955</v>
      </c>
      <c r="I8606" s="141" t="s">
        <v>14</v>
      </c>
      <c r="J8606" s="649">
        <v>337.25</v>
      </c>
    </row>
    <row r="8607" spans="1:10" hidden="1">
      <c r="A8607" s="141" t="s">
        <v>36957</v>
      </c>
      <c r="B8607" s="141" t="str">
        <f t="shared" si="134"/>
        <v>BANCO DE CONCRETO APARENTE,C/45CM DE LARGURA E 10CM DE ESPESSURA,SOBRE DOIS APOIOS DO MESMO MATERIAL,C/SECAO DE 10X30CMBANCO DE CONCRETO APARENTE,C/45CM DE LARGURA E 10CM DE ESPESBANCO DE CONCRETO APARENTE,C/45CM DE LARGURA E 10CM DE ESPES</v>
      </c>
      <c r="C8607" s="141" t="s">
        <v>36958</v>
      </c>
      <c r="D8607" s="141" t="s">
        <v>36959</v>
      </c>
      <c r="I8607" s="141" t="s">
        <v>285</v>
      </c>
      <c r="J8607" s="649">
        <v>266.23</v>
      </c>
    </row>
    <row r="8608" spans="1:10" hidden="1">
      <c r="A8608" s="141" t="s">
        <v>36960</v>
      </c>
      <c r="B8608" s="141" t="str">
        <f t="shared" si="134"/>
        <v>BANCO DE CONCRETO APARENTE,C/45CM DE LARGURA E 10CM DE ESPESSURA,SOBRE DOIS APOIOS DO MESMO MATERIAL,C/SECAO DE 10X30CMBANCO DE CONCRETO APARENTE,C/45CM DE LARGURA E 10CM DE ESPESBANCO DE CONCRETO APARENTE,C/45CM DE LARGURA E 10CM DE ESPES</v>
      </c>
      <c r="C8608" s="141" t="s">
        <v>36958</v>
      </c>
      <c r="D8608" s="141" t="s">
        <v>36959</v>
      </c>
      <c r="I8608" s="141" t="s">
        <v>285</v>
      </c>
      <c r="J8608" s="649">
        <v>241.74</v>
      </c>
    </row>
    <row r="8609" spans="1:10" hidden="1">
      <c r="A8609" s="141" t="s">
        <v>36961</v>
      </c>
      <c r="B8609" s="141" t="str">
        <f t="shared" si="134"/>
        <v>BANCO DE CONCRETO ARMADO,MEDINDO 2,00X0,45X0,10M,COM 0,40M DE ALTURA,APOIADO EM 2 BLOCOS DE CONCRETO DE 0,10X0,30X0,40MBANCO DE CONCRETO ARMADO,MEDINDO 2,00X0,45X0,10M,COM 0,40M DCOM FUNDACAO CONFORME PROJETO CEHAB,REVESTIDO COM ARGAMASSADE CIMENTO E AREIA,NO TRACO 1:4,ACABAMENTO ASPEROBANCO DE CONCRETO ARMADO,MEDINDO 2,00X0,45X0,10M,COM 0,40M D</v>
      </c>
      <c r="C8609" s="141" t="s">
        <v>36962</v>
      </c>
      <c r="D8609" s="141" t="s">
        <v>36963</v>
      </c>
      <c r="E8609" s="141" t="s">
        <v>36964</v>
      </c>
      <c r="F8609" s="141" t="s">
        <v>36965</v>
      </c>
      <c r="I8609" s="141" t="s">
        <v>14</v>
      </c>
      <c r="J8609" s="649">
        <v>727.09</v>
      </c>
    </row>
    <row r="8610" spans="1:10" hidden="1">
      <c r="A8610" s="141" t="s">
        <v>36966</v>
      </c>
      <c r="B8610" s="141" t="str">
        <f t="shared" si="134"/>
        <v>BANCO DE CONCRETO ARMADO,MEDINDO 2,00X0,45X0,10M,COM 0,40M DE ALTURA,APOIADO EM 2 BLOCOS DE CONCRETO DE 0,10X0,30X0,40MBANCO DE CONCRETO ARMADO,MEDINDO 2,00X0,45X0,10M,COM 0,40M DCOM FUNDACAO CONFORME PROJETO CEHAB,REVESTIDO COM ARGAMASSADE CIMENTO E AREIA,NO TRACO 1:4,ACABAMENTO ASPEROBANCO DE CONCRETO ARMADO,MEDINDO 2,00X0,45X0,10M,COM 0,40M D</v>
      </c>
      <c r="C8610" s="141" t="s">
        <v>36962</v>
      </c>
      <c r="D8610" s="141" t="s">
        <v>36963</v>
      </c>
      <c r="E8610" s="141" t="s">
        <v>36964</v>
      </c>
      <c r="F8610" s="141" t="s">
        <v>36965</v>
      </c>
      <c r="I8610" s="141" t="s">
        <v>14</v>
      </c>
      <c r="J8610" s="649">
        <v>670.09</v>
      </c>
    </row>
    <row r="8611" spans="1:10" hidden="1">
      <c r="A8611" s="141" t="s">
        <v>36967</v>
      </c>
      <c r="B8611" s="141" t="str">
        <f t="shared" si="134"/>
        <v>MESA DE CONCRETO ARMADO,COM 4 BANCOS,CONFORME PROJETO CEHAB,REVESTIDOS COM ARGAMASSA DE CIMENTO E AREIA,NO TRACO 1:4. AMESA DE CONCRETO ARMADO,COM 4 BANCOS,CONFORME PROJETO CEHAB,MESA MEDINDO 0,80X0,80M,COM 0,80M DE ALTURA MAIS A FUNDACAOE OS BANCOS COM 0,35X0,35M E 0,50M DE ALTURA MAIS A FUNDACAOMESA DE CONCRETO ARMADO,COM 4 BANCOS,CONFORME PROJETO CEHAB,</v>
      </c>
      <c r="C8611" s="141" t="s">
        <v>36968</v>
      </c>
      <c r="D8611" s="141" t="s">
        <v>36969</v>
      </c>
      <c r="E8611" s="141" t="s">
        <v>36970</v>
      </c>
      <c r="F8611" s="141" t="s">
        <v>36971</v>
      </c>
      <c r="I8611" s="141" t="s">
        <v>14</v>
      </c>
      <c r="J8611" s="649">
        <v>1256.19</v>
      </c>
    </row>
    <row r="8612" spans="1:10" hidden="1">
      <c r="A8612" s="141" t="s">
        <v>36972</v>
      </c>
      <c r="B8612" s="141" t="str">
        <f t="shared" si="134"/>
        <v>MESA DE CONCRETO ARMADO,COM 4 BANCOS,CONFORME PROJETO CEHAB,REVESTIDOS COM ARGAMASSA DE CIMENTO E AREIA,NO TRACO 1:4. AMESA DE CONCRETO ARMADO,COM 4 BANCOS,CONFORME PROJETO CEHAB,MESA MEDINDO 0,80X0,80M,COM 0,80M DE ALTURA MAIS A FUNDACAOE OS BANCOS COM 0,35X0,35M E 0,50M DE ALTURA MAIS A FUNDACAOMESA DE CONCRETO ARMADO,COM 4 BANCOS,CONFORME PROJETO CEHAB,</v>
      </c>
      <c r="C8612" s="141" t="s">
        <v>36968</v>
      </c>
      <c r="D8612" s="141" t="s">
        <v>36969</v>
      </c>
      <c r="E8612" s="141" t="s">
        <v>36970</v>
      </c>
      <c r="F8612" s="141" t="s">
        <v>36971</v>
      </c>
      <c r="I8612" s="141" t="s">
        <v>14</v>
      </c>
      <c r="J8612" s="649">
        <v>1153.24</v>
      </c>
    </row>
    <row r="8613" spans="1:10" hidden="1">
      <c r="A8613" s="141" t="s">
        <v>36973</v>
      </c>
      <c r="B8613" s="141" t="str">
        <f t="shared" si="134"/>
        <v>BANCO DE CONCRETO ARMADO,SEM ENCOSTO,MEDINDO APROXIMADAMENTE(200X50X50)CMBANCO DE CONCRETO ARMADO,SEM ENCOSTO,MEDINDO APROXIMADAMENTEBANCO DE CONCRETO ARMADO,SEM ENCOSTO,MEDINDO APROXIMADAMENTE</v>
      </c>
      <c r="C8613" s="141" t="s">
        <v>36974</v>
      </c>
      <c r="D8613" s="141" t="s">
        <v>36975</v>
      </c>
      <c r="I8613" s="141" t="s">
        <v>14</v>
      </c>
      <c r="J8613" s="649">
        <v>638.6</v>
      </c>
    </row>
    <row r="8614" spans="1:10" hidden="1">
      <c r="A8614" s="141" t="s">
        <v>36976</v>
      </c>
      <c r="B8614" s="141" t="str">
        <f t="shared" si="134"/>
        <v>BANCO DE CONCRETO ARMADO,SEM ENCOSTO,MEDINDO APROXIMADAMENTE(200X50X50)CMBANCO DE CONCRETO ARMADO,SEM ENCOSTO,MEDINDO APROXIMADAMENTEBANCO DE CONCRETO ARMADO,SEM ENCOSTO,MEDINDO APROXIMADAMENTE</v>
      </c>
      <c r="C8614" s="141" t="s">
        <v>36974</v>
      </c>
      <c r="D8614" s="141" t="s">
        <v>36975</v>
      </c>
      <c r="I8614" s="141" t="s">
        <v>14</v>
      </c>
      <c r="J8614" s="649">
        <v>638.6</v>
      </c>
    </row>
    <row r="8615" spans="1:10" hidden="1">
      <c r="A8615" s="141" t="s">
        <v>36977</v>
      </c>
      <c r="B8615" s="141" t="str">
        <f t="shared" si="134"/>
        <v>BALIZADOR MODELO COPACABANA,CILINDRICO,LISO,PRE-FABRICADO EM CONCRETO FCK=18MPA,C/REFORCO INTERNO DE MALHA DE VERGALHAOBALIZADOR MODELO COPACABANA,CILINDRICO,LISO,PRE-FABRICADO EMCURVADO DE 1/2", EMBUTIDO NO PISO, COM 40CM DE DIAMETRO E ALTURA DE 46,50CM.FORNECIMENTO E COLOCACAOBALIZADOR MODELO COPACABANA,CILINDRICO,LISO,PRE-FABRICADO EM</v>
      </c>
      <c r="C8615" s="141" t="s">
        <v>36978</v>
      </c>
      <c r="D8615" s="141" t="s">
        <v>36979</v>
      </c>
      <c r="E8615" s="141" t="s">
        <v>36980</v>
      </c>
      <c r="F8615" s="141" t="s">
        <v>36981</v>
      </c>
      <c r="I8615" s="141" t="s">
        <v>14</v>
      </c>
      <c r="J8615" s="649">
        <v>282.41000000000003</v>
      </c>
    </row>
    <row r="8616" spans="1:10" hidden="1">
      <c r="A8616" s="141" t="s">
        <v>36982</v>
      </c>
      <c r="B8616" s="141" t="str">
        <f t="shared" si="134"/>
        <v>BALIZADOR MODELO COPACABANA,CILINDRICO,LISO,PRE-FABRICADO EM CONCRETO FCK=18MPA,C/REFORCO INTERNO DE MALHA DE VERGALHAOBALIZADOR MODELO COPACABANA,CILINDRICO,LISO,PRE-FABRICADO EMCURVADO DE 1/2", EMBUTIDO NO PISO, COM 40CM DE DIAMETRO E ALTURA DE 46,50CM.FORNECIMENTO E COLOCACAOBALIZADOR MODELO COPACABANA,CILINDRICO,LISO,PRE-FABRICADO EM</v>
      </c>
      <c r="C8616" s="141" t="s">
        <v>36978</v>
      </c>
      <c r="D8616" s="141" t="s">
        <v>36979</v>
      </c>
      <c r="E8616" s="141" t="s">
        <v>36980</v>
      </c>
      <c r="F8616" s="141" t="s">
        <v>36981</v>
      </c>
      <c r="I8616" s="141" t="s">
        <v>14</v>
      </c>
      <c r="J8616" s="649">
        <v>270.88</v>
      </c>
    </row>
    <row r="8617" spans="1:10" hidden="1">
      <c r="A8617" s="141" t="s">
        <v>36983</v>
      </c>
      <c r="B8617" s="141" t="str">
        <f t="shared" si="134"/>
        <v>BANCO DE PRANCHA EM MADEIRA DE LEI,DE 4CM DE ESPESSURA,40CMDE LARGURA E 2,00M DE COMPRIMENTO,COM DOIS PES DO MESMO MATEBANCO DE PRANCHA EM MADEIRA DE LEI,DE 4CM DE ESPESSURA,40CMRIAL,ALTURA TOTAL DE 40CM,ACABAMENTO A OLEO,COM DUAS DEMAOSDIRETAMENTE SOBRE A MADEIRABANCO DE PRANCHA EM MADEIRA DE LEI,DE 4CM DE ESPESSURA,40CM</v>
      </c>
      <c r="C8617" s="141" t="s">
        <v>36984</v>
      </c>
      <c r="D8617" s="141" t="s">
        <v>36985</v>
      </c>
      <c r="E8617" s="141" t="s">
        <v>36986</v>
      </c>
      <c r="F8617" s="141" t="s">
        <v>36987</v>
      </c>
      <c r="I8617" s="141" t="s">
        <v>14</v>
      </c>
      <c r="J8617" s="649">
        <v>845.47</v>
      </c>
    </row>
    <row r="8618" spans="1:10" hidden="1">
      <c r="A8618" s="141" t="s">
        <v>36988</v>
      </c>
      <c r="B8618" s="141" t="str">
        <f t="shared" si="134"/>
        <v>BANCO DE PRANCHA EM MADEIRA DE LEI,DE 4CM DE ESPESSURA,40CMDE LARGURA E 2,00M DE COMPRIMENTO,COM DOIS PES DO MESMO MATEBANCO DE PRANCHA EM MADEIRA DE LEI,DE 4CM DE ESPESSURA,40CMRIAL,ALTURA TOTAL DE 40CM,ACABAMENTO A OLEO,COM DUAS DEMAOSDIRETAMENTE SOBRE A MADEIRABANCO DE PRANCHA EM MADEIRA DE LEI,DE 4CM DE ESPESSURA,40CM</v>
      </c>
      <c r="C8618" s="141" t="s">
        <v>36984</v>
      </c>
      <c r="D8618" s="141" t="s">
        <v>36985</v>
      </c>
      <c r="E8618" s="141" t="s">
        <v>36986</v>
      </c>
      <c r="F8618" s="141" t="s">
        <v>36987</v>
      </c>
      <c r="I8618" s="141" t="s">
        <v>14</v>
      </c>
      <c r="J8618" s="649">
        <v>821.49</v>
      </c>
    </row>
    <row r="8619" spans="1:10" hidden="1">
      <c r="A8619" s="141" t="s">
        <v>36989</v>
      </c>
      <c r="B8619" s="141" t="str">
        <f t="shared" si="134"/>
        <v>BANCO PARA JARDINS COM 14 REGUAS DE MADEIRA DE LEI,SECAO DE5,5X2,5CM E COMPRIMENTO DE 2,00M,PRESAS COM PARAFUSOS DE PORBANCO PARA JARDINS COM 14 REGUAS DE MADEIRA DE LEI,SECAO DECAS NOS PES DE FERRO FUNDIDO,ESTES COM 14KG,BARRA DE FERRO AO CENTRO DO ASSENTAMENTO,INCLUSIVE ESPIGAO DE FIXACAO,4 BASES DE CONCRETO DE 15X15X30CM,E PINTURA NA COR A SER INDICADABANCO PARA JARDINS COM 14 REGUAS DE MADEIRA DE LEI,SECAO DE</v>
      </c>
      <c r="C8619" s="141" t="s">
        <v>36990</v>
      </c>
      <c r="D8619" s="141" t="s">
        <v>36991</v>
      </c>
      <c r="E8619" s="141" t="s">
        <v>36992</v>
      </c>
      <c r="F8619" s="141" t="s">
        <v>36993</v>
      </c>
      <c r="G8619" s="141" t="s">
        <v>36994</v>
      </c>
      <c r="I8619" s="141" t="s">
        <v>14</v>
      </c>
      <c r="J8619" s="649">
        <v>2157.7800000000002</v>
      </c>
    </row>
    <row r="8620" spans="1:10" hidden="1">
      <c r="A8620" s="141" t="s">
        <v>36995</v>
      </c>
      <c r="B8620" s="141" t="str">
        <f t="shared" si="134"/>
        <v>BANCO PARA JARDINS COM 14 REGUAS DE MADEIRA DE LEI,SECAO DE5,5X2,5CM E COMPRIMENTO DE 2,00M,PRESAS COM PARAFUSOS DE PORBANCO PARA JARDINS COM 14 REGUAS DE MADEIRA DE LEI,SECAO DECAS NOS PES DE FERRO FUNDIDO,ESTES COM 14KG,BARRA DE FERRO AO CENTRO DO ASSENTAMENTO,INCLUSIVE ESPIGAO DE FIXACAO,4 BASES DE CONCRETO DE 15X15X30CM,E PINTURA NA COR A SER INDICADABANCO PARA JARDINS COM 14 REGUAS DE MADEIRA DE LEI,SECAO DE</v>
      </c>
      <c r="C8620" s="141" t="s">
        <v>36990</v>
      </c>
      <c r="D8620" s="141" t="s">
        <v>36991</v>
      </c>
      <c r="E8620" s="141" t="s">
        <v>36992</v>
      </c>
      <c r="F8620" s="141" t="s">
        <v>36993</v>
      </c>
      <c r="G8620" s="141" t="s">
        <v>36994</v>
      </c>
      <c r="I8620" s="141" t="s">
        <v>14</v>
      </c>
      <c r="J8620" s="649">
        <v>1985.8</v>
      </c>
    </row>
    <row r="8621" spans="1:10" hidden="1">
      <c r="A8621" s="141" t="s">
        <v>36996</v>
      </c>
      <c r="B8621" s="141" t="str">
        <f t="shared" si="134"/>
        <v>BANCO DE MADEIRA DE MACARANDUBA EM RIPAS DE (10X2)CM,FIXADAS EM ESTRUTURA DE (7,50X3,75)CM,CONFORME DETALHE Nº 6026/EMOPBANCO DE MADEIRA DE MACARANDUBA EM RIPAS DE (10X2)CM,FIXADASBANCO DE MADEIRA DE MACARANDUBA EM RIPAS DE (10X2)CM,FIXADAS</v>
      </c>
      <c r="C8621" s="141" t="s">
        <v>36997</v>
      </c>
      <c r="D8621" s="141" t="s">
        <v>36998</v>
      </c>
      <c r="I8621" s="141" t="s">
        <v>285</v>
      </c>
      <c r="J8621" s="649">
        <v>852.07</v>
      </c>
    </row>
    <row r="8622" spans="1:10" hidden="1">
      <c r="A8622" s="141" t="s">
        <v>36999</v>
      </c>
      <c r="B8622" s="141" t="str">
        <f t="shared" si="134"/>
        <v>BANCO DE MADEIRA DE MACARANDUBA EM RIPAS DE (10X2)CM,FIXADAS EM ESTRUTURA DE (7,50X3,75)CM,CONFORME DETALHE Nº 6026/EMOPBANCO DE MADEIRA DE MACARANDUBA EM RIPAS DE (10X2)CM,FIXADASBANCO DE MADEIRA DE MACARANDUBA EM RIPAS DE (10X2)CM,FIXADAS</v>
      </c>
      <c r="C8622" s="141" t="s">
        <v>36997</v>
      </c>
      <c r="D8622" s="141" t="s">
        <v>36998</v>
      </c>
      <c r="I8622" s="141" t="s">
        <v>285</v>
      </c>
      <c r="J8622" s="649">
        <v>762.09</v>
      </c>
    </row>
    <row r="8623" spans="1:10" hidden="1">
      <c r="A8623" s="141" t="s">
        <v>37000</v>
      </c>
      <c r="B8623" s="141" t="str">
        <f t="shared" si="134"/>
        <v>MESA DE JARDIM,MEDINDO (1,80X0,91X0,73)M,EXECUTADA EM PECASDE MACARANDUBA DE (7X22)CM,FIXADAS EM 2(DOIS) APOIOS DE CONCMESA DE JARDIM,MEDINDO (1,80X0,91X0,73)M,EXECUTADA EM PECASRETO,INCLUSIVE FUNDACAO,CONFORME PROJETO Nº6028/EMOP.FORNECIMENTO E COLOCACAOMESA DE JARDIM,MEDINDO (1,80X0,91X0,73)M,EXECUTADA EM PECAS</v>
      </c>
      <c r="C8623" s="141" t="s">
        <v>37001</v>
      </c>
      <c r="D8623" s="141" t="s">
        <v>37002</v>
      </c>
      <c r="E8623" s="141" t="s">
        <v>37003</v>
      </c>
      <c r="F8623" s="141" t="s">
        <v>24457</v>
      </c>
      <c r="I8623" s="141" t="s">
        <v>14</v>
      </c>
      <c r="J8623" s="649">
        <v>1540.74</v>
      </c>
    </row>
    <row r="8624" spans="1:10" hidden="1">
      <c r="A8624" s="141" t="s">
        <v>37004</v>
      </c>
      <c r="B8624" s="141" t="str">
        <f t="shared" si="134"/>
        <v>MESA DE JARDIM,MEDINDO (1,80X0,91X0,73)M,EXECUTADA EM PECASDE MACARANDUBA DE (7X22)CM,FIXADAS EM 2(DOIS) APOIOS DE CONCMESA DE JARDIM,MEDINDO (1,80X0,91X0,73)M,EXECUTADA EM PECASRETO,INCLUSIVE FUNDACAO,CONFORME PROJETO Nº6028/EMOP.FORNECIMENTO E COLOCACAOMESA DE JARDIM,MEDINDO (1,80X0,91X0,73)M,EXECUTADA EM PECAS</v>
      </c>
      <c r="C8624" s="141" t="s">
        <v>37001</v>
      </c>
      <c r="D8624" s="141" t="s">
        <v>37002</v>
      </c>
      <c r="E8624" s="141" t="s">
        <v>37003</v>
      </c>
      <c r="F8624" s="141" t="s">
        <v>24457</v>
      </c>
      <c r="I8624" s="141" t="s">
        <v>14</v>
      </c>
      <c r="J8624" s="649">
        <v>1459.12</v>
      </c>
    </row>
    <row r="8625" spans="1:10" hidden="1">
      <c r="A8625" s="141" t="s">
        <v>37005</v>
      </c>
      <c r="B8625" s="141" t="str">
        <f t="shared" si="134"/>
        <v>BANCO DE JARDIM,MEDINDO (1,80X0,30X0,45)M,EXECUTADO COM 01(UMA) PECA DE MACARANDUBA DE (30X7)CM,FIXADA EM 02(DOIS) APOIOBANCO DE JARDIM,MEDINDO (1,80X0,30X0,45)M,EXECUTADO COM 01(US DE CONCRETO,INCLUSIVE FUNDACAO,CONFORME PROJETO Nº6028/EMOP.FORNECIMENTO E COLOCACAOBANCO DE JARDIM,MEDINDO (1,80X0,30X0,45)M,EXECUTADO COM 01(U</v>
      </c>
      <c r="C8625" s="141" t="s">
        <v>37006</v>
      </c>
      <c r="D8625" s="141" t="s">
        <v>37007</v>
      </c>
      <c r="E8625" s="141" t="s">
        <v>37008</v>
      </c>
      <c r="F8625" s="141" t="s">
        <v>37009</v>
      </c>
      <c r="I8625" s="141" t="s">
        <v>14</v>
      </c>
      <c r="J8625" s="649">
        <v>566.92999999999995</v>
      </c>
    </row>
    <row r="8626" spans="1:10" hidden="1">
      <c r="A8626" s="141" t="s">
        <v>37010</v>
      </c>
      <c r="B8626" s="141" t="str">
        <f t="shared" si="134"/>
        <v>BANCO DE JARDIM,MEDINDO (1,80X0,30X0,45)M,EXECUTADO COM 01(UMA) PECA DE MACARANDUBA DE (30X7)CM,FIXADA EM 02(DOIS) APOIOBANCO DE JARDIM,MEDINDO (1,80X0,30X0,45)M,EXECUTADO COM 01(US DE CONCRETO,INCLUSIVE FUNDACAO,CONFORME PROJETO Nº6028/EMOP.FORNECIMENTO E COLOCACAOBANCO DE JARDIM,MEDINDO (1,80X0,30X0,45)M,EXECUTADO COM 01(U</v>
      </c>
      <c r="C8626" s="141" t="s">
        <v>37006</v>
      </c>
      <c r="D8626" s="141" t="s">
        <v>37007</v>
      </c>
      <c r="E8626" s="141" t="s">
        <v>37008</v>
      </c>
      <c r="F8626" s="141" t="s">
        <v>37009</v>
      </c>
      <c r="I8626" s="141" t="s">
        <v>14</v>
      </c>
      <c r="J8626" s="649">
        <v>533.05999999999995</v>
      </c>
    </row>
    <row r="8627" spans="1:10" hidden="1">
      <c r="A8627" s="141" t="s">
        <v>37011</v>
      </c>
      <c r="B8627" s="141" t="str">
        <f t="shared" si="134"/>
        <v>BANCO RUSTICO.FORNECIMENTO E COLOCACAOBANCO RUSTICO.FORNECIMENTO E COLOCACAOBANCO RUSTICO.FORNECIMENTO E COLOCACAO</v>
      </c>
      <c r="C8627" s="141" t="s">
        <v>37012</v>
      </c>
      <c r="I8627" s="141" t="s">
        <v>14</v>
      </c>
      <c r="J8627" s="649">
        <v>834.54</v>
      </c>
    </row>
    <row r="8628" spans="1:10" hidden="1">
      <c r="A8628" s="141" t="s">
        <v>37013</v>
      </c>
      <c r="B8628" s="141" t="str">
        <f t="shared" si="134"/>
        <v>BANCO RUSTICO.FORNECIMENTO E COLOCACAOBANCO RUSTICO.FORNECIMENTO E COLOCACAOBANCO RUSTICO.FORNECIMENTO E COLOCACAO</v>
      </c>
      <c r="C8628" s="141" t="s">
        <v>37012</v>
      </c>
      <c r="I8628" s="141" t="s">
        <v>14</v>
      </c>
      <c r="J8628" s="649">
        <v>812.13</v>
      </c>
    </row>
    <row r="8629" spans="1:10" hidden="1">
      <c r="A8629" s="141" t="s">
        <v>37014</v>
      </c>
      <c r="B8629" s="141" t="str">
        <f t="shared" si="134"/>
        <v>PRANCHA EM MADEIRA APARELHADA PARA BANCOS DE JARDINS,COM SECAO DE(15X4,5)CM E COMPRIMENTO DE 2,20M,PRESA COM PARAFUSOS EPRANCHA EM MADEIRA APARELHADA PARA BANCOS DE JARDINS,COM SEC PORCAS NOS PES DE FERRO E PINTURA NA COR A SER INDICADA.FORNECIMENTO E COLOCACAOPRANCHA EM MADEIRA APARELHADA PARA BANCOS DE JARDINS,COM SEC</v>
      </c>
      <c r="C8629" s="141" t="s">
        <v>37015</v>
      </c>
      <c r="D8629" s="141" t="s">
        <v>37016</v>
      </c>
      <c r="E8629" s="141" t="s">
        <v>37017</v>
      </c>
      <c r="F8629" s="141" t="s">
        <v>27443</v>
      </c>
      <c r="I8629" s="141" t="s">
        <v>14</v>
      </c>
      <c r="J8629" s="649">
        <v>230.32</v>
      </c>
    </row>
    <row r="8630" spans="1:10" hidden="1">
      <c r="A8630" s="141" t="s">
        <v>37018</v>
      </c>
      <c r="B8630" s="141" t="str">
        <f t="shared" si="134"/>
        <v>PRANCHA EM MADEIRA APARELHADA PARA BANCOS DE JARDINS,COM SECAO DE(15X4,5)CM E COMPRIMENTO DE 2,20M,PRESA COM PARAFUSOS EPRANCHA EM MADEIRA APARELHADA PARA BANCOS DE JARDINS,COM SEC PORCAS NOS PES DE FERRO E PINTURA NA COR A SER INDICADA.FORNECIMENTO E COLOCACAOPRANCHA EM MADEIRA APARELHADA PARA BANCOS DE JARDINS,COM SEC</v>
      </c>
      <c r="C8630" s="141" t="s">
        <v>37015</v>
      </c>
      <c r="D8630" s="141" t="s">
        <v>37016</v>
      </c>
      <c r="E8630" s="141" t="s">
        <v>37017</v>
      </c>
      <c r="F8630" s="141" t="s">
        <v>27443</v>
      </c>
      <c r="I8630" s="141" t="s">
        <v>14</v>
      </c>
      <c r="J8630" s="649">
        <v>220.52</v>
      </c>
    </row>
    <row r="8631" spans="1:10" hidden="1">
      <c r="A8631" s="141" t="s">
        <v>37019</v>
      </c>
      <c r="B8631" s="141" t="str">
        <f t="shared" si="134"/>
        <v>REGUA DE MADEIRA APARELHADA PARA BANCOS DE JARDINS,COM SECAO DE(5,5X3,75)CM E COMPRIMENTO DE 2M,PRESAS COM PARAFUSOS DEREGUA DE MADEIRA APARELHADA PARA BANCOS DE JARDINS,COM SECAOPORCAS NOS PES DE FERRO FUNDIDO E PINTURA NA COR A SER INDICADA.FORNECIMENTO E COLOCACAOREGUA DE MADEIRA APARELHADA PARA BANCOS DE JARDINS,COM SECAO</v>
      </c>
      <c r="C8631" s="141" t="s">
        <v>37020</v>
      </c>
      <c r="D8631" s="141" t="s">
        <v>37021</v>
      </c>
      <c r="E8631" s="141" t="s">
        <v>37022</v>
      </c>
      <c r="F8631" s="141" t="s">
        <v>37023</v>
      </c>
      <c r="I8631" s="141" t="s">
        <v>14</v>
      </c>
      <c r="J8631" s="649">
        <v>92.58</v>
      </c>
    </row>
    <row r="8632" spans="1:10" hidden="1">
      <c r="A8632" s="141" t="s">
        <v>37024</v>
      </c>
      <c r="B8632" s="141" t="str">
        <f t="shared" si="134"/>
        <v>REGUA DE MADEIRA APARELHADA PARA BANCOS DE JARDINS,COM SECAO DE(5,5X3,75)CM E COMPRIMENTO DE 2M,PRESAS COM PARAFUSOS DEREGUA DE MADEIRA APARELHADA PARA BANCOS DE JARDINS,COM SECAOPORCAS NOS PES DE FERRO FUNDIDO E PINTURA NA COR A SER INDICADA.FORNECIMENTO E COLOCACAOREGUA DE MADEIRA APARELHADA PARA BANCOS DE JARDINS,COM SECAO</v>
      </c>
      <c r="C8632" s="141" t="s">
        <v>37020</v>
      </c>
      <c r="D8632" s="141" t="s">
        <v>37021</v>
      </c>
      <c r="E8632" s="141" t="s">
        <v>37022</v>
      </c>
      <c r="F8632" s="141" t="s">
        <v>37023</v>
      </c>
      <c r="I8632" s="141" t="s">
        <v>14</v>
      </c>
      <c r="J8632" s="649">
        <v>85.05</v>
      </c>
    </row>
    <row r="8633" spans="1:10" hidden="1">
      <c r="A8633" s="141" t="s">
        <v>37025</v>
      </c>
      <c r="B8633" s="141" t="str">
        <f t="shared" si="134"/>
        <v>REGUA DE MADEIRA APARELHADA PARA BANCOS DE JARDINS,COM SECAO DE(3X1,5)CM E COMPRIMENTO DE 1M,PRESAS COM PARAFUSOS DE PORREGUA DE MADEIRA APARELHADA PARA BANCOS DE JARDINS,COM SECAOCAS NOS PES DE FERRO E ENVERNIZADA NA COR A SER INDICADA.FORNECIMENTO E COLOCACAOREGUA DE MADEIRA APARELHADA PARA BANCOS DE JARDINS,COM SECAO</v>
      </c>
      <c r="C8633" s="141" t="s">
        <v>37020</v>
      </c>
      <c r="D8633" s="141" t="s">
        <v>37026</v>
      </c>
      <c r="E8633" s="141" t="s">
        <v>37027</v>
      </c>
      <c r="F8633" s="141" t="s">
        <v>27443</v>
      </c>
      <c r="I8633" s="141" t="s">
        <v>14</v>
      </c>
      <c r="J8633" s="649">
        <v>118.26</v>
      </c>
    </row>
    <row r="8634" spans="1:10" hidden="1">
      <c r="A8634" s="141" t="s">
        <v>37028</v>
      </c>
      <c r="B8634" s="141" t="str">
        <f t="shared" si="134"/>
        <v>REGUA DE MADEIRA APARELHADA PARA BANCOS DE JARDINS,COM SECAO DE(3X1,5)CM E COMPRIMENTO DE 1M,PRESAS COM PARAFUSOS DE PORREGUA DE MADEIRA APARELHADA PARA BANCOS DE JARDINS,COM SECAOCAS NOS PES DE FERRO E ENVERNIZADA NA COR A SER INDICADA.FORNECIMENTO E COLOCACAOREGUA DE MADEIRA APARELHADA PARA BANCOS DE JARDINS,COM SECAO</v>
      </c>
      <c r="C8634" s="141" t="s">
        <v>37020</v>
      </c>
      <c r="D8634" s="141" t="s">
        <v>37026</v>
      </c>
      <c r="E8634" s="141" t="s">
        <v>37027</v>
      </c>
      <c r="F8634" s="141" t="s">
        <v>27443</v>
      </c>
      <c r="I8634" s="141" t="s">
        <v>14</v>
      </c>
      <c r="J8634" s="649">
        <v>103.64</v>
      </c>
    </row>
    <row r="8635" spans="1:10" hidden="1">
      <c r="A8635" s="141" t="s">
        <v>37029</v>
      </c>
      <c r="B8635" s="141" t="str">
        <f t="shared" si="134"/>
        <v>MESA DE JOGOS COM 4 BANCOS,TAMPO DE MESA EM MARMORITE ARMADO,NA COR NATURAL,TENDO NO CENTRO TABULEIRO DE XADREZ EM MARMOMESA DE JOGOS COM 4 BANCOS,TAMPO DE MESA EM MARMORITE ARMADORITE NAS CORES BRANCA E PRETA,PES(MESA E BANCOS)DE CONCRETOARMADO.FORNECIMENTO E COLOCACAOMESA DE JOGOS COM 4 BANCOS,TAMPO DE MESA EM MARMORITE ARMADO</v>
      </c>
      <c r="C8635" s="141" t="s">
        <v>37030</v>
      </c>
      <c r="D8635" s="141" t="s">
        <v>37031</v>
      </c>
      <c r="E8635" s="141" t="s">
        <v>37032</v>
      </c>
      <c r="F8635" s="141" t="s">
        <v>37033</v>
      </c>
      <c r="I8635" s="141" t="s">
        <v>14</v>
      </c>
      <c r="J8635" s="649">
        <v>1890.77</v>
      </c>
    </row>
    <row r="8636" spans="1:10" hidden="1">
      <c r="A8636" s="141" t="s">
        <v>37034</v>
      </c>
      <c r="B8636" s="141" t="str">
        <f t="shared" si="134"/>
        <v>MESA DE JOGOS COM 4 BANCOS,TAMPO DE MESA EM MARMORITE ARMADO,NA COR NATURAL,TENDO NO CENTRO TABULEIRO DE XADREZ EM MARMOMESA DE JOGOS COM 4 BANCOS,TAMPO DE MESA EM MARMORITE ARMADORITE NAS CORES BRANCA E PRETA,PES(MESA E BANCOS)DE CONCRETOARMADO.FORNECIMENTO E COLOCACAOMESA DE JOGOS COM 4 BANCOS,TAMPO DE MESA EM MARMORITE ARMADO</v>
      </c>
      <c r="C8636" s="141" t="s">
        <v>37030</v>
      </c>
      <c r="D8636" s="141" t="s">
        <v>37031</v>
      </c>
      <c r="E8636" s="141" t="s">
        <v>37032</v>
      </c>
      <c r="F8636" s="141" t="s">
        <v>37033</v>
      </c>
      <c r="I8636" s="141" t="s">
        <v>14</v>
      </c>
      <c r="J8636" s="649">
        <v>1775.14</v>
      </c>
    </row>
    <row r="8637" spans="1:10" hidden="1">
      <c r="A8637" s="141" t="s">
        <v>37035</v>
      </c>
      <c r="B8637" s="141" t="str">
        <f t="shared" si="134"/>
        <v>ALAMBRADO COM 1,50M DE ALTURA,EM CHAPA EXPANDIDA DE ACO CARBONO 3/16",DECAPADA,FOSFATIZADA,FORMANDO PAINEIS MODULADOS,FIALAMBRADO COM 1,50M DE ALTURA,EM CHAPA EXPANDIDA DE ACO CARBXADOS EM MONTANTES DE TUBOS GALVANIZADOS DE 1.1/2",COM CARAPUCA DE FECHAMENTO SUPERIOR DO MESMO MATERIAL DOS TUBOS,ESTES ESPACADOS DE 2,00M E CHUMBADOS NO SOLO,EXCL.MATERIAL DE CONCRETAGEM DAS FUNDACOES,INCL.MAO-DE-OBRA DESTAS.FORN.E COLOC.ALAMBRADO COM 1,50M DE ALTURA,EM CHAPA EXPANDIDA DE ACO CARB</v>
      </c>
      <c r="C8637" s="141" t="s">
        <v>37036</v>
      </c>
      <c r="D8637" s="141" t="s">
        <v>37037</v>
      </c>
      <c r="E8637" s="141" t="s">
        <v>37038</v>
      </c>
      <c r="F8637" s="141" t="s">
        <v>37039</v>
      </c>
      <c r="G8637" s="141" t="s">
        <v>37040</v>
      </c>
      <c r="H8637" s="141" t="s">
        <v>37041</v>
      </c>
      <c r="I8637" s="141" t="s">
        <v>27</v>
      </c>
      <c r="J8637" s="649">
        <v>212.21</v>
      </c>
    </row>
    <row r="8638" spans="1:10" hidden="1">
      <c r="A8638" s="141" t="s">
        <v>37042</v>
      </c>
      <c r="B8638" s="141" t="str">
        <f t="shared" si="134"/>
        <v>ALAMBRADO COM 1,50M DE ALTURA,EM CHAPA EXPANDIDA DE ACO CARBONO 3/16",DECAPADA,FOSFATIZADA,FORMANDO PAINEIS MODULADOS,FIALAMBRADO COM 1,50M DE ALTURA,EM CHAPA EXPANDIDA DE ACO CARBXADOS EM MONTANTES DE TUBOS GALVANIZADOS DE 1.1/2",COM CARAPUCA DE FECHAMENTO SUPERIOR DO MESMO MATERIAL DOS TUBOS,ESTES ESPACADOS DE 2,00M E CHUMBADOS NO SOLO,EXCL.MATERIAL DE CONCRETAGEM DAS FUNDACOES,INCL.MAO-DE-OBRA DESTAS.FORN.E COLOC.ALAMBRADO COM 1,50M DE ALTURA,EM CHAPA EXPANDIDA DE ACO CARB</v>
      </c>
      <c r="C8638" s="141" t="s">
        <v>37036</v>
      </c>
      <c r="D8638" s="141" t="s">
        <v>37037</v>
      </c>
      <c r="E8638" s="141" t="s">
        <v>37038</v>
      </c>
      <c r="F8638" s="141" t="s">
        <v>37039</v>
      </c>
      <c r="G8638" s="141" t="s">
        <v>37040</v>
      </c>
      <c r="H8638" s="141" t="s">
        <v>37041</v>
      </c>
      <c r="I8638" s="141" t="s">
        <v>27</v>
      </c>
      <c r="J8638" s="649">
        <v>202.31</v>
      </c>
    </row>
    <row r="8639" spans="1:10" hidden="1">
      <c r="A8639" s="141" t="s">
        <v>37043</v>
      </c>
      <c r="B8639" s="141" t="str">
        <f t="shared" si="134"/>
        <v>ALAMBRADO EM TELA DE ARAME GALV.Nº14,MALHA LOSANGO 6CM DE LADO,PRESA A ARMACAO DE TUBOS GALV.,C/ELEMENTOS HORIZ.E VERT.,ALAMBRADO EM TELA DE ARAME GALV.Nº14,MALHA LOSANGO 6CM DE LASENDO ESTES FIXADOS EM BLOCOS DE CONCRETO 30X30X60CM, FCK=15MPA,ESPACADOS 3,00M, C/ALTURA TOTAL 2,50M, ACIMA DO TERRENO.TUBOS HORIZ.SERAO DOIS,AMBOS C/1.1/2"DE DIAMETRO,ASSIM COMOOS VERT.,AS EMENDAS SERAO SOLDADAS.FORN.E COLOCAOALAMBRADO EM TELA DE ARAME GALV.Nº14,MALHA LOSANGO 6CM DE LA</v>
      </c>
      <c r="C8639" s="141" t="s">
        <v>37044</v>
      </c>
      <c r="D8639" s="141" t="s">
        <v>37045</v>
      </c>
      <c r="E8639" s="141" t="s">
        <v>37046</v>
      </c>
      <c r="F8639" s="141" t="s">
        <v>37047</v>
      </c>
      <c r="G8639" s="141" t="s">
        <v>37048</v>
      </c>
      <c r="H8639" s="141" t="s">
        <v>37049</v>
      </c>
      <c r="I8639" s="141" t="s">
        <v>27</v>
      </c>
      <c r="J8639" s="649">
        <v>200.9</v>
      </c>
    </row>
    <row r="8640" spans="1:10" hidden="1">
      <c r="A8640" s="141" t="s">
        <v>37050</v>
      </c>
      <c r="B8640" s="141" t="str">
        <f t="shared" si="134"/>
        <v>ALAMBRADO EM TELA DE ARAME GALV.Nº14,MALHA LOSANGO 6CM DE LADO,PRESA A ARMACAO DE TUBOS GALV.,C/ELEMENTOS HORIZ.E VERT.,ALAMBRADO EM TELA DE ARAME GALV.Nº14,MALHA LOSANGO 6CM DE LASENDO ESTES FIXADOS EM BLOCOS DE CONCRETO 30X30X60CM, FCK=15MPA,ESPACADOS 3,00M, C/ALTURA TOTAL 2,50M, ACIMA DO TERRENO.TUBOS HORIZ.SERAO DOIS,AMBOS C/1.1/2"DE DIAMETRO,ASSIM COMOOS VERT.,AS EMENDAS SERAO SOLDADAS.FORN.E COLOCAOALAMBRADO EM TELA DE ARAME GALV.Nº14,MALHA LOSANGO 6CM DE LA</v>
      </c>
      <c r="C8640" s="141" t="s">
        <v>37044</v>
      </c>
      <c r="D8640" s="141" t="s">
        <v>37045</v>
      </c>
      <c r="E8640" s="141" t="s">
        <v>37046</v>
      </c>
      <c r="F8640" s="141" t="s">
        <v>37047</v>
      </c>
      <c r="G8640" s="141" t="s">
        <v>37048</v>
      </c>
      <c r="H8640" s="141" t="s">
        <v>37049</v>
      </c>
      <c r="I8640" s="141" t="s">
        <v>27</v>
      </c>
      <c r="J8640" s="649">
        <v>189.42</v>
      </c>
    </row>
    <row r="8641" spans="1:10" hidden="1">
      <c r="A8641" s="141" t="s">
        <v>37051</v>
      </c>
      <c r="B8641" s="141" t="str">
        <f t="shared" si="134"/>
        <v>ALAMBRADO P/CAMPO DE ESPORTE,POSTES TUBO FºGALV.,ESPACADOS 2,00M,DIAMETRO 2",ALTURA 3,00M LIVRES SOBRE O SOLO,FIXADOS EMALAMBRADO P/CAMPO DE ESPORTE,POSTES TUBO FºGALV.,ESPACADOS 2 PRISMAS DE CONCRETO FCK=20MPA,30X30X100CM,SOBRE ESTES POSTES FIXADA TELA ARAME Nº12 PLASTIFICADO MALHA 7,5CM,PRESA EM 2 ARAMES Nº12 PLASTIFICADOS,COLOCADOS TRANSV.E ATRAVESSANDO TUBOS SUPERIOR E INFERIOR,COM "T" E CRUZETA 2".FORN.E COLOC.ALAMBRADO P/CAMPO DE ESPORTE,POSTES TUBO FºGALV.,ESPACADOS 2</v>
      </c>
      <c r="C8641" s="141" t="s">
        <v>37052</v>
      </c>
      <c r="D8641" s="141" t="s">
        <v>37053</v>
      </c>
      <c r="E8641" s="141" t="s">
        <v>37054</v>
      </c>
      <c r="F8641" s="141" t="s">
        <v>37055</v>
      </c>
      <c r="G8641" s="141" t="s">
        <v>37056</v>
      </c>
      <c r="H8641" s="141" t="s">
        <v>37057</v>
      </c>
      <c r="I8641" s="141" t="s">
        <v>27</v>
      </c>
      <c r="J8641" s="649">
        <v>263.68</v>
      </c>
    </row>
    <row r="8642" spans="1:10" hidden="1">
      <c r="A8642" s="141" t="s">
        <v>37058</v>
      </c>
      <c r="B8642" s="141" t="str">
        <f t="shared" si="134"/>
        <v>ALAMBRADO P/CAMPO DE ESPORTE,POSTES TUBO FºGALV.,ESPACADOS 2,00M,DIAMETRO 2",ALTURA 3,00M LIVRES SOBRE O SOLO,FIXADOS EMALAMBRADO P/CAMPO DE ESPORTE,POSTES TUBO FºGALV.,ESPACADOS 2 PRISMAS DE CONCRETO FCK=20MPA,30X30X100CM,SOBRE ESTES POSTES FIXADA TELA ARAME Nº12 PLASTIFICADO MALHA 7,5CM,PRESA EM 2 ARAMES Nº12 PLASTIFICADOS,COLOCADOS TRANSV.E ATRAVESSANDO TUBOS SUPERIOR E INFERIOR,COM "T" E CRUZETA 2".FORN.E COLOC.ALAMBRADO P/CAMPO DE ESPORTE,POSTES TUBO FºGALV.,ESPACADOS 2</v>
      </c>
      <c r="C8642" s="141" t="s">
        <v>37052</v>
      </c>
      <c r="D8642" s="141" t="s">
        <v>37053</v>
      </c>
      <c r="E8642" s="141" t="s">
        <v>37054</v>
      </c>
      <c r="F8642" s="141" t="s">
        <v>37055</v>
      </c>
      <c r="G8642" s="141" t="s">
        <v>37056</v>
      </c>
      <c r="H8642" s="141" t="s">
        <v>37057</v>
      </c>
      <c r="I8642" s="141" t="s">
        <v>27</v>
      </c>
      <c r="J8642" s="649">
        <v>244.95</v>
      </c>
    </row>
    <row r="8643" spans="1:10" hidden="1">
      <c r="A8643" s="141" t="s">
        <v>37059</v>
      </c>
      <c r="B8643" s="141" t="str">
        <f t="shared" ref="B8643:B8706" si="135">C8643&amp;D8643&amp;C8643&amp;E8643&amp;F8643&amp;G8643&amp;H8643&amp;C8643</f>
        <v>ALAMBRADO PARA CAMPO DE ESPORTE DE 3,00X6,00M,COM UM MONTANTE A CADA 3,00M,EM TELA GALV.Nº12 E MALHA LOSANGO DE 5CM,FIXAALAMBRADO PARA CAMPO DE ESPORTE DE 3,00X6,00M,COM UM MONTANTDA EM TUBOS DE FERRO GALVANIZADO DE 2" E CONTRAVENTAMENTO DE 1,75M,EM CADA MODULO,ESTES CHUMBADOS EM BLOCOS DE CONCRETO,INCLUSIVE ESCAVACAO,CONCRETO DOS BLOCOS,REATERRO,TRANSPORTE,CARGA E DESCARGA,EXCLUSIVE PINTURA.FORNECIMENTO E COLOCACAOALAMBRADO PARA CAMPO DE ESPORTE DE 3,00X6,00M,COM UM MONTANT</v>
      </c>
      <c r="C8643" s="141" t="s">
        <v>37060</v>
      </c>
      <c r="D8643" s="141" t="s">
        <v>37061</v>
      </c>
      <c r="E8643" s="141" t="s">
        <v>37062</v>
      </c>
      <c r="F8643" s="141" t="s">
        <v>37063</v>
      </c>
      <c r="G8643" s="141" t="s">
        <v>37064</v>
      </c>
      <c r="H8643" s="141" t="s">
        <v>37065</v>
      </c>
      <c r="I8643" s="141" t="s">
        <v>27</v>
      </c>
      <c r="J8643" s="649">
        <v>283.76</v>
      </c>
    </row>
    <row r="8644" spans="1:10" hidden="1">
      <c r="A8644" s="141" t="s">
        <v>37066</v>
      </c>
      <c r="B8644" s="141" t="str">
        <f t="shared" si="135"/>
        <v>ALAMBRADO PARA CAMPO DE ESPORTE DE 3,00X6,00M,COM UM MONTANTE A CADA 3,00M,EM TELA GALV.Nº12 E MALHA LOSANGO DE 5CM,FIXAALAMBRADO PARA CAMPO DE ESPORTE DE 3,00X6,00M,COM UM MONTANTDA EM TUBOS DE FERRO GALVANIZADO DE 2" E CONTRAVENTAMENTO DE 1,75M,EM CADA MODULO,ESTES CHUMBADOS EM BLOCOS DE CONCRETO,INCLUSIVE ESCAVACAO,CONCRETO DOS BLOCOS,REATERRO,TRANSPORTE,CARGA E DESCARGA,EXCLUSIVE PINTURA.FORNECIMENTO E COLOCACAOALAMBRADO PARA CAMPO DE ESPORTE DE 3,00X6,00M,COM UM MONTANT</v>
      </c>
      <c r="C8644" s="141" t="s">
        <v>37060</v>
      </c>
      <c r="D8644" s="141" t="s">
        <v>37061</v>
      </c>
      <c r="E8644" s="141" t="s">
        <v>37062</v>
      </c>
      <c r="F8644" s="141" t="s">
        <v>37063</v>
      </c>
      <c r="G8644" s="141" t="s">
        <v>37064</v>
      </c>
      <c r="H8644" s="141" t="s">
        <v>37065</v>
      </c>
      <c r="I8644" s="141" t="s">
        <v>27</v>
      </c>
      <c r="J8644" s="649">
        <v>269.27</v>
      </c>
    </row>
    <row r="8645" spans="1:10" hidden="1">
      <c r="A8645" s="141" t="s">
        <v>37067</v>
      </c>
      <c r="B8645" s="141" t="str">
        <f t="shared" si="135"/>
        <v>ALAMBRADO PARA CAMPO DE ESPORTE,3,00X4,50M,COM UM MONTANTE A CADA 3,00M,EM TELA GALV.Nº12 E MALHA LOSANGO DE 5CM,FIXADAALAMBRADO PARA CAMPO DE ESPORTE,3,00X4,50M,COM UM MONTANTE AEM TUBOS DE FERRO GALVANIZADO DE 2" E CONTRAVENTAMENTO DE 1,75M,EM CADA MODULO,ESTES CHUMBADOS EM BLOCOS DE CONCRETO,INCLUSIVE ESCAVACAO,CONCRETO DOS BLOCOS,REATERRO,TRANSPORTE,CARGA E DESCARGA,EXCLUSIVE PINTURA.FORNECIMENTO E COLOCACAOALAMBRADO PARA CAMPO DE ESPORTE,3,00X4,50M,COM UM MONTANTE A</v>
      </c>
      <c r="C8645" s="141" t="s">
        <v>37068</v>
      </c>
      <c r="D8645" s="141" t="s">
        <v>37069</v>
      </c>
      <c r="E8645" s="141" t="s">
        <v>37070</v>
      </c>
      <c r="F8645" s="141" t="s">
        <v>37071</v>
      </c>
      <c r="G8645" s="141" t="s">
        <v>37072</v>
      </c>
      <c r="H8645" s="141" t="s">
        <v>37073</v>
      </c>
      <c r="I8645" s="141" t="s">
        <v>27</v>
      </c>
      <c r="J8645" s="649">
        <v>250.48</v>
      </c>
    </row>
    <row r="8646" spans="1:10" hidden="1">
      <c r="A8646" s="141" t="s">
        <v>37074</v>
      </c>
      <c r="B8646" s="141" t="str">
        <f t="shared" si="135"/>
        <v>ALAMBRADO PARA CAMPO DE ESPORTE,3,00X4,50M,COM UM MONTANTE A CADA 3,00M,EM TELA GALV.Nº12 E MALHA LOSANGO DE 5CM,FIXADAALAMBRADO PARA CAMPO DE ESPORTE,3,00X4,50M,COM UM MONTANTE AEM TUBOS DE FERRO GALVANIZADO DE 2" E CONTRAVENTAMENTO DE 1,75M,EM CADA MODULO,ESTES CHUMBADOS EM BLOCOS DE CONCRETO,INCLUSIVE ESCAVACAO,CONCRETO DOS BLOCOS,REATERRO,TRANSPORTE,CARGA E DESCARGA,EXCLUSIVE PINTURA.FORNECIMENTO E COLOCACAOALAMBRADO PARA CAMPO DE ESPORTE,3,00X4,50M,COM UM MONTANTE A</v>
      </c>
      <c r="C8646" s="141" t="s">
        <v>37068</v>
      </c>
      <c r="D8646" s="141" t="s">
        <v>37069</v>
      </c>
      <c r="E8646" s="141" t="s">
        <v>37070</v>
      </c>
      <c r="F8646" s="141" t="s">
        <v>37071</v>
      </c>
      <c r="G8646" s="141" t="s">
        <v>37072</v>
      </c>
      <c r="H8646" s="141" t="s">
        <v>37073</v>
      </c>
      <c r="I8646" s="141" t="s">
        <v>27</v>
      </c>
      <c r="J8646" s="649">
        <v>238.77</v>
      </c>
    </row>
    <row r="8647" spans="1:10" hidden="1">
      <c r="A8647" s="141" t="s">
        <v>37075</v>
      </c>
      <c r="B8647" s="141" t="str">
        <f t="shared" si="135"/>
        <v>ALAMBRADO COM ATE 2,00M DE ALTURA,COM TELA DE ARAME GALV.Nº12,DE MALHA QUADRADA 1",FORMANDO QUADROS CONTORNADOS DE CANTOALAMBRADO COM ATE 2,00M DE ALTURA,COM TELA DE ARAME GALV.Nº1NEIRAS DE 3/4"X3/4"X1/8",FIXADOS EM MONTANTES DE TUBOS GALV.DE 2",COM CARAPUCAS DE FECHAMENTO SUPERIOR,ESPACADOS A CADA2,50M E CHUMBADOS NO SOLO,EXCLUSIVE A BASE DE FIXACAO.FORNECIMENTO E COLOCACAOALAMBRADO COM ATE 2,00M DE ALTURA,COM TELA DE ARAME GALV.Nº1</v>
      </c>
      <c r="C8647" s="141" t="s">
        <v>37076</v>
      </c>
      <c r="D8647" s="141" t="s">
        <v>37077</v>
      </c>
      <c r="E8647" s="141" t="s">
        <v>37078</v>
      </c>
      <c r="F8647" s="141" t="s">
        <v>37079</v>
      </c>
      <c r="G8647" s="141" t="s">
        <v>37080</v>
      </c>
      <c r="H8647" s="141" t="s">
        <v>27420</v>
      </c>
      <c r="I8647" s="141" t="s">
        <v>27</v>
      </c>
      <c r="J8647" s="649">
        <v>234.14</v>
      </c>
    </row>
    <row r="8648" spans="1:10" hidden="1">
      <c r="A8648" s="141" t="s">
        <v>37081</v>
      </c>
      <c r="B8648" s="141" t="str">
        <f t="shared" si="135"/>
        <v>ALAMBRADO COM ATE 2,00M DE ALTURA,COM TELA DE ARAME GALV.Nº12,DE MALHA QUADRADA 1",FORMANDO QUADROS CONTORNADOS DE CANTOALAMBRADO COM ATE 2,00M DE ALTURA,COM TELA DE ARAME GALV.Nº1NEIRAS DE 3/4"X3/4"X1/8",FIXADOS EM MONTANTES DE TUBOS GALV.DE 2",COM CARAPUCAS DE FECHAMENTO SUPERIOR,ESPACADOS A CADA2,50M E CHUMBADOS NO SOLO,EXCLUSIVE A BASE DE FIXACAO.FORNECIMENTO E COLOCACAOALAMBRADO COM ATE 2,00M DE ALTURA,COM TELA DE ARAME GALV.Nº1</v>
      </c>
      <c r="C8648" s="141" t="s">
        <v>37076</v>
      </c>
      <c r="D8648" s="141" t="s">
        <v>37077</v>
      </c>
      <c r="E8648" s="141" t="s">
        <v>37078</v>
      </c>
      <c r="F8648" s="141" t="s">
        <v>37079</v>
      </c>
      <c r="G8648" s="141" t="s">
        <v>37080</v>
      </c>
      <c r="H8648" s="141" t="s">
        <v>27420</v>
      </c>
      <c r="I8648" s="141" t="s">
        <v>27</v>
      </c>
      <c r="J8648" s="649">
        <v>224.22</v>
      </c>
    </row>
    <row r="8649" spans="1:10" hidden="1">
      <c r="A8649" s="141" t="s">
        <v>37082</v>
      </c>
      <c r="B8649" s="141" t="str">
        <f t="shared" si="135"/>
        <v>ALAMBRADO PARA CAMPO DE ESPORTE,VOLEI OU BASQUETE,COM 1,00MDE ALTURA, EM TUBO GALVANIZADO DE 2" HORIZONTAL E MONTANTESALAMBRADO PARA CAMPO DE ESPORTE,VOLEI OU BASQUETE,COM 1,00MDO MESMO MATERIAL,ESPACADOS A CADA 2,00M E CHUMBADOS NO SOLO,EXCLUSIVE A BASE DE FIXACAO E TELA.FORNECIMENTO E COLOCACAOALAMBRADO PARA CAMPO DE ESPORTE,VOLEI OU BASQUETE,COM 1,00M</v>
      </c>
      <c r="C8649" s="141" t="s">
        <v>37083</v>
      </c>
      <c r="D8649" s="141" t="s">
        <v>37084</v>
      </c>
      <c r="E8649" s="141" t="s">
        <v>37085</v>
      </c>
      <c r="F8649" s="141" t="s">
        <v>37086</v>
      </c>
      <c r="I8649" s="141" t="s">
        <v>27</v>
      </c>
      <c r="J8649" s="649">
        <v>164.47</v>
      </c>
    </row>
    <row r="8650" spans="1:10" hidden="1">
      <c r="A8650" s="141" t="s">
        <v>37087</v>
      </c>
      <c r="B8650" s="141" t="str">
        <f t="shared" si="135"/>
        <v>ALAMBRADO PARA CAMPO DE ESPORTE,VOLEI OU BASQUETE,COM 1,00MDE ALTURA, EM TUBO GALVANIZADO DE 2" HORIZONTAL E MONTANTESALAMBRADO PARA CAMPO DE ESPORTE,VOLEI OU BASQUETE,COM 1,00MDO MESMO MATERIAL,ESPACADOS A CADA 2,00M E CHUMBADOS NO SOLO,EXCLUSIVE A BASE DE FIXACAO E TELA.FORNECIMENTO E COLOCACAOALAMBRADO PARA CAMPO DE ESPORTE,VOLEI OU BASQUETE,COM 1,00M</v>
      </c>
      <c r="C8650" s="141" t="s">
        <v>37083</v>
      </c>
      <c r="D8650" s="141" t="s">
        <v>37084</v>
      </c>
      <c r="E8650" s="141" t="s">
        <v>37085</v>
      </c>
      <c r="F8650" s="141" t="s">
        <v>37086</v>
      </c>
      <c r="I8650" s="141" t="s">
        <v>27</v>
      </c>
      <c r="J8650" s="649">
        <v>160.5</v>
      </c>
    </row>
    <row r="8651" spans="1:10" hidden="1">
      <c r="A8651" s="141" t="s">
        <v>37088</v>
      </c>
      <c r="B8651" s="141" t="str">
        <f t="shared" si="135"/>
        <v>ALAMBRADO P/CABECEIRA DE CAMPO DE ESPORTE,POSTES DE TUBOS DE FºGALV.2",C/ALTURA LIVRE 5,30M,FICANDO 0,70M ENTERRADOS EMALAMBRADO P/CABECEIRA DE CAMPO DE ESPORTE,POSTES DE TUBOS DEPRISMAS CONCRETO 25MPA,0,30X0,30X0,75M,ESTANDO POSTES ESPACADOS 2,00M,C/3 TUBOS HORIZ.E CONTRAVENTAM.,A CADA 2,00M,TODOS 2" E SOBRE ESTES, FIXADA TELA DE ARAME Nº12,PLASTIFICADA,MALHA 7,5CM,INCL.TES,CRUZETAS,CURVAS E FUNDACOES.FORN.E COLOC.ALAMBRADO P/CABECEIRA DE CAMPO DE ESPORTE,POSTES DE TUBOS DE</v>
      </c>
      <c r="C8651" s="141" t="s">
        <v>37089</v>
      </c>
      <c r="D8651" s="141" t="s">
        <v>37090</v>
      </c>
      <c r="E8651" s="141" t="s">
        <v>37091</v>
      </c>
      <c r="F8651" s="141" t="s">
        <v>37092</v>
      </c>
      <c r="G8651" s="141" t="s">
        <v>37093</v>
      </c>
      <c r="H8651" s="141" t="s">
        <v>37094</v>
      </c>
      <c r="I8651" s="141" t="s">
        <v>27</v>
      </c>
      <c r="J8651" s="649">
        <v>314.29000000000002</v>
      </c>
    </row>
    <row r="8652" spans="1:10" hidden="1">
      <c r="A8652" s="141" t="s">
        <v>37095</v>
      </c>
      <c r="B8652" s="141" t="str">
        <f t="shared" si="135"/>
        <v>ALAMBRADO P/CABECEIRA DE CAMPO DE ESPORTE,POSTES DE TUBOS DE FºGALV.2",C/ALTURA LIVRE 5,30M,FICANDO 0,70M ENTERRADOS EMALAMBRADO P/CABECEIRA DE CAMPO DE ESPORTE,POSTES DE TUBOS DEPRISMAS CONCRETO 25MPA,0,30X0,30X0,75M,ESTANDO POSTES ESPACADOS 2,00M,C/3 TUBOS HORIZ.E CONTRAVENTAM.,A CADA 2,00M,TODOS 2" E SOBRE ESTES, FIXADA TELA DE ARAME Nº12,PLASTIFICADA,MALHA 7,5CM,INCL.TES,CRUZETAS,CURVAS E FUNDACOES.FORN.E COLOC.ALAMBRADO P/CABECEIRA DE CAMPO DE ESPORTE,POSTES DE TUBOS DE</v>
      </c>
      <c r="C8652" s="141" t="s">
        <v>37089</v>
      </c>
      <c r="D8652" s="141" t="s">
        <v>37090</v>
      </c>
      <c r="E8652" s="141" t="s">
        <v>37091</v>
      </c>
      <c r="F8652" s="141" t="s">
        <v>37092</v>
      </c>
      <c r="G8652" s="141" t="s">
        <v>37093</v>
      </c>
      <c r="H8652" s="141" t="s">
        <v>37094</v>
      </c>
      <c r="I8652" s="141" t="s">
        <v>27</v>
      </c>
      <c r="J8652" s="649">
        <v>297.38</v>
      </c>
    </row>
    <row r="8653" spans="1:10" hidden="1">
      <c r="A8653" s="141" t="s">
        <v>37096</v>
      </c>
      <c r="B8653" s="141" t="str">
        <f t="shared" si="135"/>
        <v>ALAMBRADO DE TELA FORMADA P/BARRAS DE ACO CA-60,CRUZADAS E SOLDADAS ENTRE SI,CONSTITUINDO MALHAS 5X15CM,FIO 3MM,SOLDADAALAMBRADO DE TELA FORMADA P/BARRAS DE ACO CA-60,CRUZADAS E SEM POSTES DE TUBO DE FERRO GALVALVANIZADO 1.1/2",C/ALTURA LIVRE DE 1,60M,FICANDO 0,40M ENTERRADOS EM PRISMAS DE CONCRETO 25MPA,C/0,30X0,30X0,50M,ESTANDO OS POSTES ESPACADOS 2,00M,INCLUSIVE FUNDACOES,EXCLUSIVE PINTURA.FORNECIMENTO E COLOC.ALAMBRADO DE TELA FORMADA P/BARRAS DE ACO CA-60,CRUZADAS E S</v>
      </c>
      <c r="C8653" s="141" t="s">
        <v>37097</v>
      </c>
      <c r="D8653" s="141" t="s">
        <v>37098</v>
      </c>
      <c r="E8653" s="141" t="s">
        <v>37099</v>
      </c>
      <c r="F8653" s="141" t="s">
        <v>37100</v>
      </c>
      <c r="G8653" s="141" t="s">
        <v>37101</v>
      </c>
      <c r="H8653" s="141" t="s">
        <v>37102</v>
      </c>
      <c r="I8653" s="141" t="s">
        <v>27</v>
      </c>
      <c r="J8653" s="649">
        <v>177.58</v>
      </c>
    </row>
    <row r="8654" spans="1:10" hidden="1">
      <c r="A8654" s="141" t="s">
        <v>37103</v>
      </c>
      <c r="B8654" s="141" t="str">
        <f t="shared" si="135"/>
        <v>ALAMBRADO DE TELA FORMADA P/BARRAS DE ACO CA-60,CRUZADAS E SOLDADAS ENTRE SI,CONSTITUINDO MALHAS 5X15CM,FIO 3MM,SOLDADAALAMBRADO DE TELA FORMADA P/BARRAS DE ACO CA-60,CRUZADAS E SEM POSTES DE TUBO DE FERRO GALVALVANIZADO 1.1/2",C/ALTURA LIVRE DE 1,60M,FICANDO 0,40M ENTERRADOS EM PRISMAS DE CONCRETO 25MPA,C/0,30X0,30X0,50M,ESTANDO OS POSTES ESPACADOS 2,00M,INCLUSIVE FUNDACOES,EXCLUSIVE PINTURA.FORNECIMENTO E COLOC.ALAMBRADO DE TELA FORMADA P/BARRAS DE ACO CA-60,CRUZADAS E S</v>
      </c>
      <c r="C8654" s="141" t="s">
        <v>37097</v>
      </c>
      <c r="D8654" s="141" t="s">
        <v>37098</v>
      </c>
      <c r="E8654" s="141" t="s">
        <v>37099</v>
      </c>
      <c r="F8654" s="141" t="s">
        <v>37100</v>
      </c>
      <c r="G8654" s="141" t="s">
        <v>37101</v>
      </c>
      <c r="H8654" s="141" t="s">
        <v>37102</v>
      </c>
      <c r="I8654" s="141" t="s">
        <v>27</v>
      </c>
      <c r="J8654" s="649">
        <v>165.14</v>
      </c>
    </row>
    <row r="8655" spans="1:10" hidden="1">
      <c r="A8655" s="141" t="s">
        <v>37104</v>
      </c>
      <c r="B8655" s="141" t="str">
        <f t="shared" si="135"/>
        <v>ALAMBRADO DE TELA DE ARAME GALVANIZADO FIO Nº12,MALHA LOSANGO DE 7,5CM,COM ALTURA DE 2,00M MAIS 0,30M DE ABA INCLINADA AALAMBRADO DE TELA DE ARAME GALVANIZADO FIO Nº12,MALHA LOSANG45º.ESTA ESTRUTURA FORMADA DE TUBOS ACO GALVANIZADO DE 1.1/4",HORIZONTAIS E VERTICAIS,SENDO OS HORIZONTAIS UM A 0,15M DO CHAO E O OUTRO DISTANTE 2,00M DESTE,OS VERTICAIS A CADA 2,00M,INCLUSIVE PORTOES E FERRAGENS,EXCL.PINTURA.FORN.E COLOC.ALAMBRADO DE TELA DE ARAME GALVANIZADO FIO Nº12,MALHA LOSANG</v>
      </c>
      <c r="C8655" s="141" t="s">
        <v>37105</v>
      </c>
      <c r="D8655" s="141" t="s">
        <v>37106</v>
      </c>
      <c r="E8655" s="141" t="s">
        <v>37107</v>
      </c>
      <c r="F8655" s="141" t="s">
        <v>37108</v>
      </c>
      <c r="G8655" s="141" t="s">
        <v>37109</v>
      </c>
      <c r="H8655" s="141" t="s">
        <v>37110</v>
      </c>
      <c r="I8655" s="141" t="s">
        <v>27</v>
      </c>
      <c r="J8655" s="649">
        <v>230.56</v>
      </c>
    </row>
    <row r="8656" spans="1:10" hidden="1">
      <c r="A8656" s="141" t="s">
        <v>37111</v>
      </c>
      <c r="B8656" s="141" t="str">
        <f t="shared" si="135"/>
        <v>ALAMBRADO DE TELA DE ARAME GALVANIZADO FIO Nº12,MALHA LOSANGO DE 7,5CM,COM ALTURA DE 2,00M MAIS 0,30M DE ABA INCLINADA AALAMBRADO DE TELA DE ARAME GALVANIZADO FIO Nº12,MALHA LOSANG45º.ESTA ESTRUTURA FORMADA DE TUBOS ACO GALVANIZADO DE 1.1/4",HORIZONTAIS E VERTICAIS,SENDO OS HORIZONTAIS UM A 0,15M DO CHAO E O OUTRO DISTANTE 2,00M DESTE,OS VERTICAIS A CADA 2,00M,INCLUSIVE PORTOES E FERRAGENS,EXCL.PINTURA.FORN.E COLOC.ALAMBRADO DE TELA DE ARAME GALVANIZADO FIO Nº12,MALHA LOSANG</v>
      </c>
      <c r="C8656" s="141" t="s">
        <v>37105</v>
      </c>
      <c r="D8656" s="141" t="s">
        <v>37106</v>
      </c>
      <c r="E8656" s="141" t="s">
        <v>37107</v>
      </c>
      <c r="F8656" s="141" t="s">
        <v>37108</v>
      </c>
      <c r="G8656" s="141" t="s">
        <v>37109</v>
      </c>
      <c r="H8656" s="141" t="s">
        <v>37110</v>
      </c>
      <c r="I8656" s="141" t="s">
        <v>27</v>
      </c>
      <c r="J8656" s="649">
        <v>218.87</v>
      </c>
    </row>
    <row r="8657" spans="1:10" hidden="1">
      <c r="A8657" s="141" t="s">
        <v>37112</v>
      </c>
      <c r="B8657" s="141" t="str">
        <f t="shared" si="135"/>
        <v>ALAMBRADO DE TELA DE ARAME GALVANIZADO FIO Nº12,MALHA LOSANGO DE 7,5CM,COM ALTURA DE 4,00M MAIS 0,30M DE ABA INCLINADA AALAMBRADO DE TELA DE ARAME GALVANIZADO FIO Nº12,MALHA LOSANG 45º.ESTA ESTRUTURA FORMADA DE TUBOS ACO GALVANIZADO DE 1.1/4",HORIZONTAIS E VERTICAIS,SENDO OS HORIZONTAIS UM A 0,15M DO CHAO E O OUTRO DISTANTE 2,00M DESTE,OS VERTICAIS A CADA 2,00M,INCL.PORTOES E FERRAGENS,EXCL.PINTURA.FORN. E COLOCACAOALAMBRADO DE TELA DE ARAME GALVANIZADO FIO Nº12,MALHA LOSANG</v>
      </c>
      <c r="C8657" s="141" t="s">
        <v>37105</v>
      </c>
      <c r="D8657" s="141" t="s">
        <v>37113</v>
      </c>
      <c r="E8657" s="141" t="s">
        <v>37114</v>
      </c>
      <c r="F8657" s="141" t="s">
        <v>37115</v>
      </c>
      <c r="G8657" s="141" t="s">
        <v>37116</v>
      </c>
      <c r="H8657" s="141" t="s">
        <v>37117</v>
      </c>
      <c r="I8657" s="141" t="s">
        <v>27</v>
      </c>
      <c r="J8657" s="649">
        <v>205.11</v>
      </c>
    </row>
    <row r="8658" spans="1:10" hidden="1">
      <c r="A8658" s="141" t="s">
        <v>37118</v>
      </c>
      <c r="B8658" s="141" t="str">
        <f t="shared" si="135"/>
        <v>ALAMBRADO DE TELA DE ARAME GALVANIZADO FIO Nº12,MALHA LOSANGO DE 7,5CM,COM ALTURA DE 4,00M MAIS 0,30M DE ABA INCLINADA AALAMBRADO DE TELA DE ARAME GALVANIZADO FIO Nº12,MALHA LOSANG 45º.ESTA ESTRUTURA FORMADA DE TUBOS ACO GALVANIZADO DE 1.1/4",HORIZONTAIS E VERTICAIS,SENDO OS HORIZONTAIS UM A 0,15M DO CHAO E O OUTRO DISTANTE 2,00M DESTE,OS VERTICAIS A CADA 2,00M,INCL.PORTOES E FERRAGENS,EXCL.PINTURA.FORN. E COLOCACAOALAMBRADO DE TELA DE ARAME GALVANIZADO FIO Nº12,MALHA LOSANG</v>
      </c>
      <c r="C8658" s="141" t="s">
        <v>37105</v>
      </c>
      <c r="D8658" s="141" t="s">
        <v>37113</v>
      </c>
      <c r="E8658" s="141" t="s">
        <v>37114</v>
      </c>
      <c r="F8658" s="141" t="s">
        <v>37115</v>
      </c>
      <c r="G8658" s="141" t="s">
        <v>37116</v>
      </c>
      <c r="H8658" s="141" t="s">
        <v>37117</v>
      </c>
      <c r="I8658" s="141" t="s">
        <v>27</v>
      </c>
      <c r="J8658" s="649">
        <v>194.14</v>
      </c>
    </row>
    <row r="8659" spans="1:10" hidden="1">
      <c r="A8659" s="141" t="s">
        <v>37119</v>
      </c>
      <c r="B8659" s="141" t="str">
        <f t="shared" si="135"/>
        <v>ALAMBRADO DE TELA DE ARAME GALVANIZADO FIO Nº12,MALHA LOSANGO DE 7,5CM,COM ALTURA DE 2,00M SOBRE MURETA DE ALVENARIA REVALAMBRADO DE TELA DE ARAME GALVANIZADO FIO Nº12,MALHA LOSANGESTIDA,EXCLUSIVE ESTA E SUA FUNDACAO,INCLUSIVE CONCRETO DE FIXACAO DO ALAMBRADO NA MURETA.ESTA ESTRUTURA FORMADA DE TUBOS DE ACO GALVANIZADO DE 1.1/4",HORIZONTAIS E VERTICAIS,INCLUSIVE PORTOES E FERRAGENS,EXCLUSIVE PINTURA.FORN. E COLOCACAOALAMBRADO DE TELA DE ARAME GALVANIZADO FIO Nº12,MALHA LOSANG</v>
      </c>
      <c r="C8659" s="141" t="s">
        <v>37105</v>
      </c>
      <c r="D8659" s="141" t="s">
        <v>37120</v>
      </c>
      <c r="E8659" s="141" t="s">
        <v>37121</v>
      </c>
      <c r="F8659" s="141" t="s">
        <v>37122</v>
      </c>
      <c r="G8659" s="141" t="s">
        <v>37123</v>
      </c>
      <c r="H8659" s="141" t="s">
        <v>37124</v>
      </c>
      <c r="I8659" s="141" t="s">
        <v>27</v>
      </c>
      <c r="J8659" s="649">
        <v>187.96</v>
      </c>
    </row>
    <row r="8660" spans="1:10" hidden="1">
      <c r="A8660" s="141" t="s">
        <v>37125</v>
      </c>
      <c r="B8660" s="141" t="str">
        <f t="shared" si="135"/>
        <v>ALAMBRADO DE TELA DE ARAME GALVANIZADO FIO Nº12,MALHA LOSANGO DE 7,5CM,COM ALTURA DE 2,00M SOBRE MURETA DE ALVENARIA REVALAMBRADO DE TELA DE ARAME GALVANIZADO FIO Nº12,MALHA LOSANGESTIDA,EXCLUSIVE ESTA E SUA FUNDACAO,INCLUSIVE CONCRETO DE FIXACAO DO ALAMBRADO NA MURETA.ESTA ESTRUTURA FORMADA DE TUBOS DE ACO GALVANIZADO DE 1.1/4",HORIZONTAIS E VERTICAIS,INCLUSIVE PORTOES E FERRAGENS,EXCLUSIVE PINTURA.FORN. E COLOCACAOALAMBRADO DE TELA DE ARAME GALVANIZADO FIO Nº12,MALHA LOSANG</v>
      </c>
      <c r="C8660" s="141" t="s">
        <v>37105</v>
      </c>
      <c r="D8660" s="141" t="s">
        <v>37120</v>
      </c>
      <c r="E8660" s="141" t="s">
        <v>37121</v>
      </c>
      <c r="F8660" s="141" t="s">
        <v>37122</v>
      </c>
      <c r="G8660" s="141" t="s">
        <v>37123</v>
      </c>
      <c r="H8660" s="141" t="s">
        <v>37124</v>
      </c>
      <c r="I8660" s="141" t="s">
        <v>27</v>
      </c>
      <c r="J8660" s="649">
        <v>177.81</v>
      </c>
    </row>
    <row r="8661" spans="1:10" hidden="1">
      <c r="A8661" s="141" t="s">
        <v>37126</v>
      </c>
      <c r="B8661" s="141" t="str">
        <f t="shared" si="135"/>
        <v>ALAMBRADO DE TELA ARAME GALVANIZADO FIO Nº12,MALHA LOSANGO DE 7,5CM,C/ALTURA DE 1,70M MAIS 0,30M DE ABA INCLINADA A 45º.ALAMBRADO DE TELA ARAME GALVANIZADO FIO Nº12,MALHA LOSANGO DESTA ESTRUTURA FORMADA DE TUBOS DE ACO GALV.2",VERTICAIS A CADA 3,00M E HORIZONTAL CONSTITUIDA 3 FIOS DE ARAME GALV.Nº10,UMA A 0,15M DO CHAO,OUTRO A 1,70M DESTE E OUTRO NO EXTREMODA ABA,INCL.PORTOES E FERRAGENS,EXCL.PINTURA.FORN.E COLOC.ALAMBRADO DE TELA ARAME GALVANIZADO FIO Nº12,MALHA LOSANGO D</v>
      </c>
      <c r="C8661" s="141" t="s">
        <v>37127</v>
      </c>
      <c r="D8661" s="141" t="s">
        <v>37128</v>
      </c>
      <c r="E8661" s="141" t="s">
        <v>37129</v>
      </c>
      <c r="F8661" s="141" t="s">
        <v>37130</v>
      </c>
      <c r="G8661" s="141" t="s">
        <v>37131</v>
      </c>
      <c r="H8661" s="141" t="s">
        <v>37132</v>
      </c>
      <c r="I8661" s="141" t="s">
        <v>27</v>
      </c>
      <c r="J8661" s="649">
        <v>161.52000000000001</v>
      </c>
    </row>
    <row r="8662" spans="1:10" hidden="1">
      <c r="A8662" s="141" t="s">
        <v>37133</v>
      </c>
      <c r="B8662" s="141" t="str">
        <f t="shared" si="135"/>
        <v>ALAMBRADO DE TELA ARAME GALVANIZADO FIO Nº12,MALHA LOSANGO DE 7,5CM,C/ALTURA DE 1,70M MAIS 0,30M DE ABA INCLINADA A 45º.ALAMBRADO DE TELA ARAME GALVANIZADO FIO Nº12,MALHA LOSANGO DESTA ESTRUTURA FORMADA DE TUBOS DE ACO GALV.2",VERTICAIS A CADA 3,00M E HORIZONTAL CONSTITUIDA 3 FIOS DE ARAME GALV.Nº10,UMA A 0,15M DO CHAO,OUTRO A 1,70M DESTE E OUTRO NO EXTREMODA ABA,INCL.PORTOES E FERRAGENS,EXCL.PINTURA.FORN.E COLOC.ALAMBRADO DE TELA ARAME GALVANIZADO FIO Nº12,MALHA LOSANGO D</v>
      </c>
      <c r="C8662" s="141" t="s">
        <v>37127</v>
      </c>
      <c r="D8662" s="141" t="s">
        <v>37128</v>
      </c>
      <c r="E8662" s="141" t="s">
        <v>37129</v>
      </c>
      <c r="F8662" s="141" t="s">
        <v>37130</v>
      </c>
      <c r="G8662" s="141" t="s">
        <v>37131</v>
      </c>
      <c r="H8662" s="141" t="s">
        <v>37132</v>
      </c>
      <c r="I8662" s="141" t="s">
        <v>27</v>
      </c>
      <c r="J8662" s="649">
        <v>152.76</v>
      </c>
    </row>
    <row r="8663" spans="1:10" hidden="1">
      <c r="A8663" s="141" t="s">
        <v>37134</v>
      </c>
      <c r="B8663" s="141" t="str">
        <f t="shared" si="135"/>
        <v>ALAMBRADO C/3,00M ALTURA,EM TELA DE ARAME GALV.Nº12,MALHA LOSANGO 5CM,FIXADA TUBOS DE FERRO GALV.(EXTERNA E INTERNAMENTEALAMBRADO C/3,00M ALTURA,EM TELA DE ARAME GALV.Nº12,MALHA LO) DIAMETRO INTERNO DE 2" E ESP.DE PAREDE DE 1/8",EM MODULOSDE (3,00X1,50)M,CHUMBADOS EM BLOCOS DE CONCRETO,INCLUSIVE ESCAVACAO,REATERRO CARGA,DESCARGA,TRANSPORTE E PINTURA DOS TUBOS,COM 2 DEMAOS DE ACABAMENTO.FORNECIMENTO E COLOCACAOALAMBRADO C/3,00M ALTURA,EM TELA DE ARAME GALV.Nº12,MALHA LO</v>
      </c>
      <c r="C8663" s="141" t="s">
        <v>37135</v>
      </c>
      <c r="D8663" s="141" t="s">
        <v>37136</v>
      </c>
      <c r="E8663" s="141" t="s">
        <v>37137</v>
      </c>
      <c r="F8663" s="141" t="s">
        <v>37138</v>
      </c>
      <c r="G8663" s="141" t="s">
        <v>37139</v>
      </c>
      <c r="H8663" s="141" t="s">
        <v>37140</v>
      </c>
      <c r="I8663" s="141" t="s">
        <v>27</v>
      </c>
      <c r="J8663" s="649">
        <v>271.82</v>
      </c>
    </row>
    <row r="8664" spans="1:10" hidden="1">
      <c r="A8664" s="141" t="s">
        <v>37141</v>
      </c>
      <c r="B8664" s="141" t="str">
        <f t="shared" si="135"/>
        <v>ALAMBRADO C/3,00M ALTURA,EM TELA DE ARAME GALV.Nº12,MALHA LOSANGO 5CM,FIXADA TUBOS DE FERRO GALV.(EXTERNA E INTERNAMENTEALAMBRADO C/3,00M ALTURA,EM TELA DE ARAME GALV.Nº12,MALHA LO) DIAMETRO INTERNO DE 2" E ESP.DE PAREDE DE 1/8",EM MODULOSDE (3,00X1,50)M,CHUMBADOS EM BLOCOS DE CONCRETO,INCLUSIVE ESCAVACAO,REATERRO CARGA,DESCARGA,TRANSPORTE E PINTURA DOS TUBOS,COM 2 DEMAOS DE ACABAMENTO.FORNECIMENTO E COLOCACAOALAMBRADO C/3,00M ALTURA,EM TELA DE ARAME GALV.Nº12,MALHA LO</v>
      </c>
      <c r="C8664" s="141" t="s">
        <v>37135</v>
      </c>
      <c r="D8664" s="141" t="s">
        <v>37136</v>
      </c>
      <c r="E8664" s="141" t="s">
        <v>37137</v>
      </c>
      <c r="F8664" s="141" t="s">
        <v>37138</v>
      </c>
      <c r="G8664" s="141" t="s">
        <v>37139</v>
      </c>
      <c r="H8664" s="141" t="s">
        <v>37140</v>
      </c>
      <c r="I8664" s="141" t="s">
        <v>27</v>
      </c>
      <c r="J8664" s="649">
        <v>261.37</v>
      </c>
    </row>
    <row r="8665" spans="1:10" hidden="1">
      <c r="A8665" s="141" t="s">
        <v>37142</v>
      </c>
      <c r="B8665" s="141" t="str">
        <f t="shared" si="135"/>
        <v>ALAMBRADO COM 4,50M DE ALTURA,EM TELA DE ARAME GALV.Nº12,MALHA LOSANGO DE 5CM,FIXADA EM TUBOS DE FºGALV.(EXTERNA E INTERALAMBRADO COM 4,50M DE ALTURA,EM TELA DE ARAME GALV.Nº12,MALMENTE) COM DIAMETRO INTERNO DE 2" E ESP.DE PAREDE DE 1/8",EM MODULOS DE (3,00X1,50M),CHUMBADOS EM BLOCOS DE CONCRETO,INCLUSIVE ESCAVACAO,REATERRO,CARGA E DESCARGA,TRANSPORTE E PINTURA DOS TUBOS,COM 2 DEMAOS DE ACABAMENTO.FORN. E COLOCACAOALAMBRADO COM 4,50M DE ALTURA,EM TELA DE ARAME GALV.Nº12,MAL</v>
      </c>
      <c r="C8665" s="141" t="s">
        <v>37143</v>
      </c>
      <c r="D8665" s="141" t="s">
        <v>37144</v>
      </c>
      <c r="E8665" s="141" t="s">
        <v>37145</v>
      </c>
      <c r="F8665" s="141" t="s">
        <v>37146</v>
      </c>
      <c r="G8665" s="141" t="s">
        <v>37147</v>
      </c>
      <c r="H8665" s="141" t="s">
        <v>37148</v>
      </c>
      <c r="I8665" s="141" t="s">
        <v>27</v>
      </c>
      <c r="J8665" s="649">
        <v>264.27</v>
      </c>
    </row>
    <row r="8666" spans="1:10" hidden="1">
      <c r="A8666" s="141" t="s">
        <v>37149</v>
      </c>
      <c r="B8666" s="141" t="str">
        <f t="shared" si="135"/>
        <v>ALAMBRADO COM 4,50M DE ALTURA,EM TELA DE ARAME GALV.Nº12,MALHA LOSANGO DE 5CM,FIXADA EM TUBOS DE FºGALV.(EXTERNA E INTERALAMBRADO COM 4,50M DE ALTURA,EM TELA DE ARAME GALV.Nº12,MALMENTE) COM DIAMETRO INTERNO DE 2" E ESP.DE PAREDE DE 1/8",EM MODULOS DE (3,00X1,50M),CHUMBADOS EM BLOCOS DE CONCRETO,INCLUSIVE ESCAVACAO,REATERRO,CARGA E DESCARGA,TRANSPORTE E PINTURA DOS TUBOS,COM 2 DEMAOS DE ACABAMENTO.FORN. E COLOCACAOALAMBRADO COM 4,50M DE ALTURA,EM TELA DE ARAME GALV.Nº12,MAL</v>
      </c>
      <c r="C8666" s="141" t="s">
        <v>37143</v>
      </c>
      <c r="D8666" s="141" t="s">
        <v>37144</v>
      </c>
      <c r="E8666" s="141" t="s">
        <v>37145</v>
      </c>
      <c r="F8666" s="141" t="s">
        <v>37146</v>
      </c>
      <c r="G8666" s="141" t="s">
        <v>37147</v>
      </c>
      <c r="H8666" s="141" t="s">
        <v>37148</v>
      </c>
      <c r="I8666" s="141" t="s">
        <v>27</v>
      </c>
      <c r="J8666" s="649">
        <v>254.49</v>
      </c>
    </row>
    <row r="8667" spans="1:10" hidden="1">
      <c r="A8667" s="141" t="s">
        <v>37150</v>
      </c>
      <c r="B8667" s="141" t="str">
        <f t="shared" si="135"/>
        <v>ALAMBRADO COM 4,50M ALTURA,TELA DE ARAME GALV.Nº12,MALHA LOSANGO 5CM,FIXADA TUBOS FºGALV.(EXTERN.E INTERNAMENTE)DIAMETROALAMBRADO COM 4,50M ALTURA,TELA DE ARAME GALV.Nº12,MALHA LOS INTERNO DE 2.1/2"E ESP.DE PAREDE DE 1/8",EM MODULOS DE(3,00X1,50)M,CHUMBADOS EM BLOCOS DE CONCRETO,INCLUSIVE ESCAVACAO,REATERRO,CARGA,DESCARGA,TRANSPORTE E PINTURA DOS TUBOS,COM 2 DEMAOS DE ACABAMENTO.FORNECIMENTO E COLOCACAOALAMBRADO COM 4,50M ALTURA,TELA DE ARAME GALV.Nº12,MALHA LOS</v>
      </c>
      <c r="C8667" s="141" t="s">
        <v>37151</v>
      </c>
      <c r="D8667" s="141" t="s">
        <v>37152</v>
      </c>
      <c r="E8667" s="141" t="s">
        <v>37153</v>
      </c>
      <c r="F8667" s="141" t="s">
        <v>37154</v>
      </c>
      <c r="G8667" s="141" t="s">
        <v>37155</v>
      </c>
      <c r="H8667" s="141" t="s">
        <v>37156</v>
      </c>
      <c r="I8667" s="141" t="s">
        <v>27</v>
      </c>
      <c r="J8667" s="649">
        <v>320.08</v>
      </c>
    </row>
    <row r="8668" spans="1:10" hidden="1">
      <c r="A8668" s="141" t="s">
        <v>37157</v>
      </c>
      <c r="B8668" s="141" t="str">
        <f t="shared" si="135"/>
        <v>ALAMBRADO COM 4,50M ALTURA,TELA DE ARAME GALV.Nº12,MALHA LOSANGO 5CM,FIXADA TUBOS FºGALV.(EXTERN.E INTERNAMENTE)DIAMETROALAMBRADO COM 4,50M ALTURA,TELA DE ARAME GALV.Nº12,MALHA LOS INTERNO DE 2.1/2"E ESP.DE PAREDE DE 1/8",EM MODULOS DE(3,00X1,50)M,CHUMBADOS EM BLOCOS DE CONCRETO,INCLUSIVE ESCAVACAO,REATERRO,CARGA,DESCARGA,TRANSPORTE E PINTURA DOS TUBOS,COM 2 DEMAOS DE ACABAMENTO.FORNECIMENTO E COLOCACAOALAMBRADO COM 4,50M ALTURA,TELA DE ARAME GALV.Nº12,MALHA LOS</v>
      </c>
      <c r="C8668" s="141" t="s">
        <v>37151</v>
      </c>
      <c r="D8668" s="141" t="s">
        <v>37152</v>
      </c>
      <c r="E8668" s="141" t="s">
        <v>37153</v>
      </c>
      <c r="F8668" s="141" t="s">
        <v>37154</v>
      </c>
      <c r="G8668" s="141" t="s">
        <v>37155</v>
      </c>
      <c r="H8668" s="141" t="s">
        <v>37156</v>
      </c>
      <c r="I8668" s="141" t="s">
        <v>27</v>
      </c>
      <c r="J8668" s="649">
        <v>310.10000000000002</v>
      </c>
    </row>
    <row r="8669" spans="1:10" hidden="1">
      <c r="A8669" s="141" t="s">
        <v>37158</v>
      </c>
      <c r="B8669" s="141" t="str">
        <f t="shared" si="135"/>
        <v>ALAMBRADO COM 4,50M ALTURA,TELA DE ARAME GALV.N°12,MALHA LOSANGO 5CM,FIXADA TUBOS FºGALV.(EXTERN.E INTERNAMENTE)DIAMETROALAMBRADO COM 4,50M ALTURA,TELA DE ARAME GALV.N°12,MALHA LOS INTERNO DE 3"E ESP.DE PAREDE DE 1/8",SEM COSTURA,EM MODULOS DE (3,00X1,50M)M,CHUMBADOS EM BLOCOS DE CONCRETO,INCLUSIVEESCAVACAO,REATERRO,CARGA,DESCARGA,TRANSPORTE E PINTURA DOS TUBOS,COM 2 DEMAOS DE ACABAMENTO.FORNECIMENTO E COLOCACAOALAMBRADO COM 4,50M ALTURA,TELA DE ARAME GALV.N°12,MALHA LOS</v>
      </c>
      <c r="C8669" s="141" t="s">
        <v>37159</v>
      </c>
      <c r="D8669" s="141" t="s">
        <v>37152</v>
      </c>
      <c r="E8669" s="141" t="s">
        <v>37160</v>
      </c>
      <c r="F8669" s="141" t="s">
        <v>37161</v>
      </c>
      <c r="G8669" s="141" t="s">
        <v>37162</v>
      </c>
      <c r="H8669" s="141" t="s">
        <v>37163</v>
      </c>
      <c r="I8669" s="141" t="s">
        <v>27</v>
      </c>
      <c r="J8669" s="649">
        <v>335.36</v>
      </c>
    </row>
    <row r="8670" spans="1:10" hidden="1">
      <c r="A8670" s="141" t="s">
        <v>37164</v>
      </c>
      <c r="B8670" s="141" t="str">
        <f t="shared" si="135"/>
        <v>ALAMBRADO COM 4,50M ALTURA,TELA DE ARAME GALV.N°12,MALHA LOSANGO 5CM,FIXADA TUBOS FºGALV.(EXTERN.E INTERNAMENTE)DIAMETROALAMBRADO COM 4,50M ALTURA,TELA DE ARAME GALV.N°12,MALHA LOS INTERNO DE 3"E ESP.DE PAREDE DE 1/8",SEM COSTURA,EM MODULOS DE (3,00X1,50M)M,CHUMBADOS EM BLOCOS DE CONCRETO,INCLUSIVEESCAVACAO,REATERRO,CARGA,DESCARGA,TRANSPORTE E PINTURA DOS TUBOS,COM 2 DEMAOS DE ACABAMENTO.FORNECIMENTO E COLOCACAOALAMBRADO COM 4,50M ALTURA,TELA DE ARAME GALV.N°12,MALHA LOS</v>
      </c>
      <c r="C8670" s="141" t="s">
        <v>37159</v>
      </c>
      <c r="D8670" s="141" t="s">
        <v>37152</v>
      </c>
      <c r="E8670" s="141" t="s">
        <v>37160</v>
      </c>
      <c r="F8670" s="141" t="s">
        <v>37161</v>
      </c>
      <c r="G8670" s="141" t="s">
        <v>37162</v>
      </c>
      <c r="H8670" s="141" t="s">
        <v>37163</v>
      </c>
      <c r="I8670" s="141" t="s">
        <v>27</v>
      </c>
      <c r="J8670" s="649">
        <v>326.35000000000002</v>
      </c>
    </row>
    <row r="8671" spans="1:10" hidden="1">
      <c r="A8671" s="141" t="s">
        <v>37165</v>
      </c>
      <c r="B8671" s="141" t="str">
        <f t="shared" si="135"/>
        <v>ALAMBRADO EM TELA DE ARAME GALV.N°12,MALHA LOSANGO 5CM,FIXADA TUBOS FºGALV.(EXTERN.E INTERNAMENTE)DIAMETRO INTERNO DE 2"ALAMBRADO EM TELA DE ARAME GALV.N°12,MALHA LOSANGO 5CM,FIXAD E ESP.PAREDE DE 1/8",CHUMBADOS EM BLOCOS DE CONCRETO,INCL.ESCAVACAO,REATERRO,TRANSP.,CARGA,DESCARGA E PINTURA DOS TUBOS,COM 2 DEMAOS DE ACABAMENTO.FORNECIMENTO E COLOCACAOALAMBRADO EM TELA DE ARAME GALV.N°12,MALHA LOSANGO 5CM,FIXAD</v>
      </c>
      <c r="C8671" s="141" t="s">
        <v>37166</v>
      </c>
      <c r="D8671" s="141" t="s">
        <v>37167</v>
      </c>
      <c r="E8671" s="141" t="s">
        <v>37168</v>
      </c>
      <c r="F8671" s="141" t="s">
        <v>37169</v>
      </c>
      <c r="G8671" s="141" t="s">
        <v>37170</v>
      </c>
      <c r="I8671" s="141" t="s">
        <v>27</v>
      </c>
      <c r="J8671" s="649">
        <v>267.86</v>
      </c>
    </row>
    <row r="8672" spans="1:10" hidden="1">
      <c r="A8672" s="141" t="s">
        <v>37171</v>
      </c>
      <c r="B8672" s="141" t="str">
        <f t="shared" si="135"/>
        <v>ALAMBRADO EM TELA DE ARAME GALV.N°12,MALHA LOSANGO 5CM,FIXADA TUBOS FºGALV.(EXTERN.E INTERNAMENTE)DIAMETRO INTERNO DE 2"ALAMBRADO EM TELA DE ARAME GALV.N°12,MALHA LOSANGO 5CM,FIXAD E ESP.PAREDE DE 1/8",CHUMBADOS EM BLOCOS DE CONCRETO,INCL.ESCAVACAO,REATERRO,TRANSP.,CARGA,DESCARGA E PINTURA DOS TUBOS,COM 2 DEMAOS DE ACABAMENTO.FORNECIMENTO E COLOCACAOALAMBRADO EM TELA DE ARAME GALV.N°12,MALHA LOSANGO 5CM,FIXAD</v>
      </c>
      <c r="C8672" s="141" t="s">
        <v>37166</v>
      </c>
      <c r="D8672" s="141" t="s">
        <v>37167</v>
      </c>
      <c r="E8672" s="141" t="s">
        <v>37168</v>
      </c>
      <c r="F8672" s="141" t="s">
        <v>37169</v>
      </c>
      <c r="G8672" s="141" t="s">
        <v>37170</v>
      </c>
      <c r="I8672" s="141" t="s">
        <v>27</v>
      </c>
      <c r="J8672" s="649">
        <v>260.58</v>
      </c>
    </row>
    <row r="8673" spans="1:10" hidden="1">
      <c r="A8673" s="141" t="s">
        <v>37172</v>
      </c>
      <c r="B8673" s="141" t="str">
        <f t="shared" si="135"/>
        <v>ALAMBRADO C/6M ALTURA,TELA DE ARAME GALVANIZADO N°12,MALHA LOSANGO DE 5CM,FIXADA EM TUBOS DE FERRO GALVANIZADO (EXTERNAALAMBRADO C/6M ALTURA,TELA DE ARAME GALVANIZADO N°12,MALHA LE INTERNAMENTE) COM DIAMETRO INTERNO DE 2" E ESPESSURA DE PAREDE DE 1/8",EM MODULOS DE (3,00X1,50)M,CHUMBADOS EM BLOCOSDE CONCRETO,INCL.ESCAVACAO,REATERRO,CARGA,DESCARGA,TRANSPORTE E PINTURA DOS TUBOS,C/2 DEMAOS DE ACABAMENTO.FORN.E COLOC.ALAMBRADO C/6M ALTURA,TELA DE ARAME GALVANIZADO N°12,MALHA L</v>
      </c>
      <c r="C8673" s="141" t="s">
        <v>37173</v>
      </c>
      <c r="D8673" s="141" t="s">
        <v>37174</v>
      </c>
      <c r="E8673" s="141" t="s">
        <v>37175</v>
      </c>
      <c r="F8673" s="141" t="s">
        <v>37176</v>
      </c>
      <c r="G8673" s="141" t="s">
        <v>37177</v>
      </c>
      <c r="H8673" s="141" t="s">
        <v>37178</v>
      </c>
      <c r="I8673" s="141" t="s">
        <v>27</v>
      </c>
      <c r="J8673" s="649">
        <v>271.79000000000002</v>
      </c>
    </row>
    <row r="8674" spans="1:10" hidden="1">
      <c r="A8674" s="141" t="s">
        <v>37179</v>
      </c>
      <c r="B8674" s="141" t="str">
        <f t="shared" si="135"/>
        <v>ALAMBRADO C/6M ALTURA,TELA DE ARAME GALVANIZADO N°12,MALHA LOSANGO DE 5CM,FIXADA EM TUBOS DE FERRO GALVANIZADO (EXTERNAALAMBRADO C/6M ALTURA,TELA DE ARAME GALVANIZADO N°12,MALHA LE INTERNAMENTE) COM DIAMETRO INTERNO DE 2" E ESPESSURA DE PAREDE DE 1/8",EM MODULOS DE (3,00X1,50)M,CHUMBADOS EM BLOCOSDE CONCRETO,INCL.ESCAVACAO,REATERRO,CARGA,DESCARGA,TRANSPORTE E PINTURA DOS TUBOS,C/2 DEMAOS DE ACABAMENTO.FORN.E COLOC.ALAMBRADO C/6M ALTURA,TELA DE ARAME GALVANIZADO N°12,MALHA L</v>
      </c>
      <c r="C8674" s="141" t="s">
        <v>37173</v>
      </c>
      <c r="D8674" s="141" t="s">
        <v>37174</v>
      </c>
      <c r="E8674" s="141" t="s">
        <v>37175</v>
      </c>
      <c r="F8674" s="141" t="s">
        <v>37176</v>
      </c>
      <c r="G8674" s="141" t="s">
        <v>37177</v>
      </c>
      <c r="H8674" s="141" t="s">
        <v>37178</v>
      </c>
      <c r="I8674" s="141" t="s">
        <v>27</v>
      </c>
      <c r="J8674" s="649">
        <v>262.27</v>
      </c>
    </row>
    <row r="8675" spans="1:10" hidden="1">
      <c r="A8675" s="141" t="s">
        <v>37180</v>
      </c>
      <c r="B8675" s="141" t="str">
        <f t="shared" si="135"/>
        <v>ALAMBRADO C/6M ALTURA,TELA DE ARAME GALVANIZADO N°12,MALHA LOSANGO DE 5CM,FIXADA EM TUBOS DE FERRO GALVANIZADO(EXTERNA EALAMBRADO C/6M ALTURA,TELA DE ARAME GALVANIZADO N°12,MALHA L INTERNAMENTE)COM DIAMETRO INTERNO DE 2 1/2" E ESPESSURA DEPAREDE DE 1/8",EM MODULOS DE (3,00X1,50)M,CHUMBADOS EM BLOCOS DE CONCRETO,INCL.ESCAVACAO,REATERRO,CARGA,DESCARGA,TRANSPORTE E PINTURA DOS TUBOS,C/2 DEMAOS DE ACABAMENTO.FORN.COLOC.ALAMBRADO C/6M ALTURA,TELA DE ARAME GALVANIZADO N°12,MALHA L</v>
      </c>
      <c r="C8675" s="141" t="s">
        <v>37173</v>
      </c>
      <c r="D8675" s="141" t="s">
        <v>37181</v>
      </c>
      <c r="E8675" s="141" t="s">
        <v>37182</v>
      </c>
      <c r="F8675" s="141" t="s">
        <v>37183</v>
      </c>
      <c r="G8675" s="141" t="s">
        <v>37184</v>
      </c>
      <c r="H8675" s="141" t="s">
        <v>37185</v>
      </c>
      <c r="I8675" s="141" t="s">
        <v>27</v>
      </c>
      <c r="J8675" s="649">
        <v>320.36</v>
      </c>
    </row>
    <row r="8676" spans="1:10" hidden="1">
      <c r="A8676" s="141" t="s">
        <v>37186</v>
      </c>
      <c r="B8676" s="141" t="str">
        <f t="shared" si="135"/>
        <v>ALAMBRADO C/6M ALTURA,TELA DE ARAME GALVANIZADO N°12,MALHA LOSANGO DE 5CM,FIXADA EM TUBOS DE FERRO GALVANIZADO(EXTERNA EALAMBRADO C/6M ALTURA,TELA DE ARAME GALVANIZADO N°12,MALHA L INTERNAMENTE)COM DIAMETRO INTERNO DE 2 1/2" E ESPESSURA DEPAREDE DE 1/8",EM MODULOS DE (3,00X1,50)M,CHUMBADOS EM BLOCOS DE CONCRETO,INCL.ESCAVACAO,REATERRO,CARGA,DESCARGA,TRANSPORTE E PINTURA DOS TUBOS,C/2 DEMAOS DE ACABAMENTO.FORN.COLOC.ALAMBRADO C/6M ALTURA,TELA DE ARAME GALVANIZADO N°12,MALHA L</v>
      </c>
      <c r="C8676" s="141" t="s">
        <v>37173</v>
      </c>
      <c r="D8676" s="141" t="s">
        <v>37181</v>
      </c>
      <c r="E8676" s="141" t="s">
        <v>37182</v>
      </c>
      <c r="F8676" s="141" t="s">
        <v>37183</v>
      </c>
      <c r="G8676" s="141" t="s">
        <v>37184</v>
      </c>
      <c r="H8676" s="141" t="s">
        <v>37185</v>
      </c>
      <c r="I8676" s="141" t="s">
        <v>27</v>
      </c>
      <c r="J8676" s="649">
        <v>310.83999999999997</v>
      </c>
    </row>
    <row r="8677" spans="1:10" hidden="1">
      <c r="A8677" s="141" t="s">
        <v>37187</v>
      </c>
      <c r="B8677" s="141" t="str">
        <f t="shared" si="135"/>
        <v>ALAMBRADO C/6M ALTURA,TELA DE ARAME GALVANIZADO N°12,MALHA LOSANGO DE 5CM,FIXADA EM TUBOS DE FERRO GALVANIZADO (EXTERNAALAMBRADO C/6M ALTURA,TELA DE ARAME GALVANIZADO N°12,MALHA LE INTERNAMENTE) COM DIAMETRO INTERNO DE 3" E ESPESSURA DE PAREDE DE 1/8",EM MODULOS DE (3,00X1,50)M,CHUMBADOS EM BLOCOSDE CONCRETO,INCL.ESCAVACAO,REATERRO,CARGA,DESCARGA,TRANSPORTE E PINTURA DOS TUBOS,C/2 DEMAOS DE ACABAMENTO.FORN.E COLOC.ALAMBRADO C/6M ALTURA,TELA DE ARAME GALVANIZADO N°12,MALHA L</v>
      </c>
      <c r="C8677" s="141" t="s">
        <v>37173</v>
      </c>
      <c r="D8677" s="141" t="s">
        <v>37174</v>
      </c>
      <c r="E8677" s="141" t="s">
        <v>37188</v>
      </c>
      <c r="F8677" s="141" t="s">
        <v>37176</v>
      </c>
      <c r="G8677" s="141" t="s">
        <v>37177</v>
      </c>
      <c r="H8677" s="141" t="s">
        <v>37178</v>
      </c>
      <c r="I8677" s="141" t="s">
        <v>27</v>
      </c>
      <c r="J8677" s="649">
        <v>346.37</v>
      </c>
    </row>
    <row r="8678" spans="1:10" hidden="1">
      <c r="A8678" s="141" t="s">
        <v>37189</v>
      </c>
      <c r="B8678" s="141" t="str">
        <f t="shared" si="135"/>
        <v>ALAMBRADO C/6M ALTURA,TELA DE ARAME GALVANIZADO N°12,MALHA LOSANGO DE 5CM,FIXADA EM TUBOS DE FERRO GALVANIZADO (EXTERNAALAMBRADO C/6M ALTURA,TELA DE ARAME GALVANIZADO N°12,MALHA LE INTERNAMENTE) COM DIAMETRO INTERNO DE 3" E ESPESSURA DE PAREDE DE 1/8",EM MODULOS DE (3,00X1,50)M,CHUMBADOS EM BLOCOSDE CONCRETO,INCL.ESCAVACAO,REATERRO,CARGA,DESCARGA,TRANSPORTE E PINTURA DOS TUBOS,C/2 DEMAOS DE ACABAMENTO.FORN.E COLOC.ALAMBRADO C/6M ALTURA,TELA DE ARAME GALVANIZADO N°12,MALHA L</v>
      </c>
      <c r="C8678" s="141" t="s">
        <v>37173</v>
      </c>
      <c r="D8678" s="141" t="s">
        <v>37174</v>
      </c>
      <c r="E8678" s="141" t="s">
        <v>37188</v>
      </c>
      <c r="F8678" s="141" t="s">
        <v>37176</v>
      </c>
      <c r="G8678" s="141" t="s">
        <v>37177</v>
      </c>
      <c r="H8678" s="141" t="s">
        <v>37178</v>
      </c>
      <c r="I8678" s="141" t="s">
        <v>27</v>
      </c>
      <c r="J8678" s="649">
        <v>336.8</v>
      </c>
    </row>
    <row r="8679" spans="1:10" hidden="1">
      <c r="A8679" s="141" t="s">
        <v>37190</v>
      </c>
      <c r="B8679" s="141" t="str">
        <f t="shared" si="135"/>
        <v>ALAMBRADO C/7,5M ALTURA,TELA DE ARAME GALVANIZADO N°12,MALHA LOSANGO DE 5CM,FIXADA EM TUBOS DE FERRO GALVANIZADO (EXTERNALAMBRADO C/7,5M ALTURA,TELA DE ARAME GALVANIZADO N°12,MALHAA E INTERNAMENTE) C/DIAMETRO INTERNO DE 2" E ESPESSURA DE PAREDE DE 1/8",EM MODULOS DE (2,00X1,50)M,CHUMBADOS EM BLOCOSDE CONCRETO,INCL.ESCAVACAO,REATERRO,CARGA,DESCARGA,TRANSPORTE E PINTURA DOS TUBOS,C/2 DEMAOS DE ACABAMENTO.FORN.E COLOC.ALAMBRADO C/7,5M ALTURA,TELA DE ARAME GALVANIZADO N°12,MALHA</v>
      </c>
      <c r="C8679" s="141" t="s">
        <v>37191</v>
      </c>
      <c r="D8679" s="141" t="s">
        <v>37192</v>
      </c>
      <c r="E8679" s="141" t="s">
        <v>37193</v>
      </c>
      <c r="F8679" s="141" t="s">
        <v>37194</v>
      </c>
      <c r="G8679" s="141" t="s">
        <v>37177</v>
      </c>
      <c r="H8679" s="141" t="s">
        <v>37178</v>
      </c>
      <c r="I8679" s="141" t="s">
        <v>27</v>
      </c>
      <c r="J8679" s="649">
        <v>309.74</v>
      </c>
    </row>
    <row r="8680" spans="1:10" hidden="1">
      <c r="A8680" s="141" t="s">
        <v>37195</v>
      </c>
      <c r="B8680" s="141" t="str">
        <f t="shared" si="135"/>
        <v>ALAMBRADO C/7,5M ALTURA,TELA DE ARAME GALVANIZADO N°12,MALHA LOSANGO DE 5CM,FIXADA EM TUBOS DE FERRO GALVANIZADO (EXTERNALAMBRADO C/7,5M ALTURA,TELA DE ARAME GALVANIZADO N°12,MALHAA E INTERNAMENTE) C/DIAMETRO INTERNO DE 2" E ESPESSURA DE PAREDE DE 1/8",EM MODULOS DE (2,00X1,50)M,CHUMBADOS EM BLOCOSDE CONCRETO,INCL.ESCAVACAO,REATERRO,CARGA,DESCARGA,TRANSPORTE E PINTURA DOS TUBOS,C/2 DEMAOS DE ACABAMENTO.FORN.E COLOC.ALAMBRADO C/7,5M ALTURA,TELA DE ARAME GALVANIZADO N°12,MALHA</v>
      </c>
      <c r="C8680" s="141" t="s">
        <v>37191</v>
      </c>
      <c r="D8680" s="141" t="s">
        <v>37192</v>
      </c>
      <c r="E8680" s="141" t="s">
        <v>37193</v>
      </c>
      <c r="F8680" s="141" t="s">
        <v>37194</v>
      </c>
      <c r="G8680" s="141" t="s">
        <v>37177</v>
      </c>
      <c r="H8680" s="141" t="s">
        <v>37178</v>
      </c>
      <c r="I8680" s="141" t="s">
        <v>27</v>
      </c>
      <c r="J8680" s="649">
        <v>300.20999999999998</v>
      </c>
    </row>
    <row r="8681" spans="1:10" hidden="1">
      <c r="A8681" s="141" t="s">
        <v>37196</v>
      </c>
      <c r="B8681" s="141" t="str">
        <f t="shared" si="135"/>
        <v>ALAMBRADO C/7,5M ALTURA,TELA DE ARAME GALVANIZADO N°12,MALHA LOSANGO DE 5CM,FIXADA EM TUBOS DE FERRO GALVANIZADO(EXTERNAALAMBRADO C/7,5M ALTURA,TELA DE ARAME GALVANIZADO N°12,MALHA E INTERNAMENTE)C/DIAMETRO INTERNO DE 2 1/2" E ESPESSURA DEPAREDE DE 1/8",EM MODULOS DE(2,00X1,50)M,CHUMBADOS EM BLOCOS DE CONCRETO,INCL.ESCAVACAO,REATERRO,CARGA,DESCARGA,TRANSPORTE E PINTURA DE TUBOS,C/2 DEMAOS DE ACABAMENTO.FORN.E COLOC.ALAMBRADO C/7,5M ALTURA,TELA DE ARAME GALVANIZADO N°12,MALHA</v>
      </c>
      <c r="C8681" s="141" t="s">
        <v>37191</v>
      </c>
      <c r="D8681" s="141" t="s">
        <v>37197</v>
      </c>
      <c r="E8681" s="141" t="s">
        <v>37198</v>
      </c>
      <c r="F8681" s="141" t="s">
        <v>37199</v>
      </c>
      <c r="G8681" s="141" t="s">
        <v>37200</v>
      </c>
      <c r="H8681" s="141" t="s">
        <v>37201</v>
      </c>
      <c r="I8681" s="141" t="s">
        <v>27</v>
      </c>
      <c r="J8681" s="649">
        <v>377.49</v>
      </c>
    </row>
    <row r="8682" spans="1:10" hidden="1">
      <c r="A8682" s="141" t="s">
        <v>37202</v>
      </c>
      <c r="B8682" s="141" t="str">
        <f t="shared" si="135"/>
        <v>ALAMBRADO C/7,5M ALTURA,TELA DE ARAME GALVANIZADO N°12,MALHA LOSANGO DE 5CM,FIXADA EM TUBOS DE FERRO GALVANIZADO(EXTERNAALAMBRADO C/7,5M ALTURA,TELA DE ARAME GALVANIZADO N°12,MALHA E INTERNAMENTE)C/DIAMETRO INTERNO DE 2 1/2" E ESPESSURA DEPAREDE DE 1/8",EM MODULOS DE(2,00X1,50)M,CHUMBADOS EM BLOCOS DE CONCRETO,INCL.ESCAVACAO,REATERRO,CARGA,DESCARGA,TRANSPORTE E PINTURA DE TUBOS,C/2 DEMAOS DE ACABAMENTO.FORN.E COLOC.ALAMBRADO C/7,5M ALTURA,TELA DE ARAME GALVANIZADO N°12,MALHA</v>
      </c>
      <c r="C8682" s="141" t="s">
        <v>37191</v>
      </c>
      <c r="D8682" s="141" t="s">
        <v>37197</v>
      </c>
      <c r="E8682" s="141" t="s">
        <v>37198</v>
      </c>
      <c r="F8682" s="141" t="s">
        <v>37199</v>
      </c>
      <c r="G8682" s="141" t="s">
        <v>37200</v>
      </c>
      <c r="H8682" s="141" t="s">
        <v>37201</v>
      </c>
      <c r="I8682" s="141" t="s">
        <v>27</v>
      </c>
      <c r="J8682" s="649">
        <v>367.6</v>
      </c>
    </row>
    <row r="8683" spans="1:10" hidden="1">
      <c r="A8683" s="141" t="s">
        <v>37203</v>
      </c>
      <c r="B8683" s="141" t="str">
        <f t="shared" si="135"/>
        <v>ALAMBRADO C/7,5M ALTURA,TELA DE ARAME GALVANIZADO N°12,MALHA LOSANGO DE 5CM,FIXADA EM TUBOS DE FERRO GALVANIZADO (EXTERNALAMBRADO C/7,5M ALTURA,TELA DE ARAME GALVANIZADO N°12,MALHAA E INTERNAMENTE) C/DIAMETRO INTERNO DE 3" E ESPESSURA DE PAREDE DE 1/8",EM MODULOS DE (2,00X1,50)M,CHUMBADOS EM BLOCOSDE CONCRETO,INCL.ESCAVACAO,REATERRO,CARGA,DESCARGA,TRANSPORTE E PINTURA DOS TUBOS,C/2 DEMAOS DE ACABAMENTO.FORN.E COLOC.ALAMBRADO C/7,5M ALTURA,TELA DE ARAME GALVANIZADO N°12,MALHA</v>
      </c>
      <c r="C8683" s="141" t="s">
        <v>37191</v>
      </c>
      <c r="D8683" s="141" t="s">
        <v>37192</v>
      </c>
      <c r="E8683" s="141" t="s">
        <v>37204</v>
      </c>
      <c r="F8683" s="141" t="s">
        <v>37194</v>
      </c>
      <c r="G8683" s="141" t="s">
        <v>37177</v>
      </c>
      <c r="H8683" s="141" t="s">
        <v>37178</v>
      </c>
      <c r="I8683" s="141" t="s">
        <v>27</v>
      </c>
      <c r="J8683" s="649">
        <v>428.88</v>
      </c>
    </row>
    <row r="8684" spans="1:10" hidden="1">
      <c r="A8684" s="141" t="s">
        <v>37205</v>
      </c>
      <c r="B8684" s="141" t="str">
        <f t="shared" si="135"/>
        <v>ALAMBRADO C/7,5M ALTURA,TELA DE ARAME GALVANIZADO N°12,MALHA LOSANGO DE 5CM,FIXADA EM TUBOS DE FERRO GALVANIZADO (EXTERNALAMBRADO C/7,5M ALTURA,TELA DE ARAME GALVANIZADO N°12,MALHAA E INTERNAMENTE) C/DIAMETRO INTERNO DE 3" E ESPESSURA DE PAREDE DE 1/8",EM MODULOS DE (2,00X1,50)M,CHUMBADOS EM BLOCOSDE CONCRETO,INCL.ESCAVACAO,REATERRO,CARGA,DESCARGA,TRANSPORTE E PINTURA DOS TUBOS,C/2 DEMAOS DE ACABAMENTO.FORN.E COLOC.ALAMBRADO C/7,5M ALTURA,TELA DE ARAME GALVANIZADO N°12,MALHA</v>
      </c>
      <c r="C8684" s="141" t="s">
        <v>37191</v>
      </c>
      <c r="D8684" s="141" t="s">
        <v>37192</v>
      </c>
      <c r="E8684" s="141" t="s">
        <v>37204</v>
      </c>
      <c r="F8684" s="141" t="s">
        <v>37194</v>
      </c>
      <c r="G8684" s="141" t="s">
        <v>37177</v>
      </c>
      <c r="H8684" s="141" t="s">
        <v>37178</v>
      </c>
      <c r="I8684" s="141" t="s">
        <v>27</v>
      </c>
      <c r="J8684" s="649">
        <v>418.02</v>
      </c>
    </row>
    <row r="8685" spans="1:10" hidden="1">
      <c r="A8685" s="141" t="s">
        <v>37206</v>
      </c>
      <c r="B8685" s="141" t="str">
        <f t="shared" si="135"/>
        <v>ALAMBRADO TELA DE ARAME GALV.N°14,MALHA LOSANGO 6CM,PRESA AARMACAO TUBOS GALV.(EXTERNA E INTERNAMENTE),C/ELEM.HORIZ.E VALAMBRADO TELA DE ARAME GALV.N°14,MALHA LOSANGO 6CM,PRESA AERT.SENDO ESTES FIX.EM BLOCO DE CONC.(0,30X0,30X0,60)M,FCK=15MPA,ESPACADOS 3M C/ALT.TOTAL DE 2,50M ACIMA TERRENO.OS TUBOS HORIZ. SERAO 2, AMBOS COM 1.1/2"DE DIAM. E ESP.PAREDE 1/8",ASSIM COMO OS VERT. EMENDAS SOLDADAS.FORN.E COLOC.ALAMBRADO TELA DE ARAME GALV.N°14,MALHA LOSANGO 6CM,PRESA A</v>
      </c>
      <c r="C8685" s="141" t="s">
        <v>37207</v>
      </c>
      <c r="D8685" s="141" t="s">
        <v>37208</v>
      </c>
      <c r="E8685" s="141" t="s">
        <v>37209</v>
      </c>
      <c r="F8685" s="141" t="s">
        <v>37210</v>
      </c>
      <c r="G8685" s="141" t="s">
        <v>37211</v>
      </c>
      <c r="H8685" s="141" t="s">
        <v>37212</v>
      </c>
      <c r="I8685" s="141" t="s">
        <v>27</v>
      </c>
      <c r="J8685" s="649">
        <v>200.9</v>
      </c>
    </row>
    <row r="8686" spans="1:10" hidden="1">
      <c r="A8686" s="141" t="s">
        <v>37213</v>
      </c>
      <c r="B8686" s="141" t="str">
        <f t="shared" si="135"/>
        <v>ALAMBRADO TELA DE ARAME GALV.N°14,MALHA LOSANGO 6CM,PRESA AARMACAO TUBOS GALV.(EXTERNA E INTERNAMENTE),C/ELEM.HORIZ.E VALAMBRADO TELA DE ARAME GALV.N°14,MALHA LOSANGO 6CM,PRESA AERT.SENDO ESTES FIX.EM BLOCO DE CONC.(0,30X0,30X0,60)M,FCK=15MPA,ESPACADOS 3M C/ALT.TOTAL DE 2,50M ACIMA TERRENO.OS TUBOS HORIZ. SERAO 2, AMBOS COM 1.1/2"DE DIAM. E ESP.PAREDE 1/8",ASSIM COMO OS VERT. EMENDAS SOLDADAS.FORN.E COLOC.ALAMBRADO TELA DE ARAME GALV.N°14,MALHA LOSANGO 6CM,PRESA A</v>
      </c>
      <c r="C8686" s="141" t="s">
        <v>37207</v>
      </c>
      <c r="D8686" s="141" t="s">
        <v>37208</v>
      </c>
      <c r="E8686" s="141" t="s">
        <v>37209</v>
      </c>
      <c r="F8686" s="141" t="s">
        <v>37210</v>
      </c>
      <c r="G8686" s="141" t="s">
        <v>37211</v>
      </c>
      <c r="H8686" s="141" t="s">
        <v>37212</v>
      </c>
      <c r="I8686" s="141" t="s">
        <v>27</v>
      </c>
      <c r="J8686" s="649">
        <v>189.42</v>
      </c>
    </row>
    <row r="8687" spans="1:10" hidden="1">
      <c r="A8687" s="141" t="s">
        <v>37214</v>
      </c>
      <c r="B8687" s="141" t="str">
        <f t="shared" si="135"/>
        <v>ALAMBRADO TELA DE ARAME PLASTIFICADO N°12,MALHA LOSANGO 5CM,FIXADA EM TUBOS DE FERRO GALVANIZADO (EXTERNA E INTERNAMENTEALAMBRADO TELA DE ARAME PLASTIFICADO N°12,MALHA LOSANGO 5CM,) DE 2" E ESP. DE PAREDE DE 1/8``ESPACADOS DE 2,00M,CHUMBADOS EM BLOCOS DE CONCR. FCK=15MPA (0,30X0,30X1,00)M,TELA PRESAEM ARAME Nº12 PLASTIF.,INCLUS. ESCAV.,REATERRO,TRANSP.,CARGADESCARGA E PINT. DOS TUBOS,C/2 DEMAOS DE ACABAM.FORN.E COLOCALAMBRADO TELA DE ARAME PLASTIFICADO N°12,MALHA LOSANGO 5CM,</v>
      </c>
      <c r="C8687" s="141" t="s">
        <v>37215</v>
      </c>
      <c r="D8687" s="141" t="s">
        <v>37216</v>
      </c>
      <c r="E8687" s="141" t="s">
        <v>37217</v>
      </c>
      <c r="F8687" s="141" t="s">
        <v>37218</v>
      </c>
      <c r="G8687" s="141" t="s">
        <v>37219</v>
      </c>
      <c r="H8687" s="141" t="s">
        <v>37220</v>
      </c>
      <c r="I8687" s="141" t="s">
        <v>27</v>
      </c>
      <c r="J8687" s="649">
        <v>284.16000000000003</v>
      </c>
    </row>
    <row r="8688" spans="1:10" hidden="1">
      <c r="A8688" s="141" t="s">
        <v>37221</v>
      </c>
      <c r="B8688" s="141" t="str">
        <f t="shared" si="135"/>
        <v>ALAMBRADO TELA DE ARAME PLASTIFICADO N°12,MALHA LOSANGO 5CM,FIXADA EM TUBOS DE FERRO GALVANIZADO (EXTERNA E INTERNAMENTEALAMBRADO TELA DE ARAME PLASTIFICADO N°12,MALHA LOSANGO 5CM,) DE 2" E ESP. DE PAREDE DE 1/8``ESPACADOS DE 2,00M,CHUMBADOS EM BLOCOS DE CONCR. FCK=15MPA (0,30X0,30X1,00)M,TELA PRESAEM ARAME Nº12 PLASTIF.,INCLUS. ESCAV.,REATERRO,TRANSP.,CARGADESCARGA E PINT. DOS TUBOS,C/2 DEMAOS DE ACABAM.FORN.E COLOCALAMBRADO TELA DE ARAME PLASTIFICADO N°12,MALHA LOSANGO 5CM,</v>
      </c>
      <c r="C8688" s="141" t="s">
        <v>37215</v>
      </c>
      <c r="D8688" s="141" t="s">
        <v>37216</v>
      </c>
      <c r="E8688" s="141" t="s">
        <v>37217</v>
      </c>
      <c r="F8688" s="141" t="s">
        <v>37218</v>
      </c>
      <c r="G8688" s="141" t="s">
        <v>37219</v>
      </c>
      <c r="H8688" s="141" t="s">
        <v>37220</v>
      </c>
      <c r="I8688" s="141" t="s">
        <v>27</v>
      </c>
      <c r="J8688" s="649">
        <v>277.95999999999998</v>
      </c>
    </row>
    <row r="8689" spans="1:10" hidden="1">
      <c r="A8689" s="141" t="s">
        <v>37222</v>
      </c>
      <c r="B8689" s="141" t="str">
        <f t="shared" si="135"/>
        <v>ALAMBRADO P/CAMPO DE ESPORTE,POSTE TUBO FºGALV.,ESPACADOS 2,00M,DIAM.2"E ESP.PAREDE 1/8",ALTURA 3,00M LIVRES SOBRE SOLO,ALAMBRADO P/CAMPO DE ESPORTE,POSTE TUBO FºGALV.,ESPACADOS 2,FIXADOS PRISMA CONCRETO FCK=15MPA,(0,30X0,30X1,00)M,SOBRE POSTES FIXADA TELA ARAME Nº12 PLASTIFICADA,MALHA 5,00CM,PRESA2 ARAMES Nº12 PLASTIFICADOS,TRANSV.E ATRAVESSANDO TUBOS SUPERIOR E INFERIORMENTE,C/UM "T" E UMA CRUZETA 2".FORN.E COLOC.ALAMBRADO P/CAMPO DE ESPORTE,POSTE TUBO FºGALV.,ESPACADOS 2,</v>
      </c>
      <c r="C8689" s="141" t="s">
        <v>37223</v>
      </c>
      <c r="D8689" s="141" t="s">
        <v>37224</v>
      </c>
      <c r="E8689" s="141" t="s">
        <v>37225</v>
      </c>
      <c r="F8689" s="141" t="s">
        <v>37226</v>
      </c>
      <c r="G8689" s="141" t="s">
        <v>37227</v>
      </c>
      <c r="H8689" s="141" t="s">
        <v>37228</v>
      </c>
      <c r="I8689" s="141" t="s">
        <v>27</v>
      </c>
      <c r="J8689" s="649">
        <v>253.08</v>
      </c>
    </row>
    <row r="8690" spans="1:10" hidden="1">
      <c r="A8690" s="141" t="s">
        <v>37229</v>
      </c>
      <c r="B8690" s="141" t="str">
        <f t="shared" si="135"/>
        <v>ALAMBRADO P/CAMPO DE ESPORTE,POSTE TUBO FºGALV.,ESPACADOS 2,00M,DIAM.2"E ESP.PAREDE 1/8",ALTURA 3,00M LIVRES SOBRE SOLO,ALAMBRADO P/CAMPO DE ESPORTE,POSTE TUBO FºGALV.,ESPACADOS 2,FIXADOS PRISMA CONCRETO FCK=15MPA,(0,30X0,30X1,00)M,SOBRE POSTES FIXADA TELA ARAME Nº12 PLASTIFICADA,MALHA 5,00CM,PRESA2 ARAMES Nº12 PLASTIFICADOS,TRANSV.E ATRAVESSANDO TUBOS SUPERIOR E INFERIORMENTE,C/UM "T" E UMA CRUZETA 2".FORN.E COLOC.ALAMBRADO P/CAMPO DE ESPORTE,POSTE TUBO FºGALV.,ESPACADOS 2,</v>
      </c>
      <c r="C8690" s="141" t="s">
        <v>37223</v>
      </c>
      <c r="D8690" s="141" t="s">
        <v>37224</v>
      </c>
      <c r="E8690" s="141" t="s">
        <v>37225</v>
      </c>
      <c r="F8690" s="141" t="s">
        <v>37226</v>
      </c>
      <c r="G8690" s="141" t="s">
        <v>37227</v>
      </c>
      <c r="H8690" s="141" t="s">
        <v>37228</v>
      </c>
      <c r="I8690" s="141" t="s">
        <v>27</v>
      </c>
      <c r="J8690" s="649">
        <v>237.99</v>
      </c>
    </row>
    <row r="8691" spans="1:10" hidden="1">
      <c r="A8691" s="141" t="s">
        <v>37230</v>
      </c>
      <c r="B8691" s="141" t="str">
        <f t="shared" si="135"/>
        <v>ALAMBRADO P/CAMPO DE ESPORTE,POSTE TUBO FºGALV.,ESPACADOS 2M,DIAMETRO 2" E ESP.PAREDE 1/8",ALTURA 3M LIVRES SOBRE SOLO,FALAMBRADO P/CAMPO DE ESPORTE,POSTE TUBO FºGALV.,ESPACADOS 2MIXADOS PRISMA CONCRETO FCK=18MPA,(0,30X0,30X1,00)M,SOBRE POSTES FIXADA TELA ARAME Nº12 PLASTIFICADA,MALHA 7,50CM,PRESA 2 ARAMES Nº12 PLASTIFICADOS,TRANSV.E ATRAVESSANDO TUBOS SUPERIOR E INFERIORMENTE,COM UM T E UMA CRUZETA 2".FORN.E COLOC.ALAMBRADO P/CAMPO DE ESPORTE,POSTE TUBO FºGALV.,ESPACADOS 2M</v>
      </c>
      <c r="C8691" s="141" t="s">
        <v>37231</v>
      </c>
      <c r="D8691" s="141" t="s">
        <v>37232</v>
      </c>
      <c r="E8691" s="141" t="s">
        <v>37233</v>
      </c>
      <c r="F8691" s="141" t="s">
        <v>37234</v>
      </c>
      <c r="G8691" s="141" t="s">
        <v>37235</v>
      </c>
      <c r="H8691" s="141" t="s">
        <v>37236</v>
      </c>
      <c r="I8691" s="141" t="s">
        <v>27</v>
      </c>
      <c r="J8691" s="649">
        <v>234.97</v>
      </c>
    </row>
    <row r="8692" spans="1:10" hidden="1">
      <c r="A8692" s="141" t="s">
        <v>37237</v>
      </c>
      <c r="B8692" s="141" t="str">
        <f t="shared" si="135"/>
        <v>ALAMBRADO P/CAMPO DE ESPORTE,POSTE TUBO FºGALV.,ESPACADOS 2M,DIAMETRO 2" E ESP.PAREDE 1/8",ALTURA 3M LIVRES SOBRE SOLO,FALAMBRADO P/CAMPO DE ESPORTE,POSTE TUBO FºGALV.,ESPACADOS 2MIXADOS PRISMA CONCRETO FCK=18MPA,(0,30X0,30X1,00)M,SOBRE POSTES FIXADA TELA ARAME Nº12 PLASTIFICADA,MALHA 7,50CM,PRESA 2 ARAMES Nº12 PLASTIFICADOS,TRANSV.E ATRAVESSANDO TUBOS SUPERIOR E INFERIORMENTE,COM UM T E UMA CRUZETA 2".FORN.E COLOC.ALAMBRADO P/CAMPO DE ESPORTE,POSTE TUBO FºGALV.,ESPACADOS 2M</v>
      </c>
      <c r="C8692" s="141" t="s">
        <v>37231</v>
      </c>
      <c r="D8692" s="141" t="s">
        <v>37232</v>
      </c>
      <c r="E8692" s="141" t="s">
        <v>37233</v>
      </c>
      <c r="F8692" s="141" t="s">
        <v>37234</v>
      </c>
      <c r="G8692" s="141" t="s">
        <v>37235</v>
      </c>
      <c r="H8692" s="141" t="s">
        <v>37236</v>
      </c>
      <c r="I8692" s="141" t="s">
        <v>27</v>
      </c>
      <c r="J8692" s="649">
        <v>219.88</v>
      </c>
    </row>
    <row r="8693" spans="1:10" hidden="1">
      <c r="A8693" s="141" t="s">
        <v>37238</v>
      </c>
      <c r="B8693" s="141" t="str">
        <f t="shared" si="135"/>
        <v>ALAMBRADO P/CABECEIRA CAMPO DE ESPORTE,EXEC.POSTES TUBO FºGALV.(EXTERNA E INTERNAMENTE) 2" E ESP.PAREDE 1/8",ALTURA LIVRALAMBRADO P/CABECEIRA CAMPO DE ESPORTE,EXEC.POSTES TUBO FºGAE 5,30M,0,70M ENTERRADOS PRISMAS CONCRETO 18MPA,0,30X0,30X0,75M,POSTES ESPACADOS 2M,3 TUBOS HORIZONTAIS E 1 CONTRAVENTAMENTO A CADA 2M,2",FIXADA TELA DE ARAME Nº12 PLASTIFICADO,MALHA 7,5CM,INCLUSIVE 3 CRUZETAS,CURVAS,FUNDACOES.FORN.E COLOC.ALAMBRADO P/CABECEIRA CAMPO DE ESPORTE,EXEC.POSTES TUBO FºGA</v>
      </c>
      <c r="C8693" s="141" t="s">
        <v>37239</v>
      </c>
      <c r="D8693" s="141" t="s">
        <v>37240</v>
      </c>
      <c r="E8693" s="141" t="s">
        <v>37241</v>
      </c>
      <c r="F8693" s="141" t="s">
        <v>37242</v>
      </c>
      <c r="G8693" s="141" t="s">
        <v>37243</v>
      </c>
      <c r="H8693" s="141" t="s">
        <v>37244</v>
      </c>
      <c r="I8693" s="141" t="s">
        <v>27</v>
      </c>
      <c r="J8693" s="649">
        <v>314.93</v>
      </c>
    </row>
    <row r="8694" spans="1:10" hidden="1">
      <c r="A8694" s="141" t="s">
        <v>37245</v>
      </c>
      <c r="B8694" s="141" t="str">
        <f t="shared" si="135"/>
        <v>ALAMBRADO P/CABECEIRA CAMPO DE ESPORTE,EXEC.POSTES TUBO FºGALV.(EXTERNA E INTERNAMENTE) 2" E ESP.PAREDE 1/8",ALTURA LIVRALAMBRADO P/CABECEIRA CAMPO DE ESPORTE,EXEC.POSTES TUBO FºGAE 5,30M,0,70M ENTERRADOS PRISMAS CONCRETO 18MPA,0,30X0,30X0,75M,POSTES ESPACADOS 2M,3 TUBOS HORIZONTAIS E 1 CONTRAVENTAMENTO A CADA 2M,2",FIXADA TELA DE ARAME Nº12 PLASTIFICADO,MALHA 7,5CM,INCLUSIVE 3 CRUZETAS,CURVAS,FUNDACOES.FORN.E COLOC.ALAMBRADO P/CABECEIRA CAMPO DE ESPORTE,EXEC.POSTES TUBO FºGA</v>
      </c>
      <c r="C8694" s="141" t="s">
        <v>37239</v>
      </c>
      <c r="D8694" s="141" t="s">
        <v>37240</v>
      </c>
      <c r="E8694" s="141" t="s">
        <v>37241</v>
      </c>
      <c r="F8694" s="141" t="s">
        <v>37242</v>
      </c>
      <c r="G8694" s="141" t="s">
        <v>37243</v>
      </c>
      <c r="H8694" s="141" t="s">
        <v>37244</v>
      </c>
      <c r="I8694" s="141" t="s">
        <v>27</v>
      </c>
      <c r="J8694" s="649">
        <v>297.95</v>
      </c>
    </row>
    <row r="8695" spans="1:10" hidden="1">
      <c r="A8695" s="141" t="s">
        <v>37246</v>
      </c>
      <c r="B8695" s="141" t="str">
        <f t="shared" si="135"/>
        <v>CONTRAVENTAMENTO DE ALAMBRADO COM TUBOS DE FERRO GALVANIZADO(EXTERN.E INTERNAMENTE),C/DIAMETRO INTERNO DE 2" E ESPESSURACONTRAVENTAMENTO DE ALAMBRADO COM TUBOS DE FERRO GALVANIZADO DE PAREDE DE 1/8".FORNECIMENTO E COLOCACAOCONTRAVENTAMENTO DE ALAMBRADO COM TUBOS DE FERRO GALVANIZADO</v>
      </c>
      <c r="C8695" s="141" t="s">
        <v>37247</v>
      </c>
      <c r="D8695" s="141" t="s">
        <v>37248</v>
      </c>
      <c r="E8695" s="141" t="s">
        <v>37249</v>
      </c>
      <c r="I8695" s="141" t="s">
        <v>285</v>
      </c>
      <c r="J8695" s="649">
        <v>109.47</v>
      </c>
    </row>
    <row r="8696" spans="1:10" hidden="1">
      <c r="A8696" s="141" t="s">
        <v>37250</v>
      </c>
      <c r="B8696" s="141" t="str">
        <f t="shared" si="135"/>
        <v>CONTRAVENTAMENTO DE ALAMBRADO COM TUBOS DE FERRO GALVANIZADO(EXTERN.E INTERNAMENTE),C/DIAMETRO INTERNO DE 2" E ESPESSURACONTRAVENTAMENTO DE ALAMBRADO COM TUBOS DE FERRO GALVANIZADO DE PAREDE DE 1/8".FORNECIMENTO E COLOCACAOCONTRAVENTAMENTO DE ALAMBRADO COM TUBOS DE FERRO GALVANIZADO</v>
      </c>
      <c r="C8696" s="141" t="s">
        <v>37247</v>
      </c>
      <c r="D8696" s="141" t="s">
        <v>37248</v>
      </c>
      <c r="E8696" s="141" t="s">
        <v>37249</v>
      </c>
      <c r="I8696" s="141" t="s">
        <v>285</v>
      </c>
      <c r="J8696" s="649">
        <v>106.16</v>
      </c>
    </row>
    <row r="8697" spans="1:10" hidden="1">
      <c r="A8697" s="141" t="s">
        <v>37251</v>
      </c>
      <c r="B8697" s="141" t="str">
        <f t="shared" si="135"/>
        <v>CONTRAVENTAMENTO DE ALAMBRADO COM TUBOS DE FERRO GALVANIZADO(EXTERNA E INTERNAMENTE),COM DIAMETRO INTERNO NO 2.1/2" E ESCONTRAVENTAMENTO DE ALAMBRADO COM TUBOS DE FERRO GALVANIZADOPESSURA DE PAREDE DE 1/8".FORNECIMENTO E COLOCACAOCONTRAVENTAMENTO DE ALAMBRADO COM TUBOS DE FERRO GALVANIZADO</v>
      </c>
      <c r="C8697" s="141" t="s">
        <v>37247</v>
      </c>
      <c r="D8697" s="141" t="s">
        <v>37252</v>
      </c>
      <c r="E8697" s="141" t="s">
        <v>37253</v>
      </c>
      <c r="I8697" s="141" t="s">
        <v>285</v>
      </c>
      <c r="J8697" s="649">
        <v>143.28</v>
      </c>
    </row>
    <row r="8698" spans="1:10" hidden="1">
      <c r="A8698" s="141" t="s">
        <v>37254</v>
      </c>
      <c r="B8698" s="141" t="str">
        <f t="shared" si="135"/>
        <v>CONTRAVENTAMENTO DE ALAMBRADO COM TUBOS DE FERRO GALVANIZADO(EXTERNA E INTERNAMENTE),COM DIAMETRO INTERNO NO 2.1/2" E ESCONTRAVENTAMENTO DE ALAMBRADO COM TUBOS DE FERRO GALVANIZADOPESSURA DE PAREDE DE 1/8".FORNECIMENTO E COLOCACAOCONTRAVENTAMENTO DE ALAMBRADO COM TUBOS DE FERRO GALVANIZADO</v>
      </c>
      <c r="C8698" s="141" t="s">
        <v>37247</v>
      </c>
      <c r="D8698" s="141" t="s">
        <v>37252</v>
      </c>
      <c r="E8698" s="141" t="s">
        <v>37253</v>
      </c>
      <c r="I8698" s="141" t="s">
        <v>285</v>
      </c>
      <c r="J8698" s="649">
        <v>139.97</v>
      </c>
    </row>
    <row r="8699" spans="1:10" hidden="1">
      <c r="A8699" s="141" t="s">
        <v>37255</v>
      </c>
      <c r="B8699" s="141" t="str">
        <f t="shared" si="135"/>
        <v>CONTRAVENTAMENTO DE ALAMBRADO COM TUBOS DE FERRO GALVANIZADO(EXTERN.E INTERNAMENTE),COM DIAMETRO INTERNO DE 3" E ESPESSUCONTRAVENTAMENTO DE ALAMBRADO COM TUBOS DE FERRO GALVANIZADORA DE PAREDE DE 1/8".FORNECIMENTO E COLOCACAOCONTRAVENTAMENTO DE ALAMBRADO COM TUBOS DE FERRO GALVANIZADO</v>
      </c>
      <c r="C8699" s="141" t="s">
        <v>37247</v>
      </c>
      <c r="D8699" s="141" t="s">
        <v>37256</v>
      </c>
      <c r="E8699" s="141" t="s">
        <v>37257</v>
      </c>
      <c r="I8699" s="141" t="s">
        <v>285</v>
      </c>
      <c r="J8699" s="649">
        <v>165.88</v>
      </c>
    </row>
    <row r="8700" spans="1:10" hidden="1">
      <c r="A8700" s="141" t="s">
        <v>37258</v>
      </c>
      <c r="B8700" s="141" t="str">
        <f t="shared" si="135"/>
        <v>CONTRAVENTAMENTO DE ALAMBRADO COM TUBOS DE FERRO GALVANIZADO(EXTERN.E INTERNAMENTE),COM DIAMETRO INTERNO DE 3" E ESPESSUCONTRAVENTAMENTO DE ALAMBRADO COM TUBOS DE FERRO GALVANIZADORA DE PAREDE DE 1/8".FORNECIMENTO E COLOCACAOCONTRAVENTAMENTO DE ALAMBRADO COM TUBOS DE FERRO GALVANIZADO</v>
      </c>
      <c r="C8700" s="141" t="s">
        <v>37247</v>
      </c>
      <c r="D8700" s="141" t="s">
        <v>37256</v>
      </c>
      <c r="E8700" s="141" t="s">
        <v>37257</v>
      </c>
      <c r="I8700" s="141" t="s">
        <v>285</v>
      </c>
      <c r="J8700" s="649">
        <v>161.91</v>
      </c>
    </row>
    <row r="8701" spans="1:10" hidden="1">
      <c r="A8701" s="141" t="s">
        <v>37259</v>
      </c>
      <c r="B8701" s="141" t="str">
        <f t="shared" si="135"/>
        <v>TELA DE ARAME GALVANIZADO,REVESTIDO COM PVC,FIO 12,MALHA LOSANGULAR DE 7,5CM,FIXADA COM ARAME GALVANIZADO A ARMACAO TUBUTELA DE ARAME GALVANIZADO,REVESTIDO COM PVC,FIO 12,MALHA LOSLAR DE ACO GALVANIZADO (EXCLUSIVE ESTA).FORNECIMENTO E COLOCACAOTELA DE ARAME GALVANIZADO,REVESTIDO COM PVC,FIO 12,MALHA LOS</v>
      </c>
      <c r="C8701" s="141" t="s">
        <v>37260</v>
      </c>
      <c r="D8701" s="141" t="s">
        <v>37261</v>
      </c>
      <c r="E8701" s="141" t="s">
        <v>37262</v>
      </c>
      <c r="F8701" s="141" t="s">
        <v>27458</v>
      </c>
      <c r="I8701" s="141" t="s">
        <v>27</v>
      </c>
      <c r="J8701" s="649">
        <v>71.66</v>
      </c>
    </row>
    <row r="8702" spans="1:10" hidden="1">
      <c r="A8702" s="141" t="s">
        <v>37263</v>
      </c>
      <c r="B8702" s="141" t="str">
        <f t="shared" si="135"/>
        <v>TELA DE ARAME GALVANIZADO,REVESTIDO COM PVC,FIO 12,MALHA LOSANGULAR DE 7,5CM,FIXADA COM ARAME GALVANIZADO A ARMACAO TUBUTELA DE ARAME GALVANIZADO,REVESTIDO COM PVC,FIO 12,MALHA LOSLAR DE ACO GALVANIZADO (EXCLUSIVE ESTA).FORNECIMENTO E COLOCACAOTELA DE ARAME GALVANIZADO,REVESTIDO COM PVC,FIO 12,MALHA LOS</v>
      </c>
      <c r="C8702" s="141" t="s">
        <v>37260</v>
      </c>
      <c r="D8702" s="141" t="s">
        <v>37261</v>
      </c>
      <c r="E8702" s="141" t="s">
        <v>37262</v>
      </c>
      <c r="F8702" s="141" t="s">
        <v>27458</v>
      </c>
      <c r="I8702" s="141" t="s">
        <v>27</v>
      </c>
      <c r="J8702" s="649">
        <v>69.48</v>
      </c>
    </row>
    <row r="8703" spans="1:10" hidden="1">
      <c r="A8703" s="141" t="s">
        <v>37264</v>
      </c>
      <c r="B8703" s="141" t="str">
        <f t="shared" si="135"/>
        <v>AMARELINHA EM BLOCOS DE CONCRETO PRE-MOLDADOS COM APLICACAODE LETRAS E NUMEROS COLORIDOS EM BAIXO RELEVO.FORNECIMENTO EAMARELINHA EM BLOCOS DE CONCRETO PRE-MOLDADOS COM APLICACAOAPLICACAOAMARELINHA EM BLOCOS DE CONCRETO PRE-MOLDADOS COM APLICACAO</v>
      </c>
      <c r="C8703" s="141" t="s">
        <v>37265</v>
      </c>
      <c r="D8703" s="141" t="s">
        <v>37266</v>
      </c>
      <c r="E8703" s="141" t="s">
        <v>37267</v>
      </c>
      <c r="I8703" s="141" t="s">
        <v>14</v>
      </c>
      <c r="J8703" s="649">
        <v>662.68</v>
      </c>
    </row>
    <row r="8704" spans="1:10" hidden="1">
      <c r="A8704" s="141" t="s">
        <v>37268</v>
      </c>
      <c r="B8704" s="141" t="str">
        <f t="shared" si="135"/>
        <v>AMARELINHA EM BLOCOS DE CONCRETO PRE-MOLDADOS COM APLICACAODE LETRAS E NUMEROS COLORIDOS EM BAIXO RELEVO.FORNECIMENTO EAMARELINHA EM BLOCOS DE CONCRETO PRE-MOLDADOS COM APLICACAOAPLICACAOAMARELINHA EM BLOCOS DE CONCRETO PRE-MOLDADOS COM APLICACAO</v>
      </c>
      <c r="C8704" s="141" t="s">
        <v>37265</v>
      </c>
      <c r="D8704" s="141" t="s">
        <v>37266</v>
      </c>
      <c r="E8704" s="141" t="s">
        <v>37267</v>
      </c>
      <c r="I8704" s="141" t="s">
        <v>14</v>
      </c>
      <c r="J8704" s="649">
        <v>623.73</v>
      </c>
    </row>
    <row r="8705" spans="1:10" hidden="1">
      <c r="A8705" s="141" t="s">
        <v>37269</v>
      </c>
      <c r="B8705" s="141" t="str">
        <f t="shared" si="135"/>
        <v>ARCO SIMPLES EM TUBO DE FERRO GALVANIZADO (EXTERNA E INTERNAMENTE) DE 1" E 2" E ESPESSURA DE PAREDE DE 1/8",CHUMBADOS EMARCO SIMPLES EM TUBO DE FERRO GALVANIZADO (EXTERNA E INTERNABLOCOS DE CONCRETO,COM PINTURA DE BASE GALVITE E 2 DEMAOS DE ACABAMENTO.FORNECIMENTO E COLOCACAOARCO SIMPLES EM TUBO DE FERRO GALVANIZADO (EXTERNA E INTERNA</v>
      </c>
      <c r="C8705" s="141" t="s">
        <v>37270</v>
      </c>
      <c r="D8705" s="141" t="s">
        <v>37271</v>
      </c>
      <c r="E8705" s="141" t="s">
        <v>37272</v>
      </c>
      <c r="F8705" s="141" t="s">
        <v>37273</v>
      </c>
      <c r="I8705" s="141" t="s">
        <v>14</v>
      </c>
      <c r="J8705" s="649">
        <v>1828.21</v>
      </c>
    </row>
    <row r="8706" spans="1:10" hidden="1">
      <c r="A8706" s="141" t="s">
        <v>37274</v>
      </c>
      <c r="B8706" s="141" t="str">
        <f t="shared" si="135"/>
        <v>ARCO SIMPLES EM TUBO DE FERRO GALVANIZADO (EXTERNA E INTERNAMENTE) DE 1" E 2" E ESPESSURA DE PAREDE DE 1/8",CHUMBADOS EMARCO SIMPLES EM TUBO DE FERRO GALVANIZADO (EXTERNA E INTERNABLOCOS DE CONCRETO,COM PINTURA DE BASE GALVITE E 2 DEMAOS DE ACABAMENTO.FORNECIMENTO E COLOCACAOARCO SIMPLES EM TUBO DE FERRO GALVANIZADO (EXTERNA E INTERNA</v>
      </c>
      <c r="C8706" s="141" t="s">
        <v>37270</v>
      </c>
      <c r="D8706" s="141" t="s">
        <v>37271</v>
      </c>
      <c r="E8706" s="141" t="s">
        <v>37272</v>
      </c>
      <c r="F8706" s="141" t="s">
        <v>37273</v>
      </c>
      <c r="I8706" s="141" t="s">
        <v>14</v>
      </c>
      <c r="J8706" s="649">
        <v>1789.21</v>
      </c>
    </row>
    <row r="8707" spans="1:10" hidden="1">
      <c r="A8707" s="141" t="s">
        <v>37275</v>
      </c>
      <c r="B8707" s="141" t="str">
        <f t="shared" ref="B8707:B8770" si="136">C8707&amp;D8707&amp;C8707&amp;E8707&amp;F8707&amp;G8707&amp;H8707&amp;C8707</f>
        <v>BARRA SIMPLES PARA GINASTICA,EM TUBOS DE FERRO GALVANIZADO (EXTERNA E INTERNAMENTE) DE 1.1/2" E 4" E ESPESSURA DE PAREDEBARRA SIMPLES PARA GINASTICA,EM TUBOS DE FERRO GALVANIZADO (DE 1/8",CHUMBADOS EM BLOCOS DE CONCRETO COM PINTURA DE BASEGALVITE E 2 DEMAOS DE ACABAMENTO.FORNECIMENTO E COLOCACAOBARRA SIMPLES PARA GINASTICA,EM TUBOS DE FERRO GALVANIZADO (</v>
      </c>
      <c r="C8707" s="141" t="s">
        <v>37276</v>
      </c>
      <c r="D8707" s="141" t="s">
        <v>37277</v>
      </c>
      <c r="E8707" s="141" t="s">
        <v>37278</v>
      </c>
      <c r="F8707" s="141" t="s">
        <v>37279</v>
      </c>
      <c r="I8707" s="141" t="s">
        <v>14</v>
      </c>
      <c r="J8707" s="649">
        <v>1520.67</v>
      </c>
    </row>
    <row r="8708" spans="1:10" hidden="1">
      <c r="A8708" s="141" t="s">
        <v>37280</v>
      </c>
      <c r="B8708" s="141" t="str">
        <f t="shared" si="136"/>
        <v>BARRA SIMPLES PARA GINASTICA,EM TUBOS DE FERRO GALVANIZADO (EXTERNA E INTERNAMENTE) DE 1.1/2" E 4" E ESPESSURA DE PAREDEBARRA SIMPLES PARA GINASTICA,EM TUBOS DE FERRO GALVANIZADO (DE 1/8",CHUMBADOS EM BLOCOS DE CONCRETO COM PINTURA DE BASEGALVITE E 2 DEMAOS DE ACABAMENTO.FORNECIMENTO E COLOCACAOBARRA SIMPLES PARA GINASTICA,EM TUBOS DE FERRO GALVANIZADO (</v>
      </c>
      <c r="C8708" s="141" t="s">
        <v>37276</v>
      </c>
      <c r="D8708" s="141" t="s">
        <v>37277</v>
      </c>
      <c r="E8708" s="141" t="s">
        <v>37278</v>
      </c>
      <c r="F8708" s="141" t="s">
        <v>37279</v>
      </c>
      <c r="I8708" s="141" t="s">
        <v>14</v>
      </c>
      <c r="J8708" s="649">
        <v>1478.9</v>
      </c>
    </row>
    <row r="8709" spans="1:10" hidden="1">
      <c r="A8709" s="141" t="s">
        <v>37281</v>
      </c>
      <c r="B8709" s="141" t="str">
        <f t="shared" si="136"/>
        <v>BARRA DUPLA PARA GINASTICA,EM TUBOS DE FERRO GALVANIZADO (EXTERNA E INTERNAMENTE) DE 1" E ESPESSURA PAREDE DE 1/8" HORIZBARRA DUPLA PARA GINASTICA,EM TUBOS DE FERRO GALVANIZADO (EXONTAIS E MONTANTES DE 4",CHUMBADOS EM BLOCOS DE CONCRETO,COM PINTURA DE BASE GALVITE E 2 DEMAOS DE ACABAMENTO.FORNECIMENTO E COLOCACAOBARRA DUPLA PARA GINASTICA,EM TUBOS DE FERRO GALVANIZADO (EX</v>
      </c>
      <c r="C8709" s="141" t="s">
        <v>37282</v>
      </c>
      <c r="D8709" s="141" t="s">
        <v>37283</v>
      </c>
      <c r="E8709" s="141" t="s">
        <v>37284</v>
      </c>
      <c r="F8709" s="141" t="s">
        <v>37285</v>
      </c>
      <c r="G8709" s="141" t="s">
        <v>27530</v>
      </c>
      <c r="I8709" s="141" t="s">
        <v>14</v>
      </c>
      <c r="J8709" s="649">
        <v>2017.09</v>
      </c>
    </row>
    <row r="8710" spans="1:10" hidden="1">
      <c r="A8710" s="141" t="s">
        <v>37286</v>
      </c>
      <c r="B8710" s="141" t="str">
        <f t="shared" si="136"/>
        <v>BARRA DUPLA PARA GINASTICA,EM TUBOS DE FERRO GALVANIZADO (EXTERNA E INTERNAMENTE) DE 1" E ESPESSURA PAREDE DE 1/8" HORIZBARRA DUPLA PARA GINASTICA,EM TUBOS DE FERRO GALVANIZADO (EXONTAIS E MONTANTES DE 4",CHUMBADOS EM BLOCOS DE CONCRETO,COM PINTURA DE BASE GALVITE E 2 DEMAOS DE ACABAMENTO.FORNECIMENTO E COLOCACAOBARRA DUPLA PARA GINASTICA,EM TUBOS DE FERRO GALVANIZADO (EX</v>
      </c>
      <c r="C8710" s="141" t="s">
        <v>37282</v>
      </c>
      <c r="D8710" s="141" t="s">
        <v>37283</v>
      </c>
      <c r="E8710" s="141" t="s">
        <v>37284</v>
      </c>
      <c r="F8710" s="141" t="s">
        <v>37285</v>
      </c>
      <c r="G8710" s="141" t="s">
        <v>27530</v>
      </c>
      <c r="I8710" s="141" t="s">
        <v>14</v>
      </c>
      <c r="J8710" s="649">
        <v>1988.72</v>
      </c>
    </row>
    <row r="8711" spans="1:10" hidden="1">
      <c r="A8711" s="141" t="s">
        <v>37287</v>
      </c>
      <c r="B8711" s="141" t="str">
        <f t="shared" si="136"/>
        <v>BARRAS PARALELAS P/GINASTICA, EM TUBOS DE FERRO GALVANIZADO(EXTERNA E INTERNAMENTE) DE 2" E ESPESSURA DE PAREDE DE 1/8"BARRAS PARALELAS P/GINASTICA, EM TUBOS DE FERRO GALVANIZADOCHUMBADOS EM BLOCOS DE CONCRETO COM PINTURA DE BASE GALVITEE 2 DEMAOS DE ACABAMENTO.FORNECIMENTO E COLOCACAOBARRAS PARALELAS P/GINASTICA, EM TUBOS DE FERRO GALVANIZADO</v>
      </c>
      <c r="C8711" s="141" t="s">
        <v>37288</v>
      </c>
      <c r="D8711" s="141" t="s">
        <v>37289</v>
      </c>
      <c r="E8711" s="141" t="s">
        <v>37290</v>
      </c>
      <c r="F8711" s="141" t="s">
        <v>37291</v>
      </c>
      <c r="I8711" s="141" t="s">
        <v>14</v>
      </c>
      <c r="J8711" s="649">
        <v>1245.82</v>
      </c>
    </row>
    <row r="8712" spans="1:10" hidden="1">
      <c r="A8712" s="141" t="s">
        <v>37292</v>
      </c>
      <c r="B8712" s="141" t="str">
        <f t="shared" si="136"/>
        <v>BARRAS PARALELAS P/GINASTICA, EM TUBOS DE FERRO GALVANIZADO(EXTERNA E INTERNAMENTE) DE 2" E ESPESSURA DE PAREDE DE 1/8"BARRAS PARALELAS P/GINASTICA, EM TUBOS DE FERRO GALVANIZADOCHUMBADOS EM BLOCOS DE CONCRETO COM PINTURA DE BASE GALVITEE 2 DEMAOS DE ACABAMENTO.FORNECIMENTO E COLOCACAOBARRAS PARALELAS P/GINASTICA, EM TUBOS DE FERRO GALVANIZADO</v>
      </c>
      <c r="C8712" s="141" t="s">
        <v>37288</v>
      </c>
      <c r="D8712" s="141" t="s">
        <v>37289</v>
      </c>
      <c r="E8712" s="141" t="s">
        <v>37290</v>
      </c>
      <c r="F8712" s="141" t="s">
        <v>37291</v>
      </c>
      <c r="I8712" s="141" t="s">
        <v>14</v>
      </c>
      <c r="J8712" s="649">
        <v>1220.1199999999999</v>
      </c>
    </row>
    <row r="8713" spans="1:10" hidden="1">
      <c r="A8713" s="141" t="s">
        <v>37293</v>
      </c>
      <c r="B8713" s="141" t="str">
        <f t="shared" si="136"/>
        <v>BALANCO MULTIUSO EM TUBO DE FERRO GALV.(EXT.E INTERNAMENTE)DE 2.1/2",2"E 1"E ESP.PAREDE 1/8",COMP.DE 2 BALANCOS SIMPL.BALANCO MULTIUSO EM TUBO DE FERRO GALV.(EXT.E INTERNAMENTE)C/ASSENT.MAD.APARELH.,1 ESC.DUPLA,1 BARRA SIMPL.E 1 BALANCOP/CADEIR.RODAS C/RAMPA ACESS.PIVOT.,TRAVA P/CADEIR.E P/BALANCO,PISO MAD.INTERTRAV.REFORC.C/CAPAC.CARGA 200KG,PINT.C/UMADEMAO GALVITE E DUAS DE TINTA ESMALTE SINT.FORNEC./COLOCACAOBALANCO MULTIUSO EM TUBO DE FERRO GALV.(EXT.E INTERNAMENTE)</v>
      </c>
      <c r="C8713" s="141" t="s">
        <v>37294</v>
      </c>
      <c r="D8713" s="141" t="s">
        <v>37295</v>
      </c>
      <c r="E8713" s="141" t="s">
        <v>37296</v>
      </c>
      <c r="F8713" s="141" t="s">
        <v>37297</v>
      </c>
      <c r="G8713" s="141" t="s">
        <v>37298</v>
      </c>
      <c r="H8713" s="141" t="s">
        <v>37299</v>
      </c>
      <c r="I8713" s="141" t="s">
        <v>14</v>
      </c>
      <c r="J8713" s="649">
        <v>10227.35</v>
      </c>
    </row>
    <row r="8714" spans="1:10" hidden="1">
      <c r="A8714" s="141" t="s">
        <v>37300</v>
      </c>
      <c r="B8714" s="141" t="str">
        <f t="shared" si="136"/>
        <v>BALANCO MULTIUSO EM TUBO DE FERRO GALV.(EXT.E INTERNAMENTE)DE 2.1/2",2"E 1"E ESP.PAREDE 1/8",COMP.DE 2 BALANCOS SIMPL.BALANCO MULTIUSO EM TUBO DE FERRO GALV.(EXT.E INTERNAMENTE)C/ASSENT.MAD.APARELH.,1 ESC.DUPLA,1 BARRA SIMPL.E 1 BALANCOP/CADEIR.RODAS C/RAMPA ACESS.PIVOT.,TRAVA P/CADEIR.E P/BALANCO,PISO MAD.INTERTRAV.REFORC.C/CAPAC.CARGA 200KG,PINT.C/UMADEMAO GALVITE E DUAS DE TINTA ESMALTE SINT.FORNEC./COLOCACAOBALANCO MULTIUSO EM TUBO DE FERRO GALV.(EXT.E INTERNAMENTE)</v>
      </c>
      <c r="C8714" s="141" t="s">
        <v>37294</v>
      </c>
      <c r="D8714" s="141" t="s">
        <v>37295</v>
      </c>
      <c r="E8714" s="141" t="s">
        <v>37296</v>
      </c>
      <c r="F8714" s="141" t="s">
        <v>37297</v>
      </c>
      <c r="G8714" s="141" t="s">
        <v>37298</v>
      </c>
      <c r="H8714" s="141" t="s">
        <v>37299</v>
      </c>
      <c r="I8714" s="141" t="s">
        <v>14</v>
      </c>
      <c r="J8714" s="649">
        <v>9635.2000000000007</v>
      </c>
    </row>
    <row r="8715" spans="1:10" hidden="1">
      <c r="A8715" s="141" t="s">
        <v>37301</v>
      </c>
      <c r="B8715" s="141" t="str">
        <f t="shared" si="136"/>
        <v>BALANCO DE 0/4ANOS COMPOSTO C/2 CADEIRAS,PRESAS EM CORRENTES GALV.,FIXADAS POR MEIO DE BRACAD.C/TRAVESSAO DE TUBO FERROBALANCO DE 0/4ANOS COMPOSTO C/2 CADEIRAS,PRESAS EM CORRENTESGALV.(EXT.E INTERNAMENTE)DE 2 1/2"ESP.PAREDE 1/8",SUSPENSASEM CAVALETES TUBO FERRO GALV.2",CHUMBADOS SAPATAS CONCRETO,PINTADOS C/BASE GALVITE E 2 DEMAOS ACABAMENTO. FORNECIMENTOE COLOCACAOBALANCO DE 0/4ANOS COMPOSTO C/2 CADEIRAS,PRESAS EM CORRENTES</v>
      </c>
      <c r="C8715" s="141" t="s">
        <v>37302</v>
      </c>
      <c r="D8715" s="141" t="s">
        <v>37303</v>
      </c>
      <c r="E8715" s="141" t="s">
        <v>37304</v>
      </c>
      <c r="F8715" s="141" t="s">
        <v>37305</v>
      </c>
      <c r="G8715" s="141" t="s">
        <v>37306</v>
      </c>
      <c r="H8715" s="141" t="s">
        <v>27860</v>
      </c>
      <c r="I8715" s="141" t="s">
        <v>14</v>
      </c>
      <c r="J8715" s="649">
        <v>2933.48</v>
      </c>
    </row>
    <row r="8716" spans="1:10" hidden="1">
      <c r="A8716" s="141" t="s">
        <v>37307</v>
      </c>
      <c r="B8716" s="141" t="str">
        <f t="shared" si="136"/>
        <v>BALANCO DE 0/4ANOS COMPOSTO C/2 CADEIRAS,PRESAS EM CORRENTES GALV.,FIXADAS POR MEIO DE BRACAD.C/TRAVESSAO DE TUBO FERROBALANCO DE 0/4ANOS COMPOSTO C/2 CADEIRAS,PRESAS EM CORRENTESGALV.(EXT.E INTERNAMENTE)DE 2 1/2"ESP.PAREDE 1/8",SUSPENSASEM CAVALETES TUBO FERRO GALV.2",CHUMBADOS SAPATAS CONCRETO,PINTADOS C/BASE GALVITE E 2 DEMAOS ACABAMENTO. FORNECIMENTOE COLOCACAOBALANCO DE 0/4ANOS COMPOSTO C/2 CADEIRAS,PRESAS EM CORRENTES</v>
      </c>
      <c r="C8716" s="141" t="s">
        <v>37302</v>
      </c>
      <c r="D8716" s="141" t="s">
        <v>37303</v>
      </c>
      <c r="E8716" s="141" t="s">
        <v>37304</v>
      </c>
      <c r="F8716" s="141" t="s">
        <v>37305</v>
      </c>
      <c r="G8716" s="141" t="s">
        <v>37306</v>
      </c>
      <c r="H8716" s="141" t="s">
        <v>27860</v>
      </c>
      <c r="I8716" s="141" t="s">
        <v>14</v>
      </c>
      <c r="J8716" s="649">
        <v>2743.78</v>
      </c>
    </row>
    <row r="8717" spans="1:10" hidden="1">
      <c r="A8717" s="141" t="s">
        <v>37308</v>
      </c>
      <c r="B8717" s="141" t="str">
        <f t="shared" si="136"/>
        <v>BALANCO DE 5/10ANOS COMPOST.C/2 CADEIRAS,PRESAS EM CORRENTES GALV.FIXAD. P/MEIO DE BRACAD.C/ TRAVESSAO TUBOS FERRO GALV.BALANCO DE 5/10ANOS COMPOST.C/2 CADEIRAS,PRESAS EM CORRENTES(EXT.E INTERNAMENTE)DE 2 1/2"E ESP.PAREDE 1/8",SUSPENSAS EMCAVALETES TUBO FERRO GALV.2", CHUMBADOS EM SAPATAS CONCRETO,PINTADOS C/BASE GALVITE E 2 DEMAOS ACABAMENTO.FORNECIMENTO E COLOCACAOBALANCO DE 5/10ANOS COMPOST.C/2 CADEIRAS,PRESAS EM CORRENTES</v>
      </c>
      <c r="C8717" s="141" t="s">
        <v>37309</v>
      </c>
      <c r="D8717" s="141" t="s">
        <v>37310</v>
      </c>
      <c r="E8717" s="141" t="s">
        <v>37311</v>
      </c>
      <c r="F8717" s="141" t="s">
        <v>37312</v>
      </c>
      <c r="G8717" s="141" t="s">
        <v>37313</v>
      </c>
      <c r="H8717" s="141" t="s">
        <v>36666</v>
      </c>
      <c r="I8717" s="141" t="s">
        <v>14</v>
      </c>
      <c r="J8717" s="649">
        <v>3251.03</v>
      </c>
    </row>
    <row r="8718" spans="1:10" hidden="1">
      <c r="A8718" s="141" t="s">
        <v>37314</v>
      </c>
      <c r="B8718" s="141" t="str">
        <f t="shared" si="136"/>
        <v>BALANCO DE 5/10ANOS COMPOST.C/2 CADEIRAS,PRESAS EM CORRENTES GALV.FIXAD. P/MEIO DE BRACAD.C/ TRAVESSAO TUBOS FERRO GALV.BALANCO DE 5/10ANOS COMPOST.C/2 CADEIRAS,PRESAS EM CORRENTES(EXT.E INTERNAMENTE)DE 2 1/2"E ESP.PAREDE 1/8",SUSPENSAS EMCAVALETES TUBO FERRO GALV.2", CHUMBADOS EM SAPATAS CONCRETO,PINTADOS C/BASE GALVITE E 2 DEMAOS ACABAMENTO.FORNECIMENTO E COLOCACAOBALANCO DE 5/10ANOS COMPOST.C/2 CADEIRAS,PRESAS EM CORRENTES</v>
      </c>
      <c r="C8718" s="141" t="s">
        <v>37309</v>
      </c>
      <c r="D8718" s="141" t="s">
        <v>37310</v>
      </c>
      <c r="E8718" s="141" t="s">
        <v>37311</v>
      </c>
      <c r="F8718" s="141" t="s">
        <v>37312</v>
      </c>
      <c r="G8718" s="141" t="s">
        <v>37313</v>
      </c>
      <c r="H8718" s="141" t="s">
        <v>36666</v>
      </c>
      <c r="I8718" s="141" t="s">
        <v>14</v>
      </c>
      <c r="J8718" s="649">
        <v>3060.53</v>
      </c>
    </row>
    <row r="8719" spans="1:10" hidden="1">
      <c r="A8719" s="141" t="s">
        <v>37315</v>
      </c>
      <c r="B8719" s="141" t="str">
        <f t="shared" si="136"/>
        <v>CADEIRA DE BALANCO COMPLETA, COM CORRENTES, BRACADEIRAS,  ROLAMENTOS, PARAFUSOS, BARRAS, ETC., INCLUSIVE DESMONTAGEM DACADEIRA DE BALANCO COMPLETA, COM CORRENTES, BRACADEIRAS,  RODANIFICADA, PINTURA E TRANSPORTE. FORNECIMENTO E COLOCACAOCADEIRA DE BALANCO COMPLETA, COM CORRENTES, BRACADEIRAS,  RO</v>
      </c>
      <c r="C8719" s="141" t="s">
        <v>37316</v>
      </c>
      <c r="D8719" s="141" t="s">
        <v>37317</v>
      </c>
      <c r="E8719" s="141" t="s">
        <v>37318</v>
      </c>
      <c r="I8719" s="141" t="s">
        <v>14</v>
      </c>
      <c r="J8719" s="649">
        <v>472.9</v>
      </c>
    </row>
    <row r="8720" spans="1:10" hidden="1">
      <c r="A8720" s="141" t="s">
        <v>37319</v>
      </c>
      <c r="B8720" s="141" t="str">
        <f t="shared" si="136"/>
        <v>CADEIRA DE BALANCO COMPLETA, COM CORRENTES, BRACADEIRAS,  ROLAMENTOS, PARAFUSOS, BARRAS, ETC., INCLUSIVE DESMONTAGEM DACADEIRA DE BALANCO COMPLETA, COM CORRENTES, BRACADEIRAS,  RODANIFICADA, PINTURA E TRANSPORTE. FORNECIMENTO E COLOCACAOCADEIRA DE BALANCO COMPLETA, COM CORRENTES, BRACADEIRAS,  RO</v>
      </c>
      <c r="C8720" s="141" t="s">
        <v>37316</v>
      </c>
      <c r="D8720" s="141" t="s">
        <v>37317</v>
      </c>
      <c r="E8720" s="141" t="s">
        <v>37318</v>
      </c>
      <c r="I8720" s="141" t="s">
        <v>14</v>
      </c>
      <c r="J8720" s="649">
        <v>438.1</v>
      </c>
    </row>
    <row r="8721" spans="1:10" hidden="1">
      <c r="A8721" s="141" t="s">
        <v>37320</v>
      </c>
      <c r="B8721" s="141" t="str">
        <f t="shared" si="136"/>
        <v>BOLA AO ARO EM TUBO DE FERRO GALVANIZADO(EXT.E INTERNAMENTE)DE 3",2" E 3/4"E ESPESSURA DE PAREDE DE 1/8",PINTURA COM UMABOLA AO ARO EM TUBO DE FERRO GALVANIZADO(EXT.E INTERNAMENTE)DEMAO DE GALVITE E DUAS DEMAOS DE ESMALTE SINTETICO. FORNECIMENTO E COLOCACAOBOLA AO ARO EM TUBO DE FERRO GALVANIZADO(EXT.E INTERNAMENTE)</v>
      </c>
      <c r="C8721" s="141" t="s">
        <v>37321</v>
      </c>
      <c r="D8721" s="141" t="s">
        <v>37322</v>
      </c>
      <c r="E8721" s="141" t="s">
        <v>37323</v>
      </c>
      <c r="F8721" s="141" t="s">
        <v>24457</v>
      </c>
      <c r="I8721" s="141" t="s">
        <v>14</v>
      </c>
      <c r="J8721" s="649">
        <v>1028.42</v>
      </c>
    </row>
    <row r="8722" spans="1:10" hidden="1">
      <c r="A8722" s="141" t="s">
        <v>37324</v>
      </c>
      <c r="B8722" s="141" t="str">
        <f t="shared" si="136"/>
        <v>BOLA AO ARO EM TUBO DE FERRO GALVANIZADO(EXT.E INTERNAMENTE)DE 3",2" E 3/4"E ESPESSURA DE PAREDE DE 1/8",PINTURA COM UMABOLA AO ARO EM TUBO DE FERRO GALVANIZADO(EXT.E INTERNAMENTE)DEMAO DE GALVITE E DUAS DEMAOS DE ESMALTE SINTETICO. FORNECIMENTO E COLOCACAOBOLA AO ARO EM TUBO DE FERRO GALVANIZADO(EXT.E INTERNAMENTE)</v>
      </c>
      <c r="C8722" s="141" t="s">
        <v>37321</v>
      </c>
      <c r="D8722" s="141" t="s">
        <v>37322</v>
      </c>
      <c r="E8722" s="141" t="s">
        <v>37323</v>
      </c>
      <c r="F8722" s="141" t="s">
        <v>24457</v>
      </c>
      <c r="I8722" s="141" t="s">
        <v>14</v>
      </c>
      <c r="J8722" s="649">
        <v>969.92</v>
      </c>
    </row>
    <row r="8723" spans="1:10" hidden="1">
      <c r="A8723" s="141" t="s">
        <v>37325</v>
      </c>
      <c r="B8723" s="141" t="str">
        <f t="shared" si="136"/>
        <v>ESCADA EM ARVORE, EM MADEIRA APARELHADA. FORNECIMENTO E COLOCACAOESCADA EM ARVORE, EM MADEIRA APARELHADA. FORNECIMENTO E COLOESCADA EM ARVORE, EM MADEIRA APARELHADA. FORNECIMENTO E COLO</v>
      </c>
      <c r="C8723" s="141" t="s">
        <v>37326</v>
      </c>
      <c r="D8723" s="141" t="s">
        <v>33266</v>
      </c>
      <c r="I8723" s="141" t="s">
        <v>14</v>
      </c>
      <c r="J8723" s="649">
        <v>1734.54</v>
      </c>
    </row>
    <row r="8724" spans="1:10" hidden="1">
      <c r="A8724" s="141" t="s">
        <v>37327</v>
      </c>
      <c r="B8724" s="141" t="str">
        <f t="shared" si="136"/>
        <v>ESCADA EM ARVORE, EM MADEIRA APARELHADA. FORNECIMENTO E COLOCACAOESCADA EM ARVORE, EM MADEIRA APARELHADA. FORNECIMENTO E COLOESCADA EM ARVORE, EM MADEIRA APARELHADA. FORNECIMENTO E COLO</v>
      </c>
      <c r="C8724" s="141" t="s">
        <v>37326</v>
      </c>
      <c r="D8724" s="141" t="s">
        <v>33266</v>
      </c>
      <c r="I8724" s="141" t="s">
        <v>14</v>
      </c>
      <c r="J8724" s="649">
        <v>1712.13</v>
      </c>
    </row>
    <row r="8725" spans="1:10" hidden="1">
      <c r="A8725" s="141" t="s">
        <v>37328</v>
      </c>
      <c r="B8725" s="141" t="str">
        <f t="shared" si="136"/>
        <v>ESCORREGA DE 0/4ANOS C/ALTURA DE 1,17M EM MADEIRA APARELHADAE TUBOS DE FERRO GALVANIZADO(EXT.E INTERNAMENTE) DE 3/4"E 2"ESCORREGA DE 0/4ANOS C/ALTURA DE 1,17M EM MADEIRA APARELHADAE ESPESSURA DE PAREDE DE 1/8", COM PINTURA DE BASE GALVITE E 2 DEMAOS DE ACABAMENTO.FORNECIMENTO E COLOCACAOESCORREGA DE 0/4ANOS C/ALTURA DE 1,17M EM MADEIRA APARELHADA</v>
      </c>
      <c r="C8725" s="141" t="s">
        <v>37329</v>
      </c>
      <c r="D8725" s="141" t="s">
        <v>37330</v>
      </c>
      <c r="E8725" s="141" t="s">
        <v>37331</v>
      </c>
      <c r="F8725" s="141" t="s">
        <v>37332</v>
      </c>
      <c r="I8725" s="141" t="s">
        <v>14</v>
      </c>
      <c r="J8725" s="649">
        <v>2778.19</v>
      </c>
    </row>
    <row r="8726" spans="1:10" hidden="1">
      <c r="A8726" s="141" t="s">
        <v>37333</v>
      </c>
      <c r="B8726" s="141" t="str">
        <f t="shared" si="136"/>
        <v>ESCORREGA DE 0/4ANOS C/ALTURA DE 1,17M EM MADEIRA APARELHADAE TUBOS DE FERRO GALVANIZADO(EXT.E INTERNAMENTE) DE 3/4"E 2"ESCORREGA DE 0/4ANOS C/ALTURA DE 1,17M EM MADEIRA APARELHADAE ESPESSURA DE PAREDE DE 1/8", COM PINTURA DE BASE GALVITE E 2 DEMAOS DE ACABAMENTO.FORNECIMENTO E COLOCACAOESCORREGA DE 0/4ANOS C/ALTURA DE 1,17M EM MADEIRA APARELHADA</v>
      </c>
      <c r="C8726" s="141" t="s">
        <v>37329</v>
      </c>
      <c r="D8726" s="141" t="s">
        <v>37330</v>
      </c>
      <c r="E8726" s="141" t="s">
        <v>37331</v>
      </c>
      <c r="F8726" s="141" t="s">
        <v>37332</v>
      </c>
      <c r="I8726" s="141" t="s">
        <v>14</v>
      </c>
      <c r="J8726" s="649">
        <v>2590.83</v>
      </c>
    </row>
    <row r="8727" spans="1:10" hidden="1">
      <c r="A8727" s="141" t="s">
        <v>37334</v>
      </c>
      <c r="B8727" s="141" t="str">
        <f t="shared" si="136"/>
        <v>ESCORREGA DE 5/10ANOS C/ALTURA DE 1,57M MADEIRA APARELHADA E TUBOS DE FERRO GALVANIZADO(EXT.E INTERNAMENTE)DE 3/4" E 2"ESCORREGA DE 5/10ANOS C/ALTURA DE 1,57M MADEIRA APARELHADA EE ESPESSURA DE PAREDE DE 1/8",COM PINTURA DE BASE GALVITE E2 DEMAOS DE ACABAMENTO.FORNECIMENTO E COLOCACAOESCORREGA DE 5/10ANOS C/ALTURA DE 1,57M MADEIRA APARELHADA E</v>
      </c>
      <c r="C8727" s="141" t="s">
        <v>37335</v>
      </c>
      <c r="D8727" s="141" t="s">
        <v>37336</v>
      </c>
      <c r="E8727" s="141" t="s">
        <v>37337</v>
      </c>
      <c r="F8727" s="141" t="s">
        <v>37338</v>
      </c>
      <c r="I8727" s="141" t="s">
        <v>14</v>
      </c>
      <c r="J8727" s="649">
        <v>3511.89</v>
      </c>
    </row>
    <row r="8728" spans="1:10" hidden="1">
      <c r="A8728" s="141" t="s">
        <v>37339</v>
      </c>
      <c r="B8728" s="141" t="str">
        <f t="shared" si="136"/>
        <v>ESCORREGA DE 5/10ANOS C/ALTURA DE 1,57M MADEIRA APARELHADA E TUBOS DE FERRO GALVANIZADO(EXT.E INTERNAMENTE)DE 3/4" E 2"ESCORREGA DE 5/10ANOS C/ALTURA DE 1,57M MADEIRA APARELHADA EE ESPESSURA DE PAREDE DE 1/8",COM PINTURA DE BASE GALVITE E2 DEMAOS DE ACABAMENTO.FORNECIMENTO E COLOCACAOESCORREGA DE 5/10ANOS C/ALTURA DE 1,57M MADEIRA APARELHADA E</v>
      </c>
      <c r="C8728" s="141" t="s">
        <v>37335</v>
      </c>
      <c r="D8728" s="141" t="s">
        <v>37336</v>
      </c>
      <c r="E8728" s="141" t="s">
        <v>37337</v>
      </c>
      <c r="F8728" s="141" t="s">
        <v>37338</v>
      </c>
      <c r="I8728" s="141" t="s">
        <v>14</v>
      </c>
      <c r="J8728" s="649">
        <v>3322.21</v>
      </c>
    </row>
    <row r="8729" spans="1:10" hidden="1">
      <c r="A8729" s="141" t="s">
        <v>37340</v>
      </c>
      <c r="B8729" s="141" t="str">
        <f t="shared" si="136"/>
        <v>ESCADA DE ESCORREGA COMPLETA, INCLUSIVE PATAMAR,COM PINTURATRANSPORTE E DESMONTAGEM DA DANIFICADA.FORNECIMENTO E COLOCAESCADA DE ESCORREGA COMPLETA, INCLUSIVE PATAMAR,COM PINTURACAOESCADA DE ESCORREGA COMPLETA, INCLUSIVE PATAMAR,COM PINTURA</v>
      </c>
      <c r="C8729" s="141" t="s">
        <v>37341</v>
      </c>
      <c r="D8729" s="141" t="s">
        <v>37342</v>
      </c>
      <c r="E8729" s="141" t="s">
        <v>33262</v>
      </c>
      <c r="I8729" s="141" t="s">
        <v>14</v>
      </c>
      <c r="J8729" s="649">
        <v>1082.1600000000001</v>
      </c>
    </row>
    <row r="8730" spans="1:10" hidden="1">
      <c r="A8730" s="141" t="s">
        <v>37343</v>
      </c>
      <c r="B8730" s="141" t="str">
        <f t="shared" si="136"/>
        <v>ESCADA DE ESCORREGA COMPLETA, INCLUSIVE PATAMAR,COM PINTURATRANSPORTE E DESMONTAGEM DA DANIFICADA.FORNECIMENTO E COLOCAESCADA DE ESCORREGA COMPLETA, INCLUSIVE PATAMAR,COM PINTURACAOESCADA DE ESCORREGA COMPLETA, INCLUSIVE PATAMAR,COM PINTURA</v>
      </c>
      <c r="C8730" s="141" t="s">
        <v>37341</v>
      </c>
      <c r="D8730" s="141" t="s">
        <v>37342</v>
      </c>
      <c r="E8730" s="141" t="s">
        <v>33262</v>
      </c>
      <c r="I8730" s="141" t="s">
        <v>14</v>
      </c>
      <c r="J8730" s="649">
        <v>1039.47</v>
      </c>
    </row>
    <row r="8731" spans="1:10" hidden="1">
      <c r="A8731" s="141" t="s">
        <v>37344</v>
      </c>
      <c r="B8731" s="141" t="str">
        <f t="shared" si="136"/>
        <v>GANGORRA DE 0/4 ANOS COM PRANCHAS DE MADEIRA APARELHADA,ESTAS FIXAS EM TUBO DE FERRO GALVANIZADO (EXTERNA E INTERNAMENTEGANGORRA DE 0/4 ANOS COM PRANCHAS DE MADEIRA APARELHADA,ESTA) DE 2" E ESPESSURA DE PAREDE DE 1/8",COM PINTURA DE BASE GALVITE E 2 DEMAOS DE ACABAMENTO.FORNECIMENTO E COLOCACAOGANGORRA DE 0/4 ANOS COM PRANCHAS DE MADEIRA APARELHADA,ESTA</v>
      </c>
      <c r="C8731" s="141" t="s">
        <v>37345</v>
      </c>
      <c r="D8731" s="141" t="s">
        <v>37346</v>
      </c>
      <c r="E8731" s="141" t="s">
        <v>37347</v>
      </c>
      <c r="F8731" s="141" t="s">
        <v>37348</v>
      </c>
      <c r="I8731" s="141" t="s">
        <v>14</v>
      </c>
      <c r="J8731" s="649">
        <v>2216.4</v>
      </c>
    </row>
    <row r="8732" spans="1:10" hidden="1">
      <c r="A8732" s="141" t="s">
        <v>37349</v>
      </c>
      <c r="B8732" s="141" t="str">
        <f t="shared" si="136"/>
        <v>GANGORRA DE 0/4 ANOS COM PRANCHAS DE MADEIRA APARELHADA,ESTAS FIXAS EM TUBO DE FERRO GALVANIZADO (EXTERNA E INTERNAMENTEGANGORRA DE 0/4 ANOS COM PRANCHAS DE MADEIRA APARELHADA,ESTA) DE 2" E ESPESSURA DE PAREDE DE 1/8",COM PINTURA DE BASE GALVITE E 2 DEMAOS DE ACABAMENTO.FORNECIMENTO E COLOCACAOGANGORRA DE 0/4 ANOS COM PRANCHAS DE MADEIRA APARELHADA,ESTA</v>
      </c>
      <c r="C8732" s="141" t="s">
        <v>37345</v>
      </c>
      <c r="D8732" s="141" t="s">
        <v>37346</v>
      </c>
      <c r="E8732" s="141" t="s">
        <v>37347</v>
      </c>
      <c r="F8732" s="141" t="s">
        <v>37348</v>
      </c>
      <c r="I8732" s="141" t="s">
        <v>14</v>
      </c>
      <c r="J8732" s="649">
        <v>2025.68</v>
      </c>
    </row>
    <row r="8733" spans="1:10" hidden="1">
      <c r="A8733" s="141" t="s">
        <v>37350</v>
      </c>
      <c r="B8733" s="141" t="str">
        <f t="shared" si="136"/>
        <v>GANGORRA DE 5/10ANOS C/2 PRANCHAS,MADEIRA APARELHADA, ESTASFIXADAS EM TUBO DE FERRO GALVANIZADO(EXT.E INTERNAMENTE) DEGANGORRA DE 5/10ANOS C/2 PRANCHAS,MADEIRA APARELHADA, ESTAS2"E 2 1/2" E ESPESSURA DE PAREDE DE 1/8",COM PINTURA DE BASE GALVITE E 2 DEMAOS DE ACABAMENTO.FORNECIMENTO E COLOCACAOGANGORRA DE 5/10ANOS C/2 PRANCHAS,MADEIRA APARELHADA, ESTAS</v>
      </c>
      <c r="C8733" s="141" t="s">
        <v>37351</v>
      </c>
      <c r="D8733" s="141" t="s">
        <v>37352</v>
      </c>
      <c r="E8733" s="141" t="s">
        <v>37353</v>
      </c>
      <c r="F8733" s="141" t="s">
        <v>37354</v>
      </c>
      <c r="I8733" s="141" t="s">
        <v>14</v>
      </c>
      <c r="J8733" s="649">
        <v>2739.83</v>
      </c>
    </row>
    <row r="8734" spans="1:10" hidden="1">
      <c r="A8734" s="141" t="s">
        <v>37355</v>
      </c>
      <c r="B8734" s="141" t="str">
        <f t="shared" si="136"/>
        <v>GANGORRA DE 5/10ANOS C/2 PRANCHAS,MADEIRA APARELHADA, ESTASFIXADAS EM TUBO DE FERRO GALVANIZADO(EXT.E INTERNAMENTE) DEGANGORRA DE 5/10ANOS C/2 PRANCHAS,MADEIRA APARELHADA, ESTAS2"E 2 1/2" E ESPESSURA DE PAREDE DE 1/8",COM PINTURA DE BASE GALVITE E 2 DEMAOS DE ACABAMENTO.FORNECIMENTO E COLOCACAOGANGORRA DE 5/10ANOS C/2 PRANCHAS,MADEIRA APARELHADA, ESTAS</v>
      </c>
      <c r="C8734" s="141" t="s">
        <v>37351</v>
      </c>
      <c r="D8734" s="141" t="s">
        <v>37352</v>
      </c>
      <c r="E8734" s="141" t="s">
        <v>37353</v>
      </c>
      <c r="F8734" s="141" t="s">
        <v>37354</v>
      </c>
      <c r="I8734" s="141" t="s">
        <v>14</v>
      </c>
      <c r="J8734" s="649">
        <v>2541.6799999999998</v>
      </c>
    </row>
    <row r="8735" spans="1:10" hidden="1">
      <c r="A8735" s="141" t="s">
        <v>37356</v>
      </c>
      <c r="B8735" s="141" t="str">
        <f t="shared" si="136"/>
        <v>GAIOLA GINICA (TREPA-TREPA) EM TUBOS DE FERRO GALVANIZADO (EXTERNA E INTERNAMENTE) DE 1" HORIZONTAIS E VERTICAIS DE 1.1/GAIOLA GINICA (TREPA-TREPA) EM TUBOS DE FERRO GALVANIZADO (E2" E ESPESSURA DE PAREDE DE 1/8",CHUMBADOS EM BLOCOS DE CONCRETO E COM PINTURA DE BASE GALVITE E 2 DEMAOS DE ACABAMENTO.FORNECIMENTO E COLOCACAOGAIOLA GINICA (TREPA-TREPA) EM TUBOS DE FERRO GALVANIZADO (E</v>
      </c>
      <c r="C8735" s="141" t="s">
        <v>37357</v>
      </c>
      <c r="D8735" s="141" t="s">
        <v>37358</v>
      </c>
      <c r="E8735" s="141" t="s">
        <v>37359</v>
      </c>
      <c r="F8735" s="141" t="s">
        <v>37360</v>
      </c>
      <c r="G8735" s="141" t="s">
        <v>27950</v>
      </c>
      <c r="I8735" s="141" t="s">
        <v>14</v>
      </c>
      <c r="J8735" s="649">
        <v>7082.79</v>
      </c>
    </row>
    <row r="8736" spans="1:10" hidden="1">
      <c r="A8736" s="141" t="s">
        <v>37361</v>
      </c>
      <c r="B8736" s="141" t="str">
        <f t="shared" si="136"/>
        <v>GAIOLA GINICA (TREPA-TREPA) EM TUBOS DE FERRO GALVANIZADO (EXTERNA E INTERNAMENTE) DE 1" HORIZONTAIS E VERTICAIS DE 1.1/GAIOLA GINICA (TREPA-TREPA) EM TUBOS DE FERRO GALVANIZADO (E2" E ESPESSURA DE PAREDE DE 1/8",CHUMBADOS EM BLOCOS DE CONCRETO E COM PINTURA DE BASE GALVITE E 2 DEMAOS DE ACABAMENTO.FORNECIMENTO E COLOCACAOGAIOLA GINICA (TREPA-TREPA) EM TUBOS DE FERRO GALVANIZADO (E</v>
      </c>
      <c r="C8736" s="141" t="s">
        <v>37357</v>
      </c>
      <c r="D8736" s="141" t="s">
        <v>37358</v>
      </c>
      <c r="E8736" s="141" t="s">
        <v>37359</v>
      </c>
      <c r="F8736" s="141" t="s">
        <v>37360</v>
      </c>
      <c r="G8736" s="141" t="s">
        <v>27950</v>
      </c>
      <c r="I8736" s="141" t="s">
        <v>14</v>
      </c>
      <c r="J8736" s="649">
        <v>6746.51</v>
      </c>
    </row>
    <row r="8737" spans="1:10" hidden="1">
      <c r="A8737" s="141" t="s">
        <v>37362</v>
      </c>
      <c r="B8737" s="141" t="str">
        <f t="shared" si="136"/>
        <v>GRAMPOS DE PROTECAO PARA CALCADA EM TUBOS DE FERRO GALVANIZADO(EXTERNA E INTERNAMENTE) DE 2" E ESPESSURA DE PAREDE DE 1/GRAMPOS DE PROTECAO PARA CALCADA EM TUBOS DE FERRO GALVANIZA8".CHUMBADOS EM BLOCOS DE CONCRETO,INCLUSIVE DEMOLICAO E RECOMPOSICAO DA CALCADA E TRANSPORTE DO MATERIAL EXCEDENTE,COMPINTURA DE BASE ALQUIDICA E 2 DEMAOS DE ACABAMENTO COM ESMALTE E EXCLUSIVE CONEXOES.FORNECIMENTO E COLOCACAOGRAMPOS DE PROTECAO PARA CALCADA EM TUBOS DE FERRO GALVANIZA</v>
      </c>
      <c r="C8737" s="141" t="s">
        <v>36621</v>
      </c>
      <c r="D8737" s="141" t="s">
        <v>37363</v>
      </c>
      <c r="E8737" s="141" t="s">
        <v>37364</v>
      </c>
      <c r="F8737" s="141" t="s">
        <v>37365</v>
      </c>
      <c r="G8737" s="141" t="s">
        <v>37366</v>
      </c>
      <c r="H8737" s="141" t="s">
        <v>37367</v>
      </c>
      <c r="I8737" s="141" t="s">
        <v>14</v>
      </c>
      <c r="J8737" s="649">
        <v>573.9</v>
      </c>
    </row>
    <row r="8738" spans="1:10" hidden="1">
      <c r="A8738" s="141" t="s">
        <v>37368</v>
      </c>
      <c r="B8738" s="141" t="str">
        <f t="shared" si="136"/>
        <v>GRAMPOS DE PROTECAO PARA CALCADA EM TUBOS DE FERRO GALVANIZADO(EXTERNA E INTERNAMENTE) DE 2" E ESPESSURA DE PAREDE DE 1/GRAMPOS DE PROTECAO PARA CALCADA EM TUBOS DE FERRO GALVANIZA8".CHUMBADOS EM BLOCOS DE CONCRETO,INCLUSIVE DEMOLICAO E RECOMPOSICAO DA CALCADA E TRANSPORTE DO MATERIAL EXCEDENTE,COMPINTURA DE BASE ALQUIDICA E 2 DEMAOS DE ACABAMENTO COM ESMALTE E EXCLUSIVE CONEXOES.FORNECIMENTO E COLOCACAOGRAMPOS DE PROTECAO PARA CALCADA EM TUBOS DE FERRO GALVANIZA</v>
      </c>
      <c r="C8738" s="141" t="s">
        <v>36621</v>
      </c>
      <c r="D8738" s="141" t="s">
        <v>37363</v>
      </c>
      <c r="E8738" s="141" t="s">
        <v>37364</v>
      </c>
      <c r="F8738" s="141" t="s">
        <v>37365</v>
      </c>
      <c r="G8738" s="141" t="s">
        <v>37366</v>
      </c>
      <c r="H8738" s="141" t="s">
        <v>37367</v>
      </c>
      <c r="I8738" s="141" t="s">
        <v>14</v>
      </c>
      <c r="J8738" s="649">
        <v>544.54</v>
      </c>
    </row>
    <row r="8739" spans="1:10" hidden="1">
      <c r="A8739" s="141" t="s">
        <v>37369</v>
      </c>
      <c r="B8739" s="141" t="str">
        <f t="shared" si="136"/>
        <v>GRAMPOS DE PROTECAO PARA CALCADA EM TUBOS DE FERRO GALVANIZADO (EXTERNA E INTERNAMENTE) DE 2" E ESPESSURA DE PAREDE DE 1GRAMPOS DE PROTECAO PARA CALCADA EM TUBOS DE FERRO GALVANIZA/8",CHUMBADOS EM BLOCOS DE CONCRETO,INCLUSIVE DEMOLICAO E RECOMPOSICAO DA CALCADA E TRANSPORTE DO MATERIAL EXCEDENTE,COM PINTURA DE BASE ALQUIDICA E 2 DEMAOS DE ACABAMENTO COM ESMALTE E CONEXOES.FORNECIMENTO E COLOCACAOGRAMPOS DE PROTECAO PARA CALCADA EM TUBOS DE FERRO GALVANIZA</v>
      </c>
      <c r="C8739" s="141" t="s">
        <v>36621</v>
      </c>
      <c r="D8739" s="141" t="s">
        <v>37370</v>
      </c>
      <c r="E8739" s="141" t="s">
        <v>37371</v>
      </c>
      <c r="F8739" s="141" t="s">
        <v>37372</v>
      </c>
      <c r="G8739" s="141" t="s">
        <v>37373</v>
      </c>
      <c r="H8739" s="141" t="s">
        <v>37374</v>
      </c>
      <c r="I8739" s="141" t="s">
        <v>14</v>
      </c>
      <c r="J8739" s="649">
        <v>676.09</v>
      </c>
    </row>
    <row r="8740" spans="1:10" hidden="1">
      <c r="A8740" s="141" t="s">
        <v>37375</v>
      </c>
      <c r="B8740" s="141" t="str">
        <f t="shared" si="136"/>
        <v>GRAMPOS DE PROTECAO PARA CALCADA EM TUBOS DE FERRO GALVANIZADO (EXTERNA E INTERNAMENTE) DE 2" E ESPESSURA DE PAREDE DE 1GRAMPOS DE PROTECAO PARA CALCADA EM TUBOS DE FERRO GALVANIZA/8",CHUMBADOS EM BLOCOS DE CONCRETO,INCLUSIVE DEMOLICAO E RECOMPOSICAO DA CALCADA E TRANSPORTE DO MATERIAL EXCEDENTE,COM PINTURA DE BASE ALQUIDICA E 2 DEMAOS DE ACABAMENTO COM ESMALTE E CONEXOES.FORNECIMENTO E COLOCACAOGRAMPOS DE PROTECAO PARA CALCADA EM TUBOS DE FERRO GALVANIZA</v>
      </c>
      <c r="C8740" s="141" t="s">
        <v>36621</v>
      </c>
      <c r="D8740" s="141" t="s">
        <v>37370</v>
      </c>
      <c r="E8740" s="141" t="s">
        <v>37371</v>
      </c>
      <c r="F8740" s="141" t="s">
        <v>37372</v>
      </c>
      <c r="G8740" s="141" t="s">
        <v>37373</v>
      </c>
      <c r="H8740" s="141" t="s">
        <v>37374</v>
      </c>
      <c r="I8740" s="141" t="s">
        <v>14</v>
      </c>
      <c r="J8740" s="649">
        <v>626.5</v>
      </c>
    </row>
    <row r="8741" spans="1:10" hidden="1">
      <c r="A8741" s="141" t="s">
        <v>37376</v>
      </c>
      <c r="B8741" s="141" t="str">
        <f t="shared" si="136"/>
        <v>PRANCHA DE GANGORRA COMPLETA,INCLUSIVE PATAMAR,COM PINTURA,TRANSPORTE E DESMONTAGEM DA DANIFICADA.FORNECIMENTO E COLOCAPRANCHA DE GANGORRA COMPLETA,INCLUSIVE PATAMAR,COM PINTURA,CAOPRANCHA DE GANGORRA COMPLETA,INCLUSIVE PATAMAR,COM PINTURA,</v>
      </c>
      <c r="C8741" s="141" t="s">
        <v>37377</v>
      </c>
      <c r="D8741" s="141" t="s">
        <v>37342</v>
      </c>
      <c r="E8741" s="141" t="s">
        <v>33262</v>
      </c>
      <c r="I8741" s="141" t="s">
        <v>14</v>
      </c>
      <c r="J8741" s="649">
        <v>657.93</v>
      </c>
    </row>
    <row r="8742" spans="1:10" hidden="1">
      <c r="A8742" s="141" t="s">
        <v>37378</v>
      </c>
      <c r="B8742" s="141" t="str">
        <f t="shared" si="136"/>
        <v>PRANCHA DE GANGORRA COMPLETA,INCLUSIVE PATAMAR,COM PINTURA,TRANSPORTE E DESMONTAGEM DA DANIFICADA.FORNECIMENTO E COLOCAPRANCHA DE GANGORRA COMPLETA,INCLUSIVE PATAMAR,COM PINTURA,CAOPRANCHA DE GANGORRA COMPLETA,INCLUSIVE PATAMAR,COM PINTURA,</v>
      </c>
      <c r="C8742" s="141" t="s">
        <v>37377</v>
      </c>
      <c r="D8742" s="141" t="s">
        <v>37342</v>
      </c>
      <c r="E8742" s="141" t="s">
        <v>33262</v>
      </c>
      <c r="I8742" s="141" t="s">
        <v>14</v>
      </c>
      <c r="J8742" s="649">
        <v>617.41</v>
      </c>
    </row>
    <row r="8743" spans="1:10" hidden="1">
      <c r="A8743" s="141" t="s">
        <v>37379</v>
      </c>
      <c r="B8743" s="141" t="str">
        <f t="shared" si="136"/>
        <v>PRANCHA REMA-REMA,MADEIRA APARELHADA,COMPLETA COM FERRAGENS,BRACADEIRAS,ROLAMENTOS,ETC., PINTURA E TRANSPORTE COM DESMONPRANCHA REMA-REMA,MADEIRA APARELHADA,COMPLETA COM FERRAGENS,TAGEM DA DANIFICADA.FORNECIMENTO E COLOCACAOPRANCHA REMA-REMA,MADEIRA APARELHADA,COMPLETA COM FERRAGENS,</v>
      </c>
      <c r="C8743" s="141" t="s">
        <v>37380</v>
      </c>
      <c r="D8743" s="141" t="s">
        <v>37381</v>
      </c>
      <c r="E8743" s="141" t="s">
        <v>37382</v>
      </c>
      <c r="I8743" s="141" t="s">
        <v>14</v>
      </c>
      <c r="J8743" s="649">
        <v>820.02</v>
      </c>
    </row>
    <row r="8744" spans="1:10" hidden="1">
      <c r="A8744" s="141" t="s">
        <v>37383</v>
      </c>
      <c r="B8744" s="141" t="str">
        <f t="shared" si="136"/>
        <v>PRANCHA REMA-REMA,MADEIRA APARELHADA,COMPLETA COM FERRAGENS,BRACADEIRAS,ROLAMENTOS,ETC., PINTURA E TRANSPORTE COM DESMONPRANCHA REMA-REMA,MADEIRA APARELHADA,COMPLETA COM FERRAGENS,TAGEM DA DANIFICADA.FORNECIMENTO E COLOCACAOPRANCHA REMA-REMA,MADEIRA APARELHADA,COMPLETA COM FERRAGENS,</v>
      </c>
      <c r="C8744" s="141" t="s">
        <v>37380</v>
      </c>
      <c r="D8744" s="141" t="s">
        <v>37381</v>
      </c>
      <c r="E8744" s="141" t="s">
        <v>37382</v>
      </c>
      <c r="I8744" s="141" t="s">
        <v>14</v>
      </c>
      <c r="J8744" s="649">
        <v>771.68</v>
      </c>
    </row>
    <row r="8745" spans="1:10" hidden="1">
      <c r="A8745" s="141" t="s">
        <v>37384</v>
      </c>
      <c r="B8745" s="141" t="str">
        <f t="shared" si="136"/>
        <v>PRANCHA PARA ABDOMINAL,MADEIRA APARELHADA,ESTRUTURA TUBULARDE FERRO GALVANIZADO COM DIAMETRO DE 2" E ESPESSURA DE PAREDPRANCHA PARA ABDOMINAL,MADEIRA APARELHADA,ESTRUTURA TUBULARE DE 1/8",FIXADA EM BLOCOS DE CONCRETO,COM PINTURA DE BASE DE GALVITE E 2 DEMAOS DE ACABAMENTO.FORNECIMENTO E COLOCACAOPRANCHA PARA ABDOMINAL,MADEIRA APARELHADA,ESTRUTURA TUBULAR</v>
      </c>
      <c r="C8745" s="141" t="s">
        <v>37385</v>
      </c>
      <c r="D8745" s="141" t="s">
        <v>37386</v>
      </c>
      <c r="E8745" s="141" t="s">
        <v>37387</v>
      </c>
      <c r="F8745" s="141" t="s">
        <v>37388</v>
      </c>
      <c r="I8745" s="141" t="s">
        <v>14</v>
      </c>
      <c r="J8745" s="649">
        <v>1055.47</v>
      </c>
    </row>
    <row r="8746" spans="1:10" hidden="1">
      <c r="A8746" s="141" t="s">
        <v>37389</v>
      </c>
      <c r="B8746" s="141" t="str">
        <f t="shared" si="136"/>
        <v>PRANCHA PARA ABDOMINAL,MADEIRA APARELHADA,ESTRUTURA TUBULARDE FERRO GALVANIZADO COM DIAMETRO DE 2" E ESPESSURA DE PAREDPRANCHA PARA ABDOMINAL,MADEIRA APARELHADA,ESTRUTURA TUBULARE DE 1/8",FIXADA EM BLOCOS DE CONCRETO,COM PINTURA DE BASE DE GALVITE E 2 DEMAOS DE ACABAMENTO.FORNECIMENTO E COLOCACAOPRANCHA PARA ABDOMINAL,MADEIRA APARELHADA,ESTRUTURA TUBULAR</v>
      </c>
      <c r="C8746" s="141" t="s">
        <v>37385</v>
      </c>
      <c r="D8746" s="141" t="s">
        <v>37386</v>
      </c>
      <c r="E8746" s="141" t="s">
        <v>37387</v>
      </c>
      <c r="F8746" s="141" t="s">
        <v>37388</v>
      </c>
      <c r="I8746" s="141" t="s">
        <v>14</v>
      </c>
      <c r="J8746" s="649">
        <v>984.16</v>
      </c>
    </row>
    <row r="8747" spans="1:10" hidden="1">
      <c r="A8747" s="141" t="s">
        <v>37390</v>
      </c>
      <c r="B8747" s="141" t="str">
        <f t="shared" si="136"/>
        <v>CONTENTOR EM POLIETILENO DE ALTA DENSIDADE,COM QUATRO RODASMACICAS DE BORRACHA,CAPACIDADE PARA 500L.FORNECIMENTOCONTENTOR EM POLIETILENO DE ALTA DENSIDADE,COM QUATRO RODASCONTENTOR EM POLIETILENO DE ALTA DENSIDADE,COM QUATRO RODAS</v>
      </c>
      <c r="C8747" s="141" t="s">
        <v>37391</v>
      </c>
      <c r="D8747" s="141" t="s">
        <v>37392</v>
      </c>
      <c r="I8747" s="141" t="s">
        <v>14</v>
      </c>
      <c r="J8747" s="649">
        <v>1268.96</v>
      </c>
    </row>
    <row r="8748" spans="1:10" hidden="1">
      <c r="A8748" s="141" t="s">
        <v>37393</v>
      </c>
      <c r="B8748" s="141" t="str">
        <f t="shared" si="136"/>
        <v>CONTENTOR EM POLIETILENO DE ALTA DENSIDADE,COM QUATRO RODASMACICAS DE BORRACHA,CAPACIDADE PARA 500L.FORNECIMENTOCONTENTOR EM POLIETILENO DE ALTA DENSIDADE,COM QUATRO RODASCONTENTOR EM POLIETILENO DE ALTA DENSIDADE,COM QUATRO RODAS</v>
      </c>
      <c r="C8748" s="141" t="s">
        <v>37391</v>
      </c>
      <c r="D8748" s="141" t="s">
        <v>37392</v>
      </c>
      <c r="I8748" s="141" t="s">
        <v>14</v>
      </c>
      <c r="J8748" s="649">
        <v>1268.96</v>
      </c>
    </row>
    <row r="8749" spans="1:10" hidden="1">
      <c r="A8749" s="141" t="s">
        <v>37394</v>
      </c>
      <c r="B8749" s="141" t="str">
        <f t="shared" si="136"/>
        <v>CONTENTOR EM POLIETILENO DE ALTA DENSIDADE,COM DUAS RODAS MACICAS DE BORRACHA,CAPACIDADE PARA 240L.FORNECIMENTOCONTENTOR EM POLIETILENO DE ALTA DENSIDADE,COM DUAS RODAS MACONTENTOR EM POLIETILENO DE ALTA DENSIDADE,COM DUAS RODAS MA</v>
      </c>
      <c r="C8749" s="141" t="s">
        <v>37395</v>
      </c>
      <c r="D8749" s="141" t="s">
        <v>37396</v>
      </c>
      <c r="I8749" s="141" t="s">
        <v>14</v>
      </c>
      <c r="J8749" s="649">
        <v>382.13</v>
      </c>
    </row>
    <row r="8750" spans="1:10" hidden="1">
      <c r="A8750" s="141" t="s">
        <v>37397</v>
      </c>
      <c r="B8750" s="141" t="str">
        <f t="shared" si="136"/>
        <v>CONTENTOR EM POLIETILENO DE ALTA DENSIDADE,COM DUAS RODAS MACICAS DE BORRACHA,CAPACIDADE PARA 240L.FORNECIMENTOCONTENTOR EM POLIETILENO DE ALTA DENSIDADE,COM DUAS RODAS MACONTENTOR EM POLIETILENO DE ALTA DENSIDADE,COM DUAS RODAS MA</v>
      </c>
      <c r="C8750" s="141" t="s">
        <v>37395</v>
      </c>
      <c r="D8750" s="141" t="s">
        <v>37396</v>
      </c>
      <c r="I8750" s="141" t="s">
        <v>14</v>
      </c>
      <c r="J8750" s="649">
        <v>382.13</v>
      </c>
    </row>
    <row r="8751" spans="1:10" hidden="1">
      <c r="A8751" s="141" t="s">
        <v>37398</v>
      </c>
      <c r="B8751" s="141" t="str">
        <f t="shared" si="136"/>
        <v>CONTENTOR EM POLIETILENO DE ALTA DENSIDADE,COM DUAS RODAS MACICAS DE BORRACHA,CAPACIDADE PARA 120L.FORNECIMENTOCONTENTOR EM POLIETILENO DE ALTA DENSIDADE,COM DUAS RODAS MACONTENTOR EM POLIETILENO DE ALTA DENSIDADE,COM DUAS RODAS MA</v>
      </c>
      <c r="C8751" s="141" t="s">
        <v>37395</v>
      </c>
      <c r="D8751" s="141" t="s">
        <v>37399</v>
      </c>
      <c r="I8751" s="141" t="s">
        <v>14</v>
      </c>
      <c r="J8751" s="649">
        <v>252.88</v>
      </c>
    </row>
    <row r="8752" spans="1:10" hidden="1">
      <c r="A8752" s="141" t="s">
        <v>37400</v>
      </c>
      <c r="B8752" s="141" t="str">
        <f t="shared" si="136"/>
        <v>CONTENTOR EM POLIETILENO DE ALTA DENSIDADE,COM DUAS RODAS MACICAS DE BORRACHA,CAPACIDADE PARA 120L.FORNECIMENTOCONTENTOR EM POLIETILENO DE ALTA DENSIDADE,COM DUAS RODAS MACONTENTOR EM POLIETILENO DE ALTA DENSIDADE,COM DUAS RODAS MA</v>
      </c>
      <c r="C8752" s="141" t="s">
        <v>37395</v>
      </c>
      <c r="D8752" s="141" t="s">
        <v>37399</v>
      </c>
      <c r="I8752" s="141" t="s">
        <v>14</v>
      </c>
      <c r="J8752" s="649">
        <v>252.88</v>
      </c>
    </row>
    <row r="8753" spans="1:10" hidden="1">
      <c r="A8753" s="141" t="s">
        <v>37401</v>
      </c>
      <c r="B8753" s="141" t="str">
        <f t="shared" si="136"/>
        <v>FIO DE NYLON.FORNECIMENTOFIO DE NYLON.FORNECIMENTOFIO DE NYLON.FORNECIMENTO</v>
      </c>
      <c r="C8753" s="141" t="s">
        <v>37402</v>
      </c>
      <c r="I8753" s="141" t="s">
        <v>4323</v>
      </c>
      <c r="J8753" s="649">
        <v>101.97</v>
      </c>
    </row>
    <row r="8754" spans="1:10" hidden="1">
      <c r="A8754" s="141" t="s">
        <v>37403</v>
      </c>
      <c r="B8754" s="141" t="str">
        <f t="shared" si="136"/>
        <v>FIO DE NYLON.FORNECIMENTOFIO DE NYLON.FORNECIMENTOFIO DE NYLON.FORNECIMENTO</v>
      </c>
      <c r="C8754" s="141" t="s">
        <v>37402</v>
      </c>
      <c r="I8754" s="141" t="s">
        <v>4323</v>
      </c>
      <c r="J8754" s="649">
        <v>101.97</v>
      </c>
    </row>
    <row r="8755" spans="1:10" hidden="1">
      <c r="A8755" s="141" t="s">
        <v>37404</v>
      </c>
      <c r="B8755" s="141" t="str">
        <f t="shared" si="136"/>
        <v>PAPELEIRA PLASTICA P/VIAS E PRACAS PUBLICAS EM POLIETILENO(DIN),CAPACIDADE PARA 50L,MEDINDO(75,50X34,50X43,50)CM.FORNECIPAPELEIRA PLASTICA P/VIAS E PRACAS PUBLICAS EM POLIETILENO(DMENTO E COLOCACAOPAPELEIRA PLASTICA P/VIAS E PRACAS PUBLICAS EM POLIETILENO(D</v>
      </c>
      <c r="C8755" s="141" t="s">
        <v>37405</v>
      </c>
      <c r="D8755" s="141" t="s">
        <v>37406</v>
      </c>
      <c r="E8755" s="141" t="s">
        <v>24457</v>
      </c>
      <c r="I8755" s="141" t="s">
        <v>14</v>
      </c>
      <c r="J8755" s="649">
        <v>157.91999999999999</v>
      </c>
    </row>
    <row r="8756" spans="1:10" hidden="1">
      <c r="A8756" s="141" t="s">
        <v>37407</v>
      </c>
      <c r="B8756" s="141" t="str">
        <f t="shared" si="136"/>
        <v>PAPELEIRA PLASTICA P/VIAS E PRACAS PUBLICAS EM POLIETILENO(DIN),CAPACIDADE PARA 50L,MEDINDO(75,50X34,50X43,50)CM.FORNECIPAPELEIRA PLASTICA P/VIAS E PRACAS PUBLICAS EM POLIETILENO(DMENTO E COLOCACAOPAPELEIRA PLASTICA P/VIAS E PRACAS PUBLICAS EM POLIETILENO(D</v>
      </c>
      <c r="C8756" s="141" t="s">
        <v>37405</v>
      </c>
      <c r="D8756" s="141" t="s">
        <v>37406</v>
      </c>
      <c r="E8756" s="141" t="s">
        <v>24457</v>
      </c>
      <c r="I8756" s="141" t="s">
        <v>14</v>
      </c>
      <c r="J8756" s="649">
        <v>157.47</v>
      </c>
    </row>
    <row r="8757" spans="1:10" hidden="1">
      <c r="A8757" s="141" t="s">
        <v>37408</v>
      </c>
      <c r="B8757" s="141" t="str">
        <f t="shared" si="136"/>
        <v>VASO PLASTICO REDONDO,NA COR TERRACOTA,CERAMICA OU CINZA,COM DIAMETRO ENTRE 30CM E 40CM E ALTURA ENTRE 30CM E 35CM,INCLUVASO PLASTICO REDONDO,NA COR TERRACOTA,CERAMICA OU CINZA,COMSIVE PRATO.FORNECIMENTOVASO PLASTICO REDONDO,NA COR TERRACOTA,CERAMICA OU CINZA,COM</v>
      </c>
      <c r="C8757" s="141" t="s">
        <v>37409</v>
      </c>
      <c r="D8757" s="141" t="s">
        <v>37410</v>
      </c>
      <c r="E8757" s="141" t="s">
        <v>37411</v>
      </c>
      <c r="I8757" s="141" t="s">
        <v>14</v>
      </c>
      <c r="J8757" s="649">
        <v>41.1</v>
      </c>
    </row>
    <row r="8758" spans="1:10" hidden="1">
      <c r="A8758" s="141" t="s">
        <v>37412</v>
      </c>
      <c r="B8758" s="141" t="str">
        <f t="shared" si="136"/>
        <v>VASO PLASTICO REDONDO,NA COR TERRACOTA,CERAMICA OU CINZA,COM DIAMETRO ENTRE 30CM E 40CM E ALTURA ENTRE 30CM E 35CM,INCLUVASO PLASTICO REDONDO,NA COR TERRACOTA,CERAMICA OU CINZA,COMSIVE PRATO.FORNECIMENTOVASO PLASTICO REDONDO,NA COR TERRACOTA,CERAMICA OU CINZA,COM</v>
      </c>
      <c r="C8758" s="141" t="s">
        <v>37409</v>
      </c>
      <c r="D8758" s="141" t="s">
        <v>37410</v>
      </c>
      <c r="E8758" s="141" t="s">
        <v>37411</v>
      </c>
      <c r="I8758" s="141" t="s">
        <v>14</v>
      </c>
      <c r="J8758" s="649">
        <v>41.1</v>
      </c>
    </row>
    <row r="8759" spans="1:10" hidden="1">
      <c r="A8759" s="141" t="s">
        <v>37413</v>
      </c>
      <c r="B8759" s="141" t="str">
        <f t="shared" si="136"/>
        <v>VASO PLASTICO QUADRADO,NA COR TERRACOTA,CERAMICA OU CINZA,COM LADOS ENTRE 34CM E 40CM E ALTURA ENTRE 28CM E 34CM,INCLUSIVASO PLASTICO QUADRADO,NA COR TERRACOTA,CERAMICA OU CINZA,COVE PRATO.FORNECIMENTOVASO PLASTICO QUADRADO,NA COR TERRACOTA,CERAMICA OU CINZA,CO</v>
      </c>
      <c r="C8759" s="141" t="s">
        <v>37414</v>
      </c>
      <c r="D8759" s="141" t="s">
        <v>37415</v>
      </c>
      <c r="E8759" s="141" t="s">
        <v>37416</v>
      </c>
      <c r="I8759" s="141" t="s">
        <v>14</v>
      </c>
      <c r="J8759" s="649">
        <v>59.6</v>
      </c>
    </row>
    <row r="8760" spans="1:10" hidden="1">
      <c r="A8760" s="141" t="s">
        <v>37417</v>
      </c>
      <c r="B8760" s="141" t="str">
        <f t="shared" si="136"/>
        <v>VASO PLASTICO QUADRADO,NA COR TERRACOTA,CERAMICA OU CINZA,COM LADOS ENTRE 34CM E 40CM E ALTURA ENTRE 28CM E 34CM,INCLUSIVASO PLASTICO QUADRADO,NA COR TERRACOTA,CERAMICA OU CINZA,COVE PRATO.FORNECIMENTOVASO PLASTICO QUADRADO,NA COR TERRACOTA,CERAMICA OU CINZA,CO</v>
      </c>
      <c r="C8760" s="141" t="s">
        <v>37414</v>
      </c>
      <c r="D8760" s="141" t="s">
        <v>37415</v>
      </c>
      <c r="E8760" s="141" t="s">
        <v>37416</v>
      </c>
      <c r="I8760" s="141" t="s">
        <v>14</v>
      </c>
      <c r="J8760" s="649">
        <v>59.6</v>
      </c>
    </row>
    <row r="8761" spans="1:10" hidden="1">
      <c r="A8761" s="141" t="s">
        <v>37418</v>
      </c>
      <c r="B8761" s="141" t="str">
        <f t="shared" si="136"/>
        <v>VASO PLASTICO REDONDO,NA COR TERRACOTA,CERAMICA OU CINZA,COMDIAMETRO ENTRE 41CM E 50CM E ALTURA ENTRE 36CM E 40CM, INCLUVASO PLASTICO REDONDO,NA COR TERRACOTA,CERAMICA OU CINZA,COMSIVE PRATO.FORNECIMENTOVASO PLASTICO REDONDO,NA COR TERRACOTA,CERAMICA OU CINZA,COM</v>
      </c>
      <c r="C8761" s="141" t="s">
        <v>37409</v>
      </c>
      <c r="D8761" s="141" t="s">
        <v>37419</v>
      </c>
      <c r="E8761" s="141" t="s">
        <v>37411</v>
      </c>
      <c r="I8761" s="141" t="s">
        <v>14</v>
      </c>
      <c r="J8761" s="649">
        <v>113.2</v>
      </c>
    </row>
    <row r="8762" spans="1:10" hidden="1">
      <c r="A8762" s="141" t="s">
        <v>37420</v>
      </c>
      <c r="B8762" s="141" t="str">
        <f t="shared" si="136"/>
        <v>VASO PLASTICO REDONDO,NA COR TERRACOTA,CERAMICA OU CINZA,COMDIAMETRO ENTRE 41CM E 50CM E ALTURA ENTRE 36CM E 40CM, INCLUVASO PLASTICO REDONDO,NA COR TERRACOTA,CERAMICA OU CINZA,COMSIVE PRATO.FORNECIMENTOVASO PLASTICO REDONDO,NA COR TERRACOTA,CERAMICA OU CINZA,COM</v>
      </c>
      <c r="C8762" s="141" t="s">
        <v>37409</v>
      </c>
      <c r="D8762" s="141" t="s">
        <v>37419</v>
      </c>
      <c r="E8762" s="141" t="s">
        <v>37411</v>
      </c>
      <c r="I8762" s="141" t="s">
        <v>14</v>
      </c>
      <c r="J8762" s="649">
        <v>113.2</v>
      </c>
    </row>
    <row r="8763" spans="1:10" hidden="1">
      <c r="A8763" s="141" t="s">
        <v>37421</v>
      </c>
      <c r="B8763" s="141" t="str">
        <f t="shared" si="136"/>
        <v>CESTO DE TELA PARA RETIRADA DE LIXO,CONFECCIONADO EM ACO E SOMBRIT,MODELO COMLURB.FORNECIMENTOCESTO DE TELA PARA RETIRADA DE LIXO,CONFECCIONADO EM ACO E SCESTO DE TELA PARA RETIRADA DE LIXO,CONFECCIONADO EM ACO E S</v>
      </c>
      <c r="C8763" s="141" t="s">
        <v>37422</v>
      </c>
      <c r="D8763" s="141" t="s">
        <v>37423</v>
      </c>
      <c r="I8763" s="141" t="s">
        <v>14</v>
      </c>
      <c r="J8763" s="649">
        <v>48.42</v>
      </c>
    </row>
    <row r="8764" spans="1:10" hidden="1">
      <c r="A8764" s="141" t="s">
        <v>37424</v>
      </c>
      <c r="B8764" s="141" t="str">
        <f t="shared" si="136"/>
        <v>CESTO DE TELA PARA RETIRADA DE LIXO,CONFECCIONADO EM ACO E SOMBRIT,MODELO COMLURB.FORNECIMENTOCESTO DE TELA PARA RETIRADA DE LIXO,CONFECCIONADO EM ACO E SCESTO DE TELA PARA RETIRADA DE LIXO,CONFECCIONADO EM ACO E S</v>
      </c>
      <c r="C8764" s="141" t="s">
        <v>37422</v>
      </c>
      <c r="D8764" s="141" t="s">
        <v>37423</v>
      </c>
      <c r="I8764" s="141" t="s">
        <v>14</v>
      </c>
      <c r="J8764" s="649">
        <v>45.77</v>
      </c>
    </row>
    <row r="8765" spans="1:10" hidden="1">
      <c r="A8765" s="141" t="s">
        <v>37425</v>
      </c>
      <c r="B8765" s="141" t="str">
        <f t="shared" si="136"/>
        <v>CRAVACAO DE ESTACA EM MADEIRA DE REFLORESTAMENTO, COM DIAMETRO DE 25CM,INCLUSIVE FORNECIMENTO DA ESTACACRAVACAO DE ESTACA EM MADEIRA DE REFLORESTAMENTO, COM DIAMETCRAVACAO DE ESTACA EM MADEIRA DE REFLORESTAMENTO, COM DIAMET</v>
      </c>
      <c r="C8765" s="141" t="s">
        <v>37426</v>
      </c>
      <c r="D8765" s="141" t="s">
        <v>37427</v>
      </c>
      <c r="I8765" s="141" t="s">
        <v>285</v>
      </c>
      <c r="J8765" s="649">
        <v>199.25</v>
      </c>
    </row>
    <row r="8766" spans="1:10" hidden="1">
      <c r="A8766" s="141" t="s">
        <v>37428</v>
      </c>
      <c r="B8766" s="141" t="str">
        <f t="shared" si="136"/>
        <v>CRAVACAO DE ESTACA EM MADEIRA DE REFLORESTAMENTO, COM DIAMETRO DE 25CM,INCLUSIVE FORNECIMENTO DA ESTACACRAVACAO DE ESTACA EM MADEIRA DE REFLORESTAMENTO, COM DIAMETCRAVACAO DE ESTACA EM MADEIRA DE REFLORESTAMENTO, COM DIAMET</v>
      </c>
      <c r="C8766" s="141" t="s">
        <v>37426</v>
      </c>
      <c r="D8766" s="141" t="s">
        <v>37427</v>
      </c>
      <c r="I8766" s="141" t="s">
        <v>285</v>
      </c>
      <c r="J8766" s="649">
        <v>193.35</v>
      </c>
    </row>
    <row r="8767" spans="1:10" hidden="1">
      <c r="A8767" s="141" t="s">
        <v>37429</v>
      </c>
      <c r="B8767" s="141" t="str">
        <f t="shared" si="136"/>
        <v>FUNDACAO DE ALVENARIA DE PEDRA,COM ARGAMASSA DE CIMENTO,SAIBRO E AREIA,NO TRACO 1:2:3,TENDO 0,35 A 0,45M DE LARGURAFUNDACAO DE ALVENARIA DE PEDRA,COM ARGAMASSA DE CIMENTO,SAIBFUNDACAO DE ALVENARIA DE PEDRA,COM ARGAMASSA DE CIMENTO,SAIB</v>
      </c>
      <c r="C8767" s="141" t="s">
        <v>37430</v>
      </c>
      <c r="D8767" s="141" t="s">
        <v>37431</v>
      </c>
      <c r="I8767" s="141" t="s">
        <v>4524</v>
      </c>
      <c r="J8767" s="649">
        <v>526.58000000000004</v>
      </c>
    </row>
    <row r="8768" spans="1:10" hidden="1">
      <c r="A8768" s="141" t="s">
        <v>37432</v>
      </c>
      <c r="B8768" s="141" t="str">
        <f t="shared" si="136"/>
        <v>FUNDACAO DE ALVENARIA DE PEDRA,COM ARGAMASSA DE CIMENTO,SAIBRO E AREIA,NO TRACO 1:2:3,TENDO 0,35 A 0,45M DE LARGURAFUNDACAO DE ALVENARIA DE PEDRA,COM ARGAMASSA DE CIMENTO,SAIBFUNDACAO DE ALVENARIA DE PEDRA,COM ARGAMASSA DE CIMENTO,SAIB</v>
      </c>
      <c r="C8768" s="141" t="s">
        <v>37430</v>
      </c>
      <c r="D8768" s="141" t="s">
        <v>37431</v>
      </c>
      <c r="I8768" s="141" t="s">
        <v>4524</v>
      </c>
      <c r="J8768" s="649">
        <v>477.41</v>
      </c>
    </row>
    <row r="8769" spans="1:10" hidden="1">
      <c r="A8769" s="141" t="s">
        <v>37433</v>
      </c>
      <c r="B8769" s="141" t="str">
        <f t="shared" si="136"/>
        <v>FUNDACAO DE ALVENARIA DE PEDRA,COM ARGAMASSA DE CIMENTO,SAIBRO E AREIA,NO TRACO 1:2:3,TENDO 0,60 A 0,80M DE LARGURAFUNDACAO DE ALVENARIA DE PEDRA,COM ARGAMASSA DE CIMENTO,SAIBFUNDACAO DE ALVENARIA DE PEDRA,COM ARGAMASSA DE CIMENTO,SAIB</v>
      </c>
      <c r="C8769" s="141" t="s">
        <v>37430</v>
      </c>
      <c r="D8769" s="141" t="s">
        <v>37434</v>
      </c>
      <c r="I8769" s="141" t="s">
        <v>4524</v>
      </c>
      <c r="J8769" s="649">
        <v>648.41999999999996</v>
      </c>
    </row>
    <row r="8770" spans="1:10" hidden="1">
      <c r="A8770" s="141" t="s">
        <v>37435</v>
      </c>
      <c r="B8770" s="141" t="str">
        <f t="shared" si="136"/>
        <v>FUNDACAO DE ALVENARIA DE PEDRA,COM ARGAMASSA DE CIMENTO,SAIBRO E AREIA,NO TRACO 1:2:3,TENDO 0,60 A 0,80M DE LARGURAFUNDACAO DE ALVENARIA DE PEDRA,COM ARGAMASSA DE CIMENTO,SAIBFUNDACAO DE ALVENARIA DE PEDRA,COM ARGAMASSA DE CIMENTO,SAIB</v>
      </c>
      <c r="C8770" s="141" t="s">
        <v>37430</v>
      </c>
      <c r="D8770" s="141" t="s">
        <v>37434</v>
      </c>
      <c r="I8770" s="141" t="s">
        <v>4524</v>
      </c>
      <c r="J8770" s="649">
        <v>585.12</v>
      </c>
    </row>
    <row r="8771" spans="1:10" hidden="1">
      <c r="A8771" s="141" t="s">
        <v>37436</v>
      </c>
      <c r="B8771" s="141" t="str">
        <f t="shared" ref="B8771:B8834" si="137">C8771&amp;D8771&amp;C8771&amp;E8771&amp;F8771&amp;G8771&amp;H8771&amp;C8771</f>
        <v>CRAVACAO DE ESTACA DE ACO,PERFIL "H" DE 6"X6",1ª ALMA,INCLUSIVE FORNECIMENTO E UM CORTE AO MACARICO E PERDAS DO PERFIL,ECRAVACAO DE ESTACA DE ACO,PERFIL "H" DE 6"X6",1ª ALMA,INCLUSXCLUSIVE EMENDAS ENTALADASCRAVACAO DE ESTACA DE ACO,PERFIL "H" DE 6"X6",1ª ALMA,INCLUS</v>
      </c>
      <c r="C8771" s="141" t="s">
        <v>37437</v>
      </c>
      <c r="D8771" s="141" t="s">
        <v>37438</v>
      </c>
      <c r="E8771" s="141" t="s">
        <v>37439</v>
      </c>
      <c r="I8771" s="141" t="s">
        <v>285</v>
      </c>
      <c r="J8771" s="649">
        <v>528.67999999999995</v>
      </c>
    </row>
    <row r="8772" spans="1:10" hidden="1">
      <c r="A8772" s="141" t="s">
        <v>37440</v>
      </c>
      <c r="B8772" s="141" t="str">
        <f t="shared" si="137"/>
        <v>CRAVACAO DE ESTACA DE ACO,PERFIL "H" DE 6"X6",1ª ALMA,INCLUSIVE FORNECIMENTO E UM CORTE AO MACARICO E PERDAS DO PERFIL,ECRAVACAO DE ESTACA DE ACO,PERFIL "H" DE 6"X6",1ª ALMA,INCLUSXCLUSIVE EMENDAS ENTALADASCRAVACAO DE ESTACA DE ACO,PERFIL "H" DE 6"X6",1ª ALMA,INCLUS</v>
      </c>
      <c r="C8772" s="141" t="s">
        <v>37437</v>
      </c>
      <c r="D8772" s="141" t="s">
        <v>37438</v>
      </c>
      <c r="E8772" s="141" t="s">
        <v>37439</v>
      </c>
      <c r="I8772" s="141" t="s">
        <v>285</v>
      </c>
      <c r="J8772" s="649">
        <v>523.37</v>
      </c>
    </row>
    <row r="8773" spans="1:10" hidden="1">
      <c r="A8773" s="141" t="s">
        <v>37441</v>
      </c>
      <c r="B8773" s="141" t="str">
        <f t="shared" si="137"/>
        <v>CRAVACAO DE ESTACA,TRILHO TR-25,SIMPLES,INCLUSIVE FORNECIMENTO,UM CORTE AO MACARICO E PERDAS,EXCLUSIVE EMENDAS TRANSVERSCRAVACAO DE ESTACA,TRILHO TR-25,SIMPLES,INCLUSIVE FORNECIMENAIS E DISPOSITIVOS CONTRA A PUNCAOCRAVACAO DE ESTACA,TRILHO TR-25,SIMPLES,INCLUSIVE FORNECIMEN</v>
      </c>
      <c r="C8773" s="141" t="s">
        <v>37442</v>
      </c>
      <c r="D8773" s="141" t="s">
        <v>37443</v>
      </c>
      <c r="E8773" s="141" t="s">
        <v>37444</v>
      </c>
      <c r="I8773" s="141" t="s">
        <v>285</v>
      </c>
      <c r="J8773" s="649">
        <v>153</v>
      </c>
    </row>
    <row r="8774" spans="1:10" hidden="1">
      <c r="A8774" s="141" t="s">
        <v>37445</v>
      </c>
      <c r="B8774" s="141" t="str">
        <f t="shared" si="137"/>
        <v>CRAVACAO DE ESTACA,TRILHO TR-25,SIMPLES,INCLUSIVE FORNECIMENTO,UM CORTE AO MACARICO E PERDAS,EXCLUSIVE EMENDAS TRANSVERSCRAVACAO DE ESTACA,TRILHO TR-25,SIMPLES,INCLUSIVE FORNECIMENAIS E DISPOSITIVOS CONTRA A PUNCAOCRAVACAO DE ESTACA,TRILHO TR-25,SIMPLES,INCLUSIVE FORNECIMEN</v>
      </c>
      <c r="C8774" s="141" t="s">
        <v>37442</v>
      </c>
      <c r="D8774" s="141" t="s">
        <v>37443</v>
      </c>
      <c r="E8774" s="141" t="s">
        <v>37444</v>
      </c>
      <c r="I8774" s="141" t="s">
        <v>285</v>
      </c>
      <c r="J8774" s="649">
        <v>149.88</v>
      </c>
    </row>
    <row r="8775" spans="1:10" hidden="1">
      <c r="A8775" s="141" t="s">
        <v>37446</v>
      </c>
      <c r="B8775" s="141" t="str">
        <f t="shared" si="137"/>
        <v>CRAVACAO DE ESTACA,TRILHO TR-25,DUPLO,INCLUSIVE FORNECIMENTO,INCLUSIVE FORNECIMENTO,UM CORTE AO MACARICO E PERDAS,EXCLUSCRAVACAO DE ESTACA,TRILHO TR-25,DUPLO,INCLUSIVE FORNECIMENTOIVE EMENDAS TRANSVERSAIS E DISPOSITIVOS CONTRA A PUNCAOCRAVACAO DE ESTACA,TRILHO TR-25,DUPLO,INCLUSIVE FORNECIMENTO</v>
      </c>
      <c r="C8775" s="141" t="s">
        <v>37447</v>
      </c>
      <c r="D8775" s="141" t="s">
        <v>37448</v>
      </c>
      <c r="E8775" s="141" t="s">
        <v>37449</v>
      </c>
      <c r="I8775" s="141" t="s">
        <v>285</v>
      </c>
      <c r="J8775" s="649">
        <v>382.26</v>
      </c>
    </row>
    <row r="8776" spans="1:10" hidden="1">
      <c r="A8776" s="141" t="s">
        <v>37450</v>
      </c>
      <c r="B8776" s="141" t="str">
        <f t="shared" si="137"/>
        <v>CRAVACAO DE ESTACA,TRILHO TR-25,DUPLO,INCLUSIVE FORNECIMENTO,INCLUSIVE FORNECIMENTO,UM CORTE AO MACARICO E PERDAS,EXCLUSCRAVACAO DE ESTACA,TRILHO TR-25,DUPLO,INCLUSIVE FORNECIMENTOIVE EMENDAS TRANSVERSAIS E DISPOSITIVOS CONTRA A PUNCAOCRAVACAO DE ESTACA,TRILHO TR-25,DUPLO,INCLUSIVE FORNECIMENTO</v>
      </c>
      <c r="C8776" s="141" t="s">
        <v>37447</v>
      </c>
      <c r="D8776" s="141" t="s">
        <v>37448</v>
      </c>
      <c r="E8776" s="141" t="s">
        <v>37449</v>
      </c>
      <c r="I8776" s="141" t="s">
        <v>285</v>
      </c>
      <c r="J8776" s="649">
        <v>373.29</v>
      </c>
    </row>
    <row r="8777" spans="1:10" hidden="1">
      <c r="A8777" s="141" t="s">
        <v>37451</v>
      </c>
      <c r="B8777" s="141" t="str">
        <f t="shared" si="137"/>
        <v>CRAVACAO DE ESTACA,TRILHO TR-25,TRIPLO,INCLUSIVE FORNECIMENTO,UM CORTE AO MACARICO E PERDAS,EXCLUSIVE EMENDAS TRANSVERSACRAVACAO DE ESTACA,TRILHO TR-25,TRIPLO,INCLUSIVE FORNECIMENTIS E DISPOSITIVOS CONTRA A PUNCAOCRAVACAO DE ESTACA,TRILHO TR-25,TRIPLO,INCLUSIVE FORNECIMENT</v>
      </c>
      <c r="C8777" s="141" t="s">
        <v>37452</v>
      </c>
      <c r="D8777" s="141" t="s">
        <v>37453</v>
      </c>
      <c r="E8777" s="141" t="s">
        <v>37454</v>
      </c>
      <c r="I8777" s="141" t="s">
        <v>285</v>
      </c>
      <c r="J8777" s="649">
        <v>547.92999999999995</v>
      </c>
    </row>
    <row r="8778" spans="1:10" hidden="1">
      <c r="A8778" s="141" t="s">
        <v>37455</v>
      </c>
      <c r="B8778" s="141" t="str">
        <f t="shared" si="137"/>
        <v>CRAVACAO DE ESTACA,TRILHO TR-25,TRIPLO,INCLUSIVE FORNECIMENTO,UM CORTE AO MACARICO E PERDAS,EXCLUSIVE EMENDAS TRANSVERSACRAVACAO DE ESTACA,TRILHO TR-25,TRIPLO,INCLUSIVE FORNECIMENTIS E DISPOSITIVOS CONTRA A PUNCAOCRAVACAO DE ESTACA,TRILHO TR-25,TRIPLO,INCLUSIVE FORNECIMENT</v>
      </c>
      <c r="C8778" s="141" t="s">
        <v>37452</v>
      </c>
      <c r="D8778" s="141" t="s">
        <v>37453</v>
      </c>
      <c r="E8778" s="141" t="s">
        <v>37454</v>
      </c>
      <c r="I8778" s="141" t="s">
        <v>285</v>
      </c>
      <c r="J8778" s="649">
        <v>535.33000000000004</v>
      </c>
    </row>
    <row r="8779" spans="1:10" hidden="1">
      <c r="A8779" s="141" t="s">
        <v>37456</v>
      </c>
      <c r="B8779" s="141" t="str">
        <f t="shared" si="137"/>
        <v>CRAVACAO DE ESTACA,TRILHO TR-32,SIMPLES,INCLUSIVE FORNECIMENO,UM CORTE AO MACARICO E PERDAS,EXCLUSIVE EMENDAS TRANSVERSACRAVACAO DE ESTACA,TRILHO TR-32,SIMPLES,INCLUSIVE FORNECIMENIS E DISPOSITIVOS CONTRA A PUNCAOCRAVACAO DE ESTACA,TRILHO TR-32,SIMPLES,INCLUSIVE FORNECIMEN</v>
      </c>
      <c r="C8779" s="141" t="s">
        <v>37457</v>
      </c>
      <c r="D8779" s="141" t="s">
        <v>37453</v>
      </c>
      <c r="E8779" s="141" t="s">
        <v>37454</v>
      </c>
      <c r="I8779" s="141" t="s">
        <v>285</v>
      </c>
      <c r="J8779" s="649">
        <v>195.31</v>
      </c>
    </row>
    <row r="8780" spans="1:10" hidden="1">
      <c r="A8780" s="141" t="s">
        <v>37458</v>
      </c>
      <c r="B8780" s="141" t="str">
        <f t="shared" si="137"/>
        <v>CRAVACAO DE ESTACA,TRILHO TR-32,SIMPLES,INCLUSIVE FORNECIMENO,UM CORTE AO MACARICO E PERDAS,EXCLUSIVE EMENDAS TRANSVERSACRAVACAO DE ESTACA,TRILHO TR-32,SIMPLES,INCLUSIVE FORNECIMENIS E DISPOSITIVOS CONTRA A PUNCAOCRAVACAO DE ESTACA,TRILHO TR-32,SIMPLES,INCLUSIVE FORNECIMEN</v>
      </c>
      <c r="C8780" s="141" t="s">
        <v>37457</v>
      </c>
      <c r="D8780" s="141" t="s">
        <v>37453</v>
      </c>
      <c r="E8780" s="141" t="s">
        <v>37454</v>
      </c>
      <c r="I8780" s="141" t="s">
        <v>285</v>
      </c>
      <c r="J8780" s="649">
        <v>191.26</v>
      </c>
    </row>
    <row r="8781" spans="1:10" hidden="1">
      <c r="A8781" s="141" t="s">
        <v>37459</v>
      </c>
      <c r="B8781" s="141" t="str">
        <f t="shared" si="137"/>
        <v>CRAVACAO DE ESTACA,TRILHO TR-32,DUPLO,INCLUSIVE FORNECIMENTO,UM CORTE AO MACARICO E PERDAS,EXCLUSIVE EMENDAS TRANSVERSAICRAVACAO DE ESTACA,TRILHO TR-32,DUPLO,INCLUSIVE FORNECIMENTOS E DISPOSITIVOS CONTRA A PUNCAOCRAVACAO DE ESTACA,TRILHO TR-32,DUPLO,INCLUSIVE FORNECIMENTO</v>
      </c>
      <c r="C8781" s="141" t="s">
        <v>37460</v>
      </c>
      <c r="D8781" s="141" t="s">
        <v>37461</v>
      </c>
      <c r="E8781" s="141" t="s">
        <v>37462</v>
      </c>
      <c r="I8781" s="141" t="s">
        <v>285</v>
      </c>
      <c r="J8781" s="649">
        <v>466.35</v>
      </c>
    </row>
    <row r="8782" spans="1:10" hidden="1">
      <c r="A8782" s="141" t="s">
        <v>37463</v>
      </c>
      <c r="B8782" s="141" t="str">
        <f t="shared" si="137"/>
        <v>CRAVACAO DE ESTACA,TRILHO TR-32,DUPLO,INCLUSIVE FORNECIMENTO,UM CORTE AO MACARICO E PERDAS,EXCLUSIVE EMENDAS TRANSVERSAICRAVACAO DE ESTACA,TRILHO TR-32,DUPLO,INCLUSIVE FORNECIMENTOS E DISPOSITIVOS CONTRA A PUNCAOCRAVACAO DE ESTACA,TRILHO TR-32,DUPLO,INCLUSIVE FORNECIMENTO</v>
      </c>
      <c r="C8782" s="141" t="s">
        <v>37460</v>
      </c>
      <c r="D8782" s="141" t="s">
        <v>37461</v>
      </c>
      <c r="E8782" s="141" t="s">
        <v>37462</v>
      </c>
      <c r="I8782" s="141" t="s">
        <v>285</v>
      </c>
      <c r="J8782" s="649">
        <v>456.19</v>
      </c>
    </row>
    <row r="8783" spans="1:10" hidden="1">
      <c r="A8783" s="141" t="s">
        <v>37464</v>
      </c>
      <c r="B8783" s="141" t="str">
        <f t="shared" si="137"/>
        <v>CRAVACAO DE ESTACA,TRILHO TR-32,TRIPLO,INCLUSIVE FORNECIMENTO,UM CORTE AO MACARICO E PERDAS,EXCLUSIVE EMENDAS TRANSVERSACRAVACAO DE ESTACA,TRILHO TR-32,TRIPLO,INCLUSIVE FORNECIMENTIS E DISPOSITIVOS CONTRA A PUNCAOCRAVACAO DE ESTACA,TRILHO TR-32,TRIPLO,INCLUSIVE FORNECIMENT</v>
      </c>
      <c r="C8783" s="141" t="s">
        <v>37465</v>
      </c>
      <c r="D8783" s="141" t="s">
        <v>37453</v>
      </c>
      <c r="E8783" s="141" t="s">
        <v>37454</v>
      </c>
      <c r="I8783" s="141" t="s">
        <v>285</v>
      </c>
      <c r="J8783" s="649">
        <v>665.54</v>
      </c>
    </row>
    <row r="8784" spans="1:10" hidden="1">
      <c r="A8784" s="141" t="s">
        <v>37466</v>
      </c>
      <c r="B8784" s="141" t="str">
        <f t="shared" si="137"/>
        <v>CRAVACAO DE ESTACA,TRILHO TR-32,TRIPLO,INCLUSIVE FORNECIMENTO,UM CORTE AO MACARICO E PERDAS,EXCLUSIVE EMENDAS TRANSVERSACRAVACAO DE ESTACA,TRILHO TR-32,TRIPLO,INCLUSIVE FORNECIMENTIS E DISPOSITIVOS CONTRA A PUNCAOCRAVACAO DE ESTACA,TRILHO TR-32,TRIPLO,INCLUSIVE FORNECIMENT</v>
      </c>
      <c r="C8784" s="141" t="s">
        <v>37465</v>
      </c>
      <c r="D8784" s="141" t="s">
        <v>37453</v>
      </c>
      <c r="E8784" s="141" t="s">
        <v>37454</v>
      </c>
      <c r="I8784" s="141" t="s">
        <v>285</v>
      </c>
      <c r="J8784" s="649">
        <v>651.59</v>
      </c>
    </row>
    <row r="8785" spans="1:10" hidden="1">
      <c r="A8785" s="141" t="s">
        <v>37467</v>
      </c>
      <c r="B8785" s="141" t="str">
        <f t="shared" si="137"/>
        <v>CRAVACAO DE ESTACA,TRILHO TR-37,SIMPLES,INCLUSIVE FORNECIMENTO,UM CORTE AO MACARICO E PERDAS,EXCLUSIVE EMENDAS TRANSVERSCRAVACAO DE ESTACA,TRILHO TR-37,SIMPLES,INCLUSIVE FORNECIMENAIS E DISPOSITIVOS CONTRA A PUNCAOCRAVACAO DE ESTACA,TRILHO TR-37,SIMPLES,INCLUSIVE FORNECIMEN</v>
      </c>
      <c r="C8785" s="141" t="s">
        <v>37468</v>
      </c>
      <c r="D8785" s="141" t="s">
        <v>37443</v>
      </c>
      <c r="E8785" s="141" t="s">
        <v>37444</v>
      </c>
      <c r="I8785" s="141" t="s">
        <v>285</v>
      </c>
      <c r="J8785" s="649">
        <v>227.92</v>
      </c>
    </row>
    <row r="8786" spans="1:10" hidden="1">
      <c r="A8786" s="141" t="s">
        <v>37469</v>
      </c>
      <c r="B8786" s="141" t="str">
        <f t="shared" si="137"/>
        <v>CRAVACAO DE ESTACA,TRILHO TR-37,SIMPLES,INCLUSIVE FORNECIMENTO,UM CORTE AO MACARICO E PERDAS,EXCLUSIVE EMENDAS TRANSVERSCRAVACAO DE ESTACA,TRILHO TR-37,SIMPLES,INCLUSIVE FORNECIMENAIS E DISPOSITIVOS CONTRA A PUNCAOCRAVACAO DE ESTACA,TRILHO TR-37,SIMPLES,INCLUSIVE FORNECIMEN</v>
      </c>
      <c r="C8786" s="141" t="s">
        <v>37468</v>
      </c>
      <c r="D8786" s="141" t="s">
        <v>37443</v>
      </c>
      <c r="E8786" s="141" t="s">
        <v>37444</v>
      </c>
      <c r="I8786" s="141" t="s">
        <v>285</v>
      </c>
      <c r="J8786" s="649">
        <v>223.14</v>
      </c>
    </row>
    <row r="8787" spans="1:10" hidden="1">
      <c r="A8787" s="141" t="s">
        <v>37470</v>
      </c>
      <c r="B8787" s="141" t="str">
        <f t="shared" si="137"/>
        <v>CRAVACAO DE ESTACA,TRILHO TR-37,DUPLO,INCLUSIVE FORNECIMENTO,UM CORTE AO MACARICO E PERDAS,EXCLUSIVE EMENDAS TRANSVERSAICRAVACAO DE ESTACA,TRILHO TR-37,DUPLO,INCLUSIVE FORNECIMENTOS E DISPOSITIVOS CONTRA A PUNCAOCRAVACAO DE ESTACA,TRILHO TR-37,DUPLO,INCLUSIVE FORNECIMENTO</v>
      </c>
      <c r="C8787" s="141" t="s">
        <v>37471</v>
      </c>
      <c r="D8787" s="141" t="s">
        <v>37461</v>
      </c>
      <c r="E8787" s="141" t="s">
        <v>37462</v>
      </c>
      <c r="I8787" s="141" t="s">
        <v>285</v>
      </c>
      <c r="J8787" s="649">
        <v>518.51</v>
      </c>
    </row>
    <row r="8788" spans="1:10" hidden="1">
      <c r="A8788" s="141" t="s">
        <v>37472</v>
      </c>
      <c r="B8788" s="141" t="str">
        <f t="shared" si="137"/>
        <v>CRAVACAO DE ESTACA,TRILHO TR-37,DUPLO,INCLUSIVE FORNECIMENTO,UM CORTE AO MACARICO E PERDAS,EXCLUSIVE EMENDAS TRANSVERSAICRAVACAO DE ESTACA,TRILHO TR-37,DUPLO,INCLUSIVE FORNECIMENTOS E DISPOSITIVOS CONTRA A PUNCAOCRAVACAO DE ESTACA,TRILHO TR-37,DUPLO,INCLUSIVE FORNECIMENTO</v>
      </c>
      <c r="C8788" s="141" t="s">
        <v>37471</v>
      </c>
      <c r="D8788" s="141" t="s">
        <v>37461</v>
      </c>
      <c r="E8788" s="141" t="s">
        <v>37462</v>
      </c>
      <c r="I8788" s="141" t="s">
        <v>285</v>
      </c>
      <c r="J8788" s="649">
        <v>507.88</v>
      </c>
    </row>
    <row r="8789" spans="1:10" hidden="1">
      <c r="A8789" s="141" t="s">
        <v>37473</v>
      </c>
      <c r="B8789" s="141" t="str">
        <f t="shared" si="137"/>
        <v>CRAVACAO DE ESTACA,TRILHO TR-37,TRIPLO,INCLUSIVE FORNECIMENTO,UM CORTE AO MACARICO E PERDAS,EXCLUSIVE EMENDAS TRANSVERSACRAVACAO DE ESTACA,TRILHO TR-37,TRIPLO,INCLUSIVE FORNECIMENTIS E DISPOSITIVOS CONTRA A PUNCAOCRAVACAO DE ESTACA,TRILHO TR-37,TRIPLO,INCLUSIVE FORNECIMENT</v>
      </c>
      <c r="C8789" s="141" t="s">
        <v>37474</v>
      </c>
      <c r="D8789" s="141" t="s">
        <v>37453</v>
      </c>
      <c r="E8789" s="141" t="s">
        <v>37454</v>
      </c>
      <c r="I8789" s="141" t="s">
        <v>285</v>
      </c>
      <c r="J8789" s="649">
        <v>744.85</v>
      </c>
    </row>
    <row r="8790" spans="1:10" hidden="1">
      <c r="A8790" s="141" t="s">
        <v>37475</v>
      </c>
      <c r="B8790" s="141" t="str">
        <f t="shared" si="137"/>
        <v>CRAVACAO DE ESTACA,TRILHO TR-37,TRIPLO,INCLUSIVE FORNECIMENTO,UM CORTE AO MACARICO E PERDAS,EXCLUSIVE EMENDAS TRANSVERSACRAVACAO DE ESTACA,TRILHO TR-37,TRIPLO,INCLUSIVE FORNECIMENTIS E DISPOSITIVOS CONTRA A PUNCAOCRAVACAO DE ESTACA,TRILHO TR-37,TRIPLO,INCLUSIVE FORNECIMENT</v>
      </c>
      <c r="C8790" s="141" t="s">
        <v>37474</v>
      </c>
      <c r="D8790" s="141" t="s">
        <v>37453</v>
      </c>
      <c r="E8790" s="141" t="s">
        <v>37454</v>
      </c>
      <c r="I8790" s="141" t="s">
        <v>285</v>
      </c>
      <c r="J8790" s="649">
        <v>730.1</v>
      </c>
    </row>
    <row r="8791" spans="1:10" hidden="1">
      <c r="A8791" s="141" t="s">
        <v>37476</v>
      </c>
      <c r="B8791" s="141" t="str">
        <f t="shared" si="137"/>
        <v>CRAVACAO DE ESTACA,TRILHO TR-45,SIMPLES,INCLUSIVE FORNECIMENTO,UM CORTE AO MACARICO E PERDAS,EXCLUSIVE EMENDAS TRANSVERSCRAVACAO DE ESTACA,TRILHO TR-45,SIMPLES,INCLUSIVE FORNECIMENAIS E DISPOSITIVOS CONTRA A PUNCAOCRAVACAO DE ESTACA,TRILHO TR-45,SIMPLES,INCLUSIVE FORNECIMEN</v>
      </c>
      <c r="C8791" s="141" t="s">
        <v>37477</v>
      </c>
      <c r="D8791" s="141" t="s">
        <v>37443</v>
      </c>
      <c r="E8791" s="141" t="s">
        <v>37444</v>
      </c>
      <c r="I8791" s="141" t="s">
        <v>285</v>
      </c>
      <c r="J8791" s="649">
        <v>275.01</v>
      </c>
    </row>
    <row r="8792" spans="1:10" hidden="1">
      <c r="A8792" s="141" t="s">
        <v>37478</v>
      </c>
      <c r="B8792" s="141" t="str">
        <f t="shared" si="137"/>
        <v>CRAVACAO DE ESTACA,TRILHO TR-45,SIMPLES,INCLUSIVE FORNECIMENTO,UM CORTE AO MACARICO E PERDAS,EXCLUSIVE EMENDAS TRANSVERSCRAVACAO DE ESTACA,TRILHO TR-45,SIMPLES,INCLUSIVE FORNECIMENAIS E DISPOSITIVOS CONTRA A PUNCAOCRAVACAO DE ESTACA,TRILHO TR-45,SIMPLES,INCLUSIVE FORNECIMEN</v>
      </c>
      <c r="C8792" s="141" t="s">
        <v>37477</v>
      </c>
      <c r="D8792" s="141" t="s">
        <v>37443</v>
      </c>
      <c r="E8792" s="141" t="s">
        <v>37444</v>
      </c>
      <c r="I8792" s="141" t="s">
        <v>285</v>
      </c>
      <c r="J8792" s="649">
        <v>269.29000000000002</v>
      </c>
    </row>
    <row r="8793" spans="1:10" hidden="1">
      <c r="A8793" s="141" t="s">
        <v>37479</v>
      </c>
      <c r="B8793" s="141" t="str">
        <f t="shared" si="137"/>
        <v>CRAVACAO DE ESTACA,TRILHO TR-45,DUPLO,INCLUSIVE FORNECIMENTO,UM CORTE AO MACARICO E PERDAS,EXCLUSIVE EMENDAS TRANSVERSAICRAVACAO DE ESTACA,TRILHO TR-45,DUPLO,INCLUSIVE FORNECIMENTOS E DISPOSITIVOS CONTRA A PUNCAOCRAVACAO DE ESTACA,TRILHO TR-45,DUPLO,INCLUSIVE FORNECIMENTO</v>
      </c>
      <c r="C8793" s="141" t="s">
        <v>37480</v>
      </c>
      <c r="D8793" s="141" t="s">
        <v>37461</v>
      </c>
      <c r="E8793" s="141" t="s">
        <v>37462</v>
      </c>
      <c r="I8793" s="141" t="s">
        <v>285</v>
      </c>
      <c r="J8793" s="649">
        <v>611.99</v>
      </c>
    </row>
    <row r="8794" spans="1:10" hidden="1">
      <c r="A8794" s="141" t="s">
        <v>37481</v>
      </c>
      <c r="B8794" s="141" t="str">
        <f t="shared" si="137"/>
        <v>CRAVACAO DE ESTACA,TRILHO TR-45,DUPLO,INCLUSIVE FORNECIMENTO,UM CORTE AO MACARICO E PERDAS,EXCLUSIVE EMENDAS TRANSVERSAICRAVACAO DE ESTACA,TRILHO TR-45,DUPLO,INCLUSIVE FORNECIMENTOS E DISPOSITIVOS CONTRA A PUNCAOCRAVACAO DE ESTACA,TRILHO TR-45,DUPLO,INCLUSIVE FORNECIMENTO</v>
      </c>
      <c r="C8794" s="141" t="s">
        <v>37480</v>
      </c>
      <c r="D8794" s="141" t="s">
        <v>37461</v>
      </c>
      <c r="E8794" s="141" t="s">
        <v>37462</v>
      </c>
      <c r="I8794" s="141" t="s">
        <v>285</v>
      </c>
      <c r="J8794" s="649">
        <v>600.16</v>
      </c>
    </row>
    <row r="8795" spans="1:10" hidden="1">
      <c r="A8795" s="141" t="s">
        <v>37482</v>
      </c>
      <c r="B8795" s="141" t="str">
        <f t="shared" si="137"/>
        <v>CRAVACAO DE ESTACA,TRILHO TR-45,TRIPLO,INCLUSIVE FORNECIMENTO,UM CORTE AO MACARICO E PERDAS,EXCLUSIVE EMENDAS TRANSVERSACRAVACAO DE ESTACA,TRILHO TR-45,TRIPLO,INCLUSIVE FORNECIMENTIS E DISPOSITIVOS CONTRA A PUNCAOCRAVACAO DE ESTACA,TRILHO TR-45,TRIPLO,INCLUSIVE FORNECIMENT</v>
      </c>
      <c r="C8795" s="141" t="s">
        <v>37483</v>
      </c>
      <c r="D8795" s="141" t="s">
        <v>37453</v>
      </c>
      <c r="E8795" s="141" t="s">
        <v>37454</v>
      </c>
      <c r="I8795" s="141" t="s">
        <v>285</v>
      </c>
      <c r="J8795" s="649">
        <v>873.46</v>
      </c>
    </row>
    <row r="8796" spans="1:10" hidden="1">
      <c r="A8796" s="141" t="s">
        <v>37484</v>
      </c>
      <c r="B8796" s="141" t="str">
        <f t="shared" si="137"/>
        <v>CRAVACAO DE ESTACA,TRILHO TR-45,TRIPLO,INCLUSIVE FORNECIMENTO,UM CORTE AO MACARICO E PERDAS,EXCLUSIVE EMENDAS TRANSVERSACRAVACAO DE ESTACA,TRILHO TR-45,TRIPLO,INCLUSIVE FORNECIMENTIS E DISPOSITIVOS CONTRA A PUNCAOCRAVACAO DE ESTACA,TRILHO TR-45,TRIPLO,INCLUSIVE FORNECIMENT</v>
      </c>
      <c r="C8796" s="141" t="s">
        <v>37483</v>
      </c>
      <c r="D8796" s="141" t="s">
        <v>37453</v>
      </c>
      <c r="E8796" s="141" t="s">
        <v>37454</v>
      </c>
      <c r="I8796" s="141" t="s">
        <v>285</v>
      </c>
      <c r="J8796" s="649">
        <v>857.38</v>
      </c>
    </row>
    <row r="8797" spans="1:10" hidden="1">
      <c r="A8797" s="141" t="s">
        <v>37485</v>
      </c>
      <c r="B8797" s="141" t="str">
        <f t="shared" si="137"/>
        <v>CRAVACAO DE ESTACA,TRILHO TR-50,SIMPLES,INCLUSIVE FORNECIMENTO,UM CORTE AO MACARICO E PERDAS,EXCLUSIVE EMENDAS TRANSVERSCRAVACAO DE ESTACA,TRILHO TR-50,SIMPLES,INCLUSIVE FORNECIMENAIS E DISPOSITIVOS CONTRA A PUNCAOCRAVACAO DE ESTACA,TRILHO TR-50,SIMPLES,INCLUSIVE FORNECIMEN</v>
      </c>
      <c r="C8797" s="141" t="s">
        <v>37486</v>
      </c>
      <c r="D8797" s="141" t="s">
        <v>37443</v>
      </c>
      <c r="E8797" s="141" t="s">
        <v>37444</v>
      </c>
      <c r="I8797" s="141" t="s">
        <v>285</v>
      </c>
      <c r="J8797" s="649">
        <v>307.06</v>
      </c>
    </row>
    <row r="8798" spans="1:10" hidden="1">
      <c r="A8798" s="141" t="s">
        <v>37487</v>
      </c>
      <c r="B8798" s="141" t="str">
        <f t="shared" si="137"/>
        <v>CRAVACAO DE ESTACA,TRILHO TR-50,SIMPLES,INCLUSIVE FORNECIMENTO,UM CORTE AO MACARICO E PERDAS,EXCLUSIVE EMENDAS TRANSVERSCRAVACAO DE ESTACA,TRILHO TR-50,SIMPLES,INCLUSIVE FORNECIMENAIS E DISPOSITIVOS CONTRA A PUNCAOCRAVACAO DE ESTACA,TRILHO TR-50,SIMPLES,INCLUSIVE FORNECIMEN</v>
      </c>
      <c r="C8798" s="141" t="s">
        <v>37486</v>
      </c>
      <c r="D8798" s="141" t="s">
        <v>37443</v>
      </c>
      <c r="E8798" s="141" t="s">
        <v>37444</v>
      </c>
      <c r="I8798" s="141" t="s">
        <v>285</v>
      </c>
      <c r="J8798" s="649">
        <v>300.62</v>
      </c>
    </row>
    <row r="8799" spans="1:10" hidden="1">
      <c r="A8799" s="141" t="s">
        <v>37488</v>
      </c>
      <c r="B8799" s="141" t="str">
        <f t="shared" si="137"/>
        <v>CRAVACAO DE ESTACA,TRILHO TR-50,DUPLO,INCLUSIVE FORNECIMENTO,UM CORTE AO MACARICO E PERDAS,EXCLUSIVE EMENDAS TRANSVERSAICRAVACAO DE ESTACA,TRILHO TR-50,DUPLO,INCLUSIVE FORNECIMENTOS E DISPOSITIVOS CONTRA A PUNCAOCRAVACAO DE ESTACA,TRILHO TR-50,DUPLO,INCLUSIVE FORNECIMENTO</v>
      </c>
      <c r="C8799" s="141" t="s">
        <v>37489</v>
      </c>
      <c r="D8799" s="141" t="s">
        <v>37461</v>
      </c>
      <c r="E8799" s="141" t="s">
        <v>37462</v>
      </c>
      <c r="I8799" s="141" t="s">
        <v>285</v>
      </c>
      <c r="J8799" s="649">
        <v>672.95</v>
      </c>
    </row>
    <row r="8800" spans="1:10" hidden="1">
      <c r="A8800" s="141" t="s">
        <v>37490</v>
      </c>
      <c r="B8800" s="141" t="str">
        <f t="shared" si="137"/>
        <v>CRAVACAO DE ESTACA,TRILHO TR-50,DUPLO,INCLUSIVE FORNECIMENTO,UM CORTE AO MACARICO E PERDAS,EXCLUSIVE EMENDAS TRANSVERSAICRAVACAO DE ESTACA,TRILHO TR-50,DUPLO,INCLUSIVE FORNECIMENTOS E DISPOSITIVOS CONTRA A PUNCAOCRAVACAO DE ESTACA,TRILHO TR-50,DUPLO,INCLUSIVE FORNECIMENTO</v>
      </c>
      <c r="C8800" s="141" t="s">
        <v>37489</v>
      </c>
      <c r="D8800" s="141" t="s">
        <v>37461</v>
      </c>
      <c r="E8800" s="141" t="s">
        <v>37462</v>
      </c>
      <c r="I8800" s="141" t="s">
        <v>285</v>
      </c>
      <c r="J8800" s="649">
        <v>660.19</v>
      </c>
    </row>
    <row r="8801" spans="1:10" hidden="1">
      <c r="A8801" s="141" t="s">
        <v>37491</v>
      </c>
      <c r="B8801" s="141" t="str">
        <f t="shared" si="137"/>
        <v>CRAVACAO DE ESTACA,TRILHO TR-50,TRIPLO,INCLUSIVE FORNECIMENTO,UM CORTE AO MACARICO E PERDAS,EXCLUSIVE EMENDAS TRANSVERSACRAVACAO DE ESTACA,TRILHO TR-50,TRIPLO,INCLUSIVE FORNECIMENTIS E DISPOSITIVOS CONTRA A PUNCAOCRAVACAO DE ESTACA,TRILHO TR-50,TRIPLO,INCLUSIVE FORNECIMENT</v>
      </c>
      <c r="C8801" s="141" t="s">
        <v>37492</v>
      </c>
      <c r="D8801" s="141" t="s">
        <v>37453</v>
      </c>
      <c r="E8801" s="141" t="s">
        <v>37454</v>
      </c>
      <c r="I8801" s="141" t="s">
        <v>285</v>
      </c>
      <c r="J8801" s="649">
        <v>953.88</v>
      </c>
    </row>
    <row r="8802" spans="1:10" hidden="1">
      <c r="A8802" s="141" t="s">
        <v>37493</v>
      </c>
      <c r="B8802" s="141" t="str">
        <f t="shared" si="137"/>
        <v>CRAVACAO DE ESTACA,TRILHO TR-50,TRIPLO,INCLUSIVE FORNECIMENTO,UM CORTE AO MACARICO E PERDAS,EXCLUSIVE EMENDAS TRANSVERSACRAVACAO DE ESTACA,TRILHO TR-50,TRIPLO,INCLUSIVE FORNECIMENTIS E DISPOSITIVOS CONTRA A PUNCAOCRAVACAO DE ESTACA,TRILHO TR-50,TRIPLO,INCLUSIVE FORNECIMENT</v>
      </c>
      <c r="C8802" s="141" t="s">
        <v>37492</v>
      </c>
      <c r="D8802" s="141" t="s">
        <v>37453</v>
      </c>
      <c r="E8802" s="141" t="s">
        <v>37454</v>
      </c>
      <c r="I8802" s="141" t="s">
        <v>285</v>
      </c>
      <c r="J8802" s="649">
        <v>937</v>
      </c>
    </row>
    <row r="8803" spans="1:10" hidden="1">
      <c r="A8803" s="141" t="s">
        <v>37494</v>
      </c>
      <c r="B8803" s="141" t="str">
        <f t="shared" si="137"/>
        <v>CRAVACAO DE ESTACA,TRILHO TR-57,SIMPLES,INCLUSIVE FORNECIMENTO,UM CORTE AO MACARICO E PERDAS,EXCLUSIVE EMENDAS TRANSVERSCRAVACAO DE ESTACA,TRILHO TR-57,SIMPLES,INCLUSIVE FORNECIMENAIS E DISPOSITIVOS CONTRA A PUNCAOCRAVACAO DE ESTACA,TRILHO TR-57,SIMPLES,INCLUSIVE FORNECIMEN</v>
      </c>
      <c r="C8803" s="141" t="s">
        <v>37495</v>
      </c>
      <c r="D8803" s="141" t="s">
        <v>37443</v>
      </c>
      <c r="E8803" s="141" t="s">
        <v>37444</v>
      </c>
      <c r="I8803" s="141" t="s">
        <v>285</v>
      </c>
      <c r="J8803" s="649">
        <v>348.87</v>
      </c>
    </row>
    <row r="8804" spans="1:10" hidden="1">
      <c r="A8804" s="141" t="s">
        <v>37496</v>
      </c>
      <c r="B8804" s="141" t="str">
        <f t="shared" si="137"/>
        <v>CRAVACAO DE ESTACA,TRILHO TR-57,SIMPLES,INCLUSIVE FORNECIMENTO,UM CORTE AO MACARICO E PERDAS,EXCLUSIVE EMENDAS TRANSVERSCRAVACAO DE ESTACA,TRILHO TR-57,SIMPLES,INCLUSIVE FORNECIMENAIS E DISPOSITIVOS CONTRA A PUNCAOCRAVACAO DE ESTACA,TRILHO TR-57,SIMPLES,INCLUSIVE FORNECIMEN</v>
      </c>
      <c r="C8804" s="141" t="s">
        <v>37495</v>
      </c>
      <c r="D8804" s="141" t="s">
        <v>37443</v>
      </c>
      <c r="E8804" s="141" t="s">
        <v>37444</v>
      </c>
      <c r="I8804" s="141" t="s">
        <v>285</v>
      </c>
      <c r="J8804" s="649">
        <v>341.69</v>
      </c>
    </row>
    <row r="8805" spans="1:10" hidden="1">
      <c r="A8805" s="141" t="s">
        <v>37497</v>
      </c>
      <c r="B8805" s="141" t="str">
        <f t="shared" si="137"/>
        <v>CRAVACAO DE ESTACA,TRILHO TR-57,DUPLO,INCLUSIVE FORNECIMENTO,UM CORTE AO MACARICO E PERDAS,EXCLUSIVE EMENDAS TRANSVERSAICRAVACAO DE ESTACA,TRILHO TR-57,DUPLO,INCLUSIVE FORNECIMENTOS E DISPOSITIVOS CONTRA A PUNCAOCRAVACAO DE ESTACA,TRILHO TR-57,DUPLO,INCLUSIVE FORNECIMENTO</v>
      </c>
      <c r="C8805" s="141" t="s">
        <v>37498</v>
      </c>
      <c r="D8805" s="141" t="s">
        <v>37461</v>
      </c>
      <c r="E8805" s="141" t="s">
        <v>37462</v>
      </c>
      <c r="I8805" s="141" t="s">
        <v>285</v>
      </c>
      <c r="J8805" s="649">
        <v>744.99</v>
      </c>
    </row>
    <row r="8806" spans="1:10" hidden="1">
      <c r="A8806" s="141" t="s">
        <v>37499</v>
      </c>
      <c r="B8806" s="141" t="str">
        <f t="shared" si="137"/>
        <v>CRAVACAO DE ESTACA,TRILHO TR-57,DUPLO,INCLUSIVE FORNECIMENTO,UM CORTE AO MACARICO E PERDAS,EXCLUSIVE EMENDAS TRANSVERSAICRAVACAO DE ESTACA,TRILHO TR-57,DUPLO,INCLUSIVE FORNECIMENTOS E DISPOSITIVOS CONTRA A PUNCAOCRAVACAO DE ESTACA,TRILHO TR-57,DUPLO,INCLUSIVE FORNECIMENTO</v>
      </c>
      <c r="C8806" s="141" t="s">
        <v>37498</v>
      </c>
      <c r="D8806" s="141" t="s">
        <v>37461</v>
      </c>
      <c r="E8806" s="141" t="s">
        <v>37462</v>
      </c>
      <c r="I8806" s="141" t="s">
        <v>285</v>
      </c>
      <c r="J8806" s="649">
        <v>731.72</v>
      </c>
    </row>
    <row r="8807" spans="1:10" hidden="1">
      <c r="A8807" s="141" t="s">
        <v>37500</v>
      </c>
      <c r="B8807" s="141" t="str">
        <f t="shared" si="137"/>
        <v>CRAVACAO DE ESTACA,TRILHO TR-57,TRIPLO,INCLUSIVE FORNECIMENTO,UM CORTE AO MACARICO E PERDAS,EXCLUSIVE EMENDAS TRANSVERSACRAVACAO DE ESTACA,TRILHO TR-57,TRIPLO,INCLUSIVE FORNECIMENTIS E DISPOSITIVOS CONTRA A PUNCAOCRAVACAO DE ESTACA,TRILHO TR-57,TRIPLO,INCLUSIVE FORNECIMENT</v>
      </c>
      <c r="C8807" s="141" t="s">
        <v>37501</v>
      </c>
      <c r="D8807" s="141" t="s">
        <v>37453</v>
      </c>
      <c r="E8807" s="141" t="s">
        <v>37454</v>
      </c>
      <c r="I8807" s="141" t="s">
        <v>285</v>
      </c>
      <c r="J8807" s="649">
        <v>1077.54</v>
      </c>
    </row>
    <row r="8808" spans="1:10" hidden="1">
      <c r="A8808" s="141" t="s">
        <v>37502</v>
      </c>
      <c r="B8808" s="141" t="str">
        <f t="shared" si="137"/>
        <v>CRAVACAO DE ESTACA,TRILHO TR-57,TRIPLO,INCLUSIVE FORNECIMENTO,UM CORTE AO MACARICO E PERDAS,EXCLUSIVE EMENDAS TRANSVERSACRAVACAO DE ESTACA,TRILHO TR-57,TRIPLO,INCLUSIVE FORNECIMENTIS E DISPOSITIVOS CONTRA A PUNCAOCRAVACAO DE ESTACA,TRILHO TR-57,TRIPLO,INCLUSIVE FORNECIMENT</v>
      </c>
      <c r="C8808" s="141" t="s">
        <v>37501</v>
      </c>
      <c r="D8808" s="141" t="s">
        <v>37453</v>
      </c>
      <c r="E8808" s="141" t="s">
        <v>37454</v>
      </c>
      <c r="I8808" s="141" t="s">
        <v>285</v>
      </c>
      <c r="J8808" s="649">
        <v>1058.81</v>
      </c>
    </row>
    <row r="8809" spans="1:10" hidden="1">
      <c r="A8809" s="141" t="s">
        <v>37503</v>
      </c>
      <c r="B8809" s="141" t="str">
        <f t="shared" si="137"/>
        <v>ESTACA RAIZ COM DIAMETRO DE 4" PARA CARGA DE 10T,INJECAO DEARGAMASSA DE CIMENTO E AREIA,COM RESISTENCIA DE 20MPA,CONFORESTACA RAIZ COM DIAMETRO DE 4" PARA CARGA DE 10T,INJECAO DEME ABNT NBR 6122,INCLUSIVE O FORNECIMENTO DOS MATERIAIS (CIMENTO,AREIA E ACO),EXCLUSIVE PERFURACAOESTACA RAIZ COM DIAMETRO DE 4" PARA CARGA DE 10T,INJECAO DE</v>
      </c>
      <c r="C8809" s="141" t="s">
        <v>37504</v>
      </c>
      <c r="D8809" s="141" t="s">
        <v>37505</v>
      </c>
      <c r="E8809" s="141" t="s">
        <v>37506</v>
      </c>
      <c r="F8809" s="141" t="s">
        <v>37507</v>
      </c>
      <c r="I8809" s="141" t="s">
        <v>285</v>
      </c>
      <c r="J8809" s="649">
        <v>29.39</v>
      </c>
    </row>
    <row r="8810" spans="1:10" hidden="1">
      <c r="A8810" s="141" t="s">
        <v>37508</v>
      </c>
      <c r="B8810" s="141" t="str">
        <f t="shared" si="137"/>
        <v>ESTACA RAIZ COM DIAMETRO DE 4" PARA CARGA DE 10T,INJECAO DEARGAMASSA DE CIMENTO E AREIA,COM RESISTENCIA DE 20MPA,CONFORESTACA RAIZ COM DIAMETRO DE 4" PARA CARGA DE 10T,INJECAO DEME ABNT NBR 6122,INCLUSIVE O FORNECIMENTO DOS MATERIAIS (CIMENTO,AREIA E ACO),EXCLUSIVE PERFURACAOESTACA RAIZ COM DIAMETRO DE 4" PARA CARGA DE 10T,INJECAO DE</v>
      </c>
      <c r="C8810" s="141" t="s">
        <v>37504</v>
      </c>
      <c r="D8810" s="141" t="s">
        <v>37505</v>
      </c>
      <c r="E8810" s="141" t="s">
        <v>37506</v>
      </c>
      <c r="F8810" s="141" t="s">
        <v>37507</v>
      </c>
      <c r="I8810" s="141" t="s">
        <v>285</v>
      </c>
      <c r="J8810" s="649">
        <v>28.04</v>
      </c>
    </row>
    <row r="8811" spans="1:10" hidden="1">
      <c r="A8811" s="141" t="s">
        <v>37509</v>
      </c>
      <c r="B8811" s="141" t="str">
        <f t="shared" si="137"/>
        <v>ESTACA RAIZ COM DIAMETRO DE 4" PARA CARGA DE 10T,INJECAO DEARGAMASSA DE CIMENTO E AREIA,COM RESISTENCIA DE 20MPA,CONFORESTACA RAIZ COM DIAMETRO DE 4" PARA CARGA DE 10T,INJECAO DEME ABNT NBR 6122,EXCLUSIVE FORNECIMENTO DOS MATERIAIS (CIMENTO,AREIA E ACO) E PERFURACAOESTACA RAIZ COM DIAMETRO DE 4" PARA CARGA DE 10T,INJECAO DE</v>
      </c>
      <c r="C8811" s="141" t="s">
        <v>37504</v>
      </c>
      <c r="D8811" s="141" t="s">
        <v>37505</v>
      </c>
      <c r="E8811" s="141" t="s">
        <v>37510</v>
      </c>
      <c r="F8811" s="141" t="s">
        <v>37511</v>
      </c>
      <c r="I8811" s="141" t="s">
        <v>285</v>
      </c>
      <c r="J8811" s="649">
        <v>23.01</v>
      </c>
    </row>
    <row r="8812" spans="1:10" hidden="1">
      <c r="A8812" s="141" t="s">
        <v>37512</v>
      </c>
      <c r="B8812" s="141" t="str">
        <f t="shared" si="137"/>
        <v>ESTACA RAIZ COM DIAMETRO DE 4" PARA CARGA DE 10T,INJECAO DEARGAMASSA DE CIMENTO E AREIA,COM RESISTENCIA DE 20MPA,CONFORESTACA RAIZ COM DIAMETRO DE 4" PARA CARGA DE 10T,INJECAO DEME ABNT NBR 6122,EXCLUSIVE FORNECIMENTO DOS MATERIAIS (CIMENTO,AREIA E ACO) E PERFURACAOESTACA RAIZ COM DIAMETRO DE 4" PARA CARGA DE 10T,INJECAO DE</v>
      </c>
      <c r="C8812" s="141" t="s">
        <v>37504</v>
      </c>
      <c r="D8812" s="141" t="s">
        <v>37505</v>
      </c>
      <c r="E8812" s="141" t="s">
        <v>37510</v>
      </c>
      <c r="F8812" s="141" t="s">
        <v>37511</v>
      </c>
      <c r="I8812" s="141" t="s">
        <v>285</v>
      </c>
      <c r="J8812" s="649">
        <v>20.010000000000002</v>
      </c>
    </row>
    <row r="8813" spans="1:10" hidden="1">
      <c r="A8813" s="141" t="s">
        <v>37513</v>
      </c>
      <c r="B8813" s="141" t="str">
        <f t="shared" si="137"/>
        <v>ESTACA RAIZ COM DIAMETRO DE 4" PARA CARGA DE 15T,INJECAO DEARGAMASSA DE CIMENTO E AREIA,COM RESISTENCIA DE 20MPA,CONFORESTACA RAIZ COM DIAMETRO DE 4" PARA CARGA DE 15T,INJECAO DEME ABNT NBR 6122,INCLUSIVE O FORNECIMENTO DOS MATERIAIS (CIMENTO,AREIA E ACO),EXCLUSIVE PERFURACAOESTACA RAIZ COM DIAMETRO DE 4" PARA CARGA DE 15T,INJECAO DE</v>
      </c>
      <c r="C8813" s="141" t="s">
        <v>37514</v>
      </c>
      <c r="D8813" s="141" t="s">
        <v>37505</v>
      </c>
      <c r="E8813" s="141" t="s">
        <v>37506</v>
      </c>
      <c r="F8813" s="141" t="s">
        <v>37507</v>
      </c>
      <c r="I8813" s="141" t="s">
        <v>285</v>
      </c>
      <c r="J8813" s="649">
        <v>41.07</v>
      </c>
    </row>
    <row r="8814" spans="1:10" hidden="1">
      <c r="A8814" s="141" t="s">
        <v>37515</v>
      </c>
      <c r="B8814" s="141" t="str">
        <f t="shared" si="137"/>
        <v>ESTACA RAIZ COM DIAMETRO DE 4" PARA CARGA DE 15T,INJECAO DEARGAMASSA DE CIMENTO E AREIA,COM RESISTENCIA DE 20MPA,CONFORESTACA RAIZ COM DIAMETRO DE 4" PARA CARGA DE 15T,INJECAO DEME ABNT NBR 6122,INCLUSIVE O FORNECIMENTO DOS MATERIAIS (CIMENTO,AREIA E ACO),EXCLUSIVE PERFURACAOESTACA RAIZ COM DIAMETRO DE 4" PARA CARGA DE 15T,INJECAO DE</v>
      </c>
      <c r="C8814" s="141" t="s">
        <v>37514</v>
      </c>
      <c r="D8814" s="141" t="s">
        <v>37505</v>
      </c>
      <c r="E8814" s="141" t="s">
        <v>37506</v>
      </c>
      <c r="F8814" s="141" t="s">
        <v>37507</v>
      </c>
      <c r="I8814" s="141" t="s">
        <v>285</v>
      </c>
      <c r="J8814" s="649">
        <v>39.14</v>
      </c>
    </row>
    <row r="8815" spans="1:10" hidden="1">
      <c r="A8815" s="141" t="s">
        <v>37516</v>
      </c>
      <c r="B8815" s="141" t="str">
        <f t="shared" si="137"/>
        <v>ESTACA RAIZ COM DIAMETRO DE 4" PARA CARGA DE 15T,INJECAO DEARGAMASSA DE CIMENTO E AREIA,COM RESISTENCIA DE 20MPA,CONFORESTACA RAIZ COM DIAMETRO DE 4" PARA CARGA DE 15T,INJECAO DEME ABNT NBR 6122,EXCLUSIVE FORNECIMENTO DOS MATERIAIS (CIMENTO,AREIA E ACO) E PERFURACAOESTACA RAIZ COM DIAMETRO DE 4" PARA CARGA DE 15T,INJECAO DE</v>
      </c>
      <c r="C8815" s="141" t="s">
        <v>37514</v>
      </c>
      <c r="D8815" s="141" t="s">
        <v>37505</v>
      </c>
      <c r="E8815" s="141" t="s">
        <v>37510</v>
      </c>
      <c r="F8815" s="141" t="s">
        <v>37511</v>
      </c>
      <c r="I8815" s="141" t="s">
        <v>285</v>
      </c>
      <c r="J8815" s="649">
        <v>24.15</v>
      </c>
    </row>
    <row r="8816" spans="1:10" hidden="1">
      <c r="A8816" s="141" t="s">
        <v>37517</v>
      </c>
      <c r="B8816" s="141" t="str">
        <f t="shared" si="137"/>
        <v>ESTACA RAIZ COM DIAMETRO DE 4" PARA CARGA DE 15T,INJECAO DEARGAMASSA DE CIMENTO E AREIA,COM RESISTENCIA DE 20MPA,CONFORESTACA RAIZ COM DIAMETRO DE 4" PARA CARGA DE 15T,INJECAO DEME ABNT NBR 6122,EXCLUSIVE FORNECIMENTO DOS MATERIAIS (CIMENTO,AREIA E ACO) E PERFURACAOESTACA RAIZ COM DIAMETRO DE 4" PARA CARGA DE 15T,INJECAO DE</v>
      </c>
      <c r="C8816" s="141" t="s">
        <v>37514</v>
      </c>
      <c r="D8816" s="141" t="s">
        <v>37505</v>
      </c>
      <c r="E8816" s="141" t="s">
        <v>37510</v>
      </c>
      <c r="F8816" s="141" t="s">
        <v>37511</v>
      </c>
      <c r="I8816" s="141" t="s">
        <v>285</v>
      </c>
      <c r="J8816" s="649">
        <v>21.01</v>
      </c>
    </row>
    <row r="8817" spans="1:10" hidden="1">
      <c r="A8817" s="141" t="s">
        <v>37518</v>
      </c>
      <c r="B8817" s="141" t="str">
        <f t="shared" si="137"/>
        <v>ESTACA RAIZ COM DIAMETRO DE 4" PARA CARGA DE 20T,INJECAO DEARGAMASSA DE CIMENTO E AREIA,COM RESISTENCIA DE 20MPA,CONFORESTACA RAIZ COM DIAMETRO DE 4" PARA CARGA DE 20T,INJECAO DEME ABNT NBR 6122,INCLUSIVE O FORNECIMENTO DOS MATERIAIS (CIMENTO,AREIA E ACO),EXCLUSIVE PERFURACAOESTACA RAIZ COM DIAMETRO DE 4" PARA CARGA DE 20T,INJECAO DE</v>
      </c>
      <c r="C8817" s="141" t="s">
        <v>37519</v>
      </c>
      <c r="D8817" s="141" t="s">
        <v>37505</v>
      </c>
      <c r="E8817" s="141" t="s">
        <v>37506</v>
      </c>
      <c r="F8817" s="141" t="s">
        <v>37507</v>
      </c>
      <c r="I8817" s="141" t="s">
        <v>285</v>
      </c>
      <c r="J8817" s="649">
        <v>59.04</v>
      </c>
    </row>
    <row r="8818" spans="1:10" hidden="1">
      <c r="A8818" s="141" t="s">
        <v>37520</v>
      </c>
      <c r="B8818" s="141" t="str">
        <f t="shared" si="137"/>
        <v>ESTACA RAIZ COM DIAMETRO DE 4" PARA CARGA DE 20T,INJECAO DEARGAMASSA DE CIMENTO E AREIA,COM RESISTENCIA DE 20MPA,CONFORESTACA RAIZ COM DIAMETRO DE 4" PARA CARGA DE 20T,INJECAO DEME ABNT NBR 6122,INCLUSIVE O FORNECIMENTO DOS MATERIAIS (CIMENTO,AREIA E ACO),EXCLUSIVE PERFURACAOESTACA RAIZ COM DIAMETRO DE 4" PARA CARGA DE 20T,INJECAO DE</v>
      </c>
      <c r="C8818" s="141" t="s">
        <v>37519</v>
      </c>
      <c r="D8818" s="141" t="s">
        <v>37505</v>
      </c>
      <c r="E8818" s="141" t="s">
        <v>37506</v>
      </c>
      <c r="F8818" s="141" t="s">
        <v>37507</v>
      </c>
      <c r="I8818" s="141" t="s">
        <v>285</v>
      </c>
      <c r="J8818" s="649">
        <v>56.2</v>
      </c>
    </row>
    <row r="8819" spans="1:10" hidden="1">
      <c r="A8819" s="141" t="s">
        <v>37521</v>
      </c>
      <c r="B8819" s="141" t="str">
        <f t="shared" si="137"/>
        <v>ESTACA RAIZ COM DIAMETRO DE 4" PARA CARGA DE 20T,INJECAO DEARGAMASSA DE CIMENTO E AREIA,COM RESISTENCIA DE 20MPA,CONFORESTACA RAIZ COM DIAMETRO DE 4" PARA CARGA DE 20T,INJECAO DEME ABNT NBR 6122,EXCLUSIVE FORNECIMENTO DOS MATERIAIS (CIMENTO,AREIA E ACO) E PERFURACAOESTACA RAIZ COM DIAMETRO DE 4" PARA CARGA DE 20T,INJECAO DE</v>
      </c>
      <c r="C8819" s="141" t="s">
        <v>37519</v>
      </c>
      <c r="D8819" s="141" t="s">
        <v>37505</v>
      </c>
      <c r="E8819" s="141" t="s">
        <v>37510</v>
      </c>
      <c r="F8819" s="141" t="s">
        <v>37511</v>
      </c>
      <c r="I8819" s="141" t="s">
        <v>285</v>
      </c>
      <c r="J8819" s="649">
        <v>25.29</v>
      </c>
    </row>
    <row r="8820" spans="1:10" hidden="1">
      <c r="A8820" s="141" t="s">
        <v>37522</v>
      </c>
      <c r="B8820" s="141" t="str">
        <f t="shared" si="137"/>
        <v>ESTACA RAIZ COM DIAMETRO DE 4" PARA CARGA DE 20T,INJECAO DEARGAMASSA DE CIMENTO E AREIA,COM RESISTENCIA DE 20MPA,CONFORESTACA RAIZ COM DIAMETRO DE 4" PARA CARGA DE 20T,INJECAO DEME ABNT NBR 6122,EXCLUSIVE FORNECIMENTO DOS MATERIAIS (CIMENTO,AREIA E ACO) E PERFURACAOESTACA RAIZ COM DIAMETRO DE 4" PARA CARGA DE 20T,INJECAO DE</v>
      </c>
      <c r="C8820" s="141" t="s">
        <v>37519</v>
      </c>
      <c r="D8820" s="141" t="s">
        <v>37505</v>
      </c>
      <c r="E8820" s="141" t="s">
        <v>37510</v>
      </c>
      <c r="F8820" s="141" t="s">
        <v>37511</v>
      </c>
      <c r="I8820" s="141" t="s">
        <v>285</v>
      </c>
      <c r="J8820" s="649">
        <v>22</v>
      </c>
    </row>
    <row r="8821" spans="1:10" hidden="1">
      <c r="A8821" s="141" t="s">
        <v>37523</v>
      </c>
      <c r="B8821" s="141" t="str">
        <f t="shared" si="137"/>
        <v>ESTACA RAIZ COM DIAMETRO DE 5" PARA CARGA DE 25T,INJECAO DEARGAMASSA DE CIMENTO E AREIA,COM RESISTENCIA DE 20MPA,CONFORESTACA RAIZ COM DIAMETRO DE 5" PARA CARGA DE 25T,INJECAO DEME ABNT NBR 6122,INCLUSIVE O FORNECIMENTO DOS MATERIAIS (CIMENTO,AREIA E ACO),EXCLUSIVE PERFURACAOESTACA RAIZ COM DIAMETRO DE 5" PARA CARGA DE 25T,INJECAO DE</v>
      </c>
      <c r="C8821" s="141" t="s">
        <v>37524</v>
      </c>
      <c r="D8821" s="141" t="s">
        <v>37505</v>
      </c>
      <c r="E8821" s="141" t="s">
        <v>37506</v>
      </c>
      <c r="F8821" s="141" t="s">
        <v>37507</v>
      </c>
      <c r="I8821" s="141" t="s">
        <v>285</v>
      </c>
      <c r="J8821" s="649">
        <v>74.52</v>
      </c>
    </row>
    <row r="8822" spans="1:10" hidden="1">
      <c r="A8822" s="141" t="s">
        <v>37525</v>
      </c>
      <c r="B8822" s="141" t="str">
        <f t="shared" si="137"/>
        <v>ESTACA RAIZ COM DIAMETRO DE 5" PARA CARGA DE 25T,INJECAO DEARGAMASSA DE CIMENTO E AREIA,COM RESISTENCIA DE 20MPA,CONFORESTACA RAIZ COM DIAMETRO DE 5" PARA CARGA DE 25T,INJECAO DEME ABNT NBR 6122,INCLUSIVE O FORNECIMENTO DOS MATERIAIS (CIMENTO,AREIA E ACO),EXCLUSIVE PERFURACAOESTACA RAIZ COM DIAMETRO DE 5" PARA CARGA DE 25T,INJECAO DE</v>
      </c>
      <c r="C8822" s="141" t="s">
        <v>37524</v>
      </c>
      <c r="D8822" s="141" t="s">
        <v>37505</v>
      </c>
      <c r="E8822" s="141" t="s">
        <v>37506</v>
      </c>
      <c r="F8822" s="141" t="s">
        <v>37507</v>
      </c>
      <c r="I8822" s="141" t="s">
        <v>285</v>
      </c>
      <c r="J8822" s="649">
        <v>70.930000000000007</v>
      </c>
    </row>
    <row r="8823" spans="1:10" hidden="1">
      <c r="A8823" s="141" t="s">
        <v>37526</v>
      </c>
      <c r="B8823" s="141" t="str">
        <f t="shared" si="137"/>
        <v>ESTACA RAIZ COM DIAMETRO DE 5" PARA CARGA DE 25T,INJECAO DEARGAMASSA DE CIMENTO E AREIA,COM RESISTENCIA DE 20MPA,CONFORESTACA RAIZ COM DIAMETRO DE 5" PARA CARGA DE 25T,INJECAO DEME ABNT NBR 6122,EXCLUSIVE FORNECIMENTO DOS MATERIAIS (CIMENTO,AREIA E ACO) E PERFURACAOESTACA RAIZ COM DIAMETRO DE 5" PARA CARGA DE 25T,INJECAO DE</v>
      </c>
      <c r="C8823" s="141" t="s">
        <v>37524</v>
      </c>
      <c r="D8823" s="141" t="s">
        <v>37505</v>
      </c>
      <c r="E8823" s="141" t="s">
        <v>37510</v>
      </c>
      <c r="F8823" s="141" t="s">
        <v>37511</v>
      </c>
      <c r="I8823" s="141" t="s">
        <v>285</v>
      </c>
      <c r="J8823" s="649">
        <v>27.55</v>
      </c>
    </row>
    <row r="8824" spans="1:10" hidden="1">
      <c r="A8824" s="141" t="s">
        <v>37527</v>
      </c>
      <c r="B8824" s="141" t="str">
        <f t="shared" si="137"/>
        <v>ESTACA RAIZ COM DIAMETRO DE 5" PARA CARGA DE 25T,INJECAO DEARGAMASSA DE CIMENTO E AREIA,COM RESISTENCIA DE 20MPA,CONFORESTACA RAIZ COM DIAMETRO DE 5" PARA CARGA DE 25T,INJECAO DEME ABNT NBR 6122,EXCLUSIVE FORNECIMENTO DOS MATERIAIS (CIMENTO,AREIA E ACO) E PERFURACAOESTACA RAIZ COM DIAMETRO DE 5" PARA CARGA DE 25T,INJECAO DE</v>
      </c>
      <c r="C8824" s="141" t="s">
        <v>37524</v>
      </c>
      <c r="D8824" s="141" t="s">
        <v>37505</v>
      </c>
      <c r="E8824" s="141" t="s">
        <v>37510</v>
      </c>
      <c r="F8824" s="141" t="s">
        <v>37511</v>
      </c>
      <c r="I8824" s="141" t="s">
        <v>285</v>
      </c>
      <c r="J8824" s="649">
        <v>23.99</v>
      </c>
    </row>
    <row r="8825" spans="1:10" hidden="1">
      <c r="A8825" s="141" t="s">
        <v>37528</v>
      </c>
      <c r="B8825" s="141" t="str">
        <f t="shared" si="137"/>
        <v>ESTACA RAIZ COM DIAMETRO DE 6" PARA CARGA DE 35T,INJECAO DEARGAMASSA DE CIMENTO E AREIA,COM RESISTENCIA DE 20MPA,CONFORESTACA RAIZ COM DIAMETRO DE 6" PARA CARGA DE 35T,INJECAO DEME ABNT NBR 6122,INCLUSIVE O FORNECIMENTO DOS MATERIAIS (CIMENTO,AREIA E ACO),EXCLUSIVE PERFURACAOESTACA RAIZ COM DIAMETRO DE 6" PARA CARGA DE 35T,INJECAO DE</v>
      </c>
      <c r="C8825" s="141" t="s">
        <v>37529</v>
      </c>
      <c r="D8825" s="141" t="s">
        <v>37505</v>
      </c>
      <c r="E8825" s="141" t="s">
        <v>37506</v>
      </c>
      <c r="F8825" s="141" t="s">
        <v>37507</v>
      </c>
      <c r="I8825" s="141" t="s">
        <v>285</v>
      </c>
      <c r="J8825" s="649">
        <v>114.73</v>
      </c>
    </row>
    <row r="8826" spans="1:10" hidden="1">
      <c r="A8826" s="141" t="s">
        <v>37530</v>
      </c>
      <c r="B8826" s="141" t="str">
        <f t="shared" si="137"/>
        <v>ESTACA RAIZ COM DIAMETRO DE 6" PARA CARGA DE 35T,INJECAO DEARGAMASSA DE CIMENTO E AREIA,COM RESISTENCIA DE 20MPA,CONFORESTACA RAIZ COM DIAMETRO DE 6" PARA CARGA DE 35T,INJECAO DEME ABNT NBR 6122,INCLUSIVE O FORNECIMENTO DOS MATERIAIS (CIMENTO,AREIA E ACO),EXCLUSIVE PERFURACAOESTACA RAIZ COM DIAMETRO DE 6" PARA CARGA DE 35T,INJECAO DE</v>
      </c>
      <c r="C8826" s="141" t="s">
        <v>37529</v>
      </c>
      <c r="D8826" s="141" t="s">
        <v>37505</v>
      </c>
      <c r="E8826" s="141" t="s">
        <v>37506</v>
      </c>
      <c r="F8826" s="141" t="s">
        <v>37507</v>
      </c>
      <c r="I8826" s="141" t="s">
        <v>285</v>
      </c>
      <c r="J8826" s="649">
        <v>109.17</v>
      </c>
    </row>
    <row r="8827" spans="1:10" hidden="1">
      <c r="A8827" s="141" t="s">
        <v>37531</v>
      </c>
      <c r="B8827" s="141" t="str">
        <f t="shared" si="137"/>
        <v>ESTACA RAIZ COM DIAMETRO DE 6" PARA CARGA DE 35T,INJECAO DEARGAMASSA DE CIMENTO E AREIA,COM RESISTENCIA DE 20MPA,CONFORESTACA RAIZ COM DIAMETRO DE 6" PARA CARGA DE 35T,INJECAO DEME ABNT NBR 6122,EXCLUSIVE FORNECIMENTO DOS MATERIAIS (CIMENTO,AREIA E ACO) E PERFURACAOESTACA RAIZ COM DIAMETRO DE 6" PARA CARGA DE 35T,INJECAO DE</v>
      </c>
      <c r="C8827" s="141" t="s">
        <v>37529</v>
      </c>
      <c r="D8827" s="141" t="s">
        <v>37505</v>
      </c>
      <c r="E8827" s="141" t="s">
        <v>37510</v>
      </c>
      <c r="F8827" s="141" t="s">
        <v>37511</v>
      </c>
      <c r="I8827" s="141" t="s">
        <v>285</v>
      </c>
      <c r="J8827" s="649">
        <v>35.25</v>
      </c>
    </row>
    <row r="8828" spans="1:10" hidden="1">
      <c r="A8828" s="141" t="s">
        <v>37532</v>
      </c>
      <c r="B8828" s="141" t="str">
        <f t="shared" si="137"/>
        <v>ESTACA RAIZ COM DIAMETRO DE 6" PARA CARGA DE 35T,INJECAO DEARGAMASSA DE CIMENTO E AREIA,COM RESISTENCIA DE 20MPA,CONFORESTACA RAIZ COM DIAMETRO DE 6" PARA CARGA DE 35T,INJECAO DEME ABNT NBR 6122,EXCLUSIVE FORNECIMENTO DOS MATERIAIS (CIMENTO,AREIA E ACO) E PERFURACAOESTACA RAIZ COM DIAMETRO DE 6" PARA CARGA DE 35T,INJECAO DE</v>
      </c>
      <c r="C8828" s="141" t="s">
        <v>37529</v>
      </c>
      <c r="D8828" s="141" t="s">
        <v>37505</v>
      </c>
      <c r="E8828" s="141" t="s">
        <v>37510</v>
      </c>
      <c r="F8828" s="141" t="s">
        <v>37511</v>
      </c>
      <c r="I8828" s="141" t="s">
        <v>285</v>
      </c>
      <c r="J8828" s="649">
        <v>30.72</v>
      </c>
    </row>
    <row r="8829" spans="1:10" hidden="1">
      <c r="A8829" s="141" t="s">
        <v>37533</v>
      </c>
      <c r="B8829" s="141" t="str">
        <f t="shared" si="137"/>
        <v>ESTACA RAIZ COM DIAMETRO DE 8" PARA CARGA DE 50T,INJECAO DEARGAMASSA DE CIMENTO E AREIA,COM RESISTENCIA DE 20MPA,CONFORESTACA RAIZ COM DIAMETRO DE 8" PARA CARGA DE 50T,INJECAO DEME ABNT NBR 6122,INCLUSIVE O FORNECIMENTO DOS MATERIAIS (CIMENTO,AREIA E ACO),EXCLUSIVE PERFURACAOESTACA RAIZ COM DIAMETRO DE 8" PARA CARGA DE 50T,INJECAO DE</v>
      </c>
      <c r="C8829" s="141" t="s">
        <v>37534</v>
      </c>
      <c r="D8829" s="141" t="s">
        <v>37505</v>
      </c>
      <c r="E8829" s="141" t="s">
        <v>37506</v>
      </c>
      <c r="F8829" s="141" t="s">
        <v>37507</v>
      </c>
      <c r="I8829" s="141" t="s">
        <v>285</v>
      </c>
      <c r="J8829" s="649">
        <v>144.57</v>
      </c>
    </row>
    <row r="8830" spans="1:10" hidden="1">
      <c r="A8830" s="141" t="s">
        <v>37535</v>
      </c>
      <c r="B8830" s="141" t="str">
        <f t="shared" si="137"/>
        <v>ESTACA RAIZ COM DIAMETRO DE 8" PARA CARGA DE 50T,INJECAO DEARGAMASSA DE CIMENTO E AREIA,COM RESISTENCIA DE 20MPA,CONFORESTACA RAIZ COM DIAMETRO DE 8" PARA CARGA DE 50T,INJECAO DEME ABNT NBR 6122,INCLUSIVE O FORNECIMENTO DOS MATERIAIS (CIMENTO,AREIA E ACO),EXCLUSIVE PERFURACAOESTACA RAIZ COM DIAMETRO DE 8" PARA CARGA DE 50T,INJECAO DE</v>
      </c>
      <c r="C8830" s="141" t="s">
        <v>37534</v>
      </c>
      <c r="D8830" s="141" t="s">
        <v>37505</v>
      </c>
      <c r="E8830" s="141" t="s">
        <v>37506</v>
      </c>
      <c r="F8830" s="141" t="s">
        <v>37507</v>
      </c>
      <c r="I8830" s="141" t="s">
        <v>285</v>
      </c>
      <c r="J8830" s="649">
        <v>137.49</v>
      </c>
    </row>
    <row r="8831" spans="1:10" hidden="1">
      <c r="A8831" s="141" t="s">
        <v>37536</v>
      </c>
      <c r="B8831" s="141" t="str">
        <f t="shared" si="137"/>
        <v>ESTACA RAIZ COM DIAMETRO DE 8" PARA CARGA DE 50T,INJECAO DEARGAMASSA DE CIMENTO E AREIA,COM RESISTENCIA DE 20MPA,CONFORESTACA RAIZ COM DIAMETRO DE 8" PARA CARGA DE 50T,INJECAO DEME ABNT NBR 6122,EXCLUSIVE FORNECIMENTO DOS MATERIAIS (CIMENTO,AREIA E ACO) E PERFURACAOESTACA RAIZ COM DIAMETRO DE 8" PARA CARGA DE 50T,INJECAO DE</v>
      </c>
      <c r="C8831" s="141" t="s">
        <v>37534</v>
      </c>
      <c r="D8831" s="141" t="s">
        <v>37505</v>
      </c>
      <c r="E8831" s="141" t="s">
        <v>37510</v>
      </c>
      <c r="F8831" s="141" t="s">
        <v>37511</v>
      </c>
      <c r="I8831" s="141" t="s">
        <v>285</v>
      </c>
      <c r="J8831" s="649">
        <v>46.04</v>
      </c>
    </row>
    <row r="8832" spans="1:10" hidden="1">
      <c r="A8832" s="141" t="s">
        <v>37537</v>
      </c>
      <c r="B8832" s="141" t="str">
        <f t="shared" si="137"/>
        <v>ESTACA RAIZ COM DIAMETRO DE 8" PARA CARGA DE 50T,INJECAO DEARGAMASSA DE CIMENTO E AREIA,COM RESISTENCIA DE 20MPA,CONFORESTACA RAIZ COM DIAMETRO DE 8" PARA CARGA DE 50T,INJECAO DEME ABNT NBR 6122,EXCLUSIVE FORNECIMENTO DOS MATERIAIS (CIMENTO,AREIA E ACO) E PERFURACAOESTACA RAIZ COM DIAMETRO DE 8" PARA CARGA DE 50T,INJECAO DE</v>
      </c>
      <c r="C8832" s="141" t="s">
        <v>37534</v>
      </c>
      <c r="D8832" s="141" t="s">
        <v>37505</v>
      </c>
      <c r="E8832" s="141" t="s">
        <v>37510</v>
      </c>
      <c r="F8832" s="141" t="s">
        <v>37511</v>
      </c>
      <c r="I8832" s="141" t="s">
        <v>285</v>
      </c>
      <c r="J8832" s="649">
        <v>40.21</v>
      </c>
    </row>
    <row r="8833" spans="1:10" hidden="1">
      <c r="A8833" s="141" t="s">
        <v>37538</v>
      </c>
      <c r="B8833" s="141" t="str">
        <f t="shared" si="137"/>
        <v>ESTACA RAIZ COM DIAMETRO DE 8" PARA CARGA DE 65T,INJECAO DEARGAMASSA DE CIMENTO E AREIA,COM RESISTENCIA DE 20MPA,CONFORESTACA RAIZ COM DIAMETRO DE 8" PARA CARGA DE 65T,INJECAO DEME ABNT NBR 6122,INCLUSIVE O FORNECIMENTO DOS MATERIAIS (CIMENTO,AREIA E ACO),EXCLUSIVE PERFURACAOESTACA RAIZ COM DIAMETRO DE 8" PARA CARGA DE 65T,INJECAO DE</v>
      </c>
      <c r="C8833" s="141" t="s">
        <v>37539</v>
      </c>
      <c r="D8833" s="141" t="s">
        <v>37505</v>
      </c>
      <c r="E8833" s="141" t="s">
        <v>37506</v>
      </c>
      <c r="F8833" s="141" t="s">
        <v>37507</v>
      </c>
      <c r="I8833" s="141" t="s">
        <v>285</v>
      </c>
      <c r="J8833" s="649">
        <v>185.96</v>
      </c>
    </row>
    <row r="8834" spans="1:10" hidden="1">
      <c r="A8834" s="141" t="s">
        <v>37540</v>
      </c>
      <c r="B8834" s="141" t="str">
        <f t="shared" si="137"/>
        <v>ESTACA RAIZ COM DIAMETRO DE 8" PARA CARGA DE 65T,INJECAO DEARGAMASSA DE CIMENTO E AREIA,COM RESISTENCIA DE 20MPA,CONFORESTACA RAIZ COM DIAMETRO DE 8" PARA CARGA DE 65T,INJECAO DEME ABNT NBR 6122,INCLUSIVE O FORNECIMENTO DOS MATERIAIS (CIMENTO,AREIA E ACO),EXCLUSIVE PERFURACAOESTACA RAIZ COM DIAMETRO DE 8" PARA CARGA DE 65T,INJECAO DE</v>
      </c>
      <c r="C8834" s="141" t="s">
        <v>37539</v>
      </c>
      <c r="D8834" s="141" t="s">
        <v>37505</v>
      </c>
      <c r="E8834" s="141" t="s">
        <v>37506</v>
      </c>
      <c r="F8834" s="141" t="s">
        <v>37507</v>
      </c>
      <c r="I8834" s="141" t="s">
        <v>285</v>
      </c>
      <c r="J8834" s="649">
        <v>176.8</v>
      </c>
    </row>
    <row r="8835" spans="1:10" hidden="1">
      <c r="A8835" s="141" t="s">
        <v>37541</v>
      </c>
      <c r="B8835" s="141" t="str">
        <f t="shared" ref="B8835:B8898" si="138">C8835&amp;D8835&amp;C8835&amp;E8835&amp;F8835&amp;G8835&amp;H8835&amp;C8835</f>
        <v>ESTACA RAIZ COM DIAMETRO DE 8" PARA CARGA DE 65T,INJECAO DEARGAMASSA DE CIMENTO E AREIA,COM RESISTENCIA DE 20MPA,CONFORESTACA RAIZ COM DIAMETRO DE 8" PARA CARGA DE 65T,INJECAO DEME ABNT NBR 6122,EXCLUSIVE FORNECIMENTO DOS MATERIAIS (CIMENTO,AREIA E ACO) E PERFURACAOESTACA RAIZ COM DIAMETRO DE 8" PARA CARGA DE 65T,INJECAO DE</v>
      </c>
      <c r="C8835" s="141" t="s">
        <v>37539</v>
      </c>
      <c r="D8835" s="141" t="s">
        <v>37505</v>
      </c>
      <c r="E8835" s="141" t="s">
        <v>37510</v>
      </c>
      <c r="F8835" s="141" t="s">
        <v>37511</v>
      </c>
      <c r="I8835" s="141" t="s">
        <v>285</v>
      </c>
      <c r="J8835" s="649">
        <v>47.19</v>
      </c>
    </row>
    <row r="8836" spans="1:10" hidden="1">
      <c r="A8836" s="141" t="s">
        <v>37542</v>
      </c>
      <c r="B8836" s="141" t="str">
        <f t="shared" si="138"/>
        <v>ESTACA RAIZ COM DIAMETRO DE 8" PARA CARGA DE 65T,INJECAO DEARGAMASSA DE CIMENTO E AREIA,COM RESISTENCIA DE 20MPA,CONFORESTACA RAIZ COM DIAMETRO DE 8" PARA CARGA DE 65T,INJECAO DEME ABNT NBR 6122,EXCLUSIVE FORNECIMENTO DOS MATERIAIS (CIMENTO,AREIA E ACO) E PERFURACAOESTACA RAIZ COM DIAMETRO DE 8" PARA CARGA DE 65T,INJECAO DE</v>
      </c>
      <c r="C8836" s="141" t="s">
        <v>37539</v>
      </c>
      <c r="D8836" s="141" t="s">
        <v>37505</v>
      </c>
      <c r="E8836" s="141" t="s">
        <v>37510</v>
      </c>
      <c r="F8836" s="141" t="s">
        <v>37511</v>
      </c>
      <c r="I8836" s="141" t="s">
        <v>285</v>
      </c>
      <c r="J8836" s="649">
        <v>41.21</v>
      </c>
    </row>
    <row r="8837" spans="1:10" hidden="1">
      <c r="A8837" s="141" t="s">
        <v>37543</v>
      </c>
      <c r="B8837" s="141" t="str">
        <f t="shared" si="138"/>
        <v>ESTACA RAIZ COM DIAMETRO DE 8" PARA CARGA DE 80T,INJECAO DEARGAMASSA DE CIMENTO E AREIA,COM RESISTENCIA DE 20MPA,CONFORESTACA RAIZ COM DIAMETRO DE 8" PARA CARGA DE 80T,INJECAO DEME ABNT NBR 6122,INCLUSIVE O FORNECIMENTO DOS MATERIAIS (CIMENTO,AREIA E ACO),EXCLUSIVE PERFURACAOESTACA RAIZ COM DIAMETRO DE 8" PARA CARGA DE 80T,INJECAO DE</v>
      </c>
      <c r="C8837" s="141" t="s">
        <v>37544</v>
      </c>
      <c r="D8837" s="141" t="s">
        <v>37505</v>
      </c>
      <c r="E8837" s="141" t="s">
        <v>37506</v>
      </c>
      <c r="F8837" s="141" t="s">
        <v>37507</v>
      </c>
      <c r="I8837" s="141" t="s">
        <v>285</v>
      </c>
      <c r="J8837" s="649">
        <v>235.69</v>
      </c>
    </row>
    <row r="8838" spans="1:10" hidden="1">
      <c r="A8838" s="141" t="s">
        <v>37545</v>
      </c>
      <c r="B8838" s="141" t="str">
        <f t="shared" si="138"/>
        <v>ESTACA RAIZ COM DIAMETRO DE 8" PARA CARGA DE 80T,INJECAO DEARGAMASSA DE CIMENTO E AREIA,COM RESISTENCIA DE 20MPA,CONFORESTACA RAIZ COM DIAMETRO DE 8" PARA CARGA DE 80T,INJECAO DEME ABNT NBR 6122,INCLUSIVE O FORNECIMENTO DOS MATERIAIS (CIMENTO,AREIA E ACO),EXCLUSIVE PERFURACAOESTACA RAIZ COM DIAMETRO DE 8" PARA CARGA DE 80T,INJECAO DE</v>
      </c>
      <c r="C8838" s="141" t="s">
        <v>37544</v>
      </c>
      <c r="D8838" s="141" t="s">
        <v>37505</v>
      </c>
      <c r="E8838" s="141" t="s">
        <v>37506</v>
      </c>
      <c r="F8838" s="141" t="s">
        <v>37507</v>
      </c>
      <c r="I8838" s="141" t="s">
        <v>285</v>
      </c>
      <c r="J8838" s="649">
        <v>224.08</v>
      </c>
    </row>
    <row r="8839" spans="1:10" hidden="1">
      <c r="A8839" s="141" t="s">
        <v>37546</v>
      </c>
      <c r="B8839" s="141" t="str">
        <f t="shared" si="138"/>
        <v>ESTACA RAIZ COM DIAMETRO DE 8" PARA CARGA DE 80T,INJECAO DEARGAMASSA DE CIMENTO E AREIA,COM RESISTENCIA DE 20MPA,CONFORESTACA RAIZ COM DIAMETRO DE 8" PARA CARGA DE 80T,INJECAO DEME ABNT NBR 6122,EXCLUSIVE FORNECIMENTO DOS MATERIAIS (CIMENTO,AREIA E ACO) E PERFURACAOESTACA RAIZ COM DIAMETRO DE 8" PARA CARGA DE 80T,INJECAO DE</v>
      </c>
      <c r="C8839" s="141" t="s">
        <v>37544</v>
      </c>
      <c r="D8839" s="141" t="s">
        <v>37505</v>
      </c>
      <c r="E8839" s="141" t="s">
        <v>37510</v>
      </c>
      <c r="F8839" s="141" t="s">
        <v>37511</v>
      </c>
      <c r="I8839" s="141" t="s">
        <v>285</v>
      </c>
      <c r="J8839" s="649">
        <v>48.91</v>
      </c>
    </row>
    <row r="8840" spans="1:10" hidden="1">
      <c r="A8840" s="141" t="s">
        <v>37547</v>
      </c>
      <c r="B8840" s="141" t="str">
        <f t="shared" si="138"/>
        <v>ESTACA RAIZ COM DIAMETRO DE 8" PARA CARGA DE 80T,INJECAO DEARGAMASSA DE CIMENTO E AREIA,COM RESISTENCIA DE 20MPA,CONFORESTACA RAIZ COM DIAMETRO DE 8" PARA CARGA DE 80T,INJECAO DEME ABNT NBR 6122,EXCLUSIVE FORNECIMENTO DOS MATERIAIS (CIMENTO,AREIA E ACO) E PERFURACAOESTACA RAIZ COM DIAMETRO DE 8" PARA CARGA DE 80T,INJECAO DE</v>
      </c>
      <c r="C8840" s="141" t="s">
        <v>37544</v>
      </c>
      <c r="D8840" s="141" t="s">
        <v>37505</v>
      </c>
      <c r="E8840" s="141" t="s">
        <v>37510</v>
      </c>
      <c r="F8840" s="141" t="s">
        <v>37511</v>
      </c>
      <c r="I8840" s="141" t="s">
        <v>285</v>
      </c>
      <c r="J8840" s="649">
        <v>42.69</v>
      </c>
    </row>
    <row r="8841" spans="1:10" hidden="1">
      <c r="A8841" s="141" t="s">
        <v>37548</v>
      </c>
      <c r="B8841" s="141" t="str">
        <f t="shared" si="138"/>
        <v>ESTACA RAIZ COM DIAMETRO DE 10" PARA CARGA DE 90T,INJECAO DE ARGAMASSA DE CIMENTO E AREIA,COM RESISTENCIA DE 20MPA,CONFOESTACA RAIZ COM DIAMETRO DE 10" PARA CARGA DE 90T,INJECAO DERME ABNT NBR 6122,INCLUSIVE O FORNECIMENTO DOS MATERIAIS (CIMENTO,AREIA E ACO),EXCLUSIVE PERFURACAOESTACA RAIZ COM DIAMETRO DE 10" PARA CARGA DE 90T,INJECAO DE</v>
      </c>
      <c r="C8841" s="141" t="s">
        <v>37549</v>
      </c>
      <c r="D8841" s="141" t="s">
        <v>37550</v>
      </c>
      <c r="E8841" s="141" t="s">
        <v>37551</v>
      </c>
      <c r="F8841" s="141" t="s">
        <v>37552</v>
      </c>
      <c r="I8841" s="141" t="s">
        <v>285</v>
      </c>
      <c r="J8841" s="649">
        <v>255.6</v>
      </c>
    </row>
    <row r="8842" spans="1:10" hidden="1">
      <c r="A8842" s="141" t="s">
        <v>37553</v>
      </c>
      <c r="B8842" s="141" t="str">
        <f t="shared" si="138"/>
        <v>ESTACA RAIZ COM DIAMETRO DE 10" PARA CARGA DE 90T,INJECAO DE ARGAMASSA DE CIMENTO E AREIA,COM RESISTENCIA DE 20MPA,CONFOESTACA RAIZ COM DIAMETRO DE 10" PARA CARGA DE 90T,INJECAO DERME ABNT NBR 6122,INCLUSIVE O FORNECIMENTO DOS MATERIAIS (CIMENTO,AREIA E ACO),EXCLUSIVE PERFURACAOESTACA RAIZ COM DIAMETRO DE 10" PARA CARGA DE 90T,INJECAO DE</v>
      </c>
      <c r="C8842" s="141" t="s">
        <v>37549</v>
      </c>
      <c r="D8842" s="141" t="s">
        <v>37550</v>
      </c>
      <c r="E8842" s="141" t="s">
        <v>37551</v>
      </c>
      <c r="F8842" s="141" t="s">
        <v>37552</v>
      </c>
      <c r="I8842" s="141" t="s">
        <v>285</v>
      </c>
      <c r="J8842" s="649">
        <v>243.11</v>
      </c>
    </row>
    <row r="8843" spans="1:10" hidden="1">
      <c r="A8843" s="141" t="s">
        <v>37554</v>
      </c>
      <c r="B8843" s="141" t="str">
        <f t="shared" si="138"/>
        <v>ESTACA RAIZ COM DIAMETRO DE 10" PARA CARGA DE 90T,INJECAO DE ARGAMASSA DE CIMENTO E AREIA,COM RESISTENCIA DE 20MPA,CONFOESTACA RAIZ COM DIAMETRO DE 10" PARA CARGA DE 90T,INJECAO DERME ABNT NBR 6122,EXCLUSIVE FORNECIMENTO DOS MATERIAIS (CIMENTO,AREIA E ACO) E PERFURACAOESTACA RAIZ COM DIAMETRO DE 10" PARA CARGA DE 90T,INJECAO DE</v>
      </c>
      <c r="C8843" s="141" t="s">
        <v>37549</v>
      </c>
      <c r="D8843" s="141" t="s">
        <v>37550</v>
      </c>
      <c r="E8843" s="141" t="s">
        <v>37555</v>
      </c>
      <c r="F8843" s="141" t="s">
        <v>37556</v>
      </c>
      <c r="I8843" s="141" t="s">
        <v>285</v>
      </c>
      <c r="J8843" s="649">
        <v>61.2</v>
      </c>
    </row>
    <row r="8844" spans="1:10" hidden="1">
      <c r="A8844" s="141" t="s">
        <v>37557</v>
      </c>
      <c r="B8844" s="141" t="str">
        <f t="shared" si="138"/>
        <v>ESTACA RAIZ COM DIAMETRO DE 10" PARA CARGA DE 90T,INJECAO DE ARGAMASSA DE CIMENTO E AREIA,COM RESISTENCIA DE 20MPA,CONFOESTACA RAIZ COM DIAMETRO DE 10" PARA CARGA DE 90T,INJECAO DERME ABNT NBR 6122,EXCLUSIVE FORNECIMENTO DOS MATERIAIS (CIMENTO,AREIA E ACO) E PERFURACAOESTACA RAIZ COM DIAMETRO DE 10" PARA CARGA DE 90T,INJECAO DE</v>
      </c>
      <c r="C8844" s="141" t="s">
        <v>37549</v>
      </c>
      <c r="D8844" s="141" t="s">
        <v>37550</v>
      </c>
      <c r="E8844" s="141" t="s">
        <v>37555</v>
      </c>
      <c r="F8844" s="141" t="s">
        <v>37556</v>
      </c>
      <c r="I8844" s="141" t="s">
        <v>285</v>
      </c>
      <c r="J8844" s="649">
        <v>53.52</v>
      </c>
    </row>
    <row r="8845" spans="1:10" hidden="1">
      <c r="A8845" s="141" t="s">
        <v>37558</v>
      </c>
      <c r="B8845" s="141" t="str">
        <f t="shared" si="138"/>
        <v>ESTACA RAIZ COM DIAMETRO DE 12" PARA CARGA DE 110T,INJECAO DE ARGAMASSA DE CIMENTO E AREIA,COM RESISTENCIA DE 20MPA,CONFESTACA RAIZ COM DIAMETRO DE 12" PARA CARGA DE 110T,INJECAO DORME ABNT NBR 6122,INCLUSIVE FORNECIMENTO DOS MATERIAIS (CIMENTO,AREIA E ACO),EXCLUSIVE PERFURACAOESTACA RAIZ COM DIAMETRO DE 12" PARA CARGA DE 110T,INJECAO D</v>
      </c>
      <c r="C8845" s="141" t="s">
        <v>37559</v>
      </c>
      <c r="D8845" s="141" t="s">
        <v>37560</v>
      </c>
      <c r="E8845" s="141" t="s">
        <v>37561</v>
      </c>
      <c r="F8845" s="141" t="s">
        <v>37507</v>
      </c>
      <c r="I8845" s="141" t="s">
        <v>285</v>
      </c>
      <c r="J8845" s="649">
        <v>283.37</v>
      </c>
    </row>
    <row r="8846" spans="1:10" hidden="1">
      <c r="A8846" s="141" t="s">
        <v>37562</v>
      </c>
      <c r="B8846" s="141" t="str">
        <f t="shared" si="138"/>
        <v>ESTACA RAIZ COM DIAMETRO DE 12" PARA CARGA DE 110T,INJECAO DE ARGAMASSA DE CIMENTO E AREIA,COM RESISTENCIA DE 20MPA,CONFESTACA RAIZ COM DIAMETRO DE 12" PARA CARGA DE 110T,INJECAO DORME ABNT NBR 6122,INCLUSIVE FORNECIMENTO DOS MATERIAIS (CIMENTO,AREIA E ACO),EXCLUSIVE PERFURACAOESTACA RAIZ COM DIAMETRO DE 12" PARA CARGA DE 110T,INJECAO D</v>
      </c>
      <c r="C8846" s="141" t="s">
        <v>37559</v>
      </c>
      <c r="D8846" s="141" t="s">
        <v>37560</v>
      </c>
      <c r="E8846" s="141" t="s">
        <v>37561</v>
      </c>
      <c r="F8846" s="141" t="s">
        <v>37507</v>
      </c>
      <c r="I8846" s="141" t="s">
        <v>285</v>
      </c>
      <c r="J8846" s="649">
        <v>269.72000000000003</v>
      </c>
    </row>
    <row r="8847" spans="1:10" hidden="1">
      <c r="A8847" s="141" t="s">
        <v>37563</v>
      </c>
      <c r="B8847" s="141" t="str">
        <f t="shared" si="138"/>
        <v>ESTACA RAIZ COM DIAMETRO DE 12" PARA CARGA DE 110T,INJECAO DE ARGAMASSA DE CIMENTO E AREIA,COM RESISTENCIA DE 20MPA,CONFESTACA RAIZ COM DIAMETRO DE 12" PARA CARGA DE 110T,INJECAO DORME ABNT NBR 6122,EXCLUSIVE FORNECIMENTO DOS MATERIAIS (CIMENTO,AREIA E ACO)E PERFURACAOESTACA RAIZ COM DIAMETRO DE 12" PARA CARGA DE 110T,INJECAO D</v>
      </c>
      <c r="C8847" s="141" t="s">
        <v>37559</v>
      </c>
      <c r="D8847" s="141" t="s">
        <v>37560</v>
      </c>
      <c r="E8847" s="141" t="s">
        <v>37564</v>
      </c>
      <c r="F8847" s="141" t="s">
        <v>37565</v>
      </c>
      <c r="I8847" s="141" t="s">
        <v>285</v>
      </c>
      <c r="J8847" s="649">
        <v>91.53</v>
      </c>
    </row>
    <row r="8848" spans="1:10" hidden="1">
      <c r="A8848" s="141" t="s">
        <v>37566</v>
      </c>
      <c r="B8848" s="141" t="str">
        <f t="shared" si="138"/>
        <v>ESTACA RAIZ COM DIAMETRO DE 12" PARA CARGA DE 110T,INJECAO DE ARGAMASSA DE CIMENTO E AREIA,COM RESISTENCIA DE 20MPA,CONFESTACA RAIZ COM DIAMETRO DE 12" PARA CARGA DE 110T,INJECAO DORME ABNT NBR 6122,EXCLUSIVE FORNECIMENTO DOS MATERIAIS (CIMENTO,AREIA E ACO)E PERFURACAOESTACA RAIZ COM DIAMETRO DE 12" PARA CARGA DE 110T,INJECAO D</v>
      </c>
      <c r="C8848" s="141" t="s">
        <v>37559</v>
      </c>
      <c r="D8848" s="141" t="s">
        <v>37560</v>
      </c>
      <c r="E8848" s="141" t="s">
        <v>37564</v>
      </c>
      <c r="F8848" s="141" t="s">
        <v>37565</v>
      </c>
      <c r="I8848" s="141" t="s">
        <v>285</v>
      </c>
      <c r="J8848" s="649">
        <v>80.05</v>
      </c>
    </row>
    <row r="8849" spans="1:10" hidden="1">
      <c r="A8849" s="141" t="s">
        <v>37567</v>
      </c>
      <c r="B8849" s="141" t="str">
        <f t="shared" si="138"/>
        <v>ESTACA RAIZ COM DIAMETRO DE 16" PARA CARGA DE 120T,INJECAO DE ARGAMASSA DE CIMENTO E AREIA,COM RESISTENCIA DE 20MPA,CONFESTACA RAIZ COM DIAMETRO DE 16" PARA CARGA DE 120T,INJECAO DORME ABNT NBR 6122,INCLUSIVE O FORNECIMENTO DOS MATERIAIS (CIMENTO,AREIA E ACO),EXCLUSIVE PERFURACAOESTACA RAIZ COM DIAMETRO DE 16" PARA CARGA DE 120T,INJECAO D</v>
      </c>
      <c r="C8849" s="141" t="s">
        <v>37568</v>
      </c>
      <c r="D8849" s="141" t="s">
        <v>37560</v>
      </c>
      <c r="E8849" s="141" t="s">
        <v>37569</v>
      </c>
      <c r="F8849" s="141" t="s">
        <v>37570</v>
      </c>
      <c r="I8849" s="141" t="s">
        <v>285</v>
      </c>
      <c r="J8849" s="649">
        <v>293.31</v>
      </c>
    </row>
    <row r="8850" spans="1:10" hidden="1">
      <c r="A8850" s="141" t="s">
        <v>37571</v>
      </c>
      <c r="B8850" s="141" t="str">
        <f t="shared" si="138"/>
        <v>ESTACA RAIZ COM DIAMETRO DE 16" PARA CARGA DE 120T,INJECAO DE ARGAMASSA DE CIMENTO E AREIA,COM RESISTENCIA DE 20MPA,CONFESTACA RAIZ COM DIAMETRO DE 16" PARA CARGA DE 120T,INJECAO DORME ABNT NBR 6122,INCLUSIVE O FORNECIMENTO DOS MATERIAIS (CIMENTO,AREIA E ACO),EXCLUSIVE PERFURACAOESTACA RAIZ COM DIAMETRO DE 16" PARA CARGA DE 120T,INJECAO D</v>
      </c>
      <c r="C8850" s="141" t="s">
        <v>37568</v>
      </c>
      <c r="D8850" s="141" t="s">
        <v>37560</v>
      </c>
      <c r="E8850" s="141" t="s">
        <v>37569</v>
      </c>
      <c r="F8850" s="141" t="s">
        <v>37570</v>
      </c>
      <c r="I8850" s="141" t="s">
        <v>285</v>
      </c>
      <c r="J8850" s="649">
        <v>279.56</v>
      </c>
    </row>
    <row r="8851" spans="1:10" hidden="1">
      <c r="A8851" s="141" t="s">
        <v>37572</v>
      </c>
      <c r="B8851" s="141" t="str">
        <f t="shared" si="138"/>
        <v>ESTACA RAIZ COM DIAMETRO DE 16" PARA CARGA DE 120T,INJECAO DE ARGAMASSA DE CIMENTO E AREIA,COM RESISTENCIA DE 20MPA,CONFESTACA RAIZ COM DIAMETRO DE 16" PARA CARGA DE 120T,INJECAO DORME ABNT NBR 6122,EXCLUSIVE FORNECIMENTO DOS MATERIAIS (CIMENTO,AREIA E ACO) E PERFURACAOESTACA RAIZ COM DIAMETRO DE 16" PARA CARGA DE 120T,INJECAO D</v>
      </c>
      <c r="C8851" s="141" t="s">
        <v>37568</v>
      </c>
      <c r="D8851" s="141" t="s">
        <v>37560</v>
      </c>
      <c r="E8851" s="141" t="s">
        <v>37564</v>
      </c>
      <c r="F8851" s="141" t="s">
        <v>37573</v>
      </c>
      <c r="I8851" s="141" t="s">
        <v>285</v>
      </c>
      <c r="J8851" s="649">
        <v>160.72999999999999</v>
      </c>
    </row>
    <row r="8852" spans="1:10" hidden="1">
      <c r="A8852" s="141" t="s">
        <v>37574</v>
      </c>
      <c r="B8852" s="141" t="str">
        <f t="shared" si="138"/>
        <v>ESTACA RAIZ COM DIAMETRO DE 16" PARA CARGA DE 120T,INJECAO DE ARGAMASSA DE CIMENTO E AREIA,COM RESISTENCIA DE 20MPA,CONFESTACA RAIZ COM DIAMETRO DE 16" PARA CARGA DE 120T,INJECAO DORME ABNT NBR 6122,EXCLUSIVE FORNECIMENTO DOS MATERIAIS (CIMENTO,AREIA E ACO) E PERFURACAOESTACA RAIZ COM DIAMETRO DE 16" PARA CARGA DE 120T,INJECAO D</v>
      </c>
      <c r="C8852" s="141" t="s">
        <v>37568</v>
      </c>
      <c r="D8852" s="141" t="s">
        <v>37560</v>
      </c>
      <c r="E8852" s="141" t="s">
        <v>37564</v>
      </c>
      <c r="F8852" s="141" t="s">
        <v>37573</v>
      </c>
      <c r="I8852" s="141" t="s">
        <v>285</v>
      </c>
      <c r="J8852" s="649">
        <v>140.57</v>
      </c>
    </row>
    <row r="8853" spans="1:10" hidden="1">
      <c r="A8853" s="141" t="s">
        <v>37575</v>
      </c>
      <c r="B8853" s="141" t="str">
        <f t="shared" si="138"/>
        <v>ESTACA DE CONCRETO ARMADO,MOLDADA NO TERRENO,TIPO HELICE CONTINUA,DIAMETRO DE 400MM,CAPACIDADE DE CARGA DE 60T A 80T,INCESTACA DE CONCRETO ARMADO,MOLDADA NO TERRENO,TIPO HELICE CONLUSIVE FORNECIMENTO DOS MATERIAIS CONSIDERANDO O TRECHO CRAVADO E CONCRETADOESTACA DE CONCRETO ARMADO,MOLDADA NO TERRENO,TIPO HELICE CON</v>
      </c>
      <c r="C8853" s="141" t="s">
        <v>37576</v>
      </c>
      <c r="D8853" s="141" t="s">
        <v>37577</v>
      </c>
      <c r="E8853" s="141" t="s">
        <v>37578</v>
      </c>
      <c r="F8853" s="141" t="s">
        <v>37579</v>
      </c>
      <c r="I8853" s="141" t="s">
        <v>285</v>
      </c>
      <c r="J8853" s="649">
        <v>430.07</v>
      </c>
    </row>
    <row r="8854" spans="1:10" hidden="1">
      <c r="A8854" s="141" t="s">
        <v>37580</v>
      </c>
      <c r="B8854" s="141" t="str">
        <f t="shared" si="138"/>
        <v>ESTACA DE CONCRETO ARMADO,MOLDADA NO TERRENO,TIPO HELICE CONTINUA,DIAMETRO DE 400MM,CAPACIDADE DE CARGA DE 60T A 80T,INCESTACA DE CONCRETO ARMADO,MOLDADA NO TERRENO,TIPO HELICE CONLUSIVE FORNECIMENTO DOS MATERIAIS CONSIDERANDO O TRECHO CRAVADO E CONCRETADOESTACA DE CONCRETO ARMADO,MOLDADA NO TERRENO,TIPO HELICE CON</v>
      </c>
      <c r="C8854" s="141" t="s">
        <v>37576</v>
      </c>
      <c r="D8854" s="141" t="s">
        <v>37577</v>
      </c>
      <c r="E8854" s="141" t="s">
        <v>37578</v>
      </c>
      <c r="F8854" s="141" t="s">
        <v>37579</v>
      </c>
      <c r="I8854" s="141" t="s">
        <v>285</v>
      </c>
      <c r="J8854" s="649">
        <v>415.36</v>
      </c>
    </row>
    <row r="8855" spans="1:10" hidden="1">
      <c r="A8855" s="141" t="s">
        <v>37581</v>
      </c>
      <c r="B8855" s="141" t="str">
        <f t="shared" si="138"/>
        <v>ESTACA DE CONCRETO ARMADO,MOLDADA NO TERRENO,TIPO HELICE CONTINUA,DIAMETRO DE 500MM,CAPACIDADE DE CARGA DE 81T A 130T,INESTACA DE CONCRETO ARMADO,MOLDADA NO TERRENO,TIPO HELICE CONCLUSIVE FORNECIMENTO DOS MATERIAIS,CONSIDERANDO O TRECHO CRAVADO E CONCRETADOESTACA DE CONCRETO ARMADO,MOLDADA NO TERRENO,TIPO HELICE CON</v>
      </c>
      <c r="C8855" s="141" t="s">
        <v>37576</v>
      </c>
      <c r="D8855" s="141" t="s">
        <v>37582</v>
      </c>
      <c r="E8855" s="141" t="s">
        <v>37583</v>
      </c>
      <c r="F8855" s="141" t="s">
        <v>37584</v>
      </c>
      <c r="I8855" s="141" t="s">
        <v>285</v>
      </c>
      <c r="J8855" s="649">
        <v>514.55999999999995</v>
      </c>
    </row>
    <row r="8856" spans="1:10" hidden="1">
      <c r="A8856" s="141" t="s">
        <v>37585</v>
      </c>
      <c r="B8856" s="141" t="str">
        <f t="shared" si="138"/>
        <v>ESTACA DE CONCRETO ARMADO,MOLDADA NO TERRENO,TIPO HELICE CONTINUA,DIAMETRO DE 500MM,CAPACIDADE DE CARGA DE 81T A 130T,INESTACA DE CONCRETO ARMADO,MOLDADA NO TERRENO,TIPO HELICE CONCLUSIVE FORNECIMENTO DOS MATERIAIS,CONSIDERANDO O TRECHO CRAVADO E CONCRETADOESTACA DE CONCRETO ARMADO,MOLDADA NO TERRENO,TIPO HELICE CON</v>
      </c>
      <c r="C8856" s="141" t="s">
        <v>37576</v>
      </c>
      <c r="D8856" s="141" t="s">
        <v>37582</v>
      </c>
      <c r="E8856" s="141" t="s">
        <v>37583</v>
      </c>
      <c r="F8856" s="141" t="s">
        <v>37584</v>
      </c>
      <c r="I8856" s="141" t="s">
        <v>285</v>
      </c>
      <c r="J8856" s="649">
        <v>498.87</v>
      </c>
    </row>
    <row r="8857" spans="1:10" hidden="1">
      <c r="A8857" s="141" t="s">
        <v>37586</v>
      </c>
      <c r="B8857" s="141" t="str">
        <f t="shared" si="138"/>
        <v>ESTACA DE CONCRETO ARMADO,MOLDADA NO TERRENO,TIPO HELICE CONTINUA,DIAMETRO DE 600MM,CAPACIDADE DE CARGA DE 131T A 150T,IESTACA DE CONCRETO ARMADO,MOLDADA NO TERRENO,TIPO HELICE CONNCLUSIVE FORNECIMENTO DOS MATERIAIS,CONSIDERANDOO TRECHO CRAVADO E CONCRETADOESTACA DE CONCRETO ARMADO,MOLDADA NO TERRENO,TIPO HELICE CON</v>
      </c>
      <c r="C8857" s="141" t="s">
        <v>37576</v>
      </c>
      <c r="D8857" s="141" t="s">
        <v>37587</v>
      </c>
      <c r="E8857" s="141" t="s">
        <v>37588</v>
      </c>
      <c r="F8857" s="141" t="s">
        <v>37584</v>
      </c>
      <c r="I8857" s="141" t="s">
        <v>285</v>
      </c>
      <c r="J8857" s="649">
        <v>747.84</v>
      </c>
    </row>
    <row r="8858" spans="1:10" hidden="1">
      <c r="A8858" s="141" t="s">
        <v>37589</v>
      </c>
      <c r="B8858" s="141" t="str">
        <f t="shared" si="138"/>
        <v>ESTACA DE CONCRETO ARMADO,MOLDADA NO TERRENO,TIPO HELICE CONTINUA,DIAMETRO DE 600MM,CAPACIDADE DE CARGA DE 131T A 150T,IESTACA DE CONCRETO ARMADO,MOLDADA NO TERRENO,TIPO HELICE CONNCLUSIVE FORNECIMENTO DOS MATERIAIS,CONSIDERANDOO TRECHO CRAVADO E CONCRETADOESTACA DE CONCRETO ARMADO,MOLDADA NO TERRENO,TIPO HELICE CON</v>
      </c>
      <c r="C8858" s="141" t="s">
        <v>37576</v>
      </c>
      <c r="D8858" s="141" t="s">
        <v>37587</v>
      </c>
      <c r="E8858" s="141" t="s">
        <v>37588</v>
      </c>
      <c r="F8858" s="141" t="s">
        <v>37584</v>
      </c>
      <c r="I8858" s="141" t="s">
        <v>285</v>
      </c>
      <c r="J8858" s="649">
        <v>726.33</v>
      </c>
    </row>
    <row r="8859" spans="1:10" hidden="1">
      <c r="A8859" s="141" t="s">
        <v>37590</v>
      </c>
      <c r="B8859" s="141" t="str">
        <f t="shared" si="138"/>
        <v>ESTACA PRE-FABRICADA DE CONCRETO,MEDIDA A PARTIR DA COTA DEARRASAMENTO,EXCLUSIVE EMENDAS,CRAVACAO E TRANSPORTE DE BATE-ESTACA PRE-FABRICADA DE CONCRETO,MEDIDA A PARTIR DA COTA DEESTACAS,PARA CARGA DE TRABALHO DE COMPRESSAO AXIAL DE ATE 250KN (25TF),CONFORME ABNT NBR 16258.FORNECIMENTOESTACA PRE-FABRICADA DE CONCRETO,MEDIDA A PARTIR DA COTA DE</v>
      </c>
      <c r="C8859" s="141" t="s">
        <v>37591</v>
      </c>
      <c r="D8859" s="141" t="s">
        <v>37592</v>
      </c>
      <c r="E8859" s="141" t="s">
        <v>37593</v>
      </c>
      <c r="F8859" s="141" t="s">
        <v>37594</v>
      </c>
      <c r="I8859" s="141" t="s">
        <v>285</v>
      </c>
      <c r="J8859" s="649">
        <v>81.8</v>
      </c>
    </row>
    <row r="8860" spans="1:10" hidden="1">
      <c r="A8860" s="141" t="s">
        <v>37595</v>
      </c>
      <c r="B8860" s="141" t="str">
        <f t="shared" si="138"/>
        <v>ESTACA PRE-FABRICADA DE CONCRETO,MEDIDA A PARTIR DA COTA DEARRASAMENTO,EXCLUSIVE EMENDAS,CRAVACAO E TRANSPORTE DE BATE-ESTACA PRE-FABRICADA DE CONCRETO,MEDIDA A PARTIR DA COTA DEESTACAS,PARA CARGA DE TRABALHO DE COMPRESSAO AXIAL DE ATE 250KN (25TF),CONFORME ABNT NBR 16258.FORNECIMENTOESTACA PRE-FABRICADA DE CONCRETO,MEDIDA A PARTIR DA COTA DE</v>
      </c>
      <c r="C8860" s="141" t="s">
        <v>37591</v>
      </c>
      <c r="D8860" s="141" t="s">
        <v>37592</v>
      </c>
      <c r="E8860" s="141" t="s">
        <v>37593</v>
      </c>
      <c r="F8860" s="141" t="s">
        <v>37594</v>
      </c>
      <c r="I8860" s="141" t="s">
        <v>285</v>
      </c>
      <c r="J8860" s="649">
        <v>81.8</v>
      </c>
    </row>
    <row r="8861" spans="1:10" hidden="1">
      <c r="A8861" s="141" t="s">
        <v>37596</v>
      </c>
      <c r="B8861" s="141" t="str">
        <f t="shared" si="138"/>
        <v>ESTACA PRE-FABRICADA DE CONCRETO,MEDIDA A PARTIR DA COTA DEARRASAMENTO,EXCLUSIVE EMENDAS,CRAVACAO E TRANSPORTE DE BATE-ESTACA PRE-FABRICADA DE CONCRETO,MEDIDA A PARTIR DA COTA DEESTACAS,PARA CARGA DE TRABALHO DE COMPRESSAO AXIAL DE ATE 350KN (35TF),CONFORME ABNT NBR 16258.FORNECIMENTOESTACA PRE-FABRICADA DE CONCRETO,MEDIDA A PARTIR DA COTA DE</v>
      </c>
      <c r="C8861" s="141" t="s">
        <v>37591</v>
      </c>
      <c r="D8861" s="141" t="s">
        <v>37592</v>
      </c>
      <c r="E8861" s="141" t="s">
        <v>37597</v>
      </c>
      <c r="F8861" s="141" t="s">
        <v>37598</v>
      </c>
      <c r="I8861" s="141" t="s">
        <v>285</v>
      </c>
      <c r="J8861" s="649">
        <v>92.72</v>
      </c>
    </row>
    <row r="8862" spans="1:10" hidden="1">
      <c r="A8862" s="141" t="s">
        <v>37599</v>
      </c>
      <c r="B8862" s="141" t="str">
        <f t="shared" si="138"/>
        <v>ESTACA PRE-FABRICADA DE CONCRETO,MEDIDA A PARTIR DA COTA DEARRASAMENTO,EXCLUSIVE EMENDAS,CRAVACAO E TRANSPORTE DE BATE-ESTACA PRE-FABRICADA DE CONCRETO,MEDIDA A PARTIR DA COTA DEESTACAS,PARA CARGA DE TRABALHO DE COMPRESSAO AXIAL DE ATE 350KN (35TF),CONFORME ABNT NBR 16258.FORNECIMENTOESTACA PRE-FABRICADA DE CONCRETO,MEDIDA A PARTIR DA COTA DE</v>
      </c>
      <c r="C8862" s="141" t="s">
        <v>37591</v>
      </c>
      <c r="D8862" s="141" t="s">
        <v>37592</v>
      </c>
      <c r="E8862" s="141" t="s">
        <v>37597</v>
      </c>
      <c r="F8862" s="141" t="s">
        <v>37598</v>
      </c>
      <c r="I8862" s="141" t="s">
        <v>285</v>
      </c>
      <c r="J8862" s="649">
        <v>92.72</v>
      </c>
    </row>
    <row r="8863" spans="1:10" hidden="1">
      <c r="A8863" s="141" t="s">
        <v>37600</v>
      </c>
      <c r="B8863" s="141" t="str">
        <f t="shared" si="138"/>
        <v>ESTACA PRE-FABRICADA DE CONCRETO,MEDIDA A PARTIR DA COTA DEARRASAMENTO,EXCLUSIVE EMENDAS,CRAVACAO E TRANSPORTE DE BATE-ESTACA PRE-FABRICADA DE CONCRETO,MEDIDA A PARTIR DA COTA DEESTACAS,PARA CARGA DE TRABALHO DE COMPRESSAO AXIAL DE ATE 450KN (45TF),CONFORME ABNT NBR 16258.FORNECIMENTOESTACA PRE-FABRICADA DE CONCRETO,MEDIDA A PARTIR DA COTA DE</v>
      </c>
      <c r="C8863" s="141" t="s">
        <v>37591</v>
      </c>
      <c r="D8863" s="141" t="s">
        <v>37592</v>
      </c>
      <c r="E8863" s="141" t="s">
        <v>37601</v>
      </c>
      <c r="F8863" s="141" t="s">
        <v>37602</v>
      </c>
      <c r="I8863" s="141" t="s">
        <v>285</v>
      </c>
      <c r="J8863" s="649">
        <v>111.23</v>
      </c>
    </row>
    <row r="8864" spans="1:10" hidden="1">
      <c r="A8864" s="141" t="s">
        <v>37603</v>
      </c>
      <c r="B8864" s="141" t="str">
        <f t="shared" si="138"/>
        <v>ESTACA PRE-FABRICADA DE CONCRETO,MEDIDA A PARTIR DA COTA DEARRASAMENTO,EXCLUSIVE EMENDAS,CRAVACAO E TRANSPORTE DE BATE-ESTACA PRE-FABRICADA DE CONCRETO,MEDIDA A PARTIR DA COTA DEESTACAS,PARA CARGA DE TRABALHO DE COMPRESSAO AXIAL DE ATE 450KN (45TF),CONFORME ABNT NBR 16258.FORNECIMENTOESTACA PRE-FABRICADA DE CONCRETO,MEDIDA A PARTIR DA COTA DE</v>
      </c>
      <c r="C8864" s="141" t="s">
        <v>37591</v>
      </c>
      <c r="D8864" s="141" t="s">
        <v>37592</v>
      </c>
      <c r="E8864" s="141" t="s">
        <v>37601</v>
      </c>
      <c r="F8864" s="141" t="s">
        <v>37602</v>
      </c>
      <c r="I8864" s="141" t="s">
        <v>285</v>
      </c>
      <c r="J8864" s="649">
        <v>111.23</v>
      </c>
    </row>
    <row r="8865" spans="1:10" hidden="1">
      <c r="A8865" s="141" t="s">
        <v>37604</v>
      </c>
      <c r="B8865" s="141" t="str">
        <f t="shared" si="138"/>
        <v>ESTACA PRE-FABRICADA DE CONCRETO,MEDIDA A PARTIR DA COTA DEARRASAMENTO,EXCLUSIVE EMENDAS,CRAVACAO E TRANSPORTE DE BATE-ESTACA PRE-FABRICADA DE CONCRETO,MEDIDA A PARTIR DA COTA DEESTACAS,PARA CARGA DE TRABALHO DE COMPRESSAO AXIAL DE ATE 600KN (60TF),CONFORME ABNT NBR 16258.FORNECIMENTOESTACA PRE-FABRICADA DE CONCRETO,MEDIDA A PARTIR DA COTA DE</v>
      </c>
      <c r="C8865" s="141" t="s">
        <v>37591</v>
      </c>
      <c r="D8865" s="141" t="s">
        <v>37592</v>
      </c>
      <c r="E8865" s="141" t="s">
        <v>37605</v>
      </c>
      <c r="F8865" s="141" t="s">
        <v>37606</v>
      </c>
      <c r="I8865" s="141" t="s">
        <v>285</v>
      </c>
      <c r="J8865" s="649">
        <v>124.87</v>
      </c>
    </row>
    <row r="8866" spans="1:10" hidden="1">
      <c r="A8866" s="141" t="s">
        <v>37607</v>
      </c>
      <c r="B8866" s="141" t="str">
        <f t="shared" si="138"/>
        <v>ESTACA PRE-FABRICADA DE CONCRETO,MEDIDA A PARTIR DA COTA DEARRASAMENTO,EXCLUSIVE EMENDAS,CRAVACAO E TRANSPORTE DE BATE-ESTACA PRE-FABRICADA DE CONCRETO,MEDIDA A PARTIR DA COTA DEESTACAS,PARA CARGA DE TRABALHO DE COMPRESSAO AXIAL DE ATE 600KN (60TF),CONFORME ABNT NBR 16258.FORNECIMENTOESTACA PRE-FABRICADA DE CONCRETO,MEDIDA A PARTIR DA COTA DE</v>
      </c>
      <c r="C8866" s="141" t="s">
        <v>37591</v>
      </c>
      <c r="D8866" s="141" t="s">
        <v>37592</v>
      </c>
      <c r="E8866" s="141" t="s">
        <v>37605</v>
      </c>
      <c r="F8866" s="141" t="s">
        <v>37606</v>
      </c>
      <c r="I8866" s="141" t="s">
        <v>285</v>
      </c>
      <c r="J8866" s="649">
        <v>124.87</v>
      </c>
    </row>
    <row r="8867" spans="1:10" hidden="1">
      <c r="A8867" s="141" t="s">
        <v>37608</v>
      </c>
      <c r="B8867" s="141" t="str">
        <f t="shared" si="138"/>
        <v>ESTACA PRE-FABRICADA DE CONCRETO,MEDIDA A PARTIR DA COTA DEARRASAMENTO,EXCLUSIVE EMENDAS,CRAVACAO E TRANSPORTE DE BATE-ESTACA PRE-FABRICADA DE CONCRETO,MEDIDA A PARTIR DA COTA DEESTACAS,PARA CARGA DE TRABALHO DE COMPRESSAO AXIAL DE ATE 750KN (75TF),CONFORME ABNT NBR 16258.FORNECIMENTOESTACA PRE-FABRICADA DE CONCRETO,MEDIDA A PARTIR DA COTA DE</v>
      </c>
      <c r="C8867" s="141" t="s">
        <v>37591</v>
      </c>
      <c r="D8867" s="141" t="s">
        <v>37592</v>
      </c>
      <c r="E8867" s="141" t="s">
        <v>37609</v>
      </c>
      <c r="F8867" s="141" t="s">
        <v>37610</v>
      </c>
      <c r="I8867" s="141" t="s">
        <v>285</v>
      </c>
      <c r="J8867" s="649">
        <v>161.69999999999999</v>
      </c>
    </row>
    <row r="8868" spans="1:10" hidden="1">
      <c r="A8868" s="141" t="s">
        <v>37611</v>
      </c>
      <c r="B8868" s="141" t="str">
        <f t="shared" si="138"/>
        <v>ESTACA PRE-FABRICADA DE CONCRETO,MEDIDA A PARTIR DA COTA DEARRASAMENTO,EXCLUSIVE EMENDAS,CRAVACAO E TRANSPORTE DE BATE-ESTACA PRE-FABRICADA DE CONCRETO,MEDIDA A PARTIR DA COTA DEESTACAS,PARA CARGA DE TRABALHO DE COMPRESSAO AXIAL DE ATE 750KN (75TF),CONFORME ABNT NBR 16258.FORNECIMENTOESTACA PRE-FABRICADA DE CONCRETO,MEDIDA A PARTIR DA COTA DE</v>
      </c>
      <c r="C8868" s="141" t="s">
        <v>37591</v>
      </c>
      <c r="D8868" s="141" t="s">
        <v>37592</v>
      </c>
      <c r="E8868" s="141" t="s">
        <v>37609</v>
      </c>
      <c r="F8868" s="141" t="s">
        <v>37610</v>
      </c>
      <c r="I8868" s="141" t="s">
        <v>285</v>
      </c>
      <c r="J8868" s="649">
        <v>161.69999999999999</v>
      </c>
    </row>
    <row r="8869" spans="1:10" hidden="1">
      <c r="A8869" s="141" t="s">
        <v>37612</v>
      </c>
      <c r="B8869" s="141" t="str">
        <f t="shared" si="138"/>
        <v>ESTACA PRE-FABRICADA DE CONCRETO,MEDIDA A PARTIR DA COTA DEARRASAMENTO,EXCLUSIVE EMENDAS,CRAVACAO E TRANSPORTE DE BATE-ESTACA PRE-FABRICADA DE CONCRETO,MEDIDA A PARTIR DA COTA DEESTACAS,PARA CARGA DE TRABALHO DE COMPRESSAO AXIAL DE ATE 950KN (95TF),CONFORME ABNT NBR 16258.FORNECIMENTOESTACA PRE-FABRICADA DE CONCRETO,MEDIDA A PARTIR DA COTA DE</v>
      </c>
      <c r="C8869" s="141" t="s">
        <v>37591</v>
      </c>
      <c r="D8869" s="141" t="s">
        <v>37592</v>
      </c>
      <c r="E8869" s="141" t="s">
        <v>37613</v>
      </c>
      <c r="F8869" s="141" t="s">
        <v>37614</v>
      </c>
      <c r="I8869" s="141" t="s">
        <v>285</v>
      </c>
      <c r="J8869" s="649">
        <v>214.72</v>
      </c>
    </row>
    <row r="8870" spans="1:10" hidden="1">
      <c r="A8870" s="141" t="s">
        <v>37615</v>
      </c>
      <c r="B8870" s="141" t="str">
        <f t="shared" si="138"/>
        <v>ESTACA PRE-FABRICADA DE CONCRETO,MEDIDA A PARTIR DA COTA DEARRASAMENTO,EXCLUSIVE EMENDAS,CRAVACAO E TRANSPORTE DE BATE-ESTACA PRE-FABRICADA DE CONCRETO,MEDIDA A PARTIR DA COTA DEESTACAS,PARA CARGA DE TRABALHO DE COMPRESSAO AXIAL DE ATE 950KN (95TF),CONFORME ABNT NBR 16258.FORNECIMENTOESTACA PRE-FABRICADA DE CONCRETO,MEDIDA A PARTIR DA COTA DE</v>
      </c>
      <c r="C8870" s="141" t="s">
        <v>37591</v>
      </c>
      <c r="D8870" s="141" t="s">
        <v>37592</v>
      </c>
      <c r="E8870" s="141" t="s">
        <v>37613</v>
      </c>
      <c r="F8870" s="141" t="s">
        <v>37614</v>
      </c>
      <c r="I8870" s="141" t="s">
        <v>285</v>
      </c>
      <c r="J8870" s="649">
        <v>214.72</v>
      </c>
    </row>
    <row r="8871" spans="1:10" hidden="1">
      <c r="A8871" s="141" t="s">
        <v>37616</v>
      </c>
      <c r="B8871" s="141" t="str">
        <f t="shared" si="138"/>
        <v>ESTACA PRE-FABRICADA DE CONCRETO,MEDIDA A PARTIR DA COTA DEARRASAMENTO,EXCLUSIVE EMENDAS,CRAVACAO E TRANSPORTE DE BATE-ESTACA PRE-FABRICADA DE CONCRETO,MEDIDA A PARTIR DA COTA DEESTACAS,PARA CARGA DE TRABALHO DE COMPRESSAO AXIAL DE ATE 1300KN (130TF),CONFORME ABNT NBR 16258.FORNECIMENTOESTACA PRE-FABRICADA DE CONCRETO,MEDIDA A PARTIR DA COTA DE</v>
      </c>
      <c r="C8871" s="141" t="s">
        <v>37591</v>
      </c>
      <c r="D8871" s="141" t="s">
        <v>37592</v>
      </c>
      <c r="E8871" s="141" t="s">
        <v>37617</v>
      </c>
      <c r="F8871" s="141" t="s">
        <v>37618</v>
      </c>
      <c r="I8871" s="141" t="s">
        <v>285</v>
      </c>
      <c r="J8871" s="649">
        <v>266.58999999999997</v>
      </c>
    </row>
    <row r="8872" spans="1:10" hidden="1">
      <c r="A8872" s="141" t="s">
        <v>37619</v>
      </c>
      <c r="B8872" s="141" t="str">
        <f t="shared" si="138"/>
        <v>ESTACA PRE-FABRICADA DE CONCRETO,MEDIDA A PARTIR DA COTA DEARRASAMENTO,EXCLUSIVE EMENDAS,CRAVACAO E TRANSPORTE DE BATE-ESTACA PRE-FABRICADA DE CONCRETO,MEDIDA A PARTIR DA COTA DEESTACAS,PARA CARGA DE TRABALHO DE COMPRESSAO AXIAL DE ATE 1300KN (130TF),CONFORME ABNT NBR 16258.FORNECIMENTOESTACA PRE-FABRICADA DE CONCRETO,MEDIDA A PARTIR DA COTA DE</v>
      </c>
      <c r="C8872" s="141" t="s">
        <v>37591</v>
      </c>
      <c r="D8872" s="141" t="s">
        <v>37592</v>
      </c>
      <c r="E8872" s="141" t="s">
        <v>37617</v>
      </c>
      <c r="F8872" s="141" t="s">
        <v>37618</v>
      </c>
      <c r="I8872" s="141" t="s">
        <v>285</v>
      </c>
      <c r="J8872" s="649">
        <v>266.58999999999997</v>
      </c>
    </row>
    <row r="8873" spans="1:10" hidden="1">
      <c r="A8873" s="141" t="s">
        <v>37620</v>
      </c>
      <c r="B8873" s="141" t="str">
        <f t="shared" si="138"/>
        <v>ESTACA PRE-FABRICADA DE CONCRETO,MEDIDA A PARTIR DA COTA DEARRASAMENTO,EXCLUSIVE EMENDAS,CRAVACAO E TRANSPORTE DE BATE-ESTACA PRE-FABRICADA DE CONCRETO,MEDIDA A PARTIR DA COTA DEESTACAS,PARA CARGA DE TRABALHO DE COMPRESSAO AXIAL DE ATE 1700KN (170TF),CONFORME ABNT NBR 16258.FORNECIMENTOESTACA PRE-FABRICADA DE CONCRETO,MEDIDA A PARTIR DA COTA DE</v>
      </c>
      <c r="C8873" s="141" t="s">
        <v>37591</v>
      </c>
      <c r="D8873" s="141" t="s">
        <v>37592</v>
      </c>
      <c r="E8873" s="141" t="s">
        <v>37621</v>
      </c>
      <c r="F8873" s="141" t="s">
        <v>37622</v>
      </c>
      <c r="I8873" s="141" t="s">
        <v>285</v>
      </c>
      <c r="J8873" s="649">
        <v>425.52</v>
      </c>
    </row>
    <row r="8874" spans="1:10" hidden="1">
      <c r="A8874" s="141" t="s">
        <v>37623</v>
      </c>
      <c r="B8874" s="141" t="str">
        <f t="shared" si="138"/>
        <v>ESTACA PRE-FABRICADA DE CONCRETO,MEDIDA A PARTIR DA COTA DEARRASAMENTO,EXCLUSIVE EMENDAS,CRAVACAO E TRANSPORTE DE BATE-ESTACA PRE-FABRICADA DE CONCRETO,MEDIDA A PARTIR DA COTA DEESTACAS,PARA CARGA DE TRABALHO DE COMPRESSAO AXIAL DE ATE 1700KN (170TF),CONFORME ABNT NBR 16258.FORNECIMENTOESTACA PRE-FABRICADA DE CONCRETO,MEDIDA A PARTIR DA COTA DE</v>
      </c>
      <c r="C8874" s="141" t="s">
        <v>37591</v>
      </c>
      <c r="D8874" s="141" t="s">
        <v>37592</v>
      </c>
      <c r="E8874" s="141" t="s">
        <v>37621</v>
      </c>
      <c r="F8874" s="141" t="s">
        <v>37622</v>
      </c>
      <c r="I8874" s="141" t="s">
        <v>285</v>
      </c>
      <c r="J8874" s="649">
        <v>425.52</v>
      </c>
    </row>
    <row r="8875" spans="1:10" hidden="1">
      <c r="A8875" s="141" t="s">
        <v>37624</v>
      </c>
      <c r="B8875" s="141" t="str">
        <f t="shared" si="138"/>
        <v>ESTACA PRE-MOLDADA DE CONCRETO ARMADO,CENTRIFUGADA,MEDIDA APARTIR DA COTA DE ARRASAMENTO,EXCLUSIVE EMENDAS,CRAVACAO E TESTACA PRE-MOLDADA DE CONCRETO ARMADO,CENTRIFUGADA,MEDIDA ARANSPORTE DO BATE-ESTACAS,D=26CM,PARA CARGA DE TRABALHO DE COMPRESSAO AXIAL DE ATE 500KN(50TF).FORNECIMENTOESTACA PRE-MOLDADA DE CONCRETO ARMADO,CENTRIFUGADA,MEDIDA A</v>
      </c>
      <c r="C8875" s="141" t="s">
        <v>37625</v>
      </c>
      <c r="D8875" s="141" t="s">
        <v>37626</v>
      </c>
      <c r="E8875" s="141" t="s">
        <v>37627</v>
      </c>
      <c r="F8875" s="141" t="s">
        <v>37628</v>
      </c>
      <c r="I8875" s="141" t="s">
        <v>285</v>
      </c>
      <c r="J8875" s="649">
        <v>197.66</v>
      </c>
    </row>
    <row r="8876" spans="1:10" hidden="1">
      <c r="A8876" s="141" t="s">
        <v>37629</v>
      </c>
      <c r="B8876" s="141" t="str">
        <f t="shared" si="138"/>
        <v>ESTACA PRE-MOLDADA DE CONCRETO ARMADO,CENTRIFUGADA,MEDIDA APARTIR DA COTA DE ARRASAMENTO,EXCLUSIVE EMENDAS,CRAVACAO E TESTACA PRE-MOLDADA DE CONCRETO ARMADO,CENTRIFUGADA,MEDIDA ARANSPORTE DO BATE-ESTACAS,D=26CM,PARA CARGA DE TRABALHO DE COMPRESSAO AXIAL DE ATE 500KN(50TF).FORNECIMENTOESTACA PRE-MOLDADA DE CONCRETO ARMADO,CENTRIFUGADA,MEDIDA A</v>
      </c>
      <c r="C8876" s="141" t="s">
        <v>37625</v>
      </c>
      <c r="D8876" s="141" t="s">
        <v>37626</v>
      </c>
      <c r="E8876" s="141" t="s">
        <v>37627</v>
      </c>
      <c r="F8876" s="141" t="s">
        <v>37628</v>
      </c>
      <c r="I8876" s="141" t="s">
        <v>285</v>
      </c>
      <c r="J8876" s="649">
        <v>197.66</v>
      </c>
    </row>
    <row r="8877" spans="1:10" hidden="1">
      <c r="A8877" s="141" t="s">
        <v>37630</v>
      </c>
      <c r="B8877" s="141" t="str">
        <f t="shared" si="138"/>
        <v>ESTACA PRE-MOLDADA DE CONCRETO ARMADO,CENTRIFUGADA,MEDIDA APARTIR DA COTA DE ARRASAMENTO,EXCLUSIVE EMENDAS,CRAVACAO E TESTACA PRE-MOLDADA DE CONCRETO ARMADO,CENTRIFUGADA,MEDIDA ARANSPORTE DE BATE-ESTACAS,D=33CM,PARA CARGA DE TRABALHO DE COMPRESSAO AXIAL DE ATE 800KN(80TF).FORNECIMENTOESTACA PRE-MOLDADA DE CONCRETO ARMADO,CENTRIFUGADA,MEDIDA A</v>
      </c>
      <c r="C8877" s="141" t="s">
        <v>37625</v>
      </c>
      <c r="D8877" s="141" t="s">
        <v>37626</v>
      </c>
      <c r="E8877" s="141" t="s">
        <v>37631</v>
      </c>
      <c r="F8877" s="141" t="s">
        <v>37632</v>
      </c>
      <c r="I8877" s="141" t="s">
        <v>285</v>
      </c>
      <c r="J8877" s="649">
        <v>247.79</v>
      </c>
    </row>
    <row r="8878" spans="1:10" hidden="1">
      <c r="A8878" s="141" t="s">
        <v>37633</v>
      </c>
      <c r="B8878" s="141" t="str">
        <f t="shared" si="138"/>
        <v>ESTACA PRE-MOLDADA DE CONCRETO ARMADO,CENTRIFUGADA,MEDIDA APARTIR DA COTA DE ARRASAMENTO,EXCLUSIVE EMENDAS,CRAVACAO E TESTACA PRE-MOLDADA DE CONCRETO ARMADO,CENTRIFUGADA,MEDIDA ARANSPORTE DE BATE-ESTACAS,D=33CM,PARA CARGA DE TRABALHO DE COMPRESSAO AXIAL DE ATE 800KN(80TF).FORNECIMENTOESTACA PRE-MOLDADA DE CONCRETO ARMADO,CENTRIFUGADA,MEDIDA A</v>
      </c>
      <c r="C8878" s="141" t="s">
        <v>37625</v>
      </c>
      <c r="D8878" s="141" t="s">
        <v>37626</v>
      </c>
      <c r="E8878" s="141" t="s">
        <v>37631</v>
      </c>
      <c r="F8878" s="141" t="s">
        <v>37632</v>
      </c>
      <c r="I8878" s="141" t="s">
        <v>285</v>
      </c>
      <c r="J8878" s="649">
        <v>247.79</v>
      </c>
    </row>
    <row r="8879" spans="1:10" hidden="1">
      <c r="A8879" s="141" t="s">
        <v>37634</v>
      </c>
      <c r="B8879" s="141" t="str">
        <f t="shared" si="138"/>
        <v>ESTACA PRE-MOLDADA DE CONCRETO ARMADO,CENTRIFUGADA,MEDIDA APARTIR DA COTA DE ARRASAMENTO,EXCLUSIVE EMENDAS,CRAVACAO E TESTACA PRE-MOLDADA DE CONCRETO ARMADO,CENTRIFUGADA,MEDIDA ARANSPORTE DO BATE-ESTACAS,D=38CM,PARA CARGA DE TRABALHO DE COMPRESSAO AXIAL DE ATE 1000KN(100TF).FORNECIMENTOESTACA PRE-MOLDADA DE CONCRETO ARMADO,CENTRIFUGADA,MEDIDA A</v>
      </c>
      <c r="C8879" s="141" t="s">
        <v>37625</v>
      </c>
      <c r="D8879" s="141" t="s">
        <v>37626</v>
      </c>
      <c r="E8879" s="141" t="s">
        <v>37635</v>
      </c>
      <c r="F8879" s="141" t="s">
        <v>37636</v>
      </c>
      <c r="I8879" s="141" t="s">
        <v>285</v>
      </c>
      <c r="J8879" s="649">
        <v>285.07</v>
      </c>
    </row>
    <row r="8880" spans="1:10" hidden="1">
      <c r="A8880" s="141" t="s">
        <v>37637</v>
      </c>
      <c r="B8880" s="141" t="str">
        <f t="shared" si="138"/>
        <v>ESTACA PRE-MOLDADA DE CONCRETO ARMADO,CENTRIFUGADA,MEDIDA APARTIR DA COTA DE ARRASAMENTO,EXCLUSIVE EMENDAS,CRAVACAO E TESTACA PRE-MOLDADA DE CONCRETO ARMADO,CENTRIFUGADA,MEDIDA ARANSPORTE DO BATE-ESTACAS,D=38CM,PARA CARGA DE TRABALHO DE COMPRESSAO AXIAL DE ATE 1000KN(100TF).FORNECIMENTOESTACA PRE-MOLDADA DE CONCRETO ARMADO,CENTRIFUGADA,MEDIDA A</v>
      </c>
      <c r="C8880" s="141" t="s">
        <v>37625</v>
      </c>
      <c r="D8880" s="141" t="s">
        <v>37626</v>
      </c>
      <c r="E8880" s="141" t="s">
        <v>37635</v>
      </c>
      <c r="F8880" s="141" t="s">
        <v>37636</v>
      </c>
      <c r="I8880" s="141" t="s">
        <v>285</v>
      </c>
      <c r="J8880" s="649">
        <v>285.07</v>
      </c>
    </row>
    <row r="8881" spans="1:10" hidden="1">
      <c r="A8881" s="141" t="s">
        <v>37638</v>
      </c>
      <c r="B8881" s="141" t="str">
        <f t="shared" si="138"/>
        <v>ESTACA PRE-MOLDADA DE CONCRETO ARMADO,CENTRIFUGADA,MEDIDA APARTIR DA COTA DE ARRASAMENTO,EXCLUSIVE EMENDAS,CRAVACAO E TESTACA PRE-MOLDADA DE CONCRETO ARMADO,CENTRIFUGADA,MEDIDA ARANSPORTE DE BATE-ESTACAS,D=42CM,PARA CARGA DE TRABALHO DE COMPRESSAO AXIAL DE ATE 1250KN(125TF).FORNECIMENTOESTACA PRE-MOLDADA DE CONCRETO ARMADO,CENTRIFUGADA,MEDIDA A</v>
      </c>
      <c r="C8881" s="141" t="s">
        <v>37625</v>
      </c>
      <c r="D8881" s="141" t="s">
        <v>37626</v>
      </c>
      <c r="E8881" s="141" t="s">
        <v>37639</v>
      </c>
      <c r="F8881" s="141" t="s">
        <v>37640</v>
      </c>
      <c r="I8881" s="141" t="s">
        <v>285</v>
      </c>
      <c r="J8881" s="649">
        <v>416.89</v>
      </c>
    </row>
    <row r="8882" spans="1:10" hidden="1">
      <c r="A8882" s="141" t="s">
        <v>37641</v>
      </c>
      <c r="B8882" s="141" t="str">
        <f t="shared" si="138"/>
        <v>ESTACA PRE-MOLDADA DE CONCRETO ARMADO,CENTRIFUGADA,MEDIDA APARTIR DA COTA DE ARRASAMENTO,EXCLUSIVE EMENDAS,CRAVACAO E TESTACA PRE-MOLDADA DE CONCRETO ARMADO,CENTRIFUGADA,MEDIDA ARANSPORTE DE BATE-ESTACAS,D=42CM,PARA CARGA DE TRABALHO DE COMPRESSAO AXIAL DE ATE 1250KN(125TF).FORNECIMENTOESTACA PRE-MOLDADA DE CONCRETO ARMADO,CENTRIFUGADA,MEDIDA A</v>
      </c>
      <c r="C8882" s="141" t="s">
        <v>37625</v>
      </c>
      <c r="D8882" s="141" t="s">
        <v>37626</v>
      </c>
      <c r="E8882" s="141" t="s">
        <v>37639</v>
      </c>
      <c r="F8882" s="141" t="s">
        <v>37640</v>
      </c>
      <c r="I8882" s="141" t="s">
        <v>285</v>
      </c>
      <c r="J8882" s="649">
        <v>416.89</v>
      </c>
    </row>
    <row r="8883" spans="1:10" hidden="1">
      <c r="A8883" s="141" t="s">
        <v>37642</v>
      </c>
      <c r="B8883" s="141" t="str">
        <f t="shared" si="138"/>
        <v>ESTACA PRE-MOLDADA DE CONCRETO ARMADO,CENTRIFUGADA,MEDIDA APARTIR DA COTA DE ARRASAMENTO,EXCLUSIVE EMENDAS,CRAVACAO E TESTACA PRE-MOLDADA DE CONCRETO ARMADO,CENTRIFUGADA,MEDIDA ARANSPORTE DE BATE-ESTACAS,D=50CM,PARA CARGA DE TRABALHO DE COMPRESSAO AXIAL DE ATE 1700KN(170TF).FORNECIMENTOESTACA PRE-MOLDADA DE CONCRETO ARMADO,CENTRIFUGADA,MEDIDA A</v>
      </c>
      <c r="C8883" s="141" t="s">
        <v>37625</v>
      </c>
      <c r="D8883" s="141" t="s">
        <v>37626</v>
      </c>
      <c r="E8883" s="141" t="s">
        <v>37643</v>
      </c>
      <c r="F8883" s="141" t="s">
        <v>37644</v>
      </c>
      <c r="I8883" s="141" t="s">
        <v>285</v>
      </c>
      <c r="J8883" s="649">
        <v>536.52</v>
      </c>
    </row>
    <row r="8884" spans="1:10" hidden="1">
      <c r="A8884" s="141" t="s">
        <v>37645</v>
      </c>
      <c r="B8884" s="141" t="str">
        <f t="shared" si="138"/>
        <v>ESTACA PRE-MOLDADA DE CONCRETO ARMADO,CENTRIFUGADA,MEDIDA APARTIR DA COTA DE ARRASAMENTO,EXCLUSIVE EMENDAS,CRAVACAO E TESTACA PRE-MOLDADA DE CONCRETO ARMADO,CENTRIFUGADA,MEDIDA ARANSPORTE DE BATE-ESTACAS,D=50CM,PARA CARGA DE TRABALHO DE COMPRESSAO AXIAL DE ATE 1700KN(170TF).FORNECIMENTOESTACA PRE-MOLDADA DE CONCRETO ARMADO,CENTRIFUGADA,MEDIDA A</v>
      </c>
      <c r="C8884" s="141" t="s">
        <v>37625</v>
      </c>
      <c r="D8884" s="141" t="s">
        <v>37626</v>
      </c>
      <c r="E8884" s="141" t="s">
        <v>37643</v>
      </c>
      <c r="F8884" s="141" t="s">
        <v>37644</v>
      </c>
      <c r="I8884" s="141" t="s">
        <v>285</v>
      </c>
      <c r="J8884" s="649">
        <v>536.52</v>
      </c>
    </row>
    <row r="8885" spans="1:10" hidden="1">
      <c r="A8885" s="141" t="s">
        <v>37646</v>
      </c>
      <c r="B8885" s="141" t="str">
        <f t="shared" si="138"/>
        <v>ESTACA PRE-MOLDADA DE CONCRETO ARMADO,CENTRIFUGADA,MEDIDA APARTIR DA COTA DE ARRASAMENTO,EXCLUSIVE EMENDAS,CRAVACAO E TESTACA PRE-MOLDADA DE CONCRETO ARMADO,CENTRIFUGADA,MEDIDA ARANSPORTE DE BATE-ESTACAS,D=60CM,PARA CARGA DE TRABALHO DE COMPRESSAO AXIAL DE ATE 2350KN(235TF).FORNECIMENTOESTACA PRE-MOLDADA DE CONCRETO ARMADO,CENTRIFUGADA,MEDIDA A</v>
      </c>
      <c r="C8885" s="141" t="s">
        <v>37625</v>
      </c>
      <c r="D8885" s="141" t="s">
        <v>37626</v>
      </c>
      <c r="E8885" s="141" t="s">
        <v>37647</v>
      </c>
      <c r="F8885" s="141" t="s">
        <v>37648</v>
      </c>
      <c r="I8885" s="141" t="s">
        <v>285</v>
      </c>
      <c r="J8885" s="649">
        <v>725.71</v>
      </c>
    </row>
    <row r="8886" spans="1:10" hidden="1">
      <c r="A8886" s="141" t="s">
        <v>37649</v>
      </c>
      <c r="B8886" s="141" t="str">
        <f t="shared" si="138"/>
        <v>ESTACA PRE-MOLDADA DE CONCRETO ARMADO,CENTRIFUGADA,MEDIDA APARTIR DA COTA DE ARRASAMENTO,EXCLUSIVE EMENDAS,CRAVACAO E TESTACA PRE-MOLDADA DE CONCRETO ARMADO,CENTRIFUGADA,MEDIDA ARANSPORTE DE BATE-ESTACAS,D=60CM,PARA CARGA DE TRABALHO DE COMPRESSAO AXIAL DE ATE 2350KN(235TF).FORNECIMENTOESTACA PRE-MOLDADA DE CONCRETO ARMADO,CENTRIFUGADA,MEDIDA A</v>
      </c>
      <c r="C8886" s="141" t="s">
        <v>37625</v>
      </c>
      <c r="D8886" s="141" t="s">
        <v>37626</v>
      </c>
      <c r="E8886" s="141" t="s">
        <v>37647</v>
      </c>
      <c r="F8886" s="141" t="s">
        <v>37648</v>
      </c>
      <c r="I8886" s="141" t="s">
        <v>285</v>
      </c>
      <c r="J8886" s="649">
        <v>725.71</v>
      </c>
    </row>
    <row r="8887" spans="1:10" hidden="1">
      <c r="A8887" s="141" t="s">
        <v>37650</v>
      </c>
      <c r="B8887" s="141" t="str">
        <f t="shared" si="138"/>
        <v>ESTACA PRE-MOLDADA DE CONCRETO ARMADO,CENTRIFUGADA,MEDIDA APARTIR DA COTA DE ARRASAMENTO,EXCLUSIVE EMENDAS,CRAVACAO E TESTACA PRE-MOLDADA DE CONCRETO ARMADO,CENTRIFUGADA,MEDIDA ARANSPORTE DO BATE-ESTACAS,D=70CM,PARA CARGA DE TRABALHO DE COMPRESSAO AXIAL DE ATE 3150KN(315TF).FORNECIMENTOESTACA PRE-MOLDADA DE CONCRETO ARMADO,CENTRIFUGADA,MEDIDA A</v>
      </c>
      <c r="C8887" s="141" t="s">
        <v>37625</v>
      </c>
      <c r="D8887" s="141" t="s">
        <v>37626</v>
      </c>
      <c r="E8887" s="141" t="s">
        <v>37651</v>
      </c>
      <c r="F8887" s="141" t="s">
        <v>37652</v>
      </c>
      <c r="I8887" s="141" t="s">
        <v>285</v>
      </c>
      <c r="J8887" s="649">
        <v>1125.33</v>
      </c>
    </row>
    <row r="8888" spans="1:10" hidden="1">
      <c r="A8888" s="141" t="s">
        <v>37653</v>
      </c>
      <c r="B8888" s="141" t="str">
        <f t="shared" si="138"/>
        <v>ESTACA PRE-MOLDADA DE CONCRETO ARMADO,CENTRIFUGADA,MEDIDA APARTIR DA COTA DE ARRASAMENTO,EXCLUSIVE EMENDAS,CRAVACAO E TESTACA PRE-MOLDADA DE CONCRETO ARMADO,CENTRIFUGADA,MEDIDA ARANSPORTE DO BATE-ESTACAS,D=70CM,PARA CARGA DE TRABALHO DE COMPRESSAO AXIAL DE ATE 3150KN(315TF).FORNECIMENTOESTACA PRE-MOLDADA DE CONCRETO ARMADO,CENTRIFUGADA,MEDIDA A</v>
      </c>
      <c r="C8888" s="141" t="s">
        <v>37625</v>
      </c>
      <c r="D8888" s="141" t="s">
        <v>37626</v>
      </c>
      <c r="E8888" s="141" t="s">
        <v>37651</v>
      </c>
      <c r="F8888" s="141" t="s">
        <v>37652</v>
      </c>
      <c r="I8888" s="141" t="s">
        <v>285</v>
      </c>
      <c r="J8888" s="649">
        <v>1125.33</v>
      </c>
    </row>
    <row r="8889" spans="1:10" hidden="1">
      <c r="A8889" s="141" t="s">
        <v>37654</v>
      </c>
      <c r="B8889" s="141" t="str">
        <f t="shared" si="138"/>
        <v>CRAVACAO DE ESTACA PRE-FABRICADA DE CONCRETO,INCLUSIVE BATE-ESTACAS (VIDE TRANSPORTE NA FAMILIA 04.025),MEDIDA A PARTIRCRAVACAO DE ESTACA PRE-FABRICADA DE CONCRETO,INCLUSIVE BATE-DO NIVEL DE OPERACAO DO BATE-ESTACAS PARA CARGA DE TRABALHODE COMPRESSAO AXIAL DE ATE 250KN (25TF)CRAVACAO DE ESTACA PRE-FABRICADA DE CONCRETO,INCLUSIVE BATE-</v>
      </c>
      <c r="C8889" s="141" t="s">
        <v>37655</v>
      </c>
      <c r="D8889" s="141" t="s">
        <v>37656</v>
      </c>
      <c r="E8889" s="141" t="s">
        <v>37657</v>
      </c>
      <c r="F8889" s="141" t="s">
        <v>37658</v>
      </c>
      <c r="I8889" s="141" t="s">
        <v>285</v>
      </c>
      <c r="J8889" s="649">
        <v>61.8</v>
      </c>
    </row>
    <row r="8890" spans="1:10" hidden="1">
      <c r="A8890" s="141" t="s">
        <v>37659</v>
      </c>
      <c r="B8890" s="141" t="str">
        <f t="shared" si="138"/>
        <v>CRAVACAO DE ESTACA PRE-FABRICADA DE CONCRETO,INCLUSIVE BATE-ESTACAS (VIDE TRANSPORTE NA FAMILIA 04.025),MEDIDA A PARTIRCRAVACAO DE ESTACA PRE-FABRICADA DE CONCRETO,INCLUSIVE BATE-DO NIVEL DE OPERACAO DO BATE-ESTACAS PARA CARGA DE TRABALHODE COMPRESSAO AXIAL DE ATE 250KN (25TF)CRAVACAO DE ESTACA PRE-FABRICADA DE CONCRETO,INCLUSIVE BATE-</v>
      </c>
      <c r="C8890" s="141" t="s">
        <v>37655</v>
      </c>
      <c r="D8890" s="141" t="s">
        <v>37656</v>
      </c>
      <c r="E8890" s="141" t="s">
        <v>37657</v>
      </c>
      <c r="F8890" s="141" t="s">
        <v>37658</v>
      </c>
      <c r="I8890" s="141" t="s">
        <v>285</v>
      </c>
      <c r="J8890" s="649">
        <v>61.8</v>
      </c>
    </row>
    <row r="8891" spans="1:10" hidden="1">
      <c r="A8891" s="141" t="s">
        <v>37660</v>
      </c>
      <c r="B8891" s="141" t="str">
        <f t="shared" si="138"/>
        <v>CRAVACAO DE ESTACA PRE-FABRICADA DE CONCRETO,INCLUSIVE BATE-ESTACAS (VIDE TRANSPORTE NA FAMILIA 04.025),MEDIDA A PARTIRCRAVACAO DE ESTACA PRE-FABRICADA DE CONCRETO,INCLUSIVE BATE-DO NIVEL DE OPERACAO DO BATE-ESTACAS PARA CARGA DE TRABALHODE COMPRESSAO AXIAL DE ATE 350KN(35TF)CRAVACAO DE ESTACA PRE-FABRICADA DE CONCRETO,INCLUSIVE BATE-</v>
      </c>
      <c r="C8891" s="141" t="s">
        <v>37655</v>
      </c>
      <c r="D8891" s="141" t="s">
        <v>37656</v>
      </c>
      <c r="E8891" s="141" t="s">
        <v>37657</v>
      </c>
      <c r="F8891" s="141" t="s">
        <v>37661</v>
      </c>
      <c r="I8891" s="141" t="s">
        <v>285</v>
      </c>
      <c r="J8891" s="649">
        <v>69.010000000000005</v>
      </c>
    </row>
    <row r="8892" spans="1:10" hidden="1">
      <c r="A8892" s="141" t="s">
        <v>37662</v>
      </c>
      <c r="B8892" s="141" t="str">
        <f t="shared" si="138"/>
        <v>CRAVACAO DE ESTACA PRE-FABRICADA DE CONCRETO,INCLUSIVE BATE-ESTACAS (VIDE TRANSPORTE NA FAMILIA 04.025),MEDIDA A PARTIRCRAVACAO DE ESTACA PRE-FABRICADA DE CONCRETO,INCLUSIVE BATE-DO NIVEL DE OPERACAO DO BATE-ESTACAS PARA CARGA DE TRABALHODE COMPRESSAO AXIAL DE ATE 350KN(35TF)CRAVACAO DE ESTACA PRE-FABRICADA DE CONCRETO,INCLUSIVE BATE-</v>
      </c>
      <c r="C8892" s="141" t="s">
        <v>37655</v>
      </c>
      <c r="D8892" s="141" t="s">
        <v>37656</v>
      </c>
      <c r="E8892" s="141" t="s">
        <v>37657</v>
      </c>
      <c r="F8892" s="141" t="s">
        <v>37661</v>
      </c>
      <c r="I8892" s="141" t="s">
        <v>285</v>
      </c>
      <c r="J8892" s="649">
        <v>69.010000000000005</v>
      </c>
    </row>
    <row r="8893" spans="1:10" hidden="1">
      <c r="A8893" s="141" t="s">
        <v>37663</v>
      </c>
      <c r="B8893" s="141" t="str">
        <f t="shared" si="138"/>
        <v>CRAVACAO DE ESTACAS PRE-FABRICADAS DE CONCRETO,INCLUSIVE BATE-ESTACA(VIBE TRANSPORTE NA FAMILIA 04.025),MEDIDA A PARTIRCRAVACAO DE ESTACAS PRE-FABRICADAS DE CONCRETO,INCLUSIVE BATDO NIVEL DE OPERACAO DO BATE-ESTACAS PARA CARGA DE TRABALHODE COMPRESSAO AXIAL DE ATE 450KN(45TF)CRAVACAO DE ESTACAS PRE-FABRICADAS DE CONCRETO,INCLUSIVE BAT</v>
      </c>
      <c r="C8893" s="141" t="s">
        <v>37664</v>
      </c>
      <c r="D8893" s="141" t="s">
        <v>37665</v>
      </c>
      <c r="E8893" s="141" t="s">
        <v>37657</v>
      </c>
      <c r="F8893" s="141" t="s">
        <v>37666</v>
      </c>
      <c r="I8893" s="141" t="s">
        <v>285</v>
      </c>
      <c r="J8893" s="649">
        <v>77.25</v>
      </c>
    </row>
    <row r="8894" spans="1:10" hidden="1">
      <c r="A8894" s="141" t="s">
        <v>37667</v>
      </c>
      <c r="B8894" s="141" t="str">
        <f t="shared" si="138"/>
        <v>CRAVACAO DE ESTACAS PRE-FABRICADAS DE CONCRETO,INCLUSIVE BATE-ESTACA(VIBE TRANSPORTE NA FAMILIA 04.025),MEDIDA A PARTIRCRAVACAO DE ESTACAS PRE-FABRICADAS DE CONCRETO,INCLUSIVE BATDO NIVEL DE OPERACAO DO BATE-ESTACAS PARA CARGA DE TRABALHODE COMPRESSAO AXIAL DE ATE 450KN(45TF)CRAVACAO DE ESTACAS PRE-FABRICADAS DE CONCRETO,INCLUSIVE BAT</v>
      </c>
      <c r="C8894" s="141" t="s">
        <v>37664</v>
      </c>
      <c r="D8894" s="141" t="s">
        <v>37665</v>
      </c>
      <c r="E8894" s="141" t="s">
        <v>37657</v>
      </c>
      <c r="F8894" s="141" t="s">
        <v>37666</v>
      </c>
      <c r="I8894" s="141" t="s">
        <v>285</v>
      </c>
      <c r="J8894" s="649">
        <v>77.25</v>
      </c>
    </row>
    <row r="8895" spans="1:10" hidden="1">
      <c r="A8895" s="141" t="s">
        <v>37668</v>
      </c>
      <c r="B8895" s="141" t="str">
        <f t="shared" si="138"/>
        <v>CRAVACAO DE ESTACA PRE-FABRICADA DE CONCRETO,INCLUSIVE BATE-ESTACAS (VIDE TRANSPORTE NA FAMILIA 04.025),MEDIDA A PARTIRCRAVACAO DE ESTACA PRE-FABRICADA DE CONCRETO,INCLUSIVE BATE-DO NIVEL DE OPERACAO DO BATE-ESTACAS PARA CARGA DE TRABALHODE COMPRESSAO AXIAL DE ATE 600KN (60TF)CRAVACAO DE ESTACA PRE-FABRICADA DE CONCRETO,INCLUSIVE BATE-</v>
      </c>
      <c r="C8895" s="141" t="s">
        <v>37655</v>
      </c>
      <c r="D8895" s="141" t="s">
        <v>37656</v>
      </c>
      <c r="E8895" s="141" t="s">
        <v>37657</v>
      </c>
      <c r="F8895" s="141" t="s">
        <v>37669</v>
      </c>
      <c r="I8895" s="141" t="s">
        <v>285</v>
      </c>
      <c r="J8895" s="649">
        <v>85.49</v>
      </c>
    </row>
    <row r="8896" spans="1:10" hidden="1">
      <c r="A8896" s="141" t="s">
        <v>37670</v>
      </c>
      <c r="B8896" s="141" t="str">
        <f t="shared" si="138"/>
        <v>CRAVACAO DE ESTACA PRE-FABRICADA DE CONCRETO,INCLUSIVE BATE-ESTACAS (VIDE TRANSPORTE NA FAMILIA 04.025),MEDIDA A PARTIRCRAVACAO DE ESTACA PRE-FABRICADA DE CONCRETO,INCLUSIVE BATE-DO NIVEL DE OPERACAO DO BATE-ESTACAS PARA CARGA DE TRABALHODE COMPRESSAO AXIAL DE ATE 600KN (60TF)CRAVACAO DE ESTACA PRE-FABRICADA DE CONCRETO,INCLUSIVE BATE-</v>
      </c>
      <c r="C8896" s="141" t="s">
        <v>37655</v>
      </c>
      <c r="D8896" s="141" t="s">
        <v>37656</v>
      </c>
      <c r="E8896" s="141" t="s">
        <v>37657</v>
      </c>
      <c r="F8896" s="141" t="s">
        <v>37669</v>
      </c>
      <c r="I8896" s="141" t="s">
        <v>285</v>
      </c>
      <c r="J8896" s="649">
        <v>85.49</v>
      </c>
    </row>
    <row r="8897" spans="1:10" hidden="1">
      <c r="A8897" s="141" t="s">
        <v>37671</v>
      </c>
      <c r="B8897" s="141" t="str">
        <f t="shared" si="138"/>
        <v>CRAVACAO DE ESTACA PRE-FABRICADA DE CONCRETO,INCLUSIVE BATE-ESTACAS (VIDE TRANSPORTE NA FAMILIA 04.025),MEDIDA A PARTIRCRAVACAO DE ESTACA PRE-FABRICADA DE CONCRETO,INCLUSIVE BATE-DO NIVEL DE OPERACAO DO BATE-ESTACAS PARA CARGA DE TRABALHODE COMPRESSAO AXIAL DE ATE 750KN (75TF)CRAVACAO DE ESTACA PRE-FABRICADA DE CONCRETO,INCLUSIVE BATE-</v>
      </c>
      <c r="C8897" s="141" t="s">
        <v>37655</v>
      </c>
      <c r="D8897" s="141" t="s">
        <v>37656</v>
      </c>
      <c r="E8897" s="141" t="s">
        <v>37657</v>
      </c>
      <c r="F8897" s="141" t="s">
        <v>37672</v>
      </c>
      <c r="I8897" s="141" t="s">
        <v>285</v>
      </c>
      <c r="J8897" s="649">
        <v>96.82</v>
      </c>
    </row>
    <row r="8898" spans="1:10" hidden="1">
      <c r="A8898" s="141" t="s">
        <v>37673</v>
      </c>
      <c r="B8898" s="141" t="str">
        <f t="shared" si="138"/>
        <v>CRAVACAO DE ESTACA PRE-FABRICADA DE CONCRETO,INCLUSIVE BATE-ESTACAS (VIDE TRANSPORTE NA FAMILIA 04.025),MEDIDA A PARTIRCRAVACAO DE ESTACA PRE-FABRICADA DE CONCRETO,INCLUSIVE BATE-DO NIVEL DE OPERACAO DO BATE-ESTACAS PARA CARGA DE TRABALHODE COMPRESSAO AXIAL DE ATE 750KN (75TF)CRAVACAO DE ESTACA PRE-FABRICADA DE CONCRETO,INCLUSIVE BATE-</v>
      </c>
      <c r="C8898" s="141" t="s">
        <v>37655</v>
      </c>
      <c r="D8898" s="141" t="s">
        <v>37656</v>
      </c>
      <c r="E8898" s="141" t="s">
        <v>37657</v>
      </c>
      <c r="F8898" s="141" t="s">
        <v>37672</v>
      </c>
      <c r="I8898" s="141" t="s">
        <v>285</v>
      </c>
      <c r="J8898" s="649">
        <v>96.82</v>
      </c>
    </row>
    <row r="8899" spans="1:10" hidden="1">
      <c r="A8899" s="141" t="s">
        <v>37674</v>
      </c>
      <c r="B8899" s="141" t="str">
        <f t="shared" ref="B8899:B8962" si="139">C8899&amp;D8899&amp;C8899&amp;E8899&amp;F8899&amp;G8899&amp;H8899&amp;C8899</f>
        <v>CRAVACAO DE ESTACA PRE-FABRICADA DE CONCRETO,INCLUSIVE BATE-ESTACAS (VIDE TRANSPORTE NA FAMILIA 04.025),MEDIDA A PARTIRCRAVACAO DE ESTACA PRE-FABRICADA DE CONCRETO,INCLUSIVE BATE-DO NIVEL DE OPERACAO DO BATE-ESTACAS PARA CARGA DE TRABALHODE COMPRESSAO AXIAL DE ATE 950KN (95TF)CRAVACAO DE ESTACA PRE-FABRICADA DE CONCRETO,INCLUSIVE BATE-</v>
      </c>
      <c r="C8899" s="141" t="s">
        <v>37655</v>
      </c>
      <c r="D8899" s="141" t="s">
        <v>37656</v>
      </c>
      <c r="E8899" s="141" t="s">
        <v>37657</v>
      </c>
      <c r="F8899" s="141" t="s">
        <v>37675</v>
      </c>
      <c r="I8899" s="141" t="s">
        <v>285</v>
      </c>
      <c r="J8899" s="649">
        <v>133.9</v>
      </c>
    </row>
    <row r="8900" spans="1:10" hidden="1">
      <c r="A8900" s="141" t="s">
        <v>37676</v>
      </c>
      <c r="B8900" s="141" t="str">
        <f t="shared" si="139"/>
        <v>CRAVACAO DE ESTACA PRE-FABRICADA DE CONCRETO,INCLUSIVE BATE-ESTACAS (VIDE TRANSPORTE NA FAMILIA 04.025),MEDIDA A PARTIRCRAVACAO DE ESTACA PRE-FABRICADA DE CONCRETO,INCLUSIVE BATE-DO NIVEL DE OPERACAO DO BATE-ESTACAS PARA CARGA DE TRABALHODE COMPRESSAO AXIAL DE ATE 950KN (95TF)CRAVACAO DE ESTACA PRE-FABRICADA DE CONCRETO,INCLUSIVE BATE-</v>
      </c>
      <c r="C8900" s="141" t="s">
        <v>37655</v>
      </c>
      <c r="D8900" s="141" t="s">
        <v>37656</v>
      </c>
      <c r="E8900" s="141" t="s">
        <v>37657</v>
      </c>
      <c r="F8900" s="141" t="s">
        <v>37675</v>
      </c>
      <c r="I8900" s="141" t="s">
        <v>285</v>
      </c>
      <c r="J8900" s="649">
        <v>133.9</v>
      </c>
    </row>
    <row r="8901" spans="1:10" hidden="1">
      <c r="A8901" s="141" t="s">
        <v>37677</v>
      </c>
      <c r="B8901" s="141" t="str">
        <f t="shared" si="139"/>
        <v>CRAVACAO DE ESTACA PRE-FABRICADA DE CONCRETO,INCLUSIVE BATE-ESTACAS (VIDE TRANSPORTE NA FAMILIA 04.025),MEDIDA A PARTIRCRAVACAO DE ESTACA PRE-FABRICADA DE CONCRETO,INCLUSIVE BATE-DO NIVEL DE OPERACAO DO BATE-ESTACAS PARA CARGA DE TRABALHODE COMPRESSAO AXIAL DE ATE 1300KN (130TF)CRAVACAO DE ESTACA PRE-FABRICADA DE CONCRETO,INCLUSIVE BATE-</v>
      </c>
      <c r="C8901" s="141" t="s">
        <v>37655</v>
      </c>
      <c r="D8901" s="141" t="s">
        <v>37656</v>
      </c>
      <c r="E8901" s="141" t="s">
        <v>37657</v>
      </c>
      <c r="F8901" s="141" t="s">
        <v>37678</v>
      </c>
      <c r="I8901" s="141" t="s">
        <v>285</v>
      </c>
      <c r="J8901" s="649">
        <v>164.8</v>
      </c>
    </row>
    <row r="8902" spans="1:10" hidden="1">
      <c r="A8902" s="141" t="s">
        <v>37679</v>
      </c>
      <c r="B8902" s="141" t="str">
        <f t="shared" si="139"/>
        <v>CRAVACAO DE ESTACA PRE-FABRICADA DE CONCRETO,INCLUSIVE BATE-ESTACAS (VIDE TRANSPORTE NA FAMILIA 04.025),MEDIDA A PARTIRCRAVACAO DE ESTACA PRE-FABRICADA DE CONCRETO,INCLUSIVE BATE-DO NIVEL DE OPERACAO DO BATE-ESTACAS PARA CARGA DE TRABALHODE COMPRESSAO AXIAL DE ATE 1300KN (130TF)CRAVACAO DE ESTACA PRE-FABRICADA DE CONCRETO,INCLUSIVE BATE-</v>
      </c>
      <c r="C8902" s="141" t="s">
        <v>37655</v>
      </c>
      <c r="D8902" s="141" t="s">
        <v>37656</v>
      </c>
      <c r="E8902" s="141" t="s">
        <v>37657</v>
      </c>
      <c r="F8902" s="141" t="s">
        <v>37678</v>
      </c>
      <c r="I8902" s="141" t="s">
        <v>285</v>
      </c>
      <c r="J8902" s="649">
        <v>164.8</v>
      </c>
    </row>
    <row r="8903" spans="1:10" hidden="1">
      <c r="A8903" s="141" t="s">
        <v>37680</v>
      </c>
      <c r="B8903" s="141" t="str">
        <f t="shared" si="139"/>
        <v>CRAVACAO DE ESTACA PRE-FABRICADA DE CONCRETO,INCLUSIVE BATE-ESTACAS (VIDE TRANSPORTE NA FAMILIA 04.025),MEDIDA A PARTIRCRAVACAO DE ESTACA PRE-FABRICADA DE CONCRETO,INCLUSIVE BATE-DO NIVEL DE OPERACAO DO BATE-ESTACAS PARA CARGA DE TRABALHODE COMPRESSAO AXIAL DE ATE 1700KN (170TF)CRAVACAO DE ESTACA PRE-FABRICADA DE CONCRETO,INCLUSIVE BATE-</v>
      </c>
      <c r="C8903" s="141" t="s">
        <v>37655</v>
      </c>
      <c r="D8903" s="141" t="s">
        <v>37656</v>
      </c>
      <c r="E8903" s="141" t="s">
        <v>37657</v>
      </c>
      <c r="F8903" s="141" t="s">
        <v>37681</v>
      </c>
      <c r="I8903" s="141" t="s">
        <v>285</v>
      </c>
      <c r="J8903" s="649">
        <v>195.7</v>
      </c>
    </row>
    <row r="8904" spans="1:10" hidden="1">
      <c r="A8904" s="141" t="s">
        <v>37682</v>
      </c>
      <c r="B8904" s="141" t="str">
        <f t="shared" si="139"/>
        <v>CRAVACAO DE ESTACA PRE-FABRICADA DE CONCRETO,INCLUSIVE BATE-ESTACAS (VIDE TRANSPORTE NA FAMILIA 04.025),MEDIDA A PARTIRCRAVACAO DE ESTACA PRE-FABRICADA DE CONCRETO,INCLUSIVE BATE-DO NIVEL DE OPERACAO DO BATE-ESTACAS PARA CARGA DE TRABALHODE COMPRESSAO AXIAL DE ATE 1700KN (170TF)CRAVACAO DE ESTACA PRE-FABRICADA DE CONCRETO,INCLUSIVE BATE-</v>
      </c>
      <c r="C8904" s="141" t="s">
        <v>37655</v>
      </c>
      <c r="D8904" s="141" t="s">
        <v>37656</v>
      </c>
      <c r="E8904" s="141" t="s">
        <v>37657</v>
      </c>
      <c r="F8904" s="141" t="s">
        <v>37681</v>
      </c>
      <c r="I8904" s="141" t="s">
        <v>285</v>
      </c>
      <c r="J8904" s="649">
        <v>195.7</v>
      </c>
    </row>
    <row r="8905" spans="1:10" hidden="1">
      <c r="A8905" s="141" t="s">
        <v>37683</v>
      </c>
      <c r="B8905" s="141" t="str">
        <f t="shared" si="139"/>
        <v>EMENDA METALICA EM ESTACA PRE-FABRICADA,PARA CARGA DE TRABALHO DE COMPRESSAO AXIAL DE ATE 250KN(25TF)EMENDA METALICA EM ESTACA PRE-FABRICADA,PARA CARGA DE TRABALEMENDA METALICA EM ESTACA PRE-FABRICADA,PARA CARGA DE TRABAL</v>
      </c>
      <c r="C8905" s="141" t="s">
        <v>37684</v>
      </c>
      <c r="D8905" s="141" t="s">
        <v>37685</v>
      </c>
      <c r="I8905" s="141" t="s">
        <v>14</v>
      </c>
      <c r="J8905" s="649">
        <v>92.7</v>
      </c>
    </row>
    <row r="8906" spans="1:10" hidden="1">
      <c r="A8906" s="141" t="s">
        <v>37686</v>
      </c>
      <c r="B8906" s="141" t="str">
        <f t="shared" si="139"/>
        <v>EMENDA METALICA EM ESTACA PRE-FABRICADA,PARA CARGA DE TRABALHO DE COMPRESSAO AXIAL DE ATE 250KN(25TF)EMENDA METALICA EM ESTACA PRE-FABRICADA,PARA CARGA DE TRABALEMENDA METALICA EM ESTACA PRE-FABRICADA,PARA CARGA DE TRABAL</v>
      </c>
      <c r="C8906" s="141" t="s">
        <v>37684</v>
      </c>
      <c r="D8906" s="141" t="s">
        <v>37685</v>
      </c>
      <c r="I8906" s="141" t="s">
        <v>14</v>
      </c>
      <c r="J8906" s="649">
        <v>92.7</v>
      </c>
    </row>
    <row r="8907" spans="1:10" hidden="1">
      <c r="A8907" s="141" t="s">
        <v>37687</v>
      </c>
      <c r="B8907" s="141" t="str">
        <f t="shared" si="139"/>
        <v>EMENDA METALICA EM ESTACA PRE-FABRICADA,PARA CARGA DE TRABALHO DE COMPRESSAO AXIAL DE ATE 350KN(35TF)EMENDA METALICA EM ESTACA PRE-FABRICADA,PARA CARGA DE TRABALEMENDA METALICA EM ESTACA PRE-FABRICADA,PARA CARGA DE TRABAL</v>
      </c>
      <c r="C8907" s="141" t="s">
        <v>37684</v>
      </c>
      <c r="D8907" s="141" t="s">
        <v>37688</v>
      </c>
      <c r="I8907" s="141" t="s">
        <v>14</v>
      </c>
      <c r="J8907" s="649">
        <v>92.7</v>
      </c>
    </row>
    <row r="8908" spans="1:10" hidden="1">
      <c r="A8908" s="141" t="s">
        <v>37689</v>
      </c>
      <c r="B8908" s="141" t="str">
        <f t="shared" si="139"/>
        <v>EMENDA METALICA EM ESTACA PRE-FABRICADA,PARA CARGA DE TRABALHO DE COMPRESSAO AXIAL DE ATE 350KN(35TF)EMENDA METALICA EM ESTACA PRE-FABRICADA,PARA CARGA DE TRABALEMENDA METALICA EM ESTACA PRE-FABRICADA,PARA CARGA DE TRABAL</v>
      </c>
      <c r="C8908" s="141" t="s">
        <v>37684</v>
      </c>
      <c r="D8908" s="141" t="s">
        <v>37688</v>
      </c>
      <c r="I8908" s="141" t="s">
        <v>14</v>
      </c>
      <c r="J8908" s="649">
        <v>92.7</v>
      </c>
    </row>
    <row r="8909" spans="1:10" hidden="1">
      <c r="A8909" s="141" t="s">
        <v>37690</v>
      </c>
      <c r="B8909" s="141" t="str">
        <f t="shared" si="139"/>
        <v>EMENDA METALICA EM ESTACA PRE-FABRICADA,PARA CARGA DE TRABALHO DE COMPRESSAO AXIAL DE ATE 450KN(45TF)EMENDA METALICA EM ESTACA PRE-FABRICADA,PARA CARGA DE TRABALEMENDA METALICA EM ESTACA PRE-FABRICADA,PARA CARGA DE TRABAL</v>
      </c>
      <c r="C8909" s="141" t="s">
        <v>37684</v>
      </c>
      <c r="D8909" s="141" t="s">
        <v>37691</v>
      </c>
      <c r="I8909" s="141" t="s">
        <v>14</v>
      </c>
      <c r="J8909" s="649">
        <v>92.7</v>
      </c>
    </row>
    <row r="8910" spans="1:10" hidden="1">
      <c r="A8910" s="141" t="s">
        <v>37692</v>
      </c>
      <c r="B8910" s="141" t="str">
        <f t="shared" si="139"/>
        <v>EMENDA METALICA EM ESTACA PRE-FABRICADA,PARA CARGA DE TRABALHO DE COMPRESSAO AXIAL DE ATE 450KN(45TF)EMENDA METALICA EM ESTACA PRE-FABRICADA,PARA CARGA DE TRABALEMENDA METALICA EM ESTACA PRE-FABRICADA,PARA CARGA DE TRABAL</v>
      </c>
      <c r="C8910" s="141" t="s">
        <v>37684</v>
      </c>
      <c r="D8910" s="141" t="s">
        <v>37691</v>
      </c>
      <c r="I8910" s="141" t="s">
        <v>14</v>
      </c>
      <c r="J8910" s="649">
        <v>92.7</v>
      </c>
    </row>
    <row r="8911" spans="1:10" hidden="1">
      <c r="A8911" s="141" t="s">
        <v>37693</v>
      </c>
      <c r="B8911" s="141" t="str">
        <f t="shared" si="139"/>
        <v>EMENDA METALICA EM ESTACA PRE-FABRICADA,PARA CARGA DE TRABALHO DE COMPRESSAO AXIAL DE ATE 600KN(60TF)EMENDA METALICA EM ESTACA PRE-FABRICADA,PARA CARGA DE TRABALEMENDA METALICA EM ESTACA PRE-FABRICADA,PARA CARGA DE TRABAL</v>
      </c>
      <c r="C8911" s="141" t="s">
        <v>37684</v>
      </c>
      <c r="D8911" s="141" t="s">
        <v>37694</v>
      </c>
      <c r="I8911" s="141" t="s">
        <v>14</v>
      </c>
      <c r="J8911" s="649">
        <v>127.72</v>
      </c>
    </row>
    <row r="8912" spans="1:10" hidden="1">
      <c r="A8912" s="141" t="s">
        <v>37695</v>
      </c>
      <c r="B8912" s="141" t="str">
        <f t="shared" si="139"/>
        <v>EMENDA METALICA EM ESTACA PRE-FABRICADA,PARA CARGA DE TRABALHO DE COMPRESSAO AXIAL DE ATE 600KN(60TF)EMENDA METALICA EM ESTACA PRE-FABRICADA,PARA CARGA DE TRABALEMENDA METALICA EM ESTACA PRE-FABRICADA,PARA CARGA DE TRABAL</v>
      </c>
      <c r="C8912" s="141" t="s">
        <v>37684</v>
      </c>
      <c r="D8912" s="141" t="s">
        <v>37694</v>
      </c>
      <c r="I8912" s="141" t="s">
        <v>14</v>
      </c>
      <c r="J8912" s="649">
        <v>127.72</v>
      </c>
    </row>
    <row r="8913" spans="1:10" hidden="1">
      <c r="A8913" s="141" t="s">
        <v>37696</v>
      </c>
      <c r="B8913" s="141" t="str">
        <f t="shared" si="139"/>
        <v>EMENDA METALICA EM ESTACA PRE-FABRICADA,PARA CARGA DE TRABALHO DE COMPRESSAO AXIAL DE ATE 750KN(75TF)EMENDA METALICA EM ESTACA PRE-FABRICADA,PARA CARGA DE TRABALEMENDA METALICA EM ESTACA PRE-FABRICADA,PARA CARGA DE TRABAL</v>
      </c>
      <c r="C8913" s="141" t="s">
        <v>37684</v>
      </c>
      <c r="D8913" s="141" t="s">
        <v>37697</v>
      </c>
      <c r="I8913" s="141" t="s">
        <v>14</v>
      </c>
      <c r="J8913" s="649">
        <v>144.19999999999999</v>
      </c>
    </row>
    <row r="8914" spans="1:10" hidden="1">
      <c r="A8914" s="141" t="s">
        <v>37698</v>
      </c>
      <c r="B8914" s="141" t="str">
        <f t="shared" si="139"/>
        <v>EMENDA METALICA EM ESTACA PRE-FABRICADA,PARA CARGA DE TRABALHO DE COMPRESSAO AXIAL DE ATE 750KN(75TF)EMENDA METALICA EM ESTACA PRE-FABRICADA,PARA CARGA DE TRABALEMENDA METALICA EM ESTACA PRE-FABRICADA,PARA CARGA DE TRABAL</v>
      </c>
      <c r="C8914" s="141" t="s">
        <v>37684</v>
      </c>
      <c r="D8914" s="141" t="s">
        <v>37697</v>
      </c>
      <c r="I8914" s="141" t="s">
        <v>14</v>
      </c>
      <c r="J8914" s="649">
        <v>144.19999999999999</v>
      </c>
    </row>
    <row r="8915" spans="1:10" hidden="1">
      <c r="A8915" s="141" t="s">
        <v>37699</v>
      </c>
      <c r="B8915" s="141" t="str">
        <f t="shared" si="139"/>
        <v>EMENDA METALICA EM ESTACA PRE-FABRICADA,PARA CARGA DE TRABALHO DE COMPRESSAO AXIAL DE ATE 950KN(95TF)EMENDA METALICA EM ESTACA PRE-FABRICADA,PARA CARGA DE TRABALEMENDA METALICA EM ESTACA PRE-FABRICADA,PARA CARGA DE TRABAL</v>
      </c>
      <c r="C8915" s="141" t="s">
        <v>37684</v>
      </c>
      <c r="D8915" s="141" t="s">
        <v>37700</v>
      </c>
      <c r="I8915" s="141" t="s">
        <v>14</v>
      </c>
      <c r="J8915" s="649">
        <v>200.85</v>
      </c>
    </row>
    <row r="8916" spans="1:10" hidden="1">
      <c r="A8916" s="141" t="s">
        <v>37701</v>
      </c>
      <c r="B8916" s="141" t="str">
        <f t="shared" si="139"/>
        <v>EMENDA METALICA EM ESTACA PRE-FABRICADA,PARA CARGA DE TRABALHO DE COMPRESSAO AXIAL DE ATE 950KN(95TF)EMENDA METALICA EM ESTACA PRE-FABRICADA,PARA CARGA DE TRABALEMENDA METALICA EM ESTACA PRE-FABRICADA,PARA CARGA DE TRABAL</v>
      </c>
      <c r="C8916" s="141" t="s">
        <v>37684</v>
      </c>
      <c r="D8916" s="141" t="s">
        <v>37700</v>
      </c>
      <c r="I8916" s="141" t="s">
        <v>14</v>
      </c>
      <c r="J8916" s="649">
        <v>200.85</v>
      </c>
    </row>
    <row r="8917" spans="1:10" hidden="1">
      <c r="A8917" s="141" t="s">
        <v>37702</v>
      </c>
      <c r="B8917" s="141" t="str">
        <f t="shared" si="139"/>
        <v>EMENDA METALICA EM ESTACA PRE-FABRICADA,PARA CARGA DE TRABALHO DE COMPRESSAO AXIAL DE ATE 1300KN(130TF)EMENDA METALICA EM ESTACA PRE-FABRICADA,PARA CARGA DE TRABALEMENDA METALICA EM ESTACA PRE-FABRICADA,PARA CARGA DE TRABAL</v>
      </c>
      <c r="C8917" s="141" t="s">
        <v>37684</v>
      </c>
      <c r="D8917" s="141" t="s">
        <v>37703</v>
      </c>
      <c r="I8917" s="141" t="s">
        <v>14</v>
      </c>
      <c r="J8917" s="649">
        <v>250</v>
      </c>
    </row>
    <row r="8918" spans="1:10" hidden="1">
      <c r="A8918" s="141" t="s">
        <v>37704</v>
      </c>
      <c r="B8918" s="141" t="str">
        <f t="shared" si="139"/>
        <v>EMENDA METALICA EM ESTACA PRE-FABRICADA,PARA CARGA DE TRABALHO DE COMPRESSAO AXIAL DE ATE 1300KN(130TF)EMENDA METALICA EM ESTACA PRE-FABRICADA,PARA CARGA DE TRABALEMENDA METALICA EM ESTACA PRE-FABRICADA,PARA CARGA DE TRABAL</v>
      </c>
      <c r="C8918" s="141" t="s">
        <v>37684</v>
      </c>
      <c r="D8918" s="141" t="s">
        <v>37703</v>
      </c>
      <c r="I8918" s="141" t="s">
        <v>14</v>
      </c>
      <c r="J8918" s="649">
        <v>250</v>
      </c>
    </row>
    <row r="8919" spans="1:10" hidden="1">
      <c r="A8919" s="141" t="s">
        <v>37705</v>
      </c>
      <c r="B8919" s="141" t="str">
        <f t="shared" si="139"/>
        <v>EMENDA METALICA EM ESTACA PRE-FABRICADA,PARA CARGA DE TRABALHO DE COMPRESSAO AXIAL DE ATE 1700KN(170TF)EMENDA METALICA EM ESTACA PRE-FABRICADA,PARA CARGA DE TRABALEMENDA METALICA EM ESTACA PRE-FABRICADA,PARA CARGA DE TRABAL</v>
      </c>
      <c r="C8919" s="141" t="s">
        <v>37684</v>
      </c>
      <c r="D8919" s="141" t="s">
        <v>37706</v>
      </c>
      <c r="I8919" s="141" t="s">
        <v>14</v>
      </c>
      <c r="J8919" s="649">
        <v>293.55</v>
      </c>
    </row>
    <row r="8920" spans="1:10" hidden="1">
      <c r="A8920" s="141" t="s">
        <v>37707</v>
      </c>
      <c r="B8920" s="141" t="str">
        <f t="shared" si="139"/>
        <v>EMENDA METALICA EM ESTACA PRE-FABRICADA,PARA CARGA DE TRABALHO DE COMPRESSAO AXIAL DE ATE 1700KN(170TF)EMENDA METALICA EM ESTACA PRE-FABRICADA,PARA CARGA DE TRABALEMENDA METALICA EM ESTACA PRE-FABRICADA,PARA CARGA DE TRABAL</v>
      </c>
      <c r="C8920" s="141" t="s">
        <v>37684</v>
      </c>
      <c r="D8920" s="141" t="s">
        <v>37706</v>
      </c>
      <c r="I8920" s="141" t="s">
        <v>14</v>
      </c>
      <c r="J8920" s="649">
        <v>293.55</v>
      </c>
    </row>
    <row r="8921" spans="1:10" hidden="1">
      <c r="A8921" s="141" t="s">
        <v>37708</v>
      </c>
      <c r="B8921" s="141" t="str">
        <f t="shared" si="139"/>
        <v>ESTACA DE CONCRETO ARMADO,MOLDADA NO TERRENO,TIPO "FRANKI STANDARD",COM DIAMETRO DE 350MM,PROFUNDIDADE ATE 16,00M,CAPACIESTACA DE CONCRETO ARMADO,MOLDADA NO TERRENO,TIPO "FRANKI STDADE MEDIA DE CARGA IGUAL A 55T,INCLUSIVE FORNECIMENTO DOS MATERIAIS,CONSIDERANDO O TRECHO CRAVADO E CONCRETADOESTACA DE CONCRETO ARMADO,MOLDADA NO TERRENO,TIPO "FRANKI ST</v>
      </c>
      <c r="C8921" s="141" t="s">
        <v>37709</v>
      </c>
      <c r="D8921" s="141" t="s">
        <v>37710</v>
      </c>
      <c r="E8921" s="141" t="s">
        <v>37711</v>
      </c>
      <c r="F8921" s="141" t="s">
        <v>37712</v>
      </c>
      <c r="I8921" s="141" t="s">
        <v>285</v>
      </c>
      <c r="J8921" s="649">
        <v>349.29</v>
      </c>
    </row>
    <row r="8922" spans="1:10" hidden="1">
      <c r="A8922" s="141" t="s">
        <v>37713</v>
      </c>
      <c r="B8922" s="141" t="str">
        <f t="shared" si="139"/>
        <v>ESTACA DE CONCRETO ARMADO,MOLDADA NO TERRENO,TIPO "FRANKI STANDARD",COM DIAMETRO DE 350MM,PROFUNDIDADE ATE 16,00M,CAPACIESTACA DE CONCRETO ARMADO,MOLDADA NO TERRENO,TIPO "FRANKI STDADE MEDIA DE CARGA IGUAL A 55T,INCLUSIVE FORNECIMENTO DOS MATERIAIS,CONSIDERANDO O TRECHO CRAVADO E CONCRETADOESTACA DE CONCRETO ARMADO,MOLDADA NO TERRENO,TIPO "FRANKI ST</v>
      </c>
      <c r="C8922" s="141" t="s">
        <v>37709</v>
      </c>
      <c r="D8922" s="141" t="s">
        <v>37710</v>
      </c>
      <c r="E8922" s="141" t="s">
        <v>37711</v>
      </c>
      <c r="F8922" s="141" t="s">
        <v>37712</v>
      </c>
      <c r="I8922" s="141" t="s">
        <v>285</v>
      </c>
      <c r="J8922" s="649">
        <v>340.37</v>
      </c>
    </row>
    <row r="8923" spans="1:10" hidden="1">
      <c r="A8923" s="141" t="s">
        <v>37714</v>
      </c>
      <c r="B8923" s="141" t="str">
        <f t="shared" si="139"/>
        <v>ESTACA DE CONCRETO ARMADO,MOLDADA NO TERRENO,TIPO "FRANKI STANDARD",COM DIAMETRO DE 400MM,PROFUNDIDADE ATE 16,00M,CAPACIESTACA DE CONCRETO ARMADO,MOLDADA NO TERRENO,TIPO "FRANKI STDADE MEDIA DE CARGA IGUAL A 70T,INCLUSIVE FORNECIMENTO DOS MATERIAIS,CONSIDERANDO O TRECHO CRAVADO E CONCRETADOESTACA DE CONCRETO ARMADO,MOLDADA NO TERRENO,TIPO "FRANKI ST</v>
      </c>
      <c r="C8923" s="141" t="s">
        <v>37709</v>
      </c>
      <c r="D8923" s="141" t="s">
        <v>37715</v>
      </c>
      <c r="E8923" s="141" t="s">
        <v>37716</v>
      </c>
      <c r="F8923" s="141" t="s">
        <v>37712</v>
      </c>
      <c r="I8923" s="141" t="s">
        <v>285</v>
      </c>
      <c r="J8923" s="649">
        <v>377.97</v>
      </c>
    </row>
    <row r="8924" spans="1:10" hidden="1">
      <c r="A8924" s="141" t="s">
        <v>37717</v>
      </c>
      <c r="B8924" s="141" t="str">
        <f t="shared" si="139"/>
        <v>ESTACA DE CONCRETO ARMADO,MOLDADA NO TERRENO,TIPO "FRANKI STANDARD",COM DIAMETRO DE 400MM,PROFUNDIDADE ATE 16,00M,CAPACIESTACA DE CONCRETO ARMADO,MOLDADA NO TERRENO,TIPO "FRANKI STDADE MEDIA DE CARGA IGUAL A 70T,INCLUSIVE FORNECIMENTO DOS MATERIAIS,CONSIDERANDO O TRECHO CRAVADO E CONCRETADOESTACA DE CONCRETO ARMADO,MOLDADA NO TERRENO,TIPO "FRANKI ST</v>
      </c>
      <c r="C8924" s="141" t="s">
        <v>37709</v>
      </c>
      <c r="D8924" s="141" t="s">
        <v>37715</v>
      </c>
      <c r="E8924" s="141" t="s">
        <v>37716</v>
      </c>
      <c r="F8924" s="141" t="s">
        <v>37712</v>
      </c>
      <c r="I8924" s="141" t="s">
        <v>285</v>
      </c>
      <c r="J8924" s="649">
        <v>368.69</v>
      </c>
    </row>
    <row r="8925" spans="1:10" hidden="1">
      <c r="A8925" s="141" t="s">
        <v>37718</v>
      </c>
      <c r="B8925" s="141" t="str">
        <f t="shared" si="139"/>
        <v>ESTACA DE CONCRETO ARMADO,MOLDADA NO TERRENO,TIPO "FRANKI STANDARD",COM DIAMETRO DE 450MM,PROFUNDIDADE ATE 16,00M,CAPACIESTACA DE CONCRETO ARMADO,MOLDADA NO TERRENO,TIPO "FRANKI STDADE MEDIA DE CARGA IGUAL A 100T,INCLUSIVE FORNECIMENTO DOSMATERIAIS,CONSIDERANDO O TRECHO CRAVADO E CONCRETADOESTACA DE CONCRETO ARMADO,MOLDADA NO TERRENO,TIPO "FRANKI ST</v>
      </c>
      <c r="C8925" s="141" t="s">
        <v>37709</v>
      </c>
      <c r="D8925" s="141" t="s">
        <v>37719</v>
      </c>
      <c r="E8925" s="141" t="s">
        <v>37720</v>
      </c>
      <c r="F8925" s="141" t="s">
        <v>37721</v>
      </c>
      <c r="I8925" s="141" t="s">
        <v>285</v>
      </c>
      <c r="J8925" s="649">
        <v>454.62</v>
      </c>
    </row>
    <row r="8926" spans="1:10" hidden="1">
      <c r="A8926" s="141" t="s">
        <v>37722</v>
      </c>
      <c r="B8926" s="141" t="str">
        <f t="shared" si="139"/>
        <v>ESTACA DE CONCRETO ARMADO,MOLDADA NO TERRENO,TIPO "FRANKI STANDARD",COM DIAMETRO DE 450MM,PROFUNDIDADE ATE 16,00M,CAPACIESTACA DE CONCRETO ARMADO,MOLDADA NO TERRENO,TIPO "FRANKI STDADE MEDIA DE CARGA IGUAL A 100T,INCLUSIVE FORNECIMENTO DOSMATERIAIS,CONSIDERANDO O TRECHO CRAVADO E CONCRETADOESTACA DE CONCRETO ARMADO,MOLDADA NO TERRENO,TIPO "FRANKI ST</v>
      </c>
      <c r="C8926" s="141" t="s">
        <v>37709</v>
      </c>
      <c r="D8926" s="141" t="s">
        <v>37719</v>
      </c>
      <c r="E8926" s="141" t="s">
        <v>37720</v>
      </c>
      <c r="F8926" s="141" t="s">
        <v>37721</v>
      </c>
      <c r="I8926" s="141" t="s">
        <v>285</v>
      </c>
      <c r="J8926" s="649">
        <v>444.58</v>
      </c>
    </row>
    <row r="8927" spans="1:10" hidden="1">
      <c r="A8927" s="141" t="s">
        <v>37723</v>
      </c>
      <c r="B8927" s="141" t="str">
        <f t="shared" si="139"/>
        <v>ESTACA DE CONCRETO ARMADO,MOLDADA NO TERRENO,TIPO "FRANKI STANDARD",COM DIAMETRO DE 520MM,PROFUNDIDADE ATE 16,00M,CAPACIESTACA DE CONCRETO ARMADO,MOLDADA NO TERRENO,TIPO "FRANKI STDADE MEDIA DE CARGA IGUAL A 130T,INCLUSIVE FORNECIMENTO DOSMATERIAIS,CONSIDERANDO O TRECHO CRAVADO E CONCRETADOESTACA DE CONCRETO ARMADO,MOLDADA NO TERRENO,TIPO "FRANKI ST</v>
      </c>
      <c r="C8927" s="141" t="s">
        <v>37709</v>
      </c>
      <c r="D8927" s="141" t="s">
        <v>37724</v>
      </c>
      <c r="E8927" s="141" t="s">
        <v>37725</v>
      </c>
      <c r="F8927" s="141" t="s">
        <v>37721</v>
      </c>
      <c r="I8927" s="141" t="s">
        <v>285</v>
      </c>
      <c r="J8927" s="649">
        <v>534.01</v>
      </c>
    </row>
    <row r="8928" spans="1:10" hidden="1">
      <c r="A8928" s="141" t="s">
        <v>37726</v>
      </c>
      <c r="B8928" s="141" t="str">
        <f t="shared" si="139"/>
        <v>ESTACA DE CONCRETO ARMADO,MOLDADA NO TERRENO,TIPO "FRANKI STANDARD",COM DIAMETRO DE 520MM,PROFUNDIDADE ATE 16,00M,CAPACIESTACA DE CONCRETO ARMADO,MOLDADA NO TERRENO,TIPO "FRANKI STDADE MEDIA DE CARGA IGUAL A 130T,INCLUSIVE FORNECIMENTO DOSMATERIAIS,CONSIDERANDO O TRECHO CRAVADO E CONCRETADOESTACA DE CONCRETO ARMADO,MOLDADA NO TERRENO,TIPO "FRANKI ST</v>
      </c>
      <c r="C8928" s="141" t="s">
        <v>37709</v>
      </c>
      <c r="D8928" s="141" t="s">
        <v>37724</v>
      </c>
      <c r="E8928" s="141" t="s">
        <v>37725</v>
      </c>
      <c r="F8928" s="141" t="s">
        <v>37721</v>
      </c>
      <c r="I8928" s="141" t="s">
        <v>285</v>
      </c>
      <c r="J8928" s="649">
        <v>523.32000000000005</v>
      </c>
    </row>
    <row r="8929" spans="1:10" hidden="1">
      <c r="A8929" s="141" t="s">
        <v>37727</v>
      </c>
      <c r="B8929" s="141" t="str">
        <f t="shared" si="139"/>
        <v>ESTACA DE CONCRETO ARMADO,MOLDADA NO TERRENO,TIPO "FRANKI STANDARD",COM DIAMETRO DE 600MM,PROFUNDIDADE ATE 16,00M,CAPACIESTACA DE CONCRETO ARMADO,MOLDADA NO TERRENO,TIPO "FRANKI STCIDADE MEDIA DE CARGA IGUAL A 170T,INCLUSIVE FORNECIMENTO DOS MATERIAIS,CONSIDERANDO O TRECHO CRAVADO E CONCRETADOESTACA DE CONCRETO ARMADO,MOLDADA NO TERRENO,TIPO "FRANKI ST</v>
      </c>
      <c r="C8929" s="141" t="s">
        <v>37709</v>
      </c>
      <c r="D8929" s="141" t="s">
        <v>37728</v>
      </c>
      <c r="E8929" s="141" t="s">
        <v>37729</v>
      </c>
      <c r="F8929" s="141" t="s">
        <v>37730</v>
      </c>
      <c r="I8929" s="141" t="s">
        <v>285</v>
      </c>
      <c r="J8929" s="649">
        <v>609.33000000000004</v>
      </c>
    </row>
    <row r="8930" spans="1:10" hidden="1">
      <c r="A8930" s="141" t="s">
        <v>37731</v>
      </c>
      <c r="B8930" s="141" t="str">
        <f t="shared" si="139"/>
        <v>ESTACA DE CONCRETO ARMADO,MOLDADA NO TERRENO,TIPO "FRANKI STANDARD",COM DIAMETRO DE 600MM,PROFUNDIDADE ATE 16,00M,CAPACIESTACA DE CONCRETO ARMADO,MOLDADA NO TERRENO,TIPO "FRANKI STCIDADE MEDIA DE CARGA IGUAL A 170T,INCLUSIVE FORNECIMENTO DOS MATERIAIS,CONSIDERANDO O TRECHO CRAVADO E CONCRETADOESTACA DE CONCRETO ARMADO,MOLDADA NO TERRENO,TIPO "FRANKI ST</v>
      </c>
      <c r="C8930" s="141" t="s">
        <v>37709</v>
      </c>
      <c r="D8930" s="141" t="s">
        <v>37728</v>
      </c>
      <c r="E8930" s="141" t="s">
        <v>37729</v>
      </c>
      <c r="F8930" s="141" t="s">
        <v>37730</v>
      </c>
      <c r="I8930" s="141" t="s">
        <v>285</v>
      </c>
      <c r="J8930" s="649">
        <v>596.86</v>
      </c>
    </row>
    <row r="8931" spans="1:10" hidden="1">
      <c r="A8931" s="141" t="s">
        <v>37732</v>
      </c>
      <c r="B8931" s="141" t="str">
        <f t="shared" si="139"/>
        <v>ESTACA DE CONCRETO ARMADO,MOLDADA NO TERRENO,TIPO "FRANKI STANDARD",COM DIAMETRO DE 350MM,PROFUNDIDADE ACIMA DE 16,00M EESTACA DE CONCRETO ARMADO,MOLDADA NO TERRENO,TIPO "FRANKI ST ATE 18,00M,CAPACIDADE MEDIA DE CARGA IGUAL A 55T,INCLUSIVEFORNECIMENTO DOS MATERIAIS,CONSIDERANDO O TRECHO CRAVADO E CONCRETADOESTACA DE CONCRETO ARMADO,MOLDADA NO TERRENO,TIPO "FRANKI ST</v>
      </c>
      <c r="C8931" s="141" t="s">
        <v>37709</v>
      </c>
      <c r="D8931" s="141" t="s">
        <v>37733</v>
      </c>
      <c r="E8931" s="141" t="s">
        <v>37734</v>
      </c>
      <c r="F8931" s="141" t="s">
        <v>37735</v>
      </c>
      <c r="G8931" s="141" t="s">
        <v>37736</v>
      </c>
      <c r="I8931" s="141" t="s">
        <v>285</v>
      </c>
      <c r="J8931" s="649">
        <v>355.03</v>
      </c>
    </row>
    <row r="8932" spans="1:10" hidden="1">
      <c r="A8932" s="141" t="s">
        <v>37737</v>
      </c>
      <c r="B8932" s="141" t="str">
        <f t="shared" si="139"/>
        <v>ESTACA DE CONCRETO ARMADO,MOLDADA NO TERRENO,TIPO "FRANKI STANDARD",COM DIAMETRO DE 350MM,PROFUNDIDADE ACIMA DE 16,00M EESTACA DE CONCRETO ARMADO,MOLDADA NO TERRENO,TIPO "FRANKI ST ATE 18,00M,CAPACIDADE MEDIA DE CARGA IGUAL A 55T,INCLUSIVEFORNECIMENTO DOS MATERIAIS,CONSIDERANDO O TRECHO CRAVADO E CONCRETADOESTACA DE CONCRETO ARMADO,MOLDADA NO TERRENO,TIPO "FRANKI ST</v>
      </c>
      <c r="C8932" s="141" t="s">
        <v>37709</v>
      </c>
      <c r="D8932" s="141" t="s">
        <v>37733</v>
      </c>
      <c r="E8932" s="141" t="s">
        <v>37734</v>
      </c>
      <c r="F8932" s="141" t="s">
        <v>37735</v>
      </c>
      <c r="G8932" s="141" t="s">
        <v>37736</v>
      </c>
      <c r="I8932" s="141" t="s">
        <v>285</v>
      </c>
      <c r="J8932" s="649">
        <v>345.38</v>
      </c>
    </row>
    <row r="8933" spans="1:10" hidden="1">
      <c r="A8933" s="141" t="s">
        <v>37738</v>
      </c>
      <c r="B8933" s="141" t="str">
        <f t="shared" si="139"/>
        <v>ESTACA DE CONCRETO ARMADO,MOLDADA NO TERRENO,TIPO "FRANKI STANDARD",COM DIAMETRO DE 400MM,PROFUNDIDADE ACIMA DE 16,00M EESTACA DE CONCRETO ARMADO,MOLDADA NO TERRENO,TIPO "FRANKI ST ATE 23,00M,CAPACIDADE MEDIA DE CARGA IGUAL A 70T,INCLUSIVEFORNECIMENTO DOS MATERIAIS,CONSIDERANDO O TRECHO CRAVADO E CONCRETADOESTACA DE CONCRETO ARMADO,MOLDADA NO TERRENO,TIPO "FRANKI ST</v>
      </c>
      <c r="C8933" s="141" t="s">
        <v>37709</v>
      </c>
      <c r="D8933" s="141" t="s">
        <v>37739</v>
      </c>
      <c r="E8933" s="141" t="s">
        <v>37740</v>
      </c>
      <c r="F8933" s="141" t="s">
        <v>37735</v>
      </c>
      <c r="G8933" s="141" t="s">
        <v>37736</v>
      </c>
      <c r="I8933" s="141" t="s">
        <v>285</v>
      </c>
      <c r="J8933" s="649">
        <v>383.14</v>
      </c>
    </row>
    <row r="8934" spans="1:10" hidden="1">
      <c r="A8934" s="141" t="s">
        <v>37741</v>
      </c>
      <c r="B8934" s="141" t="str">
        <f t="shared" si="139"/>
        <v>ESTACA DE CONCRETO ARMADO,MOLDADA NO TERRENO,TIPO "FRANKI STANDARD",COM DIAMETRO DE 400MM,PROFUNDIDADE ACIMA DE 16,00M EESTACA DE CONCRETO ARMADO,MOLDADA NO TERRENO,TIPO "FRANKI ST ATE 23,00M,CAPACIDADE MEDIA DE CARGA IGUAL A 70T,INCLUSIVEFORNECIMENTO DOS MATERIAIS,CONSIDERANDO O TRECHO CRAVADO E CONCRETADOESTACA DE CONCRETO ARMADO,MOLDADA NO TERRENO,TIPO "FRANKI ST</v>
      </c>
      <c r="C8934" s="141" t="s">
        <v>37709</v>
      </c>
      <c r="D8934" s="141" t="s">
        <v>37739</v>
      </c>
      <c r="E8934" s="141" t="s">
        <v>37740</v>
      </c>
      <c r="F8934" s="141" t="s">
        <v>37735</v>
      </c>
      <c r="G8934" s="141" t="s">
        <v>37736</v>
      </c>
      <c r="I8934" s="141" t="s">
        <v>285</v>
      </c>
      <c r="J8934" s="649">
        <v>373.17</v>
      </c>
    </row>
    <row r="8935" spans="1:10" hidden="1">
      <c r="A8935" s="141" t="s">
        <v>37742</v>
      </c>
      <c r="B8935" s="141" t="str">
        <f t="shared" si="139"/>
        <v>ESTACA DE CONCRETO ARMADO,MOLDADA NO TERRENO,TIPO "FRANKI STANDARD",COM DIAMETRO DE 450MM,PROFUNDIDADE ACIMA DE 16,00M EESTACA DE CONCRETO ARMADO,MOLDADA NO TERRENO,TIPO "FRANKI STATE 27,00M,CAPACIDADE MEDIA DE CARGA IGUAL A 100T,INCLUSIVEFORNECIMENTO DOS MATERIAIS,CONSIDERANDO O TRECHO CRAVADO E CONCRETADOESTACA DE CONCRETO ARMADO,MOLDADA NO TERRENO,TIPO "FRANKI ST</v>
      </c>
      <c r="C8935" s="141" t="s">
        <v>37709</v>
      </c>
      <c r="D8935" s="141" t="s">
        <v>37743</v>
      </c>
      <c r="E8935" s="141" t="s">
        <v>37744</v>
      </c>
      <c r="F8935" s="141" t="s">
        <v>37735</v>
      </c>
      <c r="G8935" s="141" t="s">
        <v>37736</v>
      </c>
      <c r="I8935" s="141" t="s">
        <v>285</v>
      </c>
      <c r="J8935" s="649">
        <v>460.19</v>
      </c>
    </row>
    <row r="8936" spans="1:10" hidden="1">
      <c r="A8936" s="141" t="s">
        <v>37745</v>
      </c>
      <c r="B8936" s="141" t="str">
        <f t="shared" si="139"/>
        <v>ESTACA DE CONCRETO ARMADO,MOLDADA NO TERRENO,TIPO "FRANKI STANDARD",COM DIAMETRO DE 450MM,PROFUNDIDADE ACIMA DE 16,00M EESTACA DE CONCRETO ARMADO,MOLDADA NO TERRENO,TIPO "FRANKI STATE 27,00M,CAPACIDADE MEDIA DE CARGA IGUAL A 100T,INCLUSIVEFORNECIMENTO DOS MATERIAIS,CONSIDERANDO O TRECHO CRAVADO E CONCRETADOESTACA DE CONCRETO ARMADO,MOLDADA NO TERRENO,TIPO "FRANKI ST</v>
      </c>
      <c r="C8936" s="141" t="s">
        <v>37709</v>
      </c>
      <c r="D8936" s="141" t="s">
        <v>37743</v>
      </c>
      <c r="E8936" s="141" t="s">
        <v>37744</v>
      </c>
      <c r="F8936" s="141" t="s">
        <v>37735</v>
      </c>
      <c r="G8936" s="141" t="s">
        <v>37736</v>
      </c>
      <c r="I8936" s="141" t="s">
        <v>285</v>
      </c>
      <c r="J8936" s="649">
        <v>449.41</v>
      </c>
    </row>
    <row r="8937" spans="1:10" hidden="1">
      <c r="A8937" s="141" t="s">
        <v>37746</v>
      </c>
      <c r="B8937" s="141" t="str">
        <f t="shared" si="139"/>
        <v>ESTACA DE CONCRETO ARMADO,MOLDADA NO TERRENO,TIPO "FRANKI STANDARD",COM DIAMETRO DE 520MM,PROFUNDIDADE ACIMA DE 16,00M EESTACA DE CONCRETO ARMADO,MOLDADA NO TERRENO,TIPO "FRANKI STATE 35,00M,CAPACIDADE MEDIA DE CARGA IGUAL A 130T,INCLUSIVEFORNECIMENTO DOS MATERIAIS,CONSIDERANDO O TRECHO CRAVADO E CONCRETADOESTACA DE CONCRETO ARMADO,MOLDADA NO TERRENO,TIPO "FRANKI ST</v>
      </c>
      <c r="C8937" s="141" t="s">
        <v>37709</v>
      </c>
      <c r="D8937" s="141" t="s">
        <v>37747</v>
      </c>
      <c r="E8937" s="141" t="s">
        <v>37748</v>
      </c>
      <c r="F8937" s="141" t="s">
        <v>37735</v>
      </c>
      <c r="G8937" s="141" t="s">
        <v>37736</v>
      </c>
      <c r="I8937" s="141" t="s">
        <v>285</v>
      </c>
      <c r="J8937" s="649">
        <v>539.99</v>
      </c>
    </row>
    <row r="8938" spans="1:10" hidden="1">
      <c r="A8938" s="141" t="s">
        <v>37749</v>
      </c>
      <c r="B8938" s="141" t="str">
        <f t="shared" si="139"/>
        <v>ESTACA DE CONCRETO ARMADO,MOLDADA NO TERRENO,TIPO "FRANKI STANDARD",COM DIAMETRO DE 520MM,PROFUNDIDADE ACIMA DE 16,00M EESTACA DE CONCRETO ARMADO,MOLDADA NO TERRENO,TIPO "FRANKI STATE 35,00M,CAPACIDADE MEDIA DE CARGA IGUAL A 130T,INCLUSIVEFORNECIMENTO DOS MATERIAIS,CONSIDERANDO O TRECHO CRAVADO E CONCRETADOESTACA DE CONCRETO ARMADO,MOLDADA NO TERRENO,TIPO "FRANKI ST</v>
      </c>
      <c r="C8938" s="141" t="s">
        <v>37709</v>
      </c>
      <c r="D8938" s="141" t="s">
        <v>37747</v>
      </c>
      <c r="E8938" s="141" t="s">
        <v>37748</v>
      </c>
      <c r="F8938" s="141" t="s">
        <v>37735</v>
      </c>
      <c r="G8938" s="141" t="s">
        <v>37736</v>
      </c>
      <c r="I8938" s="141" t="s">
        <v>285</v>
      </c>
      <c r="J8938" s="649">
        <v>528.5</v>
      </c>
    </row>
    <row r="8939" spans="1:10" hidden="1">
      <c r="A8939" s="141" t="s">
        <v>37750</v>
      </c>
      <c r="B8939" s="141" t="str">
        <f t="shared" si="139"/>
        <v>ESTACA DE CONCRETO ARMADO,MOLDADA NO TERRENO,TIPO "FRANKI STANDARD",COM DIAMETRO DE 600MM,PROFUNDIDADE ACIMA DE 16,00M EESTACA DE CONCRETO ARMADO,MOLDADA NO TERRENO,TIPO "FRANKI STATE 35,00M,CAPACIDADE MEDIA DE CARGA IGUAL A 170T,INCLUSIVEFORNECIMENTO DOS MATERIAIS,CONSIDERANDO O TRECHO CRAVADO E CONCRETADOESTACA DE CONCRETO ARMADO,MOLDADA NO TERRENO,TIPO "FRANKI ST</v>
      </c>
      <c r="C8939" s="141" t="s">
        <v>37709</v>
      </c>
      <c r="D8939" s="141" t="s">
        <v>37751</v>
      </c>
      <c r="E8939" s="141" t="s">
        <v>37752</v>
      </c>
      <c r="F8939" s="141" t="s">
        <v>37735</v>
      </c>
      <c r="G8939" s="141" t="s">
        <v>37736</v>
      </c>
      <c r="I8939" s="141" t="s">
        <v>285</v>
      </c>
      <c r="J8939" s="649">
        <v>608.01</v>
      </c>
    </row>
    <row r="8940" spans="1:10" hidden="1">
      <c r="A8940" s="141" t="s">
        <v>37753</v>
      </c>
      <c r="B8940" s="141" t="str">
        <f t="shared" si="139"/>
        <v>ESTACA DE CONCRETO ARMADO,MOLDADA NO TERRENO,TIPO "FRANKI STANDARD",COM DIAMETRO DE 600MM,PROFUNDIDADE ACIMA DE 16,00M EESTACA DE CONCRETO ARMADO,MOLDADA NO TERRENO,TIPO "FRANKI STATE 35,00M,CAPACIDADE MEDIA DE CARGA IGUAL A 170T,INCLUSIVEFORNECIMENTO DOS MATERIAIS,CONSIDERANDO O TRECHO CRAVADO E CONCRETADOESTACA DE CONCRETO ARMADO,MOLDADA NO TERRENO,TIPO "FRANKI ST</v>
      </c>
      <c r="C8940" s="141" t="s">
        <v>37709</v>
      </c>
      <c r="D8940" s="141" t="s">
        <v>37751</v>
      </c>
      <c r="E8940" s="141" t="s">
        <v>37752</v>
      </c>
      <c r="F8940" s="141" t="s">
        <v>37735</v>
      </c>
      <c r="G8940" s="141" t="s">
        <v>37736</v>
      </c>
      <c r="I8940" s="141" t="s">
        <v>285</v>
      </c>
      <c r="J8940" s="649">
        <v>595.36</v>
      </c>
    </row>
    <row r="8941" spans="1:10" hidden="1">
      <c r="A8941" s="141" t="s">
        <v>37754</v>
      </c>
      <c r="B8941" s="141" t="str">
        <f t="shared" si="139"/>
        <v>TRECHO CRAVADO,MAS NAO CONCRETADO(SITUADO ACIMA DA COTA DE ARRASAMENTO),DE TUBULACAO NECESSARIA PARA EXECUCAO DE ESTACATRECHO CRAVADO,MAS NAO CONCRETADO(SITUADO ACIMA DA COTA DE AMOLDADA NO TERRENO,TIPO "FRANKI",COM DIAMETRO DE 350MMTRECHO CRAVADO,MAS NAO CONCRETADO(SITUADO ACIMA DA COTA DE A</v>
      </c>
      <c r="C8941" s="141" t="s">
        <v>37755</v>
      </c>
      <c r="D8941" s="141" t="s">
        <v>37756</v>
      </c>
      <c r="E8941" s="141" t="s">
        <v>37757</v>
      </c>
      <c r="I8941" s="141" t="s">
        <v>285</v>
      </c>
      <c r="J8941" s="649">
        <v>183.73</v>
      </c>
    </row>
    <row r="8942" spans="1:10" hidden="1">
      <c r="A8942" s="141" t="s">
        <v>37758</v>
      </c>
      <c r="B8942" s="141" t="str">
        <f t="shared" si="139"/>
        <v>TRECHO CRAVADO,MAS NAO CONCRETADO(SITUADO ACIMA DA COTA DE ARRASAMENTO),DE TUBULACAO NECESSARIA PARA EXECUCAO DE ESTACATRECHO CRAVADO,MAS NAO CONCRETADO(SITUADO ACIMA DA COTA DE AMOLDADA NO TERRENO,TIPO "FRANKI",COM DIAMETRO DE 350MMTRECHO CRAVADO,MAS NAO CONCRETADO(SITUADO ACIMA DA COTA DE A</v>
      </c>
      <c r="C8942" s="141" t="s">
        <v>37755</v>
      </c>
      <c r="D8942" s="141" t="s">
        <v>37756</v>
      </c>
      <c r="E8942" s="141" t="s">
        <v>37757</v>
      </c>
      <c r="I8942" s="141" t="s">
        <v>285</v>
      </c>
      <c r="J8942" s="649">
        <v>179.29</v>
      </c>
    </row>
    <row r="8943" spans="1:10" hidden="1">
      <c r="A8943" s="141" t="s">
        <v>37759</v>
      </c>
      <c r="B8943" s="141" t="str">
        <f t="shared" si="139"/>
        <v>TRECHO CRAVADO,MAS NAO CONCRETADO(SITUADO ACIMA DA COTA DE ARRASAMENTO),DE TUBULACAO NECESSARIA PARA EXECUCAO DE ESTACATRECHO CRAVADO,MAS NAO CONCRETADO(SITUADO ACIMA DA COTA DE AMOLDADA NO TERRENO,TIPO "FRANKI",COM DIAMETRO DE 400MMTRECHO CRAVADO,MAS NAO CONCRETADO(SITUADO ACIMA DA COTA DE A</v>
      </c>
      <c r="C8943" s="141" t="s">
        <v>37755</v>
      </c>
      <c r="D8943" s="141" t="s">
        <v>37756</v>
      </c>
      <c r="E8943" s="141" t="s">
        <v>37760</v>
      </c>
      <c r="I8943" s="141" t="s">
        <v>285</v>
      </c>
      <c r="J8943" s="649">
        <v>200.62</v>
      </c>
    </row>
    <row r="8944" spans="1:10" hidden="1">
      <c r="A8944" s="141" t="s">
        <v>37761</v>
      </c>
      <c r="B8944" s="141" t="str">
        <f t="shared" si="139"/>
        <v>TRECHO CRAVADO,MAS NAO CONCRETADO(SITUADO ACIMA DA COTA DE ARRASAMENTO),DE TUBULACAO NECESSARIA PARA EXECUCAO DE ESTACATRECHO CRAVADO,MAS NAO CONCRETADO(SITUADO ACIMA DA COTA DE AMOLDADA NO TERRENO,TIPO "FRANKI",COM DIAMETRO DE 400MMTRECHO CRAVADO,MAS NAO CONCRETADO(SITUADO ACIMA DA COTA DE A</v>
      </c>
      <c r="C8944" s="141" t="s">
        <v>37755</v>
      </c>
      <c r="D8944" s="141" t="s">
        <v>37756</v>
      </c>
      <c r="E8944" s="141" t="s">
        <v>37760</v>
      </c>
      <c r="I8944" s="141" t="s">
        <v>285</v>
      </c>
      <c r="J8944" s="649">
        <v>195.97</v>
      </c>
    </row>
    <row r="8945" spans="1:10" hidden="1">
      <c r="A8945" s="141" t="s">
        <v>37762</v>
      </c>
      <c r="B8945" s="141" t="str">
        <f t="shared" si="139"/>
        <v>TRECHO CRAVADO,MAS NAO CONCRETADO(SITUADO ACIMA DA COTA DE ARRASAMENTO),DE TUBULACAO NECESSARIA PARA EXECUCAO DE ESTACATRECHO CRAVADO,MAS NAO CONCRETADO(SITUADO ACIMA DA COTA DE AMOLDADA NO TERRENO,TIPO "FRANKI",COM DIAMETRO DE 450MMTRECHO CRAVADO,MAS NAO CONCRETADO(SITUADO ACIMA DA COTA DE A</v>
      </c>
      <c r="C8945" s="141" t="s">
        <v>37755</v>
      </c>
      <c r="D8945" s="141" t="s">
        <v>37756</v>
      </c>
      <c r="E8945" s="141" t="s">
        <v>37763</v>
      </c>
      <c r="I8945" s="141" t="s">
        <v>285</v>
      </c>
      <c r="J8945" s="649">
        <v>245.44</v>
      </c>
    </row>
    <row r="8946" spans="1:10" hidden="1">
      <c r="A8946" s="141" t="s">
        <v>37764</v>
      </c>
      <c r="B8946" s="141" t="str">
        <f t="shared" si="139"/>
        <v>TRECHO CRAVADO,MAS NAO CONCRETADO(SITUADO ACIMA DA COTA DE ARRASAMENTO),DE TUBULACAO NECESSARIA PARA EXECUCAO DE ESTACATRECHO CRAVADO,MAS NAO CONCRETADO(SITUADO ACIMA DA COTA DE AMOLDADA NO TERRENO,TIPO "FRANKI",COM DIAMETRO DE 450MMTRECHO CRAVADO,MAS NAO CONCRETADO(SITUADO ACIMA DA COTA DE A</v>
      </c>
      <c r="C8946" s="141" t="s">
        <v>37755</v>
      </c>
      <c r="D8946" s="141" t="s">
        <v>37756</v>
      </c>
      <c r="E8946" s="141" t="s">
        <v>37763</v>
      </c>
      <c r="I8946" s="141" t="s">
        <v>285</v>
      </c>
      <c r="J8946" s="649">
        <v>240.41</v>
      </c>
    </row>
    <row r="8947" spans="1:10" hidden="1">
      <c r="A8947" s="141" t="s">
        <v>37765</v>
      </c>
      <c r="B8947" s="141" t="str">
        <f t="shared" si="139"/>
        <v>TRECHO CRAVADO,MAS NAO CONCRETADO(SITUADO ACIMA DA COTA DE ARRASAMENTO),DE TUBULACAO NECESSARIA PARA EXECUCAO DE ESTACATRECHO CRAVADO,MAS NAO CONCRETADO(SITUADO ACIMA DA COTA DE AMOLDADA NO TERRENO,TIPO "FRANKI",COM DIAMETRO DE 520MMTRECHO CRAVADO,MAS NAO CONCRETADO(SITUADO ACIMA DA COTA DE A</v>
      </c>
      <c r="C8947" s="141" t="s">
        <v>37755</v>
      </c>
      <c r="D8947" s="141" t="s">
        <v>37756</v>
      </c>
      <c r="E8947" s="141" t="s">
        <v>37766</v>
      </c>
      <c r="I8947" s="141" t="s">
        <v>285</v>
      </c>
      <c r="J8947" s="649">
        <v>282.49</v>
      </c>
    </row>
    <row r="8948" spans="1:10" hidden="1">
      <c r="A8948" s="141" t="s">
        <v>37767</v>
      </c>
      <c r="B8948" s="141" t="str">
        <f t="shared" si="139"/>
        <v>TRECHO CRAVADO,MAS NAO CONCRETADO(SITUADO ACIMA DA COTA DE ARRASAMENTO),DE TUBULACAO NECESSARIA PARA EXECUCAO DE ESTACATRECHO CRAVADO,MAS NAO CONCRETADO(SITUADO ACIMA DA COTA DE AMOLDADA NO TERRENO,TIPO "FRANKI",COM DIAMETRO DE 520MMTRECHO CRAVADO,MAS NAO CONCRETADO(SITUADO ACIMA DA COTA DE A</v>
      </c>
      <c r="C8948" s="141" t="s">
        <v>37755</v>
      </c>
      <c r="D8948" s="141" t="s">
        <v>37756</v>
      </c>
      <c r="E8948" s="141" t="s">
        <v>37766</v>
      </c>
      <c r="I8948" s="141" t="s">
        <v>285</v>
      </c>
      <c r="J8948" s="649">
        <v>277.16000000000003</v>
      </c>
    </row>
    <row r="8949" spans="1:10" hidden="1">
      <c r="A8949" s="141" t="s">
        <v>37768</v>
      </c>
      <c r="B8949" s="141" t="str">
        <f t="shared" si="139"/>
        <v>TRECHO CRAVADO,MAS NAO CONCRETADO(SITUADO ACIMA DA COTA DE ARRASAMENTO),DE TUBULACAO NECESSARIA PARA EXECUCAO DE ESTACATRECHO CRAVADO,MAS NAO CONCRETADO(SITUADO ACIMA DA COTA DE AMOLDADA NO TERRENO,TIPO "FRANKI",COM DIAMETRO DE 600MMTRECHO CRAVADO,MAS NAO CONCRETADO(SITUADO ACIMA DA COTA DE A</v>
      </c>
      <c r="C8949" s="141" t="s">
        <v>37755</v>
      </c>
      <c r="D8949" s="141" t="s">
        <v>37756</v>
      </c>
      <c r="E8949" s="141" t="s">
        <v>37769</v>
      </c>
      <c r="I8949" s="141" t="s">
        <v>285</v>
      </c>
      <c r="J8949" s="649">
        <v>300.56</v>
      </c>
    </row>
    <row r="8950" spans="1:10" hidden="1">
      <c r="A8950" s="141" t="s">
        <v>37770</v>
      </c>
      <c r="B8950" s="141" t="str">
        <f t="shared" si="139"/>
        <v>TRECHO CRAVADO,MAS NAO CONCRETADO(SITUADO ACIMA DA COTA DE ARRASAMENTO),DE TUBULACAO NECESSARIA PARA EXECUCAO DE ESTACATRECHO CRAVADO,MAS NAO CONCRETADO(SITUADO ACIMA DA COTA DE AMOLDADA NO TERRENO,TIPO "FRANKI",COM DIAMETRO DE 600MMTRECHO CRAVADO,MAS NAO CONCRETADO(SITUADO ACIMA DA COTA DE A</v>
      </c>
      <c r="C8950" s="141" t="s">
        <v>37755</v>
      </c>
      <c r="D8950" s="141" t="s">
        <v>37756</v>
      </c>
      <c r="E8950" s="141" t="s">
        <v>37769</v>
      </c>
      <c r="I8950" s="141" t="s">
        <v>285</v>
      </c>
      <c r="J8950" s="649">
        <v>294.7</v>
      </c>
    </row>
    <row r="8951" spans="1:10" hidden="1">
      <c r="A8951" s="141" t="s">
        <v>37771</v>
      </c>
      <c r="B8951" s="141" t="str">
        <f t="shared" si="139"/>
        <v>BULBO DE ALARGAMENTO PARA ESTACA TIPO "FRANKI",DIAMETRO DE 350MM(ATE 270L)BULBO DE ALARGAMENTO PARA ESTACA TIPO "FRANKI",DIAMETRO DE 3BULBO DE ALARGAMENTO PARA ESTACA TIPO "FRANKI",DIAMETRO DE 3</v>
      </c>
      <c r="C8951" s="141" t="s">
        <v>37772</v>
      </c>
      <c r="D8951" s="141" t="s">
        <v>37773</v>
      </c>
      <c r="I8951" s="141" t="s">
        <v>14</v>
      </c>
      <c r="J8951" s="649">
        <v>349.29</v>
      </c>
    </row>
    <row r="8952" spans="1:10" hidden="1">
      <c r="A8952" s="141" t="s">
        <v>37774</v>
      </c>
      <c r="B8952" s="141" t="str">
        <f t="shared" si="139"/>
        <v>BULBO DE ALARGAMENTO PARA ESTACA TIPO "FRANKI",DIAMETRO DE 350MM(ATE 270L)BULBO DE ALARGAMENTO PARA ESTACA TIPO "FRANKI",DIAMETRO DE 3BULBO DE ALARGAMENTO PARA ESTACA TIPO "FRANKI",DIAMETRO DE 3</v>
      </c>
      <c r="C8952" s="141" t="s">
        <v>37772</v>
      </c>
      <c r="D8952" s="141" t="s">
        <v>37773</v>
      </c>
      <c r="I8952" s="141" t="s">
        <v>14</v>
      </c>
      <c r="J8952" s="649">
        <v>340.37</v>
      </c>
    </row>
    <row r="8953" spans="1:10" hidden="1">
      <c r="A8953" s="141" t="s">
        <v>37775</v>
      </c>
      <c r="B8953" s="141" t="str">
        <f t="shared" si="139"/>
        <v>BULBO DE ALARGAMENTO PARA ESTACA TIPO "FRANKI",DIAMETRO DE 400MM(ATE 360L)BULBO DE ALARGAMENTO PARA ESTACA TIPO "FRANKI",DIAMETRO DE 4BULBO DE ALARGAMENTO PARA ESTACA TIPO "FRANKI",DIAMETRO DE 4</v>
      </c>
      <c r="C8953" s="141" t="s">
        <v>37776</v>
      </c>
      <c r="D8953" s="141" t="s">
        <v>37777</v>
      </c>
      <c r="I8953" s="141" t="s">
        <v>14</v>
      </c>
      <c r="J8953" s="649">
        <v>395.78</v>
      </c>
    </row>
    <row r="8954" spans="1:10" hidden="1">
      <c r="A8954" s="141" t="s">
        <v>37778</v>
      </c>
      <c r="B8954" s="141" t="str">
        <f t="shared" si="139"/>
        <v>BULBO DE ALARGAMENTO PARA ESTACA TIPO "FRANKI",DIAMETRO DE 400MM(ATE 360L)BULBO DE ALARGAMENTO PARA ESTACA TIPO "FRANKI",DIAMETRO DE 4BULBO DE ALARGAMENTO PARA ESTACA TIPO "FRANKI",DIAMETRO DE 4</v>
      </c>
      <c r="C8954" s="141" t="s">
        <v>37776</v>
      </c>
      <c r="D8954" s="141" t="s">
        <v>37777</v>
      </c>
      <c r="I8954" s="141" t="s">
        <v>14</v>
      </c>
      <c r="J8954" s="649">
        <v>385.67</v>
      </c>
    </row>
    <row r="8955" spans="1:10" hidden="1">
      <c r="A8955" s="141" t="s">
        <v>37779</v>
      </c>
      <c r="B8955" s="141" t="str">
        <f t="shared" si="139"/>
        <v>BULBO DE ALARGAMENTO PARA ESTACA TIPO "FRANKI",DIAMETRO DE 450MM(ATE 450L)BULBO DE ALARGAMENTO PARA ESTACA TIPO "FRANKI",DIAMETRO DE 4BULBO DE ALARGAMENTO PARA ESTACA TIPO "FRANKI",DIAMETRO DE 4</v>
      </c>
      <c r="C8955" s="141" t="s">
        <v>37776</v>
      </c>
      <c r="D8955" s="141" t="s">
        <v>37780</v>
      </c>
      <c r="I8955" s="141" t="s">
        <v>14</v>
      </c>
      <c r="J8955" s="649">
        <v>486.9</v>
      </c>
    </row>
    <row r="8956" spans="1:10" hidden="1">
      <c r="A8956" s="141" t="s">
        <v>37781</v>
      </c>
      <c r="B8956" s="141" t="str">
        <f t="shared" si="139"/>
        <v>BULBO DE ALARGAMENTO PARA ESTACA TIPO "FRANKI",DIAMETRO DE 450MM(ATE 450L)BULBO DE ALARGAMENTO PARA ESTACA TIPO "FRANKI",DIAMETRO DE 4BULBO DE ALARGAMENTO PARA ESTACA TIPO "FRANKI",DIAMETRO DE 4</v>
      </c>
      <c r="C8956" s="141" t="s">
        <v>37776</v>
      </c>
      <c r="D8956" s="141" t="s">
        <v>37780</v>
      </c>
      <c r="I8956" s="141" t="s">
        <v>14</v>
      </c>
      <c r="J8956" s="649">
        <v>474.46</v>
      </c>
    </row>
    <row r="8957" spans="1:10" hidden="1">
      <c r="A8957" s="141" t="s">
        <v>37782</v>
      </c>
      <c r="B8957" s="141" t="str">
        <f t="shared" si="139"/>
        <v>BULBO DE ALARGAMENTO PARA ESTACA TIPO "FRANKI",DIAMETRO DE 520MM(ATE 600L)BULBO DE ALARGAMENTO PARA ESTACA TIPO "FRANKI",DIAMETRO DE 5BULBO DE ALARGAMENTO PARA ESTACA TIPO "FRANKI",DIAMETRO DE 5</v>
      </c>
      <c r="C8957" s="141" t="s">
        <v>37783</v>
      </c>
      <c r="D8957" s="141" t="s">
        <v>37784</v>
      </c>
      <c r="I8957" s="141" t="s">
        <v>14</v>
      </c>
      <c r="J8957" s="649">
        <v>586.9</v>
      </c>
    </row>
    <row r="8958" spans="1:10" hidden="1">
      <c r="A8958" s="141" t="s">
        <v>37785</v>
      </c>
      <c r="B8958" s="141" t="str">
        <f t="shared" si="139"/>
        <v>BULBO DE ALARGAMENTO PARA ESTACA TIPO "FRANKI",DIAMETRO DE 520MM(ATE 600L)BULBO DE ALARGAMENTO PARA ESTACA TIPO "FRANKI",DIAMETRO DE 5BULBO DE ALARGAMENTO PARA ESTACA TIPO "FRANKI",DIAMETRO DE 5</v>
      </c>
      <c r="C8958" s="141" t="s">
        <v>37783</v>
      </c>
      <c r="D8958" s="141" t="s">
        <v>37784</v>
      </c>
      <c r="I8958" s="141" t="s">
        <v>14</v>
      </c>
      <c r="J8958" s="649">
        <v>571.91999999999996</v>
      </c>
    </row>
    <row r="8959" spans="1:10" hidden="1">
      <c r="A8959" s="141" t="s">
        <v>37786</v>
      </c>
      <c r="B8959" s="141" t="str">
        <f t="shared" si="139"/>
        <v>BULBO DE ALARGAMENTO PARA ESTACA TIPO "FRANKI",DIAMETRO DE 600MM(ATE 750L)BULBO DE ALARGAMENTO PARA ESTACA TIPO "FRANKI",DIAMETRO DE 6BULBO DE ALARGAMENTO PARA ESTACA TIPO "FRANKI",DIAMETRO DE 6</v>
      </c>
      <c r="C8959" s="141" t="s">
        <v>37787</v>
      </c>
      <c r="D8959" s="141" t="s">
        <v>37788</v>
      </c>
      <c r="I8959" s="141" t="s">
        <v>14</v>
      </c>
      <c r="J8959" s="649">
        <v>699.86</v>
      </c>
    </row>
    <row r="8960" spans="1:10" hidden="1">
      <c r="A8960" s="141" t="s">
        <v>37789</v>
      </c>
      <c r="B8960" s="141" t="str">
        <f t="shared" si="139"/>
        <v>BULBO DE ALARGAMENTO PARA ESTACA TIPO "FRANKI",DIAMETRO DE 600MM(ATE 750L)BULBO DE ALARGAMENTO PARA ESTACA TIPO "FRANKI",DIAMETRO DE 6BULBO DE ALARGAMENTO PARA ESTACA TIPO "FRANKI",DIAMETRO DE 6</v>
      </c>
      <c r="C8960" s="141" t="s">
        <v>37787</v>
      </c>
      <c r="D8960" s="141" t="s">
        <v>37788</v>
      </c>
      <c r="I8960" s="141" t="s">
        <v>14</v>
      </c>
      <c r="J8960" s="649">
        <v>681.99</v>
      </c>
    </row>
    <row r="8961" spans="1:10" hidden="1">
      <c r="A8961" s="141" t="s">
        <v>37790</v>
      </c>
      <c r="B8961" s="141" t="str">
        <f t="shared" si="139"/>
        <v>ESCAVACAO DE FUSTE DE TUBULAO COM CAMISA DE CONCRETO ARMADO,TENDO 1,40M DE DIAMETRO EXTERNO E PLANO DA BASE ATE 4,50M DEESCAVACAO DE FUSTE DE TUBULAO COM CAMISA DE CONCRETO ARMADO, PROFUNDIDADE,A CEU ABERTO EM MATERIAL DE 1ª CATEGORIA,EXCLUSIVE MATERIAL,MAO-DE-OBRA E MATERIAL PARA CONCRETO,FORMAS,ARMACAO,CARGA,TRANSPORTE E DESCARGA DO MATERIAL ESCAVADO E ALARGAMENTO DA BASEESCAVACAO DE FUSTE DE TUBULAO COM CAMISA DE CONCRETO ARMADO,</v>
      </c>
      <c r="C8961" s="141" t="s">
        <v>37791</v>
      </c>
      <c r="D8961" s="141" t="s">
        <v>37792</v>
      </c>
      <c r="E8961" s="141" t="s">
        <v>37793</v>
      </c>
      <c r="F8961" s="141" t="s">
        <v>37794</v>
      </c>
      <c r="G8961" s="141" t="s">
        <v>37795</v>
      </c>
      <c r="H8961" s="141" t="s">
        <v>37796</v>
      </c>
      <c r="I8961" s="141" t="s">
        <v>285</v>
      </c>
      <c r="J8961" s="649">
        <v>246.74</v>
      </c>
    </row>
    <row r="8962" spans="1:10" hidden="1">
      <c r="A8962" s="141" t="s">
        <v>37797</v>
      </c>
      <c r="B8962" s="141" t="str">
        <f t="shared" si="139"/>
        <v>ESCAVACAO DE FUSTE DE TUBULAO COM CAMISA DE CONCRETO ARMADO,TENDO 1,40M DE DIAMETRO EXTERNO E PLANO DA BASE ATE 4,50M DEESCAVACAO DE FUSTE DE TUBULAO COM CAMISA DE CONCRETO ARMADO, PROFUNDIDADE,A CEU ABERTO EM MATERIAL DE 1ª CATEGORIA,EXCLUSIVE MATERIAL,MAO-DE-OBRA E MATERIAL PARA CONCRETO,FORMAS,ARMACAO,CARGA,TRANSPORTE E DESCARGA DO MATERIAL ESCAVADO E ALARGAMENTO DA BASEESCAVACAO DE FUSTE DE TUBULAO COM CAMISA DE CONCRETO ARMADO,</v>
      </c>
      <c r="C8962" s="141" t="s">
        <v>37791</v>
      </c>
      <c r="D8962" s="141" t="s">
        <v>37792</v>
      </c>
      <c r="E8962" s="141" t="s">
        <v>37793</v>
      </c>
      <c r="F8962" s="141" t="s">
        <v>37794</v>
      </c>
      <c r="G8962" s="141" t="s">
        <v>37795</v>
      </c>
      <c r="H8962" s="141" t="s">
        <v>37796</v>
      </c>
      <c r="I8962" s="141" t="s">
        <v>285</v>
      </c>
      <c r="J8962" s="649">
        <v>213.81</v>
      </c>
    </row>
    <row r="8963" spans="1:10" hidden="1">
      <c r="A8963" s="141" t="s">
        <v>37798</v>
      </c>
      <c r="B8963" s="141" t="str">
        <f t="shared" ref="B8963:B9026" si="140">C8963&amp;D8963&amp;C8963&amp;E8963&amp;F8963&amp;G8963&amp;H8963&amp;C8963</f>
        <v>ESCAVACAO DE FUSTE DE TUBULAO COM CAMISA DE CONCRETO ARMADO,TENDO 1,40M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63" s="141" t="s">
        <v>37791</v>
      </c>
      <c r="D8963" s="141" t="s">
        <v>37799</v>
      </c>
      <c r="E8963" s="141" t="s">
        <v>37800</v>
      </c>
      <c r="F8963" s="141" t="s">
        <v>37801</v>
      </c>
      <c r="G8963" s="141" t="s">
        <v>37802</v>
      </c>
      <c r="H8963" s="141" t="s">
        <v>37803</v>
      </c>
      <c r="I8963" s="141" t="s">
        <v>285</v>
      </c>
      <c r="J8963" s="649">
        <v>379.72</v>
      </c>
    </row>
    <row r="8964" spans="1:10" hidden="1">
      <c r="A8964" s="141" t="s">
        <v>37804</v>
      </c>
      <c r="B8964" s="141" t="str">
        <f t="shared" si="140"/>
        <v>ESCAVACAO DE FUSTE DE TUBULAO COM CAMISA DE CONCRETO ARMADO,TENDO 1,40M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64" s="141" t="s">
        <v>37791</v>
      </c>
      <c r="D8964" s="141" t="s">
        <v>37799</v>
      </c>
      <c r="E8964" s="141" t="s">
        <v>37800</v>
      </c>
      <c r="F8964" s="141" t="s">
        <v>37801</v>
      </c>
      <c r="G8964" s="141" t="s">
        <v>37802</v>
      </c>
      <c r="H8964" s="141" t="s">
        <v>37803</v>
      </c>
      <c r="I8964" s="141" t="s">
        <v>285</v>
      </c>
      <c r="J8964" s="649">
        <v>329.04</v>
      </c>
    </row>
    <row r="8965" spans="1:10" hidden="1">
      <c r="A8965" s="141" t="s">
        <v>37805</v>
      </c>
      <c r="B8965" s="141" t="str">
        <f t="shared" si="140"/>
        <v>ESCAVACAO DE FUSTE DE TUBULAO COM CAMISA DE CONCRETO ARMADO,TENDO 1,50M DE DIAMETRO EXTERNO E PLANO DA BASE ATE 4,50M DEESCAVACAO DE FUSTE DE TUBULAO COM CAMISA DE CONCRETO ARMADO, PROFUNDIDADE,A CEU ABERTO EM MATERIAL EM 1ª CATEGORIA,EXCLUSIVE MATERIAL,MAO-DE-OBRA E MATERIAL PARA CONCRETO,FORMAS,ARMACAO,CARGA,TRANSPORTE E DESCARGA DO MATERIAL ESCAVADO E ALARGAMENTO DA BASEESCAVACAO DE FUSTE DE TUBULAO COM CAMISA DE CONCRETO ARMADO,</v>
      </c>
      <c r="C8965" s="141" t="s">
        <v>37791</v>
      </c>
      <c r="D8965" s="141" t="s">
        <v>37806</v>
      </c>
      <c r="E8965" s="141" t="s">
        <v>37807</v>
      </c>
      <c r="F8965" s="141" t="s">
        <v>37794</v>
      </c>
      <c r="G8965" s="141" t="s">
        <v>37795</v>
      </c>
      <c r="H8965" s="141" t="s">
        <v>37796</v>
      </c>
      <c r="I8965" s="141" t="s">
        <v>285</v>
      </c>
      <c r="J8965" s="649">
        <v>284.48</v>
      </c>
    </row>
    <row r="8966" spans="1:10" hidden="1">
      <c r="A8966" s="141" t="s">
        <v>37808</v>
      </c>
      <c r="B8966" s="141" t="str">
        <f t="shared" si="140"/>
        <v>ESCAVACAO DE FUSTE DE TUBULAO COM CAMISA DE CONCRETO ARMADO,TENDO 1,50M DE DIAMETRO EXTERNO E PLANO DA BASE ATE 4,50M DEESCAVACAO DE FUSTE DE TUBULAO COM CAMISA DE CONCRETO ARMADO, PROFUNDIDADE,A CEU ABERTO EM MATERIAL EM 1ª CATEGORIA,EXCLUSIVE MATERIAL,MAO-DE-OBRA E MATERIAL PARA CONCRETO,FORMAS,ARMACAO,CARGA,TRANSPORTE E DESCARGA DO MATERIAL ESCAVADO E ALARGAMENTO DA BASEESCAVACAO DE FUSTE DE TUBULAO COM CAMISA DE CONCRETO ARMADO,</v>
      </c>
      <c r="C8966" s="141" t="s">
        <v>37791</v>
      </c>
      <c r="D8966" s="141" t="s">
        <v>37806</v>
      </c>
      <c r="E8966" s="141" t="s">
        <v>37807</v>
      </c>
      <c r="F8966" s="141" t="s">
        <v>37794</v>
      </c>
      <c r="G8966" s="141" t="s">
        <v>37795</v>
      </c>
      <c r="H8966" s="141" t="s">
        <v>37796</v>
      </c>
      <c r="I8966" s="141" t="s">
        <v>285</v>
      </c>
      <c r="J8966" s="649">
        <v>246.51</v>
      </c>
    </row>
    <row r="8967" spans="1:10" hidden="1">
      <c r="A8967" s="141" t="s">
        <v>37809</v>
      </c>
      <c r="B8967" s="141" t="str">
        <f t="shared" si="140"/>
        <v>ESCAVACAO DE FUSTE DE TUBULAO COM CAMISA DE CONCRETO ARMADO,TENDO 1,50M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67" s="141" t="s">
        <v>37791</v>
      </c>
      <c r="D8967" s="141" t="s">
        <v>37810</v>
      </c>
      <c r="E8967" s="141" t="s">
        <v>37800</v>
      </c>
      <c r="F8967" s="141" t="s">
        <v>37801</v>
      </c>
      <c r="G8967" s="141" t="s">
        <v>37802</v>
      </c>
      <c r="H8967" s="141" t="s">
        <v>37803</v>
      </c>
      <c r="I8967" s="141" t="s">
        <v>285</v>
      </c>
      <c r="J8967" s="649">
        <v>435.27</v>
      </c>
    </row>
    <row r="8968" spans="1:10" hidden="1">
      <c r="A8968" s="141" t="s">
        <v>37811</v>
      </c>
      <c r="B8968" s="141" t="str">
        <f t="shared" si="140"/>
        <v>ESCAVACAO DE FUSTE DE TUBULAO COM CAMISA DE CONCRETO ARMADO,TENDO 1,50M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68" s="141" t="s">
        <v>37791</v>
      </c>
      <c r="D8968" s="141" t="s">
        <v>37810</v>
      </c>
      <c r="E8968" s="141" t="s">
        <v>37800</v>
      </c>
      <c r="F8968" s="141" t="s">
        <v>37801</v>
      </c>
      <c r="G8968" s="141" t="s">
        <v>37802</v>
      </c>
      <c r="H8968" s="141" t="s">
        <v>37803</v>
      </c>
      <c r="I8968" s="141" t="s">
        <v>285</v>
      </c>
      <c r="J8968" s="649">
        <v>377.18</v>
      </c>
    </row>
    <row r="8969" spans="1:10" hidden="1">
      <c r="A8969" s="141" t="s">
        <v>37812</v>
      </c>
      <c r="B8969" s="141" t="str">
        <f t="shared" si="140"/>
        <v>ESCAVACAO DE FUSTE DE TUBULAO COM CAMISA DE CONCRETO ARMADO,TENDO 1,60M DE DIAMETRO EXTERNO E PLANO DA BASE ATE 4,50M DEESCAVACAO DE FUSTE DE TUBULAO COM CAMISA DE CONCRETO ARMADO, PROFUNDIDADE,A CEU ABERTO EM MATERIAL DE 1ª CATEGORIA,EXCLUSIVE MATERIAL,MAO-DE-OBRA E MATERIAL PARA CONCRETO,FORMAS,ARMACAO,CARGA,TRANSPORTE E DESCARGA DO MATERIAL ESCAVADO E ALARGAMENTO DA BASEESCAVACAO DE FUSTE DE TUBULAO COM CAMISA DE CONCRETO ARMADO,</v>
      </c>
      <c r="C8969" s="141" t="s">
        <v>37791</v>
      </c>
      <c r="D8969" s="141" t="s">
        <v>37813</v>
      </c>
      <c r="E8969" s="141" t="s">
        <v>37793</v>
      </c>
      <c r="F8969" s="141" t="s">
        <v>37794</v>
      </c>
      <c r="G8969" s="141" t="s">
        <v>37795</v>
      </c>
      <c r="H8969" s="141" t="s">
        <v>37796</v>
      </c>
      <c r="I8969" s="141" t="s">
        <v>285</v>
      </c>
      <c r="J8969" s="649">
        <v>323.66000000000003</v>
      </c>
    </row>
    <row r="8970" spans="1:10" hidden="1">
      <c r="A8970" s="141" t="s">
        <v>37814</v>
      </c>
      <c r="B8970" s="141" t="str">
        <f t="shared" si="140"/>
        <v>ESCAVACAO DE FUSTE DE TUBULAO COM CAMISA DE CONCRETO ARMADO,TENDO 1,60M DE DIAMETRO EXTERNO E PLANO DA BASE ATE 4,50M DEESCAVACAO DE FUSTE DE TUBULAO COM CAMISA DE CONCRETO ARMADO, PROFUNDIDADE,A CEU ABERTO EM MATERIAL DE 1ª CATEGORIA,EXCLUSIVE MATERIAL,MAO-DE-OBRA E MATERIAL PARA CONCRETO,FORMAS,ARMACAO,CARGA,TRANSPORTE E DESCARGA DO MATERIAL ESCAVADO E ALARGAMENTO DA BASEESCAVACAO DE FUSTE DE TUBULAO COM CAMISA DE CONCRETO ARMADO,</v>
      </c>
      <c r="C8970" s="141" t="s">
        <v>37791</v>
      </c>
      <c r="D8970" s="141" t="s">
        <v>37813</v>
      </c>
      <c r="E8970" s="141" t="s">
        <v>37793</v>
      </c>
      <c r="F8970" s="141" t="s">
        <v>37794</v>
      </c>
      <c r="G8970" s="141" t="s">
        <v>37795</v>
      </c>
      <c r="H8970" s="141" t="s">
        <v>37796</v>
      </c>
      <c r="I8970" s="141" t="s">
        <v>285</v>
      </c>
      <c r="J8970" s="649">
        <v>280.45999999999998</v>
      </c>
    </row>
    <row r="8971" spans="1:10" hidden="1">
      <c r="A8971" s="141" t="s">
        <v>37815</v>
      </c>
      <c r="B8971" s="141" t="str">
        <f t="shared" si="140"/>
        <v>ESCAVACAO DE FUSTE DE TUBULAO COM CAMISA DE CONCRETO ARMADO,TENDO 1,60M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71" s="141" t="s">
        <v>37791</v>
      </c>
      <c r="D8971" s="141" t="s">
        <v>37816</v>
      </c>
      <c r="E8971" s="141" t="s">
        <v>37800</v>
      </c>
      <c r="F8971" s="141" t="s">
        <v>37801</v>
      </c>
      <c r="G8971" s="141" t="s">
        <v>37802</v>
      </c>
      <c r="H8971" s="141" t="s">
        <v>37803</v>
      </c>
      <c r="I8971" s="141" t="s">
        <v>285</v>
      </c>
      <c r="J8971" s="649">
        <v>495.62</v>
      </c>
    </row>
    <row r="8972" spans="1:10" hidden="1">
      <c r="A8972" s="141" t="s">
        <v>37817</v>
      </c>
      <c r="B8972" s="141" t="str">
        <f t="shared" si="140"/>
        <v>ESCAVACAO DE FUSTE DE TUBULAO COM CAMISA DE CONCRETO ARMADO,TENDO 1,60M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72" s="141" t="s">
        <v>37791</v>
      </c>
      <c r="D8972" s="141" t="s">
        <v>37816</v>
      </c>
      <c r="E8972" s="141" t="s">
        <v>37800</v>
      </c>
      <c r="F8972" s="141" t="s">
        <v>37801</v>
      </c>
      <c r="G8972" s="141" t="s">
        <v>37802</v>
      </c>
      <c r="H8972" s="141" t="s">
        <v>37803</v>
      </c>
      <c r="I8972" s="141" t="s">
        <v>285</v>
      </c>
      <c r="J8972" s="649">
        <v>429.47</v>
      </c>
    </row>
    <row r="8973" spans="1:10" hidden="1">
      <c r="A8973" s="141" t="s">
        <v>37818</v>
      </c>
      <c r="B8973" s="141" t="str">
        <f t="shared" si="140"/>
        <v>ESCAVACAO DE FUSTE DE TUBULAO COM CAMISA DE CONCRETO ARMADO,TENDO 1,80M DE DIAMETRO EXTERNO E PLANO DA BASE ATE 4,50M DEESCAVACAO DE FUSTE DE TUBULAO COM CAMISA DE CONCRETO ARMADO, PROFUNDIDADE,A CEU ABERTO EM MATERIAL DE 1ª CATEGORIA,EXCLUSIVE MATERIAL,MAO-DE-OBRA E MATERIAL PARA CONCRETO,FORMAS,ARMACAO,CARGA,TRANSPORTE E DESCARGA DO MATERIAL ESCAVADO E ALARGAMENTO DA BASEESCAVACAO DE FUSTE DE TUBULAO COM CAMISA DE CONCRETO ARMADO,</v>
      </c>
      <c r="C8973" s="141" t="s">
        <v>37791</v>
      </c>
      <c r="D8973" s="141" t="s">
        <v>37819</v>
      </c>
      <c r="E8973" s="141" t="s">
        <v>37793</v>
      </c>
      <c r="F8973" s="141" t="s">
        <v>37794</v>
      </c>
      <c r="G8973" s="141" t="s">
        <v>37795</v>
      </c>
      <c r="H8973" s="141" t="s">
        <v>37796</v>
      </c>
      <c r="I8973" s="141" t="s">
        <v>285</v>
      </c>
      <c r="J8973" s="649">
        <v>410.27</v>
      </c>
    </row>
    <row r="8974" spans="1:10" hidden="1">
      <c r="A8974" s="141" t="s">
        <v>37820</v>
      </c>
      <c r="B8974" s="141" t="str">
        <f t="shared" si="140"/>
        <v>ESCAVACAO DE FUSTE DE TUBULAO COM CAMISA DE CONCRETO ARMADO,TENDO 1,80M DE DIAMETRO EXTERNO E PLANO DA BASE ATE 4,50M DEESCAVACAO DE FUSTE DE TUBULAO COM CAMISA DE CONCRETO ARMADO, PROFUNDIDADE,A CEU ABERTO EM MATERIAL DE 1ª CATEGORIA,EXCLUSIVE MATERIAL,MAO-DE-OBRA E MATERIAL PARA CONCRETO,FORMAS,ARMACAO,CARGA,TRANSPORTE E DESCARGA DO MATERIAL ESCAVADO E ALARGAMENTO DA BASEESCAVACAO DE FUSTE DE TUBULAO COM CAMISA DE CONCRETO ARMADO,</v>
      </c>
      <c r="C8974" s="141" t="s">
        <v>37791</v>
      </c>
      <c r="D8974" s="141" t="s">
        <v>37819</v>
      </c>
      <c r="E8974" s="141" t="s">
        <v>37793</v>
      </c>
      <c r="F8974" s="141" t="s">
        <v>37794</v>
      </c>
      <c r="G8974" s="141" t="s">
        <v>37795</v>
      </c>
      <c r="H8974" s="141" t="s">
        <v>37796</v>
      </c>
      <c r="I8974" s="141" t="s">
        <v>285</v>
      </c>
      <c r="J8974" s="649">
        <v>355.51</v>
      </c>
    </row>
    <row r="8975" spans="1:10" hidden="1">
      <c r="A8975" s="141" t="s">
        <v>37821</v>
      </c>
      <c r="B8975" s="141" t="str">
        <f t="shared" si="140"/>
        <v>ESCAVACAO DE FUSTE DE TUBULAO COM CAMISA DE CONCRETO ARMADO,TENDO 1,80M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75" s="141" t="s">
        <v>37791</v>
      </c>
      <c r="D8975" s="141" t="s">
        <v>37822</v>
      </c>
      <c r="E8975" s="141" t="s">
        <v>37800</v>
      </c>
      <c r="F8975" s="141" t="s">
        <v>37801</v>
      </c>
      <c r="G8975" s="141" t="s">
        <v>37802</v>
      </c>
      <c r="H8975" s="141" t="s">
        <v>37803</v>
      </c>
      <c r="I8975" s="141" t="s">
        <v>285</v>
      </c>
      <c r="J8975" s="649">
        <v>627.36</v>
      </c>
    </row>
    <row r="8976" spans="1:10" hidden="1">
      <c r="A8976" s="141" t="s">
        <v>37823</v>
      </c>
      <c r="B8976" s="141" t="str">
        <f t="shared" si="140"/>
        <v>ESCAVACAO DE FUSTE DE TUBULAO COM CAMISA DE CONCRETO ARMADO,TENDO 1,80M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76" s="141" t="s">
        <v>37791</v>
      </c>
      <c r="D8976" s="141" t="s">
        <v>37822</v>
      </c>
      <c r="E8976" s="141" t="s">
        <v>37800</v>
      </c>
      <c r="F8976" s="141" t="s">
        <v>37801</v>
      </c>
      <c r="G8976" s="141" t="s">
        <v>37802</v>
      </c>
      <c r="H8976" s="141" t="s">
        <v>37803</v>
      </c>
      <c r="I8976" s="141" t="s">
        <v>285</v>
      </c>
      <c r="J8976" s="649">
        <v>543.62</v>
      </c>
    </row>
    <row r="8977" spans="1:10" hidden="1">
      <c r="A8977" s="141" t="s">
        <v>37824</v>
      </c>
      <c r="B8977" s="141" t="str">
        <f t="shared" si="140"/>
        <v>ESCAVACAO DE FUSTE DE TUBULAO COM CAMISA DE CONCRETO ARMADO,TENDO 2,00M DE DIAMETRO EXTERNO E PLANO DA BASE ATE 4,50M DEESCAVACAO DE FUSTE DE TUBULAO COM CAMISA DE CONCRETO ARMADO, PROFUNDIDADE,A CEU ABERTO EM MATERIAL DE 1ª CATEGORIA,EXCLUSIVE MATERIAL,MAO-DE-OBRA E MATERIAL PARA CONCRETO,FORMAS,ARMACAO,CARGA,TRANSPORTE E DESCARGA DO MATERIAL ESCAVADO E ALARGAMENTO DA BASEESCAVACAO DE FUSTE DE TUBULAO COM CAMISA DE CONCRETO ARMADO,</v>
      </c>
      <c r="C8977" s="141" t="s">
        <v>37791</v>
      </c>
      <c r="D8977" s="141" t="s">
        <v>37825</v>
      </c>
      <c r="E8977" s="141" t="s">
        <v>37793</v>
      </c>
      <c r="F8977" s="141" t="s">
        <v>37794</v>
      </c>
      <c r="G8977" s="141" t="s">
        <v>37795</v>
      </c>
      <c r="H8977" s="141" t="s">
        <v>37796</v>
      </c>
      <c r="I8977" s="141" t="s">
        <v>285</v>
      </c>
      <c r="J8977" s="649">
        <v>506.06</v>
      </c>
    </row>
    <row r="8978" spans="1:10" hidden="1">
      <c r="A8978" s="141" t="s">
        <v>37826</v>
      </c>
      <c r="B8978" s="141" t="str">
        <f t="shared" si="140"/>
        <v>ESCAVACAO DE FUSTE DE TUBULAO COM CAMISA DE CONCRETO ARMADO,TENDO 2,00M DE DIAMETRO EXTERNO E PLANO DA BASE ATE 4,50M DEESCAVACAO DE FUSTE DE TUBULAO COM CAMISA DE CONCRETO ARMADO, PROFUNDIDADE,A CEU ABERTO EM MATERIAL DE 1ª CATEGORIA,EXCLUSIVE MATERIAL,MAO-DE-OBRA E MATERIAL PARA CONCRETO,FORMAS,ARMACAO,CARGA,TRANSPORTE E DESCARGA DO MATERIAL ESCAVADO E ALARGAMENTO DA BASEESCAVACAO DE FUSTE DE TUBULAO COM CAMISA DE CONCRETO ARMADO,</v>
      </c>
      <c r="C8978" s="141" t="s">
        <v>37791</v>
      </c>
      <c r="D8978" s="141" t="s">
        <v>37825</v>
      </c>
      <c r="E8978" s="141" t="s">
        <v>37793</v>
      </c>
      <c r="F8978" s="141" t="s">
        <v>37794</v>
      </c>
      <c r="G8978" s="141" t="s">
        <v>37795</v>
      </c>
      <c r="H8978" s="141" t="s">
        <v>37796</v>
      </c>
      <c r="I8978" s="141" t="s">
        <v>285</v>
      </c>
      <c r="J8978" s="649">
        <v>438.52</v>
      </c>
    </row>
    <row r="8979" spans="1:10" hidden="1">
      <c r="A8979" s="141" t="s">
        <v>37827</v>
      </c>
      <c r="B8979" s="141" t="str">
        <f t="shared" si="140"/>
        <v>ESCAVACAO DE FUSTE DE TUBULAO COM CAMISA DE CONCRETO ARMADO,TENDO 2,00M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79" s="141" t="s">
        <v>37791</v>
      </c>
      <c r="D8979" s="141" t="s">
        <v>37828</v>
      </c>
      <c r="E8979" s="141" t="s">
        <v>37800</v>
      </c>
      <c r="F8979" s="141" t="s">
        <v>37801</v>
      </c>
      <c r="G8979" s="141" t="s">
        <v>37802</v>
      </c>
      <c r="H8979" s="141" t="s">
        <v>37803</v>
      </c>
      <c r="I8979" s="141" t="s">
        <v>285</v>
      </c>
      <c r="J8979" s="649">
        <v>774.16</v>
      </c>
    </row>
    <row r="8980" spans="1:10" hidden="1">
      <c r="A8980" s="141" t="s">
        <v>37829</v>
      </c>
      <c r="B8980" s="141" t="str">
        <f t="shared" si="140"/>
        <v>ESCAVACAO DE FUSTE DE TUBULAO COM CAMISA DE CONCRETO ARMADO,TENDO 2,00M DE DIAMETRO EXTERNO E PLANO DA BASE ENTRE 4,50 EESCAVACAO DE FUSTE DE TUBULAO COM CAMISA DE CONCRETO ARMADO, 7,50M DE PROFUNDIDADE,A CEU ABERTO EM MATERIAL DE 1ª CATEGORIA,EXCLUSIVE MATERIAL,MAO-DE-OBRA E MATERIAL PARA CONCRETO,FORMAS,ARMACAO,CARGA,TRANSPORTE E DESCARGA DO MATERIAL ESCAVADO E ALARGAMENTO DA BASEESCAVACAO DE FUSTE DE TUBULAO COM CAMISA DE CONCRETO ARMADO,</v>
      </c>
      <c r="C8980" s="141" t="s">
        <v>37791</v>
      </c>
      <c r="D8980" s="141" t="s">
        <v>37828</v>
      </c>
      <c r="E8980" s="141" t="s">
        <v>37800</v>
      </c>
      <c r="F8980" s="141" t="s">
        <v>37801</v>
      </c>
      <c r="G8980" s="141" t="s">
        <v>37802</v>
      </c>
      <c r="H8980" s="141" t="s">
        <v>37803</v>
      </c>
      <c r="I8980" s="141" t="s">
        <v>285</v>
      </c>
      <c r="J8980" s="649">
        <v>670.83</v>
      </c>
    </row>
    <row r="8981" spans="1:10" hidden="1">
      <c r="A8981" s="141" t="s">
        <v>37830</v>
      </c>
      <c r="B8981" s="141" t="str">
        <f t="shared" si="140"/>
        <v>ESCAVACAO DE FUSTE DE TUBULAO COM CAMISA DE CONCRETO ARMADO,TENDO 1,40M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81" s="141" t="s">
        <v>37791</v>
      </c>
      <c r="D8981" s="141" t="s">
        <v>37792</v>
      </c>
      <c r="E8981" s="141" t="s">
        <v>37831</v>
      </c>
      <c r="F8981" s="141" t="s">
        <v>37794</v>
      </c>
      <c r="G8981" s="141" t="s">
        <v>37795</v>
      </c>
      <c r="H8981" s="141" t="s">
        <v>37796</v>
      </c>
      <c r="I8981" s="141" t="s">
        <v>285</v>
      </c>
      <c r="J8981" s="649">
        <v>345.44</v>
      </c>
    </row>
    <row r="8982" spans="1:10" hidden="1">
      <c r="A8982" s="141" t="s">
        <v>37832</v>
      </c>
      <c r="B8982" s="141" t="str">
        <f t="shared" si="140"/>
        <v>ESCAVACAO DE FUSTE DE TUBULAO COM CAMISA DE CONCRETO ARMADO,TENDO 1,40M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82" s="141" t="s">
        <v>37791</v>
      </c>
      <c r="D8982" s="141" t="s">
        <v>37792</v>
      </c>
      <c r="E8982" s="141" t="s">
        <v>37831</v>
      </c>
      <c r="F8982" s="141" t="s">
        <v>37794</v>
      </c>
      <c r="G8982" s="141" t="s">
        <v>37795</v>
      </c>
      <c r="H8982" s="141" t="s">
        <v>37796</v>
      </c>
      <c r="I8982" s="141" t="s">
        <v>285</v>
      </c>
      <c r="J8982" s="649">
        <v>299.33</v>
      </c>
    </row>
    <row r="8983" spans="1:10" hidden="1">
      <c r="A8983" s="141" t="s">
        <v>37833</v>
      </c>
      <c r="B8983" s="141" t="str">
        <f t="shared" si="140"/>
        <v>ESCAVACAO DE FUSTE DE TUBULAO COM CAMISA DE CONCRETO ARMADO,TENDO 1,40M DE DIAMETRO EXTERNO E PLANO DA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8983" s="141" t="s">
        <v>37791</v>
      </c>
      <c r="D8983" s="141" t="s">
        <v>37799</v>
      </c>
      <c r="E8983" s="141" t="s">
        <v>37834</v>
      </c>
      <c r="F8983" s="141" t="s">
        <v>37801</v>
      </c>
      <c r="G8983" s="141" t="s">
        <v>37802</v>
      </c>
      <c r="H8983" s="141" t="s">
        <v>37803</v>
      </c>
      <c r="I8983" s="141" t="s">
        <v>285</v>
      </c>
      <c r="J8983" s="649">
        <v>691.09</v>
      </c>
    </row>
    <row r="8984" spans="1:10" hidden="1">
      <c r="A8984" s="141" t="s">
        <v>37835</v>
      </c>
      <c r="B8984" s="141" t="str">
        <f t="shared" si="140"/>
        <v>ESCAVACAO DE FUSTE DE TUBULAO COM CAMISA DE CONCRETO ARMADO,TENDO 1,40M DE DIAMETRO EXTERNO E PLANO DA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8984" s="141" t="s">
        <v>37791</v>
      </c>
      <c r="D8984" s="141" t="s">
        <v>37799</v>
      </c>
      <c r="E8984" s="141" t="s">
        <v>37834</v>
      </c>
      <c r="F8984" s="141" t="s">
        <v>37801</v>
      </c>
      <c r="G8984" s="141" t="s">
        <v>37802</v>
      </c>
      <c r="H8984" s="141" t="s">
        <v>37803</v>
      </c>
      <c r="I8984" s="141" t="s">
        <v>285</v>
      </c>
      <c r="J8984" s="649">
        <v>598.85</v>
      </c>
    </row>
    <row r="8985" spans="1:10" hidden="1">
      <c r="A8985" s="141" t="s">
        <v>37836</v>
      </c>
      <c r="B8985" s="141" t="str">
        <f t="shared" si="140"/>
        <v>ESCAVACAO DE FUSTE DE TUBULAO COM CAMISA DE CONCRETO ARMADO,TENDO 1,50M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85" s="141" t="s">
        <v>37791</v>
      </c>
      <c r="D8985" s="141" t="s">
        <v>37806</v>
      </c>
      <c r="E8985" s="141" t="s">
        <v>37831</v>
      </c>
      <c r="F8985" s="141" t="s">
        <v>37794</v>
      </c>
      <c r="G8985" s="141" t="s">
        <v>37795</v>
      </c>
      <c r="H8985" s="141" t="s">
        <v>37796</v>
      </c>
      <c r="I8985" s="141" t="s">
        <v>285</v>
      </c>
      <c r="J8985" s="649">
        <v>398.27</v>
      </c>
    </row>
    <row r="8986" spans="1:10" hidden="1">
      <c r="A8986" s="141" t="s">
        <v>37837</v>
      </c>
      <c r="B8986" s="141" t="str">
        <f t="shared" si="140"/>
        <v>ESCAVACAO DE FUSTE DE TUBULAO COM CAMISA DE CONCRETO ARMADO,TENDO 1,50M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86" s="141" t="s">
        <v>37791</v>
      </c>
      <c r="D8986" s="141" t="s">
        <v>37806</v>
      </c>
      <c r="E8986" s="141" t="s">
        <v>37831</v>
      </c>
      <c r="F8986" s="141" t="s">
        <v>37794</v>
      </c>
      <c r="G8986" s="141" t="s">
        <v>37795</v>
      </c>
      <c r="H8986" s="141" t="s">
        <v>37796</v>
      </c>
      <c r="I8986" s="141" t="s">
        <v>285</v>
      </c>
      <c r="J8986" s="649">
        <v>345.11</v>
      </c>
    </row>
    <row r="8987" spans="1:10" hidden="1">
      <c r="A8987" s="141" t="s">
        <v>37838</v>
      </c>
      <c r="B8987" s="141" t="str">
        <f t="shared" si="140"/>
        <v>ESCAVACAO DE FUSTE DE TUBULAO COM CAMISA DE CONCRETO ARMADO,TENDO 1,50M DE DIAMETRO EXTERNO E PLANO DA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8987" s="141" t="s">
        <v>37791</v>
      </c>
      <c r="D8987" s="141" t="s">
        <v>37810</v>
      </c>
      <c r="E8987" s="141" t="s">
        <v>37834</v>
      </c>
      <c r="F8987" s="141" t="s">
        <v>37801</v>
      </c>
      <c r="G8987" s="141" t="s">
        <v>37802</v>
      </c>
      <c r="H8987" s="141" t="s">
        <v>37803</v>
      </c>
      <c r="I8987" s="141" t="s">
        <v>285</v>
      </c>
      <c r="J8987" s="649">
        <v>792.2</v>
      </c>
    </row>
    <row r="8988" spans="1:10" hidden="1">
      <c r="A8988" s="141" t="s">
        <v>37839</v>
      </c>
      <c r="B8988" s="141" t="str">
        <f t="shared" si="140"/>
        <v>ESCAVACAO DE FUSTE DE TUBULAO COM CAMISA DE CONCRETO ARMADO,TENDO 1,50M DE DIAMETRO EXTERNO E PLANO DA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8988" s="141" t="s">
        <v>37791</v>
      </c>
      <c r="D8988" s="141" t="s">
        <v>37810</v>
      </c>
      <c r="E8988" s="141" t="s">
        <v>37834</v>
      </c>
      <c r="F8988" s="141" t="s">
        <v>37801</v>
      </c>
      <c r="G8988" s="141" t="s">
        <v>37802</v>
      </c>
      <c r="H8988" s="141" t="s">
        <v>37803</v>
      </c>
      <c r="I8988" s="141" t="s">
        <v>285</v>
      </c>
      <c r="J8988" s="649">
        <v>686.47</v>
      </c>
    </row>
    <row r="8989" spans="1:10" hidden="1">
      <c r="A8989" s="141" t="s">
        <v>37840</v>
      </c>
      <c r="B8989" s="141" t="str">
        <f t="shared" si="140"/>
        <v>ESCAVACAO DE FUSTE DE TUBULAO COM CAMISA DE CONCRETO ARMADO,TENDO 1,60M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89" s="141" t="s">
        <v>37791</v>
      </c>
      <c r="D8989" s="141" t="s">
        <v>37813</v>
      </c>
      <c r="E8989" s="141" t="s">
        <v>37831</v>
      </c>
      <c r="F8989" s="141" t="s">
        <v>37794</v>
      </c>
      <c r="G8989" s="141" t="s">
        <v>37795</v>
      </c>
      <c r="H8989" s="141" t="s">
        <v>37796</v>
      </c>
      <c r="I8989" s="141" t="s">
        <v>285</v>
      </c>
      <c r="J8989" s="649">
        <v>453.13</v>
      </c>
    </row>
    <row r="8990" spans="1:10" hidden="1">
      <c r="A8990" s="141" t="s">
        <v>37841</v>
      </c>
      <c r="B8990" s="141" t="str">
        <f t="shared" si="140"/>
        <v>ESCAVACAO DE FUSTE DE TUBULAO COM CAMISA DE CONCRETO ARMADO,TENDO 1,60M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90" s="141" t="s">
        <v>37791</v>
      </c>
      <c r="D8990" s="141" t="s">
        <v>37813</v>
      </c>
      <c r="E8990" s="141" t="s">
        <v>37831</v>
      </c>
      <c r="F8990" s="141" t="s">
        <v>37794</v>
      </c>
      <c r="G8990" s="141" t="s">
        <v>37795</v>
      </c>
      <c r="H8990" s="141" t="s">
        <v>37796</v>
      </c>
      <c r="I8990" s="141" t="s">
        <v>285</v>
      </c>
      <c r="J8990" s="649">
        <v>392.65</v>
      </c>
    </row>
    <row r="8991" spans="1:10" hidden="1">
      <c r="A8991" s="141" t="s">
        <v>37842</v>
      </c>
      <c r="B8991" s="141" t="str">
        <f t="shared" si="140"/>
        <v>ESCAVACAO DE FUSTE DE TUBULAO COM CAMISA DE CONCRETO ARMADO,TENDO 1,60M DE DIAMETRO EXTERNO E PLANO DA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8991" s="141" t="s">
        <v>37791</v>
      </c>
      <c r="D8991" s="141" t="s">
        <v>37816</v>
      </c>
      <c r="E8991" s="141" t="s">
        <v>37834</v>
      </c>
      <c r="F8991" s="141" t="s">
        <v>37801</v>
      </c>
      <c r="G8991" s="141" t="s">
        <v>37802</v>
      </c>
      <c r="H8991" s="141" t="s">
        <v>37803</v>
      </c>
      <c r="I8991" s="141" t="s">
        <v>285</v>
      </c>
      <c r="J8991" s="649">
        <v>902.03</v>
      </c>
    </row>
    <row r="8992" spans="1:10" hidden="1">
      <c r="A8992" s="141" t="s">
        <v>37843</v>
      </c>
      <c r="B8992" s="141" t="str">
        <f t="shared" si="140"/>
        <v>ESCAVACAO DE FUSTE DE TUBULAO COM CAMISA DE CONCRETO ARMADO,TENDO 1,60M DE DIAMETRO EXTERNO E PLANO DA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8992" s="141" t="s">
        <v>37791</v>
      </c>
      <c r="D8992" s="141" t="s">
        <v>37816</v>
      </c>
      <c r="E8992" s="141" t="s">
        <v>37834</v>
      </c>
      <c r="F8992" s="141" t="s">
        <v>37801</v>
      </c>
      <c r="G8992" s="141" t="s">
        <v>37802</v>
      </c>
      <c r="H8992" s="141" t="s">
        <v>37803</v>
      </c>
      <c r="I8992" s="141" t="s">
        <v>285</v>
      </c>
      <c r="J8992" s="649">
        <v>781.64</v>
      </c>
    </row>
    <row r="8993" spans="1:10" hidden="1">
      <c r="A8993" s="141" t="s">
        <v>37844</v>
      </c>
      <c r="B8993" s="141" t="str">
        <f t="shared" si="140"/>
        <v>ESCAVACAO DE FUSTE DE TUBULAO COM CAMISA DE CONCRETO ARMADO,TENDO 1,80M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93" s="141" t="s">
        <v>37791</v>
      </c>
      <c r="D8993" s="141" t="s">
        <v>37819</v>
      </c>
      <c r="E8993" s="141" t="s">
        <v>37831</v>
      </c>
      <c r="F8993" s="141" t="s">
        <v>37794</v>
      </c>
      <c r="G8993" s="141" t="s">
        <v>37795</v>
      </c>
      <c r="H8993" s="141" t="s">
        <v>37796</v>
      </c>
      <c r="I8993" s="141" t="s">
        <v>285</v>
      </c>
      <c r="J8993" s="649">
        <v>574.37</v>
      </c>
    </row>
    <row r="8994" spans="1:10" hidden="1">
      <c r="A8994" s="141" t="s">
        <v>37845</v>
      </c>
      <c r="B8994" s="141" t="str">
        <f t="shared" si="140"/>
        <v>ESCAVACAO DE FUSTE DE TUBULAO COM CAMISA DE CONCRETO ARMADO,TENDO 1,80M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94" s="141" t="s">
        <v>37791</v>
      </c>
      <c r="D8994" s="141" t="s">
        <v>37819</v>
      </c>
      <c r="E8994" s="141" t="s">
        <v>37831</v>
      </c>
      <c r="F8994" s="141" t="s">
        <v>37794</v>
      </c>
      <c r="G8994" s="141" t="s">
        <v>37795</v>
      </c>
      <c r="H8994" s="141" t="s">
        <v>37796</v>
      </c>
      <c r="I8994" s="141" t="s">
        <v>285</v>
      </c>
      <c r="J8994" s="649">
        <v>497.71</v>
      </c>
    </row>
    <row r="8995" spans="1:10" hidden="1">
      <c r="A8995" s="141" t="s">
        <v>37846</v>
      </c>
      <c r="B8995" s="141" t="str">
        <f t="shared" si="140"/>
        <v>ESCAVACAO DE FUSTE DE TUBULAO COM CAMISA DE CONCRETO ARMADO,TENDO 1,80M DE DIAMETRO EXTERNO E PLANO DA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8995" s="141" t="s">
        <v>37791</v>
      </c>
      <c r="D8995" s="141" t="s">
        <v>37822</v>
      </c>
      <c r="E8995" s="141" t="s">
        <v>37834</v>
      </c>
      <c r="F8995" s="141" t="s">
        <v>37801</v>
      </c>
      <c r="G8995" s="141" t="s">
        <v>37802</v>
      </c>
      <c r="H8995" s="141" t="s">
        <v>37803</v>
      </c>
      <c r="I8995" s="141" t="s">
        <v>285</v>
      </c>
      <c r="J8995" s="649">
        <v>1141.79</v>
      </c>
    </row>
    <row r="8996" spans="1:10" hidden="1">
      <c r="A8996" s="141" t="s">
        <v>37847</v>
      </c>
      <c r="B8996" s="141" t="str">
        <f t="shared" si="140"/>
        <v>ESCAVACAO DE FUSTE DE TUBULAO COM CAMISA DE CONCRETO ARMADO,TENDO 1,80M DE DIAMETRO EXTERNO E PLANO DA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8996" s="141" t="s">
        <v>37791</v>
      </c>
      <c r="D8996" s="141" t="s">
        <v>37822</v>
      </c>
      <c r="E8996" s="141" t="s">
        <v>37834</v>
      </c>
      <c r="F8996" s="141" t="s">
        <v>37801</v>
      </c>
      <c r="G8996" s="141" t="s">
        <v>37802</v>
      </c>
      <c r="H8996" s="141" t="s">
        <v>37803</v>
      </c>
      <c r="I8996" s="141" t="s">
        <v>285</v>
      </c>
      <c r="J8996" s="649">
        <v>989.4</v>
      </c>
    </row>
    <row r="8997" spans="1:10" hidden="1">
      <c r="A8997" s="141" t="s">
        <v>37848</v>
      </c>
      <c r="B8997" s="141" t="str">
        <f t="shared" si="140"/>
        <v>ESCAVACAO DE FUSTE DE TUBULAO COM CAMISA DE CONCRETO ARMADO,TENDO 2,00M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97" s="141" t="s">
        <v>37791</v>
      </c>
      <c r="D8997" s="141" t="s">
        <v>37825</v>
      </c>
      <c r="E8997" s="141" t="s">
        <v>37831</v>
      </c>
      <c r="F8997" s="141" t="s">
        <v>37794</v>
      </c>
      <c r="G8997" s="141" t="s">
        <v>37795</v>
      </c>
      <c r="H8997" s="141" t="s">
        <v>37796</v>
      </c>
      <c r="I8997" s="141" t="s">
        <v>285</v>
      </c>
      <c r="J8997" s="649">
        <v>708.49</v>
      </c>
    </row>
    <row r="8998" spans="1:10" hidden="1">
      <c r="A8998" s="141" t="s">
        <v>37849</v>
      </c>
      <c r="B8998" s="141" t="str">
        <f t="shared" si="140"/>
        <v>ESCAVACAO DE FUSTE DE TUBULAO COM CAMISA DE CONCRETO ARMADO,TENDO 2,00M DE DIAMETRO EXTERNO E PLANO DA BASE ATE 4,50M DEESCAVACAO DE FUSTE DE TUBULAO COM CAMISA DE CONCRETO ARMADO, PROFUNDIDADE,A CEU ABERTO EM MATERIAL DE 2ª CATEGORIA,EXCLUSIVE MATERIAL,MAO-DE-OBRA E MATERIAL PARA CONCRETO,FORMAS,ARMACAO,CARGA,TRANSPORTE E DESCARGA DO MATERIAL ESCAVADO E ALARGAMENTO DA BASEESCAVACAO DE FUSTE DE TUBULAO COM CAMISA DE CONCRETO ARMADO,</v>
      </c>
      <c r="C8998" s="141" t="s">
        <v>37791</v>
      </c>
      <c r="D8998" s="141" t="s">
        <v>37825</v>
      </c>
      <c r="E8998" s="141" t="s">
        <v>37831</v>
      </c>
      <c r="F8998" s="141" t="s">
        <v>37794</v>
      </c>
      <c r="G8998" s="141" t="s">
        <v>37795</v>
      </c>
      <c r="H8998" s="141" t="s">
        <v>37796</v>
      </c>
      <c r="I8998" s="141" t="s">
        <v>285</v>
      </c>
      <c r="J8998" s="649">
        <v>613.91999999999996</v>
      </c>
    </row>
    <row r="8999" spans="1:10" hidden="1">
      <c r="A8999" s="141" t="s">
        <v>37850</v>
      </c>
      <c r="B8999" s="141" t="str">
        <f t="shared" si="140"/>
        <v>ESCAVACAO DE FUSTE DE TUBULAO COM CAMISA DE CONCRETO ARMADO,TENDO 2,00M DE DIAMETRO EXTERNO E PLANO DE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8999" s="141" t="s">
        <v>37791</v>
      </c>
      <c r="D8999" s="141" t="s">
        <v>37851</v>
      </c>
      <c r="E8999" s="141" t="s">
        <v>37834</v>
      </c>
      <c r="F8999" s="141" t="s">
        <v>37801</v>
      </c>
      <c r="G8999" s="141" t="s">
        <v>37802</v>
      </c>
      <c r="H8999" s="141" t="s">
        <v>37803</v>
      </c>
      <c r="I8999" s="141" t="s">
        <v>285</v>
      </c>
      <c r="J8999" s="649">
        <v>1408.98</v>
      </c>
    </row>
    <row r="9000" spans="1:10" hidden="1">
      <c r="A9000" s="141" t="s">
        <v>37852</v>
      </c>
      <c r="B9000" s="141" t="str">
        <f t="shared" si="140"/>
        <v>ESCAVACAO DE FUSTE DE TUBULAO COM CAMISA DE CONCRETO ARMADO,TENDO 2,00M DE DIAMETRO EXTERNO E PLANO DE BASE ENTRE 4,50 EESCAVACAO DE FUSTE DE TUBULAO COM CAMISA DE CONCRETO ARMADO, 7,50M DE PROFUNDIDADE,A CEU ABERTO EM MATERIAL DE 2ª CATEGORIA,EXCLUSIVE MATERIAL,MAO-DE-OBRA E MATERIAL PARA CONCRETO,FORMAS,ARMACAO,CARGA,TRANSPORTE E DESCARGA DO MATERIAL ESCAVADO E ALARGAMENTO DA BASEESCAVACAO DE FUSTE DE TUBULAO COM CAMISA DE CONCRETO ARMADO,</v>
      </c>
      <c r="C9000" s="141" t="s">
        <v>37791</v>
      </c>
      <c r="D9000" s="141" t="s">
        <v>37851</v>
      </c>
      <c r="E9000" s="141" t="s">
        <v>37834</v>
      </c>
      <c r="F9000" s="141" t="s">
        <v>37801</v>
      </c>
      <c r="G9000" s="141" t="s">
        <v>37802</v>
      </c>
      <c r="H9000" s="141" t="s">
        <v>37803</v>
      </c>
      <c r="I9000" s="141" t="s">
        <v>285</v>
      </c>
      <c r="J9000" s="649">
        <v>1220.92</v>
      </c>
    </row>
    <row r="9001" spans="1:10" hidden="1">
      <c r="A9001" s="141" t="s">
        <v>37853</v>
      </c>
      <c r="B9001" s="141" t="str">
        <f t="shared" si="140"/>
        <v>ESCAVACAO DE FUSTE DE TUBULAO COM CAMISA DE CONCRETO ARMADO,TENDO 1,40M DE DIAMETRO EXTERNO E PLANO DA BASE ATE 4,50M DEESCAVACAO DE FUSTE DE TUBULAO COM CAMISA DE CONCRETO ARMADO, PROFUNDIDADE,A CEU ABERTO EM MATERIAL DE 3ª CATEGORIA,EXCLUSIVE MATERIAL,MAO-DE-OBRA E MATERIAL PARA CONCRETO,FORMAS,ARMACAO,CARGA,TRANSPORTE E DESCARGA DO MATERIAL ESCAVADO E ALARGAMENTO DA BASEESCAVACAO DE FUSTE DE TUBULAO COM CAMISA DE CONCRETO ARMADO,</v>
      </c>
      <c r="C9001" s="141" t="s">
        <v>37791</v>
      </c>
      <c r="D9001" s="141" t="s">
        <v>37792</v>
      </c>
      <c r="E9001" s="141" t="s">
        <v>37854</v>
      </c>
      <c r="F9001" s="141" t="s">
        <v>37794</v>
      </c>
      <c r="G9001" s="141" t="s">
        <v>37795</v>
      </c>
      <c r="H9001" s="141" t="s">
        <v>37796</v>
      </c>
      <c r="I9001" s="141" t="s">
        <v>285</v>
      </c>
      <c r="J9001" s="649">
        <v>382.45</v>
      </c>
    </row>
    <row r="9002" spans="1:10" hidden="1">
      <c r="A9002" s="141" t="s">
        <v>37855</v>
      </c>
      <c r="B9002" s="141" t="str">
        <f t="shared" si="140"/>
        <v>ESCAVACAO DE FUSTE DE TUBULAO COM CAMISA DE CONCRETO ARMADO,TENDO 1,40M DE DIAMETRO EXTERNO E PLANO DA BASE ATE 4,50M DEESCAVACAO DE FUSTE DE TUBULAO COM CAMISA DE CONCRETO ARMADO, PROFUNDIDADE,A CEU ABERTO EM MATERIAL DE 3ª CATEGORIA,EXCLUSIVE MATERIAL,MAO-DE-OBRA E MATERIAL PARA CONCRETO,FORMAS,ARMACAO,CARGA,TRANSPORTE E DESCARGA DO MATERIAL ESCAVADO E ALARGAMENTO DA BASEESCAVACAO DE FUSTE DE TUBULAO COM CAMISA DE CONCRETO ARMADO,</v>
      </c>
      <c r="C9002" s="141" t="s">
        <v>37791</v>
      </c>
      <c r="D9002" s="141" t="s">
        <v>37792</v>
      </c>
      <c r="E9002" s="141" t="s">
        <v>37854</v>
      </c>
      <c r="F9002" s="141" t="s">
        <v>37794</v>
      </c>
      <c r="G9002" s="141" t="s">
        <v>37795</v>
      </c>
      <c r="H9002" s="141" t="s">
        <v>37796</v>
      </c>
      <c r="I9002" s="141" t="s">
        <v>285</v>
      </c>
      <c r="J9002" s="649">
        <v>331.4</v>
      </c>
    </row>
    <row r="9003" spans="1:10" hidden="1">
      <c r="A9003" s="141" t="s">
        <v>37856</v>
      </c>
      <c r="B9003" s="141" t="str">
        <f t="shared" si="140"/>
        <v>ESCAVACAO DE FUSTE DE TUBULAO COM CAMISA DE CONCERTO ARMADO,TENDO 1,40M DE DIAMETRO EXTERNO E PLANO DA BASE ENTRE 4,50 EESCAVACAO DE FUSTE DE TUBULAO COM CAMISA DE CONCERTO ARMADO, 7,50M DE PROFUNDIDADE,A CEU ABERTO EM MATERIAL DE 3ª CATEGORIA,EXCLUSIVE MATERIAL,MAO-DE-OBRA E MATERIAL PARA CONCRETO,FORMAS,ARMACAO,CARGA,TRANSPORTE E DESCARGA DO MATERIAL ESCAVADO E ALARGAMENTO DA BASEESCAVACAO DE FUSTE DE TUBULAO COM CAMISA DE CONCERTO ARMADO,</v>
      </c>
      <c r="C9003" s="141" t="s">
        <v>37857</v>
      </c>
      <c r="D9003" s="141" t="s">
        <v>37799</v>
      </c>
      <c r="E9003" s="141" t="s">
        <v>37858</v>
      </c>
      <c r="F9003" s="141" t="s">
        <v>37801</v>
      </c>
      <c r="G9003" s="141" t="s">
        <v>37802</v>
      </c>
      <c r="H9003" s="141" t="s">
        <v>37803</v>
      </c>
      <c r="I9003" s="141" t="s">
        <v>285</v>
      </c>
      <c r="J9003" s="649">
        <v>765.14</v>
      </c>
    </row>
    <row r="9004" spans="1:10" hidden="1">
      <c r="A9004" s="141" t="s">
        <v>37859</v>
      </c>
      <c r="B9004" s="141" t="str">
        <f t="shared" si="140"/>
        <v>ESCAVACAO DE FUSTE DE TUBULAO COM CAMISA DE CONCERTO ARMADO,TENDO 1,40M DE DIAMETRO EXTERNO E PLANO DA BASE ENTRE 4,50 EESCAVACAO DE FUSTE DE TUBULAO COM CAMISA DE CONCERTO ARMADO, 7,50M DE PROFUNDIDADE,A CEU ABERTO EM MATERIAL DE 3ª CATEGORIA,EXCLUSIVE MATERIAL,MAO-DE-OBRA E MATERIAL PARA CONCRETO,FORMAS,ARMACAO,CARGA,TRANSPORTE E DESCARGA DO MATERIAL ESCAVADO E ALARGAMENTO DA BASEESCAVACAO DE FUSTE DE TUBULAO COM CAMISA DE CONCERTO ARMADO,</v>
      </c>
      <c r="C9004" s="141" t="s">
        <v>37857</v>
      </c>
      <c r="D9004" s="141" t="s">
        <v>37799</v>
      </c>
      <c r="E9004" s="141" t="s">
        <v>37858</v>
      </c>
      <c r="F9004" s="141" t="s">
        <v>37801</v>
      </c>
      <c r="G9004" s="141" t="s">
        <v>37802</v>
      </c>
      <c r="H9004" s="141" t="s">
        <v>37803</v>
      </c>
      <c r="I9004" s="141" t="s">
        <v>285</v>
      </c>
      <c r="J9004" s="649">
        <v>663.01</v>
      </c>
    </row>
    <row r="9005" spans="1:10" hidden="1">
      <c r="A9005" s="141" t="s">
        <v>37860</v>
      </c>
      <c r="B9005" s="141" t="str">
        <f t="shared" si="140"/>
        <v>ESCAVACAO DE FUSTE DE TUBULAO COM CAMISA DE CONCRETO ARMADO,TENDO 1,50M DE DIAMETRO EXTERNO E PLANO DA BASE ATE 4,50M DEESCAVACAO DE FUSTE DE TUBULAO COM CAMISA DE CONCRETO ARMADO, PROFUNDIDADE,A CEU ABERTO EM MATERIAL DE 3ª CATEGORIA,EXCLUSIVE MATERIAL,MAO-DE-OBRA E MATERIAL PARA CONCRETO,FORMAS,ARMACAO,CARGA,TRANSPORTE E DESCARGA DO MATERIAL ESCAVADO E ALARGAMENTO DA BASEESCAVACAO DE FUSTE DE TUBULAO COM CAMISA DE CONCRETO ARMADO,</v>
      </c>
      <c r="C9005" s="141" t="s">
        <v>37791</v>
      </c>
      <c r="D9005" s="141" t="s">
        <v>37806</v>
      </c>
      <c r="E9005" s="141" t="s">
        <v>37854</v>
      </c>
      <c r="F9005" s="141" t="s">
        <v>37794</v>
      </c>
      <c r="G9005" s="141" t="s">
        <v>37795</v>
      </c>
      <c r="H9005" s="141" t="s">
        <v>37796</v>
      </c>
      <c r="I9005" s="141" t="s">
        <v>285</v>
      </c>
      <c r="J9005" s="649">
        <v>440.94</v>
      </c>
    </row>
    <row r="9006" spans="1:10" hidden="1">
      <c r="A9006" s="141" t="s">
        <v>37861</v>
      </c>
      <c r="B9006" s="141" t="str">
        <f t="shared" si="140"/>
        <v>ESCAVACAO DE FUSTE DE TUBULAO COM CAMISA DE CONCRETO ARMADO,TENDO 1,50M DE DIAMETRO EXTERNO E PLANO DA BASE ATE 4,50M DEESCAVACAO DE FUSTE DE TUBULAO COM CAMISA DE CONCRETO ARMADO, PROFUNDIDADE,A CEU ABERTO EM MATERIAL DE 3ª CATEGORIA,EXCLUSIVE MATERIAL,MAO-DE-OBRA E MATERIAL PARA CONCRETO,FORMAS,ARMACAO,CARGA,TRANSPORTE E DESCARGA DO MATERIAL ESCAVADO E ALARGAMENTO DA BASEESCAVACAO DE FUSTE DE TUBULAO COM CAMISA DE CONCRETO ARMADO,</v>
      </c>
      <c r="C9006" s="141" t="s">
        <v>37791</v>
      </c>
      <c r="D9006" s="141" t="s">
        <v>37806</v>
      </c>
      <c r="E9006" s="141" t="s">
        <v>37854</v>
      </c>
      <c r="F9006" s="141" t="s">
        <v>37794</v>
      </c>
      <c r="G9006" s="141" t="s">
        <v>37795</v>
      </c>
      <c r="H9006" s="141" t="s">
        <v>37796</v>
      </c>
      <c r="I9006" s="141" t="s">
        <v>285</v>
      </c>
      <c r="J9006" s="649">
        <v>382.09</v>
      </c>
    </row>
    <row r="9007" spans="1:10" hidden="1">
      <c r="A9007" s="141" t="s">
        <v>37862</v>
      </c>
      <c r="B9007" s="141" t="str">
        <f t="shared" si="140"/>
        <v>ESCAVACAO DE FUSTE DE TUBULAO COM CAMISA DE CONCRETO ARMADO,TENDO 1,50M DE DIAMETRO EXTERNO E PLANO DA BASE ENTRE 4,50 EESCAVACAO DE FUSTE DE TUBULAO COM CAMISA DE CONCRETO ARMADO, 7,50M DE PROFUNDIDADE,A CEU ABERTO EM MATERIAL DE 3ª CATEGORIA,EXCLUSIVE MATERIAL,MAO-DE-OBRA E MATERIAL PARA CONCRETO,FORMAS,ARMACAO,CARGA,TRANSPORTE E DESCARGA DO MATERIAL ESCAVADO E ALARGAMENTO DA BASEESCAVACAO DE FUSTE DE TUBULAO COM CAMISA DE CONCRETO ARMADO,</v>
      </c>
      <c r="C9007" s="141" t="s">
        <v>37791</v>
      </c>
      <c r="D9007" s="141" t="s">
        <v>37810</v>
      </c>
      <c r="E9007" s="141" t="s">
        <v>37858</v>
      </c>
      <c r="F9007" s="141" t="s">
        <v>37801</v>
      </c>
      <c r="G9007" s="141" t="s">
        <v>37802</v>
      </c>
      <c r="H9007" s="141" t="s">
        <v>37803</v>
      </c>
      <c r="I9007" s="141" t="s">
        <v>285</v>
      </c>
      <c r="J9007" s="649">
        <v>877.08</v>
      </c>
    </row>
    <row r="9008" spans="1:10" hidden="1">
      <c r="A9008" s="141" t="s">
        <v>37863</v>
      </c>
      <c r="B9008" s="141" t="str">
        <f t="shared" si="140"/>
        <v>ESCAVACAO DE FUSTE DE TUBULAO COM CAMISA DE CONCRETO ARMADO,TENDO 1,50M DE DIAMETRO EXTERNO E PLANO DA BASE ENTRE 4,50 EESCAVACAO DE FUSTE DE TUBULAO COM CAMISA DE CONCRETO ARMADO, 7,50M DE PROFUNDIDADE,A CEU ABERTO EM MATERIAL DE 3ª CATEGORIA,EXCLUSIVE MATERIAL,MAO-DE-OBRA E MATERIAL PARA CONCRETO,FORMAS,ARMACAO,CARGA,TRANSPORTE E DESCARGA DO MATERIAL ESCAVADO E ALARGAMENTO DA BASEESCAVACAO DE FUSTE DE TUBULAO COM CAMISA DE CONCRETO ARMADO,</v>
      </c>
      <c r="C9008" s="141" t="s">
        <v>37791</v>
      </c>
      <c r="D9008" s="141" t="s">
        <v>37810</v>
      </c>
      <c r="E9008" s="141" t="s">
        <v>37858</v>
      </c>
      <c r="F9008" s="141" t="s">
        <v>37801</v>
      </c>
      <c r="G9008" s="141" t="s">
        <v>37802</v>
      </c>
      <c r="H9008" s="141" t="s">
        <v>37803</v>
      </c>
      <c r="I9008" s="141" t="s">
        <v>285</v>
      </c>
      <c r="J9008" s="649">
        <v>760.02</v>
      </c>
    </row>
    <row r="9009" spans="1:10" hidden="1">
      <c r="A9009" s="141" t="s">
        <v>37864</v>
      </c>
      <c r="B9009" s="141" t="str">
        <f t="shared" si="140"/>
        <v>ESCAVACAO DE FUSTE DE TUBULAO COM CAMISA DE CONCRETO ARMADO,TENDO 1,60M DE DIAMETRO EXTERNO E PLANO DA BASE ATE 4,50M DEESCAVACAO DE FUSTE DE TUBULAO COM CAMISA DE CONCRETO ARMADO, PROFUNDIDADE,A CEU ABERTO EM MATERIAL DE 3ª CATEGORIA,EXCLUSIVE MATERIAL,MAO-DE-OBRA E MATERIAL PARA CONCRETO,FORMAS,ARMACAO,CARGA,TRANSPORTE E DESCARGA DO MATERIAL ESCAVADO E ALARGAMENTO DA BASEESCAVACAO DE FUSTE DE TUBULAO COM CAMISA DE CONCRETO ARMADO,</v>
      </c>
      <c r="C9009" s="141" t="s">
        <v>37791</v>
      </c>
      <c r="D9009" s="141" t="s">
        <v>37813</v>
      </c>
      <c r="E9009" s="141" t="s">
        <v>37854</v>
      </c>
      <c r="F9009" s="141" t="s">
        <v>37794</v>
      </c>
      <c r="G9009" s="141" t="s">
        <v>37795</v>
      </c>
      <c r="H9009" s="141" t="s">
        <v>37796</v>
      </c>
      <c r="I9009" s="141" t="s">
        <v>285</v>
      </c>
      <c r="J9009" s="649">
        <v>501.68</v>
      </c>
    </row>
    <row r="9010" spans="1:10" hidden="1">
      <c r="A9010" s="141" t="s">
        <v>37865</v>
      </c>
      <c r="B9010" s="141" t="str">
        <f t="shared" si="140"/>
        <v>ESCAVACAO DE FUSTE DE TUBULAO COM CAMISA DE CONCRETO ARMADO,TENDO 1,60M DE DIAMETRO EXTERNO E PLANO DA BASE ATE 4,50M DEESCAVACAO DE FUSTE DE TUBULAO COM CAMISA DE CONCRETO ARMADO, PROFUNDIDADE,A CEU ABERTO EM MATERIAL DE 3ª CATEGORIA,EXCLUSIVE MATERIAL,MAO-DE-OBRA E MATERIAL PARA CONCRETO,FORMAS,ARMACAO,CARGA,TRANSPORTE E DESCARGA DO MATERIAL ESCAVADO E ALARGAMENTO DA BASEESCAVACAO DE FUSTE DE TUBULAO COM CAMISA DE CONCRETO ARMADO,</v>
      </c>
      <c r="C9010" s="141" t="s">
        <v>37791</v>
      </c>
      <c r="D9010" s="141" t="s">
        <v>37813</v>
      </c>
      <c r="E9010" s="141" t="s">
        <v>37854</v>
      </c>
      <c r="F9010" s="141" t="s">
        <v>37794</v>
      </c>
      <c r="G9010" s="141" t="s">
        <v>37795</v>
      </c>
      <c r="H9010" s="141" t="s">
        <v>37796</v>
      </c>
      <c r="I9010" s="141" t="s">
        <v>285</v>
      </c>
      <c r="J9010" s="649">
        <v>434.72</v>
      </c>
    </row>
    <row r="9011" spans="1:10" hidden="1">
      <c r="A9011" s="141" t="s">
        <v>37866</v>
      </c>
      <c r="B9011" s="141" t="str">
        <f t="shared" si="140"/>
        <v>ESCAVACAO DE FUSTE DE TUBULAO COM CAMISA DE CONCRETO ARMADO,TENDO 1,60M DE DIAMETRO EXTERNO E PLANO DA BASE ENTRE 4,50 EESCAVACAO DE FUSTE DE TUBULAO COM CAMISA DE CONCRETO ARMADO, 7,50M DE PROFUNDIDADE,A CEU ABERTO EM MATERIAL DE 3ª CATEGORIA,EXCLUSIVE MATERIAL,MAO-DE-OBRA E MATERIAL PARA CONCRETO,FORMAS,ARMACAO,CARGA,TRANSPORTE E DESCARGA DO MATERIAL ESCAVADO E ALARGAMENTO DA BASEESCAVACAO DE FUSTE DE TUBULAO COM CAMISA DE CONCRETO ARMADO,</v>
      </c>
      <c r="C9011" s="141" t="s">
        <v>37791</v>
      </c>
      <c r="D9011" s="141" t="s">
        <v>37816</v>
      </c>
      <c r="E9011" s="141" t="s">
        <v>37858</v>
      </c>
      <c r="F9011" s="141" t="s">
        <v>37801</v>
      </c>
      <c r="G9011" s="141" t="s">
        <v>37802</v>
      </c>
      <c r="H9011" s="141" t="s">
        <v>37803</v>
      </c>
      <c r="I9011" s="141" t="s">
        <v>285</v>
      </c>
      <c r="J9011" s="649">
        <v>998.68</v>
      </c>
    </row>
    <row r="9012" spans="1:10" hidden="1">
      <c r="A9012" s="141" t="s">
        <v>37867</v>
      </c>
      <c r="B9012" s="141" t="str">
        <f t="shared" si="140"/>
        <v>ESCAVACAO DE FUSTE DE TUBULAO COM CAMISA DE CONCRETO ARMADO,TENDO 1,60M DE DIAMETRO EXTERNO E PLANO DA BASE ENTRE 4,50 EESCAVACAO DE FUSTE DE TUBULAO COM CAMISA DE CONCRETO ARMADO, 7,50M DE PROFUNDIDADE,A CEU ABERTO EM MATERIAL DE 3ª CATEGORIA,EXCLUSIVE MATERIAL,MAO-DE-OBRA E MATERIAL PARA CONCRETO,FORMAS,ARMACAO,CARGA,TRANSPORTE E DESCARGA DO MATERIAL ESCAVADO E ALARGAMENTO DA BASEESCAVACAO DE FUSTE DE TUBULAO COM CAMISA DE CONCRETO ARMADO,</v>
      </c>
      <c r="C9012" s="141" t="s">
        <v>37791</v>
      </c>
      <c r="D9012" s="141" t="s">
        <v>37816</v>
      </c>
      <c r="E9012" s="141" t="s">
        <v>37858</v>
      </c>
      <c r="F9012" s="141" t="s">
        <v>37801</v>
      </c>
      <c r="G9012" s="141" t="s">
        <v>37802</v>
      </c>
      <c r="H9012" s="141" t="s">
        <v>37803</v>
      </c>
      <c r="I9012" s="141" t="s">
        <v>285</v>
      </c>
      <c r="J9012" s="649">
        <v>865.39</v>
      </c>
    </row>
    <row r="9013" spans="1:10" hidden="1">
      <c r="A9013" s="141" t="s">
        <v>37868</v>
      </c>
      <c r="B9013" s="141" t="str">
        <f t="shared" si="140"/>
        <v>ESCAVACAO DE FUSTE DE TUBULAO COM CAMISA DE CONCRETO ARMADO,TENDO 1,80M DE DIAMETRO EXTERNO E PLANO DA BASE ATE 4,50M DEESCAVACAO DE FUSTE DE TUBULAO COM CAMISA DE CONCRETO ARMADO, PROFUNDIDADE,A CEU ABERTO EM MATERIAL EM 3ª CATEGORIA,EXCLUSIVE MATERIAL,MAO-DE-OBRA E MATERIAL PARA CONCRETO,FORMAS,ARMACAO,CARGA,TRANSPORTE E DESCARGA DO MATERIAL ESCAVADO E ALARGAMENTO DA BASEESCAVACAO DE FUSTE DE TUBULAO COM CAMISA DE CONCRETO ARMADO,</v>
      </c>
      <c r="C9013" s="141" t="s">
        <v>37791</v>
      </c>
      <c r="D9013" s="141" t="s">
        <v>37819</v>
      </c>
      <c r="E9013" s="141" t="s">
        <v>37869</v>
      </c>
      <c r="F9013" s="141" t="s">
        <v>37794</v>
      </c>
      <c r="G9013" s="141" t="s">
        <v>37795</v>
      </c>
      <c r="H9013" s="141" t="s">
        <v>37796</v>
      </c>
      <c r="I9013" s="141" t="s">
        <v>285</v>
      </c>
      <c r="J9013" s="649">
        <v>635.91999999999996</v>
      </c>
    </row>
    <row r="9014" spans="1:10" hidden="1">
      <c r="A9014" s="141" t="s">
        <v>37870</v>
      </c>
      <c r="B9014" s="141" t="str">
        <f t="shared" si="140"/>
        <v>ESCAVACAO DE FUSTE DE TUBULAO COM CAMISA DE CONCRETO ARMADO,TENDO 1,80M DE DIAMETRO EXTERNO E PLANO DA BASE ATE 4,50M DEESCAVACAO DE FUSTE DE TUBULAO COM CAMISA DE CONCRETO ARMADO, PROFUNDIDADE,A CEU ABERTO EM MATERIAL EM 3ª CATEGORIA,EXCLUSIVE MATERIAL,MAO-DE-OBRA E MATERIAL PARA CONCRETO,FORMAS,ARMACAO,CARGA,TRANSPORTE E DESCARGA DO MATERIAL ESCAVADO E ALARGAMENTO DA BASEESCAVACAO DE FUSTE DE TUBULAO COM CAMISA DE CONCRETO ARMADO,</v>
      </c>
      <c r="C9014" s="141" t="s">
        <v>37791</v>
      </c>
      <c r="D9014" s="141" t="s">
        <v>37819</v>
      </c>
      <c r="E9014" s="141" t="s">
        <v>37869</v>
      </c>
      <c r="F9014" s="141" t="s">
        <v>37794</v>
      </c>
      <c r="G9014" s="141" t="s">
        <v>37795</v>
      </c>
      <c r="H9014" s="141" t="s">
        <v>37796</v>
      </c>
      <c r="I9014" s="141" t="s">
        <v>285</v>
      </c>
      <c r="J9014" s="649">
        <v>551.04</v>
      </c>
    </row>
    <row r="9015" spans="1:10" hidden="1">
      <c r="A9015" s="141" t="s">
        <v>37871</v>
      </c>
      <c r="B9015" s="141" t="str">
        <f t="shared" si="140"/>
        <v>ESCAVACAO DE FUSTE DE TUBULAO COM CAMISA DE CONCRETO ARMADO,TENDO 1,80M DE DIAMETRO EXTERNO E PLANO DA BASE ENTRE 4,50 EESCAVACAO DE FUSTE DE TUBULAO COM CAMISA DE CONCRETO ARMADO, 7,50M DE PROFUNDIDADE,A CEU ABERTO EM MATERIAL DE 3ª CATEGORIA,EXCLUSIVE MATERIAL,MAO-DE-OBRA E MATERIAL PARA CONCRETO,FORMAS,ARMACAO,CARGA,TRANSPORTE E DESCARGA DO MATERIAL ESCAVADO E ALARGAMENTO DA BASEESCAVACAO DE FUSTE DE TUBULAO COM CAMISA DE CONCRETO ARMADO,</v>
      </c>
      <c r="C9015" s="141" t="s">
        <v>37791</v>
      </c>
      <c r="D9015" s="141" t="s">
        <v>37822</v>
      </c>
      <c r="E9015" s="141" t="s">
        <v>37858</v>
      </c>
      <c r="F9015" s="141" t="s">
        <v>37801</v>
      </c>
      <c r="G9015" s="141" t="s">
        <v>37802</v>
      </c>
      <c r="H9015" s="141" t="s">
        <v>37803</v>
      </c>
      <c r="I9015" s="141" t="s">
        <v>285</v>
      </c>
      <c r="J9015" s="649">
        <v>1264.1300000000001</v>
      </c>
    </row>
    <row r="9016" spans="1:10" hidden="1">
      <c r="A9016" s="141" t="s">
        <v>37872</v>
      </c>
      <c r="B9016" s="141" t="str">
        <f t="shared" si="140"/>
        <v>ESCAVACAO DE FUSTE DE TUBULAO COM CAMISA DE CONCRETO ARMADO,TENDO 1,80M DE DIAMETRO EXTERNO E PLANO DA BASE ENTRE 4,50 EESCAVACAO DE FUSTE DE TUBULAO COM CAMISA DE CONCRETO ARMADO, 7,50M DE PROFUNDIDADE,A CEU ABERTO EM MATERIAL DE 3ª CATEGORIA,EXCLUSIVE MATERIAL,MAO-DE-OBRA E MATERIAL PARA CONCRETO,FORMAS,ARMACAO,CARGA,TRANSPORTE E DESCARGA DO MATERIAL ESCAVADO E ALARGAMENTO DA BASEESCAVACAO DE FUSTE DE TUBULAO COM CAMISA DE CONCRETO ARMADO,</v>
      </c>
      <c r="C9016" s="141" t="s">
        <v>37791</v>
      </c>
      <c r="D9016" s="141" t="s">
        <v>37822</v>
      </c>
      <c r="E9016" s="141" t="s">
        <v>37858</v>
      </c>
      <c r="F9016" s="141" t="s">
        <v>37801</v>
      </c>
      <c r="G9016" s="141" t="s">
        <v>37802</v>
      </c>
      <c r="H9016" s="141" t="s">
        <v>37803</v>
      </c>
      <c r="I9016" s="141" t="s">
        <v>285</v>
      </c>
      <c r="J9016" s="649">
        <v>1095.4000000000001</v>
      </c>
    </row>
    <row r="9017" spans="1:10" hidden="1">
      <c r="A9017" s="141" t="s">
        <v>37873</v>
      </c>
      <c r="B9017" s="141" t="str">
        <f t="shared" si="140"/>
        <v>ESCAVACAO DE FUSTE DE TUBULAO COM CAMISA DE CONCRETO ARMADO,TENDO 2,00M DE DIAMETRO EXTERNO E PLANO DA BASE ATE 4,50M DEESCAVACAO DE FUSTE DE TUBULAO COM CAMISA DE CONCRETO ARMADO, PROFUNDIDADE,A CEU ABERTO EM MATERIAL DE 3ª CATEGORIA,EXCLUSIVE MATERIAL,MAO-DE-OBRA E MATERIAL PARA CONCRETO,FORMAS,ARMACAO,CARGA,TRANSPORTE E DESCARGA DO MATERIAL ESCAVADO E ALARGAMENTO DA BASEESCAVACAO DE FUSTE DE TUBULAO COM CAMISA DE CONCRETO ARMADO,</v>
      </c>
      <c r="C9017" s="141" t="s">
        <v>37791</v>
      </c>
      <c r="D9017" s="141" t="s">
        <v>37825</v>
      </c>
      <c r="E9017" s="141" t="s">
        <v>37854</v>
      </c>
      <c r="F9017" s="141" t="s">
        <v>37794</v>
      </c>
      <c r="G9017" s="141" t="s">
        <v>37795</v>
      </c>
      <c r="H9017" s="141" t="s">
        <v>37796</v>
      </c>
      <c r="I9017" s="141" t="s">
        <v>285</v>
      </c>
      <c r="J9017" s="649">
        <v>784.4</v>
      </c>
    </row>
    <row r="9018" spans="1:10" hidden="1">
      <c r="A9018" s="141" t="s">
        <v>37874</v>
      </c>
      <c r="B9018" s="141" t="str">
        <f t="shared" si="140"/>
        <v>ESCAVACAO DE FUSTE DE TUBULAO COM CAMISA DE CONCRETO ARMADO,TENDO 2,00M DE DIAMETRO EXTERNO E PLANO DA BASE ATE 4,50M DEESCAVACAO DE FUSTE DE TUBULAO COM CAMISA DE CONCRETO ARMADO, PROFUNDIDADE,A CEU ABERTO EM MATERIAL DE 3ª CATEGORIA,EXCLUSIVE MATERIAL,MAO-DE-OBRA E MATERIAL PARA CONCRETO,FORMAS,ARMACAO,CARGA,TRANSPORTE E DESCARGA DO MATERIAL ESCAVADO E ALARGAMENTO DA BASEESCAVACAO DE FUSTE DE TUBULAO COM CAMISA DE CONCRETO ARMADO,</v>
      </c>
      <c r="C9018" s="141" t="s">
        <v>37791</v>
      </c>
      <c r="D9018" s="141" t="s">
        <v>37825</v>
      </c>
      <c r="E9018" s="141" t="s">
        <v>37854</v>
      </c>
      <c r="F9018" s="141" t="s">
        <v>37794</v>
      </c>
      <c r="G9018" s="141" t="s">
        <v>37795</v>
      </c>
      <c r="H9018" s="141" t="s">
        <v>37796</v>
      </c>
      <c r="I9018" s="141" t="s">
        <v>285</v>
      </c>
      <c r="J9018" s="649">
        <v>679.7</v>
      </c>
    </row>
    <row r="9019" spans="1:10" hidden="1">
      <c r="A9019" s="141" t="s">
        <v>37875</v>
      </c>
      <c r="B9019" s="141" t="str">
        <f t="shared" si="140"/>
        <v>ESCAVACAO DE FUSTE DE TUBULAO COM CAMISA DE CONCRETO ARMADO,TENDO 2,00M DE DIAMETRO EXTERNO E PLANO DA BASE ENTRE 4,50 EESCAVACAO DE FUSTE DE TUBULAO COM CAMISA DE CONCRETO ARMADO, 7,50M DE PROFUNDIDADE,A CEU ABERTO EM MATERIAL DE 3ª CATEGORIA,EXCLUSIVE MATERIAL,MAO-DE-OBRA E MATERIAL PARA CONCRETO,FORMAS,ARMACAO,CARGA,TRANSPORTE E DESCARGA DO MATERIAL ESCAVADO E ALARGAMENTO DA BASEESCAVACAO DE FUSTE DE TUBULAO COM CAMISA DE CONCRETO ARMADO,</v>
      </c>
      <c r="C9019" s="141" t="s">
        <v>37791</v>
      </c>
      <c r="D9019" s="141" t="s">
        <v>37828</v>
      </c>
      <c r="E9019" s="141" t="s">
        <v>37858</v>
      </c>
      <c r="F9019" s="141" t="s">
        <v>37801</v>
      </c>
      <c r="G9019" s="141" t="s">
        <v>37802</v>
      </c>
      <c r="H9019" s="141" t="s">
        <v>37803</v>
      </c>
      <c r="I9019" s="141" t="s">
        <v>285</v>
      </c>
      <c r="J9019" s="649">
        <v>1559.94</v>
      </c>
    </row>
    <row r="9020" spans="1:10" hidden="1">
      <c r="A9020" s="141" t="s">
        <v>37876</v>
      </c>
      <c r="B9020" s="141" t="str">
        <f t="shared" si="140"/>
        <v>ESCAVACAO DE FUSTE DE TUBULAO COM CAMISA DE CONCRETO ARMADO,TENDO 2,00M DE DIAMETRO EXTERNO E PLANO DA BASE ENTRE 4,50 EESCAVACAO DE FUSTE DE TUBULAO COM CAMISA DE CONCRETO ARMADO, 7,50M DE PROFUNDIDADE,A CEU ABERTO EM MATERIAL DE 3ª CATEGORIA,EXCLUSIVE MATERIAL,MAO-DE-OBRA E MATERIAL PARA CONCRETO,FORMAS,ARMACAO,CARGA,TRANSPORTE E DESCARGA DO MATERIAL ESCAVADO E ALARGAMENTO DA BASEESCAVACAO DE FUSTE DE TUBULAO COM CAMISA DE CONCRETO ARMADO,</v>
      </c>
      <c r="C9020" s="141" t="s">
        <v>37791</v>
      </c>
      <c r="D9020" s="141" t="s">
        <v>37828</v>
      </c>
      <c r="E9020" s="141" t="s">
        <v>37858</v>
      </c>
      <c r="F9020" s="141" t="s">
        <v>37801</v>
      </c>
      <c r="G9020" s="141" t="s">
        <v>37802</v>
      </c>
      <c r="H9020" s="141" t="s">
        <v>37803</v>
      </c>
      <c r="I9020" s="141" t="s">
        <v>285</v>
      </c>
      <c r="J9020" s="649">
        <v>1351.74</v>
      </c>
    </row>
    <row r="9021" spans="1:10" hidden="1">
      <c r="A9021" s="141" t="s">
        <v>37877</v>
      </c>
      <c r="B9021" s="141" t="str">
        <f t="shared" si="140"/>
        <v>ESCAVACAO DE BASE ALARGADA DE TUBULAO A CEU ABERTO,EM MATERIAL DE 1ª CATEGORIA,ESTANDO O PLANO INFERIOR DA MESMA ATE 4,5ESCAVACAO DE BASE ALARGADA DE TUBULAO A CEU ABERTO,EM MATERI0M DA COTA DE ARRASAMENTO,EXCLUSIVE CARGA,TRANSPORTE E DESCARGA DO MATERIAL ESCAVADOESCAVACAO DE BASE ALARGADA DE TUBULAO A CEU ABERTO,EM MATERI</v>
      </c>
      <c r="C9021" s="141" t="s">
        <v>37878</v>
      </c>
      <c r="D9021" s="141" t="s">
        <v>37879</v>
      </c>
      <c r="E9021" s="141" t="s">
        <v>37880</v>
      </c>
      <c r="F9021" s="141" t="s">
        <v>37881</v>
      </c>
      <c r="I9021" s="141" t="s">
        <v>4524</v>
      </c>
      <c r="J9021" s="649">
        <v>161.72999999999999</v>
      </c>
    </row>
    <row r="9022" spans="1:10" hidden="1">
      <c r="A9022" s="141" t="s">
        <v>37882</v>
      </c>
      <c r="B9022" s="141" t="str">
        <f t="shared" si="140"/>
        <v>ESCAVACAO DE BASE ALARGADA DE TUBULAO A CEU ABERTO,EM MATERIAL DE 1ª CATEGORIA,ESTANDO O PLANO INFERIOR DA MESMA ATE 4,5ESCAVACAO DE BASE ALARGADA DE TUBULAO A CEU ABERTO,EM MATERI0M DA COTA DE ARRASAMENTO,EXCLUSIVE CARGA,TRANSPORTE E DESCARGA DO MATERIAL ESCAVADOESCAVACAO DE BASE ALARGADA DE TUBULAO A CEU ABERTO,EM MATERI</v>
      </c>
      <c r="C9022" s="141" t="s">
        <v>37878</v>
      </c>
      <c r="D9022" s="141" t="s">
        <v>37879</v>
      </c>
      <c r="E9022" s="141" t="s">
        <v>37880</v>
      </c>
      <c r="F9022" s="141" t="s">
        <v>37881</v>
      </c>
      <c r="I9022" s="141" t="s">
        <v>4524</v>
      </c>
      <c r="J9022" s="649">
        <v>140.13999999999999</v>
      </c>
    </row>
    <row r="9023" spans="1:10" hidden="1">
      <c r="A9023" s="141" t="s">
        <v>37883</v>
      </c>
      <c r="B9023" s="141" t="str">
        <f t="shared" si="140"/>
        <v>ESCAVACAO DE BASE ALARGADA DE TUBULAO A CEU ABERTO,EM MATERIAL DE 1ª CATEGORIA,ESTANDO O PLANO INFERIOR DA MESMA ENTREESCAVACAO DE BASE ALARGADA DE TUBULAO A CEU ABERTO,EM MATERI4,50 E 7,50M DE PROFUNDIDADE DA COTA DE ARRASAMENTO,EXCLUSIVE CARGA,TRANSPORTE E DESCARGA DO MATERIAL ESCAVADOESCAVACAO DE BASE ALARGADA DE TUBULAO A CEU ABERTO,EM MATERI</v>
      </c>
      <c r="C9023" s="141" t="s">
        <v>37878</v>
      </c>
      <c r="D9023" s="141" t="s">
        <v>37884</v>
      </c>
      <c r="E9023" s="141" t="s">
        <v>37885</v>
      </c>
      <c r="F9023" s="141" t="s">
        <v>37886</v>
      </c>
      <c r="I9023" s="141" t="s">
        <v>4524</v>
      </c>
      <c r="J9023" s="649">
        <v>313.58</v>
      </c>
    </row>
    <row r="9024" spans="1:10" hidden="1">
      <c r="A9024" s="141" t="s">
        <v>37887</v>
      </c>
      <c r="B9024" s="141" t="str">
        <f t="shared" si="140"/>
        <v>ESCAVACAO DE BASE ALARGADA DE TUBULAO A CEU ABERTO,EM MATERIAL DE 1ª CATEGORIA,ESTANDO O PLANO INFERIOR DA MESMA ENTREESCAVACAO DE BASE ALARGADA DE TUBULAO A CEU ABERTO,EM MATERI4,50 E 7,50M DE PROFUNDIDADE DA COTA DE ARRASAMENTO,EXCLUSIVE CARGA,TRANSPORTE E DESCARGA DO MATERIAL ESCAVADOESCAVACAO DE BASE ALARGADA DE TUBULAO A CEU ABERTO,EM MATERI</v>
      </c>
      <c r="C9024" s="141" t="s">
        <v>37878</v>
      </c>
      <c r="D9024" s="141" t="s">
        <v>37884</v>
      </c>
      <c r="E9024" s="141" t="s">
        <v>37885</v>
      </c>
      <c r="F9024" s="141" t="s">
        <v>37886</v>
      </c>
      <c r="I9024" s="141" t="s">
        <v>4524</v>
      </c>
      <c r="J9024" s="649">
        <v>271.72000000000003</v>
      </c>
    </row>
    <row r="9025" spans="1:10" hidden="1">
      <c r="A9025" s="141" t="s">
        <v>37888</v>
      </c>
      <c r="B9025" s="141" t="str">
        <f t="shared" si="140"/>
        <v>ESCAVACAO DE BASE ALARGADA DE TUBULAO A CEU ABERTO,EM MATERIAL DE 2ª CATEGORIA,ESTANDO O PLANO INFERIOR DA MESMA ATE 4,5ESCAVACAO DE BASE ALARGADA DE TUBULAO A CEU ABERTO,EM MATERI0M DA COTA DE ARRASAMENTO,EXCLUSIVE CARGA,TRANSPORTE E DESCARGA DO MATERIAL ESCAVADOESCAVACAO DE BASE ALARGADA DE TUBULAO A CEU ABERTO,EM MATERI</v>
      </c>
      <c r="C9025" s="141" t="s">
        <v>37878</v>
      </c>
      <c r="D9025" s="141" t="s">
        <v>37889</v>
      </c>
      <c r="E9025" s="141" t="s">
        <v>37880</v>
      </c>
      <c r="F9025" s="141" t="s">
        <v>37881</v>
      </c>
      <c r="I9025" s="141" t="s">
        <v>4524</v>
      </c>
      <c r="J9025" s="649">
        <v>226.43</v>
      </c>
    </row>
    <row r="9026" spans="1:10" hidden="1">
      <c r="A9026" s="141" t="s">
        <v>37890</v>
      </c>
      <c r="B9026" s="141" t="str">
        <f t="shared" si="140"/>
        <v>ESCAVACAO DE BASE ALARGADA DE TUBULAO A CEU ABERTO,EM MATERIAL DE 2ª CATEGORIA,ESTANDO O PLANO INFERIOR DA MESMA ATE 4,5ESCAVACAO DE BASE ALARGADA DE TUBULAO A CEU ABERTO,EM MATERI0M DA COTA DE ARRASAMENTO,EXCLUSIVE CARGA,TRANSPORTE E DESCARGA DO MATERIAL ESCAVADOESCAVACAO DE BASE ALARGADA DE TUBULAO A CEU ABERTO,EM MATERI</v>
      </c>
      <c r="C9026" s="141" t="s">
        <v>37878</v>
      </c>
      <c r="D9026" s="141" t="s">
        <v>37889</v>
      </c>
      <c r="E9026" s="141" t="s">
        <v>37880</v>
      </c>
      <c r="F9026" s="141" t="s">
        <v>37881</v>
      </c>
      <c r="I9026" s="141" t="s">
        <v>4524</v>
      </c>
      <c r="J9026" s="649">
        <v>196.2</v>
      </c>
    </row>
    <row r="9027" spans="1:10" hidden="1">
      <c r="A9027" s="141" t="s">
        <v>37891</v>
      </c>
      <c r="B9027" s="141" t="str">
        <f t="shared" ref="B9027:B9090" si="141">C9027&amp;D9027&amp;C9027&amp;E9027&amp;F9027&amp;G9027&amp;H9027&amp;C9027</f>
        <v>ESCAVACAO DE BASE ALARGADA DE TUBULAO A CEU ABERTO,EM MATERIAL DE 2ª CATEGORIA,ESTANDO O PLANO INFERIOR DA MESMA ENTRE 4ESCAVACAO DE BASE ALARGADA DE TUBULAO A CEU ABERTO,EM MATERI,50 E 7,50M DE PROFUNDIDADE DA COTA DE ARRASAMENTO,EXCLUSIVE CARGA,TRANSPORTE E DESCARGA DO MATERIAL ESCAVADOESCAVACAO DE BASE ALARGADA DE TUBULAO A CEU ABERTO,EM MATERI</v>
      </c>
      <c r="C9027" s="141" t="s">
        <v>37878</v>
      </c>
      <c r="D9027" s="141" t="s">
        <v>37892</v>
      </c>
      <c r="E9027" s="141" t="s">
        <v>37893</v>
      </c>
      <c r="F9027" s="141" t="s">
        <v>37894</v>
      </c>
      <c r="I9027" s="141" t="s">
        <v>4524</v>
      </c>
      <c r="J9027" s="649">
        <v>570.71</v>
      </c>
    </row>
    <row r="9028" spans="1:10" hidden="1">
      <c r="A9028" s="141" t="s">
        <v>37895</v>
      </c>
      <c r="B9028" s="141" t="str">
        <f t="shared" si="141"/>
        <v>ESCAVACAO DE BASE ALARGADA DE TUBULAO A CEU ABERTO,EM MATERIAL DE 2ª CATEGORIA,ESTANDO O PLANO INFERIOR DA MESMA ENTRE 4ESCAVACAO DE BASE ALARGADA DE TUBULAO A CEU ABERTO,EM MATERI,50 E 7,50M DE PROFUNDIDADE DA COTA DE ARRASAMENTO,EXCLUSIVE CARGA,TRANSPORTE E DESCARGA DO MATERIAL ESCAVADOESCAVACAO DE BASE ALARGADA DE TUBULAO A CEU ABERTO,EM MATERI</v>
      </c>
      <c r="C9028" s="141" t="s">
        <v>37878</v>
      </c>
      <c r="D9028" s="141" t="s">
        <v>37892</v>
      </c>
      <c r="E9028" s="141" t="s">
        <v>37893</v>
      </c>
      <c r="F9028" s="141" t="s">
        <v>37894</v>
      </c>
      <c r="I9028" s="141" t="s">
        <v>4524</v>
      </c>
      <c r="J9028" s="649">
        <v>494.54</v>
      </c>
    </row>
    <row r="9029" spans="1:10" hidden="1">
      <c r="A9029" s="141" t="s">
        <v>37896</v>
      </c>
      <c r="B9029" s="141" t="str">
        <f t="shared" si="141"/>
        <v>ESCAVACAO DE BASE ALARGADA DE TUBULAO A CEU ABERTO,EM MATERIAL DE 3ª CATEGORIA,ESTANDO O PLANO INFERIOR DA MESMA ATE 4,5ESCAVACAO DE BASE ALARGADA DE TUBULAO A CEU ABERTO,EM MATERI0M DA COTA DE ARRASAMENTO,EXCLUSIVE CARGA,TRANSPORTE E DESCARGA DO MATERIAL ESCAVADOESCAVACAO DE BASE ALARGADA DE TUBULAO A CEU ABERTO,EM MATERI</v>
      </c>
      <c r="C9029" s="141" t="s">
        <v>37878</v>
      </c>
      <c r="D9029" s="141" t="s">
        <v>37897</v>
      </c>
      <c r="E9029" s="141" t="s">
        <v>37880</v>
      </c>
      <c r="F9029" s="141" t="s">
        <v>37881</v>
      </c>
      <c r="I9029" s="141" t="s">
        <v>4524</v>
      </c>
      <c r="J9029" s="649">
        <v>250.69</v>
      </c>
    </row>
    <row r="9030" spans="1:10" hidden="1">
      <c r="A9030" s="141" t="s">
        <v>37898</v>
      </c>
      <c r="B9030" s="141" t="str">
        <f t="shared" si="141"/>
        <v>ESCAVACAO DE BASE ALARGADA DE TUBULAO A CEU ABERTO,EM MATERIAL DE 3ª CATEGORIA,ESTANDO O PLANO INFERIOR DA MESMA ATE 4,5ESCAVACAO DE BASE ALARGADA DE TUBULAO A CEU ABERTO,EM MATERI0M DA COTA DE ARRASAMENTO,EXCLUSIVE CARGA,TRANSPORTE E DESCARGA DO MATERIAL ESCAVADOESCAVACAO DE BASE ALARGADA DE TUBULAO A CEU ABERTO,EM MATERI</v>
      </c>
      <c r="C9030" s="141" t="s">
        <v>37878</v>
      </c>
      <c r="D9030" s="141" t="s">
        <v>37897</v>
      </c>
      <c r="E9030" s="141" t="s">
        <v>37880</v>
      </c>
      <c r="F9030" s="141" t="s">
        <v>37881</v>
      </c>
      <c r="I9030" s="141" t="s">
        <v>4524</v>
      </c>
      <c r="J9030" s="649">
        <v>217.23</v>
      </c>
    </row>
    <row r="9031" spans="1:10" hidden="1">
      <c r="A9031" s="141" t="s">
        <v>37899</v>
      </c>
      <c r="B9031" s="141" t="str">
        <f t="shared" si="141"/>
        <v>ESCAVACAO DE BASE ALARGADA DE TUBULAO A CEU ABERTO,EM MATERIAL DE 3ª CATEGORIA,ESTANDO O PLANO INFERIOR DA MESMA ENTRE 4ESCAVACAO DE BASE ALARGADA DE TUBULAO A CEU ABERTO,EM MATERI,50 E 7,50M DE PROFUNDIDADE DA COTA DE ARRASAMENTO,EXCLUSIVE CARGA,TRANSPORTE E DESCARGA DO MATERIAL ESCAVADOESCAVACAO DE BASE ALARGADA DE TUBULAO A CEU ABERTO,EM MATERI</v>
      </c>
      <c r="C9031" s="141" t="s">
        <v>37878</v>
      </c>
      <c r="D9031" s="141" t="s">
        <v>37900</v>
      </c>
      <c r="E9031" s="141" t="s">
        <v>37893</v>
      </c>
      <c r="F9031" s="141" t="s">
        <v>37894</v>
      </c>
      <c r="I9031" s="141" t="s">
        <v>4524</v>
      </c>
      <c r="J9031" s="649">
        <v>631.86</v>
      </c>
    </row>
    <row r="9032" spans="1:10" hidden="1">
      <c r="A9032" s="141" t="s">
        <v>37901</v>
      </c>
      <c r="B9032" s="141" t="str">
        <f t="shared" si="141"/>
        <v>ESCAVACAO DE BASE ALARGADA DE TUBULAO A CEU ABERTO,EM MATERIAL DE 3ª CATEGORIA,ESTANDO O PLANO INFERIOR DA MESMA ENTRE 4ESCAVACAO DE BASE ALARGADA DE TUBULAO A CEU ABERTO,EM MATERI,50 E 7,50M DE PROFUNDIDADE DA COTA DE ARRASAMENTO,EXCLUSIVE CARGA,TRANSPORTE E DESCARGA DO MATERIAL ESCAVADOESCAVACAO DE BASE ALARGADA DE TUBULAO A CEU ABERTO,EM MATERI</v>
      </c>
      <c r="C9032" s="141" t="s">
        <v>37878</v>
      </c>
      <c r="D9032" s="141" t="s">
        <v>37900</v>
      </c>
      <c r="E9032" s="141" t="s">
        <v>37893</v>
      </c>
      <c r="F9032" s="141" t="s">
        <v>37894</v>
      </c>
      <c r="I9032" s="141" t="s">
        <v>4524</v>
      </c>
      <c r="J9032" s="649">
        <v>547.52</v>
      </c>
    </row>
    <row r="9033" spans="1:10" hidden="1">
      <c r="A9033" s="141" t="s">
        <v>37902</v>
      </c>
      <c r="B9033" s="141" t="str">
        <f t="shared" si="141"/>
        <v>EMENDA DE PERFIL DE ACO "H",DE 6",1ª ALMA,PARA ESTACA,CONSIDERANDO UM CORTE AO MACARICO E SOLDAGEM DE TOPO EM TODO O PEREMENDA DE PERFIL DE ACO "H",DE 6",1ª ALMA,PARA ESTACA,CONSIDIMETRO E DE 4 TALAS,EM BARRAS CHATAS DE 5/16" DE ESPESSURA,INCLUSIVE FORNECIMENTO DE TODO O MATERIALEMENDA DE PERFIL DE ACO "H",DE 6",1ª ALMA,PARA ESTACA,CONSID</v>
      </c>
      <c r="C9033" s="141" t="s">
        <v>37903</v>
      </c>
      <c r="D9033" s="141" t="s">
        <v>37904</v>
      </c>
      <c r="E9033" s="141" t="s">
        <v>37905</v>
      </c>
      <c r="F9033" s="141" t="s">
        <v>37906</v>
      </c>
      <c r="I9033" s="141" t="s">
        <v>14</v>
      </c>
      <c r="J9033" s="649">
        <v>317.62</v>
      </c>
    </row>
    <row r="9034" spans="1:10" hidden="1">
      <c r="A9034" s="141" t="s">
        <v>37907</v>
      </c>
      <c r="B9034" s="141" t="str">
        <f t="shared" si="141"/>
        <v>EMENDA DE PERFIL DE ACO "H",DE 6",1ª ALMA,PARA ESTACA,CONSIDERANDO UM CORTE AO MACARICO E SOLDAGEM DE TOPO EM TODO O PEREMENDA DE PERFIL DE ACO "H",DE 6",1ª ALMA,PARA ESTACA,CONSIDIMETRO E DE 4 TALAS,EM BARRAS CHATAS DE 5/16" DE ESPESSURA,INCLUSIVE FORNECIMENTO DE TODO O MATERIALEMENDA DE PERFIL DE ACO "H",DE 6",1ª ALMA,PARA ESTACA,CONSID</v>
      </c>
      <c r="C9034" s="141" t="s">
        <v>37903</v>
      </c>
      <c r="D9034" s="141" t="s">
        <v>37904</v>
      </c>
      <c r="E9034" s="141" t="s">
        <v>37905</v>
      </c>
      <c r="F9034" s="141" t="s">
        <v>37906</v>
      </c>
      <c r="I9034" s="141" t="s">
        <v>14</v>
      </c>
      <c r="J9034" s="649">
        <v>303.49</v>
      </c>
    </row>
    <row r="9035" spans="1:10" hidden="1">
      <c r="A9035" s="141" t="s">
        <v>37908</v>
      </c>
      <c r="B9035" s="141" t="str">
        <f t="shared" si="141"/>
        <v>EMENDA DE PERFIL DE ACO "I",DE 8",1ª E 2ª ALMAS,PARA ESTACA,CONSIDERANDO UM CORTE AO MACARICO E SOLDAGEM DE TOPO EM TODOEMENDA DE PERFIL DE ACO "I",DE 8",1ª E 2ª ALMAS,PARA ESTACA,O PERIMETRO E DE 4 TALAS,EM BARRAS CHATAS DE 5/16" DE ESPESSURA,INCLUSIVE FORNECIMENTO DE TODO O MATERIALEMENDA DE PERFIL DE ACO "I",DE 8",1ª E 2ª ALMAS,PARA ESTACA,</v>
      </c>
      <c r="C9035" s="141" t="s">
        <v>37909</v>
      </c>
      <c r="D9035" s="141" t="s">
        <v>37910</v>
      </c>
      <c r="E9035" s="141" t="s">
        <v>37911</v>
      </c>
      <c r="F9035" s="141" t="s">
        <v>37912</v>
      </c>
      <c r="I9035" s="141" t="s">
        <v>14</v>
      </c>
      <c r="J9035" s="649">
        <v>305.77</v>
      </c>
    </row>
    <row r="9036" spans="1:10" hidden="1">
      <c r="A9036" s="141" t="s">
        <v>37913</v>
      </c>
      <c r="B9036" s="141" t="str">
        <f t="shared" si="141"/>
        <v>EMENDA DE PERFIL DE ACO "I",DE 8",1ª E 2ª ALMAS,PARA ESTACA,CONSIDERANDO UM CORTE AO MACARICO E SOLDAGEM DE TOPO EM TODOEMENDA DE PERFIL DE ACO "I",DE 8",1ª E 2ª ALMAS,PARA ESTACA,O PERIMETRO E DE 4 TALAS,EM BARRAS CHATAS DE 5/16" DE ESPESSURA,INCLUSIVE FORNECIMENTO DE TODO O MATERIALEMENDA DE PERFIL DE ACO "I",DE 8",1ª E 2ª ALMAS,PARA ESTACA,</v>
      </c>
      <c r="C9036" s="141" t="s">
        <v>37909</v>
      </c>
      <c r="D9036" s="141" t="s">
        <v>37910</v>
      </c>
      <c r="E9036" s="141" t="s">
        <v>37911</v>
      </c>
      <c r="F9036" s="141" t="s">
        <v>37912</v>
      </c>
      <c r="I9036" s="141" t="s">
        <v>14</v>
      </c>
      <c r="J9036" s="649">
        <v>292.61</v>
      </c>
    </row>
    <row r="9037" spans="1:10" hidden="1">
      <c r="A9037" s="141" t="s">
        <v>37914</v>
      </c>
      <c r="B9037" s="141" t="str">
        <f t="shared" si="141"/>
        <v>EMENDA DE PERFIL DE ACO "I",DE 10",1ª E 2ª ALMAS,PARA ESTACA,CONSIDERANDO UM CORTE AO MACARICO E SOLDAGEM DE TOPO EM TODEMENDA DE PERFIL DE ACO "I",DE 10",1ª E 2ª ALMAS,PARA ESTACAO O PERIMETRO E DE 4 TALAS,EM BARRAS CHATAS DE 5/16" DE ESPESSURA,INCUSIVE FORNECIMENTO DE TODO O MATERIALEMENDA DE PERFIL DE ACO "I",DE 10",1ª E 2ª ALMAS,PARA ESTACA</v>
      </c>
      <c r="C9037" s="141" t="s">
        <v>37915</v>
      </c>
      <c r="D9037" s="141" t="s">
        <v>37916</v>
      </c>
      <c r="E9037" s="141" t="s">
        <v>37917</v>
      </c>
      <c r="F9037" s="141" t="s">
        <v>37918</v>
      </c>
      <c r="I9037" s="141" t="s">
        <v>14</v>
      </c>
      <c r="J9037" s="649">
        <v>344.39</v>
      </c>
    </row>
    <row r="9038" spans="1:10" hidden="1">
      <c r="A9038" s="141" t="s">
        <v>37919</v>
      </c>
      <c r="B9038" s="141" t="str">
        <f t="shared" si="141"/>
        <v>EMENDA DE PERFIL DE ACO "I",DE 10",1ª E 2ª ALMAS,PARA ESTACA,CONSIDERANDO UM CORTE AO MACARICO E SOLDAGEM DE TOPO EM TODEMENDA DE PERFIL DE ACO "I",DE 10",1ª E 2ª ALMAS,PARA ESTACAO O PERIMETRO E DE 4 TALAS,EM BARRAS CHATAS DE 5/16" DE ESPESSURA,INCUSIVE FORNECIMENTO DE TODO O MATERIALEMENDA DE PERFIL DE ACO "I",DE 10",1ª E 2ª ALMAS,PARA ESTACA</v>
      </c>
      <c r="C9038" s="141" t="s">
        <v>37915</v>
      </c>
      <c r="D9038" s="141" t="s">
        <v>37916</v>
      </c>
      <c r="E9038" s="141" t="s">
        <v>37917</v>
      </c>
      <c r="F9038" s="141" t="s">
        <v>37918</v>
      </c>
      <c r="I9038" s="141" t="s">
        <v>14</v>
      </c>
      <c r="J9038" s="649">
        <v>329.13</v>
      </c>
    </row>
    <row r="9039" spans="1:10" hidden="1">
      <c r="A9039" s="141" t="s">
        <v>37920</v>
      </c>
      <c r="B9039" s="141" t="str">
        <f t="shared" si="141"/>
        <v>EMENDA DE PERFIL DE ACO "I",DE 12",1ª E 2ª ALMAS,PARA ESTACA,CONSIDERANDO UM CORTE AO MACARICO E SOLDAGEM DE TOPO EM TODEMENDA DE PERFIL DE ACO "I",DE 12",1ª E 2ª ALMAS,PARA ESTACAO O PERIMETRO E DE 4 TALAS,EM BARRAS CHATAS DE 3/8" DE ESPESSURA,INCLUSIVE FORNECIMENTO DE TODO O MATERIALEMENDA DE PERFIL DE ACO "I",DE 12",1ª E 2ª ALMAS,PARA ESTACA</v>
      </c>
      <c r="C9039" s="141" t="s">
        <v>37921</v>
      </c>
      <c r="D9039" s="141" t="s">
        <v>37916</v>
      </c>
      <c r="E9039" s="141" t="s">
        <v>37922</v>
      </c>
      <c r="F9039" s="141" t="s">
        <v>37923</v>
      </c>
      <c r="I9039" s="141" t="s">
        <v>14</v>
      </c>
      <c r="J9039" s="649">
        <v>673.2</v>
      </c>
    </row>
    <row r="9040" spans="1:10" hidden="1">
      <c r="A9040" s="141" t="s">
        <v>37924</v>
      </c>
      <c r="B9040" s="141" t="str">
        <f t="shared" si="141"/>
        <v>EMENDA DE PERFIL DE ACO "I",DE 12",1ª E 2ª ALMAS,PARA ESTACA,CONSIDERANDO UM CORTE AO MACARICO E SOLDAGEM DE TOPO EM TODEMENDA DE PERFIL DE ACO "I",DE 12",1ª E 2ª ALMAS,PARA ESTACAO O PERIMETRO E DE 4 TALAS,EM BARRAS CHATAS DE 3/8" DE ESPESSURA,INCLUSIVE FORNECIMENTO DE TODO O MATERIALEMENDA DE PERFIL DE ACO "I",DE 12",1ª E 2ª ALMAS,PARA ESTACA</v>
      </c>
      <c r="C9040" s="141" t="s">
        <v>37921</v>
      </c>
      <c r="D9040" s="141" t="s">
        <v>37916</v>
      </c>
      <c r="E9040" s="141" t="s">
        <v>37922</v>
      </c>
      <c r="F9040" s="141" t="s">
        <v>37923</v>
      </c>
      <c r="I9040" s="141" t="s">
        <v>14</v>
      </c>
      <c r="J9040" s="649">
        <v>638.89</v>
      </c>
    </row>
    <row r="9041" spans="1:10" hidden="1">
      <c r="A9041" s="141" t="s">
        <v>37925</v>
      </c>
      <c r="B9041" s="141" t="str">
        <f t="shared" si="141"/>
        <v>EMENDA DE PERFIL DE ACO "I",DE 15",1ª E 2ª ALMAS,PARA ESTACA,CONSIDERANDO UM CORTE AO MACARICO E SOLDAGEM DE TOPO EM TODEMENDA DE PERFIL DE ACO "I",DE 15",1ª E 2ª ALMAS,PARA ESTACAO O PERIMETRO E DE 4 TALAS,EM BARRAS CHATAS DE 3/8" DE ESPESSURA,INCLUSIVE FORNECIMENTO DE TODO O MATERIALEMENDA DE PERFIL DE ACO "I",DE 15",1ª E 2ª ALMAS,PARA ESTACA</v>
      </c>
      <c r="C9041" s="141" t="s">
        <v>37926</v>
      </c>
      <c r="D9041" s="141" t="s">
        <v>37916</v>
      </c>
      <c r="E9041" s="141" t="s">
        <v>37922</v>
      </c>
      <c r="F9041" s="141" t="s">
        <v>37923</v>
      </c>
      <c r="I9041" s="141" t="s">
        <v>14</v>
      </c>
      <c r="J9041" s="649">
        <v>765.63</v>
      </c>
    </row>
    <row r="9042" spans="1:10" hidden="1">
      <c r="A9042" s="141" t="s">
        <v>37927</v>
      </c>
      <c r="B9042" s="141" t="str">
        <f t="shared" si="141"/>
        <v>EMENDA DE PERFIL DE ACO "I",DE 15",1ª E 2ª ALMAS,PARA ESTACA,CONSIDERANDO UM CORTE AO MACARICO E SOLDAGEM DE TOPO EM TODEMENDA DE PERFIL DE ACO "I",DE 15",1ª E 2ª ALMAS,PARA ESTACAO O PERIMETRO E DE 4 TALAS,EM BARRAS CHATAS DE 3/8" DE ESPESSURA,INCLUSIVE FORNECIMENTO DE TODO O MATERIALEMENDA DE PERFIL DE ACO "I",DE 15",1ª E 2ª ALMAS,PARA ESTACA</v>
      </c>
      <c r="C9042" s="141" t="s">
        <v>37926</v>
      </c>
      <c r="D9042" s="141" t="s">
        <v>37916</v>
      </c>
      <c r="E9042" s="141" t="s">
        <v>37922</v>
      </c>
      <c r="F9042" s="141" t="s">
        <v>37923</v>
      </c>
      <c r="I9042" s="141" t="s">
        <v>14</v>
      </c>
      <c r="J9042" s="649">
        <v>726.41</v>
      </c>
    </row>
    <row r="9043" spans="1:10" hidden="1">
      <c r="A9043" s="141" t="s">
        <v>37928</v>
      </c>
      <c r="B9043" s="141" t="str">
        <f t="shared" si="141"/>
        <v>EMENDA DE PERFIL DE ACO "I",DE 6" DUPLO,1° E 2° ALMAS,PARAESTACA,CONSIDERANDO UM CORTE AO MACARICO E 4 TALAS,EM BARRASEMENDA DE PERFIL DE ACO "I",DE 6" DUPLO,1° E 2° ALMAS,PARA CHATAS DE 1/4" DE ESPESSURA,SOLDADAS NOS PERFIS,INCLUSIVEFORNECIMENTO DE TODOS OS MATERIAISEMENDA DE PERFIL DE ACO "I",DE 6" DUPLO,1° E 2° ALMAS,PARA</v>
      </c>
      <c r="C9043" s="141" t="s">
        <v>37929</v>
      </c>
      <c r="D9043" s="141" t="s">
        <v>37930</v>
      </c>
      <c r="E9043" s="141" t="s">
        <v>37931</v>
      </c>
      <c r="F9043" s="141" t="s">
        <v>37932</v>
      </c>
      <c r="I9043" s="141" t="s">
        <v>14</v>
      </c>
      <c r="J9043" s="649">
        <v>360.78</v>
      </c>
    </row>
    <row r="9044" spans="1:10" hidden="1">
      <c r="A9044" s="141" t="s">
        <v>37933</v>
      </c>
      <c r="B9044" s="141" t="str">
        <f t="shared" si="141"/>
        <v>EMENDA DE PERFIL DE ACO "I",DE 6" DUPLO,1° E 2° ALMAS,PARAESTACA,CONSIDERANDO UM CORTE AO MACARICO E 4 TALAS,EM BARRASEMENDA DE PERFIL DE ACO "I",DE 6" DUPLO,1° E 2° ALMAS,PARA CHATAS DE 1/4" DE ESPESSURA,SOLDADAS NOS PERFIS,INCLUSIVEFORNECIMENTO DE TODOS OS MATERIAISEMENDA DE PERFIL DE ACO "I",DE 6" DUPLO,1° E 2° ALMAS,PARA</v>
      </c>
      <c r="C9044" s="141" t="s">
        <v>37929</v>
      </c>
      <c r="D9044" s="141" t="s">
        <v>37930</v>
      </c>
      <c r="E9044" s="141" t="s">
        <v>37931</v>
      </c>
      <c r="F9044" s="141" t="s">
        <v>37932</v>
      </c>
      <c r="I9044" s="141" t="s">
        <v>14</v>
      </c>
      <c r="J9044" s="649">
        <v>341.91</v>
      </c>
    </row>
    <row r="9045" spans="1:10" hidden="1">
      <c r="A9045" s="141" t="s">
        <v>37934</v>
      </c>
      <c r="B9045" s="141" t="str">
        <f t="shared" si="141"/>
        <v>EMENDA DE PERFIL DE ACO "I",DE 8" DUPLO,1° E 2° ALMAS,PARAESTACA,CONSIDERANDO UM CORTE AO MACARICO E 4 TALAS,EM BARRASEMENDA DE PERFIL DE ACO "I",DE 8" DUPLO,1° E 2° ALMAS,PARA CHATAS DE 5/16" DE ESPESSURA,SOLDADAS NOS PERFIS,INCLUSIVEFORNECIMENTO DE TODOS OS MATERIAISEMENDA DE PERFIL DE ACO "I",DE 8" DUPLO,1° E 2° ALMAS,PARA</v>
      </c>
      <c r="C9045" s="141" t="s">
        <v>37935</v>
      </c>
      <c r="D9045" s="141" t="s">
        <v>37930</v>
      </c>
      <c r="E9045" s="141" t="s">
        <v>37936</v>
      </c>
      <c r="F9045" s="141" t="s">
        <v>37932</v>
      </c>
      <c r="I9045" s="141" t="s">
        <v>14</v>
      </c>
      <c r="J9045" s="649">
        <v>526.54999999999995</v>
      </c>
    </row>
    <row r="9046" spans="1:10" hidden="1">
      <c r="A9046" s="141" t="s">
        <v>37937</v>
      </c>
      <c r="B9046" s="141" t="str">
        <f t="shared" si="141"/>
        <v>EMENDA DE PERFIL DE ACO "I",DE 8" DUPLO,1° E 2° ALMAS,PARAESTACA,CONSIDERANDO UM CORTE AO MACARICO E 4 TALAS,EM BARRASEMENDA DE PERFIL DE ACO "I",DE 8" DUPLO,1° E 2° ALMAS,PARA CHATAS DE 5/16" DE ESPESSURA,SOLDADAS NOS PERFIS,INCLUSIVEFORNECIMENTO DE TODOS OS MATERIAISEMENDA DE PERFIL DE ACO "I",DE 8" DUPLO,1° E 2° ALMAS,PARA</v>
      </c>
      <c r="C9046" s="141" t="s">
        <v>37935</v>
      </c>
      <c r="D9046" s="141" t="s">
        <v>37930</v>
      </c>
      <c r="E9046" s="141" t="s">
        <v>37936</v>
      </c>
      <c r="F9046" s="141" t="s">
        <v>37932</v>
      </c>
      <c r="I9046" s="141" t="s">
        <v>14</v>
      </c>
      <c r="J9046" s="649">
        <v>502.57</v>
      </c>
    </row>
    <row r="9047" spans="1:10" hidden="1">
      <c r="A9047" s="141" t="s">
        <v>37938</v>
      </c>
      <c r="B9047" s="141" t="str">
        <f t="shared" si="141"/>
        <v>EMENDA DE PERFIL DE ACO "I",DE 10" DUPLO,1ª E 2ª ALMAS,PARAESTACA,CONSIDERANDO UM CORTE AO MACARICO E 4 TALAS,EM BARRASEMENDA DE PERFIL DE ACO "I",DE 10" DUPLO,1ª E 2ª ALMAS,PARACHATAS DE 3/8" DE ESPESSURA,SOLDADAS NOS PERFIS,INCLUSIVE FORNECIMENTO DE TODOS OS MATERIAISEMENDA DE PERFIL DE ACO "I",DE 10" DUPLO,1ª E 2ª ALMAS,PARA</v>
      </c>
      <c r="C9047" s="141" t="s">
        <v>37939</v>
      </c>
      <c r="D9047" s="141" t="s">
        <v>37930</v>
      </c>
      <c r="E9047" s="141" t="s">
        <v>37940</v>
      </c>
      <c r="F9047" s="141" t="s">
        <v>37941</v>
      </c>
      <c r="I9047" s="141" t="s">
        <v>14</v>
      </c>
      <c r="J9047" s="649">
        <v>895.93</v>
      </c>
    </row>
    <row r="9048" spans="1:10" hidden="1">
      <c r="A9048" s="141" t="s">
        <v>37942</v>
      </c>
      <c r="B9048" s="141" t="str">
        <f t="shared" si="141"/>
        <v>EMENDA DE PERFIL DE ACO "I",DE 10" DUPLO,1ª E 2ª ALMAS,PARAESTACA,CONSIDERANDO UM CORTE AO MACARICO E 4 TALAS,EM BARRASEMENDA DE PERFIL DE ACO "I",DE 10" DUPLO,1ª E 2ª ALMAS,PARACHATAS DE 3/8" DE ESPESSURA,SOLDADAS NOS PERFIS,INCLUSIVE FORNECIMENTO DE TODOS OS MATERIAISEMENDA DE PERFIL DE ACO "I",DE 10" DUPLO,1ª E 2ª ALMAS,PARA</v>
      </c>
      <c r="C9048" s="141" t="s">
        <v>37939</v>
      </c>
      <c r="D9048" s="141" t="s">
        <v>37930</v>
      </c>
      <c r="E9048" s="141" t="s">
        <v>37940</v>
      </c>
      <c r="F9048" s="141" t="s">
        <v>37941</v>
      </c>
      <c r="I9048" s="141" t="s">
        <v>14</v>
      </c>
      <c r="J9048" s="649">
        <v>849.76</v>
      </c>
    </row>
    <row r="9049" spans="1:10" hidden="1">
      <c r="A9049" s="141" t="s">
        <v>37943</v>
      </c>
      <c r="B9049" s="141" t="str">
        <f t="shared" si="141"/>
        <v>EMENDA DE PERFIL DE ACO "I",DE 12" DUPLO,1ª E 2ª ALMAS,PARAESTACA,CONSIDERANDO UM CORTE AO MACARICO E 4 TALAS,EM BARRASEMENDA DE PERFIL DE ACO "I",DE 12" DUPLO,1ª E 2ª ALMAS,PARACHATAS DE 1/2" DE ESPESSURA,SOLDADAS NOS PERFIS,INCLUSIVE FORNECIMENTO DE TODOS OS MATERIAISEMENDA DE PERFIL DE ACO "I",DE 12" DUPLO,1ª E 2ª ALMAS,PARA</v>
      </c>
      <c r="C9049" s="141" t="s">
        <v>37944</v>
      </c>
      <c r="D9049" s="141" t="s">
        <v>37930</v>
      </c>
      <c r="E9049" s="141" t="s">
        <v>37945</v>
      </c>
      <c r="F9049" s="141" t="s">
        <v>37941</v>
      </c>
      <c r="I9049" s="141" t="s">
        <v>14</v>
      </c>
      <c r="J9049" s="649">
        <v>1719.43</v>
      </c>
    </row>
    <row r="9050" spans="1:10" hidden="1">
      <c r="A9050" s="141" t="s">
        <v>37946</v>
      </c>
      <c r="B9050" s="141" t="str">
        <f t="shared" si="141"/>
        <v>EMENDA DE PERFIL DE ACO "I",DE 12" DUPLO,1ª E 2ª ALMAS,PARAESTACA,CONSIDERANDO UM CORTE AO MACARICO E 4 TALAS,EM BARRASEMENDA DE PERFIL DE ACO "I",DE 12" DUPLO,1ª E 2ª ALMAS,PARACHATAS DE 1/2" DE ESPESSURA,SOLDADAS NOS PERFIS,INCLUSIVE FORNECIMENTO DE TODOS OS MATERIAISEMENDA DE PERFIL DE ACO "I",DE 12" DUPLO,1ª E 2ª ALMAS,PARA</v>
      </c>
      <c r="C9050" s="141" t="s">
        <v>37944</v>
      </c>
      <c r="D9050" s="141" t="s">
        <v>37930</v>
      </c>
      <c r="E9050" s="141" t="s">
        <v>37945</v>
      </c>
      <c r="F9050" s="141" t="s">
        <v>37941</v>
      </c>
      <c r="I9050" s="141" t="s">
        <v>14</v>
      </c>
      <c r="J9050" s="649">
        <v>1620.24</v>
      </c>
    </row>
    <row r="9051" spans="1:10" hidden="1">
      <c r="A9051" s="141" t="s">
        <v>37947</v>
      </c>
      <c r="B9051" s="141" t="str">
        <f t="shared" si="141"/>
        <v>EMENDA DE TOPO EM ESTACA TRILHO TR-25 SIMPLES,INCLUSIVE TALAS DE CHAPA DE ACO E SOLDAGEM DE TOPO,COM FORNECIMENTO DE TODEMENDA DE TOPO EM ESTACA TRILHO TR-25 SIMPLES,INCLUSIVE TALAOS OS MATERIAISEMENDA DE TOPO EM ESTACA TRILHO TR-25 SIMPLES,INCLUSIVE TALA</v>
      </c>
      <c r="C9051" s="141" t="s">
        <v>37948</v>
      </c>
      <c r="D9051" s="141" t="s">
        <v>37949</v>
      </c>
      <c r="E9051" s="141" t="s">
        <v>37950</v>
      </c>
      <c r="I9051" s="141" t="s">
        <v>14</v>
      </c>
      <c r="J9051" s="649">
        <v>204.97</v>
      </c>
    </row>
    <row r="9052" spans="1:10" hidden="1">
      <c r="A9052" s="141" t="s">
        <v>37951</v>
      </c>
      <c r="B9052" s="141" t="str">
        <f t="shared" si="141"/>
        <v>EMENDA DE TOPO EM ESTACA TRILHO TR-25 SIMPLES,INCLUSIVE TALAS DE CHAPA DE ACO E SOLDAGEM DE TOPO,COM FORNECIMENTO DE TODEMENDA DE TOPO EM ESTACA TRILHO TR-25 SIMPLES,INCLUSIVE TALAOS OS MATERIAISEMENDA DE TOPO EM ESTACA TRILHO TR-25 SIMPLES,INCLUSIVE TALA</v>
      </c>
      <c r="C9052" s="141" t="s">
        <v>37948</v>
      </c>
      <c r="D9052" s="141" t="s">
        <v>37949</v>
      </c>
      <c r="E9052" s="141" t="s">
        <v>37950</v>
      </c>
      <c r="I9052" s="141" t="s">
        <v>14</v>
      </c>
      <c r="J9052" s="649">
        <v>195.12</v>
      </c>
    </row>
    <row r="9053" spans="1:10" hidden="1">
      <c r="A9053" s="141" t="s">
        <v>37952</v>
      </c>
      <c r="B9053" s="141" t="str">
        <f t="shared" si="141"/>
        <v>EMENDA DE TOPO EM ESTACA DE TRILHO TR-25 DUPLO,INCLUSIVE TALAS DE CHAPA DE ACO E SOLDAGEM DE TOPO,COM FORNECIMENTO DE TOEMENDA DE TOPO EM ESTACA DE TRILHO TR-25 DUPLO,INCLUSIVE TALDOS OS MATERIAISEMENDA DE TOPO EM ESTACA DE TRILHO TR-25 DUPLO,INCLUSIVE TAL</v>
      </c>
      <c r="C9053" s="141" t="s">
        <v>37953</v>
      </c>
      <c r="D9053" s="141" t="s">
        <v>37954</v>
      </c>
      <c r="E9053" s="141" t="s">
        <v>37955</v>
      </c>
      <c r="I9053" s="141" t="s">
        <v>14</v>
      </c>
      <c r="J9053" s="649">
        <v>363.84</v>
      </c>
    </row>
    <row r="9054" spans="1:10" hidden="1">
      <c r="A9054" s="141" t="s">
        <v>37956</v>
      </c>
      <c r="B9054" s="141" t="str">
        <f t="shared" si="141"/>
        <v>EMENDA DE TOPO EM ESTACA DE TRILHO TR-25 DUPLO,INCLUSIVE TALAS DE CHAPA DE ACO E SOLDAGEM DE TOPO,COM FORNECIMENTO DE TOEMENDA DE TOPO EM ESTACA DE TRILHO TR-25 DUPLO,INCLUSIVE TALDOS OS MATERIAISEMENDA DE TOPO EM ESTACA DE TRILHO TR-25 DUPLO,INCLUSIVE TAL</v>
      </c>
      <c r="C9054" s="141" t="s">
        <v>37953</v>
      </c>
      <c r="D9054" s="141" t="s">
        <v>37954</v>
      </c>
      <c r="E9054" s="141" t="s">
        <v>37955</v>
      </c>
      <c r="I9054" s="141" t="s">
        <v>14</v>
      </c>
      <c r="J9054" s="649">
        <v>346.52</v>
      </c>
    </row>
    <row r="9055" spans="1:10" hidden="1">
      <c r="A9055" s="141" t="s">
        <v>37957</v>
      </c>
      <c r="B9055" s="141" t="str">
        <f t="shared" si="141"/>
        <v>EMENDA DE TOPO EM ESTACA DE TRILHO TR-25 TRIPLO,INCLUSIVE TALAS DE CHAPA DE ACO E SOLDAGEM DE TOPO, COM FORNECIMENTO DEEMENDA DE TOPO EM ESTACA DE TRILHO TR-25 TRIPLO,INCLUSIVE TATODOS OS MATERIAISEMENDA DE TOPO EM ESTACA DE TRILHO TR-25 TRIPLO,INCLUSIVE TA</v>
      </c>
      <c r="C9055" s="141" t="s">
        <v>37958</v>
      </c>
      <c r="D9055" s="141" t="s">
        <v>37959</v>
      </c>
      <c r="E9055" s="141" t="s">
        <v>37960</v>
      </c>
      <c r="I9055" s="141" t="s">
        <v>14</v>
      </c>
      <c r="J9055" s="649">
        <v>483.07</v>
      </c>
    </row>
    <row r="9056" spans="1:10" hidden="1">
      <c r="A9056" s="141" t="s">
        <v>37961</v>
      </c>
      <c r="B9056" s="141" t="str">
        <f t="shared" si="141"/>
        <v>EMENDA DE TOPO EM ESTACA DE TRILHO TR-25 TRIPLO,INCLUSIVE TALAS DE CHAPA DE ACO E SOLDAGEM DE TOPO, COM FORNECIMENTO DEEMENDA DE TOPO EM ESTACA DE TRILHO TR-25 TRIPLO,INCLUSIVE TATODOS OS MATERIAISEMENDA DE TOPO EM ESTACA DE TRILHO TR-25 TRIPLO,INCLUSIVE TA</v>
      </c>
      <c r="C9056" s="141" t="s">
        <v>37958</v>
      </c>
      <c r="D9056" s="141" t="s">
        <v>37959</v>
      </c>
      <c r="E9056" s="141" t="s">
        <v>37960</v>
      </c>
      <c r="I9056" s="141" t="s">
        <v>14</v>
      </c>
      <c r="J9056" s="649">
        <v>457.65</v>
      </c>
    </row>
    <row r="9057" spans="1:10" hidden="1">
      <c r="A9057" s="141" t="s">
        <v>37962</v>
      </c>
      <c r="B9057" s="141" t="str">
        <f t="shared" si="141"/>
        <v>EMENDA DE TOPO EM ESTACA DE TRILHO TR-32 SIMPLES,INCLUSIVE TALAS DE CHAPA DE ACO E SOLDAGEM DE TOPO,COM FORNECIMENTO DEEMENDA DE TOPO EM ESTACA DE TRILHO TR-32 SIMPLES,INCLUSIVE TTODOS OS MATERIAISEMENDA DE TOPO EM ESTACA DE TRILHO TR-32 SIMPLES,INCLUSIVE T</v>
      </c>
      <c r="C9057" s="141" t="s">
        <v>37963</v>
      </c>
      <c r="D9057" s="141" t="s">
        <v>37964</v>
      </c>
      <c r="E9057" s="141" t="s">
        <v>37960</v>
      </c>
      <c r="I9057" s="141" t="s">
        <v>14</v>
      </c>
      <c r="J9057" s="649">
        <v>209.92</v>
      </c>
    </row>
    <row r="9058" spans="1:10" hidden="1">
      <c r="A9058" s="141" t="s">
        <v>37965</v>
      </c>
      <c r="B9058" s="141" t="str">
        <f t="shared" si="141"/>
        <v>EMENDA DE TOPO EM ESTACA DE TRILHO TR-32 SIMPLES,INCLUSIVE TALAS DE CHAPA DE ACO E SOLDAGEM DE TOPO,COM FORNECIMENTO DEEMENDA DE TOPO EM ESTACA DE TRILHO TR-32 SIMPLES,INCLUSIVE TTODOS OS MATERIAISEMENDA DE TOPO EM ESTACA DE TRILHO TR-32 SIMPLES,INCLUSIVE T</v>
      </c>
      <c r="C9058" s="141" t="s">
        <v>37963</v>
      </c>
      <c r="D9058" s="141" t="s">
        <v>37964</v>
      </c>
      <c r="E9058" s="141" t="s">
        <v>37960</v>
      </c>
      <c r="I9058" s="141" t="s">
        <v>14</v>
      </c>
      <c r="J9058" s="649">
        <v>199.41</v>
      </c>
    </row>
    <row r="9059" spans="1:10" hidden="1">
      <c r="A9059" s="141" t="s">
        <v>37966</v>
      </c>
      <c r="B9059" s="141" t="str">
        <f t="shared" si="141"/>
        <v>EMENDA DE TOPO EM ESTACA DE TRILHO TR-32 DUPLO,INCLUSIVE TALAS DE CHAPA DE ACO E SOLDAGEM DE TOPO,COM FORNECIMENTO DE TOEMENDA DE TOPO EM ESTACA DE TRILHO TR-32 DUPLO,INCLUSIVE TALDOS OS MATERIAISEMENDA DE TOPO EM ESTACA DE TRILHO TR-32 DUPLO,INCLUSIVE TAL</v>
      </c>
      <c r="C9059" s="141" t="s">
        <v>37967</v>
      </c>
      <c r="D9059" s="141" t="s">
        <v>37954</v>
      </c>
      <c r="E9059" s="141" t="s">
        <v>37955</v>
      </c>
      <c r="I9059" s="141" t="s">
        <v>14</v>
      </c>
      <c r="J9059" s="649">
        <v>372.75</v>
      </c>
    </row>
    <row r="9060" spans="1:10" hidden="1">
      <c r="A9060" s="141" t="s">
        <v>37968</v>
      </c>
      <c r="B9060" s="141" t="str">
        <f t="shared" si="141"/>
        <v>EMENDA DE TOPO EM ESTACA DE TRILHO TR-32 DUPLO,INCLUSIVE TALAS DE CHAPA DE ACO E SOLDAGEM DE TOPO,COM FORNECIMENTO DE TOEMENDA DE TOPO EM ESTACA DE TRILHO TR-32 DUPLO,INCLUSIVE TALDOS OS MATERIAISEMENDA DE TOPO EM ESTACA DE TRILHO TR-32 DUPLO,INCLUSIVE TAL</v>
      </c>
      <c r="C9060" s="141" t="s">
        <v>37967</v>
      </c>
      <c r="D9060" s="141" t="s">
        <v>37954</v>
      </c>
      <c r="E9060" s="141" t="s">
        <v>37955</v>
      </c>
      <c r="I9060" s="141" t="s">
        <v>14</v>
      </c>
      <c r="J9060" s="649">
        <v>354.25</v>
      </c>
    </row>
    <row r="9061" spans="1:10" hidden="1">
      <c r="A9061" s="141" t="s">
        <v>37969</v>
      </c>
      <c r="B9061" s="141" t="str">
        <f t="shared" si="141"/>
        <v>EMENDA DE TOPO EM ESTACA DE TRILHO TR-32 TRIPLO,INCLUSIVE TALAS DE CHAPA DE ACO E SOLDAGEM DE TOPO, COM FORNECIMENTO DEEMENDA DE TOPO EM ESTACA DE TRILHO TR-32 TRIPLO,INCLUSIVE TATODOS OS MATERIAISEMENDA DE TOPO EM ESTACA DE TRILHO TR-32 TRIPLO,INCLUSIVE TA</v>
      </c>
      <c r="C9061" s="141" t="s">
        <v>37970</v>
      </c>
      <c r="D9061" s="141" t="s">
        <v>37959</v>
      </c>
      <c r="E9061" s="141" t="s">
        <v>37960</v>
      </c>
      <c r="I9061" s="141" t="s">
        <v>14</v>
      </c>
      <c r="J9061" s="649">
        <v>495.95</v>
      </c>
    </row>
    <row r="9062" spans="1:10" hidden="1">
      <c r="A9062" s="141" t="s">
        <v>37971</v>
      </c>
      <c r="B9062" s="141" t="str">
        <f t="shared" si="141"/>
        <v>EMENDA DE TOPO EM ESTACA DE TRILHO TR-32 TRIPLO,INCLUSIVE TALAS DE CHAPA DE ACO E SOLDAGEM DE TOPO, COM FORNECIMENTO DEEMENDA DE TOPO EM ESTACA DE TRILHO TR-32 TRIPLO,INCLUSIVE TATODOS OS MATERIAISEMENDA DE TOPO EM ESTACA DE TRILHO TR-32 TRIPLO,INCLUSIVE TA</v>
      </c>
      <c r="C9062" s="141" t="s">
        <v>37970</v>
      </c>
      <c r="D9062" s="141" t="s">
        <v>37959</v>
      </c>
      <c r="E9062" s="141" t="s">
        <v>37960</v>
      </c>
      <c r="I9062" s="141" t="s">
        <v>14</v>
      </c>
      <c r="J9062" s="649">
        <v>468.81</v>
      </c>
    </row>
    <row r="9063" spans="1:10" hidden="1">
      <c r="A9063" s="141" t="s">
        <v>37972</v>
      </c>
      <c r="B9063" s="141" t="str">
        <f t="shared" si="141"/>
        <v>EMENDA DE TOPO EM ESTACA DE TRILHO TR-37 SIMPLES,INCLUSIVE TALAS DE CHAPA DE ACO E SOLDAGEM DE TOPO,COM FORNECIMENTO DEEMENDA DE TOPO EM ESTACA DE TRILHO TR-37 SIMPLES,INCLUSIVE TTODOS OS MATERIAISEMENDA DE TOPO EM ESTACA DE TRILHO TR-37 SIMPLES,INCLUSIVE T</v>
      </c>
      <c r="C9063" s="141" t="s">
        <v>37973</v>
      </c>
      <c r="D9063" s="141" t="s">
        <v>37964</v>
      </c>
      <c r="E9063" s="141" t="s">
        <v>37960</v>
      </c>
      <c r="I9063" s="141" t="s">
        <v>14</v>
      </c>
      <c r="J9063" s="649">
        <v>217.84</v>
      </c>
    </row>
    <row r="9064" spans="1:10" hidden="1">
      <c r="A9064" s="141" t="s">
        <v>37974</v>
      </c>
      <c r="B9064" s="141" t="str">
        <f t="shared" si="141"/>
        <v>EMENDA DE TOPO EM ESTACA DE TRILHO TR-37 SIMPLES,INCLUSIVE TALAS DE CHAPA DE ACO E SOLDAGEM DE TOPO,COM FORNECIMENTO DEEMENDA DE TOPO EM ESTACA DE TRILHO TR-37 SIMPLES,INCLUSIVE TTODOS OS MATERIAISEMENDA DE TOPO EM ESTACA DE TRILHO TR-37 SIMPLES,INCLUSIVE T</v>
      </c>
      <c r="C9064" s="141" t="s">
        <v>37973</v>
      </c>
      <c r="D9064" s="141" t="s">
        <v>37964</v>
      </c>
      <c r="E9064" s="141" t="s">
        <v>37960</v>
      </c>
      <c r="I9064" s="141" t="s">
        <v>14</v>
      </c>
      <c r="J9064" s="649">
        <v>206.28</v>
      </c>
    </row>
    <row r="9065" spans="1:10" hidden="1">
      <c r="A9065" s="141" t="s">
        <v>37975</v>
      </c>
      <c r="B9065" s="141" t="str">
        <f t="shared" si="141"/>
        <v>EMENDA DE TOPO EM ESTACA DE TRILHO TR-37 DUPLO,INCLUSIVE TALAS DE CHAPA DE ACO E SOLDAGEM DE TOPO,COM FORNECIMENTO DE TOEMENDA DE TOPO EM ESTACA DE TRILHO TR-37 DUPLO,INCLUSIVE TALDOS OS MATERIAISEMENDA DE TOPO EM ESTACA DE TRILHO TR-37 DUPLO,INCLUSIVE TAL</v>
      </c>
      <c r="C9065" s="141" t="s">
        <v>37976</v>
      </c>
      <c r="D9065" s="141" t="s">
        <v>37954</v>
      </c>
      <c r="E9065" s="141" t="s">
        <v>37955</v>
      </c>
      <c r="I9065" s="141" t="s">
        <v>14</v>
      </c>
      <c r="J9065" s="649">
        <v>377.21</v>
      </c>
    </row>
    <row r="9066" spans="1:10" hidden="1">
      <c r="A9066" s="141" t="s">
        <v>37977</v>
      </c>
      <c r="B9066" s="141" t="str">
        <f t="shared" si="141"/>
        <v>EMENDA DE TOPO EM ESTACA DE TRILHO TR-37 DUPLO,INCLUSIVE TALAS DE CHAPA DE ACO E SOLDAGEM DE TOPO,COM FORNECIMENTO DE TOEMENDA DE TOPO EM ESTACA DE TRILHO TR-37 DUPLO,INCLUSIVE TALDOS OS MATERIAISEMENDA DE TOPO EM ESTACA DE TRILHO TR-37 DUPLO,INCLUSIVE TAL</v>
      </c>
      <c r="C9066" s="141" t="s">
        <v>37976</v>
      </c>
      <c r="D9066" s="141" t="s">
        <v>37954</v>
      </c>
      <c r="E9066" s="141" t="s">
        <v>37955</v>
      </c>
      <c r="I9066" s="141" t="s">
        <v>14</v>
      </c>
      <c r="J9066" s="649">
        <v>358.11</v>
      </c>
    </row>
    <row r="9067" spans="1:10" hidden="1">
      <c r="A9067" s="141" t="s">
        <v>37978</v>
      </c>
      <c r="B9067" s="141" t="str">
        <f t="shared" si="141"/>
        <v>EMENDA DE TOPO EM ESTACA DE TRILHO TR-37 TRIPLO,INCLUSIVE TALAS DE CHAPA DE ACO E SOLDAGEM DE TOPO, COM FORNECIMENTO DEEMENDA DE TOPO EM ESTACA DE TRILHO TR-37 TRIPLO,INCLUSIVE TATODOS OS MATERIAISEMENDA DE TOPO EM ESTACA DE TRILHO TR-37 TRIPLO,INCLUSIVE TA</v>
      </c>
      <c r="C9067" s="141" t="s">
        <v>37979</v>
      </c>
      <c r="D9067" s="141" t="s">
        <v>37959</v>
      </c>
      <c r="E9067" s="141" t="s">
        <v>37960</v>
      </c>
      <c r="I9067" s="141" t="s">
        <v>14</v>
      </c>
      <c r="J9067" s="649">
        <v>503.38</v>
      </c>
    </row>
    <row r="9068" spans="1:10" hidden="1">
      <c r="A9068" s="141" t="s">
        <v>37980</v>
      </c>
      <c r="B9068" s="141" t="str">
        <f t="shared" si="141"/>
        <v>EMENDA DE TOPO EM ESTACA DE TRILHO TR-37 TRIPLO,INCLUSIVE TALAS DE CHAPA DE ACO E SOLDAGEM DE TOPO, COM FORNECIMENTO DEEMENDA DE TOPO EM ESTACA DE TRILHO TR-37 TRIPLO,INCLUSIVE TATODOS OS MATERIAISEMENDA DE TOPO EM ESTACA DE TRILHO TR-37 TRIPLO,INCLUSIVE TA</v>
      </c>
      <c r="C9068" s="141" t="s">
        <v>37979</v>
      </c>
      <c r="D9068" s="141" t="s">
        <v>37959</v>
      </c>
      <c r="E9068" s="141" t="s">
        <v>37960</v>
      </c>
      <c r="I9068" s="141" t="s">
        <v>14</v>
      </c>
      <c r="J9068" s="649">
        <v>475.24</v>
      </c>
    </row>
    <row r="9069" spans="1:10" hidden="1">
      <c r="A9069" s="141" t="s">
        <v>37981</v>
      </c>
      <c r="B9069" s="141" t="str">
        <f t="shared" si="141"/>
        <v>EMENDA DE TOPO EM ESTACA DE TRILHO TR-45 SIMPLES,INCLUSIVE TALAS DE CHAPA DE ACO E SOLDAGEM DE TOPO,COM FORNECIMENTO DEEMENDA DE TOPO EM ESTACA DE TRILHO TR-45 SIMPLES,INCLUSIVE TTODOS OS MATERIAISEMENDA DE TOPO EM ESTACA DE TRILHO TR-45 SIMPLES,INCLUSIVE T</v>
      </c>
      <c r="C9069" s="141" t="s">
        <v>37982</v>
      </c>
      <c r="D9069" s="141" t="s">
        <v>37964</v>
      </c>
      <c r="E9069" s="141" t="s">
        <v>37960</v>
      </c>
      <c r="I9069" s="141" t="s">
        <v>14</v>
      </c>
      <c r="J9069" s="649">
        <v>318.23</v>
      </c>
    </row>
    <row r="9070" spans="1:10" hidden="1">
      <c r="A9070" s="141" t="s">
        <v>37983</v>
      </c>
      <c r="B9070" s="141" t="str">
        <f t="shared" si="141"/>
        <v>EMENDA DE TOPO EM ESTACA DE TRILHO TR-45 SIMPLES,INCLUSIVE TALAS DE CHAPA DE ACO E SOLDAGEM DE TOPO,COM FORNECIMENTO DEEMENDA DE TOPO EM ESTACA DE TRILHO TR-45 SIMPLES,INCLUSIVE TTODOS OS MATERIAISEMENDA DE TOPO EM ESTACA DE TRILHO TR-45 SIMPLES,INCLUSIVE T</v>
      </c>
      <c r="C9070" s="141" t="s">
        <v>37982</v>
      </c>
      <c r="D9070" s="141" t="s">
        <v>37964</v>
      </c>
      <c r="E9070" s="141" t="s">
        <v>37960</v>
      </c>
      <c r="I9070" s="141" t="s">
        <v>14</v>
      </c>
      <c r="J9070" s="649">
        <v>299.76</v>
      </c>
    </row>
    <row r="9071" spans="1:10" hidden="1">
      <c r="A9071" s="141" t="s">
        <v>37984</v>
      </c>
      <c r="B9071" s="141" t="str">
        <f t="shared" si="141"/>
        <v>EMENDA DE TOPO DE ESTACA DE TRILHO TR-45 DUPLO,INCLUSIVE TALAS DE CHAPA DE ACO E SOLDAGEM DE TOPO,COM FORNECIMENTO DE TOEMENDA DE TOPO DE ESTACA DE TRILHO TR-45 DUPLO,INCLUSIVE TALDOS OS MATERIAISEMENDA DE TOPO DE ESTACA DE TRILHO TR-45 DUPLO,INCLUSIVE TAL</v>
      </c>
      <c r="C9071" s="141" t="s">
        <v>37985</v>
      </c>
      <c r="D9071" s="141" t="s">
        <v>37954</v>
      </c>
      <c r="E9071" s="141" t="s">
        <v>37955</v>
      </c>
      <c r="I9071" s="141" t="s">
        <v>14</v>
      </c>
      <c r="J9071" s="649">
        <v>562.79</v>
      </c>
    </row>
    <row r="9072" spans="1:10" hidden="1">
      <c r="A9072" s="141" t="s">
        <v>37986</v>
      </c>
      <c r="B9072" s="141" t="str">
        <f t="shared" si="141"/>
        <v>EMENDA DE TOPO DE ESTACA DE TRILHO TR-45 DUPLO,INCLUSIVE TALAS DE CHAPA DE ACO E SOLDAGEM DE TOPO,COM FORNECIMENTO DE TOEMENDA DE TOPO DE ESTACA DE TRILHO TR-45 DUPLO,INCLUSIVE TALDOS OS MATERIAISEMENDA DE TOPO DE ESTACA DE TRILHO TR-45 DUPLO,INCLUSIVE TAL</v>
      </c>
      <c r="C9072" s="141" t="s">
        <v>37985</v>
      </c>
      <c r="D9072" s="141" t="s">
        <v>37954</v>
      </c>
      <c r="E9072" s="141" t="s">
        <v>37955</v>
      </c>
      <c r="I9072" s="141" t="s">
        <v>14</v>
      </c>
      <c r="J9072" s="649">
        <v>530.41</v>
      </c>
    </row>
    <row r="9073" spans="1:10" hidden="1">
      <c r="A9073" s="141" t="s">
        <v>37987</v>
      </c>
      <c r="B9073" s="141" t="str">
        <f t="shared" si="141"/>
        <v>EMENDA DE TOPO EM ESTACA DE TRILHO TR-45 TRIPLO,INCLUSIVE TALAS DE CHAPA DE ACO E SOLDAGEM DE TOPO, COM FORNECIMENTO DEEMENDA DE TOPO EM ESTACA DE TRILHO TR-45 TRIPLO,INCLUSIVE TATODOS OS MATERIAISEMENDA DE TOPO EM ESTACA DE TRILHO TR-45 TRIPLO,INCLUSIVE TA</v>
      </c>
      <c r="C9073" s="141" t="s">
        <v>37988</v>
      </c>
      <c r="D9073" s="141" t="s">
        <v>37959</v>
      </c>
      <c r="E9073" s="141" t="s">
        <v>37960</v>
      </c>
      <c r="I9073" s="141" t="s">
        <v>14</v>
      </c>
      <c r="J9073" s="649">
        <v>746.86</v>
      </c>
    </row>
    <row r="9074" spans="1:10" hidden="1">
      <c r="A9074" s="141" t="s">
        <v>37989</v>
      </c>
      <c r="B9074" s="141" t="str">
        <f t="shared" si="141"/>
        <v>EMENDA DE TOPO EM ESTACA DE TRILHO TR-45 TRIPLO,INCLUSIVE TALAS DE CHAPA DE ACO E SOLDAGEM DE TOPO, COM FORNECIMENTO DEEMENDA DE TOPO EM ESTACA DE TRILHO TR-45 TRIPLO,INCLUSIVE TATODOS OS MATERIAISEMENDA DE TOPO EM ESTACA DE TRILHO TR-45 TRIPLO,INCLUSIVE TA</v>
      </c>
      <c r="C9074" s="141" t="s">
        <v>37988</v>
      </c>
      <c r="D9074" s="141" t="s">
        <v>37959</v>
      </c>
      <c r="E9074" s="141" t="s">
        <v>37960</v>
      </c>
      <c r="I9074" s="141" t="s">
        <v>14</v>
      </c>
      <c r="J9074" s="649">
        <v>700.8</v>
      </c>
    </row>
    <row r="9075" spans="1:10" hidden="1">
      <c r="A9075" s="141" t="s">
        <v>37990</v>
      </c>
      <c r="B9075" s="141" t="str">
        <f t="shared" si="141"/>
        <v>EMENDA DE TOPO EM ESTACA DE TRILHO TR-50 SIMPLES,INCLUSIVE TALAS DE CHAPA DE ACO E SOLDAGEM DE TOPO,COM FORNECIMENTO DEEMENDA DE TOPO EM ESTACA DE TRILHO TR-50 SIMPLES,INCLUSIVE TTODOS OS MATERIAISEMENDA DE TOPO EM ESTACA DE TRILHO TR-50 SIMPLES,INCLUSIVE T</v>
      </c>
      <c r="C9075" s="141" t="s">
        <v>37991</v>
      </c>
      <c r="D9075" s="141" t="s">
        <v>37964</v>
      </c>
      <c r="E9075" s="141" t="s">
        <v>37960</v>
      </c>
      <c r="I9075" s="141" t="s">
        <v>14</v>
      </c>
      <c r="J9075" s="649">
        <v>331.61</v>
      </c>
    </row>
    <row r="9076" spans="1:10" hidden="1">
      <c r="A9076" s="141" t="s">
        <v>37992</v>
      </c>
      <c r="B9076" s="141" t="str">
        <f t="shared" si="141"/>
        <v>EMENDA DE TOPO EM ESTACA DE TRILHO TR-50 SIMPLES,INCLUSIVE TALAS DE CHAPA DE ACO E SOLDAGEM DE TOPO,COM FORNECIMENTO DEEMENDA DE TOPO EM ESTACA DE TRILHO TR-50 SIMPLES,INCLUSIVE TTODOS OS MATERIAISEMENDA DE TOPO EM ESTACA DE TRILHO TR-50 SIMPLES,INCLUSIVE T</v>
      </c>
      <c r="C9076" s="141" t="s">
        <v>37991</v>
      </c>
      <c r="D9076" s="141" t="s">
        <v>37964</v>
      </c>
      <c r="E9076" s="141" t="s">
        <v>37960</v>
      </c>
      <c r="I9076" s="141" t="s">
        <v>14</v>
      </c>
      <c r="J9076" s="649">
        <v>311.35000000000002</v>
      </c>
    </row>
    <row r="9077" spans="1:10" hidden="1">
      <c r="A9077" s="141" t="s">
        <v>37993</v>
      </c>
      <c r="B9077" s="141" t="str">
        <f t="shared" si="141"/>
        <v>EMENDA DE TOPO EM ESTACA DE TRILHO TR-50 DUPLO,INCLUSIVE TALAS DE CHAPA DE ACO E SOLDAGEM DE TOPO,COM FORNECIMENTO DE TOEMENDA DE TOPO EM ESTACA DE TRILHO TR-50 DUPLO,INCLUSIVE TALDOS OS MATERIAISEMENDA DE TOPO EM ESTACA DE TRILHO TR-50 DUPLO,INCLUSIVE TAL</v>
      </c>
      <c r="C9077" s="141" t="s">
        <v>37994</v>
      </c>
      <c r="D9077" s="141" t="s">
        <v>37954</v>
      </c>
      <c r="E9077" s="141" t="s">
        <v>37955</v>
      </c>
      <c r="I9077" s="141" t="s">
        <v>14</v>
      </c>
      <c r="J9077" s="649">
        <v>578.64</v>
      </c>
    </row>
    <row r="9078" spans="1:10" hidden="1">
      <c r="A9078" s="141" t="s">
        <v>37995</v>
      </c>
      <c r="B9078" s="141" t="str">
        <f t="shared" si="141"/>
        <v>EMENDA DE TOPO EM ESTACA DE TRILHO TR-50 DUPLO,INCLUSIVE TALAS DE CHAPA DE ACO E SOLDAGEM DE TOPO,COM FORNECIMENTO DE TOEMENDA DE TOPO EM ESTACA DE TRILHO TR-50 DUPLO,INCLUSIVE TALDOS OS MATERIAISEMENDA DE TOPO EM ESTACA DE TRILHO TR-50 DUPLO,INCLUSIVE TAL</v>
      </c>
      <c r="C9078" s="141" t="s">
        <v>37994</v>
      </c>
      <c r="D9078" s="141" t="s">
        <v>37954</v>
      </c>
      <c r="E9078" s="141" t="s">
        <v>37955</v>
      </c>
      <c r="I9078" s="141" t="s">
        <v>14</v>
      </c>
      <c r="J9078" s="649">
        <v>544.15</v>
      </c>
    </row>
    <row r="9079" spans="1:10" hidden="1">
      <c r="A9079" s="141" t="s">
        <v>37996</v>
      </c>
      <c r="B9079" s="141" t="str">
        <f t="shared" si="141"/>
        <v>EMENDA DE TOPO EM ESTACA DE TRILHO TR-50 TRIPLO,INCLUSIVE TALAS DE CHAPA DE ACO E SOLDAGEM DE TOPO, COM FORNECIMENTO DEEMENDA DE TOPO EM ESTACA DE TRILHO TR-50 TRIPLO,INCLUSIVE TATODOS OS MATERIAISEMENDA DE TOPO EM ESTACA DE TRILHO TR-50 TRIPLO,INCLUSIVE TA</v>
      </c>
      <c r="C9079" s="141" t="s">
        <v>37997</v>
      </c>
      <c r="D9079" s="141" t="s">
        <v>37959</v>
      </c>
      <c r="E9079" s="141" t="s">
        <v>37960</v>
      </c>
      <c r="I9079" s="141" t="s">
        <v>14</v>
      </c>
      <c r="J9079" s="649">
        <v>769.65</v>
      </c>
    </row>
    <row r="9080" spans="1:10" hidden="1">
      <c r="A9080" s="141" t="s">
        <v>37998</v>
      </c>
      <c r="B9080" s="141" t="str">
        <f t="shared" si="141"/>
        <v>EMENDA DE TOPO EM ESTACA DE TRILHO TR-50 TRIPLO,INCLUSIVE TALAS DE CHAPA DE ACO E SOLDAGEM DE TOPO, COM FORNECIMENTO DEEMENDA DE TOPO EM ESTACA DE TRILHO TR-50 TRIPLO,INCLUSIVE TATODOS OS MATERIAISEMENDA DE TOPO EM ESTACA DE TRILHO TR-50 TRIPLO,INCLUSIVE TA</v>
      </c>
      <c r="C9080" s="141" t="s">
        <v>37997</v>
      </c>
      <c r="D9080" s="141" t="s">
        <v>37959</v>
      </c>
      <c r="E9080" s="141" t="s">
        <v>37960</v>
      </c>
      <c r="I9080" s="141" t="s">
        <v>14</v>
      </c>
      <c r="J9080" s="649">
        <v>720.55</v>
      </c>
    </row>
    <row r="9081" spans="1:10" hidden="1">
      <c r="A9081" s="141" t="s">
        <v>37999</v>
      </c>
      <c r="B9081" s="141" t="str">
        <f t="shared" si="141"/>
        <v>EMENDA DE TOPO EM ESTACA DE TRILHO TR-57 SIMPLES,INCLUSIVE TALAS DE CHAPA DE ACO E SOLDAGEM DE TOPO,COM FORNECIMENTO DEEMENDA DE TOPO EM ESTACA DE TRILHO TR-57 SIMPLES,INCLUSIVE TTODOS OS MATERIAISEMENDA DE TOPO EM ESTACA DE TRILHO TR-57 SIMPLES,INCLUSIVE T</v>
      </c>
      <c r="C9081" s="141" t="s">
        <v>38000</v>
      </c>
      <c r="D9081" s="141" t="s">
        <v>37964</v>
      </c>
      <c r="E9081" s="141" t="s">
        <v>37960</v>
      </c>
      <c r="I9081" s="141" t="s">
        <v>14</v>
      </c>
      <c r="J9081" s="649">
        <v>341.51</v>
      </c>
    </row>
    <row r="9082" spans="1:10" hidden="1">
      <c r="A9082" s="141" t="s">
        <v>38001</v>
      </c>
      <c r="B9082" s="141" t="str">
        <f t="shared" si="141"/>
        <v>EMENDA DE TOPO EM ESTACA DE TRILHO TR-57 SIMPLES,INCLUSIVE TALAS DE CHAPA DE ACO E SOLDAGEM DE TOPO,COM FORNECIMENTO DEEMENDA DE TOPO EM ESTACA DE TRILHO TR-57 SIMPLES,INCLUSIVE TTODOS OS MATERIAISEMENDA DE TOPO EM ESTACA DE TRILHO TR-57 SIMPLES,INCLUSIVE T</v>
      </c>
      <c r="C9082" s="141" t="s">
        <v>38000</v>
      </c>
      <c r="D9082" s="141" t="s">
        <v>37964</v>
      </c>
      <c r="E9082" s="141" t="s">
        <v>37960</v>
      </c>
      <c r="I9082" s="141" t="s">
        <v>14</v>
      </c>
      <c r="J9082" s="649">
        <v>319.93</v>
      </c>
    </row>
    <row r="9083" spans="1:10" hidden="1">
      <c r="A9083" s="141" t="s">
        <v>38002</v>
      </c>
      <c r="B9083" s="141" t="str">
        <f t="shared" si="141"/>
        <v>EMENDA DE TOPO EM ESTACA DE TRILHO TR-57 DUPLO,INCLUSIVE TALAS DE CHAPA DE ACO E SOLDAGEM DE TOPO,COM FORNECIMENTO DE TOEMENDA DE TOPO EM ESTACA DE TRILHO TR-57 DUPLO,INCLUSIVE TALDOS OS MATERIAISEMENDA DE TOPO EM ESTACA DE TRILHO TR-57 DUPLO,INCLUSIVE TAL</v>
      </c>
      <c r="C9083" s="141" t="s">
        <v>38003</v>
      </c>
      <c r="D9083" s="141" t="s">
        <v>37954</v>
      </c>
      <c r="E9083" s="141" t="s">
        <v>37955</v>
      </c>
      <c r="I9083" s="141" t="s">
        <v>14</v>
      </c>
      <c r="J9083" s="649">
        <v>598.45000000000005</v>
      </c>
    </row>
    <row r="9084" spans="1:10" hidden="1">
      <c r="A9084" s="141" t="s">
        <v>38004</v>
      </c>
      <c r="B9084" s="141" t="str">
        <f t="shared" si="141"/>
        <v>EMENDA DE TOPO EM ESTACA DE TRILHO TR-57 DUPLO,INCLUSIVE TALAS DE CHAPA DE ACO E SOLDAGEM DE TOPO,COM FORNECIMENTO DE TOEMENDA DE TOPO EM ESTACA DE TRILHO TR-57 DUPLO,INCLUSIVE TALDOS OS MATERIAISEMENDA DE TOPO EM ESTACA DE TRILHO TR-57 DUPLO,INCLUSIVE TAL</v>
      </c>
      <c r="C9084" s="141" t="s">
        <v>38003</v>
      </c>
      <c r="D9084" s="141" t="s">
        <v>37954</v>
      </c>
      <c r="E9084" s="141" t="s">
        <v>37955</v>
      </c>
      <c r="I9084" s="141" t="s">
        <v>14</v>
      </c>
      <c r="J9084" s="649">
        <v>561.30999999999995</v>
      </c>
    </row>
    <row r="9085" spans="1:10" hidden="1">
      <c r="A9085" s="141" t="s">
        <v>38005</v>
      </c>
      <c r="B9085" s="141" t="str">
        <f t="shared" si="141"/>
        <v>EMENDA DE TOPO EM ESTACA DE TRILHO TR-57 TRIPLO,INCLUSIVE TALAS DE CHAPA DE ACO E SOLDAGEM DE TOPO, COM FORNECIMENTO DEEMENDA DE TOPO EM ESTACA DE TRILHO TR-57 TRIPLO,INCLUSIVE TATODOS OS MATERIAISEMENDA DE TOPO EM ESTACA DE TRILHO TR-57 TRIPLO,INCLUSIVE TA</v>
      </c>
      <c r="C9085" s="141" t="s">
        <v>38006</v>
      </c>
      <c r="D9085" s="141" t="s">
        <v>37959</v>
      </c>
      <c r="E9085" s="141" t="s">
        <v>37960</v>
      </c>
      <c r="I9085" s="141" t="s">
        <v>14</v>
      </c>
      <c r="J9085" s="649">
        <v>812.25</v>
      </c>
    </row>
    <row r="9086" spans="1:10" hidden="1">
      <c r="A9086" s="141" t="s">
        <v>38007</v>
      </c>
      <c r="B9086" s="141" t="str">
        <f t="shared" si="141"/>
        <v>EMENDA DE TOPO EM ESTACA DE TRILHO TR-57 TRIPLO,INCLUSIVE TALAS DE CHAPA DE ACO E SOLDAGEM DE TOPO, COM FORNECIMENTO DEEMENDA DE TOPO EM ESTACA DE TRILHO TR-57 TRIPLO,INCLUSIVE TATODOS OS MATERIAISEMENDA DE TOPO EM ESTACA DE TRILHO TR-57 TRIPLO,INCLUSIVE TA</v>
      </c>
      <c r="C9086" s="141" t="s">
        <v>38006</v>
      </c>
      <c r="D9086" s="141" t="s">
        <v>37959</v>
      </c>
      <c r="E9086" s="141" t="s">
        <v>37960</v>
      </c>
      <c r="I9086" s="141" t="s">
        <v>14</v>
      </c>
      <c r="J9086" s="649">
        <v>757.46</v>
      </c>
    </row>
    <row r="9087" spans="1:10" hidden="1">
      <c r="A9087" s="141" t="s">
        <v>38008</v>
      </c>
      <c r="B9087" s="141" t="str">
        <f t="shared" si="141"/>
        <v>PLACA DE ACO CONTRAPUNCAO,COM ESPESSURA DE 1/2",SOLDADA SOBRE CABECA DE ESTACA METALICA DE PERFIL SIMPLES DE 10",INCLUSIPLACA DE ACO CONTRAPUNCAO,COM ESPESSURA DE 1/2",SOLDADA SOBRVE FORNECIMENTOPLACA DE ACO CONTRAPUNCAO,COM ESPESSURA DE 1/2",SOLDADA SOBR</v>
      </c>
      <c r="C9087" s="141" t="s">
        <v>38009</v>
      </c>
      <c r="D9087" s="141" t="s">
        <v>38010</v>
      </c>
      <c r="E9087" s="141" t="s">
        <v>38011</v>
      </c>
      <c r="I9087" s="141" t="s">
        <v>14</v>
      </c>
      <c r="J9087" s="649">
        <v>128.6</v>
      </c>
    </row>
    <row r="9088" spans="1:10" hidden="1">
      <c r="A9088" s="141" t="s">
        <v>38012</v>
      </c>
      <c r="B9088" s="141" t="str">
        <f t="shared" si="141"/>
        <v>PLACA DE ACO CONTRAPUNCAO,COM ESPESSURA DE 1/2",SOLDADA SOBRE CABECA DE ESTACA METALICA DE PERFIL SIMPLES DE 10",INCLUSIPLACA DE ACO CONTRAPUNCAO,COM ESPESSURA DE 1/2",SOLDADA SOBRVE FORNECIMENTOPLACA DE ACO CONTRAPUNCAO,COM ESPESSURA DE 1/2",SOLDADA SOBR</v>
      </c>
      <c r="C9088" s="141" t="s">
        <v>38009</v>
      </c>
      <c r="D9088" s="141" t="s">
        <v>38010</v>
      </c>
      <c r="E9088" s="141" t="s">
        <v>38011</v>
      </c>
      <c r="I9088" s="141" t="s">
        <v>14</v>
      </c>
      <c r="J9088" s="649">
        <v>120.69</v>
      </c>
    </row>
    <row r="9089" spans="1:10" hidden="1">
      <c r="A9089" s="141" t="s">
        <v>38013</v>
      </c>
      <c r="B9089" s="141" t="str">
        <f t="shared" si="141"/>
        <v>PLACA DE ACO CONTRAPUNCAO,COM ESPESSURA DE 1/2",SOLDADA SOBRE CABECA DE ESTACA METALICA DE PERFIL SIMPLES DE 12",INCLUSIPLACA DE ACO CONTRAPUNCAO,COM ESPESSURA DE 1/2",SOLDADA SOBRVE FORNECIMENTOPLACA DE ACO CONTRAPUNCAO,COM ESPESSURA DE 1/2",SOLDADA SOBR</v>
      </c>
      <c r="C9089" s="141" t="s">
        <v>38009</v>
      </c>
      <c r="D9089" s="141" t="s">
        <v>38014</v>
      </c>
      <c r="E9089" s="141" t="s">
        <v>38011</v>
      </c>
      <c r="I9089" s="141" t="s">
        <v>14</v>
      </c>
      <c r="J9089" s="649">
        <v>173.61</v>
      </c>
    </row>
    <row r="9090" spans="1:10" hidden="1">
      <c r="A9090" s="141" t="s">
        <v>38015</v>
      </c>
      <c r="B9090" s="141" t="str">
        <f t="shared" si="141"/>
        <v>PLACA DE ACO CONTRAPUNCAO,COM ESPESSURA DE 1/2",SOLDADA SOBRE CABECA DE ESTACA METALICA DE PERFIL SIMPLES DE 12",INCLUSIPLACA DE ACO CONTRAPUNCAO,COM ESPESSURA DE 1/2",SOLDADA SOBRVE FORNECIMENTOPLACA DE ACO CONTRAPUNCAO,COM ESPESSURA DE 1/2",SOLDADA SOBR</v>
      </c>
      <c r="C9090" s="141" t="s">
        <v>38009</v>
      </c>
      <c r="D9090" s="141" t="s">
        <v>38014</v>
      </c>
      <c r="E9090" s="141" t="s">
        <v>38011</v>
      </c>
      <c r="I9090" s="141" t="s">
        <v>14</v>
      </c>
      <c r="J9090" s="649">
        <v>162.93</v>
      </c>
    </row>
    <row r="9091" spans="1:10" hidden="1">
      <c r="A9091" s="141" t="s">
        <v>38016</v>
      </c>
      <c r="B9091" s="141" t="str">
        <f t="shared" ref="B9091:B9154" si="142">C9091&amp;D9091&amp;C9091&amp;E9091&amp;F9091&amp;G9091&amp;H9091&amp;C9091</f>
        <v>PLACA DE ACO CONTRAPUNCAO,COM ESPESSURA DE 1/2",SOLDADA SOBRE CABECA DE ESTACA METALICA DE PERFIL SIMPLES 15",INCLUSIVEPLACA DE ACO CONTRAPUNCAO,COM ESPESSURA DE 1/2",SOLDADA SOBRFORNECIMENTOPLACA DE ACO CONTRAPUNCAO,COM ESPESSURA DE 1/2",SOLDADA SOBR</v>
      </c>
      <c r="C9091" s="141" t="s">
        <v>38009</v>
      </c>
      <c r="D9091" s="141" t="s">
        <v>38017</v>
      </c>
      <c r="E9091" s="141" t="s">
        <v>33359</v>
      </c>
      <c r="I9091" s="141" t="s">
        <v>14</v>
      </c>
      <c r="J9091" s="649">
        <v>205.76</v>
      </c>
    </row>
    <row r="9092" spans="1:10" hidden="1">
      <c r="A9092" s="141" t="s">
        <v>38018</v>
      </c>
      <c r="B9092" s="141" t="str">
        <f t="shared" si="142"/>
        <v>PLACA DE ACO CONTRAPUNCAO,COM ESPESSURA DE 1/2",SOLDADA SOBRE CABECA DE ESTACA METALICA DE PERFIL SIMPLES 15",INCLUSIVEPLACA DE ACO CONTRAPUNCAO,COM ESPESSURA DE 1/2",SOLDADA SOBRFORNECIMENTOPLACA DE ACO CONTRAPUNCAO,COM ESPESSURA DE 1/2",SOLDADA SOBR</v>
      </c>
      <c r="C9092" s="141" t="s">
        <v>38009</v>
      </c>
      <c r="D9092" s="141" t="s">
        <v>38017</v>
      </c>
      <c r="E9092" s="141" t="s">
        <v>33359</v>
      </c>
      <c r="I9092" s="141" t="s">
        <v>14</v>
      </c>
      <c r="J9092" s="649">
        <v>193.11</v>
      </c>
    </row>
    <row r="9093" spans="1:10" hidden="1">
      <c r="A9093" s="141" t="s">
        <v>38019</v>
      </c>
      <c r="B9093" s="141" t="str">
        <f t="shared" si="142"/>
        <v>PLACA DE ACO CONTRAPUNCAO,COM ESPESSURA DE 1/2",SOLDADA SOBRE CABECA DE ESTACA METALICA DE PERFIL DUPLO DE 10",INCLUSIVEPLACA DE ACO CONTRAPUNCAO,COM ESPESSURA DE 1/2",SOLDADA SOBRFORNECIMENTOPLACA DE ACO CONTRAPUNCAO,COM ESPESSURA DE 1/2",SOLDADA SOBR</v>
      </c>
      <c r="C9093" s="141" t="s">
        <v>38009</v>
      </c>
      <c r="D9093" s="141" t="s">
        <v>38020</v>
      </c>
      <c r="E9093" s="141" t="s">
        <v>33359</v>
      </c>
      <c r="I9093" s="141" t="s">
        <v>14</v>
      </c>
      <c r="J9093" s="649">
        <v>218.63</v>
      </c>
    </row>
    <row r="9094" spans="1:10" hidden="1">
      <c r="A9094" s="141" t="s">
        <v>38021</v>
      </c>
      <c r="B9094" s="141" t="str">
        <f t="shared" si="142"/>
        <v>PLACA DE ACO CONTRAPUNCAO,COM ESPESSURA DE 1/2",SOLDADA SOBRE CABECA DE ESTACA METALICA DE PERFIL DUPLO DE 10",INCLUSIVEPLACA DE ACO CONTRAPUNCAO,COM ESPESSURA DE 1/2",SOLDADA SOBRFORNECIMENTOPLACA DE ACO CONTRAPUNCAO,COM ESPESSURA DE 1/2",SOLDADA SOBR</v>
      </c>
      <c r="C9094" s="141" t="s">
        <v>38009</v>
      </c>
      <c r="D9094" s="141" t="s">
        <v>38020</v>
      </c>
      <c r="E9094" s="141" t="s">
        <v>33359</v>
      </c>
      <c r="I9094" s="141" t="s">
        <v>14</v>
      </c>
      <c r="J9094" s="649">
        <v>205.18</v>
      </c>
    </row>
    <row r="9095" spans="1:10" hidden="1">
      <c r="A9095" s="141" t="s">
        <v>38022</v>
      </c>
      <c r="B9095" s="141" t="str">
        <f t="shared" si="142"/>
        <v>PLACA DE ACO CONTRAPUNCAO,COM ESPESSURA DE 1/2",SOLDADA SOBRE CABECA DE ESTACA METALICA DE PERFIL DUPLO DE 12",INCLUSIVEPLACA DE ACO CONTRAPUNCAO,COM ESPESSURA DE 1/2",SOLDADA SOBRFORNECIMENTOPLACA DE ACO CONTRAPUNCAO,COM ESPESSURA DE 1/2",SOLDADA SOBR</v>
      </c>
      <c r="C9095" s="141" t="s">
        <v>38009</v>
      </c>
      <c r="D9095" s="141" t="s">
        <v>38023</v>
      </c>
      <c r="E9095" s="141" t="s">
        <v>33359</v>
      </c>
      <c r="I9095" s="141" t="s">
        <v>14</v>
      </c>
      <c r="J9095" s="649">
        <v>295.14999999999998</v>
      </c>
    </row>
    <row r="9096" spans="1:10" hidden="1">
      <c r="A9096" s="141" t="s">
        <v>38024</v>
      </c>
      <c r="B9096" s="141" t="str">
        <f t="shared" si="142"/>
        <v>PLACA DE ACO CONTRAPUNCAO,COM ESPESSURA DE 1/2",SOLDADA SOBRE CABECA DE ESTACA METALICA DE PERFIL DUPLO DE 12",INCLUSIVEPLACA DE ACO CONTRAPUNCAO,COM ESPESSURA DE 1/2",SOLDADA SOBRFORNECIMENTOPLACA DE ACO CONTRAPUNCAO,COM ESPESSURA DE 1/2",SOLDADA SOBR</v>
      </c>
      <c r="C9096" s="141" t="s">
        <v>38009</v>
      </c>
      <c r="D9096" s="141" t="s">
        <v>38023</v>
      </c>
      <c r="E9096" s="141" t="s">
        <v>33359</v>
      </c>
      <c r="I9096" s="141" t="s">
        <v>14</v>
      </c>
      <c r="J9096" s="649">
        <v>276.99</v>
      </c>
    </row>
    <row r="9097" spans="1:10" hidden="1">
      <c r="A9097" s="141" t="s">
        <v>38025</v>
      </c>
      <c r="B9097" s="141" t="str">
        <f t="shared" si="142"/>
        <v>PLACA DE ACO CONTRAPUNCAO,COM ESPESSURA DE 1/2",SOLDADA SOBRE CABECA DE ESTACA METALICA DE PERFIL DUPLO DE 15",INCLUSIVEPLACA DE ACO CONTRAPUNCAO,COM ESPESSURA DE 1/2",SOLDADA SOBRFORNECIMENTOPLACA DE ACO CONTRAPUNCAO,COM ESPESSURA DE 1/2",SOLDADA SOBR</v>
      </c>
      <c r="C9097" s="141" t="s">
        <v>38009</v>
      </c>
      <c r="D9097" s="141" t="s">
        <v>38026</v>
      </c>
      <c r="E9097" s="141" t="s">
        <v>33359</v>
      </c>
      <c r="I9097" s="141" t="s">
        <v>14</v>
      </c>
      <c r="J9097" s="649">
        <v>349.8</v>
      </c>
    </row>
    <row r="9098" spans="1:10" hidden="1">
      <c r="A9098" s="141" t="s">
        <v>38027</v>
      </c>
      <c r="B9098" s="141" t="str">
        <f t="shared" si="142"/>
        <v>PLACA DE ACO CONTRAPUNCAO,COM ESPESSURA DE 1/2",SOLDADA SOBRE CABECA DE ESTACA METALICA DE PERFIL DUPLO DE 15",INCLUSIVEPLACA DE ACO CONTRAPUNCAO,COM ESPESSURA DE 1/2",SOLDADA SOBRFORNECIMENTOPLACA DE ACO CONTRAPUNCAO,COM ESPESSURA DE 1/2",SOLDADA SOBR</v>
      </c>
      <c r="C9098" s="141" t="s">
        <v>38009</v>
      </c>
      <c r="D9098" s="141" t="s">
        <v>38026</v>
      </c>
      <c r="E9098" s="141" t="s">
        <v>33359</v>
      </c>
      <c r="I9098" s="141" t="s">
        <v>14</v>
      </c>
      <c r="J9098" s="649">
        <v>328.29</v>
      </c>
    </row>
    <row r="9099" spans="1:10" hidden="1">
      <c r="A9099" s="141" t="s">
        <v>38028</v>
      </c>
      <c r="B9099" s="141" t="str">
        <f t="shared" si="142"/>
        <v>PLACA DE ACO CONTRAPUNCAO,NAS DIMENSOES DE PROJETO,SOLDADA SOBRE CABECA DE ESTACA DE ACO DE PERFIL SIMPLES OU DUPLO,MEDIPLACA DE ACO CONTRAPUNCAO,NAS DIMENSOES DE PROJETO,SOLDADA SDA PELO PESO INCORPORADO DE CHAPA DE ACOPLACA DE ACO CONTRAPUNCAO,NAS DIMENSOES DE PROJETO,SOLDADA S</v>
      </c>
      <c r="C9099" s="141" t="s">
        <v>38029</v>
      </c>
      <c r="D9099" s="141" t="s">
        <v>38030</v>
      </c>
      <c r="E9099" s="141" t="s">
        <v>38031</v>
      </c>
      <c r="I9099" s="141" t="s">
        <v>4323</v>
      </c>
      <c r="J9099" s="649">
        <v>18.39</v>
      </c>
    </row>
    <row r="9100" spans="1:10" hidden="1">
      <c r="A9100" s="141" t="s">
        <v>38032</v>
      </c>
      <c r="B9100" s="141" t="str">
        <f t="shared" si="142"/>
        <v>PLACA DE ACO CONTRAPUNCAO,NAS DIMENSOES DE PROJETO,SOLDADA SOBRE CABECA DE ESTACA DE ACO DE PERFIL SIMPLES OU DUPLO,MEDIPLACA DE ACO CONTRAPUNCAO,NAS DIMENSOES DE PROJETO,SOLDADA SDA PELO PESO INCORPORADO DE CHAPA DE ACOPLACA DE ACO CONTRAPUNCAO,NAS DIMENSOES DE PROJETO,SOLDADA S</v>
      </c>
      <c r="C9100" s="141" t="s">
        <v>38029</v>
      </c>
      <c r="D9100" s="141" t="s">
        <v>38030</v>
      </c>
      <c r="E9100" s="141" t="s">
        <v>38031</v>
      </c>
      <c r="I9100" s="141" t="s">
        <v>4323</v>
      </c>
      <c r="J9100" s="649">
        <v>17.25</v>
      </c>
    </row>
    <row r="9101" spans="1:10" hidden="1">
      <c r="A9101" s="141" t="s">
        <v>38033</v>
      </c>
      <c r="B9101" s="141" t="str">
        <f t="shared" si="142"/>
        <v>ARRASAMENTO DE ESTACA DE CONCRETO PARA CARGA DE TRABALHO DECOMPRESSAO AXIAL ATE 600KNARRASAMENTO DE ESTACA DE CONCRETO PARA CARGA DE TRABALHO DEARRASAMENTO DE ESTACA DE CONCRETO PARA CARGA DE TRABALHO DE</v>
      </c>
      <c r="C9101" s="141" t="s">
        <v>38034</v>
      </c>
      <c r="D9101" s="141" t="s">
        <v>38035</v>
      </c>
      <c r="I9101" s="141" t="s">
        <v>14</v>
      </c>
      <c r="J9101" s="649">
        <v>165.19</v>
      </c>
    </row>
    <row r="9102" spans="1:10" hidden="1">
      <c r="A9102" s="141" t="s">
        <v>38036</v>
      </c>
      <c r="B9102" s="141" t="str">
        <f t="shared" si="142"/>
        <v>ARRASAMENTO DE ESTACA DE CONCRETO PARA CARGA DE TRABALHO DECOMPRESSAO AXIAL ATE 600KNARRASAMENTO DE ESTACA DE CONCRETO PARA CARGA DE TRABALHO DEARRASAMENTO DE ESTACA DE CONCRETO PARA CARGA DE TRABALHO DE</v>
      </c>
      <c r="C9102" s="141" t="s">
        <v>38034</v>
      </c>
      <c r="D9102" s="141" t="s">
        <v>38035</v>
      </c>
      <c r="I9102" s="141" t="s">
        <v>14</v>
      </c>
      <c r="J9102" s="649">
        <v>143.12</v>
      </c>
    </row>
    <row r="9103" spans="1:10" hidden="1">
      <c r="A9103" s="141" t="s">
        <v>38037</v>
      </c>
      <c r="B9103" s="141" t="str">
        <f t="shared" si="142"/>
        <v>ARRASAMENTO DE ESTACA DE CONCRETO PARA CARGA DE TRABALHO DECOMPRESSAO AXIAL DE 600 A 950KNARRASAMENTO DE ESTACA DE CONCRETO PARA CARGA DE TRABALHO DEARRASAMENTO DE ESTACA DE CONCRETO PARA CARGA DE TRABALHO DE</v>
      </c>
      <c r="C9103" s="141" t="s">
        <v>38034</v>
      </c>
      <c r="D9103" s="141" t="s">
        <v>38038</v>
      </c>
      <c r="I9103" s="141" t="s">
        <v>14</v>
      </c>
      <c r="J9103" s="649">
        <v>214.74</v>
      </c>
    </row>
    <row r="9104" spans="1:10" hidden="1">
      <c r="A9104" s="141" t="s">
        <v>38039</v>
      </c>
      <c r="B9104" s="141" t="str">
        <f t="shared" si="142"/>
        <v>ARRASAMENTO DE ESTACA DE CONCRETO PARA CARGA DE TRABALHO DECOMPRESSAO AXIAL DE 600 A 950KNARRASAMENTO DE ESTACA DE CONCRETO PARA CARGA DE TRABALHO DEARRASAMENTO DE ESTACA DE CONCRETO PARA CARGA DE TRABALHO DE</v>
      </c>
      <c r="C9104" s="141" t="s">
        <v>38034</v>
      </c>
      <c r="D9104" s="141" t="s">
        <v>38038</v>
      </c>
      <c r="I9104" s="141" t="s">
        <v>14</v>
      </c>
      <c r="J9104" s="649">
        <v>186.06</v>
      </c>
    </row>
    <row r="9105" spans="1:10" hidden="1">
      <c r="A9105" s="141" t="s">
        <v>38040</v>
      </c>
      <c r="B9105" s="141" t="str">
        <f t="shared" si="142"/>
        <v>ARRASAMENTO DE ESTACA DE CONCRETO PARA CARGA DE TRABALHO DECOMPRESSAO AXIAL DE 950 A 1.300KNARRASAMENTO DE ESTACA DE CONCRETO PARA CARGA DE TRABALHO DEARRASAMENTO DE ESTACA DE CONCRETO PARA CARGA DE TRABALHO DE</v>
      </c>
      <c r="C9105" s="141" t="s">
        <v>38034</v>
      </c>
      <c r="D9105" s="141" t="s">
        <v>38041</v>
      </c>
      <c r="I9105" s="141" t="s">
        <v>14</v>
      </c>
      <c r="J9105" s="649">
        <v>379.94</v>
      </c>
    </row>
    <row r="9106" spans="1:10" hidden="1">
      <c r="A9106" s="141" t="s">
        <v>38042</v>
      </c>
      <c r="B9106" s="141" t="str">
        <f t="shared" si="142"/>
        <v>ARRASAMENTO DE ESTACA DE CONCRETO PARA CARGA DE TRABALHO DECOMPRESSAO AXIAL DE 950 A 1.300KNARRASAMENTO DE ESTACA DE CONCRETO PARA CARGA DE TRABALHO DEARRASAMENTO DE ESTACA DE CONCRETO PARA CARGA DE TRABALHO DE</v>
      </c>
      <c r="C9106" s="141" t="s">
        <v>38034</v>
      </c>
      <c r="D9106" s="141" t="s">
        <v>38041</v>
      </c>
      <c r="I9106" s="141" t="s">
        <v>14</v>
      </c>
      <c r="J9106" s="649">
        <v>329.19</v>
      </c>
    </row>
    <row r="9107" spans="1:10" hidden="1">
      <c r="A9107" s="141" t="s">
        <v>38043</v>
      </c>
      <c r="B9107" s="141" t="str">
        <f t="shared" si="142"/>
        <v>ARRASAMENTO DE ESTACA DE CONCRETO PARA CARGA DE TRABALHO DECOMPRESSAO AXIAL DE 1.300 A 1.700KNARRASAMENTO DE ESTACA DE CONCRETO PARA CARGA DE TRABALHO DEARRASAMENTO DE ESTACA DE CONCRETO PARA CARGA DE TRABALHO DE</v>
      </c>
      <c r="C9107" s="141" t="s">
        <v>38034</v>
      </c>
      <c r="D9107" s="141" t="s">
        <v>38044</v>
      </c>
      <c r="I9107" s="141" t="s">
        <v>14</v>
      </c>
      <c r="J9107" s="649">
        <v>446.01</v>
      </c>
    </row>
    <row r="9108" spans="1:10" hidden="1">
      <c r="A9108" s="141" t="s">
        <v>38045</v>
      </c>
      <c r="B9108" s="141" t="str">
        <f t="shared" si="142"/>
        <v>ARRASAMENTO DE ESTACA DE CONCRETO PARA CARGA DE TRABALHO DECOMPRESSAO AXIAL DE 1.300 A 1.700KNARRASAMENTO DE ESTACA DE CONCRETO PARA CARGA DE TRABALHO DEARRASAMENTO DE ESTACA DE CONCRETO PARA CARGA DE TRABALHO DE</v>
      </c>
      <c r="C9108" s="141" t="s">
        <v>38034</v>
      </c>
      <c r="D9108" s="141" t="s">
        <v>38044</v>
      </c>
      <c r="I9108" s="141" t="s">
        <v>14</v>
      </c>
      <c r="J9108" s="649">
        <v>386.44</v>
      </c>
    </row>
    <row r="9109" spans="1:10" hidden="1">
      <c r="A9109" s="141" t="s">
        <v>38046</v>
      </c>
      <c r="B9109" s="141" t="str">
        <f t="shared" si="142"/>
        <v>ARRASAMENTO DE TUBULAO DE CONCRETO COM DIAMETRO DE 80CMARRASAMENTO DE TUBULAO DE CONCRETO COM DIAMETRO DE 80CMARRASAMENTO DE TUBULAO DE CONCRETO COM DIAMETRO DE 80CM</v>
      </c>
      <c r="C9109" s="141" t="s">
        <v>38047</v>
      </c>
      <c r="I9109" s="141" t="s">
        <v>14</v>
      </c>
      <c r="J9109" s="649">
        <v>496.34</v>
      </c>
    </row>
    <row r="9110" spans="1:10" hidden="1">
      <c r="A9110" s="141" t="s">
        <v>38048</v>
      </c>
      <c r="B9110" s="141" t="str">
        <f t="shared" si="142"/>
        <v>ARRASAMENTO DE TUBULAO DE CONCRETO COM DIAMETRO DE 80CMARRASAMENTO DE TUBULAO DE CONCRETO COM DIAMETRO DE 80CMARRASAMENTO DE TUBULAO DE CONCRETO COM DIAMETRO DE 80CM</v>
      </c>
      <c r="C9110" s="141" t="s">
        <v>38047</v>
      </c>
      <c r="I9110" s="141" t="s">
        <v>14</v>
      </c>
      <c r="J9110" s="649">
        <v>477.34</v>
      </c>
    </row>
    <row r="9111" spans="1:10" hidden="1">
      <c r="A9111" s="141" t="s">
        <v>38049</v>
      </c>
      <c r="B9111" s="141" t="str">
        <f t="shared" si="142"/>
        <v>ARRASAMENTO DE TUBULAO DE CONCRETO COM DIAMETRO DE 1,00 A 1,20MARRASAMENTO DE TUBULAO DE CONCRETO COM DIAMETRO DE 1,00 A 1,ARRASAMENTO DE TUBULAO DE CONCRETO COM DIAMETRO DE 1,00 A 1,</v>
      </c>
      <c r="C9111" s="141" t="s">
        <v>38050</v>
      </c>
      <c r="D9111" s="141" t="s">
        <v>38051</v>
      </c>
      <c r="I9111" s="141" t="s">
        <v>14</v>
      </c>
      <c r="J9111" s="649">
        <v>744.52</v>
      </c>
    </row>
    <row r="9112" spans="1:10" hidden="1">
      <c r="A9112" s="141" t="s">
        <v>38052</v>
      </c>
      <c r="B9112" s="141" t="str">
        <f t="shared" si="142"/>
        <v>ARRASAMENTO DE TUBULAO DE CONCRETO COM DIAMETRO DE 1,00 A 1,20MARRASAMENTO DE TUBULAO DE CONCRETO COM DIAMETRO DE 1,00 A 1,ARRASAMENTO DE TUBULAO DE CONCRETO COM DIAMETRO DE 1,00 A 1,</v>
      </c>
      <c r="C9112" s="141" t="s">
        <v>38050</v>
      </c>
      <c r="D9112" s="141" t="s">
        <v>38051</v>
      </c>
      <c r="I9112" s="141" t="s">
        <v>14</v>
      </c>
      <c r="J9112" s="649">
        <v>716.01</v>
      </c>
    </row>
    <row r="9113" spans="1:10" hidden="1">
      <c r="A9113" s="141" t="s">
        <v>38053</v>
      </c>
      <c r="B9113" s="141" t="str">
        <f t="shared" si="142"/>
        <v>ARRASAMENTO DE TUBULAO DE CONCRETO COM DIAMETRO DE 1,25 A 1,40MARRASAMENTO DE TUBULAO DE CONCRETO COM DIAMETRO DE 1,25 A 1,ARRASAMENTO DE TUBULAO DE CONCRETO COM DIAMETRO DE 1,25 A 1,</v>
      </c>
      <c r="C9113" s="141" t="s">
        <v>38054</v>
      </c>
      <c r="D9113" s="141" t="s">
        <v>38055</v>
      </c>
      <c r="I9113" s="141" t="s">
        <v>14</v>
      </c>
      <c r="J9113" s="649">
        <v>860.33</v>
      </c>
    </row>
    <row r="9114" spans="1:10" hidden="1">
      <c r="A9114" s="141" t="s">
        <v>38056</v>
      </c>
      <c r="B9114" s="141" t="str">
        <f t="shared" si="142"/>
        <v>ARRASAMENTO DE TUBULAO DE CONCRETO COM DIAMETRO DE 1,25 A 1,40MARRASAMENTO DE TUBULAO DE CONCRETO COM DIAMETRO DE 1,25 A 1,ARRASAMENTO DE TUBULAO DE CONCRETO COM DIAMETRO DE 1,25 A 1,</v>
      </c>
      <c r="C9114" s="141" t="s">
        <v>38054</v>
      </c>
      <c r="D9114" s="141" t="s">
        <v>38055</v>
      </c>
      <c r="I9114" s="141" t="s">
        <v>14</v>
      </c>
      <c r="J9114" s="649">
        <v>827.39</v>
      </c>
    </row>
    <row r="9115" spans="1:10" hidden="1">
      <c r="A9115" s="141" t="s">
        <v>38057</v>
      </c>
      <c r="B9115" s="141" t="str">
        <f t="shared" si="142"/>
        <v>ARRASAMENTO DE TUBULAO DE CONCRETO COM DIAMETRO DE 1,45 A 1,60MARRASAMENTO DE TUBULAO DE CONCRETO COM DIAMETRO DE 1,45 A 1,ARRASAMENTO DE TUBULAO DE CONCRETO COM DIAMETRO DE 1,45 A 1,</v>
      </c>
      <c r="C9115" s="141" t="s">
        <v>38058</v>
      </c>
      <c r="D9115" s="141" t="s">
        <v>38059</v>
      </c>
      <c r="I9115" s="141" t="s">
        <v>14</v>
      </c>
      <c r="J9115" s="649">
        <v>992.69</v>
      </c>
    </row>
    <row r="9116" spans="1:10" hidden="1">
      <c r="A9116" s="141" t="s">
        <v>38060</v>
      </c>
      <c r="B9116" s="141" t="str">
        <f t="shared" si="142"/>
        <v>ARRASAMENTO DE TUBULAO DE CONCRETO COM DIAMETRO DE 1,45 A 1,60MARRASAMENTO DE TUBULAO DE CONCRETO COM DIAMETRO DE 1,45 A 1,ARRASAMENTO DE TUBULAO DE CONCRETO COM DIAMETRO DE 1,45 A 1,</v>
      </c>
      <c r="C9116" s="141" t="s">
        <v>38058</v>
      </c>
      <c r="D9116" s="141" t="s">
        <v>38059</v>
      </c>
      <c r="I9116" s="141" t="s">
        <v>14</v>
      </c>
      <c r="J9116" s="649">
        <v>954.69</v>
      </c>
    </row>
    <row r="9117" spans="1:10" hidden="1">
      <c r="A9117" s="141" t="s">
        <v>38061</v>
      </c>
      <c r="B9117" s="141" t="str">
        <f t="shared" si="142"/>
        <v>ARRASAMENTO DE TUBULAO DE CONCRETO COM DIAMETRO DE 1,65 A 2,00MARRASAMENTO DE TUBULAO DE CONCRETO COM DIAMETRO DE 1,65 A 2,ARRASAMENTO DE TUBULAO DE CONCRETO COM DIAMETRO DE 1,65 A 2,</v>
      </c>
      <c r="C9117" s="141" t="s">
        <v>38062</v>
      </c>
      <c r="D9117" s="141" t="s">
        <v>38063</v>
      </c>
      <c r="I9117" s="141" t="s">
        <v>14</v>
      </c>
      <c r="J9117" s="649">
        <v>1240.8699999999999</v>
      </c>
    </row>
    <row r="9118" spans="1:10" hidden="1">
      <c r="A9118" s="141" t="s">
        <v>38064</v>
      </c>
      <c r="B9118" s="141" t="str">
        <f t="shared" si="142"/>
        <v>ARRASAMENTO DE TUBULAO DE CONCRETO COM DIAMETRO DE 1,65 A 2,00MARRASAMENTO DE TUBULAO DE CONCRETO COM DIAMETRO DE 1,65 A 2,ARRASAMENTO DE TUBULAO DE CONCRETO COM DIAMETRO DE 1,65 A 2,</v>
      </c>
      <c r="C9118" s="141" t="s">
        <v>38062</v>
      </c>
      <c r="D9118" s="141" t="s">
        <v>38063</v>
      </c>
      <c r="I9118" s="141" t="s">
        <v>14</v>
      </c>
      <c r="J9118" s="649">
        <v>1193.3599999999999</v>
      </c>
    </row>
    <row r="9119" spans="1:10" hidden="1">
      <c r="A9119" s="141" t="s">
        <v>38065</v>
      </c>
      <c r="B9119" s="141" t="str">
        <f t="shared" si="142"/>
        <v>ARRASAMENTO DE TUBULAO DE CONCRETO COM DIAMETRO DE 2,10 A 2,50MARRASAMENTO DE TUBULAO DE CONCRETO COM DIAMETRO DE 2,10 A 2,ARRASAMENTO DE TUBULAO DE CONCRETO COM DIAMETRO DE 2,10 A 2,</v>
      </c>
      <c r="C9119" s="141" t="s">
        <v>38066</v>
      </c>
      <c r="D9119" s="141" t="s">
        <v>38067</v>
      </c>
      <c r="I9119" s="141" t="s">
        <v>14</v>
      </c>
      <c r="J9119" s="649">
        <v>1538.68</v>
      </c>
    </row>
    <row r="9120" spans="1:10" hidden="1">
      <c r="A9120" s="141" t="s">
        <v>38068</v>
      </c>
      <c r="B9120" s="141" t="str">
        <f t="shared" si="142"/>
        <v>ARRASAMENTO DE TUBULAO DE CONCRETO COM DIAMETRO DE 2,10 A 2,50MARRASAMENTO DE TUBULAO DE CONCRETO COM DIAMETRO DE 2,10 A 2,ARRASAMENTO DE TUBULAO DE CONCRETO COM DIAMETRO DE 2,10 A 2,</v>
      </c>
      <c r="C9120" s="141" t="s">
        <v>38066</v>
      </c>
      <c r="D9120" s="141" t="s">
        <v>38067</v>
      </c>
      <c r="I9120" s="141" t="s">
        <v>14</v>
      </c>
      <c r="J9120" s="649">
        <v>1479.77</v>
      </c>
    </row>
    <row r="9121" spans="1:10" hidden="1">
      <c r="A9121" s="141" t="s">
        <v>38069</v>
      </c>
      <c r="B9121" s="141" t="str">
        <f t="shared" si="142"/>
        <v>ARRASAMENTO DE ESTACA DE TRILHO TR-25,TR-32,TR-37 OU TR-45,SIMPLESARRASAMENTO DE ESTACA DE TRILHO TR-25,TR-32,TR-37 OU TR-45,SARRASAMENTO DE ESTACA DE TRILHO TR-25,TR-32,TR-37 OU TR-45,S</v>
      </c>
      <c r="C9121" s="141" t="s">
        <v>38070</v>
      </c>
      <c r="D9121" s="141" t="s">
        <v>38071</v>
      </c>
      <c r="I9121" s="141" t="s">
        <v>14</v>
      </c>
      <c r="J9121" s="649">
        <v>177.74</v>
      </c>
    </row>
    <row r="9122" spans="1:10" hidden="1">
      <c r="A9122" s="141" t="s">
        <v>38072</v>
      </c>
      <c r="B9122" s="141" t="str">
        <f t="shared" si="142"/>
        <v>ARRASAMENTO DE ESTACA DE TRILHO TR-25,TR-32,TR-37 OU TR-45,SIMPLESARRASAMENTO DE ESTACA DE TRILHO TR-25,TR-32,TR-37 OU TR-45,SARRASAMENTO DE ESTACA DE TRILHO TR-25,TR-32,TR-37 OU TR-45,S</v>
      </c>
      <c r="C9122" s="141" t="s">
        <v>38070</v>
      </c>
      <c r="D9122" s="141" t="s">
        <v>38071</v>
      </c>
      <c r="I9122" s="141" t="s">
        <v>14</v>
      </c>
      <c r="J9122" s="649">
        <v>155.5</v>
      </c>
    </row>
    <row r="9123" spans="1:10" hidden="1">
      <c r="A9123" s="141" t="s">
        <v>38073</v>
      </c>
      <c r="B9123" s="141" t="str">
        <f t="shared" si="142"/>
        <v>ARRASAMENTO DE ESTACA DE TRILHO TR-50 OU TR-57,SIMPLESARRASAMENTO DE ESTACA DE TRILHO TR-50 OU TR-57,SIMPLESARRASAMENTO DE ESTACA DE TRILHO TR-50 OU TR-57,SIMPLES</v>
      </c>
      <c r="C9123" s="141" t="s">
        <v>38074</v>
      </c>
      <c r="I9123" s="141" t="s">
        <v>14</v>
      </c>
      <c r="J9123" s="649">
        <v>278.89</v>
      </c>
    </row>
    <row r="9124" spans="1:10" hidden="1">
      <c r="A9124" s="141" t="s">
        <v>38075</v>
      </c>
      <c r="B9124" s="141" t="str">
        <f t="shared" si="142"/>
        <v>ARRASAMENTO DE ESTACA DE TRILHO TR-50 OU TR-57,SIMPLESARRASAMENTO DE ESTACA DE TRILHO TR-50 OU TR-57,SIMPLESARRASAMENTO DE ESTACA DE TRILHO TR-50 OU TR-57,SIMPLES</v>
      </c>
      <c r="C9124" s="141" t="s">
        <v>38074</v>
      </c>
      <c r="I9124" s="141" t="s">
        <v>14</v>
      </c>
      <c r="J9124" s="649">
        <v>243.69</v>
      </c>
    </row>
    <row r="9125" spans="1:10" hidden="1">
      <c r="A9125" s="141" t="s">
        <v>38076</v>
      </c>
      <c r="B9125" s="141" t="str">
        <f t="shared" si="142"/>
        <v>ARRASAMENTO DE ESTACA DE TRILHO,TR-25,TR-32,TR-37 OU TR-45,DUPLOARRASAMENTO DE ESTACA DE TRILHO,TR-25,TR-32,TR-37 OU TR-45,DARRASAMENTO DE ESTACA DE TRILHO,TR-25,TR-32,TR-37 OU TR-45,D</v>
      </c>
      <c r="C9125" s="141" t="s">
        <v>38077</v>
      </c>
      <c r="D9125" s="141" t="s">
        <v>38078</v>
      </c>
      <c r="I9125" s="141" t="s">
        <v>14</v>
      </c>
      <c r="J9125" s="649">
        <v>304.56</v>
      </c>
    </row>
    <row r="9126" spans="1:10" hidden="1">
      <c r="A9126" s="141" t="s">
        <v>38079</v>
      </c>
      <c r="B9126" s="141" t="str">
        <f t="shared" si="142"/>
        <v>ARRASAMENTO DE ESTACA DE TRILHO,TR-25,TR-32,TR-37 OU TR-45,DUPLOARRASAMENTO DE ESTACA DE TRILHO,TR-25,TR-32,TR-37 OU TR-45,DARRASAMENTO DE ESTACA DE TRILHO,TR-25,TR-32,TR-37 OU TR-45,D</v>
      </c>
      <c r="C9126" s="141" t="s">
        <v>38077</v>
      </c>
      <c r="D9126" s="141" t="s">
        <v>38078</v>
      </c>
      <c r="I9126" s="141" t="s">
        <v>14</v>
      </c>
      <c r="J9126" s="649">
        <v>266.56</v>
      </c>
    </row>
    <row r="9127" spans="1:10" hidden="1">
      <c r="A9127" s="141" t="s">
        <v>38080</v>
      </c>
      <c r="B9127" s="141" t="str">
        <f t="shared" si="142"/>
        <v>ARRASAMENTO DE ESTACA DE TRILHO TR-50 OU TR-57,DUPLOARRASAMENTO DE ESTACA DE TRILHO TR-50 OU TR-57,DUPLOARRASAMENTO DE ESTACA DE TRILHO TR-50 OU TR-57,DUPLO</v>
      </c>
      <c r="C9127" s="141" t="s">
        <v>38081</v>
      </c>
      <c r="I9127" s="141" t="s">
        <v>14</v>
      </c>
      <c r="J9127" s="649">
        <v>355.18</v>
      </c>
    </row>
    <row r="9128" spans="1:10" hidden="1">
      <c r="A9128" s="141" t="s">
        <v>38082</v>
      </c>
      <c r="B9128" s="141" t="str">
        <f t="shared" si="142"/>
        <v>ARRASAMENTO DE ESTACA DE TRILHO TR-50 OU TR-57,DUPLOARRASAMENTO DE ESTACA DE TRILHO TR-50 OU TR-57,DUPLOARRASAMENTO DE ESTACA DE TRILHO TR-50 OU TR-57,DUPLO</v>
      </c>
      <c r="C9128" s="141" t="s">
        <v>38081</v>
      </c>
      <c r="I9128" s="141" t="s">
        <v>14</v>
      </c>
      <c r="J9128" s="649">
        <v>310.89999999999998</v>
      </c>
    </row>
    <row r="9129" spans="1:10" hidden="1">
      <c r="A9129" s="141" t="s">
        <v>38083</v>
      </c>
      <c r="B9129" s="141" t="str">
        <f t="shared" si="142"/>
        <v>ARRASAMENTO DE ESTACA DE TRILHO TR-25,TR-32,TR-37 OU TR-45,TRIPLOARRASAMENTO DE ESTACA DE TRILHO TR-25,TR-32,TR-37 OU TR-45,TARRASAMENTO DE ESTACA DE TRILHO TR-25,TR-32,TR-37 OU TR-45,T</v>
      </c>
      <c r="C9129" s="141" t="s">
        <v>38084</v>
      </c>
      <c r="D9129" s="141" t="s">
        <v>38085</v>
      </c>
      <c r="I9129" s="141" t="s">
        <v>14</v>
      </c>
      <c r="J9129" s="649">
        <v>381.82</v>
      </c>
    </row>
    <row r="9130" spans="1:10" hidden="1">
      <c r="A9130" s="141" t="s">
        <v>38086</v>
      </c>
      <c r="B9130" s="141" t="str">
        <f t="shared" si="142"/>
        <v>ARRASAMENTO DE ESTACA DE TRILHO TR-25,TR-32,TR-37 OU TR-45,TRIPLOARRASAMENTO DE ESTACA DE TRILHO TR-25,TR-32,TR-37 OU TR-45,TARRASAMENTO DE ESTACA DE TRILHO TR-25,TR-32,TR-37 OU TR-45,T</v>
      </c>
      <c r="C9130" s="141" t="s">
        <v>38084</v>
      </c>
      <c r="D9130" s="141" t="s">
        <v>38085</v>
      </c>
      <c r="I9130" s="141" t="s">
        <v>14</v>
      </c>
      <c r="J9130" s="649">
        <v>334.58</v>
      </c>
    </row>
    <row r="9131" spans="1:10" hidden="1">
      <c r="A9131" s="141" t="s">
        <v>38087</v>
      </c>
      <c r="B9131" s="141" t="str">
        <f t="shared" si="142"/>
        <v>ARRASAMENTO DE ESTACA DE TRILHO TR-50 OU TR-57,TRIPLOARRASAMENTO DE ESTACA DE TRILHO TR-50 OU TR-57,TRIPLOARRASAMENTO DE ESTACA DE TRILHO TR-50 OU TR-57,TRIPLO</v>
      </c>
      <c r="C9131" s="141" t="s">
        <v>38088</v>
      </c>
      <c r="I9131" s="141" t="s">
        <v>14</v>
      </c>
      <c r="J9131" s="649">
        <v>414.2</v>
      </c>
    </row>
    <row r="9132" spans="1:10" hidden="1">
      <c r="A9132" s="141" t="s">
        <v>38089</v>
      </c>
      <c r="B9132" s="141" t="str">
        <f t="shared" si="142"/>
        <v>ARRASAMENTO DE ESTACA DE TRILHO TR-50 OU TR-57,TRIPLOARRASAMENTO DE ESTACA DE TRILHO TR-50 OU TR-57,TRIPLOARRASAMENTO DE ESTACA DE TRILHO TR-50 OU TR-57,TRIPLO</v>
      </c>
      <c r="C9132" s="141" t="s">
        <v>38088</v>
      </c>
      <c r="I9132" s="141" t="s">
        <v>14</v>
      </c>
      <c r="J9132" s="649">
        <v>363.63</v>
      </c>
    </row>
    <row r="9133" spans="1:10" hidden="1">
      <c r="A9133" s="141" t="s">
        <v>38090</v>
      </c>
      <c r="B9133" s="141" t="str">
        <f t="shared" si="142"/>
        <v>ARRASAMENTO DE ESTACA DE ACO,PERFIL H DE 6"X6"ARRASAMENTO DE ESTACA DE ACO,PERFIL H DE 6"X6"ARRASAMENTO DE ESTACA DE ACO,PERFIL H DE 6"X6"</v>
      </c>
      <c r="C9133" s="141" t="s">
        <v>38091</v>
      </c>
      <c r="I9133" s="141" t="s">
        <v>14</v>
      </c>
      <c r="J9133" s="649">
        <v>213.35</v>
      </c>
    </row>
    <row r="9134" spans="1:10" hidden="1">
      <c r="A9134" s="141" t="s">
        <v>38092</v>
      </c>
      <c r="B9134" s="141" t="str">
        <f t="shared" si="142"/>
        <v>ARRASAMENTO DE ESTACA DE ACO,PERFIL H DE 6"X6"ARRASAMENTO DE ESTACA DE ACO,PERFIL H DE 6"X6"ARRASAMENTO DE ESTACA DE ACO,PERFIL H DE 6"X6"</v>
      </c>
      <c r="C9134" s="141" t="s">
        <v>38091</v>
      </c>
      <c r="I9134" s="141" t="s">
        <v>14</v>
      </c>
      <c r="J9134" s="649">
        <v>186.77</v>
      </c>
    </row>
    <row r="9135" spans="1:10" hidden="1">
      <c r="A9135" s="141" t="s">
        <v>38093</v>
      </c>
      <c r="B9135" s="141" t="str">
        <f t="shared" si="142"/>
        <v>ARRASAMENTO DE ESTACA DE ACO,PERFIL I DE 12" A 20"ARRASAMENTO DE ESTACA DE ACO,PERFIL I DE 12" A 20"ARRASAMENTO DE ESTACA DE ACO,PERFIL I DE 12" A 20"</v>
      </c>
      <c r="C9135" s="141" t="s">
        <v>38094</v>
      </c>
      <c r="I9135" s="141" t="s">
        <v>14</v>
      </c>
      <c r="J9135" s="649">
        <v>316.18</v>
      </c>
    </row>
    <row r="9136" spans="1:10" hidden="1">
      <c r="A9136" s="141" t="s">
        <v>38095</v>
      </c>
      <c r="B9136" s="141" t="str">
        <f t="shared" si="142"/>
        <v>ARRASAMENTO DE ESTACA DE ACO,PERFIL I DE 12" A 20"ARRASAMENTO DE ESTACA DE ACO,PERFIL I DE 12" A 20"ARRASAMENTO DE ESTACA DE ACO,PERFIL I DE 12" A 20"</v>
      </c>
      <c r="C9136" s="141" t="s">
        <v>38094</v>
      </c>
      <c r="I9136" s="141" t="s">
        <v>14</v>
      </c>
      <c r="J9136" s="649">
        <v>277.10000000000002</v>
      </c>
    </row>
    <row r="9137" spans="1:10" hidden="1">
      <c r="A9137" s="141" t="s">
        <v>38096</v>
      </c>
      <c r="B9137" s="141" t="str">
        <f t="shared" si="142"/>
        <v>ARRASAMENTO DE ESTACA RAIZ DE 4" A 6" DE DIAMETROARRASAMENTO DE ESTACA RAIZ DE 4" A 6" DE DIAMETROARRASAMENTO DE ESTACA RAIZ DE 4" A 6" DE DIAMETRO</v>
      </c>
      <c r="C9137" s="141" t="s">
        <v>38097</v>
      </c>
      <c r="I9137" s="141" t="s">
        <v>14</v>
      </c>
      <c r="J9137" s="649">
        <v>179.54</v>
      </c>
    </row>
    <row r="9138" spans="1:10" hidden="1">
      <c r="A9138" s="141" t="s">
        <v>38098</v>
      </c>
      <c r="B9138" s="141" t="str">
        <f t="shared" si="142"/>
        <v>ARRASAMENTO DE ESTACA RAIZ DE 4" A 6" DE DIAMETROARRASAMENTO DE ESTACA RAIZ DE 4" A 6" DE DIAMETROARRASAMENTO DE ESTACA RAIZ DE 4" A 6" DE DIAMETRO</v>
      </c>
      <c r="C9138" s="141" t="s">
        <v>38097</v>
      </c>
      <c r="I9138" s="141" t="s">
        <v>14</v>
      </c>
      <c r="J9138" s="649">
        <v>157.26</v>
      </c>
    </row>
    <row r="9139" spans="1:10" hidden="1">
      <c r="A9139" s="141" t="s">
        <v>38099</v>
      </c>
      <c r="B9139" s="141" t="str">
        <f t="shared" si="142"/>
        <v>ARRASAMENTO DE ESTACA RAIZ DE 8" A 10" DE DIAMETROARRASAMENTO DE ESTACA RAIZ DE 8" A 10" DE DIAMETROARRASAMENTO DE ESTACA RAIZ DE 8" A 10" DE DIAMETRO</v>
      </c>
      <c r="C9139" s="141" t="s">
        <v>38100</v>
      </c>
      <c r="I9139" s="141" t="s">
        <v>14</v>
      </c>
      <c r="J9139" s="649">
        <v>267.49</v>
      </c>
    </row>
    <row r="9140" spans="1:10" hidden="1">
      <c r="A9140" s="141" t="s">
        <v>38101</v>
      </c>
      <c r="B9140" s="141" t="str">
        <f t="shared" si="142"/>
        <v>ARRASAMENTO DE ESTACA RAIZ DE 8" A 10" DE DIAMETROARRASAMENTO DE ESTACA RAIZ DE 8" A 10" DE DIAMETROARRASAMENTO DE ESTACA RAIZ DE 8" A 10" DE DIAMETRO</v>
      </c>
      <c r="C9140" s="141" t="s">
        <v>38100</v>
      </c>
      <c r="I9140" s="141" t="s">
        <v>14</v>
      </c>
      <c r="J9140" s="649">
        <v>233.94</v>
      </c>
    </row>
    <row r="9141" spans="1:10" hidden="1">
      <c r="A9141" s="141" t="s">
        <v>38102</v>
      </c>
      <c r="B9141" s="141" t="str">
        <f t="shared" si="142"/>
        <v>ARRASAMENTO DE ESTACA RAIZ DE 12" A 16" DE DIAMETROARRASAMENTO DE ESTACA RAIZ DE 12" A 16" DE DIAMETROARRASAMENTO DE ESTACA RAIZ DE 12" A 16" DE DIAMETRO</v>
      </c>
      <c r="C9141" s="141" t="s">
        <v>38103</v>
      </c>
      <c r="I9141" s="141" t="s">
        <v>14</v>
      </c>
      <c r="J9141" s="649">
        <v>424.8</v>
      </c>
    </row>
    <row r="9142" spans="1:10" hidden="1">
      <c r="A9142" s="141" t="s">
        <v>38104</v>
      </c>
      <c r="B9142" s="141" t="str">
        <f t="shared" si="142"/>
        <v>ARRASAMENTO DE ESTACA RAIZ DE 12" A 16" DE DIAMETROARRASAMENTO DE ESTACA RAIZ DE 12" A 16" DE DIAMETROARRASAMENTO DE ESTACA RAIZ DE 12" A 16" DE DIAMETRO</v>
      </c>
      <c r="C9142" s="141" t="s">
        <v>38103</v>
      </c>
      <c r="I9142" s="141" t="s">
        <v>14</v>
      </c>
      <c r="J9142" s="649">
        <v>384.32</v>
      </c>
    </row>
    <row r="9143" spans="1:10" hidden="1">
      <c r="A9143" s="141" t="s">
        <v>38105</v>
      </c>
      <c r="B9143" s="141" t="str">
        <f t="shared" si="142"/>
        <v>RETIRADA DE ESTACA EM PERFIL DE ACO ALTURA ATE 15" E COMPRIMENTO ATE 12,00MRETIRADA DE ESTACA EM PERFIL DE ACO ALTURA ATE 15" E COMPRIMRETIRADA DE ESTACA EM PERFIL DE ACO ALTURA ATE 15" E COMPRIM</v>
      </c>
      <c r="C9143" s="141" t="s">
        <v>38106</v>
      </c>
      <c r="D9143" s="141" t="s">
        <v>38107</v>
      </c>
      <c r="I9143" s="141" t="s">
        <v>285</v>
      </c>
      <c r="J9143" s="649">
        <v>50.78</v>
      </c>
    </row>
    <row r="9144" spans="1:10" hidden="1">
      <c r="A9144" s="141" t="s">
        <v>38108</v>
      </c>
      <c r="B9144" s="141" t="str">
        <f t="shared" si="142"/>
        <v>RETIRADA DE ESTACA EM PERFIL DE ACO ALTURA ATE 15" E COMPRIMENTO ATE 12,00MRETIRADA DE ESTACA EM PERFIL DE ACO ALTURA ATE 15" E COMPRIMRETIRADA DE ESTACA EM PERFIL DE ACO ALTURA ATE 15" E COMPRIM</v>
      </c>
      <c r="C9144" s="141" t="s">
        <v>38106</v>
      </c>
      <c r="D9144" s="141" t="s">
        <v>38107</v>
      </c>
      <c r="I9144" s="141" t="s">
        <v>285</v>
      </c>
      <c r="J9144" s="649">
        <v>47.96</v>
      </c>
    </row>
    <row r="9145" spans="1:10" hidden="1">
      <c r="A9145" s="141" t="s">
        <v>38109</v>
      </c>
      <c r="B9145" s="141" t="str">
        <f t="shared" si="142"/>
        <v>ARRANCAMENTO DE ESTACA EM MADEIRA DE REFLORESTAMENTO,DIAMETRO DE 25CMARRANCAMENTO DE ESTACA EM MADEIRA DE REFLORESTAMENTO,DIAMETRARRANCAMENTO DE ESTACA EM MADEIRA DE REFLORESTAMENTO,DIAMETR</v>
      </c>
      <c r="C9145" s="141" t="s">
        <v>38110</v>
      </c>
      <c r="D9145" s="141" t="s">
        <v>38111</v>
      </c>
      <c r="I9145" s="141" t="s">
        <v>285</v>
      </c>
      <c r="J9145" s="649">
        <v>43.57</v>
      </c>
    </row>
    <row r="9146" spans="1:10" hidden="1">
      <c r="A9146" s="141" t="s">
        <v>38112</v>
      </c>
      <c r="B9146" s="141" t="str">
        <f t="shared" si="142"/>
        <v>ARRANCAMENTO DE ESTACA EM MADEIRA DE REFLORESTAMENTO,DIAMETRO DE 25CMARRANCAMENTO DE ESTACA EM MADEIRA DE REFLORESTAMENTO,DIAMETRARRANCAMENTO DE ESTACA EM MADEIRA DE REFLORESTAMENTO,DIAMETR</v>
      </c>
      <c r="C9146" s="141" t="s">
        <v>38110</v>
      </c>
      <c r="D9146" s="141" t="s">
        <v>38111</v>
      </c>
      <c r="I9146" s="141" t="s">
        <v>285</v>
      </c>
      <c r="J9146" s="649">
        <v>40.619999999999997</v>
      </c>
    </row>
    <row r="9147" spans="1:10" hidden="1">
      <c r="A9147" s="141" t="s">
        <v>38113</v>
      </c>
      <c r="B9147" s="141" t="str">
        <f t="shared" si="142"/>
        <v>PERFIL SIMPLES "I" OU "H" ATE 8",INCLUSIVE PERDAS.FORNECIMENTOPERFIL SIMPLES "I" OU "H" ATE 8",INCLUSIVE PERDAS.FORNECIMENPERFIL SIMPLES "I" OU "H" ATE 8",INCLUSIVE PERDAS.FORNECIMEN</v>
      </c>
      <c r="C9147" s="141" t="s">
        <v>38114</v>
      </c>
      <c r="D9147" s="141" t="s">
        <v>25100</v>
      </c>
      <c r="I9147" s="141" t="s">
        <v>4323</v>
      </c>
      <c r="J9147" s="649">
        <v>11.35</v>
      </c>
    </row>
    <row r="9148" spans="1:10" hidden="1">
      <c r="A9148" s="141" t="s">
        <v>38115</v>
      </c>
      <c r="B9148" s="141" t="str">
        <f t="shared" si="142"/>
        <v>PERFIL SIMPLES "I" OU "H" ATE 8",INCLUSIVE PERDAS.FORNECIMENTOPERFIL SIMPLES "I" OU "H" ATE 8",INCLUSIVE PERDAS.FORNECIMENPERFIL SIMPLES "I" OU "H" ATE 8",INCLUSIVE PERDAS.FORNECIMEN</v>
      </c>
      <c r="C9148" s="141" t="s">
        <v>38114</v>
      </c>
      <c r="D9148" s="141" t="s">
        <v>25100</v>
      </c>
      <c r="I9148" s="141" t="s">
        <v>4323</v>
      </c>
      <c r="J9148" s="649">
        <v>11.35</v>
      </c>
    </row>
    <row r="9149" spans="1:10" hidden="1">
      <c r="A9149" s="141" t="s">
        <v>38116</v>
      </c>
      <c r="B9149" s="141" t="str">
        <f t="shared" si="142"/>
        <v>PERFIL SIMPLES "I" OU "H" SENDO ACIMA DE 8" ATE 12",INCLUSIVE PERDAS.FORNECIMENTOPERFIL SIMPLES "I" OU "H" SENDO ACIMA DE 8" ATE 12",INCLUSIVPERFIL SIMPLES "I" OU "H" SENDO ACIMA DE 8" ATE 12",INCLUSIV</v>
      </c>
      <c r="C9149" s="141" t="s">
        <v>38117</v>
      </c>
      <c r="D9149" s="141" t="s">
        <v>38118</v>
      </c>
      <c r="I9149" s="141" t="s">
        <v>4323</v>
      </c>
      <c r="J9149" s="649">
        <v>11.55</v>
      </c>
    </row>
    <row r="9150" spans="1:10" hidden="1">
      <c r="A9150" s="141" t="s">
        <v>38119</v>
      </c>
      <c r="B9150" s="141" t="str">
        <f t="shared" si="142"/>
        <v>PERFIL SIMPLES "I" OU "H" SENDO ACIMA DE 8" ATE 12",INCLUSIVE PERDAS.FORNECIMENTOPERFIL SIMPLES "I" OU "H" SENDO ACIMA DE 8" ATE 12",INCLUSIVPERFIL SIMPLES "I" OU "H" SENDO ACIMA DE 8" ATE 12",INCLUSIV</v>
      </c>
      <c r="C9150" s="141" t="s">
        <v>38117</v>
      </c>
      <c r="D9150" s="141" t="s">
        <v>38118</v>
      </c>
      <c r="I9150" s="141" t="s">
        <v>4323</v>
      </c>
      <c r="J9150" s="649">
        <v>11.55</v>
      </c>
    </row>
    <row r="9151" spans="1:10" hidden="1">
      <c r="A9151" s="141" t="s">
        <v>38120</v>
      </c>
      <c r="B9151" s="141" t="str">
        <f t="shared" si="142"/>
        <v>PERFIL DUPLO "I" OU "H" ATE 8",INCLUSIVE EMENDA LONGITUDINAL.O CUSTO JA ESTA MULTIPLICADO POR 2(DOIS).FORNECIMENTOPERFIL DUPLO "I" OU "H" ATE 8",INCLUSIVE EMENDA LONGITUDINALPERFIL DUPLO "I" OU "H" ATE 8",INCLUSIVE EMENDA LONGITUDINAL</v>
      </c>
      <c r="C9151" s="141" t="s">
        <v>38121</v>
      </c>
      <c r="D9151" s="141" t="s">
        <v>38122</v>
      </c>
      <c r="I9151" s="141" t="s">
        <v>4323</v>
      </c>
      <c r="J9151" s="649">
        <v>29.47</v>
      </c>
    </row>
    <row r="9152" spans="1:10" hidden="1">
      <c r="A9152" s="141" t="s">
        <v>38123</v>
      </c>
      <c r="B9152" s="141" t="str">
        <f t="shared" si="142"/>
        <v>PERFIL DUPLO "I" OU "H" ATE 8",INCLUSIVE EMENDA LONGITUDINAL.O CUSTO JA ESTA MULTIPLICADO POR 2(DOIS).FORNECIMENTOPERFIL DUPLO "I" OU "H" ATE 8",INCLUSIVE EMENDA LONGITUDINALPERFIL DUPLO "I" OU "H" ATE 8",INCLUSIVE EMENDA LONGITUDINAL</v>
      </c>
      <c r="C9152" s="141" t="s">
        <v>38121</v>
      </c>
      <c r="D9152" s="141" t="s">
        <v>38122</v>
      </c>
      <c r="I9152" s="141" t="s">
        <v>4323</v>
      </c>
      <c r="J9152" s="649">
        <v>29.21</v>
      </c>
    </row>
    <row r="9153" spans="1:10" hidden="1">
      <c r="A9153" s="141" t="s">
        <v>38124</v>
      </c>
      <c r="B9153" s="141" t="str">
        <f t="shared" si="142"/>
        <v>PERFIL DUPLO "I" OU "H" SENDO ACIMA DE 8" ATE 12",INCLUSIVEEMENDA LONGITUDINAL.O CUSTO JA ESTA MULTIPLICADO POR 2(DOIS)PERFIL DUPLO "I" OU "H" SENDO ACIMA DE 8" ATE 12",INCLUSIVE.FORNECIMENTOPERFIL DUPLO "I" OU "H" SENDO ACIMA DE 8" ATE 12",INCLUSIVE</v>
      </c>
      <c r="C9153" s="141" t="s">
        <v>38125</v>
      </c>
      <c r="D9153" s="141" t="s">
        <v>38126</v>
      </c>
      <c r="E9153" s="141" t="s">
        <v>33490</v>
      </c>
      <c r="I9153" s="141" t="s">
        <v>4323</v>
      </c>
      <c r="J9153" s="649">
        <v>27.07</v>
      </c>
    </row>
    <row r="9154" spans="1:10" hidden="1">
      <c r="A9154" s="141" t="s">
        <v>38127</v>
      </c>
      <c r="B9154" s="141" t="str">
        <f t="shared" si="142"/>
        <v>PERFIL DUPLO "I" OU "H" SENDO ACIMA DE 8" ATE 12",INCLUSIVEEMENDA LONGITUDINAL.O CUSTO JA ESTA MULTIPLICADO POR 2(DOIS)PERFIL DUPLO "I" OU "H" SENDO ACIMA DE 8" ATE 12",INCLUSIVE.FORNECIMENTOPERFIL DUPLO "I" OU "H" SENDO ACIMA DE 8" ATE 12",INCLUSIVE</v>
      </c>
      <c r="C9154" s="141" t="s">
        <v>38125</v>
      </c>
      <c r="D9154" s="141" t="s">
        <v>38126</v>
      </c>
      <c r="E9154" s="141" t="s">
        <v>33490</v>
      </c>
      <c r="I9154" s="141" t="s">
        <v>4323</v>
      </c>
      <c r="J9154" s="649">
        <v>26.98</v>
      </c>
    </row>
    <row r="9155" spans="1:10" hidden="1">
      <c r="A9155" s="141" t="s">
        <v>38128</v>
      </c>
      <c r="B9155" s="141" t="str">
        <f t="shared" ref="B9155:B9218" si="143">C9155&amp;D9155&amp;C9155&amp;E9155&amp;F9155&amp;G9155&amp;H9155&amp;C9155</f>
        <v>CHAPA DE ACO CARBONO,ESPESSURA DE 1/4",PARA USO GERAL.FORNECIMENTOCHAPA DE ACO CARBONO,ESPESSURA DE 1/4",PARA USO GERAL.FORNECCHAPA DE ACO CARBONO,ESPESSURA DE 1/4",PARA USO GERAL.FORNEC</v>
      </c>
      <c r="C9155" s="141" t="s">
        <v>38129</v>
      </c>
      <c r="D9155" s="141" t="s">
        <v>36885</v>
      </c>
      <c r="I9155" s="141" t="s">
        <v>4323</v>
      </c>
      <c r="J9155" s="649">
        <v>7.89</v>
      </c>
    </row>
    <row r="9156" spans="1:10" hidden="1">
      <c r="A9156" s="141" t="s">
        <v>38130</v>
      </c>
      <c r="B9156" s="141" t="str">
        <f t="shared" si="143"/>
        <v>CHAPA DE ACO CARBONO,ESPESSURA DE 1/4",PARA USO GERAL.FORNECIMENTOCHAPA DE ACO CARBONO,ESPESSURA DE 1/4",PARA USO GERAL.FORNECCHAPA DE ACO CARBONO,ESPESSURA DE 1/4",PARA USO GERAL.FORNEC</v>
      </c>
      <c r="C9156" s="141" t="s">
        <v>38129</v>
      </c>
      <c r="D9156" s="141" t="s">
        <v>36885</v>
      </c>
      <c r="I9156" s="141" t="s">
        <v>4323</v>
      </c>
      <c r="J9156" s="649">
        <v>7.89</v>
      </c>
    </row>
    <row r="9157" spans="1:10" hidden="1">
      <c r="A9157" s="141" t="s">
        <v>38131</v>
      </c>
      <c r="B9157" s="141" t="str">
        <f t="shared" si="143"/>
        <v>CHAPA DE ACO CARBONO,ESPESSURA DE 5/16",PARA USO GERAL.FORNECIMENTOCHAPA DE ACO CARBONO,ESPESSURA DE 5/16",PARA USO GERAL.FORNECHAPA DE ACO CARBONO,ESPESSURA DE 5/16",PARA USO GERAL.FORNE</v>
      </c>
      <c r="C9157" s="141" t="s">
        <v>38132</v>
      </c>
      <c r="D9157" s="141" t="s">
        <v>38133</v>
      </c>
      <c r="I9157" s="141" t="s">
        <v>4323</v>
      </c>
      <c r="J9157" s="649">
        <v>11.1</v>
      </c>
    </row>
    <row r="9158" spans="1:10" hidden="1">
      <c r="A9158" s="141" t="s">
        <v>38134</v>
      </c>
      <c r="B9158" s="141" t="str">
        <f t="shared" si="143"/>
        <v>CHAPA DE ACO CARBONO,ESPESSURA DE 5/16",PARA USO GERAL.FORNECIMENTOCHAPA DE ACO CARBONO,ESPESSURA DE 5/16",PARA USO GERAL.FORNECHAPA DE ACO CARBONO,ESPESSURA DE 5/16",PARA USO GERAL.FORNE</v>
      </c>
      <c r="C9158" s="141" t="s">
        <v>38132</v>
      </c>
      <c r="D9158" s="141" t="s">
        <v>38133</v>
      </c>
      <c r="I9158" s="141" t="s">
        <v>4323</v>
      </c>
      <c r="J9158" s="649">
        <v>11.1</v>
      </c>
    </row>
    <row r="9159" spans="1:10" hidden="1">
      <c r="A9159" s="141" t="s">
        <v>38135</v>
      </c>
      <c r="B9159" s="141" t="str">
        <f t="shared" si="143"/>
        <v>CHAPA DE ACO CARBONO,ESPESSURA DE 3/8",PARA USO GERAL.FORNECIMENTOCHAPA DE ACO CARBONO,ESPESSURA DE 3/8",PARA USO GERAL.FORNECCHAPA DE ACO CARBONO,ESPESSURA DE 3/8",PARA USO GERAL.FORNEC</v>
      </c>
      <c r="C9159" s="141" t="s">
        <v>38136</v>
      </c>
      <c r="D9159" s="141" t="s">
        <v>36885</v>
      </c>
      <c r="I9159" s="141" t="s">
        <v>4323</v>
      </c>
      <c r="J9159" s="649">
        <v>7.89</v>
      </c>
    </row>
    <row r="9160" spans="1:10" hidden="1">
      <c r="A9160" s="141" t="s">
        <v>38137</v>
      </c>
      <c r="B9160" s="141" t="str">
        <f t="shared" si="143"/>
        <v>CHAPA DE ACO CARBONO,ESPESSURA DE 3/8",PARA USO GERAL.FORNECIMENTOCHAPA DE ACO CARBONO,ESPESSURA DE 3/8",PARA USO GERAL.FORNECCHAPA DE ACO CARBONO,ESPESSURA DE 3/8",PARA USO GERAL.FORNEC</v>
      </c>
      <c r="C9160" s="141" t="s">
        <v>38136</v>
      </c>
      <c r="D9160" s="141" t="s">
        <v>36885</v>
      </c>
      <c r="I9160" s="141" t="s">
        <v>4323</v>
      </c>
      <c r="J9160" s="649">
        <v>7.89</v>
      </c>
    </row>
    <row r="9161" spans="1:10" hidden="1">
      <c r="A9161" s="141" t="s">
        <v>38138</v>
      </c>
      <c r="B9161" s="141" t="str">
        <f t="shared" si="143"/>
        <v>TRILHO SEMINOVO SIMPLES,INCLUSIVE PERDAS.FORNECIMENTOTRILHO SEMINOVO SIMPLES,INCLUSIVE PERDAS.FORNECIMENTOTRILHO SEMINOVO SIMPLES,INCLUSIVE PERDAS.FORNECIMENTO</v>
      </c>
      <c r="C9161" s="141" t="s">
        <v>38139</v>
      </c>
      <c r="I9161" s="141" t="s">
        <v>4323</v>
      </c>
      <c r="J9161" s="649">
        <v>4.21</v>
      </c>
    </row>
    <row r="9162" spans="1:10" hidden="1">
      <c r="A9162" s="141" t="s">
        <v>38140</v>
      </c>
      <c r="B9162" s="141" t="str">
        <f t="shared" si="143"/>
        <v>TRILHO SEMINOVO SIMPLES,INCLUSIVE PERDAS.FORNECIMENTOTRILHO SEMINOVO SIMPLES,INCLUSIVE PERDAS.FORNECIMENTOTRILHO SEMINOVO SIMPLES,INCLUSIVE PERDAS.FORNECIMENTO</v>
      </c>
      <c r="C9162" s="141" t="s">
        <v>38139</v>
      </c>
      <c r="I9162" s="141" t="s">
        <v>4323</v>
      </c>
      <c r="J9162" s="649">
        <v>4.21</v>
      </c>
    </row>
    <row r="9163" spans="1:10" hidden="1">
      <c r="A9163" s="141" t="s">
        <v>38141</v>
      </c>
      <c r="B9163" s="141" t="str">
        <f t="shared" si="143"/>
        <v>TRILHO SEMINOVO DUPLO.NO CUSTO JA FOI CONSIDERADO EMENDA LONGITUDINAL E MULTIPLICADO POR 2(DOIS),INCLUSIVE PERDAS.FORNECTRILHO SEMINOVO DUPLO.NO CUSTO JA FOI CONSIDERADO EMENDA LONIMENTOTRILHO SEMINOVO DUPLO.NO CUSTO JA FOI CONSIDERADO EMENDA LON</v>
      </c>
      <c r="C9163" s="141" t="s">
        <v>38142</v>
      </c>
      <c r="D9163" s="141" t="s">
        <v>38143</v>
      </c>
      <c r="E9163" s="141" t="s">
        <v>36885</v>
      </c>
      <c r="I9163" s="141" t="s">
        <v>4323</v>
      </c>
      <c r="J9163" s="649">
        <v>13.07</v>
      </c>
    </row>
    <row r="9164" spans="1:10" hidden="1">
      <c r="A9164" s="141" t="s">
        <v>38144</v>
      </c>
      <c r="B9164" s="141" t="str">
        <f t="shared" si="143"/>
        <v>TRILHO SEMINOVO DUPLO.NO CUSTO JA FOI CONSIDERADO EMENDA LONGITUDINAL E MULTIPLICADO POR 2(DOIS),INCLUSIVE PERDAS.FORNECTRILHO SEMINOVO DUPLO.NO CUSTO JA FOI CONSIDERADO EMENDA LONIMENTOTRILHO SEMINOVO DUPLO.NO CUSTO JA FOI CONSIDERADO EMENDA LON</v>
      </c>
      <c r="C9164" s="141" t="s">
        <v>38142</v>
      </c>
      <c r="D9164" s="141" t="s">
        <v>38143</v>
      </c>
      <c r="E9164" s="141" t="s">
        <v>36885</v>
      </c>
      <c r="I9164" s="141" t="s">
        <v>4323</v>
      </c>
      <c r="J9164" s="649">
        <v>12.83</v>
      </c>
    </row>
    <row r="9165" spans="1:10" hidden="1">
      <c r="A9165" s="141" t="s">
        <v>38145</v>
      </c>
      <c r="B9165" s="141" t="str">
        <f t="shared" si="143"/>
        <v>TRILHO SEMINOVO TRIPLO.NO CUSTO JA FOI CONSIDERADO EMENDA LONGITUDINAL E MULTIPLICADO POR 2(DOIS),INCLUSIVE PERDAS.FORNETRILHO SEMINOVO TRIPLO.NO CUSTO JA FOI CONSIDERADO EMENDA LOCIMENTOTRILHO SEMINOVO TRIPLO.NO CUSTO JA FOI CONSIDERADO EMENDA LO</v>
      </c>
      <c r="C9165" s="141" t="s">
        <v>38146</v>
      </c>
      <c r="D9165" s="141" t="s">
        <v>38147</v>
      </c>
      <c r="E9165" s="141" t="s">
        <v>38133</v>
      </c>
      <c r="I9165" s="141" t="s">
        <v>4323</v>
      </c>
      <c r="J9165" s="649">
        <v>18.5</v>
      </c>
    </row>
    <row r="9166" spans="1:10" hidden="1">
      <c r="A9166" s="141" t="s">
        <v>38148</v>
      </c>
      <c r="B9166" s="141" t="str">
        <f t="shared" si="143"/>
        <v>TRILHO SEMINOVO TRIPLO.NO CUSTO JA FOI CONSIDERADO EMENDA LONGITUDINAL E MULTIPLICADO POR 2(DOIS),INCLUSIVE PERDAS.FORNETRILHO SEMINOVO TRIPLO.NO CUSTO JA FOI CONSIDERADO EMENDA LOCIMENTOTRILHO SEMINOVO TRIPLO.NO CUSTO JA FOI CONSIDERADO EMENDA LO</v>
      </c>
      <c r="C9166" s="141" t="s">
        <v>38146</v>
      </c>
      <c r="D9166" s="141" t="s">
        <v>38147</v>
      </c>
      <c r="E9166" s="141" t="s">
        <v>38133</v>
      </c>
      <c r="I9166" s="141" t="s">
        <v>4323</v>
      </c>
      <c r="J9166" s="649">
        <v>18.21</v>
      </c>
    </row>
    <row r="9167" spans="1:10" hidden="1">
      <c r="A9167" s="141" t="s">
        <v>38149</v>
      </c>
      <c r="B9167" s="141" t="str">
        <f t="shared" si="143"/>
        <v>TRILHO SEMINOVO QUADRUPLO.NO CUSTO JA FOI CONSIDERADO EMENDALONGITUDINAL E MULTIPLICADO POR 2(DOIS),INCLUSIVE PERDAS.FORTRILHO SEMINOVO QUADRUPLO.NO CUSTO JA FOI CONSIDERADO EMENDANECIMENTOTRILHO SEMINOVO QUADRUPLO.NO CUSTO JA FOI CONSIDERADO EMENDA</v>
      </c>
      <c r="C9167" s="141" t="s">
        <v>38150</v>
      </c>
      <c r="D9167" s="141" t="s">
        <v>38151</v>
      </c>
      <c r="E9167" s="141" t="s">
        <v>34451</v>
      </c>
      <c r="I9167" s="141" t="s">
        <v>4323</v>
      </c>
      <c r="J9167" s="649">
        <v>24.13</v>
      </c>
    </row>
    <row r="9168" spans="1:10" hidden="1">
      <c r="A9168" s="141" t="s">
        <v>38152</v>
      </c>
      <c r="B9168" s="141" t="str">
        <f t="shared" si="143"/>
        <v>TRILHO SEMINOVO QUADRUPLO.NO CUSTO JA FOI CONSIDERADO EMENDALONGITUDINAL E MULTIPLICADO POR 2(DOIS),INCLUSIVE PERDAS.FORTRILHO SEMINOVO QUADRUPLO.NO CUSTO JA FOI CONSIDERADO EMENDANECIMENTOTRILHO SEMINOVO QUADRUPLO.NO CUSTO JA FOI CONSIDERADO EMENDA</v>
      </c>
      <c r="C9168" s="141" t="s">
        <v>38150</v>
      </c>
      <c r="D9168" s="141" t="s">
        <v>38151</v>
      </c>
      <c r="E9168" s="141" t="s">
        <v>34451</v>
      </c>
      <c r="I9168" s="141" t="s">
        <v>4323</v>
      </c>
      <c r="J9168" s="649">
        <v>23.78</v>
      </c>
    </row>
    <row r="9169" spans="1:10" hidden="1">
      <c r="A9169" s="141" t="s">
        <v>38153</v>
      </c>
      <c r="B9169" s="141" t="str">
        <f t="shared" si="143"/>
        <v>ESTRONCA(ESCORA)DE PERFIL DE ACO "I" DE 8",SIMPLES OU DUPLO(SOLDADOS AO LARGO),EM TRABALHOS DE ESCORAMENTO E CONGENERESESTRONCA(ESCORA)DE PERFIL DE ACO "I" DE 8",SIMPLES OU DUPLO,TENDO COMPRIMENTO DE 4,00 A 9,00M,SOLDADA EM GUIAS,INCLUSIVE COLOCACAO,RETIRADA E TRANSPORTE INTERNO COM TRATOR,EXCLUSIVE FORNECIMENTOESTRONCA(ESCORA)DE PERFIL DE ACO "I" DE 8",SIMPLES OU DUPLO</v>
      </c>
      <c r="C9169" s="141" t="s">
        <v>38154</v>
      </c>
      <c r="D9169" s="141" t="s">
        <v>38155</v>
      </c>
      <c r="E9169" s="141" t="s">
        <v>38156</v>
      </c>
      <c r="F9169" s="141" t="s">
        <v>38157</v>
      </c>
      <c r="G9169" s="141" t="s">
        <v>38011</v>
      </c>
      <c r="I9169" s="141" t="s">
        <v>14</v>
      </c>
      <c r="J9169" s="649">
        <v>381.91</v>
      </c>
    </row>
    <row r="9170" spans="1:10" hidden="1">
      <c r="A9170" s="141" t="s">
        <v>38158</v>
      </c>
      <c r="B9170" s="141" t="str">
        <f t="shared" si="143"/>
        <v>ESTRONCA(ESCORA)DE PERFIL DE ACO "I" DE 8",SIMPLES OU DUPLO(SOLDADOS AO LARGO),EM TRABALHOS DE ESCORAMENTO E CONGENERESESTRONCA(ESCORA)DE PERFIL DE ACO "I" DE 8",SIMPLES OU DUPLO,TENDO COMPRIMENTO DE 4,00 A 9,00M,SOLDADA EM GUIAS,INCLUSIVE COLOCACAO,RETIRADA E TRANSPORTE INTERNO COM TRATOR,EXCLUSIVE FORNECIMENTOESTRONCA(ESCORA)DE PERFIL DE ACO "I" DE 8",SIMPLES OU DUPLO</v>
      </c>
      <c r="C9170" s="141" t="s">
        <v>38154</v>
      </c>
      <c r="D9170" s="141" t="s">
        <v>38155</v>
      </c>
      <c r="E9170" s="141" t="s">
        <v>38156</v>
      </c>
      <c r="F9170" s="141" t="s">
        <v>38157</v>
      </c>
      <c r="G9170" s="141" t="s">
        <v>38011</v>
      </c>
      <c r="I9170" s="141" t="s">
        <v>14</v>
      </c>
      <c r="J9170" s="649">
        <v>363.99</v>
      </c>
    </row>
    <row r="9171" spans="1:10" hidden="1">
      <c r="A9171" s="141" t="s">
        <v>38159</v>
      </c>
      <c r="B9171" s="141" t="str">
        <f t="shared" si="143"/>
        <v>CRAVACAO DE PERFIL DE ACO "H" ATE 8",INCLUSIVE UM CORTE AO MACARICO,EXCLUSIVE EMENDAS,FORNECIMENTO E PERDAS DO PERFILCRAVACAO DE PERFIL DE ACO "H" ATE 8",INCLUSIVE UM CORTE AO MCRAVACAO DE PERFIL DE ACO "H" ATE 8",INCLUSIVE UM CORTE AO M</v>
      </c>
      <c r="C9171" s="141" t="s">
        <v>38160</v>
      </c>
      <c r="D9171" s="141" t="s">
        <v>38161</v>
      </c>
      <c r="I9171" s="141" t="s">
        <v>285</v>
      </c>
      <c r="J9171" s="649">
        <v>99.62</v>
      </c>
    </row>
    <row r="9172" spans="1:10" hidden="1">
      <c r="A9172" s="141" t="s">
        <v>38162</v>
      </c>
      <c r="B9172" s="141" t="str">
        <f t="shared" si="143"/>
        <v>CRAVACAO DE PERFIL DE ACO "H" ATE 8",INCLUSIVE UM CORTE AO MACARICO,EXCLUSIVE EMENDAS,FORNECIMENTO E PERDAS DO PERFILCRAVACAO DE PERFIL DE ACO "H" ATE 8",INCLUSIVE UM CORTE AO MCRAVACAO DE PERFIL DE ACO "H" ATE 8",INCLUSIVE UM CORTE AO M</v>
      </c>
      <c r="C9172" s="141" t="s">
        <v>38160</v>
      </c>
      <c r="D9172" s="141" t="s">
        <v>38161</v>
      </c>
      <c r="I9172" s="141" t="s">
        <v>285</v>
      </c>
      <c r="J9172" s="649">
        <v>94.15</v>
      </c>
    </row>
    <row r="9173" spans="1:10" hidden="1">
      <c r="A9173" s="141" t="s">
        <v>38163</v>
      </c>
      <c r="B9173" s="141" t="str">
        <f t="shared" si="143"/>
        <v>CRAVACAO DE PERFIL DE ACO "I" DE 10" A 12",INCLUSIVE UM CORTE AO MACARICO,EXCLUSIVE EMENDAS,FORNECIMENTO E PERDAS DO PERCRAVACAO DE PERFIL DE ACO "I" DE 10" A 12",INCLUSIVE UM CORTFILCRAVACAO DE PERFIL DE ACO "I" DE 10" A 12",INCLUSIVE UM CORT</v>
      </c>
      <c r="C9173" s="141" t="s">
        <v>38164</v>
      </c>
      <c r="D9173" s="141" t="s">
        <v>38165</v>
      </c>
      <c r="E9173" s="141" t="s">
        <v>38166</v>
      </c>
      <c r="I9173" s="141" t="s">
        <v>285</v>
      </c>
      <c r="J9173" s="649">
        <v>102.59</v>
      </c>
    </row>
    <row r="9174" spans="1:10" hidden="1">
      <c r="A9174" s="141" t="s">
        <v>38167</v>
      </c>
      <c r="B9174" s="141" t="str">
        <f t="shared" si="143"/>
        <v>CRAVACAO DE PERFIL DE ACO "I" DE 10" A 12",INCLUSIVE UM CORTE AO MACARICO,EXCLUSIVE EMENDAS,FORNECIMENTO E PERDAS DO PERCRAVACAO DE PERFIL DE ACO "I" DE 10" A 12",INCLUSIVE UM CORTFILCRAVACAO DE PERFIL DE ACO "I" DE 10" A 12",INCLUSIVE UM CORT</v>
      </c>
      <c r="C9174" s="141" t="s">
        <v>38164</v>
      </c>
      <c r="D9174" s="141" t="s">
        <v>38165</v>
      </c>
      <c r="E9174" s="141" t="s">
        <v>38166</v>
      </c>
      <c r="I9174" s="141" t="s">
        <v>285</v>
      </c>
      <c r="J9174" s="649">
        <v>96.93</v>
      </c>
    </row>
    <row r="9175" spans="1:10" hidden="1">
      <c r="A9175" s="141" t="s">
        <v>38168</v>
      </c>
      <c r="B9175" s="141" t="str">
        <f t="shared" si="143"/>
        <v>CRAVACAO DE PERFIL DE ACO "I" DE 15" A 20",INCLUSIVE UM CORTE AO MACARICO,EXCLUSIVE EMENDAS,FORNECIMENTO E PERDAS DO PERCRAVACAO DE PERFIL DE ACO "I" DE 15" A 20",INCLUSIVE UM CORTFILCRAVACAO DE PERFIL DE ACO "I" DE 15" A 20",INCLUSIVE UM CORT</v>
      </c>
      <c r="C9175" s="141" t="s">
        <v>38169</v>
      </c>
      <c r="D9175" s="141" t="s">
        <v>38165</v>
      </c>
      <c r="E9175" s="141" t="s">
        <v>38166</v>
      </c>
      <c r="I9175" s="141" t="s">
        <v>285</v>
      </c>
      <c r="J9175" s="649">
        <v>169.08</v>
      </c>
    </row>
    <row r="9176" spans="1:10" hidden="1">
      <c r="A9176" s="141" t="s">
        <v>38170</v>
      </c>
      <c r="B9176" s="141" t="str">
        <f t="shared" si="143"/>
        <v>CRAVACAO DE PERFIL DE ACO "I" DE 15" A 20",INCLUSIVE UM CORTE AO MACARICO,EXCLUSIVE EMENDAS,FORNECIMENTO E PERDAS DO PERCRAVACAO DE PERFIL DE ACO "I" DE 15" A 20",INCLUSIVE UM CORTFILCRAVACAO DE PERFIL DE ACO "I" DE 15" A 20",INCLUSIVE UM CORT</v>
      </c>
      <c r="C9176" s="141" t="s">
        <v>38169</v>
      </c>
      <c r="D9176" s="141" t="s">
        <v>38165</v>
      </c>
      <c r="E9176" s="141" t="s">
        <v>38166</v>
      </c>
      <c r="I9176" s="141" t="s">
        <v>285</v>
      </c>
      <c r="J9176" s="649">
        <v>161.08000000000001</v>
      </c>
    </row>
    <row r="9177" spans="1:10" hidden="1">
      <c r="A9177" s="141" t="s">
        <v>38171</v>
      </c>
      <c r="B9177" s="141" t="str">
        <f t="shared" si="143"/>
        <v>CRAVACAO DE PERFIL DE ACO "I" ATE 8",DUPLO,INCLUSIVE UM CORTE AO MACARICO,EXCLUSIVE EMENDAS,FORNECIMENTO E PERDAS DO PERCRAVACAO DE PERFIL DE ACO "I" ATE 8",DUPLO,INCLUSIVE UM CORTFILCRAVACAO DE PERFIL DE ACO "I" ATE 8",DUPLO,INCLUSIVE UM CORT</v>
      </c>
      <c r="C9177" s="141" t="s">
        <v>38172</v>
      </c>
      <c r="D9177" s="141" t="s">
        <v>38165</v>
      </c>
      <c r="E9177" s="141" t="s">
        <v>38166</v>
      </c>
      <c r="I9177" s="141" t="s">
        <v>285</v>
      </c>
      <c r="J9177" s="649">
        <v>106.28</v>
      </c>
    </row>
    <row r="9178" spans="1:10" hidden="1">
      <c r="A9178" s="141" t="s">
        <v>38173</v>
      </c>
      <c r="B9178" s="141" t="str">
        <f t="shared" si="143"/>
        <v>CRAVACAO DE PERFIL DE ACO "I" ATE 8",DUPLO,INCLUSIVE UM CORTE AO MACARICO,EXCLUSIVE EMENDAS,FORNECIMENTO E PERDAS DO PERCRAVACAO DE PERFIL DE ACO "I" ATE 8",DUPLO,INCLUSIVE UM CORTFILCRAVACAO DE PERFIL DE ACO "I" ATE 8",DUPLO,INCLUSIVE UM CORT</v>
      </c>
      <c r="C9178" s="141" t="s">
        <v>38172</v>
      </c>
      <c r="D9178" s="141" t="s">
        <v>38165</v>
      </c>
      <c r="E9178" s="141" t="s">
        <v>38166</v>
      </c>
      <c r="I9178" s="141" t="s">
        <v>285</v>
      </c>
      <c r="J9178" s="649">
        <v>99.79</v>
      </c>
    </row>
    <row r="9179" spans="1:10" hidden="1">
      <c r="A9179" s="141" t="s">
        <v>38174</v>
      </c>
      <c r="B9179" s="141" t="str">
        <f t="shared" si="143"/>
        <v>CRAVACAO DE PERFIL DE ACO "I" DE 10",DUPLO,INCLUSIVE UM CORTE AO MACARICO,EXCLUSIVE EMENDAS,FORNECIMENTO E PERDAS DO PERCRAVACAO DE PERFIL DE ACO "I" DE 10",DUPLO,INCLUSIVE UM CORTFILCRAVACAO DE PERFIL DE ACO "I" DE 10",DUPLO,INCLUSIVE UM CORT</v>
      </c>
      <c r="C9179" s="141" t="s">
        <v>38175</v>
      </c>
      <c r="D9179" s="141" t="s">
        <v>38165</v>
      </c>
      <c r="E9179" s="141" t="s">
        <v>38166</v>
      </c>
      <c r="I9179" s="141" t="s">
        <v>285</v>
      </c>
      <c r="J9179" s="649">
        <v>148.44999999999999</v>
      </c>
    </row>
    <row r="9180" spans="1:10" hidden="1">
      <c r="A9180" s="141" t="s">
        <v>38176</v>
      </c>
      <c r="B9180" s="141" t="str">
        <f t="shared" si="143"/>
        <v>CRAVACAO DE PERFIL DE ACO "I" DE 10",DUPLO,INCLUSIVE UM CORTE AO MACARICO,EXCLUSIVE EMENDAS,FORNECIMENTO E PERDAS DO PERCRAVACAO DE PERFIL DE ACO "I" DE 10",DUPLO,INCLUSIVE UM CORTFILCRAVACAO DE PERFIL DE ACO "I" DE 10",DUPLO,INCLUSIVE UM CORT</v>
      </c>
      <c r="C9180" s="141" t="s">
        <v>38175</v>
      </c>
      <c r="D9180" s="141" t="s">
        <v>38165</v>
      </c>
      <c r="E9180" s="141" t="s">
        <v>38166</v>
      </c>
      <c r="I9180" s="141" t="s">
        <v>285</v>
      </c>
      <c r="J9180" s="649">
        <v>141.65</v>
      </c>
    </row>
    <row r="9181" spans="1:10" hidden="1">
      <c r="A9181" s="141" t="s">
        <v>38177</v>
      </c>
      <c r="B9181" s="141" t="str">
        <f t="shared" si="143"/>
        <v>CRAVACAO DE PERFIL DE ACO "I" DE 12",DUPLO,INCLUSIVE UM CORTE AO MACARICO,EXCLUSIVE EMENDAS,FORNECIMENTO E PERDAS DO PERCRAVACAO DE PERFIL DE ACO "I" DE 12",DUPLO,INCLUSIVE UM CORTFILCRAVACAO DE PERFIL DE ACO "I" DE 12",DUPLO,INCLUSIVE UM CORT</v>
      </c>
      <c r="C9181" s="141" t="s">
        <v>38178</v>
      </c>
      <c r="D9181" s="141" t="s">
        <v>38165</v>
      </c>
      <c r="E9181" s="141" t="s">
        <v>38166</v>
      </c>
      <c r="I9181" s="141" t="s">
        <v>285</v>
      </c>
      <c r="J9181" s="649">
        <v>172.62</v>
      </c>
    </row>
    <row r="9182" spans="1:10" hidden="1">
      <c r="A9182" s="141" t="s">
        <v>38179</v>
      </c>
      <c r="B9182" s="141" t="str">
        <f t="shared" si="143"/>
        <v>CRAVACAO DE PERFIL DE ACO "I" DE 12",DUPLO,INCLUSIVE UM CORTE AO MACARICO,EXCLUSIVE EMENDAS,FORNECIMENTO E PERDAS DO PERCRAVACAO DE PERFIL DE ACO "I" DE 12",DUPLO,INCLUSIVE UM CORTFILCRAVACAO DE PERFIL DE ACO "I" DE 12",DUPLO,INCLUSIVE UM CORT</v>
      </c>
      <c r="C9182" s="141" t="s">
        <v>38178</v>
      </c>
      <c r="D9182" s="141" t="s">
        <v>38165</v>
      </c>
      <c r="E9182" s="141" t="s">
        <v>38166</v>
      </c>
      <c r="I9182" s="141" t="s">
        <v>285</v>
      </c>
      <c r="J9182" s="649">
        <v>164.66</v>
      </c>
    </row>
    <row r="9183" spans="1:10" hidden="1">
      <c r="A9183" s="141" t="s">
        <v>38180</v>
      </c>
      <c r="B9183" s="141" t="str">
        <f t="shared" si="143"/>
        <v>ESTACA DE CONCRETO FCK=15MPA,ARMADA,MOLDADA NO TERRENO,COM DIAMETRO DE 150MM,COM CAPACIDADE PARA 15T,INCLUSIVE FORNECIMEESTACA DE CONCRETO FCK=15MPA,ARMADA,MOLDADA NO TERRENO,COM DNTO DOS MATERIAIS E CONCRETAGEM COM ADENSAMENTO MANUAL,EXCLUSIVE PERFURACAOESTACA DE CONCRETO FCK=15MPA,ARMADA,MOLDADA NO TERRENO,COM D</v>
      </c>
      <c r="C9183" s="141" t="s">
        <v>38181</v>
      </c>
      <c r="D9183" s="141" t="s">
        <v>38182</v>
      </c>
      <c r="E9183" s="141" t="s">
        <v>38183</v>
      </c>
      <c r="F9183" s="141" t="s">
        <v>38184</v>
      </c>
      <c r="I9183" s="141" t="s">
        <v>285</v>
      </c>
      <c r="J9183" s="649">
        <v>66.08</v>
      </c>
    </row>
    <row r="9184" spans="1:10" hidden="1">
      <c r="A9184" s="141" t="s">
        <v>38185</v>
      </c>
      <c r="B9184" s="141" t="str">
        <f t="shared" si="143"/>
        <v>ESTACA DE CONCRETO FCK=15MPA,ARMADA,MOLDADA NO TERRENO,COM DIAMETRO DE 150MM,COM CAPACIDADE PARA 15T,INCLUSIVE FORNECIMEESTACA DE CONCRETO FCK=15MPA,ARMADA,MOLDADA NO TERRENO,COM DNTO DOS MATERIAIS E CONCRETAGEM COM ADENSAMENTO MANUAL,EXCLUSIVE PERFURACAOESTACA DE CONCRETO FCK=15MPA,ARMADA,MOLDADA NO TERRENO,COM D</v>
      </c>
      <c r="C9184" s="141" t="s">
        <v>38181</v>
      </c>
      <c r="D9184" s="141" t="s">
        <v>38182</v>
      </c>
      <c r="E9184" s="141" t="s">
        <v>38183</v>
      </c>
      <c r="F9184" s="141" t="s">
        <v>38184</v>
      </c>
      <c r="I9184" s="141" t="s">
        <v>285</v>
      </c>
      <c r="J9184" s="649">
        <v>61.55</v>
      </c>
    </row>
    <row r="9185" spans="1:10" hidden="1">
      <c r="A9185" s="141" t="s">
        <v>38186</v>
      </c>
      <c r="B9185" s="141" t="str">
        <f t="shared" si="143"/>
        <v>ESTACA DE CONCRETO FCK=15MPA,ARMADA,MOLDADA NO TERRENO,COM DIAMETRO DE 200MM,COM CAPACIDADE PARA 20T,INCLUSIVE FORNECIMEESTACA DE CONCRETO FCK=15MPA,ARMADA,MOLDADA NO TERRENO,COM DNTO DOS MATERIAIS E CONCRETAGEM COM ANDENSAMENTO MANUAL,EXCLUSIVE PERFURACAOESTACA DE CONCRETO FCK=15MPA,ARMADA,MOLDADA NO TERRENO,COM D</v>
      </c>
      <c r="C9185" s="141" t="s">
        <v>38181</v>
      </c>
      <c r="D9185" s="141" t="s">
        <v>38187</v>
      </c>
      <c r="E9185" s="141" t="s">
        <v>38188</v>
      </c>
      <c r="F9185" s="141" t="s">
        <v>38189</v>
      </c>
      <c r="I9185" s="141" t="s">
        <v>285</v>
      </c>
      <c r="J9185" s="649">
        <v>90.22</v>
      </c>
    </row>
    <row r="9186" spans="1:10" hidden="1">
      <c r="A9186" s="141" t="s">
        <v>38190</v>
      </c>
      <c r="B9186" s="141" t="str">
        <f t="shared" si="143"/>
        <v>ESTACA DE CONCRETO FCK=15MPA,ARMADA,MOLDADA NO TERRENO,COM DIAMETRO DE 200MM,COM CAPACIDADE PARA 20T,INCLUSIVE FORNECIMEESTACA DE CONCRETO FCK=15MPA,ARMADA,MOLDADA NO TERRENO,COM DNTO DOS MATERIAIS E CONCRETAGEM COM ANDENSAMENTO MANUAL,EXCLUSIVE PERFURACAOESTACA DE CONCRETO FCK=15MPA,ARMADA,MOLDADA NO TERRENO,COM D</v>
      </c>
      <c r="C9186" s="141" t="s">
        <v>38181</v>
      </c>
      <c r="D9186" s="141" t="s">
        <v>38187</v>
      </c>
      <c r="E9186" s="141" t="s">
        <v>38188</v>
      </c>
      <c r="F9186" s="141" t="s">
        <v>38189</v>
      </c>
      <c r="I9186" s="141" t="s">
        <v>285</v>
      </c>
      <c r="J9186" s="649">
        <v>84.27</v>
      </c>
    </row>
    <row r="9187" spans="1:10" hidden="1">
      <c r="A9187" s="141" t="s">
        <v>38191</v>
      </c>
      <c r="B9187" s="141" t="str">
        <f t="shared" si="143"/>
        <v>ESTACA DE CONCRETO FCK=15MPA,ARMADA,MOLDADA NO TERRENO,COM DIAMETRO DE 250MM,COM CAPACIDADE PARA 25T,INCLUSIVE FORNECIMEESTACA DE CONCRETO FCK=15MPA,ARMADA,MOLDADA NO TERRENO,COM DNTO DOS MATERIAIS E CONCRETAGEM COM ADENSAMENTO MANUAL,EXCLUSIVE PERFURACAOESTACA DE CONCRETO FCK=15MPA,ARMADA,MOLDADA NO TERRENO,COM D</v>
      </c>
      <c r="C9187" s="141" t="s">
        <v>38181</v>
      </c>
      <c r="D9187" s="141" t="s">
        <v>38192</v>
      </c>
      <c r="E9187" s="141" t="s">
        <v>38183</v>
      </c>
      <c r="F9187" s="141" t="s">
        <v>38184</v>
      </c>
      <c r="I9187" s="141" t="s">
        <v>285</v>
      </c>
      <c r="J9187" s="649">
        <v>115.61</v>
      </c>
    </row>
    <row r="9188" spans="1:10" hidden="1">
      <c r="A9188" s="141" t="s">
        <v>38193</v>
      </c>
      <c r="B9188" s="141" t="str">
        <f t="shared" si="143"/>
        <v>ESTACA DE CONCRETO FCK=15MPA,ARMADA,MOLDADA NO TERRENO,COM DIAMETRO DE 250MM,COM CAPACIDADE PARA 25T,INCLUSIVE FORNECIMEESTACA DE CONCRETO FCK=15MPA,ARMADA,MOLDADA NO TERRENO,COM DNTO DOS MATERIAIS E CONCRETAGEM COM ADENSAMENTO MANUAL,EXCLUSIVE PERFURACAOESTACA DE CONCRETO FCK=15MPA,ARMADA,MOLDADA NO TERRENO,COM D</v>
      </c>
      <c r="C9188" s="141" t="s">
        <v>38181</v>
      </c>
      <c r="D9188" s="141" t="s">
        <v>38192</v>
      </c>
      <c r="E9188" s="141" t="s">
        <v>38183</v>
      </c>
      <c r="F9188" s="141" t="s">
        <v>38184</v>
      </c>
      <c r="I9188" s="141" t="s">
        <v>285</v>
      </c>
      <c r="J9188" s="649">
        <v>107.98</v>
      </c>
    </row>
    <row r="9189" spans="1:10" hidden="1">
      <c r="A9189" s="141" t="s">
        <v>38194</v>
      </c>
      <c r="B9189" s="141" t="str">
        <f t="shared" si="143"/>
        <v>ESTACA DE CONCRETO FCK=15MPA,ARMADA,MOLDADA NO TERRENO,UTILIZANDO TUBO DE PVC DEFOFO DE 150MM,COMO FORMA REMOVIVEL,SERVIESTACA DE CONCRETO FCK=15MPA,ARMADA,MOLDADA NO TERRENO,UTILINDO 10 VEZES,COM CAPACIDADE PARA 15T,INCLUSIVE FORNECIMENTODOS MATERIAIS E CONCRETAGEM COM ADENSAMENTO MANUAL,EXCLUSIVE PERFURACAOESTACA DE CONCRETO FCK=15MPA,ARMADA,MOLDADA NO TERRENO,UTILI</v>
      </c>
      <c r="C9189" s="141" t="s">
        <v>38195</v>
      </c>
      <c r="D9189" s="141" t="s">
        <v>38196</v>
      </c>
      <c r="E9189" s="141" t="s">
        <v>38197</v>
      </c>
      <c r="F9189" s="141" t="s">
        <v>38198</v>
      </c>
      <c r="G9189" s="141" t="s">
        <v>38199</v>
      </c>
      <c r="I9189" s="141" t="s">
        <v>285</v>
      </c>
      <c r="J9189" s="649">
        <v>87.41</v>
      </c>
    </row>
    <row r="9190" spans="1:10" hidden="1">
      <c r="A9190" s="141" t="s">
        <v>38200</v>
      </c>
      <c r="B9190" s="141" t="str">
        <f t="shared" si="143"/>
        <v>ESTACA DE CONCRETO FCK=15MPA,ARMADA,MOLDADA NO TERRENO,UTILIZANDO TUBO DE PVC DEFOFO DE 150MM,COMO FORMA REMOVIVEL,SERVIESTACA DE CONCRETO FCK=15MPA,ARMADA,MOLDADA NO TERRENO,UTILINDO 10 VEZES,COM CAPACIDADE PARA 15T,INCLUSIVE FORNECIMENTODOS MATERIAIS E CONCRETAGEM COM ADENSAMENTO MANUAL,EXCLUSIVE PERFURACAOESTACA DE CONCRETO FCK=15MPA,ARMADA,MOLDADA NO TERRENO,UTILI</v>
      </c>
      <c r="C9190" s="141" t="s">
        <v>38195</v>
      </c>
      <c r="D9190" s="141" t="s">
        <v>38196</v>
      </c>
      <c r="E9190" s="141" t="s">
        <v>38197</v>
      </c>
      <c r="F9190" s="141" t="s">
        <v>38198</v>
      </c>
      <c r="G9190" s="141" t="s">
        <v>38199</v>
      </c>
      <c r="I9190" s="141" t="s">
        <v>285</v>
      </c>
      <c r="J9190" s="649">
        <v>81.56</v>
      </c>
    </row>
    <row r="9191" spans="1:10" hidden="1">
      <c r="A9191" s="141" t="s">
        <v>38201</v>
      </c>
      <c r="B9191" s="141" t="str">
        <f t="shared" si="143"/>
        <v>ESTACA DE CONCRETO FCK=15MPA,ARMADA,MOLDADA NO TERRENO,UTILIZANDO TUBO DE PVC DEFOFO DE 200MM,COMO FORMA REMOVIVEL,SERVIESTACA DE CONCRETO FCK=15MPA,ARMADA,MOLDADA NO TERRENO,UTILINDO 10 VEZES,COM CAPACIDADE PARA 15T,INCLUSIVE FORNECIMENTODOS MATERIAIS E CONCRETAGEM COM ADENSAMENTO MANUAL,EXCLUSIVE PERFURACAOESTACA DE CONCRETO FCK=15MPA,ARMADA,MOLDADA NO TERRENO,UTILI</v>
      </c>
      <c r="C9191" s="141" t="s">
        <v>38195</v>
      </c>
      <c r="D9191" s="141" t="s">
        <v>38202</v>
      </c>
      <c r="E9191" s="141" t="s">
        <v>38197</v>
      </c>
      <c r="F9191" s="141" t="s">
        <v>38198</v>
      </c>
      <c r="G9191" s="141" t="s">
        <v>38199</v>
      </c>
      <c r="I9191" s="141" t="s">
        <v>285</v>
      </c>
      <c r="J9191" s="649">
        <v>114.36</v>
      </c>
    </row>
    <row r="9192" spans="1:10" hidden="1">
      <c r="A9192" s="141" t="s">
        <v>38203</v>
      </c>
      <c r="B9192" s="141" t="str">
        <f t="shared" si="143"/>
        <v>ESTACA DE CONCRETO FCK=15MPA,ARMADA,MOLDADA NO TERRENO,UTILIZANDO TUBO DE PVC DEFOFO DE 200MM,COMO FORMA REMOVIVEL,SERVIESTACA DE CONCRETO FCK=15MPA,ARMADA,MOLDADA NO TERRENO,UTILINDO 10 VEZES,COM CAPACIDADE PARA 15T,INCLUSIVE FORNECIMENTODOS MATERIAIS E CONCRETAGEM COM ADENSAMENTO MANUAL,EXCLUSIVE PERFURACAOESTACA DE CONCRETO FCK=15MPA,ARMADA,MOLDADA NO TERRENO,UTILI</v>
      </c>
      <c r="C9192" s="141" t="s">
        <v>38195</v>
      </c>
      <c r="D9192" s="141" t="s">
        <v>38202</v>
      </c>
      <c r="E9192" s="141" t="s">
        <v>38197</v>
      </c>
      <c r="F9192" s="141" t="s">
        <v>38198</v>
      </c>
      <c r="G9192" s="141" t="s">
        <v>38199</v>
      </c>
      <c r="I9192" s="141" t="s">
        <v>285</v>
      </c>
      <c r="J9192" s="649">
        <v>107.55</v>
      </c>
    </row>
    <row r="9193" spans="1:10" hidden="1">
      <c r="A9193" s="141" t="s">
        <v>38204</v>
      </c>
      <c r="B9193" s="141" t="str">
        <f t="shared" si="143"/>
        <v>ESTACA DE CONCRETO FCK=15MPA,ARMADA,MOLDADA NO TERRENO,UTILIZANDO TUBO DE PVC DEFOFO DE 250MM,COMO FORMA REMOVIVEL,SERVIESTACA DE CONCRETO FCK=15MPA,ARMADA,MOLDADA NO TERRENO,UTILINDO 10 VEZES,COM CAPACIDADE PARA 15T,INCLUSIVE FORNECIMENTODOS MATERIAIS E CONCRETAGEM COM ADENSAMENTO MANUAL,EXCLUSIVE PERFURACAOESTACA DE CONCRETO FCK=15MPA,ARMADA,MOLDADA NO TERRENO,UTILI</v>
      </c>
      <c r="C9193" s="141" t="s">
        <v>38195</v>
      </c>
      <c r="D9193" s="141" t="s">
        <v>38205</v>
      </c>
      <c r="E9193" s="141" t="s">
        <v>38197</v>
      </c>
      <c r="F9193" s="141" t="s">
        <v>38198</v>
      </c>
      <c r="G9193" s="141" t="s">
        <v>38199</v>
      </c>
      <c r="I9193" s="141" t="s">
        <v>285</v>
      </c>
      <c r="J9193" s="649">
        <v>152.03</v>
      </c>
    </row>
    <row r="9194" spans="1:10" hidden="1">
      <c r="A9194" s="141" t="s">
        <v>38206</v>
      </c>
      <c r="B9194" s="141" t="str">
        <f t="shared" si="143"/>
        <v>ESTACA DE CONCRETO FCK=15MPA,ARMADA,MOLDADA NO TERRENO,UTILIZANDO TUBO DE PVC DEFOFO DE 250MM,COMO FORMA REMOVIVEL,SERVIESTACA DE CONCRETO FCK=15MPA,ARMADA,MOLDADA NO TERRENO,UTILINDO 10 VEZES,COM CAPACIDADE PARA 15T,INCLUSIVE FORNECIMENTODOS MATERIAIS E CONCRETAGEM COM ADENSAMENTO MANUAL,EXCLUSIVE PERFURACAOESTACA DE CONCRETO FCK=15MPA,ARMADA,MOLDADA NO TERRENO,UTILI</v>
      </c>
      <c r="C9194" s="141" t="s">
        <v>38195</v>
      </c>
      <c r="D9194" s="141" t="s">
        <v>38205</v>
      </c>
      <c r="E9194" s="141" t="s">
        <v>38197</v>
      </c>
      <c r="F9194" s="141" t="s">
        <v>38198</v>
      </c>
      <c r="G9194" s="141" t="s">
        <v>38199</v>
      </c>
      <c r="I9194" s="141" t="s">
        <v>285</v>
      </c>
      <c r="J9194" s="649">
        <v>143.59</v>
      </c>
    </row>
    <row r="9195" spans="1:10" hidden="1">
      <c r="A9195" s="141" t="s">
        <v>38207</v>
      </c>
      <c r="B9195" s="141" t="str">
        <f t="shared" si="143"/>
        <v>ESTACA DE CONCRETO FCK=15MPA,ARMADA,MOLDADA NO TERRENO,UTILIZANDO TUBO DE PVC DEFOFO DE 150MM,COMO FORMA PERDIDA,COM CAPESTACA DE CONCRETO FCK=15MPA,ARMADA,MOLDADA NO TERRENO,UTILIACIDADE PARA 15T,INCLUSIVE FORNECIMENTO DOS MATERIAIS E CONCRETAGEM COM ADENSAMENTO MANUAL,EXCLUSIVE PERFURACAOESTACA DE CONCRETO FCK=15MPA,ARMADA,MOLDADA NO TERRENO,UTILI</v>
      </c>
      <c r="C9195" s="141" t="s">
        <v>38195</v>
      </c>
      <c r="D9195" s="141" t="s">
        <v>38208</v>
      </c>
      <c r="E9195" s="141" t="s">
        <v>38209</v>
      </c>
      <c r="F9195" s="141" t="s">
        <v>38210</v>
      </c>
      <c r="I9195" s="141" t="s">
        <v>285</v>
      </c>
      <c r="J9195" s="649">
        <v>183.83</v>
      </c>
    </row>
    <row r="9196" spans="1:10" hidden="1">
      <c r="A9196" s="141" t="s">
        <v>38211</v>
      </c>
      <c r="B9196" s="141" t="str">
        <f t="shared" si="143"/>
        <v>ESTACA DE CONCRETO FCK=15MPA,ARMADA,MOLDADA NO TERRENO,UTILIZANDO TUBO DE PVC DEFOFO DE 150MM,COMO FORMA PERDIDA,COM CAPESTACA DE CONCRETO FCK=15MPA,ARMADA,MOLDADA NO TERRENO,UTILIACIDADE PARA 15T,INCLUSIVE FORNECIMENTO DOS MATERIAIS E CONCRETAGEM COM ADENSAMENTO MANUAL,EXCLUSIVE PERFURACAOESTACA DE CONCRETO FCK=15MPA,ARMADA,MOLDADA NO TERRENO,UTILI</v>
      </c>
      <c r="C9196" s="141" t="s">
        <v>38195</v>
      </c>
      <c r="D9196" s="141" t="s">
        <v>38208</v>
      </c>
      <c r="E9196" s="141" t="s">
        <v>38209</v>
      </c>
      <c r="F9196" s="141" t="s">
        <v>38210</v>
      </c>
      <c r="I9196" s="141" t="s">
        <v>285</v>
      </c>
      <c r="J9196" s="649">
        <v>178.07</v>
      </c>
    </row>
    <row r="9197" spans="1:10" hidden="1">
      <c r="A9197" s="141" t="s">
        <v>38212</v>
      </c>
      <c r="B9197" s="141" t="str">
        <f t="shared" si="143"/>
        <v>ESTACA DE CONCRETO FCK=15MPA,ARMADA,MOLDADA NO TERRENO,UTILIZANDO TUBO DE PVC DEFOFO DE 200MM,COMO FORMA PERDIDA,COM CAPESTACA DE CONCRETO FCK=15MPA,ARMADA,MOLDADA NO TERRENO,UTILIACIDADE PARA 15T,INCLUSIVE FORNECIMENTO DOS MATERIAIS E CONCRETAGEM E ADENSAMENTO MANUAL,EXCLUSIVE PERFURACAOESTACA DE CONCRETO FCK=15MPA,ARMADA,MOLDADA NO TERRENO,UTILI</v>
      </c>
      <c r="C9197" s="141" t="s">
        <v>38195</v>
      </c>
      <c r="D9197" s="141" t="s">
        <v>38213</v>
      </c>
      <c r="E9197" s="141" t="s">
        <v>38209</v>
      </c>
      <c r="F9197" s="141" t="s">
        <v>38214</v>
      </c>
      <c r="I9197" s="141" t="s">
        <v>285</v>
      </c>
      <c r="J9197" s="649">
        <v>309.77</v>
      </c>
    </row>
    <row r="9198" spans="1:10" hidden="1">
      <c r="A9198" s="141" t="s">
        <v>38215</v>
      </c>
      <c r="B9198" s="141" t="str">
        <f t="shared" si="143"/>
        <v>ESTACA DE CONCRETO FCK=15MPA,ARMADA,MOLDADA NO TERRENO,UTILIZANDO TUBO DE PVC DEFOFO DE 200MM,COMO FORMA PERDIDA,COM CAPESTACA DE CONCRETO FCK=15MPA,ARMADA,MOLDADA NO TERRENO,UTILIACIDADE PARA 15T,INCLUSIVE FORNECIMENTO DOS MATERIAIS E CONCRETAGEM E ADENSAMENTO MANUAL,EXCLUSIVE PERFURACAOESTACA DE CONCRETO FCK=15MPA,ARMADA,MOLDADA NO TERRENO,UTILI</v>
      </c>
      <c r="C9198" s="141" t="s">
        <v>38195</v>
      </c>
      <c r="D9198" s="141" t="s">
        <v>38213</v>
      </c>
      <c r="E9198" s="141" t="s">
        <v>38209</v>
      </c>
      <c r="F9198" s="141" t="s">
        <v>38214</v>
      </c>
      <c r="I9198" s="141" t="s">
        <v>285</v>
      </c>
      <c r="J9198" s="649">
        <v>301.25</v>
      </c>
    </row>
    <row r="9199" spans="1:10" hidden="1">
      <c r="A9199" s="141" t="s">
        <v>38216</v>
      </c>
      <c r="B9199" s="141" t="str">
        <f t="shared" si="143"/>
        <v>ESTACA DE CONCRETO FCK=15MPA,ARMADA,MOLDADA NO TERRENO,UTILIZANDO TUBO DE PVC DEFOFO DE 250MM,COMO FORMA PERDIDA,COM CAPESTACA DE CONCRETO FCK=15MPA,ARMADA,MOLDADA NO TERRENO,UTILIACIDADE PARA 15T,INCLUSIVE FORNECIMENTO DOS MATERIAIS E CONCRETAGEM E ADENSAMENTO MANUAL,EXCLUSIVE PERFURACAOESTACA DE CONCRETO FCK=15MPA,ARMADA,MOLDADA NO TERRENO,UTILI</v>
      </c>
      <c r="C9199" s="141" t="s">
        <v>38195</v>
      </c>
      <c r="D9199" s="141" t="s">
        <v>38217</v>
      </c>
      <c r="E9199" s="141" t="s">
        <v>38209</v>
      </c>
      <c r="F9199" s="141" t="s">
        <v>38214</v>
      </c>
      <c r="I9199" s="141" t="s">
        <v>285</v>
      </c>
      <c r="J9199" s="649">
        <v>438.31</v>
      </c>
    </row>
    <row r="9200" spans="1:10" hidden="1">
      <c r="A9200" s="141" t="s">
        <v>38218</v>
      </c>
      <c r="B9200" s="141" t="str">
        <f t="shared" si="143"/>
        <v>ESTACA DE CONCRETO FCK=15MPA,ARMADA,MOLDADA NO TERRENO,UTILIZANDO TUBO DE PVC DEFOFO DE 250MM,COMO FORMA PERDIDA,COM CAPESTACA DE CONCRETO FCK=15MPA,ARMADA,MOLDADA NO TERRENO,UTILIACIDADE PARA 15T,INCLUSIVE FORNECIMENTO DOS MATERIAIS E CONCRETAGEM E ADENSAMENTO MANUAL,EXCLUSIVE PERFURACAOESTACA DE CONCRETO FCK=15MPA,ARMADA,MOLDADA NO TERRENO,UTILI</v>
      </c>
      <c r="C9200" s="141" t="s">
        <v>38195</v>
      </c>
      <c r="D9200" s="141" t="s">
        <v>38217</v>
      </c>
      <c r="E9200" s="141" t="s">
        <v>38209</v>
      </c>
      <c r="F9200" s="141" t="s">
        <v>38214</v>
      </c>
      <c r="I9200" s="141" t="s">
        <v>285</v>
      </c>
      <c r="J9200" s="649">
        <v>427.86</v>
      </c>
    </row>
    <row r="9201" spans="1:10" hidden="1">
      <c r="A9201" s="141" t="s">
        <v>38219</v>
      </c>
      <c r="B9201" s="141" t="str">
        <f t="shared" si="143"/>
        <v>CRAVACAO DE ESTACA-PRANCHA DE CONCRETO PRE-MOLDADA,COM LARGURA UTIL DE 30CM E COMPRIMENTO ATE 7,00M,CONSIDERANDO-SE TODACRAVACAO DE ESTACA-PRANCHA DE CONCRETO PRE-MOLDADA,COM LARGU A SUPERFICIE DA ESTACA,EXCLUSIVE ESTACACRAVACAO DE ESTACA-PRANCHA DE CONCRETO PRE-MOLDADA,COM LARGU</v>
      </c>
      <c r="C9201" s="141" t="s">
        <v>38220</v>
      </c>
      <c r="D9201" s="141" t="s">
        <v>38221</v>
      </c>
      <c r="E9201" s="141" t="s">
        <v>38222</v>
      </c>
      <c r="I9201" s="141" t="s">
        <v>27</v>
      </c>
      <c r="J9201" s="649">
        <v>182.41</v>
      </c>
    </row>
    <row r="9202" spans="1:10" hidden="1">
      <c r="A9202" s="141" t="s">
        <v>38223</v>
      </c>
      <c r="B9202" s="141" t="str">
        <f t="shared" si="143"/>
        <v>CRAVACAO DE ESTACA-PRANCHA DE CONCRETO PRE-MOLDADA,COM LARGURA UTIL DE 30CM E COMPRIMENTO ATE 7,00M,CONSIDERANDO-SE TODACRAVACAO DE ESTACA-PRANCHA DE CONCRETO PRE-MOLDADA,COM LARGU A SUPERFICIE DA ESTACA,EXCLUSIVE ESTACACRAVACAO DE ESTACA-PRANCHA DE CONCRETO PRE-MOLDADA,COM LARGU</v>
      </c>
      <c r="C9202" s="141" t="s">
        <v>38220</v>
      </c>
      <c r="D9202" s="141" t="s">
        <v>38221</v>
      </c>
      <c r="E9202" s="141" t="s">
        <v>38222</v>
      </c>
      <c r="I9202" s="141" t="s">
        <v>27</v>
      </c>
      <c r="J9202" s="649">
        <v>169.39</v>
      </c>
    </row>
    <row r="9203" spans="1:10" hidden="1">
      <c r="A9203" s="141" t="s">
        <v>38224</v>
      </c>
      <c r="B9203" s="141" t="str">
        <f t="shared" si="143"/>
        <v>EXECUCAO DE PAREDE DIAFRAGMA,COM 0,40M DE ESPESSURA,INCLUSIVE ESCAVACAO DA TRINCHEIRA,FORNECIMENTO E PREPARO DA LAMA BENEXECUCAO DE PAREDE DIAFRAGMA,COM 0,40M DE ESPESSURA,INCLUSIVTONITA,CARGA DO MATERIAL ESCAVADO,OPERACAO DE COLOCACAO DA ARMADURA(GAIOLA) E DE CONCRETAGEM,EXCLUSIVE MATERIAIS(CONCRETO E ACO)EXECUCAO DE PAREDE DIAFRAGMA,COM 0,40M DE ESPESSURA,INCLUSIV</v>
      </c>
      <c r="C9203" s="141" t="s">
        <v>38225</v>
      </c>
      <c r="D9203" s="141" t="s">
        <v>38226</v>
      </c>
      <c r="E9203" s="141" t="s">
        <v>38227</v>
      </c>
      <c r="F9203" s="141" t="s">
        <v>38228</v>
      </c>
      <c r="G9203" s="141" t="s">
        <v>38229</v>
      </c>
      <c r="I9203" s="141" t="s">
        <v>27</v>
      </c>
      <c r="J9203" s="649">
        <v>1135.4000000000001</v>
      </c>
    </row>
    <row r="9204" spans="1:10" hidden="1">
      <c r="A9204" s="141" t="s">
        <v>38230</v>
      </c>
      <c r="B9204" s="141" t="str">
        <f t="shared" si="143"/>
        <v>EXECUCAO DE PAREDE DIAFRAGMA,COM 0,40M DE ESPESSURA,INCLUSIVE ESCAVACAO DA TRINCHEIRA,FORNECIMENTO E PREPARO DA LAMA BENEXECUCAO DE PAREDE DIAFRAGMA,COM 0,40M DE ESPESSURA,INCLUSIVTONITA,CARGA DO MATERIAL ESCAVADO,OPERACAO DE COLOCACAO DA ARMADURA(GAIOLA) E DE CONCRETAGEM,EXCLUSIVE MATERIAIS(CONCRETO E ACO)EXECUCAO DE PAREDE DIAFRAGMA,COM 0,40M DE ESPESSURA,INCLUSIV</v>
      </c>
      <c r="C9204" s="141" t="s">
        <v>38225</v>
      </c>
      <c r="D9204" s="141" t="s">
        <v>38226</v>
      </c>
      <c r="E9204" s="141" t="s">
        <v>38227</v>
      </c>
      <c r="F9204" s="141" t="s">
        <v>38228</v>
      </c>
      <c r="G9204" s="141" t="s">
        <v>38229</v>
      </c>
      <c r="I9204" s="141" t="s">
        <v>27</v>
      </c>
      <c r="J9204" s="649">
        <v>1061.44</v>
      </c>
    </row>
    <row r="9205" spans="1:10" hidden="1">
      <c r="A9205" s="141" t="s">
        <v>38231</v>
      </c>
      <c r="B9205" s="141" t="str">
        <f t="shared" si="143"/>
        <v>EXECUCAO DE PAREDE DIAFRAGMA,COM 0,60M DE ESPESSURA,INCLUSIVE ESCAVACAO DE TRINCHEIRA,FORNECIMENTO E PREPARO DA LAMA BENEXECUCAO DE PAREDE DIAFRAGMA,COM 0,60M DE ESPESSURA,INCLUSIVTONITA,CARGA DO MATERIAL ESCAVADO,OPERACAO DE COLOCACAO DA ARMADURA(GAIOLA) E DE CONCRETAGEM,EXCLUSIVE MATERIAIS(CONCRETO E ACO)EXECUCAO DE PAREDE DIAFRAGMA,COM 0,60M DE ESPESSURA,INCLUSIV</v>
      </c>
      <c r="C9205" s="141" t="s">
        <v>38232</v>
      </c>
      <c r="D9205" s="141" t="s">
        <v>38233</v>
      </c>
      <c r="E9205" s="141" t="s">
        <v>38227</v>
      </c>
      <c r="F9205" s="141" t="s">
        <v>38228</v>
      </c>
      <c r="G9205" s="141" t="s">
        <v>38229</v>
      </c>
      <c r="I9205" s="141" t="s">
        <v>27</v>
      </c>
      <c r="J9205" s="649">
        <v>1385.92</v>
      </c>
    </row>
    <row r="9206" spans="1:10" hidden="1">
      <c r="A9206" s="141" t="s">
        <v>38234</v>
      </c>
      <c r="B9206" s="141" t="str">
        <f t="shared" si="143"/>
        <v>EXECUCAO DE PAREDE DIAFRAGMA,COM 0,60M DE ESPESSURA,INCLUSIVE ESCAVACAO DE TRINCHEIRA,FORNECIMENTO E PREPARO DA LAMA BENEXECUCAO DE PAREDE DIAFRAGMA,COM 0,60M DE ESPESSURA,INCLUSIVTONITA,CARGA DO MATERIAL ESCAVADO,OPERACAO DE COLOCACAO DA ARMADURA(GAIOLA) E DE CONCRETAGEM,EXCLUSIVE MATERIAIS(CONCRETO E ACO)EXECUCAO DE PAREDE DIAFRAGMA,COM 0,60M DE ESPESSURA,INCLUSIV</v>
      </c>
      <c r="C9206" s="141" t="s">
        <v>38232</v>
      </c>
      <c r="D9206" s="141" t="s">
        <v>38233</v>
      </c>
      <c r="E9206" s="141" t="s">
        <v>38227</v>
      </c>
      <c r="F9206" s="141" t="s">
        <v>38228</v>
      </c>
      <c r="G9206" s="141" t="s">
        <v>38229</v>
      </c>
      <c r="I9206" s="141" t="s">
        <v>27</v>
      </c>
      <c r="J9206" s="649">
        <v>1295.8399999999999</v>
      </c>
    </row>
    <row r="9207" spans="1:10" hidden="1">
      <c r="A9207" s="141" t="s">
        <v>38235</v>
      </c>
      <c r="B9207" s="141" t="str">
        <f t="shared" si="143"/>
        <v>EXECUCAO DE PAREDE DIAFRAGMA,COM 0,80M DE ESPESSURA,INCLUSIVE ESCAVACAO DA TRINCHEIRA,FORNECIMENTO E PREPARO DA LAMA BENEXECUCAO DE PAREDE DIAFRAGMA,COM 0,80M DE ESPESSURA,INCLUSIVTONITA,CARGA DO MATERIAL ESCAVADO,OPERACAO DE COLOCACAO DE ARMADURA(GAIOLA)E DE CONCRETAGEM,EXCLUSIVE MATERIAIS(CONCRETOE ACO)EXECUCAO DE PAREDE DIAFRAGMA,COM 0,80M DE ESPESSURA,INCLUSIV</v>
      </c>
      <c r="C9207" s="141" t="s">
        <v>38236</v>
      </c>
      <c r="D9207" s="141" t="s">
        <v>38226</v>
      </c>
      <c r="E9207" s="141" t="s">
        <v>38237</v>
      </c>
      <c r="F9207" s="141" t="s">
        <v>38238</v>
      </c>
      <c r="G9207" s="141" t="s">
        <v>38239</v>
      </c>
      <c r="I9207" s="141" t="s">
        <v>27</v>
      </c>
      <c r="J9207" s="649">
        <v>2270.81</v>
      </c>
    </row>
    <row r="9208" spans="1:10" hidden="1">
      <c r="A9208" s="141" t="s">
        <v>38240</v>
      </c>
      <c r="B9208" s="141" t="str">
        <f t="shared" si="143"/>
        <v>EXECUCAO DE PAREDE DIAFRAGMA,COM 0,80M DE ESPESSURA,INCLUSIVE ESCAVACAO DA TRINCHEIRA,FORNECIMENTO E PREPARO DA LAMA BENEXECUCAO DE PAREDE DIAFRAGMA,COM 0,80M DE ESPESSURA,INCLUSIVTONITA,CARGA DO MATERIAL ESCAVADO,OPERACAO DE COLOCACAO DE ARMADURA(GAIOLA)E DE CONCRETAGEM,EXCLUSIVE MATERIAIS(CONCRETOE ACO)EXECUCAO DE PAREDE DIAFRAGMA,COM 0,80M DE ESPESSURA,INCLUSIV</v>
      </c>
      <c r="C9208" s="141" t="s">
        <v>38236</v>
      </c>
      <c r="D9208" s="141" t="s">
        <v>38226</v>
      </c>
      <c r="E9208" s="141" t="s">
        <v>38237</v>
      </c>
      <c r="F9208" s="141" t="s">
        <v>38238</v>
      </c>
      <c r="G9208" s="141" t="s">
        <v>38239</v>
      </c>
      <c r="I9208" s="141" t="s">
        <v>27</v>
      </c>
      <c r="J9208" s="649">
        <v>2122.88</v>
      </c>
    </row>
    <row r="9209" spans="1:10" hidden="1">
      <c r="A9209" s="141" t="s">
        <v>38241</v>
      </c>
      <c r="B9209" s="141" t="str">
        <f t="shared" si="143"/>
        <v>EXECUCAO DE PAREDE DIAFRAGMA,COM 1,00M DE ESPESSURA,INCLUSIVE ESCAVACAO DA TRINCHEIRA,FORNECIMENTO E PREPARO DA LAMA BENEXECUCAO DE PAREDE DIAFRAGMA,COM 1,00M DE ESPESSURA,INCLUSIVTONITA,CARGA DO MATERIAL ESCAVADO,OPERACAO DE COLOCACAO DA ARMADURA(GAIOLA) E DE CONCRETAGEM,EXCLUSIVE MATERIAIS (CONCRETO E ACO)EXECUCAO DE PAREDE DIAFRAGMA,COM 1,00M DE ESPESSURA,INCLUSIV</v>
      </c>
      <c r="C9209" s="141" t="s">
        <v>38242</v>
      </c>
      <c r="D9209" s="141" t="s">
        <v>38226</v>
      </c>
      <c r="E9209" s="141" t="s">
        <v>38227</v>
      </c>
      <c r="F9209" s="141" t="s">
        <v>38243</v>
      </c>
      <c r="G9209" s="141" t="s">
        <v>38244</v>
      </c>
      <c r="I9209" s="141" t="s">
        <v>27</v>
      </c>
      <c r="J9209" s="649">
        <v>3063.12</v>
      </c>
    </row>
    <row r="9210" spans="1:10" hidden="1">
      <c r="A9210" s="141" t="s">
        <v>38245</v>
      </c>
      <c r="B9210" s="141" t="str">
        <f t="shared" si="143"/>
        <v>EXECUCAO DE PAREDE DIAFRAGMA,COM 1,00M DE ESPESSURA,INCLUSIVE ESCAVACAO DA TRINCHEIRA,FORNECIMENTO E PREPARO DA LAMA BENEXECUCAO DE PAREDE DIAFRAGMA,COM 1,00M DE ESPESSURA,INCLUSIVTONITA,CARGA DO MATERIAL ESCAVADO,OPERACAO DE COLOCACAO DA ARMADURA(GAIOLA) E DE CONCRETAGEM,EXCLUSIVE MATERIAIS (CONCRETO E ACO)EXECUCAO DE PAREDE DIAFRAGMA,COM 1,00M DE ESPESSURA,INCLUSIV</v>
      </c>
      <c r="C9210" s="141" t="s">
        <v>38242</v>
      </c>
      <c r="D9210" s="141" t="s">
        <v>38226</v>
      </c>
      <c r="E9210" s="141" t="s">
        <v>38227</v>
      </c>
      <c r="F9210" s="141" t="s">
        <v>38243</v>
      </c>
      <c r="G9210" s="141" t="s">
        <v>38244</v>
      </c>
      <c r="I9210" s="141" t="s">
        <v>27</v>
      </c>
      <c r="J9210" s="649">
        <v>2863.43</v>
      </c>
    </row>
    <row r="9211" spans="1:10" hidden="1">
      <c r="A9211" s="141" t="s">
        <v>38246</v>
      </c>
      <c r="B9211" s="141" t="str">
        <f t="shared" si="143"/>
        <v>GAIOLA ARMADURA PARA PAREDE DIAFRAGMA,EM ACO CA-50,INCLUSIVE FORNECIMENTO,PERDAS,CORTE,DOBRAGEM,MONTAGEM E SOLDASGAIOLA ARMADURA PARA PAREDE DIAFRAGMA,EM ACO CA-50,INCLUSIVEGAIOLA ARMADURA PARA PAREDE DIAFRAGMA,EM ACO CA-50,INCLUSIVE</v>
      </c>
      <c r="C9211" s="141" t="s">
        <v>38247</v>
      </c>
      <c r="D9211" s="141" t="s">
        <v>38248</v>
      </c>
      <c r="I9211" s="141" t="s">
        <v>4323</v>
      </c>
      <c r="J9211" s="649">
        <v>14.41</v>
      </c>
    </row>
    <row r="9212" spans="1:10" hidden="1">
      <c r="A9212" s="141" t="s">
        <v>38249</v>
      </c>
      <c r="B9212" s="141" t="str">
        <f t="shared" si="143"/>
        <v>GAIOLA ARMADURA PARA PAREDE DIAFRAGMA,EM ACO CA-50,INCLUSIVE FORNECIMENTO,PERDAS,CORTE,DOBRAGEM,MONTAGEM E SOLDASGAIOLA ARMADURA PARA PAREDE DIAFRAGMA,EM ACO CA-50,INCLUSIVEGAIOLA ARMADURA PARA PAREDE DIAFRAGMA,EM ACO CA-50,INCLUSIVE</v>
      </c>
      <c r="C9212" s="141" t="s">
        <v>38247</v>
      </c>
      <c r="D9212" s="141" t="s">
        <v>38248</v>
      </c>
      <c r="I9212" s="141" t="s">
        <v>4323</v>
      </c>
      <c r="J9212" s="649">
        <v>13.87</v>
      </c>
    </row>
    <row r="9213" spans="1:10" hidden="1">
      <c r="A9213" s="141" t="s">
        <v>38250</v>
      </c>
      <c r="B9213" s="141" t="str">
        <f t="shared" si="143"/>
        <v>MANUSEIO DE PERFIS METALICOS ESTRUTURAIS ATE 20,00MMANUSEIO DE PERFIS METALICOS ESTRUTURAIS ATE 20,00MMANUSEIO DE PERFIS METALICOS ESTRUTURAIS ATE 20,00M</v>
      </c>
      <c r="C9213" s="141" t="s">
        <v>38251</v>
      </c>
      <c r="I9213" s="141" t="s">
        <v>16877</v>
      </c>
      <c r="J9213" s="649">
        <v>99.54</v>
      </c>
    </row>
    <row r="9214" spans="1:10" hidden="1">
      <c r="A9214" s="141" t="s">
        <v>38252</v>
      </c>
      <c r="B9214" s="141" t="str">
        <f t="shared" si="143"/>
        <v>MANUSEIO DE PERFIS METALICOS ESTRUTURAIS ATE 20,00MMANUSEIO DE PERFIS METALICOS ESTRUTURAIS ATE 20,00MMANUSEIO DE PERFIS METALICOS ESTRUTURAIS ATE 20,00M</v>
      </c>
      <c r="C9214" s="141" t="s">
        <v>38251</v>
      </c>
      <c r="I9214" s="141" t="s">
        <v>16877</v>
      </c>
      <c r="J9214" s="649">
        <v>86.26</v>
      </c>
    </row>
    <row r="9215" spans="1:10" hidden="1">
      <c r="A9215" s="141" t="s">
        <v>38253</v>
      </c>
      <c r="B9215" s="141" t="str">
        <f t="shared" si="143"/>
        <v>CONCRETO DOSADO RACIONALMENTE PARA UMA RESISTENCIA CARACTERISTICA A COMPRESSAO DE 10MPA,COMPREENDENDO APENAS O FORNECIMECONCRETO DOSADO RACIONALMENTE PARA UMA RESISTENCIA CARACTERINTO DOS MATERIAIS,INCLUSIVE 5% DE PERDASCONCRETO DOSADO RACIONALMENTE PARA UMA RESISTENCIA CARACTERI</v>
      </c>
      <c r="C9215" s="141" t="s">
        <v>38254</v>
      </c>
      <c r="D9215" s="141" t="s">
        <v>38255</v>
      </c>
      <c r="E9215" s="141" t="s">
        <v>38256</v>
      </c>
      <c r="I9215" s="141" t="s">
        <v>4524</v>
      </c>
      <c r="J9215" s="649">
        <v>354.48</v>
      </c>
    </row>
    <row r="9216" spans="1:10" hidden="1">
      <c r="A9216" s="141" t="s">
        <v>38257</v>
      </c>
      <c r="B9216" s="141" t="str">
        <f t="shared" si="143"/>
        <v>CONCRETO DOSADO RACIONALMENTE PARA UMA RESISTENCIA CARACTERISTICA A COMPRESSAO DE 10MPA,COMPREENDENDO APENAS O FORNECIMECONCRETO DOSADO RACIONALMENTE PARA UMA RESISTENCIA CARACTERINTO DOS MATERIAIS,INCLUSIVE 5% DE PERDASCONCRETO DOSADO RACIONALMENTE PARA UMA RESISTENCIA CARACTERI</v>
      </c>
      <c r="C9216" s="141" t="s">
        <v>38254</v>
      </c>
      <c r="D9216" s="141" t="s">
        <v>38255</v>
      </c>
      <c r="E9216" s="141" t="s">
        <v>38256</v>
      </c>
      <c r="I9216" s="141" t="s">
        <v>4524</v>
      </c>
      <c r="J9216" s="649">
        <v>354.48</v>
      </c>
    </row>
    <row r="9217" spans="1:10" hidden="1">
      <c r="A9217" s="141" t="s">
        <v>38258</v>
      </c>
      <c r="B9217" s="141" t="str">
        <f t="shared" si="143"/>
        <v>CONCRETO DOSADO RACIONALMENTE PARA UMA RESISTENCIA CARACTERISTICA A COMPRESSAO DE 15MPA,COMPREENDENDO APENAS O FORNECIMECONCRETO DOSADO RACIONALMENTE PARA UMA RESISTENCIA CARACTERINTO DOS MATERIAIS,INCLUSIVE 5% DE PERDASCONCRETO DOSADO RACIONALMENTE PARA UMA RESISTENCIA CARACTERI</v>
      </c>
      <c r="C9217" s="141" t="s">
        <v>38254</v>
      </c>
      <c r="D9217" s="141" t="s">
        <v>38259</v>
      </c>
      <c r="E9217" s="141" t="s">
        <v>38256</v>
      </c>
      <c r="I9217" s="141" t="s">
        <v>4524</v>
      </c>
      <c r="J9217" s="649">
        <v>375.76</v>
      </c>
    </row>
    <row r="9218" spans="1:10" hidden="1">
      <c r="A9218" s="141" t="s">
        <v>38260</v>
      </c>
      <c r="B9218" s="141" t="str">
        <f t="shared" si="143"/>
        <v>CONCRETO DOSADO RACIONALMENTE PARA UMA RESISTENCIA CARACTERISTICA A COMPRESSAO DE 15MPA,COMPREENDENDO APENAS O FORNECIMECONCRETO DOSADO RACIONALMENTE PARA UMA RESISTENCIA CARACTERINTO DOS MATERIAIS,INCLUSIVE 5% DE PERDASCONCRETO DOSADO RACIONALMENTE PARA UMA RESISTENCIA CARACTERI</v>
      </c>
      <c r="C9218" s="141" t="s">
        <v>38254</v>
      </c>
      <c r="D9218" s="141" t="s">
        <v>38259</v>
      </c>
      <c r="E9218" s="141" t="s">
        <v>38256</v>
      </c>
      <c r="I9218" s="141" t="s">
        <v>4524</v>
      </c>
      <c r="J9218" s="649">
        <v>375.76</v>
      </c>
    </row>
    <row r="9219" spans="1:10" hidden="1">
      <c r="A9219" s="141" t="s">
        <v>38261</v>
      </c>
      <c r="B9219" s="141" t="str">
        <f t="shared" ref="B9219:B9282" si="144">C9219&amp;D9219&amp;C9219&amp;E9219&amp;F9219&amp;G9219&amp;H9219&amp;C9219</f>
        <v>CONCRETO DOSADO RACIONALMENTE PARA UMA RESISTENCIA CARACTERISTICA A COMPRESSAO DE 20MPA,COMPREENDENDO APENAS O FORNECIMECONCRETO DOSADO RACIONALMENTE PARA UMA RESISTENCIA CARACTERINTO DOS MATERIAIS,INCLUSIVE 5% DE PERDASCONCRETO DOSADO RACIONALMENTE PARA UMA RESISTENCIA CARACTERI</v>
      </c>
      <c r="C9219" s="141" t="s">
        <v>38254</v>
      </c>
      <c r="D9219" s="141" t="s">
        <v>38262</v>
      </c>
      <c r="E9219" s="141" t="s">
        <v>38256</v>
      </c>
      <c r="I9219" s="141" t="s">
        <v>4524</v>
      </c>
      <c r="J9219" s="649">
        <v>399.19</v>
      </c>
    </row>
    <row r="9220" spans="1:10" hidden="1">
      <c r="A9220" s="141" t="s">
        <v>38263</v>
      </c>
      <c r="B9220" s="141" t="str">
        <f t="shared" si="144"/>
        <v>CONCRETO DOSADO RACIONALMENTE PARA UMA RESISTENCIA CARACTERISTICA A COMPRESSAO DE 20MPA,COMPREENDENDO APENAS O FORNECIMECONCRETO DOSADO RACIONALMENTE PARA UMA RESISTENCIA CARACTERINTO DOS MATERIAIS,INCLUSIVE 5% DE PERDASCONCRETO DOSADO RACIONALMENTE PARA UMA RESISTENCIA CARACTERI</v>
      </c>
      <c r="C9220" s="141" t="s">
        <v>38254</v>
      </c>
      <c r="D9220" s="141" t="s">
        <v>38262</v>
      </c>
      <c r="E9220" s="141" t="s">
        <v>38256</v>
      </c>
      <c r="I9220" s="141" t="s">
        <v>4524</v>
      </c>
      <c r="J9220" s="649">
        <v>399.19</v>
      </c>
    </row>
    <row r="9221" spans="1:10" hidden="1">
      <c r="A9221" s="141" t="s">
        <v>38264</v>
      </c>
      <c r="B9221" s="141" t="str">
        <f t="shared" si="144"/>
        <v>CONCRETO DOSADO RACIONALMENTE PARA UMA RESISTENCIA CARACTERISTICA A COMPRESSAO DE 25MPA,COMPREENDENDO APENAS O FORNECIMECONCRETO DOSADO RACIONALMENTE PARA UMA RESISTENCIA CARACTERINTO DOS MATERIAIS,INCLUSIVE 5% DE PERDASCONCRETO DOSADO RACIONALMENTE PARA UMA RESISTENCIA CARACTERI</v>
      </c>
      <c r="C9221" s="141" t="s">
        <v>38254</v>
      </c>
      <c r="D9221" s="141" t="s">
        <v>38265</v>
      </c>
      <c r="E9221" s="141" t="s">
        <v>38256</v>
      </c>
      <c r="I9221" s="141" t="s">
        <v>4524</v>
      </c>
      <c r="J9221" s="649">
        <v>418.47</v>
      </c>
    </row>
    <row r="9222" spans="1:10" hidden="1">
      <c r="A9222" s="141" t="s">
        <v>38266</v>
      </c>
      <c r="B9222" s="141" t="str">
        <f t="shared" si="144"/>
        <v>CONCRETO DOSADO RACIONALMENTE PARA UMA RESISTENCIA CARACTERISTICA A COMPRESSAO DE 25MPA,COMPREENDENDO APENAS O FORNECIMECONCRETO DOSADO RACIONALMENTE PARA UMA RESISTENCIA CARACTERINTO DOS MATERIAIS,INCLUSIVE 5% DE PERDASCONCRETO DOSADO RACIONALMENTE PARA UMA RESISTENCIA CARACTERI</v>
      </c>
      <c r="C9222" s="141" t="s">
        <v>38254</v>
      </c>
      <c r="D9222" s="141" t="s">
        <v>38265</v>
      </c>
      <c r="E9222" s="141" t="s">
        <v>38256</v>
      </c>
      <c r="I9222" s="141" t="s">
        <v>4524</v>
      </c>
      <c r="J9222" s="649">
        <v>418.47</v>
      </c>
    </row>
    <row r="9223" spans="1:10" hidden="1">
      <c r="A9223" s="141" t="s">
        <v>38267</v>
      </c>
      <c r="B9223" s="141" t="str">
        <f t="shared" si="144"/>
        <v>CONCRETO DOSADO RACIONALMENTE PARA UMA RESISTENCIA CARACTERISTICA A COMPRESSAO DE 30MPA,COMPREENDENDO APENAS O FORNECIMECONCRETO DOSADO RACIONALMENTE PARA UMA RESISTENCIA CARACTERINTO DOS MATERIAIS,INCLUSIVE 5% DE PERDASCONCRETO DOSADO RACIONALMENTE PARA UMA RESISTENCIA CARACTERI</v>
      </c>
      <c r="C9223" s="141" t="s">
        <v>38254</v>
      </c>
      <c r="D9223" s="141" t="s">
        <v>38268</v>
      </c>
      <c r="E9223" s="141" t="s">
        <v>38256</v>
      </c>
      <c r="I9223" s="141" t="s">
        <v>4524</v>
      </c>
      <c r="J9223" s="649">
        <v>446.64</v>
      </c>
    </row>
    <row r="9224" spans="1:10" hidden="1">
      <c r="A9224" s="141" t="s">
        <v>38269</v>
      </c>
      <c r="B9224" s="141" t="str">
        <f t="shared" si="144"/>
        <v>CONCRETO DOSADO RACIONALMENTE PARA UMA RESISTENCIA CARACTERISTICA A COMPRESSAO DE 30MPA,COMPREENDENDO APENAS O FORNECIMECONCRETO DOSADO RACIONALMENTE PARA UMA RESISTENCIA CARACTERINTO DOS MATERIAIS,INCLUSIVE 5% DE PERDASCONCRETO DOSADO RACIONALMENTE PARA UMA RESISTENCIA CARACTERI</v>
      </c>
      <c r="C9224" s="141" t="s">
        <v>38254</v>
      </c>
      <c r="D9224" s="141" t="s">
        <v>38268</v>
      </c>
      <c r="E9224" s="141" t="s">
        <v>38256</v>
      </c>
      <c r="I9224" s="141" t="s">
        <v>4524</v>
      </c>
      <c r="J9224" s="649">
        <v>446.64</v>
      </c>
    </row>
    <row r="9225" spans="1:10" hidden="1">
      <c r="A9225" s="141" t="s">
        <v>38270</v>
      </c>
      <c r="B9225" s="141" t="str">
        <f t="shared" si="144"/>
        <v>CONCRETO DOSADO RACIONALMENTE PARA UMA RESISTENCIA CARACTERISTICA A COMPRESSAO DE 35MPA,COMPREENDENDO APENAS O FORNECIMECONCRETO DOSADO RACIONALMENTE PARA UMA RESISTENCIA CARACTERINTO DOS MATERIAIS,INCLUSIVE 5% DE PERDASCONCRETO DOSADO RACIONALMENTE PARA UMA RESISTENCIA CARACTERI</v>
      </c>
      <c r="C9225" s="141" t="s">
        <v>38254</v>
      </c>
      <c r="D9225" s="141" t="s">
        <v>38271</v>
      </c>
      <c r="E9225" s="141" t="s">
        <v>38256</v>
      </c>
      <c r="I9225" s="141" t="s">
        <v>4524</v>
      </c>
      <c r="J9225" s="649">
        <v>450.24</v>
      </c>
    </row>
    <row r="9226" spans="1:10" hidden="1">
      <c r="A9226" s="141" t="s">
        <v>38272</v>
      </c>
      <c r="B9226" s="141" t="str">
        <f t="shared" si="144"/>
        <v>CONCRETO DOSADO RACIONALMENTE PARA UMA RESISTENCIA CARACTERISTICA A COMPRESSAO DE 35MPA,COMPREENDENDO APENAS O FORNECIMECONCRETO DOSADO RACIONALMENTE PARA UMA RESISTENCIA CARACTERINTO DOS MATERIAIS,INCLUSIVE 5% DE PERDASCONCRETO DOSADO RACIONALMENTE PARA UMA RESISTENCIA CARACTERI</v>
      </c>
      <c r="C9226" s="141" t="s">
        <v>38254</v>
      </c>
      <c r="D9226" s="141" t="s">
        <v>38271</v>
      </c>
      <c r="E9226" s="141" t="s">
        <v>38256</v>
      </c>
      <c r="I9226" s="141" t="s">
        <v>4524</v>
      </c>
      <c r="J9226" s="649">
        <v>450.24</v>
      </c>
    </row>
    <row r="9227" spans="1:10" hidden="1">
      <c r="A9227" s="141" t="s">
        <v>38273</v>
      </c>
      <c r="B9227" s="141" t="str">
        <f t="shared" si="144"/>
        <v>CONCRETO DOSADO RACIONALMENTE PARA UMA RESISTENCIA CARACTERISTICA A COMPRESSAO DE 40MPA,COMPREENDENDO APENAS O FORNECIMECONCRETO DOSADO RACIONALMENTE PARA UMA RESISTENCIA CARACTERINTO DOS MATERIAIS,INCLUSIVE 5% DE PERDASCONCRETO DOSADO RACIONALMENTE PARA UMA RESISTENCIA CARACTERI</v>
      </c>
      <c r="C9227" s="141" t="s">
        <v>38254</v>
      </c>
      <c r="D9227" s="141" t="s">
        <v>38274</v>
      </c>
      <c r="E9227" s="141" t="s">
        <v>38256</v>
      </c>
      <c r="I9227" s="141" t="s">
        <v>4524</v>
      </c>
      <c r="J9227" s="649">
        <v>450.25</v>
      </c>
    </row>
    <row r="9228" spans="1:10" hidden="1">
      <c r="A9228" s="141" t="s">
        <v>38275</v>
      </c>
      <c r="B9228" s="141" t="str">
        <f t="shared" si="144"/>
        <v>CONCRETO DOSADO RACIONALMENTE PARA UMA RESISTENCIA CARACTERISTICA A COMPRESSAO DE 40MPA,COMPREENDENDO APENAS O FORNECIMECONCRETO DOSADO RACIONALMENTE PARA UMA RESISTENCIA CARACTERINTO DOS MATERIAIS,INCLUSIVE 5% DE PERDASCONCRETO DOSADO RACIONALMENTE PARA UMA RESISTENCIA CARACTERI</v>
      </c>
      <c r="C9228" s="141" t="s">
        <v>38254</v>
      </c>
      <c r="D9228" s="141" t="s">
        <v>38274</v>
      </c>
      <c r="E9228" s="141" t="s">
        <v>38256</v>
      </c>
      <c r="I9228" s="141" t="s">
        <v>4524</v>
      </c>
      <c r="J9228" s="649">
        <v>450.25</v>
      </c>
    </row>
    <row r="9229" spans="1:10" hidden="1">
      <c r="A9229" s="141" t="s">
        <v>38276</v>
      </c>
      <c r="B9229" s="141" t="str">
        <f t="shared" si="144"/>
        <v>CONCRETO DOSADO RACIONALMENTE PARA UMA RESISTENCIA CARACTERISTICA A COMPRESSAO DE 25MPA,COMPREENDENDO APENAS O FORNECIMECONCRETO DOSADO RACIONALMENTE PARA UMA RESISTENCIA CARACTERINTO DOS MATERIAIS,INCLUSIVE 5% DE PERDAS E ADICAO DE 8% DE MICROSSILICACONCRETO DOSADO RACIONALMENTE PARA UMA RESISTENCIA CARACTERI</v>
      </c>
      <c r="C9229" s="141" t="s">
        <v>38254</v>
      </c>
      <c r="D9229" s="141" t="s">
        <v>38265</v>
      </c>
      <c r="E9229" s="141" t="s">
        <v>38277</v>
      </c>
      <c r="F9229" s="141" t="s">
        <v>38278</v>
      </c>
      <c r="I9229" s="141" t="s">
        <v>4524</v>
      </c>
      <c r="J9229" s="649">
        <v>429.86</v>
      </c>
    </row>
    <row r="9230" spans="1:10" hidden="1">
      <c r="A9230" s="141" t="s">
        <v>38279</v>
      </c>
      <c r="B9230" s="141" t="str">
        <f t="shared" si="144"/>
        <v>CONCRETO DOSADO RACIONALMENTE PARA UMA RESISTENCIA CARACTERISTICA A COMPRESSAO DE 25MPA,COMPREENDENDO APENAS O FORNECIMECONCRETO DOSADO RACIONALMENTE PARA UMA RESISTENCIA CARACTERINTO DOS MATERIAIS,INCLUSIVE 5% DE PERDAS E ADICAO DE 8% DE MICROSSILICACONCRETO DOSADO RACIONALMENTE PARA UMA RESISTENCIA CARACTERI</v>
      </c>
      <c r="C9230" s="141" t="s">
        <v>38254</v>
      </c>
      <c r="D9230" s="141" t="s">
        <v>38265</v>
      </c>
      <c r="E9230" s="141" t="s">
        <v>38277</v>
      </c>
      <c r="F9230" s="141" t="s">
        <v>38278</v>
      </c>
      <c r="I9230" s="141" t="s">
        <v>4524</v>
      </c>
      <c r="J9230" s="649">
        <v>429.86</v>
      </c>
    </row>
    <row r="9231" spans="1:10" hidden="1">
      <c r="A9231" s="141" t="s">
        <v>38280</v>
      </c>
      <c r="B9231" s="141" t="str">
        <f t="shared" si="144"/>
        <v>MICRO-CONCRETO ADITIVADO COM 80KG DE ADESIVO ESTRUTURAL A BASE DE ESTIRENO BUTADIENO(LATEX),PARA UMA RESISTENCIA CARACTEMICRO-CONCRETO ADITIVADO COM 80KG DE ADESIVO ESTRUTURAL A BARISTICA A COMPRESSAO DE 25MPA,COMPREENDENDO APENAS O FORNECIMENTO DOS MATERIAIS,INCLUSIVE 5% DE PERDASMICRO-CONCRETO ADITIVADO COM 80KG DE ADESIVO ESTRUTURAL A BA</v>
      </c>
      <c r="C9231" s="141" t="s">
        <v>38281</v>
      </c>
      <c r="D9231" s="141" t="s">
        <v>38282</v>
      </c>
      <c r="E9231" s="141" t="s">
        <v>38283</v>
      </c>
      <c r="F9231" s="141" t="s">
        <v>38284</v>
      </c>
      <c r="I9231" s="141" t="s">
        <v>4524</v>
      </c>
      <c r="J9231" s="649">
        <v>1243.2</v>
      </c>
    </row>
    <row r="9232" spans="1:10" hidden="1">
      <c r="A9232" s="141" t="s">
        <v>38285</v>
      </c>
      <c r="B9232" s="141" t="str">
        <f t="shared" si="144"/>
        <v>MICRO-CONCRETO ADITIVADO COM 80KG DE ADESIVO ESTRUTURAL A BASE DE ESTIRENO BUTADIENO(LATEX),PARA UMA RESISTENCIA CARACTEMICRO-CONCRETO ADITIVADO COM 80KG DE ADESIVO ESTRUTURAL A BARISTICA A COMPRESSAO DE 25MPA,COMPREENDENDO APENAS O FORNECIMENTO DOS MATERIAIS,INCLUSIVE 5% DE PERDASMICRO-CONCRETO ADITIVADO COM 80KG DE ADESIVO ESTRUTURAL A BA</v>
      </c>
      <c r="C9232" s="141" t="s">
        <v>38281</v>
      </c>
      <c r="D9232" s="141" t="s">
        <v>38282</v>
      </c>
      <c r="E9232" s="141" t="s">
        <v>38283</v>
      </c>
      <c r="F9232" s="141" t="s">
        <v>38284</v>
      </c>
      <c r="I9232" s="141" t="s">
        <v>4524</v>
      </c>
      <c r="J9232" s="649">
        <v>1243.2</v>
      </c>
    </row>
    <row r="9233" spans="1:10" hidden="1">
      <c r="A9233" s="141" t="s">
        <v>38286</v>
      </c>
      <c r="B9233" s="141" t="str">
        <f t="shared" si="144"/>
        <v>CONCRETO COLORIDO,UTILIZANDO OXIDO DE FERRO VERMELHO SINTETICO,DOSADO PARA UMA RESISTENCIA CARACTERISTICA A COMPRESSAO(FCONCRETO COLORIDO,UTILIZANDO OXIDO DE FERRO VERMELHO SINTETICK)MINIMO DE 15MPA,COMPREENDENDO APENAS O FORNECIMENTO DOS MATERIAIS,INCLUSIVE 5% DE PERDASCONCRETO COLORIDO,UTILIZANDO OXIDO DE FERRO VERMELHO SINTETI</v>
      </c>
      <c r="C9233" s="141" t="s">
        <v>38287</v>
      </c>
      <c r="D9233" s="141" t="s">
        <v>38288</v>
      </c>
      <c r="E9233" s="141" t="s">
        <v>38289</v>
      </c>
      <c r="F9233" s="141" t="s">
        <v>38290</v>
      </c>
      <c r="I9233" s="141" t="s">
        <v>4524</v>
      </c>
      <c r="J9233" s="649">
        <v>418.05</v>
      </c>
    </row>
    <row r="9234" spans="1:10" hidden="1">
      <c r="A9234" s="141" t="s">
        <v>38291</v>
      </c>
      <c r="B9234" s="141" t="str">
        <f t="shared" si="144"/>
        <v>CONCRETO COLORIDO,UTILIZANDO OXIDO DE FERRO VERMELHO SINTETICO,DOSADO PARA UMA RESISTENCIA CARACTERISTICA A COMPRESSAO(FCONCRETO COLORIDO,UTILIZANDO OXIDO DE FERRO VERMELHO SINTETICK)MINIMO DE 15MPA,COMPREENDENDO APENAS O FORNECIMENTO DOS MATERIAIS,INCLUSIVE 5% DE PERDASCONCRETO COLORIDO,UTILIZANDO OXIDO DE FERRO VERMELHO SINTETI</v>
      </c>
      <c r="C9234" s="141" t="s">
        <v>38287</v>
      </c>
      <c r="D9234" s="141" t="s">
        <v>38288</v>
      </c>
      <c r="E9234" s="141" t="s">
        <v>38289</v>
      </c>
      <c r="F9234" s="141" t="s">
        <v>38290</v>
      </c>
      <c r="I9234" s="141" t="s">
        <v>4524</v>
      </c>
      <c r="J9234" s="649">
        <v>418.05</v>
      </c>
    </row>
    <row r="9235" spans="1:10" hidden="1">
      <c r="A9235" s="141" t="s">
        <v>38292</v>
      </c>
      <c r="B9235" s="141" t="str">
        <f t="shared" si="144"/>
        <v>CONCRETO PARA CAMADAS PREPARATORIAS COM 180KG DE CIMENTO POR M3 DE CONCRETO,COMPREENDENDO APENAS O FORNECIMENTO DOS MATECONCRETO PARA CAMADAS PREPARATORIAS COM 180KG DE CIMENTO PORRIAIS,INCLUSIVE 5% DE PERDASCONCRETO PARA CAMADAS PREPARATORIAS COM 180KG DE CIMENTO POR</v>
      </c>
      <c r="C9235" s="141" t="s">
        <v>38293</v>
      </c>
      <c r="D9235" s="141" t="s">
        <v>38294</v>
      </c>
      <c r="E9235" s="141" t="s">
        <v>38295</v>
      </c>
      <c r="I9235" s="141" t="s">
        <v>4524</v>
      </c>
      <c r="J9235" s="649">
        <v>312.52999999999997</v>
      </c>
    </row>
    <row r="9236" spans="1:10" hidden="1">
      <c r="A9236" s="141" t="s">
        <v>38296</v>
      </c>
      <c r="B9236" s="141" t="str">
        <f t="shared" si="144"/>
        <v>CONCRETO PARA CAMADAS PREPARATORIAS COM 180KG DE CIMENTO POR M3 DE CONCRETO,COMPREENDENDO APENAS O FORNECIMENTO DOS MATECONCRETO PARA CAMADAS PREPARATORIAS COM 180KG DE CIMENTO PORRIAIS,INCLUSIVE 5% DE PERDASCONCRETO PARA CAMADAS PREPARATORIAS COM 180KG DE CIMENTO POR</v>
      </c>
      <c r="C9236" s="141" t="s">
        <v>38293</v>
      </c>
      <c r="D9236" s="141" t="s">
        <v>38294</v>
      </c>
      <c r="E9236" s="141" t="s">
        <v>38295</v>
      </c>
      <c r="I9236" s="141" t="s">
        <v>4524</v>
      </c>
      <c r="J9236" s="649">
        <v>312.52999999999997</v>
      </c>
    </row>
    <row r="9237" spans="1:10" hidden="1">
      <c r="A9237" s="141" t="s">
        <v>38297</v>
      </c>
      <c r="B9237" s="141" t="str">
        <f t="shared" si="144"/>
        <v>CONCRETO PARA MEIOS AGRESSIVOS,COM UTILIZACAO DE CIMENTO RESISTENTE A SULFATOS,COM FATOR AGUA E CIMENTO MENOR OU IGUAL ACONCRETO PARA MEIOS AGRESSIVOS,COM UTILIZACAO DE CIMENTO RES 0,50,COM CONSUMO MAIOR OU IGUAL A 400KG,COMPREENDENDO APENAS O FORNECIMENTO DOS MATERIAIS,INCLUSIVE 5% DE PERDASCONCRETO PARA MEIOS AGRESSIVOS,COM UTILIZACAO DE CIMENTO RES</v>
      </c>
      <c r="C9237" s="141" t="s">
        <v>38298</v>
      </c>
      <c r="D9237" s="141" t="s">
        <v>38299</v>
      </c>
      <c r="E9237" s="141" t="s">
        <v>38300</v>
      </c>
      <c r="F9237" s="141" t="s">
        <v>38301</v>
      </c>
      <c r="I9237" s="141" t="s">
        <v>4524</v>
      </c>
      <c r="J9237" s="649">
        <v>461.06</v>
      </c>
    </row>
    <row r="9238" spans="1:10" hidden="1">
      <c r="A9238" s="141" t="s">
        <v>38302</v>
      </c>
      <c r="B9238" s="141" t="str">
        <f t="shared" si="144"/>
        <v>CONCRETO PARA MEIOS AGRESSIVOS,COM UTILIZACAO DE CIMENTO RESISTENTE A SULFATOS,COM FATOR AGUA E CIMENTO MENOR OU IGUAL ACONCRETO PARA MEIOS AGRESSIVOS,COM UTILIZACAO DE CIMENTO RES 0,50,COM CONSUMO MAIOR OU IGUAL A 400KG,COMPREENDENDO APENAS O FORNECIMENTO DOS MATERIAIS,INCLUSIVE 5% DE PERDASCONCRETO PARA MEIOS AGRESSIVOS,COM UTILIZACAO DE CIMENTO RES</v>
      </c>
      <c r="C9238" s="141" t="s">
        <v>38298</v>
      </c>
      <c r="D9238" s="141" t="s">
        <v>38299</v>
      </c>
      <c r="E9238" s="141" t="s">
        <v>38300</v>
      </c>
      <c r="F9238" s="141" t="s">
        <v>38301</v>
      </c>
      <c r="I9238" s="141" t="s">
        <v>4524</v>
      </c>
      <c r="J9238" s="649">
        <v>461.06</v>
      </c>
    </row>
    <row r="9239" spans="1:10" hidden="1">
      <c r="A9239" s="141" t="s">
        <v>38303</v>
      </c>
      <c r="B9239" s="141" t="str">
        <f t="shared" si="144"/>
        <v>CONCRETO AUTO-ADENSAVEL DOSADO RACIONALMENTE PARA UMA RESISTENCIA CARACTERISTICA A COMPRESSAO DE 30MPA, COMPREENDENDO APCONCRETO AUTO-ADENSAVEL DOSADO RACIONALMENTE PARA UMA RESISTENAS O FORNECIMENTO DOS MATERIAIS,INCLUSIVE 5% DE PERDASCONCRETO AUTO-ADENSAVEL DOSADO RACIONALMENTE PARA UMA RESIST</v>
      </c>
      <c r="C9239" s="141" t="s">
        <v>38304</v>
      </c>
      <c r="D9239" s="141" t="s">
        <v>38305</v>
      </c>
      <c r="E9239" s="141" t="s">
        <v>38306</v>
      </c>
      <c r="I9239" s="141" t="s">
        <v>4524</v>
      </c>
      <c r="J9239" s="649">
        <v>601.24</v>
      </c>
    </row>
    <row r="9240" spans="1:10" hidden="1">
      <c r="A9240" s="141" t="s">
        <v>38307</v>
      </c>
      <c r="B9240" s="141" t="str">
        <f t="shared" si="144"/>
        <v>CONCRETO AUTO-ADENSAVEL DOSADO RACIONALMENTE PARA UMA RESISTENCIA CARACTERISTICA A COMPRESSAO DE 30MPA, COMPREENDENDO APCONCRETO AUTO-ADENSAVEL DOSADO RACIONALMENTE PARA UMA RESISTENAS O FORNECIMENTO DOS MATERIAIS,INCLUSIVE 5% DE PERDASCONCRETO AUTO-ADENSAVEL DOSADO RACIONALMENTE PARA UMA RESIST</v>
      </c>
      <c r="C9240" s="141" t="s">
        <v>38304</v>
      </c>
      <c r="D9240" s="141" t="s">
        <v>38305</v>
      </c>
      <c r="E9240" s="141" t="s">
        <v>38306</v>
      </c>
      <c r="I9240" s="141" t="s">
        <v>4524</v>
      </c>
      <c r="J9240" s="649">
        <v>601.24</v>
      </c>
    </row>
    <row r="9241" spans="1:10" hidden="1">
      <c r="A9241" s="141" t="s">
        <v>38308</v>
      </c>
      <c r="B9241" s="141" t="str">
        <f t="shared" si="144"/>
        <v>CONCRETO DE ALTO DESEMPENHO (CAD) DOSADO RACIONALMENTE PARAUMA RESISTENCIA CARACTERISTICA A COMPRESSAO DE 50MPA,COMPREECONCRETO DE ALTO DESEMPENHO (CAD) DOSADO RACIONALMENTE PARANDENDO APENAS O FORNECIMENTO DOS MATERIAIS,INCLUSIVE 5% DE PERDASCONCRETO DE ALTO DESEMPENHO (CAD) DOSADO RACIONALMENTE PARA</v>
      </c>
      <c r="C9241" s="141" t="s">
        <v>38309</v>
      </c>
      <c r="D9241" s="141" t="s">
        <v>38310</v>
      </c>
      <c r="E9241" s="141" t="s">
        <v>38311</v>
      </c>
      <c r="F9241" s="141" t="s">
        <v>38312</v>
      </c>
      <c r="I9241" s="141" t="s">
        <v>4524</v>
      </c>
      <c r="J9241" s="649">
        <v>478.42</v>
      </c>
    </row>
    <row r="9242" spans="1:10" hidden="1">
      <c r="A9242" s="141" t="s">
        <v>38313</v>
      </c>
      <c r="B9242" s="141" t="str">
        <f t="shared" si="144"/>
        <v>CONCRETO DE ALTO DESEMPENHO (CAD) DOSADO RACIONALMENTE PARAUMA RESISTENCIA CARACTERISTICA A COMPRESSAO DE 50MPA,COMPREECONCRETO DE ALTO DESEMPENHO (CAD) DOSADO RACIONALMENTE PARANDENDO APENAS O FORNECIMENTO DOS MATERIAIS,INCLUSIVE 5% DE PERDASCONCRETO DE ALTO DESEMPENHO (CAD) DOSADO RACIONALMENTE PARA</v>
      </c>
      <c r="C9242" s="141" t="s">
        <v>38309</v>
      </c>
      <c r="D9242" s="141" t="s">
        <v>38310</v>
      </c>
      <c r="E9242" s="141" t="s">
        <v>38311</v>
      </c>
      <c r="F9242" s="141" t="s">
        <v>38312</v>
      </c>
      <c r="I9242" s="141" t="s">
        <v>4524</v>
      </c>
      <c r="J9242" s="649">
        <v>478.42</v>
      </c>
    </row>
    <row r="9243" spans="1:10" hidden="1">
      <c r="A9243" s="141" t="s">
        <v>38314</v>
      </c>
      <c r="B9243" s="141" t="str">
        <f t="shared" si="144"/>
        <v>CONCRETO DE ALTO DESEMPENHO (CAD) DOSADO RACIONALMENTE PARAUMA RESISTENCIA CARACTERISTICA A COMPRESSAO DE 60MPA,COMPREECONCRETO DE ALTO DESEMPENHO (CAD) DOSADO RACIONALMENTE PARANDENDO APENAS O FORNECIMENTO DOS MATERIAIS,INCLUSIVE 5% DE PERDASCONCRETO DE ALTO DESEMPENHO (CAD) DOSADO RACIONALMENTE PARA</v>
      </c>
      <c r="C9243" s="141" t="s">
        <v>38309</v>
      </c>
      <c r="D9243" s="141" t="s">
        <v>38315</v>
      </c>
      <c r="E9243" s="141" t="s">
        <v>38311</v>
      </c>
      <c r="F9243" s="141" t="s">
        <v>38312</v>
      </c>
      <c r="I9243" s="141" t="s">
        <v>4524</v>
      </c>
      <c r="J9243" s="649">
        <v>518.82000000000005</v>
      </c>
    </row>
    <row r="9244" spans="1:10" hidden="1">
      <c r="A9244" s="141" t="s">
        <v>38316</v>
      </c>
      <c r="B9244" s="141" t="str">
        <f t="shared" si="144"/>
        <v>CONCRETO DE ALTO DESEMPENHO (CAD) DOSADO RACIONALMENTE PARAUMA RESISTENCIA CARACTERISTICA A COMPRESSAO DE 60MPA,COMPREECONCRETO DE ALTO DESEMPENHO (CAD) DOSADO RACIONALMENTE PARANDENDO APENAS O FORNECIMENTO DOS MATERIAIS,INCLUSIVE 5% DE PERDASCONCRETO DE ALTO DESEMPENHO (CAD) DOSADO RACIONALMENTE PARA</v>
      </c>
      <c r="C9244" s="141" t="s">
        <v>38309</v>
      </c>
      <c r="D9244" s="141" t="s">
        <v>38315</v>
      </c>
      <c r="E9244" s="141" t="s">
        <v>38311</v>
      </c>
      <c r="F9244" s="141" t="s">
        <v>38312</v>
      </c>
      <c r="I9244" s="141" t="s">
        <v>4524</v>
      </c>
      <c r="J9244" s="649">
        <v>518.82000000000005</v>
      </c>
    </row>
    <row r="9245" spans="1:10" hidden="1">
      <c r="A9245" s="141" t="s">
        <v>38317</v>
      </c>
      <c r="B9245" s="141" t="str">
        <f t="shared" si="144"/>
        <v>CONCRETO DE ALTO DESEMPENHO (CAD) DOSADO RACIONALMENTE PARAUMA RESISTENCIA CARACTERISTICA A COMPRESSAO DE 70MPA,COMPREECONCRETO DE ALTO DESEMPENHO (CAD) DOSADO RACIONALMENTE PARANDENDO APENAS O FORNECIMENTO DOS MATERIAIS,INCLUSIVE 5% DE PERDASCONCRETO DE ALTO DESEMPENHO (CAD) DOSADO RACIONALMENTE PARA</v>
      </c>
      <c r="C9245" s="141" t="s">
        <v>38309</v>
      </c>
      <c r="D9245" s="141" t="s">
        <v>38318</v>
      </c>
      <c r="E9245" s="141" t="s">
        <v>38311</v>
      </c>
      <c r="F9245" s="141" t="s">
        <v>38312</v>
      </c>
      <c r="I9245" s="141" t="s">
        <v>4524</v>
      </c>
      <c r="J9245" s="649">
        <v>554.35</v>
      </c>
    </row>
    <row r="9246" spans="1:10" hidden="1">
      <c r="A9246" s="141" t="s">
        <v>38319</v>
      </c>
      <c r="B9246" s="141" t="str">
        <f t="shared" si="144"/>
        <v>CONCRETO DE ALTO DESEMPENHO (CAD) DOSADO RACIONALMENTE PARAUMA RESISTENCIA CARACTERISTICA A COMPRESSAO DE 70MPA,COMPREECONCRETO DE ALTO DESEMPENHO (CAD) DOSADO RACIONALMENTE PARANDENDO APENAS O FORNECIMENTO DOS MATERIAIS,INCLUSIVE 5% DE PERDASCONCRETO DE ALTO DESEMPENHO (CAD) DOSADO RACIONALMENTE PARA</v>
      </c>
      <c r="C9246" s="141" t="s">
        <v>38309</v>
      </c>
      <c r="D9246" s="141" t="s">
        <v>38318</v>
      </c>
      <c r="E9246" s="141" t="s">
        <v>38311</v>
      </c>
      <c r="F9246" s="141" t="s">
        <v>38312</v>
      </c>
      <c r="I9246" s="141" t="s">
        <v>4524</v>
      </c>
      <c r="J9246" s="649">
        <v>554.35</v>
      </c>
    </row>
    <row r="9247" spans="1:10" hidden="1">
      <c r="A9247" s="141" t="s">
        <v>38320</v>
      </c>
      <c r="B9247" s="141" t="str">
        <f t="shared" si="144"/>
        <v>PREPARO MANUAL DE CONCRETO,INCLUSIVE TRANSPORTE HORIZONTAL COM CARRINHO DE MAO,ATE 20,00MPREPARO MANUAL DE CONCRETO,INCLUSIVE TRANSPORTE HORIZONTAL CPREPARO MANUAL DE CONCRETO,INCLUSIVE TRANSPORTE HORIZONTAL C</v>
      </c>
      <c r="C9247" s="141" t="s">
        <v>38321</v>
      </c>
      <c r="D9247" s="141" t="s">
        <v>38322</v>
      </c>
      <c r="I9247" s="141" t="s">
        <v>4524</v>
      </c>
      <c r="J9247" s="649">
        <v>159.27000000000001</v>
      </c>
    </row>
    <row r="9248" spans="1:10" hidden="1">
      <c r="A9248" s="141" t="s">
        <v>38323</v>
      </c>
      <c r="B9248" s="141" t="str">
        <f t="shared" si="144"/>
        <v>PREPARO MANUAL DE CONCRETO,INCLUSIVE TRANSPORTE HORIZONTAL COM CARRINHO DE MAO,ATE 20,00MPREPARO MANUAL DE CONCRETO,INCLUSIVE TRANSPORTE HORIZONTAL CPREPARO MANUAL DE CONCRETO,INCLUSIVE TRANSPORTE HORIZONTAL C</v>
      </c>
      <c r="C9248" s="141" t="s">
        <v>38321</v>
      </c>
      <c r="D9248" s="141" t="s">
        <v>38322</v>
      </c>
      <c r="I9248" s="141" t="s">
        <v>4524</v>
      </c>
      <c r="J9248" s="649">
        <v>138.02000000000001</v>
      </c>
    </row>
    <row r="9249" spans="1:10" hidden="1">
      <c r="A9249" s="141" t="s">
        <v>38324</v>
      </c>
      <c r="B9249" s="141" t="str">
        <f t="shared" si="144"/>
        <v>PREPARO DE CONCRETO,COMPREENDENDO MISTURA E AMASSAMENTO EM 2 (DUAS) BETONEIRAS DE 600L,ADMITINDO-SE UMA PRODUCAO APROXIMPREPARO DE CONCRETO,COMPREENDENDO MISTURA E AMASSAMENTO EM 2ADA DE 7,00M3/H,EXCLUINDO O FORNECIMENTO DOS MATERIAISPREPARO DE CONCRETO,COMPREENDENDO MISTURA E AMASSAMENTO EM 2</v>
      </c>
      <c r="C9249" s="141" t="s">
        <v>38325</v>
      </c>
      <c r="D9249" s="141" t="s">
        <v>38326</v>
      </c>
      <c r="E9249" s="141" t="s">
        <v>38327</v>
      </c>
      <c r="I9249" s="141" t="s">
        <v>4524</v>
      </c>
      <c r="J9249" s="649">
        <v>61</v>
      </c>
    </row>
    <row r="9250" spans="1:10" hidden="1">
      <c r="A9250" s="141" t="s">
        <v>38328</v>
      </c>
      <c r="B9250" s="141" t="str">
        <f t="shared" si="144"/>
        <v>PREPARO DE CONCRETO,COMPREENDENDO MISTURA E AMASSAMENTO EM 2 (DUAS) BETONEIRAS DE 600L,ADMITINDO-SE UMA PRODUCAO APROXIMPREPARO DE CONCRETO,COMPREENDENDO MISTURA E AMASSAMENTO EM 2ADA DE 7,00M3/H,EXCLUINDO O FORNECIMENTO DOS MATERIAISPREPARO DE CONCRETO,COMPREENDENDO MISTURA E AMASSAMENTO EM 2</v>
      </c>
      <c r="C9250" s="141" t="s">
        <v>38325</v>
      </c>
      <c r="D9250" s="141" t="s">
        <v>38326</v>
      </c>
      <c r="E9250" s="141" t="s">
        <v>38327</v>
      </c>
      <c r="I9250" s="141" t="s">
        <v>4524</v>
      </c>
      <c r="J9250" s="649">
        <v>54.88</v>
      </c>
    </row>
    <row r="9251" spans="1:10" hidden="1">
      <c r="A9251" s="141" t="s">
        <v>38329</v>
      </c>
      <c r="B9251" s="141" t="str">
        <f t="shared" si="144"/>
        <v>PREPARO DE CONCRETO,COMPREENDENDO MISTURA E AMASSAMENTO EM UMA BETONEIRA DE 600L,ADMITINDO-SE UMA PRODUCAO APROXIMADA DEPREPARO DE CONCRETO,COMPREENDENDO MISTURA E AMASSAMENTO EM U 3,50M3/H,EXCLUINDO O FORNECIMENTO DOS MATERIAISPREPARO DE CONCRETO,COMPREENDENDO MISTURA E AMASSAMENTO EM U</v>
      </c>
      <c r="C9251" s="141" t="s">
        <v>38330</v>
      </c>
      <c r="D9251" s="141" t="s">
        <v>38331</v>
      </c>
      <c r="E9251" s="141" t="s">
        <v>38332</v>
      </c>
      <c r="I9251" s="141" t="s">
        <v>4524</v>
      </c>
      <c r="J9251" s="649">
        <v>75.290000000000006</v>
      </c>
    </row>
    <row r="9252" spans="1:10" hidden="1">
      <c r="A9252" s="141" t="s">
        <v>38333</v>
      </c>
      <c r="B9252" s="141" t="str">
        <f t="shared" si="144"/>
        <v>PREPARO DE CONCRETO,COMPREENDENDO MISTURA E AMASSAMENTO EM UMA BETONEIRA DE 600L,ADMITINDO-SE UMA PRODUCAO APROXIMADA DEPREPARO DE CONCRETO,COMPREENDENDO MISTURA E AMASSAMENTO EM U 3,50M3/H,EXCLUINDO O FORNECIMENTO DOS MATERIAISPREPARO DE CONCRETO,COMPREENDENDO MISTURA E AMASSAMENTO EM U</v>
      </c>
      <c r="C9252" s="141" t="s">
        <v>38330</v>
      </c>
      <c r="D9252" s="141" t="s">
        <v>38331</v>
      </c>
      <c r="E9252" s="141" t="s">
        <v>38332</v>
      </c>
      <c r="I9252" s="141" t="s">
        <v>4524</v>
      </c>
      <c r="J9252" s="649">
        <v>66.260000000000005</v>
      </c>
    </row>
    <row r="9253" spans="1:10" hidden="1">
      <c r="A9253" s="141" t="s">
        <v>38334</v>
      </c>
      <c r="B9253" s="141" t="str">
        <f t="shared" si="144"/>
        <v>PREPARO DE CONCRETO,COMPREENDENDO MISTURA E AMASSAMENTO EM UMA BETONEIRA DE 320L,ADMITINDO-SE UMA PRODUCAO APROXIMADA DEPREPARO DE CONCRETO,COMPREENDENDO MISTURA E AMASSAMENTO EM U 2,00M3/H,EXCLUINDO O FORNECIMENTO DOS MATERIAISPREPARO DE CONCRETO,COMPREENDENDO MISTURA E AMASSAMENTO EM U</v>
      </c>
      <c r="C9253" s="141" t="s">
        <v>38330</v>
      </c>
      <c r="D9253" s="141" t="s">
        <v>38335</v>
      </c>
      <c r="E9253" s="141" t="s">
        <v>38336</v>
      </c>
      <c r="I9253" s="141" t="s">
        <v>4524</v>
      </c>
      <c r="J9253" s="649">
        <v>95.12</v>
      </c>
    </row>
    <row r="9254" spans="1:10" hidden="1">
      <c r="A9254" s="141" t="s">
        <v>38337</v>
      </c>
      <c r="B9254" s="141" t="str">
        <f t="shared" si="144"/>
        <v>PREPARO DE CONCRETO,COMPREENDENDO MISTURA E AMASSAMENTO EM UMA BETONEIRA DE 320L,ADMITINDO-SE UMA PRODUCAO APROXIMADA DEPREPARO DE CONCRETO,COMPREENDENDO MISTURA E AMASSAMENTO EM U 2,00M3/H,EXCLUINDO O FORNECIMENTO DOS MATERIAISPREPARO DE CONCRETO,COMPREENDENDO MISTURA E AMASSAMENTO EM U</v>
      </c>
      <c r="C9254" s="141" t="s">
        <v>38330</v>
      </c>
      <c r="D9254" s="141" t="s">
        <v>38335</v>
      </c>
      <c r="E9254" s="141" t="s">
        <v>38336</v>
      </c>
      <c r="I9254" s="141" t="s">
        <v>4524</v>
      </c>
      <c r="J9254" s="649">
        <v>83.16</v>
      </c>
    </row>
    <row r="9255" spans="1:10" hidden="1">
      <c r="A9255" s="141" t="s">
        <v>38338</v>
      </c>
      <c r="B9255" s="141" t="str">
        <f t="shared" si="144"/>
        <v>PREPARO DE CONCRETO,EM CONDICOES ESPECIAIS,COMPREENDENDO MISTURA E AMASSAMENTO EM UMA BETONEIRA DE 320L,ADMITINDO-SE UMAPREPARO DE CONCRETO,EM CONDICOES ESPECIAIS,COMPREENDENDO MIS PRODUCAO APROXIMADA DE 1,50M3/H,EXCLUINDO O FORNECIMENTO DOS MATERIAISPREPARO DE CONCRETO,EM CONDICOES ESPECIAIS,COMPREENDENDO MIS</v>
      </c>
      <c r="C9255" s="141" t="s">
        <v>38339</v>
      </c>
      <c r="D9255" s="141" t="s">
        <v>38340</v>
      </c>
      <c r="E9255" s="141" t="s">
        <v>38341</v>
      </c>
      <c r="F9255" s="141" t="s">
        <v>26708</v>
      </c>
      <c r="I9255" s="141" t="s">
        <v>4524</v>
      </c>
      <c r="J9255" s="649">
        <v>113.86</v>
      </c>
    </row>
    <row r="9256" spans="1:10" hidden="1">
      <c r="A9256" s="141" t="s">
        <v>38342</v>
      </c>
      <c r="B9256" s="141" t="str">
        <f t="shared" si="144"/>
        <v>PREPARO DE CONCRETO,EM CONDICOES ESPECIAIS,COMPREENDENDO MISTURA E AMASSAMENTO EM UMA BETONEIRA DE 320L,ADMITINDO-SE UMAPREPARO DE CONCRETO,EM CONDICOES ESPECIAIS,COMPREENDENDO MIS PRODUCAO APROXIMADA DE 1,50M3/H,EXCLUINDO O FORNECIMENTO DOS MATERIAISPREPARO DE CONCRETO,EM CONDICOES ESPECIAIS,COMPREENDENDO MIS</v>
      </c>
      <c r="C9256" s="141" t="s">
        <v>38339</v>
      </c>
      <c r="D9256" s="141" t="s">
        <v>38340</v>
      </c>
      <c r="E9256" s="141" t="s">
        <v>38341</v>
      </c>
      <c r="F9256" s="141" t="s">
        <v>26708</v>
      </c>
      <c r="I9256" s="141" t="s">
        <v>4524</v>
      </c>
      <c r="J9256" s="649">
        <v>99.7</v>
      </c>
    </row>
    <row r="9257" spans="1:10" hidden="1">
      <c r="A9257" s="141" t="s">
        <v>38343</v>
      </c>
      <c r="B9257" s="141" t="str">
        <f t="shared" si="144"/>
        <v>PREPARO DE CONCRETO,EM CONDICOES ESPECIAIS,COMPREENDENDO MISTURA E AMASSAMENTO EM UMA BETONEIRA DE 320L,ADMITINDO-SE UMAPREPARO DE CONCRETO,EM CONDICOES ESPECIAIS,COMPREENDENDO MIS PRODUCAO APROXIMADA DE 1,00M3/H,EXCLUINDO O FORNECIMENTO DOS MATERIAISPREPARO DE CONCRETO,EM CONDICOES ESPECIAIS,COMPREENDENDO MIS</v>
      </c>
      <c r="C9257" s="141" t="s">
        <v>38339</v>
      </c>
      <c r="D9257" s="141" t="s">
        <v>38340</v>
      </c>
      <c r="E9257" s="141" t="s">
        <v>38344</v>
      </c>
      <c r="F9257" s="141" t="s">
        <v>26708</v>
      </c>
      <c r="I9257" s="141" t="s">
        <v>4524</v>
      </c>
      <c r="J9257" s="649">
        <v>130.52000000000001</v>
      </c>
    </row>
    <row r="9258" spans="1:10" hidden="1">
      <c r="A9258" s="141" t="s">
        <v>38345</v>
      </c>
      <c r="B9258" s="141" t="str">
        <f t="shared" si="144"/>
        <v>PREPARO DE CONCRETO,EM CONDICOES ESPECIAIS,COMPREENDENDO MISTURA E AMASSAMENTO EM UMA BETONEIRA DE 320L,ADMITINDO-SE UMAPREPARO DE CONCRETO,EM CONDICOES ESPECIAIS,COMPREENDENDO MIS PRODUCAO APROXIMADA DE 1,00M3/H,EXCLUINDO O FORNECIMENTO DOS MATERIAISPREPARO DE CONCRETO,EM CONDICOES ESPECIAIS,COMPREENDENDO MIS</v>
      </c>
      <c r="C9258" s="141" t="s">
        <v>38339</v>
      </c>
      <c r="D9258" s="141" t="s">
        <v>38340</v>
      </c>
      <c r="E9258" s="141" t="s">
        <v>38344</v>
      </c>
      <c r="F9258" s="141" t="s">
        <v>26708</v>
      </c>
      <c r="I9258" s="141" t="s">
        <v>4524</v>
      </c>
      <c r="J9258" s="649">
        <v>114.58</v>
      </c>
    </row>
    <row r="9259" spans="1:10" hidden="1">
      <c r="A9259" s="141" t="s">
        <v>38346</v>
      </c>
      <c r="B9259" s="141" t="str">
        <f t="shared" si="144"/>
        <v>PREPARO DE CONCRETO EM USINA TIPO PAREDE,PRODUCAO DE 8,00M3/H,EXCLUSIVE O FORNECIMENTO DE MATERIAISPREPARO DE CONCRETO EM USINA TIPO PAREDE,PRODUCAO DE 8,00M3/PREPARO DE CONCRETO EM USINA TIPO PAREDE,PRODUCAO DE 8,00M3/</v>
      </c>
      <c r="C9259" s="141" t="s">
        <v>38347</v>
      </c>
      <c r="D9259" s="141" t="s">
        <v>38348</v>
      </c>
      <c r="I9259" s="141" t="s">
        <v>4524</v>
      </c>
      <c r="J9259" s="649">
        <v>51.98</v>
      </c>
    </row>
    <row r="9260" spans="1:10" hidden="1">
      <c r="A9260" s="141" t="s">
        <v>38349</v>
      </c>
      <c r="B9260" s="141" t="str">
        <f t="shared" si="144"/>
        <v>PREPARO DE CONCRETO EM USINA TIPO PAREDE,PRODUCAO DE 8,00M3/H,EXCLUSIVE O FORNECIMENTO DE MATERIAISPREPARO DE CONCRETO EM USINA TIPO PAREDE,PRODUCAO DE 8,00M3/PREPARO DE CONCRETO EM USINA TIPO PAREDE,PRODUCAO DE 8,00M3/</v>
      </c>
      <c r="C9260" s="141" t="s">
        <v>38347</v>
      </c>
      <c r="D9260" s="141" t="s">
        <v>38348</v>
      </c>
      <c r="I9260" s="141" t="s">
        <v>4524</v>
      </c>
      <c r="J9260" s="649">
        <v>48.33</v>
      </c>
    </row>
    <row r="9261" spans="1:10" hidden="1">
      <c r="A9261" s="141" t="s">
        <v>38350</v>
      </c>
      <c r="B9261" s="141" t="str">
        <f t="shared" si="144"/>
        <v>DOSAGEM DE CONCRETO EM USINA DOSADORA,TIPO VERTICAL,PARA 16,00M3/H,EXCLUSIVE O FORNECIMENTO DE MATERIAIS,SENDO O TRABALHDOSAGEM DE CONCRETO EM USINA DOSADORA,TIPO VERTICAL,PARA 16,O INTERMITENTE,A 50%DOSAGEM DE CONCRETO EM USINA DOSADORA,TIPO VERTICAL,PARA 16,</v>
      </c>
      <c r="C9261" s="141" t="s">
        <v>38351</v>
      </c>
      <c r="D9261" s="141" t="s">
        <v>38352</v>
      </c>
      <c r="E9261" s="141" t="s">
        <v>38353</v>
      </c>
      <c r="I9261" s="141" t="s">
        <v>4524</v>
      </c>
      <c r="J9261" s="649">
        <v>61.98</v>
      </c>
    </row>
    <row r="9262" spans="1:10" hidden="1">
      <c r="A9262" s="141" t="s">
        <v>38354</v>
      </c>
      <c r="B9262" s="141" t="str">
        <f t="shared" si="144"/>
        <v>DOSAGEM DE CONCRETO EM USINA DOSADORA,TIPO VERTICAL,PARA 16,00M3/H,EXCLUSIVE O FORNECIMENTO DE MATERIAIS,SENDO O TRABALHDOSAGEM DE CONCRETO EM USINA DOSADORA,TIPO VERTICAL,PARA 16,O INTERMITENTE,A 50%DOSAGEM DE CONCRETO EM USINA DOSADORA,TIPO VERTICAL,PARA 16,</v>
      </c>
      <c r="C9262" s="141" t="s">
        <v>38351</v>
      </c>
      <c r="D9262" s="141" t="s">
        <v>38352</v>
      </c>
      <c r="E9262" s="141" t="s">
        <v>38353</v>
      </c>
      <c r="I9262" s="141" t="s">
        <v>4524</v>
      </c>
      <c r="J9262" s="649">
        <v>56.86</v>
      </c>
    </row>
    <row r="9263" spans="1:10" hidden="1">
      <c r="A9263" s="141" t="s">
        <v>38355</v>
      </c>
      <c r="B9263" s="141" t="str">
        <f t="shared" si="144"/>
        <v>LANCAMENTO DE CONCRETO EM PECAS ARMADAS,INCLUSIVE TRANSPORTE HORIZONTAL ATE 20,00M EM CARRINHOS,E VERTICAL ATE 10,00M COLANCAMENTO DE CONCRETO EM PECAS ARMADAS,INCLUSIVE TRANSPORTEM TORRE E GUINCHO,COLOCACAO,ADENSAMENTO E ACABAMENTO,CONSIDERANDO UMA PRODUCAO APROXIMADA DE 7,00M3/HLANCAMENTO DE CONCRETO EM PECAS ARMADAS,INCLUSIVE TRANSPORTE</v>
      </c>
      <c r="C9263" s="141" t="s">
        <v>38356</v>
      </c>
      <c r="D9263" s="141" t="s">
        <v>38357</v>
      </c>
      <c r="E9263" s="141" t="s">
        <v>38358</v>
      </c>
      <c r="F9263" s="141" t="s">
        <v>38359</v>
      </c>
      <c r="I9263" s="141" t="s">
        <v>4524</v>
      </c>
      <c r="J9263" s="649">
        <v>113.64</v>
      </c>
    </row>
    <row r="9264" spans="1:10" hidden="1">
      <c r="A9264" s="141" t="s">
        <v>38360</v>
      </c>
      <c r="B9264" s="141" t="str">
        <f t="shared" si="144"/>
        <v>LANCAMENTO DE CONCRETO EM PECAS ARMADAS,INCLUSIVE TRANSPORTE HORIZONTAL ATE 20,00M EM CARRINHOS,E VERTICAL ATE 10,00M COLANCAMENTO DE CONCRETO EM PECAS ARMADAS,INCLUSIVE TRANSPORTEM TORRE E GUINCHO,COLOCACAO,ADENSAMENTO E ACABAMENTO,CONSIDERANDO UMA PRODUCAO APROXIMADA DE 7,00M3/HLANCAMENTO DE CONCRETO EM PECAS ARMADAS,INCLUSIVE TRANSPORTE</v>
      </c>
      <c r="C9264" s="141" t="s">
        <v>38356</v>
      </c>
      <c r="D9264" s="141" t="s">
        <v>38357</v>
      </c>
      <c r="E9264" s="141" t="s">
        <v>38358</v>
      </c>
      <c r="F9264" s="141" t="s">
        <v>38359</v>
      </c>
      <c r="I9264" s="141" t="s">
        <v>4524</v>
      </c>
      <c r="J9264" s="649">
        <v>99.02</v>
      </c>
    </row>
    <row r="9265" spans="1:10" hidden="1">
      <c r="A9265" s="141" t="s">
        <v>38361</v>
      </c>
      <c r="B9265" s="141" t="str">
        <f t="shared" si="144"/>
        <v>LANCAMENTO DE CONCRETO EM PECAS ARMADAS,INCLUSIVE TRANSPORTE HORIZONTAL ATE 20,00M EM CARRINHOS,E VERTICAL ATE 10,00M COLANCAMENTO DE CONCRETO EM PECAS ARMADAS,INCLUSIVE TRANSPORTEM TORRE E GUINCHO,COLOCACAO,ADENSAMENTO E ACABAMENTO,CONSIDERANDO UMA PRODUCAO APROXIMADA DE 3,50M3/HLANCAMENTO DE CONCRETO EM PECAS ARMADAS,INCLUSIVE TRANSPORTE</v>
      </c>
      <c r="C9265" s="141" t="s">
        <v>38356</v>
      </c>
      <c r="D9265" s="141" t="s">
        <v>38357</v>
      </c>
      <c r="E9265" s="141" t="s">
        <v>38358</v>
      </c>
      <c r="F9265" s="141" t="s">
        <v>38362</v>
      </c>
      <c r="I9265" s="141" t="s">
        <v>4524</v>
      </c>
      <c r="J9265" s="649">
        <v>118.73</v>
      </c>
    </row>
    <row r="9266" spans="1:10" hidden="1">
      <c r="A9266" s="141" t="s">
        <v>38363</v>
      </c>
      <c r="B9266" s="141" t="str">
        <f t="shared" si="144"/>
        <v>LANCAMENTO DE CONCRETO EM PECAS ARMADAS,INCLUSIVE TRANSPORTE HORIZONTAL ATE 20,00M EM CARRINHOS,E VERTICAL ATE 10,00M COLANCAMENTO DE CONCRETO EM PECAS ARMADAS,INCLUSIVE TRANSPORTEM TORRE E GUINCHO,COLOCACAO,ADENSAMENTO E ACABAMENTO,CONSIDERANDO UMA PRODUCAO APROXIMADA DE 3,50M3/HLANCAMENTO DE CONCRETO EM PECAS ARMADAS,INCLUSIVE TRANSPORTE</v>
      </c>
      <c r="C9266" s="141" t="s">
        <v>38356</v>
      </c>
      <c r="D9266" s="141" t="s">
        <v>38357</v>
      </c>
      <c r="E9266" s="141" t="s">
        <v>38358</v>
      </c>
      <c r="F9266" s="141" t="s">
        <v>38362</v>
      </c>
      <c r="I9266" s="141" t="s">
        <v>4524</v>
      </c>
      <c r="J9266" s="649">
        <v>103.57</v>
      </c>
    </row>
    <row r="9267" spans="1:10" hidden="1">
      <c r="A9267" s="141" t="s">
        <v>38364</v>
      </c>
      <c r="B9267" s="141" t="str">
        <f t="shared" si="144"/>
        <v>LANCAMENTO DE CONCRETO EM PECAS ARMADAS,INCLUSIVE TRANSPORTE HORIZONTAL ATE 20,00M EM CARRINHOS,E VERTICAL ATE 10,00M COLANCAMENTO DE CONCRETO EM PECAS ARMADAS,INCLUSIVE TRANSPORTEM TORRE E GUINCHO,COLOCACAO,ADENSAMENTO E ACABAMENTO,CONSIDERANDO UMA PRODUCAO APROXIMADA DE 2,00M3/HLANCAMENTO DE CONCRETO EM PECAS ARMADAS,INCLUSIVE TRANSPORTE</v>
      </c>
      <c r="C9267" s="141" t="s">
        <v>38356</v>
      </c>
      <c r="D9267" s="141" t="s">
        <v>38357</v>
      </c>
      <c r="E9267" s="141" t="s">
        <v>38358</v>
      </c>
      <c r="F9267" s="141" t="s">
        <v>38365</v>
      </c>
      <c r="I9267" s="141" t="s">
        <v>4524</v>
      </c>
      <c r="J9267" s="649">
        <v>144.13999999999999</v>
      </c>
    </row>
    <row r="9268" spans="1:10" hidden="1">
      <c r="A9268" s="141" t="s">
        <v>38366</v>
      </c>
      <c r="B9268" s="141" t="str">
        <f t="shared" si="144"/>
        <v>LANCAMENTO DE CONCRETO EM PECAS ARMADAS,INCLUSIVE TRANSPORTE HORIZONTAL ATE 20,00M EM CARRINHOS,E VERTICAL ATE 10,00M COLANCAMENTO DE CONCRETO EM PECAS ARMADAS,INCLUSIVE TRANSPORTEM TORRE E GUINCHO,COLOCACAO,ADENSAMENTO E ACABAMENTO,CONSIDERANDO UMA PRODUCAO APROXIMADA DE 2,00M3/HLANCAMENTO DE CONCRETO EM PECAS ARMADAS,INCLUSIVE TRANSPORTE</v>
      </c>
      <c r="C9268" s="141" t="s">
        <v>38356</v>
      </c>
      <c r="D9268" s="141" t="s">
        <v>38357</v>
      </c>
      <c r="E9268" s="141" t="s">
        <v>38358</v>
      </c>
      <c r="F9268" s="141" t="s">
        <v>38365</v>
      </c>
      <c r="I9268" s="141" t="s">
        <v>4524</v>
      </c>
      <c r="J9268" s="649">
        <v>126.15</v>
      </c>
    </row>
    <row r="9269" spans="1:10" hidden="1">
      <c r="A9269" s="141" t="s">
        <v>38367</v>
      </c>
      <c r="B9269" s="141" t="str">
        <f t="shared" si="144"/>
        <v>LANCAMENTO DE CONCRETO EM PECAS ARMADAS,EM CONDICOES ESPECIAIS,INCLUSIVE TRANSPORTE HORIZONTAL ATE 20,00M EM CARRINHOS,ELANCAMENTO DE CONCRETO EM PECAS ARMADAS,EM CONDICOES ESPECIA VERTICAL ATE 10,00M COM TORRE E GUINCHO,COLOCACAO,ADENSAMENTO E ACABAMENTO,CONSIDERANDO UMA PRODUCAO APROXIMADA DE 1,50M3/HLANCAMENTO DE CONCRETO EM PECAS ARMADAS,EM CONDICOES ESPECIA</v>
      </c>
      <c r="C9269" s="141" t="s">
        <v>38368</v>
      </c>
      <c r="D9269" s="141" t="s">
        <v>38369</v>
      </c>
      <c r="E9269" s="141" t="s">
        <v>38370</v>
      </c>
      <c r="F9269" s="141" t="s">
        <v>38371</v>
      </c>
      <c r="G9269" s="141" t="s">
        <v>38372</v>
      </c>
      <c r="I9269" s="141" t="s">
        <v>4524</v>
      </c>
      <c r="J9269" s="649">
        <v>159.22</v>
      </c>
    </row>
    <row r="9270" spans="1:10" hidden="1">
      <c r="A9270" s="141" t="s">
        <v>38373</v>
      </c>
      <c r="B9270" s="141" t="str">
        <f t="shared" si="144"/>
        <v>LANCAMENTO DE CONCRETO EM PECAS ARMADAS,EM CONDICOES ESPECIAIS,INCLUSIVE TRANSPORTE HORIZONTAL ATE 20,00M EM CARRINHOS,ELANCAMENTO DE CONCRETO EM PECAS ARMADAS,EM CONDICOES ESPECIA VERTICAL ATE 10,00M COM TORRE E GUINCHO,COLOCACAO,ADENSAMENTO E ACABAMENTO,CONSIDERANDO UMA PRODUCAO APROXIMADA DE 1,50M3/HLANCAMENTO DE CONCRETO EM PECAS ARMADAS,EM CONDICOES ESPECIA</v>
      </c>
      <c r="C9270" s="141" t="s">
        <v>38368</v>
      </c>
      <c r="D9270" s="141" t="s">
        <v>38369</v>
      </c>
      <c r="E9270" s="141" t="s">
        <v>38370</v>
      </c>
      <c r="F9270" s="141" t="s">
        <v>38371</v>
      </c>
      <c r="G9270" s="141" t="s">
        <v>38372</v>
      </c>
      <c r="I9270" s="141" t="s">
        <v>4524</v>
      </c>
      <c r="J9270" s="649">
        <v>139.34</v>
      </c>
    </row>
    <row r="9271" spans="1:10" hidden="1">
      <c r="A9271" s="141" t="s">
        <v>38374</v>
      </c>
      <c r="B9271" s="141" t="str">
        <f t="shared" si="144"/>
        <v>LANCAMENTO DE CONCRETO EM PECAS ARMADAS,EM CONDICOES ESPECIAIS,INCLUSIVE TRANSPORTE HORIZONTAL ATE 20,00M EM CARRINHOS,ELANCAMENTO DE CONCRETO EM PECAS ARMADAS,EM CONDICOES ESPECIA VERTICAL ATE 10,00M COM TORRE E GUINCHO,COLOCACAO,ADENSAMENTO E ACABAMENTO,CONSIDERANDO UMA PRODUCAO APROXIMADA DE 1,00M3/HLANCAMENTO DE CONCRETO EM PECAS ARMADAS,EM CONDICOES ESPECIA</v>
      </c>
      <c r="C9271" s="141" t="s">
        <v>38368</v>
      </c>
      <c r="D9271" s="141" t="s">
        <v>38369</v>
      </c>
      <c r="E9271" s="141" t="s">
        <v>38370</v>
      </c>
      <c r="F9271" s="141" t="s">
        <v>38375</v>
      </c>
      <c r="G9271" s="141" t="s">
        <v>38372</v>
      </c>
      <c r="I9271" s="141" t="s">
        <v>4524</v>
      </c>
      <c r="J9271" s="649">
        <v>211.07</v>
      </c>
    </row>
    <row r="9272" spans="1:10" hidden="1">
      <c r="A9272" s="141" t="s">
        <v>38376</v>
      </c>
      <c r="B9272" s="141" t="str">
        <f t="shared" si="144"/>
        <v>LANCAMENTO DE CONCRETO EM PECAS ARMADAS,EM CONDICOES ESPECIAIS,INCLUSIVE TRANSPORTE HORIZONTAL ATE 20,00M EM CARRINHOS,ELANCAMENTO DE CONCRETO EM PECAS ARMADAS,EM CONDICOES ESPECIA VERTICAL ATE 10,00M COM TORRE E GUINCHO,COLOCACAO,ADENSAMENTO E ACABAMENTO,CONSIDERANDO UMA PRODUCAO APROXIMADA DE 1,00M3/HLANCAMENTO DE CONCRETO EM PECAS ARMADAS,EM CONDICOES ESPECIA</v>
      </c>
      <c r="C9272" s="141" t="s">
        <v>38368</v>
      </c>
      <c r="D9272" s="141" t="s">
        <v>38369</v>
      </c>
      <c r="E9272" s="141" t="s">
        <v>38370</v>
      </c>
      <c r="F9272" s="141" t="s">
        <v>38375</v>
      </c>
      <c r="G9272" s="141" t="s">
        <v>38372</v>
      </c>
      <c r="I9272" s="141" t="s">
        <v>4524</v>
      </c>
      <c r="J9272" s="649">
        <v>184.1</v>
      </c>
    </row>
    <row r="9273" spans="1:10" hidden="1">
      <c r="A9273" s="141" t="s">
        <v>38377</v>
      </c>
      <c r="B9273" s="141" t="str">
        <f t="shared" si="144"/>
        <v>LANCAMENTO DE CONCRETO EM PECAS SEM ARMADURA,INCLUSIVE TRANSPORTE HORIZONTAL ATE 20,00M EM CARRINHOS,E VERTICAL ATE 10,0LANCAMENTO DE CONCRETO EM PECAS SEM ARMADURA,INCLUSIVE TRANS0M COM TORRE E GUINCHO,COLOCACAO,ADENSAMENTO E ACABAMENTO,CONSIDERANDO UMA PRODUCAO APROXIMADA DE 7,00M3/HLANCAMENTO DE CONCRETO EM PECAS SEM ARMADURA,INCLUSIVE TRANS</v>
      </c>
      <c r="C9273" s="141" t="s">
        <v>38378</v>
      </c>
      <c r="D9273" s="141" t="s">
        <v>38379</v>
      </c>
      <c r="E9273" s="141" t="s">
        <v>38380</v>
      </c>
      <c r="F9273" s="141" t="s">
        <v>38381</v>
      </c>
      <c r="I9273" s="141" t="s">
        <v>4524</v>
      </c>
      <c r="J9273" s="649">
        <v>99.71</v>
      </c>
    </row>
    <row r="9274" spans="1:10" hidden="1">
      <c r="A9274" s="141" t="s">
        <v>38382</v>
      </c>
      <c r="B9274" s="141" t="str">
        <f t="shared" si="144"/>
        <v>LANCAMENTO DE CONCRETO EM PECAS SEM ARMADURA,INCLUSIVE TRANSPORTE HORIZONTAL ATE 20,00M EM CARRINHOS,E VERTICAL ATE 10,0LANCAMENTO DE CONCRETO EM PECAS SEM ARMADURA,INCLUSIVE TRANS0M COM TORRE E GUINCHO,COLOCACAO,ADENSAMENTO E ACABAMENTO,CONSIDERANDO UMA PRODUCAO APROXIMADA DE 7,00M3/HLANCAMENTO DE CONCRETO EM PECAS SEM ARMADURA,INCLUSIVE TRANS</v>
      </c>
      <c r="C9274" s="141" t="s">
        <v>38378</v>
      </c>
      <c r="D9274" s="141" t="s">
        <v>38379</v>
      </c>
      <c r="E9274" s="141" t="s">
        <v>38380</v>
      </c>
      <c r="F9274" s="141" t="s">
        <v>38381</v>
      </c>
      <c r="I9274" s="141" t="s">
        <v>4524</v>
      </c>
      <c r="J9274" s="649">
        <v>86.92</v>
      </c>
    </row>
    <row r="9275" spans="1:10" hidden="1">
      <c r="A9275" s="141" t="s">
        <v>38383</v>
      </c>
      <c r="B9275" s="141" t="str">
        <f t="shared" si="144"/>
        <v>LANCAMENTO DE CONCRETO EM PECAS SEM ARMADURA,INCLUSIVE TRANSPORTE HORIZONTAL ATE 20,00M EM CARRINHOS,E VERTICAL ATE 10,0LANCAMENTO DE CONCRETO EM PECAS SEM ARMADURA,INCLUSIVE TRANS0M COM TORRE E GUINCHO,COLOCACAO,ADENSAMENTO E ACABAMENTO,CONSIDERANDO UMA PRODUCAO APROXIMADA DE 3,50M3/HLANCAMENTO DE CONCRETO EM PECAS SEM ARMADURA,INCLUSIVE TRANS</v>
      </c>
      <c r="C9275" s="141" t="s">
        <v>38378</v>
      </c>
      <c r="D9275" s="141" t="s">
        <v>38379</v>
      </c>
      <c r="E9275" s="141" t="s">
        <v>38380</v>
      </c>
      <c r="F9275" s="141" t="s">
        <v>38384</v>
      </c>
      <c r="I9275" s="141" t="s">
        <v>4524</v>
      </c>
      <c r="J9275" s="649">
        <v>115.78</v>
      </c>
    </row>
    <row r="9276" spans="1:10" hidden="1">
      <c r="A9276" s="141" t="s">
        <v>38385</v>
      </c>
      <c r="B9276" s="141" t="str">
        <f t="shared" si="144"/>
        <v>LANCAMENTO DE CONCRETO EM PECAS SEM ARMADURA,INCLUSIVE TRANSPORTE HORIZONTAL ATE 20,00M EM CARRINHOS,E VERTICAL ATE 10,0LANCAMENTO DE CONCRETO EM PECAS SEM ARMADURA,INCLUSIVE TRANS0M COM TORRE E GUINCHO,COLOCACAO,ADENSAMENTO E ACABAMENTO,CONSIDERANDO UMA PRODUCAO APROXIMADA DE 3,50M3/HLANCAMENTO DE CONCRETO EM PECAS SEM ARMADURA,INCLUSIVE TRANS</v>
      </c>
      <c r="C9276" s="141" t="s">
        <v>38378</v>
      </c>
      <c r="D9276" s="141" t="s">
        <v>38379</v>
      </c>
      <c r="E9276" s="141" t="s">
        <v>38380</v>
      </c>
      <c r="F9276" s="141" t="s">
        <v>38384</v>
      </c>
      <c r="I9276" s="141" t="s">
        <v>4524</v>
      </c>
      <c r="J9276" s="649">
        <v>100.85</v>
      </c>
    </row>
    <row r="9277" spans="1:10" hidden="1">
      <c r="A9277" s="141" t="s">
        <v>38386</v>
      </c>
      <c r="B9277" s="141" t="str">
        <f t="shared" si="144"/>
        <v>LANCAMENTO DE CONCRETO EM PECAS SEM ARMADURA,INCLUSIVE TRANSPORTE HORIZONTAL ATE 20,00M EM CARRINHOS,E VERTICAL ATE 10,0LANCAMENTO DE CONCRETO EM PECAS SEM ARMADURA,INCLUSIVE TRANS0M COM TORRE E GUINCHO,COLOCACAO,ADENSAMENTO E ACABAMENTO,CONSIDERANDO UMA PRODUCAO APROXIMADA DE 2,00M3/HLANCAMENTO DE CONCRETO EM PECAS SEM ARMADURA,INCLUSIVE TRANS</v>
      </c>
      <c r="C9277" s="141" t="s">
        <v>38378</v>
      </c>
      <c r="D9277" s="141" t="s">
        <v>38379</v>
      </c>
      <c r="E9277" s="141" t="s">
        <v>38380</v>
      </c>
      <c r="F9277" s="141" t="s">
        <v>38387</v>
      </c>
      <c r="I9277" s="141" t="s">
        <v>4524</v>
      </c>
      <c r="J9277" s="649">
        <v>130.24</v>
      </c>
    </row>
    <row r="9278" spans="1:10" hidden="1">
      <c r="A9278" s="141" t="s">
        <v>38388</v>
      </c>
      <c r="B9278" s="141" t="str">
        <f t="shared" si="144"/>
        <v>LANCAMENTO DE CONCRETO EM PECAS SEM ARMADURA,INCLUSIVE TRANSPORTE HORIZONTAL ATE 20,00M EM CARRINHOS,E VERTICAL ATE 10,0LANCAMENTO DE CONCRETO EM PECAS SEM ARMADURA,INCLUSIVE TRANS0M COM TORRE E GUINCHO,COLOCACAO,ADENSAMENTO E ACABAMENTO,CONSIDERANDO UMA PRODUCAO APROXIMADA DE 2,00M3/HLANCAMENTO DE CONCRETO EM PECAS SEM ARMADURA,INCLUSIVE TRANS</v>
      </c>
      <c r="C9278" s="141" t="s">
        <v>38378</v>
      </c>
      <c r="D9278" s="141" t="s">
        <v>38379</v>
      </c>
      <c r="E9278" s="141" t="s">
        <v>38380</v>
      </c>
      <c r="F9278" s="141" t="s">
        <v>38387</v>
      </c>
      <c r="I9278" s="141" t="s">
        <v>4524</v>
      </c>
      <c r="J9278" s="649">
        <v>114.1</v>
      </c>
    </row>
    <row r="9279" spans="1:10" hidden="1">
      <c r="A9279" s="141" t="s">
        <v>38389</v>
      </c>
      <c r="B9279" s="141" t="str">
        <f t="shared" si="144"/>
        <v>LANCAMENTO DE CONCRETO EM PECAS SEM ARMADURA,EM CONDICOES ESPECIAIS,INCLUSIVE TRANSPORTE HORIZONTAL ATE 20,00M EM CARRINLANCAMENTO DE CONCRETO EM PECAS SEM ARMADURA,EM CONDICOES ESHOS,E VERTICAL ATE 10,00M COM TORRE E GUINCHO,COLOCACAO,ADENSAMENTO E ACABAMENTO,CONSIDERANDO UMA PRODUCAO APROXIMADA DE 1,50M3/HLANCAMENTO DE CONCRETO EM PECAS SEM ARMADURA,EM CONDICOES ES</v>
      </c>
      <c r="C9279" s="141" t="s">
        <v>38390</v>
      </c>
      <c r="D9279" s="141" t="s">
        <v>38391</v>
      </c>
      <c r="E9279" s="141" t="s">
        <v>38392</v>
      </c>
      <c r="F9279" s="141" t="s">
        <v>38393</v>
      </c>
      <c r="G9279" s="141" t="s">
        <v>38394</v>
      </c>
      <c r="I9279" s="141" t="s">
        <v>4524</v>
      </c>
      <c r="J9279" s="649">
        <v>145.16</v>
      </c>
    </row>
    <row r="9280" spans="1:10" hidden="1">
      <c r="A9280" s="141" t="s">
        <v>38395</v>
      </c>
      <c r="B9280" s="141" t="str">
        <f t="shared" si="144"/>
        <v>LANCAMENTO DE CONCRETO EM PECAS SEM ARMADURA,EM CONDICOES ESPECIAIS,INCLUSIVE TRANSPORTE HORIZONTAL ATE 20,00M EM CARRINLANCAMENTO DE CONCRETO EM PECAS SEM ARMADURA,EM CONDICOES ESHOS,E VERTICAL ATE 10,00M COM TORRE E GUINCHO,COLOCACAO,ADENSAMENTO E ACABAMENTO,CONSIDERANDO UMA PRODUCAO APROXIMADA DE 1,50M3/HLANCAMENTO DE CONCRETO EM PECAS SEM ARMADURA,EM CONDICOES ES</v>
      </c>
      <c r="C9280" s="141" t="s">
        <v>38390</v>
      </c>
      <c r="D9280" s="141" t="s">
        <v>38391</v>
      </c>
      <c r="E9280" s="141" t="s">
        <v>38392</v>
      </c>
      <c r="F9280" s="141" t="s">
        <v>38393</v>
      </c>
      <c r="G9280" s="141" t="s">
        <v>38394</v>
      </c>
      <c r="I9280" s="141" t="s">
        <v>4524</v>
      </c>
      <c r="J9280" s="649">
        <v>127.14</v>
      </c>
    </row>
    <row r="9281" spans="1:10" hidden="1">
      <c r="A9281" s="141" t="s">
        <v>38396</v>
      </c>
      <c r="B9281" s="141" t="str">
        <f t="shared" si="144"/>
        <v>LANCAMENTO DE CONCRETO EM PECAS SEM ARMADURA,EM CONDICOES ESPECIAIS,INCLUSIVE TRANSPORTE HORIZONTAL ATE 20,00M EM CARRINLANCAMENTO DE CONCRETO EM PECAS SEM ARMADURA,EM CONDICOES ESHOS,E VERTICAL ATE 10,00M COM TORRE E GUINCHO,COLOCACAO,ADENSAMENTO E ACABAMENTO,CONSIDERANDO UMA PRODUCAO APROXIMADA DE 1,00M3/HLANCAMENTO DE CONCRETO EM PECAS SEM ARMADURA,EM CONDICOES ES</v>
      </c>
      <c r="C9281" s="141" t="s">
        <v>38390</v>
      </c>
      <c r="D9281" s="141" t="s">
        <v>38391</v>
      </c>
      <c r="E9281" s="141" t="s">
        <v>38392</v>
      </c>
      <c r="F9281" s="141" t="s">
        <v>38393</v>
      </c>
      <c r="G9281" s="141" t="s">
        <v>38397</v>
      </c>
      <c r="I9281" s="141" t="s">
        <v>4524</v>
      </c>
      <c r="J9281" s="649">
        <v>191.1</v>
      </c>
    </row>
    <row r="9282" spans="1:10" hidden="1">
      <c r="A9282" s="141" t="s">
        <v>38398</v>
      </c>
      <c r="B9282" s="141" t="str">
        <f t="shared" si="144"/>
        <v>LANCAMENTO DE CONCRETO EM PECAS SEM ARMADURA,EM CONDICOES ESPECIAIS,INCLUSIVE TRANSPORTE HORIZONTAL ATE 20,00M EM CARRINLANCAMENTO DE CONCRETO EM PECAS SEM ARMADURA,EM CONDICOES ESHOS,E VERTICAL ATE 10,00M COM TORRE E GUINCHO,COLOCACAO,ADENSAMENTO E ACABAMENTO,CONSIDERANDO UMA PRODUCAO APROXIMADA DE 1,00M3/HLANCAMENTO DE CONCRETO EM PECAS SEM ARMADURA,EM CONDICOES ES</v>
      </c>
      <c r="C9282" s="141" t="s">
        <v>38390</v>
      </c>
      <c r="D9282" s="141" t="s">
        <v>38391</v>
      </c>
      <c r="E9282" s="141" t="s">
        <v>38392</v>
      </c>
      <c r="F9282" s="141" t="s">
        <v>38393</v>
      </c>
      <c r="G9282" s="141" t="s">
        <v>38397</v>
      </c>
      <c r="I9282" s="141" t="s">
        <v>4524</v>
      </c>
      <c r="J9282" s="649">
        <v>166.78</v>
      </c>
    </row>
    <row r="9283" spans="1:10" hidden="1">
      <c r="A9283" s="141" t="s">
        <v>38399</v>
      </c>
      <c r="B9283" s="141" t="str">
        <f t="shared" ref="B9283:B9346" si="145">C9283&amp;D9283&amp;C9283&amp;E9283&amp;F9283&amp;G9283&amp;H9283&amp;C9283</f>
        <v>LANCAMENTO DE CONCRETO EM PECAS SEM ARMADURA,INCLUSIVE O TRANSPORTE HORIZONTAL ATE 20,00M EM CARRINHOS,COLOCACAO,ADENSAMLANCAMENTO DE CONCRETO EM PECAS SEM ARMADURA,INCLUSIVE O TRAENTO E ACABAMENTO,CONSIDERANDO UMA PRODUCAO APROXIMADA DE 7,00M3/HLANCAMENTO DE CONCRETO EM PECAS SEM ARMADURA,INCLUSIVE O TRA</v>
      </c>
      <c r="C9283" s="141" t="s">
        <v>38400</v>
      </c>
      <c r="D9283" s="141" t="s">
        <v>38401</v>
      </c>
      <c r="E9283" s="141" t="s">
        <v>38402</v>
      </c>
      <c r="F9283" s="141" t="s">
        <v>38403</v>
      </c>
      <c r="I9283" s="141" t="s">
        <v>4524</v>
      </c>
      <c r="J9283" s="649">
        <v>86.71</v>
      </c>
    </row>
    <row r="9284" spans="1:10" hidden="1">
      <c r="A9284" s="141" t="s">
        <v>38404</v>
      </c>
      <c r="B9284" s="141" t="str">
        <f t="shared" si="145"/>
        <v>LANCAMENTO DE CONCRETO EM PECAS SEM ARMADURA,INCLUSIVE O TRANSPORTE HORIZONTAL ATE 20,00M EM CARRINHOS,COLOCACAO,ADENSAMLANCAMENTO DE CONCRETO EM PECAS SEM ARMADURA,INCLUSIVE O TRAENTO E ACABAMENTO,CONSIDERANDO UMA PRODUCAO APROXIMADA DE 7,00M3/HLANCAMENTO DE CONCRETO EM PECAS SEM ARMADURA,INCLUSIVE O TRA</v>
      </c>
      <c r="C9284" s="141" t="s">
        <v>38400</v>
      </c>
      <c r="D9284" s="141" t="s">
        <v>38401</v>
      </c>
      <c r="E9284" s="141" t="s">
        <v>38402</v>
      </c>
      <c r="F9284" s="141" t="s">
        <v>38403</v>
      </c>
      <c r="I9284" s="141" t="s">
        <v>4524</v>
      </c>
      <c r="J9284" s="649">
        <v>75.27</v>
      </c>
    </row>
    <row r="9285" spans="1:10" hidden="1">
      <c r="A9285" s="141" t="s">
        <v>38405</v>
      </c>
      <c r="B9285" s="141" t="str">
        <f t="shared" si="145"/>
        <v>LANCAMENTO DE CONCRETO EM PECAS SEM ARMADURA,INCLUSIVE O TRANSPORTE HORIZONTAL ATE 20,00M EM CARRINHOS,COLOCACAO,ADENSAMLANCAMENTO DE CONCRETO EM PECAS SEM ARMADURA,INCLUSIVE O TRAENTO E ACABAMENTO,CONSIDERANDO UMA PRODUCAO APROXIMADA DE 3,50M3/HLANCAMENTO DE CONCRETO EM PECAS SEM ARMADURA,INCLUSIVE O TRA</v>
      </c>
      <c r="C9285" s="141" t="s">
        <v>38400</v>
      </c>
      <c r="D9285" s="141" t="s">
        <v>38401</v>
      </c>
      <c r="E9285" s="141" t="s">
        <v>38406</v>
      </c>
      <c r="F9285" s="141" t="s">
        <v>38407</v>
      </c>
      <c r="I9285" s="141" t="s">
        <v>4524</v>
      </c>
      <c r="J9285" s="649">
        <v>87.24</v>
      </c>
    </row>
    <row r="9286" spans="1:10" hidden="1">
      <c r="A9286" s="141" t="s">
        <v>38408</v>
      </c>
      <c r="B9286" s="141" t="str">
        <f t="shared" si="145"/>
        <v>LANCAMENTO DE CONCRETO EM PECAS SEM ARMADURA,INCLUSIVE O TRANSPORTE HORIZONTAL ATE 20,00M EM CARRINHOS,COLOCACAO,ADENSAMLANCAMENTO DE CONCRETO EM PECAS SEM ARMADURA,INCLUSIVE O TRAENTO E ACABAMENTO,CONSIDERANDO UMA PRODUCAO APROXIMADA DE 3,50M3/HLANCAMENTO DE CONCRETO EM PECAS SEM ARMADURA,INCLUSIVE O TRA</v>
      </c>
      <c r="C9286" s="141" t="s">
        <v>38400</v>
      </c>
      <c r="D9286" s="141" t="s">
        <v>38401</v>
      </c>
      <c r="E9286" s="141" t="s">
        <v>38406</v>
      </c>
      <c r="F9286" s="141" t="s">
        <v>38407</v>
      </c>
      <c r="I9286" s="141" t="s">
        <v>4524</v>
      </c>
      <c r="J9286" s="649">
        <v>75.72</v>
      </c>
    </row>
    <row r="9287" spans="1:10" hidden="1">
      <c r="A9287" s="141" t="s">
        <v>38409</v>
      </c>
      <c r="B9287" s="141" t="str">
        <f t="shared" si="145"/>
        <v>LANCAMENTO DE CONCRETO EM PECAS SEM ARMADURA,INCLUSIVE O TRANSPORTE HORIZONTAL ATE 20,00M EM CARRINHOS,COLOCACAO,ADENSAMLANCAMENTO DE CONCRETO EM PECAS SEM ARMADURA,INCLUSIVE O TRAENTO E ACABAMENTO,CONSIDERANDO UMA PRODUCAO APROXIMADA DE 2,00M3/HLANCAMENTO DE CONCRETO EM PECAS SEM ARMADURA,INCLUSIVE O TRA</v>
      </c>
      <c r="C9287" s="141" t="s">
        <v>38400</v>
      </c>
      <c r="D9287" s="141" t="s">
        <v>38401</v>
      </c>
      <c r="E9287" s="141" t="s">
        <v>38410</v>
      </c>
      <c r="F9287" s="141" t="s">
        <v>38403</v>
      </c>
      <c r="I9287" s="141" t="s">
        <v>4524</v>
      </c>
      <c r="J9287" s="649">
        <v>88.05</v>
      </c>
    </row>
    <row r="9288" spans="1:10" hidden="1">
      <c r="A9288" s="141" t="s">
        <v>38411</v>
      </c>
      <c r="B9288" s="141" t="str">
        <f t="shared" si="145"/>
        <v>LANCAMENTO DE CONCRETO EM PECAS SEM ARMADURA,INCLUSIVE O TRANSPORTE HORIZONTAL ATE 20,00M EM CARRINHOS,COLOCACAO,ADENSAMLANCAMENTO DE CONCRETO EM PECAS SEM ARMADURA,INCLUSIVE O TRAENTO E ACABAMENTO,CONSIDERANDO UMA PRODUCAO APROXIMADA DE 2,00M3/HLANCAMENTO DE CONCRETO EM PECAS SEM ARMADURA,INCLUSIVE O TRA</v>
      </c>
      <c r="C9288" s="141" t="s">
        <v>38400</v>
      </c>
      <c r="D9288" s="141" t="s">
        <v>38401</v>
      </c>
      <c r="E9288" s="141" t="s">
        <v>38410</v>
      </c>
      <c r="F9288" s="141" t="s">
        <v>38403</v>
      </c>
      <c r="I9288" s="141" t="s">
        <v>4524</v>
      </c>
      <c r="J9288" s="649">
        <v>76.400000000000006</v>
      </c>
    </row>
    <row r="9289" spans="1:10" hidden="1">
      <c r="A9289" s="141" t="s">
        <v>38412</v>
      </c>
      <c r="B9289" s="141" t="str">
        <f t="shared" si="145"/>
        <v>LANCAMENTO DE CONCRETO EM PECAS SEM ARMADURA,EM CONDICOES ESPECIAIS,INCLUSIVE O TRANSPORTE HORIZONTAL ATE 20,00M EM CARRLANCAMENTO DE CONCRETO EM PECAS SEM ARMADURA,EM CONDICOES ESINHOS,COLOCACAO,ADENSAMENTO E ACABAMENTO,CONSIDERANDO UMA PRODUCAO APROXIMADA DE 1,50M3/HLANCAMENTO DE CONCRETO EM PECAS SEM ARMADURA,EM CONDICOES ES</v>
      </c>
      <c r="C9289" s="141" t="s">
        <v>38390</v>
      </c>
      <c r="D9289" s="141" t="s">
        <v>38413</v>
      </c>
      <c r="E9289" s="141" t="s">
        <v>38414</v>
      </c>
      <c r="F9289" s="141" t="s">
        <v>38415</v>
      </c>
      <c r="I9289" s="141" t="s">
        <v>4524</v>
      </c>
      <c r="J9289" s="649">
        <v>91.31</v>
      </c>
    </row>
    <row r="9290" spans="1:10" hidden="1">
      <c r="A9290" s="141" t="s">
        <v>38416</v>
      </c>
      <c r="B9290" s="141" t="str">
        <f t="shared" si="145"/>
        <v>LANCAMENTO DE CONCRETO EM PECAS SEM ARMADURA,EM CONDICOES ESPECIAIS,INCLUSIVE O TRANSPORTE HORIZONTAL ATE 20,00M EM CARRLANCAMENTO DE CONCRETO EM PECAS SEM ARMADURA,EM CONDICOES ESINHOS,COLOCACAO,ADENSAMENTO E ACABAMENTO,CONSIDERANDO UMA PRODUCAO APROXIMADA DE 1,50M3/HLANCAMENTO DE CONCRETO EM PECAS SEM ARMADURA,EM CONDICOES ES</v>
      </c>
      <c r="C9290" s="141" t="s">
        <v>38390</v>
      </c>
      <c r="D9290" s="141" t="s">
        <v>38413</v>
      </c>
      <c r="E9290" s="141" t="s">
        <v>38414</v>
      </c>
      <c r="F9290" s="141" t="s">
        <v>38415</v>
      </c>
      <c r="I9290" s="141" t="s">
        <v>4524</v>
      </c>
      <c r="J9290" s="649">
        <v>79.209999999999994</v>
      </c>
    </row>
    <row r="9291" spans="1:10" hidden="1">
      <c r="A9291" s="141" t="s">
        <v>38417</v>
      </c>
      <c r="B9291" s="141" t="str">
        <f t="shared" si="145"/>
        <v>LANCAMENTO DE CONCRETO EM PECAS SEM ARMADURA,EM CONDICOES ESPECIAIS,INCLUSIVE O TRANSPORTE HORIZONTAL ATE 20,00M EM CARRLANCAMENTO DE CONCRETO EM PECAS SEM ARMADURA,EM CONDICOES ESINHOS,COLOCACAO,ADENSAMENTO E ACABAMENTO,CONSIDERANDO UMA PRODUCAO APROXIMADA DE 1,00M3/HLANCAMENTO DE CONCRETO EM PECAS SEM ARMADURA,EM CONDICOES ES</v>
      </c>
      <c r="C9291" s="141" t="s">
        <v>38390</v>
      </c>
      <c r="D9291" s="141" t="s">
        <v>38413</v>
      </c>
      <c r="E9291" s="141" t="s">
        <v>38414</v>
      </c>
      <c r="F9291" s="141" t="s">
        <v>38418</v>
      </c>
      <c r="I9291" s="141" t="s">
        <v>4524</v>
      </c>
      <c r="J9291" s="649">
        <v>105.38</v>
      </c>
    </row>
    <row r="9292" spans="1:10" hidden="1">
      <c r="A9292" s="141" t="s">
        <v>38419</v>
      </c>
      <c r="B9292" s="141" t="str">
        <f t="shared" si="145"/>
        <v>LANCAMENTO DE CONCRETO EM PECAS SEM ARMADURA,EM CONDICOES ESPECIAIS,INCLUSIVE O TRANSPORTE HORIZONTAL ATE 20,00M EM CARRLANCAMENTO DE CONCRETO EM PECAS SEM ARMADURA,EM CONDICOES ESINHOS,COLOCACAO,ADENSAMENTO E ACABAMENTO,CONSIDERANDO UMA PRODUCAO APROXIMADA DE 1,00M3/HLANCAMENTO DE CONCRETO EM PECAS SEM ARMADURA,EM CONDICOES ES</v>
      </c>
      <c r="C9292" s="141" t="s">
        <v>38390</v>
      </c>
      <c r="D9292" s="141" t="s">
        <v>38413</v>
      </c>
      <c r="E9292" s="141" t="s">
        <v>38414</v>
      </c>
      <c r="F9292" s="141" t="s">
        <v>38418</v>
      </c>
      <c r="I9292" s="141" t="s">
        <v>4524</v>
      </c>
      <c r="J9292" s="649">
        <v>91.38</v>
      </c>
    </row>
    <row r="9293" spans="1:10" hidden="1">
      <c r="A9293" s="141" t="s">
        <v>38420</v>
      </c>
      <c r="B9293" s="141" t="str">
        <f t="shared" si="145"/>
        <v>ADICIONAL PARA ITENS 11.002.0021 A 11.002.0037,CORRESPONDENTE A ACRESCIMOS NA DISTANCIA HORIZONTALADICIONAL PARA ITENS 11.002.0021 A 11.002.0037,CORRESPONDENTADICIONAL PARA ITENS 11.002.0021 A 11.002.0037,CORRESPONDENT</v>
      </c>
      <c r="C9293" s="141" t="s">
        <v>38421</v>
      </c>
      <c r="D9293" s="141" t="s">
        <v>38422</v>
      </c>
      <c r="I9293" s="141" t="s">
        <v>38423</v>
      </c>
      <c r="J9293" s="649">
        <v>8.19</v>
      </c>
    </row>
    <row r="9294" spans="1:10" hidden="1">
      <c r="A9294" s="141" t="s">
        <v>38424</v>
      </c>
      <c r="B9294" s="141" t="str">
        <f t="shared" si="145"/>
        <v>ADICIONAL PARA ITENS 11.002.0021 A 11.002.0037,CORRESPONDENTE A ACRESCIMOS NA DISTANCIA HORIZONTALADICIONAL PARA ITENS 11.002.0021 A 11.002.0037,CORRESPONDENTADICIONAL PARA ITENS 11.002.0021 A 11.002.0037,CORRESPONDENT</v>
      </c>
      <c r="C9294" s="141" t="s">
        <v>38421</v>
      </c>
      <c r="D9294" s="141" t="s">
        <v>38422</v>
      </c>
      <c r="I9294" s="141" t="s">
        <v>38423</v>
      </c>
      <c r="J9294" s="649">
        <v>7.1</v>
      </c>
    </row>
    <row r="9295" spans="1:10" hidden="1">
      <c r="A9295" s="141" t="s">
        <v>38425</v>
      </c>
      <c r="B9295" s="141" t="str">
        <f t="shared" si="145"/>
        <v>ADICIONAL PARA ITENS 11.002.0021 A 11.002.0031,CORRESPONDENTE A ACRESCIMOS NA DISTANCIA VERTICALADICIONAL PARA ITENS 11.002.0021 A 11.002.0031,CORRESPONDENTADICIONAL PARA ITENS 11.002.0021 A 11.002.0031,CORRESPONDENT</v>
      </c>
      <c r="C9295" s="141" t="s">
        <v>38426</v>
      </c>
      <c r="D9295" s="141" t="s">
        <v>38427</v>
      </c>
      <c r="I9295" s="141" t="s">
        <v>38423</v>
      </c>
      <c r="J9295" s="649">
        <v>5.13</v>
      </c>
    </row>
    <row r="9296" spans="1:10" hidden="1">
      <c r="A9296" s="141" t="s">
        <v>38428</v>
      </c>
      <c r="B9296" s="141" t="str">
        <f t="shared" si="145"/>
        <v>ADICIONAL PARA ITENS 11.002.0021 A 11.002.0031,CORRESPONDENTE A ACRESCIMOS NA DISTANCIA VERTICALADICIONAL PARA ITENS 11.002.0021 A 11.002.0031,CORRESPONDENTADICIONAL PARA ITENS 11.002.0021 A 11.002.0031,CORRESPONDENT</v>
      </c>
      <c r="C9296" s="141" t="s">
        <v>38426</v>
      </c>
      <c r="D9296" s="141" t="s">
        <v>38427</v>
      </c>
      <c r="I9296" s="141" t="s">
        <v>38423</v>
      </c>
      <c r="J9296" s="649">
        <v>4.59</v>
      </c>
    </row>
    <row r="9297" spans="1:10" hidden="1">
      <c r="A9297" s="141" t="s">
        <v>38429</v>
      </c>
      <c r="B9297" s="141" t="str">
        <f t="shared" si="145"/>
        <v>LANCAMENTO DE CONCRETO EM PECAS ARMADAS,INCLUSIVE O TRANSPORTE HORIZONTAL ATE 20,00M EM CARRINHOS,COLOCACAO,ADENSAMENTOLANCAMENTO DE CONCRETO EM PECAS ARMADAS,INCLUSIVE O TRANSPORE ACABAMENTO,CONSIDERANDO UMA PRODUCAO APROXIMADA DE 7,00M3/HLANCAMENTO DE CONCRETO EM PECAS ARMADAS,INCLUSIVE O TRANSPOR</v>
      </c>
      <c r="C9297" s="141" t="s">
        <v>38430</v>
      </c>
      <c r="D9297" s="141" t="s">
        <v>38431</v>
      </c>
      <c r="E9297" s="141" t="s">
        <v>38432</v>
      </c>
      <c r="F9297" s="141" t="s">
        <v>143</v>
      </c>
      <c r="I9297" s="141" t="s">
        <v>4524</v>
      </c>
      <c r="J9297" s="649">
        <v>99.6</v>
      </c>
    </row>
    <row r="9298" spans="1:10" hidden="1">
      <c r="A9298" s="141" t="s">
        <v>38433</v>
      </c>
      <c r="B9298" s="141" t="str">
        <f t="shared" si="145"/>
        <v>LANCAMENTO DE CONCRETO EM PECAS ARMADAS,INCLUSIVE O TRANSPORTE HORIZONTAL ATE 20,00M EM CARRINHOS,COLOCACAO,ADENSAMENTOLANCAMENTO DE CONCRETO EM PECAS ARMADAS,INCLUSIVE O TRANSPORE ACABAMENTO,CONSIDERANDO UMA PRODUCAO APROXIMADA DE 7,00M3/HLANCAMENTO DE CONCRETO EM PECAS ARMADAS,INCLUSIVE O TRANSPOR</v>
      </c>
      <c r="C9298" s="141" t="s">
        <v>38430</v>
      </c>
      <c r="D9298" s="141" t="s">
        <v>38431</v>
      </c>
      <c r="E9298" s="141" t="s">
        <v>38432</v>
      </c>
      <c r="F9298" s="141" t="s">
        <v>143</v>
      </c>
      <c r="I9298" s="141" t="s">
        <v>4524</v>
      </c>
      <c r="J9298" s="649">
        <v>86.47</v>
      </c>
    </row>
    <row r="9299" spans="1:10" hidden="1">
      <c r="A9299" s="141" t="s">
        <v>38434</v>
      </c>
      <c r="B9299" s="141" t="str">
        <f t="shared" si="145"/>
        <v>LANCAMENTO DE CONCRETO EM PECAS ARMADAS,INCLUSIVE O TRANSPORTE HORIZONTAL ATE 20,00M EM CARRINHOS,COLOCACAO,ADENSAMENTOLANCAMENTO DE CONCRETO EM PECAS ARMADAS,INCLUSIVE O TRANSPORE ACABAMENTO,CONSIDERANDO UMA PRODUCAO APROXIMADA DE 3,50M3/HLANCAMENTO DE CONCRETO EM PECAS ARMADAS,INCLUSIVE O TRANSPOR</v>
      </c>
      <c r="C9299" s="141" t="s">
        <v>38430</v>
      </c>
      <c r="D9299" s="141" t="s">
        <v>38431</v>
      </c>
      <c r="E9299" s="141" t="s">
        <v>38435</v>
      </c>
      <c r="F9299" s="141" t="s">
        <v>143</v>
      </c>
      <c r="I9299" s="141" t="s">
        <v>4524</v>
      </c>
      <c r="J9299" s="649">
        <v>100.19</v>
      </c>
    </row>
    <row r="9300" spans="1:10" hidden="1">
      <c r="A9300" s="141" t="s">
        <v>38436</v>
      </c>
      <c r="B9300" s="141" t="str">
        <f t="shared" si="145"/>
        <v>LANCAMENTO DE CONCRETO EM PECAS ARMADAS,INCLUSIVE O TRANSPORTE HORIZONTAL ATE 20,00M EM CARRINHOS,COLOCACAO,ADENSAMENTOLANCAMENTO DE CONCRETO EM PECAS ARMADAS,INCLUSIVE O TRANSPORE ACABAMENTO,CONSIDERANDO UMA PRODUCAO APROXIMADA DE 3,50M3/HLANCAMENTO DE CONCRETO EM PECAS ARMADAS,INCLUSIVE O TRANSPOR</v>
      </c>
      <c r="C9300" s="141" t="s">
        <v>38430</v>
      </c>
      <c r="D9300" s="141" t="s">
        <v>38431</v>
      </c>
      <c r="E9300" s="141" t="s">
        <v>38435</v>
      </c>
      <c r="F9300" s="141" t="s">
        <v>143</v>
      </c>
      <c r="I9300" s="141" t="s">
        <v>4524</v>
      </c>
      <c r="J9300" s="649">
        <v>86.96</v>
      </c>
    </row>
    <row r="9301" spans="1:10" hidden="1">
      <c r="A9301" s="141" t="s">
        <v>38437</v>
      </c>
      <c r="B9301" s="141" t="str">
        <f t="shared" si="145"/>
        <v>LANCAMENTO DE CONCRETO EM PECAS ARMADAS,INCLUSIVE O TRANSPORTE HORIZONTAL ATE 20,00M EM CARRINHOS,COLOCACAO,ADENSAMENTOLANCAMENTO DE CONCRETO EM PECAS ARMADAS,INCLUSIVE O TRANSPORE ACABAMENTO,CONSIDERANDO UMA PRODUCAO APROXIMADA DE 2,00M3/HLANCAMENTO DE CONCRETO EM PECAS ARMADAS,INCLUSIVE O TRANSPOR</v>
      </c>
      <c r="C9301" s="141" t="s">
        <v>38430</v>
      </c>
      <c r="D9301" s="141" t="s">
        <v>38431</v>
      </c>
      <c r="E9301" s="141" t="s">
        <v>38438</v>
      </c>
      <c r="F9301" s="141" t="s">
        <v>143</v>
      </c>
      <c r="I9301" s="141" t="s">
        <v>4524</v>
      </c>
      <c r="J9301" s="649">
        <v>101.26</v>
      </c>
    </row>
    <row r="9302" spans="1:10" hidden="1">
      <c r="A9302" s="141" t="s">
        <v>38439</v>
      </c>
      <c r="B9302" s="141" t="str">
        <f t="shared" si="145"/>
        <v>LANCAMENTO DE CONCRETO EM PECAS ARMADAS,INCLUSIVE O TRANSPORTE HORIZONTAL ATE 20,00M EM CARRINHOS,COLOCACAO,ADENSAMENTOLANCAMENTO DE CONCRETO EM PECAS ARMADAS,INCLUSIVE O TRANSPORE ACABAMENTO,CONSIDERANDO UMA PRODUCAO APROXIMADA DE 2,00M3/HLANCAMENTO DE CONCRETO EM PECAS ARMADAS,INCLUSIVE O TRANSPOR</v>
      </c>
      <c r="C9302" s="141" t="s">
        <v>38430</v>
      </c>
      <c r="D9302" s="141" t="s">
        <v>38431</v>
      </c>
      <c r="E9302" s="141" t="s">
        <v>38438</v>
      </c>
      <c r="F9302" s="141" t="s">
        <v>143</v>
      </c>
      <c r="I9302" s="141" t="s">
        <v>4524</v>
      </c>
      <c r="J9302" s="649">
        <v>87.86</v>
      </c>
    </row>
    <row r="9303" spans="1:10" hidden="1">
      <c r="A9303" s="141" t="s">
        <v>38440</v>
      </c>
      <c r="B9303" s="141" t="str">
        <f t="shared" si="145"/>
        <v>LANCAMENTO DE CONCRETO EM PECAS ARMADAS,EM CONDICOES ESPECIAIS,INCLUSIVE O TRANSPORTE HORIZONTAL ATE 20,00M EM CARRINHOSLANCAMENTO DE CONCRETO EM PECAS ARMADAS,EM CONDICOES ESPECIA,COLOCACAO,ADENSAMENTO E ACABAMENTO,CONSIDERANDO UMA PRODUCAO APROXIMADA DE 1,50M3/HLANCAMENTO DE CONCRETO EM PECAS ARMADAS,EM CONDICOES ESPECIA</v>
      </c>
      <c r="C9303" s="141" t="s">
        <v>38368</v>
      </c>
      <c r="D9303" s="141" t="s">
        <v>38441</v>
      </c>
      <c r="E9303" s="141" t="s">
        <v>38442</v>
      </c>
      <c r="F9303" s="141" t="s">
        <v>38443</v>
      </c>
      <c r="I9303" s="141" t="s">
        <v>4524</v>
      </c>
      <c r="J9303" s="649">
        <v>104.88</v>
      </c>
    </row>
    <row r="9304" spans="1:10" hidden="1">
      <c r="A9304" s="141" t="s">
        <v>38444</v>
      </c>
      <c r="B9304" s="141" t="str">
        <f t="shared" si="145"/>
        <v>LANCAMENTO DE CONCRETO EM PECAS ARMADAS,EM CONDICOES ESPECIAIS,INCLUSIVE O TRANSPORTE HORIZONTAL ATE 20,00M EM CARRINHOSLANCAMENTO DE CONCRETO EM PECAS ARMADAS,EM CONDICOES ESPECIA,COLOCACAO,ADENSAMENTO E ACABAMENTO,CONSIDERANDO UMA PRODUCAO APROXIMADA DE 1,50M3/HLANCAMENTO DE CONCRETO EM PECAS ARMADAS,EM CONDICOES ESPECIA</v>
      </c>
      <c r="C9304" s="141" t="s">
        <v>38368</v>
      </c>
      <c r="D9304" s="141" t="s">
        <v>38441</v>
      </c>
      <c r="E9304" s="141" t="s">
        <v>38442</v>
      </c>
      <c r="F9304" s="141" t="s">
        <v>38443</v>
      </c>
      <c r="I9304" s="141" t="s">
        <v>4524</v>
      </c>
      <c r="J9304" s="649">
        <v>90.98</v>
      </c>
    </row>
    <row r="9305" spans="1:10" hidden="1">
      <c r="A9305" s="141" t="s">
        <v>38445</v>
      </c>
      <c r="B9305" s="141" t="str">
        <f t="shared" si="145"/>
        <v>LANCAMENTO DE CONCRETO EM PECAS ARMADAS,EM CONDICOES ESPECIAIS,INCLUSIVE O TRANSPORTE HORIZONTAL ATE 20,00M EM CARRINHOSLANCAMENTO DE CONCRETO EM PECAS ARMADAS,EM CONDICOES ESPECIA,COLOCACAO,ADENSAMENTO E ACABAMENTO,CONSIDERANDO UMA PRODUCAO APROXIMADA DE 1,00M3/HLANCAMENTO DE CONCRETO EM PECAS ARMADAS,EM CONDICOES ESPECIA</v>
      </c>
      <c r="C9305" s="141" t="s">
        <v>38368</v>
      </c>
      <c r="D9305" s="141" t="s">
        <v>38441</v>
      </c>
      <c r="E9305" s="141" t="s">
        <v>38442</v>
      </c>
      <c r="F9305" s="141" t="s">
        <v>38446</v>
      </c>
      <c r="I9305" s="141" t="s">
        <v>4524</v>
      </c>
      <c r="J9305" s="649">
        <v>121.08</v>
      </c>
    </row>
    <row r="9306" spans="1:10" hidden="1">
      <c r="A9306" s="141" t="s">
        <v>38447</v>
      </c>
      <c r="B9306" s="141" t="str">
        <f t="shared" si="145"/>
        <v>LANCAMENTO DE CONCRETO EM PECAS ARMADAS,EM CONDICOES ESPECIAIS,INCLUSIVE O TRANSPORTE HORIZONTAL ATE 20,00M EM CARRINHOSLANCAMENTO DE CONCRETO EM PECAS ARMADAS,EM CONDICOES ESPECIA,COLOCACAO,ADENSAMENTO E ACABAMENTO,CONSIDERANDO UMA PRODUCAO APROXIMADA DE 1,00M3/HLANCAMENTO DE CONCRETO EM PECAS ARMADAS,EM CONDICOES ESPECIA</v>
      </c>
      <c r="C9306" s="141" t="s">
        <v>38368</v>
      </c>
      <c r="D9306" s="141" t="s">
        <v>38441</v>
      </c>
      <c r="E9306" s="141" t="s">
        <v>38442</v>
      </c>
      <c r="F9306" s="141" t="s">
        <v>38446</v>
      </c>
      <c r="I9306" s="141" t="s">
        <v>4524</v>
      </c>
      <c r="J9306" s="649">
        <v>105</v>
      </c>
    </row>
    <row r="9307" spans="1:10" hidden="1">
      <c r="A9307" s="141" t="s">
        <v>38448</v>
      </c>
      <c r="B9307" s="141" t="str">
        <f t="shared" si="145"/>
        <v>LANCAMENTO DE CONCRETO EM PECAS ARMADAS,INCLUSIVE TRANSPORTE HORIZONTAL E VERTICAL,COM AUXILIO DE GUINDASTE E CACAMBAS DLANCAMENTO DE CONCRETO EM PECAS ARMADAS,INCLUSIVE TRANSPORTEE 1,00 A 1,50M3,CURA,COLOCACAO,ADENSAMENTO E ACABAMENTOLANCAMENTO DE CONCRETO EM PECAS ARMADAS,INCLUSIVE TRANSPORTE</v>
      </c>
      <c r="C9307" s="141" t="s">
        <v>38356</v>
      </c>
      <c r="D9307" s="141" t="s">
        <v>38449</v>
      </c>
      <c r="E9307" s="141" t="s">
        <v>38450</v>
      </c>
      <c r="I9307" s="141" t="s">
        <v>4524</v>
      </c>
      <c r="J9307" s="649">
        <v>171.8</v>
      </c>
    </row>
    <row r="9308" spans="1:10" hidden="1">
      <c r="A9308" s="141" t="s">
        <v>38451</v>
      </c>
      <c r="B9308" s="141" t="str">
        <f t="shared" si="145"/>
        <v>LANCAMENTO DE CONCRETO EM PECAS ARMADAS,INCLUSIVE TRANSPORTE HORIZONTAL E VERTICAL,COM AUXILIO DE GUINDASTE E CACAMBAS DLANCAMENTO DE CONCRETO EM PECAS ARMADAS,INCLUSIVE TRANSPORTEE 1,00 A 1,50M3,CURA,COLOCACAO,ADENSAMENTO E ACABAMENTOLANCAMENTO DE CONCRETO EM PECAS ARMADAS,INCLUSIVE TRANSPORTE</v>
      </c>
      <c r="C9308" s="141" t="s">
        <v>38356</v>
      </c>
      <c r="D9308" s="141" t="s">
        <v>38449</v>
      </c>
      <c r="E9308" s="141" t="s">
        <v>38450</v>
      </c>
      <c r="I9308" s="141" t="s">
        <v>4524</v>
      </c>
      <c r="J9308" s="649">
        <v>150.58000000000001</v>
      </c>
    </row>
    <row r="9309" spans="1:10" hidden="1">
      <c r="A9309" s="141" t="s">
        <v>38452</v>
      </c>
      <c r="B9309" s="141" t="str">
        <f t="shared" si="145"/>
        <v>CONCRETO DOSADO RACIONALMENTE PARA UMA RESISTENCIA CARACTERISTICA A COMPRESSAO DE 10MPA,INCLUSIVE MATERIAIS,TRANSPORTE,PCONCRETO DOSADO RACIONALMENTE PARA UMA RESISTENCIA CARACTERIREPARO COM BETONEIRA,LANCAMENTO E ADENSAMENTOCONCRETO DOSADO RACIONALMENTE PARA UMA RESISTENCIA CARACTERI</v>
      </c>
      <c r="C9309" s="141" t="s">
        <v>38254</v>
      </c>
      <c r="D9309" s="141" t="s">
        <v>38453</v>
      </c>
      <c r="E9309" s="141" t="s">
        <v>38454</v>
      </c>
      <c r="I9309" s="141" t="s">
        <v>4524</v>
      </c>
      <c r="J9309" s="649">
        <v>593.75</v>
      </c>
    </row>
    <row r="9310" spans="1:10" hidden="1">
      <c r="A9310" s="141" t="s">
        <v>38455</v>
      </c>
      <c r="B9310" s="141" t="str">
        <f t="shared" si="145"/>
        <v>CONCRETO DOSADO RACIONALMENTE PARA UMA RESISTENCIA CARACTERISTICA A COMPRESSAO DE 10MPA,INCLUSIVE MATERIAIS,TRANSPORTE,PCONCRETO DOSADO RACIONALMENTE PARA UMA RESISTENCIA CARACTERIREPARO COM BETONEIRA,LANCAMENTO E ADENSAMENTOCONCRETO DOSADO RACIONALMENTE PARA UMA RESISTENCIA CARACTERI</v>
      </c>
      <c r="C9310" s="141" t="s">
        <v>38254</v>
      </c>
      <c r="D9310" s="141" t="s">
        <v>38453</v>
      </c>
      <c r="E9310" s="141" t="s">
        <v>38454</v>
      </c>
      <c r="I9310" s="141" t="s">
        <v>4524</v>
      </c>
      <c r="J9310" s="649">
        <v>563.80999999999995</v>
      </c>
    </row>
    <row r="9311" spans="1:10" hidden="1">
      <c r="A9311" s="141" t="s">
        <v>38456</v>
      </c>
      <c r="B9311" s="141" t="str">
        <f t="shared" si="145"/>
        <v>CONCRETO DOSADO RACIONALMENTE PARA UMA RESISTENCIA CARACTERISTICA A COMPRESSAO DE 15MPA,INCLUSIVE MATERIAIS,TRANSPORTE,PCONCRETO DOSADO RACIONALMENTE PARA UMA RESISTENCIA CARACTERIREPARO COM BETONEIRA,LANCAMENTO E ADENSAMENTOCONCRETO DOSADO RACIONALMENTE PARA UMA RESISTENCIA CARACTERI</v>
      </c>
      <c r="C9311" s="141" t="s">
        <v>38254</v>
      </c>
      <c r="D9311" s="141" t="s">
        <v>38457</v>
      </c>
      <c r="E9311" s="141" t="s">
        <v>38454</v>
      </c>
      <c r="I9311" s="141" t="s">
        <v>4524</v>
      </c>
      <c r="J9311" s="649">
        <v>615.03</v>
      </c>
    </row>
    <row r="9312" spans="1:10" hidden="1">
      <c r="A9312" s="141" t="s">
        <v>38458</v>
      </c>
      <c r="B9312" s="141" t="str">
        <f t="shared" si="145"/>
        <v>CONCRETO DOSADO RACIONALMENTE PARA UMA RESISTENCIA CARACTERISTICA A COMPRESSAO DE 15MPA,INCLUSIVE MATERIAIS,TRANSPORTE,PCONCRETO DOSADO RACIONALMENTE PARA UMA RESISTENCIA CARACTERIREPARO COM BETONEIRA,LANCAMENTO E ADENSAMENTOCONCRETO DOSADO RACIONALMENTE PARA UMA RESISTENCIA CARACTERI</v>
      </c>
      <c r="C9312" s="141" t="s">
        <v>38254</v>
      </c>
      <c r="D9312" s="141" t="s">
        <v>38457</v>
      </c>
      <c r="E9312" s="141" t="s">
        <v>38454</v>
      </c>
      <c r="I9312" s="141" t="s">
        <v>4524</v>
      </c>
      <c r="J9312" s="649">
        <v>585.09</v>
      </c>
    </row>
    <row r="9313" spans="1:10" hidden="1">
      <c r="A9313" s="141" t="s">
        <v>38459</v>
      </c>
      <c r="B9313" s="141" t="str">
        <f t="shared" si="145"/>
        <v>CONCRETO DOSADO RACIONALMENTE PARA UMA RESISTENCIA CARACTERISTICA A COMPRESSAO DE 20MPA,INCLUSIVE MATERIAIS,TRANSPORTE,PCONCRETO DOSADO RACIONALMENTE PARA UMA RESISTENCIA CARACTERIREPARO COM BETONEIRA,LANCAMENTO E ADENSAMENTOCONCRETO DOSADO RACIONALMENTE PARA UMA RESISTENCIA CARACTERI</v>
      </c>
      <c r="C9313" s="141" t="s">
        <v>38254</v>
      </c>
      <c r="D9313" s="141" t="s">
        <v>38460</v>
      </c>
      <c r="E9313" s="141" t="s">
        <v>38454</v>
      </c>
      <c r="I9313" s="141" t="s">
        <v>4524</v>
      </c>
      <c r="J9313" s="649">
        <v>638.46</v>
      </c>
    </row>
    <row r="9314" spans="1:10" hidden="1">
      <c r="A9314" s="141" t="s">
        <v>38461</v>
      </c>
      <c r="B9314" s="141" t="str">
        <f t="shared" si="145"/>
        <v>CONCRETO DOSADO RACIONALMENTE PARA UMA RESISTENCIA CARACTERISTICA A COMPRESSAO DE 20MPA,INCLUSIVE MATERIAIS,TRANSPORTE,PCONCRETO DOSADO RACIONALMENTE PARA UMA RESISTENCIA CARACTERIREPARO COM BETONEIRA,LANCAMENTO E ADENSAMENTOCONCRETO DOSADO RACIONALMENTE PARA UMA RESISTENCIA CARACTERI</v>
      </c>
      <c r="C9314" s="141" t="s">
        <v>38254</v>
      </c>
      <c r="D9314" s="141" t="s">
        <v>38460</v>
      </c>
      <c r="E9314" s="141" t="s">
        <v>38454</v>
      </c>
      <c r="I9314" s="141" t="s">
        <v>4524</v>
      </c>
      <c r="J9314" s="649">
        <v>608.52</v>
      </c>
    </row>
    <row r="9315" spans="1:10" hidden="1">
      <c r="A9315" s="141" t="s">
        <v>38462</v>
      </c>
      <c r="B9315" s="141" t="str">
        <f t="shared" si="145"/>
        <v>CONCRETO DOSADO RACIONALMENTE PARA UMA RESISTENCIA CARACTERISTICA A COMPRESSAO DE 25MPA,INCLUSIVE MATERIAIS,TRANSPORTE,PCONCRETO DOSADO RACIONALMENTE PARA UMA RESISTENCIA CARACTERIREPARO COM BETONEIRA,LANCAMENTO E ADENSAMENTOCONCRETO DOSADO RACIONALMENTE PARA UMA RESISTENCIA CARACTERI</v>
      </c>
      <c r="C9315" s="141" t="s">
        <v>38254</v>
      </c>
      <c r="D9315" s="141" t="s">
        <v>38463</v>
      </c>
      <c r="E9315" s="141" t="s">
        <v>38454</v>
      </c>
      <c r="I9315" s="141" t="s">
        <v>4524</v>
      </c>
      <c r="J9315" s="649">
        <v>657.74</v>
      </c>
    </row>
    <row r="9316" spans="1:10" hidden="1">
      <c r="A9316" s="141" t="s">
        <v>38464</v>
      </c>
      <c r="B9316" s="141" t="str">
        <f t="shared" si="145"/>
        <v>CONCRETO DOSADO RACIONALMENTE PARA UMA RESISTENCIA CARACTERISTICA A COMPRESSAO DE 25MPA,INCLUSIVE MATERIAIS,TRANSPORTE,PCONCRETO DOSADO RACIONALMENTE PARA UMA RESISTENCIA CARACTERIREPARO COM BETONEIRA,LANCAMENTO E ADENSAMENTOCONCRETO DOSADO RACIONALMENTE PARA UMA RESISTENCIA CARACTERI</v>
      </c>
      <c r="C9316" s="141" t="s">
        <v>38254</v>
      </c>
      <c r="D9316" s="141" t="s">
        <v>38463</v>
      </c>
      <c r="E9316" s="141" t="s">
        <v>38454</v>
      </c>
      <c r="I9316" s="141" t="s">
        <v>4524</v>
      </c>
      <c r="J9316" s="649">
        <v>627.79999999999995</v>
      </c>
    </row>
    <row r="9317" spans="1:10" hidden="1">
      <c r="A9317" s="141" t="s">
        <v>38465</v>
      </c>
      <c r="B9317" s="141" t="str">
        <f t="shared" si="145"/>
        <v>CONCRETO DOSADO RACIONALMENTE PARA UMA RESISTENCIA CARACTERISTICA A COMPRESSAO DE 30MPA,INCLUSIVE MATERIAIS,TRANSPORTE,PCONCRETO DOSADO RACIONALMENTE PARA UMA RESISTENCIA CARACTERIREPARO COM BETONEIRA,LANCAMENTO E ADENSAMENTOCONCRETO DOSADO RACIONALMENTE PARA UMA RESISTENCIA CARACTERI</v>
      </c>
      <c r="C9317" s="141" t="s">
        <v>38254</v>
      </c>
      <c r="D9317" s="141" t="s">
        <v>38466</v>
      </c>
      <c r="E9317" s="141" t="s">
        <v>38454</v>
      </c>
      <c r="I9317" s="141" t="s">
        <v>4524</v>
      </c>
      <c r="J9317" s="649">
        <v>685.91</v>
      </c>
    </row>
    <row r="9318" spans="1:10" hidden="1">
      <c r="A9318" s="141" t="s">
        <v>38467</v>
      </c>
      <c r="B9318" s="141" t="str">
        <f t="shared" si="145"/>
        <v>CONCRETO DOSADO RACIONALMENTE PARA UMA RESISTENCIA CARACTERISTICA A COMPRESSAO DE 30MPA,INCLUSIVE MATERIAIS,TRANSPORTE,PCONCRETO DOSADO RACIONALMENTE PARA UMA RESISTENCIA CARACTERIREPARO COM BETONEIRA,LANCAMENTO E ADENSAMENTOCONCRETO DOSADO RACIONALMENTE PARA UMA RESISTENCIA CARACTERI</v>
      </c>
      <c r="C9318" s="141" t="s">
        <v>38254</v>
      </c>
      <c r="D9318" s="141" t="s">
        <v>38466</v>
      </c>
      <c r="E9318" s="141" t="s">
        <v>38454</v>
      </c>
      <c r="I9318" s="141" t="s">
        <v>4524</v>
      </c>
      <c r="J9318" s="649">
        <v>655.97</v>
      </c>
    </row>
    <row r="9319" spans="1:10" hidden="1">
      <c r="A9319" s="141" t="s">
        <v>38468</v>
      </c>
      <c r="B9319" s="141" t="str">
        <f t="shared" si="145"/>
        <v>CONCRETO DOSADO RACIONALMENTE PARA UMA RESISTENCIA CARACTERISTICA A COMPRESSAO DE 35MPA,INCLUSIVE MATERIAIS,TRANSPORTE,PCONCRETO DOSADO RACIONALMENTE PARA UMA RESISTENCIA CARACTERIREPARO COM BETONEIRA,LANCAMENTO E ADENSAMENTOCONCRETO DOSADO RACIONALMENTE PARA UMA RESISTENCIA CARACTERI</v>
      </c>
      <c r="C9319" s="141" t="s">
        <v>38254</v>
      </c>
      <c r="D9319" s="141" t="s">
        <v>38469</v>
      </c>
      <c r="E9319" s="141" t="s">
        <v>38454</v>
      </c>
      <c r="I9319" s="141" t="s">
        <v>4524</v>
      </c>
      <c r="J9319" s="649">
        <v>689.51</v>
      </c>
    </row>
    <row r="9320" spans="1:10" hidden="1">
      <c r="A9320" s="141" t="s">
        <v>38470</v>
      </c>
      <c r="B9320" s="141" t="str">
        <f t="shared" si="145"/>
        <v>CONCRETO DOSADO RACIONALMENTE PARA UMA RESISTENCIA CARACTERISTICA A COMPRESSAO DE 35MPA,INCLUSIVE MATERIAIS,TRANSPORTE,PCONCRETO DOSADO RACIONALMENTE PARA UMA RESISTENCIA CARACTERIREPARO COM BETONEIRA,LANCAMENTO E ADENSAMENTOCONCRETO DOSADO RACIONALMENTE PARA UMA RESISTENCIA CARACTERI</v>
      </c>
      <c r="C9320" s="141" t="s">
        <v>38254</v>
      </c>
      <c r="D9320" s="141" t="s">
        <v>38469</v>
      </c>
      <c r="E9320" s="141" t="s">
        <v>38454</v>
      </c>
      <c r="I9320" s="141" t="s">
        <v>4524</v>
      </c>
      <c r="J9320" s="649">
        <v>659.57</v>
      </c>
    </row>
    <row r="9321" spans="1:10" hidden="1">
      <c r="A9321" s="141" t="s">
        <v>38471</v>
      </c>
      <c r="B9321" s="141" t="str">
        <f t="shared" si="145"/>
        <v>CONCRETO DOSADO RACIONALMENTE PARA UMA RESISTENCIA CARACTERISTICA A COMPRESSAO DE 40MPA,INCLUSIVE MATERIAIS,TRANSPORTE,PCONCRETO DOSADO RACIONALMENTE PARA UMA RESISTENCIA CARACTERIREPARO COM BETONEIRA,LANCAMENTO E ADENSAMENTOCONCRETO DOSADO RACIONALMENTE PARA UMA RESISTENCIA CARACTERI</v>
      </c>
      <c r="C9321" s="141" t="s">
        <v>38254</v>
      </c>
      <c r="D9321" s="141" t="s">
        <v>38472</v>
      </c>
      <c r="E9321" s="141" t="s">
        <v>38454</v>
      </c>
      <c r="I9321" s="141" t="s">
        <v>4524</v>
      </c>
      <c r="J9321" s="649">
        <v>689.51</v>
      </c>
    </row>
    <row r="9322" spans="1:10" hidden="1">
      <c r="A9322" s="141" t="s">
        <v>38473</v>
      </c>
      <c r="B9322" s="141" t="str">
        <f t="shared" si="145"/>
        <v>CONCRETO DOSADO RACIONALMENTE PARA UMA RESISTENCIA CARACTERISTICA A COMPRESSAO DE 40MPA,INCLUSIVE MATERIAIS,TRANSPORTE,PCONCRETO DOSADO RACIONALMENTE PARA UMA RESISTENCIA CARACTERIREPARO COM BETONEIRA,LANCAMENTO E ADENSAMENTOCONCRETO DOSADO RACIONALMENTE PARA UMA RESISTENCIA CARACTERI</v>
      </c>
      <c r="C9322" s="141" t="s">
        <v>38254</v>
      </c>
      <c r="D9322" s="141" t="s">
        <v>38472</v>
      </c>
      <c r="E9322" s="141" t="s">
        <v>38454</v>
      </c>
      <c r="I9322" s="141" t="s">
        <v>4524</v>
      </c>
      <c r="J9322" s="649">
        <v>659.57</v>
      </c>
    </row>
    <row r="9323" spans="1:10" hidden="1">
      <c r="A9323" s="141" t="s">
        <v>38474</v>
      </c>
      <c r="B9323" s="141" t="str">
        <f t="shared" si="145"/>
        <v>CONCRETO DOSADO RACIONALMENTE PARA UMA RESISTENCIA CARACTERISTICA A COMPRESSAO DE 15MPA,INCLUSIVE IMPERMEABILIZANTE DE PCONCRETO DOSADO RACIONALMENTE PARA UMA RESISTENCIA CARACTERIEGA NORMAL,ADICIONADO A AGUA DE AMASSAMENTOCONCRETO DOSADO RACIONALMENTE PARA UMA RESISTENCIA CARACTERI</v>
      </c>
      <c r="C9323" s="141" t="s">
        <v>38254</v>
      </c>
      <c r="D9323" s="141" t="s">
        <v>38475</v>
      </c>
      <c r="E9323" s="141" t="s">
        <v>38476</v>
      </c>
      <c r="I9323" s="141" t="s">
        <v>4524</v>
      </c>
      <c r="J9323" s="649">
        <v>656.22</v>
      </c>
    </row>
    <row r="9324" spans="1:10" hidden="1">
      <c r="A9324" s="141" t="s">
        <v>38477</v>
      </c>
      <c r="B9324" s="141" t="str">
        <f t="shared" si="145"/>
        <v>CONCRETO DOSADO RACIONALMENTE PARA UMA RESISTENCIA CARACTERISTICA A COMPRESSAO DE 15MPA,INCLUSIVE IMPERMEABILIZANTE DE PCONCRETO DOSADO RACIONALMENTE PARA UMA RESISTENCIA CARACTERIEGA NORMAL,ADICIONADO A AGUA DE AMASSAMENTOCONCRETO DOSADO RACIONALMENTE PARA UMA RESISTENCIA CARACTERI</v>
      </c>
      <c r="C9324" s="141" t="s">
        <v>38254</v>
      </c>
      <c r="D9324" s="141" t="s">
        <v>38475</v>
      </c>
      <c r="E9324" s="141" t="s">
        <v>38476</v>
      </c>
      <c r="I9324" s="141" t="s">
        <v>4524</v>
      </c>
      <c r="J9324" s="649">
        <v>626.28</v>
      </c>
    </row>
    <row r="9325" spans="1:10" hidden="1">
      <c r="A9325" s="141" t="s">
        <v>38478</v>
      </c>
      <c r="B9325" s="141" t="str">
        <f t="shared" si="145"/>
        <v>CONCRETO CICLOPICO CONFECCIONADO COM CONCRETO DOSADO PARA UMA RESISTENCIA CARACTERISTICA A COMPRESSAO DE 10MPA,TENDO 30%CONCRETO CICLOPICO CONFECCIONADO COM CONCRETO DOSADO PARA UM DO VOLUME REAL OCUPADO POR PEDRA-DE-MAO,INCLUSIVE MATERIAIS,TRANSPORTE,PREPARO,LANCAMENTO E ADENSAMENTOCONCRETO CICLOPICO CONFECCIONADO COM CONCRETO DOSADO PARA UM</v>
      </c>
      <c r="C9325" s="141" t="s">
        <v>38479</v>
      </c>
      <c r="D9325" s="141" t="s">
        <v>38480</v>
      </c>
      <c r="E9325" s="141" t="s">
        <v>38481</v>
      </c>
      <c r="F9325" s="141" t="s">
        <v>38482</v>
      </c>
      <c r="I9325" s="141" t="s">
        <v>4524</v>
      </c>
      <c r="J9325" s="649">
        <v>533.70000000000005</v>
      </c>
    </row>
    <row r="9326" spans="1:10" hidden="1">
      <c r="A9326" s="141" t="s">
        <v>38483</v>
      </c>
      <c r="B9326" s="141" t="str">
        <f t="shared" si="145"/>
        <v>CONCRETO CICLOPICO CONFECCIONADO COM CONCRETO DOSADO PARA UMA RESISTENCIA CARACTERISTICA A COMPRESSAO DE 10MPA,TENDO 30%CONCRETO CICLOPICO CONFECCIONADO COM CONCRETO DOSADO PARA UM DO VOLUME REAL OCUPADO POR PEDRA-DE-MAO,INCLUSIVE MATERIAIS,TRANSPORTE,PREPARO,LANCAMENTO E ADENSAMENTOCONCRETO CICLOPICO CONFECCIONADO COM CONCRETO DOSADO PARA UM</v>
      </c>
      <c r="C9326" s="141" t="s">
        <v>38479</v>
      </c>
      <c r="D9326" s="141" t="s">
        <v>38480</v>
      </c>
      <c r="E9326" s="141" t="s">
        <v>38481</v>
      </c>
      <c r="F9326" s="141" t="s">
        <v>38482</v>
      </c>
      <c r="I9326" s="141" t="s">
        <v>4524</v>
      </c>
      <c r="J9326" s="649">
        <v>507.87</v>
      </c>
    </row>
    <row r="9327" spans="1:10" hidden="1">
      <c r="A9327" s="141" t="s">
        <v>38484</v>
      </c>
      <c r="B9327" s="141" t="str">
        <f t="shared" si="145"/>
        <v>CONCRETO CICLOPICO CONFECCIONADO COM CONCRETO DOSADO PARA UMA RESISTENCIA CARACTERISTICA A COMPRESSAO DE 10MPA,EXCLUSIVECONCRETO CICLOPICO CONFECCIONADO COM CONCRETO DOSADO PARA UM A PEDRA-DE-MAO,INCLUSIVE MATERIAIS,TRANSPORTE,PREPARO,LANCAMENTO E ADENSAMENTOCONCRETO CICLOPICO CONFECCIONADO COM CONCRETO DOSADO PARA UM</v>
      </c>
      <c r="C9327" s="141" t="s">
        <v>38479</v>
      </c>
      <c r="D9327" s="141" t="s">
        <v>38485</v>
      </c>
      <c r="E9327" s="141" t="s">
        <v>38486</v>
      </c>
      <c r="F9327" s="141" t="s">
        <v>38487</v>
      </c>
      <c r="I9327" s="141" t="s">
        <v>4524</v>
      </c>
      <c r="J9327" s="649">
        <v>447.51</v>
      </c>
    </row>
    <row r="9328" spans="1:10" hidden="1">
      <c r="A9328" s="141" t="s">
        <v>38488</v>
      </c>
      <c r="B9328" s="141" t="str">
        <f t="shared" si="145"/>
        <v>CONCRETO CICLOPICO CONFECCIONADO COM CONCRETO DOSADO PARA UMA RESISTENCIA CARACTERISTICA A COMPRESSAO DE 10MPA,EXCLUSIVECONCRETO CICLOPICO CONFECCIONADO COM CONCRETO DOSADO PARA UM A PEDRA-DE-MAO,INCLUSIVE MATERIAIS,TRANSPORTE,PREPARO,LANCAMENTO E ADENSAMENTOCONCRETO CICLOPICO CONFECCIONADO COM CONCRETO DOSADO PARA UM</v>
      </c>
      <c r="C9328" s="141" t="s">
        <v>38479</v>
      </c>
      <c r="D9328" s="141" t="s">
        <v>38485</v>
      </c>
      <c r="E9328" s="141" t="s">
        <v>38486</v>
      </c>
      <c r="F9328" s="141" t="s">
        <v>38487</v>
      </c>
      <c r="I9328" s="141" t="s">
        <v>4524</v>
      </c>
      <c r="J9328" s="649">
        <v>421.69</v>
      </c>
    </row>
    <row r="9329" spans="1:10" hidden="1">
      <c r="A9329" s="141" t="s">
        <v>38489</v>
      </c>
      <c r="B9329" s="141" t="str">
        <f t="shared" si="145"/>
        <v>CONCRETO PARA CAMADAS PREPARATORIAS COM 180KG DE CIMENTO POR M3 DE CONCRETO,INCLUSIVE MATERIAIS,TRANSPORTE,PRODUCAO,LANCCONCRETO PARA CAMADAS PREPARATORIAS COM 180KG DE CIMENTO PORAMENTO E ADENSAMENTOCONCRETO PARA CAMADAS PREPARATORIAS COM 180KG DE CIMENTO POR</v>
      </c>
      <c r="C9329" s="141" t="s">
        <v>38293</v>
      </c>
      <c r="D9329" s="141" t="s">
        <v>38490</v>
      </c>
      <c r="E9329" s="141" t="s">
        <v>38491</v>
      </c>
      <c r="I9329" s="141" t="s">
        <v>4524</v>
      </c>
      <c r="J9329" s="649">
        <v>517.71</v>
      </c>
    </row>
    <row r="9330" spans="1:10" hidden="1">
      <c r="A9330" s="141" t="s">
        <v>38492</v>
      </c>
      <c r="B9330" s="141" t="str">
        <f t="shared" si="145"/>
        <v>CONCRETO PARA CAMADAS PREPARATORIAS COM 180KG DE CIMENTO POR M3 DE CONCRETO,INCLUSIVE MATERIAIS,TRANSPORTE,PRODUCAO,LANCCONCRETO PARA CAMADAS PREPARATORIAS COM 180KG DE CIMENTO PORAMENTO E ADENSAMENTOCONCRETO PARA CAMADAS PREPARATORIAS COM 180KG DE CIMENTO POR</v>
      </c>
      <c r="C9330" s="141" t="s">
        <v>38293</v>
      </c>
      <c r="D9330" s="141" t="s">
        <v>38490</v>
      </c>
      <c r="E9330" s="141" t="s">
        <v>38491</v>
      </c>
      <c r="I9330" s="141" t="s">
        <v>4524</v>
      </c>
      <c r="J9330" s="649">
        <v>491.44</v>
      </c>
    </row>
    <row r="9331" spans="1:10" hidden="1">
      <c r="A9331" s="141" t="s">
        <v>38493</v>
      </c>
      <c r="B9331" s="141" t="str">
        <f t="shared" si="145"/>
        <v>PREENCHIMENTO COM CONCRETO DE 15MPA EM VAZIOS DE ALVENARIA DE BLOCOS DE CONCRETO 10X20X40CM,EM PAREDES DE 10CM,MEDIDO PEPREENCHIMENTO COM CONCRETO DE 15MPA EM VAZIOS DE ALVENARIA DLA AREA REAL,EXCLUSIVE ARMACAO E A ALVENARIAPREENCHIMENTO COM CONCRETO DE 15MPA EM VAZIOS DE ALVENARIA D</v>
      </c>
      <c r="C9331" s="141" t="s">
        <v>38494</v>
      </c>
      <c r="D9331" s="141" t="s">
        <v>38495</v>
      </c>
      <c r="E9331" s="141" t="s">
        <v>38496</v>
      </c>
      <c r="I9331" s="141" t="s">
        <v>27</v>
      </c>
      <c r="J9331" s="649">
        <v>58.62</v>
      </c>
    </row>
    <row r="9332" spans="1:10" hidden="1">
      <c r="A9332" s="141" t="s">
        <v>38497</v>
      </c>
      <c r="B9332" s="141" t="str">
        <f t="shared" si="145"/>
        <v>PREENCHIMENTO COM CONCRETO DE 15MPA EM VAZIOS DE ALVENARIA DE BLOCOS DE CONCRETO 10X20X40CM,EM PAREDES DE 10CM,MEDIDO PEPREENCHIMENTO COM CONCRETO DE 15MPA EM VAZIOS DE ALVENARIA DLA AREA REAL,EXCLUSIVE ARMACAO E A ALVENARIAPREENCHIMENTO COM CONCRETO DE 15MPA EM VAZIOS DE ALVENARIA D</v>
      </c>
      <c r="C9332" s="141" t="s">
        <v>38494</v>
      </c>
      <c r="D9332" s="141" t="s">
        <v>38495</v>
      </c>
      <c r="E9332" s="141" t="s">
        <v>38496</v>
      </c>
      <c r="I9332" s="141" t="s">
        <v>27</v>
      </c>
      <c r="J9332" s="649">
        <v>53.55</v>
      </c>
    </row>
    <row r="9333" spans="1:10" hidden="1">
      <c r="A9333" s="141" t="s">
        <v>38498</v>
      </c>
      <c r="B9333" s="141" t="str">
        <f t="shared" si="145"/>
        <v>PREENCHIMENTO COM CONCRETO DE 20MPA EM VAZIOS DE ALVENARIA DE BLOCOS DE CONCRETO 10X20X40CM,EM PAREDES DE 10CM,MEDIDO PEPREENCHIMENTO COM CONCRETO DE 20MPA EM VAZIOS DE ALVENARIA DLA AREA REAL,EXCLUSIVE ARMACAO E A ALVENARIAPREENCHIMENTO COM CONCRETO DE 20MPA EM VAZIOS DE ALVENARIA D</v>
      </c>
      <c r="C9333" s="141" t="s">
        <v>38499</v>
      </c>
      <c r="D9333" s="141" t="s">
        <v>38495</v>
      </c>
      <c r="E9333" s="141" t="s">
        <v>38496</v>
      </c>
      <c r="I9333" s="141" t="s">
        <v>27</v>
      </c>
      <c r="J9333" s="649">
        <v>59.9</v>
      </c>
    </row>
    <row r="9334" spans="1:10" hidden="1">
      <c r="A9334" s="141" t="s">
        <v>38500</v>
      </c>
      <c r="B9334" s="141" t="str">
        <f t="shared" si="145"/>
        <v>PREENCHIMENTO COM CONCRETO DE 20MPA EM VAZIOS DE ALVENARIA DE BLOCOS DE CONCRETO 10X20X40CM,EM PAREDES DE 10CM,MEDIDO PEPREENCHIMENTO COM CONCRETO DE 20MPA EM VAZIOS DE ALVENARIA DLA AREA REAL,EXCLUSIVE ARMACAO E A ALVENARIAPREENCHIMENTO COM CONCRETO DE 20MPA EM VAZIOS DE ALVENARIA D</v>
      </c>
      <c r="C9334" s="141" t="s">
        <v>38499</v>
      </c>
      <c r="D9334" s="141" t="s">
        <v>38495</v>
      </c>
      <c r="E9334" s="141" t="s">
        <v>38496</v>
      </c>
      <c r="I9334" s="141" t="s">
        <v>27</v>
      </c>
      <c r="J9334" s="649">
        <v>54.84</v>
      </c>
    </row>
    <row r="9335" spans="1:10" hidden="1">
      <c r="A9335" s="141" t="s">
        <v>38501</v>
      </c>
      <c r="B9335" s="141" t="str">
        <f t="shared" si="145"/>
        <v>PREENCHIMENTO COM CONCRETO DE 25MPA EM VAZIOS DE ALVENARIA DE BLOCOS DE CONCRETO 10X20X40CM,EM PAREDES DE 10CM,MEDIDO PEPREENCHIMENTO COM CONCRETO DE 25MPA EM VAZIOS DE ALVENARIA DLA AREA REAL,EXCLUSIVE ARMACAO E A ALVENARIAPREENCHIMENTO COM CONCRETO DE 25MPA EM VAZIOS DE ALVENARIA D</v>
      </c>
      <c r="C9335" s="141" t="s">
        <v>38502</v>
      </c>
      <c r="D9335" s="141" t="s">
        <v>38495</v>
      </c>
      <c r="E9335" s="141" t="s">
        <v>38496</v>
      </c>
      <c r="I9335" s="141" t="s">
        <v>27</v>
      </c>
      <c r="J9335" s="649">
        <v>60.96</v>
      </c>
    </row>
    <row r="9336" spans="1:10" hidden="1">
      <c r="A9336" s="141" t="s">
        <v>38503</v>
      </c>
      <c r="B9336" s="141" t="str">
        <f t="shared" si="145"/>
        <v>PREENCHIMENTO COM CONCRETO DE 25MPA EM VAZIOS DE ALVENARIA DE BLOCOS DE CONCRETO 10X20X40CM,EM PAREDES DE 10CM,MEDIDO PEPREENCHIMENTO COM CONCRETO DE 25MPA EM VAZIOS DE ALVENARIA DLA AREA REAL,EXCLUSIVE ARMACAO E A ALVENARIAPREENCHIMENTO COM CONCRETO DE 25MPA EM VAZIOS DE ALVENARIA D</v>
      </c>
      <c r="C9336" s="141" t="s">
        <v>38502</v>
      </c>
      <c r="D9336" s="141" t="s">
        <v>38495</v>
      </c>
      <c r="E9336" s="141" t="s">
        <v>38496</v>
      </c>
      <c r="I9336" s="141" t="s">
        <v>27</v>
      </c>
      <c r="J9336" s="649">
        <v>55.9</v>
      </c>
    </row>
    <row r="9337" spans="1:10" hidden="1">
      <c r="A9337" s="141" t="s">
        <v>38504</v>
      </c>
      <c r="B9337" s="141" t="str">
        <f t="shared" si="145"/>
        <v>PREENCHIMENTO COM CONCRETO DE 30MPA EM VAZIOS DE ALVENARIA DE BLOCOS DE CONCRETO 10X20X40CM,EM PAREDES DE 10CM,MEDIDO PEPREENCHIMENTO COM CONCRETO DE 30MPA EM VAZIOS DE ALVENARIA DLA AREA REAL,EXCLUSIVE ARMACAO E A ALVENARIAPREENCHIMENTO COM CONCRETO DE 30MPA EM VAZIOS DE ALVENARIA D</v>
      </c>
      <c r="C9337" s="141" t="s">
        <v>38505</v>
      </c>
      <c r="D9337" s="141" t="s">
        <v>38495</v>
      </c>
      <c r="E9337" s="141" t="s">
        <v>38496</v>
      </c>
      <c r="I9337" s="141" t="s">
        <v>27</v>
      </c>
      <c r="J9337" s="649">
        <v>62.51</v>
      </c>
    </row>
    <row r="9338" spans="1:10" hidden="1">
      <c r="A9338" s="141" t="s">
        <v>38506</v>
      </c>
      <c r="B9338" s="141" t="str">
        <f t="shared" si="145"/>
        <v>PREENCHIMENTO COM CONCRETO DE 30MPA EM VAZIOS DE ALVENARIA DE BLOCOS DE CONCRETO 10X20X40CM,EM PAREDES DE 10CM,MEDIDO PEPREENCHIMENTO COM CONCRETO DE 30MPA EM VAZIOS DE ALVENARIA DLA AREA REAL,EXCLUSIVE ARMACAO E A ALVENARIAPREENCHIMENTO COM CONCRETO DE 30MPA EM VAZIOS DE ALVENARIA D</v>
      </c>
      <c r="C9338" s="141" t="s">
        <v>38505</v>
      </c>
      <c r="D9338" s="141" t="s">
        <v>38495</v>
      </c>
      <c r="E9338" s="141" t="s">
        <v>38496</v>
      </c>
      <c r="I9338" s="141" t="s">
        <v>27</v>
      </c>
      <c r="J9338" s="649">
        <v>57.45</v>
      </c>
    </row>
    <row r="9339" spans="1:10" hidden="1">
      <c r="A9339" s="141" t="s">
        <v>38507</v>
      </c>
      <c r="B9339" s="141" t="str">
        <f t="shared" si="145"/>
        <v>PREENCHIMENTO COM CONCRETO DE 15MPA EM VAZIOS DE ALVENARIA DE BLOCOS DE CONCRETO 15X20X40CM,EM PAREDES DE 15CM,MEDIDO PEPREENCHIMENTO COM CONCRETO DE 15MPA EM VAZIOS DE ALVENARIA DLA AREA REAL,EXCLUSIVE ARMACAO E A ALVENARIAPREENCHIMENTO COM CONCRETO DE 15MPA EM VAZIOS DE ALVENARIA D</v>
      </c>
      <c r="C9339" s="141" t="s">
        <v>38494</v>
      </c>
      <c r="D9339" s="141" t="s">
        <v>38508</v>
      </c>
      <c r="E9339" s="141" t="s">
        <v>38496</v>
      </c>
      <c r="I9339" s="141" t="s">
        <v>27</v>
      </c>
      <c r="J9339" s="649">
        <v>68.010000000000005</v>
      </c>
    </row>
    <row r="9340" spans="1:10" hidden="1">
      <c r="A9340" s="141" t="s">
        <v>38509</v>
      </c>
      <c r="B9340" s="141" t="str">
        <f t="shared" si="145"/>
        <v>PREENCHIMENTO COM CONCRETO DE 15MPA EM VAZIOS DE ALVENARIA DE BLOCOS DE CONCRETO 15X20X40CM,EM PAREDES DE 15CM,MEDIDO PEPREENCHIMENTO COM CONCRETO DE 15MPA EM VAZIOS DE ALVENARIA DLA AREA REAL,EXCLUSIVE ARMACAO E A ALVENARIAPREENCHIMENTO COM CONCRETO DE 15MPA EM VAZIOS DE ALVENARIA D</v>
      </c>
      <c r="C9340" s="141" t="s">
        <v>38494</v>
      </c>
      <c r="D9340" s="141" t="s">
        <v>38508</v>
      </c>
      <c r="E9340" s="141" t="s">
        <v>38496</v>
      </c>
      <c r="I9340" s="141" t="s">
        <v>27</v>
      </c>
      <c r="J9340" s="649">
        <v>62.94</v>
      </c>
    </row>
    <row r="9341" spans="1:10" hidden="1">
      <c r="A9341" s="141" t="s">
        <v>38510</v>
      </c>
      <c r="B9341" s="141" t="str">
        <f t="shared" si="145"/>
        <v>PREENCHIMENTO COM CONCRETO DE 20MPA EM VAZIOS DE ALVENARIA DE BLOCOS DE CONCRETO 15X20X40CM,EM PAREDES DE 15CM,MEDIDO PEPREENCHIMENTO COM CONCRETO DE 20MPA EM VAZIOS DE ALVENARIA DLA AREA REAL,EXCLUSIVE ARMACAO E A ALVENARIAPREENCHIMENTO COM CONCRETO DE 20MPA EM VAZIOS DE ALVENARIA D</v>
      </c>
      <c r="C9341" s="141" t="s">
        <v>38499</v>
      </c>
      <c r="D9341" s="141" t="s">
        <v>38508</v>
      </c>
      <c r="E9341" s="141" t="s">
        <v>38496</v>
      </c>
      <c r="I9341" s="141" t="s">
        <v>27</v>
      </c>
      <c r="J9341" s="649">
        <v>69.88</v>
      </c>
    </row>
    <row r="9342" spans="1:10" hidden="1">
      <c r="A9342" s="141" t="s">
        <v>38511</v>
      </c>
      <c r="B9342" s="141" t="str">
        <f t="shared" si="145"/>
        <v>PREENCHIMENTO COM CONCRETO DE 20MPA EM VAZIOS DE ALVENARIA DE BLOCOS DE CONCRETO 15X20X40CM,EM PAREDES DE 15CM,MEDIDO PEPREENCHIMENTO COM CONCRETO DE 20MPA EM VAZIOS DE ALVENARIA DLA AREA REAL,EXCLUSIVE ARMACAO E A ALVENARIAPREENCHIMENTO COM CONCRETO DE 20MPA EM VAZIOS DE ALVENARIA D</v>
      </c>
      <c r="C9342" s="141" t="s">
        <v>38499</v>
      </c>
      <c r="D9342" s="141" t="s">
        <v>38508</v>
      </c>
      <c r="E9342" s="141" t="s">
        <v>38496</v>
      </c>
      <c r="I9342" s="141" t="s">
        <v>27</v>
      </c>
      <c r="J9342" s="649">
        <v>64.819999999999993</v>
      </c>
    </row>
    <row r="9343" spans="1:10" hidden="1">
      <c r="A9343" s="141" t="s">
        <v>38512</v>
      </c>
      <c r="B9343" s="141" t="str">
        <f t="shared" si="145"/>
        <v>PREENCHIMENTO COM CONCRETO DE 25MPA EM VAZIOS DE ALVENARIA DE BLOCOS DE CONCRETO 15X20X40CM,EM PAREDES DE 15CM,MEDIDO PEPREENCHIMENTO COM CONCRETO DE 25MPA EM VAZIOS DE ALVENARIA DLA AREA REAL,EXCLUSIVE ARMACAO E A ALVENARIAPREENCHIMENTO COM CONCRETO DE 25MPA EM VAZIOS DE ALVENARIA D</v>
      </c>
      <c r="C9343" s="141" t="s">
        <v>38502</v>
      </c>
      <c r="D9343" s="141" t="s">
        <v>38508</v>
      </c>
      <c r="E9343" s="141" t="s">
        <v>38496</v>
      </c>
      <c r="I9343" s="141" t="s">
        <v>27</v>
      </c>
      <c r="J9343" s="649">
        <v>71.430000000000007</v>
      </c>
    </row>
    <row r="9344" spans="1:10" hidden="1">
      <c r="A9344" s="141" t="s">
        <v>38513</v>
      </c>
      <c r="B9344" s="141" t="str">
        <f t="shared" si="145"/>
        <v>PREENCHIMENTO COM CONCRETO DE 25MPA EM VAZIOS DE ALVENARIA DE BLOCOS DE CONCRETO 15X20X40CM,EM PAREDES DE 15CM,MEDIDO PEPREENCHIMENTO COM CONCRETO DE 25MPA EM VAZIOS DE ALVENARIA DLA AREA REAL,EXCLUSIVE ARMACAO E A ALVENARIAPREENCHIMENTO COM CONCRETO DE 25MPA EM VAZIOS DE ALVENARIA D</v>
      </c>
      <c r="C9344" s="141" t="s">
        <v>38502</v>
      </c>
      <c r="D9344" s="141" t="s">
        <v>38508</v>
      </c>
      <c r="E9344" s="141" t="s">
        <v>38496</v>
      </c>
      <c r="I9344" s="141" t="s">
        <v>27</v>
      </c>
      <c r="J9344" s="649">
        <v>66.36</v>
      </c>
    </row>
    <row r="9345" spans="1:10" hidden="1">
      <c r="A9345" s="141" t="s">
        <v>38514</v>
      </c>
      <c r="B9345" s="141" t="str">
        <f t="shared" si="145"/>
        <v>PREENCHIMENTO COM CONCRETO DE 30MPA EM VAZIOS DE ALVENARIA DE BLOCOS DE CONCRETO 15X20X40CM,EM PAREDES DE 15CM,MEDIDO PEPREENCHIMENTO COM CONCRETO DE 30MPA EM VAZIOS DE ALVENARIA DLA AREA REAL,EXCLUSIVE ARMACAO E A ALVENARIAPREENCHIMENTO COM CONCRETO DE 30MPA EM VAZIOS DE ALVENARIA D</v>
      </c>
      <c r="C9345" s="141" t="s">
        <v>38505</v>
      </c>
      <c r="D9345" s="141" t="s">
        <v>38508</v>
      </c>
      <c r="E9345" s="141" t="s">
        <v>38496</v>
      </c>
      <c r="I9345" s="141" t="s">
        <v>27</v>
      </c>
      <c r="J9345" s="649">
        <v>73.680000000000007</v>
      </c>
    </row>
    <row r="9346" spans="1:10" hidden="1">
      <c r="A9346" s="141" t="s">
        <v>38515</v>
      </c>
      <c r="B9346" s="141" t="str">
        <f t="shared" si="145"/>
        <v>PREENCHIMENTO COM CONCRETO DE 30MPA EM VAZIOS DE ALVENARIA DE BLOCOS DE CONCRETO 15X20X40CM,EM PAREDES DE 15CM,MEDIDO PEPREENCHIMENTO COM CONCRETO DE 30MPA EM VAZIOS DE ALVENARIA DLA AREA REAL,EXCLUSIVE ARMACAO E A ALVENARIAPREENCHIMENTO COM CONCRETO DE 30MPA EM VAZIOS DE ALVENARIA D</v>
      </c>
      <c r="C9346" s="141" t="s">
        <v>38505</v>
      </c>
      <c r="D9346" s="141" t="s">
        <v>38508</v>
      </c>
      <c r="E9346" s="141" t="s">
        <v>38496</v>
      </c>
      <c r="I9346" s="141" t="s">
        <v>27</v>
      </c>
      <c r="J9346" s="649">
        <v>68.61</v>
      </c>
    </row>
    <row r="9347" spans="1:10" hidden="1">
      <c r="A9347" s="141" t="s">
        <v>38516</v>
      </c>
      <c r="B9347" s="141" t="str">
        <f t="shared" ref="B9347:B9410" si="146">C9347&amp;D9347&amp;C9347&amp;E9347&amp;F9347&amp;G9347&amp;H9347&amp;C9347</f>
        <v>PREENCHIMENTO COM CONCRETO DE 15MPA EM VAZIOS DE ALVENARIA DE BLOCOS DE CONCRETO 20X20X40CM,EM PAREDES DE 20CM,MEDIDO PEPREENCHIMENTO COM CONCRETO DE 15MPA EM VAZIOS DE ALVENARIA DLA AREA REAL,EXCLUSIVE ARMACAO E A ALVENARIAPREENCHIMENTO COM CONCRETO DE 15MPA EM VAZIOS DE ALVENARIA D</v>
      </c>
      <c r="C9347" s="141" t="s">
        <v>38494</v>
      </c>
      <c r="D9347" s="141" t="s">
        <v>38517</v>
      </c>
      <c r="E9347" s="141" t="s">
        <v>38496</v>
      </c>
      <c r="I9347" s="141" t="s">
        <v>27</v>
      </c>
      <c r="J9347" s="649">
        <v>79.28</v>
      </c>
    </row>
    <row r="9348" spans="1:10" hidden="1">
      <c r="A9348" s="141" t="s">
        <v>38518</v>
      </c>
      <c r="B9348" s="141" t="str">
        <f t="shared" si="146"/>
        <v>PREENCHIMENTO COM CONCRETO DE 15MPA EM VAZIOS DE ALVENARIA DE BLOCOS DE CONCRETO 20X20X40CM,EM PAREDES DE 20CM,MEDIDO PEPREENCHIMENTO COM CONCRETO DE 15MPA EM VAZIOS DE ALVENARIA DLA AREA REAL,EXCLUSIVE ARMACAO E A ALVENARIAPREENCHIMENTO COM CONCRETO DE 15MPA EM VAZIOS DE ALVENARIA D</v>
      </c>
      <c r="C9348" s="141" t="s">
        <v>38494</v>
      </c>
      <c r="D9348" s="141" t="s">
        <v>38517</v>
      </c>
      <c r="E9348" s="141" t="s">
        <v>38496</v>
      </c>
      <c r="I9348" s="141" t="s">
        <v>27</v>
      </c>
      <c r="J9348" s="649">
        <v>74.22</v>
      </c>
    </row>
    <row r="9349" spans="1:10" hidden="1">
      <c r="A9349" s="141" t="s">
        <v>38519</v>
      </c>
      <c r="B9349" s="141" t="str">
        <f t="shared" si="146"/>
        <v>PREENCHIMENTO COM CONCRETO DE 20MPA EM VAZIOS DE ALVENARIA DE BLOCOS DE CONCRETO 20X20X40CM,EM PAREDES DE 20CM,MEDIDO PEPREENCHIMENTO COM CONCRETO DE 20MPA EM VAZIOS DE ALVENARIA DLA AREA REAL,EXCLUSIVE ARMACAO E A ALVENARIAPREENCHIMENTO COM CONCRETO DE 20MPA EM VAZIOS DE ALVENARIA D</v>
      </c>
      <c r="C9349" s="141" t="s">
        <v>38499</v>
      </c>
      <c r="D9349" s="141" t="s">
        <v>38517</v>
      </c>
      <c r="E9349" s="141" t="s">
        <v>38496</v>
      </c>
      <c r="I9349" s="141" t="s">
        <v>27</v>
      </c>
      <c r="J9349" s="649">
        <v>81.86</v>
      </c>
    </row>
    <row r="9350" spans="1:10" hidden="1">
      <c r="A9350" s="141" t="s">
        <v>38520</v>
      </c>
      <c r="B9350" s="141" t="str">
        <f t="shared" si="146"/>
        <v>PREENCHIMENTO COM CONCRETO DE 20MPA EM VAZIOS DE ALVENARIA DE BLOCOS DE CONCRETO 20X20X40CM,EM PAREDES DE 20CM,MEDIDO PEPREENCHIMENTO COM CONCRETO DE 20MPA EM VAZIOS DE ALVENARIA DLA AREA REAL,EXCLUSIVE ARMACAO E A ALVENARIAPREENCHIMENTO COM CONCRETO DE 20MPA EM VAZIOS DE ALVENARIA D</v>
      </c>
      <c r="C9350" s="141" t="s">
        <v>38499</v>
      </c>
      <c r="D9350" s="141" t="s">
        <v>38517</v>
      </c>
      <c r="E9350" s="141" t="s">
        <v>38496</v>
      </c>
      <c r="I9350" s="141" t="s">
        <v>27</v>
      </c>
      <c r="J9350" s="649">
        <v>76.790000000000006</v>
      </c>
    </row>
    <row r="9351" spans="1:10" hidden="1">
      <c r="A9351" s="141" t="s">
        <v>38521</v>
      </c>
      <c r="B9351" s="141" t="str">
        <f t="shared" si="146"/>
        <v>PREENCHIMENTO COM CONCRETO DE 25MPA EM VAZIOS DE ALVENARIA DE BLOCOS DE CONCRETO 20X20X40CM,EM PAREDES DE 20CM,MEDIDO PEPREENCHIMENTO COM CONCRETO DE 25MPA EM VAZIOS DE ALVENARIA DLA AREA REAL,EXCLUSIVE ARMACAO E A ALVENARIAPREENCHIMENTO COM CONCRETO DE 25MPA EM VAZIOS DE ALVENARIA D</v>
      </c>
      <c r="C9351" s="141" t="s">
        <v>38502</v>
      </c>
      <c r="D9351" s="141" t="s">
        <v>38517</v>
      </c>
      <c r="E9351" s="141" t="s">
        <v>38496</v>
      </c>
      <c r="I9351" s="141" t="s">
        <v>27</v>
      </c>
      <c r="J9351" s="649">
        <v>83.98</v>
      </c>
    </row>
    <row r="9352" spans="1:10" hidden="1">
      <c r="A9352" s="141" t="s">
        <v>38522</v>
      </c>
      <c r="B9352" s="141" t="str">
        <f t="shared" si="146"/>
        <v>PREENCHIMENTO COM CONCRETO DE 25MPA EM VAZIOS DE ALVENARIA DE BLOCOS DE CONCRETO 20X20X40CM,EM PAREDES DE 20CM,MEDIDO PEPREENCHIMENTO COM CONCRETO DE 25MPA EM VAZIOS DE ALVENARIA DLA AREA REAL,EXCLUSIVE ARMACAO E A ALVENARIAPREENCHIMENTO COM CONCRETO DE 25MPA EM VAZIOS DE ALVENARIA D</v>
      </c>
      <c r="C9352" s="141" t="s">
        <v>38502</v>
      </c>
      <c r="D9352" s="141" t="s">
        <v>38517</v>
      </c>
      <c r="E9352" s="141" t="s">
        <v>38496</v>
      </c>
      <c r="I9352" s="141" t="s">
        <v>27</v>
      </c>
      <c r="J9352" s="649">
        <v>78.91</v>
      </c>
    </row>
    <row r="9353" spans="1:10" hidden="1">
      <c r="A9353" s="141" t="s">
        <v>38523</v>
      </c>
      <c r="B9353" s="141" t="str">
        <f t="shared" si="146"/>
        <v>PREENCHIMENTO COM CONCRETO DE 30MPA EM VAZIOS DE ALVENARIA DE BLOCOS DE CONCRETO 20X20X40CM,EM PAREDES DE 20CM,MEDIDO PEPREENCHIMENTO COM CONCRETO DE 30MPA EM VAZIOS DE ALVENARIA DLA AREA REAL,EXCLUSIVE ARMACAO E A ALVENARIAPREENCHIMENTO COM CONCRETO DE 30MPA EM VAZIOS DE ALVENARIA D</v>
      </c>
      <c r="C9353" s="141" t="s">
        <v>38505</v>
      </c>
      <c r="D9353" s="141" t="s">
        <v>38517</v>
      </c>
      <c r="E9353" s="141" t="s">
        <v>38496</v>
      </c>
      <c r="I9353" s="141" t="s">
        <v>27</v>
      </c>
      <c r="J9353" s="649">
        <v>87.08</v>
      </c>
    </row>
    <row r="9354" spans="1:10" hidden="1">
      <c r="A9354" s="141" t="s">
        <v>38524</v>
      </c>
      <c r="B9354" s="141" t="str">
        <f t="shared" si="146"/>
        <v>PREENCHIMENTO COM CONCRETO DE 30MPA EM VAZIOS DE ALVENARIA DE BLOCOS DE CONCRETO 20X20X40CM,EM PAREDES DE 20CM,MEDIDO PEPREENCHIMENTO COM CONCRETO DE 30MPA EM VAZIOS DE ALVENARIA DLA AREA REAL,EXCLUSIVE ARMACAO E A ALVENARIAPREENCHIMENTO COM CONCRETO DE 30MPA EM VAZIOS DE ALVENARIA D</v>
      </c>
      <c r="C9354" s="141" t="s">
        <v>38505</v>
      </c>
      <c r="D9354" s="141" t="s">
        <v>38517</v>
      </c>
      <c r="E9354" s="141" t="s">
        <v>38496</v>
      </c>
      <c r="I9354" s="141" t="s">
        <v>27</v>
      </c>
      <c r="J9354" s="649">
        <v>82.01</v>
      </c>
    </row>
    <row r="9355" spans="1:10" hidden="1">
      <c r="A9355" s="141" t="s">
        <v>38525</v>
      </c>
      <c r="B9355" s="141" t="str">
        <f t="shared" si="146"/>
        <v>FORMAS ESPECIAIS DE MADEIRA PARA PECAS DE CONCRETO PRE-MOLDADO,SERVINDO 20 VEZES,TABUAS DE MADEIRA DE 3ª,COM 4CM DE ESPEFORMAS ESPECIAIS DE MADEIRA PARA PECAS DE CONCRETO PRE-MOLDASSURA,MOLDAGEM E DESMOLDAGEMFORMAS ESPECIAIS DE MADEIRA PARA PECAS DE CONCRETO PRE-MOLDA</v>
      </c>
      <c r="C9355" s="141" t="s">
        <v>38526</v>
      </c>
      <c r="D9355" s="141" t="s">
        <v>38527</v>
      </c>
      <c r="E9355" s="141" t="s">
        <v>38528</v>
      </c>
      <c r="I9355" s="141" t="s">
        <v>27</v>
      </c>
      <c r="J9355" s="649">
        <v>38.85</v>
      </c>
    </row>
    <row r="9356" spans="1:10" hidden="1">
      <c r="A9356" s="141" t="s">
        <v>38529</v>
      </c>
      <c r="B9356" s="141" t="str">
        <f t="shared" si="146"/>
        <v>FORMAS ESPECIAIS DE MADEIRA PARA PECAS DE CONCRETO PRE-MOLDADO,SERVINDO 20 VEZES,TABUAS DE MADEIRA DE 3ª,COM 4CM DE ESPEFORMAS ESPECIAIS DE MADEIRA PARA PECAS DE CONCRETO PRE-MOLDASSURA,MOLDAGEM E DESMOLDAGEMFORMAS ESPECIAIS DE MADEIRA PARA PECAS DE CONCRETO PRE-MOLDA</v>
      </c>
      <c r="C9356" s="141" t="s">
        <v>38526</v>
      </c>
      <c r="D9356" s="141" t="s">
        <v>38527</v>
      </c>
      <c r="E9356" s="141" t="s">
        <v>38528</v>
      </c>
      <c r="I9356" s="141" t="s">
        <v>27</v>
      </c>
      <c r="J9356" s="649">
        <v>34.869999999999997</v>
      </c>
    </row>
    <row r="9357" spans="1:10" hidden="1">
      <c r="A9357" s="141" t="s">
        <v>38530</v>
      </c>
      <c r="B9357" s="141" t="str">
        <f t="shared" si="146"/>
        <v>FORMAS ESPECIAIS DE MADEIRA PARA ABOBADA DE TUNEL,EM MADEIRA DE 3ª,CONSIDERANDO O APROVEITAMENTO DA MADEIRA DE 3 VEZES,IFORMAS ESPECIAIS DE MADEIRA PARA ABOBADA DE TUNEL,EM MADEIRANCLUSIVE FORNECIMENTO DOS MATERIAIS E DESMOLDAGEMFORMAS ESPECIAIS DE MADEIRA PARA ABOBADA DE TUNEL,EM MADEIRA</v>
      </c>
      <c r="C9357" s="141" t="s">
        <v>38531</v>
      </c>
      <c r="D9357" s="141" t="s">
        <v>38532</v>
      </c>
      <c r="E9357" s="141" t="s">
        <v>38533</v>
      </c>
      <c r="I9357" s="141" t="s">
        <v>27</v>
      </c>
      <c r="J9357" s="649">
        <v>318.75</v>
      </c>
    </row>
    <row r="9358" spans="1:10" hidden="1">
      <c r="A9358" s="141" t="s">
        <v>38534</v>
      </c>
      <c r="B9358" s="141" t="str">
        <f t="shared" si="146"/>
        <v>FORMAS ESPECIAIS DE MADEIRA PARA ABOBADA DE TUNEL,EM MADEIRA DE 3ª,CONSIDERANDO O APROVEITAMENTO DA MADEIRA DE 3 VEZES,IFORMAS ESPECIAIS DE MADEIRA PARA ABOBADA DE TUNEL,EM MADEIRANCLUSIVE FORNECIMENTO DOS MATERIAIS E DESMOLDAGEMFORMAS ESPECIAIS DE MADEIRA PARA ABOBADA DE TUNEL,EM MADEIRA</v>
      </c>
      <c r="C9358" s="141" t="s">
        <v>38531</v>
      </c>
      <c r="D9358" s="141" t="s">
        <v>38532</v>
      </c>
      <c r="E9358" s="141" t="s">
        <v>38533</v>
      </c>
      <c r="I9358" s="141" t="s">
        <v>27</v>
      </c>
      <c r="J9358" s="649">
        <v>285.66000000000003</v>
      </c>
    </row>
    <row r="9359" spans="1:10" hidden="1">
      <c r="A9359" s="141" t="s">
        <v>38535</v>
      </c>
      <c r="B9359" s="141" t="str">
        <f t="shared" si="146"/>
        <v>FORMAS ESPECIAIS DE MADEIRA PARA ABOBODA DE TUNEL,EM MADEIRA DE 3ª,CONSIDERANDO O APROVEITAMENTO DA MADEIRA APENAS 1 VEZFORMAS ESPECIAIS DE MADEIRA PARA ABOBODA DE TUNEL,EM MADEIRA,INCLUSIVE FORNECIMENTO DOS MATERIAIS E DESMOLDAGEMFORMAS ESPECIAIS DE MADEIRA PARA ABOBODA DE TUNEL,EM MADEIRA</v>
      </c>
      <c r="C9359" s="141" t="s">
        <v>38536</v>
      </c>
      <c r="D9359" s="141" t="s">
        <v>38537</v>
      </c>
      <c r="E9359" s="141" t="s">
        <v>38538</v>
      </c>
      <c r="I9359" s="141" t="s">
        <v>27</v>
      </c>
      <c r="J9359" s="649">
        <v>435.99</v>
      </c>
    </row>
    <row r="9360" spans="1:10" hidden="1">
      <c r="A9360" s="141" t="s">
        <v>38539</v>
      </c>
      <c r="B9360" s="141" t="str">
        <f t="shared" si="146"/>
        <v>FORMAS ESPECIAIS DE MADEIRA PARA ABOBODA DE TUNEL,EM MADEIRA DE 3ª,CONSIDERANDO O APROVEITAMENTO DA MADEIRA APENAS 1 VEZFORMAS ESPECIAIS DE MADEIRA PARA ABOBODA DE TUNEL,EM MADEIRA,INCLUSIVE FORNECIMENTO DOS MATERIAIS E DESMOLDAGEMFORMAS ESPECIAIS DE MADEIRA PARA ABOBODA DE TUNEL,EM MADEIRA</v>
      </c>
      <c r="C9360" s="141" t="s">
        <v>38536</v>
      </c>
      <c r="D9360" s="141" t="s">
        <v>38537</v>
      </c>
      <c r="E9360" s="141" t="s">
        <v>38538</v>
      </c>
      <c r="I9360" s="141" t="s">
        <v>27</v>
      </c>
      <c r="J9360" s="649">
        <v>402.9</v>
      </c>
    </row>
    <row r="9361" spans="1:10" hidden="1">
      <c r="A9361" s="141" t="s">
        <v>38540</v>
      </c>
      <c r="B9361" s="141" t="str">
        <f t="shared" si="146"/>
        <v>FORMAS DE MADEIRA DE 3ª PARA MOLDAGEM DE PECAS DE CONCRETO ARMADO COM PARAMENTOS PLANOS,EM LAJES,VIGAS,PAREDES,ETC,SERVIFORMAS DE MADEIRA DE 3ª PARA MOLDAGEM DE PECAS DE CONCRETO ANDO A MADEIRA 3 VEZES,INCLUSIVE DESMOLDAGEM,EXCLUSIVE ESCORAMENTO.FORMAS DE MADEIRA DE 3ª PARA MOLDAGEM DE PECAS DE CONCRETO A</v>
      </c>
      <c r="C9361" s="141" t="s">
        <v>38541</v>
      </c>
      <c r="D9361" s="141" t="s">
        <v>38542</v>
      </c>
      <c r="E9361" s="141" t="s">
        <v>38543</v>
      </c>
      <c r="F9361" s="141" t="s">
        <v>38544</v>
      </c>
      <c r="I9361" s="141" t="s">
        <v>27</v>
      </c>
      <c r="J9361" s="649">
        <v>74.78</v>
      </c>
    </row>
    <row r="9362" spans="1:10" hidden="1">
      <c r="A9362" s="141" t="s">
        <v>38545</v>
      </c>
      <c r="B9362" s="141" t="str">
        <f t="shared" si="146"/>
        <v>FORMAS DE MADEIRA DE 3ª PARA MOLDAGEM DE PECAS DE CONCRETO ARMADO COM PARAMENTOS PLANOS,EM LAJES,VIGAS,PAREDES,ETC,SERVIFORMAS DE MADEIRA DE 3ª PARA MOLDAGEM DE PECAS DE CONCRETO ANDO A MADEIRA 3 VEZES,INCLUSIVE DESMOLDAGEM,EXCLUSIVE ESCORAMENTO.FORMAS DE MADEIRA DE 3ª PARA MOLDAGEM DE PECAS DE CONCRETO A</v>
      </c>
      <c r="C9362" s="141" t="s">
        <v>38541</v>
      </c>
      <c r="D9362" s="141" t="s">
        <v>38542</v>
      </c>
      <c r="E9362" s="141" t="s">
        <v>38543</v>
      </c>
      <c r="F9362" s="141" t="s">
        <v>38544</v>
      </c>
      <c r="I9362" s="141" t="s">
        <v>27</v>
      </c>
      <c r="J9362" s="649">
        <v>67.73</v>
      </c>
    </row>
    <row r="9363" spans="1:10" hidden="1">
      <c r="A9363" s="141" t="s">
        <v>38546</v>
      </c>
      <c r="B9363" s="141" t="str">
        <f t="shared" si="146"/>
        <v>FORMAS DE MADEIRA DE 3ª PARA MOLDAGEM DE PECAS DE CONCRETO ARMADO COM PARAMENTOS PLANOS,EM LAJES,VIGAS,PAREDES,ETC,SERVIFORMAS DE MADEIRA DE 3ª PARA MOLDAGEM DE PECAS DE CONCRETO ANDO A MADEIRA 2 VEZES,INCLUSIVE DESMOLDAGEM,EXCLUSIVE ESCORAMENTOFORMAS DE MADEIRA DE 3ª PARA MOLDAGEM DE PECAS DE CONCRETO A</v>
      </c>
      <c r="C9363" s="141" t="s">
        <v>38541</v>
      </c>
      <c r="D9363" s="141" t="s">
        <v>38542</v>
      </c>
      <c r="E9363" s="141" t="s">
        <v>38547</v>
      </c>
      <c r="F9363" s="141" t="s">
        <v>29970</v>
      </c>
      <c r="I9363" s="141" t="s">
        <v>27</v>
      </c>
      <c r="J9363" s="649">
        <v>84.35</v>
      </c>
    </row>
    <row r="9364" spans="1:10" hidden="1">
      <c r="A9364" s="141" t="s">
        <v>38548</v>
      </c>
      <c r="B9364" s="141" t="str">
        <f t="shared" si="146"/>
        <v>FORMAS DE MADEIRA DE 3ª PARA MOLDAGEM DE PECAS DE CONCRETO ARMADO COM PARAMENTOS PLANOS,EM LAJES,VIGAS,PAREDES,ETC,SERVIFORMAS DE MADEIRA DE 3ª PARA MOLDAGEM DE PECAS DE CONCRETO ANDO A MADEIRA 2 VEZES,INCLUSIVE DESMOLDAGEM,EXCLUSIVE ESCORAMENTOFORMAS DE MADEIRA DE 3ª PARA MOLDAGEM DE PECAS DE CONCRETO A</v>
      </c>
      <c r="C9364" s="141" t="s">
        <v>38541</v>
      </c>
      <c r="D9364" s="141" t="s">
        <v>38542</v>
      </c>
      <c r="E9364" s="141" t="s">
        <v>38547</v>
      </c>
      <c r="F9364" s="141" t="s">
        <v>29970</v>
      </c>
      <c r="I9364" s="141" t="s">
        <v>27</v>
      </c>
      <c r="J9364" s="649">
        <v>77.3</v>
      </c>
    </row>
    <row r="9365" spans="1:10" hidden="1">
      <c r="A9365" s="141" t="s">
        <v>38549</v>
      </c>
      <c r="B9365" s="141" t="str">
        <f t="shared" si="146"/>
        <v>FORMAS DE MADEIRA DE 3ª PARA MOLDAGEM DE PECAS DE CONCRETO ARMADO COM PARAMENTOS PLANOS,EM LAJES,VIGAS,PAREDES,ETC,SERVIFORMAS DE MADEIRA DE 3ª PARA MOLDAGEM DE PECAS DE CONCRETO ANDO A MADEIRA 1,4 VEZES,INCLUSIVE DESMOLDAGEM,EXCLUSIVE ESCORAMENTOFORMAS DE MADEIRA DE 3ª PARA MOLDAGEM DE PECAS DE CONCRETO A</v>
      </c>
      <c r="C9365" s="141" t="s">
        <v>38541</v>
      </c>
      <c r="D9365" s="141" t="s">
        <v>38542</v>
      </c>
      <c r="E9365" s="141" t="s">
        <v>38550</v>
      </c>
      <c r="F9365" s="141" t="s">
        <v>38551</v>
      </c>
      <c r="I9365" s="141" t="s">
        <v>27</v>
      </c>
      <c r="J9365" s="649">
        <v>97.03</v>
      </c>
    </row>
    <row r="9366" spans="1:10" hidden="1">
      <c r="A9366" s="141" t="s">
        <v>38552</v>
      </c>
      <c r="B9366" s="141" t="str">
        <f t="shared" si="146"/>
        <v>FORMAS DE MADEIRA DE 3ª PARA MOLDAGEM DE PECAS DE CONCRETO ARMADO COM PARAMENTOS PLANOS,EM LAJES,VIGAS,PAREDES,ETC,SERVIFORMAS DE MADEIRA DE 3ª PARA MOLDAGEM DE PECAS DE CONCRETO ANDO A MADEIRA 1,4 VEZES,INCLUSIVE DESMOLDAGEM,EXCLUSIVE ESCORAMENTOFORMAS DE MADEIRA DE 3ª PARA MOLDAGEM DE PECAS DE CONCRETO A</v>
      </c>
      <c r="C9366" s="141" t="s">
        <v>38541</v>
      </c>
      <c r="D9366" s="141" t="s">
        <v>38542</v>
      </c>
      <c r="E9366" s="141" t="s">
        <v>38550</v>
      </c>
      <c r="F9366" s="141" t="s">
        <v>38551</v>
      </c>
      <c r="I9366" s="141" t="s">
        <v>27</v>
      </c>
      <c r="J9366" s="649">
        <v>89.98</v>
      </c>
    </row>
    <row r="9367" spans="1:10" hidden="1">
      <c r="A9367" s="141" t="s">
        <v>38553</v>
      </c>
      <c r="B9367" s="141" t="str">
        <f t="shared" si="146"/>
        <v>FORMAS DE MADEIRA DE 3ª PARA MOLDAGEM DE PECAS DE CONCRETO ARMADO COM PARAMENTOS PLANOS,EM LAJES,VIGAS,PAREDES,ETC,SERVIFORMAS DE MADEIRA DE 3ª PARA MOLDAGEM DE PECAS DE CONCRETO ANDO A MADEIRA 1 VEZ,INCLUSIVE DESMOLDAGEM,EXCLUSIVE ESCORAMENTOFORMAS DE MADEIRA DE 3ª PARA MOLDAGEM DE PECAS DE CONCRETO A</v>
      </c>
      <c r="C9367" s="141" t="s">
        <v>38541</v>
      </c>
      <c r="D9367" s="141" t="s">
        <v>38542</v>
      </c>
      <c r="E9367" s="141" t="s">
        <v>38554</v>
      </c>
      <c r="F9367" s="141" t="s">
        <v>25116</v>
      </c>
      <c r="I9367" s="141" t="s">
        <v>27</v>
      </c>
      <c r="J9367" s="649">
        <v>113.7</v>
      </c>
    </row>
    <row r="9368" spans="1:10" hidden="1">
      <c r="A9368" s="141" t="s">
        <v>38555</v>
      </c>
      <c r="B9368" s="141" t="str">
        <f t="shared" si="146"/>
        <v>FORMAS DE MADEIRA DE 3ª PARA MOLDAGEM DE PECAS DE CONCRETO ARMADO COM PARAMENTOS PLANOS,EM LAJES,VIGAS,PAREDES,ETC,SERVIFORMAS DE MADEIRA DE 3ª PARA MOLDAGEM DE PECAS DE CONCRETO ANDO A MADEIRA 1 VEZ,INCLUSIVE DESMOLDAGEM,EXCLUSIVE ESCORAMENTOFORMAS DE MADEIRA DE 3ª PARA MOLDAGEM DE PECAS DE CONCRETO A</v>
      </c>
      <c r="C9368" s="141" t="s">
        <v>38541</v>
      </c>
      <c r="D9368" s="141" t="s">
        <v>38542</v>
      </c>
      <c r="E9368" s="141" t="s">
        <v>38554</v>
      </c>
      <c r="F9368" s="141" t="s">
        <v>25116</v>
      </c>
      <c r="I9368" s="141" t="s">
        <v>27</v>
      </c>
      <c r="J9368" s="649">
        <v>106.65</v>
      </c>
    </row>
    <row r="9369" spans="1:10" hidden="1">
      <c r="A9369" s="141" t="s">
        <v>38556</v>
      </c>
      <c r="B9369" s="141" t="str">
        <f t="shared" si="146"/>
        <v>FORMAS DE MADEIRA DE 3ª,PARA MOLDAGEM DE PECAS DE CONCRETOPARAMENTOS CURVOS,SERVINDO A MADEIRA 1,4 VEZES,INCLUSIVE DESFORMAS DE MADEIRA DE 3ª,PARA MOLDAGEM DE PECAS DE CONCRETOMOLDAGEM,EXCLUSIVE ESCORAMENTOFORMAS DE MADEIRA DE 3ª,PARA MOLDAGEM DE PECAS DE CONCRETO</v>
      </c>
      <c r="C9369" s="141" t="s">
        <v>38557</v>
      </c>
      <c r="D9369" s="141" t="s">
        <v>38558</v>
      </c>
      <c r="E9369" s="141" t="s">
        <v>38559</v>
      </c>
      <c r="I9369" s="141" t="s">
        <v>27</v>
      </c>
      <c r="J9369" s="649">
        <v>140</v>
      </c>
    </row>
    <row r="9370" spans="1:10" hidden="1">
      <c r="A9370" s="141" t="s">
        <v>38560</v>
      </c>
      <c r="B9370" s="141" t="str">
        <f t="shared" si="146"/>
        <v>FORMAS DE MADEIRA DE 3ª,PARA MOLDAGEM DE PECAS DE CONCRETOPARAMENTOS CURVOS,SERVINDO A MADEIRA 1,4 VEZES,INCLUSIVE DESFORMAS DE MADEIRA DE 3ª,PARA MOLDAGEM DE PECAS DE CONCRETOMOLDAGEM,EXCLUSIVE ESCORAMENTOFORMAS DE MADEIRA DE 3ª,PARA MOLDAGEM DE PECAS DE CONCRETO</v>
      </c>
      <c r="C9370" s="141" t="s">
        <v>38557</v>
      </c>
      <c r="D9370" s="141" t="s">
        <v>38558</v>
      </c>
      <c r="E9370" s="141" t="s">
        <v>38559</v>
      </c>
      <c r="I9370" s="141" t="s">
        <v>27</v>
      </c>
      <c r="J9370" s="649">
        <v>128.19999999999999</v>
      </c>
    </row>
    <row r="9371" spans="1:10" hidden="1">
      <c r="A9371" s="141" t="s">
        <v>38561</v>
      </c>
      <c r="B9371" s="141" t="str">
        <f t="shared" si="146"/>
        <v>FORMAS DE MADEIRA DE 3ª,PARA MOLDAGEM DE PECAS DE CONCRETOARMADO COM PARAMENTOS CURVOS,SERVINDO A MADEIRA 2 VEZES,INCLFORMAS DE MADEIRA DE 3ª,PARA MOLDAGEM DE PECAS DE CONCRETOUSIVE DESMOLDAGEM,EXCLUSIVE ESCORAMENTOFORMAS DE MADEIRA DE 3ª,PARA MOLDAGEM DE PECAS DE CONCRETO</v>
      </c>
      <c r="C9371" s="141" t="s">
        <v>38557</v>
      </c>
      <c r="D9371" s="141" t="s">
        <v>38562</v>
      </c>
      <c r="E9371" s="141" t="s">
        <v>38563</v>
      </c>
      <c r="I9371" s="141" t="s">
        <v>27</v>
      </c>
      <c r="J9371" s="649">
        <v>124.52</v>
      </c>
    </row>
    <row r="9372" spans="1:10" hidden="1">
      <c r="A9372" s="141" t="s">
        <v>38564</v>
      </c>
      <c r="B9372" s="141" t="str">
        <f t="shared" si="146"/>
        <v>FORMAS DE MADEIRA DE 3ª,PARA MOLDAGEM DE PECAS DE CONCRETOARMADO COM PARAMENTOS CURVOS,SERVINDO A MADEIRA 2 VEZES,INCLFORMAS DE MADEIRA DE 3ª,PARA MOLDAGEM DE PECAS DE CONCRETOUSIVE DESMOLDAGEM,EXCLUSIVE ESCORAMENTOFORMAS DE MADEIRA DE 3ª,PARA MOLDAGEM DE PECAS DE CONCRETO</v>
      </c>
      <c r="C9372" s="141" t="s">
        <v>38557</v>
      </c>
      <c r="D9372" s="141" t="s">
        <v>38562</v>
      </c>
      <c r="E9372" s="141" t="s">
        <v>38563</v>
      </c>
      <c r="I9372" s="141" t="s">
        <v>27</v>
      </c>
      <c r="J9372" s="649">
        <v>112.72</v>
      </c>
    </row>
    <row r="9373" spans="1:10" hidden="1">
      <c r="A9373" s="141" t="s">
        <v>38565</v>
      </c>
      <c r="B9373" s="141" t="str">
        <f t="shared" si="146"/>
        <v>FORMAS DE MADEIRA DE 3ª,PARA GALERIAS RETANGULARES DE CONCRETO ARMADO,SERVINDO A MADEIRA 3 VEZES,INCLUSIVE ESCORAMENTO,FFORMAS DE MADEIRA DE 3ª,PARA GALERIAS RETANGULARES DE CONCREORNECIMENTO DOS MATERIAIS E DESMOLDAGEMFORMAS DE MADEIRA DE 3ª,PARA GALERIAS RETANGULARES DE CONCRE</v>
      </c>
      <c r="C9373" s="141" t="s">
        <v>38566</v>
      </c>
      <c r="D9373" s="141" t="s">
        <v>38567</v>
      </c>
      <c r="E9373" s="141" t="s">
        <v>38568</v>
      </c>
      <c r="I9373" s="141" t="s">
        <v>27</v>
      </c>
      <c r="J9373" s="649">
        <v>79.63</v>
      </c>
    </row>
    <row r="9374" spans="1:10" hidden="1">
      <c r="A9374" s="141" t="s">
        <v>38569</v>
      </c>
      <c r="B9374" s="141" t="str">
        <f t="shared" si="146"/>
        <v>FORMAS DE MADEIRA DE 3ª,PARA GALERIAS RETANGULARES DE CONCRETO ARMADO,SERVINDO A MADEIRA 3 VEZES,INCLUSIVE ESCORAMENTO,FFORMAS DE MADEIRA DE 3ª,PARA GALERIAS RETANGULARES DE CONCREORNECIMENTO DOS MATERIAIS E DESMOLDAGEMFORMAS DE MADEIRA DE 3ª,PARA GALERIAS RETANGULARES DE CONCRE</v>
      </c>
      <c r="C9374" s="141" t="s">
        <v>38566</v>
      </c>
      <c r="D9374" s="141" t="s">
        <v>38567</v>
      </c>
      <c r="E9374" s="141" t="s">
        <v>38568</v>
      </c>
      <c r="I9374" s="141" t="s">
        <v>27</v>
      </c>
      <c r="J9374" s="649">
        <v>72.89</v>
      </c>
    </row>
    <row r="9375" spans="1:10" hidden="1">
      <c r="A9375" s="141" t="s">
        <v>38570</v>
      </c>
      <c r="B9375" s="141" t="str">
        <f t="shared" si="146"/>
        <v>FORMAS DE MADEIRA DE 3ª,COM APROVEITAMENTO DA MADEIRA APENAS 1 VEZ,PARA VIADUTO DE CONCRETO,COM ESCORAMENTO METALICO,EXCFORMAS DE MADEIRA DE 3ª,COM APROVEITAMENTO DA MADEIRA APENASLUSIVE ALUGUEL DESTE,INCLUSIVE FORNECIMENTO DE MATERIAIS E DESMOLDAGEMFORMAS DE MADEIRA DE 3ª,COM APROVEITAMENTO DA MADEIRA APENAS</v>
      </c>
      <c r="C9375" s="141" t="s">
        <v>38571</v>
      </c>
      <c r="D9375" s="141" t="s">
        <v>38572</v>
      </c>
      <c r="E9375" s="141" t="s">
        <v>38573</v>
      </c>
      <c r="F9375" s="141" t="s">
        <v>38574</v>
      </c>
      <c r="I9375" s="141" t="s">
        <v>27</v>
      </c>
      <c r="J9375" s="649">
        <v>224.31</v>
      </c>
    </row>
    <row r="9376" spans="1:10" hidden="1">
      <c r="A9376" s="141" t="s">
        <v>38575</v>
      </c>
      <c r="B9376" s="141" t="str">
        <f t="shared" si="146"/>
        <v>FORMAS DE MADEIRA DE 3ª,COM APROVEITAMENTO DA MADEIRA APENAS 1 VEZ,PARA VIADUTO DE CONCRETO,COM ESCORAMENTO METALICO,EXCFORMAS DE MADEIRA DE 3ª,COM APROVEITAMENTO DA MADEIRA APENASLUSIVE ALUGUEL DESTE,INCLUSIVE FORNECIMENTO DE MATERIAIS E DESMOLDAGEMFORMAS DE MADEIRA DE 3ª,COM APROVEITAMENTO DA MADEIRA APENAS</v>
      </c>
      <c r="C9376" s="141" t="s">
        <v>38571</v>
      </c>
      <c r="D9376" s="141" t="s">
        <v>38572</v>
      </c>
      <c r="E9376" s="141" t="s">
        <v>38573</v>
      </c>
      <c r="F9376" s="141" t="s">
        <v>38574</v>
      </c>
      <c r="I9376" s="141" t="s">
        <v>27</v>
      </c>
      <c r="J9376" s="649">
        <v>214.02</v>
      </c>
    </row>
    <row r="9377" spans="1:10" hidden="1">
      <c r="A9377" s="141" t="s">
        <v>38576</v>
      </c>
      <c r="B9377" s="141" t="str">
        <f t="shared" si="146"/>
        <v>FORMAS DE MADEIRA DE 3ª,COM APROVEITAMENTO DA MADEIRA 2 VEZES,PARA VIADUTO DE CONCRETO,COM ESCORAMENTO METALICO,EXCLUSIVFORMAS DE MADEIRA DE 3ª,COM APROVEITAMENTO DA MADEIRA 2 VEZEE ALUGUEL DESTE,INCLUSIVE FORNECIMENTO DE MATERIAIS E DESMOLDAGEMFORMAS DE MADEIRA DE 3ª,COM APROVEITAMENTO DA MADEIRA 2 VEZE</v>
      </c>
      <c r="C9377" s="141" t="s">
        <v>38577</v>
      </c>
      <c r="D9377" s="141" t="s">
        <v>38578</v>
      </c>
      <c r="E9377" s="141" t="s">
        <v>38579</v>
      </c>
      <c r="F9377" s="141" t="s">
        <v>38580</v>
      </c>
      <c r="I9377" s="141" t="s">
        <v>27</v>
      </c>
      <c r="J9377" s="649">
        <v>165.22</v>
      </c>
    </row>
    <row r="9378" spans="1:10" hidden="1">
      <c r="A9378" s="141" t="s">
        <v>38581</v>
      </c>
      <c r="B9378" s="141" t="str">
        <f t="shared" si="146"/>
        <v>FORMAS DE MADEIRA DE 3ª,COM APROVEITAMENTO DA MADEIRA 2 VEZES,PARA VIADUTO DE CONCRETO,COM ESCORAMENTO METALICO,EXCLUSIVFORMAS DE MADEIRA DE 3ª,COM APROVEITAMENTO DA MADEIRA 2 VEZEE ALUGUEL DESTE,INCLUSIVE FORNECIMENTO DE MATERIAIS E DESMOLDAGEMFORMAS DE MADEIRA DE 3ª,COM APROVEITAMENTO DA MADEIRA 2 VEZE</v>
      </c>
      <c r="C9378" s="141" t="s">
        <v>38577</v>
      </c>
      <c r="D9378" s="141" t="s">
        <v>38578</v>
      </c>
      <c r="E9378" s="141" t="s">
        <v>38579</v>
      </c>
      <c r="F9378" s="141" t="s">
        <v>38580</v>
      </c>
      <c r="I9378" s="141" t="s">
        <v>27</v>
      </c>
      <c r="J9378" s="649">
        <v>153.4</v>
      </c>
    </row>
    <row r="9379" spans="1:10" hidden="1">
      <c r="A9379" s="141" t="s">
        <v>38582</v>
      </c>
      <c r="B9379" s="141" t="str">
        <f t="shared" si="146"/>
        <v>FORMAS DE MADEIRA DE 3ª,COM APROVEITAMENTO DA MADEIRA POR 4VEZES,PARA A MOLDAGEM DE CINTA SOBRE BALDRAME,INCLUSIVE FORNFORMAS DE MADEIRA DE 3ª,COM APROVEITAMENTO DA MADEIRA POR 4ECIMENTO DE MATERIAIS E DESMOLDAGEMFORMAS DE MADEIRA DE 3ª,COM APROVEITAMENTO DA MADEIRA POR 4</v>
      </c>
      <c r="C9379" s="141" t="s">
        <v>38583</v>
      </c>
      <c r="D9379" s="141" t="s">
        <v>38584</v>
      </c>
      <c r="E9379" s="141" t="s">
        <v>38585</v>
      </c>
      <c r="I9379" s="141" t="s">
        <v>27</v>
      </c>
      <c r="J9379" s="649">
        <v>39.43</v>
      </c>
    </row>
    <row r="9380" spans="1:10" hidden="1">
      <c r="A9380" s="141" t="s">
        <v>38586</v>
      </c>
      <c r="B9380" s="141" t="str">
        <f t="shared" si="146"/>
        <v>FORMAS DE MADEIRA DE 3ª,COM APROVEITAMENTO DA MADEIRA POR 4VEZES,PARA A MOLDAGEM DE CINTA SOBRE BALDRAME,INCLUSIVE FORNFORMAS DE MADEIRA DE 3ª,COM APROVEITAMENTO DA MADEIRA POR 4ECIMENTO DE MATERIAIS E DESMOLDAGEMFORMAS DE MADEIRA DE 3ª,COM APROVEITAMENTO DA MADEIRA POR 4</v>
      </c>
      <c r="C9380" s="141" t="s">
        <v>38583</v>
      </c>
      <c r="D9380" s="141" t="s">
        <v>38584</v>
      </c>
      <c r="E9380" s="141" t="s">
        <v>38585</v>
      </c>
      <c r="I9380" s="141" t="s">
        <v>27</v>
      </c>
      <c r="J9380" s="649">
        <v>36.229999999999997</v>
      </c>
    </row>
    <row r="9381" spans="1:10" hidden="1">
      <c r="A9381" s="141" t="s">
        <v>38587</v>
      </c>
      <c r="B9381" s="141" t="str">
        <f t="shared" si="146"/>
        <v>ESCORAMENTO DE PONTILHOES,PONTES E VIADUTOS,DE CONCRETO ARMADO,COM MADEIRA DE LEI SERRADA E DE 3ª COM ESCORAS DE MADEIRAESCORAMENTO DE PONTILHOES,PONTES E VIADUTOS,DE CONCRETO ARMADE REFLORESTAMENTO,UTILIZANDO A MADEIRA 2 VEZES,INCLUSIVE DESMONTAGEM,CONSIDERA-SE VOLUME COBERTO,COMPREENDIDO PELA PROJECAO HORIZONTAL DO ESTRADO NO TERRENO,DEDUZIDA A PARTE ESTRUTURAL ENVOLVIDAESCORAMENTO DE PONTILHOES,PONTES E VIADUTOS,DE CONCRETO ARMA</v>
      </c>
      <c r="C9381" s="141" t="s">
        <v>38588</v>
      </c>
      <c r="D9381" s="141" t="s">
        <v>38589</v>
      </c>
      <c r="E9381" s="141" t="s">
        <v>38590</v>
      </c>
      <c r="F9381" s="141" t="s">
        <v>38591</v>
      </c>
      <c r="G9381" s="141" t="s">
        <v>38592</v>
      </c>
      <c r="H9381" s="141" t="s">
        <v>38593</v>
      </c>
      <c r="I9381" s="141" t="s">
        <v>4524</v>
      </c>
      <c r="J9381" s="649">
        <v>69.48</v>
      </c>
    </row>
    <row r="9382" spans="1:10" hidden="1">
      <c r="A9382" s="141" t="s">
        <v>38594</v>
      </c>
      <c r="B9382" s="141" t="str">
        <f t="shared" si="146"/>
        <v>ESCORAMENTO DE PONTILHOES,PONTES E VIADUTOS,DE CONCRETO ARMADO,COM MADEIRA DE LEI SERRADA E DE 3ª COM ESCORAS DE MADEIRAESCORAMENTO DE PONTILHOES,PONTES E VIADUTOS,DE CONCRETO ARMADE REFLORESTAMENTO,UTILIZANDO A MADEIRA 2 VEZES,INCLUSIVE DESMONTAGEM,CONSIDERA-SE VOLUME COBERTO,COMPREENDIDO PELA PROJECAO HORIZONTAL DO ESTRADO NO TERRENO,DEDUZIDA A PARTE ESTRUTURAL ENVOLVIDAESCORAMENTO DE PONTILHOES,PONTES E VIADUTOS,DE CONCRETO ARMA</v>
      </c>
      <c r="C9382" s="141" t="s">
        <v>38588</v>
      </c>
      <c r="D9382" s="141" t="s">
        <v>38589</v>
      </c>
      <c r="E9382" s="141" t="s">
        <v>38590</v>
      </c>
      <c r="F9382" s="141" t="s">
        <v>38591</v>
      </c>
      <c r="G9382" s="141" t="s">
        <v>38592</v>
      </c>
      <c r="H9382" s="141" t="s">
        <v>38593</v>
      </c>
      <c r="I9382" s="141" t="s">
        <v>4524</v>
      </c>
      <c r="J9382" s="649">
        <v>65.239999999999995</v>
      </c>
    </row>
    <row r="9383" spans="1:10" hidden="1">
      <c r="A9383" s="141" t="s">
        <v>38595</v>
      </c>
      <c r="B9383" s="141" t="str">
        <f t="shared" si="146"/>
        <v>ESCORAMENTO DE FORMAS ATE 3,30M DE PE DIREITO,COM MADEIRA DE 3ª,TABUAS EMPREGADAS 3 VEZES,PRUMOS 4 VEZESESCORAMENTO DE FORMAS ATE 3,30M DE PE DIREITO,COM MADEIRA DEESCORAMENTO DE FORMAS ATE 3,30M DE PE DIREITO,COM MADEIRA DE</v>
      </c>
      <c r="C9383" s="141" t="s">
        <v>38596</v>
      </c>
      <c r="D9383" s="141" t="s">
        <v>38597</v>
      </c>
      <c r="I9383" s="141" t="s">
        <v>4524</v>
      </c>
      <c r="J9383" s="649">
        <v>13.53</v>
      </c>
    </row>
    <row r="9384" spans="1:10" hidden="1">
      <c r="A9384" s="141" t="s">
        <v>38598</v>
      </c>
      <c r="B9384" s="141" t="str">
        <f t="shared" si="146"/>
        <v>ESCORAMENTO DE FORMAS ATE 3,30M DE PE DIREITO,COM MADEIRA DE 3ª,TABUAS EMPREGADAS 3 VEZES,PRUMOS 4 VEZESESCORAMENTO DE FORMAS ATE 3,30M DE PE DIREITO,COM MADEIRA DEESCORAMENTO DE FORMAS ATE 3,30M DE PE DIREITO,COM MADEIRA DE</v>
      </c>
      <c r="C9384" s="141" t="s">
        <v>38596</v>
      </c>
      <c r="D9384" s="141" t="s">
        <v>38597</v>
      </c>
      <c r="I9384" s="141" t="s">
        <v>4524</v>
      </c>
      <c r="J9384" s="649">
        <v>12.46</v>
      </c>
    </row>
    <row r="9385" spans="1:10" hidden="1">
      <c r="A9385" s="141" t="s">
        <v>38599</v>
      </c>
      <c r="B9385" s="141" t="str">
        <f t="shared" si="146"/>
        <v>ESCORAMENTO DE FORMAS DE 3,30 ATE 3,50M DE PE DIREITO,COM MADEIRA DE 3ª,TABUAS EMPREGADAS 3 VEZES,PRUMOS 4 VEZESESCORAMENTO DE FORMAS DE 3,30 ATE 3,50M DE PE DIREITO,COM MAESCORAMENTO DE FORMAS DE 3,30 ATE 3,50M DE PE DIREITO,COM MA</v>
      </c>
      <c r="C9385" s="141" t="s">
        <v>38600</v>
      </c>
      <c r="D9385" s="141" t="s">
        <v>38601</v>
      </c>
      <c r="I9385" s="141" t="s">
        <v>4524</v>
      </c>
      <c r="J9385" s="649">
        <v>17.329999999999998</v>
      </c>
    </row>
    <row r="9386" spans="1:10" hidden="1">
      <c r="A9386" s="141" t="s">
        <v>38602</v>
      </c>
      <c r="B9386" s="141" t="str">
        <f t="shared" si="146"/>
        <v>ESCORAMENTO DE FORMAS DE 3,30 ATE 3,50M DE PE DIREITO,COM MADEIRA DE 3ª,TABUAS EMPREGADAS 3 VEZES,PRUMOS 4 VEZESESCORAMENTO DE FORMAS DE 3,30 ATE 3,50M DE PE DIREITO,COM MAESCORAMENTO DE FORMAS DE 3,30 ATE 3,50M DE PE DIREITO,COM MA</v>
      </c>
      <c r="C9386" s="141" t="s">
        <v>38600</v>
      </c>
      <c r="D9386" s="141" t="s">
        <v>38601</v>
      </c>
      <c r="I9386" s="141" t="s">
        <v>4524</v>
      </c>
      <c r="J9386" s="649">
        <v>16.16</v>
      </c>
    </row>
    <row r="9387" spans="1:10" hidden="1">
      <c r="A9387" s="141" t="s">
        <v>38603</v>
      </c>
      <c r="B9387" s="141" t="str">
        <f t="shared" si="146"/>
        <v>ESCORAMENTO DE FORMAS DE 3,50 ATE 4,00M DE PE DIREITO,COM MADEIRA DE 3ª,TABUAS EMPREGADAS 3 VEZES,PRUMOS 4 VEZESESCORAMENTO DE FORMAS DE 3,50 ATE 4,00M DE PE DIREITO,COM MAESCORAMENTO DE FORMAS DE 3,50 ATE 4,00M DE PE DIREITO,COM MA</v>
      </c>
      <c r="C9387" s="141" t="s">
        <v>38604</v>
      </c>
      <c r="D9387" s="141" t="s">
        <v>38601</v>
      </c>
      <c r="I9387" s="141" t="s">
        <v>4524</v>
      </c>
      <c r="J9387" s="649">
        <v>20.010000000000002</v>
      </c>
    </row>
    <row r="9388" spans="1:10" hidden="1">
      <c r="A9388" s="141" t="s">
        <v>38605</v>
      </c>
      <c r="B9388" s="141" t="str">
        <f t="shared" si="146"/>
        <v>ESCORAMENTO DE FORMAS DE 3,50 ATE 4,00M DE PE DIREITO,COM MADEIRA DE 3ª,TABUAS EMPREGADAS 3 VEZES,PRUMOS 4 VEZESESCORAMENTO DE FORMAS DE 3,50 ATE 4,00M DE PE DIREITO,COM MAESCORAMENTO DE FORMAS DE 3,50 ATE 4,00M DE PE DIREITO,COM MA</v>
      </c>
      <c r="C9388" s="141" t="s">
        <v>38604</v>
      </c>
      <c r="D9388" s="141" t="s">
        <v>38601</v>
      </c>
      <c r="I9388" s="141" t="s">
        <v>4524</v>
      </c>
      <c r="J9388" s="649">
        <v>18.66</v>
      </c>
    </row>
    <row r="9389" spans="1:10" hidden="1">
      <c r="A9389" s="141" t="s">
        <v>38606</v>
      </c>
      <c r="B9389" s="141" t="str">
        <f t="shared" si="146"/>
        <v>ESCORAMENTO DE FORMAS DE 4,00 ATE 5,00M DE PE DIREITO,COM MADEIRA DE 3ª,TABUAS EMPREGADAS 3 VEZES,PRUMOS 4 VEZESESCORAMENTO DE FORMAS DE 4,00 ATE 5,00M DE PE DIREITO,COM MAESCORAMENTO DE FORMAS DE 4,00 ATE 5,00M DE PE DIREITO,COM MA</v>
      </c>
      <c r="C9389" s="141" t="s">
        <v>38607</v>
      </c>
      <c r="D9389" s="141" t="s">
        <v>38601</v>
      </c>
      <c r="I9389" s="141" t="s">
        <v>4524</v>
      </c>
      <c r="J9389" s="649">
        <v>26.68</v>
      </c>
    </row>
    <row r="9390" spans="1:10" hidden="1">
      <c r="A9390" s="141" t="s">
        <v>38608</v>
      </c>
      <c r="B9390" s="141" t="str">
        <f t="shared" si="146"/>
        <v>ESCORAMENTO DE FORMAS DE 4,00 ATE 5,00M DE PE DIREITO,COM MADEIRA DE 3ª,TABUAS EMPREGADAS 3 VEZES,PRUMOS 4 VEZESESCORAMENTO DE FORMAS DE 4,00 ATE 5,00M DE PE DIREITO,COM MAESCORAMENTO DE FORMAS DE 4,00 ATE 5,00M DE PE DIREITO,COM MA</v>
      </c>
      <c r="C9390" s="141" t="s">
        <v>38607</v>
      </c>
      <c r="D9390" s="141" t="s">
        <v>38601</v>
      </c>
      <c r="I9390" s="141" t="s">
        <v>4524</v>
      </c>
      <c r="J9390" s="649">
        <v>24.87</v>
      </c>
    </row>
    <row r="9391" spans="1:10" hidden="1">
      <c r="A9391" s="141" t="s">
        <v>38609</v>
      </c>
      <c r="B9391" s="141" t="str">
        <f t="shared" si="146"/>
        <v>ESCORAMENTO DE FORMAS DE MOLDAGEM DE PECAS DE CONCRETO EM VIGAS ISOLADAS E SEMELHANTES,ATE 5,00M DE PE DIREITO,E ATE 60CESCORAMENTO DE FORMAS DE MOLDAGEM DE PECAS DE CONCRETO EM VIM DE ALTURA,COM MADEIRA DE 3ª,EMPREGADO 2 VEZES,MEDIDA PELAAREA DE PROJECAO LATERAL DE ESCORAMENTO(COMPRIMENTO DA VIGAVEZES ALTURA DO ESCORAMENTO ATE O FUNDO DA MESMA)ESCORAMENTO DE FORMAS DE MOLDAGEM DE PECAS DE CONCRETO EM VI</v>
      </c>
      <c r="C9391" s="141" t="s">
        <v>38610</v>
      </c>
      <c r="D9391" s="141" t="s">
        <v>38611</v>
      </c>
      <c r="E9391" s="141" t="s">
        <v>38612</v>
      </c>
      <c r="F9391" s="141" t="s">
        <v>38613</v>
      </c>
      <c r="G9391" s="141" t="s">
        <v>38614</v>
      </c>
      <c r="I9391" s="141" t="s">
        <v>27</v>
      </c>
      <c r="J9391" s="649">
        <v>107.86</v>
      </c>
    </row>
    <row r="9392" spans="1:10" hidden="1">
      <c r="A9392" s="141" t="s">
        <v>38615</v>
      </c>
      <c r="B9392" s="141" t="str">
        <f t="shared" si="146"/>
        <v>ESCORAMENTO DE FORMAS DE MOLDAGEM DE PECAS DE CONCRETO EM VIGAS ISOLADAS E SEMELHANTES,ATE 5,00M DE PE DIREITO,E ATE 60CESCORAMENTO DE FORMAS DE MOLDAGEM DE PECAS DE CONCRETO EM VIM DE ALTURA,COM MADEIRA DE 3ª,EMPREGADO 2 VEZES,MEDIDA PELAAREA DE PROJECAO LATERAL DE ESCORAMENTO(COMPRIMENTO DA VIGAVEZES ALTURA DO ESCORAMENTO ATE O FUNDO DA MESMA)ESCORAMENTO DE FORMAS DE MOLDAGEM DE PECAS DE CONCRETO EM VI</v>
      </c>
      <c r="C9392" s="141" t="s">
        <v>38610</v>
      </c>
      <c r="D9392" s="141" t="s">
        <v>38611</v>
      </c>
      <c r="E9392" s="141" t="s">
        <v>38612</v>
      </c>
      <c r="F9392" s="141" t="s">
        <v>38613</v>
      </c>
      <c r="G9392" s="141" t="s">
        <v>38614</v>
      </c>
      <c r="I9392" s="141" t="s">
        <v>27</v>
      </c>
      <c r="J9392" s="649">
        <v>100.01</v>
      </c>
    </row>
    <row r="9393" spans="1:10" hidden="1">
      <c r="A9393" s="141" t="s">
        <v>38616</v>
      </c>
      <c r="B9393" s="141" t="str">
        <f t="shared" si="146"/>
        <v>ESCORAMENTO DE ROCHA,OU ENCHIMENTO POR CIMA DE CAMBOTAS METALICAS,COM MADEIRA DE REFLORESTAMENTO,MEDIDO PELO VOLUME DE MESCORAMENTO DE ROCHA,OU ENCHIMENTO POR CIMA DE CAMBOTAS METAADEIRA EMPREGADA,CONSIDERANDO A SECAO MEDIA DAS TORAS E SEUCOMPRIMENTOESCORAMENTO DE ROCHA,OU ENCHIMENTO POR CIMA DE CAMBOTAS META</v>
      </c>
      <c r="C9393" s="141" t="s">
        <v>38617</v>
      </c>
      <c r="D9393" s="141" t="s">
        <v>38618</v>
      </c>
      <c r="E9393" s="141" t="s">
        <v>38619</v>
      </c>
      <c r="F9393" s="141" t="s">
        <v>38620</v>
      </c>
      <c r="I9393" s="141" t="s">
        <v>4524</v>
      </c>
      <c r="J9393" s="649">
        <v>3199.85</v>
      </c>
    </row>
    <row r="9394" spans="1:10" hidden="1">
      <c r="A9394" s="141" t="s">
        <v>38621</v>
      </c>
      <c r="B9394" s="141" t="str">
        <f t="shared" si="146"/>
        <v>ESCORAMENTO DE ROCHA,OU ENCHIMENTO POR CIMA DE CAMBOTAS METALICAS,COM MADEIRA DE REFLORESTAMENTO,MEDIDO PELO VOLUME DE MESCORAMENTO DE ROCHA,OU ENCHIMENTO POR CIMA DE CAMBOTAS METAADEIRA EMPREGADA,CONSIDERANDO A SECAO MEDIA DAS TORAS E SEUCOMPRIMENTOESCORAMENTO DE ROCHA,OU ENCHIMENTO POR CIMA DE CAMBOTAS META</v>
      </c>
      <c r="C9394" s="141" t="s">
        <v>38617</v>
      </c>
      <c r="D9394" s="141" t="s">
        <v>38618</v>
      </c>
      <c r="E9394" s="141" t="s">
        <v>38619</v>
      </c>
      <c r="F9394" s="141" t="s">
        <v>38620</v>
      </c>
      <c r="I9394" s="141" t="s">
        <v>4524</v>
      </c>
      <c r="J9394" s="649">
        <v>3136.51</v>
      </c>
    </row>
    <row r="9395" spans="1:10" hidden="1">
      <c r="A9395" s="141" t="s">
        <v>38622</v>
      </c>
      <c r="B9395" s="141" t="str">
        <f t="shared" si="146"/>
        <v>ESCORAMENTO DE TUNEL ESCAVADO EM TERRA,COM MADEIRA DE REFLORESTAMENTO SERRADA,DE 2",POR CIMA DAS CAMBOTAS METALICAS,INCLESCORAMENTO DE TUNEL ESCAVADO EM TERRA,COM MADEIRA DE REFLORUSIVE O FORNECIMENTO E COLOCACAO DA MADEIRA,SEM APROVEITAMENTO DESTAESCORAMENTO DE TUNEL ESCAVADO EM TERRA,COM MADEIRA DE REFLOR</v>
      </c>
      <c r="C9395" s="141" t="s">
        <v>38623</v>
      </c>
      <c r="D9395" s="141" t="s">
        <v>38624</v>
      </c>
      <c r="E9395" s="141" t="s">
        <v>38625</v>
      </c>
      <c r="F9395" s="141" t="s">
        <v>38626</v>
      </c>
      <c r="I9395" s="141" t="s">
        <v>27</v>
      </c>
      <c r="J9395" s="649">
        <v>182.34</v>
      </c>
    </row>
    <row r="9396" spans="1:10" hidden="1">
      <c r="A9396" s="141" t="s">
        <v>38627</v>
      </c>
      <c r="B9396" s="141" t="str">
        <f t="shared" si="146"/>
        <v>ESCORAMENTO DE TUNEL ESCAVADO EM TERRA,COM MADEIRA DE REFLORESTAMENTO SERRADA,DE 2",POR CIMA DAS CAMBOTAS METALICAS,INCLESCORAMENTO DE TUNEL ESCAVADO EM TERRA,COM MADEIRA DE REFLORUSIVE O FORNECIMENTO E COLOCACAO DA MADEIRA,SEM APROVEITAMENTO DESTAESCORAMENTO DE TUNEL ESCAVADO EM TERRA,COM MADEIRA DE REFLOR</v>
      </c>
      <c r="C9396" s="141" t="s">
        <v>38623</v>
      </c>
      <c r="D9396" s="141" t="s">
        <v>38624</v>
      </c>
      <c r="E9396" s="141" t="s">
        <v>38625</v>
      </c>
      <c r="F9396" s="141" t="s">
        <v>38626</v>
      </c>
      <c r="I9396" s="141" t="s">
        <v>27</v>
      </c>
      <c r="J9396" s="649">
        <v>172.03</v>
      </c>
    </row>
    <row r="9397" spans="1:10" hidden="1">
      <c r="A9397" s="141" t="s">
        <v>38628</v>
      </c>
      <c r="B9397" s="141" t="str">
        <f t="shared" si="146"/>
        <v>REFORCO LATERAL DE ESCORAMENTO DE FORMAS DE PILARES OU VIGAS,COM 30% DE APROVEITAMENTO DA MADEIRA,INCLUSIVE RETIRADAREFORCO LATERAL DE ESCORAMENTO DE FORMAS DE PILARES OU VIGASREFORCO LATERAL DE ESCORAMENTO DE FORMAS DE PILARES OU VIGAS</v>
      </c>
      <c r="C9397" s="141" t="s">
        <v>38629</v>
      </c>
      <c r="D9397" s="141" t="s">
        <v>38630</v>
      </c>
      <c r="I9397" s="141" t="s">
        <v>27</v>
      </c>
      <c r="J9397" s="649">
        <v>17.22</v>
      </c>
    </row>
    <row r="9398" spans="1:10" hidden="1">
      <c r="A9398" s="141" t="s">
        <v>38631</v>
      </c>
      <c r="B9398" s="141" t="str">
        <f t="shared" si="146"/>
        <v>REFORCO LATERAL DE ESCORAMENTO DE FORMAS DE PILARES OU VIGAS,COM 30% DE APROVEITAMENTO DA MADEIRA,INCLUSIVE RETIRADAREFORCO LATERAL DE ESCORAMENTO DE FORMAS DE PILARES OU VIGASREFORCO LATERAL DE ESCORAMENTO DE FORMAS DE PILARES OU VIGAS</v>
      </c>
      <c r="C9398" s="141" t="s">
        <v>38629</v>
      </c>
      <c r="D9398" s="141" t="s">
        <v>38630</v>
      </c>
      <c r="I9398" s="141" t="s">
        <v>27</v>
      </c>
      <c r="J9398" s="649">
        <v>16.27</v>
      </c>
    </row>
    <row r="9399" spans="1:10" hidden="1">
      <c r="A9399" s="141" t="s">
        <v>38632</v>
      </c>
      <c r="B9399" s="141" t="str">
        <f t="shared" si="146"/>
        <v>REFORCO LATERAL DE ESCORAMENTO DE FORMAS DE PILARES OU VIGAS,COM APROVEITAMENTO DE 2 VEZES DA MADEIRA,INCLUSIVE RETIRADAREFORCO LATERAL DE ESCORAMENTO DE FORMAS DE PILARES OU VIGASREFORCO LATERAL DE ESCORAMENTO DE FORMAS DE PILARES OU VIGAS</v>
      </c>
      <c r="C9399" s="141" t="s">
        <v>38629</v>
      </c>
      <c r="D9399" s="141" t="s">
        <v>38633</v>
      </c>
      <c r="I9399" s="141" t="s">
        <v>27</v>
      </c>
      <c r="J9399" s="649">
        <v>15.63</v>
      </c>
    </row>
    <row r="9400" spans="1:10" hidden="1">
      <c r="A9400" s="141" t="s">
        <v>38634</v>
      </c>
      <c r="B9400" s="141" t="str">
        <f t="shared" si="146"/>
        <v>REFORCO LATERAL DE ESCORAMENTO DE FORMAS DE PILARES OU VIGAS,COM APROVEITAMENTO DE 2 VEZES DA MADEIRA,INCLUSIVE RETIRADAREFORCO LATERAL DE ESCORAMENTO DE FORMAS DE PILARES OU VIGASREFORCO LATERAL DE ESCORAMENTO DE FORMAS DE PILARES OU VIGAS</v>
      </c>
      <c r="C9400" s="141" t="s">
        <v>38629</v>
      </c>
      <c r="D9400" s="141" t="s">
        <v>38633</v>
      </c>
      <c r="I9400" s="141" t="s">
        <v>27</v>
      </c>
      <c r="J9400" s="649">
        <v>14.68</v>
      </c>
    </row>
    <row r="9401" spans="1:10" hidden="1">
      <c r="A9401" s="141" t="s">
        <v>38635</v>
      </c>
      <c r="B9401" s="141" t="str">
        <f t="shared" si="146"/>
        <v>ESCORAMENTO DE FORMA DE PARAMENTOS VERTICAIS,PARA ALTURA ATE 1,50M,COM 30% DE APROVEITAMENTO DA MADEIRA,INCLUSIVE RETIRAESCORAMENTO DE FORMA DE PARAMENTOS VERTICAIS,PARA ALTURA ATEDAESCORAMENTO DE FORMA DE PARAMENTOS VERTICAIS,PARA ALTURA ATE</v>
      </c>
      <c r="C9401" s="141" t="s">
        <v>38636</v>
      </c>
      <c r="D9401" s="141" t="s">
        <v>38637</v>
      </c>
      <c r="E9401" s="141" t="s">
        <v>38638</v>
      </c>
      <c r="I9401" s="141" t="s">
        <v>27</v>
      </c>
      <c r="J9401" s="649">
        <v>44.07</v>
      </c>
    </row>
    <row r="9402" spans="1:10" hidden="1">
      <c r="A9402" s="141" t="s">
        <v>38639</v>
      </c>
      <c r="B9402" s="141" t="str">
        <f t="shared" si="146"/>
        <v>ESCORAMENTO DE FORMA DE PARAMENTOS VERTICAIS,PARA ALTURA ATE 1,50M,COM 30% DE APROVEITAMENTO DA MADEIRA,INCLUSIVE RETIRAESCORAMENTO DE FORMA DE PARAMENTOS VERTICAIS,PARA ALTURA ATEDAESCORAMENTO DE FORMA DE PARAMENTOS VERTICAIS,PARA ALTURA ATE</v>
      </c>
      <c r="C9402" s="141" t="s">
        <v>38636</v>
      </c>
      <c r="D9402" s="141" t="s">
        <v>38637</v>
      </c>
      <c r="E9402" s="141" t="s">
        <v>38638</v>
      </c>
      <c r="I9402" s="141" t="s">
        <v>27</v>
      </c>
      <c r="J9402" s="649">
        <v>40.9</v>
      </c>
    </row>
    <row r="9403" spans="1:10" hidden="1">
      <c r="A9403" s="141" t="s">
        <v>38640</v>
      </c>
      <c r="B9403" s="141" t="str">
        <f t="shared" si="146"/>
        <v>ESCORAMENTO DE FORMA DE PARAMETROS VERTICAIS,PARA ALTURA ATE 1,50M,COM APROVEITAMENTO DE 2 VEZES DA MADEIRA,INCLUSIVE REESCORAMENTO DE FORMA DE PARAMETROS VERTICAIS,PARA ALTURA ATETIRADAESCORAMENTO DE FORMA DE PARAMETROS VERTICAIS,PARA ALTURA ATE</v>
      </c>
      <c r="C9403" s="141" t="s">
        <v>38641</v>
      </c>
      <c r="D9403" s="141" t="s">
        <v>38642</v>
      </c>
      <c r="E9403" s="141" t="s">
        <v>38643</v>
      </c>
      <c r="I9403" s="141" t="s">
        <v>27</v>
      </c>
      <c r="J9403" s="649">
        <v>38.04</v>
      </c>
    </row>
    <row r="9404" spans="1:10" hidden="1">
      <c r="A9404" s="141" t="s">
        <v>38644</v>
      </c>
      <c r="B9404" s="141" t="str">
        <f t="shared" si="146"/>
        <v>ESCORAMENTO DE FORMA DE PARAMETROS VERTICAIS,PARA ALTURA ATE 1,50M,COM APROVEITAMENTO DE 2 VEZES DA MADEIRA,INCLUSIVE REESCORAMENTO DE FORMA DE PARAMETROS VERTICAIS,PARA ALTURA ATETIRADAESCORAMENTO DE FORMA DE PARAMETROS VERTICAIS,PARA ALTURA ATE</v>
      </c>
      <c r="C9404" s="141" t="s">
        <v>38641</v>
      </c>
      <c r="D9404" s="141" t="s">
        <v>38642</v>
      </c>
      <c r="E9404" s="141" t="s">
        <v>38643</v>
      </c>
      <c r="I9404" s="141" t="s">
        <v>27</v>
      </c>
      <c r="J9404" s="649">
        <v>34.869999999999997</v>
      </c>
    </row>
    <row r="9405" spans="1:10" hidden="1">
      <c r="A9405" s="141" t="s">
        <v>38645</v>
      </c>
      <c r="B9405" s="141" t="str">
        <f t="shared" si="146"/>
        <v>ESCORAMENTO DE FORMAS DE PARAMENTOS VERTICAIS,PARA ALTURA DE 1,50 A 5,00M,COM 30% DE APROVEITAMENTO DA MADEIRA,INCLUSIVEESCORAMENTO DE FORMAS DE PARAMENTOS VERTICAIS,PARA ALTURA DE RETIRADAESCORAMENTO DE FORMAS DE PARAMENTOS VERTICAIS,PARA ALTURA DE</v>
      </c>
      <c r="C9405" s="141" t="s">
        <v>38646</v>
      </c>
      <c r="D9405" s="141" t="s">
        <v>38647</v>
      </c>
      <c r="E9405" s="141" t="s">
        <v>38648</v>
      </c>
      <c r="I9405" s="141" t="s">
        <v>27</v>
      </c>
      <c r="J9405" s="649">
        <v>57.47</v>
      </c>
    </row>
    <row r="9406" spans="1:10" hidden="1">
      <c r="A9406" s="141" t="s">
        <v>38649</v>
      </c>
      <c r="B9406" s="141" t="str">
        <f t="shared" si="146"/>
        <v>ESCORAMENTO DE FORMAS DE PARAMENTOS VERTICAIS,PARA ALTURA DE 1,50 A 5,00M,COM 30% DE APROVEITAMENTO DA MADEIRA,INCLUSIVEESCORAMENTO DE FORMAS DE PARAMENTOS VERTICAIS,PARA ALTURA DE RETIRADAESCORAMENTO DE FORMAS DE PARAMENTOS VERTICAIS,PARA ALTURA DE</v>
      </c>
      <c r="C9406" s="141" t="s">
        <v>38646</v>
      </c>
      <c r="D9406" s="141" t="s">
        <v>38647</v>
      </c>
      <c r="E9406" s="141" t="s">
        <v>38648</v>
      </c>
      <c r="I9406" s="141" t="s">
        <v>27</v>
      </c>
      <c r="J9406" s="649">
        <v>53.03</v>
      </c>
    </row>
    <row r="9407" spans="1:10" hidden="1">
      <c r="A9407" s="141" t="s">
        <v>38650</v>
      </c>
      <c r="B9407" s="141" t="str">
        <f t="shared" si="146"/>
        <v>ESCORAMENTO DE FORMAS DE PARAMENTOS VERTICAIS,PARA ALTURA DE 1,50 A 5,00M,COM APROVEITAMENTO DE 2 VEZES DA MADEIRA,INCLUESCORAMENTO DE FORMAS DE PARAMENTOS VERTICAIS,PARA ALTURA DESIVE RETIRADAESCORAMENTO DE FORMAS DE PARAMENTOS VERTICAIS,PARA ALTURA DE</v>
      </c>
      <c r="C9407" s="141" t="s">
        <v>38646</v>
      </c>
      <c r="D9407" s="141" t="s">
        <v>38651</v>
      </c>
      <c r="E9407" s="141" t="s">
        <v>38652</v>
      </c>
      <c r="I9407" s="141" t="s">
        <v>27</v>
      </c>
      <c r="J9407" s="649">
        <v>50.64</v>
      </c>
    </row>
    <row r="9408" spans="1:10" hidden="1">
      <c r="A9408" s="141" t="s">
        <v>38653</v>
      </c>
      <c r="B9408" s="141" t="str">
        <f t="shared" si="146"/>
        <v>ESCORAMENTO DE FORMAS DE PARAMENTOS VERTICAIS,PARA ALTURA DE 1,50 A 5,00M,COM APROVEITAMENTO DE 2 VEZES DA MADEIRA,INCLUESCORAMENTO DE FORMAS DE PARAMENTOS VERTICAIS,PARA ALTURA DESIVE RETIRADAESCORAMENTO DE FORMAS DE PARAMENTOS VERTICAIS,PARA ALTURA DE</v>
      </c>
      <c r="C9408" s="141" t="s">
        <v>38646</v>
      </c>
      <c r="D9408" s="141" t="s">
        <v>38651</v>
      </c>
      <c r="E9408" s="141" t="s">
        <v>38652</v>
      </c>
      <c r="I9408" s="141" t="s">
        <v>27</v>
      </c>
      <c r="J9408" s="649">
        <v>46.21</v>
      </c>
    </row>
    <row r="9409" spans="1:10" hidden="1">
      <c r="A9409" s="141" t="s">
        <v>38654</v>
      </c>
      <c r="B9409" s="141" t="str">
        <f t="shared" si="146"/>
        <v>ESCORAMENTO DE FORMAS DE PARAMENTOS VERTICAIS,PARA ALTURA DE 5,00M A 8,00M,COM 30% DE APROVEITAMENTO DA MADEIRA,INCLUSIVESCORAMENTO DE FORMAS DE PARAMENTOS VERTICAIS,PARA ALTURA DEE RETIRADAESCORAMENTO DE FORMAS DE PARAMENTOS VERTICAIS,PARA ALTURA DE</v>
      </c>
      <c r="C9409" s="141" t="s">
        <v>38646</v>
      </c>
      <c r="D9409" s="141" t="s">
        <v>38655</v>
      </c>
      <c r="E9409" s="141" t="s">
        <v>38656</v>
      </c>
      <c r="I9409" s="141" t="s">
        <v>27</v>
      </c>
      <c r="J9409" s="649">
        <v>89.11</v>
      </c>
    </row>
    <row r="9410" spans="1:10" hidden="1">
      <c r="A9410" s="141" t="s">
        <v>38657</v>
      </c>
      <c r="B9410" s="141" t="str">
        <f t="shared" si="146"/>
        <v>ESCORAMENTO DE FORMAS DE PARAMENTOS VERTICAIS,PARA ALTURA DE 5,00M A 8,00M,COM 30% DE APROVEITAMENTO DA MADEIRA,INCLUSIVESCORAMENTO DE FORMAS DE PARAMENTOS VERTICAIS,PARA ALTURA DEE RETIRADAESCORAMENTO DE FORMAS DE PARAMENTOS VERTICAIS,PARA ALTURA DE</v>
      </c>
      <c r="C9410" s="141" t="s">
        <v>38646</v>
      </c>
      <c r="D9410" s="141" t="s">
        <v>38655</v>
      </c>
      <c r="E9410" s="141" t="s">
        <v>38656</v>
      </c>
      <c r="I9410" s="141" t="s">
        <v>27</v>
      </c>
      <c r="J9410" s="649">
        <v>82.14</v>
      </c>
    </row>
    <row r="9411" spans="1:10" hidden="1">
      <c r="A9411" s="141" t="s">
        <v>38658</v>
      </c>
      <c r="B9411" s="141" t="str">
        <f t="shared" ref="B9411:B9474" si="147">C9411&amp;D9411&amp;C9411&amp;E9411&amp;F9411&amp;G9411&amp;H9411&amp;C9411</f>
        <v>ESCORAMENTO DE FORMAS DE PARAMENTOS VERTICAIS,PARA ALTURA DE 5,00M A 8,00M,COM APROVEITAMENTO DE 2 VEZES DA MADEIRA,INCLESCORAMENTO DE FORMAS DE PARAMENTOS VERTICAIS,PARA ALTURA DEUSIVE RETIRADAESCORAMENTO DE FORMAS DE PARAMENTOS VERTICAIS,PARA ALTURA DE</v>
      </c>
      <c r="C9411" s="141" t="s">
        <v>38646</v>
      </c>
      <c r="D9411" s="141" t="s">
        <v>38659</v>
      </c>
      <c r="E9411" s="141" t="s">
        <v>38660</v>
      </c>
      <c r="I9411" s="141" t="s">
        <v>27</v>
      </c>
      <c r="J9411" s="649">
        <v>78.87</v>
      </c>
    </row>
    <row r="9412" spans="1:10" hidden="1">
      <c r="A9412" s="141" t="s">
        <v>38661</v>
      </c>
      <c r="B9412" s="141" t="str">
        <f t="shared" si="147"/>
        <v>ESCORAMENTO DE FORMAS DE PARAMENTOS VERTICAIS,PARA ALTURA DE 5,00M A 8,00M,COM APROVEITAMENTO DE 2 VEZES DA MADEIRA,INCLESCORAMENTO DE FORMAS DE PARAMENTOS VERTICAIS,PARA ALTURA DEUSIVE RETIRADAESCORAMENTO DE FORMAS DE PARAMENTOS VERTICAIS,PARA ALTURA DE</v>
      </c>
      <c r="C9412" s="141" t="s">
        <v>38646</v>
      </c>
      <c r="D9412" s="141" t="s">
        <v>38659</v>
      </c>
      <c r="E9412" s="141" t="s">
        <v>38660</v>
      </c>
      <c r="I9412" s="141" t="s">
        <v>27</v>
      </c>
      <c r="J9412" s="649">
        <v>71.900000000000006</v>
      </c>
    </row>
    <row r="9413" spans="1:10" hidden="1">
      <c r="A9413" s="141" t="s">
        <v>38662</v>
      </c>
      <c r="B9413" s="141" t="str">
        <f t="shared" si="147"/>
        <v>ESCORAMENTO DE FORMAS DE PARAMENTOS VERTICAIS,PARA ALTURA DE 8,00M A 12,00M,COM 30% DE APROVEITAMENTO DA MADEIRA,INCLUSIESCORAMENTO DE FORMAS DE PARAMENTOS VERTICAIS,PARA ALTURA DEVE RETIRADAESCORAMENTO DE FORMAS DE PARAMENTOS VERTICAIS,PARA ALTURA DE</v>
      </c>
      <c r="C9413" s="141" t="s">
        <v>38646</v>
      </c>
      <c r="D9413" s="141" t="s">
        <v>38663</v>
      </c>
      <c r="E9413" s="141" t="s">
        <v>38664</v>
      </c>
      <c r="I9413" s="141" t="s">
        <v>27</v>
      </c>
      <c r="J9413" s="649">
        <v>101.97</v>
      </c>
    </row>
    <row r="9414" spans="1:10" hidden="1">
      <c r="A9414" s="141" t="s">
        <v>38665</v>
      </c>
      <c r="B9414" s="141" t="str">
        <f t="shared" si="147"/>
        <v>ESCORAMENTO DE FORMAS DE PARAMENTOS VERTICAIS,PARA ALTURA DE 8,00M A 12,00M,COM 30% DE APROVEITAMENTO DA MADEIRA,INCLUSIESCORAMENTO DE FORMAS DE PARAMENTOS VERTICAIS,PARA ALTURA DEVE RETIRADAESCORAMENTO DE FORMAS DE PARAMENTOS VERTICAIS,PARA ALTURA DE</v>
      </c>
      <c r="C9414" s="141" t="s">
        <v>38646</v>
      </c>
      <c r="D9414" s="141" t="s">
        <v>38663</v>
      </c>
      <c r="E9414" s="141" t="s">
        <v>38664</v>
      </c>
      <c r="I9414" s="141" t="s">
        <v>27</v>
      </c>
      <c r="J9414" s="649">
        <v>93.73</v>
      </c>
    </row>
    <row r="9415" spans="1:10" hidden="1">
      <c r="A9415" s="141" t="s">
        <v>38666</v>
      </c>
      <c r="B9415" s="141" t="str">
        <f t="shared" si="147"/>
        <v>ESCORAMENTO DE FORMAS DE PARAMENTOS VERTICAIS,PARA ALTURA DE 8,00 A 12,00M,COM APROVEITAMENTO DE 2 VEZES DA MADEIRA,INCLESCORAMENTO DE FORMAS DE PARAMENTOS VERTICAIS,PARA ALTURA DEUSIVE RETIRADAESCORAMENTO DE FORMAS DE PARAMENTOS VERTICAIS,PARA ALTURA DE</v>
      </c>
      <c r="C9415" s="141" t="s">
        <v>38646</v>
      </c>
      <c r="D9415" s="141" t="s">
        <v>38667</v>
      </c>
      <c r="E9415" s="141" t="s">
        <v>38660</v>
      </c>
      <c r="I9415" s="141" t="s">
        <v>27</v>
      </c>
      <c r="J9415" s="649">
        <v>90.29</v>
      </c>
    </row>
    <row r="9416" spans="1:10" hidden="1">
      <c r="A9416" s="141" t="s">
        <v>38668</v>
      </c>
      <c r="B9416" s="141" t="str">
        <f t="shared" si="147"/>
        <v>ESCORAMENTO DE FORMAS DE PARAMENTOS VERTICAIS,PARA ALTURA DE 8,00 A 12,00M,COM APROVEITAMENTO DE 2 VEZES DA MADEIRA,INCLESCORAMENTO DE FORMAS DE PARAMENTOS VERTICAIS,PARA ALTURA DEUSIVE RETIRADAESCORAMENTO DE FORMAS DE PARAMENTOS VERTICAIS,PARA ALTURA DE</v>
      </c>
      <c r="C9416" s="141" t="s">
        <v>38646</v>
      </c>
      <c r="D9416" s="141" t="s">
        <v>38667</v>
      </c>
      <c r="E9416" s="141" t="s">
        <v>38660</v>
      </c>
      <c r="I9416" s="141" t="s">
        <v>27</v>
      </c>
      <c r="J9416" s="649">
        <v>82.06</v>
      </c>
    </row>
    <row r="9417" spans="1:10" hidden="1">
      <c r="A9417" s="141" t="s">
        <v>38669</v>
      </c>
      <c r="B9417" s="141" t="str">
        <f t="shared" si="147"/>
        <v>JUNTA DE MADEIRA PARA PONTES,UTILIZANDO SARRAFOS DE 1X7CMJUNTA DE MADEIRA PARA PONTES,UTILIZANDO SARRAFOS DE 1X7CMJUNTA DE MADEIRA PARA PONTES,UTILIZANDO SARRAFOS DE 1X7CM</v>
      </c>
      <c r="C9417" s="141" t="s">
        <v>38670</v>
      </c>
      <c r="I9417" s="141" t="s">
        <v>285</v>
      </c>
      <c r="J9417" s="649">
        <v>4.88</v>
      </c>
    </row>
    <row r="9418" spans="1:10" hidden="1">
      <c r="A9418" s="141" t="s">
        <v>38671</v>
      </c>
      <c r="B9418" s="141" t="str">
        <f t="shared" si="147"/>
        <v>JUNTA DE MADEIRA PARA PONTES,UTILIZANDO SARRAFOS DE 1X7CMJUNTA DE MADEIRA PARA PONTES,UTILIZANDO SARRAFOS DE 1X7CMJUNTA DE MADEIRA PARA PONTES,UTILIZANDO SARRAFOS DE 1X7CM</v>
      </c>
      <c r="C9418" s="141" t="s">
        <v>38670</v>
      </c>
      <c r="I9418" s="141" t="s">
        <v>285</v>
      </c>
      <c r="J9418" s="649">
        <v>4.49</v>
      </c>
    </row>
    <row r="9419" spans="1:10" hidden="1">
      <c r="A9419" s="141" t="s">
        <v>38672</v>
      </c>
      <c r="B9419" s="141" t="str">
        <f t="shared" si="147"/>
        <v>PILAR EM MADEIRA DE REFLORESTAMENTO,COM DIAMETRO APROXIMADODE 25CM,TRATADO COM IMUNIZANTE,EXCLUSIVE ESCAVACAO,FUNDACAOPILAR EM MADEIRA DE REFLORESTAMENTO,COM DIAMETRO APROXIMADOE REATERRO.FORNECIMENTO E ASSENTAMENTOPILAR EM MADEIRA DE REFLORESTAMENTO,COM DIAMETRO APROXIMADO</v>
      </c>
      <c r="C9419" s="141" t="s">
        <v>38673</v>
      </c>
      <c r="D9419" s="141" t="s">
        <v>38674</v>
      </c>
      <c r="E9419" s="141" t="s">
        <v>38675</v>
      </c>
      <c r="I9419" s="141" t="s">
        <v>285</v>
      </c>
      <c r="J9419" s="649">
        <v>118.44</v>
      </c>
    </row>
    <row r="9420" spans="1:10" hidden="1">
      <c r="A9420" s="141" t="s">
        <v>38676</v>
      </c>
      <c r="B9420" s="141" t="str">
        <f t="shared" si="147"/>
        <v>PILAR EM MADEIRA DE REFLORESTAMENTO,COM DIAMETRO APROXIMADODE 25CM,TRATADO COM IMUNIZANTE,EXCLUSIVE ESCAVACAO,FUNDACAOPILAR EM MADEIRA DE REFLORESTAMENTO,COM DIAMETRO APROXIMADOE REATERRO.FORNECIMENTO E ASSENTAMENTOPILAR EM MADEIRA DE REFLORESTAMENTO,COM DIAMETRO APROXIMADO</v>
      </c>
      <c r="C9420" s="141" t="s">
        <v>38673</v>
      </c>
      <c r="D9420" s="141" t="s">
        <v>38674</v>
      </c>
      <c r="E9420" s="141" t="s">
        <v>38675</v>
      </c>
      <c r="I9420" s="141" t="s">
        <v>285</v>
      </c>
      <c r="J9420" s="649">
        <v>114.52</v>
      </c>
    </row>
    <row r="9421" spans="1:10" hidden="1">
      <c r="A9421" s="141" t="s">
        <v>38677</v>
      </c>
      <c r="B9421" s="141" t="str">
        <f t="shared" si="147"/>
        <v>PIER P/ATRACACAO EMBARCACOES ESTRUT.PECAS MAD.SERRADA,LONGARINAS 3"X9" E TRANSVERSINAS 3"X12",FIX.BARRAS INOX ROSQ.1,00XPIER P/ATRACACAO EMBARCACOES ESTRUT.PECAS MAD.SERRADA,LONGAR1/2",ASSOALHO RIPAS MAD.APARELHADA(2,5X10)CM,FIX.PREGOS GALV.SECAO QUADRADA (4,38X79)MM.CJ ASSENT.SOBRE PILARES CIRC.DIAM.40CM CONCR.ESTRUT.FCK=20MPA,REVEST.TUBO PVC RIGIDO 400MM.FORN.MAT.COLOC.INSTAL.TRANSP.TOPOGRAFIA E MONT.PECAS E ACAB.PIER P/ATRACACAO EMBARCACOES ESTRUT.PECAS MAD.SERRADA,LONGAR</v>
      </c>
      <c r="C9421" s="141" t="s">
        <v>38678</v>
      </c>
      <c r="D9421" s="141" t="s">
        <v>38679</v>
      </c>
      <c r="E9421" s="141" t="s">
        <v>38680</v>
      </c>
      <c r="F9421" s="141" t="s">
        <v>38681</v>
      </c>
      <c r="G9421" s="141" t="s">
        <v>38682</v>
      </c>
      <c r="H9421" s="141" t="s">
        <v>38683</v>
      </c>
      <c r="I9421" s="141" t="s">
        <v>27</v>
      </c>
      <c r="J9421" s="649">
        <v>963</v>
      </c>
    </row>
    <row r="9422" spans="1:10" hidden="1">
      <c r="A9422" s="141" t="s">
        <v>38684</v>
      </c>
      <c r="B9422" s="141" t="str">
        <f t="shared" si="147"/>
        <v>PIER P/ATRACACAO EMBARCACOES ESTRUT.PECAS MAD.SERRADA,LONGARINAS 3"X9" E TRANSVERSINAS 3"X12",FIX.BARRAS INOX ROSQ.1,00XPIER P/ATRACACAO EMBARCACOES ESTRUT.PECAS MAD.SERRADA,LONGAR1/2",ASSOALHO RIPAS MAD.APARELHADA(2,5X10)CM,FIX.PREGOS GALV.SECAO QUADRADA (4,38X79)MM.CJ ASSENT.SOBRE PILARES CIRC.DIAM.40CM CONCR.ESTRUT.FCK=20MPA,REVEST.TUBO PVC RIGIDO 400MM.FORN.MAT.COLOC.INSTAL.TRANSP.TOPOGRAFIA E MONT.PECAS E ACAB.PIER P/ATRACACAO EMBARCACOES ESTRUT.PECAS MAD.SERRADA,LONGAR</v>
      </c>
      <c r="C9422" s="141" t="s">
        <v>38678</v>
      </c>
      <c r="D9422" s="141" t="s">
        <v>38679</v>
      </c>
      <c r="E9422" s="141" t="s">
        <v>38680</v>
      </c>
      <c r="F9422" s="141" t="s">
        <v>38681</v>
      </c>
      <c r="G9422" s="141" t="s">
        <v>38682</v>
      </c>
      <c r="H9422" s="141" t="s">
        <v>38683</v>
      </c>
      <c r="I9422" s="141" t="s">
        <v>27</v>
      </c>
      <c r="J9422" s="649">
        <v>905.96</v>
      </c>
    </row>
    <row r="9423" spans="1:10" hidden="1">
      <c r="A9423" s="141" t="s">
        <v>38685</v>
      </c>
      <c r="B9423" s="141" t="str">
        <f t="shared" si="147"/>
        <v>FORMAS DE CHAPAS DE MADEIRA COMPENSADA,EMPREGANDO-SE AS DE 14MM,RESINADAS,E TAMBEM AS DE 20MM DE ESPESSURA,PLASTIFICADASFORMAS DE CHAPAS DE MADEIRA COMPENSADA,EMPREGANDO-SE AS DE 1,SERVINDO 4 VEZES,E A MADEIRA AUXILIAR SERVINDO 3 VEZES,INCLUSIVE FORNECIMENTO E DESMOLDAGEM,EXCLUSIVE ESCORAMENTOFORMAS DE CHAPAS DE MADEIRA COMPENSADA,EMPREGANDO-SE AS DE 1</v>
      </c>
      <c r="C9423" s="141" t="s">
        <v>38686</v>
      </c>
      <c r="D9423" s="141" t="s">
        <v>38687</v>
      </c>
      <c r="E9423" s="141" t="s">
        <v>38688</v>
      </c>
      <c r="F9423" s="141" t="s">
        <v>38689</v>
      </c>
      <c r="I9423" s="141" t="s">
        <v>27</v>
      </c>
      <c r="J9423" s="649">
        <v>97.6</v>
      </c>
    </row>
    <row r="9424" spans="1:10" hidden="1">
      <c r="A9424" s="141" t="s">
        <v>38690</v>
      </c>
      <c r="B9424" s="141" t="str">
        <f t="shared" si="147"/>
        <v>FORMAS DE CHAPAS DE MADEIRA COMPENSADA,EMPREGANDO-SE AS DE 14MM,RESINADAS,E TAMBEM AS DE 20MM DE ESPESSURA,PLASTIFICADASFORMAS DE CHAPAS DE MADEIRA COMPENSADA,EMPREGANDO-SE AS DE 1,SERVINDO 4 VEZES,E A MADEIRA AUXILIAR SERVINDO 3 VEZES,INCLUSIVE FORNECIMENTO E DESMOLDAGEM,EXCLUSIVE ESCORAMENTOFORMAS DE CHAPAS DE MADEIRA COMPENSADA,EMPREGANDO-SE AS DE 1</v>
      </c>
      <c r="C9424" s="141" t="s">
        <v>38686</v>
      </c>
      <c r="D9424" s="141" t="s">
        <v>38687</v>
      </c>
      <c r="E9424" s="141" t="s">
        <v>38688</v>
      </c>
      <c r="F9424" s="141" t="s">
        <v>38689</v>
      </c>
      <c r="I9424" s="141" t="s">
        <v>27</v>
      </c>
      <c r="J9424" s="649">
        <v>87.19</v>
      </c>
    </row>
    <row r="9425" spans="1:10" hidden="1">
      <c r="A9425" s="141" t="s">
        <v>38691</v>
      </c>
      <c r="B9425" s="141" t="str">
        <f t="shared" si="147"/>
        <v>FORMAS DE CHAPAS DE MADEIRA COMPENSADA,EMPREGANDO-SE AS DE 14MM,RESINADAS E TAMBEM AS DE 20MM DE ESPESSURA,PLASTIFICADASFORMAS DE CHAPAS DE MADEIRA COMPENSADA,EMPREGANDO-SE AS DE 1,SERVINDO 1 VEZ,INCLUSIVE FORNECIMENTO E DESMOLDAGEM,EXCLUSIVE ESCORAMENTOFORMAS DE CHAPAS DE MADEIRA COMPENSADA,EMPREGANDO-SE AS DE 1</v>
      </c>
      <c r="C9425" s="141" t="s">
        <v>38686</v>
      </c>
      <c r="D9425" s="141" t="s">
        <v>38692</v>
      </c>
      <c r="E9425" s="141" t="s">
        <v>38693</v>
      </c>
      <c r="F9425" s="141" t="s">
        <v>38694</v>
      </c>
      <c r="I9425" s="141" t="s">
        <v>27</v>
      </c>
      <c r="J9425" s="649">
        <v>139.24</v>
      </c>
    </row>
    <row r="9426" spans="1:10" hidden="1">
      <c r="A9426" s="141" t="s">
        <v>38695</v>
      </c>
      <c r="B9426" s="141" t="str">
        <f t="shared" si="147"/>
        <v>FORMAS DE CHAPAS DE MADEIRA COMPENSADA,EMPREGANDO-SE AS DE 14MM,RESINADAS E TAMBEM AS DE 20MM DE ESPESSURA,PLASTIFICADASFORMAS DE CHAPAS DE MADEIRA COMPENSADA,EMPREGANDO-SE AS DE 1,SERVINDO 1 VEZ,INCLUSIVE FORNECIMENTO E DESMOLDAGEM,EXCLUSIVE ESCORAMENTOFORMAS DE CHAPAS DE MADEIRA COMPENSADA,EMPREGANDO-SE AS DE 1</v>
      </c>
      <c r="C9426" s="141" t="s">
        <v>38686</v>
      </c>
      <c r="D9426" s="141" t="s">
        <v>38692</v>
      </c>
      <c r="E9426" s="141" t="s">
        <v>38693</v>
      </c>
      <c r="F9426" s="141" t="s">
        <v>38694</v>
      </c>
      <c r="I9426" s="141" t="s">
        <v>27</v>
      </c>
      <c r="J9426" s="649">
        <v>128.83000000000001</v>
      </c>
    </row>
    <row r="9427" spans="1:10" hidden="1">
      <c r="A9427" s="141" t="s">
        <v>38696</v>
      </c>
      <c r="B9427" s="141" t="str">
        <f t="shared" si="147"/>
        <v>FORMAS DE CHAPAS DE MADEIRA COMPENSADA,DE 20MM DE ESPESSURA,PLASTIFICADAS,SERVINDO 1 VEZ PARA VIADUTOS,INCLUINDO PECAS DFORMAS DE CHAPAS DE MADEIRA COMPENSADA,DE 20MM DE ESPESSURA,E TRANSFERENCIA PARA ESCORAMENTO METALICO,EXCLUSIVE ESTE,INCLUSIVE FORNECIMENTO DE MATERIAIS E DESMOLDAGEMFORMAS DE CHAPAS DE MADEIRA COMPENSADA,DE 20MM DE ESPESSURA,</v>
      </c>
      <c r="C9427" s="141" t="s">
        <v>38697</v>
      </c>
      <c r="D9427" s="141" t="s">
        <v>38698</v>
      </c>
      <c r="E9427" s="141" t="s">
        <v>38699</v>
      </c>
      <c r="F9427" s="141" t="s">
        <v>38700</v>
      </c>
      <c r="I9427" s="141" t="s">
        <v>27</v>
      </c>
      <c r="J9427" s="649">
        <v>241.46</v>
      </c>
    </row>
    <row r="9428" spans="1:10" hidden="1">
      <c r="A9428" s="141" t="s">
        <v>38701</v>
      </c>
      <c r="B9428" s="141" t="str">
        <f t="shared" si="147"/>
        <v>FORMAS DE CHAPAS DE MADEIRA COMPENSADA,DE 20MM DE ESPESSURA,PLASTIFICADAS,SERVINDO 1 VEZ PARA VIADUTOS,INCLUINDO PECAS DFORMAS DE CHAPAS DE MADEIRA COMPENSADA,DE 20MM DE ESPESSURA,E TRANSFERENCIA PARA ESCORAMENTO METALICO,EXCLUSIVE ESTE,INCLUSIVE FORNECIMENTO DE MATERIAIS E DESMOLDAGEMFORMAS DE CHAPAS DE MADEIRA COMPENSADA,DE 20MM DE ESPESSURA,</v>
      </c>
      <c r="C9428" s="141" t="s">
        <v>38697</v>
      </c>
      <c r="D9428" s="141" t="s">
        <v>38698</v>
      </c>
      <c r="E9428" s="141" t="s">
        <v>38699</v>
      </c>
      <c r="F9428" s="141" t="s">
        <v>38700</v>
      </c>
      <c r="I9428" s="141" t="s">
        <v>27</v>
      </c>
      <c r="J9428" s="649">
        <v>227.13</v>
      </c>
    </row>
    <row r="9429" spans="1:10" hidden="1">
      <c r="A9429" s="141" t="s">
        <v>38702</v>
      </c>
      <c r="B9429" s="141" t="str">
        <f t="shared" si="147"/>
        <v>FORMAS DE CHAPAS DE MADEIRA COMPENSADA,DE 20MM DE ESPESSURA,PLASTIFICADAS,SERVINDO A MADEIRA 2 VEZES PARA VIADUTOS,INCLUFORMAS DE CHAPAS DE MADEIRA COMPENSADA,DE 20MM DE ESPESSURA,INDO PECAS DE TRANSFERENCIA PARA ESCORAMENTO METALICO,EXCLUSIVE ESTE,INCLUSIVE FORNECIMENTO DE MATERIAIS E DESMOLDAGEMFORMAS DE CHAPAS DE MADEIRA COMPENSADA,DE 20MM DE ESPESSURA,</v>
      </c>
      <c r="C9429" s="141" t="s">
        <v>38697</v>
      </c>
      <c r="D9429" s="141" t="s">
        <v>38703</v>
      </c>
      <c r="E9429" s="141" t="s">
        <v>38704</v>
      </c>
      <c r="F9429" s="141" t="s">
        <v>38705</v>
      </c>
      <c r="I9429" s="141" t="s">
        <v>27</v>
      </c>
      <c r="J9429" s="649">
        <v>183.84</v>
      </c>
    </row>
    <row r="9430" spans="1:10" hidden="1">
      <c r="A9430" s="141" t="s">
        <v>38706</v>
      </c>
      <c r="B9430" s="141" t="str">
        <f t="shared" si="147"/>
        <v>FORMAS DE CHAPAS DE MADEIRA COMPENSADA,DE 20MM DE ESPESSURA,PLASTIFICADAS,SERVINDO A MADEIRA 2 VEZES PARA VIADUTOS,INCLUFORMAS DE CHAPAS DE MADEIRA COMPENSADA,DE 20MM DE ESPESSURA,INDO PECAS DE TRANSFERENCIA PARA ESCORAMENTO METALICO,EXCLUSIVE ESTE,INCLUSIVE FORNECIMENTO DE MATERIAIS E DESMOLDAGEMFORMAS DE CHAPAS DE MADEIRA COMPENSADA,DE 20MM DE ESPESSURA,</v>
      </c>
      <c r="C9430" s="141" t="s">
        <v>38697</v>
      </c>
      <c r="D9430" s="141" t="s">
        <v>38703</v>
      </c>
      <c r="E9430" s="141" t="s">
        <v>38704</v>
      </c>
      <c r="F9430" s="141" t="s">
        <v>38705</v>
      </c>
      <c r="I9430" s="141" t="s">
        <v>27</v>
      </c>
      <c r="J9430" s="649">
        <v>168.56</v>
      </c>
    </row>
    <row r="9431" spans="1:10" hidden="1">
      <c r="A9431" s="141" t="s">
        <v>38707</v>
      </c>
      <c r="B9431" s="141" t="str">
        <f t="shared" si="147"/>
        <v>FORMAS DE CHAPAS DE MADEIRA COMPENSADA,DE 14MM DE ESPESSURA,RESINADAS,PARA LAJES,SERVINDO 5 VEZES,E MADEIRA AUXILIAR SERFORMAS DE CHAPAS DE MADEIRA COMPENSADA,DE 14MM DE ESPESSURA,VINDO 5 VEZES,INCLUSIVE FORNECIMENTO E DESMOLDAGEM,EXCLUSIVE ESCORAMENTOFORMAS DE CHAPAS DE MADEIRA COMPENSADA,DE 14MM DE ESPESSURA,</v>
      </c>
      <c r="C9431" s="141" t="s">
        <v>38708</v>
      </c>
      <c r="D9431" s="141" t="s">
        <v>38709</v>
      </c>
      <c r="E9431" s="141" t="s">
        <v>38710</v>
      </c>
      <c r="F9431" s="141" t="s">
        <v>25121</v>
      </c>
      <c r="I9431" s="141" t="s">
        <v>27</v>
      </c>
      <c r="J9431" s="649">
        <v>77.22</v>
      </c>
    </row>
    <row r="9432" spans="1:10" hidden="1">
      <c r="A9432" s="141" t="s">
        <v>38711</v>
      </c>
      <c r="B9432" s="141" t="str">
        <f t="shared" si="147"/>
        <v>FORMAS DE CHAPAS DE MADEIRA COMPENSADA,DE 14MM DE ESPESSURA,RESINADAS,PARA LAJES,SERVINDO 5 VEZES,E MADEIRA AUXILIAR SERFORMAS DE CHAPAS DE MADEIRA COMPENSADA,DE 14MM DE ESPESSURA,VINDO 5 VEZES,INCLUSIVE FORNECIMENTO E DESMOLDAGEM,EXCLUSIVE ESCORAMENTOFORMAS DE CHAPAS DE MADEIRA COMPENSADA,DE 14MM DE ESPESSURA,</v>
      </c>
      <c r="C9432" s="141" t="s">
        <v>38708</v>
      </c>
      <c r="D9432" s="141" t="s">
        <v>38709</v>
      </c>
      <c r="E9432" s="141" t="s">
        <v>38710</v>
      </c>
      <c r="F9432" s="141" t="s">
        <v>25121</v>
      </c>
      <c r="I9432" s="141" t="s">
        <v>27</v>
      </c>
      <c r="J9432" s="649">
        <v>69.22</v>
      </c>
    </row>
    <row r="9433" spans="1:10" hidden="1">
      <c r="A9433" s="141" t="s">
        <v>38712</v>
      </c>
      <c r="B9433" s="141" t="str">
        <f t="shared" si="147"/>
        <v>FORMAS DE CHAPAS DE MADEIRA COMPENSADA,DE 14MM DE ESPESSURA,RESINADAS,PARA LAJES,SERVINDO 2 VEZES,E MADEIRA AUXILIAR SERFORMAS DE CHAPAS DE MADEIRA COMPENSADA,DE 14MM DE ESPESSURA,VINDO 2 VEZES,INCLUSIVE FORNECIMENTO E DESMOLDAGEM,EXCLUSIVE ESCORAMENTOFORMAS DE CHAPAS DE MADEIRA COMPENSADA,DE 14MM DE ESPESSURA,</v>
      </c>
      <c r="C9433" s="141" t="s">
        <v>38708</v>
      </c>
      <c r="D9433" s="141" t="s">
        <v>38713</v>
      </c>
      <c r="E9433" s="141" t="s">
        <v>38714</v>
      </c>
      <c r="F9433" s="141" t="s">
        <v>25121</v>
      </c>
      <c r="I9433" s="141" t="s">
        <v>27</v>
      </c>
      <c r="J9433" s="649">
        <v>97.73</v>
      </c>
    </row>
    <row r="9434" spans="1:10" hidden="1">
      <c r="A9434" s="141" t="s">
        <v>38715</v>
      </c>
      <c r="B9434" s="141" t="str">
        <f t="shared" si="147"/>
        <v>FORMAS DE CHAPAS DE MADEIRA COMPENSADA,DE 14MM DE ESPESSURA,RESINADAS,PARA LAJES,SERVINDO 2 VEZES,E MADEIRA AUXILIAR SERFORMAS DE CHAPAS DE MADEIRA COMPENSADA,DE 14MM DE ESPESSURA,VINDO 2 VEZES,INCLUSIVE FORNECIMENTO E DESMOLDAGEM,EXCLUSIVE ESCORAMENTOFORMAS DE CHAPAS DE MADEIRA COMPENSADA,DE 14MM DE ESPESSURA,</v>
      </c>
      <c r="C9434" s="141" t="s">
        <v>38708</v>
      </c>
      <c r="D9434" s="141" t="s">
        <v>38713</v>
      </c>
      <c r="E9434" s="141" t="s">
        <v>38714</v>
      </c>
      <c r="F9434" s="141" t="s">
        <v>25121</v>
      </c>
      <c r="I9434" s="141" t="s">
        <v>27</v>
      </c>
      <c r="J9434" s="649">
        <v>89.73</v>
      </c>
    </row>
    <row r="9435" spans="1:10" hidden="1">
      <c r="A9435" s="141" t="s">
        <v>38716</v>
      </c>
      <c r="B9435" s="141" t="str">
        <f t="shared" si="147"/>
        <v>FORMAS DE CHAPAS DE MADEIRA COMPENSADA,DE 20MM DE ESPESSURA,PLASTIFICADAS,SERVINDO 2 VEZES,E MADEIRA AUXILIAR SERVINDO 3FORMAS DE CHAPAS DE MADEIRA COMPENSADA,DE 20MM DE ESPESSURA, VEZES,INCLUSIVE FORNECIMENTO E DESMOLDAGEM,EXCLUSIVE ESCORAMENTOFORMAS DE CHAPAS DE MADEIRA COMPENSADA,DE 20MM DE ESPESSURA,</v>
      </c>
      <c r="C9435" s="141" t="s">
        <v>38697</v>
      </c>
      <c r="D9435" s="141" t="s">
        <v>38717</v>
      </c>
      <c r="E9435" s="141" t="s">
        <v>38718</v>
      </c>
      <c r="F9435" s="141" t="s">
        <v>29970</v>
      </c>
      <c r="I9435" s="141" t="s">
        <v>27</v>
      </c>
      <c r="J9435" s="649">
        <v>126.52</v>
      </c>
    </row>
    <row r="9436" spans="1:10" hidden="1">
      <c r="A9436" s="141" t="s">
        <v>38719</v>
      </c>
      <c r="B9436" s="141" t="str">
        <f t="shared" si="147"/>
        <v>FORMAS DE CHAPAS DE MADEIRA COMPENSADA,DE 20MM DE ESPESSURA,PLASTIFICADAS,SERVINDO 2 VEZES,E MADEIRA AUXILIAR SERVINDO 3FORMAS DE CHAPAS DE MADEIRA COMPENSADA,DE 20MM DE ESPESSURA, VEZES,INCLUSIVE FORNECIMENTO E DESMOLDAGEM,EXCLUSIVE ESCORAMENTOFORMAS DE CHAPAS DE MADEIRA COMPENSADA,DE 20MM DE ESPESSURA,</v>
      </c>
      <c r="C9436" s="141" t="s">
        <v>38697</v>
      </c>
      <c r="D9436" s="141" t="s">
        <v>38717</v>
      </c>
      <c r="E9436" s="141" t="s">
        <v>38718</v>
      </c>
      <c r="F9436" s="141" t="s">
        <v>29970</v>
      </c>
      <c r="I9436" s="141" t="s">
        <v>27</v>
      </c>
      <c r="J9436" s="649">
        <v>116.11</v>
      </c>
    </row>
    <row r="9437" spans="1:10" hidden="1">
      <c r="A9437" s="141" t="s">
        <v>38720</v>
      </c>
      <c r="B9437" s="141" t="str">
        <f t="shared" si="147"/>
        <v>FORMAS DE CHAPAS DE MADEIRA COMPENSADA,DE 10MM DE ESPESSURA,TIPO CAIXA PERDIDA,COM 50CM DE LARGURA E 46CM DE ALTURA.FORNFORMAS DE CHAPAS DE MADEIRA COMPENSADA,DE 10MM DE ESPESSURA,ECIMENTO E COLOCACAOFORMAS DE CHAPAS DE MADEIRA COMPENSADA,DE 10MM DE ESPESSURA,</v>
      </c>
      <c r="C9437" s="141" t="s">
        <v>38721</v>
      </c>
      <c r="D9437" s="141" t="s">
        <v>38722</v>
      </c>
      <c r="E9437" s="141" t="s">
        <v>32960</v>
      </c>
      <c r="I9437" s="141" t="s">
        <v>285</v>
      </c>
      <c r="J9437" s="649">
        <v>51.08</v>
      </c>
    </row>
    <row r="9438" spans="1:10" hidden="1">
      <c r="A9438" s="141" t="s">
        <v>38723</v>
      </c>
      <c r="B9438" s="141" t="str">
        <f t="shared" si="147"/>
        <v>FORMAS DE CHAPAS DE MADEIRA COMPENSADA,DE 10MM DE ESPESSURA,TIPO CAIXA PERDIDA,COM 50CM DE LARGURA E 46CM DE ALTURA.FORNFORMAS DE CHAPAS DE MADEIRA COMPENSADA,DE 10MM DE ESPESSURA,ECIMENTO E COLOCACAOFORMAS DE CHAPAS DE MADEIRA COMPENSADA,DE 10MM DE ESPESSURA,</v>
      </c>
      <c r="C9438" s="141" t="s">
        <v>38721</v>
      </c>
      <c r="D9438" s="141" t="s">
        <v>38722</v>
      </c>
      <c r="E9438" s="141" t="s">
        <v>32960</v>
      </c>
      <c r="I9438" s="141" t="s">
        <v>285</v>
      </c>
      <c r="J9438" s="649">
        <v>47.91</v>
      </c>
    </row>
    <row r="9439" spans="1:10" hidden="1">
      <c r="A9439" s="141" t="s">
        <v>38724</v>
      </c>
      <c r="B9439" s="141" t="str">
        <f t="shared" si="147"/>
        <v>FORMAS DE CHAPAS DE MADEIRA COMPENSADA,DE 20MM,RESINADAS,E MADEIRA AUXILIAR,USO 1 VEZ,PARA ESTRUTURA DE PONTES E VIADUTOFORMAS DE CHAPAS DE MADEIRA COMPENSADA,DE 20MM,RESINADAS,E MS,INCLUSIVE FORNECIMENTO DE TODOS OS MATERIAIS,EQUIPAMENTOSAUXILIARES(GUINDASTE E GUINDAUTO)E DESMOLDAGEM,EXCLUSIVE ESCORAMENTOFORMAS DE CHAPAS DE MADEIRA COMPENSADA,DE 20MM,RESINADAS,E M</v>
      </c>
      <c r="C9439" s="141" t="s">
        <v>38725</v>
      </c>
      <c r="D9439" s="141" t="s">
        <v>38726</v>
      </c>
      <c r="E9439" s="141" t="s">
        <v>38727</v>
      </c>
      <c r="F9439" s="141" t="s">
        <v>38728</v>
      </c>
      <c r="G9439" s="141" t="s">
        <v>38729</v>
      </c>
      <c r="I9439" s="141" t="s">
        <v>27</v>
      </c>
      <c r="J9439" s="649">
        <v>324.74</v>
      </c>
    </row>
    <row r="9440" spans="1:10" hidden="1">
      <c r="A9440" s="141" t="s">
        <v>38730</v>
      </c>
      <c r="B9440" s="141" t="str">
        <f t="shared" si="147"/>
        <v>FORMAS DE CHAPAS DE MADEIRA COMPENSADA,DE 20MM,RESINADAS,E MADEIRA AUXILIAR,USO 1 VEZ,PARA ESTRUTURA DE PONTES E VIADUTOFORMAS DE CHAPAS DE MADEIRA COMPENSADA,DE 20MM,RESINADAS,E MS,INCLUSIVE FORNECIMENTO DE TODOS OS MATERIAIS,EQUIPAMENTOSAUXILIARES(GUINDASTE E GUINDAUTO)E DESMOLDAGEM,EXCLUSIVE ESCORAMENTOFORMAS DE CHAPAS DE MADEIRA COMPENSADA,DE 20MM,RESINADAS,E M</v>
      </c>
      <c r="C9440" s="141" t="s">
        <v>38725</v>
      </c>
      <c r="D9440" s="141" t="s">
        <v>38726</v>
      </c>
      <c r="E9440" s="141" t="s">
        <v>38727</v>
      </c>
      <c r="F9440" s="141" t="s">
        <v>38728</v>
      </c>
      <c r="G9440" s="141" t="s">
        <v>38729</v>
      </c>
      <c r="I9440" s="141" t="s">
        <v>27</v>
      </c>
      <c r="J9440" s="649">
        <v>295.13</v>
      </c>
    </row>
    <row r="9441" spans="1:10" hidden="1">
      <c r="A9441" s="141" t="s">
        <v>38731</v>
      </c>
      <c r="B9441" s="141" t="str">
        <f t="shared" si="147"/>
        <v>FORMAS DE CHAPAS DE MADEIRA COMPENSADA,DE 17MM,RESINADAS,2 USOS,PARA LAJES DE PONTES E VIADUTOS,INCLUSIVE PECAS DE TRANSFORMAS DE CHAPAS DE MADEIRA COMPENSADA,DE 17MM,RESINADAS,2 UFERENCIA PARA O ESCORAMENTO METALICO(EXCLUSIVE ESTE),FORNECIMENTO DE TODOS OS MATERIAIS E EQUIPAMENTOS AUXILIARES(GUINDASTE E GUINDAUTO)E DESMOLDAGEM,EXCLUSIVE ESCORAMENTOFORMAS DE CHAPAS DE MADEIRA COMPENSADA,DE 17MM,RESINADAS,2 U</v>
      </c>
      <c r="C9441" s="141" t="s">
        <v>38732</v>
      </c>
      <c r="D9441" s="141" t="s">
        <v>38733</v>
      </c>
      <c r="E9441" s="141" t="s">
        <v>38734</v>
      </c>
      <c r="F9441" s="141" t="s">
        <v>38735</v>
      </c>
      <c r="G9441" s="141" t="s">
        <v>38736</v>
      </c>
      <c r="I9441" s="141" t="s">
        <v>27</v>
      </c>
      <c r="J9441" s="649">
        <v>268.74</v>
      </c>
    </row>
    <row r="9442" spans="1:10" hidden="1">
      <c r="A9442" s="141" t="s">
        <v>38737</v>
      </c>
      <c r="B9442" s="141" t="str">
        <f t="shared" si="147"/>
        <v>FORMAS DE CHAPAS DE MADEIRA COMPENSADA,DE 17MM,RESINADAS,2 USOS,PARA LAJES DE PONTES E VIADUTOS,INCLUSIVE PECAS DE TRANSFORMAS DE CHAPAS DE MADEIRA COMPENSADA,DE 17MM,RESINADAS,2 UFERENCIA PARA O ESCORAMENTO METALICO(EXCLUSIVE ESTE),FORNECIMENTO DE TODOS OS MATERIAIS E EQUIPAMENTOS AUXILIARES(GUINDASTE E GUINDAUTO)E DESMOLDAGEM,EXCLUSIVE ESCORAMENTOFORMAS DE CHAPAS DE MADEIRA COMPENSADA,DE 17MM,RESINADAS,2 U</v>
      </c>
      <c r="C9442" s="141" t="s">
        <v>38732</v>
      </c>
      <c r="D9442" s="141" t="s">
        <v>38733</v>
      </c>
      <c r="E9442" s="141" t="s">
        <v>38734</v>
      </c>
      <c r="F9442" s="141" t="s">
        <v>38735</v>
      </c>
      <c r="G9442" s="141" t="s">
        <v>38736</v>
      </c>
      <c r="I9442" s="141" t="s">
        <v>27</v>
      </c>
      <c r="J9442" s="649">
        <v>241.38</v>
      </c>
    </row>
    <row r="9443" spans="1:10" hidden="1">
      <c r="A9443" s="141" t="s">
        <v>38738</v>
      </c>
      <c r="B9443" s="141" t="str">
        <f t="shared" si="147"/>
        <v>BARRA DE ACO CA-25,REDONDA,SEM SALIENCIA OU MOSSA,COEFICIENTE DE CONFORMACAO SUPERFICIAL MINIMO(ADERENCIA)IGUAL A 1,DIAMBARRA DE ACO CA-25,REDONDA,SEM SALIENCIA OU MOSSA,COEFICIENTETRO IGUAL A 6,3MM,DESTINADA A ARMADURA DE PECAS DE CONCRETO ARMADO,COMPREENDENDO 10% DE PERDAS DE PONTAS E ARAME 18.FORNECIMENTOBARRA DE ACO CA-25,REDONDA,SEM SALIENCIA OU MOSSA,COEFICIENT</v>
      </c>
      <c r="C9443" s="141" t="s">
        <v>38739</v>
      </c>
      <c r="D9443" s="141" t="s">
        <v>38740</v>
      </c>
      <c r="E9443" s="141" t="s">
        <v>38741</v>
      </c>
      <c r="F9443" s="141" t="s">
        <v>38742</v>
      </c>
      <c r="G9443" s="141" t="s">
        <v>34451</v>
      </c>
      <c r="I9443" s="141" t="s">
        <v>4323</v>
      </c>
      <c r="J9443" s="649">
        <v>9.6</v>
      </c>
    </row>
    <row r="9444" spans="1:10" hidden="1">
      <c r="A9444" s="141" t="s">
        <v>38743</v>
      </c>
      <c r="B9444" s="141" t="str">
        <f t="shared" si="147"/>
        <v>BARRA DE ACO CA-25,REDONDA,SEM SALIENCIA OU MOSSA,COEFICIENTE DE CONFORMACAO SUPERFICIAL MINIMO(ADERENCIA)IGUAL A 1,DIAMBARRA DE ACO CA-25,REDONDA,SEM SALIENCIA OU MOSSA,COEFICIENTETRO IGUAL A 6,3MM,DESTINADA A ARMADURA DE PECAS DE CONCRETO ARMADO,COMPREENDENDO 10% DE PERDAS DE PONTAS E ARAME 18.FORNECIMENTOBARRA DE ACO CA-25,REDONDA,SEM SALIENCIA OU MOSSA,COEFICIENT</v>
      </c>
      <c r="C9444" s="141" t="s">
        <v>38739</v>
      </c>
      <c r="D9444" s="141" t="s">
        <v>38740</v>
      </c>
      <c r="E9444" s="141" t="s">
        <v>38741</v>
      </c>
      <c r="F9444" s="141" t="s">
        <v>38742</v>
      </c>
      <c r="G9444" s="141" t="s">
        <v>34451</v>
      </c>
      <c r="I9444" s="141" t="s">
        <v>4323</v>
      </c>
      <c r="J9444" s="649">
        <v>9.6</v>
      </c>
    </row>
    <row r="9445" spans="1:10" hidden="1">
      <c r="A9445" s="141" t="s">
        <v>38744</v>
      </c>
      <c r="B9445" s="141" t="str">
        <f t="shared" si="147"/>
        <v>BARRA DE ACO CA-25,REDONDA,SEM SALIENCIA OU MOSSA,COEFICIENTE DE CONFORMACAO SUPERFICIAL MINIMO(ADERENCIA)IGUAL A 1,DIAMBARRA DE ACO CA-25,REDONDA,SEM SALIENCIA OU MOSSA,COEFICIENTETRO IGUAL A 8MM,DESTINADA A ARMADURA DE PECAS DE CONCRETO ARMADO,COMPREENDENDO 10% DE PERDAS DE PONTAS E ARAME 18.FORNECIMENTOBARRA DE ACO CA-25,REDONDA,SEM SALIENCIA OU MOSSA,COEFICIENT</v>
      </c>
      <c r="C9445" s="141" t="s">
        <v>38739</v>
      </c>
      <c r="D9445" s="141" t="s">
        <v>38740</v>
      </c>
      <c r="E9445" s="141" t="s">
        <v>38745</v>
      </c>
      <c r="F9445" s="141" t="s">
        <v>38746</v>
      </c>
      <c r="G9445" s="141" t="s">
        <v>38133</v>
      </c>
      <c r="I9445" s="141" t="s">
        <v>4323</v>
      </c>
      <c r="J9445" s="649">
        <v>7.8</v>
      </c>
    </row>
    <row r="9446" spans="1:10" hidden="1">
      <c r="A9446" s="141" t="s">
        <v>38747</v>
      </c>
      <c r="B9446" s="141" t="str">
        <f t="shared" si="147"/>
        <v>BARRA DE ACO CA-25,REDONDA,SEM SALIENCIA OU MOSSA,COEFICIENTE DE CONFORMACAO SUPERFICIAL MINIMO(ADERENCIA)IGUAL A 1,DIAMBARRA DE ACO CA-25,REDONDA,SEM SALIENCIA OU MOSSA,COEFICIENTETRO IGUAL A 8MM,DESTINADA A ARMADURA DE PECAS DE CONCRETO ARMADO,COMPREENDENDO 10% DE PERDAS DE PONTAS E ARAME 18.FORNECIMENTOBARRA DE ACO CA-25,REDONDA,SEM SALIENCIA OU MOSSA,COEFICIENT</v>
      </c>
      <c r="C9446" s="141" t="s">
        <v>38739</v>
      </c>
      <c r="D9446" s="141" t="s">
        <v>38740</v>
      </c>
      <c r="E9446" s="141" t="s">
        <v>38745</v>
      </c>
      <c r="F9446" s="141" t="s">
        <v>38746</v>
      </c>
      <c r="G9446" s="141" t="s">
        <v>38133</v>
      </c>
      <c r="I9446" s="141" t="s">
        <v>4323</v>
      </c>
      <c r="J9446" s="649">
        <v>7.8</v>
      </c>
    </row>
    <row r="9447" spans="1:10" hidden="1">
      <c r="A9447" s="141" t="s">
        <v>38748</v>
      </c>
      <c r="B9447" s="141" t="str">
        <f t="shared" si="147"/>
        <v>BARRA DE ACO CA-25,REDONDA,SEM SALIENCIA OU MOSSA,COEFICIENTE DE CONFORMACAO SUPERFICIAL MINIMO (ADERENCIA) IGUAL A 1,DIBARRA DE ACO CA-25,REDONDA,SEM SALIENCIA OU MOSSA,COEFICIENTAMETRO MAIOR OU IGUAL A 10MM,DESTINADA A ARMADURA DE PECAS DE CONCRETO ARMADO,COMPREENDENDO 10% DE PERDAS DE PONTAS E ARAME 18.FORNECIMENTOBARRA DE ACO CA-25,REDONDA,SEM SALIENCIA OU MOSSA,COEFICIENT</v>
      </c>
      <c r="C9447" s="141" t="s">
        <v>38739</v>
      </c>
      <c r="D9447" s="141" t="s">
        <v>38749</v>
      </c>
      <c r="E9447" s="141" t="s">
        <v>38750</v>
      </c>
      <c r="F9447" s="141" t="s">
        <v>38751</v>
      </c>
      <c r="G9447" s="141" t="s">
        <v>38752</v>
      </c>
      <c r="I9447" s="141" t="s">
        <v>4323</v>
      </c>
      <c r="J9447" s="649">
        <v>7.45</v>
      </c>
    </row>
    <row r="9448" spans="1:10" hidden="1">
      <c r="A9448" s="141" t="s">
        <v>38753</v>
      </c>
      <c r="B9448" s="141" t="str">
        <f t="shared" si="147"/>
        <v>BARRA DE ACO CA-25,REDONDA,SEM SALIENCIA OU MOSSA,COEFICIENTE DE CONFORMACAO SUPERFICIAL MINIMO (ADERENCIA) IGUAL A 1,DIBARRA DE ACO CA-25,REDONDA,SEM SALIENCIA OU MOSSA,COEFICIENTAMETRO MAIOR OU IGUAL A 10MM,DESTINADA A ARMADURA DE PECAS DE CONCRETO ARMADO,COMPREENDENDO 10% DE PERDAS DE PONTAS E ARAME 18.FORNECIMENTOBARRA DE ACO CA-25,REDONDA,SEM SALIENCIA OU MOSSA,COEFICIENT</v>
      </c>
      <c r="C9448" s="141" t="s">
        <v>38739</v>
      </c>
      <c r="D9448" s="141" t="s">
        <v>38749</v>
      </c>
      <c r="E9448" s="141" t="s">
        <v>38750</v>
      </c>
      <c r="F9448" s="141" t="s">
        <v>38751</v>
      </c>
      <c r="G9448" s="141" t="s">
        <v>38752</v>
      </c>
      <c r="I9448" s="141" t="s">
        <v>4323</v>
      </c>
      <c r="J9448" s="649">
        <v>7.45</v>
      </c>
    </row>
    <row r="9449" spans="1:10" hidden="1">
      <c r="A9449" s="141" t="s">
        <v>38754</v>
      </c>
      <c r="B9449" s="141" t="str">
        <f t="shared" si="147"/>
        <v>FIO DE ACO CA-60,REDONDO,COM SALIENCIA OU MOSSA,COEFICIENTEDE CONFORMACAO SUPERFICIAL MINIMO(ADERENCIA)IGUAL A 1,5,DIAMFIO DE ACO CA-60,REDONDO,COM SALIENCIA OU MOSSA,COEFICIENTEETRO ENTRE 4,2 A 5MM,DESTINADO A ARMADURA DE PECAS DE CONCRETO ARMADO,COMPREENDENDO 10% DE PERDAS DE PONTAS E ARAME 18.FORNECIMENTOFIO DE ACO CA-60,REDONDO,COM SALIENCIA OU MOSSA,COEFICIENTE</v>
      </c>
      <c r="C9449" s="141" t="s">
        <v>38755</v>
      </c>
      <c r="D9449" s="141" t="s">
        <v>38756</v>
      </c>
      <c r="E9449" s="141" t="s">
        <v>38757</v>
      </c>
      <c r="F9449" s="141" t="s">
        <v>38758</v>
      </c>
      <c r="G9449" s="141" t="s">
        <v>38759</v>
      </c>
      <c r="I9449" s="141" t="s">
        <v>4323</v>
      </c>
      <c r="J9449" s="649">
        <v>8.2200000000000006</v>
      </c>
    </row>
    <row r="9450" spans="1:10" hidden="1">
      <c r="A9450" s="141" t="s">
        <v>38760</v>
      </c>
      <c r="B9450" s="141" t="str">
        <f t="shared" si="147"/>
        <v>FIO DE ACO CA-60,REDONDO,COM SALIENCIA OU MOSSA,COEFICIENTEDE CONFORMACAO SUPERFICIAL MINIMO(ADERENCIA)IGUAL A 1,5,DIAMFIO DE ACO CA-60,REDONDO,COM SALIENCIA OU MOSSA,COEFICIENTEETRO ENTRE 4,2 A 5MM,DESTINADO A ARMADURA DE PECAS DE CONCRETO ARMADO,COMPREENDENDO 10% DE PERDAS DE PONTAS E ARAME 18.FORNECIMENTOFIO DE ACO CA-60,REDONDO,COM SALIENCIA OU MOSSA,COEFICIENTE</v>
      </c>
      <c r="C9450" s="141" t="s">
        <v>38755</v>
      </c>
      <c r="D9450" s="141" t="s">
        <v>38756</v>
      </c>
      <c r="E9450" s="141" t="s">
        <v>38757</v>
      </c>
      <c r="F9450" s="141" t="s">
        <v>38758</v>
      </c>
      <c r="G9450" s="141" t="s">
        <v>38759</v>
      </c>
      <c r="I9450" s="141" t="s">
        <v>4323</v>
      </c>
      <c r="J9450" s="649">
        <v>8.2200000000000006</v>
      </c>
    </row>
    <row r="9451" spans="1:10" hidden="1">
      <c r="A9451" s="141" t="s">
        <v>38761</v>
      </c>
      <c r="B9451" s="141" t="str">
        <f t="shared" si="147"/>
        <v>FIO DE ACO CA-60,REDONDO,COM SALIENCIA OU MOSSA,COEFICIENTEDE CONFORMACAO SUPERFICIAL MINIMO (ADERENCIA)IGUAL A 1,5,DIAFIO DE ACO CA-60,REDONDO,COM SALIENCIA OU MOSSA,COEFICIENTEMETRO ACIMA DE 5MM,DESTINADO A ARMADURA DE PECAS DE CONCRETO ARMADO,10% DE PERDAS DE PONTAS E ARAME 18.FORNECIMENTOFIO DE ACO CA-60,REDONDO,COM SALIENCIA OU MOSSA,COEFICIENTE</v>
      </c>
      <c r="C9451" s="141" t="s">
        <v>38755</v>
      </c>
      <c r="D9451" s="141" t="s">
        <v>38762</v>
      </c>
      <c r="E9451" s="141" t="s">
        <v>38763</v>
      </c>
      <c r="F9451" s="141" t="s">
        <v>38764</v>
      </c>
      <c r="I9451" s="141" t="s">
        <v>4323</v>
      </c>
      <c r="J9451" s="649">
        <v>9.3800000000000008</v>
      </c>
    </row>
    <row r="9452" spans="1:10" hidden="1">
      <c r="A9452" s="141" t="s">
        <v>38765</v>
      </c>
      <c r="B9452" s="141" t="str">
        <f t="shared" si="147"/>
        <v>FIO DE ACO CA-60,REDONDO,COM SALIENCIA OU MOSSA,COEFICIENTEDE CONFORMACAO SUPERFICIAL MINIMO (ADERENCIA)IGUAL A 1,5,DIAFIO DE ACO CA-60,REDONDO,COM SALIENCIA OU MOSSA,COEFICIENTEMETRO ACIMA DE 5MM,DESTINADO A ARMADURA DE PECAS DE CONCRETO ARMADO,10% DE PERDAS DE PONTAS E ARAME 18.FORNECIMENTOFIO DE ACO CA-60,REDONDO,COM SALIENCIA OU MOSSA,COEFICIENTE</v>
      </c>
      <c r="C9452" s="141" t="s">
        <v>38755</v>
      </c>
      <c r="D9452" s="141" t="s">
        <v>38762</v>
      </c>
      <c r="E9452" s="141" t="s">
        <v>38763</v>
      </c>
      <c r="F9452" s="141" t="s">
        <v>38764</v>
      </c>
      <c r="I9452" s="141" t="s">
        <v>4323</v>
      </c>
      <c r="J9452" s="649">
        <v>9.3800000000000008</v>
      </c>
    </row>
    <row r="9453" spans="1:10" hidden="1">
      <c r="A9453" s="141" t="s">
        <v>38766</v>
      </c>
      <c r="B9453" s="141" t="str">
        <f t="shared" si="147"/>
        <v>BARRA DE ACO CA-50,COM SALIENCIA OU MOSSA,COEFICIENTE DE CONFORMACAO SUPERFICIAL MINIMO (ADERENCIA) IGUAL A 1,5,DIAMETROBARRA DE ACO CA-50,COM SALIENCIA OU MOSSA,COEFICIENTE DE CON DE 6,3MM,DESTINADA A ARMADURA DE CONCRETO ARMADO,10% DE PERDAS DE PONTAS E ARAME 18.FORNECIMENTOBARRA DE ACO CA-50,COM SALIENCIA OU MOSSA,COEFICIENTE DE CON</v>
      </c>
      <c r="C9453" s="141" t="s">
        <v>38767</v>
      </c>
      <c r="D9453" s="141" t="s">
        <v>38768</v>
      </c>
      <c r="E9453" s="141" t="s">
        <v>38769</v>
      </c>
      <c r="F9453" s="141" t="s">
        <v>38770</v>
      </c>
      <c r="I9453" s="141" t="s">
        <v>4323</v>
      </c>
      <c r="J9453" s="649">
        <v>7.61</v>
      </c>
    </row>
    <row r="9454" spans="1:10" hidden="1">
      <c r="A9454" s="141" t="s">
        <v>38771</v>
      </c>
      <c r="B9454" s="141" t="str">
        <f t="shared" si="147"/>
        <v>BARRA DE ACO CA-50,COM SALIENCIA OU MOSSA,COEFICIENTE DE CONFORMACAO SUPERFICIAL MINIMO (ADERENCIA) IGUAL A 1,5,DIAMETROBARRA DE ACO CA-50,COM SALIENCIA OU MOSSA,COEFICIENTE DE CON DE 6,3MM,DESTINADA A ARMADURA DE CONCRETO ARMADO,10% DE PERDAS DE PONTAS E ARAME 18.FORNECIMENTOBARRA DE ACO CA-50,COM SALIENCIA OU MOSSA,COEFICIENTE DE CON</v>
      </c>
      <c r="C9454" s="141" t="s">
        <v>38767</v>
      </c>
      <c r="D9454" s="141" t="s">
        <v>38768</v>
      </c>
      <c r="E9454" s="141" t="s">
        <v>38769</v>
      </c>
      <c r="F9454" s="141" t="s">
        <v>38770</v>
      </c>
      <c r="I9454" s="141" t="s">
        <v>4323</v>
      </c>
      <c r="J9454" s="649">
        <v>7.61</v>
      </c>
    </row>
    <row r="9455" spans="1:10" hidden="1">
      <c r="A9455" s="141" t="s">
        <v>38772</v>
      </c>
      <c r="B9455" s="141" t="str">
        <f t="shared" si="147"/>
        <v>BARRA DE ACO CA-50,COM SALIENCIA OU MOSSA,COEFICIENTE DE CONFORMACAO SUPERFICIAL MINIMO (ADERENCIA) IGUAL A 1,5,DIAMETROBARRA DE ACO CA-50,COM SALIENCIA OU MOSSA,COEFICIENTE DE CON DE 8 A 12,5MM,DESTINADA A ARMADURA DE CONCRETO ARMADO,10%DE PERDAS DE PONTAS E ARAME 18.FORNECIMENTOBARRA DE ACO CA-50,COM SALIENCIA OU MOSSA,COEFICIENTE DE CON</v>
      </c>
      <c r="C9455" s="141" t="s">
        <v>38767</v>
      </c>
      <c r="D9455" s="141" t="s">
        <v>38768</v>
      </c>
      <c r="E9455" s="141" t="s">
        <v>38773</v>
      </c>
      <c r="F9455" s="141" t="s">
        <v>38774</v>
      </c>
      <c r="I9455" s="141" t="s">
        <v>4323</v>
      </c>
      <c r="J9455" s="649">
        <v>6.99</v>
      </c>
    </row>
    <row r="9456" spans="1:10" hidden="1">
      <c r="A9456" s="141" t="s">
        <v>38775</v>
      </c>
      <c r="B9456" s="141" t="str">
        <f t="shared" si="147"/>
        <v>BARRA DE ACO CA-50,COM SALIENCIA OU MOSSA,COEFICIENTE DE CONFORMACAO SUPERFICIAL MINIMO (ADERENCIA) IGUAL A 1,5,DIAMETROBARRA DE ACO CA-50,COM SALIENCIA OU MOSSA,COEFICIENTE DE CON DE 8 A 12,5MM,DESTINADA A ARMADURA DE CONCRETO ARMADO,10%DE PERDAS DE PONTAS E ARAME 18.FORNECIMENTOBARRA DE ACO CA-50,COM SALIENCIA OU MOSSA,COEFICIENTE DE CON</v>
      </c>
      <c r="C9456" s="141" t="s">
        <v>38767</v>
      </c>
      <c r="D9456" s="141" t="s">
        <v>38768</v>
      </c>
      <c r="E9456" s="141" t="s">
        <v>38773</v>
      </c>
      <c r="F9456" s="141" t="s">
        <v>38774</v>
      </c>
      <c r="I9456" s="141" t="s">
        <v>4323</v>
      </c>
      <c r="J9456" s="649">
        <v>6.99</v>
      </c>
    </row>
    <row r="9457" spans="1:10" hidden="1">
      <c r="A9457" s="141" t="s">
        <v>38776</v>
      </c>
      <c r="B9457" s="141" t="str">
        <f t="shared" si="147"/>
        <v>BARRA DE ACO CA-50,COM SALIENCIA OU MOSSA,COEFICIENTE DE CONFORMACAO SUPERFICIAL MINIMO (ADERENCIA) IGUAL A 1,5,DIAMETROBARRA DE ACO CA-50,COM SALIENCIA OU MOSSA,COEFICIENTE DE CON ACIMA DE 12,5MM,DESTINADA A ARMADURA DE CONCRETO ARMADO,10% DE PERDAS DE PONTAS E ARAME 18.FORNECIMENTOBARRA DE ACO CA-50,COM SALIENCIA OU MOSSA,COEFICIENTE DE CON</v>
      </c>
      <c r="C9457" s="141" t="s">
        <v>38767</v>
      </c>
      <c r="D9457" s="141" t="s">
        <v>38768</v>
      </c>
      <c r="E9457" s="141" t="s">
        <v>38777</v>
      </c>
      <c r="F9457" s="141" t="s">
        <v>38778</v>
      </c>
      <c r="I9457" s="141" t="s">
        <v>4323</v>
      </c>
      <c r="J9457" s="649">
        <v>6.34</v>
      </c>
    </row>
    <row r="9458" spans="1:10" hidden="1">
      <c r="A9458" s="141" t="s">
        <v>38779</v>
      </c>
      <c r="B9458" s="141" t="str">
        <f t="shared" si="147"/>
        <v>BARRA DE ACO CA-50,COM SALIENCIA OU MOSSA,COEFICIENTE DE CONFORMACAO SUPERFICIAL MINIMO (ADERENCIA) IGUAL A 1,5,DIAMETROBARRA DE ACO CA-50,COM SALIENCIA OU MOSSA,COEFICIENTE DE CON ACIMA DE 12,5MM,DESTINADA A ARMADURA DE CONCRETO ARMADO,10% DE PERDAS DE PONTAS E ARAME 18.FORNECIMENTOBARRA DE ACO CA-50,COM SALIENCIA OU MOSSA,COEFICIENTE DE CON</v>
      </c>
      <c r="C9458" s="141" t="s">
        <v>38767</v>
      </c>
      <c r="D9458" s="141" t="s">
        <v>38768</v>
      </c>
      <c r="E9458" s="141" t="s">
        <v>38777</v>
      </c>
      <c r="F9458" s="141" t="s">
        <v>38778</v>
      </c>
      <c r="I9458" s="141" t="s">
        <v>4323</v>
      </c>
      <c r="J9458" s="649">
        <v>6.34</v>
      </c>
    </row>
    <row r="9459" spans="1:10" hidden="1">
      <c r="A9459" s="141" t="s">
        <v>38780</v>
      </c>
      <c r="B9459" s="141" t="str">
        <f t="shared" si="147"/>
        <v>BARRA DE ACO CA-25,REDONDA,SEM SALIENCIA OU MOSSA,COEFICIENTE DE CONFORMACAO SUPERFICIAL MINIMO (ADERENCIA) IGUAL A 1,DIBARRA DE ACO CA-25,REDONDA,SEM SALIENCIA OU MOSSA,COEFICIENTAMETRO IGUAL A 6,3MM,DESTINADA A ARMADURA DE PECAS DE CONCRETO ARMADO,COMPREENDENDO 10% DE PERDAS DE PONTAS E ARAME 18.FORNECIMENTO,CORTE,DOBRAGEM,MONTAGEM E COLOCACAO DO ACO NAS FORMASBARRA DE ACO CA-25,REDONDA,SEM SALIENCIA OU MOSSA,COEFICIENT</v>
      </c>
      <c r="C9459" s="141" t="s">
        <v>38739</v>
      </c>
      <c r="D9459" s="141" t="s">
        <v>38749</v>
      </c>
      <c r="E9459" s="141" t="s">
        <v>38781</v>
      </c>
      <c r="F9459" s="141" t="s">
        <v>38758</v>
      </c>
      <c r="G9459" s="141" t="s">
        <v>38782</v>
      </c>
      <c r="H9459" s="141" t="s">
        <v>38783</v>
      </c>
      <c r="I9459" s="141" t="s">
        <v>4323</v>
      </c>
      <c r="J9459" s="649">
        <v>15.29</v>
      </c>
    </row>
    <row r="9460" spans="1:10" hidden="1">
      <c r="A9460" s="141" t="s">
        <v>38784</v>
      </c>
      <c r="B9460" s="141" t="str">
        <f t="shared" si="147"/>
        <v>BARRA DE ACO CA-25,REDONDA,SEM SALIENCIA OU MOSSA,COEFICIENTE DE CONFORMACAO SUPERFICIAL MINIMO (ADERENCIA) IGUAL A 1,DIBARRA DE ACO CA-25,REDONDA,SEM SALIENCIA OU MOSSA,COEFICIENTAMETRO IGUAL A 6,3MM,DESTINADA A ARMADURA DE PECAS DE CONCRETO ARMADO,COMPREENDENDO 10% DE PERDAS DE PONTAS E ARAME 18.FORNECIMENTO,CORTE,DOBRAGEM,MONTAGEM E COLOCACAO DO ACO NAS FORMASBARRA DE ACO CA-25,REDONDA,SEM SALIENCIA OU MOSSA,COEFICIENT</v>
      </c>
      <c r="C9460" s="141" t="s">
        <v>38739</v>
      </c>
      <c r="D9460" s="141" t="s">
        <v>38749</v>
      </c>
      <c r="E9460" s="141" t="s">
        <v>38781</v>
      </c>
      <c r="F9460" s="141" t="s">
        <v>38758</v>
      </c>
      <c r="G9460" s="141" t="s">
        <v>38782</v>
      </c>
      <c r="H9460" s="141" t="s">
        <v>38783</v>
      </c>
      <c r="I9460" s="141" t="s">
        <v>4323</v>
      </c>
      <c r="J9460" s="649">
        <v>14.53</v>
      </c>
    </row>
    <row r="9461" spans="1:10" hidden="1">
      <c r="A9461" s="141" t="s">
        <v>38785</v>
      </c>
      <c r="B9461" s="141" t="str">
        <f t="shared" si="147"/>
        <v>BARRA DE ACO CA-25,REDONDA,SEM SALIENCIA OU MOSSA,COEFICIENTE DE CONFORMACAO SUPERFICIAL MINIMO (ADERENCIA) IGUAL A 1,DIBARRA DE ACO CA-25,REDONDA,SEM SALIENCIA OU MOSSA,COEFICIENTAMETRO DE 8MM,DESTINADA A ARMADURA DE PECAS DE CONCRETO ARMADO,COMPREENDENDO 10% DE PERDAS DE PONTAS E ARAMA 18.FORNECIMENTO,CORTE,DOBRAGEM,MONTAGEM E COLOCACAO DO ACO NAS FORMASBARRA DE ACO CA-25,REDONDA,SEM SALIENCIA OU MOSSA,COEFICIENT</v>
      </c>
      <c r="C9461" s="141" t="s">
        <v>38739</v>
      </c>
      <c r="D9461" s="141" t="s">
        <v>38749</v>
      </c>
      <c r="E9461" s="141" t="s">
        <v>38786</v>
      </c>
      <c r="F9461" s="141" t="s">
        <v>38787</v>
      </c>
      <c r="G9461" s="141" t="s">
        <v>38788</v>
      </c>
      <c r="I9461" s="141" t="s">
        <v>4323</v>
      </c>
      <c r="J9461" s="649">
        <v>12.54</v>
      </c>
    </row>
    <row r="9462" spans="1:10" hidden="1">
      <c r="A9462" s="141" t="s">
        <v>38789</v>
      </c>
      <c r="B9462" s="141" t="str">
        <f t="shared" si="147"/>
        <v>BARRA DE ACO CA-25,REDONDA,SEM SALIENCIA OU MOSSA,COEFICIENTE DE CONFORMACAO SUPERFICIAL MINIMO (ADERENCIA) IGUAL A 1,DIBARRA DE ACO CA-25,REDONDA,SEM SALIENCIA OU MOSSA,COEFICIENTAMETRO DE 8MM,DESTINADA A ARMADURA DE PECAS DE CONCRETO ARMADO,COMPREENDENDO 10% DE PERDAS DE PONTAS E ARAMA 18.FORNECIMENTO,CORTE,DOBRAGEM,MONTAGEM E COLOCACAO DO ACO NAS FORMASBARRA DE ACO CA-25,REDONDA,SEM SALIENCIA OU MOSSA,COEFICIENT</v>
      </c>
      <c r="C9462" s="141" t="s">
        <v>38739</v>
      </c>
      <c r="D9462" s="141" t="s">
        <v>38749</v>
      </c>
      <c r="E9462" s="141" t="s">
        <v>38786</v>
      </c>
      <c r="F9462" s="141" t="s">
        <v>38787</v>
      </c>
      <c r="G9462" s="141" t="s">
        <v>38788</v>
      </c>
      <c r="I9462" s="141" t="s">
        <v>4323</v>
      </c>
      <c r="J9462" s="649">
        <v>11.91</v>
      </c>
    </row>
    <row r="9463" spans="1:10" hidden="1">
      <c r="A9463" s="141" t="s">
        <v>38790</v>
      </c>
      <c r="B9463" s="141" t="str">
        <f t="shared" si="147"/>
        <v>BARRA DE ACO CA-25,REDONDA,SEM SALIENCIA OU MOSSA,COEFICIENTE DE CONFORMACAO SUPERFICIAL MINIMO (ADERENCIA) MAIOR OU IGUBARRA DE ACO CA-25,REDONDA,SEM SALIENCIA OU MOSSA,COEFICIENTAL A 10MM,DESTINADA A ARMADURA DE PECAS DE CONCRETO ARMADO,COMPREENDENDO 10% DE PERDAS DE PONTAS E ARAME 18.FORNECIMENTO,CORTE,DOBRAGEM,MONTAGEM E COLOCACAO DO ACO NAS FORMASBARRA DE ACO CA-25,REDONDA,SEM SALIENCIA OU MOSSA,COEFICIENT</v>
      </c>
      <c r="C9463" s="141" t="s">
        <v>38739</v>
      </c>
      <c r="D9463" s="141" t="s">
        <v>38791</v>
      </c>
      <c r="E9463" s="141" t="s">
        <v>38792</v>
      </c>
      <c r="F9463" s="141" t="s">
        <v>38793</v>
      </c>
      <c r="G9463" s="141" t="s">
        <v>38794</v>
      </c>
      <c r="I9463" s="141" t="s">
        <v>4323</v>
      </c>
      <c r="J9463" s="649">
        <v>11.25</v>
      </c>
    </row>
    <row r="9464" spans="1:10" hidden="1">
      <c r="A9464" s="141" t="s">
        <v>38795</v>
      </c>
      <c r="B9464" s="141" t="str">
        <f t="shared" si="147"/>
        <v>BARRA DE ACO CA-25,REDONDA,SEM SALIENCIA OU MOSSA,COEFICIENTE DE CONFORMACAO SUPERFICIAL MINIMO (ADERENCIA) MAIOR OU IGUBARRA DE ACO CA-25,REDONDA,SEM SALIENCIA OU MOSSA,COEFICIENTAL A 10MM,DESTINADA A ARMADURA DE PECAS DE CONCRETO ARMADO,COMPREENDENDO 10% DE PERDAS DE PONTAS E ARAME 18.FORNECIMENTO,CORTE,DOBRAGEM,MONTAGEM E COLOCACAO DO ACO NAS FORMASBARRA DE ACO CA-25,REDONDA,SEM SALIENCIA OU MOSSA,COEFICIENT</v>
      </c>
      <c r="C9464" s="141" t="s">
        <v>38739</v>
      </c>
      <c r="D9464" s="141" t="s">
        <v>38791</v>
      </c>
      <c r="E9464" s="141" t="s">
        <v>38792</v>
      </c>
      <c r="F9464" s="141" t="s">
        <v>38793</v>
      </c>
      <c r="G9464" s="141" t="s">
        <v>38794</v>
      </c>
      <c r="I9464" s="141" t="s">
        <v>4323</v>
      </c>
      <c r="J9464" s="649">
        <v>10.74</v>
      </c>
    </row>
    <row r="9465" spans="1:10" hidden="1">
      <c r="A9465" s="141" t="s">
        <v>38796</v>
      </c>
      <c r="B9465" s="141" t="str">
        <f t="shared" si="147"/>
        <v>FIO DE ACO CA-60,REDONDO,COM SALIENCIA OU MOSSA,COEFICIENTEDE CONFORMACAO SUPERFICIAL MINIMO (ADERENCIA) IGUAL A 1,5,DIFIO DE ACO CA-60,REDONDO,COM SALIENCIA OU MOSSA,COEFICIENTEAMETRO ENTRE 4,2 A 5MM,DESTINADO A ARMADURA DE PECAS DE CONCRETO ARMADO,COMPREENDENDO 10% DE PERDAS DE PONTAS E ARAME 18.FORNECIMENTO,CORTE,DOBRAGEM,MONTAGEM E COLOCACAO DO ACO NAS  FORMASFIO DE ACO CA-60,REDONDO,COM SALIENCIA OU MOSSA,COEFICIENTE</v>
      </c>
      <c r="C9465" s="141" t="s">
        <v>38755</v>
      </c>
      <c r="D9465" s="141" t="s">
        <v>38797</v>
      </c>
      <c r="E9465" s="141" t="s">
        <v>38798</v>
      </c>
      <c r="F9465" s="141" t="s">
        <v>38799</v>
      </c>
      <c r="G9465" s="141" t="s">
        <v>38800</v>
      </c>
      <c r="H9465" s="141" t="s">
        <v>38801</v>
      </c>
      <c r="I9465" s="141" t="s">
        <v>4323</v>
      </c>
      <c r="J9465" s="649">
        <v>13.44</v>
      </c>
    </row>
    <row r="9466" spans="1:10" hidden="1">
      <c r="A9466" s="141" t="s">
        <v>38802</v>
      </c>
      <c r="B9466" s="141" t="str">
        <f t="shared" si="147"/>
        <v>FIO DE ACO CA-60,REDONDO,COM SALIENCIA OU MOSSA,COEFICIENTEDE CONFORMACAO SUPERFICIAL MINIMO (ADERENCIA) IGUAL A 1,5,DIFIO DE ACO CA-60,REDONDO,COM SALIENCIA OU MOSSA,COEFICIENTEAMETRO ENTRE 4,2 A 5MM,DESTINADO A ARMADURA DE PECAS DE CONCRETO ARMADO,COMPREENDENDO 10% DE PERDAS DE PONTAS E ARAME 18.FORNECIMENTO,CORTE,DOBRAGEM,MONTAGEM E COLOCACAO DO ACO NAS  FORMASFIO DE ACO CA-60,REDONDO,COM SALIENCIA OU MOSSA,COEFICIENTE</v>
      </c>
      <c r="C9466" s="141" t="s">
        <v>38755</v>
      </c>
      <c r="D9466" s="141" t="s">
        <v>38797</v>
      </c>
      <c r="E9466" s="141" t="s">
        <v>38798</v>
      </c>
      <c r="F9466" s="141" t="s">
        <v>38799</v>
      </c>
      <c r="G9466" s="141" t="s">
        <v>38800</v>
      </c>
      <c r="H9466" s="141" t="s">
        <v>38801</v>
      </c>
      <c r="I9466" s="141" t="s">
        <v>4323</v>
      </c>
      <c r="J9466" s="649">
        <v>12.74</v>
      </c>
    </row>
    <row r="9467" spans="1:10" hidden="1">
      <c r="A9467" s="141" t="s">
        <v>38803</v>
      </c>
      <c r="B9467" s="141" t="str">
        <f t="shared" si="147"/>
        <v>FIO DE ACO CA-60,REDONDO,COM SALIENCIA OU MOSSA,COEFICIENTEDE CONFORMACAO SUPERFICIAL MINIMO (ADERENCIA) IGUAL A 1,5,DIFIO DE ACO CA-60,REDONDO,COM SALIENCIA OU MOSSA,COEFICIENTEAMETRO ACIMA DE 5MM,DESTINADO A ARMADURA DE PECAS DE CONCRETO ARMADO,COMPREENDENDO 10% DE PERDAS DE PONTAS E ARAME 18.FORNECIMENTO,CORTE,DOBRAGEM,MONTAGEM E COLOCACAO DO ACO NAS FORMASFIO DE ACO CA-60,REDONDO,COM SALIENCIA OU MOSSA,COEFICIENTE</v>
      </c>
      <c r="C9467" s="141" t="s">
        <v>38755</v>
      </c>
      <c r="D9467" s="141" t="s">
        <v>38797</v>
      </c>
      <c r="E9467" s="141" t="s">
        <v>38804</v>
      </c>
      <c r="F9467" s="141" t="s">
        <v>38805</v>
      </c>
      <c r="G9467" s="141" t="s">
        <v>38806</v>
      </c>
      <c r="H9467" s="141" t="s">
        <v>38807</v>
      </c>
      <c r="I9467" s="141" t="s">
        <v>4323</v>
      </c>
      <c r="J9467" s="649">
        <v>14.12</v>
      </c>
    </row>
    <row r="9468" spans="1:10" hidden="1">
      <c r="A9468" s="141" t="s">
        <v>38808</v>
      </c>
      <c r="B9468" s="141" t="str">
        <f t="shared" si="147"/>
        <v>FIO DE ACO CA-60,REDONDO,COM SALIENCIA OU MOSSA,COEFICIENTEDE CONFORMACAO SUPERFICIAL MINIMO (ADERENCIA) IGUAL A 1,5,DIFIO DE ACO CA-60,REDONDO,COM SALIENCIA OU MOSSA,COEFICIENTEAMETRO ACIMA DE 5MM,DESTINADO A ARMADURA DE PECAS DE CONCRETO ARMADO,COMPREENDENDO 10% DE PERDAS DE PONTAS E ARAME 18.FORNECIMENTO,CORTE,DOBRAGEM,MONTAGEM E COLOCACAO DO ACO NAS FORMASFIO DE ACO CA-60,REDONDO,COM SALIENCIA OU MOSSA,COEFICIENTE</v>
      </c>
      <c r="C9468" s="141" t="s">
        <v>38755</v>
      </c>
      <c r="D9468" s="141" t="s">
        <v>38797</v>
      </c>
      <c r="E9468" s="141" t="s">
        <v>38804</v>
      </c>
      <c r="F9468" s="141" t="s">
        <v>38805</v>
      </c>
      <c r="G9468" s="141" t="s">
        <v>38806</v>
      </c>
      <c r="H9468" s="141" t="s">
        <v>38807</v>
      </c>
      <c r="I9468" s="141" t="s">
        <v>4323</v>
      </c>
      <c r="J9468" s="649">
        <v>13.49</v>
      </c>
    </row>
    <row r="9469" spans="1:10" hidden="1">
      <c r="A9469" s="141" t="s">
        <v>38809</v>
      </c>
      <c r="B9469" s="141" t="str">
        <f t="shared" si="147"/>
        <v>BARRA DE ACO CA-50,COM SALIENCIA OU MOSSA,COEFICIENTE DE CONFORMACAO SUPERFICIAL MINIMO (ADERENCIA) IGUAL A 1,5,DIAMETROBARRA DE ACO CA-50,COM SALIENCIA OU MOSSA,COEFICIENTE DE CON DE 6,3MM,DESTINADA A ARMADURA DE CONCRETO ARMADO,COMPREENDENDO 10% DE PERDAS DE PONTAS E ARAME 18.FORNECIMENTO,CORTE,DOBRAGEM,MONTAGEM E COLOCACAO DO ACO NAS FORMASBARRA DE ACO CA-50,COM SALIENCIA OU MOSSA,COEFICIENTE DE CON</v>
      </c>
      <c r="C9469" s="141" t="s">
        <v>38767</v>
      </c>
      <c r="D9469" s="141" t="s">
        <v>38768</v>
      </c>
      <c r="E9469" s="141" t="s">
        <v>38810</v>
      </c>
      <c r="F9469" s="141" t="s">
        <v>38811</v>
      </c>
      <c r="G9469" s="141" t="s">
        <v>38812</v>
      </c>
      <c r="I9469" s="141" t="s">
        <v>4323</v>
      </c>
      <c r="J9469" s="649">
        <v>13.3</v>
      </c>
    </row>
    <row r="9470" spans="1:10" hidden="1">
      <c r="A9470" s="141" t="s">
        <v>38813</v>
      </c>
      <c r="B9470" s="141" t="str">
        <f t="shared" si="147"/>
        <v>BARRA DE ACO CA-50,COM SALIENCIA OU MOSSA,COEFICIENTE DE CONFORMACAO SUPERFICIAL MINIMO (ADERENCIA) IGUAL A 1,5,DIAMETROBARRA DE ACO CA-50,COM SALIENCIA OU MOSSA,COEFICIENTE DE CON DE 6,3MM,DESTINADA A ARMADURA DE CONCRETO ARMADO,COMPREENDENDO 10% DE PERDAS DE PONTAS E ARAME 18.FORNECIMENTO,CORTE,DOBRAGEM,MONTAGEM E COLOCACAO DO ACO NAS FORMASBARRA DE ACO CA-50,COM SALIENCIA OU MOSSA,COEFICIENTE DE CON</v>
      </c>
      <c r="C9470" s="141" t="s">
        <v>38767</v>
      </c>
      <c r="D9470" s="141" t="s">
        <v>38768</v>
      </c>
      <c r="E9470" s="141" t="s">
        <v>38810</v>
      </c>
      <c r="F9470" s="141" t="s">
        <v>38811</v>
      </c>
      <c r="G9470" s="141" t="s">
        <v>38812</v>
      </c>
      <c r="I9470" s="141" t="s">
        <v>4323</v>
      </c>
      <c r="J9470" s="649">
        <v>12.54</v>
      </c>
    </row>
    <row r="9471" spans="1:10" hidden="1">
      <c r="A9471" s="141" t="s">
        <v>38814</v>
      </c>
      <c r="B9471" s="141" t="str">
        <f t="shared" si="147"/>
        <v>BARRA DE ACO CA-50,COM SALIENCIA OU MOSSA,COEFICIENTE DE CONFORMACAO SUPERFICIAL MINIMO (ADERENCIA) IGUAL A 1,5,DIAMETROBARRA DE ACO CA-50,COM SALIENCIA OU MOSSA,COEFICIENTE DE CON DE 8 A 12,5MM,DESTINADA A ARMADURA DE CONCRETO ARMADO,COMPREENDENDO 10% DE PERDAS DE PONTAS E ARAME 18.FORNECIMENTO,CORTE,DOBRAGEM,MONTAGEM E COLOCACAO DO ACO NAS FORMASBARRA DE ACO CA-50,COM SALIENCIA OU MOSSA,COEFICIENTE DE CON</v>
      </c>
      <c r="C9471" s="141" t="s">
        <v>38767</v>
      </c>
      <c r="D9471" s="141" t="s">
        <v>38768</v>
      </c>
      <c r="E9471" s="141" t="s">
        <v>38815</v>
      </c>
      <c r="F9471" s="141" t="s">
        <v>38816</v>
      </c>
      <c r="G9471" s="141" t="s">
        <v>38817</v>
      </c>
      <c r="I9471" s="141" t="s">
        <v>4323</v>
      </c>
      <c r="J9471" s="649">
        <v>11.97</v>
      </c>
    </row>
    <row r="9472" spans="1:10" hidden="1">
      <c r="A9472" s="141" t="s">
        <v>38818</v>
      </c>
      <c r="B9472" s="141" t="str">
        <f t="shared" si="147"/>
        <v>BARRA DE ACO CA-50,COM SALIENCIA OU MOSSA,COEFICIENTE DE CONFORMACAO SUPERFICIAL MINIMO (ADERENCIA) IGUAL A 1,5,DIAMETROBARRA DE ACO CA-50,COM SALIENCIA OU MOSSA,COEFICIENTE DE CON DE 8 A 12,5MM,DESTINADA A ARMADURA DE CONCRETO ARMADO,COMPREENDENDO 10% DE PERDAS DE PONTAS E ARAME 18.FORNECIMENTO,CORTE,DOBRAGEM,MONTAGEM E COLOCACAO DO ACO NAS FORMASBARRA DE ACO CA-50,COM SALIENCIA OU MOSSA,COEFICIENTE DE CON</v>
      </c>
      <c r="C9472" s="141" t="s">
        <v>38767</v>
      </c>
      <c r="D9472" s="141" t="s">
        <v>38768</v>
      </c>
      <c r="E9472" s="141" t="s">
        <v>38815</v>
      </c>
      <c r="F9472" s="141" t="s">
        <v>38816</v>
      </c>
      <c r="G9472" s="141" t="s">
        <v>38817</v>
      </c>
      <c r="I9472" s="141" t="s">
        <v>4323</v>
      </c>
      <c r="J9472" s="649">
        <v>11.31</v>
      </c>
    </row>
    <row r="9473" spans="1:10" hidden="1">
      <c r="A9473" s="141" t="s">
        <v>38819</v>
      </c>
      <c r="B9473" s="141" t="str">
        <f t="shared" si="147"/>
        <v>BARRA DE ACO CA-50,COM SALIENCIA OU MOSSA,COEFICIENTE DE CONFORMACAO SUPERFICIAL MINIMO (ADERENCIA) IGUAL A 1,5,DIAMETROBARRA DE ACO CA-50,COM SALIENCIA OU MOSSA,COEFICIENTE DE CON ACIMA DE 12,5MM,DESTINADA A ARMADURA DE CONCRETO ARMADO,COMPREENDENDO 10% DE PERDAS DE PONTAS E ARAME 18.FORNECIMENTO,CORTE,DOBRAGEM,MONTAGEM E COLOCACAO DO ACO NAS FORMASBARRA DE ACO CA-50,COM SALIENCIA OU MOSSA,COEFICIENTE DE CON</v>
      </c>
      <c r="C9473" s="141" t="s">
        <v>38767</v>
      </c>
      <c r="D9473" s="141" t="s">
        <v>38768</v>
      </c>
      <c r="E9473" s="141" t="s">
        <v>38820</v>
      </c>
      <c r="F9473" s="141" t="s">
        <v>38821</v>
      </c>
      <c r="G9473" s="141" t="s">
        <v>38822</v>
      </c>
      <c r="I9473" s="141" t="s">
        <v>4323</v>
      </c>
      <c r="J9473" s="649">
        <v>10.61</v>
      </c>
    </row>
    <row r="9474" spans="1:10" hidden="1">
      <c r="A9474" s="141" t="s">
        <v>38823</v>
      </c>
      <c r="B9474" s="141" t="str">
        <f t="shared" si="147"/>
        <v>BARRA DE ACO CA-50,COM SALIENCIA OU MOSSA,COEFICIENTE DE CONFORMACAO SUPERFICIAL MINIMO (ADERENCIA) IGUAL A 1,5,DIAMETROBARRA DE ACO CA-50,COM SALIENCIA OU MOSSA,COEFICIENTE DE CON ACIMA DE 12,5MM,DESTINADA A ARMADURA DE CONCRETO ARMADO,COMPREENDENDO 10% DE PERDAS DE PONTAS E ARAME 18.FORNECIMENTO,CORTE,DOBRAGEM,MONTAGEM E COLOCACAO DO ACO NAS FORMASBARRA DE ACO CA-50,COM SALIENCIA OU MOSSA,COEFICIENTE DE CON</v>
      </c>
      <c r="C9474" s="141" t="s">
        <v>38767</v>
      </c>
      <c r="D9474" s="141" t="s">
        <v>38768</v>
      </c>
      <c r="E9474" s="141" t="s">
        <v>38820</v>
      </c>
      <c r="F9474" s="141" t="s">
        <v>38821</v>
      </c>
      <c r="G9474" s="141" t="s">
        <v>38822</v>
      </c>
      <c r="I9474" s="141" t="s">
        <v>4323</v>
      </c>
      <c r="J9474" s="649">
        <v>10.039999999999999</v>
      </c>
    </row>
    <row r="9475" spans="1:10" hidden="1">
      <c r="A9475" s="141" t="s">
        <v>38824</v>
      </c>
      <c r="B9475" s="141" t="str">
        <f t="shared" ref="B9475:B9538" si="148">C9475&amp;D9475&amp;C9475&amp;E9475&amp;F9475&amp;G9475&amp;H9475&amp;C9475</f>
        <v>BARRA DE ACO CA-25,SEM SALIENCIA OU MOSSA,COEFICIENTE CONFORMACAO SUPERFICIAL MINIMO (ADERENCIA) IGUAL A 1,5,DIAM.6,3MM,BARRA DE ACO CA-25,SEM SALIENCIA OU MOSSA,COEFICIENTE CONFORDESTINADA A ARMADURA CONCRETO ARMADO,COMPREENDENDO 10% PERDAS PONTAS E ARAME 18.FORN.,CORTE,DOBRAGEM,MONTAGEM E COLOC.ACO NAS FORMAS C/AUXILIO DE EQUIPAMENTOS,INCL.TRANSP.HORIZONTAL E VERTICAL C/EQUIPAMENTOS,P/ESTRUTURA DE PONTES E VIADUTOSBARRA DE ACO CA-25,SEM SALIENCIA OU MOSSA,COEFICIENTE CONFOR</v>
      </c>
      <c r="C9475" s="141" t="s">
        <v>38825</v>
      </c>
      <c r="D9475" s="141" t="s">
        <v>38826</v>
      </c>
      <c r="E9475" s="141" t="s">
        <v>38827</v>
      </c>
      <c r="F9475" s="141" t="s">
        <v>38828</v>
      </c>
      <c r="G9475" s="141" t="s">
        <v>38829</v>
      </c>
      <c r="H9475" s="141" t="s">
        <v>38830</v>
      </c>
      <c r="I9475" s="141" t="s">
        <v>4323</v>
      </c>
      <c r="J9475" s="649">
        <v>16.059999999999999</v>
      </c>
    </row>
    <row r="9476" spans="1:10" hidden="1">
      <c r="A9476" s="141" t="s">
        <v>38831</v>
      </c>
      <c r="B9476" s="141" t="str">
        <f t="shared" si="148"/>
        <v>BARRA DE ACO CA-25,SEM SALIENCIA OU MOSSA,COEFICIENTE CONFORMACAO SUPERFICIAL MINIMO (ADERENCIA) IGUAL A 1,5,DIAM.6,3MM,BARRA DE ACO CA-25,SEM SALIENCIA OU MOSSA,COEFICIENTE CONFORDESTINADA A ARMADURA CONCRETO ARMADO,COMPREENDENDO 10% PERDAS PONTAS E ARAME 18.FORN.,CORTE,DOBRAGEM,MONTAGEM E COLOC.ACO NAS FORMAS C/AUXILIO DE EQUIPAMENTOS,INCL.TRANSP.HORIZONTAL E VERTICAL C/EQUIPAMENTOS,P/ESTRUTURA DE PONTES E VIADUTOSBARRA DE ACO CA-25,SEM SALIENCIA OU MOSSA,COEFICIENTE CONFOR</v>
      </c>
      <c r="C9476" s="141" t="s">
        <v>38825</v>
      </c>
      <c r="D9476" s="141" t="s">
        <v>38826</v>
      </c>
      <c r="E9476" s="141" t="s">
        <v>38827</v>
      </c>
      <c r="F9476" s="141" t="s">
        <v>38828</v>
      </c>
      <c r="G9476" s="141" t="s">
        <v>38829</v>
      </c>
      <c r="H9476" s="141" t="s">
        <v>38830</v>
      </c>
      <c r="I9476" s="141" t="s">
        <v>4323</v>
      </c>
      <c r="J9476" s="649">
        <v>15.28</v>
      </c>
    </row>
    <row r="9477" spans="1:10" hidden="1">
      <c r="A9477" s="141" t="s">
        <v>38832</v>
      </c>
      <c r="B9477" s="141" t="str">
        <f t="shared" si="148"/>
        <v>BARRA DE ACO CA-25,SEM SALIENCIA OU MOSSA,COEFICIENTE CONFORMACAO SUPERFICIAL MINIMO (ADERENCIA) IGUAL A 1,5,DIAM.8MM,DEBARRA DE ACO CA-25,SEM SALIENCIA OU MOSSA,COEFICIENTE CONFORSTINADA ARMADURA CONCRETO ARMADO,COMPREENDENDO 10% PERDAS PONTAS E ARAME 18.FORN.CORTE,DOBRAGEM,MONTAGEM E COLOC.ACO NASFORMAS C/AUXILIO DE EQUIPAMENTOS,INCL.TRANSP.HORIZONTAL E VERTICAL C/EQUIPAMENTOS,P/ESTRUTURAS DE PONTES E VIADUTOSBARRA DE ACO CA-25,SEM SALIENCIA OU MOSSA,COEFICIENTE CONFOR</v>
      </c>
      <c r="C9477" s="141" t="s">
        <v>38825</v>
      </c>
      <c r="D9477" s="141" t="s">
        <v>38833</v>
      </c>
      <c r="E9477" s="141" t="s">
        <v>38834</v>
      </c>
      <c r="F9477" s="141" t="s">
        <v>38835</v>
      </c>
      <c r="G9477" s="141" t="s">
        <v>38836</v>
      </c>
      <c r="H9477" s="141" t="s">
        <v>38837</v>
      </c>
      <c r="I9477" s="141" t="s">
        <v>4323</v>
      </c>
      <c r="J9477" s="649">
        <v>13.54</v>
      </c>
    </row>
    <row r="9478" spans="1:10" hidden="1">
      <c r="A9478" s="141" t="s">
        <v>38838</v>
      </c>
      <c r="B9478" s="141" t="str">
        <f t="shared" si="148"/>
        <v>BARRA DE ACO CA-25,SEM SALIENCIA OU MOSSA,COEFICIENTE CONFORMACAO SUPERFICIAL MINIMO (ADERENCIA) IGUAL A 1,5,DIAM.8MM,DEBARRA DE ACO CA-25,SEM SALIENCIA OU MOSSA,COEFICIENTE CONFORSTINADA ARMADURA CONCRETO ARMADO,COMPREENDENDO 10% PERDAS PONTAS E ARAME 18.FORN.CORTE,DOBRAGEM,MONTAGEM E COLOC.ACO NASFORMAS C/AUXILIO DE EQUIPAMENTOS,INCL.TRANSP.HORIZONTAL E VERTICAL C/EQUIPAMENTOS,P/ESTRUTURAS DE PONTES E VIADUTOSBARRA DE ACO CA-25,SEM SALIENCIA OU MOSSA,COEFICIENTE CONFOR</v>
      </c>
      <c r="C9478" s="141" t="s">
        <v>38825</v>
      </c>
      <c r="D9478" s="141" t="s">
        <v>38833</v>
      </c>
      <c r="E9478" s="141" t="s">
        <v>38834</v>
      </c>
      <c r="F9478" s="141" t="s">
        <v>38835</v>
      </c>
      <c r="G9478" s="141" t="s">
        <v>38836</v>
      </c>
      <c r="H9478" s="141" t="s">
        <v>38837</v>
      </c>
      <c r="I9478" s="141" t="s">
        <v>4323</v>
      </c>
      <c r="J9478" s="649">
        <v>12.86</v>
      </c>
    </row>
    <row r="9479" spans="1:10" hidden="1">
      <c r="A9479" s="141" t="s">
        <v>38839</v>
      </c>
      <c r="B9479" s="141" t="str">
        <f t="shared" si="148"/>
        <v>BARRA DE ACO CA-25,SEM SALIENCIA OU MOSSA,COEFICIENTE CONFORMACAO SUPERFICIAL MINIMO(ADERENCIA) MAIOR OU IGUAL A 10MM,DEBARRA DE ACO CA-25,SEM SALIENCIA OU MOSSA,COEFICIENTE CONFORSTINADA A ARMADURA CONCRETO ARMADO,COMPREENDENDO 10% PERDASPONTAS E ARAME 18.FORN.CORTE,DOBRAGEM,MONTAGEM E COLOC.ACO NAS FORMAS C/AUXILIO DE EQUIPAMENTOS,INCL.TRANSP.HORIZONTAL E VERTICAL C/EQUIPAMENTOS,P/ESTRUTURAS DE PONTES E VIADUTOSBARRA DE ACO CA-25,SEM SALIENCIA OU MOSSA,COEFICIENTE CONFOR</v>
      </c>
      <c r="C9479" s="141" t="s">
        <v>38825</v>
      </c>
      <c r="D9479" s="141" t="s">
        <v>38840</v>
      </c>
      <c r="E9479" s="141" t="s">
        <v>38841</v>
      </c>
      <c r="F9479" s="141" t="s">
        <v>38842</v>
      </c>
      <c r="G9479" s="141" t="s">
        <v>38843</v>
      </c>
      <c r="H9479" s="141" t="s">
        <v>38844</v>
      </c>
      <c r="I9479" s="141" t="s">
        <v>4323</v>
      </c>
      <c r="J9479" s="649">
        <v>12.49</v>
      </c>
    </row>
    <row r="9480" spans="1:10" hidden="1">
      <c r="A9480" s="141" t="s">
        <v>38845</v>
      </c>
      <c r="B9480" s="141" t="str">
        <f t="shared" si="148"/>
        <v>BARRA DE ACO CA-25,SEM SALIENCIA OU MOSSA,COEFICIENTE CONFORMACAO SUPERFICIAL MINIMO(ADERENCIA) MAIOR OU IGUAL A 10MM,DEBARRA DE ACO CA-25,SEM SALIENCIA OU MOSSA,COEFICIENTE CONFORSTINADA A ARMADURA CONCRETO ARMADO,COMPREENDENDO 10% PERDASPONTAS E ARAME 18.FORN.CORTE,DOBRAGEM,MONTAGEM E COLOC.ACO NAS FORMAS C/AUXILIO DE EQUIPAMENTOS,INCL.TRANSP.HORIZONTAL E VERTICAL C/EQUIPAMENTOS,P/ESTRUTURAS DE PONTES E VIADUTOSBARRA DE ACO CA-25,SEM SALIENCIA OU MOSSA,COEFICIENTE CONFOR</v>
      </c>
      <c r="C9480" s="141" t="s">
        <v>38825</v>
      </c>
      <c r="D9480" s="141" t="s">
        <v>38840</v>
      </c>
      <c r="E9480" s="141" t="s">
        <v>38841</v>
      </c>
      <c r="F9480" s="141" t="s">
        <v>38842</v>
      </c>
      <c r="G9480" s="141" t="s">
        <v>38843</v>
      </c>
      <c r="H9480" s="141" t="s">
        <v>38844</v>
      </c>
      <c r="I9480" s="141" t="s">
        <v>4323</v>
      </c>
      <c r="J9480" s="649">
        <v>11.9</v>
      </c>
    </row>
    <row r="9481" spans="1:10" hidden="1">
      <c r="A9481" s="141" t="s">
        <v>38846</v>
      </c>
      <c r="B9481" s="141" t="str">
        <f t="shared" si="148"/>
        <v>FIO ACO CA-60,REDONDO,C/SALIENCIA OU MOSSA,COEFICIENTE CONFORMACAO SUPERFICIAL MINIMO (ADERENCIA) IGUAL A 1,5,DIAM.ENTREFIO ACO CA-60,REDONDO,C/SALIENCIA OU MOSSA,COEFICIENTE CONFO 4,2 A 5MM,DESTINADO ARMADURA DE CONCRETO ARMADO,COMPREEND.10% PERDAS PONTAS E ARAME 18.FORN.CORTE,DOBRAGEM,MONTAGEM E COLOC.ACO NAS FORMAS C/AUXILIO EQUIPAMENTOS,INCL.TRANSP.HORIZONTAL E VERTICAL C/EQUIPAMENTOS,P/ESTRUT.PONTES E VIADUTOSFIO ACO CA-60,REDONDO,C/SALIENCIA OU MOSSA,COEFICIENTE CONFO</v>
      </c>
      <c r="C9481" s="141" t="s">
        <v>38847</v>
      </c>
      <c r="D9481" s="141" t="s">
        <v>38848</v>
      </c>
      <c r="E9481" s="141" t="s">
        <v>38849</v>
      </c>
      <c r="F9481" s="141" t="s">
        <v>38850</v>
      </c>
      <c r="G9481" s="141" t="s">
        <v>38851</v>
      </c>
      <c r="H9481" s="141" t="s">
        <v>38852</v>
      </c>
      <c r="I9481" s="141" t="s">
        <v>4323</v>
      </c>
      <c r="J9481" s="649">
        <v>14.68</v>
      </c>
    </row>
    <row r="9482" spans="1:10" hidden="1">
      <c r="A9482" s="141" t="s">
        <v>38853</v>
      </c>
      <c r="B9482" s="141" t="str">
        <f t="shared" si="148"/>
        <v>FIO ACO CA-60,REDONDO,C/SALIENCIA OU MOSSA,COEFICIENTE CONFORMACAO SUPERFICIAL MINIMO (ADERENCIA) IGUAL A 1,5,DIAM.ENTREFIO ACO CA-60,REDONDO,C/SALIENCIA OU MOSSA,COEFICIENTE CONFO 4,2 A 5MM,DESTINADO ARMADURA DE CONCRETO ARMADO,COMPREEND.10% PERDAS PONTAS E ARAME 18.FORN.CORTE,DOBRAGEM,MONTAGEM E COLOC.ACO NAS FORMAS C/AUXILIO EQUIPAMENTOS,INCL.TRANSP.HORIZONTAL E VERTICAL C/EQUIPAMENTOS,P/ESTRUT.PONTES E VIADUTOSFIO ACO CA-60,REDONDO,C/SALIENCIA OU MOSSA,COEFICIENTE CONFO</v>
      </c>
      <c r="C9482" s="141" t="s">
        <v>38847</v>
      </c>
      <c r="D9482" s="141" t="s">
        <v>38848</v>
      </c>
      <c r="E9482" s="141" t="s">
        <v>38849</v>
      </c>
      <c r="F9482" s="141" t="s">
        <v>38850</v>
      </c>
      <c r="G9482" s="141" t="s">
        <v>38851</v>
      </c>
      <c r="H9482" s="141" t="s">
        <v>38852</v>
      </c>
      <c r="I9482" s="141" t="s">
        <v>4323</v>
      </c>
      <c r="J9482" s="649">
        <v>13.9</v>
      </c>
    </row>
    <row r="9483" spans="1:10" hidden="1">
      <c r="A9483" s="141" t="s">
        <v>38854</v>
      </c>
      <c r="B9483" s="141" t="str">
        <f t="shared" si="148"/>
        <v>FIO DE ACO CA-60,REDONDO,C/SALIENCIA OU MOSSA,COEFICIENTE CONFORMACAO SUPERFICIAL MINIMO (ADERENCIA) IGUAL A 1,5,DIAM.ACFIO DE ACO CA-60,REDONDO,C/SALIENCIA OU MOSSA,COEFICIENTE COIMA DE 5MM,DESTINADO ARMADURA CONCRETO ARMADO,COMPREEND.10%PERDAS DE PONTAS E ARAME 18.FORN.CORTE,DOBRAGEM,MONTAGEM E COLOC.ACO NAS FORMAS AUXILIO DE EQUIPAMENTOS,INCL.TRANSP.HORIZONTAL E VERTICAL C/EQUIPAMENTOS,P/ESTRUT.PONTES E VIADUTOSFIO DE ACO CA-60,REDONDO,C/SALIENCIA OU MOSSA,COEFICIENTE CO</v>
      </c>
      <c r="C9483" s="141" t="s">
        <v>38855</v>
      </c>
      <c r="D9483" s="141" t="s">
        <v>38856</v>
      </c>
      <c r="E9483" s="141" t="s">
        <v>38857</v>
      </c>
      <c r="F9483" s="141" t="s">
        <v>38858</v>
      </c>
      <c r="G9483" s="141" t="s">
        <v>38859</v>
      </c>
      <c r="H9483" s="141" t="s">
        <v>38860</v>
      </c>
      <c r="I9483" s="141" t="s">
        <v>4323</v>
      </c>
      <c r="J9483" s="649">
        <v>15.12</v>
      </c>
    </row>
    <row r="9484" spans="1:10" hidden="1">
      <c r="A9484" s="141" t="s">
        <v>38861</v>
      </c>
      <c r="B9484" s="141" t="str">
        <f t="shared" si="148"/>
        <v>FIO DE ACO CA-60,REDONDO,C/SALIENCIA OU MOSSA,COEFICIENTE CONFORMACAO SUPERFICIAL MINIMO (ADERENCIA) IGUAL A 1,5,DIAM.ACFIO DE ACO CA-60,REDONDO,C/SALIENCIA OU MOSSA,COEFICIENTE COIMA DE 5MM,DESTINADO ARMADURA CONCRETO ARMADO,COMPREEND.10%PERDAS DE PONTAS E ARAME 18.FORN.CORTE,DOBRAGEM,MONTAGEM E COLOC.ACO NAS FORMAS AUXILIO DE EQUIPAMENTOS,INCL.TRANSP.HORIZONTAL E VERTICAL C/EQUIPAMENTOS,P/ESTRUT.PONTES E VIADUTOSFIO DE ACO CA-60,REDONDO,C/SALIENCIA OU MOSSA,COEFICIENTE CO</v>
      </c>
      <c r="C9484" s="141" t="s">
        <v>38855</v>
      </c>
      <c r="D9484" s="141" t="s">
        <v>38856</v>
      </c>
      <c r="E9484" s="141" t="s">
        <v>38857</v>
      </c>
      <c r="F9484" s="141" t="s">
        <v>38858</v>
      </c>
      <c r="G9484" s="141" t="s">
        <v>38859</v>
      </c>
      <c r="H9484" s="141" t="s">
        <v>38860</v>
      </c>
      <c r="I9484" s="141" t="s">
        <v>4323</v>
      </c>
      <c r="J9484" s="649">
        <v>14.44</v>
      </c>
    </row>
    <row r="9485" spans="1:10" hidden="1">
      <c r="A9485" s="141" t="s">
        <v>38862</v>
      </c>
      <c r="B9485" s="141" t="str">
        <f t="shared" si="148"/>
        <v>BARRA DE ACO CA-50,C/SALIENCIA OU MOSSA,COEFICIENTE CONFORMACAO SUPERFICIAL MINIMO (ADERENCIA) IGUAL A 1,5,DIAM.6,3MM,DEBARRA DE ACO CA-50,C/SALIENCIA OU MOSSA,COEFICIENTE CONFORMASTINADA A ARMADURA DE CONCRETO ARMADO,COMPREEND.10% DE PERDAS DE PONTAS E ARAME 18.FORN.CORTE,DOBRAGEM,MONTAGEM E COLOC.ACO NAS FORMAS C/AUXILIO DE EQUIPAMENTOS,INCL.TRANSPORTE HORIZONTAL E VERTICAL C/EQUIPAMENTOS,P/ESTRUT.PONTES E VIADUTOSBARRA DE ACO CA-50,C/SALIENCIA OU MOSSA,COEFICIENTE CONFORMA</v>
      </c>
      <c r="C9485" s="141" t="s">
        <v>38863</v>
      </c>
      <c r="D9485" s="141" t="s">
        <v>38864</v>
      </c>
      <c r="E9485" s="141" t="s">
        <v>38865</v>
      </c>
      <c r="F9485" s="141" t="s">
        <v>38866</v>
      </c>
      <c r="G9485" s="141" t="s">
        <v>38867</v>
      </c>
      <c r="H9485" s="141" t="s">
        <v>38868</v>
      </c>
      <c r="I9485" s="141" t="s">
        <v>4323</v>
      </c>
      <c r="J9485" s="649">
        <v>14.06</v>
      </c>
    </row>
    <row r="9486" spans="1:10" hidden="1">
      <c r="A9486" s="141" t="s">
        <v>38869</v>
      </c>
      <c r="B9486" s="141" t="str">
        <f t="shared" si="148"/>
        <v>BARRA DE ACO CA-50,C/SALIENCIA OU MOSSA,COEFICIENTE CONFORMACAO SUPERFICIAL MINIMO (ADERENCIA) IGUAL A 1,5,DIAM.6,3MM,DEBARRA DE ACO CA-50,C/SALIENCIA OU MOSSA,COEFICIENTE CONFORMASTINADA A ARMADURA DE CONCRETO ARMADO,COMPREEND.10% DE PERDAS DE PONTAS E ARAME 18.FORN.CORTE,DOBRAGEM,MONTAGEM E COLOC.ACO NAS FORMAS C/AUXILIO DE EQUIPAMENTOS,INCL.TRANSPORTE HORIZONTAL E VERTICAL C/EQUIPAMENTOS,P/ESTRUT.PONTES E VIADUTOSBARRA DE ACO CA-50,C/SALIENCIA OU MOSSA,COEFICIENTE CONFORMA</v>
      </c>
      <c r="C9486" s="141" t="s">
        <v>38863</v>
      </c>
      <c r="D9486" s="141" t="s">
        <v>38864</v>
      </c>
      <c r="E9486" s="141" t="s">
        <v>38865</v>
      </c>
      <c r="F9486" s="141" t="s">
        <v>38866</v>
      </c>
      <c r="G9486" s="141" t="s">
        <v>38867</v>
      </c>
      <c r="H9486" s="141" t="s">
        <v>38868</v>
      </c>
      <c r="I9486" s="141" t="s">
        <v>4323</v>
      </c>
      <c r="J9486" s="649">
        <v>13.29</v>
      </c>
    </row>
    <row r="9487" spans="1:10" hidden="1">
      <c r="A9487" s="141" t="s">
        <v>38870</v>
      </c>
      <c r="B9487" s="141" t="str">
        <f t="shared" si="148"/>
        <v>BARRA ACO CA-50,C/SALIENCIA OU MOSSA,COEFICIENTE CONFORMACAO SUPERFICIAL MINIMO (ADERENCIA) IGUAL A 1,5,DIAM. 8 A 12,5MMBARRA ACO CA-50,C/SALIENCIA OU MOSSA,COEFICIENTE CONFORMACAO,DESTINADA ARMADURA CONCRETO ARMADO,COMPREENDENDO 10% PERDAS DE PONTAS E ARAME 18.FORN.CORTE,DOBRAGEM,MONTAGEM E COLOC.ACO NAS FORMAS C/AUXILIO EQUIPAMENTOS,INCL.TRANSP.HORIZONTAL E VERTICAL C/EQUIPAMENTOS,P/ESTRUTURAS DE PONTES E VIADUTOSBARRA ACO CA-50,C/SALIENCIA OU MOSSA,COEFICIENTE CONFORMACAO</v>
      </c>
      <c r="C9487" s="141" t="s">
        <v>38871</v>
      </c>
      <c r="D9487" s="141" t="s">
        <v>38872</v>
      </c>
      <c r="E9487" s="141" t="s">
        <v>38873</v>
      </c>
      <c r="F9487" s="141" t="s">
        <v>38874</v>
      </c>
      <c r="G9487" s="141" t="s">
        <v>38875</v>
      </c>
      <c r="H9487" s="141" t="s">
        <v>38876</v>
      </c>
      <c r="I9487" s="141" t="s">
        <v>4323</v>
      </c>
      <c r="J9487" s="649">
        <v>12.73</v>
      </c>
    </row>
    <row r="9488" spans="1:10" hidden="1">
      <c r="A9488" s="141" t="s">
        <v>38877</v>
      </c>
      <c r="B9488" s="141" t="str">
        <f t="shared" si="148"/>
        <v>BARRA ACO CA-50,C/SALIENCIA OU MOSSA,COEFICIENTE CONFORMACAO SUPERFICIAL MINIMO (ADERENCIA) IGUAL A 1,5,DIAM. 8 A 12,5MMBARRA ACO CA-50,C/SALIENCIA OU MOSSA,COEFICIENTE CONFORMACAO,DESTINADA ARMADURA CONCRETO ARMADO,COMPREENDENDO 10% PERDAS DE PONTAS E ARAME 18.FORN.CORTE,DOBRAGEM,MONTAGEM E COLOC.ACO NAS FORMAS C/AUXILIO EQUIPAMENTOS,INCL.TRANSP.HORIZONTAL E VERTICAL C/EQUIPAMENTOS,P/ESTRUTURAS DE PONTES E VIADUTOSBARRA ACO CA-50,C/SALIENCIA OU MOSSA,COEFICIENTE CONFORMACAO</v>
      </c>
      <c r="C9488" s="141" t="s">
        <v>38871</v>
      </c>
      <c r="D9488" s="141" t="s">
        <v>38872</v>
      </c>
      <c r="E9488" s="141" t="s">
        <v>38873</v>
      </c>
      <c r="F9488" s="141" t="s">
        <v>38874</v>
      </c>
      <c r="G9488" s="141" t="s">
        <v>38875</v>
      </c>
      <c r="H9488" s="141" t="s">
        <v>38876</v>
      </c>
      <c r="I9488" s="141" t="s">
        <v>4323</v>
      </c>
      <c r="J9488" s="649">
        <v>12.05</v>
      </c>
    </row>
    <row r="9489" spans="1:10" hidden="1">
      <c r="A9489" s="141" t="s">
        <v>38878</v>
      </c>
      <c r="B9489" s="141" t="str">
        <f t="shared" si="148"/>
        <v>BARRA ACO CA-50,C/SALIENCIA OU MOSSA,COEFICIENTE CONFORMACAO SUPERFICIAL MINIMO (ADERENCIA) IGUAL A 1,5,DIAM.ACIMA DE 12BARRA ACO CA-50,C/SALIENCIA OU MOSSA,COEFICIENTE CONFORMACAO,5MM,DESTINADA ARMADURA CONCRETO ARMADO,COMPREEND.10% PERDAS DE PONTAS E ARAME 18.FORN.CORTE,DOBRAGEM,MONTAGEM E COLOC.ACO NAS FORMAS C/AUXILIO EQUIPAMENTOS,INCL.TRANSPORTE HORIZONTAL E VERTICAL C/EQUIPAMENTOS,P/ESTRUTURAS PONTES E VIADUTOSBARRA ACO CA-50,C/SALIENCIA OU MOSSA,COEFICIENTE CONFORMACAO</v>
      </c>
      <c r="C9489" s="141" t="s">
        <v>38871</v>
      </c>
      <c r="D9489" s="141" t="s">
        <v>38879</v>
      </c>
      <c r="E9489" s="141" t="s">
        <v>38880</v>
      </c>
      <c r="F9489" s="141" t="s">
        <v>38881</v>
      </c>
      <c r="G9489" s="141" t="s">
        <v>38882</v>
      </c>
      <c r="H9489" s="141" t="s">
        <v>38883</v>
      </c>
      <c r="I9489" s="141" t="s">
        <v>4323</v>
      </c>
      <c r="J9489" s="649">
        <v>11.38</v>
      </c>
    </row>
    <row r="9490" spans="1:10" hidden="1">
      <c r="A9490" s="141" t="s">
        <v>38884</v>
      </c>
      <c r="B9490" s="141" t="str">
        <f t="shared" si="148"/>
        <v>BARRA ACO CA-50,C/SALIENCIA OU MOSSA,COEFICIENTE CONFORMACAO SUPERFICIAL MINIMO (ADERENCIA) IGUAL A 1,5,DIAM.ACIMA DE 12BARRA ACO CA-50,C/SALIENCIA OU MOSSA,COEFICIENTE CONFORMACAO,5MM,DESTINADA ARMADURA CONCRETO ARMADO,COMPREEND.10% PERDAS DE PONTAS E ARAME 18.FORN.CORTE,DOBRAGEM,MONTAGEM E COLOC.ACO NAS FORMAS C/AUXILIO EQUIPAMENTOS,INCL.TRANSPORTE HORIZONTAL E VERTICAL C/EQUIPAMENTOS,P/ESTRUTURAS PONTES E VIADUTOSBARRA ACO CA-50,C/SALIENCIA OU MOSSA,COEFICIENTE CONFORMACAO</v>
      </c>
      <c r="C9490" s="141" t="s">
        <v>38871</v>
      </c>
      <c r="D9490" s="141" t="s">
        <v>38879</v>
      </c>
      <c r="E9490" s="141" t="s">
        <v>38880</v>
      </c>
      <c r="F9490" s="141" t="s">
        <v>38881</v>
      </c>
      <c r="G9490" s="141" t="s">
        <v>38882</v>
      </c>
      <c r="H9490" s="141" t="s">
        <v>38883</v>
      </c>
      <c r="I9490" s="141" t="s">
        <v>4323</v>
      </c>
      <c r="J9490" s="649">
        <v>10.79</v>
      </c>
    </row>
    <row r="9491" spans="1:10" hidden="1">
      <c r="A9491" s="141" t="s">
        <v>38885</v>
      </c>
      <c r="B9491" s="141" t="str">
        <f t="shared" si="148"/>
        <v>CABO DE ACO DE 1 CORDOALHA DE 12,7MM,EXCLUSIVE BAINHA E PERDAS DE PONTAS,COMPREENDENDO APENAS O FORNECIMENTO MEDIDO PELOCABO DE ACO DE 1 CORDOALHA DE 12,7MM,EXCLUSIVE BAINHA E PERDPESO DO CABO GEOMETRICAMENTE NECESSARIOCABO DE ACO DE 1 CORDOALHA DE 12,7MM,EXCLUSIVE BAINHA E PERD</v>
      </c>
      <c r="C9491" s="141" t="s">
        <v>38886</v>
      </c>
      <c r="D9491" s="141" t="s">
        <v>38887</v>
      </c>
      <c r="E9491" s="141" t="s">
        <v>38888</v>
      </c>
      <c r="I9491" s="141" t="s">
        <v>4323</v>
      </c>
      <c r="J9491" s="649">
        <v>17.059999999999999</v>
      </c>
    </row>
    <row r="9492" spans="1:10" hidden="1">
      <c r="A9492" s="141" t="s">
        <v>38889</v>
      </c>
      <c r="B9492" s="141" t="str">
        <f t="shared" si="148"/>
        <v>CABO DE ACO DE 1 CORDOALHA DE 12,7MM,EXCLUSIVE BAINHA E PERDAS DE PONTAS,COMPREENDENDO APENAS O FORNECIMENTO MEDIDO PELOCABO DE ACO DE 1 CORDOALHA DE 12,7MM,EXCLUSIVE BAINHA E PERDPESO DO CABO GEOMETRICAMENTE NECESSARIOCABO DE ACO DE 1 CORDOALHA DE 12,7MM,EXCLUSIVE BAINHA E PERD</v>
      </c>
      <c r="C9492" s="141" t="s">
        <v>38886</v>
      </c>
      <c r="D9492" s="141" t="s">
        <v>38887</v>
      </c>
      <c r="E9492" s="141" t="s">
        <v>38888</v>
      </c>
      <c r="I9492" s="141" t="s">
        <v>4323</v>
      </c>
      <c r="J9492" s="649">
        <v>17.059999999999999</v>
      </c>
    </row>
    <row r="9493" spans="1:10" hidden="1">
      <c r="A9493" s="141" t="s">
        <v>38890</v>
      </c>
      <c r="B9493" s="141" t="str">
        <f t="shared" si="148"/>
        <v>CABO DE ACO PARA 2 CORDOALHAS DE 12,7MM,INCLUSIVE BAINHA DEACO GALVANIZADO,COMPREENDENDO APENAS O FORNECIMENTO MEDIDO PCABO DE ACO PARA 2 CORDOALHAS DE 12,7MM,INCLUSIVE BAINHA DEELO PESO DO CABO GEOMETRICAMENTE NECESSARIOCABO DE ACO PARA 2 CORDOALHAS DE 12,7MM,INCLUSIVE BAINHA DE</v>
      </c>
      <c r="C9493" s="141" t="s">
        <v>38891</v>
      </c>
      <c r="D9493" s="141" t="s">
        <v>38892</v>
      </c>
      <c r="E9493" s="141" t="s">
        <v>38893</v>
      </c>
      <c r="I9493" s="141" t="s">
        <v>4323</v>
      </c>
      <c r="J9493" s="649">
        <v>25.02</v>
      </c>
    </row>
    <row r="9494" spans="1:10" hidden="1">
      <c r="A9494" s="141" t="s">
        <v>38894</v>
      </c>
      <c r="B9494" s="141" t="str">
        <f t="shared" si="148"/>
        <v>CABO DE ACO PARA 2 CORDOALHAS DE 12,7MM,INCLUSIVE BAINHA DEACO GALVANIZADO,COMPREENDENDO APENAS O FORNECIMENTO MEDIDO PCABO DE ACO PARA 2 CORDOALHAS DE 12,7MM,INCLUSIVE BAINHA DEELO PESO DO CABO GEOMETRICAMENTE NECESSARIOCABO DE ACO PARA 2 CORDOALHAS DE 12,7MM,INCLUSIVE BAINHA DE</v>
      </c>
      <c r="C9494" s="141" t="s">
        <v>38891</v>
      </c>
      <c r="D9494" s="141" t="s">
        <v>38892</v>
      </c>
      <c r="E9494" s="141" t="s">
        <v>38893</v>
      </c>
      <c r="I9494" s="141" t="s">
        <v>4323</v>
      </c>
      <c r="J9494" s="649">
        <v>25.02</v>
      </c>
    </row>
    <row r="9495" spans="1:10" hidden="1">
      <c r="A9495" s="141" t="s">
        <v>38895</v>
      </c>
      <c r="B9495" s="141" t="str">
        <f t="shared" si="148"/>
        <v>CABO DE ACO PARA 3 CORDOALHAS DE 12,7MM,INCLUSIVE BAINHA DEACO GALVANIZADO,COMPREENDENDO APENAS O FORNECIMENTO MEDIDO PCABO DE ACO PARA 3 CORDOALHAS DE 12,7MM,INCLUSIVE BAINHA DEELO PESO DO CABO GEOMETRICAMENTE NECESSARIOCABO DE ACO PARA 3 CORDOALHAS DE 12,7MM,INCLUSIVE BAINHA DE</v>
      </c>
      <c r="C9495" s="141" t="s">
        <v>38896</v>
      </c>
      <c r="D9495" s="141" t="s">
        <v>38892</v>
      </c>
      <c r="E9495" s="141" t="s">
        <v>38893</v>
      </c>
      <c r="I9495" s="141" t="s">
        <v>4323</v>
      </c>
      <c r="J9495" s="649">
        <v>22.36</v>
      </c>
    </row>
    <row r="9496" spans="1:10" hidden="1">
      <c r="A9496" s="141" t="s">
        <v>38897</v>
      </c>
      <c r="B9496" s="141" t="str">
        <f t="shared" si="148"/>
        <v>CABO DE ACO PARA 3 CORDOALHAS DE 12,7MM,INCLUSIVE BAINHA DEACO GALVANIZADO,COMPREENDENDO APENAS O FORNECIMENTO MEDIDO PCABO DE ACO PARA 3 CORDOALHAS DE 12,7MM,INCLUSIVE BAINHA DEELO PESO DO CABO GEOMETRICAMENTE NECESSARIOCABO DE ACO PARA 3 CORDOALHAS DE 12,7MM,INCLUSIVE BAINHA DE</v>
      </c>
      <c r="C9496" s="141" t="s">
        <v>38896</v>
      </c>
      <c r="D9496" s="141" t="s">
        <v>38892</v>
      </c>
      <c r="E9496" s="141" t="s">
        <v>38893</v>
      </c>
      <c r="I9496" s="141" t="s">
        <v>4323</v>
      </c>
      <c r="J9496" s="649">
        <v>22.36</v>
      </c>
    </row>
    <row r="9497" spans="1:10" hidden="1">
      <c r="A9497" s="141" t="s">
        <v>38898</v>
      </c>
      <c r="B9497" s="141" t="str">
        <f t="shared" si="148"/>
        <v>CABO DE ACO PARA 4 CORDOALHAS DE 12,7MM,INCLUSIVE BAINHA DEACO GALVANIZADO,COMPREENDENDO APENAS O FORNECIMENTO MEDIDO PCABO DE ACO PARA 4 CORDOALHAS DE 12,7MM,INCLUSIVE BAINHA DEELO PESO DO CABO GEOMETRICAMENTE NECESSARIOCABO DE ACO PARA 4 CORDOALHAS DE 12,7MM,INCLUSIVE BAINHA DE</v>
      </c>
      <c r="C9497" s="141" t="s">
        <v>38899</v>
      </c>
      <c r="D9497" s="141" t="s">
        <v>38892</v>
      </c>
      <c r="E9497" s="141" t="s">
        <v>38893</v>
      </c>
      <c r="I9497" s="141" t="s">
        <v>4323</v>
      </c>
      <c r="J9497" s="649">
        <v>22.79</v>
      </c>
    </row>
    <row r="9498" spans="1:10" hidden="1">
      <c r="A9498" s="141" t="s">
        <v>38900</v>
      </c>
      <c r="B9498" s="141" t="str">
        <f t="shared" si="148"/>
        <v>CABO DE ACO PARA 4 CORDOALHAS DE 12,7MM,INCLUSIVE BAINHA DEACO GALVANIZADO,COMPREENDENDO APENAS O FORNECIMENTO MEDIDO PCABO DE ACO PARA 4 CORDOALHAS DE 12,7MM,INCLUSIVE BAINHA DEELO PESO DO CABO GEOMETRICAMENTE NECESSARIOCABO DE ACO PARA 4 CORDOALHAS DE 12,7MM,INCLUSIVE BAINHA DE</v>
      </c>
      <c r="C9498" s="141" t="s">
        <v>38899</v>
      </c>
      <c r="D9498" s="141" t="s">
        <v>38892</v>
      </c>
      <c r="E9498" s="141" t="s">
        <v>38893</v>
      </c>
      <c r="I9498" s="141" t="s">
        <v>4323</v>
      </c>
      <c r="J9498" s="649">
        <v>22.79</v>
      </c>
    </row>
    <row r="9499" spans="1:10" hidden="1">
      <c r="A9499" s="141" t="s">
        <v>38901</v>
      </c>
      <c r="B9499" s="141" t="str">
        <f t="shared" si="148"/>
        <v>CABO DE ACO PARA 5 CORDOALHAS DE 12,7MM,INCLUSIVE BAINHA DEACO GALVANIZADO,COMPREENDENDO APENAS O FORNECIMENTO MEDIDO PCABO DE ACO PARA 5 CORDOALHAS DE 12,7MM,INCLUSIVE BAINHA DEELO PESO DO CABO GEOMETRICAMENTE NECESSARIOCABO DE ACO PARA 5 CORDOALHAS DE 12,7MM,INCLUSIVE BAINHA DE</v>
      </c>
      <c r="C9499" s="141" t="s">
        <v>38902</v>
      </c>
      <c r="D9499" s="141" t="s">
        <v>38892</v>
      </c>
      <c r="E9499" s="141" t="s">
        <v>38893</v>
      </c>
      <c r="I9499" s="141" t="s">
        <v>4323</v>
      </c>
      <c r="J9499" s="649">
        <v>23.31</v>
      </c>
    </row>
    <row r="9500" spans="1:10" hidden="1">
      <c r="A9500" s="141" t="s">
        <v>38903</v>
      </c>
      <c r="B9500" s="141" t="str">
        <f t="shared" si="148"/>
        <v>CABO DE ACO PARA 5 CORDOALHAS DE 12,7MM,INCLUSIVE BAINHA DEACO GALVANIZADO,COMPREENDENDO APENAS O FORNECIMENTO MEDIDO PCABO DE ACO PARA 5 CORDOALHAS DE 12,7MM,INCLUSIVE BAINHA DEELO PESO DO CABO GEOMETRICAMENTE NECESSARIOCABO DE ACO PARA 5 CORDOALHAS DE 12,7MM,INCLUSIVE BAINHA DE</v>
      </c>
      <c r="C9500" s="141" t="s">
        <v>38902</v>
      </c>
      <c r="D9500" s="141" t="s">
        <v>38892</v>
      </c>
      <c r="E9500" s="141" t="s">
        <v>38893</v>
      </c>
      <c r="I9500" s="141" t="s">
        <v>4323</v>
      </c>
      <c r="J9500" s="649">
        <v>23.31</v>
      </c>
    </row>
    <row r="9501" spans="1:10" hidden="1">
      <c r="A9501" s="141" t="s">
        <v>38904</v>
      </c>
      <c r="B9501" s="141" t="str">
        <f t="shared" si="148"/>
        <v>CABO DE ACO PARA 6 CORDOALHAS DE 12,7MM,INCLUSIVE BAINHA DEACO GALVANIZADO,COMPREENDENDO APENAS O FORNECIMENTO MEDIDO PCABO DE ACO PARA 6 CORDOALHAS DE 12,7MM,INCLUSIVE BAINHA DEELO PESO DO CABO GEOMETRICAMENTE NECESSARIOCABO DE ACO PARA 6 CORDOALHAS DE 12,7MM,INCLUSIVE BAINHA DE</v>
      </c>
      <c r="C9501" s="141" t="s">
        <v>38905</v>
      </c>
      <c r="D9501" s="141" t="s">
        <v>38892</v>
      </c>
      <c r="E9501" s="141" t="s">
        <v>38893</v>
      </c>
      <c r="I9501" s="141" t="s">
        <v>4323</v>
      </c>
      <c r="J9501" s="649">
        <v>22.76</v>
      </c>
    </row>
    <row r="9502" spans="1:10" hidden="1">
      <c r="A9502" s="141" t="s">
        <v>38906</v>
      </c>
      <c r="B9502" s="141" t="str">
        <f t="shared" si="148"/>
        <v>CABO DE ACO PARA 6 CORDOALHAS DE 12,7MM,INCLUSIVE BAINHA DEACO GALVANIZADO,COMPREENDENDO APENAS O FORNECIMENTO MEDIDO PCABO DE ACO PARA 6 CORDOALHAS DE 12,7MM,INCLUSIVE BAINHA DEELO PESO DO CABO GEOMETRICAMENTE NECESSARIOCABO DE ACO PARA 6 CORDOALHAS DE 12,7MM,INCLUSIVE BAINHA DE</v>
      </c>
      <c r="C9502" s="141" t="s">
        <v>38905</v>
      </c>
      <c r="D9502" s="141" t="s">
        <v>38892</v>
      </c>
      <c r="E9502" s="141" t="s">
        <v>38893</v>
      </c>
      <c r="I9502" s="141" t="s">
        <v>4323</v>
      </c>
      <c r="J9502" s="649">
        <v>22.76</v>
      </c>
    </row>
    <row r="9503" spans="1:10" hidden="1">
      <c r="A9503" s="141" t="s">
        <v>38907</v>
      </c>
      <c r="B9503" s="141" t="str">
        <f t="shared" si="148"/>
        <v>CABO DE ACO PARA 7 CORDOALHAS DE 12,7MM,INCLUSIVE BAINHA DEACO GALVANIZADO,COMPREENDENDO APENAS O FORNECIMENTO MEDIDO PCABO DE ACO PARA 7 CORDOALHAS DE 12,7MM,INCLUSIVE BAINHA DEELO PESO DO CABO GEOMETRICAMENTE NECESSARIOCABO DE ACO PARA 7 CORDOALHAS DE 12,7MM,INCLUSIVE BAINHA DE</v>
      </c>
      <c r="C9503" s="141" t="s">
        <v>38908</v>
      </c>
      <c r="D9503" s="141" t="s">
        <v>38892</v>
      </c>
      <c r="E9503" s="141" t="s">
        <v>38893</v>
      </c>
      <c r="I9503" s="141" t="s">
        <v>4323</v>
      </c>
      <c r="J9503" s="649">
        <v>22.71</v>
      </c>
    </row>
    <row r="9504" spans="1:10" hidden="1">
      <c r="A9504" s="141" t="s">
        <v>38909</v>
      </c>
      <c r="B9504" s="141" t="str">
        <f t="shared" si="148"/>
        <v>CABO DE ACO PARA 7 CORDOALHAS DE 12,7MM,INCLUSIVE BAINHA DEACO GALVANIZADO,COMPREENDENDO APENAS O FORNECIMENTO MEDIDO PCABO DE ACO PARA 7 CORDOALHAS DE 12,7MM,INCLUSIVE BAINHA DEELO PESO DO CABO GEOMETRICAMENTE NECESSARIOCABO DE ACO PARA 7 CORDOALHAS DE 12,7MM,INCLUSIVE BAINHA DE</v>
      </c>
      <c r="C9504" s="141" t="s">
        <v>38908</v>
      </c>
      <c r="D9504" s="141" t="s">
        <v>38892</v>
      </c>
      <c r="E9504" s="141" t="s">
        <v>38893</v>
      </c>
      <c r="I9504" s="141" t="s">
        <v>4323</v>
      </c>
      <c r="J9504" s="649">
        <v>22.71</v>
      </c>
    </row>
    <row r="9505" spans="1:10" hidden="1">
      <c r="A9505" s="141" t="s">
        <v>38910</v>
      </c>
      <c r="B9505" s="141" t="str">
        <f t="shared" si="148"/>
        <v>CABO DE ACO PARA 12 CORDOALHAS DE 12,7MM,INCLUSIVE BAINHA DE ACO GALVANIZADO,COMPREENDENDO APENAS O FORNECIMENTO MEDIDOCABO DE ACO PARA 12 CORDOALHAS DE 12,7MM,INCLUSIVE BAINHA DEPELO PESO DO CABO GEOMETRICAMENTE NECESSARIOCABO DE ACO PARA 12 CORDOALHAS DE 12,7MM,INCLUSIVE BAINHA DE</v>
      </c>
      <c r="C9505" s="141" t="s">
        <v>38911</v>
      </c>
      <c r="D9505" s="141" t="s">
        <v>38912</v>
      </c>
      <c r="E9505" s="141" t="s">
        <v>38913</v>
      </c>
      <c r="I9505" s="141" t="s">
        <v>4323</v>
      </c>
      <c r="J9505" s="649">
        <v>20.98</v>
      </c>
    </row>
    <row r="9506" spans="1:10" hidden="1">
      <c r="A9506" s="141" t="s">
        <v>38914</v>
      </c>
      <c r="B9506" s="141" t="str">
        <f t="shared" si="148"/>
        <v>CABO DE ACO PARA 12 CORDOALHAS DE 12,7MM,INCLUSIVE BAINHA DE ACO GALVANIZADO,COMPREENDENDO APENAS O FORNECIMENTO MEDIDOCABO DE ACO PARA 12 CORDOALHAS DE 12,7MM,INCLUSIVE BAINHA DEPELO PESO DO CABO GEOMETRICAMENTE NECESSARIOCABO DE ACO PARA 12 CORDOALHAS DE 12,7MM,INCLUSIVE BAINHA DE</v>
      </c>
      <c r="C9506" s="141" t="s">
        <v>38911</v>
      </c>
      <c r="D9506" s="141" t="s">
        <v>38912</v>
      </c>
      <c r="E9506" s="141" t="s">
        <v>38913</v>
      </c>
      <c r="I9506" s="141" t="s">
        <v>4323</v>
      </c>
      <c r="J9506" s="649">
        <v>20.98</v>
      </c>
    </row>
    <row r="9507" spans="1:10" hidden="1">
      <c r="A9507" s="141" t="s">
        <v>38915</v>
      </c>
      <c r="B9507" s="141" t="str">
        <f t="shared" si="148"/>
        <v>CABO DE ACO PARA 19 CORDOALHAS DE 12,7MM,INCLUSIVE BAINHA DE ACO GALVANIZADO,COMPREENDENDO APENAS O FORNECIMENTO MEDIDOCABO DE ACO PARA 19 CORDOALHAS DE 12,7MM,INCLUSIVE BAINHA DEPELO PESO DO CABO GEOMETRICAMENTE NECESSARIOCABO DE ACO PARA 19 CORDOALHAS DE 12,7MM,INCLUSIVE BAINHA DE</v>
      </c>
      <c r="C9507" s="141" t="s">
        <v>38916</v>
      </c>
      <c r="D9507" s="141" t="s">
        <v>38912</v>
      </c>
      <c r="E9507" s="141" t="s">
        <v>38913</v>
      </c>
      <c r="I9507" s="141" t="s">
        <v>4323</v>
      </c>
      <c r="J9507" s="649">
        <v>20.2</v>
      </c>
    </row>
    <row r="9508" spans="1:10" hidden="1">
      <c r="A9508" s="141" t="s">
        <v>38917</v>
      </c>
      <c r="B9508" s="141" t="str">
        <f t="shared" si="148"/>
        <v>CABO DE ACO PARA 19 CORDOALHAS DE 12,7MM,INCLUSIVE BAINHA DE ACO GALVANIZADO,COMPREENDENDO APENAS O FORNECIMENTO MEDIDOCABO DE ACO PARA 19 CORDOALHAS DE 12,7MM,INCLUSIVE BAINHA DEPELO PESO DO CABO GEOMETRICAMENTE NECESSARIOCABO DE ACO PARA 19 CORDOALHAS DE 12,7MM,INCLUSIVE BAINHA DE</v>
      </c>
      <c r="C9508" s="141" t="s">
        <v>38916</v>
      </c>
      <c r="D9508" s="141" t="s">
        <v>38912</v>
      </c>
      <c r="E9508" s="141" t="s">
        <v>38913</v>
      </c>
      <c r="I9508" s="141" t="s">
        <v>4323</v>
      </c>
      <c r="J9508" s="649">
        <v>20.2</v>
      </c>
    </row>
    <row r="9509" spans="1:10" hidden="1">
      <c r="A9509" s="141" t="s">
        <v>38918</v>
      </c>
      <c r="B9509" s="141" t="str">
        <f t="shared" si="148"/>
        <v>CABO DE ACO PARA 22 CORDOALHAS DE 12,7MM,INCLUSIVE BAINHA DE ACO GALVANIZADO,COMPREENDENDO APENAS O FORNECIMENTO MEDIDOCABO DE ACO PARA 22 CORDOALHAS DE 12,7MM,INCLUSIVE BAINHA DEPELO PESO DO CABO GEOMETRICAMENTE NECESSARIOCABO DE ACO PARA 22 CORDOALHAS DE 12,7MM,INCLUSIVE BAINHA DE</v>
      </c>
      <c r="C9509" s="141" t="s">
        <v>38919</v>
      </c>
      <c r="D9509" s="141" t="s">
        <v>38912</v>
      </c>
      <c r="E9509" s="141" t="s">
        <v>38913</v>
      </c>
      <c r="I9509" s="141" t="s">
        <v>4323</v>
      </c>
      <c r="J9509" s="649">
        <v>19.940000000000001</v>
      </c>
    </row>
    <row r="9510" spans="1:10" hidden="1">
      <c r="A9510" s="141" t="s">
        <v>38920</v>
      </c>
      <c r="B9510" s="141" t="str">
        <f t="shared" si="148"/>
        <v>CABO DE ACO PARA 22 CORDOALHAS DE 12,7MM,INCLUSIVE BAINHA DE ACO GALVANIZADO,COMPREENDENDO APENAS O FORNECIMENTO MEDIDOCABO DE ACO PARA 22 CORDOALHAS DE 12,7MM,INCLUSIVE BAINHA DEPELO PESO DO CABO GEOMETRICAMENTE NECESSARIOCABO DE ACO PARA 22 CORDOALHAS DE 12,7MM,INCLUSIVE BAINHA DE</v>
      </c>
      <c r="C9510" s="141" t="s">
        <v>38919</v>
      </c>
      <c r="D9510" s="141" t="s">
        <v>38912</v>
      </c>
      <c r="E9510" s="141" t="s">
        <v>38913</v>
      </c>
      <c r="I9510" s="141" t="s">
        <v>4323</v>
      </c>
      <c r="J9510" s="649">
        <v>19.940000000000001</v>
      </c>
    </row>
    <row r="9511" spans="1:10" hidden="1">
      <c r="A9511" s="141" t="s">
        <v>38921</v>
      </c>
      <c r="B9511" s="141" t="str">
        <f t="shared" si="148"/>
        <v>CABO DE ACO PARA 27 CORDOALHAS DE 12,7MM,INCLUSIVE BAINHA DE ACO GALVANIZADO,COMPREENDENDO APENAS O FORNECIMENTO MEDIDOCABO DE ACO PARA 27 CORDOALHAS DE 12,7MM,INCLUSIVE BAINHA DEPELO PESO DO CABO GEOMETRICAMENTE NECESSARIOCABO DE ACO PARA 27 CORDOALHAS DE 12,7MM,INCLUSIVE BAINHA DE</v>
      </c>
      <c r="C9511" s="141" t="s">
        <v>38922</v>
      </c>
      <c r="D9511" s="141" t="s">
        <v>38912</v>
      </c>
      <c r="E9511" s="141" t="s">
        <v>38913</v>
      </c>
      <c r="I9511" s="141" t="s">
        <v>4323</v>
      </c>
      <c r="J9511" s="649">
        <v>19.61</v>
      </c>
    </row>
    <row r="9512" spans="1:10" hidden="1">
      <c r="A9512" s="141" t="s">
        <v>38923</v>
      </c>
      <c r="B9512" s="141" t="str">
        <f t="shared" si="148"/>
        <v>CABO DE ACO PARA 27 CORDOALHAS DE 12,7MM,INCLUSIVE BAINHA DE ACO GALVANIZADO,COMPREENDENDO APENAS O FORNECIMENTO MEDIDOCABO DE ACO PARA 27 CORDOALHAS DE 12,7MM,INCLUSIVE BAINHA DEPELO PESO DO CABO GEOMETRICAMENTE NECESSARIOCABO DE ACO PARA 27 CORDOALHAS DE 12,7MM,INCLUSIVE BAINHA DE</v>
      </c>
      <c r="C9512" s="141" t="s">
        <v>38922</v>
      </c>
      <c r="D9512" s="141" t="s">
        <v>38912</v>
      </c>
      <c r="E9512" s="141" t="s">
        <v>38913</v>
      </c>
      <c r="I9512" s="141" t="s">
        <v>4323</v>
      </c>
      <c r="J9512" s="649">
        <v>19.61</v>
      </c>
    </row>
    <row r="9513" spans="1:10" hidden="1">
      <c r="A9513" s="141" t="s">
        <v>38924</v>
      </c>
      <c r="B9513" s="141" t="str">
        <f t="shared" si="148"/>
        <v>CABO DE ACO PARA 31 CORDOALHAS DE 12,7MM,INCLUSIVE BAINHA DE ACO GALVANIZADO,COMPREENDENDO APENAS O FORNECIMENTO MEDIDOCABO DE ACO PARA 31 CORDOALHAS DE 12,7MM,INCLUSIVE BAINHA DEPELO PESO DO CABO GEOMETRICAMENTE NECESSARIOCABO DE ACO PARA 31 CORDOALHAS DE 12,7MM,INCLUSIVE BAINHA DE</v>
      </c>
      <c r="C9513" s="141" t="s">
        <v>38925</v>
      </c>
      <c r="D9513" s="141" t="s">
        <v>38912</v>
      </c>
      <c r="E9513" s="141" t="s">
        <v>38913</v>
      </c>
      <c r="I9513" s="141" t="s">
        <v>4323</v>
      </c>
      <c r="J9513" s="649">
        <v>19.239999999999998</v>
      </c>
    </row>
    <row r="9514" spans="1:10" hidden="1">
      <c r="A9514" s="141" t="s">
        <v>38926</v>
      </c>
      <c r="B9514" s="141" t="str">
        <f t="shared" si="148"/>
        <v>CABO DE ACO PARA 31 CORDOALHAS DE 12,7MM,INCLUSIVE BAINHA DE ACO GALVANIZADO,COMPREENDENDO APENAS O FORNECIMENTO MEDIDOCABO DE ACO PARA 31 CORDOALHAS DE 12,7MM,INCLUSIVE BAINHA DEPELO PESO DO CABO GEOMETRICAMENTE NECESSARIOCABO DE ACO PARA 31 CORDOALHAS DE 12,7MM,INCLUSIVE BAINHA DE</v>
      </c>
      <c r="C9514" s="141" t="s">
        <v>38925</v>
      </c>
      <c r="D9514" s="141" t="s">
        <v>38912</v>
      </c>
      <c r="E9514" s="141" t="s">
        <v>38913</v>
      </c>
      <c r="I9514" s="141" t="s">
        <v>4323</v>
      </c>
      <c r="J9514" s="649">
        <v>19.239999999999998</v>
      </c>
    </row>
    <row r="9515" spans="1:10" hidden="1">
      <c r="A9515" s="141" t="s">
        <v>38927</v>
      </c>
      <c r="B9515" s="141" t="str">
        <f t="shared" si="148"/>
        <v>CABO DE ACO PARA 37 CORDOALHAS DE 12,7MM,INCLUSIVE BAINHA DE ACO GALVANIZADO,COMPREENDENDO APENAS O FORNECIMENTO MEDIDOCABO DE ACO PARA 37 CORDOALHAS DE 12,7MM,INCLUSIVE BAINHA DEPELO PESO DO CABO GEOMETRICAMENTE NECESSARIOCABO DE ACO PARA 37 CORDOALHAS DE 12,7MM,INCLUSIVE BAINHA DE</v>
      </c>
      <c r="C9515" s="141" t="s">
        <v>38928</v>
      </c>
      <c r="D9515" s="141" t="s">
        <v>38912</v>
      </c>
      <c r="E9515" s="141" t="s">
        <v>38913</v>
      </c>
      <c r="I9515" s="141" t="s">
        <v>4323</v>
      </c>
      <c r="J9515" s="649">
        <v>19.12</v>
      </c>
    </row>
    <row r="9516" spans="1:10" hidden="1">
      <c r="A9516" s="141" t="s">
        <v>38929</v>
      </c>
      <c r="B9516" s="141" t="str">
        <f t="shared" si="148"/>
        <v>CABO DE ACO PARA 37 CORDOALHAS DE 12,7MM,INCLUSIVE BAINHA DE ACO GALVANIZADO,COMPREENDENDO APENAS O FORNECIMENTO MEDIDOCABO DE ACO PARA 37 CORDOALHAS DE 12,7MM,INCLUSIVE BAINHA DEPELO PESO DO CABO GEOMETRICAMENTE NECESSARIOCABO DE ACO PARA 37 CORDOALHAS DE 12,7MM,INCLUSIVE BAINHA DE</v>
      </c>
      <c r="C9516" s="141" t="s">
        <v>38928</v>
      </c>
      <c r="D9516" s="141" t="s">
        <v>38912</v>
      </c>
      <c r="E9516" s="141" t="s">
        <v>38913</v>
      </c>
      <c r="I9516" s="141" t="s">
        <v>4323</v>
      </c>
      <c r="J9516" s="649">
        <v>19.12</v>
      </c>
    </row>
    <row r="9517" spans="1:10" hidden="1">
      <c r="A9517" s="141" t="s">
        <v>38930</v>
      </c>
      <c r="B9517" s="141" t="str">
        <f t="shared" si="148"/>
        <v>CABO DE ACO DE 1 CORDOALHA DE 15,2MM,EXCLUSIVE BAINHA E PERDAS DE PONTAS,COMPREENDENDO APENAS O FORNECIMENTO MEDIDO PELOCABO DE ACO DE 1 CORDOALHA DE 15,2MM,EXCLUSIVE BAINHA E PERD PESO DO CABO GEOMETRICAMENTE NECESSARIOCABO DE ACO DE 1 CORDOALHA DE 15,2MM,EXCLUSIVE BAINHA E PERD</v>
      </c>
      <c r="C9517" s="141" t="s">
        <v>38931</v>
      </c>
      <c r="D9517" s="141" t="s">
        <v>38887</v>
      </c>
      <c r="E9517" s="141" t="s">
        <v>38932</v>
      </c>
      <c r="I9517" s="141" t="s">
        <v>4323</v>
      </c>
      <c r="J9517" s="649">
        <v>14.01</v>
      </c>
    </row>
    <row r="9518" spans="1:10" hidden="1">
      <c r="A9518" s="141" t="s">
        <v>38933</v>
      </c>
      <c r="B9518" s="141" t="str">
        <f t="shared" si="148"/>
        <v>CABO DE ACO DE 1 CORDOALHA DE 15,2MM,EXCLUSIVE BAINHA E PERDAS DE PONTAS,COMPREENDENDO APENAS O FORNECIMENTO MEDIDO PELOCABO DE ACO DE 1 CORDOALHA DE 15,2MM,EXCLUSIVE BAINHA E PERD PESO DO CABO GEOMETRICAMENTE NECESSARIOCABO DE ACO DE 1 CORDOALHA DE 15,2MM,EXCLUSIVE BAINHA E PERD</v>
      </c>
      <c r="C9518" s="141" t="s">
        <v>38931</v>
      </c>
      <c r="D9518" s="141" t="s">
        <v>38887</v>
      </c>
      <c r="E9518" s="141" t="s">
        <v>38932</v>
      </c>
      <c r="I9518" s="141" t="s">
        <v>4323</v>
      </c>
      <c r="J9518" s="649">
        <v>14.01</v>
      </c>
    </row>
    <row r="9519" spans="1:10" hidden="1">
      <c r="A9519" s="141" t="s">
        <v>38934</v>
      </c>
      <c r="B9519" s="141" t="str">
        <f t="shared" si="148"/>
        <v>CABO DE ACO DE 2 CORDOALHAS DE 15,2MM,INCLUSIVE BAINHA DE ACO GALVANIZADO,COMPREENDENDO APENAS O FORNECIMENTO MEDIDO PELCABO DE ACO DE 2 CORDOALHAS DE 15,2MM,INCLUSIVE BAINHA DE ACO PESO DO CABO GEOMETRICAMENTE NECESSARIOCABO DE ACO DE 2 CORDOALHAS DE 15,2MM,INCLUSIVE BAINHA DE AC</v>
      </c>
      <c r="C9519" s="141" t="s">
        <v>38935</v>
      </c>
      <c r="D9519" s="141" t="s">
        <v>38936</v>
      </c>
      <c r="E9519" s="141" t="s">
        <v>38937</v>
      </c>
      <c r="I9519" s="141" t="s">
        <v>4323</v>
      </c>
      <c r="J9519" s="649">
        <v>22.33</v>
      </c>
    </row>
    <row r="9520" spans="1:10" hidden="1">
      <c r="A9520" s="141" t="s">
        <v>38938</v>
      </c>
      <c r="B9520" s="141" t="str">
        <f t="shared" si="148"/>
        <v>CABO DE ACO DE 2 CORDOALHAS DE 15,2MM,INCLUSIVE BAINHA DE ACO GALVANIZADO,COMPREENDENDO APENAS O FORNECIMENTO MEDIDO PELCABO DE ACO DE 2 CORDOALHAS DE 15,2MM,INCLUSIVE BAINHA DE ACO PESO DO CABO GEOMETRICAMENTE NECESSARIOCABO DE ACO DE 2 CORDOALHAS DE 15,2MM,INCLUSIVE BAINHA DE AC</v>
      </c>
      <c r="C9520" s="141" t="s">
        <v>38935</v>
      </c>
      <c r="D9520" s="141" t="s">
        <v>38936</v>
      </c>
      <c r="E9520" s="141" t="s">
        <v>38937</v>
      </c>
      <c r="I9520" s="141" t="s">
        <v>4323</v>
      </c>
      <c r="J9520" s="649">
        <v>22.33</v>
      </c>
    </row>
    <row r="9521" spans="1:10" hidden="1">
      <c r="A9521" s="141" t="s">
        <v>38939</v>
      </c>
      <c r="B9521" s="141" t="str">
        <f t="shared" si="148"/>
        <v>CABO DE ACO DE 3 CORDOALHAS DE 15,2MM,INCLUSIVE BAINHA DE ACO GALVANIZADO,COMPREENDENDO APENAS O FORNECIMENTO MEDIDO PELCABO DE ACO DE 3 CORDOALHAS DE 15,2MM,INCLUSIVE BAINHA DE ACO PESO DO CABO GEOMETRICAMENTE NECESSARIOCABO DE ACO DE 3 CORDOALHAS DE 15,2MM,INCLUSIVE BAINHA DE AC</v>
      </c>
      <c r="C9521" s="141" t="s">
        <v>38940</v>
      </c>
      <c r="D9521" s="141" t="s">
        <v>38936</v>
      </c>
      <c r="E9521" s="141" t="s">
        <v>38937</v>
      </c>
      <c r="I9521" s="141" t="s">
        <v>4323</v>
      </c>
      <c r="J9521" s="649">
        <v>21.41</v>
      </c>
    </row>
    <row r="9522" spans="1:10" hidden="1">
      <c r="A9522" s="141" t="s">
        <v>38941</v>
      </c>
      <c r="B9522" s="141" t="str">
        <f t="shared" si="148"/>
        <v>CABO DE ACO DE 3 CORDOALHAS DE 15,2MM,INCLUSIVE BAINHA DE ACO GALVANIZADO,COMPREENDENDO APENAS O FORNECIMENTO MEDIDO PELCABO DE ACO DE 3 CORDOALHAS DE 15,2MM,INCLUSIVE BAINHA DE ACO PESO DO CABO GEOMETRICAMENTE NECESSARIOCABO DE ACO DE 3 CORDOALHAS DE 15,2MM,INCLUSIVE BAINHA DE AC</v>
      </c>
      <c r="C9522" s="141" t="s">
        <v>38940</v>
      </c>
      <c r="D9522" s="141" t="s">
        <v>38936</v>
      </c>
      <c r="E9522" s="141" t="s">
        <v>38937</v>
      </c>
      <c r="I9522" s="141" t="s">
        <v>4323</v>
      </c>
      <c r="J9522" s="649">
        <v>21.41</v>
      </c>
    </row>
    <row r="9523" spans="1:10" hidden="1">
      <c r="A9523" s="141" t="s">
        <v>38942</v>
      </c>
      <c r="B9523" s="141" t="str">
        <f t="shared" si="148"/>
        <v>CABO DE ACO DE 4 CORDOALHAS DE 15,2MM,INCLUSIVE BAINHA DE ACO GALVANIZADO,COMPREENDENDO APENAS O FORNECIMENTO MEDIDO PELCABO DE ACO DE 4 CORDOALHAS DE 15,2MM,INCLUSIVE BAINHA DE ACO PESO DO CABO GEOMETRICAMENTE NECESSARIOCABO DE ACO DE 4 CORDOALHAS DE 15,2MM,INCLUSIVE BAINHA DE AC</v>
      </c>
      <c r="C9523" s="141" t="s">
        <v>38943</v>
      </c>
      <c r="D9523" s="141" t="s">
        <v>38936</v>
      </c>
      <c r="E9523" s="141" t="s">
        <v>38937</v>
      </c>
      <c r="I9523" s="141" t="s">
        <v>4323</v>
      </c>
      <c r="J9523" s="649">
        <v>19.98</v>
      </c>
    </row>
    <row r="9524" spans="1:10" hidden="1">
      <c r="A9524" s="141" t="s">
        <v>38944</v>
      </c>
      <c r="B9524" s="141" t="str">
        <f t="shared" si="148"/>
        <v>CABO DE ACO DE 4 CORDOALHAS DE 15,2MM,INCLUSIVE BAINHA DE ACO GALVANIZADO,COMPREENDENDO APENAS O FORNECIMENTO MEDIDO PELCABO DE ACO DE 4 CORDOALHAS DE 15,2MM,INCLUSIVE BAINHA DE ACO PESO DO CABO GEOMETRICAMENTE NECESSARIOCABO DE ACO DE 4 CORDOALHAS DE 15,2MM,INCLUSIVE BAINHA DE AC</v>
      </c>
      <c r="C9524" s="141" t="s">
        <v>38943</v>
      </c>
      <c r="D9524" s="141" t="s">
        <v>38936</v>
      </c>
      <c r="E9524" s="141" t="s">
        <v>38937</v>
      </c>
      <c r="I9524" s="141" t="s">
        <v>4323</v>
      </c>
      <c r="J9524" s="649">
        <v>19.98</v>
      </c>
    </row>
    <row r="9525" spans="1:10" hidden="1">
      <c r="A9525" s="141" t="s">
        <v>38945</v>
      </c>
      <c r="B9525" s="141" t="str">
        <f t="shared" si="148"/>
        <v>CABO DE ACO DE 5 CORDOALHAS DE 15,2MM,INCLUSIVE BAINHA DE ACO GALVANIZADO,COMPREENDENDO APENAS O FORNECIMENTO MEDIDO PELCABO DE ACO DE 5 CORDOALHAS DE 15,2MM,INCLUSIVE BAINHA DE ACO PESO DO CABO GEOMETRICAMENTE NECESSARIOCABO DE ACO DE 5 CORDOALHAS DE 15,2MM,INCLUSIVE BAINHA DE AC</v>
      </c>
      <c r="C9525" s="141" t="s">
        <v>38946</v>
      </c>
      <c r="D9525" s="141" t="s">
        <v>38936</v>
      </c>
      <c r="E9525" s="141" t="s">
        <v>38937</v>
      </c>
      <c r="I9525" s="141" t="s">
        <v>4323</v>
      </c>
      <c r="J9525" s="649">
        <v>18.89</v>
      </c>
    </row>
    <row r="9526" spans="1:10" hidden="1">
      <c r="A9526" s="141" t="s">
        <v>38947</v>
      </c>
      <c r="B9526" s="141" t="str">
        <f t="shared" si="148"/>
        <v>CABO DE ACO DE 5 CORDOALHAS DE 15,2MM,INCLUSIVE BAINHA DE ACO GALVANIZADO,COMPREENDENDO APENAS O FORNECIMENTO MEDIDO PELCABO DE ACO DE 5 CORDOALHAS DE 15,2MM,INCLUSIVE BAINHA DE ACO PESO DO CABO GEOMETRICAMENTE NECESSARIOCABO DE ACO DE 5 CORDOALHAS DE 15,2MM,INCLUSIVE BAINHA DE AC</v>
      </c>
      <c r="C9526" s="141" t="s">
        <v>38946</v>
      </c>
      <c r="D9526" s="141" t="s">
        <v>38936</v>
      </c>
      <c r="E9526" s="141" t="s">
        <v>38937</v>
      </c>
      <c r="I9526" s="141" t="s">
        <v>4323</v>
      </c>
      <c r="J9526" s="649">
        <v>18.89</v>
      </c>
    </row>
    <row r="9527" spans="1:10" hidden="1">
      <c r="A9527" s="141" t="s">
        <v>38948</v>
      </c>
      <c r="B9527" s="141" t="str">
        <f t="shared" si="148"/>
        <v>CABO DE ACO DE 6 CORDOALHAS DE 15,2MM,INCLUSIVE BAINHA DE ACO GALVANIZADO,COMPREENDENDO APENAS O FORNECIMENTO MEDIDO PELCABO DE ACO DE 6 CORDOALHAS DE 15,2MM,INCLUSIVE BAINHA DE ACO PESO DO CABO GEOMETRICAMENTE NECESSARIOCABO DE ACO DE 6 CORDOALHAS DE 15,2MM,INCLUSIVE BAINHA DE AC</v>
      </c>
      <c r="C9527" s="141" t="s">
        <v>38949</v>
      </c>
      <c r="D9527" s="141" t="s">
        <v>38936</v>
      </c>
      <c r="E9527" s="141" t="s">
        <v>38937</v>
      </c>
      <c r="I9527" s="141" t="s">
        <v>4323</v>
      </c>
      <c r="J9527" s="649">
        <v>19.36</v>
      </c>
    </row>
    <row r="9528" spans="1:10" hidden="1">
      <c r="A9528" s="141" t="s">
        <v>38950</v>
      </c>
      <c r="B9528" s="141" t="str">
        <f t="shared" si="148"/>
        <v>CABO DE ACO DE 6 CORDOALHAS DE 15,2MM,INCLUSIVE BAINHA DE ACO GALVANIZADO,COMPREENDENDO APENAS O FORNECIMENTO MEDIDO PELCABO DE ACO DE 6 CORDOALHAS DE 15,2MM,INCLUSIVE BAINHA DE ACO PESO DO CABO GEOMETRICAMENTE NECESSARIOCABO DE ACO DE 6 CORDOALHAS DE 15,2MM,INCLUSIVE BAINHA DE AC</v>
      </c>
      <c r="C9528" s="141" t="s">
        <v>38949</v>
      </c>
      <c r="D9528" s="141" t="s">
        <v>38936</v>
      </c>
      <c r="E9528" s="141" t="s">
        <v>38937</v>
      </c>
      <c r="I9528" s="141" t="s">
        <v>4323</v>
      </c>
      <c r="J9528" s="649">
        <v>19.36</v>
      </c>
    </row>
    <row r="9529" spans="1:10" hidden="1">
      <c r="A9529" s="141" t="s">
        <v>38951</v>
      </c>
      <c r="B9529" s="141" t="str">
        <f t="shared" si="148"/>
        <v>CABO DE ACO DE 7 CORDOALHAS DE 15,2MM,INCLUSIVE BAINHA DE ACO GALVANIZADO,COMPREENDENDO APENAS O FORNECIMENTO MEDIDO PELCABO DE ACO DE 7 CORDOALHAS DE 15,2MM,INCLUSIVE BAINHA DE ACO PESO DO CABO GEOMETRICAMENTE NECESSARIOCABO DE ACO DE 7 CORDOALHAS DE 15,2MM,INCLUSIVE BAINHA DE AC</v>
      </c>
      <c r="C9529" s="141" t="s">
        <v>38952</v>
      </c>
      <c r="D9529" s="141" t="s">
        <v>38936</v>
      </c>
      <c r="E9529" s="141" t="s">
        <v>38937</v>
      </c>
      <c r="I9529" s="141" t="s">
        <v>4323</v>
      </c>
      <c r="J9529" s="649">
        <v>18.649999999999999</v>
      </c>
    </row>
    <row r="9530" spans="1:10" hidden="1">
      <c r="A9530" s="141" t="s">
        <v>38953</v>
      </c>
      <c r="B9530" s="141" t="str">
        <f t="shared" si="148"/>
        <v>CABO DE ACO DE 7 CORDOALHAS DE 15,2MM,INCLUSIVE BAINHA DE ACO GALVANIZADO,COMPREENDENDO APENAS O FORNECIMENTO MEDIDO PELCABO DE ACO DE 7 CORDOALHAS DE 15,2MM,INCLUSIVE BAINHA DE ACO PESO DO CABO GEOMETRICAMENTE NECESSARIOCABO DE ACO DE 7 CORDOALHAS DE 15,2MM,INCLUSIVE BAINHA DE AC</v>
      </c>
      <c r="C9530" s="141" t="s">
        <v>38952</v>
      </c>
      <c r="D9530" s="141" t="s">
        <v>38936</v>
      </c>
      <c r="E9530" s="141" t="s">
        <v>38937</v>
      </c>
      <c r="I9530" s="141" t="s">
        <v>4323</v>
      </c>
      <c r="J9530" s="649">
        <v>18.649999999999999</v>
      </c>
    </row>
    <row r="9531" spans="1:10" hidden="1">
      <c r="A9531" s="141" t="s">
        <v>38954</v>
      </c>
      <c r="B9531" s="141" t="str">
        <f t="shared" si="148"/>
        <v>CABO DE ACO DE 12 CORDOALHAS DE 15,2MM,INCLUSIVE BAINHA DE ACO GALVANIZADO,COMPREENDENDO APENAS O FORNECIMENTO MEDIDO PECABO DE ACO DE 12 CORDOALHAS DE 15,2MM,INCLUSIVE BAINHA DE ALO PESO DO CABO GEOMETRICAMENTE NECESSARIOCABO DE ACO DE 12 CORDOALHAS DE 15,2MM,INCLUSIVE BAINHA DE A</v>
      </c>
      <c r="C9531" s="141" t="s">
        <v>38955</v>
      </c>
      <c r="D9531" s="141" t="s">
        <v>38956</v>
      </c>
      <c r="E9531" s="141" t="s">
        <v>38957</v>
      </c>
      <c r="I9531" s="141" t="s">
        <v>4323</v>
      </c>
      <c r="J9531" s="649">
        <v>17.329999999999998</v>
      </c>
    </row>
    <row r="9532" spans="1:10" hidden="1">
      <c r="A9532" s="141" t="s">
        <v>38958</v>
      </c>
      <c r="B9532" s="141" t="str">
        <f t="shared" si="148"/>
        <v>CABO DE ACO DE 12 CORDOALHAS DE 15,2MM,INCLUSIVE BAINHA DE ACO GALVANIZADO,COMPREENDENDO APENAS O FORNECIMENTO MEDIDO PECABO DE ACO DE 12 CORDOALHAS DE 15,2MM,INCLUSIVE BAINHA DE ALO PESO DO CABO GEOMETRICAMENTE NECESSARIOCABO DE ACO DE 12 CORDOALHAS DE 15,2MM,INCLUSIVE BAINHA DE A</v>
      </c>
      <c r="C9532" s="141" t="s">
        <v>38955</v>
      </c>
      <c r="D9532" s="141" t="s">
        <v>38956</v>
      </c>
      <c r="E9532" s="141" t="s">
        <v>38957</v>
      </c>
      <c r="I9532" s="141" t="s">
        <v>4323</v>
      </c>
      <c r="J9532" s="649">
        <v>17.329999999999998</v>
      </c>
    </row>
    <row r="9533" spans="1:10" hidden="1">
      <c r="A9533" s="141" t="s">
        <v>38959</v>
      </c>
      <c r="B9533" s="141" t="str">
        <f t="shared" si="148"/>
        <v>CABO DE ACO DE 19 CORDOALHAS DE 15,2MM,INCLUSIVE BAINHA DE ACO GALVANIZADO,COMPREENDENDO APENAS O FORNECIMENTO MEDIDO PECABO DE ACO DE 19 CORDOALHAS DE 15,2MM,INCLUSIVE BAINHA DE ALO PESO DO CABO GEOMETRICAMENTE NECESSARIOCABO DE ACO DE 19 CORDOALHAS DE 15,2MM,INCLUSIVE BAINHA DE A</v>
      </c>
      <c r="C9533" s="141" t="s">
        <v>38960</v>
      </c>
      <c r="D9533" s="141" t="s">
        <v>38956</v>
      </c>
      <c r="E9533" s="141" t="s">
        <v>38957</v>
      </c>
      <c r="I9533" s="141" t="s">
        <v>4323</v>
      </c>
      <c r="J9533" s="649">
        <v>16.27</v>
      </c>
    </row>
    <row r="9534" spans="1:10" hidden="1">
      <c r="A9534" s="141" t="s">
        <v>38961</v>
      </c>
      <c r="B9534" s="141" t="str">
        <f t="shared" si="148"/>
        <v>CABO DE ACO DE 19 CORDOALHAS DE 15,2MM,INCLUSIVE BAINHA DE ACO GALVANIZADO,COMPREENDENDO APENAS O FORNECIMENTO MEDIDO PECABO DE ACO DE 19 CORDOALHAS DE 15,2MM,INCLUSIVE BAINHA DE ALO PESO DO CABO GEOMETRICAMENTE NECESSARIOCABO DE ACO DE 19 CORDOALHAS DE 15,2MM,INCLUSIVE BAINHA DE A</v>
      </c>
      <c r="C9534" s="141" t="s">
        <v>38960</v>
      </c>
      <c r="D9534" s="141" t="s">
        <v>38956</v>
      </c>
      <c r="E9534" s="141" t="s">
        <v>38957</v>
      </c>
      <c r="I9534" s="141" t="s">
        <v>4323</v>
      </c>
      <c r="J9534" s="649">
        <v>16.27</v>
      </c>
    </row>
    <row r="9535" spans="1:10" hidden="1">
      <c r="A9535" s="141" t="s">
        <v>38962</v>
      </c>
      <c r="B9535" s="141" t="str">
        <f t="shared" si="148"/>
        <v>CABO DE ACO DE 22 CORDOALHAS DE 15,2MM,INCLUSIVE BAINHA DE ACO GALVANIZADO,COMPREENDENDO APENAS O FORNECIMENTO MEDIDO PECABO DE ACO DE 22 CORDOALHAS DE 15,2MM,INCLUSIVE BAINHA DE ALO PESO DO CABO GEOMETRICAMENTE NECESSARIOCABO DE ACO DE 22 CORDOALHAS DE 15,2MM,INCLUSIVE BAINHA DE A</v>
      </c>
      <c r="C9535" s="141" t="s">
        <v>38963</v>
      </c>
      <c r="D9535" s="141" t="s">
        <v>38956</v>
      </c>
      <c r="E9535" s="141" t="s">
        <v>38957</v>
      </c>
      <c r="I9535" s="141" t="s">
        <v>4323</v>
      </c>
      <c r="J9535" s="649">
        <v>16.05</v>
      </c>
    </row>
    <row r="9536" spans="1:10" hidden="1">
      <c r="A9536" s="141" t="s">
        <v>38964</v>
      </c>
      <c r="B9536" s="141" t="str">
        <f t="shared" si="148"/>
        <v>CABO DE ACO DE 22 CORDOALHAS DE 15,2MM,INCLUSIVE BAINHA DE ACO GALVANIZADO,COMPREENDENDO APENAS O FORNECIMENTO MEDIDO PECABO DE ACO DE 22 CORDOALHAS DE 15,2MM,INCLUSIVE BAINHA DE ALO PESO DO CABO GEOMETRICAMENTE NECESSARIOCABO DE ACO DE 22 CORDOALHAS DE 15,2MM,INCLUSIVE BAINHA DE A</v>
      </c>
      <c r="C9536" s="141" t="s">
        <v>38963</v>
      </c>
      <c r="D9536" s="141" t="s">
        <v>38956</v>
      </c>
      <c r="E9536" s="141" t="s">
        <v>38957</v>
      </c>
      <c r="I9536" s="141" t="s">
        <v>4323</v>
      </c>
      <c r="J9536" s="649">
        <v>16.05</v>
      </c>
    </row>
    <row r="9537" spans="1:10" hidden="1">
      <c r="A9537" s="141" t="s">
        <v>38965</v>
      </c>
      <c r="B9537" s="141" t="str">
        <f t="shared" si="148"/>
        <v>CABO DE ACO DE 27 CORDOALHAS DE 15,2MM,INCLUSIVE BAINHA DE ACO GALVANIZADO,COMPREENDENDO APENAS O FORNECIMENTO MEDIDO PECABO DE ACO DE 27 CORDOALHAS DE 15,2MM,INCLUSIVE BAINHA DE ALO PESO DO CABO GEOMETRICAMENTE NECESSARIOCABO DE ACO DE 27 CORDOALHAS DE 15,2MM,INCLUSIVE BAINHA DE A</v>
      </c>
      <c r="C9537" s="141" t="s">
        <v>38966</v>
      </c>
      <c r="D9537" s="141" t="s">
        <v>38956</v>
      </c>
      <c r="E9537" s="141" t="s">
        <v>38957</v>
      </c>
      <c r="I9537" s="141" t="s">
        <v>4323</v>
      </c>
      <c r="J9537" s="649">
        <v>16.21</v>
      </c>
    </row>
    <row r="9538" spans="1:10" hidden="1">
      <c r="A9538" s="141" t="s">
        <v>38967</v>
      </c>
      <c r="B9538" s="141" t="str">
        <f t="shared" si="148"/>
        <v>CABO DE ACO DE 27 CORDOALHAS DE 15,2MM,INCLUSIVE BAINHA DE ACO GALVANIZADO,COMPREENDENDO APENAS O FORNECIMENTO MEDIDO PECABO DE ACO DE 27 CORDOALHAS DE 15,2MM,INCLUSIVE BAINHA DE ALO PESO DO CABO GEOMETRICAMENTE NECESSARIOCABO DE ACO DE 27 CORDOALHAS DE 15,2MM,INCLUSIVE BAINHA DE A</v>
      </c>
      <c r="C9538" s="141" t="s">
        <v>38966</v>
      </c>
      <c r="D9538" s="141" t="s">
        <v>38956</v>
      </c>
      <c r="E9538" s="141" t="s">
        <v>38957</v>
      </c>
      <c r="I9538" s="141" t="s">
        <v>4323</v>
      </c>
      <c r="J9538" s="649">
        <v>16.21</v>
      </c>
    </row>
    <row r="9539" spans="1:10" hidden="1">
      <c r="A9539" s="141" t="s">
        <v>38968</v>
      </c>
      <c r="B9539" s="141" t="str">
        <f t="shared" ref="B9539:B9602" si="149">C9539&amp;D9539&amp;C9539&amp;E9539&amp;F9539&amp;G9539&amp;H9539&amp;C9539</f>
        <v>CABO DE ACO DE 31 CORDOALHAS DE 15,2MM,INCLUSIVE BAINHA DE ACO GALVANIZADO,COMPREENDENDO APENAS O FORNECIMENTO MEDIDO PECABO DE ACO DE 31 CORDOALHAS DE 15,2MM,INCLUSIVE BAINHA DE ALO PESO DO CABO GEOMETRICAMENTE NECESSARIOCABO DE ACO DE 31 CORDOALHAS DE 15,2MM,INCLUSIVE BAINHA DE A</v>
      </c>
      <c r="C9539" s="141" t="s">
        <v>38969</v>
      </c>
      <c r="D9539" s="141" t="s">
        <v>38956</v>
      </c>
      <c r="E9539" s="141" t="s">
        <v>38957</v>
      </c>
      <c r="I9539" s="141" t="s">
        <v>4323</v>
      </c>
      <c r="J9539" s="649">
        <v>15.94</v>
      </c>
    </row>
    <row r="9540" spans="1:10" hidden="1">
      <c r="A9540" s="141" t="s">
        <v>38970</v>
      </c>
      <c r="B9540" s="141" t="str">
        <f t="shared" si="149"/>
        <v>CABO DE ACO DE 31 CORDOALHAS DE 15,2MM,INCLUSIVE BAINHA DE ACO GALVANIZADO,COMPREENDENDO APENAS O FORNECIMENTO MEDIDO PECABO DE ACO DE 31 CORDOALHAS DE 15,2MM,INCLUSIVE BAINHA DE ALO PESO DO CABO GEOMETRICAMENTE NECESSARIOCABO DE ACO DE 31 CORDOALHAS DE 15,2MM,INCLUSIVE BAINHA DE A</v>
      </c>
      <c r="C9540" s="141" t="s">
        <v>38969</v>
      </c>
      <c r="D9540" s="141" t="s">
        <v>38956</v>
      </c>
      <c r="E9540" s="141" t="s">
        <v>38957</v>
      </c>
      <c r="I9540" s="141" t="s">
        <v>4323</v>
      </c>
      <c r="J9540" s="649">
        <v>15.94</v>
      </c>
    </row>
    <row r="9541" spans="1:10" hidden="1">
      <c r="A9541" s="141" t="s">
        <v>38971</v>
      </c>
      <c r="B9541" s="141" t="str">
        <f t="shared" si="149"/>
        <v>CABO DE ACO DE 37 CORDOALHAS DE 15,2MM,INCLUSIVE BAINHA DE ACO GALVANIZADO,COMPREENDENDO APENAS O FORNECIMENTO MEDIDO PECABO DE ACO DE 37 CORDOALHAS DE 15,2MM,INCLUSIVE BAINHA DE ALO PESO DO CABO GEOMETRICAMENTE NECESSARIOCABO DE ACO DE 37 CORDOALHAS DE 15,2MM,INCLUSIVE BAINHA DE A</v>
      </c>
      <c r="C9541" s="141" t="s">
        <v>38972</v>
      </c>
      <c r="D9541" s="141" t="s">
        <v>38956</v>
      </c>
      <c r="E9541" s="141" t="s">
        <v>38957</v>
      </c>
      <c r="I9541" s="141" t="s">
        <v>4323</v>
      </c>
      <c r="J9541" s="649">
        <v>15.61</v>
      </c>
    </row>
    <row r="9542" spans="1:10" hidden="1">
      <c r="A9542" s="141" t="s">
        <v>38973</v>
      </c>
      <c r="B9542" s="141" t="str">
        <f t="shared" si="149"/>
        <v>CABO DE ACO DE 37 CORDOALHAS DE 15,2MM,INCLUSIVE BAINHA DE ACO GALVANIZADO,COMPREENDENDO APENAS O FORNECIMENTO MEDIDO PECABO DE ACO DE 37 CORDOALHAS DE 15,2MM,INCLUSIVE BAINHA DE ALO PESO DO CABO GEOMETRICAMENTE NECESSARIOCABO DE ACO DE 37 CORDOALHAS DE 15,2MM,INCLUSIVE BAINHA DE A</v>
      </c>
      <c r="C9542" s="141" t="s">
        <v>38972</v>
      </c>
      <c r="D9542" s="141" t="s">
        <v>38956</v>
      </c>
      <c r="E9542" s="141" t="s">
        <v>38957</v>
      </c>
      <c r="I9542" s="141" t="s">
        <v>4323</v>
      </c>
      <c r="J9542" s="649">
        <v>15.61</v>
      </c>
    </row>
    <row r="9543" spans="1:10" hidden="1">
      <c r="A9543" s="141" t="s">
        <v>38974</v>
      </c>
      <c r="B9543" s="141" t="str">
        <f t="shared" si="149"/>
        <v>PREPARO E COLOCACAO DE 1 CORDOALHA DE 12,7MM OU 15,2MM,NAS FORMAS,COMPREENDENDO CORTE,MONTAGEM,ENFIACAO NA BAINHA,BEM COPREPARO E COLOCACAO DE 1 CORDOALHA DE 12,7MM OU 15,2MM,NAS FMO FORNECIMENTO DE CIMENTO PARA INJECAOPREPARO E COLOCACAO DE 1 CORDOALHA DE 12,7MM OU 15,2MM,NAS F</v>
      </c>
      <c r="C9543" s="141" t="s">
        <v>38975</v>
      </c>
      <c r="D9543" s="141" t="s">
        <v>38976</v>
      </c>
      <c r="E9543" s="141" t="s">
        <v>38977</v>
      </c>
      <c r="I9543" s="141" t="s">
        <v>4323</v>
      </c>
      <c r="J9543" s="649">
        <v>3.91</v>
      </c>
    </row>
    <row r="9544" spans="1:10" hidden="1">
      <c r="A9544" s="141" t="s">
        <v>38978</v>
      </c>
      <c r="B9544" s="141" t="str">
        <f t="shared" si="149"/>
        <v>PREPARO E COLOCACAO DE 1 CORDOALHA DE 12,7MM OU 15,2MM,NAS FORMAS,COMPREENDENDO CORTE,MONTAGEM,ENFIACAO NA BAINHA,BEM COPREPARO E COLOCACAO DE 1 CORDOALHA DE 12,7MM OU 15,2MM,NAS FMO FORNECIMENTO DE CIMENTO PARA INJECAOPREPARO E COLOCACAO DE 1 CORDOALHA DE 12,7MM OU 15,2MM,NAS F</v>
      </c>
      <c r="C9544" s="141" t="s">
        <v>38975</v>
      </c>
      <c r="D9544" s="141" t="s">
        <v>38976</v>
      </c>
      <c r="E9544" s="141" t="s">
        <v>38977</v>
      </c>
      <c r="I9544" s="141" t="s">
        <v>4323</v>
      </c>
      <c r="J9544" s="649">
        <v>3.63</v>
      </c>
    </row>
    <row r="9545" spans="1:10" hidden="1">
      <c r="A9545" s="141" t="s">
        <v>38979</v>
      </c>
      <c r="B9545" s="141" t="str">
        <f t="shared" si="149"/>
        <v>PREPARO E COLOCACAO DE 2 CORDOALHAS DE 12,7MM,NAS FORMAS,COMPREENDENDO CORTE,MONTAGEM,ENFIACAO NA BAINHA,BEM COMO FORNECPREPARO E COLOCACAO DE 2 CORDOALHAS DE 12,7MM,NAS FORMAS,COMIMENTO DE CIMENTO PARA INJECAOPREPARO E COLOCACAO DE 2 CORDOALHAS DE 12,7MM,NAS FORMAS,COM</v>
      </c>
      <c r="C9545" s="141" t="s">
        <v>38980</v>
      </c>
      <c r="D9545" s="141" t="s">
        <v>38981</v>
      </c>
      <c r="E9545" s="141" t="s">
        <v>38982</v>
      </c>
      <c r="I9545" s="141" t="s">
        <v>4323</v>
      </c>
      <c r="J9545" s="649">
        <v>4.09</v>
      </c>
    </row>
    <row r="9546" spans="1:10" hidden="1">
      <c r="A9546" s="141" t="s">
        <v>38983</v>
      </c>
      <c r="B9546" s="141" t="str">
        <f t="shared" si="149"/>
        <v>PREPARO E COLOCACAO DE 2 CORDOALHAS DE 12,7MM,NAS FORMAS,COMPREENDENDO CORTE,MONTAGEM,ENFIACAO NA BAINHA,BEM COMO FORNECPREPARO E COLOCACAO DE 2 CORDOALHAS DE 12,7MM,NAS FORMAS,COMIMENTO DE CIMENTO PARA INJECAOPREPARO E COLOCACAO DE 2 CORDOALHAS DE 12,7MM,NAS FORMAS,COM</v>
      </c>
      <c r="C9546" s="141" t="s">
        <v>38980</v>
      </c>
      <c r="D9546" s="141" t="s">
        <v>38981</v>
      </c>
      <c r="E9546" s="141" t="s">
        <v>38982</v>
      </c>
      <c r="I9546" s="141" t="s">
        <v>4323</v>
      </c>
      <c r="J9546" s="649">
        <v>3.79</v>
      </c>
    </row>
    <row r="9547" spans="1:10" hidden="1">
      <c r="A9547" s="141" t="s">
        <v>38984</v>
      </c>
      <c r="B9547" s="141" t="str">
        <f t="shared" si="149"/>
        <v>PREPARO E COLOCACAO DE 3 CORDOALHAS DE 12,7MM,NAS FORMAS,COMPREENDENDO CORTE,MONTAGEM,ENFIACAO NA BAINHA,BEM COMO FORNECPREPARO E COLOCACAO DE 3 CORDOALHAS DE 12,7MM,NAS FORMAS,COMIMENTO DE CIMENTO PARA INJECAOPREPARO E COLOCACAO DE 3 CORDOALHAS DE 12,7MM,NAS FORMAS,COM</v>
      </c>
      <c r="C9547" s="141" t="s">
        <v>38985</v>
      </c>
      <c r="D9547" s="141" t="s">
        <v>38981</v>
      </c>
      <c r="E9547" s="141" t="s">
        <v>38982</v>
      </c>
      <c r="I9547" s="141" t="s">
        <v>4323</v>
      </c>
      <c r="J9547" s="649">
        <v>4.32</v>
      </c>
    </row>
    <row r="9548" spans="1:10" hidden="1">
      <c r="A9548" s="141" t="s">
        <v>38986</v>
      </c>
      <c r="B9548" s="141" t="str">
        <f t="shared" si="149"/>
        <v>PREPARO E COLOCACAO DE 3 CORDOALHAS DE 12,7MM,NAS FORMAS,COMPREENDENDO CORTE,MONTAGEM,ENFIACAO NA BAINHA,BEM COMO FORNECPREPARO E COLOCACAO DE 3 CORDOALHAS DE 12,7MM,NAS FORMAS,COMIMENTO DE CIMENTO PARA INJECAOPREPARO E COLOCACAO DE 3 CORDOALHAS DE 12,7MM,NAS FORMAS,COM</v>
      </c>
      <c r="C9548" s="141" t="s">
        <v>38985</v>
      </c>
      <c r="D9548" s="141" t="s">
        <v>38981</v>
      </c>
      <c r="E9548" s="141" t="s">
        <v>38982</v>
      </c>
      <c r="I9548" s="141" t="s">
        <v>4323</v>
      </c>
      <c r="J9548" s="649">
        <v>3.98</v>
      </c>
    </row>
    <row r="9549" spans="1:10" hidden="1">
      <c r="A9549" s="141" t="s">
        <v>38987</v>
      </c>
      <c r="B9549" s="141" t="str">
        <f t="shared" si="149"/>
        <v>PREPARO E COLOCACAO DE 4 CORDOALHAS DE 12,7MM,NAS FORMAS,COMPREENDENDO CORTE,MONTAGEM,ENFIACAO NA BAINHA,BEM COMO FORNECPREPARO E COLOCACAO DE 4 CORDOALHAS DE 12,7MM,NAS FORMAS,COMIMENTO DE CIMENTO PARA INJECAOPREPARO E COLOCACAO DE 4 CORDOALHAS DE 12,7MM,NAS FORMAS,COM</v>
      </c>
      <c r="C9549" s="141" t="s">
        <v>38988</v>
      </c>
      <c r="D9549" s="141" t="s">
        <v>38981</v>
      </c>
      <c r="E9549" s="141" t="s">
        <v>38982</v>
      </c>
      <c r="I9549" s="141" t="s">
        <v>4323</v>
      </c>
      <c r="J9549" s="649">
        <v>4.5</v>
      </c>
    </row>
    <row r="9550" spans="1:10" hidden="1">
      <c r="A9550" s="141" t="s">
        <v>38989</v>
      </c>
      <c r="B9550" s="141" t="str">
        <f t="shared" si="149"/>
        <v>PREPARO E COLOCACAO DE 4 CORDOALHAS DE 12,7MM,NAS FORMAS,COMPREENDENDO CORTE,MONTAGEM,ENFIACAO NA BAINHA,BEM COMO FORNECPREPARO E COLOCACAO DE 4 CORDOALHAS DE 12,7MM,NAS FORMAS,COMIMENTO DE CIMENTO PARA INJECAOPREPARO E COLOCACAO DE 4 CORDOALHAS DE 12,7MM,NAS FORMAS,COM</v>
      </c>
      <c r="C9550" s="141" t="s">
        <v>38988</v>
      </c>
      <c r="D9550" s="141" t="s">
        <v>38981</v>
      </c>
      <c r="E9550" s="141" t="s">
        <v>38982</v>
      </c>
      <c r="I9550" s="141" t="s">
        <v>4323</v>
      </c>
      <c r="J9550" s="649">
        <v>4.1399999999999997</v>
      </c>
    </row>
    <row r="9551" spans="1:10" hidden="1">
      <c r="A9551" s="141" t="s">
        <v>38990</v>
      </c>
      <c r="B9551" s="141" t="str">
        <f t="shared" si="149"/>
        <v>PREPARO E COLOCACAO DE 5 CORDOALHAS DE 12,7MM,NAS FORMAS,COMPREENDENDO CORTE,MONTAGEM,ENFIACAO NA BAINHA,BEM COMO FORNECPREPARO E COLOCACAO DE 5 CORDOALHAS DE 12,7MM,NAS FORMAS,COMIMENTO DE CIMENTO PARA INJECAOPREPARO E COLOCACAO DE 5 CORDOALHAS DE 12,7MM,NAS FORMAS,COM</v>
      </c>
      <c r="C9551" s="141" t="s">
        <v>38991</v>
      </c>
      <c r="D9551" s="141" t="s">
        <v>38981</v>
      </c>
      <c r="E9551" s="141" t="s">
        <v>38982</v>
      </c>
      <c r="I9551" s="141" t="s">
        <v>4323</v>
      </c>
      <c r="J9551" s="649">
        <v>4.6100000000000003</v>
      </c>
    </row>
    <row r="9552" spans="1:10" hidden="1">
      <c r="A9552" s="141" t="s">
        <v>38992</v>
      </c>
      <c r="B9552" s="141" t="str">
        <f t="shared" si="149"/>
        <v>PREPARO E COLOCACAO DE 5 CORDOALHAS DE 12,7MM,NAS FORMAS,COMPREENDENDO CORTE,MONTAGEM,ENFIACAO NA BAINHA,BEM COMO FORNECPREPARO E COLOCACAO DE 5 CORDOALHAS DE 12,7MM,NAS FORMAS,COMIMENTO DE CIMENTO PARA INJECAOPREPARO E COLOCACAO DE 5 CORDOALHAS DE 12,7MM,NAS FORMAS,COM</v>
      </c>
      <c r="C9552" s="141" t="s">
        <v>38991</v>
      </c>
      <c r="D9552" s="141" t="s">
        <v>38981</v>
      </c>
      <c r="E9552" s="141" t="s">
        <v>38982</v>
      </c>
      <c r="I9552" s="141" t="s">
        <v>4323</v>
      </c>
      <c r="J9552" s="649">
        <v>4.2300000000000004</v>
      </c>
    </row>
    <row r="9553" spans="1:10" hidden="1">
      <c r="A9553" s="141" t="s">
        <v>38993</v>
      </c>
      <c r="B9553" s="141" t="str">
        <f t="shared" si="149"/>
        <v>PREPARO E COLOCACAO DE 6 CORDOALHAS DE 12,7MM,NAS FORMAS,COMPREENDENDO CORTE,MONTAGEM,ENFIACAO NA BAINHA,BEM COMO FORNECPREPARO E COLOCACAO DE 6 CORDOALHAS DE 12,7MM,NAS FORMAS,COMIMENTO DE CIMENTO PARA INJECAOPREPARO E COLOCACAO DE 6 CORDOALHAS DE 12,7MM,NAS FORMAS,COM</v>
      </c>
      <c r="C9553" s="141" t="s">
        <v>38994</v>
      </c>
      <c r="D9553" s="141" t="s">
        <v>38981</v>
      </c>
      <c r="E9553" s="141" t="s">
        <v>38982</v>
      </c>
      <c r="I9553" s="141" t="s">
        <v>4323</v>
      </c>
      <c r="J9553" s="649">
        <v>4.72</v>
      </c>
    </row>
    <row r="9554" spans="1:10" hidden="1">
      <c r="A9554" s="141" t="s">
        <v>38995</v>
      </c>
      <c r="B9554" s="141" t="str">
        <f t="shared" si="149"/>
        <v>PREPARO E COLOCACAO DE 6 CORDOALHAS DE 12,7MM,NAS FORMAS,COMPREENDENDO CORTE,MONTAGEM,ENFIACAO NA BAINHA,BEM COMO FORNECPREPARO E COLOCACAO DE 6 CORDOALHAS DE 12,7MM,NAS FORMAS,COMIMENTO DE CIMENTO PARA INJECAOPREPARO E COLOCACAO DE 6 CORDOALHAS DE 12,7MM,NAS FORMAS,COM</v>
      </c>
      <c r="C9554" s="141" t="s">
        <v>38994</v>
      </c>
      <c r="D9554" s="141" t="s">
        <v>38981</v>
      </c>
      <c r="E9554" s="141" t="s">
        <v>38982</v>
      </c>
      <c r="I9554" s="141" t="s">
        <v>4323</v>
      </c>
      <c r="J9554" s="649">
        <v>4.3099999999999996</v>
      </c>
    </row>
    <row r="9555" spans="1:10" hidden="1">
      <c r="A9555" s="141" t="s">
        <v>38996</v>
      </c>
      <c r="B9555" s="141" t="str">
        <f t="shared" si="149"/>
        <v>PREPARO E COLOCACAO DE 7 CORDOALHAS DE 12,7MM,NAS FORMAS,COMPREENDENDO CORTE,MONTAGEM,ENFIACAO NA BAINHA,BEM COMO FORNECPREPARO E COLOCACAO DE 7 CORDOALHAS DE 12,7MM,NAS FORMAS,COMIMENTO DE CIMENTO PARA INJECAOPREPARO E COLOCACAO DE 7 CORDOALHAS DE 12,7MM,NAS FORMAS,COM</v>
      </c>
      <c r="C9555" s="141" t="s">
        <v>38997</v>
      </c>
      <c r="D9555" s="141" t="s">
        <v>38981</v>
      </c>
      <c r="E9555" s="141" t="s">
        <v>38982</v>
      </c>
      <c r="I9555" s="141" t="s">
        <v>4323</v>
      </c>
      <c r="J9555" s="649">
        <v>4.78</v>
      </c>
    </row>
    <row r="9556" spans="1:10" hidden="1">
      <c r="A9556" s="141" t="s">
        <v>38998</v>
      </c>
      <c r="B9556" s="141" t="str">
        <f t="shared" si="149"/>
        <v>PREPARO E COLOCACAO DE 7 CORDOALHAS DE 12,7MM,NAS FORMAS,COMPREENDENDO CORTE,MONTAGEM,ENFIACAO NA BAINHA,BEM COMO FORNECPREPARO E COLOCACAO DE 7 CORDOALHAS DE 12,7MM,NAS FORMAS,COMIMENTO DE CIMENTO PARA INJECAOPREPARO E COLOCACAO DE 7 CORDOALHAS DE 12,7MM,NAS FORMAS,COM</v>
      </c>
      <c r="C9556" s="141" t="s">
        <v>38997</v>
      </c>
      <c r="D9556" s="141" t="s">
        <v>38981</v>
      </c>
      <c r="E9556" s="141" t="s">
        <v>38982</v>
      </c>
      <c r="I9556" s="141" t="s">
        <v>4323</v>
      </c>
      <c r="J9556" s="649">
        <v>4.37</v>
      </c>
    </row>
    <row r="9557" spans="1:10" hidden="1">
      <c r="A9557" s="141" t="s">
        <v>38999</v>
      </c>
      <c r="B9557" s="141" t="str">
        <f t="shared" si="149"/>
        <v>PREPARO E COLOCACAO DE 12 CORDOALHAS DE 12,7MM,NAS FORMAS,COMPREENDENDO CORTE,MONTAGEM,ENFIACAO NA BAINHA,BEM COMO FORNEPREPARO E COLOCACAO DE 12 CORDOALHAS DE 12,7MM,NAS FORMAS,COCIMENTO DE CIMENTO PARA INJECAOPREPARO E COLOCACAO DE 12 CORDOALHAS DE 12,7MM,NAS FORMAS,CO</v>
      </c>
      <c r="C9557" s="141" t="s">
        <v>39000</v>
      </c>
      <c r="D9557" s="141" t="s">
        <v>39001</v>
      </c>
      <c r="E9557" s="141" t="s">
        <v>39002</v>
      </c>
      <c r="I9557" s="141" t="s">
        <v>4323</v>
      </c>
      <c r="J9557" s="649">
        <v>5.36</v>
      </c>
    </row>
    <row r="9558" spans="1:10" hidden="1">
      <c r="A9558" s="141" t="s">
        <v>39003</v>
      </c>
      <c r="B9558" s="141" t="str">
        <f t="shared" si="149"/>
        <v>PREPARO E COLOCACAO DE 12 CORDOALHAS DE 12,7MM,NAS FORMAS,COMPREENDENDO CORTE,MONTAGEM,ENFIACAO NA BAINHA,BEM COMO FORNEPREPARO E COLOCACAO DE 12 CORDOALHAS DE 12,7MM,NAS FORMAS,COCIMENTO DE CIMENTO PARA INJECAOPREPARO E COLOCACAO DE 12 CORDOALHAS DE 12,7MM,NAS FORMAS,CO</v>
      </c>
      <c r="C9558" s="141" t="s">
        <v>39000</v>
      </c>
      <c r="D9558" s="141" t="s">
        <v>39001</v>
      </c>
      <c r="E9558" s="141" t="s">
        <v>39002</v>
      </c>
      <c r="I9558" s="141" t="s">
        <v>4323</v>
      </c>
      <c r="J9558" s="649">
        <v>4.91</v>
      </c>
    </row>
    <row r="9559" spans="1:10" hidden="1">
      <c r="A9559" s="141" t="s">
        <v>39004</v>
      </c>
      <c r="B9559" s="141" t="str">
        <f t="shared" si="149"/>
        <v>PREPARO E COLOCACAO DE 19 CORDOALHAS DE 12,7MM,NAS FORMAS,COMPREENDENDO CORTE,MONTAGEM,ENFIACAO NA BAINHA,BEM COMO FORNEPREPARO E COLOCACAO DE 19 CORDOALHAS DE 12,7MM,NAS FORMAS,COCIMENTO DE CIMENTO PARA INJECAOPREPARO E COLOCACAO DE 19 CORDOALHAS DE 12,7MM,NAS FORMAS,CO</v>
      </c>
      <c r="C9559" s="141" t="s">
        <v>39005</v>
      </c>
      <c r="D9559" s="141" t="s">
        <v>39001</v>
      </c>
      <c r="E9559" s="141" t="s">
        <v>39002</v>
      </c>
      <c r="I9559" s="141" t="s">
        <v>4323</v>
      </c>
      <c r="J9559" s="649">
        <v>5.7</v>
      </c>
    </row>
    <row r="9560" spans="1:10" hidden="1">
      <c r="A9560" s="141" t="s">
        <v>39006</v>
      </c>
      <c r="B9560" s="141" t="str">
        <f t="shared" si="149"/>
        <v>PREPARO E COLOCACAO DE 19 CORDOALHAS DE 12,7MM,NAS FORMAS,COMPREENDENDO CORTE,MONTAGEM,ENFIACAO NA BAINHA,BEM COMO FORNEPREPARO E COLOCACAO DE 19 CORDOALHAS DE 12,7MM,NAS FORMAS,COCIMENTO DE CIMENTO PARA INJECAOPREPARO E COLOCACAO DE 19 CORDOALHAS DE 12,7MM,NAS FORMAS,CO</v>
      </c>
      <c r="C9560" s="141" t="s">
        <v>39005</v>
      </c>
      <c r="D9560" s="141" t="s">
        <v>39001</v>
      </c>
      <c r="E9560" s="141" t="s">
        <v>39002</v>
      </c>
      <c r="I9560" s="141" t="s">
        <v>4323</v>
      </c>
      <c r="J9560" s="649">
        <v>5.19</v>
      </c>
    </row>
    <row r="9561" spans="1:10" hidden="1">
      <c r="A9561" s="141" t="s">
        <v>39007</v>
      </c>
      <c r="B9561" s="141" t="str">
        <f t="shared" si="149"/>
        <v>PREPARO E COLOCACAO DE 22 CORDOALHAS DE 12,7MM,NAS FORMAS,COMPREENDENDO CORTE,MONTAGEM,ENFIACAO NA BAINHA,BEM COMO FORNEPREPARO E COLOCACAO DE 22 CORDOALHAS DE 12,7MM,NAS FORMAS,COCIMENTO DE CIMENTO PARA INJECAOPREPARO E COLOCACAO DE 22 CORDOALHAS DE 12,7MM,NAS FORMAS,CO</v>
      </c>
      <c r="C9561" s="141" t="s">
        <v>39008</v>
      </c>
      <c r="D9561" s="141" t="s">
        <v>39001</v>
      </c>
      <c r="E9561" s="141" t="s">
        <v>39002</v>
      </c>
      <c r="I9561" s="141" t="s">
        <v>4323</v>
      </c>
      <c r="J9561" s="649">
        <v>5.87</v>
      </c>
    </row>
    <row r="9562" spans="1:10" hidden="1">
      <c r="A9562" s="141" t="s">
        <v>39009</v>
      </c>
      <c r="B9562" s="141" t="str">
        <f t="shared" si="149"/>
        <v>PREPARO E COLOCACAO DE 22 CORDOALHAS DE 12,7MM,NAS FORMAS,COMPREENDENDO CORTE,MONTAGEM,ENFIACAO NA BAINHA,BEM COMO FORNEPREPARO E COLOCACAO DE 22 CORDOALHAS DE 12,7MM,NAS FORMAS,COCIMENTO DE CIMENTO PARA INJECAOPREPARO E COLOCACAO DE 22 CORDOALHAS DE 12,7MM,NAS FORMAS,CO</v>
      </c>
      <c r="C9562" s="141" t="s">
        <v>39008</v>
      </c>
      <c r="D9562" s="141" t="s">
        <v>39001</v>
      </c>
      <c r="E9562" s="141" t="s">
        <v>39002</v>
      </c>
      <c r="I9562" s="141" t="s">
        <v>4323</v>
      </c>
      <c r="J9562" s="649">
        <v>5.33</v>
      </c>
    </row>
    <row r="9563" spans="1:10" hidden="1">
      <c r="A9563" s="141" t="s">
        <v>39010</v>
      </c>
      <c r="B9563" s="141" t="str">
        <f t="shared" si="149"/>
        <v>PREPARO E COLOCACAO DE 27 CORDOALHAS DE 12,7MM,NAS FORMAS,COMPREENDENDO CORTE,MONTAGEM,ENFIACAO NA BAINHA,BEM COMO FORNEPREPARO E COLOCACAO DE 27 CORDOALHAS DE 12,7MM,NAS FORMAS,COCIMENTO DE CIMENTO PARA INJECAOPREPARO E COLOCACAO DE 27 CORDOALHAS DE 12,7MM,NAS FORMAS,CO</v>
      </c>
      <c r="C9563" s="141" t="s">
        <v>39011</v>
      </c>
      <c r="D9563" s="141" t="s">
        <v>39001</v>
      </c>
      <c r="E9563" s="141" t="s">
        <v>39002</v>
      </c>
      <c r="I9563" s="141" t="s">
        <v>4323</v>
      </c>
      <c r="J9563" s="649">
        <v>6.21</v>
      </c>
    </row>
    <row r="9564" spans="1:10" hidden="1">
      <c r="A9564" s="141" t="s">
        <v>39012</v>
      </c>
      <c r="B9564" s="141" t="str">
        <f t="shared" si="149"/>
        <v>PREPARO E COLOCACAO DE 27 CORDOALHAS DE 12,7MM,NAS FORMAS,COMPREENDENDO CORTE,MONTAGEM,ENFIACAO NA BAINHA,BEM COMO FORNEPREPARO E COLOCACAO DE 27 CORDOALHAS DE 12,7MM,NAS FORMAS,COCIMENTO DE CIMENTO PARA INJECAOPREPARO E COLOCACAO DE 27 CORDOALHAS DE 12,7MM,NAS FORMAS,CO</v>
      </c>
      <c r="C9564" s="141" t="s">
        <v>39011</v>
      </c>
      <c r="D9564" s="141" t="s">
        <v>39001</v>
      </c>
      <c r="E9564" s="141" t="s">
        <v>39002</v>
      </c>
      <c r="I9564" s="141" t="s">
        <v>4323</v>
      </c>
      <c r="J9564" s="649">
        <v>5.61</v>
      </c>
    </row>
    <row r="9565" spans="1:10" hidden="1">
      <c r="A9565" s="141" t="s">
        <v>39013</v>
      </c>
      <c r="B9565" s="141" t="str">
        <f t="shared" si="149"/>
        <v>PREPARO E COLOCACAO DE 31 CORDOALHAS DE 12,7MM,NAS FORMAS,COMPREENDENDO CORTE,MONTAGEM,ENFIACAO NA BAINHA,BEM COMO FORNEPREPARO E COLOCACAO DE 31 CORDOALHAS DE 12,7MM,NAS FORMAS,COCIMENTO DE CIMENTO PARA INJECAOPREPARO E COLOCACAO DE 31 CORDOALHAS DE 12,7MM,NAS FORMAS,CO</v>
      </c>
      <c r="C9565" s="141" t="s">
        <v>39014</v>
      </c>
      <c r="D9565" s="141" t="s">
        <v>39001</v>
      </c>
      <c r="E9565" s="141" t="s">
        <v>39002</v>
      </c>
      <c r="I9565" s="141" t="s">
        <v>4323</v>
      </c>
      <c r="J9565" s="649">
        <v>6.34</v>
      </c>
    </row>
    <row r="9566" spans="1:10" hidden="1">
      <c r="A9566" s="141" t="s">
        <v>39015</v>
      </c>
      <c r="B9566" s="141" t="str">
        <f t="shared" si="149"/>
        <v>PREPARO E COLOCACAO DE 31 CORDOALHAS DE 12,7MM,NAS FORMAS,COMPREENDENDO CORTE,MONTAGEM,ENFIACAO NA BAINHA,BEM COMO FORNEPREPARO E COLOCACAO DE 31 CORDOALHAS DE 12,7MM,NAS FORMAS,COCIMENTO DE CIMENTO PARA INJECAOPREPARO E COLOCACAO DE 31 CORDOALHAS DE 12,7MM,NAS FORMAS,CO</v>
      </c>
      <c r="C9566" s="141" t="s">
        <v>39014</v>
      </c>
      <c r="D9566" s="141" t="s">
        <v>39001</v>
      </c>
      <c r="E9566" s="141" t="s">
        <v>39002</v>
      </c>
      <c r="I9566" s="141" t="s">
        <v>4323</v>
      </c>
      <c r="J9566" s="649">
        <v>5.72</v>
      </c>
    </row>
    <row r="9567" spans="1:10" hidden="1">
      <c r="A9567" s="141" t="s">
        <v>39016</v>
      </c>
      <c r="B9567" s="141" t="str">
        <f t="shared" si="149"/>
        <v>PREPARO E COLOCACAO DE 37 CORDOALHAS DE 12,7MM,NAS FORMAS,COMPREENDENDO CORTE,MONTAGEM,ENFIACAO NA BAINHA,BEM COMO FORNEPREPARO E COLOCACAO DE 37 CORDOALHAS DE 12,7MM,NAS FORMAS,COCIMENTO DE CIMENTO PARA INJECAOPREPARO E COLOCACAO DE 37 CORDOALHAS DE 12,7MM,NAS FORMAS,CO</v>
      </c>
      <c r="C9567" s="141" t="s">
        <v>39017</v>
      </c>
      <c r="D9567" s="141" t="s">
        <v>39001</v>
      </c>
      <c r="E9567" s="141" t="s">
        <v>39002</v>
      </c>
      <c r="I9567" s="141" t="s">
        <v>4323</v>
      </c>
      <c r="J9567" s="649">
        <v>6.73</v>
      </c>
    </row>
    <row r="9568" spans="1:10" hidden="1">
      <c r="A9568" s="141" t="s">
        <v>39018</v>
      </c>
      <c r="B9568" s="141" t="str">
        <f t="shared" si="149"/>
        <v>PREPARO E COLOCACAO DE 37 CORDOALHAS DE 12,7MM,NAS FORMAS,COMPREENDENDO CORTE,MONTAGEM,ENFIACAO NA BAINHA,BEM COMO FORNEPREPARO E COLOCACAO DE 37 CORDOALHAS DE 12,7MM,NAS FORMAS,COCIMENTO DE CIMENTO PARA INJECAOPREPARO E COLOCACAO DE 37 CORDOALHAS DE 12,7MM,NAS FORMAS,CO</v>
      </c>
      <c r="C9568" s="141" t="s">
        <v>39017</v>
      </c>
      <c r="D9568" s="141" t="s">
        <v>39001</v>
      </c>
      <c r="E9568" s="141" t="s">
        <v>39002</v>
      </c>
      <c r="I9568" s="141" t="s">
        <v>4323</v>
      </c>
      <c r="J9568" s="649">
        <v>6.06</v>
      </c>
    </row>
    <row r="9569" spans="1:10" hidden="1">
      <c r="A9569" s="141" t="s">
        <v>39019</v>
      </c>
      <c r="B9569" s="141" t="str">
        <f t="shared" si="149"/>
        <v>CORTE,DOBRAGEM,MONTAGEM E COLOCACAO DE FERRAGENS NA FORMAS,ACO CA-25,EM BARRA REDONDA COM DIAMETRO IGUAL A 6,3MMCORTE,DOBRAGEM,MONTAGEM E COLOCACAO DE FERRAGENS NA FORMAS,ACORTE,DOBRAGEM,MONTAGEM E COLOCACAO DE FERRAGENS NA FORMAS,A</v>
      </c>
      <c r="C9569" s="141" t="s">
        <v>39020</v>
      </c>
      <c r="D9569" s="141" t="s">
        <v>39021</v>
      </c>
      <c r="I9569" s="141" t="s">
        <v>4323</v>
      </c>
      <c r="J9569" s="649">
        <v>5.69</v>
      </c>
    </row>
    <row r="9570" spans="1:10" hidden="1">
      <c r="A9570" s="141" t="s">
        <v>39022</v>
      </c>
      <c r="B9570" s="141" t="str">
        <f t="shared" si="149"/>
        <v>CORTE,DOBRAGEM,MONTAGEM E COLOCACAO DE FERRAGENS NA FORMAS,ACO CA-25,EM BARRA REDONDA COM DIAMETRO IGUAL A 6,3MMCORTE,DOBRAGEM,MONTAGEM E COLOCACAO DE FERRAGENS NA FORMAS,ACORTE,DOBRAGEM,MONTAGEM E COLOCACAO DE FERRAGENS NA FORMAS,A</v>
      </c>
      <c r="C9570" s="141" t="s">
        <v>39020</v>
      </c>
      <c r="D9570" s="141" t="s">
        <v>39021</v>
      </c>
      <c r="I9570" s="141" t="s">
        <v>4323</v>
      </c>
      <c r="J9570" s="649">
        <v>4.93</v>
      </c>
    </row>
    <row r="9571" spans="1:10" hidden="1">
      <c r="A9571" s="141" t="s">
        <v>39023</v>
      </c>
      <c r="B9571" s="141" t="str">
        <f t="shared" si="149"/>
        <v>CORTE,DOBRAGEM,MONTAGEM E COLOCACAO DE FERRAGENS NAS FORMAS,ACO CA-25,EM BARRA REDONDA COM DIAMETRO IGUAL A 8MMCORTE,DOBRAGEM,MONTAGEM E COLOCACAO DE FERRAGENS NAS FORMAS,CORTE,DOBRAGEM,MONTAGEM E COLOCACAO DE FERRAGENS NAS FORMAS,</v>
      </c>
      <c r="C9571" s="141" t="s">
        <v>39024</v>
      </c>
      <c r="D9571" s="141" t="s">
        <v>39025</v>
      </c>
      <c r="I9571" s="141" t="s">
        <v>4323</v>
      </c>
      <c r="J9571" s="649">
        <v>4.74</v>
      </c>
    </row>
    <row r="9572" spans="1:10" hidden="1">
      <c r="A9572" s="141" t="s">
        <v>39026</v>
      </c>
      <c r="B9572" s="141" t="str">
        <f t="shared" si="149"/>
        <v>CORTE,DOBRAGEM,MONTAGEM E COLOCACAO DE FERRAGENS NAS FORMAS,ACO CA-25,EM BARRA REDONDA COM DIAMETRO IGUAL A 8MMCORTE,DOBRAGEM,MONTAGEM E COLOCACAO DE FERRAGENS NAS FORMAS,CORTE,DOBRAGEM,MONTAGEM E COLOCACAO DE FERRAGENS NAS FORMAS,</v>
      </c>
      <c r="C9572" s="141" t="s">
        <v>39024</v>
      </c>
      <c r="D9572" s="141" t="s">
        <v>39025</v>
      </c>
      <c r="I9572" s="141" t="s">
        <v>4323</v>
      </c>
      <c r="J9572" s="649">
        <v>4.1100000000000003</v>
      </c>
    </row>
    <row r="9573" spans="1:10" hidden="1">
      <c r="A9573" s="141" t="s">
        <v>39027</v>
      </c>
      <c r="B9573" s="141" t="str">
        <f t="shared" si="149"/>
        <v>CORTE,DOBRAGEM,MONTAGEM E COLOCACAO DE FERRAGENS NAS FORMAS,ACO CA-25,EM BARRA REDONDA COM DIAMETRO MAIOR OU IGUAL A 10MCORTE,DOBRAGEM,MONTAGEM E COLOCACAO DE FERRAGENS NAS FORMAS,MCORTE,DOBRAGEM,MONTAGEM E COLOCACAO DE FERRAGENS NAS FORMAS,</v>
      </c>
      <c r="C9573" s="141" t="s">
        <v>39024</v>
      </c>
      <c r="D9573" s="141" t="s">
        <v>39028</v>
      </c>
      <c r="E9573" s="141" t="s">
        <v>285</v>
      </c>
      <c r="I9573" s="141" t="s">
        <v>4323</v>
      </c>
      <c r="J9573" s="649">
        <v>3.79</v>
      </c>
    </row>
    <row r="9574" spans="1:10" hidden="1">
      <c r="A9574" s="141" t="s">
        <v>39029</v>
      </c>
      <c r="B9574" s="141" t="str">
        <f t="shared" si="149"/>
        <v>CORTE,DOBRAGEM,MONTAGEM E COLOCACAO DE FERRAGENS NAS FORMAS,ACO CA-25,EM BARRA REDONDA COM DIAMETRO MAIOR OU IGUAL A 10MCORTE,DOBRAGEM,MONTAGEM E COLOCACAO DE FERRAGENS NAS FORMAS,MCORTE,DOBRAGEM,MONTAGEM E COLOCACAO DE FERRAGENS NAS FORMAS,</v>
      </c>
      <c r="C9574" s="141" t="s">
        <v>39024</v>
      </c>
      <c r="D9574" s="141" t="s">
        <v>39028</v>
      </c>
      <c r="E9574" s="141" t="s">
        <v>285</v>
      </c>
      <c r="I9574" s="141" t="s">
        <v>4323</v>
      </c>
      <c r="J9574" s="649">
        <v>3.28</v>
      </c>
    </row>
    <row r="9575" spans="1:10" hidden="1">
      <c r="A9575" s="141" t="s">
        <v>39030</v>
      </c>
      <c r="B9575" s="141" t="str">
        <f t="shared" si="149"/>
        <v>CORTE,DOBRAGEM,MONTAGEM E COLOCACAO DE FERRAGENS NAS FORMAS,ACO CA-60,EM FIO REDONDO,COM DIAMETRO DE 4,2 A 5MMCORTE,DOBRAGEM,MONTAGEM E COLOCACAO DE FERRAGENS NAS FORMAS,CORTE,DOBRAGEM,MONTAGEM E COLOCACAO DE FERRAGENS NAS FORMAS,</v>
      </c>
      <c r="C9575" s="141" t="s">
        <v>39024</v>
      </c>
      <c r="D9575" s="141" t="s">
        <v>39031</v>
      </c>
      <c r="I9575" s="141" t="s">
        <v>4323</v>
      </c>
      <c r="J9575" s="649">
        <v>5.21</v>
      </c>
    </row>
    <row r="9576" spans="1:10" hidden="1">
      <c r="A9576" s="141" t="s">
        <v>39032</v>
      </c>
      <c r="B9576" s="141" t="str">
        <f t="shared" si="149"/>
        <v>CORTE,DOBRAGEM,MONTAGEM E COLOCACAO DE FERRAGENS NAS FORMAS,ACO CA-60,EM FIO REDONDO,COM DIAMETRO DE 4,2 A 5MMCORTE,DOBRAGEM,MONTAGEM E COLOCACAO DE FERRAGENS NAS FORMAS,CORTE,DOBRAGEM,MONTAGEM E COLOCACAO DE FERRAGENS NAS FORMAS,</v>
      </c>
      <c r="C9576" s="141" t="s">
        <v>39024</v>
      </c>
      <c r="D9576" s="141" t="s">
        <v>39031</v>
      </c>
      <c r="I9576" s="141" t="s">
        <v>4323</v>
      </c>
      <c r="J9576" s="649">
        <v>4.5199999999999996</v>
      </c>
    </row>
    <row r="9577" spans="1:10" hidden="1">
      <c r="A9577" s="141" t="s">
        <v>39033</v>
      </c>
      <c r="B9577" s="141" t="str">
        <f t="shared" si="149"/>
        <v>CORTE,DOBRAGEM,MONTAGEM E COLOCACAO DE FERRAGENS NAS FORMAS,ACO CA-60,EM FIO REDONDO COM DIAMETRO ACIMA DE 5MMCORTE,DOBRAGEM,MONTAGEM E COLOCACAO DE FERRAGENS NAS FORMAS,CORTE,DOBRAGEM,MONTAGEM E COLOCACAO DE FERRAGENS NAS FORMAS,</v>
      </c>
      <c r="C9577" s="141" t="s">
        <v>39024</v>
      </c>
      <c r="D9577" s="141" t="s">
        <v>39034</v>
      </c>
      <c r="I9577" s="141" t="s">
        <v>4323</v>
      </c>
      <c r="J9577" s="649">
        <v>4.74</v>
      </c>
    </row>
    <row r="9578" spans="1:10" hidden="1">
      <c r="A9578" s="141" t="s">
        <v>39035</v>
      </c>
      <c r="B9578" s="141" t="str">
        <f t="shared" si="149"/>
        <v>CORTE,DOBRAGEM,MONTAGEM E COLOCACAO DE FERRAGENS NAS FORMAS,ACO CA-60,EM FIO REDONDO COM DIAMETRO ACIMA DE 5MMCORTE,DOBRAGEM,MONTAGEM E COLOCACAO DE FERRAGENS NAS FORMAS,CORTE,DOBRAGEM,MONTAGEM E COLOCACAO DE FERRAGENS NAS FORMAS,</v>
      </c>
      <c r="C9578" s="141" t="s">
        <v>39024</v>
      </c>
      <c r="D9578" s="141" t="s">
        <v>39034</v>
      </c>
      <c r="I9578" s="141" t="s">
        <v>4323</v>
      </c>
      <c r="J9578" s="649">
        <v>4.1100000000000003</v>
      </c>
    </row>
    <row r="9579" spans="1:10" hidden="1">
      <c r="A9579" s="141" t="s">
        <v>39036</v>
      </c>
      <c r="B9579" s="141" t="str">
        <f t="shared" si="149"/>
        <v>CORTE,DOBRAGEM,MONTAGEM E COLOCACAO DE FERRAGENS NAS FORMAS,ACO CA-50,EM BARRAS REDONDAS,COM DIAMETRO IGUAL A 6,3MMCORTE,DOBRAGEM,MONTAGEM E COLOCACAO DE FERRAGENS NAS FORMAS,CORTE,DOBRAGEM,MONTAGEM E COLOCACAO DE FERRAGENS NAS FORMAS,</v>
      </c>
      <c r="C9579" s="141" t="s">
        <v>39024</v>
      </c>
      <c r="D9579" s="141" t="s">
        <v>39037</v>
      </c>
      <c r="I9579" s="141" t="s">
        <v>4323</v>
      </c>
      <c r="J9579" s="649">
        <v>5.69</v>
      </c>
    </row>
    <row r="9580" spans="1:10" hidden="1">
      <c r="A9580" s="141" t="s">
        <v>39038</v>
      </c>
      <c r="B9580" s="141" t="str">
        <f t="shared" si="149"/>
        <v>CORTE,DOBRAGEM,MONTAGEM E COLOCACAO DE FERRAGENS NAS FORMAS,ACO CA-50,EM BARRAS REDONDAS,COM DIAMETRO IGUAL A 6,3MMCORTE,DOBRAGEM,MONTAGEM E COLOCACAO DE FERRAGENS NAS FORMAS,CORTE,DOBRAGEM,MONTAGEM E COLOCACAO DE FERRAGENS NAS FORMAS,</v>
      </c>
      <c r="C9580" s="141" t="s">
        <v>39024</v>
      </c>
      <c r="D9580" s="141" t="s">
        <v>39037</v>
      </c>
      <c r="I9580" s="141" t="s">
        <v>4323</v>
      </c>
      <c r="J9580" s="649">
        <v>4.93</v>
      </c>
    </row>
    <row r="9581" spans="1:10" hidden="1">
      <c r="A9581" s="141" t="s">
        <v>39039</v>
      </c>
      <c r="B9581" s="141" t="str">
        <f t="shared" si="149"/>
        <v>CORTE,DOBRAGEM,MONTAGEM E COLOCACAO DE FERRAGENS NAS FORMAS,ACO CA-50,EM BARRAS REDONDAS,COM DIAMETRO DE 8 A 12,5MMCORTE,DOBRAGEM,MONTAGEM E COLOCACAO DE FERRAGENS NAS FORMAS,CORTE,DOBRAGEM,MONTAGEM E COLOCACAO DE FERRAGENS NAS FORMAS,</v>
      </c>
      <c r="C9581" s="141" t="s">
        <v>39024</v>
      </c>
      <c r="D9581" s="141" t="s">
        <v>39040</v>
      </c>
      <c r="I9581" s="141" t="s">
        <v>4323</v>
      </c>
      <c r="J9581" s="649">
        <v>4.9800000000000004</v>
      </c>
    </row>
    <row r="9582" spans="1:10" hidden="1">
      <c r="A9582" s="141" t="s">
        <v>39041</v>
      </c>
      <c r="B9582" s="141" t="str">
        <f t="shared" si="149"/>
        <v>CORTE,DOBRAGEM,MONTAGEM E COLOCACAO DE FERRAGENS NAS FORMAS,ACO CA-50,EM BARRAS REDONDAS,COM DIAMETRO DE 8 A 12,5MMCORTE,DOBRAGEM,MONTAGEM E COLOCACAO DE FERRAGENS NAS FORMAS,CORTE,DOBRAGEM,MONTAGEM E COLOCACAO DE FERRAGENS NAS FORMAS,</v>
      </c>
      <c r="C9582" s="141" t="s">
        <v>39024</v>
      </c>
      <c r="D9582" s="141" t="s">
        <v>39040</v>
      </c>
      <c r="I9582" s="141" t="s">
        <v>4323</v>
      </c>
      <c r="J9582" s="649">
        <v>4.3099999999999996</v>
      </c>
    </row>
    <row r="9583" spans="1:10" hidden="1">
      <c r="A9583" s="141" t="s">
        <v>39042</v>
      </c>
      <c r="B9583" s="141" t="str">
        <f t="shared" si="149"/>
        <v>CORTE,DOBRAGEM,MONTAGEM E COLOCACAO DE FERRAGENS NAS FORMAS,ACO CA-50,EM BARRAS REDONDAS,COM DIAMETRO ACIMA DE 12,5MMCORTE,DOBRAGEM,MONTAGEM E COLOCACAO DE FERRAGENS NAS FORMAS,CORTE,DOBRAGEM,MONTAGEM E COLOCACAO DE FERRAGENS NAS FORMAS,</v>
      </c>
      <c r="C9583" s="141" t="s">
        <v>39024</v>
      </c>
      <c r="D9583" s="141" t="s">
        <v>39043</v>
      </c>
      <c r="I9583" s="141" t="s">
        <v>4323</v>
      </c>
      <c r="J9583" s="649">
        <v>4.26</v>
      </c>
    </row>
    <row r="9584" spans="1:10" hidden="1">
      <c r="A9584" s="141" t="s">
        <v>39044</v>
      </c>
      <c r="B9584" s="141" t="str">
        <f t="shared" si="149"/>
        <v>CORTE,DOBRAGEM,MONTAGEM E COLOCACAO DE FERRAGENS NAS FORMAS,ACO CA-50,EM BARRAS REDONDAS,COM DIAMETRO ACIMA DE 12,5MMCORTE,DOBRAGEM,MONTAGEM E COLOCACAO DE FERRAGENS NAS FORMAS,CORTE,DOBRAGEM,MONTAGEM E COLOCACAO DE FERRAGENS NAS FORMAS,</v>
      </c>
      <c r="C9584" s="141" t="s">
        <v>39024</v>
      </c>
      <c r="D9584" s="141" t="s">
        <v>39043</v>
      </c>
      <c r="I9584" s="141" t="s">
        <v>4323</v>
      </c>
      <c r="J9584" s="649">
        <v>3.69</v>
      </c>
    </row>
    <row r="9585" spans="1:10" hidden="1">
      <c r="A9585" s="141" t="s">
        <v>39045</v>
      </c>
      <c r="B9585" s="141" t="str">
        <f t="shared" si="149"/>
        <v>CORTE,DOBRAGEM,MONTAGEM E COLOCACAO DE FERRAGENS NAS FORMAS,INCLUSIVE TRANSPORTE HORIZONTAL E VERTICAL COM EQUIPAMENTOSCORTE,DOBRAGEM,MONTAGEM E COLOCACAO DE FERRAGENS NAS FORMAS,(GUINDASTE E GUINDAUTO),PARA ESTRUTURAS DE PONTES E VIADUTOS,ACO CA-50,DIAMETRO ATE 6,3MMCORTE,DOBRAGEM,MONTAGEM E COLOCACAO DE FERRAGENS NAS FORMAS,</v>
      </c>
      <c r="C9585" s="141" t="s">
        <v>39024</v>
      </c>
      <c r="D9585" s="141" t="s">
        <v>39046</v>
      </c>
      <c r="E9585" s="141" t="s">
        <v>39047</v>
      </c>
      <c r="F9585" s="141" t="s">
        <v>39048</v>
      </c>
      <c r="I9585" s="141" t="s">
        <v>4323</v>
      </c>
      <c r="J9585" s="649">
        <v>6.45</v>
      </c>
    </row>
    <row r="9586" spans="1:10" hidden="1">
      <c r="A9586" s="141" t="s">
        <v>39049</v>
      </c>
      <c r="B9586" s="141" t="str">
        <f t="shared" si="149"/>
        <v>CORTE,DOBRAGEM,MONTAGEM E COLOCACAO DE FERRAGENS NAS FORMAS,INCLUSIVE TRANSPORTE HORIZONTAL E VERTICAL COM EQUIPAMENTOSCORTE,DOBRAGEM,MONTAGEM E COLOCACAO DE FERRAGENS NAS FORMAS,(GUINDASTE E GUINDAUTO),PARA ESTRUTURAS DE PONTES E VIADUTOS,ACO CA-50,DIAMETRO ATE 6,3MMCORTE,DOBRAGEM,MONTAGEM E COLOCACAO DE FERRAGENS NAS FORMAS,</v>
      </c>
      <c r="C9586" s="141" t="s">
        <v>39024</v>
      </c>
      <c r="D9586" s="141" t="s">
        <v>39046</v>
      </c>
      <c r="E9586" s="141" t="s">
        <v>39047</v>
      </c>
      <c r="F9586" s="141" t="s">
        <v>39048</v>
      </c>
      <c r="I9586" s="141" t="s">
        <v>4323</v>
      </c>
      <c r="J9586" s="649">
        <v>5.67</v>
      </c>
    </row>
    <row r="9587" spans="1:10" hidden="1">
      <c r="A9587" s="141" t="s">
        <v>39050</v>
      </c>
      <c r="B9587" s="141" t="str">
        <f t="shared" si="149"/>
        <v>CORTE,DOBRAGEM,MONTAGEM E COLOCACAO DE FERRAGENS NAS FORMAS,INCLUSIVE TRANSPORTE HORIZONTAL E VERTICAL COM EQUIPAMENTOSCORTE,DOBRAGEM,MONTAGEM E COLOCACAO DE FERRAGENS NAS FORMAS,(GUINDASTE E GUINDAUTO),PARA ESTRUTURAS DE PONTES E VIADUTOS,ACO CA-50,DIAMETRO DE 8 A 12,5MMCORTE,DOBRAGEM,MONTAGEM E COLOCACAO DE FERRAGENS NAS FORMAS,</v>
      </c>
      <c r="C9587" s="141" t="s">
        <v>39024</v>
      </c>
      <c r="D9587" s="141" t="s">
        <v>39046</v>
      </c>
      <c r="E9587" s="141" t="s">
        <v>39047</v>
      </c>
      <c r="F9587" s="141" t="s">
        <v>39051</v>
      </c>
      <c r="I9587" s="141" t="s">
        <v>4323</v>
      </c>
      <c r="J9587" s="649">
        <v>5.74</v>
      </c>
    </row>
    <row r="9588" spans="1:10" hidden="1">
      <c r="A9588" s="141" t="s">
        <v>39052</v>
      </c>
      <c r="B9588" s="141" t="str">
        <f t="shared" si="149"/>
        <v>CORTE,DOBRAGEM,MONTAGEM E COLOCACAO DE FERRAGENS NAS FORMAS,INCLUSIVE TRANSPORTE HORIZONTAL E VERTICAL COM EQUIPAMENTOSCORTE,DOBRAGEM,MONTAGEM E COLOCACAO DE FERRAGENS NAS FORMAS,(GUINDASTE E GUINDAUTO),PARA ESTRUTURAS DE PONTES E VIADUTOS,ACO CA-50,DIAMETRO DE 8 A 12,5MMCORTE,DOBRAGEM,MONTAGEM E COLOCACAO DE FERRAGENS NAS FORMAS,</v>
      </c>
      <c r="C9588" s="141" t="s">
        <v>39024</v>
      </c>
      <c r="D9588" s="141" t="s">
        <v>39046</v>
      </c>
      <c r="E9588" s="141" t="s">
        <v>39047</v>
      </c>
      <c r="F9588" s="141" t="s">
        <v>39051</v>
      </c>
      <c r="I9588" s="141" t="s">
        <v>4323</v>
      </c>
      <c r="J9588" s="649">
        <v>5.0599999999999996</v>
      </c>
    </row>
    <row r="9589" spans="1:10" hidden="1">
      <c r="A9589" s="141" t="s">
        <v>39053</v>
      </c>
      <c r="B9589" s="141" t="str">
        <f t="shared" si="149"/>
        <v>CORTE,DOBRAGEM,MONTAGEM E COLOCACAO DE FERRAGENS NAS FORMAS,INCLUSIVE TRANSPORTE HORIZONTAL E VERTICAL COM EQUIPAMENTOSCORTE,DOBRAGEM,MONTAGEM E COLOCACAO DE FERRAGENS NAS FORMAS,(GUINDASTE E GUINDAUTO),PARA ESTRUTURAS DE PONTES E VIADUTOS,ACO CA-50,DIAMETRO ACIMA DE 12,5MMCORTE,DOBRAGEM,MONTAGEM E COLOCACAO DE FERRAGENS NAS FORMAS,</v>
      </c>
      <c r="C9589" s="141" t="s">
        <v>39024</v>
      </c>
      <c r="D9589" s="141" t="s">
        <v>39046</v>
      </c>
      <c r="E9589" s="141" t="s">
        <v>39047</v>
      </c>
      <c r="F9589" s="141" t="s">
        <v>39054</v>
      </c>
      <c r="I9589" s="141" t="s">
        <v>4323</v>
      </c>
      <c r="J9589" s="649">
        <v>5.03</v>
      </c>
    </row>
    <row r="9590" spans="1:10" hidden="1">
      <c r="A9590" s="141" t="s">
        <v>39055</v>
      </c>
      <c r="B9590" s="141" t="str">
        <f t="shared" si="149"/>
        <v>CORTE,DOBRAGEM,MONTAGEM E COLOCACAO DE FERRAGENS NAS FORMAS,INCLUSIVE TRANSPORTE HORIZONTAL E VERTICAL COM EQUIPAMENTOSCORTE,DOBRAGEM,MONTAGEM E COLOCACAO DE FERRAGENS NAS FORMAS,(GUINDASTE E GUINDAUTO),PARA ESTRUTURAS DE PONTES E VIADUTOS,ACO CA-50,DIAMETRO ACIMA DE 12,5MMCORTE,DOBRAGEM,MONTAGEM E COLOCACAO DE FERRAGENS NAS FORMAS,</v>
      </c>
      <c r="C9590" s="141" t="s">
        <v>39024</v>
      </c>
      <c r="D9590" s="141" t="s">
        <v>39046</v>
      </c>
      <c r="E9590" s="141" t="s">
        <v>39047</v>
      </c>
      <c r="F9590" s="141" t="s">
        <v>39054</v>
      </c>
      <c r="I9590" s="141" t="s">
        <v>4323</v>
      </c>
      <c r="J9590" s="649">
        <v>4.4400000000000004</v>
      </c>
    </row>
    <row r="9591" spans="1:10" hidden="1">
      <c r="A9591" s="141" t="s">
        <v>39056</v>
      </c>
      <c r="B9591" s="141" t="str">
        <f t="shared" si="149"/>
        <v>CORTE,MONTAGEM E COLOCACAO DE TELAS DE ACO CA-60,CRUZADAS ESOLDADAS ENTRE SI,EM PECAS DE CONCRETOCORTE,MONTAGEM E COLOCACAO DE TELAS DE ACO CA-60,CRUZADAS ECORTE,MONTAGEM E COLOCACAO DE TELAS DE ACO CA-60,CRUZADAS E</v>
      </c>
      <c r="C9591" s="141" t="s">
        <v>39057</v>
      </c>
      <c r="D9591" s="141" t="s">
        <v>39058</v>
      </c>
      <c r="I9591" s="141" t="s">
        <v>4323</v>
      </c>
      <c r="J9591" s="649">
        <v>2.37</v>
      </c>
    </row>
    <row r="9592" spans="1:10" hidden="1">
      <c r="A9592" s="141" t="s">
        <v>39059</v>
      </c>
      <c r="B9592" s="141" t="str">
        <f t="shared" si="149"/>
        <v>CORTE,MONTAGEM E COLOCACAO DE TELAS DE ACO CA-60,CRUZADAS ESOLDADAS ENTRE SI,EM PECAS DE CONCRETOCORTE,MONTAGEM E COLOCACAO DE TELAS DE ACO CA-60,CRUZADAS ECORTE,MONTAGEM E COLOCACAO DE TELAS DE ACO CA-60,CRUZADAS E</v>
      </c>
      <c r="C9592" s="141" t="s">
        <v>39057</v>
      </c>
      <c r="D9592" s="141" t="s">
        <v>39058</v>
      </c>
      <c r="I9592" s="141" t="s">
        <v>4323</v>
      </c>
      <c r="J9592" s="649">
        <v>2.0499999999999998</v>
      </c>
    </row>
    <row r="9593" spans="1:10" hidden="1">
      <c r="A9593" s="141" t="s">
        <v>39060</v>
      </c>
      <c r="B9593" s="141" t="str">
        <f t="shared" si="149"/>
        <v>CONE DE ANCORAGEM DE CABO DE ACO DE 1 CORDOALHA DE 12,7MM,COMPREENDENDO FORNECIMENTO DO CONE,DE LUVA CONE-BAINHA,DE 2,00CONE DE ANCORAGEM DE CABO DE ACO DE 1 CORDOALHA DE 12,7MM,COM DE MOLA CENTRAL E BAINHA,BEM COMO AS OPERACOES DE PROTENSAO E INJECAO DE CIMENTOCONE DE ANCORAGEM DE CABO DE ACO DE 1 CORDOALHA DE 12,7MM,CO</v>
      </c>
      <c r="C9593" s="141" t="s">
        <v>39061</v>
      </c>
      <c r="D9593" s="141" t="s">
        <v>39062</v>
      </c>
      <c r="E9593" s="141" t="s">
        <v>39063</v>
      </c>
      <c r="F9593" s="141" t="s">
        <v>39064</v>
      </c>
      <c r="I9593" s="141" t="s">
        <v>14</v>
      </c>
      <c r="J9593" s="649">
        <v>350.21</v>
      </c>
    </row>
    <row r="9594" spans="1:10" hidden="1">
      <c r="A9594" s="141" t="s">
        <v>39065</v>
      </c>
      <c r="B9594" s="141" t="str">
        <f t="shared" si="149"/>
        <v>CONE DE ANCORAGEM DE CABO DE ACO DE 1 CORDOALHA DE 12,7MM,COMPREENDENDO FORNECIMENTO DO CONE,DE LUVA CONE-BAINHA,DE 2,00CONE DE ANCORAGEM DE CABO DE ACO DE 1 CORDOALHA DE 12,7MM,COM DE MOLA CENTRAL E BAINHA,BEM COMO AS OPERACOES DE PROTENSAO E INJECAO DE CIMENTOCONE DE ANCORAGEM DE CABO DE ACO DE 1 CORDOALHA DE 12,7MM,CO</v>
      </c>
      <c r="C9594" s="141" t="s">
        <v>39061</v>
      </c>
      <c r="D9594" s="141" t="s">
        <v>39062</v>
      </c>
      <c r="E9594" s="141" t="s">
        <v>39063</v>
      </c>
      <c r="F9594" s="141" t="s">
        <v>39064</v>
      </c>
      <c r="I9594" s="141" t="s">
        <v>14</v>
      </c>
      <c r="J9594" s="649">
        <v>342.83</v>
      </c>
    </row>
    <row r="9595" spans="1:10" hidden="1">
      <c r="A9595" s="141" t="s">
        <v>39066</v>
      </c>
      <c r="B9595" s="141" t="str">
        <f t="shared" si="149"/>
        <v>CONE DE ANCORAGEM DE CABO DE ACO DE 2 CORDOALHAS DE 12,7MM,COMPREENDENDO FORNECIMENTO DO CONE,DE LUVA CONE-BAINHA,DE 2,0CONE DE ANCORAGEM DE CABO DE ACO DE 2 CORDOALHAS DE 12,7MM,C0M DE MOLA CENTRAL E BAINHA,BEM COMO AS OPERACOES DE PROTENSAO E INJECAO DE CIMENTOCONE DE ANCORAGEM DE CABO DE ACO DE 2 CORDOALHAS DE 12,7MM,C</v>
      </c>
      <c r="C9595" s="141" t="s">
        <v>39067</v>
      </c>
      <c r="D9595" s="141" t="s">
        <v>39068</v>
      </c>
      <c r="E9595" s="141" t="s">
        <v>39069</v>
      </c>
      <c r="F9595" s="141" t="s">
        <v>39070</v>
      </c>
      <c r="I9595" s="141" t="s">
        <v>14</v>
      </c>
      <c r="J9595" s="649">
        <v>532.6</v>
      </c>
    </row>
    <row r="9596" spans="1:10" hidden="1">
      <c r="A9596" s="141" t="s">
        <v>39071</v>
      </c>
      <c r="B9596" s="141" t="str">
        <f t="shared" si="149"/>
        <v>CONE DE ANCORAGEM DE CABO DE ACO DE 2 CORDOALHAS DE 12,7MM,COMPREENDENDO FORNECIMENTO DO CONE,DE LUVA CONE-BAINHA,DE 2,0CONE DE ANCORAGEM DE CABO DE ACO DE 2 CORDOALHAS DE 12,7MM,C0M DE MOLA CENTRAL E BAINHA,BEM COMO AS OPERACOES DE PROTENSAO E INJECAO DE CIMENTOCONE DE ANCORAGEM DE CABO DE ACO DE 2 CORDOALHAS DE 12,7MM,C</v>
      </c>
      <c r="C9596" s="141" t="s">
        <v>39067</v>
      </c>
      <c r="D9596" s="141" t="s">
        <v>39068</v>
      </c>
      <c r="E9596" s="141" t="s">
        <v>39069</v>
      </c>
      <c r="F9596" s="141" t="s">
        <v>39070</v>
      </c>
      <c r="I9596" s="141" t="s">
        <v>14</v>
      </c>
      <c r="J9596" s="649">
        <v>517.59</v>
      </c>
    </row>
    <row r="9597" spans="1:10" hidden="1">
      <c r="A9597" s="141" t="s">
        <v>39072</v>
      </c>
      <c r="B9597" s="141" t="str">
        <f t="shared" si="149"/>
        <v>CONE DE ANCORAGEM DE CABO DE ACO DE 3 CORDOALHAS DE 12,7MM,COMPREENDENDO FORNECIMENTO DO CONE,DE LUVA CONE-BAINHA,DE 2,0CONE DE ANCORAGEM DE CABO DE ACO DE 3 CORDOALHAS DE 12,7MM,C0M DE MOLA CENTRAL E BAINHA,BEM COMO AS OPERACOES DE PROTENSAO E INJECAO DE CIMENTOCONE DE ANCORAGEM DE CABO DE ACO DE 3 CORDOALHAS DE 12,7MM,C</v>
      </c>
      <c r="C9597" s="141" t="s">
        <v>39073</v>
      </c>
      <c r="D9597" s="141" t="s">
        <v>39068</v>
      </c>
      <c r="E9597" s="141" t="s">
        <v>39069</v>
      </c>
      <c r="F9597" s="141" t="s">
        <v>39070</v>
      </c>
      <c r="I9597" s="141" t="s">
        <v>14</v>
      </c>
      <c r="J9597" s="649">
        <v>731.08</v>
      </c>
    </row>
    <row r="9598" spans="1:10" hidden="1">
      <c r="A9598" s="141" t="s">
        <v>39074</v>
      </c>
      <c r="B9598" s="141" t="str">
        <f t="shared" si="149"/>
        <v>CONE DE ANCORAGEM DE CABO DE ACO DE 3 CORDOALHAS DE 12,7MM,COMPREENDENDO FORNECIMENTO DO CONE,DE LUVA CONE-BAINHA,DE 2,0CONE DE ANCORAGEM DE CABO DE ACO DE 3 CORDOALHAS DE 12,7MM,C0M DE MOLA CENTRAL E BAINHA,BEM COMO AS OPERACOES DE PROTENSAO E INJECAO DE CIMENTOCONE DE ANCORAGEM DE CABO DE ACO DE 3 CORDOALHAS DE 12,7MM,C</v>
      </c>
      <c r="C9598" s="141" t="s">
        <v>39073</v>
      </c>
      <c r="D9598" s="141" t="s">
        <v>39068</v>
      </c>
      <c r="E9598" s="141" t="s">
        <v>39069</v>
      </c>
      <c r="F9598" s="141" t="s">
        <v>39070</v>
      </c>
      <c r="I9598" s="141" t="s">
        <v>14</v>
      </c>
      <c r="J9598" s="649">
        <v>708.69</v>
      </c>
    </row>
    <row r="9599" spans="1:10" hidden="1">
      <c r="A9599" s="141" t="s">
        <v>39075</v>
      </c>
      <c r="B9599" s="141" t="str">
        <f t="shared" si="149"/>
        <v>CONE DE ANCORAGEM DE CABO DE ACO DE 4 CORDOALHAS DE 12,7MM,COMPREENDENDO FORNECIMENTO DO CONE,DE LUVA CONE-BAINHA,DE 2,0CONE DE ANCORAGEM DE CABO DE ACO DE 4 CORDOALHAS DE 12,7MM,C0M DE MOLA CENTRAL E BAINHA,BEM COMO AS OPERACOES DE PROTENSAO E INJECAO DE CIMENTOCONE DE ANCORAGEM DE CABO DE ACO DE 4 CORDOALHAS DE 12,7MM,C</v>
      </c>
      <c r="C9599" s="141" t="s">
        <v>39076</v>
      </c>
      <c r="D9599" s="141" t="s">
        <v>39068</v>
      </c>
      <c r="E9599" s="141" t="s">
        <v>39069</v>
      </c>
      <c r="F9599" s="141" t="s">
        <v>39070</v>
      </c>
      <c r="I9599" s="141" t="s">
        <v>14</v>
      </c>
      <c r="J9599" s="649">
        <v>798.76</v>
      </c>
    </row>
    <row r="9600" spans="1:10" hidden="1">
      <c r="A9600" s="141" t="s">
        <v>39077</v>
      </c>
      <c r="B9600" s="141" t="str">
        <f t="shared" si="149"/>
        <v>CONE DE ANCORAGEM DE CABO DE ACO DE 4 CORDOALHAS DE 12,7MM,COMPREENDENDO FORNECIMENTO DO CONE,DE LUVA CONE-BAINHA,DE 2,0CONE DE ANCORAGEM DE CABO DE ACO DE 4 CORDOALHAS DE 12,7MM,C0M DE MOLA CENTRAL E BAINHA,BEM COMO AS OPERACOES DE PROTENSAO E INJECAO DE CIMENTOCONE DE ANCORAGEM DE CABO DE ACO DE 4 CORDOALHAS DE 12,7MM,C</v>
      </c>
      <c r="C9600" s="141" t="s">
        <v>39076</v>
      </c>
      <c r="D9600" s="141" t="s">
        <v>39068</v>
      </c>
      <c r="E9600" s="141" t="s">
        <v>39069</v>
      </c>
      <c r="F9600" s="141" t="s">
        <v>39070</v>
      </c>
      <c r="I9600" s="141" t="s">
        <v>14</v>
      </c>
      <c r="J9600" s="649">
        <v>769.27</v>
      </c>
    </row>
    <row r="9601" spans="1:10" hidden="1">
      <c r="A9601" s="141" t="s">
        <v>39078</v>
      </c>
      <c r="B9601" s="141" t="str">
        <f t="shared" si="149"/>
        <v>CONE DE ANCORAGEM DE CABO DE ACO DE 5 CORDOALHAS DE 12,7MM,COMPREENDENDO FORNECIMENTO DO CONE,DE LUVA CONE-BAINHA,DE 2,0CONE DE ANCORAGEM DE CABO DE ACO DE 5 CORDOALHAS DE 12,7MM,C0M DE MOLA CENTRAL E BAINHA,BEM COMO AS OPERACOES DE PROTENSAO E INJECAO DE CIMENTOCONE DE ANCORAGEM DE CABO DE ACO DE 5 CORDOALHAS DE 12,7MM,C</v>
      </c>
      <c r="C9601" s="141" t="s">
        <v>39079</v>
      </c>
      <c r="D9601" s="141" t="s">
        <v>39068</v>
      </c>
      <c r="E9601" s="141" t="s">
        <v>39069</v>
      </c>
      <c r="F9601" s="141" t="s">
        <v>39070</v>
      </c>
      <c r="I9601" s="141" t="s">
        <v>14</v>
      </c>
      <c r="J9601" s="649">
        <v>908.41</v>
      </c>
    </row>
    <row r="9602" spans="1:10" hidden="1">
      <c r="A9602" s="141" t="s">
        <v>39080</v>
      </c>
      <c r="B9602" s="141" t="str">
        <f t="shared" si="149"/>
        <v>CONE DE ANCORAGEM DE CABO DE ACO DE 5 CORDOALHAS DE 12,7MM,COMPREENDENDO FORNECIMENTO DO CONE,DE LUVA CONE-BAINHA,DE 2,0CONE DE ANCORAGEM DE CABO DE ACO DE 5 CORDOALHAS DE 12,7MM,C0M DE MOLA CENTRAL E BAINHA,BEM COMO AS OPERACOES DE PROTENSAO E INJECAO DE CIMENTOCONE DE ANCORAGEM DE CABO DE ACO DE 5 CORDOALHAS DE 12,7MM,C</v>
      </c>
      <c r="C9602" s="141" t="s">
        <v>39079</v>
      </c>
      <c r="D9602" s="141" t="s">
        <v>39068</v>
      </c>
      <c r="E9602" s="141" t="s">
        <v>39069</v>
      </c>
      <c r="F9602" s="141" t="s">
        <v>39070</v>
      </c>
      <c r="I9602" s="141" t="s">
        <v>14</v>
      </c>
      <c r="J9602" s="649">
        <v>877.56</v>
      </c>
    </row>
    <row r="9603" spans="1:10" hidden="1">
      <c r="A9603" s="141" t="s">
        <v>39081</v>
      </c>
      <c r="B9603" s="141" t="str">
        <f t="shared" ref="B9603:B9666" si="150">C9603&amp;D9603&amp;C9603&amp;E9603&amp;F9603&amp;G9603&amp;H9603&amp;C9603</f>
        <v>CONE DE ANCORAGEM DE CABO DE ACO DE 6 CORDOALHAS DE 12,7MM,COMPREENDENDO FORNECIMENTO DO CONE,DE LUVA CONE-BAINHA,DE 2,0CONE DE ANCORAGEM DE CABO DE ACO DE 6 CORDOALHAS DE 12,7MM,C0M DE MOLA CENTRAL E BAINHA,BEM COMO AS OPERACOES DE PROTENSAO E INJECAO DE CIMENTOCONE DE ANCORAGEM DE CABO DE ACO DE 6 CORDOALHAS DE 12,7MM,C</v>
      </c>
      <c r="C9603" s="141" t="s">
        <v>39082</v>
      </c>
      <c r="D9603" s="141" t="s">
        <v>39068</v>
      </c>
      <c r="E9603" s="141" t="s">
        <v>39069</v>
      </c>
      <c r="F9603" s="141" t="s">
        <v>39070</v>
      </c>
      <c r="I9603" s="141" t="s">
        <v>14</v>
      </c>
      <c r="J9603" s="649">
        <v>920.2</v>
      </c>
    </row>
    <row r="9604" spans="1:10" hidden="1">
      <c r="A9604" s="141" t="s">
        <v>39083</v>
      </c>
      <c r="B9604" s="141" t="str">
        <f t="shared" si="150"/>
        <v>CONE DE ANCORAGEM DE CABO DE ACO DE 6 CORDOALHAS DE 12,7MM,COMPREENDENDO FORNECIMENTO DO CONE,DE LUVA CONE-BAINHA,DE 2,0CONE DE ANCORAGEM DE CABO DE ACO DE 6 CORDOALHAS DE 12,7MM,C0M DE MOLA CENTRAL E BAINHA,BEM COMO AS OPERACOES DE PROTENSAO E INJECAO DE CIMENTOCONE DE ANCORAGEM DE CABO DE ACO DE 6 CORDOALHAS DE 12,7MM,C</v>
      </c>
      <c r="C9604" s="141" t="s">
        <v>39082</v>
      </c>
      <c r="D9604" s="141" t="s">
        <v>39068</v>
      </c>
      <c r="E9604" s="141" t="s">
        <v>39069</v>
      </c>
      <c r="F9604" s="141" t="s">
        <v>39070</v>
      </c>
      <c r="I9604" s="141" t="s">
        <v>14</v>
      </c>
      <c r="J9604" s="649">
        <v>888.17</v>
      </c>
    </row>
    <row r="9605" spans="1:10" hidden="1">
      <c r="A9605" s="141" t="s">
        <v>39084</v>
      </c>
      <c r="B9605" s="141" t="str">
        <f t="shared" si="150"/>
        <v>CONE DE ANCORAGEM DE CABO DE ACO DE 7 CORDOALHAS DE 12,7MM,COMPREENDENDO FORNECIMENTO DO CONE,DE LUVA CONE-BAINHA,DE 2,0CONE DE ANCORAGEM DE CABO DE ACO DE 7 CORDOALHAS DE 12,7MM,C0M DE MOLA CENTRAL E BAINHA,BEM COMO AS OPERACOES DE PROTENSAO E INJECAO DE CIMENTOCONE DE ANCORAGEM DE CABO DE ACO DE 7 CORDOALHAS DE 12,7MM,C</v>
      </c>
      <c r="C9605" s="141" t="s">
        <v>39085</v>
      </c>
      <c r="D9605" s="141" t="s">
        <v>39068</v>
      </c>
      <c r="E9605" s="141" t="s">
        <v>39069</v>
      </c>
      <c r="F9605" s="141" t="s">
        <v>39070</v>
      </c>
      <c r="I9605" s="141" t="s">
        <v>14</v>
      </c>
      <c r="J9605" s="649">
        <v>930.03</v>
      </c>
    </row>
    <row r="9606" spans="1:10" hidden="1">
      <c r="A9606" s="141" t="s">
        <v>39086</v>
      </c>
      <c r="B9606" s="141" t="str">
        <f t="shared" si="150"/>
        <v>CONE DE ANCORAGEM DE CABO DE ACO DE 7 CORDOALHAS DE 12,7MM,COMPREENDENDO FORNECIMENTO DO CONE,DE LUVA CONE-BAINHA,DE 2,0CONE DE ANCORAGEM DE CABO DE ACO DE 7 CORDOALHAS DE 12,7MM,C0M DE MOLA CENTRAL E BAINHA,BEM COMO AS OPERACOES DE PROTENSAO E INJECAO DE CIMENTOCONE DE ANCORAGEM DE CABO DE ACO DE 7 CORDOALHAS DE 12,7MM,C</v>
      </c>
      <c r="C9606" s="141" t="s">
        <v>39085</v>
      </c>
      <c r="D9606" s="141" t="s">
        <v>39068</v>
      </c>
      <c r="E9606" s="141" t="s">
        <v>39069</v>
      </c>
      <c r="F9606" s="141" t="s">
        <v>39070</v>
      </c>
      <c r="I9606" s="141" t="s">
        <v>14</v>
      </c>
      <c r="J9606" s="649">
        <v>896.94</v>
      </c>
    </row>
    <row r="9607" spans="1:10" hidden="1">
      <c r="A9607" s="141" t="s">
        <v>39087</v>
      </c>
      <c r="B9607" s="141" t="str">
        <f t="shared" si="150"/>
        <v>CONE DE ANCORAGEM DE CABO DE ACO DE 12 CORDOALHAS DE 12,7MM,COMPREENDENDO FORNECIMENTO DO CONE,DE LUVA CONE-BAINHA,DE 2,CONE DE ANCORAGEM DE CABO DE ACO DE 12 CORDOALHAS DE 12,7MM,00M DE MOLA CENTRAL E BAINHA,BEM COMO AS OPERACOES DE PROTENSAO E INJECAO DE CIMENTOCONE DE ANCORAGEM DE CABO DE ACO DE 12 CORDOALHAS DE 12,7MM,</v>
      </c>
      <c r="C9607" s="141" t="s">
        <v>39088</v>
      </c>
      <c r="D9607" s="141" t="s">
        <v>39089</v>
      </c>
      <c r="E9607" s="141" t="s">
        <v>39090</v>
      </c>
      <c r="F9607" s="141" t="s">
        <v>39091</v>
      </c>
      <c r="I9607" s="141" t="s">
        <v>14</v>
      </c>
      <c r="J9607" s="649">
        <v>1267.73</v>
      </c>
    </row>
    <row r="9608" spans="1:10" hidden="1">
      <c r="A9608" s="141" t="s">
        <v>39092</v>
      </c>
      <c r="B9608" s="141" t="str">
        <f t="shared" si="150"/>
        <v>CONE DE ANCORAGEM DE CABO DE ACO DE 12 CORDOALHAS DE 12,7MM,COMPREENDENDO FORNECIMENTO DO CONE,DE LUVA CONE-BAINHA,DE 2,CONE DE ANCORAGEM DE CABO DE ACO DE 12 CORDOALHAS DE 12,7MM,00M DE MOLA CENTRAL E BAINHA,BEM COMO AS OPERACOES DE PROTENSAO E INJECAO DE CIMENTOCONE DE ANCORAGEM DE CABO DE ACO DE 12 CORDOALHAS DE 12,7MM,</v>
      </c>
      <c r="C9608" s="141" t="s">
        <v>39088</v>
      </c>
      <c r="D9608" s="141" t="s">
        <v>39089</v>
      </c>
      <c r="E9608" s="141" t="s">
        <v>39090</v>
      </c>
      <c r="F9608" s="141" t="s">
        <v>39091</v>
      </c>
      <c r="I9608" s="141" t="s">
        <v>14</v>
      </c>
      <c r="J9608" s="649">
        <v>1231.1600000000001</v>
      </c>
    </row>
    <row r="9609" spans="1:10" hidden="1">
      <c r="A9609" s="141" t="s">
        <v>39093</v>
      </c>
      <c r="B9609" s="141" t="str">
        <f t="shared" si="150"/>
        <v>CONE DE ANCORAGEM DE CABO DE ACO DE 19 CORDOALHAS DE 12,7MM,COMPREENDENDO FORNECIMENTO DO CONE,DE LUVA CONE-BAINHA,DE 2,CONE DE ANCORAGEM DE CABO DE ACO DE 19 CORDOALHAS DE 12,7MM,00M DE MOLA CENTRAL E BAINHA,BEM COMO AS OPERACOES DE PROTENSAO E INJECAO DE CIMENTOCONE DE ANCORAGEM DE CABO DE ACO DE 19 CORDOALHAS DE 12,7MM,</v>
      </c>
      <c r="C9609" s="141" t="s">
        <v>39094</v>
      </c>
      <c r="D9609" s="141" t="s">
        <v>39089</v>
      </c>
      <c r="E9609" s="141" t="s">
        <v>39090</v>
      </c>
      <c r="F9609" s="141" t="s">
        <v>39091</v>
      </c>
      <c r="I9609" s="141" t="s">
        <v>14</v>
      </c>
      <c r="J9609" s="649">
        <v>2219.0500000000002</v>
      </c>
    </row>
    <row r="9610" spans="1:10" hidden="1">
      <c r="A9610" s="141" t="s">
        <v>39095</v>
      </c>
      <c r="B9610" s="141" t="str">
        <f t="shared" si="150"/>
        <v>CONE DE ANCORAGEM DE CABO DE ACO DE 19 CORDOALHAS DE 12,7MM,COMPREENDENDO FORNECIMENTO DO CONE,DE LUVA CONE-BAINHA,DE 2,CONE DE ANCORAGEM DE CABO DE ACO DE 19 CORDOALHAS DE 12,7MM,00M DE MOLA CENTRAL E BAINHA,BEM COMO AS OPERACOES DE PROTENSAO E INJECAO DE CIMENTOCONE DE ANCORAGEM DE CABO DE ACO DE 19 CORDOALHAS DE 12,7MM,</v>
      </c>
      <c r="C9610" s="141" t="s">
        <v>39094</v>
      </c>
      <c r="D9610" s="141" t="s">
        <v>39089</v>
      </c>
      <c r="E9610" s="141" t="s">
        <v>39090</v>
      </c>
      <c r="F9610" s="141" t="s">
        <v>39091</v>
      </c>
      <c r="I9610" s="141" t="s">
        <v>14</v>
      </c>
      <c r="J9610" s="649">
        <v>2175.59</v>
      </c>
    </row>
    <row r="9611" spans="1:10" hidden="1">
      <c r="A9611" s="141" t="s">
        <v>39096</v>
      </c>
      <c r="B9611" s="141" t="str">
        <f t="shared" si="150"/>
        <v>CONE DE ANCORAGEM DE CABO DE ACO DE 22 CORDOALHAS DE 12,7MM,COMPREENDENDO FORNECIMENTO DO CONE,DE LUVA CONE-BAINHA,DE 2,CONE DE ANCORAGEM DE CABO DE ACO DE 22 CORDOALHAS DE 12,7MM,00M DE MOLA CENTRAL E BAINHA,BEM COMO AS OPERACOES DE PROTENSAO E INJECAO DE CIMENTOCONE DE ANCORAGEM DE CABO DE ACO DE 22 CORDOALHAS DE 12,7MM,</v>
      </c>
      <c r="C9611" s="141" t="s">
        <v>39097</v>
      </c>
      <c r="D9611" s="141" t="s">
        <v>39089</v>
      </c>
      <c r="E9611" s="141" t="s">
        <v>39090</v>
      </c>
      <c r="F9611" s="141" t="s">
        <v>39091</v>
      </c>
      <c r="I9611" s="141" t="s">
        <v>14</v>
      </c>
      <c r="J9611" s="649">
        <v>3565.51</v>
      </c>
    </row>
    <row r="9612" spans="1:10" hidden="1">
      <c r="A9612" s="141" t="s">
        <v>39098</v>
      </c>
      <c r="B9612" s="141" t="str">
        <f t="shared" si="150"/>
        <v>CONE DE ANCORAGEM DE CABO DE ACO DE 22 CORDOALHAS DE 12,7MM,COMPREENDENDO FORNECIMENTO DO CONE,DE LUVA CONE-BAINHA,DE 2,CONE DE ANCORAGEM DE CABO DE ACO DE 22 CORDOALHAS DE 12,7MM,00M DE MOLA CENTRAL E BAINHA,BEM COMO AS OPERACOES DE PROTENSAO E INJECAO DE CIMENTOCONE DE ANCORAGEM DE CABO DE ACO DE 22 CORDOALHAS DE 12,7MM,</v>
      </c>
      <c r="C9612" s="141" t="s">
        <v>39097</v>
      </c>
      <c r="D9612" s="141" t="s">
        <v>39089</v>
      </c>
      <c r="E9612" s="141" t="s">
        <v>39090</v>
      </c>
      <c r="F9612" s="141" t="s">
        <v>39091</v>
      </c>
      <c r="I9612" s="141" t="s">
        <v>14</v>
      </c>
      <c r="J9612" s="649">
        <v>3517.31</v>
      </c>
    </row>
    <row r="9613" spans="1:10" hidden="1">
      <c r="A9613" s="141" t="s">
        <v>39099</v>
      </c>
      <c r="B9613" s="141" t="str">
        <f t="shared" si="150"/>
        <v>CONE DE ANCORAGEM DE CABO DE ACO DE 27 CORDOALHAS DE 12,7MM,COMPREENDENDO FORNECIMENTO DO CONE,DE LUVA CONE-BAINHA,DE 2,CONE DE ANCORAGEM DE CABO DE ACO DE 27 CORDOALHAS DE 12,7MM,00M DE MOLA CENTRAL E BAINHA,BEM COMO AS OPERACOES DE PROTENSAO E INJECAO DE CIMENTOCONE DE ANCORAGEM DE CABO DE ACO DE 27 CORDOALHAS DE 12,7MM,</v>
      </c>
      <c r="C9613" s="141" t="s">
        <v>39100</v>
      </c>
      <c r="D9613" s="141" t="s">
        <v>39089</v>
      </c>
      <c r="E9613" s="141" t="s">
        <v>39090</v>
      </c>
      <c r="F9613" s="141" t="s">
        <v>39091</v>
      </c>
      <c r="I9613" s="141" t="s">
        <v>14</v>
      </c>
      <c r="J9613" s="649">
        <v>4640.25</v>
      </c>
    </row>
    <row r="9614" spans="1:10" hidden="1">
      <c r="A9614" s="141" t="s">
        <v>39101</v>
      </c>
      <c r="B9614" s="141" t="str">
        <f t="shared" si="150"/>
        <v>CONE DE ANCORAGEM DE CABO DE ACO DE 27 CORDOALHAS DE 12,7MM,COMPREENDENDO FORNECIMENTO DO CONE,DE LUVA CONE-BAINHA,DE 2,CONE DE ANCORAGEM DE CABO DE ACO DE 27 CORDOALHAS DE 12,7MM,00M DE MOLA CENTRAL E BAINHA,BEM COMO AS OPERACOES DE PROTENSAO E INJECAO DE CIMENTOCONE DE ANCORAGEM DE CABO DE ACO DE 27 CORDOALHAS DE 12,7MM,</v>
      </c>
      <c r="C9614" s="141" t="s">
        <v>39100</v>
      </c>
      <c r="D9614" s="141" t="s">
        <v>39089</v>
      </c>
      <c r="E9614" s="141" t="s">
        <v>39090</v>
      </c>
      <c r="F9614" s="141" t="s">
        <v>39091</v>
      </c>
      <c r="I9614" s="141" t="s">
        <v>14</v>
      </c>
      <c r="J9614" s="649">
        <v>4588.4799999999996</v>
      </c>
    </row>
    <row r="9615" spans="1:10" hidden="1">
      <c r="A9615" s="141" t="s">
        <v>39102</v>
      </c>
      <c r="B9615" s="141" t="str">
        <f t="shared" si="150"/>
        <v>CONE DE ANCORAGEM DE CABO DE ACO DE 31 CORDOALHAS DE 12,7MM,COMPREENDENDO FORNECIMENTO DO CONE,DE LUVA CONE-BAINHA,DE 2,CONE DE ANCORAGEM DE CABO DE ACO DE 31 CORDOALHAS DE 12,7MM,00M DE MOLA CENTRAL E BAINHA,BEM COMO AS OPERACOES DE PROTENSAO E INJECAO DE CIMENTOCONE DE ANCORAGEM DE CABO DE ACO DE 31 CORDOALHAS DE 12,7MM,</v>
      </c>
      <c r="C9615" s="141" t="s">
        <v>39103</v>
      </c>
      <c r="D9615" s="141" t="s">
        <v>39089</v>
      </c>
      <c r="E9615" s="141" t="s">
        <v>39090</v>
      </c>
      <c r="F9615" s="141" t="s">
        <v>39091</v>
      </c>
      <c r="I9615" s="141" t="s">
        <v>14</v>
      </c>
      <c r="J9615" s="649">
        <v>6643.65</v>
      </c>
    </row>
    <row r="9616" spans="1:10" hidden="1">
      <c r="A9616" s="141" t="s">
        <v>39104</v>
      </c>
      <c r="B9616" s="141" t="str">
        <f t="shared" si="150"/>
        <v>CONE DE ANCORAGEM DE CABO DE ACO DE 31 CORDOALHAS DE 12,7MM,COMPREENDENDO FORNECIMENTO DO CONE,DE LUVA CONE-BAINHA,DE 2,CONE DE ANCORAGEM DE CABO DE ACO DE 31 CORDOALHAS DE 12,7MM,00M DE MOLA CENTRAL E BAINHA,BEM COMO AS OPERACOES DE PROTENSAO E INJECAO DE CIMENTOCONE DE ANCORAGEM DE CABO DE ACO DE 31 CORDOALHAS DE 12,7MM,</v>
      </c>
      <c r="C9616" s="141" t="s">
        <v>39103</v>
      </c>
      <c r="D9616" s="141" t="s">
        <v>39089</v>
      </c>
      <c r="E9616" s="141" t="s">
        <v>39090</v>
      </c>
      <c r="F9616" s="141" t="s">
        <v>39091</v>
      </c>
      <c r="I9616" s="141" t="s">
        <v>14</v>
      </c>
      <c r="J9616" s="649">
        <v>6588.67</v>
      </c>
    </row>
    <row r="9617" spans="1:10" hidden="1">
      <c r="A9617" s="141" t="s">
        <v>39105</v>
      </c>
      <c r="B9617" s="141" t="str">
        <f t="shared" si="150"/>
        <v>CONE DE ANCORAGEM DE CABO DE ACO DE 37 CORDOALHAS DE 12,7MM,COMPREENDENDO FORNECIMENTO DO CONE,DE LUVA CONE-BAINHA,DE 2,CONE DE ANCORAGEM DE CABO DE ACO DE 37 CORDOALHAS DE 12,7MM,00M DE MOLA CENTRAL E BAINHA,BEM COMO AS OPERACOES DE PROTENSAO E INJECAO DE CIMENTOCONE DE ANCORAGEM DE CABO DE ACO DE 37 CORDOALHAS DE 12,7MM,</v>
      </c>
      <c r="C9617" s="141" t="s">
        <v>39106</v>
      </c>
      <c r="D9617" s="141" t="s">
        <v>39089</v>
      </c>
      <c r="E9617" s="141" t="s">
        <v>39090</v>
      </c>
      <c r="F9617" s="141" t="s">
        <v>39091</v>
      </c>
      <c r="I9617" s="141" t="s">
        <v>14</v>
      </c>
      <c r="J9617" s="649">
        <v>8418.61</v>
      </c>
    </row>
    <row r="9618" spans="1:10" hidden="1">
      <c r="A9618" s="141" t="s">
        <v>39107</v>
      </c>
      <c r="B9618" s="141" t="str">
        <f t="shared" si="150"/>
        <v>CONE DE ANCORAGEM DE CABO DE ACO DE 37 CORDOALHAS DE 12,7MM,COMPREENDENDO FORNECIMENTO DO CONE,DE LUVA CONE-BAINHA,DE 2,CONE DE ANCORAGEM DE CABO DE ACO DE 37 CORDOALHAS DE 12,7MM,00M DE MOLA CENTRAL E BAINHA,BEM COMO AS OPERACOES DE PROTENSAO E INJECAO DE CIMENTOCONE DE ANCORAGEM DE CABO DE ACO DE 37 CORDOALHAS DE 12,7MM,</v>
      </c>
      <c r="C9618" s="141" t="s">
        <v>39106</v>
      </c>
      <c r="D9618" s="141" t="s">
        <v>39089</v>
      </c>
      <c r="E9618" s="141" t="s">
        <v>39090</v>
      </c>
      <c r="F9618" s="141" t="s">
        <v>39091</v>
      </c>
      <c r="I9618" s="141" t="s">
        <v>14</v>
      </c>
      <c r="J9618" s="649">
        <v>8356.42</v>
      </c>
    </row>
    <row r="9619" spans="1:10" hidden="1">
      <c r="A9619" s="141" t="s">
        <v>39108</v>
      </c>
      <c r="B9619" s="141" t="str">
        <f t="shared" si="150"/>
        <v>CONE DE ANCORAGEM DE CABO DE ACO DE 1 CORDOALHA DE 15,2MM,COMPREENDENDO FORNECIMENTO DO CONE,DE LUVA CONE-BAINHA,DE 2,00CONE DE ANCORAGEM DE CABO DE ACO DE 1 CORDOALHA DE 15,2MM,COM DE MOLA CENTRAL E BAINHA,BEM COMO AS OPERACOES DE PROTENSAO E INJECAO DE CIMENTOCONE DE ANCORAGEM DE CABO DE ACO DE 1 CORDOALHA DE 15,2MM,CO</v>
      </c>
      <c r="C9619" s="141" t="s">
        <v>39109</v>
      </c>
      <c r="D9619" s="141" t="s">
        <v>39062</v>
      </c>
      <c r="E9619" s="141" t="s">
        <v>39063</v>
      </c>
      <c r="F9619" s="141" t="s">
        <v>39064</v>
      </c>
      <c r="I9619" s="141" t="s">
        <v>14</v>
      </c>
      <c r="J9619" s="649">
        <v>355.67</v>
      </c>
    </row>
    <row r="9620" spans="1:10" hidden="1">
      <c r="A9620" s="141" t="s">
        <v>39110</v>
      </c>
      <c r="B9620" s="141" t="str">
        <f t="shared" si="150"/>
        <v>CONE DE ANCORAGEM DE CABO DE ACO DE 1 CORDOALHA DE 15,2MM,COMPREENDENDO FORNECIMENTO DO CONE,DE LUVA CONE-BAINHA,DE 2,00CONE DE ANCORAGEM DE CABO DE ACO DE 1 CORDOALHA DE 15,2MM,COM DE MOLA CENTRAL E BAINHA,BEM COMO AS OPERACOES DE PROTENSAO E INJECAO DE CIMENTOCONE DE ANCORAGEM DE CABO DE ACO DE 1 CORDOALHA DE 15,2MM,CO</v>
      </c>
      <c r="C9620" s="141" t="s">
        <v>39109</v>
      </c>
      <c r="D9620" s="141" t="s">
        <v>39062</v>
      </c>
      <c r="E9620" s="141" t="s">
        <v>39063</v>
      </c>
      <c r="F9620" s="141" t="s">
        <v>39064</v>
      </c>
      <c r="I9620" s="141" t="s">
        <v>14</v>
      </c>
      <c r="J9620" s="649">
        <v>348.29</v>
      </c>
    </row>
    <row r="9621" spans="1:10" hidden="1">
      <c r="A9621" s="141" t="s">
        <v>39111</v>
      </c>
      <c r="B9621" s="141" t="str">
        <f t="shared" si="150"/>
        <v>CONE DE ANCORAGEM DE CABO DE ACO DE 2 CORDOALHAS DE 15,2MM,COMPREENDENDO FORNECIMENTO DO CONE,DE LUVA CONE-BAINHA,DE 2,0CONE DE ANCORAGEM DE CABO DE ACO DE 2 CORDOALHAS DE 15,2MM,C0M DE MOLA CENTRAL E BAINHA,BEM COMO AS OPERACOES DE PROTENSAO E INJECAO DE CIMENTOCONE DE ANCORAGEM DE CABO DE ACO DE 2 CORDOALHAS DE 15,2MM,C</v>
      </c>
      <c r="C9621" s="141" t="s">
        <v>39112</v>
      </c>
      <c r="D9621" s="141" t="s">
        <v>39068</v>
      </c>
      <c r="E9621" s="141" t="s">
        <v>39069</v>
      </c>
      <c r="F9621" s="141" t="s">
        <v>39070</v>
      </c>
      <c r="I9621" s="141" t="s">
        <v>14</v>
      </c>
      <c r="J9621" s="649">
        <v>542.01</v>
      </c>
    </row>
    <row r="9622" spans="1:10" hidden="1">
      <c r="A9622" s="141" t="s">
        <v>39113</v>
      </c>
      <c r="B9622" s="141" t="str">
        <f t="shared" si="150"/>
        <v>CONE DE ANCORAGEM DE CABO DE ACO DE 2 CORDOALHAS DE 15,2MM,COMPREENDENDO FORNECIMENTO DO CONE,DE LUVA CONE-BAINHA,DE 2,0CONE DE ANCORAGEM DE CABO DE ACO DE 2 CORDOALHAS DE 15,2MM,C0M DE MOLA CENTRAL E BAINHA,BEM COMO AS OPERACOES DE PROTENSAO E INJECAO DE CIMENTOCONE DE ANCORAGEM DE CABO DE ACO DE 2 CORDOALHAS DE 15,2MM,C</v>
      </c>
      <c r="C9622" s="141" t="s">
        <v>39112</v>
      </c>
      <c r="D9622" s="141" t="s">
        <v>39068</v>
      </c>
      <c r="E9622" s="141" t="s">
        <v>39069</v>
      </c>
      <c r="F9622" s="141" t="s">
        <v>39070</v>
      </c>
      <c r="I9622" s="141" t="s">
        <v>14</v>
      </c>
      <c r="J9622" s="649">
        <v>527</v>
      </c>
    </row>
    <row r="9623" spans="1:10" hidden="1">
      <c r="A9623" s="141" t="s">
        <v>39114</v>
      </c>
      <c r="B9623" s="141" t="str">
        <f t="shared" si="150"/>
        <v>CONE DE ANCORAGEM DE CABO DE ACO DE 3 CORDOALHAS DE 15,2MM,COMPREENDENDO FORNECIMENTO DO CONE,DE LUVA CONE-BAINHA,DE 2,0CONE DE ANCORAGEM DE CABO DE ACO DE 3 CORDOALHAS DE 15,2MM,C0M DE MOLA CENTRAL E BAINHA,BEM COMO AS OPERACOES DE PROTENSAO E INJECAO DE CIMENTOCONE DE ANCORAGEM DE CABO DE ACO DE 3 CORDOALHAS DE 15,2MM,C</v>
      </c>
      <c r="C9623" s="141" t="s">
        <v>39115</v>
      </c>
      <c r="D9623" s="141" t="s">
        <v>39068</v>
      </c>
      <c r="E9623" s="141" t="s">
        <v>39069</v>
      </c>
      <c r="F9623" s="141" t="s">
        <v>39070</v>
      </c>
      <c r="I9623" s="141" t="s">
        <v>14</v>
      </c>
      <c r="J9623" s="649">
        <v>740.78</v>
      </c>
    </row>
    <row r="9624" spans="1:10" hidden="1">
      <c r="A9624" s="141" t="s">
        <v>39116</v>
      </c>
      <c r="B9624" s="141" t="str">
        <f t="shared" si="150"/>
        <v>CONE DE ANCORAGEM DE CABO DE ACO DE 3 CORDOALHAS DE 15,2MM,COMPREENDENDO FORNECIMENTO DO CONE,DE LUVA CONE-BAINHA,DE 2,0CONE DE ANCORAGEM DE CABO DE ACO DE 3 CORDOALHAS DE 15,2MM,C0M DE MOLA CENTRAL E BAINHA,BEM COMO AS OPERACOES DE PROTENSAO E INJECAO DE CIMENTOCONE DE ANCORAGEM DE CABO DE ACO DE 3 CORDOALHAS DE 15,2MM,C</v>
      </c>
      <c r="C9624" s="141" t="s">
        <v>39115</v>
      </c>
      <c r="D9624" s="141" t="s">
        <v>39068</v>
      </c>
      <c r="E9624" s="141" t="s">
        <v>39069</v>
      </c>
      <c r="F9624" s="141" t="s">
        <v>39070</v>
      </c>
      <c r="I9624" s="141" t="s">
        <v>14</v>
      </c>
      <c r="J9624" s="649">
        <v>718.39</v>
      </c>
    </row>
    <row r="9625" spans="1:10" hidden="1">
      <c r="A9625" s="141" t="s">
        <v>39117</v>
      </c>
      <c r="B9625" s="141" t="str">
        <f t="shared" si="150"/>
        <v>CONE DE ANCORAGEM DE CABO DE ACO DE 4 CORDOALHAS DE 15,2MM,COMPREENDENDO FORNECIMENTO DO CONE,DE LUVA CONE-BAINHA,DE 2,0CONE DE ANCORAGEM DE CABO DE ACO DE 4 CORDOALHAS DE 15,2MM,C0M DE MOLA CENTRAL E BAINHA,BEM COMO AS OPERACOES DE PROTENSAO E INJECAO DE CIMENTOCONE DE ANCORAGEM DE CABO DE ACO DE 4 CORDOALHAS DE 15,2MM,C</v>
      </c>
      <c r="C9625" s="141" t="s">
        <v>39118</v>
      </c>
      <c r="D9625" s="141" t="s">
        <v>39068</v>
      </c>
      <c r="E9625" s="141" t="s">
        <v>39069</v>
      </c>
      <c r="F9625" s="141" t="s">
        <v>39070</v>
      </c>
      <c r="I9625" s="141" t="s">
        <v>14</v>
      </c>
      <c r="J9625" s="649">
        <v>845.36</v>
      </c>
    </row>
    <row r="9626" spans="1:10" hidden="1">
      <c r="A9626" s="141" t="s">
        <v>39119</v>
      </c>
      <c r="B9626" s="141" t="str">
        <f t="shared" si="150"/>
        <v>CONE DE ANCORAGEM DE CABO DE ACO DE 4 CORDOALHAS DE 15,2MM,COMPREENDENDO FORNECIMENTO DO CONE,DE LUVA CONE-BAINHA,DE 2,0CONE DE ANCORAGEM DE CABO DE ACO DE 4 CORDOALHAS DE 15,2MM,C0M DE MOLA CENTRAL E BAINHA,BEM COMO AS OPERACOES DE PROTENSAO E INJECAO DE CIMENTOCONE DE ANCORAGEM DE CABO DE ACO DE 4 CORDOALHAS DE 15,2MM,C</v>
      </c>
      <c r="C9626" s="141" t="s">
        <v>39118</v>
      </c>
      <c r="D9626" s="141" t="s">
        <v>39068</v>
      </c>
      <c r="E9626" s="141" t="s">
        <v>39069</v>
      </c>
      <c r="F9626" s="141" t="s">
        <v>39070</v>
      </c>
      <c r="I9626" s="141" t="s">
        <v>14</v>
      </c>
      <c r="J9626" s="649">
        <v>815.87</v>
      </c>
    </row>
    <row r="9627" spans="1:10" hidden="1">
      <c r="A9627" s="141" t="s">
        <v>39120</v>
      </c>
      <c r="B9627" s="141" t="str">
        <f t="shared" si="150"/>
        <v>CONE DE ANCORAGEM DE CABO DE ACO DE 5 CORDOALHAS DE 15,2MM,COMPREENDENDO FORNECIMENTO DO CONE,DE LUVA CONE-BAINHA,DE 2,0CONE DE ANCORAGEM DE CABO DE ACO DE 5 CORDOALHAS DE 15,2MM,C0M DE MOLA CENTRAL E BAINHA,BEM COMO AS OPERACOES DE PROTENSAO E INJECAO DE CIMENTOCONE DE ANCORAGEM DE CABO DE ACO DE 5 CORDOALHAS DE 15,2MM,C</v>
      </c>
      <c r="C9627" s="141" t="s">
        <v>39121</v>
      </c>
      <c r="D9627" s="141" t="s">
        <v>39068</v>
      </c>
      <c r="E9627" s="141" t="s">
        <v>39069</v>
      </c>
      <c r="F9627" s="141" t="s">
        <v>39070</v>
      </c>
      <c r="I9627" s="141" t="s">
        <v>14</v>
      </c>
      <c r="J9627" s="649">
        <v>957.5</v>
      </c>
    </row>
    <row r="9628" spans="1:10" hidden="1">
      <c r="A9628" s="141" t="s">
        <v>39122</v>
      </c>
      <c r="B9628" s="141" t="str">
        <f t="shared" si="150"/>
        <v>CONE DE ANCORAGEM DE CABO DE ACO DE 5 CORDOALHAS DE 15,2MM,COMPREENDENDO FORNECIMENTO DO CONE,DE LUVA CONE-BAINHA,DE 2,0CONE DE ANCORAGEM DE CABO DE ACO DE 5 CORDOALHAS DE 15,2MM,C0M DE MOLA CENTRAL E BAINHA,BEM COMO AS OPERACOES DE PROTENSAO E INJECAO DE CIMENTOCONE DE ANCORAGEM DE CABO DE ACO DE 5 CORDOALHAS DE 15,2MM,C</v>
      </c>
      <c r="C9628" s="141" t="s">
        <v>39121</v>
      </c>
      <c r="D9628" s="141" t="s">
        <v>39068</v>
      </c>
      <c r="E9628" s="141" t="s">
        <v>39069</v>
      </c>
      <c r="F9628" s="141" t="s">
        <v>39070</v>
      </c>
      <c r="I9628" s="141" t="s">
        <v>14</v>
      </c>
      <c r="J9628" s="649">
        <v>926.65</v>
      </c>
    </row>
    <row r="9629" spans="1:10" hidden="1">
      <c r="A9629" s="141" t="s">
        <v>39123</v>
      </c>
      <c r="B9629" s="141" t="str">
        <f t="shared" si="150"/>
        <v>CONE DE ANCORAGEM DE CABO DE ACO DE 6 CORDOALHAS DE 15,2MM,COMPREENDENDO FORNECIMENTO DO CONE,DE LUVA CONE-BAINHA,DE 2,0CONE DE ANCORAGEM DE CABO DE ACO DE 6 CORDOALHAS DE 15,2MM,C0M DE MOLA CENTRAL E BAINHA,BEM COMO AS OPERACOES DE PROTENSAO E INJECAO DE CIMENTOCONE DE ANCORAGEM DE CABO DE ACO DE 6 CORDOALHAS DE 15,2MM,C</v>
      </c>
      <c r="C9629" s="141" t="s">
        <v>39124</v>
      </c>
      <c r="D9629" s="141" t="s">
        <v>39068</v>
      </c>
      <c r="E9629" s="141" t="s">
        <v>39069</v>
      </c>
      <c r="F9629" s="141" t="s">
        <v>39070</v>
      </c>
      <c r="I9629" s="141" t="s">
        <v>14</v>
      </c>
      <c r="J9629" s="649">
        <v>1073.04</v>
      </c>
    </row>
    <row r="9630" spans="1:10" hidden="1">
      <c r="A9630" s="141" t="s">
        <v>39125</v>
      </c>
      <c r="B9630" s="141" t="str">
        <f t="shared" si="150"/>
        <v>CONE DE ANCORAGEM DE CABO DE ACO DE 6 CORDOALHAS DE 15,2MM,COMPREENDENDO FORNECIMENTO DO CONE,DE LUVA CONE-BAINHA,DE 2,0CONE DE ANCORAGEM DE CABO DE ACO DE 6 CORDOALHAS DE 15,2MM,C0M DE MOLA CENTRAL E BAINHA,BEM COMO AS OPERACOES DE PROTENSAO E INJECAO DE CIMENTOCONE DE ANCORAGEM DE CABO DE ACO DE 6 CORDOALHAS DE 15,2MM,C</v>
      </c>
      <c r="C9630" s="141" t="s">
        <v>39124</v>
      </c>
      <c r="D9630" s="141" t="s">
        <v>39068</v>
      </c>
      <c r="E9630" s="141" t="s">
        <v>39069</v>
      </c>
      <c r="F9630" s="141" t="s">
        <v>39070</v>
      </c>
      <c r="I9630" s="141" t="s">
        <v>14</v>
      </c>
      <c r="J9630" s="649">
        <v>1041.01</v>
      </c>
    </row>
    <row r="9631" spans="1:10" hidden="1">
      <c r="A9631" s="141" t="s">
        <v>39126</v>
      </c>
      <c r="B9631" s="141" t="str">
        <f t="shared" si="150"/>
        <v>CONE DE ANCORAGEM DE CABO DE ACO DE 7 CORDOALHAS DE 15,2MM,COMPREENDENDO FORNECIMENTO DO CONE,DE LUVA CONE-BAINHA,DE 2,0CONE DE ANCORAGEM DE CABO DE ACO DE 7 CORDOALHAS DE 15,2MM,C0MM DE MOLA CENTRAL E BAINHA,BEM COMO AS OPERACOES DE PROTENSAO E INJECAO DE CIMENTOCONE DE ANCORAGEM DE CABO DE ACO DE 7 CORDOALHAS DE 15,2MM,C</v>
      </c>
      <c r="C9631" s="141" t="s">
        <v>39127</v>
      </c>
      <c r="D9631" s="141" t="s">
        <v>39068</v>
      </c>
      <c r="E9631" s="141" t="s">
        <v>39128</v>
      </c>
      <c r="F9631" s="141" t="s">
        <v>39091</v>
      </c>
      <c r="I9631" s="141" t="s">
        <v>14</v>
      </c>
      <c r="J9631" s="649">
        <v>1116.07</v>
      </c>
    </row>
    <row r="9632" spans="1:10" hidden="1">
      <c r="A9632" s="141" t="s">
        <v>39129</v>
      </c>
      <c r="B9632" s="141" t="str">
        <f t="shared" si="150"/>
        <v>CONE DE ANCORAGEM DE CABO DE ACO DE 7 CORDOALHAS DE 15,2MM,COMPREENDENDO FORNECIMENTO DO CONE,DE LUVA CONE-BAINHA,DE 2,0CONE DE ANCORAGEM DE CABO DE ACO DE 7 CORDOALHAS DE 15,2MM,C0MM DE MOLA CENTRAL E BAINHA,BEM COMO AS OPERACOES DE PROTENSAO E INJECAO DE CIMENTOCONE DE ANCORAGEM DE CABO DE ACO DE 7 CORDOALHAS DE 15,2MM,C</v>
      </c>
      <c r="C9632" s="141" t="s">
        <v>39127</v>
      </c>
      <c r="D9632" s="141" t="s">
        <v>39068</v>
      </c>
      <c r="E9632" s="141" t="s">
        <v>39128</v>
      </c>
      <c r="F9632" s="141" t="s">
        <v>39091</v>
      </c>
      <c r="I9632" s="141" t="s">
        <v>14</v>
      </c>
      <c r="J9632" s="649">
        <v>1082.98</v>
      </c>
    </row>
    <row r="9633" spans="1:10" hidden="1">
      <c r="A9633" s="141" t="s">
        <v>39130</v>
      </c>
      <c r="B9633" s="141" t="str">
        <f t="shared" si="150"/>
        <v>CONE DE ANCORAGEM DE CABO DE ACO DE 12 CORDOALHAS DE 15,2MM,COMPREENDENDO FORNECIMENTO DO CONE,DE LUVA CONE-BAINHA,DE 2,CONE DE ANCORAGEM DE CABO DE ACO DE 12 CORDOALHAS DE 15,2MM,00M DE MOLA CENTRAL E BAINHA,BEM COMO AS OPERACOES DE PROTENSAO E INJECAO DE CIMENTOCONE DE ANCORAGEM DE CABO DE ACO DE 12 CORDOALHAS DE 15,2MM,</v>
      </c>
      <c r="C9633" s="141" t="s">
        <v>39131</v>
      </c>
      <c r="D9633" s="141" t="s">
        <v>39089</v>
      </c>
      <c r="E9633" s="141" t="s">
        <v>39090</v>
      </c>
      <c r="F9633" s="141" t="s">
        <v>39091</v>
      </c>
      <c r="I9633" s="141" t="s">
        <v>14</v>
      </c>
      <c r="J9633" s="649">
        <v>1556.71</v>
      </c>
    </row>
    <row r="9634" spans="1:10" hidden="1">
      <c r="A9634" s="141" t="s">
        <v>39132</v>
      </c>
      <c r="B9634" s="141" t="str">
        <f t="shared" si="150"/>
        <v>CONE DE ANCORAGEM DE CABO DE ACO DE 12 CORDOALHAS DE 15,2MM,COMPREENDENDO FORNECIMENTO DO CONE,DE LUVA CONE-BAINHA,DE 2,CONE DE ANCORAGEM DE CABO DE ACO DE 12 CORDOALHAS DE 15,2MM,00M DE MOLA CENTRAL E BAINHA,BEM COMO AS OPERACOES DE PROTENSAO E INJECAO DE CIMENTOCONE DE ANCORAGEM DE CABO DE ACO DE 12 CORDOALHAS DE 15,2MM,</v>
      </c>
      <c r="C9634" s="141" t="s">
        <v>39131</v>
      </c>
      <c r="D9634" s="141" t="s">
        <v>39089</v>
      </c>
      <c r="E9634" s="141" t="s">
        <v>39090</v>
      </c>
      <c r="F9634" s="141" t="s">
        <v>39091</v>
      </c>
      <c r="I9634" s="141" t="s">
        <v>14</v>
      </c>
      <c r="J9634" s="649">
        <v>1520.14</v>
      </c>
    </row>
    <row r="9635" spans="1:10" hidden="1">
      <c r="A9635" s="141" t="s">
        <v>39133</v>
      </c>
      <c r="B9635" s="141" t="str">
        <f t="shared" si="150"/>
        <v>CONE DE ANCORAGEM DE CABO DE ACO DE 19 CORDOALHAS DE 15,2MM,COMPREENDENDO FORNECIMENTO DO CONE,DE LUVA CONE-BAINHA,DE 2,CONE DE ANCORAGEM DE CABO DE ACO DE 19 CORDOALHAS DE 15,2MM,00M DE MOLA CENTRAL E BAINHA,BEM COMO AS OPERACOES DE PROTENSAO E INJECAO DE CIMENTOCONE DE ANCORAGEM DE CABO DE ACO DE 19 CORDOALHAS DE 15,2MM,</v>
      </c>
      <c r="C9635" s="141" t="s">
        <v>39134</v>
      </c>
      <c r="D9635" s="141" t="s">
        <v>39089</v>
      </c>
      <c r="E9635" s="141" t="s">
        <v>39090</v>
      </c>
      <c r="F9635" s="141" t="s">
        <v>39091</v>
      </c>
      <c r="I9635" s="141" t="s">
        <v>14</v>
      </c>
      <c r="J9635" s="649">
        <v>2243.3200000000002</v>
      </c>
    </row>
    <row r="9636" spans="1:10" hidden="1">
      <c r="A9636" s="141" t="s">
        <v>39135</v>
      </c>
      <c r="B9636" s="141" t="str">
        <f t="shared" si="150"/>
        <v>CONE DE ANCORAGEM DE CABO DE ACO DE 19 CORDOALHAS DE 15,2MM,COMPREENDENDO FORNECIMENTO DO CONE,DE LUVA CONE-BAINHA,DE 2,CONE DE ANCORAGEM DE CABO DE ACO DE 19 CORDOALHAS DE 15,2MM,00M DE MOLA CENTRAL E BAINHA,BEM COMO AS OPERACOES DE PROTENSAO E INJECAO DE CIMENTOCONE DE ANCORAGEM DE CABO DE ACO DE 19 CORDOALHAS DE 15,2MM,</v>
      </c>
      <c r="C9636" s="141" t="s">
        <v>39134</v>
      </c>
      <c r="D9636" s="141" t="s">
        <v>39089</v>
      </c>
      <c r="E9636" s="141" t="s">
        <v>39090</v>
      </c>
      <c r="F9636" s="141" t="s">
        <v>39091</v>
      </c>
      <c r="I9636" s="141" t="s">
        <v>14</v>
      </c>
      <c r="J9636" s="649">
        <v>2199.86</v>
      </c>
    </row>
    <row r="9637" spans="1:10" hidden="1">
      <c r="A9637" s="141" t="s">
        <v>39136</v>
      </c>
      <c r="B9637" s="141" t="str">
        <f t="shared" si="150"/>
        <v>CONE DE ANCORAGEM DE CABO DE ACO DE 22 CORDOALHAS DE 15,2MM,COMPREENDENDO FORNECIMENTO DO CONE,DE LUVA CONE-BAINHA,DE 2,CONE DE ANCORAGEM DE CABO DE ACO DE 22 CORDOALHAS DE 15,2MM,00M DE MOLA CENTRAL E BAINHA,BEM COMO AS OPERACOES DE PROTENSAO E INJECAO DE CIMENTOCONE DE ANCORAGEM DE CABO DE ACO DE 22 CORDOALHAS DE 15,2MM,</v>
      </c>
      <c r="C9637" s="141" t="s">
        <v>39137</v>
      </c>
      <c r="D9637" s="141" t="s">
        <v>39089</v>
      </c>
      <c r="E9637" s="141" t="s">
        <v>39090</v>
      </c>
      <c r="F9637" s="141" t="s">
        <v>39091</v>
      </c>
      <c r="I9637" s="141" t="s">
        <v>14</v>
      </c>
      <c r="J9637" s="649">
        <v>3839.74</v>
      </c>
    </row>
    <row r="9638" spans="1:10" hidden="1">
      <c r="A9638" s="141" t="s">
        <v>39138</v>
      </c>
      <c r="B9638" s="141" t="str">
        <f t="shared" si="150"/>
        <v>CONE DE ANCORAGEM DE CABO DE ACO DE 22 CORDOALHAS DE 15,2MM,COMPREENDENDO FORNECIMENTO DO CONE,DE LUVA CONE-BAINHA,DE 2,CONE DE ANCORAGEM DE CABO DE ACO DE 22 CORDOALHAS DE 15,2MM,00M DE MOLA CENTRAL E BAINHA,BEM COMO AS OPERACOES DE PROTENSAO E INJECAO DE CIMENTOCONE DE ANCORAGEM DE CABO DE ACO DE 22 CORDOALHAS DE 15,2MM,</v>
      </c>
      <c r="C9638" s="141" t="s">
        <v>39137</v>
      </c>
      <c r="D9638" s="141" t="s">
        <v>39089</v>
      </c>
      <c r="E9638" s="141" t="s">
        <v>39090</v>
      </c>
      <c r="F9638" s="141" t="s">
        <v>39091</v>
      </c>
      <c r="I9638" s="141" t="s">
        <v>14</v>
      </c>
      <c r="J9638" s="649">
        <v>3791.54</v>
      </c>
    </row>
    <row r="9639" spans="1:10" hidden="1">
      <c r="A9639" s="141" t="s">
        <v>39139</v>
      </c>
      <c r="B9639" s="141" t="str">
        <f t="shared" si="150"/>
        <v>CONE DE ANCORAGEM DE CABO DE ACO DE 27 CORDOALHAS DE 15,2MM,COMPREENDENDO FORNECIMENTO DO CONE,DE LUVA CONE-BAINHA,DE 2,CONE DE ANCORAGEM DE CABO DE ACO DE 27 CORDOALHAS DE 15,2MM,00M DE MOLA CENTRAL E BAINHA,BEM COMO AS OPERACOES DE PROTENSAO E INJECAO DE CIMENTOCONE DE ANCORAGEM DE CABO DE ACO DE 27 CORDOALHAS DE 15,2MM,</v>
      </c>
      <c r="C9639" s="141" t="s">
        <v>39140</v>
      </c>
      <c r="D9639" s="141" t="s">
        <v>39089</v>
      </c>
      <c r="E9639" s="141" t="s">
        <v>39090</v>
      </c>
      <c r="F9639" s="141" t="s">
        <v>39091</v>
      </c>
      <c r="I9639" s="141" t="s">
        <v>14</v>
      </c>
      <c r="J9639" s="649">
        <v>4752.25</v>
      </c>
    </row>
    <row r="9640" spans="1:10" hidden="1">
      <c r="A9640" s="141" t="s">
        <v>39141</v>
      </c>
      <c r="B9640" s="141" t="str">
        <f t="shared" si="150"/>
        <v>CONE DE ANCORAGEM DE CABO DE ACO DE 27 CORDOALHAS DE 15,2MM,COMPREENDENDO FORNECIMENTO DO CONE,DE LUVA CONE-BAINHA,DE 2,CONE DE ANCORAGEM DE CABO DE ACO DE 27 CORDOALHAS DE 15,2MM,00M DE MOLA CENTRAL E BAINHA,BEM COMO AS OPERACOES DE PROTENSAO E INJECAO DE CIMENTOCONE DE ANCORAGEM DE CABO DE ACO DE 27 CORDOALHAS DE 15,2MM,</v>
      </c>
      <c r="C9640" s="141" t="s">
        <v>39140</v>
      </c>
      <c r="D9640" s="141" t="s">
        <v>39089</v>
      </c>
      <c r="E9640" s="141" t="s">
        <v>39090</v>
      </c>
      <c r="F9640" s="141" t="s">
        <v>39091</v>
      </c>
      <c r="I9640" s="141" t="s">
        <v>14</v>
      </c>
      <c r="J9640" s="649">
        <v>4700.4799999999996</v>
      </c>
    </row>
    <row r="9641" spans="1:10" hidden="1">
      <c r="A9641" s="141" t="s">
        <v>39142</v>
      </c>
      <c r="B9641" s="141" t="str">
        <f t="shared" si="150"/>
        <v>CONE DE ANCORAGEM DE CABO DE ACO DE 31 CORDOALHAS DE 15,2MM,COMPREENDENDO FORNECIMENTO DO CONE,DE LUVA CONE-BAINHA,DE 2,CONE DE ANCORAGEM DE CABO DE ACO DE 31 CORDOALHAS DE 15,2MM,00M DE MOLA CENTRAL E BAINHA,BEM COMO AS OPERACOES DE PROTENSAO E INJECAO DE CIMENTOCONE DE ANCORAGEM DE CABO DE ACO DE 31 CORDOALHAS DE 15,2MM,</v>
      </c>
      <c r="C9641" s="141" t="s">
        <v>39143</v>
      </c>
      <c r="D9641" s="141" t="s">
        <v>39089</v>
      </c>
      <c r="E9641" s="141" t="s">
        <v>39090</v>
      </c>
      <c r="F9641" s="141" t="s">
        <v>39091</v>
      </c>
      <c r="I9641" s="141" t="s">
        <v>14</v>
      </c>
      <c r="J9641" s="649">
        <v>6074.77</v>
      </c>
    </row>
    <row r="9642" spans="1:10" hidden="1">
      <c r="A9642" s="141" t="s">
        <v>39144</v>
      </c>
      <c r="B9642" s="141" t="str">
        <f t="shared" si="150"/>
        <v>CONE DE ANCORAGEM DE CABO DE ACO DE 31 CORDOALHAS DE 15,2MM,COMPREENDENDO FORNECIMENTO DO CONE,DE LUVA CONE-BAINHA,DE 2,CONE DE ANCORAGEM DE CABO DE ACO DE 31 CORDOALHAS DE 15,2MM,00M DE MOLA CENTRAL E BAINHA,BEM COMO AS OPERACOES DE PROTENSAO E INJECAO DE CIMENTOCONE DE ANCORAGEM DE CABO DE ACO DE 31 CORDOALHAS DE 15,2MM,</v>
      </c>
      <c r="C9642" s="141" t="s">
        <v>39143</v>
      </c>
      <c r="D9642" s="141" t="s">
        <v>39089</v>
      </c>
      <c r="E9642" s="141" t="s">
        <v>39090</v>
      </c>
      <c r="F9642" s="141" t="s">
        <v>39091</v>
      </c>
      <c r="I9642" s="141" t="s">
        <v>14</v>
      </c>
      <c r="J9642" s="649">
        <v>6019.79</v>
      </c>
    </row>
    <row r="9643" spans="1:10" hidden="1">
      <c r="A9643" s="141" t="s">
        <v>39145</v>
      </c>
      <c r="B9643" s="141" t="str">
        <f t="shared" si="150"/>
        <v>CONE DE ANCORAGEM DE CABO DE ACO DE 37 CORDOALHAS DE 15,2MM,COMPREENDENDO FORNECIMENTO DO CONE,DE LUVA CONE-BAINHA,DE 2,CONE DE ANCORAGEM DE CABO DE ACO DE 37 CORDOALHAS DE 15,2MM,00M DE MOLA CENTRAL E BAINHA,BEM COMO AS OPERACOES DE PROTENSAO E INJECAO DE CIMENTOCONE DE ANCORAGEM DE CABO DE ACO DE 37 CORDOALHAS DE 15,2MM,</v>
      </c>
      <c r="C9643" s="141" t="s">
        <v>39146</v>
      </c>
      <c r="D9643" s="141" t="s">
        <v>39089</v>
      </c>
      <c r="E9643" s="141" t="s">
        <v>39090</v>
      </c>
      <c r="F9643" s="141" t="s">
        <v>39091</v>
      </c>
      <c r="I9643" s="141" t="s">
        <v>14</v>
      </c>
      <c r="J9643" s="649">
        <v>10051.530000000001</v>
      </c>
    </row>
    <row r="9644" spans="1:10" hidden="1">
      <c r="A9644" s="141" t="s">
        <v>39147</v>
      </c>
      <c r="B9644" s="141" t="str">
        <f t="shared" si="150"/>
        <v>CONE DE ANCORAGEM DE CABO DE ACO DE 37 CORDOALHAS DE 15,2MM,COMPREENDENDO FORNECIMENTO DO CONE,DE LUVA CONE-BAINHA,DE 2,CONE DE ANCORAGEM DE CABO DE ACO DE 37 CORDOALHAS DE 15,2MM,00M DE MOLA CENTRAL E BAINHA,BEM COMO AS OPERACOES DE PROTENSAO E INJECAO DE CIMENTOCONE DE ANCORAGEM DE CABO DE ACO DE 37 CORDOALHAS DE 15,2MM,</v>
      </c>
      <c r="C9644" s="141" t="s">
        <v>39146</v>
      </c>
      <c r="D9644" s="141" t="s">
        <v>39089</v>
      </c>
      <c r="E9644" s="141" t="s">
        <v>39090</v>
      </c>
      <c r="F9644" s="141" t="s">
        <v>39091</v>
      </c>
      <c r="I9644" s="141" t="s">
        <v>14</v>
      </c>
      <c r="J9644" s="649">
        <v>9989.34</v>
      </c>
    </row>
    <row r="9645" spans="1:10" hidden="1">
      <c r="A9645" s="141" t="s">
        <v>39148</v>
      </c>
      <c r="B9645" s="141" t="str">
        <f t="shared" si="150"/>
        <v>VERGAS DE CONCRETO ARMADO PARA ALVENARIA,COM APROVEITAMENTODA MADEIRA POR 10 VEZESVERGAS DE CONCRETO ARMADO PARA ALVENARIA,COM APROVEITAMENTOVERGAS DE CONCRETO ARMADO PARA ALVENARIA,COM APROVEITAMENTO</v>
      </c>
      <c r="C9645" s="141" t="s">
        <v>39149</v>
      </c>
      <c r="D9645" s="141" t="s">
        <v>39150</v>
      </c>
      <c r="I9645" s="141" t="s">
        <v>4524</v>
      </c>
      <c r="J9645" s="649">
        <v>2399.46</v>
      </c>
    </row>
    <row r="9646" spans="1:10" hidden="1">
      <c r="A9646" s="141" t="s">
        <v>39151</v>
      </c>
      <c r="B9646" s="141" t="str">
        <f t="shared" si="150"/>
        <v>VERGAS DE CONCRETO ARMADO PARA ALVENARIA,COM APROVEITAMENTODA MADEIRA POR 10 VEZESVERGAS DE CONCRETO ARMADO PARA ALVENARIA,COM APROVEITAMENTOVERGAS DE CONCRETO ARMADO PARA ALVENARIA,COM APROVEITAMENTO</v>
      </c>
      <c r="C9646" s="141" t="s">
        <v>39149</v>
      </c>
      <c r="D9646" s="141" t="s">
        <v>39150</v>
      </c>
      <c r="I9646" s="141" t="s">
        <v>4524</v>
      </c>
      <c r="J9646" s="649">
        <v>2227.81</v>
      </c>
    </row>
    <row r="9647" spans="1:10" hidden="1">
      <c r="A9647" s="141" t="s">
        <v>39152</v>
      </c>
      <c r="B9647" s="141" t="str">
        <f t="shared" si="150"/>
        <v>CHAPIM DE CONCRETO ARMADO,APARENTE,COM ACABAMENTO DESEMPENADO,MEDINDO (22X10)CM,CONFORME PROJETO TIPO Nº 6062/EMOP,FUNDICHAPIM DE CONCRETO ARMADO,APARENTE,COM ACABAMENTO DESEMPENADDO NO LOCALCHAPIM DE CONCRETO ARMADO,APARENTE,COM ACABAMENTO DESEMPENAD</v>
      </c>
      <c r="C9647" s="141" t="s">
        <v>39153</v>
      </c>
      <c r="D9647" s="141" t="s">
        <v>39154</v>
      </c>
      <c r="E9647" s="141" t="s">
        <v>39155</v>
      </c>
      <c r="I9647" s="141" t="s">
        <v>285</v>
      </c>
      <c r="J9647" s="649">
        <v>62.78</v>
      </c>
    </row>
    <row r="9648" spans="1:10" hidden="1">
      <c r="A9648" s="141" t="s">
        <v>39156</v>
      </c>
      <c r="B9648" s="141" t="str">
        <f t="shared" si="150"/>
        <v>CHAPIM DE CONCRETO ARMADO,APARENTE,COM ACABAMENTO DESEMPENADO,MEDINDO (22X10)CM,CONFORME PROJETO TIPO Nº 6062/EMOP,FUNDICHAPIM DE CONCRETO ARMADO,APARENTE,COM ACABAMENTO DESEMPENADDO NO LOCALCHAPIM DE CONCRETO ARMADO,APARENTE,COM ACABAMENTO DESEMPENAD</v>
      </c>
      <c r="C9648" s="141" t="s">
        <v>39153</v>
      </c>
      <c r="D9648" s="141" t="s">
        <v>39154</v>
      </c>
      <c r="E9648" s="141" t="s">
        <v>39155</v>
      </c>
      <c r="I9648" s="141" t="s">
        <v>285</v>
      </c>
      <c r="J9648" s="649">
        <v>58.96</v>
      </c>
    </row>
    <row r="9649" spans="1:10" hidden="1">
      <c r="A9649" s="141" t="s">
        <v>39157</v>
      </c>
      <c r="B9649" s="141" t="str">
        <f t="shared" si="150"/>
        <v>CAMADA IMPERMEABILIZADORA EM CONCRETO ARMADO,ESPESSURA DE 5CM,ARMADURA CRUZADA COM BARRAS DE ACO CA-25 DE 3/16",ESPACADACAMADA IMPERMEABILIZADORA EM CONCRETO ARMADO,ESPESSURA DE 5CS DE 30CM,JUNTAS DE SARRAFO DE MADEIRA ESPACADAS DE 3,00M,SENDO O CONCRETO DOSADO PARA UMA RESISTENCIA CARACTERISTICA ACOMPRESSAO DE 10MPACAMADA IMPERMEABILIZADORA EM CONCRETO ARMADO,ESPESSURA DE 5C</v>
      </c>
      <c r="C9649" s="141" t="s">
        <v>39158</v>
      </c>
      <c r="D9649" s="141" t="s">
        <v>39159</v>
      </c>
      <c r="E9649" s="141" t="s">
        <v>39160</v>
      </c>
      <c r="F9649" s="141" t="s">
        <v>39161</v>
      </c>
      <c r="G9649" s="141" t="s">
        <v>39162</v>
      </c>
      <c r="I9649" s="141" t="s">
        <v>27</v>
      </c>
      <c r="J9649" s="649">
        <v>49.54</v>
      </c>
    </row>
    <row r="9650" spans="1:10" hidden="1">
      <c r="A9650" s="141" t="s">
        <v>39163</v>
      </c>
      <c r="B9650" s="141" t="str">
        <f t="shared" si="150"/>
        <v>CAMADA IMPERMEABILIZADORA EM CONCRETO ARMADO,ESPESSURA DE 5CM,ARMADURA CRUZADA COM BARRAS DE ACO CA-25 DE 3/16",ESPACADACAMADA IMPERMEABILIZADORA EM CONCRETO ARMADO,ESPESSURA DE 5CS DE 30CM,JUNTAS DE SARRAFO DE MADEIRA ESPACADAS DE 3,00M,SENDO O CONCRETO DOSADO PARA UMA RESISTENCIA CARACTERISTICA ACOMPRESSAO DE 10MPACAMADA IMPERMEABILIZADORA EM CONCRETO ARMADO,ESPESSURA DE 5C</v>
      </c>
      <c r="C9650" s="141" t="s">
        <v>39158</v>
      </c>
      <c r="D9650" s="141" t="s">
        <v>39159</v>
      </c>
      <c r="E9650" s="141" t="s">
        <v>39160</v>
      </c>
      <c r="F9650" s="141" t="s">
        <v>39161</v>
      </c>
      <c r="G9650" s="141" t="s">
        <v>39162</v>
      </c>
      <c r="I9650" s="141" t="s">
        <v>27</v>
      </c>
      <c r="J9650" s="649">
        <v>46.51</v>
      </c>
    </row>
    <row r="9651" spans="1:10" hidden="1">
      <c r="A9651" s="141" t="s">
        <v>39164</v>
      </c>
      <c r="B9651" s="141" t="str">
        <f t="shared" si="150"/>
        <v>CORTINA DE CONCRETO ARMADO,COM 18 A 20CM DE ESPESSURA,FCK=20MPA,INCLUINDO MATERIAIS PARA 1,00M3 DE CONCRETO (IMPORTADO DCORTINA DE CONCRETO ARMADO,COM 18 A 20CM DE ESPESSURA,FCK=20E USINA) ADENSADO E COLOCADO,10,00M2 DE FORMAS DE MADEIRA DE 3ª,SERVINDO 1,4 VEZES,ESCORAMENTO E 80KG DE ACO CA-50CORTINA DE CONCRETO ARMADO,COM 18 A 20CM DE ESPESSURA,FCK=20</v>
      </c>
      <c r="C9651" s="141" t="s">
        <v>39165</v>
      </c>
      <c r="D9651" s="141" t="s">
        <v>39166</v>
      </c>
      <c r="E9651" s="141" t="s">
        <v>39167</v>
      </c>
      <c r="F9651" s="141" t="s">
        <v>39168</v>
      </c>
      <c r="I9651" s="141" t="s">
        <v>4524</v>
      </c>
      <c r="J9651" s="649">
        <v>2843.93</v>
      </c>
    </row>
    <row r="9652" spans="1:10" hidden="1">
      <c r="A9652" s="141" t="s">
        <v>39169</v>
      </c>
      <c r="B9652" s="141" t="str">
        <f t="shared" si="150"/>
        <v>CORTINA DE CONCRETO ARMADO,COM 18 A 20CM DE ESPESSURA,FCK=20MPA,INCLUINDO MATERIAIS PARA 1,00M3 DE CONCRETO (IMPORTADO DCORTINA DE CONCRETO ARMADO,COM 18 A 20CM DE ESPESSURA,FCK=20E USINA) ADENSADO E COLOCADO,10,00M2 DE FORMAS DE MADEIRA DE 3ª,SERVINDO 1,4 VEZES,ESCORAMENTO E 80KG DE ACO CA-50CORTINA DE CONCRETO ARMADO,COM 18 A 20CM DE ESPESSURA,FCK=20</v>
      </c>
      <c r="C9652" s="141" t="s">
        <v>39165</v>
      </c>
      <c r="D9652" s="141" t="s">
        <v>39166</v>
      </c>
      <c r="E9652" s="141" t="s">
        <v>39167</v>
      </c>
      <c r="F9652" s="141" t="s">
        <v>39168</v>
      </c>
      <c r="I9652" s="141" t="s">
        <v>4524</v>
      </c>
      <c r="J9652" s="649">
        <v>2673.1</v>
      </c>
    </row>
    <row r="9653" spans="1:10" hidden="1">
      <c r="A9653" s="141" t="s">
        <v>39170</v>
      </c>
      <c r="B9653" s="141" t="str">
        <f t="shared" si="150"/>
        <v>CORTINA DE CONCRETO ARMADO,COM 18 A 20CM DE ESPESSURA,FCK=25MPA,INCLUINDO MATERIAIS PARA 1,00M3 DE CONCRETO(IMPORTADO DECORTINA DE CONCRETO ARMADO,COM 18 A 20CM DE ESPESSURA,FCK=25 USINA)ADENSADO E COLOCADO,10,00M2 DE FORMAS DE MADEIRA DE 3ª,SERVINDO 1,4 VEZES,ESCORAMENTO E 80KG DE ACO CA-50CORTINA DE CONCRETO ARMADO,COM 18 A 20CM DE ESPESSURA,FCK=25</v>
      </c>
      <c r="C9653" s="141" t="s">
        <v>39171</v>
      </c>
      <c r="D9653" s="141" t="s">
        <v>39172</v>
      </c>
      <c r="E9653" s="141" t="s">
        <v>39173</v>
      </c>
      <c r="F9653" s="141" t="s">
        <v>39174</v>
      </c>
      <c r="I9653" s="141" t="s">
        <v>4524</v>
      </c>
      <c r="J9653" s="649">
        <v>2871.33</v>
      </c>
    </row>
    <row r="9654" spans="1:10" hidden="1">
      <c r="A9654" s="141" t="s">
        <v>39175</v>
      </c>
      <c r="B9654" s="141" t="str">
        <f t="shared" si="150"/>
        <v>CORTINA DE CONCRETO ARMADO,COM 18 A 20CM DE ESPESSURA,FCK=25MPA,INCLUINDO MATERIAIS PARA 1,00M3 DE CONCRETO(IMPORTADO DECORTINA DE CONCRETO ARMADO,COM 18 A 20CM DE ESPESSURA,FCK=25 USINA)ADENSADO E COLOCADO,10,00M2 DE FORMAS DE MADEIRA DE 3ª,SERVINDO 1,4 VEZES,ESCORAMENTO E 80KG DE ACO CA-50CORTINA DE CONCRETO ARMADO,COM 18 A 20CM DE ESPESSURA,FCK=25</v>
      </c>
      <c r="C9654" s="141" t="s">
        <v>39171</v>
      </c>
      <c r="D9654" s="141" t="s">
        <v>39172</v>
      </c>
      <c r="E9654" s="141" t="s">
        <v>39173</v>
      </c>
      <c r="F9654" s="141" t="s">
        <v>39174</v>
      </c>
      <c r="I9654" s="141" t="s">
        <v>4524</v>
      </c>
      <c r="J9654" s="649">
        <v>2700.5</v>
      </c>
    </row>
    <row r="9655" spans="1:10" hidden="1">
      <c r="A9655" s="141" t="s">
        <v>39176</v>
      </c>
      <c r="B9655" s="141" t="str">
        <f t="shared" si="150"/>
        <v>CORTINA DE CONCRETO ARMADO,COM 18 A 20CM DE ESPESSURA,FCK=30MPA,INCLUINDO MATERIAIS PARA 1,00M3 DE CONCRETO(IMPORTADO DECORTINA DE CONCRETO ARMADO,COM 18 A 20CM DE ESPESSURA,FCK=30 USINA)ADENSADO E COLOCADO 10,00M2 DE FORMAS DE AMDEIRA DE 3ª,SERVINDO 1,4 VEZES,ESCORAMENTO E 80KG DE ACO CA-50CORTINA DE CONCRETO ARMADO,COM 18 A 20CM DE ESPESSURA,FCK=30</v>
      </c>
      <c r="C9655" s="141" t="s">
        <v>39177</v>
      </c>
      <c r="D9655" s="141" t="s">
        <v>39172</v>
      </c>
      <c r="E9655" s="141" t="s">
        <v>39178</v>
      </c>
      <c r="F9655" s="141" t="s">
        <v>39174</v>
      </c>
      <c r="I9655" s="141" t="s">
        <v>4524</v>
      </c>
      <c r="J9655" s="649">
        <v>2886.33</v>
      </c>
    </row>
    <row r="9656" spans="1:10" hidden="1">
      <c r="A9656" s="141" t="s">
        <v>39179</v>
      </c>
      <c r="B9656" s="141" t="str">
        <f t="shared" si="150"/>
        <v>CORTINA DE CONCRETO ARMADO,COM 18 A 20CM DE ESPESSURA,FCK=30MPA,INCLUINDO MATERIAIS PARA 1,00M3 DE CONCRETO(IMPORTADO DECORTINA DE CONCRETO ARMADO,COM 18 A 20CM DE ESPESSURA,FCK=30 USINA)ADENSADO E COLOCADO 10,00M2 DE FORMAS DE AMDEIRA DE 3ª,SERVINDO 1,4 VEZES,ESCORAMENTO E 80KG DE ACO CA-50CORTINA DE CONCRETO ARMADO,COM 18 A 20CM DE ESPESSURA,FCK=30</v>
      </c>
      <c r="C9656" s="141" t="s">
        <v>39177</v>
      </c>
      <c r="D9656" s="141" t="s">
        <v>39172</v>
      </c>
      <c r="E9656" s="141" t="s">
        <v>39178</v>
      </c>
      <c r="F9656" s="141" t="s">
        <v>39174</v>
      </c>
      <c r="I9656" s="141" t="s">
        <v>4524</v>
      </c>
      <c r="J9656" s="649">
        <v>2715.5</v>
      </c>
    </row>
    <row r="9657" spans="1:10" hidden="1">
      <c r="A9657" s="141" t="s">
        <v>39180</v>
      </c>
      <c r="B9657" s="141" t="str">
        <f t="shared" si="150"/>
        <v>PLACAS DE CONCRETO ARMADO PRE-MOLDADAS,COM FCK=20MPA,ESPESSURA DE 6CM EM PECAS DE ATE 90KG,INCLUSIVE COLOCACAO MANUAL NOPLACAS DE CONCRETO ARMADO PRE-MOLDADAS,COM FCK=20MPA,ESPESSU LOCAL DEFINITIVOPLACAS DE CONCRETO ARMADO PRE-MOLDADAS,COM FCK=20MPA,ESPESSU</v>
      </c>
      <c r="C9657" s="141" t="s">
        <v>39181</v>
      </c>
      <c r="D9657" s="141" t="s">
        <v>39182</v>
      </c>
      <c r="E9657" s="141" t="s">
        <v>39183</v>
      </c>
      <c r="I9657" s="141" t="s">
        <v>27</v>
      </c>
      <c r="J9657" s="649">
        <v>213.47</v>
      </c>
    </row>
    <row r="9658" spans="1:10" hidden="1">
      <c r="A9658" s="141" t="s">
        <v>39184</v>
      </c>
      <c r="B9658" s="141" t="str">
        <f t="shared" si="150"/>
        <v>PLACAS DE CONCRETO ARMADO PRE-MOLDADAS,COM FCK=20MPA,ESPESSURA DE 6CM EM PECAS DE ATE 90KG,INCLUSIVE COLOCACAO MANUAL NOPLACAS DE CONCRETO ARMADO PRE-MOLDADAS,COM FCK=20MPA,ESPESSU LOCAL DEFINITIVOPLACAS DE CONCRETO ARMADO PRE-MOLDADAS,COM FCK=20MPA,ESPESSU</v>
      </c>
      <c r="C9658" s="141" t="s">
        <v>39181</v>
      </c>
      <c r="D9658" s="141" t="s">
        <v>39182</v>
      </c>
      <c r="E9658" s="141" t="s">
        <v>39183</v>
      </c>
      <c r="I9658" s="141" t="s">
        <v>27</v>
      </c>
      <c r="J9658" s="649">
        <v>197.48</v>
      </c>
    </row>
    <row r="9659" spans="1:10" hidden="1">
      <c r="A9659" s="141" t="s">
        <v>39185</v>
      </c>
      <c r="B9659" s="141" t="str">
        <f t="shared" si="150"/>
        <v>PLACAS DE CONCRETO ARMADO PRE-MOLDADAS,COM FCK=20MPA,ESPESSURA DE 6CM EM PECAS ACIMA DE 90KG E COLOCACAO COM GUINDASTEPLACAS DE CONCRETO ARMADO PRE-MOLDADAS,COM FCK=20MPA,ESPESSUPLACAS DE CONCRETO ARMADO PRE-MOLDADAS,COM FCK=20MPA,ESPESSU</v>
      </c>
      <c r="C9659" s="141" t="s">
        <v>39181</v>
      </c>
      <c r="D9659" s="141" t="s">
        <v>39186</v>
      </c>
      <c r="I9659" s="141" t="s">
        <v>27</v>
      </c>
      <c r="J9659" s="649">
        <v>255.66</v>
      </c>
    </row>
    <row r="9660" spans="1:10" hidden="1">
      <c r="A9660" s="141" t="s">
        <v>39187</v>
      </c>
      <c r="B9660" s="141" t="str">
        <f t="shared" si="150"/>
        <v>PLACAS DE CONCRETO ARMADO PRE-MOLDADAS,COM FCK=20MPA,ESPESSURA DE 6CM EM PECAS ACIMA DE 90KG E COLOCACAO COM GUINDASTEPLACAS DE CONCRETO ARMADO PRE-MOLDADAS,COM FCK=20MPA,ESPESSUPLACAS DE CONCRETO ARMADO PRE-MOLDADAS,COM FCK=20MPA,ESPESSU</v>
      </c>
      <c r="C9660" s="141" t="s">
        <v>39181</v>
      </c>
      <c r="D9660" s="141" t="s">
        <v>39186</v>
      </c>
      <c r="I9660" s="141" t="s">
        <v>27</v>
      </c>
      <c r="J9660" s="649">
        <v>240.86</v>
      </c>
    </row>
    <row r="9661" spans="1:10" hidden="1">
      <c r="A9661" s="141" t="s">
        <v>39188</v>
      </c>
      <c r="B9661" s="141" t="str">
        <f t="shared" si="150"/>
        <v>PLACAS DE CONCRETO ARMADO PRE-MOLDADAS,COM FCK=20MPA,ESPESSURA DE 8CM EM PECAS DE ATE 90KG,INCLUSIVE COLOCACAO MANUAL NOPLACAS DE CONCRETO ARMADO PRE-MOLDADAS,COM FCK=20MPA,ESPESSU LOCAL DEFINITIVOPLACAS DE CONCRETO ARMADO PRE-MOLDADAS,COM FCK=20MPA,ESPESSU</v>
      </c>
      <c r="C9661" s="141" t="s">
        <v>39181</v>
      </c>
      <c r="D9661" s="141" t="s">
        <v>39189</v>
      </c>
      <c r="E9661" s="141" t="s">
        <v>39183</v>
      </c>
      <c r="I9661" s="141" t="s">
        <v>27</v>
      </c>
      <c r="J9661" s="649">
        <v>244.95</v>
      </c>
    </row>
    <row r="9662" spans="1:10" hidden="1">
      <c r="A9662" s="141" t="s">
        <v>39190</v>
      </c>
      <c r="B9662" s="141" t="str">
        <f t="shared" si="150"/>
        <v>PLACAS DE CONCRETO ARMADO PRE-MOLDADAS,COM FCK=20MPA,ESPESSURA DE 8CM EM PECAS DE ATE 90KG,INCLUSIVE COLOCACAO MANUAL NOPLACAS DE CONCRETO ARMADO PRE-MOLDADAS,COM FCK=20MPA,ESPESSU LOCAL DEFINITIVOPLACAS DE CONCRETO ARMADO PRE-MOLDADAS,COM FCK=20MPA,ESPESSU</v>
      </c>
      <c r="C9662" s="141" t="s">
        <v>39181</v>
      </c>
      <c r="D9662" s="141" t="s">
        <v>39189</v>
      </c>
      <c r="E9662" s="141" t="s">
        <v>39183</v>
      </c>
      <c r="I9662" s="141" t="s">
        <v>27</v>
      </c>
      <c r="J9662" s="649">
        <v>227.34</v>
      </c>
    </row>
    <row r="9663" spans="1:10" hidden="1">
      <c r="A9663" s="141" t="s">
        <v>39191</v>
      </c>
      <c r="B9663" s="141" t="str">
        <f t="shared" si="150"/>
        <v>PLACAS DE CONCRETO ARMADO PRE-MOLDADAS,COM FCK=20MPA,ESPESSURA DE 8CM EM PECAS ACIMA DE 90KG E COLOCACAO COM GUINDASTEPLACAS DE CONCRETO ARMADO PRE-MOLDADAS,COM FCK=20MPA,ESPESSUPLACAS DE CONCRETO ARMADO PRE-MOLDADAS,COM FCK=20MPA,ESPESSU</v>
      </c>
      <c r="C9663" s="141" t="s">
        <v>39181</v>
      </c>
      <c r="D9663" s="141" t="s">
        <v>39192</v>
      </c>
      <c r="I9663" s="141" t="s">
        <v>27</v>
      </c>
      <c r="J9663" s="649">
        <v>300.92</v>
      </c>
    </row>
    <row r="9664" spans="1:10" hidden="1">
      <c r="A9664" s="141" t="s">
        <v>39193</v>
      </c>
      <c r="B9664" s="141" t="str">
        <f t="shared" si="150"/>
        <v>PLACAS DE CONCRETO ARMADO PRE-MOLDADAS,COM FCK=20MPA,ESPESSURA DE 8CM EM PECAS ACIMA DE 90KG E COLOCACAO COM GUINDASTEPLACAS DE CONCRETO ARMADO PRE-MOLDADAS,COM FCK=20MPA,ESPESSUPLACAS DE CONCRETO ARMADO PRE-MOLDADAS,COM FCK=20MPA,ESPESSU</v>
      </c>
      <c r="C9664" s="141" t="s">
        <v>39181</v>
      </c>
      <c r="D9664" s="141" t="s">
        <v>39192</v>
      </c>
      <c r="I9664" s="141" t="s">
        <v>27</v>
      </c>
      <c r="J9664" s="649">
        <v>283.75</v>
      </c>
    </row>
    <row r="9665" spans="1:10" hidden="1">
      <c r="A9665" s="141" t="s">
        <v>39194</v>
      </c>
      <c r="B9665" s="141" t="str">
        <f t="shared" si="150"/>
        <v>PLACAS DE CONCRETO ARMADO PRE-MOLDADAS,COM FCK=20MPA,ESPESSURA DE 10CM EM PECAS DE ATE 90KG,INCLUSIVE COLOCACAO MANUAL NPLACAS DE CONCRETO ARMADO PRE-MOLDADAS,COM FCK=20MPA,ESPESSUO LOCAL DEFINITIVOPLACAS DE CONCRETO ARMADO PRE-MOLDADAS,COM FCK=20MPA,ESPESSU</v>
      </c>
      <c r="C9665" s="141" t="s">
        <v>39181</v>
      </c>
      <c r="D9665" s="141" t="s">
        <v>39195</v>
      </c>
      <c r="E9665" s="141" t="s">
        <v>39196</v>
      </c>
      <c r="I9665" s="141" t="s">
        <v>27</v>
      </c>
      <c r="J9665" s="649">
        <v>288.81</v>
      </c>
    </row>
    <row r="9666" spans="1:10" hidden="1">
      <c r="A9666" s="141" t="s">
        <v>39197</v>
      </c>
      <c r="B9666" s="141" t="str">
        <f t="shared" si="150"/>
        <v>PLACAS DE CONCRETO ARMADO PRE-MOLDADAS,COM FCK=20MPA,ESPESSURA DE 10CM EM PECAS DE ATE 90KG,INCLUSIVE COLOCACAO MANUAL NPLACAS DE CONCRETO ARMADO PRE-MOLDADAS,COM FCK=20MPA,ESPESSUO LOCAL DEFINITIVOPLACAS DE CONCRETO ARMADO PRE-MOLDADAS,COM FCK=20MPA,ESPESSU</v>
      </c>
      <c r="C9666" s="141" t="s">
        <v>39181</v>
      </c>
      <c r="D9666" s="141" t="s">
        <v>39195</v>
      </c>
      <c r="E9666" s="141" t="s">
        <v>39196</v>
      </c>
      <c r="I9666" s="141" t="s">
        <v>27</v>
      </c>
      <c r="J9666" s="649">
        <v>268.3</v>
      </c>
    </row>
    <row r="9667" spans="1:10" hidden="1">
      <c r="A9667" s="141" t="s">
        <v>39198</v>
      </c>
      <c r="B9667" s="141" t="str">
        <f t="shared" ref="B9667:B9730" si="151">C9667&amp;D9667&amp;C9667&amp;E9667&amp;F9667&amp;G9667&amp;H9667&amp;C9667</f>
        <v>PLACAS DE CONCRETO ARMADO PRE-MOLDADAS,COM FCK=20MPA,ESPESSURA DE 10CM EM PECAS ACIMA DE 90KG E COLOCACAO COM GUINDASTEPLACAS DE CONCRETO ARMADO PRE-MOLDADAS,COM FCK=20MPA,ESPESSUPLACAS DE CONCRETO ARMADO PRE-MOLDADAS,COM FCK=20MPA,ESPESSU</v>
      </c>
      <c r="C9667" s="141" t="s">
        <v>39181</v>
      </c>
      <c r="D9667" s="141" t="s">
        <v>39199</v>
      </c>
      <c r="I9667" s="141" t="s">
        <v>27</v>
      </c>
      <c r="J9667" s="649">
        <v>335.63</v>
      </c>
    </row>
    <row r="9668" spans="1:10" hidden="1">
      <c r="A9668" s="141" t="s">
        <v>39200</v>
      </c>
      <c r="B9668" s="141" t="str">
        <f t="shared" si="151"/>
        <v>PLACAS DE CONCRETO ARMADO PRE-MOLDADAS,COM FCK=20MPA,ESPESSURA DE 10CM EM PECAS ACIMA DE 90KG E COLOCACAO COM GUINDASTEPLACAS DE CONCRETO ARMADO PRE-MOLDADAS,COM FCK=20MPA,ESPESSUPLACAS DE CONCRETO ARMADO PRE-MOLDADAS,COM FCK=20MPA,ESPESSU</v>
      </c>
      <c r="C9668" s="141" t="s">
        <v>39181</v>
      </c>
      <c r="D9668" s="141" t="s">
        <v>39199</v>
      </c>
      <c r="I9668" s="141" t="s">
        <v>27</v>
      </c>
      <c r="J9668" s="649">
        <v>316.45</v>
      </c>
    </row>
    <row r="9669" spans="1:10" hidden="1">
      <c r="A9669" s="141" t="s">
        <v>39201</v>
      </c>
      <c r="B9669" s="141" t="str">
        <f t="shared" si="151"/>
        <v>PLACAS DE CONCRETO ARMADO PRE-MOLDADAS,COM FCK=20MPA,ESPESSURA DE 10CM EM PECAS ACIMA DE 90KG,COM FUROS DE 3CM DE DIAMETPLACAS DE CONCRETO ARMADO PRE-MOLDADAS,COM FCK=20MPA,ESPESSURO ESPACADOS DE 15CM EM AMBAS AS DIRECOES,COLOCACAO COM GUINDASTEPLACAS DE CONCRETO ARMADO PRE-MOLDADAS,COM FCK=20MPA,ESPESSU</v>
      </c>
      <c r="C9669" s="141" t="s">
        <v>39181</v>
      </c>
      <c r="D9669" s="141" t="s">
        <v>39202</v>
      </c>
      <c r="E9669" s="141" t="s">
        <v>39203</v>
      </c>
      <c r="F9669" s="141" t="s">
        <v>39204</v>
      </c>
      <c r="I9669" s="141" t="s">
        <v>27</v>
      </c>
      <c r="J9669" s="649">
        <v>801.12</v>
      </c>
    </row>
    <row r="9670" spans="1:10" hidden="1">
      <c r="A9670" s="141" t="s">
        <v>39205</v>
      </c>
      <c r="B9670" s="141" t="str">
        <f t="shared" si="151"/>
        <v>PLACAS DE CONCRETO ARMADO PRE-MOLDADAS,COM FCK=20MPA,ESPESSURA DE 10CM EM PECAS ACIMA DE 90KG,COM FUROS DE 3CM DE DIAMETPLACAS DE CONCRETO ARMADO PRE-MOLDADAS,COM FCK=20MPA,ESPESSURO ESPACADOS DE 15CM EM AMBAS AS DIRECOES,COLOCACAO COM GUINDASTEPLACAS DE CONCRETO ARMADO PRE-MOLDADAS,COM FCK=20MPA,ESPESSU</v>
      </c>
      <c r="C9670" s="141" t="s">
        <v>39181</v>
      </c>
      <c r="D9670" s="141" t="s">
        <v>39202</v>
      </c>
      <c r="E9670" s="141" t="s">
        <v>39203</v>
      </c>
      <c r="F9670" s="141" t="s">
        <v>39204</v>
      </c>
      <c r="I9670" s="141" t="s">
        <v>27</v>
      </c>
      <c r="J9670" s="649">
        <v>725.56</v>
      </c>
    </row>
    <row r="9671" spans="1:10" hidden="1">
      <c r="A9671" s="141" t="s">
        <v>39206</v>
      </c>
      <c r="B9671" s="141" t="str">
        <f t="shared" si="151"/>
        <v>PLACAS DE CONCRETO ARMADO PRE-MOLDADAS,COM FCK=20MPA,ESPESSURA DE 12CM,INCLUSIVE COLOCACAO COM GUINDASTE NO LOCAL DEFINIPLACAS DE CONCRETO ARMADO PRE-MOLDADAS,COM FCK=20MPA,ESPESSUTIVOPLACAS DE CONCRETO ARMADO PRE-MOLDADAS,COM FCK=20MPA,ESPESSU</v>
      </c>
      <c r="C9671" s="141" t="s">
        <v>39181</v>
      </c>
      <c r="D9671" s="141" t="s">
        <v>39207</v>
      </c>
      <c r="E9671" s="141" t="s">
        <v>39208</v>
      </c>
      <c r="I9671" s="141" t="s">
        <v>27</v>
      </c>
      <c r="J9671" s="649">
        <v>332.21</v>
      </c>
    </row>
    <row r="9672" spans="1:10" hidden="1">
      <c r="A9672" s="141" t="s">
        <v>39209</v>
      </c>
      <c r="B9672" s="141" t="str">
        <f t="shared" si="151"/>
        <v>PLACAS DE CONCRETO ARMADO PRE-MOLDADAS,COM FCK=20MPA,ESPESSURA DE 12CM,INCLUSIVE COLOCACAO COM GUINDASTE NO LOCAL DEFINIPLACAS DE CONCRETO ARMADO PRE-MOLDADAS,COM FCK=20MPA,ESPESSUTIVOPLACAS DE CONCRETO ARMADO PRE-MOLDADAS,COM FCK=20MPA,ESPESSU</v>
      </c>
      <c r="C9672" s="141" t="s">
        <v>39181</v>
      </c>
      <c r="D9672" s="141" t="s">
        <v>39207</v>
      </c>
      <c r="E9672" s="141" t="s">
        <v>39208</v>
      </c>
      <c r="I9672" s="141" t="s">
        <v>27</v>
      </c>
      <c r="J9672" s="649">
        <v>312.61</v>
      </c>
    </row>
    <row r="9673" spans="1:10" hidden="1">
      <c r="A9673" s="141" t="s">
        <v>39210</v>
      </c>
      <c r="B9673" s="141" t="str">
        <f t="shared" si="151"/>
        <v>PLACAS DE CONCRETO ARMADO PRE-MOLDADAS,COM FCK=20MPA,ESPESSURA DE 12CM,COM FUROS DE 3CM DE DIAMETRO ESPACADOS DE 15CM EMPLACAS DE CONCRETO ARMADO PRE-MOLDADAS,COM FCK=20MPA,ESPESSU AMBAS AS DIRECOES,INCLUSIVE COLOCACAO COM GUINDASTE NO LOCAL DEFINITIVOPLACAS DE CONCRETO ARMADO PRE-MOLDADAS,COM FCK=20MPA,ESPESSU</v>
      </c>
      <c r="C9673" s="141" t="s">
        <v>39181</v>
      </c>
      <c r="D9673" s="141" t="s">
        <v>39211</v>
      </c>
      <c r="E9673" s="141" t="s">
        <v>39212</v>
      </c>
      <c r="F9673" s="141" t="s">
        <v>39213</v>
      </c>
      <c r="I9673" s="141" t="s">
        <v>27</v>
      </c>
      <c r="J9673" s="649">
        <v>804.6</v>
      </c>
    </row>
    <row r="9674" spans="1:10" hidden="1">
      <c r="A9674" s="141" t="s">
        <v>39214</v>
      </c>
      <c r="B9674" s="141" t="str">
        <f t="shared" si="151"/>
        <v>PLACAS DE CONCRETO ARMADO PRE-MOLDADAS,COM FCK=20MPA,ESPESSURA DE 12CM,COM FUROS DE 3CM DE DIAMETRO ESPACADOS DE 15CM EMPLACAS DE CONCRETO ARMADO PRE-MOLDADAS,COM FCK=20MPA,ESPESSU AMBAS AS DIRECOES,INCLUSIVE COLOCACAO COM GUINDASTE NO LOCAL DEFINITIVOPLACAS DE CONCRETO ARMADO PRE-MOLDADAS,COM FCK=20MPA,ESPESSU</v>
      </c>
      <c r="C9674" s="141" t="s">
        <v>39181</v>
      </c>
      <c r="D9674" s="141" t="s">
        <v>39211</v>
      </c>
      <c r="E9674" s="141" t="s">
        <v>39212</v>
      </c>
      <c r="F9674" s="141" t="s">
        <v>39213</v>
      </c>
      <c r="I9674" s="141" t="s">
        <v>27</v>
      </c>
      <c r="J9674" s="649">
        <v>728.63</v>
      </c>
    </row>
    <row r="9675" spans="1:10" hidden="1">
      <c r="A9675" s="141" t="s">
        <v>39215</v>
      </c>
      <c r="B9675" s="141" t="str">
        <f t="shared" si="151"/>
        <v>PLACAS DE CONCRETO ARMADO PRE-MOLDADAS,COM FCK=20MPA,ESPESSURA DE 15CM,INCLUSIVE COLOCACAO COM GUINDASTE NO LOCAL DEFINIPLACAS DE CONCRETO ARMADO PRE-MOLDADAS,COM FCK=20MPA,ESPESSUTIVOPLACAS DE CONCRETO ARMADO PRE-MOLDADAS,COM FCK=20MPA,ESPESSU</v>
      </c>
      <c r="C9675" s="141" t="s">
        <v>39181</v>
      </c>
      <c r="D9675" s="141" t="s">
        <v>39216</v>
      </c>
      <c r="E9675" s="141" t="s">
        <v>39208</v>
      </c>
      <c r="I9675" s="141" t="s">
        <v>27</v>
      </c>
      <c r="J9675" s="649">
        <v>381.76</v>
      </c>
    </row>
    <row r="9676" spans="1:10" hidden="1">
      <c r="A9676" s="141" t="s">
        <v>39217</v>
      </c>
      <c r="B9676" s="141" t="str">
        <f t="shared" si="151"/>
        <v>PLACAS DE CONCRETO ARMADO PRE-MOLDADAS,COM FCK=20MPA,ESPESSURA DE 15CM,INCLUSIVE COLOCACAO COM GUINDASTE NO LOCAL DEFINIPLACAS DE CONCRETO ARMADO PRE-MOLDADAS,COM FCK=20MPA,ESPESSUTIVOPLACAS DE CONCRETO ARMADO PRE-MOLDADAS,COM FCK=20MPA,ESPESSU</v>
      </c>
      <c r="C9676" s="141" t="s">
        <v>39181</v>
      </c>
      <c r="D9676" s="141" t="s">
        <v>39216</v>
      </c>
      <c r="E9676" s="141" t="s">
        <v>39208</v>
      </c>
      <c r="I9676" s="141" t="s">
        <v>27</v>
      </c>
      <c r="J9676" s="649">
        <v>359.35</v>
      </c>
    </row>
    <row r="9677" spans="1:10" hidden="1">
      <c r="A9677" s="141" t="s">
        <v>39218</v>
      </c>
      <c r="B9677" s="141" t="str">
        <f t="shared" si="151"/>
        <v>PLACAS DE CONCRETO ARMADO PRE-MOLDADAS,COM FCK=20MPA,ESPESSURA DE 15CM,COM FUROS DE 3CM DE DIAMETRO ESPACADOS DE 15CM EMPLACAS DE CONCRETO ARMADO PRE-MOLDADAS,COM FCK=20MPA,ESPESSU AMBAS AS DIRECOES,INCLUSIVE COLOCACAO COM GUINDASTE NO LOCAL DEFINITIVOPLACAS DE CONCRETO ARMADO PRE-MOLDADAS,COM FCK=20MPA,ESPESSU</v>
      </c>
      <c r="C9677" s="141" t="s">
        <v>39181</v>
      </c>
      <c r="D9677" s="141" t="s">
        <v>39219</v>
      </c>
      <c r="E9677" s="141" t="s">
        <v>39212</v>
      </c>
      <c r="F9677" s="141" t="s">
        <v>39213</v>
      </c>
      <c r="I9677" s="141" t="s">
        <v>27</v>
      </c>
      <c r="J9677" s="649">
        <v>864.4</v>
      </c>
    </row>
    <row r="9678" spans="1:10" hidden="1">
      <c r="A9678" s="141" t="s">
        <v>39220</v>
      </c>
      <c r="B9678" s="141" t="str">
        <f t="shared" si="151"/>
        <v>PLACAS DE CONCRETO ARMADO PRE-MOLDADAS,COM FCK=20MPA,ESPESSURA DE 15CM,COM FUROS DE 3CM DE DIAMETRO ESPACADOS DE 15CM EMPLACAS DE CONCRETO ARMADO PRE-MOLDADAS,COM FCK=20MPA,ESPESSU AMBAS AS DIRECOES,INCLUSIVE COLOCACAO COM GUINDASTE NO LOCAL DEFINITIVOPLACAS DE CONCRETO ARMADO PRE-MOLDADAS,COM FCK=20MPA,ESPESSU</v>
      </c>
      <c r="C9678" s="141" t="s">
        <v>39181</v>
      </c>
      <c r="D9678" s="141" t="s">
        <v>39219</v>
      </c>
      <c r="E9678" s="141" t="s">
        <v>39212</v>
      </c>
      <c r="F9678" s="141" t="s">
        <v>39213</v>
      </c>
      <c r="I9678" s="141" t="s">
        <v>27</v>
      </c>
      <c r="J9678" s="649">
        <v>785.62</v>
      </c>
    </row>
    <row r="9679" spans="1:10" hidden="1">
      <c r="A9679" s="141" t="s">
        <v>39221</v>
      </c>
      <c r="B9679" s="141" t="str">
        <f t="shared" si="151"/>
        <v>CONCRETO ARMADO,FCK=20MPA,INCLUINDO MATERIAIS PARA 1,00M3 DE CONCRETO(IMPORTADO DE USINA)ADENSADO E COLOCADO,14,00M2 DECONCRETO ARMADO,FCK=20MPA,INCLUINDO MATERIAIS PARA 1,00M3 DEAREA MOLDADA,FORMAS E ESCORAMENTO CONFORME ITENS 11.004.0022 E 11.004.0035,60KG DE ACO CA-50,INCLUSIVE MAO-DE-OBRA PARACORTE,DOBRAGEM,MONTAGEM E COLOCACAO NAS FORMASCONCRETO ARMADO,FCK=20MPA,INCLUINDO MATERIAIS PARA 1,00M3 DE</v>
      </c>
      <c r="C9679" s="141" t="s">
        <v>39222</v>
      </c>
      <c r="D9679" s="141" t="s">
        <v>39223</v>
      </c>
      <c r="E9679" s="141" t="s">
        <v>39224</v>
      </c>
      <c r="F9679" s="141" t="s">
        <v>39225</v>
      </c>
      <c r="G9679" s="141" t="s">
        <v>39226</v>
      </c>
      <c r="I9679" s="141" t="s">
        <v>4524</v>
      </c>
      <c r="J9679" s="649">
        <v>2988.7</v>
      </c>
    </row>
    <row r="9680" spans="1:10" hidden="1">
      <c r="A9680" s="141" t="s">
        <v>39227</v>
      </c>
      <c r="B9680" s="141" t="str">
        <f t="shared" si="151"/>
        <v>CONCRETO ARMADO,FCK=20MPA,INCLUINDO MATERIAIS PARA 1,00M3 DE CONCRETO(IMPORTADO DE USINA)ADENSADO E COLOCADO,14,00M2 DECONCRETO ARMADO,FCK=20MPA,INCLUINDO MATERIAIS PARA 1,00M3 DEAREA MOLDADA,FORMAS E ESCORAMENTO CONFORME ITENS 11.004.0022 E 11.004.0035,60KG DE ACO CA-50,INCLUSIVE MAO-DE-OBRA PARACORTE,DOBRAGEM,MONTAGEM E COLOCACAO NAS FORMASCONCRETO ARMADO,FCK=20MPA,INCLUINDO MATERIAIS PARA 1,00M3 DE</v>
      </c>
      <c r="C9680" s="141" t="s">
        <v>39222</v>
      </c>
      <c r="D9680" s="141" t="s">
        <v>39223</v>
      </c>
      <c r="E9680" s="141" t="s">
        <v>39224</v>
      </c>
      <c r="F9680" s="141" t="s">
        <v>39225</v>
      </c>
      <c r="G9680" s="141" t="s">
        <v>39226</v>
      </c>
      <c r="I9680" s="141" t="s">
        <v>4524</v>
      </c>
      <c r="J9680" s="649">
        <v>2812.26</v>
      </c>
    </row>
    <row r="9681" spans="1:10" hidden="1">
      <c r="A9681" s="141" t="s">
        <v>39228</v>
      </c>
      <c r="B9681" s="141" t="str">
        <f t="shared" si="151"/>
        <v>CONCRETO ARMADO,FCK=25MPA,INCLUINDO MATERIAIS PARA 1,00M3 DE CONCRETO(IMPORTADO DE USINA)ADENSADO E COLOCADO,14,00M2 DECONCRETO ARMADO,FCK=25MPA,INCLUINDO MATERIAIS PARA 1,00M3 DEAREA MOLDADA,FORMAS E ESCORAMENTO CONFORME ITENS 11.004.0022 E 11.004.0035,60KG DE ACO CA-50,INCLUSIVE MAO-DE-OBRA PARACORTE,DOBRAGEM,MONTAGEM E COLOCACAO NAS FORMASCONCRETO ARMADO,FCK=25MPA,INCLUINDO MATERIAIS PARA 1,00M3 DE</v>
      </c>
      <c r="C9681" s="141" t="s">
        <v>39229</v>
      </c>
      <c r="D9681" s="141" t="s">
        <v>39223</v>
      </c>
      <c r="E9681" s="141" t="s">
        <v>39224</v>
      </c>
      <c r="F9681" s="141" t="s">
        <v>39225</v>
      </c>
      <c r="G9681" s="141" t="s">
        <v>39226</v>
      </c>
      <c r="I9681" s="141" t="s">
        <v>4524</v>
      </c>
      <c r="J9681" s="649">
        <v>3016.1</v>
      </c>
    </row>
    <row r="9682" spans="1:10" hidden="1">
      <c r="A9682" s="141" t="s">
        <v>39230</v>
      </c>
      <c r="B9682" s="141" t="str">
        <f t="shared" si="151"/>
        <v>CONCRETO ARMADO,FCK=25MPA,INCLUINDO MATERIAIS PARA 1,00M3 DE CONCRETO(IMPORTADO DE USINA)ADENSADO E COLOCADO,14,00M2 DECONCRETO ARMADO,FCK=25MPA,INCLUINDO MATERIAIS PARA 1,00M3 DEAREA MOLDADA,FORMAS E ESCORAMENTO CONFORME ITENS 11.004.0022 E 11.004.0035,60KG DE ACO CA-50,INCLUSIVE MAO-DE-OBRA PARACORTE,DOBRAGEM,MONTAGEM E COLOCACAO NAS FORMASCONCRETO ARMADO,FCK=25MPA,INCLUINDO MATERIAIS PARA 1,00M3 DE</v>
      </c>
      <c r="C9682" s="141" t="s">
        <v>39229</v>
      </c>
      <c r="D9682" s="141" t="s">
        <v>39223</v>
      </c>
      <c r="E9682" s="141" t="s">
        <v>39224</v>
      </c>
      <c r="F9682" s="141" t="s">
        <v>39225</v>
      </c>
      <c r="G9682" s="141" t="s">
        <v>39226</v>
      </c>
      <c r="I9682" s="141" t="s">
        <v>4524</v>
      </c>
      <c r="J9682" s="649">
        <v>2839.66</v>
      </c>
    </row>
    <row r="9683" spans="1:10" hidden="1">
      <c r="A9683" s="141" t="s">
        <v>39231</v>
      </c>
      <c r="B9683" s="141" t="str">
        <f t="shared" si="151"/>
        <v>CONCRETO ARMADO,FCK=30MPA,INCLUINDO MATERIAIS PARA 1,00M3 DE CONCRETO(IMPORTADO DE USINA)ADENSADO E COLOCADO,14,00M2 DECONCRETO ARMADO,FCK=30MPA,INCLUINDO MATERIAIS PARA 1,00M3 DEAREA MOLDADA,FORMAS E ESCORAMENTO CONFORME ITENS 11.004.0022 E 11.004.0035,60KG DE ACO CA-50,INCLUSIVE MAO-DE-OBRA PARACORTE,DOBRAGEM,MONTAGEM E COLOCACAO NAS FORMASCONCRETO ARMADO,FCK=30MPA,INCLUINDO MATERIAIS PARA 1,00M3 DE</v>
      </c>
      <c r="C9683" s="141" t="s">
        <v>39232</v>
      </c>
      <c r="D9683" s="141" t="s">
        <v>39223</v>
      </c>
      <c r="E9683" s="141" t="s">
        <v>39224</v>
      </c>
      <c r="F9683" s="141" t="s">
        <v>39225</v>
      </c>
      <c r="G9683" s="141" t="s">
        <v>39226</v>
      </c>
      <c r="I9683" s="141" t="s">
        <v>4524</v>
      </c>
      <c r="J9683" s="649">
        <v>3031.1</v>
      </c>
    </row>
    <row r="9684" spans="1:10" hidden="1">
      <c r="A9684" s="141" t="s">
        <v>39233</v>
      </c>
      <c r="B9684" s="141" t="str">
        <f t="shared" si="151"/>
        <v>CONCRETO ARMADO,FCK=30MPA,INCLUINDO MATERIAIS PARA 1,00M3 DE CONCRETO(IMPORTADO DE USINA)ADENSADO E COLOCADO,14,00M2 DECONCRETO ARMADO,FCK=30MPA,INCLUINDO MATERIAIS PARA 1,00M3 DEAREA MOLDADA,FORMAS E ESCORAMENTO CONFORME ITENS 11.004.0022 E 11.004.0035,60KG DE ACO CA-50,INCLUSIVE MAO-DE-OBRA PARACORTE,DOBRAGEM,MONTAGEM E COLOCACAO NAS FORMASCONCRETO ARMADO,FCK=30MPA,INCLUINDO MATERIAIS PARA 1,00M3 DE</v>
      </c>
      <c r="C9684" s="141" t="s">
        <v>39232</v>
      </c>
      <c r="D9684" s="141" t="s">
        <v>39223</v>
      </c>
      <c r="E9684" s="141" t="s">
        <v>39224</v>
      </c>
      <c r="F9684" s="141" t="s">
        <v>39225</v>
      </c>
      <c r="G9684" s="141" t="s">
        <v>39226</v>
      </c>
      <c r="I9684" s="141" t="s">
        <v>4524</v>
      </c>
      <c r="J9684" s="649">
        <v>2854.66</v>
      </c>
    </row>
    <row r="9685" spans="1:10" hidden="1">
      <c r="A9685" s="141" t="s">
        <v>39234</v>
      </c>
      <c r="B9685" s="141" t="str">
        <f t="shared" si="151"/>
        <v>CONCRETO ARMADO,FCK=20MPA,INCLUINDO MATERIAIS PARA 1,00M3 DE CONCRETO(IMPORTADO DE USINA)ADENSADO E COLOCADO,12,00M2 DECONCRETO ARMADO,FCK=20MPA,INCLUINDO MATERIAIS PARA 1,00M3 DEAREA MOLDADA,FORMAS E ESCORAMENTO CONFORME ITENS 11.004.0022 E 11.004.0035,80KG DE ACO CA-50,INCLUSIVE MAO-DE-OBRA PARACORTE,DOBRAGEM,MONTAGEM E COLOCACAO NAS FORMASCONCRETO ARMADO,FCK=20MPA,INCLUINDO MATERIAIS PARA 1,00M3 DE</v>
      </c>
      <c r="C9685" s="141" t="s">
        <v>39222</v>
      </c>
      <c r="D9685" s="141" t="s">
        <v>39235</v>
      </c>
      <c r="E9685" s="141" t="s">
        <v>39224</v>
      </c>
      <c r="F9685" s="141" t="s">
        <v>39236</v>
      </c>
      <c r="G9685" s="141" t="s">
        <v>39226</v>
      </c>
      <c r="I9685" s="141" t="s">
        <v>4524</v>
      </c>
      <c r="J9685" s="649">
        <v>3044.43</v>
      </c>
    </row>
    <row r="9686" spans="1:10" hidden="1">
      <c r="A9686" s="141" t="s">
        <v>39237</v>
      </c>
      <c r="B9686" s="141" t="str">
        <f t="shared" si="151"/>
        <v>CONCRETO ARMADO,FCK=20MPA,INCLUINDO MATERIAIS PARA 1,00M3 DE CONCRETO(IMPORTADO DE USINA)ADENSADO E COLOCADO,12,00M2 DECONCRETO ARMADO,FCK=20MPA,INCLUINDO MATERIAIS PARA 1,00M3 DEAREA MOLDADA,FORMAS E ESCORAMENTO CONFORME ITENS 11.004.0022 E 11.004.0035,80KG DE ACO CA-50,INCLUSIVE MAO-DE-OBRA PARACORTE,DOBRAGEM,MONTAGEM E COLOCACAO NAS FORMASCONCRETO ARMADO,FCK=20MPA,INCLUINDO MATERIAIS PARA 1,00M3 DE</v>
      </c>
      <c r="C9686" s="141" t="s">
        <v>39222</v>
      </c>
      <c r="D9686" s="141" t="s">
        <v>39235</v>
      </c>
      <c r="E9686" s="141" t="s">
        <v>39224</v>
      </c>
      <c r="F9686" s="141" t="s">
        <v>39236</v>
      </c>
      <c r="G9686" s="141" t="s">
        <v>39226</v>
      </c>
      <c r="I9686" s="141" t="s">
        <v>4524</v>
      </c>
      <c r="J9686" s="649">
        <v>2865.87</v>
      </c>
    </row>
    <row r="9687" spans="1:10" hidden="1">
      <c r="A9687" s="141" t="s">
        <v>39238</v>
      </c>
      <c r="B9687" s="141" t="str">
        <f t="shared" si="151"/>
        <v>CONCRETO ARMADO,FCK=25MPA,INCLUINDO MATERIAIS PARA 1,00M3 DE CONCRETO(IMPORTADO DE USINA)ADENSADO E COLOCADO,12,00M2 DECONCRETO ARMADO,FCK=25MPA,INCLUINDO MATERIAIS PARA 1,00M3 DEAREA MOLDADA,FORMAS E ESCORAMENTO CONFORME ITENS 11.004.0022 E 11.004.0035,80KG DE ACO CA-50,INCLUINDO MAO-DE-OBRA PARACORTE,DOBRAGEM,MONTAGEM E COLOCACAO NAS FORMASCONCRETO ARMADO,FCK=25MPA,INCLUINDO MATERIAIS PARA 1,00M3 DE</v>
      </c>
      <c r="C9687" s="141" t="s">
        <v>39229</v>
      </c>
      <c r="D9687" s="141" t="s">
        <v>39235</v>
      </c>
      <c r="E9687" s="141" t="s">
        <v>39224</v>
      </c>
      <c r="F9687" s="141" t="s">
        <v>39239</v>
      </c>
      <c r="G9687" s="141" t="s">
        <v>39226</v>
      </c>
      <c r="I9687" s="141" t="s">
        <v>4524</v>
      </c>
      <c r="J9687" s="649">
        <v>3010.5</v>
      </c>
    </row>
    <row r="9688" spans="1:10" hidden="1">
      <c r="A9688" s="141" t="s">
        <v>39240</v>
      </c>
      <c r="B9688" s="141" t="str">
        <f t="shared" si="151"/>
        <v>CONCRETO ARMADO,FCK=25MPA,INCLUINDO MATERIAIS PARA 1,00M3 DE CONCRETO(IMPORTADO DE USINA)ADENSADO E COLOCADO,12,00M2 DECONCRETO ARMADO,FCK=25MPA,INCLUINDO MATERIAIS PARA 1,00M3 DEAREA MOLDADA,FORMAS E ESCORAMENTO CONFORME ITENS 11.004.0022 E 11.004.0035,80KG DE ACO CA-50,INCLUINDO MAO-DE-OBRA PARACORTE,DOBRAGEM,MONTAGEM E COLOCACAO NAS FORMASCONCRETO ARMADO,FCK=25MPA,INCLUINDO MATERIAIS PARA 1,00M3 DE</v>
      </c>
      <c r="C9688" s="141" t="s">
        <v>39229</v>
      </c>
      <c r="D9688" s="141" t="s">
        <v>39235</v>
      </c>
      <c r="E9688" s="141" t="s">
        <v>39224</v>
      </c>
      <c r="F9688" s="141" t="s">
        <v>39239</v>
      </c>
      <c r="G9688" s="141" t="s">
        <v>39226</v>
      </c>
      <c r="I9688" s="141" t="s">
        <v>4524</v>
      </c>
      <c r="J9688" s="649">
        <v>2840.13</v>
      </c>
    </row>
    <row r="9689" spans="1:10" hidden="1">
      <c r="A9689" s="141" t="s">
        <v>39241</v>
      </c>
      <c r="B9689" s="141" t="str">
        <f t="shared" si="151"/>
        <v>CONCRETO ARMADO,FCK=30MPA,INCLUINDO MATERIAIS PARA 1,00M3 DE CONCRETO(IMPORTADO DE USINA)ADENSADO E COLOCADO,12,00M2 DECONCRETO ARMADO,FCK=30MPA,INCLUINDO MATERIAIS PARA 1,00M3 DEAREA MOLDADA,FORMAS E ESCORAMENTO CONFORME ITENS 11.004.0022 E 11.004.0035,80KG DE ACO CA-50,INCLUSIVE MAO-DE-OBRA PARACORTE,DOBRAGEM,MONTAGEM E COLOCACAO NAS FORMASCONCRETO ARMADO,FCK=30MPA,INCLUINDO MATERIAIS PARA 1,00M3 DE</v>
      </c>
      <c r="C9689" s="141" t="s">
        <v>39232</v>
      </c>
      <c r="D9689" s="141" t="s">
        <v>39235</v>
      </c>
      <c r="E9689" s="141" t="s">
        <v>39224</v>
      </c>
      <c r="F9689" s="141" t="s">
        <v>39236</v>
      </c>
      <c r="G9689" s="141" t="s">
        <v>39226</v>
      </c>
      <c r="I9689" s="141" t="s">
        <v>4524</v>
      </c>
      <c r="J9689" s="649">
        <v>3028.98</v>
      </c>
    </row>
    <row r="9690" spans="1:10" hidden="1">
      <c r="A9690" s="141" t="s">
        <v>39242</v>
      </c>
      <c r="B9690" s="141" t="str">
        <f t="shared" si="151"/>
        <v>CONCRETO ARMADO,FCK=30MPA,INCLUINDO MATERIAIS PARA 1,00M3 DE CONCRETO(IMPORTADO DE USINA)ADENSADO E COLOCADO,12,00M2 DECONCRETO ARMADO,FCK=30MPA,INCLUINDO MATERIAIS PARA 1,00M3 DEAREA MOLDADA,FORMAS E ESCORAMENTO CONFORME ITENS 11.004.0022 E 11.004.0035,80KG DE ACO CA-50,INCLUSIVE MAO-DE-OBRA PARACORTE,DOBRAGEM,MONTAGEM E COLOCACAO NAS FORMASCONCRETO ARMADO,FCK=30MPA,INCLUINDO MATERIAIS PARA 1,00M3 DE</v>
      </c>
      <c r="C9690" s="141" t="s">
        <v>39232</v>
      </c>
      <c r="D9690" s="141" t="s">
        <v>39235</v>
      </c>
      <c r="E9690" s="141" t="s">
        <v>39224</v>
      </c>
      <c r="F9690" s="141" t="s">
        <v>39236</v>
      </c>
      <c r="G9690" s="141" t="s">
        <v>39226</v>
      </c>
      <c r="I9690" s="141" t="s">
        <v>4524</v>
      </c>
      <c r="J9690" s="649">
        <v>2858.61</v>
      </c>
    </row>
    <row r="9691" spans="1:10" hidden="1">
      <c r="A9691" s="141" t="s">
        <v>39243</v>
      </c>
      <c r="B9691" s="141" t="str">
        <f t="shared" si="151"/>
        <v>CONCRETO ARMADO,FCK=20MPA,INCLUINDO MATERIAIS PARA 1,00M3 DE CONCRETO(IMPORTADO DE USINA)ADENSADO E COLOCADO,12,00M2 DECONCRETO ARMADO,FCK=20MPA,INCLUINDO MATERIAIS PARA 1,00M3 DEAREA MOLDADA,FORMAS CONFORME O ITEM 11.004.0022,60KG DE ACOCA-50,INCLUSIVE MAO-DE-OBRA PARA CORTE,DOBRAGEM,MONTAGEM E COLOCACAO NAS FORMAS,EXCLUSIVE ESCORAMENTOCONCRETO ARMADO,FCK=20MPA,INCLUINDO MATERIAIS PARA 1,00M3 DE</v>
      </c>
      <c r="C9691" s="141" t="s">
        <v>39222</v>
      </c>
      <c r="D9691" s="141" t="s">
        <v>39235</v>
      </c>
      <c r="E9691" s="141" t="s">
        <v>39244</v>
      </c>
      <c r="F9691" s="141" t="s">
        <v>39245</v>
      </c>
      <c r="G9691" s="141" t="s">
        <v>39246</v>
      </c>
      <c r="I9691" s="141" t="s">
        <v>39247</v>
      </c>
      <c r="J9691" s="649">
        <v>2453.44</v>
      </c>
    </row>
    <row r="9692" spans="1:10" hidden="1">
      <c r="A9692" s="141" t="s">
        <v>39248</v>
      </c>
      <c r="B9692" s="141" t="str">
        <f t="shared" si="151"/>
        <v>CONCRETO ARMADO,FCK=20MPA,INCLUINDO MATERIAIS PARA 1,00M3 DE CONCRETO(IMPORTADO DE USINA)ADENSADO E COLOCADO,12,00M2 DECONCRETO ARMADO,FCK=20MPA,INCLUINDO MATERIAIS PARA 1,00M3 DEAREA MOLDADA,FORMAS CONFORME O ITEM 11.004.0022,60KG DE ACOCA-50,INCLUSIVE MAO-DE-OBRA PARA CORTE,DOBRAGEM,MONTAGEM E COLOCACAO NAS FORMAS,EXCLUSIVE ESCORAMENTOCONCRETO ARMADO,FCK=20MPA,INCLUINDO MATERIAIS PARA 1,00M3 DE</v>
      </c>
      <c r="C9692" s="141" t="s">
        <v>39222</v>
      </c>
      <c r="D9692" s="141" t="s">
        <v>39235</v>
      </c>
      <c r="E9692" s="141" t="s">
        <v>39244</v>
      </c>
      <c r="F9692" s="141" t="s">
        <v>39245</v>
      </c>
      <c r="G9692" s="141" t="s">
        <v>39246</v>
      </c>
      <c r="I9692" s="141" t="s">
        <v>39247</v>
      </c>
      <c r="J9692" s="649">
        <v>2318.2399999999998</v>
      </c>
    </row>
    <row r="9693" spans="1:10" hidden="1">
      <c r="A9693" s="141" t="s">
        <v>39249</v>
      </c>
      <c r="B9693" s="141" t="str">
        <f t="shared" si="151"/>
        <v>CONCRETO ARMADO,FCK=25MPA,INCLUINDO MATERIAIS PARA 1,00M3 DE CONCRETO(IMPORTADO DE USINA)ADENSADO E COLOCADO,12,00M2 DECONCRETO ARMADO,FCK=25MPA,INCLUINDO MATERIAIS PARA 1,00M3 DEAREA MOLDADA,FORMAS CONFORME O ITEM 11.004.0022,60KG DE ACOCA-50,INCLUSIVE MAO-DE-OBRA PARA CORTE,DOBRAGEM,MONTAGEM ECOLOCACAO NAS FORMAS,EXCLUSIVE ESCORAMENTOCONCRETO ARMADO,FCK=25MPA,INCLUINDO MATERIAIS PARA 1,00M3 DE</v>
      </c>
      <c r="C9693" s="141" t="s">
        <v>39229</v>
      </c>
      <c r="D9693" s="141" t="s">
        <v>39235</v>
      </c>
      <c r="E9693" s="141" t="s">
        <v>39244</v>
      </c>
      <c r="F9693" s="141" t="s">
        <v>39250</v>
      </c>
      <c r="G9693" s="141" t="s">
        <v>39251</v>
      </c>
      <c r="I9693" s="141" t="s">
        <v>4524</v>
      </c>
      <c r="J9693" s="649">
        <v>2480.84</v>
      </c>
    </row>
    <row r="9694" spans="1:10" hidden="1">
      <c r="A9694" s="141" t="s">
        <v>39252</v>
      </c>
      <c r="B9694" s="141" t="str">
        <f t="shared" si="151"/>
        <v>CONCRETO ARMADO,FCK=25MPA,INCLUINDO MATERIAIS PARA 1,00M3 DE CONCRETO(IMPORTADO DE USINA)ADENSADO E COLOCADO,12,00M2 DECONCRETO ARMADO,FCK=25MPA,INCLUINDO MATERIAIS PARA 1,00M3 DEAREA MOLDADA,FORMAS CONFORME O ITEM 11.004.0022,60KG DE ACOCA-50,INCLUSIVE MAO-DE-OBRA PARA CORTE,DOBRAGEM,MONTAGEM ECOLOCACAO NAS FORMAS,EXCLUSIVE ESCORAMENTOCONCRETO ARMADO,FCK=25MPA,INCLUINDO MATERIAIS PARA 1,00M3 DE</v>
      </c>
      <c r="C9694" s="141" t="s">
        <v>39229</v>
      </c>
      <c r="D9694" s="141" t="s">
        <v>39235</v>
      </c>
      <c r="E9694" s="141" t="s">
        <v>39244</v>
      </c>
      <c r="F9694" s="141" t="s">
        <v>39250</v>
      </c>
      <c r="G9694" s="141" t="s">
        <v>39251</v>
      </c>
      <c r="I9694" s="141" t="s">
        <v>4524</v>
      </c>
      <c r="J9694" s="649">
        <v>2345.64</v>
      </c>
    </row>
    <row r="9695" spans="1:10" hidden="1">
      <c r="A9695" s="141" t="s">
        <v>39253</v>
      </c>
      <c r="B9695" s="141" t="str">
        <f t="shared" si="151"/>
        <v>CONCRETO ARMADO,FCK=30MPA,INCLUINDO MATERIAIS PARA 1,00M3 DE CONCRETO(IMPORTADO DE USINA)ADENSADO E COLOCADO,12,00M2 DECONCRETO ARMADO,FCK=30MPA,INCLUINDO MATERIAIS PARA 1,00M3 DEAREA MOLDADA,FORMAS CONFORME O ITEM 11.004.0022,60KG DE ACOCA-50,INCLUSIVE MAO-DE-OBRA PARA CORTE,DOBRAGEM,MONTAGEM ECOLOCACAO NAS FORMAS,EXCLUSIVE ESCORAMENTOCONCRETO ARMADO,FCK=30MPA,INCLUINDO MATERIAIS PARA 1,00M3 DE</v>
      </c>
      <c r="C9695" s="141" t="s">
        <v>39232</v>
      </c>
      <c r="D9695" s="141" t="s">
        <v>39235</v>
      </c>
      <c r="E9695" s="141" t="s">
        <v>39244</v>
      </c>
      <c r="F9695" s="141" t="s">
        <v>39250</v>
      </c>
      <c r="G9695" s="141" t="s">
        <v>39251</v>
      </c>
      <c r="I9695" s="141" t="s">
        <v>4524</v>
      </c>
      <c r="J9695" s="649">
        <v>2495.84</v>
      </c>
    </row>
    <row r="9696" spans="1:10" hidden="1">
      <c r="A9696" s="141" t="s">
        <v>39254</v>
      </c>
      <c r="B9696" s="141" t="str">
        <f t="shared" si="151"/>
        <v>CONCRETO ARMADO,FCK=30MPA,INCLUINDO MATERIAIS PARA 1,00M3 DE CONCRETO(IMPORTADO DE USINA)ADENSADO E COLOCADO,12,00M2 DECONCRETO ARMADO,FCK=30MPA,INCLUINDO MATERIAIS PARA 1,00M3 DEAREA MOLDADA,FORMAS CONFORME O ITEM 11.004.0022,60KG DE ACOCA-50,INCLUSIVE MAO-DE-OBRA PARA CORTE,DOBRAGEM,MONTAGEM ECOLOCACAO NAS FORMAS,EXCLUSIVE ESCORAMENTOCONCRETO ARMADO,FCK=30MPA,INCLUINDO MATERIAIS PARA 1,00M3 DE</v>
      </c>
      <c r="C9696" s="141" t="s">
        <v>39232</v>
      </c>
      <c r="D9696" s="141" t="s">
        <v>39235</v>
      </c>
      <c r="E9696" s="141" t="s">
        <v>39244</v>
      </c>
      <c r="F9696" s="141" t="s">
        <v>39250</v>
      </c>
      <c r="G9696" s="141" t="s">
        <v>39251</v>
      </c>
      <c r="I9696" s="141" t="s">
        <v>4524</v>
      </c>
      <c r="J9696" s="649">
        <v>2360.64</v>
      </c>
    </row>
    <row r="9697" spans="1:10" hidden="1">
      <c r="A9697" s="141" t="s">
        <v>39255</v>
      </c>
      <c r="B9697" s="141" t="str">
        <f t="shared" si="151"/>
        <v>ADITIVO PLASTIFICANTE E DENSIFICADOR,ADICIONADO AO CONCRETONA PROPORCAO DE 500G POR SACO DE CIMENTOADITIVO PLASTIFICANTE E DENSIFICADOR,ADICIONADO AO CONCRETOADITIVO PLASTIFICANTE E DENSIFICADOR,ADICIONADO AO CONCRETO</v>
      </c>
      <c r="C9697" s="141" t="s">
        <v>39256</v>
      </c>
      <c r="D9697" s="141" t="s">
        <v>39257</v>
      </c>
      <c r="I9697" s="141" t="s">
        <v>4323</v>
      </c>
      <c r="J9697" s="649">
        <v>7.54</v>
      </c>
    </row>
    <row r="9698" spans="1:10" hidden="1">
      <c r="A9698" s="141" t="s">
        <v>39258</v>
      </c>
      <c r="B9698" s="141" t="str">
        <f t="shared" si="151"/>
        <v>ADITIVO PLASTIFICANTE E DENSIFICADOR,ADICIONADO AO CONCRETONA PROPORCAO DE 500G POR SACO DE CIMENTOADITIVO PLASTIFICANTE E DENSIFICADOR,ADICIONADO AO CONCRETOADITIVO PLASTIFICANTE E DENSIFICADOR,ADICIONADO AO CONCRETO</v>
      </c>
      <c r="C9698" s="141" t="s">
        <v>39256</v>
      </c>
      <c r="D9698" s="141" t="s">
        <v>39257</v>
      </c>
      <c r="I9698" s="141" t="s">
        <v>4323</v>
      </c>
      <c r="J9698" s="649">
        <v>7.54</v>
      </c>
    </row>
    <row r="9699" spans="1:10" hidden="1">
      <c r="A9699" s="141" t="s">
        <v>39259</v>
      </c>
      <c r="B9699" s="141" t="str">
        <f t="shared" si="151"/>
        <v>ADITIVO PLASTIFICANTE,RETARDADOR E DENSIFICADOR,LIQUIDO,ADICIONADO AO CONCRETO NA PROPORCAO DE 500G POR SACO DE CIMENTOADITIVO PLASTIFICANTE,RETARDADOR E DENSIFICADOR,LIQUIDO,ADICADITIVO PLASTIFICANTE,RETARDADOR E DENSIFICADOR,LIQUIDO,ADIC</v>
      </c>
      <c r="C9699" s="141" t="s">
        <v>39260</v>
      </c>
      <c r="D9699" s="141" t="s">
        <v>39261</v>
      </c>
      <c r="I9699" s="141" t="s">
        <v>4323</v>
      </c>
      <c r="J9699" s="649">
        <v>7.38</v>
      </c>
    </row>
    <row r="9700" spans="1:10" hidden="1">
      <c r="A9700" s="141" t="s">
        <v>39262</v>
      </c>
      <c r="B9700" s="141" t="str">
        <f t="shared" si="151"/>
        <v>ADITIVO PLASTIFICANTE,RETARDADOR E DENSIFICADOR,LIQUIDO,ADICIONADO AO CONCRETO NA PROPORCAO DE 500G POR SACO DE CIMENTOADITIVO PLASTIFICANTE,RETARDADOR E DENSIFICADOR,LIQUIDO,ADICADITIVO PLASTIFICANTE,RETARDADOR E DENSIFICADOR,LIQUIDO,ADIC</v>
      </c>
      <c r="C9700" s="141" t="s">
        <v>39260</v>
      </c>
      <c r="D9700" s="141" t="s">
        <v>39261</v>
      </c>
      <c r="I9700" s="141" t="s">
        <v>4323</v>
      </c>
      <c r="J9700" s="649">
        <v>7.38</v>
      </c>
    </row>
    <row r="9701" spans="1:10" hidden="1">
      <c r="A9701" s="141" t="s">
        <v>39263</v>
      </c>
      <c r="B9701" s="141" t="str">
        <f t="shared" si="151"/>
        <v>ADITIVO INCORPORADOR DE AR SIMPLES,ADICIONADO AO CONCRETO NA PROPORCAO DE 150G POR SACO DE CIMENTOADITIVO INCORPORADOR DE AR SIMPLES,ADICIONADO AO CONCRETO NAADITIVO INCORPORADOR DE AR SIMPLES,ADICIONADO AO CONCRETO NA</v>
      </c>
      <c r="C9701" s="141" t="s">
        <v>39264</v>
      </c>
      <c r="D9701" s="141" t="s">
        <v>39265</v>
      </c>
      <c r="I9701" s="141" t="s">
        <v>4323</v>
      </c>
      <c r="J9701" s="649">
        <v>7.55</v>
      </c>
    </row>
    <row r="9702" spans="1:10" hidden="1">
      <c r="A9702" s="141" t="s">
        <v>39266</v>
      </c>
      <c r="B9702" s="141" t="str">
        <f t="shared" si="151"/>
        <v>ADITIVO INCORPORADOR DE AR SIMPLES,ADICIONADO AO CONCRETO NA PROPORCAO DE 150G POR SACO DE CIMENTOADITIVO INCORPORADOR DE AR SIMPLES,ADICIONADO AO CONCRETO NAADITIVO INCORPORADOR DE AR SIMPLES,ADICIONADO AO CONCRETO NA</v>
      </c>
      <c r="C9702" s="141" t="s">
        <v>39264</v>
      </c>
      <c r="D9702" s="141" t="s">
        <v>39265</v>
      </c>
      <c r="I9702" s="141" t="s">
        <v>4323</v>
      </c>
      <c r="J9702" s="649">
        <v>7.55</v>
      </c>
    </row>
    <row r="9703" spans="1:10" hidden="1">
      <c r="A9703" s="141" t="s">
        <v>39267</v>
      </c>
      <c r="B9703" s="141" t="str">
        <f t="shared" si="151"/>
        <v>ADITIVO EM PO HIDROFUGANTE E IMPERMEABILIZANTE,DESENVOLVIDOCOM NANOTECNOLOGIA,PARA ADICAO EM CONCRETOS E ARGAMASSASADITIVO EM PO HIDROFUGANTE E IMPERMEABILIZANTE,DESENVOLVIDOADITIVO EM PO HIDROFUGANTE E IMPERMEABILIZANTE,DESENVOLVIDO</v>
      </c>
      <c r="C9703" s="141" t="s">
        <v>39268</v>
      </c>
      <c r="D9703" s="141" t="s">
        <v>39269</v>
      </c>
      <c r="I9703" s="141" t="s">
        <v>4323</v>
      </c>
      <c r="J9703" s="649">
        <v>24.92</v>
      </c>
    </row>
    <row r="9704" spans="1:10" hidden="1">
      <c r="A9704" s="141" t="s">
        <v>39270</v>
      </c>
      <c r="B9704" s="141" t="str">
        <f t="shared" si="151"/>
        <v>ADITIVO EM PO HIDROFUGANTE E IMPERMEABILIZANTE,DESENVOLVIDOCOM NANOTECNOLOGIA,PARA ADICAO EM CONCRETOS E ARGAMASSASADITIVO EM PO HIDROFUGANTE E IMPERMEABILIZANTE,DESENVOLVIDOADITIVO EM PO HIDROFUGANTE E IMPERMEABILIZANTE,DESENVOLVIDO</v>
      </c>
      <c r="C9704" s="141" t="s">
        <v>39268</v>
      </c>
      <c r="D9704" s="141" t="s">
        <v>39269</v>
      </c>
      <c r="I9704" s="141" t="s">
        <v>4323</v>
      </c>
      <c r="J9704" s="649">
        <v>24.92</v>
      </c>
    </row>
    <row r="9705" spans="1:10" hidden="1">
      <c r="A9705" s="141" t="s">
        <v>39271</v>
      </c>
      <c r="B9705" s="141" t="str">
        <f t="shared" si="151"/>
        <v>GROUT (ARGAMASSA FLUIDA DE ELEVADA RESISTENCIA),INCLUSIVEPREPARO,LANCAMENTO E FORNECIMENTO DOS MATERIAISGROUT (ARGAMASSA FLUIDA DE ELEVADA RESISTENCIA),INCLUSIVEGROUT (ARGAMASSA FLUIDA DE ELEVADA RESISTENCIA),INCLUSIVE</v>
      </c>
      <c r="C9705" s="141" t="s">
        <v>39272</v>
      </c>
      <c r="D9705" s="141" t="s">
        <v>39273</v>
      </c>
      <c r="I9705" s="141" t="s">
        <v>4524</v>
      </c>
      <c r="J9705" s="649">
        <v>3659.38</v>
      </c>
    </row>
    <row r="9706" spans="1:10" hidden="1">
      <c r="A9706" s="141" t="s">
        <v>39274</v>
      </c>
      <c r="B9706" s="141" t="str">
        <f t="shared" si="151"/>
        <v>GROUT (ARGAMASSA FLUIDA DE ELEVADA RESISTENCIA),INCLUSIVEPREPARO,LANCAMENTO E FORNECIMENTO DOS MATERIAISGROUT (ARGAMASSA FLUIDA DE ELEVADA RESISTENCIA),INCLUSIVEGROUT (ARGAMASSA FLUIDA DE ELEVADA RESISTENCIA),INCLUSIVE</v>
      </c>
      <c r="C9706" s="141" t="s">
        <v>39272</v>
      </c>
      <c r="D9706" s="141" t="s">
        <v>39273</v>
      </c>
      <c r="I9706" s="141" t="s">
        <v>4524</v>
      </c>
      <c r="J9706" s="649">
        <v>3619.11</v>
      </c>
    </row>
    <row r="9707" spans="1:10" hidden="1">
      <c r="A9707" s="141" t="s">
        <v>39275</v>
      </c>
      <c r="B9707" s="141" t="str">
        <f t="shared" si="151"/>
        <v>GROUT (ARGAMASSA FLUIDA DE ELEVADA RESISTENCIA) COM PEDRISCO (30% EM PESO),INCLUSIVE PREPARO,LANCAMENTO E FORNECIMENTOGROUT (ARGAMASSA FLUIDA DE ELEVADA RESISTENCIA) COM PEDRISCODOS MATERIAISGROUT (ARGAMASSA FLUIDA DE ELEVADA RESISTENCIA) COM PEDRISCO</v>
      </c>
      <c r="C9707" s="141" t="s">
        <v>39276</v>
      </c>
      <c r="D9707" s="141" t="s">
        <v>39277</v>
      </c>
      <c r="E9707" s="141" t="s">
        <v>39278</v>
      </c>
      <c r="I9707" s="141" t="s">
        <v>4524</v>
      </c>
      <c r="J9707" s="649">
        <v>3319.51</v>
      </c>
    </row>
    <row r="9708" spans="1:10" hidden="1">
      <c r="A9708" s="141" t="s">
        <v>39279</v>
      </c>
      <c r="B9708" s="141" t="str">
        <f t="shared" si="151"/>
        <v>GROUT (ARGAMASSA FLUIDA DE ELEVADA RESISTENCIA) COM PEDRISCO (30% EM PESO),INCLUSIVE PREPARO,LANCAMENTO E FORNECIMENTOGROUT (ARGAMASSA FLUIDA DE ELEVADA RESISTENCIA) COM PEDRISCODOS MATERIAISGROUT (ARGAMASSA FLUIDA DE ELEVADA RESISTENCIA) COM PEDRISCO</v>
      </c>
      <c r="C9708" s="141" t="s">
        <v>39276</v>
      </c>
      <c r="D9708" s="141" t="s">
        <v>39277</v>
      </c>
      <c r="E9708" s="141" t="s">
        <v>39278</v>
      </c>
      <c r="I9708" s="141" t="s">
        <v>4524</v>
      </c>
      <c r="J9708" s="649">
        <v>3279.24</v>
      </c>
    </row>
    <row r="9709" spans="1:10" hidden="1">
      <c r="A9709" s="141" t="s">
        <v>39280</v>
      </c>
      <c r="B9709" s="141" t="str">
        <f t="shared" si="151"/>
        <v>ENCHIMENTO DE NICHOS OU FUROS DE CONCRETO OU ROCHA COM MISTURA DE ARGAMASSA EXPANSIVA E PEDRISCO NA PROPORCAO EM PESO DEENCHIMENTO DE NICHOS OU FUROS DE CONCRETO OU ROCHA COM MISTU50% DESTE EM RELACAO A ARGAMASSA,CONFORME INSTRUCOES DE FABRICANTES,INCLUSIVE PREPARO PREVIO DA CAVIDADE A TAMPONARENCHIMENTO DE NICHOS OU FUROS DE CONCRETO OU ROCHA COM MISTU</v>
      </c>
      <c r="C9709" s="141" t="s">
        <v>39281</v>
      </c>
      <c r="D9709" s="141" t="s">
        <v>39282</v>
      </c>
      <c r="E9709" s="141" t="s">
        <v>39283</v>
      </c>
      <c r="F9709" s="141" t="s">
        <v>39284</v>
      </c>
      <c r="I9709" s="141" t="s">
        <v>39285</v>
      </c>
      <c r="J9709" s="649">
        <v>16.37</v>
      </c>
    </row>
    <row r="9710" spans="1:10" hidden="1">
      <c r="A9710" s="141" t="s">
        <v>39286</v>
      </c>
      <c r="B9710" s="141" t="str">
        <f t="shared" si="151"/>
        <v>ENCHIMENTO DE NICHOS OU FUROS DE CONCRETO OU ROCHA COM MISTURA DE ARGAMASSA EXPANSIVA E PEDRISCO NA PROPORCAO EM PESO DEENCHIMENTO DE NICHOS OU FUROS DE CONCRETO OU ROCHA COM MISTU50% DESTE EM RELACAO A ARGAMASSA,CONFORME INSTRUCOES DE FABRICANTES,INCLUSIVE PREPARO PREVIO DA CAVIDADE A TAMPONARENCHIMENTO DE NICHOS OU FUROS DE CONCRETO OU ROCHA COM MISTU</v>
      </c>
      <c r="C9710" s="141" t="s">
        <v>39281</v>
      </c>
      <c r="D9710" s="141" t="s">
        <v>39282</v>
      </c>
      <c r="E9710" s="141" t="s">
        <v>39283</v>
      </c>
      <c r="F9710" s="141" t="s">
        <v>39284</v>
      </c>
      <c r="I9710" s="141" t="s">
        <v>39285</v>
      </c>
      <c r="J9710" s="649">
        <v>14.53</v>
      </c>
    </row>
    <row r="9711" spans="1:10" hidden="1">
      <c r="A9711" s="141" t="s">
        <v>39287</v>
      </c>
      <c r="B9711" s="141" t="str">
        <f t="shared" si="151"/>
        <v>APLICACAO DE ARGAMASSA EXPANSIVA TIPO SIKA GROUT PARA FIXACAO DE CHUMBADORES EM ESTRUTURAS DE CONCRETO OU SERVICOS SIMILAPLICACAO DE ARGAMASSA EXPANSIVA TIPO SIKA GROUT PARA FIXACAARES,CONFORME INSTRUCOES DO FABRICANTEAPLICACAO DE ARGAMASSA EXPANSIVA TIPO SIKA GROUT PARA FIXACA</v>
      </c>
      <c r="C9711" s="141" t="s">
        <v>39288</v>
      </c>
      <c r="D9711" s="141" t="s">
        <v>39289</v>
      </c>
      <c r="E9711" s="141" t="s">
        <v>39290</v>
      </c>
      <c r="I9711" s="141" t="s">
        <v>39285</v>
      </c>
      <c r="J9711" s="649">
        <v>31.08</v>
      </c>
    </row>
    <row r="9712" spans="1:10" hidden="1">
      <c r="A9712" s="141" t="s">
        <v>39291</v>
      </c>
      <c r="B9712" s="141" t="str">
        <f t="shared" si="151"/>
        <v>APLICACAO DE ARGAMASSA EXPANSIVA TIPO SIKA GROUT PARA FIXACAO DE CHUMBADORES EM ESTRUTURAS DE CONCRETO OU SERVICOS SIMILAPLICACAO DE ARGAMASSA EXPANSIVA TIPO SIKA GROUT PARA FIXACAARES,CONFORME INSTRUCOES DO FABRICANTEAPLICACAO DE ARGAMASSA EXPANSIVA TIPO SIKA GROUT PARA FIXACA</v>
      </c>
      <c r="C9712" s="141" t="s">
        <v>39288</v>
      </c>
      <c r="D9712" s="141" t="s">
        <v>39289</v>
      </c>
      <c r="E9712" s="141" t="s">
        <v>39290</v>
      </c>
      <c r="I9712" s="141" t="s">
        <v>39285</v>
      </c>
      <c r="J9712" s="649">
        <v>27.4</v>
      </c>
    </row>
    <row r="9713" spans="1:10" hidden="1">
      <c r="A9713" s="141" t="s">
        <v>39292</v>
      </c>
      <c r="B9713" s="141" t="str">
        <f t="shared" si="151"/>
        <v>ADITIVO A BASE DE SILICA ATIVA,DOSADO SOBRE O PESO DO CIMENTO NA PROPORCAO MEDIA DE 10%,INCLUSIVE MAO-DE-OBRA E PERDAS.PADITIVO A BASE DE SILICA ATIVA,DOSADO SOBRE O PESO DO CIMENTOR M3 DE CONCRETOADITIVO A BASE DE SILICA ATIVA,DOSADO SOBRE O PESO DO CIMENT</v>
      </c>
      <c r="C9713" s="141" t="s">
        <v>39293</v>
      </c>
      <c r="D9713" s="141" t="s">
        <v>39294</v>
      </c>
      <c r="E9713" s="141" t="s">
        <v>39295</v>
      </c>
      <c r="I9713" s="141" t="s">
        <v>4524</v>
      </c>
      <c r="J9713" s="649">
        <v>85.96</v>
      </c>
    </row>
    <row r="9714" spans="1:10" hidden="1">
      <c r="A9714" s="141" t="s">
        <v>39296</v>
      </c>
      <c r="B9714" s="141" t="str">
        <f t="shared" si="151"/>
        <v>ADITIVO A BASE DE SILICA ATIVA,DOSADO SOBRE O PESO DO CIMENTO NA PROPORCAO MEDIA DE 10%,INCLUSIVE MAO-DE-OBRA E PERDAS.PADITIVO A BASE DE SILICA ATIVA,DOSADO SOBRE O PESO DO CIMENTOR M3 DE CONCRETOADITIVO A BASE DE SILICA ATIVA,DOSADO SOBRE O PESO DO CIMENT</v>
      </c>
      <c r="C9714" s="141" t="s">
        <v>39293</v>
      </c>
      <c r="D9714" s="141" t="s">
        <v>39294</v>
      </c>
      <c r="E9714" s="141" t="s">
        <v>39295</v>
      </c>
      <c r="I9714" s="141" t="s">
        <v>4524</v>
      </c>
      <c r="J9714" s="649">
        <v>84.64</v>
      </c>
    </row>
    <row r="9715" spans="1:10" hidden="1">
      <c r="A9715" s="141" t="s">
        <v>39297</v>
      </c>
      <c r="B9715" s="141" t="str">
        <f t="shared" si="151"/>
        <v>ESTRUTURA METALICA PARA COBERTURA DE GALPAO EM ARCO OU EM DUAS OU MAIS AGUAS,COM TRELICAS,TERCAS,TIRANTES,ETC,SOBRE APOIESTRUTURA METALICA PARA COBERTURA DE GALPAO EM ARCO OU EM DUOS DO MESMO MATERIAL(INCLUSIVE ESTES),PARA VAOS ATE 25,00M,CONSIDERANDO AS PERDAS E UMA DEMAO DE PINTURA ANTIOXIDO,EXCLUSIVE COBERTURA E ACESSORIOS.FORNECIMENTO E MONTAGEMESTRUTURA METALICA PARA COBERTURA DE GALPAO EM ARCO OU EM DU</v>
      </c>
      <c r="C9715" s="141" t="s">
        <v>39298</v>
      </c>
      <c r="D9715" s="141" t="s">
        <v>39299</v>
      </c>
      <c r="E9715" s="141" t="s">
        <v>39300</v>
      </c>
      <c r="F9715" s="141" t="s">
        <v>39301</v>
      </c>
      <c r="G9715" s="141" t="s">
        <v>39302</v>
      </c>
      <c r="I9715" s="141" t="s">
        <v>4323</v>
      </c>
      <c r="J9715" s="649">
        <v>20.68</v>
      </c>
    </row>
    <row r="9716" spans="1:10" hidden="1">
      <c r="A9716" s="141" t="s">
        <v>39303</v>
      </c>
      <c r="B9716" s="141" t="str">
        <f t="shared" si="151"/>
        <v>ESTRUTURA METALICA PARA COBERTURA DE GALPAO EM ARCO OU EM DUAS OU MAIS AGUAS,COM TRELICAS,TERCAS,TIRANTES,ETC,SOBRE APOIESTRUTURA METALICA PARA COBERTURA DE GALPAO EM ARCO OU EM DUOS DO MESMO MATERIAL(INCLUSIVE ESTES),PARA VAOS ATE 25,00M,CONSIDERANDO AS PERDAS E UMA DEMAO DE PINTURA ANTIOXIDO,EXCLUSIVE COBERTURA E ACESSORIOS.FORNECIMENTO E MONTAGEMESTRUTURA METALICA PARA COBERTURA DE GALPAO EM ARCO OU EM DU</v>
      </c>
      <c r="C9716" s="141" t="s">
        <v>39298</v>
      </c>
      <c r="D9716" s="141" t="s">
        <v>39299</v>
      </c>
      <c r="E9716" s="141" t="s">
        <v>39300</v>
      </c>
      <c r="F9716" s="141" t="s">
        <v>39301</v>
      </c>
      <c r="G9716" s="141" t="s">
        <v>39302</v>
      </c>
      <c r="I9716" s="141" t="s">
        <v>4323</v>
      </c>
      <c r="J9716" s="649">
        <v>19.8</v>
      </c>
    </row>
    <row r="9717" spans="1:10" hidden="1">
      <c r="A9717" s="141" t="s">
        <v>39304</v>
      </c>
      <c r="B9717" s="141" t="str">
        <f t="shared" si="151"/>
        <v>ESTRUTURA METALICA PARA PASSARELAS E PEQUENOS VIADUTOS,EXCLUSIVE PREPARO(CORTE)DAS PECAS,CONFORME PROJETO DO DER-RJ,INCLESTRUTURA METALICA PARA PASSARELAS E PEQUENOS VIADUTOS,EXCLUUSIVE PINTURA.FORNECIMENTO E MONTAGEMESTRUTURA METALICA PARA PASSARELAS E PEQUENOS VIADUTOS,EXCLU</v>
      </c>
      <c r="C9717" s="141" t="s">
        <v>39305</v>
      </c>
      <c r="D9717" s="141" t="s">
        <v>39306</v>
      </c>
      <c r="E9717" s="141" t="s">
        <v>39307</v>
      </c>
      <c r="I9717" s="141" t="s">
        <v>16877</v>
      </c>
      <c r="J9717" s="649">
        <v>25901.51</v>
      </c>
    </row>
    <row r="9718" spans="1:10" hidden="1">
      <c r="A9718" s="141" t="s">
        <v>39308</v>
      </c>
      <c r="B9718" s="141" t="str">
        <f t="shared" si="151"/>
        <v>ESTRUTURA METALICA PARA PASSARELAS E PEQUENOS VIADUTOS,EXCLUSIVE PREPARO(CORTE)DAS PECAS,CONFORME PROJETO DO DER-RJ,INCLESTRUTURA METALICA PARA PASSARELAS E PEQUENOS VIADUTOS,EXCLUUSIVE PINTURA.FORNECIMENTO E MONTAGEMESTRUTURA METALICA PARA PASSARELAS E PEQUENOS VIADUTOS,EXCLU</v>
      </c>
      <c r="C9718" s="141" t="s">
        <v>39305</v>
      </c>
      <c r="D9718" s="141" t="s">
        <v>39306</v>
      </c>
      <c r="E9718" s="141" t="s">
        <v>39307</v>
      </c>
      <c r="I9718" s="141" t="s">
        <v>16877</v>
      </c>
      <c r="J9718" s="649">
        <v>24084.63</v>
      </c>
    </row>
    <row r="9719" spans="1:10" hidden="1">
      <c r="A9719" s="141" t="s">
        <v>39309</v>
      </c>
      <c r="B9719" s="141" t="str">
        <f t="shared" si="151"/>
        <v>ESTRUTURA METALICA PARA COBERTURA DE GALPAO EM ARCO OU EM DUAS OU MAIS AGUAS,COM TRELICAS,TERCAS,TIRANTES,ETC,SOBRE APOIESTRUTURA METALICA PARA COBERTURA DE GALPAO EM ARCO OU EM DUOS(EXCLUSIVE ESTES)PARA CARGA DE COBERTURA DE FIBROCIMENTO OU METALICA,VAOS ATE 15M,CONSIDERANDO AS PERDAS E UMA DEMAO DE PINTURA ANTIOXIDO,EXCLUSIVE COBERTURA E ACESSORIOS.FORNECIMENTO E MONTAGEMESTRUTURA METALICA PARA COBERTURA DE GALPAO EM ARCO OU EM DU</v>
      </c>
      <c r="C9719" s="141" t="s">
        <v>39298</v>
      </c>
      <c r="D9719" s="141" t="s">
        <v>39299</v>
      </c>
      <c r="E9719" s="141" t="s">
        <v>39310</v>
      </c>
      <c r="F9719" s="141" t="s">
        <v>39311</v>
      </c>
      <c r="G9719" s="141" t="s">
        <v>39312</v>
      </c>
      <c r="H9719" s="141" t="s">
        <v>39313</v>
      </c>
      <c r="I9719" s="141" t="s">
        <v>27</v>
      </c>
      <c r="J9719" s="649">
        <v>258.52</v>
      </c>
    </row>
    <row r="9720" spans="1:10" hidden="1">
      <c r="A9720" s="141" t="s">
        <v>39314</v>
      </c>
      <c r="B9720" s="141" t="str">
        <f t="shared" si="151"/>
        <v>ESTRUTURA METALICA PARA COBERTURA DE GALPAO EM ARCO OU EM DUAS OU MAIS AGUAS,COM TRELICAS,TERCAS,TIRANTES,ETC,SOBRE APOIESTRUTURA METALICA PARA COBERTURA DE GALPAO EM ARCO OU EM DUOS(EXCLUSIVE ESTES)PARA CARGA DE COBERTURA DE FIBROCIMENTO OU METALICA,VAOS ATE 15M,CONSIDERANDO AS PERDAS E UMA DEMAO DE PINTURA ANTIOXIDO,EXCLUSIVE COBERTURA E ACESSORIOS.FORNECIMENTO E MONTAGEMESTRUTURA METALICA PARA COBERTURA DE GALPAO EM ARCO OU EM DU</v>
      </c>
      <c r="C9720" s="141" t="s">
        <v>39298</v>
      </c>
      <c r="D9720" s="141" t="s">
        <v>39299</v>
      </c>
      <c r="E9720" s="141" t="s">
        <v>39310</v>
      </c>
      <c r="F9720" s="141" t="s">
        <v>39311</v>
      </c>
      <c r="G9720" s="141" t="s">
        <v>39312</v>
      </c>
      <c r="H9720" s="141" t="s">
        <v>39313</v>
      </c>
      <c r="I9720" s="141" t="s">
        <v>27</v>
      </c>
      <c r="J9720" s="649">
        <v>247.51</v>
      </c>
    </row>
    <row r="9721" spans="1:10" hidden="1">
      <c r="A9721" s="141" t="s">
        <v>39315</v>
      </c>
      <c r="B9721" s="141" t="str">
        <f t="shared" si="151"/>
        <v>ESTRUTURA METALICA PARA COBERTURA DE GALPAO EM ARCO OU EM DUAS OU MAIS AGUAS,COM TRELICAS,TERCAS,TIRANTES,ETC,SOBRE APOIESTRUTURA METALICA PARA COBERTURA DE GALPAO EM ARCO OU EM DUOS(EXCLUSIVE ESTES)PARA CARGA DE COBERTURA DE FIBROCIMENTO OU METALICA,VAOS DE 15,01 A 20,00M,CONSIDERANDO AS PERDAS E UMA DEMAO DE PINTURA ANTIOXIDO,EXCLUSIVE COBERTURA E ACESSORIOS.FORNECIMENTO E MONTAGEMESTRUTURA METALICA PARA COBERTURA DE GALPAO EM ARCO OU EM DU</v>
      </c>
      <c r="C9721" s="141" t="s">
        <v>39298</v>
      </c>
      <c r="D9721" s="141" t="s">
        <v>39299</v>
      </c>
      <c r="E9721" s="141" t="s">
        <v>39310</v>
      </c>
      <c r="F9721" s="141" t="s">
        <v>39316</v>
      </c>
      <c r="G9721" s="141" t="s">
        <v>39317</v>
      </c>
      <c r="H9721" s="141" t="s">
        <v>32694</v>
      </c>
      <c r="I9721" s="141" t="s">
        <v>27</v>
      </c>
      <c r="J9721" s="649">
        <v>280.01</v>
      </c>
    </row>
    <row r="9722" spans="1:10" hidden="1">
      <c r="A9722" s="141" t="s">
        <v>39318</v>
      </c>
      <c r="B9722" s="141" t="str">
        <f t="shared" si="151"/>
        <v>ESTRUTURA METALICA PARA COBERTURA DE GALPAO EM ARCO OU EM DUAS OU MAIS AGUAS,COM TRELICAS,TERCAS,TIRANTES,ETC,SOBRE APOIESTRUTURA METALICA PARA COBERTURA DE GALPAO EM ARCO OU EM DUOS(EXCLUSIVE ESTES)PARA CARGA DE COBERTURA DE FIBROCIMENTO OU METALICA,VAOS DE 15,01 A 20,00M,CONSIDERANDO AS PERDAS E UMA DEMAO DE PINTURA ANTIOXIDO,EXCLUSIVE COBERTURA E ACESSORIOS.FORNECIMENTO E MONTAGEMESTRUTURA METALICA PARA COBERTURA DE GALPAO EM ARCO OU EM DU</v>
      </c>
      <c r="C9722" s="141" t="s">
        <v>39298</v>
      </c>
      <c r="D9722" s="141" t="s">
        <v>39299</v>
      </c>
      <c r="E9722" s="141" t="s">
        <v>39310</v>
      </c>
      <c r="F9722" s="141" t="s">
        <v>39316</v>
      </c>
      <c r="G9722" s="141" t="s">
        <v>39317</v>
      </c>
      <c r="H9722" s="141" t="s">
        <v>32694</v>
      </c>
      <c r="I9722" s="141" t="s">
        <v>27</v>
      </c>
      <c r="J9722" s="649">
        <v>268.08</v>
      </c>
    </row>
    <row r="9723" spans="1:10" hidden="1">
      <c r="A9723" s="141" t="s">
        <v>39319</v>
      </c>
      <c r="B9723" s="141" t="str">
        <f t="shared" si="151"/>
        <v>ESTRUTURA METALICA PARA COBERTURA DE GALPAO EM ARCO OU EM DUAS OU MAIS AGUAS,COM TRELICAS,TERCAS,TIRANTES,ETC,SOBRE APOIESTRUTURA METALICA PARA COBERTURA DE GALPAO EM ARCO OU EM DUOS(EXCLUSIVE ESTES)PARA CARGA DE COBERTURA DE FIBROCIMENTO OU METALICA,VAOS DE 20,01 A 30,00M,CONSIDERANDO AS PERDAS E UMA DEMAO DE PINTURA ANTIOXIDO,EXCLUSIVE COBERTURA E ACESSORIOS.FORNECIMENTO E MONTAGEMESTRUTURA METALICA PARA COBERTURA DE GALPAO EM ARCO OU EM DU</v>
      </c>
      <c r="C9723" s="141" t="s">
        <v>39298</v>
      </c>
      <c r="D9723" s="141" t="s">
        <v>39299</v>
      </c>
      <c r="E9723" s="141" t="s">
        <v>39310</v>
      </c>
      <c r="F9723" s="141" t="s">
        <v>39320</v>
      </c>
      <c r="G9723" s="141" t="s">
        <v>39317</v>
      </c>
      <c r="H9723" s="141" t="s">
        <v>32694</v>
      </c>
      <c r="I9723" s="141" t="s">
        <v>27</v>
      </c>
      <c r="J9723" s="649">
        <v>354.73</v>
      </c>
    </row>
    <row r="9724" spans="1:10" hidden="1">
      <c r="A9724" s="141" t="s">
        <v>39321</v>
      </c>
      <c r="B9724" s="141" t="str">
        <f t="shared" si="151"/>
        <v>ESTRUTURA METALICA PARA COBERTURA DE GALPAO EM ARCO OU EM DUAS OU MAIS AGUAS,COM TRELICAS,TERCAS,TIRANTES,ETC,SOBRE APOIESTRUTURA METALICA PARA COBERTURA DE GALPAO EM ARCO OU EM DUOS(EXCLUSIVE ESTES)PARA CARGA DE COBERTURA DE FIBROCIMENTO OU METALICA,VAOS DE 20,01 A 30,00M,CONSIDERANDO AS PERDAS E UMA DEMAO DE PINTURA ANTIOXIDO,EXCLUSIVE COBERTURA E ACESSORIOS.FORNECIMENTO E MONTAGEMESTRUTURA METALICA PARA COBERTURA DE GALPAO EM ARCO OU EM DU</v>
      </c>
      <c r="C9724" s="141" t="s">
        <v>39298</v>
      </c>
      <c r="D9724" s="141" t="s">
        <v>39299</v>
      </c>
      <c r="E9724" s="141" t="s">
        <v>39310</v>
      </c>
      <c r="F9724" s="141" t="s">
        <v>39320</v>
      </c>
      <c r="G9724" s="141" t="s">
        <v>39317</v>
      </c>
      <c r="H9724" s="141" t="s">
        <v>32694</v>
      </c>
      <c r="I9724" s="141" t="s">
        <v>27</v>
      </c>
      <c r="J9724" s="649">
        <v>339.62</v>
      </c>
    </row>
    <row r="9725" spans="1:10" hidden="1">
      <c r="A9725" s="141" t="s">
        <v>39322</v>
      </c>
      <c r="B9725" s="141" t="str">
        <f t="shared" si="151"/>
        <v>ESTRUTURA METALICA PARA COBERTURA DE GALPAO EM ARCO OU EM DUAS OU MAIS AGUAS,COM TRELICAS,TERCAS,TIRANTES,ETC,SOBRE APOIESTRUTURA METALICA PARA COBERTURA DE GALPAO EM ARCO OU EM DUOS(EXCLUSIVE ESTES)PARA CARGA DE COBERTURA DE FIBROCIMENTO OU METALICA,VAOS DE 30,01 A 40,00M,CONSIDERANDO AS PERDAS E UMA DEMAO DE PINTURA ANTIOXIDO,EXCLUSIVE COBERTURA E ACESSORIOS.FORNECIMENTO E MONTAGEMESTRUTURA METALICA PARA COBERTURA DE GALPAO EM ARCO OU EM DU</v>
      </c>
      <c r="C9725" s="141" t="s">
        <v>39298</v>
      </c>
      <c r="D9725" s="141" t="s">
        <v>39299</v>
      </c>
      <c r="E9725" s="141" t="s">
        <v>39310</v>
      </c>
      <c r="F9725" s="141" t="s">
        <v>39323</v>
      </c>
      <c r="G9725" s="141" t="s">
        <v>39317</v>
      </c>
      <c r="H9725" s="141" t="s">
        <v>32694</v>
      </c>
      <c r="I9725" s="141" t="s">
        <v>27</v>
      </c>
      <c r="J9725" s="649">
        <v>455.04</v>
      </c>
    </row>
    <row r="9726" spans="1:10" hidden="1">
      <c r="A9726" s="141" t="s">
        <v>39324</v>
      </c>
      <c r="B9726" s="141" t="str">
        <f t="shared" si="151"/>
        <v>ESTRUTURA METALICA PARA COBERTURA DE GALPAO EM ARCO OU EM DUAS OU MAIS AGUAS,COM TRELICAS,TERCAS,TIRANTES,ETC,SOBRE APOIESTRUTURA METALICA PARA COBERTURA DE GALPAO EM ARCO OU EM DUOS(EXCLUSIVE ESTES)PARA CARGA DE COBERTURA DE FIBROCIMENTO OU METALICA,VAOS DE 30,01 A 40,00M,CONSIDERANDO AS PERDAS E UMA DEMAO DE PINTURA ANTIOXIDO,EXCLUSIVE COBERTURA E ACESSORIOS.FORNECIMENTO E MONTAGEMESTRUTURA METALICA PARA COBERTURA DE GALPAO EM ARCO OU EM DU</v>
      </c>
      <c r="C9726" s="141" t="s">
        <v>39298</v>
      </c>
      <c r="D9726" s="141" t="s">
        <v>39299</v>
      </c>
      <c r="E9726" s="141" t="s">
        <v>39310</v>
      </c>
      <c r="F9726" s="141" t="s">
        <v>39323</v>
      </c>
      <c r="G9726" s="141" t="s">
        <v>39317</v>
      </c>
      <c r="H9726" s="141" t="s">
        <v>32694</v>
      </c>
      <c r="I9726" s="141" t="s">
        <v>27</v>
      </c>
      <c r="J9726" s="649">
        <v>435.66</v>
      </c>
    </row>
    <row r="9727" spans="1:10" hidden="1">
      <c r="A9727" s="141" t="s">
        <v>39325</v>
      </c>
      <c r="B9727" s="141" t="str">
        <f t="shared" si="151"/>
        <v>PILARES E/OU VIGAS EM TRELICAS METALICAS,INCLUSIVE PERDAS EUMA DEMAO PINTURA ANTIOXIDO.FORNECIMENTO E MONTAGEMPILARES E/OU VIGAS EM TRELICAS METALICAS,INCLUSIVE PERDAS EPILARES E/OU VIGAS EM TRELICAS METALICAS,INCLUSIVE PERDAS E</v>
      </c>
      <c r="C9727" s="141" t="s">
        <v>39326</v>
      </c>
      <c r="D9727" s="141" t="s">
        <v>39327</v>
      </c>
      <c r="I9727" s="141" t="s">
        <v>4323</v>
      </c>
      <c r="J9727" s="649">
        <v>19.690000000000001</v>
      </c>
    </row>
    <row r="9728" spans="1:10" hidden="1">
      <c r="A9728" s="141" t="s">
        <v>39328</v>
      </c>
      <c r="B9728" s="141" t="str">
        <f t="shared" si="151"/>
        <v>PILARES E/OU VIGAS EM TRELICAS METALICAS,INCLUSIVE PERDAS EUMA DEMAO PINTURA ANTIOXIDO.FORNECIMENTO E MONTAGEMPILARES E/OU VIGAS EM TRELICAS METALICAS,INCLUSIVE PERDAS EPILARES E/OU VIGAS EM TRELICAS METALICAS,INCLUSIVE PERDAS E</v>
      </c>
      <c r="C9728" s="141" t="s">
        <v>39326</v>
      </c>
      <c r="D9728" s="141" t="s">
        <v>39327</v>
      </c>
      <c r="I9728" s="141" t="s">
        <v>4323</v>
      </c>
      <c r="J9728" s="649">
        <v>18.940000000000001</v>
      </c>
    </row>
    <row r="9729" spans="1:10" hidden="1">
      <c r="A9729" s="141" t="s">
        <v>39329</v>
      </c>
      <c r="B9729" s="141" t="str">
        <f t="shared" si="151"/>
        <v>ESTRUTURAS DE ELEMENTOS EM PERFIS "I" ATE 8",EM ACO LAMINADO,(VIGAS ISOLADAS,ESCORAS,PORTICOS,ETC),INCLUSIVE PERDAS.FORNESTRUTURAS DE ELEMENTOS EM PERFIS "I" ATE 8",EM ACO LAMINADOECIMENTO E MONTAGEMESTRUTURAS DE ELEMENTOS EM PERFIS "I" ATE 8",EM ACO LAMINADO</v>
      </c>
      <c r="C9729" s="141" t="s">
        <v>39330</v>
      </c>
      <c r="D9729" s="141" t="s">
        <v>39331</v>
      </c>
      <c r="E9729" s="141" t="s">
        <v>39332</v>
      </c>
      <c r="I9729" s="141" t="s">
        <v>4323</v>
      </c>
      <c r="J9729" s="649">
        <v>13.61</v>
      </c>
    </row>
    <row r="9730" spans="1:10" hidden="1">
      <c r="A9730" s="141" t="s">
        <v>39333</v>
      </c>
      <c r="B9730" s="141" t="str">
        <f t="shared" si="151"/>
        <v>ESTRUTURAS DE ELEMENTOS EM PERFIS "I" ATE 8",EM ACO LAMINADO,(VIGAS ISOLADAS,ESCORAS,PORTICOS,ETC),INCLUSIVE PERDAS.FORNESTRUTURAS DE ELEMENTOS EM PERFIS "I" ATE 8",EM ACO LAMINADOECIMENTO E MONTAGEMESTRUTURAS DE ELEMENTOS EM PERFIS "I" ATE 8",EM ACO LAMINADO</v>
      </c>
      <c r="C9730" s="141" t="s">
        <v>39330</v>
      </c>
      <c r="D9730" s="141" t="s">
        <v>39331</v>
      </c>
      <c r="E9730" s="141" t="s">
        <v>39332</v>
      </c>
      <c r="I9730" s="141" t="s">
        <v>4323</v>
      </c>
      <c r="J9730" s="649">
        <v>13.33</v>
      </c>
    </row>
    <row r="9731" spans="1:10" hidden="1">
      <c r="A9731" s="141" t="s">
        <v>39334</v>
      </c>
      <c r="B9731" s="141" t="str">
        <f t="shared" ref="B9731:B9794" si="152">C9731&amp;D9731&amp;C9731&amp;E9731&amp;F9731&amp;G9731&amp;H9731&amp;C9731</f>
        <v>ESTRUTURAS DE ELEMENTOS EM PERFIS "I",8" ATE 12",EM ACO LAMINADO,(VIGAS ISOLADAS,ESCORAS,PORTICOS,ETC),INCLUSIVE PERDAS.ESTRUTURAS DE ELEMENTOS EM PERFIS "I",8" ATE 12",EM ACO LAMIFORNECIMENTO E MONTAGEMESTRUTURAS DE ELEMENTOS EM PERFIS "I",8" ATE 12",EM ACO LAMI</v>
      </c>
      <c r="C9731" s="141" t="s">
        <v>39335</v>
      </c>
      <c r="D9731" s="141" t="s">
        <v>39336</v>
      </c>
      <c r="E9731" s="141" t="s">
        <v>39337</v>
      </c>
      <c r="I9731" s="141" t="s">
        <v>4323</v>
      </c>
      <c r="J9731" s="649">
        <v>17.77</v>
      </c>
    </row>
    <row r="9732" spans="1:10" hidden="1">
      <c r="A9732" s="141" t="s">
        <v>39338</v>
      </c>
      <c r="B9732" s="141" t="str">
        <f t="shared" si="152"/>
        <v>ESTRUTURAS DE ELEMENTOS EM PERFIS "I",8" ATE 12",EM ACO LAMINADO,(VIGAS ISOLADAS,ESCORAS,PORTICOS,ETC),INCLUSIVE PERDAS.ESTRUTURAS DE ELEMENTOS EM PERFIS "I",8" ATE 12",EM ACO LAMIFORNECIMENTO E MONTAGEMESTRUTURAS DE ELEMENTOS EM PERFIS "I",8" ATE 12",EM ACO LAMI</v>
      </c>
      <c r="C9732" s="141" t="s">
        <v>39335</v>
      </c>
      <c r="D9732" s="141" t="s">
        <v>39336</v>
      </c>
      <c r="E9732" s="141" t="s">
        <v>39337</v>
      </c>
      <c r="I9732" s="141" t="s">
        <v>4323</v>
      </c>
      <c r="J9732" s="649">
        <v>16.96</v>
      </c>
    </row>
    <row r="9733" spans="1:10" hidden="1">
      <c r="A9733" s="141" t="s">
        <v>39339</v>
      </c>
      <c r="B9733" s="141" t="str">
        <f t="shared" si="152"/>
        <v>ESTRUTURA METALICA EM ACO ESPECIAL,RESISTENTE A CORROSAO(ACO USI-SAC,CORTEN),PARA TORRES DE ELEVADORES,ESCADAS,VIGAS E CESTRUTURA METALICA EM ACO ESPECIAL,RESISTENTE A CORROSAO(ACOOLUNAS DE EDIFICACOES E REFORCOS ESTRUTURAIS,COMPOSTA DE PERFIS "I" OU "H",CANTONEIRAS E CHAPAS,UNIFICADAS COM ELETRODO,INCLUSIVE PERDAS E PROTECAO ANTI-FERRUGEM.FORNECIMENTO E MONTAGEMESTRUTURA METALICA EM ACO ESPECIAL,RESISTENTE A CORROSAO(ACO</v>
      </c>
      <c r="C9733" s="141" t="s">
        <v>39340</v>
      </c>
      <c r="D9733" s="141" t="s">
        <v>39341</v>
      </c>
      <c r="E9733" s="141" t="s">
        <v>39342</v>
      </c>
      <c r="F9733" s="141" t="s">
        <v>39343</v>
      </c>
      <c r="G9733" s="141" t="s">
        <v>39344</v>
      </c>
      <c r="H9733" s="141" t="s">
        <v>39345</v>
      </c>
      <c r="I9733" s="141" t="s">
        <v>4323</v>
      </c>
      <c r="J9733" s="649">
        <v>28.05</v>
      </c>
    </row>
    <row r="9734" spans="1:10" hidden="1">
      <c r="A9734" s="141" t="s">
        <v>39346</v>
      </c>
      <c r="B9734" s="141" t="str">
        <f t="shared" si="152"/>
        <v>ESTRUTURA METALICA EM ACO ESPECIAL,RESISTENTE A CORROSAO(ACO USI-SAC,CORTEN),PARA TORRES DE ELEVADORES,ESCADAS,VIGAS E CESTRUTURA METALICA EM ACO ESPECIAL,RESISTENTE A CORROSAO(ACOOLUNAS DE EDIFICACOES E REFORCOS ESTRUTURAIS,COMPOSTA DE PERFIS "I" OU "H",CANTONEIRAS E CHAPAS,UNIFICADAS COM ELETRODO,INCLUSIVE PERDAS E PROTECAO ANTI-FERRUGEM.FORNECIMENTO E MONTAGEMESTRUTURA METALICA EM ACO ESPECIAL,RESISTENTE A CORROSAO(ACO</v>
      </c>
      <c r="C9734" s="141" t="s">
        <v>39340</v>
      </c>
      <c r="D9734" s="141" t="s">
        <v>39341</v>
      </c>
      <c r="E9734" s="141" t="s">
        <v>39342</v>
      </c>
      <c r="F9734" s="141" t="s">
        <v>39343</v>
      </c>
      <c r="G9734" s="141" t="s">
        <v>39344</v>
      </c>
      <c r="H9734" s="141" t="s">
        <v>39345</v>
      </c>
      <c r="I9734" s="141" t="s">
        <v>4323</v>
      </c>
      <c r="J9734" s="649">
        <v>26.38</v>
      </c>
    </row>
    <row r="9735" spans="1:10" hidden="1">
      <c r="A9735" s="141" t="s">
        <v>39347</v>
      </c>
      <c r="B9735" s="141" t="str">
        <f t="shared" si="152"/>
        <v>ESTRUTURA METALICA EM ACO ESPECIAL,RESISTENTE A CORROSAO(ACO USI-SAC),PARA OBRAS PREDIAIS DE ATE 04 PAVIMENTOS,PILARES,ESTRUTURA METALICA EM ACO ESPECIAL,RESISTENTE A CORROSAO(ACOVIGAS PRINCIPAIS E SECUNDARIAS,ESCADAS,PATAMARES E CHAPAS DAS BASES DA FUNDACAO,PINTURA PROTETORA,CONSIDERANDO FORNECIMENTO DE TODOS OS MATERIAIS E MONTAGEM,EXCLUSIVE A LAJE DE CONCRETOESTRUTURA METALICA EM ACO ESPECIAL,RESISTENTE A CORROSAO(ACO</v>
      </c>
      <c r="C9735" s="141" t="s">
        <v>39340</v>
      </c>
      <c r="D9735" s="141" t="s">
        <v>39348</v>
      </c>
      <c r="E9735" s="141" t="s">
        <v>39349</v>
      </c>
      <c r="F9735" s="141" t="s">
        <v>39350</v>
      </c>
      <c r="G9735" s="141" t="s">
        <v>39351</v>
      </c>
      <c r="H9735" s="141" t="s">
        <v>39352</v>
      </c>
      <c r="I9735" s="141" t="s">
        <v>27</v>
      </c>
      <c r="J9735" s="649">
        <v>983.72</v>
      </c>
    </row>
    <row r="9736" spans="1:10" hidden="1">
      <c r="A9736" s="141" t="s">
        <v>39353</v>
      </c>
      <c r="B9736" s="141" t="str">
        <f t="shared" si="152"/>
        <v>ESTRUTURA METALICA EM ACO ESPECIAL,RESISTENTE A CORROSAO(ACO USI-SAC),PARA OBRAS PREDIAIS DE ATE 04 PAVIMENTOS,PILARES,ESTRUTURA METALICA EM ACO ESPECIAL,RESISTENTE A CORROSAO(ACOVIGAS PRINCIPAIS E SECUNDARIAS,ESCADAS,PATAMARES E CHAPAS DAS BASES DA FUNDACAO,PINTURA PROTETORA,CONSIDERANDO FORNECIMENTO DE TODOS OS MATERIAIS E MONTAGEM,EXCLUSIVE A LAJE DE CONCRETOESTRUTURA METALICA EM ACO ESPECIAL,RESISTENTE A CORROSAO(ACO</v>
      </c>
      <c r="C9736" s="141" t="s">
        <v>39340</v>
      </c>
      <c r="D9736" s="141" t="s">
        <v>39348</v>
      </c>
      <c r="E9736" s="141" t="s">
        <v>39349</v>
      </c>
      <c r="F9736" s="141" t="s">
        <v>39350</v>
      </c>
      <c r="G9736" s="141" t="s">
        <v>39351</v>
      </c>
      <c r="H9736" s="141" t="s">
        <v>39352</v>
      </c>
      <c r="I9736" s="141" t="s">
        <v>27</v>
      </c>
      <c r="J9736" s="649">
        <v>947.28</v>
      </c>
    </row>
    <row r="9737" spans="1:10" hidden="1">
      <c r="A9737" s="141" t="s">
        <v>39354</v>
      </c>
      <c r="B9737" s="141" t="str">
        <f t="shared" si="152"/>
        <v>ESTRUTURA METALICA EM ACO ESPECIAL,RESISTENTE A CORROSAO(ACO USI-SAC),PARA OBRAS PREDIAIS ATE 04 PAVIMENTOS,PILARES,VIGAESTRUTURA METALICA EM ACO ESPECIAL,RESISTENTE A CORROSAO(ACOS PRINCIPAIS E SECUNDARIAS,ESCADAS,PATAMARES E CHAPAS DAS BASES DA FUNDACAO,PINTURA PROTETORA,CONSIDERANDO FORNECIMENTODE TODOS OS MATERIAIS,EXCLUSIVE MONTAGEM E LAJE DE CONCRETOESTRUTURA METALICA EM ACO ESPECIAL,RESISTENTE A CORROSAO(ACO</v>
      </c>
      <c r="C9737" s="141" t="s">
        <v>39340</v>
      </c>
      <c r="D9737" s="141" t="s">
        <v>39355</v>
      </c>
      <c r="E9737" s="141" t="s">
        <v>39356</v>
      </c>
      <c r="F9737" s="141" t="s">
        <v>39357</v>
      </c>
      <c r="G9737" s="141" t="s">
        <v>39358</v>
      </c>
      <c r="I9737" s="141" t="s">
        <v>27</v>
      </c>
      <c r="J9737" s="649">
        <v>606.49</v>
      </c>
    </row>
    <row r="9738" spans="1:10" hidden="1">
      <c r="A9738" s="141" t="s">
        <v>39359</v>
      </c>
      <c r="B9738" s="141" t="str">
        <f t="shared" si="152"/>
        <v>ESTRUTURA METALICA EM ACO ESPECIAL,RESISTENTE A CORROSAO(ACO USI-SAC),PARA OBRAS PREDIAIS ATE 04 PAVIMENTOS,PILARES,VIGAESTRUTURA METALICA EM ACO ESPECIAL,RESISTENTE A CORROSAO(ACOS PRINCIPAIS E SECUNDARIAS,ESCADAS,PATAMARES E CHAPAS DAS BASES DA FUNDACAO,PINTURA PROTETORA,CONSIDERANDO FORNECIMENTODE TODOS OS MATERIAIS,EXCLUSIVE MONTAGEM E LAJE DE CONCRETOESTRUTURA METALICA EM ACO ESPECIAL,RESISTENTE A CORROSAO(ACO</v>
      </c>
      <c r="C9738" s="141" t="s">
        <v>39340</v>
      </c>
      <c r="D9738" s="141" t="s">
        <v>39355</v>
      </c>
      <c r="E9738" s="141" t="s">
        <v>39356</v>
      </c>
      <c r="F9738" s="141" t="s">
        <v>39357</v>
      </c>
      <c r="G9738" s="141" t="s">
        <v>39358</v>
      </c>
      <c r="I9738" s="141" t="s">
        <v>27</v>
      </c>
      <c r="J9738" s="649">
        <v>605.98</v>
      </c>
    </row>
    <row r="9739" spans="1:10" hidden="1">
      <c r="A9739" s="141" t="s">
        <v>39360</v>
      </c>
      <c r="B9739" s="141" t="str">
        <f t="shared" si="152"/>
        <v>ESTRUTURA METALICA EM ACO ESPECIAL RESISTENTE A CORROSAO(ACO USI-SAC)PARA OBRAS PREDIAIS ATE 04 PAVIMENTOS,PILARES,VIGASESTRUTURA METALICA EM ACO ESPECIAL RESISTENTE A CORROSAO(ACO PRINCIPAIS E SECUNDARIAS,ESCADAS,PATAMERES E CHAPAS DAS BASES DA FUNDACAO,PINTURA PROTETORA,CONSIDERANDO SOMENTE MONTAGEM,EXCLUSIVE O FORNECIMENTO E A LAJE DE CONCRETOESTRUTURA METALICA EM ACO ESPECIAL RESISTENTE A CORROSAO(ACO</v>
      </c>
      <c r="C9739" s="141" t="s">
        <v>39361</v>
      </c>
      <c r="D9739" s="141" t="s">
        <v>39362</v>
      </c>
      <c r="E9739" s="141" t="s">
        <v>39363</v>
      </c>
      <c r="F9739" s="141" t="s">
        <v>39364</v>
      </c>
      <c r="G9739" s="141" t="s">
        <v>39365</v>
      </c>
      <c r="I9739" s="141" t="s">
        <v>27</v>
      </c>
      <c r="J9739" s="649">
        <v>379.89</v>
      </c>
    </row>
    <row r="9740" spans="1:10" hidden="1">
      <c r="A9740" s="141" t="s">
        <v>39366</v>
      </c>
      <c r="B9740" s="141" t="str">
        <f t="shared" si="152"/>
        <v>ESTRUTURA METALICA EM ACO ESPECIAL RESISTENTE A CORROSAO(ACO USI-SAC)PARA OBRAS PREDIAIS ATE 04 PAVIMENTOS,PILARES,VIGASESTRUTURA METALICA EM ACO ESPECIAL RESISTENTE A CORROSAO(ACO PRINCIPAIS E SECUNDARIAS,ESCADAS,PATAMERES E CHAPAS DAS BASES DA FUNDACAO,PINTURA PROTETORA,CONSIDERANDO SOMENTE MONTAGEM,EXCLUSIVE O FORNECIMENTO E A LAJE DE CONCRETOESTRUTURA METALICA EM ACO ESPECIAL RESISTENTE A CORROSAO(ACO</v>
      </c>
      <c r="C9740" s="141" t="s">
        <v>39361</v>
      </c>
      <c r="D9740" s="141" t="s">
        <v>39362</v>
      </c>
      <c r="E9740" s="141" t="s">
        <v>39363</v>
      </c>
      <c r="F9740" s="141" t="s">
        <v>39364</v>
      </c>
      <c r="G9740" s="141" t="s">
        <v>39365</v>
      </c>
      <c r="I9740" s="141" t="s">
        <v>27</v>
      </c>
      <c r="J9740" s="649">
        <v>343.86</v>
      </c>
    </row>
    <row r="9741" spans="1:10" hidden="1">
      <c r="A9741" s="141" t="s">
        <v>39367</v>
      </c>
      <c r="B9741" s="141" t="str">
        <f t="shared" si="152"/>
        <v>ESTRUTURA METALICA,COM ACO ASTM A-572,PARA ESTRUTURA DE EDIFICACOES,PILARES,VIGAS PRINCIPAIS E SECUNDARIAS,ESCADAS,PATAMESTRUTURA METALICA,COM ACO ASTM A-572,PARA ESTRUTURA DE EDIFARES E CHAPAS DAS BASES DA FUNDACAO,PERDAS E PINTURA DE TRATAMENTO,INCLUSIVE FORNECIMENTO DE TODOS OS MATERIAIS PARA LIGACOES E FIXACOES E MONTAGEMESTRUTURA METALICA,COM ACO ASTM A-572,PARA ESTRUTURA DE EDIF</v>
      </c>
      <c r="C9741" s="141" t="s">
        <v>39368</v>
      </c>
      <c r="D9741" s="141" t="s">
        <v>39369</v>
      </c>
      <c r="E9741" s="141" t="s">
        <v>39370</v>
      </c>
      <c r="F9741" s="141" t="s">
        <v>39371</v>
      </c>
      <c r="G9741" s="141" t="s">
        <v>39372</v>
      </c>
      <c r="I9741" s="141" t="s">
        <v>4323</v>
      </c>
      <c r="J9741" s="649">
        <v>35.26</v>
      </c>
    </row>
    <row r="9742" spans="1:10" hidden="1">
      <c r="A9742" s="141" t="s">
        <v>39373</v>
      </c>
      <c r="B9742" s="141" t="str">
        <f t="shared" si="152"/>
        <v>ESTRUTURA METALICA,COM ACO ASTM A-572,PARA ESTRUTURA DE EDIFICACOES,PILARES,VIGAS PRINCIPAIS E SECUNDARIAS,ESCADAS,PATAMESTRUTURA METALICA,COM ACO ASTM A-572,PARA ESTRUTURA DE EDIFARES E CHAPAS DAS BASES DA FUNDACAO,PERDAS E PINTURA DE TRATAMENTO,INCLUSIVE FORNECIMENTO DE TODOS OS MATERIAIS PARA LIGACOES E FIXACOES E MONTAGEMESTRUTURA METALICA,COM ACO ASTM A-572,PARA ESTRUTURA DE EDIF</v>
      </c>
      <c r="C9742" s="141" t="s">
        <v>39368</v>
      </c>
      <c r="D9742" s="141" t="s">
        <v>39369</v>
      </c>
      <c r="E9742" s="141" t="s">
        <v>39370</v>
      </c>
      <c r="F9742" s="141" t="s">
        <v>39371</v>
      </c>
      <c r="G9742" s="141" t="s">
        <v>39372</v>
      </c>
      <c r="I9742" s="141" t="s">
        <v>4323</v>
      </c>
      <c r="J9742" s="649">
        <v>33.51</v>
      </c>
    </row>
    <row r="9743" spans="1:10" hidden="1">
      <c r="A9743" s="141" t="s">
        <v>39374</v>
      </c>
      <c r="B9743" s="141" t="str">
        <f t="shared" si="152"/>
        <v>ESTRUTURA METALICA,COM ACO ASTM A-572,PARA ESTRUTURA DE EDIFICACOES,PILARES,VIGAS PRINCIPAIS E SECUNDARIAS,ESCADAS,PATAMESTRUTURA METALICA,COM ACO ASTM A-572,PARA ESTRUTURA DE EDIFARES E CHAPAS DAS BASES DA FUNDACAO,PERDAS E PINTURA E TRATAMENTO,INCLUSIVE MONTAGEM,EXCLUSIVE FORNECIMENTO DOS PERFIS ECHAPA DE ACOESTRUTURA METALICA,COM ACO ASTM A-572,PARA ESTRUTURA DE EDIF</v>
      </c>
      <c r="C9743" s="141" t="s">
        <v>39368</v>
      </c>
      <c r="D9743" s="141" t="s">
        <v>39369</v>
      </c>
      <c r="E9743" s="141" t="s">
        <v>39375</v>
      </c>
      <c r="F9743" s="141" t="s">
        <v>39376</v>
      </c>
      <c r="G9743" s="141" t="s">
        <v>39377</v>
      </c>
      <c r="I9743" s="141" t="s">
        <v>4323</v>
      </c>
      <c r="J9743" s="649">
        <v>16.03</v>
      </c>
    </row>
    <row r="9744" spans="1:10" hidden="1">
      <c r="A9744" s="141" t="s">
        <v>39378</v>
      </c>
      <c r="B9744" s="141" t="str">
        <f t="shared" si="152"/>
        <v>ESTRUTURA METALICA,COM ACO ASTM A-572,PARA ESTRUTURA DE EDIFICACOES,PILARES,VIGAS PRINCIPAIS E SECUNDARIAS,ESCADAS,PATAMESTRUTURA METALICA,COM ACO ASTM A-572,PARA ESTRUTURA DE EDIFARES E CHAPAS DAS BASES DA FUNDACAO,PERDAS E PINTURA E TRATAMENTO,INCLUSIVE MONTAGEM,EXCLUSIVE FORNECIMENTO DOS PERFIS ECHAPA DE ACOESTRUTURA METALICA,COM ACO ASTM A-572,PARA ESTRUTURA DE EDIF</v>
      </c>
      <c r="C9744" s="141" t="s">
        <v>39368</v>
      </c>
      <c r="D9744" s="141" t="s">
        <v>39369</v>
      </c>
      <c r="E9744" s="141" t="s">
        <v>39375</v>
      </c>
      <c r="F9744" s="141" t="s">
        <v>39376</v>
      </c>
      <c r="G9744" s="141" t="s">
        <v>39377</v>
      </c>
      <c r="I9744" s="141" t="s">
        <v>4323</v>
      </c>
      <c r="J9744" s="649">
        <v>14.28</v>
      </c>
    </row>
    <row r="9745" spans="1:10" hidden="1">
      <c r="A9745" s="141" t="s">
        <v>39379</v>
      </c>
      <c r="B9745" s="141" t="str">
        <f t="shared" si="152"/>
        <v>ESTRUTURA METALICA,COM ACO ASTM A-572,PARA ESTRUTURA DE EDIFICACOES,PILARES,VIGAS PRINCIPAIS E SECUNDARIAS,ESCADAS,PATAMESTRUTURA METALICA,COM ACO ASTM A-572,PARA ESTRUTURA DE EDIFARES E CHAPAS DAS BASES DA FUNDACAO,PERDAS E PINTURA DE TRATAMENTO,INCLUSIVE FORNECIMENTO DOS PERFIS,CHAPAS E PINTURA ANTICORROSIVA,EXCLUSIVE MONTAGEMESTRUTURA METALICA,COM ACO ASTM A-572,PARA ESTRUTURA DE EDIF</v>
      </c>
      <c r="C9745" s="141" t="s">
        <v>39368</v>
      </c>
      <c r="D9745" s="141" t="s">
        <v>39369</v>
      </c>
      <c r="E9745" s="141" t="s">
        <v>39370</v>
      </c>
      <c r="F9745" s="141" t="s">
        <v>39380</v>
      </c>
      <c r="G9745" s="141" t="s">
        <v>39381</v>
      </c>
      <c r="I9745" s="141" t="s">
        <v>4323</v>
      </c>
      <c r="J9745" s="649">
        <v>19.22</v>
      </c>
    </row>
    <row r="9746" spans="1:10" hidden="1">
      <c r="A9746" s="141" t="s">
        <v>39382</v>
      </c>
      <c r="B9746" s="141" t="str">
        <f t="shared" si="152"/>
        <v>ESTRUTURA METALICA,COM ACO ASTM A-572,PARA ESTRUTURA DE EDIFICACOES,PILARES,VIGAS PRINCIPAIS E SECUNDARIAS,ESCADAS,PATAMESTRUTURA METALICA,COM ACO ASTM A-572,PARA ESTRUTURA DE EDIFARES E CHAPAS DAS BASES DA FUNDACAO,PERDAS E PINTURA DE TRATAMENTO,INCLUSIVE FORNECIMENTO DOS PERFIS,CHAPAS E PINTURA ANTICORROSIVA,EXCLUSIVE MONTAGEMESTRUTURA METALICA,COM ACO ASTM A-572,PARA ESTRUTURA DE EDIF</v>
      </c>
      <c r="C9746" s="141" t="s">
        <v>39368</v>
      </c>
      <c r="D9746" s="141" t="s">
        <v>39369</v>
      </c>
      <c r="E9746" s="141" t="s">
        <v>39370</v>
      </c>
      <c r="F9746" s="141" t="s">
        <v>39380</v>
      </c>
      <c r="G9746" s="141" t="s">
        <v>39381</v>
      </c>
      <c r="I9746" s="141" t="s">
        <v>4323</v>
      </c>
      <c r="J9746" s="649">
        <v>19.22</v>
      </c>
    </row>
    <row r="9747" spans="1:10" hidden="1">
      <c r="A9747" s="141" t="s">
        <v>39383</v>
      </c>
      <c r="B9747" s="141" t="str">
        <f t="shared" si="152"/>
        <v>ESTRUTURA METALICA EM ACO ESPECIAL,RESISTENTE A CORROSAO(USI-SAC OU SIMILAR),PARA PONTES,VIADUTOS,PASSARELAS,CONSIDERANDESTRUTURA METALICA EM ACO ESPECIAL,RESISTENTE A CORROSAO(USIO APENAS O FORNECIMENTO DO ACO,EXCLUSIVE MONTAGEMESTRUTURA METALICA EM ACO ESPECIAL,RESISTENTE A CORROSAO(USI</v>
      </c>
      <c r="C9747" s="141" t="s">
        <v>39384</v>
      </c>
      <c r="D9747" s="141" t="s">
        <v>39385</v>
      </c>
      <c r="E9747" s="141" t="s">
        <v>39386</v>
      </c>
      <c r="I9747" s="141" t="s">
        <v>4323</v>
      </c>
      <c r="J9747" s="649">
        <v>14.02</v>
      </c>
    </row>
    <row r="9748" spans="1:10" hidden="1">
      <c r="A9748" s="141" t="s">
        <v>39387</v>
      </c>
      <c r="B9748" s="141" t="str">
        <f t="shared" si="152"/>
        <v>ESTRUTURA METALICA EM ACO ESPECIAL,RESISTENTE A CORROSAO(USI-SAC OU SIMILAR),PARA PONTES,VIADUTOS,PASSARELAS,CONSIDERANDESTRUTURA METALICA EM ACO ESPECIAL,RESISTENTE A CORROSAO(USIO APENAS O FORNECIMENTO DO ACO,EXCLUSIVE MONTAGEMESTRUTURA METALICA EM ACO ESPECIAL,RESISTENTE A CORROSAO(USI</v>
      </c>
      <c r="C9748" s="141" t="s">
        <v>39384</v>
      </c>
      <c r="D9748" s="141" t="s">
        <v>39385</v>
      </c>
      <c r="E9748" s="141" t="s">
        <v>39386</v>
      </c>
      <c r="I9748" s="141" t="s">
        <v>4323</v>
      </c>
      <c r="J9748" s="649">
        <v>14.02</v>
      </c>
    </row>
    <row r="9749" spans="1:10" hidden="1">
      <c r="A9749" s="141" t="s">
        <v>39388</v>
      </c>
      <c r="B9749" s="141" t="str">
        <f t="shared" si="152"/>
        <v>ESTRUTURA METALICA EM ACO ESPECIAL,RESISTENTE A CORROSAO(USI-SAC OU SIMILAR),PARA PONTES,VIADUTOS,PASSARELAS,CONSIDERANDESTRUTURA METALICA EM ACO ESPECIAL,RESISTENTE A CORROSAO(USIO A MONTAGEM E TODOS OS MATERIAIS E SERVICOS NECESSARIOS,INCLUSIVE PINTURA PROTETORA E EXCLUSIVE O FORNECIMENTO DO ACOESTRUTURA METALICA EM ACO ESPECIAL,RESISTENTE A CORROSAO(USI</v>
      </c>
      <c r="C9749" s="141" t="s">
        <v>39384</v>
      </c>
      <c r="D9749" s="141" t="s">
        <v>39385</v>
      </c>
      <c r="E9749" s="141" t="s">
        <v>39389</v>
      </c>
      <c r="F9749" s="141" t="s">
        <v>39390</v>
      </c>
      <c r="I9749" s="141" t="s">
        <v>4323</v>
      </c>
      <c r="J9749" s="649">
        <v>18.899999999999999</v>
      </c>
    </row>
    <row r="9750" spans="1:10" hidden="1">
      <c r="A9750" s="141" t="s">
        <v>39391</v>
      </c>
      <c r="B9750" s="141" t="str">
        <f t="shared" si="152"/>
        <v>ESTRUTURA METALICA EM ACO ESPECIAL,RESISTENTE A CORROSAO(USI-SAC OU SIMILAR),PARA PONTES,VIADUTOS,PASSARELAS,CONSIDERANDESTRUTURA METALICA EM ACO ESPECIAL,RESISTENTE A CORROSAO(USIO A MONTAGEM E TODOS OS MATERIAIS E SERVICOS NECESSARIOS,INCLUSIVE PINTURA PROTETORA E EXCLUSIVE O FORNECIMENTO DO ACOESTRUTURA METALICA EM ACO ESPECIAL,RESISTENTE A CORROSAO(USI</v>
      </c>
      <c r="C9750" s="141" t="s">
        <v>39384</v>
      </c>
      <c r="D9750" s="141" t="s">
        <v>39385</v>
      </c>
      <c r="E9750" s="141" t="s">
        <v>39389</v>
      </c>
      <c r="F9750" s="141" t="s">
        <v>39390</v>
      </c>
      <c r="I9750" s="141" t="s">
        <v>4323</v>
      </c>
      <c r="J9750" s="649">
        <v>16.510000000000002</v>
      </c>
    </row>
    <row r="9751" spans="1:10" hidden="1">
      <c r="A9751" s="141" t="s">
        <v>39392</v>
      </c>
      <c r="B9751" s="141" t="str">
        <f t="shared" si="152"/>
        <v>RECONSTITUICAO DE ESTRUTURAS METALICAS LEVES,MEDIDAS POR KGDE ACO NECESSARIO(CHAPAS,PERFIS,ETC),INCLUSIVE FORNECIMENTORECONSTITUICAO DE ESTRUTURAS METALICAS LEVES,MEDIDAS POR KGDOS MATERIAIS E PINTURA EM TINTA ANTICORROSIVARECONSTITUICAO DE ESTRUTURAS METALICAS LEVES,MEDIDAS POR KG</v>
      </c>
      <c r="C9751" s="141" t="s">
        <v>39393</v>
      </c>
      <c r="D9751" s="141" t="s">
        <v>39394</v>
      </c>
      <c r="E9751" s="141" t="s">
        <v>39395</v>
      </c>
      <c r="I9751" s="141" t="s">
        <v>4323</v>
      </c>
      <c r="J9751" s="649">
        <v>17.91</v>
      </c>
    </row>
    <row r="9752" spans="1:10" hidden="1">
      <c r="A9752" s="141" t="s">
        <v>39396</v>
      </c>
      <c r="B9752" s="141" t="str">
        <f t="shared" si="152"/>
        <v>RECONSTITUICAO DE ESTRUTURAS METALICAS LEVES,MEDIDAS POR KGDE ACO NECESSARIO(CHAPAS,PERFIS,ETC),INCLUSIVE FORNECIMENTORECONSTITUICAO DE ESTRUTURAS METALICAS LEVES,MEDIDAS POR KGDOS MATERIAIS E PINTURA EM TINTA ANTICORROSIVARECONSTITUICAO DE ESTRUTURAS METALICAS LEVES,MEDIDAS POR KG</v>
      </c>
      <c r="C9752" s="141" t="s">
        <v>39393</v>
      </c>
      <c r="D9752" s="141" t="s">
        <v>39394</v>
      </c>
      <c r="E9752" s="141" t="s">
        <v>39395</v>
      </c>
      <c r="I9752" s="141" t="s">
        <v>4323</v>
      </c>
      <c r="J9752" s="649">
        <v>17.22</v>
      </c>
    </row>
    <row r="9753" spans="1:10" hidden="1">
      <c r="A9753" s="141" t="s">
        <v>39397</v>
      </c>
      <c r="B9753" s="141" t="str">
        <f t="shared" si="152"/>
        <v>JUNTA DE DILATACAO E VEDACAO,PARA OBRAS DE ARTE,MOVIMENTOS DE -10 A +20MM,INCLUSIVE LABIOS POLIMERICOS.FORNECIMENTO E COJUNTA DE DILATACAO E VEDACAO,PARA OBRAS DE ARTE,MOVIMENTOS DLOCACAO.O CUSTO NAO INCLUI:CORTE E REMOCAO DO PAVIMENTO,APICOAMENTO DA LAJE,FORMAS E CONCRETAGEM DOS BERCOSJUNTA DE DILATACAO E VEDACAO,PARA OBRAS DE ARTE,MOVIMENTOS D</v>
      </c>
      <c r="C9753" s="141" t="s">
        <v>39398</v>
      </c>
      <c r="D9753" s="141" t="s">
        <v>39399</v>
      </c>
      <c r="E9753" s="141" t="s">
        <v>39400</v>
      </c>
      <c r="F9753" s="141" t="s">
        <v>39401</v>
      </c>
      <c r="I9753" s="141" t="s">
        <v>285</v>
      </c>
      <c r="J9753" s="649">
        <v>189</v>
      </c>
    </row>
    <row r="9754" spans="1:10" hidden="1">
      <c r="A9754" s="141" t="s">
        <v>39402</v>
      </c>
      <c r="B9754" s="141" t="str">
        <f t="shared" si="152"/>
        <v>JUNTA DE DILATACAO E VEDACAO,PARA OBRAS DE ARTE,MOVIMENTOS DE -10 A +20MM,INCLUSIVE LABIOS POLIMERICOS.FORNECIMENTO E COJUNTA DE DILATACAO E VEDACAO,PARA OBRAS DE ARTE,MOVIMENTOS DLOCACAO.O CUSTO NAO INCLUI:CORTE E REMOCAO DO PAVIMENTO,APICOAMENTO DA LAJE,FORMAS E CONCRETAGEM DOS BERCOSJUNTA DE DILATACAO E VEDACAO,PARA OBRAS DE ARTE,MOVIMENTOS D</v>
      </c>
      <c r="C9754" s="141" t="s">
        <v>39398</v>
      </c>
      <c r="D9754" s="141" t="s">
        <v>39399</v>
      </c>
      <c r="E9754" s="141" t="s">
        <v>39400</v>
      </c>
      <c r="F9754" s="141" t="s">
        <v>39401</v>
      </c>
      <c r="I9754" s="141" t="s">
        <v>285</v>
      </c>
      <c r="J9754" s="649">
        <v>189</v>
      </c>
    </row>
    <row r="9755" spans="1:10" hidden="1">
      <c r="A9755" s="141" t="s">
        <v>39403</v>
      </c>
      <c r="B9755" s="141" t="str">
        <f t="shared" si="152"/>
        <v>JUNTA DE DILATACAO E VEDACAO,PARA OBRAS DE ARTE,MOVIMENTOS DE -10 A +20MM,INCLUSIVE LABIOS POLIMERICOS,CORTE E REMOCAO DJUNTA DE DILATACAO E VEDACAO,PARA OBRAS DE ARTE,MOVIMENTOS DO PAVIMENTO,APICOAMENTO DA LAJE,FORMAS E CONCRETAGEM DOS BERCOSJUNTA DE DILATACAO E VEDACAO,PARA OBRAS DE ARTE,MOVIMENTOS D</v>
      </c>
      <c r="C9755" s="141" t="s">
        <v>39398</v>
      </c>
      <c r="D9755" s="141" t="s">
        <v>39404</v>
      </c>
      <c r="E9755" s="141" t="s">
        <v>39405</v>
      </c>
      <c r="F9755" s="141" t="s">
        <v>39406</v>
      </c>
      <c r="I9755" s="141" t="s">
        <v>285</v>
      </c>
      <c r="J9755" s="649">
        <v>609.83000000000004</v>
      </c>
    </row>
    <row r="9756" spans="1:10" hidden="1">
      <c r="A9756" s="141" t="s">
        <v>39407</v>
      </c>
      <c r="B9756" s="141" t="str">
        <f t="shared" si="152"/>
        <v>JUNTA DE DILATACAO E VEDACAO,PARA OBRAS DE ARTE,MOVIMENTOS DE -10 A +20MM,INCLUSIVE LABIOS POLIMERICOS,CORTE E REMOCAO DJUNTA DE DILATACAO E VEDACAO,PARA OBRAS DE ARTE,MOVIMENTOS DO PAVIMENTO,APICOAMENTO DA LAJE,FORMAS E CONCRETAGEM DOS BERCOSJUNTA DE DILATACAO E VEDACAO,PARA OBRAS DE ARTE,MOVIMENTOS D</v>
      </c>
      <c r="C9756" s="141" t="s">
        <v>39398</v>
      </c>
      <c r="D9756" s="141" t="s">
        <v>39404</v>
      </c>
      <c r="E9756" s="141" t="s">
        <v>39405</v>
      </c>
      <c r="F9756" s="141" t="s">
        <v>39406</v>
      </c>
      <c r="I9756" s="141" t="s">
        <v>285</v>
      </c>
      <c r="J9756" s="649">
        <v>590.57000000000005</v>
      </c>
    </row>
    <row r="9757" spans="1:10" hidden="1">
      <c r="A9757" s="141" t="s">
        <v>39408</v>
      </c>
      <c r="B9757" s="141" t="str">
        <f t="shared" si="152"/>
        <v>JUNTA DE DILATACAO E VEDACAO,PARA OBRAS DE ARTE,MOVIMENTOS DE -15 A +25MM,INCLUSIVE LABIOS POLIMERICOS.FORNECIMENTO E COJUNTA DE DILATACAO E VEDACAO,PARA OBRAS DE ARTE,MOVIMENTOS DLOCACAO.O CUSTO NAO INCLUI:CORTE E REMOCAO DO PAVIMENTO,APICOAMENTO DA LAJE,FORMAS E CONCRETAGEM DOS BERCOSJUNTA DE DILATACAO E VEDACAO,PARA OBRAS DE ARTE,MOVIMENTOS D</v>
      </c>
      <c r="C9757" s="141" t="s">
        <v>39398</v>
      </c>
      <c r="D9757" s="141" t="s">
        <v>39409</v>
      </c>
      <c r="E9757" s="141" t="s">
        <v>39400</v>
      </c>
      <c r="F9757" s="141" t="s">
        <v>39401</v>
      </c>
      <c r="I9757" s="141" t="s">
        <v>285</v>
      </c>
      <c r="J9757" s="649">
        <v>202.23</v>
      </c>
    </row>
    <row r="9758" spans="1:10" hidden="1">
      <c r="A9758" s="141" t="s">
        <v>39410</v>
      </c>
      <c r="B9758" s="141" t="str">
        <f t="shared" si="152"/>
        <v>JUNTA DE DILATACAO E VEDACAO,PARA OBRAS DE ARTE,MOVIMENTOS DE -15 A +25MM,INCLUSIVE LABIOS POLIMERICOS.FORNECIMENTO E COJUNTA DE DILATACAO E VEDACAO,PARA OBRAS DE ARTE,MOVIMENTOS DLOCACAO.O CUSTO NAO INCLUI:CORTE E REMOCAO DO PAVIMENTO,APICOAMENTO DA LAJE,FORMAS E CONCRETAGEM DOS BERCOSJUNTA DE DILATACAO E VEDACAO,PARA OBRAS DE ARTE,MOVIMENTOS D</v>
      </c>
      <c r="C9758" s="141" t="s">
        <v>39398</v>
      </c>
      <c r="D9758" s="141" t="s">
        <v>39409</v>
      </c>
      <c r="E9758" s="141" t="s">
        <v>39400</v>
      </c>
      <c r="F9758" s="141" t="s">
        <v>39401</v>
      </c>
      <c r="I9758" s="141" t="s">
        <v>285</v>
      </c>
      <c r="J9758" s="649">
        <v>202.23</v>
      </c>
    </row>
    <row r="9759" spans="1:10" hidden="1">
      <c r="A9759" s="141" t="s">
        <v>39411</v>
      </c>
      <c r="B9759" s="141" t="str">
        <f t="shared" si="152"/>
        <v>JUNTA DE DILATACAO E VEDACAO,PARA OBRAS DE ARTE,MOVIMENTOS DE -15 A +25MM,INCLUSIVE LABIOS POLIMERICOS,CORTE E REMOCAO DJUNTA DE DILATACAO E VEDACAO,PARA OBRAS DE ARTE,MOVIMENTOS DO PAVIMENTO,APICOAMENTO DA LAJE,FORMAS E CONCRETAGEM DOS BERCOSJUNTA DE DILATACAO E VEDACAO,PARA OBRAS DE ARTE,MOVIMENTOS D</v>
      </c>
      <c r="C9759" s="141" t="s">
        <v>39398</v>
      </c>
      <c r="D9759" s="141" t="s">
        <v>39412</v>
      </c>
      <c r="E9759" s="141" t="s">
        <v>39405</v>
      </c>
      <c r="F9759" s="141" t="s">
        <v>39406</v>
      </c>
      <c r="I9759" s="141" t="s">
        <v>285</v>
      </c>
      <c r="J9759" s="649">
        <v>623.05999999999995</v>
      </c>
    </row>
    <row r="9760" spans="1:10" hidden="1">
      <c r="A9760" s="141" t="s">
        <v>39413</v>
      </c>
      <c r="B9760" s="141" t="str">
        <f t="shared" si="152"/>
        <v>JUNTA DE DILATACAO E VEDACAO,PARA OBRAS DE ARTE,MOVIMENTOS DE -15 A +25MM,INCLUSIVE LABIOS POLIMERICOS,CORTE E REMOCAO DJUNTA DE DILATACAO E VEDACAO,PARA OBRAS DE ARTE,MOVIMENTOS DO PAVIMENTO,APICOAMENTO DA LAJE,FORMAS E CONCRETAGEM DOS BERCOSJUNTA DE DILATACAO E VEDACAO,PARA OBRAS DE ARTE,MOVIMENTOS D</v>
      </c>
      <c r="C9760" s="141" t="s">
        <v>39398</v>
      </c>
      <c r="D9760" s="141" t="s">
        <v>39412</v>
      </c>
      <c r="E9760" s="141" t="s">
        <v>39405</v>
      </c>
      <c r="F9760" s="141" t="s">
        <v>39406</v>
      </c>
      <c r="I9760" s="141" t="s">
        <v>285</v>
      </c>
      <c r="J9760" s="649">
        <v>603.79999999999995</v>
      </c>
    </row>
    <row r="9761" spans="1:10" hidden="1">
      <c r="A9761" s="141" t="s">
        <v>39414</v>
      </c>
      <c r="B9761" s="141" t="str">
        <f t="shared" si="152"/>
        <v>JUNTA DE DILATACAO E VEDACAO,PARA OBRAS DE ARTE,MOVIMENTOS DE -20 A +40MM,INCLUSIVE LABIOS POLIMERICOS.FORNECIMENTO E COJUNTA DE DILATACAO E VEDACAO,PARA OBRAS DE ARTE,MOVIMENTOS DLOCACAO.O CUSTO NAO INCLUI:CORTE E REMOCAO DO PAVIMENTO,APICOAMENTO DA LAJE,FORMAS E CONCRETAGEM DOS BERCOSJUNTA DE DILATACAO E VEDACAO,PARA OBRAS DE ARTE,MOVIMENTOS D</v>
      </c>
      <c r="C9761" s="141" t="s">
        <v>39398</v>
      </c>
      <c r="D9761" s="141" t="s">
        <v>39415</v>
      </c>
      <c r="E9761" s="141" t="s">
        <v>39400</v>
      </c>
      <c r="F9761" s="141" t="s">
        <v>39401</v>
      </c>
      <c r="I9761" s="141" t="s">
        <v>285</v>
      </c>
      <c r="J9761" s="649">
        <v>227.85</v>
      </c>
    </row>
    <row r="9762" spans="1:10" hidden="1">
      <c r="A9762" s="141" t="s">
        <v>39416</v>
      </c>
      <c r="B9762" s="141" t="str">
        <f t="shared" si="152"/>
        <v>JUNTA DE DILATACAO E VEDACAO,PARA OBRAS DE ARTE,MOVIMENTOS DE -20 A +40MM,INCLUSIVE LABIOS POLIMERICOS.FORNECIMENTO E COJUNTA DE DILATACAO E VEDACAO,PARA OBRAS DE ARTE,MOVIMENTOS DLOCACAO.O CUSTO NAO INCLUI:CORTE E REMOCAO DO PAVIMENTO,APICOAMENTO DA LAJE,FORMAS E CONCRETAGEM DOS BERCOSJUNTA DE DILATACAO E VEDACAO,PARA OBRAS DE ARTE,MOVIMENTOS D</v>
      </c>
      <c r="C9762" s="141" t="s">
        <v>39398</v>
      </c>
      <c r="D9762" s="141" t="s">
        <v>39415</v>
      </c>
      <c r="E9762" s="141" t="s">
        <v>39400</v>
      </c>
      <c r="F9762" s="141" t="s">
        <v>39401</v>
      </c>
      <c r="I9762" s="141" t="s">
        <v>285</v>
      </c>
      <c r="J9762" s="649">
        <v>227.85</v>
      </c>
    </row>
    <row r="9763" spans="1:10" hidden="1">
      <c r="A9763" s="141" t="s">
        <v>39417</v>
      </c>
      <c r="B9763" s="141" t="str">
        <f t="shared" si="152"/>
        <v>JUNTA DE DILATACAO E VEDACAO,PARA OBRAS DE ARTE,MOVIMENTOS DE -20 A +40MM,INCLUSIVE LABIOS POLIMERICOS,CORTE E REMOCAO DJUNTA DE DILATACAO E VEDACAO,PARA OBRAS DE ARTE,MOVIMENTOS DO PAVIMENTO,APICOAMENTO DA LAJE,FORMAS E CONCRETAGEM DOS BERCOSJUNTA DE DILATACAO E VEDACAO,PARA OBRAS DE ARTE,MOVIMENTOS D</v>
      </c>
      <c r="C9763" s="141" t="s">
        <v>39398</v>
      </c>
      <c r="D9763" s="141" t="s">
        <v>39418</v>
      </c>
      <c r="E9763" s="141" t="s">
        <v>39405</v>
      </c>
      <c r="F9763" s="141" t="s">
        <v>39406</v>
      </c>
      <c r="I9763" s="141" t="s">
        <v>285</v>
      </c>
      <c r="J9763" s="649">
        <v>648.67999999999995</v>
      </c>
    </row>
    <row r="9764" spans="1:10" hidden="1">
      <c r="A9764" s="141" t="s">
        <v>39419</v>
      </c>
      <c r="B9764" s="141" t="str">
        <f t="shared" si="152"/>
        <v>JUNTA DE DILATACAO E VEDACAO,PARA OBRAS DE ARTE,MOVIMENTOS DE -20 A +40MM,INCLUSIVE LABIOS POLIMERICOS,CORTE E REMOCAO DJUNTA DE DILATACAO E VEDACAO,PARA OBRAS DE ARTE,MOVIMENTOS DO PAVIMENTO,APICOAMENTO DA LAJE,FORMAS E CONCRETAGEM DOS BERCOSJUNTA DE DILATACAO E VEDACAO,PARA OBRAS DE ARTE,MOVIMENTOS D</v>
      </c>
      <c r="C9764" s="141" t="s">
        <v>39398</v>
      </c>
      <c r="D9764" s="141" t="s">
        <v>39418</v>
      </c>
      <c r="E9764" s="141" t="s">
        <v>39405</v>
      </c>
      <c r="F9764" s="141" t="s">
        <v>39406</v>
      </c>
      <c r="I9764" s="141" t="s">
        <v>285</v>
      </c>
      <c r="J9764" s="649">
        <v>629.41999999999996</v>
      </c>
    </row>
    <row r="9765" spans="1:10" hidden="1">
      <c r="A9765" s="141" t="s">
        <v>39420</v>
      </c>
      <c r="B9765" s="141" t="str">
        <f t="shared" si="152"/>
        <v>JUNTA DE DILATACAO E VEDACAO DE PISOS,LAJES,PILARES,FISSURAS,ALVENARIAS,RESERVATORIOS,ETC,PARA MOVIMENTOS DE -10 A +30MMJUNTA DE DILATACAO E VEDACAO DE PISOS,LAJES,PILARES,FISSURAS.FORNECIMENTO E COLOCACAOJUNTA DE DILATACAO E VEDACAO DE PISOS,LAJES,PILARES,FISSURAS</v>
      </c>
      <c r="C9765" s="141" t="s">
        <v>39421</v>
      </c>
      <c r="D9765" s="141" t="s">
        <v>39422</v>
      </c>
      <c r="E9765" s="141" t="s">
        <v>36638</v>
      </c>
      <c r="I9765" s="141" t="s">
        <v>285</v>
      </c>
      <c r="J9765" s="649">
        <v>273</v>
      </c>
    </row>
    <row r="9766" spans="1:10" hidden="1">
      <c r="A9766" s="141" t="s">
        <v>39423</v>
      </c>
      <c r="B9766" s="141" t="str">
        <f t="shared" si="152"/>
        <v>JUNTA DE DILATACAO E VEDACAO DE PISOS,LAJES,PILARES,FISSURAS,ALVENARIAS,RESERVATORIOS,ETC,PARA MOVIMENTOS DE -10 A +30MMJUNTA DE DILATACAO E VEDACAO DE PISOS,LAJES,PILARES,FISSURAS.FORNECIMENTO E COLOCACAOJUNTA DE DILATACAO E VEDACAO DE PISOS,LAJES,PILARES,FISSURAS</v>
      </c>
      <c r="C9766" s="141" t="s">
        <v>39421</v>
      </c>
      <c r="D9766" s="141" t="s">
        <v>39422</v>
      </c>
      <c r="E9766" s="141" t="s">
        <v>36638</v>
      </c>
      <c r="I9766" s="141" t="s">
        <v>285</v>
      </c>
      <c r="J9766" s="649">
        <v>273</v>
      </c>
    </row>
    <row r="9767" spans="1:10" hidden="1">
      <c r="A9767" s="141" t="s">
        <v>39424</v>
      </c>
      <c r="B9767" s="141" t="str">
        <f t="shared" si="152"/>
        <v>JUNTA DE DILATACAO E VEDACAO DE PISOS,LAJES,PILARES,FISSURAS,ALVENARIAS,RESERVATORIOS,ETC,PARA MOVIMENTOS DE -15 A +40MMJUNTA DE DILATACAO E VEDACAO DE PISOS,LAJES,PILARES,FISSURAS.FORNECIMENTO E COLOCACAOJUNTA DE DILATACAO E VEDACAO DE PISOS,LAJES,PILARES,FISSURAS</v>
      </c>
      <c r="C9767" s="141" t="s">
        <v>39421</v>
      </c>
      <c r="D9767" s="141" t="s">
        <v>39425</v>
      </c>
      <c r="E9767" s="141" t="s">
        <v>36638</v>
      </c>
      <c r="I9767" s="141" t="s">
        <v>285</v>
      </c>
      <c r="J9767" s="649">
        <v>336.3</v>
      </c>
    </row>
    <row r="9768" spans="1:10" hidden="1">
      <c r="A9768" s="141" t="s">
        <v>39426</v>
      </c>
      <c r="B9768" s="141" t="str">
        <f t="shared" si="152"/>
        <v>JUNTA DE DILATACAO E VEDACAO DE PISOS,LAJES,PILARES,FISSURAS,ALVENARIAS,RESERVATORIOS,ETC,PARA MOVIMENTOS DE -15 A +40MMJUNTA DE DILATACAO E VEDACAO DE PISOS,LAJES,PILARES,FISSURAS.FORNECIMENTO E COLOCACAOJUNTA DE DILATACAO E VEDACAO DE PISOS,LAJES,PILARES,FISSURAS</v>
      </c>
      <c r="C9768" s="141" t="s">
        <v>39421</v>
      </c>
      <c r="D9768" s="141" t="s">
        <v>39425</v>
      </c>
      <c r="E9768" s="141" t="s">
        <v>36638</v>
      </c>
      <c r="I9768" s="141" t="s">
        <v>285</v>
      </c>
      <c r="J9768" s="649">
        <v>336.3</v>
      </c>
    </row>
    <row r="9769" spans="1:10" hidden="1">
      <c r="A9769" s="141" t="s">
        <v>39427</v>
      </c>
      <c r="B9769" s="141" t="str">
        <f t="shared" si="152"/>
        <v>JUNTA DE DILATACAO E VEDACAO DE PISOS,LAJES,PILARES,FISSURAS,ALVENARIAS,RESERVATORIOS,ETC,PARA MOVIMENTOS DE -7 A +10MM.JUNTA DE DILATACAO E VEDACAO DE PISOS,LAJES,PILARES,FISSURASFORNECIMENTO E COLOCACAOJUNTA DE DILATACAO E VEDACAO DE PISOS,LAJES,PILARES,FISSURAS</v>
      </c>
      <c r="C9769" s="141" t="s">
        <v>39421</v>
      </c>
      <c r="D9769" s="141" t="s">
        <v>39428</v>
      </c>
      <c r="E9769" s="141" t="s">
        <v>27950</v>
      </c>
      <c r="I9769" s="141" t="s">
        <v>285</v>
      </c>
      <c r="J9769" s="649">
        <v>163.15</v>
      </c>
    </row>
    <row r="9770" spans="1:10" hidden="1">
      <c r="A9770" s="141" t="s">
        <v>39429</v>
      </c>
      <c r="B9770" s="141" t="str">
        <f t="shared" si="152"/>
        <v>JUNTA DE DILATACAO E VEDACAO DE PISOS,LAJES,PILARES,FISSURAS,ALVENARIAS,RESERVATORIOS,ETC,PARA MOVIMENTOS DE -7 A +10MM.JUNTA DE DILATACAO E VEDACAO DE PISOS,LAJES,PILARES,FISSURASFORNECIMENTO E COLOCACAOJUNTA DE DILATACAO E VEDACAO DE PISOS,LAJES,PILARES,FISSURAS</v>
      </c>
      <c r="C9770" s="141" t="s">
        <v>39421</v>
      </c>
      <c r="D9770" s="141" t="s">
        <v>39428</v>
      </c>
      <c r="E9770" s="141" t="s">
        <v>27950</v>
      </c>
      <c r="I9770" s="141" t="s">
        <v>285</v>
      </c>
      <c r="J9770" s="649">
        <v>163.15</v>
      </c>
    </row>
    <row r="9771" spans="1:10" hidden="1">
      <c r="A9771" s="141" t="s">
        <v>39430</v>
      </c>
      <c r="B9771" s="141" t="str">
        <f t="shared" si="152"/>
        <v>JUNTA DE DILATACAO E VEDACAO DE PISOS,LAJES,PILARES,FISSURAS,ALVENARIAS,RESERVATORIOS,ETC,PARA MOVIMENTOS DE -16 A +23MMJUNTA DE DILATACAO E VEDACAO DE PISOS,LAJES,PILARES,FISSURAS.FORNECIMENTO E COLOCACAOJUNTA DE DILATACAO E VEDACAO DE PISOS,LAJES,PILARES,FISSURAS</v>
      </c>
      <c r="C9771" s="141" t="s">
        <v>39421</v>
      </c>
      <c r="D9771" s="141" t="s">
        <v>39431</v>
      </c>
      <c r="E9771" s="141" t="s">
        <v>36638</v>
      </c>
      <c r="I9771" s="141" t="s">
        <v>285</v>
      </c>
      <c r="J9771" s="649">
        <v>325.5</v>
      </c>
    </row>
    <row r="9772" spans="1:10" hidden="1">
      <c r="A9772" s="141" t="s">
        <v>39432</v>
      </c>
      <c r="B9772" s="141" t="str">
        <f t="shared" si="152"/>
        <v>JUNTA DE DILATACAO E VEDACAO DE PISOS,LAJES,PILARES,FISSURAS,ALVENARIAS,RESERVATORIOS,ETC,PARA MOVIMENTOS DE -16 A +23MMJUNTA DE DILATACAO E VEDACAO DE PISOS,LAJES,PILARES,FISSURAS.FORNECIMENTO E COLOCACAOJUNTA DE DILATACAO E VEDACAO DE PISOS,LAJES,PILARES,FISSURAS</v>
      </c>
      <c r="C9772" s="141" t="s">
        <v>39421</v>
      </c>
      <c r="D9772" s="141" t="s">
        <v>39431</v>
      </c>
      <c r="E9772" s="141" t="s">
        <v>36638</v>
      </c>
      <c r="I9772" s="141" t="s">
        <v>285</v>
      </c>
      <c r="J9772" s="649">
        <v>325.5</v>
      </c>
    </row>
    <row r="9773" spans="1:10" hidden="1">
      <c r="A9773" s="141" t="s">
        <v>39433</v>
      </c>
      <c r="B9773" s="141" t="str">
        <f t="shared" si="152"/>
        <v>JUNTA DE DILATACAO E VEDACAO DE PISOS,LAJES,PILARES,FISSURAS,ALVENARIAS,RESERVATORIOS,ETC,PARA MOVIMENTOS DE -20 A +30MMJUNTA DE DILATACAO E VEDACAO DE PISOS,LAJES,PILARES,FISSURAS.FORNECIMENTO E COLOCACAOJUNTA DE DILATACAO E VEDACAO DE PISOS,LAJES,PILARES,FISSURAS</v>
      </c>
      <c r="C9773" s="141" t="s">
        <v>39421</v>
      </c>
      <c r="D9773" s="141" t="s">
        <v>39434</v>
      </c>
      <c r="E9773" s="141" t="s">
        <v>36638</v>
      </c>
      <c r="I9773" s="141" t="s">
        <v>285</v>
      </c>
      <c r="J9773" s="649">
        <v>355.85</v>
      </c>
    </row>
    <row r="9774" spans="1:10" hidden="1">
      <c r="A9774" s="141" t="s">
        <v>39435</v>
      </c>
      <c r="B9774" s="141" t="str">
        <f t="shared" si="152"/>
        <v>JUNTA DE DILATACAO E VEDACAO DE PISOS,LAJES,PILARES,FISSURAS,ALVENARIAS,RESERVATORIOS,ETC,PARA MOVIMENTOS DE -20 A +30MMJUNTA DE DILATACAO E VEDACAO DE PISOS,LAJES,PILARES,FISSURAS.FORNECIMENTO E COLOCACAOJUNTA DE DILATACAO E VEDACAO DE PISOS,LAJES,PILARES,FISSURAS</v>
      </c>
      <c r="C9774" s="141" t="s">
        <v>39421</v>
      </c>
      <c r="D9774" s="141" t="s">
        <v>39434</v>
      </c>
      <c r="E9774" s="141" t="s">
        <v>36638</v>
      </c>
      <c r="I9774" s="141" t="s">
        <v>285</v>
      </c>
      <c r="J9774" s="649">
        <v>355.85</v>
      </c>
    </row>
    <row r="9775" spans="1:10" hidden="1">
      <c r="A9775" s="141" t="s">
        <v>39436</v>
      </c>
      <c r="B9775" s="141" t="str">
        <f t="shared" si="152"/>
        <v>JUNTA ELASTICA EM PVC TERMOPLASTICO,TIPO 022,PARA JUNTAS SUBMETIDAS A UMA PRESSAO MEDIA E DE POUCA DEFORMACAO.FORNECIMENJUNTA ELASTICA EM PVC TERMOPLASTICO,TIPO 022,PARA JUNTAS SUBTO E COLOCACAOJUNTA ELASTICA EM PVC TERMOPLASTICO,TIPO 022,PARA JUNTAS SUB</v>
      </c>
      <c r="C9775" s="141" t="s">
        <v>39437</v>
      </c>
      <c r="D9775" s="141" t="s">
        <v>39438</v>
      </c>
      <c r="E9775" s="141" t="s">
        <v>27530</v>
      </c>
      <c r="I9775" s="141" t="s">
        <v>285</v>
      </c>
      <c r="J9775" s="649">
        <v>210.34</v>
      </c>
    </row>
    <row r="9776" spans="1:10" hidden="1">
      <c r="A9776" s="141" t="s">
        <v>39439</v>
      </c>
      <c r="B9776" s="141" t="str">
        <f t="shared" si="152"/>
        <v>JUNTA ELASTICA EM PVC TERMOPLASTICO,TIPO 022,PARA JUNTAS SUBMETIDAS A UMA PRESSAO MEDIA E DE POUCA DEFORMACAO.FORNECIMENJUNTA ELASTICA EM PVC TERMOPLASTICO,TIPO 022,PARA JUNTAS SUBTO E COLOCACAOJUNTA ELASTICA EM PVC TERMOPLASTICO,TIPO 022,PARA JUNTAS SUB</v>
      </c>
      <c r="C9776" s="141" t="s">
        <v>39437</v>
      </c>
      <c r="D9776" s="141" t="s">
        <v>39438</v>
      </c>
      <c r="E9776" s="141" t="s">
        <v>27530</v>
      </c>
      <c r="I9776" s="141" t="s">
        <v>285</v>
      </c>
      <c r="J9776" s="649">
        <v>210.34</v>
      </c>
    </row>
    <row r="9777" spans="1:10" hidden="1">
      <c r="A9777" s="141" t="s">
        <v>39440</v>
      </c>
      <c r="B9777" s="141" t="str">
        <f t="shared" si="152"/>
        <v>JUNTA DE DILATACAO E VEDACAO DE ISOPOR,NA ESPESSURA DE 1CM,INCLUSIVE IMPERMEABILIZANTE A FRIO.FORNECIMENTO E COLOCACAOJUNTA DE DILATACAO E VEDACAO DE ISOPOR,NA ESPESSURA DE 1CM,IJUNTA DE DILATACAO E VEDACAO DE ISOPOR,NA ESPESSURA DE 1CM,I</v>
      </c>
      <c r="C9777" s="141" t="s">
        <v>39441</v>
      </c>
      <c r="D9777" s="141" t="s">
        <v>39442</v>
      </c>
      <c r="I9777" s="141" t="s">
        <v>27</v>
      </c>
      <c r="J9777" s="649">
        <v>34.69</v>
      </c>
    </row>
    <row r="9778" spans="1:10" hidden="1">
      <c r="A9778" s="141" t="s">
        <v>39443</v>
      </c>
      <c r="B9778" s="141" t="str">
        <f t="shared" si="152"/>
        <v>JUNTA DE DILATACAO E VEDACAO DE ISOPOR,NA ESPESSURA DE 1CM,INCLUSIVE IMPERMEABILIZANTE A FRIO.FORNECIMENTO E COLOCACAOJUNTA DE DILATACAO E VEDACAO DE ISOPOR,NA ESPESSURA DE 1CM,IJUNTA DE DILATACAO E VEDACAO DE ISOPOR,NA ESPESSURA DE 1CM,I</v>
      </c>
      <c r="C9778" s="141" t="s">
        <v>39441</v>
      </c>
      <c r="D9778" s="141" t="s">
        <v>39442</v>
      </c>
      <c r="I9778" s="141" t="s">
        <v>27</v>
      </c>
      <c r="J9778" s="649">
        <v>31.52</v>
      </c>
    </row>
    <row r="9779" spans="1:10" hidden="1">
      <c r="A9779" s="141" t="s">
        <v>39444</v>
      </c>
      <c r="B9779" s="141" t="str">
        <f t="shared" si="152"/>
        <v>JUNTA DE DILATACAO E VEDACAO DE ISOPOR,NA ESPESSURA DE 2CM,INCLUSIVE IMPERMEABILIZANTE A FRIO.FORNECIMENTO E COLOCACAOJUNTA DE DILATACAO E VEDACAO DE ISOPOR,NA ESPESSURA DE 2CM,IJUNTA DE DILATACAO E VEDACAO DE ISOPOR,NA ESPESSURA DE 2CM,I</v>
      </c>
      <c r="C9779" s="141" t="s">
        <v>39445</v>
      </c>
      <c r="D9779" s="141" t="s">
        <v>39442</v>
      </c>
      <c r="I9779" s="141" t="s">
        <v>27</v>
      </c>
      <c r="J9779" s="649">
        <v>38.79</v>
      </c>
    </row>
    <row r="9780" spans="1:10" hidden="1">
      <c r="A9780" s="141" t="s">
        <v>39446</v>
      </c>
      <c r="B9780" s="141" t="str">
        <f t="shared" si="152"/>
        <v>JUNTA DE DILATACAO E VEDACAO DE ISOPOR,NA ESPESSURA DE 2CM,INCLUSIVE IMPERMEABILIZANTE A FRIO.FORNECIMENTO E COLOCACAOJUNTA DE DILATACAO E VEDACAO DE ISOPOR,NA ESPESSURA DE 2CM,IJUNTA DE DILATACAO E VEDACAO DE ISOPOR,NA ESPESSURA DE 2CM,I</v>
      </c>
      <c r="C9780" s="141" t="s">
        <v>39445</v>
      </c>
      <c r="D9780" s="141" t="s">
        <v>39442</v>
      </c>
      <c r="I9780" s="141" t="s">
        <v>27</v>
      </c>
      <c r="J9780" s="649">
        <v>35.619999999999997</v>
      </c>
    </row>
    <row r="9781" spans="1:10" hidden="1">
      <c r="A9781" s="141" t="s">
        <v>39447</v>
      </c>
      <c r="B9781" s="141" t="str">
        <f t="shared" si="152"/>
        <v>JUNTA DE DILATACAO E VEDACAO DE ISOPOR,NA ESPESSURA DE 3CM,INCLUSIVE IMPERMEABILIZANTE A FRIO.FORNECIMENTO E COLOCACAOJUNTA DE DILATACAO E VEDACAO DE ISOPOR,NA ESPESSURA DE 3CM,IJUNTA DE DILATACAO E VEDACAO DE ISOPOR,NA ESPESSURA DE 3CM,I</v>
      </c>
      <c r="C9781" s="141" t="s">
        <v>39448</v>
      </c>
      <c r="D9781" s="141" t="s">
        <v>39442</v>
      </c>
      <c r="I9781" s="141" t="s">
        <v>27</v>
      </c>
      <c r="J9781" s="649">
        <v>42.26</v>
      </c>
    </row>
    <row r="9782" spans="1:10" hidden="1">
      <c r="A9782" s="141" t="s">
        <v>39449</v>
      </c>
      <c r="B9782" s="141" t="str">
        <f t="shared" si="152"/>
        <v>JUNTA DE DILATACAO E VEDACAO DE ISOPOR,NA ESPESSURA DE 3CM,INCLUSIVE IMPERMEABILIZANTE A FRIO.FORNECIMENTO E COLOCACAOJUNTA DE DILATACAO E VEDACAO DE ISOPOR,NA ESPESSURA DE 3CM,IJUNTA DE DILATACAO E VEDACAO DE ISOPOR,NA ESPESSURA DE 3CM,I</v>
      </c>
      <c r="C9782" s="141" t="s">
        <v>39448</v>
      </c>
      <c r="D9782" s="141" t="s">
        <v>39442</v>
      </c>
      <c r="I9782" s="141" t="s">
        <v>27</v>
      </c>
      <c r="J9782" s="649">
        <v>39.090000000000003</v>
      </c>
    </row>
    <row r="9783" spans="1:10" hidden="1">
      <c r="A9783" s="141" t="s">
        <v>39450</v>
      </c>
      <c r="B9783" s="141" t="str">
        <f t="shared" si="152"/>
        <v>JUNTA DE DILATACAO E VEDACAO DE ISOPOR,NA ESPESSURA DE 5CM,INCLUSIVE IMPERMEABILIZANTE A FRIO.FORNECIMENTO E COLOCACAOJUNTA DE DILATACAO E VEDACAO DE ISOPOR,NA ESPESSURA DE 5CM,IJUNTA DE DILATACAO E VEDACAO DE ISOPOR,NA ESPESSURA DE 5CM,I</v>
      </c>
      <c r="C9783" s="141" t="s">
        <v>39451</v>
      </c>
      <c r="D9783" s="141" t="s">
        <v>39442</v>
      </c>
      <c r="I9783" s="141" t="s">
        <v>27</v>
      </c>
      <c r="J9783" s="649">
        <v>49.83</v>
      </c>
    </row>
    <row r="9784" spans="1:10" hidden="1">
      <c r="A9784" s="141" t="s">
        <v>39452</v>
      </c>
      <c r="B9784" s="141" t="str">
        <f t="shared" si="152"/>
        <v>JUNTA DE DILATACAO E VEDACAO DE ISOPOR,NA ESPESSURA DE 5CM,INCLUSIVE IMPERMEABILIZANTE A FRIO.FORNECIMENTO E COLOCACAOJUNTA DE DILATACAO E VEDACAO DE ISOPOR,NA ESPESSURA DE 5CM,IJUNTA DE DILATACAO E VEDACAO DE ISOPOR,NA ESPESSURA DE 5CM,I</v>
      </c>
      <c r="C9784" s="141" t="s">
        <v>39451</v>
      </c>
      <c r="D9784" s="141" t="s">
        <v>39442</v>
      </c>
      <c r="I9784" s="141" t="s">
        <v>27</v>
      </c>
      <c r="J9784" s="649">
        <v>46.66</v>
      </c>
    </row>
    <row r="9785" spans="1:10" hidden="1">
      <c r="A9785" s="141" t="s">
        <v>39453</v>
      </c>
      <c r="B9785" s="141" t="str">
        <f t="shared" si="152"/>
        <v>MONTAGEM DAS ARMADURAS E ESCAMAS EM SERVICO DE TERRA ARMADA,EXCLUSIVE FORNECIMENTO E TRANSPORTE DAS PECASMONTAGEM DAS ARMADURAS E ESCAMAS EM SERVICO DE TERRA ARMADA,MONTAGEM DAS ARMADURAS E ESCAMAS EM SERVICO DE TERRA ARMADA,</v>
      </c>
      <c r="C9785" s="141" t="s">
        <v>39454</v>
      </c>
      <c r="D9785" s="141" t="s">
        <v>39455</v>
      </c>
      <c r="I9785" s="141" t="s">
        <v>27</v>
      </c>
      <c r="J9785" s="649">
        <v>70.7</v>
      </c>
    </row>
    <row r="9786" spans="1:10" hidden="1">
      <c r="A9786" s="141" t="s">
        <v>39456</v>
      </c>
      <c r="B9786" s="141" t="str">
        <f t="shared" si="152"/>
        <v>MONTAGEM DAS ARMADURAS E ESCAMAS EM SERVICO DE TERRA ARMADA,EXCLUSIVE FORNECIMENTO E TRANSPORTE DAS PECASMONTAGEM DAS ARMADURAS E ESCAMAS EM SERVICO DE TERRA ARMADA,MONTAGEM DAS ARMADURAS E ESCAMAS EM SERVICO DE TERRA ARMADA,</v>
      </c>
      <c r="C9786" s="141" t="s">
        <v>39454</v>
      </c>
      <c r="D9786" s="141" t="s">
        <v>39455</v>
      </c>
      <c r="I9786" s="141" t="s">
        <v>27</v>
      </c>
      <c r="J9786" s="649">
        <v>67.47</v>
      </c>
    </row>
    <row r="9787" spans="1:10" hidden="1">
      <c r="A9787" s="141" t="s">
        <v>39457</v>
      </c>
      <c r="B9787" s="141" t="str">
        <f t="shared" si="152"/>
        <v>TERRA ARMADA PARA ARRIMO MACICO TIPO GREIDE,PARA RAMPAS DE ACESSO E VIADUTOS OU PONTES COM SOBRECARGA RODOVIARIA,SENDO ATERRA ARMADA PARA ARRIMO MACICO TIPO GREIDE,PARA RAMPAS DE ALTURA DA SOLEIRA AO GREIDE DA PISTA DE 0 ATE 6,00M.O CUSTO INCLUI A EXECUCAO DE TODOS OS SERVICOS E O FORNECIMENTO DE TODOS OS ELEMENTOS CONSTRUTIVOS ESPECIAIS E PECAS GALVANIZADAS,EXCLUSIVE A EXECUCAO DO ATERROTERRA ARMADA PARA ARRIMO MACICO TIPO GREIDE,PARA RAMPAS DE A</v>
      </c>
      <c r="C9787" s="141" t="s">
        <v>39458</v>
      </c>
      <c r="D9787" s="141" t="s">
        <v>39459</v>
      </c>
      <c r="E9787" s="141" t="s">
        <v>39460</v>
      </c>
      <c r="F9787" s="141" t="s">
        <v>39461</v>
      </c>
      <c r="G9787" s="141" t="s">
        <v>39462</v>
      </c>
      <c r="H9787" s="141" t="s">
        <v>39463</v>
      </c>
      <c r="I9787" s="141" t="s">
        <v>27</v>
      </c>
      <c r="J9787" s="649">
        <v>640.48</v>
      </c>
    </row>
    <row r="9788" spans="1:10" hidden="1">
      <c r="A9788" s="141" t="s">
        <v>39464</v>
      </c>
      <c r="B9788" s="141" t="str">
        <f t="shared" si="152"/>
        <v>TERRA ARMADA PARA ARRIMO MACICO TIPO GREIDE,PARA RAMPAS DE ACESSO E VIADUTOS OU PONTES COM SOBRECARGA RODOVIARIA,SENDO ATERRA ARMADA PARA ARRIMO MACICO TIPO GREIDE,PARA RAMPAS DE ALTURA DA SOLEIRA AO GREIDE DA PISTA DE 0 ATE 6,00M.O CUSTO INCLUI A EXECUCAO DE TODOS OS SERVICOS E O FORNECIMENTO DE TODOS OS ELEMENTOS CONSTRUTIVOS ESPECIAIS E PECAS GALVANIZADAS,EXCLUSIVE A EXECUCAO DO ATERROTERRA ARMADA PARA ARRIMO MACICO TIPO GREIDE,PARA RAMPAS DE A</v>
      </c>
      <c r="C9788" s="141" t="s">
        <v>39458</v>
      </c>
      <c r="D9788" s="141" t="s">
        <v>39459</v>
      </c>
      <c r="E9788" s="141" t="s">
        <v>39460</v>
      </c>
      <c r="F9788" s="141" t="s">
        <v>39461</v>
      </c>
      <c r="G9788" s="141" t="s">
        <v>39462</v>
      </c>
      <c r="H9788" s="141" t="s">
        <v>39463</v>
      </c>
      <c r="I9788" s="141" t="s">
        <v>27</v>
      </c>
      <c r="J9788" s="649">
        <v>610.05999999999995</v>
      </c>
    </row>
    <row r="9789" spans="1:10" hidden="1">
      <c r="A9789" s="141" t="s">
        <v>39465</v>
      </c>
      <c r="B9789" s="141" t="str">
        <f t="shared" si="152"/>
        <v>TERRA ARMADA PARA ARRIMO DE MACICO TIPO GREIDE,PARA RAMPAS DE ACESSO E VIADUTOS OU PONTES COM SOBRECARGA RODOVIARIA,ALTUTERRA ARMADA PARA ARRIMO DE MACICO TIPO GREIDE,PARA RAMPAS DRA DA SOLEIRA AO GREIDE DA PISTA DE 6 ATE 9,00M.O CUSTO INCLUI A EXECUCAO DE TODOS OS SERVICOS E O FORNECIMENTO DE TODOS OS ELEMENTOS CONSTRUTIVOS ESPECIAIS E PECAS GALVANIZADAS,EXCLUSIVE A EXECUCAO DO ATERROTERRA ARMADA PARA ARRIMO DE MACICO TIPO GREIDE,PARA RAMPAS D</v>
      </c>
      <c r="C9789" s="141" t="s">
        <v>39466</v>
      </c>
      <c r="D9789" s="141" t="s">
        <v>39467</v>
      </c>
      <c r="E9789" s="141" t="s">
        <v>39468</v>
      </c>
      <c r="F9789" s="141" t="s">
        <v>39469</v>
      </c>
      <c r="G9789" s="141" t="s">
        <v>39470</v>
      </c>
      <c r="H9789" s="141" t="s">
        <v>39471</v>
      </c>
      <c r="I9789" s="141" t="s">
        <v>27</v>
      </c>
      <c r="J9789" s="649">
        <v>626.29999999999995</v>
      </c>
    </row>
    <row r="9790" spans="1:10" hidden="1">
      <c r="A9790" s="141" t="s">
        <v>39472</v>
      </c>
      <c r="B9790" s="141" t="str">
        <f t="shared" si="152"/>
        <v>TERRA ARMADA PARA ARRIMO DE MACICO TIPO GREIDE,PARA RAMPAS DE ACESSO E VIADUTOS OU PONTES COM SOBRECARGA RODOVIARIA,ALTUTERRA ARMADA PARA ARRIMO DE MACICO TIPO GREIDE,PARA RAMPAS DRA DA SOLEIRA AO GREIDE DA PISTA DE 6 ATE 9,00M.O CUSTO INCLUI A EXECUCAO DE TODOS OS SERVICOS E O FORNECIMENTO DE TODOS OS ELEMENTOS CONSTRUTIVOS ESPECIAIS E PECAS GALVANIZADAS,EXCLUSIVE A EXECUCAO DO ATERROTERRA ARMADA PARA ARRIMO DE MACICO TIPO GREIDE,PARA RAMPAS D</v>
      </c>
      <c r="C9790" s="141" t="s">
        <v>39466</v>
      </c>
      <c r="D9790" s="141" t="s">
        <v>39467</v>
      </c>
      <c r="E9790" s="141" t="s">
        <v>39468</v>
      </c>
      <c r="F9790" s="141" t="s">
        <v>39469</v>
      </c>
      <c r="G9790" s="141" t="s">
        <v>39470</v>
      </c>
      <c r="H9790" s="141" t="s">
        <v>39471</v>
      </c>
      <c r="I9790" s="141" t="s">
        <v>27</v>
      </c>
      <c r="J9790" s="649">
        <v>595.88</v>
      </c>
    </row>
    <row r="9791" spans="1:10" hidden="1">
      <c r="A9791" s="141" t="s">
        <v>39473</v>
      </c>
      <c r="B9791" s="141" t="str">
        <f t="shared" si="152"/>
        <v>TERRA ARMADA PARA ARRIMO DE MACICO TIPO GREIDE,PARA RAMPAS DE ACESSO E VIADUTOS OU PONTES COM SOBRECARGA RODOVIARIA,ALTUTERRA ARMADA PARA ARRIMO DE MACICO TIPO GREIDE,PARA RAMPAS DRA DA SOLEIRA AO GREIDE DA PISTA DE 9 ATE 12,00M.O CUSTO INCLUI A EXECUCAO DE TODOS OS SERVICOS E O FORNECIMENTO DE TODOS OS ELEMENTOS CONSTRUTIVOS ESPECIAIS E PECAS GALVANIZADAS,EXCLUSIVE A EXECUCAO DO ATERROTERRA ARMADA PARA ARRIMO DE MACICO TIPO GREIDE,PARA RAMPAS D</v>
      </c>
      <c r="C9791" s="141" t="s">
        <v>39466</v>
      </c>
      <c r="D9791" s="141" t="s">
        <v>39467</v>
      </c>
      <c r="E9791" s="141" t="s">
        <v>39474</v>
      </c>
      <c r="F9791" s="141" t="s">
        <v>39475</v>
      </c>
      <c r="G9791" s="141" t="s">
        <v>39476</v>
      </c>
      <c r="H9791" s="141" t="s">
        <v>39477</v>
      </c>
      <c r="I9791" s="141" t="s">
        <v>27</v>
      </c>
      <c r="J9791" s="649">
        <v>625.04</v>
      </c>
    </row>
    <row r="9792" spans="1:10" hidden="1">
      <c r="A9792" s="141" t="s">
        <v>39478</v>
      </c>
      <c r="B9792" s="141" t="str">
        <f t="shared" si="152"/>
        <v>TERRA ARMADA PARA ARRIMO DE MACICO TIPO GREIDE,PARA RAMPAS DE ACESSO E VIADUTOS OU PONTES COM SOBRECARGA RODOVIARIA,ALTUTERRA ARMADA PARA ARRIMO DE MACICO TIPO GREIDE,PARA RAMPAS DRA DA SOLEIRA AO GREIDE DA PISTA DE 9 ATE 12,00M.O CUSTO INCLUI A EXECUCAO DE TODOS OS SERVICOS E O FORNECIMENTO DE TODOS OS ELEMENTOS CONSTRUTIVOS ESPECIAIS E PECAS GALVANIZADAS,EXCLUSIVE A EXECUCAO DO ATERROTERRA ARMADA PARA ARRIMO DE MACICO TIPO GREIDE,PARA RAMPAS D</v>
      </c>
      <c r="C9792" s="141" t="s">
        <v>39466</v>
      </c>
      <c r="D9792" s="141" t="s">
        <v>39467</v>
      </c>
      <c r="E9792" s="141" t="s">
        <v>39474</v>
      </c>
      <c r="F9792" s="141" t="s">
        <v>39475</v>
      </c>
      <c r="G9792" s="141" t="s">
        <v>39476</v>
      </c>
      <c r="H9792" s="141" t="s">
        <v>39477</v>
      </c>
      <c r="I9792" s="141" t="s">
        <v>27</v>
      </c>
      <c r="J9792" s="649">
        <v>594.62</v>
      </c>
    </row>
    <row r="9793" spans="1:10" hidden="1">
      <c r="A9793" s="141" t="s">
        <v>39479</v>
      </c>
      <c r="B9793" s="141" t="str">
        <f t="shared" si="152"/>
        <v>CHUMBAMENTO DE ROCHA,PARA REFORCO DE ABOBODA DE TUNEL,NA FASE DE ESCAVACAO,COM CHUMBADORES DE ACO CA-50,INCLUSIVE FORNECCHUMBAMENTO DE ROCHA,PARA REFORCO DE ABOBODA DE TUNEL,NA FASIMENTO DE MATERIAIS,FUROS COM PERFURATRIZ,EXCLUSIVE INJECAO,SENDO MEDIDO POR KG DE VERGALHAOCHUMBAMENTO DE ROCHA,PARA REFORCO DE ABOBODA DE TUNEL,NA FAS</v>
      </c>
      <c r="C9793" s="141" t="s">
        <v>39480</v>
      </c>
      <c r="D9793" s="141" t="s">
        <v>39481</v>
      </c>
      <c r="E9793" s="141" t="s">
        <v>39482</v>
      </c>
      <c r="F9793" s="141" t="s">
        <v>39483</v>
      </c>
      <c r="I9793" s="141" t="s">
        <v>4323</v>
      </c>
      <c r="J9793" s="649">
        <v>52.91</v>
      </c>
    </row>
    <row r="9794" spans="1:10" hidden="1">
      <c r="A9794" s="141" t="s">
        <v>39484</v>
      </c>
      <c r="B9794" s="141" t="str">
        <f t="shared" si="152"/>
        <v>CHUMBAMENTO DE ROCHA,PARA REFORCO DE ABOBODA DE TUNEL,NA FASE DE ESCAVACAO,COM CHUMBADORES DE ACO CA-50,INCLUSIVE FORNECCHUMBAMENTO DE ROCHA,PARA REFORCO DE ABOBODA DE TUNEL,NA FASIMENTO DE MATERIAIS,FUROS COM PERFURATRIZ,EXCLUSIVE INJECAO,SENDO MEDIDO POR KG DE VERGALHAOCHUMBAMENTO DE ROCHA,PARA REFORCO DE ABOBODA DE TUNEL,NA FAS</v>
      </c>
      <c r="C9794" s="141" t="s">
        <v>39480</v>
      </c>
      <c r="D9794" s="141" t="s">
        <v>39481</v>
      </c>
      <c r="E9794" s="141" t="s">
        <v>39482</v>
      </c>
      <c r="F9794" s="141" t="s">
        <v>39483</v>
      </c>
      <c r="I9794" s="141" t="s">
        <v>4323</v>
      </c>
      <c r="J9794" s="649">
        <v>48.43</v>
      </c>
    </row>
    <row r="9795" spans="1:10" hidden="1">
      <c r="A9795" s="141" t="s">
        <v>39485</v>
      </c>
      <c r="B9795" s="141" t="str">
        <f t="shared" ref="B9795:B9858" si="153">C9795&amp;D9795&amp;C9795&amp;E9795&amp;F9795&amp;G9795&amp;H9795&amp;C9795</f>
        <v>CHUMBAMENTO DE ROCHA,A CEU ABERTO,COM VERGALHAO DE ACO CA-50,INCLUSIVE FORNECIMENTO DE MATERIAIS,FUROS COM PERFURATRIZ,ECHUMBAMENTO DE ROCHA,A CEU ABERTO,COM VERGALHAO DE ACO CA-50XCLUSIVE INJECAO,SENDO MEDIDO POR KG DE VERGALHAOCHUMBAMENTO DE ROCHA,A CEU ABERTO,COM VERGALHAO DE ACO CA-50</v>
      </c>
      <c r="C9795" s="141" t="s">
        <v>39486</v>
      </c>
      <c r="D9795" s="141" t="s">
        <v>39487</v>
      </c>
      <c r="E9795" s="141" t="s">
        <v>39488</v>
      </c>
      <c r="I9795" s="141" t="s">
        <v>4323</v>
      </c>
      <c r="J9795" s="649">
        <v>29.19</v>
      </c>
    </row>
    <row r="9796" spans="1:10" hidden="1">
      <c r="A9796" s="141" t="s">
        <v>39489</v>
      </c>
      <c r="B9796" s="141" t="str">
        <f t="shared" si="153"/>
        <v>CHUMBAMENTO DE ROCHA,A CEU ABERTO,COM VERGALHAO DE ACO CA-50,INCLUSIVE FORNECIMENTO DE MATERIAIS,FUROS COM PERFURATRIZ,ECHUMBAMENTO DE ROCHA,A CEU ABERTO,COM VERGALHAO DE ACO CA-50XCLUSIVE INJECAO,SENDO MEDIDO POR KG DE VERGALHAOCHUMBAMENTO DE ROCHA,A CEU ABERTO,COM VERGALHAO DE ACO CA-50</v>
      </c>
      <c r="C9796" s="141" t="s">
        <v>39486</v>
      </c>
      <c r="D9796" s="141" t="s">
        <v>39487</v>
      </c>
      <c r="E9796" s="141" t="s">
        <v>39488</v>
      </c>
      <c r="I9796" s="141" t="s">
        <v>4323</v>
      </c>
      <c r="J9796" s="649">
        <v>26.85</v>
      </c>
    </row>
    <row r="9797" spans="1:10" hidden="1">
      <c r="A9797" s="141" t="s">
        <v>39490</v>
      </c>
      <c r="B9797" s="141" t="str">
        <f t="shared" si="153"/>
        <v>TIRANTES PROTENDIDOS DE ACO CA-50,DIAMETRO DE 25MM(7/8"),COM COMPRIMENTO TOTAL ATE 9,00M,INCLUSIVE FORNECIMENTO DE MATERTIRANTES PROTENDIDOS DE ACO CA-50,DIAMETRO DE 25MM(7/8"),COMIAIS,PROTECAO ANTICORROSIVA,PREPARO,COLOCACAO E PROTENSAO,EXCLUSIVE PERFURACAO E INJECAOTIRANTES PROTENDIDOS DE ACO CA-50,DIAMETRO DE 25MM(7/8"),COM</v>
      </c>
      <c r="C9797" s="141" t="s">
        <v>39491</v>
      </c>
      <c r="D9797" s="141" t="s">
        <v>39492</v>
      </c>
      <c r="E9797" s="141" t="s">
        <v>39493</v>
      </c>
      <c r="F9797" s="141" t="s">
        <v>39494</v>
      </c>
      <c r="I9797" s="141" t="s">
        <v>285</v>
      </c>
      <c r="J9797" s="649">
        <v>110.24</v>
      </c>
    </row>
    <row r="9798" spans="1:10" hidden="1">
      <c r="A9798" s="141" t="s">
        <v>39495</v>
      </c>
      <c r="B9798" s="141" t="str">
        <f t="shared" si="153"/>
        <v>TIRANTES PROTENDIDOS DE ACO CA-50,DIAMETRO DE 25MM(7/8"),COM COMPRIMENTO TOTAL ATE 9,00M,INCLUSIVE FORNECIMENTO DE MATERTIRANTES PROTENDIDOS DE ACO CA-50,DIAMETRO DE 25MM(7/8"),COMIAIS,PROTECAO ANTICORROSIVA,PREPARO,COLOCACAO E PROTENSAO,EXCLUSIVE PERFURACAO E INJECAOTIRANTES PROTENDIDOS DE ACO CA-50,DIAMETRO DE 25MM(7/8"),COM</v>
      </c>
      <c r="C9798" s="141" t="s">
        <v>39491</v>
      </c>
      <c r="D9798" s="141" t="s">
        <v>39492</v>
      </c>
      <c r="E9798" s="141" t="s">
        <v>39493</v>
      </c>
      <c r="F9798" s="141" t="s">
        <v>39494</v>
      </c>
      <c r="I9798" s="141" t="s">
        <v>285</v>
      </c>
      <c r="J9798" s="649">
        <v>102.87</v>
      </c>
    </row>
    <row r="9799" spans="1:10" hidden="1">
      <c r="A9799" s="141" t="s">
        <v>39496</v>
      </c>
      <c r="B9799" s="141" t="str">
        <f t="shared" si="153"/>
        <v>TIRANTES PROTENDIDOS DE ACO CA-50,DIAMETRO DE 32MM(1.1/4"),COM COMPRIMENTO TOTAL ATE 9,00M,INCLUSIVE FORNECIMENTO DE MATTIRANTES PROTENDIDOS DE ACO CA-50,DIAMETRO DE 32MM(1.1/4"),CERIAIS,PROTECAO ANTICORROSIVA,PREPARO,COLOCACAO E PROTENSAO,EXCLUSIVE PERFURACAO E INJECAOTIRANTES PROTENDIDOS DE ACO CA-50,DIAMETRO DE 32MM(1.1/4"),C</v>
      </c>
      <c r="C9799" s="141" t="s">
        <v>39497</v>
      </c>
      <c r="D9799" s="141" t="s">
        <v>39498</v>
      </c>
      <c r="E9799" s="141" t="s">
        <v>39499</v>
      </c>
      <c r="F9799" s="141" t="s">
        <v>39500</v>
      </c>
      <c r="I9799" s="141" t="s">
        <v>285</v>
      </c>
      <c r="J9799" s="649">
        <v>188.21</v>
      </c>
    </row>
    <row r="9800" spans="1:10" hidden="1">
      <c r="A9800" s="141" t="s">
        <v>39501</v>
      </c>
      <c r="B9800" s="141" t="str">
        <f t="shared" si="153"/>
        <v>TIRANTES PROTENDIDOS DE ACO CA-50,DIAMETRO DE 32MM(1.1/4"),COM COMPRIMENTO TOTAL ATE 9,00M,INCLUSIVE FORNECIMENTO DE MATTIRANTES PROTENDIDOS DE ACO CA-50,DIAMETRO DE 32MM(1.1/4"),CERIAIS,PROTECAO ANTICORROSIVA,PREPARO,COLOCACAO E PROTENSAO,EXCLUSIVE PERFURACAO E INJECAOTIRANTES PROTENDIDOS DE ACO CA-50,DIAMETRO DE 32MM(1.1/4"),C</v>
      </c>
      <c r="C9800" s="141" t="s">
        <v>39497</v>
      </c>
      <c r="D9800" s="141" t="s">
        <v>39498</v>
      </c>
      <c r="E9800" s="141" t="s">
        <v>39499</v>
      </c>
      <c r="F9800" s="141" t="s">
        <v>39500</v>
      </c>
      <c r="I9800" s="141" t="s">
        <v>285</v>
      </c>
      <c r="J9800" s="649">
        <v>176.48</v>
      </c>
    </row>
    <row r="9801" spans="1:10" hidden="1">
      <c r="A9801" s="141" t="s">
        <v>39502</v>
      </c>
      <c r="B9801" s="141" t="str">
        <f t="shared" si="153"/>
        <v>TIRANTES PROTENDIDOS DE ACO CA-50,DIAMETRO DE 25MM(7/8"),COM COMPRIMENTO TOTAL ENTRE 9,00 E 15,00M,INCLUSIVE FORNECIMENTTIRANTES PROTENDIDOS DE ACO CA-50,DIAMETRO DE 25MM(7/8"),COMO DE MATERIAIS,PROTECAO ANTICORROSIVA,PREPARO,COLOCACAO E PROTENSAO,EXCLUSIVE PERFURACAO E INJECAOTIRANTES PROTENDIDOS DE ACO CA-50,DIAMETRO DE 25MM(7/8"),COM</v>
      </c>
      <c r="C9801" s="141" t="s">
        <v>39491</v>
      </c>
      <c r="D9801" s="141" t="s">
        <v>39503</v>
      </c>
      <c r="E9801" s="141" t="s">
        <v>39504</v>
      </c>
      <c r="F9801" s="141" t="s">
        <v>39505</v>
      </c>
      <c r="I9801" s="141" t="s">
        <v>285</v>
      </c>
      <c r="J9801" s="649">
        <v>84.8</v>
      </c>
    </row>
    <row r="9802" spans="1:10" hidden="1">
      <c r="A9802" s="141" t="s">
        <v>39506</v>
      </c>
      <c r="B9802" s="141" t="str">
        <f t="shared" si="153"/>
        <v>TIRANTES PROTENDIDOS DE ACO CA-50,DIAMETRO DE 25MM(7/8"),COM COMPRIMENTO TOTAL ENTRE 9,00 E 15,00M,INCLUSIVE FORNECIMENTTIRANTES PROTENDIDOS DE ACO CA-50,DIAMETRO DE 25MM(7/8"),COMO DE MATERIAIS,PROTECAO ANTICORROSIVA,PREPARO,COLOCACAO E PROTENSAO,EXCLUSIVE PERFURACAO E INJECAOTIRANTES PROTENDIDOS DE ACO CA-50,DIAMETRO DE 25MM(7/8"),COM</v>
      </c>
      <c r="C9802" s="141" t="s">
        <v>39491</v>
      </c>
      <c r="D9802" s="141" t="s">
        <v>39503</v>
      </c>
      <c r="E9802" s="141" t="s">
        <v>39504</v>
      </c>
      <c r="F9802" s="141" t="s">
        <v>39505</v>
      </c>
      <c r="I9802" s="141" t="s">
        <v>285</v>
      </c>
      <c r="J9802" s="649">
        <v>79.13</v>
      </c>
    </row>
    <row r="9803" spans="1:10" hidden="1">
      <c r="A9803" s="141" t="s">
        <v>39507</v>
      </c>
      <c r="B9803" s="141" t="str">
        <f t="shared" si="153"/>
        <v>TIRANTES PROTENDIDOS DE ACO CA-50,DIAMETRO DE 32MM(1.1/4"),COM COMPRIMENTO TOTAL ENTRE 9,00 E 15,00M,INCLUSIVE FORNECIMETIRANTES PROTENDIDOS DE ACO CA-50,DIAMETRO DE 32MM(1.1/4"),CNTO DE MATERIAIS,PROTECAO ANTICORROSIVA,PREPARO,COLOCACAO EPROTENSAO,EXCLUSIVE PERFURACAO E INJECAOTIRANTES PROTENDIDOS DE ACO CA-50,DIAMETRO DE 32MM(1.1/4"),C</v>
      </c>
      <c r="C9803" s="141" t="s">
        <v>39497</v>
      </c>
      <c r="D9803" s="141" t="s">
        <v>39508</v>
      </c>
      <c r="E9803" s="141" t="s">
        <v>39509</v>
      </c>
      <c r="F9803" s="141" t="s">
        <v>39510</v>
      </c>
      <c r="I9803" s="141" t="s">
        <v>285</v>
      </c>
      <c r="J9803" s="649">
        <v>144.78</v>
      </c>
    </row>
    <row r="9804" spans="1:10" hidden="1">
      <c r="A9804" s="141" t="s">
        <v>39511</v>
      </c>
      <c r="B9804" s="141" t="str">
        <f t="shared" si="153"/>
        <v>TIRANTES PROTENDIDOS DE ACO CA-50,DIAMETRO DE 32MM(1.1/4"),COM COMPRIMENTO TOTAL ENTRE 9,00 E 15,00M,INCLUSIVE FORNECIMETIRANTES PROTENDIDOS DE ACO CA-50,DIAMETRO DE 32MM(1.1/4"),CNTO DE MATERIAIS,PROTECAO ANTICORROSIVA,PREPARO,COLOCACAO EPROTENSAO,EXCLUSIVE PERFURACAO E INJECAOTIRANTES PROTENDIDOS DE ACO CA-50,DIAMETRO DE 32MM(1.1/4"),C</v>
      </c>
      <c r="C9804" s="141" t="s">
        <v>39497</v>
      </c>
      <c r="D9804" s="141" t="s">
        <v>39508</v>
      </c>
      <c r="E9804" s="141" t="s">
        <v>39509</v>
      </c>
      <c r="F9804" s="141" t="s">
        <v>39510</v>
      </c>
      <c r="I9804" s="141" t="s">
        <v>285</v>
      </c>
      <c r="J9804" s="649">
        <v>135.75</v>
      </c>
    </row>
    <row r="9805" spans="1:10" hidden="1">
      <c r="A9805" s="141" t="s">
        <v>39512</v>
      </c>
      <c r="B9805" s="141" t="str">
        <f t="shared" si="153"/>
        <v>TIRANTES PROTENDIDOS DE ACO CA-50,DIAMETRO DE 25MM(7/8"),COM COMPRIMENTO TOTAL MAIOR QUE 15,00M,INCLUSIVE FORNECIMENTO DTIRANTES PROTENDIDOS DE ACO CA-50,DIAMETRO DE 25MM(7/8"),COME MATERIAIS,PROTECAO ANTICORROSIVA,PREPARO,COLOCACAO E PROTENSAO,EXCLUSIVE PERFURACAO E INJECAOTIRANTES PROTENDIDOS DE ACO CA-50,DIAMETRO DE 25MM(7/8"),COM</v>
      </c>
      <c r="C9805" s="141" t="s">
        <v>39491</v>
      </c>
      <c r="D9805" s="141" t="s">
        <v>39513</v>
      </c>
      <c r="E9805" s="141" t="s">
        <v>39514</v>
      </c>
      <c r="F9805" s="141" t="s">
        <v>39515</v>
      </c>
      <c r="I9805" s="141" t="s">
        <v>285</v>
      </c>
      <c r="J9805" s="649">
        <v>72.08</v>
      </c>
    </row>
    <row r="9806" spans="1:10" hidden="1">
      <c r="A9806" s="141" t="s">
        <v>39516</v>
      </c>
      <c r="B9806" s="141" t="str">
        <f t="shared" si="153"/>
        <v>TIRANTES PROTENDIDOS DE ACO CA-50,DIAMETRO DE 25MM(7/8"),COM COMPRIMENTO TOTAL MAIOR QUE 15,00M,INCLUSIVE FORNECIMENTO DTIRANTES PROTENDIDOS DE ACO CA-50,DIAMETRO DE 25MM(7/8"),COME MATERIAIS,PROTECAO ANTICORROSIVA,PREPARO,COLOCACAO E PROTENSAO,EXCLUSIVE PERFURACAO E INJECAOTIRANTES PROTENDIDOS DE ACO CA-50,DIAMETRO DE 25MM(7/8"),COM</v>
      </c>
      <c r="C9806" s="141" t="s">
        <v>39491</v>
      </c>
      <c r="D9806" s="141" t="s">
        <v>39513</v>
      </c>
      <c r="E9806" s="141" t="s">
        <v>39514</v>
      </c>
      <c r="F9806" s="141" t="s">
        <v>39515</v>
      </c>
      <c r="I9806" s="141" t="s">
        <v>285</v>
      </c>
      <c r="J9806" s="649">
        <v>67.260000000000005</v>
      </c>
    </row>
    <row r="9807" spans="1:10" hidden="1">
      <c r="A9807" s="141" t="s">
        <v>39517</v>
      </c>
      <c r="B9807" s="141" t="str">
        <f t="shared" si="153"/>
        <v>TIRANTES PROTENDIDOS DE ACO CA-50,DIAMETRO DE 32MM(1.1/4"),COM COMPRIMENTO TOTAL MAIOR QUE 15,00M,INCLUSIVE FORNECIMENTOTIRANTES PROTENDIDOS DE ACO CA-50,DIAMETRO DE 32MM(1.1/4"),C DE MATERIAIS,PROTECAO ANTICORROSIVA,PREPARO,COLOCACAO E PROTENSAO,EXCLUSIVE PERFURACAO E INJECAOTIRANTES PROTENDIDOS DE ACO CA-50,DIAMETRO DE 32MM(1.1/4"),C</v>
      </c>
      <c r="C9807" s="141" t="s">
        <v>39497</v>
      </c>
      <c r="D9807" s="141" t="s">
        <v>39518</v>
      </c>
      <c r="E9807" s="141" t="s">
        <v>39519</v>
      </c>
      <c r="F9807" s="141" t="s">
        <v>39520</v>
      </c>
      <c r="I9807" s="141" t="s">
        <v>285</v>
      </c>
      <c r="J9807" s="649">
        <v>123.06</v>
      </c>
    </row>
    <row r="9808" spans="1:10" hidden="1">
      <c r="A9808" s="141" t="s">
        <v>39521</v>
      </c>
      <c r="B9808" s="141" t="str">
        <f t="shared" si="153"/>
        <v>TIRANTES PROTENDIDOS DE ACO CA-50,DIAMETRO DE 32MM(1.1/4"),COM COMPRIMENTO TOTAL MAIOR QUE 15,00M,INCLUSIVE FORNECIMENTOTIRANTES PROTENDIDOS DE ACO CA-50,DIAMETRO DE 32MM(1.1/4"),C DE MATERIAIS,PROTECAO ANTICORROSIVA,PREPARO,COLOCACAO E PROTENSAO,EXCLUSIVE PERFURACAO E INJECAOTIRANTES PROTENDIDOS DE ACO CA-50,DIAMETRO DE 32MM(1.1/4"),C</v>
      </c>
      <c r="C9808" s="141" t="s">
        <v>39497</v>
      </c>
      <c r="D9808" s="141" t="s">
        <v>39518</v>
      </c>
      <c r="E9808" s="141" t="s">
        <v>39519</v>
      </c>
      <c r="F9808" s="141" t="s">
        <v>39520</v>
      </c>
      <c r="I9808" s="141" t="s">
        <v>285</v>
      </c>
      <c r="J9808" s="649">
        <v>115.39</v>
      </c>
    </row>
    <row r="9809" spans="1:10" hidden="1">
      <c r="A9809" s="141" t="s">
        <v>39522</v>
      </c>
      <c r="B9809" s="141" t="str">
        <f t="shared" si="153"/>
        <v>PROTENSAO DE TIRANTE DE BARRA DE ACO CA-50,EXCLUSIVE FORNECIMENTO DE MATERIAISPROTENSAO DE TIRANTE DE BARRA DE ACO CA-50,EXCLUSIVE FORNECIPROTENSAO DE TIRANTE DE BARRA DE ACO CA-50,EXCLUSIVE FORNECI</v>
      </c>
      <c r="C9809" s="141" t="s">
        <v>39523</v>
      </c>
      <c r="D9809" s="141" t="s">
        <v>39524</v>
      </c>
      <c r="I9809" s="141" t="s">
        <v>14</v>
      </c>
      <c r="J9809" s="649">
        <v>29.27</v>
      </c>
    </row>
    <row r="9810" spans="1:10" hidden="1">
      <c r="A9810" s="141" t="s">
        <v>39525</v>
      </c>
      <c r="B9810" s="141" t="str">
        <f t="shared" si="153"/>
        <v>PROTENSAO DE TIRANTE DE BARRA DE ACO CA-50,EXCLUSIVE FORNECIMENTO DE MATERIAISPROTENSAO DE TIRANTE DE BARRA DE ACO CA-50,EXCLUSIVE FORNECIPROTENSAO DE TIRANTE DE BARRA DE ACO CA-50,EXCLUSIVE FORNECI</v>
      </c>
      <c r="C9810" s="141" t="s">
        <v>39523</v>
      </c>
      <c r="D9810" s="141" t="s">
        <v>39524</v>
      </c>
      <c r="I9810" s="141" t="s">
        <v>14</v>
      </c>
      <c r="J9810" s="649">
        <v>25.36</v>
      </c>
    </row>
    <row r="9811" spans="1:10" hidden="1">
      <c r="A9811" s="141" t="s">
        <v>39526</v>
      </c>
      <c r="B9811" s="141" t="str">
        <f t="shared" si="153"/>
        <v>FORMA INTERNA EM TUBO DE PVC,DIAMETRO EXTERNO DE 25CM PARA ALIVIO DE PESO PROPRIO DE PECA ESTRUTURAL,INCLUSIVE FORNECIMEFORMA INTERNA EM TUBO DE PVC,DIAMETRO EXTERNO DE 25CM PARA ANTO DOS MATERIAISFORMA INTERNA EM TUBO DE PVC,DIAMETRO EXTERNO DE 25CM PARA A</v>
      </c>
      <c r="C9811" s="141" t="s">
        <v>39527</v>
      </c>
      <c r="D9811" s="141" t="s">
        <v>39528</v>
      </c>
      <c r="E9811" s="141" t="s">
        <v>39529</v>
      </c>
      <c r="I9811" s="141" t="s">
        <v>285</v>
      </c>
      <c r="J9811" s="649">
        <v>31.55</v>
      </c>
    </row>
    <row r="9812" spans="1:10" hidden="1">
      <c r="A9812" s="141" t="s">
        <v>39530</v>
      </c>
      <c r="B9812" s="141" t="str">
        <f t="shared" si="153"/>
        <v>FORMA INTERNA EM TUBO DE PVC,DIAMETRO EXTERNO DE 25CM PARA ALIVIO DE PESO PROPRIO DE PECA ESTRUTURAL,INCLUSIVE FORNECIMEFORMA INTERNA EM TUBO DE PVC,DIAMETRO EXTERNO DE 25CM PARA ANTO DOS MATERIAISFORMA INTERNA EM TUBO DE PVC,DIAMETRO EXTERNO DE 25CM PARA A</v>
      </c>
      <c r="C9812" s="141" t="s">
        <v>39527</v>
      </c>
      <c r="D9812" s="141" t="s">
        <v>39528</v>
      </c>
      <c r="E9812" s="141" t="s">
        <v>39529</v>
      </c>
      <c r="I9812" s="141" t="s">
        <v>285</v>
      </c>
      <c r="J9812" s="649">
        <v>30.22</v>
      </c>
    </row>
    <row r="9813" spans="1:10" hidden="1">
      <c r="A9813" s="141" t="s">
        <v>39531</v>
      </c>
      <c r="B9813" s="141" t="str">
        <f t="shared" si="153"/>
        <v>TELA PARA ESTRUTURA DE CONCRETO ARMADO,FORMADA POR FIOS DEACO CA-60,COM DIAMETRO DE 3,4MM,CRUZADOS E SOLDADOS ENTRE SITELA PARA ESTRUTURA DE CONCRETO ARMADO,FORMADA POR FIOS DE,FORMANDO MALHAS QUADRADAS COM ESPACAMENTO ENTRE OS FIOS DE(15X15)CM.FORNECIMENTOTELA PARA ESTRUTURA DE CONCRETO ARMADO,FORMADA POR FIOS DE</v>
      </c>
      <c r="C9813" s="141" t="s">
        <v>39532</v>
      </c>
      <c r="D9813" s="141" t="s">
        <v>39533</v>
      </c>
      <c r="E9813" s="141" t="s">
        <v>39534</v>
      </c>
      <c r="F9813" s="141" t="s">
        <v>39535</v>
      </c>
      <c r="I9813" s="141" t="s">
        <v>4323</v>
      </c>
      <c r="J9813" s="649">
        <v>7.33</v>
      </c>
    </row>
    <row r="9814" spans="1:10" hidden="1">
      <c r="A9814" s="141" t="s">
        <v>39536</v>
      </c>
      <c r="B9814" s="141" t="str">
        <f t="shared" si="153"/>
        <v>TELA PARA ESTRUTURA DE CONCRETO ARMADO,FORMADA POR FIOS DEACO CA-60,COM DIAMETRO DE 3,4MM,CRUZADOS E SOLDADOS ENTRE SITELA PARA ESTRUTURA DE CONCRETO ARMADO,FORMADA POR FIOS DE,FORMANDO MALHAS QUADRADAS COM ESPACAMENTO ENTRE OS FIOS DE(15X15)CM.FORNECIMENTOTELA PARA ESTRUTURA DE CONCRETO ARMADO,FORMADA POR FIOS DE</v>
      </c>
      <c r="C9814" s="141" t="s">
        <v>39532</v>
      </c>
      <c r="D9814" s="141" t="s">
        <v>39533</v>
      </c>
      <c r="E9814" s="141" t="s">
        <v>39534</v>
      </c>
      <c r="F9814" s="141" t="s">
        <v>39535</v>
      </c>
      <c r="I9814" s="141" t="s">
        <v>4323</v>
      </c>
      <c r="J9814" s="649">
        <v>7.33</v>
      </c>
    </row>
    <row r="9815" spans="1:10" hidden="1">
      <c r="A9815" s="141" t="s">
        <v>39537</v>
      </c>
      <c r="B9815" s="141" t="str">
        <f t="shared" si="153"/>
        <v>TELA PARA ESTRUTURA DE CONCRETO ARMADO,FORMADA POR FIOS DEACO CA-60,CRUZADAS E SOLDADAS ENTRE SI,FORMANDO MALHAS QUADRTELA PARA ESTRUTURA DE CONCRETO ARMADO,FORMADA POR FIOS DEADAS DE FIOS COM DIAMETRO DE 4,2MM E ESPACAMENTO ENTRE ELESDE (15X15)CM.FORNECIMENTOTELA PARA ESTRUTURA DE CONCRETO ARMADO,FORMADA POR FIOS DE</v>
      </c>
      <c r="C9815" s="141" t="s">
        <v>39532</v>
      </c>
      <c r="D9815" s="141" t="s">
        <v>39538</v>
      </c>
      <c r="E9815" s="141" t="s">
        <v>39539</v>
      </c>
      <c r="F9815" s="141" t="s">
        <v>39540</v>
      </c>
      <c r="I9815" s="141" t="s">
        <v>4323</v>
      </c>
      <c r="J9815" s="649">
        <v>8.19</v>
      </c>
    </row>
    <row r="9816" spans="1:10" hidden="1">
      <c r="A9816" s="141" t="s">
        <v>39541</v>
      </c>
      <c r="B9816" s="141" t="str">
        <f t="shared" si="153"/>
        <v>TELA PARA ESTRUTURA DE CONCRETO ARMADO,FORMADA POR FIOS DEACO CA-60,CRUZADAS E SOLDADAS ENTRE SI,FORMANDO MALHAS QUADRTELA PARA ESTRUTURA DE CONCRETO ARMADO,FORMADA POR FIOS DEADAS DE FIOS COM DIAMETRO DE 4,2MM E ESPACAMENTO ENTRE ELESDE (15X15)CM.FORNECIMENTOTELA PARA ESTRUTURA DE CONCRETO ARMADO,FORMADA POR FIOS DE</v>
      </c>
      <c r="C9816" s="141" t="s">
        <v>39532</v>
      </c>
      <c r="D9816" s="141" t="s">
        <v>39538</v>
      </c>
      <c r="E9816" s="141" t="s">
        <v>39539</v>
      </c>
      <c r="F9816" s="141" t="s">
        <v>39540</v>
      </c>
      <c r="I9816" s="141" t="s">
        <v>4323</v>
      </c>
      <c r="J9816" s="649">
        <v>8.19</v>
      </c>
    </row>
    <row r="9817" spans="1:10" hidden="1">
      <c r="A9817" s="141" t="s">
        <v>39542</v>
      </c>
      <c r="B9817" s="141" t="str">
        <f t="shared" si="153"/>
        <v>TELA PARA ESTRUTURA DE CONCRETO ARMADO,FORMADA POR FIOS DEACO CA-60,CRUZADAS E SOLDADAS ENTRE SI,FORMANDO MALHAS RETANTELA PARA ESTRUTURA DE CONCRETO ARMADO,FORMADA POR FIOS DEGULARES DE FIOS COM DIAMETRO DE 4,2MM E ESPACAMENTO ENTRE ELES DE (30X15)CM.FORNECIMENTOTELA PARA ESTRUTURA DE CONCRETO ARMADO,FORMADA POR FIOS DE</v>
      </c>
      <c r="C9817" s="141" t="s">
        <v>39532</v>
      </c>
      <c r="D9817" s="141" t="s">
        <v>39543</v>
      </c>
      <c r="E9817" s="141" t="s">
        <v>39544</v>
      </c>
      <c r="F9817" s="141" t="s">
        <v>39545</v>
      </c>
      <c r="I9817" s="141" t="s">
        <v>4323</v>
      </c>
      <c r="J9817" s="649">
        <v>9.15</v>
      </c>
    </row>
    <row r="9818" spans="1:10" hidden="1">
      <c r="A9818" s="141" t="s">
        <v>39546</v>
      </c>
      <c r="B9818" s="141" t="str">
        <f t="shared" si="153"/>
        <v>TELA PARA ESTRUTURA DE CONCRETO ARMADO,FORMADA POR FIOS DEACO CA-60,CRUZADAS E SOLDADAS ENTRE SI,FORMANDO MALHAS RETANTELA PARA ESTRUTURA DE CONCRETO ARMADO,FORMADA POR FIOS DEGULARES DE FIOS COM DIAMETRO DE 4,2MM E ESPACAMENTO ENTRE ELES DE (30X15)CM.FORNECIMENTOTELA PARA ESTRUTURA DE CONCRETO ARMADO,FORMADA POR FIOS DE</v>
      </c>
      <c r="C9818" s="141" t="s">
        <v>39532</v>
      </c>
      <c r="D9818" s="141" t="s">
        <v>39543</v>
      </c>
      <c r="E9818" s="141" t="s">
        <v>39544</v>
      </c>
      <c r="F9818" s="141" t="s">
        <v>39545</v>
      </c>
      <c r="I9818" s="141" t="s">
        <v>4323</v>
      </c>
      <c r="J9818" s="649">
        <v>9.15</v>
      </c>
    </row>
    <row r="9819" spans="1:10" hidden="1">
      <c r="A9819" s="141" t="s">
        <v>39547</v>
      </c>
      <c r="B9819" s="141" t="str">
        <f t="shared" si="153"/>
        <v>TELA PARA ESTRUTURA DE CONCRETO ARMADO,FORMADA POR FIOS DE ACO CA-60,COM DIAMETRO DE 5,0MM,CRUZADOS E SOLDADOS ENTRE SI,TELA PARA ESTRUTURA DE CONCRETO ARMADO,FORMADA POR FIOS DE AFORMANDO MALHAS QUADRADAS COM ESPACAMENTO ENTRE ELES DE (10X10)CM.FORNECIMENTOTELA PARA ESTRUTURA DE CONCRETO ARMADO,FORMADA POR FIOS DE A</v>
      </c>
      <c r="C9819" s="141" t="s">
        <v>39548</v>
      </c>
      <c r="D9819" s="141" t="s">
        <v>39549</v>
      </c>
      <c r="E9819" s="141" t="s">
        <v>39550</v>
      </c>
      <c r="F9819" s="141" t="s">
        <v>39551</v>
      </c>
      <c r="I9819" s="141" t="s">
        <v>4323</v>
      </c>
      <c r="J9819" s="649">
        <v>7.26</v>
      </c>
    </row>
    <row r="9820" spans="1:10" hidden="1">
      <c r="A9820" s="141" t="s">
        <v>39552</v>
      </c>
      <c r="B9820" s="141" t="str">
        <f t="shared" si="153"/>
        <v>TELA PARA ESTRUTURA DE CONCRETO ARMADO,FORMADA POR FIOS DE ACO CA-60,COM DIAMETRO DE 5,0MM,CRUZADOS E SOLDADOS ENTRE SI,TELA PARA ESTRUTURA DE CONCRETO ARMADO,FORMADA POR FIOS DE AFORMANDO MALHAS QUADRADAS COM ESPACAMENTO ENTRE ELES DE (10X10)CM.FORNECIMENTOTELA PARA ESTRUTURA DE CONCRETO ARMADO,FORMADA POR FIOS DE A</v>
      </c>
      <c r="C9820" s="141" t="s">
        <v>39548</v>
      </c>
      <c r="D9820" s="141" t="s">
        <v>39549</v>
      </c>
      <c r="E9820" s="141" t="s">
        <v>39550</v>
      </c>
      <c r="F9820" s="141" t="s">
        <v>39551</v>
      </c>
      <c r="I9820" s="141" t="s">
        <v>4323</v>
      </c>
      <c r="J9820" s="649">
        <v>7.26</v>
      </c>
    </row>
    <row r="9821" spans="1:10" hidden="1">
      <c r="A9821" s="141" t="s">
        <v>39553</v>
      </c>
      <c r="B9821" s="141" t="str">
        <f t="shared" si="153"/>
        <v>TELA PARA ESTRUTURA DE CONCRETO ARMADO,FORMADA POR FIOS DEACO CA-60,CRUZADAS E SOLDADAS ENTRE SI,FORMANDO MALHAS QUADRTELA PARA ESTRUTURA DE CONCRETO ARMADO,FORMADA POR FIOS DEADAS DE FIOS COM DIAMETRO DE 4,2MM E ESPACAMENTO ENTRE ELESDE 10X10CM.FORNECIMENTOTELA PARA ESTRUTURA DE CONCRETO ARMADO,FORMADA POR FIOS DE</v>
      </c>
      <c r="C9821" s="141" t="s">
        <v>39532</v>
      </c>
      <c r="D9821" s="141" t="s">
        <v>39538</v>
      </c>
      <c r="E9821" s="141" t="s">
        <v>39539</v>
      </c>
      <c r="F9821" s="141" t="s">
        <v>39554</v>
      </c>
      <c r="I9821" s="141" t="s">
        <v>4323</v>
      </c>
      <c r="J9821" s="649">
        <v>7.27</v>
      </c>
    </row>
    <row r="9822" spans="1:10" hidden="1">
      <c r="A9822" s="141" t="s">
        <v>39555</v>
      </c>
      <c r="B9822" s="141" t="str">
        <f t="shared" si="153"/>
        <v>TELA PARA ESTRUTURA DE CONCRETO ARMADO,FORMADA POR FIOS DEACO CA-60,CRUZADAS E SOLDADAS ENTRE SI,FORMANDO MALHAS QUADRTELA PARA ESTRUTURA DE CONCRETO ARMADO,FORMADA POR FIOS DEADAS DE FIOS COM DIAMETRO DE 4,2MM E ESPACAMENTO ENTRE ELESDE 10X10CM.FORNECIMENTOTELA PARA ESTRUTURA DE CONCRETO ARMADO,FORMADA POR FIOS DE</v>
      </c>
      <c r="C9822" s="141" t="s">
        <v>39532</v>
      </c>
      <c r="D9822" s="141" t="s">
        <v>39538</v>
      </c>
      <c r="E9822" s="141" t="s">
        <v>39539</v>
      </c>
      <c r="F9822" s="141" t="s">
        <v>39554</v>
      </c>
      <c r="I9822" s="141" t="s">
        <v>4323</v>
      </c>
      <c r="J9822" s="649">
        <v>7.27</v>
      </c>
    </row>
    <row r="9823" spans="1:10" hidden="1">
      <c r="A9823" s="141" t="s">
        <v>39556</v>
      </c>
      <c r="B9823" s="141" t="str">
        <f t="shared" si="153"/>
        <v>CONCRETO PROJETADO,INCLUSIVE EQUIPAMENTO DE AR COMPRIMIDO,CONSUMO DE 355KG/M3 DE CIMENTO,ADITIVOS E PERDAS POR REFLEXAO,CONCRETO PROJETADO,INCLUSIVE EQUIPAMENTO DE AR COMPRIMIDO,COSENDO A APLICACAO REALIZADA CONTRA SUPERFICIE VERTICAL OU HORIZONTAL SUPERIOR E A MEDICAO FEITA PELO CONCRETO APLICADOCONCRETO PROJETADO,INCLUSIVE EQUIPAMENTO DE AR COMPRIMIDO,CO</v>
      </c>
      <c r="C9823" s="141" t="s">
        <v>39557</v>
      </c>
      <c r="D9823" s="141" t="s">
        <v>39558</v>
      </c>
      <c r="E9823" s="141" t="s">
        <v>39559</v>
      </c>
      <c r="F9823" s="141" t="s">
        <v>39560</v>
      </c>
      <c r="I9823" s="141" t="s">
        <v>4524</v>
      </c>
      <c r="J9823" s="649">
        <v>1851.85</v>
      </c>
    </row>
    <row r="9824" spans="1:10" hidden="1">
      <c r="A9824" s="141" t="s">
        <v>39561</v>
      </c>
      <c r="B9824" s="141" t="str">
        <f t="shared" si="153"/>
        <v>CONCRETO PROJETADO,INCLUSIVE EQUIPAMENTO DE AR COMPRIMIDO,CONSUMO DE 355KG/M3 DE CIMENTO,ADITIVOS E PERDAS POR REFLEXAO,CONCRETO PROJETADO,INCLUSIVE EQUIPAMENTO DE AR COMPRIMIDO,COSENDO A APLICACAO REALIZADA CONTRA SUPERFICIE VERTICAL OU HORIZONTAL SUPERIOR E A MEDICAO FEITA PELO CONCRETO APLICADOCONCRETO PROJETADO,INCLUSIVE EQUIPAMENTO DE AR COMPRIMIDO,CO</v>
      </c>
      <c r="C9824" s="141" t="s">
        <v>39557</v>
      </c>
      <c r="D9824" s="141" t="s">
        <v>39558</v>
      </c>
      <c r="E9824" s="141" t="s">
        <v>39559</v>
      </c>
      <c r="F9824" s="141" t="s">
        <v>39560</v>
      </c>
      <c r="I9824" s="141" t="s">
        <v>4524</v>
      </c>
      <c r="J9824" s="649">
        <v>1805.25</v>
      </c>
    </row>
    <row r="9825" spans="1:10" hidden="1">
      <c r="A9825" s="141" t="s">
        <v>39562</v>
      </c>
      <c r="B9825" s="141" t="str">
        <f t="shared" si="153"/>
        <v>CONCRETO PROJETADO,INCLUSIVE EQUIPAMENTO DE AR COMPRIMIDO,CONSUMO DE 355KG/M3 DE CIMENTO,ADITIVOS E PERDAS POR REFLEXAO,CONCRETO PROJETADO,INCLUSIVE EQUIPAMENTO DE AR COMPRIMIDO,COSENDO A APLICACAO REALIZADA CONTRA SUPERFICIE HORIZONTAL INFERIOR E A MEDICAO FEITA PELO CONCRETO APLICADOCONCRETO PROJETADO,INCLUSIVE EQUIPAMENTO DE AR COMPRIMIDO,CO</v>
      </c>
      <c r="C9825" s="141" t="s">
        <v>39557</v>
      </c>
      <c r="D9825" s="141" t="s">
        <v>39558</v>
      </c>
      <c r="E9825" s="141" t="s">
        <v>39563</v>
      </c>
      <c r="F9825" s="141" t="s">
        <v>39564</v>
      </c>
      <c r="I9825" s="141" t="s">
        <v>4524</v>
      </c>
      <c r="J9825" s="649">
        <v>1481.48</v>
      </c>
    </row>
    <row r="9826" spans="1:10" hidden="1">
      <c r="A9826" s="141" t="s">
        <v>39565</v>
      </c>
      <c r="B9826" s="141" t="str">
        <f t="shared" si="153"/>
        <v>CONCRETO PROJETADO,INCLUSIVE EQUIPAMENTO DE AR COMPRIMIDO,CONSUMO DE 355KG/M3 DE CIMENTO,ADITIVOS E PERDAS POR REFLEXAO,CONCRETO PROJETADO,INCLUSIVE EQUIPAMENTO DE AR COMPRIMIDO,COSENDO A APLICACAO REALIZADA CONTRA SUPERFICIE HORIZONTAL INFERIOR E A MEDICAO FEITA PELO CONCRETO APLICADOCONCRETO PROJETADO,INCLUSIVE EQUIPAMENTO DE AR COMPRIMIDO,CO</v>
      </c>
      <c r="C9826" s="141" t="s">
        <v>39557</v>
      </c>
      <c r="D9826" s="141" t="s">
        <v>39558</v>
      </c>
      <c r="E9826" s="141" t="s">
        <v>39563</v>
      </c>
      <c r="F9826" s="141" t="s">
        <v>39564</v>
      </c>
      <c r="I9826" s="141" t="s">
        <v>4524</v>
      </c>
      <c r="J9826" s="649">
        <v>1444.2</v>
      </c>
    </row>
    <row r="9827" spans="1:10" hidden="1">
      <c r="A9827" s="141" t="s">
        <v>39566</v>
      </c>
      <c r="B9827" s="141" t="str">
        <f t="shared" si="153"/>
        <v>CONCRETO PROJETADO,INCLUSIVE EQUIPAMENTO DE AR COMPRIMIDO,CONSUMO DE 355KG/M3 DE CIMENTO,ADITIVOS E PERDAS POR REFLEXAO,CONCRETO PROJETADO,INCLUSIVE EQUIPAMENTO DE AR COMPRIMIDO,COSENDO A APLICACAO REALIZADA CONTRA SUPERFICIE VERTICAL OU HORIZONTAL SUPERIOR E A MEDICAO FEITA NA MAQUINA DE PROJECAOCONCRETO PROJETADO,INCLUSIVE EQUIPAMENTO DE AR COMPRIMIDO,CO</v>
      </c>
      <c r="C9827" s="141" t="s">
        <v>39557</v>
      </c>
      <c r="D9827" s="141" t="s">
        <v>39558</v>
      </c>
      <c r="E9827" s="141" t="s">
        <v>39559</v>
      </c>
      <c r="F9827" s="141" t="s">
        <v>39567</v>
      </c>
      <c r="I9827" s="141" t="s">
        <v>4524</v>
      </c>
      <c r="J9827" s="649">
        <v>1296.29</v>
      </c>
    </row>
    <row r="9828" spans="1:10" hidden="1">
      <c r="A9828" s="141" t="s">
        <v>39568</v>
      </c>
      <c r="B9828" s="141" t="str">
        <f t="shared" si="153"/>
        <v>CONCRETO PROJETADO,INCLUSIVE EQUIPAMENTO DE AR COMPRIMIDO,CONSUMO DE 355KG/M3 DE CIMENTO,ADITIVOS E PERDAS POR REFLEXAO,CONCRETO PROJETADO,INCLUSIVE EQUIPAMENTO DE AR COMPRIMIDO,COSENDO A APLICACAO REALIZADA CONTRA SUPERFICIE VERTICAL OU HORIZONTAL SUPERIOR E A MEDICAO FEITA NA MAQUINA DE PROJECAOCONCRETO PROJETADO,INCLUSIVE EQUIPAMENTO DE AR COMPRIMIDO,CO</v>
      </c>
      <c r="C9828" s="141" t="s">
        <v>39557</v>
      </c>
      <c r="D9828" s="141" t="s">
        <v>39558</v>
      </c>
      <c r="E9828" s="141" t="s">
        <v>39559</v>
      </c>
      <c r="F9828" s="141" t="s">
        <v>39567</v>
      </c>
      <c r="I9828" s="141" t="s">
        <v>4524</v>
      </c>
      <c r="J9828" s="649">
        <v>1263.68</v>
      </c>
    </row>
    <row r="9829" spans="1:10" hidden="1">
      <c r="A9829" s="141" t="s">
        <v>39569</v>
      </c>
      <c r="B9829" s="141" t="str">
        <f t="shared" si="153"/>
        <v>CONCRETO PROJETADO,INCLUSIVE EQUIPAMENTO DE AR COMPRIMIDO,CONSUMO DE 355KG/M3 DE CIMENTO,ADITIVOS E PERDAS POR REFLEXAO,CONCRETO PROJETADO,INCLUSIVE EQUIPAMENTO DE AR COMPRIMIDO,COSENDO A APLICACAO REALIZADA CONTRA SUPERFICIE HORIZONTAL INFERIOR E A MEDICAO FEITA NA MAQUINA DE PROJECAOCONCRETO PROJETADO,INCLUSIVE EQUIPAMENTO DE AR COMPRIMIDO,CO</v>
      </c>
      <c r="C9829" s="141" t="s">
        <v>39557</v>
      </c>
      <c r="D9829" s="141" t="s">
        <v>39558</v>
      </c>
      <c r="E9829" s="141" t="s">
        <v>39563</v>
      </c>
      <c r="F9829" s="141" t="s">
        <v>39570</v>
      </c>
      <c r="I9829" s="141" t="s">
        <v>4524</v>
      </c>
      <c r="J9829" s="649">
        <v>1037.03</v>
      </c>
    </row>
    <row r="9830" spans="1:10" hidden="1">
      <c r="A9830" s="141" t="s">
        <v>39571</v>
      </c>
      <c r="B9830" s="141" t="str">
        <f t="shared" si="153"/>
        <v>CONCRETO PROJETADO,INCLUSIVE EQUIPAMENTO DE AR COMPRIMIDO,CONSUMO DE 355KG/M3 DE CIMENTO,ADITIVOS E PERDAS POR REFLEXAO,CONCRETO PROJETADO,INCLUSIVE EQUIPAMENTO DE AR COMPRIMIDO,COSENDO A APLICACAO REALIZADA CONTRA SUPERFICIE HORIZONTAL INFERIOR E A MEDICAO FEITA NA MAQUINA DE PROJECAOCONCRETO PROJETADO,INCLUSIVE EQUIPAMENTO DE AR COMPRIMIDO,CO</v>
      </c>
      <c r="C9830" s="141" t="s">
        <v>39557</v>
      </c>
      <c r="D9830" s="141" t="s">
        <v>39558</v>
      </c>
      <c r="E9830" s="141" t="s">
        <v>39563</v>
      </c>
      <c r="F9830" s="141" t="s">
        <v>39570</v>
      </c>
      <c r="I9830" s="141" t="s">
        <v>4524</v>
      </c>
      <c r="J9830" s="649">
        <v>1010.94</v>
      </c>
    </row>
    <row r="9831" spans="1:10" hidden="1">
      <c r="A9831" s="141" t="s">
        <v>39572</v>
      </c>
      <c r="B9831" s="141" t="str">
        <f t="shared" si="153"/>
        <v>CONCRETO PROJETADO,ADITIVADO COM 80KG DE ADESIVO ESTRUTURALA BASE DE ESTIRENO BUTADIENO(LATEX),INCLUSIVE EQUIPAMENTO DECONCRETO PROJETADO,ADITIVADO COM 80KG DE ADESIVO ESTRUTURAL AR COMPRIMIDO,CONSUMO DE 355KG/M3 DE CIMENTO,ADITIVOS E PERDAS POR REFLEXAO,SENDO A APLICACAO REALIZADA CONTRA SUPERFICIE VERTICAL OU HORIZONTAL SUPERIOR,E A MEDICAO FEITA PELO CONCRETO APLICADOCONCRETO PROJETADO,ADITIVADO COM 80KG DE ADESIVO ESTRUTURAL</v>
      </c>
      <c r="C9831" s="141" t="s">
        <v>39573</v>
      </c>
      <c r="D9831" s="141" t="s">
        <v>39574</v>
      </c>
      <c r="E9831" s="141" t="s">
        <v>39575</v>
      </c>
      <c r="F9831" s="141" t="s">
        <v>39576</v>
      </c>
      <c r="G9831" s="141" t="s">
        <v>39577</v>
      </c>
      <c r="H9831" s="141" t="s">
        <v>39578</v>
      </c>
      <c r="I9831" s="141" t="s">
        <v>4524</v>
      </c>
      <c r="J9831" s="649">
        <v>2551.48</v>
      </c>
    </row>
    <row r="9832" spans="1:10" hidden="1">
      <c r="A9832" s="141" t="s">
        <v>39579</v>
      </c>
      <c r="B9832" s="141" t="str">
        <f t="shared" si="153"/>
        <v>CONCRETO PROJETADO,ADITIVADO COM 80KG DE ADESIVO ESTRUTURALA BASE DE ESTIRENO BUTADIENO(LATEX),INCLUSIVE EQUIPAMENTO DECONCRETO PROJETADO,ADITIVADO COM 80KG DE ADESIVO ESTRUTURAL AR COMPRIMIDO,CONSUMO DE 355KG/M3 DE CIMENTO,ADITIVOS E PERDAS POR REFLEXAO,SENDO A APLICACAO REALIZADA CONTRA SUPERFICIE VERTICAL OU HORIZONTAL SUPERIOR,E A MEDICAO FEITA PELO CONCRETO APLICADOCONCRETO PROJETADO,ADITIVADO COM 80KG DE ADESIVO ESTRUTURAL</v>
      </c>
      <c r="C9832" s="141" t="s">
        <v>39573</v>
      </c>
      <c r="D9832" s="141" t="s">
        <v>39574</v>
      </c>
      <c r="E9832" s="141" t="s">
        <v>39575</v>
      </c>
      <c r="F9832" s="141" t="s">
        <v>39576</v>
      </c>
      <c r="G9832" s="141" t="s">
        <v>39577</v>
      </c>
      <c r="H9832" s="141" t="s">
        <v>39578</v>
      </c>
      <c r="I9832" s="141" t="s">
        <v>4524</v>
      </c>
      <c r="J9832" s="649">
        <v>2504.88</v>
      </c>
    </row>
    <row r="9833" spans="1:10" hidden="1">
      <c r="A9833" s="141" t="s">
        <v>39580</v>
      </c>
      <c r="B9833" s="141" t="str">
        <f t="shared" si="153"/>
        <v>CONCRETO PROJETADO,ADITIVADO COM 80KG DE ADESIVO ESTRUTURALA BASE DE ESTIRENO BUTADIENO(LATEX),INCLUSIVE EQUIPAMENTO DECONCRETO PROJETADO,ADITIVADO COM 80KG DE ADESIVO ESTRUTURAL AR COMPRIMIDO,CONSUMO DE 355KG/M3 DE CIMENTO,ADITIVOS E PERDAS POR REFLEXAO,SENDO A APLICACAO REALIZADA CONTRA SUPERFICIE HORIZONTAL INFERIOR,E A MEDICAO FEITA PELO CONCRETO APLICADOCONCRETO PROJETADO,ADITIVADO COM 80KG DE ADESIVO ESTRUTURAL</v>
      </c>
      <c r="C9833" s="141" t="s">
        <v>39573</v>
      </c>
      <c r="D9833" s="141" t="s">
        <v>39574</v>
      </c>
      <c r="E9833" s="141" t="s">
        <v>39575</v>
      </c>
      <c r="F9833" s="141" t="s">
        <v>39576</v>
      </c>
      <c r="G9833" s="141" t="s">
        <v>39581</v>
      </c>
      <c r="H9833" s="141" t="s">
        <v>39582</v>
      </c>
      <c r="I9833" s="141" t="s">
        <v>4524</v>
      </c>
      <c r="J9833" s="649">
        <v>2041.18</v>
      </c>
    </row>
    <row r="9834" spans="1:10" hidden="1">
      <c r="A9834" s="141" t="s">
        <v>39583</v>
      </c>
      <c r="B9834" s="141" t="str">
        <f t="shared" si="153"/>
        <v>CONCRETO PROJETADO,ADITIVADO COM 80KG DE ADESIVO ESTRUTURALA BASE DE ESTIRENO BUTADIENO(LATEX),INCLUSIVE EQUIPAMENTO DECONCRETO PROJETADO,ADITIVADO COM 80KG DE ADESIVO ESTRUTURAL AR COMPRIMIDO,CONSUMO DE 355KG/M3 DE CIMENTO,ADITIVOS E PERDAS POR REFLEXAO,SENDO A APLICACAO REALIZADA CONTRA SUPERFICIE HORIZONTAL INFERIOR,E A MEDICAO FEITA PELO CONCRETO APLICADOCONCRETO PROJETADO,ADITIVADO COM 80KG DE ADESIVO ESTRUTURAL</v>
      </c>
      <c r="C9834" s="141" t="s">
        <v>39573</v>
      </c>
      <c r="D9834" s="141" t="s">
        <v>39574</v>
      </c>
      <c r="E9834" s="141" t="s">
        <v>39575</v>
      </c>
      <c r="F9834" s="141" t="s">
        <v>39576</v>
      </c>
      <c r="G9834" s="141" t="s">
        <v>39581</v>
      </c>
      <c r="H9834" s="141" t="s">
        <v>39582</v>
      </c>
      <c r="I9834" s="141" t="s">
        <v>4524</v>
      </c>
      <c r="J9834" s="649">
        <v>2003.91</v>
      </c>
    </row>
    <row r="9835" spans="1:10" hidden="1">
      <c r="A9835" s="141" t="s">
        <v>39584</v>
      </c>
      <c r="B9835" s="141" t="str">
        <f t="shared" si="153"/>
        <v>CONCRETO PROJETADO,ADITIVADO COM 80KG DE ADESIVO ESTRUTURALA BASE DE ESTIRENO BUTADIENO(LATEX),INCLUSIVE EQUIPAMENTO DECONCRETO PROJETADO,ADITIVADO COM 80KG DE ADESIVO ESTRUTURAL AR COMPRIMIDO,CONSUMO DE 355KG/M3 DE CIMENTO,ADITIVOS E PERDAS POR REFLEXAO,SENDO A APLICACAO REALIZADA CONTRA SUPERFICIE VERTICAL OU HORIZONTAL SUPERIOR,E A MEDICAO NA MAQUINA DE PROJECAOCONCRETO PROJETADO,ADITIVADO COM 80KG DE ADESIVO ESTRUTURAL</v>
      </c>
      <c r="C9835" s="141" t="s">
        <v>39573</v>
      </c>
      <c r="D9835" s="141" t="s">
        <v>39574</v>
      </c>
      <c r="E9835" s="141" t="s">
        <v>39575</v>
      </c>
      <c r="F9835" s="141" t="s">
        <v>39576</v>
      </c>
      <c r="G9835" s="141" t="s">
        <v>39585</v>
      </c>
      <c r="H9835" s="141" t="s">
        <v>39586</v>
      </c>
      <c r="I9835" s="141" t="s">
        <v>4524</v>
      </c>
      <c r="J9835" s="649">
        <v>1786.04</v>
      </c>
    </row>
    <row r="9836" spans="1:10" hidden="1">
      <c r="A9836" s="141" t="s">
        <v>39587</v>
      </c>
      <c r="B9836" s="141" t="str">
        <f t="shared" si="153"/>
        <v>CONCRETO PROJETADO,ADITIVADO COM 80KG DE ADESIVO ESTRUTURALA BASE DE ESTIRENO BUTADIENO(LATEX),INCLUSIVE EQUIPAMENTO DECONCRETO PROJETADO,ADITIVADO COM 80KG DE ADESIVO ESTRUTURAL AR COMPRIMIDO,CONSUMO DE 355KG/M3 DE CIMENTO,ADITIVOS E PERDAS POR REFLEXAO,SENDO A APLICACAO REALIZADA CONTRA SUPERFICIE VERTICAL OU HORIZONTAL SUPERIOR,E A MEDICAO NA MAQUINA DE PROJECAOCONCRETO PROJETADO,ADITIVADO COM 80KG DE ADESIVO ESTRUTURAL</v>
      </c>
      <c r="C9836" s="141" t="s">
        <v>39573</v>
      </c>
      <c r="D9836" s="141" t="s">
        <v>39574</v>
      </c>
      <c r="E9836" s="141" t="s">
        <v>39575</v>
      </c>
      <c r="F9836" s="141" t="s">
        <v>39576</v>
      </c>
      <c r="G9836" s="141" t="s">
        <v>39585</v>
      </c>
      <c r="H9836" s="141" t="s">
        <v>39586</v>
      </c>
      <c r="I9836" s="141" t="s">
        <v>4524</v>
      </c>
      <c r="J9836" s="649">
        <v>1753.42</v>
      </c>
    </row>
    <row r="9837" spans="1:10" hidden="1">
      <c r="A9837" s="141" t="s">
        <v>39588</v>
      </c>
      <c r="B9837" s="141" t="str">
        <f t="shared" si="153"/>
        <v>CONCRETO PROJETADO,ADITIVADO COM 80KG DE ADESIVO ESTRUTURALA BASE DE ESTIRENO BUTADIENO(LATEX),INCLUSIVE EQUIPAMENTO DECONCRETO PROJETADO,ADITIVADO COM 80KG DE ADESIVO ESTRUTURAL AR COMPRIMIDO,CONSUMO DE 355KG/M3 DE CIMENTO,ADITIVOS E PERDAS POR REFLEXAO,SENDO A APLICACAO REALIZADA CONTRA SUPERFICIE HORIZONTAL INFERIOR,E A MEDICAO FEITA NA MAQUINA DE PROJECAOCONCRETO PROJETADO,ADITIVADO COM 80KG DE ADESIVO ESTRUTURAL</v>
      </c>
      <c r="C9837" s="141" t="s">
        <v>39573</v>
      </c>
      <c r="D9837" s="141" t="s">
        <v>39574</v>
      </c>
      <c r="E9837" s="141" t="s">
        <v>39575</v>
      </c>
      <c r="F9837" s="141" t="s">
        <v>39576</v>
      </c>
      <c r="G9837" s="141" t="s">
        <v>39589</v>
      </c>
      <c r="H9837" s="141" t="s">
        <v>33262</v>
      </c>
      <c r="I9837" s="141" t="s">
        <v>4524</v>
      </c>
      <c r="J9837" s="649">
        <v>1428.83</v>
      </c>
    </row>
    <row r="9838" spans="1:10" hidden="1">
      <c r="A9838" s="141" t="s">
        <v>39590</v>
      </c>
      <c r="B9838" s="141" t="str">
        <f t="shared" si="153"/>
        <v>CONCRETO PROJETADO,ADITIVADO COM 80KG DE ADESIVO ESTRUTURALA BASE DE ESTIRENO BUTADIENO(LATEX),INCLUSIVE EQUIPAMENTO DECONCRETO PROJETADO,ADITIVADO COM 80KG DE ADESIVO ESTRUTURAL AR COMPRIMIDO,CONSUMO DE 355KG/M3 DE CIMENTO,ADITIVOS E PERDAS POR REFLEXAO,SENDO A APLICACAO REALIZADA CONTRA SUPERFICIE HORIZONTAL INFERIOR,E A MEDICAO FEITA NA MAQUINA DE PROJECAOCONCRETO PROJETADO,ADITIVADO COM 80KG DE ADESIVO ESTRUTURAL</v>
      </c>
      <c r="C9838" s="141" t="s">
        <v>39573</v>
      </c>
      <c r="D9838" s="141" t="s">
        <v>39574</v>
      </c>
      <c r="E9838" s="141" t="s">
        <v>39575</v>
      </c>
      <c r="F9838" s="141" t="s">
        <v>39576</v>
      </c>
      <c r="G9838" s="141" t="s">
        <v>39589</v>
      </c>
      <c r="H9838" s="141" t="s">
        <v>33262</v>
      </c>
      <c r="I9838" s="141" t="s">
        <v>4524</v>
      </c>
      <c r="J9838" s="649">
        <v>1402.73</v>
      </c>
    </row>
    <row r="9839" spans="1:10" hidden="1">
      <c r="A9839" s="141" t="s">
        <v>39591</v>
      </c>
      <c r="B9839" s="141" t="str">
        <f t="shared" si="153"/>
        <v>CONCRETO BOMBEADO,FCK=15MPA,COMPREENDENDO O FORNECIMENTO DECONCRETO IMPORTADO DE USINA,COLOCACAO NAS FORMAS,ESPALHAMENTCONCRETO BOMBEADO,FCK=15MPA,COMPREENDENDO O FORNECIMENTO DEO,ADENSAMENTO MECANICO E ACABAMENTOCONCRETO BOMBEADO,FCK=15MPA,COMPREENDENDO O FORNECIMENTO DE</v>
      </c>
      <c r="C9839" s="141" t="s">
        <v>39592</v>
      </c>
      <c r="D9839" s="141" t="s">
        <v>39593</v>
      </c>
      <c r="E9839" s="141" t="s">
        <v>39594</v>
      </c>
      <c r="I9839" s="141" t="s">
        <v>4524</v>
      </c>
      <c r="J9839" s="649">
        <v>636.48</v>
      </c>
    </row>
    <row r="9840" spans="1:10" hidden="1">
      <c r="A9840" s="141" t="s">
        <v>39595</v>
      </c>
      <c r="B9840" s="141" t="str">
        <f t="shared" si="153"/>
        <v>CONCRETO BOMBEADO,FCK=15MPA,COMPREENDENDO O FORNECIMENTO DECONCRETO IMPORTADO DE USINA,COLOCACAO NAS FORMAS,ESPALHAMENTCONCRETO BOMBEADO,FCK=15MPA,COMPREENDENDO O FORNECIMENTO DEO,ADENSAMENTO MECANICO E ACABAMENTOCONCRETO BOMBEADO,FCK=15MPA,COMPREENDENDO O FORNECIMENTO DE</v>
      </c>
      <c r="C9840" s="141" t="s">
        <v>39592</v>
      </c>
      <c r="D9840" s="141" t="s">
        <v>39593</v>
      </c>
      <c r="E9840" s="141" t="s">
        <v>39594</v>
      </c>
      <c r="I9840" s="141" t="s">
        <v>4524</v>
      </c>
      <c r="J9840" s="649">
        <v>625.5</v>
      </c>
    </row>
    <row r="9841" spans="1:10" hidden="1">
      <c r="A9841" s="141" t="s">
        <v>39596</v>
      </c>
      <c r="B9841" s="141" t="str">
        <f t="shared" si="153"/>
        <v>CONCRETO BOMBEADO,FCK=20MPA,COMPREENDENDO O FORNECIMENTO DECONCRETO IMPORTADO DE USINA,COLOCACAO NAS FORMAS,ESPALHAMENTCONCRETO BOMBEADO,FCK=20MPA,COMPREENDENDO O FORNECIMENTO DEO,ADENSAMENTO MECANICO E ACABAMENTOCONCRETO BOMBEADO,FCK=20MPA,COMPREENDENDO O FORNECIMENTO DE</v>
      </c>
      <c r="C9841" s="141" t="s">
        <v>39597</v>
      </c>
      <c r="D9841" s="141" t="s">
        <v>39593</v>
      </c>
      <c r="E9841" s="141" t="s">
        <v>39594</v>
      </c>
      <c r="I9841" s="141" t="s">
        <v>4524</v>
      </c>
      <c r="J9841" s="649">
        <v>646.98</v>
      </c>
    </row>
    <row r="9842" spans="1:10" hidden="1">
      <c r="A9842" s="141" t="s">
        <v>39598</v>
      </c>
      <c r="B9842" s="141" t="str">
        <f t="shared" si="153"/>
        <v>CONCRETO BOMBEADO,FCK=20MPA,COMPREENDENDO O FORNECIMENTO DECONCRETO IMPORTADO DE USINA,COLOCACAO NAS FORMAS,ESPALHAMENTCONCRETO BOMBEADO,FCK=20MPA,COMPREENDENDO O FORNECIMENTO DEO,ADENSAMENTO MECANICO E ACABAMENTOCONCRETO BOMBEADO,FCK=20MPA,COMPREENDENDO O FORNECIMENTO DE</v>
      </c>
      <c r="C9842" s="141" t="s">
        <v>39597</v>
      </c>
      <c r="D9842" s="141" t="s">
        <v>39593</v>
      </c>
      <c r="E9842" s="141" t="s">
        <v>39594</v>
      </c>
      <c r="I9842" s="141" t="s">
        <v>4524</v>
      </c>
      <c r="J9842" s="649">
        <v>636</v>
      </c>
    </row>
    <row r="9843" spans="1:10" hidden="1">
      <c r="A9843" s="141" t="s">
        <v>39599</v>
      </c>
      <c r="B9843" s="141" t="str">
        <f t="shared" si="153"/>
        <v>CONCRETO BOMBEADO,FCK=25MPA,COMPREENDENDO O FORNECIMENTO DECONCRETO IMPORTADO DE USINA,COLOCACAO NAS FORMAS,ESPALHAMENTCONCRETO BOMBEADO,FCK=25MPA,COMPREENDENDO O FORNECIMENTO DEO,ADENSAMENTO MECANICO E ACABAMENTOCONCRETO BOMBEADO,FCK=25MPA,COMPREENDENDO O FORNECIMENTO DE</v>
      </c>
      <c r="C9843" s="141" t="s">
        <v>39600</v>
      </c>
      <c r="D9843" s="141" t="s">
        <v>39593</v>
      </c>
      <c r="E9843" s="141" t="s">
        <v>39594</v>
      </c>
      <c r="I9843" s="141" t="s">
        <v>4524</v>
      </c>
      <c r="J9843" s="649">
        <v>652.23</v>
      </c>
    </row>
    <row r="9844" spans="1:10" hidden="1">
      <c r="A9844" s="141" t="s">
        <v>39601</v>
      </c>
      <c r="B9844" s="141" t="str">
        <f t="shared" si="153"/>
        <v>CONCRETO BOMBEADO,FCK=25MPA,COMPREENDENDO O FORNECIMENTO DECONCRETO IMPORTADO DE USINA,COLOCACAO NAS FORMAS,ESPALHAMENTCONCRETO BOMBEADO,FCK=25MPA,COMPREENDENDO O FORNECIMENTO DEO,ADENSAMENTO MECANICO E ACABAMENTOCONCRETO BOMBEADO,FCK=25MPA,COMPREENDENDO O FORNECIMENTO DE</v>
      </c>
      <c r="C9844" s="141" t="s">
        <v>39600</v>
      </c>
      <c r="D9844" s="141" t="s">
        <v>39593</v>
      </c>
      <c r="E9844" s="141" t="s">
        <v>39594</v>
      </c>
      <c r="I9844" s="141" t="s">
        <v>4524</v>
      </c>
      <c r="J9844" s="649">
        <v>641.25</v>
      </c>
    </row>
    <row r="9845" spans="1:10" hidden="1">
      <c r="A9845" s="141" t="s">
        <v>39602</v>
      </c>
      <c r="B9845" s="141" t="str">
        <f t="shared" si="153"/>
        <v>CONCRETO BOMBEADO,FCK=30MPA,COMPREENDENDO O FORNECIMENTO DECONCRETO IMPORTADO DE USINA,COLOCACAO NAS FORMAS,ESPALHAMENTCONCRETO BOMBEADO,FCK=30MPA,COMPREENDENDO O FORNECIMENTO DEO,ADENSAMENTO MECANICO E ACABAMENTOCONCRETO BOMBEADO,FCK=30MPA,COMPREENDENDO O FORNECIMENTO DE</v>
      </c>
      <c r="C9845" s="141" t="s">
        <v>39603</v>
      </c>
      <c r="D9845" s="141" t="s">
        <v>39593</v>
      </c>
      <c r="E9845" s="141" t="s">
        <v>39594</v>
      </c>
      <c r="I9845" s="141" t="s">
        <v>4524</v>
      </c>
      <c r="J9845" s="649">
        <v>694.23</v>
      </c>
    </row>
    <row r="9846" spans="1:10" hidden="1">
      <c r="A9846" s="141" t="s">
        <v>39604</v>
      </c>
      <c r="B9846" s="141" t="str">
        <f t="shared" si="153"/>
        <v>CONCRETO BOMBEADO,FCK=30MPA,COMPREENDENDO O FORNECIMENTO DECONCRETO IMPORTADO DE USINA,COLOCACAO NAS FORMAS,ESPALHAMENTCONCRETO BOMBEADO,FCK=30MPA,COMPREENDENDO O FORNECIMENTO DEO,ADENSAMENTO MECANICO E ACABAMENTOCONCRETO BOMBEADO,FCK=30MPA,COMPREENDENDO O FORNECIMENTO DE</v>
      </c>
      <c r="C9846" s="141" t="s">
        <v>39603</v>
      </c>
      <c r="D9846" s="141" t="s">
        <v>39593</v>
      </c>
      <c r="E9846" s="141" t="s">
        <v>39594</v>
      </c>
      <c r="I9846" s="141" t="s">
        <v>4524</v>
      </c>
      <c r="J9846" s="649">
        <v>683.25</v>
      </c>
    </row>
    <row r="9847" spans="1:10" hidden="1">
      <c r="A9847" s="141" t="s">
        <v>39605</v>
      </c>
      <c r="B9847" s="141" t="str">
        <f t="shared" si="153"/>
        <v>CONCRETO BOMBEADO,FCK=35MPA,COMPREENDENDO O FORNECIMENTO DECONCRETO IMPORTADO DE USINA,COLOCACAO NAS FORMAS,ESPALHAMENTCONCRETO BOMBEADO,FCK=35MPA,COMPREENDENDO O FORNECIMENTO DEO,ADENSAMENTO MECANICO E ACABAMENTOCONCRETO BOMBEADO,FCK=35MPA,COMPREENDENDO O FORNECIMENTO DE</v>
      </c>
      <c r="C9847" s="141" t="s">
        <v>39606</v>
      </c>
      <c r="D9847" s="141" t="s">
        <v>39593</v>
      </c>
      <c r="E9847" s="141" t="s">
        <v>39594</v>
      </c>
      <c r="I9847" s="141" t="s">
        <v>4524</v>
      </c>
      <c r="J9847" s="649">
        <v>715.23</v>
      </c>
    </row>
    <row r="9848" spans="1:10" hidden="1">
      <c r="A9848" s="141" t="s">
        <v>39607</v>
      </c>
      <c r="B9848" s="141" t="str">
        <f t="shared" si="153"/>
        <v>CONCRETO BOMBEADO,FCK=35MPA,COMPREENDENDO O FORNECIMENTO DECONCRETO IMPORTADO DE USINA,COLOCACAO NAS FORMAS,ESPALHAMENTCONCRETO BOMBEADO,FCK=35MPA,COMPREENDENDO O FORNECIMENTO DEO,ADENSAMENTO MECANICO E ACABAMENTOCONCRETO BOMBEADO,FCK=35MPA,COMPREENDENDO O FORNECIMENTO DE</v>
      </c>
      <c r="C9848" s="141" t="s">
        <v>39606</v>
      </c>
      <c r="D9848" s="141" t="s">
        <v>39593</v>
      </c>
      <c r="E9848" s="141" t="s">
        <v>39594</v>
      </c>
      <c r="I9848" s="141" t="s">
        <v>4524</v>
      </c>
      <c r="J9848" s="649">
        <v>704.25</v>
      </c>
    </row>
    <row r="9849" spans="1:10" hidden="1">
      <c r="A9849" s="141" t="s">
        <v>39608</v>
      </c>
      <c r="B9849" s="141" t="str">
        <f t="shared" si="153"/>
        <v>CONCRETO BOMBEADO,FCK=40MPA,COMPREENDENDO O FORNECIMENTO DECONCRETO IMPORTADO DE USINA,COLOCACAO NAS FORMAS,ESPALHAMENTCONCRETO BOMBEADO,FCK=40MPA,COMPREENDENDO O FORNECIMENTO DEO,ADENSAMENTO MECANICO E ACABAMENTOCONCRETO BOMBEADO,FCK=40MPA,COMPREENDENDO O FORNECIMENTO DE</v>
      </c>
      <c r="C9849" s="141" t="s">
        <v>39609</v>
      </c>
      <c r="D9849" s="141" t="s">
        <v>39593</v>
      </c>
      <c r="E9849" s="141" t="s">
        <v>39594</v>
      </c>
      <c r="I9849" s="141" t="s">
        <v>4524</v>
      </c>
      <c r="J9849" s="649">
        <v>746.73</v>
      </c>
    </row>
    <row r="9850" spans="1:10" hidden="1">
      <c r="A9850" s="141" t="s">
        <v>39610</v>
      </c>
      <c r="B9850" s="141" t="str">
        <f t="shared" si="153"/>
        <v>CONCRETO BOMBEADO,FCK=40MPA,COMPREENDENDO O FORNECIMENTO DECONCRETO IMPORTADO DE USINA,COLOCACAO NAS FORMAS,ESPALHAMENTCONCRETO BOMBEADO,FCK=40MPA,COMPREENDENDO O FORNECIMENTO DEO,ADENSAMENTO MECANICO E ACABAMENTOCONCRETO BOMBEADO,FCK=40MPA,COMPREENDENDO O FORNECIMENTO DE</v>
      </c>
      <c r="C9850" s="141" t="s">
        <v>39609</v>
      </c>
      <c r="D9850" s="141" t="s">
        <v>39593</v>
      </c>
      <c r="E9850" s="141" t="s">
        <v>39594</v>
      </c>
      <c r="I9850" s="141" t="s">
        <v>4524</v>
      </c>
      <c r="J9850" s="649">
        <v>735.75</v>
      </c>
    </row>
    <row r="9851" spans="1:10" hidden="1">
      <c r="A9851" s="141" t="s">
        <v>39611</v>
      </c>
      <c r="B9851" s="141" t="str">
        <f t="shared" si="153"/>
        <v>PROTECAO DE ROCHA EM GALERIAS,COM TELAS,INCLUSIVE CHUMBADORES,EXCLUSIVE TELA(VIDE FAMILIA 11.023)PROTECAO DE ROCHA EM GALERIAS,COM TELAS,INCLUSIVE CHUMBADOREPROTECAO DE ROCHA EM GALERIAS,COM TELAS,INCLUSIVE CHUMBADORE</v>
      </c>
      <c r="C9851" s="141" t="s">
        <v>39612</v>
      </c>
      <c r="D9851" s="141" t="s">
        <v>39613</v>
      </c>
      <c r="I9851" s="141" t="s">
        <v>27</v>
      </c>
      <c r="J9851" s="649">
        <v>76.180000000000007</v>
      </c>
    </row>
    <row r="9852" spans="1:10" hidden="1">
      <c r="A9852" s="141" t="s">
        <v>39614</v>
      </c>
      <c r="B9852" s="141" t="str">
        <f t="shared" si="153"/>
        <v>PROTECAO DE ROCHA EM GALERIAS,COM TELAS,INCLUSIVE CHUMBADORES,EXCLUSIVE TELA(VIDE FAMILIA 11.023)PROTECAO DE ROCHA EM GALERIAS,COM TELAS,INCLUSIVE CHUMBADOREPROTECAO DE ROCHA EM GALERIAS,COM TELAS,INCLUSIVE CHUMBADORE</v>
      </c>
      <c r="C9852" s="141" t="s">
        <v>39612</v>
      </c>
      <c r="D9852" s="141" t="s">
        <v>39613</v>
      </c>
      <c r="I9852" s="141" t="s">
        <v>27</v>
      </c>
      <c r="J9852" s="649">
        <v>71.22</v>
      </c>
    </row>
    <row r="9853" spans="1:10" hidden="1">
      <c r="A9853" s="141" t="s">
        <v>39615</v>
      </c>
      <c r="B9853" s="141" t="str">
        <f t="shared" si="153"/>
        <v>CONTENCAO DE BLOCOS SOLTOS EM ENCOSTA,COM TELA,EXCLUSIVE FORNECIMENTO DA TELA(VIDE FAMILIA 11.023)CONTENCAO DE BLOCOS SOLTOS EM ENCOSTA,COM TELA,EXCLUSIVE FORCONTENCAO DE BLOCOS SOLTOS EM ENCOSTA,COM TELA,EXCLUSIVE FOR</v>
      </c>
      <c r="C9853" s="141" t="s">
        <v>39616</v>
      </c>
      <c r="D9853" s="141" t="s">
        <v>39617</v>
      </c>
      <c r="I9853" s="141" t="s">
        <v>27</v>
      </c>
      <c r="J9853" s="649">
        <v>3.38</v>
      </c>
    </row>
    <row r="9854" spans="1:10" hidden="1">
      <c r="A9854" s="141" t="s">
        <v>39618</v>
      </c>
      <c r="B9854" s="141" t="str">
        <f t="shared" si="153"/>
        <v>CONTENCAO DE BLOCOS SOLTOS EM ENCOSTA,COM TELA,EXCLUSIVE FORNECIMENTO DA TELA(VIDE FAMILIA 11.023)CONTENCAO DE BLOCOS SOLTOS EM ENCOSTA,COM TELA,EXCLUSIVE FORCONTENCAO DE BLOCOS SOLTOS EM ENCOSTA,COM TELA,EXCLUSIVE FOR</v>
      </c>
      <c r="C9854" s="141" t="s">
        <v>39616</v>
      </c>
      <c r="D9854" s="141" t="s">
        <v>39617</v>
      </c>
      <c r="I9854" s="141" t="s">
        <v>27</v>
      </c>
      <c r="J9854" s="649">
        <v>2.93</v>
      </c>
    </row>
    <row r="9855" spans="1:10" hidden="1">
      <c r="A9855" s="141" t="s">
        <v>39619</v>
      </c>
      <c r="B9855" s="141" t="str">
        <f t="shared" si="153"/>
        <v>PROTECAO DE REVESTIMENTO EM ALVENARIA,COM TELA,EXCLUSIVE FORNECIMENTO DA TELA,CHAPISCO E REVESTIMENTO(VIDE FAMILIA 11.02PROTECAO DE REVESTIMENTO EM ALVENARIA,COM TELA,EXCLUSIVE FOR3)PROTECAO DE REVESTIMENTO EM ALVENARIA,COM TELA,EXCLUSIVE FOR</v>
      </c>
      <c r="C9855" s="141" t="s">
        <v>39620</v>
      </c>
      <c r="D9855" s="141" t="s">
        <v>39621</v>
      </c>
      <c r="E9855" s="141" t="s">
        <v>39622</v>
      </c>
      <c r="I9855" s="141" t="s">
        <v>27</v>
      </c>
      <c r="J9855" s="649">
        <v>14.37</v>
      </c>
    </row>
    <row r="9856" spans="1:10" hidden="1">
      <c r="A9856" s="141" t="s">
        <v>39623</v>
      </c>
      <c r="B9856" s="141" t="str">
        <f t="shared" si="153"/>
        <v>PROTECAO DE REVESTIMENTO EM ALVENARIA,COM TELA,EXCLUSIVE FORNECIMENTO DA TELA,CHAPISCO E REVESTIMENTO(VIDE FAMILIA 11.02PROTECAO DE REVESTIMENTO EM ALVENARIA,COM TELA,EXCLUSIVE FOR3)PROTECAO DE REVESTIMENTO EM ALVENARIA,COM TELA,EXCLUSIVE FOR</v>
      </c>
      <c r="C9856" s="141" t="s">
        <v>39620</v>
      </c>
      <c r="D9856" s="141" t="s">
        <v>39621</v>
      </c>
      <c r="E9856" s="141" t="s">
        <v>39622</v>
      </c>
      <c r="I9856" s="141" t="s">
        <v>27</v>
      </c>
      <c r="J9856" s="649">
        <v>12.47</v>
      </c>
    </row>
    <row r="9857" spans="1:10" hidden="1">
      <c r="A9857" s="141" t="s">
        <v>39624</v>
      </c>
      <c r="B9857" s="141" t="str">
        <f t="shared" si="153"/>
        <v>ESTABILIZACAO TALUDES C/MASSA CONCRETO(CIMENTO,AREIA E BRITA 0)ESPESSURA 7CM,PREPARO MANUAL P/UMA RESISTENCIA COMPRESSAOESTABILIZACAO TALUDES C/MASSA CONCRETO(CIMENTO,AREIA E BRITA 15MPA,APLICADO MANUALMENTE(A COLHER),SOBRE TELA ACO SOLDADO OU TELA ARAME GALVANIZADO,CONSIDERANDO:LIMPEZA,REGULARIZACAO E REVESTIMENTO COM CAMADA CHAPISCO FINO,FIXACAO TELA.O CUSTO NAO INCLUI FORNECIMENTO TELA(VIDE FAMILIA 11.023)ESTABILIZACAO TALUDES C/MASSA CONCRETO(CIMENTO,AREIA E BRITA</v>
      </c>
      <c r="C9857" s="141" t="s">
        <v>39625</v>
      </c>
      <c r="D9857" s="141" t="s">
        <v>39626</v>
      </c>
      <c r="E9857" s="141" t="s">
        <v>39627</v>
      </c>
      <c r="F9857" s="141" t="s">
        <v>39628</v>
      </c>
      <c r="G9857" s="141" t="s">
        <v>39629</v>
      </c>
      <c r="H9857" s="141" t="s">
        <v>39630</v>
      </c>
      <c r="I9857" s="141" t="s">
        <v>27</v>
      </c>
      <c r="J9857" s="649">
        <v>168.16</v>
      </c>
    </row>
    <row r="9858" spans="1:10" hidden="1">
      <c r="A9858" s="141" t="s">
        <v>39631</v>
      </c>
      <c r="B9858" s="141" t="str">
        <f t="shared" si="153"/>
        <v>ESTABILIZACAO TALUDES C/MASSA CONCRETO(CIMENTO,AREIA E BRITA 0)ESPESSURA 7CM,PREPARO MANUAL P/UMA RESISTENCIA COMPRESSAOESTABILIZACAO TALUDES C/MASSA CONCRETO(CIMENTO,AREIA E BRITA 15MPA,APLICADO MANUALMENTE(A COLHER),SOBRE TELA ACO SOLDADO OU TELA ARAME GALVANIZADO,CONSIDERANDO:LIMPEZA,REGULARIZACAO E REVESTIMENTO COM CAMADA CHAPISCO FINO,FIXACAO TELA.O CUSTO NAO INCLUI FORNECIMENTO TELA(VIDE FAMILIA 11.023)ESTABILIZACAO TALUDES C/MASSA CONCRETO(CIMENTO,AREIA E BRITA</v>
      </c>
      <c r="C9858" s="141" t="s">
        <v>39625</v>
      </c>
      <c r="D9858" s="141" t="s">
        <v>39626</v>
      </c>
      <c r="E9858" s="141" t="s">
        <v>39627</v>
      </c>
      <c r="F9858" s="141" t="s">
        <v>39628</v>
      </c>
      <c r="G9858" s="141" t="s">
        <v>39629</v>
      </c>
      <c r="H9858" s="141" t="s">
        <v>39630</v>
      </c>
      <c r="I9858" s="141" t="s">
        <v>27</v>
      </c>
      <c r="J9858" s="649">
        <v>151.30000000000001</v>
      </c>
    </row>
    <row r="9859" spans="1:10" hidden="1">
      <c r="A9859" s="141" t="s">
        <v>39632</v>
      </c>
      <c r="B9859" s="141" t="str">
        <f t="shared" ref="B9859:B9922" si="154">C9859&amp;D9859&amp;C9859&amp;E9859&amp;F9859&amp;G9859&amp;H9859&amp;C9859</f>
        <v>ESTABILIZACAO TALUDES C/MASSA CONCRETO(CIMENTO,AREIA E BRITA 0)ESPESSURA 7CM,PREPARO MECANICO(BETONEIRA)P/RESISTENCIA COESTABILIZACAO TALUDES C/MASSA CONCRETO(CIMENTO,AREIA E BRITAMPRESSAO 15MPA,APLICADO MANUALMENTE(A COLHER),SOBRE TELA ACO SOLDADO OU TELA ARAME GALVANIZADO,CONSIDERANDO:LIMPEZA,REGULARIZACAO E REVESTIMENTO CAMADA CHAPISCO FINO,FIXACAO TELA.CUSTO NAO INCLUI FORNECIMENTO TELA(VIDE FAMILIA 11.023)ESTABILIZACAO TALUDES C/MASSA CONCRETO(CIMENTO,AREIA E BRITA</v>
      </c>
      <c r="C9859" s="141" t="s">
        <v>39625</v>
      </c>
      <c r="D9859" s="141" t="s">
        <v>39633</v>
      </c>
      <c r="E9859" s="141" t="s">
        <v>39634</v>
      </c>
      <c r="F9859" s="141" t="s">
        <v>39635</v>
      </c>
      <c r="G9859" s="141" t="s">
        <v>39636</v>
      </c>
      <c r="H9859" s="141" t="s">
        <v>39637</v>
      </c>
      <c r="I9859" s="141" t="s">
        <v>27</v>
      </c>
      <c r="J9859" s="649">
        <v>166.35</v>
      </c>
    </row>
    <row r="9860" spans="1:10" hidden="1">
      <c r="A9860" s="141" t="s">
        <v>39638</v>
      </c>
      <c r="B9860" s="141" t="str">
        <f t="shared" si="154"/>
        <v>ESTABILIZACAO TALUDES C/MASSA CONCRETO(CIMENTO,AREIA E BRITA 0)ESPESSURA 7CM,PREPARO MECANICO(BETONEIRA)P/RESISTENCIA COESTABILIZACAO TALUDES C/MASSA CONCRETO(CIMENTO,AREIA E BRITAMPRESSAO 15MPA,APLICADO MANUALMENTE(A COLHER),SOBRE TELA ACO SOLDADO OU TELA ARAME GALVANIZADO,CONSIDERANDO:LIMPEZA,REGULARIZACAO E REVESTIMENTO CAMADA CHAPISCO FINO,FIXACAO TELA.CUSTO NAO INCLUI FORNECIMENTO TELA(VIDE FAMILIA 11.023)ESTABILIZACAO TALUDES C/MASSA CONCRETO(CIMENTO,AREIA E BRITA</v>
      </c>
      <c r="C9860" s="141" t="s">
        <v>39625</v>
      </c>
      <c r="D9860" s="141" t="s">
        <v>39633</v>
      </c>
      <c r="E9860" s="141" t="s">
        <v>39634</v>
      </c>
      <c r="F9860" s="141" t="s">
        <v>39635</v>
      </c>
      <c r="G9860" s="141" t="s">
        <v>39636</v>
      </c>
      <c r="H9860" s="141" t="s">
        <v>39637</v>
      </c>
      <c r="I9860" s="141" t="s">
        <v>27</v>
      </c>
      <c r="J9860" s="649">
        <v>149.83000000000001</v>
      </c>
    </row>
    <row r="9861" spans="1:10" hidden="1">
      <c r="A9861" s="141" t="s">
        <v>39639</v>
      </c>
      <c r="B9861" s="141" t="str">
        <f t="shared" si="154"/>
        <v>MURO DE CONTENCAO DE TALUDES EM ALVENARIA DE BLOCO DE CONCRETO ESTRUTURAL DE(19X19X39)CM,ATE 1,80M DE ALTURA,INCLUINDO BMURO DE CONTENCAO DE TALUDES EM ALVENARIA DE BLOCO DE CONCREASE DE CONCRETO,ACO CA-50 E ENCHIMENTO DE BLOCOS E MEDIDO PELA AREA REALMURO DE CONTENCAO DE TALUDES EM ALVENARIA DE BLOCO DE CONCRE</v>
      </c>
      <c r="C9861" s="141" t="s">
        <v>39640</v>
      </c>
      <c r="D9861" s="141" t="s">
        <v>39641</v>
      </c>
      <c r="E9861" s="141" t="s">
        <v>39642</v>
      </c>
      <c r="F9861" s="141" t="s">
        <v>39643</v>
      </c>
      <c r="I9861" s="141" t="s">
        <v>27</v>
      </c>
      <c r="J9861" s="649">
        <v>310.19</v>
      </c>
    </row>
    <row r="9862" spans="1:10" hidden="1">
      <c r="A9862" s="141" t="s">
        <v>39644</v>
      </c>
      <c r="B9862" s="141" t="str">
        <f t="shared" si="154"/>
        <v>MURO DE CONTENCAO DE TALUDES EM ALVENARIA DE BLOCO DE CONCRETO ESTRUTURAL DE(19X19X39)CM,ATE 1,80M DE ALTURA,INCLUINDO BMURO DE CONTENCAO DE TALUDES EM ALVENARIA DE BLOCO DE CONCREASE DE CONCRETO,ACO CA-50 E ENCHIMENTO DE BLOCOS E MEDIDO PELA AREA REALMURO DE CONTENCAO DE TALUDES EM ALVENARIA DE BLOCO DE CONCRE</v>
      </c>
      <c r="C9862" s="141" t="s">
        <v>39640</v>
      </c>
      <c r="D9862" s="141" t="s">
        <v>39641</v>
      </c>
      <c r="E9862" s="141" t="s">
        <v>39642</v>
      </c>
      <c r="F9862" s="141" t="s">
        <v>39643</v>
      </c>
      <c r="I9862" s="141" t="s">
        <v>27</v>
      </c>
      <c r="J9862" s="649">
        <v>300.83</v>
      </c>
    </row>
    <row r="9863" spans="1:10" hidden="1">
      <c r="A9863" s="141" t="s">
        <v>39645</v>
      </c>
      <c r="B9863" s="141" t="str">
        <f t="shared" si="154"/>
        <v>MURO CONTENCAO DE TALUDE,UTILIZANDO BLOCOS CONCRETO ESPECIAIS,MED.(0,40X0,40X0,20)M,SEM JARDINEIRA,MONTAGEM ATRAVES ENCAMURO CONTENCAO DE TALUDE,UTILIZANDO BLOCOS CONCRETO ESPECIAIIXE SECO.FORNECIMENTO DE BLOCOS E MONTAGEM,EXCLUSIVE:GEOGRELHA,FILTRO AREIA,CAMADA VERTICAL DE PEDRA BRITADA,CONCRETO PARA LASTRO,TERRA VEGETAL,ESCAVACAO,COMPACTACAO E FORNECIMENTO DE ATERRO,VIGA DE CONCRETO ARMADO PARA COROAMENTO DO MUROMURO CONTENCAO DE TALUDE,UTILIZANDO BLOCOS CONCRETO ESPECIAI</v>
      </c>
      <c r="C9863" s="141" t="s">
        <v>39646</v>
      </c>
      <c r="D9863" s="141" t="s">
        <v>39647</v>
      </c>
      <c r="E9863" s="141" t="s">
        <v>39648</v>
      </c>
      <c r="F9863" s="141" t="s">
        <v>39649</v>
      </c>
      <c r="G9863" s="141" t="s">
        <v>39650</v>
      </c>
      <c r="H9863" s="141" t="s">
        <v>39651</v>
      </c>
      <c r="I9863" s="141" t="s">
        <v>27</v>
      </c>
      <c r="J9863" s="649">
        <v>796.37</v>
      </c>
    </row>
    <row r="9864" spans="1:10" hidden="1">
      <c r="A9864" s="141" t="s">
        <v>39652</v>
      </c>
      <c r="B9864" s="141" t="str">
        <f t="shared" si="154"/>
        <v>MURO CONTENCAO DE TALUDE,UTILIZANDO BLOCOS CONCRETO ESPECIAIS,MED.(0,40X0,40X0,20)M,SEM JARDINEIRA,MONTAGEM ATRAVES ENCAMURO CONTENCAO DE TALUDE,UTILIZANDO BLOCOS CONCRETO ESPECIAIIXE SECO.FORNECIMENTO DE BLOCOS E MONTAGEM,EXCLUSIVE:GEOGRELHA,FILTRO AREIA,CAMADA VERTICAL DE PEDRA BRITADA,CONCRETO PARA LASTRO,TERRA VEGETAL,ESCAVACAO,COMPACTACAO E FORNECIMENTO DE ATERRO,VIGA DE CONCRETO ARMADO PARA COROAMENTO DO MUROMURO CONTENCAO DE TALUDE,UTILIZANDO BLOCOS CONCRETO ESPECIAI</v>
      </c>
      <c r="C9864" s="141" t="s">
        <v>39646</v>
      </c>
      <c r="D9864" s="141" t="s">
        <v>39647</v>
      </c>
      <c r="E9864" s="141" t="s">
        <v>39648</v>
      </c>
      <c r="F9864" s="141" t="s">
        <v>39649</v>
      </c>
      <c r="G9864" s="141" t="s">
        <v>39650</v>
      </c>
      <c r="H9864" s="141" t="s">
        <v>39651</v>
      </c>
      <c r="I9864" s="141" t="s">
        <v>27</v>
      </c>
      <c r="J9864" s="649">
        <v>782.88</v>
      </c>
    </row>
    <row r="9865" spans="1:10" hidden="1">
      <c r="A9865" s="141" t="s">
        <v>39653</v>
      </c>
      <c r="B9865" s="141" t="str">
        <f t="shared" si="154"/>
        <v>MURO CONTENCAO DE TALUDE,UTILIZANDO BLOCOS CONCRETO ESPECIAIS,MED.(0,40X0,40X0,20)M,COM JARDINEIRA,MONTAGEM ATRAVES ENCAMURO CONTENCAO DE TALUDE,UTILIZANDO BLOCOS CONCRETO ESPECIAIIXE SECO.FORNECIMENTO DE BLOCOS E MONTAGEM,EXCLUSIVE:GEOGRELHA,FILTRO AREIA,CAMADA VERTICAL DE PEDRA BRITADA,CONCRETO PARA LASTRO,TERRA VEGETAL,ESCAVACAO,COMPACTACAO E FORNECIMENTO DE ATERRO,VIGA DE CONCRETO ARMADO PARA COROAMENTO DO MUROMURO CONTENCAO DE TALUDE,UTILIZANDO BLOCOS CONCRETO ESPECIAI</v>
      </c>
      <c r="C9865" s="141" t="s">
        <v>39646</v>
      </c>
      <c r="D9865" s="141" t="s">
        <v>39654</v>
      </c>
      <c r="E9865" s="141" t="s">
        <v>39648</v>
      </c>
      <c r="F9865" s="141" t="s">
        <v>39649</v>
      </c>
      <c r="G9865" s="141" t="s">
        <v>39650</v>
      </c>
      <c r="H9865" s="141" t="s">
        <v>39651</v>
      </c>
      <c r="I9865" s="141" t="s">
        <v>27</v>
      </c>
      <c r="J9865" s="649">
        <v>754.45</v>
      </c>
    </row>
    <row r="9866" spans="1:10" hidden="1">
      <c r="A9866" s="141" t="s">
        <v>39655</v>
      </c>
      <c r="B9866" s="141" t="str">
        <f t="shared" si="154"/>
        <v>MURO CONTENCAO DE TALUDE,UTILIZANDO BLOCOS CONCRETO ESPECIAIS,MED.(0,40X0,40X0,20)M,COM JARDINEIRA,MONTAGEM ATRAVES ENCAMURO CONTENCAO DE TALUDE,UTILIZANDO BLOCOS CONCRETO ESPECIAIIXE SECO.FORNECIMENTO DE BLOCOS E MONTAGEM,EXCLUSIVE:GEOGRELHA,FILTRO AREIA,CAMADA VERTICAL DE PEDRA BRITADA,CONCRETO PARA LASTRO,TERRA VEGETAL,ESCAVACAO,COMPACTACAO E FORNECIMENTO DE ATERRO,VIGA DE CONCRETO ARMADO PARA COROAMENTO DO MUROMURO CONTENCAO DE TALUDE,UTILIZANDO BLOCOS CONCRETO ESPECIAI</v>
      </c>
      <c r="C9866" s="141" t="s">
        <v>39646</v>
      </c>
      <c r="D9866" s="141" t="s">
        <v>39654</v>
      </c>
      <c r="E9866" s="141" t="s">
        <v>39648</v>
      </c>
      <c r="F9866" s="141" t="s">
        <v>39649</v>
      </c>
      <c r="G9866" s="141" t="s">
        <v>39650</v>
      </c>
      <c r="H9866" s="141" t="s">
        <v>39651</v>
      </c>
      <c r="I9866" s="141" t="s">
        <v>27</v>
      </c>
      <c r="J9866" s="649">
        <v>740.97</v>
      </c>
    </row>
    <row r="9867" spans="1:10" hidden="1">
      <c r="A9867" s="141" t="s">
        <v>39656</v>
      </c>
      <c r="B9867" s="141" t="str">
        <f t="shared" si="154"/>
        <v>PROTECAO DE TALUDE COM PLACAS DE CONCRETO PRE-MOLDADAS(40X80X8)CM,FCK=11MPA,JUNTA DE DILATACAO DE 2CM,INCLUSIVE PREPAROPROTECAO DE TALUDE COM PLACAS DE CONCRETO PRE-MOLDADAS(40X80DO TERRENOPROTECAO DE TALUDE COM PLACAS DE CONCRETO PRE-MOLDADAS(40X80</v>
      </c>
      <c r="C9867" s="141" t="s">
        <v>39657</v>
      </c>
      <c r="D9867" s="141" t="s">
        <v>39658</v>
      </c>
      <c r="E9867" s="141" t="s">
        <v>39659</v>
      </c>
      <c r="I9867" s="141" t="s">
        <v>27</v>
      </c>
      <c r="J9867" s="649">
        <v>68</v>
      </c>
    </row>
    <row r="9868" spans="1:10" hidden="1">
      <c r="A9868" s="141" t="s">
        <v>39660</v>
      </c>
      <c r="B9868" s="141" t="str">
        <f t="shared" si="154"/>
        <v>PROTECAO DE TALUDE COM PLACAS DE CONCRETO PRE-MOLDADAS(40X80X8)CM,FCK=11MPA,JUNTA DE DILATACAO DE 2CM,INCLUSIVE PREPAROPROTECAO DE TALUDE COM PLACAS DE CONCRETO PRE-MOLDADAS(40X80DO TERRENOPROTECAO DE TALUDE COM PLACAS DE CONCRETO PRE-MOLDADAS(40X80</v>
      </c>
      <c r="C9868" s="141" t="s">
        <v>39657</v>
      </c>
      <c r="D9868" s="141" t="s">
        <v>39658</v>
      </c>
      <c r="E9868" s="141" t="s">
        <v>39659</v>
      </c>
      <c r="I9868" s="141" t="s">
        <v>27</v>
      </c>
      <c r="J9868" s="649">
        <v>64.64</v>
      </c>
    </row>
    <row r="9869" spans="1:10" hidden="1">
      <c r="A9869" s="141" t="s">
        <v>39661</v>
      </c>
      <c r="B9869" s="141" t="str">
        <f t="shared" si="154"/>
        <v>LAJE PRE-MOLDADA BETA 11,PARA SOBRECARGA ATE 3,5KN/M2 E VAODE 4,40M,CONSIDERANDO VIGOTAS,EPS E ARMADURA NEGATIVA,INCLUSLAJE PRE-MOLDADA BETA 11,PARA SOBRECARGA ATE 3,5KN/M2 E VAOIVE CAPEAMENTO DE 3CM DE ESPESSURA,COM CONCRETO FCK=20MPA EESCORAMENTO,CONFORME ABNT NBR 14859.FORNECIMENTO E MONTAGEMDO CONJUNTOLAJE PRE-MOLDADA BETA 11,PARA SOBRECARGA ATE 3,5KN/M2 E VAO</v>
      </c>
      <c r="C9869" s="141" t="s">
        <v>39662</v>
      </c>
      <c r="D9869" s="141" t="s">
        <v>39663</v>
      </c>
      <c r="E9869" s="141" t="s">
        <v>39664</v>
      </c>
      <c r="F9869" s="141" t="s">
        <v>39665</v>
      </c>
      <c r="G9869" s="141" t="s">
        <v>39666</v>
      </c>
      <c r="I9869" s="141" t="s">
        <v>27</v>
      </c>
      <c r="J9869" s="649">
        <v>189.08</v>
      </c>
    </row>
    <row r="9870" spans="1:10" hidden="1">
      <c r="A9870" s="141" t="s">
        <v>39667</v>
      </c>
      <c r="B9870" s="141" t="str">
        <f t="shared" si="154"/>
        <v>LAJE PRE-MOLDADA BETA 11,PARA SOBRECARGA ATE 3,5KN/M2 E VAODE 4,40M,CONSIDERANDO VIGOTAS,EPS E ARMADURA NEGATIVA,INCLUSLAJE PRE-MOLDADA BETA 11,PARA SOBRECARGA ATE 3,5KN/M2 E VAOIVE CAPEAMENTO DE 3CM DE ESPESSURA,COM CONCRETO FCK=20MPA EESCORAMENTO,CONFORME ABNT NBR 14859.FORNECIMENTO E MONTAGEMDO CONJUNTOLAJE PRE-MOLDADA BETA 11,PARA SOBRECARGA ATE 3,5KN/M2 E VAO</v>
      </c>
      <c r="C9870" s="141" t="s">
        <v>39662</v>
      </c>
      <c r="D9870" s="141" t="s">
        <v>39663</v>
      </c>
      <c r="E9870" s="141" t="s">
        <v>39664</v>
      </c>
      <c r="F9870" s="141" t="s">
        <v>39665</v>
      </c>
      <c r="G9870" s="141" t="s">
        <v>39666</v>
      </c>
      <c r="I9870" s="141" t="s">
        <v>27</v>
      </c>
      <c r="J9870" s="649">
        <v>183.52</v>
      </c>
    </row>
    <row r="9871" spans="1:10" hidden="1">
      <c r="A9871" s="141" t="s">
        <v>39668</v>
      </c>
      <c r="B9871" s="141" t="str">
        <f t="shared" si="154"/>
        <v>LAJE PRE-MOLDADA BETA 11,PARA SOBRECARGA ATE 3,5KN/M2 E VAODE 4,40M,CONSIDERANDO VIGOTAS,EPS E ARMADURA NEGATIVA,INCLUSLAJE PRE-MOLDADA BETA 11,PARA SOBRECARGA ATE 3,5KN/M2 E VAOIVE CAPEAMENTO DE 3CM DE ESPESSURA,COM CONCRETO FCK=25MPA EESCORAMENTO,CONFORME ABNT NBR 14859.FORNECIMENTO E MONTAGEMDO CONJUNTOLAJE PRE-MOLDADA BETA 11,PARA SOBRECARGA ATE 3,5KN/M2 E VAO</v>
      </c>
      <c r="C9871" s="141" t="s">
        <v>39662</v>
      </c>
      <c r="D9871" s="141" t="s">
        <v>39663</v>
      </c>
      <c r="E9871" s="141" t="s">
        <v>39669</v>
      </c>
      <c r="F9871" s="141" t="s">
        <v>39665</v>
      </c>
      <c r="G9871" s="141" t="s">
        <v>39666</v>
      </c>
      <c r="I9871" s="141" t="s">
        <v>27</v>
      </c>
      <c r="J9871" s="649">
        <v>190.04</v>
      </c>
    </row>
    <row r="9872" spans="1:10" hidden="1">
      <c r="A9872" s="141" t="s">
        <v>39670</v>
      </c>
      <c r="B9872" s="141" t="str">
        <f t="shared" si="154"/>
        <v>LAJE PRE-MOLDADA BETA 11,PARA SOBRECARGA ATE 3,5KN/M2 E VAODE 4,40M,CONSIDERANDO VIGOTAS,EPS E ARMADURA NEGATIVA,INCLUSLAJE PRE-MOLDADA BETA 11,PARA SOBRECARGA ATE 3,5KN/M2 E VAOIVE CAPEAMENTO DE 3CM DE ESPESSURA,COM CONCRETO FCK=25MPA EESCORAMENTO,CONFORME ABNT NBR 14859.FORNECIMENTO E MONTAGEMDO CONJUNTOLAJE PRE-MOLDADA BETA 11,PARA SOBRECARGA ATE 3,5KN/M2 E VAO</v>
      </c>
      <c r="C9872" s="141" t="s">
        <v>39662</v>
      </c>
      <c r="D9872" s="141" t="s">
        <v>39663</v>
      </c>
      <c r="E9872" s="141" t="s">
        <v>39669</v>
      </c>
      <c r="F9872" s="141" t="s">
        <v>39665</v>
      </c>
      <c r="G9872" s="141" t="s">
        <v>39666</v>
      </c>
      <c r="I9872" s="141" t="s">
        <v>27</v>
      </c>
      <c r="J9872" s="649">
        <v>184.48</v>
      </c>
    </row>
    <row r="9873" spans="1:10" hidden="1">
      <c r="A9873" s="141" t="s">
        <v>39671</v>
      </c>
      <c r="B9873" s="141" t="str">
        <f t="shared" si="154"/>
        <v>LAJE PRE-MOLDADA BETA 11,PARA SOBRECARGA ATE 3,5KN/M2 E VAODE 4,40M,CONSIDERANDO VIGOTAS,EPS E ARMADURA NEGATIVA,INCLUSLAJE PRE-MOLDADA BETA 11,PARA SOBRECARGA ATE 3,5KN/M2 E VAOIVE CAPEAMENTO DE 3CM DE ESPESSURA,COM CONCRETO FCK=30MPA EESCORAMENTO,CONFORME ABNT NBR 14859.FORNECIMENTO E MONTAGEMDO CONJUNTOLAJE PRE-MOLDADA BETA 11,PARA SOBRECARGA ATE 3,5KN/M2 E VAO</v>
      </c>
      <c r="C9873" s="141" t="s">
        <v>39662</v>
      </c>
      <c r="D9873" s="141" t="s">
        <v>39663</v>
      </c>
      <c r="E9873" s="141" t="s">
        <v>39672</v>
      </c>
      <c r="F9873" s="141" t="s">
        <v>39665</v>
      </c>
      <c r="G9873" s="141" t="s">
        <v>39666</v>
      </c>
      <c r="I9873" s="141" t="s">
        <v>27</v>
      </c>
      <c r="J9873" s="649">
        <v>190.56</v>
      </c>
    </row>
    <row r="9874" spans="1:10" hidden="1">
      <c r="A9874" s="141" t="s">
        <v>39673</v>
      </c>
      <c r="B9874" s="141" t="str">
        <f t="shared" si="154"/>
        <v>LAJE PRE-MOLDADA BETA 11,PARA SOBRECARGA ATE 3,5KN/M2 E VAODE 4,40M,CONSIDERANDO VIGOTAS,EPS E ARMADURA NEGATIVA,INCLUSLAJE PRE-MOLDADA BETA 11,PARA SOBRECARGA ATE 3,5KN/M2 E VAOIVE CAPEAMENTO DE 3CM DE ESPESSURA,COM CONCRETO FCK=30MPA EESCORAMENTO,CONFORME ABNT NBR 14859.FORNECIMENTO E MONTAGEMDO CONJUNTOLAJE PRE-MOLDADA BETA 11,PARA SOBRECARGA ATE 3,5KN/M2 E VAO</v>
      </c>
      <c r="C9874" s="141" t="s">
        <v>39662</v>
      </c>
      <c r="D9874" s="141" t="s">
        <v>39663</v>
      </c>
      <c r="E9874" s="141" t="s">
        <v>39672</v>
      </c>
      <c r="F9874" s="141" t="s">
        <v>39665</v>
      </c>
      <c r="G9874" s="141" t="s">
        <v>39666</v>
      </c>
      <c r="I9874" s="141" t="s">
        <v>27</v>
      </c>
      <c r="J9874" s="649">
        <v>185.01</v>
      </c>
    </row>
    <row r="9875" spans="1:10" hidden="1">
      <c r="A9875" s="141" t="s">
        <v>39674</v>
      </c>
      <c r="B9875" s="141" t="str">
        <f t="shared" si="154"/>
        <v>LAJE PRE-MOLDADA BETA 12,PARA SOBRECARGA DE 3,5KN/M2 E VAO DE 4,10M,CONSIDERANDO VIGOTAS,EPS E ARMADURA NEGATIVA,INCLUSILAJE PRE-MOLDADA BETA 12,PARA SOBRECARGA DE 3,5KN/M2 E VAO DVE CAPEAMENTO DE 4CM DE ESPESSURA,COM CONCRETO FCK=20MPA E ESCORAMENTO,CONFORME ABNT NBR 14859.FORNECIMENTO E MONTAGEM DO CONJUNTOLAJE PRE-MOLDADA BETA 12,PARA SOBRECARGA DE 3,5KN/M2 E VAO D</v>
      </c>
      <c r="C9875" s="141" t="s">
        <v>39675</v>
      </c>
      <c r="D9875" s="141" t="s">
        <v>39676</v>
      </c>
      <c r="E9875" s="141" t="s">
        <v>39677</v>
      </c>
      <c r="F9875" s="141" t="s">
        <v>39678</v>
      </c>
      <c r="G9875" s="141" t="s">
        <v>39679</v>
      </c>
      <c r="I9875" s="141" t="s">
        <v>39680</v>
      </c>
      <c r="J9875" s="649">
        <v>193.08</v>
      </c>
    </row>
    <row r="9876" spans="1:10" hidden="1">
      <c r="A9876" s="141" t="s">
        <v>39681</v>
      </c>
      <c r="B9876" s="141" t="str">
        <f t="shared" si="154"/>
        <v>LAJE PRE-MOLDADA BETA 12,PARA SOBRECARGA DE 3,5KN/M2 E VAO DE 4,10M,CONSIDERANDO VIGOTAS,EPS E ARMADURA NEGATIVA,INCLUSILAJE PRE-MOLDADA BETA 12,PARA SOBRECARGA DE 3,5KN/M2 E VAO DVE CAPEAMENTO DE 4CM DE ESPESSURA,COM CONCRETO FCK=20MPA E ESCORAMENTO,CONFORME ABNT NBR 14859.FORNECIMENTO E MONTAGEM DO CONJUNTOLAJE PRE-MOLDADA BETA 12,PARA SOBRECARGA DE 3,5KN/M2 E VAO D</v>
      </c>
      <c r="C9876" s="141" t="s">
        <v>39675</v>
      </c>
      <c r="D9876" s="141" t="s">
        <v>39676</v>
      </c>
      <c r="E9876" s="141" t="s">
        <v>39677</v>
      </c>
      <c r="F9876" s="141" t="s">
        <v>39678</v>
      </c>
      <c r="G9876" s="141" t="s">
        <v>39679</v>
      </c>
      <c r="I9876" s="141" t="s">
        <v>39680</v>
      </c>
      <c r="J9876" s="649">
        <v>186.98</v>
      </c>
    </row>
    <row r="9877" spans="1:10" hidden="1">
      <c r="A9877" s="141" t="s">
        <v>39682</v>
      </c>
      <c r="B9877" s="141" t="str">
        <f t="shared" si="154"/>
        <v>LAJE PRE-MOLDADA BETA 12,PARA SOBRECARGA DE 3,5KN/M2 E VAO DE 4,10M,CONSIDERANDO VIGOTAS,EPS E ARMADURA NEGATIVA,INCLUSILAJE PRE-MOLDADA BETA 12,PARA SOBRECARGA DE 3,5KN/M2 E VAO DVE CAPEAMENTO DE 4CM DE ESPESSURA,COM CONCRETO FCK=25MPA E ESCORAMENTO,CONFORME ABNT NBR 14859.FORNECIMENTO E MONTAGEM DO CONJUNTOLAJE PRE-MOLDADA BETA 12,PARA SOBRECARGA DE 3,5KN/M2 E VAO D</v>
      </c>
      <c r="C9877" s="141" t="s">
        <v>39675</v>
      </c>
      <c r="D9877" s="141" t="s">
        <v>39676</v>
      </c>
      <c r="E9877" s="141" t="s">
        <v>39683</v>
      </c>
      <c r="F9877" s="141" t="s">
        <v>39678</v>
      </c>
      <c r="G9877" s="141" t="s">
        <v>39679</v>
      </c>
      <c r="I9877" s="141" t="s">
        <v>27</v>
      </c>
      <c r="J9877" s="649">
        <v>194.31</v>
      </c>
    </row>
    <row r="9878" spans="1:10" hidden="1">
      <c r="A9878" s="141" t="s">
        <v>39684</v>
      </c>
      <c r="B9878" s="141" t="str">
        <f t="shared" si="154"/>
        <v>LAJE PRE-MOLDADA BETA 12,PARA SOBRECARGA DE 3,5KN/M2 E VAO DE 4,10M,CONSIDERANDO VIGOTAS,EPS E ARMADURA NEGATIVA,INCLUSILAJE PRE-MOLDADA BETA 12,PARA SOBRECARGA DE 3,5KN/M2 E VAO DVE CAPEAMENTO DE 4CM DE ESPESSURA,COM CONCRETO FCK=25MPA E ESCORAMENTO,CONFORME ABNT NBR 14859.FORNECIMENTO E MONTAGEM DO CONJUNTOLAJE PRE-MOLDADA BETA 12,PARA SOBRECARGA DE 3,5KN/M2 E VAO D</v>
      </c>
      <c r="C9878" s="141" t="s">
        <v>39675</v>
      </c>
      <c r="D9878" s="141" t="s">
        <v>39676</v>
      </c>
      <c r="E9878" s="141" t="s">
        <v>39683</v>
      </c>
      <c r="F9878" s="141" t="s">
        <v>39678</v>
      </c>
      <c r="G9878" s="141" t="s">
        <v>39679</v>
      </c>
      <c r="I9878" s="141" t="s">
        <v>27</v>
      </c>
      <c r="J9878" s="649">
        <v>188.21</v>
      </c>
    </row>
    <row r="9879" spans="1:10" hidden="1">
      <c r="A9879" s="141" t="s">
        <v>39685</v>
      </c>
      <c r="B9879" s="141" t="str">
        <f t="shared" si="154"/>
        <v>LAJE PRE-MOLDADA BETA 12,PARA SOBRECARGA DE 3,5KN/M2 E VAO DE 4,10M,CONSIDERANDO VIGOTAS,EPS E ARMADURA NEGATIVA,INCLUSILAJE PRE-MOLDADA BETA 12,PARA SOBRECARGA DE 3,5KN/M2 E VAO DVE CAPEAMENTO DE 4CM DE ESPESSURA,COM CONCRETO FCK=30MPA E ESCORAMENTO,CONFORME ABNT NBR 14859.FORNECIMENTO E MONTAGEM DO CONJUNTOLAJE PRE-MOLDADA BETA 12,PARA SOBRECARGA DE 3,5KN/M2 E VAO D</v>
      </c>
      <c r="C9879" s="141" t="s">
        <v>39675</v>
      </c>
      <c r="D9879" s="141" t="s">
        <v>39676</v>
      </c>
      <c r="E9879" s="141" t="s">
        <v>39686</v>
      </c>
      <c r="F9879" s="141" t="s">
        <v>39678</v>
      </c>
      <c r="G9879" s="141" t="s">
        <v>39679</v>
      </c>
      <c r="I9879" s="141" t="s">
        <v>27</v>
      </c>
      <c r="J9879" s="649">
        <v>194.99</v>
      </c>
    </row>
    <row r="9880" spans="1:10" hidden="1">
      <c r="A9880" s="141" t="s">
        <v>39687</v>
      </c>
      <c r="B9880" s="141" t="str">
        <f t="shared" si="154"/>
        <v>LAJE PRE-MOLDADA BETA 12,PARA SOBRECARGA DE 3,5KN/M2 E VAO DE 4,10M,CONSIDERANDO VIGOTAS,EPS E ARMADURA NEGATIVA,INCLUSILAJE PRE-MOLDADA BETA 12,PARA SOBRECARGA DE 3,5KN/M2 E VAO DVE CAPEAMENTO DE 4CM DE ESPESSURA,COM CONCRETO FCK=30MPA E ESCORAMENTO,CONFORME ABNT NBR 14859.FORNECIMENTO E MONTAGEM DO CONJUNTOLAJE PRE-MOLDADA BETA 12,PARA SOBRECARGA DE 3,5KN/M2 E VAO D</v>
      </c>
      <c r="C9880" s="141" t="s">
        <v>39675</v>
      </c>
      <c r="D9880" s="141" t="s">
        <v>39676</v>
      </c>
      <c r="E9880" s="141" t="s">
        <v>39686</v>
      </c>
      <c r="F9880" s="141" t="s">
        <v>39678</v>
      </c>
      <c r="G9880" s="141" t="s">
        <v>39679</v>
      </c>
      <c r="I9880" s="141" t="s">
        <v>27</v>
      </c>
      <c r="J9880" s="649">
        <v>188.89</v>
      </c>
    </row>
    <row r="9881" spans="1:10" hidden="1">
      <c r="A9881" s="141" t="s">
        <v>39688</v>
      </c>
      <c r="B9881" s="141" t="str">
        <f t="shared" si="154"/>
        <v>LAJE PRE-MOLDADA BETA 16,PARA SOBRECARGA DE 3,5KN/M2 E VAO DE 5,20M,CONSIDERANDO VIGOTAS,EPS E ARMADURA NEGATIVA,INCLUSILAJE PRE-MOLDADA BETA 16,PARA SOBRECARGA DE 3,5KN/M2 E VAO DVE CAPEAMENTO DE 4CM DE ESPESSURA,COM CONCRETO FCK=20MPA E ESCORAMENTO,CONFORME ABNT NBR 14859.FORNECIMENTO E MONTAGEM DO CONJUNTOLAJE PRE-MOLDADA BETA 16,PARA SOBRECARGA DE 3,5KN/M2 E VAO D</v>
      </c>
      <c r="C9881" s="141" t="s">
        <v>39689</v>
      </c>
      <c r="D9881" s="141" t="s">
        <v>39690</v>
      </c>
      <c r="E9881" s="141" t="s">
        <v>39677</v>
      </c>
      <c r="F9881" s="141" t="s">
        <v>39678</v>
      </c>
      <c r="G9881" s="141" t="s">
        <v>39679</v>
      </c>
      <c r="I9881" s="141" t="s">
        <v>27</v>
      </c>
      <c r="J9881" s="649">
        <v>212.69</v>
      </c>
    </row>
    <row r="9882" spans="1:10" hidden="1">
      <c r="A9882" s="141" t="s">
        <v>39691</v>
      </c>
      <c r="B9882" s="141" t="str">
        <f t="shared" si="154"/>
        <v>LAJE PRE-MOLDADA BETA 16,PARA SOBRECARGA DE 3,5KN/M2 E VAO DE 5,20M,CONSIDERANDO VIGOTAS,EPS E ARMADURA NEGATIVA,INCLUSILAJE PRE-MOLDADA BETA 16,PARA SOBRECARGA DE 3,5KN/M2 E VAO DVE CAPEAMENTO DE 4CM DE ESPESSURA,COM CONCRETO FCK=20MPA E ESCORAMENTO,CONFORME ABNT NBR 14859.FORNECIMENTO E MONTAGEM DO CONJUNTOLAJE PRE-MOLDADA BETA 16,PARA SOBRECARGA DE 3,5KN/M2 E VAO D</v>
      </c>
      <c r="C9882" s="141" t="s">
        <v>39689</v>
      </c>
      <c r="D9882" s="141" t="s">
        <v>39690</v>
      </c>
      <c r="E9882" s="141" t="s">
        <v>39677</v>
      </c>
      <c r="F9882" s="141" t="s">
        <v>39678</v>
      </c>
      <c r="G9882" s="141" t="s">
        <v>39679</v>
      </c>
      <c r="I9882" s="141" t="s">
        <v>27</v>
      </c>
      <c r="J9882" s="649">
        <v>206.06</v>
      </c>
    </row>
    <row r="9883" spans="1:10" hidden="1">
      <c r="A9883" s="141" t="s">
        <v>39692</v>
      </c>
      <c r="B9883" s="141" t="str">
        <f t="shared" si="154"/>
        <v>LAJE PRE-MOLDADA BETA 16,PARA SOBRECARGA DE 3,5KN/M2 E VAO DE 5,20M,CONSIDERANDO VIGOTAS,EPS E ARMADURA NEGATIVA,INCLUSILAJE PRE-MOLDADA BETA 16,PARA SOBRECARGA DE 3,5KN/M2 E VAO DVE CAPEAMENTO DE 4CM DE ESPESSURA,COM CONCRETO FCK=25MPA E ESCORAMENTO,CONFORME ABNT NBR 14859.FORNECIMENTO E MONTAGEM DO CONJUNTOLAJE PRE-MOLDADA BETA 16,PARA SOBRECARGA DE 3,5KN/M2 E VAO D</v>
      </c>
      <c r="C9883" s="141" t="s">
        <v>39689</v>
      </c>
      <c r="D9883" s="141" t="s">
        <v>39690</v>
      </c>
      <c r="E9883" s="141" t="s">
        <v>39683</v>
      </c>
      <c r="F9883" s="141" t="s">
        <v>39678</v>
      </c>
      <c r="G9883" s="141" t="s">
        <v>39679</v>
      </c>
      <c r="I9883" s="141" t="s">
        <v>27</v>
      </c>
      <c r="J9883" s="649">
        <v>213.93</v>
      </c>
    </row>
    <row r="9884" spans="1:10" hidden="1">
      <c r="A9884" s="141" t="s">
        <v>39693</v>
      </c>
      <c r="B9884" s="141" t="str">
        <f t="shared" si="154"/>
        <v>LAJE PRE-MOLDADA BETA 16,PARA SOBRECARGA DE 3,5KN/M2 E VAO DE 5,20M,CONSIDERANDO VIGOTAS,EPS E ARMADURA NEGATIVA,INCLUSILAJE PRE-MOLDADA BETA 16,PARA SOBRECARGA DE 3,5KN/M2 E VAO DVE CAPEAMENTO DE 4CM DE ESPESSURA,COM CONCRETO FCK=25MPA E ESCORAMENTO,CONFORME ABNT NBR 14859.FORNECIMENTO E MONTAGEM DO CONJUNTOLAJE PRE-MOLDADA BETA 16,PARA SOBRECARGA DE 3,5KN/M2 E VAO D</v>
      </c>
      <c r="C9884" s="141" t="s">
        <v>39689</v>
      </c>
      <c r="D9884" s="141" t="s">
        <v>39690</v>
      </c>
      <c r="E9884" s="141" t="s">
        <v>39683</v>
      </c>
      <c r="F9884" s="141" t="s">
        <v>39678</v>
      </c>
      <c r="G9884" s="141" t="s">
        <v>39679</v>
      </c>
      <c r="I9884" s="141" t="s">
        <v>27</v>
      </c>
      <c r="J9884" s="649">
        <v>207.29</v>
      </c>
    </row>
    <row r="9885" spans="1:10" hidden="1">
      <c r="A9885" s="141" t="s">
        <v>39694</v>
      </c>
      <c r="B9885" s="141" t="str">
        <f t="shared" si="154"/>
        <v>LAJE PRE-MOLDADA BETA 16,PARA SOBRECARGA DE 3,5KN/M2 E VAO DE 5,20M,CONSIDERANDO VIGOTAS,EPS E ARMADURA NEGATIVA,INCLUSILAJE PRE-MOLDADA BETA 16,PARA SOBRECARGA DE 3,5KN/M2 E VAO DVE CAPEAMENTO DE 4CM DE ESPESSURA,COM CONCRETO FCK=30MPA E ESCORAMENTO,CONFORME ABNT NBR 14859.FORNECIMENTO E MONTAGEM DO CONJUNTOLAJE PRE-MOLDADA BETA 16,PARA SOBRECARGA DE 3,5KN/M2 E VAO D</v>
      </c>
      <c r="C9885" s="141" t="s">
        <v>39689</v>
      </c>
      <c r="D9885" s="141" t="s">
        <v>39690</v>
      </c>
      <c r="E9885" s="141" t="s">
        <v>39686</v>
      </c>
      <c r="F9885" s="141" t="s">
        <v>39678</v>
      </c>
      <c r="G9885" s="141" t="s">
        <v>39679</v>
      </c>
      <c r="I9885" s="141" t="s">
        <v>27</v>
      </c>
      <c r="J9885" s="649">
        <v>214.6</v>
      </c>
    </row>
    <row r="9886" spans="1:10" hidden="1">
      <c r="A9886" s="141" t="s">
        <v>39695</v>
      </c>
      <c r="B9886" s="141" t="str">
        <f t="shared" si="154"/>
        <v>LAJE PRE-MOLDADA BETA 16,PARA SOBRECARGA DE 3,5KN/M2 E VAO DE 5,20M,CONSIDERANDO VIGOTAS,EPS E ARMADURA NEGATIVA,INCLUSILAJE PRE-MOLDADA BETA 16,PARA SOBRECARGA DE 3,5KN/M2 E VAO DVE CAPEAMENTO DE 4CM DE ESPESSURA,COM CONCRETO FCK=30MPA E ESCORAMENTO,CONFORME ABNT NBR 14859.FORNECIMENTO E MONTAGEM DO CONJUNTOLAJE PRE-MOLDADA BETA 16,PARA SOBRECARGA DE 3,5KN/M2 E VAO D</v>
      </c>
      <c r="C9886" s="141" t="s">
        <v>39689</v>
      </c>
      <c r="D9886" s="141" t="s">
        <v>39690</v>
      </c>
      <c r="E9886" s="141" t="s">
        <v>39686</v>
      </c>
      <c r="F9886" s="141" t="s">
        <v>39678</v>
      </c>
      <c r="G9886" s="141" t="s">
        <v>39679</v>
      </c>
      <c r="I9886" s="141" t="s">
        <v>27</v>
      </c>
      <c r="J9886" s="649">
        <v>207.97</v>
      </c>
    </row>
    <row r="9887" spans="1:10" hidden="1">
      <c r="A9887" s="141" t="s">
        <v>39696</v>
      </c>
      <c r="B9887" s="141" t="str">
        <f t="shared" si="154"/>
        <v>LAJE PRE-MOLDADA BETA 20,PARA SOBRECARGA DE 3,5KN/M2 E VAO DE 6,20M,CONSIDERANDO VIGOTAS,EPS E ARMADURA NEGATIVA,INCLUSILAJE PRE-MOLDADA BETA 20,PARA SOBRECARGA DE 3,5KN/M2 E VAO DVE CAPEAMENTO DE 4CM DE ESPESSURA,COM CONCRETO FCK=20MPA E ESCORAMENTO,CONFORME ABNT NBR 14859.FORNECIMENTO E MONTAGEM DO CONJUNTOLAJE PRE-MOLDADA BETA 20,PARA SOBRECARGA DE 3,5KN/M2 E VAO D</v>
      </c>
      <c r="C9887" s="141" t="s">
        <v>39697</v>
      </c>
      <c r="D9887" s="141" t="s">
        <v>39698</v>
      </c>
      <c r="E9887" s="141" t="s">
        <v>39677</v>
      </c>
      <c r="F9887" s="141" t="s">
        <v>39678</v>
      </c>
      <c r="G9887" s="141" t="s">
        <v>39679</v>
      </c>
      <c r="I9887" s="141" t="s">
        <v>27</v>
      </c>
      <c r="J9887" s="649">
        <v>260.20999999999998</v>
      </c>
    </row>
    <row r="9888" spans="1:10" hidden="1">
      <c r="A9888" s="141" t="s">
        <v>39699</v>
      </c>
      <c r="B9888" s="141" t="str">
        <f t="shared" si="154"/>
        <v>LAJE PRE-MOLDADA BETA 20,PARA SOBRECARGA DE 3,5KN/M2 E VAO DE 6,20M,CONSIDERANDO VIGOTAS,EPS E ARMADURA NEGATIVA,INCLUSILAJE PRE-MOLDADA BETA 20,PARA SOBRECARGA DE 3,5KN/M2 E VAO DVE CAPEAMENTO DE 4CM DE ESPESSURA,COM CONCRETO FCK=20MPA E ESCORAMENTO,CONFORME ABNT NBR 14859.FORNECIMENTO E MONTAGEM DO CONJUNTOLAJE PRE-MOLDADA BETA 20,PARA SOBRECARGA DE 3,5KN/M2 E VAO D</v>
      </c>
      <c r="C9888" s="141" t="s">
        <v>39697</v>
      </c>
      <c r="D9888" s="141" t="s">
        <v>39698</v>
      </c>
      <c r="E9888" s="141" t="s">
        <v>39677</v>
      </c>
      <c r="F9888" s="141" t="s">
        <v>39678</v>
      </c>
      <c r="G9888" s="141" t="s">
        <v>39679</v>
      </c>
      <c r="I9888" s="141" t="s">
        <v>27</v>
      </c>
      <c r="J9888" s="649">
        <v>253.39</v>
      </c>
    </row>
    <row r="9889" spans="1:10" hidden="1">
      <c r="A9889" s="141" t="s">
        <v>39700</v>
      </c>
      <c r="B9889" s="141" t="str">
        <f t="shared" si="154"/>
        <v>LAJE PRE-MOLDADA BETA 20,PARA SOBRECARGA DE 3,5KN/M2 E VAO DE 6,20M,CONSIDERANDO VIGOTAS,EPS E ARMADURA NEGATIVA,INCLUSILAJE PRE-MOLDADA BETA 20,PARA SOBRECARGA DE 3,5KN/M2 E VAO DVE CAPEAMENTO DE 4CM DE ESPESSURA,COM CONCRETO FCK=25MPA E ESCORAMENTO,CONFORME ABNT NBR 14859.FORNECIMENTO E MONTAGEM DO CONJUNTOLAJE PRE-MOLDADA BETA 20,PARA SOBRECARGA DE 3,5KN/M2 E VAO D</v>
      </c>
      <c r="C9889" s="141" t="s">
        <v>39697</v>
      </c>
      <c r="D9889" s="141" t="s">
        <v>39698</v>
      </c>
      <c r="E9889" s="141" t="s">
        <v>39683</v>
      </c>
      <c r="F9889" s="141" t="s">
        <v>39678</v>
      </c>
      <c r="G9889" s="141" t="s">
        <v>39679</v>
      </c>
      <c r="I9889" s="141" t="s">
        <v>27</v>
      </c>
      <c r="J9889" s="649">
        <v>261.44</v>
      </c>
    </row>
    <row r="9890" spans="1:10" hidden="1">
      <c r="A9890" s="141" t="s">
        <v>39701</v>
      </c>
      <c r="B9890" s="141" t="str">
        <f t="shared" si="154"/>
        <v>LAJE PRE-MOLDADA BETA 20,PARA SOBRECARGA DE 3,5KN/M2 E VAO DE 6,20M,CONSIDERANDO VIGOTAS,EPS E ARMADURA NEGATIVA,INCLUSILAJE PRE-MOLDADA BETA 20,PARA SOBRECARGA DE 3,5KN/M2 E VAO DVE CAPEAMENTO DE 4CM DE ESPESSURA,COM CONCRETO FCK=25MPA E ESCORAMENTO,CONFORME ABNT NBR 14859.FORNECIMENTO E MONTAGEM DO CONJUNTOLAJE PRE-MOLDADA BETA 20,PARA SOBRECARGA DE 3,5KN/M2 E VAO D</v>
      </c>
      <c r="C9890" s="141" t="s">
        <v>39697</v>
      </c>
      <c r="D9890" s="141" t="s">
        <v>39698</v>
      </c>
      <c r="E9890" s="141" t="s">
        <v>39683</v>
      </c>
      <c r="F9890" s="141" t="s">
        <v>39678</v>
      </c>
      <c r="G9890" s="141" t="s">
        <v>39679</v>
      </c>
      <c r="I9890" s="141" t="s">
        <v>27</v>
      </c>
      <c r="J9890" s="649">
        <v>254.62</v>
      </c>
    </row>
    <row r="9891" spans="1:10" hidden="1">
      <c r="A9891" s="141" t="s">
        <v>39702</v>
      </c>
      <c r="B9891" s="141" t="str">
        <f t="shared" si="154"/>
        <v>LAJE PRE-MOLDADA BETA 20,PARA SOBRECARGA DE 3,5KN/M2 E VAO DE 6,20M,CONSIDERANDO VIGOTAS,EPS E ARMADURA NEGATIVA,INCLUSILAJE PRE-MOLDADA BETA 20,PARA SOBRECARGA DE 3,5KN/M2 E VAO DVE CAPEAMENTO DE 4CM DE ESPESSURA,COM CONCRETO FCK=30MPA E ESCORAMENTO,CONFORME ABNT NBR 14859.FORNECIMENTO E MONTAGEM DO CONJUNTOLAJE PRE-MOLDADA BETA 20,PARA SOBRECARGA DE 3,5KN/M2 E VAO D</v>
      </c>
      <c r="C9891" s="141" t="s">
        <v>39697</v>
      </c>
      <c r="D9891" s="141" t="s">
        <v>39698</v>
      </c>
      <c r="E9891" s="141" t="s">
        <v>39686</v>
      </c>
      <c r="F9891" s="141" t="s">
        <v>39678</v>
      </c>
      <c r="G9891" s="141" t="s">
        <v>39679</v>
      </c>
      <c r="I9891" s="141" t="s">
        <v>27</v>
      </c>
      <c r="J9891" s="649">
        <v>262.12</v>
      </c>
    </row>
    <row r="9892" spans="1:10" hidden="1">
      <c r="A9892" s="141" t="s">
        <v>39703</v>
      </c>
      <c r="B9892" s="141" t="str">
        <f t="shared" si="154"/>
        <v>LAJE PRE-MOLDADA BETA 20,PARA SOBRECARGA DE 3,5KN/M2 E VAO DE 6,20M,CONSIDERANDO VIGOTAS,EPS E ARMADURA NEGATIVA,INCLUSILAJE PRE-MOLDADA BETA 20,PARA SOBRECARGA DE 3,5KN/M2 E VAO DVE CAPEAMENTO DE 4CM DE ESPESSURA,COM CONCRETO FCK=30MPA E ESCORAMENTO,CONFORME ABNT NBR 14859.FORNECIMENTO E MONTAGEM DO CONJUNTOLAJE PRE-MOLDADA BETA 20,PARA SOBRECARGA DE 3,5KN/M2 E VAO D</v>
      </c>
      <c r="C9892" s="141" t="s">
        <v>39697</v>
      </c>
      <c r="D9892" s="141" t="s">
        <v>39698</v>
      </c>
      <c r="E9892" s="141" t="s">
        <v>39686</v>
      </c>
      <c r="F9892" s="141" t="s">
        <v>39678</v>
      </c>
      <c r="G9892" s="141" t="s">
        <v>39679</v>
      </c>
      <c r="I9892" s="141" t="s">
        <v>27</v>
      </c>
      <c r="J9892" s="649">
        <v>255.3</v>
      </c>
    </row>
    <row r="9893" spans="1:10" hidden="1">
      <c r="A9893" s="141" t="s">
        <v>39704</v>
      </c>
      <c r="B9893" s="141" t="str">
        <f t="shared" si="154"/>
        <v>PRE-LAJE COM PAINEL TRELICADO,MACICA,PARA VAO DE 5,20 A 6,20M,PARA TRAFEGO PESADO,CAPEAMENTO DE 25CM DE ESPESSURA,FCK=35PRE-LAJE COM PAINEL TRELICADO,MACICA,PARA VAO DE 5,20 A 6,20MPA,CARGA PERMANENTE DE 7,50KN/M2,INCLUSIVE ARMACAO NEGATIVA E POSITIVA ADICIONAL.FORNECIMENTO E ASSENTAMENTOPRE-LAJE COM PAINEL TRELICADO,MACICA,PARA VAO DE 5,20 A 6,20</v>
      </c>
      <c r="C9893" s="141" t="s">
        <v>39705</v>
      </c>
      <c r="D9893" s="141" t="s">
        <v>39706</v>
      </c>
      <c r="E9893" s="141" t="s">
        <v>39707</v>
      </c>
      <c r="F9893" s="141" t="s">
        <v>39708</v>
      </c>
      <c r="I9893" s="141" t="s">
        <v>27</v>
      </c>
      <c r="J9893" s="649">
        <v>499.87</v>
      </c>
    </row>
    <row r="9894" spans="1:10" hidden="1">
      <c r="A9894" s="141" t="s">
        <v>39709</v>
      </c>
      <c r="B9894" s="141" t="str">
        <f t="shared" si="154"/>
        <v>PRE-LAJE COM PAINEL TRELICADO,MACICA,PARA VAO DE 5,20 A 6,20M,PARA TRAFEGO PESADO,CAPEAMENTO DE 25CM DE ESPESSURA,FCK=35PRE-LAJE COM PAINEL TRELICADO,MACICA,PARA VAO DE 5,20 A 6,20MPA,CARGA PERMANENTE DE 7,50KN/M2,INCLUSIVE ARMACAO NEGATIVA E POSITIVA ADICIONAL.FORNECIMENTO E ASSENTAMENTOPRE-LAJE COM PAINEL TRELICADO,MACICA,PARA VAO DE 5,20 A 6,20</v>
      </c>
      <c r="C9894" s="141" t="s">
        <v>39705</v>
      </c>
      <c r="D9894" s="141" t="s">
        <v>39706</v>
      </c>
      <c r="E9894" s="141" t="s">
        <v>39707</v>
      </c>
      <c r="F9894" s="141" t="s">
        <v>39708</v>
      </c>
      <c r="I9894" s="141" t="s">
        <v>27</v>
      </c>
      <c r="J9894" s="649">
        <v>491.53</v>
      </c>
    </row>
    <row r="9895" spans="1:10" hidden="1">
      <c r="A9895" s="141" t="s">
        <v>39710</v>
      </c>
      <c r="B9895" s="141" t="str">
        <f t="shared" si="154"/>
        <v>PRE-LAJE COM PAINEL TRELICADO,MACICA,PARA VAO DE 5,20 A 6,20M,PARA TRAFEGO PESADO,CARGA PERMANENTE DE 7,50KN/M2,EXCLUSIVPRE-LAJE COM PAINEL TRELICADO,MACICA,PARA VAO DE 5,20 A 6,20E CAPEAMENTO E ARMACAO NEGATIVA E POSITIVA ADICIONAL.FORNECIMENTO E ASSENTAMENTOPRE-LAJE COM PAINEL TRELICADO,MACICA,PARA VAO DE 5,20 A 6,20</v>
      </c>
      <c r="C9895" s="141" t="s">
        <v>39705</v>
      </c>
      <c r="D9895" s="141" t="s">
        <v>39711</v>
      </c>
      <c r="E9895" s="141" t="s">
        <v>39712</v>
      </c>
      <c r="F9895" s="141" t="s">
        <v>39713</v>
      </c>
      <c r="I9895" s="141" t="s">
        <v>27</v>
      </c>
      <c r="J9895" s="649">
        <v>310.01</v>
      </c>
    </row>
    <row r="9896" spans="1:10" hidden="1">
      <c r="A9896" s="141" t="s">
        <v>39714</v>
      </c>
      <c r="B9896" s="141" t="str">
        <f t="shared" si="154"/>
        <v>PRE-LAJE COM PAINEL TRELICADO,MACICA,PARA VAO DE 5,20 A 6,20M,PARA TRAFEGO PESADO,CARGA PERMANENTE DE 7,50KN/M2,EXCLUSIVPRE-LAJE COM PAINEL TRELICADO,MACICA,PARA VAO DE 5,20 A 6,20E CAPEAMENTO E ARMACAO NEGATIVA E POSITIVA ADICIONAL.FORNECIMENTO E ASSENTAMENTOPRE-LAJE COM PAINEL TRELICADO,MACICA,PARA VAO DE 5,20 A 6,20</v>
      </c>
      <c r="C9896" s="141" t="s">
        <v>39705</v>
      </c>
      <c r="D9896" s="141" t="s">
        <v>39711</v>
      </c>
      <c r="E9896" s="141" t="s">
        <v>39712</v>
      </c>
      <c r="F9896" s="141" t="s">
        <v>39713</v>
      </c>
      <c r="I9896" s="141" t="s">
        <v>27</v>
      </c>
      <c r="J9896" s="649">
        <v>304.75</v>
      </c>
    </row>
    <row r="9897" spans="1:10" hidden="1">
      <c r="A9897" s="141" t="s">
        <v>39715</v>
      </c>
      <c r="B9897" s="141" t="str">
        <f t="shared" si="154"/>
        <v>PRE-LAJE COM PAINEL TRELICADO,MACICA,PARA VAO ATE 5,20M,PARA TRAFEGO PESADO,CAPEAMENTO DE 25CM DE ESPESSURA,FCK=35MPA,CAPRE-LAJE COM PAINEL TRELICADO,MACICA,PARA VAO ATE 5,20M,PARARGA PERMANENTE DE 7,50KN/M2,INCLUSIVE ARMACAO NEGATIVA E POSITIVA ADICIONAL.FORNECIMENTO E ASSENTAMENTOPRE-LAJE COM PAINEL TRELICADO,MACICA,PARA VAO ATE 5,20M,PARA</v>
      </c>
      <c r="C9897" s="141" t="s">
        <v>39716</v>
      </c>
      <c r="D9897" s="141" t="s">
        <v>39717</v>
      </c>
      <c r="E9897" s="141" t="s">
        <v>39718</v>
      </c>
      <c r="F9897" s="141" t="s">
        <v>39719</v>
      </c>
      <c r="I9897" s="141" t="s">
        <v>27</v>
      </c>
      <c r="J9897" s="649">
        <v>489.57</v>
      </c>
    </row>
    <row r="9898" spans="1:10" hidden="1">
      <c r="A9898" s="141" t="s">
        <v>39720</v>
      </c>
      <c r="B9898" s="141" t="str">
        <f t="shared" si="154"/>
        <v>PRE-LAJE COM PAINEL TRELICADO,MACICA,PARA VAO ATE 5,20M,PARA TRAFEGO PESADO,CAPEAMENTO DE 25CM DE ESPESSURA,FCK=35MPA,CAPRE-LAJE COM PAINEL TRELICADO,MACICA,PARA VAO ATE 5,20M,PARARGA PERMANENTE DE 7,50KN/M2,INCLUSIVE ARMACAO NEGATIVA E POSITIVA ADICIONAL.FORNECIMENTO E ASSENTAMENTOPRE-LAJE COM PAINEL TRELICADO,MACICA,PARA VAO ATE 5,20M,PARA</v>
      </c>
      <c r="C9898" s="141" t="s">
        <v>39716</v>
      </c>
      <c r="D9898" s="141" t="s">
        <v>39717</v>
      </c>
      <c r="E9898" s="141" t="s">
        <v>39718</v>
      </c>
      <c r="F9898" s="141" t="s">
        <v>39719</v>
      </c>
      <c r="I9898" s="141" t="s">
        <v>27</v>
      </c>
      <c r="J9898" s="649">
        <v>481.23</v>
      </c>
    </row>
    <row r="9899" spans="1:10" hidden="1">
      <c r="A9899" s="141" t="s">
        <v>39721</v>
      </c>
      <c r="B9899" s="141" t="str">
        <f t="shared" si="154"/>
        <v>PRE-LAJE COM PAINEL TRELICADO,MACICA,PARA VAO ATE 5,20M,PARA TRAFEGO PESADO,CARGA PERMANENTE DE 7,50KN/M2,EXCLUSIVE CAPEPRE-LAJE COM PAINEL TRELICADO,MACICA,PARA VAO ATE 5,20M,PARAAMENTO E ARMACAO NEGATIVA E POSITIVA ADICIONAL.FORNECIMENTOE ASSENTAMENTOPRE-LAJE COM PAINEL TRELICADO,MACICA,PARA VAO ATE 5,20M,PARA</v>
      </c>
      <c r="C9899" s="141" t="s">
        <v>39716</v>
      </c>
      <c r="D9899" s="141" t="s">
        <v>39722</v>
      </c>
      <c r="E9899" s="141" t="s">
        <v>39723</v>
      </c>
      <c r="F9899" s="141" t="s">
        <v>39724</v>
      </c>
      <c r="I9899" s="141" t="s">
        <v>27</v>
      </c>
      <c r="J9899" s="649">
        <v>299.70999999999998</v>
      </c>
    </row>
    <row r="9900" spans="1:10" hidden="1">
      <c r="A9900" s="141" t="s">
        <v>39725</v>
      </c>
      <c r="B9900" s="141" t="str">
        <f t="shared" si="154"/>
        <v>PRE-LAJE COM PAINEL TRELICADO,MACICA,PARA VAO ATE 5,20M,PARA TRAFEGO PESADO,CARGA PERMANENTE DE 7,50KN/M2,EXCLUSIVE CAPEPRE-LAJE COM PAINEL TRELICADO,MACICA,PARA VAO ATE 5,20M,PARAAMENTO E ARMACAO NEGATIVA E POSITIVA ADICIONAL.FORNECIMENTOE ASSENTAMENTOPRE-LAJE COM PAINEL TRELICADO,MACICA,PARA VAO ATE 5,20M,PARA</v>
      </c>
      <c r="C9900" s="141" t="s">
        <v>39716</v>
      </c>
      <c r="D9900" s="141" t="s">
        <v>39722</v>
      </c>
      <c r="E9900" s="141" t="s">
        <v>39723</v>
      </c>
      <c r="F9900" s="141" t="s">
        <v>39724</v>
      </c>
      <c r="I9900" s="141" t="s">
        <v>27</v>
      </c>
      <c r="J9900" s="649">
        <v>294.45</v>
      </c>
    </row>
    <row r="9901" spans="1:10" hidden="1">
      <c r="A9901" s="141" t="s">
        <v>39726</v>
      </c>
      <c r="B9901" s="141" t="str">
        <f t="shared" si="154"/>
        <v>PRE-LAJE COM PAINEL TRELICADO,MACICA,PARA VAO DE 4,10 A 5,20M,CAPEAMENTO DE 9CM DE ESPESSURA,FCK=25MPA,SOBRECARGA DE 2,5PRE-LAJE COM PAINEL TRELICADO,MACICA,PARA VAO DE 4,10 A 5,20 A 3,5KN/M2,INCLUSIVE ARMACAO NEGATIVA E POSITIVA ADICIONAL.FORNECIMENTO E ASSENTAMENTOPRE-LAJE COM PAINEL TRELICADO,MACICA,PARA VAO DE 4,10 A 5,20</v>
      </c>
      <c r="C9901" s="141" t="s">
        <v>39727</v>
      </c>
      <c r="D9901" s="141" t="s">
        <v>39728</v>
      </c>
      <c r="E9901" s="141" t="s">
        <v>39729</v>
      </c>
      <c r="F9901" s="141" t="s">
        <v>39730</v>
      </c>
      <c r="I9901" s="141" t="s">
        <v>27</v>
      </c>
      <c r="J9901" s="649">
        <v>250.99</v>
      </c>
    </row>
    <row r="9902" spans="1:10" hidden="1">
      <c r="A9902" s="141" t="s">
        <v>39731</v>
      </c>
      <c r="B9902" s="141" t="str">
        <f t="shared" si="154"/>
        <v>PRE-LAJE COM PAINEL TRELICADO,MACICA,PARA VAO DE 4,10 A 5,20M,CAPEAMENTO DE 9CM DE ESPESSURA,FCK=25MPA,SOBRECARGA DE 2,5PRE-LAJE COM PAINEL TRELICADO,MACICA,PARA VAO DE 4,10 A 5,20 A 3,5KN/M2,INCLUSIVE ARMACAO NEGATIVA E POSITIVA ADICIONAL.FORNECIMENTO E ASSENTAMENTOPRE-LAJE COM PAINEL TRELICADO,MACICA,PARA VAO DE 4,10 A 5,20</v>
      </c>
      <c r="C9902" s="141" t="s">
        <v>39727</v>
      </c>
      <c r="D9902" s="141" t="s">
        <v>39728</v>
      </c>
      <c r="E9902" s="141" t="s">
        <v>39729</v>
      </c>
      <c r="F9902" s="141" t="s">
        <v>39730</v>
      </c>
      <c r="I9902" s="141" t="s">
        <v>27</v>
      </c>
      <c r="J9902" s="649">
        <v>246.13</v>
      </c>
    </row>
    <row r="9903" spans="1:10" hidden="1">
      <c r="A9903" s="141" t="s">
        <v>39732</v>
      </c>
      <c r="B9903" s="141" t="str">
        <f t="shared" si="154"/>
        <v>PRE-LAJE COM PAINEL TRELICADO,MACICA,PARA VAO DE 4,10 A 5,20M,SOBRECARGA DE 2,5 A 3,5KN/M2,EXCLUSIVE CAPEAMENTO E ARMACAPRE-LAJE COM PAINEL TRELICADO,MACICA,PARA VAO DE 4,10 A 5,20O NEGATIVA E POSITIVA ADICIONAL.FORNECIMENTO E ASSENTAMENTO.PRE-LAJE COM PAINEL TRELICADO,MACICA,PARA VAO DE 4,10 A 5,20</v>
      </c>
      <c r="C9903" s="141" t="s">
        <v>39727</v>
      </c>
      <c r="D9903" s="141" t="s">
        <v>39733</v>
      </c>
      <c r="E9903" s="141" t="s">
        <v>39734</v>
      </c>
      <c r="I9903" s="141" t="s">
        <v>27</v>
      </c>
      <c r="J9903" s="649">
        <v>181.26</v>
      </c>
    </row>
    <row r="9904" spans="1:10" hidden="1">
      <c r="A9904" s="141" t="s">
        <v>39735</v>
      </c>
      <c r="B9904" s="141" t="str">
        <f t="shared" si="154"/>
        <v>PRE-LAJE COM PAINEL TRELICADO,MACICA,PARA VAO DE 4,10 A 5,20M,SOBRECARGA DE 2,5 A 3,5KN/M2,EXCLUSIVE CAPEAMENTO E ARMACAPRE-LAJE COM PAINEL TRELICADO,MACICA,PARA VAO DE 4,10 A 5,20O NEGATIVA E POSITIVA ADICIONAL.FORNECIMENTO E ASSENTAMENTO.PRE-LAJE COM PAINEL TRELICADO,MACICA,PARA VAO DE 4,10 A 5,20</v>
      </c>
      <c r="C9904" s="141" t="s">
        <v>39727</v>
      </c>
      <c r="D9904" s="141" t="s">
        <v>39733</v>
      </c>
      <c r="E9904" s="141" t="s">
        <v>39734</v>
      </c>
      <c r="I9904" s="141" t="s">
        <v>27</v>
      </c>
      <c r="J9904" s="649">
        <v>177.72</v>
      </c>
    </row>
    <row r="9905" spans="1:10" hidden="1">
      <c r="A9905" s="141" t="s">
        <v>39736</v>
      </c>
      <c r="B9905" s="141" t="str">
        <f t="shared" si="154"/>
        <v>COLAGEM COM ADESIVO ESPECIAL ESTRUTURAL DE PECAS DE CONCRETO PRE-FABRICADAS,SOBRE LAJE PREPARADA E REGULARIZADA,EXCLUSIVCOLAGEM COM ADESIVO ESPECIAL ESTRUTURAL DE PECAS DE CONCRETOE ESTA CAMADA,ESTIMANDO-SE A APLICACAO DE UMA CAMADA DE ADESIVO NAS FACESCOLAGEM COM ADESIVO ESPECIAL ESTRUTURAL DE PECAS DE CONCRETO</v>
      </c>
      <c r="C9905" s="141" t="s">
        <v>39737</v>
      </c>
      <c r="D9905" s="141" t="s">
        <v>39738</v>
      </c>
      <c r="E9905" s="141" t="s">
        <v>39739</v>
      </c>
      <c r="F9905" s="141" t="s">
        <v>39740</v>
      </c>
      <c r="I9905" s="141" t="s">
        <v>27</v>
      </c>
      <c r="J9905" s="649">
        <v>515.99</v>
      </c>
    </row>
    <row r="9906" spans="1:10" hidden="1">
      <c r="A9906" s="141" t="s">
        <v>39741</v>
      </c>
      <c r="B9906" s="141" t="str">
        <f t="shared" si="154"/>
        <v>COLAGEM COM ADESIVO ESPECIAL ESTRUTURAL DE PECAS DE CONCRETO PRE-FABRICADAS,SOBRE LAJE PREPARADA E REGULARIZADA,EXCLUSIVCOLAGEM COM ADESIVO ESPECIAL ESTRUTURAL DE PECAS DE CONCRETOE ESTA CAMADA,ESTIMANDO-SE A APLICACAO DE UMA CAMADA DE ADESIVO NAS FACESCOLAGEM COM ADESIVO ESPECIAL ESTRUTURAL DE PECAS DE CONCRETO</v>
      </c>
      <c r="C9906" s="141" t="s">
        <v>39737</v>
      </c>
      <c r="D9906" s="141" t="s">
        <v>39738</v>
      </c>
      <c r="E9906" s="141" t="s">
        <v>39739</v>
      </c>
      <c r="F9906" s="141" t="s">
        <v>39740</v>
      </c>
      <c r="I9906" s="141" t="s">
        <v>27</v>
      </c>
      <c r="J9906" s="649">
        <v>509.27</v>
      </c>
    </row>
    <row r="9907" spans="1:10" hidden="1">
      <c r="A9907" s="141" t="s">
        <v>39742</v>
      </c>
      <c r="B9907" s="141" t="str">
        <f t="shared" si="154"/>
        <v>REFORCO DE CANTO DE LAJE OU JUNTA DE VIADUTO,EM CANTONEIRASDE FERRO DE 3 X 3/8",CHUMBADAS NO CONCRETO POR MEIO DE VERGAREFORCO DE CANTO DE LAJE OU JUNTA DE VIADUTO,EM CANTONEIRASLHAO SOLDADO.FORNECIMENTO E COLOCACAOREFORCO DE CANTO DE LAJE OU JUNTA DE VIADUTO,EM CANTONEIRAS</v>
      </c>
      <c r="C9907" s="141" t="s">
        <v>39743</v>
      </c>
      <c r="D9907" s="141" t="s">
        <v>39744</v>
      </c>
      <c r="E9907" s="141" t="s">
        <v>39745</v>
      </c>
      <c r="I9907" s="141" t="s">
        <v>285</v>
      </c>
      <c r="J9907" s="649">
        <v>164.78</v>
      </c>
    </row>
    <row r="9908" spans="1:10" hidden="1">
      <c r="A9908" s="141" t="s">
        <v>39746</v>
      </c>
      <c r="B9908" s="141" t="str">
        <f t="shared" si="154"/>
        <v>REFORCO DE CANTO DE LAJE OU JUNTA DE VIADUTO,EM CANTONEIRASDE FERRO DE 3 X 3/8",CHUMBADAS NO CONCRETO POR MEIO DE VERGAREFORCO DE CANTO DE LAJE OU JUNTA DE VIADUTO,EM CANTONEIRASLHAO SOLDADO.FORNECIMENTO E COLOCACAOREFORCO DE CANTO DE LAJE OU JUNTA DE VIADUTO,EM CANTONEIRAS</v>
      </c>
      <c r="C9908" s="141" t="s">
        <v>39743</v>
      </c>
      <c r="D9908" s="141" t="s">
        <v>39744</v>
      </c>
      <c r="E9908" s="141" t="s">
        <v>39745</v>
      </c>
      <c r="I9908" s="141" t="s">
        <v>285</v>
      </c>
      <c r="J9908" s="649">
        <v>160.88</v>
      </c>
    </row>
    <row r="9909" spans="1:10" hidden="1">
      <c r="A9909" s="141" t="s">
        <v>39747</v>
      </c>
      <c r="B9909" s="141" t="str">
        <f t="shared" si="154"/>
        <v>REFORCO DE CANTO DE LAJE OU JUNTA DE VIADUTO,EM CANTONEIRASDE FERRO DE 4 X 3/8",CHUMBADAS NO CONCRETO POR MEIO DE VERGAREFORCO DE CANTO DE LAJE OU JUNTA DE VIADUTO,EM CANTONEIRASLHAO SOLDADO.FORNECIMENTO E COLOCACAOREFORCO DE CANTO DE LAJE OU JUNTA DE VIADUTO,EM CANTONEIRAS</v>
      </c>
      <c r="C9909" s="141" t="s">
        <v>39743</v>
      </c>
      <c r="D9909" s="141" t="s">
        <v>39748</v>
      </c>
      <c r="E9909" s="141" t="s">
        <v>39745</v>
      </c>
      <c r="I9909" s="141" t="s">
        <v>285</v>
      </c>
      <c r="J9909" s="649">
        <v>199.15</v>
      </c>
    </row>
    <row r="9910" spans="1:10" hidden="1">
      <c r="A9910" s="141" t="s">
        <v>39749</v>
      </c>
      <c r="B9910" s="141" t="str">
        <f t="shared" si="154"/>
        <v>REFORCO DE CANTO DE LAJE OU JUNTA DE VIADUTO,EM CANTONEIRASDE FERRO DE 4 X 3/8",CHUMBADAS NO CONCRETO POR MEIO DE VERGAREFORCO DE CANTO DE LAJE OU JUNTA DE VIADUTO,EM CANTONEIRASLHAO SOLDADO.FORNECIMENTO E COLOCACAOREFORCO DE CANTO DE LAJE OU JUNTA DE VIADUTO,EM CANTONEIRAS</v>
      </c>
      <c r="C9910" s="141" t="s">
        <v>39743</v>
      </c>
      <c r="D9910" s="141" t="s">
        <v>39748</v>
      </c>
      <c r="E9910" s="141" t="s">
        <v>39745</v>
      </c>
      <c r="I9910" s="141" t="s">
        <v>285</v>
      </c>
      <c r="J9910" s="649">
        <v>194.77</v>
      </c>
    </row>
    <row r="9911" spans="1:10" hidden="1">
      <c r="A9911" s="141" t="s">
        <v>39750</v>
      </c>
      <c r="B9911" s="141" t="str">
        <f t="shared" si="154"/>
        <v>FORMA METALICA PARA CONCRETO,INCLUSIVE FORNECIMENTO,CONFECCAO,MONTAGEM E DESMONTAGEM,SEM UTILIZACAO DE GUINDASTE,ADMITINFORMA METALICA PARA CONCRETO,INCLUSIVE FORNECIMENTO,CONFECCADO 25 VEZES DE UTILIZACAO,EXCLUSIVE ESCORAMENTOFORMA METALICA PARA CONCRETO,INCLUSIVE FORNECIMENTO,CONFECCA</v>
      </c>
      <c r="C9911" s="141" t="s">
        <v>39751</v>
      </c>
      <c r="D9911" s="141" t="s">
        <v>39752</v>
      </c>
      <c r="E9911" s="141" t="s">
        <v>39753</v>
      </c>
      <c r="I9911" s="141" t="s">
        <v>27</v>
      </c>
      <c r="J9911" s="649">
        <v>17.71</v>
      </c>
    </row>
    <row r="9912" spans="1:10" hidden="1">
      <c r="A9912" s="141" t="s">
        <v>39754</v>
      </c>
      <c r="B9912" s="141" t="str">
        <f t="shared" si="154"/>
        <v>FORMA METALICA PARA CONCRETO,INCLUSIVE FORNECIMENTO,CONFECCAO,MONTAGEM E DESMONTAGEM,SEM UTILIZACAO DE GUINDASTE,ADMITINFORMA METALICA PARA CONCRETO,INCLUSIVE FORNECIMENTO,CONFECCADO 25 VEZES DE UTILIZACAO,EXCLUSIVE ESCORAMENTOFORMA METALICA PARA CONCRETO,INCLUSIVE FORNECIMENTO,CONFECCA</v>
      </c>
      <c r="C9912" s="141" t="s">
        <v>39751</v>
      </c>
      <c r="D9912" s="141" t="s">
        <v>39752</v>
      </c>
      <c r="E9912" s="141" t="s">
        <v>39753</v>
      </c>
      <c r="I9912" s="141" t="s">
        <v>27</v>
      </c>
      <c r="J9912" s="649">
        <v>16.09</v>
      </c>
    </row>
    <row r="9913" spans="1:10" hidden="1">
      <c r="A9913" s="141" t="s">
        <v>39755</v>
      </c>
      <c r="B9913" s="141" t="str">
        <f t="shared" si="154"/>
        <v>FORMA METALICA PARA CONCRETO,INCLUSIVE FORNECIMENTO,CONFECCAO,MONTAGEM E DESMONTAGEM,SEM UTILIZACAO DE GUINDASTE,ADMITINFORMA METALICA PARA CONCRETO,INCLUSIVE FORNECIMENTO,CONFECCADO 50 VEZES DE UTILIZACAO,EXCLUSIVE ESCORAMENTOFORMA METALICA PARA CONCRETO,INCLUSIVE FORNECIMENTO,CONFECCA</v>
      </c>
      <c r="C9913" s="141" t="s">
        <v>39751</v>
      </c>
      <c r="D9913" s="141" t="s">
        <v>39752</v>
      </c>
      <c r="E9913" s="141" t="s">
        <v>39756</v>
      </c>
      <c r="I9913" s="141" t="s">
        <v>27</v>
      </c>
      <c r="J9913" s="649">
        <v>15.32</v>
      </c>
    </row>
    <row r="9914" spans="1:10" hidden="1">
      <c r="A9914" s="141" t="s">
        <v>39757</v>
      </c>
      <c r="B9914" s="141" t="str">
        <f t="shared" si="154"/>
        <v>FORMA METALICA PARA CONCRETO,INCLUSIVE FORNECIMENTO,CONFECCAO,MONTAGEM E DESMONTAGEM,SEM UTILIZACAO DE GUINDASTE,ADMITINFORMA METALICA PARA CONCRETO,INCLUSIVE FORNECIMENTO,CONFECCADO 50 VEZES DE UTILIZACAO,EXCLUSIVE ESCORAMENTOFORMA METALICA PARA CONCRETO,INCLUSIVE FORNECIMENTO,CONFECCA</v>
      </c>
      <c r="C9914" s="141" t="s">
        <v>39751</v>
      </c>
      <c r="D9914" s="141" t="s">
        <v>39752</v>
      </c>
      <c r="E9914" s="141" t="s">
        <v>39756</v>
      </c>
      <c r="I9914" s="141" t="s">
        <v>27</v>
      </c>
      <c r="J9914" s="649">
        <v>13.7</v>
      </c>
    </row>
    <row r="9915" spans="1:10" hidden="1">
      <c r="A9915" s="141" t="s">
        <v>39758</v>
      </c>
      <c r="B9915" s="141" t="str">
        <f t="shared" si="154"/>
        <v>FORMA PERDIDA PARA CONCRETO,EM PERFIL DE ACO ZINCADO E MICRO PERFURADO,COM ESPESSURA DE 0,50MM, TIPO "QUICKJET",INCLUSIVFORMA PERDIDA PARA CONCRETO,EM PERFIL DE ACO ZINCADO E MICROE ACESSORIOS.FORNECIMENTO E COLOCACAOFORMA PERDIDA PARA CONCRETO,EM PERFIL DE ACO ZINCADO E MICRO</v>
      </c>
      <c r="C9915" s="141" t="s">
        <v>39759</v>
      </c>
      <c r="D9915" s="141" t="s">
        <v>39760</v>
      </c>
      <c r="E9915" s="141" t="s">
        <v>39761</v>
      </c>
      <c r="I9915" s="141" t="s">
        <v>27</v>
      </c>
      <c r="J9915" s="649">
        <v>102.47</v>
      </c>
    </row>
    <row r="9916" spans="1:10" hidden="1">
      <c r="A9916" s="141" t="s">
        <v>39762</v>
      </c>
      <c r="B9916" s="141" t="str">
        <f t="shared" si="154"/>
        <v>FORMA PERDIDA PARA CONCRETO,EM PERFIL DE ACO ZINCADO E MICRO PERFURADO,COM ESPESSURA DE 0,50MM, TIPO "QUICKJET",INCLUSIVFORMA PERDIDA PARA CONCRETO,EM PERFIL DE ACO ZINCADO E MICROE ACESSORIOS.FORNECIMENTO E COLOCACAOFORMA PERDIDA PARA CONCRETO,EM PERFIL DE ACO ZINCADO E MICRO</v>
      </c>
      <c r="C9916" s="141" t="s">
        <v>39759</v>
      </c>
      <c r="D9916" s="141" t="s">
        <v>39760</v>
      </c>
      <c r="E9916" s="141" t="s">
        <v>39761</v>
      </c>
      <c r="I9916" s="141" t="s">
        <v>27</v>
      </c>
      <c r="J9916" s="649">
        <v>101.17</v>
      </c>
    </row>
    <row r="9917" spans="1:10" hidden="1">
      <c r="A9917" s="141" t="s">
        <v>39763</v>
      </c>
      <c r="B9917" s="141" t="str">
        <f t="shared" si="154"/>
        <v>FORMA PARA CONCRETO EM PERFIL DE ACO GALVANIZADO ESTRUTURALTIPO "STEEL DECK",COM ESPESSURA DE 0,80MM,INCLUSIVE ACESSORIFORMA PARA CONCRETO EM PERFIL DE ACO GALVANIZADO ESTRUTURALOS GALVANIZADOS E EXCLUSIVE TELA E CONCRETO.FORNECIMENTO E COLOCACAOFORMA PARA CONCRETO EM PERFIL DE ACO GALVANIZADO ESTRUTURAL</v>
      </c>
      <c r="C9917" s="141" t="s">
        <v>39764</v>
      </c>
      <c r="D9917" s="141" t="s">
        <v>39765</v>
      </c>
      <c r="E9917" s="141" t="s">
        <v>39766</v>
      </c>
      <c r="F9917" s="141" t="s">
        <v>27996</v>
      </c>
      <c r="I9917" s="141" t="s">
        <v>27</v>
      </c>
      <c r="J9917" s="649">
        <v>198.77</v>
      </c>
    </row>
    <row r="9918" spans="1:10" hidden="1">
      <c r="A9918" s="141" t="s">
        <v>39767</v>
      </c>
      <c r="B9918" s="141" t="str">
        <f t="shared" si="154"/>
        <v>FORMA PARA CONCRETO EM PERFIL DE ACO GALVANIZADO ESTRUTURALTIPO "STEEL DECK",COM ESPESSURA DE 0,80MM,INCLUSIVE ACESSORIFORMA PARA CONCRETO EM PERFIL DE ACO GALVANIZADO ESTRUTURALOS GALVANIZADOS E EXCLUSIVE TELA E CONCRETO.FORNECIMENTO E COLOCACAOFORMA PARA CONCRETO EM PERFIL DE ACO GALVANIZADO ESTRUTURAL</v>
      </c>
      <c r="C9918" s="141" t="s">
        <v>39764</v>
      </c>
      <c r="D9918" s="141" t="s">
        <v>39765</v>
      </c>
      <c r="E9918" s="141" t="s">
        <v>39766</v>
      </c>
      <c r="F9918" s="141" t="s">
        <v>27996</v>
      </c>
      <c r="I9918" s="141" t="s">
        <v>27</v>
      </c>
      <c r="J9918" s="649">
        <v>197.12</v>
      </c>
    </row>
    <row r="9919" spans="1:10" hidden="1">
      <c r="A9919" s="141" t="s">
        <v>39768</v>
      </c>
      <c r="B9919" s="141" t="str">
        <f t="shared" si="154"/>
        <v>FORMA PARA CONCRETO EM PERFIL DE ACO GALVANIZADO ESTRUTURALTIPO "STEEL DECK",COM ESPESSURA DE 0,95MM,INCLUSIVE ACESSORIFORMA PARA CONCRETO EM PERFIL DE ACO GALVANIZADO ESTRUTURALOS GALVANIZADOS E EXCLUSIVE TELA E CONCRETO.FORNECIMENTO E COLOCACAOFORMA PARA CONCRETO EM PERFIL DE ACO GALVANIZADO ESTRUTURAL</v>
      </c>
      <c r="C9919" s="141" t="s">
        <v>39764</v>
      </c>
      <c r="D9919" s="141" t="s">
        <v>39769</v>
      </c>
      <c r="E9919" s="141" t="s">
        <v>39766</v>
      </c>
      <c r="F9919" s="141" t="s">
        <v>27996</v>
      </c>
      <c r="I9919" s="141" t="s">
        <v>27</v>
      </c>
      <c r="J9919" s="649">
        <v>224.02</v>
      </c>
    </row>
    <row r="9920" spans="1:10" hidden="1">
      <c r="A9920" s="141" t="s">
        <v>39770</v>
      </c>
      <c r="B9920" s="141" t="str">
        <f t="shared" si="154"/>
        <v>FORMA PARA CONCRETO EM PERFIL DE ACO GALVANIZADO ESTRUTURALTIPO "STEEL DECK",COM ESPESSURA DE 0,95MM,INCLUSIVE ACESSORIFORMA PARA CONCRETO EM PERFIL DE ACO GALVANIZADO ESTRUTURALOS GALVANIZADOS E EXCLUSIVE TELA E CONCRETO.FORNECIMENTO E COLOCACAOFORMA PARA CONCRETO EM PERFIL DE ACO GALVANIZADO ESTRUTURAL</v>
      </c>
      <c r="C9920" s="141" t="s">
        <v>39764</v>
      </c>
      <c r="D9920" s="141" t="s">
        <v>39769</v>
      </c>
      <c r="E9920" s="141" t="s">
        <v>39766</v>
      </c>
      <c r="F9920" s="141" t="s">
        <v>27996</v>
      </c>
      <c r="I9920" s="141" t="s">
        <v>27</v>
      </c>
      <c r="J9920" s="649">
        <v>222</v>
      </c>
    </row>
    <row r="9921" spans="1:10" hidden="1">
      <c r="A9921" s="141" t="s">
        <v>39771</v>
      </c>
      <c r="B9921" s="141" t="str">
        <f t="shared" si="154"/>
        <v>FORMA PARA CONCRETO EM PERFIL DE ACO GALVANIZADO ESTRUTURALTIPO "STEEL DECK",COM ESPESSURA DE 1,25MM,INCLUSIVE ACESSORIFORMA PARA CONCRETO EM PERFIL DE ACO GALVANIZADO ESTRUTURALOS GALVANIZADOS E EXCLUSIVE TELA E CONCRETO.FORNECIMENTO E COLOCACAOFORMA PARA CONCRETO EM PERFIL DE ACO GALVANIZADO ESTRUTURAL</v>
      </c>
      <c r="C9921" s="141" t="s">
        <v>39764</v>
      </c>
      <c r="D9921" s="141" t="s">
        <v>39772</v>
      </c>
      <c r="E9921" s="141" t="s">
        <v>39766</v>
      </c>
      <c r="F9921" s="141" t="s">
        <v>27996</v>
      </c>
      <c r="I9921" s="141" t="s">
        <v>27</v>
      </c>
      <c r="J9921" s="649">
        <v>244.99</v>
      </c>
    </row>
    <row r="9922" spans="1:10" hidden="1">
      <c r="A9922" s="141" t="s">
        <v>39773</v>
      </c>
      <c r="B9922" s="141" t="str">
        <f t="shared" si="154"/>
        <v>FORMA PARA CONCRETO EM PERFIL DE ACO GALVANIZADO ESTRUTURALTIPO "STEEL DECK",COM ESPESSURA DE 1,25MM,INCLUSIVE ACESSORIFORMA PARA CONCRETO EM PERFIL DE ACO GALVANIZADO ESTRUTURALOS GALVANIZADOS E EXCLUSIVE TELA E CONCRETO.FORNECIMENTO E COLOCACAOFORMA PARA CONCRETO EM PERFIL DE ACO GALVANIZADO ESTRUTURAL</v>
      </c>
      <c r="C9922" s="141" t="s">
        <v>39764</v>
      </c>
      <c r="D9922" s="141" t="s">
        <v>39772</v>
      </c>
      <c r="E9922" s="141" t="s">
        <v>39766</v>
      </c>
      <c r="F9922" s="141" t="s">
        <v>27996</v>
      </c>
      <c r="I9922" s="141" t="s">
        <v>27</v>
      </c>
      <c r="J9922" s="649">
        <v>242.6</v>
      </c>
    </row>
    <row r="9923" spans="1:10" hidden="1">
      <c r="A9923" s="141" t="s">
        <v>39774</v>
      </c>
      <c r="B9923" s="141" t="str">
        <f t="shared" ref="B9923:B9986" si="155">C9923&amp;D9923&amp;C9923&amp;E9923&amp;F9923&amp;G9923&amp;H9923&amp;C9923</f>
        <v>APARELHO DE APOIO DE NEOPRENE,NAO FRETADO(1,4KG/DM3),INCLUSIVE PREPARO DO BERCO.FORNECIMENTO E COLOCACAOAPARELHO DE APOIO DE NEOPRENE,NAO FRETADO(1,4KG/DM3),INCLUSIAPARELHO DE APOIO DE NEOPRENE,NAO FRETADO(1,4KG/DM3),INCLUSI</v>
      </c>
      <c r="C9923" s="141" t="s">
        <v>39775</v>
      </c>
      <c r="D9923" s="141" t="s">
        <v>39776</v>
      </c>
      <c r="I9923" s="141" t="s">
        <v>39285</v>
      </c>
      <c r="J9923" s="649">
        <v>85.54</v>
      </c>
    </row>
    <row r="9924" spans="1:10" hidden="1">
      <c r="A9924" s="141" t="s">
        <v>39777</v>
      </c>
      <c r="B9924" s="141" t="str">
        <f t="shared" si="155"/>
        <v>APARELHO DE APOIO DE NEOPRENE,NAO FRETADO(1,4KG/DM3),INCLUSIVE PREPARO DO BERCO.FORNECIMENTO E COLOCACAOAPARELHO DE APOIO DE NEOPRENE,NAO FRETADO(1,4KG/DM3),INCLUSIAPARELHO DE APOIO DE NEOPRENE,NAO FRETADO(1,4KG/DM3),INCLUSI</v>
      </c>
      <c r="C9924" s="141" t="s">
        <v>39775</v>
      </c>
      <c r="D9924" s="141" t="s">
        <v>39776</v>
      </c>
      <c r="I9924" s="141" t="s">
        <v>39285</v>
      </c>
      <c r="J9924" s="649">
        <v>85.13</v>
      </c>
    </row>
    <row r="9925" spans="1:10" hidden="1">
      <c r="A9925" s="141" t="s">
        <v>39778</v>
      </c>
      <c r="B9925" s="141" t="str">
        <f t="shared" si="155"/>
        <v>APARELHO DE APOIO DE NEOPRENE,FRETADO,INCLUSIVE PREPARO DO BERCO.FORNECIMENTO E COLOCACAOAPARELHO DE APOIO DE NEOPRENE,FRETADO,INCLUSIVE PREPARO DO BAPARELHO DE APOIO DE NEOPRENE,FRETADO,INCLUSIVE PREPARO DO B</v>
      </c>
      <c r="C9925" s="141" t="s">
        <v>39779</v>
      </c>
      <c r="D9925" s="141" t="s">
        <v>39780</v>
      </c>
      <c r="I9925" s="141" t="s">
        <v>39285</v>
      </c>
      <c r="J9925" s="649">
        <v>125.54</v>
      </c>
    </row>
    <row r="9926" spans="1:10" hidden="1">
      <c r="A9926" s="141" t="s">
        <v>39781</v>
      </c>
      <c r="B9926" s="141" t="str">
        <f t="shared" si="155"/>
        <v>APARELHO DE APOIO DE NEOPRENE,FRETADO,INCLUSIVE PREPARO DO BERCO.FORNECIMENTO E COLOCACAOAPARELHO DE APOIO DE NEOPRENE,FRETADO,INCLUSIVE PREPARO DO BAPARELHO DE APOIO DE NEOPRENE,FRETADO,INCLUSIVE PREPARO DO B</v>
      </c>
      <c r="C9926" s="141" t="s">
        <v>39779</v>
      </c>
      <c r="D9926" s="141" t="s">
        <v>39780</v>
      </c>
      <c r="I9926" s="141" t="s">
        <v>39285</v>
      </c>
      <c r="J9926" s="649">
        <v>125.13</v>
      </c>
    </row>
    <row r="9927" spans="1:10" hidden="1">
      <c r="A9927" s="141" t="s">
        <v>39782</v>
      </c>
      <c r="B9927" s="141" t="str">
        <f t="shared" si="155"/>
        <v>APARELHO DE APOIO,EM ACO EXTRA DURO(ETD).FORNECIMENTO E COLOCACAOAPARELHO DE APOIO,EM ACO EXTRA DURO(ETD).FORNECIMENTO E COLOAPARELHO DE APOIO,EM ACO EXTRA DURO(ETD).FORNECIMENTO E COLO</v>
      </c>
      <c r="C9927" s="141" t="s">
        <v>39783</v>
      </c>
      <c r="D9927" s="141" t="s">
        <v>33266</v>
      </c>
      <c r="I9927" s="141" t="s">
        <v>4323</v>
      </c>
      <c r="J9927" s="649">
        <v>85.74</v>
      </c>
    </row>
    <row r="9928" spans="1:10" hidden="1">
      <c r="A9928" s="141" t="s">
        <v>39784</v>
      </c>
      <c r="B9928" s="141" t="str">
        <f t="shared" si="155"/>
        <v>APARELHO DE APOIO,EM ACO EXTRA DURO(ETD).FORNECIMENTO E COLOCACAOAPARELHO DE APOIO,EM ACO EXTRA DURO(ETD).FORNECIMENTO E COLOAPARELHO DE APOIO,EM ACO EXTRA DURO(ETD).FORNECIMENTO E COLO</v>
      </c>
      <c r="C9928" s="141" t="s">
        <v>39783</v>
      </c>
      <c r="D9928" s="141" t="s">
        <v>33266</v>
      </c>
      <c r="I9928" s="141" t="s">
        <v>4323</v>
      </c>
      <c r="J9928" s="649">
        <v>81.16</v>
      </c>
    </row>
    <row r="9929" spans="1:10" hidden="1">
      <c r="A9929" s="141" t="s">
        <v>39785</v>
      </c>
      <c r="B9929" s="141" t="str">
        <f t="shared" si="155"/>
        <v>FORMA METALICA PARA TUNEIS,EXCLUSIVE A FORMA METALICA,COMPREENDENDO:DESLOCAMENTOS,POSICIONAMENTO,FIXACAO E RETIRADA DE CFORMA METALICA PARA TUNEIS,EXCLUSIVE A FORMA METALICA,COMPREONJUNTO DE FORMAS DE 7,00M DE EXTENSAO E RESPECTIVOS TRILHOS,EM TUNEL DE 70,00M2 DE SECAOFORMA METALICA PARA TUNEIS,EXCLUSIVE A FORMA METALICA,COMPRE</v>
      </c>
      <c r="C9929" s="141" t="s">
        <v>39786</v>
      </c>
      <c r="D9929" s="141" t="s">
        <v>39787</v>
      </c>
      <c r="E9929" s="141" t="s">
        <v>39788</v>
      </c>
      <c r="F9929" s="141" t="s">
        <v>39789</v>
      </c>
      <c r="I9929" s="141" t="s">
        <v>27</v>
      </c>
      <c r="J9929" s="649">
        <v>13.22</v>
      </c>
    </row>
    <row r="9930" spans="1:10" hidden="1">
      <c r="A9930" s="141" t="s">
        <v>39790</v>
      </c>
      <c r="B9930" s="141" t="str">
        <f t="shared" si="155"/>
        <v>FORMA METALICA PARA TUNEIS,EXCLUSIVE A FORMA METALICA,COMPREENDENDO:DESLOCAMENTOS,POSICIONAMENTO,FIXACAO E RETIRADA DE CFORMA METALICA PARA TUNEIS,EXCLUSIVE A FORMA METALICA,COMPREONJUNTO DE FORMAS DE 7,00M DE EXTENSAO E RESPECTIVOS TRILHOS,EM TUNEL DE 70,00M2 DE SECAOFORMA METALICA PARA TUNEIS,EXCLUSIVE A FORMA METALICA,COMPRE</v>
      </c>
      <c r="C9930" s="141" t="s">
        <v>39786</v>
      </c>
      <c r="D9930" s="141" t="s">
        <v>39787</v>
      </c>
      <c r="E9930" s="141" t="s">
        <v>39788</v>
      </c>
      <c r="F9930" s="141" t="s">
        <v>39789</v>
      </c>
      <c r="I9930" s="141" t="s">
        <v>27</v>
      </c>
      <c r="J9930" s="649">
        <v>11.49</v>
      </c>
    </row>
    <row r="9931" spans="1:10" hidden="1">
      <c r="A9931" s="141" t="s">
        <v>39791</v>
      </c>
      <c r="B9931" s="141" t="str">
        <f t="shared" si="155"/>
        <v>FORMA METALICA PARA TUNEIS COMPREENDENDO:FORNECIMENTO DE FORMAS DESLIZANTES SOBRE TRILHOS DE 7,00M DE EXTENSAO,EM TUNELFORMA METALICA PARA TUNEIS COMPREENDENDO:FORNECIMENTO DE FORDE 70,00M2 DE SECAO,FORMAS RIGIDAS SUSPENSAS POR MACACOSFORMA METALICA PARA TUNEIS COMPREENDENDO:FORNECIMENTO DE FOR</v>
      </c>
      <c r="C9931" s="141" t="s">
        <v>39792</v>
      </c>
      <c r="D9931" s="141" t="s">
        <v>39793</v>
      </c>
      <c r="E9931" s="141" t="s">
        <v>39794</v>
      </c>
      <c r="I9931" s="141" t="s">
        <v>14</v>
      </c>
      <c r="J9931" s="649">
        <v>190392.68</v>
      </c>
    </row>
    <row r="9932" spans="1:10" hidden="1">
      <c r="A9932" s="141" t="s">
        <v>39795</v>
      </c>
      <c r="B9932" s="141" t="str">
        <f t="shared" si="155"/>
        <v>FORMA METALICA PARA TUNEIS COMPREENDENDO:FORNECIMENTO DE FORMAS DESLIZANTES SOBRE TRILHOS DE 7,00M DE EXTENSAO,EM TUNELFORMA METALICA PARA TUNEIS COMPREENDENDO:FORNECIMENTO DE FORDE 70,00M2 DE SECAO,FORMAS RIGIDAS SUSPENSAS POR MACACOSFORMA METALICA PARA TUNEIS COMPREENDENDO:FORNECIMENTO DE FOR</v>
      </c>
      <c r="C9932" s="141" t="s">
        <v>39792</v>
      </c>
      <c r="D9932" s="141" t="s">
        <v>39793</v>
      </c>
      <c r="E9932" s="141" t="s">
        <v>39794</v>
      </c>
      <c r="I9932" s="141" t="s">
        <v>14</v>
      </c>
      <c r="J9932" s="649">
        <v>181392.77</v>
      </c>
    </row>
    <row r="9933" spans="1:10" hidden="1">
      <c r="A9933" s="141" t="s">
        <v>39796</v>
      </c>
      <c r="B9933" s="141" t="str">
        <f t="shared" si="155"/>
        <v>BARREIRA DINAMICA CONTRA QUEDAS DE ROCHAS,COMPOSTA DE ARAMEDE ALTA RESISTENCIA,ENERGIA DE CONTENCAO ATE 1500KJ,COM GALVBARREIRA DINAMICA CONTRA QUEDAS DE ROCHAS,COMPOSTA DE ARAMEANIZACAO EM ZINCO ALUMINIO,INCLUSIVE POSTES,PLACAS DE BASE,CABOS DE ACO ESPECIAIS E DEMAIS COMPONENTES DO SISTEMA.FORNECIMENTO E COLOCACAOBARREIRA DINAMICA CONTRA QUEDAS DE ROCHAS,COMPOSTA DE ARAME</v>
      </c>
      <c r="C9933" s="141" t="s">
        <v>39797</v>
      </c>
      <c r="D9933" s="141" t="s">
        <v>39798</v>
      </c>
      <c r="E9933" s="141" t="s">
        <v>39799</v>
      </c>
      <c r="F9933" s="141" t="s">
        <v>39800</v>
      </c>
      <c r="G9933" s="141" t="s">
        <v>27420</v>
      </c>
      <c r="I9933" s="141" t="s">
        <v>27</v>
      </c>
      <c r="J9933" s="649">
        <v>6800.43</v>
      </c>
    </row>
    <row r="9934" spans="1:10" hidden="1">
      <c r="A9934" s="141" t="s">
        <v>39801</v>
      </c>
      <c r="B9934" s="141" t="str">
        <f t="shared" si="155"/>
        <v>BARREIRA DINAMICA CONTRA QUEDAS DE ROCHAS,COMPOSTA DE ARAMEDE ALTA RESISTENCIA,ENERGIA DE CONTENCAO ATE 1500KJ,COM GALVBARREIRA DINAMICA CONTRA QUEDAS DE ROCHAS,COMPOSTA DE ARAMEANIZACAO EM ZINCO ALUMINIO,INCLUSIVE POSTES,PLACAS DE BASE,CABOS DE ACO ESPECIAIS E DEMAIS COMPONENTES DO SISTEMA.FORNECIMENTO E COLOCACAOBARREIRA DINAMICA CONTRA QUEDAS DE ROCHAS,COMPOSTA DE ARAME</v>
      </c>
      <c r="C9934" s="141" t="s">
        <v>39797</v>
      </c>
      <c r="D9934" s="141" t="s">
        <v>39798</v>
      </c>
      <c r="E9934" s="141" t="s">
        <v>39799</v>
      </c>
      <c r="F9934" s="141" t="s">
        <v>39800</v>
      </c>
      <c r="G9934" s="141" t="s">
        <v>27420</v>
      </c>
      <c r="I9934" s="141" t="s">
        <v>27</v>
      </c>
      <c r="J9934" s="649">
        <v>6727.44</v>
      </c>
    </row>
    <row r="9935" spans="1:10" hidden="1">
      <c r="A9935" s="141" t="s">
        <v>39802</v>
      </c>
      <c r="B9935" s="141" t="str">
        <f t="shared" si="155"/>
        <v>BARREIRA DINAMICA CONTRA QUEDAS DE ROCHAS,COMPOSTA DE ARAMEDE ALTA RESISTENCIA,ENERGIA DE CONTENCAO ATE 3000KJ,COM GALVBARREIRA DINAMICA CONTRA QUEDAS DE ROCHAS,COMPOSTA DE ARAMEANIZACAO EM ZINCO ALUMINIO,INCLUSIVE POSTES,PLACAS DE BASE,CABOS DE ACO ESPECIAIS E DEMAIS COMPONENTES DO SISTEMA.FORNECIMENTO E COLOCACAOBARREIRA DINAMICA CONTRA QUEDAS DE ROCHAS,COMPOSTA DE ARAME</v>
      </c>
      <c r="C9935" s="141" t="s">
        <v>39797</v>
      </c>
      <c r="D9935" s="141" t="s">
        <v>39803</v>
      </c>
      <c r="E9935" s="141" t="s">
        <v>39799</v>
      </c>
      <c r="F9935" s="141" t="s">
        <v>39800</v>
      </c>
      <c r="G9935" s="141" t="s">
        <v>27420</v>
      </c>
      <c r="I9935" s="141" t="s">
        <v>27</v>
      </c>
      <c r="J9935" s="649">
        <v>9382.43</v>
      </c>
    </row>
    <row r="9936" spans="1:10" hidden="1">
      <c r="A9936" s="141" t="s">
        <v>39804</v>
      </c>
      <c r="B9936" s="141" t="str">
        <f t="shared" si="155"/>
        <v>BARREIRA DINAMICA CONTRA QUEDAS DE ROCHAS,COMPOSTA DE ARAMEDE ALTA RESISTENCIA,ENERGIA DE CONTENCAO ATE 3000KJ,COM GALVBARREIRA DINAMICA CONTRA QUEDAS DE ROCHAS,COMPOSTA DE ARAMEANIZACAO EM ZINCO ALUMINIO,INCLUSIVE POSTES,PLACAS DE BASE,CABOS DE ACO ESPECIAIS E DEMAIS COMPONENTES DO SISTEMA.FORNECIMENTO E COLOCACAOBARREIRA DINAMICA CONTRA QUEDAS DE ROCHAS,COMPOSTA DE ARAME</v>
      </c>
      <c r="C9936" s="141" t="s">
        <v>39797</v>
      </c>
      <c r="D9936" s="141" t="s">
        <v>39803</v>
      </c>
      <c r="E9936" s="141" t="s">
        <v>39799</v>
      </c>
      <c r="F9936" s="141" t="s">
        <v>39800</v>
      </c>
      <c r="G9936" s="141" t="s">
        <v>27420</v>
      </c>
      <c r="I9936" s="141" t="s">
        <v>27</v>
      </c>
      <c r="J9936" s="649">
        <v>9309.44</v>
      </c>
    </row>
    <row r="9937" spans="1:10" hidden="1">
      <c r="A9937" s="141" t="s">
        <v>39805</v>
      </c>
      <c r="B9937" s="141" t="str">
        <f t="shared" si="155"/>
        <v>SISTEMA DE ESTABILIZACAO DE TALUDES DE ROCHA E/OU SOLO,MALHA DE ACO COM CAPACIDADE DE CARGA LONGITUDINAL DE 15T/M,FORMATSISTEMA DE ESTABILIZACAO DE TALUDES DE ROCHA E/OU SOLO,MALHAO LOSANGULAR,FEITA DE FIO DE ACO DE TENSAO DE ESCOAMENTO DE1770MPA,E COM GALVANIZACAO DE ZINCO-ALUMINIO,CARGAS ATE 150KN/M,INCLUSIVE CABOS DE CONTORNO,EXCLUSIVE BARRAS DE ACO E PORCAS.FORNECIMENTO E COLOCACAOSISTEMA DE ESTABILIZACAO DE TALUDES DE ROCHA E/OU SOLO,MALHA</v>
      </c>
      <c r="C9937" s="141" t="s">
        <v>39806</v>
      </c>
      <c r="D9937" s="141" t="s">
        <v>39807</v>
      </c>
      <c r="E9937" s="141" t="s">
        <v>39808</v>
      </c>
      <c r="F9937" s="141" t="s">
        <v>39809</v>
      </c>
      <c r="G9937" s="141" t="s">
        <v>39810</v>
      </c>
      <c r="H9937" s="141" t="s">
        <v>39811</v>
      </c>
      <c r="I9937" s="141" t="s">
        <v>27</v>
      </c>
      <c r="J9937" s="649">
        <v>1115.93</v>
      </c>
    </row>
    <row r="9938" spans="1:10" hidden="1">
      <c r="A9938" s="141" t="s">
        <v>39812</v>
      </c>
      <c r="B9938" s="141" t="str">
        <f t="shared" si="155"/>
        <v>SISTEMA DE ESTABILIZACAO DE TALUDES DE ROCHA E/OU SOLO,MALHA DE ACO COM CAPACIDADE DE CARGA LONGITUDINAL DE 15T/M,FORMATSISTEMA DE ESTABILIZACAO DE TALUDES DE ROCHA E/OU SOLO,MALHAO LOSANGULAR,FEITA DE FIO DE ACO DE TENSAO DE ESCOAMENTO DE1770MPA,E COM GALVANIZACAO DE ZINCO-ALUMINIO,CARGAS ATE 150KN/M,INCLUSIVE CABOS DE CONTORNO,EXCLUSIVE BARRAS DE ACO E PORCAS.FORNECIMENTO E COLOCACAOSISTEMA DE ESTABILIZACAO DE TALUDES DE ROCHA E/OU SOLO,MALHA</v>
      </c>
      <c r="C9938" s="141" t="s">
        <v>39806</v>
      </c>
      <c r="D9938" s="141" t="s">
        <v>39807</v>
      </c>
      <c r="E9938" s="141" t="s">
        <v>39808</v>
      </c>
      <c r="F9938" s="141" t="s">
        <v>39809</v>
      </c>
      <c r="G9938" s="141" t="s">
        <v>39810</v>
      </c>
      <c r="H9938" s="141" t="s">
        <v>39811</v>
      </c>
      <c r="I9938" s="141" t="s">
        <v>27</v>
      </c>
      <c r="J9938" s="649">
        <v>1044.8800000000001</v>
      </c>
    </row>
    <row r="9939" spans="1:10" hidden="1">
      <c r="A9939" s="141" t="s">
        <v>39813</v>
      </c>
      <c r="B9939" s="141" t="str">
        <f t="shared" si="155"/>
        <v>SISTEMA DE PROTECAO PARA ENVELOPAMENTO DE GRANDES BLOCOS ROCHOSOS,MALHA COM ABERTURA DE 292X500MM,FEITA COM 3 ARAMES DESISTEMA DE PROTECAO PARA ENVELOPAMENTO DE GRANDES BLOCOS ROCACO DE 4MM COM TENSAO DE 1770MPA,TRANCADOS,RESULTANDO EM MALHA DE ACO DE 8,6MM DE DIAMETRO E RESISTENCIA A TRACAO DE 220KN/M,GALVANIZACAO DE ZINCO-ALUMINIO,INCLUSIVE CABOS ACO CONTORNO,EXCLUSIVE BARRAS ACO E PORCAS.FORNECIMENTO E COLOCACAOSISTEMA DE PROTECAO PARA ENVELOPAMENTO DE GRANDES BLOCOS ROC</v>
      </c>
      <c r="C9939" s="141" t="s">
        <v>39814</v>
      </c>
      <c r="D9939" s="141" t="s">
        <v>39815</v>
      </c>
      <c r="E9939" s="141" t="s">
        <v>39816</v>
      </c>
      <c r="F9939" s="141" t="s">
        <v>39817</v>
      </c>
      <c r="G9939" s="141" t="s">
        <v>39818</v>
      </c>
      <c r="H9939" s="141" t="s">
        <v>39819</v>
      </c>
      <c r="I9939" s="141" t="s">
        <v>27</v>
      </c>
      <c r="J9939" s="649">
        <v>1467.23</v>
      </c>
    </row>
    <row r="9940" spans="1:10" hidden="1">
      <c r="A9940" s="141" t="s">
        <v>39820</v>
      </c>
      <c r="B9940" s="141" t="str">
        <f t="shared" si="155"/>
        <v>SISTEMA DE PROTECAO PARA ENVELOPAMENTO DE GRANDES BLOCOS ROCHOSOS,MALHA COM ABERTURA DE 292X500MM,FEITA COM 3 ARAMES DESISTEMA DE PROTECAO PARA ENVELOPAMENTO DE GRANDES BLOCOS ROCACO DE 4MM COM TENSAO DE 1770MPA,TRANCADOS,RESULTANDO EM MALHA DE ACO DE 8,6MM DE DIAMETRO E RESISTENCIA A TRACAO DE 220KN/M,GALVANIZACAO DE ZINCO-ALUMINIO,INCLUSIVE CABOS ACO CONTORNO,EXCLUSIVE BARRAS ACO E PORCAS.FORNECIMENTO E COLOCACAOSISTEMA DE PROTECAO PARA ENVELOPAMENTO DE GRANDES BLOCOS ROC</v>
      </c>
      <c r="C9940" s="141" t="s">
        <v>39814</v>
      </c>
      <c r="D9940" s="141" t="s">
        <v>39815</v>
      </c>
      <c r="E9940" s="141" t="s">
        <v>39816</v>
      </c>
      <c r="F9940" s="141" t="s">
        <v>39817</v>
      </c>
      <c r="G9940" s="141" t="s">
        <v>39818</v>
      </c>
      <c r="H9940" s="141" t="s">
        <v>39819</v>
      </c>
      <c r="I9940" s="141" t="s">
        <v>27</v>
      </c>
      <c r="J9940" s="649">
        <v>1396.18</v>
      </c>
    </row>
    <row r="9941" spans="1:10" hidden="1">
      <c r="A9941" s="141" t="s">
        <v>39821</v>
      </c>
      <c r="B9941" s="141" t="str">
        <f t="shared" si="155"/>
        <v>TIRANTE PARA PROTENSAO,PARA ANCORAGEM EM ROCHA,CONSTITUIDO POR 6 FIOS DE ACO DURO DE 8MM.O CUSTO LEVA EM CONTA APENAS OTIRANTE PARA PROTENSAO,PARA ANCORAGEM EM ROCHA,CONSTITUIDO PFORNECIMENTO E A CONFECCAO DO CABO,INCLUSIVE PROTECAO ANTICORROSIVATIRANTE PARA PROTENSAO,PARA ANCORAGEM EM ROCHA,CONSTITUIDO P</v>
      </c>
      <c r="C9941" s="141" t="s">
        <v>39822</v>
      </c>
      <c r="D9941" s="141" t="s">
        <v>39823</v>
      </c>
      <c r="E9941" s="141" t="s">
        <v>39824</v>
      </c>
      <c r="F9941" s="141" t="s">
        <v>39825</v>
      </c>
      <c r="I9941" s="141" t="s">
        <v>285</v>
      </c>
      <c r="J9941" s="649">
        <v>75.19</v>
      </c>
    </row>
    <row r="9942" spans="1:10" hidden="1">
      <c r="A9942" s="141" t="s">
        <v>39826</v>
      </c>
      <c r="B9942" s="141" t="str">
        <f t="shared" si="155"/>
        <v>TIRANTE PARA PROTENSAO,PARA ANCORAGEM EM ROCHA,CONSTITUIDO POR 6 FIOS DE ACO DURO DE 8MM.O CUSTO LEVA EM CONTA APENAS OTIRANTE PARA PROTENSAO,PARA ANCORAGEM EM ROCHA,CONSTITUIDO PFORNECIMENTO E A CONFECCAO DO CABO,INCLUSIVE PROTECAO ANTICORROSIVATIRANTE PARA PROTENSAO,PARA ANCORAGEM EM ROCHA,CONSTITUIDO P</v>
      </c>
      <c r="C9942" s="141" t="s">
        <v>39822</v>
      </c>
      <c r="D9942" s="141" t="s">
        <v>39823</v>
      </c>
      <c r="E9942" s="141" t="s">
        <v>39824</v>
      </c>
      <c r="F9942" s="141" t="s">
        <v>39825</v>
      </c>
      <c r="I9942" s="141" t="s">
        <v>285</v>
      </c>
      <c r="J9942" s="649">
        <v>70.83</v>
      </c>
    </row>
    <row r="9943" spans="1:10" hidden="1">
      <c r="A9943" s="141" t="s">
        <v>39827</v>
      </c>
      <c r="B9943" s="141" t="str">
        <f t="shared" si="155"/>
        <v>TIRANTE PARA PROTENSAO,PARA ANCORAGEM EM ROCHA,CONSTITUIDO POR 8 FIOS DE ACO DURO DE 8MM.O CUSTO LEVA EM CONTA APENAS OTIRANTE PARA PROTENSAO,PARA ANCORAGEM EM ROCHA,CONSTITUIDO PFORNECIMENTO E A CONFECCAO DO CABO,INCLUSIVE PROTECAO ANTICORROSIVATIRANTE PARA PROTENSAO,PARA ANCORAGEM EM ROCHA,CONSTITUIDO P</v>
      </c>
      <c r="C9943" s="141" t="s">
        <v>39822</v>
      </c>
      <c r="D9943" s="141" t="s">
        <v>39828</v>
      </c>
      <c r="E9943" s="141" t="s">
        <v>39824</v>
      </c>
      <c r="F9943" s="141" t="s">
        <v>39825</v>
      </c>
      <c r="I9943" s="141" t="s">
        <v>285</v>
      </c>
      <c r="J9943" s="649">
        <v>89.36</v>
      </c>
    </row>
    <row r="9944" spans="1:10" hidden="1">
      <c r="A9944" s="141" t="s">
        <v>39829</v>
      </c>
      <c r="B9944" s="141" t="str">
        <f t="shared" si="155"/>
        <v>TIRANTE PARA PROTENSAO,PARA ANCORAGEM EM ROCHA,CONSTITUIDO POR 8 FIOS DE ACO DURO DE 8MM.O CUSTO LEVA EM CONTA APENAS OTIRANTE PARA PROTENSAO,PARA ANCORAGEM EM ROCHA,CONSTITUIDO PFORNECIMENTO E A CONFECCAO DO CABO,INCLUSIVE PROTECAO ANTICORROSIVATIRANTE PARA PROTENSAO,PARA ANCORAGEM EM ROCHA,CONSTITUIDO P</v>
      </c>
      <c r="C9944" s="141" t="s">
        <v>39822</v>
      </c>
      <c r="D9944" s="141" t="s">
        <v>39828</v>
      </c>
      <c r="E9944" s="141" t="s">
        <v>39824</v>
      </c>
      <c r="F9944" s="141" t="s">
        <v>39825</v>
      </c>
      <c r="I9944" s="141" t="s">
        <v>285</v>
      </c>
      <c r="J9944" s="649">
        <v>85</v>
      </c>
    </row>
    <row r="9945" spans="1:10" hidden="1">
      <c r="A9945" s="141" t="s">
        <v>39830</v>
      </c>
      <c r="B9945" s="141" t="str">
        <f t="shared" si="155"/>
        <v>TIRANTE PARA PROTENSAO,PARA ANCORAGEM EM ROCHA,CONSTITUIDO POR 10 FIOS DE ACO DURO DE 8MM.O CUSTO LEVA EM CONTA APENAS OTIRANTE PARA PROTENSAO,PARA ANCORAGEM EM ROCHA,CONSTITUIDO P FORNECIMENTO E A CONFECCAO DO CABO,INCLUSIVE PROTECAO ANTICORROSIVATIRANTE PARA PROTENSAO,PARA ANCORAGEM EM ROCHA,CONSTITUIDO P</v>
      </c>
      <c r="C9945" s="141" t="s">
        <v>39822</v>
      </c>
      <c r="D9945" s="141" t="s">
        <v>39831</v>
      </c>
      <c r="E9945" s="141" t="s">
        <v>39832</v>
      </c>
      <c r="F9945" s="141" t="s">
        <v>39833</v>
      </c>
      <c r="I9945" s="141" t="s">
        <v>285</v>
      </c>
      <c r="J9945" s="649">
        <v>103.53</v>
      </c>
    </row>
    <row r="9946" spans="1:10" hidden="1">
      <c r="A9946" s="141" t="s">
        <v>39834</v>
      </c>
      <c r="B9946" s="141" t="str">
        <f t="shared" si="155"/>
        <v>TIRANTE PARA PROTENSAO,PARA ANCORAGEM EM ROCHA,CONSTITUIDO POR 10 FIOS DE ACO DURO DE 8MM.O CUSTO LEVA EM CONTA APENAS OTIRANTE PARA PROTENSAO,PARA ANCORAGEM EM ROCHA,CONSTITUIDO P FORNECIMENTO E A CONFECCAO DO CABO,INCLUSIVE PROTECAO ANTICORROSIVATIRANTE PARA PROTENSAO,PARA ANCORAGEM EM ROCHA,CONSTITUIDO P</v>
      </c>
      <c r="C9946" s="141" t="s">
        <v>39822</v>
      </c>
      <c r="D9946" s="141" t="s">
        <v>39831</v>
      </c>
      <c r="E9946" s="141" t="s">
        <v>39832</v>
      </c>
      <c r="F9946" s="141" t="s">
        <v>39833</v>
      </c>
      <c r="I9946" s="141" t="s">
        <v>285</v>
      </c>
      <c r="J9946" s="649">
        <v>99.16</v>
      </c>
    </row>
    <row r="9947" spans="1:10" hidden="1">
      <c r="A9947" s="141" t="s">
        <v>39835</v>
      </c>
      <c r="B9947" s="141" t="str">
        <f t="shared" si="155"/>
        <v>TIRANTE PARA PROTENSAO,PARA ANCORAGEM EM ROCHA,CONSTITUIDO POR 12 FIOS DE ACO DURO DE 8MM.O CUSTO LEVA EM CONTA APENAS OTIRANTE PARA PROTENSAO,PARA ANCORAGEM EM ROCHA,CONSTITUIDO P FORNECIMENTO E A CONFECCAO DO CABO,INCLUSIVE PROTECAO ANTICORROSIVATIRANTE PARA PROTENSAO,PARA ANCORAGEM EM ROCHA,CONSTITUIDO P</v>
      </c>
      <c r="C9947" s="141" t="s">
        <v>39822</v>
      </c>
      <c r="D9947" s="141" t="s">
        <v>39836</v>
      </c>
      <c r="E9947" s="141" t="s">
        <v>39832</v>
      </c>
      <c r="F9947" s="141" t="s">
        <v>39833</v>
      </c>
      <c r="I9947" s="141" t="s">
        <v>285</v>
      </c>
      <c r="J9947" s="649">
        <v>117.7</v>
      </c>
    </row>
    <row r="9948" spans="1:10" hidden="1">
      <c r="A9948" s="141" t="s">
        <v>39837</v>
      </c>
      <c r="B9948" s="141" t="str">
        <f t="shared" si="155"/>
        <v>TIRANTE PARA PROTENSAO,PARA ANCORAGEM EM ROCHA,CONSTITUIDO POR 12 FIOS DE ACO DURO DE 8MM.O CUSTO LEVA EM CONTA APENAS OTIRANTE PARA PROTENSAO,PARA ANCORAGEM EM ROCHA,CONSTITUIDO P FORNECIMENTO E A CONFECCAO DO CABO,INCLUSIVE PROTECAO ANTICORROSIVATIRANTE PARA PROTENSAO,PARA ANCORAGEM EM ROCHA,CONSTITUIDO P</v>
      </c>
      <c r="C9948" s="141" t="s">
        <v>39822</v>
      </c>
      <c r="D9948" s="141" t="s">
        <v>39836</v>
      </c>
      <c r="E9948" s="141" t="s">
        <v>39832</v>
      </c>
      <c r="F9948" s="141" t="s">
        <v>39833</v>
      </c>
      <c r="I9948" s="141" t="s">
        <v>285</v>
      </c>
      <c r="J9948" s="649">
        <v>113.33</v>
      </c>
    </row>
    <row r="9949" spans="1:10" hidden="1">
      <c r="A9949" s="141" t="s">
        <v>39838</v>
      </c>
      <c r="B9949" s="141" t="str">
        <f t="shared" si="155"/>
        <v>TIRANTE PARA PROTENSAO,PARA ANCORAGEM EM ROCHA,CONSTITUIDO POR 4 CORDOALHAS DE 12,7MM.O CUSTO LEVA EM CONTA APENAS O FORTIRANTE PARA PROTENSAO,PARA ANCORAGEM EM ROCHA,CONSTITUIDO PNECIMENTO E A CONFECCAO DO CABO,INCLUSIVE PROTECAO ANTICORROSIVATIRANTE PARA PROTENSAO,PARA ANCORAGEM EM ROCHA,CONSTITUIDO P</v>
      </c>
      <c r="C9949" s="141" t="s">
        <v>39822</v>
      </c>
      <c r="D9949" s="141" t="s">
        <v>39839</v>
      </c>
      <c r="E9949" s="141" t="s">
        <v>39840</v>
      </c>
      <c r="F9949" s="141" t="s">
        <v>39841</v>
      </c>
      <c r="I9949" s="141" t="s">
        <v>285</v>
      </c>
      <c r="J9949" s="649">
        <v>118.62</v>
      </c>
    </row>
    <row r="9950" spans="1:10" hidden="1">
      <c r="A9950" s="141" t="s">
        <v>39842</v>
      </c>
      <c r="B9950" s="141" t="str">
        <f t="shared" si="155"/>
        <v>TIRANTE PARA PROTENSAO,PARA ANCORAGEM EM ROCHA,CONSTITUIDO POR 4 CORDOALHAS DE 12,7MM.O CUSTO LEVA EM CONTA APENAS O FORTIRANTE PARA PROTENSAO,PARA ANCORAGEM EM ROCHA,CONSTITUIDO PNECIMENTO E A CONFECCAO DO CABO,INCLUSIVE PROTECAO ANTICORROSIVATIRANTE PARA PROTENSAO,PARA ANCORAGEM EM ROCHA,CONSTITUIDO P</v>
      </c>
      <c r="C9950" s="141" t="s">
        <v>39822</v>
      </c>
      <c r="D9950" s="141" t="s">
        <v>39839</v>
      </c>
      <c r="E9950" s="141" t="s">
        <v>39840</v>
      </c>
      <c r="F9950" s="141" t="s">
        <v>39841</v>
      </c>
      <c r="I9950" s="141" t="s">
        <v>285</v>
      </c>
      <c r="J9950" s="649">
        <v>112.88</v>
      </c>
    </row>
    <row r="9951" spans="1:10" hidden="1">
      <c r="A9951" s="141" t="s">
        <v>39843</v>
      </c>
      <c r="B9951" s="141" t="str">
        <f t="shared" si="155"/>
        <v>TIRANTE PARA PROTENSAO,PARA ANCORAGEM EM ROCHA,CONSTITUIDO POR 6 CORDOALHAS DE 12,7MM.O CUSTO LEVA EM CONTA APENAS O FORTIRANTE PARA PROTENSAO,PARA ANCORAGEM EM ROCHA,CONSTITUIDO PNECIMENTO E A CONFECCAO DO CABO,INCLUSIVE PROTECAO ANTICORROSIVATIRANTE PARA PROTENSAO,PARA ANCORAGEM EM ROCHA,CONSTITUIDO P</v>
      </c>
      <c r="C9951" s="141" t="s">
        <v>39822</v>
      </c>
      <c r="D9951" s="141" t="s">
        <v>39844</v>
      </c>
      <c r="E9951" s="141" t="s">
        <v>39840</v>
      </c>
      <c r="F9951" s="141" t="s">
        <v>39841</v>
      </c>
      <c r="I9951" s="141" t="s">
        <v>285</v>
      </c>
      <c r="J9951" s="649">
        <v>156.43</v>
      </c>
    </row>
    <row r="9952" spans="1:10" hidden="1">
      <c r="A9952" s="141" t="s">
        <v>39845</v>
      </c>
      <c r="B9952" s="141" t="str">
        <f t="shared" si="155"/>
        <v>TIRANTE PARA PROTENSAO,PARA ANCORAGEM EM ROCHA,CONSTITUIDO POR 6 CORDOALHAS DE 12,7MM.O CUSTO LEVA EM CONTA APENAS O FORTIRANTE PARA PROTENSAO,PARA ANCORAGEM EM ROCHA,CONSTITUIDO PNECIMENTO E A CONFECCAO DO CABO,INCLUSIVE PROTECAO ANTICORROSIVATIRANTE PARA PROTENSAO,PARA ANCORAGEM EM ROCHA,CONSTITUIDO P</v>
      </c>
      <c r="C9952" s="141" t="s">
        <v>39822</v>
      </c>
      <c r="D9952" s="141" t="s">
        <v>39844</v>
      </c>
      <c r="E9952" s="141" t="s">
        <v>39840</v>
      </c>
      <c r="F9952" s="141" t="s">
        <v>39841</v>
      </c>
      <c r="I9952" s="141" t="s">
        <v>285</v>
      </c>
      <c r="J9952" s="649">
        <v>150.68</v>
      </c>
    </row>
    <row r="9953" spans="1:10" hidden="1">
      <c r="A9953" s="141" t="s">
        <v>39846</v>
      </c>
      <c r="B9953" s="141" t="str">
        <f t="shared" si="155"/>
        <v>TIRANTE PARA PROTENSAO,PARA ANCORAGEM EM ROCHA,CONSTITUIDO POR 8 CORDOALHAS DE 12,7MM.O CUSTO LEVA EM CONTA APENAS O FORTIRANTE PARA PROTENSAO,PARA ANCORAGEM EM ROCHA,CONSTITUIDO PNECIMENTO E A CONFECCAO DO CABO,INCLUSIVE PROTECAO ANTICORROSIVATIRANTE PARA PROTENSAO,PARA ANCORAGEM EM ROCHA,CONSTITUIDO P</v>
      </c>
      <c r="C9953" s="141" t="s">
        <v>39822</v>
      </c>
      <c r="D9953" s="141" t="s">
        <v>39847</v>
      </c>
      <c r="E9953" s="141" t="s">
        <v>39840</v>
      </c>
      <c r="F9953" s="141" t="s">
        <v>39841</v>
      </c>
      <c r="I9953" s="141" t="s">
        <v>285</v>
      </c>
      <c r="J9953" s="649">
        <v>194.24</v>
      </c>
    </row>
    <row r="9954" spans="1:10" hidden="1">
      <c r="A9954" s="141" t="s">
        <v>39848</v>
      </c>
      <c r="B9954" s="141" t="str">
        <f t="shared" si="155"/>
        <v>TIRANTE PARA PROTENSAO,PARA ANCORAGEM EM ROCHA,CONSTITUIDO POR 8 CORDOALHAS DE 12,7MM.O CUSTO LEVA EM CONTA APENAS O FORTIRANTE PARA PROTENSAO,PARA ANCORAGEM EM ROCHA,CONSTITUIDO PNECIMENTO E A CONFECCAO DO CABO,INCLUSIVE PROTECAO ANTICORROSIVATIRANTE PARA PROTENSAO,PARA ANCORAGEM EM ROCHA,CONSTITUIDO P</v>
      </c>
      <c r="C9954" s="141" t="s">
        <v>39822</v>
      </c>
      <c r="D9954" s="141" t="s">
        <v>39847</v>
      </c>
      <c r="E9954" s="141" t="s">
        <v>39840</v>
      </c>
      <c r="F9954" s="141" t="s">
        <v>39841</v>
      </c>
      <c r="I9954" s="141" t="s">
        <v>285</v>
      </c>
      <c r="J9954" s="649">
        <v>188.49</v>
      </c>
    </row>
    <row r="9955" spans="1:10" hidden="1">
      <c r="A9955" s="141" t="s">
        <v>39849</v>
      </c>
      <c r="B9955" s="141" t="str">
        <f t="shared" si="155"/>
        <v>TIRANTE PARA PROTENSAO,PARA ANCORAGEM EM ROCHA,CONSTITUIDO POR 10 CORDOALHAS DE 12,7MM.O CUSTO LEVA EM CONTA APENAS O FOTIRANTE PARA PROTENSAO,PARA ANCORAGEM EM ROCHA,CONSTITUIDO PRNECIMENTO E A CONFECCAO DO CABO,INCLUSIVE PROTECAO ANTICORROSIVATIRANTE PARA PROTENSAO,PARA ANCORAGEM EM ROCHA,CONSTITUIDO P</v>
      </c>
      <c r="C9955" s="141" t="s">
        <v>39822</v>
      </c>
      <c r="D9955" s="141" t="s">
        <v>39850</v>
      </c>
      <c r="E9955" s="141" t="s">
        <v>39851</v>
      </c>
      <c r="F9955" s="141" t="s">
        <v>39852</v>
      </c>
      <c r="I9955" s="141" t="s">
        <v>285</v>
      </c>
      <c r="J9955" s="649">
        <v>232.04</v>
      </c>
    </row>
    <row r="9956" spans="1:10" hidden="1">
      <c r="A9956" s="141" t="s">
        <v>39853</v>
      </c>
      <c r="B9956" s="141" t="str">
        <f t="shared" si="155"/>
        <v>TIRANTE PARA PROTENSAO,PARA ANCORAGEM EM ROCHA,CONSTITUIDO POR 10 CORDOALHAS DE 12,7MM.O CUSTO LEVA EM CONTA APENAS O FOTIRANTE PARA PROTENSAO,PARA ANCORAGEM EM ROCHA,CONSTITUIDO PRNECIMENTO E A CONFECCAO DO CABO,INCLUSIVE PROTECAO ANTICORROSIVATIRANTE PARA PROTENSAO,PARA ANCORAGEM EM ROCHA,CONSTITUIDO P</v>
      </c>
      <c r="C9956" s="141" t="s">
        <v>39822</v>
      </c>
      <c r="D9956" s="141" t="s">
        <v>39850</v>
      </c>
      <c r="E9956" s="141" t="s">
        <v>39851</v>
      </c>
      <c r="F9956" s="141" t="s">
        <v>39852</v>
      </c>
      <c r="I9956" s="141" t="s">
        <v>285</v>
      </c>
      <c r="J9956" s="649">
        <v>226.3</v>
      </c>
    </row>
    <row r="9957" spans="1:10" hidden="1">
      <c r="A9957" s="141" t="s">
        <v>39854</v>
      </c>
      <c r="B9957" s="141" t="str">
        <f t="shared" si="155"/>
        <v>TIRANTE PARA PROTENSAO,PARA ANCORAGEM EM ROCHA,CONSTITUIDO POR 12 CORDOALHAS DE 12,7MM.O CUSTO LEVA EM CONTA APENAS O FOTIRANTE PARA PROTENSAO,PARA ANCORAGEM EM ROCHA,CONSTITUIDO PRNECIMENTO E A CONFECCAO DO CABO,INCLUSIVE PROTECAO ANTICORROSIVATIRANTE PARA PROTENSAO,PARA ANCORAGEM EM ROCHA,CONSTITUIDO P</v>
      </c>
      <c r="C9957" s="141" t="s">
        <v>39822</v>
      </c>
      <c r="D9957" s="141" t="s">
        <v>39855</v>
      </c>
      <c r="E9957" s="141" t="s">
        <v>39851</v>
      </c>
      <c r="F9957" s="141" t="s">
        <v>39852</v>
      </c>
      <c r="I9957" s="141" t="s">
        <v>285</v>
      </c>
      <c r="J9957" s="649">
        <v>269.85000000000002</v>
      </c>
    </row>
    <row r="9958" spans="1:10" hidden="1">
      <c r="A9958" s="141" t="s">
        <v>39856</v>
      </c>
      <c r="B9958" s="141" t="str">
        <f t="shared" si="155"/>
        <v>TIRANTE PARA PROTENSAO,PARA ANCORAGEM EM ROCHA,CONSTITUIDO POR 12 CORDOALHAS DE 12,7MM.O CUSTO LEVA EM CONTA APENAS O FOTIRANTE PARA PROTENSAO,PARA ANCORAGEM EM ROCHA,CONSTITUIDO PRNECIMENTO E A CONFECCAO DO CABO,INCLUSIVE PROTECAO ANTICORROSIVATIRANTE PARA PROTENSAO,PARA ANCORAGEM EM ROCHA,CONSTITUIDO P</v>
      </c>
      <c r="C9958" s="141" t="s">
        <v>39822</v>
      </c>
      <c r="D9958" s="141" t="s">
        <v>39855</v>
      </c>
      <c r="E9958" s="141" t="s">
        <v>39851</v>
      </c>
      <c r="F9958" s="141" t="s">
        <v>39852</v>
      </c>
      <c r="I9958" s="141" t="s">
        <v>285</v>
      </c>
      <c r="J9958" s="649">
        <v>264.10000000000002</v>
      </c>
    </row>
    <row r="9959" spans="1:10" hidden="1">
      <c r="A9959" s="141" t="s">
        <v>39857</v>
      </c>
      <c r="B9959" s="141" t="str">
        <f t="shared" si="155"/>
        <v>TIRANTE PROTENDIDO PARA ANCORAGEM EM SOLO,CONSTITUIDO POR 6FIOS DE ACO DURO DE 8MM.O CUSTO INCLUI APENAS O FORNECIMENTOTIRANTE PROTENDIDO PARA ANCORAGEM EM SOLO,CONSTITUIDO POR 6 E A CONFECCAO DO CABO PARA O TRECHO LIVRE,INCLUSIVE PROTECAO ANTICORROSIVATIRANTE PROTENDIDO PARA ANCORAGEM EM SOLO,CONSTITUIDO POR 6</v>
      </c>
      <c r="C9959" s="141" t="s">
        <v>39858</v>
      </c>
      <c r="D9959" s="141" t="s">
        <v>39859</v>
      </c>
      <c r="E9959" s="141" t="s">
        <v>39860</v>
      </c>
      <c r="F9959" s="141" t="s">
        <v>39861</v>
      </c>
      <c r="I9959" s="141" t="s">
        <v>285</v>
      </c>
      <c r="J9959" s="649">
        <v>89.53</v>
      </c>
    </row>
    <row r="9960" spans="1:10" hidden="1">
      <c r="A9960" s="141" t="s">
        <v>39862</v>
      </c>
      <c r="B9960" s="141" t="str">
        <f t="shared" si="155"/>
        <v>TIRANTE PROTENDIDO PARA ANCORAGEM EM SOLO,CONSTITUIDO POR 6FIOS DE ACO DURO DE 8MM.O CUSTO INCLUI APENAS O FORNECIMENTOTIRANTE PROTENDIDO PARA ANCORAGEM EM SOLO,CONSTITUIDO POR 6 E A CONFECCAO DO CABO PARA O TRECHO LIVRE,INCLUSIVE PROTECAO ANTICORROSIVATIRANTE PROTENDIDO PARA ANCORAGEM EM SOLO,CONSTITUIDO POR 6</v>
      </c>
      <c r="C9960" s="141" t="s">
        <v>39858</v>
      </c>
      <c r="D9960" s="141" t="s">
        <v>39859</v>
      </c>
      <c r="E9960" s="141" t="s">
        <v>39860</v>
      </c>
      <c r="F9960" s="141" t="s">
        <v>39861</v>
      </c>
      <c r="I9960" s="141" t="s">
        <v>285</v>
      </c>
      <c r="J9960" s="649">
        <v>84.02</v>
      </c>
    </row>
    <row r="9961" spans="1:10" hidden="1">
      <c r="A9961" s="141" t="s">
        <v>39863</v>
      </c>
      <c r="B9961" s="141" t="str">
        <f t="shared" si="155"/>
        <v>TIRANTE PROTENDIDO PARA ANCORAGEM EM SOLO,CONSTITUIDO POR 8FIOS DE ACO DURO DE 8MM.O CUSTO INCLUI APENAS O FORNECIMENTOTIRANTE PROTENDIDO PARA ANCORAGEM EM SOLO,CONSTITUIDO POR 8 E A CONFECCAO DO CABO PARA O TRECHO LIVRE,INCLUSIVE PROTECAO ANTICORROSIVATIRANTE PROTENDIDO PARA ANCORAGEM EM SOLO,CONSTITUIDO POR 8</v>
      </c>
      <c r="C9961" s="141" t="s">
        <v>39864</v>
      </c>
      <c r="D9961" s="141" t="s">
        <v>39859</v>
      </c>
      <c r="E9961" s="141" t="s">
        <v>39860</v>
      </c>
      <c r="F9961" s="141" t="s">
        <v>39861</v>
      </c>
      <c r="I9961" s="141" t="s">
        <v>285</v>
      </c>
      <c r="J9961" s="649">
        <v>103.7</v>
      </c>
    </row>
    <row r="9962" spans="1:10" hidden="1">
      <c r="A9962" s="141" t="s">
        <v>39865</v>
      </c>
      <c r="B9962" s="141" t="str">
        <f t="shared" si="155"/>
        <v>TIRANTE PROTENDIDO PARA ANCORAGEM EM SOLO,CONSTITUIDO POR 8FIOS DE ACO DURO DE 8MM.O CUSTO INCLUI APENAS O FORNECIMENTOTIRANTE PROTENDIDO PARA ANCORAGEM EM SOLO,CONSTITUIDO POR 8 E A CONFECCAO DO CABO PARA O TRECHO LIVRE,INCLUSIVE PROTECAO ANTICORROSIVATIRANTE PROTENDIDO PARA ANCORAGEM EM SOLO,CONSTITUIDO POR 8</v>
      </c>
      <c r="C9962" s="141" t="s">
        <v>39864</v>
      </c>
      <c r="D9962" s="141" t="s">
        <v>39859</v>
      </c>
      <c r="E9962" s="141" t="s">
        <v>39860</v>
      </c>
      <c r="F9962" s="141" t="s">
        <v>39861</v>
      </c>
      <c r="I9962" s="141" t="s">
        <v>285</v>
      </c>
      <c r="J9962" s="649">
        <v>98.18</v>
      </c>
    </row>
    <row r="9963" spans="1:10" hidden="1">
      <c r="A9963" s="141" t="s">
        <v>39866</v>
      </c>
      <c r="B9963" s="141" t="str">
        <f t="shared" si="155"/>
        <v>TIRANTE PROTENDIDO PARA ANCORAGEM EM SOLO,CONSTITUIDO POR 10 FIOS DE ACO DURO DE 8MM.O CUSTO INCLUI APENAS O FORNECIMENTTIRANTE PROTENDIDO PARA ANCORAGEM EM SOLO,CONSTITUIDO POR 10O E A CONFECCAO DO CABO PARA O TRECHO LIVRE,INCLUSIVE PROTECAO ANTICORROSIVATIRANTE PROTENDIDO PARA ANCORAGEM EM SOLO,CONSTITUIDO POR 10</v>
      </c>
      <c r="C9963" s="141" t="s">
        <v>39867</v>
      </c>
      <c r="D9963" s="141" t="s">
        <v>39868</v>
      </c>
      <c r="E9963" s="141" t="s">
        <v>39869</v>
      </c>
      <c r="F9963" s="141" t="s">
        <v>39870</v>
      </c>
      <c r="I9963" s="141" t="s">
        <v>285</v>
      </c>
      <c r="J9963" s="649">
        <v>117.87</v>
      </c>
    </row>
    <row r="9964" spans="1:10" hidden="1">
      <c r="A9964" s="141" t="s">
        <v>39871</v>
      </c>
      <c r="B9964" s="141" t="str">
        <f t="shared" si="155"/>
        <v>TIRANTE PROTENDIDO PARA ANCORAGEM EM SOLO,CONSTITUIDO POR 10 FIOS DE ACO DURO DE 8MM.O CUSTO INCLUI APENAS O FORNECIMENTTIRANTE PROTENDIDO PARA ANCORAGEM EM SOLO,CONSTITUIDO POR 10O E A CONFECCAO DO CABO PARA O TRECHO LIVRE,INCLUSIVE PROTECAO ANTICORROSIVATIRANTE PROTENDIDO PARA ANCORAGEM EM SOLO,CONSTITUIDO POR 10</v>
      </c>
      <c r="C9964" s="141" t="s">
        <v>39867</v>
      </c>
      <c r="D9964" s="141" t="s">
        <v>39868</v>
      </c>
      <c r="E9964" s="141" t="s">
        <v>39869</v>
      </c>
      <c r="F9964" s="141" t="s">
        <v>39870</v>
      </c>
      <c r="I9964" s="141" t="s">
        <v>285</v>
      </c>
      <c r="J9964" s="649">
        <v>112.35</v>
      </c>
    </row>
    <row r="9965" spans="1:10" hidden="1">
      <c r="A9965" s="141" t="s">
        <v>39872</v>
      </c>
      <c r="B9965" s="141" t="str">
        <f t="shared" si="155"/>
        <v>TIRANTE PROTENDIDO PARA ANCORAGEM EM SOLO,CONSTITUIDO POR 12 FIOS DE ACO DURO DE 8MM.O CUSTO INCLUI APENAS O FORNECIMENTTIRANTE PROTENDIDO PARA ANCORAGEM EM SOLO,CONSTITUIDO POR 12O E A CONFECCAO DO CABO PARA O TRECHO LIVRE,INCLUSIVE PROTECAO ANTICORROSIVATIRANTE PROTENDIDO PARA ANCORAGEM EM SOLO,CONSTITUIDO POR 12</v>
      </c>
      <c r="C9965" s="141" t="s">
        <v>39873</v>
      </c>
      <c r="D9965" s="141" t="s">
        <v>39868</v>
      </c>
      <c r="E9965" s="141" t="s">
        <v>39869</v>
      </c>
      <c r="F9965" s="141" t="s">
        <v>39870</v>
      </c>
      <c r="I9965" s="141" t="s">
        <v>285</v>
      </c>
      <c r="J9965" s="649">
        <v>132.04</v>
      </c>
    </row>
    <row r="9966" spans="1:10" hidden="1">
      <c r="A9966" s="141" t="s">
        <v>39874</v>
      </c>
      <c r="B9966" s="141" t="str">
        <f t="shared" si="155"/>
        <v>TIRANTE PROTENDIDO PARA ANCORAGEM EM SOLO,CONSTITUIDO POR 12 FIOS DE ACO DURO DE 8MM.O CUSTO INCLUI APENAS O FORNECIMENTTIRANTE PROTENDIDO PARA ANCORAGEM EM SOLO,CONSTITUIDO POR 12O E A CONFECCAO DO CABO PARA O TRECHO LIVRE,INCLUSIVE PROTECAO ANTICORROSIVATIRANTE PROTENDIDO PARA ANCORAGEM EM SOLO,CONSTITUIDO POR 12</v>
      </c>
      <c r="C9966" s="141" t="s">
        <v>39873</v>
      </c>
      <c r="D9966" s="141" t="s">
        <v>39868</v>
      </c>
      <c r="E9966" s="141" t="s">
        <v>39869</v>
      </c>
      <c r="F9966" s="141" t="s">
        <v>39870</v>
      </c>
      <c r="I9966" s="141" t="s">
        <v>285</v>
      </c>
      <c r="J9966" s="649">
        <v>126.52</v>
      </c>
    </row>
    <row r="9967" spans="1:10" hidden="1">
      <c r="A9967" s="141" t="s">
        <v>39875</v>
      </c>
      <c r="B9967" s="141" t="str">
        <f t="shared" si="155"/>
        <v>TIRANTE PROTENDIDO PARA ANCORAGEM EM SOLO,CONSTITUIDO POR 16 FIOS DE ACO DURO DE 8MM.O CUSTO INCLUI APENAS O FORNECIMENTTIRANTE PROTENDIDO PARA ANCORAGEM EM SOLO,CONSTITUIDO POR 16O E A CONFECCAO DO CABO PARA O TRECHO LIVRE,INCLUSIVE PROTECAO ANTICORROSIVATIRANTE PROTENDIDO PARA ANCORAGEM EM SOLO,CONSTITUIDO POR 16</v>
      </c>
      <c r="C9967" s="141" t="s">
        <v>39876</v>
      </c>
      <c r="D9967" s="141" t="s">
        <v>39868</v>
      </c>
      <c r="E9967" s="141" t="s">
        <v>39869</v>
      </c>
      <c r="F9967" s="141" t="s">
        <v>39870</v>
      </c>
      <c r="I9967" s="141" t="s">
        <v>285</v>
      </c>
      <c r="J9967" s="649">
        <v>162.13999999999999</v>
      </c>
    </row>
    <row r="9968" spans="1:10" hidden="1">
      <c r="A9968" s="141" t="s">
        <v>39877</v>
      </c>
      <c r="B9968" s="141" t="str">
        <f t="shared" si="155"/>
        <v>TIRANTE PROTENDIDO PARA ANCORAGEM EM SOLO,CONSTITUIDO POR 16 FIOS DE ACO DURO DE 8MM.O CUSTO INCLUI APENAS O FORNECIMENTTIRANTE PROTENDIDO PARA ANCORAGEM EM SOLO,CONSTITUIDO POR 16O E A CONFECCAO DO CABO PARA O TRECHO LIVRE,INCLUSIVE PROTECAO ANTICORROSIVATIRANTE PROTENDIDO PARA ANCORAGEM EM SOLO,CONSTITUIDO POR 16</v>
      </c>
      <c r="C9968" s="141" t="s">
        <v>39876</v>
      </c>
      <c r="D9968" s="141" t="s">
        <v>39868</v>
      </c>
      <c r="E9968" s="141" t="s">
        <v>39869</v>
      </c>
      <c r="F9968" s="141" t="s">
        <v>39870</v>
      </c>
      <c r="I9968" s="141" t="s">
        <v>285</v>
      </c>
      <c r="J9968" s="649">
        <v>156.63</v>
      </c>
    </row>
    <row r="9969" spans="1:10" hidden="1">
      <c r="A9969" s="141" t="s">
        <v>39878</v>
      </c>
      <c r="B9969" s="141" t="str">
        <f t="shared" si="155"/>
        <v>TIRANTE PROTENDIDO PARA ANCORAGEM EM SOLO,CONSTITUIDO POR 4CORDOALHAS DE 12,7MM.O CUSTO INCLUI APENAS O FORNECIMENTO ETIRANTE PROTENDIDO PARA ANCORAGEM EM SOLO,CONSTITUIDO POR 4A CONFECCAO DO CABO PARA O TRECHO LIVRE,INCLUSIVE PROTECAO ANTICORROSIVATIRANTE PROTENDIDO PARA ANCORAGEM EM SOLO,CONSTITUIDO POR 4</v>
      </c>
      <c r="C9969" s="141" t="s">
        <v>39879</v>
      </c>
      <c r="D9969" s="141" t="s">
        <v>39880</v>
      </c>
      <c r="E9969" s="141" t="s">
        <v>39881</v>
      </c>
      <c r="F9969" s="141" t="s">
        <v>39882</v>
      </c>
      <c r="I9969" s="141" t="s">
        <v>285</v>
      </c>
      <c r="J9969" s="649">
        <v>126.08</v>
      </c>
    </row>
    <row r="9970" spans="1:10" hidden="1">
      <c r="A9970" s="141" t="s">
        <v>39883</v>
      </c>
      <c r="B9970" s="141" t="str">
        <f t="shared" si="155"/>
        <v>TIRANTE PROTENDIDO PARA ANCORAGEM EM SOLO,CONSTITUIDO POR 4CORDOALHAS DE 12,7MM.O CUSTO INCLUI APENAS O FORNECIMENTO ETIRANTE PROTENDIDO PARA ANCORAGEM EM SOLO,CONSTITUIDO POR 4A CONFECCAO DO CABO PARA O TRECHO LIVRE,INCLUSIVE PROTECAO ANTICORROSIVATIRANTE PROTENDIDO PARA ANCORAGEM EM SOLO,CONSTITUIDO POR 4</v>
      </c>
      <c r="C9970" s="141" t="s">
        <v>39879</v>
      </c>
      <c r="D9970" s="141" t="s">
        <v>39880</v>
      </c>
      <c r="E9970" s="141" t="s">
        <v>39881</v>
      </c>
      <c r="F9970" s="141" t="s">
        <v>39882</v>
      </c>
      <c r="I9970" s="141" t="s">
        <v>285</v>
      </c>
      <c r="J9970" s="649">
        <v>120.1</v>
      </c>
    </row>
    <row r="9971" spans="1:10" hidden="1">
      <c r="A9971" s="141" t="s">
        <v>39884</v>
      </c>
      <c r="B9971" s="141" t="str">
        <f t="shared" si="155"/>
        <v>TIRANTE PROTENDIDO PARA ANCORAGEM EM SOLO,CONSTITUIDO POR 6CORDOALHAS DE 12,7MM.O CUSTO INCLUI APENAS O FORNECIMENTO ETIRANTE PROTENDIDO PARA ANCORAGEM EM SOLO,CONSTITUIDO POR 6A CONFECCAO DO CABO PARA O TRECHO LIVRE,INCLUSIVE PROTECAO ANTICORROSIVATIRANTE PROTENDIDO PARA ANCORAGEM EM SOLO,CONSTITUIDO POR 6</v>
      </c>
      <c r="C9971" s="141" t="s">
        <v>39858</v>
      </c>
      <c r="D9971" s="141" t="s">
        <v>39880</v>
      </c>
      <c r="E9971" s="141" t="s">
        <v>39881</v>
      </c>
      <c r="F9971" s="141" t="s">
        <v>39882</v>
      </c>
      <c r="I9971" s="141" t="s">
        <v>285</v>
      </c>
      <c r="J9971" s="649">
        <v>163.88</v>
      </c>
    </row>
    <row r="9972" spans="1:10" hidden="1">
      <c r="A9972" s="141" t="s">
        <v>39885</v>
      </c>
      <c r="B9972" s="141" t="str">
        <f t="shared" si="155"/>
        <v>TIRANTE PROTENDIDO PARA ANCORAGEM EM SOLO,CONSTITUIDO POR 6CORDOALHAS DE 12,7MM.O CUSTO INCLUI APENAS O FORNECIMENTO ETIRANTE PROTENDIDO PARA ANCORAGEM EM SOLO,CONSTITUIDO POR 6A CONFECCAO DO CABO PARA O TRECHO LIVRE,INCLUSIVE PROTECAO ANTICORROSIVATIRANTE PROTENDIDO PARA ANCORAGEM EM SOLO,CONSTITUIDO POR 6</v>
      </c>
      <c r="C9972" s="141" t="s">
        <v>39858</v>
      </c>
      <c r="D9972" s="141" t="s">
        <v>39880</v>
      </c>
      <c r="E9972" s="141" t="s">
        <v>39881</v>
      </c>
      <c r="F9972" s="141" t="s">
        <v>39882</v>
      </c>
      <c r="I9972" s="141" t="s">
        <v>285</v>
      </c>
      <c r="J9972" s="649">
        <v>157.91</v>
      </c>
    </row>
    <row r="9973" spans="1:10" hidden="1">
      <c r="A9973" s="141" t="s">
        <v>39886</v>
      </c>
      <c r="B9973" s="141" t="str">
        <f t="shared" si="155"/>
        <v>TIRANTE PROTENDIDO PARA ANCORAGEM EM SOLO,CONSTITUIDO POR 8CORDOALHAS DE 12,7MM.O CUSTO INCLUI APENAS O FORNECIMENTO ETIRANTE PROTENDIDO PARA ANCORAGEM EM SOLO,CONSTITUIDO POR 8A CONFECCAO DO CABO PARA O TRECHO LIVRE,INCLUSIVE PROTECAO ANTICORROSIVATIRANTE PROTENDIDO PARA ANCORAGEM EM SOLO,CONSTITUIDO POR 8</v>
      </c>
      <c r="C9973" s="141" t="s">
        <v>39864</v>
      </c>
      <c r="D9973" s="141" t="s">
        <v>39880</v>
      </c>
      <c r="E9973" s="141" t="s">
        <v>39881</v>
      </c>
      <c r="F9973" s="141" t="s">
        <v>39882</v>
      </c>
      <c r="I9973" s="141" t="s">
        <v>285</v>
      </c>
      <c r="J9973" s="649">
        <v>201.69</v>
      </c>
    </row>
    <row r="9974" spans="1:10" hidden="1">
      <c r="A9974" s="141" t="s">
        <v>39887</v>
      </c>
      <c r="B9974" s="141" t="str">
        <f t="shared" si="155"/>
        <v>TIRANTE PROTENDIDO PARA ANCORAGEM EM SOLO,CONSTITUIDO POR 8CORDOALHAS DE 12,7MM.O CUSTO INCLUI APENAS O FORNECIMENTO ETIRANTE PROTENDIDO PARA ANCORAGEM EM SOLO,CONSTITUIDO POR 8A CONFECCAO DO CABO PARA O TRECHO LIVRE,INCLUSIVE PROTECAO ANTICORROSIVATIRANTE PROTENDIDO PARA ANCORAGEM EM SOLO,CONSTITUIDO POR 8</v>
      </c>
      <c r="C9974" s="141" t="s">
        <v>39864</v>
      </c>
      <c r="D9974" s="141" t="s">
        <v>39880</v>
      </c>
      <c r="E9974" s="141" t="s">
        <v>39881</v>
      </c>
      <c r="F9974" s="141" t="s">
        <v>39882</v>
      </c>
      <c r="I9974" s="141" t="s">
        <v>285</v>
      </c>
      <c r="J9974" s="649">
        <v>195.71</v>
      </c>
    </row>
    <row r="9975" spans="1:10" hidden="1">
      <c r="A9975" s="141" t="s">
        <v>39888</v>
      </c>
      <c r="B9975" s="141" t="str">
        <f t="shared" si="155"/>
        <v>TIRANTE PROTENDIDO PARA ANCORAGEM EM SOLO,CONSTITUIDO POR 10 CORDOALHAS DE 12,7MM.O CUSTO INCLUI APENAS O FORNECIMENTO ETIRANTE PROTENDIDO PARA ANCORAGEM EM SOLO,CONSTITUIDO POR 10 A CONFECCAO DO CABO PARA O TRECHO LIVRE,INCLUSIVE PROTECAOANTICORROSIVATIRANTE PROTENDIDO PARA ANCORAGEM EM SOLO,CONSTITUIDO POR 10</v>
      </c>
      <c r="C9975" s="141" t="s">
        <v>39867</v>
      </c>
      <c r="D9975" s="141" t="s">
        <v>39889</v>
      </c>
      <c r="E9975" s="141" t="s">
        <v>39890</v>
      </c>
      <c r="F9975" s="141" t="s">
        <v>39891</v>
      </c>
      <c r="I9975" s="141" t="s">
        <v>285</v>
      </c>
      <c r="J9975" s="649">
        <v>246.38</v>
      </c>
    </row>
    <row r="9976" spans="1:10" hidden="1">
      <c r="A9976" s="141" t="s">
        <v>39892</v>
      </c>
      <c r="B9976" s="141" t="str">
        <f t="shared" si="155"/>
        <v>TIRANTE PROTENDIDO PARA ANCORAGEM EM SOLO,CONSTITUIDO POR 10 CORDOALHAS DE 12,7MM.O CUSTO INCLUI APENAS O FORNECIMENTO ETIRANTE PROTENDIDO PARA ANCORAGEM EM SOLO,CONSTITUIDO POR 10 A CONFECCAO DO CABO PARA O TRECHO LIVRE,INCLUSIVE PROTECAOANTICORROSIVATIRANTE PROTENDIDO PARA ANCORAGEM EM SOLO,CONSTITUIDO POR 10</v>
      </c>
      <c r="C9976" s="141" t="s">
        <v>39867</v>
      </c>
      <c r="D9976" s="141" t="s">
        <v>39889</v>
      </c>
      <c r="E9976" s="141" t="s">
        <v>39890</v>
      </c>
      <c r="F9976" s="141" t="s">
        <v>39891</v>
      </c>
      <c r="I9976" s="141" t="s">
        <v>285</v>
      </c>
      <c r="J9976" s="649">
        <v>239.48</v>
      </c>
    </row>
    <row r="9977" spans="1:10" hidden="1">
      <c r="A9977" s="141" t="s">
        <v>39893</v>
      </c>
      <c r="B9977" s="141" t="str">
        <f t="shared" si="155"/>
        <v>TIRANTE PROTENDIDO PARA ANCORAGEM EM SOLO,CONSTITUIDO POR 12 CORDOALHAS DE 12,7MM.O CUSTO INCLUI APENAS O FORNECIMENTO ETIRANTE PROTENDIDO PARA ANCORAGEM EM SOLO,CONSTITUIDO POR 12 A CONFECCAO DO CABO PARA O TRECHO LIVRE,INCLUSIVE PROTECAO ANTICORROSIVATIRANTE PROTENDIDO PARA ANCORAGEM EM SOLO,CONSTITUIDO POR 12</v>
      </c>
      <c r="C9977" s="141" t="s">
        <v>39873</v>
      </c>
      <c r="D9977" s="141" t="s">
        <v>39889</v>
      </c>
      <c r="E9977" s="141" t="s">
        <v>39890</v>
      </c>
      <c r="F9977" s="141" t="s">
        <v>39894</v>
      </c>
      <c r="I9977" s="141" t="s">
        <v>285</v>
      </c>
      <c r="J9977" s="649">
        <v>284.18</v>
      </c>
    </row>
    <row r="9978" spans="1:10" hidden="1">
      <c r="A9978" s="141" t="s">
        <v>39895</v>
      </c>
      <c r="B9978" s="141" t="str">
        <f t="shared" si="155"/>
        <v>TIRANTE PROTENDIDO PARA ANCORAGEM EM SOLO,CONSTITUIDO POR 12 CORDOALHAS DE 12,7MM.O CUSTO INCLUI APENAS O FORNECIMENTO ETIRANTE PROTENDIDO PARA ANCORAGEM EM SOLO,CONSTITUIDO POR 12 A CONFECCAO DO CABO PARA O TRECHO LIVRE,INCLUSIVE PROTECAO ANTICORROSIVATIRANTE PROTENDIDO PARA ANCORAGEM EM SOLO,CONSTITUIDO POR 12</v>
      </c>
      <c r="C9978" s="141" t="s">
        <v>39873</v>
      </c>
      <c r="D9978" s="141" t="s">
        <v>39889</v>
      </c>
      <c r="E9978" s="141" t="s">
        <v>39890</v>
      </c>
      <c r="F9978" s="141" t="s">
        <v>39894</v>
      </c>
      <c r="I9978" s="141" t="s">
        <v>285</v>
      </c>
      <c r="J9978" s="649">
        <v>277.29000000000002</v>
      </c>
    </row>
    <row r="9979" spans="1:10" hidden="1">
      <c r="A9979" s="141" t="s">
        <v>39896</v>
      </c>
      <c r="B9979" s="141" t="str">
        <f t="shared" si="155"/>
        <v>TIRANTE PROTENDIDO PARA ANCORAGEM EM SOLO,CONSTITUIDO POR 6FIOS DE ACO DURO DE 8MM.O CUSTO INCLUI APENAS O FORNECIMENTOTIRANTE PROTENDIDO PARA ANCORAGEM EM SOLO,CONSTITUIDO POR 6 E A CONFECCAO DO CABO PARA TRECHO DE ANCORAGEMTIRANTE PROTENDIDO PARA ANCORAGEM EM SOLO,CONSTITUIDO POR 6</v>
      </c>
      <c r="C9979" s="141" t="s">
        <v>39858</v>
      </c>
      <c r="D9979" s="141" t="s">
        <v>39859</v>
      </c>
      <c r="E9979" s="141" t="s">
        <v>39897</v>
      </c>
      <c r="I9979" s="141" t="s">
        <v>285</v>
      </c>
      <c r="J9979" s="649">
        <v>161.22999999999999</v>
      </c>
    </row>
    <row r="9980" spans="1:10" hidden="1">
      <c r="A9980" s="141" t="s">
        <v>39898</v>
      </c>
      <c r="B9980" s="141" t="str">
        <f t="shared" si="155"/>
        <v>TIRANTE PROTENDIDO PARA ANCORAGEM EM SOLO,CONSTITUIDO POR 6FIOS DE ACO DURO DE 8MM.O CUSTO INCLUI APENAS O FORNECIMENTOTIRANTE PROTENDIDO PARA ANCORAGEM EM SOLO,CONSTITUIDO POR 6 E A CONFECCAO DO CABO PARA TRECHO DE ANCORAGEMTIRANTE PROTENDIDO PARA ANCORAGEM EM SOLO,CONSTITUIDO POR 6</v>
      </c>
      <c r="C9980" s="141" t="s">
        <v>39858</v>
      </c>
      <c r="D9980" s="141" t="s">
        <v>39859</v>
      </c>
      <c r="E9980" s="141" t="s">
        <v>39897</v>
      </c>
      <c r="I9980" s="141" t="s">
        <v>285</v>
      </c>
      <c r="J9980" s="649">
        <v>146.52000000000001</v>
      </c>
    </row>
    <row r="9981" spans="1:10" hidden="1">
      <c r="A9981" s="141" t="s">
        <v>39899</v>
      </c>
      <c r="B9981" s="141" t="str">
        <f t="shared" si="155"/>
        <v>TIRANTE PROTENDIDO PARA ANCORAGEM EM SOLO,CONSTITUIDO POR 8FIOS DE ACO DURO DE 8MM.O CUSTO INCLUI APENAS O FORNECIMENTOTIRANTE PROTENDIDO PARA ANCORAGEM EM SOLO,CONSTITUIDO POR 8 E A CONFECCAO DO CABO PARA TRECHO DE ANCORAGEMTIRANTE PROTENDIDO PARA ANCORAGEM EM SOLO,CONSTITUIDO POR 8</v>
      </c>
      <c r="C9981" s="141" t="s">
        <v>39864</v>
      </c>
      <c r="D9981" s="141" t="s">
        <v>39859</v>
      </c>
      <c r="E9981" s="141" t="s">
        <v>39897</v>
      </c>
      <c r="I9981" s="141" t="s">
        <v>285</v>
      </c>
      <c r="J9981" s="649">
        <v>175.4</v>
      </c>
    </row>
    <row r="9982" spans="1:10" hidden="1">
      <c r="A9982" s="141" t="s">
        <v>39900</v>
      </c>
      <c r="B9982" s="141" t="str">
        <f t="shared" si="155"/>
        <v>TIRANTE PROTENDIDO PARA ANCORAGEM EM SOLO,CONSTITUIDO POR 8FIOS DE ACO DURO DE 8MM.O CUSTO INCLUI APENAS O FORNECIMENTOTIRANTE PROTENDIDO PARA ANCORAGEM EM SOLO,CONSTITUIDO POR 8 E A CONFECCAO DO CABO PARA TRECHO DE ANCORAGEMTIRANTE PROTENDIDO PARA ANCORAGEM EM SOLO,CONSTITUIDO POR 8</v>
      </c>
      <c r="C9982" s="141" t="s">
        <v>39864</v>
      </c>
      <c r="D9982" s="141" t="s">
        <v>39859</v>
      </c>
      <c r="E9982" s="141" t="s">
        <v>39897</v>
      </c>
      <c r="I9982" s="141" t="s">
        <v>285</v>
      </c>
      <c r="J9982" s="649">
        <v>160.69</v>
      </c>
    </row>
    <row r="9983" spans="1:10" hidden="1">
      <c r="A9983" s="141" t="s">
        <v>39901</v>
      </c>
      <c r="B9983" s="141" t="str">
        <f t="shared" si="155"/>
        <v>TIRANTE PROTENDIDO PARA ANCORAGEM EM SOLO,CONSTITUIDO POR 10 FIOS DE ACO DURO DE 8MM.O CUSTO INCLUI APENAS O FORNECIMENTTIRANTE PROTENDIDO PARA ANCORAGEM EM SOLO,CONSTITUIDO POR 10O E A CONFECCAO DO CABO PARA TRECHOS DE ANCORAGEMTIRANTE PROTENDIDO PARA ANCORAGEM EM SOLO,CONSTITUIDO POR 10</v>
      </c>
      <c r="C9983" s="141" t="s">
        <v>39867</v>
      </c>
      <c r="D9983" s="141" t="s">
        <v>39868</v>
      </c>
      <c r="E9983" s="141" t="s">
        <v>39902</v>
      </c>
      <c r="I9983" s="141" t="s">
        <v>285</v>
      </c>
      <c r="J9983" s="649">
        <v>189.56</v>
      </c>
    </row>
    <row r="9984" spans="1:10" hidden="1">
      <c r="A9984" s="141" t="s">
        <v>39903</v>
      </c>
      <c r="B9984" s="141" t="str">
        <f t="shared" si="155"/>
        <v>TIRANTE PROTENDIDO PARA ANCORAGEM EM SOLO,CONSTITUIDO POR 10 FIOS DE ACO DURO DE 8MM.O CUSTO INCLUI APENAS O FORNECIMENTTIRANTE PROTENDIDO PARA ANCORAGEM EM SOLO,CONSTITUIDO POR 10O E A CONFECCAO DO CABO PARA TRECHOS DE ANCORAGEMTIRANTE PROTENDIDO PARA ANCORAGEM EM SOLO,CONSTITUIDO POR 10</v>
      </c>
      <c r="C9984" s="141" t="s">
        <v>39867</v>
      </c>
      <c r="D9984" s="141" t="s">
        <v>39868</v>
      </c>
      <c r="E9984" s="141" t="s">
        <v>39902</v>
      </c>
      <c r="I9984" s="141" t="s">
        <v>285</v>
      </c>
      <c r="J9984" s="649">
        <v>174.86</v>
      </c>
    </row>
    <row r="9985" spans="1:10" hidden="1">
      <c r="A9985" s="141" t="s">
        <v>39904</v>
      </c>
      <c r="B9985" s="141" t="str">
        <f t="shared" si="155"/>
        <v>TIRANTE PROTENDIDO PARA ANCORAGEM EM SOLO,CONSTITUIDO POR 12 FIOS DE ACO DURO DE 8MM.O CUSTO INCLUI APENAS O FORNECIMENTTIRANTE PROTENDIDO PARA ANCORAGEM EM SOLO,CONSTITUIDO POR 12O E A CONFECCAO DO CABO PARA TRECHO DE ANCORAGEMTIRANTE PROTENDIDO PARA ANCORAGEM EM SOLO,CONSTITUIDO POR 12</v>
      </c>
      <c r="C9985" s="141" t="s">
        <v>39873</v>
      </c>
      <c r="D9985" s="141" t="s">
        <v>39868</v>
      </c>
      <c r="E9985" s="141" t="s">
        <v>39905</v>
      </c>
      <c r="I9985" s="141" t="s">
        <v>285</v>
      </c>
      <c r="J9985" s="649">
        <v>203.73</v>
      </c>
    </row>
    <row r="9986" spans="1:10" hidden="1">
      <c r="A9986" s="141" t="s">
        <v>39906</v>
      </c>
      <c r="B9986" s="141" t="str">
        <f t="shared" si="155"/>
        <v>TIRANTE PROTENDIDO PARA ANCORAGEM EM SOLO,CONSTITUIDO POR 12 FIOS DE ACO DURO DE 8MM.O CUSTO INCLUI APENAS O FORNECIMENTTIRANTE PROTENDIDO PARA ANCORAGEM EM SOLO,CONSTITUIDO POR 12O E A CONFECCAO DO CABO PARA TRECHO DE ANCORAGEMTIRANTE PROTENDIDO PARA ANCORAGEM EM SOLO,CONSTITUIDO POR 12</v>
      </c>
      <c r="C9986" s="141" t="s">
        <v>39873</v>
      </c>
      <c r="D9986" s="141" t="s">
        <v>39868</v>
      </c>
      <c r="E9986" s="141" t="s">
        <v>39905</v>
      </c>
      <c r="I9986" s="141" t="s">
        <v>285</v>
      </c>
      <c r="J9986" s="649">
        <v>189.02</v>
      </c>
    </row>
    <row r="9987" spans="1:10" hidden="1">
      <c r="A9987" s="141" t="s">
        <v>39907</v>
      </c>
      <c r="B9987" s="141" t="str">
        <f t="shared" ref="B9987:B10050" si="156">C9987&amp;D9987&amp;C9987&amp;E9987&amp;F9987&amp;G9987&amp;H9987&amp;C9987</f>
        <v>TIRANTE PROTENDIDO PARA ANCORAGEM EM SOLO,CONSTITUIDO POR 16 FIOS DE ACO DURO DE 8MM.O CUSTO INCLUI APENAS O FORNECIMENTTIRANTE PROTENDIDO PARA ANCORAGEM EM SOLO,CONSTITUIDO POR 16O E A CONFECCAO DO CABO PARA TRECHO DE ANCORAGEMTIRANTE PROTENDIDO PARA ANCORAGEM EM SOLO,CONSTITUIDO POR 16</v>
      </c>
      <c r="C9987" s="141" t="s">
        <v>39876</v>
      </c>
      <c r="D9987" s="141" t="s">
        <v>39868</v>
      </c>
      <c r="E9987" s="141" t="s">
        <v>39905</v>
      </c>
      <c r="I9987" s="141" t="s">
        <v>285</v>
      </c>
      <c r="J9987" s="649">
        <v>233.84</v>
      </c>
    </row>
    <row r="9988" spans="1:10" hidden="1">
      <c r="A9988" s="141" t="s">
        <v>39908</v>
      </c>
      <c r="B9988" s="141" t="str">
        <f t="shared" si="156"/>
        <v>TIRANTE PROTENDIDO PARA ANCORAGEM EM SOLO,CONSTITUIDO POR 16 FIOS DE ACO DURO DE 8MM.O CUSTO INCLUI APENAS O FORNECIMENTTIRANTE PROTENDIDO PARA ANCORAGEM EM SOLO,CONSTITUIDO POR 16O E A CONFECCAO DO CABO PARA TRECHO DE ANCORAGEMTIRANTE PROTENDIDO PARA ANCORAGEM EM SOLO,CONSTITUIDO POR 16</v>
      </c>
      <c r="C9988" s="141" t="s">
        <v>39876</v>
      </c>
      <c r="D9988" s="141" t="s">
        <v>39868</v>
      </c>
      <c r="E9988" s="141" t="s">
        <v>39905</v>
      </c>
      <c r="I9988" s="141" t="s">
        <v>285</v>
      </c>
      <c r="J9988" s="649">
        <v>219.13</v>
      </c>
    </row>
    <row r="9989" spans="1:10" hidden="1">
      <c r="A9989" s="141" t="s">
        <v>39909</v>
      </c>
      <c r="B9989" s="141" t="str">
        <f t="shared" si="156"/>
        <v>TIRANTE PROTENDIDO PARA ANCORAGEM EM SOLO,CONSTITUIDO POR 4CORDOALHAS DE 12,7MM.O CUSTO INCLUI APENAS O FORNECIMENTO ETIRANTE PROTENDIDO PARA ANCORAGEM EM SOLO,CONSTITUIDO POR 4A CONFECCAO DO CABO PARA TRECHO DE ANCORAGEMTIRANTE PROTENDIDO PARA ANCORAGEM EM SOLO,CONSTITUIDO POR 4</v>
      </c>
      <c r="C9989" s="141" t="s">
        <v>39879</v>
      </c>
      <c r="D9989" s="141" t="s">
        <v>39880</v>
      </c>
      <c r="E9989" s="141" t="s">
        <v>39910</v>
      </c>
      <c r="I9989" s="141" t="s">
        <v>285</v>
      </c>
      <c r="J9989" s="649">
        <v>197.77</v>
      </c>
    </row>
    <row r="9990" spans="1:10" hidden="1">
      <c r="A9990" s="141" t="s">
        <v>39911</v>
      </c>
      <c r="B9990" s="141" t="str">
        <f t="shared" si="156"/>
        <v>TIRANTE PROTENDIDO PARA ANCORAGEM EM SOLO,CONSTITUIDO POR 4CORDOALHAS DE 12,7MM.O CUSTO INCLUI APENAS O FORNECIMENTO ETIRANTE PROTENDIDO PARA ANCORAGEM EM SOLO,CONSTITUIDO POR 4A CONFECCAO DO CABO PARA TRECHO DE ANCORAGEMTIRANTE PROTENDIDO PARA ANCORAGEM EM SOLO,CONSTITUIDO POR 4</v>
      </c>
      <c r="C9990" s="141" t="s">
        <v>39879</v>
      </c>
      <c r="D9990" s="141" t="s">
        <v>39880</v>
      </c>
      <c r="E9990" s="141" t="s">
        <v>39910</v>
      </c>
      <c r="I9990" s="141" t="s">
        <v>285</v>
      </c>
      <c r="J9990" s="649">
        <v>182.61</v>
      </c>
    </row>
    <row r="9991" spans="1:10" hidden="1">
      <c r="A9991" s="141" t="s">
        <v>39912</v>
      </c>
      <c r="B9991" s="141" t="str">
        <f t="shared" si="156"/>
        <v>TIRANTE PROTENDIDO PARA ANCORAGEM EM SOLO,CONSTITUIDO POR 6CORDOALHAS DE 12,7MM.O CUSTO INCLUI APENAS O FORNECIMENTO ETIRANTE PROTENDIDO PARA ANCORAGEM EM SOLO,CONSTITUIDO POR 6A CONFECCAO DO CABO PARA TRECHO DE ANCORAGEMTIRANTE PROTENDIDO PARA ANCORAGEM EM SOLO,CONSTITUIDO POR 6</v>
      </c>
      <c r="C9991" s="141" t="s">
        <v>39858</v>
      </c>
      <c r="D9991" s="141" t="s">
        <v>39880</v>
      </c>
      <c r="E9991" s="141" t="s">
        <v>39910</v>
      </c>
      <c r="I9991" s="141" t="s">
        <v>285</v>
      </c>
      <c r="J9991" s="649">
        <v>235.58</v>
      </c>
    </row>
    <row r="9992" spans="1:10" hidden="1">
      <c r="A9992" s="141" t="s">
        <v>39913</v>
      </c>
      <c r="B9992" s="141" t="str">
        <f t="shared" si="156"/>
        <v>TIRANTE PROTENDIDO PARA ANCORAGEM EM SOLO,CONSTITUIDO POR 6CORDOALHAS DE 12,7MM.O CUSTO INCLUI APENAS O FORNECIMENTO ETIRANTE PROTENDIDO PARA ANCORAGEM EM SOLO,CONSTITUIDO POR 6A CONFECCAO DO CABO PARA TRECHO DE ANCORAGEMTIRANTE PROTENDIDO PARA ANCORAGEM EM SOLO,CONSTITUIDO POR 6</v>
      </c>
      <c r="C9992" s="141" t="s">
        <v>39858</v>
      </c>
      <c r="D9992" s="141" t="s">
        <v>39880</v>
      </c>
      <c r="E9992" s="141" t="s">
        <v>39910</v>
      </c>
      <c r="I9992" s="141" t="s">
        <v>285</v>
      </c>
      <c r="J9992" s="649">
        <v>220.41</v>
      </c>
    </row>
    <row r="9993" spans="1:10" hidden="1">
      <c r="A9993" s="141" t="s">
        <v>39914</v>
      </c>
      <c r="B9993" s="141" t="str">
        <f t="shared" si="156"/>
        <v>TIRANTE PROTENDIDO PARA ANCORAGEM EM SOLO,CONSTITUIDO POR 8CORDOALHAS DE 12,7MM.O CUSTO INCLUI APENAS O FORNECIMENTO ETIRANTE PROTENDIDO PARA ANCORAGEM EM SOLO,CONSTITUIDO POR 8A CONFECCAO DO CABO PARA TRECHO DE ANCORAGEMTIRANTE PROTENDIDO PARA ANCORAGEM EM SOLO,CONSTITUIDO POR 8</v>
      </c>
      <c r="C9993" s="141" t="s">
        <v>39864</v>
      </c>
      <c r="D9993" s="141" t="s">
        <v>39880</v>
      </c>
      <c r="E9993" s="141" t="s">
        <v>39910</v>
      </c>
      <c r="I9993" s="141" t="s">
        <v>285</v>
      </c>
      <c r="J9993" s="649">
        <v>273.39</v>
      </c>
    </row>
    <row r="9994" spans="1:10" hidden="1">
      <c r="A9994" s="141" t="s">
        <v>39915</v>
      </c>
      <c r="B9994" s="141" t="str">
        <f t="shared" si="156"/>
        <v>TIRANTE PROTENDIDO PARA ANCORAGEM EM SOLO,CONSTITUIDO POR 8CORDOALHAS DE 12,7MM.O CUSTO INCLUI APENAS O FORNECIMENTO ETIRANTE PROTENDIDO PARA ANCORAGEM EM SOLO,CONSTITUIDO POR 8A CONFECCAO DO CABO PARA TRECHO DE ANCORAGEMTIRANTE PROTENDIDO PARA ANCORAGEM EM SOLO,CONSTITUIDO POR 8</v>
      </c>
      <c r="C9994" s="141" t="s">
        <v>39864</v>
      </c>
      <c r="D9994" s="141" t="s">
        <v>39880</v>
      </c>
      <c r="E9994" s="141" t="s">
        <v>39910</v>
      </c>
      <c r="I9994" s="141" t="s">
        <v>285</v>
      </c>
      <c r="J9994" s="649">
        <v>258.22000000000003</v>
      </c>
    </row>
    <row r="9995" spans="1:10" hidden="1">
      <c r="A9995" s="141" t="s">
        <v>39916</v>
      </c>
      <c r="B9995" s="141" t="str">
        <f t="shared" si="156"/>
        <v>TIRANTE PROTENDIDO PARA ANCORAGEM EM SOLO,CONSTITUIDO POR 10 CORDOALHAS DE 12,7MM.O CUSTO INCLUI APENAS O FORNECIMENTO ETIRANTE PROTENDIDO PARA ANCORAGEM EM SOLO,CONSTITUIDO POR 10 A CONFECCAO DO CABO PARA TRECHO DE ANCORAGEMTIRANTE PROTENDIDO PARA ANCORAGEM EM SOLO,CONSTITUIDO POR 10</v>
      </c>
      <c r="C9995" s="141" t="s">
        <v>39867</v>
      </c>
      <c r="D9995" s="141" t="s">
        <v>39889</v>
      </c>
      <c r="E9995" s="141" t="s">
        <v>39917</v>
      </c>
      <c r="I9995" s="141" t="s">
        <v>285</v>
      </c>
      <c r="J9995" s="649">
        <v>335.28</v>
      </c>
    </row>
    <row r="9996" spans="1:10" hidden="1">
      <c r="A9996" s="141" t="s">
        <v>39918</v>
      </c>
      <c r="B9996" s="141" t="str">
        <f t="shared" si="156"/>
        <v>TIRANTE PROTENDIDO PARA ANCORAGEM EM SOLO,CONSTITUIDO POR 10 CORDOALHAS DE 12,7MM.O CUSTO INCLUI APENAS O FORNECIMENTO ETIRANTE PROTENDIDO PARA ANCORAGEM EM SOLO,CONSTITUIDO POR 10 A CONFECCAO DO CABO PARA TRECHO DE ANCORAGEMTIRANTE PROTENDIDO PARA ANCORAGEM EM SOLO,CONSTITUIDO POR 10</v>
      </c>
      <c r="C9996" s="141" t="s">
        <v>39867</v>
      </c>
      <c r="D9996" s="141" t="s">
        <v>39889</v>
      </c>
      <c r="E9996" s="141" t="s">
        <v>39917</v>
      </c>
      <c r="I9996" s="141" t="s">
        <v>285</v>
      </c>
      <c r="J9996" s="649">
        <v>316.89999999999998</v>
      </c>
    </row>
    <row r="9997" spans="1:10" hidden="1">
      <c r="A9997" s="141" t="s">
        <v>39919</v>
      </c>
      <c r="B9997" s="141" t="str">
        <f t="shared" si="156"/>
        <v>TIRANTE PROTENDIDO PARA ANCORAGEM EM SOLO,CONSTITUIDO POR 12 CORDOALHAS DE 12,7MM.O CUSTO INCLUI APENAS O FORNECIMENTO ETIRANTE PROTENDIDO PARA ANCORAGEM EM SOLO,CONSTITUIDO POR 12 A CONFECCAO DO CABO PARA TRECHO DE ANCORAGEMTIRANTE PROTENDIDO PARA ANCORAGEM EM SOLO,CONSTITUIDO POR 12</v>
      </c>
      <c r="C9997" s="141" t="s">
        <v>39873</v>
      </c>
      <c r="D9997" s="141" t="s">
        <v>39889</v>
      </c>
      <c r="E9997" s="141" t="s">
        <v>39917</v>
      </c>
      <c r="I9997" s="141" t="s">
        <v>285</v>
      </c>
      <c r="J9997" s="649">
        <v>373.09</v>
      </c>
    </row>
    <row r="9998" spans="1:10" hidden="1">
      <c r="A9998" s="141" t="s">
        <v>39920</v>
      </c>
      <c r="B9998" s="141" t="str">
        <f t="shared" si="156"/>
        <v>TIRANTE PROTENDIDO PARA ANCORAGEM EM SOLO,CONSTITUIDO POR 12 CORDOALHAS DE 12,7MM.O CUSTO INCLUI APENAS O FORNECIMENTO ETIRANTE PROTENDIDO PARA ANCORAGEM EM SOLO,CONSTITUIDO POR 12 A CONFECCAO DO CABO PARA TRECHO DE ANCORAGEMTIRANTE PROTENDIDO PARA ANCORAGEM EM SOLO,CONSTITUIDO POR 12</v>
      </c>
      <c r="C9998" s="141" t="s">
        <v>39873</v>
      </c>
      <c r="D9998" s="141" t="s">
        <v>39889</v>
      </c>
      <c r="E9998" s="141" t="s">
        <v>39917</v>
      </c>
      <c r="I9998" s="141" t="s">
        <v>285</v>
      </c>
      <c r="J9998" s="649">
        <v>354.7</v>
      </c>
    </row>
    <row r="9999" spans="1:10" hidden="1">
      <c r="A9999" s="141" t="s">
        <v>39921</v>
      </c>
      <c r="B9999" s="141" t="str">
        <f t="shared" si="156"/>
        <v>PROTENSAO INCLUSIVE INSTALACAO,CONE E PLACA DE ANCORAGEM DETIRANTE PARA ANCORAGEM EM ROCHA,CONSTITUIDO POR 4 CORDOALHASPROTENSAO INCLUSIVE INSTALACAO,CONE E PLACA DE ANCORAGEM DE DE 12,7MM,EXCLUSIVE PERFURACAO, INJECAO E O TIRANTEPROTENSAO INCLUSIVE INSTALACAO,CONE E PLACA DE ANCORAGEM DE</v>
      </c>
      <c r="C9999" s="141" t="s">
        <v>39922</v>
      </c>
      <c r="D9999" s="141" t="s">
        <v>39923</v>
      </c>
      <c r="E9999" s="141" t="s">
        <v>39924</v>
      </c>
      <c r="I9999" s="141" t="s">
        <v>14</v>
      </c>
      <c r="J9999" s="649">
        <v>2750.35</v>
      </c>
    </row>
    <row r="10000" spans="1:10" hidden="1">
      <c r="A10000" s="141" t="s">
        <v>39925</v>
      </c>
      <c r="B10000" s="141" t="str">
        <f t="shared" si="156"/>
        <v>PROTENSAO INCLUSIVE INSTALACAO,CONE E PLACA DE ANCORAGEM DETIRANTE PARA ANCORAGEM EM ROCHA,CONSTITUIDO POR 4 CORDOALHASPROTENSAO INCLUSIVE INSTALACAO,CONE E PLACA DE ANCORAGEM DE DE 12,7MM,EXCLUSIVE PERFURACAO, INJECAO E O TIRANTEPROTENSAO INCLUSIVE INSTALACAO,CONE E PLACA DE ANCORAGEM DE</v>
      </c>
      <c r="C10000" s="141" t="s">
        <v>39922</v>
      </c>
      <c r="D10000" s="141" t="s">
        <v>39923</v>
      </c>
      <c r="E10000" s="141" t="s">
        <v>39924</v>
      </c>
      <c r="I10000" s="141" t="s">
        <v>14</v>
      </c>
      <c r="J10000" s="649">
        <v>2506.21</v>
      </c>
    </row>
    <row r="10001" spans="1:10" hidden="1">
      <c r="A10001" s="141" t="s">
        <v>39926</v>
      </c>
      <c r="B10001" s="141" t="str">
        <f t="shared" si="156"/>
        <v>PROTENSAO INCLUSIVE INSTALACAO,CONE E PLACA DE ANCORAGEM DETIRANTE PARA ANCORAGEM EM ROCHA,CONSTITUIDO POR 6 CORDOALHASPROTENSAO INCLUSIVE INSTALACAO,CONE E PLACA DE ANCORAGEM DE DE 12,7MM,EXCLUSIVE PERFURACAO,INJECAO E O TIRANTEPROTENSAO INCLUSIVE INSTALACAO,CONE E PLACA DE ANCORAGEM DE</v>
      </c>
      <c r="C10001" s="141" t="s">
        <v>39922</v>
      </c>
      <c r="D10001" s="141" t="s">
        <v>39927</v>
      </c>
      <c r="E10001" s="141" t="s">
        <v>39928</v>
      </c>
      <c r="I10001" s="141" t="s">
        <v>14</v>
      </c>
      <c r="J10001" s="649">
        <v>3216.41</v>
      </c>
    </row>
    <row r="10002" spans="1:10" hidden="1">
      <c r="A10002" s="141" t="s">
        <v>39929</v>
      </c>
      <c r="B10002" s="141" t="str">
        <f t="shared" si="156"/>
        <v>PROTENSAO INCLUSIVE INSTALACAO,CONE E PLACA DE ANCORAGEM DETIRANTE PARA ANCORAGEM EM ROCHA,CONSTITUIDO POR 6 CORDOALHASPROTENSAO INCLUSIVE INSTALACAO,CONE E PLACA DE ANCORAGEM DE DE 12,7MM,EXCLUSIVE PERFURACAO,INJECAO E O TIRANTEPROTENSAO INCLUSIVE INSTALACAO,CONE E PLACA DE ANCORAGEM DE</v>
      </c>
      <c r="C10002" s="141" t="s">
        <v>39922</v>
      </c>
      <c r="D10002" s="141" t="s">
        <v>39927</v>
      </c>
      <c r="E10002" s="141" t="s">
        <v>39928</v>
      </c>
      <c r="I10002" s="141" t="s">
        <v>14</v>
      </c>
      <c r="J10002" s="649">
        <v>2931.53</v>
      </c>
    </row>
    <row r="10003" spans="1:10" hidden="1">
      <c r="A10003" s="141" t="s">
        <v>39930</v>
      </c>
      <c r="B10003" s="141" t="str">
        <f t="shared" si="156"/>
        <v>PROTENSAO INCLUSIVE INSTALACAO,CONE E PLACA DE ANCORAGEM DETIRANTE PARA ANCORAGEM EM ROCHA,CONSTITUIDO POR 8 CORDOALHASPROTENSAO INCLUSIVE INSTALACAO,CONE E PLACA DE ANCORAGEM DE DE 12,7MM,EXCLUSIVE PERFURACAO,INJECAO E O TIRANTEPROTENSAO INCLUSIVE INSTALACAO,CONE E PLACA DE ANCORAGEM DE</v>
      </c>
      <c r="C10003" s="141" t="s">
        <v>39922</v>
      </c>
      <c r="D10003" s="141" t="s">
        <v>39931</v>
      </c>
      <c r="E10003" s="141" t="s">
        <v>39928</v>
      </c>
      <c r="I10003" s="141" t="s">
        <v>14</v>
      </c>
      <c r="J10003" s="649">
        <v>3969.09</v>
      </c>
    </row>
    <row r="10004" spans="1:10" hidden="1">
      <c r="A10004" s="141" t="s">
        <v>39932</v>
      </c>
      <c r="B10004" s="141" t="str">
        <f t="shared" si="156"/>
        <v>PROTENSAO INCLUSIVE INSTALACAO,CONE E PLACA DE ANCORAGEM DETIRANTE PARA ANCORAGEM EM ROCHA,CONSTITUIDO POR 8 CORDOALHASPROTENSAO INCLUSIVE INSTALACAO,CONE E PLACA DE ANCORAGEM DE DE 12,7MM,EXCLUSIVE PERFURACAO,INJECAO E O TIRANTEPROTENSAO INCLUSIVE INSTALACAO,CONE E PLACA DE ANCORAGEM DE</v>
      </c>
      <c r="C10004" s="141" t="s">
        <v>39922</v>
      </c>
      <c r="D10004" s="141" t="s">
        <v>39931</v>
      </c>
      <c r="E10004" s="141" t="s">
        <v>39928</v>
      </c>
      <c r="I10004" s="141" t="s">
        <v>14</v>
      </c>
      <c r="J10004" s="649">
        <v>3658.67</v>
      </c>
    </row>
    <row r="10005" spans="1:10" hidden="1">
      <c r="A10005" s="141" t="s">
        <v>39933</v>
      </c>
      <c r="B10005" s="141" t="str">
        <f t="shared" si="156"/>
        <v>PROTENSAO INCLUSIVE INSTALACAO,CONE E PLACA DE ANCORAGEM DETIRANTE PARA ANCORAGEM EM ROCHA,CONSTITUIDO POR 10 CORDOALHAPROTENSAO INCLUSIVE INSTALACAO,CONE E PLACA DE ANCORAGEM DES DE 12,7MM,EXCLUSIVE PERFURACAO,INJECAO E O TIRANTEPROTENSAO INCLUSIVE INSTALACAO,CONE E PLACA DE ANCORAGEM DE</v>
      </c>
      <c r="C10005" s="141" t="s">
        <v>39922</v>
      </c>
      <c r="D10005" s="141" t="s">
        <v>39934</v>
      </c>
      <c r="E10005" s="141" t="s">
        <v>39935</v>
      </c>
      <c r="I10005" s="141" t="s">
        <v>14</v>
      </c>
      <c r="J10005" s="649">
        <v>4771.55</v>
      </c>
    </row>
    <row r="10006" spans="1:10" hidden="1">
      <c r="A10006" s="141" t="s">
        <v>39936</v>
      </c>
      <c r="B10006" s="141" t="str">
        <f t="shared" si="156"/>
        <v>PROTENSAO INCLUSIVE INSTALACAO,CONE E PLACA DE ANCORAGEM DETIRANTE PARA ANCORAGEM EM ROCHA,CONSTITUIDO POR 10 CORDOALHAPROTENSAO INCLUSIVE INSTALACAO,CONE E PLACA DE ANCORAGEM DES DE 12,7MM,EXCLUSIVE PERFURACAO,INJECAO E O TIRANTEPROTENSAO INCLUSIVE INSTALACAO,CONE E PLACA DE ANCORAGEM DE</v>
      </c>
      <c r="C10006" s="141" t="s">
        <v>39922</v>
      </c>
      <c r="D10006" s="141" t="s">
        <v>39934</v>
      </c>
      <c r="E10006" s="141" t="s">
        <v>39935</v>
      </c>
      <c r="I10006" s="141" t="s">
        <v>14</v>
      </c>
      <c r="J10006" s="649">
        <v>4353.97</v>
      </c>
    </row>
    <row r="10007" spans="1:10" hidden="1">
      <c r="A10007" s="141" t="s">
        <v>39937</v>
      </c>
      <c r="B10007" s="141" t="str">
        <f t="shared" si="156"/>
        <v>PROTENSAO INCLUSIVE INSTALACAO,CONE E PLACA DE ANCORAGEM DETIRANTE PARA ANCORAGEM EM ROCHA,CONSTITUIDO POR 12 CORDOALHAPROTENSAO INCLUSIVE INSTALACAO,CONE E PLACA DE ANCORAGEM DES DE 12,7MM,EXCLUSIVE PERFURACAO,INJECAO E O TIRANTEPROTENSAO INCLUSIVE INSTALACAO,CONE E PLACA DE ANCORAGEM DE</v>
      </c>
      <c r="C10007" s="141" t="s">
        <v>39922</v>
      </c>
      <c r="D10007" s="141" t="s">
        <v>39938</v>
      </c>
      <c r="E10007" s="141" t="s">
        <v>39935</v>
      </c>
      <c r="I10007" s="141" t="s">
        <v>14</v>
      </c>
      <c r="J10007" s="649">
        <v>5683.54</v>
      </c>
    </row>
    <row r="10008" spans="1:10" hidden="1">
      <c r="A10008" s="141" t="s">
        <v>39939</v>
      </c>
      <c r="B10008" s="141" t="str">
        <f t="shared" si="156"/>
        <v>PROTENSAO INCLUSIVE INSTALACAO,CONE E PLACA DE ANCORAGEM DETIRANTE PARA ANCORAGEM EM ROCHA,CONSTITUIDO POR 12 CORDOALHAPROTENSAO INCLUSIVE INSTALACAO,CONE E PLACA DE ANCORAGEM DES DE 12,7MM,EXCLUSIVE PERFURACAO,INJECAO E O TIRANTEPROTENSAO INCLUSIVE INSTALACAO,CONE E PLACA DE ANCORAGEM DE</v>
      </c>
      <c r="C10008" s="141" t="s">
        <v>39922</v>
      </c>
      <c r="D10008" s="141" t="s">
        <v>39938</v>
      </c>
      <c r="E10008" s="141" t="s">
        <v>39935</v>
      </c>
      <c r="I10008" s="141" t="s">
        <v>14</v>
      </c>
      <c r="J10008" s="649">
        <v>5144.18</v>
      </c>
    </row>
    <row r="10009" spans="1:10" hidden="1">
      <c r="A10009" s="141" t="s">
        <v>39940</v>
      </c>
      <c r="B10009" s="141" t="str">
        <f t="shared" si="156"/>
        <v>PROTENSAO DE TIRANTES DE 4 CORDOALHAS DE 12,7MM,EXCLUSIVE FORNECIMENTO DOS MATERIAISPROTENSAO DE TIRANTES DE 4 CORDOALHAS DE 12,7MM,EXCLUSIVE FOPROTENSAO DE TIRANTES DE 4 CORDOALHAS DE 12,7MM,EXCLUSIVE FO</v>
      </c>
      <c r="C10009" s="141" t="s">
        <v>39941</v>
      </c>
      <c r="D10009" s="141" t="s">
        <v>39942</v>
      </c>
      <c r="I10009" s="141" t="s">
        <v>14</v>
      </c>
      <c r="J10009" s="649">
        <v>1006.98</v>
      </c>
    </row>
    <row r="10010" spans="1:10" hidden="1">
      <c r="A10010" s="141" t="s">
        <v>39943</v>
      </c>
      <c r="B10010" s="141" t="str">
        <f t="shared" si="156"/>
        <v>PROTENSAO DE TIRANTES DE 4 CORDOALHAS DE 12,7MM,EXCLUSIVE FORNECIMENTO DOS MATERIAISPROTENSAO DE TIRANTES DE 4 CORDOALHAS DE 12,7MM,EXCLUSIVE FOPROTENSAO DE TIRANTES DE 4 CORDOALHAS DE 12,7MM,EXCLUSIVE FO</v>
      </c>
      <c r="C10010" s="141" t="s">
        <v>39941</v>
      </c>
      <c r="D10010" s="141" t="s">
        <v>39942</v>
      </c>
      <c r="I10010" s="141" t="s">
        <v>14</v>
      </c>
      <c r="J10010" s="649">
        <v>905.38</v>
      </c>
    </row>
    <row r="10011" spans="1:10" hidden="1">
      <c r="A10011" s="141" t="s">
        <v>39944</v>
      </c>
      <c r="B10011" s="141" t="str">
        <f t="shared" si="156"/>
        <v>PROTENSAO DE TIRANTES DE 6 E 8 CORDOALHAS DE 12,7MM,EXCLUSIVE FORNECIMENTO DOS MATERIAISPROTENSAO DE TIRANTES DE 6 E 8 CORDOALHAS DE 12,7MM,EXCLUSIVPROTENSAO DE TIRANTES DE 6 E 8 CORDOALHAS DE 12,7MM,EXCLUSIV</v>
      </c>
      <c r="C10011" s="141" t="s">
        <v>39945</v>
      </c>
      <c r="D10011" s="141" t="s">
        <v>39946</v>
      </c>
      <c r="I10011" s="141" t="s">
        <v>14</v>
      </c>
      <c r="J10011" s="649">
        <v>1178.04</v>
      </c>
    </row>
    <row r="10012" spans="1:10" hidden="1">
      <c r="A10012" s="141" t="s">
        <v>39947</v>
      </c>
      <c r="B10012" s="141" t="str">
        <f t="shared" si="156"/>
        <v>PROTENSAO DE TIRANTES DE 6 E 8 CORDOALHAS DE 12,7MM,EXCLUSIVE FORNECIMENTO DOS MATERIAISPROTENSAO DE TIRANTES DE 6 E 8 CORDOALHAS DE 12,7MM,EXCLUSIVPROTENSAO DE TIRANTES DE 6 E 8 CORDOALHAS DE 12,7MM,EXCLUSIV</v>
      </c>
      <c r="C10012" s="141" t="s">
        <v>39945</v>
      </c>
      <c r="D10012" s="141" t="s">
        <v>39946</v>
      </c>
      <c r="I10012" s="141" t="s">
        <v>14</v>
      </c>
      <c r="J10012" s="649">
        <v>1059.49</v>
      </c>
    </row>
    <row r="10013" spans="1:10" hidden="1">
      <c r="A10013" s="141" t="s">
        <v>39948</v>
      </c>
      <c r="B10013" s="141" t="str">
        <f t="shared" si="156"/>
        <v>PROTENSAO DE TIRANTES DE 10 E 12 CORDOALHAS DE 12,7MM,EXCLUSIVE FORNECIMENTO DOS MATERIAISPROTENSAO DE TIRANTES DE 10 E 12 CORDOALHAS DE 12,7MM,EXCLUSPROTENSAO DE TIRANTES DE 10 E 12 CORDOALHAS DE 12,7MM,EXCLUS</v>
      </c>
      <c r="C10013" s="141" t="s">
        <v>39949</v>
      </c>
      <c r="D10013" s="141" t="s">
        <v>39950</v>
      </c>
      <c r="I10013" s="141" t="s">
        <v>14</v>
      </c>
      <c r="J10013" s="649">
        <v>1591.63</v>
      </c>
    </row>
    <row r="10014" spans="1:10" hidden="1">
      <c r="A10014" s="141" t="s">
        <v>39951</v>
      </c>
      <c r="B10014" s="141" t="str">
        <f t="shared" si="156"/>
        <v>PROTENSAO DE TIRANTES DE 10 E 12 CORDOALHAS DE 12,7MM,EXCLUSIVE FORNECIMENTO DOS MATERIAISPROTENSAO DE TIRANTES DE 10 E 12 CORDOALHAS DE 12,7MM,EXCLUSPROTENSAO DE TIRANTES DE 10 E 12 CORDOALHAS DE 12,7MM,EXCLUS</v>
      </c>
      <c r="C10014" s="141" t="s">
        <v>39949</v>
      </c>
      <c r="D10014" s="141" t="s">
        <v>39950</v>
      </c>
      <c r="I10014" s="141" t="s">
        <v>14</v>
      </c>
      <c r="J10014" s="649">
        <v>1417.85</v>
      </c>
    </row>
    <row r="10015" spans="1:10" hidden="1">
      <c r="A10015" s="141" t="s">
        <v>39952</v>
      </c>
      <c r="B10015" s="141" t="str">
        <f t="shared" si="156"/>
        <v>PROTENSAO INCLUSIVE INSTALACAO,CONE E PLACA DE ANCORAGEM DETIRANTE PARA ANCORAGEM EM SOLO,CONSTITUIDO POR 4 CORDOALHASPROTENSAO INCLUSIVE INSTALACAO,CONE E PLACA DE ANCORAGEM DEDE 12,7MM,EXCLUSIVE PERFURACAO,INJECAO E O TIRANTEPROTENSAO INCLUSIVE INSTALACAO,CONE E PLACA DE ANCORAGEM DE</v>
      </c>
      <c r="C10015" s="141" t="s">
        <v>39922</v>
      </c>
      <c r="D10015" s="141" t="s">
        <v>39953</v>
      </c>
      <c r="E10015" s="141" t="s">
        <v>39954</v>
      </c>
      <c r="I10015" s="141" t="s">
        <v>14</v>
      </c>
      <c r="J10015" s="649">
        <v>2826.53</v>
      </c>
    </row>
    <row r="10016" spans="1:10" hidden="1">
      <c r="A10016" s="141" t="s">
        <v>39955</v>
      </c>
      <c r="B10016" s="141" t="str">
        <f t="shared" si="156"/>
        <v>PROTENSAO INCLUSIVE INSTALACAO,CONE E PLACA DE ANCORAGEM DETIRANTE PARA ANCORAGEM EM SOLO,CONSTITUIDO POR 4 CORDOALHASPROTENSAO INCLUSIVE INSTALACAO,CONE E PLACA DE ANCORAGEM DEDE 12,7MM,EXCLUSIVE PERFURACAO,INJECAO E O TIRANTEPROTENSAO INCLUSIVE INSTALACAO,CONE E PLACA DE ANCORAGEM DE</v>
      </c>
      <c r="C10016" s="141" t="s">
        <v>39922</v>
      </c>
      <c r="D10016" s="141" t="s">
        <v>39953</v>
      </c>
      <c r="E10016" s="141" t="s">
        <v>39954</v>
      </c>
      <c r="I10016" s="141" t="s">
        <v>14</v>
      </c>
      <c r="J10016" s="649">
        <v>2572.2199999999998</v>
      </c>
    </row>
    <row r="10017" spans="1:10" hidden="1">
      <c r="A10017" s="141" t="s">
        <v>39956</v>
      </c>
      <c r="B10017" s="141" t="str">
        <f t="shared" si="156"/>
        <v>PROTENSAO INCLUSIVE INSTALACAO,CONE E PLACA DE ANCORAGEM DETIRANTE PARA ANCORAGEM EM SOLO,CONSTITUIDO POR 6 CORDOALHASPROTENSAO INCLUSIVE INSTALACAO,CONE E PLACA DE ANCORAGEM DEDE 12,7MM,EXCLUSIVE PERFURACAO,INJECAO E O TIRANTEPROTENSAO INCLUSIVE INSTALACAO,CONE E PLACA DE ANCORAGEM DE</v>
      </c>
      <c r="C10017" s="141" t="s">
        <v>39922</v>
      </c>
      <c r="D10017" s="141" t="s">
        <v>39957</v>
      </c>
      <c r="E10017" s="141" t="s">
        <v>39954</v>
      </c>
      <c r="I10017" s="141" t="s">
        <v>14</v>
      </c>
      <c r="J10017" s="649">
        <v>3305.31</v>
      </c>
    </row>
    <row r="10018" spans="1:10" hidden="1">
      <c r="A10018" s="141" t="s">
        <v>39958</v>
      </c>
      <c r="B10018" s="141" t="str">
        <f t="shared" si="156"/>
        <v>PROTENSAO INCLUSIVE INSTALACAO,CONE E PLACA DE ANCORAGEM DETIRANTE PARA ANCORAGEM EM SOLO,CONSTITUIDO POR 6 CORDOALHASPROTENSAO INCLUSIVE INSTALACAO,CONE E PLACA DE ANCORAGEM DEDE 12,7MM,EXCLUSIVE PERFURACAO,INJECAO E O TIRANTEPROTENSAO INCLUSIVE INSTALACAO,CONE E PLACA DE ANCORAGEM DE</v>
      </c>
      <c r="C10018" s="141" t="s">
        <v>39922</v>
      </c>
      <c r="D10018" s="141" t="s">
        <v>39957</v>
      </c>
      <c r="E10018" s="141" t="s">
        <v>39954</v>
      </c>
      <c r="I10018" s="141" t="s">
        <v>14</v>
      </c>
      <c r="J10018" s="649">
        <v>3008.56</v>
      </c>
    </row>
    <row r="10019" spans="1:10" hidden="1">
      <c r="A10019" s="141" t="s">
        <v>39959</v>
      </c>
      <c r="B10019" s="141" t="str">
        <f t="shared" si="156"/>
        <v>PROTENSAO INCLUSIVE INSTALACAO,CONE E PLACA DE ANCORAGEM DETIRANTE PARA ANCORAGEM EM SOLO,CONSTITUIDO POR 8 CORDOALHASPROTENSAO INCLUSIVE INSTALACAO,CONE E PLACA DE ANCORAGEM DEDE 12,7MM,EXCLUSIVE PERFURACAO,INJECAO E O TIRANTEPROTENSAO INCLUSIVE INSTALACAO,CONE E PLACA DE ANCORAGEM DE</v>
      </c>
      <c r="C10019" s="141" t="s">
        <v>39922</v>
      </c>
      <c r="D10019" s="141" t="s">
        <v>39960</v>
      </c>
      <c r="E10019" s="141" t="s">
        <v>39954</v>
      </c>
      <c r="I10019" s="141" t="s">
        <v>14</v>
      </c>
      <c r="J10019" s="649">
        <v>4065.97</v>
      </c>
    </row>
    <row r="10020" spans="1:10" hidden="1">
      <c r="A10020" s="141" t="s">
        <v>39961</v>
      </c>
      <c r="B10020" s="141" t="str">
        <f t="shared" si="156"/>
        <v>PROTENSAO INCLUSIVE INSTALACAO,CONE E PLACA DE ANCORAGEM DETIRANTE PARA ANCORAGEM EM SOLO,CONSTITUIDO POR 8 CORDOALHASPROTENSAO INCLUSIVE INSTALACAO,CONE E PLACA DE ANCORAGEM DEDE 12,7MM,EXCLUSIVE PERFURACAO,INJECAO E O TIRANTEPROTENSAO INCLUSIVE INSTALACAO,CONE E PLACA DE ANCORAGEM DE</v>
      </c>
      <c r="C10020" s="141" t="s">
        <v>39922</v>
      </c>
      <c r="D10020" s="141" t="s">
        <v>39960</v>
      </c>
      <c r="E10020" s="141" t="s">
        <v>39954</v>
      </c>
      <c r="I10020" s="141" t="s">
        <v>14</v>
      </c>
      <c r="J10020" s="649">
        <v>3742.61</v>
      </c>
    </row>
    <row r="10021" spans="1:10" hidden="1">
      <c r="A10021" s="141" t="s">
        <v>39962</v>
      </c>
      <c r="B10021" s="141" t="str">
        <f t="shared" si="156"/>
        <v>PROTENSAO INCLUSIVE INSTALACAO,CONE E PLACA DE ANCORAGEM DETIRANTE PARA ANCORAGEM EM SOLO,CONSTITUIDO POR 10 CORDOALHASPROTENSAO INCLUSIVE INSTALACAO,CONE E PLACA DE ANCORAGEM DE DE 12,7MM,EXCLUSIVE PERFURACAO,INJECAO E O TIRANTEPROTENSAO INCLUSIVE INSTALACAO,CONE E PLACA DE ANCORAGEM DE</v>
      </c>
      <c r="C10021" s="141" t="s">
        <v>39922</v>
      </c>
      <c r="D10021" s="141" t="s">
        <v>39963</v>
      </c>
      <c r="E10021" s="141" t="s">
        <v>39928</v>
      </c>
      <c r="I10021" s="141" t="s">
        <v>14</v>
      </c>
      <c r="J10021" s="649">
        <v>4901.8599999999997</v>
      </c>
    </row>
    <row r="10022" spans="1:10" hidden="1">
      <c r="A10022" s="141" t="s">
        <v>39964</v>
      </c>
      <c r="B10022" s="141" t="str">
        <f t="shared" si="156"/>
        <v>PROTENSAO INCLUSIVE INSTALACAO,CONE E PLACA DE ANCORAGEM DETIRANTE PARA ANCORAGEM EM SOLO,CONSTITUIDO POR 10 CORDOALHASPROTENSAO INCLUSIVE INSTALACAO,CONE E PLACA DE ANCORAGEM DE DE 12,7MM,EXCLUSIVE PERFURACAO,INJECAO E O TIRANTEPROTENSAO INCLUSIVE INSTALACAO,CONE E PLACA DE ANCORAGEM DE</v>
      </c>
      <c r="C10022" s="141" t="s">
        <v>39922</v>
      </c>
      <c r="D10022" s="141" t="s">
        <v>39963</v>
      </c>
      <c r="E10022" s="141" t="s">
        <v>39928</v>
      </c>
      <c r="I10022" s="141" t="s">
        <v>14</v>
      </c>
      <c r="J10022" s="649">
        <v>4466.87</v>
      </c>
    </row>
    <row r="10023" spans="1:10" hidden="1">
      <c r="A10023" s="141" t="s">
        <v>39965</v>
      </c>
      <c r="B10023" s="141" t="str">
        <f t="shared" si="156"/>
        <v>PROTENSAO INCLUSIVE INSTALACAO,CONE E PLACA DE ANCORAGEM DETIRANTE PARA ANCORAGEM EM SOLO,CONSTITUIDO POR 12 CORDOALHASPROTENSAO INCLUSIVE INSTALACAO,CONE E PLACA DE ANCORAGEM DE DE 12,7MM,EXCLUSIVE PERFURACAO,INJECAO E O TIRANTEPROTENSAO INCLUSIVE INSTALACAO,CONE E PLACA DE ANCORAGEM DE</v>
      </c>
      <c r="C10023" s="141" t="s">
        <v>39922</v>
      </c>
      <c r="D10023" s="141" t="s">
        <v>39966</v>
      </c>
      <c r="E10023" s="141" t="s">
        <v>39928</v>
      </c>
      <c r="I10023" s="141" t="s">
        <v>14</v>
      </c>
      <c r="J10023" s="649">
        <v>5851.84</v>
      </c>
    </row>
    <row r="10024" spans="1:10" hidden="1">
      <c r="A10024" s="141" t="s">
        <v>39967</v>
      </c>
      <c r="B10024" s="141" t="str">
        <f t="shared" si="156"/>
        <v>PROTENSAO INCLUSIVE INSTALACAO,CONE E PLACA DE ANCORAGEM DETIRANTE PARA ANCORAGEM EM SOLO,CONSTITUIDO POR 12 CORDOALHASPROTENSAO INCLUSIVE INSTALACAO,CONE E PLACA DE ANCORAGEM DE DE 12,7MM,EXCLUSIVE PERFURACAO,INJECAO E O TIRANTEPROTENSAO INCLUSIVE INSTALACAO,CONE E PLACA DE ANCORAGEM DE</v>
      </c>
      <c r="C10024" s="141" t="s">
        <v>39922</v>
      </c>
      <c r="D10024" s="141" t="s">
        <v>39966</v>
      </c>
      <c r="E10024" s="141" t="s">
        <v>39928</v>
      </c>
      <c r="I10024" s="141" t="s">
        <v>14</v>
      </c>
      <c r="J10024" s="649">
        <v>5290.02</v>
      </c>
    </row>
    <row r="10025" spans="1:10" hidden="1">
      <c r="A10025" s="141" t="s">
        <v>39968</v>
      </c>
      <c r="B10025" s="141" t="str">
        <f t="shared" si="156"/>
        <v>CONCRETO IMPORTADO DE USINA,DOSADO RACIONALMENTE PARA UMA RESISTENCIA CARACTERISTICA A COMPRESSAO DE 10MPACONCRETO IMPORTADO DE USINA,DOSADO RACIONALMENTE PARA UMA RECONCRETO IMPORTADO DE USINA,DOSADO RACIONALMENTE PARA UMA RE</v>
      </c>
      <c r="C10025" s="141" t="s">
        <v>39969</v>
      </c>
      <c r="D10025" s="141" t="s">
        <v>39970</v>
      </c>
      <c r="I10025" s="141" t="s">
        <v>4524</v>
      </c>
      <c r="J10025" s="649">
        <v>423.74</v>
      </c>
    </row>
    <row r="10026" spans="1:10" hidden="1">
      <c r="A10026" s="141" t="s">
        <v>39971</v>
      </c>
      <c r="B10026" s="141" t="str">
        <f t="shared" si="156"/>
        <v>CONCRETO IMPORTADO DE USINA,DOSADO RACIONALMENTE PARA UMA RESISTENCIA CARACTERISTICA A COMPRESSAO DE 10MPACONCRETO IMPORTADO DE USINA,DOSADO RACIONALMENTE PARA UMA RECONCRETO IMPORTADO DE USINA,DOSADO RACIONALMENTE PARA UMA RE</v>
      </c>
      <c r="C10026" s="141" t="s">
        <v>39969</v>
      </c>
      <c r="D10026" s="141" t="s">
        <v>39970</v>
      </c>
      <c r="I10026" s="141" t="s">
        <v>4524</v>
      </c>
      <c r="J10026" s="649">
        <v>423.74</v>
      </c>
    </row>
    <row r="10027" spans="1:10" hidden="1">
      <c r="A10027" s="141" t="s">
        <v>39972</v>
      </c>
      <c r="B10027" s="141" t="str">
        <f t="shared" si="156"/>
        <v>CONCRETO IMPORTADO DE USINA,DOSADO RACIONALMENTE PARA UMA RESISTENCIA CARACTERISTICA A COMPRESSAO DE 15MPACONCRETO IMPORTADO DE USINA,DOSADO RACIONALMENTE PARA UMA RECONCRETO IMPORTADO DE USINA,DOSADO RACIONALMENTE PARA UMA RE</v>
      </c>
      <c r="C10027" s="141" t="s">
        <v>39969</v>
      </c>
      <c r="D10027" s="141" t="s">
        <v>39973</v>
      </c>
      <c r="I10027" s="141" t="s">
        <v>4524</v>
      </c>
      <c r="J10027" s="649">
        <v>436.04</v>
      </c>
    </row>
    <row r="10028" spans="1:10" hidden="1">
      <c r="A10028" s="141" t="s">
        <v>39974</v>
      </c>
      <c r="B10028" s="141" t="str">
        <f t="shared" si="156"/>
        <v>CONCRETO IMPORTADO DE USINA,DOSADO RACIONALMENTE PARA UMA RESISTENCIA CARACTERISTICA A COMPRESSAO DE 15MPACONCRETO IMPORTADO DE USINA,DOSADO RACIONALMENTE PARA UMA RECONCRETO IMPORTADO DE USINA,DOSADO RACIONALMENTE PARA UMA RE</v>
      </c>
      <c r="C10028" s="141" t="s">
        <v>39969</v>
      </c>
      <c r="D10028" s="141" t="s">
        <v>39973</v>
      </c>
      <c r="I10028" s="141" t="s">
        <v>4524</v>
      </c>
      <c r="J10028" s="649">
        <v>436.04</v>
      </c>
    </row>
    <row r="10029" spans="1:10" hidden="1">
      <c r="A10029" s="141" t="s">
        <v>39975</v>
      </c>
      <c r="B10029" s="141" t="str">
        <f t="shared" si="156"/>
        <v>CONCRETO IMPORTADO DE USINA,DOSADO RACIONALMENTE PARA UMA RESISTENCIA CARACTERISTICA A COMPRESSAO DE 20MPACONCRETO IMPORTADO DE USINA,DOSADO RACIONALMENTE PARA UMA RECONCRETO IMPORTADO DE USINA,DOSADO RACIONALMENTE PARA UMA RE</v>
      </c>
      <c r="C10029" s="141" t="s">
        <v>39969</v>
      </c>
      <c r="D10029" s="141" t="s">
        <v>39976</v>
      </c>
      <c r="I10029" s="141" t="s">
        <v>4524</v>
      </c>
      <c r="J10029" s="649">
        <v>457.6</v>
      </c>
    </row>
    <row r="10030" spans="1:10" hidden="1">
      <c r="A10030" s="141" t="s">
        <v>39977</v>
      </c>
      <c r="B10030" s="141" t="str">
        <f t="shared" si="156"/>
        <v>CONCRETO IMPORTADO DE USINA,DOSADO RACIONALMENTE PARA UMA RESISTENCIA CARACTERISTICA A COMPRESSAO DE 20MPACONCRETO IMPORTADO DE USINA,DOSADO RACIONALMENTE PARA UMA RECONCRETO IMPORTADO DE USINA,DOSADO RACIONALMENTE PARA UMA RE</v>
      </c>
      <c r="C10030" s="141" t="s">
        <v>39969</v>
      </c>
      <c r="D10030" s="141" t="s">
        <v>39976</v>
      </c>
      <c r="I10030" s="141" t="s">
        <v>4524</v>
      </c>
      <c r="J10030" s="649">
        <v>457.6</v>
      </c>
    </row>
    <row r="10031" spans="1:10" hidden="1">
      <c r="A10031" s="141" t="s">
        <v>39978</v>
      </c>
      <c r="B10031" s="141" t="str">
        <f t="shared" si="156"/>
        <v>CONCRETO IMPORTADO DE USINA,DOSADO RACIONALMENTE PARA UMA RESISTENCIA CARACTERISTICA A COMPRESSAO DE 25MPACONCRETO IMPORTADO DE USINA,DOSADO RACIONALMENTE PARA UMA RECONCRETO IMPORTADO DE USINA,DOSADO RACIONALMENTE PARA UMA RE</v>
      </c>
      <c r="C10031" s="141" t="s">
        <v>39969</v>
      </c>
      <c r="D10031" s="141" t="s">
        <v>39979</v>
      </c>
      <c r="I10031" s="141" t="s">
        <v>4524</v>
      </c>
      <c r="J10031" s="649">
        <v>485</v>
      </c>
    </row>
    <row r="10032" spans="1:10" hidden="1">
      <c r="A10032" s="141" t="s">
        <v>39980</v>
      </c>
      <c r="B10032" s="141" t="str">
        <f t="shared" si="156"/>
        <v>CONCRETO IMPORTADO DE USINA,DOSADO RACIONALMENTE PARA UMA RESISTENCIA CARACTERISTICA A COMPRESSAO DE 25MPACONCRETO IMPORTADO DE USINA,DOSADO RACIONALMENTE PARA UMA RECONCRETO IMPORTADO DE USINA,DOSADO RACIONALMENTE PARA UMA RE</v>
      </c>
      <c r="C10032" s="141" t="s">
        <v>39969</v>
      </c>
      <c r="D10032" s="141" t="s">
        <v>39979</v>
      </c>
      <c r="I10032" s="141" t="s">
        <v>4524</v>
      </c>
      <c r="J10032" s="649">
        <v>485</v>
      </c>
    </row>
    <row r="10033" spans="1:10" hidden="1">
      <c r="A10033" s="141" t="s">
        <v>39981</v>
      </c>
      <c r="B10033" s="141" t="str">
        <f t="shared" si="156"/>
        <v>CONCRETO IMPORTADO DE USINA,DOSADO RACIONALMENTE PARA UMA RESISTENCIA CARACTERISTICA A COMPRESSAO DE 30MPACONCRETO IMPORTADO DE USINA,DOSADO RACIONALMENTE PARA UMA RECONCRETO IMPORTADO DE USINA,DOSADO RACIONALMENTE PARA UMA RE</v>
      </c>
      <c r="C10033" s="141" t="s">
        <v>39969</v>
      </c>
      <c r="D10033" s="141" t="s">
        <v>39982</v>
      </c>
      <c r="I10033" s="141" t="s">
        <v>4524</v>
      </c>
      <c r="J10033" s="649">
        <v>500</v>
      </c>
    </row>
    <row r="10034" spans="1:10" hidden="1">
      <c r="A10034" s="141" t="s">
        <v>39983</v>
      </c>
      <c r="B10034" s="141" t="str">
        <f t="shared" si="156"/>
        <v>CONCRETO IMPORTADO DE USINA,DOSADO RACIONALMENTE PARA UMA RESISTENCIA CARACTERISTICA A COMPRESSAO DE 30MPACONCRETO IMPORTADO DE USINA,DOSADO RACIONALMENTE PARA UMA RECONCRETO IMPORTADO DE USINA,DOSADO RACIONALMENTE PARA UMA RE</v>
      </c>
      <c r="C10034" s="141" t="s">
        <v>39969</v>
      </c>
      <c r="D10034" s="141" t="s">
        <v>39982</v>
      </c>
      <c r="I10034" s="141" t="s">
        <v>4524</v>
      </c>
      <c r="J10034" s="649">
        <v>500</v>
      </c>
    </row>
    <row r="10035" spans="1:10" hidden="1">
      <c r="A10035" s="141" t="s">
        <v>39984</v>
      </c>
      <c r="B10035" s="141" t="str">
        <f t="shared" si="156"/>
        <v>CONCRETO IMPORTADO DE USINA,DOSADO RACIONALMENTE PARA UMA RESISTENCIA CARACTERISTICA A COMPRESSAO DE 35MPACONCRETO IMPORTADO DE USINA,DOSADO RACIONALMENTE PARA UMA RECONCRETO IMPORTADO DE USINA,DOSADO RACIONALMENTE PARA UMA RE</v>
      </c>
      <c r="C10035" s="141" t="s">
        <v>39969</v>
      </c>
      <c r="D10035" s="141" t="s">
        <v>39985</v>
      </c>
      <c r="I10035" s="141" t="s">
        <v>4524</v>
      </c>
      <c r="J10035" s="649">
        <v>525</v>
      </c>
    </row>
    <row r="10036" spans="1:10" hidden="1">
      <c r="A10036" s="141" t="s">
        <v>39986</v>
      </c>
      <c r="B10036" s="141" t="str">
        <f t="shared" si="156"/>
        <v>CONCRETO IMPORTADO DE USINA,DOSADO RACIONALMENTE PARA UMA RESISTENCIA CARACTERISTICA A COMPRESSAO DE 35MPACONCRETO IMPORTADO DE USINA,DOSADO RACIONALMENTE PARA UMA RECONCRETO IMPORTADO DE USINA,DOSADO RACIONALMENTE PARA UMA RE</v>
      </c>
      <c r="C10036" s="141" t="s">
        <v>39969</v>
      </c>
      <c r="D10036" s="141" t="s">
        <v>39985</v>
      </c>
      <c r="I10036" s="141" t="s">
        <v>4524</v>
      </c>
      <c r="J10036" s="649">
        <v>525</v>
      </c>
    </row>
    <row r="10037" spans="1:10" hidden="1">
      <c r="A10037" s="141" t="s">
        <v>39987</v>
      </c>
      <c r="B10037" s="141" t="str">
        <f t="shared" si="156"/>
        <v>CONCRETO IMPORTADO DE USINA,DOSADO RACIONALMENTE PARA UMA RESISTENCIA CARACTERISTICA A COMPRESSAO DE 40MPACONCRETO IMPORTADO DE USINA,DOSADO RACIONALMENTE PARA UMA RECONCRETO IMPORTADO DE USINA,DOSADO RACIONALMENTE PARA UMA RE</v>
      </c>
      <c r="C10037" s="141" t="s">
        <v>39969</v>
      </c>
      <c r="D10037" s="141" t="s">
        <v>39988</v>
      </c>
      <c r="I10037" s="141" t="s">
        <v>4524</v>
      </c>
      <c r="J10037" s="649">
        <v>550</v>
      </c>
    </row>
    <row r="10038" spans="1:10" hidden="1">
      <c r="A10038" s="141" t="s">
        <v>39989</v>
      </c>
      <c r="B10038" s="141" t="str">
        <f t="shared" si="156"/>
        <v>CONCRETO IMPORTADO DE USINA,DOSADO RACIONALMENTE PARA UMA RESISTENCIA CARACTERISTICA A COMPRESSAO DE 40MPACONCRETO IMPORTADO DE USINA,DOSADO RACIONALMENTE PARA UMA RECONCRETO IMPORTADO DE USINA,DOSADO RACIONALMENTE PARA UMA RE</v>
      </c>
      <c r="C10038" s="141" t="s">
        <v>39969</v>
      </c>
      <c r="D10038" s="141" t="s">
        <v>39988</v>
      </c>
      <c r="I10038" s="141" t="s">
        <v>4524</v>
      </c>
      <c r="J10038" s="649">
        <v>550</v>
      </c>
    </row>
    <row r="10039" spans="1:10" hidden="1">
      <c r="A10039" s="141" t="s">
        <v>39990</v>
      </c>
      <c r="B10039" s="141" t="str">
        <f t="shared" si="156"/>
        <v>CONCRETO COLORIDO,COM OXIDO DE FERRO VERMELHO SINTETICO,IMPORTADO DE USINA,DOSADO RACIONALMENTE PARA UMA RESISTENCIA CARCONCRETO COLORIDO,COM OXIDO DE FERRO VERMELHO SINTETICO,IMPOACTERISTICA A COMPRESSAO DE 15MPACONCRETO COLORIDO,COM OXIDO DE FERRO VERMELHO SINTETICO,IMPO</v>
      </c>
      <c r="C10039" s="141" t="s">
        <v>39991</v>
      </c>
      <c r="D10039" s="141" t="s">
        <v>39992</v>
      </c>
      <c r="E10039" s="141" t="s">
        <v>39993</v>
      </c>
      <c r="I10039" s="141" t="s">
        <v>4524</v>
      </c>
      <c r="J10039" s="649">
        <v>478.06</v>
      </c>
    </row>
    <row r="10040" spans="1:10" hidden="1">
      <c r="A10040" s="141" t="s">
        <v>39994</v>
      </c>
      <c r="B10040" s="141" t="str">
        <f t="shared" si="156"/>
        <v>CONCRETO COLORIDO,COM OXIDO DE FERRO VERMELHO SINTETICO,IMPORTADO DE USINA,DOSADO RACIONALMENTE PARA UMA RESISTENCIA CARCONCRETO COLORIDO,COM OXIDO DE FERRO VERMELHO SINTETICO,IMPOACTERISTICA A COMPRESSAO DE 15MPACONCRETO COLORIDO,COM OXIDO DE FERRO VERMELHO SINTETICO,IMPO</v>
      </c>
      <c r="C10040" s="141" t="s">
        <v>39991</v>
      </c>
      <c r="D10040" s="141" t="s">
        <v>39992</v>
      </c>
      <c r="E10040" s="141" t="s">
        <v>39993</v>
      </c>
      <c r="I10040" s="141" t="s">
        <v>4524</v>
      </c>
      <c r="J10040" s="649">
        <v>478.06</v>
      </c>
    </row>
    <row r="10041" spans="1:10" hidden="1">
      <c r="A10041" s="141" t="s">
        <v>39995</v>
      </c>
      <c r="B10041" s="141" t="str">
        <f t="shared" si="156"/>
        <v>CONCRETO DOSADO RACIONALMENTE PARA UMA RESISTENCIA CARACTERISTICA A COMPRESSAO DE 25MPA, COM ADICAO DE 8% DE MICROSSILICCONCRETO DOSADO RACIONALMENTE PARA UMA RESISTENCIA CARACTERIA, PREPARO EM USINA DOSADORA TIPO VERTICAL E LANCAMENTO COM AUXILIO DE EQUIPAMENTOSCONCRETO DOSADO RACIONALMENTE PARA UMA RESISTENCIA CARACTERI</v>
      </c>
      <c r="C10041" s="141" t="s">
        <v>38254</v>
      </c>
      <c r="D10041" s="141" t="s">
        <v>39996</v>
      </c>
      <c r="E10041" s="141" t="s">
        <v>39997</v>
      </c>
      <c r="F10041" s="141" t="s">
        <v>39998</v>
      </c>
      <c r="I10041" s="141" t="s">
        <v>4524</v>
      </c>
      <c r="J10041" s="649">
        <v>675.02</v>
      </c>
    </row>
    <row r="10042" spans="1:10" hidden="1">
      <c r="A10042" s="141" t="s">
        <v>39999</v>
      </c>
      <c r="B10042" s="141" t="str">
        <f t="shared" si="156"/>
        <v>CONCRETO DOSADO RACIONALMENTE PARA UMA RESISTENCIA CARACTERISTICA A COMPRESSAO DE 25MPA, COM ADICAO DE 8% DE MICROSSILICCONCRETO DOSADO RACIONALMENTE PARA UMA RESISTENCIA CARACTERIA, PREPARO EM USINA DOSADORA TIPO VERTICAL E LANCAMENTO COM AUXILIO DE EQUIPAMENTOSCONCRETO DOSADO RACIONALMENTE PARA UMA RESISTENCIA CARACTERI</v>
      </c>
      <c r="C10042" s="141" t="s">
        <v>38254</v>
      </c>
      <c r="D10042" s="141" t="s">
        <v>39996</v>
      </c>
      <c r="E10042" s="141" t="s">
        <v>39997</v>
      </c>
      <c r="F10042" s="141" t="s">
        <v>39998</v>
      </c>
      <c r="I10042" s="141" t="s">
        <v>4524</v>
      </c>
      <c r="J10042" s="649">
        <v>648.49</v>
      </c>
    </row>
    <row r="10043" spans="1:10" hidden="1">
      <c r="A10043" s="141" t="s">
        <v>40000</v>
      </c>
      <c r="B10043" s="141" t="str">
        <f t="shared" si="156"/>
        <v>CONCRETO DE ALTO DESEMPENHO (CAD) DOSADO RACIONALMENTE PARAUMA RESISTENCIA CARACTERISTICA A COMPRESSAO DE 50MPA,PREPAROCONCRETO DE ALTO DESEMPENHO (CAD) DOSADO RACIONALMENTE PARA EM USINA DOSADORA TIPO VERTICAL E LANCAMENTO COM AUXILIO DE  EQUIPAMENTOS,INCLUINDO ADITIVOSCONCRETO DE ALTO DESEMPENHO (CAD) DOSADO RACIONALMENTE PARA</v>
      </c>
      <c r="C10043" s="141" t="s">
        <v>38309</v>
      </c>
      <c r="D10043" s="141" t="s">
        <v>40001</v>
      </c>
      <c r="E10043" s="141" t="s">
        <v>40002</v>
      </c>
      <c r="F10043" s="141" t="s">
        <v>40003</v>
      </c>
      <c r="I10043" s="141" t="s">
        <v>4524</v>
      </c>
      <c r="J10043" s="649">
        <v>723.58</v>
      </c>
    </row>
    <row r="10044" spans="1:10" hidden="1">
      <c r="A10044" s="141" t="s">
        <v>40004</v>
      </c>
      <c r="B10044" s="141" t="str">
        <f t="shared" si="156"/>
        <v>CONCRETO DE ALTO DESEMPENHO (CAD) DOSADO RACIONALMENTE PARAUMA RESISTENCIA CARACTERISTICA A COMPRESSAO DE 50MPA,PREPAROCONCRETO DE ALTO DESEMPENHO (CAD) DOSADO RACIONALMENTE PARA EM USINA DOSADORA TIPO VERTICAL E LANCAMENTO COM AUXILIO DE  EQUIPAMENTOS,INCLUINDO ADITIVOSCONCRETO DE ALTO DESEMPENHO (CAD) DOSADO RACIONALMENTE PARA</v>
      </c>
      <c r="C10044" s="141" t="s">
        <v>38309</v>
      </c>
      <c r="D10044" s="141" t="s">
        <v>40001</v>
      </c>
      <c r="E10044" s="141" t="s">
        <v>40002</v>
      </c>
      <c r="F10044" s="141" t="s">
        <v>40003</v>
      </c>
      <c r="I10044" s="141" t="s">
        <v>4524</v>
      </c>
      <c r="J10044" s="649">
        <v>697.05</v>
      </c>
    </row>
    <row r="10045" spans="1:10" hidden="1">
      <c r="A10045" s="141" t="s">
        <v>40005</v>
      </c>
      <c r="B10045" s="141" t="str">
        <f t="shared" si="156"/>
        <v>CONCRETO DE ALTO DESEMPENHO (CAD) DOSADO RACIONALMENTE PARAUMA RESISTENCIA CARACTERISTICA A COMPRESSAO DE 60MPA, PREPARCONCRETO DE ALTO DESEMPENHO (CAD) DOSADO RACIONALMENTE PARAO EM USINA DOSADORA TIPO VERTICAL E LANCAMENTO COM AUXILIO DE EQUIPAMENTOS, INCLUINDO ADITIVOSCONCRETO DE ALTO DESEMPENHO (CAD) DOSADO RACIONALMENTE PARA</v>
      </c>
      <c r="C10045" s="141" t="s">
        <v>38309</v>
      </c>
      <c r="D10045" s="141" t="s">
        <v>40006</v>
      </c>
      <c r="E10045" s="141" t="s">
        <v>40007</v>
      </c>
      <c r="F10045" s="141" t="s">
        <v>40008</v>
      </c>
      <c r="I10045" s="141" t="s">
        <v>4524</v>
      </c>
      <c r="J10045" s="649">
        <v>763.98</v>
      </c>
    </row>
    <row r="10046" spans="1:10" hidden="1">
      <c r="A10046" s="141" t="s">
        <v>40009</v>
      </c>
      <c r="B10046" s="141" t="str">
        <f t="shared" si="156"/>
        <v>CONCRETO DE ALTO DESEMPENHO (CAD) DOSADO RACIONALMENTE PARAUMA RESISTENCIA CARACTERISTICA A COMPRESSAO DE 60MPA, PREPARCONCRETO DE ALTO DESEMPENHO (CAD) DOSADO RACIONALMENTE PARAO EM USINA DOSADORA TIPO VERTICAL E LANCAMENTO COM AUXILIO DE EQUIPAMENTOS, INCLUINDO ADITIVOSCONCRETO DE ALTO DESEMPENHO (CAD) DOSADO RACIONALMENTE PARA</v>
      </c>
      <c r="C10046" s="141" t="s">
        <v>38309</v>
      </c>
      <c r="D10046" s="141" t="s">
        <v>40006</v>
      </c>
      <c r="E10046" s="141" t="s">
        <v>40007</v>
      </c>
      <c r="F10046" s="141" t="s">
        <v>40008</v>
      </c>
      <c r="I10046" s="141" t="s">
        <v>4524</v>
      </c>
      <c r="J10046" s="649">
        <v>737.45</v>
      </c>
    </row>
    <row r="10047" spans="1:10" hidden="1">
      <c r="A10047" s="141" t="s">
        <v>40010</v>
      </c>
      <c r="B10047" s="141" t="str">
        <f t="shared" si="156"/>
        <v>CONCRETO DE ALTO DESEMPENHO (CAD) DOSADO RACIONALMENTE PARAUMA RESISTENCIA CARACTERISTICA A COMPRESSAO DE 70MPA,PREPAROCONCRETO DE ALTO DESEMPENHO (CAD) DOSADO RACIONALMENTE PARAEM USINA DOSADORA TIPO VERTICAL E LANCAMENTO COM AUXILIO DEEQUIPAMENTOS, INCLUINDO ADITIVOSCONCRETO DE ALTO DESEMPENHO (CAD) DOSADO RACIONALMENTE PARA</v>
      </c>
      <c r="C10047" s="141" t="s">
        <v>38309</v>
      </c>
      <c r="D10047" s="141" t="s">
        <v>40011</v>
      </c>
      <c r="E10047" s="141" t="s">
        <v>40012</v>
      </c>
      <c r="F10047" s="141" t="s">
        <v>40013</v>
      </c>
      <c r="I10047" s="141" t="s">
        <v>4524</v>
      </c>
      <c r="J10047" s="649">
        <v>799.51</v>
      </c>
    </row>
    <row r="10048" spans="1:10" hidden="1">
      <c r="A10048" s="141" t="s">
        <v>40014</v>
      </c>
      <c r="B10048" s="141" t="str">
        <f t="shared" si="156"/>
        <v>CONCRETO DE ALTO DESEMPENHO (CAD) DOSADO RACIONALMENTE PARAUMA RESISTENCIA CARACTERISTICA A COMPRESSAO DE 70MPA,PREPAROCONCRETO DE ALTO DESEMPENHO (CAD) DOSADO RACIONALMENTE PARAEM USINA DOSADORA TIPO VERTICAL E LANCAMENTO COM AUXILIO DEEQUIPAMENTOS, INCLUINDO ADITIVOSCONCRETO DE ALTO DESEMPENHO (CAD) DOSADO RACIONALMENTE PARA</v>
      </c>
      <c r="C10048" s="141" t="s">
        <v>38309</v>
      </c>
      <c r="D10048" s="141" t="s">
        <v>40011</v>
      </c>
      <c r="E10048" s="141" t="s">
        <v>40012</v>
      </c>
      <c r="F10048" s="141" t="s">
        <v>40013</v>
      </c>
      <c r="I10048" s="141" t="s">
        <v>4524</v>
      </c>
      <c r="J10048" s="649">
        <v>772.98</v>
      </c>
    </row>
    <row r="10049" spans="1:10" hidden="1">
      <c r="A10049" s="141" t="s">
        <v>40015</v>
      </c>
      <c r="B10049" s="141" t="str">
        <f t="shared" si="156"/>
        <v>BOMBEAMENTO PARA CONCRETO DE ALTO DESEMPENHOBOMBEAMENTO PARA CONCRETO DE ALTO DESEMPENHOBOMBEAMENTO PARA CONCRETO DE ALTO DESEMPENHO</v>
      </c>
      <c r="C10049" s="141" t="s">
        <v>40016</v>
      </c>
      <c r="I10049" s="141" t="s">
        <v>4524</v>
      </c>
      <c r="J10049" s="649">
        <v>50</v>
      </c>
    </row>
    <row r="10050" spans="1:10" hidden="1">
      <c r="A10050" s="141" t="s">
        <v>40017</v>
      </c>
      <c r="B10050" s="141" t="str">
        <f t="shared" si="156"/>
        <v>BOMBEAMENTO PARA CONCRETO DE ALTO DESEMPENHOBOMBEAMENTO PARA CONCRETO DE ALTO DESEMPENHOBOMBEAMENTO PARA CONCRETO DE ALTO DESEMPENHO</v>
      </c>
      <c r="C10050" s="141" t="s">
        <v>40016</v>
      </c>
      <c r="I10050" s="141" t="s">
        <v>4524</v>
      </c>
      <c r="J10050" s="649">
        <v>50</v>
      </c>
    </row>
    <row r="10051" spans="1:10" hidden="1">
      <c r="A10051" s="141" t="s">
        <v>40018</v>
      </c>
      <c r="B10051" s="141" t="str">
        <f t="shared" ref="B10051:B10114" si="157">C10051&amp;D10051&amp;C10051&amp;E10051&amp;F10051&amp;G10051&amp;H10051&amp;C10051</f>
        <v>TIRANTE PROTENDIDO,PARA CARGA DE TRABALHO ATE 34T,DIAMETRO DE 32MM,INCLUSIVE O FORNECIMENTO DA BARRA E BAINHA,PROTECAO ATIRANTE PROTENDIDO,PARA CARGA DE TRABALHO ATE 34T,DIAMETRO DNTICORROSIVA,PREPARO E COLOCACAO NO FURO,EXCLUSIVE LUVAS,PLACAS,CONTRAPORCAS,ETC,PERFURACAO E INJECAOTIRANTE PROTENDIDO,PARA CARGA DE TRABALHO ATE 34T,DIAMETRO D</v>
      </c>
      <c r="C10051" s="141" t="s">
        <v>40019</v>
      </c>
      <c r="D10051" s="141" t="s">
        <v>40020</v>
      </c>
      <c r="E10051" s="141" t="s">
        <v>40021</v>
      </c>
      <c r="F10051" s="141" t="s">
        <v>40022</v>
      </c>
      <c r="I10051" s="141" t="s">
        <v>285</v>
      </c>
      <c r="J10051" s="649">
        <v>457.23</v>
      </c>
    </row>
    <row r="10052" spans="1:10" hidden="1">
      <c r="A10052" s="141" t="s">
        <v>40023</v>
      </c>
      <c r="B10052" s="141" t="str">
        <f t="shared" si="157"/>
        <v>TIRANTE PROTENDIDO,PARA CARGA DE TRABALHO ATE 34T,DIAMETRO DE 32MM,INCLUSIVE O FORNECIMENTO DA BARRA E BAINHA,PROTECAO ATIRANTE PROTENDIDO,PARA CARGA DE TRABALHO ATE 34T,DIAMETRO DNTICORROSIVA,PREPARO E COLOCACAO NO FURO,EXCLUSIVE LUVAS,PLACAS,CONTRAPORCAS,ETC,PERFURACAO E INJECAOTIRANTE PROTENDIDO,PARA CARGA DE TRABALHO ATE 34T,DIAMETRO D</v>
      </c>
      <c r="C10052" s="141" t="s">
        <v>40019</v>
      </c>
      <c r="D10052" s="141" t="s">
        <v>40020</v>
      </c>
      <c r="E10052" s="141" t="s">
        <v>40021</v>
      </c>
      <c r="F10052" s="141" t="s">
        <v>40022</v>
      </c>
      <c r="I10052" s="141" t="s">
        <v>285</v>
      </c>
      <c r="J10052" s="649">
        <v>444.52</v>
      </c>
    </row>
    <row r="10053" spans="1:10" hidden="1">
      <c r="A10053" s="141" t="s">
        <v>40024</v>
      </c>
      <c r="B10053" s="141" t="str">
        <f t="shared" si="157"/>
        <v>PROTENSAO PARCIAL E FINAL DE TIRANTE (EXCLUSIVE ESTE),PARA CARGA DE TRABALHO ATE 34T,DIAMETRO DE 32MM,INCLUSIVE O FORNECPROTENSAO PARCIAL E FINAL DE TIRANTE (EXCLUSIVE ESTE),PARA CIMENTO E INSTALACAO DA PLACA,ANEL DE ANGULO,PORCAS,CONTRAPORCAS,LUVAS,ETC,PINTURA E PROTECAO DA CABECA,EXCLUSIVE PERFURACAO E INJECAOPROTENSAO PARCIAL E FINAL DE TIRANTE (EXCLUSIVE ESTE),PARA C</v>
      </c>
      <c r="C10053" s="141" t="s">
        <v>40025</v>
      </c>
      <c r="D10053" s="141" t="s">
        <v>40026</v>
      </c>
      <c r="E10053" s="141" t="s">
        <v>40027</v>
      </c>
      <c r="F10053" s="141" t="s">
        <v>40028</v>
      </c>
      <c r="G10053" s="141" t="s">
        <v>40029</v>
      </c>
      <c r="I10053" s="141" t="s">
        <v>14</v>
      </c>
      <c r="J10053" s="649">
        <v>2436.83</v>
      </c>
    </row>
    <row r="10054" spans="1:10" hidden="1">
      <c r="A10054" s="141" t="s">
        <v>40030</v>
      </c>
      <c r="B10054" s="141" t="str">
        <f t="shared" si="157"/>
        <v>PROTENSAO PARCIAL E FINAL DE TIRANTE (EXCLUSIVE ESTE),PARA CARGA DE TRABALHO ATE 34T,DIAMETRO DE 32MM,INCLUSIVE O FORNECPROTENSAO PARCIAL E FINAL DE TIRANTE (EXCLUSIVE ESTE),PARA CIMENTO E INSTALACAO DA PLACA,ANEL DE ANGULO,PORCAS,CONTRAPORCAS,LUVAS,ETC,PINTURA E PROTECAO DA CABECA,EXCLUSIVE PERFURACAO E INJECAOPROTENSAO PARCIAL E FINAL DE TIRANTE (EXCLUSIVE ESTE),PARA C</v>
      </c>
      <c r="C10054" s="141" t="s">
        <v>40025</v>
      </c>
      <c r="D10054" s="141" t="s">
        <v>40026</v>
      </c>
      <c r="E10054" s="141" t="s">
        <v>40027</v>
      </c>
      <c r="F10054" s="141" t="s">
        <v>40028</v>
      </c>
      <c r="G10054" s="141" t="s">
        <v>40029</v>
      </c>
      <c r="I10054" s="141" t="s">
        <v>14</v>
      </c>
      <c r="J10054" s="649">
        <v>2325.2399999999998</v>
      </c>
    </row>
    <row r="10055" spans="1:10" hidden="1">
      <c r="A10055" s="141" t="s">
        <v>40031</v>
      </c>
      <c r="B10055" s="141" t="str">
        <f t="shared" si="157"/>
        <v>TIRANTE PROTENDIDO,PARA CARGA DE TRABALHO ATE 34T,DIAMETRO DE 32MM,INCLUSIVE O FORNECIMENTO DA BARRA E BAINHA,PROTECAO ATIRANTE PROTENDIDO,PARA CARGA DE TRABALHO ATE 34T,DIAMETRO DNTICORROSIVA,PREPARO E COLOCACAO NO FURO E TUBO ESPECIAL PARA INJECAO (TUBO PVC 3/4" E MANCHETES),EXCLUSIVE LUVAS,PLACAS,CONTRAPORCAS,ETC,PERFURACAO E INJECAOTIRANTE PROTENDIDO,PARA CARGA DE TRABALHO ATE 34T,DIAMETRO D</v>
      </c>
      <c r="C10055" s="141" t="s">
        <v>40019</v>
      </c>
      <c r="D10055" s="141" t="s">
        <v>40020</v>
      </c>
      <c r="E10055" s="141" t="s">
        <v>40032</v>
      </c>
      <c r="F10055" s="141" t="s">
        <v>40033</v>
      </c>
      <c r="G10055" s="141" t="s">
        <v>40034</v>
      </c>
      <c r="I10055" s="141" t="s">
        <v>285</v>
      </c>
      <c r="J10055" s="649">
        <v>471</v>
      </c>
    </row>
    <row r="10056" spans="1:10" hidden="1">
      <c r="A10056" s="141" t="s">
        <v>40035</v>
      </c>
      <c r="B10056" s="141" t="str">
        <f t="shared" si="157"/>
        <v>TIRANTE PROTENDIDO,PARA CARGA DE TRABALHO ATE 34T,DIAMETRO DE 32MM,INCLUSIVE O FORNECIMENTO DA BARRA E BAINHA,PROTECAO ATIRANTE PROTENDIDO,PARA CARGA DE TRABALHO ATE 34T,DIAMETRO DNTICORROSIVA,PREPARO E COLOCACAO NO FURO E TUBO ESPECIAL PARA INJECAO (TUBO PVC 3/4" E MANCHETES),EXCLUSIVE LUVAS,PLACAS,CONTRAPORCAS,ETC,PERFURACAO E INJECAOTIRANTE PROTENDIDO,PARA CARGA DE TRABALHO ATE 34T,DIAMETRO D</v>
      </c>
      <c r="C10056" s="141" t="s">
        <v>40019</v>
      </c>
      <c r="D10056" s="141" t="s">
        <v>40020</v>
      </c>
      <c r="E10056" s="141" t="s">
        <v>40032</v>
      </c>
      <c r="F10056" s="141" t="s">
        <v>40033</v>
      </c>
      <c r="G10056" s="141" t="s">
        <v>40034</v>
      </c>
      <c r="I10056" s="141" t="s">
        <v>285</v>
      </c>
      <c r="J10056" s="649">
        <v>458.29</v>
      </c>
    </row>
    <row r="10057" spans="1:10" hidden="1">
      <c r="A10057" s="141" t="s">
        <v>40036</v>
      </c>
      <c r="B10057" s="141" t="str">
        <f t="shared" si="157"/>
        <v>TIRANTE PROTENDIDO,PARA CARGA DE TRABALHO ATE 22T,DIAMETRO DE 32MM,INCLUSIVE O FORNECIMENTO DA BARRA,BAINHA,PROTECAO ANTTIRANTE PROTENDIDO,PARA CARGA DE TRABALHO ATE 22T,DIAMETRO DICORROSIVA,PREPARO E COLOCACAO NO FURO,EXCLUSIVE LUVAS,PLACAS,PORCAS E CONTRAPORCAS,ETC,PERFURACAO E INJECAOTIRANTE PROTENDIDO,PARA CARGA DE TRABALHO ATE 22T,DIAMETRO D</v>
      </c>
      <c r="C10057" s="141" t="s">
        <v>40037</v>
      </c>
      <c r="D10057" s="141" t="s">
        <v>40038</v>
      </c>
      <c r="E10057" s="141" t="s">
        <v>40039</v>
      </c>
      <c r="F10057" s="141" t="s">
        <v>40040</v>
      </c>
      <c r="I10057" s="141" t="s">
        <v>285</v>
      </c>
      <c r="J10057" s="649">
        <v>233.39</v>
      </c>
    </row>
    <row r="10058" spans="1:10" hidden="1">
      <c r="A10058" s="141" t="s">
        <v>40041</v>
      </c>
      <c r="B10058" s="141" t="str">
        <f t="shared" si="157"/>
        <v>TIRANTE PROTENDIDO,PARA CARGA DE TRABALHO ATE 22T,DIAMETRO DE 32MM,INCLUSIVE O FORNECIMENTO DA BARRA,BAINHA,PROTECAO ANTTIRANTE PROTENDIDO,PARA CARGA DE TRABALHO ATE 22T,DIAMETRO DICORROSIVA,PREPARO E COLOCACAO NO FURO,EXCLUSIVE LUVAS,PLACAS,PORCAS E CONTRAPORCAS,ETC,PERFURACAO E INJECAOTIRANTE PROTENDIDO,PARA CARGA DE TRABALHO ATE 22T,DIAMETRO D</v>
      </c>
      <c r="C10058" s="141" t="s">
        <v>40037</v>
      </c>
      <c r="D10058" s="141" t="s">
        <v>40038</v>
      </c>
      <c r="E10058" s="141" t="s">
        <v>40039</v>
      </c>
      <c r="F10058" s="141" t="s">
        <v>40040</v>
      </c>
      <c r="I10058" s="141" t="s">
        <v>285</v>
      </c>
      <c r="J10058" s="649">
        <v>227.44</v>
      </c>
    </row>
    <row r="10059" spans="1:10" hidden="1">
      <c r="A10059" s="141" t="s">
        <v>40042</v>
      </c>
      <c r="B10059" s="141" t="str">
        <f t="shared" si="157"/>
        <v>PROTENSAO PARCIAL E FINAL DE TIRANTE (EXCLUSIVE ESTE),PARA CARGA DE TRABALHO DE 22T,DIAMETRO DE 32MM,INCLUSIVE O FORNECIPROTENSAO PARCIAL E FINAL DE TIRANTE (EXCLUSIVE ESTE),PARA CMENTO E INSTALACAO DA PLACA,ANEL DE ANGULO,PORCAS,CONTRAPORCAS,LUVAS,ETC,PINTURA E PROTECAO DA CABECA,EXCLUSIVE PERFURACAO E INJECAOPROTENSAO PARCIAL E FINAL DE TIRANTE (EXCLUSIVE ESTE),PARA C</v>
      </c>
      <c r="C10059" s="141" t="s">
        <v>40025</v>
      </c>
      <c r="D10059" s="141" t="s">
        <v>40043</v>
      </c>
      <c r="E10059" s="141" t="s">
        <v>40044</v>
      </c>
      <c r="F10059" s="141" t="s">
        <v>40045</v>
      </c>
      <c r="G10059" s="141" t="s">
        <v>40046</v>
      </c>
      <c r="I10059" s="141" t="s">
        <v>14</v>
      </c>
      <c r="J10059" s="649">
        <v>1980.22</v>
      </c>
    </row>
    <row r="10060" spans="1:10" hidden="1">
      <c r="A10060" s="141" t="s">
        <v>40047</v>
      </c>
      <c r="B10060" s="141" t="str">
        <f t="shared" si="157"/>
        <v>PROTENSAO PARCIAL E FINAL DE TIRANTE (EXCLUSIVE ESTE),PARA CARGA DE TRABALHO DE 22T,DIAMETRO DE 32MM,INCLUSIVE O FORNECIPROTENSAO PARCIAL E FINAL DE TIRANTE (EXCLUSIVE ESTE),PARA CMENTO E INSTALACAO DA PLACA,ANEL DE ANGULO,PORCAS,CONTRAPORCAS,LUVAS,ETC,PINTURA E PROTECAO DA CABECA,EXCLUSIVE PERFURACAO E INJECAOPROTENSAO PARCIAL E FINAL DE TIRANTE (EXCLUSIVE ESTE),PARA C</v>
      </c>
      <c r="C10060" s="141" t="s">
        <v>40025</v>
      </c>
      <c r="D10060" s="141" t="s">
        <v>40043</v>
      </c>
      <c r="E10060" s="141" t="s">
        <v>40044</v>
      </c>
      <c r="F10060" s="141" t="s">
        <v>40045</v>
      </c>
      <c r="G10060" s="141" t="s">
        <v>40046</v>
      </c>
      <c r="I10060" s="141" t="s">
        <v>14</v>
      </c>
      <c r="J10060" s="649">
        <v>1868.63</v>
      </c>
    </row>
    <row r="10061" spans="1:10" hidden="1">
      <c r="A10061" s="141" t="s">
        <v>40048</v>
      </c>
      <c r="B10061" s="141" t="str">
        <f t="shared" si="157"/>
        <v>PROTENSAO DE TIRANTE DE BARRA,DIAMETRO DE 32MM,EXCLUSIVE FORNECIMENTO DE MATERIAISPROTENSAO DE TIRANTE DE BARRA,DIAMETRO DE 32MM,EXCLUSIVE FORPROTENSAO DE TIRANTE DE BARRA,DIAMETRO DE 32MM,EXCLUSIVE FOR</v>
      </c>
      <c r="C10061" s="141" t="s">
        <v>40049</v>
      </c>
      <c r="D10061" s="141" t="s">
        <v>40050</v>
      </c>
      <c r="I10061" s="141" t="s">
        <v>14</v>
      </c>
      <c r="J10061" s="649">
        <v>464.85</v>
      </c>
    </row>
    <row r="10062" spans="1:10" hidden="1">
      <c r="A10062" s="141" t="s">
        <v>40051</v>
      </c>
      <c r="B10062" s="141" t="str">
        <f t="shared" si="157"/>
        <v>PROTENSAO DE TIRANTE DE BARRA,DIAMETRO DE 32MM,EXCLUSIVE FORNECIMENTO DE MATERIAISPROTENSAO DE TIRANTE DE BARRA,DIAMETRO DE 32MM,EXCLUSIVE FORPROTENSAO DE TIRANTE DE BARRA,DIAMETRO DE 32MM,EXCLUSIVE FOR</v>
      </c>
      <c r="C10062" s="141" t="s">
        <v>40049</v>
      </c>
      <c r="D10062" s="141" t="s">
        <v>40050</v>
      </c>
      <c r="I10062" s="141" t="s">
        <v>14</v>
      </c>
      <c r="J10062" s="649">
        <v>422.5</v>
      </c>
    </row>
    <row r="10063" spans="1:10" hidden="1">
      <c r="A10063" s="141" t="s">
        <v>40052</v>
      </c>
      <c r="B10063" s="141" t="str">
        <f t="shared" si="157"/>
        <v>CONCRETO IMPORTADO DE USINA,DOSADO RACIONALMENTE PARA RESISTENCIA CARACTERISTICA A COMPRESSAO DE 10MPA,INCLUSIVE TRANSPOCONCRETO IMPORTADO DE USINA,DOSADO RACIONALMENTE PARA RESISTRTE HORIZONTAL ATE 20,00M EM CARRINHOS,ADENSAMENTO E ACABAMENTOCONCRETO IMPORTADO DE USINA,DOSADO RACIONALMENTE PARA RESIST</v>
      </c>
      <c r="C10063" s="141" t="s">
        <v>40053</v>
      </c>
      <c r="D10063" s="141" t="s">
        <v>40054</v>
      </c>
      <c r="E10063" s="141" t="s">
        <v>40055</v>
      </c>
      <c r="F10063" s="141" t="s">
        <v>25116</v>
      </c>
      <c r="I10063" s="141" t="s">
        <v>4524</v>
      </c>
      <c r="J10063" s="649">
        <v>511.91</v>
      </c>
    </row>
    <row r="10064" spans="1:10" hidden="1">
      <c r="A10064" s="141" t="s">
        <v>40056</v>
      </c>
      <c r="B10064" s="141" t="str">
        <f t="shared" si="157"/>
        <v>CONCRETO IMPORTADO DE USINA,DOSADO RACIONALMENTE PARA RESISTENCIA CARACTERISTICA A COMPRESSAO DE 10MPA,INCLUSIVE TRANSPOCONCRETO IMPORTADO DE USINA,DOSADO RACIONALMENTE PARA RESISTRTE HORIZONTAL ATE 20,00M EM CARRINHOS,ADENSAMENTO E ACABAMENTOCONCRETO IMPORTADO DE USINA,DOSADO RACIONALMENTE PARA RESIST</v>
      </c>
      <c r="C10064" s="141" t="s">
        <v>40053</v>
      </c>
      <c r="D10064" s="141" t="s">
        <v>40054</v>
      </c>
      <c r="E10064" s="141" t="s">
        <v>40055</v>
      </c>
      <c r="F10064" s="141" t="s">
        <v>25116</v>
      </c>
      <c r="I10064" s="141" t="s">
        <v>4524</v>
      </c>
      <c r="J10064" s="649">
        <v>500.26</v>
      </c>
    </row>
    <row r="10065" spans="1:10" hidden="1">
      <c r="A10065" s="141" t="s">
        <v>40057</v>
      </c>
      <c r="B10065" s="141" t="str">
        <f t="shared" si="157"/>
        <v>CONCRETO IMPORTADO DE USINA,DOSADO RACIONALMENTE PARA RESISTENCIA CARACTERISTICA A COMPRESSAO DE 15MPA,INCLUSIVE TRANSPOCONCRETO IMPORTADO DE USINA,DOSADO RACIONALMENTE PARA RESISTRTE HORIZONTAL ATE 20,00M EM CARRINHOS,ADENSAMENTO E ACABAMENTOCONCRETO IMPORTADO DE USINA,DOSADO RACIONALMENTE PARA RESIST</v>
      </c>
      <c r="C10065" s="141" t="s">
        <v>40053</v>
      </c>
      <c r="D10065" s="141" t="s">
        <v>40058</v>
      </c>
      <c r="E10065" s="141" t="s">
        <v>40055</v>
      </c>
      <c r="F10065" s="141" t="s">
        <v>25116</v>
      </c>
      <c r="I10065" s="141" t="s">
        <v>4524</v>
      </c>
      <c r="J10065" s="649">
        <v>524.21</v>
      </c>
    </row>
    <row r="10066" spans="1:10" hidden="1">
      <c r="A10066" s="141" t="s">
        <v>40059</v>
      </c>
      <c r="B10066" s="141" t="str">
        <f t="shared" si="157"/>
        <v>CONCRETO IMPORTADO DE USINA,DOSADO RACIONALMENTE PARA RESISTENCIA CARACTERISTICA A COMPRESSAO DE 15MPA,INCLUSIVE TRANSPOCONCRETO IMPORTADO DE USINA,DOSADO RACIONALMENTE PARA RESISTRTE HORIZONTAL ATE 20,00M EM CARRINHOS,ADENSAMENTO E ACABAMENTOCONCRETO IMPORTADO DE USINA,DOSADO RACIONALMENTE PARA RESIST</v>
      </c>
      <c r="C10066" s="141" t="s">
        <v>40053</v>
      </c>
      <c r="D10066" s="141" t="s">
        <v>40058</v>
      </c>
      <c r="E10066" s="141" t="s">
        <v>40055</v>
      </c>
      <c r="F10066" s="141" t="s">
        <v>25116</v>
      </c>
      <c r="I10066" s="141" t="s">
        <v>4524</v>
      </c>
      <c r="J10066" s="649">
        <v>512.55999999999995</v>
      </c>
    </row>
    <row r="10067" spans="1:10" hidden="1">
      <c r="A10067" s="141" t="s">
        <v>40060</v>
      </c>
      <c r="B10067" s="141" t="str">
        <f t="shared" si="157"/>
        <v>CONCRETO IMPORTADO DE USINA,DOSADO RACIONALMENTE PARA RESISTENCIA CARACTERISTICA A COMPRESSAO DE 20MPA,INCLUSIVE TRANSPOCONCRETO IMPORTADO DE USINA,DOSADO RACIONALMENTE PARA RESISTRTE HORIZONTAL ATE 20,00M EM CARRINHOS,ADENSAMENTO E ACABAMENTOCONCRETO IMPORTADO DE USINA,DOSADO RACIONALMENTE PARA RESIST</v>
      </c>
      <c r="C10067" s="141" t="s">
        <v>40053</v>
      </c>
      <c r="D10067" s="141" t="s">
        <v>40061</v>
      </c>
      <c r="E10067" s="141" t="s">
        <v>40055</v>
      </c>
      <c r="F10067" s="141" t="s">
        <v>25116</v>
      </c>
      <c r="I10067" s="141" t="s">
        <v>4524</v>
      </c>
      <c r="J10067" s="649">
        <v>545.77</v>
      </c>
    </row>
    <row r="10068" spans="1:10" hidden="1">
      <c r="A10068" s="141" t="s">
        <v>40062</v>
      </c>
      <c r="B10068" s="141" t="str">
        <f t="shared" si="157"/>
        <v>CONCRETO IMPORTADO DE USINA,DOSADO RACIONALMENTE PARA RESISTENCIA CARACTERISTICA A COMPRESSAO DE 20MPA,INCLUSIVE TRANSPOCONCRETO IMPORTADO DE USINA,DOSADO RACIONALMENTE PARA RESISTRTE HORIZONTAL ATE 20,00M EM CARRINHOS,ADENSAMENTO E ACABAMENTOCONCRETO IMPORTADO DE USINA,DOSADO RACIONALMENTE PARA RESIST</v>
      </c>
      <c r="C10068" s="141" t="s">
        <v>40053</v>
      </c>
      <c r="D10068" s="141" t="s">
        <v>40061</v>
      </c>
      <c r="E10068" s="141" t="s">
        <v>40055</v>
      </c>
      <c r="F10068" s="141" t="s">
        <v>25116</v>
      </c>
      <c r="I10068" s="141" t="s">
        <v>4524</v>
      </c>
      <c r="J10068" s="649">
        <v>534.12</v>
      </c>
    </row>
    <row r="10069" spans="1:10" hidden="1">
      <c r="A10069" s="141" t="s">
        <v>40063</v>
      </c>
      <c r="B10069" s="141" t="str">
        <f t="shared" si="157"/>
        <v>CONCRETO IMPORTADO DE USINA,DOSADO RACIONALMENTE PARA RESISTENCIA CARACTERISTICA A COMPRESSAO DE 25MPA,INCLUSIVE TRANSPOCONCRETO IMPORTADO DE USINA,DOSADO RACIONALMENTE PARA RESISTRTE HORIZONTAL ATE 20,00M EM CARRINHOS,ADENSAMENTO E ACABAMENTOCONCRETO IMPORTADO DE USINA,DOSADO RACIONALMENTE PARA RESIST</v>
      </c>
      <c r="C10069" s="141" t="s">
        <v>40053</v>
      </c>
      <c r="D10069" s="141" t="s">
        <v>40064</v>
      </c>
      <c r="E10069" s="141" t="s">
        <v>40055</v>
      </c>
      <c r="F10069" s="141" t="s">
        <v>25116</v>
      </c>
      <c r="I10069" s="141" t="s">
        <v>4524</v>
      </c>
      <c r="J10069" s="649">
        <v>573.16999999999996</v>
      </c>
    </row>
    <row r="10070" spans="1:10" hidden="1">
      <c r="A10070" s="141" t="s">
        <v>40065</v>
      </c>
      <c r="B10070" s="141" t="str">
        <f t="shared" si="157"/>
        <v>CONCRETO IMPORTADO DE USINA,DOSADO RACIONALMENTE PARA RESISTENCIA CARACTERISTICA A COMPRESSAO DE 25MPA,INCLUSIVE TRANSPOCONCRETO IMPORTADO DE USINA,DOSADO RACIONALMENTE PARA RESISTRTE HORIZONTAL ATE 20,00M EM CARRINHOS,ADENSAMENTO E ACABAMENTOCONCRETO IMPORTADO DE USINA,DOSADO RACIONALMENTE PARA RESIST</v>
      </c>
      <c r="C10070" s="141" t="s">
        <v>40053</v>
      </c>
      <c r="D10070" s="141" t="s">
        <v>40064</v>
      </c>
      <c r="E10070" s="141" t="s">
        <v>40055</v>
      </c>
      <c r="F10070" s="141" t="s">
        <v>25116</v>
      </c>
      <c r="I10070" s="141" t="s">
        <v>4524</v>
      </c>
      <c r="J10070" s="649">
        <v>561.52</v>
      </c>
    </row>
    <row r="10071" spans="1:10" hidden="1">
      <c r="A10071" s="141" t="s">
        <v>40066</v>
      </c>
      <c r="B10071" s="141" t="str">
        <f t="shared" si="157"/>
        <v>CONCRETO IMPORTADO DE USINA,DOSADO RACIONALMENTE PARA RESISTENCIA CARACTERISTICA A COMPRESSAO DE 30MPA,INCLUSIVE TRANSPOCONCRETO IMPORTADO DE USINA,DOSADO RACIONALMENTE PARA RESISTRTE HORIZONTAL ATE 20,00M EM CARRINHOS,ADENSAMENTO E ACABAMENTOCONCRETO IMPORTADO DE USINA,DOSADO RACIONALMENTE PARA RESIST</v>
      </c>
      <c r="C10071" s="141" t="s">
        <v>40053</v>
      </c>
      <c r="D10071" s="141" t="s">
        <v>40067</v>
      </c>
      <c r="E10071" s="141" t="s">
        <v>40055</v>
      </c>
      <c r="F10071" s="141" t="s">
        <v>25116</v>
      </c>
      <c r="I10071" s="141" t="s">
        <v>4524</v>
      </c>
      <c r="J10071" s="649">
        <v>588.16999999999996</v>
      </c>
    </row>
    <row r="10072" spans="1:10" hidden="1">
      <c r="A10072" s="141" t="s">
        <v>40068</v>
      </c>
      <c r="B10072" s="141" t="str">
        <f t="shared" si="157"/>
        <v>CONCRETO IMPORTADO DE USINA,DOSADO RACIONALMENTE PARA RESISTENCIA CARACTERISTICA A COMPRESSAO DE 30MPA,INCLUSIVE TRANSPOCONCRETO IMPORTADO DE USINA,DOSADO RACIONALMENTE PARA RESISTRTE HORIZONTAL ATE 20,00M EM CARRINHOS,ADENSAMENTO E ACABAMENTOCONCRETO IMPORTADO DE USINA,DOSADO RACIONALMENTE PARA RESIST</v>
      </c>
      <c r="C10072" s="141" t="s">
        <v>40053</v>
      </c>
      <c r="D10072" s="141" t="s">
        <v>40067</v>
      </c>
      <c r="E10072" s="141" t="s">
        <v>40055</v>
      </c>
      <c r="F10072" s="141" t="s">
        <v>25116</v>
      </c>
      <c r="I10072" s="141" t="s">
        <v>4524</v>
      </c>
      <c r="J10072" s="649">
        <v>576.52</v>
      </c>
    </row>
    <row r="10073" spans="1:10" hidden="1">
      <c r="A10073" s="141" t="s">
        <v>40069</v>
      </c>
      <c r="B10073" s="141" t="str">
        <f t="shared" si="157"/>
        <v>CONCRETO IMPORTADO DE USINA,DOSADO RACIONALMENTE PARA RESISTENCIA CARACTERISTICA A COMPRESSAO DE 35MPA,INCLUSIVE TRANSPOCONCRETO IMPORTADO DE USINA,DOSADO RACIONALMENTE PARA RESISTRTE HORIZONTAL ATE 20,00M EM CARRINHOS,ADENSAMENTO E ACABAMENTOCONCRETO IMPORTADO DE USINA,DOSADO RACIONALMENTE PARA RESIST</v>
      </c>
      <c r="C10073" s="141" t="s">
        <v>40053</v>
      </c>
      <c r="D10073" s="141" t="s">
        <v>40070</v>
      </c>
      <c r="E10073" s="141" t="s">
        <v>40055</v>
      </c>
      <c r="F10073" s="141" t="s">
        <v>25116</v>
      </c>
      <c r="I10073" s="141" t="s">
        <v>4524</v>
      </c>
      <c r="J10073" s="649">
        <v>613.16999999999996</v>
      </c>
    </row>
    <row r="10074" spans="1:10" hidden="1">
      <c r="A10074" s="141" t="s">
        <v>40071</v>
      </c>
      <c r="B10074" s="141" t="str">
        <f t="shared" si="157"/>
        <v>CONCRETO IMPORTADO DE USINA,DOSADO RACIONALMENTE PARA RESISTENCIA CARACTERISTICA A COMPRESSAO DE 35MPA,INCLUSIVE TRANSPOCONCRETO IMPORTADO DE USINA,DOSADO RACIONALMENTE PARA RESISTRTE HORIZONTAL ATE 20,00M EM CARRINHOS,ADENSAMENTO E ACABAMENTOCONCRETO IMPORTADO DE USINA,DOSADO RACIONALMENTE PARA RESIST</v>
      </c>
      <c r="C10074" s="141" t="s">
        <v>40053</v>
      </c>
      <c r="D10074" s="141" t="s">
        <v>40070</v>
      </c>
      <c r="E10074" s="141" t="s">
        <v>40055</v>
      </c>
      <c r="F10074" s="141" t="s">
        <v>25116</v>
      </c>
      <c r="I10074" s="141" t="s">
        <v>4524</v>
      </c>
      <c r="J10074" s="649">
        <v>601.52</v>
      </c>
    </row>
    <row r="10075" spans="1:10" hidden="1">
      <c r="A10075" s="141" t="s">
        <v>40072</v>
      </c>
      <c r="B10075" s="141" t="str">
        <f t="shared" si="157"/>
        <v>CONCRETO IMPORTADO DE USINA,DOSADO RACIONALMENTE PARA RESISTENCIA CARACTERISTICA A COMPRESSAO DE 40MPA,INCLUSIVE TRANSPOCONCRETO IMPORTADO DE USINA,DOSADO RACIONALMENTE PARA RESISTRTE HORIZONTAL ATE 20,00M EM CARRINHOS,ADENSAMENTO E ACABAMENTOCONCRETO IMPORTADO DE USINA,DOSADO RACIONALMENTE PARA RESIST</v>
      </c>
      <c r="C10075" s="141" t="s">
        <v>40053</v>
      </c>
      <c r="D10075" s="141" t="s">
        <v>40073</v>
      </c>
      <c r="E10075" s="141" t="s">
        <v>40055</v>
      </c>
      <c r="F10075" s="141" t="s">
        <v>25116</v>
      </c>
      <c r="I10075" s="141" t="s">
        <v>4524</v>
      </c>
      <c r="J10075" s="649">
        <v>638.16999999999996</v>
      </c>
    </row>
    <row r="10076" spans="1:10" hidden="1">
      <c r="A10076" s="141" t="s">
        <v>40074</v>
      </c>
      <c r="B10076" s="141" t="str">
        <f t="shared" si="157"/>
        <v>CONCRETO IMPORTADO DE USINA,DOSADO RACIONALMENTE PARA RESISTENCIA CARACTERISTICA A COMPRESSAO DE 40MPA,INCLUSIVE TRANSPOCONCRETO IMPORTADO DE USINA,DOSADO RACIONALMENTE PARA RESISTRTE HORIZONTAL ATE 20,00M EM CARRINHOS,ADENSAMENTO E ACABAMENTOCONCRETO IMPORTADO DE USINA,DOSADO RACIONALMENTE PARA RESIST</v>
      </c>
      <c r="C10076" s="141" t="s">
        <v>40053</v>
      </c>
      <c r="D10076" s="141" t="s">
        <v>40073</v>
      </c>
      <c r="E10076" s="141" t="s">
        <v>40055</v>
      </c>
      <c r="F10076" s="141" t="s">
        <v>25116</v>
      </c>
      <c r="I10076" s="141" t="s">
        <v>4524</v>
      </c>
      <c r="J10076" s="649">
        <v>626.52</v>
      </c>
    </row>
    <row r="10077" spans="1:10" hidden="1">
      <c r="A10077" s="141" t="s">
        <v>40075</v>
      </c>
      <c r="B10077" s="141" t="str">
        <f t="shared" si="157"/>
        <v>PLACA DE CONCRETO ARMADO PRE-MOLDADA,COM 6CM DE ESPESSURA,CONFECCIONADA COM CONCRETO PREPARADO EM USINA DOSADORA TIPO VEPLACA DE CONCRETO ARMADO PRE-MOLDADA,COM 6CM DE ESPESSURA,CORTICAL,DOSADO PARA FCK=25MPA E 8% DE MICROSSILICA,COMPREENDENDO LANCAMENTO E ADENSAMENTO MECANICO,INCLUSIVE TRANSPORTE E COLOCACAO SOBRE VIGAS,COM GUINDASTEPLACA DE CONCRETO ARMADO PRE-MOLDADA,COM 6CM DE ESPESSURA,CO</v>
      </c>
      <c r="C10077" s="141" t="s">
        <v>40076</v>
      </c>
      <c r="D10077" s="141" t="s">
        <v>40077</v>
      </c>
      <c r="E10077" s="141" t="s">
        <v>40078</v>
      </c>
      <c r="F10077" s="141" t="s">
        <v>40079</v>
      </c>
      <c r="G10077" s="141" t="s">
        <v>40080</v>
      </c>
      <c r="I10077" s="141" t="s">
        <v>27</v>
      </c>
      <c r="J10077" s="649">
        <v>198.02</v>
      </c>
    </row>
    <row r="10078" spans="1:10" hidden="1">
      <c r="A10078" s="141" t="s">
        <v>40081</v>
      </c>
      <c r="B10078" s="141" t="str">
        <f t="shared" si="157"/>
        <v>PLACA DE CONCRETO ARMADO PRE-MOLDADA,COM 6CM DE ESPESSURA,CONFECCIONADA COM CONCRETO PREPARADO EM USINA DOSADORA TIPO VEPLACA DE CONCRETO ARMADO PRE-MOLDADA,COM 6CM DE ESPESSURA,CORTICAL,DOSADO PARA FCK=25MPA E 8% DE MICROSSILICA,COMPREENDENDO LANCAMENTO E ADENSAMENTO MECANICO,INCLUSIVE TRANSPORTE E COLOCACAO SOBRE VIGAS,COM GUINDASTEPLACA DE CONCRETO ARMADO PRE-MOLDADA,COM 6CM DE ESPESSURA,CO</v>
      </c>
      <c r="C10078" s="141" t="s">
        <v>40076</v>
      </c>
      <c r="D10078" s="141" t="s">
        <v>40077</v>
      </c>
      <c r="E10078" s="141" t="s">
        <v>40078</v>
      </c>
      <c r="F10078" s="141" t="s">
        <v>40079</v>
      </c>
      <c r="G10078" s="141" t="s">
        <v>40080</v>
      </c>
      <c r="I10078" s="141" t="s">
        <v>27</v>
      </c>
      <c r="J10078" s="649">
        <v>190.6</v>
      </c>
    </row>
    <row r="10079" spans="1:10" hidden="1">
      <c r="A10079" s="141" t="s">
        <v>40082</v>
      </c>
      <c r="B10079" s="141" t="str">
        <f t="shared" si="157"/>
        <v>PLACA DE CONCRETO ARMADO PRE-MOLDADA,COM 8CM DE ESPESSURA,CONFECCIONADA COM CONCRETO PREPARADO EM USINA DOSADORA TIPO VEPLACA DE CONCRETO ARMADO PRE-MOLDADA,COM 8CM DE ESPESSURA,CORTICAL,DOSADO PARA FCK=25MPA E 8% DE MICROSSILICA,COMPREENDENDO LANCAMENTO E ADENSAMENTO MECANICO,INCLUSIVE TRANSPORTE E COLOCACAO SOBRE VIGAS,COM GUINDASTEPLACA DE CONCRETO ARMADO PRE-MOLDADA,COM 8CM DE ESPESSURA,CO</v>
      </c>
      <c r="C10079" s="141" t="s">
        <v>40083</v>
      </c>
      <c r="D10079" s="141" t="s">
        <v>40077</v>
      </c>
      <c r="E10079" s="141" t="s">
        <v>40078</v>
      </c>
      <c r="F10079" s="141" t="s">
        <v>40079</v>
      </c>
      <c r="G10079" s="141" t="s">
        <v>40080</v>
      </c>
      <c r="I10079" s="141" t="s">
        <v>27</v>
      </c>
      <c r="J10079" s="649">
        <v>211.52</v>
      </c>
    </row>
    <row r="10080" spans="1:10" hidden="1">
      <c r="A10080" s="141" t="s">
        <v>40084</v>
      </c>
      <c r="B10080" s="141" t="str">
        <f t="shared" si="157"/>
        <v>PLACA DE CONCRETO ARMADO PRE-MOLDADA,COM 8CM DE ESPESSURA,CONFECCIONADA COM CONCRETO PREPARADO EM USINA DOSADORA TIPO VEPLACA DE CONCRETO ARMADO PRE-MOLDADA,COM 8CM DE ESPESSURA,CORTICAL,DOSADO PARA FCK=25MPA E 8% DE MICROSSILICA,COMPREENDENDO LANCAMENTO E ADENSAMENTO MECANICO,INCLUSIVE TRANSPORTE E COLOCACAO SOBRE VIGAS,COM GUINDASTEPLACA DE CONCRETO ARMADO PRE-MOLDADA,COM 8CM DE ESPESSURA,CO</v>
      </c>
      <c r="C10080" s="141" t="s">
        <v>40083</v>
      </c>
      <c r="D10080" s="141" t="s">
        <v>40077</v>
      </c>
      <c r="E10080" s="141" t="s">
        <v>40078</v>
      </c>
      <c r="F10080" s="141" t="s">
        <v>40079</v>
      </c>
      <c r="G10080" s="141" t="s">
        <v>40080</v>
      </c>
      <c r="I10080" s="141" t="s">
        <v>27</v>
      </c>
      <c r="J10080" s="649">
        <v>203.57</v>
      </c>
    </row>
    <row r="10081" spans="1:10" hidden="1">
      <c r="A10081" s="141" t="s">
        <v>40085</v>
      </c>
      <c r="B10081" s="141" t="str">
        <f t="shared" si="157"/>
        <v>PLACA DE CONCRETO ARMADO PRE-MOLDADA,COM 10CM DE ESPESSURA,CONFECCIONADA COM CONCRETO PREPARADO EM USINA DOSADORA TIPO VPLACA DE CONCRETO ARMADO PRE-MOLDADA,COM 10CM DE ESPESSURA,CERTICAL,DOSADO PARA FCK=25MPA E 8% DE MICROSSILICA,COMPREENDENDO LANCAMENTO E ADENSAMENTO MECANICO,INCLUSIVE TRANSPORTEE COLOCACAO SOBRE VIGAS,COM GUINDASTEPLACA DE CONCRETO ARMADO PRE-MOLDADA,COM 10CM DE ESPESSURA,C</v>
      </c>
      <c r="C10081" s="141" t="s">
        <v>40086</v>
      </c>
      <c r="D10081" s="141" t="s">
        <v>40087</v>
      </c>
      <c r="E10081" s="141" t="s">
        <v>40088</v>
      </c>
      <c r="F10081" s="141" t="s">
        <v>40089</v>
      </c>
      <c r="G10081" s="141" t="s">
        <v>40090</v>
      </c>
      <c r="I10081" s="141" t="s">
        <v>27</v>
      </c>
      <c r="J10081" s="649">
        <v>225.02</v>
      </c>
    </row>
    <row r="10082" spans="1:10" hidden="1">
      <c r="A10082" s="141" t="s">
        <v>40091</v>
      </c>
      <c r="B10082" s="141" t="str">
        <f t="shared" si="157"/>
        <v>PLACA DE CONCRETO ARMADO PRE-MOLDADA,COM 10CM DE ESPESSURA,CONFECCIONADA COM CONCRETO PREPARADO EM USINA DOSADORA TIPO VPLACA DE CONCRETO ARMADO PRE-MOLDADA,COM 10CM DE ESPESSURA,CERTICAL,DOSADO PARA FCK=25MPA E 8% DE MICROSSILICA,COMPREENDENDO LANCAMENTO E ADENSAMENTO MECANICO,INCLUSIVE TRANSPORTEE COLOCACAO SOBRE VIGAS,COM GUINDASTEPLACA DE CONCRETO ARMADO PRE-MOLDADA,COM 10CM DE ESPESSURA,C</v>
      </c>
      <c r="C10082" s="141" t="s">
        <v>40086</v>
      </c>
      <c r="D10082" s="141" t="s">
        <v>40087</v>
      </c>
      <c r="E10082" s="141" t="s">
        <v>40088</v>
      </c>
      <c r="F10082" s="141" t="s">
        <v>40089</v>
      </c>
      <c r="G10082" s="141" t="s">
        <v>40090</v>
      </c>
      <c r="I10082" s="141" t="s">
        <v>27</v>
      </c>
      <c r="J10082" s="649">
        <v>216.54</v>
      </c>
    </row>
    <row r="10083" spans="1:10" hidden="1">
      <c r="A10083" s="141" t="s">
        <v>40092</v>
      </c>
      <c r="B10083" s="141" t="str">
        <f t="shared" si="157"/>
        <v>ESCORAMENTO TUBULAR(ALUGUEL)COM TUBOS METALICOS,NA DENSIDADE DE 5,00M DE TUBO EQUIPADO POR M3 DE ESCORAMENTO,PAGO PELO VESCORAMENTO TUBULAR(ALUGUEL)COM TUBOS METALICOS,NA DENSIDADEOLUME DESTE E PELO TEMPO NECESSARIO,DESDE A ENTREGA DO MATERIAL NA OBRA,NA OCASIAO APROPRIADA ATE SUA CARGA,PARA DEVOLUCAO,LOGO QUE DESNECESSARIAESCORAMENTO TUBULAR(ALUGUEL)COM TUBOS METALICOS,NA DENSIDADE</v>
      </c>
      <c r="C10083" s="141" t="s">
        <v>40093</v>
      </c>
      <c r="D10083" s="141" t="s">
        <v>40094</v>
      </c>
      <c r="E10083" s="141" t="s">
        <v>40095</v>
      </c>
      <c r="F10083" s="141" t="s">
        <v>40096</v>
      </c>
      <c r="G10083" s="141" t="s">
        <v>40097</v>
      </c>
      <c r="I10083" s="141" t="s">
        <v>40098</v>
      </c>
      <c r="J10083" s="649">
        <v>22.9</v>
      </c>
    </row>
    <row r="10084" spans="1:10" hidden="1">
      <c r="A10084" s="141" t="s">
        <v>40099</v>
      </c>
      <c r="B10084" s="141" t="str">
        <f t="shared" si="157"/>
        <v>ESCORAMENTO TUBULAR(ALUGUEL)COM TUBOS METALICOS,NA DENSIDADE DE 5,00M DE TUBO EQUIPADO POR M3 DE ESCORAMENTO,PAGO PELO VESCORAMENTO TUBULAR(ALUGUEL)COM TUBOS METALICOS,NA DENSIDADEOLUME DESTE E PELO TEMPO NECESSARIO,DESDE A ENTREGA DO MATERIAL NA OBRA,NA OCASIAO APROPRIADA ATE SUA CARGA,PARA DEVOLUCAO,LOGO QUE DESNECESSARIAESCORAMENTO TUBULAR(ALUGUEL)COM TUBOS METALICOS,NA DENSIDADE</v>
      </c>
      <c r="C10084" s="141" t="s">
        <v>40093</v>
      </c>
      <c r="D10084" s="141" t="s">
        <v>40094</v>
      </c>
      <c r="E10084" s="141" t="s">
        <v>40095</v>
      </c>
      <c r="F10084" s="141" t="s">
        <v>40096</v>
      </c>
      <c r="G10084" s="141" t="s">
        <v>40097</v>
      </c>
      <c r="I10084" s="141" t="s">
        <v>40098</v>
      </c>
      <c r="J10084" s="649">
        <v>22.9</v>
      </c>
    </row>
    <row r="10085" spans="1:10" hidden="1">
      <c r="A10085" s="141" t="s">
        <v>40100</v>
      </c>
      <c r="B10085" s="141" t="str">
        <f t="shared" si="157"/>
        <v>ESCORAMENTO TUBULAR(ALUGUEL)COM TUBOS METALICOS,PARA QUALQUER DENSIDADE DE TUBO,PAGO PELO COMPRIMENTO NECESSARIO,NO MESMESCORAMENTO TUBULAR(ALUGUEL)COM TUBOS METALICOS,PARA QUALQUEO TEMPO,DESDE A ENTREGA DO MATERIAL NA OBRA,NA OCASIAO APROPRIADA ATE SUA CARGA,PARA DEVOLUCAO,LOGO QUE DESNECESSARIAESCORAMENTO TUBULAR(ALUGUEL)COM TUBOS METALICOS,PARA QUALQUE</v>
      </c>
      <c r="C10085" s="141" t="s">
        <v>40101</v>
      </c>
      <c r="D10085" s="141" t="s">
        <v>40102</v>
      </c>
      <c r="E10085" s="141" t="s">
        <v>40103</v>
      </c>
      <c r="F10085" s="141" t="s">
        <v>40104</v>
      </c>
      <c r="I10085" s="141" t="s">
        <v>27197</v>
      </c>
      <c r="J10085" s="649">
        <v>4.58</v>
      </c>
    </row>
    <row r="10086" spans="1:10" hidden="1">
      <c r="A10086" s="141" t="s">
        <v>40105</v>
      </c>
      <c r="B10086" s="141" t="str">
        <f t="shared" si="157"/>
        <v>ESCORAMENTO TUBULAR(ALUGUEL)COM TUBOS METALICOS,PARA QUALQUER DENSIDADE DE TUBO,PAGO PELO COMPRIMENTO NECESSARIO,NO MESMESCORAMENTO TUBULAR(ALUGUEL)COM TUBOS METALICOS,PARA QUALQUEO TEMPO,DESDE A ENTREGA DO MATERIAL NA OBRA,NA OCASIAO APROPRIADA ATE SUA CARGA,PARA DEVOLUCAO,LOGO QUE DESNECESSARIAESCORAMENTO TUBULAR(ALUGUEL)COM TUBOS METALICOS,PARA QUALQUE</v>
      </c>
      <c r="C10086" s="141" t="s">
        <v>40101</v>
      </c>
      <c r="D10086" s="141" t="s">
        <v>40102</v>
      </c>
      <c r="E10086" s="141" t="s">
        <v>40103</v>
      </c>
      <c r="F10086" s="141" t="s">
        <v>40104</v>
      </c>
      <c r="I10086" s="141" t="s">
        <v>27197</v>
      </c>
      <c r="J10086" s="649">
        <v>4.58</v>
      </c>
    </row>
    <row r="10087" spans="1:10" hidden="1">
      <c r="A10087" s="141" t="s">
        <v>40106</v>
      </c>
      <c r="B10087" s="141" t="str">
        <f t="shared" si="157"/>
        <v>ESCORAMENTO METALICO (ALUGUEL),COM ESCORAS TELESCOPAVEIS OUTORRES DE CARGA,PARA ESTRUTURA CONVENCIONAL DE CONCRETO ARMAESCORAMENTO METALICO (ALUGUEL),COM ESCORAS TELESCOPAVEIS OUDO,EXCLUSIVE MONTAGEM E DESMONTAGEM (VIDE ITEM 11.055.0010).MEDICAO PELO VOLUME DE ESCORAMENTOESCORAMENTO METALICO (ALUGUEL),COM ESCORAS TELESCOPAVEIS OU</v>
      </c>
      <c r="C10087" s="141" t="s">
        <v>40107</v>
      </c>
      <c r="D10087" s="141" t="s">
        <v>40108</v>
      </c>
      <c r="E10087" s="141" t="s">
        <v>40109</v>
      </c>
      <c r="F10087" s="141" t="s">
        <v>40110</v>
      </c>
      <c r="I10087" s="141" t="s">
        <v>40098</v>
      </c>
      <c r="J10087" s="649">
        <v>26.8</v>
      </c>
    </row>
    <row r="10088" spans="1:10" hidden="1">
      <c r="A10088" s="141" t="s">
        <v>40111</v>
      </c>
      <c r="B10088" s="141" t="str">
        <f t="shared" si="157"/>
        <v>ESCORAMENTO METALICO (ALUGUEL),COM ESCORAS TELESCOPAVEIS OUTORRES DE CARGA,PARA ESTRUTURA CONVENCIONAL DE CONCRETO ARMAESCORAMENTO METALICO (ALUGUEL),COM ESCORAS TELESCOPAVEIS OUDO,EXCLUSIVE MONTAGEM E DESMONTAGEM (VIDE ITEM 11.055.0010).MEDICAO PELO VOLUME DE ESCORAMENTOESCORAMENTO METALICO (ALUGUEL),COM ESCORAS TELESCOPAVEIS OU</v>
      </c>
      <c r="C10088" s="141" t="s">
        <v>40107</v>
      </c>
      <c r="D10088" s="141" t="s">
        <v>40108</v>
      </c>
      <c r="E10088" s="141" t="s">
        <v>40109</v>
      </c>
      <c r="F10088" s="141" t="s">
        <v>40110</v>
      </c>
      <c r="I10088" s="141" t="s">
        <v>40098</v>
      </c>
      <c r="J10088" s="649">
        <v>26.8</v>
      </c>
    </row>
    <row r="10089" spans="1:10" hidden="1">
      <c r="A10089" s="141" t="s">
        <v>40112</v>
      </c>
      <c r="B10089" s="141" t="str">
        <f t="shared" si="157"/>
        <v>MONTAGEM E DESMONTAGEM DE ESCORAMENTO TUBULAR NORMAL,NA DENSIDADE DE 5,00M DE TUBO POR M3 DE ESCORAMENTO,COMPREENDENDO TMONTAGEM E DESMONTAGEM DE ESCORAMENTO TUBULAR NORMAL,NA DENSRANSPORTE DO MATERIAL PARA OBRA E DESTA PARA O DEPOSITO,INCLUSIVE CARGA E DESCARGA.O CUSTO E DADO POR M3 DE ESCORAMENTO,CONTADO DAS SAPATAS ATE AS EXTREMIDADES SUPERIORES DOS TUBOS,SENDO PAGOS 60% NA MONTAGEM E 40% NA DESMONTAGEMMONTAGEM E DESMONTAGEM DE ESCORAMENTO TUBULAR NORMAL,NA DENS</v>
      </c>
      <c r="C10089" s="141" t="s">
        <v>40113</v>
      </c>
      <c r="D10089" s="141" t="s">
        <v>40114</v>
      </c>
      <c r="E10089" s="141" t="s">
        <v>40115</v>
      </c>
      <c r="F10089" s="141" t="s">
        <v>40116</v>
      </c>
      <c r="G10089" s="141" t="s">
        <v>40117</v>
      </c>
      <c r="H10089" s="141" t="s">
        <v>40118</v>
      </c>
      <c r="I10089" s="141" t="s">
        <v>4524</v>
      </c>
      <c r="J10089" s="649">
        <v>24.78</v>
      </c>
    </row>
    <row r="10090" spans="1:10" hidden="1">
      <c r="A10090" s="141" t="s">
        <v>40119</v>
      </c>
      <c r="B10090" s="141" t="str">
        <f t="shared" si="157"/>
        <v>MONTAGEM E DESMONTAGEM DE ESCORAMENTO TUBULAR NORMAL,NA DENSIDADE DE 5,00M DE TUBO POR M3 DE ESCORAMENTO,COMPREENDENDO TMONTAGEM E DESMONTAGEM DE ESCORAMENTO TUBULAR NORMAL,NA DENSRANSPORTE DO MATERIAL PARA OBRA E DESTA PARA O DEPOSITO,INCLUSIVE CARGA E DESCARGA.O CUSTO E DADO POR M3 DE ESCORAMENTO,CONTADO DAS SAPATAS ATE AS EXTREMIDADES SUPERIORES DOS TUBOS,SENDO PAGOS 60% NA MONTAGEM E 40% NA DESMONTAGEMMONTAGEM E DESMONTAGEM DE ESCORAMENTO TUBULAR NORMAL,NA DENS</v>
      </c>
      <c r="C10090" s="141" t="s">
        <v>40113</v>
      </c>
      <c r="D10090" s="141" t="s">
        <v>40114</v>
      </c>
      <c r="E10090" s="141" t="s">
        <v>40115</v>
      </c>
      <c r="F10090" s="141" t="s">
        <v>40116</v>
      </c>
      <c r="G10090" s="141" t="s">
        <v>40117</v>
      </c>
      <c r="H10090" s="141" t="s">
        <v>40118</v>
      </c>
      <c r="I10090" s="141" t="s">
        <v>4524</v>
      </c>
      <c r="J10090" s="649">
        <v>21.81</v>
      </c>
    </row>
    <row r="10091" spans="1:10" hidden="1">
      <c r="A10091" s="141" t="s">
        <v>40120</v>
      </c>
      <c r="B10091" s="141" t="str">
        <f t="shared" si="157"/>
        <v>MONTAGEM E DESMONTAGEM DE ESCORAMENTO TUBULAR NORMAL,PARA QUALQUER DENSIDADE DE TUBO,MEDIDO PELO COMPRIMENTO NECESSARIO,MONTAGEM E DESMONTAGEM DE ESCORAMENTO TUBULAR NORMAL,PARA QUCOMPREENDENDO TRANSPORTE DO MATERIAL PARA OBRA E DESTA PARAO DEPOSITO,INCLUSIVE CARGA E DESCARGA.O CUSTO E DADO POR M3DE ESCORAMENTO,CONTADO DAS SAPATAS ATE AS EXTREMIDADES SUPERIORES DOS TUBOS,SENDO PAGOS 60% MONTAGEM E 40% DESMONTAGEMMONTAGEM E DESMONTAGEM DE ESCORAMENTO TUBULAR NORMAL,PARA QU</v>
      </c>
      <c r="C10091" s="141" t="s">
        <v>40121</v>
      </c>
      <c r="D10091" s="141" t="s">
        <v>40122</v>
      </c>
      <c r="E10091" s="141" t="s">
        <v>40123</v>
      </c>
      <c r="F10091" s="141" t="s">
        <v>40124</v>
      </c>
      <c r="G10091" s="141" t="s">
        <v>40125</v>
      </c>
      <c r="H10091" s="141" t="s">
        <v>40126</v>
      </c>
      <c r="I10091" s="141" t="s">
        <v>285</v>
      </c>
      <c r="J10091" s="649">
        <v>5.76</v>
      </c>
    </row>
    <row r="10092" spans="1:10" hidden="1">
      <c r="A10092" s="141" t="s">
        <v>40127</v>
      </c>
      <c r="B10092" s="141" t="str">
        <f t="shared" si="157"/>
        <v>MONTAGEM E DESMONTAGEM DE ESCORAMENTO TUBULAR NORMAL,PARA QUALQUER DENSIDADE DE TUBO,MEDIDO PELO COMPRIMENTO NECESSARIO,MONTAGEM E DESMONTAGEM DE ESCORAMENTO TUBULAR NORMAL,PARA QUCOMPREENDENDO TRANSPORTE DO MATERIAL PARA OBRA E DESTA PARAO DEPOSITO,INCLUSIVE CARGA E DESCARGA.O CUSTO E DADO POR M3DE ESCORAMENTO,CONTADO DAS SAPATAS ATE AS EXTREMIDADES SUPERIORES DOS TUBOS,SENDO PAGOS 60% MONTAGEM E 40% DESMONTAGEMMONTAGEM E DESMONTAGEM DE ESCORAMENTO TUBULAR NORMAL,PARA QU</v>
      </c>
      <c r="C10092" s="141" t="s">
        <v>40121</v>
      </c>
      <c r="D10092" s="141" t="s">
        <v>40122</v>
      </c>
      <c r="E10092" s="141" t="s">
        <v>40123</v>
      </c>
      <c r="F10092" s="141" t="s">
        <v>40124</v>
      </c>
      <c r="G10092" s="141" t="s">
        <v>40125</v>
      </c>
      <c r="H10092" s="141" t="s">
        <v>40126</v>
      </c>
      <c r="I10092" s="141" t="s">
        <v>285</v>
      </c>
      <c r="J10092" s="649">
        <v>5.0599999999999996</v>
      </c>
    </row>
    <row r="10093" spans="1:10" hidden="1">
      <c r="A10093" s="141" t="s">
        <v>40128</v>
      </c>
      <c r="B10093" s="141" t="str">
        <f t="shared" si="157"/>
        <v>MONTAGEM E DESMONTAGEM DE ESCORAMENTO METALICO,CONFORME ITEM 11.050.0010,COMPREENDENDO TRANSPORTE DO MATERIAL PARA OBRAMONTAGEM E DESMONTAGEM DE ESCORAMENTO METALICO,CONFORME ITEME DESTA PARA O DEPOSITO,INCLUSIVE CARGA E DESCARGA.O CUSTO E DADO POR M3 DE ESCORAMENTO,SENDO PAGOS 60% NA MONTAGEM E 40% NA DESMONTAGEMMONTAGEM E DESMONTAGEM DE ESCORAMENTO METALICO,CONFORME ITEM</v>
      </c>
      <c r="C10093" s="141" t="s">
        <v>40129</v>
      </c>
      <c r="D10093" s="141" t="s">
        <v>40130</v>
      </c>
      <c r="E10093" s="141" t="s">
        <v>40131</v>
      </c>
      <c r="F10093" s="141" t="s">
        <v>40132</v>
      </c>
      <c r="G10093" s="141" t="s">
        <v>40133</v>
      </c>
      <c r="I10093" s="141" t="s">
        <v>4524</v>
      </c>
      <c r="J10093" s="649">
        <v>14.07</v>
      </c>
    </row>
    <row r="10094" spans="1:10" hidden="1">
      <c r="A10094" s="141" t="s">
        <v>40134</v>
      </c>
      <c r="B10094" s="141" t="str">
        <f t="shared" si="157"/>
        <v>MONTAGEM E DESMONTAGEM DE ESCORAMENTO METALICO,CONFORME ITEM 11.050.0010,COMPREENDENDO TRANSPORTE DO MATERIAL PARA OBRAMONTAGEM E DESMONTAGEM DE ESCORAMENTO METALICO,CONFORME ITEME DESTA PARA O DEPOSITO,INCLUSIVE CARGA E DESCARGA.O CUSTO E DADO POR M3 DE ESCORAMENTO,SENDO PAGOS 60% NA MONTAGEM E 40% NA DESMONTAGEMMONTAGEM E DESMONTAGEM DE ESCORAMENTO METALICO,CONFORME ITEM</v>
      </c>
      <c r="C10094" s="141" t="s">
        <v>40129</v>
      </c>
      <c r="D10094" s="141" t="s">
        <v>40130</v>
      </c>
      <c r="E10094" s="141" t="s">
        <v>40131</v>
      </c>
      <c r="F10094" s="141" t="s">
        <v>40132</v>
      </c>
      <c r="G10094" s="141" t="s">
        <v>40133</v>
      </c>
      <c r="I10094" s="141" t="s">
        <v>4524</v>
      </c>
      <c r="J10094" s="649">
        <v>12.53</v>
      </c>
    </row>
    <row r="10095" spans="1:10" hidden="1">
      <c r="A10095" s="141" t="s">
        <v>40135</v>
      </c>
      <c r="B10095" s="141" t="str">
        <f t="shared" si="157"/>
        <v>SUPERESTRUTURA DE PONTE OU VIADUTO,PRE-FABRICADA,EM CONCRETO PROTENDIDO,CLASSE 45,PARA UMA FAIXA DE TRAFEGO COM GUARDA-RSUPERESTRUTURA DE PONTE OU VIADUTO,PRE-FABRICADA,EM CONCRETOODAS E 3,20M DE PISTA DE ROLAMENTO,SEM CAPEAMENTO,COM VAO ENTRE 7,50 E 12,50M,COLOCADASUPERESTRUTURA DE PONTE OU VIADUTO,PRE-FABRICADA,EM CONCRETO</v>
      </c>
      <c r="C10095" s="141" t="s">
        <v>40136</v>
      </c>
      <c r="D10095" s="141" t="s">
        <v>40137</v>
      </c>
      <c r="E10095" s="141" t="s">
        <v>40138</v>
      </c>
      <c r="F10095" s="141" t="s">
        <v>40139</v>
      </c>
      <c r="I10095" s="141" t="s">
        <v>285</v>
      </c>
      <c r="J10095" s="649">
        <v>20409.62</v>
      </c>
    </row>
    <row r="10096" spans="1:10" hidden="1">
      <c r="A10096" s="141" t="s">
        <v>40140</v>
      </c>
      <c r="B10096" s="141" t="str">
        <f t="shared" si="157"/>
        <v>SUPERESTRUTURA DE PONTE OU VIADUTO,PRE-FABRICADA,EM CONCRETO PROTENDIDO,CLASSE 45,PARA UMA FAIXA DE TRAFEGO COM GUARDA-RSUPERESTRUTURA DE PONTE OU VIADUTO,PRE-FABRICADA,EM CONCRETOODAS E 3,20M DE PISTA DE ROLAMENTO,SEM CAPEAMENTO,COM VAO ENTRE 7,50 E 12,50M,COLOCADASUPERESTRUTURA DE PONTE OU VIADUTO,PRE-FABRICADA,EM CONCRETO</v>
      </c>
      <c r="C10096" s="141" t="s">
        <v>40136</v>
      </c>
      <c r="D10096" s="141" t="s">
        <v>40137</v>
      </c>
      <c r="E10096" s="141" t="s">
        <v>40138</v>
      </c>
      <c r="F10096" s="141" t="s">
        <v>40139</v>
      </c>
      <c r="I10096" s="141" t="s">
        <v>285</v>
      </c>
      <c r="J10096" s="649">
        <v>18693.759999999998</v>
      </c>
    </row>
    <row r="10097" spans="1:10" hidden="1">
      <c r="A10097" s="141" t="s">
        <v>40141</v>
      </c>
      <c r="B10097" s="141" t="str">
        <f t="shared" si="157"/>
        <v>SUPERESTRUTURA DE PONTE OU VIADUTO,PRE-FABRICADA,EM CONCRETO PROTENDIDO,CLASSE 45,PARA DUAS FAIXAS DE TRAFEGO E 7,20M DESUPERESTRUTURA DE PONTE OU VIADUTO,PRE-FABRICADA,EM CONCRETO PISTA DE ROLAMENTO,SEM CAPEAMENTO,COM VAO ENTRE 7,50 E 12,50M,COLOCADASUPERESTRUTURA DE PONTE OU VIADUTO,PRE-FABRICADA,EM CONCRETO</v>
      </c>
      <c r="C10097" s="141" t="s">
        <v>40136</v>
      </c>
      <c r="D10097" s="141" t="s">
        <v>40142</v>
      </c>
      <c r="E10097" s="141" t="s">
        <v>40143</v>
      </c>
      <c r="F10097" s="141" t="s">
        <v>40144</v>
      </c>
      <c r="I10097" s="141" t="s">
        <v>285</v>
      </c>
      <c r="J10097" s="649">
        <v>38297.03</v>
      </c>
    </row>
    <row r="10098" spans="1:10" hidden="1">
      <c r="A10098" s="141" t="s">
        <v>40145</v>
      </c>
      <c r="B10098" s="141" t="str">
        <f t="shared" si="157"/>
        <v>SUPERESTRUTURA DE PONTE OU VIADUTO,PRE-FABRICADA,EM CONCRETO PROTENDIDO,CLASSE 45,PARA DUAS FAIXAS DE TRAFEGO E 7,20M DESUPERESTRUTURA DE PONTE OU VIADUTO,PRE-FABRICADA,EM CONCRETO PISTA DE ROLAMENTO,SEM CAPEAMENTO,COM VAO ENTRE 7,50 E 12,50M,COLOCADASUPERESTRUTURA DE PONTE OU VIADUTO,PRE-FABRICADA,EM CONCRETO</v>
      </c>
      <c r="C10098" s="141" t="s">
        <v>40136</v>
      </c>
      <c r="D10098" s="141" t="s">
        <v>40142</v>
      </c>
      <c r="E10098" s="141" t="s">
        <v>40143</v>
      </c>
      <c r="F10098" s="141" t="s">
        <v>40144</v>
      </c>
      <c r="I10098" s="141" t="s">
        <v>285</v>
      </c>
      <c r="J10098" s="649">
        <v>35271.17</v>
      </c>
    </row>
    <row r="10099" spans="1:10" hidden="1">
      <c r="A10099" s="141" t="s">
        <v>40146</v>
      </c>
      <c r="B10099" s="141" t="str">
        <f t="shared" si="157"/>
        <v>SUPERESTRUTURA DE PONTE OU VIADUTO,PRE-FABRICADA,EM CONCRETO PROTENDIDO,CLASSE 45,PARA UMA FAIXA DE TRAFEGO COM 3,20M DESUPERESTRUTURA DE PONTE OU VIADUTO,PRE-FABRICADA,EM CONCRETO PISTA DE ROLAMENTO,COM GUARDA-RODAS,PASSEIOS E GUARDA-CORPOS,COM LARGURA DE 4,60M,SEM CAPEAMENTO,COM VAO ENTRE 7,50 E 12,50M,COLOCADASUPERESTRUTURA DE PONTE OU VIADUTO,PRE-FABRICADA,EM CONCRETO</v>
      </c>
      <c r="C10099" s="141" t="s">
        <v>40136</v>
      </c>
      <c r="D10099" s="141" t="s">
        <v>40147</v>
      </c>
      <c r="E10099" s="141" t="s">
        <v>40148</v>
      </c>
      <c r="F10099" s="141" t="s">
        <v>40149</v>
      </c>
      <c r="G10099" s="141" t="s">
        <v>40150</v>
      </c>
      <c r="I10099" s="141" t="s">
        <v>285</v>
      </c>
      <c r="J10099" s="649">
        <v>23220.7</v>
      </c>
    </row>
    <row r="10100" spans="1:10" hidden="1">
      <c r="A10100" s="141" t="s">
        <v>40151</v>
      </c>
      <c r="B10100" s="141" t="str">
        <f t="shared" si="157"/>
        <v>SUPERESTRUTURA DE PONTE OU VIADUTO,PRE-FABRICADA,EM CONCRETO PROTENDIDO,CLASSE 45,PARA UMA FAIXA DE TRAFEGO COM 3,20M DESUPERESTRUTURA DE PONTE OU VIADUTO,PRE-FABRICADA,EM CONCRETO PISTA DE ROLAMENTO,COM GUARDA-RODAS,PASSEIOS E GUARDA-CORPOS,COM LARGURA DE 4,60M,SEM CAPEAMENTO,COM VAO ENTRE 7,50 E 12,50M,COLOCADASUPERESTRUTURA DE PONTE OU VIADUTO,PRE-FABRICADA,EM CONCRETO</v>
      </c>
      <c r="C10100" s="141" t="s">
        <v>40136</v>
      </c>
      <c r="D10100" s="141" t="s">
        <v>40147</v>
      </c>
      <c r="E10100" s="141" t="s">
        <v>40148</v>
      </c>
      <c r="F10100" s="141" t="s">
        <v>40149</v>
      </c>
      <c r="G10100" s="141" t="s">
        <v>40150</v>
      </c>
      <c r="I10100" s="141" t="s">
        <v>285</v>
      </c>
      <c r="J10100" s="649">
        <v>21198.74</v>
      </c>
    </row>
    <row r="10101" spans="1:10" hidden="1">
      <c r="A10101" s="141" t="s">
        <v>40152</v>
      </c>
      <c r="B10101" s="141" t="str">
        <f t="shared" si="157"/>
        <v>SUPERESTRUTURA DE PONTE OU VIADUTO,PRE-FABRICADA,EM CONCRETO PROTENDIDO,CLASSE 45,PARA DUAS FAIXAS DE TRAFEGO COM 7,20MSUPERESTRUTURA DE PONTE OU VIADUTO,PRE-FABRICADA,EM CONCRETODE PISTA DE ROLAMENTO,COM GUARDA-RODAS,PASSEIOS E GUARDA-CORPOS,COM LARGURA TOTAL DE 9,00M,SEM CAPEAMENTO,COM VAO ENTRE7,50 E 12,50M,COLOCADASUPERESTRUTURA DE PONTE OU VIADUTO,PRE-FABRICADA,EM CONCRETO</v>
      </c>
      <c r="C10101" s="141" t="s">
        <v>40136</v>
      </c>
      <c r="D10101" s="141" t="s">
        <v>40153</v>
      </c>
      <c r="E10101" s="141" t="s">
        <v>40154</v>
      </c>
      <c r="F10101" s="141" t="s">
        <v>40155</v>
      </c>
      <c r="G10101" s="141" t="s">
        <v>40156</v>
      </c>
      <c r="I10101" s="141" t="s">
        <v>285</v>
      </c>
      <c r="J10101" s="649">
        <v>43437.48</v>
      </c>
    </row>
    <row r="10102" spans="1:10" hidden="1">
      <c r="A10102" s="141" t="s">
        <v>40157</v>
      </c>
      <c r="B10102" s="141" t="str">
        <f t="shared" si="157"/>
        <v>SUPERESTRUTURA DE PONTE OU VIADUTO,PRE-FABRICADA,EM CONCRETO PROTENDIDO,CLASSE 45,PARA DUAS FAIXAS DE TRAFEGO COM 7,20MSUPERESTRUTURA DE PONTE OU VIADUTO,PRE-FABRICADA,EM CONCRETODE PISTA DE ROLAMENTO,COM GUARDA-RODAS,PASSEIOS E GUARDA-CORPOS,COM LARGURA TOTAL DE 9,00M,SEM CAPEAMENTO,COM VAO ENTRE7,50 E 12,50M,COLOCADASUPERESTRUTURA DE PONTE OU VIADUTO,PRE-FABRICADA,EM CONCRETO</v>
      </c>
      <c r="C10102" s="141" t="s">
        <v>40136</v>
      </c>
      <c r="D10102" s="141" t="s">
        <v>40153</v>
      </c>
      <c r="E10102" s="141" t="s">
        <v>40154</v>
      </c>
      <c r="F10102" s="141" t="s">
        <v>40155</v>
      </c>
      <c r="G10102" s="141" t="s">
        <v>40156</v>
      </c>
      <c r="I10102" s="141" t="s">
        <v>285</v>
      </c>
      <c r="J10102" s="649">
        <v>40092.129999999997</v>
      </c>
    </row>
    <row r="10103" spans="1:10" hidden="1">
      <c r="A10103" s="141" t="s">
        <v>40158</v>
      </c>
      <c r="B10103" s="141" t="str">
        <f t="shared" si="157"/>
        <v>SUPERESTRUTURA DE PONTE OU VIADUTO,PRE-FABRICADA,EM CONCRETO PROTENDIDO,CLASSE 45,PARA DUAS FAIXAS DE TRAFEGO COM 7,20MSUPERESTRUTURA DE PONTE OU VIADUTO,PRE-FABRICADA,EM CONCRETODE PISTA DE ROLAMENTO,COM GUARDA-RODAS,PASSEIOS E GUARDA-CORPOS,COM LARGURA TOTAL DE 10,50M,SEM CAPEAMENTO,COM VAO ENTRE 7,50 E 12,50M,COLOCADASUPERESTRUTURA DE PONTE OU VIADUTO,PRE-FABRICADA,EM CONCRETO</v>
      </c>
      <c r="C10103" s="141" t="s">
        <v>40136</v>
      </c>
      <c r="D10103" s="141" t="s">
        <v>40153</v>
      </c>
      <c r="E10103" s="141" t="s">
        <v>40154</v>
      </c>
      <c r="F10103" s="141" t="s">
        <v>40159</v>
      </c>
      <c r="G10103" s="141" t="s">
        <v>40160</v>
      </c>
      <c r="I10103" s="141" t="s">
        <v>285</v>
      </c>
      <c r="J10103" s="649">
        <v>49598.82</v>
      </c>
    </row>
    <row r="10104" spans="1:10" hidden="1">
      <c r="A10104" s="141" t="s">
        <v>40161</v>
      </c>
      <c r="B10104" s="141" t="str">
        <f t="shared" si="157"/>
        <v>SUPERESTRUTURA DE PONTE OU VIADUTO,PRE-FABRICADA,EM CONCRETO PROTENDIDO,CLASSE 45,PARA DUAS FAIXAS DE TRAFEGO COM 7,20MSUPERESTRUTURA DE PONTE OU VIADUTO,PRE-FABRICADA,EM CONCRETODE PISTA DE ROLAMENTO,COM GUARDA-RODAS,PASSEIOS E GUARDA-CORPOS,COM LARGURA TOTAL DE 10,50M,SEM CAPEAMENTO,COM VAO ENTRE 7,50 E 12,50M,COLOCADASUPERESTRUTURA DE PONTE OU VIADUTO,PRE-FABRICADA,EM CONCRETO</v>
      </c>
      <c r="C10104" s="141" t="s">
        <v>40136</v>
      </c>
      <c r="D10104" s="141" t="s">
        <v>40153</v>
      </c>
      <c r="E10104" s="141" t="s">
        <v>40154</v>
      </c>
      <c r="F10104" s="141" t="s">
        <v>40159</v>
      </c>
      <c r="G10104" s="141" t="s">
        <v>40160</v>
      </c>
      <c r="I10104" s="141" t="s">
        <v>285</v>
      </c>
      <c r="J10104" s="649">
        <v>45629.599999999999</v>
      </c>
    </row>
    <row r="10105" spans="1:10" hidden="1">
      <c r="A10105" s="141" t="s">
        <v>40162</v>
      </c>
      <c r="B10105" s="141" t="str">
        <f t="shared" si="157"/>
        <v>SUPERESTRUTURA DE PONTE OU VIADUTO,PRE-FABRICADA,EM CONCRETO PROTENDIDO,CLASSE 45,PARA DUAS FAIXAS DE TRAFEGO DE 3,60M ESUPERESTRUTURA DE PONTE OU VIADUTO,PRE-FABRICADA,EM CONCRETO BARREIRAS TIPO DER-RJ,COM LARGURA TOTAL DE 9,00M,SEM CAPEAMENTO,COM VAO ENTRE 7,50 E 12,50M,COLOCADASUPERESTRUTURA DE PONTE OU VIADUTO,PRE-FABRICADA,EM CONCRETO</v>
      </c>
      <c r="C10105" s="141" t="s">
        <v>40136</v>
      </c>
      <c r="D10105" s="141" t="s">
        <v>40163</v>
      </c>
      <c r="E10105" s="141" t="s">
        <v>40164</v>
      </c>
      <c r="F10105" s="141" t="s">
        <v>40165</v>
      </c>
      <c r="I10105" s="141" t="s">
        <v>285</v>
      </c>
      <c r="J10105" s="649">
        <v>43355.66</v>
      </c>
    </row>
    <row r="10106" spans="1:10" hidden="1">
      <c r="A10106" s="141" t="s">
        <v>40166</v>
      </c>
      <c r="B10106" s="141" t="str">
        <f t="shared" si="157"/>
        <v>SUPERESTRUTURA DE PONTE OU VIADUTO,PRE-FABRICADA,EM CONCRETO PROTENDIDO,CLASSE 45,PARA DUAS FAIXAS DE TRAFEGO DE 3,60M ESUPERESTRUTURA DE PONTE OU VIADUTO,PRE-FABRICADA,EM CONCRETO BARREIRAS TIPO DER-RJ,COM LARGURA TOTAL DE 9,00M,SEM CAPEAMENTO,COM VAO ENTRE 7,50 E 12,50M,COLOCADASUPERESTRUTURA DE PONTE OU VIADUTO,PRE-FABRICADA,EM CONCRETO</v>
      </c>
      <c r="C10106" s="141" t="s">
        <v>40136</v>
      </c>
      <c r="D10106" s="141" t="s">
        <v>40163</v>
      </c>
      <c r="E10106" s="141" t="s">
        <v>40164</v>
      </c>
      <c r="F10106" s="141" t="s">
        <v>40165</v>
      </c>
      <c r="I10106" s="141" t="s">
        <v>285</v>
      </c>
      <c r="J10106" s="649">
        <v>39861.25</v>
      </c>
    </row>
    <row r="10107" spans="1:10" hidden="1">
      <c r="A10107" s="141" t="s">
        <v>40167</v>
      </c>
      <c r="B10107" s="141" t="str">
        <f t="shared" si="157"/>
        <v>SUPERESTRUTURA DE PONTE OU VIADUTO,PRE-FABRICADA,EM CONCRETO PROTENDIDO,CLASSE 45,PARA DUAS FAIXAS DE TRAFEGO DE 3,60M ESUPERESTRUTURA DE PONTE OU VIADUTO,PRE-FABRICADA,EM CONCRETO BARREIRAS TIPO DER-RJ,COM LARGURA TOTAL DE 11,00M,SEM CAPEAMENTO,COM VAO ENTRE 7,50 E 12,50M,COLOCADASUPERESTRUTURA DE PONTE OU VIADUTO,PRE-FABRICADA,EM CONCRETO</v>
      </c>
      <c r="C10107" s="141" t="s">
        <v>40136</v>
      </c>
      <c r="D10107" s="141" t="s">
        <v>40163</v>
      </c>
      <c r="E10107" s="141" t="s">
        <v>40168</v>
      </c>
      <c r="F10107" s="141" t="s">
        <v>40169</v>
      </c>
      <c r="I10107" s="141" t="s">
        <v>285</v>
      </c>
      <c r="J10107" s="649">
        <v>50859.39</v>
      </c>
    </row>
    <row r="10108" spans="1:10" hidden="1">
      <c r="A10108" s="141" t="s">
        <v>40170</v>
      </c>
      <c r="B10108" s="141" t="str">
        <f t="shared" si="157"/>
        <v>SUPERESTRUTURA DE PONTE OU VIADUTO,PRE-FABRICADA,EM CONCRETO PROTENDIDO,CLASSE 45,PARA DUAS FAIXAS DE TRAFEGO DE 3,60M ESUPERESTRUTURA DE PONTE OU VIADUTO,PRE-FABRICADA,EM CONCRETO BARREIRAS TIPO DER-RJ,COM LARGURA TOTAL DE 11,00M,SEM CAPEAMENTO,COM VAO ENTRE 7,50 E 12,50M,COLOCADASUPERESTRUTURA DE PONTE OU VIADUTO,PRE-FABRICADA,EM CONCRETO</v>
      </c>
      <c r="C10108" s="141" t="s">
        <v>40136</v>
      </c>
      <c r="D10108" s="141" t="s">
        <v>40163</v>
      </c>
      <c r="E10108" s="141" t="s">
        <v>40168</v>
      </c>
      <c r="F10108" s="141" t="s">
        <v>40169</v>
      </c>
      <c r="I10108" s="141" t="s">
        <v>285</v>
      </c>
      <c r="J10108" s="649">
        <v>46872.72</v>
      </c>
    </row>
    <row r="10109" spans="1:10" hidden="1">
      <c r="A10109" s="141" t="s">
        <v>40171</v>
      </c>
      <c r="B10109" s="141" t="str">
        <f t="shared" si="157"/>
        <v>SUPERESTRUTURA DE PONTE OU VIADUTO,PRE-FABRICADA,EM CONCRETO PROTENDIDO,CLASSE 45,PARA DUAS FAIXAS DE TRAFEGO DE 3,60M,DSUPERESTRUTURA DE PONTE OU VIADUTO,PRE-FABRICADA,EM CONCRETOOIS ACOSTAMENTOS DE 2,50M E BARREIRAS TIPO DER-RJ,COM LARGURA TOTAL DE 13,00M,SEM CAPEAMENTO,COM VAO ENTRE 7,50 E 12,50M,COLOCADASUPERESTRUTURA DE PONTE OU VIADUTO,PRE-FABRICADA,EM CONCRETO</v>
      </c>
      <c r="C10109" s="141" t="s">
        <v>40136</v>
      </c>
      <c r="D10109" s="141" t="s">
        <v>40172</v>
      </c>
      <c r="E10109" s="141" t="s">
        <v>40173</v>
      </c>
      <c r="F10109" s="141" t="s">
        <v>40174</v>
      </c>
      <c r="G10109" s="141" t="s">
        <v>40175</v>
      </c>
      <c r="I10109" s="141" t="s">
        <v>285</v>
      </c>
      <c r="J10109" s="649">
        <v>57100</v>
      </c>
    </row>
    <row r="10110" spans="1:10" hidden="1">
      <c r="A10110" s="141" t="s">
        <v>40176</v>
      </c>
      <c r="B10110" s="141" t="str">
        <f t="shared" si="157"/>
        <v>SUPERESTRUTURA DE PONTE OU VIADUTO,PRE-FABRICADA,EM CONCRETO PROTENDIDO,CLASSE 45,PARA DUAS FAIXAS DE TRAFEGO DE 3,60M,DSUPERESTRUTURA DE PONTE OU VIADUTO,PRE-FABRICADA,EM CONCRETOOIS ACOSTAMENTOS DE 2,50M E BARREIRAS TIPO DER-RJ,COM LARGURA TOTAL DE 13,00M,SEM CAPEAMENTO,COM VAO ENTRE 7,50 E 12,50M,COLOCADASUPERESTRUTURA DE PONTE OU VIADUTO,PRE-FABRICADA,EM CONCRETO</v>
      </c>
      <c r="C10110" s="141" t="s">
        <v>40136</v>
      </c>
      <c r="D10110" s="141" t="s">
        <v>40172</v>
      </c>
      <c r="E10110" s="141" t="s">
        <v>40173</v>
      </c>
      <c r="F10110" s="141" t="s">
        <v>40174</v>
      </c>
      <c r="G10110" s="141" t="s">
        <v>40175</v>
      </c>
      <c r="I10110" s="141" t="s">
        <v>285</v>
      </c>
      <c r="J10110" s="649">
        <v>52750.76</v>
      </c>
    </row>
    <row r="10111" spans="1:10" hidden="1">
      <c r="A10111" s="141" t="s">
        <v>40177</v>
      </c>
      <c r="B10111" s="141" t="str">
        <f t="shared" si="157"/>
        <v>SUPERESTRUTURA DE PASSARELA PARA PEDESTRE,PRE-FABRICADA,EM CONCRETO PROTENDIDO,COM 2,00M DE LARGURA UTIL E GUARDA-CORPOSSUPERESTRUTURA DE PASSARELA PARA PEDESTRE,PRE-FABRICADA,EM CMETALICOS,COM VAO ENTRE 7,50 E 10,00M,COLOCADASUPERESTRUTURA DE PASSARELA PARA PEDESTRE,PRE-FABRICADA,EM C</v>
      </c>
      <c r="C10111" s="141" t="s">
        <v>40178</v>
      </c>
      <c r="D10111" s="141" t="s">
        <v>40179</v>
      </c>
      <c r="E10111" s="141" t="s">
        <v>40180</v>
      </c>
      <c r="I10111" s="141" t="s">
        <v>285</v>
      </c>
      <c r="J10111" s="649">
        <v>9273.11</v>
      </c>
    </row>
    <row r="10112" spans="1:10" hidden="1">
      <c r="A10112" s="141" t="s">
        <v>40181</v>
      </c>
      <c r="B10112" s="141" t="str">
        <f t="shared" si="157"/>
        <v>SUPERESTRUTURA DE PASSARELA PARA PEDESTRE,PRE-FABRICADA,EM CONCRETO PROTENDIDO,COM 2,00M DE LARGURA UTIL E GUARDA-CORPOSSUPERESTRUTURA DE PASSARELA PARA PEDESTRE,PRE-FABRICADA,EM CMETALICOS,COM VAO ENTRE 7,50 E 10,00M,COLOCADASUPERESTRUTURA DE PASSARELA PARA PEDESTRE,PRE-FABRICADA,EM C</v>
      </c>
      <c r="C10112" s="141" t="s">
        <v>40178</v>
      </c>
      <c r="D10112" s="141" t="s">
        <v>40179</v>
      </c>
      <c r="E10112" s="141" t="s">
        <v>40180</v>
      </c>
      <c r="I10112" s="141" t="s">
        <v>285</v>
      </c>
      <c r="J10112" s="649">
        <v>8619.09</v>
      </c>
    </row>
    <row r="10113" spans="1:10" hidden="1">
      <c r="A10113" s="141" t="s">
        <v>40182</v>
      </c>
      <c r="B10113" s="141" t="str">
        <f t="shared" si="157"/>
        <v>ABRIGO DESTINADO A PARADA DE ONIBUS,INTEGRALMENTE PRE-FABRICADO EM CONCRETO PROTENDIDO E/OU ARMADO,COM BANCO INCORPORADOABRIGO DESTINADO A PARADA DE ONIBUS,INTEGRALMENTE PRE-FABRIC AO PILAR E COBERTURA CURVA COM AREA DE PROJECAO HORIZONTALDE 8,00M2,NAS DIMENSOES DE 4,00X2,00M,COLOCADOABRIGO DESTINADO A PARADA DE ONIBUS,INTEGRALMENTE PRE-FABRIC</v>
      </c>
      <c r="C10113" s="141" t="s">
        <v>40183</v>
      </c>
      <c r="D10113" s="141" t="s">
        <v>40184</v>
      </c>
      <c r="E10113" s="141" t="s">
        <v>40185</v>
      </c>
      <c r="F10113" s="141" t="s">
        <v>40186</v>
      </c>
      <c r="I10113" s="141" t="s">
        <v>14</v>
      </c>
      <c r="J10113" s="649">
        <v>12080.96</v>
      </c>
    </row>
    <row r="10114" spans="1:10" hidden="1">
      <c r="A10114" s="141" t="s">
        <v>40187</v>
      </c>
      <c r="B10114" s="141" t="str">
        <f t="shared" si="157"/>
        <v>ABRIGO DESTINADO A PARADA DE ONIBUS,INTEGRALMENTE PRE-FABRICADO EM CONCRETO PROTENDIDO E/OU ARMADO,COM BANCO INCORPORADOABRIGO DESTINADO A PARADA DE ONIBUS,INTEGRALMENTE PRE-FABRIC AO PILAR E COBERTURA CURVA COM AREA DE PROJECAO HORIZONTALDE 8,00M2,NAS DIMENSOES DE 4,00X2,00M,COLOCADOABRIGO DESTINADO A PARADA DE ONIBUS,INTEGRALMENTE PRE-FABRIC</v>
      </c>
      <c r="C10114" s="141" t="s">
        <v>40183</v>
      </c>
      <c r="D10114" s="141" t="s">
        <v>40184</v>
      </c>
      <c r="E10114" s="141" t="s">
        <v>40185</v>
      </c>
      <c r="F10114" s="141" t="s">
        <v>40186</v>
      </c>
      <c r="I10114" s="141" t="s">
        <v>14</v>
      </c>
      <c r="J10114" s="649">
        <v>12080.96</v>
      </c>
    </row>
    <row r="10115" spans="1:10" hidden="1">
      <c r="A10115" s="141" t="s">
        <v>40188</v>
      </c>
      <c r="B10115" s="141" t="str">
        <f t="shared" ref="B10115:B10178" si="158">C10115&amp;D10115&amp;C10115&amp;E10115&amp;F10115&amp;G10115&amp;H10115&amp;C10115</f>
        <v>ESTRUTURA PRE-FABRICADA EM CONCRETO ARMADO/PROTENDIDO,COM FCK&gt;=30MPA,PARA OBRAS PREDIAIS ATE QUATRO PAVIMENTOS,COM PILARESTRUTURA PRE-FABRICADA EM CONCRETO ARMADO/PROTENDIDO,COM FCES,VIGAS PRINCIPAIS E SECUNDARIAS,LAJES,PATAMARES E RAMPAS DE ACESSO,CONSIDERANDO A CONFECCAO DAS PECAS,INCLUSIVE O FORNECIMENTO DOS MATERIAIS,EXCLUSIVE O TRANSPORTE DAS PECAS PARA O CANTEIRO DE OBRAS E A MONTAGEMESTRUTURA PRE-FABRICADA EM CONCRETO ARMADO/PROTENDIDO,COM FC</v>
      </c>
      <c r="C10115" s="141" t="s">
        <v>40189</v>
      </c>
      <c r="D10115" s="141" t="s">
        <v>40190</v>
      </c>
      <c r="E10115" s="141" t="s">
        <v>40191</v>
      </c>
      <c r="F10115" s="141" t="s">
        <v>40192</v>
      </c>
      <c r="G10115" s="141" t="s">
        <v>40193</v>
      </c>
      <c r="H10115" s="141" t="s">
        <v>40194</v>
      </c>
      <c r="I10115" s="141" t="s">
        <v>27</v>
      </c>
      <c r="J10115" s="649">
        <v>637.03</v>
      </c>
    </row>
    <row r="10116" spans="1:10" hidden="1">
      <c r="A10116" s="141" t="s">
        <v>40195</v>
      </c>
      <c r="B10116" s="141" t="str">
        <f t="shared" si="158"/>
        <v>ESTRUTURA PRE-FABRICADA EM CONCRETO ARMADO/PROTENDIDO,COM FCK&gt;=30MPA,PARA OBRAS PREDIAIS ATE QUATRO PAVIMENTOS,COM PILARESTRUTURA PRE-FABRICADA EM CONCRETO ARMADO/PROTENDIDO,COM FCES,VIGAS PRINCIPAIS E SECUNDARIAS,LAJES,PATAMARES E RAMPAS DE ACESSO,CONSIDERANDO A CONFECCAO DAS PECAS,INCLUSIVE O FORNECIMENTO DOS MATERIAIS,EXCLUSIVE O TRANSPORTE DAS PECAS PARA O CANTEIRO DE OBRAS E A MONTAGEMESTRUTURA PRE-FABRICADA EM CONCRETO ARMADO/PROTENDIDO,COM FC</v>
      </c>
      <c r="C10116" s="141" t="s">
        <v>40189</v>
      </c>
      <c r="D10116" s="141" t="s">
        <v>40190</v>
      </c>
      <c r="E10116" s="141" t="s">
        <v>40191</v>
      </c>
      <c r="F10116" s="141" t="s">
        <v>40192</v>
      </c>
      <c r="G10116" s="141" t="s">
        <v>40193</v>
      </c>
      <c r="H10116" s="141" t="s">
        <v>40194</v>
      </c>
      <c r="I10116" s="141" t="s">
        <v>27</v>
      </c>
      <c r="J10116" s="649">
        <v>615.86</v>
      </c>
    </row>
    <row r="10117" spans="1:10" hidden="1">
      <c r="A10117" s="141" t="s">
        <v>40196</v>
      </c>
      <c r="B10117" s="141" t="str">
        <f t="shared" si="158"/>
        <v>ESTRUTURA PRE-FABRICADA EM CONCRETO ARMADO/PROTENDIDO,COM FCK&gt;=30MPA,PARA OBRAS PREDIAIS ATE QUATRO PAVIMENTOS,COM PILARESTRUTURA PRE-FABRICADA EM CONCRETO ARMADO/PROTENDIDO,COM FCES,VIGAS PRINCIPAIS E SECUNDARIAS,LAJES,PATAMARES E RAMPAS DE ACESSO,CONSIDERANDO A MONTAGEM,EXCLUSIVE A CONFECCAO DAS PECAS(VIDE ITEM 11.060.0410)ESTRUTURA PRE-FABRICADA EM CONCRETO ARMADO/PROTENDIDO,COM FC</v>
      </c>
      <c r="C10117" s="141" t="s">
        <v>40189</v>
      </c>
      <c r="D10117" s="141" t="s">
        <v>40190</v>
      </c>
      <c r="E10117" s="141" t="s">
        <v>40191</v>
      </c>
      <c r="F10117" s="141" t="s">
        <v>40197</v>
      </c>
      <c r="G10117" s="141" t="s">
        <v>40198</v>
      </c>
      <c r="I10117" s="141" t="s">
        <v>27</v>
      </c>
      <c r="J10117" s="649">
        <v>182.5</v>
      </c>
    </row>
    <row r="10118" spans="1:10" hidden="1">
      <c r="A10118" s="141" t="s">
        <v>40199</v>
      </c>
      <c r="B10118" s="141" t="str">
        <f t="shared" si="158"/>
        <v>ESTRUTURA PRE-FABRICADA EM CONCRETO ARMADO/PROTENDIDO,COM FCK&gt;=30MPA,PARA OBRAS PREDIAIS ATE QUATRO PAVIMENTOS,COM PILARESTRUTURA PRE-FABRICADA EM CONCRETO ARMADO/PROTENDIDO,COM FCES,VIGAS PRINCIPAIS E SECUNDARIAS,LAJES,PATAMARES E RAMPAS DE ACESSO,CONSIDERANDO A MONTAGEM,EXCLUSIVE A CONFECCAO DAS PECAS(VIDE ITEM 11.060.0410)ESTRUTURA PRE-FABRICADA EM CONCRETO ARMADO/PROTENDIDO,COM FC</v>
      </c>
      <c r="C10118" s="141" t="s">
        <v>40189</v>
      </c>
      <c r="D10118" s="141" t="s">
        <v>40190</v>
      </c>
      <c r="E10118" s="141" t="s">
        <v>40191</v>
      </c>
      <c r="F10118" s="141" t="s">
        <v>40197</v>
      </c>
      <c r="G10118" s="141" t="s">
        <v>40198</v>
      </c>
      <c r="I10118" s="141" t="s">
        <v>27</v>
      </c>
      <c r="J10118" s="649">
        <v>165.57</v>
      </c>
    </row>
    <row r="10119" spans="1:10" hidden="1">
      <c r="A10119" s="141" t="s">
        <v>40200</v>
      </c>
      <c r="B10119" s="141" t="str">
        <f t="shared" si="158"/>
        <v>MURO DE ARRIMO CELULAR,DE PECAS PRE-MOLDADAS DE CONCRETO,COMPREENDENDO:CONFECCAO DAS PECAS,MONTAGEM E COMPACTACAO DO SOLMURO DE ARRIMO CELULAR,DE PECAS PRE-MOLDADAS DE CONCRETO,COMO DE ENCHIMENTO.O CUSTO INCLUI TODOS OS MATERIAIS NECESSARIOS,EXCLUSIVE FORMASMURO DE ARRIMO CELULAR,DE PECAS PRE-MOLDADAS DE CONCRETO,COM</v>
      </c>
      <c r="C10119" s="141" t="s">
        <v>40201</v>
      </c>
      <c r="D10119" s="141" t="s">
        <v>40202</v>
      </c>
      <c r="E10119" s="141" t="s">
        <v>40203</v>
      </c>
      <c r="F10119" s="141" t="s">
        <v>40204</v>
      </c>
      <c r="I10119" s="141" t="s">
        <v>4524</v>
      </c>
      <c r="J10119" s="649">
        <v>403.88</v>
      </c>
    </row>
    <row r="10120" spans="1:10" hidden="1">
      <c r="A10120" s="141" t="s">
        <v>40205</v>
      </c>
      <c r="B10120" s="141" t="str">
        <f t="shared" si="158"/>
        <v>MURO DE ARRIMO CELULAR,DE PECAS PRE-MOLDADAS DE CONCRETO,COMPREENDENDO:CONFECCAO DAS PECAS,MONTAGEM E COMPACTACAO DO SOLMURO DE ARRIMO CELULAR,DE PECAS PRE-MOLDADAS DE CONCRETO,COMO DE ENCHIMENTO.O CUSTO INCLUI TODOS OS MATERIAIS NECESSARIOS,EXCLUSIVE FORMASMURO DE ARRIMO CELULAR,DE PECAS PRE-MOLDADAS DE CONCRETO,COM</v>
      </c>
      <c r="C10120" s="141" t="s">
        <v>40201</v>
      </c>
      <c r="D10120" s="141" t="s">
        <v>40202</v>
      </c>
      <c r="E10120" s="141" t="s">
        <v>40203</v>
      </c>
      <c r="F10120" s="141" t="s">
        <v>40204</v>
      </c>
      <c r="I10120" s="141" t="s">
        <v>4524</v>
      </c>
      <c r="J10120" s="649">
        <v>381.87</v>
      </c>
    </row>
    <row r="10121" spans="1:10" hidden="1">
      <c r="A10121" s="141" t="s">
        <v>40206</v>
      </c>
      <c r="B10121" s="141" t="str">
        <f t="shared" si="158"/>
        <v>MURO DE ARRIMO CELULAR,DE PECAS PRE-MOLDADAS DE CONCRETO,COMPREENDENDO:CONFECCAO DAS PECAS,MONTAGEM E COMPACTACAO DO SOLMURO DE ARRIMO CELULAR,DE PECAS PRE-MOLDADAS DE CONCRETO,COMO DE ENCHIMENTO,EXCLUSIVE MATERIAIS E FORMASMURO DE ARRIMO CELULAR,DE PECAS PRE-MOLDADAS DE CONCRETO,COM</v>
      </c>
      <c r="C10121" s="141" t="s">
        <v>40201</v>
      </c>
      <c r="D10121" s="141" t="s">
        <v>40202</v>
      </c>
      <c r="E10121" s="141" t="s">
        <v>40207</v>
      </c>
      <c r="I10121" s="141" t="s">
        <v>4524</v>
      </c>
      <c r="J10121" s="649">
        <v>164.84</v>
      </c>
    </row>
    <row r="10122" spans="1:10" hidden="1">
      <c r="A10122" s="141" t="s">
        <v>40208</v>
      </c>
      <c r="B10122" s="141" t="str">
        <f t="shared" si="158"/>
        <v>MURO DE ARRIMO CELULAR,DE PECAS PRE-MOLDADAS DE CONCRETO,COMPREENDENDO:CONFECCAO DAS PECAS,MONTAGEM E COMPACTACAO DO SOLMURO DE ARRIMO CELULAR,DE PECAS PRE-MOLDADAS DE CONCRETO,COMO DE ENCHIMENTO,EXCLUSIVE MATERIAIS E FORMASMURO DE ARRIMO CELULAR,DE PECAS PRE-MOLDADAS DE CONCRETO,COM</v>
      </c>
      <c r="C10122" s="141" t="s">
        <v>40201</v>
      </c>
      <c r="D10122" s="141" t="s">
        <v>40202</v>
      </c>
      <c r="E10122" s="141" t="s">
        <v>40207</v>
      </c>
      <c r="I10122" s="141" t="s">
        <v>4524</v>
      </c>
      <c r="J10122" s="649">
        <v>142.83000000000001</v>
      </c>
    </row>
    <row r="10123" spans="1:10" hidden="1">
      <c r="A10123" s="141" t="s">
        <v>40209</v>
      </c>
      <c r="B10123" s="141" t="str">
        <f t="shared" si="158"/>
        <v>RECUPERACAO DE JUNTAS DE DILATACAO DE OBRAS DE CONTENCAO ATE 2CM DE ABERTURA COM PROTECAO,ATE PROFUNDIDADE DE 1CM,EXCLUSRECUPERACAO DE JUNTAS DE DILATACAO DE OBRAS DE CONTENCAO ATEIVE ANDAIME E RECUPERACAO ESTRUTURAL DAS FACES LATERAIS DA JUNTARECUPERACAO DE JUNTAS DE DILATACAO DE OBRAS DE CONTENCAO ATE</v>
      </c>
      <c r="C10123" s="141" t="s">
        <v>40210</v>
      </c>
      <c r="D10123" s="141" t="s">
        <v>40211</v>
      </c>
      <c r="E10123" s="141" t="s">
        <v>40212</v>
      </c>
      <c r="F10123" s="141" t="s">
        <v>40213</v>
      </c>
      <c r="I10123" s="141" t="s">
        <v>285</v>
      </c>
      <c r="J10123" s="649">
        <v>75.510000000000005</v>
      </c>
    </row>
    <row r="10124" spans="1:10" hidden="1">
      <c r="A10124" s="141" t="s">
        <v>40214</v>
      </c>
      <c r="B10124" s="141" t="str">
        <f t="shared" si="158"/>
        <v>RECUPERACAO DE JUNTAS DE DILATACAO DE OBRAS DE CONTENCAO ATE 2CM DE ABERTURA COM PROTECAO,ATE PROFUNDIDADE DE 1CM,EXCLUSRECUPERACAO DE JUNTAS DE DILATACAO DE OBRAS DE CONTENCAO ATEIVE ANDAIME E RECUPERACAO ESTRUTURAL DAS FACES LATERAIS DA JUNTARECUPERACAO DE JUNTAS DE DILATACAO DE OBRAS DE CONTENCAO ATE</v>
      </c>
      <c r="C10124" s="141" t="s">
        <v>40210</v>
      </c>
      <c r="D10124" s="141" t="s">
        <v>40211</v>
      </c>
      <c r="E10124" s="141" t="s">
        <v>40212</v>
      </c>
      <c r="F10124" s="141" t="s">
        <v>40213</v>
      </c>
      <c r="I10124" s="141" t="s">
        <v>285</v>
      </c>
      <c r="J10124" s="649">
        <v>72.34</v>
      </c>
    </row>
    <row r="10125" spans="1:10" hidden="1">
      <c r="A10125" s="141" t="s">
        <v>40215</v>
      </c>
      <c r="B10125" s="141" t="str">
        <f t="shared" si="158"/>
        <v>RECUPERACAO DE ARMADURAS EM ESTRUTURA DE CONCRETO,POR MEIO DE SOLDA A QUENTE,INCLUSIVE FORNECIMENTO,CORTE,DOBRAGEM E COLRECUPERACAO DE ARMADURAS EM ESTRUTURA DE CONCRETO,POR MEIO DOCACAORECUPERACAO DE ARMADURAS EM ESTRUTURA DE CONCRETO,POR MEIO D</v>
      </c>
      <c r="C10125" s="141" t="s">
        <v>40216</v>
      </c>
      <c r="D10125" s="141" t="s">
        <v>40217</v>
      </c>
      <c r="E10125" s="141" t="s">
        <v>27815</v>
      </c>
      <c r="I10125" s="141" t="s">
        <v>4323</v>
      </c>
      <c r="J10125" s="649">
        <v>53.11</v>
      </c>
    </row>
    <row r="10126" spans="1:10" hidden="1">
      <c r="A10126" s="141" t="s">
        <v>40218</v>
      </c>
      <c r="B10126" s="141" t="str">
        <f t="shared" si="158"/>
        <v>RECUPERACAO DE ARMADURAS EM ESTRUTURA DE CONCRETO,POR MEIO DE SOLDA A QUENTE,INCLUSIVE FORNECIMENTO,CORTE,DOBRAGEM E COLRECUPERACAO DE ARMADURAS EM ESTRUTURA DE CONCRETO,POR MEIO DOCACAORECUPERACAO DE ARMADURAS EM ESTRUTURA DE CONCRETO,POR MEIO D</v>
      </c>
      <c r="C10126" s="141" t="s">
        <v>40216</v>
      </c>
      <c r="D10126" s="141" t="s">
        <v>40217</v>
      </c>
      <c r="E10126" s="141" t="s">
        <v>27815</v>
      </c>
      <c r="I10126" s="141" t="s">
        <v>4323</v>
      </c>
      <c r="J10126" s="649">
        <v>48.5</v>
      </c>
    </row>
    <row r="10127" spans="1:10" hidden="1">
      <c r="A10127" s="141" t="s">
        <v>40219</v>
      </c>
      <c r="B10127" s="141" t="str">
        <f t="shared" si="158"/>
        <v>RECUPERACAO DE ARMADURAS EM ESTRUTURA DE CONCRETO,POR MEIO DE SOLDA A FRIO,INCLUSIVE FORNECIMENTO,CORTE,DOBRAGEM E COLOCRECUPERACAO DE ARMADURAS EM ESTRUTURA DE CONCRETO,POR MEIO DACAORECUPERACAO DE ARMADURAS EM ESTRUTURA DE CONCRETO,POR MEIO D</v>
      </c>
      <c r="C10127" s="141" t="s">
        <v>40216</v>
      </c>
      <c r="D10127" s="141" t="s">
        <v>40220</v>
      </c>
      <c r="E10127" s="141" t="s">
        <v>27458</v>
      </c>
      <c r="I10127" s="141" t="s">
        <v>4323</v>
      </c>
      <c r="J10127" s="649">
        <v>129.75</v>
      </c>
    </row>
    <row r="10128" spans="1:10" hidden="1">
      <c r="A10128" s="141" t="s">
        <v>40221</v>
      </c>
      <c r="B10128" s="141" t="str">
        <f t="shared" si="158"/>
        <v>RECUPERACAO DE ARMADURAS EM ESTRUTURA DE CONCRETO,POR MEIO DE SOLDA A FRIO,INCLUSIVE FORNECIMENTO,CORTE,DOBRAGEM E COLOCRECUPERACAO DE ARMADURAS EM ESTRUTURA DE CONCRETO,POR MEIO DACAORECUPERACAO DE ARMADURAS EM ESTRUTURA DE CONCRETO,POR MEIO D</v>
      </c>
      <c r="C10128" s="141" t="s">
        <v>40216</v>
      </c>
      <c r="D10128" s="141" t="s">
        <v>40220</v>
      </c>
      <c r="E10128" s="141" t="s">
        <v>27458</v>
      </c>
      <c r="I10128" s="141" t="s">
        <v>4323</v>
      </c>
      <c r="J10128" s="649">
        <v>125.28</v>
      </c>
    </row>
    <row r="10129" spans="1:10" hidden="1">
      <c r="A10129" s="141" t="s">
        <v>40222</v>
      </c>
      <c r="B10129" s="141" t="str">
        <f t="shared" si="158"/>
        <v>RECUPERACAO DE FERRAGEM EM ESTRUTURA DE CONCRETO,SEM UTILIZACAO DE SOLDA,INCLUSIVE FORNECIMENTO,CORTE,DOBRAGEM E COLOCACRECUPERACAO DE FERRAGEM EM ESTRUTURA DE CONCRETO,SEM UTILIZAAORECUPERACAO DE FERRAGEM EM ESTRUTURA DE CONCRETO,SEM UTILIZA</v>
      </c>
      <c r="C10129" s="141" t="s">
        <v>40223</v>
      </c>
      <c r="D10129" s="141" t="s">
        <v>40224</v>
      </c>
      <c r="E10129" s="141" t="s">
        <v>20882</v>
      </c>
      <c r="I10129" s="141" t="s">
        <v>4323</v>
      </c>
      <c r="J10129" s="649">
        <v>31.66</v>
      </c>
    </row>
    <row r="10130" spans="1:10" hidden="1">
      <c r="A10130" s="141" t="s">
        <v>40225</v>
      </c>
      <c r="B10130" s="141" t="str">
        <f t="shared" si="158"/>
        <v>RECUPERACAO DE FERRAGEM EM ESTRUTURA DE CONCRETO,SEM UTILIZACAO DE SOLDA,INCLUSIVE FORNECIMENTO,CORTE,DOBRAGEM E COLOCACRECUPERACAO DE FERRAGEM EM ESTRUTURA DE CONCRETO,SEM UTILIZAAORECUPERACAO DE FERRAGEM EM ESTRUTURA DE CONCRETO,SEM UTILIZA</v>
      </c>
      <c r="C10130" s="141" t="s">
        <v>40223</v>
      </c>
      <c r="D10130" s="141" t="s">
        <v>40224</v>
      </c>
      <c r="E10130" s="141" t="s">
        <v>20882</v>
      </c>
      <c r="I10130" s="141" t="s">
        <v>4323</v>
      </c>
      <c r="J10130" s="649">
        <v>28.5</v>
      </c>
    </row>
    <row r="10131" spans="1:10" hidden="1">
      <c r="A10131" s="141" t="s">
        <v>40226</v>
      </c>
      <c r="B10131" s="141" t="str">
        <f t="shared" si="158"/>
        <v>APLICACAO COM AIRLESS DE INIBIDOR DE CORROSAO, EM ESTRUTURADE CONCRETO ARMADO NOS SERVICOS DE RECUPERACAO ESTRUTURAL,EXAPLICACAO COM AIRLESS DE INIBIDOR DE CORROSAO, EM ESTRUTURACLUSIVE LIMPEZA DA ESTRUTURAAPLICACAO COM AIRLESS DE INIBIDOR DE CORROSAO, EM ESTRUTURA</v>
      </c>
      <c r="C10131" s="141" t="s">
        <v>40227</v>
      </c>
      <c r="D10131" s="141" t="s">
        <v>40228</v>
      </c>
      <c r="E10131" s="141" t="s">
        <v>40229</v>
      </c>
      <c r="I10131" s="141" t="s">
        <v>27</v>
      </c>
      <c r="J10131" s="649">
        <v>65.930000000000007</v>
      </c>
    </row>
    <row r="10132" spans="1:10" hidden="1">
      <c r="A10132" s="141" t="s">
        <v>40230</v>
      </c>
      <c r="B10132" s="141" t="str">
        <f t="shared" si="158"/>
        <v>APLICACAO COM AIRLESS DE INIBIDOR DE CORROSAO, EM ESTRUTURADE CONCRETO ARMADO NOS SERVICOS DE RECUPERACAO ESTRUTURAL,EXAPLICACAO COM AIRLESS DE INIBIDOR DE CORROSAO, EM ESTRUTURACLUSIVE LIMPEZA DA ESTRUTURAAPLICACAO COM AIRLESS DE INIBIDOR DE CORROSAO, EM ESTRUTURA</v>
      </c>
      <c r="C10132" s="141" t="s">
        <v>40227</v>
      </c>
      <c r="D10132" s="141" t="s">
        <v>40228</v>
      </c>
      <c r="E10132" s="141" t="s">
        <v>40229</v>
      </c>
      <c r="I10132" s="141" t="s">
        <v>27</v>
      </c>
      <c r="J10132" s="649">
        <v>63.28</v>
      </c>
    </row>
    <row r="10133" spans="1:10" hidden="1">
      <c r="A10133" s="141" t="s">
        <v>40231</v>
      </c>
      <c r="B10133" s="141" t="str">
        <f t="shared" si="158"/>
        <v>REFORCO ESTRUTURAL COMPOSTO DE MANTA DE FIBRA DE CARBONO COM ESPESSURA DE 0,165MM,INCLUSIVE LIXAMENTO DA SUPERFICIE,REGUREFORCO ESTRUTURAL COMPOSTO DE MANTA DE FIBRA DE CARBONO COMLARIZACAO POR ENCHIMENTO ALEATORIO E APLICACAO DE ADESIVO EPOXI PARA FIXACAO E SUTURACAO DAS FIBRAS DE CARBONOREFORCO ESTRUTURAL COMPOSTO DE MANTA DE FIBRA DE CARBONO COM</v>
      </c>
      <c r="C10133" s="141" t="s">
        <v>40232</v>
      </c>
      <c r="D10133" s="141" t="s">
        <v>40233</v>
      </c>
      <c r="E10133" s="141" t="s">
        <v>40234</v>
      </c>
      <c r="F10133" s="141" t="s">
        <v>40235</v>
      </c>
      <c r="I10133" s="141" t="s">
        <v>27</v>
      </c>
      <c r="J10133" s="649">
        <v>859.13</v>
      </c>
    </row>
    <row r="10134" spans="1:10" hidden="1">
      <c r="A10134" s="141" t="s">
        <v>40236</v>
      </c>
      <c r="B10134" s="141" t="str">
        <f t="shared" si="158"/>
        <v>REFORCO ESTRUTURAL COMPOSTO DE MANTA DE FIBRA DE CARBONO COM ESPESSURA DE 0,165MM,INCLUSIVE LIXAMENTO DA SUPERFICIE,REGUREFORCO ESTRUTURAL COMPOSTO DE MANTA DE FIBRA DE CARBONO COMLARIZACAO POR ENCHIMENTO ALEATORIO E APLICACAO DE ADESIVO EPOXI PARA FIXACAO E SUTURACAO DAS FIBRAS DE CARBONOREFORCO ESTRUTURAL COMPOSTO DE MANTA DE FIBRA DE CARBONO COM</v>
      </c>
      <c r="C10134" s="141" t="s">
        <v>40232</v>
      </c>
      <c r="D10134" s="141" t="s">
        <v>40233</v>
      </c>
      <c r="E10134" s="141" t="s">
        <v>40234</v>
      </c>
      <c r="F10134" s="141" t="s">
        <v>40235</v>
      </c>
      <c r="I10134" s="141" t="s">
        <v>27</v>
      </c>
      <c r="J10134" s="649">
        <v>840.13</v>
      </c>
    </row>
    <row r="10135" spans="1:10" hidden="1">
      <c r="A10135" s="141" t="s">
        <v>40237</v>
      </c>
      <c r="B10135" s="141" t="str">
        <f t="shared" si="158"/>
        <v>REFORCO ESTRUTURAL COM LAMINA DE FIBRA DE CARBONO,LARGURA DE 50MM E ESPESSURA DE 1,20MM,INCLUSIVE LIXAMENTO DA SUPERFICIREFORCO ESTRUTURAL COM LAMINA DE FIBRA DE CARBONO,LARGURA DEE,REGULARIZACAO POR ENCHIMENTO ALEATORIO E APLICACAO DE ADESIVO EPOXI PARA FIXACAO E SUTURACAO DAS FIBRAS DE CARBONOREFORCO ESTRUTURAL COM LAMINA DE FIBRA DE CARBONO,LARGURA DE</v>
      </c>
      <c r="C10135" s="141" t="s">
        <v>40238</v>
      </c>
      <c r="D10135" s="141" t="s">
        <v>40239</v>
      </c>
      <c r="E10135" s="141" t="s">
        <v>40240</v>
      </c>
      <c r="F10135" s="141" t="s">
        <v>40241</v>
      </c>
      <c r="I10135" s="141" t="s">
        <v>285</v>
      </c>
      <c r="J10135" s="649">
        <v>194.35</v>
      </c>
    </row>
    <row r="10136" spans="1:10" hidden="1">
      <c r="A10136" s="141" t="s">
        <v>40242</v>
      </c>
      <c r="B10136" s="141" t="str">
        <f t="shared" si="158"/>
        <v>REFORCO ESTRUTURAL COM LAMINA DE FIBRA DE CARBONO,LARGURA DE 50MM E ESPESSURA DE 1,20MM,INCLUSIVE LIXAMENTO DA SUPERFICIREFORCO ESTRUTURAL COM LAMINA DE FIBRA DE CARBONO,LARGURA DEE,REGULARIZACAO POR ENCHIMENTO ALEATORIO E APLICACAO DE ADESIVO EPOXI PARA FIXACAO E SUTURACAO DAS FIBRAS DE CARBONOREFORCO ESTRUTURAL COM LAMINA DE FIBRA DE CARBONO,LARGURA DE</v>
      </c>
      <c r="C10136" s="141" t="s">
        <v>40238</v>
      </c>
      <c r="D10136" s="141" t="s">
        <v>40239</v>
      </c>
      <c r="E10136" s="141" t="s">
        <v>40240</v>
      </c>
      <c r="F10136" s="141" t="s">
        <v>40241</v>
      </c>
      <c r="I10136" s="141" t="s">
        <v>285</v>
      </c>
      <c r="J10136" s="649">
        <v>191.21</v>
      </c>
    </row>
    <row r="10137" spans="1:10" hidden="1">
      <c r="A10137" s="141" t="s">
        <v>40243</v>
      </c>
      <c r="B10137" s="141" t="str">
        <f t="shared" si="158"/>
        <v>TRATAMENTO DE ARMADURA DE FERRO EM ESTRUTURA DE CONCRETO ARMADO COM ARGAMASSA CIMENTICIA PRE-DOSADA,POLIMERICA,BICOMPONETRATAMENTO DE ARMADURA DE FERRO EM ESTRUTURA DE CONCRETO ARMNTE,INIBIDOR DE CORROSAOTRATAMENTO DE ARMADURA DE FERRO EM ESTRUTURA DE CONCRETO ARM</v>
      </c>
      <c r="C10137" s="141" t="s">
        <v>40244</v>
      </c>
      <c r="D10137" s="141" t="s">
        <v>40245</v>
      </c>
      <c r="E10137" s="141" t="s">
        <v>40246</v>
      </c>
      <c r="I10137" s="141" t="s">
        <v>27</v>
      </c>
      <c r="J10137" s="649">
        <v>84.86</v>
      </c>
    </row>
    <row r="10138" spans="1:10" hidden="1">
      <c r="A10138" s="141" t="s">
        <v>40247</v>
      </c>
      <c r="B10138" s="141" t="str">
        <f t="shared" si="158"/>
        <v>TRATAMENTO DE ARMADURA DE FERRO EM ESTRUTURA DE CONCRETO ARMADO COM ARGAMASSA CIMENTICIA PRE-DOSADA,POLIMERICA,BICOMPONETRATAMENTO DE ARMADURA DE FERRO EM ESTRUTURA DE CONCRETO ARMNTE,INIBIDOR DE CORROSAOTRATAMENTO DE ARMADURA DE FERRO EM ESTRUTURA DE CONCRETO ARM</v>
      </c>
      <c r="C10138" s="141" t="s">
        <v>40244</v>
      </c>
      <c r="D10138" s="141" t="s">
        <v>40245</v>
      </c>
      <c r="E10138" s="141" t="s">
        <v>40246</v>
      </c>
      <c r="I10138" s="141" t="s">
        <v>27</v>
      </c>
      <c r="J10138" s="649">
        <v>82.86</v>
      </c>
    </row>
    <row r="10139" spans="1:10" hidden="1">
      <c r="A10139" s="141" t="s">
        <v>40248</v>
      </c>
      <c r="B10139" s="141" t="str">
        <f t="shared" si="158"/>
        <v>RECUPERACAO DE ESTRUTURA,CAVIDADES E ARESTAS EM CONCRETO ARMADO,COM ARGAMASSA TIXOTROPICA POLIMERICA DE ALTO DESEMPENHORECUPERACAO DE ESTRUTURA,CAVIDADES E ARESTAS EM CONCRETO ARMCOM ESPESSURA ATE 3CMRECUPERACAO DE ESTRUTURA,CAVIDADES E ARESTAS EM CONCRETO ARM</v>
      </c>
      <c r="C10139" s="141" t="s">
        <v>40249</v>
      </c>
      <c r="D10139" s="141" t="s">
        <v>40250</v>
      </c>
      <c r="E10139" s="141" t="s">
        <v>40251</v>
      </c>
      <c r="I10139" s="141" t="s">
        <v>4524</v>
      </c>
      <c r="J10139" s="649">
        <v>4509.53</v>
      </c>
    </row>
    <row r="10140" spans="1:10" hidden="1">
      <c r="A10140" s="141" t="s">
        <v>40252</v>
      </c>
      <c r="B10140" s="141" t="str">
        <f t="shared" si="158"/>
        <v>RECUPERACAO DE ESTRUTURA,CAVIDADES E ARESTAS EM CONCRETO ARMADO,COM ARGAMASSA TIXOTROPICA POLIMERICA DE ALTO DESEMPENHORECUPERACAO DE ESTRUTURA,CAVIDADES E ARESTAS EM CONCRETO ARMCOM ESPESSURA ATE 3CMRECUPERACAO DE ESTRUTURA,CAVIDADES E ARESTAS EM CONCRETO ARM</v>
      </c>
      <c r="C10140" s="141" t="s">
        <v>40249</v>
      </c>
      <c r="D10140" s="141" t="s">
        <v>40250</v>
      </c>
      <c r="E10140" s="141" t="s">
        <v>40251</v>
      </c>
      <c r="I10140" s="141" t="s">
        <v>4524</v>
      </c>
      <c r="J10140" s="649">
        <v>4458.8500000000004</v>
      </c>
    </row>
    <row r="10141" spans="1:10" hidden="1">
      <c r="A10141" s="141" t="s">
        <v>40253</v>
      </c>
      <c r="B10141" s="141" t="str">
        <f t="shared" si="158"/>
        <v>RECOMPOSICAO DE CAPEAMENTO DE CONCRETO E PEQUENAS ESPESSURAS EM SERVICOS DE RECUPERACAO ESTRUTURAL,COM ARGAMASSA DE CIMERECOMPOSICAO DE CAPEAMENTO DE CONCRETO E PEQUENAS ESPESSURASNTO E AREIA NO TRACO 1:3 ADITIVADA COM RESINA ACRILICA NA PROPORCAO 50ML/M3 DE ARGAMASSA E SILICA ATIVA NA PROPORCAO DE5% A 10% DE CIMENTORECOMPOSICAO DE CAPEAMENTO DE CONCRETO E PEQUENAS ESPESSURAS</v>
      </c>
      <c r="C10141" s="141" t="s">
        <v>40254</v>
      </c>
      <c r="D10141" s="141" t="s">
        <v>40255</v>
      </c>
      <c r="E10141" s="141" t="s">
        <v>40256</v>
      </c>
      <c r="F10141" s="141" t="s">
        <v>40257</v>
      </c>
      <c r="G10141" s="141" t="s">
        <v>40258</v>
      </c>
      <c r="I10141" s="141" t="s">
        <v>4524</v>
      </c>
      <c r="J10141" s="649">
        <v>2291.17</v>
      </c>
    </row>
    <row r="10142" spans="1:10" hidden="1">
      <c r="A10142" s="141" t="s">
        <v>40259</v>
      </c>
      <c r="B10142" s="141" t="str">
        <f t="shared" si="158"/>
        <v>RECOMPOSICAO DE CAPEAMENTO DE CONCRETO E PEQUENAS ESPESSURAS EM SERVICOS DE RECUPERACAO ESTRUTURAL,COM ARGAMASSA DE CIMERECOMPOSICAO DE CAPEAMENTO DE CONCRETO E PEQUENAS ESPESSURASNTO E AREIA NO TRACO 1:3 ADITIVADA COM RESINA ACRILICA NA PROPORCAO 50ML/M3 DE ARGAMASSA E SILICA ATIVA NA PROPORCAO DE5% A 10% DE CIMENTORECOMPOSICAO DE CAPEAMENTO DE CONCRETO E PEQUENAS ESPESSURAS</v>
      </c>
      <c r="C10142" s="141" t="s">
        <v>40254</v>
      </c>
      <c r="D10142" s="141" t="s">
        <v>40255</v>
      </c>
      <c r="E10142" s="141" t="s">
        <v>40256</v>
      </c>
      <c r="F10142" s="141" t="s">
        <v>40257</v>
      </c>
      <c r="G10142" s="141" t="s">
        <v>40258</v>
      </c>
      <c r="I10142" s="141" t="s">
        <v>4524</v>
      </c>
      <c r="J10142" s="649">
        <v>2245.81</v>
      </c>
    </row>
    <row r="10143" spans="1:10" hidden="1">
      <c r="A10143" s="141" t="s">
        <v>40260</v>
      </c>
      <c r="B10143" s="141" t="str">
        <f t="shared" si="158"/>
        <v>RECOMPOSICAO DE CAMADA DE CAPEAMENTO DE CONCRETO DE PEQUENAS ESPESSURAS EM SERVICOS DE RECUPERACAO ESTRUTURAL,EXCLUSIVERECOMPOSICAO DE CAMADA DE CAPEAMENTO DE CONCRETO DE PEQUENASO MATERIALRECOMPOSICAO DE CAMADA DE CAPEAMENTO DE CONCRETO DE PEQUENAS</v>
      </c>
      <c r="C10143" s="141" t="s">
        <v>40261</v>
      </c>
      <c r="D10143" s="141" t="s">
        <v>40262</v>
      </c>
      <c r="E10143" s="141" t="s">
        <v>40263</v>
      </c>
      <c r="I10143" s="141" t="s">
        <v>27</v>
      </c>
      <c r="J10143" s="649">
        <v>26.47</v>
      </c>
    </row>
    <row r="10144" spans="1:10" hidden="1">
      <c r="A10144" s="141" t="s">
        <v>40264</v>
      </c>
      <c r="B10144" s="141" t="str">
        <f t="shared" si="158"/>
        <v>RECOMPOSICAO DE CAMADA DE CAPEAMENTO DE CONCRETO DE PEQUENAS ESPESSURAS EM SERVICOS DE RECUPERACAO ESTRUTURAL,EXCLUSIVERECOMPOSICAO DE CAMADA DE CAPEAMENTO DE CONCRETO DE PEQUENASO MATERIALRECOMPOSICAO DE CAMADA DE CAPEAMENTO DE CONCRETO DE PEQUENAS</v>
      </c>
      <c r="C10144" s="141" t="s">
        <v>40261</v>
      </c>
      <c r="D10144" s="141" t="s">
        <v>40262</v>
      </c>
      <c r="E10144" s="141" t="s">
        <v>40263</v>
      </c>
      <c r="I10144" s="141" t="s">
        <v>27</v>
      </c>
      <c r="J10144" s="649">
        <v>22.93</v>
      </c>
    </row>
    <row r="10145" spans="1:10" hidden="1">
      <c r="A10145" s="141" t="s">
        <v>40265</v>
      </c>
      <c r="B10145" s="141" t="str">
        <f t="shared" si="158"/>
        <v>ESTUCAMENTO DE CONCRETO APARENTE SENDO A ARGAMASSA DE CIMENTO,CAL E AREIA FINA NO TRACO 1:3:5,COM ESPESSURA DE 2MM,SOBREESTUCAMENTO DE CONCRETO APARENTE SENDO A ARGAMASSA DE CIMENT SUPERFICIE LIMPAESTUCAMENTO DE CONCRETO APARENTE SENDO A ARGAMASSA DE CIMENT</v>
      </c>
      <c r="C10145" s="141" t="s">
        <v>40266</v>
      </c>
      <c r="D10145" s="141" t="s">
        <v>40267</v>
      </c>
      <c r="E10145" s="141" t="s">
        <v>40268</v>
      </c>
      <c r="I10145" s="141" t="s">
        <v>27</v>
      </c>
      <c r="J10145" s="649">
        <v>12.76</v>
      </c>
    </row>
    <row r="10146" spans="1:10" hidden="1">
      <c r="A10146" s="141" t="s">
        <v>40269</v>
      </c>
      <c r="B10146" s="141" t="str">
        <f t="shared" si="158"/>
        <v>ESTUCAMENTO DE CONCRETO APARENTE SENDO A ARGAMASSA DE CIMENTO,CAL E AREIA FINA NO TRACO 1:3:5,COM ESPESSURA DE 2MM,SOBREESTUCAMENTO DE CONCRETO APARENTE SENDO A ARGAMASSA DE CIMENT SUPERFICIE LIMPAESTUCAMENTO DE CONCRETO APARENTE SENDO A ARGAMASSA DE CIMENT</v>
      </c>
      <c r="C10146" s="141" t="s">
        <v>40266</v>
      </c>
      <c r="D10146" s="141" t="s">
        <v>40267</v>
      </c>
      <c r="E10146" s="141" t="s">
        <v>40268</v>
      </c>
      <c r="I10146" s="141" t="s">
        <v>27</v>
      </c>
      <c r="J10146" s="649">
        <v>11.2</v>
      </c>
    </row>
    <row r="10147" spans="1:10" hidden="1">
      <c r="A10147" s="141" t="s">
        <v>40270</v>
      </c>
      <c r="B10147" s="141" t="str">
        <f t="shared" si="158"/>
        <v>MACAQUEAMENTO PARA TROCA DE APARELHO DE APOIO COM UTILIZACAO DE MACACO PISTAO,CAPACIDADE DE 100TMACAQUEAMENTO PARA TROCA DE APARELHO DE APOIO COM UTILIZACAOMACAQUEAMENTO PARA TROCA DE APARELHO DE APOIO COM UTILIZACAO</v>
      </c>
      <c r="C10147" s="141" t="s">
        <v>40271</v>
      </c>
      <c r="D10147" s="141" t="s">
        <v>40272</v>
      </c>
      <c r="I10147" s="141" t="s">
        <v>14</v>
      </c>
      <c r="J10147" s="649">
        <v>1444.2</v>
      </c>
    </row>
    <row r="10148" spans="1:10" hidden="1">
      <c r="A10148" s="141" t="s">
        <v>40273</v>
      </c>
      <c r="B10148" s="141" t="str">
        <f t="shared" si="158"/>
        <v>MACAQUEAMENTO PARA TROCA DE APARELHO DE APOIO COM UTILIZACAO DE MACACO PISTAO,CAPACIDADE DE 100TMACAQUEAMENTO PARA TROCA DE APARELHO DE APOIO COM UTILIZACAOMACAQUEAMENTO PARA TROCA DE APARELHO DE APOIO COM UTILIZACAO</v>
      </c>
      <c r="C10148" s="141" t="s">
        <v>40271</v>
      </c>
      <c r="D10148" s="141" t="s">
        <v>40272</v>
      </c>
      <c r="I10148" s="141" t="s">
        <v>14</v>
      </c>
      <c r="J10148" s="649">
        <v>1309.81</v>
      </c>
    </row>
    <row r="10149" spans="1:10" hidden="1">
      <c r="A10149" s="141" t="s">
        <v>40274</v>
      </c>
      <c r="B10149" s="141" t="str">
        <f t="shared" si="158"/>
        <v>VERIFICACAO DE CARGA RESIDUAL EM ANCORAGENS DE ATE 60T DE CARGA MAXIMA DE ENSAIO,INCLUSIVE FORNECIMENTO DE EQUIPAMENTOSVERIFICACAO DE CARGA RESIDUAL EM ANCORAGENS DE ATE 60T DE CAHIDRAULICOS(MACACO E BOMBA),RECUPERACAO COM PINTURA ANTICORROSIVA DAS ANCORAGENS E REPROTENSAO,LIMPEZA COM ESCOVA DE ACO,EXCLUSIVE ANDAIME E CAIXA DE PROTECAO DAS CABECAS DOS TIRANTESVERIFICACAO DE CARGA RESIDUAL EM ANCORAGENS DE ATE 60T DE CA</v>
      </c>
      <c r="C10149" s="141" t="s">
        <v>40275</v>
      </c>
      <c r="D10149" s="141" t="s">
        <v>40276</v>
      </c>
      <c r="E10149" s="141" t="s">
        <v>40277</v>
      </c>
      <c r="F10149" s="141" t="s">
        <v>40278</v>
      </c>
      <c r="G10149" s="141" t="s">
        <v>40279</v>
      </c>
      <c r="H10149" s="141" t="s">
        <v>22841</v>
      </c>
      <c r="I10149" s="141" t="s">
        <v>14</v>
      </c>
      <c r="J10149" s="649">
        <v>724.6</v>
      </c>
    </row>
    <row r="10150" spans="1:10" hidden="1">
      <c r="A10150" s="141" t="s">
        <v>40280</v>
      </c>
      <c r="B10150" s="141" t="str">
        <f t="shared" si="158"/>
        <v>VERIFICACAO DE CARGA RESIDUAL EM ANCORAGENS DE ATE 60T DE CARGA MAXIMA DE ENSAIO,INCLUSIVE FORNECIMENTO DE EQUIPAMENTOSVERIFICACAO DE CARGA RESIDUAL EM ANCORAGENS DE ATE 60T DE CAHIDRAULICOS(MACACO E BOMBA),RECUPERACAO COM PINTURA ANTICORROSIVA DAS ANCORAGENS E REPROTENSAO,LIMPEZA COM ESCOVA DE ACO,EXCLUSIVE ANDAIME E CAIXA DE PROTECAO DAS CABECAS DOS TIRANTESVERIFICACAO DE CARGA RESIDUAL EM ANCORAGENS DE ATE 60T DE CA</v>
      </c>
      <c r="C10150" s="141" t="s">
        <v>40275</v>
      </c>
      <c r="D10150" s="141" t="s">
        <v>40276</v>
      </c>
      <c r="E10150" s="141" t="s">
        <v>40277</v>
      </c>
      <c r="F10150" s="141" t="s">
        <v>40278</v>
      </c>
      <c r="G10150" s="141" t="s">
        <v>40279</v>
      </c>
      <c r="H10150" s="141" t="s">
        <v>22841</v>
      </c>
      <c r="I10150" s="141" t="s">
        <v>14</v>
      </c>
      <c r="J10150" s="649">
        <v>693.82</v>
      </c>
    </row>
    <row r="10151" spans="1:10" hidden="1">
      <c r="A10151" s="141" t="s">
        <v>40281</v>
      </c>
      <c r="B10151" s="141" t="str">
        <f t="shared" si="158"/>
        <v>FUNDACAO DE ALVENARIA DE PEDRA,COM ARGAMASSA DE CIMENTO,SAIBRO E AREIA,NO TRACO 1:2:3,TENDO 0,60 A 0,80M DE LARGURAFUNDACAO DE ALVENARIA DE PEDRA,COM ARGAMASSA DE CIMENTO,SAIBFUNDACAO DE ALVENARIA DE PEDRA,COM ARGAMASSA DE CIMENTO,SAIB</v>
      </c>
      <c r="C10151" s="141" t="s">
        <v>37430</v>
      </c>
      <c r="D10151" s="141" t="s">
        <v>37434</v>
      </c>
      <c r="I10151" s="141" t="s">
        <v>4524</v>
      </c>
      <c r="J10151" s="649">
        <v>500.98</v>
      </c>
    </row>
    <row r="10152" spans="1:10" hidden="1">
      <c r="A10152" s="141" t="s">
        <v>40282</v>
      </c>
      <c r="B10152" s="141" t="str">
        <f t="shared" si="158"/>
        <v>FUNDACAO DE ALVENARIA DE PEDRA,COM ARGAMASSA DE CIMENTO,SAIBRO E AREIA,NO TRACO 1:2:3,TENDO 0,60 A 0,80M DE LARGURAFUNDACAO DE ALVENARIA DE PEDRA,COM ARGAMASSA DE CIMENTO,SAIBFUNDACAO DE ALVENARIA DE PEDRA,COM ARGAMASSA DE CIMENTO,SAIB</v>
      </c>
      <c r="C10152" s="141" t="s">
        <v>37430</v>
      </c>
      <c r="D10152" s="141" t="s">
        <v>37434</v>
      </c>
      <c r="I10152" s="141" t="s">
        <v>4524</v>
      </c>
      <c r="J10152" s="649">
        <v>455.42</v>
      </c>
    </row>
    <row r="10153" spans="1:10" hidden="1">
      <c r="A10153" s="141" t="s">
        <v>40283</v>
      </c>
      <c r="B10153" s="141" t="str">
        <f t="shared" si="158"/>
        <v>FUNDACAO DE ALVENARIA DE PEDRA,COM ARGAMASSA DE CIMENTO,SAIBRO E AREIA,NO TRACO 1:2:3,TENDO 0,35 A 0,45M DE LARGURAFUNDACAO DE ALVENARIA DE PEDRA,COM ARGAMASSA DE CIMENTO,SAIBFUNDACAO DE ALVENARIA DE PEDRA,COM ARGAMASSA DE CIMENTO,SAIB</v>
      </c>
      <c r="C10153" s="141" t="s">
        <v>37430</v>
      </c>
      <c r="D10153" s="141" t="s">
        <v>37431</v>
      </c>
      <c r="I10153" s="141" t="s">
        <v>4524</v>
      </c>
      <c r="J10153" s="649">
        <v>616.41999999999996</v>
      </c>
    </row>
    <row r="10154" spans="1:10" hidden="1">
      <c r="A10154" s="141" t="s">
        <v>40284</v>
      </c>
      <c r="B10154" s="141" t="str">
        <f t="shared" si="158"/>
        <v>FUNDACAO DE ALVENARIA DE PEDRA,COM ARGAMASSA DE CIMENTO,SAIBRO E AREIA,NO TRACO 1:2:3,TENDO 0,35 A 0,45M DE LARGURAFUNDACAO DE ALVENARIA DE PEDRA,COM ARGAMASSA DE CIMENTO,SAIBFUNDACAO DE ALVENARIA DE PEDRA,COM ARGAMASSA DE CIMENTO,SAIB</v>
      </c>
      <c r="C10154" s="141" t="s">
        <v>37430</v>
      </c>
      <c r="D10154" s="141" t="s">
        <v>37431</v>
      </c>
      <c r="I10154" s="141" t="s">
        <v>4524</v>
      </c>
      <c r="J10154" s="649">
        <v>557.64</v>
      </c>
    </row>
    <row r="10155" spans="1:10" hidden="1">
      <c r="A10155" s="141" t="s">
        <v>40285</v>
      </c>
      <c r="B10155" s="141" t="str">
        <f t="shared" si="158"/>
        <v>ALVENARIA DE PEDRA EM ELEVACAO,DE UMA FACE,FEITA COM BLOCOSDE DIMENSOES APROXIMADAS DE 30X30X30 A 40X40X40CM,ASSENTES CALVENARIA DE PEDRA EM ELEVACAO,DE UMA FACE,FEITA COM BLOCOSOM ARGAMASSA DE CIMENTO,SAIBRO E AREIA,NO TRACO 1:2:3,JUNTAS SIMPLES,TENDO ALTURA ATE 1,50MALVENARIA DE PEDRA EM ELEVACAO,DE UMA FACE,FEITA COM BLOCOS</v>
      </c>
      <c r="C10155" s="141" t="s">
        <v>40286</v>
      </c>
      <c r="D10155" s="141" t="s">
        <v>40287</v>
      </c>
      <c r="E10155" s="141" t="s">
        <v>40288</v>
      </c>
      <c r="F10155" s="141" t="s">
        <v>40289</v>
      </c>
      <c r="I10155" s="141" t="s">
        <v>4524</v>
      </c>
      <c r="J10155" s="649">
        <v>433.63</v>
      </c>
    </row>
    <row r="10156" spans="1:10" hidden="1">
      <c r="A10156" s="141" t="s">
        <v>40290</v>
      </c>
      <c r="B10156" s="141" t="str">
        <f t="shared" si="158"/>
        <v>ALVENARIA DE PEDRA EM ELEVACAO,DE UMA FACE,FEITA COM BLOCOSDE DIMENSOES APROXIMADAS DE 30X30X30 A 40X40X40CM,ASSENTES CALVENARIA DE PEDRA EM ELEVACAO,DE UMA FACE,FEITA COM BLOCOSOM ARGAMASSA DE CIMENTO,SAIBRO E AREIA,NO TRACO 1:2:3,JUNTAS SIMPLES,TENDO ALTURA ATE 1,50MALVENARIA DE PEDRA EM ELEVACAO,DE UMA FACE,FEITA COM BLOCOS</v>
      </c>
      <c r="C10156" s="141" t="s">
        <v>40286</v>
      </c>
      <c r="D10156" s="141" t="s">
        <v>40287</v>
      </c>
      <c r="E10156" s="141" t="s">
        <v>40288</v>
      </c>
      <c r="F10156" s="141" t="s">
        <v>40289</v>
      </c>
      <c r="I10156" s="141" t="s">
        <v>4524</v>
      </c>
      <c r="J10156" s="649">
        <v>397.06</v>
      </c>
    </row>
    <row r="10157" spans="1:10" hidden="1">
      <c r="A10157" s="141" t="s">
        <v>40291</v>
      </c>
      <c r="B10157" s="141" t="str">
        <f t="shared" si="158"/>
        <v>ALVENARIA DE PEDRA EM ELEVACAO,DE UMA FACE,FEITA COM BLOCOSDE DIMENSOES APROXIMADAS DE 30X30X30 A 40X40X40CM,ASSENTES CALVENARIA DE PEDRA EM ELEVACAO,DE UMA FACE,FEITA COM BLOCOSOM ARGAMASSA DE CIMENTO,SAIBRO E AREIA,NO TRACO 1:2:3,JUNTAS SIMPLES,TENDO ALTURA ATE 2,00MALVENARIA DE PEDRA EM ELEVACAO,DE UMA FACE,FEITA COM BLOCOS</v>
      </c>
      <c r="C10157" s="141" t="s">
        <v>40286</v>
      </c>
      <c r="D10157" s="141" t="s">
        <v>40287</v>
      </c>
      <c r="E10157" s="141" t="s">
        <v>40288</v>
      </c>
      <c r="F10157" s="141" t="s">
        <v>40292</v>
      </c>
      <c r="I10157" s="141" t="s">
        <v>4524</v>
      </c>
      <c r="J10157" s="649">
        <v>543.44000000000005</v>
      </c>
    </row>
    <row r="10158" spans="1:10" hidden="1">
      <c r="A10158" s="141" t="s">
        <v>40293</v>
      </c>
      <c r="B10158" s="141" t="str">
        <f t="shared" si="158"/>
        <v>ALVENARIA DE PEDRA EM ELEVACAO,DE UMA FACE,FEITA COM BLOCOSDE DIMENSOES APROXIMADAS DE 30X30X30 A 40X40X40CM,ASSENTES CALVENARIA DE PEDRA EM ELEVACAO,DE UMA FACE,FEITA COM BLOCOSOM ARGAMASSA DE CIMENTO,SAIBRO E AREIA,NO TRACO 1:2:3,JUNTAS SIMPLES,TENDO ALTURA ATE 2,00MALVENARIA DE PEDRA EM ELEVACAO,DE UMA FACE,FEITA COM BLOCOS</v>
      </c>
      <c r="C10158" s="141" t="s">
        <v>40286</v>
      </c>
      <c r="D10158" s="141" t="s">
        <v>40287</v>
      </c>
      <c r="E10158" s="141" t="s">
        <v>40288</v>
      </c>
      <c r="F10158" s="141" t="s">
        <v>40292</v>
      </c>
      <c r="I10158" s="141" t="s">
        <v>4524</v>
      </c>
      <c r="J10158" s="649">
        <v>492.22</v>
      </c>
    </row>
    <row r="10159" spans="1:10" hidden="1">
      <c r="A10159" s="141" t="s">
        <v>40294</v>
      </c>
      <c r="B10159" s="141" t="str">
        <f t="shared" si="158"/>
        <v>ALVENARIA DE PEDRA EM ELEVACAO,DE UMA FACE,FEITA COM BLOCOSDE DIMENSOES APROXIMADAS DE 30X30X30 A 40X40X40CM,ASSENTES CALVENARIA DE PEDRA EM ELEVACAO,DE UMA FACE,FEITA COM BLOCOSOM ARGAMASSA DE CIMENTO,SAIBRO E AREIA,NO TRACO 1:2:3,JUNTAS SIMPLES,TENDO ALTURA ATE 2,50MALVENARIA DE PEDRA EM ELEVACAO,DE UMA FACE,FEITA COM BLOCOS</v>
      </c>
      <c r="C10159" s="141" t="s">
        <v>40286</v>
      </c>
      <c r="D10159" s="141" t="s">
        <v>40287</v>
      </c>
      <c r="E10159" s="141" t="s">
        <v>40288</v>
      </c>
      <c r="F10159" s="141" t="s">
        <v>40295</v>
      </c>
      <c r="I10159" s="141" t="s">
        <v>4524</v>
      </c>
      <c r="J10159" s="649">
        <v>663.21</v>
      </c>
    </row>
    <row r="10160" spans="1:10" hidden="1">
      <c r="A10160" s="141" t="s">
        <v>40296</v>
      </c>
      <c r="B10160" s="141" t="str">
        <f t="shared" si="158"/>
        <v>ALVENARIA DE PEDRA EM ELEVACAO,DE UMA FACE,FEITA COM BLOCOSDE DIMENSOES APROXIMADAS DE 30X30X30 A 40X40X40CM,ASSENTES CALVENARIA DE PEDRA EM ELEVACAO,DE UMA FACE,FEITA COM BLOCOSOM ARGAMASSA DE CIMENTO,SAIBRO E AREIA,NO TRACO 1:2:3,JUNTAS SIMPLES,TENDO ALTURA ATE 2,50MALVENARIA DE PEDRA EM ELEVACAO,DE UMA FACE,FEITA COM BLOCOS</v>
      </c>
      <c r="C10160" s="141" t="s">
        <v>40286</v>
      </c>
      <c r="D10160" s="141" t="s">
        <v>40287</v>
      </c>
      <c r="E10160" s="141" t="s">
        <v>40288</v>
      </c>
      <c r="F10160" s="141" t="s">
        <v>40295</v>
      </c>
      <c r="I10160" s="141" t="s">
        <v>4524</v>
      </c>
      <c r="J10160" s="649">
        <v>596</v>
      </c>
    </row>
    <row r="10161" spans="1:10" hidden="1">
      <c r="A10161" s="141" t="s">
        <v>40297</v>
      </c>
      <c r="B10161" s="141" t="str">
        <f t="shared" si="158"/>
        <v>ALVENARIA DE PEDRA EM ELEVACAO,DE UMA FACE,FEITA COM BLOCOSDE DIMENSOES APROXIMADAS DE 30X30X30 A 40X40X40CM,ASSENTES CALVENARIA DE PEDRA EM ELEVACAO,DE UMA FACE,FEITA COM BLOCOSOM ARGAMASSA DE CIMENTO,SAIBRO E AREIA,NO TRACO 1:2:3,JUNTAS SIMPLES,TENDO ALTURA ATE 3,00MALVENARIA DE PEDRA EM ELEVACAO,DE UMA FACE,FEITA COM BLOCOS</v>
      </c>
      <c r="C10161" s="141" t="s">
        <v>40286</v>
      </c>
      <c r="D10161" s="141" t="s">
        <v>40287</v>
      </c>
      <c r="E10161" s="141" t="s">
        <v>40288</v>
      </c>
      <c r="F10161" s="141" t="s">
        <v>40298</v>
      </c>
      <c r="I10161" s="141" t="s">
        <v>4524</v>
      </c>
      <c r="J10161" s="649">
        <v>785.97</v>
      </c>
    </row>
    <row r="10162" spans="1:10" hidden="1">
      <c r="A10162" s="141" t="s">
        <v>40299</v>
      </c>
      <c r="B10162" s="141" t="str">
        <f t="shared" si="158"/>
        <v>ALVENARIA DE PEDRA EM ELEVACAO,DE UMA FACE,FEITA COM BLOCOSDE DIMENSOES APROXIMADAS DE 30X30X30 A 40X40X40CM,ASSENTES CALVENARIA DE PEDRA EM ELEVACAO,DE UMA FACE,FEITA COM BLOCOSOM ARGAMASSA DE CIMENTO,SAIBRO E AREIA,NO TRACO 1:2:3,JUNTAS SIMPLES,TENDO ALTURA ATE 3,00MALVENARIA DE PEDRA EM ELEVACAO,DE UMA FACE,FEITA COM BLOCOS</v>
      </c>
      <c r="C10162" s="141" t="s">
        <v>40286</v>
      </c>
      <c r="D10162" s="141" t="s">
        <v>40287</v>
      </c>
      <c r="E10162" s="141" t="s">
        <v>40288</v>
      </c>
      <c r="F10162" s="141" t="s">
        <v>40298</v>
      </c>
      <c r="I10162" s="141" t="s">
        <v>4524</v>
      </c>
      <c r="J10162" s="649">
        <v>702.37</v>
      </c>
    </row>
    <row r="10163" spans="1:10" hidden="1">
      <c r="A10163" s="141" t="s">
        <v>40300</v>
      </c>
      <c r="B10163" s="141" t="str">
        <f t="shared" si="158"/>
        <v>JUNTAS REENTRANTES,EM ALVENARIA DE PEDRA,COMO EM 12.001.0020,FEITAS COM ARGAMASSA DE CIMENTO,CAL E AREIA FINA,NO TRACO 1JUNTAS REENTRANTES,EM ALVENARIA DE PEDRA,COMO EM 12.001.0020:3:5JUNTAS REENTRANTES,EM ALVENARIA DE PEDRA,COMO EM 12.001.0020</v>
      </c>
      <c r="C10163" s="141" t="s">
        <v>40301</v>
      </c>
      <c r="D10163" s="141" t="s">
        <v>40302</v>
      </c>
      <c r="E10163" s="141" t="s">
        <v>40303</v>
      </c>
      <c r="I10163" s="141" t="s">
        <v>27</v>
      </c>
      <c r="J10163" s="649">
        <v>95.05</v>
      </c>
    </row>
    <row r="10164" spans="1:10" hidden="1">
      <c r="A10164" s="141" t="s">
        <v>40304</v>
      </c>
      <c r="B10164" s="141" t="str">
        <f t="shared" si="158"/>
        <v>JUNTAS REENTRANTES,EM ALVENARIA DE PEDRA,COMO EM 12.001.0020,FEITAS COM ARGAMASSA DE CIMENTO,CAL E AREIA FINA,NO TRACO 1JUNTAS REENTRANTES,EM ALVENARIA DE PEDRA,COMO EM 12.001.0020:3:5JUNTAS REENTRANTES,EM ALVENARIA DE PEDRA,COMO EM 12.001.0020</v>
      </c>
      <c r="C10164" s="141" t="s">
        <v>40301</v>
      </c>
      <c r="D10164" s="141" t="s">
        <v>40302</v>
      </c>
      <c r="E10164" s="141" t="s">
        <v>40303</v>
      </c>
      <c r="I10164" s="141" t="s">
        <v>27</v>
      </c>
      <c r="J10164" s="649">
        <v>82.8</v>
      </c>
    </row>
    <row r="10165" spans="1:10" hidden="1">
      <c r="A10165" s="141" t="s">
        <v>40305</v>
      </c>
      <c r="B10165" s="141" t="str">
        <f t="shared" si="158"/>
        <v>JUNTAS EM RELEVO,EM ALVENARIA DE PEDRA,COMO EM 12.001.0020,FEITAS COM ARGAMASSA DE CIMENTO,CAL E AREIA FINA,NO TRACO 1:3JUNTAS EM RELEVO,EM ALVENARIA DE PEDRA,COMO EM 12.001.0020,F:5JUNTAS EM RELEVO,EM ALVENARIA DE PEDRA,COMO EM 12.001.0020,F</v>
      </c>
      <c r="C10165" s="141" t="s">
        <v>40306</v>
      </c>
      <c r="D10165" s="141" t="s">
        <v>40307</v>
      </c>
      <c r="E10165" s="141" t="s">
        <v>40308</v>
      </c>
      <c r="I10165" s="141" t="s">
        <v>27</v>
      </c>
      <c r="J10165" s="649">
        <v>190.11</v>
      </c>
    </row>
    <row r="10166" spans="1:10" hidden="1">
      <c r="A10166" s="141" t="s">
        <v>40309</v>
      </c>
      <c r="B10166" s="141" t="str">
        <f t="shared" si="158"/>
        <v>JUNTAS EM RELEVO,EM ALVENARIA DE PEDRA,COMO EM 12.001.0020,FEITAS COM ARGAMASSA DE CIMENTO,CAL E AREIA FINA,NO TRACO 1:3JUNTAS EM RELEVO,EM ALVENARIA DE PEDRA,COMO EM 12.001.0020,F:5JUNTAS EM RELEVO,EM ALVENARIA DE PEDRA,COMO EM 12.001.0020,F</v>
      </c>
      <c r="C10166" s="141" t="s">
        <v>40306</v>
      </c>
      <c r="D10166" s="141" t="s">
        <v>40307</v>
      </c>
      <c r="E10166" s="141" t="s">
        <v>40308</v>
      </c>
      <c r="I10166" s="141" t="s">
        <v>27</v>
      </c>
      <c r="J10166" s="649">
        <v>165.6</v>
      </c>
    </row>
    <row r="10167" spans="1:10" hidden="1">
      <c r="A10167" s="141" t="s">
        <v>40310</v>
      </c>
      <c r="B10167" s="141" t="str">
        <f t="shared" si="158"/>
        <v>ALVENARIA DE PEDRA SECA,EM ELEVACAO,DE UMA FACE,FEITA COM BLOCOS DE DIMENSOES APROXIMADAS DE 30X30X30 A 40X40X40CM ATE 1ALVENARIA DE PEDRA SECA,EM ELEVACAO,DE UMA FACE,FEITA COM BL,50M DE ALTURAALVENARIA DE PEDRA SECA,EM ELEVACAO,DE UMA FACE,FEITA COM BL</v>
      </c>
      <c r="C10167" s="141" t="s">
        <v>40311</v>
      </c>
      <c r="D10167" s="141" t="s">
        <v>40312</v>
      </c>
      <c r="E10167" s="141" t="s">
        <v>40313</v>
      </c>
      <c r="I10167" s="141" t="s">
        <v>4524</v>
      </c>
      <c r="J10167" s="649">
        <v>282.12</v>
      </c>
    </row>
    <row r="10168" spans="1:10" hidden="1">
      <c r="A10168" s="141" t="s">
        <v>40314</v>
      </c>
      <c r="B10168" s="141" t="str">
        <f t="shared" si="158"/>
        <v>ALVENARIA DE PEDRA SECA,EM ELEVACAO,DE UMA FACE,FEITA COM BLOCOS DE DIMENSOES APROXIMADAS DE 30X30X30 A 40X40X40CM ATE 1ALVENARIA DE PEDRA SECA,EM ELEVACAO,DE UMA FACE,FEITA COM BL,50M DE ALTURAALVENARIA DE PEDRA SECA,EM ELEVACAO,DE UMA FACE,FEITA COM BL</v>
      </c>
      <c r="C10168" s="141" t="s">
        <v>40311</v>
      </c>
      <c r="D10168" s="141" t="s">
        <v>40312</v>
      </c>
      <c r="E10168" s="141" t="s">
        <v>40313</v>
      </c>
      <c r="I10168" s="141" t="s">
        <v>4524</v>
      </c>
      <c r="J10168" s="649">
        <v>258.08999999999997</v>
      </c>
    </row>
    <row r="10169" spans="1:10" hidden="1">
      <c r="A10169" s="141" t="s">
        <v>40315</v>
      </c>
      <c r="B10169" s="141" t="str">
        <f t="shared" si="158"/>
        <v>ALVENARIA DE PEDRA SECA,EM ELEVACAO,DE DUAS FACES,FEITA COMBLOCOS DE DIMENSOES APROXIMADAS DE 30X30X30 A 40X40X40CM,ATEALVENARIA DE PEDRA SECA,EM ELEVACAO,DE DUAS FACES,FEITA COM1,50M DE ALTURAALVENARIA DE PEDRA SECA,EM ELEVACAO,DE DUAS FACES,FEITA COM</v>
      </c>
      <c r="C10169" s="141" t="s">
        <v>40316</v>
      </c>
      <c r="D10169" s="141" t="s">
        <v>40317</v>
      </c>
      <c r="E10169" s="141" t="s">
        <v>40318</v>
      </c>
      <c r="I10169" s="141" t="s">
        <v>4524</v>
      </c>
      <c r="J10169" s="649">
        <v>367.11</v>
      </c>
    </row>
    <row r="10170" spans="1:10" hidden="1">
      <c r="A10170" s="141" t="s">
        <v>40319</v>
      </c>
      <c r="B10170" s="141" t="str">
        <f t="shared" si="158"/>
        <v>ALVENARIA DE PEDRA SECA,EM ELEVACAO,DE DUAS FACES,FEITA COMBLOCOS DE DIMENSOES APROXIMADAS DE 30X30X30 A 40X40X40CM,ATEALVENARIA DE PEDRA SECA,EM ELEVACAO,DE DUAS FACES,FEITA COM1,50M DE ALTURAALVENARIA DE PEDRA SECA,EM ELEVACAO,DE DUAS FACES,FEITA COM</v>
      </c>
      <c r="C10170" s="141" t="s">
        <v>40316</v>
      </c>
      <c r="D10170" s="141" t="s">
        <v>40317</v>
      </c>
      <c r="E10170" s="141" t="s">
        <v>40318</v>
      </c>
      <c r="I10170" s="141" t="s">
        <v>4524</v>
      </c>
      <c r="J10170" s="649">
        <v>332.78</v>
      </c>
    </row>
    <row r="10171" spans="1:10" hidden="1">
      <c r="A10171" s="141" t="s">
        <v>40320</v>
      </c>
      <c r="B10171" s="141" t="str">
        <f t="shared" si="158"/>
        <v>ALVENARIA DE PEDRA EM ELEVACAO,DE UMA FACE,FEITA COM BLOCOSDE PEDRA DE MAO,ASSENTES COM ARGAMASSA DE CIMENTO,SAIBRO E AALVENARIA DE PEDRA EM ELEVACAO,DE UMA FACE,FEITA COM BLOCOSREIA,NO TRACO 1:2:3,TENDO ALTURA ATE 1,50M,SENDO A ESPESSURA ATE 0,35MALVENARIA DE PEDRA EM ELEVACAO,DE UMA FACE,FEITA COM BLOCOS</v>
      </c>
      <c r="C10171" s="141" t="s">
        <v>40286</v>
      </c>
      <c r="D10171" s="141" t="s">
        <v>40321</v>
      </c>
      <c r="E10171" s="141" t="s">
        <v>40322</v>
      </c>
      <c r="F10171" s="141" t="s">
        <v>40323</v>
      </c>
      <c r="I10171" s="141" t="s">
        <v>4524</v>
      </c>
      <c r="J10171" s="649">
        <v>706.22</v>
      </c>
    </row>
    <row r="10172" spans="1:10" hidden="1">
      <c r="A10172" s="141" t="s">
        <v>40324</v>
      </c>
      <c r="B10172" s="141" t="str">
        <f t="shared" si="158"/>
        <v>ALVENARIA DE PEDRA EM ELEVACAO,DE UMA FACE,FEITA COM BLOCOSDE PEDRA DE MAO,ASSENTES COM ARGAMASSA DE CIMENTO,SAIBRO E AALVENARIA DE PEDRA EM ELEVACAO,DE UMA FACE,FEITA COM BLOCOSREIA,NO TRACO 1:2:3,TENDO ALTURA ATE 1,50M,SENDO A ESPESSURA ATE 0,35MALVENARIA DE PEDRA EM ELEVACAO,DE UMA FACE,FEITA COM BLOCOS</v>
      </c>
      <c r="C10172" s="141" t="s">
        <v>40286</v>
      </c>
      <c r="D10172" s="141" t="s">
        <v>40321</v>
      </c>
      <c r="E10172" s="141" t="s">
        <v>40322</v>
      </c>
      <c r="F10172" s="141" t="s">
        <v>40323</v>
      </c>
      <c r="I10172" s="141" t="s">
        <v>4524</v>
      </c>
      <c r="J10172" s="649">
        <v>634.30999999999995</v>
      </c>
    </row>
    <row r="10173" spans="1:10" hidden="1">
      <c r="A10173" s="141" t="s">
        <v>40325</v>
      </c>
      <c r="B10173" s="141" t="str">
        <f t="shared" si="158"/>
        <v>ALVENARIA DE PEDRA EM ELEVACAO,DE UMA FACE,FEITA COM BLOCOSDE PEDRA DE MAO,ASSENTES COM ARGAMASSA DE CIMENTO,SAIBRO E AALVENARIA DE PEDRA EM ELEVACAO,DE UMA FACE,FEITA COM BLOCOSREIA,NO TRACO 1:2:3,TENDO ALTURA ATE 3,00M,SENDO A ESPESSURA ATE 0,35MALVENARIA DE PEDRA EM ELEVACAO,DE UMA FACE,FEITA COM BLOCOS</v>
      </c>
      <c r="C10173" s="141" t="s">
        <v>40286</v>
      </c>
      <c r="D10173" s="141" t="s">
        <v>40321</v>
      </c>
      <c r="E10173" s="141" t="s">
        <v>40326</v>
      </c>
      <c r="F10173" s="141" t="s">
        <v>40323</v>
      </c>
      <c r="I10173" s="141" t="s">
        <v>4524</v>
      </c>
      <c r="J10173" s="649">
        <v>848.55</v>
      </c>
    </row>
    <row r="10174" spans="1:10" hidden="1">
      <c r="A10174" s="141" t="s">
        <v>40327</v>
      </c>
      <c r="B10174" s="141" t="str">
        <f t="shared" si="158"/>
        <v>ALVENARIA DE PEDRA EM ELEVACAO,DE UMA FACE,FEITA COM BLOCOSDE PEDRA DE MAO,ASSENTES COM ARGAMASSA DE CIMENTO,SAIBRO E AALVENARIA DE PEDRA EM ELEVACAO,DE UMA FACE,FEITA COM BLOCOSREIA,NO TRACO 1:2:3,TENDO ALTURA ATE 3,00M,SENDO A ESPESSURA ATE 0,35MALVENARIA DE PEDRA EM ELEVACAO,DE UMA FACE,FEITA COM BLOCOS</v>
      </c>
      <c r="C10174" s="141" t="s">
        <v>40286</v>
      </c>
      <c r="D10174" s="141" t="s">
        <v>40321</v>
      </c>
      <c r="E10174" s="141" t="s">
        <v>40326</v>
      </c>
      <c r="F10174" s="141" t="s">
        <v>40323</v>
      </c>
      <c r="I10174" s="141" t="s">
        <v>4524</v>
      </c>
      <c r="J10174" s="649">
        <v>757.63</v>
      </c>
    </row>
    <row r="10175" spans="1:10" hidden="1">
      <c r="A10175" s="141" t="s">
        <v>40328</v>
      </c>
      <c r="B10175" s="141" t="str">
        <f t="shared" si="158"/>
        <v>ALVENARIA DE PEDRA EM ELEVACAO,DE DUAS FACES,FEITA COM BLOCOS DE PEDRA DE MAO,ASSENTES COM ARGAMASSA DE CIMENTO,SAIBRO EALVENARIA DE PEDRA EM ELEVACAO,DE DUAS FACES,FEITA COM BLOCOAREIA,NO TRACO 1:2:3,TENDO ALTURA ATE 1,50M,SENDO A ESPESSURA ATE 0,35MALVENARIA DE PEDRA EM ELEVACAO,DE DUAS FACES,FEITA COM BLOCO</v>
      </c>
      <c r="C10175" s="141" t="s">
        <v>40329</v>
      </c>
      <c r="D10175" s="141" t="s">
        <v>40330</v>
      </c>
      <c r="E10175" s="141" t="s">
        <v>40331</v>
      </c>
      <c r="F10175" s="141" t="s">
        <v>40332</v>
      </c>
      <c r="I10175" s="141" t="s">
        <v>4524</v>
      </c>
      <c r="J10175" s="649">
        <v>974.25</v>
      </c>
    </row>
    <row r="10176" spans="1:10" hidden="1">
      <c r="A10176" s="141" t="s">
        <v>40333</v>
      </c>
      <c r="B10176" s="141" t="str">
        <f t="shared" si="158"/>
        <v>ALVENARIA DE PEDRA EM ELEVACAO,DE DUAS FACES,FEITA COM BLOCOS DE PEDRA DE MAO,ASSENTES COM ARGAMASSA DE CIMENTO,SAIBRO EALVENARIA DE PEDRA EM ELEVACAO,DE DUAS FACES,FEITA COM BLOCOAREIA,NO TRACO 1:2:3,TENDO ALTURA ATE 1,50M,SENDO A ESPESSURA ATE 0,35MALVENARIA DE PEDRA EM ELEVACAO,DE DUAS FACES,FEITA COM BLOCO</v>
      </c>
      <c r="C10176" s="141" t="s">
        <v>40329</v>
      </c>
      <c r="D10176" s="141" t="s">
        <v>40330</v>
      </c>
      <c r="E10176" s="141" t="s">
        <v>40331</v>
      </c>
      <c r="F10176" s="141" t="s">
        <v>40332</v>
      </c>
      <c r="I10176" s="141" t="s">
        <v>4524</v>
      </c>
      <c r="J10176" s="649">
        <v>864.89</v>
      </c>
    </row>
    <row r="10177" spans="1:10" hidden="1">
      <c r="A10177" s="141" t="s">
        <v>40334</v>
      </c>
      <c r="B10177" s="141" t="str">
        <f t="shared" si="158"/>
        <v>ALVENARIA DE PEDRA EM ELEVACAO,DE DUAS FACES,FEITA COM BLOCOS DE PEDRA DE MAO,ASSENTES COM ARGAMASSA DE CIMENTO,SAIBRO EALVENARIA DE PEDRA EM ELEVACAO,DE DUAS FACES,FEITA COM BLOCOAREIA,NO TRACO 1:2:3,TENDO ALTURA ATE 3,00M,SENDO A ESPESSURA ATE 0,35MALVENARIA DE PEDRA EM ELEVACAO,DE DUAS FACES,FEITA COM BLOCO</v>
      </c>
      <c r="C10177" s="141" t="s">
        <v>40329</v>
      </c>
      <c r="D10177" s="141" t="s">
        <v>40330</v>
      </c>
      <c r="E10177" s="141" t="s">
        <v>40335</v>
      </c>
      <c r="F10177" s="141" t="s">
        <v>40332</v>
      </c>
      <c r="I10177" s="141" t="s">
        <v>4524</v>
      </c>
      <c r="J10177" s="649">
        <v>1164.01</v>
      </c>
    </row>
    <row r="10178" spans="1:10" hidden="1">
      <c r="A10178" s="141" t="s">
        <v>40336</v>
      </c>
      <c r="B10178" s="141" t="str">
        <f t="shared" si="158"/>
        <v>ALVENARIA DE PEDRA EM ELEVACAO,DE DUAS FACES,FEITA COM BLOCOS DE PEDRA DE MAO,ASSENTES COM ARGAMASSA DE CIMENTO,SAIBRO EALVENARIA DE PEDRA EM ELEVACAO,DE DUAS FACES,FEITA COM BLOCOAREIA,NO TRACO 1:2:3,TENDO ALTURA ATE 3,00M,SENDO A ESPESSURA ATE 0,35MALVENARIA DE PEDRA EM ELEVACAO,DE DUAS FACES,FEITA COM BLOCO</v>
      </c>
      <c r="C10178" s="141" t="s">
        <v>40329</v>
      </c>
      <c r="D10178" s="141" t="s">
        <v>40330</v>
      </c>
      <c r="E10178" s="141" t="s">
        <v>40335</v>
      </c>
      <c r="F10178" s="141" t="s">
        <v>40332</v>
      </c>
      <c r="I10178" s="141" t="s">
        <v>4524</v>
      </c>
      <c r="J10178" s="649">
        <v>1029.31</v>
      </c>
    </row>
    <row r="10179" spans="1:10" hidden="1">
      <c r="A10179" s="141" t="s">
        <v>40337</v>
      </c>
      <c r="B10179" s="141" t="str">
        <f t="shared" ref="B10179:B10242" si="159">C10179&amp;D10179&amp;C10179&amp;E10179&amp;F10179&amp;G10179&amp;H10179&amp;C10179</f>
        <v>JUNTAS REENTRANTES EM ALVENARIA DE PEDRA DE MAO,FEITAS COM ARGAMASSA DE CIMENTO,CAL E AREIA FINA,NO TRACO 1:3:5JUNTAS REENTRANTES EM ALVENARIA DE PEDRA DE MAO,FEITAS COM AJUNTAS REENTRANTES EM ALVENARIA DE PEDRA DE MAO,FEITAS COM A</v>
      </c>
      <c r="C10179" s="141" t="s">
        <v>40338</v>
      </c>
      <c r="D10179" s="141" t="s">
        <v>40339</v>
      </c>
      <c r="I10179" s="141" t="s">
        <v>27</v>
      </c>
      <c r="J10179" s="649">
        <v>166.21</v>
      </c>
    </row>
    <row r="10180" spans="1:10" hidden="1">
      <c r="A10180" s="141" t="s">
        <v>40340</v>
      </c>
      <c r="B10180" s="141" t="str">
        <f t="shared" si="159"/>
        <v>JUNTAS REENTRANTES EM ALVENARIA DE PEDRA DE MAO,FEITAS COM ARGAMASSA DE CIMENTO,CAL E AREIA FINA,NO TRACO 1:3:5JUNTAS REENTRANTES EM ALVENARIA DE PEDRA DE MAO,FEITAS COM AJUNTAS REENTRANTES EM ALVENARIA DE PEDRA DE MAO,FEITAS COM A</v>
      </c>
      <c r="C10180" s="141" t="s">
        <v>40338</v>
      </c>
      <c r="D10180" s="141" t="s">
        <v>40339</v>
      </c>
      <c r="I10180" s="141" t="s">
        <v>27</v>
      </c>
      <c r="J10180" s="649">
        <v>144.46</v>
      </c>
    </row>
    <row r="10181" spans="1:10" hidden="1">
      <c r="A10181" s="141" t="s">
        <v>40341</v>
      </c>
      <c r="B10181" s="141" t="str">
        <f t="shared" si="159"/>
        <v>ALVENARIA DE TIJOLOS MACICOS 7X10X20CM,COM ARGAMASSA DE CIMENTO E SAIBRO,NO TRACO 1:6,ATE 3,00M DE ALTURAALVENARIA DE TIJOLOS MACICOS 7X10X20CM,COM ARGAMASSA DE CIMEALVENARIA DE TIJOLOS MACICOS 7X10X20CM,COM ARGAMASSA DE CIME</v>
      </c>
      <c r="C10181" s="141" t="s">
        <v>40342</v>
      </c>
      <c r="D10181" s="141" t="s">
        <v>40343</v>
      </c>
      <c r="I10181" s="141" t="s">
        <v>4524</v>
      </c>
      <c r="J10181" s="649">
        <v>1553.37</v>
      </c>
    </row>
    <row r="10182" spans="1:10" hidden="1">
      <c r="A10182" s="141" t="s">
        <v>40344</v>
      </c>
      <c r="B10182" s="141" t="str">
        <f t="shared" si="159"/>
        <v>ALVENARIA DE TIJOLOS MACICOS 7X10X20CM,COM ARGAMASSA DE CIMENTO E SAIBRO,NO TRACO 1:6,ATE 3,00M DE ALTURAALVENARIA DE TIJOLOS MACICOS 7X10X20CM,COM ARGAMASSA DE CIMEALVENARIA DE TIJOLOS MACICOS 7X10X20CM,COM ARGAMASSA DE CIME</v>
      </c>
      <c r="C10182" s="141" t="s">
        <v>40342</v>
      </c>
      <c r="D10182" s="141" t="s">
        <v>40343</v>
      </c>
      <c r="I10182" s="141" t="s">
        <v>4524</v>
      </c>
      <c r="J10182" s="649">
        <v>1476.29</v>
      </c>
    </row>
    <row r="10183" spans="1:10" hidden="1">
      <c r="A10183" s="141" t="s">
        <v>40345</v>
      </c>
      <c r="B10183" s="141" t="str">
        <f t="shared" si="159"/>
        <v>ALVENARIA DE TIJOLOS MACICOS 7X10X20CM,COM ARGAMASSA DE CIMENTO E SAIBRO,NO TRACO 1:6,ATE 1,50M DE ALTURAALVENARIA DE TIJOLOS MACICOS 7X10X20CM,COM ARGAMASSA DE CIMEALVENARIA DE TIJOLOS MACICOS 7X10X20CM,COM ARGAMASSA DE CIME</v>
      </c>
      <c r="C10183" s="141" t="s">
        <v>40342</v>
      </c>
      <c r="D10183" s="141" t="s">
        <v>40346</v>
      </c>
      <c r="I10183" s="141" t="s">
        <v>4524</v>
      </c>
      <c r="J10183" s="649">
        <v>1523.38</v>
      </c>
    </row>
    <row r="10184" spans="1:10" hidden="1">
      <c r="A10184" s="141" t="s">
        <v>40347</v>
      </c>
      <c r="B10184" s="141" t="str">
        <f t="shared" si="159"/>
        <v>ALVENARIA DE TIJOLOS MACICOS 7X10X20CM,COM ARGAMASSA DE CIMENTO E SAIBRO,NO TRACO 1:6,ATE 1,50M DE ALTURAALVENARIA DE TIJOLOS MACICOS 7X10X20CM,COM ARGAMASSA DE CIMEALVENARIA DE TIJOLOS MACICOS 7X10X20CM,COM ARGAMASSA DE CIME</v>
      </c>
      <c r="C10184" s="141" t="s">
        <v>40342</v>
      </c>
      <c r="D10184" s="141" t="s">
        <v>40346</v>
      </c>
      <c r="I10184" s="141" t="s">
        <v>4524</v>
      </c>
      <c r="J10184" s="649">
        <v>1450.3</v>
      </c>
    </row>
    <row r="10185" spans="1:10" hidden="1">
      <c r="A10185" s="141" t="s">
        <v>40348</v>
      </c>
      <c r="B10185" s="141" t="str">
        <f t="shared" si="159"/>
        <v>ALVENARIA DE TIJOLOS MACICOS 7X10X20CM,COM ARGAMASSA DE CIMENTO E SAIBRO,NO TRACO 1:6,EM PAREDES DE UMA VEZ (0,20M),DE SALVENARIA DE TIJOLOS MACICOS 7X10X20CM,COM ARGAMASSA DE CIMEUPERFICIE CORRIDA,ATE 3,00M DE ALTURA E MEDIDA PELA AREA REALALVENARIA DE TIJOLOS MACICOS 7X10X20CM,COM ARGAMASSA DE CIME</v>
      </c>
      <c r="C10185" s="141" t="s">
        <v>40342</v>
      </c>
      <c r="D10185" s="141" t="s">
        <v>40349</v>
      </c>
      <c r="E10185" s="141" t="s">
        <v>40350</v>
      </c>
      <c r="F10185" s="141" t="s">
        <v>18765</v>
      </c>
      <c r="I10185" s="141" t="s">
        <v>27</v>
      </c>
      <c r="J10185" s="649">
        <v>293.43</v>
      </c>
    </row>
    <row r="10186" spans="1:10" hidden="1">
      <c r="A10186" s="141" t="s">
        <v>40351</v>
      </c>
      <c r="B10186" s="141" t="str">
        <f t="shared" si="159"/>
        <v>ALVENARIA DE TIJOLOS MACICOS 7X10X20CM,COM ARGAMASSA DE CIMENTO E SAIBRO,NO TRACO 1:6,EM PAREDES DE UMA VEZ (0,20M),DE SALVENARIA DE TIJOLOS MACICOS 7X10X20CM,COM ARGAMASSA DE CIMEUPERFICIE CORRIDA,ATE 3,00M DE ALTURA E MEDIDA PELA AREA REALALVENARIA DE TIJOLOS MACICOS 7X10X20CM,COM ARGAMASSA DE CIME</v>
      </c>
      <c r="C10186" s="141" t="s">
        <v>40342</v>
      </c>
      <c r="D10186" s="141" t="s">
        <v>40349</v>
      </c>
      <c r="E10186" s="141" t="s">
        <v>40350</v>
      </c>
      <c r="F10186" s="141" t="s">
        <v>18765</v>
      </c>
      <c r="I10186" s="141" t="s">
        <v>27</v>
      </c>
      <c r="J10186" s="649">
        <v>280.31</v>
      </c>
    </row>
    <row r="10187" spans="1:10" hidden="1">
      <c r="A10187" s="141" t="s">
        <v>40352</v>
      </c>
      <c r="B10187" s="141" t="str">
        <f t="shared" si="159"/>
        <v>ALVENARIA DE TIJOLOS MACICOS 7X10X20CM,COM ARGAMASSA DE CIMENTO E SAIBRO,NO TRACO 1:6,EM PAREDES DE UMA VEZ(0,20M),DE SUALVENARIA DE TIJOLOS MACICOS 7X10X20CM,COM ARGAMASSA DE CIMEPERFICIE CORRIDA,ATE 1,50M DE ALTURA E MEDIDA PELA AREA REALALVENARIA DE TIJOLOS MACICOS 7X10X20CM,COM ARGAMASSA DE CIME</v>
      </c>
      <c r="C10187" s="141" t="s">
        <v>40342</v>
      </c>
      <c r="D10187" s="141" t="s">
        <v>40353</v>
      </c>
      <c r="E10187" s="141" t="s">
        <v>40354</v>
      </c>
      <c r="I10187" s="141" t="s">
        <v>27</v>
      </c>
      <c r="J10187" s="649">
        <v>288.93</v>
      </c>
    </row>
    <row r="10188" spans="1:10" hidden="1">
      <c r="A10188" s="141" t="s">
        <v>40355</v>
      </c>
      <c r="B10188" s="141" t="str">
        <f t="shared" si="159"/>
        <v>ALVENARIA DE TIJOLOS MACICOS 7X10X20CM,COM ARGAMASSA DE CIMENTO E SAIBRO,NO TRACO 1:6,EM PAREDES DE UMA VEZ(0,20M),DE SUALVENARIA DE TIJOLOS MACICOS 7X10X20CM,COM ARGAMASSA DE CIMEPERFICIE CORRIDA,ATE 1,50M DE ALTURA E MEDIDA PELA AREA REALALVENARIA DE TIJOLOS MACICOS 7X10X20CM,COM ARGAMASSA DE CIME</v>
      </c>
      <c r="C10188" s="141" t="s">
        <v>40342</v>
      </c>
      <c r="D10188" s="141" t="s">
        <v>40353</v>
      </c>
      <c r="E10188" s="141" t="s">
        <v>40354</v>
      </c>
      <c r="I10188" s="141" t="s">
        <v>27</v>
      </c>
      <c r="J10188" s="649">
        <v>276.41000000000003</v>
      </c>
    </row>
    <row r="10189" spans="1:10" hidden="1">
      <c r="A10189" s="141" t="s">
        <v>40356</v>
      </c>
      <c r="B10189" s="141" t="str">
        <f t="shared" si="159"/>
        <v>ALVENARIA DE TIJOLOS MACICOS 7X10X20CM,COM ARGAMASSA DE CIMENTO E SAIBRO,NO TRACO 1:6,EM PAREDES DE UMA VEZ(0,20M),COM VALVENARIA DE TIJOLOS MACICOS 7X10X20CM,COM ARGAMASSA DE CIMEAOS OU ARESTAS,ATE 3,00M DE ALTURA E MEDIDA PELA AREA REALALVENARIA DE TIJOLOS MACICOS 7X10X20CM,COM ARGAMASSA DE CIME</v>
      </c>
      <c r="C10189" s="141" t="s">
        <v>40342</v>
      </c>
      <c r="D10189" s="141" t="s">
        <v>40357</v>
      </c>
      <c r="E10189" s="141" t="s">
        <v>40358</v>
      </c>
      <c r="I10189" s="141" t="s">
        <v>27</v>
      </c>
      <c r="J10189" s="649">
        <v>321.07</v>
      </c>
    </row>
    <row r="10190" spans="1:10" hidden="1">
      <c r="A10190" s="141" t="s">
        <v>40359</v>
      </c>
      <c r="B10190" s="141" t="str">
        <f t="shared" si="159"/>
        <v>ALVENARIA DE TIJOLOS MACICOS 7X10X20CM,COM ARGAMASSA DE CIMENTO E SAIBRO,NO TRACO 1:6,EM PAREDES DE UMA VEZ(0,20M),COM VALVENARIA DE TIJOLOS MACICOS 7X10X20CM,COM ARGAMASSA DE CIMEAOS OU ARESTAS,ATE 3,00M DE ALTURA E MEDIDA PELA AREA REALALVENARIA DE TIJOLOS MACICOS 7X10X20CM,COM ARGAMASSA DE CIME</v>
      </c>
      <c r="C10190" s="141" t="s">
        <v>40342</v>
      </c>
      <c r="D10190" s="141" t="s">
        <v>40357</v>
      </c>
      <c r="E10190" s="141" t="s">
        <v>40358</v>
      </c>
      <c r="I10190" s="141" t="s">
        <v>27</v>
      </c>
      <c r="J10190" s="649">
        <v>305.32</v>
      </c>
    </row>
    <row r="10191" spans="1:10" hidden="1">
      <c r="A10191" s="141" t="s">
        <v>40360</v>
      </c>
      <c r="B10191" s="141" t="str">
        <f t="shared" si="159"/>
        <v>ALVENARIA DE TIJOLOS MACICOS 7X10X20CM,COM ARGAMASSA DE CIMENTO E SAIBRO,NO TRACO 1:6,EM PAREDES DE UMA VEZ(0,20M),CORRIALVENARIA DE TIJOLOS MACICOS 7X10X20CM,COM ARGAMASSA DE CIMEDAS,DE 3,00M A 4,50M DE ALTURA E MEDIDA PELA AREA REALALVENARIA DE TIJOLOS MACICOS 7X10X20CM,COM ARGAMASSA DE CIME</v>
      </c>
      <c r="C10191" s="141" t="s">
        <v>40342</v>
      </c>
      <c r="D10191" s="141" t="s">
        <v>40361</v>
      </c>
      <c r="E10191" s="141" t="s">
        <v>40362</v>
      </c>
      <c r="I10191" s="141" t="s">
        <v>27</v>
      </c>
      <c r="J10191" s="649">
        <v>361.64</v>
      </c>
    </row>
    <row r="10192" spans="1:10" hidden="1">
      <c r="A10192" s="141" t="s">
        <v>40363</v>
      </c>
      <c r="B10192" s="141" t="str">
        <f t="shared" si="159"/>
        <v>ALVENARIA DE TIJOLOS MACICOS 7X10X20CM,COM ARGAMASSA DE CIMENTO E SAIBRO,NO TRACO 1:6,EM PAREDES DE UMA VEZ(0,20M),CORRIALVENARIA DE TIJOLOS MACICOS 7X10X20CM,COM ARGAMASSA DE CIMEDAS,DE 3,00M A 4,50M DE ALTURA E MEDIDA PELA AREA REALALVENARIA DE TIJOLOS MACICOS 7X10X20CM,COM ARGAMASSA DE CIME</v>
      </c>
      <c r="C10192" s="141" t="s">
        <v>40342</v>
      </c>
      <c r="D10192" s="141" t="s">
        <v>40361</v>
      </c>
      <c r="E10192" s="141" t="s">
        <v>40362</v>
      </c>
      <c r="I10192" s="141" t="s">
        <v>27</v>
      </c>
      <c r="J10192" s="649">
        <v>339.42</v>
      </c>
    </row>
    <row r="10193" spans="1:10" hidden="1">
      <c r="A10193" s="141" t="s">
        <v>40364</v>
      </c>
      <c r="B10193" s="141" t="str">
        <f t="shared" si="159"/>
        <v>ALVENARIA DE TIJOLOS MACICOS 7X10X20CM,COM ARGAMASSA DE CIMENTO E SAIBRO,NO TRACO 1:6,EM PAREDES DE UMA VEZ(0,20M),COM VALVENARIA DE TIJOLOS MACICOS 7X10X20CM,COM ARGAMASSA DE CIMEAOS OU ARESTAS,DE 3,00M A 4,50M DE ALTURA E MEDIDA PELA AREA REALALVENARIA DE TIJOLOS MACICOS 7X10X20CM,COM ARGAMASSA DE CIME</v>
      </c>
      <c r="C10193" s="141" t="s">
        <v>40342</v>
      </c>
      <c r="D10193" s="141" t="s">
        <v>40357</v>
      </c>
      <c r="E10193" s="141" t="s">
        <v>40365</v>
      </c>
      <c r="F10193" s="141" t="s">
        <v>40366</v>
      </c>
      <c r="I10193" s="141" t="s">
        <v>27</v>
      </c>
      <c r="J10193" s="649">
        <v>400.35</v>
      </c>
    </row>
    <row r="10194" spans="1:10" hidden="1">
      <c r="A10194" s="141" t="s">
        <v>40367</v>
      </c>
      <c r="B10194" s="141" t="str">
        <f t="shared" si="159"/>
        <v>ALVENARIA DE TIJOLOS MACICOS 7X10X20CM,COM ARGAMASSA DE CIMENTO E SAIBRO,NO TRACO 1:6,EM PAREDES DE UMA VEZ(0,20M),COM VALVENARIA DE TIJOLOS MACICOS 7X10X20CM,COM ARGAMASSA DE CIMEAOS OU ARESTAS,DE 3,00M A 4,50M DE ALTURA E MEDIDA PELA AREA REALALVENARIA DE TIJOLOS MACICOS 7X10X20CM,COM ARGAMASSA DE CIME</v>
      </c>
      <c r="C10194" s="141" t="s">
        <v>40342</v>
      </c>
      <c r="D10194" s="141" t="s">
        <v>40357</v>
      </c>
      <c r="E10194" s="141" t="s">
        <v>40365</v>
      </c>
      <c r="F10194" s="141" t="s">
        <v>40366</v>
      </c>
      <c r="I10194" s="141" t="s">
        <v>27</v>
      </c>
      <c r="J10194" s="649">
        <v>374.01</v>
      </c>
    </row>
    <row r="10195" spans="1:10" hidden="1">
      <c r="A10195" s="141" t="s">
        <v>40368</v>
      </c>
      <c r="B10195" s="141" t="str">
        <f t="shared" si="159"/>
        <v>ALVENARIA DE TIJOLOS MACICOS 7X10X20CM,COM ARGAMASSA DE CIMENTO E SAIBRO,NO TRACO 1:6,EM PAREDES DE MEIA VEZ(0,10M),DE SALVENARIA DE TIJOLOS MACICOS 7X10X20CM,COM ARGAMASSA DE CIMEUPERFICIE CORRIDA,ATE 3,00M DE ALTURA E MEDIDA PELA AREA REALALVENARIA DE TIJOLOS MACICOS 7X10X20CM,COM ARGAMASSA DE CIME</v>
      </c>
      <c r="C10195" s="141" t="s">
        <v>40342</v>
      </c>
      <c r="D10195" s="141" t="s">
        <v>40369</v>
      </c>
      <c r="E10195" s="141" t="s">
        <v>40350</v>
      </c>
      <c r="F10195" s="141" t="s">
        <v>18765</v>
      </c>
      <c r="I10195" s="141" t="s">
        <v>27</v>
      </c>
      <c r="J10195" s="649">
        <v>152.35</v>
      </c>
    </row>
    <row r="10196" spans="1:10" hidden="1">
      <c r="A10196" s="141" t="s">
        <v>40370</v>
      </c>
      <c r="B10196" s="141" t="str">
        <f t="shared" si="159"/>
        <v>ALVENARIA DE TIJOLOS MACICOS 7X10X20CM,COM ARGAMASSA DE CIMENTO E SAIBRO,NO TRACO 1:6,EM PAREDES DE MEIA VEZ(0,10M),DE SALVENARIA DE TIJOLOS MACICOS 7X10X20CM,COM ARGAMASSA DE CIMEUPERFICIE CORRIDA,ATE 3,00M DE ALTURA E MEDIDA PELA AREA REALALVENARIA DE TIJOLOS MACICOS 7X10X20CM,COM ARGAMASSA DE CIME</v>
      </c>
      <c r="C10196" s="141" t="s">
        <v>40342</v>
      </c>
      <c r="D10196" s="141" t="s">
        <v>40369</v>
      </c>
      <c r="E10196" s="141" t="s">
        <v>40350</v>
      </c>
      <c r="F10196" s="141" t="s">
        <v>18765</v>
      </c>
      <c r="I10196" s="141" t="s">
        <v>27</v>
      </c>
      <c r="J10196" s="649">
        <v>144.77000000000001</v>
      </c>
    </row>
    <row r="10197" spans="1:10" hidden="1">
      <c r="A10197" s="141" t="s">
        <v>40371</v>
      </c>
      <c r="B10197" s="141" t="str">
        <f t="shared" si="159"/>
        <v>ALVENARIA DE TIJOLOS MACICOS 7X10X20CM,COM ARGAMASSA DE CIMENTO E SAIBRO,NO TRACO 1:6,EM PAREDES DE MEIA VEZ(0,10M),DE SALVENARIA DE TIJOLOS MACICOS 7X10X20CM,COM ARGAMASSA DE CIMEUPERFICIE CORRIDA,ATE 1,50M DE ALTURA E MEDIDA PELA AREA REALALVENARIA DE TIJOLOS MACICOS 7X10X20CM,COM ARGAMASSA DE CIME</v>
      </c>
      <c r="C10197" s="141" t="s">
        <v>40342</v>
      </c>
      <c r="D10197" s="141" t="s">
        <v>40369</v>
      </c>
      <c r="E10197" s="141" t="s">
        <v>40372</v>
      </c>
      <c r="F10197" s="141" t="s">
        <v>18765</v>
      </c>
      <c r="I10197" s="141" t="s">
        <v>27</v>
      </c>
      <c r="J10197" s="649">
        <v>149.35</v>
      </c>
    </row>
    <row r="10198" spans="1:10" hidden="1">
      <c r="A10198" s="141" t="s">
        <v>40373</v>
      </c>
      <c r="B10198" s="141" t="str">
        <f t="shared" si="159"/>
        <v>ALVENARIA DE TIJOLOS MACICOS 7X10X20CM,COM ARGAMASSA DE CIMENTO E SAIBRO,NO TRACO 1:6,EM PAREDES DE MEIA VEZ(0,10M),DE SALVENARIA DE TIJOLOS MACICOS 7X10X20CM,COM ARGAMASSA DE CIMEUPERFICIE CORRIDA,ATE 1,50M DE ALTURA E MEDIDA PELA AREA REALALVENARIA DE TIJOLOS MACICOS 7X10X20CM,COM ARGAMASSA DE CIME</v>
      </c>
      <c r="C10198" s="141" t="s">
        <v>40342</v>
      </c>
      <c r="D10198" s="141" t="s">
        <v>40369</v>
      </c>
      <c r="E10198" s="141" t="s">
        <v>40372</v>
      </c>
      <c r="F10198" s="141" t="s">
        <v>18765</v>
      </c>
      <c r="I10198" s="141" t="s">
        <v>27</v>
      </c>
      <c r="J10198" s="649">
        <v>142.16999999999999</v>
      </c>
    </row>
    <row r="10199" spans="1:10" hidden="1">
      <c r="A10199" s="141" t="s">
        <v>40374</v>
      </c>
      <c r="B10199" s="141" t="str">
        <f t="shared" si="159"/>
        <v>ALVENARIA DE TIJOLOS MACICOS 7X10X20CM,COM ARGAMASSA DE CIMENTO E SAIBRO,NO TRACO 1:6,EM PAREDES DE MEIA VEZ(0,10M),COMALVENARIA DE TIJOLOS MACICOS 7X10X20CM,COM ARGAMASSA DE CIMEVAOS OU ARESTAS,ATE 3,00M DE ALTURA E MEDIDA PELA AREA REALALVENARIA DE TIJOLOS MACICOS 7X10X20CM,COM ARGAMASSA DE CIME</v>
      </c>
      <c r="C10199" s="141" t="s">
        <v>40342</v>
      </c>
      <c r="D10199" s="141" t="s">
        <v>40375</v>
      </c>
      <c r="E10199" s="141" t="s">
        <v>40376</v>
      </c>
      <c r="I10199" s="141" t="s">
        <v>27</v>
      </c>
      <c r="J10199" s="649">
        <v>163.6</v>
      </c>
    </row>
    <row r="10200" spans="1:10" hidden="1">
      <c r="A10200" s="141" t="s">
        <v>40377</v>
      </c>
      <c r="B10200" s="141" t="str">
        <f t="shared" si="159"/>
        <v>ALVENARIA DE TIJOLOS MACICOS 7X10X20CM,COM ARGAMASSA DE CIMENTO E SAIBRO,NO TRACO 1:6,EM PAREDES DE MEIA VEZ(0,10M),COMALVENARIA DE TIJOLOS MACICOS 7X10X20CM,COM ARGAMASSA DE CIMEVAOS OU ARESTAS,ATE 3,00M DE ALTURA E MEDIDA PELA AREA REALALVENARIA DE TIJOLOS MACICOS 7X10X20CM,COM ARGAMASSA DE CIME</v>
      </c>
      <c r="C10200" s="141" t="s">
        <v>40342</v>
      </c>
      <c r="D10200" s="141" t="s">
        <v>40375</v>
      </c>
      <c r="E10200" s="141" t="s">
        <v>40376</v>
      </c>
      <c r="I10200" s="141" t="s">
        <v>27</v>
      </c>
      <c r="J10200" s="649">
        <v>155.12</v>
      </c>
    </row>
    <row r="10201" spans="1:10" hidden="1">
      <c r="A10201" s="141" t="s">
        <v>40378</v>
      </c>
      <c r="B10201" s="141" t="str">
        <f t="shared" si="159"/>
        <v>ALVENARIA DE TIJOLOS MACICOS 7X10X20CM,COM ARGAMASSA DE CIMENTO E SAIBRO,NO TRACO 1:6,EM PAREDES DE MEIA VEZ(0,10M),DE SALVENARIA DE TIJOLOS MACICOS 7X10X20CM,COM ARGAMASSA DE CIMEUPERFICIE CORRIDA,DE 3,00M A 4,50M DE ALTURA E MEDIDA PELA AREA REALALVENARIA DE TIJOLOS MACICOS 7X10X20CM,COM ARGAMASSA DE CIME</v>
      </c>
      <c r="C10201" s="141" t="s">
        <v>40342</v>
      </c>
      <c r="D10201" s="141" t="s">
        <v>40369</v>
      </c>
      <c r="E10201" s="141" t="s">
        <v>40379</v>
      </c>
      <c r="F10201" s="141" t="s">
        <v>40380</v>
      </c>
      <c r="I10201" s="141" t="s">
        <v>27</v>
      </c>
      <c r="J10201" s="649">
        <v>188.51</v>
      </c>
    </row>
    <row r="10202" spans="1:10" hidden="1">
      <c r="A10202" s="141" t="s">
        <v>40381</v>
      </c>
      <c r="B10202" s="141" t="str">
        <f t="shared" si="159"/>
        <v>ALVENARIA DE TIJOLOS MACICOS 7X10X20CM,COM ARGAMASSA DE CIMENTO E SAIBRO,NO TRACO 1:6,EM PAREDES DE MEIA VEZ(0,10M),DE SALVENARIA DE TIJOLOS MACICOS 7X10X20CM,COM ARGAMASSA DE CIMEUPERFICIE CORRIDA,DE 3,00M A 4,50M DE ALTURA E MEDIDA PELA AREA REALALVENARIA DE TIJOLOS MACICOS 7X10X20CM,COM ARGAMASSA DE CIME</v>
      </c>
      <c r="C10202" s="141" t="s">
        <v>40342</v>
      </c>
      <c r="D10202" s="141" t="s">
        <v>40369</v>
      </c>
      <c r="E10202" s="141" t="s">
        <v>40379</v>
      </c>
      <c r="F10202" s="141" t="s">
        <v>40380</v>
      </c>
      <c r="I10202" s="141" t="s">
        <v>27</v>
      </c>
      <c r="J10202" s="649">
        <v>176.1</v>
      </c>
    </row>
    <row r="10203" spans="1:10" hidden="1">
      <c r="A10203" s="141" t="s">
        <v>40382</v>
      </c>
      <c r="B10203" s="141" t="str">
        <f t="shared" si="159"/>
        <v>ALVENARIA DE TIJOLOS MACICOS 7X10X20CM,COM ARGAMASSA DE CIMENTO E SAIBRO,NO TRACO 1:6,EM PAREDES DE MEIA VEZ (0,10M),COMALVENARIA DE TIJOLOS MACICOS 7X10X20CM,COM ARGAMASSA DE CIME VAOS OU ARESTAS,DE 3,00M A 4,50M DE ALTURA E MEDIDA PELA AREA REALALVENARIA DE TIJOLOS MACICOS 7X10X20CM,COM ARGAMASSA DE CIME</v>
      </c>
      <c r="C10203" s="141" t="s">
        <v>40342</v>
      </c>
      <c r="D10203" s="141" t="s">
        <v>40383</v>
      </c>
      <c r="E10203" s="141" t="s">
        <v>40384</v>
      </c>
      <c r="F10203" s="141" t="s">
        <v>40385</v>
      </c>
      <c r="I10203" s="141" t="s">
        <v>27</v>
      </c>
      <c r="J10203" s="649">
        <v>209.62</v>
      </c>
    </row>
    <row r="10204" spans="1:10" hidden="1">
      <c r="A10204" s="141" t="s">
        <v>40386</v>
      </c>
      <c r="B10204" s="141" t="str">
        <f t="shared" si="159"/>
        <v>ALVENARIA DE TIJOLOS MACICOS 7X10X20CM,COM ARGAMASSA DE CIMENTO E SAIBRO,NO TRACO 1:6,EM PAREDES DE MEIA VEZ (0,10M),COMALVENARIA DE TIJOLOS MACICOS 7X10X20CM,COM ARGAMASSA DE CIME VAOS OU ARESTAS,DE 3,00M A 4,50M DE ALTURA E MEDIDA PELA AREA REALALVENARIA DE TIJOLOS MACICOS 7X10X20CM,COM ARGAMASSA DE CIME</v>
      </c>
      <c r="C10204" s="141" t="s">
        <v>40342</v>
      </c>
      <c r="D10204" s="141" t="s">
        <v>40383</v>
      </c>
      <c r="E10204" s="141" t="s">
        <v>40384</v>
      </c>
      <c r="F10204" s="141" t="s">
        <v>40385</v>
      </c>
      <c r="I10204" s="141" t="s">
        <v>27</v>
      </c>
      <c r="J10204" s="649">
        <v>194.99</v>
      </c>
    </row>
    <row r="10205" spans="1:10" hidden="1">
      <c r="A10205" s="141" t="s">
        <v>40387</v>
      </c>
      <c r="B10205" s="141" t="str">
        <f t="shared" si="159"/>
        <v>ALVENARIA PARA CAIXAS ENTERRADAS,ATE 0,80M DE PROFUNDIDADE,DE TIJOLOS MACICOS 7X10X20CM,ASSENTES COM ARGAMASSA DE CIMENTALVENARIA PARA CAIXAS ENTERRADAS,ATE 0,80M DE PROFUNDIDADE,DO,SAIBRO E AREIA,NO TRACO 1:2:2,EM PAREDES DE MEIA VEZ(0,10M)ALVENARIA PARA CAIXAS ENTERRADAS,ATE 0,80M DE PROFUNDIDADE,D</v>
      </c>
      <c r="C10205" s="141" t="s">
        <v>40388</v>
      </c>
      <c r="D10205" s="141" t="s">
        <v>40389</v>
      </c>
      <c r="E10205" s="141" t="s">
        <v>40390</v>
      </c>
      <c r="F10205" s="141" t="s">
        <v>24376</v>
      </c>
      <c r="I10205" s="141" t="s">
        <v>27</v>
      </c>
      <c r="J10205" s="649">
        <v>164.28</v>
      </c>
    </row>
    <row r="10206" spans="1:10" hidden="1">
      <c r="A10206" s="141" t="s">
        <v>40391</v>
      </c>
      <c r="B10206" s="141" t="str">
        <f t="shared" si="159"/>
        <v>ALVENARIA PARA CAIXAS ENTERRADAS,ATE 0,80M DE PROFUNDIDADE,DE TIJOLOS MACICOS 7X10X20CM,ASSENTES COM ARGAMASSA DE CIMENTALVENARIA PARA CAIXAS ENTERRADAS,ATE 0,80M DE PROFUNDIDADE,DO,SAIBRO E AREIA,NO TRACO 1:2:2,EM PAREDES DE MEIA VEZ(0,10M)ALVENARIA PARA CAIXAS ENTERRADAS,ATE 0,80M DE PROFUNDIDADE,D</v>
      </c>
      <c r="C10206" s="141" t="s">
        <v>40388</v>
      </c>
      <c r="D10206" s="141" t="s">
        <v>40389</v>
      </c>
      <c r="E10206" s="141" t="s">
        <v>40390</v>
      </c>
      <c r="F10206" s="141" t="s">
        <v>24376</v>
      </c>
      <c r="I10206" s="141" t="s">
        <v>27</v>
      </c>
      <c r="J10206" s="649">
        <v>155.75</v>
      </c>
    </row>
    <row r="10207" spans="1:10" hidden="1">
      <c r="A10207" s="141" t="s">
        <v>40392</v>
      </c>
      <c r="B10207" s="141" t="str">
        <f t="shared" si="159"/>
        <v>ALVENARIA PARA CAIXAS ENTERRADAS,ATE 0,80M DE PROFUNDIDADE,DE TIJOLOS MACICOS 7X10X20CM,ASSENTES COM ARGAMASSA DE CIMENTALVENARIA PARA CAIXAS ENTERRADAS,ATE 0,80M DE PROFUNDIDADE,DO,SAIBRO E AREIA,NO TRACO 1:2:2,EM PAREDES DE UMA VEZ (0,20M)ALVENARIA PARA CAIXAS ENTERRADAS,ATE 0,80M DE PROFUNDIDADE,D</v>
      </c>
      <c r="C10207" s="141" t="s">
        <v>40388</v>
      </c>
      <c r="D10207" s="141" t="s">
        <v>40389</v>
      </c>
      <c r="E10207" s="141" t="s">
        <v>40393</v>
      </c>
      <c r="F10207" s="141" t="s">
        <v>24376</v>
      </c>
      <c r="I10207" s="141" t="s">
        <v>27</v>
      </c>
      <c r="J10207" s="649">
        <v>322.73</v>
      </c>
    </row>
    <row r="10208" spans="1:10" hidden="1">
      <c r="A10208" s="141" t="s">
        <v>40394</v>
      </c>
      <c r="B10208" s="141" t="str">
        <f t="shared" si="159"/>
        <v>ALVENARIA PARA CAIXAS ENTERRADAS,ATE 0,80M DE PROFUNDIDADE,DE TIJOLOS MACICOS 7X10X20CM,ASSENTES COM ARGAMASSA DE CIMENTALVENARIA PARA CAIXAS ENTERRADAS,ATE 0,80M DE PROFUNDIDADE,DO,SAIBRO E AREIA,NO TRACO 1:2:2,EM PAREDES DE UMA VEZ (0,20M)ALVENARIA PARA CAIXAS ENTERRADAS,ATE 0,80M DE PROFUNDIDADE,D</v>
      </c>
      <c r="C10208" s="141" t="s">
        <v>40388</v>
      </c>
      <c r="D10208" s="141" t="s">
        <v>40389</v>
      </c>
      <c r="E10208" s="141" t="s">
        <v>40393</v>
      </c>
      <c r="F10208" s="141" t="s">
        <v>24376</v>
      </c>
      <c r="I10208" s="141" t="s">
        <v>27</v>
      </c>
      <c r="J10208" s="649">
        <v>307.38</v>
      </c>
    </row>
    <row r="10209" spans="1:10" hidden="1">
      <c r="A10209" s="141" t="s">
        <v>40395</v>
      </c>
      <c r="B10209" s="141" t="str">
        <f t="shared" si="159"/>
        <v>ALVENARIA PARA CAIXAS ENTERRADAS,DE 0,80 A 1,60M DE PROFUNDIDADE,DE TIJOLOS MACICOS 7X10X20CM,ASSENTES COM ARGAMASSA DEALVENARIA PARA CAIXAS ENTERRADAS,DE 0,80 A 1,60M DE PROFUNDICIMENTO,SAIBRO E AREIA,NO TRACO 1:2:2,EM PAREDES DE UMA VEZ(0,20M)ALVENARIA PARA CAIXAS ENTERRADAS,DE 0,80 A 1,60M DE PROFUNDI</v>
      </c>
      <c r="C10209" s="141" t="s">
        <v>40396</v>
      </c>
      <c r="D10209" s="141" t="s">
        <v>40397</v>
      </c>
      <c r="E10209" s="141" t="s">
        <v>40398</v>
      </c>
      <c r="F10209" s="141" t="s">
        <v>40399</v>
      </c>
      <c r="I10209" s="141" t="s">
        <v>27</v>
      </c>
      <c r="J10209" s="649">
        <v>356.62</v>
      </c>
    </row>
    <row r="10210" spans="1:10" hidden="1">
      <c r="A10210" s="141" t="s">
        <v>40400</v>
      </c>
      <c r="B10210" s="141" t="str">
        <f t="shared" si="159"/>
        <v>ALVENARIA PARA CAIXAS ENTERRADAS,DE 0,80 A 1,60M DE PROFUNDIDADE,DE TIJOLOS MACICOS 7X10X20CM,ASSENTES COM ARGAMASSA DEALVENARIA PARA CAIXAS ENTERRADAS,DE 0,80 A 1,60M DE PROFUNDICIMENTO,SAIBRO E AREIA,NO TRACO 1:2:2,EM PAREDES DE UMA VEZ(0,20M)ALVENARIA PARA CAIXAS ENTERRADAS,DE 0,80 A 1,60M DE PROFUNDI</v>
      </c>
      <c r="C10210" s="141" t="s">
        <v>40396</v>
      </c>
      <c r="D10210" s="141" t="s">
        <v>40397</v>
      </c>
      <c r="E10210" s="141" t="s">
        <v>40398</v>
      </c>
      <c r="F10210" s="141" t="s">
        <v>40399</v>
      </c>
      <c r="I10210" s="141" t="s">
        <v>27</v>
      </c>
      <c r="J10210" s="649">
        <v>338.6</v>
      </c>
    </row>
    <row r="10211" spans="1:10" hidden="1">
      <c r="A10211" s="141" t="s">
        <v>40401</v>
      </c>
      <c r="B10211" s="141" t="str">
        <f t="shared" si="159"/>
        <v>APERTO DE ALVENARIA SOB VIGAS OU TETOS,EXECUTADA COM TIJOLOS MACICOS DE 7X10X20CM,INCLINADOS,ASSENTES COM ARGAMASSA DE CAPERTO DE ALVENARIA SOB VIGAS OU TETOS,EXECUTADA COM TIJOLOSIMENTO E SAIBRO,TRACO 1:6,EM PAREDES DE UMA VEZ(0,20M)APERTO DE ALVENARIA SOB VIGAS OU TETOS,EXECUTADA COM TIJOLOS</v>
      </c>
      <c r="C10211" s="141" t="s">
        <v>40402</v>
      </c>
      <c r="D10211" s="141" t="s">
        <v>40403</v>
      </c>
      <c r="E10211" s="141" t="s">
        <v>40404</v>
      </c>
      <c r="I10211" s="141" t="s">
        <v>285</v>
      </c>
      <c r="J10211" s="649">
        <v>63</v>
      </c>
    </row>
    <row r="10212" spans="1:10" hidden="1">
      <c r="A10212" s="141" t="s">
        <v>40405</v>
      </c>
      <c r="B10212" s="141" t="str">
        <f t="shared" si="159"/>
        <v>APERTO DE ALVENARIA SOB VIGAS OU TETOS,EXECUTADA COM TIJOLOS MACICOS DE 7X10X20CM,INCLINADOS,ASSENTES COM ARGAMASSA DE CAPERTO DE ALVENARIA SOB VIGAS OU TETOS,EXECUTADA COM TIJOLOSIMENTO E SAIBRO,TRACO 1:6,EM PAREDES DE UMA VEZ(0,20M)APERTO DE ALVENARIA SOB VIGAS OU TETOS,EXECUTADA COM TIJOLOS</v>
      </c>
      <c r="C10212" s="141" t="s">
        <v>40402</v>
      </c>
      <c r="D10212" s="141" t="s">
        <v>40403</v>
      </c>
      <c r="E10212" s="141" t="s">
        <v>40404</v>
      </c>
      <c r="I10212" s="141" t="s">
        <v>285</v>
      </c>
      <c r="J10212" s="649">
        <v>60.09</v>
      </c>
    </row>
    <row r="10213" spans="1:10" hidden="1">
      <c r="A10213" s="141" t="s">
        <v>40406</v>
      </c>
      <c r="B10213" s="141" t="str">
        <f t="shared" si="159"/>
        <v>APERTO DE ALVENARIA SOB VIGAS OU TETOS,EXECUTADA COM TIJOLOS MACICOS DE 7X10X20CM INCLINADOS,ASSENTES COM ARGAMASSA DE CAPERTO DE ALVENARIA SOB VIGAS OU TETOS,EXECUTADA COM TIJOLOSIMENTO E SAIBRO,TRACO 1:6,EM PAREDES DE MEIA VEZ(0,10M)APERTO DE ALVENARIA SOB VIGAS OU TETOS,EXECUTADA COM TIJOLOS</v>
      </c>
      <c r="C10213" s="141" t="s">
        <v>40402</v>
      </c>
      <c r="D10213" s="141" t="s">
        <v>40407</v>
      </c>
      <c r="E10213" s="141" t="s">
        <v>40408</v>
      </c>
      <c r="I10213" s="141" t="s">
        <v>285</v>
      </c>
      <c r="J10213" s="649">
        <v>37.19</v>
      </c>
    </row>
    <row r="10214" spans="1:10" hidden="1">
      <c r="A10214" s="141" t="s">
        <v>40409</v>
      </c>
      <c r="B10214" s="141" t="str">
        <f t="shared" si="159"/>
        <v>APERTO DE ALVENARIA SOB VIGAS OU TETOS,EXECUTADA COM TIJOLOS MACICOS DE 7X10X20CM INCLINADOS,ASSENTES COM ARGAMASSA DE CAPERTO DE ALVENARIA SOB VIGAS OU TETOS,EXECUTADA COM TIJOLOSIMENTO E SAIBRO,TRACO 1:6,EM PAREDES DE MEIA VEZ(0,10M)APERTO DE ALVENARIA SOB VIGAS OU TETOS,EXECUTADA COM TIJOLOS</v>
      </c>
      <c r="C10214" s="141" t="s">
        <v>40402</v>
      </c>
      <c r="D10214" s="141" t="s">
        <v>40407</v>
      </c>
      <c r="E10214" s="141" t="s">
        <v>40408</v>
      </c>
      <c r="I10214" s="141" t="s">
        <v>285</v>
      </c>
      <c r="J10214" s="649">
        <v>34.979999999999997</v>
      </c>
    </row>
    <row r="10215" spans="1:10" hidden="1">
      <c r="A10215" s="141" t="s">
        <v>40410</v>
      </c>
      <c r="B10215" s="141" t="str">
        <f t="shared" si="159"/>
        <v>APERTO DE ALVENARIA,SOB VIGAS OU TETOS,EXECUTADO COM ARGILAEXPANDIDAAPERTO DE ALVENARIA,SOB VIGAS OU TETOS,EXECUTADO COM ARGILAAPERTO DE ALVENARIA,SOB VIGAS OU TETOS,EXECUTADO COM ARGILA</v>
      </c>
      <c r="C10215" s="141" t="s">
        <v>40411</v>
      </c>
      <c r="D10215" s="141" t="s">
        <v>40412</v>
      </c>
      <c r="I10215" s="141" t="s">
        <v>4524</v>
      </c>
      <c r="J10215" s="649">
        <v>878.99</v>
      </c>
    </row>
    <row r="10216" spans="1:10" hidden="1">
      <c r="A10216" s="141" t="s">
        <v>40413</v>
      </c>
      <c r="B10216" s="141" t="str">
        <f t="shared" si="159"/>
        <v>APERTO DE ALVENARIA,SOB VIGAS OU TETOS,EXECUTADO COM ARGILAEXPANDIDAAPERTO DE ALVENARIA,SOB VIGAS OU TETOS,EXECUTADO COM ARGILAAPERTO DE ALVENARIA,SOB VIGAS OU TETOS,EXECUTADO COM ARGILA</v>
      </c>
      <c r="C10216" s="141" t="s">
        <v>40411</v>
      </c>
      <c r="D10216" s="141" t="s">
        <v>40412</v>
      </c>
      <c r="I10216" s="141" t="s">
        <v>4524</v>
      </c>
      <c r="J10216" s="649">
        <v>834.65</v>
      </c>
    </row>
    <row r="10217" spans="1:10" hidden="1">
      <c r="A10217" s="141" t="s">
        <v>40414</v>
      </c>
      <c r="B10217" s="141" t="str">
        <f t="shared" si="159"/>
        <v>ALVENARIA DE TIJOLOS CERAMICOS FURADOS 10X20X20CM,ASSENTES COM ARGAMASSA DE CIMENTO E SAIBRO,NO TRACO 1:8,EM PAREDES DEALVENARIA DE TIJOLOS CERAMICOS FURADOS 10X20X20CM,ASSENTES CUMA VEZ(0,20M),DE SUPERFICIE CORRIDA,ATE 3,00M DE ALTURA E MEDIDA PELA AREA REALALVENARIA DE TIJOLOS CERAMICOS FURADOS 10X20X20CM,ASSENTES C</v>
      </c>
      <c r="C10217" s="141" t="s">
        <v>40415</v>
      </c>
      <c r="D10217" s="141" t="s">
        <v>40416</v>
      </c>
      <c r="E10217" s="141" t="s">
        <v>40417</v>
      </c>
      <c r="F10217" s="141" t="s">
        <v>40418</v>
      </c>
      <c r="I10217" s="141" t="s">
        <v>27</v>
      </c>
      <c r="J10217" s="649">
        <v>133.34</v>
      </c>
    </row>
    <row r="10218" spans="1:10" hidden="1">
      <c r="A10218" s="141" t="s">
        <v>40419</v>
      </c>
      <c r="B10218" s="141" t="str">
        <f t="shared" si="159"/>
        <v>ALVENARIA DE TIJOLOS CERAMICOS FURADOS 10X20X20CM,ASSENTES COM ARGAMASSA DE CIMENTO E SAIBRO,NO TRACO 1:8,EM PAREDES DEALVENARIA DE TIJOLOS CERAMICOS FURADOS 10X20X20CM,ASSENTES CUMA VEZ(0,20M),DE SUPERFICIE CORRIDA,ATE 3,00M DE ALTURA E MEDIDA PELA AREA REALALVENARIA DE TIJOLOS CERAMICOS FURADOS 10X20X20CM,ASSENTES C</v>
      </c>
      <c r="C10218" s="141" t="s">
        <v>40415</v>
      </c>
      <c r="D10218" s="141" t="s">
        <v>40416</v>
      </c>
      <c r="E10218" s="141" t="s">
        <v>40417</v>
      </c>
      <c r="F10218" s="141" t="s">
        <v>40418</v>
      </c>
      <c r="I10218" s="141" t="s">
        <v>27</v>
      </c>
      <c r="J10218" s="649">
        <v>122.29</v>
      </c>
    </row>
    <row r="10219" spans="1:10" hidden="1">
      <c r="A10219" s="141" t="s">
        <v>40420</v>
      </c>
      <c r="B10219" s="141" t="str">
        <f t="shared" si="159"/>
        <v>ALVENARIA DE TIJOLOS CERAMICOS FURADOS 10X20X20CM,ASSENTES COM ARGAMASSA DE CIMENTO E SAIBRO,NO TRACO 1:8,EM PAREDES DEALVENARIA DE TIJOLOS CERAMICOS FURADOS 10X20X20CM,ASSENTES CUMA VEZ(0,20M),DE SUPERFICIE CORRIDA,ATE 1,50M DE ALTURA E MEDIDA PELA AREA REALALVENARIA DE TIJOLOS CERAMICOS FURADOS 10X20X20CM,ASSENTES C</v>
      </c>
      <c r="C10219" s="141" t="s">
        <v>40415</v>
      </c>
      <c r="D10219" s="141" t="s">
        <v>40416</v>
      </c>
      <c r="E10219" s="141" t="s">
        <v>40421</v>
      </c>
      <c r="F10219" s="141" t="s">
        <v>40418</v>
      </c>
      <c r="I10219" s="141" t="s">
        <v>27</v>
      </c>
      <c r="J10219" s="649">
        <v>129.6</v>
      </c>
    </row>
    <row r="10220" spans="1:10" hidden="1">
      <c r="A10220" s="141" t="s">
        <v>40422</v>
      </c>
      <c r="B10220" s="141" t="str">
        <f t="shared" si="159"/>
        <v>ALVENARIA DE TIJOLOS CERAMICOS FURADOS 10X20X20CM,ASSENTES COM ARGAMASSA DE CIMENTO E SAIBRO,NO TRACO 1:8,EM PAREDES DEALVENARIA DE TIJOLOS CERAMICOS FURADOS 10X20X20CM,ASSENTES CUMA VEZ(0,20M),DE SUPERFICIE CORRIDA,ATE 1,50M DE ALTURA E MEDIDA PELA AREA REALALVENARIA DE TIJOLOS CERAMICOS FURADOS 10X20X20CM,ASSENTES C</v>
      </c>
      <c r="C10220" s="141" t="s">
        <v>40415</v>
      </c>
      <c r="D10220" s="141" t="s">
        <v>40416</v>
      </c>
      <c r="E10220" s="141" t="s">
        <v>40421</v>
      </c>
      <c r="F10220" s="141" t="s">
        <v>40418</v>
      </c>
      <c r="I10220" s="141" t="s">
        <v>27</v>
      </c>
      <c r="J10220" s="649">
        <v>119.05</v>
      </c>
    </row>
    <row r="10221" spans="1:10" hidden="1">
      <c r="A10221" s="141" t="s">
        <v>40423</v>
      </c>
      <c r="B10221" s="141" t="str">
        <f t="shared" si="159"/>
        <v>ALVENARIA DE TIJOLOS CERAMICOS FURADOS 10X20X20CM,ASSENTES COM ARGAMASSA DE CIMENTO E SAIBRO,NO TRACO 1:8,EM PAREDES DEALVENARIA DE TIJOLOS CERAMICOS FURADOS 10X20X20CM,ASSENTES CUMA VEZ(0,20M),COM VAOS OU ARESTAS,ATE 3,00M DE ALTURA E MEDIDA PELA AREA REALALVENARIA DE TIJOLOS CERAMICOS FURADOS 10X20X20CM,ASSENTES C</v>
      </c>
      <c r="C10221" s="141" t="s">
        <v>40415</v>
      </c>
      <c r="D10221" s="141" t="s">
        <v>40416</v>
      </c>
      <c r="E10221" s="141" t="s">
        <v>40424</v>
      </c>
      <c r="F10221" s="141" t="s">
        <v>40425</v>
      </c>
      <c r="I10221" s="141" t="s">
        <v>27</v>
      </c>
      <c r="J10221" s="649">
        <v>150.59</v>
      </c>
    </row>
    <row r="10222" spans="1:10" hidden="1">
      <c r="A10222" s="141" t="s">
        <v>40426</v>
      </c>
      <c r="B10222" s="141" t="str">
        <f t="shared" si="159"/>
        <v>ALVENARIA DE TIJOLOS CERAMICOS FURADOS 10X20X20CM,ASSENTES COM ARGAMASSA DE CIMENTO E SAIBRO,NO TRACO 1:8,EM PAREDES DEALVENARIA DE TIJOLOS CERAMICOS FURADOS 10X20X20CM,ASSENTES CUMA VEZ(0,20M),COM VAOS OU ARESTAS,ATE 3,00M DE ALTURA E MEDIDA PELA AREA REALALVENARIA DE TIJOLOS CERAMICOS FURADOS 10X20X20CM,ASSENTES C</v>
      </c>
      <c r="C10222" s="141" t="s">
        <v>40415</v>
      </c>
      <c r="D10222" s="141" t="s">
        <v>40416</v>
      </c>
      <c r="E10222" s="141" t="s">
        <v>40424</v>
      </c>
      <c r="F10222" s="141" t="s">
        <v>40425</v>
      </c>
      <c r="I10222" s="141" t="s">
        <v>27</v>
      </c>
      <c r="J10222" s="649">
        <v>137.54</v>
      </c>
    </row>
    <row r="10223" spans="1:10" hidden="1">
      <c r="A10223" s="141" t="s">
        <v>40427</v>
      </c>
      <c r="B10223" s="141" t="str">
        <f t="shared" si="159"/>
        <v>ALVENARIA DE TIJOLOS CERAMICOS FURADOS 10X20X20CM,ASSENTES COM ARGAMASSA DE CIMENTO E SAIBRO,NO TRACO 1:8,EM PAREDES DEALVENARIA DE TIJOLOS CERAMICOS FURADOS 10X20X20CM,ASSENTES CUMA VEZ(0,20M),DE SUPERFICIE CORRIDA,DE 3,00M A 4,50M DE ALTURA E MEDIDA PELA AREA REALALVENARIA DE TIJOLOS CERAMICOS FURADOS 10X20X20CM,ASSENTES C</v>
      </c>
      <c r="C10223" s="141" t="s">
        <v>40415</v>
      </c>
      <c r="D10223" s="141" t="s">
        <v>40416</v>
      </c>
      <c r="E10223" s="141" t="s">
        <v>40428</v>
      </c>
      <c r="F10223" s="141" t="s">
        <v>40429</v>
      </c>
      <c r="I10223" s="141" t="s">
        <v>27</v>
      </c>
      <c r="J10223" s="649">
        <v>187.06</v>
      </c>
    </row>
    <row r="10224" spans="1:10" hidden="1">
      <c r="A10224" s="141" t="s">
        <v>40430</v>
      </c>
      <c r="B10224" s="141" t="str">
        <f t="shared" si="159"/>
        <v>ALVENARIA DE TIJOLOS CERAMICOS FURADOS 10X20X20CM,ASSENTES COM ARGAMASSA DE CIMENTO E SAIBRO,NO TRACO 1:8,EM PAREDES DEALVENARIA DE TIJOLOS CERAMICOS FURADOS 10X20X20CM,ASSENTES CUMA VEZ(0,20M),DE SUPERFICIE CORRIDA,DE 3,00M A 4,50M DE ALTURA E MEDIDA PELA AREA REALALVENARIA DE TIJOLOS CERAMICOS FURADOS 10X20X20CM,ASSENTES C</v>
      </c>
      <c r="C10224" s="141" t="s">
        <v>40415</v>
      </c>
      <c r="D10224" s="141" t="s">
        <v>40416</v>
      </c>
      <c r="E10224" s="141" t="s">
        <v>40428</v>
      </c>
      <c r="F10224" s="141" t="s">
        <v>40429</v>
      </c>
      <c r="I10224" s="141" t="s">
        <v>27</v>
      </c>
      <c r="J10224" s="649">
        <v>168.84</v>
      </c>
    </row>
    <row r="10225" spans="1:10" hidden="1">
      <c r="A10225" s="141" t="s">
        <v>40431</v>
      </c>
      <c r="B10225" s="141" t="str">
        <f t="shared" si="159"/>
        <v>ALVENARIA DE TIJOLOS CERAMICOS FURADOS 10X20X20CM,ASSENTES COM ARGAMASSA DE CIMENTO E SAIBRO,NO TRACO 1:8,EM PAREDES DEALVENARIA DE TIJOLOS CERAMICOS FURADOS 10X20X20CM,ASSENTES CUMA VEZ(0,20M),COM VAOS OU ARESTAS,DE 3,00M A 4,50M DE ALTURA E MEDIDA PELA AREA REALALVENARIA DE TIJOLOS CERAMICOS FURADOS 10X20X20CM,ASSENTES C</v>
      </c>
      <c r="C10225" s="141" t="s">
        <v>40415</v>
      </c>
      <c r="D10225" s="141" t="s">
        <v>40416</v>
      </c>
      <c r="E10225" s="141" t="s">
        <v>40432</v>
      </c>
      <c r="F10225" s="141" t="s">
        <v>40433</v>
      </c>
      <c r="I10225" s="141" t="s">
        <v>27</v>
      </c>
      <c r="J10225" s="649">
        <v>217.78</v>
      </c>
    </row>
    <row r="10226" spans="1:10" hidden="1">
      <c r="A10226" s="141" t="s">
        <v>40434</v>
      </c>
      <c r="B10226" s="141" t="str">
        <f t="shared" si="159"/>
        <v>ALVENARIA DE TIJOLOS CERAMICOS FURADOS 10X20X20CM,ASSENTES COM ARGAMASSA DE CIMENTO E SAIBRO,NO TRACO 1:8,EM PAREDES DEALVENARIA DE TIJOLOS CERAMICOS FURADOS 10X20X20CM,ASSENTES CUMA VEZ(0,20M),COM VAOS OU ARESTAS,DE 3,00M A 4,50M DE ALTURA E MEDIDA PELA AREA REALALVENARIA DE TIJOLOS CERAMICOS FURADOS 10X20X20CM,ASSENTES C</v>
      </c>
      <c r="C10226" s="141" t="s">
        <v>40415</v>
      </c>
      <c r="D10226" s="141" t="s">
        <v>40416</v>
      </c>
      <c r="E10226" s="141" t="s">
        <v>40432</v>
      </c>
      <c r="F10226" s="141" t="s">
        <v>40433</v>
      </c>
      <c r="I10226" s="141" t="s">
        <v>27</v>
      </c>
      <c r="J10226" s="649">
        <v>195.75</v>
      </c>
    </row>
    <row r="10227" spans="1:10" hidden="1">
      <c r="A10227" s="141" t="s">
        <v>40435</v>
      </c>
      <c r="B10227" s="141" t="str">
        <f t="shared" si="159"/>
        <v>ALVENARIA DE TIJOLOS CERAMICOS FURADOS 10X20X20CM,ASSENTES COM ARGAMASSA DE CIMENTO E SAIBRO,NO TRACO 1:8,EM PAREDES DEALVENARIA DE TIJOLOS CERAMICOS FURADOS 10X20X20CM,ASSENTES CMEIA VEZ(0,10M),DE SUPERFICIE CORRIDA,ATE 3,00M DE ALTURA EMEDIDA PELA AREA REALALVENARIA DE TIJOLOS CERAMICOS FURADOS 10X20X20CM,ASSENTES C</v>
      </c>
      <c r="C10227" s="141" t="s">
        <v>40415</v>
      </c>
      <c r="D10227" s="141" t="s">
        <v>40416</v>
      </c>
      <c r="E10227" s="141" t="s">
        <v>40436</v>
      </c>
      <c r="F10227" s="141" t="s">
        <v>40437</v>
      </c>
      <c r="I10227" s="141" t="s">
        <v>27</v>
      </c>
      <c r="J10227" s="649">
        <v>67.72</v>
      </c>
    </row>
    <row r="10228" spans="1:10" hidden="1">
      <c r="A10228" s="141" t="s">
        <v>40438</v>
      </c>
      <c r="B10228" s="141" t="str">
        <f t="shared" si="159"/>
        <v>ALVENARIA DE TIJOLOS CERAMICOS FURADOS 10X20X20CM,ASSENTES COM ARGAMASSA DE CIMENTO E SAIBRO,NO TRACO 1:8,EM PAREDES DEALVENARIA DE TIJOLOS CERAMICOS FURADOS 10X20X20CM,ASSENTES CMEIA VEZ(0,10M),DE SUPERFICIE CORRIDA,ATE 3,00M DE ALTURA EMEDIDA PELA AREA REALALVENARIA DE TIJOLOS CERAMICOS FURADOS 10X20X20CM,ASSENTES C</v>
      </c>
      <c r="C10228" s="141" t="s">
        <v>40415</v>
      </c>
      <c r="D10228" s="141" t="s">
        <v>40416</v>
      </c>
      <c r="E10228" s="141" t="s">
        <v>40436</v>
      </c>
      <c r="F10228" s="141" t="s">
        <v>40437</v>
      </c>
      <c r="I10228" s="141" t="s">
        <v>27</v>
      </c>
      <c r="J10228" s="649">
        <v>61.86</v>
      </c>
    </row>
    <row r="10229" spans="1:10" hidden="1">
      <c r="A10229" s="141" t="s">
        <v>40439</v>
      </c>
      <c r="B10229" s="141" t="str">
        <f t="shared" si="159"/>
        <v>ALVENARIA DE TIJOLOS CERAMICOS FURADOS 10X20X20CM,ASSENTES COM ARGAMASSA DE CIMENTO E SAIBRO,NO TRACO 1:8,EM PAREDES DEALVENARIA DE TIJOLOS CERAMICOS FURADOS 10X20X20CM,ASSENTES CMEIA VEZ(0,10M),DE SUPERFICIE CORRIDA,ATE 1,50M DE ALTURA EMEDIDA PELA AREA REALALVENARIA DE TIJOLOS CERAMICOS FURADOS 10X20X20CM,ASSENTES C</v>
      </c>
      <c r="C10229" s="141" t="s">
        <v>40415</v>
      </c>
      <c r="D10229" s="141" t="s">
        <v>40416</v>
      </c>
      <c r="E10229" s="141" t="s">
        <v>40440</v>
      </c>
      <c r="F10229" s="141" t="s">
        <v>40437</v>
      </c>
      <c r="I10229" s="141" t="s">
        <v>27</v>
      </c>
      <c r="J10229" s="649">
        <v>65.27</v>
      </c>
    </row>
    <row r="10230" spans="1:10" hidden="1">
      <c r="A10230" s="141" t="s">
        <v>40441</v>
      </c>
      <c r="B10230" s="141" t="str">
        <f t="shared" si="159"/>
        <v>ALVENARIA DE TIJOLOS CERAMICOS FURADOS 10X20X20CM,ASSENTES COM ARGAMASSA DE CIMENTO E SAIBRO,NO TRACO 1:8,EM PAREDES DEALVENARIA DE TIJOLOS CERAMICOS FURADOS 10X20X20CM,ASSENTES CMEIA VEZ(0,10M),DE SUPERFICIE CORRIDA,ATE 1,50M DE ALTURA EMEDIDA PELA AREA REALALVENARIA DE TIJOLOS CERAMICOS FURADOS 10X20X20CM,ASSENTES C</v>
      </c>
      <c r="C10230" s="141" t="s">
        <v>40415</v>
      </c>
      <c r="D10230" s="141" t="s">
        <v>40416</v>
      </c>
      <c r="E10230" s="141" t="s">
        <v>40440</v>
      </c>
      <c r="F10230" s="141" t="s">
        <v>40437</v>
      </c>
      <c r="I10230" s="141" t="s">
        <v>27</v>
      </c>
      <c r="J10230" s="649">
        <v>59.74</v>
      </c>
    </row>
    <row r="10231" spans="1:10" hidden="1">
      <c r="A10231" s="141" t="s">
        <v>40442</v>
      </c>
      <c r="B10231" s="141" t="str">
        <f t="shared" si="159"/>
        <v>ALVENARIA DE TIJOLOS CERAMICOS FURADOS 10X20X20CM,ASSENTES COM ARGAMASSA DE CIMENTO E SAIBRO,NO TRACO 1:8,EM PAREDES DEALVENARIA DE TIJOLOS CERAMICOS FURADOS 10X20X20CM,ASSENTES CMEIA VEZ(0,10M)COM VAOS OU ARESTAS,ATE 3,00M DE ALTURA E MEDIDA PELA AREA REALALVENARIA DE TIJOLOS CERAMICOS FURADOS 10X20X20CM,ASSENTES C</v>
      </c>
      <c r="C10231" s="141" t="s">
        <v>40415</v>
      </c>
      <c r="D10231" s="141" t="s">
        <v>40416</v>
      </c>
      <c r="E10231" s="141" t="s">
        <v>40443</v>
      </c>
      <c r="F10231" s="141" t="s">
        <v>40425</v>
      </c>
      <c r="I10231" s="141" t="s">
        <v>27</v>
      </c>
      <c r="J10231" s="649">
        <v>76.05</v>
      </c>
    </row>
    <row r="10232" spans="1:10" hidden="1">
      <c r="A10232" s="141" t="s">
        <v>40444</v>
      </c>
      <c r="B10232" s="141" t="str">
        <f t="shared" si="159"/>
        <v>ALVENARIA DE TIJOLOS CERAMICOS FURADOS 10X20X20CM,ASSENTES COM ARGAMASSA DE CIMENTO E SAIBRO,NO TRACO 1:8,EM PAREDES DEALVENARIA DE TIJOLOS CERAMICOS FURADOS 10X20X20CM,ASSENTES CMEIA VEZ(0,10M)COM VAOS OU ARESTAS,ATE 3,00M DE ALTURA E MEDIDA PELA AREA REALALVENARIA DE TIJOLOS CERAMICOS FURADOS 10X20X20CM,ASSENTES C</v>
      </c>
      <c r="C10232" s="141" t="s">
        <v>40415</v>
      </c>
      <c r="D10232" s="141" t="s">
        <v>40416</v>
      </c>
      <c r="E10232" s="141" t="s">
        <v>40443</v>
      </c>
      <c r="F10232" s="141" t="s">
        <v>40425</v>
      </c>
      <c r="I10232" s="141" t="s">
        <v>27</v>
      </c>
      <c r="J10232" s="649">
        <v>69.069999999999993</v>
      </c>
    </row>
    <row r="10233" spans="1:10" hidden="1">
      <c r="A10233" s="141" t="s">
        <v>40445</v>
      </c>
      <c r="B10233" s="141" t="str">
        <f t="shared" si="159"/>
        <v>ALVENARIA DE TIJOLOS CERAMICOS FURADOS 10X20X20CM,ASSENTES COM ARGAMASSA DE CIMENTO E SAIBRO,NO TRACO 1:8,EM PAREDES DEALVENARIA DE TIJOLOS CERAMICOS FURADOS 10X20X20CM,ASSENTES CMEIA VEZ(0,10M),DE SUPERFICIE CORRIDA,DE 3,00M A 4,50M DE ALTURA E MEDIDA PELA AREA REALALVENARIA DE TIJOLOS CERAMICOS FURADOS 10X20X20CM,ASSENTES C</v>
      </c>
      <c r="C10233" s="141" t="s">
        <v>40415</v>
      </c>
      <c r="D10233" s="141" t="s">
        <v>40416</v>
      </c>
      <c r="E10233" s="141" t="s">
        <v>40446</v>
      </c>
      <c r="F10233" s="141" t="s">
        <v>40447</v>
      </c>
      <c r="I10233" s="141" t="s">
        <v>27</v>
      </c>
      <c r="J10233" s="649">
        <v>99.07</v>
      </c>
    </row>
    <row r="10234" spans="1:10" hidden="1">
      <c r="A10234" s="141" t="s">
        <v>40448</v>
      </c>
      <c r="B10234" s="141" t="str">
        <f t="shared" si="159"/>
        <v>ALVENARIA DE TIJOLOS CERAMICOS FURADOS 10X20X20CM,ASSENTES COM ARGAMASSA DE CIMENTO E SAIBRO,NO TRACO 1:8,EM PAREDES DEALVENARIA DE TIJOLOS CERAMICOS FURADOS 10X20X20CM,ASSENTES CMEIA VEZ(0,10M),DE SUPERFICIE CORRIDA,DE 3,00M A 4,50M DE ALTURA E MEDIDA PELA AREA REALALVENARIA DE TIJOLOS CERAMICOS FURADOS 10X20X20CM,ASSENTES C</v>
      </c>
      <c r="C10234" s="141" t="s">
        <v>40415</v>
      </c>
      <c r="D10234" s="141" t="s">
        <v>40416</v>
      </c>
      <c r="E10234" s="141" t="s">
        <v>40446</v>
      </c>
      <c r="F10234" s="141" t="s">
        <v>40447</v>
      </c>
      <c r="I10234" s="141" t="s">
        <v>27</v>
      </c>
      <c r="J10234" s="649">
        <v>89.02</v>
      </c>
    </row>
    <row r="10235" spans="1:10" hidden="1">
      <c r="A10235" s="141" t="s">
        <v>40449</v>
      </c>
      <c r="B10235" s="141" t="str">
        <f t="shared" si="159"/>
        <v>ALVENARIA DE TIJOLOS CERAMICOS FURADOS 10X20X20CM,ASSENTES COM ARGAMASSA DE CIMENTO E SAIBRO,NO TRACO 1:8,EM PAREDES DEALVENARIA DE TIJOLOS CERAMICOS FURADOS 10X20X20CM,ASSENTES CMEIA VEZ(0,10M),COM VAOS OU ARESTAS,DE 3,00M A 4,50M,MEDIDAPELA AREA REALALVENARIA DE TIJOLOS CERAMICOS FURADOS 10X20X20CM,ASSENTES C</v>
      </c>
      <c r="C10235" s="141" t="s">
        <v>40415</v>
      </c>
      <c r="D10235" s="141" t="s">
        <v>40416</v>
      </c>
      <c r="E10235" s="141" t="s">
        <v>40450</v>
      </c>
      <c r="F10235" s="141" t="s">
        <v>40451</v>
      </c>
      <c r="I10235" s="141" t="s">
        <v>27</v>
      </c>
      <c r="J10235" s="649">
        <v>115.68</v>
      </c>
    </row>
    <row r="10236" spans="1:10" hidden="1">
      <c r="A10236" s="141" t="s">
        <v>40452</v>
      </c>
      <c r="B10236" s="141" t="str">
        <f t="shared" si="159"/>
        <v>ALVENARIA DE TIJOLOS CERAMICOS FURADOS 10X20X20CM,ASSENTES COM ARGAMASSA DE CIMENTO E SAIBRO,NO TRACO 1:8,EM PAREDES DEALVENARIA DE TIJOLOS CERAMICOS FURADOS 10X20X20CM,ASSENTES CMEIA VEZ(0,10M),COM VAOS OU ARESTAS,DE 3,00M A 4,50M,MEDIDAPELA AREA REALALVENARIA DE TIJOLOS CERAMICOS FURADOS 10X20X20CM,ASSENTES C</v>
      </c>
      <c r="C10236" s="141" t="s">
        <v>40415</v>
      </c>
      <c r="D10236" s="141" t="s">
        <v>40416</v>
      </c>
      <c r="E10236" s="141" t="s">
        <v>40450</v>
      </c>
      <c r="F10236" s="141" t="s">
        <v>40451</v>
      </c>
      <c r="I10236" s="141" t="s">
        <v>27</v>
      </c>
      <c r="J10236" s="649">
        <v>103.41</v>
      </c>
    </row>
    <row r="10237" spans="1:10" hidden="1">
      <c r="A10237" s="141" t="s">
        <v>40453</v>
      </c>
      <c r="B10237" s="141" t="str">
        <f t="shared" si="159"/>
        <v>ALVENARIA DE TIJOLOS CERAMICOS FURADOS 10X20X30CM,COMPLEMENTADA COM 20% DE TIJOLOS DE 10X20X20CM,ASSENTES COM ARGAMASSAALVENARIA DE TIJOLOS CERAMICOS FURADOS 10X20X30CM,COMPLEMENTDE CIMENTO E SAIBRO,NO TRACO 1:8,EM PAREDES DE UMA VEZ(0,20M),DE SUPERFICIE CORRIDA,ATE 3,00M DE ALTURA E MEDIDA PELA AREA REALALVENARIA DE TIJOLOS CERAMICOS FURADOS 10X20X30CM,COMPLEMENT</v>
      </c>
      <c r="C10237" s="141" t="s">
        <v>40454</v>
      </c>
      <c r="D10237" s="141" t="s">
        <v>40455</v>
      </c>
      <c r="E10237" s="141" t="s">
        <v>40456</v>
      </c>
      <c r="F10237" s="141" t="s">
        <v>40457</v>
      </c>
      <c r="G10237" s="141" t="s">
        <v>40385</v>
      </c>
      <c r="I10237" s="141" t="s">
        <v>27</v>
      </c>
      <c r="J10237" s="649">
        <v>104.74</v>
      </c>
    </row>
    <row r="10238" spans="1:10" hidden="1">
      <c r="A10238" s="141" t="s">
        <v>40458</v>
      </c>
      <c r="B10238" s="141" t="str">
        <f t="shared" si="159"/>
        <v>ALVENARIA DE TIJOLOS CERAMICOS FURADOS 10X20X30CM,COMPLEMENTADA COM 20% DE TIJOLOS DE 10X20X20CM,ASSENTES COM ARGAMASSAALVENARIA DE TIJOLOS CERAMICOS FURADOS 10X20X30CM,COMPLEMENTDE CIMENTO E SAIBRO,NO TRACO 1:8,EM PAREDES DE UMA VEZ(0,20M),DE SUPERFICIE CORRIDA,ATE 3,00M DE ALTURA E MEDIDA PELA AREA REALALVENARIA DE TIJOLOS CERAMICOS FURADOS 10X20X30CM,COMPLEMENT</v>
      </c>
      <c r="C10238" s="141" t="s">
        <v>40454</v>
      </c>
      <c r="D10238" s="141" t="s">
        <v>40455</v>
      </c>
      <c r="E10238" s="141" t="s">
        <v>40456</v>
      </c>
      <c r="F10238" s="141" t="s">
        <v>40457</v>
      </c>
      <c r="G10238" s="141" t="s">
        <v>40385</v>
      </c>
      <c r="I10238" s="141" t="s">
        <v>27</v>
      </c>
      <c r="J10238" s="649">
        <v>96.74</v>
      </c>
    </row>
    <row r="10239" spans="1:10" hidden="1">
      <c r="A10239" s="141" t="s">
        <v>40459</v>
      </c>
      <c r="B10239" s="141" t="str">
        <f t="shared" si="159"/>
        <v>ALVENARIA DE TIJOLOS CERAMICOS FURADOS 10X20X30CM,COMPLEMENTADA COM 20% DE TIJOLOS DE 10X20X20CM,ASSENTES COM ARGAMASSAALVENARIA DE TIJOLOS CERAMICOS FURADOS 10X20X30CM,COMPLEMENTDE CIMENTO E SAIBRO,NO TRACO 1:8,EM PAREDES DE UMA VEZ(0,20M),DE SUPERFICIE CORRIDA,ATE 1,50M DE ALTURA E MEDIDA PELA AREA REALALVENARIA DE TIJOLOS CERAMICOS FURADOS 10X20X30CM,COMPLEMENT</v>
      </c>
      <c r="C10239" s="141" t="s">
        <v>40454</v>
      </c>
      <c r="D10239" s="141" t="s">
        <v>40455</v>
      </c>
      <c r="E10239" s="141" t="s">
        <v>40456</v>
      </c>
      <c r="F10239" s="141" t="s">
        <v>40460</v>
      </c>
      <c r="G10239" s="141" t="s">
        <v>40385</v>
      </c>
      <c r="I10239" s="141" t="s">
        <v>27</v>
      </c>
      <c r="J10239" s="649">
        <v>101.75</v>
      </c>
    </row>
    <row r="10240" spans="1:10" hidden="1">
      <c r="A10240" s="141" t="s">
        <v>40461</v>
      </c>
      <c r="B10240" s="141" t="str">
        <f t="shared" si="159"/>
        <v>ALVENARIA DE TIJOLOS CERAMICOS FURADOS 10X20X30CM,COMPLEMENTADA COM 20% DE TIJOLOS DE 10X20X20CM,ASSENTES COM ARGAMASSAALVENARIA DE TIJOLOS CERAMICOS FURADOS 10X20X30CM,COMPLEMENTDE CIMENTO E SAIBRO,NO TRACO 1:8,EM PAREDES DE UMA VEZ(0,20M),DE SUPERFICIE CORRIDA,ATE 1,50M DE ALTURA E MEDIDA PELA AREA REALALVENARIA DE TIJOLOS CERAMICOS FURADOS 10X20X30CM,COMPLEMENT</v>
      </c>
      <c r="C10240" s="141" t="s">
        <v>40454</v>
      </c>
      <c r="D10240" s="141" t="s">
        <v>40455</v>
      </c>
      <c r="E10240" s="141" t="s">
        <v>40456</v>
      </c>
      <c r="F10240" s="141" t="s">
        <v>40460</v>
      </c>
      <c r="G10240" s="141" t="s">
        <v>40385</v>
      </c>
      <c r="I10240" s="141" t="s">
        <v>27</v>
      </c>
      <c r="J10240" s="649">
        <v>94.14</v>
      </c>
    </row>
    <row r="10241" spans="1:10" hidden="1">
      <c r="A10241" s="141" t="s">
        <v>40462</v>
      </c>
      <c r="B10241" s="141" t="str">
        <f t="shared" si="159"/>
        <v>ALVENARIA DE TIJOLOS CERAMICOS FURADOS 10X20X30CM,COMPLEMENTADA COM 20% DE TIJOLOS DE 10X20X20CM,ASSENTES COM ARGAMASSAALVENARIA DE TIJOLOS CERAMICOS FURADOS 10X20X30CM,COMPLEMENTDE CIMENTO E SAIBRO,NO TRACO 1:8,EM PAREDES DE UMA VEZ(0,20M),COM VAOS OU ARESTAS,ATE 3,00M DE ALTURA E MEDIDA PELA AREA REALALVENARIA DE TIJOLOS CERAMICOS FURADOS 10X20X30CM,COMPLEMENT</v>
      </c>
      <c r="C10241" s="141" t="s">
        <v>40454</v>
      </c>
      <c r="D10241" s="141" t="s">
        <v>40455</v>
      </c>
      <c r="E10241" s="141" t="s">
        <v>40456</v>
      </c>
      <c r="F10241" s="141" t="s">
        <v>40463</v>
      </c>
      <c r="G10241" s="141" t="s">
        <v>40366</v>
      </c>
      <c r="I10241" s="141" t="s">
        <v>27</v>
      </c>
      <c r="J10241" s="649">
        <v>115.16</v>
      </c>
    </row>
    <row r="10242" spans="1:10" hidden="1">
      <c r="A10242" s="141" t="s">
        <v>40464</v>
      </c>
      <c r="B10242" s="141" t="str">
        <f t="shared" si="159"/>
        <v>ALVENARIA DE TIJOLOS CERAMICOS FURADOS 10X20X30CM,COMPLEMENTADA COM 20% DE TIJOLOS DE 10X20X20CM,ASSENTES COM ARGAMASSAALVENARIA DE TIJOLOS CERAMICOS FURADOS 10X20X30CM,COMPLEMENTDE CIMENTO E SAIBRO,NO TRACO 1:8,EM PAREDES DE UMA VEZ(0,20M),COM VAOS OU ARESTAS,ATE 3,00M DE ALTURA E MEDIDA PELA AREA REALALVENARIA DE TIJOLOS CERAMICOS FURADOS 10X20X30CM,COMPLEMENT</v>
      </c>
      <c r="C10242" s="141" t="s">
        <v>40454</v>
      </c>
      <c r="D10242" s="141" t="s">
        <v>40455</v>
      </c>
      <c r="E10242" s="141" t="s">
        <v>40456</v>
      </c>
      <c r="F10242" s="141" t="s">
        <v>40463</v>
      </c>
      <c r="G10242" s="141" t="s">
        <v>40366</v>
      </c>
      <c r="I10242" s="141" t="s">
        <v>27</v>
      </c>
      <c r="J10242" s="649">
        <v>105.76</v>
      </c>
    </row>
    <row r="10243" spans="1:10" hidden="1">
      <c r="A10243" s="141" t="s">
        <v>40465</v>
      </c>
      <c r="B10243" s="141" t="str">
        <f t="shared" ref="B10243:B10306" si="160">C10243&amp;D10243&amp;C10243&amp;E10243&amp;F10243&amp;G10243&amp;H10243&amp;C10243</f>
        <v>ALVENARIA DE TIJOLOS CERAMICOS FURADOS 10X20X30CM,COMPLEMENTADA COM 20% DE TIJOLOS DE 10X20X20CM,ASSENTES COM ARGAMASSAALVENARIA DE TIJOLOS CERAMICOS FURADOS 10X20X30CM,COMPLEMENTDE CIMENTO E SAIBRO,NO TRACO 1:8,EM PAREDES DE UMA VEZ(0,20M),DE SUPERFICIE CORRIDA,DE 3,00M A 4,50M DE ALTURA E MEDIDAPELA AREA REALALVENARIA DE TIJOLOS CERAMICOS FURADOS 10X20X30CM,COMPLEMENT</v>
      </c>
      <c r="C10243" s="141" t="s">
        <v>40454</v>
      </c>
      <c r="D10243" s="141" t="s">
        <v>40455</v>
      </c>
      <c r="E10243" s="141" t="s">
        <v>40456</v>
      </c>
      <c r="F10243" s="141" t="s">
        <v>40466</v>
      </c>
      <c r="G10243" s="141" t="s">
        <v>40451</v>
      </c>
      <c r="I10243" s="141" t="s">
        <v>27</v>
      </c>
      <c r="J10243" s="649">
        <v>143.4</v>
      </c>
    </row>
    <row r="10244" spans="1:10" hidden="1">
      <c r="A10244" s="141" t="s">
        <v>40467</v>
      </c>
      <c r="B10244" s="141" t="str">
        <f t="shared" si="160"/>
        <v>ALVENARIA DE TIJOLOS CERAMICOS FURADOS 10X20X30CM,COMPLEMENTADA COM 20% DE TIJOLOS DE 10X20X20CM,ASSENTES COM ARGAMASSAALVENARIA DE TIJOLOS CERAMICOS FURADOS 10X20X30CM,COMPLEMENTDE CIMENTO E SAIBRO,NO TRACO 1:8,EM PAREDES DE UMA VEZ(0,20M),DE SUPERFICIE CORRIDA,DE 3,00M A 4,50M DE ALTURA E MEDIDAPELA AREA REALALVENARIA DE TIJOLOS CERAMICOS FURADOS 10X20X30CM,COMPLEMENT</v>
      </c>
      <c r="C10244" s="141" t="s">
        <v>40454</v>
      </c>
      <c r="D10244" s="141" t="s">
        <v>40455</v>
      </c>
      <c r="E10244" s="141" t="s">
        <v>40456</v>
      </c>
      <c r="F10244" s="141" t="s">
        <v>40466</v>
      </c>
      <c r="G10244" s="141" t="s">
        <v>40451</v>
      </c>
      <c r="I10244" s="141" t="s">
        <v>27</v>
      </c>
      <c r="J10244" s="649">
        <v>130.22999999999999</v>
      </c>
    </row>
    <row r="10245" spans="1:10" hidden="1">
      <c r="A10245" s="141" t="s">
        <v>40468</v>
      </c>
      <c r="B10245" s="141" t="str">
        <f t="shared" si="160"/>
        <v>ALVENARIA DE TIJOLOS CERAMICOS FURADOS 10X20X30CM,COMPLEMENTADA COM 20% DE TIJOLOS DE 10X20X20CM,ASSENTES COM ARGAMASSAALVENARIA DE TIJOLOS CERAMICOS FURADOS 10X20X30CM,COMPLEMENTDE CIMENTO E SAIBRO,NO TRACO 1:8,EM PAREDES DE UMA VEZ(0,20M),COM VAOS OU ARESTAS,DE 3,00M A 4,50M DE ALTURA E MEDIDA PELA AREA REALALVENARIA DE TIJOLOS CERAMICOS FURADOS 10X20X30CM,COMPLEMENT</v>
      </c>
      <c r="C10245" s="141" t="s">
        <v>40454</v>
      </c>
      <c r="D10245" s="141" t="s">
        <v>40455</v>
      </c>
      <c r="E10245" s="141" t="s">
        <v>40456</v>
      </c>
      <c r="F10245" s="141" t="s">
        <v>40469</v>
      </c>
      <c r="G10245" s="141" t="s">
        <v>39643</v>
      </c>
      <c r="I10245" s="141" t="s">
        <v>27</v>
      </c>
      <c r="J10245" s="649">
        <v>162.37</v>
      </c>
    </row>
    <row r="10246" spans="1:10" hidden="1">
      <c r="A10246" s="141" t="s">
        <v>40470</v>
      </c>
      <c r="B10246" s="141" t="str">
        <f t="shared" si="160"/>
        <v>ALVENARIA DE TIJOLOS CERAMICOS FURADOS 10X20X30CM,COMPLEMENTADA COM 20% DE TIJOLOS DE 10X20X20CM,ASSENTES COM ARGAMASSAALVENARIA DE TIJOLOS CERAMICOS FURADOS 10X20X30CM,COMPLEMENTDE CIMENTO E SAIBRO,NO TRACO 1:8,EM PAREDES DE UMA VEZ(0,20M),COM VAOS OU ARESTAS,DE 3,00M A 4,50M DE ALTURA E MEDIDA PELA AREA REALALVENARIA DE TIJOLOS CERAMICOS FURADOS 10X20X30CM,COMPLEMENT</v>
      </c>
      <c r="C10246" s="141" t="s">
        <v>40454</v>
      </c>
      <c r="D10246" s="141" t="s">
        <v>40455</v>
      </c>
      <c r="E10246" s="141" t="s">
        <v>40456</v>
      </c>
      <c r="F10246" s="141" t="s">
        <v>40469</v>
      </c>
      <c r="G10246" s="141" t="s">
        <v>39643</v>
      </c>
      <c r="I10246" s="141" t="s">
        <v>27</v>
      </c>
      <c r="J10246" s="649">
        <v>146.66999999999999</v>
      </c>
    </row>
    <row r="10247" spans="1:10" hidden="1">
      <c r="A10247" s="141" t="s">
        <v>40471</v>
      </c>
      <c r="B10247" s="141" t="str">
        <f t="shared" si="160"/>
        <v>ALVENARIA DE TIJOLOS CERAMICOS FURADOS 10X20X30CM,COMPLEMENTADA COM 6% DE TIJOLOS DE 10X20X20CM,ASSENTES COM ARGAMASSA DALVENARIA DE TIJOLOS CERAMICOS FURADOS 10X20X30CM,COMPLEMENTE CIMENTO E SAIBRO,NO TRACO 1:8,EM PAREDES DE MEIA VEZ(0,10M) DE SUPERFICIE CORRIDA,ATE 3,00M DE ALTURA E MEDIDA PELA AREA REALALVENARIA DE TIJOLOS CERAMICOS FURADOS 10X20X30CM,COMPLEMENT</v>
      </c>
      <c r="C10247" s="141" t="s">
        <v>40454</v>
      </c>
      <c r="D10247" s="141" t="s">
        <v>40472</v>
      </c>
      <c r="E10247" s="141" t="s">
        <v>40473</v>
      </c>
      <c r="F10247" s="141" t="s">
        <v>40474</v>
      </c>
      <c r="G10247" s="141" t="s">
        <v>40385</v>
      </c>
      <c r="I10247" s="141" t="s">
        <v>27</v>
      </c>
      <c r="J10247" s="649">
        <v>52.39</v>
      </c>
    </row>
    <row r="10248" spans="1:10" hidden="1">
      <c r="A10248" s="141" t="s">
        <v>40475</v>
      </c>
      <c r="B10248" s="141" t="str">
        <f t="shared" si="160"/>
        <v>ALVENARIA DE TIJOLOS CERAMICOS FURADOS 10X20X30CM,COMPLEMENTADA COM 6% DE TIJOLOS DE 10X20X20CM,ASSENTES COM ARGAMASSA DALVENARIA DE TIJOLOS CERAMICOS FURADOS 10X20X30CM,COMPLEMENTE CIMENTO E SAIBRO,NO TRACO 1:8,EM PAREDES DE MEIA VEZ(0,10M) DE SUPERFICIE CORRIDA,ATE 3,00M DE ALTURA E MEDIDA PELA AREA REALALVENARIA DE TIJOLOS CERAMICOS FURADOS 10X20X30CM,COMPLEMENT</v>
      </c>
      <c r="C10248" s="141" t="s">
        <v>40454</v>
      </c>
      <c r="D10248" s="141" t="s">
        <v>40472</v>
      </c>
      <c r="E10248" s="141" t="s">
        <v>40473</v>
      </c>
      <c r="F10248" s="141" t="s">
        <v>40474</v>
      </c>
      <c r="G10248" s="141" t="s">
        <v>40385</v>
      </c>
      <c r="I10248" s="141" t="s">
        <v>27</v>
      </c>
      <c r="J10248" s="649">
        <v>48.19</v>
      </c>
    </row>
    <row r="10249" spans="1:10" hidden="1">
      <c r="A10249" s="141" t="s">
        <v>40476</v>
      </c>
      <c r="B10249" s="141" t="str">
        <f t="shared" si="160"/>
        <v>ALVENARIA DE TIJOLOS CERAMICOS FURADOS 10X20X30CM,COMPLEMENTADA COM 6% DE TIJOLOS DE 10X20X20CM,ASSENTES COM ARGAMASSA DALVENARIA DE TIJOLOS CERAMICOS FURADOS 10X20X30CM,COMPLEMENTE CIMENTO E SAIBRO,NO TRACO 1:8,EM PAREDES DE MEIA VEZ(0,10M) DE SUPERFICIE CORRIDA,ATE 1,50M DE ALTURA E MEDIDA PELA AREA REALALVENARIA DE TIJOLOS CERAMICOS FURADOS 10X20X30CM,COMPLEMENT</v>
      </c>
      <c r="C10249" s="141" t="s">
        <v>40454</v>
      </c>
      <c r="D10249" s="141" t="s">
        <v>40472</v>
      </c>
      <c r="E10249" s="141" t="s">
        <v>40473</v>
      </c>
      <c r="F10249" s="141" t="s">
        <v>40477</v>
      </c>
      <c r="G10249" s="141" t="s">
        <v>40385</v>
      </c>
      <c r="I10249" s="141" t="s">
        <v>27</v>
      </c>
      <c r="J10249" s="649">
        <v>51.09</v>
      </c>
    </row>
    <row r="10250" spans="1:10" hidden="1">
      <c r="A10250" s="141" t="s">
        <v>40478</v>
      </c>
      <c r="B10250" s="141" t="str">
        <f t="shared" si="160"/>
        <v>ALVENARIA DE TIJOLOS CERAMICOS FURADOS 10X20X30CM,COMPLEMENTADA COM 6% DE TIJOLOS DE 10X20X20CM,ASSENTES COM ARGAMASSA DALVENARIA DE TIJOLOS CERAMICOS FURADOS 10X20X30CM,COMPLEMENTE CIMENTO E SAIBRO,NO TRACO 1:8,EM PAREDES DE MEIA VEZ(0,10M) DE SUPERFICIE CORRIDA,ATE 1,50M DE ALTURA E MEDIDA PELA AREA REALALVENARIA DE TIJOLOS CERAMICOS FURADOS 10X20X30CM,COMPLEMENT</v>
      </c>
      <c r="C10250" s="141" t="s">
        <v>40454</v>
      </c>
      <c r="D10250" s="141" t="s">
        <v>40472</v>
      </c>
      <c r="E10250" s="141" t="s">
        <v>40473</v>
      </c>
      <c r="F10250" s="141" t="s">
        <v>40477</v>
      </c>
      <c r="G10250" s="141" t="s">
        <v>40385</v>
      </c>
      <c r="I10250" s="141" t="s">
        <v>27</v>
      </c>
      <c r="J10250" s="649">
        <v>47.07</v>
      </c>
    </row>
    <row r="10251" spans="1:10" hidden="1">
      <c r="A10251" s="141" t="s">
        <v>40479</v>
      </c>
      <c r="B10251" s="141" t="str">
        <f t="shared" si="160"/>
        <v>ALVENARIA DE TIJOLOS CERAMICOS FURADOS 10X20X30CM,COMPLEMENTADA COM 6% DE TIJOLOS DE 10X20X20CM,ASSENTES COM ARGAMASSA DALVENARIA DE TIJOLOS CERAMICOS FURADOS 10X20X30CM,COMPLEMENTE CIMENTO E SAIBRO,NO TRACO 1:8,EM PAREDES DE MEIA VEZ(0,10M) COM VAOS OU ARESTAS,ATE 3,00M DE ALTURA E MEDIDA PELA AREA REALALVENARIA DE TIJOLOS CERAMICOS FURADOS 10X20X30CM,COMPLEMENT</v>
      </c>
      <c r="C10251" s="141" t="s">
        <v>40454</v>
      </c>
      <c r="D10251" s="141" t="s">
        <v>40472</v>
      </c>
      <c r="E10251" s="141" t="s">
        <v>40473</v>
      </c>
      <c r="F10251" s="141" t="s">
        <v>40480</v>
      </c>
      <c r="G10251" s="141" t="s">
        <v>40366</v>
      </c>
      <c r="I10251" s="141" t="s">
        <v>27</v>
      </c>
      <c r="J10251" s="649">
        <v>60.41</v>
      </c>
    </row>
    <row r="10252" spans="1:10" hidden="1">
      <c r="A10252" s="141" t="s">
        <v>40481</v>
      </c>
      <c r="B10252" s="141" t="str">
        <f t="shared" si="160"/>
        <v>ALVENARIA DE TIJOLOS CERAMICOS FURADOS 10X20X30CM,COMPLEMENTADA COM 6% DE TIJOLOS DE 10X20X20CM,ASSENTES COM ARGAMASSA DALVENARIA DE TIJOLOS CERAMICOS FURADOS 10X20X30CM,COMPLEMENTE CIMENTO E SAIBRO,NO TRACO 1:8,EM PAREDES DE MEIA VEZ(0,10M) COM VAOS OU ARESTAS,ATE 3,00M DE ALTURA E MEDIDA PELA AREA REALALVENARIA DE TIJOLOS CERAMICOS FURADOS 10X20X30CM,COMPLEMENT</v>
      </c>
      <c r="C10252" s="141" t="s">
        <v>40454</v>
      </c>
      <c r="D10252" s="141" t="s">
        <v>40472</v>
      </c>
      <c r="E10252" s="141" t="s">
        <v>40473</v>
      </c>
      <c r="F10252" s="141" t="s">
        <v>40480</v>
      </c>
      <c r="G10252" s="141" t="s">
        <v>40366</v>
      </c>
      <c r="I10252" s="141" t="s">
        <v>27</v>
      </c>
      <c r="J10252" s="649">
        <v>55.24</v>
      </c>
    </row>
    <row r="10253" spans="1:10" hidden="1">
      <c r="A10253" s="141" t="s">
        <v>40482</v>
      </c>
      <c r="B10253" s="141" t="str">
        <f t="shared" si="160"/>
        <v>ALVENARIA DE TIJOLOS CERAMICOS FURADOS 10X20X30CM,COMPLEMENTADA COM 6% DE TIJOLOS DE 10X20X20CM,ASSENTES COM ARGAMASSA DALVENARIA DE TIJOLOS CERAMICOS FURADOS 10X20X30CM,COMPLEMENTE CIMENTO E SAIBRO,NO TRACO 1:8,EM PAREDES DE MEIA VEZ (0,10M),DE SUPERFICIE CORRIDA,DE 3,00 A 4,50M DE ALTURA E MEDIDAPELA AREA REALALVENARIA DE TIJOLOS CERAMICOS FURADOS 10X20X30CM,COMPLEMENT</v>
      </c>
      <c r="C10253" s="141" t="s">
        <v>40454</v>
      </c>
      <c r="D10253" s="141" t="s">
        <v>40472</v>
      </c>
      <c r="E10253" s="141" t="s">
        <v>40483</v>
      </c>
      <c r="F10253" s="141" t="s">
        <v>40484</v>
      </c>
      <c r="G10253" s="141" t="s">
        <v>40451</v>
      </c>
      <c r="I10253" s="141" t="s">
        <v>27</v>
      </c>
      <c r="J10253" s="649">
        <v>75.11</v>
      </c>
    </row>
    <row r="10254" spans="1:10" hidden="1">
      <c r="A10254" s="141" t="s">
        <v>40485</v>
      </c>
      <c r="B10254" s="141" t="str">
        <f t="shared" si="160"/>
        <v>ALVENARIA DE TIJOLOS CERAMICOS FURADOS 10X20X30CM,COMPLEMENTADA COM 6% DE TIJOLOS DE 10X20X20CM,ASSENTES COM ARGAMASSA DALVENARIA DE TIJOLOS CERAMICOS FURADOS 10X20X30CM,COMPLEMENTE CIMENTO E SAIBRO,NO TRACO 1:8,EM PAREDES DE MEIA VEZ (0,10M),DE SUPERFICIE CORRIDA,DE 3,00 A 4,50M DE ALTURA E MEDIDAPELA AREA REALALVENARIA DE TIJOLOS CERAMICOS FURADOS 10X20X30CM,COMPLEMENT</v>
      </c>
      <c r="C10254" s="141" t="s">
        <v>40454</v>
      </c>
      <c r="D10254" s="141" t="s">
        <v>40472</v>
      </c>
      <c r="E10254" s="141" t="s">
        <v>40483</v>
      </c>
      <c r="F10254" s="141" t="s">
        <v>40484</v>
      </c>
      <c r="G10254" s="141" t="s">
        <v>40451</v>
      </c>
      <c r="I10254" s="141" t="s">
        <v>27</v>
      </c>
      <c r="J10254" s="649">
        <v>67.98</v>
      </c>
    </row>
    <row r="10255" spans="1:10" hidden="1">
      <c r="A10255" s="141" t="s">
        <v>40486</v>
      </c>
      <c r="B10255" s="141" t="str">
        <f t="shared" si="160"/>
        <v>ALVENARIA DE TIJOLOS CERAMICOS FURADOS 10X20X30CM,COMPLEMENTADA COM 6% DE TIJOLOS DE 10X20X20CM,ASSENTES COM ARGAMASSA DALVENARIA DE TIJOLOS CERAMICOS FURADOS 10X20X30CM,COMPLEMENTE CIMENTO E SAIBRO,NO TRACO 1:8,EM PAREDES DE MEIA VEZ(0,10M) COM VAOS OU ARESTAS,DE 3,00 A 4,50M DE ALTURA E MEDIDA PELA AREA REALALVENARIA DE TIJOLOS CERAMICOS FURADOS 10X20X30CM,COMPLEMENT</v>
      </c>
      <c r="C10255" s="141" t="s">
        <v>40454</v>
      </c>
      <c r="D10255" s="141" t="s">
        <v>40472</v>
      </c>
      <c r="E10255" s="141" t="s">
        <v>40473</v>
      </c>
      <c r="F10255" s="141" t="s">
        <v>40487</v>
      </c>
      <c r="G10255" s="141" t="s">
        <v>40488</v>
      </c>
      <c r="I10255" s="141" t="s">
        <v>27</v>
      </c>
      <c r="J10255" s="649">
        <v>86.02</v>
      </c>
    </row>
    <row r="10256" spans="1:10" hidden="1">
      <c r="A10256" s="141" t="s">
        <v>40489</v>
      </c>
      <c r="B10256" s="141" t="str">
        <f t="shared" si="160"/>
        <v>ALVENARIA DE TIJOLOS CERAMICOS FURADOS 10X20X30CM,COMPLEMENTADA COM 6% DE TIJOLOS DE 10X20X20CM,ASSENTES COM ARGAMASSA DALVENARIA DE TIJOLOS CERAMICOS FURADOS 10X20X30CM,COMPLEMENTE CIMENTO E SAIBRO,NO TRACO 1:8,EM PAREDES DE MEIA VEZ(0,10M) COM VAOS OU ARESTAS,DE 3,00 A 4,50M DE ALTURA E MEDIDA PELA AREA REALALVENARIA DE TIJOLOS CERAMICOS FURADOS 10X20X30CM,COMPLEMENT</v>
      </c>
      <c r="C10256" s="141" t="s">
        <v>40454</v>
      </c>
      <c r="D10256" s="141" t="s">
        <v>40472</v>
      </c>
      <c r="E10256" s="141" t="s">
        <v>40473</v>
      </c>
      <c r="F10256" s="141" t="s">
        <v>40487</v>
      </c>
      <c r="G10256" s="141" t="s">
        <v>40488</v>
      </c>
      <c r="I10256" s="141" t="s">
        <v>27</v>
      </c>
      <c r="J10256" s="649">
        <v>77.430000000000007</v>
      </c>
    </row>
    <row r="10257" spans="1:10" hidden="1">
      <c r="A10257" s="141" t="s">
        <v>40490</v>
      </c>
      <c r="B10257" s="141" t="str">
        <f t="shared" si="160"/>
        <v>ALVENARIA DE TIJOLOS CERAMICOS FURADOS 10X20X20CM,ASSENTES COM ARGAMASSA DE CIMENTO,CAL HIDRATADA ADITIVADA E AREIA,NO TALVENARIA DE TIJOLOS CERAMICOS FURADOS 10X20X20CM,ASSENTES CRACO 1:1:8,EM PAREDES DE UMA VEZ(0,20M),DE SUPERFICIE CORRIDA,ATE 3,00M DE ALTURA E MEDIDA PELA AREA REALALVENARIA DE TIJOLOS CERAMICOS FURADOS 10X20X20CM,ASSENTES C</v>
      </c>
      <c r="C10257" s="141" t="s">
        <v>40415</v>
      </c>
      <c r="D10257" s="141" t="s">
        <v>40491</v>
      </c>
      <c r="E10257" s="141" t="s">
        <v>40492</v>
      </c>
      <c r="F10257" s="141" t="s">
        <v>40493</v>
      </c>
      <c r="I10257" s="141" t="s">
        <v>27</v>
      </c>
      <c r="J10257" s="649">
        <v>141.12</v>
      </c>
    </row>
    <row r="10258" spans="1:10" hidden="1">
      <c r="A10258" s="141" t="s">
        <v>40494</v>
      </c>
      <c r="B10258" s="141" t="str">
        <f t="shared" si="160"/>
        <v>ALVENARIA DE TIJOLOS CERAMICOS FURADOS 10X20X20CM,ASSENTES COM ARGAMASSA DE CIMENTO,CAL HIDRATADA ADITIVADA E AREIA,NO TALVENARIA DE TIJOLOS CERAMICOS FURADOS 10X20X20CM,ASSENTES CRACO 1:1:8,EM PAREDES DE UMA VEZ(0,20M),DE SUPERFICIE CORRIDA,ATE 3,00M DE ALTURA E MEDIDA PELA AREA REALALVENARIA DE TIJOLOS CERAMICOS FURADOS 10X20X20CM,ASSENTES C</v>
      </c>
      <c r="C10258" s="141" t="s">
        <v>40415</v>
      </c>
      <c r="D10258" s="141" t="s">
        <v>40491</v>
      </c>
      <c r="E10258" s="141" t="s">
        <v>40492</v>
      </c>
      <c r="F10258" s="141" t="s">
        <v>40493</v>
      </c>
      <c r="I10258" s="141" t="s">
        <v>27</v>
      </c>
      <c r="J10258" s="649">
        <v>130.26</v>
      </c>
    </row>
    <row r="10259" spans="1:10" hidden="1">
      <c r="A10259" s="141" t="s">
        <v>40495</v>
      </c>
      <c r="B10259" s="141" t="str">
        <f t="shared" si="160"/>
        <v>ALVENARIA DE TIJOLOS CERAMICOS FURADOS 10X20X20CM,ASSENTES COM ARGAMASSA DE CIMENTO,CAL HIDRATADA ADITIVADA E AREIA,NO TALVENARIA DE TIJOLOS CERAMICOS FURADOS 10X20X20CM,ASSENTES CRACO 1:1:8,EM PAREDES DE UMA VEZ(0,20M),DE SUPERFICIE CORRIDA,ATE 1,50M DE ALTURA E MEDIDA PELA AREA REALALVENARIA DE TIJOLOS CERAMICOS FURADOS 10X20X20CM,ASSENTES C</v>
      </c>
      <c r="C10259" s="141" t="s">
        <v>40415</v>
      </c>
      <c r="D10259" s="141" t="s">
        <v>40491</v>
      </c>
      <c r="E10259" s="141" t="s">
        <v>40492</v>
      </c>
      <c r="F10259" s="141" t="s">
        <v>40496</v>
      </c>
      <c r="I10259" s="141" t="s">
        <v>27</v>
      </c>
      <c r="J10259" s="649">
        <v>137.37</v>
      </c>
    </row>
    <row r="10260" spans="1:10" hidden="1">
      <c r="A10260" s="141" t="s">
        <v>40497</v>
      </c>
      <c r="B10260" s="141" t="str">
        <f t="shared" si="160"/>
        <v>ALVENARIA DE TIJOLOS CERAMICOS FURADOS 10X20X20CM,ASSENTES COM ARGAMASSA DE CIMENTO,CAL HIDRATADA ADITIVADA E AREIA,NO TALVENARIA DE TIJOLOS CERAMICOS FURADOS 10X20X20CM,ASSENTES CRACO 1:1:8,EM PAREDES DE UMA VEZ(0,20M),DE SUPERFICIE CORRIDA,ATE 1,50M DE ALTURA E MEDIDA PELA AREA REALALVENARIA DE TIJOLOS CERAMICOS FURADOS 10X20X20CM,ASSENTES C</v>
      </c>
      <c r="C10260" s="141" t="s">
        <v>40415</v>
      </c>
      <c r="D10260" s="141" t="s">
        <v>40491</v>
      </c>
      <c r="E10260" s="141" t="s">
        <v>40492</v>
      </c>
      <c r="F10260" s="141" t="s">
        <v>40496</v>
      </c>
      <c r="I10260" s="141" t="s">
        <v>27</v>
      </c>
      <c r="J10260" s="649">
        <v>127.01</v>
      </c>
    </row>
    <row r="10261" spans="1:10" hidden="1">
      <c r="A10261" s="141" t="s">
        <v>40498</v>
      </c>
      <c r="B10261" s="141" t="str">
        <f t="shared" si="160"/>
        <v>ALVENARIA DE TIJOLOS CERAMICOS FURADOS 10X20X20CM,ASSENTES COM ARGAMASSA DE CIMENTO,CAL HIDRATADA ADITIVADA E AREIA,NO TALVENARIA DE TIJOLOS CERAMICOS FURADOS 10X20X20CM,ASSENTES CRACO 1:1:8,EM PAREDES DE UMA VEZ(0,20M),COM VAOS OU ARESTAS,ATE 3,00M DE ALTURA E MEDIDA PELA AREA REALALVENARIA DE TIJOLOS CERAMICOS FURADOS 10X20X20CM,ASSENTES C</v>
      </c>
      <c r="C10261" s="141" t="s">
        <v>40415</v>
      </c>
      <c r="D10261" s="141" t="s">
        <v>40491</v>
      </c>
      <c r="E10261" s="141" t="s">
        <v>40499</v>
      </c>
      <c r="F10261" s="141" t="s">
        <v>40500</v>
      </c>
      <c r="I10261" s="141" t="s">
        <v>27</v>
      </c>
      <c r="J10261" s="649">
        <v>158.36000000000001</v>
      </c>
    </row>
    <row r="10262" spans="1:10" hidden="1">
      <c r="A10262" s="141" t="s">
        <v>40501</v>
      </c>
      <c r="B10262" s="141" t="str">
        <f t="shared" si="160"/>
        <v>ALVENARIA DE TIJOLOS CERAMICOS FURADOS 10X20X20CM,ASSENTES COM ARGAMASSA DE CIMENTO,CAL HIDRATADA ADITIVADA E AREIA,NO TALVENARIA DE TIJOLOS CERAMICOS FURADOS 10X20X20CM,ASSENTES CRACO 1:1:8,EM PAREDES DE UMA VEZ(0,20M),COM VAOS OU ARESTAS,ATE 3,00M DE ALTURA E MEDIDA PELA AREA REALALVENARIA DE TIJOLOS CERAMICOS FURADOS 10X20X20CM,ASSENTES C</v>
      </c>
      <c r="C10262" s="141" t="s">
        <v>40415</v>
      </c>
      <c r="D10262" s="141" t="s">
        <v>40491</v>
      </c>
      <c r="E10262" s="141" t="s">
        <v>40499</v>
      </c>
      <c r="F10262" s="141" t="s">
        <v>40500</v>
      </c>
      <c r="I10262" s="141" t="s">
        <v>27</v>
      </c>
      <c r="J10262" s="649">
        <v>145.5</v>
      </c>
    </row>
    <row r="10263" spans="1:10" hidden="1">
      <c r="A10263" s="141" t="s">
        <v>40502</v>
      </c>
      <c r="B10263" s="141" t="str">
        <f t="shared" si="160"/>
        <v>ALVENARIA DE TIJOLOS,CERAMICOS FURADOS 10X20X20CM,ASSENTES COM ARGAMASSA DE CIMENTO,CAL HIDRATADA ADITIVADA E AREIA,NO TALVENARIA DE TIJOLOS,CERAMICOS FURADOS 10X20X20CM,ASSENTES CRACO 1:1:8,EM PAREDES DE UMA VEZ(0,20M),DE SUPERFICIE CORRIDA,DE 3,00 A 4,50M DE ALTURA E MEDIDA PELA AREA REALALVENARIA DE TIJOLOS,CERAMICOS FURADOS 10X20X20CM,ASSENTES C</v>
      </c>
      <c r="C10263" s="141" t="s">
        <v>40503</v>
      </c>
      <c r="D10263" s="141" t="s">
        <v>40491</v>
      </c>
      <c r="E10263" s="141" t="s">
        <v>40492</v>
      </c>
      <c r="F10263" s="141" t="s">
        <v>40504</v>
      </c>
      <c r="I10263" s="141" t="s">
        <v>27</v>
      </c>
      <c r="J10263" s="649">
        <v>194.83</v>
      </c>
    </row>
    <row r="10264" spans="1:10" hidden="1">
      <c r="A10264" s="141" t="s">
        <v>40505</v>
      </c>
      <c r="B10264" s="141" t="str">
        <f t="shared" si="160"/>
        <v>ALVENARIA DE TIJOLOS,CERAMICOS FURADOS 10X20X20CM,ASSENTES COM ARGAMASSA DE CIMENTO,CAL HIDRATADA ADITIVADA E AREIA,NO TALVENARIA DE TIJOLOS,CERAMICOS FURADOS 10X20X20CM,ASSENTES CRACO 1:1:8,EM PAREDES DE UMA VEZ(0,20M),DE SUPERFICIE CORRIDA,DE 3,00 A 4,50M DE ALTURA E MEDIDA PELA AREA REALALVENARIA DE TIJOLOS,CERAMICOS FURADOS 10X20X20CM,ASSENTES C</v>
      </c>
      <c r="C10264" s="141" t="s">
        <v>40503</v>
      </c>
      <c r="D10264" s="141" t="s">
        <v>40491</v>
      </c>
      <c r="E10264" s="141" t="s">
        <v>40492</v>
      </c>
      <c r="F10264" s="141" t="s">
        <v>40504</v>
      </c>
      <c r="I10264" s="141" t="s">
        <v>27</v>
      </c>
      <c r="J10264" s="649">
        <v>176.8</v>
      </c>
    </row>
    <row r="10265" spans="1:10" hidden="1">
      <c r="A10265" s="141" t="s">
        <v>40506</v>
      </c>
      <c r="B10265" s="141" t="str">
        <f t="shared" si="160"/>
        <v>ALVENARIA DE TIJOLOS CERAMICOS FURADOS 10X20X20CM,ASSENTES COM ARGAMASSA DE CIMENTO,CAL HIDRATADA ADITIVADA E AREIA,NO TALVENARIA DE TIJOLOS CERAMICOS FURADOS 10X20X20CM,ASSENTES CRACO 1:1:8,EM PAREDES DE UMA VEZ(0,20M),COM VAOS OU ARESTAS,DE 3,00 A 4,50M DE ALTURA E MEDIDA PELA AREA REALALVENARIA DE TIJOLOS CERAMICOS FURADOS 10X20X20CM,ASSENTES C</v>
      </c>
      <c r="C10265" s="141" t="s">
        <v>40415</v>
      </c>
      <c r="D10265" s="141" t="s">
        <v>40491</v>
      </c>
      <c r="E10265" s="141" t="s">
        <v>40499</v>
      </c>
      <c r="F10265" s="141" t="s">
        <v>40507</v>
      </c>
      <c r="I10265" s="141" t="s">
        <v>27</v>
      </c>
      <c r="J10265" s="649">
        <v>225.55</v>
      </c>
    </row>
    <row r="10266" spans="1:10" hidden="1">
      <c r="A10266" s="141" t="s">
        <v>40508</v>
      </c>
      <c r="B10266" s="141" t="str">
        <f t="shared" si="160"/>
        <v>ALVENARIA DE TIJOLOS CERAMICOS FURADOS 10X20X20CM,ASSENTES COM ARGAMASSA DE CIMENTO,CAL HIDRATADA ADITIVADA E AREIA,NO TALVENARIA DE TIJOLOS CERAMICOS FURADOS 10X20X20CM,ASSENTES CRACO 1:1:8,EM PAREDES DE UMA VEZ(0,20M),COM VAOS OU ARESTAS,DE 3,00 A 4,50M DE ALTURA E MEDIDA PELA AREA REALALVENARIA DE TIJOLOS CERAMICOS FURADOS 10X20X20CM,ASSENTES C</v>
      </c>
      <c r="C10266" s="141" t="s">
        <v>40415</v>
      </c>
      <c r="D10266" s="141" t="s">
        <v>40491</v>
      </c>
      <c r="E10266" s="141" t="s">
        <v>40499</v>
      </c>
      <c r="F10266" s="141" t="s">
        <v>40507</v>
      </c>
      <c r="I10266" s="141" t="s">
        <v>27</v>
      </c>
      <c r="J10266" s="649">
        <v>203.72</v>
      </c>
    </row>
    <row r="10267" spans="1:10" hidden="1">
      <c r="A10267" s="141" t="s">
        <v>40509</v>
      </c>
      <c r="B10267" s="141" t="str">
        <f t="shared" si="160"/>
        <v>ALVENARIA DE TIJOLOS CERAMICOS FURADOS 10X20X20CM ASSENTES COM ARGAMASSA DE CIMENTO,CAL HIDRATADA ADITIVADA E AREIA,NO TALVENARIA DE TIJOLOS CERAMICOS FURADOS 10X20X20CM ASSENTES CRACO 1:1:8,EM PAREDES DE MEIA VEZ(0,10M),DE SUPERFICIE CORRIDA,ATE 3,00M DE ALTURA E MEDIDA PELA AREA REALALVENARIA DE TIJOLOS CERAMICOS FURADOS 10X20X20CM ASSENTES C</v>
      </c>
      <c r="C10267" s="141" t="s">
        <v>40510</v>
      </c>
      <c r="D10267" s="141" t="s">
        <v>40491</v>
      </c>
      <c r="E10267" s="141" t="s">
        <v>40511</v>
      </c>
      <c r="F10267" s="141" t="s">
        <v>40512</v>
      </c>
      <c r="I10267" s="141" t="s">
        <v>27</v>
      </c>
      <c r="J10267" s="649">
        <v>69.959999999999994</v>
      </c>
    </row>
    <row r="10268" spans="1:10" hidden="1">
      <c r="A10268" s="141" t="s">
        <v>40513</v>
      </c>
      <c r="B10268" s="141" t="str">
        <f t="shared" si="160"/>
        <v>ALVENARIA DE TIJOLOS CERAMICOS FURADOS 10X20X20CM ASSENTES COM ARGAMASSA DE CIMENTO,CAL HIDRATADA ADITIVADA E AREIA,NO TALVENARIA DE TIJOLOS CERAMICOS FURADOS 10X20X20CM ASSENTES CRACO 1:1:8,EM PAREDES DE MEIA VEZ(0,10M),DE SUPERFICIE CORRIDA,ATE 3,00M DE ALTURA E MEDIDA PELA AREA REALALVENARIA DE TIJOLOS CERAMICOS FURADOS 10X20X20CM ASSENTES C</v>
      </c>
      <c r="C10268" s="141" t="s">
        <v>40510</v>
      </c>
      <c r="D10268" s="141" t="s">
        <v>40491</v>
      </c>
      <c r="E10268" s="141" t="s">
        <v>40511</v>
      </c>
      <c r="F10268" s="141" t="s">
        <v>40512</v>
      </c>
      <c r="I10268" s="141" t="s">
        <v>27</v>
      </c>
      <c r="J10268" s="649">
        <v>64.16</v>
      </c>
    </row>
    <row r="10269" spans="1:10" hidden="1">
      <c r="A10269" s="141" t="s">
        <v>40514</v>
      </c>
      <c r="B10269" s="141" t="str">
        <f t="shared" si="160"/>
        <v>ALVENARIA DE TIJOLOS CERAMICOS,FURADOS 10X20X20CM,ASSENTES COM ARGAMASSA DE CIMENTO,CAL HIDRATADA ADITIVADA E AREIA,NO TALVENARIA DE TIJOLOS CERAMICOS,FURADOS 10X20X20CM,ASSENTES CRACO 1:1:8,EM PAREDES DE MEIA VEZ(0,10M),DE SUPERFICIE CORRIDA,ATE 1,50M DE ALTURA E MEDIDA PELA AREA REALALVENARIA DE TIJOLOS CERAMICOS,FURADOS 10X20X20CM,ASSENTES C</v>
      </c>
      <c r="C10269" s="141" t="s">
        <v>40515</v>
      </c>
      <c r="D10269" s="141" t="s">
        <v>40491</v>
      </c>
      <c r="E10269" s="141" t="s">
        <v>40511</v>
      </c>
      <c r="F10269" s="141" t="s">
        <v>40516</v>
      </c>
      <c r="I10269" s="141" t="s">
        <v>27</v>
      </c>
      <c r="J10269" s="649">
        <v>67.52</v>
      </c>
    </row>
    <row r="10270" spans="1:10" hidden="1">
      <c r="A10270" s="141" t="s">
        <v>40517</v>
      </c>
      <c r="B10270" s="141" t="str">
        <f t="shared" si="160"/>
        <v>ALVENARIA DE TIJOLOS CERAMICOS,FURADOS 10X20X20CM,ASSENTES COM ARGAMASSA DE CIMENTO,CAL HIDRATADA ADITIVADA E AREIA,NO TALVENARIA DE TIJOLOS CERAMICOS,FURADOS 10X20X20CM,ASSENTES CRACO 1:1:8,EM PAREDES DE MEIA VEZ(0,10M),DE SUPERFICIE CORRIDA,ATE 1,50M DE ALTURA E MEDIDA PELA AREA REALALVENARIA DE TIJOLOS CERAMICOS,FURADOS 10X20X20CM,ASSENTES C</v>
      </c>
      <c r="C10270" s="141" t="s">
        <v>40515</v>
      </c>
      <c r="D10270" s="141" t="s">
        <v>40491</v>
      </c>
      <c r="E10270" s="141" t="s">
        <v>40511</v>
      </c>
      <c r="F10270" s="141" t="s">
        <v>40516</v>
      </c>
      <c r="I10270" s="141" t="s">
        <v>27</v>
      </c>
      <c r="J10270" s="649">
        <v>62.03</v>
      </c>
    </row>
    <row r="10271" spans="1:10" hidden="1">
      <c r="A10271" s="141" t="s">
        <v>40518</v>
      </c>
      <c r="B10271" s="141" t="str">
        <f t="shared" si="160"/>
        <v>ALVENARIA DE TIJOLOS CERAMICOS FURADOS 10X20X20CM,ASSENTES COM ARGAMASSA DE CIMENTO,CAL HIDRATADA ADITIVADA E AREIA,NO TALVENARIA DE TIJOLOS CERAMICOS FURADOS 10X20X20CM,ASSENTES CRACO 1:1:8,EM PAREDES DE MEIA VEZ(0,10M),COM VAOS OU ARESTAS,ATE 3,00M DE ALTURA E MEDIDA PELA AREA REALALVENARIA DE TIJOLOS CERAMICOS FURADOS 10X20X20CM,ASSENTES C</v>
      </c>
      <c r="C10271" s="141" t="s">
        <v>40415</v>
      </c>
      <c r="D10271" s="141" t="s">
        <v>40491</v>
      </c>
      <c r="E10271" s="141" t="s">
        <v>40519</v>
      </c>
      <c r="F10271" s="141" t="s">
        <v>40520</v>
      </c>
      <c r="I10271" s="141" t="s">
        <v>27</v>
      </c>
      <c r="J10271" s="649">
        <v>78.290000000000006</v>
      </c>
    </row>
    <row r="10272" spans="1:10" hidden="1">
      <c r="A10272" s="141" t="s">
        <v>40521</v>
      </c>
      <c r="B10272" s="141" t="str">
        <f t="shared" si="160"/>
        <v>ALVENARIA DE TIJOLOS CERAMICOS FURADOS 10X20X20CM,ASSENTES COM ARGAMASSA DE CIMENTO,CAL HIDRATADA ADITIVADA E AREIA,NO TALVENARIA DE TIJOLOS CERAMICOS FURADOS 10X20X20CM,ASSENTES CRACO 1:1:8,EM PAREDES DE MEIA VEZ(0,10M),COM VAOS OU ARESTAS,ATE 3,00M DE ALTURA E MEDIDA PELA AREA REALALVENARIA DE TIJOLOS CERAMICOS FURADOS 10X20X20CM,ASSENTES C</v>
      </c>
      <c r="C10272" s="141" t="s">
        <v>40415</v>
      </c>
      <c r="D10272" s="141" t="s">
        <v>40491</v>
      </c>
      <c r="E10272" s="141" t="s">
        <v>40519</v>
      </c>
      <c r="F10272" s="141" t="s">
        <v>40520</v>
      </c>
      <c r="I10272" s="141" t="s">
        <v>27</v>
      </c>
      <c r="J10272" s="649">
        <v>71.37</v>
      </c>
    </row>
    <row r="10273" spans="1:10" hidden="1">
      <c r="A10273" s="141" t="s">
        <v>40522</v>
      </c>
      <c r="B10273" s="141" t="str">
        <f t="shared" si="160"/>
        <v>ALVENARIA DE TIJOLOS CERAMICOS FURADOS 10X20X20CM ASSENTES COM ARGAMASSA DE CIMENTO,CAL HIDRATADA ADITIVADA E AREIA,NO TALVENARIA DE TIJOLOS CERAMICOS FURADOS 10X20X20CM ASSENTES CRACO 1:1:8,EM PAREDES DE MEIA VEZ(0,10M),DE SUPERFICIE CORRIDA,DE 3,00 A 4,50M DE ALTURA E MEDIDA PELA AREA REALALVENARIA DE TIJOLOS CERAMICOS FURADOS 10X20X20CM ASSENTES C</v>
      </c>
      <c r="C10273" s="141" t="s">
        <v>40510</v>
      </c>
      <c r="D10273" s="141" t="s">
        <v>40491</v>
      </c>
      <c r="E10273" s="141" t="s">
        <v>40511</v>
      </c>
      <c r="F10273" s="141" t="s">
        <v>40523</v>
      </c>
      <c r="I10273" s="141" t="s">
        <v>27</v>
      </c>
      <c r="J10273" s="649">
        <v>101.31</v>
      </c>
    </row>
    <row r="10274" spans="1:10" hidden="1">
      <c r="A10274" s="141" t="s">
        <v>40524</v>
      </c>
      <c r="B10274" s="141" t="str">
        <f t="shared" si="160"/>
        <v>ALVENARIA DE TIJOLOS CERAMICOS FURADOS 10X20X20CM ASSENTES COM ARGAMASSA DE CIMENTO,CAL HIDRATADA ADITIVADA E AREIA,NO TALVENARIA DE TIJOLOS CERAMICOS FURADOS 10X20X20CM ASSENTES CRACO 1:1:8,EM PAREDES DE MEIA VEZ(0,10M),DE SUPERFICIE CORRIDA,DE 3,00 A 4,50M DE ALTURA E MEDIDA PELA AREA REALALVENARIA DE TIJOLOS CERAMICOS FURADOS 10X20X20CM ASSENTES C</v>
      </c>
      <c r="C10274" s="141" t="s">
        <v>40510</v>
      </c>
      <c r="D10274" s="141" t="s">
        <v>40491</v>
      </c>
      <c r="E10274" s="141" t="s">
        <v>40511</v>
      </c>
      <c r="F10274" s="141" t="s">
        <v>40523</v>
      </c>
      <c r="I10274" s="141" t="s">
        <v>27</v>
      </c>
      <c r="J10274" s="649">
        <v>91.32</v>
      </c>
    </row>
    <row r="10275" spans="1:10" hidden="1">
      <c r="A10275" s="141" t="s">
        <v>40525</v>
      </c>
      <c r="B10275" s="141" t="str">
        <f t="shared" si="160"/>
        <v>ALVENARIA DE TIJOLOS CERAMICOS FURADOS 10X20X20CM,ASSENTES COM ARGAMASSA DE CIMENTO,CAL HIDRATADA ADITIVADA E AREIA,NO TALVENARIA DE TIJOLOS CERAMICOS FURADOS 10X20X20CM,ASSENTES CRACO 1:1:8,EM PAREDES DE MEIA VEZ(0,10M),COM VAOS OU ARESTAS,DE 3,00 A 4,50M DE ALTURA E MEDIDA PELA AREA REALALVENARIA DE TIJOLOS CERAMICOS FURADOS 10X20X20CM,ASSENTES C</v>
      </c>
      <c r="C10275" s="141" t="s">
        <v>40415</v>
      </c>
      <c r="D10275" s="141" t="s">
        <v>40491</v>
      </c>
      <c r="E10275" s="141" t="s">
        <v>40519</v>
      </c>
      <c r="F10275" s="141" t="s">
        <v>40526</v>
      </c>
      <c r="I10275" s="141" t="s">
        <v>27</v>
      </c>
      <c r="J10275" s="649">
        <v>117.92</v>
      </c>
    </row>
    <row r="10276" spans="1:10" hidden="1">
      <c r="A10276" s="141" t="s">
        <v>40527</v>
      </c>
      <c r="B10276" s="141" t="str">
        <f t="shared" si="160"/>
        <v>ALVENARIA DE TIJOLOS CERAMICOS FURADOS 10X20X20CM,ASSENTES COM ARGAMASSA DE CIMENTO,CAL HIDRATADA ADITIVADA E AREIA,NO TALVENARIA DE TIJOLOS CERAMICOS FURADOS 10X20X20CM,ASSENTES CRACO 1:1:8,EM PAREDES DE MEIA VEZ(0,10M),COM VAOS OU ARESTAS,DE 3,00 A 4,50M DE ALTURA E MEDIDA PELA AREA REALALVENARIA DE TIJOLOS CERAMICOS FURADOS 10X20X20CM,ASSENTES C</v>
      </c>
      <c r="C10276" s="141" t="s">
        <v>40415</v>
      </c>
      <c r="D10276" s="141" t="s">
        <v>40491</v>
      </c>
      <c r="E10276" s="141" t="s">
        <v>40519</v>
      </c>
      <c r="F10276" s="141" t="s">
        <v>40526</v>
      </c>
      <c r="I10276" s="141" t="s">
        <v>27</v>
      </c>
      <c r="J10276" s="649">
        <v>105.71</v>
      </c>
    </row>
    <row r="10277" spans="1:10" hidden="1">
      <c r="A10277" s="141" t="s">
        <v>40528</v>
      </c>
      <c r="B10277" s="141" t="str">
        <f t="shared" si="160"/>
        <v>ALVENARIA DE TIJOLOS CERAMICOS FURADOS 10X20X30CM,COMPLEMENTADA COM 20% DE TIJOLOS DE 10X20X20CM,ASSENTES COM ARGAMASSAALVENARIA DE TIJOLOS CERAMICOS FURADOS 10X20X30CM,COMPLEMENTDE CIMENTO,CAL HIDRATADA ADITIVADA E AREIA,NO TRACO 1:1:8,EM PAREDES DE UMA VEZ(0,20M),DE SUPERFICIE CORRIDA,ATE 3,00M DE ALTURA E MEDIDA PELA AREA REALALVENARIA DE TIJOLOS CERAMICOS FURADOS 10X20X30CM,COMPLEMENT</v>
      </c>
      <c r="C10277" s="141" t="s">
        <v>40454</v>
      </c>
      <c r="D10277" s="141" t="s">
        <v>40455</v>
      </c>
      <c r="E10277" s="141" t="s">
        <v>40529</v>
      </c>
      <c r="F10277" s="141" t="s">
        <v>40530</v>
      </c>
      <c r="G10277" s="141" t="s">
        <v>40531</v>
      </c>
      <c r="I10277" s="141" t="s">
        <v>27</v>
      </c>
      <c r="J10277" s="649">
        <v>109.6</v>
      </c>
    </row>
    <row r="10278" spans="1:10" hidden="1">
      <c r="A10278" s="141" t="s">
        <v>40532</v>
      </c>
      <c r="B10278" s="141" t="str">
        <f t="shared" si="160"/>
        <v>ALVENARIA DE TIJOLOS CERAMICOS FURADOS 10X20X30CM,COMPLEMENTADA COM 20% DE TIJOLOS DE 10X20X20CM,ASSENTES COM ARGAMASSAALVENARIA DE TIJOLOS CERAMICOS FURADOS 10X20X30CM,COMPLEMENTDE CIMENTO,CAL HIDRATADA ADITIVADA E AREIA,NO TRACO 1:1:8,EM PAREDES DE UMA VEZ(0,20M),DE SUPERFICIE CORRIDA,ATE 3,00M DE ALTURA E MEDIDA PELA AREA REALALVENARIA DE TIJOLOS CERAMICOS FURADOS 10X20X30CM,COMPLEMENT</v>
      </c>
      <c r="C10278" s="141" t="s">
        <v>40454</v>
      </c>
      <c r="D10278" s="141" t="s">
        <v>40455</v>
      </c>
      <c r="E10278" s="141" t="s">
        <v>40529</v>
      </c>
      <c r="F10278" s="141" t="s">
        <v>40530</v>
      </c>
      <c r="G10278" s="141" t="s">
        <v>40531</v>
      </c>
      <c r="I10278" s="141" t="s">
        <v>27</v>
      </c>
      <c r="J10278" s="649">
        <v>101.71</v>
      </c>
    </row>
    <row r="10279" spans="1:10" hidden="1">
      <c r="A10279" s="141" t="s">
        <v>40533</v>
      </c>
      <c r="B10279" s="141" t="str">
        <f t="shared" si="160"/>
        <v>ALVENARIA DE TIJOLOS CERAMICOS FURADOS 10X20X30CM,COMPLEMENTADA COM 20% DE TIJOLOS DE 10X20X20CM,ASSENTES COM ARGAMASSAALVENARIA DE TIJOLOS CERAMICOS FURADOS 10X20X30CM,COMPLEMENTDE CIMENTO,CAL HIDRATADA ADITIVADA E AREIA,NO TRACO 1:1:8,EM PAREDES DE UMA VEZ(0,20M),DE SUPERFICIE CORRIDA,ATE 1,50M DE ALTURA E MEDIDA PELA AREA REALALVENARIA DE TIJOLOS CERAMICOS FURADOS 10X20X30CM,COMPLEMENT</v>
      </c>
      <c r="C10279" s="141" t="s">
        <v>40454</v>
      </c>
      <c r="D10279" s="141" t="s">
        <v>40455</v>
      </c>
      <c r="E10279" s="141" t="s">
        <v>40529</v>
      </c>
      <c r="F10279" s="141" t="s">
        <v>40534</v>
      </c>
      <c r="G10279" s="141" t="s">
        <v>40531</v>
      </c>
      <c r="I10279" s="141" t="s">
        <v>27</v>
      </c>
      <c r="J10279" s="649">
        <v>106.6</v>
      </c>
    </row>
    <row r="10280" spans="1:10" hidden="1">
      <c r="A10280" s="141" t="s">
        <v>40535</v>
      </c>
      <c r="B10280" s="141" t="str">
        <f t="shared" si="160"/>
        <v>ALVENARIA DE TIJOLOS CERAMICOS FURADOS 10X20X30CM,COMPLEMENTADA COM 20% DE TIJOLOS DE 10X20X20CM,ASSENTES COM ARGAMASSAALVENARIA DE TIJOLOS CERAMICOS FURADOS 10X20X30CM,COMPLEMENTDE CIMENTO,CAL HIDRATADA ADITIVADA E AREIA,NO TRACO 1:1:8,EM PAREDES DE UMA VEZ(0,20M),DE SUPERFICIE CORRIDA,ATE 1,50M DE ALTURA E MEDIDA PELA AREA REALALVENARIA DE TIJOLOS CERAMICOS FURADOS 10X20X30CM,COMPLEMENT</v>
      </c>
      <c r="C10280" s="141" t="s">
        <v>40454</v>
      </c>
      <c r="D10280" s="141" t="s">
        <v>40455</v>
      </c>
      <c r="E10280" s="141" t="s">
        <v>40529</v>
      </c>
      <c r="F10280" s="141" t="s">
        <v>40534</v>
      </c>
      <c r="G10280" s="141" t="s">
        <v>40531</v>
      </c>
      <c r="I10280" s="141" t="s">
        <v>27</v>
      </c>
      <c r="J10280" s="649">
        <v>99.11</v>
      </c>
    </row>
    <row r="10281" spans="1:10" hidden="1">
      <c r="A10281" s="141" t="s">
        <v>40536</v>
      </c>
      <c r="B10281" s="141" t="str">
        <f t="shared" si="160"/>
        <v>ALVENARIA DE TIJOLOS CERAMICOS FURADOS 10X20X30CM,COMPLEMENTADA COM 20% DE TIJOLOS DE 10X20X20CM,ASSENTES COM ARGAMASSAALVENARIA DE TIJOLOS CERAMICOS FURADOS 10X20X30CM,COMPLEMENTDE CIMENTO,CAL HIDRATADA ADITIVADA E AREIA,NO TRACO 1:1:8,EM PAREDES DE UMA VEZ(0,20M),COM VAOS OU ARESTAS,ATE 3,00M DEALTURA E MEDIDA PELA AREA REALALVENARIA DE TIJOLOS CERAMICOS FURADOS 10X20X30CM,COMPLEMENT</v>
      </c>
      <c r="C10281" s="141" t="s">
        <v>40454</v>
      </c>
      <c r="D10281" s="141" t="s">
        <v>40455</v>
      </c>
      <c r="E10281" s="141" t="s">
        <v>40529</v>
      </c>
      <c r="F10281" s="141" t="s">
        <v>40537</v>
      </c>
      <c r="G10281" s="141" t="s">
        <v>40538</v>
      </c>
      <c r="I10281" s="141" t="s">
        <v>27</v>
      </c>
      <c r="J10281" s="649">
        <v>120.02</v>
      </c>
    </row>
    <row r="10282" spans="1:10" hidden="1">
      <c r="A10282" s="141" t="s">
        <v>40539</v>
      </c>
      <c r="B10282" s="141" t="str">
        <f t="shared" si="160"/>
        <v>ALVENARIA DE TIJOLOS CERAMICOS FURADOS 10X20X30CM,COMPLEMENTADA COM 20% DE TIJOLOS DE 10X20X20CM,ASSENTES COM ARGAMASSAALVENARIA DE TIJOLOS CERAMICOS FURADOS 10X20X30CM,COMPLEMENTDE CIMENTO,CAL HIDRATADA ADITIVADA E AREIA,NO TRACO 1:1:8,EM PAREDES DE UMA VEZ(0,20M),COM VAOS OU ARESTAS,ATE 3,00M DEALTURA E MEDIDA PELA AREA REALALVENARIA DE TIJOLOS CERAMICOS FURADOS 10X20X30CM,COMPLEMENT</v>
      </c>
      <c r="C10282" s="141" t="s">
        <v>40454</v>
      </c>
      <c r="D10282" s="141" t="s">
        <v>40455</v>
      </c>
      <c r="E10282" s="141" t="s">
        <v>40529</v>
      </c>
      <c r="F10282" s="141" t="s">
        <v>40537</v>
      </c>
      <c r="G10282" s="141" t="s">
        <v>40538</v>
      </c>
      <c r="I10282" s="141" t="s">
        <v>27</v>
      </c>
      <c r="J10282" s="649">
        <v>110.74</v>
      </c>
    </row>
    <row r="10283" spans="1:10" hidden="1">
      <c r="A10283" s="141" t="s">
        <v>40540</v>
      </c>
      <c r="B10283" s="141" t="str">
        <f t="shared" si="160"/>
        <v>ALVENARIA DE TIJOLOS CERAMICOS FURADOS 10X20X30CM,COMPLEMENTADA COM 20% DE TIJOLOS DE 10X20X20CM,ASSENTES COM ARGAMASSAALVENARIA DE TIJOLOS CERAMICOS FURADOS 10X20X30CM,COMPLEMENTDE CIMENTO,CAL HIDRATADA ADITIVADA E AREIA,NO TRACO 1:1:8,EM PAREDES DE UMA VEZ(0,20M),DE SUPERFICIE CORRIDA,DE 3,00 A 4,50 DE ALTURA E MEDIDA PELA AREA REALALVENARIA DE TIJOLOS CERAMICOS FURADOS 10X20X30CM,COMPLEMENT</v>
      </c>
      <c r="C10283" s="141" t="s">
        <v>40454</v>
      </c>
      <c r="D10283" s="141" t="s">
        <v>40455</v>
      </c>
      <c r="E10283" s="141" t="s">
        <v>40529</v>
      </c>
      <c r="F10283" s="141" t="s">
        <v>40541</v>
      </c>
      <c r="G10283" s="141" t="s">
        <v>40542</v>
      </c>
      <c r="I10283" s="141" t="s">
        <v>27</v>
      </c>
      <c r="J10283" s="649">
        <v>148.25</v>
      </c>
    </row>
    <row r="10284" spans="1:10" hidden="1">
      <c r="A10284" s="141" t="s">
        <v>40543</v>
      </c>
      <c r="B10284" s="141" t="str">
        <f t="shared" si="160"/>
        <v>ALVENARIA DE TIJOLOS CERAMICOS FURADOS 10X20X30CM,COMPLEMENTADA COM 20% DE TIJOLOS DE 10X20X20CM,ASSENTES COM ARGAMASSAALVENARIA DE TIJOLOS CERAMICOS FURADOS 10X20X30CM,COMPLEMENTDE CIMENTO,CAL HIDRATADA ADITIVADA E AREIA,NO TRACO 1:1:8,EM PAREDES DE UMA VEZ(0,20M),DE SUPERFICIE CORRIDA,DE 3,00 A 4,50 DE ALTURA E MEDIDA PELA AREA REALALVENARIA DE TIJOLOS CERAMICOS FURADOS 10X20X30CM,COMPLEMENT</v>
      </c>
      <c r="C10284" s="141" t="s">
        <v>40454</v>
      </c>
      <c r="D10284" s="141" t="s">
        <v>40455</v>
      </c>
      <c r="E10284" s="141" t="s">
        <v>40529</v>
      </c>
      <c r="F10284" s="141" t="s">
        <v>40541</v>
      </c>
      <c r="G10284" s="141" t="s">
        <v>40542</v>
      </c>
      <c r="I10284" s="141" t="s">
        <v>27</v>
      </c>
      <c r="J10284" s="649">
        <v>135.21</v>
      </c>
    </row>
    <row r="10285" spans="1:10" hidden="1">
      <c r="A10285" s="141" t="s">
        <v>40544</v>
      </c>
      <c r="B10285" s="141" t="str">
        <f t="shared" si="160"/>
        <v>ALVENARIA DE TIJOLOS CERAMICOS FURADOS 10X20X30CM,COMPLEMENTADA COM 20% DE TIJOLOS DE 10X20X20CM,ASSENTES COM ARGAMASSAALVENARIA DE TIJOLOS CERAMICOS FURADOS 10X20X30CM,COMPLEMENTDE CIMENTO,CAL HIDRATADA ADITIVADA E AREIA,NO TRACO 1:1:8,EM PAREDES DE UMA VEZ (0,20M),COM VAOS OU ARESTAS,DE 3,00 A 4,50M DE ALTURA E MEDIDA PELA AREA REALALVENARIA DE TIJOLOS CERAMICOS FURADOS 10X20X30CM,COMPLEMENT</v>
      </c>
      <c r="C10285" s="141" t="s">
        <v>40454</v>
      </c>
      <c r="D10285" s="141" t="s">
        <v>40455</v>
      </c>
      <c r="E10285" s="141" t="s">
        <v>40529</v>
      </c>
      <c r="F10285" s="141" t="s">
        <v>40545</v>
      </c>
      <c r="G10285" s="141" t="s">
        <v>40546</v>
      </c>
      <c r="I10285" s="141" t="s">
        <v>27</v>
      </c>
      <c r="J10285" s="649">
        <v>167.23</v>
      </c>
    </row>
    <row r="10286" spans="1:10" hidden="1">
      <c r="A10286" s="141" t="s">
        <v>40547</v>
      </c>
      <c r="B10286" s="141" t="str">
        <f t="shared" si="160"/>
        <v>ALVENARIA DE TIJOLOS CERAMICOS FURADOS 10X20X30CM,COMPLEMENTADA COM 20% DE TIJOLOS DE 10X20X20CM,ASSENTES COM ARGAMASSAALVENARIA DE TIJOLOS CERAMICOS FURADOS 10X20X30CM,COMPLEMENTDE CIMENTO,CAL HIDRATADA ADITIVADA E AREIA,NO TRACO 1:1:8,EM PAREDES DE UMA VEZ (0,20M),COM VAOS OU ARESTAS,DE 3,00 A 4,50M DE ALTURA E MEDIDA PELA AREA REALALVENARIA DE TIJOLOS CERAMICOS FURADOS 10X20X30CM,COMPLEMENT</v>
      </c>
      <c r="C10286" s="141" t="s">
        <v>40454</v>
      </c>
      <c r="D10286" s="141" t="s">
        <v>40455</v>
      </c>
      <c r="E10286" s="141" t="s">
        <v>40529</v>
      </c>
      <c r="F10286" s="141" t="s">
        <v>40545</v>
      </c>
      <c r="G10286" s="141" t="s">
        <v>40546</v>
      </c>
      <c r="I10286" s="141" t="s">
        <v>27</v>
      </c>
      <c r="J10286" s="649">
        <v>151.65</v>
      </c>
    </row>
    <row r="10287" spans="1:10" hidden="1">
      <c r="A10287" s="141" t="s">
        <v>40548</v>
      </c>
      <c r="B10287"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VEZ(0,10M),DE SUPERFICIE CORRIDA,ATE 3,00M DE ALTURA E MEDIDA PELA AREA REALALVENARIA DE TIJOLOS CERAMICOS FURADOS 10X20X30CM,COMPLEMENT</v>
      </c>
      <c r="C10287" s="141" t="s">
        <v>40454</v>
      </c>
      <c r="D10287" s="141" t="s">
        <v>40472</v>
      </c>
      <c r="E10287" s="141" t="s">
        <v>40549</v>
      </c>
      <c r="F10287" s="141" t="s">
        <v>40550</v>
      </c>
      <c r="G10287" s="141" t="s">
        <v>40531</v>
      </c>
      <c r="I10287" s="141" t="s">
        <v>27</v>
      </c>
      <c r="J10287" s="649">
        <v>53.88</v>
      </c>
    </row>
    <row r="10288" spans="1:10" hidden="1">
      <c r="A10288" s="141" t="s">
        <v>40551</v>
      </c>
      <c r="B10288"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VEZ(0,10M),DE SUPERFICIE CORRIDA,ATE 3,00M DE ALTURA E MEDIDA PELA AREA REALALVENARIA DE TIJOLOS CERAMICOS FURADOS 10X20X30CM,COMPLEMENT</v>
      </c>
      <c r="C10288" s="141" t="s">
        <v>40454</v>
      </c>
      <c r="D10288" s="141" t="s">
        <v>40472</v>
      </c>
      <c r="E10288" s="141" t="s">
        <v>40549</v>
      </c>
      <c r="F10288" s="141" t="s">
        <v>40550</v>
      </c>
      <c r="G10288" s="141" t="s">
        <v>40531</v>
      </c>
      <c r="I10288" s="141" t="s">
        <v>27</v>
      </c>
      <c r="J10288" s="649">
        <v>49.72</v>
      </c>
    </row>
    <row r="10289" spans="1:10" hidden="1">
      <c r="A10289" s="141" t="s">
        <v>40552</v>
      </c>
      <c r="B10289"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VEZ(0,10M),DE SUPERFICIE CORRIDA,ATE 1,50M DE ALTURA E MEDIDA PELA AREA REALALVENARIA DE TIJOLOS CERAMICOS FURADOS 10X20X30CM,COMPLEMENT</v>
      </c>
      <c r="C10289" s="141" t="s">
        <v>40454</v>
      </c>
      <c r="D10289" s="141" t="s">
        <v>40472</v>
      </c>
      <c r="E10289" s="141" t="s">
        <v>40549</v>
      </c>
      <c r="F10289" s="141" t="s">
        <v>40553</v>
      </c>
      <c r="G10289" s="141" t="s">
        <v>40531</v>
      </c>
      <c r="I10289" s="141" t="s">
        <v>27</v>
      </c>
      <c r="J10289" s="649">
        <v>52.58</v>
      </c>
    </row>
    <row r="10290" spans="1:10" hidden="1">
      <c r="A10290" s="141" t="s">
        <v>40554</v>
      </c>
      <c r="B10290"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VEZ(0,10M),DE SUPERFICIE CORRIDA,ATE 1,50M DE ALTURA E MEDIDA PELA AREA REALALVENARIA DE TIJOLOS CERAMICOS FURADOS 10X20X30CM,COMPLEMENT</v>
      </c>
      <c r="C10290" s="141" t="s">
        <v>40454</v>
      </c>
      <c r="D10290" s="141" t="s">
        <v>40472</v>
      </c>
      <c r="E10290" s="141" t="s">
        <v>40549</v>
      </c>
      <c r="F10290" s="141" t="s">
        <v>40553</v>
      </c>
      <c r="G10290" s="141" t="s">
        <v>40531</v>
      </c>
      <c r="I10290" s="141" t="s">
        <v>27</v>
      </c>
      <c r="J10290" s="649">
        <v>48.6</v>
      </c>
    </row>
    <row r="10291" spans="1:10" hidden="1">
      <c r="A10291" s="141" t="s">
        <v>40555</v>
      </c>
      <c r="B10291"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VEZ(0,10M),COM VAOS OU ARESTAS,ATE 3,00M DEALTURA E MEDIDA PELA AREA REALALVENARIA DE TIJOLOS CERAMICOS FURADOS 10X20X30CM,COMPLEMENT</v>
      </c>
      <c r="C10291" s="141" t="s">
        <v>40454</v>
      </c>
      <c r="D10291" s="141" t="s">
        <v>40472</v>
      </c>
      <c r="E10291" s="141" t="s">
        <v>40549</v>
      </c>
      <c r="F10291" s="141" t="s">
        <v>40556</v>
      </c>
      <c r="G10291" s="141" t="s">
        <v>40538</v>
      </c>
      <c r="I10291" s="141" t="s">
        <v>27</v>
      </c>
      <c r="J10291" s="649">
        <v>62.06</v>
      </c>
    </row>
    <row r="10292" spans="1:10" hidden="1">
      <c r="A10292" s="141" t="s">
        <v>40557</v>
      </c>
      <c r="B10292"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VEZ(0,10M),COM VAOS OU ARESTAS,ATE 3,00M DEALTURA E MEDIDA PELA AREA REALALVENARIA DE TIJOLOS CERAMICOS FURADOS 10X20X30CM,COMPLEMENT</v>
      </c>
      <c r="C10292" s="141" t="s">
        <v>40454</v>
      </c>
      <c r="D10292" s="141" t="s">
        <v>40472</v>
      </c>
      <c r="E10292" s="141" t="s">
        <v>40549</v>
      </c>
      <c r="F10292" s="141" t="s">
        <v>40556</v>
      </c>
      <c r="G10292" s="141" t="s">
        <v>40538</v>
      </c>
      <c r="I10292" s="141" t="s">
        <v>27</v>
      </c>
      <c r="J10292" s="649">
        <v>56.92</v>
      </c>
    </row>
    <row r="10293" spans="1:10" hidden="1">
      <c r="A10293" s="141" t="s">
        <v>40558</v>
      </c>
      <c r="B10293"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VEZ(0,10M),DE SUPERFICIE CORRIDA,DE 3,00 A 4,50 DE ALTURA E MEDIDA PELA AREA REALALVENARIA DE TIJOLOS CERAMICOS FURADOS 10X20X30CM,COMPLEMENT</v>
      </c>
      <c r="C10293" s="141" t="s">
        <v>40454</v>
      </c>
      <c r="D10293" s="141" t="s">
        <v>40472</v>
      </c>
      <c r="E10293" s="141" t="s">
        <v>40549</v>
      </c>
      <c r="F10293" s="141" t="s">
        <v>40559</v>
      </c>
      <c r="G10293" s="141" t="s">
        <v>40542</v>
      </c>
      <c r="I10293" s="141" t="s">
        <v>27</v>
      </c>
      <c r="J10293" s="649">
        <v>76.760000000000005</v>
      </c>
    </row>
    <row r="10294" spans="1:10" hidden="1">
      <c r="A10294" s="141" t="s">
        <v>40560</v>
      </c>
      <c r="B10294"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VEZ(0,10M),DE SUPERFICIE CORRIDA,DE 3,00 A 4,50 DE ALTURA E MEDIDA PELA AREA REALALVENARIA DE TIJOLOS CERAMICOS FURADOS 10X20X30CM,COMPLEMENT</v>
      </c>
      <c r="C10294" s="141" t="s">
        <v>40454</v>
      </c>
      <c r="D10294" s="141" t="s">
        <v>40472</v>
      </c>
      <c r="E10294" s="141" t="s">
        <v>40549</v>
      </c>
      <c r="F10294" s="141" t="s">
        <v>40559</v>
      </c>
      <c r="G10294" s="141" t="s">
        <v>40542</v>
      </c>
      <c r="I10294" s="141" t="s">
        <v>27</v>
      </c>
      <c r="J10294" s="649">
        <v>69.66</v>
      </c>
    </row>
    <row r="10295" spans="1:10" hidden="1">
      <c r="A10295" s="141" t="s">
        <v>40561</v>
      </c>
      <c r="B10295"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VEZ(0,10M),COM VAOS OU ARESTAS,DE 3,00 A 4,50M DE ALTURA E MEDIDA PELA AREA REALALVENARIA DE TIJOLOS CERAMICOS FURADOS 10X20X30CM,COMPLEMENT</v>
      </c>
      <c r="C10295" s="141" t="s">
        <v>40454</v>
      </c>
      <c r="D10295" s="141" t="s">
        <v>40472</v>
      </c>
      <c r="E10295" s="141" t="s">
        <v>40549</v>
      </c>
      <c r="F10295" s="141" t="s">
        <v>40562</v>
      </c>
      <c r="G10295" s="141" t="s">
        <v>40563</v>
      </c>
      <c r="I10295" s="141" t="s">
        <v>27</v>
      </c>
      <c r="J10295" s="649">
        <v>87.67</v>
      </c>
    </row>
    <row r="10296" spans="1:10" hidden="1">
      <c r="A10296" s="141" t="s">
        <v>40564</v>
      </c>
      <c r="B10296" s="141" t="str">
        <f t="shared" si="160"/>
        <v>ALVENARIA DE TIJOLOS CERAMICOS FURADOS 10X20X30CM,COMPLEMENTADA COM 6% DE TIJOLOS DE 10X20X20CM,ASSENTES COM ARGAMASSA DALVENARIA DE TIJOLOS CERAMICOS FURADOS 10X20X30CM,COMPLEMENTE CIMENTO,CAL HIDRATADA ADITIVADA E AREIA,NO TRACO 1:1:8,EMPAREDES DE MEIA VEZ(0,10M),COM VAOS OU ARESTAS,DE 3,00 A 4,50M DE ALTURA E MEDIDA PELA AREA REALALVENARIA DE TIJOLOS CERAMICOS FURADOS 10X20X30CM,COMPLEMENT</v>
      </c>
      <c r="C10296" s="141" t="s">
        <v>40454</v>
      </c>
      <c r="D10296" s="141" t="s">
        <v>40472</v>
      </c>
      <c r="E10296" s="141" t="s">
        <v>40549</v>
      </c>
      <c r="F10296" s="141" t="s">
        <v>40562</v>
      </c>
      <c r="G10296" s="141" t="s">
        <v>40563</v>
      </c>
      <c r="I10296" s="141" t="s">
        <v>27</v>
      </c>
      <c r="J10296" s="649">
        <v>79.11</v>
      </c>
    </row>
    <row r="10297" spans="1:10" hidden="1">
      <c r="A10297" s="141" t="s">
        <v>40565</v>
      </c>
      <c r="B10297" s="141" t="str">
        <f t="shared" si="160"/>
        <v>ALVENARIA DE 10CM DE ESPESSURA EM TIJOLOS REFRATARIOS APARENTES,COM MEDIDAS APROXIMADAS DE 5X11X23CM,ASSENTES COM ARGAMAALVENARIA DE 10CM DE ESPESSURA EM TIJOLOS REFRATARIOS APARENSSA DE CIMENTO E SAIBRO,NO TRACO 1:6,EM PAREDES COM VAOS OUARESTAS E MEDIDA PELA AREA REALALVENARIA DE 10CM DE ESPESSURA EM TIJOLOS REFRATARIOS APAREN</v>
      </c>
      <c r="C10297" s="141" t="s">
        <v>40566</v>
      </c>
      <c r="D10297" s="141" t="s">
        <v>40567</v>
      </c>
      <c r="E10297" s="141" t="s">
        <v>40568</v>
      </c>
      <c r="F10297" s="141" t="s">
        <v>40569</v>
      </c>
      <c r="I10297" s="141" t="s">
        <v>27</v>
      </c>
      <c r="J10297" s="649">
        <v>654.57000000000005</v>
      </c>
    </row>
    <row r="10298" spans="1:10" hidden="1">
      <c r="A10298" s="141" t="s">
        <v>40570</v>
      </c>
      <c r="B10298" s="141" t="str">
        <f t="shared" si="160"/>
        <v>ALVENARIA DE 10CM DE ESPESSURA EM TIJOLOS REFRATARIOS APARENTES,COM MEDIDAS APROXIMADAS DE 5X11X23CM,ASSENTES COM ARGAMAALVENARIA DE 10CM DE ESPESSURA EM TIJOLOS REFRATARIOS APARENSSA DE CIMENTO E SAIBRO,NO TRACO 1:6,EM PAREDES COM VAOS OUARESTAS E MEDIDA PELA AREA REALALVENARIA DE 10CM DE ESPESSURA EM TIJOLOS REFRATARIOS APAREN</v>
      </c>
      <c r="C10298" s="141" t="s">
        <v>40566</v>
      </c>
      <c r="D10298" s="141" t="s">
        <v>40567</v>
      </c>
      <c r="E10298" s="141" t="s">
        <v>40568</v>
      </c>
      <c r="F10298" s="141" t="s">
        <v>40569</v>
      </c>
      <c r="I10298" s="141" t="s">
        <v>27</v>
      </c>
      <c r="J10298" s="649">
        <v>646.05999999999995</v>
      </c>
    </row>
    <row r="10299" spans="1:10" hidden="1">
      <c r="A10299" s="141" t="s">
        <v>40571</v>
      </c>
      <c r="B10299" s="141" t="str">
        <f t="shared" si="160"/>
        <v>ALVENARIA DE BLOCOS DE CONCRETO 10X20X40CM,ASSENTES COM ARGAMASSA DE CIMENTO E AREIA,NO TRACO 1:8,EM PAREDES DE 0,10M DEALVENARIA DE BLOCOS DE CONCRETO 10X20X40CM,ASSENTES COM ARGAESPESSURA,DE SUPERFICIE CORRIDA,ATE 3,00M DE ALTURA E MEDIDA PELA AREA REALALVENARIA DE BLOCOS DE CONCRETO 10X20X40CM,ASSENTES COM ARGA</v>
      </c>
      <c r="C10299" s="141" t="s">
        <v>40572</v>
      </c>
      <c r="D10299" s="141" t="s">
        <v>40573</v>
      </c>
      <c r="E10299" s="141" t="s">
        <v>40574</v>
      </c>
      <c r="F10299" s="141" t="s">
        <v>40575</v>
      </c>
      <c r="I10299" s="141" t="s">
        <v>27</v>
      </c>
      <c r="J10299" s="649">
        <v>69.44</v>
      </c>
    </row>
    <row r="10300" spans="1:10" hidden="1">
      <c r="A10300" s="141" t="s">
        <v>40576</v>
      </c>
      <c r="B10300" s="141" t="str">
        <f t="shared" si="160"/>
        <v>ALVENARIA DE BLOCOS DE CONCRETO 10X20X40CM,ASSENTES COM ARGAMASSA DE CIMENTO E AREIA,NO TRACO 1:8,EM PAREDES DE 0,10M DEALVENARIA DE BLOCOS DE CONCRETO 10X20X40CM,ASSENTES COM ARGAESPESSURA,DE SUPERFICIE CORRIDA,ATE 3,00M DE ALTURA E MEDIDA PELA AREA REALALVENARIA DE BLOCOS DE CONCRETO 10X20X40CM,ASSENTES COM ARGA</v>
      </c>
      <c r="C10300" s="141" t="s">
        <v>40572</v>
      </c>
      <c r="D10300" s="141" t="s">
        <v>40573</v>
      </c>
      <c r="E10300" s="141" t="s">
        <v>40574</v>
      </c>
      <c r="F10300" s="141" t="s">
        <v>40575</v>
      </c>
      <c r="I10300" s="141" t="s">
        <v>27</v>
      </c>
      <c r="J10300" s="649">
        <v>64.86</v>
      </c>
    </row>
    <row r="10301" spans="1:10" hidden="1">
      <c r="A10301" s="141" t="s">
        <v>40577</v>
      </c>
      <c r="B10301" s="141" t="str">
        <f t="shared" si="160"/>
        <v>ALVENARIA DE BLOCOS DE CONCRETO 10X20X40CM,ASSENTES COM ARGAMASSA DE CIMENTO E AREIA,NO TRACO 1:8,EM PAREDES DE 0,10M DEALVENARIA DE BLOCOS DE CONCRETO 10X20X40CM,ASSENTES COM ARGAESPESSURA,COM VAOS OU ARESTAS,ATE 3,00M DE ALTURA E MEDIDA PELA AREA REALALVENARIA DE BLOCOS DE CONCRETO 10X20X40CM,ASSENTES COM ARGA</v>
      </c>
      <c r="C10301" s="141" t="s">
        <v>40572</v>
      </c>
      <c r="D10301" s="141" t="s">
        <v>40573</v>
      </c>
      <c r="E10301" s="141" t="s">
        <v>40578</v>
      </c>
      <c r="F10301" s="141" t="s">
        <v>40579</v>
      </c>
      <c r="I10301" s="141" t="s">
        <v>27</v>
      </c>
      <c r="J10301" s="649">
        <v>78.930000000000007</v>
      </c>
    </row>
    <row r="10302" spans="1:10" hidden="1">
      <c r="A10302" s="141" t="s">
        <v>40580</v>
      </c>
      <c r="B10302" s="141" t="str">
        <f t="shared" si="160"/>
        <v>ALVENARIA DE BLOCOS DE CONCRETO 10X20X40CM,ASSENTES COM ARGAMASSA DE CIMENTO E AREIA,NO TRACO 1:8,EM PAREDES DE 0,10M DEALVENARIA DE BLOCOS DE CONCRETO 10X20X40CM,ASSENTES COM ARGAESPESSURA,COM VAOS OU ARESTAS,ATE 3,00M DE ALTURA E MEDIDA PELA AREA REALALVENARIA DE BLOCOS DE CONCRETO 10X20X40CM,ASSENTES COM ARGA</v>
      </c>
      <c r="C10302" s="141" t="s">
        <v>40572</v>
      </c>
      <c r="D10302" s="141" t="s">
        <v>40573</v>
      </c>
      <c r="E10302" s="141" t="s">
        <v>40578</v>
      </c>
      <c r="F10302" s="141" t="s">
        <v>40579</v>
      </c>
      <c r="I10302" s="141" t="s">
        <v>27</v>
      </c>
      <c r="J10302" s="649">
        <v>73.08</v>
      </c>
    </row>
    <row r="10303" spans="1:10" hidden="1">
      <c r="A10303" s="141" t="s">
        <v>40581</v>
      </c>
      <c r="B10303" s="141" t="str">
        <f t="shared" si="160"/>
        <v>ALVENARIA DE BLOCOS DE CONCRETO 10X20X40CM,ASSENTES COM ARGAMASSA DE CIMENTO E AREIA,NO TRACO 1:8,EM PAREDES DE 0,10M DEALVENARIA DE BLOCOS DE CONCRETO 10X20X40CM,ASSENTES COM ARGAESPESSURA,DE SUPERFICIE CORRIDA,DE 3,00 A 4,50M DE ALTURA EE MEDIDA PELA AREA REALALVENARIA DE BLOCOS DE CONCRETO 10X20X40CM,ASSENTES COM ARGA</v>
      </c>
      <c r="C10303" s="141" t="s">
        <v>40572</v>
      </c>
      <c r="D10303" s="141" t="s">
        <v>40573</v>
      </c>
      <c r="E10303" s="141" t="s">
        <v>40582</v>
      </c>
      <c r="F10303" s="141" t="s">
        <v>40583</v>
      </c>
      <c r="I10303" s="141" t="s">
        <v>27</v>
      </c>
      <c r="J10303" s="649">
        <v>100.28</v>
      </c>
    </row>
    <row r="10304" spans="1:10" hidden="1">
      <c r="A10304" s="141" t="s">
        <v>40584</v>
      </c>
      <c r="B10304" s="141" t="str">
        <f t="shared" si="160"/>
        <v>ALVENARIA DE BLOCOS DE CONCRETO 10X20X40CM,ASSENTES COM ARGAMASSA DE CIMENTO E AREIA,NO TRACO 1:8,EM PAREDES DE 0,10M DEALVENARIA DE BLOCOS DE CONCRETO 10X20X40CM,ASSENTES COM ARGAESPESSURA,DE SUPERFICIE CORRIDA,DE 3,00 A 4,50M DE ALTURA EE MEDIDA PELA AREA REALALVENARIA DE BLOCOS DE CONCRETO 10X20X40CM,ASSENTES COM ARGA</v>
      </c>
      <c r="C10304" s="141" t="s">
        <v>40572</v>
      </c>
      <c r="D10304" s="141" t="s">
        <v>40573</v>
      </c>
      <c r="E10304" s="141" t="s">
        <v>40582</v>
      </c>
      <c r="F10304" s="141" t="s">
        <v>40583</v>
      </c>
      <c r="I10304" s="141" t="s">
        <v>27</v>
      </c>
      <c r="J10304" s="649">
        <v>91.58</v>
      </c>
    </row>
    <row r="10305" spans="1:10" hidden="1">
      <c r="A10305" s="141" t="s">
        <v>40585</v>
      </c>
      <c r="B10305" s="141" t="str">
        <f t="shared" si="160"/>
        <v>ALVENARIA DE BLOCOS DE CONCRETO 10X20X40CM,ASSENTES COM ARGAMASSA DE CIMENTO E AREIA,NO TRACO 1:8,EM PAREDES DE 0,10M DEALVENARIA DE BLOCOS DE CONCRETO 10X20X40CM,ASSENTES COM ARGAESPESSURA,COM VAOS OU ARESTAS,DE 3,00 A 4,50M DE ALTURA E MEDIDA PELA AREA REALALVENARIA DE BLOCOS DE CONCRETO 10X20X40CM,ASSENTES COM ARGA</v>
      </c>
      <c r="C10305" s="141" t="s">
        <v>40572</v>
      </c>
      <c r="D10305" s="141" t="s">
        <v>40573</v>
      </c>
      <c r="E10305" s="141" t="s">
        <v>40586</v>
      </c>
      <c r="F10305" s="141" t="s">
        <v>40587</v>
      </c>
      <c r="I10305" s="141" t="s">
        <v>27</v>
      </c>
      <c r="J10305" s="649">
        <v>102.65</v>
      </c>
    </row>
    <row r="10306" spans="1:10" hidden="1">
      <c r="A10306" s="141" t="s">
        <v>40588</v>
      </c>
      <c r="B10306" s="141" t="str">
        <f t="shared" si="160"/>
        <v>ALVENARIA DE BLOCOS DE CONCRETO 10X20X40CM,ASSENTES COM ARGAMASSA DE CIMENTO E AREIA,NO TRACO 1:8,EM PAREDES DE 0,10M DEALVENARIA DE BLOCOS DE CONCRETO 10X20X40CM,ASSENTES COM ARGAESPESSURA,COM VAOS OU ARESTAS,DE 3,00 A 4,50M DE ALTURA E MEDIDA PELA AREA REALALVENARIA DE BLOCOS DE CONCRETO 10X20X40CM,ASSENTES COM ARGA</v>
      </c>
      <c r="C10306" s="141" t="s">
        <v>40572</v>
      </c>
      <c r="D10306" s="141" t="s">
        <v>40573</v>
      </c>
      <c r="E10306" s="141" t="s">
        <v>40586</v>
      </c>
      <c r="F10306" s="141" t="s">
        <v>40587</v>
      </c>
      <c r="I10306" s="141" t="s">
        <v>27</v>
      </c>
      <c r="J10306" s="649">
        <v>93.63</v>
      </c>
    </row>
    <row r="10307" spans="1:10" hidden="1">
      <c r="A10307" s="141" t="s">
        <v>40589</v>
      </c>
      <c r="B10307" s="141" t="str">
        <f t="shared" ref="B10307:B10370" si="161">C10307&amp;D10307&amp;C10307&amp;E10307&amp;F10307&amp;G10307&amp;H10307&amp;C10307</f>
        <v>ALVENARIA DE BLOCOS DE CONCRETO 15X20X40CM,ASSENTES COM ARGAMASSA DE CIMENTO E AREIA,NO TRACO 1:8,EM PAREDES DE 0,15M DEALVENARIA DE BLOCOS DE CONCRETO 15X20X40CM,ASSENTES COM ARGA ESPESSURA,DE SUPERFICIE CORRIDA,ATE 3,00M DE ALTURA E MEDIDA PELA AREA REALALVENARIA DE BLOCOS DE CONCRETO 15X20X40CM,ASSENTES COM ARGA</v>
      </c>
      <c r="C10307" s="141" t="s">
        <v>40590</v>
      </c>
      <c r="D10307" s="141" t="s">
        <v>40591</v>
      </c>
      <c r="E10307" s="141" t="s">
        <v>40592</v>
      </c>
      <c r="F10307" s="141" t="s">
        <v>40593</v>
      </c>
      <c r="I10307" s="141" t="s">
        <v>27</v>
      </c>
      <c r="J10307" s="649">
        <v>87.17</v>
      </c>
    </row>
    <row r="10308" spans="1:10" hidden="1">
      <c r="A10308" s="141" t="s">
        <v>40594</v>
      </c>
      <c r="B10308" s="141" t="str">
        <f t="shared" si="161"/>
        <v>ALVENARIA DE BLOCOS DE CONCRETO 15X20X40CM,ASSENTES COM ARGAMASSA DE CIMENTO E AREIA,NO TRACO 1:8,EM PAREDES DE 0,15M DEALVENARIA DE BLOCOS DE CONCRETO 15X20X40CM,ASSENTES COM ARGA ESPESSURA,DE SUPERFICIE CORRIDA,ATE 3,00M DE ALTURA E MEDIDA PELA AREA REALALVENARIA DE BLOCOS DE CONCRETO 15X20X40CM,ASSENTES COM ARGA</v>
      </c>
      <c r="C10308" s="141" t="s">
        <v>40590</v>
      </c>
      <c r="D10308" s="141" t="s">
        <v>40591</v>
      </c>
      <c r="E10308" s="141" t="s">
        <v>40592</v>
      </c>
      <c r="F10308" s="141" t="s">
        <v>40593</v>
      </c>
      <c r="I10308" s="141" t="s">
        <v>27</v>
      </c>
      <c r="J10308" s="649">
        <v>81.680000000000007</v>
      </c>
    </row>
    <row r="10309" spans="1:10" hidden="1">
      <c r="A10309" s="141" t="s">
        <v>40595</v>
      </c>
      <c r="B10309" s="141" t="str">
        <f t="shared" si="161"/>
        <v>ALVENARIA DE BLOCOS DE CONCRETO 15X20X40CM,ASSENTES COM ARGAMASSA DE CIMENTO E AREIA,NO TRACO 1:8,EM PAREDES DE 0,15M DEALVENARIA DE BLOCOS DE CONCRETO 15X20X40CM,ASSENTES COM ARGAESPESSURA,COM VAOS OU ARESTAS,ATE 3,00M DE ALTURA E MEDIDA PELA AREA REALALVENARIA DE BLOCOS DE CONCRETO 15X20X40CM,ASSENTES COM ARGA</v>
      </c>
      <c r="C10309" s="141" t="s">
        <v>40590</v>
      </c>
      <c r="D10309" s="141" t="s">
        <v>40591</v>
      </c>
      <c r="E10309" s="141" t="s">
        <v>40578</v>
      </c>
      <c r="F10309" s="141" t="s">
        <v>40579</v>
      </c>
      <c r="I10309" s="141" t="s">
        <v>27</v>
      </c>
      <c r="J10309" s="649">
        <v>90.49</v>
      </c>
    </row>
    <row r="10310" spans="1:10" hidden="1">
      <c r="A10310" s="141" t="s">
        <v>40596</v>
      </c>
      <c r="B10310" s="141" t="str">
        <f t="shared" si="161"/>
        <v>ALVENARIA DE BLOCOS DE CONCRETO 15X20X40CM,ASSENTES COM ARGAMASSA DE CIMENTO E AREIA,NO TRACO 1:8,EM PAREDES DE 0,15M DEALVENARIA DE BLOCOS DE CONCRETO 15X20X40CM,ASSENTES COM ARGAESPESSURA,COM VAOS OU ARESTAS,ATE 3,00M DE ALTURA E MEDIDA PELA AREA REALALVENARIA DE BLOCOS DE CONCRETO 15X20X40CM,ASSENTES COM ARGA</v>
      </c>
      <c r="C10310" s="141" t="s">
        <v>40590</v>
      </c>
      <c r="D10310" s="141" t="s">
        <v>40591</v>
      </c>
      <c r="E10310" s="141" t="s">
        <v>40578</v>
      </c>
      <c r="F10310" s="141" t="s">
        <v>40579</v>
      </c>
      <c r="I10310" s="141" t="s">
        <v>27</v>
      </c>
      <c r="J10310" s="649">
        <v>84.56</v>
      </c>
    </row>
    <row r="10311" spans="1:10" hidden="1">
      <c r="A10311" s="141" t="s">
        <v>40597</v>
      </c>
      <c r="B10311" s="141" t="str">
        <f t="shared" si="161"/>
        <v>ALVENARIA DE BLOCOS DE CONCRETO 15X20X40CM,ASSENTES COM ARGAMASSA DE CIMENTO E AREIA,NO TRACO 1:8,EM PAREDES DE 0,15M DEALVENARIA DE BLOCOS DE CONCRETO 15X20X40CM,ASSENTES COM ARGAESPESSURA,DE SUPERFICIE CORRIDA,DE 3,00 A 4,50M DE ALTURA EMEDIDA PELA AREA REALALVENARIA DE BLOCOS DE CONCRETO 15X20X40CM,ASSENTES COM ARGA</v>
      </c>
      <c r="C10311" s="141" t="s">
        <v>40590</v>
      </c>
      <c r="D10311" s="141" t="s">
        <v>40591</v>
      </c>
      <c r="E10311" s="141" t="s">
        <v>40582</v>
      </c>
      <c r="F10311" s="141" t="s">
        <v>40437</v>
      </c>
      <c r="I10311" s="141" t="s">
        <v>27</v>
      </c>
      <c r="J10311" s="649">
        <v>101.4</v>
      </c>
    </row>
    <row r="10312" spans="1:10" hidden="1">
      <c r="A10312" s="141" t="s">
        <v>40598</v>
      </c>
      <c r="B10312" s="141" t="str">
        <f t="shared" si="161"/>
        <v>ALVENARIA DE BLOCOS DE CONCRETO 15X20X40CM,ASSENTES COM ARGAMASSA DE CIMENTO E AREIA,NO TRACO 1:8,EM PAREDES DE 0,15M DEALVENARIA DE BLOCOS DE CONCRETO 15X20X40CM,ASSENTES COM ARGAESPESSURA,DE SUPERFICIE CORRIDA,DE 3,00 A 4,50M DE ALTURA EMEDIDA PELA AREA REALALVENARIA DE BLOCOS DE CONCRETO 15X20X40CM,ASSENTES COM ARGA</v>
      </c>
      <c r="C10312" s="141" t="s">
        <v>40590</v>
      </c>
      <c r="D10312" s="141" t="s">
        <v>40591</v>
      </c>
      <c r="E10312" s="141" t="s">
        <v>40582</v>
      </c>
      <c r="F10312" s="141" t="s">
        <v>40437</v>
      </c>
      <c r="I10312" s="141" t="s">
        <v>27</v>
      </c>
      <c r="J10312" s="649">
        <v>94.01</v>
      </c>
    </row>
    <row r="10313" spans="1:10" hidden="1">
      <c r="A10313" s="141" t="s">
        <v>40599</v>
      </c>
      <c r="B10313" s="141" t="str">
        <f t="shared" si="161"/>
        <v>ALVENARIA DE BLOCOS DE CONCRETO 15X20X40CM,ASSENTES COM ARGAMASSA DE CIMENTO E AREIA,NO TRACO 1:8,EM PAREDES DE 0,15M DEALVENARIA DE BLOCOS DE CONCRETO 15X20X40CM,ASSENTES COM ARGAESPESSURA,COM VAOS OU ARESTAS,DE 3,00M A 4,50M DE ALTURA E MEDIDA PELA AREA REALALVENARIA DE BLOCOS DE CONCRETO 15X20X40CM,ASSENTES COM ARGA</v>
      </c>
      <c r="C10313" s="141" t="s">
        <v>40590</v>
      </c>
      <c r="D10313" s="141" t="s">
        <v>40591</v>
      </c>
      <c r="E10313" s="141" t="s">
        <v>40600</v>
      </c>
      <c r="F10313" s="141" t="s">
        <v>40418</v>
      </c>
      <c r="I10313" s="141" t="s">
        <v>27</v>
      </c>
      <c r="J10313" s="649">
        <v>108.52</v>
      </c>
    </row>
    <row r="10314" spans="1:10" hidden="1">
      <c r="A10314" s="141" t="s">
        <v>40601</v>
      </c>
      <c r="B10314" s="141" t="str">
        <f t="shared" si="161"/>
        <v>ALVENARIA DE BLOCOS DE CONCRETO 15X20X40CM,ASSENTES COM ARGAMASSA DE CIMENTO E AREIA,NO TRACO 1:8,EM PAREDES DE 0,15M DEALVENARIA DE BLOCOS DE CONCRETO 15X20X40CM,ASSENTES COM ARGAESPESSURA,COM VAOS OU ARESTAS,DE 3,00M A 4,50M DE ALTURA E MEDIDA PELA AREA REALALVENARIA DE BLOCOS DE CONCRETO 15X20X40CM,ASSENTES COM ARGA</v>
      </c>
      <c r="C10314" s="141" t="s">
        <v>40590</v>
      </c>
      <c r="D10314" s="141" t="s">
        <v>40591</v>
      </c>
      <c r="E10314" s="141" t="s">
        <v>40600</v>
      </c>
      <c r="F10314" s="141" t="s">
        <v>40418</v>
      </c>
      <c r="I10314" s="141" t="s">
        <v>27</v>
      </c>
      <c r="J10314" s="649">
        <v>100.18</v>
      </c>
    </row>
    <row r="10315" spans="1:10" hidden="1">
      <c r="A10315" s="141" t="s">
        <v>40602</v>
      </c>
      <c r="B10315" s="141" t="str">
        <f t="shared" si="161"/>
        <v>ALVENARIA DE BLOCOS DE CONCRETO 20X20X40CM,ASSENTES COM ARGAMASSA DE CIMENTO E AREIA,NO TRACO 1:6,EM PAREDES DE 0,20M DEALVENARIA DE BLOCOS DE CONCRETO 20X20X40CM,ASSENTES COM ARGA ESPESSURA,DE SUPERFICIE CORRIDA,ATE 3,00M DE ALTURA E MEDIDA PELA AREA REALALVENARIA DE BLOCOS DE CONCRETO 20X20X40CM,ASSENTES COM ARGA</v>
      </c>
      <c r="C10315" s="141" t="s">
        <v>40603</v>
      </c>
      <c r="D10315" s="141" t="s">
        <v>40604</v>
      </c>
      <c r="E10315" s="141" t="s">
        <v>40592</v>
      </c>
      <c r="F10315" s="141" t="s">
        <v>40593</v>
      </c>
      <c r="I10315" s="141" t="s">
        <v>27</v>
      </c>
      <c r="J10315" s="649">
        <v>115.89</v>
      </c>
    </row>
    <row r="10316" spans="1:10" hidden="1">
      <c r="A10316" s="141" t="s">
        <v>40605</v>
      </c>
      <c r="B10316" s="141" t="str">
        <f t="shared" si="161"/>
        <v>ALVENARIA DE BLOCOS DE CONCRETO 20X20X40CM,ASSENTES COM ARGAMASSA DE CIMENTO E AREIA,NO TRACO 1:6,EM PAREDES DE 0,20M DEALVENARIA DE BLOCOS DE CONCRETO 20X20X40CM,ASSENTES COM ARGA ESPESSURA,DE SUPERFICIE CORRIDA,ATE 3,00M DE ALTURA E MEDIDA PELA AREA REALALVENARIA DE BLOCOS DE CONCRETO 20X20X40CM,ASSENTES COM ARGA</v>
      </c>
      <c r="C10316" s="141" t="s">
        <v>40603</v>
      </c>
      <c r="D10316" s="141" t="s">
        <v>40604</v>
      </c>
      <c r="E10316" s="141" t="s">
        <v>40592</v>
      </c>
      <c r="F10316" s="141" t="s">
        <v>40593</v>
      </c>
      <c r="I10316" s="141" t="s">
        <v>27</v>
      </c>
      <c r="J10316" s="649">
        <v>108.68</v>
      </c>
    </row>
    <row r="10317" spans="1:10" hidden="1">
      <c r="A10317" s="141" t="s">
        <v>40606</v>
      </c>
      <c r="B10317" s="141" t="str">
        <f t="shared" si="161"/>
        <v>ALVENARIA DE BLOCOS DE CONCRETO 20X20X40CM,ASSENTES COM ARGAMASSA DE CIMENTO E AREIA,NO TRACO 1:6,EM PAREDES DE 0,20M DEALVENARIA DE BLOCOS DE CONCRETO 20X20X40CM,ASSENTES COM ARGAESPESSURA,COM VAOS OU ARESTAS,ATE 3,00M DE ALTURA E MEDIDA PELA AREA REALALVENARIA DE BLOCOS DE CONCRETO 20X20X40CM,ASSENTES COM ARGA</v>
      </c>
      <c r="C10317" s="141" t="s">
        <v>40603</v>
      </c>
      <c r="D10317" s="141" t="s">
        <v>40604</v>
      </c>
      <c r="E10317" s="141" t="s">
        <v>40578</v>
      </c>
      <c r="F10317" s="141" t="s">
        <v>40579</v>
      </c>
      <c r="I10317" s="141" t="s">
        <v>27</v>
      </c>
      <c r="J10317" s="649">
        <v>120.64</v>
      </c>
    </row>
    <row r="10318" spans="1:10" hidden="1">
      <c r="A10318" s="141" t="s">
        <v>40607</v>
      </c>
      <c r="B10318" s="141" t="str">
        <f t="shared" si="161"/>
        <v>ALVENARIA DE BLOCOS DE CONCRETO 20X20X40CM,ASSENTES COM ARGAMASSA DE CIMENTO E AREIA,NO TRACO 1:6,EM PAREDES DE 0,20M DEALVENARIA DE BLOCOS DE CONCRETO 20X20X40CM,ASSENTES COM ARGAESPESSURA,COM VAOS OU ARESTAS,ATE 3,00M DE ALTURA E MEDIDA PELA AREA REALALVENARIA DE BLOCOS DE CONCRETO 20X20X40CM,ASSENTES COM ARGA</v>
      </c>
      <c r="C10318" s="141" t="s">
        <v>40603</v>
      </c>
      <c r="D10318" s="141" t="s">
        <v>40604</v>
      </c>
      <c r="E10318" s="141" t="s">
        <v>40578</v>
      </c>
      <c r="F10318" s="141" t="s">
        <v>40579</v>
      </c>
      <c r="I10318" s="141" t="s">
        <v>27</v>
      </c>
      <c r="J10318" s="649">
        <v>112.79</v>
      </c>
    </row>
    <row r="10319" spans="1:10" hidden="1">
      <c r="A10319" s="141" t="s">
        <v>40608</v>
      </c>
      <c r="B10319" s="141" t="str">
        <f t="shared" si="161"/>
        <v>ALVENARIA DE BLOCOS DE CONCRETO 20X20X40CM,ASSENTES COM ARGAMASSA DE CIMENTO E AREIA,NO TRACO 1:6,EM PAREDES DE 0,20M DEALVENARIA DE BLOCOS DE CONCRETO 20X20X40CM,ASSENTES COM ARGAESPESSURA,DE SUPERFICIE CORRIDA,DE 3,00 A 4,50M DE ALTURA EMEDIDA PELA AREA REALALVENARIA DE BLOCOS DE CONCRETO 20X20X40CM,ASSENTES COM ARGA</v>
      </c>
      <c r="C10319" s="141" t="s">
        <v>40603</v>
      </c>
      <c r="D10319" s="141" t="s">
        <v>40604</v>
      </c>
      <c r="E10319" s="141" t="s">
        <v>40582</v>
      </c>
      <c r="F10319" s="141" t="s">
        <v>40437</v>
      </c>
      <c r="I10319" s="141" t="s">
        <v>27</v>
      </c>
      <c r="J10319" s="649">
        <v>134.87</v>
      </c>
    </row>
    <row r="10320" spans="1:10" hidden="1">
      <c r="A10320" s="141" t="s">
        <v>40609</v>
      </c>
      <c r="B10320" s="141" t="str">
        <f t="shared" si="161"/>
        <v>ALVENARIA DE BLOCOS DE CONCRETO 20X20X40CM,ASSENTES COM ARGAMASSA DE CIMENTO E AREIA,NO TRACO 1:6,EM PAREDES DE 0,20M DEALVENARIA DE BLOCOS DE CONCRETO 20X20X40CM,ASSENTES COM ARGAESPESSURA,DE SUPERFICIE CORRIDA,DE 3,00 A 4,50M DE ALTURA EMEDIDA PELA AREA REALALVENARIA DE BLOCOS DE CONCRETO 20X20X40CM,ASSENTES COM ARGA</v>
      </c>
      <c r="C10320" s="141" t="s">
        <v>40603</v>
      </c>
      <c r="D10320" s="141" t="s">
        <v>40604</v>
      </c>
      <c r="E10320" s="141" t="s">
        <v>40582</v>
      </c>
      <c r="F10320" s="141" t="s">
        <v>40437</v>
      </c>
      <c r="I10320" s="141" t="s">
        <v>27</v>
      </c>
      <c r="J10320" s="649">
        <v>125.12</v>
      </c>
    </row>
    <row r="10321" spans="1:10" hidden="1">
      <c r="A10321" s="141" t="s">
        <v>40610</v>
      </c>
      <c r="B10321" s="141" t="str">
        <f t="shared" si="161"/>
        <v>ALVENARIA DE BLOCOS DE CONCRETO 20X20X40CM,ASSENTES COM ARGAMASSA DE CIMENTO E AREIA,NO TRACO 1:6,EM PAREDES DE 0,20M DEALVENARIA DE BLOCOS DE CONCRETO 20X20X40CM,ASSENTES COM ARGAESPESSURA,COM VAOS OU ARESTAS,DE 3,00 A 4,50M DE ALTURA E MEDIDA PELA AREA REALALVENARIA DE BLOCOS DE CONCRETO 20X20X40CM,ASSENTES COM ARGA</v>
      </c>
      <c r="C10321" s="141" t="s">
        <v>40603</v>
      </c>
      <c r="D10321" s="141" t="s">
        <v>40604</v>
      </c>
      <c r="E10321" s="141" t="s">
        <v>40586</v>
      </c>
      <c r="F10321" s="141" t="s">
        <v>40587</v>
      </c>
      <c r="I10321" s="141" t="s">
        <v>27</v>
      </c>
      <c r="J10321" s="649">
        <v>144.36000000000001</v>
      </c>
    </row>
    <row r="10322" spans="1:10" hidden="1">
      <c r="A10322" s="141" t="s">
        <v>40611</v>
      </c>
      <c r="B10322" s="141" t="str">
        <f t="shared" si="161"/>
        <v>ALVENARIA DE BLOCOS DE CONCRETO 20X20X40CM,ASSENTES COM ARGAMASSA DE CIMENTO E AREIA,NO TRACO 1:6,EM PAREDES DE 0,20M DEALVENARIA DE BLOCOS DE CONCRETO 20X20X40CM,ASSENTES COM ARGAESPESSURA,COM VAOS OU ARESTAS,DE 3,00 A 4,50M DE ALTURA E MEDIDA PELA AREA REALALVENARIA DE BLOCOS DE CONCRETO 20X20X40CM,ASSENTES COM ARGA</v>
      </c>
      <c r="C10322" s="141" t="s">
        <v>40603</v>
      </c>
      <c r="D10322" s="141" t="s">
        <v>40604</v>
      </c>
      <c r="E10322" s="141" t="s">
        <v>40586</v>
      </c>
      <c r="F10322" s="141" t="s">
        <v>40587</v>
      </c>
      <c r="I10322" s="141" t="s">
        <v>27</v>
      </c>
      <c r="J10322" s="649">
        <v>133.34</v>
      </c>
    </row>
    <row r="10323" spans="1:10" hidden="1">
      <c r="A10323" s="141" t="s">
        <v>40612</v>
      </c>
      <c r="B10323" s="141" t="str">
        <f t="shared" si="161"/>
        <v>ALVENARIA DE BLOCOS DE CONCRETO 10X20X40CM,ASSENTES COM ARGAMASSA DE CIMENTO,CAL HIDRATADA ADITIVADA E AREIA,NO TRACO 1:ALVENARIA DE BLOCOS DE CONCRETO 10X20X40CM,ASSENTES COM ARGA1:10,EM PAREDES DE 0,10M DE ESPESSURA,DE SUPERFICIE CORRIDA,ATE 3,00M DE ALTURA E MEDIDA PELA AREA REALALVENARIA DE BLOCOS DE CONCRETO 10X20X40CM,ASSENTES COM ARGA</v>
      </c>
      <c r="C10323" s="141" t="s">
        <v>40572</v>
      </c>
      <c r="D10323" s="141" t="s">
        <v>40613</v>
      </c>
      <c r="E10323" s="141" t="s">
        <v>40614</v>
      </c>
      <c r="F10323" s="141" t="s">
        <v>40500</v>
      </c>
      <c r="I10323" s="141" t="s">
        <v>27</v>
      </c>
      <c r="J10323" s="649">
        <v>69.84</v>
      </c>
    </row>
    <row r="10324" spans="1:10" hidden="1">
      <c r="A10324" s="141" t="s">
        <v>40615</v>
      </c>
      <c r="B10324" s="141" t="str">
        <f t="shared" si="161"/>
        <v>ALVENARIA DE BLOCOS DE CONCRETO 10X20X40CM,ASSENTES COM ARGAMASSA DE CIMENTO,CAL HIDRATADA ADITIVADA E AREIA,NO TRACO 1:ALVENARIA DE BLOCOS DE CONCRETO 10X20X40CM,ASSENTES COM ARGA1:10,EM PAREDES DE 0,10M DE ESPESSURA,DE SUPERFICIE CORRIDA,ATE 3,00M DE ALTURA E MEDIDA PELA AREA REALALVENARIA DE BLOCOS DE CONCRETO 10X20X40CM,ASSENTES COM ARGA</v>
      </c>
      <c r="C10324" s="141" t="s">
        <v>40572</v>
      </c>
      <c r="D10324" s="141" t="s">
        <v>40613</v>
      </c>
      <c r="E10324" s="141" t="s">
        <v>40614</v>
      </c>
      <c r="F10324" s="141" t="s">
        <v>40500</v>
      </c>
      <c r="I10324" s="141" t="s">
        <v>27</v>
      </c>
      <c r="J10324" s="649">
        <v>65.28</v>
      </c>
    </row>
    <row r="10325" spans="1:10" hidden="1">
      <c r="A10325" s="141" t="s">
        <v>40616</v>
      </c>
      <c r="B10325" s="141" t="str">
        <f t="shared" si="161"/>
        <v>ALVENARIA DE BLOCOS DE CONCRETO 10X20X40CM,ASSENTES COM ARGAMASSA DE CIMENTO,CAL HIDRATADA ADITIVADA E AREIA,NO TRACO 1:ALVENARIA DE BLOCOS DE CONCRETO 10X20X40CM,ASSENTES COM ARGA1:10,EM PAREDES DE 0,10M DE ESPESSURA,COM VAOS OU ARESTAS,ATE 3,00M DE ALTURA E MEDIDA PELA AREA REALALVENARIA DE BLOCOS DE CONCRETO 10X20X40CM,ASSENTES COM ARGA</v>
      </c>
      <c r="C10325" s="141" t="s">
        <v>40572</v>
      </c>
      <c r="D10325" s="141" t="s">
        <v>40613</v>
      </c>
      <c r="E10325" s="141" t="s">
        <v>40617</v>
      </c>
      <c r="F10325" s="141" t="s">
        <v>40618</v>
      </c>
      <c r="I10325" s="141" t="s">
        <v>27</v>
      </c>
      <c r="J10325" s="649">
        <v>79.33</v>
      </c>
    </row>
    <row r="10326" spans="1:10" hidden="1">
      <c r="A10326" s="141" t="s">
        <v>40619</v>
      </c>
      <c r="B10326" s="141" t="str">
        <f t="shared" si="161"/>
        <v>ALVENARIA DE BLOCOS DE CONCRETO 10X20X40CM,ASSENTES COM ARGAMASSA DE CIMENTO,CAL HIDRATADA ADITIVADA E AREIA,NO TRACO 1:ALVENARIA DE BLOCOS DE CONCRETO 10X20X40CM,ASSENTES COM ARGA1:10,EM PAREDES DE 0,10M DE ESPESSURA,COM VAOS OU ARESTAS,ATE 3,00M DE ALTURA E MEDIDA PELA AREA REALALVENARIA DE BLOCOS DE CONCRETO 10X20X40CM,ASSENTES COM ARGA</v>
      </c>
      <c r="C10326" s="141" t="s">
        <v>40572</v>
      </c>
      <c r="D10326" s="141" t="s">
        <v>40613</v>
      </c>
      <c r="E10326" s="141" t="s">
        <v>40617</v>
      </c>
      <c r="F10326" s="141" t="s">
        <v>40618</v>
      </c>
      <c r="I10326" s="141" t="s">
        <v>27</v>
      </c>
      <c r="J10326" s="649">
        <v>73.510000000000005</v>
      </c>
    </row>
    <row r="10327" spans="1:10" hidden="1">
      <c r="A10327" s="141" t="s">
        <v>40620</v>
      </c>
      <c r="B10327" s="141" t="str">
        <f t="shared" si="161"/>
        <v>ALVENARIA DE BLOCOS DE CONCRETO 10X20X40CM,ASSENTES COM ARGAMASSA DE CIMENTO,CAL HIDRATADA ADITIVADA E AREIA,NO TRACO 1:ALVENARIA DE BLOCOS DE CONCRETO 10X20X40CM,ASSENTES COM ARGA1:10,EM PAREDES DE 0,10M DE ESPESSURA,DE SUPERFICIE CORRIDA,DE 3,00M A 4,50M DE ALTURA E MEDIDA PELA AREA REALALVENARIA DE BLOCOS DE CONCRETO 10X20X40CM,ASSENTES COM ARGA</v>
      </c>
      <c r="C10327" s="141" t="s">
        <v>40572</v>
      </c>
      <c r="D10327" s="141" t="s">
        <v>40613</v>
      </c>
      <c r="E10327" s="141" t="s">
        <v>40614</v>
      </c>
      <c r="F10327" s="141" t="s">
        <v>40621</v>
      </c>
      <c r="I10327" s="141" t="s">
        <v>27</v>
      </c>
      <c r="J10327" s="649">
        <v>100.68</v>
      </c>
    </row>
    <row r="10328" spans="1:10" hidden="1">
      <c r="A10328" s="141" t="s">
        <v>40622</v>
      </c>
      <c r="B10328" s="141" t="str">
        <f t="shared" si="161"/>
        <v>ALVENARIA DE BLOCOS DE CONCRETO 10X20X40CM,ASSENTES COM ARGAMASSA DE CIMENTO,CAL HIDRATADA ADITIVADA E AREIA,NO TRACO 1:ALVENARIA DE BLOCOS DE CONCRETO 10X20X40CM,ASSENTES COM ARGA1:10,EM PAREDES DE 0,10M DE ESPESSURA,DE SUPERFICIE CORRIDA,DE 3,00M A 4,50M DE ALTURA E MEDIDA PELA AREA REALALVENARIA DE BLOCOS DE CONCRETO 10X20X40CM,ASSENTES COM ARGA</v>
      </c>
      <c r="C10328" s="141" t="s">
        <v>40572</v>
      </c>
      <c r="D10328" s="141" t="s">
        <v>40613</v>
      </c>
      <c r="E10328" s="141" t="s">
        <v>40614</v>
      </c>
      <c r="F10328" s="141" t="s">
        <v>40621</v>
      </c>
      <c r="I10328" s="141" t="s">
        <v>27</v>
      </c>
      <c r="J10328" s="649">
        <v>92</v>
      </c>
    </row>
    <row r="10329" spans="1:10" hidden="1">
      <c r="A10329" s="141" t="s">
        <v>40623</v>
      </c>
      <c r="B10329" s="141" t="str">
        <f t="shared" si="161"/>
        <v>ALVENARIA DE BLOCOS DE CONCRETO 10X20X40CM,ASSENTES COM ARGAMASSA DE CIMENTO,CAL HIDRATADA ADITIVADA E AREIA,NO TRACO 1:ALVENARIA DE BLOCOS DE CONCRETO 10X20X40CM,ASSENTES COM ARGA1:10,EM PAREDES DE 0,10M DE ESPESSURA,COM VAOS OU ARESTAS,DE 3,00M A 4,50M DE ALTURA E MEDIDA PELA AREA REALALVENARIA DE BLOCOS DE CONCRETO 10X20X40CM,ASSENTES COM ARGA</v>
      </c>
      <c r="C10329" s="141" t="s">
        <v>40572</v>
      </c>
      <c r="D10329" s="141" t="s">
        <v>40613</v>
      </c>
      <c r="E10329" s="141" t="s">
        <v>40624</v>
      </c>
      <c r="F10329" s="141" t="s">
        <v>40625</v>
      </c>
      <c r="I10329" s="141" t="s">
        <v>27</v>
      </c>
      <c r="J10329" s="649">
        <v>103.05</v>
      </c>
    </row>
    <row r="10330" spans="1:10" hidden="1">
      <c r="A10330" s="141" t="s">
        <v>40626</v>
      </c>
      <c r="B10330" s="141" t="str">
        <f t="shared" si="161"/>
        <v>ALVENARIA DE BLOCOS DE CONCRETO 10X20X40CM,ASSENTES COM ARGAMASSA DE CIMENTO,CAL HIDRATADA ADITIVADA E AREIA,NO TRACO 1:ALVENARIA DE BLOCOS DE CONCRETO 10X20X40CM,ASSENTES COM ARGA1:10,EM PAREDES DE 0,10M DE ESPESSURA,COM VAOS OU ARESTAS,DE 3,00M A 4,50M DE ALTURA E MEDIDA PELA AREA REALALVENARIA DE BLOCOS DE CONCRETO 10X20X40CM,ASSENTES COM ARGA</v>
      </c>
      <c r="C10330" s="141" t="s">
        <v>40572</v>
      </c>
      <c r="D10330" s="141" t="s">
        <v>40613</v>
      </c>
      <c r="E10330" s="141" t="s">
        <v>40624</v>
      </c>
      <c r="F10330" s="141" t="s">
        <v>40625</v>
      </c>
      <c r="I10330" s="141" t="s">
        <v>27</v>
      </c>
      <c r="J10330" s="649">
        <v>94.06</v>
      </c>
    </row>
    <row r="10331" spans="1:10" hidden="1">
      <c r="A10331" s="141" t="s">
        <v>40627</v>
      </c>
      <c r="B10331" s="141" t="str">
        <f t="shared" si="161"/>
        <v>ALVENARIA DE BLOCOS DE CONCRETO 15X20X40CM,ASSENTES COM ARGAMASSA DE CIMENTO,CAL HIDRATADA ADITIVADA E AREIA,NO TRACO 1:ALVENARIA DE BLOCOS DE CONCRETO 15X20X40CM,ASSENTES COM ARGA1:10,EM PAREDES DE 0,15M DE ESPESSURA,DE SUPERFICIE CORRIDA,ATE 3,00M DE ALTURA E MEDIDA PELA AREA REALALVENARIA DE BLOCOS DE CONCRETO 15X20X40CM,ASSENTES COM ARGA</v>
      </c>
      <c r="C10331" s="141" t="s">
        <v>40590</v>
      </c>
      <c r="D10331" s="141" t="s">
        <v>40613</v>
      </c>
      <c r="E10331" s="141" t="s">
        <v>40628</v>
      </c>
      <c r="F10331" s="141" t="s">
        <v>40500</v>
      </c>
      <c r="I10331" s="141" t="s">
        <v>27</v>
      </c>
      <c r="J10331" s="649">
        <v>87.77</v>
      </c>
    </row>
    <row r="10332" spans="1:10" hidden="1">
      <c r="A10332" s="141" t="s">
        <v>40629</v>
      </c>
      <c r="B10332" s="141" t="str">
        <f t="shared" si="161"/>
        <v>ALVENARIA DE BLOCOS DE CONCRETO 15X20X40CM,ASSENTES COM ARGAMASSA DE CIMENTO,CAL HIDRATADA ADITIVADA E AREIA,NO TRACO 1:ALVENARIA DE BLOCOS DE CONCRETO 15X20X40CM,ASSENTES COM ARGA1:10,EM PAREDES DE 0,15M DE ESPESSURA,DE SUPERFICIE CORRIDA,ATE 3,00M DE ALTURA E MEDIDA PELA AREA REALALVENARIA DE BLOCOS DE CONCRETO 15X20X40CM,ASSENTES COM ARGA</v>
      </c>
      <c r="C10332" s="141" t="s">
        <v>40590</v>
      </c>
      <c r="D10332" s="141" t="s">
        <v>40613</v>
      </c>
      <c r="E10332" s="141" t="s">
        <v>40628</v>
      </c>
      <c r="F10332" s="141" t="s">
        <v>40500</v>
      </c>
      <c r="I10332" s="141" t="s">
        <v>27</v>
      </c>
      <c r="J10332" s="649">
        <v>82.32</v>
      </c>
    </row>
    <row r="10333" spans="1:10" hidden="1">
      <c r="A10333" s="141" t="s">
        <v>40630</v>
      </c>
      <c r="B10333" s="141" t="str">
        <f t="shared" si="161"/>
        <v>ALVENARIA DE BLOCOS DE CONCRETO 15X20X40CM,ASSENTES COM ARGAMASSA DE CIMENTO,CAL HIDRATADA ADITIVADA E AREIA,NO TRACO 1:ALVENARIA DE BLOCOS DE CONCRETO 15X20X40CM,ASSENTES COM ARGA1:10,EM PAREDES DE 0,15M DE ESPESSURA,COM VAOS OU ARESTAS,ATE 3,00M DE ALTURA E MEDIDA PELA AREA REALALVENARIA DE BLOCOS DE CONCRETO 15X20X40CM,ASSENTES COM ARGA</v>
      </c>
      <c r="C10333" s="141" t="s">
        <v>40590</v>
      </c>
      <c r="D10333" s="141" t="s">
        <v>40613</v>
      </c>
      <c r="E10333" s="141" t="s">
        <v>40631</v>
      </c>
      <c r="F10333" s="141" t="s">
        <v>40618</v>
      </c>
      <c r="I10333" s="141" t="s">
        <v>27</v>
      </c>
      <c r="J10333" s="649">
        <v>91.09</v>
      </c>
    </row>
    <row r="10334" spans="1:10" hidden="1">
      <c r="A10334" s="141" t="s">
        <v>40632</v>
      </c>
      <c r="B10334" s="141" t="str">
        <f t="shared" si="161"/>
        <v>ALVENARIA DE BLOCOS DE CONCRETO 15X20X40CM,ASSENTES COM ARGAMASSA DE CIMENTO,CAL HIDRATADA ADITIVADA E AREIA,NO TRACO 1:ALVENARIA DE BLOCOS DE CONCRETO 15X20X40CM,ASSENTES COM ARGA1:10,EM PAREDES DE 0,15M DE ESPESSURA,COM VAOS OU ARESTAS,ATE 3,00M DE ALTURA E MEDIDA PELA AREA REALALVENARIA DE BLOCOS DE CONCRETO 15X20X40CM,ASSENTES COM ARGA</v>
      </c>
      <c r="C10334" s="141" t="s">
        <v>40590</v>
      </c>
      <c r="D10334" s="141" t="s">
        <v>40613</v>
      </c>
      <c r="E10334" s="141" t="s">
        <v>40631</v>
      </c>
      <c r="F10334" s="141" t="s">
        <v>40618</v>
      </c>
      <c r="I10334" s="141" t="s">
        <v>27</v>
      </c>
      <c r="J10334" s="649">
        <v>85.2</v>
      </c>
    </row>
    <row r="10335" spans="1:10" hidden="1">
      <c r="A10335" s="141" t="s">
        <v>40633</v>
      </c>
      <c r="B10335" s="141" t="str">
        <f t="shared" si="161"/>
        <v>ALVENARIA DE BLOCOS DE CONCRETO 15X20X40CM,ASSENTES COM ARGAMASSA DE CIMENTO,CAL HIDRATADA ADITIVADA E AREIA,NO TRACO 1:ALVENARIA DE BLOCOS DE CONCRETO 15X20X40CM,ASSENTES COM ARGA1:10,EM PAREDES DE 0,15M DE ESPESSURA,DE SUPERFICIE CORRIDA,DE 3,00M A 4,50M DE ALTURA E MEDIDA PELA AREA REALALVENARIA DE BLOCOS DE CONCRETO 15X20X40CM,ASSENTES COM ARGA</v>
      </c>
      <c r="C10335" s="141" t="s">
        <v>40590</v>
      </c>
      <c r="D10335" s="141" t="s">
        <v>40613</v>
      </c>
      <c r="E10335" s="141" t="s">
        <v>40628</v>
      </c>
      <c r="F10335" s="141" t="s">
        <v>40621</v>
      </c>
      <c r="I10335" s="141" t="s">
        <v>27</v>
      </c>
      <c r="J10335" s="649">
        <v>102</v>
      </c>
    </row>
    <row r="10336" spans="1:10" hidden="1">
      <c r="A10336" s="141" t="s">
        <v>40634</v>
      </c>
      <c r="B10336" s="141" t="str">
        <f t="shared" si="161"/>
        <v>ALVENARIA DE BLOCOS DE CONCRETO 15X20X40CM,ASSENTES COM ARGAMASSA DE CIMENTO,CAL HIDRATADA ADITIVADA E AREIA,NO TRACO 1:ALVENARIA DE BLOCOS DE CONCRETO 15X20X40CM,ASSENTES COM ARGA1:10,EM PAREDES DE 0,15M DE ESPESSURA,DE SUPERFICIE CORRIDA,DE 3,00M A 4,50M DE ALTURA E MEDIDA PELA AREA REALALVENARIA DE BLOCOS DE CONCRETO 15X20X40CM,ASSENTES COM ARGA</v>
      </c>
      <c r="C10336" s="141" t="s">
        <v>40590</v>
      </c>
      <c r="D10336" s="141" t="s">
        <v>40613</v>
      </c>
      <c r="E10336" s="141" t="s">
        <v>40628</v>
      </c>
      <c r="F10336" s="141" t="s">
        <v>40621</v>
      </c>
      <c r="I10336" s="141" t="s">
        <v>27</v>
      </c>
      <c r="J10336" s="649">
        <v>94.65</v>
      </c>
    </row>
    <row r="10337" spans="1:10" hidden="1">
      <c r="A10337" s="141" t="s">
        <v>40635</v>
      </c>
      <c r="B10337" s="141" t="str">
        <f t="shared" si="161"/>
        <v>ALVENARIA DE BLOCOS DE CONCRETO 15X20X40CM,ASSENTES COM ARGAMASSA DE CIMENTO,CAL HIDRATADA ADITIVADA E AREIA,NO TRACO 1:ALVENARIA DE BLOCOS DE CONCRETO 15X20X40CM,ASSENTES COM ARGA1:10,EM PAREDES DE 0,15M DE ESPESSURA,COM VAOS OU ARESTAS,DE 3,00M A 4,50M DE ALTURA E MEDIDA PELA AREA REALALVENARIA DE BLOCOS DE CONCRETO 15X20X40CM,ASSENTES COM ARGA</v>
      </c>
      <c r="C10337" s="141" t="s">
        <v>40590</v>
      </c>
      <c r="D10337" s="141" t="s">
        <v>40613</v>
      </c>
      <c r="E10337" s="141" t="s">
        <v>40636</v>
      </c>
      <c r="F10337" s="141" t="s">
        <v>40625</v>
      </c>
      <c r="I10337" s="141" t="s">
        <v>27</v>
      </c>
      <c r="J10337" s="649">
        <v>109.11</v>
      </c>
    </row>
    <row r="10338" spans="1:10" hidden="1">
      <c r="A10338" s="141" t="s">
        <v>40637</v>
      </c>
      <c r="B10338" s="141" t="str">
        <f t="shared" si="161"/>
        <v>ALVENARIA DE BLOCOS DE CONCRETO 15X20X40CM,ASSENTES COM ARGAMASSA DE CIMENTO,CAL HIDRATADA ADITIVADA E AREIA,NO TRACO 1:ALVENARIA DE BLOCOS DE CONCRETO 15X20X40CM,ASSENTES COM ARGA1:10,EM PAREDES DE 0,15M DE ESPESSURA,COM VAOS OU ARESTAS,DE 3,00M A 4,50M DE ALTURA E MEDIDA PELA AREA REALALVENARIA DE BLOCOS DE CONCRETO 15X20X40CM,ASSENTES COM ARGA</v>
      </c>
      <c r="C10338" s="141" t="s">
        <v>40590</v>
      </c>
      <c r="D10338" s="141" t="s">
        <v>40613</v>
      </c>
      <c r="E10338" s="141" t="s">
        <v>40636</v>
      </c>
      <c r="F10338" s="141" t="s">
        <v>40625</v>
      </c>
      <c r="I10338" s="141" t="s">
        <v>27</v>
      </c>
      <c r="J10338" s="649">
        <v>100.82</v>
      </c>
    </row>
    <row r="10339" spans="1:10" hidden="1">
      <c r="A10339" s="141" t="s">
        <v>40638</v>
      </c>
      <c r="B10339" s="141" t="str">
        <f t="shared" si="161"/>
        <v>ALVENARIA DE BLOCOS DE CONCRETO 20X20X40CM,ASSENTES COM ARGAMASSA DE CIMENTO,CAL HIDRATADA ADITIVADA E AREIA,NO TRACO 1:ALVENARIA DE BLOCOS DE CONCRETO 20X20X40CM,ASSENTES COM ARGA1:10,EM PAREDES DE 0,20M DE ESPESSURA,DE SUPERFICIE CORRIDA,ATE 3,00M DE ALTURA E MEDIDA PELA AREA REALALVENARIA DE BLOCOS DE CONCRETO 20X20X40CM,ASSENTES COM ARGA</v>
      </c>
      <c r="C10339" s="141" t="s">
        <v>40603</v>
      </c>
      <c r="D10339" s="141" t="s">
        <v>40613</v>
      </c>
      <c r="E10339" s="141" t="s">
        <v>40639</v>
      </c>
      <c r="F10339" s="141" t="s">
        <v>40500</v>
      </c>
      <c r="I10339" s="141" t="s">
        <v>27</v>
      </c>
      <c r="J10339" s="649">
        <v>116.62</v>
      </c>
    </row>
    <row r="10340" spans="1:10" hidden="1">
      <c r="A10340" s="141" t="s">
        <v>40640</v>
      </c>
      <c r="B10340" s="141" t="str">
        <f t="shared" si="161"/>
        <v>ALVENARIA DE BLOCOS DE CONCRETO 20X20X40CM,ASSENTES COM ARGAMASSA DE CIMENTO,CAL HIDRATADA ADITIVADA E AREIA,NO TRACO 1:ALVENARIA DE BLOCOS DE CONCRETO 20X20X40CM,ASSENTES COM ARGA1:10,EM PAREDES DE 0,20M DE ESPESSURA,DE SUPERFICIE CORRIDA,ATE 3,00M DE ALTURA E MEDIDA PELA AREA REALALVENARIA DE BLOCOS DE CONCRETO 20X20X40CM,ASSENTES COM ARGA</v>
      </c>
      <c r="C10340" s="141" t="s">
        <v>40603</v>
      </c>
      <c r="D10340" s="141" t="s">
        <v>40613</v>
      </c>
      <c r="E10340" s="141" t="s">
        <v>40639</v>
      </c>
      <c r="F10340" s="141" t="s">
        <v>40500</v>
      </c>
      <c r="I10340" s="141" t="s">
        <v>27</v>
      </c>
      <c r="J10340" s="649">
        <v>109.4</v>
      </c>
    </row>
    <row r="10341" spans="1:10" hidden="1">
      <c r="A10341" s="141" t="s">
        <v>40641</v>
      </c>
      <c r="B10341" s="141" t="str">
        <f t="shared" si="161"/>
        <v>ALVENARIA DE BLOCOS DE CONCRETO 20X20X40CM,ASSENTES COM ARGAMASSA DE CIMENTO,CAL HIDRATADA ADITIVADA E AREIA NO TRACO 1:ALVENARIA DE BLOCOS DE CONCRETO 20X20X40CM,ASSENTES COM ARGA1:10,EM PAREDES DE 0,20M DE ESPESSURA,COM VAOS OU ARESTAS,ATE 3,00M DE ALTURA E MEDIDA PELA AREA REALALVENARIA DE BLOCOS DE CONCRETO 20X20X40CM,ASSENTES COM ARGA</v>
      </c>
      <c r="C10341" s="141" t="s">
        <v>40603</v>
      </c>
      <c r="D10341" s="141" t="s">
        <v>40642</v>
      </c>
      <c r="E10341" s="141" t="s">
        <v>40643</v>
      </c>
      <c r="F10341" s="141" t="s">
        <v>40618</v>
      </c>
      <c r="I10341" s="141" t="s">
        <v>27</v>
      </c>
      <c r="J10341" s="649">
        <v>121.36</v>
      </c>
    </row>
    <row r="10342" spans="1:10" hidden="1">
      <c r="A10342" s="141" t="s">
        <v>40644</v>
      </c>
      <c r="B10342" s="141" t="str">
        <f t="shared" si="161"/>
        <v>ALVENARIA DE BLOCOS DE CONCRETO 20X20X40CM,ASSENTES COM ARGAMASSA DE CIMENTO,CAL HIDRATADA ADITIVADA E AREIA NO TRACO 1:ALVENARIA DE BLOCOS DE CONCRETO 20X20X40CM,ASSENTES COM ARGA1:10,EM PAREDES DE 0,20M DE ESPESSURA,COM VAOS OU ARESTAS,ATE 3,00M DE ALTURA E MEDIDA PELA AREA REALALVENARIA DE BLOCOS DE CONCRETO 20X20X40CM,ASSENTES COM ARGA</v>
      </c>
      <c r="C10342" s="141" t="s">
        <v>40603</v>
      </c>
      <c r="D10342" s="141" t="s">
        <v>40642</v>
      </c>
      <c r="E10342" s="141" t="s">
        <v>40643</v>
      </c>
      <c r="F10342" s="141" t="s">
        <v>40618</v>
      </c>
      <c r="I10342" s="141" t="s">
        <v>27</v>
      </c>
      <c r="J10342" s="649">
        <v>113.51</v>
      </c>
    </row>
    <row r="10343" spans="1:10" hidden="1">
      <c r="A10343" s="141" t="s">
        <v>40645</v>
      </c>
      <c r="B10343" s="141" t="str">
        <f t="shared" si="161"/>
        <v>ALVENARIA DE BLOCOS DE CONCRETO 20X20X40CM,ASSENTES COM ARGAMASSA DE CIMENTO,CAL HIDRATADA ADITIVADA E AREIA,NO TRACO 1:ALVENARIA DE BLOCOS DE CONCRETO 20X20X40CM,ASSENTES COM ARGA1:10,EM PAREDES DE 0,20M DE ESPESSURA,DE SUPERFICIE CORRIDA,DE 3,00M A 4,50M DE ALTURA E MEDIDA PELA AREA REALALVENARIA DE BLOCOS DE CONCRETO 20X20X40CM,ASSENTES COM ARGA</v>
      </c>
      <c r="C10343" s="141" t="s">
        <v>40603</v>
      </c>
      <c r="D10343" s="141" t="s">
        <v>40613</v>
      </c>
      <c r="E10343" s="141" t="s">
        <v>40639</v>
      </c>
      <c r="F10343" s="141" t="s">
        <v>40621</v>
      </c>
      <c r="I10343" s="141" t="s">
        <v>27</v>
      </c>
      <c r="J10343" s="649">
        <v>135.6</v>
      </c>
    </row>
    <row r="10344" spans="1:10" hidden="1">
      <c r="A10344" s="141" t="s">
        <v>40646</v>
      </c>
      <c r="B10344" s="141" t="str">
        <f t="shared" si="161"/>
        <v>ALVENARIA DE BLOCOS DE CONCRETO 20X20X40CM,ASSENTES COM ARGAMASSA DE CIMENTO,CAL HIDRATADA ADITIVADA E AREIA,NO TRACO 1:ALVENARIA DE BLOCOS DE CONCRETO 20X20X40CM,ASSENTES COM ARGA1:10,EM PAREDES DE 0,20M DE ESPESSURA,DE SUPERFICIE CORRIDA,DE 3,00M A 4,50M DE ALTURA E MEDIDA PELA AREA REALALVENARIA DE BLOCOS DE CONCRETO 20X20X40CM,ASSENTES COM ARGA</v>
      </c>
      <c r="C10344" s="141" t="s">
        <v>40603</v>
      </c>
      <c r="D10344" s="141" t="s">
        <v>40613</v>
      </c>
      <c r="E10344" s="141" t="s">
        <v>40639</v>
      </c>
      <c r="F10344" s="141" t="s">
        <v>40621</v>
      </c>
      <c r="I10344" s="141" t="s">
        <v>27</v>
      </c>
      <c r="J10344" s="649">
        <v>125.84</v>
      </c>
    </row>
    <row r="10345" spans="1:10" hidden="1">
      <c r="A10345" s="141" t="s">
        <v>40647</v>
      </c>
      <c r="B10345" s="141" t="str">
        <f t="shared" si="161"/>
        <v>ALVENARIA DE BLOCOS DE CONCRETO 20X20X40CM,ASSENTES COM ARGAMASSA DE CIMENTO,CAL HIDRATADA ADITIVADA E AREIA,NO TRACO 1:ALVENARIA DE BLOCOS DE CONCRETO 20X20X40CM,ASSENTES COM ARGA1:10,EM PAREDES DE 0,20M DE ESPESSURA,COM VAOS OU ARESTAS,DE 3,00M A 4,50M DE ALTURA E MEDIDA PELA AREA REALALVENARIA DE BLOCOS DE CONCRETO 20X20X40CM,ASSENTES COM ARGA</v>
      </c>
      <c r="C10345" s="141" t="s">
        <v>40603</v>
      </c>
      <c r="D10345" s="141" t="s">
        <v>40613</v>
      </c>
      <c r="E10345" s="141" t="s">
        <v>40648</v>
      </c>
      <c r="F10345" s="141" t="s">
        <v>40625</v>
      </c>
      <c r="I10345" s="141" t="s">
        <v>27</v>
      </c>
      <c r="J10345" s="649">
        <v>145.08000000000001</v>
      </c>
    </row>
    <row r="10346" spans="1:10" hidden="1">
      <c r="A10346" s="141" t="s">
        <v>40649</v>
      </c>
      <c r="B10346" s="141" t="str">
        <f t="shared" si="161"/>
        <v>ALVENARIA DE BLOCOS DE CONCRETO 20X20X40CM,ASSENTES COM ARGAMASSA DE CIMENTO,CAL HIDRATADA ADITIVADA E AREIA,NO TRACO 1:ALVENARIA DE BLOCOS DE CONCRETO 20X20X40CM,ASSENTES COM ARGA1:10,EM PAREDES DE 0,20M DE ESPESSURA,COM VAOS OU ARESTAS,DE 3,00M A 4,50M DE ALTURA E MEDIDA PELA AREA REALALVENARIA DE BLOCOS DE CONCRETO 20X20X40CM,ASSENTES COM ARGA</v>
      </c>
      <c r="C10346" s="141" t="s">
        <v>40603</v>
      </c>
      <c r="D10346" s="141" t="s">
        <v>40613</v>
      </c>
      <c r="E10346" s="141" t="s">
        <v>40648</v>
      </c>
      <c r="F10346" s="141" t="s">
        <v>40625</v>
      </c>
      <c r="I10346" s="141" t="s">
        <v>27</v>
      </c>
      <c r="J10346" s="649">
        <v>134.07</v>
      </c>
    </row>
    <row r="10347" spans="1:10" hidden="1">
      <c r="A10347" s="141" t="s">
        <v>40650</v>
      </c>
      <c r="B10347" s="141" t="str">
        <f t="shared" si="161"/>
        <v>ALVENARIA PARA CAIXAS ENTERRADAS,ATE 0,80M DE PROFUNDIDADE,COM BLOCOS DE CONCRETO DE 10X20X40CM,COM ARGAMASSA DE CIMENTOALVENARIA PARA CAIXAS ENTERRADAS,ATE 0,80M DE PROFUNDIDADE,C E AREIA,NO TRACO 1:4 E CONCRETO 20MPA,PARA PREENCHIMENTO DOS FUROS DOS MESMOS,EM PAREDES DE MEIA VEZ(0,10M)ALVENARIA PARA CAIXAS ENTERRADAS,ATE 0,80M DE PROFUNDIDADE,C</v>
      </c>
      <c r="C10347" s="141" t="s">
        <v>40651</v>
      </c>
      <c r="D10347" s="141" t="s">
        <v>40652</v>
      </c>
      <c r="E10347" s="141" t="s">
        <v>40653</v>
      </c>
      <c r="F10347" s="141" t="s">
        <v>40654</v>
      </c>
      <c r="I10347" s="141" t="s">
        <v>27</v>
      </c>
      <c r="J10347" s="649">
        <v>95.2</v>
      </c>
    </row>
    <row r="10348" spans="1:10" hidden="1">
      <c r="A10348" s="141" t="s">
        <v>40655</v>
      </c>
      <c r="B10348" s="141" t="str">
        <f t="shared" si="161"/>
        <v>ALVENARIA PARA CAIXAS ENTERRADAS,ATE 0,80M DE PROFUNDIDADE,COM BLOCOS DE CONCRETO DE 10X20X40CM,COM ARGAMASSA DE CIMENTOALVENARIA PARA CAIXAS ENTERRADAS,ATE 0,80M DE PROFUNDIDADE,C E AREIA,NO TRACO 1:4 E CONCRETO 20MPA,PARA PREENCHIMENTO DOS FUROS DOS MESMOS,EM PAREDES DE MEIA VEZ(0,10M)ALVENARIA PARA CAIXAS ENTERRADAS,ATE 0,80M DE PROFUNDIDADE,C</v>
      </c>
      <c r="C10348" s="141" t="s">
        <v>40651</v>
      </c>
      <c r="D10348" s="141" t="s">
        <v>40652</v>
      </c>
      <c r="E10348" s="141" t="s">
        <v>40653</v>
      </c>
      <c r="F10348" s="141" t="s">
        <v>40654</v>
      </c>
      <c r="I10348" s="141" t="s">
        <v>27</v>
      </c>
      <c r="J10348" s="649">
        <v>89.4</v>
      </c>
    </row>
    <row r="10349" spans="1:10" hidden="1">
      <c r="A10349" s="141" t="s">
        <v>40656</v>
      </c>
      <c r="B10349" s="141" t="str">
        <f t="shared" si="161"/>
        <v>ALVENARIA PARA CAIXAS ENTERRADAS,ATE 1,60M DE PROFUNDIDADE,COM BLOCOS DE CONCRETO DE 20X20X40CM,COM ARGAMASSA DE CIMENTOALVENARIA PARA CAIXAS ENTERRADAS,ATE 1,60M DE PROFUNDIDADE,CE AREIA,NO TRACO 1:4 E CONCRETO 20MPA,PARA PREENCHIMENTO DOS FUROS DOS MESMOS,EM PAREDES DE UMA VEZ(0,20M)ALVENARIA PARA CAIXAS ENTERRADAS,ATE 1,60M DE PROFUNDIDADE,C</v>
      </c>
      <c r="C10349" s="141" t="s">
        <v>40657</v>
      </c>
      <c r="D10349" s="141" t="s">
        <v>40658</v>
      </c>
      <c r="E10349" s="141" t="s">
        <v>40659</v>
      </c>
      <c r="F10349" s="141" t="s">
        <v>40660</v>
      </c>
      <c r="I10349" s="141" t="s">
        <v>27</v>
      </c>
      <c r="J10349" s="649">
        <v>155.58000000000001</v>
      </c>
    </row>
    <row r="10350" spans="1:10" hidden="1">
      <c r="A10350" s="141" t="s">
        <v>40661</v>
      </c>
      <c r="B10350" s="141" t="str">
        <f t="shared" si="161"/>
        <v>ALVENARIA PARA CAIXAS ENTERRADAS,ATE 1,60M DE PROFUNDIDADE,COM BLOCOS DE CONCRETO DE 20X20X40CM,COM ARGAMASSA DE CIMENTOALVENARIA PARA CAIXAS ENTERRADAS,ATE 1,60M DE PROFUNDIDADE,CE AREIA,NO TRACO 1:4 E CONCRETO 20MPA,PARA PREENCHIMENTO DOS FUROS DOS MESMOS,EM PAREDES DE UMA VEZ(0,20M)ALVENARIA PARA CAIXAS ENTERRADAS,ATE 1,60M DE PROFUNDIDADE,C</v>
      </c>
      <c r="C10350" s="141" t="s">
        <v>40657</v>
      </c>
      <c r="D10350" s="141" t="s">
        <v>40658</v>
      </c>
      <c r="E10350" s="141" t="s">
        <v>40659</v>
      </c>
      <c r="F10350" s="141" t="s">
        <v>40660</v>
      </c>
      <c r="I10350" s="141" t="s">
        <v>27</v>
      </c>
      <c r="J10350" s="649">
        <v>149.05000000000001</v>
      </c>
    </row>
    <row r="10351" spans="1:10" hidden="1">
      <c r="A10351" s="141" t="s">
        <v>40662</v>
      </c>
      <c r="B10351" s="141" t="str">
        <f t="shared" si="161"/>
        <v>ALVENARIA PARA CAIXAS ENTERRADAS,ATE 3,00M DE PROFUNDIDADE,COM BLOCOS DE CONCRETO DE 20X20X40CM,COM ARGAMASSA DE CIMENTOALVENARIA PARA CAIXAS ENTERRADAS,ATE 3,00M DE PROFUNDIDADE,CE AREIA,NO TRACO 1:4 E CONCRETO 20MPA,PARA PREENCHIMENTO DOS FUROS DOS MESMOS,EM PAREDES DE UMA VEZ(0,20M)ALVENARIA PARA CAIXAS ENTERRADAS,ATE 3,00M DE PROFUNDIDADE,C</v>
      </c>
      <c r="C10351" s="141" t="s">
        <v>40663</v>
      </c>
      <c r="D10351" s="141" t="s">
        <v>40658</v>
      </c>
      <c r="E10351" s="141" t="s">
        <v>40659</v>
      </c>
      <c r="F10351" s="141" t="s">
        <v>40660</v>
      </c>
      <c r="I10351" s="141" t="s">
        <v>27</v>
      </c>
      <c r="J10351" s="649">
        <v>165.07</v>
      </c>
    </row>
    <row r="10352" spans="1:10" hidden="1">
      <c r="A10352" s="141" t="s">
        <v>40664</v>
      </c>
      <c r="B10352" s="141" t="str">
        <f t="shared" si="161"/>
        <v>ALVENARIA PARA CAIXAS ENTERRADAS,ATE 3,00M DE PROFUNDIDADE,COM BLOCOS DE CONCRETO DE 20X20X40CM,COM ARGAMASSA DE CIMENTOALVENARIA PARA CAIXAS ENTERRADAS,ATE 3,00M DE PROFUNDIDADE,CE AREIA,NO TRACO 1:4 E CONCRETO 20MPA,PARA PREENCHIMENTO DOS FUROS DOS MESMOS,EM PAREDES DE UMA VEZ(0,20M)ALVENARIA PARA CAIXAS ENTERRADAS,ATE 3,00M DE PROFUNDIDADE,C</v>
      </c>
      <c r="C10352" s="141" t="s">
        <v>40663</v>
      </c>
      <c r="D10352" s="141" t="s">
        <v>40658</v>
      </c>
      <c r="E10352" s="141" t="s">
        <v>40659</v>
      </c>
      <c r="F10352" s="141" t="s">
        <v>40660</v>
      </c>
      <c r="I10352" s="141" t="s">
        <v>27</v>
      </c>
      <c r="J10352" s="649">
        <v>157.27000000000001</v>
      </c>
    </row>
    <row r="10353" spans="1:10" hidden="1">
      <c r="A10353" s="141" t="s">
        <v>40665</v>
      </c>
      <c r="B10353" s="141" t="str">
        <f t="shared" si="161"/>
        <v>ALVENARIA DE BLOCOS DE CONCRETO ESTRUTURAL 15X20X40CM,ASSENTES COM ARGAMASSA DE CIMENTO E AREIA,NO TRACO 1:8,EM PAREDESALVENARIA DE BLOCOS DE CONCRETO ESTRUTURAL 15X20X40CM,ASSENTDE 0,15M DE ESPESSURA,DE SUPERFICIE CORRIDA ATE 3,00M DE ALTURA E MEDIDA PELA AREA REALALVENARIA DE BLOCOS DE CONCRETO ESTRUTURAL 15X20X40CM,ASSENT</v>
      </c>
      <c r="C10353" s="141" t="s">
        <v>40666</v>
      </c>
      <c r="D10353" s="141" t="s">
        <v>40667</v>
      </c>
      <c r="E10353" s="141" t="s">
        <v>40668</v>
      </c>
      <c r="F10353" s="141" t="s">
        <v>40429</v>
      </c>
      <c r="I10353" s="141" t="s">
        <v>27</v>
      </c>
      <c r="J10353" s="649">
        <v>92.37</v>
      </c>
    </row>
    <row r="10354" spans="1:10" hidden="1">
      <c r="A10354" s="141" t="s">
        <v>40669</v>
      </c>
      <c r="B10354" s="141" t="str">
        <f t="shared" si="161"/>
        <v>ALVENARIA DE BLOCOS DE CONCRETO ESTRUTURAL 15X20X40CM,ASSENTES COM ARGAMASSA DE CIMENTO E AREIA,NO TRACO 1:8,EM PAREDESALVENARIA DE BLOCOS DE CONCRETO ESTRUTURAL 15X20X40CM,ASSENTDE 0,15M DE ESPESSURA,DE SUPERFICIE CORRIDA ATE 3,00M DE ALTURA E MEDIDA PELA AREA REALALVENARIA DE BLOCOS DE CONCRETO ESTRUTURAL 15X20X40CM,ASSENT</v>
      </c>
      <c r="C10354" s="141" t="s">
        <v>40666</v>
      </c>
      <c r="D10354" s="141" t="s">
        <v>40667</v>
      </c>
      <c r="E10354" s="141" t="s">
        <v>40668</v>
      </c>
      <c r="F10354" s="141" t="s">
        <v>40429</v>
      </c>
      <c r="I10354" s="141" t="s">
        <v>27</v>
      </c>
      <c r="J10354" s="649">
        <v>86.88</v>
      </c>
    </row>
    <row r="10355" spans="1:10" hidden="1">
      <c r="A10355" s="141" t="s">
        <v>40670</v>
      </c>
      <c r="B10355" s="141" t="str">
        <f t="shared" si="161"/>
        <v>ALVENARIA DE BLOCOS DE CONCRETO ESTRUTURAL 15X20X40CM,ASSENTES COM ARGAMASSA DE CIMENTO E AREIA,NO TRACO 1:8,EM PAREDESALVENARIA DE BLOCOS DE CONCRETO ESTRUTURAL 15X20X40CM,ASSENTDE 0,15M DE ESPESSURA,COM VAOS OU ARESTAS,ATE 3,00M DE ALTURA E MEDIDA PELA AREA REALALVENARIA DE BLOCOS DE CONCRETO ESTRUTURAL 15X20X40CM,ASSENT</v>
      </c>
      <c r="C10355" s="141" t="s">
        <v>40666</v>
      </c>
      <c r="D10355" s="141" t="s">
        <v>40667</v>
      </c>
      <c r="E10355" s="141" t="s">
        <v>40671</v>
      </c>
      <c r="F10355" s="141" t="s">
        <v>40433</v>
      </c>
      <c r="I10355" s="141" t="s">
        <v>27</v>
      </c>
      <c r="J10355" s="649">
        <v>95.69</v>
      </c>
    </row>
    <row r="10356" spans="1:10" hidden="1">
      <c r="A10356" s="141" t="s">
        <v>40672</v>
      </c>
      <c r="B10356" s="141" t="str">
        <f t="shared" si="161"/>
        <v>ALVENARIA DE BLOCOS DE CONCRETO ESTRUTURAL 15X20X40CM,ASSENTES COM ARGAMASSA DE CIMENTO E AREIA,NO TRACO 1:8,EM PAREDESALVENARIA DE BLOCOS DE CONCRETO ESTRUTURAL 15X20X40CM,ASSENTDE 0,15M DE ESPESSURA,COM VAOS OU ARESTAS,ATE 3,00M DE ALTURA E MEDIDA PELA AREA REALALVENARIA DE BLOCOS DE CONCRETO ESTRUTURAL 15X20X40CM,ASSENT</v>
      </c>
      <c r="C10356" s="141" t="s">
        <v>40666</v>
      </c>
      <c r="D10356" s="141" t="s">
        <v>40667</v>
      </c>
      <c r="E10356" s="141" t="s">
        <v>40671</v>
      </c>
      <c r="F10356" s="141" t="s">
        <v>40433</v>
      </c>
      <c r="I10356" s="141" t="s">
        <v>27</v>
      </c>
      <c r="J10356" s="649">
        <v>89.76</v>
      </c>
    </row>
    <row r="10357" spans="1:10" hidden="1">
      <c r="A10357" s="141" t="s">
        <v>40673</v>
      </c>
      <c r="B10357" s="141" t="str">
        <f t="shared" si="161"/>
        <v>ALVENARIA DE BLOCOS DE CONCRETO ESTRUTURAL 15X20X40CM,ASSENTES COM ARGAMASSA DE CIMENTO E AREIA,NO TRACO 1:8,EM PAREDESALVENARIA DE BLOCOS DE CONCRETO ESTRUTURAL 15X20X40CM,ASSENTDE 0,15M DE ESPESSURA,DE SUPERFICIE CORRIDA,DE 3,00M ATE 4,50M DE ALTURA E MEDIDA PELA AREA REALALVENARIA DE BLOCOS DE CONCRETO ESTRUTURAL 15X20X40CM,ASSENT</v>
      </c>
      <c r="C10357" s="141" t="s">
        <v>40666</v>
      </c>
      <c r="D10357" s="141" t="s">
        <v>40667</v>
      </c>
      <c r="E10357" s="141" t="s">
        <v>40674</v>
      </c>
      <c r="F10357" s="141" t="s">
        <v>40563</v>
      </c>
      <c r="I10357" s="141" t="s">
        <v>27</v>
      </c>
      <c r="J10357" s="649">
        <v>106.6</v>
      </c>
    </row>
    <row r="10358" spans="1:10" hidden="1">
      <c r="A10358" s="141" t="s">
        <v>40675</v>
      </c>
      <c r="B10358" s="141" t="str">
        <f t="shared" si="161"/>
        <v>ALVENARIA DE BLOCOS DE CONCRETO ESTRUTURAL 15X20X40CM,ASSENTES COM ARGAMASSA DE CIMENTO E AREIA,NO TRACO 1:8,EM PAREDESALVENARIA DE BLOCOS DE CONCRETO ESTRUTURAL 15X20X40CM,ASSENTDE 0,15M DE ESPESSURA,DE SUPERFICIE CORRIDA,DE 3,00M ATE 4,50M DE ALTURA E MEDIDA PELA AREA REALALVENARIA DE BLOCOS DE CONCRETO ESTRUTURAL 15X20X40CM,ASSENT</v>
      </c>
      <c r="C10358" s="141" t="s">
        <v>40666</v>
      </c>
      <c r="D10358" s="141" t="s">
        <v>40667</v>
      </c>
      <c r="E10358" s="141" t="s">
        <v>40674</v>
      </c>
      <c r="F10358" s="141" t="s">
        <v>40563</v>
      </c>
      <c r="I10358" s="141" t="s">
        <v>27</v>
      </c>
      <c r="J10358" s="649">
        <v>99.21</v>
      </c>
    </row>
    <row r="10359" spans="1:10" hidden="1">
      <c r="A10359" s="141" t="s">
        <v>40676</v>
      </c>
      <c r="B10359" s="141" t="str">
        <f t="shared" si="161"/>
        <v>ALVENARIA DE BLOCOS DE CONCRETO ESTRUTURAL 15X20X40CM,ASSENTES COM ARGAMASSA DE CIMENTO E AREIA,NO TRACO 1:8,EM PAREDESALVENARIA DE BLOCOS DE CONCRETO ESTRUTURAL 15X20X40CM,ASSENTDE 0,15M DE ESPESSURA,COM VAOS OU ARESTAS,DE 3,00M A 4,50M DE ALTURA E MEDIDA PELA AREA REALALVENARIA DE BLOCOS DE CONCRETO ESTRUTURAL 15X20X40CM,ASSENT</v>
      </c>
      <c r="C10359" s="141" t="s">
        <v>40666</v>
      </c>
      <c r="D10359" s="141" t="s">
        <v>40667</v>
      </c>
      <c r="E10359" s="141" t="s">
        <v>40677</v>
      </c>
      <c r="F10359" s="141" t="s">
        <v>40531</v>
      </c>
      <c r="I10359" s="141" t="s">
        <v>27</v>
      </c>
      <c r="J10359" s="649">
        <v>113.72</v>
      </c>
    </row>
    <row r="10360" spans="1:10" hidden="1">
      <c r="A10360" s="141" t="s">
        <v>40678</v>
      </c>
      <c r="B10360" s="141" t="str">
        <f t="shared" si="161"/>
        <v>ALVENARIA DE BLOCOS DE CONCRETO ESTRUTURAL 15X20X40CM,ASSENTES COM ARGAMASSA DE CIMENTO E AREIA,NO TRACO 1:8,EM PAREDESALVENARIA DE BLOCOS DE CONCRETO ESTRUTURAL 15X20X40CM,ASSENTDE 0,15M DE ESPESSURA,COM VAOS OU ARESTAS,DE 3,00M A 4,50M DE ALTURA E MEDIDA PELA AREA REALALVENARIA DE BLOCOS DE CONCRETO ESTRUTURAL 15X20X40CM,ASSENT</v>
      </c>
      <c r="C10360" s="141" t="s">
        <v>40666</v>
      </c>
      <c r="D10360" s="141" t="s">
        <v>40667</v>
      </c>
      <c r="E10360" s="141" t="s">
        <v>40677</v>
      </c>
      <c r="F10360" s="141" t="s">
        <v>40531</v>
      </c>
      <c r="I10360" s="141" t="s">
        <v>27</v>
      </c>
      <c r="J10360" s="649">
        <v>105.38</v>
      </c>
    </row>
    <row r="10361" spans="1:10" hidden="1">
      <c r="A10361" s="141" t="s">
        <v>40679</v>
      </c>
      <c r="B10361" s="141" t="str">
        <f t="shared" si="161"/>
        <v>ALVENARIA DE BLOCOS DE CONCRETO ESTRUTURAL 15X20X40CM,ASSENTES COM ARGAMASSA DE CIMENTO,CAL HIDRATADA ADITIVADA E AREIA,ALVENARIA DE BLOCOS DE CONCRETO ESTRUTURAL 15X20X40CM,ASSENTNO TRACO 1:1:8,EM PAREDES DE 15CM DE ESPESSURA,DE SUPERFICIE CORRIDA ATE 3,00M DE ALTURA E MEDIDA PELA AREA REALALVENARIA DE BLOCOS DE CONCRETO ESTRUTURAL 15X20X40CM,ASSENT</v>
      </c>
      <c r="C10361" s="141" t="s">
        <v>40666</v>
      </c>
      <c r="D10361" s="141" t="s">
        <v>40680</v>
      </c>
      <c r="E10361" s="141" t="s">
        <v>40681</v>
      </c>
      <c r="F10361" s="141" t="s">
        <v>40682</v>
      </c>
      <c r="I10361" s="141" t="s">
        <v>27</v>
      </c>
      <c r="J10361" s="649">
        <v>93.71</v>
      </c>
    </row>
    <row r="10362" spans="1:10" hidden="1">
      <c r="A10362" s="141" t="s">
        <v>40683</v>
      </c>
      <c r="B10362" s="141" t="str">
        <f t="shared" si="161"/>
        <v>ALVENARIA DE BLOCOS DE CONCRETO ESTRUTURAL 15X20X40CM,ASSENTES COM ARGAMASSA DE CIMENTO,CAL HIDRATADA ADITIVADA E AREIA,ALVENARIA DE BLOCOS DE CONCRETO ESTRUTURAL 15X20X40CM,ASSENTNO TRACO 1:1:8,EM PAREDES DE 15CM DE ESPESSURA,DE SUPERFICIE CORRIDA ATE 3,00M DE ALTURA E MEDIDA PELA AREA REALALVENARIA DE BLOCOS DE CONCRETO ESTRUTURAL 15X20X40CM,ASSENT</v>
      </c>
      <c r="C10362" s="141" t="s">
        <v>40666</v>
      </c>
      <c r="D10362" s="141" t="s">
        <v>40680</v>
      </c>
      <c r="E10362" s="141" t="s">
        <v>40681</v>
      </c>
      <c r="F10362" s="141" t="s">
        <v>40682</v>
      </c>
      <c r="I10362" s="141" t="s">
        <v>27</v>
      </c>
      <c r="J10362" s="649">
        <v>88.27</v>
      </c>
    </row>
    <row r="10363" spans="1:10" hidden="1">
      <c r="A10363" s="141" t="s">
        <v>40684</v>
      </c>
      <c r="B10363" s="141" t="str">
        <f t="shared" si="161"/>
        <v>ALVENARIA DE BLOCOS DE CONCRETO ESTRUTURAL 15X20X40CM,ASSENTES COM ARGAMASSA DE CIMENTO,CAL HIDRATADA ADITIVADA E AREIA,ALVENARIA DE BLOCOS DE CONCRETO ESTRUTURAL 15X20X40CM,ASSENTNO TRACO 1:1:8,EM PAREDES DE 15CM DE ESPESSURA,COM VAOS OU ARESTAS,ATE 3,00 DE ALTURA E MEDIDA PELA AREA REALALVENARIA DE BLOCOS DE CONCRETO ESTRUTURAL 15X20X40CM,ASSENT</v>
      </c>
      <c r="C10363" s="141" t="s">
        <v>40666</v>
      </c>
      <c r="D10363" s="141" t="s">
        <v>40680</v>
      </c>
      <c r="E10363" s="141" t="s">
        <v>40685</v>
      </c>
      <c r="F10363" s="141" t="s">
        <v>40686</v>
      </c>
      <c r="I10363" s="141" t="s">
        <v>27</v>
      </c>
      <c r="J10363" s="649">
        <v>97.03</v>
      </c>
    </row>
    <row r="10364" spans="1:10" hidden="1">
      <c r="A10364" s="141" t="s">
        <v>40687</v>
      </c>
      <c r="B10364" s="141" t="str">
        <f t="shared" si="161"/>
        <v>ALVENARIA DE BLOCOS DE CONCRETO ESTRUTURAL 15X20X40CM,ASSENTES COM ARGAMASSA DE CIMENTO,CAL HIDRATADA ADITIVADA E AREIA,ALVENARIA DE BLOCOS DE CONCRETO ESTRUTURAL 15X20X40CM,ASSENTNO TRACO 1:1:8,EM PAREDES DE 15CM DE ESPESSURA,COM VAOS OU ARESTAS,ATE 3,00 DE ALTURA E MEDIDA PELA AREA REALALVENARIA DE BLOCOS DE CONCRETO ESTRUTURAL 15X20X40CM,ASSENT</v>
      </c>
      <c r="C10364" s="141" t="s">
        <v>40666</v>
      </c>
      <c r="D10364" s="141" t="s">
        <v>40680</v>
      </c>
      <c r="E10364" s="141" t="s">
        <v>40685</v>
      </c>
      <c r="F10364" s="141" t="s">
        <v>40686</v>
      </c>
      <c r="I10364" s="141" t="s">
        <v>27</v>
      </c>
      <c r="J10364" s="649">
        <v>91.15</v>
      </c>
    </row>
    <row r="10365" spans="1:10" hidden="1">
      <c r="A10365" s="141" t="s">
        <v>40688</v>
      </c>
      <c r="B10365" s="141" t="str">
        <f t="shared" si="161"/>
        <v>ALVENARIA DE BLOCOS DE CONCRETO ESTRUTURAL 15X20X40CM,ASSENTES COM ARGAMASSA DE CIMENTO,CAL HIDRATADA ADITIVADA E AREIA,ALVENARIA DE BLOCOS DE CONCRETO ESTRUTURAL 15X20X40CM,ASSENTNO TRACO 1:1:8,EM PAREDES DE 15CM DE ESPESSURA,DE SUPERFICIE CORRIDA DE 3,00M A 4,50M DE ALTURA E MEDIDA PELA AREA REALALVENARIA DE BLOCOS DE CONCRETO ESTRUTURAL 15X20X40CM,ASSENT</v>
      </c>
      <c r="C10365" s="141" t="s">
        <v>40666</v>
      </c>
      <c r="D10365" s="141" t="s">
        <v>40680</v>
      </c>
      <c r="E10365" s="141" t="s">
        <v>40681</v>
      </c>
      <c r="F10365" s="141" t="s">
        <v>40689</v>
      </c>
      <c r="I10365" s="141" t="s">
        <v>27</v>
      </c>
      <c r="J10365" s="649">
        <v>107.94</v>
      </c>
    </row>
    <row r="10366" spans="1:10" hidden="1">
      <c r="A10366" s="141" t="s">
        <v>40690</v>
      </c>
      <c r="B10366" s="141" t="str">
        <f t="shared" si="161"/>
        <v>ALVENARIA DE BLOCOS DE CONCRETO ESTRUTURAL 15X20X40CM,ASSENTES COM ARGAMASSA DE CIMENTO,CAL HIDRATADA ADITIVADA E AREIA,ALVENARIA DE BLOCOS DE CONCRETO ESTRUTURAL 15X20X40CM,ASSENTNO TRACO 1:1:8,EM PAREDES DE 15CM DE ESPESSURA,DE SUPERFICIE CORRIDA DE 3,00M A 4,50M DE ALTURA E MEDIDA PELA AREA REALALVENARIA DE BLOCOS DE CONCRETO ESTRUTURAL 15X20X40CM,ASSENT</v>
      </c>
      <c r="C10366" s="141" t="s">
        <v>40666</v>
      </c>
      <c r="D10366" s="141" t="s">
        <v>40680</v>
      </c>
      <c r="E10366" s="141" t="s">
        <v>40681</v>
      </c>
      <c r="F10366" s="141" t="s">
        <v>40689</v>
      </c>
      <c r="I10366" s="141" t="s">
        <v>27</v>
      </c>
      <c r="J10366" s="649">
        <v>100.61</v>
      </c>
    </row>
    <row r="10367" spans="1:10" hidden="1">
      <c r="A10367" s="141" t="s">
        <v>40691</v>
      </c>
      <c r="B10367" s="141" t="str">
        <f t="shared" si="161"/>
        <v>ALVENARIA DE BLOCOS DE CONCRETO ESTRUTURAL 15X20X40CM,ASSENTES COM ARGAMASSA DE CIMENTO,CAL HIDRATADA ADITIVADA E AREIA,ALVENARIA DE BLOCOS DE CONCRETO ESTRUTURAL 15X20X40CM,ASSENTNO TRACO 1:1:8,EM PAREDES DE 15CM DE ESPESSURA,COM VAOS OU ARESTAS,DE 3,00M A 4,50M DE ALTURA E MEDIDA PELA AREA REALALVENARIA DE BLOCOS DE CONCRETO ESTRUTURAL 15X20X40CM,ASSENT</v>
      </c>
      <c r="C10367" s="141" t="s">
        <v>40666</v>
      </c>
      <c r="D10367" s="141" t="s">
        <v>40680</v>
      </c>
      <c r="E10367" s="141" t="s">
        <v>40685</v>
      </c>
      <c r="F10367" s="141" t="s">
        <v>40692</v>
      </c>
      <c r="I10367" s="141" t="s">
        <v>27</v>
      </c>
      <c r="J10367" s="649">
        <v>115.06</v>
      </c>
    </row>
    <row r="10368" spans="1:10" hidden="1">
      <c r="A10368" s="141" t="s">
        <v>40693</v>
      </c>
      <c r="B10368" s="141" t="str">
        <f t="shared" si="161"/>
        <v>ALVENARIA DE BLOCOS DE CONCRETO ESTRUTURAL 15X20X40CM,ASSENTES COM ARGAMASSA DE CIMENTO,CAL HIDRATADA ADITIVADA E AREIA,ALVENARIA DE BLOCOS DE CONCRETO ESTRUTURAL 15X20X40CM,ASSENTNO TRACO 1:1:8,EM PAREDES DE 15CM DE ESPESSURA,COM VAOS OU ARESTAS,DE 3,00M A 4,50M DE ALTURA E MEDIDA PELA AREA REALALVENARIA DE BLOCOS DE CONCRETO ESTRUTURAL 15X20X40CM,ASSENT</v>
      </c>
      <c r="C10368" s="141" t="s">
        <v>40666</v>
      </c>
      <c r="D10368" s="141" t="s">
        <v>40680</v>
      </c>
      <c r="E10368" s="141" t="s">
        <v>40685</v>
      </c>
      <c r="F10368" s="141" t="s">
        <v>40692</v>
      </c>
      <c r="I10368" s="141" t="s">
        <v>27</v>
      </c>
      <c r="J10368" s="649">
        <v>106.77</v>
      </c>
    </row>
    <row r="10369" spans="1:10" hidden="1">
      <c r="A10369" s="141" t="s">
        <v>40694</v>
      </c>
      <c r="B10369" s="141" t="str">
        <f t="shared" si="161"/>
        <v>PAREDE DE BLOCOS CERAMICOS VAZADOS(COBOGO),DE 10X10X10CM,ASSENTES COM ARGAMASSA DE CIMENTO E AREIA,NO TRACO 1:4,LEVANDOPAREDE DE BLOCOS CERAMICOS VAZADOS(COBOGO),DE 10X10X10CM,ASSUM VERGALHAO DE 4,2MM EM CADA JUNTA HORIZONTAL,PRESO NAS EXTREMIDADES A ESTRUTURA OU ALVENARIA EXISTENTEPAREDE DE BLOCOS CERAMICOS VAZADOS(COBOGO),DE 10X10X10CM,ASS</v>
      </c>
      <c r="C10369" s="141" t="s">
        <v>40695</v>
      </c>
      <c r="D10369" s="141" t="s">
        <v>40696</v>
      </c>
      <c r="E10369" s="141" t="s">
        <v>40697</v>
      </c>
      <c r="F10369" s="141" t="s">
        <v>40698</v>
      </c>
      <c r="I10369" s="141" t="s">
        <v>27</v>
      </c>
      <c r="J10369" s="649">
        <v>252.67</v>
      </c>
    </row>
    <row r="10370" spans="1:10" hidden="1">
      <c r="A10370" s="141" t="s">
        <v>40699</v>
      </c>
      <c r="B10370" s="141" t="str">
        <f t="shared" si="161"/>
        <v>PAREDE DE BLOCOS CERAMICOS VAZADOS(COBOGO),DE 10X10X10CM,ASSENTES COM ARGAMASSA DE CIMENTO E AREIA,NO TRACO 1:4,LEVANDOPAREDE DE BLOCOS CERAMICOS VAZADOS(COBOGO),DE 10X10X10CM,ASSUM VERGALHAO DE 4,2MM EM CADA JUNTA HORIZONTAL,PRESO NAS EXTREMIDADES A ESTRUTURA OU ALVENARIA EXISTENTEPAREDE DE BLOCOS CERAMICOS VAZADOS(COBOGO),DE 10X10X10CM,ASS</v>
      </c>
      <c r="C10370" s="141" t="s">
        <v>40695</v>
      </c>
      <c r="D10370" s="141" t="s">
        <v>40696</v>
      </c>
      <c r="E10370" s="141" t="s">
        <v>40697</v>
      </c>
      <c r="F10370" s="141" t="s">
        <v>40698</v>
      </c>
      <c r="I10370" s="141" t="s">
        <v>27</v>
      </c>
      <c r="J10370" s="649">
        <v>239.91</v>
      </c>
    </row>
    <row r="10371" spans="1:10" hidden="1">
      <c r="A10371" s="141" t="s">
        <v>40700</v>
      </c>
      <c r="B10371" s="141" t="str">
        <f t="shared" ref="B10371:B10434" si="162">C10371&amp;D10371&amp;C10371&amp;E10371&amp;F10371&amp;G10371&amp;H10371&amp;C10371</f>
        <v>PAREDE DE BLOCOS VAZADOS(COBOGO),DE CIMENTO E AREIA,COM PESO DE 4,6KG,29X29X6CM,ASSENTES COMO EM 12.006.0010PAREDE DE BLOCOS VAZADOS(COBOGO),DE CIMENTO E AREIA,COM PESOPAREDE DE BLOCOS VAZADOS(COBOGO),DE CIMENTO E AREIA,COM PESO</v>
      </c>
      <c r="C10371" s="141" t="s">
        <v>40701</v>
      </c>
      <c r="D10371" s="141" t="s">
        <v>40702</v>
      </c>
      <c r="I10371" s="141" t="s">
        <v>27</v>
      </c>
      <c r="J10371" s="649">
        <v>237.29</v>
      </c>
    </row>
    <row r="10372" spans="1:10" hidden="1">
      <c r="A10372" s="141" t="s">
        <v>40703</v>
      </c>
      <c r="B10372" s="141" t="str">
        <f t="shared" si="162"/>
        <v>PAREDE DE BLOCOS VAZADOS(COBOGO),DE CIMENTO E AREIA,COM PESO DE 4,6KG,29X29X6CM,ASSENTES COMO EM 12.006.0010PAREDE DE BLOCOS VAZADOS(COBOGO),DE CIMENTO E AREIA,COM PESOPAREDE DE BLOCOS VAZADOS(COBOGO),DE CIMENTO E AREIA,COM PESO</v>
      </c>
      <c r="C10372" s="141" t="s">
        <v>40701</v>
      </c>
      <c r="D10372" s="141" t="s">
        <v>40702</v>
      </c>
      <c r="I10372" s="141" t="s">
        <v>27</v>
      </c>
      <c r="J10372" s="649">
        <v>232.12</v>
      </c>
    </row>
    <row r="10373" spans="1:10" hidden="1">
      <c r="A10373" s="141" t="s">
        <v>40704</v>
      </c>
      <c r="B10373" s="141" t="str">
        <f t="shared" si="162"/>
        <v>PAREDE DE BLOCOS VAZADOS(COBOGO),DE CIMENTO E AREIA,COM PESO DE 9,6KG,39X39X7CM,ASSENTES COMO EM 12.006.0010PAREDE DE BLOCOS VAZADOS(COBOGO),DE CIMENTO E AREIA,COM PESOPAREDE DE BLOCOS VAZADOS(COBOGO),DE CIMENTO E AREIA,COM PESO</v>
      </c>
      <c r="C10373" s="141" t="s">
        <v>40701</v>
      </c>
      <c r="D10373" s="141" t="s">
        <v>40705</v>
      </c>
      <c r="I10373" s="141" t="s">
        <v>27</v>
      </c>
      <c r="J10373" s="649">
        <v>182.02</v>
      </c>
    </row>
    <row r="10374" spans="1:10" hidden="1">
      <c r="A10374" s="141" t="s">
        <v>40706</v>
      </c>
      <c r="B10374" s="141" t="str">
        <f t="shared" si="162"/>
        <v>PAREDE DE BLOCOS VAZADOS(COBOGO),DE CIMENTO E AREIA,COM PESO DE 9,6KG,39X39X7CM,ASSENTES COMO EM 12.006.0010PAREDE DE BLOCOS VAZADOS(COBOGO),DE CIMENTO E AREIA,COM PESOPAREDE DE BLOCOS VAZADOS(COBOGO),DE CIMENTO E AREIA,COM PESO</v>
      </c>
      <c r="C10374" s="141" t="s">
        <v>40701</v>
      </c>
      <c r="D10374" s="141" t="s">
        <v>40705</v>
      </c>
      <c r="I10374" s="141" t="s">
        <v>27</v>
      </c>
      <c r="J10374" s="649">
        <v>179.41</v>
      </c>
    </row>
    <row r="10375" spans="1:10" hidden="1">
      <c r="A10375" s="141" t="s">
        <v>40707</v>
      </c>
      <c r="B10375" s="141" t="str">
        <f t="shared" si="162"/>
        <v>PAREDE DE BLOCOS VAZADOS(COBOGO),DE CIMENTO E AREIA,COM PESO DE 4KG,29X29X10CM,ASSENTES COMO EM 12.006.0010PAREDE DE BLOCOS VAZADOS(COBOGO),DE CIMENTO E AREIA,COM PESOPAREDE DE BLOCOS VAZADOS(COBOGO),DE CIMENTO E AREIA,COM PESO</v>
      </c>
      <c r="C10375" s="141" t="s">
        <v>40701</v>
      </c>
      <c r="D10375" s="141" t="s">
        <v>40708</v>
      </c>
      <c r="I10375" s="141" t="s">
        <v>27</v>
      </c>
      <c r="J10375" s="649">
        <v>200.55</v>
      </c>
    </row>
    <row r="10376" spans="1:10" hidden="1">
      <c r="A10376" s="141" t="s">
        <v>40709</v>
      </c>
      <c r="B10376" s="141" t="str">
        <f t="shared" si="162"/>
        <v>PAREDE DE BLOCOS VAZADOS(COBOGO),DE CIMENTO E AREIA,COM PESO DE 4KG,29X29X10CM,ASSENTES COMO EM 12.006.0010PAREDE DE BLOCOS VAZADOS(COBOGO),DE CIMENTO E AREIA,COM PESOPAREDE DE BLOCOS VAZADOS(COBOGO),DE CIMENTO E AREIA,COM PESO</v>
      </c>
      <c r="C10376" s="141" t="s">
        <v>40701</v>
      </c>
      <c r="D10376" s="141" t="s">
        <v>40708</v>
      </c>
      <c r="I10376" s="141" t="s">
        <v>27</v>
      </c>
      <c r="J10376" s="649">
        <v>196.92</v>
      </c>
    </row>
    <row r="10377" spans="1:10" hidden="1">
      <c r="A10377" s="141" t="s">
        <v>40710</v>
      </c>
      <c r="B10377" s="141" t="str">
        <f t="shared" si="162"/>
        <v>PAREDE DE BLOCOS VAZADOS(COBOGO),DE CIMENTO E AREIA,COM PESO DE 6,2KG,39X21,5X15CM,ASSENTES COMO EM 12.006.0010PAREDE DE BLOCOS VAZADOS(COBOGO),DE CIMENTO E AREIA,COM PESOPAREDE DE BLOCOS VAZADOS(COBOGO),DE CIMENTO E AREIA,COM PESO</v>
      </c>
      <c r="C10377" s="141" t="s">
        <v>40701</v>
      </c>
      <c r="D10377" s="141" t="s">
        <v>40711</v>
      </c>
      <c r="I10377" s="141" t="s">
        <v>27</v>
      </c>
      <c r="J10377" s="649">
        <v>288.20999999999998</v>
      </c>
    </row>
    <row r="10378" spans="1:10" hidden="1">
      <c r="A10378" s="141" t="s">
        <v>40712</v>
      </c>
      <c r="B10378" s="141" t="str">
        <f t="shared" si="162"/>
        <v>PAREDE DE BLOCOS VAZADOS(COBOGO),DE CIMENTO E AREIA,COM PESO DE 6,2KG,39X21,5X15CM,ASSENTES COMO EM 12.006.0010PAREDE DE BLOCOS VAZADOS(COBOGO),DE CIMENTO E AREIA,COM PESOPAREDE DE BLOCOS VAZADOS(COBOGO),DE CIMENTO E AREIA,COM PESO</v>
      </c>
      <c r="C10378" s="141" t="s">
        <v>40701</v>
      </c>
      <c r="D10378" s="141" t="s">
        <v>40711</v>
      </c>
      <c r="I10378" s="141" t="s">
        <v>27</v>
      </c>
      <c r="J10378" s="649">
        <v>282.88</v>
      </c>
    </row>
    <row r="10379" spans="1:10" hidden="1">
      <c r="A10379" s="141" t="s">
        <v>40713</v>
      </c>
      <c r="B10379" s="141" t="str">
        <f t="shared" si="162"/>
        <v>PAREDE DE BLOCOS VAZADOS(COBOGO),DE CIMENTO E AREIA,COM PESO DE 2,9KG,40X10X10CM,ASSENTES COMO EM 12.006.0010PAREDE DE BLOCOS VAZADOS(COBOGO),DE CIMENTO E AREIA,COM PESOPAREDE DE BLOCOS VAZADOS(COBOGO),DE CIMENTO E AREIA,COM PESO</v>
      </c>
      <c r="C10379" s="141" t="s">
        <v>40701</v>
      </c>
      <c r="D10379" s="141" t="s">
        <v>40714</v>
      </c>
      <c r="I10379" s="141" t="s">
        <v>27</v>
      </c>
      <c r="J10379" s="649">
        <v>409.73</v>
      </c>
    </row>
    <row r="10380" spans="1:10" hidden="1">
      <c r="A10380" s="141" t="s">
        <v>40715</v>
      </c>
      <c r="B10380" s="141" t="str">
        <f t="shared" si="162"/>
        <v>PAREDE DE BLOCOS VAZADOS(COBOGO),DE CIMENTO E AREIA,COM PESO DE 2,9KG,40X10X10CM,ASSENTES COMO EM 12.006.0010PAREDE DE BLOCOS VAZADOS(COBOGO),DE CIMENTO E AREIA,COM PESOPAREDE DE BLOCOS VAZADOS(COBOGO),DE CIMENTO E AREIA,COM PESO</v>
      </c>
      <c r="C10380" s="141" t="s">
        <v>40701</v>
      </c>
      <c r="D10380" s="141" t="s">
        <v>40714</v>
      </c>
      <c r="I10380" s="141" t="s">
        <v>27</v>
      </c>
      <c r="J10380" s="649">
        <v>401.2</v>
      </c>
    </row>
    <row r="10381" spans="1:10" hidden="1">
      <c r="A10381" s="141" t="s">
        <v>40716</v>
      </c>
      <c r="B10381" s="141" t="str">
        <f t="shared" si="162"/>
        <v>PAREDE DE BLOCOS VAZADOS(COBOGO),DE CIMENTO E AREIA,COM PESO DE 11,2KG,33X33X10CM,ASSENTES COMO EM 12.006.0010PAREDE DE BLOCOS VAZADOS(COBOGO),DE CIMENTO E AREIA,COM PESOPAREDE DE BLOCOS VAZADOS(COBOGO),DE CIMENTO E AREIA,COM PESO</v>
      </c>
      <c r="C10381" s="141" t="s">
        <v>40701</v>
      </c>
      <c r="D10381" s="141" t="s">
        <v>40717</v>
      </c>
      <c r="I10381" s="141" t="s">
        <v>27</v>
      </c>
      <c r="J10381" s="649">
        <v>346.92</v>
      </c>
    </row>
    <row r="10382" spans="1:10" hidden="1">
      <c r="A10382" s="141" t="s">
        <v>40718</v>
      </c>
      <c r="B10382" s="141" t="str">
        <f t="shared" si="162"/>
        <v>PAREDE DE BLOCOS VAZADOS(COBOGO),DE CIMENTO E AREIA,COM PESO DE 11,2KG,33X33X10CM,ASSENTES COMO EM 12.006.0010PAREDE DE BLOCOS VAZADOS(COBOGO),DE CIMENTO E AREIA,COM PESOPAREDE DE BLOCOS VAZADOS(COBOGO),DE CIMENTO E AREIA,COM PESO</v>
      </c>
      <c r="C10382" s="141" t="s">
        <v>40701</v>
      </c>
      <c r="D10382" s="141" t="s">
        <v>40717</v>
      </c>
      <c r="I10382" s="141" t="s">
        <v>27</v>
      </c>
      <c r="J10382" s="649">
        <v>343.1</v>
      </c>
    </row>
    <row r="10383" spans="1:10" hidden="1">
      <c r="A10383" s="141" t="s">
        <v>40719</v>
      </c>
      <c r="B10383" s="141" t="str">
        <f t="shared" si="162"/>
        <v>PAREDE DE BLOCOS VAZADOS(COBOGO),EM PLACAS DE CONCRETO,MEDINDO APROXIMADAMENTE 50X50X5CM,FUROS QUADRADOS,ASSENTES COMO 1PAREDE DE BLOCOS VAZADOS(COBOGO),EM PLACAS DE CONCRETO,MEDIN2.006.0010PAREDE DE BLOCOS VAZADOS(COBOGO),EM PLACAS DE CONCRETO,MEDIN</v>
      </c>
      <c r="C10383" s="141" t="s">
        <v>40720</v>
      </c>
      <c r="D10383" s="141" t="s">
        <v>40721</v>
      </c>
      <c r="E10383" s="141" t="s">
        <v>40722</v>
      </c>
      <c r="I10383" s="141" t="s">
        <v>27</v>
      </c>
      <c r="J10383" s="649">
        <v>214.67</v>
      </c>
    </row>
    <row r="10384" spans="1:10" hidden="1">
      <c r="A10384" s="141" t="s">
        <v>40723</v>
      </c>
      <c r="B10384" s="141" t="str">
        <f t="shared" si="162"/>
        <v>PAREDE DE BLOCOS VAZADOS(COBOGO),EM PLACAS DE CONCRETO,MEDINDO APROXIMADAMENTE 50X50X5CM,FUROS QUADRADOS,ASSENTES COMO 1PAREDE DE BLOCOS VAZADOS(COBOGO),EM PLACAS DE CONCRETO,MEDIN2.006.0010PAREDE DE BLOCOS VAZADOS(COBOGO),EM PLACAS DE CONCRETO,MEDIN</v>
      </c>
      <c r="C10384" s="141" t="s">
        <v>40720</v>
      </c>
      <c r="D10384" s="141" t="s">
        <v>40721</v>
      </c>
      <c r="E10384" s="141" t="s">
        <v>40722</v>
      </c>
      <c r="I10384" s="141" t="s">
        <v>27</v>
      </c>
      <c r="J10384" s="649">
        <v>201.86</v>
      </c>
    </row>
    <row r="10385" spans="1:10" hidden="1">
      <c r="A10385" s="141" t="s">
        <v>40724</v>
      </c>
      <c r="B10385" s="141" t="str">
        <f t="shared" si="162"/>
        <v>PAREDE DE BLOCOS VAZADOS(COBOGO),EM PLACAS DE CONCRETO,MEDINDO APROXIMADAMENTE 39X50X8CM,EM VENEZIANA,ASSENTES COMO 12.0PAREDE DE BLOCOS VAZADOS(COBOGO),EM PLACAS DE CONCRETO,MEDIN06.0010PAREDE DE BLOCOS VAZADOS(COBOGO),EM PLACAS DE CONCRETO,MEDIN</v>
      </c>
      <c r="C10385" s="141" t="s">
        <v>40720</v>
      </c>
      <c r="D10385" s="141" t="s">
        <v>40725</v>
      </c>
      <c r="E10385" s="654" t="s">
        <v>40726</v>
      </c>
      <c r="I10385" s="141" t="s">
        <v>27</v>
      </c>
      <c r="J10385" s="649">
        <v>242.08</v>
      </c>
    </row>
    <row r="10386" spans="1:10" hidden="1">
      <c r="A10386" s="141" t="s">
        <v>40727</v>
      </c>
      <c r="B10386" s="141" t="str">
        <f t="shared" si="162"/>
        <v>PAREDE DE BLOCOS VAZADOS(COBOGO),EM PLACAS DE CONCRETO,MEDINDO APROXIMADAMENTE 39X50X8CM,EM VENEZIANA,ASSENTES COMO 12.0PAREDE DE BLOCOS VAZADOS(COBOGO),EM PLACAS DE CONCRETO,MEDIN06.0010PAREDE DE BLOCOS VAZADOS(COBOGO),EM PLACAS DE CONCRETO,MEDIN</v>
      </c>
      <c r="C10386" s="141" t="s">
        <v>40720</v>
      </c>
      <c r="D10386" s="141" t="s">
        <v>40725</v>
      </c>
      <c r="E10386" s="654" t="s">
        <v>40726</v>
      </c>
      <c r="I10386" s="141" t="s">
        <v>27</v>
      </c>
      <c r="J10386" s="649">
        <v>228.22</v>
      </c>
    </row>
    <row r="10387" spans="1:10" hidden="1">
      <c r="A10387" s="141" t="s">
        <v>40728</v>
      </c>
      <c r="B10387" s="141" t="str">
        <f t="shared" si="162"/>
        <v>PAREDE DE BLOCOS DE VIDRO NACIONAL,TIPO VENEZIANA,MEDINDO 20X10X8CM,COM ARGAMASSA DE CIMENTO,CAL E AREIA FINA,NO TRACO 1PAREDE DE BLOCOS DE VIDRO NACIONAL,TIPO VENEZIANA,MEDINDO 20:3:5PAREDE DE BLOCOS DE VIDRO NACIONAL,TIPO VENEZIANA,MEDINDO 20</v>
      </c>
      <c r="C10387" s="141" t="s">
        <v>40729</v>
      </c>
      <c r="D10387" s="141" t="s">
        <v>40730</v>
      </c>
      <c r="E10387" s="141" t="s">
        <v>40303</v>
      </c>
      <c r="I10387" s="141" t="s">
        <v>27</v>
      </c>
      <c r="J10387" s="649">
        <v>1430.27</v>
      </c>
    </row>
    <row r="10388" spans="1:10" hidden="1">
      <c r="A10388" s="141" t="s">
        <v>40731</v>
      </c>
      <c r="B10388" s="141" t="str">
        <f t="shared" si="162"/>
        <v>PAREDE DE BLOCOS DE VIDRO NACIONAL,TIPO VENEZIANA,MEDINDO 20X10X8CM,COM ARGAMASSA DE CIMENTO,CAL E AREIA FINA,NO TRACO 1PAREDE DE BLOCOS DE VIDRO NACIONAL,TIPO VENEZIANA,MEDINDO 20:3:5PAREDE DE BLOCOS DE VIDRO NACIONAL,TIPO VENEZIANA,MEDINDO 20</v>
      </c>
      <c r="C10388" s="141" t="s">
        <v>40729</v>
      </c>
      <c r="D10388" s="141" t="s">
        <v>40730</v>
      </c>
      <c r="E10388" s="141" t="s">
        <v>40303</v>
      </c>
      <c r="I10388" s="141" t="s">
        <v>27</v>
      </c>
      <c r="J10388" s="649">
        <v>1398.56</v>
      </c>
    </row>
    <row r="10389" spans="1:10" hidden="1">
      <c r="A10389" s="141" t="s">
        <v>40732</v>
      </c>
      <c r="B10389" s="141" t="str">
        <f t="shared" si="162"/>
        <v>PAREDE DE BLOCOS DE VIDRO NACIONAL,TIPO VENEZIANA MEDINDO 20X10X10CM,COM ARGAMASSA DE CIMENTO,CAL E AREIA FINA,NO TRACOPAREDE DE BLOCOS DE VIDRO NACIONAL,TIPO VENEZIANA MEDINDO 201:3:5PAREDE DE BLOCOS DE VIDRO NACIONAL,TIPO VENEZIANA MEDINDO 20</v>
      </c>
      <c r="C10389" s="141" t="s">
        <v>40733</v>
      </c>
      <c r="D10389" s="141" t="s">
        <v>40734</v>
      </c>
      <c r="E10389" s="654" t="s">
        <v>40735</v>
      </c>
      <c r="I10389" s="141" t="s">
        <v>27</v>
      </c>
      <c r="J10389" s="649">
        <v>1686.02</v>
      </c>
    </row>
    <row r="10390" spans="1:10" hidden="1">
      <c r="A10390" s="141" t="s">
        <v>40736</v>
      </c>
      <c r="B10390" s="141" t="str">
        <f t="shared" si="162"/>
        <v>PAREDE DE BLOCOS DE VIDRO NACIONAL,TIPO VENEZIANA MEDINDO 20X10X10CM,COM ARGAMASSA DE CIMENTO,CAL E AREIA FINA,NO TRACOPAREDE DE BLOCOS DE VIDRO NACIONAL,TIPO VENEZIANA MEDINDO 201:3:5PAREDE DE BLOCOS DE VIDRO NACIONAL,TIPO VENEZIANA MEDINDO 20</v>
      </c>
      <c r="C10390" s="141" t="s">
        <v>40733</v>
      </c>
      <c r="D10390" s="141" t="s">
        <v>40734</v>
      </c>
      <c r="E10390" s="654" t="s">
        <v>40735</v>
      </c>
      <c r="I10390" s="141" t="s">
        <v>27</v>
      </c>
      <c r="J10390" s="649">
        <v>1654.27</v>
      </c>
    </row>
    <row r="10391" spans="1:10" hidden="1">
      <c r="A10391" s="141" t="s">
        <v>40737</v>
      </c>
      <c r="B10391" s="141" t="str">
        <f t="shared" si="162"/>
        <v>PAREDE DE BLOCOS DE VIDRO NACIONAL,TIPO VENEZIANA MEDINDO 20X20X6CM,COM ARGAMASSA DE CIMENTO,CAL E AREIA FINA,NO TRACO 1PAREDE DE BLOCOS DE VIDRO NACIONAL,TIPO VENEZIANA MEDINDO 20:3:5PAREDE DE BLOCOS DE VIDRO NACIONAL,TIPO VENEZIANA MEDINDO 20</v>
      </c>
      <c r="C10391" s="141" t="s">
        <v>40733</v>
      </c>
      <c r="D10391" s="141" t="s">
        <v>40738</v>
      </c>
      <c r="E10391" s="141" t="s">
        <v>40303</v>
      </c>
      <c r="I10391" s="141" t="s">
        <v>27</v>
      </c>
      <c r="J10391" s="649">
        <v>870.8</v>
      </c>
    </row>
    <row r="10392" spans="1:10" hidden="1">
      <c r="A10392" s="141" t="s">
        <v>40739</v>
      </c>
      <c r="B10392" s="141" t="str">
        <f t="shared" si="162"/>
        <v>PAREDE DE BLOCOS DE VIDRO NACIONAL,TIPO VENEZIANA MEDINDO 20X20X6CM,COM ARGAMASSA DE CIMENTO,CAL E AREIA FINA,NO TRACO 1PAREDE DE BLOCOS DE VIDRO NACIONAL,TIPO VENEZIANA MEDINDO 20:3:5PAREDE DE BLOCOS DE VIDRO NACIONAL,TIPO VENEZIANA MEDINDO 20</v>
      </c>
      <c r="C10392" s="141" t="s">
        <v>40733</v>
      </c>
      <c r="D10392" s="141" t="s">
        <v>40738</v>
      </c>
      <c r="E10392" s="141" t="s">
        <v>40303</v>
      </c>
      <c r="I10392" s="141" t="s">
        <v>27</v>
      </c>
      <c r="J10392" s="649">
        <v>842.26</v>
      </c>
    </row>
    <row r="10393" spans="1:10" hidden="1">
      <c r="A10393" s="141" t="s">
        <v>40740</v>
      </c>
      <c r="B10393" s="141" t="str">
        <f t="shared" si="162"/>
        <v>PAREDE DE BLOCOS DE VIDRO NACIONAL CANELADO 20X20X10CM,COM ARGAMASSA DE CIMENTO,CAL E AREIA FINA,NO TRACO 1:3:5PAREDE DE BLOCOS DE VIDRO NACIONAL CANELADO 20X20X10CM,COM APAREDE DE BLOCOS DE VIDRO NACIONAL CANELADO 20X20X10CM,COM A</v>
      </c>
      <c r="C10393" s="141" t="s">
        <v>40741</v>
      </c>
      <c r="D10393" s="141" t="s">
        <v>40339</v>
      </c>
      <c r="I10393" s="141" t="s">
        <v>27</v>
      </c>
      <c r="J10393" s="649">
        <v>567.11</v>
      </c>
    </row>
    <row r="10394" spans="1:10" hidden="1">
      <c r="A10394" s="141" t="s">
        <v>40742</v>
      </c>
      <c r="B10394" s="141" t="str">
        <f t="shared" si="162"/>
        <v>PAREDE DE BLOCOS DE VIDRO NACIONAL CANELADO 20X20X10CM,COM ARGAMASSA DE CIMENTO,CAL E AREIA FINA,NO TRACO 1:3:5PAREDE DE BLOCOS DE VIDRO NACIONAL CANELADO 20X20X10CM,COM APAREDE DE BLOCOS DE VIDRO NACIONAL CANELADO 20X20X10CM,COM A</v>
      </c>
      <c r="C10394" s="141" t="s">
        <v>40741</v>
      </c>
      <c r="D10394" s="141" t="s">
        <v>40339</v>
      </c>
      <c r="I10394" s="141" t="s">
        <v>27</v>
      </c>
      <c r="J10394" s="649">
        <v>541.69000000000005</v>
      </c>
    </row>
    <row r="10395" spans="1:10" hidden="1">
      <c r="A10395" s="141" t="s">
        <v>40743</v>
      </c>
      <c r="B10395" s="141" t="str">
        <f t="shared" si="162"/>
        <v>ALVENARIA DE BLOCOS DE CONCRETO CELULAR,MEDINDO 10X30X60CM,ASSENTES COM ARGAMASSA DE CIMENTO,CAL HIDRATADA E AREIA,NO TRALVENARIA DE BLOCOS DE CONCRETO CELULAR,MEDINDO 10X30X60CM,AACO 1:2:9,EM PAREDES DE 10CM DE ESPESSURA E MEDIDA PELA AREA REALALVENARIA DE BLOCOS DE CONCRETO CELULAR,MEDINDO 10X30X60CM,A</v>
      </c>
      <c r="C10395" s="141" t="s">
        <v>40744</v>
      </c>
      <c r="D10395" s="141" t="s">
        <v>40745</v>
      </c>
      <c r="E10395" s="141" t="s">
        <v>40746</v>
      </c>
      <c r="F10395" s="141" t="s">
        <v>40366</v>
      </c>
      <c r="I10395" s="141" t="s">
        <v>27</v>
      </c>
      <c r="J10395" s="649">
        <v>85.36</v>
      </c>
    </row>
    <row r="10396" spans="1:10" hidden="1">
      <c r="A10396" s="141" t="s">
        <v>40747</v>
      </c>
      <c r="B10396" s="141" t="str">
        <f t="shared" si="162"/>
        <v>ALVENARIA DE BLOCOS DE CONCRETO CELULAR,MEDINDO 10X30X60CM,ASSENTES COM ARGAMASSA DE CIMENTO,CAL HIDRATADA E AREIA,NO TRALVENARIA DE BLOCOS DE CONCRETO CELULAR,MEDINDO 10X30X60CM,AACO 1:2:9,EM PAREDES DE 10CM DE ESPESSURA E MEDIDA PELA AREA REALALVENARIA DE BLOCOS DE CONCRETO CELULAR,MEDINDO 10X30X60CM,A</v>
      </c>
      <c r="C10396" s="141" t="s">
        <v>40744</v>
      </c>
      <c r="D10396" s="141" t="s">
        <v>40745</v>
      </c>
      <c r="E10396" s="141" t="s">
        <v>40746</v>
      </c>
      <c r="F10396" s="141" t="s">
        <v>40366</v>
      </c>
      <c r="I10396" s="141" t="s">
        <v>27</v>
      </c>
      <c r="J10396" s="649">
        <v>83.86</v>
      </c>
    </row>
    <row r="10397" spans="1:10" hidden="1">
      <c r="A10397" s="141" t="s">
        <v>40748</v>
      </c>
      <c r="B10397" s="141" t="str">
        <f t="shared" si="162"/>
        <v>ALVENARIA DE BLOCOS DE CONCRETO CELULAR,MEDINDO 20X30X60CM,ASSENTES COM ARGAMASSA DE CIMENTO,CAL HIDRATADA E AREIA,NO TRALVENARIA DE BLOCOS DE CONCRETO CELULAR,MEDINDO 20X30X60CM,AACO 1:2:9,EM PAREDES DE 20CM DE ESPESSURA E MEDIDA PELA AREA REALALVENARIA DE BLOCOS DE CONCRETO CELULAR,MEDINDO 20X30X60CM,A</v>
      </c>
      <c r="C10397" s="141" t="s">
        <v>40749</v>
      </c>
      <c r="D10397" s="141" t="s">
        <v>40745</v>
      </c>
      <c r="E10397" s="141" t="s">
        <v>40750</v>
      </c>
      <c r="F10397" s="141" t="s">
        <v>40366</v>
      </c>
      <c r="I10397" s="141" t="s">
        <v>27</v>
      </c>
      <c r="J10397" s="649">
        <v>184.85</v>
      </c>
    </row>
    <row r="10398" spans="1:10" hidden="1">
      <c r="A10398" s="141" t="s">
        <v>40751</v>
      </c>
      <c r="B10398" s="141" t="str">
        <f t="shared" si="162"/>
        <v>ALVENARIA DE BLOCOS DE CONCRETO CELULAR,MEDINDO 20X30X60CM,ASSENTES COM ARGAMASSA DE CIMENTO,CAL HIDRATADA E AREIA,NO TRALVENARIA DE BLOCOS DE CONCRETO CELULAR,MEDINDO 20X30X60CM,AACO 1:2:9,EM PAREDES DE 20CM DE ESPESSURA E MEDIDA PELA AREA REALALVENARIA DE BLOCOS DE CONCRETO CELULAR,MEDINDO 20X30X60CM,A</v>
      </c>
      <c r="C10398" s="141" t="s">
        <v>40749</v>
      </c>
      <c r="D10398" s="141" t="s">
        <v>40745</v>
      </c>
      <c r="E10398" s="141" t="s">
        <v>40750</v>
      </c>
      <c r="F10398" s="141" t="s">
        <v>40366</v>
      </c>
      <c r="I10398" s="141" t="s">
        <v>27</v>
      </c>
      <c r="J10398" s="649">
        <v>182.02</v>
      </c>
    </row>
    <row r="10399" spans="1:10" hidden="1">
      <c r="A10399" s="141" t="s">
        <v>40752</v>
      </c>
      <c r="B10399" s="141" t="str">
        <f t="shared" si="162"/>
        <v>ALVENARIA DE BLOCOS DE CONCRETO CELULAR,MEDINDO 15X30X60CM,ASSENTES COM ARGAMASSA DE CIMENTO,CAL HIDRATADA E AREIA,NO TRALVENARIA DE BLOCOS DE CONCRETO CELULAR,MEDINDO 15X30X60CM,AACO 1:2:9,EM PAREDES DE 15CM DE ESPESSURA E MEDIDA PELA AREA REALALVENARIA DE BLOCOS DE CONCRETO CELULAR,MEDINDO 15X30X60CM,A</v>
      </c>
      <c r="C10399" s="141" t="s">
        <v>40753</v>
      </c>
      <c r="D10399" s="141" t="s">
        <v>40745</v>
      </c>
      <c r="E10399" s="141" t="s">
        <v>40754</v>
      </c>
      <c r="F10399" s="141" t="s">
        <v>40366</v>
      </c>
      <c r="I10399" s="141" t="s">
        <v>27</v>
      </c>
      <c r="J10399" s="649">
        <v>139.22999999999999</v>
      </c>
    </row>
    <row r="10400" spans="1:10" hidden="1">
      <c r="A10400" s="141" t="s">
        <v>40755</v>
      </c>
      <c r="B10400" s="141" t="str">
        <f t="shared" si="162"/>
        <v>ALVENARIA DE BLOCOS DE CONCRETO CELULAR,MEDINDO 15X30X60CM,ASSENTES COM ARGAMASSA DE CIMENTO,CAL HIDRATADA E AREIA,NO TRALVENARIA DE BLOCOS DE CONCRETO CELULAR,MEDINDO 15X30X60CM,AACO 1:2:9,EM PAREDES DE 15CM DE ESPESSURA E MEDIDA PELA AREA REALALVENARIA DE BLOCOS DE CONCRETO CELULAR,MEDINDO 15X30X60CM,A</v>
      </c>
      <c r="C10400" s="141" t="s">
        <v>40753</v>
      </c>
      <c r="D10400" s="141" t="s">
        <v>40745</v>
      </c>
      <c r="E10400" s="141" t="s">
        <v>40754</v>
      </c>
      <c r="F10400" s="141" t="s">
        <v>40366</v>
      </c>
      <c r="I10400" s="141" t="s">
        <v>27</v>
      </c>
      <c r="J10400" s="649">
        <v>136.99</v>
      </c>
    </row>
    <row r="10401" spans="1:10" hidden="1">
      <c r="A10401" s="141" t="s">
        <v>40756</v>
      </c>
      <c r="B10401" s="141" t="str">
        <f t="shared" si="162"/>
        <v>ALVENARIA EM TIJOLO ECOLOGICO DE SOLO-CIMENTO,MEDINDO APROXIMADAMENTE (12,5X25X7)CM,EM PAREDES DE 12,5CM,ESTRUTURADA COMALVENARIA EM TIJOLO ECOLOGICO DE SOLO-CIMENTO,MEDINDO APROXI BARRAS DE ACO CA-50,COLA,REJUNTE E GROUT NO ENTORNO DOS VAOS,VERGAS BLOCOS E CALHAS,EXCLUSIVE CINTA DE AMARRACAO E ALICERCEALVENARIA EM TIJOLO ECOLOGICO DE SOLO-CIMENTO,MEDINDO APROXI</v>
      </c>
      <c r="C10401" s="141" t="s">
        <v>40757</v>
      </c>
      <c r="D10401" s="141" t="s">
        <v>40758</v>
      </c>
      <c r="E10401" s="141" t="s">
        <v>40759</v>
      </c>
      <c r="F10401" s="141" t="s">
        <v>40760</v>
      </c>
      <c r="G10401" s="141" t="s">
        <v>40761</v>
      </c>
      <c r="I10401" s="141" t="s">
        <v>27</v>
      </c>
      <c r="J10401" s="649">
        <v>272.95999999999998</v>
      </c>
    </row>
    <row r="10402" spans="1:10" hidden="1">
      <c r="A10402" s="141" t="s">
        <v>40762</v>
      </c>
      <c r="B10402" s="141" t="str">
        <f t="shared" si="162"/>
        <v>ALVENARIA EM TIJOLO ECOLOGICO DE SOLO-CIMENTO,MEDINDO APROXIMADAMENTE (12,5X25X7)CM,EM PAREDES DE 12,5CM,ESTRUTURADA COMALVENARIA EM TIJOLO ECOLOGICO DE SOLO-CIMENTO,MEDINDO APROXI BARRAS DE ACO CA-50,COLA,REJUNTE E GROUT NO ENTORNO DOS VAOS,VERGAS BLOCOS E CALHAS,EXCLUSIVE CINTA DE AMARRACAO E ALICERCEALVENARIA EM TIJOLO ECOLOGICO DE SOLO-CIMENTO,MEDINDO APROXI</v>
      </c>
      <c r="C10402" s="141" t="s">
        <v>40757</v>
      </c>
      <c r="D10402" s="141" t="s">
        <v>40758</v>
      </c>
      <c r="E10402" s="141" t="s">
        <v>40759</v>
      </c>
      <c r="F10402" s="141" t="s">
        <v>40760</v>
      </c>
      <c r="G10402" s="141" t="s">
        <v>40761</v>
      </c>
      <c r="I10402" s="141" t="s">
        <v>27</v>
      </c>
      <c r="J10402" s="649">
        <v>264.07</v>
      </c>
    </row>
    <row r="10403" spans="1:10" hidden="1">
      <c r="A10403" s="141" t="s">
        <v>40763</v>
      </c>
      <c r="B10403" s="141" t="str">
        <f t="shared" si="162"/>
        <v>PAREDE DIVISORIA EM PAINEL CEGO DE CHAPA DE FIBRA DE MADEIRA DE DENSIDADE MEDIA,TIPO MDF 15MM DE ESPESSURA,ARMADA SOBREPAREDE DIVISORIA EM PAINEL CEGO DE CHAPA DE FIBRA DE MADEIRATARUGAMENTO DE SARRAFO,INCLUSIVE MATA-JUNTAS,MEDIDA PELA AREA REAL,FAZENDO AS PORTAS PARTE DO CONJUNTO,EXCLUSIVE SUASFERRAGENS E PINTURAPAREDE DIVISORIA EM PAINEL CEGO DE CHAPA DE FIBRA DE MADEIRA</v>
      </c>
      <c r="C10403" s="141" t="s">
        <v>40764</v>
      </c>
      <c r="D10403" s="141" t="s">
        <v>40765</v>
      </c>
      <c r="E10403" s="141" t="s">
        <v>40766</v>
      </c>
      <c r="F10403" s="141" t="s">
        <v>40767</v>
      </c>
      <c r="G10403" s="141" t="s">
        <v>40768</v>
      </c>
      <c r="I10403" s="141" t="s">
        <v>27</v>
      </c>
      <c r="J10403" s="649">
        <v>474.02</v>
      </c>
    </row>
    <row r="10404" spans="1:10" hidden="1">
      <c r="A10404" s="141" t="s">
        <v>40769</v>
      </c>
      <c r="B10404" s="141" t="str">
        <f t="shared" si="162"/>
        <v>PAREDE DIVISORIA EM PAINEL CEGO DE CHAPA DE FIBRA DE MADEIRA DE DENSIDADE MEDIA,TIPO MDF 15MM DE ESPESSURA,ARMADA SOBREPAREDE DIVISORIA EM PAINEL CEGO DE CHAPA DE FIBRA DE MADEIRATARUGAMENTO DE SARRAFO,INCLUSIVE MATA-JUNTAS,MEDIDA PELA AREA REAL,FAZENDO AS PORTAS PARTE DO CONJUNTO,EXCLUSIVE SUASFERRAGENS E PINTURAPAREDE DIVISORIA EM PAINEL CEGO DE CHAPA DE FIBRA DE MADEIRA</v>
      </c>
      <c r="C10404" s="141" t="s">
        <v>40764</v>
      </c>
      <c r="D10404" s="141" t="s">
        <v>40765</v>
      </c>
      <c r="E10404" s="141" t="s">
        <v>40766</v>
      </c>
      <c r="F10404" s="141" t="s">
        <v>40767</v>
      </c>
      <c r="G10404" s="141" t="s">
        <v>40768</v>
      </c>
      <c r="I10404" s="141" t="s">
        <v>27</v>
      </c>
      <c r="J10404" s="649">
        <v>421.12</v>
      </c>
    </row>
    <row r="10405" spans="1:10" hidden="1">
      <c r="A10405" s="141" t="s">
        <v>40770</v>
      </c>
      <c r="B10405" s="141" t="str">
        <f t="shared" si="162"/>
        <v>PAREDE DIVISORIA EM PAINEL CEGO,DE CHAPA DE FIBRA DE MADEIRA(NA PARTE INFERIOR) DE DENSIDADE MEDIA,TIPO MDF,DE 15MM DE EPAREDE DIVISORIA EM PAINEL CEGO,DE CHAPA DE FIBRA DE MADEIRASPESSURA E VIDRO DE 4MM (INCLUSIVE ESTE) NA PARTE SUPERIORPAREDE DIVISORIA EM PAINEL CEGO,DE CHAPA DE FIBRA DE MADEIRA</v>
      </c>
      <c r="C10405" s="141" t="s">
        <v>40771</v>
      </c>
      <c r="D10405" s="141" t="s">
        <v>40772</v>
      </c>
      <c r="E10405" s="141" t="s">
        <v>40773</v>
      </c>
      <c r="I10405" s="141" t="s">
        <v>27</v>
      </c>
      <c r="J10405" s="649">
        <v>503.08</v>
      </c>
    </row>
    <row r="10406" spans="1:10" hidden="1">
      <c r="A10406" s="141" t="s">
        <v>40774</v>
      </c>
      <c r="B10406" s="141" t="str">
        <f t="shared" si="162"/>
        <v>PAREDE DIVISORIA EM PAINEL CEGO,DE CHAPA DE FIBRA DE MADEIRA(NA PARTE INFERIOR) DE DENSIDADE MEDIA,TIPO MDF,DE 15MM DE EPAREDE DIVISORIA EM PAINEL CEGO,DE CHAPA DE FIBRA DE MADEIRASPESSURA E VIDRO DE 4MM (INCLUSIVE ESTE) NA PARTE SUPERIORPAREDE DIVISORIA EM PAINEL CEGO,DE CHAPA DE FIBRA DE MADEIRA</v>
      </c>
      <c r="C10406" s="141" t="s">
        <v>40771</v>
      </c>
      <c r="D10406" s="141" t="s">
        <v>40772</v>
      </c>
      <c r="E10406" s="141" t="s">
        <v>40773</v>
      </c>
      <c r="I10406" s="141" t="s">
        <v>27</v>
      </c>
      <c r="J10406" s="649">
        <v>448.7</v>
      </c>
    </row>
    <row r="10407" spans="1:10" hidden="1">
      <c r="A10407" s="141" t="s">
        <v>40775</v>
      </c>
      <c r="B10407" s="141" t="str">
        <f t="shared" si="162"/>
        <v>PAREDE DIVISORIA EM MODULOS TIPO FOLHA DE PORTA DE COMPENSADO,FOLHEADO NAS 2 FACES,DE 60,70 OU 80X210CM,ESPESSURA DE 35MPAREDE DIVISORIA EM MODULOS TIPO FOLHA DE PORTA DE COMPENSADM,MONTANTES EM ACO NAVAL,INCLUSIVE PORTAS,EXCLUSIVE FERRAGENS E PINTURA.FORNECIMENTO E COLOCACAOPAREDE DIVISORIA EM MODULOS TIPO FOLHA DE PORTA DE COMPENSAD</v>
      </c>
      <c r="C10407" s="141" t="s">
        <v>40776</v>
      </c>
      <c r="D10407" s="141" t="s">
        <v>40777</v>
      </c>
      <c r="E10407" s="141" t="s">
        <v>40778</v>
      </c>
      <c r="F10407" s="141" t="s">
        <v>40779</v>
      </c>
      <c r="I10407" s="141" t="s">
        <v>27</v>
      </c>
      <c r="J10407" s="649">
        <v>214.82</v>
      </c>
    </row>
    <row r="10408" spans="1:10" hidden="1">
      <c r="A10408" s="141" t="s">
        <v>40780</v>
      </c>
      <c r="B10408" s="141" t="str">
        <f t="shared" si="162"/>
        <v>PAREDE DIVISORIA EM MODULOS TIPO FOLHA DE PORTA DE COMPENSADO,FOLHEADO NAS 2 FACES,DE 60,70 OU 80X210CM,ESPESSURA DE 35MPAREDE DIVISORIA EM MODULOS TIPO FOLHA DE PORTA DE COMPENSADM,MONTANTES EM ACO NAVAL,INCLUSIVE PORTAS,EXCLUSIVE FERRAGENS E PINTURA.FORNECIMENTO E COLOCACAOPAREDE DIVISORIA EM MODULOS TIPO FOLHA DE PORTA DE COMPENSAD</v>
      </c>
      <c r="C10408" s="141" t="s">
        <v>40776</v>
      </c>
      <c r="D10408" s="141" t="s">
        <v>40777</v>
      </c>
      <c r="E10408" s="141" t="s">
        <v>40778</v>
      </c>
      <c r="F10408" s="141" t="s">
        <v>40779</v>
      </c>
      <c r="I10408" s="141" t="s">
        <v>27</v>
      </c>
      <c r="J10408" s="649">
        <v>201.59</v>
      </c>
    </row>
    <row r="10409" spans="1:10" hidden="1">
      <c r="A10409" s="141" t="s">
        <v>40781</v>
      </c>
      <c r="B10409" s="141" t="str">
        <f t="shared" si="162"/>
        <v>PAREDE DIVISORIA COM 35MM DE ESPESSURA,CONSTITUIDA DE PAINEL CEGO DE CHAPA DE FIBRA DE MADEIRA PRENSADA,REVESTIDO EM CHAPAREDE DIVISORIA COM 35MM DE ESPESSURA,CONSTITUIDA DE PAINELPA DE LAMINADO MELAMINICO,COM MIOLO EM COLMEIA,ESTRUTURADO COM MONTANTES DE PERFIL DE ACO GALVANIZADO COM PINTURA ELETROSTATICA,FAZENDO AS PORTAS PARTE DO CONJUNTO,EXCLUSIVE SUASFERRAGENS.FORNECIMENTO E COLOCACAOPAREDE DIVISORIA COM 35MM DE ESPESSURA,CONSTITUIDA DE PAINEL</v>
      </c>
      <c r="C10409" s="141" t="s">
        <v>40782</v>
      </c>
      <c r="D10409" s="141" t="s">
        <v>40783</v>
      </c>
      <c r="E10409" s="141" t="s">
        <v>40784</v>
      </c>
      <c r="F10409" s="141" t="s">
        <v>40785</v>
      </c>
      <c r="G10409" s="141" t="s">
        <v>40786</v>
      </c>
      <c r="H10409" s="141" t="s">
        <v>40787</v>
      </c>
      <c r="I10409" s="141" t="s">
        <v>27</v>
      </c>
      <c r="J10409" s="649">
        <v>132.43</v>
      </c>
    </row>
    <row r="10410" spans="1:10" hidden="1">
      <c r="A10410" s="141" t="s">
        <v>40788</v>
      </c>
      <c r="B10410" s="141" t="str">
        <f t="shared" si="162"/>
        <v>PAREDE DIVISORIA COM 35MM DE ESPESSURA,CONSTITUIDA DE PAINEL CEGO DE CHAPA DE FIBRA DE MADEIRA PRENSADA,REVESTIDO EM CHAPAREDE DIVISORIA COM 35MM DE ESPESSURA,CONSTITUIDA DE PAINELPA DE LAMINADO MELAMINICO,COM MIOLO EM COLMEIA,ESTRUTURADO COM MONTANTES DE PERFIL DE ACO GALVANIZADO COM PINTURA ELETROSTATICA,FAZENDO AS PORTAS PARTE DO CONJUNTO,EXCLUSIVE SUASFERRAGENS.FORNECIMENTO E COLOCACAOPAREDE DIVISORIA COM 35MM DE ESPESSURA,CONSTITUIDA DE PAINEL</v>
      </c>
      <c r="C10410" s="141" t="s">
        <v>40782</v>
      </c>
      <c r="D10410" s="141" t="s">
        <v>40783</v>
      </c>
      <c r="E10410" s="141" t="s">
        <v>40784</v>
      </c>
      <c r="F10410" s="141" t="s">
        <v>40785</v>
      </c>
      <c r="G10410" s="141" t="s">
        <v>40786</v>
      </c>
      <c r="H10410" s="141" t="s">
        <v>40787</v>
      </c>
      <c r="I10410" s="141" t="s">
        <v>27</v>
      </c>
      <c r="J10410" s="649">
        <v>132.43</v>
      </c>
    </row>
    <row r="10411" spans="1:10" hidden="1">
      <c r="A10411" s="141" t="s">
        <v>40789</v>
      </c>
      <c r="B10411" s="141" t="str">
        <f t="shared" si="162"/>
        <v>PAREDE DIVISORIA COM 35MM ESPESSURA,CONSTITUIDA DE PAINEL EVIDRO NA PARTE SUPERIOR (EXCLUSIVE ESTE),SENDO O PAINEL CHAPPAREDE DIVISORIA COM 35MM ESPESSURA,CONSTITUIDA DE PAINEL EA DE FIBRA MADEIRA PRENSADA,REVESTIDO EM CHAPA DE LAMINADO MELAMINICO,COM MIOLO EM COLMEIA,ESTRUTURADO C/MONTANTES DE PERFIL DE ACO GALVANIZADO COM PINTURA ELETROSTATICA,FAZENDO AS PORTAS PARTE DO CONJUNTO,EXCL.SUAS FERRAGENS.FORN.E COLOC.PAREDE DIVISORIA COM 35MM ESPESSURA,CONSTITUIDA DE PAINEL E</v>
      </c>
      <c r="C10411" s="141" t="s">
        <v>40790</v>
      </c>
      <c r="D10411" s="141" t="s">
        <v>40791</v>
      </c>
      <c r="E10411" s="141" t="s">
        <v>40792</v>
      </c>
      <c r="F10411" s="141" t="s">
        <v>40793</v>
      </c>
      <c r="G10411" s="141" t="s">
        <v>40794</v>
      </c>
      <c r="H10411" s="141" t="s">
        <v>40795</v>
      </c>
      <c r="I10411" s="141" t="s">
        <v>27</v>
      </c>
      <c r="J10411" s="649">
        <v>125.81</v>
      </c>
    </row>
    <row r="10412" spans="1:10" hidden="1">
      <c r="A10412" s="141" t="s">
        <v>40796</v>
      </c>
      <c r="B10412" s="141" t="str">
        <f t="shared" si="162"/>
        <v>PAREDE DIVISORIA COM 35MM ESPESSURA,CONSTITUIDA DE PAINEL EVIDRO NA PARTE SUPERIOR (EXCLUSIVE ESTE),SENDO O PAINEL CHAPPAREDE DIVISORIA COM 35MM ESPESSURA,CONSTITUIDA DE PAINEL EA DE FIBRA MADEIRA PRENSADA,REVESTIDO EM CHAPA DE LAMINADO MELAMINICO,COM MIOLO EM COLMEIA,ESTRUTURADO C/MONTANTES DE PERFIL DE ACO GALVANIZADO COM PINTURA ELETROSTATICA,FAZENDO AS PORTAS PARTE DO CONJUNTO,EXCL.SUAS FERRAGENS.FORN.E COLOC.PAREDE DIVISORIA COM 35MM ESPESSURA,CONSTITUIDA DE PAINEL E</v>
      </c>
      <c r="C10412" s="141" t="s">
        <v>40790</v>
      </c>
      <c r="D10412" s="141" t="s">
        <v>40791</v>
      </c>
      <c r="E10412" s="141" t="s">
        <v>40792</v>
      </c>
      <c r="F10412" s="141" t="s">
        <v>40793</v>
      </c>
      <c r="G10412" s="141" t="s">
        <v>40794</v>
      </c>
      <c r="H10412" s="141" t="s">
        <v>40795</v>
      </c>
      <c r="I10412" s="141" t="s">
        <v>27</v>
      </c>
      <c r="J10412" s="649">
        <v>125.81</v>
      </c>
    </row>
    <row r="10413" spans="1:10" hidden="1">
      <c r="A10413" s="141" t="s">
        <v>40797</v>
      </c>
      <c r="B10413" s="141" t="str">
        <f t="shared" si="162"/>
        <v>PAREDE DIVISORIA COM 35MM ESPESSURA,CONSTITUIDA DE PAINEL CEGO ATE ALTURA DE 1,10M E ACIMA DE 2,10M,COM VIDRO ENTRE 1,10PAREDE DIVISORIA COM 35MM ESPESSURA,CONSTITUIDA DE PAINEL CEM E 2,10M (EXCLUSIVE ESTE),REVESTIDO EM CHAPA DE LAMINADO MELAMINICO,COM MIOLO EM COLMEIA,ESTRUTURADO COM MONTANTES DE PERFIL DE ACO GALVANIZADO COM PINTURA ELETROSTATICA,FAZENDO AS PORTAS PARTE DO CONJUNTO,EXCL.SUAS FERRAGENS.FORN.E COLOC.PAREDE DIVISORIA COM 35MM ESPESSURA,CONSTITUIDA DE PAINEL CE</v>
      </c>
      <c r="C10413" s="141" t="s">
        <v>40798</v>
      </c>
      <c r="D10413" s="141" t="s">
        <v>40799</v>
      </c>
      <c r="E10413" s="141" t="s">
        <v>40800</v>
      </c>
      <c r="F10413" s="141" t="s">
        <v>40801</v>
      </c>
      <c r="G10413" s="141" t="s">
        <v>40802</v>
      </c>
      <c r="H10413" s="141" t="s">
        <v>40803</v>
      </c>
      <c r="I10413" s="141" t="s">
        <v>27</v>
      </c>
      <c r="J10413" s="649">
        <v>126.54</v>
      </c>
    </row>
    <row r="10414" spans="1:10" hidden="1">
      <c r="A10414" s="141" t="s">
        <v>40804</v>
      </c>
      <c r="B10414" s="141" t="str">
        <f t="shared" si="162"/>
        <v>PAREDE DIVISORIA COM 35MM ESPESSURA,CONSTITUIDA DE PAINEL CEGO ATE ALTURA DE 1,10M E ACIMA DE 2,10M,COM VIDRO ENTRE 1,10PAREDE DIVISORIA COM 35MM ESPESSURA,CONSTITUIDA DE PAINEL CEM E 2,10M (EXCLUSIVE ESTE),REVESTIDO EM CHAPA DE LAMINADO MELAMINICO,COM MIOLO EM COLMEIA,ESTRUTURADO COM MONTANTES DE PERFIL DE ACO GALVANIZADO COM PINTURA ELETROSTATICA,FAZENDO AS PORTAS PARTE DO CONJUNTO,EXCL.SUAS FERRAGENS.FORN.E COLOC.PAREDE DIVISORIA COM 35MM ESPESSURA,CONSTITUIDA DE PAINEL CE</v>
      </c>
      <c r="C10414" s="141" t="s">
        <v>40798</v>
      </c>
      <c r="D10414" s="141" t="s">
        <v>40799</v>
      </c>
      <c r="E10414" s="141" t="s">
        <v>40800</v>
      </c>
      <c r="F10414" s="141" t="s">
        <v>40801</v>
      </c>
      <c r="G10414" s="141" t="s">
        <v>40802</v>
      </c>
      <c r="H10414" s="141" t="s">
        <v>40803</v>
      </c>
      <c r="I10414" s="141" t="s">
        <v>27</v>
      </c>
      <c r="J10414" s="649">
        <v>126.54</v>
      </c>
    </row>
    <row r="10415" spans="1:10" hidden="1">
      <c r="A10415" s="141" t="s">
        <v>40805</v>
      </c>
      <c r="B10415" s="141" t="str">
        <f t="shared" si="162"/>
        <v>PAREDE DRYWALL C/ESP.73MM,ESTRUT.C/MONTANTES SIMPLES AUTOPORTANTES 48MM,FIXADOS A GUIAS HORIZONTAIS 48MM,AMBOS ACO GALV.PAREDE DRYWALL C/ESP.73MM,ESTRUT.C/MONTANTES SIMPLES AUTOPORC/ESP.0,5MM,C/DUAS CHAPAS GESSO ACARTONADO STANDARD,ESP.12,5MM,LARG.1200MM,FIXADA AOS MONTANTES POR MEIO DE PARAFUSOS,C/TRATAMENTO JUNTAS C/MASSA E FITA P/UNIF.DA SUPERF.DAS CHAPAS DE GESSO ACARTONADO,APLIC.EM AREAS SECAS.FORN.E COLOCACAOPAREDE DRYWALL C/ESP.73MM,ESTRUT.C/MONTANTES SIMPLES AUTOPOR</v>
      </c>
      <c r="C10415" s="141" t="s">
        <v>40806</v>
      </c>
      <c r="D10415" s="141" t="s">
        <v>40807</v>
      </c>
      <c r="E10415" s="141" t="s">
        <v>40808</v>
      </c>
      <c r="F10415" s="141" t="s">
        <v>40809</v>
      </c>
      <c r="G10415" s="141" t="s">
        <v>40810</v>
      </c>
      <c r="H10415" s="141" t="s">
        <v>40811</v>
      </c>
      <c r="I10415" s="141" t="s">
        <v>27</v>
      </c>
      <c r="J10415" s="649">
        <v>74.34</v>
      </c>
    </row>
    <row r="10416" spans="1:10" hidden="1">
      <c r="A10416" s="141" t="s">
        <v>40812</v>
      </c>
      <c r="B10416" s="141" t="str">
        <f t="shared" si="162"/>
        <v>PAREDE DRYWALL C/ESP.73MM,ESTRUT.C/MONTANTES SIMPLES AUTOPORTANTES 48MM,FIXADOS A GUIAS HORIZONTAIS 48MM,AMBOS ACO GALV.PAREDE DRYWALL C/ESP.73MM,ESTRUT.C/MONTANTES SIMPLES AUTOPORC/ESP.0,5MM,C/DUAS CHAPAS GESSO ACARTONADO STANDARD,ESP.12,5MM,LARG.1200MM,FIXADA AOS MONTANTES POR MEIO DE PARAFUSOS,C/TRATAMENTO JUNTAS C/MASSA E FITA P/UNIF.DA SUPERF.DAS CHAPAS DE GESSO ACARTONADO,APLIC.EM AREAS SECAS.FORN.E COLOCACAOPAREDE DRYWALL C/ESP.73MM,ESTRUT.C/MONTANTES SIMPLES AUTOPOR</v>
      </c>
      <c r="C10416" s="141" t="s">
        <v>40806</v>
      </c>
      <c r="D10416" s="141" t="s">
        <v>40807</v>
      </c>
      <c r="E10416" s="141" t="s">
        <v>40808</v>
      </c>
      <c r="F10416" s="141" t="s">
        <v>40809</v>
      </c>
      <c r="G10416" s="141" t="s">
        <v>40810</v>
      </c>
      <c r="H10416" s="141" t="s">
        <v>40811</v>
      </c>
      <c r="I10416" s="141" t="s">
        <v>27</v>
      </c>
      <c r="J10416" s="649">
        <v>71.819999999999993</v>
      </c>
    </row>
    <row r="10417" spans="1:10" hidden="1">
      <c r="A10417" s="141" t="s">
        <v>40813</v>
      </c>
      <c r="B10417" s="141" t="str">
        <f t="shared" si="162"/>
        <v>PAREDE DRYWALL C/ESP.73MM,ESTRUT.C/MONT.SIMPL.AUTOPORT.48MM,FIXADOS A GUIAS HORIZ.48MM,AMBOS ACO GALV.ESP.0,5MM,C/DUAS CPAREDE DRYWALL C/ESP.73MM,ESTRUT.C/MONT.SIMPL.AUTOPORT.48MM,HAPAS GESSO ACART.STANDARD,C/ADICAO LA MINERAL,ESP.12,5MM,LARG.1200MM,FIX.MONTANT.POR MEIO DE PARAFUSOS,C/TRATAMENTO JUNTAS C/MASSA E FITA P/UNIF.DA SUPERF.DAS CHAPAS DE GESSO ACARTONADO,APLIC.EM AREAS SECAS.FORNECIMENTO E COLOCACAOPAREDE DRYWALL C/ESP.73MM,ESTRUT.C/MONT.SIMPL.AUTOPORT.48MM,</v>
      </c>
      <c r="C10417" s="141" t="s">
        <v>40814</v>
      </c>
      <c r="D10417" s="141" t="s">
        <v>40815</v>
      </c>
      <c r="E10417" s="141" t="s">
        <v>40816</v>
      </c>
      <c r="F10417" s="141" t="s">
        <v>40817</v>
      </c>
      <c r="G10417" s="141" t="s">
        <v>40818</v>
      </c>
      <c r="H10417" s="141" t="s">
        <v>40819</v>
      </c>
      <c r="I10417" s="141" t="s">
        <v>27</v>
      </c>
      <c r="J10417" s="649">
        <v>93.56</v>
      </c>
    </row>
    <row r="10418" spans="1:10" hidden="1">
      <c r="A10418" s="141" t="s">
        <v>40820</v>
      </c>
      <c r="B10418" s="141" t="str">
        <f t="shared" si="162"/>
        <v>PAREDE DRYWALL C/ESP.73MM,ESTRUT.C/MONT.SIMPL.AUTOPORT.48MM,FIXADOS A GUIAS HORIZ.48MM,AMBOS ACO GALV.ESP.0,5MM,C/DUAS CPAREDE DRYWALL C/ESP.73MM,ESTRUT.C/MONT.SIMPL.AUTOPORT.48MM,HAPAS GESSO ACART.STANDARD,C/ADICAO LA MINERAL,ESP.12,5MM,LARG.1200MM,FIX.MONTANT.POR MEIO DE PARAFUSOS,C/TRATAMENTO JUNTAS C/MASSA E FITA P/UNIF.DA SUPERF.DAS CHAPAS DE GESSO ACARTONADO,APLIC.EM AREAS SECAS.FORNECIMENTO E COLOCACAOPAREDE DRYWALL C/ESP.73MM,ESTRUT.C/MONT.SIMPL.AUTOPORT.48MM,</v>
      </c>
      <c r="C10418" s="141" t="s">
        <v>40814</v>
      </c>
      <c r="D10418" s="141" t="s">
        <v>40815</v>
      </c>
      <c r="E10418" s="141" t="s">
        <v>40816</v>
      </c>
      <c r="F10418" s="141" t="s">
        <v>40817</v>
      </c>
      <c r="G10418" s="141" t="s">
        <v>40818</v>
      </c>
      <c r="H10418" s="141" t="s">
        <v>40819</v>
      </c>
      <c r="I10418" s="141" t="s">
        <v>27</v>
      </c>
      <c r="J10418" s="649">
        <v>90.72</v>
      </c>
    </row>
    <row r="10419" spans="1:10" hidden="1">
      <c r="A10419" s="141" t="s">
        <v>40821</v>
      </c>
      <c r="B10419" s="141" t="str">
        <f t="shared" si="162"/>
        <v>PAREDE DRYWALL,C/ESP.95MM,ESTRUT.C/MONTANTES SIMPLES AUTOPORTANTES 70MM,FIXADOS A GUIAS HORIZONTAIS 70MM,AMBOS ACO GALV.PAREDE DRYWALL,C/ESP.95MM,ESTRUT.C/MONTANTES SIMPLES AUTOPORC/ESP.0,5MM,C/DUAS CHAPAS GESSO ACARTONADO STANDARD,ESP.12,5MM,LARG.1200MM,FIXADA AOS MONTANTES POR MEIO DE PARAFUSOS,C/TRATAMENTO JUNTAS C/MASSA E FITA P/UNIF.DA SUPERF.DAS CHAPAS DE GESSO ACARTONADO,APLIC.EM AREAS SECAS.FORN. E COLOCACAOPAREDE DRYWALL,C/ESP.95MM,ESTRUT.C/MONTANTES SIMPLES AUTOPOR</v>
      </c>
      <c r="C10419" s="141" t="s">
        <v>40822</v>
      </c>
      <c r="D10419" s="141" t="s">
        <v>40823</v>
      </c>
      <c r="E10419" s="141" t="s">
        <v>40808</v>
      </c>
      <c r="F10419" s="141" t="s">
        <v>40809</v>
      </c>
      <c r="G10419" s="141" t="s">
        <v>40810</v>
      </c>
      <c r="H10419" s="141" t="s">
        <v>40824</v>
      </c>
      <c r="I10419" s="141" t="s">
        <v>27</v>
      </c>
      <c r="J10419" s="649">
        <v>78.03</v>
      </c>
    </row>
    <row r="10420" spans="1:10" hidden="1">
      <c r="A10420" s="141" t="s">
        <v>40825</v>
      </c>
      <c r="B10420" s="141" t="str">
        <f t="shared" si="162"/>
        <v>PAREDE DRYWALL,C/ESP.95MM,ESTRUT.C/MONTANTES SIMPLES AUTOPORTANTES 70MM,FIXADOS A GUIAS HORIZONTAIS 70MM,AMBOS ACO GALV.PAREDE DRYWALL,C/ESP.95MM,ESTRUT.C/MONTANTES SIMPLES AUTOPORC/ESP.0,5MM,C/DUAS CHAPAS GESSO ACARTONADO STANDARD,ESP.12,5MM,LARG.1200MM,FIXADA AOS MONTANTES POR MEIO DE PARAFUSOS,C/TRATAMENTO JUNTAS C/MASSA E FITA P/UNIF.DA SUPERF.DAS CHAPAS DE GESSO ACARTONADO,APLIC.EM AREAS SECAS.FORN. E COLOCACAOPAREDE DRYWALL,C/ESP.95MM,ESTRUT.C/MONTANTES SIMPLES AUTOPOR</v>
      </c>
      <c r="C10420" s="141" t="s">
        <v>40822</v>
      </c>
      <c r="D10420" s="141" t="s">
        <v>40823</v>
      </c>
      <c r="E10420" s="141" t="s">
        <v>40808</v>
      </c>
      <c r="F10420" s="141" t="s">
        <v>40809</v>
      </c>
      <c r="G10420" s="141" t="s">
        <v>40810</v>
      </c>
      <c r="H10420" s="141" t="s">
        <v>40824</v>
      </c>
      <c r="I10420" s="141" t="s">
        <v>27</v>
      </c>
      <c r="J10420" s="649">
        <v>75.510000000000005</v>
      </c>
    </row>
    <row r="10421" spans="1:10" hidden="1">
      <c r="A10421" s="141" t="s">
        <v>40826</v>
      </c>
      <c r="B10421" s="141" t="str">
        <f t="shared" si="162"/>
        <v>PAREDE DRYWALL,C/ESP.95MM,ESTRUT.C/MONTANTES SIMPLES AUTOPORTANTES 70MM,FIX.A GUIAS HORIZONTAIS 70MM,AMBOS ACO GALV.ESP.PAREDE DRYWALL,C/ESP.95MM,ESTRUT.C/MONTANTES SIMPLES AUTOPOR0,5MM,C/DUAS CHAPAS GESSO ACARTONADO STANDARD,C/ADICAO DE LA MINERAL,ESP.12,5MM,LARG.1200MM,FIX.MONTANT.POR MEIO DE PARAFUSOS,C/TRATAMENTO JUNTAS C/MASSA E FITA P/UNIF.SUPERF.DAS CHAPAS DE GESSO ACARTONADO,APLIC.AREAS SECAS.FORN.E COLOCACAOPAREDE DRYWALL,C/ESP.95MM,ESTRUT.C/MONTANTES SIMPLES AUTOPOR</v>
      </c>
      <c r="C10421" s="141" t="s">
        <v>40822</v>
      </c>
      <c r="D10421" s="141" t="s">
        <v>40827</v>
      </c>
      <c r="E10421" s="141" t="s">
        <v>40828</v>
      </c>
      <c r="F10421" s="141" t="s">
        <v>40829</v>
      </c>
      <c r="G10421" s="141" t="s">
        <v>40830</v>
      </c>
      <c r="H10421" s="141" t="s">
        <v>40831</v>
      </c>
      <c r="I10421" s="141" t="s">
        <v>27</v>
      </c>
      <c r="J10421" s="649">
        <v>97.25</v>
      </c>
    </row>
    <row r="10422" spans="1:10" hidden="1">
      <c r="A10422" s="141" t="s">
        <v>40832</v>
      </c>
      <c r="B10422" s="141" t="str">
        <f t="shared" si="162"/>
        <v>PAREDE DRYWALL,C/ESP.95MM,ESTRUT.C/MONTANTES SIMPLES AUTOPORTANTES 70MM,FIX.A GUIAS HORIZONTAIS 70MM,AMBOS ACO GALV.ESP.PAREDE DRYWALL,C/ESP.95MM,ESTRUT.C/MONTANTES SIMPLES AUTOPOR0,5MM,C/DUAS CHAPAS GESSO ACARTONADO STANDARD,C/ADICAO DE LA MINERAL,ESP.12,5MM,LARG.1200MM,FIX.MONTANT.POR MEIO DE PARAFUSOS,C/TRATAMENTO JUNTAS C/MASSA E FITA P/UNIF.SUPERF.DAS CHAPAS DE GESSO ACARTONADO,APLIC.AREAS SECAS.FORN.E COLOCACAOPAREDE DRYWALL,C/ESP.95MM,ESTRUT.C/MONTANTES SIMPLES AUTOPOR</v>
      </c>
      <c r="C10422" s="141" t="s">
        <v>40822</v>
      </c>
      <c r="D10422" s="141" t="s">
        <v>40827</v>
      </c>
      <c r="E10422" s="141" t="s">
        <v>40828</v>
      </c>
      <c r="F10422" s="141" t="s">
        <v>40829</v>
      </c>
      <c r="G10422" s="141" t="s">
        <v>40830</v>
      </c>
      <c r="H10422" s="141" t="s">
        <v>40831</v>
      </c>
      <c r="I10422" s="141" t="s">
        <v>27</v>
      </c>
      <c r="J10422" s="649">
        <v>94.41</v>
      </c>
    </row>
    <row r="10423" spans="1:10" hidden="1">
      <c r="A10423" s="141" t="s">
        <v>40833</v>
      </c>
      <c r="B10423" s="141" t="str">
        <f t="shared" si="162"/>
        <v>PAREDE DRYWALL C/ESP.120MM,ESTRUT.C/MONTANTES SIMPLES AUTOPORTANTES 70MM,FIXADOS A GUIAS HORIZONTAIS 70MM,AMBOS ACO GALVPAREDE DRYWALL C/ESP.120MM,ESTRUT.C/MONTANTES SIMPLES AUTOPO.ESP.0,5MM,C/QUATRO CHAPAS GESSO ACARTONADO STANDARD,ESP.12,5MM,LARG.1200MM,FIXADA AOS MONTANTES POR MEIO DE PARAFUSOS,C/TRATAMENTO DE JUNTAS C/MASSA E FITA P/UNIF.DA SUPERF.DAS CHAPAS GESSO ACARTONADO,APLIC.AREAS SECAS.FORN.E COLOCACAOPAREDE DRYWALL C/ESP.120MM,ESTRUT.C/MONTANTES SIMPLES AUTOPO</v>
      </c>
      <c r="C10423" s="141" t="s">
        <v>40834</v>
      </c>
      <c r="D10423" s="141" t="s">
        <v>40835</v>
      </c>
      <c r="E10423" s="141" t="s">
        <v>40836</v>
      </c>
      <c r="F10423" s="141" t="s">
        <v>40837</v>
      </c>
      <c r="G10423" s="141" t="s">
        <v>40838</v>
      </c>
      <c r="H10423" s="141" t="s">
        <v>40839</v>
      </c>
      <c r="I10423" s="141" t="s">
        <v>27</v>
      </c>
      <c r="J10423" s="649">
        <v>122.83</v>
      </c>
    </row>
    <row r="10424" spans="1:10" hidden="1">
      <c r="A10424" s="141" t="s">
        <v>40840</v>
      </c>
      <c r="B10424" s="141" t="str">
        <f t="shared" si="162"/>
        <v>PAREDE DRYWALL C/ESP.120MM,ESTRUT.C/MONTANTES SIMPLES AUTOPORTANTES 70MM,FIXADOS A GUIAS HORIZONTAIS 70MM,AMBOS ACO GALVPAREDE DRYWALL C/ESP.120MM,ESTRUT.C/MONTANTES SIMPLES AUTOPO.ESP.0,5MM,C/QUATRO CHAPAS GESSO ACARTONADO STANDARD,ESP.12,5MM,LARG.1200MM,FIXADA AOS MONTANTES POR MEIO DE PARAFUSOS,C/TRATAMENTO DE JUNTAS C/MASSA E FITA P/UNIF.DA SUPERF.DAS CHAPAS GESSO ACARTONADO,APLIC.AREAS SECAS.FORN.E COLOCACAOPAREDE DRYWALL C/ESP.120MM,ESTRUT.C/MONTANTES SIMPLES AUTOPO</v>
      </c>
      <c r="C10424" s="141" t="s">
        <v>40834</v>
      </c>
      <c r="D10424" s="141" t="s">
        <v>40835</v>
      </c>
      <c r="E10424" s="141" t="s">
        <v>40836</v>
      </c>
      <c r="F10424" s="141" t="s">
        <v>40837</v>
      </c>
      <c r="G10424" s="141" t="s">
        <v>40838</v>
      </c>
      <c r="H10424" s="141" t="s">
        <v>40839</v>
      </c>
      <c r="I10424" s="141" t="s">
        <v>27</v>
      </c>
      <c r="J10424" s="649">
        <v>119.43</v>
      </c>
    </row>
    <row r="10425" spans="1:10" hidden="1">
      <c r="A10425" s="141" t="s">
        <v>40841</v>
      </c>
      <c r="B10425" s="141" t="str">
        <f t="shared" si="162"/>
        <v>PAREDE DRYWALL ESP.120MM,ESTRUT.MONTANTES SIMPLES AUTOPORTANTES 70MM,GUIAS HORIZONTAIS 70MM,AMBOS ACO GALV.ESP.0,5MM,C/QPAREDE DRYWALL ESP.120MM,ESTRUT.MONTANTES SIMPLES AUTOPORTANUATRO CHAPAS GESSO ACARTONADO STANDARD,ADICAO DE LA MINERAL,ESP.12,5MM,LARG.1200MM,FIXADA AOS MONTANTES MEIO DE PARAFUSOS C/TRATAMENTO JUNTAS C/MASSA E FITA P/UNIF.DA SUPERF.DAS CHAPAS DE GESSO ACARTONADO,APLIC.AREAS SECAS.FORN.E COLOCACAOPAREDE DRYWALL ESP.120MM,ESTRUT.MONTANTES SIMPLES AUTOPORTAN</v>
      </c>
      <c r="C10425" s="141" t="s">
        <v>40842</v>
      </c>
      <c r="D10425" s="141" t="s">
        <v>40843</v>
      </c>
      <c r="E10425" s="141" t="s">
        <v>40844</v>
      </c>
      <c r="F10425" s="141" t="s">
        <v>40845</v>
      </c>
      <c r="G10425" s="141" t="s">
        <v>40846</v>
      </c>
      <c r="H10425" s="141" t="s">
        <v>40847</v>
      </c>
      <c r="I10425" s="141" t="s">
        <v>27</v>
      </c>
      <c r="J10425" s="649">
        <v>142.05000000000001</v>
      </c>
    </row>
    <row r="10426" spans="1:10" hidden="1">
      <c r="A10426" s="141" t="s">
        <v>40848</v>
      </c>
      <c r="B10426" s="141" t="str">
        <f t="shared" si="162"/>
        <v>PAREDE DRYWALL ESP.120MM,ESTRUT.MONTANTES SIMPLES AUTOPORTANTES 70MM,GUIAS HORIZONTAIS 70MM,AMBOS ACO GALV.ESP.0,5MM,C/QPAREDE DRYWALL ESP.120MM,ESTRUT.MONTANTES SIMPLES AUTOPORTANUATRO CHAPAS GESSO ACARTONADO STANDARD,ADICAO DE LA MINERAL,ESP.12,5MM,LARG.1200MM,FIXADA AOS MONTANTES MEIO DE PARAFUSOS C/TRATAMENTO JUNTAS C/MASSA E FITA P/UNIF.DA SUPERF.DAS CHAPAS DE GESSO ACARTONADO,APLIC.AREAS SECAS.FORN.E COLOCACAOPAREDE DRYWALL ESP.120MM,ESTRUT.MONTANTES SIMPLES AUTOPORTAN</v>
      </c>
      <c r="C10426" s="141" t="s">
        <v>40842</v>
      </c>
      <c r="D10426" s="141" t="s">
        <v>40843</v>
      </c>
      <c r="E10426" s="141" t="s">
        <v>40844</v>
      </c>
      <c r="F10426" s="141" t="s">
        <v>40845</v>
      </c>
      <c r="G10426" s="141" t="s">
        <v>40846</v>
      </c>
      <c r="H10426" s="141" t="s">
        <v>40847</v>
      </c>
      <c r="I10426" s="141" t="s">
        <v>27</v>
      </c>
      <c r="J10426" s="649">
        <v>138.33000000000001</v>
      </c>
    </row>
    <row r="10427" spans="1:10" hidden="1">
      <c r="A10427" s="141" t="s">
        <v>40849</v>
      </c>
      <c r="B10427" s="141" t="str">
        <f t="shared" si="162"/>
        <v>PAREDE DRYWALL ESP.140MM,ESTRUT.C/MONTANTES SIMPLES AUTOPORTANTES 90MM,A GUIAS HORIZONTAIS 90MM,AMBOS ACO GALV.C/ESP.0,5PAREDE DRYWALL ESP.140MM,ESTRUT.C/MONTANTES SIMPLES AUTOPORTMM,C/QUATRO CHAPAS DE GESSO ACARTONADO STANDARD,ESP.12,5MM,LARG.1200MM,FIXADA AOS MONTANTES POR MEIO DE PARAFUSOS C/TRATAMENTO JUNTAS C/MASSA E FITA P/UNIF.DA SUPERF.DAS CHAPAS DEGESSO ACARTONADO.APLIC.EM AREAS SECAS.FORN.E COLOCACAOPAREDE DRYWALL ESP.140MM,ESTRUT.C/MONTANTES SIMPLES AUTOPORT</v>
      </c>
      <c r="C10427" s="141" t="s">
        <v>40850</v>
      </c>
      <c r="D10427" s="141" t="s">
        <v>40851</v>
      </c>
      <c r="E10427" s="141" t="s">
        <v>40852</v>
      </c>
      <c r="F10427" s="141" t="s">
        <v>40853</v>
      </c>
      <c r="G10427" s="141" t="s">
        <v>40854</v>
      </c>
      <c r="H10427" s="141" t="s">
        <v>40855</v>
      </c>
      <c r="I10427" s="141" t="s">
        <v>27</v>
      </c>
      <c r="J10427" s="649">
        <v>125.15</v>
      </c>
    </row>
    <row r="10428" spans="1:10" hidden="1">
      <c r="A10428" s="141" t="s">
        <v>40856</v>
      </c>
      <c r="B10428" s="141" t="str">
        <f t="shared" si="162"/>
        <v>PAREDE DRYWALL ESP.140MM,ESTRUT.C/MONTANTES SIMPLES AUTOPORTANTES 90MM,A GUIAS HORIZONTAIS 90MM,AMBOS ACO GALV.C/ESP.0,5PAREDE DRYWALL ESP.140MM,ESTRUT.C/MONTANTES SIMPLES AUTOPORTMM,C/QUATRO CHAPAS DE GESSO ACARTONADO STANDARD,ESP.12,5MM,LARG.1200MM,FIXADA AOS MONTANTES POR MEIO DE PARAFUSOS C/TRATAMENTO JUNTAS C/MASSA E FITA P/UNIF.DA SUPERF.DAS CHAPAS DEGESSO ACARTONADO.APLIC.EM AREAS SECAS.FORN.E COLOCACAOPAREDE DRYWALL ESP.140MM,ESTRUT.C/MONTANTES SIMPLES AUTOPORT</v>
      </c>
      <c r="C10428" s="141" t="s">
        <v>40850</v>
      </c>
      <c r="D10428" s="141" t="s">
        <v>40851</v>
      </c>
      <c r="E10428" s="141" t="s">
        <v>40852</v>
      </c>
      <c r="F10428" s="141" t="s">
        <v>40853</v>
      </c>
      <c r="G10428" s="141" t="s">
        <v>40854</v>
      </c>
      <c r="H10428" s="141" t="s">
        <v>40855</v>
      </c>
      <c r="I10428" s="141" t="s">
        <v>27</v>
      </c>
      <c r="J10428" s="649">
        <v>121.74</v>
      </c>
    </row>
    <row r="10429" spans="1:10" hidden="1">
      <c r="A10429" s="141" t="s">
        <v>40857</v>
      </c>
      <c r="B10429" s="141" t="str">
        <f t="shared" si="162"/>
        <v>PAREDE DRYWALL ESP.140MM,ESTRUT.MONTANTES SIMPLES AUTOPORTANTES 90MM,A GUIAS HORIZONTAIS 90MM,AMBOS ACO GALV.ESP.0,5MM,CPAREDE DRYWALL ESP.140MM,ESTRUT.MONTANTES SIMPLES AUTOPORTAN/QUATRO CHAPAS GESSO ACARTONADO STANDARD,ADICAO LA MINERAL,ESP.12,5MM,LARG.1200MM,FIX.AOS MONTANTES P/MEIO DE PARAFUSOS,C/TRATAMENTO DE JUNTAS C/MASSA E FITA P/UNIF.DA SUPERF.DAS CHAPAS DE GESSO ACARTONADO.APLIC.EM AREAS SECAS.FORN.E COLOC.PAREDE DRYWALL ESP.140MM,ESTRUT.MONTANTES SIMPLES AUTOPORTAN</v>
      </c>
      <c r="C10429" s="141" t="s">
        <v>40858</v>
      </c>
      <c r="D10429" s="141" t="s">
        <v>40859</v>
      </c>
      <c r="E10429" s="141" t="s">
        <v>40860</v>
      </c>
      <c r="F10429" s="141" t="s">
        <v>40861</v>
      </c>
      <c r="G10429" s="141" t="s">
        <v>40862</v>
      </c>
      <c r="H10429" s="141" t="s">
        <v>40863</v>
      </c>
      <c r="I10429" s="141" t="s">
        <v>27</v>
      </c>
      <c r="J10429" s="649">
        <v>144.36000000000001</v>
      </c>
    </row>
    <row r="10430" spans="1:10" hidden="1">
      <c r="A10430" s="141" t="s">
        <v>40864</v>
      </c>
      <c r="B10430" s="141" t="str">
        <f t="shared" si="162"/>
        <v>PAREDE DRYWALL ESP.140MM,ESTRUT.MONTANTES SIMPLES AUTOPORTANTES 90MM,A GUIAS HORIZONTAIS 90MM,AMBOS ACO GALV.ESP.0,5MM,CPAREDE DRYWALL ESP.140MM,ESTRUT.MONTANTES SIMPLES AUTOPORTAN/QUATRO CHAPAS GESSO ACARTONADO STANDARD,ADICAO LA MINERAL,ESP.12,5MM,LARG.1200MM,FIX.AOS MONTANTES P/MEIO DE PARAFUSOS,C/TRATAMENTO DE JUNTAS C/MASSA E FITA P/UNIF.DA SUPERF.DAS CHAPAS DE GESSO ACARTONADO.APLIC.EM AREAS SECAS.FORN.E COLOC.PAREDE DRYWALL ESP.140MM,ESTRUT.MONTANTES SIMPLES AUTOPORTAN</v>
      </c>
      <c r="C10430" s="141" t="s">
        <v>40858</v>
      </c>
      <c r="D10430" s="141" t="s">
        <v>40859</v>
      </c>
      <c r="E10430" s="141" t="s">
        <v>40860</v>
      </c>
      <c r="F10430" s="141" t="s">
        <v>40861</v>
      </c>
      <c r="G10430" s="141" t="s">
        <v>40862</v>
      </c>
      <c r="H10430" s="141" t="s">
        <v>40863</v>
      </c>
      <c r="I10430" s="141" t="s">
        <v>27</v>
      </c>
      <c r="J10430" s="649">
        <v>140.65</v>
      </c>
    </row>
    <row r="10431" spans="1:10" hidden="1">
      <c r="A10431" s="141" t="s">
        <v>40865</v>
      </c>
      <c r="B10431" s="141" t="str">
        <f t="shared" si="162"/>
        <v>PAREDE DRYWALL ESP.73MM,ESTRUT.MONTANTES SIMPL.AUTOPORTANTES 48MM,ESPACADOS ENTRE SI A CADA 400MM,FIX.A GUIAS HORIZONTAIPAREDE DRYWALL ESP.73MM,ESTRUT.MONTANTES SIMPL.AUTOPORTANTESS 48MM,AMBOS ACO GALV.ESP.0,5MM,C/1 CHAPA GESSO ACARTONADO STANDARD E UMA RU(RESIST.A UMIDADE),ESP.12,5MM,LARG.1200MM,C/TRATAMENTO JUNTAS C/MASSA E FITA P/UNIF.DA SUPERF.DAS CHAPAS DE GESSO ACARTONADO.APLICAC.AREA SECA E UMIDA.FORN.COLOC.PAREDE DRYWALL ESP.73MM,ESTRUT.MONTANTES SIMPL.AUTOPORTANTES</v>
      </c>
      <c r="C10431" s="141" t="s">
        <v>40866</v>
      </c>
      <c r="D10431" s="141" t="s">
        <v>40867</v>
      </c>
      <c r="E10431" s="141" t="s">
        <v>40868</v>
      </c>
      <c r="F10431" s="141" t="s">
        <v>40869</v>
      </c>
      <c r="G10431" s="141" t="s">
        <v>40810</v>
      </c>
      <c r="H10431" s="141" t="s">
        <v>40870</v>
      </c>
      <c r="I10431" s="141" t="s">
        <v>27</v>
      </c>
      <c r="J10431" s="649">
        <v>87.03</v>
      </c>
    </row>
    <row r="10432" spans="1:10" hidden="1">
      <c r="A10432" s="141" t="s">
        <v>40871</v>
      </c>
      <c r="B10432" s="141" t="str">
        <f t="shared" si="162"/>
        <v>PAREDE DRYWALL ESP.73MM,ESTRUT.MONTANTES SIMPL.AUTOPORTANTES 48MM,ESPACADOS ENTRE SI A CADA 400MM,FIX.A GUIAS HORIZONTAIPAREDE DRYWALL ESP.73MM,ESTRUT.MONTANTES SIMPL.AUTOPORTANTESS 48MM,AMBOS ACO GALV.ESP.0,5MM,C/1 CHAPA GESSO ACARTONADO STANDARD E UMA RU(RESIST.A UMIDADE),ESP.12,5MM,LARG.1200MM,C/TRATAMENTO JUNTAS C/MASSA E FITA P/UNIF.DA SUPERF.DAS CHAPAS DE GESSO ACARTONADO.APLICAC.AREA SECA E UMIDA.FORN.COLOC.PAREDE DRYWALL ESP.73MM,ESTRUT.MONTANTES SIMPL.AUTOPORTANTES</v>
      </c>
      <c r="C10432" s="141" t="s">
        <v>40866</v>
      </c>
      <c r="D10432" s="141" t="s">
        <v>40867</v>
      </c>
      <c r="E10432" s="141" t="s">
        <v>40868</v>
      </c>
      <c r="F10432" s="141" t="s">
        <v>40869</v>
      </c>
      <c r="G10432" s="141" t="s">
        <v>40810</v>
      </c>
      <c r="H10432" s="141" t="s">
        <v>40870</v>
      </c>
      <c r="I10432" s="141" t="s">
        <v>27</v>
      </c>
      <c r="J10432" s="649">
        <v>84.51</v>
      </c>
    </row>
    <row r="10433" spans="1:10" hidden="1">
      <c r="A10433" s="141" t="s">
        <v>40872</v>
      </c>
      <c r="B10433" s="141" t="str">
        <f t="shared" si="162"/>
        <v>PAREDE DRYWALL ESP.73MM,C/MONTANTES AUTOPORTANTES 48MM,ESPACADOS ENTRE SI A CADA 400MM,GUIAS HORIZONTAIS 48MM,AMBOS ACOPAREDE DRYWALL ESP.73MM,C/MONTANTES AUTOPORTANTES 48MM,ESPACGALV.ESP.0,5MM,C/1 CHAPA GESSO ACARTONADO STANDARD E UMA RU(RESIST.UMIDADE),ADICAO LA MINERAL,ESP.12,5MM,LARG.1200MM,TRATAMENTO JUNTAS C/MASSA E FITA P/UNIF.DA SUPERF.DAS CHAPAS DE GESSO ACARTONADO.APLIC.EM AREA SECA E UMIDA.FORN.E COLOC.PAREDE DRYWALL ESP.73MM,C/MONTANTES AUTOPORTANTES 48MM,ESPAC</v>
      </c>
      <c r="C10433" s="141" t="s">
        <v>40873</v>
      </c>
      <c r="D10433" s="141" t="s">
        <v>40874</v>
      </c>
      <c r="E10433" s="141" t="s">
        <v>40875</v>
      </c>
      <c r="F10433" s="141" t="s">
        <v>40876</v>
      </c>
      <c r="G10433" s="141" t="s">
        <v>40877</v>
      </c>
      <c r="H10433" s="141" t="s">
        <v>40878</v>
      </c>
      <c r="I10433" s="141" t="s">
        <v>27</v>
      </c>
      <c r="J10433" s="649">
        <v>106.25</v>
      </c>
    </row>
    <row r="10434" spans="1:10" hidden="1">
      <c r="A10434" s="141" t="s">
        <v>40879</v>
      </c>
      <c r="B10434" s="141" t="str">
        <f t="shared" si="162"/>
        <v>PAREDE DRYWALL ESP.73MM,C/MONTANTES AUTOPORTANTES 48MM,ESPACADOS ENTRE SI A CADA 400MM,GUIAS HORIZONTAIS 48MM,AMBOS ACOPAREDE DRYWALL ESP.73MM,C/MONTANTES AUTOPORTANTES 48MM,ESPACGALV.ESP.0,5MM,C/1 CHAPA GESSO ACARTONADO STANDARD E UMA RU(RESIST.UMIDADE),ADICAO LA MINERAL,ESP.12,5MM,LARG.1200MM,TRATAMENTO JUNTAS C/MASSA E FITA P/UNIF.DA SUPERF.DAS CHAPAS DE GESSO ACARTONADO.APLIC.EM AREA SECA E UMIDA.FORN.E COLOC.PAREDE DRYWALL ESP.73MM,C/MONTANTES AUTOPORTANTES 48MM,ESPAC</v>
      </c>
      <c r="C10434" s="141" t="s">
        <v>40873</v>
      </c>
      <c r="D10434" s="141" t="s">
        <v>40874</v>
      </c>
      <c r="E10434" s="141" t="s">
        <v>40875</v>
      </c>
      <c r="F10434" s="141" t="s">
        <v>40876</v>
      </c>
      <c r="G10434" s="141" t="s">
        <v>40877</v>
      </c>
      <c r="H10434" s="141" t="s">
        <v>40878</v>
      </c>
      <c r="I10434" s="141" t="s">
        <v>27</v>
      </c>
      <c r="J10434" s="649">
        <v>103.41</v>
      </c>
    </row>
    <row r="10435" spans="1:10" hidden="1">
      <c r="A10435" s="141" t="s">
        <v>40880</v>
      </c>
      <c r="B10435" s="141" t="str">
        <f t="shared" ref="B10435:B10498" si="163">C10435&amp;D10435&amp;C10435&amp;E10435&amp;F10435&amp;G10435&amp;H10435&amp;C10435</f>
        <v>PAREDE DRYWALL ESP.78MM,ESTRUT.MONTANTES AUTOPORTANTES 48MM,ESPACADAS ENTRE SI A CADA 400MM,GUIAS HORIZONTAIS 48MM,AMBOSPAREDE DRYWALL ESP.78MM,ESTRUT.MONTANTES AUTOPORTANTES 48MM, ACO GALV.ESP.0,5MM,C/DUAS CHAPAS GESSO ACARTONADO,RU(RESISTENTE A UMIDADE),ESP.15MM,LARG.1200MM,C/TRATAMENTO DE JUNTASC/MASSA E FITA P/UNIF.DA SUPERF.DAS CHAPAS DE GESSO ACARTONADO.APLICACAO EM AREA SECA E UMIDA.FORNECIMENTO E COLOCACAOPAREDE DRYWALL ESP.78MM,ESTRUT.MONTANTES AUTOPORTANTES 48MM,</v>
      </c>
      <c r="C10435" s="141" t="s">
        <v>40881</v>
      </c>
      <c r="D10435" s="141" t="s">
        <v>40882</v>
      </c>
      <c r="E10435" s="141" t="s">
        <v>40883</v>
      </c>
      <c r="F10435" s="141" t="s">
        <v>40884</v>
      </c>
      <c r="G10435" s="141" t="s">
        <v>40885</v>
      </c>
      <c r="H10435" s="141" t="s">
        <v>40886</v>
      </c>
      <c r="I10435" s="141" t="s">
        <v>27</v>
      </c>
      <c r="J10435" s="649">
        <v>94.19</v>
      </c>
    </row>
    <row r="10436" spans="1:10" hidden="1">
      <c r="A10436" s="141" t="s">
        <v>40887</v>
      </c>
      <c r="B10436" s="141" t="str">
        <f t="shared" si="163"/>
        <v>PAREDE DRYWALL ESP.78MM,ESTRUT.MONTANTES AUTOPORTANTES 48MM,ESPACADAS ENTRE SI A CADA 400MM,GUIAS HORIZONTAIS 48MM,AMBOSPAREDE DRYWALL ESP.78MM,ESTRUT.MONTANTES AUTOPORTANTES 48MM, ACO GALV.ESP.0,5MM,C/DUAS CHAPAS GESSO ACARTONADO,RU(RESISTENTE A UMIDADE),ESP.15MM,LARG.1200MM,C/TRATAMENTO DE JUNTASC/MASSA E FITA P/UNIF.DA SUPERF.DAS CHAPAS DE GESSO ACARTONADO.APLICACAO EM AREA SECA E UMIDA.FORNECIMENTO E COLOCACAOPAREDE DRYWALL ESP.78MM,ESTRUT.MONTANTES AUTOPORTANTES 48MM,</v>
      </c>
      <c r="C10436" s="141" t="s">
        <v>40881</v>
      </c>
      <c r="D10436" s="141" t="s">
        <v>40882</v>
      </c>
      <c r="E10436" s="141" t="s">
        <v>40883</v>
      </c>
      <c r="F10436" s="141" t="s">
        <v>40884</v>
      </c>
      <c r="G10436" s="141" t="s">
        <v>40885</v>
      </c>
      <c r="H10436" s="141" t="s">
        <v>40886</v>
      </c>
      <c r="I10436" s="141" t="s">
        <v>27</v>
      </c>
      <c r="J10436" s="649">
        <v>91.68</v>
      </c>
    </row>
    <row r="10437" spans="1:10" hidden="1">
      <c r="A10437" s="141" t="s">
        <v>40888</v>
      </c>
      <c r="B10437" s="141" t="str">
        <f t="shared" si="163"/>
        <v>PAREDE DRYWALL ESP.78MM,ESTRUT.MONTANTES AUTOPORTANTES 48MM,ESPACADOS ENTRE SI A CADA 400MM,GUIAS HORIZONTAIS 48MM,AMBOSPAREDE DRYWALL ESP.78MM,ESTRUT.MONTANTES AUTOPORTANTES 48MM, ACO GALV.ESP.0,5MM,C/DUAS CHAPAS GESSO ACARTONADO,RU(RESISTENTE UMIDADE),ADICAO DE LA MINERAL,ESP.15MM,LARG.1200MM,C/TRATAMENTO JUNTAS C/MASSA E FITA P/UNIF.DA SUPERF.DAS CHAPAS DE GESSO ACARTONADO.APLIC.EM AREA SECA E UMIDA.FORN.E COLOC.PAREDE DRYWALL ESP.78MM,ESTRUT.MONTANTES AUTOPORTANTES 48MM,</v>
      </c>
      <c r="C10437" s="141" t="s">
        <v>40881</v>
      </c>
      <c r="D10437" s="141" t="s">
        <v>40889</v>
      </c>
      <c r="E10437" s="141" t="s">
        <v>40883</v>
      </c>
      <c r="F10437" s="141" t="s">
        <v>40890</v>
      </c>
      <c r="G10437" s="141" t="s">
        <v>40891</v>
      </c>
      <c r="H10437" s="141" t="s">
        <v>40892</v>
      </c>
      <c r="I10437" s="141" t="s">
        <v>27</v>
      </c>
      <c r="J10437" s="649">
        <v>113.41</v>
      </c>
    </row>
    <row r="10438" spans="1:10" hidden="1">
      <c r="A10438" s="141" t="s">
        <v>40893</v>
      </c>
      <c r="B10438" s="141" t="str">
        <f t="shared" si="163"/>
        <v>PAREDE DRYWALL ESP.78MM,ESTRUT.MONTANTES AUTOPORTANTES 48MM,ESPACADOS ENTRE SI A CADA 400MM,GUIAS HORIZONTAIS 48MM,AMBOSPAREDE DRYWALL ESP.78MM,ESTRUT.MONTANTES AUTOPORTANTES 48MM, ACO GALV.ESP.0,5MM,C/DUAS CHAPAS GESSO ACARTONADO,RU(RESISTENTE UMIDADE),ADICAO DE LA MINERAL,ESP.15MM,LARG.1200MM,C/TRATAMENTO JUNTAS C/MASSA E FITA P/UNIF.DA SUPERF.DAS CHAPAS DE GESSO ACARTONADO.APLIC.EM AREA SECA E UMIDA.FORN.E COLOC.PAREDE DRYWALL ESP.78MM,ESTRUT.MONTANTES AUTOPORTANTES 48MM,</v>
      </c>
      <c r="C10438" s="141" t="s">
        <v>40881</v>
      </c>
      <c r="D10438" s="141" t="s">
        <v>40889</v>
      </c>
      <c r="E10438" s="141" t="s">
        <v>40883</v>
      </c>
      <c r="F10438" s="141" t="s">
        <v>40890</v>
      </c>
      <c r="G10438" s="141" t="s">
        <v>40891</v>
      </c>
      <c r="H10438" s="141" t="s">
        <v>40892</v>
      </c>
      <c r="I10438" s="141" t="s">
        <v>27</v>
      </c>
      <c r="J10438" s="649">
        <v>110.58</v>
      </c>
    </row>
    <row r="10439" spans="1:10" hidden="1">
      <c r="A10439" s="141" t="s">
        <v>40894</v>
      </c>
      <c r="B10439" s="141" t="str">
        <f t="shared" si="163"/>
        <v>PAREDE DRYWALL ESP.78MM,ESTRUT.MONTANTES AUTOPORTANTES 48MM,ESPACADOS ENTRE SI A CADA 400MM,GUIAS HORIZONTAIS 48MM,AMBOSPAREDE DRYWALL ESP.78MM,ESTRUT.MONTANTES AUTOPORTANTES 48MM, ACO GALV.ESP.0,5MM,C/UMA CHAPA GESSO ACARTONADO,STANDARD EOUTRA RF(RESISTENTE AO FOGO),ESP.15MM,LARG.1200MM,C/TRATAMENTO DE JUNTAS C/MASSA E FITA P/UNIF.DA SUPERF.DAS CHAPAS DE GESSO ACARTONADO.APLIC.EM AREA SECA E UMIDA.FORN.E COLOCACAOPAREDE DRYWALL ESP.78MM,ESTRUT.MONTANTES AUTOPORTANTES 48MM,</v>
      </c>
      <c r="C10439" s="141" t="s">
        <v>40881</v>
      </c>
      <c r="D10439" s="141" t="s">
        <v>40889</v>
      </c>
      <c r="E10439" s="141" t="s">
        <v>40895</v>
      </c>
      <c r="F10439" s="141" t="s">
        <v>40896</v>
      </c>
      <c r="G10439" s="141" t="s">
        <v>40897</v>
      </c>
      <c r="H10439" s="141" t="s">
        <v>40898</v>
      </c>
      <c r="I10439" s="141" t="s">
        <v>27</v>
      </c>
      <c r="J10439" s="649">
        <v>94.65</v>
      </c>
    </row>
    <row r="10440" spans="1:10" hidden="1">
      <c r="A10440" s="141" t="s">
        <v>40899</v>
      </c>
      <c r="B10440" s="141" t="str">
        <f t="shared" si="163"/>
        <v>PAREDE DRYWALL ESP.78MM,ESTRUT.MONTANTES AUTOPORTANTES 48MM,ESPACADOS ENTRE SI A CADA 400MM,GUIAS HORIZONTAIS 48MM,AMBOSPAREDE DRYWALL ESP.78MM,ESTRUT.MONTANTES AUTOPORTANTES 48MM, ACO GALV.ESP.0,5MM,C/UMA CHAPA GESSO ACARTONADO,STANDARD EOUTRA RF(RESISTENTE AO FOGO),ESP.15MM,LARG.1200MM,C/TRATAMENTO DE JUNTAS C/MASSA E FITA P/UNIF.DA SUPERF.DAS CHAPAS DE GESSO ACARTONADO.APLIC.EM AREA SECA E UMIDA.FORN.E COLOCACAOPAREDE DRYWALL ESP.78MM,ESTRUT.MONTANTES AUTOPORTANTES 48MM,</v>
      </c>
      <c r="C10440" s="141" t="s">
        <v>40881</v>
      </c>
      <c r="D10440" s="141" t="s">
        <v>40889</v>
      </c>
      <c r="E10440" s="141" t="s">
        <v>40895</v>
      </c>
      <c r="F10440" s="141" t="s">
        <v>40896</v>
      </c>
      <c r="G10440" s="141" t="s">
        <v>40897</v>
      </c>
      <c r="H10440" s="141" t="s">
        <v>40898</v>
      </c>
      <c r="I10440" s="141" t="s">
        <v>27</v>
      </c>
      <c r="J10440" s="649">
        <v>92.14</v>
      </c>
    </row>
    <row r="10441" spans="1:10" hidden="1">
      <c r="A10441" s="141" t="s">
        <v>40900</v>
      </c>
      <c r="B10441" s="141" t="str">
        <f t="shared" si="163"/>
        <v>PAREDE DRYWALL ESP.78MM,ESTRUT.MONTANTES AUTOPORTANTES 48MM,ESPACADOS ENTRE SI A CADA 400MM,GUIAS HORIZONTAIS 48MM,AMBOSPAREDE DRYWALL ESP.78MM,ESTRUT.MONTANTES AUTOPORTANTES 48MM, ACO GALV.ESP.0,5MM,C/UMA CHAPA GESSO ACARTONADO,STANDARD EOUTRA RF(RESISTENTE FOGO),ADICAO LA MINERAL,ESP.15MM,LARG.1200MM,TRATAMENTO JUNTAS C/MASSA E FITA P/UNIF.DA SUPERF.DAS CHAPAS DE GESSO ACARTONADO.APLIC.AREA SECA E UMIDA.FORN.COL.PAREDE DRYWALL ESP.78MM,ESTRUT.MONTANTES AUTOPORTANTES 48MM,</v>
      </c>
      <c r="C10441" s="141" t="s">
        <v>40881</v>
      </c>
      <c r="D10441" s="141" t="s">
        <v>40889</v>
      </c>
      <c r="E10441" s="141" t="s">
        <v>40895</v>
      </c>
      <c r="F10441" s="141" t="s">
        <v>40901</v>
      </c>
      <c r="G10441" s="141" t="s">
        <v>40902</v>
      </c>
      <c r="H10441" s="141" t="s">
        <v>40903</v>
      </c>
      <c r="I10441" s="141" t="s">
        <v>27</v>
      </c>
      <c r="J10441" s="649">
        <v>113.87</v>
      </c>
    </row>
    <row r="10442" spans="1:10" hidden="1">
      <c r="A10442" s="141" t="s">
        <v>40904</v>
      </c>
      <c r="B10442" s="141" t="str">
        <f t="shared" si="163"/>
        <v>PAREDE DRYWALL ESP.78MM,ESTRUT.MONTANTES AUTOPORTANTES 48MM,ESPACADOS ENTRE SI A CADA 400MM,GUIAS HORIZONTAIS 48MM,AMBOSPAREDE DRYWALL ESP.78MM,ESTRUT.MONTANTES AUTOPORTANTES 48MM, ACO GALV.ESP.0,5MM,C/UMA CHAPA GESSO ACARTONADO,STANDARD EOUTRA RF(RESISTENTE FOGO),ADICAO LA MINERAL,ESP.15MM,LARG.1200MM,TRATAMENTO JUNTAS C/MASSA E FITA P/UNIF.DA SUPERF.DAS CHAPAS DE GESSO ACARTONADO.APLIC.AREA SECA E UMIDA.FORN.COL.PAREDE DRYWALL ESP.78MM,ESTRUT.MONTANTES AUTOPORTANTES 48MM,</v>
      </c>
      <c r="C10442" s="141" t="s">
        <v>40881</v>
      </c>
      <c r="D10442" s="141" t="s">
        <v>40889</v>
      </c>
      <c r="E10442" s="141" t="s">
        <v>40895</v>
      </c>
      <c r="F10442" s="141" t="s">
        <v>40901</v>
      </c>
      <c r="G10442" s="141" t="s">
        <v>40902</v>
      </c>
      <c r="H10442" s="141" t="s">
        <v>40903</v>
      </c>
      <c r="I10442" s="141" t="s">
        <v>27</v>
      </c>
      <c r="J10442" s="649">
        <v>111.04</v>
      </c>
    </row>
    <row r="10443" spans="1:10" hidden="1">
      <c r="A10443" s="141" t="s">
        <v>40905</v>
      </c>
      <c r="B10443" s="141" t="str">
        <f t="shared" si="163"/>
        <v>PAREDE DRYWALL ESP.78MM,ESTRUT.MONTANTES AUTOPORTANTES 48MM,ESPACADOS ENTRE SI A CADA 400MM,GUIAS HORIZONTAIS 48MM,AMBOSPAREDE DRYWALL ESP.78MM,ESTRUT.MONTANTES AUTOPORTANTES 48MM, ACO GALV.ESP.0,5MM,C/DUAS CHAPAS GESSO ACARTONADO,RF(RESISTENTE AO FOGO),ESP.15MM,LARG.1200MM,C/TRATAMENTO DE JUNTAS C/MASSA E FITA P/UNIF.DA SUPERF.DAS CHAPAS DE GESSO ACARTONADO.APLICACAO EM AREA SECA E UMIDA.FORNECIMENTO E COLOCACAOPAREDE DRYWALL ESP.78MM,ESTRUT.MONTANTES AUTOPORTANTES 48MM,</v>
      </c>
      <c r="C10443" s="141" t="s">
        <v>40881</v>
      </c>
      <c r="D10443" s="141" t="s">
        <v>40889</v>
      </c>
      <c r="E10443" s="141" t="s">
        <v>40906</v>
      </c>
      <c r="F10443" s="141" t="s">
        <v>40907</v>
      </c>
      <c r="G10443" s="141" t="s">
        <v>40908</v>
      </c>
      <c r="H10443" s="141" t="s">
        <v>40909</v>
      </c>
      <c r="I10443" s="141" t="s">
        <v>27</v>
      </c>
      <c r="J10443" s="649">
        <v>95.11</v>
      </c>
    </row>
    <row r="10444" spans="1:10" hidden="1">
      <c r="A10444" s="141" t="s">
        <v>40910</v>
      </c>
      <c r="B10444" s="141" t="str">
        <f t="shared" si="163"/>
        <v>PAREDE DRYWALL ESP.78MM,ESTRUT.MONTANTES AUTOPORTANTES 48MM,ESPACADOS ENTRE SI A CADA 400MM,GUIAS HORIZONTAIS 48MM,AMBOSPAREDE DRYWALL ESP.78MM,ESTRUT.MONTANTES AUTOPORTANTES 48MM, ACO GALV.ESP.0,5MM,C/DUAS CHAPAS GESSO ACARTONADO,RF(RESISTENTE AO FOGO),ESP.15MM,LARG.1200MM,C/TRATAMENTO DE JUNTAS C/MASSA E FITA P/UNIF.DA SUPERF.DAS CHAPAS DE GESSO ACARTONADO.APLICACAO EM AREA SECA E UMIDA.FORNECIMENTO E COLOCACAOPAREDE DRYWALL ESP.78MM,ESTRUT.MONTANTES AUTOPORTANTES 48MM,</v>
      </c>
      <c r="C10444" s="141" t="s">
        <v>40881</v>
      </c>
      <c r="D10444" s="141" t="s">
        <v>40889</v>
      </c>
      <c r="E10444" s="141" t="s">
        <v>40906</v>
      </c>
      <c r="F10444" s="141" t="s">
        <v>40907</v>
      </c>
      <c r="G10444" s="141" t="s">
        <v>40908</v>
      </c>
      <c r="H10444" s="141" t="s">
        <v>40909</v>
      </c>
      <c r="I10444" s="141" t="s">
        <v>27</v>
      </c>
      <c r="J10444" s="649">
        <v>92.6</v>
      </c>
    </row>
    <row r="10445" spans="1:10" hidden="1">
      <c r="A10445" s="141" t="s">
        <v>40911</v>
      </c>
      <c r="B10445" s="141" t="str">
        <f t="shared" si="163"/>
        <v>PAREDE DRYWALL ESP.78MM,ESTRUT.MONTANTES AUTOPORTANTES 48MM,ESPACADOS ENTRE SI A CADA 400MM,GUIAS HORIZONTAIS 48MM,AMBOSPAREDE DRYWALL ESP.78MM,ESTRUT.MONTANTES AUTOPORTANTES 48MM, ACO GALV.ESP.0,5MM,C/DUAS CHAPAS GESSO ACARTONADO,RF(RESISTENTE AO FOGO),ADICAO LA MINERAL,ESP.15MM,LARG.1200MM,C/TRATAMENTO DE JUNTAS C/MASSA E FITA P/UNIF.DA SUPERF.DAS CHAPAS DE GESSO ACARTONADO.APLIC.EM AREA SECA E UMIDA.FORN.E COLOC.PAREDE DRYWALL ESP.78MM,ESTRUT.MONTANTES AUTOPORTANTES 48MM,</v>
      </c>
      <c r="C10445" s="141" t="s">
        <v>40881</v>
      </c>
      <c r="D10445" s="141" t="s">
        <v>40889</v>
      </c>
      <c r="E10445" s="141" t="s">
        <v>40906</v>
      </c>
      <c r="F10445" s="141" t="s">
        <v>40912</v>
      </c>
      <c r="G10445" s="141" t="s">
        <v>40913</v>
      </c>
      <c r="H10445" s="141" t="s">
        <v>40892</v>
      </c>
      <c r="I10445" s="141" t="s">
        <v>27</v>
      </c>
      <c r="J10445" s="649">
        <v>114.33</v>
      </c>
    </row>
    <row r="10446" spans="1:10" hidden="1">
      <c r="A10446" s="141" t="s">
        <v>40914</v>
      </c>
      <c r="B10446" s="141" t="str">
        <f t="shared" si="163"/>
        <v>PAREDE DRYWALL ESP.78MM,ESTRUT.MONTANTES AUTOPORTANTES 48MM,ESPACADOS ENTRE SI A CADA 400MM,GUIAS HORIZONTAIS 48MM,AMBOSPAREDE DRYWALL ESP.78MM,ESTRUT.MONTANTES AUTOPORTANTES 48MM, ACO GALV.ESP.0,5MM,C/DUAS CHAPAS GESSO ACARTONADO,RF(RESISTENTE AO FOGO),ADICAO LA MINERAL,ESP.15MM,LARG.1200MM,C/TRATAMENTO DE JUNTAS C/MASSA E FITA P/UNIF.DA SUPERF.DAS CHAPAS DE GESSO ACARTONADO.APLIC.EM AREA SECA E UMIDA.FORN.E COLOC.PAREDE DRYWALL ESP.78MM,ESTRUT.MONTANTES AUTOPORTANTES 48MM,</v>
      </c>
      <c r="C10446" s="141" t="s">
        <v>40881</v>
      </c>
      <c r="D10446" s="141" t="s">
        <v>40889</v>
      </c>
      <c r="E10446" s="141" t="s">
        <v>40906</v>
      </c>
      <c r="F10446" s="141" t="s">
        <v>40912</v>
      </c>
      <c r="G10446" s="141" t="s">
        <v>40913</v>
      </c>
      <c r="H10446" s="141" t="s">
        <v>40892</v>
      </c>
      <c r="I10446" s="141" t="s">
        <v>27</v>
      </c>
      <c r="J10446" s="649">
        <v>111.5</v>
      </c>
    </row>
    <row r="10447" spans="1:10" hidden="1">
      <c r="A10447" s="141" t="s">
        <v>40915</v>
      </c>
      <c r="B10447" s="141" t="str">
        <f t="shared" si="163"/>
        <v>PAREDE DIVISORIA P/SANITARIOS E BANHEIROS DE MARMORITE/GRANILITE CINZA CLARO,GRANA BRANCA,3CM ESPESSURA,CHUMBADA NO PISOPAREDE DIVISORIA P/SANITARIOS E BANHEIROS DE MARMORITE/GRANI E PAREDE,INCL.FUNDICAO,POLIMENTO E COLOCACAO,ESPELHO 4CM ESPESSURA CHUMBADO NO PISO E FIXADO NA DIVISORIA EM 3 PONTOS NA SUA ALTURA,ESTRIBOS PREVIAMENTE DEIXADOS NA FUNDICAO DA PLACA,CONF.PROJETO Nº 6000/EMOP,EXCL.PORTAS E SUAS FERRAGENSPAREDE DIVISORIA P/SANITARIOS E BANHEIROS DE MARMORITE/GRANI</v>
      </c>
      <c r="C10447" s="141" t="s">
        <v>40916</v>
      </c>
      <c r="D10447" s="141" t="s">
        <v>40917</v>
      </c>
      <c r="E10447" s="141" t="s">
        <v>40918</v>
      </c>
      <c r="F10447" s="141" t="s">
        <v>40919</v>
      </c>
      <c r="G10447" s="141" t="s">
        <v>40920</v>
      </c>
      <c r="H10447" s="141" t="s">
        <v>40921</v>
      </c>
      <c r="I10447" s="141" t="s">
        <v>27</v>
      </c>
      <c r="J10447" s="649">
        <v>365.16</v>
      </c>
    </row>
    <row r="10448" spans="1:10" hidden="1">
      <c r="A10448" s="141" t="s">
        <v>40922</v>
      </c>
      <c r="B10448" s="141" t="str">
        <f t="shared" si="163"/>
        <v>PAREDE DIVISORIA P/SANITARIOS E BANHEIROS DE MARMORITE/GRANILITE CINZA CLARO,GRANA BRANCA,3CM ESPESSURA,CHUMBADA NO PISOPAREDE DIVISORIA P/SANITARIOS E BANHEIROS DE MARMORITE/GRANI E PAREDE,INCL.FUNDICAO,POLIMENTO E COLOCACAO,ESPELHO 4CM ESPESSURA CHUMBADO NO PISO E FIXADO NA DIVISORIA EM 3 PONTOS NA SUA ALTURA,ESTRIBOS PREVIAMENTE DEIXADOS NA FUNDICAO DA PLACA,CONF.PROJETO Nº 6000/EMOP,EXCL.PORTAS E SUAS FERRAGENSPAREDE DIVISORIA P/SANITARIOS E BANHEIROS DE MARMORITE/GRANI</v>
      </c>
      <c r="C10448" s="141" t="s">
        <v>40916</v>
      </c>
      <c r="D10448" s="141" t="s">
        <v>40917</v>
      </c>
      <c r="E10448" s="141" t="s">
        <v>40918</v>
      </c>
      <c r="F10448" s="141" t="s">
        <v>40919</v>
      </c>
      <c r="G10448" s="141" t="s">
        <v>40920</v>
      </c>
      <c r="H10448" s="141" t="s">
        <v>40921</v>
      </c>
      <c r="I10448" s="141" t="s">
        <v>27</v>
      </c>
      <c r="J10448" s="649">
        <v>334.91</v>
      </c>
    </row>
    <row r="10449" spans="1:10" hidden="1">
      <c r="A10449" s="141" t="s">
        <v>40923</v>
      </c>
      <c r="B10449" s="141" t="str">
        <f t="shared" si="163"/>
        <v>PAREDE DIVISORIA PARA SANITARIOS EM PLACA DE MARMORE BRANCONACIONAL COM 3CM DE ESPESSURA,POLIDO NAS DUAS FACES,APOIADAPAREDE DIVISORIA PARA SANITARIOS EM PLACA DE MARMORE BRANCONO PISO E NA PAREDE,EXCLUSIVE FORNECIMENTO DAS FERRAGENS DEFIXACAO DO MARMORE,PORTAS E SUAS FERRAGENS(VIDE ITENS 14.007.0085 E 14.007.0200).FORNECIMENTO E COLOCACAOPAREDE DIVISORIA PARA SANITARIOS EM PLACA DE MARMORE BRANCO</v>
      </c>
      <c r="C10449" s="141" t="s">
        <v>40924</v>
      </c>
      <c r="D10449" s="141" t="s">
        <v>40925</v>
      </c>
      <c r="E10449" s="141" t="s">
        <v>40926</v>
      </c>
      <c r="F10449" s="141" t="s">
        <v>40927</v>
      </c>
      <c r="G10449" s="141" t="s">
        <v>40928</v>
      </c>
      <c r="I10449" s="141" t="s">
        <v>27</v>
      </c>
      <c r="J10449" s="649">
        <v>699.7</v>
      </c>
    </row>
    <row r="10450" spans="1:10" hidden="1">
      <c r="A10450" s="141" t="s">
        <v>40929</v>
      </c>
      <c r="B10450" s="141" t="str">
        <f t="shared" si="163"/>
        <v>PAREDE DIVISORIA PARA SANITARIOS EM PLACA DE MARMORE BRANCONACIONAL COM 3CM DE ESPESSURA,POLIDO NAS DUAS FACES,APOIADAPAREDE DIVISORIA PARA SANITARIOS EM PLACA DE MARMORE BRANCONO PISO E NA PAREDE,EXCLUSIVE FORNECIMENTO DAS FERRAGENS DEFIXACAO DO MARMORE,PORTAS E SUAS FERRAGENS(VIDE ITENS 14.007.0085 E 14.007.0200).FORNECIMENTO E COLOCACAOPAREDE DIVISORIA PARA SANITARIOS EM PLACA DE MARMORE BRANCO</v>
      </c>
      <c r="C10450" s="141" t="s">
        <v>40924</v>
      </c>
      <c r="D10450" s="141" t="s">
        <v>40925</v>
      </c>
      <c r="E10450" s="141" t="s">
        <v>40926</v>
      </c>
      <c r="F10450" s="141" t="s">
        <v>40927</v>
      </c>
      <c r="G10450" s="141" t="s">
        <v>40928</v>
      </c>
      <c r="I10450" s="141" t="s">
        <v>27</v>
      </c>
      <c r="J10450" s="649">
        <v>681.71</v>
      </c>
    </row>
    <row r="10451" spans="1:10" hidden="1">
      <c r="A10451" s="141" t="s">
        <v>40930</v>
      </c>
      <c r="B10451" s="141" t="str">
        <f t="shared" si="163"/>
        <v>PAREDE DIVISORIA PARA SANITARIOS E BANHEIROS DE PLACA DE CONCRETO ARMADO FCK=15MPA,COM 3,5CM DE ESPESSURA,CHUMBADAS NO PPAREDE DIVISORIA PARA SANITARIOS E BANHEIROS DE PLACA DE CONISO E NA PAREDE,ESPELHO COM 5CM DE ESPESSURA,CHUMBADO NO PISO E FIXADO NA DIVISORIA EM 3 PONTOS NA SUA ALTURA,POR ESTRIBOS PREVIAMENTE DEIXADOS NA FUNDICAO DA PLACA,CONFORME PROJETO Nº6001/EMOP,EXCLUSIVE REVESTIMENTO,PORTAS E SUAS FERRAGENSPAREDE DIVISORIA PARA SANITARIOS E BANHEIROS DE PLACA DE CON</v>
      </c>
      <c r="C10451" s="141" t="s">
        <v>40931</v>
      </c>
      <c r="D10451" s="141" t="s">
        <v>40932</v>
      </c>
      <c r="E10451" s="141" t="s">
        <v>40933</v>
      </c>
      <c r="F10451" s="141" t="s">
        <v>40934</v>
      </c>
      <c r="G10451" s="141" t="s">
        <v>40935</v>
      </c>
      <c r="H10451" s="141" t="s">
        <v>40936</v>
      </c>
      <c r="I10451" s="141" t="s">
        <v>27</v>
      </c>
      <c r="J10451" s="649">
        <v>177.34</v>
      </c>
    </row>
    <row r="10452" spans="1:10" hidden="1">
      <c r="A10452" s="141" t="s">
        <v>40937</v>
      </c>
      <c r="B10452" s="141" t="str">
        <f t="shared" si="163"/>
        <v>PAREDE DIVISORIA PARA SANITARIOS E BANHEIROS DE PLACA DE CONCRETO ARMADO FCK=15MPA,COM 3,5CM DE ESPESSURA,CHUMBADAS NO PPAREDE DIVISORIA PARA SANITARIOS E BANHEIROS DE PLACA DE CONISO E NA PAREDE,ESPELHO COM 5CM DE ESPESSURA,CHUMBADO NO PISO E FIXADO NA DIVISORIA EM 3 PONTOS NA SUA ALTURA,POR ESTRIBOS PREVIAMENTE DEIXADOS NA FUNDICAO DA PLACA,CONFORME PROJETO Nº6001/EMOP,EXCLUSIVE REVESTIMENTO,PORTAS E SUAS FERRAGENSPAREDE DIVISORIA PARA SANITARIOS E BANHEIROS DE PLACA DE CON</v>
      </c>
      <c r="C10452" s="141" t="s">
        <v>40931</v>
      </c>
      <c r="D10452" s="141" t="s">
        <v>40932</v>
      </c>
      <c r="E10452" s="141" t="s">
        <v>40933</v>
      </c>
      <c r="F10452" s="141" t="s">
        <v>40934</v>
      </c>
      <c r="G10452" s="141" t="s">
        <v>40935</v>
      </c>
      <c r="H10452" s="141" t="s">
        <v>40936</v>
      </c>
      <c r="I10452" s="141" t="s">
        <v>27</v>
      </c>
      <c r="J10452" s="649">
        <v>162.58000000000001</v>
      </c>
    </row>
    <row r="10453" spans="1:10" hidden="1">
      <c r="A10453" s="141" t="s">
        <v>40938</v>
      </c>
      <c r="B10453" s="141" t="str">
        <f t="shared" si="163"/>
        <v>PAREDE DIVISORIA PARA SANITARIO EM GRANITO CINZA ANDORINHA,COM 2CM DE ESPESSURA,POLIDA NAS DUAS FACES,FIXACAO PISO OU PAPAREDE DIVISORIA PARA SANITARIO EM GRANITO CINZA ANDORINHA,CREDE,EXCLUSIVE FERRAGENS PARA FIXACAO.FORNECIMENTO E COLOCACAOPAREDE DIVISORIA PARA SANITARIO EM GRANITO CINZA ANDORINHA,C</v>
      </c>
      <c r="C10453" s="141" t="s">
        <v>40939</v>
      </c>
      <c r="D10453" s="141" t="s">
        <v>40940</v>
      </c>
      <c r="E10453" s="141" t="s">
        <v>40941</v>
      </c>
      <c r="F10453" s="141" t="s">
        <v>20882</v>
      </c>
      <c r="I10453" s="141" t="s">
        <v>27</v>
      </c>
      <c r="J10453" s="649">
        <v>510.65</v>
      </c>
    </row>
    <row r="10454" spans="1:10" hidden="1">
      <c r="A10454" s="141" t="s">
        <v>40942</v>
      </c>
      <c r="B10454" s="141" t="str">
        <f t="shared" si="163"/>
        <v>PAREDE DIVISORIA PARA SANITARIO EM GRANITO CINZA ANDORINHA,COM 2CM DE ESPESSURA,POLIDA NAS DUAS FACES,FIXACAO PISO OU PAPAREDE DIVISORIA PARA SANITARIO EM GRANITO CINZA ANDORINHA,CREDE,EXCLUSIVE FERRAGENS PARA FIXACAO.FORNECIMENTO E COLOCACAOPAREDE DIVISORIA PARA SANITARIO EM GRANITO CINZA ANDORINHA,C</v>
      </c>
      <c r="C10454" s="141" t="s">
        <v>40939</v>
      </c>
      <c r="D10454" s="141" t="s">
        <v>40940</v>
      </c>
      <c r="E10454" s="141" t="s">
        <v>40941</v>
      </c>
      <c r="F10454" s="141" t="s">
        <v>20882</v>
      </c>
      <c r="I10454" s="141" t="s">
        <v>27</v>
      </c>
      <c r="J10454" s="649">
        <v>492.66</v>
      </c>
    </row>
    <row r="10455" spans="1:10" hidden="1">
      <c r="A10455" s="141" t="s">
        <v>40943</v>
      </c>
      <c r="B10455" s="141" t="str">
        <f t="shared" si="163"/>
        <v>PAREDE DIVISORIA PARA SANITARIO EM GRANITO AMARELO ICARAI,COM 2CM DE ESPESSURA,POLIDA NAS DUAS FACES, FIXACAO PISO OU PAPAREDE DIVISORIA PARA SANITARIO EM GRANITO AMARELO ICARAI,COREDE,EXCLUSIVE FERRAGENS PARA FIXACAO.FORNECIMENTO E COLOCACAOPAREDE DIVISORIA PARA SANITARIO EM GRANITO AMARELO ICARAI,CO</v>
      </c>
      <c r="C10455" s="141" t="s">
        <v>40944</v>
      </c>
      <c r="D10455" s="141" t="s">
        <v>40945</v>
      </c>
      <c r="E10455" s="141" t="s">
        <v>40941</v>
      </c>
      <c r="F10455" s="141" t="s">
        <v>20882</v>
      </c>
      <c r="I10455" s="141" t="s">
        <v>27</v>
      </c>
      <c r="J10455" s="649">
        <v>531.25</v>
      </c>
    </row>
    <row r="10456" spans="1:10" hidden="1">
      <c r="A10456" s="141" t="s">
        <v>40946</v>
      </c>
      <c r="B10456" s="141" t="str">
        <f t="shared" si="163"/>
        <v>PAREDE DIVISORIA PARA SANITARIO EM GRANITO AMARELO ICARAI,COM 2CM DE ESPESSURA,POLIDA NAS DUAS FACES, FIXACAO PISO OU PAPAREDE DIVISORIA PARA SANITARIO EM GRANITO AMARELO ICARAI,COREDE,EXCLUSIVE FERRAGENS PARA FIXACAO.FORNECIMENTO E COLOCACAOPAREDE DIVISORIA PARA SANITARIO EM GRANITO AMARELO ICARAI,CO</v>
      </c>
      <c r="C10456" s="141" t="s">
        <v>40944</v>
      </c>
      <c r="D10456" s="141" t="s">
        <v>40945</v>
      </c>
      <c r="E10456" s="141" t="s">
        <v>40941</v>
      </c>
      <c r="F10456" s="141" t="s">
        <v>20882</v>
      </c>
      <c r="I10456" s="141" t="s">
        <v>27</v>
      </c>
      <c r="J10456" s="649">
        <v>513.26</v>
      </c>
    </row>
    <row r="10457" spans="1:10" hidden="1">
      <c r="A10457" s="141" t="s">
        <v>40947</v>
      </c>
      <c r="B10457" s="141" t="str">
        <f t="shared" si="163"/>
        <v>PAREDE DIVISORIA PARA SANITARIO EM GRANITO CINZA CORUMBA,COM 2CM DE ESPESSURA,POLIDA NAS DUAS FACES,FIXACAO PISO OU PAREPAREDE DIVISORIA PARA SANITARIO EM GRANITO CINZA CORUMBA,COMDE,EXCLUSIVE FERRAGENS PARA FIXACAO.FORNECIMENTO E COLOCACAOPAREDE DIVISORIA PARA SANITARIO EM GRANITO CINZA CORUMBA,COM</v>
      </c>
      <c r="C10457" s="141" t="s">
        <v>40948</v>
      </c>
      <c r="D10457" s="141" t="s">
        <v>40949</v>
      </c>
      <c r="E10457" s="141" t="s">
        <v>40950</v>
      </c>
      <c r="I10457" s="141" t="s">
        <v>27</v>
      </c>
      <c r="J10457" s="649">
        <v>510.65</v>
      </c>
    </row>
    <row r="10458" spans="1:10" hidden="1">
      <c r="A10458" s="141" t="s">
        <v>40951</v>
      </c>
      <c r="B10458" s="141" t="str">
        <f t="shared" si="163"/>
        <v>PAREDE DIVISORIA PARA SANITARIO EM GRANITO CINZA CORUMBA,COM 2CM DE ESPESSURA,POLIDA NAS DUAS FACES,FIXACAO PISO OU PAREPAREDE DIVISORIA PARA SANITARIO EM GRANITO CINZA CORUMBA,COMDE,EXCLUSIVE FERRAGENS PARA FIXACAO.FORNECIMENTO E COLOCACAOPAREDE DIVISORIA PARA SANITARIO EM GRANITO CINZA CORUMBA,COM</v>
      </c>
      <c r="C10458" s="141" t="s">
        <v>40948</v>
      </c>
      <c r="D10458" s="141" t="s">
        <v>40949</v>
      </c>
      <c r="E10458" s="141" t="s">
        <v>40950</v>
      </c>
      <c r="I10458" s="141" t="s">
        <v>27</v>
      </c>
      <c r="J10458" s="649">
        <v>492.66</v>
      </c>
    </row>
    <row r="10459" spans="1:10" hidden="1">
      <c r="A10459" s="141" t="s">
        <v>40952</v>
      </c>
      <c r="B10459" s="141" t="str">
        <f t="shared" si="163"/>
        <v>PAREDE DIVISORIA PARA SANITARIO EM GRANITO AMARELO ARABESCO,COM 2CM DE ESPESSURA,POLIDA NAS DUAS FACES,FIXACAO PISO OU PPAREDE DIVISORIA PARA SANITARIO EM GRANITO AMARELO ARABESCO,AREDE,EXCLUSIVE FERRAGENS PARA FIXACAO.FORNECIMENTO E COLOCACAOPAREDE DIVISORIA PARA SANITARIO EM GRANITO AMARELO ARABESCO,</v>
      </c>
      <c r="C10459" s="141" t="s">
        <v>40953</v>
      </c>
      <c r="D10459" s="141" t="s">
        <v>40954</v>
      </c>
      <c r="E10459" s="141" t="s">
        <v>40955</v>
      </c>
      <c r="F10459" s="141" t="s">
        <v>33262</v>
      </c>
      <c r="I10459" s="141" t="s">
        <v>27</v>
      </c>
      <c r="J10459" s="649">
        <v>531.25</v>
      </c>
    </row>
    <row r="10460" spans="1:10" hidden="1">
      <c r="A10460" s="141" t="s">
        <v>40956</v>
      </c>
      <c r="B10460" s="141" t="str">
        <f t="shared" si="163"/>
        <v>PAREDE DIVISORIA PARA SANITARIO EM GRANITO AMARELO ARABESCO,COM 2CM DE ESPESSURA,POLIDA NAS DUAS FACES,FIXACAO PISO OU PPAREDE DIVISORIA PARA SANITARIO EM GRANITO AMARELO ARABESCO,AREDE,EXCLUSIVE FERRAGENS PARA FIXACAO.FORNECIMENTO E COLOCACAOPAREDE DIVISORIA PARA SANITARIO EM GRANITO AMARELO ARABESCO,</v>
      </c>
      <c r="C10460" s="141" t="s">
        <v>40953</v>
      </c>
      <c r="D10460" s="141" t="s">
        <v>40954</v>
      </c>
      <c r="E10460" s="141" t="s">
        <v>40955</v>
      </c>
      <c r="F10460" s="141" t="s">
        <v>33262</v>
      </c>
      <c r="I10460" s="141" t="s">
        <v>27</v>
      </c>
      <c r="J10460" s="649">
        <v>513.26</v>
      </c>
    </row>
    <row r="10461" spans="1:10" hidden="1">
      <c r="A10461" s="141" t="s">
        <v>40957</v>
      </c>
      <c r="B10461" s="141" t="str">
        <f t="shared" si="163"/>
        <v>PAREDE DIVISORIA PARA SANITARIO EM PLACA DE ARDOSIA CINZA,COM 2CM DE ESPESSURA,POLIDA NAS DUAS FACES, FIXACAO PISO OU PAPAREDE DIVISORIA PARA SANITARIO EM PLACA DE ARDOSIA CINZA,COREDE,EXCLUSIVE FERRAGENS PARA FIXACAO.FORNECIMENTO E COLOCACAOPAREDE DIVISORIA PARA SANITARIO EM PLACA DE ARDOSIA CINZA,CO</v>
      </c>
      <c r="C10461" s="141" t="s">
        <v>40958</v>
      </c>
      <c r="D10461" s="141" t="s">
        <v>40945</v>
      </c>
      <c r="E10461" s="141" t="s">
        <v>40941</v>
      </c>
      <c r="F10461" s="141" t="s">
        <v>20882</v>
      </c>
      <c r="I10461" s="141" t="s">
        <v>27</v>
      </c>
      <c r="J10461" s="649">
        <v>436.49</v>
      </c>
    </row>
    <row r="10462" spans="1:10" hidden="1">
      <c r="A10462" s="141" t="s">
        <v>40959</v>
      </c>
      <c r="B10462" s="141" t="str">
        <f t="shared" si="163"/>
        <v>PAREDE DIVISORIA PARA SANITARIO EM PLACA DE ARDOSIA CINZA,COM 2CM DE ESPESSURA,POLIDA NAS DUAS FACES, FIXACAO PISO OU PAPAREDE DIVISORIA PARA SANITARIO EM PLACA DE ARDOSIA CINZA,COREDE,EXCLUSIVE FERRAGENS PARA FIXACAO.FORNECIMENTO E COLOCACAOPAREDE DIVISORIA PARA SANITARIO EM PLACA DE ARDOSIA CINZA,CO</v>
      </c>
      <c r="C10462" s="141" t="s">
        <v>40958</v>
      </c>
      <c r="D10462" s="141" t="s">
        <v>40945</v>
      </c>
      <c r="E10462" s="141" t="s">
        <v>40941</v>
      </c>
      <c r="F10462" s="141" t="s">
        <v>20882</v>
      </c>
      <c r="I10462" s="141" t="s">
        <v>27</v>
      </c>
      <c r="J10462" s="649">
        <v>418.5</v>
      </c>
    </row>
    <row r="10463" spans="1:10" hidden="1">
      <c r="A10463" s="141" t="s">
        <v>40960</v>
      </c>
      <c r="B10463" s="141" t="str">
        <f t="shared" si="163"/>
        <v>PAREDE DIVISORIA PARA SANITARIO EM GRANITO BRANCO ITAUNAS,COM 2CM DE ESPESSURA,POLIDA NAS DUAS FACES, FIXACAO PISO OU PAPAREDE DIVISORIA PARA SANITARIO EM GRANITO BRANCO ITAUNAS,COREDE,EXCLUSIVE FERRAGENS PARA FIXACAO.FORNECIMENTO E COLOCACAOPAREDE DIVISORIA PARA SANITARIO EM GRANITO BRANCO ITAUNAS,CO</v>
      </c>
      <c r="C10463" s="141" t="s">
        <v>40961</v>
      </c>
      <c r="D10463" s="141" t="s">
        <v>40945</v>
      </c>
      <c r="E10463" s="141" t="s">
        <v>40941</v>
      </c>
      <c r="F10463" s="141" t="s">
        <v>20882</v>
      </c>
      <c r="I10463" s="141" t="s">
        <v>27</v>
      </c>
      <c r="J10463" s="649">
        <v>829.95</v>
      </c>
    </row>
    <row r="10464" spans="1:10" hidden="1">
      <c r="A10464" s="141" t="s">
        <v>40962</v>
      </c>
      <c r="B10464" s="141" t="str">
        <f t="shared" si="163"/>
        <v>PAREDE DIVISORIA PARA SANITARIO EM GRANITO BRANCO ITAUNAS,COM 2CM DE ESPESSURA,POLIDA NAS DUAS FACES, FIXACAO PISO OU PAPAREDE DIVISORIA PARA SANITARIO EM GRANITO BRANCO ITAUNAS,COREDE,EXCLUSIVE FERRAGENS PARA FIXACAO.FORNECIMENTO E COLOCACAOPAREDE DIVISORIA PARA SANITARIO EM GRANITO BRANCO ITAUNAS,CO</v>
      </c>
      <c r="C10464" s="141" t="s">
        <v>40961</v>
      </c>
      <c r="D10464" s="141" t="s">
        <v>40945</v>
      </c>
      <c r="E10464" s="141" t="s">
        <v>40941</v>
      </c>
      <c r="F10464" s="141" t="s">
        <v>20882</v>
      </c>
      <c r="I10464" s="141" t="s">
        <v>27</v>
      </c>
      <c r="J10464" s="649">
        <v>811.96</v>
      </c>
    </row>
    <row r="10465" spans="1:10" hidden="1">
      <c r="A10465" s="141" t="s">
        <v>40963</v>
      </c>
      <c r="B10465" s="141" t="str">
        <f t="shared" si="163"/>
        <v>ALVENARIA AUTOPORTANTE,EM PAINEIS DE EPS,SISTEMA MONOLITE,ACUSTICO E TERMICO,P/CONSTRUCAO DE ATE 3 PAVIMENTOS,SEM VIGA EALVENARIA AUTOPORTANTE,EM PAINEIS DE EPS,SISTEMA MONOLITE,AC SEM COLUNA,REVESTIDA C/MALHA FERRO SOLDADA,14CM ACABADA,C/ARGAMASSA PROJETADA CIMENTO,AREIA E ADITIVOS,TRACO 1:4,C/3CMARGAMASSA CADA LADO,SARRAFIADO,ATE 3 METROS,MEDIDA PELA AREA REAL E COM PESO ACABADO DE 130KG/M2.FORNECIMENTO E ASSENT.ALVENARIA AUTOPORTANTE,EM PAINEIS DE EPS,SISTEMA MONOLITE,AC</v>
      </c>
      <c r="C10465" s="141" t="s">
        <v>40964</v>
      </c>
      <c r="D10465" s="141" t="s">
        <v>40965</v>
      </c>
      <c r="E10465" s="141" t="s">
        <v>40966</v>
      </c>
      <c r="F10465" s="141" t="s">
        <v>40967</v>
      </c>
      <c r="G10465" s="141" t="s">
        <v>40968</v>
      </c>
      <c r="H10465" s="141" t="s">
        <v>40969</v>
      </c>
      <c r="I10465" s="141" t="s">
        <v>27</v>
      </c>
      <c r="J10465" s="649">
        <v>198.74</v>
      </c>
    </row>
    <row r="10466" spans="1:10" hidden="1">
      <c r="A10466" s="141" t="s">
        <v>40970</v>
      </c>
      <c r="B10466" s="141" t="str">
        <f t="shared" si="163"/>
        <v>ALVENARIA AUTOPORTANTE,EM PAINEIS DE EPS,SISTEMA MONOLITE,ACUSTICO E TERMICO,P/CONSTRUCAO DE ATE 3 PAVIMENTOS,SEM VIGA EALVENARIA AUTOPORTANTE,EM PAINEIS DE EPS,SISTEMA MONOLITE,AC SEM COLUNA,REVESTIDA C/MALHA FERRO SOLDADA,14CM ACABADA,C/ARGAMASSA PROJETADA CIMENTO,AREIA E ADITIVOS,TRACO 1:4,C/3CMARGAMASSA CADA LADO,SARRAFIADO,ATE 3 METROS,MEDIDA PELA AREA REAL E COM PESO ACABADO DE 130KG/M2.FORNECIMENTO E ASSENT.ALVENARIA AUTOPORTANTE,EM PAINEIS DE EPS,SISTEMA MONOLITE,AC</v>
      </c>
      <c r="C10466" s="141" t="s">
        <v>40964</v>
      </c>
      <c r="D10466" s="141" t="s">
        <v>40965</v>
      </c>
      <c r="E10466" s="141" t="s">
        <v>40966</v>
      </c>
      <c r="F10466" s="141" t="s">
        <v>40967</v>
      </c>
      <c r="G10466" s="141" t="s">
        <v>40968</v>
      </c>
      <c r="H10466" s="141" t="s">
        <v>40969</v>
      </c>
      <c r="I10466" s="141" t="s">
        <v>27</v>
      </c>
      <c r="J10466" s="649">
        <v>191.82</v>
      </c>
    </row>
    <row r="10467" spans="1:10" hidden="1">
      <c r="A10467" s="141" t="s">
        <v>40971</v>
      </c>
      <c r="B10467" s="141" t="str">
        <f t="shared" si="163"/>
        <v>PAREDE DE ACABAMENTO PARA CABINES E PALCOS,CONSTRUIDO COM PANO DE POLIPROPILENO,GRAMATURA 60,COM LARGURA DE 1,40M,EM CORPAREDE DE ACABAMENTO PARA CABINES E PALCOS,CONSTRUIDO COM PA,ESTRUTURADO COM MADEIRA SERRADA DE(2X5)CM.FORNECIMENTO E COLOCACAOPAREDE DE ACABAMENTO PARA CABINES E PALCOS,CONSTRUIDO COM PA</v>
      </c>
      <c r="C10467" s="141" t="s">
        <v>40972</v>
      </c>
      <c r="D10467" s="141" t="s">
        <v>40973</v>
      </c>
      <c r="E10467" s="141" t="s">
        <v>40974</v>
      </c>
      <c r="F10467" s="141" t="s">
        <v>40975</v>
      </c>
      <c r="I10467" s="141" t="s">
        <v>27</v>
      </c>
      <c r="J10467" s="649">
        <v>29.39</v>
      </c>
    </row>
    <row r="10468" spans="1:10" hidden="1">
      <c r="A10468" s="141" t="s">
        <v>40976</v>
      </c>
      <c r="B10468" s="141" t="str">
        <f t="shared" si="163"/>
        <v>PAREDE DE ACABAMENTO PARA CABINES E PALCOS,CONSTRUIDO COM PANO DE POLIPROPILENO,GRAMATURA 60,COM LARGURA DE 1,40M,EM CORPAREDE DE ACABAMENTO PARA CABINES E PALCOS,CONSTRUIDO COM PA,ESTRUTURADO COM MADEIRA SERRADA DE(2X5)CM.FORNECIMENTO E COLOCACAOPAREDE DE ACABAMENTO PARA CABINES E PALCOS,CONSTRUIDO COM PA</v>
      </c>
      <c r="C10468" s="141" t="s">
        <v>40972</v>
      </c>
      <c r="D10468" s="141" t="s">
        <v>40973</v>
      </c>
      <c r="E10468" s="141" t="s">
        <v>40974</v>
      </c>
      <c r="F10468" s="141" t="s">
        <v>40975</v>
      </c>
      <c r="I10468" s="141" t="s">
        <v>27</v>
      </c>
      <c r="J10468" s="649">
        <v>27.41</v>
      </c>
    </row>
    <row r="10469" spans="1:10" hidden="1">
      <c r="A10469" s="141" t="s">
        <v>40977</v>
      </c>
      <c r="B10469" s="141" t="str">
        <f t="shared" si="163"/>
        <v>ALVENARIA ESTRUTURAL DE TIJOLOS CERAMICOS 14X19X29CM,APARENTES,ESPESSURA 14CM,COM QUALIDADE E RESISTENCIA A COMPRESSAO CALVENARIA ESTRUTURAL DE TIJOLOS CERAMICOS 14X19X29CM,APARENTONFORME NORMAS DA ABNT,ASSENTES COM ARGAMASSA DE CIMENTO E AREIA,NO TRACO 1:3,SUPERFICIES COM VAOS E ARESTAS,CONFORME PROJETO CEHABALVENARIA ESTRUTURAL DE TIJOLOS CERAMICOS 14X19X29CM,APARENT</v>
      </c>
      <c r="C10469" s="141" t="s">
        <v>40978</v>
      </c>
      <c r="D10469" s="141" t="s">
        <v>40979</v>
      </c>
      <c r="E10469" s="141" t="s">
        <v>40980</v>
      </c>
      <c r="F10469" s="141" t="s">
        <v>40981</v>
      </c>
      <c r="G10469" s="141" t="s">
        <v>40982</v>
      </c>
      <c r="I10469" s="141" t="s">
        <v>27</v>
      </c>
      <c r="J10469" s="649">
        <v>107.18</v>
      </c>
    </row>
    <row r="10470" spans="1:10" hidden="1">
      <c r="A10470" s="141" t="s">
        <v>40983</v>
      </c>
      <c r="B10470" s="141" t="str">
        <f t="shared" si="163"/>
        <v>ALVENARIA ESTRUTURAL DE TIJOLOS CERAMICOS 14X19X29CM,APARENTES,ESPESSURA 14CM,COM QUALIDADE E RESISTENCIA A COMPRESSAO CALVENARIA ESTRUTURAL DE TIJOLOS CERAMICOS 14X19X29CM,APARENTONFORME NORMAS DA ABNT,ASSENTES COM ARGAMASSA DE CIMENTO E AREIA,NO TRACO 1:3,SUPERFICIES COM VAOS E ARESTAS,CONFORME PROJETO CEHABALVENARIA ESTRUTURAL DE TIJOLOS CERAMICOS 14X19X29CM,APARENT</v>
      </c>
      <c r="C10470" s="141" t="s">
        <v>40978</v>
      </c>
      <c r="D10470" s="141" t="s">
        <v>40979</v>
      </c>
      <c r="E10470" s="141" t="s">
        <v>40980</v>
      </c>
      <c r="F10470" s="141" t="s">
        <v>40981</v>
      </c>
      <c r="G10470" s="141" t="s">
        <v>40982</v>
      </c>
      <c r="I10470" s="141" t="s">
        <v>27</v>
      </c>
      <c r="J10470" s="649">
        <v>99.97</v>
      </c>
    </row>
    <row r="10471" spans="1:10" hidden="1">
      <c r="A10471" s="141" t="s">
        <v>40984</v>
      </c>
      <c r="B10471" s="141" t="str">
        <f t="shared" si="163"/>
        <v>ALVENARIA ESTRUTURAL DE TIJOLOS CERAMICOS "U" 14X19X29CM,APARENTES,ESPESSURA 14CM,COM QUALIDADE E RESISTENCIA A COMPRESSALVENARIA ESTRUTURAL DE TIJOLOS CERAMICOS "U" 14X19X29CM,APAAO CONFORME NORMAS DA ABNT,ASSENTES COM ARGAMASSA DE CIMENTO E AREIA,NO TRACO 1:3,PARA EXECUCAO DE VERGAS E CINTAS DE AMARRACAO,EXCLUSIVE CONCRETAGEM,CONFORME PROJETO CEHABALVENARIA ESTRUTURAL DE TIJOLOS CERAMICOS "U" 14X19X29CM,APA</v>
      </c>
      <c r="C10471" s="141" t="s">
        <v>40985</v>
      </c>
      <c r="D10471" s="141" t="s">
        <v>40986</v>
      </c>
      <c r="E10471" s="141" t="s">
        <v>40987</v>
      </c>
      <c r="F10471" s="141" t="s">
        <v>40988</v>
      </c>
      <c r="G10471" s="141" t="s">
        <v>40989</v>
      </c>
      <c r="I10471" s="141" t="s">
        <v>285</v>
      </c>
      <c r="J10471" s="649">
        <v>33.979999999999997</v>
      </c>
    </row>
    <row r="10472" spans="1:10" hidden="1">
      <c r="A10472" s="141" t="s">
        <v>40990</v>
      </c>
      <c r="B10472" s="141" t="str">
        <f t="shared" si="163"/>
        <v>ALVENARIA ESTRUTURAL DE TIJOLOS CERAMICOS "U" 14X19X29CM,APARENTES,ESPESSURA 14CM,COM QUALIDADE E RESISTENCIA A COMPRESSALVENARIA ESTRUTURAL DE TIJOLOS CERAMICOS "U" 14X19X29CM,APAAO CONFORME NORMAS DA ABNT,ASSENTES COM ARGAMASSA DE CIMENTO E AREIA,NO TRACO 1:3,PARA EXECUCAO DE VERGAS E CINTAS DE AMARRACAO,EXCLUSIVE CONCRETAGEM,CONFORME PROJETO CEHABALVENARIA ESTRUTURAL DE TIJOLOS CERAMICOS "U" 14X19X29CM,APA</v>
      </c>
      <c r="C10472" s="141" t="s">
        <v>40985</v>
      </c>
      <c r="D10472" s="141" t="s">
        <v>40986</v>
      </c>
      <c r="E10472" s="141" t="s">
        <v>40987</v>
      </c>
      <c r="F10472" s="141" t="s">
        <v>40988</v>
      </c>
      <c r="G10472" s="141" t="s">
        <v>40989</v>
      </c>
      <c r="I10472" s="141" t="s">
        <v>285</v>
      </c>
      <c r="J10472" s="649">
        <v>31.58</v>
      </c>
    </row>
    <row r="10473" spans="1:10" hidden="1">
      <c r="A10473" s="141" t="s">
        <v>40991</v>
      </c>
      <c r="B10473" s="141" t="str">
        <f t="shared" si="163"/>
        <v>ALVENARIA ESTRUTURAL DE TIJOLOS CERAMICOS "L" 14X19X29CM,APARENTES,ESPESSURA 14CM,COM QUALIDADE E RESISTENCIA A COMPRESSALVENARIA ESTRUTURAL DE TIJOLOS CERAMICOS "L" 14X19X29CM,APAAO CONFORME NORMAS DA ABNT,ASSENTES COM ARGAMASSA DE CIMENTO E AREIA,NO TRACO 1:3,PARA EXECUCAO DE CINTAS PARA APOIO DELAJE PRE-MOLDADA,INCLUSIVE CORTES DOS BLOCOS,CONFORME PROJETO CEHABALVENARIA ESTRUTURAL DE TIJOLOS CERAMICOS "L" 14X19X29CM,APA</v>
      </c>
      <c r="C10473" s="141" t="s">
        <v>40992</v>
      </c>
      <c r="D10473" s="141" t="s">
        <v>40986</v>
      </c>
      <c r="E10473" s="141" t="s">
        <v>40987</v>
      </c>
      <c r="F10473" s="141" t="s">
        <v>40993</v>
      </c>
      <c r="G10473" s="141" t="s">
        <v>40994</v>
      </c>
      <c r="H10473" s="141" t="s">
        <v>40995</v>
      </c>
      <c r="I10473" s="141" t="s">
        <v>285</v>
      </c>
      <c r="J10473" s="649">
        <v>26.37</v>
      </c>
    </row>
    <row r="10474" spans="1:10" hidden="1">
      <c r="A10474" s="141" t="s">
        <v>40996</v>
      </c>
      <c r="B10474" s="141" t="str">
        <f t="shared" si="163"/>
        <v>ALVENARIA ESTRUTURAL DE TIJOLOS CERAMICOS "L" 14X19X29CM,APARENTES,ESPESSURA 14CM,COM QUALIDADE E RESISTENCIA A COMPRESSALVENARIA ESTRUTURAL DE TIJOLOS CERAMICOS "L" 14X19X29CM,APAAO CONFORME NORMAS DA ABNT,ASSENTES COM ARGAMASSA DE CIMENTO E AREIA,NO TRACO 1:3,PARA EXECUCAO DE CINTAS PARA APOIO DELAJE PRE-MOLDADA,INCLUSIVE CORTES DOS BLOCOS,CONFORME PROJETO CEHABALVENARIA ESTRUTURAL DE TIJOLOS CERAMICOS "L" 14X19X29CM,APA</v>
      </c>
      <c r="C10474" s="141" t="s">
        <v>40992</v>
      </c>
      <c r="D10474" s="141" t="s">
        <v>40986</v>
      </c>
      <c r="E10474" s="141" t="s">
        <v>40987</v>
      </c>
      <c r="F10474" s="141" t="s">
        <v>40993</v>
      </c>
      <c r="G10474" s="141" t="s">
        <v>40994</v>
      </c>
      <c r="H10474" s="141" t="s">
        <v>40995</v>
      </c>
      <c r="I10474" s="141" t="s">
        <v>285</v>
      </c>
      <c r="J10474" s="649">
        <v>24.25</v>
      </c>
    </row>
    <row r="10475" spans="1:10" hidden="1">
      <c r="A10475" s="141" t="s">
        <v>40997</v>
      </c>
      <c r="B10475" s="141" t="str">
        <f t="shared" si="163"/>
        <v>REVESTIMENTO DE VIGAS DE CONCRETO COM PLACAS DE TIJOLOS CERAMICOS 14X19X29CM,APARENTES,COM QUALIDADE E RESISTENCIA A COMREVESTIMENTO DE VIGAS DE CONCRETO COM PLACAS DE TIJOLOS CERAPRESSAO CONFORME NORMAS DA ABNT,ASSENTES COM ARGAMASSA DE CIMENTO E AREIA,NO TRACO 1:3,INCLUSIVE CORTES DOS BLOCOS,CONFORME PROJETO CEHABREVESTIMENTO DE VIGAS DE CONCRETO COM PLACAS DE TIJOLOS CERA</v>
      </c>
      <c r="C10475" s="141" t="s">
        <v>40998</v>
      </c>
      <c r="D10475" s="141" t="s">
        <v>40999</v>
      </c>
      <c r="E10475" s="141" t="s">
        <v>41000</v>
      </c>
      <c r="F10475" s="141" t="s">
        <v>41001</v>
      </c>
      <c r="G10475" s="141" t="s">
        <v>41002</v>
      </c>
      <c r="I10475" s="141" t="s">
        <v>27</v>
      </c>
      <c r="J10475" s="649">
        <v>145.46</v>
      </c>
    </row>
    <row r="10476" spans="1:10" hidden="1">
      <c r="A10476" s="141" t="s">
        <v>41003</v>
      </c>
      <c r="B10476" s="141" t="str">
        <f t="shared" si="163"/>
        <v>REVESTIMENTO DE VIGAS DE CONCRETO COM PLACAS DE TIJOLOS CERAMICOS 14X19X29CM,APARENTES,COM QUALIDADE E RESISTENCIA A COMREVESTIMENTO DE VIGAS DE CONCRETO COM PLACAS DE TIJOLOS CERAPRESSAO CONFORME NORMAS DA ABNT,ASSENTES COM ARGAMASSA DE CIMENTO E AREIA,NO TRACO 1:3,INCLUSIVE CORTES DOS BLOCOS,CONFORME PROJETO CEHABREVESTIMENTO DE VIGAS DE CONCRETO COM PLACAS DE TIJOLOS CERA</v>
      </c>
      <c r="C10476" s="141" t="s">
        <v>40998</v>
      </c>
      <c r="D10476" s="141" t="s">
        <v>40999</v>
      </c>
      <c r="E10476" s="141" t="s">
        <v>41000</v>
      </c>
      <c r="F10476" s="141" t="s">
        <v>41001</v>
      </c>
      <c r="G10476" s="141" t="s">
        <v>41002</v>
      </c>
      <c r="I10476" s="141" t="s">
        <v>27</v>
      </c>
      <c r="J10476" s="649">
        <v>130.37</v>
      </c>
    </row>
    <row r="10477" spans="1:10" hidden="1">
      <c r="A10477" s="141" t="s">
        <v>41004</v>
      </c>
      <c r="B10477" s="141" t="str">
        <f t="shared" si="163"/>
        <v>ALVENARIA ESTRUTURAL DE TIJOLOS CERAMICOS 14X19X29CM,APARENTES,ESPESSURA 14CM,COM QUALIDADE E RESISTENCIA A COMPRESSAO CALVENARIA ESTRUTURAL DE TIJOLOS CERAMICOS 14X19X29CM,APARENTONFORME NORMAS DA ABNT,ASSENTES COM ARGAMASSA DE CIMENTO E AREIA,NO TRACO 1:3,PARA EXECUCAO DE EMPENAS DE COBERTURA,INCLUSIVE CORTES DOS BLOCOS,CONFORME PROJETO CEHABALVENARIA ESTRUTURAL DE TIJOLOS CERAMICOS 14X19X29CM,APARENT</v>
      </c>
      <c r="C10477" s="141" t="s">
        <v>40978</v>
      </c>
      <c r="D10477" s="141" t="s">
        <v>40979</v>
      </c>
      <c r="E10477" s="141" t="s">
        <v>40980</v>
      </c>
      <c r="F10477" s="141" t="s">
        <v>41005</v>
      </c>
      <c r="G10477" s="141" t="s">
        <v>41006</v>
      </c>
      <c r="I10477" s="141" t="s">
        <v>27</v>
      </c>
      <c r="J10477" s="649">
        <v>137.4</v>
      </c>
    </row>
    <row r="10478" spans="1:10" hidden="1">
      <c r="A10478" s="141" t="s">
        <v>41007</v>
      </c>
      <c r="B10478" s="141" t="str">
        <f t="shared" si="163"/>
        <v>ALVENARIA ESTRUTURAL DE TIJOLOS CERAMICOS 14X19X29CM,APARENTES,ESPESSURA 14CM,COM QUALIDADE E RESISTENCIA A COMPRESSAO CALVENARIA ESTRUTURAL DE TIJOLOS CERAMICOS 14X19X29CM,APARENTONFORME NORMAS DA ABNT,ASSENTES COM ARGAMASSA DE CIMENTO E AREIA,NO TRACO 1:3,PARA EXECUCAO DE EMPENAS DE COBERTURA,INCLUSIVE CORTES DOS BLOCOS,CONFORME PROJETO CEHABALVENARIA ESTRUTURAL DE TIJOLOS CERAMICOS 14X19X29CM,APARENT</v>
      </c>
      <c r="C10478" s="141" t="s">
        <v>40978</v>
      </c>
      <c r="D10478" s="141" t="s">
        <v>40979</v>
      </c>
      <c r="E10478" s="141" t="s">
        <v>40980</v>
      </c>
      <c r="F10478" s="141" t="s">
        <v>41005</v>
      </c>
      <c r="G10478" s="141" t="s">
        <v>41006</v>
      </c>
      <c r="I10478" s="141" t="s">
        <v>27</v>
      </c>
      <c r="J10478" s="649">
        <v>126.14</v>
      </c>
    </row>
    <row r="10479" spans="1:10" hidden="1">
      <c r="A10479" s="141" t="s">
        <v>41008</v>
      </c>
      <c r="B10479" s="141" t="str">
        <f t="shared" si="163"/>
        <v>CHAPISCO EM SUPERFICIE DE CONCRETO OU ALVENARIA,COM ARGAMASSA DE CIMENTO E AREIA,NO TRACO 1:3,COM 5MM DE ESPESSURACHAPISCO EM SUPERFICIE DE CONCRETO OU ALVENARIA,COM ARGAMASSCHAPISCO EM SUPERFICIE DE CONCRETO OU ALVENARIA,COM ARGAMASS</v>
      </c>
      <c r="C10479" s="141" t="s">
        <v>41009</v>
      </c>
      <c r="D10479" s="141" t="s">
        <v>41010</v>
      </c>
      <c r="I10479" s="141" t="s">
        <v>27</v>
      </c>
      <c r="J10479" s="649">
        <v>7.05</v>
      </c>
    </row>
    <row r="10480" spans="1:10" hidden="1">
      <c r="A10480" s="141" t="s">
        <v>41011</v>
      </c>
      <c r="B10480" s="141" t="str">
        <f t="shared" si="163"/>
        <v>CHAPISCO EM SUPERFICIE DE CONCRETO OU ALVENARIA,COM ARGAMASSA DE CIMENTO E AREIA,NO TRACO 1:3,COM 5MM DE ESPESSURACHAPISCO EM SUPERFICIE DE CONCRETO OU ALVENARIA,COM ARGAMASSCHAPISCO EM SUPERFICIE DE CONCRETO OU ALVENARIA,COM ARGAMASS</v>
      </c>
      <c r="C10480" s="141" t="s">
        <v>41009</v>
      </c>
      <c r="D10480" s="141" t="s">
        <v>41010</v>
      </c>
      <c r="I10480" s="141" t="s">
        <v>27</v>
      </c>
      <c r="J10480" s="649">
        <v>6.37</v>
      </c>
    </row>
    <row r="10481" spans="1:10" hidden="1">
      <c r="A10481" s="141" t="s">
        <v>41012</v>
      </c>
      <c r="B10481" s="141" t="str">
        <f t="shared" si="163"/>
        <v>CHAPISCO EM SUPERFICIE DE CONCRETO OU ALVENARIA,COM ARGAMASSA DE CIMENTO E AREIA,NO TRACO 1:3,COM 5MM DE ESPESSURA E 0,7CHAPISCO EM SUPERFICIE DE CONCRETO OU ALVENARIA,COM ARGAMASS2L/M2 DE LATEXCHAPISCO EM SUPERFICIE DE CONCRETO OU ALVENARIA,COM ARGAMASS</v>
      </c>
      <c r="C10481" s="141" t="s">
        <v>41009</v>
      </c>
      <c r="D10481" s="141" t="s">
        <v>41013</v>
      </c>
      <c r="E10481" s="141" t="s">
        <v>41014</v>
      </c>
      <c r="I10481" s="141" t="s">
        <v>27</v>
      </c>
      <c r="J10481" s="649">
        <v>16.73</v>
      </c>
    </row>
    <row r="10482" spans="1:10" hidden="1">
      <c r="A10482" s="141" t="s">
        <v>41015</v>
      </c>
      <c r="B10482" s="141" t="str">
        <f t="shared" si="163"/>
        <v>CHAPISCO EM SUPERFICIE DE CONCRETO OU ALVENARIA,COM ARGAMASSA DE CIMENTO E AREIA,NO TRACO 1:3,COM 5MM DE ESPESSURA E 0,7CHAPISCO EM SUPERFICIE DE CONCRETO OU ALVENARIA,COM ARGAMASS2L/M2 DE LATEXCHAPISCO EM SUPERFICIE DE CONCRETO OU ALVENARIA,COM ARGAMASS</v>
      </c>
      <c r="C10482" s="141" t="s">
        <v>41009</v>
      </c>
      <c r="D10482" s="141" t="s">
        <v>41013</v>
      </c>
      <c r="E10482" s="141" t="s">
        <v>41014</v>
      </c>
      <c r="I10482" s="141" t="s">
        <v>27</v>
      </c>
      <c r="J10482" s="649">
        <v>15.74</v>
      </c>
    </row>
    <row r="10483" spans="1:10" hidden="1">
      <c r="A10483" s="141" t="s">
        <v>41016</v>
      </c>
      <c r="B10483" s="141" t="str">
        <f t="shared" si="163"/>
        <v>REVESTIMENTO CHAPISCADO DE SUPERFICIE DE CONCRETO OU ALVENARIA,USANDO MAQUINA MANUAL,COM ARGAMASSA DE CIMENTO E AREIA,NOREVESTIMENTO CHAPISCADO DE SUPERFICIE DE CONCRETO OU ALVENARTRACO 1:6REVESTIMENTO CHAPISCADO DE SUPERFICIE DE CONCRETO OU ALVENAR</v>
      </c>
      <c r="C10483" s="141" t="s">
        <v>41017</v>
      </c>
      <c r="D10483" s="141" t="s">
        <v>41018</v>
      </c>
      <c r="E10483" s="141" t="s">
        <v>41019</v>
      </c>
      <c r="I10483" s="141" t="s">
        <v>27</v>
      </c>
      <c r="J10483" s="649">
        <v>5.74</v>
      </c>
    </row>
    <row r="10484" spans="1:10" hidden="1">
      <c r="A10484" s="141" t="s">
        <v>41020</v>
      </c>
      <c r="B10484" s="141" t="str">
        <f t="shared" si="163"/>
        <v>REVESTIMENTO CHAPISCADO DE SUPERFICIE DE CONCRETO OU ALVENARIA,USANDO MAQUINA MANUAL,COM ARGAMASSA DE CIMENTO E AREIA,NOREVESTIMENTO CHAPISCADO DE SUPERFICIE DE CONCRETO OU ALVENARTRACO 1:6REVESTIMENTO CHAPISCADO DE SUPERFICIE DE CONCRETO OU ALVENAR</v>
      </c>
      <c r="C10484" s="141" t="s">
        <v>41017</v>
      </c>
      <c r="D10484" s="141" t="s">
        <v>41018</v>
      </c>
      <c r="E10484" s="141" t="s">
        <v>41019</v>
      </c>
      <c r="I10484" s="141" t="s">
        <v>27</v>
      </c>
      <c r="J10484" s="649">
        <v>5.36</v>
      </c>
    </row>
    <row r="10485" spans="1:10" hidden="1">
      <c r="A10485" s="141" t="s">
        <v>41021</v>
      </c>
      <c r="B10485" s="141" t="str">
        <f t="shared" si="163"/>
        <v>REVESTIMENTO CHAPISCADO DE CIMENTO E AREIA,NO TRACO 1:3,PENEIRADO,ESPESSURA DE 9MM,APLICADO SOBRE EMBOCO EXISTENTEREVESTIMENTO CHAPISCADO DE CIMENTO E AREIA,NO TRACO 1:3,PENEREVESTIMENTO CHAPISCADO DE CIMENTO E AREIA,NO TRACO 1:3,PENE</v>
      </c>
      <c r="C10485" s="141" t="s">
        <v>41022</v>
      </c>
      <c r="D10485" s="141" t="s">
        <v>41023</v>
      </c>
      <c r="I10485" s="141" t="s">
        <v>27</v>
      </c>
      <c r="J10485" s="649">
        <v>13.64</v>
      </c>
    </row>
    <row r="10486" spans="1:10" hidden="1">
      <c r="A10486" s="141" t="s">
        <v>41024</v>
      </c>
      <c r="B10486" s="141" t="str">
        <f t="shared" si="163"/>
        <v>REVESTIMENTO CHAPISCADO DE CIMENTO E AREIA,NO TRACO 1:3,PENEIRADO,ESPESSURA DE 9MM,APLICADO SOBRE EMBOCO EXISTENTEREVESTIMENTO CHAPISCADO DE CIMENTO E AREIA,NO TRACO 1:3,PENEREVESTIMENTO CHAPISCADO DE CIMENTO E AREIA,NO TRACO 1:3,PENE</v>
      </c>
      <c r="C10486" s="141" t="s">
        <v>41022</v>
      </c>
      <c r="D10486" s="141" t="s">
        <v>41023</v>
      </c>
      <c r="I10486" s="141" t="s">
        <v>27</v>
      </c>
      <c r="J10486" s="649">
        <v>12.3</v>
      </c>
    </row>
    <row r="10487" spans="1:10" hidden="1">
      <c r="A10487" s="141" t="s">
        <v>41025</v>
      </c>
      <c r="B10487" s="141" t="str">
        <f t="shared" si="163"/>
        <v>EMBOCO COM ARGAMASSA DE CIMENTO E AREIA,NO TRACO 1:1,5 COM 1,5CM DE ESPESSURA,INCLUSIVE CHAPISCO DE CIMENTO E AREIA,NO TEMBOCO COM ARGAMASSA DE CIMENTO E AREIA,NO TRACO 1:1,5 COM 1RACO 1:3EMBOCO COM ARGAMASSA DE CIMENTO E AREIA,NO TRACO 1:1,5 COM 1</v>
      </c>
      <c r="C10487" s="141" t="s">
        <v>41026</v>
      </c>
      <c r="D10487" s="141" t="s">
        <v>41027</v>
      </c>
      <c r="E10487" s="141" t="s">
        <v>41028</v>
      </c>
      <c r="I10487" s="141" t="s">
        <v>27</v>
      </c>
      <c r="J10487" s="649">
        <v>35.299999999999997</v>
      </c>
    </row>
    <row r="10488" spans="1:10" hidden="1">
      <c r="A10488" s="141" t="s">
        <v>41029</v>
      </c>
      <c r="B10488" s="141" t="str">
        <f t="shared" si="163"/>
        <v>EMBOCO COM ARGAMASSA DE CIMENTO E AREIA,NO TRACO 1:1,5 COM 1,5CM DE ESPESSURA,INCLUSIVE CHAPISCO DE CIMENTO E AREIA,NO TEMBOCO COM ARGAMASSA DE CIMENTO E AREIA,NO TRACO 1:1,5 COM 1RACO 1:3EMBOCO COM ARGAMASSA DE CIMENTO E AREIA,NO TRACO 1:1,5 COM 1</v>
      </c>
      <c r="C10488" s="141" t="s">
        <v>41026</v>
      </c>
      <c r="D10488" s="141" t="s">
        <v>41027</v>
      </c>
      <c r="E10488" s="141" t="s">
        <v>41028</v>
      </c>
      <c r="I10488" s="141" t="s">
        <v>27</v>
      </c>
      <c r="J10488" s="649">
        <v>31.99</v>
      </c>
    </row>
    <row r="10489" spans="1:10" hidden="1">
      <c r="A10489" s="141" t="s">
        <v>41030</v>
      </c>
      <c r="B10489" s="141" t="str">
        <f t="shared" si="163"/>
        <v>EMBOCO COM ARGAMASSA DE CIMENTO E AREIA,NO TRACO 1:2 COM 1,5CM DE ESPESSURA,INCLUSIVE CHAPISCO DE CIMENTO E AREIA,NO TRAEMBOCO COM ARGAMASSA DE CIMENTO E AREIA,NO TRACO 1:2 COM 1,5CO 1:3EMBOCO COM ARGAMASSA DE CIMENTO E AREIA,NO TRACO 1:2 COM 1,5</v>
      </c>
      <c r="C10489" s="141" t="s">
        <v>41031</v>
      </c>
      <c r="D10489" s="141" t="s">
        <v>41032</v>
      </c>
      <c r="E10489" s="141" t="s">
        <v>41033</v>
      </c>
      <c r="I10489" s="141" t="s">
        <v>27</v>
      </c>
      <c r="J10489" s="649">
        <v>34.729999999999997</v>
      </c>
    </row>
    <row r="10490" spans="1:10" hidden="1">
      <c r="A10490" s="141" t="s">
        <v>41034</v>
      </c>
      <c r="B10490" s="141" t="str">
        <f t="shared" si="163"/>
        <v>EMBOCO COM ARGAMASSA DE CIMENTO E AREIA,NO TRACO 1:2 COM 1,5CM DE ESPESSURA,INCLUSIVE CHAPISCO DE CIMENTO E AREIA,NO TRAEMBOCO COM ARGAMASSA DE CIMENTO E AREIA,NO TRACO 1:2 COM 1,5CO 1:3EMBOCO COM ARGAMASSA DE CIMENTO E AREIA,NO TRACO 1:2 COM 1,5</v>
      </c>
      <c r="C10490" s="141" t="s">
        <v>41031</v>
      </c>
      <c r="D10490" s="141" t="s">
        <v>41032</v>
      </c>
      <c r="E10490" s="141" t="s">
        <v>41033</v>
      </c>
      <c r="I10490" s="141" t="s">
        <v>27</v>
      </c>
      <c r="J10490" s="649">
        <v>31.41</v>
      </c>
    </row>
    <row r="10491" spans="1:10" hidden="1">
      <c r="A10491" s="141" t="s">
        <v>41035</v>
      </c>
      <c r="B10491" s="141" t="str">
        <f t="shared" si="163"/>
        <v>EMBOCO COM ARGAMASSA DE CIMENTO E AREIA,NO TRACO 1:3 COM 1,5CM DE ESPESSURA,INCLUSIVE CHAPISCO DE CIMENTO E AREIA,NO TRAEMBOCO COM ARGAMASSA DE CIMENTO E AREIA,NO TRACO 1:3 COM 1,5CO 1:3EMBOCO COM ARGAMASSA DE CIMENTO E AREIA,NO TRACO 1:3 COM 1,5</v>
      </c>
      <c r="C10491" s="141" t="s">
        <v>41036</v>
      </c>
      <c r="D10491" s="141" t="s">
        <v>41032</v>
      </c>
      <c r="E10491" s="141" t="s">
        <v>41033</v>
      </c>
      <c r="I10491" s="141" t="s">
        <v>27</v>
      </c>
      <c r="J10491" s="649">
        <v>33.869999999999997</v>
      </c>
    </row>
    <row r="10492" spans="1:10" hidden="1">
      <c r="A10492" s="141" t="s">
        <v>41037</v>
      </c>
      <c r="B10492" s="141" t="str">
        <f t="shared" si="163"/>
        <v>EMBOCO COM ARGAMASSA DE CIMENTO E AREIA,NO TRACO 1:3 COM 1,5CM DE ESPESSURA,INCLUSIVE CHAPISCO DE CIMENTO E AREIA,NO TRAEMBOCO COM ARGAMASSA DE CIMENTO E AREIA,NO TRACO 1:3 COM 1,5CO 1:3EMBOCO COM ARGAMASSA DE CIMENTO E AREIA,NO TRACO 1:3 COM 1,5</v>
      </c>
      <c r="C10492" s="141" t="s">
        <v>41036</v>
      </c>
      <c r="D10492" s="141" t="s">
        <v>41032</v>
      </c>
      <c r="E10492" s="141" t="s">
        <v>41033</v>
      </c>
      <c r="I10492" s="141" t="s">
        <v>27</v>
      </c>
      <c r="J10492" s="649">
        <v>30.53</v>
      </c>
    </row>
    <row r="10493" spans="1:10" hidden="1">
      <c r="A10493" s="141" t="s">
        <v>41038</v>
      </c>
      <c r="B10493" s="141" t="str">
        <f t="shared" si="163"/>
        <v>EMBOCO COM ARGAMASSA DE CIMENTO E AREIA,NO TRACO 1:3 COM 2CM DE ESPESSURA,INCLUSIVE CHAPISCO DE CIMENTO E AREIA,NO TRACOEMBOCO COM ARGAMASSA DE CIMENTO E AREIA,NO TRACO 1:3 COM 2CM 1:3EMBOCO COM ARGAMASSA DE CIMENTO E AREIA,NO TRACO 1:3 COM 2CM</v>
      </c>
      <c r="C10493" s="141" t="s">
        <v>41039</v>
      </c>
      <c r="D10493" s="141" t="s">
        <v>41040</v>
      </c>
      <c r="E10493" s="654" t="s">
        <v>41041</v>
      </c>
      <c r="I10493" s="141" t="s">
        <v>27</v>
      </c>
      <c r="J10493" s="649">
        <v>37.11</v>
      </c>
    </row>
    <row r="10494" spans="1:10" hidden="1">
      <c r="A10494" s="141" t="s">
        <v>41042</v>
      </c>
      <c r="B10494" s="141" t="str">
        <f t="shared" si="163"/>
        <v>EMBOCO COM ARGAMASSA DE CIMENTO E AREIA,NO TRACO 1:3 COM 2CM DE ESPESSURA,INCLUSIVE CHAPISCO DE CIMENTO E AREIA,NO TRACOEMBOCO COM ARGAMASSA DE CIMENTO E AREIA,NO TRACO 1:3 COM 2CM 1:3EMBOCO COM ARGAMASSA DE CIMENTO E AREIA,NO TRACO 1:3 COM 2CM</v>
      </c>
      <c r="C10494" s="141" t="s">
        <v>41039</v>
      </c>
      <c r="D10494" s="141" t="s">
        <v>41040</v>
      </c>
      <c r="E10494" s="654" t="s">
        <v>41041</v>
      </c>
      <c r="I10494" s="141" t="s">
        <v>27</v>
      </c>
      <c r="J10494" s="649">
        <v>33.700000000000003</v>
      </c>
    </row>
    <row r="10495" spans="1:10" hidden="1">
      <c r="A10495" s="141" t="s">
        <v>41043</v>
      </c>
      <c r="B10495" s="141" t="str">
        <f t="shared" si="163"/>
        <v>EMBOCO COM ARGAMASSA DE CIMENTO E AREIA,NO TRACO 1:4 COM 1,5CM DE ESPESSURA,INCLUSIVE CHAPISCO DE CIMENTO E AREIA,NO TRAEMBOCO COM ARGAMASSA DE CIMENTO E AREIA,NO TRACO 1:4 COM 1,5CO 1:3EMBOCO COM ARGAMASSA DE CIMENTO E AREIA,NO TRACO 1:4 COM 1,5</v>
      </c>
      <c r="C10495" s="141" t="s">
        <v>41044</v>
      </c>
      <c r="D10495" s="141" t="s">
        <v>41032</v>
      </c>
      <c r="E10495" s="141" t="s">
        <v>41033</v>
      </c>
      <c r="I10495" s="141" t="s">
        <v>27</v>
      </c>
      <c r="J10495" s="649">
        <v>33.549999999999997</v>
      </c>
    </row>
    <row r="10496" spans="1:10" hidden="1">
      <c r="A10496" s="141" t="s">
        <v>41045</v>
      </c>
      <c r="B10496" s="141" t="str">
        <f t="shared" si="163"/>
        <v>EMBOCO COM ARGAMASSA DE CIMENTO E AREIA,NO TRACO 1:4 COM 1,5CM DE ESPESSURA,INCLUSIVE CHAPISCO DE CIMENTO E AREIA,NO TRAEMBOCO COM ARGAMASSA DE CIMENTO E AREIA,NO TRACO 1:4 COM 1,5CO 1:3EMBOCO COM ARGAMASSA DE CIMENTO E AREIA,NO TRACO 1:4 COM 1,5</v>
      </c>
      <c r="C10496" s="141" t="s">
        <v>41044</v>
      </c>
      <c r="D10496" s="141" t="s">
        <v>41032</v>
      </c>
      <c r="E10496" s="141" t="s">
        <v>41033</v>
      </c>
      <c r="I10496" s="141" t="s">
        <v>27</v>
      </c>
      <c r="J10496" s="649">
        <v>30.17</v>
      </c>
    </row>
    <row r="10497" spans="1:10" hidden="1">
      <c r="A10497" s="141" t="s">
        <v>41046</v>
      </c>
      <c r="B10497" s="141" t="str">
        <f t="shared" si="163"/>
        <v>EMBOCO COM ARGAMASSA DE CIMENTO E AREIA, NO TRACO 1:3, COM2,5CM DE ESPESSURA,COM CORANTE,APLICADO SOBRE CHAPISCO,EXCLUEMBOCO COM ARGAMASSA DE CIMENTO E AREIA, NO TRACO 1:3, COMSIVE ESTEEMBOCO COM ARGAMASSA DE CIMENTO E AREIA, NO TRACO 1:3, COM</v>
      </c>
      <c r="C10497" s="141" t="s">
        <v>41047</v>
      </c>
      <c r="D10497" s="141" t="s">
        <v>41048</v>
      </c>
      <c r="E10497" s="141" t="s">
        <v>41049</v>
      </c>
      <c r="I10497" s="141" t="s">
        <v>27</v>
      </c>
      <c r="J10497" s="649">
        <v>43.17</v>
      </c>
    </row>
    <row r="10498" spans="1:10" hidden="1">
      <c r="A10498" s="141" t="s">
        <v>41050</v>
      </c>
      <c r="B10498" s="141" t="str">
        <f t="shared" si="163"/>
        <v>EMBOCO COM ARGAMASSA DE CIMENTO E AREIA, NO TRACO 1:3, COM2,5CM DE ESPESSURA,COM CORANTE,APLICADO SOBRE CHAPISCO,EXCLUEMBOCO COM ARGAMASSA DE CIMENTO E AREIA, NO TRACO 1:3, COMSIVE ESTEEMBOCO COM ARGAMASSA DE CIMENTO E AREIA, NO TRACO 1:3, COM</v>
      </c>
      <c r="C10498" s="141" t="s">
        <v>41047</v>
      </c>
      <c r="D10498" s="141" t="s">
        <v>41048</v>
      </c>
      <c r="E10498" s="141" t="s">
        <v>41049</v>
      </c>
      <c r="I10498" s="141" t="s">
        <v>27</v>
      </c>
      <c r="J10498" s="649">
        <v>39.76</v>
      </c>
    </row>
    <row r="10499" spans="1:10" hidden="1">
      <c r="A10499" s="141" t="s">
        <v>41051</v>
      </c>
      <c r="B10499" s="141" t="str">
        <f t="shared" ref="B10499:B10562" si="164">C10499&amp;D10499&amp;C10499&amp;E10499&amp;F10499&amp;G10499&amp;H10499&amp;C10499</f>
        <v>EMBOCO INTERNO COM ARGAMASSA DE CIMENTO,CAL HIDRATADA ADITIVADA E AREIA,NO TRACO 1:1:8,COM ESPESSURA DE 1,5CM,INCLUSIVEEMBOCO INTERNO COM ARGAMASSA DE CIMENTO,CAL HIDRATADA ADITIVCHAPISCO DE CIMENTO E AREIA,NO TRACO 1:3EMBOCO INTERNO COM ARGAMASSA DE CIMENTO,CAL HIDRATADA ADITIV</v>
      </c>
      <c r="C10499" s="141" t="s">
        <v>41052</v>
      </c>
      <c r="D10499" s="141" t="s">
        <v>41053</v>
      </c>
      <c r="E10499" s="141" t="s">
        <v>41054</v>
      </c>
      <c r="I10499" s="141" t="s">
        <v>27</v>
      </c>
      <c r="J10499" s="649">
        <v>33.94</v>
      </c>
    </row>
    <row r="10500" spans="1:10" hidden="1">
      <c r="A10500" s="141" t="s">
        <v>41055</v>
      </c>
      <c r="B10500" s="141" t="str">
        <f t="shared" si="164"/>
        <v>EMBOCO INTERNO COM ARGAMASSA DE CIMENTO,CAL HIDRATADA ADITIVADA E AREIA,NO TRACO 1:1:8,COM ESPESSURA DE 1,5CM,INCLUSIVEEMBOCO INTERNO COM ARGAMASSA DE CIMENTO,CAL HIDRATADA ADITIVCHAPISCO DE CIMENTO E AREIA,NO TRACO 1:3EMBOCO INTERNO COM ARGAMASSA DE CIMENTO,CAL HIDRATADA ADITIV</v>
      </c>
      <c r="C10500" s="141" t="s">
        <v>41052</v>
      </c>
      <c r="D10500" s="141" t="s">
        <v>41053</v>
      </c>
      <c r="E10500" s="141" t="s">
        <v>41054</v>
      </c>
      <c r="I10500" s="141" t="s">
        <v>27</v>
      </c>
      <c r="J10500" s="649">
        <v>30.54</v>
      </c>
    </row>
    <row r="10501" spans="1:10" hidden="1">
      <c r="A10501" s="141" t="s">
        <v>41056</v>
      </c>
      <c r="B10501" s="141" t="str">
        <f t="shared" si="164"/>
        <v>EMBOCO INTERNO COM ARGAMASSA DE CIMENTO,CAL HIDRATADA ADITIVADA E AREIA,NO TRACO 1:1:8,COM ESPESSURA DE 1,5CM,EXCLUSIVEEMBOCO INTERNO COM ARGAMASSA DE CIMENTO,CAL HIDRATADA ADITIVCHAPISCOEMBOCO INTERNO COM ARGAMASSA DE CIMENTO,CAL HIDRATADA ADITIV</v>
      </c>
      <c r="C10501" s="141" t="s">
        <v>41052</v>
      </c>
      <c r="D10501" s="141" t="s">
        <v>41057</v>
      </c>
      <c r="E10501" s="141" t="s">
        <v>41058</v>
      </c>
      <c r="I10501" s="141" t="s">
        <v>27</v>
      </c>
      <c r="J10501" s="649">
        <v>26.88</v>
      </c>
    </row>
    <row r="10502" spans="1:10" hidden="1">
      <c r="A10502" s="141" t="s">
        <v>41059</v>
      </c>
      <c r="B10502" s="141" t="str">
        <f t="shared" si="164"/>
        <v>EMBOCO INTERNO COM ARGAMASSA DE CIMENTO,CAL HIDRATADA ADITIVADA E AREIA,NO TRACO 1:1:8,COM ESPESSURA DE 1,5CM,EXCLUSIVEEMBOCO INTERNO COM ARGAMASSA DE CIMENTO,CAL HIDRATADA ADITIVCHAPISCOEMBOCO INTERNO COM ARGAMASSA DE CIMENTO,CAL HIDRATADA ADITIV</v>
      </c>
      <c r="C10502" s="141" t="s">
        <v>41052</v>
      </c>
      <c r="D10502" s="141" t="s">
        <v>41057</v>
      </c>
      <c r="E10502" s="141" t="s">
        <v>41058</v>
      </c>
      <c r="I10502" s="141" t="s">
        <v>27</v>
      </c>
      <c r="J10502" s="649">
        <v>24.17</v>
      </c>
    </row>
    <row r="10503" spans="1:10" hidden="1">
      <c r="A10503" s="141" t="s">
        <v>41060</v>
      </c>
      <c r="B10503" s="141" t="str">
        <f t="shared" si="164"/>
        <v>EMBOCO INTERNO COM ARGAMASSA DE CIMENTO,CAL HIDRATADA ADITIVADA E AREIA,NO TRACO 1:1:8,COM ESPESSURA DE 2CM,INCLUSIVE CHEMBOCO INTERNO COM ARGAMASSA DE CIMENTO,CAL HIDRATADA ADITIVAPISCO DE CIMENTO E AREIA,NO TRACO 1:3EMBOCO INTERNO COM ARGAMASSA DE CIMENTO,CAL HIDRATADA ADITIV</v>
      </c>
      <c r="C10503" s="141" t="s">
        <v>41052</v>
      </c>
      <c r="D10503" s="141" t="s">
        <v>41061</v>
      </c>
      <c r="E10503" s="141" t="s">
        <v>41062</v>
      </c>
      <c r="I10503" s="141" t="s">
        <v>27</v>
      </c>
      <c r="J10503" s="649">
        <v>36.57</v>
      </c>
    </row>
    <row r="10504" spans="1:10" hidden="1">
      <c r="A10504" s="141" t="s">
        <v>41063</v>
      </c>
      <c r="B10504" s="141" t="str">
        <f t="shared" si="164"/>
        <v>EMBOCO INTERNO COM ARGAMASSA DE CIMENTO,CAL HIDRATADA ADITIVADA E AREIA,NO TRACO 1:1:8,COM ESPESSURA DE 2CM,INCLUSIVE CHEMBOCO INTERNO COM ARGAMASSA DE CIMENTO,CAL HIDRATADA ADITIVAPISCO DE CIMENTO E AREIA,NO TRACO 1:3EMBOCO INTERNO COM ARGAMASSA DE CIMENTO,CAL HIDRATADA ADITIV</v>
      </c>
      <c r="C10504" s="141" t="s">
        <v>41052</v>
      </c>
      <c r="D10504" s="141" t="s">
        <v>41061</v>
      </c>
      <c r="E10504" s="141" t="s">
        <v>41062</v>
      </c>
      <c r="I10504" s="141" t="s">
        <v>27</v>
      </c>
      <c r="J10504" s="649">
        <v>33.119999999999997</v>
      </c>
    </row>
    <row r="10505" spans="1:10" hidden="1">
      <c r="A10505" s="141" t="s">
        <v>41064</v>
      </c>
      <c r="B10505" s="141" t="str">
        <f t="shared" si="164"/>
        <v>EMBOCO INTERNO COM ARGAMASSA DE CIMENTO,CAL HIDRATADA ADITIVADA E AREIA,NO TRACO 1:1:8,COM ESPESSURA DE 2CM,EXCLUSIVE CHEMBOCO INTERNO COM ARGAMASSA DE CIMENTO,CAL HIDRATADA ADITIVAPISCOEMBOCO INTERNO COM ARGAMASSA DE CIMENTO,CAL HIDRATADA ADITIV</v>
      </c>
      <c r="C10505" s="141" t="s">
        <v>41052</v>
      </c>
      <c r="D10505" s="141" t="s">
        <v>41065</v>
      </c>
      <c r="E10505" s="141" t="s">
        <v>41066</v>
      </c>
      <c r="I10505" s="141" t="s">
        <v>27</v>
      </c>
      <c r="J10505" s="649">
        <v>29.52</v>
      </c>
    </row>
    <row r="10506" spans="1:10" hidden="1">
      <c r="A10506" s="141" t="s">
        <v>41067</v>
      </c>
      <c r="B10506" s="141" t="str">
        <f t="shared" si="164"/>
        <v>EMBOCO INTERNO COM ARGAMASSA DE CIMENTO,CAL HIDRATADA ADITIVADA E AREIA,NO TRACO 1:1:8,COM ESPESSURA DE 2CM,EXCLUSIVE CHEMBOCO INTERNO COM ARGAMASSA DE CIMENTO,CAL HIDRATADA ADITIVAPISCOEMBOCO INTERNO COM ARGAMASSA DE CIMENTO,CAL HIDRATADA ADITIV</v>
      </c>
      <c r="C10506" s="141" t="s">
        <v>41052</v>
      </c>
      <c r="D10506" s="141" t="s">
        <v>41065</v>
      </c>
      <c r="E10506" s="141" t="s">
        <v>41066</v>
      </c>
      <c r="I10506" s="141" t="s">
        <v>27</v>
      </c>
      <c r="J10506" s="649">
        <v>26.74</v>
      </c>
    </row>
    <row r="10507" spans="1:10" hidden="1">
      <c r="A10507" s="141" t="s">
        <v>41068</v>
      </c>
      <c r="B10507" s="141" t="str">
        <f t="shared" si="164"/>
        <v>REVESTIMENTO EXTERNO,DE UMA VEZ,COM ARGAMASSA DE CIMENTO E AREOLA PARA EMBOCO,NO TRACO 1:2,COM 3CM DE ESPESSURA,INCLUSIVREVESTIMENTO EXTERNO,DE UMA VEZ,COM ARGAMASSA DE CIMENTO E AE CHAPISCO DE CIMENTO E AREIA,NO TRACO 1:3REVESTIMENTO EXTERNO,DE UMA VEZ,COM ARGAMASSA DE CIMENTO E A</v>
      </c>
      <c r="C10507" s="141" t="s">
        <v>41069</v>
      </c>
      <c r="D10507" s="141" t="s">
        <v>41070</v>
      </c>
      <c r="E10507" s="141" t="s">
        <v>41071</v>
      </c>
      <c r="I10507" s="141" t="s">
        <v>27</v>
      </c>
      <c r="J10507" s="649">
        <v>44.22</v>
      </c>
    </row>
    <row r="10508" spans="1:10" hidden="1">
      <c r="A10508" s="141" t="s">
        <v>41072</v>
      </c>
      <c r="B10508" s="141" t="str">
        <f t="shared" si="164"/>
        <v>REVESTIMENTO EXTERNO,DE UMA VEZ,COM ARGAMASSA DE CIMENTO E AREOLA PARA EMBOCO,NO TRACO 1:2,COM 3CM DE ESPESSURA,INCLUSIVREVESTIMENTO EXTERNO,DE UMA VEZ,COM ARGAMASSA DE CIMENTO E AE CHAPISCO DE CIMENTO E AREIA,NO TRACO 1:3REVESTIMENTO EXTERNO,DE UMA VEZ,COM ARGAMASSA DE CIMENTO E A</v>
      </c>
      <c r="C10508" s="141" t="s">
        <v>41069</v>
      </c>
      <c r="D10508" s="141" t="s">
        <v>41070</v>
      </c>
      <c r="E10508" s="141" t="s">
        <v>41071</v>
      </c>
      <c r="I10508" s="141" t="s">
        <v>27</v>
      </c>
      <c r="J10508" s="649">
        <v>40.770000000000003</v>
      </c>
    </row>
    <row r="10509" spans="1:10" hidden="1">
      <c r="A10509" s="141" t="s">
        <v>41073</v>
      </c>
      <c r="B10509" s="141" t="str">
        <f t="shared" si="164"/>
        <v>REVESTIMENTO EXTERNO,DE UMA VEZ,COM ARGAMASSA DE CIMENTO E AREOLA PARA EMBOCO,NO TRACO 1:4,COM 3CM DE ESPESSURA,INCLUSIVREVESTIMENTO EXTERNO,DE UMA VEZ,COM ARGAMASSA DE CIMENTO E AE CHAPISCO DE CIMENTO E AREIA,NO TRACO 1:3REVESTIMENTO EXTERNO,DE UMA VEZ,COM ARGAMASSA DE CIMENTO E A</v>
      </c>
      <c r="C10509" s="141" t="s">
        <v>41069</v>
      </c>
      <c r="D10509" s="141" t="s">
        <v>41074</v>
      </c>
      <c r="E10509" s="141" t="s">
        <v>41071</v>
      </c>
      <c r="I10509" s="141" t="s">
        <v>27</v>
      </c>
      <c r="J10509" s="649">
        <v>40.76</v>
      </c>
    </row>
    <row r="10510" spans="1:10" hidden="1">
      <c r="A10510" s="141" t="s">
        <v>41075</v>
      </c>
      <c r="B10510" s="141" t="str">
        <f t="shared" si="164"/>
        <v>REVESTIMENTO EXTERNO,DE UMA VEZ,COM ARGAMASSA DE CIMENTO E AREOLA PARA EMBOCO,NO TRACO 1:4,COM 3CM DE ESPESSURA,INCLUSIVREVESTIMENTO EXTERNO,DE UMA VEZ,COM ARGAMASSA DE CIMENTO E AE CHAPISCO DE CIMENTO E AREIA,NO TRACO 1:3REVESTIMENTO EXTERNO,DE UMA VEZ,COM ARGAMASSA DE CIMENTO E A</v>
      </c>
      <c r="C10510" s="141" t="s">
        <v>41069</v>
      </c>
      <c r="D10510" s="141" t="s">
        <v>41074</v>
      </c>
      <c r="E10510" s="141" t="s">
        <v>41071</v>
      </c>
      <c r="I10510" s="141" t="s">
        <v>27</v>
      </c>
      <c r="J10510" s="649">
        <v>37.200000000000003</v>
      </c>
    </row>
    <row r="10511" spans="1:10" hidden="1">
      <c r="A10511" s="141" t="s">
        <v>41076</v>
      </c>
      <c r="B10511" s="141" t="str">
        <f t="shared" si="164"/>
        <v>REVESTIMENTO EXTERNO,DE UMA VEZ,COM ARGAMASSA DE CIMENTO E AREOLA PARA EMBOCO,NO TRACO 1:6,COM 3CM DE ESPESSURA,INCLUSIVREVESTIMENTO EXTERNO,DE UMA VEZ,COM ARGAMASSA DE CIMENTO E AE CHAPISCO DE CIMENTO E AREIA,NO TRACO 1:3REVESTIMENTO EXTERNO,DE UMA VEZ,COM ARGAMASSA DE CIMENTO E A</v>
      </c>
      <c r="C10511" s="141" t="s">
        <v>41069</v>
      </c>
      <c r="D10511" s="141" t="s">
        <v>41077</v>
      </c>
      <c r="E10511" s="141" t="s">
        <v>41071</v>
      </c>
      <c r="I10511" s="141" t="s">
        <v>27</v>
      </c>
      <c r="J10511" s="649">
        <v>39.9</v>
      </c>
    </row>
    <row r="10512" spans="1:10" hidden="1">
      <c r="A10512" s="141" t="s">
        <v>41078</v>
      </c>
      <c r="B10512" s="141" t="str">
        <f t="shared" si="164"/>
        <v>REVESTIMENTO EXTERNO,DE UMA VEZ,COM ARGAMASSA DE CIMENTO E AREOLA PARA EMBOCO,NO TRACO 1:6,COM 3CM DE ESPESSURA,INCLUSIVREVESTIMENTO EXTERNO,DE UMA VEZ,COM ARGAMASSA DE CIMENTO E AE CHAPISCO DE CIMENTO E AREIA,NO TRACO 1:3REVESTIMENTO EXTERNO,DE UMA VEZ,COM ARGAMASSA DE CIMENTO E A</v>
      </c>
      <c r="C10512" s="141" t="s">
        <v>41069</v>
      </c>
      <c r="D10512" s="141" t="s">
        <v>41077</v>
      </c>
      <c r="E10512" s="141" t="s">
        <v>41071</v>
      </c>
      <c r="I10512" s="141" t="s">
        <v>27</v>
      </c>
      <c r="J10512" s="649">
        <v>36.24</v>
      </c>
    </row>
    <row r="10513" spans="1:10" hidden="1">
      <c r="A10513" s="141" t="s">
        <v>41079</v>
      </c>
      <c r="B10513" s="141" t="str">
        <f t="shared" si="164"/>
        <v>REVESTIMENTO EXTERNO,EMBOCO,DE UMA VEZ,COM ARGAMASSA DE CIMENTO,CAL HIDRATADA ADITIVADA E AREIA,NO TRACO 1:1:12,COM ESPEREVESTIMENTO EXTERNO,EMBOCO,DE UMA VEZ,COM ARGAMASSA DE CIMESSURA DE 2,5CM,INCLUSIVE CHAPISCO DE CIMENTO E AREIA,NO TRACO 1:3REVESTIMENTO EXTERNO,EMBOCO,DE UMA VEZ,COM ARGAMASSA DE CIME</v>
      </c>
      <c r="C10513" s="141" t="s">
        <v>41080</v>
      </c>
      <c r="D10513" s="141" t="s">
        <v>41081</v>
      </c>
      <c r="E10513" s="141" t="s">
        <v>41082</v>
      </c>
      <c r="F10513" s="141" t="s">
        <v>41083</v>
      </c>
      <c r="I10513" s="141" t="s">
        <v>27</v>
      </c>
      <c r="J10513" s="649">
        <v>36.82</v>
      </c>
    </row>
    <row r="10514" spans="1:10" hidden="1">
      <c r="A10514" s="141" t="s">
        <v>41084</v>
      </c>
      <c r="B10514" s="141" t="str">
        <f t="shared" si="164"/>
        <v>REVESTIMENTO EXTERNO,EMBOCO,DE UMA VEZ,COM ARGAMASSA DE CIMENTO,CAL HIDRATADA ADITIVADA E AREIA,NO TRACO 1:1:12,COM ESPEREVESTIMENTO EXTERNO,EMBOCO,DE UMA VEZ,COM ARGAMASSA DE CIMESSURA DE 2,5CM,INCLUSIVE CHAPISCO DE CIMENTO E AREIA,NO TRACO 1:3REVESTIMENTO EXTERNO,EMBOCO,DE UMA VEZ,COM ARGAMASSA DE CIME</v>
      </c>
      <c r="C10514" s="141" t="s">
        <v>41080</v>
      </c>
      <c r="D10514" s="141" t="s">
        <v>41081</v>
      </c>
      <c r="E10514" s="141" t="s">
        <v>41082</v>
      </c>
      <c r="F10514" s="141" t="s">
        <v>41083</v>
      </c>
      <c r="I10514" s="141" t="s">
        <v>27</v>
      </c>
      <c r="J10514" s="649">
        <v>33.24</v>
      </c>
    </row>
    <row r="10515" spans="1:10" hidden="1">
      <c r="A10515" s="141" t="s">
        <v>41085</v>
      </c>
      <c r="B10515" s="141" t="str">
        <f t="shared" si="164"/>
        <v>RECOMPOSICAO DE REVESTIMENTO EXTERNO DE PO-DE-PEDRA,CIMENTOE CAL HIDRATADA COM ADICAO DE RHODOPAS PARA CONSOLIDACAORECOMPOSICAO DE REVESTIMENTO EXTERNO DE PO-DE-PEDRA,CIMENTORECOMPOSICAO DE REVESTIMENTO EXTERNO DE PO-DE-PEDRA,CIMENTO</v>
      </c>
      <c r="C10515" s="141" t="s">
        <v>41086</v>
      </c>
      <c r="D10515" s="141" t="s">
        <v>41087</v>
      </c>
      <c r="I10515" s="141" t="s">
        <v>27</v>
      </c>
      <c r="J10515" s="649">
        <v>24.07</v>
      </c>
    </row>
    <row r="10516" spans="1:10" hidden="1">
      <c r="A10516" s="141" t="s">
        <v>41088</v>
      </c>
      <c r="B10516" s="141" t="str">
        <f t="shared" si="164"/>
        <v>RECOMPOSICAO DE REVESTIMENTO EXTERNO DE PO-DE-PEDRA,CIMENTOE CAL HIDRATADA COM ADICAO DE RHODOPAS PARA CONSOLIDACAORECOMPOSICAO DE REVESTIMENTO EXTERNO DE PO-DE-PEDRA,CIMENTORECOMPOSICAO DE REVESTIMENTO EXTERNO DE PO-DE-PEDRA,CIMENTO</v>
      </c>
      <c r="C10516" s="141" t="s">
        <v>41086</v>
      </c>
      <c r="D10516" s="141" t="s">
        <v>41087</v>
      </c>
      <c r="I10516" s="141" t="s">
        <v>27</v>
      </c>
      <c r="J10516" s="649">
        <v>23</v>
      </c>
    </row>
    <row r="10517" spans="1:10" hidden="1">
      <c r="A10517" s="141" t="s">
        <v>41089</v>
      </c>
      <c r="B10517" s="141" t="str">
        <f t="shared" si="164"/>
        <v>RECOMPOSICAO DE REVESTIMENTO COM ARGAMASSA DE CIMENTO E AREIA,NO TRACO 1:3 COM 3CM DE ESPESSURA,ADITIVADA COM 10% DE MICRECOMPOSICAO DE REVESTIMENTO COM ARGAMASSA DE CIMENTO E AREIROSSILICARECOMPOSICAO DE REVESTIMENTO COM ARGAMASSA DE CIMENTO E AREI</v>
      </c>
      <c r="C10517" s="141" t="s">
        <v>41090</v>
      </c>
      <c r="D10517" s="141" t="s">
        <v>41091</v>
      </c>
      <c r="E10517" s="141" t="s">
        <v>41092</v>
      </c>
      <c r="I10517" s="141" t="s">
        <v>27</v>
      </c>
      <c r="J10517" s="649">
        <v>27.75</v>
      </c>
    </row>
    <row r="10518" spans="1:10" hidden="1">
      <c r="A10518" s="141" t="s">
        <v>41093</v>
      </c>
      <c r="B10518" s="141" t="str">
        <f t="shared" si="164"/>
        <v>RECOMPOSICAO DE REVESTIMENTO COM ARGAMASSA DE CIMENTO E AREIA,NO TRACO 1:3 COM 3CM DE ESPESSURA,ADITIVADA COM 10% DE MICRECOMPOSICAO DE REVESTIMENTO COM ARGAMASSA DE CIMENTO E AREIROSSILICARECOMPOSICAO DE REVESTIMENTO COM ARGAMASSA DE CIMENTO E AREI</v>
      </c>
      <c r="C10518" s="141" t="s">
        <v>41090</v>
      </c>
      <c r="D10518" s="141" t="s">
        <v>41091</v>
      </c>
      <c r="E10518" s="141" t="s">
        <v>41092</v>
      </c>
      <c r="I10518" s="141" t="s">
        <v>27</v>
      </c>
      <c r="J10518" s="649">
        <v>26.03</v>
      </c>
    </row>
    <row r="10519" spans="1:10" hidden="1">
      <c r="A10519" s="141" t="s">
        <v>41094</v>
      </c>
      <c r="B10519" s="141" t="str">
        <f t="shared" si="164"/>
        <v>RECOMPOSICAO DE REVESTIMENTO COM ARGAMASSA DE CIMENTO E AREIA,NO TRACO 1:3 COM 2CM DE ESPESSURA,ADITIVADA COM 10% DE MICRECOMPOSICAO DE REVESTIMENTO COM ARGAMASSA DE CIMENTO E AREIROSSILICARECOMPOSICAO DE REVESTIMENTO COM ARGAMASSA DE CIMENTO E AREI</v>
      </c>
      <c r="C10519" s="141" t="s">
        <v>41090</v>
      </c>
      <c r="D10519" s="141" t="s">
        <v>41095</v>
      </c>
      <c r="E10519" s="141" t="s">
        <v>41092</v>
      </c>
      <c r="I10519" s="141" t="s">
        <v>27</v>
      </c>
      <c r="J10519" s="649">
        <v>22.17</v>
      </c>
    </row>
    <row r="10520" spans="1:10" hidden="1">
      <c r="A10520" s="141" t="s">
        <v>41096</v>
      </c>
      <c r="B10520" s="141" t="str">
        <f t="shared" si="164"/>
        <v>RECOMPOSICAO DE REVESTIMENTO COM ARGAMASSA DE CIMENTO E AREIA,NO TRACO 1:3 COM 2CM DE ESPESSURA,ADITIVADA COM 10% DE MICRECOMPOSICAO DE REVESTIMENTO COM ARGAMASSA DE CIMENTO E AREIROSSILICARECOMPOSICAO DE REVESTIMENTO COM ARGAMASSA DE CIMENTO E AREI</v>
      </c>
      <c r="C10520" s="141" t="s">
        <v>41090</v>
      </c>
      <c r="D10520" s="141" t="s">
        <v>41095</v>
      </c>
      <c r="E10520" s="141" t="s">
        <v>41092</v>
      </c>
      <c r="I10520" s="141" t="s">
        <v>27</v>
      </c>
      <c r="J10520" s="649">
        <v>20.53</v>
      </c>
    </row>
    <row r="10521" spans="1:10" hidden="1">
      <c r="A10521" s="141" t="s">
        <v>41097</v>
      </c>
      <c r="B10521" s="141" t="str">
        <f t="shared" si="164"/>
        <v>RECOMPOSICAO DE REVESTIMENTO COM ARGAMASSA DE CIMENTO E AREIA,NO TRACO 1:3 COM 1CM DE ESPESSURA,ADITIVADA COM 10% DE MICRECOMPOSICAO DE REVESTIMENTO COM ARGAMASSA DE CIMENTO E AREIROSSILICARECOMPOSICAO DE REVESTIMENTO COM ARGAMASSA DE CIMENTO E AREI</v>
      </c>
      <c r="C10521" s="141" t="s">
        <v>41090</v>
      </c>
      <c r="D10521" s="141" t="s">
        <v>41098</v>
      </c>
      <c r="E10521" s="141" t="s">
        <v>41092</v>
      </c>
      <c r="I10521" s="141" t="s">
        <v>27</v>
      </c>
      <c r="J10521" s="649">
        <v>16.59</v>
      </c>
    </row>
    <row r="10522" spans="1:10" hidden="1">
      <c r="A10522" s="141" t="s">
        <v>41099</v>
      </c>
      <c r="B10522" s="141" t="str">
        <f t="shared" si="164"/>
        <v>RECOMPOSICAO DE REVESTIMENTO COM ARGAMASSA DE CIMENTO E AREIA,NO TRACO 1:3 COM 1CM DE ESPESSURA,ADITIVADA COM 10% DE MICRECOMPOSICAO DE REVESTIMENTO COM ARGAMASSA DE CIMENTO E AREIROSSILICARECOMPOSICAO DE REVESTIMENTO COM ARGAMASSA DE CIMENTO E AREI</v>
      </c>
      <c r="C10522" s="141" t="s">
        <v>41090</v>
      </c>
      <c r="D10522" s="141" t="s">
        <v>41098</v>
      </c>
      <c r="E10522" s="141" t="s">
        <v>41092</v>
      </c>
      <c r="I10522" s="141" t="s">
        <v>27</v>
      </c>
      <c r="J10522" s="649">
        <v>15.03</v>
      </c>
    </row>
    <row r="10523" spans="1:10" hidden="1">
      <c r="A10523" s="141" t="s">
        <v>41100</v>
      </c>
      <c r="B10523" s="141" t="str">
        <f t="shared" si="164"/>
        <v>REVESTIMENTO EXTERNO,DE UMA VEZ,COM ARGAMASSA DE CIMENTO,SAIBRO MACIO E AREIA FINA,NO TRACO 1:2:2,COM ESPESSURA DE 3,5CMREVESTIMENTO EXTERNO,DE UMA VEZ,COM ARGAMASSA DE CIMENTO,SAI,INCLUSIVE CHAPISCO DE CIMENTO E AREIA,NO TRACO 1:3REVESTIMENTO EXTERNO,DE UMA VEZ,COM ARGAMASSA DE CIMENTO,SAI</v>
      </c>
      <c r="C10523" s="141" t="s">
        <v>41101</v>
      </c>
      <c r="D10523" s="141" t="s">
        <v>41102</v>
      </c>
      <c r="E10523" s="141" t="s">
        <v>41103</v>
      </c>
      <c r="I10523" s="141" t="s">
        <v>27</v>
      </c>
      <c r="J10523" s="649">
        <v>42.83</v>
      </c>
    </row>
    <row r="10524" spans="1:10" hidden="1">
      <c r="A10524" s="141" t="s">
        <v>41104</v>
      </c>
      <c r="B10524" s="141" t="str">
        <f t="shared" si="164"/>
        <v>REVESTIMENTO EXTERNO,DE UMA VEZ,COM ARGAMASSA DE CIMENTO,SAIBRO MACIO E AREIA FINA,NO TRACO 1:2:2,COM ESPESSURA DE 3,5CMREVESTIMENTO EXTERNO,DE UMA VEZ,COM ARGAMASSA DE CIMENTO,SAI,INCLUSIVE CHAPISCO DE CIMENTO E AREIA,NO TRACO 1:3REVESTIMENTO EXTERNO,DE UMA VEZ,COM ARGAMASSA DE CIMENTO,SAI</v>
      </c>
      <c r="C10524" s="141" t="s">
        <v>41101</v>
      </c>
      <c r="D10524" s="141" t="s">
        <v>41102</v>
      </c>
      <c r="E10524" s="141" t="s">
        <v>41103</v>
      </c>
      <c r="I10524" s="141" t="s">
        <v>27</v>
      </c>
      <c r="J10524" s="649">
        <v>39.24</v>
      </c>
    </row>
    <row r="10525" spans="1:10" hidden="1">
      <c r="A10525" s="141" t="s">
        <v>41105</v>
      </c>
      <c r="B10525" s="141" t="str">
        <f t="shared" si="164"/>
        <v>REVESTIMENTO EXTERNO,DE UMA VEZ,COM ARGAMASSA DE CIMENTO,SAIBRO MACIO E AREIA FINA,NO TRACO 1:3:3,COM ESPESSURA DE 2,5CMREVESTIMENTO EXTERNO,DE UMA VEZ,COM ARGAMASSA DE CIMENTO,SAI,INCLUSIVE CHAPISCO DE CIMENTO E AREIA,NO TRACO 1:3REVESTIMENTO EXTERNO,DE UMA VEZ,COM ARGAMASSA DE CIMENTO,SAI</v>
      </c>
      <c r="C10525" s="141" t="s">
        <v>41101</v>
      </c>
      <c r="D10525" s="141" t="s">
        <v>41106</v>
      </c>
      <c r="E10525" s="141" t="s">
        <v>41103</v>
      </c>
      <c r="I10525" s="141" t="s">
        <v>27</v>
      </c>
      <c r="J10525" s="649">
        <v>38.119999999999997</v>
      </c>
    </row>
    <row r="10526" spans="1:10" hidden="1">
      <c r="A10526" s="141" t="s">
        <v>41107</v>
      </c>
      <c r="B10526" s="141" t="str">
        <f t="shared" si="164"/>
        <v>REVESTIMENTO EXTERNO,DE UMA VEZ,COM ARGAMASSA DE CIMENTO,SAIBRO MACIO E AREIA FINA,NO TRACO 1:3:3,COM ESPESSURA DE 2,5CMREVESTIMENTO EXTERNO,DE UMA VEZ,COM ARGAMASSA DE CIMENTO,SAI,INCLUSIVE CHAPISCO DE CIMENTO E AREIA,NO TRACO 1:3REVESTIMENTO EXTERNO,DE UMA VEZ,COM ARGAMASSA DE CIMENTO,SAI</v>
      </c>
      <c r="C10526" s="141" t="s">
        <v>41101</v>
      </c>
      <c r="D10526" s="141" t="s">
        <v>41106</v>
      </c>
      <c r="E10526" s="141" t="s">
        <v>41103</v>
      </c>
      <c r="I10526" s="141" t="s">
        <v>27</v>
      </c>
      <c r="J10526" s="649">
        <v>34.53</v>
      </c>
    </row>
    <row r="10527" spans="1:10" hidden="1">
      <c r="A10527" s="141" t="s">
        <v>41108</v>
      </c>
      <c r="B10527" s="141" t="str">
        <f t="shared" si="164"/>
        <v>REVESTIMENTO EXTERNO,DE UMA VEZ,COM ARGAMASSA DE CIMENTO,SAIBRO MACIO E AREIA FINA,NO TRACO 1:3:3,COM ESPESSURA DE 3,5CMREVESTIMENTO EXTERNO,DE UMA VEZ,COM ARGAMASSA DE CIMENTO,SAI,INCLUSIVE CHAPISCO DE CIMENTO E AREIA,NO TRACO 1:3REVESTIMENTO EXTERNO,DE UMA VEZ,COM ARGAMASSA DE CIMENTO,SAI</v>
      </c>
      <c r="C10527" s="141" t="s">
        <v>41101</v>
      </c>
      <c r="D10527" s="141" t="s">
        <v>41109</v>
      </c>
      <c r="E10527" s="141" t="s">
        <v>41103</v>
      </c>
      <c r="I10527" s="141" t="s">
        <v>27</v>
      </c>
      <c r="J10527" s="649">
        <v>42.15</v>
      </c>
    </row>
    <row r="10528" spans="1:10" hidden="1">
      <c r="A10528" s="141" t="s">
        <v>41110</v>
      </c>
      <c r="B10528" s="141" t="str">
        <f t="shared" si="164"/>
        <v>REVESTIMENTO EXTERNO,DE UMA VEZ,COM ARGAMASSA DE CIMENTO,SAIBRO MACIO E AREIA FINA,NO TRACO 1:3:3,COM ESPESSURA DE 3,5CMREVESTIMENTO EXTERNO,DE UMA VEZ,COM ARGAMASSA DE CIMENTO,SAI,INCLUSIVE CHAPISCO DE CIMENTO E AREIA,NO TRACO 1:3REVESTIMENTO EXTERNO,DE UMA VEZ,COM ARGAMASSA DE CIMENTO,SAI</v>
      </c>
      <c r="C10528" s="141" t="s">
        <v>41101</v>
      </c>
      <c r="D10528" s="141" t="s">
        <v>41109</v>
      </c>
      <c r="E10528" s="141" t="s">
        <v>41103</v>
      </c>
      <c r="I10528" s="141" t="s">
        <v>27</v>
      </c>
      <c r="J10528" s="649">
        <v>38.44</v>
      </c>
    </row>
    <row r="10529" spans="1:10" hidden="1">
      <c r="A10529" s="141" t="s">
        <v>41111</v>
      </c>
      <c r="B10529" s="141" t="str">
        <f t="shared" si="164"/>
        <v>EMBOCO INTERNO COM ARGAMASSA DE CIMENTO E SAIBRO,NO TRACO 1:4,COM 2,5CM DE ESPESSURA,INCLUSIVE CHAPISCO DE CIMENTO E AREEMBOCO INTERNO COM ARGAMASSA DE CIMENTO E SAIBRO,NO TRACO 1:IA,NO TRACO 1:3EMBOCO INTERNO COM ARGAMASSA DE CIMENTO E SAIBRO,NO TRACO 1:</v>
      </c>
      <c r="C10529" s="141" t="s">
        <v>41112</v>
      </c>
      <c r="D10529" s="141" t="s">
        <v>41113</v>
      </c>
      <c r="E10529" s="141" t="s">
        <v>41114</v>
      </c>
      <c r="I10529" s="141" t="s">
        <v>27</v>
      </c>
      <c r="J10529" s="649">
        <v>37.409999999999997</v>
      </c>
    </row>
    <row r="10530" spans="1:10" hidden="1">
      <c r="A10530" s="141" t="s">
        <v>41115</v>
      </c>
      <c r="B10530" s="141" t="str">
        <f t="shared" si="164"/>
        <v>EMBOCO INTERNO COM ARGAMASSA DE CIMENTO E SAIBRO,NO TRACO 1:4,COM 2,5CM DE ESPESSURA,INCLUSIVE CHAPISCO DE CIMENTO E AREEMBOCO INTERNO COM ARGAMASSA DE CIMENTO E SAIBRO,NO TRACO 1:IA,NO TRACO 1:3EMBOCO INTERNO COM ARGAMASSA DE CIMENTO E SAIBRO,NO TRACO 1:</v>
      </c>
      <c r="C10530" s="141" t="s">
        <v>41112</v>
      </c>
      <c r="D10530" s="141" t="s">
        <v>41113</v>
      </c>
      <c r="E10530" s="141" t="s">
        <v>41114</v>
      </c>
      <c r="I10530" s="141" t="s">
        <v>27</v>
      </c>
      <c r="J10530" s="649">
        <v>33.909999999999997</v>
      </c>
    </row>
    <row r="10531" spans="1:10" hidden="1">
      <c r="A10531" s="141" t="s">
        <v>41116</v>
      </c>
      <c r="B10531" s="141" t="str">
        <f t="shared" si="164"/>
        <v>EMBOCO INTERNO COM ARGAMASSA DE CIMENTO E SAIBRO,NO TRACO 1:6,COM 2,5CM DE ESPESSURA,INCLUSIVE CHAPISCO DE CIMENTO E AREEMBOCO INTERNO COM ARGAMASSA DE CIMENTO E SAIBRO,NO TRACO 1:IA,NO TRACO 1:3EMBOCO INTERNO COM ARGAMASSA DE CIMENTO E SAIBRO,NO TRACO 1:</v>
      </c>
      <c r="C10531" s="141" t="s">
        <v>41112</v>
      </c>
      <c r="D10531" s="141" t="s">
        <v>41117</v>
      </c>
      <c r="E10531" s="141" t="s">
        <v>41114</v>
      </c>
      <c r="I10531" s="141" t="s">
        <v>27</v>
      </c>
      <c r="J10531" s="649">
        <v>36.65</v>
      </c>
    </row>
    <row r="10532" spans="1:10" hidden="1">
      <c r="A10532" s="141" t="s">
        <v>41118</v>
      </c>
      <c r="B10532" s="141" t="str">
        <f t="shared" si="164"/>
        <v>EMBOCO INTERNO COM ARGAMASSA DE CIMENTO E SAIBRO,NO TRACO 1:6,COM 2,5CM DE ESPESSURA,INCLUSIVE CHAPISCO DE CIMENTO E AREEMBOCO INTERNO COM ARGAMASSA DE CIMENTO E SAIBRO,NO TRACO 1:IA,NO TRACO 1:3EMBOCO INTERNO COM ARGAMASSA DE CIMENTO E SAIBRO,NO TRACO 1:</v>
      </c>
      <c r="C10532" s="141" t="s">
        <v>41112</v>
      </c>
      <c r="D10532" s="141" t="s">
        <v>41117</v>
      </c>
      <c r="E10532" s="141" t="s">
        <v>41114</v>
      </c>
      <c r="I10532" s="141" t="s">
        <v>27</v>
      </c>
      <c r="J10532" s="649">
        <v>33.07</v>
      </c>
    </row>
    <row r="10533" spans="1:10" hidden="1">
      <c r="A10533" s="141" t="s">
        <v>41119</v>
      </c>
      <c r="B10533" s="141" t="str">
        <f t="shared" si="164"/>
        <v>REVESTIMENTO INTERNO,DE UMA VEZ,MASSA UNICA OU EMBOCO PAULISTA COM ARGAMASSA DE CIMENTO,CAL,SAIBRO MACIO E AREIA FINA,NOREVESTIMENTO INTERNO,DE UMA VEZ,MASSA UNICA OU EMBOCO PAULISTRACO 1:4:4:4, ESPESSURA DE 2CM ACABAMENTO CAMURCADO, APLICADO SOBRE SUPERFICIE CHAPISCADA, EXCLUSIVE CHAPISCOREVESTIMENTO INTERNO,DE UMA VEZ,MASSA UNICA OU EMBOCO PAULIS</v>
      </c>
      <c r="C10533" s="141" t="s">
        <v>41120</v>
      </c>
      <c r="D10533" s="141" t="s">
        <v>41121</v>
      </c>
      <c r="E10533" s="141" t="s">
        <v>41122</v>
      </c>
      <c r="F10533" s="141" t="s">
        <v>41123</v>
      </c>
      <c r="I10533" s="141" t="s">
        <v>27</v>
      </c>
      <c r="J10533" s="649">
        <v>33.869999999999997</v>
      </c>
    </row>
    <row r="10534" spans="1:10" hidden="1">
      <c r="A10534" s="141" t="s">
        <v>41124</v>
      </c>
      <c r="B10534" s="141" t="str">
        <f t="shared" si="164"/>
        <v>REVESTIMENTO INTERNO,DE UMA VEZ,MASSA UNICA OU EMBOCO PAULISTA COM ARGAMASSA DE CIMENTO,CAL,SAIBRO MACIO E AREIA FINA,NOREVESTIMENTO INTERNO,DE UMA VEZ,MASSA UNICA OU EMBOCO PAULISTRACO 1:4:4:4, ESPESSURA DE 2CM ACABAMENTO CAMURCADO, APLICADO SOBRE SUPERFICIE CHAPISCADA, EXCLUSIVE CHAPISCOREVESTIMENTO INTERNO,DE UMA VEZ,MASSA UNICA OU EMBOCO PAULIS</v>
      </c>
      <c r="C10534" s="141" t="s">
        <v>41120</v>
      </c>
      <c r="D10534" s="141" t="s">
        <v>41121</v>
      </c>
      <c r="E10534" s="141" t="s">
        <v>41122</v>
      </c>
      <c r="F10534" s="141" t="s">
        <v>41123</v>
      </c>
      <c r="I10534" s="141" t="s">
        <v>27</v>
      </c>
      <c r="J10534" s="649">
        <v>30.7</v>
      </c>
    </row>
    <row r="10535" spans="1:10" hidden="1">
      <c r="A10535" s="141" t="s">
        <v>41125</v>
      </c>
      <c r="B10535" s="141" t="str">
        <f t="shared" si="164"/>
        <v>REVESTIMENTO INTERNO(PRONTO)EM MASSA UNICA COM ARGAMASSA DECIMENTO E AREIA TERMOTRATADA, COM ESPESSURA DE 2CM,SOBRE SUREVESTIMENTO INTERNO(PRONTO)EM MASSA UNICA COM ARGAMASSA DEPERFICIE CHAPISCADA, EXCLUSIVE CHAPISCOREVESTIMENTO INTERNO(PRONTO)EM MASSA UNICA COM ARGAMASSA DE</v>
      </c>
      <c r="C10535" s="141" t="s">
        <v>41126</v>
      </c>
      <c r="D10535" s="141" t="s">
        <v>41127</v>
      </c>
      <c r="E10535" s="141" t="s">
        <v>41128</v>
      </c>
      <c r="I10535" s="141" t="s">
        <v>27</v>
      </c>
      <c r="J10535" s="649">
        <v>36.74</v>
      </c>
    </row>
    <row r="10536" spans="1:10" hidden="1">
      <c r="A10536" s="141" t="s">
        <v>41129</v>
      </c>
      <c r="B10536" s="141" t="str">
        <f t="shared" si="164"/>
        <v>REVESTIMENTO INTERNO(PRONTO)EM MASSA UNICA COM ARGAMASSA DECIMENTO E AREIA TERMOTRATADA, COM ESPESSURA DE 2CM,SOBRE SUREVESTIMENTO INTERNO(PRONTO)EM MASSA UNICA COM ARGAMASSA DEPERFICIE CHAPISCADA, EXCLUSIVE CHAPISCOREVESTIMENTO INTERNO(PRONTO)EM MASSA UNICA COM ARGAMASSA DE</v>
      </c>
      <c r="C10536" s="141" t="s">
        <v>41126</v>
      </c>
      <c r="D10536" s="141" t="s">
        <v>41127</v>
      </c>
      <c r="E10536" s="141" t="s">
        <v>41128</v>
      </c>
      <c r="I10536" s="141" t="s">
        <v>27</v>
      </c>
      <c r="J10536" s="649">
        <v>34.21</v>
      </c>
    </row>
    <row r="10537" spans="1:10" hidden="1">
      <c r="A10537" s="141" t="s">
        <v>41130</v>
      </c>
      <c r="B10537" s="141" t="str">
        <f t="shared" si="164"/>
        <v>REVESTIMENTO INTERNO(PRONTO)EM MASSA UNICA COM ARGAMASSA DECIMENTO E AREIA TERMOTRATADA,ESPESSURA DE 3CM,SOBRE SUPERFICREVESTIMENTO INTERNO(PRONTO)EM MASSA UNICA COM ARGAMASSA DEIE CHAPISCADA,EXCLUSIVE CHAPISCOREVESTIMENTO INTERNO(PRONTO)EM MASSA UNICA COM ARGAMASSA DE</v>
      </c>
      <c r="C10537" s="141" t="s">
        <v>41126</v>
      </c>
      <c r="D10537" s="141" t="s">
        <v>41131</v>
      </c>
      <c r="E10537" s="141" t="s">
        <v>41132</v>
      </c>
      <c r="I10537" s="141" t="s">
        <v>27</v>
      </c>
      <c r="J10537" s="649">
        <v>45.63</v>
      </c>
    </row>
    <row r="10538" spans="1:10" hidden="1">
      <c r="A10538" s="141" t="s">
        <v>41133</v>
      </c>
      <c r="B10538" s="141" t="str">
        <f t="shared" si="164"/>
        <v>REVESTIMENTO INTERNO(PRONTO)EM MASSA UNICA COM ARGAMASSA DECIMENTO E AREIA TERMOTRATADA,ESPESSURA DE 3CM,SOBRE SUPERFICREVESTIMENTO INTERNO(PRONTO)EM MASSA UNICA COM ARGAMASSA DEIE CHAPISCADA,EXCLUSIVE CHAPISCOREVESTIMENTO INTERNO(PRONTO)EM MASSA UNICA COM ARGAMASSA DE</v>
      </c>
      <c r="C10538" s="141" t="s">
        <v>41126</v>
      </c>
      <c r="D10538" s="141" t="s">
        <v>41131</v>
      </c>
      <c r="E10538" s="141" t="s">
        <v>41132</v>
      </c>
      <c r="I10538" s="141" t="s">
        <v>27</v>
      </c>
      <c r="J10538" s="649">
        <v>43.1</v>
      </c>
    </row>
    <row r="10539" spans="1:10" hidden="1">
      <c r="A10539" s="141" t="s">
        <v>41134</v>
      </c>
      <c r="B10539" s="141" t="str">
        <f t="shared" si="164"/>
        <v>REVESTIMENTO EXTERNO(PRONTO)EM MASSA UNICA COM ARGAMASSA DECIMENTO E AREIA TERMOTRATADA,COM ESPESSURA DE 3CM,INCLUSIVEREVESTIMENTO EXTERNO(PRONTO)EM MASSA UNICA COM ARGAMASSA DECHAPISCO DE CIMENTO E AREIA TRACO 1:3REVESTIMENTO EXTERNO(PRONTO)EM MASSA UNICA COM ARGAMASSA DE</v>
      </c>
      <c r="C10539" s="141" t="s">
        <v>41135</v>
      </c>
      <c r="D10539" s="141" t="s">
        <v>41136</v>
      </c>
      <c r="E10539" s="141" t="s">
        <v>41137</v>
      </c>
      <c r="I10539" s="141" t="s">
        <v>27</v>
      </c>
      <c r="J10539" s="649">
        <v>52.68</v>
      </c>
    </row>
    <row r="10540" spans="1:10" hidden="1">
      <c r="A10540" s="141" t="s">
        <v>41138</v>
      </c>
      <c r="B10540" s="141" t="str">
        <f t="shared" si="164"/>
        <v>REVESTIMENTO EXTERNO(PRONTO)EM MASSA UNICA COM ARGAMASSA DECIMENTO E AREIA TERMOTRATADA,COM ESPESSURA DE 3CM,INCLUSIVEREVESTIMENTO EXTERNO(PRONTO)EM MASSA UNICA COM ARGAMASSA DECHAPISCO DE CIMENTO E AREIA TRACO 1:3REVESTIMENTO EXTERNO(PRONTO)EM MASSA UNICA COM ARGAMASSA DE</v>
      </c>
      <c r="C10540" s="141" t="s">
        <v>41135</v>
      </c>
      <c r="D10540" s="141" t="s">
        <v>41136</v>
      </c>
      <c r="E10540" s="141" t="s">
        <v>41137</v>
      </c>
      <c r="I10540" s="141" t="s">
        <v>27</v>
      </c>
      <c r="J10540" s="649">
        <v>49.48</v>
      </c>
    </row>
    <row r="10541" spans="1:10" hidden="1">
      <c r="A10541" s="141" t="s">
        <v>41139</v>
      </c>
      <c r="B10541" s="141" t="str">
        <f t="shared" si="164"/>
        <v>REVESTIMENTO INTERNO,EMBOCO,DE UMA VEZ,COM ARGAMASSA DE CIMENTO,CAL HIDRATADA ADITIVADA E AREIA,NO TRACO 1:1:8,COM ESPESREVESTIMENTO INTERNO,EMBOCO,DE UMA VEZ,COM ARGAMASSA DE CIMESURA DE 2CM,ACABAMENTO CAMURCADO,APLICADO SOBRE SUPERFICIE CHAPISCADA,EXCLUSIVE CHAPISCOREVESTIMENTO INTERNO,EMBOCO,DE UMA VEZ,COM ARGAMASSA DE CIME</v>
      </c>
      <c r="C10541" s="141" t="s">
        <v>41140</v>
      </c>
      <c r="D10541" s="141" t="s">
        <v>41141</v>
      </c>
      <c r="E10541" s="141" t="s">
        <v>41142</v>
      </c>
      <c r="F10541" s="141" t="s">
        <v>41143</v>
      </c>
      <c r="I10541" s="141" t="s">
        <v>27</v>
      </c>
      <c r="J10541" s="649">
        <v>34.26</v>
      </c>
    </row>
    <row r="10542" spans="1:10" hidden="1">
      <c r="A10542" s="141" t="s">
        <v>41144</v>
      </c>
      <c r="B10542" s="141" t="str">
        <f t="shared" si="164"/>
        <v>REVESTIMENTO INTERNO,EMBOCO,DE UMA VEZ,COM ARGAMASSA DE CIMENTO,CAL HIDRATADA ADITIVADA E AREIA,NO TRACO 1:1:8,COM ESPESREVESTIMENTO INTERNO,EMBOCO,DE UMA VEZ,COM ARGAMASSA DE CIMESURA DE 2CM,ACABAMENTO CAMURCADO,APLICADO SOBRE SUPERFICIE CHAPISCADA,EXCLUSIVE CHAPISCOREVESTIMENTO INTERNO,EMBOCO,DE UMA VEZ,COM ARGAMASSA DE CIME</v>
      </c>
      <c r="C10542" s="141" t="s">
        <v>41140</v>
      </c>
      <c r="D10542" s="141" t="s">
        <v>41141</v>
      </c>
      <c r="E10542" s="141" t="s">
        <v>41142</v>
      </c>
      <c r="F10542" s="141" t="s">
        <v>41143</v>
      </c>
      <c r="I10542" s="141" t="s">
        <v>27</v>
      </c>
      <c r="J10542" s="649">
        <v>30.85</v>
      </c>
    </row>
    <row r="10543" spans="1:10" hidden="1">
      <c r="A10543" s="141" t="s">
        <v>41145</v>
      </c>
      <c r="B10543" s="141" t="str">
        <f t="shared" si="164"/>
        <v>REVESTIMENTO EXTERNO EM 2 MASSAS SOBRE SUPERFICIE CHAPISCADA,EXCLUSIVE CHAPISCO,INCLUSIVE EMBOCO COM ARGAMASSA DE CIMENTREVESTIMENTO EXTERNO EM 2 MASSAS SOBRE SUPERFICIE CHAPISCADAO E SAIBRO,NO TRACO 1:2,COM ESPESSURA DE 2,5CM E REBOCO DE CIMENTO E PO-DE-PEDRA,NO TRACO 1:3,COM ESPESSURA DE 5MMREVESTIMENTO EXTERNO EM 2 MASSAS SOBRE SUPERFICIE CHAPISCADA</v>
      </c>
      <c r="C10543" s="141" t="s">
        <v>41146</v>
      </c>
      <c r="D10543" s="141" t="s">
        <v>41147</v>
      </c>
      <c r="E10543" s="141" t="s">
        <v>41148</v>
      </c>
      <c r="F10543" s="141" t="s">
        <v>41149</v>
      </c>
      <c r="I10543" s="141" t="s">
        <v>27</v>
      </c>
      <c r="J10543" s="649">
        <v>56.26</v>
      </c>
    </row>
    <row r="10544" spans="1:10" hidden="1">
      <c r="A10544" s="141" t="s">
        <v>41150</v>
      </c>
      <c r="B10544" s="141" t="str">
        <f t="shared" si="164"/>
        <v>REVESTIMENTO EXTERNO EM 2 MASSAS SOBRE SUPERFICIE CHAPISCADA,EXCLUSIVE CHAPISCO,INCLUSIVE EMBOCO COM ARGAMASSA DE CIMENTREVESTIMENTO EXTERNO EM 2 MASSAS SOBRE SUPERFICIE CHAPISCADAO E SAIBRO,NO TRACO 1:2,COM ESPESSURA DE 2,5CM E REBOCO DE CIMENTO E PO-DE-PEDRA,NO TRACO 1:3,COM ESPESSURA DE 5MMREVESTIMENTO EXTERNO EM 2 MASSAS SOBRE SUPERFICIE CHAPISCADA</v>
      </c>
      <c r="C10544" s="141" t="s">
        <v>41146</v>
      </c>
      <c r="D10544" s="141" t="s">
        <v>41147</v>
      </c>
      <c r="E10544" s="141" t="s">
        <v>41148</v>
      </c>
      <c r="F10544" s="141" t="s">
        <v>41149</v>
      </c>
      <c r="I10544" s="141" t="s">
        <v>27</v>
      </c>
      <c r="J10544" s="649">
        <v>50.94</v>
      </c>
    </row>
    <row r="10545" spans="1:10" hidden="1">
      <c r="A10545" s="141" t="s">
        <v>41151</v>
      </c>
      <c r="B10545" s="141" t="str">
        <f t="shared" si="164"/>
        <v>REVESTIMENTO EXTERNO EM 2 MASSAS SOBRE SUPERFICIE CHAPISCADA,EXCLUSIVE CHAPISCO,INCLUSIVE EMBOCO COM ARGAMASSA DE CIMENTREVESTIMENTO EXTERNO EM 2 MASSAS SOBRE SUPERFICIE CHAPISCADAO E SAIBRO,NO TRACO 1:2,COM ESPESSURA DE 2CM E REBOCO DE CIMENTO E PO-DE-PEDRA,NO TRACO 1:3,COM ESPESSURA DE 5MMREVESTIMENTO EXTERNO EM 2 MASSAS SOBRE SUPERFICIE CHAPISCADA</v>
      </c>
      <c r="C10545" s="141" t="s">
        <v>41146</v>
      </c>
      <c r="D10545" s="141" t="s">
        <v>41147</v>
      </c>
      <c r="E10545" s="141" t="s">
        <v>41152</v>
      </c>
      <c r="F10545" s="141" t="s">
        <v>41153</v>
      </c>
      <c r="I10545" s="141" t="s">
        <v>27</v>
      </c>
      <c r="J10545" s="649">
        <v>53.53</v>
      </c>
    </row>
    <row r="10546" spans="1:10" hidden="1">
      <c r="A10546" s="141" t="s">
        <v>41154</v>
      </c>
      <c r="B10546" s="141" t="str">
        <f t="shared" si="164"/>
        <v>REVESTIMENTO EXTERNO EM 2 MASSAS SOBRE SUPERFICIE CHAPISCADA,EXCLUSIVE CHAPISCO,INCLUSIVE EMBOCO COM ARGAMASSA DE CIMENTREVESTIMENTO EXTERNO EM 2 MASSAS SOBRE SUPERFICIE CHAPISCADAO E SAIBRO,NO TRACO 1:2,COM ESPESSURA DE 2CM E REBOCO DE CIMENTO E PO-DE-PEDRA,NO TRACO 1:3,COM ESPESSURA DE 5MMREVESTIMENTO EXTERNO EM 2 MASSAS SOBRE SUPERFICIE CHAPISCADA</v>
      </c>
      <c r="C10546" s="141" t="s">
        <v>41146</v>
      </c>
      <c r="D10546" s="141" t="s">
        <v>41147</v>
      </c>
      <c r="E10546" s="141" t="s">
        <v>41152</v>
      </c>
      <c r="F10546" s="141" t="s">
        <v>41153</v>
      </c>
      <c r="I10546" s="141" t="s">
        <v>27</v>
      </c>
      <c r="J10546" s="649">
        <v>48.25</v>
      </c>
    </row>
    <row r="10547" spans="1:10" hidden="1">
      <c r="A10547" s="141" t="s">
        <v>41155</v>
      </c>
      <c r="B10547" s="141" t="str">
        <f t="shared" si="164"/>
        <v>REVESTIMENTO EXTERNO EM 2 MASSAS,SOBRE SUPERFICIE CHAPISCADA,EXCLUSIVE CHAPISCO,INCLUSIVE EMBOCO COM ARGAMASSA DE CIMENTREVESTIMENTO EXTERNO EM 2 MASSAS,SOBRE SUPERFICIE CHAPISCADAO,SAIBRO E AREIA,NO TRACO 1:2:2,COM ESPESSURA DE 3,5CM E REBOCO DE ARGAMASSA PRONTA,COM CAL E AGREGADOS,COM ESPESSURA DE 3MMREVESTIMENTO EXTERNO EM 2 MASSAS,SOBRE SUPERFICIE CHAPISCADA</v>
      </c>
      <c r="C10547" s="141" t="s">
        <v>41156</v>
      </c>
      <c r="D10547" s="141" t="s">
        <v>41147</v>
      </c>
      <c r="E10547" s="141" t="s">
        <v>41157</v>
      </c>
      <c r="F10547" s="141" t="s">
        <v>41158</v>
      </c>
      <c r="G10547" s="141" t="s">
        <v>41159</v>
      </c>
      <c r="I10547" s="141" t="s">
        <v>27</v>
      </c>
      <c r="J10547" s="649">
        <v>68.66</v>
      </c>
    </row>
    <row r="10548" spans="1:10" hidden="1">
      <c r="A10548" s="141" t="s">
        <v>41160</v>
      </c>
      <c r="B10548" s="141" t="str">
        <f t="shared" si="164"/>
        <v>REVESTIMENTO EXTERNO EM 2 MASSAS,SOBRE SUPERFICIE CHAPISCADA,EXCLUSIVE CHAPISCO,INCLUSIVE EMBOCO COM ARGAMASSA DE CIMENTREVESTIMENTO EXTERNO EM 2 MASSAS,SOBRE SUPERFICIE CHAPISCADAO,SAIBRO E AREIA,NO TRACO 1:2:2,COM ESPESSURA DE 3,5CM E REBOCO DE ARGAMASSA PRONTA,COM CAL E AGREGADOS,COM ESPESSURA DE 3MMREVESTIMENTO EXTERNO EM 2 MASSAS,SOBRE SUPERFICIE CHAPISCADA</v>
      </c>
      <c r="C10548" s="141" t="s">
        <v>41156</v>
      </c>
      <c r="D10548" s="141" t="s">
        <v>41147</v>
      </c>
      <c r="E10548" s="141" t="s">
        <v>41157</v>
      </c>
      <c r="F10548" s="141" t="s">
        <v>41158</v>
      </c>
      <c r="G10548" s="141" t="s">
        <v>41159</v>
      </c>
      <c r="I10548" s="141" t="s">
        <v>27</v>
      </c>
      <c r="J10548" s="649">
        <v>63.21</v>
      </c>
    </row>
    <row r="10549" spans="1:10" hidden="1">
      <c r="A10549" s="141" t="s">
        <v>41161</v>
      </c>
      <c r="B10549" s="141" t="str">
        <f t="shared" si="164"/>
        <v>REVESTIMENTO EXTERNO EM 2 MASSAS,SOBRE SUPERFICIE CHAPISCADA,EXCLUSIVE CHAPISCO,INCLUSIVE EMBOCO COM ARGAMASSA DE CIMENTREVESTIMENTO EXTERNO EM 2 MASSAS,SOBRE SUPERFICIE CHAPISCADAO,SAIBRO E AREIA,NO TRACO 1:2:2,COM ESPESSURA DE 3CM E REBOCO DE ARGAMASSA PRONTA,COM CAL E AGREGADOS,COM ESPESSURA DE 3MMREVESTIMENTO EXTERNO EM 2 MASSAS,SOBRE SUPERFICIE CHAPISCADA</v>
      </c>
      <c r="C10549" s="141" t="s">
        <v>41156</v>
      </c>
      <c r="D10549" s="141" t="s">
        <v>41147</v>
      </c>
      <c r="E10549" s="141" t="s">
        <v>41162</v>
      </c>
      <c r="F10549" s="141" t="s">
        <v>41163</v>
      </c>
      <c r="G10549" s="141" t="s">
        <v>30036</v>
      </c>
      <c r="I10549" s="141" t="s">
        <v>27</v>
      </c>
      <c r="J10549" s="649">
        <v>66.98</v>
      </c>
    </row>
    <row r="10550" spans="1:10" hidden="1">
      <c r="A10550" s="141" t="s">
        <v>41164</v>
      </c>
      <c r="B10550" s="141" t="str">
        <f t="shared" si="164"/>
        <v>REVESTIMENTO EXTERNO EM 2 MASSAS,SOBRE SUPERFICIE CHAPISCADA,EXCLUSIVE CHAPISCO,INCLUSIVE EMBOCO COM ARGAMASSA DE CIMENTREVESTIMENTO EXTERNO EM 2 MASSAS,SOBRE SUPERFICIE CHAPISCADAO,SAIBRO E AREIA,NO TRACO 1:2:2,COM ESPESSURA DE 3CM E REBOCO DE ARGAMASSA PRONTA,COM CAL E AGREGADOS,COM ESPESSURA DE 3MMREVESTIMENTO EXTERNO EM 2 MASSAS,SOBRE SUPERFICIE CHAPISCADA</v>
      </c>
      <c r="C10550" s="141" t="s">
        <v>41156</v>
      </c>
      <c r="D10550" s="141" t="s">
        <v>41147</v>
      </c>
      <c r="E10550" s="141" t="s">
        <v>41162</v>
      </c>
      <c r="F10550" s="141" t="s">
        <v>41163</v>
      </c>
      <c r="G10550" s="141" t="s">
        <v>30036</v>
      </c>
      <c r="I10550" s="141" t="s">
        <v>27</v>
      </c>
      <c r="J10550" s="649">
        <v>61.56</v>
      </c>
    </row>
    <row r="10551" spans="1:10" hidden="1">
      <c r="A10551" s="141" t="s">
        <v>41165</v>
      </c>
      <c r="B10551" s="141" t="str">
        <f t="shared" si="164"/>
        <v>REVESTIMENTO EXTERNO EM 2 MASSAS,SOBRE SUPERFICIE CHAPISCADA,EXCLUSIVE CHAPISCO,INCLUSIVE EMBOCO COM ARGAMASSA DE CIMENTREVESTIMENTO EXTERNO EM 2 MASSAS,SOBRE SUPERFICIE CHAPISCADAO,SAIBRO E AREIA,NO TRACO 1:2:2,COM ESPESSURA DE 2CM E REBOCO DE ARGAMASSA PRONTA,COM CAL E AGREGADOS,COM ESPESSURA DE 3MMREVESTIMENTO EXTERNO EM 2 MASSAS,SOBRE SUPERFICIE CHAPISCADA</v>
      </c>
      <c r="C10551" s="141" t="s">
        <v>41156</v>
      </c>
      <c r="D10551" s="141" t="s">
        <v>41147</v>
      </c>
      <c r="E10551" s="141" t="s">
        <v>41166</v>
      </c>
      <c r="F10551" s="141" t="s">
        <v>41163</v>
      </c>
      <c r="G10551" s="141" t="s">
        <v>30036</v>
      </c>
      <c r="I10551" s="141" t="s">
        <v>27</v>
      </c>
      <c r="J10551" s="649">
        <v>61.94</v>
      </c>
    </row>
    <row r="10552" spans="1:10" hidden="1">
      <c r="A10552" s="141" t="s">
        <v>41167</v>
      </c>
      <c r="B10552" s="141" t="str">
        <f t="shared" si="164"/>
        <v>REVESTIMENTO EXTERNO EM 2 MASSAS,SOBRE SUPERFICIE CHAPISCADA,EXCLUSIVE CHAPISCO,INCLUSIVE EMBOCO COM ARGAMASSA DE CIMENTREVESTIMENTO EXTERNO EM 2 MASSAS,SOBRE SUPERFICIE CHAPISCADAO,SAIBRO E AREIA,NO TRACO 1:2:2,COM ESPESSURA DE 2CM E REBOCO DE ARGAMASSA PRONTA,COM CAL E AGREGADOS,COM ESPESSURA DE 3MMREVESTIMENTO EXTERNO EM 2 MASSAS,SOBRE SUPERFICIE CHAPISCADA</v>
      </c>
      <c r="C10552" s="141" t="s">
        <v>41156</v>
      </c>
      <c r="D10552" s="141" t="s">
        <v>41147</v>
      </c>
      <c r="E10552" s="141" t="s">
        <v>41166</v>
      </c>
      <c r="F10552" s="141" t="s">
        <v>41163</v>
      </c>
      <c r="G10552" s="141" t="s">
        <v>30036</v>
      </c>
      <c r="I10552" s="141" t="s">
        <v>27</v>
      </c>
      <c r="J10552" s="649">
        <v>56.64</v>
      </c>
    </row>
    <row r="10553" spans="1:10" hidden="1">
      <c r="A10553" s="141" t="s">
        <v>41168</v>
      </c>
      <c r="B10553" s="141" t="str">
        <f t="shared" si="164"/>
        <v>REVESTIMENTO EXTERNO EM 2 MASSAS,SOBRE SUPERFICIE CHAPISCADA,EXCLUSIVE CHAPISCO,INCLUSIVE EMBOCO COM ARGAMASSA DE CIMENTREVESTIMENTO EXTERNO EM 2 MASSAS,SOBRE SUPERFICIE CHAPISCADAO,CAL HIDRATADA ADITIVADA E AREIA,NO TRACO 1:1:12,COM ESPESSURA DE 3,5CM E REBOCO DE ARGAMASSA PRONTA,COM CAL E AGREGADOS,COM ESPESSURA DE 3MMREVESTIMENTO EXTERNO EM 2 MASSAS,SOBRE SUPERFICIE CHAPISCADA</v>
      </c>
      <c r="C10553" s="141" t="s">
        <v>41156</v>
      </c>
      <c r="D10553" s="141" t="s">
        <v>41147</v>
      </c>
      <c r="E10553" s="141" t="s">
        <v>41169</v>
      </c>
      <c r="F10553" s="141" t="s">
        <v>41170</v>
      </c>
      <c r="G10553" s="141" t="s">
        <v>41171</v>
      </c>
      <c r="I10553" s="141" t="s">
        <v>27</v>
      </c>
      <c r="J10553" s="649">
        <v>65.11</v>
      </c>
    </row>
    <row r="10554" spans="1:10" hidden="1">
      <c r="A10554" s="141" t="s">
        <v>41172</v>
      </c>
      <c r="B10554" s="141" t="str">
        <f t="shared" si="164"/>
        <v>REVESTIMENTO EXTERNO EM 2 MASSAS,SOBRE SUPERFICIE CHAPISCADA,EXCLUSIVE CHAPISCO,INCLUSIVE EMBOCO COM ARGAMASSA DE CIMENTREVESTIMENTO EXTERNO EM 2 MASSAS,SOBRE SUPERFICIE CHAPISCADAO,CAL HIDRATADA ADITIVADA E AREIA,NO TRACO 1:1:12,COM ESPESSURA DE 3,5CM E REBOCO DE ARGAMASSA PRONTA,COM CAL E AGREGADOS,COM ESPESSURA DE 3MMREVESTIMENTO EXTERNO EM 2 MASSAS,SOBRE SUPERFICIE CHAPISCADA</v>
      </c>
      <c r="C10554" s="141" t="s">
        <v>41156</v>
      </c>
      <c r="D10554" s="141" t="s">
        <v>41147</v>
      </c>
      <c r="E10554" s="141" t="s">
        <v>41169</v>
      </c>
      <c r="F10554" s="141" t="s">
        <v>41170</v>
      </c>
      <c r="G10554" s="141" t="s">
        <v>41171</v>
      </c>
      <c r="I10554" s="141" t="s">
        <v>27</v>
      </c>
      <c r="J10554" s="649">
        <v>58.89</v>
      </c>
    </row>
    <row r="10555" spans="1:10" hidden="1">
      <c r="A10555" s="141" t="s">
        <v>41173</v>
      </c>
      <c r="B10555" s="141" t="str">
        <f t="shared" si="164"/>
        <v>REVESTIMENTO EXTERNO EM 2 MASSAS,SOBRE SUPERFICIE CHAPISCADA,EXCLUSIVE CHAPISCO,INCLUSIVE EMBOCO COM ARGAMASSA DE CIMENTREVESTIMENTO EXTERNO EM 2 MASSAS,SOBRE SUPERFICIE CHAPISCADAO,SAIBRO E AREIA,NO TRACO 1:3:3,COM ESPESSURA DE 3,5CM E REBOCO DE CIMENTO,CAL HIDRATADA EM PO E AREIA FINA,NO TRACO 1:3:5,COM ESPESSURA DE 5MMREVESTIMENTO EXTERNO EM 2 MASSAS,SOBRE SUPERFICIE CHAPISCADA</v>
      </c>
      <c r="C10555" s="141" t="s">
        <v>41156</v>
      </c>
      <c r="D10555" s="141" t="s">
        <v>41147</v>
      </c>
      <c r="E10555" s="141" t="s">
        <v>41174</v>
      </c>
      <c r="F10555" s="141" t="s">
        <v>41175</v>
      </c>
      <c r="G10555" s="141" t="s">
        <v>41176</v>
      </c>
      <c r="I10555" s="141" t="s">
        <v>27</v>
      </c>
      <c r="J10555" s="649">
        <v>62.13</v>
      </c>
    </row>
    <row r="10556" spans="1:10" hidden="1">
      <c r="A10556" s="141" t="s">
        <v>41177</v>
      </c>
      <c r="B10556" s="141" t="str">
        <f t="shared" si="164"/>
        <v>REVESTIMENTO EXTERNO EM 2 MASSAS,SOBRE SUPERFICIE CHAPISCADA,EXCLUSIVE CHAPISCO,INCLUSIVE EMBOCO COM ARGAMASSA DE CIMENTREVESTIMENTO EXTERNO EM 2 MASSAS,SOBRE SUPERFICIE CHAPISCADAO,SAIBRO E AREIA,NO TRACO 1:3:3,COM ESPESSURA DE 3,5CM E REBOCO DE CIMENTO,CAL HIDRATADA EM PO E AREIA FINA,NO TRACO 1:3:5,COM ESPESSURA DE 5MMREVESTIMENTO EXTERNO EM 2 MASSAS,SOBRE SUPERFICIE CHAPISCADA</v>
      </c>
      <c r="C10556" s="141" t="s">
        <v>41156</v>
      </c>
      <c r="D10556" s="141" t="s">
        <v>41147</v>
      </c>
      <c r="E10556" s="141" t="s">
        <v>41174</v>
      </c>
      <c r="F10556" s="141" t="s">
        <v>41175</v>
      </c>
      <c r="G10556" s="141" t="s">
        <v>41176</v>
      </c>
      <c r="I10556" s="141" t="s">
        <v>27</v>
      </c>
      <c r="J10556" s="649">
        <v>55.86</v>
      </c>
    </row>
    <row r="10557" spans="1:10" hidden="1">
      <c r="A10557" s="141" t="s">
        <v>41178</v>
      </c>
      <c r="B10557" s="141" t="str">
        <f t="shared" si="164"/>
        <v>REVESTIMENTO EXTERNO EM 2 MASSAS,SOBRE SUPERFICIE CHAPISCADA,EXCLUSIVE CHAPISCO,INCLUSIVE EMBOCO COM ARGAMASSA DE CIMENTREVESTIMENTO EXTERNO EM 2 MASSAS,SOBRE SUPERFICIE CHAPISCADAO,SAIBRO E AREIA,NO TRACO 1:3:3,COM ESPESSURA DE 3CM E REBOCO DE CIMENTO,CAL HIDRATADA EM PO E AREIA FINA,NO TRACO 1:3:5,COM ESPESSURA DE 5MMREVESTIMENTO EXTERNO EM 2 MASSAS,SOBRE SUPERFICIE CHAPISCADA</v>
      </c>
      <c r="C10557" s="141" t="s">
        <v>41156</v>
      </c>
      <c r="D10557" s="141" t="s">
        <v>41147</v>
      </c>
      <c r="E10557" s="141" t="s">
        <v>41179</v>
      </c>
      <c r="F10557" s="141" t="s">
        <v>41180</v>
      </c>
      <c r="G10557" s="141" t="s">
        <v>41181</v>
      </c>
      <c r="I10557" s="141" t="s">
        <v>27</v>
      </c>
      <c r="J10557" s="649">
        <v>58.15</v>
      </c>
    </row>
    <row r="10558" spans="1:10" hidden="1">
      <c r="A10558" s="141" t="s">
        <v>41182</v>
      </c>
      <c r="B10558" s="141" t="str">
        <f t="shared" si="164"/>
        <v>REVESTIMENTO EXTERNO EM 2 MASSAS,SOBRE SUPERFICIE CHAPISCADA,EXCLUSIVE CHAPISCO,INCLUSIVE EMBOCO COM ARGAMASSA DE CIMENTREVESTIMENTO EXTERNO EM 2 MASSAS,SOBRE SUPERFICIE CHAPISCADAO,SAIBRO E AREIA,NO TRACO 1:3:3,COM ESPESSURA DE 3CM E REBOCO DE CIMENTO,CAL HIDRATADA EM PO E AREIA FINA,NO TRACO 1:3:5,COM ESPESSURA DE 5MMREVESTIMENTO EXTERNO EM 2 MASSAS,SOBRE SUPERFICIE CHAPISCADA</v>
      </c>
      <c r="C10558" s="141" t="s">
        <v>41156</v>
      </c>
      <c r="D10558" s="141" t="s">
        <v>41147</v>
      </c>
      <c r="E10558" s="141" t="s">
        <v>41179</v>
      </c>
      <c r="F10558" s="141" t="s">
        <v>41180</v>
      </c>
      <c r="G10558" s="141" t="s">
        <v>41181</v>
      </c>
      <c r="I10558" s="141" t="s">
        <v>27</v>
      </c>
      <c r="J10558" s="649">
        <v>52.24</v>
      </c>
    </row>
    <row r="10559" spans="1:10" hidden="1">
      <c r="A10559" s="141" t="s">
        <v>41183</v>
      </c>
      <c r="B10559" s="141" t="str">
        <f t="shared" si="164"/>
        <v>REVESTIMENTO EXTERNO EM 2 MASSAS,SOBRE SUPERFICIE CHAPISCADA,EXCLUSIVE CHAPISCO,INCLUSIVE EMBOCO COM ARGAMASSA DE CIMENTREVESTIMENTO EXTERNO EM 2 MASSAS,SOBRE SUPERFICIE CHAPISCADAO,SAIBRO E AREIA,NO TRACO 1:3:3,COM ESPESSURA DE 2CM E REBOCO DE CIMENTO,CAL HIDRATADA EM PO E AREIA FINA,NO TRACO 1:3:5,COM ESPESSURA DE 5MMREVESTIMENTO EXTERNO EM 2 MASSAS,SOBRE SUPERFICIE CHAPISCADA</v>
      </c>
      <c r="C10559" s="141" t="s">
        <v>41156</v>
      </c>
      <c r="D10559" s="141" t="s">
        <v>41147</v>
      </c>
      <c r="E10559" s="141" t="s">
        <v>41184</v>
      </c>
      <c r="F10559" s="141" t="s">
        <v>41180</v>
      </c>
      <c r="G10559" s="141" t="s">
        <v>41181</v>
      </c>
      <c r="I10559" s="141" t="s">
        <v>27</v>
      </c>
      <c r="J10559" s="649">
        <v>50.94</v>
      </c>
    </row>
    <row r="10560" spans="1:10" hidden="1">
      <c r="A10560" s="141" t="s">
        <v>41185</v>
      </c>
      <c r="B10560" s="141" t="str">
        <f t="shared" si="164"/>
        <v>REVESTIMENTO EXTERNO EM 2 MASSAS,SOBRE SUPERFICIE CHAPISCADA,EXCLUSIVE CHAPISCO,INCLUSIVE EMBOCO COM ARGAMASSA DE CIMENTREVESTIMENTO EXTERNO EM 2 MASSAS,SOBRE SUPERFICIE CHAPISCADAO,SAIBRO E AREIA,NO TRACO 1:3:3,COM ESPESSURA DE 2CM E REBOCO DE CIMENTO,CAL HIDRATADA EM PO E AREIA FINA,NO TRACO 1:3:5,COM ESPESSURA DE 5MMREVESTIMENTO EXTERNO EM 2 MASSAS,SOBRE SUPERFICIE CHAPISCADA</v>
      </c>
      <c r="C10560" s="141" t="s">
        <v>41156</v>
      </c>
      <c r="D10560" s="141" t="s">
        <v>41147</v>
      </c>
      <c r="E10560" s="141" t="s">
        <v>41184</v>
      </c>
      <c r="F10560" s="141" t="s">
        <v>41180</v>
      </c>
      <c r="G10560" s="141" t="s">
        <v>41181</v>
      </c>
      <c r="I10560" s="141" t="s">
        <v>27</v>
      </c>
      <c r="J10560" s="649">
        <v>45.5</v>
      </c>
    </row>
    <row r="10561" spans="1:10" hidden="1">
      <c r="A10561" s="141" t="s">
        <v>41186</v>
      </c>
      <c r="B10561" s="141" t="str">
        <f t="shared" si="164"/>
        <v>REBOCO EXTERNO OU INTERNO COM ARGAMASSA DE CIMENTO,CAL HIDRATADA EM PO E AREIA FINA,NO TRACO 1:3:5,COM ESPESSURA DE 3MM,REBOCO EXTERNO OU INTERNO COM ARGAMASSA DE CIMENTO,CAL HIDRAAPLICADO SOBRE EMBOCO EXISTENTE,EXCLUSIVE EMBOCOREBOCO EXTERNO OU INTERNO COM ARGAMASSA DE CIMENTO,CAL HIDRA</v>
      </c>
      <c r="C10561" s="141" t="s">
        <v>41187</v>
      </c>
      <c r="D10561" s="141" t="s">
        <v>41188</v>
      </c>
      <c r="E10561" s="141" t="s">
        <v>41189</v>
      </c>
      <c r="I10561" s="141" t="s">
        <v>27</v>
      </c>
      <c r="J10561" s="649">
        <v>22.95</v>
      </c>
    </row>
    <row r="10562" spans="1:10" hidden="1">
      <c r="A10562" s="141" t="s">
        <v>41190</v>
      </c>
      <c r="B10562" s="141" t="str">
        <f t="shared" si="164"/>
        <v>REBOCO EXTERNO OU INTERNO COM ARGAMASSA DE CIMENTO,CAL HIDRATADA EM PO E AREIA FINA,NO TRACO 1:3:5,COM ESPESSURA DE 3MM,REBOCO EXTERNO OU INTERNO COM ARGAMASSA DE CIMENTO,CAL HIDRAAPLICADO SOBRE EMBOCO EXISTENTE,EXCLUSIVE EMBOCOREBOCO EXTERNO OU INTERNO COM ARGAMASSA DE CIMENTO,CAL HIDRA</v>
      </c>
      <c r="C10562" s="141" t="s">
        <v>41187</v>
      </c>
      <c r="D10562" s="141" t="s">
        <v>41188</v>
      </c>
      <c r="E10562" s="141" t="s">
        <v>41189</v>
      </c>
      <c r="I10562" s="141" t="s">
        <v>27</v>
      </c>
      <c r="J10562" s="649">
        <v>20.149999999999999</v>
      </c>
    </row>
    <row r="10563" spans="1:10" hidden="1">
      <c r="A10563" s="141" t="s">
        <v>41191</v>
      </c>
      <c r="B10563" s="141" t="str">
        <f t="shared" ref="B10563:B10626" si="165">C10563&amp;D10563&amp;C10563&amp;E10563&amp;F10563&amp;G10563&amp;H10563&amp;C10563</f>
        <v>REBOCO EXTERNO OU INTERNO COM ARGAMASSA DE CIMENTO,CAL HIDRATADA EM PO E AREIA FINA,NO TRACO 1:3:5,COM ESPESSURA DE 3MM,REBOCO EXTERNO OU INTERNO COM ARGAMASSA DE CIMENTO,CAL HIDRACOM 0,24L/M2 DE LATEX,APLICADO SOBRE EMBOCO EXISTENTE,EXCLUSIVE EMBOCOREBOCO EXTERNO OU INTERNO COM ARGAMASSA DE CIMENTO,CAL HIDRA</v>
      </c>
      <c r="C10563" s="141" t="s">
        <v>41187</v>
      </c>
      <c r="D10563" s="141" t="s">
        <v>41188</v>
      </c>
      <c r="E10563" s="141" t="s">
        <v>41192</v>
      </c>
      <c r="F10563" s="141" t="s">
        <v>41193</v>
      </c>
      <c r="I10563" s="141" t="s">
        <v>27</v>
      </c>
      <c r="J10563" s="649">
        <v>25.39</v>
      </c>
    </row>
    <row r="10564" spans="1:10" hidden="1">
      <c r="A10564" s="141" t="s">
        <v>41194</v>
      </c>
      <c r="B10564" s="141" t="str">
        <f t="shared" si="165"/>
        <v>REBOCO EXTERNO OU INTERNO COM ARGAMASSA DE CIMENTO,CAL HIDRATADA EM PO E AREIA FINA,NO TRACO 1:3:5,COM ESPESSURA DE 3MM,REBOCO EXTERNO OU INTERNO COM ARGAMASSA DE CIMENTO,CAL HIDRACOM 0,24L/M2 DE LATEX,APLICADO SOBRE EMBOCO EXISTENTE,EXCLUSIVE EMBOCOREBOCO EXTERNO OU INTERNO COM ARGAMASSA DE CIMENTO,CAL HIDRA</v>
      </c>
      <c r="C10564" s="141" t="s">
        <v>41187</v>
      </c>
      <c r="D10564" s="141" t="s">
        <v>41188</v>
      </c>
      <c r="E10564" s="141" t="s">
        <v>41192</v>
      </c>
      <c r="F10564" s="141" t="s">
        <v>41193</v>
      </c>
      <c r="I10564" s="141" t="s">
        <v>27</v>
      </c>
      <c r="J10564" s="649">
        <v>22.59</v>
      </c>
    </row>
    <row r="10565" spans="1:10" hidden="1">
      <c r="A10565" s="141" t="s">
        <v>41195</v>
      </c>
      <c r="B10565" s="141" t="str">
        <f t="shared" si="165"/>
        <v>REBOCO PRONTO PARA PAREDES INTERNAS COMPOSTO DE CAL E AGREGADOS,COM 5MM DE ESPESSURA,APLICADO SOBRE SUPERFICIEREBOCO PRONTO PARA PAREDES INTERNAS COMPOSTO DE CAL E AGREGAREBOCO PRONTO PARA PAREDES INTERNAS COMPOSTO DE CAL E AGREGA</v>
      </c>
      <c r="C10565" s="141" t="s">
        <v>41196</v>
      </c>
      <c r="D10565" s="141" t="s">
        <v>41197</v>
      </c>
      <c r="I10565" s="141" t="s">
        <v>27</v>
      </c>
      <c r="J10565" s="649">
        <v>31.14</v>
      </c>
    </row>
    <row r="10566" spans="1:10" hidden="1">
      <c r="A10566" s="141" t="s">
        <v>41198</v>
      </c>
      <c r="B10566" s="141" t="str">
        <f t="shared" si="165"/>
        <v>REBOCO PRONTO PARA PAREDES INTERNAS COMPOSTO DE CAL E AGREGADOS,COM 5MM DE ESPESSURA,APLICADO SOBRE SUPERFICIEREBOCO PRONTO PARA PAREDES INTERNAS COMPOSTO DE CAL E AGREGAREBOCO PRONTO PARA PAREDES INTERNAS COMPOSTO DE CAL E AGREGA</v>
      </c>
      <c r="C10566" s="141" t="s">
        <v>41196</v>
      </c>
      <c r="D10566" s="141" t="s">
        <v>41197</v>
      </c>
      <c r="I10566" s="141" t="s">
        <v>27</v>
      </c>
      <c r="J10566" s="649">
        <v>28.6</v>
      </c>
    </row>
    <row r="10567" spans="1:10" hidden="1">
      <c r="A10567" s="141" t="s">
        <v>41199</v>
      </c>
      <c r="B10567" s="141" t="str">
        <f t="shared" si="165"/>
        <v>REBOCO PRONTO PARA PAREDES INTERNAS COMPOSTO DE CAL E AGREGADOS,COM 3MM DE ESPESSURA,APLICADO SOBRE SUPERFICIEREBOCO PRONTO PARA PAREDES INTERNAS COMPOSTO DE CAL E AGREGAREBOCO PRONTO PARA PAREDES INTERNAS COMPOSTO DE CAL E AGREGA</v>
      </c>
      <c r="C10567" s="141" t="s">
        <v>41196</v>
      </c>
      <c r="D10567" s="141" t="s">
        <v>41200</v>
      </c>
      <c r="I10567" s="141" t="s">
        <v>27</v>
      </c>
      <c r="J10567" s="649">
        <v>26.27</v>
      </c>
    </row>
    <row r="10568" spans="1:10" hidden="1">
      <c r="A10568" s="141" t="s">
        <v>41201</v>
      </c>
      <c r="B10568" s="141" t="str">
        <f t="shared" si="165"/>
        <v>REBOCO PRONTO PARA PAREDES INTERNAS COMPOSTO DE CAL E AGREGADOS,COM 3MM DE ESPESSURA,APLICADO SOBRE SUPERFICIEREBOCO PRONTO PARA PAREDES INTERNAS COMPOSTO DE CAL E AGREGAREBOCO PRONTO PARA PAREDES INTERNAS COMPOSTO DE CAL E AGREGA</v>
      </c>
      <c r="C10568" s="141" t="s">
        <v>41196</v>
      </c>
      <c r="D10568" s="141" t="s">
        <v>41200</v>
      </c>
      <c r="I10568" s="141" t="s">
        <v>27</v>
      </c>
      <c r="J10568" s="649">
        <v>23.74</v>
      </c>
    </row>
    <row r="10569" spans="1:10" hidden="1">
      <c r="A10569" s="141" t="s">
        <v>41202</v>
      </c>
      <c r="B10569" s="141" t="str">
        <f t="shared" si="165"/>
        <v>REBOCO PRONTO PARA PAREDES EXTERNAS COMPOSTO DE CAL E AGREGADOS,INCLUSIVE CIMENTO ADICIONADO MANUALMENTE,COM 5MM DE ESPEREBOCO PRONTO PARA PAREDES EXTERNAS COMPOSTO DE CAL E AGREGASSURA,APLICADO SOBRE SUPERFICIEREBOCO PRONTO PARA PAREDES EXTERNAS COMPOSTO DE CAL E AGREGA</v>
      </c>
      <c r="C10569" s="141" t="s">
        <v>41203</v>
      </c>
      <c r="D10569" s="141" t="s">
        <v>41204</v>
      </c>
      <c r="E10569" s="141" t="s">
        <v>41205</v>
      </c>
      <c r="I10569" s="141" t="s">
        <v>27</v>
      </c>
      <c r="J10569" s="649">
        <v>33.71</v>
      </c>
    </row>
    <row r="10570" spans="1:10" hidden="1">
      <c r="A10570" s="141" t="s">
        <v>41206</v>
      </c>
      <c r="B10570" s="141" t="str">
        <f t="shared" si="165"/>
        <v>REBOCO PRONTO PARA PAREDES EXTERNAS COMPOSTO DE CAL E AGREGADOS,INCLUSIVE CIMENTO ADICIONADO MANUALMENTE,COM 5MM DE ESPEREBOCO PRONTO PARA PAREDES EXTERNAS COMPOSTO DE CAL E AGREGASSURA,APLICADO SOBRE SUPERFICIEREBOCO PRONTO PARA PAREDES EXTERNAS COMPOSTO DE CAL E AGREGA</v>
      </c>
      <c r="C10570" s="141" t="s">
        <v>41203</v>
      </c>
      <c r="D10570" s="141" t="s">
        <v>41204</v>
      </c>
      <c r="E10570" s="141" t="s">
        <v>41205</v>
      </c>
      <c r="I10570" s="141" t="s">
        <v>27</v>
      </c>
      <c r="J10570" s="649">
        <v>30.86</v>
      </c>
    </row>
    <row r="10571" spans="1:10" hidden="1">
      <c r="A10571" s="141" t="s">
        <v>41207</v>
      </c>
      <c r="B10571" s="141" t="str">
        <f t="shared" si="165"/>
        <v>REBOCO PRONTO PARA PAREDES EXTERNAS COMPOSTO DE CAL E AGREGADOS,INCLUSIVE CIMENTO ADICIONADO MANUALMENTE,COM 3MM DE ESPEREBOCO PRONTO PARA PAREDES EXTERNAS COMPOSTO DE CAL E AGREGASSURA,APLICADO SOBRE SUPERFICIEREBOCO PRONTO PARA PAREDES EXTERNAS COMPOSTO DE CAL E AGREGA</v>
      </c>
      <c r="C10571" s="141" t="s">
        <v>41203</v>
      </c>
      <c r="D10571" s="141" t="s">
        <v>41208</v>
      </c>
      <c r="E10571" s="141" t="s">
        <v>41205</v>
      </c>
      <c r="I10571" s="141" t="s">
        <v>27</v>
      </c>
      <c r="J10571" s="649">
        <v>28.76</v>
      </c>
    </row>
    <row r="10572" spans="1:10" hidden="1">
      <c r="A10572" s="141" t="s">
        <v>41209</v>
      </c>
      <c r="B10572" s="141" t="str">
        <f t="shared" si="165"/>
        <v>REBOCO PRONTO PARA PAREDES EXTERNAS COMPOSTO DE CAL E AGREGADOS,INCLUSIVE CIMENTO ADICIONADO MANUALMENTE,COM 3MM DE ESPEREBOCO PRONTO PARA PAREDES EXTERNAS COMPOSTO DE CAL E AGREGASSURA,APLICADO SOBRE SUPERFICIEREBOCO PRONTO PARA PAREDES EXTERNAS COMPOSTO DE CAL E AGREGA</v>
      </c>
      <c r="C10572" s="141" t="s">
        <v>41203</v>
      </c>
      <c r="D10572" s="141" t="s">
        <v>41208</v>
      </c>
      <c r="E10572" s="141" t="s">
        <v>41205</v>
      </c>
      <c r="I10572" s="141" t="s">
        <v>27</v>
      </c>
      <c r="J10572" s="649">
        <v>25.91</v>
      </c>
    </row>
    <row r="10573" spans="1:10" hidden="1">
      <c r="A10573" s="141" t="s">
        <v>41210</v>
      </c>
      <c r="B10573" s="141" t="str">
        <f t="shared" si="165"/>
        <v>REVESTIMENTO INTERNO DE PAREDES E TETOS,COM PASTA DE GESSO,COM ESPESSURA DE 1CM,INCLUSIVE LIMPEZA,FORNECIMENTO DE TODOSREVESTIMENTO INTERNO DE PAREDES E TETOS,COM PASTA DE GESSO,COS MATERIAIS E COLA,APLICACAO,REGULARIZACAO E LIXAMENTOREVESTIMENTO INTERNO DE PAREDES E TETOS,COM PASTA DE GESSO,C</v>
      </c>
      <c r="C10573" s="141" t="s">
        <v>41211</v>
      </c>
      <c r="D10573" s="141" t="s">
        <v>41212</v>
      </c>
      <c r="E10573" s="141" t="s">
        <v>41213</v>
      </c>
      <c r="I10573" s="141" t="s">
        <v>27</v>
      </c>
      <c r="J10573" s="649">
        <v>51.09</v>
      </c>
    </row>
    <row r="10574" spans="1:10" hidden="1">
      <c r="A10574" s="141" t="s">
        <v>41214</v>
      </c>
      <c r="B10574" s="141" t="str">
        <f t="shared" si="165"/>
        <v>REVESTIMENTO INTERNO DE PAREDES E TETOS,COM PASTA DE GESSO,COM ESPESSURA DE 1CM,INCLUSIVE LIMPEZA,FORNECIMENTO DE TODOSREVESTIMENTO INTERNO DE PAREDES E TETOS,COM PASTA DE GESSO,COS MATERIAIS E COLA,APLICACAO,REGULARIZACAO E LIXAMENTOREVESTIMENTO INTERNO DE PAREDES E TETOS,COM PASTA DE GESSO,C</v>
      </c>
      <c r="C10574" s="141" t="s">
        <v>41211</v>
      </c>
      <c r="D10574" s="141" t="s">
        <v>41212</v>
      </c>
      <c r="E10574" s="141" t="s">
        <v>41213</v>
      </c>
      <c r="I10574" s="141" t="s">
        <v>27</v>
      </c>
      <c r="J10574" s="649">
        <v>46.84</v>
      </c>
    </row>
    <row r="10575" spans="1:10" hidden="1">
      <c r="A10575" s="141" t="s">
        <v>41215</v>
      </c>
      <c r="B10575" s="141" t="str">
        <f t="shared" si="165"/>
        <v>REVESTIMENTO INTERNO DE PAREDES E TETOS,COM PASTA DE GESSO,COM ESPESSURA DE 1,5CM,INCLUSIVE LIMPEZA,FORNECIMENTO DE TODOREVESTIMENTO INTERNO DE PAREDES E TETOS,COM PASTA DE GESSO,CS OS MATERIAIS E COLA,APLICACAO,REGULARIZACAO E LIXAMENTOREVESTIMENTO INTERNO DE PAREDES E TETOS,COM PASTA DE GESSO,C</v>
      </c>
      <c r="C10575" s="141" t="s">
        <v>41211</v>
      </c>
      <c r="D10575" s="141" t="s">
        <v>41216</v>
      </c>
      <c r="E10575" s="141" t="s">
        <v>41217</v>
      </c>
      <c r="I10575" s="141" t="s">
        <v>27</v>
      </c>
      <c r="J10575" s="649">
        <v>59.63</v>
      </c>
    </row>
    <row r="10576" spans="1:10" hidden="1">
      <c r="A10576" s="141" t="s">
        <v>41218</v>
      </c>
      <c r="B10576" s="141" t="str">
        <f t="shared" si="165"/>
        <v>REVESTIMENTO INTERNO DE PAREDES E TETOS,COM PASTA DE GESSO,COM ESPESSURA DE 1,5CM,INCLUSIVE LIMPEZA,FORNECIMENTO DE TODOREVESTIMENTO INTERNO DE PAREDES E TETOS,COM PASTA DE GESSO,CS OS MATERIAIS E COLA,APLICACAO,REGULARIZACAO E LIXAMENTOREVESTIMENTO INTERNO DE PAREDES E TETOS,COM PASTA DE GESSO,C</v>
      </c>
      <c r="C10576" s="141" t="s">
        <v>41211</v>
      </c>
      <c r="D10576" s="141" t="s">
        <v>41216</v>
      </c>
      <c r="E10576" s="141" t="s">
        <v>41217</v>
      </c>
      <c r="I10576" s="141" t="s">
        <v>27</v>
      </c>
      <c r="J10576" s="649">
        <v>55.26</v>
      </c>
    </row>
    <row r="10577" spans="1:10" hidden="1">
      <c r="A10577" s="141" t="s">
        <v>41219</v>
      </c>
      <c r="B10577" s="141" t="str">
        <f t="shared" si="165"/>
        <v>PINGADEIRA DE 4X0,5CM,EXECUTADA EM MASSA UNICA CONFORME ITEM 13.003.0001PINGADEIRA DE 4X0,5CM,EXECUTADA EM MASSA UNICA CONFORME ITEMPINGADEIRA DE 4X0,5CM,EXECUTADA EM MASSA UNICA CONFORME ITEM</v>
      </c>
      <c r="C10577" s="141" t="s">
        <v>41220</v>
      </c>
      <c r="D10577" s="141" t="s">
        <v>41221</v>
      </c>
      <c r="I10577" s="141" t="s">
        <v>285</v>
      </c>
      <c r="J10577" s="649">
        <v>18.850000000000001</v>
      </c>
    </row>
    <row r="10578" spans="1:10" hidden="1">
      <c r="A10578" s="141" t="s">
        <v>41222</v>
      </c>
      <c r="B10578" s="141" t="str">
        <f t="shared" si="165"/>
        <v>PINGADEIRA DE 4X0,5CM,EXECUTADA EM MASSA UNICA CONFORME ITEM 13.003.0001PINGADEIRA DE 4X0,5CM,EXECUTADA EM MASSA UNICA CONFORME ITEMPINGADEIRA DE 4X0,5CM,EXECUTADA EM MASSA UNICA CONFORME ITEM</v>
      </c>
      <c r="C10578" s="141" t="s">
        <v>41220</v>
      </c>
      <c r="D10578" s="141" t="s">
        <v>41221</v>
      </c>
      <c r="I10578" s="141" t="s">
        <v>285</v>
      </c>
      <c r="J10578" s="649">
        <v>16.34</v>
      </c>
    </row>
    <row r="10579" spans="1:10" hidden="1">
      <c r="A10579" s="141" t="s">
        <v>41223</v>
      </c>
      <c r="B10579" s="141" t="str">
        <f t="shared" si="165"/>
        <v>PINGADEIRA DE 4X0,5CM,EXECUTADA EM 2 MASSAS CONFORME ITEM 13.006.0025PINGADEIRA DE 4X0,5CM,EXECUTADA EM 2 MASSAS CONFORME ITEM 13PINGADEIRA DE 4X0,5CM,EXECUTADA EM 2 MASSAS CONFORME ITEM 13</v>
      </c>
      <c r="C10579" s="141" t="s">
        <v>41224</v>
      </c>
      <c r="D10579" s="141" t="s">
        <v>41225</v>
      </c>
      <c r="I10579" s="141" t="s">
        <v>285</v>
      </c>
      <c r="J10579" s="649">
        <v>19.98</v>
      </c>
    </row>
    <row r="10580" spans="1:10" hidden="1">
      <c r="A10580" s="141" t="s">
        <v>41226</v>
      </c>
      <c r="B10580" s="141" t="str">
        <f t="shared" si="165"/>
        <v>PINGADEIRA DE 4X0,5CM,EXECUTADA EM 2 MASSAS CONFORME ITEM 13.006.0025PINGADEIRA DE 4X0,5CM,EXECUTADA EM 2 MASSAS CONFORME ITEM 13PINGADEIRA DE 4X0,5CM,EXECUTADA EM 2 MASSAS CONFORME ITEM 13</v>
      </c>
      <c r="C10580" s="141" t="s">
        <v>41224</v>
      </c>
      <c r="D10580" s="141" t="s">
        <v>41225</v>
      </c>
      <c r="I10580" s="141" t="s">
        <v>285</v>
      </c>
      <c r="J10580" s="649">
        <v>17.34</v>
      </c>
    </row>
    <row r="10581" spans="1:10" hidden="1">
      <c r="A10581" s="141" t="s">
        <v>41227</v>
      </c>
      <c r="B10581" s="141" t="str">
        <f t="shared" si="165"/>
        <v>PINGADEIRA DE 4X0,5CM,EXECUTADA EM ARGAMASSA DE CIMENTO,CALHIDRATADA ADITIVADA E AREIA,NO TRACO 1:1:10,ACABAMENTO CAMURPINGADEIRA DE 4X0,5CM,EXECUTADA EM ARGAMASSA DE CIMENTO,CALCADOPINGADEIRA DE 4X0,5CM,EXECUTADA EM ARGAMASSA DE CIMENTO,CAL</v>
      </c>
      <c r="C10581" s="141" t="s">
        <v>41228</v>
      </c>
      <c r="D10581" s="141" t="s">
        <v>41229</v>
      </c>
      <c r="E10581" s="141" t="s">
        <v>41230</v>
      </c>
      <c r="I10581" s="141" t="s">
        <v>285</v>
      </c>
      <c r="J10581" s="649">
        <v>19.829999999999998</v>
      </c>
    </row>
    <row r="10582" spans="1:10" hidden="1">
      <c r="A10582" s="141" t="s">
        <v>41231</v>
      </c>
      <c r="B10582" s="141" t="str">
        <f t="shared" si="165"/>
        <v>PINGADEIRA DE 4X0,5CM,EXECUTADA EM ARGAMASSA DE CIMENTO,CALHIDRATADA ADITIVADA E AREIA,NO TRACO 1:1:10,ACABAMENTO CAMURPINGADEIRA DE 4X0,5CM,EXECUTADA EM ARGAMASSA DE CIMENTO,CALCADOPINGADEIRA DE 4X0,5CM,EXECUTADA EM ARGAMASSA DE CIMENTO,CAL</v>
      </c>
      <c r="C10582" s="141" t="s">
        <v>41228</v>
      </c>
      <c r="D10582" s="141" t="s">
        <v>41229</v>
      </c>
      <c r="E10582" s="141" t="s">
        <v>41230</v>
      </c>
      <c r="I10582" s="141" t="s">
        <v>285</v>
      </c>
      <c r="J10582" s="649">
        <v>17.190000000000001</v>
      </c>
    </row>
    <row r="10583" spans="1:10" hidden="1">
      <c r="A10583" s="141" t="s">
        <v>41232</v>
      </c>
      <c r="B10583" s="141" t="str">
        <f t="shared" si="165"/>
        <v>REGULARIZACAO COM ARGAMASSA DE CIMENTO E AREIA NO TRACO 1:3REGULARIZACAO COM ARGAMASSA DE CIMENTO E AREIA NO TRACO 1:3REGULARIZACAO COM ARGAMASSA DE CIMENTO E AREIA NO TRACO 1:3</v>
      </c>
      <c r="C10583" s="141" t="s">
        <v>41233</v>
      </c>
      <c r="I10583" s="141" t="s">
        <v>4524</v>
      </c>
      <c r="J10583" s="649">
        <v>1099.78</v>
      </c>
    </row>
    <row r="10584" spans="1:10" hidden="1">
      <c r="A10584" s="141" t="s">
        <v>41234</v>
      </c>
      <c r="B10584" s="141" t="str">
        <f t="shared" si="165"/>
        <v>REGULARIZACAO COM ARGAMASSA DE CIMENTO E AREIA NO TRACO 1:3REGULARIZACAO COM ARGAMASSA DE CIMENTO E AREIA NO TRACO 1:3REGULARIZACAO COM ARGAMASSA DE CIMENTO E AREIA NO TRACO 1:3</v>
      </c>
      <c r="C10584" s="141" t="s">
        <v>41233</v>
      </c>
      <c r="I10584" s="141" t="s">
        <v>4524</v>
      </c>
      <c r="J10584" s="649">
        <v>1010.62</v>
      </c>
    </row>
    <row r="10585" spans="1:10" hidden="1">
      <c r="A10585" s="141" t="s">
        <v>41235</v>
      </c>
      <c r="B10585" s="141" t="str">
        <f t="shared" si="165"/>
        <v>MOLDURA EXTERNA EXECUTADA NO PERIMETRO DAS ESQUADRIAS COM ARGAMASSA DE CIMENTO,SAIBRO MACIO E AREIA FINA,NO TRACO 1:3:3MOLDURA EXTERNA EXECUTADA NO PERIMETRO DAS ESQUADRIAS COM ARMOLDURA EXTERNA EXECUTADA NO PERIMETRO DAS ESQUADRIAS COM AR</v>
      </c>
      <c r="C10585" s="141" t="s">
        <v>41236</v>
      </c>
      <c r="D10585" s="141" t="s">
        <v>41237</v>
      </c>
      <c r="I10585" s="141" t="s">
        <v>4524</v>
      </c>
      <c r="J10585" s="649">
        <v>1047.6099999999999</v>
      </c>
    </row>
    <row r="10586" spans="1:10" hidden="1">
      <c r="A10586" s="141" t="s">
        <v>41238</v>
      </c>
      <c r="B10586" s="141" t="str">
        <f t="shared" si="165"/>
        <v>MOLDURA EXTERNA EXECUTADA NO PERIMETRO DAS ESQUADRIAS COM ARGAMASSA DE CIMENTO,SAIBRO MACIO E AREIA FINA,NO TRACO 1:3:3MOLDURA EXTERNA EXECUTADA NO PERIMETRO DAS ESQUADRIAS COM ARMOLDURA EXTERNA EXECUTADA NO PERIMETRO DAS ESQUADRIAS COM AR</v>
      </c>
      <c r="C10586" s="141" t="s">
        <v>41236</v>
      </c>
      <c r="D10586" s="141" t="s">
        <v>41237</v>
      </c>
      <c r="I10586" s="141" t="s">
        <v>4524</v>
      </c>
      <c r="J10586" s="649">
        <v>952.11</v>
      </c>
    </row>
    <row r="10587" spans="1:10" hidden="1">
      <c r="A10587" s="141" t="s">
        <v>41239</v>
      </c>
      <c r="B10587" s="141" t="str">
        <f t="shared" si="165"/>
        <v>TELA DE REFORCO PARA REVESTIMENTO COM ARGAMASSA(EXCLUSIVE ESTA),FIXADA NO SUBSTRATO POR MEIO DE GRAMPOS DE ACO GALVANIZATELA DE REFORCO PARA REVESTIMENTO COM ARGAMASSA(EXCLUSIVE ESDO Nº12.FORNECIMENTO E COLOCACAOTELA DE REFORCO PARA REVESTIMENTO COM ARGAMASSA(EXCLUSIVE ES</v>
      </c>
      <c r="C10587" s="141" t="s">
        <v>41240</v>
      </c>
      <c r="D10587" s="141" t="s">
        <v>41241</v>
      </c>
      <c r="E10587" s="141" t="s">
        <v>41242</v>
      </c>
      <c r="I10587" s="141" t="s">
        <v>27</v>
      </c>
      <c r="J10587" s="649">
        <v>14.51</v>
      </c>
    </row>
    <row r="10588" spans="1:10" hidden="1">
      <c r="A10588" s="141" t="s">
        <v>41243</v>
      </c>
      <c r="B10588" s="141" t="str">
        <f t="shared" si="165"/>
        <v>TELA DE REFORCO PARA REVESTIMENTO COM ARGAMASSA(EXCLUSIVE ESTA),FIXADA NO SUBSTRATO POR MEIO DE GRAMPOS DE ACO GALVANIZATELA DE REFORCO PARA REVESTIMENTO COM ARGAMASSA(EXCLUSIVE ESDO Nº12.FORNECIMENTO E COLOCACAOTELA DE REFORCO PARA REVESTIMENTO COM ARGAMASSA(EXCLUSIVE ES</v>
      </c>
      <c r="C10588" s="141" t="s">
        <v>41240</v>
      </c>
      <c r="D10588" s="141" t="s">
        <v>41241</v>
      </c>
      <c r="E10588" s="141" t="s">
        <v>41242</v>
      </c>
      <c r="I10588" s="141" t="s">
        <v>27</v>
      </c>
      <c r="J10588" s="649">
        <v>13.25</v>
      </c>
    </row>
    <row r="10589" spans="1:10" hidden="1">
      <c r="A10589" s="141" t="s">
        <v>41244</v>
      </c>
      <c r="B10589" s="141" t="str">
        <f t="shared" si="165"/>
        <v>REVESTIMENTO COM ARGAMASSA DE CIMENTO E AREIA FINA,NO TRACO1:3,INCLUSIVE TELA DE REFORCO BETUMINOSOREVESTIMENTO COM ARGAMASSA DE CIMENTO E AREIA FINA,NO TRACOREVESTIMENTO COM ARGAMASSA DE CIMENTO E AREIA FINA,NO TRACO</v>
      </c>
      <c r="C10589" s="141" t="s">
        <v>41245</v>
      </c>
      <c r="D10589" s="141" t="s">
        <v>41246</v>
      </c>
      <c r="I10589" s="141" t="s">
        <v>27</v>
      </c>
      <c r="J10589" s="649">
        <v>38.549999999999997</v>
      </c>
    </row>
    <row r="10590" spans="1:10" hidden="1">
      <c r="A10590" s="141" t="s">
        <v>41247</v>
      </c>
      <c r="B10590" s="141" t="str">
        <f t="shared" si="165"/>
        <v>REVESTIMENTO COM ARGAMASSA DE CIMENTO E AREIA FINA,NO TRACO1:3,INCLUSIVE TELA DE REFORCO BETUMINOSOREVESTIMENTO COM ARGAMASSA DE CIMENTO E AREIA FINA,NO TRACOREVESTIMENTO COM ARGAMASSA DE CIMENTO E AREIA FINA,NO TRACO</v>
      </c>
      <c r="C10590" s="141" t="s">
        <v>41245</v>
      </c>
      <c r="D10590" s="141" t="s">
        <v>41246</v>
      </c>
      <c r="I10590" s="141" t="s">
        <v>27</v>
      </c>
      <c r="J10590" s="649">
        <v>35.75</v>
      </c>
    </row>
    <row r="10591" spans="1:10" hidden="1">
      <c r="A10591" s="141" t="s">
        <v>41248</v>
      </c>
      <c r="B10591" s="141" t="str">
        <f t="shared" si="165"/>
        <v>TELA DE FIO DE ARAME GALVANIZADO,FIO 12,COM MALHA DE 1",FIXADA EM ALVENARIA PARA PROTECAO DE REVESTIMENTO,EXCLUSIVE CHAPTELA DE FIO DE ARAME GALVANIZADO,FIO 12,COM MALHA DE 1",FIXAISCO E REVESTIMENTO.FORNECIMENTO E COLOCACAOTELA DE FIO DE ARAME GALVANIZADO,FIO 12,COM MALHA DE 1",FIXA</v>
      </c>
      <c r="C10591" s="141" t="s">
        <v>41249</v>
      </c>
      <c r="D10591" s="141" t="s">
        <v>41250</v>
      </c>
      <c r="E10591" s="141" t="s">
        <v>41251</v>
      </c>
      <c r="I10591" s="141" t="s">
        <v>27</v>
      </c>
      <c r="J10591" s="649">
        <v>108.25</v>
      </c>
    </row>
    <row r="10592" spans="1:10" hidden="1">
      <c r="A10592" s="141" t="s">
        <v>41252</v>
      </c>
      <c r="B10592" s="141" t="str">
        <f t="shared" si="165"/>
        <v>TELA DE FIO DE ARAME GALVANIZADO,FIO 12,COM MALHA DE 1",FIXADA EM ALVENARIA PARA PROTECAO DE REVESTIMENTO,EXCLUSIVE CHAPTELA DE FIO DE ARAME GALVANIZADO,FIO 12,COM MALHA DE 1",FIXAISCO E REVESTIMENTO.FORNECIMENTO E COLOCACAOTELA DE FIO DE ARAME GALVANIZADO,FIO 12,COM MALHA DE 1",FIXA</v>
      </c>
      <c r="C10592" s="141" t="s">
        <v>41249</v>
      </c>
      <c r="D10592" s="141" t="s">
        <v>41250</v>
      </c>
      <c r="E10592" s="141" t="s">
        <v>41251</v>
      </c>
      <c r="I10592" s="141" t="s">
        <v>27</v>
      </c>
      <c r="J10592" s="649">
        <v>106.98</v>
      </c>
    </row>
    <row r="10593" spans="1:10" hidden="1">
      <c r="A10593" s="141" t="s">
        <v>41253</v>
      </c>
      <c r="B10593" s="141" t="str">
        <f t="shared" si="165"/>
        <v>REVESTIMENTO COM PASTILHAS CERAMICAS,COM MEDIDAS EM TORNO DE(2,5X2,5)CM,PLACAS DE (30X30)CM,CORES ECONOMICAS (BRANCO,BEGREVESTIMENTO COM PASTILHAS CERAMICAS,COM MEDIDAS EM TORNO DEE,CINZA,AZUL,VERDE,MARROM E PRETO),INCLUSIVE CHAPISCO DE CIMENTO E AREIA,NO TRACO 1:3 E EMBOCO COM ARGAMASSA DE CIMENTO,SAIBRO E AREIA,NO TRACO 1:3:3,ASSENTES E REJUNTADAS COM PASTA DE CIMENTO BRANCOREVESTIMENTO COM PASTILHAS CERAMICAS,COM MEDIDAS EM TORNO DE</v>
      </c>
      <c r="C10593" s="141" t="s">
        <v>41254</v>
      </c>
      <c r="D10593" s="141" t="s">
        <v>41255</v>
      </c>
      <c r="E10593" s="141" t="s">
        <v>41256</v>
      </c>
      <c r="F10593" s="141" t="s">
        <v>41257</v>
      </c>
      <c r="G10593" s="141" t="s">
        <v>41258</v>
      </c>
      <c r="H10593" s="141" t="s">
        <v>41259</v>
      </c>
      <c r="I10593" s="141" t="s">
        <v>27</v>
      </c>
      <c r="J10593" s="649">
        <v>236.61</v>
      </c>
    </row>
    <row r="10594" spans="1:10" hidden="1">
      <c r="A10594" s="141" t="s">
        <v>41260</v>
      </c>
      <c r="B10594" s="141" t="str">
        <f t="shared" si="165"/>
        <v>REVESTIMENTO COM PASTILHAS CERAMICAS,COM MEDIDAS EM TORNO DE(2,5X2,5)CM,PLACAS DE (30X30)CM,CORES ECONOMICAS (BRANCO,BEGREVESTIMENTO COM PASTILHAS CERAMICAS,COM MEDIDAS EM TORNO DEE,CINZA,AZUL,VERDE,MARROM E PRETO),INCLUSIVE CHAPISCO DE CIMENTO E AREIA,NO TRACO 1:3 E EMBOCO COM ARGAMASSA DE CIMENTO,SAIBRO E AREIA,NO TRACO 1:3:3,ASSENTES E REJUNTADAS COM PASTA DE CIMENTO BRANCOREVESTIMENTO COM PASTILHAS CERAMICAS,COM MEDIDAS EM TORNO DE</v>
      </c>
      <c r="C10594" s="141" t="s">
        <v>41254</v>
      </c>
      <c r="D10594" s="141" t="s">
        <v>41255</v>
      </c>
      <c r="E10594" s="141" t="s">
        <v>41256</v>
      </c>
      <c r="F10594" s="141" t="s">
        <v>41257</v>
      </c>
      <c r="G10594" s="141" t="s">
        <v>41258</v>
      </c>
      <c r="H10594" s="141" t="s">
        <v>41259</v>
      </c>
      <c r="I10594" s="141" t="s">
        <v>27</v>
      </c>
      <c r="J10594" s="649">
        <v>227.97</v>
      </c>
    </row>
    <row r="10595" spans="1:10" hidden="1">
      <c r="A10595" s="141" t="s">
        <v>41261</v>
      </c>
      <c r="B10595" s="141" t="str">
        <f t="shared" si="165"/>
        <v>REVESTIMENTO COM PASTILHAS CERAMICAS,COM MEDIDAS EM TORNO DE (2,5X2,5)CM,PLACAS DE (30X30)CM,CORES FORTES(VERMELHO,LARANREVESTIMENTO COM PASTILHAS CERAMICAS,COM MEDIDAS EM TORNO DEJA E AMARELO),INCLUSIVE CHAPISCO DE CIMENTO E AREIA,NO TRACO 1:3 E EMBOCO COM ARGAMASSA DE CIMENTO,SAIBRO E AREIA,NO TRACO 1:3:3,ASSENTES E REJUNTADAS COM PASTA DE CIMENTO BRANCOREVESTIMENTO COM PASTILHAS CERAMICAS,COM MEDIDAS EM TORNO DE</v>
      </c>
      <c r="C10595" s="141" t="s">
        <v>41254</v>
      </c>
      <c r="D10595" s="141" t="s">
        <v>41262</v>
      </c>
      <c r="E10595" s="141" t="s">
        <v>41263</v>
      </c>
      <c r="F10595" s="141" t="s">
        <v>41264</v>
      </c>
      <c r="G10595" s="141" t="s">
        <v>41265</v>
      </c>
      <c r="I10595" s="141" t="s">
        <v>27</v>
      </c>
      <c r="J10595" s="649">
        <v>336.89</v>
      </c>
    </row>
    <row r="10596" spans="1:10" hidden="1">
      <c r="A10596" s="141" t="s">
        <v>41266</v>
      </c>
      <c r="B10596" s="141" t="str">
        <f t="shared" si="165"/>
        <v>REVESTIMENTO COM PASTILHAS CERAMICAS,COM MEDIDAS EM TORNO DE (2,5X2,5)CM,PLACAS DE (30X30)CM,CORES FORTES(VERMELHO,LARANREVESTIMENTO COM PASTILHAS CERAMICAS,COM MEDIDAS EM TORNO DEJA E AMARELO),INCLUSIVE CHAPISCO DE CIMENTO E AREIA,NO TRACO 1:3 E EMBOCO COM ARGAMASSA DE CIMENTO,SAIBRO E AREIA,NO TRACO 1:3:3,ASSENTES E REJUNTADAS COM PASTA DE CIMENTO BRANCOREVESTIMENTO COM PASTILHAS CERAMICAS,COM MEDIDAS EM TORNO DE</v>
      </c>
      <c r="C10596" s="141" t="s">
        <v>41254</v>
      </c>
      <c r="D10596" s="141" t="s">
        <v>41262</v>
      </c>
      <c r="E10596" s="141" t="s">
        <v>41263</v>
      </c>
      <c r="F10596" s="141" t="s">
        <v>41264</v>
      </c>
      <c r="G10596" s="141" t="s">
        <v>41265</v>
      </c>
      <c r="I10596" s="141" t="s">
        <v>27</v>
      </c>
      <c r="J10596" s="649">
        <v>328.25</v>
      </c>
    </row>
    <row r="10597" spans="1:10" hidden="1">
      <c r="A10597" s="141" t="s">
        <v>41267</v>
      </c>
      <c r="B10597" s="141" t="str">
        <f t="shared" si="165"/>
        <v>REVESTIMENTO COM PASTILHA DE PORCELANA,COM MEDIDAS EM TORNODE (5X5)CM,PLACAS DE (30X30)CM,CORES ECONOMICAS (BRANCO,BEGEREVESTIMENTO COM PASTILHA DE PORCELANA,COM MEDIDAS EM TORNO,CINZA,AZUL,VERDE,MARROM E PRETO),INCLUSIVE CHAPISCO DE CIMENTO E AREIA,NO TRACO 1:3 E EMBOCO COM ARGAMASSA DE CIMENTO,AREIA E SAIBRO,NO TRACO 1:2:2,ASSENTES E REJUNTADAS COM NATADE CIMENTO BRANCOREVESTIMENTO COM PASTILHA DE PORCELANA,COM MEDIDAS EM TORNO</v>
      </c>
      <c r="C10597" s="141" t="s">
        <v>41268</v>
      </c>
      <c r="D10597" s="141" t="s">
        <v>41269</v>
      </c>
      <c r="E10597" s="141" t="s">
        <v>41270</v>
      </c>
      <c r="F10597" s="141" t="s">
        <v>41271</v>
      </c>
      <c r="G10597" s="141" t="s">
        <v>41272</v>
      </c>
      <c r="H10597" s="141" t="s">
        <v>41273</v>
      </c>
      <c r="I10597" s="141" t="s">
        <v>27</v>
      </c>
      <c r="J10597" s="649">
        <v>142.46</v>
      </c>
    </row>
    <row r="10598" spans="1:10" hidden="1">
      <c r="A10598" s="141" t="s">
        <v>41274</v>
      </c>
      <c r="B10598" s="141" t="str">
        <f t="shared" si="165"/>
        <v>REVESTIMENTO COM PASTILHA DE PORCELANA,COM MEDIDAS EM TORNODE (5X5)CM,PLACAS DE (30X30)CM,CORES ECONOMICAS (BRANCO,BEGEREVESTIMENTO COM PASTILHA DE PORCELANA,COM MEDIDAS EM TORNO,CINZA,AZUL,VERDE,MARROM E PRETO),INCLUSIVE CHAPISCO DE CIMENTO E AREIA,NO TRACO 1:3 E EMBOCO COM ARGAMASSA DE CIMENTO,AREIA E SAIBRO,NO TRACO 1:2:2,ASSENTES E REJUNTADAS COM NATADE CIMENTO BRANCOREVESTIMENTO COM PASTILHA DE PORCELANA,COM MEDIDAS EM TORNO</v>
      </c>
      <c r="C10598" s="141" t="s">
        <v>41268</v>
      </c>
      <c r="D10598" s="141" t="s">
        <v>41269</v>
      </c>
      <c r="E10598" s="141" t="s">
        <v>41270</v>
      </c>
      <c r="F10598" s="141" t="s">
        <v>41271</v>
      </c>
      <c r="G10598" s="141" t="s">
        <v>41272</v>
      </c>
      <c r="H10598" s="141" t="s">
        <v>41273</v>
      </c>
      <c r="I10598" s="141" t="s">
        <v>27</v>
      </c>
      <c r="J10598" s="649">
        <v>136.16999999999999</v>
      </c>
    </row>
    <row r="10599" spans="1:10" hidden="1">
      <c r="A10599" s="141" t="s">
        <v>41275</v>
      </c>
      <c r="B10599" s="141" t="str">
        <f t="shared" si="165"/>
        <v>REVESTIMENTO COM PASTILHA DE PORCELANA,COM MEDIDAS EM TORNODE (5X5)CM,PLACAS DE (30X30)CM,CORES FORTES(VERMELHO,LARANJAREVESTIMENTO COM PASTILHA DE PORCELANA,COM MEDIDAS EM TORNO E AMARELO),ASSENTES COM ARGAMASSA COLANTE,REJUNTAMENTO COMARGAMASSA INDUSTRIALIZADA,INCLUSIVE CHAPISCO E EMBOCO NO TRACO 1:6REVESTIMENTO COM PASTILHA DE PORCELANA,COM MEDIDAS EM TORNO</v>
      </c>
      <c r="C10599" s="141" t="s">
        <v>41268</v>
      </c>
      <c r="D10599" s="141" t="s">
        <v>41276</v>
      </c>
      <c r="E10599" s="141" t="s">
        <v>41277</v>
      </c>
      <c r="F10599" s="141" t="s">
        <v>41278</v>
      </c>
      <c r="G10599" s="141" t="s">
        <v>41279</v>
      </c>
      <c r="I10599" s="141" t="s">
        <v>27</v>
      </c>
      <c r="J10599" s="649">
        <v>257</v>
      </c>
    </row>
    <row r="10600" spans="1:10" hidden="1">
      <c r="A10600" s="141" t="s">
        <v>41280</v>
      </c>
      <c r="B10600" s="141" t="str">
        <f t="shared" si="165"/>
        <v>REVESTIMENTO COM PASTILHA DE PORCELANA,COM MEDIDAS EM TORNODE (5X5)CM,PLACAS DE (30X30)CM,CORES FORTES(VERMELHO,LARANJAREVESTIMENTO COM PASTILHA DE PORCELANA,COM MEDIDAS EM TORNO E AMARELO),ASSENTES COM ARGAMASSA COLANTE,REJUNTAMENTO COMARGAMASSA INDUSTRIALIZADA,INCLUSIVE CHAPISCO E EMBOCO NO TRACO 1:6REVESTIMENTO COM PASTILHA DE PORCELANA,COM MEDIDAS EM TORNO</v>
      </c>
      <c r="C10600" s="141" t="s">
        <v>41268</v>
      </c>
      <c r="D10600" s="141" t="s">
        <v>41276</v>
      </c>
      <c r="E10600" s="141" t="s">
        <v>41277</v>
      </c>
      <c r="F10600" s="141" t="s">
        <v>41278</v>
      </c>
      <c r="G10600" s="141" t="s">
        <v>41279</v>
      </c>
      <c r="I10600" s="141" t="s">
        <v>27</v>
      </c>
      <c r="J10600" s="649">
        <v>248.38</v>
      </c>
    </row>
    <row r="10601" spans="1:10" hidden="1">
      <c r="A10601" s="141" t="s">
        <v>41281</v>
      </c>
      <c r="B10601" s="141" t="str">
        <f t="shared" si="165"/>
        <v>REVESTIMENTO COM PASTILHA DE PORCELANA,COM MEDIDAS EM TORNODE (5X10)CM,PLACAS DE (30X30)CM,CORES ECONOMICAS(BRANCO,BEGEREVESTIMENTO COM PASTILHA DE PORCELANA,COM MEDIDAS EM TORNO,CINZA,AZUL,VERDE,MARROM E PRETO),ASSENTES COM ARGAMASSA COLANTE,REJUNTAMENTO COM ARGAMASSA INDUSTRIALIZADA,INCLUSIVE CHAPISCO E EMBOCO NO TRACO 1:6REVESTIMENTO COM PASTILHA DE PORCELANA,COM MEDIDAS EM TORNO</v>
      </c>
      <c r="C10601" s="141" t="s">
        <v>41268</v>
      </c>
      <c r="D10601" s="141" t="s">
        <v>41282</v>
      </c>
      <c r="E10601" s="141" t="s">
        <v>41283</v>
      </c>
      <c r="F10601" s="141" t="s">
        <v>41284</v>
      </c>
      <c r="G10601" s="141" t="s">
        <v>41285</v>
      </c>
      <c r="I10601" s="141" t="s">
        <v>27</v>
      </c>
      <c r="J10601" s="649">
        <v>192.76</v>
      </c>
    </row>
    <row r="10602" spans="1:10" hidden="1">
      <c r="A10602" s="141" t="s">
        <v>41286</v>
      </c>
      <c r="B10602" s="141" t="str">
        <f t="shared" si="165"/>
        <v>REVESTIMENTO COM PASTILHA DE PORCELANA,COM MEDIDAS EM TORNODE (5X10)CM,PLACAS DE (30X30)CM,CORES ECONOMICAS(BRANCO,BEGEREVESTIMENTO COM PASTILHA DE PORCELANA,COM MEDIDAS EM TORNO,CINZA,AZUL,VERDE,MARROM E PRETO),ASSENTES COM ARGAMASSA COLANTE,REJUNTAMENTO COM ARGAMASSA INDUSTRIALIZADA,INCLUSIVE CHAPISCO E EMBOCO NO TRACO 1:6REVESTIMENTO COM PASTILHA DE PORCELANA,COM MEDIDAS EM TORNO</v>
      </c>
      <c r="C10602" s="141" t="s">
        <v>41268</v>
      </c>
      <c r="D10602" s="141" t="s">
        <v>41282</v>
      </c>
      <c r="E10602" s="141" t="s">
        <v>41283</v>
      </c>
      <c r="F10602" s="141" t="s">
        <v>41284</v>
      </c>
      <c r="G10602" s="141" t="s">
        <v>41285</v>
      </c>
      <c r="I10602" s="141" t="s">
        <v>27</v>
      </c>
      <c r="J10602" s="649">
        <v>184.14</v>
      </c>
    </row>
    <row r="10603" spans="1:10" hidden="1">
      <c r="A10603" s="141" t="s">
        <v>41287</v>
      </c>
      <c r="B10603" s="141" t="str">
        <f t="shared" si="165"/>
        <v>REVESTIMENTO DE PAREDES COM PASTILHA CERAMICA,COM MEDIDAS EM TORNO DE (7,5X7,5)CM,ASSENTE CONFORME ITEM 13.025.0016REVESTIMENTO DE PAREDES COM PASTILHA CERAMICA,COM MEDIDAS EMREVESTIMENTO DE PAREDES COM PASTILHA CERAMICA,COM MEDIDAS EM</v>
      </c>
      <c r="C10603" s="141" t="s">
        <v>41288</v>
      </c>
      <c r="D10603" s="141" t="s">
        <v>41289</v>
      </c>
      <c r="I10603" s="141" t="s">
        <v>27</v>
      </c>
      <c r="J10603" s="649">
        <v>194.79</v>
      </c>
    </row>
    <row r="10604" spans="1:10" hidden="1">
      <c r="A10604" s="141" t="s">
        <v>41290</v>
      </c>
      <c r="B10604" s="141" t="str">
        <f t="shared" si="165"/>
        <v>REVESTIMENTO DE PAREDES COM PASTILHA CERAMICA,COM MEDIDAS EM TORNO DE (7,5X7,5)CM,ASSENTE CONFORME ITEM 13.025.0016REVESTIMENTO DE PAREDES COM PASTILHA CERAMICA,COM MEDIDAS EMREVESTIMENTO DE PAREDES COM PASTILHA CERAMICA,COM MEDIDAS EM</v>
      </c>
      <c r="C10604" s="141" t="s">
        <v>41288</v>
      </c>
      <c r="D10604" s="141" t="s">
        <v>41289</v>
      </c>
      <c r="I10604" s="141" t="s">
        <v>27</v>
      </c>
      <c r="J10604" s="649">
        <v>182.2</v>
      </c>
    </row>
    <row r="10605" spans="1:10" hidden="1">
      <c r="A10605" s="141" t="s">
        <v>41291</v>
      </c>
      <c r="B10605" s="141" t="str">
        <f t="shared" si="165"/>
        <v>REVESTIMENTO DE PAREDES COM PASTILHA CERAMICA,COM MEDIDAS EM TORNO DE (7,5X7,5)CM,ASSENTE CONFORME ITEM 13.025.0058REVESTIMENTO DE PAREDES COM PASTILHA CERAMICA,COM MEDIDAS EMREVESTIMENTO DE PAREDES COM PASTILHA CERAMICA,COM MEDIDAS EM</v>
      </c>
      <c r="C10605" s="141" t="s">
        <v>41288</v>
      </c>
      <c r="D10605" s="141" t="s">
        <v>41292</v>
      </c>
      <c r="I10605" s="141" t="s">
        <v>27</v>
      </c>
      <c r="J10605" s="649">
        <v>182.54</v>
      </c>
    </row>
    <row r="10606" spans="1:10" hidden="1">
      <c r="A10606" s="141" t="s">
        <v>41293</v>
      </c>
      <c r="B10606" s="141" t="str">
        <f t="shared" si="165"/>
        <v>REVESTIMENTO DE PAREDES COM PASTILHA CERAMICA,COM MEDIDAS EM TORNO DE (7,5X7,5)CM,ASSENTE CONFORME ITEM 13.025.0058REVESTIMENTO DE PAREDES COM PASTILHA CERAMICA,COM MEDIDAS EMREVESTIMENTO DE PAREDES COM PASTILHA CERAMICA,COM MEDIDAS EM</v>
      </c>
      <c r="C10606" s="141" t="s">
        <v>41288</v>
      </c>
      <c r="D10606" s="141" t="s">
        <v>41292</v>
      </c>
      <c r="I10606" s="141" t="s">
        <v>27</v>
      </c>
      <c r="J10606" s="649">
        <v>173.6</v>
      </c>
    </row>
    <row r="10607" spans="1:10" hidden="1">
      <c r="A10607" s="141" t="s">
        <v>41294</v>
      </c>
      <c r="B10607" s="141" t="str">
        <f t="shared" si="165"/>
        <v>REVESTIMENTO DE PAREDES COM PASTILHA CERAMICA,COM MEDIDAS EM TORNO DE (7,5X7,5)CM,EXCLUSIVE CHAPISCO,EMBOCO,NATA DE CIMEREVESTIMENTO DE PAREDES COM PASTILHA CERAMICA,COM MEDIDAS EMNTO OU ARGAMASSA COLANTE E REJUNTAMENTO.REVESTIMENTO DE PAREDES COM PASTILHA CERAMICA,COM MEDIDAS EM</v>
      </c>
      <c r="C10607" s="141" t="s">
        <v>41288</v>
      </c>
      <c r="D10607" s="141" t="s">
        <v>41295</v>
      </c>
      <c r="E10607" s="141" t="s">
        <v>41296</v>
      </c>
      <c r="I10607" s="141" t="s">
        <v>27</v>
      </c>
      <c r="J10607" s="649">
        <v>143.18</v>
      </c>
    </row>
    <row r="10608" spans="1:10" hidden="1">
      <c r="A10608" s="141" t="s">
        <v>41297</v>
      </c>
      <c r="B10608" s="141" t="str">
        <f t="shared" si="165"/>
        <v>REVESTIMENTO DE PAREDES COM PASTILHA CERAMICA,COM MEDIDAS EM TORNO DE (7,5X7,5)CM,EXCLUSIVE CHAPISCO,EMBOCO,NATA DE CIMEREVESTIMENTO DE PAREDES COM PASTILHA CERAMICA,COM MEDIDAS EMNTO OU ARGAMASSA COLANTE E REJUNTAMENTO.REVESTIMENTO DE PAREDES COM PASTILHA CERAMICA,COM MEDIDAS EM</v>
      </c>
      <c r="C10608" s="141" t="s">
        <v>41288</v>
      </c>
      <c r="D10608" s="141" t="s">
        <v>41295</v>
      </c>
      <c r="E10608" s="141" t="s">
        <v>41296</v>
      </c>
      <c r="I10608" s="141" t="s">
        <v>27</v>
      </c>
      <c r="J10608" s="649">
        <v>134.91</v>
      </c>
    </row>
    <row r="10609" spans="1:10" hidden="1">
      <c r="A10609" s="141" t="s">
        <v>41298</v>
      </c>
      <c r="B10609" s="141" t="str">
        <f t="shared" si="165"/>
        <v>RECOMPOSICAO DE REVESTIMENTO DE PARADE EM PASTILHAS,AZULEJOS E CERAMICAS,EXCLUSIVE ESTAS,INCLUSIVE MAO-DE-OBRA TOTAL E MRECOMPOSICAO DE REVESTIMENTO DE PARADE EM PASTILHAS,AZULEJOSATERIAIS DE ASSENTAMENTO E REJUNTAMENTO COMO EM 13.025.0010E 13.024.0010RECOMPOSICAO DE REVESTIMENTO DE PARADE EM PASTILHAS,AZULEJOS</v>
      </c>
      <c r="C10609" s="141" t="s">
        <v>41299</v>
      </c>
      <c r="D10609" s="141" t="s">
        <v>41300</v>
      </c>
      <c r="E10609" s="141" t="s">
        <v>41301</v>
      </c>
      <c r="F10609" s="141" t="s">
        <v>41302</v>
      </c>
      <c r="I10609" s="141" t="s">
        <v>27</v>
      </c>
      <c r="J10609" s="649">
        <v>100.14</v>
      </c>
    </row>
    <row r="10610" spans="1:10" hidden="1">
      <c r="A10610" s="141" t="s">
        <v>41303</v>
      </c>
      <c r="B10610" s="141" t="str">
        <f t="shared" si="165"/>
        <v>RECOMPOSICAO DE REVESTIMENTO DE PARADE EM PASTILHAS,AZULEJOS E CERAMICAS,EXCLUSIVE ESTAS,INCLUSIVE MAO-DE-OBRA TOTAL E MRECOMPOSICAO DE REVESTIMENTO DE PARADE EM PASTILHAS,AZULEJOSATERIAIS DE ASSENTAMENTO E REJUNTAMENTO COMO EM 13.025.0010E 13.024.0010RECOMPOSICAO DE REVESTIMENTO DE PARADE EM PASTILHAS,AZULEJOS</v>
      </c>
      <c r="C10610" s="141" t="s">
        <v>41299</v>
      </c>
      <c r="D10610" s="141" t="s">
        <v>41300</v>
      </c>
      <c r="E10610" s="141" t="s">
        <v>41301</v>
      </c>
      <c r="F10610" s="141" t="s">
        <v>41302</v>
      </c>
      <c r="I10610" s="141" t="s">
        <v>27</v>
      </c>
      <c r="J10610" s="649">
        <v>90.25</v>
      </c>
    </row>
    <row r="10611" spans="1:10" hidden="1">
      <c r="A10611" s="141" t="s">
        <v>41304</v>
      </c>
      <c r="B10611" s="141" t="str">
        <f t="shared" si="165"/>
        <v>REVESTIMENTO COM PASTILHAS DE VIDRO,DIMENSOES DE 1 X 1CM ATE3 X 3CM, NAS CORES AZUL,VERDE,MARROM ROSADO,CARAMELO,BEGE,CIREVESTIMENTO COM PASTILHAS DE VIDRO,DIMENSOES DE 1 X 1CM ATENZA,PRETO,PEROLA,LILAS E BRANCO,INCLUSIVE CHAPISCO DE CIMENTO E AREIA,NO TRACO 1:3,EMBOCO COM ARGAMASSA DE CIMENTO,SAIBRO E AREIA,NO TRACO 1:3:3,ASSENTES E REJUNTADAS COM PASTA DECIMENTO BRANCOREVESTIMENTO COM PASTILHAS DE VIDRO,DIMENSOES DE 1 X 1CM ATE</v>
      </c>
      <c r="C10611" s="141" t="s">
        <v>41305</v>
      </c>
      <c r="D10611" s="141" t="s">
        <v>41306</v>
      </c>
      <c r="E10611" s="141" t="s">
        <v>41307</v>
      </c>
      <c r="F10611" s="141" t="s">
        <v>41308</v>
      </c>
      <c r="G10611" s="141" t="s">
        <v>41309</v>
      </c>
      <c r="H10611" s="141" t="s">
        <v>41310</v>
      </c>
      <c r="I10611" s="141" t="s">
        <v>27</v>
      </c>
      <c r="J10611" s="649">
        <v>267.99</v>
      </c>
    </row>
    <row r="10612" spans="1:10" hidden="1">
      <c r="A10612" s="141" t="s">
        <v>41311</v>
      </c>
      <c r="B10612" s="141" t="str">
        <f t="shared" si="165"/>
        <v>REVESTIMENTO COM PASTILHAS DE VIDRO,DIMENSOES DE 1 X 1CM ATE3 X 3CM, NAS CORES AZUL,VERDE,MARROM ROSADO,CARAMELO,BEGE,CIREVESTIMENTO COM PASTILHAS DE VIDRO,DIMENSOES DE 1 X 1CM ATENZA,PRETO,PEROLA,LILAS E BRANCO,INCLUSIVE CHAPISCO DE CIMENTO E AREIA,NO TRACO 1:3,EMBOCO COM ARGAMASSA DE CIMENTO,SAIBRO E AREIA,NO TRACO 1:3:3,ASSENTES E REJUNTADAS COM PASTA DECIMENTO BRANCOREVESTIMENTO COM PASTILHAS DE VIDRO,DIMENSOES DE 1 X 1CM ATE</v>
      </c>
      <c r="C10612" s="141" t="s">
        <v>41305</v>
      </c>
      <c r="D10612" s="141" t="s">
        <v>41306</v>
      </c>
      <c r="E10612" s="141" t="s">
        <v>41307</v>
      </c>
      <c r="F10612" s="141" t="s">
        <v>41308</v>
      </c>
      <c r="G10612" s="141" t="s">
        <v>41309</v>
      </c>
      <c r="H10612" s="141" t="s">
        <v>41310</v>
      </c>
      <c r="I10612" s="141" t="s">
        <v>27</v>
      </c>
      <c r="J10612" s="649">
        <v>258.36</v>
      </c>
    </row>
    <row r="10613" spans="1:10" hidden="1">
      <c r="A10613" s="141" t="s">
        <v>41312</v>
      </c>
      <c r="B10613" s="141" t="str">
        <f t="shared" si="165"/>
        <v>REVESTIMENTO COM PASTILHAS DE VIDRO,DIMENSOES DE 1 X 1CM ATE3 X 3CM,NAS CORES AZUL,VERDE,MARROM ROSADO,CARAMELO,BEGE,CINREVESTIMENTO COM PASTILHAS DE VIDRO,DIMENSOES DE 1 X 1CM ATEZA,PRETO,PEROLA,LILAS E BRANCO,EXCLUSIVE CHAPISCO,EMBOCO E REJUNTAMENTOREVESTIMENTO COM PASTILHAS DE VIDRO,DIMENSOES DE 1 X 1CM ATE</v>
      </c>
      <c r="C10613" s="141" t="s">
        <v>41305</v>
      </c>
      <c r="D10613" s="141" t="s">
        <v>41313</v>
      </c>
      <c r="E10613" s="141" t="s">
        <v>41314</v>
      </c>
      <c r="F10613" s="141" t="s">
        <v>41315</v>
      </c>
      <c r="I10613" s="141" t="s">
        <v>27</v>
      </c>
      <c r="J10613" s="649">
        <v>209.46</v>
      </c>
    </row>
    <row r="10614" spans="1:10" hidden="1">
      <c r="A10614" s="141" t="s">
        <v>41316</v>
      </c>
      <c r="B10614" s="141" t="str">
        <f t="shared" si="165"/>
        <v>REVESTIMENTO COM PASTILHAS DE VIDRO,DIMENSOES DE 1 X 1CM ATE3 X 3CM,NAS CORES AZUL,VERDE,MARROM ROSADO,CARAMELO,BEGE,CINREVESTIMENTO COM PASTILHAS DE VIDRO,DIMENSOES DE 1 X 1CM ATEZA,PRETO,PEROLA,LILAS E BRANCO,EXCLUSIVE CHAPISCO,EMBOCO E REJUNTAMENTOREVESTIMENTO COM PASTILHAS DE VIDRO,DIMENSOES DE 1 X 1CM ATE</v>
      </c>
      <c r="C10614" s="141" t="s">
        <v>41305</v>
      </c>
      <c r="D10614" s="141" t="s">
        <v>41313</v>
      </c>
      <c r="E10614" s="141" t="s">
        <v>41314</v>
      </c>
      <c r="F10614" s="141" t="s">
        <v>41315</v>
      </c>
      <c r="I10614" s="141" t="s">
        <v>27</v>
      </c>
      <c r="J10614" s="649">
        <v>204.17</v>
      </c>
    </row>
    <row r="10615" spans="1:10" hidden="1">
      <c r="A10615" s="141" t="s">
        <v>41317</v>
      </c>
      <c r="B10615" s="141" t="str">
        <f t="shared" si="165"/>
        <v>REVESTIMENTO COM PASTILHAS DE VIDRO CRISTAL OU COM RESINA,DIMENSOES DE 2 X 2CM ATE 3 X 3CM,NAS CORES VERMELHA,LARANJA EREVESTIMENTO COM PASTILHAS DE VIDRO CRISTAL OU COM RESINA,DIAMARELA, INCLUSIVE CHAPISCO DE CIMENTO E AREIA,NO TRACO 1:3,EMBOCO COM ARGAMASSA DE CIMENTO,SAIBRO E AREIA,NO TRACO1:3:3ASSENTES E REJUNTADAS COM PASTA DE CIMENTO BRANCOREVESTIMENTO COM PASTILHAS DE VIDRO CRISTAL OU COM RESINA,DI</v>
      </c>
      <c r="C10615" s="141" t="s">
        <v>41318</v>
      </c>
      <c r="D10615" s="141" t="s">
        <v>41319</v>
      </c>
      <c r="E10615" s="141" t="s">
        <v>41320</v>
      </c>
      <c r="F10615" s="141" t="s">
        <v>41321</v>
      </c>
      <c r="G10615" s="141" t="s">
        <v>41322</v>
      </c>
      <c r="I10615" s="141" t="s">
        <v>27</v>
      </c>
      <c r="J10615" s="649">
        <v>294.26</v>
      </c>
    </row>
    <row r="10616" spans="1:10" hidden="1">
      <c r="A10616" s="141" t="s">
        <v>41323</v>
      </c>
      <c r="B10616" s="141" t="str">
        <f t="shared" si="165"/>
        <v>REVESTIMENTO COM PASTILHAS DE VIDRO CRISTAL OU COM RESINA,DIMENSOES DE 2 X 2CM ATE 3 X 3CM,NAS CORES VERMELHA,LARANJA EREVESTIMENTO COM PASTILHAS DE VIDRO CRISTAL OU COM RESINA,DIAMARELA, INCLUSIVE CHAPISCO DE CIMENTO E AREIA,NO TRACO 1:3,EMBOCO COM ARGAMASSA DE CIMENTO,SAIBRO E AREIA,NO TRACO1:3:3ASSENTES E REJUNTADAS COM PASTA DE CIMENTO BRANCOREVESTIMENTO COM PASTILHAS DE VIDRO CRISTAL OU COM RESINA,DI</v>
      </c>
      <c r="C10616" s="141" t="s">
        <v>41318</v>
      </c>
      <c r="D10616" s="141" t="s">
        <v>41319</v>
      </c>
      <c r="E10616" s="141" t="s">
        <v>41320</v>
      </c>
      <c r="F10616" s="141" t="s">
        <v>41321</v>
      </c>
      <c r="G10616" s="141" t="s">
        <v>41322</v>
      </c>
      <c r="I10616" s="141" t="s">
        <v>27</v>
      </c>
      <c r="J10616" s="649">
        <v>284.63</v>
      </c>
    </row>
    <row r="10617" spans="1:10" hidden="1">
      <c r="A10617" s="141" t="s">
        <v>41324</v>
      </c>
      <c r="B10617" s="141" t="str">
        <f t="shared" si="165"/>
        <v>REVESTIMENTO COM PASTILHAS DE VIDRO CRISTAL OU COM RESINA,DIMENSOES DE 2 X 2CM ATE 3 X 3CM, NAS CORES VERMELHA,LARANJA EREVESTIMENTO COM PASTILHAS DE VIDRO CRISTAL OU COM RESINA,DIAMARELA,EXCLUSIVE CHAPISCO,EMBOCO E REJUNTAMENTOREVESTIMENTO COM PASTILHAS DE VIDRO CRISTAL OU COM RESINA,DI</v>
      </c>
      <c r="C10617" s="141" t="s">
        <v>41318</v>
      </c>
      <c r="D10617" s="141" t="s">
        <v>41325</v>
      </c>
      <c r="E10617" s="141" t="s">
        <v>41326</v>
      </c>
      <c r="I10617" s="141" t="s">
        <v>27</v>
      </c>
      <c r="J10617" s="649">
        <v>235.73</v>
      </c>
    </row>
    <row r="10618" spans="1:10" hidden="1">
      <c r="A10618" s="141" t="s">
        <v>41327</v>
      </c>
      <c r="B10618" s="141" t="str">
        <f t="shared" si="165"/>
        <v>REVESTIMENTO COM PASTILHAS DE VIDRO CRISTAL OU COM RESINA,DIMENSOES DE 2 X 2CM ATE 3 X 3CM, NAS CORES VERMELHA,LARANJA EREVESTIMENTO COM PASTILHAS DE VIDRO CRISTAL OU COM RESINA,DIAMARELA,EXCLUSIVE CHAPISCO,EMBOCO E REJUNTAMENTOREVESTIMENTO COM PASTILHAS DE VIDRO CRISTAL OU COM RESINA,DI</v>
      </c>
      <c r="C10618" s="141" t="s">
        <v>41318</v>
      </c>
      <c r="D10618" s="141" t="s">
        <v>41325</v>
      </c>
      <c r="E10618" s="141" t="s">
        <v>41326</v>
      </c>
      <c r="I10618" s="141" t="s">
        <v>27</v>
      </c>
      <c r="J10618" s="649">
        <v>230.44</v>
      </c>
    </row>
    <row r="10619" spans="1:10" hidden="1">
      <c r="A10619" s="141" t="s">
        <v>41328</v>
      </c>
      <c r="B10619" s="141" t="str">
        <f t="shared" si="165"/>
        <v>REVESTIMENTO COM PASTILHAS DE VIDRO CRISTAL OU COM RESINA,DIMENSOES DE 2 X 2CM ATE 3 X 3CM,NAS CORES AZUL,VERDE,PRETO EREVESTIMENTO COM PASTILHAS DE VIDRO CRISTAL OU COM RESINA,DIBRANCO,INCLUSIVE CHAPISCO DE CIMENTO E AREIA,NO TRACO 1:3,EMBOCO COM ARGAMASSA DE CIMENTO,SAIBRO E AREIA,NO TRACO 1:3:3ASSENTES E REJUNTADAS COM PASTA DE CIMENTO BRANCOREVESTIMENTO COM PASTILHAS DE VIDRO CRISTAL OU COM RESINA,DI</v>
      </c>
      <c r="C10619" s="141" t="s">
        <v>41318</v>
      </c>
      <c r="D10619" s="141" t="s">
        <v>41329</v>
      </c>
      <c r="E10619" s="141" t="s">
        <v>41330</v>
      </c>
      <c r="F10619" s="141" t="s">
        <v>41331</v>
      </c>
      <c r="G10619" s="141" t="s">
        <v>41322</v>
      </c>
      <c r="I10619" s="141" t="s">
        <v>27</v>
      </c>
      <c r="J10619" s="649">
        <v>229.69</v>
      </c>
    </row>
    <row r="10620" spans="1:10" hidden="1">
      <c r="A10620" s="141" t="s">
        <v>41332</v>
      </c>
      <c r="B10620" s="141" t="str">
        <f t="shared" si="165"/>
        <v>REVESTIMENTO COM PASTILHAS DE VIDRO CRISTAL OU COM RESINA,DIMENSOES DE 2 X 2CM ATE 3 X 3CM,NAS CORES AZUL,VERDE,PRETO EREVESTIMENTO COM PASTILHAS DE VIDRO CRISTAL OU COM RESINA,DIBRANCO,INCLUSIVE CHAPISCO DE CIMENTO E AREIA,NO TRACO 1:3,EMBOCO COM ARGAMASSA DE CIMENTO,SAIBRO E AREIA,NO TRACO 1:3:3ASSENTES E REJUNTADAS COM PASTA DE CIMENTO BRANCOREVESTIMENTO COM PASTILHAS DE VIDRO CRISTAL OU COM RESINA,DI</v>
      </c>
      <c r="C10620" s="141" t="s">
        <v>41318</v>
      </c>
      <c r="D10620" s="141" t="s">
        <v>41329</v>
      </c>
      <c r="E10620" s="141" t="s">
        <v>41330</v>
      </c>
      <c r="F10620" s="141" t="s">
        <v>41331</v>
      </c>
      <c r="G10620" s="141" t="s">
        <v>41322</v>
      </c>
      <c r="I10620" s="141" t="s">
        <v>27</v>
      </c>
      <c r="J10620" s="649">
        <v>220.06</v>
      </c>
    </row>
    <row r="10621" spans="1:10" hidden="1">
      <c r="A10621" s="141" t="s">
        <v>41333</v>
      </c>
      <c r="B10621" s="141" t="str">
        <f t="shared" si="165"/>
        <v>REVESTIMENTO COM PASTILHAS DE VIDRO CRISTAL OU COM RESINA,DIMENSOES DE 2 X 2CM ATE 3 X 3CM,NAS CORES AZUL,VERDE,PRETO EREVESTIMENTO COM PASTILHAS DE VIDRO CRISTAL OU COM RESINA,DIBRANCO,EXCLUSIVE CHAPISCO,EMBOCO E REJUNTAMENTOREVESTIMENTO COM PASTILHAS DE VIDRO CRISTAL OU COM RESINA,DI</v>
      </c>
      <c r="C10621" s="141" t="s">
        <v>41318</v>
      </c>
      <c r="D10621" s="141" t="s">
        <v>41329</v>
      </c>
      <c r="E10621" s="141" t="s">
        <v>41334</v>
      </c>
      <c r="I10621" s="141" t="s">
        <v>27</v>
      </c>
      <c r="J10621" s="649">
        <v>171.16</v>
      </c>
    </row>
    <row r="10622" spans="1:10" hidden="1">
      <c r="A10622" s="141" t="s">
        <v>41335</v>
      </c>
      <c r="B10622" s="141" t="str">
        <f t="shared" si="165"/>
        <v>REVESTIMENTO COM PASTILHAS DE VIDRO CRISTAL OU COM RESINA,DIMENSOES DE 2 X 2CM ATE 3 X 3CM,NAS CORES AZUL,VERDE,PRETO EREVESTIMENTO COM PASTILHAS DE VIDRO CRISTAL OU COM RESINA,DIBRANCO,EXCLUSIVE CHAPISCO,EMBOCO E REJUNTAMENTOREVESTIMENTO COM PASTILHAS DE VIDRO CRISTAL OU COM RESINA,DI</v>
      </c>
      <c r="C10622" s="141" t="s">
        <v>41318</v>
      </c>
      <c r="D10622" s="141" t="s">
        <v>41329</v>
      </c>
      <c r="E10622" s="141" t="s">
        <v>41334</v>
      </c>
      <c r="I10622" s="141" t="s">
        <v>27</v>
      </c>
      <c r="J10622" s="649">
        <v>165.87</v>
      </c>
    </row>
    <row r="10623" spans="1:10" hidden="1">
      <c r="A10623" s="141" t="s">
        <v>41336</v>
      </c>
      <c r="B10623" s="141" t="str">
        <f t="shared" si="165"/>
        <v>REVESTIMENTO COM PASTILHAS DE VIDRO CRISTAL OU COM RESINA,MEDINDO 5 X 5CM,NAS CORES AZUL E BRANCO,INCLUSIVE CHAPISCO DEREVESTIMENTO COM PASTILHAS DE VIDRO CRISTAL OU COM RESINA,MECIMENTO E AREIA,NO TRACO 1:3,EMBOCO COM ARGAMASSA DE CIMENTO,SAIBRO E AREIA,NO TRACO 1:3:3,ASSENTES E REJUNTADAS COM PASTA DE CIMENTO BRANCOREVESTIMENTO COM PASTILHAS DE VIDRO CRISTAL OU COM RESINA,ME</v>
      </c>
      <c r="C10623" s="141" t="s">
        <v>41337</v>
      </c>
      <c r="D10623" s="141" t="s">
        <v>41338</v>
      </c>
      <c r="E10623" s="141" t="s">
        <v>41339</v>
      </c>
      <c r="F10623" s="141" t="s">
        <v>41340</v>
      </c>
      <c r="G10623" s="141" t="s">
        <v>41341</v>
      </c>
      <c r="I10623" s="141" t="s">
        <v>27</v>
      </c>
      <c r="J10623" s="649">
        <v>397.13</v>
      </c>
    </row>
    <row r="10624" spans="1:10" hidden="1">
      <c r="A10624" s="141" t="s">
        <v>41342</v>
      </c>
      <c r="B10624" s="141" t="str">
        <f t="shared" si="165"/>
        <v>REVESTIMENTO COM PASTILHAS DE VIDRO CRISTAL OU COM RESINA,MEDINDO 5 X 5CM,NAS CORES AZUL E BRANCO,INCLUSIVE CHAPISCO DEREVESTIMENTO COM PASTILHAS DE VIDRO CRISTAL OU COM RESINA,MECIMENTO E AREIA,NO TRACO 1:3,EMBOCO COM ARGAMASSA DE CIMENTO,SAIBRO E AREIA,NO TRACO 1:3:3,ASSENTES E REJUNTADAS COM PASTA DE CIMENTO BRANCOREVESTIMENTO COM PASTILHAS DE VIDRO CRISTAL OU COM RESINA,ME</v>
      </c>
      <c r="C10624" s="141" t="s">
        <v>41337</v>
      </c>
      <c r="D10624" s="141" t="s">
        <v>41338</v>
      </c>
      <c r="E10624" s="141" t="s">
        <v>41339</v>
      </c>
      <c r="F10624" s="141" t="s">
        <v>41340</v>
      </c>
      <c r="G10624" s="141" t="s">
        <v>41341</v>
      </c>
      <c r="I10624" s="141" t="s">
        <v>27</v>
      </c>
      <c r="J10624" s="649">
        <v>387.5</v>
      </c>
    </row>
    <row r="10625" spans="1:10" hidden="1">
      <c r="A10625" s="141" t="s">
        <v>41343</v>
      </c>
      <c r="B10625" s="141" t="str">
        <f t="shared" si="165"/>
        <v>REVESTIMENTO COM PASTILHAS DE VIDRO CRISTAL OU COM RESINA,MEDINDO 5 X 5CM, NAS CORES AZUL E BRANCO,EXCLUSIVE CHAPISCO,EMREVESTIMENTO COM PASTILHAS DE VIDRO CRISTAL OU COM RESINA,MEBOCO E REJUNTAMENTOREVESTIMENTO COM PASTILHAS DE VIDRO CRISTAL OU COM RESINA,ME</v>
      </c>
      <c r="C10625" s="141" t="s">
        <v>41337</v>
      </c>
      <c r="D10625" s="141" t="s">
        <v>41344</v>
      </c>
      <c r="E10625" s="141" t="s">
        <v>41345</v>
      </c>
      <c r="I10625" s="141" t="s">
        <v>27</v>
      </c>
      <c r="J10625" s="649">
        <v>338.6</v>
      </c>
    </row>
    <row r="10626" spans="1:10" hidden="1">
      <c r="A10626" s="141" t="s">
        <v>41346</v>
      </c>
      <c r="B10626" s="141" t="str">
        <f t="shared" si="165"/>
        <v>REVESTIMENTO COM PASTILHAS DE VIDRO CRISTAL OU COM RESINA,MEDINDO 5 X 5CM, NAS CORES AZUL E BRANCO,EXCLUSIVE CHAPISCO,EMREVESTIMENTO COM PASTILHAS DE VIDRO CRISTAL OU COM RESINA,MEBOCO E REJUNTAMENTOREVESTIMENTO COM PASTILHAS DE VIDRO CRISTAL OU COM RESINA,ME</v>
      </c>
      <c r="C10626" s="141" t="s">
        <v>41337</v>
      </c>
      <c r="D10626" s="141" t="s">
        <v>41344</v>
      </c>
      <c r="E10626" s="141" t="s">
        <v>41345</v>
      </c>
      <c r="I10626" s="141" t="s">
        <v>27</v>
      </c>
      <c r="J10626" s="649">
        <v>333.31</v>
      </c>
    </row>
    <row r="10627" spans="1:10" hidden="1">
      <c r="A10627" s="141" t="s">
        <v>41347</v>
      </c>
      <c r="B10627" s="141" t="str">
        <f t="shared" ref="B10627:B10690" si="166">C10627&amp;D10627&amp;C10627&amp;E10627&amp;F10627&amp;G10627&amp;H10627&amp;C10627</f>
        <v>ASSENTAMENTO DE AZULEJOS,PASTILHAS OU LADRILHOS EM PAREDES,EXCLUSIVE ESTES,COM NATA DE CIMENTO COMUM,SOBRE EMBOCO EXISTEASSENTAMENTO DE AZULEJOS,PASTILHAS OU LADRILHOS EM PAREDES,ENTE,INCLUSIVE REJUNTAMENTO COM PASTA DE CIMENTO BRANCOASSENTAMENTO DE AZULEJOS,PASTILHAS OU LADRILHOS EM PAREDES,E</v>
      </c>
      <c r="C10627" s="141" t="s">
        <v>41348</v>
      </c>
      <c r="D10627" s="141" t="s">
        <v>41349</v>
      </c>
      <c r="E10627" s="141" t="s">
        <v>41350</v>
      </c>
      <c r="I10627" s="141" t="s">
        <v>27</v>
      </c>
      <c r="J10627" s="649">
        <v>52.46</v>
      </c>
    </row>
    <row r="10628" spans="1:10" hidden="1">
      <c r="A10628" s="141" t="s">
        <v>41351</v>
      </c>
      <c r="B10628" s="141" t="str">
        <f t="shared" si="166"/>
        <v>ASSENTAMENTO DE AZULEJOS,PASTILHAS OU LADRILHOS EM PAREDES,EXCLUSIVE ESTES,COM NATA DE CIMENTO COMUM,SOBRE EMBOCO EXISTEASSENTAMENTO DE AZULEJOS,PASTILHAS OU LADRILHOS EM PAREDES,ENTE,INCLUSIVE REJUNTAMENTO COM PASTA DE CIMENTO BRANCOASSENTAMENTO DE AZULEJOS,PASTILHAS OU LADRILHOS EM PAREDES,E</v>
      </c>
      <c r="C10628" s="141" t="s">
        <v>41348</v>
      </c>
      <c r="D10628" s="141" t="s">
        <v>41349</v>
      </c>
      <c r="E10628" s="141" t="s">
        <v>41350</v>
      </c>
      <c r="I10628" s="141" t="s">
        <v>27</v>
      </c>
      <c r="J10628" s="649">
        <v>45.78</v>
      </c>
    </row>
    <row r="10629" spans="1:10" hidden="1">
      <c r="A10629" s="141" t="s">
        <v>41352</v>
      </c>
      <c r="B10629" s="141" t="str">
        <f t="shared" si="166"/>
        <v>ASSENTAMENTO DE AZULEJOS,PASTILHAS OU LADRILHOS,EM PAREDES,EXCLUSIVE ESTES,CONSTANDO DE CHAPISCO DE CIMENTO E AREIA,NO TASSENTAMENTO DE AZULEJOS,PASTILHAS OU LADRILHOS,EM PAREDES,ERACO 1:3,EMBOCO DE ARGAMASSA DE CIMENTO,SAIBRO E AREIA,NO TRACO 1:3:3,NATA DE CIMENTO COMUM E REJUNTAMENTO COM PASTA DECIMENTO BRANCOASSENTAMENTO DE AZULEJOS,PASTILHAS OU LADRILHOS,EM PAREDES,E</v>
      </c>
      <c r="C10629" s="141" t="s">
        <v>41353</v>
      </c>
      <c r="D10629" s="141" t="s">
        <v>41354</v>
      </c>
      <c r="E10629" s="141" t="s">
        <v>41355</v>
      </c>
      <c r="F10629" s="141" t="s">
        <v>41356</v>
      </c>
      <c r="G10629" s="141" t="s">
        <v>41310</v>
      </c>
      <c r="I10629" s="141" t="s">
        <v>27</v>
      </c>
      <c r="J10629" s="649">
        <v>97.64</v>
      </c>
    </row>
    <row r="10630" spans="1:10" hidden="1">
      <c r="A10630" s="141" t="s">
        <v>41357</v>
      </c>
      <c r="B10630" s="141" t="str">
        <f t="shared" si="166"/>
        <v>ASSENTAMENTO DE AZULEJOS,PASTILHAS OU LADRILHOS,EM PAREDES,EXCLUSIVE ESTES,CONSTANDO DE CHAPISCO DE CIMENTO E AREIA,NO TASSENTAMENTO DE AZULEJOS,PASTILHAS OU LADRILHOS,EM PAREDES,ERACO 1:3,EMBOCO DE ARGAMASSA DE CIMENTO,SAIBRO E AREIA,NO TRACO 1:3:3,NATA DE CIMENTO COMUM E REJUNTAMENTO COM PASTA DECIMENTO BRANCOASSENTAMENTO DE AZULEJOS,PASTILHAS OU LADRILHOS,EM PAREDES,E</v>
      </c>
      <c r="C10630" s="141" t="s">
        <v>41353</v>
      </c>
      <c r="D10630" s="141" t="s">
        <v>41354</v>
      </c>
      <c r="E10630" s="141" t="s">
        <v>41355</v>
      </c>
      <c r="F10630" s="141" t="s">
        <v>41356</v>
      </c>
      <c r="G10630" s="141" t="s">
        <v>41310</v>
      </c>
      <c r="I10630" s="141" t="s">
        <v>27</v>
      </c>
      <c r="J10630" s="649">
        <v>86.7</v>
      </c>
    </row>
    <row r="10631" spans="1:10" hidden="1">
      <c r="A10631" s="141" t="s">
        <v>41358</v>
      </c>
      <c r="B10631" s="141" t="str">
        <f t="shared" si="166"/>
        <v>ASSENTAMENTO DE AZULEJOS,PASTILHAS OU LADRILHOS,EM PAREDES,EXCLUSIVE ESTES,CONSTANDO DE CHAPISCO DE CIMENTO E AREIA,NO TASSENTAMENTO DE AZULEJOS,PASTILHAS OU LADRILHOS,EM PAREDES,ERACO 1:3,EMBOCO DE ARGAMASSA DE CIMENTO,SAIBRO E AREIA,NO TRACO 1:3:3,NATA DE CIMENTO COMUM E REJUNTAMENTO COM PASTA DECIMENTO BRANCO E CORANTEASSENTAMENTO DE AZULEJOS,PASTILHAS OU LADRILHOS,EM PAREDES,E</v>
      </c>
      <c r="C10631" s="141" t="s">
        <v>41353</v>
      </c>
      <c r="D10631" s="141" t="s">
        <v>41354</v>
      </c>
      <c r="E10631" s="141" t="s">
        <v>41355</v>
      </c>
      <c r="F10631" s="141" t="s">
        <v>41356</v>
      </c>
      <c r="G10631" s="141" t="s">
        <v>41359</v>
      </c>
      <c r="I10631" s="141" t="s">
        <v>27</v>
      </c>
      <c r="J10631" s="649">
        <v>101.14</v>
      </c>
    </row>
    <row r="10632" spans="1:10" hidden="1">
      <c r="A10632" s="141" t="s">
        <v>41360</v>
      </c>
      <c r="B10632" s="141" t="str">
        <f t="shared" si="166"/>
        <v>ASSENTAMENTO DE AZULEJOS,PASTILHAS OU LADRILHOS,EM PAREDES,EXCLUSIVE ESTES,CONSTANDO DE CHAPISCO DE CIMENTO E AREIA,NO TASSENTAMENTO DE AZULEJOS,PASTILHAS OU LADRILHOS,EM PAREDES,ERACO 1:3,EMBOCO DE ARGAMASSA DE CIMENTO,SAIBRO E AREIA,NO TRACO 1:3:3,NATA DE CIMENTO COMUM E REJUNTAMENTO COM PASTA DECIMENTO BRANCO E CORANTEASSENTAMENTO DE AZULEJOS,PASTILHAS OU LADRILHOS,EM PAREDES,E</v>
      </c>
      <c r="C10632" s="141" t="s">
        <v>41353</v>
      </c>
      <c r="D10632" s="141" t="s">
        <v>41354</v>
      </c>
      <c r="E10632" s="141" t="s">
        <v>41355</v>
      </c>
      <c r="F10632" s="141" t="s">
        <v>41356</v>
      </c>
      <c r="G10632" s="141" t="s">
        <v>41359</v>
      </c>
      <c r="I10632" s="141" t="s">
        <v>27</v>
      </c>
      <c r="J10632" s="649">
        <v>90.2</v>
      </c>
    </row>
    <row r="10633" spans="1:10" hidden="1">
      <c r="A10633" s="141" t="s">
        <v>41361</v>
      </c>
      <c r="B10633" s="141" t="str">
        <f t="shared" si="166"/>
        <v>REJUNTAMENTO DE AZULEJOS,PASTILHAS OU LADRILHOS,EM PAREDES,COM PASTA DE CIMENTO BRANCOREJUNTAMENTO DE AZULEJOS,PASTILHAS OU LADRILHOS,EM PAREDES,CREJUNTAMENTO DE AZULEJOS,PASTILHAS OU LADRILHOS,EM PAREDES,C</v>
      </c>
      <c r="C10633" s="141" t="s">
        <v>41362</v>
      </c>
      <c r="D10633" s="141" t="s">
        <v>41363</v>
      </c>
      <c r="I10633" s="141" t="s">
        <v>27</v>
      </c>
      <c r="J10633" s="649">
        <v>2.95</v>
      </c>
    </row>
    <row r="10634" spans="1:10" hidden="1">
      <c r="A10634" s="141" t="s">
        <v>41364</v>
      </c>
      <c r="B10634" s="141" t="str">
        <f t="shared" si="166"/>
        <v>REJUNTAMENTO DE AZULEJOS,PASTILHAS OU LADRILHOS,EM PAREDES,COM PASTA DE CIMENTO BRANCOREJUNTAMENTO DE AZULEJOS,PASTILHAS OU LADRILHOS,EM PAREDES,CREJUNTAMENTO DE AZULEJOS,PASTILHAS OU LADRILHOS,EM PAREDES,C</v>
      </c>
      <c r="C10634" s="141" t="s">
        <v>41362</v>
      </c>
      <c r="D10634" s="141" t="s">
        <v>41363</v>
      </c>
      <c r="I10634" s="141" t="s">
        <v>27</v>
      </c>
      <c r="J10634" s="649">
        <v>2.6</v>
      </c>
    </row>
    <row r="10635" spans="1:10" hidden="1">
      <c r="A10635" s="141" t="s">
        <v>41365</v>
      </c>
      <c r="B10635" s="141" t="str">
        <f t="shared" si="166"/>
        <v>ASSENTAMENTO DE AZULEJOS,PASTILHAS OU LADRILHOS,EM PAREDES,EXCLUSIVE ESTES,COM EMBOCO(PRONTO)EM MASSA UNICA DE CIMENTO EASSENTAMENTO DE AZULEJOS,PASTILHAS OU LADRILHOS,EM PAREDES,EAREIA TERMOTRATADA,ARGAMASSA COLANTE E REJUNTAMENTO COM ARGAMASSA INDUSTRIALIZADA,EXCLUSIVE CHAPISCOASSENTAMENTO DE AZULEJOS,PASTILHAS OU LADRILHOS,EM PAREDES,E</v>
      </c>
      <c r="C10635" s="141" t="s">
        <v>41353</v>
      </c>
      <c r="D10635" s="141" t="s">
        <v>41366</v>
      </c>
      <c r="E10635" s="141" t="s">
        <v>41367</v>
      </c>
      <c r="F10635" s="141" t="s">
        <v>41368</v>
      </c>
      <c r="I10635" s="141" t="s">
        <v>27</v>
      </c>
      <c r="J10635" s="649">
        <v>81.84</v>
      </c>
    </row>
    <row r="10636" spans="1:10" hidden="1">
      <c r="A10636" s="141" t="s">
        <v>41369</v>
      </c>
      <c r="B10636" s="141" t="str">
        <f t="shared" si="166"/>
        <v>ASSENTAMENTO DE AZULEJOS,PASTILHAS OU LADRILHOS,EM PAREDES,EXCLUSIVE ESTES,COM EMBOCO(PRONTO)EM MASSA UNICA DE CIMENTO EASSENTAMENTO DE AZULEJOS,PASTILHAS OU LADRILHOS,EM PAREDES,EAREIA TERMOTRATADA,ARGAMASSA COLANTE E REJUNTAMENTO COM ARGAMASSA INDUSTRIALIZADA,EXCLUSIVE CHAPISCOASSENTAMENTO DE AZULEJOS,PASTILHAS OU LADRILHOS,EM PAREDES,E</v>
      </c>
      <c r="C10636" s="141" t="s">
        <v>41353</v>
      </c>
      <c r="D10636" s="141" t="s">
        <v>41366</v>
      </c>
      <c r="E10636" s="141" t="s">
        <v>41367</v>
      </c>
      <c r="F10636" s="141" t="s">
        <v>41368</v>
      </c>
      <c r="I10636" s="141" t="s">
        <v>27</v>
      </c>
      <c r="J10636" s="649">
        <v>75.23</v>
      </c>
    </row>
    <row r="10637" spans="1:10" hidden="1">
      <c r="A10637" s="141" t="s">
        <v>41370</v>
      </c>
      <c r="B10637" s="141" t="str">
        <f t="shared" si="166"/>
        <v>ASSENTAMENTO DE AZULEJOS,PASTILHAS OU LADRILHOS,EM PAREDES,EXCLUSIVE ESTES,COM EMBOCO(PRONTO)EM MASSA UNICA DE CIMENTO EASSENTAMENTO DE AZULEJOS,PASTILHAS OU LADRILHOS,EM PAREDES,EAREIA TERMOTRATADA,ARGAMASSA COLANTE E REJUNTAMENTO COM ARGAMASSA INDUSTRIALIZADA,INCLUSIVE CHAPISCO DE CIMENTO E AREIA,NO TRACO 1:3ASSENTAMENTO DE AZULEJOS,PASTILHAS OU LADRILHOS,EM PAREDES,E</v>
      </c>
      <c r="C10637" s="141" t="s">
        <v>41353</v>
      </c>
      <c r="D10637" s="141" t="s">
        <v>41366</v>
      </c>
      <c r="E10637" s="141" t="s">
        <v>41367</v>
      </c>
      <c r="F10637" s="141" t="s">
        <v>41371</v>
      </c>
      <c r="G10637" s="141" t="s">
        <v>41372</v>
      </c>
      <c r="I10637" s="141" t="s">
        <v>27</v>
      </c>
      <c r="J10637" s="649">
        <v>88.89</v>
      </c>
    </row>
    <row r="10638" spans="1:10" hidden="1">
      <c r="A10638" s="141" t="s">
        <v>41373</v>
      </c>
      <c r="B10638" s="141" t="str">
        <f t="shared" si="166"/>
        <v>ASSENTAMENTO DE AZULEJOS,PASTILHAS OU LADRILHOS,EM PAREDES,EXCLUSIVE ESTES,COM EMBOCO(PRONTO)EM MASSA UNICA DE CIMENTO EASSENTAMENTO DE AZULEJOS,PASTILHAS OU LADRILHOS,EM PAREDES,EAREIA TERMOTRATADA,ARGAMASSA COLANTE E REJUNTAMENTO COM ARGAMASSA INDUSTRIALIZADA,INCLUSIVE CHAPISCO DE CIMENTO E AREIA,NO TRACO 1:3ASSENTAMENTO DE AZULEJOS,PASTILHAS OU LADRILHOS,EM PAREDES,E</v>
      </c>
      <c r="C10638" s="141" t="s">
        <v>41353</v>
      </c>
      <c r="D10638" s="141" t="s">
        <v>41366</v>
      </c>
      <c r="E10638" s="141" t="s">
        <v>41367</v>
      </c>
      <c r="F10638" s="141" t="s">
        <v>41371</v>
      </c>
      <c r="G10638" s="141" t="s">
        <v>41372</v>
      </c>
      <c r="I10638" s="141" t="s">
        <v>27</v>
      </c>
      <c r="J10638" s="649">
        <v>81.61</v>
      </c>
    </row>
    <row r="10639" spans="1:10" hidden="1">
      <c r="A10639" s="141" t="s">
        <v>41374</v>
      </c>
      <c r="B10639" s="141" t="str">
        <f t="shared" si="166"/>
        <v>ASSENTAMENTO DE AZULEJOS,PASTILHAS OU LADRILHOS,EM PAREDES,EXCLUSIVE:AZULEJOS,PASTILHAS OU LADRILHOS,EMBOCO,CHAPISCO EASSENTAMENTO DE AZULEJOS,PASTILHAS OU LADRILHOS,EM PAREDES,EREJUNTAMENTOASSENTAMENTO DE AZULEJOS,PASTILHAS OU LADRILHOS,EM PAREDES,E</v>
      </c>
      <c r="C10639" s="141" t="s">
        <v>41353</v>
      </c>
      <c r="D10639" s="141" t="s">
        <v>41375</v>
      </c>
      <c r="E10639" s="141" t="s">
        <v>41376</v>
      </c>
      <c r="I10639" s="141" t="s">
        <v>27</v>
      </c>
      <c r="J10639" s="649">
        <v>49.53</v>
      </c>
    </row>
    <row r="10640" spans="1:10" hidden="1">
      <c r="A10640" s="141" t="s">
        <v>41377</v>
      </c>
      <c r="B10640" s="141" t="str">
        <f t="shared" si="166"/>
        <v>ASSENTAMENTO DE AZULEJOS,PASTILHAS OU LADRILHOS,EM PAREDES,EXCLUSIVE:AZULEJOS,PASTILHAS OU LADRILHOS,EMBOCO,CHAPISCO EASSENTAMENTO DE AZULEJOS,PASTILHAS OU LADRILHOS,EM PAREDES,EREJUNTAMENTOASSENTAMENTO DE AZULEJOS,PASTILHAS OU LADRILHOS,EM PAREDES,E</v>
      </c>
      <c r="C10640" s="141" t="s">
        <v>41353</v>
      </c>
      <c r="D10640" s="141" t="s">
        <v>41375</v>
      </c>
      <c r="E10640" s="141" t="s">
        <v>41376</v>
      </c>
      <c r="I10640" s="141" t="s">
        <v>27</v>
      </c>
      <c r="J10640" s="649">
        <v>42.92</v>
      </c>
    </row>
    <row r="10641" spans="1:10" hidden="1">
      <c r="A10641" s="141" t="s">
        <v>41378</v>
      </c>
      <c r="B10641" s="141" t="str">
        <f t="shared" si="166"/>
        <v>ASSENTAMENTO DE PEITORIL DE MARMORE,GRANITO OU AFINS,EXCLUSIVE ESTES,ATE 20CM DE LARGURA,ASSENTE CONFORME ITEM 13.345.00ASSENTAMENTO DE PEITORIL DE MARMORE,GRANITO OU AFINS,EXCLUSI15ASSENTAMENTO DE PEITORIL DE MARMORE,GRANITO OU AFINS,EXCLUSI</v>
      </c>
      <c r="C10641" s="141" t="s">
        <v>41379</v>
      </c>
      <c r="D10641" s="141" t="s">
        <v>41380</v>
      </c>
      <c r="E10641" s="654" t="s">
        <v>168</v>
      </c>
      <c r="I10641" s="141" t="s">
        <v>285</v>
      </c>
      <c r="J10641" s="649">
        <v>50.35</v>
      </c>
    </row>
    <row r="10642" spans="1:10" hidden="1">
      <c r="A10642" s="141" t="s">
        <v>41381</v>
      </c>
      <c r="B10642" s="141" t="str">
        <f t="shared" si="166"/>
        <v>ASSENTAMENTO DE PEITORIL DE MARMORE,GRANITO OU AFINS,EXCLUSIVE ESTES,ATE 20CM DE LARGURA,ASSENTE CONFORME ITEM 13.345.00ASSENTAMENTO DE PEITORIL DE MARMORE,GRANITO OU AFINS,EXCLUSI15ASSENTAMENTO DE PEITORIL DE MARMORE,GRANITO OU AFINS,EXCLUSI</v>
      </c>
      <c r="C10642" s="141" t="s">
        <v>41379</v>
      </c>
      <c r="D10642" s="141" t="s">
        <v>41380</v>
      </c>
      <c r="E10642" s="654" t="s">
        <v>168</v>
      </c>
      <c r="I10642" s="141" t="s">
        <v>285</v>
      </c>
      <c r="J10642" s="649">
        <v>44.21</v>
      </c>
    </row>
    <row r="10643" spans="1:10" hidden="1">
      <c r="A10643" s="141" t="s">
        <v>41382</v>
      </c>
      <c r="B10643" s="141" t="str">
        <f t="shared" si="166"/>
        <v>ASSENTAMENTO DE PEITORIL DE MARMORE, GRANITO OU AFINS, EXCLUSIVE ESTES, DE 20 A 30CM DE LARGURA, ASSENTE CONFORME  ITEMASSENTAMENTO DE PEITORIL DE MARMORE, GRANITO OU AFINS, EXCLU13.345.0015ASSENTAMENTO DE PEITORIL DE MARMORE, GRANITO OU AFINS, EXCLU</v>
      </c>
      <c r="C10643" s="141" t="s">
        <v>41383</v>
      </c>
      <c r="D10643" s="141" t="s">
        <v>41384</v>
      </c>
      <c r="E10643" s="141" t="s">
        <v>41385</v>
      </c>
      <c r="I10643" s="141" t="s">
        <v>285</v>
      </c>
      <c r="J10643" s="649">
        <v>52.81</v>
      </c>
    </row>
    <row r="10644" spans="1:10" hidden="1">
      <c r="A10644" s="141" t="s">
        <v>41386</v>
      </c>
      <c r="B10644" s="141" t="str">
        <f t="shared" si="166"/>
        <v>ASSENTAMENTO DE PEITORIL DE MARMORE, GRANITO OU AFINS, EXCLUSIVE ESTES, DE 20 A 30CM DE LARGURA, ASSENTE CONFORME  ITEMASSENTAMENTO DE PEITORIL DE MARMORE, GRANITO OU AFINS, EXCLU13.345.0015ASSENTAMENTO DE PEITORIL DE MARMORE, GRANITO OU AFINS, EXCLU</v>
      </c>
      <c r="C10644" s="141" t="s">
        <v>41383</v>
      </c>
      <c r="D10644" s="141" t="s">
        <v>41384</v>
      </c>
      <c r="E10644" s="141" t="s">
        <v>41385</v>
      </c>
      <c r="I10644" s="141" t="s">
        <v>285</v>
      </c>
      <c r="J10644" s="649">
        <v>46.63</v>
      </c>
    </row>
    <row r="10645" spans="1:10" hidden="1">
      <c r="A10645" s="141" t="s">
        <v>41387</v>
      </c>
      <c r="B10645" s="141" t="str">
        <f t="shared" si="166"/>
        <v>REVESTIMENTO COM NATA DE CIMENTO E ADESIVO APLICADO UNIFORMEMENTE SOBRE SUPERFICIE DE AZULEJO,PASTILHA OU CERAMICA,ALISAREVESTIMENTO COM NATA DE CIMENTO E ADESIVO APLICADO UNIFORMEDO A COLHER E LIXADOREVESTIMENTO COM NATA DE CIMENTO E ADESIVO APLICADO UNIFORME</v>
      </c>
      <c r="C10645" s="141" t="s">
        <v>41388</v>
      </c>
      <c r="D10645" s="141" t="s">
        <v>41389</v>
      </c>
      <c r="E10645" s="141" t="s">
        <v>41390</v>
      </c>
      <c r="I10645" s="141" t="s">
        <v>27</v>
      </c>
      <c r="J10645" s="649">
        <v>31.22</v>
      </c>
    </row>
    <row r="10646" spans="1:10" hidden="1">
      <c r="A10646" s="141" t="s">
        <v>41391</v>
      </c>
      <c r="B10646" s="141" t="str">
        <f t="shared" si="166"/>
        <v>REVESTIMENTO COM NATA DE CIMENTO E ADESIVO APLICADO UNIFORMEMENTE SOBRE SUPERFICIE DE AZULEJO,PASTILHA OU CERAMICA,ALISAREVESTIMENTO COM NATA DE CIMENTO E ADESIVO APLICADO UNIFORMEDO A COLHER E LIXADOREVESTIMENTO COM NATA DE CIMENTO E ADESIVO APLICADO UNIFORME</v>
      </c>
      <c r="C10646" s="141" t="s">
        <v>41388</v>
      </c>
      <c r="D10646" s="141" t="s">
        <v>41389</v>
      </c>
      <c r="E10646" s="141" t="s">
        <v>41390</v>
      </c>
      <c r="I10646" s="141" t="s">
        <v>27</v>
      </c>
      <c r="J10646" s="649">
        <v>31.07</v>
      </c>
    </row>
    <row r="10647" spans="1:10" hidden="1">
      <c r="A10647" s="141" t="s">
        <v>41392</v>
      </c>
      <c r="B10647" s="141" t="str">
        <f t="shared" si="166"/>
        <v>REVESTIMENTO DE PAREDES COM AZULEJO BRANCO 15X15CM,QUALIDADE EXTRA,ASSENTES COM NATA DE CIMENTO COMUM,TENDO JUNTAS CORRIREVESTIMENTO DE PAREDES COM AZULEJO BRANCO 15X15CM,QUALIDADEDAS COM 2MM,REJUNTADAS COM PASTA DE CIMENTO BRANCO,INCLUSIVE CHAPISCO DE CIMENTO E AREIA,NO TRACO 1:3 E EMBOCO COM ARGAMASSA DE CIMENTO,SAIBRO E AREIA,NO TRACO 1:3:3 COM ESPESSURADE 2,5CMREVESTIMENTO DE PAREDES COM AZULEJO BRANCO 15X15CM,QUALIDADE</v>
      </c>
      <c r="C10647" s="141" t="s">
        <v>41393</v>
      </c>
      <c r="D10647" s="141" t="s">
        <v>41394</v>
      </c>
      <c r="E10647" s="141" t="s">
        <v>41395</v>
      </c>
      <c r="F10647" s="141" t="s">
        <v>41396</v>
      </c>
      <c r="G10647" s="141" t="s">
        <v>41397</v>
      </c>
      <c r="H10647" s="141" t="s">
        <v>41398</v>
      </c>
      <c r="I10647" s="141" t="s">
        <v>27</v>
      </c>
      <c r="J10647" s="649">
        <v>130.94999999999999</v>
      </c>
    </row>
    <row r="10648" spans="1:10" hidden="1">
      <c r="A10648" s="141" t="s">
        <v>41399</v>
      </c>
      <c r="B10648" s="141" t="str">
        <f t="shared" si="166"/>
        <v>REVESTIMENTO DE PAREDES COM AZULEJO BRANCO 15X15CM,QUALIDADE EXTRA,ASSENTES COM NATA DE CIMENTO COMUM,TENDO JUNTAS CORRIREVESTIMENTO DE PAREDES COM AZULEJO BRANCO 15X15CM,QUALIDADEDAS COM 2MM,REJUNTADAS COM PASTA DE CIMENTO BRANCO,INCLUSIVE CHAPISCO DE CIMENTO E AREIA,NO TRACO 1:3 E EMBOCO COM ARGAMASSA DE CIMENTO,SAIBRO E AREIA,NO TRACO 1:3:3 COM ESPESSURADE 2,5CMREVESTIMENTO DE PAREDES COM AZULEJO BRANCO 15X15CM,QUALIDADE</v>
      </c>
      <c r="C10648" s="141" t="s">
        <v>41393</v>
      </c>
      <c r="D10648" s="141" t="s">
        <v>41394</v>
      </c>
      <c r="E10648" s="141" t="s">
        <v>41395</v>
      </c>
      <c r="F10648" s="141" t="s">
        <v>41396</v>
      </c>
      <c r="G10648" s="141" t="s">
        <v>41397</v>
      </c>
      <c r="H10648" s="141" t="s">
        <v>41398</v>
      </c>
      <c r="I10648" s="141" t="s">
        <v>27</v>
      </c>
      <c r="J10648" s="649">
        <v>120</v>
      </c>
    </row>
    <row r="10649" spans="1:10" hidden="1">
      <c r="A10649" s="141" t="s">
        <v>41400</v>
      </c>
      <c r="B10649" s="141" t="str">
        <f t="shared" si="166"/>
        <v>REVESTIMENTO DE PAREDES COM AZULEJO BRANCO 15X15CM,QUALIDADE EXTRA,ASSENTES COM NATA DE CIMENTO COMUM,TENDO JUNTAS CORRIREVESTIMENTO DE PAREDES COM AZULEJO BRANCO 15X15CM,QUALIDADEDAS COM 2MM,REJUNTADAS COM PASTA DE CIMENTO BRANCO,EXCLUSIVE CHAPISCO E EMBOCOREVESTIMENTO DE PAREDES COM AZULEJO BRANCO 15X15CM,QUALIDADE</v>
      </c>
      <c r="C10649" s="141" t="s">
        <v>41393</v>
      </c>
      <c r="D10649" s="141" t="s">
        <v>41394</v>
      </c>
      <c r="E10649" s="141" t="s">
        <v>41401</v>
      </c>
      <c r="F10649" s="141" t="s">
        <v>41402</v>
      </c>
      <c r="I10649" s="141" t="s">
        <v>27</v>
      </c>
      <c r="J10649" s="649">
        <v>85.77</v>
      </c>
    </row>
    <row r="10650" spans="1:10" hidden="1">
      <c r="A10650" s="141" t="s">
        <v>41403</v>
      </c>
      <c r="B10650" s="141" t="str">
        <f t="shared" si="166"/>
        <v>REVESTIMENTO DE PAREDES COM AZULEJO BRANCO 15X15CM,QUALIDADE EXTRA,ASSENTES COM NATA DE CIMENTO COMUM,TENDO JUNTAS CORRIREVESTIMENTO DE PAREDES COM AZULEJO BRANCO 15X15CM,QUALIDADEDAS COM 2MM,REJUNTADAS COM PASTA DE CIMENTO BRANCO,EXCLUSIVE CHAPISCO E EMBOCOREVESTIMENTO DE PAREDES COM AZULEJO BRANCO 15X15CM,QUALIDADE</v>
      </c>
      <c r="C10650" s="141" t="s">
        <v>41393</v>
      </c>
      <c r="D10650" s="141" t="s">
        <v>41394</v>
      </c>
      <c r="E10650" s="141" t="s">
        <v>41401</v>
      </c>
      <c r="F10650" s="141" t="s">
        <v>41402</v>
      </c>
      <c r="I10650" s="141" t="s">
        <v>27</v>
      </c>
      <c r="J10650" s="649">
        <v>79.09</v>
      </c>
    </row>
    <row r="10651" spans="1:10" hidden="1">
      <c r="A10651" s="141" t="s">
        <v>41404</v>
      </c>
      <c r="B10651" s="141" t="str">
        <f t="shared" si="166"/>
        <v>REVESTIMENTO DE PAREDES COM AZULEJO BRANCO 15X15CM,QUALIDADE EXTRA,ASSENTE CONFORME ITEM 13.025.0058REVESTIMENTO DE PAREDES COM AZULEJO BRANCO 15X15CM,QUALIDADEREVESTIMENTO DE PAREDES COM AZULEJO BRANCO 15X15CM,QUALIDADE</v>
      </c>
      <c r="C10651" s="141" t="s">
        <v>41393</v>
      </c>
      <c r="D10651" s="141" t="s">
        <v>41405</v>
      </c>
      <c r="I10651" s="141" t="s">
        <v>27</v>
      </c>
      <c r="J10651" s="649">
        <v>122.2</v>
      </c>
    </row>
    <row r="10652" spans="1:10" hidden="1">
      <c r="A10652" s="141" t="s">
        <v>41406</v>
      </c>
      <c r="B10652" s="141" t="str">
        <f t="shared" si="166"/>
        <v>REVESTIMENTO DE PAREDES COM AZULEJO BRANCO 15X15CM,QUALIDADE EXTRA,ASSENTE CONFORME ITEM 13.025.0058REVESTIMENTO DE PAREDES COM AZULEJO BRANCO 15X15CM,QUALIDADEREVESTIMENTO DE PAREDES COM AZULEJO BRANCO 15X15CM,QUALIDADE</v>
      </c>
      <c r="C10652" s="141" t="s">
        <v>41393</v>
      </c>
      <c r="D10652" s="141" t="s">
        <v>41405</v>
      </c>
      <c r="I10652" s="141" t="s">
        <v>27</v>
      </c>
      <c r="J10652" s="649">
        <v>114.91</v>
      </c>
    </row>
    <row r="10653" spans="1:10" hidden="1">
      <c r="A10653" s="141" t="s">
        <v>41407</v>
      </c>
      <c r="B10653" s="141" t="str">
        <f t="shared" si="166"/>
        <v>REVESTIMENTO DE PAREDES C/TIJOLOS CERAMICOS TIPO "BOCA DE SAPO",DE (20X9)CM,FENDIDO AO MEIO,ASSENTES C/JUNTAS REENTRANTEREVESTIMENTO DE PAREDES C/TIJOLOS CERAMICOS TIPO "BOCA DE SAS DE 1CM DE LARGURA E TAMBEM DE PROFUNDIDADE, REJUNTADAS COM CIMENTO COMUM OU CIMENTO BRANCO,INCLUSIVE CHAPISCO DE CIMENTO E AREIA,NO TRACO 1:3 E EMBOCO COM ARGAMASSA DE CIMENTO,SAIBRO E AREIA,NO TRACO 1:3:3,COM ESPESSURA 2,5CMREVESTIMENTO DE PAREDES C/TIJOLOS CERAMICOS TIPO "BOCA DE SA</v>
      </c>
      <c r="C10653" s="141" t="s">
        <v>41408</v>
      </c>
      <c r="D10653" s="141" t="s">
        <v>41409</v>
      </c>
      <c r="E10653" s="141" t="s">
        <v>41410</v>
      </c>
      <c r="F10653" s="141" t="s">
        <v>41411</v>
      </c>
      <c r="G10653" s="141" t="s">
        <v>41412</v>
      </c>
      <c r="H10653" s="141" t="s">
        <v>41413</v>
      </c>
      <c r="I10653" s="141" t="s">
        <v>27</v>
      </c>
      <c r="J10653" s="649">
        <v>239.64</v>
      </c>
    </row>
    <row r="10654" spans="1:10" hidden="1">
      <c r="A10654" s="141" t="s">
        <v>41414</v>
      </c>
      <c r="B10654" s="141" t="str">
        <f t="shared" si="166"/>
        <v>REVESTIMENTO DE PAREDES C/TIJOLOS CERAMICOS TIPO "BOCA DE SAPO",DE (20X9)CM,FENDIDO AO MEIO,ASSENTES C/JUNTAS REENTRANTEREVESTIMENTO DE PAREDES C/TIJOLOS CERAMICOS TIPO "BOCA DE SAS DE 1CM DE LARGURA E TAMBEM DE PROFUNDIDADE, REJUNTADAS COM CIMENTO COMUM OU CIMENTO BRANCO,INCLUSIVE CHAPISCO DE CIMENTO E AREIA,NO TRACO 1:3 E EMBOCO COM ARGAMASSA DE CIMENTO,SAIBRO E AREIA,NO TRACO 1:3:3,COM ESPESSURA 2,5CMREVESTIMENTO DE PAREDES C/TIJOLOS CERAMICOS TIPO "BOCA DE SA</v>
      </c>
      <c r="C10654" s="141" t="s">
        <v>41408</v>
      </c>
      <c r="D10654" s="141" t="s">
        <v>41409</v>
      </c>
      <c r="E10654" s="141" t="s">
        <v>41410</v>
      </c>
      <c r="F10654" s="141" t="s">
        <v>41411</v>
      </c>
      <c r="G10654" s="141" t="s">
        <v>41412</v>
      </c>
      <c r="H10654" s="141" t="s">
        <v>41413</v>
      </c>
      <c r="I10654" s="141" t="s">
        <v>27</v>
      </c>
      <c r="J10654" s="649">
        <v>214.15</v>
      </c>
    </row>
    <row r="10655" spans="1:10" hidden="1">
      <c r="A10655" s="141" t="s">
        <v>41415</v>
      </c>
      <c r="B10655" s="141" t="str">
        <f t="shared" si="166"/>
        <v>REVESTIMENTO DE PAREDE COM TIJOLOS CERAMICOS TIPO "4 FACES",DE (20X6)CM,FENDIDO AO MEIO,ASSENTES COM JUNTAS REENTRANTESREVESTIMENTO DE PAREDE COM TIJOLOS CERAMICOS TIPO "4 FACES",DE 1CM DE LARGURA E TAMBEM DE PROFUNDIDADE,REJUNTADAS COM CIMENTO COMUM OU CIMENTO BRANCO, INCLUSIVE CHAPISCO DE CIMENTO E AREIA,NO TRACO 1:3 E EMBOCO COM ARGAMASSA DE CIMENTO,SAIBRO E AREIA,NO TRACO 1:3:3,COM ESPESSURA 2,5CMREVESTIMENTO DE PAREDE COM TIJOLOS CERAMICOS TIPO "4 FACES",</v>
      </c>
      <c r="C10655" s="141" t="s">
        <v>41416</v>
      </c>
      <c r="D10655" s="141" t="s">
        <v>41417</v>
      </c>
      <c r="E10655" s="141" t="s">
        <v>41418</v>
      </c>
      <c r="F10655" s="141" t="s">
        <v>41419</v>
      </c>
      <c r="G10655" s="141" t="s">
        <v>41420</v>
      </c>
      <c r="H10655" s="141" t="s">
        <v>41421</v>
      </c>
      <c r="I10655" s="141" t="s">
        <v>27</v>
      </c>
      <c r="J10655" s="649">
        <v>236.26</v>
      </c>
    </row>
    <row r="10656" spans="1:10" hidden="1">
      <c r="A10656" s="141" t="s">
        <v>41422</v>
      </c>
      <c r="B10656" s="141" t="str">
        <f t="shared" si="166"/>
        <v>REVESTIMENTO DE PAREDE COM TIJOLOS CERAMICOS TIPO "4 FACES",DE (20X6)CM,FENDIDO AO MEIO,ASSENTES COM JUNTAS REENTRANTESREVESTIMENTO DE PAREDE COM TIJOLOS CERAMICOS TIPO "4 FACES",DE 1CM DE LARGURA E TAMBEM DE PROFUNDIDADE,REJUNTADAS COM CIMENTO COMUM OU CIMENTO BRANCO, INCLUSIVE CHAPISCO DE CIMENTO E AREIA,NO TRACO 1:3 E EMBOCO COM ARGAMASSA DE CIMENTO,SAIBRO E AREIA,NO TRACO 1:3:3,COM ESPESSURA 2,5CMREVESTIMENTO DE PAREDE COM TIJOLOS CERAMICOS TIPO "4 FACES",</v>
      </c>
      <c r="C10656" s="141" t="s">
        <v>41416</v>
      </c>
      <c r="D10656" s="141" t="s">
        <v>41417</v>
      </c>
      <c r="E10656" s="141" t="s">
        <v>41418</v>
      </c>
      <c r="F10656" s="141" t="s">
        <v>41419</v>
      </c>
      <c r="G10656" s="141" t="s">
        <v>41420</v>
      </c>
      <c r="H10656" s="141" t="s">
        <v>41421</v>
      </c>
      <c r="I10656" s="141" t="s">
        <v>27</v>
      </c>
      <c r="J10656" s="649">
        <v>210.11</v>
      </c>
    </row>
    <row r="10657" spans="1:10" hidden="1">
      <c r="A10657" s="141" t="s">
        <v>41423</v>
      </c>
      <c r="B10657" s="141" t="str">
        <f t="shared" si="166"/>
        <v>REVESTIMENTO DE PAREDES COM LADRILHOS CERAMICOS,COM MEDIDASEM TORNO DE (20X20)CM,ASSENTE CONFORME ITEM 13.025.0016REVESTIMENTO DE PAREDES COM LADRILHOS CERAMICOS,COM MEDIDASREVESTIMENTO DE PAREDES COM LADRILHOS CERAMICOS,COM MEDIDAS</v>
      </c>
      <c r="C10657" s="141" t="s">
        <v>41424</v>
      </c>
      <c r="D10657" s="141" t="s">
        <v>41425</v>
      </c>
      <c r="I10657" s="141" t="s">
        <v>27</v>
      </c>
      <c r="J10657" s="649">
        <v>156.15</v>
      </c>
    </row>
    <row r="10658" spans="1:10" hidden="1">
      <c r="A10658" s="141" t="s">
        <v>41426</v>
      </c>
      <c r="B10658" s="141" t="str">
        <f t="shared" si="166"/>
        <v>REVESTIMENTO DE PAREDES COM LADRILHOS CERAMICOS,COM MEDIDASEM TORNO DE (20X20)CM,ASSENTE CONFORME ITEM 13.025.0016REVESTIMENTO DE PAREDES COM LADRILHOS CERAMICOS,COM MEDIDASREVESTIMENTO DE PAREDES COM LADRILHOS CERAMICOS,COM MEDIDAS</v>
      </c>
      <c r="C10658" s="141" t="s">
        <v>41424</v>
      </c>
      <c r="D10658" s="141" t="s">
        <v>41425</v>
      </c>
      <c r="I10658" s="141" t="s">
        <v>27</v>
      </c>
      <c r="J10658" s="649">
        <v>143.88999999999999</v>
      </c>
    </row>
    <row r="10659" spans="1:10" hidden="1">
      <c r="A10659" s="141" t="s">
        <v>41427</v>
      </c>
      <c r="B10659" s="141" t="str">
        <f t="shared" si="166"/>
        <v>REVESTIMENTO DE PAREDES COM LADRILHOS CERAMICOS,COM MEDIDASEM TORNO DE (20X20)CM,ASSENTE CONFORME ITEM 13.025.0058REVESTIMENTO DE PAREDES COM LADRILHOS CERAMICOS,COM MEDIDASREVESTIMENTO DE PAREDES COM LADRILHOS CERAMICOS,COM MEDIDAS</v>
      </c>
      <c r="C10659" s="141" t="s">
        <v>41424</v>
      </c>
      <c r="D10659" s="141" t="s">
        <v>41428</v>
      </c>
      <c r="I10659" s="141" t="s">
        <v>27</v>
      </c>
      <c r="J10659" s="649">
        <v>147.41</v>
      </c>
    </row>
    <row r="10660" spans="1:10" hidden="1">
      <c r="A10660" s="141" t="s">
        <v>41429</v>
      </c>
      <c r="B10660" s="141" t="str">
        <f t="shared" si="166"/>
        <v>REVESTIMENTO DE PAREDES COM LADRILHOS CERAMICOS,COM MEDIDASEM TORNO DE (20X20)CM,ASSENTE CONFORME ITEM 13.025.0058REVESTIMENTO DE PAREDES COM LADRILHOS CERAMICOS,COM MEDIDASREVESTIMENTO DE PAREDES COM LADRILHOS CERAMICOS,COM MEDIDAS</v>
      </c>
      <c r="C10660" s="141" t="s">
        <v>41424</v>
      </c>
      <c r="D10660" s="141" t="s">
        <v>41428</v>
      </c>
      <c r="I10660" s="141" t="s">
        <v>27</v>
      </c>
      <c r="J10660" s="649">
        <v>138.80000000000001</v>
      </c>
    </row>
    <row r="10661" spans="1:10" hidden="1">
      <c r="A10661" s="141" t="s">
        <v>41430</v>
      </c>
      <c r="B10661" s="141" t="str">
        <f t="shared" si="166"/>
        <v>REVESTIMENTO DE PAREDES COM LADRILHOS CERAMICOS,COM MEDIDASEM TORNO DE 20X20CM,ASSENTE COM ARGAMASSA COLANTE,REJUNTAMENREVESTIMENTO DE PAREDES COM LADRILHOS CERAMICOS,COM MEDIDASTO COM ARGAMASSA INDUSTRIALIZADA,EXCLUSIVE CHAPISCO E EMBOCOREVESTIMENTO DE PAREDES COM LADRILHOS CERAMICOS,COM MEDIDAS</v>
      </c>
      <c r="C10661" s="141" t="s">
        <v>41424</v>
      </c>
      <c r="D10661" s="141" t="s">
        <v>41431</v>
      </c>
      <c r="E10661" s="141" t="s">
        <v>41432</v>
      </c>
      <c r="I10661" s="141" t="s">
        <v>27</v>
      </c>
      <c r="J10661" s="649">
        <v>107.72</v>
      </c>
    </row>
    <row r="10662" spans="1:10" hidden="1">
      <c r="A10662" s="141" t="s">
        <v>41433</v>
      </c>
      <c r="B10662" s="141" t="str">
        <f t="shared" si="166"/>
        <v>REVESTIMENTO DE PAREDES COM LADRILHOS CERAMICOS,COM MEDIDASEM TORNO DE 20X20CM,ASSENTE COM ARGAMASSA COLANTE,REJUNTAMENREVESTIMENTO DE PAREDES COM LADRILHOS CERAMICOS,COM MEDIDASTO COM ARGAMASSA INDUSTRIALIZADA,EXCLUSIVE CHAPISCO E EMBOCOREVESTIMENTO DE PAREDES COM LADRILHOS CERAMICOS,COM MEDIDAS</v>
      </c>
      <c r="C10662" s="141" t="s">
        <v>41424</v>
      </c>
      <c r="D10662" s="141" t="s">
        <v>41431</v>
      </c>
      <c r="E10662" s="141" t="s">
        <v>41432</v>
      </c>
      <c r="I10662" s="141" t="s">
        <v>27</v>
      </c>
      <c r="J10662" s="649">
        <v>101.77</v>
      </c>
    </row>
    <row r="10663" spans="1:10" hidden="1">
      <c r="A10663" s="141" t="s">
        <v>41434</v>
      </c>
      <c r="B10663" s="141" t="str">
        <f t="shared" si="166"/>
        <v>REVESTIMENTO DE PAREDES COM LADRILHOS CERAMICOS COM MEDIDASEM TORNO DE (10X10)CM,EM PLACA TELADA NO FORMATO EM TORNO DEREVESTIMENTO DE PAREDES COM LADRILHOS CERAMICOS COM MEDIDAS (30X30)CM,NAS CORES BRANCO,CINZA,BEGE,CREME,AZUL,MARROM E PRETO,CONFORME ABNT NBR 16928,ASSENTE COM ARGAMASSA COLANTE,REJUNTAMENTO COM ARGAMASSA INDUSTRIALIZADA,EXCLUSIVE CHAPISCO E EMBOCOREVESTIMENTO DE PAREDES COM LADRILHOS CERAMICOS COM MEDIDAS</v>
      </c>
      <c r="C10663" s="141" t="s">
        <v>41435</v>
      </c>
      <c r="D10663" s="141" t="s">
        <v>41436</v>
      </c>
      <c r="E10663" s="141" t="s">
        <v>41437</v>
      </c>
      <c r="F10663" s="141" t="s">
        <v>41438</v>
      </c>
      <c r="G10663" s="141" t="s">
        <v>41439</v>
      </c>
      <c r="H10663" s="141" t="s">
        <v>41440</v>
      </c>
      <c r="I10663" s="141" t="s">
        <v>27</v>
      </c>
      <c r="J10663" s="649">
        <v>114.18</v>
      </c>
    </row>
    <row r="10664" spans="1:10" hidden="1">
      <c r="A10664" s="141" t="s">
        <v>41441</v>
      </c>
      <c r="B10664" s="141" t="str">
        <f t="shared" si="166"/>
        <v>REVESTIMENTO DE PAREDES COM LADRILHOS CERAMICOS COM MEDIDASEM TORNO DE (10X10)CM,EM PLACA TELADA NO FORMATO EM TORNO DEREVESTIMENTO DE PAREDES COM LADRILHOS CERAMICOS COM MEDIDAS (30X30)CM,NAS CORES BRANCO,CINZA,BEGE,CREME,AZUL,MARROM E PRETO,CONFORME ABNT NBR 16928,ASSENTE COM ARGAMASSA COLANTE,REJUNTAMENTO COM ARGAMASSA INDUSTRIALIZADA,EXCLUSIVE CHAPISCO E EMBOCOREVESTIMENTO DE PAREDES COM LADRILHOS CERAMICOS COM MEDIDAS</v>
      </c>
      <c r="C10664" s="141" t="s">
        <v>41435</v>
      </c>
      <c r="D10664" s="141" t="s">
        <v>41436</v>
      </c>
      <c r="E10664" s="141" t="s">
        <v>41437</v>
      </c>
      <c r="F10664" s="141" t="s">
        <v>41438</v>
      </c>
      <c r="G10664" s="141" t="s">
        <v>41439</v>
      </c>
      <c r="H10664" s="141" t="s">
        <v>41440</v>
      </c>
      <c r="I10664" s="141" t="s">
        <v>27</v>
      </c>
      <c r="J10664" s="649">
        <v>108.23</v>
      </c>
    </row>
    <row r="10665" spans="1:10" hidden="1">
      <c r="A10665" s="141" t="s">
        <v>41442</v>
      </c>
      <c r="B10665" s="141" t="str">
        <f t="shared" si="166"/>
        <v>REVESTIMENTO DE PAREDES COM LADRILHOS CERAMICOS COM MEDIDASEM TORNO DE (10X10)CM,EM PLACA TELADA NO FORMATO EM TORNO DEREVESTIMENTO DE PAREDES COM LADRILHOS CERAMICOS COM MEDIDAS (30X30)CM,NAS CORES BRANCO,CINZA,BEGE,CREME,AZUL,MARROM E PRETO,CONFORME ABNT NBR 16928,ASSENTE CONFORME ITEM 13.025.0058REVESTIMENTO DE PAREDES COM LADRILHOS CERAMICOS COM MEDIDAS</v>
      </c>
      <c r="C10665" s="141" t="s">
        <v>41435</v>
      </c>
      <c r="D10665" s="141" t="s">
        <v>41436</v>
      </c>
      <c r="E10665" s="141" t="s">
        <v>41437</v>
      </c>
      <c r="F10665" s="141" t="s">
        <v>41443</v>
      </c>
      <c r="G10665" s="654" t="s">
        <v>41444</v>
      </c>
      <c r="I10665" s="141" t="s">
        <v>27</v>
      </c>
      <c r="J10665" s="649">
        <v>139.01</v>
      </c>
    </row>
    <row r="10666" spans="1:10" hidden="1">
      <c r="A10666" s="141" t="s">
        <v>41445</v>
      </c>
      <c r="B10666" s="141" t="str">
        <f t="shared" si="166"/>
        <v>REVESTIMENTO DE PAREDES COM LADRILHOS CERAMICOS COM MEDIDASEM TORNO DE (10X10)CM,EM PLACA TELADA NO FORMATO EM TORNO DEREVESTIMENTO DE PAREDES COM LADRILHOS CERAMICOS COM MEDIDAS (30X30)CM,NAS CORES BRANCO,CINZA,BEGE,CREME,AZUL,MARROM E PRETO,CONFORME ABNT NBR 16928,ASSENTE CONFORME ITEM 13.025.0058REVESTIMENTO DE PAREDES COM LADRILHOS CERAMICOS COM MEDIDAS</v>
      </c>
      <c r="C10666" s="141" t="s">
        <v>41435</v>
      </c>
      <c r="D10666" s="141" t="s">
        <v>41436</v>
      </c>
      <c r="E10666" s="141" t="s">
        <v>41437</v>
      </c>
      <c r="F10666" s="141" t="s">
        <v>41443</v>
      </c>
      <c r="G10666" s="654" t="s">
        <v>41444</v>
      </c>
      <c r="I10666" s="141" t="s">
        <v>27</v>
      </c>
      <c r="J10666" s="649">
        <v>132.38</v>
      </c>
    </row>
    <row r="10667" spans="1:10" hidden="1">
      <c r="A10667" s="141" t="s">
        <v>41446</v>
      </c>
      <c r="B10667" s="141" t="str">
        <f t="shared" si="166"/>
        <v>REVESTIMENTO DE PAREDES COM LADRILHO CERAMICO,COM MEDIDAS EMTORNO DE (11,60X11,60X0,09)CM,ASSENTES COM ARGAMASSA DE CIMEREVESTIMENTO DE PAREDES COM LADRILHO CERAMICO,COM MEDIDAS EMNTO,CAL E AREIA,NO TRACO 1:3:5,JUNTAS REENTRANTES DE 1CM DELARGURAREVESTIMENTO DE PAREDES COM LADRILHO CERAMICO,COM MEDIDAS EM</v>
      </c>
      <c r="C10667" s="141" t="s">
        <v>41447</v>
      </c>
      <c r="D10667" s="141" t="s">
        <v>41448</v>
      </c>
      <c r="E10667" s="141" t="s">
        <v>41449</v>
      </c>
      <c r="F10667" s="141" t="s">
        <v>41450</v>
      </c>
      <c r="I10667" s="141" t="s">
        <v>27</v>
      </c>
      <c r="J10667" s="649">
        <v>228.7</v>
      </c>
    </row>
    <row r="10668" spans="1:10" hidden="1">
      <c r="A10668" s="141" t="s">
        <v>41451</v>
      </c>
      <c r="B10668" s="141" t="str">
        <f t="shared" si="166"/>
        <v>REVESTIMENTO DE PAREDES COM LADRILHO CERAMICO,COM MEDIDAS EMTORNO DE (11,60X11,60X0,09)CM,ASSENTES COM ARGAMASSA DE CIMEREVESTIMENTO DE PAREDES COM LADRILHO CERAMICO,COM MEDIDAS EMNTO,CAL E AREIA,NO TRACO 1:3:5,JUNTAS REENTRANTES DE 1CM DELARGURAREVESTIMENTO DE PAREDES COM LADRILHO CERAMICO,COM MEDIDAS EM</v>
      </c>
      <c r="C10668" s="141" t="s">
        <v>41447</v>
      </c>
      <c r="D10668" s="141" t="s">
        <v>41448</v>
      </c>
      <c r="E10668" s="141" t="s">
        <v>41449</v>
      </c>
      <c r="F10668" s="141" t="s">
        <v>41450</v>
      </c>
      <c r="I10668" s="141" t="s">
        <v>27</v>
      </c>
      <c r="J10668" s="649">
        <v>219.04</v>
      </c>
    </row>
    <row r="10669" spans="1:10" hidden="1">
      <c r="A10669" s="141" t="s">
        <v>41452</v>
      </c>
      <c r="B10669" s="141" t="str">
        <f t="shared" si="166"/>
        <v>REVESTIMENTO DE PAREDES COM LADRILHO CERAMICO,COM MEDIDAS EM TORNO DE (11,60X11,60X0,09)CM,EXCLUSIVE ARGAMASSA DE ASSENTREVESTIMENTO DE PAREDES COM LADRILHO CERAMICO,COM MEDIDAS EMAMENTO,JUNTAS REETRANTES DE 1CM DE LARGURAREVESTIMENTO DE PAREDES COM LADRILHO CERAMICO,COM MEDIDAS EM</v>
      </c>
      <c r="C10669" s="141" t="s">
        <v>41447</v>
      </c>
      <c r="D10669" s="141" t="s">
        <v>41453</v>
      </c>
      <c r="E10669" s="141" t="s">
        <v>41454</v>
      </c>
      <c r="I10669" s="141" t="s">
        <v>27</v>
      </c>
      <c r="J10669" s="649">
        <v>209.72</v>
      </c>
    </row>
    <row r="10670" spans="1:10" hidden="1">
      <c r="A10670" s="141" t="s">
        <v>41455</v>
      </c>
      <c r="B10670" s="141" t="str">
        <f t="shared" si="166"/>
        <v>REVESTIMENTO DE PAREDES COM LADRILHO CERAMICO,COM MEDIDAS EM TORNO DE (11,60X11,60X0,09)CM,EXCLUSIVE ARGAMASSA DE ASSENTREVESTIMENTO DE PAREDES COM LADRILHO CERAMICO,COM MEDIDAS EMAMENTO,JUNTAS REETRANTES DE 1CM DE LARGURAREVESTIMENTO DE PAREDES COM LADRILHO CERAMICO,COM MEDIDAS EM</v>
      </c>
      <c r="C10670" s="141" t="s">
        <v>41447</v>
      </c>
      <c r="D10670" s="141" t="s">
        <v>41453</v>
      </c>
      <c r="E10670" s="141" t="s">
        <v>41454</v>
      </c>
      <c r="I10670" s="141" t="s">
        <v>27</v>
      </c>
      <c r="J10670" s="649">
        <v>200.79</v>
      </c>
    </row>
    <row r="10671" spans="1:10" hidden="1">
      <c r="A10671" s="141" t="s">
        <v>41456</v>
      </c>
      <c r="B10671" s="141" t="str">
        <f t="shared" si="166"/>
        <v>REVESTIMENTO DE PAREDES COM LADRILHO CERAMICO,COM MEDIDAS EM TORNO DE (24X11,60X0,09)CM,ASSENTES COM ARGAMASSA DE CIMENTREVESTIMENTO DE PAREDES COM LADRILHO CERAMICO,COM MEDIDAS EMO,CAL E AREIA NO TRACO 1:3:5,JUNTAS REENTRANTES DE 1CM DE LARGURAREVESTIMENTO DE PAREDES COM LADRILHO CERAMICO,COM MEDIDAS EM</v>
      </c>
      <c r="C10671" s="141" t="s">
        <v>41447</v>
      </c>
      <c r="D10671" s="141" t="s">
        <v>41457</v>
      </c>
      <c r="E10671" s="141" t="s">
        <v>41458</v>
      </c>
      <c r="F10671" s="141" t="s">
        <v>41459</v>
      </c>
      <c r="I10671" s="141" t="s">
        <v>27</v>
      </c>
      <c r="J10671" s="649">
        <v>211.26</v>
      </c>
    </row>
    <row r="10672" spans="1:10" hidden="1">
      <c r="A10672" s="141" t="s">
        <v>41460</v>
      </c>
      <c r="B10672" s="141" t="str">
        <f t="shared" si="166"/>
        <v>REVESTIMENTO DE PAREDES COM LADRILHO CERAMICO,COM MEDIDAS EM TORNO DE (24X11,60X0,09)CM,ASSENTES COM ARGAMASSA DE CIMENTREVESTIMENTO DE PAREDES COM LADRILHO CERAMICO,COM MEDIDAS EMO,CAL E AREIA NO TRACO 1:3:5,JUNTAS REENTRANTES DE 1CM DE LARGURAREVESTIMENTO DE PAREDES COM LADRILHO CERAMICO,COM MEDIDAS EM</v>
      </c>
      <c r="C10672" s="141" t="s">
        <v>41447</v>
      </c>
      <c r="D10672" s="141" t="s">
        <v>41457</v>
      </c>
      <c r="E10672" s="141" t="s">
        <v>41458</v>
      </c>
      <c r="F10672" s="141" t="s">
        <v>41459</v>
      </c>
      <c r="I10672" s="141" t="s">
        <v>27</v>
      </c>
      <c r="J10672" s="649">
        <v>202.92</v>
      </c>
    </row>
    <row r="10673" spans="1:10" hidden="1">
      <c r="A10673" s="141" t="s">
        <v>41461</v>
      </c>
      <c r="B10673" s="141" t="str">
        <f t="shared" si="166"/>
        <v>REVESTIMENTO DE PAREDES COM LADRILHO CERAMICO,COM MEDIDAS EM TORNO DE (24X11,60X09)CM,EXCLUSIVE ARGAMASSA DE ASSENTAMENTREVESTIMENTO DE PAREDES COM LADRILHO CERAMICO,COM MEDIDAS EMO,JUNTAS REENTRANTES DE 1CM DE LARGURAREVESTIMENTO DE PAREDES COM LADRILHO CERAMICO,COM MEDIDAS EM</v>
      </c>
      <c r="C10673" s="141" t="s">
        <v>41447</v>
      </c>
      <c r="D10673" s="141" t="s">
        <v>41462</v>
      </c>
      <c r="E10673" s="141" t="s">
        <v>41463</v>
      </c>
      <c r="I10673" s="141" t="s">
        <v>27</v>
      </c>
      <c r="J10673" s="649">
        <v>192.28</v>
      </c>
    </row>
    <row r="10674" spans="1:10" hidden="1">
      <c r="A10674" s="141" t="s">
        <v>41464</v>
      </c>
      <c r="B10674" s="141" t="str">
        <f t="shared" si="166"/>
        <v>REVESTIMENTO DE PAREDES COM LADRILHO CERAMICO,COM MEDIDAS EM TORNO DE (24X11,60X09)CM,EXCLUSIVE ARGAMASSA DE ASSENTAMENTREVESTIMENTO DE PAREDES COM LADRILHO CERAMICO,COM MEDIDAS EMO,JUNTAS REENTRANTES DE 1CM DE LARGURAREVESTIMENTO DE PAREDES COM LADRILHO CERAMICO,COM MEDIDAS EM</v>
      </c>
      <c r="C10674" s="141" t="s">
        <v>41447</v>
      </c>
      <c r="D10674" s="141" t="s">
        <v>41462</v>
      </c>
      <c r="E10674" s="141" t="s">
        <v>41463</v>
      </c>
      <c r="I10674" s="141" t="s">
        <v>27</v>
      </c>
      <c r="J10674" s="649">
        <v>184.68</v>
      </c>
    </row>
    <row r="10675" spans="1:10" hidden="1">
      <c r="A10675" s="141" t="s">
        <v>41465</v>
      </c>
      <c r="B10675" s="141" t="str">
        <f t="shared" si="166"/>
        <v>REVESTIMENTO DE PAREDES COM LADRILHO CERAMICO,COM MEDIDAS EMTORNO DE (24X11,60X09)CM,TIPO INDUSTRIAL,ASSENTES COM ARGAMAREVESTIMENTO DE PAREDES COM LADRILHO CERAMICO,COM MEDIDAS EMSSA DE CIMENTO,CAL E AREIA,NO TRACO 1:3:5,JUNTAS REENTRANTES DE 1CM DE LARGURAREVESTIMENTO DE PAREDES COM LADRILHO CERAMICO,COM MEDIDAS EM</v>
      </c>
      <c r="C10675" s="141" t="s">
        <v>41447</v>
      </c>
      <c r="D10675" s="141" t="s">
        <v>41466</v>
      </c>
      <c r="E10675" s="141" t="s">
        <v>41467</v>
      </c>
      <c r="F10675" s="141" t="s">
        <v>41468</v>
      </c>
      <c r="I10675" s="141" t="s">
        <v>27</v>
      </c>
      <c r="J10675" s="649">
        <v>211.26</v>
      </c>
    </row>
    <row r="10676" spans="1:10" hidden="1">
      <c r="A10676" s="141" t="s">
        <v>41469</v>
      </c>
      <c r="B10676" s="141" t="str">
        <f t="shared" si="166"/>
        <v>REVESTIMENTO DE PAREDES COM LADRILHO CERAMICO,COM MEDIDAS EMTORNO DE (24X11,60X09)CM,TIPO INDUSTRIAL,ASSENTES COM ARGAMAREVESTIMENTO DE PAREDES COM LADRILHO CERAMICO,COM MEDIDAS EMSSA DE CIMENTO,CAL E AREIA,NO TRACO 1:3:5,JUNTAS REENTRANTES DE 1CM DE LARGURAREVESTIMENTO DE PAREDES COM LADRILHO CERAMICO,COM MEDIDAS EM</v>
      </c>
      <c r="C10676" s="141" t="s">
        <v>41447</v>
      </c>
      <c r="D10676" s="141" t="s">
        <v>41466</v>
      </c>
      <c r="E10676" s="141" t="s">
        <v>41467</v>
      </c>
      <c r="F10676" s="141" t="s">
        <v>41468</v>
      </c>
      <c r="I10676" s="141" t="s">
        <v>27</v>
      </c>
      <c r="J10676" s="649">
        <v>202.92</v>
      </c>
    </row>
    <row r="10677" spans="1:10" hidden="1">
      <c r="A10677" s="141" t="s">
        <v>41470</v>
      </c>
      <c r="B10677" s="141" t="str">
        <f t="shared" si="166"/>
        <v>REVESTIMENTO DE PAREDES COM LADRILHO CERAMICO,COM MEDIDAS EMTORNO DE (24X11,60X09)CM,TIPO INDUSTRIAL,EXCLUSIVE ARGAMASSAREVESTIMENTO DE PAREDES COM LADRILHO CERAMICO,COM MEDIDAS EM DE ASSENTAMENTO,JUNTAS REETRANTES DE 1CM DE LARGURAREVESTIMENTO DE PAREDES COM LADRILHO CERAMICO,COM MEDIDAS EM</v>
      </c>
      <c r="C10677" s="141" t="s">
        <v>41447</v>
      </c>
      <c r="D10677" s="141" t="s">
        <v>41471</v>
      </c>
      <c r="E10677" s="141" t="s">
        <v>41472</v>
      </c>
      <c r="I10677" s="141" t="s">
        <v>27</v>
      </c>
      <c r="J10677" s="649">
        <v>192.28</v>
      </c>
    </row>
    <row r="10678" spans="1:10" hidden="1">
      <c r="A10678" s="141" t="s">
        <v>41473</v>
      </c>
      <c r="B10678" s="141" t="str">
        <f t="shared" si="166"/>
        <v>REVESTIMENTO DE PAREDES COM LADRILHO CERAMICO,COM MEDIDAS EMTORNO DE (24X11,60X09)CM,TIPO INDUSTRIAL,EXCLUSIVE ARGAMASSAREVESTIMENTO DE PAREDES COM LADRILHO CERAMICO,COM MEDIDAS EM DE ASSENTAMENTO,JUNTAS REETRANTES DE 1CM DE LARGURAREVESTIMENTO DE PAREDES COM LADRILHO CERAMICO,COM MEDIDAS EM</v>
      </c>
      <c r="C10678" s="141" t="s">
        <v>41447</v>
      </c>
      <c r="D10678" s="141" t="s">
        <v>41471</v>
      </c>
      <c r="E10678" s="141" t="s">
        <v>41472</v>
      </c>
      <c r="I10678" s="141" t="s">
        <v>27</v>
      </c>
      <c r="J10678" s="649">
        <v>184.68</v>
      </c>
    </row>
    <row r="10679" spans="1:10" hidden="1">
      <c r="A10679" s="141" t="s">
        <v>41474</v>
      </c>
      <c r="B10679" s="141" t="str">
        <f t="shared" si="166"/>
        <v>REVESTIMENTO DE PAREDES COM CERAMICA,COM MEDIDAS EM TORNO DE (32X57)CM,ASSENTE CONFORME ITEM 13.025.0016REVESTIMENTO DE PAREDES COM CERAMICA,COM MEDIDAS EM TORNO DEREVESTIMENTO DE PAREDES COM CERAMICA,COM MEDIDAS EM TORNO DE</v>
      </c>
      <c r="C10679" s="141" t="s">
        <v>41475</v>
      </c>
      <c r="D10679" s="141" t="s">
        <v>41476</v>
      </c>
      <c r="I10679" s="141" t="s">
        <v>27</v>
      </c>
      <c r="J10679" s="649">
        <v>130.6</v>
      </c>
    </row>
    <row r="10680" spans="1:10" hidden="1">
      <c r="A10680" s="141" t="s">
        <v>41477</v>
      </c>
      <c r="B10680" s="141" t="str">
        <f t="shared" si="166"/>
        <v>REVESTIMENTO DE PAREDES COM CERAMICA,COM MEDIDAS EM TORNO DE (32X57)CM,ASSENTE CONFORME ITEM 13.025.0016REVESTIMENTO DE PAREDES COM CERAMICA,COM MEDIDAS EM TORNO DEREVESTIMENTO DE PAREDES COM CERAMICA,COM MEDIDAS EM TORNO DE</v>
      </c>
      <c r="C10680" s="141" t="s">
        <v>41475</v>
      </c>
      <c r="D10680" s="141" t="s">
        <v>41476</v>
      </c>
      <c r="I10680" s="141" t="s">
        <v>27</v>
      </c>
      <c r="J10680" s="649">
        <v>119.66</v>
      </c>
    </row>
    <row r="10681" spans="1:10" hidden="1">
      <c r="A10681" s="141" t="s">
        <v>41478</v>
      </c>
      <c r="B10681" s="141" t="str">
        <f t="shared" si="166"/>
        <v>REVESTIMENTO DE PAREDES COM CERAMICA,COM MEDIDAS EM TORNO DE (32X57)CM,ASSENTE CONFORME ITEM 13.025.0058REVESTIMENTO DE PAREDES COM CERAMICA,COM MEDIDAS EM TORNO DEREVESTIMENTO DE PAREDES COM CERAMICA,COM MEDIDAS EM TORNO DE</v>
      </c>
      <c r="C10681" s="141" t="s">
        <v>41475</v>
      </c>
      <c r="D10681" s="141" t="s">
        <v>41479</v>
      </c>
      <c r="I10681" s="141" t="s">
        <v>27</v>
      </c>
      <c r="J10681" s="649">
        <v>118.35</v>
      </c>
    </row>
    <row r="10682" spans="1:10" hidden="1">
      <c r="A10682" s="141" t="s">
        <v>41480</v>
      </c>
      <c r="B10682" s="141" t="str">
        <f t="shared" si="166"/>
        <v>REVESTIMENTO DE PAREDES COM CERAMICA,COM MEDIDAS EM TORNO DE (32X57)CM,ASSENTE CONFORME ITEM 13.025.0058REVESTIMENTO DE PAREDES COM CERAMICA,COM MEDIDAS EM TORNO DEREVESTIMENTO DE PAREDES COM CERAMICA,COM MEDIDAS EM TORNO DE</v>
      </c>
      <c r="C10682" s="141" t="s">
        <v>41475</v>
      </c>
      <c r="D10682" s="141" t="s">
        <v>41479</v>
      </c>
      <c r="I10682" s="141" t="s">
        <v>27</v>
      </c>
      <c r="J10682" s="649">
        <v>111.06</v>
      </c>
    </row>
    <row r="10683" spans="1:10" hidden="1">
      <c r="A10683" s="141" t="s">
        <v>41481</v>
      </c>
      <c r="B10683" s="141" t="str">
        <f t="shared" si="166"/>
        <v>REVESTIMENTO DE PAREDES COM CERAMICA,COM MEDIDAS EM TORNO DE (32X57)CM,EXCLUSIVE CHAPISCO,EMBOCO,NATA DE CIMENTO OU ARGAREVESTIMENTO DE PAREDES COM CERAMICA,COM MEDIDAS EM TORNO DEMASSA COLANTE E REJUNTAMENTOREVESTIMENTO DE PAREDES COM CERAMICA,COM MEDIDAS EM TORNO DE</v>
      </c>
      <c r="C10683" s="141" t="s">
        <v>41475</v>
      </c>
      <c r="D10683" s="141" t="s">
        <v>41482</v>
      </c>
      <c r="E10683" s="141" t="s">
        <v>41483</v>
      </c>
      <c r="I10683" s="141" t="s">
        <v>27</v>
      </c>
      <c r="J10683" s="649">
        <v>78.989999999999995</v>
      </c>
    </row>
    <row r="10684" spans="1:10" hidden="1">
      <c r="A10684" s="141" t="s">
        <v>41484</v>
      </c>
      <c r="B10684" s="141" t="str">
        <f t="shared" si="166"/>
        <v>REVESTIMENTO DE PAREDES COM CERAMICA,COM MEDIDAS EM TORNO DE (32X57)CM,EXCLUSIVE CHAPISCO,EMBOCO,NATA DE CIMENTO OU ARGAREVESTIMENTO DE PAREDES COM CERAMICA,COM MEDIDAS EM TORNO DEMASSA COLANTE E REJUNTAMENTOREVESTIMENTO DE PAREDES COM CERAMICA,COM MEDIDAS EM TORNO DE</v>
      </c>
      <c r="C10684" s="141" t="s">
        <v>41475</v>
      </c>
      <c r="D10684" s="141" t="s">
        <v>41482</v>
      </c>
      <c r="E10684" s="141" t="s">
        <v>41483</v>
      </c>
      <c r="I10684" s="141" t="s">
        <v>27</v>
      </c>
      <c r="J10684" s="649">
        <v>72.37</v>
      </c>
    </row>
    <row r="10685" spans="1:10" hidden="1">
      <c r="A10685" s="141" t="s">
        <v>41485</v>
      </c>
      <c r="B10685" s="141" t="str">
        <f t="shared" si="166"/>
        <v>REVESTIMENTO DE PAREDES OU MUROS,COM PLACAS TRABALHADAS DE GRANITO,RETANGULARES,COM 6CM DE ESPESSURA,ACABAMENTO RUSTICO,REVESTIMENTO DE PAREDES OU MUROS,COM PLACAS TRABALHADAS DE GCABENDO,APROXIMADAMENTE,4 PLACAS POR M2,ASSENTES COM ARGAMASSA DE CIMENTO,SAIBRO E AREIA, NO TRACO 1:3:3, JUNTAS TOMADAS COM ARGAMASSA DE CIMENTO E AREIA, NO TRACO 1:3 E LAVAGEM GERAL COM AGUA ACIDULADAREVESTIMENTO DE PAREDES OU MUROS,COM PLACAS TRABALHADAS DE G</v>
      </c>
      <c r="C10685" s="141" t="s">
        <v>41486</v>
      </c>
      <c r="D10685" s="141" t="s">
        <v>41487</v>
      </c>
      <c r="E10685" s="141" t="s">
        <v>41488</v>
      </c>
      <c r="F10685" s="141" t="s">
        <v>41489</v>
      </c>
      <c r="G10685" s="141" t="s">
        <v>41490</v>
      </c>
      <c r="H10685" s="141" t="s">
        <v>41491</v>
      </c>
      <c r="I10685" s="141" t="s">
        <v>27</v>
      </c>
      <c r="J10685" s="649">
        <v>444.77</v>
      </c>
    </row>
    <row r="10686" spans="1:10" hidden="1">
      <c r="A10686" s="141" t="s">
        <v>41492</v>
      </c>
      <c r="B10686" s="141" t="str">
        <f t="shared" si="166"/>
        <v>REVESTIMENTO DE PAREDES OU MUROS,COM PLACAS TRABALHADAS DE GRANITO,RETANGULARES,COM 6CM DE ESPESSURA,ACABAMENTO RUSTICO,REVESTIMENTO DE PAREDES OU MUROS,COM PLACAS TRABALHADAS DE GCABENDO,APROXIMADAMENTE,4 PLACAS POR M2,ASSENTES COM ARGAMASSA DE CIMENTO,SAIBRO E AREIA, NO TRACO 1:3:3, JUNTAS TOMADAS COM ARGAMASSA DE CIMENTO E AREIA, NO TRACO 1:3 E LAVAGEM GERAL COM AGUA ACIDULADAREVESTIMENTO DE PAREDES OU MUROS,COM PLACAS TRABALHADAS DE G</v>
      </c>
      <c r="C10686" s="141" t="s">
        <v>41486</v>
      </c>
      <c r="D10686" s="141" t="s">
        <v>41487</v>
      </c>
      <c r="E10686" s="141" t="s">
        <v>41488</v>
      </c>
      <c r="F10686" s="141" t="s">
        <v>41489</v>
      </c>
      <c r="G10686" s="141" t="s">
        <v>41490</v>
      </c>
      <c r="H10686" s="141" t="s">
        <v>41491</v>
      </c>
      <c r="I10686" s="141" t="s">
        <v>27</v>
      </c>
      <c r="J10686" s="649">
        <v>406.09</v>
      </c>
    </row>
    <row r="10687" spans="1:10" hidden="1">
      <c r="A10687" s="141" t="s">
        <v>41493</v>
      </c>
      <c r="B10687" s="141" t="str">
        <f t="shared" si="166"/>
        <v>REVESTIMENTO DE PAREDES OU MUROS,COM PLACAS TRABALHADAS DE GRANITO,IRREGULARES,COM 6CM DE ESPESSURA,ACABAMENTO RUSTICO,REVESTIMENTO DE PAREDES OU MUROS,COM PLACAS TRABALHADAS DE GCABENDO,APROXIMADAMENTE,4 PLACAS POR M2,ASSENTES COM ARGAMASSA DE CIMENTO,SAIBRO E AREIA, NO TRACO 1:3:3, JUNTAS TOMADAS COM ARGAMASSA DE CIMENTO E AREIA, NO TRACO 1:3 E LAVAGEM GERAL COM AGUA ACIDULADAREVESTIMENTO DE PAREDES OU MUROS,COM PLACAS TRABALHADAS DE G</v>
      </c>
      <c r="C10687" s="141" t="s">
        <v>41486</v>
      </c>
      <c r="D10687" s="141" t="s">
        <v>41494</v>
      </c>
      <c r="E10687" s="141" t="s">
        <v>41488</v>
      </c>
      <c r="F10687" s="141" t="s">
        <v>41489</v>
      </c>
      <c r="G10687" s="141" t="s">
        <v>41490</v>
      </c>
      <c r="H10687" s="141" t="s">
        <v>41491</v>
      </c>
      <c r="I10687" s="141" t="s">
        <v>27</v>
      </c>
      <c r="J10687" s="649">
        <v>545.28</v>
      </c>
    </row>
    <row r="10688" spans="1:10" hidden="1">
      <c r="A10688" s="141" t="s">
        <v>41495</v>
      </c>
      <c r="B10688" s="141" t="str">
        <f t="shared" si="166"/>
        <v>REVESTIMENTO DE PAREDES OU MUROS,COM PLACAS TRABALHADAS DE GRANITO,IRREGULARES,COM 6CM DE ESPESSURA,ACABAMENTO RUSTICO,REVESTIMENTO DE PAREDES OU MUROS,COM PLACAS TRABALHADAS DE GCABENDO,APROXIMADAMENTE,4 PLACAS POR M2,ASSENTES COM ARGAMASSA DE CIMENTO,SAIBRO E AREIA, NO TRACO 1:3:3, JUNTAS TOMADAS COM ARGAMASSA DE CIMENTO E AREIA, NO TRACO 1:3 E LAVAGEM GERAL COM AGUA ACIDULADAREVESTIMENTO DE PAREDES OU MUROS,COM PLACAS TRABALHADAS DE G</v>
      </c>
      <c r="C10688" s="141" t="s">
        <v>41486</v>
      </c>
      <c r="D10688" s="141" t="s">
        <v>41494</v>
      </c>
      <c r="E10688" s="141" t="s">
        <v>41488</v>
      </c>
      <c r="F10688" s="141" t="s">
        <v>41489</v>
      </c>
      <c r="G10688" s="141" t="s">
        <v>41490</v>
      </c>
      <c r="H10688" s="141" t="s">
        <v>41491</v>
      </c>
      <c r="I10688" s="141" t="s">
        <v>27</v>
      </c>
      <c r="J10688" s="649">
        <v>493.94</v>
      </c>
    </row>
    <row r="10689" spans="1:10" hidden="1">
      <c r="A10689" s="141" t="s">
        <v>41496</v>
      </c>
      <c r="B10689" s="141" t="str">
        <f t="shared" si="166"/>
        <v>REVESTIMENTO DE PAREDES OU MUROS,COM PLACAS TRABALHADAS DE GRANITO,RETANGULARES,COM 6CM DE ESPESSURA,ACABAMENTO RUSTICO,REVESTIMENTO DE PAREDES OU MUROS,COM PLACAS TRABALHADAS DE GCABENDO,APROXIMADAMENTE,8 PLACAS POR M2,ASSENTES COM ARGAMASSA DE CIMENTO,SAIBRO E AREIA, NO TRACO 1:3:3, JUNTAS TOMADAS COM ARGAMASSA DE CIMENTO E AREIA, NO TRACO 1:3 E LAVAGEM GERAL COM AGUA ACIDULADAREVESTIMENTO DE PAREDES OU MUROS,COM PLACAS TRABALHADAS DE G</v>
      </c>
      <c r="C10689" s="141" t="s">
        <v>41486</v>
      </c>
      <c r="D10689" s="141" t="s">
        <v>41487</v>
      </c>
      <c r="E10689" s="141" t="s">
        <v>41497</v>
      </c>
      <c r="F10689" s="141" t="s">
        <v>41489</v>
      </c>
      <c r="G10689" s="141" t="s">
        <v>41490</v>
      </c>
      <c r="H10689" s="141" t="s">
        <v>41491</v>
      </c>
      <c r="I10689" s="141" t="s">
        <v>27</v>
      </c>
      <c r="J10689" s="649">
        <v>589.4</v>
      </c>
    </row>
    <row r="10690" spans="1:10" hidden="1">
      <c r="A10690" s="141" t="s">
        <v>41498</v>
      </c>
      <c r="B10690" s="141" t="str">
        <f t="shared" si="166"/>
        <v>REVESTIMENTO DE PAREDES OU MUROS,COM PLACAS TRABALHADAS DE GRANITO,RETANGULARES,COM 6CM DE ESPESSURA,ACABAMENTO RUSTICO,REVESTIMENTO DE PAREDES OU MUROS,COM PLACAS TRABALHADAS DE GCABENDO,APROXIMADAMENTE,8 PLACAS POR M2,ASSENTES COM ARGAMASSA DE CIMENTO,SAIBRO E AREIA, NO TRACO 1:3:3, JUNTAS TOMADAS COM ARGAMASSA DE CIMENTO E AREIA, NO TRACO 1:3 E LAVAGEM GERAL COM AGUA ACIDULADAREVESTIMENTO DE PAREDES OU MUROS,COM PLACAS TRABALHADAS DE G</v>
      </c>
      <c r="C10690" s="141" t="s">
        <v>41486</v>
      </c>
      <c r="D10690" s="141" t="s">
        <v>41487</v>
      </c>
      <c r="E10690" s="141" t="s">
        <v>41497</v>
      </c>
      <c r="F10690" s="141" t="s">
        <v>41489</v>
      </c>
      <c r="G10690" s="141" t="s">
        <v>41490</v>
      </c>
      <c r="H10690" s="141" t="s">
        <v>41491</v>
      </c>
      <c r="I10690" s="141" t="s">
        <v>27</v>
      </c>
      <c r="J10690" s="649">
        <v>531.67999999999995</v>
      </c>
    </row>
    <row r="10691" spans="1:10" hidden="1">
      <c r="A10691" s="141" t="s">
        <v>41499</v>
      </c>
      <c r="B10691" s="141" t="str">
        <f t="shared" ref="B10691:B10754" si="167">C10691&amp;D10691&amp;C10691&amp;E10691&amp;F10691&amp;G10691&amp;H10691&amp;C10691</f>
        <v>REVESTIMENTO DE PAREDES OU MUROS,COM PLACAS TRABALHADAS DE GRANITO,IRREGULARES,COM 6CM DE ESPESSURA,ACABAMENTO RUSTICO,REVESTIMENTO DE PAREDES OU MUROS,COM PLACAS TRABALHADAS DE GCABENDO,APROXIMADAMENTE,8 PLACAS POR M2,ASSENTES COM ARGAMASSA DE CIMENTO,SAIBRO E AREIA, NO TRACO 1:3:3, JUNTAS TOMADAS COM ARGAMASSA DE CIMENTO E AREIA, NO TRACO 1:3 E LAVAGEM GERAL COM AGUA ACIDULADAREVESTIMENTO DE PAREDES OU MUROS,COM PLACAS TRABALHADAS DE G</v>
      </c>
      <c r="C10691" s="141" t="s">
        <v>41486</v>
      </c>
      <c r="D10691" s="141" t="s">
        <v>41494</v>
      </c>
      <c r="E10691" s="141" t="s">
        <v>41497</v>
      </c>
      <c r="F10691" s="141" t="s">
        <v>41489</v>
      </c>
      <c r="G10691" s="141" t="s">
        <v>41490</v>
      </c>
      <c r="H10691" s="141" t="s">
        <v>41491</v>
      </c>
      <c r="I10691" s="141" t="s">
        <v>27</v>
      </c>
      <c r="J10691" s="649">
        <v>737.36</v>
      </c>
    </row>
    <row r="10692" spans="1:10" hidden="1">
      <c r="A10692" s="141" t="s">
        <v>41500</v>
      </c>
      <c r="B10692" s="141" t="str">
        <f t="shared" si="167"/>
        <v>REVESTIMENTO DE PAREDES OU MUROS,COM PLACAS TRABALHADAS DE GRANITO,IRREGULARES,COM 6CM DE ESPESSURA,ACABAMENTO RUSTICO,REVESTIMENTO DE PAREDES OU MUROS,COM PLACAS TRABALHADAS DE GCABENDO,APROXIMADAMENTE,8 PLACAS POR M2,ASSENTES COM ARGAMASSA DE CIMENTO,SAIBRO E AREIA, NO TRACO 1:3:3, JUNTAS TOMADAS COM ARGAMASSA DE CIMENTO E AREIA, NO TRACO 1:3 E LAVAGEM GERAL COM AGUA ACIDULADAREVESTIMENTO DE PAREDES OU MUROS,COM PLACAS TRABALHADAS DE G</v>
      </c>
      <c r="C10692" s="141" t="s">
        <v>41486</v>
      </c>
      <c r="D10692" s="141" t="s">
        <v>41494</v>
      </c>
      <c r="E10692" s="141" t="s">
        <v>41497</v>
      </c>
      <c r="F10692" s="141" t="s">
        <v>41489</v>
      </c>
      <c r="G10692" s="141" t="s">
        <v>41490</v>
      </c>
      <c r="H10692" s="141" t="s">
        <v>41491</v>
      </c>
      <c r="I10692" s="141" t="s">
        <v>27</v>
      </c>
      <c r="J10692" s="649">
        <v>660.64</v>
      </c>
    </row>
    <row r="10693" spans="1:10" hidden="1">
      <c r="A10693" s="141" t="s">
        <v>41501</v>
      </c>
      <c r="B10693" s="141" t="str">
        <f t="shared" si="167"/>
        <v>REVESTIMENTO DE PAREDE COM GRANITO CINZA CORUMBA,EM PLACAS,COM ESPESSURA DE 2CM,POLIDO,ASSENTE COM GRAMPOS DE METAL E ARREVESTIMENTO DE PAREDE COM GRANITO CINZA CORUMBA,EM PLACAS,CGAMASSA DE CIMENTO,AREIA E SAIBRO,NO TRACO 1:3:3 E REJUNTAMENTO PRONTOREVESTIMENTO DE PAREDE COM GRANITO CINZA CORUMBA,EM PLACAS,C</v>
      </c>
      <c r="C10693" s="141" t="s">
        <v>41502</v>
      </c>
      <c r="D10693" s="141" t="s">
        <v>41503</v>
      </c>
      <c r="E10693" s="141" t="s">
        <v>41504</v>
      </c>
      <c r="F10693" s="141" t="s">
        <v>41505</v>
      </c>
      <c r="I10693" s="141" t="s">
        <v>27</v>
      </c>
      <c r="J10693" s="649">
        <v>495.45</v>
      </c>
    </row>
    <row r="10694" spans="1:10" hidden="1">
      <c r="A10694" s="141" t="s">
        <v>41506</v>
      </c>
      <c r="B10694" s="141" t="str">
        <f t="shared" si="167"/>
        <v>REVESTIMENTO DE PAREDE COM GRANITO CINZA CORUMBA,EM PLACAS,COM ESPESSURA DE 2CM,POLIDO,ASSENTE COM GRAMPOS DE METAL E ARREVESTIMENTO DE PAREDE COM GRANITO CINZA CORUMBA,EM PLACAS,CGAMASSA DE CIMENTO,AREIA E SAIBRO,NO TRACO 1:3:3 E REJUNTAMENTO PRONTOREVESTIMENTO DE PAREDE COM GRANITO CINZA CORUMBA,EM PLACAS,C</v>
      </c>
      <c r="C10694" s="141" t="s">
        <v>41502</v>
      </c>
      <c r="D10694" s="141" t="s">
        <v>41503</v>
      </c>
      <c r="E10694" s="141" t="s">
        <v>41504</v>
      </c>
      <c r="F10694" s="141" t="s">
        <v>41505</v>
      </c>
      <c r="I10694" s="141" t="s">
        <v>27</v>
      </c>
      <c r="J10694" s="649">
        <v>479.03</v>
      </c>
    </row>
    <row r="10695" spans="1:10" hidden="1">
      <c r="A10695" s="141" t="s">
        <v>41507</v>
      </c>
      <c r="B10695" s="141" t="str">
        <f t="shared" si="167"/>
        <v>REVESTIMENTO DE PAREDE COM GRANITO CINZA CORUMBA,EM PLACAS,COM ESPESSURA DE 2CM,POLIDO,ASSENTE COM GRAMPOS DE LATAO,EXCLREVESTIMENTO DE PAREDE COM GRANITO CINZA CORUMBA,EM PLACAS,CUSIVE ARGAMASSA E REJUNTAMENTOREVESTIMENTO DE PAREDE COM GRANITO CINZA CORUMBA,EM PLACAS,C</v>
      </c>
      <c r="C10695" s="141" t="s">
        <v>41502</v>
      </c>
      <c r="D10695" s="141" t="s">
        <v>41508</v>
      </c>
      <c r="E10695" s="141" t="s">
        <v>41509</v>
      </c>
      <c r="I10695" s="141" t="s">
        <v>27</v>
      </c>
      <c r="J10695" s="649">
        <v>476.46</v>
      </c>
    </row>
    <row r="10696" spans="1:10" hidden="1">
      <c r="A10696" s="141" t="s">
        <v>41510</v>
      </c>
      <c r="B10696" s="141" t="str">
        <f t="shared" si="167"/>
        <v>REVESTIMENTO DE PAREDE COM GRANITO CINZA CORUMBA,EM PLACAS,COM ESPESSURA DE 2CM,POLIDO,ASSENTE COM GRAMPOS DE LATAO,EXCLREVESTIMENTO DE PAREDE COM GRANITO CINZA CORUMBA,EM PLACAS,CUSIVE ARGAMASSA E REJUNTAMENTOREVESTIMENTO DE PAREDE COM GRANITO CINZA CORUMBA,EM PLACAS,C</v>
      </c>
      <c r="C10696" s="141" t="s">
        <v>41502</v>
      </c>
      <c r="D10696" s="141" t="s">
        <v>41508</v>
      </c>
      <c r="E10696" s="141" t="s">
        <v>41509</v>
      </c>
      <c r="I10696" s="141" t="s">
        <v>27</v>
      </c>
      <c r="J10696" s="649">
        <v>460.63</v>
      </c>
    </row>
    <row r="10697" spans="1:10" hidden="1">
      <c r="A10697" s="141" t="s">
        <v>41511</v>
      </c>
      <c r="B10697" s="141" t="str">
        <f t="shared" si="167"/>
        <v>RODAPE EM GRANITO CINZA CORUMBA,POLIDO,COM ALTURA DE 10CM E2CM DE ESPESSURA,ASSENTE COM ARGAMASSA DE CIMENTO, SAIBRO ERODAPE EM GRANITO CINZA CORUMBA,POLIDO,COM ALTURA DE 10CM EAREIA,NO TRACO 1:2:2,INCLUSIVE CHAPISCO,NO TRACO 1:3 E REJUNTAMENTO PRONTORODAPE EM GRANITO CINZA CORUMBA,POLIDO,COM ALTURA DE 10CM E</v>
      </c>
      <c r="C10697" s="141" t="s">
        <v>41512</v>
      </c>
      <c r="D10697" s="141" t="s">
        <v>41513</v>
      </c>
      <c r="E10697" s="141" t="s">
        <v>41514</v>
      </c>
      <c r="F10697" s="141" t="s">
        <v>41515</v>
      </c>
      <c r="I10697" s="141" t="s">
        <v>285</v>
      </c>
      <c r="J10697" s="649">
        <v>77.55</v>
      </c>
    </row>
    <row r="10698" spans="1:10" hidden="1">
      <c r="A10698" s="141" t="s">
        <v>41516</v>
      </c>
      <c r="B10698" s="141" t="str">
        <f t="shared" si="167"/>
        <v>RODAPE EM GRANITO CINZA CORUMBA,POLIDO,COM ALTURA DE 10CM E2CM DE ESPESSURA,ASSENTE COM ARGAMASSA DE CIMENTO, SAIBRO ERODAPE EM GRANITO CINZA CORUMBA,POLIDO,COM ALTURA DE 10CM EAREIA,NO TRACO 1:2:2,INCLUSIVE CHAPISCO,NO TRACO 1:3 E REJUNTAMENTO PRONTORODAPE EM GRANITO CINZA CORUMBA,POLIDO,COM ALTURA DE 10CM E</v>
      </c>
      <c r="C10698" s="141" t="s">
        <v>41512</v>
      </c>
      <c r="D10698" s="141" t="s">
        <v>41513</v>
      </c>
      <c r="E10698" s="141" t="s">
        <v>41514</v>
      </c>
      <c r="F10698" s="141" t="s">
        <v>41515</v>
      </c>
      <c r="I10698" s="141" t="s">
        <v>285</v>
      </c>
      <c r="J10698" s="649">
        <v>73.7</v>
      </c>
    </row>
    <row r="10699" spans="1:10" hidden="1">
      <c r="A10699" s="141" t="s">
        <v>41517</v>
      </c>
      <c r="B10699" s="141" t="str">
        <f t="shared" si="167"/>
        <v>RODAPE EM GRANITO CINZA CORUMBA,POLIDO,COM ALTURA DE 10CM E2CM DE ESPESSURA,EXCLUSIVE ARGAMASSA,CHAPISCO E REJUNTAMENTORODAPE EM GRANITO CINZA CORUMBA,POLIDO,COM ALTURA DE 10CM ERODAPE EM GRANITO CINZA CORUMBA,POLIDO,COM ALTURA DE 10CM E</v>
      </c>
      <c r="C10699" s="141" t="s">
        <v>41512</v>
      </c>
      <c r="D10699" s="141" t="s">
        <v>41518</v>
      </c>
      <c r="I10699" s="141" t="s">
        <v>285</v>
      </c>
      <c r="J10699" s="649">
        <v>67.02</v>
      </c>
    </row>
    <row r="10700" spans="1:10" hidden="1">
      <c r="A10700" s="141" t="s">
        <v>41519</v>
      </c>
      <c r="B10700" s="141" t="str">
        <f t="shared" si="167"/>
        <v>RODAPE EM GRANITO CINZA CORUMBA,POLIDO,COM ALTURA DE 10CM E2CM DE ESPESSURA,EXCLUSIVE ARGAMASSA,CHAPISCO E REJUNTAMENTORODAPE EM GRANITO CINZA CORUMBA,POLIDO,COM ALTURA DE 10CM ERODAPE EM GRANITO CINZA CORUMBA,POLIDO,COM ALTURA DE 10CM E</v>
      </c>
      <c r="C10700" s="141" t="s">
        <v>41512</v>
      </c>
      <c r="D10700" s="141" t="s">
        <v>41518</v>
      </c>
      <c r="I10700" s="141" t="s">
        <v>285</v>
      </c>
      <c r="J10700" s="649">
        <v>63.26</v>
      </c>
    </row>
    <row r="10701" spans="1:10" hidden="1">
      <c r="A10701" s="141" t="s">
        <v>41520</v>
      </c>
      <c r="B10701" s="141" t="str">
        <f t="shared" si="167"/>
        <v>REVESTIMENTO VERTICAL EM DIVISORIAS OU BANCADAS(ILHARGA)EM GRANITO CINZA CORUMBA,2CM DE ESPESSURA,ASSENTE COMO EM 13.036REVESTIMENTO VERTICAL EM DIVISORIAS OU BANCADAS(ILHARGA)EM G0010REVESTIMENTO VERTICAL EM DIVISORIAS OU BANCADAS(ILHARGA)EM G</v>
      </c>
      <c r="C10701" s="141" t="s">
        <v>41521</v>
      </c>
      <c r="D10701" s="141" t="s">
        <v>41522</v>
      </c>
      <c r="E10701" s="654" t="s">
        <v>41523</v>
      </c>
      <c r="I10701" s="141" t="s">
        <v>27</v>
      </c>
      <c r="J10701" s="649">
        <v>529.44000000000005</v>
      </c>
    </row>
    <row r="10702" spans="1:10" hidden="1">
      <c r="A10702" s="141" t="s">
        <v>41524</v>
      </c>
      <c r="B10702" s="141" t="str">
        <f t="shared" si="167"/>
        <v>REVESTIMENTO VERTICAL EM DIVISORIAS OU BANCADAS(ILHARGA)EM GRANITO CINZA CORUMBA,2CM DE ESPESSURA,ASSENTE COMO EM 13.036REVESTIMENTO VERTICAL EM DIVISORIAS OU BANCADAS(ILHARGA)EM G0010REVESTIMENTO VERTICAL EM DIVISORIAS OU BANCADAS(ILHARGA)EM G</v>
      </c>
      <c r="C10702" s="141" t="s">
        <v>41521</v>
      </c>
      <c r="D10702" s="141" t="s">
        <v>41522</v>
      </c>
      <c r="E10702" s="654" t="s">
        <v>41523</v>
      </c>
      <c r="I10702" s="141" t="s">
        <v>27</v>
      </c>
      <c r="J10702" s="649">
        <v>513.02</v>
      </c>
    </row>
    <row r="10703" spans="1:10" hidden="1">
      <c r="A10703" s="141" t="s">
        <v>41525</v>
      </c>
      <c r="B10703" s="141" t="str">
        <f t="shared" si="167"/>
        <v>REVESTIMENTO VERTICAL EM DIVISORIAS OU BANCADAS(ILHARGA)EM GRANITO CINZA CORUMBA,2CM DE ESPESSURA, EXCLUSIVE ARGAMASSA EREVESTIMENTO VERTICAL EM DIVISORIAS OU BANCADAS(ILHARGA)EM G REJUNTAMENTOREVESTIMENTO VERTICAL EM DIVISORIAS OU BANCADAS(ILHARGA)EM G</v>
      </c>
      <c r="C10703" s="141" t="s">
        <v>41521</v>
      </c>
      <c r="D10703" s="141" t="s">
        <v>41526</v>
      </c>
      <c r="E10703" s="141" t="s">
        <v>41527</v>
      </c>
      <c r="I10703" s="141" t="s">
        <v>27</v>
      </c>
      <c r="J10703" s="649">
        <v>510.45</v>
      </c>
    </row>
    <row r="10704" spans="1:10" hidden="1">
      <c r="A10704" s="141" t="s">
        <v>41528</v>
      </c>
      <c r="B10704" s="141" t="str">
        <f t="shared" si="167"/>
        <v>REVESTIMENTO VERTICAL EM DIVISORIAS OU BANCADAS(ILHARGA)EM GRANITO CINZA CORUMBA,2CM DE ESPESSURA, EXCLUSIVE ARGAMASSA EREVESTIMENTO VERTICAL EM DIVISORIAS OU BANCADAS(ILHARGA)EM G REJUNTAMENTOREVESTIMENTO VERTICAL EM DIVISORIAS OU BANCADAS(ILHARGA)EM G</v>
      </c>
      <c r="C10704" s="141" t="s">
        <v>41521</v>
      </c>
      <c r="D10704" s="141" t="s">
        <v>41526</v>
      </c>
      <c r="E10704" s="141" t="s">
        <v>41527</v>
      </c>
      <c r="I10704" s="141" t="s">
        <v>27</v>
      </c>
      <c r="J10704" s="649">
        <v>494.62</v>
      </c>
    </row>
    <row r="10705" spans="1:10" hidden="1">
      <c r="A10705" s="141" t="s">
        <v>41529</v>
      </c>
      <c r="B10705" s="141" t="str">
        <f t="shared" si="167"/>
        <v>MOLDURA EXTERNA EXECUTADA NO PERIMETRO DAS ESQUADRIAS COM GRANITO CINZA CORUMBA,2CM DE ESPESSURA,COM 2 POLIMENTOS,ASSENTMOLDURA EXTERNA EXECUTADA NO PERIMETRO DAS ESQUADRIAS COM GRE COMO EM 13.036.0010MOLDURA EXTERNA EXECUTADA NO PERIMETRO DAS ESQUADRIAS COM GR</v>
      </c>
      <c r="C10705" s="141" t="s">
        <v>41530</v>
      </c>
      <c r="D10705" s="141" t="s">
        <v>41531</v>
      </c>
      <c r="E10705" s="141" t="s">
        <v>41532</v>
      </c>
      <c r="I10705" s="141" t="s">
        <v>27</v>
      </c>
      <c r="J10705" s="649">
        <v>505.72</v>
      </c>
    </row>
    <row r="10706" spans="1:10" hidden="1">
      <c r="A10706" s="141" t="s">
        <v>41533</v>
      </c>
      <c r="B10706" s="141" t="str">
        <f t="shared" si="167"/>
        <v>MOLDURA EXTERNA EXECUTADA NO PERIMETRO DAS ESQUADRIAS COM GRANITO CINZA CORUMBA,2CM DE ESPESSURA,COM 2 POLIMENTOS,ASSENTMOLDURA EXTERNA EXECUTADA NO PERIMETRO DAS ESQUADRIAS COM GRE COMO EM 13.036.0010MOLDURA EXTERNA EXECUTADA NO PERIMETRO DAS ESQUADRIAS COM GR</v>
      </c>
      <c r="C10706" s="141" t="s">
        <v>41530</v>
      </c>
      <c r="D10706" s="141" t="s">
        <v>41531</v>
      </c>
      <c r="E10706" s="141" t="s">
        <v>41532</v>
      </c>
      <c r="I10706" s="141" t="s">
        <v>27</v>
      </c>
      <c r="J10706" s="649">
        <v>492.47</v>
      </c>
    </row>
    <row r="10707" spans="1:10" hidden="1">
      <c r="A10707" s="141" t="s">
        <v>41534</v>
      </c>
      <c r="B10707" s="141" t="str">
        <f t="shared" si="167"/>
        <v>MOLDURA EXTERNA EXECUTADA NO PERIMETRO DAS ESQUADRIAS COM GRANITO CINZA CORUMBA,2CM DE ESPESSURA,COM 2 POLIMENTOS,ASSENTMOLDURA EXTERNA EXECUTADA NO PERIMETRO DAS ESQUADRIAS COM GRE COMO EM 13.036.0010,EXCLUSIVE ARGAMASSA E REJUNTAMENTOMOLDURA EXTERNA EXECUTADA NO PERIMETRO DAS ESQUADRIAS COM GR</v>
      </c>
      <c r="C10707" s="141" t="s">
        <v>41530</v>
      </c>
      <c r="D10707" s="141" t="s">
        <v>41531</v>
      </c>
      <c r="E10707" s="141" t="s">
        <v>41535</v>
      </c>
      <c r="I10707" s="141" t="s">
        <v>27</v>
      </c>
      <c r="J10707" s="649">
        <v>486.73</v>
      </c>
    </row>
    <row r="10708" spans="1:10" hidden="1">
      <c r="A10708" s="141" t="s">
        <v>41536</v>
      </c>
      <c r="B10708" s="141" t="str">
        <f t="shared" si="167"/>
        <v>MOLDURA EXTERNA EXECUTADA NO PERIMETRO DAS ESQUADRIAS COM GRANITO CINZA CORUMBA,2CM DE ESPESSURA,COM 2 POLIMENTOS,ASSENTMOLDURA EXTERNA EXECUTADA NO PERIMETRO DAS ESQUADRIAS COM GRE COMO EM 13.036.0010,EXCLUSIVE ARGAMASSA E REJUNTAMENTOMOLDURA EXTERNA EXECUTADA NO PERIMETRO DAS ESQUADRIAS COM GR</v>
      </c>
      <c r="C10708" s="141" t="s">
        <v>41530</v>
      </c>
      <c r="D10708" s="141" t="s">
        <v>41531</v>
      </c>
      <c r="E10708" s="141" t="s">
        <v>41535</v>
      </c>
      <c r="I10708" s="141" t="s">
        <v>27</v>
      </c>
      <c r="J10708" s="649">
        <v>474.06</v>
      </c>
    </row>
    <row r="10709" spans="1:10" hidden="1">
      <c r="A10709" s="141" t="s">
        <v>41537</v>
      </c>
      <c r="B10709" s="141" t="str">
        <f t="shared" si="167"/>
        <v>PEITORIL DE MARMORE BRANCO NACIONAL,DE 2X18CM,COM 2 POLIMENTOS,ASSENTE COM ARGAMASSA DE CIMENTO,SAIBRO E AREIA,NO TRACOPEITORIL DE MARMORE BRANCO NACIONAL,DE 2X18CM,COM 2 POLIMENT1:3:3 E NATA DE CIMENTO COMUM,REJUNTADO COM CIMENTO BRANCOPEITORIL DE MARMORE BRANCO NACIONAL,DE 2X18CM,COM 2 POLIMENT</v>
      </c>
      <c r="C10709" s="141" t="s">
        <v>41538</v>
      </c>
      <c r="D10709" s="141" t="s">
        <v>41539</v>
      </c>
      <c r="E10709" s="141" t="s">
        <v>41540</v>
      </c>
      <c r="I10709" s="141" t="s">
        <v>285</v>
      </c>
      <c r="J10709" s="649">
        <v>92.27</v>
      </c>
    </row>
    <row r="10710" spans="1:10" hidden="1">
      <c r="A10710" s="141" t="s">
        <v>41541</v>
      </c>
      <c r="B10710" s="141" t="str">
        <f t="shared" si="167"/>
        <v>PEITORIL DE MARMORE BRANCO NACIONAL,DE 2X18CM,COM 2 POLIMENTOS,ASSENTE COM ARGAMASSA DE CIMENTO,SAIBRO E AREIA,NO TRACOPEITORIL DE MARMORE BRANCO NACIONAL,DE 2X18CM,COM 2 POLIMENT1:3:3 E NATA DE CIMENTO COMUM,REJUNTADO COM CIMENTO BRANCOPEITORIL DE MARMORE BRANCO NACIONAL,DE 2X18CM,COM 2 POLIMENT</v>
      </c>
      <c r="C10710" s="141" t="s">
        <v>41538</v>
      </c>
      <c r="D10710" s="141" t="s">
        <v>41539</v>
      </c>
      <c r="E10710" s="141" t="s">
        <v>41540</v>
      </c>
      <c r="I10710" s="141" t="s">
        <v>285</v>
      </c>
      <c r="J10710" s="649">
        <v>88.96</v>
      </c>
    </row>
    <row r="10711" spans="1:10" hidden="1">
      <c r="A10711" s="141" t="s">
        <v>41542</v>
      </c>
      <c r="B10711" s="141" t="str">
        <f t="shared" si="167"/>
        <v>PEITORIL DE MARMORE BRANCO NACIONAL,COM ESPESSURA DE 2CM,COM 2 POLIMENTOS,EM 2 TIRAS,NA LARGURA,SOMADA DE 20CM, SENDO APEITORIL DE MARMORE BRANCO NACIONAL,COM ESPESSURA DE 2CM,COMPARTE INFERIOR EM SUPERPOSICAO,ASSENTE COMO EM 13.045.0040PEITORIL DE MARMORE BRANCO NACIONAL,COM ESPESSURA DE 2CM,COM</v>
      </c>
      <c r="C10711" s="141" t="s">
        <v>41543</v>
      </c>
      <c r="D10711" s="141" t="s">
        <v>41544</v>
      </c>
      <c r="E10711" s="141" t="s">
        <v>41545</v>
      </c>
      <c r="I10711" s="141" t="s">
        <v>285</v>
      </c>
      <c r="J10711" s="649">
        <v>99.82</v>
      </c>
    </row>
    <row r="10712" spans="1:10" hidden="1">
      <c r="A10712" s="141" t="s">
        <v>41546</v>
      </c>
      <c r="B10712" s="141" t="str">
        <f t="shared" si="167"/>
        <v>PEITORIL DE MARMORE BRANCO NACIONAL,COM ESPESSURA DE 2CM,COM 2 POLIMENTOS,EM 2 TIRAS,NA LARGURA,SOMADA DE 20CM, SENDO APEITORIL DE MARMORE BRANCO NACIONAL,COM ESPESSURA DE 2CM,COMPARTE INFERIOR EM SUPERPOSICAO,ASSENTE COMO EM 13.045.0040PEITORIL DE MARMORE BRANCO NACIONAL,COM ESPESSURA DE 2CM,COM</v>
      </c>
      <c r="C10712" s="141" t="s">
        <v>41543</v>
      </c>
      <c r="D10712" s="141" t="s">
        <v>41544</v>
      </c>
      <c r="E10712" s="141" t="s">
        <v>41545</v>
      </c>
      <c r="I10712" s="141" t="s">
        <v>285</v>
      </c>
      <c r="J10712" s="649">
        <v>96.45</v>
      </c>
    </row>
    <row r="10713" spans="1:10" hidden="1">
      <c r="A10713" s="141" t="s">
        <v>41547</v>
      </c>
      <c r="B10713" s="141" t="str">
        <f t="shared" si="167"/>
        <v>PEITORIL DE MARMORE BRANCO NACIONAL,DE 2X28CM,COM 2 POLIMENTOS,ASSENTE COM ARGAMASSA DE CIMENTO,SAIBRO E AREIA,NO TRACOPEITORIL DE MARMORE BRANCO NACIONAL,DE 2X28CM,COM 2 POLIMENT1:3:3 E NATA DE CIMENTO COMUM,REJUNTADO COM CIMENTO BRANCOPEITORIL DE MARMORE BRANCO NACIONAL,DE 2X28CM,COM 2 POLIMENT</v>
      </c>
      <c r="C10713" s="141" t="s">
        <v>41548</v>
      </c>
      <c r="D10713" s="141" t="s">
        <v>41539</v>
      </c>
      <c r="E10713" s="141" t="s">
        <v>41540</v>
      </c>
      <c r="I10713" s="141" t="s">
        <v>285</v>
      </c>
      <c r="J10713" s="649">
        <v>128.46</v>
      </c>
    </row>
    <row r="10714" spans="1:10" hidden="1">
      <c r="A10714" s="141" t="s">
        <v>41549</v>
      </c>
      <c r="B10714" s="141" t="str">
        <f t="shared" si="167"/>
        <v>PEITORIL DE MARMORE BRANCO NACIONAL,DE 2X28CM,COM 2 POLIMENTOS,ASSENTE COM ARGAMASSA DE CIMENTO,SAIBRO E AREIA,NO TRACOPEITORIL DE MARMORE BRANCO NACIONAL,DE 2X28CM,COM 2 POLIMENT1:3:3 E NATA DE CIMENTO COMUM,REJUNTADO COM CIMENTO BRANCOPEITORIL DE MARMORE BRANCO NACIONAL,DE 2X28CM,COM 2 POLIMENT</v>
      </c>
      <c r="C10714" s="141" t="s">
        <v>41548</v>
      </c>
      <c r="D10714" s="141" t="s">
        <v>41539</v>
      </c>
      <c r="E10714" s="141" t="s">
        <v>41540</v>
      </c>
      <c r="I10714" s="141" t="s">
        <v>285</v>
      </c>
      <c r="J10714" s="649">
        <v>125.03</v>
      </c>
    </row>
    <row r="10715" spans="1:10" hidden="1">
      <c r="A10715" s="141" t="s">
        <v>41550</v>
      </c>
      <c r="B10715" s="141" t="str">
        <f t="shared" si="167"/>
        <v>PEITORIL DE MARMORE BRANCO NACIONAL,DE 2X7CM,COM 2 POLIMENTOS,ASSENTE COM ARGAMASSA DE CIMENTO,SAIBRO E AREIA,NO TRACO 1PEITORIL DE MARMORE BRANCO NACIONAL,DE 2X7CM,COM 2 POLIMENTO:3:3 E NATA DE CIMENTO COMUM,REJUNTADO COM CIMENTO BRANCOPEITORIL DE MARMORE BRANCO NACIONAL,DE 2X7CM,COM 2 POLIMENTO</v>
      </c>
      <c r="C10715" s="141" t="s">
        <v>41551</v>
      </c>
      <c r="D10715" s="141" t="s">
        <v>41552</v>
      </c>
      <c r="E10715" s="141" t="s">
        <v>41553</v>
      </c>
      <c r="I10715" s="141" t="s">
        <v>285</v>
      </c>
      <c r="J10715" s="649">
        <v>43.6</v>
      </c>
    </row>
    <row r="10716" spans="1:10" hidden="1">
      <c r="A10716" s="141" t="s">
        <v>41554</v>
      </c>
      <c r="B10716" s="141" t="str">
        <f t="shared" si="167"/>
        <v>PEITORIL DE MARMORE BRANCO NACIONAL,DE 2X7CM,COM 2 POLIMENTOS,ASSENTE COM ARGAMASSA DE CIMENTO,SAIBRO E AREIA,NO TRACO 1PEITORIL DE MARMORE BRANCO NACIONAL,DE 2X7CM,COM 2 POLIMENTO:3:3 E NATA DE CIMENTO COMUM,REJUNTADO COM CIMENTO BRANCOPEITORIL DE MARMORE BRANCO NACIONAL,DE 2X7CM,COM 2 POLIMENTO</v>
      </c>
      <c r="C10716" s="141" t="s">
        <v>41551</v>
      </c>
      <c r="D10716" s="141" t="s">
        <v>41552</v>
      </c>
      <c r="E10716" s="141" t="s">
        <v>41553</v>
      </c>
      <c r="I10716" s="141" t="s">
        <v>285</v>
      </c>
      <c r="J10716" s="649">
        <v>41.41</v>
      </c>
    </row>
    <row r="10717" spans="1:10" hidden="1">
      <c r="A10717" s="141" t="s">
        <v>41555</v>
      </c>
      <c r="B10717" s="141" t="str">
        <f t="shared" si="167"/>
        <v>PEITORIL DE MARMORE BRANCO NACIONAL,DE 2X16CM,COM 2 POLIMENTOS,ASSENTE COM ARGAMASSA DE CIMENTO,SAIBRO E AREIA,NO TRACOPEITORIL DE MARMORE BRANCO NACIONAL,DE 2X16CM,COM 2 POLIMENT1:3:3 E NATA DE CIMENTO COMUM,REJUNTADO COM CIMENTO BRANCOPEITORIL DE MARMORE BRANCO NACIONAL,DE 2X16CM,COM 2 POLIMENT</v>
      </c>
      <c r="C10717" s="141" t="s">
        <v>41556</v>
      </c>
      <c r="D10717" s="141" t="s">
        <v>41539</v>
      </c>
      <c r="E10717" s="141" t="s">
        <v>41540</v>
      </c>
      <c r="I10717" s="141" t="s">
        <v>285</v>
      </c>
      <c r="J10717" s="649">
        <v>81.52</v>
      </c>
    </row>
    <row r="10718" spans="1:10" hidden="1">
      <c r="A10718" s="141" t="s">
        <v>41557</v>
      </c>
      <c r="B10718" s="141" t="str">
        <f t="shared" si="167"/>
        <v>PEITORIL DE MARMORE BRANCO NACIONAL,DE 2X16CM,COM 2 POLIMENTOS,ASSENTE COM ARGAMASSA DE CIMENTO,SAIBRO E AREIA,NO TRACOPEITORIL DE MARMORE BRANCO NACIONAL,DE 2X16CM,COM 2 POLIMENT1:3:3 E NATA DE CIMENTO COMUM,REJUNTADO COM CIMENTO BRANCOPEITORIL DE MARMORE BRANCO NACIONAL,DE 2X16CM,COM 2 POLIMENT</v>
      </c>
      <c r="C10718" s="141" t="s">
        <v>41556</v>
      </c>
      <c r="D10718" s="141" t="s">
        <v>41539</v>
      </c>
      <c r="E10718" s="141" t="s">
        <v>41540</v>
      </c>
      <c r="I10718" s="141" t="s">
        <v>285</v>
      </c>
      <c r="J10718" s="649">
        <v>78.73</v>
      </c>
    </row>
    <row r="10719" spans="1:10" hidden="1">
      <c r="A10719" s="141" t="s">
        <v>41558</v>
      </c>
      <c r="B10719" s="141" t="str">
        <f t="shared" si="167"/>
        <v>PEDRA PARA BOX DE BANHEIRO,EM MARMORE BRANCO NACIONAL,COM ALTURA EM TORNO DE 10CM E 4CM DE ESPESSURA,ASSENTE COMO EM 13.PEDRA PARA BOX DE BANHEIRO,EM MARMORE BRANCO NACIONAL,COM AL045.0040PEDRA PARA BOX DE BANHEIRO,EM MARMORE BRANCO NACIONAL,COM AL</v>
      </c>
      <c r="C10719" s="141" t="s">
        <v>41559</v>
      </c>
      <c r="D10719" s="141" t="s">
        <v>41560</v>
      </c>
      <c r="E10719" s="654" t="s">
        <v>41561</v>
      </c>
      <c r="I10719" s="141" t="s">
        <v>285</v>
      </c>
      <c r="J10719" s="649">
        <v>111.34</v>
      </c>
    </row>
    <row r="10720" spans="1:10" hidden="1">
      <c r="A10720" s="141" t="s">
        <v>41562</v>
      </c>
      <c r="B10720" s="141" t="str">
        <f t="shared" si="167"/>
        <v>PEDRA PARA BOX DE BANHEIRO,EM MARMORE BRANCO NACIONAL,COM ALTURA EM TORNO DE 10CM E 4CM DE ESPESSURA,ASSENTE COMO EM 13.PEDRA PARA BOX DE BANHEIRO,EM MARMORE BRANCO NACIONAL,COM AL045.0040PEDRA PARA BOX DE BANHEIRO,EM MARMORE BRANCO NACIONAL,COM AL</v>
      </c>
      <c r="C10720" s="141" t="s">
        <v>41559</v>
      </c>
      <c r="D10720" s="141" t="s">
        <v>41560</v>
      </c>
      <c r="E10720" s="654" t="s">
        <v>41561</v>
      </c>
      <c r="I10720" s="141" t="s">
        <v>285</v>
      </c>
      <c r="J10720" s="649">
        <v>108.04</v>
      </c>
    </row>
    <row r="10721" spans="1:10" hidden="1">
      <c r="A10721" s="141" t="s">
        <v>41563</v>
      </c>
      <c r="B10721" s="141" t="str">
        <f t="shared" si="167"/>
        <v>REVESTIMENTO DE PAREDES COM MARMORE BRANCO NACIONAL,EM PLACAS POLIDAS,MEDIDAS IGUAIS OU MAIORES QUE 60X40CM,COM ESPESSURREVESTIMENTO DE PAREDES COM MARMORE BRANCO NACIONAL,EM PLACAA DE 2CM,COM 2 POLIMENTOS,ASSENTES COM 2 GRAMPOS DE LATAO DE 1/8" POR PLACA E ARGAMASSA DE CIMENTO,SAIBRO E AREIA,NO TRACO 1:3:3 E NATA DE CIMENTO,REJUNTADAS COM CIMENTO BRANCOREVESTIMENTO DE PAREDES COM MARMORE BRANCO NACIONAL,EM PLACA</v>
      </c>
      <c r="C10721" s="141" t="s">
        <v>41564</v>
      </c>
      <c r="D10721" s="141" t="s">
        <v>41565</v>
      </c>
      <c r="E10721" s="141" t="s">
        <v>41566</v>
      </c>
      <c r="F10721" s="141" t="s">
        <v>41567</v>
      </c>
      <c r="G10721" s="141" t="s">
        <v>41568</v>
      </c>
      <c r="I10721" s="141" t="s">
        <v>27</v>
      </c>
      <c r="J10721" s="649">
        <v>514.37</v>
      </c>
    </row>
    <row r="10722" spans="1:10" hidden="1">
      <c r="A10722" s="141" t="s">
        <v>41569</v>
      </c>
      <c r="B10722" s="141" t="str">
        <f t="shared" si="167"/>
        <v>REVESTIMENTO DE PAREDES COM MARMORE BRANCO NACIONAL,EM PLACAS POLIDAS,MEDIDAS IGUAIS OU MAIORES QUE 60X40CM,COM ESPESSURREVESTIMENTO DE PAREDES COM MARMORE BRANCO NACIONAL,EM PLACAA DE 2CM,COM 2 POLIMENTOS,ASSENTES COM 2 GRAMPOS DE LATAO DE 1/8" POR PLACA E ARGAMASSA DE CIMENTO,SAIBRO E AREIA,NO TRACO 1:3:3 E NATA DE CIMENTO,REJUNTADAS COM CIMENTO BRANCOREVESTIMENTO DE PAREDES COM MARMORE BRANCO NACIONAL,EM PLACA</v>
      </c>
      <c r="C10722" s="141" t="s">
        <v>41564</v>
      </c>
      <c r="D10722" s="141" t="s">
        <v>41565</v>
      </c>
      <c r="E10722" s="141" t="s">
        <v>41566</v>
      </c>
      <c r="F10722" s="141" t="s">
        <v>41567</v>
      </c>
      <c r="G10722" s="141" t="s">
        <v>41568</v>
      </c>
      <c r="I10722" s="141" t="s">
        <v>27</v>
      </c>
      <c r="J10722" s="649">
        <v>497.88</v>
      </c>
    </row>
    <row r="10723" spans="1:10" hidden="1">
      <c r="A10723" s="141" t="s">
        <v>41570</v>
      </c>
      <c r="B10723" s="141" t="str">
        <f t="shared" si="167"/>
        <v>REVESTIMENTO DE PAREDES COM MARMORE BRANCO NACIONAL,EM PLACAS POLIDAS,MEDIDAS IGUAIS OU MAIORES QUE 60X40CM,COM ESPESSURREVESTIMENTO DE PAREDES COM MARMORE BRANCO NACIONAL,EM PLACAA DE 2CM,COM 2 POLIMENTOS,ASSENTES COM 2 GRAMPOS DE LATAO DE 1/8" POR PLACA,EXCLUSIVE ARGAMASSA,NATA DE CIMENTO E REJUNTAMENTOREVESTIMENTO DE PAREDES COM MARMORE BRANCO NACIONAL,EM PLACA</v>
      </c>
      <c r="C10723" s="141" t="s">
        <v>41564</v>
      </c>
      <c r="D10723" s="141" t="s">
        <v>41565</v>
      </c>
      <c r="E10723" s="141" t="s">
        <v>41566</v>
      </c>
      <c r="F10723" s="141" t="s">
        <v>41571</v>
      </c>
      <c r="G10723" s="141" t="s">
        <v>26149</v>
      </c>
      <c r="I10723" s="141" t="s">
        <v>27</v>
      </c>
      <c r="J10723" s="649">
        <v>489.66</v>
      </c>
    </row>
    <row r="10724" spans="1:10" hidden="1">
      <c r="A10724" s="141" t="s">
        <v>41572</v>
      </c>
      <c r="B10724" s="141" t="str">
        <f t="shared" si="167"/>
        <v>REVESTIMENTO DE PAREDES COM MARMORE BRANCO NACIONAL,EM PLACAS POLIDAS,MEDIDAS IGUAIS OU MAIORES QUE 60X40CM,COM ESPESSURREVESTIMENTO DE PAREDES COM MARMORE BRANCO NACIONAL,EM PLACAA DE 2CM,COM 2 POLIMENTOS,ASSENTES COM 2 GRAMPOS DE LATAO DE 1/8" POR PLACA,EXCLUSIVE ARGAMASSA,NATA DE CIMENTO E REJUNTAMENTOREVESTIMENTO DE PAREDES COM MARMORE BRANCO NACIONAL,EM PLACA</v>
      </c>
      <c r="C10724" s="141" t="s">
        <v>41564</v>
      </c>
      <c r="D10724" s="141" t="s">
        <v>41565</v>
      </c>
      <c r="E10724" s="141" t="s">
        <v>41566</v>
      </c>
      <c r="F10724" s="141" t="s">
        <v>41571</v>
      </c>
      <c r="G10724" s="141" t="s">
        <v>26149</v>
      </c>
      <c r="I10724" s="141" t="s">
        <v>27</v>
      </c>
      <c r="J10724" s="649">
        <v>473.83</v>
      </c>
    </row>
    <row r="10725" spans="1:10" hidden="1">
      <c r="A10725" s="141" t="s">
        <v>41573</v>
      </c>
      <c r="B10725" s="141" t="str">
        <f t="shared" si="167"/>
        <v>REVESTIMENTO DE COLUNAS COM MARMORE BRANCO NACIONAL,EM PLACAS DE 2CM DE ESPESSURA,COM 2 POLIMENTOS,ASSENTES COMO EM 13.0REVESTIMENTO DE COLUNAS COM MARMORE BRANCO NACIONAL,EM PLACA45.0065REVESTIMENTO DE COLUNAS COM MARMORE BRANCO NACIONAL,EM PLACA</v>
      </c>
      <c r="C10725" s="141" t="s">
        <v>41574</v>
      </c>
      <c r="D10725" s="141" t="s">
        <v>41575</v>
      </c>
      <c r="E10725" s="654" t="s">
        <v>41576</v>
      </c>
      <c r="I10725" s="141" t="s">
        <v>27</v>
      </c>
      <c r="J10725" s="649">
        <v>532</v>
      </c>
    </row>
    <row r="10726" spans="1:10" hidden="1">
      <c r="A10726" s="141" t="s">
        <v>41577</v>
      </c>
      <c r="B10726" s="141" t="str">
        <f t="shared" si="167"/>
        <v>REVESTIMENTO DE COLUNAS COM MARMORE BRANCO NACIONAL,EM PLACAS DE 2CM DE ESPESSURA,COM 2 POLIMENTOS,ASSENTES COMO EM 13.0REVESTIMENTO DE COLUNAS COM MARMORE BRANCO NACIONAL,EM PLACA45.0065REVESTIMENTO DE COLUNAS COM MARMORE BRANCO NACIONAL,EM PLACA</v>
      </c>
      <c r="C10726" s="141" t="s">
        <v>41574</v>
      </c>
      <c r="D10726" s="141" t="s">
        <v>41575</v>
      </c>
      <c r="E10726" s="654" t="s">
        <v>41576</v>
      </c>
      <c r="I10726" s="141" t="s">
        <v>27</v>
      </c>
      <c r="J10726" s="649">
        <v>511.41</v>
      </c>
    </row>
    <row r="10727" spans="1:10" hidden="1">
      <c r="A10727" s="141" t="s">
        <v>41578</v>
      </c>
      <c r="B10727" s="141" t="str">
        <f t="shared" si="167"/>
        <v>REVESTIMENTO DE COLUNAS COM MARMORE BRANCO NACIONAL,EM PLACAS DE 2CM DE ESPESSURA, COM 2 POLIMENTOS, ASSENTES  COMO  EMREVESTIMENTO DE COLUNAS COM MARMORE BRANCO NACIONAL,EM PLACA13.045.0065, EXCLUSIVE ARGAMASSA,NATA DE CIMENTO E REJUNTAMENTOREVESTIMENTO DE COLUNAS COM MARMORE BRANCO NACIONAL,EM PLACA</v>
      </c>
      <c r="C10727" s="141" t="s">
        <v>41574</v>
      </c>
      <c r="D10727" s="141" t="s">
        <v>41579</v>
      </c>
      <c r="E10727" s="141" t="s">
        <v>41580</v>
      </c>
      <c r="F10727" s="141" t="s">
        <v>25116</v>
      </c>
      <c r="I10727" s="141" t="s">
        <v>27</v>
      </c>
      <c r="J10727" s="649">
        <v>502.08</v>
      </c>
    </row>
    <row r="10728" spans="1:10" hidden="1">
      <c r="A10728" s="141" t="s">
        <v>41581</v>
      </c>
      <c r="B10728" s="141" t="str">
        <f t="shared" si="167"/>
        <v>REVESTIMENTO DE COLUNAS COM MARMORE BRANCO NACIONAL,EM PLACAS DE 2CM DE ESPESSURA, COM 2 POLIMENTOS, ASSENTES  COMO  EMREVESTIMENTO DE COLUNAS COM MARMORE BRANCO NACIONAL,EM PLACA13.045.0065, EXCLUSIVE ARGAMASSA,NATA DE CIMENTO E REJUNTAMENTOREVESTIMENTO DE COLUNAS COM MARMORE BRANCO NACIONAL,EM PLACA</v>
      </c>
      <c r="C10728" s="141" t="s">
        <v>41574</v>
      </c>
      <c r="D10728" s="141" t="s">
        <v>41579</v>
      </c>
      <c r="E10728" s="141" t="s">
        <v>41580</v>
      </c>
      <c r="F10728" s="141" t="s">
        <v>25116</v>
      </c>
      <c r="I10728" s="141" t="s">
        <v>27</v>
      </c>
      <c r="J10728" s="649">
        <v>482.44</v>
      </c>
    </row>
    <row r="10729" spans="1:10" hidden="1">
      <c r="A10729" s="141" t="s">
        <v>41582</v>
      </c>
      <c r="B10729" s="141" t="str">
        <f t="shared" si="167"/>
        <v>REVESTIMENTO VERTICAL EM DIVISORIAS OU BANCADAS(ILHARGA)EM MARMORE BRANCO NACIONAL, 3CM DE ESPESSURA, COM 2 POLIMENTOS,REVESTIMENTO VERTICAL EM DIVISORIAS OU BANCADAS(ILHARGA)EM MASSENTES COMO EM 13.045.0065REVESTIMENTO VERTICAL EM DIVISORIAS OU BANCADAS(ILHARGA)EM M</v>
      </c>
      <c r="C10729" s="141" t="s">
        <v>41583</v>
      </c>
      <c r="D10729" s="141" t="s">
        <v>41584</v>
      </c>
      <c r="E10729" s="141" t="s">
        <v>41585</v>
      </c>
      <c r="I10729" s="141" t="s">
        <v>27</v>
      </c>
      <c r="J10729" s="649">
        <v>626.5</v>
      </c>
    </row>
    <row r="10730" spans="1:10" hidden="1">
      <c r="A10730" s="141" t="s">
        <v>41586</v>
      </c>
      <c r="B10730" s="141" t="str">
        <f t="shared" si="167"/>
        <v>REVESTIMENTO VERTICAL EM DIVISORIAS OU BANCADAS(ILHARGA)EM MARMORE BRANCO NACIONAL, 3CM DE ESPESSURA, COM 2 POLIMENTOS,REVESTIMENTO VERTICAL EM DIVISORIAS OU BANCADAS(ILHARGA)EM MASSENTES COMO EM 13.045.0065REVESTIMENTO VERTICAL EM DIVISORIAS OU BANCADAS(ILHARGA)EM M</v>
      </c>
      <c r="C10730" s="141" t="s">
        <v>41583</v>
      </c>
      <c r="D10730" s="141" t="s">
        <v>41584</v>
      </c>
      <c r="E10730" s="141" t="s">
        <v>41585</v>
      </c>
      <c r="I10730" s="141" t="s">
        <v>27</v>
      </c>
      <c r="J10730" s="649">
        <v>610</v>
      </c>
    </row>
    <row r="10731" spans="1:10" hidden="1">
      <c r="A10731" s="141" t="s">
        <v>41587</v>
      </c>
      <c r="B10731" s="141" t="str">
        <f t="shared" si="167"/>
        <v>REVESTIMENTO VERTICAL EM DIVISORIAS OU BANCADAS(ILHARGA)EM MARMORE BRANCO NACIONAL, 3CM DE ESPESSURA, COM 2 POLIMENTOS,REVESTIMENTO VERTICAL EM DIVISORIAS OU BANCADAS(ILHARGA)EM MASSENTES COMO EM 13.045.0065,EXCLUSIVE ARGAMASSA, NATA DE CIMENTO E REJUNTAMENTOREVESTIMENTO VERTICAL EM DIVISORIAS OU BANCADAS(ILHARGA)EM M</v>
      </c>
      <c r="C10731" s="141" t="s">
        <v>41583</v>
      </c>
      <c r="D10731" s="141" t="s">
        <v>41584</v>
      </c>
      <c r="E10731" s="141" t="s">
        <v>41588</v>
      </c>
      <c r="F10731" s="141" t="s">
        <v>41589</v>
      </c>
      <c r="I10731" s="141" t="s">
        <v>27</v>
      </c>
      <c r="J10731" s="649">
        <v>597.20000000000005</v>
      </c>
    </row>
    <row r="10732" spans="1:10" hidden="1">
      <c r="A10732" s="141" t="s">
        <v>41590</v>
      </c>
      <c r="B10732" s="141" t="str">
        <f t="shared" si="167"/>
        <v>REVESTIMENTO VERTICAL EM DIVISORIAS OU BANCADAS(ILHARGA)EM MARMORE BRANCO NACIONAL, 3CM DE ESPESSURA, COM 2 POLIMENTOS,REVESTIMENTO VERTICAL EM DIVISORIAS OU BANCADAS(ILHARGA)EM MASSENTES COMO EM 13.045.0065,EXCLUSIVE ARGAMASSA, NATA DE CIMENTO E REJUNTAMENTOREVESTIMENTO VERTICAL EM DIVISORIAS OU BANCADAS(ILHARGA)EM M</v>
      </c>
      <c r="C10732" s="141" t="s">
        <v>41583</v>
      </c>
      <c r="D10732" s="141" t="s">
        <v>41584</v>
      </c>
      <c r="E10732" s="141" t="s">
        <v>41588</v>
      </c>
      <c r="F10732" s="141" t="s">
        <v>41589</v>
      </c>
      <c r="I10732" s="141" t="s">
        <v>27</v>
      </c>
      <c r="J10732" s="649">
        <v>582.95000000000005</v>
      </c>
    </row>
    <row r="10733" spans="1:10" hidden="1">
      <c r="A10733" s="141" t="s">
        <v>41591</v>
      </c>
      <c r="B10733" s="141" t="str">
        <f t="shared" si="167"/>
        <v>MOLDURA EXTERNA EXECUTADA NO PERIMETRO DAS ESQUADRIAS COM MARMORE BRANCO NACIONAL, 2CM DE ESPESSURA, COM 2 POLIMENTOS, AMOLDURA EXTERNA EXECUTADA NO PERIMETRO DAS ESQUADRIAS COM MASSENTES COMO EM 13.045.0065MOLDURA EXTERNA EXECUTADA NO PERIMETRO DAS ESQUADRIAS COM MA</v>
      </c>
      <c r="C10733" s="141" t="s">
        <v>41592</v>
      </c>
      <c r="D10733" s="141" t="s">
        <v>41593</v>
      </c>
      <c r="E10733" s="141" t="s">
        <v>41594</v>
      </c>
      <c r="I10733" s="141" t="s">
        <v>27</v>
      </c>
      <c r="J10733" s="649">
        <v>471.52</v>
      </c>
    </row>
    <row r="10734" spans="1:10" hidden="1">
      <c r="A10734" s="141" t="s">
        <v>41595</v>
      </c>
      <c r="B10734" s="141" t="str">
        <f t="shared" si="167"/>
        <v>MOLDURA EXTERNA EXECUTADA NO PERIMETRO DAS ESQUADRIAS COM MARMORE BRANCO NACIONAL, 2CM DE ESPESSURA, COM 2 POLIMENTOS, AMOLDURA EXTERNA EXECUTADA NO PERIMETRO DAS ESQUADRIAS COM MASSENTES COMO EM 13.045.0065MOLDURA EXTERNA EXECUTADA NO PERIMETRO DAS ESQUADRIAS COM MA</v>
      </c>
      <c r="C10734" s="141" t="s">
        <v>41592</v>
      </c>
      <c r="D10734" s="141" t="s">
        <v>41593</v>
      </c>
      <c r="E10734" s="141" t="s">
        <v>41594</v>
      </c>
      <c r="I10734" s="141" t="s">
        <v>27</v>
      </c>
      <c r="J10734" s="649">
        <v>459.77</v>
      </c>
    </row>
    <row r="10735" spans="1:10" hidden="1">
      <c r="A10735" s="141" t="s">
        <v>41596</v>
      </c>
      <c r="B10735" s="141" t="str">
        <f t="shared" si="167"/>
        <v>MOLDURA EXTERNA EXECUTADA NO PERIMETRO DAS ESQUADRIAS COM MARMORE BRANCO NACIONAL, 2CM DE ESPESSURA, COM 2 POLIMENTOS, AMOLDURA EXTERNA EXECUTADA NO PERIMETRO DAS ESQUADRIAS COM MASSENTES COMO EM 13.045.0065,EXCLUSIVE ARGAMASSA, NATA DE CIMENTO E REJUNTAMENTOMOLDURA EXTERNA EXECUTADA NO PERIMETRO DAS ESQUADRIAS COM MA</v>
      </c>
      <c r="C10735" s="141" t="s">
        <v>41592</v>
      </c>
      <c r="D10735" s="141" t="s">
        <v>41593</v>
      </c>
      <c r="E10735" s="141" t="s">
        <v>41597</v>
      </c>
      <c r="F10735" s="141" t="s">
        <v>41598</v>
      </c>
      <c r="I10735" s="141" t="s">
        <v>27</v>
      </c>
      <c r="J10735" s="649">
        <v>454.08</v>
      </c>
    </row>
    <row r="10736" spans="1:10" hidden="1">
      <c r="A10736" s="141" t="s">
        <v>41599</v>
      </c>
      <c r="B10736" s="141" t="str">
        <f t="shared" si="167"/>
        <v>MOLDURA EXTERNA EXECUTADA NO PERIMETRO DAS ESQUADRIAS COM MARMORE BRANCO NACIONAL, 2CM DE ESPESSURA, COM 2 POLIMENTOS, AMOLDURA EXTERNA EXECUTADA NO PERIMETRO DAS ESQUADRIAS COM MASSENTES COMO EM 13.045.0065,EXCLUSIVE ARGAMASSA, NATA DE CIMENTO E REJUNTAMENTOMOLDURA EXTERNA EXECUTADA NO PERIMETRO DAS ESQUADRIAS COM MA</v>
      </c>
      <c r="C10736" s="141" t="s">
        <v>41592</v>
      </c>
      <c r="D10736" s="141" t="s">
        <v>41593</v>
      </c>
      <c r="E10736" s="141" t="s">
        <v>41597</v>
      </c>
      <c r="F10736" s="141" t="s">
        <v>41598</v>
      </c>
      <c r="I10736" s="141" t="s">
        <v>27</v>
      </c>
      <c r="J10736" s="649">
        <v>443</v>
      </c>
    </row>
    <row r="10737" spans="1:10" hidden="1">
      <c r="A10737" s="141" t="s">
        <v>41600</v>
      </c>
      <c r="B10737" s="141" t="str">
        <f t="shared" si="167"/>
        <v>CHAPIM OU ESPELHO DE MARMORE BRANCO NACIONAL,COM 2X17CM,COM1 POLIMENTO,ASSENTE COMO EM 13.045.0040CHAPIM OU ESPELHO DE MARMORE BRANCO NACIONAL,COM 2X17CM,COMCHAPIM OU ESPELHO DE MARMORE BRANCO NACIONAL,COM 2X17CM,COM</v>
      </c>
      <c r="C10737" s="141" t="s">
        <v>41601</v>
      </c>
      <c r="D10737" s="141" t="s">
        <v>41602</v>
      </c>
      <c r="I10737" s="141" t="s">
        <v>285</v>
      </c>
      <c r="J10737" s="649">
        <v>83.42</v>
      </c>
    </row>
    <row r="10738" spans="1:10" hidden="1">
      <c r="A10738" s="141" t="s">
        <v>41603</v>
      </c>
      <c r="B10738" s="141" t="str">
        <f t="shared" si="167"/>
        <v>CHAPIM OU ESPELHO DE MARMORE BRANCO NACIONAL,COM 2X17CM,COM1 POLIMENTO,ASSENTE COMO EM 13.045.0040CHAPIM OU ESPELHO DE MARMORE BRANCO NACIONAL,COM 2X17CM,COMCHAPIM OU ESPELHO DE MARMORE BRANCO NACIONAL,COM 2X17CM,COM</v>
      </c>
      <c r="C10738" s="141" t="s">
        <v>41601</v>
      </c>
      <c r="D10738" s="141" t="s">
        <v>41602</v>
      </c>
      <c r="I10738" s="141" t="s">
        <v>285</v>
      </c>
      <c r="J10738" s="649">
        <v>80.12</v>
      </c>
    </row>
    <row r="10739" spans="1:10" hidden="1">
      <c r="A10739" s="141" t="s">
        <v>41604</v>
      </c>
      <c r="B10739" s="141" t="str">
        <f t="shared" si="167"/>
        <v>REVESTIMENTO DE PAREDES COM MARMORE BRANCO NACIONAL, EM  PLACAS DE 2CM DE ESPESSURA, COM 2 POLIMENTOS, ASSENTE COMO EM 1REVESTIMENTO DE PAREDES COM MARMORE BRANCO NACIONAL, EM  PLA3.045.0065REVESTIMENTO DE PAREDES COM MARMORE BRANCO NACIONAL, EM  PLA</v>
      </c>
      <c r="C10739" s="141" t="s">
        <v>41605</v>
      </c>
      <c r="D10739" s="141" t="s">
        <v>41606</v>
      </c>
      <c r="E10739" s="141" t="s">
        <v>41607</v>
      </c>
      <c r="I10739" s="141" t="s">
        <v>27</v>
      </c>
      <c r="J10739" s="649">
        <v>498.32</v>
      </c>
    </row>
    <row r="10740" spans="1:10" hidden="1">
      <c r="A10740" s="141" t="s">
        <v>41608</v>
      </c>
      <c r="B10740" s="141" t="str">
        <f t="shared" si="167"/>
        <v>REVESTIMENTO DE PAREDES COM MARMORE BRANCO NACIONAL, EM  PLACAS DE 2CM DE ESPESSURA, COM 2 POLIMENTOS, ASSENTE COMO EM 1REVESTIMENTO DE PAREDES COM MARMORE BRANCO NACIONAL, EM  PLA3.045.0065REVESTIMENTO DE PAREDES COM MARMORE BRANCO NACIONAL, EM  PLA</v>
      </c>
      <c r="C10740" s="141" t="s">
        <v>41605</v>
      </c>
      <c r="D10740" s="141" t="s">
        <v>41606</v>
      </c>
      <c r="E10740" s="141" t="s">
        <v>41607</v>
      </c>
      <c r="I10740" s="141" t="s">
        <v>27</v>
      </c>
      <c r="J10740" s="649">
        <v>481.83</v>
      </c>
    </row>
    <row r="10741" spans="1:10" hidden="1">
      <c r="A10741" s="141" t="s">
        <v>41609</v>
      </c>
      <c r="B10741" s="141" t="str">
        <f t="shared" si="167"/>
        <v>REVESTIMENTO DE COLUNAS COM MARMORE BRANCO NACIONAL, EM PLACAS DE 2CM DE ESPESSURA, COM 2 POLIMENTOS, ASSENTES COMO EM 1REVESTIMENTO DE COLUNAS COM MARMORE BRANCO NACIONAL, EM PLAC3.045.0065REVESTIMENTO DE COLUNAS COM MARMORE BRANCO NACIONAL, EM PLAC</v>
      </c>
      <c r="C10741" s="141" t="s">
        <v>41610</v>
      </c>
      <c r="D10741" s="141" t="s">
        <v>41611</v>
      </c>
      <c r="E10741" s="141" t="s">
        <v>41607</v>
      </c>
      <c r="I10741" s="141" t="s">
        <v>27</v>
      </c>
      <c r="J10741" s="649">
        <v>532</v>
      </c>
    </row>
    <row r="10742" spans="1:10" hidden="1">
      <c r="A10742" s="141" t="s">
        <v>41612</v>
      </c>
      <c r="B10742" s="141" t="str">
        <f t="shared" si="167"/>
        <v>REVESTIMENTO DE COLUNAS COM MARMORE BRANCO NACIONAL, EM PLACAS DE 2CM DE ESPESSURA, COM 2 POLIMENTOS, ASSENTES COMO EM 1REVESTIMENTO DE COLUNAS COM MARMORE BRANCO NACIONAL, EM PLAC3.045.0065REVESTIMENTO DE COLUNAS COM MARMORE BRANCO NACIONAL, EM PLAC</v>
      </c>
      <c r="C10742" s="141" t="s">
        <v>41610</v>
      </c>
      <c r="D10742" s="141" t="s">
        <v>41611</v>
      </c>
      <c r="E10742" s="141" t="s">
        <v>41607</v>
      </c>
      <c r="I10742" s="141" t="s">
        <v>27</v>
      </c>
      <c r="J10742" s="649">
        <v>511.41</v>
      </c>
    </row>
    <row r="10743" spans="1:10" hidden="1">
      <c r="A10743" s="141" t="s">
        <v>41613</v>
      </c>
      <c r="B10743" s="141" t="str">
        <f t="shared" si="167"/>
        <v>REVESTIMENTO DE PAREDES COM GRANITO PRETO EM PLACAS,POLIDO,ESPESSURA 2CM,ASSENTES COM 2 GRAMPOS DE LATAO DE 1/8" POR PLAREVESTIMENTO DE PAREDES COM GRANITO PRETO EM PLACAS,POLIDO,ECA E ARGAMASSA DE CIMENTO,SAIBRO E AREIA,NO TRACO 1:3:3 E NATA DE CIMENTO,REJUNTAMENTO COM CIMENTO E CORANTEREVESTIMENTO DE PAREDES COM GRANITO PRETO EM PLACAS,POLIDO,E</v>
      </c>
      <c r="C10743" s="141" t="s">
        <v>41614</v>
      </c>
      <c r="D10743" s="141" t="s">
        <v>41615</v>
      </c>
      <c r="E10743" s="141" t="s">
        <v>41616</v>
      </c>
      <c r="F10743" s="141" t="s">
        <v>41617</v>
      </c>
      <c r="I10743" s="141" t="s">
        <v>27</v>
      </c>
      <c r="J10743" s="649">
        <v>705.52</v>
      </c>
    </row>
    <row r="10744" spans="1:10" hidden="1">
      <c r="A10744" s="141" t="s">
        <v>41618</v>
      </c>
      <c r="B10744" s="141" t="str">
        <f t="shared" si="167"/>
        <v>REVESTIMENTO DE PAREDES COM GRANITO PRETO EM PLACAS,POLIDO,ESPESSURA 2CM,ASSENTES COM 2 GRAMPOS DE LATAO DE 1/8" POR PLAREVESTIMENTO DE PAREDES COM GRANITO PRETO EM PLACAS,POLIDO,ECA E ARGAMASSA DE CIMENTO,SAIBRO E AREIA,NO TRACO 1:3:3 E NATA DE CIMENTO,REJUNTAMENTO COM CIMENTO E CORANTEREVESTIMENTO DE PAREDES COM GRANITO PRETO EM PLACAS,POLIDO,E</v>
      </c>
      <c r="C10744" s="141" t="s">
        <v>41614</v>
      </c>
      <c r="D10744" s="141" t="s">
        <v>41615</v>
      </c>
      <c r="E10744" s="141" t="s">
        <v>41616</v>
      </c>
      <c r="F10744" s="141" t="s">
        <v>41617</v>
      </c>
      <c r="I10744" s="141" t="s">
        <v>27</v>
      </c>
      <c r="J10744" s="649">
        <v>689.03</v>
      </c>
    </row>
    <row r="10745" spans="1:10" hidden="1">
      <c r="A10745" s="141" t="s">
        <v>41619</v>
      </c>
      <c r="B10745" s="141" t="str">
        <f t="shared" si="167"/>
        <v>REVESTIMENTO DE PAREDES COM GRANITO PRETO EM PLACAS,POLIDO,ESPESSURA DE 3CM,ASSENTES COM 2 GRAMPOS DE LATAO DE 1/8" PORREVESTIMENTO DE PAREDES COM GRANITO PRETO EM PLACAS,POLIDO,EPLACA E ARGAMASSA DE CIMENTO,SAIBRO E AREIA,NO TRACO 1:3:3 ENATA DE CIMENTO,REJUNTAMENTO COM CIMENTO E CORANTEREVESTIMENTO DE PAREDES COM GRANITO PRETO EM PLACAS,POLIDO,E</v>
      </c>
      <c r="C10745" s="141" t="s">
        <v>41614</v>
      </c>
      <c r="D10745" s="141" t="s">
        <v>41620</v>
      </c>
      <c r="E10745" s="141" t="s">
        <v>41621</v>
      </c>
      <c r="F10745" s="141" t="s">
        <v>41622</v>
      </c>
      <c r="I10745" s="141" t="s">
        <v>27</v>
      </c>
      <c r="J10745" s="649">
        <v>932.51</v>
      </c>
    </row>
    <row r="10746" spans="1:10" hidden="1">
      <c r="A10746" s="141" t="s">
        <v>41623</v>
      </c>
      <c r="B10746" s="141" t="str">
        <f t="shared" si="167"/>
        <v>REVESTIMENTO DE PAREDES COM GRANITO PRETO EM PLACAS,POLIDO,ESPESSURA DE 3CM,ASSENTES COM 2 GRAMPOS DE LATAO DE 1/8" PORREVESTIMENTO DE PAREDES COM GRANITO PRETO EM PLACAS,POLIDO,EPLACA E ARGAMASSA DE CIMENTO,SAIBRO E AREIA,NO TRACO 1:3:3 ENATA DE CIMENTO,REJUNTAMENTO COM CIMENTO E CORANTEREVESTIMENTO DE PAREDES COM GRANITO PRETO EM PLACAS,POLIDO,E</v>
      </c>
      <c r="C10746" s="141" t="s">
        <v>41614</v>
      </c>
      <c r="D10746" s="141" t="s">
        <v>41620</v>
      </c>
      <c r="E10746" s="141" t="s">
        <v>41621</v>
      </c>
      <c r="F10746" s="141" t="s">
        <v>41622</v>
      </c>
      <c r="I10746" s="141" t="s">
        <v>27</v>
      </c>
      <c r="J10746" s="649">
        <v>915.09</v>
      </c>
    </row>
    <row r="10747" spans="1:10" hidden="1">
      <c r="A10747" s="141" t="s">
        <v>41624</v>
      </c>
      <c r="B10747" s="141" t="str">
        <f t="shared" si="167"/>
        <v>REVESTIMENTO DE COLUNAS COM GRANITO PRETO EM PLACAS,POLIDO,ESPESSURA 3CM,ASSENTES COM 2 GRAMPOS DE LATAO DE 1/8" POR PLAREVESTIMENTO DE COLUNAS COM GRANITO PRETO EM PLACAS,POLIDO,ECA E ARGAMASSA DE CIMENTO,SAIBRO E AREIA,NO TRACO 1:3:3 E NATA DE CIMENTO,REJUNTAMENTO COM CIMENTO E CORANTEREVESTIMENTO DE COLUNAS COM GRANITO PRETO EM PLACAS,POLIDO,E</v>
      </c>
      <c r="C10747" s="141" t="s">
        <v>41625</v>
      </c>
      <c r="D10747" s="141" t="s">
        <v>41626</v>
      </c>
      <c r="E10747" s="141" t="s">
        <v>41616</v>
      </c>
      <c r="F10747" s="141" t="s">
        <v>41617</v>
      </c>
      <c r="I10747" s="141" t="s">
        <v>27</v>
      </c>
      <c r="J10747" s="649">
        <v>956.23</v>
      </c>
    </row>
    <row r="10748" spans="1:10" hidden="1">
      <c r="A10748" s="141" t="s">
        <v>41627</v>
      </c>
      <c r="B10748" s="141" t="str">
        <f t="shared" si="167"/>
        <v>REVESTIMENTO DE COLUNAS COM GRANITO PRETO EM PLACAS,POLIDO,ESPESSURA 3CM,ASSENTES COM 2 GRAMPOS DE LATAO DE 1/8" POR PLAREVESTIMENTO DE COLUNAS COM GRANITO PRETO EM PLACAS,POLIDO,ECA E ARGAMASSA DE CIMENTO,SAIBRO E AREIA,NO TRACO 1:3:3 E NATA DE CIMENTO,REJUNTAMENTO COM CIMENTO E CORANTEREVESTIMENTO DE COLUNAS COM GRANITO PRETO EM PLACAS,POLIDO,E</v>
      </c>
      <c r="C10748" s="141" t="s">
        <v>41625</v>
      </c>
      <c r="D10748" s="141" t="s">
        <v>41626</v>
      </c>
      <c r="E10748" s="141" t="s">
        <v>41616</v>
      </c>
      <c r="F10748" s="141" t="s">
        <v>41617</v>
      </c>
      <c r="I10748" s="141" t="s">
        <v>27</v>
      </c>
      <c r="J10748" s="649">
        <v>935.64</v>
      </c>
    </row>
    <row r="10749" spans="1:10" hidden="1">
      <c r="A10749" s="141" t="s">
        <v>41628</v>
      </c>
      <c r="B10749" s="141" t="str">
        <f t="shared" si="167"/>
        <v>REVESTIMENTO DE PAREDES OU MUROS COM FILETES DERIVADOS DE PEDRAS COM ESPESSURA DE 1,5 A 4,0CM.FORNECIMENTO E COLOCACAOREVESTIMENTO DE PAREDES OU MUROS COM FILETES DERIVADOS DE PEREVESTIMENTO DE PAREDES OU MUROS COM FILETES DERIVADOS DE PE</v>
      </c>
      <c r="C10749" s="141" t="s">
        <v>41629</v>
      </c>
      <c r="D10749" s="141" t="s">
        <v>41630</v>
      </c>
      <c r="I10749" s="141" t="s">
        <v>27</v>
      </c>
      <c r="J10749" s="649">
        <v>161.71</v>
      </c>
    </row>
    <row r="10750" spans="1:10" hidden="1">
      <c r="A10750" s="141" t="s">
        <v>41631</v>
      </c>
      <c r="B10750" s="141" t="str">
        <f t="shared" si="167"/>
        <v>REVESTIMENTO DE PAREDES OU MUROS COM FILETES DERIVADOS DE PEDRAS COM ESPESSURA DE 1,5 A 4,0CM.FORNECIMENTO E COLOCACAOREVESTIMENTO DE PAREDES OU MUROS COM FILETES DERIVADOS DE PEREVESTIMENTO DE PAREDES OU MUROS COM FILETES DERIVADOS DE PE</v>
      </c>
      <c r="C10750" s="141" t="s">
        <v>41629</v>
      </c>
      <c r="D10750" s="141" t="s">
        <v>41630</v>
      </c>
      <c r="I10750" s="141" t="s">
        <v>27</v>
      </c>
      <c r="J10750" s="649">
        <v>155.22</v>
      </c>
    </row>
    <row r="10751" spans="1:10" hidden="1">
      <c r="A10751" s="141" t="s">
        <v>41632</v>
      </c>
      <c r="B10751" s="141" t="str">
        <f t="shared" si="167"/>
        <v>PAREDE VERDE COM PRE-VEGETACAO,SISTEMA MODULAR,CONSTITUIDO DE: MODULO DE SUBSTRATO RIGIDO PARA RETENCAO DE SUBSTRATO NUTPAREDE VERDE COM PRE-VEGETACAO,SISTEMA MODULAR,CONSTITUIDO DRITIVO,PERFIL DE FIXACAO,CALHA GALVANIZADA,SUBSTRATO E SISTEMA DE IRRIGACAO.FORNECIMENTO E COLOCACAOPAREDE VERDE COM PRE-VEGETACAO,SISTEMA MODULAR,CONSTITUIDO D</v>
      </c>
      <c r="C10751" s="141" t="s">
        <v>41633</v>
      </c>
      <c r="D10751" s="141" t="s">
        <v>41634</v>
      </c>
      <c r="E10751" s="141" t="s">
        <v>41635</v>
      </c>
      <c r="F10751" s="141" t="s">
        <v>41636</v>
      </c>
      <c r="I10751" s="141" t="s">
        <v>27</v>
      </c>
      <c r="J10751" s="649">
        <v>1969.8</v>
      </c>
    </row>
    <row r="10752" spans="1:10" hidden="1">
      <c r="A10752" s="141" t="s">
        <v>41637</v>
      </c>
      <c r="B10752" s="141" t="str">
        <f t="shared" si="167"/>
        <v>PAREDE VERDE COM PRE-VEGETACAO,SISTEMA MODULAR,CONSTITUIDO DE: MODULO DE SUBSTRATO RIGIDO PARA RETENCAO DE SUBSTRATO NUTPAREDE VERDE COM PRE-VEGETACAO,SISTEMA MODULAR,CONSTITUIDO DRITIVO,PERFIL DE FIXACAO,CALHA GALVANIZADA,SUBSTRATO E SISTEMA DE IRRIGACAO.FORNECIMENTO E COLOCACAOPAREDE VERDE COM PRE-VEGETACAO,SISTEMA MODULAR,CONSTITUIDO D</v>
      </c>
      <c r="C10752" s="141" t="s">
        <v>41633</v>
      </c>
      <c r="D10752" s="141" t="s">
        <v>41634</v>
      </c>
      <c r="E10752" s="141" t="s">
        <v>41635</v>
      </c>
      <c r="F10752" s="141" t="s">
        <v>41636</v>
      </c>
      <c r="I10752" s="141" t="s">
        <v>27</v>
      </c>
      <c r="J10752" s="649">
        <v>1969.8</v>
      </c>
    </row>
    <row r="10753" spans="1:10" hidden="1">
      <c r="A10753" s="141" t="s">
        <v>41638</v>
      </c>
      <c r="B10753" s="141" t="str">
        <f t="shared" si="167"/>
        <v>REVESTIMENTO DE PAREDES OU TETOS COM TECIDO ISOLANTE ACUSTICO,EM MANTA DE LA DE VIDRO REVESTIDA COM FOLHA DE ALUMINIOREVESTIMENTO DE PAREDES OU TETOS COM TECIDO ISOLANTE ACUSTICREVESTIMENTO DE PAREDES OU TETOS COM TECIDO ISOLANTE ACUSTIC</v>
      </c>
      <c r="C10753" s="141" t="s">
        <v>41639</v>
      </c>
      <c r="D10753" s="141" t="s">
        <v>41640</v>
      </c>
      <c r="I10753" s="141" t="s">
        <v>27</v>
      </c>
      <c r="J10753" s="649">
        <v>36.979999999999997</v>
      </c>
    </row>
    <row r="10754" spans="1:10" hidden="1">
      <c r="A10754" s="141" t="s">
        <v>41641</v>
      </c>
      <c r="B10754" s="141" t="str">
        <f t="shared" si="167"/>
        <v>REVESTIMENTO DE PAREDES OU TETOS COM TECIDO ISOLANTE ACUSTICO,EM MANTA DE LA DE VIDRO REVESTIDA COM FOLHA DE ALUMINIOREVESTIMENTO DE PAREDES OU TETOS COM TECIDO ISOLANTE ACUSTICREVESTIMENTO DE PAREDES OU TETOS COM TECIDO ISOLANTE ACUSTIC</v>
      </c>
      <c r="C10754" s="141" t="s">
        <v>41639</v>
      </c>
      <c r="D10754" s="141" t="s">
        <v>41640</v>
      </c>
      <c r="I10754" s="141" t="s">
        <v>27</v>
      </c>
      <c r="J10754" s="649">
        <v>34.78</v>
      </c>
    </row>
    <row r="10755" spans="1:10" hidden="1">
      <c r="A10755" s="141" t="s">
        <v>41642</v>
      </c>
      <c r="B10755" s="141" t="str">
        <f t="shared" ref="B10755:B10818" si="168">C10755&amp;D10755&amp;C10755&amp;E10755&amp;F10755&amp;G10755&amp;H10755&amp;C10755</f>
        <v>REVESTIMENTO DE PAREDES COM LENCOL DE CHUMBO, 2MM DE ESPESSURA, ASSENTE SOBRE COMPENSADO DE MADEIRA DE 6MM, INCLUSIVE ENREVESTIMENTO DE PAREDES COM LENCOL DE CHUMBO, 2MM DE ESPESSUTARUGAMENTOREVESTIMENTO DE PAREDES COM LENCOL DE CHUMBO, 2MM DE ESPESSU</v>
      </c>
      <c r="C10755" s="141" t="s">
        <v>41643</v>
      </c>
      <c r="D10755" s="141" t="s">
        <v>41644</v>
      </c>
      <c r="E10755" s="141" t="s">
        <v>41645</v>
      </c>
      <c r="I10755" s="141" t="s">
        <v>27</v>
      </c>
      <c r="J10755" s="649">
        <v>1275.9000000000001</v>
      </c>
    </row>
    <row r="10756" spans="1:10" hidden="1">
      <c r="A10756" s="141" t="s">
        <v>41646</v>
      </c>
      <c r="B10756" s="141" t="str">
        <f t="shared" si="168"/>
        <v>REVESTIMENTO DE PAREDES COM LENCOL DE CHUMBO, 2MM DE ESPESSURA, ASSENTE SOBRE COMPENSADO DE MADEIRA DE 6MM, INCLUSIVE ENREVESTIMENTO DE PAREDES COM LENCOL DE CHUMBO, 2MM DE ESPESSUTARUGAMENTOREVESTIMENTO DE PAREDES COM LENCOL DE CHUMBO, 2MM DE ESPESSU</v>
      </c>
      <c r="C10756" s="141" t="s">
        <v>41643</v>
      </c>
      <c r="D10756" s="141" t="s">
        <v>41644</v>
      </c>
      <c r="E10756" s="141" t="s">
        <v>41645</v>
      </c>
      <c r="I10756" s="141" t="s">
        <v>27</v>
      </c>
      <c r="J10756" s="649">
        <v>1256.06</v>
      </c>
    </row>
    <row r="10757" spans="1:10" hidden="1">
      <c r="A10757" s="141" t="s">
        <v>41647</v>
      </c>
      <c r="B10757" s="141" t="str">
        <f t="shared" si="168"/>
        <v>REVESTIMENTO COM ARGAMASSA DE CIMENTO E BARITA(GROSSA E FINA),TRACO 1:1:1, PARA PAREDES DE SALAS RADIOLOGICAS(APARELHOSREVESTIMENTO COM ARGAMASSA DE CIMENTO E BARITA(GROSSA E FINADE 125 A 150KV),COM ESPESSURA DE 2,5CM,EXCLUSIVE CHAPISCOREVESTIMENTO COM ARGAMASSA DE CIMENTO E BARITA(GROSSA E FINA</v>
      </c>
      <c r="C10757" s="141" t="s">
        <v>41648</v>
      </c>
      <c r="D10757" s="141" t="s">
        <v>41649</v>
      </c>
      <c r="E10757" s="141" t="s">
        <v>41650</v>
      </c>
      <c r="I10757" s="141" t="s">
        <v>27</v>
      </c>
      <c r="J10757" s="649">
        <v>258.33</v>
      </c>
    </row>
    <row r="10758" spans="1:10" hidden="1">
      <c r="A10758" s="141" t="s">
        <v>41651</v>
      </c>
      <c r="B10758" s="141" t="str">
        <f t="shared" si="168"/>
        <v>REVESTIMENTO COM ARGAMASSA DE CIMENTO E BARITA(GROSSA E FINA),TRACO 1:1:1, PARA PAREDES DE SALAS RADIOLOGICAS(APARELHOSREVESTIMENTO COM ARGAMASSA DE CIMENTO E BARITA(GROSSA E FINADE 125 A 150KV),COM ESPESSURA DE 2,5CM,EXCLUSIVE CHAPISCOREVESTIMENTO COM ARGAMASSA DE CIMENTO E BARITA(GROSSA E FINA</v>
      </c>
      <c r="C10758" s="141" t="s">
        <v>41648</v>
      </c>
      <c r="D10758" s="141" t="s">
        <v>41649</v>
      </c>
      <c r="E10758" s="141" t="s">
        <v>41650</v>
      </c>
      <c r="I10758" s="141" t="s">
        <v>27</v>
      </c>
      <c r="J10758" s="649">
        <v>248.83</v>
      </c>
    </row>
    <row r="10759" spans="1:10" hidden="1">
      <c r="A10759" s="141" t="s">
        <v>41652</v>
      </c>
      <c r="B10759" s="141" t="str">
        <f t="shared" si="168"/>
        <v>REVESTIMENTO DE FACHADA OU AREAS INT.C/PAINEL ALUM.COMPOSTO,SENDO DUAS LAMINAS ALUM.C/0,3MM ESP.,PINTURA PVDF (FLUOR CARREVESTIMENTO DE FACHADA OU AREAS INT.C/PAINEL ALUM.COMPOSTO,BONO) KYNNAR 500,NO SISTEMA COIL COATING,ESP.DO COMPOSTO DE4MM,PINTURA PROTEGIDA POR FILME HAVY DUTY NAS FACES PINTADAS,NUCLEO EM POLIETILENO DE BAIXA DENSIDADE (RIGIDO),INCL.SUBESTRUTURA DE ALUM.E DEMAIS INSUMOS NECES.A COLOC.FORN.COLOC.REVESTIMENTO DE FACHADA OU AREAS INT.C/PAINEL ALUM.COMPOSTO,</v>
      </c>
      <c r="C10759" s="141" t="s">
        <v>41653</v>
      </c>
      <c r="D10759" s="141" t="s">
        <v>41654</v>
      </c>
      <c r="E10759" s="141" t="s">
        <v>41655</v>
      </c>
      <c r="F10759" s="141" t="s">
        <v>41656</v>
      </c>
      <c r="G10759" s="141" t="s">
        <v>41657</v>
      </c>
      <c r="H10759" s="141" t="s">
        <v>41658</v>
      </c>
      <c r="I10759" s="141" t="s">
        <v>27</v>
      </c>
      <c r="J10759" s="649">
        <v>718</v>
      </c>
    </row>
    <row r="10760" spans="1:10" hidden="1">
      <c r="A10760" s="141" t="s">
        <v>41659</v>
      </c>
      <c r="B10760" s="141" t="str">
        <f t="shared" si="168"/>
        <v>REVESTIMENTO DE FACHADA OU AREAS INT.C/PAINEL ALUM.COMPOSTO,SENDO DUAS LAMINAS ALUM.C/0,3MM ESP.,PINTURA PVDF (FLUOR CARREVESTIMENTO DE FACHADA OU AREAS INT.C/PAINEL ALUM.COMPOSTO,BONO) KYNNAR 500,NO SISTEMA COIL COATING,ESP.DO COMPOSTO DE4MM,PINTURA PROTEGIDA POR FILME HAVY DUTY NAS FACES PINTADAS,NUCLEO EM POLIETILENO DE BAIXA DENSIDADE (RIGIDO),INCL.SUBESTRUTURA DE ALUM.E DEMAIS INSUMOS NECES.A COLOC.FORN.COLOC.REVESTIMENTO DE FACHADA OU AREAS INT.C/PAINEL ALUM.COMPOSTO,</v>
      </c>
      <c r="C10760" s="141" t="s">
        <v>41653</v>
      </c>
      <c r="D10760" s="141" t="s">
        <v>41654</v>
      </c>
      <c r="E10760" s="141" t="s">
        <v>41655</v>
      </c>
      <c r="F10760" s="141" t="s">
        <v>41656</v>
      </c>
      <c r="G10760" s="141" t="s">
        <v>41657</v>
      </c>
      <c r="H10760" s="141" t="s">
        <v>41658</v>
      </c>
      <c r="I10760" s="141" t="s">
        <v>27</v>
      </c>
      <c r="J10760" s="649">
        <v>718</v>
      </c>
    </row>
    <row r="10761" spans="1:10" hidden="1">
      <c r="A10761" s="141" t="s">
        <v>41660</v>
      </c>
      <c r="B10761" s="141" t="str">
        <f t="shared" si="168"/>
        <v>REVESTIMENTO DE FACHADA OU AREAS INTERNAS C/PAINEL DE ALUM.COMPOSTO,SENDO DUAS LAMINAS DE ALUM.C/0,21MM ESP.,PINTURA EMREVESTIMENTO DE FACHADA OU AREAS INTERNAS C/PAINEL DE ALUM. SUPERPOLIESTER,NO SISTEMA COIL COATING,ESP.DO COMPOSTO DE4MM,PINTURA PROTEGIDA POR FILME HAVY DUTY NAS FACES PINTADAS,NUCLEO EM POLIETILENO DE BAIXA DENSIDADE (RIGIDO),INCL.SUBESTRUTURA ALUM.E DEMAIS INSUMOS NECES.A COLOC.FORN.E COLOC.REVESTIMENTO DE FACHADA OU AREAS INTERNAS C/PAINEL DE ALUM.</v>
      </c>
      <c r="C10761" s="141" t="s">
        <v>41661</v>
      </c>
      <c r="D10761" s="141" t="s">
        <v>41662</v>
      </c>
      <c r="E10761" s="141" t="s">
        <v>41663</v>
      </c>
      <c r="F10761" s="141" t="s">
        <v>41656</v>
      </c>
      <c r="G10761" s="141" t="s">
        <v>41657</v>
      </c>
      <c r="H10761" s="141" t="s">
        <v>41664</v>
      </c>
      <c r="I10761" s="141" t="s">
        <v>27</v>
      </c>
      <c r="J10761" s="649">
        <v>556.20000000000005</v>
      </c>
    </row>
    <row r="10762" spans="1:10" hidden="1">
      <c r="A10762" s="141" t="s">
        <v>41665</v>
      </c>
      <c r="B10762" s="141" t="str">
        <f t="shared" si="168"/>
        <v>REVESTIMENTO DE FACHADA OU AREAS INTERNAS C/PAINEL DE ALUM.COMPOSTO,SENDO DUAS LAMINAS DE ALUM.C/0,21MM ESP.,PINTURA EMREVESTIMENTO DE FACHADA OU AREAS INTERNAS C/PAINEL DE ALUM. SUPERPOLIESTER,NO SISTEMA COIL COATING,ESP.DO COMPOSTO DE4MM,PINTURA PROTEGIDA POR FILME HAVY DUTY NAS FACES PINTADAS,NUCLEO EM POLIETILENO DE BAIXA DENSIDADE (RIGIDO),INCL.SUBESTRUTURA ALUM.E DEMAIS INSUMOS NECES.A COLOC.FORN.E COLOC.REVESTIMENTO DE FACHADA OU AREAS INTERNAS C/PAINEL DE ALUM.</v>
      </c>
      <c r="C10762" s="141" t="s">
        <v>41661</v>
      </c>
      <c r="D10762" s="141" t="s">
        <v>41662</v>
      </c>
      <c r="E10762" s="141" t="s">
        <v>41663</v>
      </c>
      <c r="F10762" s="141" t="s">
        <v>41656</v>
      </c>
      <c r="G10762" s="141" t="s">
        <v>41657</v>
      </c>
      <c r="H10762" s="141" t="s">
        <v>41664</v>
      </c>
      <c r="I10762" s="141" t="s">
        <v>27</v>
      </c>
      <c r="J10762" s="649">
        <v>556.20000000000005</v>
      </c>
    </row>
    <row r="10763" spans="1:10" hidden="1">
      <c r="A10763" s="141" t="s">
        <v>41666</v>
      </c>
      <c r="B10763" s="141" t="str">
        <f t="shared" si="168"/>
        <v>REVESTIMENTO DE PAREDE COM LAMBRI DE MADEIRA DE LEI,FEITO COM REGUAS DE 10CM DE LARGURA,EXCLUSIVE ENTARUGAMENTO.FORNECIMREVESTIMENTO DE PAREDE COM LAMBRI DE MADEIRA DE LEI,FEITO COENTO E COLOCACAOREVESTIMENTO DE PAREDE COM LAMBRI DE MADEIRA DE LEI,FEITO CO</v>
      </c>
      <c r="C10763" s="141" t="s">
        <v>41667</v>
      </c>
      <c r="D10763" s="141" t="s">
        <v>41668</v>
      </c>
      <c r="E10763" s="141" t="s">
        <v>27162</v>
      </c>
      <c r="I10763" s="141" t="s">
        <v>27</v>
      </c>
      <c r="J10763" s="649">
        <v>160.88999999999999</v>
      </c>
    </row>
    <row r="10764" spans="1:10" hidden="1">
      <c r="A10764" s="141" t="s">
        <v>41669</v>
      </c>
      <c r="B10764" s="141" t="str">
        <f t="shared" si="168"/>
        <v>REVESTIMENTO DE PAREDE COM LAMBRI DE MADEIRA DE LEI,FEITO COM REGUAS DE 10CM DE LARGURA,EXCLUSIVE ENTARUGAMENTO.FORNECIMREVESTIMENTO DE PAREDE COM LAMBRI DE MADEIRA DE LEI,FEITO COENTO E COLOCACAOREVESTIMENTO DE PAREDE COM LAMBRI DE MADEIRA DE LEI,FEITO CO</v>
      </c>
      <c r="C10764" s="141" t="s">
        <v>41667</v>
      </c>
      <c r="D10764" s="141" t="s">
        <v>41668</v>
      </c>
      <c r="E10764" s="141" t="s">
        <v>27162</v>
      </c>
      <c r="I10764" s="141" t="s">
        <v>27</v>
      </c>
      <c r="J10764" s="649">
        <v>154.81</v>
      </c>
    </row>
    <row r="10765" spans="1:10" hidden="1">
      <c r="A10765" s="141" t="s">
        <v>41670</v>
      </c>
      <c r="B10765" s="141" t="str">
        <f t="shared" si="168"/>
        <v>REVESTIMENTO DE TETOS COMO FORRO OU REBAIXO, COM LAMBRI DEMADEIRA DE LEI,FEITO COM REGUAS DE 10CM DE LARGURA,EXCLUSIVEREVESTIMENTO DE TETOS COMO FORRO OU REBAIXO, COM LAMBRI DEENTARUGAMENTO.FORNECIMENTO E COLOCACAOREVESTIMENTO DE TETOS COMO FORRO OU REBAIXO, COM LAMBRI DE</v>
      </c>
      <c r="C10765" s="141" t="s">
        <v>41671</v>
      </c>
      <c r="D10765" s="141" t="s">
        <v>41672</v>
      </c>
      <c r="E10765" s="141" t="s">
        <v>41673</v>
      </c>
      <c r="I10765" s="141" t="s">
        <v>27</v>
      </c>
      <c r="J10765" s="649">
        <v>178.71</v>
      </c>
    </row>
    <row r="10766" spans="1:10" hidden="1">
      <c r="A10766" s="141" t="s">
        <v>41674</v>
      </c>
      <c r="B10766" s="141" t="str">
        <f t="shared" si="168"/>
        <v>REVESTIMENTO DE TETOS COMO FORRO OU REBAIXO, COM LAMBRI DEMADEIRA DE LEI,FEITO COM REGUAS DE 10CM DE LARGURA,EXCLUSIVEREVESTIMENTO DE TETOS COMO FORRO OU REBAIXO, COM LAMBRI DEENTARUGAMENTO.FORNECIMENTO E COLOCACAOREVESTIMENTO DE TETOS COMO FORRO OU REBAIXO, COM LAMBRI DE</v>
      </c>
      <c r="C10766" s="141" t="s">
        <v>41671</v>
      </c>
      <c r="D10766" s="141" t="s">
        <v>41672</v>
      </c>
      <c r="E10766" s="141" t="s">
        <v>41673</v>
      </c>
      <c r="I10766" s="141" t="s">
        <v>27</v>
      </c>
      <c r="J10766" s="649">
        <v>170.25</v>
      </c>
    </row>
    <row r="10767" spans="1:10" hidden="1">
      <c r="A10767" s="141" t="s">
        <v>41675</v>
      </c>
      <c r="B10767" s="141" t="str">
        <f t="shared" si="168"/>
        <v>REVESTIMENTO DE PAREDE OU TETO COM PLACAS DE CORTICA,DE 0,60X0,90M,COM 3MM DE ESPESSURA.FORNECIMENTO E COLOCACAOREVESTIMENTO DE PAREDE OU TETO COM PLACAS DE CORTICA,DE 0,60REVESTIMENTO DE PAREDE OU TETO COM PLACAS DE CORTICA,DE 0,60</v>
      </c>
      <c r="C10767" s="141" t="s">
        <v>41676</v>
      </c>
      <c r="D10767" s="141" t="s">
        <v>41677</v>
      </c>
      <c r="I10767" s="141" t="s">
        <v>27</v>
      </c>
      <c r="J10767" s="649">
        <v>98.03</v>
      </c>
    </row>
    <row r="10768" spans="1:10" hidden="1">
      <c r="A10768" s="141" t="s">
        <v>41678</v>
      </c>
      <c r="B10768" s="141" t="str">
        <f t="shared" si="168"/>
        <v>REVESTIMENTO DE PAREDE OU TETO COM PLACAS DE CORTICA,DE 0,60X0,90M,COM 3MM DE ESPESSURA.FORNECIMENTO E COLOCACAOREVESTIMENTO DE PAREDE OU TETO COM PLACAS DE CORTICA,DE 0,60REVESTIMENTO DE PAREDE OU TETO COM PLACAS DE CORTICA,DE 0,60</v>
      </c>
      <c r="C10768" s="141" t="s">
        <v>41676</v>
      </c>
      <c r="D10768" s="141" t="s">
        <v>41677</v>
      </c>
      <c r="I10768" s="141" t="s">
        <v>27</v>
      </c>
      <c r="J10768" s="649">
        <v>97.18</v>
      </c>
    </row>
    <row r="10769" spans="1:10" hidden="1">
      <c r="A10769" s="141" t="s">
        <v>41679</v>
      </c>
      <c r="B10769" s="141" t="str">
        <f t="shared" si="168"/>
        <v>ENTARUGAMENTO PARA LAMBRI EM PAREDE FEITO COM MADEIRA DE LEI,DE 1.1/2"X3",COM SECAO TRAPEZOIDALENTARUGAMENTO PARA LAMBRI EM PAREDE FEITO COM MADEIRA DE LEIENTARUGAMENTO PARA LAMBRI EM PAREDE FEITO COM MADEIRA DE LEI</v>
      </c>
      <c r="C10769" s="141" t="s">
        <v>41680</v>
      </c>
      <c r="D10769" s="141" t="s">
        <v>41681</v>
      </c>
      <c r="I10769" s="141" t="s">
        <v>27</v>
      </c>
      <c r="J10769" s="649">
        <v>72.36</v>
      </c>
    </row>
    <row r="10770" spans="1:10" hidden="1">
      <c r="A10770" s="141" t="s">
        <v>41682</v>
      </c>
      <c r="B10770" s="141" t="str">
        <f t="shared" si="168"/>
        <v>ENTARUGAMENTO PARA LAMBRI EM PAREDE FEITO COM MADEIRA DE LEI,DE 1.1/2"X3",COM SECAO TRAPEZOIDALENTARUGAMENTO PARA LAMBRI EM PAREDE FEITO COM MADEIRA DE LEIENTARUGAMENTO PARA LAMBRI EM PAREDE FEITO COM MADEIRA DE LEI</v>
      </c>
      <c r="C10770" s="141" t="s">
        <v>41680</v>
      </c>
      <c r="D10770" s="141" t="s">
        <v>41681</v>
      </c>
      <c r="I10770" s="141" t="s">
        <v>27</v>
      </c>
      <c r="J10770" s="649">
        <v>66.03</v>
      </c>
    </row>
    <row r="10771" spans="1:10" hidden="1">
      <c r="A10771" s="141" t="s">
        <v>41683</v>
      </c>
      <c r="B10771" s="141" t="str">
        <f t="shared" si="168"/>
        <v>BARROTEAMENTO PARA FORRO FEITO COM MADEIRA DE LEI DE 2X10CM,ESPACADO DE 50CMBARROTEAMENTO PARA FORRO FEITO COM MADEIRA DE LEI DE 2X10CM,BARROTEAMENTO PARA FORRO FEITO COM MADEIRA DE LEI DE 2X10CM,</v>
      </c>
      <c r="C10771" s="141" t="s">
        <v>41684</v>
      </c>
      <c r="D10771" s="141" t="s">
        <v>41685</v>
      </c>
      <c r="I10771" s="141" t="s">
        <v>27</v>
      </c>
      <c r="J10771" s="649">
        <v>79.27</v>
      </c>
    </row>
    <row r="10772" spans="1:10" hidden="1">
      <c r="A10772" s="141" t="s">
        <v>41686</v>
      </c>
      <c r="B10772" s="141" t="str">
        <f t="shared" si="168"/>
        <v>BARROTEAMENTO PARA FORRO FEITO COM MADEIRA DE LEI DE 2X10CM,ESPACADO DE 50CMBARROTEAMENTO PARA FORRO FEITO COM MADEIRA DE LEI DE 2X10CM,BARROTEAMENTO PARA FORRO FEITO COM MADEIRA DE LEI DE 2X10CM,</v>
      </c>
      <c r="C10772" s="141" t="s">
        <v>41684</v>
      </c>
      <c r="D10772" s="141" t="s">
        <v>41685</v>
      </c>
      <c r="I10772" s="141" t="s">
        <v>27</v>
      </c>
      <c r="J10772" s="649">
        <v>74.2</v>
      </c>
    </row>
    <row r="10773" spans="1:10" hidden="1">
      <c r="A10773" s="141" t="s">
        <v>41687</v>
      </c>
      <c r="B10773" s="141" t="str">
        <f t="shared" si="168"/>
        <v>FORRO DE PVC EM REGUAS DE 200MM DE LARGURA, ESPESSURA IGUALOU SUPERIOR A 8MM, ENCAIXADOS ENTRE SI, INCLUSIVE RODAFORROFORRO DE PVC EM REGUAS DE 200MM DE LARGURA, ESPESSURA IGUALDE PVC PARA ACABAMENTO, ESTRUTURA EM METALON (20X20)MM E PARAFUSOS DE FIXACAO. FORNECIMENTO E COLOCACAOFORRO DE PVC EM REGUAS DE 200MM DE LARGURA, ESPESSURA IGUAL</v>
      </c>
      <c r="C10773" s="141" t="s">
        <v>41688</v>
      </c>
      <c r="D10773" s="141" t="s">
        <v>41689</v>
      </c>
      <c r="E10773" s="141" t="s">
        <v>41690</v>
      </c>
      <c r="F10773" s="141" t="s">
        <v>41691</v>
      </c>
      <c r="I10773" s="141" t="s">
        <v>27</v>
      </c>
      <c r="J10773" s="649">
        <v>75</v>
      </c>
    </row>
    <row r="10774" spans="1:10" hidden="1">
      <c r="A10774" s="141" t="s">
        <v>41692</v>
      </c>
      <c r="B10774" s="141" t="str">
        <f t="shared" si="168"/>
        <v>FORRO DE PVC EM REGUAS DE 200MM DE LARGURA, ESPESSURA IGUALOU SUPERIOR A 8MM, ENCAIXADOS ENTRE SI, INCLUSIVE RODAFORROFORRO DE PVC EM REGUAS DE 200MM DE LARGURA, ESPESSURA IGUALDE PVC PARA ACABAMENTO, ESTRUTURA EM METALON (20X20)MM E PARAFUSOS DE FIXACAO. FORNECIMENTO E COLOCACAOFORRO DE PVC EM REGUAS DE 200MM DE LARGURA, ESPESSURA IGUAL</v>
      </c>
      <c r="C10774" s="141" t="s">
        <v>41688</v>
      </c>
      <c r="D10774" s="141" t="s">
        <v>41689</v>
      </c>
      <c r="E10774" s="141" t="s">
        <v>41690</v>
      </c>
      <c r="F10774" s="141" t="s">
        <v>41691</v>
      </c>
      <c r="I10774" s="141" t="s">
        <v>27</v>
      </c>
      <c r="J10774" s="649">
        <v>75</v>
      </c>
    </row>
    <row r="10775" spans="1:10" hidden="1">
      <c r="A10775" s="141" t="s">
        <v>41693</v>
      </c>
      <c r="B10775" s="141" t="str">
        <f t="shared" si="168"/>
        <v>FORRO DE GESSO ESTAFE,COM PLACAS DE 1,00X0,70M FUNDIDAS NA OBRA, PRESAS COM 6 ESBIRROS DE CANHAMO, EMBEBIDAS EM NATA DEFORRO DE GESSO ESTAFE,COM PLACAS DE 1,00X0,70M FUNDIDAS NA OGESSO E REJUNTADAS.FORNECIMENTO E COLOCACAOFORRO DE GESSO ESTAFE,COM PLACAS DE 1,00X0,70M FUNDIDAS NA O</v>
      </c>
      <c r="C10775" s="141" t="s">
        <v>41694</v>
      </c>
      <c r="D10775" s="141" t="s">
        <v>41695</v>
      </c>
      <c r="E10775" s="141" t="s">
        <v>41696</v>
      </c>
      <c r="I10775" s="141" t="s">
        <v>27</v>
      </c>
      <c r="J10775" s="649">
        <v>62.21</v>
      </c>
    </row>
    <row r="10776" spans="1:10" hidden="1">
      <c r="A10776" s="141" t="s">
        <v>41697</v>
      </c>
      <c r="B10776" s="141" t="str">
        <f t="shared" si="168"/>
        <v>FORRO DE GESSO ESTAFE,COM PLACAS DE 1,00X0,70M FUNDIDAS NA OBRA, PRESAS COM 6 ESBIRROS DE CANHAMO, EMBEBIDAS EM NATA DEFORRO DE GESSO ESTAFE,COM PLACAS DE 1,00X0,70M FUNDIDAS NA OGESSO E REJUNTADAS.FORNECIMENTO E COLOCACAOFORRO DE GESSO ESTAFE,COM PLACAS DE 1,00X0,70M FUNDIDAS NA O</v>
      </c>
      <c r="C10776" s="141" t="s">
        <v>41694</v>
      </c>
      <c r="D10776" s="141" t="s">
        <v>41695</v>
      </c>
      <c r="E10776" s="141" t="s">
        <v>41696</v>
      </c>
      <c r="I10776" s="141" t="s">
        <v>27</v>
      </c>
      <c r="J10776" s="649">
        <v>55.61</v>
      </c>
    </row>
    <row r="10777" spans="1:10" hidden="1">
      <c r="A10777" s="141" t="s">
        <v>41698</v>
      </c>
      <c r="B10777" s="141" t="str">
        <f t="shared" si="168"/>
        <v>FORRO FALSO DE GESSO, COM PLACAS PRE-MOLDADAS, DE 60X60CM,DE ENCAIXE, PRESAS COM 4 TIRANTES DE ARAME E REJUNTADAS. FORNEFORRO FALSO DE GESSO, COM PLACAS PRE-MOLDADAS, DE 60X60CM,DECIMENTO E COLOCACAOFORRO FALSO DE GESSO, COM PLACAS PRE-MOLDADAS, DE 60X60CM,DE</v>
      </c>
      <c r="C10777" s="141" t="s">
        <v>41699</v>
      </c>
      <c r="D10777" s="141" t="s">
        <v>41700</v>
      </c>
      <c r="E10777" s="141" t="s">
        <v>27431</v>
      </c>
      <c r="I10777" s="141" t="s">
        <v>27</v>
      </c>
      <c r="J10777" s="649">
        <v>60</v>
      </c>
    </row>
    <row r="10778" spans="1:10" hidden="1">
      <c r="A10778" s="141" t="s">
        <v>41701</v>
      </c>
      <c r="B10778" s="141" t="str">
        <f t="shared" si="168"/>
        <v>FORRO FALSO DE GESSO, COM PLACAS PRE-MOLDADAS, DE 60X60CM,DE ENCAIXE, PRESAS COM 4 TIRANTES DE ARAME E REJUNTADAS. FORNEFORRO FALSO DE GESSO, COM PLACAS PRE-MOLDADAS, DE 60X60CM,DECIMENTO E COLOCACAOFORRO FALSO DE GESSO, COM PLACAS PRE-MOLDADAS, DE 60X60CM,DE</v>
      </c>
      <c r="C10778" s="141" t="s">
        <v>41699</v>
      </c>
      <c r="D10778" s="141" t="s">
        <v>41700</v>
      </c>
      <c r="E10778" s="141" t="s">
        <v>27431</v>
      </c>
      <c r="I10778" s="141" t="s">
        <v>27</v>
      </c>
      <c r="J10778" s="649">
        <v>60</v>
      </c>
    </row>
    <row r="10779" spans="1:10" hidden="1">
      <c r="A10779" s="141" t="s">
        <v>41702</v>
      </c>
      <c r="B10779" s="141" t="str">
        <f t="shared" si="168"/>
        <v>REVESTIMENTO DE PAREDES OU FORROS COM CHAPA DE MADEIRA MINERALIZADA,PRENSADA COM CIMENTO,COM 25MM DE ESPESSURA,TERMOACUSREVESTIMENTO DE PAREDES OU FORROS COM CHAPA DE MADEIRA MINERTICO,RESISTENTE AO FOGO,UMIDADE,FUNGOS E INSETOS.FORNECIMENTO E COLOCACAOREVESTIMENTO DE PAREDES OU FORROS COM CHAPA DE MADEIRA MINER</v>
      </c>
      <c r="C10779" s="141" t="s">
        <v>41703</v>
      </c>
      <c r="D10779" s="141" t="s">
        <v>41704</v>
      </c>
      <c r="E10779" s="141" t="s">
        <v>41705</v>
      </c>
      <c r="F10779" s="141" t="s">
        <v>27791</v>
      </c>
      <c r="I10779" s="141" t="s">
        <v>27</v>
      </c>
      <c r="J10779" s="649">
        <v>224.06</v>
      </c>
    </row>
    <row r="10780" spans="1:10" hidden="1">
      <c r="A10780" s="141" t="s">
        <v>41706</v>
      </c>
      <c r="B10780" s="141" t="str">
        <f t="shared" si="168"/>
        <v>REVESTIMENTO DE PAREDES OU FORROS COM CHAPA DE MADEIRA MINERALIZADA,PRENSADA COM CIMENTO,COM 25MM DE ESPESSURA,TERMOACUSREVESTIMENTO DE PAREDES OU FORROS COM CHAPA DE MADEIRA MINERTICO,RESISTENTE AO FOGO,UMIDADE,FUNGOS E INSETOS.FORNECIMENTO E COLOCACAOREVESTIMENTO DE PAREDES OU FORROS COM CHAPA DE MADEIRA MINER</v>
      </c>
      <c r="C10780" s="141" t="s">
        <v>41703</v>
      </c>
      <c r="D10780" s="141" t="s">
        <v>41704</v>
      </c>
      <c r="E10780" s="141" t="s">
        <v>41705</v>
      </c>
      <c r="F10780" s="141" t="s">
        <v>27791</v>
      </c>
      <c r="I10780" s="141" t="s">
        <v>27</v>
      </c>
      <c r="J10780" s="649">
        <v>217.99</v>
      </c>
    </row>
    <row r="10781" spans="1:10" hidden="1">
      <c r="A10781" s="141" t="s">
        <v>41707</v>
      </c>
      <c r="B10781" s="141" t="str">
        <f t="shared" si="168"/>
        <v>FORRO TERMOACUSTICO COM PAINEL DE LA DE VIDRO,REVESTIDO PORPELICULAS DE PVC MICROPERFURADAS,SOBRE PERFIS METALICOS,COMFORRO TERMOACUSTICO COM PAINEL DE LA DE VIDRO,REVESTIDO PORTIRANTES RIGIDOS,EM PLACA DE 1250X625X15MM.FORNECIMENTO E COLOCACAOFORRO TERMOACUSTICO COM PAINEL DE LA DE VIDRO,REVESTIDO POR</v>
      </c>
      <c r="C10781" s="141" t="s">
        <v>41708</v>
      </c>
      <c r="D10781" s="141" t="s">
        <v>41709</v>
      </c>
      <c r="E10781" s="141" t="s">
        <v>41710</v>
      </c>
      <c r="F10781" s="141" t="s">
        <v>40975</v>
      </c>
      <c r="I10781" s="141" t="s">
        <v>27</v>
      </c>
      <c r="J10781" s="649">
        <v>190</v>
      </c>
    </row>
    <row r="10782" spans="1:10" hidden="1">
      <c r="A10782" s="141" t="s">
        <v>41711</v>
      </c>
      <c r="B10782" s="141" t="str">
        <f t="shared" si="168"/>
        <v>FORRO TERMOACUSTICO COM PAINEL DE LA DE VIDRO,REVESTIDO PORPELICULAS DE PVC MICROPERFURADAS,SOBRE PERFIS METALICOS,COMFORRO TERMOACUSTICO COM PAINEL DE LA DE VIDRO,REVESTIDO PORTIRANTES RIGIDOS,EM PLACA DE 1250X625X15MM.FORNECIMENTO E COLOCACAOFORRO TERMOACUSTICO COM PAINEL DE LA DE VIDRO,REVESTIDO POR</v>
      </c>
      <c r="C10782" s="141" t="s">
        <v>41708</v>
      </c>
      <c r="D10782" s="141" t="s">
        <v>41709</v>
      </c>
      <c r="E10782" s="141" t="s">
        <v>41710</v>
      </c>
      <c r="F10782" s="141" t="s">
        <v>40975</v>
      </c>
      <c r="I10782" s="141" t="s">
        <v>27</v>
      </c>
      <c r="J10782" s="649">
        <v>190</v>
      </c>
    </row>
    <row r="10783" spans="1:10" hidden="1">
      <c r="A10783" s="141" t="s">
        <v>41712</v>
      </c>
      <c r="B10783" s="141" t="str">
        <f t="shared" si="168"/>
        <v>FORRO EM PLACA TIPO COLMEIA,EM ALUMINIO PRE-PINTADO,MODULACAO DE (62X62)CM,MALHA MEDINDO APROXIMADAMENTE 5X5CM,FIXADO COFORRO EM PLACA TIPO COLMEIA,EM ALUMINIO PRE-PINTADO,MODULACAM PERFIL "T" APARENTE.FORNECIMENTO E COLOCACAOFORRO EM PLACA TIPO COLMEIA,EM ALUMINIO PRE-PINTADO,MODULACA</v>
      </c>
      <c r="C10783" s="141" t="s">
        <v>41713</v>
      </c>
      <c r="D10783" s="141" t="s">
        <v>41714</v>
      </c>
      <c r="E10783" s="141" t="s">
        <v>41715</v>
      </c>
      <c r="I10783" s="141" t="s">
        <v>27</v>
      </c>
      <c r="J10783" s="649">
        <v>465</v>
      </c>
    </row>
    <row r="10784" spans="1:10" hidden="1">
      <c r="A10784" s="141" t="s">
        <v>41716</v>
      </c>
      <c r="B10784" s="141" t="str">
        <f t="shared" si="168"/>
        <v>FORRO EM PLACA TIPO COLMEIA,EM ALUMINIO PRE-PINTADO,MODULACAO DE (62X62)CM,MALHA MEDINDO APROXIMADAMENTE 5X5CM,FIXADO COFORRO EM PLACA TIPO COLMEIA,EM ALUMINIO PRE-PINTADO,MODULACAM PERFIL "T" APARENTE.FORNECIMENTO E COLOCACAOFORRO EM PLACA TIPO COLMEIA,EM ALUMINIO PRE-PINTADO,MODULACA</v>
      </c>
      <c r="C10784" s="141" t="s">
        <v>41713</v>
      </c>
      <c r="D10784" s="141" t="s">
        <v>41714</v>
      </c>
      <c r="E10784" s="141" t="s">
        <v>41715</v>
      </c>
      <c r="I10784" s="141" t="s">
        <v>27</v>
      </c>
      <c r="J10784" s="649">
        <v>465</v>
      </c>
    </row>
    <row r="10785" spans="1:10" hidden="1">
      <c r="A10785" s="141" t="s">
        <v>41717</v>
      </c>
      <c r="B10785" s="141" t="str">
        <f t="shared" si="168"/>
        <v>FORRO DE TABUAS DE PINUS MACHO-FEMEA,COM 10X1CM,PREGADO EM SARRAFOS DE MADEIRA DE LEI DE 2X10CM,ESPACADOS DE 50CM. FORNEFORRO DE TABUAS DE PINUS MACHO-FEMEA,COM 10X1CM,PREGADO EM SCIMENTO E COLOCACAOFORRO DE TABUAS DE PINUS MACHO-FEMEA,COM 10X1CM,PREGADO EM S</v>
      </c>
      <c r="C10785" s="141" t="s">
        <v>41718</v>
      </c>
      <c r="D10785" s="141" t="s">
        <v>41719</v>
      </c>
      <c r="E10785" s="141" t="s">
        <v>27431</v>
      </c>
      <c r="I10785" s="141" t="s">
        <v>27</v>
      </c>
      <c r="J10785" s="649">
        <v>118.55</v>
      </c>
    </row>
    <row r="10786" spans="1:10" hidden="1">
      <c r="A10786" s="141" t="s">
        <v>41720</v>
      </c>
      <c r="B10786" s="141" t="str">
        <f t="shared" si="168"/>
        <v>FORRO DE TABUAS DE PINUS MACHO-FEMEA,COM 10X1CM,PREGADO EM SARRAFOS DE MADEIRA DE LEI DE 2X10CM,ESPACADOS DE 50CM. FORNEFORRO DE TABUAS DE PINUS MACHO-FEMEA,COM 10X1CM,PREGADO EM SCIMENTO E COLOCACAOFORRO DE TABUAS DE PINUS MACHO-FEMEA,COM 10X1CM,PREGADO EM S</v>
      </c>
      <c r="C10786" s="141" t="s">
        <v>41718</v>
      </c>
      <c r="D10786" s="141" t="s">
        <v>41719</v>
      </c>
      <c r="E10786" s="141" t="s">
        <v>27431</v>
      </c>
      <c r="I10786" s="141" t="s">
        <v>27</v>
      </c>
      <c r="J10786" s="649">
        <v>111.58</v>
      </c>
    </row>
    <row r="10787" spans="1:10" hidden="1">
      <c r="A10787" s="141" t="s">
        <v>41721</v>
      </c>
      <c r="B10787" s="141" t="str">
        <f t="shared" si="168"/>
        <v>FORRO DE TABUAS DE MADEIRA DE LEI MACHO-FEMEA,COM 10X1CM,PREGADO EM SARRAFOS DE MADEIRA DE LEI DE 2X10CM, ESPACADOS  DEFORRO DE TABUAS DE MADEIRA DE LEI MACHO-FEMEA,COM 10X1CM,PRE50CM. FORNECIMENTO E COLOCACAOFORRO DE TABUAS DE MADEIRA DE LEI MACHO-FEMEA,COM 10X1CM,PRE</v>
      </c>
      <c r="C10787" s="141" t="s">
        <v>41722</v>
      </c>
      <c r="D10787" s="141" t="s">
        <v>41723</v>
      </c>
      <c r="E10787" s="141" t="s">
        <v>41724</v>
      </c>
      <c r="I10787" s="141" t="s">
        <v>27</v>
      </c>
      <c r="J10787" s="649">
        <v>172.82</v>
      </c>
    </row>
    <row r="10788" spans="1:10" hidden="1">
      <c r="A10788" s="141" t="s">
        <v>41725</v>
      </c>
      <c r="B10788" s="141" t="str">
        <f t="shared" si="168"/>
        <v>FORRO DE TABUAS DE MADEIRA DE LEI MACHO-FEMEA,COM 10X1CM,PREGADO EM SARRAFOS DE MADEIRA DE LEI DE 2X10CM, ESPACADOS  DEFORRO DE TABUAS DE MADEIRA DE LEI MACHO-FEMEA,COM 10X1CM,PRE50CM. FORNECIMENTO E COLOCACAOFORRO DE TABUAS DE MADEIRA DE LEI MACHO-FEMEA,COM 10X1CM,PRE</v>
      </c>
      <c r="C10788" s="141" t="s">
        <v>41722</v>
      </c>
      <c r="D10788" s="141" t="s">
        <v>41723</v>
      </c>
      <c r="E10788" s="141" t="s">
        <v>41724</v>
      </c>
      <c r="I10788" s="141" t="s">
        <v>27</v>
      </c>
      <c r="J10788" s="649">
        <v>165.85</v>
      </c>
    </row>
    <row r="10789" spans="1:10" hidden="1">
      <c r="A10789" s="141" t="s">
        <v>41726</v>
      </c>
      <c r="B10789" s="141" t="str">
        <f t="shared" si="168"/>
        <v>REVESTIMENTO EM PAREDES,COM CHAPAS DE FIBRA DE MADEIRA,ACABAMENTO MATE,COM ESPESSURA DE 3MM,SOBRE BASE EXISTENTE.FORNECIREVESTIMENTO EM PAREDES,COM CHAPAS DE FIBRA DE MADEIRA,ACABAMENTO E COLOCACAOREVESTIMENTO EM PAREDES,COM CHAPAS DE FIBRA DE MADEIRA,ACABA</v>
      </c>
      <c r="C10789" s="141" t="s">
        <v>41727</v>
      </c>
      <c r="D10789" s="141" t="s">
        <v>41728</v>
      </c>
      <c r="E10789" s="141" t="s">
        <v>24457</v>
      </c>
      <c r="I10789" s="141" t="s">
        <v>27</v>
      </c>
      <c r="J10789" s="649">
        <v>79.760000000000005</v>
      </c>
    </row>
    <row r="10790" spans="1:10" hidden="1">
      <c r="A10790" s="141" t="s">
        <v>41729</v>
      </c>
      <c r="B10790" s="141" t="str">
        <f t="shared" si="168"/>
        <v>REVESTIMENTO EM PAREDES,COM CHAPAS DE FIBRA DE MADEIRA,ACABAMENTO MATE,COM ESPESSURA DE 3MM,SOBRE BASE EXISTENTE.FORNECIREVESTIMENTO EM PAREDES,COM CHAPAS DE FIBRA DE MADEIRA,ACABAMENTO E COLOCACAOREVESTIMENTO EM PAREDES,COM CHAPAS DE FIBRA DE MADEIRA,ACABA</v>
      </c>
      <c r="C10790" s="141" t="s">
        <v>41727</v>
      </c>
      <c r="D10790" s="141" t="s">
        <v>41728</v>
      </c>
      <c r="E10790" s="141" t="s">
        <v>24457</v>
      </c>
      <c r="I10790" s="141" t="s">
        <v>27</v>
      </c>
      <c r="J10790" s="649">
        <v>73.569999999999993</v>
      </c>
    </row>
    <row r="10791" spans="1:10" hidden="1">
      <c r="A10791" s="141" t="s">
        <v>41730</v>
      </c>
      <c r="B10791" s="141" t="str">
        <f t="shared" si="168"/>
        <v>FORRO REMOVIVEL COMPOSTO DE GESSO ACARTONADO,TIPO STANDARD A SER APLICADO SIST.DRYWALL,C/PLACA BORDA QUADRADA 625X625MM,FORRO REMOVIVEL COMPOSTO DE GESSO ACARTONADO,TIPO STANDARD AESP.6,5;9,5 OU 12,5MM,ESTRUTURADO PERFIS TIPO TRAVESSA "T" ACO GALVANIZADO,ALUMINIO OU DE LIGAS DE ALUMINIO,ESP.MINIMA 0,5MM C/PINTURA ELETROSTATICA OU CONVENCIONAL,SUSPENSA POR MEIO DE PENDURAIS,FIX.EM ESTRUTURA SUPERIOR.FORN.E COLOCACAOFORRO REMOVIVEL COMPOSTO DE GESSO ACARTONADO,TIPO STANDARD A</v>
      </c>
      <c r="C10791" s="141" t="s">
        <v>41731</v>
      </c>
      <c r="D10791" s="141" t="s">
        <v>41732</v>
      </c>
      <c r="E10791" s="141" t="s">
        <v>41733</v>
      </c>
      <c r="F10791" s="141" t="s">
        <v>41734</v>
      </c>
      <c r="G10791" s="141" t="s">
        <v>41735</v>
      </c>
      <c r="H10791" s="141" t="s">
        <v>41736</v>
      </c>
      <c r="I10791" s="141" t="s">
        <v>27</v>
      </c>
      <c r="J10791" s="649">
        <v>105.72</v>
      </c>
    </row>
    <row r="10792" spans="1:10" hidden="1">
      <c r="A10792" s="141" t="s">
        <v>41737</v>
      </c>
      <c r="B10792" s="141" t="str">
        <f t="shared" si="168"/>
        <v>FORRO REMOVIVEL COMPOSTO DE GESSO ACARTONADO,TIPO STANDARD A SER APLICADO SIST.DRYWALL,C/PLACA BORDA QUADRADA 625X625MM,FORRO REMOVIVEL COMPOSTO DE GESSO ACARTONADO,TIPO STANDARD AESP.6,5;9,5 OU 12,5MM,ESTRUTURADO PERFIS TIPO TRAVESSA "T" ACO GALVANIZADO,ALUMINIO OU DE LIGAS DE ALUMINIO,ESP.MINIMA 0,5MM C/PINTURA ELETROSTATICA OU CONVENCIONAL,SUSPENSA POR MEIO DE PENDURAIS,FIX.EM ESTRUTURA SUPERIOR.FORN.E COLOCACAOFORRO REMOVIVEL COMPOSTO DE GESSO ACARTONADO,TIPO STANDARD A</v>
      </c>
      <c r="C10792" s="141" t="s">
        <v>41731</v>
      </c>
      <c r="D10792" s="141" t="s">
        <v>41732</v>
      </c>
      <c r="E10792" s="141" t="s">
        <v>41733</v>
      </c>
      <c r="F10792" s="141" t="s">
        <v>41734</v>
      </c>
      <c r="G10792" s="141" t="s">
        <v>41735</v>
      </c>
      <c r="H10792" s="141" t="s">
        <v>41736</v>
      </c>
      <c r="I10792" s="141" t="s">
        <v>27</v>
      </c>
      <c r="J10792" s="649">
        <v>102.7</v>
      </c>
    </row>
    <row r="10793" spans="1:10" hidden="1">
      <c r="A10793" s="141" t="s">
        <v>41738</v>
      </c>
      <c r="B10793" s="141" t="str">
        <f t="shared" si="168"/>
        <v>FORRO REMOVIVEL COMPOSTO DE GESSO ACARTONADO,TIPO STANDARD,C ADICAO LA MINERAL,A SER APLICADO SIST.DRYWALL,C/PLACA BORDAFORRO REMOVIVEL COMPOSTO DE GESSO ACARTONADO,TIPO STANDARD,C QUADRADA 625X625MM,ESP.6,5;9,5 OU 12,5MM,ESTRUTURADO PERFIS TIPO TRAVESSA "T" ACO GALV.,ALUMINIO OU LIGAS DE ALUMINIO,ESP.MINIMA 0,5MM C/PINTURA ELETROST.OU CONVENCIONAL,SUSPENSAPOR MEIO DE PENDURAIS,FIX.EM ESTRUTURA SUPERIOR.FORN.E COLOCFORRO REMOVIVEL COMPOSTO DE GESSO ACARTONADO,TIPO STANDARD,C</v>
      </c>
      <c r="C10793" s="141" t="s">
        <v>41739</v>
      </c>
      <c r="D10793" s="141" t="s">
        <v>41740</v>
      </c>
      <c r="E10793" s="141" t="s">
        <v>41741</v>
      </c>
      <c r="F10793" s="141" t="s">
        <v>41742</v>
      </c>
      <c r="G10793" s="141" t="s">
        <v>41743</v>
      </c>
      <c r="H10793" s="141" t="s">
        <v>41744</v>
      </c>
      <c r="I10793" s="141" t="s">
        <v>27</v>
      </c>
      <c r="J10793" s="649">
        <v>124.94</v>
      </c>
    </row>
    <row r="10794" spans="1:10" hidden="1">
      <c r="A10794" s="141" t="s">
        <v>41745</v>
      </c>
      <c r="B10794" s="141" t="str">
        <f t="shared" si="168"/>
        <v>FORRO REMOVIVEL COMPOSTO DE GESSO ACARTONADO,TIPO STANDARD,C ADICAO LA MINERAL,A SER APLICADO SIST.DRYWALL,C/PLACA BORDAFORRO REMOVIVEL COMPOSTO DE GESSO ACARTONADO,TIPO STANDARD,C QUADRADA 625X625MM,ESP.6,5;9,5 OU 12,5MM,ESTRUTURADO PERFIS TIPO TRAVESSA "T" ACO GALV.,ALUMINIO OU LIGAS DE ALUMINIO,ESP.MINIMA 0,5MM C/PINTURA ELETROST.OU CONVENCIONAL,SUSPENSAPOR MEIO DE PENDURAIS,FIX.EM ESTRUTURA SUPERIOR.FORN.E COLOCFORRO REMOVIVEL COMPOSTO DE GESSO ACARTONADO,TIPO STANDARD,C</v>
      </c>
      <c r="C10794" s="141" t="s">
        <v>41739</v>
      </c>
      <c r="D10794" s="141" t="s">
        <v>41740</v>
      </c>
      <c r="E10794" s="141" t="s">
        <v>41741</v>
      </c>
      <c r="F10794" s="141" t="s">
        <v>41742</v>
      </c>
      <c r="G10794" s="141" t="s">
        <v>41743</v>
      </c>
      <c r="H10794" s="141" t="s">
        <v>41744</v>
      </c>
      <c r="I10794" s="141" t="s">
        <v>27</v>
      </c>
      <c r="J10794" s="649">
        <v>121.6</v>
      </c>
    </row>
    <row r="10795" spans="1:10" hidden="1">
      <c r="A10795" s="141" t="s">
        <v>41746</v>
      </c>
      <c r="B10795" s="141" t="str">
        <f t="shared" si="168"/>
        <v>FORRO REMOVIVEL COMPOSTO DE GESSO ACARTONADO,TIPO STANDARD A SER APLICADO SIST.DRYWALL,C/PLACA BORDA QUADRADA 625X625MM,FORRO REMOVIVEL COMPOSTO DE GESSO ACARTONADO,TIPO STANDARD AREVEST.VINIL,ESP.6,5;9,5 OU 12,5MM,ESTRUT.EM PERFIS TIP.TRAVESSA "T" ACO GALV.ALUMINIO OU LIGAS ALUMINIO,ESP.MINIMA 0,5MM C/PINTURA ELETROSTATICA OU CONVENCIONAL,SUSPENSA POR MEIODE PENDURAIS,FIXADOS EM ESTRUTURA SUPERIOR.FORN.E COLOCACAOFORRO REMOVIVEL COMPOSTO DE GESSO ACARTONADO,TIPO STANDARD A</v>
      </c>
      <c r="C10795" s="141" t="s">
        <v>41731</v>
      </c>
      <c r="D10795" s="141" t="s">
        <v>41732</v>
      </c>
      <c r="E10795" s="141" t="s">
        <v>41747</v>
      </c>
      <c r="F10795" s="141" t="s">
        <v>41748</v>
      </c>
      <c r="G10795" s="141" t="s">
        <v>41749</v>
      </c>
      <c r="H10795" s="141" t="s">
        <v>41750</v>
      </c>
      <c r="I10795" s="141" t="s">
        <v>27</v>
      </c>
      <c r="J10795" s="649">
        <v>108.93</v>
      </c>
    </row>
    <row r="10796" spans="1:10" hidden="1">
      <c r="A10796" s="141" t="s">
        <v>41751</v>
      </c>
      <c r="B10796" s="141" t="str">
        <f t="shared" si="168"/>
        <v>FORRO REMOVIVEL COMPOSTO DE GESSO ACARTONADO,TIPO STANDARD A SER APLICADO SIST.DRYWALL,C/PLACA BORDA QUADRADA 625X625MM,FORRO REMOVIVEL COMPOSTO DE GESSO ACARTONADO,TIPO STANDARD AREVEST.VINIL,ESP.6,5;9,5 OU 12,5MM,ESTRUT.EM PERFIS TIP.TRAVESSA "T" ACO GALV.ALUMINIO OU LIGAS ALUMINIO,ESP.MINIMA 0,5MM C/PINTURA ELETROSTATICA OU CONVENCIONAL,SUSPENSA POR MEIODE PENDURAIS,FIXADOS EM ESTRUTURA SUPERIOR.FORN.E COLOCACAOFORRO REMOVIVEL COMPOSTO DE GESSO ACARTONADO,TIPO STANDARD A</v>
      </c>
      <c r="C10796" s="141" t="s">
        <v>41731</v>
      </c>
      <c r="D10796" s="141" t="s">
        <v>41732</v>
      </c>
      <c r="E10796" s="141" t="s">
        <v>41747</v>
      </c>
      <c r="F10796" s="141" t="s">
        <v>41748</v>
      </c>
      <c r="G10796" s="141" t="s">
        <v>41749</v>
      </c>
      <c r="H10796" s="141" t="s">
        <v>41750</v>
      </c>
      <c r="I10796" s="141" t="s">
        <v>27</v>
      </c>
      <c r="J10796" s="649">
        <v>105.91</v>
      </c>
    </row>
    <row r="10797" spans="1:10" hidden="1">
      <c r="A10797" s="141" t="s">
        <v>41752</v>
      </c>
      <c r="B10797" s="141" t="str">
        <f t="shared" si="168"/>
        <v>FORRO REMOVIVEL COMPOSTO GESSO ACARTONADO,TIPO STANDARD,C/ADICAO DE LA MINERAL,A SER APLICADO SIST.DRYWALL,C/BORDA QUADRFORRO REMOVIVEL COMPOSTO GESSO ACARTONADO,TIPO STANDARD,C/ADADA 625X625MM REVEST.VINIL,ESP.6,5;9,5 OU 12,5MM,ESTRUT.EM PERFIS TIPO TRAVESSA "T" ACO GALV.ALUMINIO OU LIGAS ALUMINIO,ESP.MINIMA 0,5M,C/PINTURA ELETROSTATICA OU CONVENCIONAL,SUSPENSA POR MEIO PENDURAIS,FIX.EM ESTRUT.SUPERIOR.FORN.E COLOC.FORRO REMOVIVEL COMPOSTO GESSO ACARTONADO,TIPO STANDARD,C/AD</v>
      </c>
      <c r="C10797" s="141" t="s">
        <v>41753</v>
      </c>
      <c r="D10797" s="141" t="s">
        <v>41754</v>
      </c>
      <c r="E10797" s="141" t="s">
        <v>41755</v>
      </c>
      <c r="F10797" s="141" t="s">
        <v>41756</v>
      </c>
      <c r="G10797" s="141" t="s">
        <v>41757</v>
      </c>
      <c r="H10797" s="141" t="s">
        <v>41758</v>
      </c>
      <c r="I10797" s="141" t="s">
        <v>27</v>
      </c>
      <c r="J10797" s="649">
        <v>128.15</v>
      </c>
    </row>
    <row r="10798" spans="1:10" hidden="1">
      <c r="A10798" s="141" t="s">
        <v>41759</v>
      </c>
      <c r="B10798" s="141" t="str">
        <f t="shared" si="168"/>
        <v>FORRO REMOVIVEL COMPOSTO GESSO ACARTONADO,TIPO STANDARD,C/ADICAO DE LA MINERAL,A SER APLICADO SIST.DRYWALL,C/BORDA QUADRFORRO REMOVIVEL COMPOSTO GESSO ACARTONADO,TIPO STANDARD,C/ADADA 625X625MM REVEST.VINIL,ESP.6,5;9,5 OU 12,5MM,ESTRUT.EM PERFIS TIPO TRAVESSA "T" ACO GALV.ALUMINIO OU LIGAS ALUMINIO,ESP.MINIMA 0,5M,C/PINTURA ELETROSTATICA OU CONVENCIONAL,SUSPENSA POR MEIO PENDURAIS,FIX.EM ESTRUT.SUPERIOR.FORN.E COLOC.FORRO REMOVIVEL COMPOSTO GESSO ACARTONADO,TIPO STANDARD,C/AD</v>
      </c>
      <c r="C10798" s="141" t="s">
        <v>41753</v>
      </c>
      <c r="D10798" s="141" t="s">
        <v>41754</v>
      </c>
      <c r="E10798" s="141" t="s">
        <v>41755</v>
      </c>
      <c r="F10798" s="141" t="s">
        <v>41756</v>
      </c>
      <c r="G10798" s="141" t="s">
        <v>41757</v>
      </c>
      <c r="H10798" s="141" t="s">
        <v>41758</v>
      </c>
      <c r="I10798" s="141" t="s">
        <v>27</v>
      </c>
      <c r="J10798" s="649">
        <v>124.82</v>
      </c>
    </row>
    <row r="10799" spans="1:10" hidden="1">
      <c r="A10799" s="141" t="s">
        <v>41760</v>
      </c>
      <c r="B10799" s="141" t="str">
        <f t="shared" si="168"/>
        <v>FORRO REMOVIVEL COMPOSTO GESSO ACARTONADO,TIPO STANDARD A SER APLICADO NO SISTEMA DRYWALL,C/PLACA BORDA QUADRADA 625X125FORRO REMOVIVEL COMPOSTO GESSO ACARTONADO,TIPO STANDARD A SE0MM,ESP.6,5;9,5 OU 12,5MM,ESTRUTURADO EM PERFIS TIPO TRAVESSA "T" ACO GALVANIZADO,ALUMINIO OU LIGAS DE ALUMINIO,ESP.MINIMA DE 0,5MM COM PINTURA ELETROSTATICA OU CONVENCIONAL,SUSPENSA POR MEIO DE PENDURAIS,FIX.EM ESTRUT.SUPERIOR.FORN.E COLOCFORRO REMOVIVEL COMPOSTO GESSO ACARTONADO,TIPO STANDARD A SE</v>
      </c>
      <c r="C10799" s="141" t="s">
        <v>41761</v>
      </c>
      <c r="D10799" s="141" t="s">
        <v>41762</v>
      </c>
      <c r="E10799" s="141" t="s">
        <v>41763</v>
      </c>
      <c r="F10799" s="141" t="s">
        <v>41764</v>
      </c>
      <c r="G10799" s="141" t="s">
        <v>41765</v>
      </c>
      <c r="H10799" s="141" t="s">
        <v>41766</v>
      </c>
      <c r="I10799" s="141" t="s">
        <v>27</v>
      </c>
      <c r="J10799" s="649">
        <v>94.04</v>
      </c>
    </row>
    <row r="10800" spans="1:10" hidden="1">
      <c r="A10800" s="141" t="s">
        <v>41767</v>
      </c>
      <c r="B10800" s="141" t="str">
        <f t="shared" si="168"/>
        <v>FORRO REMOVIVEL COMPOSTO GESSO ACARTONADO,TIPO STANDARD A SER APLICADO NO SISTEMA DRYWALL,C/PLACA BORDA QUADRADA 625X125FORRO REMOVIVEL COMPOSTO GESSO ACARTONADO,TIPO STANDARD A SE0MM,ESP.6,5;9,5 OU 12,5MM,ESTRUTURADO EM PERFIS TIPO TRAVESSA "T" ACO GALVANIZADO,ALUMINIO OU LIGAS DE ALUMINIO,ESP.MINIMA DE 0,5MM COM PINTURA ELETROSTATICA OU CONVENCIONAL,SUSPENSA POR MEIO DE PENDURAIS,FIX.EM ESTRUT.SUPERIOR.FORN.E COLOCFORRO REMOVIVEL COMPOSTO GESSO ACARTONADO,TIPO STANDARD A SE</v>
      </c>
      <c r="C10800" s="141" t="s">
        <v>41761</v>
      </c>
      <c r="D10800" s="141" t="s">
        <v>41762</v>
      </c>
      <c r="E10800" s="141" t="s">
        <v>41763</v>
      </c>
      <c r="F10800" s="141" t="s">
        <v>41764</v>
      </c>
      <c r="G10800" s="141" t="s">
        <v>41765</v>
      </c>
      <c r="H10800" s="141" t="s">
        <v>41766</v>
      </c>
      <c r="I10800" s="141" t="s">
        <v>27</v>
      </c>
      <c r="J10800" s="649">
        <v>91.02</v>
      </c>
    </row>
    <row r="10801" spans="1:10" hidden="1">
      <c r="A10801" s="141" t="s">
        <v>41768</v>
      </c>
      <c r="B10801" s="141" t="str">
        <f t="shared" si="168"/>
        <v>FORRO REMOVIVEL COMPOSTO GESSO ACARTONADO,TIPO STANDARD,C/ADICAO LA MINERAL,A SER APLICADO SIST.DRYWALL,C/PLACA BORDA QUFORRO REMOVIVEL COMPOSTO GESSO ACARTONADO,TIPO STANDARD,C/ADADRADA 625X1250MM,ESP.6,5;9,5 OU 12,5MM,ESTRUT.PERFIS TIPO TRAVESSA "T" DE ACO GALV.ALUMINIO OU LIGAS DE ALUMINIO,ESP.MINIMA 0,5MM C/PINTURA ELETROSTATICA OU CONVENCIONAL,SUSPENSAPOR MEIO DE PENDURAIS,FIXADOS ESTRUT.SUPERIOR.FORN.E COLOC.FORRO REMOVIVEL COMPOSTO GESSO ACARTONADO,TIPO STANDARD,C/AD</v>
      </c>
      <c r="C10801" s="141" t="s">
        <v>41753</v>
      </c>
      <c r="D10801" s="141" t="s">
        <v>41769</v>
      </c>
      <c r="E10801" s="141" t="s">
        <v>41770</v>
      </c>
      <c r="F10801" s="141" t="s">
        <v>41771</v>
      </c>
      <c r="G10801" s="141" t="s">
        <v>41772</v>
      </c>
      <c r="H10801" s="141" t="s">
        <v>41773</v>
      </c>
      <c r="I10801" s="141" t="s">
        <v>27</v>
      </c>
      <c r="J10801" s="649">
        <v>113.26</v>
      </c>
    </row>
    <row r="10802" spans="1:10" hidden="1">
      <c r="A10802" s="141" t="s">
        <v>41774</v>
      </c>
      <c r="B10802" s="141" t="str">
        <f t="shared" si="168"/>
        <v>FORRO REMOVIVEL COMPOSTO GESSO ACARTONADO,TIPO STANDARD,C/ADICAO LA MINERAL,A SER APLICADO SIST.DRYWALL,C/PLACA BORDA QUFORRO REMOVIVEL COMPOSTO GESSO ACARTONADO,TIPO STANDARD,C/ADADRADA 625X1250MM,ESP.6,5;9,5 OU 12,5MM,ESTRUT.PERFIS TIPO TRAVESSA "T" DE ACO GALV.ALUMINIO OU LIGAS DE ALUMINIO,ESP.MINIMA 0,5MM C/PINTURA ELETROSTATICA OU CONVENCIONAL,SUSPENSAPOR MEIO DE PENDURAIS,FIXADOS ESTRUT.SUPERIOR.FORN.E COLOC.FORRO REMOVIVEL COMPOSTO GESSO ACARTONADO,TIPO STANDARD,C/AD</v>
      </c>
      <c r="C10802" s="141" t="s">
        <v>41753</v>
      </c>
      <c r="D10802" s="141" t="s">
        <v>41769</v>
      </c>
      <c r="E10802" s="141" t="s">
        <v>41770</v>
      </c>
      <c r="F10802" s="141" t="s">
        <v>41771</v>
      </c>
      <c r="G10802" s="141" t="s">
        <v>41772</v>
      </c>
      <c r="H10802" s="141" t="s">
        <v>41773</v>
      </c>
      <c r="I10802" s="141" t="s">
        <v>27</v>
      </c>
      <c r="J10802" s="649">
        <v>109.92</v>
      </c>
    </row>
    <row r="10803" spans="1:10" hidden="1">
      <c r="A10803" s="141" t="s">
        <v>41775</v>
      </c>
      <c r="B10803" s="141" t="str">
        <f t="shared" si="168"/>
        <v>FORRO REMOVIVEL COMPOSTO GESSO ACARTONADO,TIPO STANDARD A SER APLICADO SISTEMA DRYWALL,C/PLACAS BORDA QUADRADA 625X1250MFORRO REMOVIVEL COMPOSTO GESSO ACARTONADO,TIPO STANDARD A SEM REVEST.VINIL,ESP.6,5;9,5 OU 12,5MM,ESTRUT.EM PERFIS TIPO TRAVESSA "T" DE ACO GALV.ALUMINIO OU LIGAS ALUMINIO,ESP.MINIMA 0,5MM,C/PINTURA ELETROSTATICA OU CONVENCIONAL,SUSPENSA POR MEIO DE PENDURAIS,FIXADOS EM ESTRUT.SUPERIOR.FORN.E COLOC.FORRO REMOVIVEL COMPOSTO GESSO ACARTONADO,TIPO STANDARD A SE</v>
      </c>
      <c r="C10803" s="141" t="s">
        <v>41761</v>
      </c>
      <c r="D10803" s="141" t="s">
        <v>41776</v>
      </c>
      <c r="E10803" s="141" t="s">
        <v>41777</v>
      </c>
      <c r="F10803" s="141" t="s">
        <v>41778</v>
      </c>
      <c r="G10803" s="141" t="s">
        <v>41779</v>
      </c>
      <c r="H10803" s="141" t="s">
        <v>41780</v>
      </c>
      <c r="I10803" s="141" t="s">
        <v>27</v>
      </c>
      <c r="J10803" s="649">
        <v>73.959999999999994</v>
      </c>
    </row>
    <row r="10804" spans="1:10" hidden="1">
      <c r="A10804" s="141" t="s">
        <v>41781</v>
      </c>
      <c r="B10804" s="141" t="str">
        <f t="shared" si="168"/>
        <v>FORRO REMOVIVEL COMPOSTO GESSO ACARTONADO,TIPO STANDARD A SER APLICADO SISTEMA DRYWALL,C/PLACAS BORDA QUADRADA 625X1250MFORRO REMOVIVEL COMPOSTO GESSO ACARTONADO,TIPO STANDARD A SEM REVEST.VINIL,ESP.6,5;9,5 OU 12,5MM,ESTRUT.EM PERFIS TIPO TRAVESSA "T" DE ACO GALV.ALUMINIO OU LIGAS ALUMINIO,ESP.MINIMA 0,5MM,C/PINTURA ELETROSTATICA OU CONVENCIONAL,SUSPENSA POR MEIO DE PENDURAIS,FIXADOS EM ESTRUT.SUPERIOR.FORN.E COLOC.FORRO REMOVIVEL COMPOSTO GESSO ACARTONADO,TIPO STANDARD A SE</v>
      </c>
      <c r="C10804" s="141" t="s">
        <v>41761</v>
      </c>
      <c r="D10804" s="141" t="s">
        <v>41776</v>
      </c>
      <c r="E10804" s="141" t="s">
        <v>41777</v>
      </c>
      <c r="F10804" s="141" t="s">
        <v>41778</v>
      </c>
      <c r="G10804" s="141" t="s">
        <v>41779</v>
      </c>
      <c r="H10804" s="141" t="s">
        <v>41780</v>
      </c>
      <c r="I10804" s="141" t="s">
        <v>27</v>
      </c>
      <c r="J10804" s="649">
        <v>70.94</v>
      </c>
    </row>
    <row r="10805" spans="1:10" hidden="1">
      <c r="A10805" s="141" t="s">
        <v>41782</v>
      </c>
      <c r="B10805" s="141" t="str">
        <f t="shared" si="168"/>
        <v>FORRO REMOVIVEL COMPOSTO GESSO ACARTONADO,TIPO STANDARD,C/ADICAO LA MINERAL,APLICADO SIST.DRYWALL,C/PLACAS BORDA QUADRADFORRO REMOVIVEL COMPOSTO GESSO ACARTONADO,TIPO STANDARD,C/ADA 625X1250MM REVEST.VINIL,ESP.6,5;9,5 OU 12,5MM,ESTRUT.PERFIS TRAVESSA "T" ACO GALVANIZADO,ALUMINIO OU LIGAS DE ALUMINIO,ESP.MINIMA 0,5MM C/PINTURA ELETROSTATICA OU CONVENCIONAL,SUSPENSA POR MEIO PENDURAIS,FIXADOS ESTRUT.SUPERIOR.FORN.COLOCFORRO REMOVIVEL COMPOSTO GESSO ACARTONADO,TIPO STANDARD,C/AD</v>
      </c>
      <c r="C10805" s="141" t="s">
        <v>41753</v>
      </c>
      <c r="D10805" s="141" t="s">
        <v>41783</v>
      </c>
      <c r="E10805" s="141" t="s">
        <v>41784</v>
      </c>
      <c r="F10805" s="141" t="s">
        <v>41785</v>
      </c>
      <c r="G10805" s="141" t="s">
        <v>41786</v>
      </c>
      <c r="H10805" s="141" t="s">
        <v>41787</v>
      </c>
      <c r="I10805" s="141" t="s">
        <v>27</v>
      </c>
      <c r="J10805" s="649">
        <v>93.18</v>
      </c>
    </row>
    <row r="10806" spans="1:10" hidden="1">
      <c r="A10806" s="141" t="s">
        <v>41788</v>
      </c>
      <c r="B10806" s="141" t="str">
        <f t="shared" si="168"/>
        <v>FORRO REMOVIVEL COMPOSTO GESSO ACARTONADO,TIPO STANDARD,C/ADICAO LA MINERAL,APLICADO SIST.DRYWALL,C/PLACAS BORDA QUADRADFORRO REMOVIVEL COMPOSTO GESSO ACARTONADO,TIPO STANDARD,C/ADA 625X1250MM REVEST.VINIL,ESP.6,5;9,5 OU 12,5MM,ESTRUT.PERFIS TRAVESSA "T" ACO GALVANIZADO,ALUMINIO OU LIGAS DE ALUMINIO,ESP.MINIMA 0,5MM C/PINTURA ELETROSTATICA OU CONVENCIONAL,SUSPENSA POR MEIO PENDURAIS,FIXADOS ESTRUT.SUPERIOR.FORN.COLOCFORRO REMOVIVEL COMPOSTO GESSO ACARTONADO,TIPO STANDARD,C/AD</v>
      </c>
      <c r="C10806" s="141" t="s">
        <v>41753</v>
      </c>
      <c r="D10806" s="141" t="s">
        <v>41783</v>
      </c>
      <c r="E10806" s="141" t="s">
        <v>41784</v>
      </c>
      <c r="F10806" s="141" t="s">
        <v>41785</v>
      </c>
      <c r="G10806" s="141" t="s">
        <v>41786</v>
      </c>
      <c r="H10806" s="141" t="s">
        <v>41787</v>
      </c>
      <c r="I10806" s="141" t="s">
        <v>27</v>
      </c>
      <c r="J10806" s="649">
        <v>89.84</v>
      </c>
    </row>
    <row r="10807" spans="1:10" hidden="1">
      <c r="A10807" s="141" t="s">
        <v>41789</v>
      </c>
      <c r="B10807" s="141" t="str">
        <f t="shared" si="168"/>
        <v>FORRO REMOVIVEL COMP.CHAPA GESSO ACARTONADO PERFURADA OU RANHURADA,TIPO ST(STANDARD) A SER APLIC.SISTEMA DRYWALL,C/PLACAFORRO REMOVIVEL COMP.CHAPA GESSO ACARTONADO PERFURADA OU RAN BORDA QUADRADA 625X625MM,ESP.12,5MM,C/ABSORCAOACUSTICA,ESTRUT.PERFIS TIPO TRAVESSA "T"ACO GALV.ALUM.OU DE LIGAS ALUM.ESP.MINIMA 0,5MM C/PINT.ELETROSTATICA OU CONVENCIONAL,SUSP.POR MEIO PENDURAIS,FIX.ESTRUT.SUPERIOR.FORN.E COLOC.FORRO REMOVIVEL COMP.CHAPA GESSO ACARTONADO PERFURADA OU RAN</v>
      </c>
      <c r="C10807" s="141" t="s">
        <v>41790</v>
      </c>
      <c r="D10807" s="141" t="s">
        <v>41791</v>
      </c>
      <c r="E10807" s="141" t="s">
        <v>41792</v>
      </c>
      <c r="F10807" s="141" t="s">
        <v>41793</v>
      </c>
      <c r="G10807" s="141" t="s">
        <v>41794</v>
      </c>
      <c r="H10807" s="141" t="s">
        <v>41795</v>
      </c>
      <c r="I10807" s="141" t="s">
        <v>27</v>
      </c>
      <c r="J10807" s="649">
        <v>148.77000000000001</v>
      </c>
    </row>
    <row r="10808" spans="1:10" hidden="1">
      <c r="A10808" s="141" t="s">
        <v>41796</v>
      </c>
      <c r="B10808" s="141" t="str">
        <f t="shared" si="168"/>
        <v>FORRO REMOVIVEL COMP.CHAPA GESSO ACARTONADO PERFURADA OU RANHURADA,TIPO ST(STANDARD) A SER APLIC.SISTEMA DRYWALL,C/PLACAFORRO REMOVIVEL COMP.CHAPA GESSO ACARTONADO PERFURADA OU RAN BORDA QUADRADA 625X625MM,ESP.12,5MM,C/ABSORCAOACUSTICA,ESTRUT.PERFIS TIPO TRAVESSA "T"ACO GALV.ALUM.OU DE LIGAS ALUM.ESP.MINIMA 0,5MM C/PINT.ELETROSTATICA OU CONVENCIONAL,SUSP.POR MEIO PENDURAIS,FIX.ESTRUT.SUPERIOR.FORN.E COLOC.FORRO REMOVIVEL COMP.CHAPA GESSO ACARTONADO PERFURADA OU RAN</v>
      </c>
      <c r="C10808" s="141" t="s">
        <v>41790</v>
      </c>
      <c r="D10808" s="141" t="s">
        <v>41791</v>
      </c>
      <c r="E10808" s="141" t="s">
        <v>41792</v>
      </c>
      <c r="F10808" s="141" t="s">
        <v>41793</v>
      </c>
      <c r="G10808" s="141" t="s">
        <v>41794</v>
      </c>
      <c r="H10808" s="141" t="s">
        <v>41795</v>
      </c>
      <c r="I10808" s="141" t="s">
        <v>27</v>
      </c>
      <c r="J10808" s="649">
        <v>145.75</v>
      </c>
    </row>
    <row r="10809" spans="1:10" hidden="1">
      <c r="A10809" s="141" t="s">
        <v>41797</v>
      </c>
      <c r="B10809" s="141" t="str">
        <f t="shared" si="168"/>
        <v>FORRO ESTRUTURADO MONOLITICO C/UMA CHAPA DE GESSO ACARTONADO,TIPO STANDARD NO SISTEMA DRYWALL,LARGURA 1200MM,ESP.12,5MM,FORRO ESTRUTURADO MONOLITICO C/UMA CHAPA DE GESSO ACARTONADO,C/TRAT.JUNTAS P/UNIFORMIZACAO DA SUPERFICIE,SENDO APARAFUSADA EM ESTRUTURA DE ACO GALVANIZADO,SUSPENSA POR MEIO DE PENDURAIS FIXADOS EM ESTRUTURA SUPERIOR,C/O PERIMETRO EXECUTADOC/CANTONEIRAS ACO GALVANIZADO.FORNECIMENTO E COLOCACAOFORRO ESTRUTURADO MONOLITICO C/UMA CHAPA DE GESSO ACARTONADO</v>
      </c>
      <c r="C10809" s="141" t="s">
        <v>41798</v>
      </c>
      <c r="D10809" s="141" t="s">
        <v>41799</v>
      </c>
      <c r="E10809" s="141" t="s">
        <v>41800</v>
      </c>
      <c r="F10809" s="141" t="s">
        <v>41801</v>
      </c>
      <c r="G10809" s="141" t="s">
        <v>41802</v>
      </c>
      <c r="H10809" s="141" t="s">
        <v>41803</v>
      </c>
      <c r="I10809" s="141" t="s">
        <v>27</v>
      </c>
      <c r="J10809" s="649">
        <v>56.14</v>
      </c>
    </row>
    <row r="10810" spans="1:10" hidden="1">
      <c r="A10810" s="141" t="s">
        <v>41804</v>
      </c>
      <c r="B10810" s="141" t="str">
        <f t="shared" si="168"/>
        <v>FORRO ESTRUTURADO MONOLITICO C/UMA CHAPA DE GESSO ACARTONADO,TIPO STANDARD NO SISTEMA DRYWALL,LARGURA 1200MM,ESP.12,5MM,FORRO ESTRUTURADO MONOLITICO C/UMA CHAPA DE GESSO ACARTONADO,C/TRAT.JUNTAS P/UNIFORMIZACAO DA SUPERFICIE,SENDO APARAFUSADA EM ESTRUTURA DE ACO GALVANIZADO,SUSPENSA POR MEIO DE PENDURAIS FIXADOS EM ESTRUTURA SUPERIOR,C/O PERIMETRO EXECUTADOC/CANTONEIRAS ACO GALVANIZADO.FORNECIMENTO E COLOCACAOFORRO ESTRUTURADO MONOLITICO C/UMA CHAPA DE GESSO ACARTONADO</v>
      </c>
      <c r="C10810" s="141" t="s">
        <v>41798</v>
      </c>
      <c r="D10810" s="141" t="s">
        <v>41799</v>
      </c>
      <c r="E10810" s="141" t="s">
        <v>41800</v>
      </c>
      <c r="F10810" s="141" t="s">
        <v>41801</v>
      </c>
      <c r="G10810" s="141" t="s">
        <v>41802</v>
      </c>
      <c r="H10810" s="141" t="s">
        <v>41803</v>
      </c>
      <c r="I10810" s="141" t="s">
        <v>27</v>
      </c>
      <c r="J10810" s="649">
        <v>54.47</v>
      </c>
    </row>
    <row r="10811" spans="1:10" hidden="1">
      <c r="A10811" s="141" t="s">
        <v>41805</v>
      </c>
      <c r="B10811" s="141" t="str">
        <f t="shared" si="168"/>
        <v>FORRO ESTRUTURADO MONOLITICO C/PLACA GESSO ACARTONADO,TIPO RU(RESISTENTE A UMIDADE),APLICADO SIST.DRYWALL,LARG.1200MM,ESFORRO ESTRUTURADO MONOLITICO C/PLACA GESSO ACARTONADO,TIPO RP.12,5MM,C/TRAT.DE JUNTAS P/UNIFORMIZACAO DA SUPERFICIE,SENDO APARAFUSADA EM ESTRUT.ACO GALV.SUSPENSA POR MEIO DE PENDURAIS FIXADOS EM ESTRUTURA SUPERIOR,COM O PERIMETRO EXECUTADOCOM CANTONEIRAS DE ACO GALVANIZADO.FORNECIMENTO E COLOCACAOFORRO ESTRUTURADO MONOLITICO C/PLACA GESSO ACARTONADO,TIPO R</v>
      </c>
      <c r="C10811" s="141" t="s">
        <v>41806</v>
      </c>
      <c r="D10811" s="141" t="s">
        <v>41807</v>
      </c>
      <c r="E10811" s="141" t="s">
        <v>41808</v>
      </c>
      <c r="F10811" s="141" t="s">
        <v>41809</v>
      </c>
      <c r="G10811" s="141" t="s">
        <v>41810</v>
      </c>
      <c r="H10811" s="141" t="s">
        <v>41811</v>
      </c>
      <c r="I10811" s="141" t="s">
        <v>27</v>
      </c>
      <c r="J10811" s="649">
        <v>64.23</v>
      </c>
    </row>
    <row r="10812" spans="1:10" hidden="1">
      <c r="A10812" s="141" t="s">
        <v>41812</v>
      </c>
      <c r="B10812" s="141" t="str">
        <f t="shared" si="168"/>
        <v>FORRO ESTRUTURADO MONOLITICO C/PLACA GESSO ACARTONADO,TIPO RU(RESISTENTE A UMIDADE),APLICADO SIST.DRYWALL,LARG.1200MM,ESFORRO ESTRUTURADO MONOLITICO C/PLACA GESSO ACARTONADO,TIPO RP.12,5MM,C/TRAT.DE JUNTAS P/UNIFORMIZACAO DA SUPERFICIE,SENDO APARAFUSADA EM ESTRUT.ACO GALV.SUSPENSA POR MEIO DE PENDURAIS FIXADOS EM ESTRUTURA SUPERIOR,COM O PERIMETRO EXECUTADOCOM CANTONEIRAS DE ACO GALVANIZADO.FORNECIMENTO E COLOCACAOFORRO ESTRUTURADO MONOLITICO C/PLACA GESSO ACARTONADO,TIPO R</v>
      </c>
      <c r="C10812" s="141" t="s">
        <v>41806</v>
      </c>
      <c r="D10812" s="141" t="s">
        <v>41807</v>
      </c>
      <c r="E10812" s="141" t="s">
        <v>41808</v>
      </c>
      <c r="F10812" s="141" t="s">
        <v>41809</v>
      </c>
      <c r="G10812" s="141" t="s">
        <v>41810</v>
      </c>
      <c r="H10812" s="141" t="s">
        <v>41811</v>
      </c>
      <c r="I10812" s="141" t="s">
        <v>27</v>
      </c>
      <c r="J10812" s="649">
        <v>62.55</v>
      </c>
    </row>
    <row r="10813" spans="1:10" hidden="1">
      <c r="A10813" s="141" t="s">
        <v>41813</v>
      </c>
      <c r="B10813" s="141" t="str">
        <f t="shared" si="168"/>
        <v>FORRO ESTRUTURADO MONOLITICO C/PLACA GESSO ACARTONADO,TIPO RF(RESISTENTE A FOGO),APLICADO SIST.DRYWALL,LARG.1200MM,ESP.1FORRO ESTRUTURADO MONOLITICO C/PLACA GESSO ACARTONADO,TIPO R2,5MM,C/TRAT.JUNTAS P/UNIFORMIZACAO DA SUPERFICIE,SENDO APARAFUSADA EM ESTRUT.DE ACO GALV.,SUSPENSA POR MEIO DE PENDURAIIS FIXADOS EM ESTRUTURA SUPERIOR,COM O PERIMETRO EXECUTADOCOM CANTONEIRAS DE ACO GALVANIZADO.FORNECIMENTO E COLOCACAO.FORRO ESTRUTURADO MONOLITICO C/PLACA GESSO ACARTONADO,TIPO R</v>
      </c>
      <c r="C10813" s="141" t="s">
        <v>41806</v>
      </c>
      <c r="D10813" s="141" t="s">
        <v>41814</v>
      </c>
      <c r="E10813" s="141" t="s">
        <v>41815</v>
      </c>
      <c r="F10813" s="141" t="s">
        <v>41816</v>
      </c>
      <c r="G10813" s="141" t="s">
        <v>41817</v>
      </c>
      <c r="H10813" s="141" t="s">
        <v>41818</v>
      </c>
      <c r="I10813" s="141" t="s">
        <v>27</v>
      </c>
      <c r="J10813" s="649">
        <v>64.23</v>
      </c>
    </row>
    <row r="10814" spans="1:10" hidden="1">
      <c r="A10814" s="141" t="s">
        <v>41819</v>
      </c>
      <c r="B10814" s="141" t="str">
        <f t="shared" si="168"/>
        <v>FORRO ESTRUTURADO MONOLITICO C/PLACA GESSO ACARTONADO,TIPO RF(RESISTENTE A FOGO),APLICADO SIST.DRYWALL,LARG.1200MM,ESP.1FORRO ESTRUTURADO MONOLITICO C/PLACA GESSO ACARTONADO,TIPO R2,5MM,C/TRAT.JUNTAS P/UNIFORMIZACAO DA SUPERFICIE,SENDO APARAFUSADA EM ESTRUT.DE ACO GALV.,SUSPENSA POR MEIO DE PENDURAIIS FIXADOS EM ESTRUTURA SUPERIOR,COM O PERIMETRO EXECUTADOCOM CANTONEIRAS DE ACO GALVANIZADO.FORNECIMENTO E COLOCACAO.FORRO ESTRUTURADO MONOLITICO C/PLACA GESSO ACARTONADO,TIPO R</v>
      </c>
      <c r="C10814" s="141" t="s">
        <v>41806</v>
      </c>
      <c r="D10814" s="141" t="s">
        <v>41814</v>
      </c>
      <c r="E10814" s="141" t="s">
        <v>41815</v>
      </c>
      <c r="F10814" s="141" t="s">
        <v>41816</v>
      </c>
      <c r="G10814" s="141" t="s">
        <v>41817</v>
      </c>
      <c r="H10814" s="141" t="s">
        <v>41818</v>
      </c>
      <c r="I10814" s="141" t="s">
        <v>27</v>
      </c>
      <c r="J10814" s="649">
        <v>62.55</v>
      </c>
    </row>
    <row r="10815" spans="1:10" hidden="1">
      <c r="A10815" s="141" t="s">
        <v>41820</v>
      </c>
      <c r="B10815" s="141" t="str">
        <f t="shared" si="168"/>
        <v>FORRO ACUSTICO ESTRUTURADO MONOLITICO DRYWALL C/CHAPA GESSOACARTONADO PERFURADA/RANHURADA,LARG.1200MM,ESP.12,5MM,C/TRATFORRO ACUSTICO ESTRUTURADO MONOLITICO DRYWALL C/CHAPA GESSOAMENTO JUNTAS C/MASSA E FITA P/UNIFORMIZACAO SUPERFICIE DASCHAPAS GESSO ACARTONADO,CHAPAS APARAFUSADAS ESTRUTURA ACO GALVANIZADO,SUSPENSA POR PENDURAIS,C/PERIMETRO ESTRUTURA DO FORRO EXECUTADO C/CANTONEIRAS ACO GALVANIZADO.FORN.E COLOCACAOFORRO ACUSTICO ESTRUTURADO MONOLITICO DRYWALL C/CHAPA GESSO</v>
      </c>
      <c r="C10815" s="141" t="s">
        <v>41821</v>
      </c>
      <c r="D10815" s="141" t="s">
        <v>41822</v>
      </c>
      <c r="E10815" s="141" t="s">
        <v>41823</v>
      </c>
      <c r="F10815" s="141" t="s">
        <v>41824</v>
      </c>
      <c r="G10815" s="141" t="s">
        <v>41825</v>
      </c>
      <c r="H10815" s="141" t="s">
        <v>41826</v>
      </c>
      <c r="I10815" s="141" t="s">
        <v>27</v>
      </c>
      <c r="J10815" s="649">
        <v>152.05000000000001</v>
      </c>
    </row>
    <row r="10816" spans="1:10" hidden="1">
      <c r="A10816" s="141" t="s">
        <v>41827</v>
      </c>
      <c r="B10816" s="141" t="str">
        <f t="shared" si="168"/>
        <v>FORRO ACUSTICO ESTRUTURADO MONOLITICO DRYWALL C/CHAPA GESSOACARTONADO PERFURADA/RANHURADA,LARG.1200MM,ESP.12,5MM,C/TRATFORRO ACUSTICO ESTRUTURADO MONOLITICO DRYWALL C/CHAPA GESSOAMENTO JUNTAS C/MASSA E FITA P/UNIFORMIZACAO SUPERFICIE DASCHAPAS GESSO ACARTONADO,CHAPAS APARAFUSADAS ESTRUTURA ACO GALVANIZADO,SUSPENSA POR PENDURAIS,C/PERIMETRO ESTRUTURA DO FORRO EXECUTADO C/CANTONEIRAS ACO GALVANIZADO.FORN.E COLOCACAOFORRO ACUSTICO ESTRUTURADO MONOLITICO DRYWALL C/CHAPA GESSO</v>
      </c>
      <c r="C10816" s="141" t="s">
        <v>41821</v>
      </c>
      <c r="D10816" s="141" t="s">
        <v>41822</v>
      </c>
      <c r="E10816" s="141" t="s">
        <v>41823</v>
      </c>
      <c r="F10816" s="141" t="s">
        <v>41824</v>
      </c>
      <c r="G10816" s="141" t="s">
        <v>41825</v>
      </c>
      <c r="H10816" s="141" t="s">
        <v>41826</v>
      </c>
      <c r="I10816" s="141" t="s">
        <v>27</v>
      </c>
      <c r="J10816" s="649">
        <v>150.37</v>
      </c>
    </row>
    <row r="10817" spans="1:10" hidden="1">
      <c r="A10817" s="141" t="s">
        <v>41828</v>
      </c>
      <c r="B10817" s="141" t="str">
        <f t="shared" si="168"/>
        <v>FORRO ARAMADO MONOLITICO DE DRYWALL,COMPOSTO DE UMA CHAPA GESSO ACARTONADO,TIPO STANDARD,LARGURA DE 600MM,COMPRIMENTO DEFORRO ARAMADO MONOLITICO DE DRYWALL,COMPOSTO DE UMA CHAPA GE 2000MM E ESPESSURA DE 12,5MM,COM TRATAMENTO JUNTAS COM MASSA E FITA PARA UNIFORMIZACAO DA SUPERFICIE DAS CHAPAS DE GESSO ACARTONADO,SUSPENSA POR MEIO DE ARAME Nº18,REVESTIDO DE PVC,FIXADO EM ESTRUTURA SUPERIOR.FORN.E COLOC.FORRO ARAMADO MONOLITICO DE DRYWALL,COMPOSTO DE UMA CHAPA GE</v>
      </c>
      <c r="C10817" s="141" t="s">
        <v>41829</v>
      </c>
      <c r="D10817" s="141" t="s">
        <v>41830</v>
      </c>
      <c r="E10817" s="141" t="s">
        <v>41831</v>
      </c>
      <c r="F10817" s="141" t="s">
        <v>41832</v>
      </c>
      <c r="G10817" s="141" t="s">
        <v>41833</v>
      </c>
      <c r="H10817" s="141" t="s">
        <v>41834</v>
      </c>
      <c r="I10817" s="141" t="s">
        <v>27</v>
      </c>
      <c r="J10817" s="649">
        <v>157.85</v>
      </c>
    </row>
    <row r="10818" spans="1:10" hidden="1">
      <c r="A10818" s="141" t="s">
        <v>41835</v>
      </c>
      <c r="B10818" s="141" t="str">
        <f t="shared" si="168"/>
        <v>FORRO ARAMADO MONOLITICO DE DRYWALL,COMPOSTO DE UMA CHAPA GESSO ACARTONADO,TIPO STANDARD,LARGURA DE 600MM,COMPRIMENTO DEFORRO ARAMADO MONOLITICO DE DRYWALL,COMPOSTO DE UMA CHAPA GE 2000MM E ESPESSURA DE 12,5MM,COM TRATAMENTO JUNTAS COM MASSA E FITA PARA UNIFORMIZACAO DA SUPERFICIE DAS CHAPAS DE GESSO ACARTONADO,SUSPENSA POR MEIO DE ARAME Nº18,REVESTIDO DE PVC,FIXADO EM ESTRUTURA SUPERIOR.FORN.E COLOC.FORRO ARAMADO MONOLITICO DE DRYWALL,COMPOSTO DE UMA CHAPA GE</v>
      </c>
      <c r="C10818" s="141" t="s">
        <v>41829</v>
      </c>
      <c r="D10818" s="141" t="s">
        <v>41830</v>
      </c>
      <c r="E10818" s="141" t="s">
        <v>41831</v>
      </c>
      <c r="F10818" s="141" t="s">
        <v>41832</v>
      </c>
      <c r="G10818" s="141" t="s">
        <v>41833</v>
      </c>
      <c r="H10818" s="141" t="s">
        <v>41834</v>
      </c>
      <c r="I10818" s="141" t="s">
        <v>27</v>
      </c>
      <c r="J10818" s="649">
        <v>156.69</v>
      </c>
    </row>
    <row r="10819" spans="1:10" hidden="1">
      <c r="A10819" s="141" t="s">
        <v>41836</v>
      </c>
      <c r="B10819" s="141" t="str">
        <f t="shared" ref="B10819:B10882" si="169">C10819&amp;D10819&amp;C10819&amp;E10819&amp;F10819&amp;G10819&amp;H10819&amp;C10819</f>
        <v>FORRO REMOVIVEL COMPOSTO DE FIBRA MINERAL,COM PLACA DE BORDA QUADRADA DE 625X625MM,ESP.APROXIMADA 13,0MM,C/INDICE DE ABSFORRO REMOVIVEL COMPOSTO DE FIBRA MINERAL,COM PLACA DE BORDAORCAO ACUSTICA,ESTRUTURADO EM PERFIS TIPO "T" DE ACO GALVANIZADO,ALUMINIO OU DE LIGAS DE ALUMINIO,ESP.MINIMA DE 0,5MM C/PINTURA ELETROSTATICA,SUSPENSO POR MEIO DE PENDURAIS EM ACOGALVANIZADO,FIXADOS EM ESTRUTURA SUPERIOR.FORN. E COLOCACAOFORRO REMOVIVEL COMPOSTO DE FIBRA MINERAL,COM PLACA DE BORDA</v>
      </c>
      <c r="C10819" s="141" t="s">
        <v>41837</v>
      </c>
      <c r="D10819" s="141" t="s">
        <v>41838</v>
      </c>
      <c r="E10819" s="141" t="s">
        <v>41839</v>
      </c>
      <c r="F10819" s="141" t="s">
        <v>41840</v>
      </c>
      <c r="G10819" s="141" t="s">
        <v>41841</v>
      </c>
      <c r="H10819" s="141" t="s">
        <v>41842</v>
      </c>
      <c r="I10819" s="141" t="s">
        <v>27</v>
      </c>
      <c r="J10819" s="649">
        <v>94.91</v>
      </c>
    </row>
    <row r="10820" spans="1:10" hidden="1">
      <c r="A10820" s="141" t="s">
        <v>41843</v>
      </c>
      <c r="B10820" s="141" t="str">
        <f t="shared" si="169"/>
        <v>FORRO REMOVIVEL COMPOSTO DE FIBRA MINERAL,COM PLACA DE BORDA QUADRADA DE 625X625MM,ESP.APROXIMADA 13,0MM,C/INDICE DE ABSFORRO REMOVIVEL COMPOSTO DE FIBRA MINERAL,COM PLACA DE BORDAORCAO ACUSTICA,ESTRUTURADO EM PERFIS TIPO "T" DE ACO GALVANIZADO,ALUMINIO OU DE LIGAS DE ALUMINIO,ESP.MINIMA DE 0,5MM C/PINTURA ELETROSTATICA,SUSPENSO POR MEIO DE PENDURAIS EM ACOGALVANIZADO,FIXADOS EM ESTRUTURA SUPERIOR.FORN. E COLOCACAOFORRO REMOVIVEL COMPOSTO DE FIBRA MINERAL,COM PLACA DE BORDA</v>
      </c>
      <c r="C10820" s="141" t="s">
        <v>41837</v>
      </c>
      <c r="D10820" s="141" t="s">
        <v>41838</v>
      </c>
      <c r="E10820" s="141" t="s">
        <v>41839</v>
      </c>
      <c r="F10820" s="141" t="s">
        <v>41840</v>
      </c>
      <c r="G10820" s="141" t="s">
        <v>41841</v>
      </c>
      <c r="H10820" s="141" t="s">
        <v>41842</v>
      </c>
      <c r="I10820" s="141" t="s">
        <v>27</v>
      </c>
      <c r="J10820" s="649">
        <v>91.89</v>
      </c>
    </row>
    <row r="10821" spans="1:10" hidden="1">
      <c r="A10821" s="141" t="s">
        <v>41844</v>
      </c>
      <c r="B10821" s="141" t="str">
        <f t="shared" si="169"/>
        <v>FORRO REMOVIVEL COMPOSTO DE FIBRA MINERAL COM PLACA DE BORDA QUADRADA DE 625X1250MM,ESP.APROXIMADA 13,0MM,C/INDICE DE ABFORRO REMOVIVEL COMPOSTO DE FIBRA MINERAL COM PLACA DE BORDASORCAO ACUSTICA,ESTRUTURADO EM PERFIS TIPO "T" DE ACO GALVANIZADO,ALUMINIO OU DE LIGAS DE ALUMINIO,ESP.MINIMA DE 0,5MM C/PINTURA ELETROSTATICA,SUSPENSO POR MEIO DE PENDURAIS EM ACO GALVANIZADO,FIXADOS EM ESTRUTURA SUPERIOR.FORN. E COLOCACAOFORRO REMOVIVEL COMPOSTO DE FIBRA MINERAL COM PLACA DE BORDA</v>
      </c>
      <c r="C10821" s="141" t="s">
        <v>41845</v>
      </c>
      <c r="D10821" s="141" t="s">
        <v>41846</v>
      </c>
      <c r="E10821" s="141" t="s">
        <v>41847</v>
      </c>
      <c r="F10821" s="141" t="s">
        <v>41848</v>
      </c>
      <c r="G10821" s="141" t="s">
        <v>41849</v>
      </c>
      <c r="H10821" s="141" t="s">
        <v>41850</v>
      </c>
      <c r="I10821" s="141" t="s">
        <v>27</v>
      </c>
      <c r="J10821" s="649">
        <v>91.15</v>
      </c>
    </row>
    <row r="10822" spans="1:10" hidden="1">
      <c r="A10822" s="141" t="s">
        <v>41851</v>
      </c>
      <c r="B10822" s="141" t="str">
        <f t="shared" si="169"/>
        <v>FORRO REMOVIVEL COMPOSTO DE FIBRA MINERAL COM PLACA DE BORDA QUADRADA DE 625X1250MM,ESP.APROXIMADA 13,0MM,C/INDICE DE ABFORRO REMOVIVEL COMPOSTO DE FIBRA MINERAL COM PLACA DE BORDASORCAO ACUSTICA,ESTRUTURADO EM PERFIS TIPO "T" DE ACO GALVANIZADO,ALUMINIO OU DE LIGAS DE ALUMINIO,ESP.MINIMA DE 0,5MM C/PINTURA ELETROSTATICA,SUSPENSO POR MEIO DE PENDURAIS EM ACO GALVANIZADO,FIXADOS EM ESTRUTURA SUPERIOR.FORN. E COLOCACAOFORRO REMOVIVEL COMPOSTO DE FIBRA MINERAL COM PLACA DE BORDA</v>
      </c>
      <c r="C10822" s="141" t="s">
        <v>41845</v>
      </c>
      <c r="D10822" s="141" t="s">
        <v>41846</v>
      </c>
      <c r="E10822" s="141" t="s">
        <v>41847</v>
      </c>
      <c r="F10822" s="141" t="s">
        <v>41848</v>
      </c>
      <c r="G10822" s="141" t="s">
        <v>41849</v>
      </c>
      <c r="H10822" s="141" t="s">
        <v>41850</v>
      </c>
      <c r="I10822" s="141" t="s">
        <v>27</v>
      </c>
      <c r="J10822" s="649">
        <v>88.13</v>
      </c>
    </row>
    <row r="10823" spans="1:10" hidden="1">
      <c r="A10823" s="141" t="s">
        <v>41852</v>
      </c>
      <c r="B10823" s="141" t="str">
        <f t="shared" si="169"/>
        <v>FORRO REMOVIVEL COMPOSTO DE FIBRA MINERAL,COM PLACA DE BORDA QUADRADA DE 625X625MM,ESP.APROXIMADA 15,0MM,C/INDICE DE ABSFORRO REMOVIVEL COMPOSTO DE FIBRA MINERAL,COM PLACA DE BORDAORCAO ACUSTICA,ESTRUTURADO EM PERFIS TIPO "T" DE ACO GALVANIZADO,ALUMINIO OU DE LIGAS DE ALUMINIO,ESP.MINIMA DE 0,5MM,C/PINTURA ELETROSTATICA,SUSPENSO POR MEIO DE PENDURAIS EM ACOGALVANIZADO,FIXADOS EM ESTRUTURA SUPERIOR.FORN. E COLOCACAOFORRO REMOVIVEL COMPOSTO DE FIBRA MINERAL,COM PLACA DE BORDA</v>
      </c>
      <c r="C10823" s="141" t="s">
        <v>41837</v>
      </c>
      <c r="D10823" s="141" t="s">
        <v>41853</v>
      </c>
      <c r="E10823" s="141" t="s">
        <v>41839</v>
      </c>
      <c r="F10823" s="141" t="s">
        <v>41854</v>
      </c>
      <c r="G10823" s="141" t="s">
        <v>41841</v>
      </c>
      <c r="H10823" s="141" t="s">
        <v>41842</v>
      </c>
      <c r="I10823" s="141" t="s">
        <v>27</v>
      </c>
      <c r="J10823" s="649">
        <v>99.4</v>
      </c>
    </row>
    <row r="10824" spans="1:10" hidden="1">
      <c r="A10824" s="141" t="s">
        <v>41855</v>
      </c>
      <c r="B10824" s="141" t="str">
        <f t="shared" si="169"/>
        <v>FORRO REMOVIVEL COMPOSTO DE FIBRA MINERAL,COM PLACA DE BORDA QUADRADA DE 625X625MM,ESP.APROXIMADA 15,0MM,C/INDICE DE ABSFORRO REMOVIVEL COMPOSTO DE FIBRA MINERAL,COM PLACA DE BORDAORCAO ACUSTICA,ESTRUTURADO EM PERFIS TIPO "T" DE ACO GALVANIZADO,ALUMINIO OU DE LIGAS DE ALUMINIO,ESP.MINIMA DE 0,5MM,C/PINTURA ELETROSTATICA,SUSPENSO POR MEIO DE PENDURAIS EM ACOGALVANIZADO,FIXADOS EM ESTRUTURA SUPERIOR.FORN. E COLOCACAOFORRO REMOVIVEL COMPOSTO DE FIBRA MINERAL,COM PLACA DE BORDA</v>
      </c>
      <c r="C10824" s="141" t="s">
        <v>41837</v>
      </c>
      <c r="D10824" s="141" t="s">
        <v>41853</v>
      </c>
      <c r="E10824" s="141" t="s">
        <v>41839</v>
      </c>
      <c r="F10824" s="141" t="s">
        <v>41854</v>
      </c>
      <c r="G10824" s="141" t="s">
        <v>41841</v>
      </c>
      <c r="H10824" s="141" t="s">
        <v>41842</v>
      </c>
      <c r="I10824" s="141" t="s">
        <v>27</v>
      </c>
      <c r="J10824" s="649">
        <v>96.38</v>
      </c>
    </row>
    <row r="10825" spans="1:10" hidden="1">
      <c r="A10825" s="141" t="s">
        <v>41856</v>
      </c>
      <c r="B10825" s="141" t="str">
        <f t="shared" si="169"/>
        <v>FORRO REMOVIVEL COMPOSTO DE FIBRA MINERAL,COM PLACA DE BORDA QUADRADA DE 625X1250MM,ESP.APROXIMADA 15,0MM,C/INDICE DE ABFORRO REMOVIVEL COMPOSTO DE FIBRA MINERAL,COM PLACA DE BORDASORCAO ACUSTICA,ESTRUTURADO EM PERFIS TIPO "T" DE ACO GALVANIZADO,ALUMINIO OU DE LIGAS DE ALUMINIO,ESP.MINIMA DE 0,5MM,C/PINTURA ELETROSTATICA,SUSPENSO POR MEIO DE PENDURAIS EM ACO GALVANIZADO,FIXADOS EM ESTRUTURA SUPERIOR.FORN.E COLOCACAOFORRO REMOVIVEL COMPOSTO DE FIBRA MINERAL,COM PLACA DE BORDA</v>
      </c>
      <c r="C10825" s="141" t="s">
        <v>41837</v>
      </c>
      <c r="D10825" s="141" t="s">
        <v>41857</v>
      </c>
      <c r="E10825" s="141" t="s">
        <v>41847</v>
      </c>
      <c r="F10825" s="141" t="s">
        <v>41858</v>
      </c>
      <c r="G10825" s="141" t="s">
        <v>41849</v>
      </c>
      <c r="H10825" s="141" t="s">
        <v>41859</v>
      </c>
      <c r="I10825" s="141" t="s">
        <v>27</v>
      </c>
      <c r="J10825" s="649">
        <v>94.79</v>
      </c>
    </row>
    <row r="10826" spans="1:10" hidden="1">
      <c r="A10826" s="141" t="s">
        <v>41860</v>
      </c>
      <c r="B10826" s="141" t="str">
        <f t="shared" si="169"/>
        <v>FORRO REMOVIVEL COMPOSTO DE FIBRA MINERAL,COM PLACA DE BORDA QUADRADA DE 625X1250MM,ESP.APROXIMADA 15,0MM,C/INDICE DE ABFORRO REMOVIVEL COMPOSTO DE FIBRA MINERAL,COM PLACA DE BORDASORCAO ACUSTICA,ESTRUTURADO EM PERFIS TIPO "T" DE ACO GALVANIZADO,ALUMINIO OU DE LIGAS DE ALUMINIO,ESP.MINIMA DE 0,5MM,C/PINTURA ELETROSTATICA,SUSPENSO POR MEIO DE PENDURAIS EM ACO GALVANIZADO,FIXADOS EM ESTRUTURA SUPERIOR.FORN.E COLOCACAOFORRO REMOVIVEL COMPOSTO DE FIBRA MINERAL,COM PLACA DE BORDA</v>
      </c>
      <c r="C10826" s="141" t="s">
        <v>41837</v>
      </c>
      <c r="D10826" s="141" t="s">
        <v>41857</v>
      </c>
      <c r="E10826" s="141" t="s">
        <v>41847</v>
      </c>
      <c r="F10826" s="141" t="s">
        <v>41858</v>
      </c>
      <c r="G10826" s="141" t="s">
        <v>41849</v>
      </c>
      <c r="H10826" s="141" t="s">
        <v>41859</v>
      </c>
      <c r="I10826" s="141" t="s">
        <v>27</v>
      </c>
      <c r="J10826" s="649">
        <v>91.77</v>
      </c>
    </row>
    <row r="10827" spans="1:10" hidden="1">
      <c r="A10827" s="141" t="s">
        <v>41861</v>
      </c>
      <c r="B10827" s="141" t="str">
        <f t="shared" si="169"/>
        <v>FORRO REMOVIVEL COMPOSTO DE FIBRA MINERAL,COM PLACA DE BORDA QUADRADA DE 625X625MM,ESP.APROXIMADA 19,0MM,C/INDICE DE ABSFORRO REMOVIVEL COMPOSTO DE FIBRA MINERAL,COM PLACA DE BORDAORCAO ACUSTICA,ESTRUTURADO EM PERFIS TIPO "T" DE ACO GALVANIZADO,ALUMINIO OU DE LIGAS DE ALUMINIO,ESP.MINIMA DE 0,5MM,C/PINTURA ELETROSTATICA,SUSPENSO POR MEIO DE PENDURAIS EM ACOGALVANIZADO,FIXADOS EM ESTRUTURA SUPERIOR.FORN.E COLOCACAOFORRO REMOVIVEL COMPOSTO DE FIBRA MINERAL,COM PLACA DE BORDA</v>
      </c>
      <c r="C10827" s="141" t="s">
        <v>41837</v>
      </c>
      <c r="D10827" s="141" t="s">
        <v>41862</v>
      </c>
      <c r="E10827" s="141" t="s">
        <v>41839</v>
      </c>
      <c r="F10827" s="141" t="s">
        <v>41854</v>
      </c>
      <c r="G10827" s="141" t="s">
        <v>41841</v>
      </c>
      <c r="H10827" s="141" t="s">
        <v>41863</v>
      </c>
      <c r="I10827" s="141" t="s">
        <v>27</v>
      </c>
      <c r="J10827" s="649">
        <v>275.02</v>
      </c>
    </row>
    <row r="10828" spans="1:10" hidden="1">
      <c r="A10828" s="141" t="s">
        <v>41864</v>
      </c>
      <c r="B10828" s="141" t="str">
        <f t="shared" si="169"/>
        <v>FORRO REMOVIVEL COMPOSTO DE FIBRA MINERAL,COM PLACA DE BORDA QUADRADA DE 625X625MM,ESP.APROXIMADA 19,0MM,C/INDICE DE ABSFORRO REMOVIVEL COMPOSTO DE FIBRA MINERAL,COM PLACA DE BORDAORCAO ACUSTICA,ESTRUTURADO EM PERFIS TIPO "T" DE ACO GALVANIZADO,ALUMINIO OU DE LIGAS DE ALUMINIO,ESP.MINIMA DE 0,5MM,C/PINTURA ELETROSTATICA,SUSPENSO POR MEIO DE PENDURAIS EM ACOGALVANIZADO,FIXADOS EM ESTRUTURA SUPERIOR.FORN.E COLOCACAOFORRO REMOVIVEL COMPOSTO DE FIBRA MINERAL,COM PLACA DE BORDA</v>
      </c>
      <c r="C10828" s="141" t="s">
        <v>41837</v>
      </c>
      <c r="D10828" s="141" t="s">
        <v>41862</v>
      </c>
      <c r="E10828" s="141" t="s">
        <v>41839</v>
      </c>
      <c r="F10828" s="141" t="s">
        <v>41854</v>
      </c>
      <c r="G10828" s="141" t="s">
        <v>41841</v>
      </c>
      <c r="H10828" s="141" t="s">
        <v>41863</v>
      </c>
      <c r="I10828" s="141" t="s">
        <v>27</v>
      </c>
      <c r="J10828" s="649">
        <v>272</v>
      </c>
    </row>
    <row r="10829" spans="1:10" hidden="1">
      <c r="A10829" s="141" t="s">
        <v>41865</v>
      </c>
      <c r="B10829" s="141" t="str">
        <f t="shared" si="169"/>
        <v>FORRO REMOVIVEL COMPOSTO DE FIBRA MINERAL,COM PLACA DE BORDA REBAIXADA DE 625X625MM,ESP.APROXIMADA DE 15,0MM,C/INDICE DEFORRO REMOVIVEL COMPOSTO DE FIBRA MINERAL,COM PLACA DE BORDA ABSORCAO ACUSTICA,ESTRUTURADO EM PERFIS TIPO "T" DE ACO GALVANIZADO,ALUMINIO OU LIGAS DE ALUMINIO,ESP.MINIMA DE 0,5MM,C/PINTURA ELETROSTATICA,SUSPENSO POR MEIO DE PENDURAIS,EM ACO GALVANIZADO,FIXADOS EM ESTRUTURA SUPERIOR.FORN. E COLOCACAOFORRO REMOVIVEL COMPOSTO DE FIBRA MINERAL,COM PLACA DE BORDA</v>
      </c>
      <c r="C10829" s="141" t="s">
        <v>41837</v>
      </c>
      <c r="D10829" s="141" t="s">
        <v>41866</v>
      </c>
      <c r="E10829" s="141" t="s">
        <v>41867</v>
      </c>
      <c r="F10829" s="141" t="s">
        <v>41868</v>
      </c>
      <c r="G10829" s="141" t="s">
        <v>41869</v>
      </c>
      <c r="H10829" s="141" t="s">
        <v>41850</v>
      </c>
      <c r="I10829" s="141" t="s">
        <v>27</v>
      </c>
      <c r="J10829" s="649">
        <v>108.58</v>
      </c>
    </row>
    <row r="10830" spans="1:10" hidden="1">
      <c r="A10830" s="141" t="s">
        <v>41870</v>
      </c>
      <c r="B10830" s="141" t="str">
        <f t="shared" si="169"/>
        <v>FORRO REMOVIVEL COMPOSTO DE FIBRA MINERAL,COM PLACA DE BORDA REBAIXADA DE 625X625MM,ESP.APROXIMADA DE 15,0MM,C/INDICE DEFORRO REMOVIVEL COMPOSTO DE FIBRA MINERAL,COM PLACA DE BORDA ABSORCAO ACUSTICA,ESTRUTURADO EM PERFIS TIPO "T" DE ACO GALVANIZADO,ALUMINIO OU LIGAS DE ALUMINIO,ESP.MINIMA DE 0,5MM,C/PINTURA ELETROSTATICA,SUSPENSO POR MEIO DE PENDURAIS,EM ACO GALVANIZADO,FIXADOS EM ESTRUTURA SUPERIOR.FORN. E COLOCACAOFORRO REMOVIVEL COMPOSTO DE FIBRA MINERAL,COM PLACA DE BORDA</v>
      </c>
      <c r="C10830" s="141" t="s">
        <v>41837</v>
      </c>
      <c r="D10830" s="141" t="s">
        <v>41866</v>
      </c>
      <c r="E10830" s="141" t="s">
        <v>41867</v>
      </c>
      <c r="F10830" s="141" t="s">
        <v>41868</v>
      </c>
      <c r="G10830" s="141" t="s">
        <v>41869</v>
      </c>
      <c r="H10830" s="141" t="s">
        <v>41850</v>
      </c>
      <c r="I10830" s="141" t="s">
        <v>27</v>
      </c>
      <c r="J10830" s="649">
        <v>105.56</v>
      </c>
    </row>
    <row r="10831" spans="1:10" hidden="1">
      <c r="A10831" s="141" t="s">
        <v>41871</v>
      </c>
      <c r="B10831" s="141" t="str">
        <f t="shared" si="169"/>
        <v>REVESTIMENTO DRYWALL C/ESP.MINIMA 23MM E MAXIMA 32MM(MASSA+CHAPA DE GESSO),APLICADO A ALVENARIA/ESTRUTURA EXISTENTE,C/UMREVESTIMENTO DRYWALL C/ESP.MINIMA 23MM E MAXIMA 32MM(MASSA+CA CHAPA GESSO ACARTONADO,TIPO ST(STANDARD),ESP.12,5MM,LARG.1200MM,COLADA SOBRE ALVENARIA/ESTRUTURA EXISTENTE,C/TRATAMENTO DE JUNTAS C/MASSA E FITA P/UNIFORMIZACAO DA SUPERFICIE DAS CHAPAS DE GESSO ACARTONADO.APLICAC.AREAS SECAS.FORN.E COLOCREVESTIMENTO DRYWALL C/ESP.MINIMA 23MM E MAXIMA 32MM(MASSA+C</v>
      </c>
      <c r="C10831" s="141" t="s">
        <v>41872</v>
      </c>
      <c r="D10831" s="141" t="s">
        <v>41873</v>
      </c>
      <c r="E10831" s="141" t="s">
        <v>41874</v>
      </c>
      <c r="F10831" s="141" t="s">
        <v>41875</v>
      </c>
      <c r="G10831" s="141" t="s">
        <v>41876</v>
      </c>
      <c r="H10831" s="141" t="s">
        <v>41877</v>
      </c>
      <c r="I10831" s="141" t="s">
        <v>27</v>
      </c>
      <c r="J10831" s="649">
        <v>36.72</v>
      </c>
    </row>
    <row r="10832" spans="1:10" hidden="1">
      <c r="A10832" s="141" t="s">
        <v>41878</v>
      </c>
      <c r="B10832" s="141" t="str">
        <f t="shared" si="169"/>
        <v>REVESTIMENTO DRYWALL C/ESP.MINIMA 23MM E MAXIMA 32MM(MASSA+CHAPA DE GESSO),APLICADO A ALVENARIA/ESTRUTURA EXISTENTE,C/UMREVESTIMENTO DRYWALL C/ESP.MINIMA 23MM E MAXIMA 32MM(MASSA+CA CHAPA GESSO ACARTONADO,TIPO ST(STANDARD),ESP.12,5MM,LARG.1200MM,COLADA SOBRE ALVENARIA/ESTRUTURA EXISTENTE,C/TRATAMENTO DE JUNTAS C/MASSA E FITA P/UNIFORMIZACAO DA SUPERFICIE DAS CHAPAS DE GESSO ACARTONADO.APLICAC.AREAS SECAS.FORN.E COLOCREVESTIMENTO DRYWALL C/ESP.MINIMA 23MM E MAXIMA 32MM(MASSA+C</v>
      </c>
      <c r="C10832" s="141" t="s">
        <v>41872</v>
      </c>
      <c r="D10832" s="141" t="s">
        <v>41873</v>
      </c>
      <c r="E10832" s="141" t="s">
        <v>41874</v>
      </c>
      <c r="F10832" s="141" t="s">
        <v>41875</v>
      </c>
      <c r="G10832" s="141" t="s">
        <v>41876</v>
      </c>
      <c r="H10832" s="141" t="s">
        <v>41877</v>
      </c>
      <c r="I10832" s="141" t="s">
        <v>27</v>
      </c>
      <c r="J10832" s="649">
        <v>35.14</v>
      </c>
    </row>
    <row r="10833" spans="1:10" hidden="1">
      <c r="A10833" s="141" t="s">
        <v>41879</v>
      </c>
      <c r="B10833" s="141" t="str">
        <f t="shared" si="169"/>
        <v>REVESTIMENTO DRYWALL C/ESP.MINIMA 23MM E MAXIMA 32MM(MASSA+CHAPA DE GESSO),APLICADO A ALVENARIA/ESTRUT.EXISTENTE,C/UMA CREVESTIMENTO DRYWALL C/ESP.MINIMA 23MM E MAXIMA 32MM(MASSA+CHAPA GESSO ACARTONADO,RU(RESISTENTE A UMIDADE),ESP.12,5MM,LARG.1200MM,COLADA SOBRE ALVENARIA/ESTRUTURA EXISTENTE,C/TRATAMENTO DE JUNTAS C/MASSA E FITA P/UNIFORMIZACAO DA SUPERFICIE DAS CHAPAS GESSO ACARTONADO.APLICAC.AREAS SECAS.FORN.COLOC.REVESTIMENTO DRYWALL C/ESP.MINIMA 23MM E MAXIMA 32MM(MASSA+C</v>
      </c>
      <c r="C10833" s="141" t="s">
        <v>41872</v>
      </c>
      <c r="D10833" s="141" t="s">
        <v>41880</v>
      </c>
      <c r="E10833" s="141" t="s">
        <v>41881</v>
      </c>
      <c r="F10833" s="141" t="s">
        <v>41882</v>
      </c>
      <c r="G10833" s="141" t="s">
        <v>41883</v>
      </c>
      <c r="H10833" s="141" t="s">
        <v>41884</v>
      </c>
      <c r="I10833" s="141" t="s">
        <v>27</v>
      </c>
      <c r="J10833" s="649">
        <v>44.8</v>
      </c>
    </row>
    <row r="10834" spans="1:10" hidden="1">
      <c r="A10834" s="141" t="s">
        <v>41885</v>
      </c>
      <c r="B10834" s="141" t="str">
        <f t="shared" si="169"/>
        <v>REVESTIMENTO DRYWALL C/ESP.MINIMA 23MM E MAXIMA 32MM(MASSA+CHAPA DE GESSO),APLICADO A ALVENARIA/ESTRUT.EXISTENTE,C/UMA CREVESTIMENTO DRYWALL C/ESP.MINIMA 23MM E MAXIMA 32MM(MASSA+CHAPA GESSO ACARTONADO,RU(RESISTENTE A UMIDADE),ESP.12,5MM,LARG.1200MM,COLADA SOBRE ALVENARIA/ESTRUTURA EXISTENTE,C/TRATAMENTO DE JUNTAS C/MASSA E FITA P/UNIFORMIZACAO DA SUPERFICIE DAS CHAPAS GESSO ACARTONADO.APLICAC.AREAS SECAS.FORN.COLOC.REVESTIMENTO DRYWALL C/ESP.MINIMA 23MM E MAXIMA 32MM(MASSA+C</v>
      </c>
      <c r="C10834" s="141" t="s">
        <v>41872</v>
      </c>
      <c r="D10834" s="141" t="s">
        <v>41880</v>
      </c>
      <c r="E10834" s="141" t="s">
        <v>41881</v>
      </c>
      <c r="F10834" s="141" t="s">
        <v>41882</v>
      </c>
      <c r="G10834" s="141" t="s">
        <v>41883</v>
      </c>
      <c r="H10834" s="141" t="s">
        <v>41884</v>
      </c>
      <c r="I10834" s="141" t="s">
        <v>27</v>
      </c>
      <c r="J10834" s="649">
        <v>43.23</v>
      </c>
    </row>
    <row r="10835" spans="1:10" hidden="1">
      <c r="A10835" s="141" t="s">
        <v>41886</v>
      </c>
      <c r="B10835" s="141" t="str">
        <f t="shared" si="169"/>
        <v>REVESTIMENTO DRYWALL ESP.MINIMA 23MM E MAXIMA 32MM(MASSA+CHAPA DE GESSO),APLICADO A ALVENARIA/ESTRUTURA EXISTENTE,C/UMAREVESTIMENTO DRYWALL ESP.MINIMA 23MM E MAXIMA 32MM(MASSA+CHACHAPA GESSO ACARTONADO,RF(RESISTENTE AO FOGO),ESP.12,5MM,LARG.1200MM,COLADA SOBRE ALVENARIA/ESTRUTURA EXISTENTE,C/TRATAMENTO DE JUNTAS C/MASSA E FITA P/UNIFORMIZACAO DA SUPERFICIEDAS CHAPAS GESSO ACARTONADO.APLICAC.AREAS SECAS.FORN.COLOC.REVESTIMENTO DRYWALL ESP.MINIMA 23MM E MAXIMA 32MM(MASSA+CHA</v>
      </c>
      <c r="C10835" s="141" t="s">
        <v>41887</v>
      </c>
      <c r="D10835" s="141" t="s">
        <v>41888</v>
      </c>
      <c r="E10835" s="141" t="s">
        <v>41889</v>
      </c>
      <c r="F10835" s="141" t="s">
        <v>41890</v>
      </c>
      <c r="G10835" s="141" t="s">
        <v>41891</v>
      </c>
      <c r="H10835" s="141" t="s">
        <v>41892</v>
      </c>
      <c r="I10835" s="141" t="s">
        <v>27</v>
      </c>
      <c r="J10835" s="649">
        <v>43.6</v>
      </c>
    </row>
    <row r="10836" spans="1:10" hidden="1">
      <c r="A10836" s="141" t="s">
        <v>41893</v>
      </c>
      <c r="B10836" s="141" t="str">
        <f t="shared" si="169"/>
        <v>REVESTIMENTO DRYWALL ESP.MINIMA 23MM E MAXIMA 32MM(MASSA+CHAPA DE GESSO),APLICADO A ALVENARIA/ESTRUTURA EXISTENTE,C/UMAREVESTIMENTO DRYWALL ESP.MINIMA 23MM E MAXIMA 32MM(MASSA+CHACHAPA GESSO ACARTONADO,RF(RESISTENTE AO FOGO),ESP.12,5MM,LARG.1200MM,COLADA SOBRE ALVENARIA/ESTRUTURA EXISTENTE,C/TRATAMENTO DE JUNTAS C/MASSA E FITA P/UNIFORMIZACAO DA SUPERFICIEDAS CHAPAS GESSO ACARTONADO.APLICAC.AREAS SECAS.FORN.COLOC.REVESTIMENTO DRYWALL ESP.MINIMA 23MM E MAXIMA 32MM(MASSA+CHA</v>
      </c>
      <c r="C10836" s="141" t="s">
        <v>41887</v>
      </c>
      <c r="D10836" s="141" t="s">
        <v>41888</v>
      </c>
      <c r="E10836" s="141" t="s">
        <v>41889</v>
      </c>
      <c r="F10836" s="141" t="s">
        <v>41890</v>
      </c>
      <c r="G10836" s="141" t="s">
        <v>41891</v>
      </c>
      <c r="H10836" s="141" t="s">
        <v>41892</v>
      </c>
      <c r="I10836" s="141" t="s">
        <v>27</v>
      </c>
      <c r="J10836" s="649">
        <v>42.03</v>
      </c>
    </row>
    <row r="10837" spans="1:10" hidden="1">
      <c r="A10837" s="141" t="s">
        <v>41894</v>
      </c>
      <c r="B10837" s="141" t="str">
        <f t="shared" si="169"/>
        <v>REVESTIMENTO DRYWALL ESP.31MM(ESTRUT.+CHAPA GESSO),ESTRUT.C/ PERFIS DE TETO 27MM,GUIAS HORIZONTAIS 17MM,AMBOS ACO GALV.EREVESTIMENTO DRYWALL ESP.31MM(ESTRUT.+CHAPA GESSO),ESTRUT.C/SP.0,5MM,PERFIS DE TETO ANCORADOS NA ALVENARIA/ESTRUT.EXISTENTE POR MEIO DE PERFIS ACO EM FORMATO CANTONEIRA,C/UMA CHAPA GESSO ACARTONADO,STANDARD,ESP.12,5MM,LARG.1200MM,FIXADA AOS PERFIS TETO POR MEIO DE PARAFUSOS.AREAS SECAS.FORN.E COLOC.REVESTIMENTO DRYWALL ESP.31MM(ESTRUT.+CHAPA GESSO),ESTRUT.C/</v>
      </c>
      <c r="C10837" s="141" t="s">
        <v>41895</v>
      </c>
      <c r="D10837" s="141" t="s">
        <v>41896</v>
      </c>
      <c r="E10837" s="141" t="s">
        <v>41897</v>
      </c>
      <c r="F10837" s="141" t="s">
        <v>41898</v>
      </c>
      <c r="G10837" s="141" t="s">
        <v>41899</v>
      </c>
      <c r="H10837" s="141" t="s">
        <v>41900</v>
      </c>
      <c r="I10837" s="141" t="s">
        <v>27</v>
      </c>
      <c r="J10837" s="649">
        <v>58.65</v>
      </c>
    </row>
    <row r="10838" spans="1:10" hidden="1">
      <c r="A10838" s="141" t="s">
        <v>41901</v>
      </c>
      <c r="B10838" s="141" t="str">
        <f t="shared" si="169"/>
        <v>REVESTIMENTO DRYWALL ESP.31MM(ESTRUT.+CHAPA GESSO),ESTRUT.C/ PERFIS DE TETO 27MM,GUIAS HORIZONTAIS 17MM,AMBOS ACO GALV.EREVESTIMENTO DRYWALL ESP.31MM(ESTRUT.+CHAPA GESSO),ESTRUT.C/SP.0,5MM,PERFIS DE TETO ANCORADOS NA ALVENARIA/ESTRUT.EXISTENTE POR MEIO DE PERFIS ACO EM FORMATO CANTONEIRA,C/UMA CHAPA GESSO ACARTONADO,STANDARD,ESP.12,5MM,LARG.1200MM,FIXADA AOS PERFIS TETO POR MEIO DE PARAFUSOS.AREAS SECAS.FORN.E COLOC.REVESTIMENTO DRYWALL ESP.31MM(ESTRUT.+CHAPA GESSO),ESTRUT.C/</v>
      </c>
      <c r="C10838" s="141" t="s">
        <v>41895</v>
      </c>
      <c r="D10838" s="141" t="s">
        <v>41896</v>
      </c>
      <c r="E10838" s="141" t="s">
        <v>41897</v>
      </c>
      <c r="F10838" s="141" t="s">
        <v>41898</v>
      </c>
      <c r="G10838" s="141" t="s">
        <v>41899</v>
      </c>
      <c r="H10838" s="141" t="s">
        <v>41900</v>
      </c>
      <c r="I10838" s="141" t="s">
        <v>27</v>
      </c>
      <c r="J10838" s="649">
        <v>56.14</v>
      </c>
    </row>
    <row r="10839" spans="1:10" hidden="1">
      <c r="A10839" s="141" t="s">
        <v>41902</v>
      </c>
      <c r="B10839" s="141" t="str">
        <f t="shared" si="169"/>
        <v>REVESTIMENTO DRYWALL ESP.31MM(ESTRUT.+CHAPA GESSO),ESTRUT.C/PERFIS TETO DE 27MM,GUIAS HORIZONTAIS 17MM,AMBOS ACO GALV.ESREVESTIMENTO DRYWALL ESP.31MM(ESTRUT.+CHAPA GESSO),ESTRUT.C/P.0,5MM,PERFIS TETO ANCORADOS ALVENARIA/ESTRUT.EXISTENTE POR MEIO PERFIS ACO EM FORMATO CANTONEIRA,C/UMA CHAPA DE GESSOACARTONADO,STANDARD,ADICAO DE LA MINERAL,ESP.12,5MM,LARG.1200MM,PERFIS TETO POR MEIO DE PARAFUSOS,AREAS SECAS.FORN.COLOCREVESTIMENTO DRYWALL ESP.31MM(ESTRUT.+CHAPA GESSO),ESTRUT.C/</v>
      </c>
      <c r="C10839" s="141" t="s">
        <v>41895</v>
      </c>
      <c r="D10839" s="141" t="s">
        <v>41903</v>
      </c>
      <c r="E10839" s="141" t="s">
        <v>41904</v>
      </c>
      <c r="F10839" s="141" t="s">
        <v>41905</v>
      </c>
      <c r="G10839" s="141" t="s">
        <v>41906</v>
      </c>
      <c r="H10839" s="141" t="s">
        <v>41907</v>
      </c>
      <c r="I10839" s="141" t="s">
        <v>27</v>
      </c>
      <c r="J10839" s="649">
        <v>77.87</v>
      </c>
    </row>
    <row r="10840" spans="1:10" hidden="1">
      <c r="A10840" s="141" t="s">
        <v>41908</v>
      </c>
      <c r="B10840" s="141" t="str">
        <f t="shared" si="169"/>
        <v>REVESTIMENTO DRYWALL ESP.31MM(ESTRUT.+CHAPA GESSO),ESTRUT.C/PERFIS TETO DE 27MM,GUIAS HORIZONTAIS 17MM,AMBOS ACO GALV.ESREVESTIMENTO DRYWALL ESP.31MM(ESTRUT.+CHAPA GESSO),ESTRUT.C/P.0,5MM,PERFIS TETO ANCORADOS ALVENARIA/ESTRUT.EXISTENTE POR MEIO PERFIS ACO EM FORMATO CANTONEIRA,C/UMA CHAPA DE GESSOACARTONADO,STANDARD,ADICAO DE LA MINERAL,ESP.12,5MM,LARG.1200MM,PERFIS TETO POR MEIO DE PARAFUSOS,AREAS SECAS.FORN.COLOCREVESTIMENTO DRYWALL ESP.31MM(ESTRUT.+CHAPA GESSO),ESTRUT.C/</v>
      </c>
      <c r="C10840" s="141" t="s">
        <v>41895</v>
      </c>
      <c r="D10840" s="141" t="s">
        <v>41903</v>
      </c>
      <c r="E10840" s="141" t="s">
        <v>41904</v>
      </c>
      <c r="F10840" s="141" t="s">
        <v>41905</v>
      </c>
      <c r="G10840" s="141" t="s">
        <v>41906</v>
      </c>
      <c r="H10840" s="141" t="s">
        <v>41907</v>
      </c>
      <c r="I10840" s="141" t="s">
        <v>27</v>
      </c>
      <c r="J10840" s="649">
        <v>75.040000000000006</v>
      </c>
    </row>
    <row r="10841" spans="1:10" hidden="1">
      <c r="A10841" s="141" t="s">
        <v>41909</v>
      </c>
      <c r="B10841" s="141" t="str">
        <f t="shared" si="169"/>
        <v>REVESTIMENTO DRYWALL ESP.31MM(ESTRUT.+CHAPA GESSO),ESTRUT.C/PERFIS TETO 27MM,GUIAS HORIZONTAIS 17MM,AMBOS ACO GALV.ESP.0REVESTIMENTO DRYWALL ESP.31MM(ESTRUT.+CHAPA GESSO),ESTRUT.C/,5MM,PERFIS TETO ANCORADOS ALVENARIA/ESTRUT.EXISTENTE POR MEIO PERFIS ACO FORMATO CANTONEIRA,C/UMA CHAPA GESSO ACARTONADO,RU(RESISTENTE A UMIDADE),ESP.12,5MM,LARG.1200MM,PERFIS DETETO POR MEIO DE PARAFUSOS.APLICACAO AREAS SECAS.FORN.COLOC.REVESTIMENTO DRYWALL ESP.31MM(ESTRUT.+CHAPA GESSO),ESTRUT.C/</v>
      </c>
      <c r="C10841" s="141" t="s">
        <v>41895</v>
      </c>
      <c r="D10841" s="141" t="s">
        <v>41910</v>
      </c>
      <c r="E10841" s="141" t="s">
        <v>41911</v>
      </c>
      <c r="F10841" s="141" t="s">
        <v>41912</v>
      </c>
      <c r="G10841" s="141" t="s">
        <v>41913</v>
      </c>
      <c r="H10841" s="141" t="s">
        <v>41914</v>
      </c>
      <c r="I10841" s="141" t="s">
        <v>27</v>
      </c>
      <c r="J10841" s="649">
        <v>66.739999999999995</v>
      </c>
    </row>
    <row r="10842" spans="1:10" hidden="1">
      <c r="A10842" s="141" t="s">
        <v>41915</v>
      </c>
      <c r="B10842" s="141" t="str">
        <f t="shared" si="169"/>
        <v>REVESTIMENTO DRYWALL ESP.31MM(ESTRUT.+CHAPA GESSO),ESTRUT.C/PERFIS TETO 27MM,GUIAS HORIZONTAIS 17MM,AMBOS ACO GALV.ESP.0REVESTIMENTO DRYWALL ESP.31MM(ESTRUT.+CHAPA GESSO),ESTRUT.C/,5MM,PERFIS TETO ANCORADOS ALVENARIA/ESTRUT.EXISTENTE POR MEIO PERFIS ACO FORMATO CANTONEIRA,C/UMA CHAPA GESSO ACARTONADO,RU(RESISTENTE A UMIDADE),ESP.12,5MM,LARG.1200MM,PERFIS DETETO POR MEIO DE PARAFUSOS.APLICACAO AREAS SECAS.FORN.COLOC.REVESTIMENTO DRYWALL ESP.31MM(ESTRUT.+CHAPA GESSO),ESTRUT.C/</v>
      </c>
      <c r="C10842" s="141" t="s">
        <v>41895</v>
      </c>
      <c r="D10842" s="141" t="s">
        <v>41910</v>
      </c>
      <c r="E10842" s="141" t="s">
        <v>41911</v>
      </c>
      <c r="F10842" s="141" t="s">
        <v>41912</v>
      </c>
      <c r="G10842" s="141" t="s">
        <v>41913</v>
      </c>
      <c r="H10842" s="141" t="s">
        <v>41914</v>
      </c>
      <c r="I10842" s="141" t="s">
        <v>27</v>
      </c>
      <c r="J10842" s="649">
        <v>64.23</v>
      </c>
    </row>
    <row r="10843" spans="1:10" hidden="1">
      <c r="A10843" s="141" t="s">
        <v>41916</v>
      </c>
      <c r="B10843" s="141" t="str">
        <f t="shared" si="169"/>
        <v>REVESTIMENTO DRYWALL ESP.31MM(ESTRUT.+CHAPA GESSO),ESTRUT.C/PERFIS TETO 27MM,GUIAS HORIZONTAIS 17MM,AMBOS ACO GALV.ESP.0REVESTIMENTO DRYWALL ESP.31MM(ESTRUT.+CHAPA GESSO),ESTRUT.C/,5MM,PERFIS TETO ANCORADOS ALVENARIA/ESTRUTURA EXISTENTE POR MEIO PERFIS ACO FORMATO CANTONEIRA,C/UMA CHAPA GESSO ACARTONADO,RU(RESISTENTE A UMIDADE),ADICAO DE LA MINERAL,ESP.12,5MM,LARG.1200MM.APLICACAO EM AREAS SECAS.FORNECIMENTO E COLOC.REVESTIMENTO DRYWALL ESP.31MM(ESTRUT.+CHAPA GESSO),ESTRUT.C/</v>
      </c>
      <c r="C10843" s="141" t="s">
        <v>41895</v>
      </c>
      <c r="D10843" s="141" t="s">
        <v>41910</v>
      </c>
      <c r="E10843" s="141" t="s">
        <v>41917</v>
      </c>
      <c r="F10843" s="141" t="s">
        <v>41918</v>
      </c>
      <c r="G10843" s="141" t="s">
        <v>41919</v>
      </c>
      <c r="H10843" s="141" t="s">
        <v>41920</v>
      </c>
      <c r="I10843" s="141" t="s">
        <v>27</v>
      </c>
      <c r="J10843" s="649">
        <v>85.95</v>
      </c>
    </row>
    <row r="10844" spans="1:10" hidden="1">
      <c r="A10844" s="141" t="s">
        <v>41921</v>
      </c>
      <c r="B10844" s="141" t="str">
        <f t="shared" si="169"/>
        <v>REVESTIMENTO DRYWALL ESP.31MM(ESTRUT.+CHAPA GESSO),ESTRUT.C/PERFIS TETO 27MM,GUIAS HORIZONTAIS 17MM,AMBOS ACO GALV.ESP.0REVESTIMENTO DRYWALL ESP.31MM(ESTRUT.+CHAPA GESSO),ESTRUT.C/,5MM,PERFIS TETO ANCORADOS ALVENARIA/ESTRUTURA EXISTENTE POR MEIO PERFIS ACO FORMATO CANTONEIRA,C/UMA CHAPA GESSO ACARTONADO,RU(RESISTENTE A UMIDADE),ADICAO DE LA MINERAL,ESP.12,5MM,LARG.1200MM.APLICACAO EM AREAS SECAS.FORNECIMENTO E COLOC.REVESTIMENTO DRYWALL ESP.31MM(ESTRUT.+CHAPA GESSO),ESTRUT.C/</v>
      </c>
      <c r="C10844" s="141" t="s">
        <v>41895</v>
      </c>
      <c r="D10844" s="141" t="s">
        <v>41910</v>
      </c>
      <c r="E10844" s="141" t="s">
        <v>41917</v>
      </c>
      <c r="F10844" s="141" t="s">
        <v>41918</v>
      </c>
      <c r="G10844" s="141" t="s">
        <v>41919</v>
      </c>
      <c r="H10844" s="141" t="s">
        <v>41920</v>
      </c>
      <c r="I10844" s="141" t="s">
        <v>27</v>
      </c>
      <c r="J10844" s="649">
        <v>83.13</v>
      </c>
    </row>
    <row r="10845" spans="1:10" hidden="1">
      <c r="A10845" s="141" t="s">
        <v>41922</v>
      </c>
      <c r="B10845" s="141" t="str">
        <f t="shared" si="169"/>
        <v>REVESTIMENTO DRYWALL ESP.31MM(ESTRUT.+CHAPA GESSO),ESTRUT.C/PERFIS TETO 27MM,GUIAS HORIZONTAIS 17MM,AMBOS ACO GALV.ESP.0REVESTIMENTO DRYWALL ESP.31MM(ESTRUT.+CHAPA GESSO),ESTRUT.C/,5MM,PERFIS TETO ANCORADOS ALVENARIA/ESTRUT.EXISTENTE POR MEIO PERFIS ACO FORMATO CANTONEIRA,C/UMA CHAPA GESSO ACARTONADO,RF(RESISTENTE AO FOGO),ESP.12,5MM,LARG.1200MM,PERFIS TETOPOR MEIO DE PARAFUSOS.APLICACAO EM AREAS SECAS.FORN.E COLOC.REVESTIMENTO DRYWALL ESP.31MM(ESTRUT.+CHAPA GESSO),ESTRUT.C/</v>
      </c>
      <c r="C10845" s="141" t="s">
        <v>41895</v>
      </c>
      <c r="D10845" s="141" t="s">
        <v>41910</v>
      </c>
      <c r="E10845" s="141" t="s">
        <v>41911</v>
      </c>
      <c r="F10845" s="141" t="s">
        <v>41912</v>
      </c>
      <c r="G10845" s="141" t="s">
        <v>41923</v>
      </c>
      <c r="H10845" s="141" t="s">
        <v>41924</v>
      </c>
      <c r="I10845" s="141" t="s">
        <v>27</v>
      </c>
      <c r="J10845" s="649">
        <v>65.540000000000006</v>
      </c>
    </row>
    <row r="10846" spans="1:10" hidden="1">
      <c r="A10846" s="141" t="s">
        <v>41925</v>
      </c>
      <c r="B10846" s="141" t="str">
        <f t="shared" si="169"/>
        <v>REVESTIMENTO DRYWALL ESP.31MM(ESTRUT.+CHAPA GESSO),ESTRUT.C/PERFIS TETO 27MM,GUIAS HORIZONTAIS 17MM,AMBOS ACO GALV.ESP.0REVESTIMENTO DRYWALL ESP.31MM(ESTRUT.+CHAPA GESSO),ESTRUT.C/,5MM,PERFIS TETO ANCORADOS ALVENARIA/ESTRUT.EXISTENTE POR MEIO PERFIS ACO FORMATO CANTONEIRA,C/UMA CHAPA GESSO ACARTONADO,RF(RESISTENTE AO FOGO),ESP.12,5MM,LARG.1200MM,PERFIS TETOPOR MEIO DE PARAFUSOS.APLICACAO EM AREAS SECAS.FORN.E COLOC.REVESTIMENTO DRYWALL ESP.31MM(ESTRUT.+CHAPA GESSO),ESTRUT.C/</v>
      </c>
      <c r="C10846" s="141" t="s">
        <v>41895</v>
      </c>
      <c r="D10846" s="141" t="s">
        <v>41910</v>
      </c>
      <c r="E10846" s="141" t="s">
        <v>41911</v>
      </c>
      <c r="F10846" s="141" t="s">
        <v>41912</v>
      </c>
      <c r="G10846" s="141" t="s">
        <v>41923</v>
      </c>
      <c r="H10846" s="141" t="s">
        <v>41924</v>
      </c>
      <c r="I10846" s="141" t="s">
        <v>27</v>
      </c>
      <c r="J10846" s="649">
        <v>63.03</v>
      </c>
    </row>
    <row r="10847" spans="1:10" hidden="1">
      <c r="A10847" s="141" t="s">
        <v>41926</v>
      </c>
      <c r="B10847" s="141" t="str">
        <f t="shared" si="169"/>
        <v>REVESTIMENTO DRYWALL ESP.31MM(ESTRUT.+CHAPA GESSO),ESTRUT.PERFIS TETO 27MM,GUIAS HORIZONTAIS 17MM,AMBOS ACO GALV.ESP.0,5REVESTIMENTO DRYWALL ESP.31MM(ESTRUT.+CHAPA GESSO),ESTRUT.PEMM,PERFIS TETO ANCORADOS ALVENARIA/ESTRUTURA EXISTENTE POR MEIO PERFIS DE ACO FORMATO CANTONEIRA,C/UMA CHAPA GESSO ACARTONADO,RF(RESISTENTE AO FOGO),ADICAO DE LA MINERAL,ESP.12,5MM,LARG.1200M.APLICACAO EM AREAS SECAS.FORNECIMENTO E COLOC.REVESTIMENTO DRYWALL ESP.31MM(ESTRUT.+CHAPA GESSO),ESTRUT.PE</v>
      </c>
      <c r="C10847" s="141" t="s">
        <v>41927</v>
      </c>
      <c r="D10847" s="141" t="s">
        <v>41928</v>
      </c>
      <c r="E10847" s="141" t="s">
        <v>41929</v>
      </c>
      <c r="F10847" s="141" t="s">
        <v>41930</v>
      </c>
      <c r="G10847" s="141" t="s">
        <v>41931</v>
      </c>
      <c r="H10847" s="141" t="s">
        <v>41932</v>
      </c>
      <c r="I10847" s="141" t="s">
        <v>27</v>
      </c>
      <c r="J10847" s="649">
        <v>84.76</v>
      </c>
    </row>
    <row r="10848" spans="1:10" hidden="1">
      <c r="A10848" s="141" t="s">
        <v>41933</v>
      </c>
      <c r="B10848" s="141" t="str">
        <f t="shared" si="169"/>
        <v>REVESTIMENTO DRYWALL ESP.31MM(ESTRUT.+CHAPA GESSO),ESTRUT.PERFIS TETO 27MM,GUIAS HORIZONTAIS 17MM,AMBOS ACO GALV.ESP.0,5REVESTIMENTO DRYWALL ESP.31MM(ESTRUT.+CHAPA GESSO),ESTRUT.PEMM,PERFIS TETO ANCORADOS ALVENARIA/ESTRUTURA EXISTENTE POR MEIO PERFIS DE ACO FORMATO CANTONEIRA,C/UMA CHAPA GESSO ACARTONADO,RF(RESISTENTE AO FOGO),ADICAO DE LA MINERAL,ESP.12,5MM,LARG.1200M.APLICACAO EM AREAS SECAS.FORNECIMENTO E COLOC.REVESTIMENTO DRYWALL ESP.31MM(ESTRUT.+CHAPA GESSO),ESTRUT.PE</v>
      </c>
      <c r="C10848" s="141" t="s">
        <v>41927</v>
      </c>
      <c r="D10848" s="141" t="s">
        <v>41928</v>
      </c>
      <c r="E10848" s="141" t="s">
        <v>41929</v>
      </c>
      <c r="F10848" s="141" t="s">
        <v>41930</v>
      </c>
      <c r="G10848" s="141" t="s">
        <v>41931</v>
      </c>
      <c r="H10848" s="141" t="s">
        <v>41932</v>
      </c>
      <c r="I10848" s="141" t="s">
        <v>27</v>
      </c>
      <c r="J10848" s="649">
        <v>81.93</v>
      </c>
    </row>
    <row r="10849" spans="1:10" hidden="1">
      <c r="A10849" s="141" t="s">
        <v>41934</v>
      </c>
      <c r="B10849" s="141" t="str">
        <f t="shared" si="169"/>
        <v>REVESTIMENTO DRYWALL ESP.61MM(ESTRUT.+CHAPA GESSO),ESTRUT.MONTANTES SIMPLES 48MM,GUIAS HORIZONTAIS 48MM,AMBOS ACO GALV.EREVESTIMENTO DRYWALL ESP.61MM(ESTRUT.+CHAPA GESSO),ESTRUT.MOSP.0,5MM,MONTANTES ANCORADOS ALVENARIA/ESTRUT.EXISTENTE PORMEIO PERFIS ACO CANTONEIRA,C/UMA CHAPA GESSO ACARTONADO,STANDARD,ESP.12,5MM,LARG.1200MM,FIXADA AOS MONTANTES POR MEIO DE PARAFUSOS.APLICACAO EM AREAS SECAS.FORNECIMENTO E COLOCACAOREVESTIMENTO DRYWALL ESP.61MM(ESTRUT.+CHAPA GESSO),ESTRUT.MO</v>
      </c>
      <c r="C10849" s="141" t="s">
        <v>41935</v>
      </c>
      <c r="D10849" s="141" t="s">
        <v>41936</v>
      </c>
      <c r="E10849" s="141" t="s">
        <v>41937</v>
      </c>
      <c r="F10849" s="141" t="s">
        <v>41938</v>
      </c>
      <c r="G10849" s="141" t="s">
        <v>41939</v>
      </c>
      <c r="H10849" s="141" t="s">
        <v>41940</v>
      </c>
      <c r="I10849" s="141" t="s">
        <v>27</v>
      </c>
      <c r="J10849" s="649">
        <v>54.93</v>
      </c>
    </row>
    <row r="10850" spans="1:10" hidden="1">
      <c r="A10850" s="141" t="s">
        <v>41941</v>
      </c>
      <c r="B10850" s="141" t="str">
        <f t="shared" si="169"/>
        <v>REVESTIMENTO DRYWALL ESP.61MM(ESTRUT.+CHAPA GESSO),ESTRUT.MONTANTES SIMPLES 48MM,GUIAS HORIZONTAIS 48MM,AMBOS ACO GALV.EREVESTIMENTO DRYWALL ESP.61MM(ESTRUT.+CHAPA GESSO),ESTRUT.MOSP.0,5MM,MONTANTES ANCORADOS ALVENARIA/ESTRUT.EXISTENTE PORMEIO PERFIS ACO CANTONEIRA,C/UMA CHAPA GESSO ACARTONADO,STANDARD,ESP.12,5MM,LARG.1200MM,FIXADA AOS MONTANTES POR MEIO DE PARAFUSOS.APLICACAO EM AREAS SECAS.FORNECIMENTO E COLOCACAOREVESTIMENTO DRYWALL ESP.61MM(ESTRUT.+CHAPA GESSO),ESTRUT.MO</v>
      </c>
      <c r="C10850" s="141" t="s">
        <v>41935</v>
      </c>
      <c r="D10850" s="141" t="s">
        <v>41936</v>
      </c>
      <c r="E10850" s="141" t="s">
        <v>41937</v>
      </c>
      <c r="F10850" s="141" t="s">
        <v>41938</v>
      </c>
      <c r="G10850" s="141" t="s">
        <v>41939</v>
      </c>
      <c r="H10850" s="141" t="s">
        <v>41940</v>
      </c>
      <c r="I10850" s="141" t="s">
        <v>27</v>
      </c>
      <c r="J10850" s="649">
        <v>52.42</v>
      </c>
    </row>
    <row r="10851" spans="1:10" hidden="1">
      <c r="A10851" s="141" t="s">
        <v>41942</v>
      </c>
      <c r="B10851" s="141" t="str">
        <f t="shared" si="169"/>
        <v>REVESTIMENTO DRYWALL ESP.61MM(ESTRUT.+CHAPA GESSO),ESTRUT.MONTANTES SIMPLES 48MM,GUIAS HORIZONTAIS 48MM,AMBOS ACO GALV.EREVESTIMENTO DRYWALL ESP.61MM(ESTRUT.+CHAPA GESSO),ESTRUT.MOSP.0,5MM,MONTANTES ANCORADOS NA ALVENARIA/ESTRUTURA EXISTENTE POR MEIO DE PERFIS DE ACO EM FORMATO DE CANTONEIRA,C/UMA CHAPA DE GESSO ACARTONADO,STANDARD,ADICAO DE LA MINERAL,ESP.12,5MM,LARG.1200MM,APLICACAO EM AREAS SECAS.FORN.E COLOCACAOREVESTIMENTO DRYWALL ESP.61MM(ESTRUT.+CHAPA GESSO),ESTRUT.MO</v>
      </c>
      <c r="C10851" s="141" t="s">
        <v>41935</v>
      </c>
      <c r="D10851" s="141" t="s">
        <v>41936</v>
      </c>
      <c r="E10851" s="141" t="s">
        <v>41943</v>
      </c>
      <c r="F10851" s="141" t="s">
        <v>41944</v>
      </c>
      <c r="G10851" s="141" t="s">
        <v>41945</v>
      </c>
      <c r="H10851" s="141" t="s">
        <v>41946</v>
      </c>
      <c r="I10851" s="141" t="s">
        <v>27</v>
      </c>
      <c r="J10851" s="649">
        <v>74.14</v>
      </c>
    </row>
    <row r="10852" spans="1:10" hidden="1">
      <c r="A10852" s="141" t="s">
        <v>41947</v>
      </c>
      <c r="B10852" s="141" t="str">
        <f t="shared" si="169"/>
        <v>REVESTIMENTO DRYWALL ESP.61MM(ESTRUT.+CHAPA GESSO),ESTRUT.MONTANTES SIMPLES 48MM,GUIAS HORIZONTAIS 48MM,AMBOS ACO GALV.EREVESTIMENTO DRYWALL ESP.61MM(ESTRUT.+CHAPA GESSO),ESTRUT.MOSP.0,5MM,MONTANTES ANCORADOS NA ALVENARIA/ESTRUTURA EXISTENTE POR MEIO DE PERFIS DE ACO EM FORMATO DE CANTONEIRA,C/UMA CHAPA DE GESSO ACARTONADO,STANDARD,ADICAO DE LA MINERAL,ESP.12,5MM,LARG.1200MM,APLICACAO EM AREAS SECAS.FORN.E COLOCACAOREVESTIMENTO DRYWALL ESP.61MM(ESTRUT.+CHAPA GESSO),ESTRUT.MO</v>
      </c>
      <c r="C10852" s="141" t="s">
        <v>41935</v>
      </c>
      <c r="D10852" s="141" t="s">
        <v>41936</v>
      </c>
      <c r="E10852" s="141" t="s">
        <v>41943</v>
      </c>
      <c r="F10852" s="141" t="s">
        <v>41944</v>
      </c>
      <c r="G10852" s="141" t="s">
        <v>41945</v>
      </c>
      <c r="H10852" s="141" t="s">
        <v>41946</v>
      </c>
      <c r="I10852" s="141" t="s">
        <v>27</v>
      </c>
      <c r="J10852" s="649">
        <v>71.319999999999993</v>
      </c>
    </row>
    <row r="10853" spans="1:10" hidden="1">
      <c r="A10853" s="141" t="s">
        <v>41948</v>
      </c>
      <c r="B10853" s="141" t="str">
        <f t="shared" si="169"/>
        <v>REVESTIMENTO DRYWALL ESP.61MM(ESTRUTURA+CHAPA GESSO),ESTRUTURADA C/MONTANTES SIMPLES 48MM,GUIAS HORIZONTAIS 48MM,AMBOS AREVESTIMENTO DRYWALL ESP.61MM(ESTRUTURA+CHAPA GESSO),ESTRUTUCO GALV.ESP.0,5MM,MONTANTES ANCORADOS ALVENARIA/ESTRUTURA EXISTENTE POR MEIO PERFIS ACO EM FORMATO CANTONEIRA,C/UMA CHAPA GESSO ACARTONADO,RU(RESISTENTE A UMIDADE),ESP.12,5MM,LARG.1200MM.APLICACAO EM AREAS SECAS.FORNECIMENTO E COLOCACAOREVESTIMENTO DRYWALL ESP.61MM(ESTRUTURA+CHAPA GESSO),ESTRUTU</v>
      </c>
      <c r="C10853" s="141" t="s">
        <v>41949</v>
      </c>
      <c r="D10853" s="141" t="s">
        <v>41950</v>
      </c>
      <c r="E10853" s="141" t="s">
        <v>41951</v>
      </c>
      <c r="F10853" s="141" t="s">
        <v>41952</v>
      </c>
      <c r="G10853" s="141" t="s">
        <v>41953</v>
      </c>
      <c r="H10853" s="141" t="s">
        <v>41954</v>
      </c>
      <c r="I10853" s="141" t="s">
        <v>27</v>
      </c>
      <c r="J10853" s="649">
        <v>63.01</v>
      </c>
    </row>
    <row r="10854" spans="1:10" hidden="1">
      <c r="A10854" s="141" t="s">
        <v>41955</v>
      </c>
      <c r="B10854" s="141" t="str">
        <f t="shared" si="169"/>
        <v>REVESTIMENTO DRYWALL ESP.61MM(ESTRUTURA+CHAPA GESSO),ESTRUTURADA C/MONTANTES SIMPLES 48MM,GUIAS HORIZONTAIS 48MM,AMBOS AREVESTIMENTO DRYWALL ESP.61MM(ESTRUTURA+CHAPA GESSO),ESTRUTUCO GALV.ESP.0,5MM,MONTANTES ANCORADOS ALVENARIA/ESTRUTURA EXISTENTE POR MEIO PERFIS ACO EM FORMATO CANTONEIRA,C/UMA CHAPA GESSO ACARTONADO,RU(RESISTENTE A UMIDADE),ESP.12,5MM,LARG.1200MM.APLICACAO EM AREAS SECAS.FORNECIMENTO E COLOCACAOREVESTIMENTO DRYWALL ESP.61MM(ESTRUTURA+CHAPA GESSO),ESTRUTU</v>
      </c>
      <c r="C10854" s="141" t="s">
        <v>41949</v>
      </c>
      <c r="D10854" s="141" t="s">
        <v>41950</v>
      </c>
      <c r="E10854" s="141" t="s">
        <v>41951</v>
      </c>
      <c r="F10854" s="141" t="s">
        <v>41952</v>
      </c>
      <c r="G10854" s="141" t="s">
        <v>41953</v>
      </c>
      <c r="H10854" s="141" t="s">
        <v>41954</v>
      </c>
      <c r="I10854" s="141" t="s">
        <v>27</v>
      </c>
      <c r="J10854" s="649">
        <v>60.5</v>
      </c>
    </row>
    <row r="10855" spans="1:10" hidden="1">
      <c r="A10855" s="141" t="s">
        <v>41956</v>
      </c>
      <c r="B10855" s="141" t="str">
        <f t="shared" si="169"/>
        <v>REVESTIMENTO DRYWALL C/ESP.61MM(ESTRUTURA+CHAPA DE GESSO),ESTRUTURADA C/MONTANTES SIMPLES 48MM,FIXADOS A GUIAS HORIZONTAREVESTIMENTO DRYWALL C/ESP.61MM(ESTRUTURA+CHAPA DE GESSO),ESIS 48MM,AMBOS ACO GALV.ESP.0,5MM,SENDO OS MONTANTES ANCORADOS NA ALVENARIA/ESTRUTURA EXISTENTE POR MEIO DE PERFIS DE ACO EM FORMATO CANTONEIRA,RU(RESISTENTE A UMIDADE)C/ADICAO DE LA MINERAL.APLICACAO EM AREAS SECAS.FORNECIMENTO E COLOCACAOREVESTIMENTO DRYWALL C/ESP.61MM(ESTRUTURA+CHAPA DE GESSO),ES</v>
      </c>
      <c r="C10855" s="141" t="s">
        <v>41957</v>
      </c>
      <c r="D10855" s="141" t="s">
        <v>41958</v>
      </c>
      <c r="E10855" s="141" t="s">
        <v>41959</v>
      </c>
      <c r="F10855" s="141" t="s">
        <v>41960</v>
      </c>
      <c r="G10855" s="141" t="s">
        <v>41961</v>
      </c>
      <c r="H10855" s="141" t="s">
        <v>41962</v>
      </c>
      <c r="I10855" s="141" t="s">
        <v>27</v>
      </c>
      <c r="J10855" s="649">
        <v>82.23</v>
      </c>
    </row>
    <row r="10856" spans="1:10" hidden="1">
      <c r="A10856" s="141" t="s">
        <v>41963</v>
      </c>
      <c r="B10856" s="141" t="str">
        <f t="shared" si="169"/>
        <v>REVESTIMENTO DRYWALL C/ESP.61MM(ESTRUTURA+CHAPA DE GESSO),ESTRUTURADA C/MONTANTES SIMPLES 48MM,FIXADOS A GUIAS HORIZONTAREVESTIMENTO DRYWALL C/ESP.61MM(ESTRUTURA+CHAPA DE GESSO),ESIS 48MM,AMBOS ACO GALV.ESP.0,5MM,SENDO OS MONTANTES ANCORADOS NA ALVENARIA/ESTRUTURA EXISTENTE POR MEIO DE PERFIS DE ACO EM FORMATO CANTONEIRA,RU(RESISTENTE A UMIDADE)C/ADICAO DE LA MINERAL.APLICACAO EM AREAS SECAS.FORNECIMENTO E COLOCACAOREVESTIMENTO DRYWALL C/ESP.61MM(ESTRUTURA+CHAPA DE GESSO),ES</v>
      </c>
      <c r="C10856" s="141" t="s">
        <v>41957</v>
      </c>
      <c r="D10856" s="141" t="s">
        <v>41958</v>
      </c>
      <c r="E10856" s="141" t="s">
        <v>41959</v>
      </c>
      <c r="F10856" s="141" t="s">
        <v>41960</v>
      </c>
      <c r="G10856" s="141" t="s">
        <v>41961</v>
      </c>
      <c r="H10856" s="141" t="s">
        <v>41962</v>
      </c>
      <c r="I10856" s="141" t="s">
        <v>27</v>
      </c>
      <c r="J10856" s="649">
        <v>79.400000000000006</v>
      </c>
    </row>
    <row r="10857" spans="1:10" hidden="1">
      <c r="A10857" s="141" t="s">
        <v>41964</v>
      </c>
      <c r="B10857" s="141" t="str">
        <f t="shared" si="169"/>
        <v>REVESTIMENTO DRYWALL ESP.61MM(ESTRUTURA+CHAPA DE GESSO),ESTRUTURADA C/MONTANTES SIMPLES 48MM,GUIAS HORIZONTAIS 48MM,AMBOREVESTIMENTO DRYWALL ESP.61MM(ESTRUTURA+CHAPA DE GESSO),ESTRS ACO GALV.ESP.0,5MM,SENDO OS MONTANTES ANCORADOS ALVENARIA/ESTRUTURA EXISTENTE POR MEIO DE PERFIS ACO EM FORMATO CANTONEIRA,C/UMA CHAPA GESSO ACARTONADO,RF(RESISTENTE AO FOGO),ESP.12,5MM,LARG.1200MM,APLICACAO EM AREAS SECAS.FORN.E COLOC.REVESTIMENTO DRYWALL ESP.61MM(ESTRUTURA+CHAPA DE GESSO),ESTR</v>
      </c>
      <c r="C10857" s="141" t="s">
        <v>41965</v>
      </c>
      <c r="D10857" s="141" t="s">
        <v>41966</v>
      </c>
      <c r="E10857" s="141" t="s">
        <v>41967</v>
      </c>
      <c r="F10857" s="141" t="s">
        <v>41968</v>
      </c>
      <c r="G10857" s="141" t="s">
        <v>41969</v>
      </c>
      <c r="H10857" s="141" t="s">
        <v>41970</v>
      </c>
      <c r="I10857" s="141" t="s">
        <v>27</v>
      </c>
      <c r="J10857" s="649">
        <v>61.82</v>
      </c>
    </row>
    <row r="10858" spans="1:10" hidden="1">
      <c r="A10858" s="141" t="s">
        <v>41971</v>
      </c>
      <c r="B10858" s="141" t="str">
        <f t="shared" si="169"/>
        <v>REVESTIMENTO DRYWALL ESP.61MM(ESTRUTURA+CHAPA DE GESSO),ESTRUTURADA C/MONTANTES SIMPLES 48MM,GUIAS HORIZONTAIS 48MM,AMBOREVESTIMENTO DRYWALL ESP.61MM(ESTRUTURA+CHAPA DE GESSO),ESTRS ACO GALV.ESP.0,5MM,SENDO OS MONTANTES ANCORADOS ALVENARIA/ESTRUTURA EXISTENTE POR MEIO DE PERFIS ACO EM FORMATO CANTONEIRA,C/UMA CHAPA GESSO ACARTONADO,RF(RESISTENTE AO FOGO),ESP.12,5MM,LARG.1200MM,APLICACAO EM AREAS SECAS.FORN.E COLOC.REVESTIMENTO DRYWALL ESP.61MM(ESTRUTURA+CHAPA DE GESSO),ESTR</v>
      </c>
      <c r="C10858" s="141" t="s">
        <v>41965</v>
      </c>
      <c r="D10858" s="141" t="s">
        <v>41966</v>
      </c>
      <c r="E10858" s="141" t="s">
        <v>41967</v>
      </c>
      <c r="F10858" s="141" t="s">
        <v>41968</v>
      </c>
      <c r="G10858" s="141" t="s">
        <v>41969</v>
      </c>
      <c r="H10858" s="141" t="s">
        <v>41970</v>
      </c>
      <c r="I10858" s="141" t="s">
        <v>27</v>
      </c>
      <c r="J10858" s="649">
        <v>59.31</v>
      </c>
    </row>
    <row r="10859" spans="1:10" hidden="1">
      <c r="A10859" s="141" t="s">
        <v>41972</v>
      </c>
      <c r="B10859" s="141" t="str">
        <f t="shared" si="169"/>
        <v>REVESTIMENTO DRYWALL ESP.61MM(ESTRUTURA+CHAPA GESSO),ESTRUTURADA C/MONTANTES SIMPLES 48MM,GUIAS HORIZONTAIS 48MM,AMBOS AREVESTIMENTO DRYWALL ESP.61MM(ESTRUTURA+CHAPA GESSO),ESTRUTUCO GALV.ESP.0,5MM,MONTANTES ANCORADOS ALVENARIA/ESTRUTURA EXISTENTE MEIO DE PERFIS DE ACO EM FORMATO CANTONEIRA,C/UMA CHAPA GESSO ACARTONADO,RF(RESISTENTE AO FOGO),ADICAO DE LA MINERAL,ESP.12,5MM,LARG.1200MM,EM AREAS SECAS.FORN.E COLOCACAOREVESTIMENTO DRYWALL ESP.61MM(ESTRUTURA+CHAPA GESSO),ESTRUTU</v>
      </c>
      <c r="C10859" s="141" t="s">
        <v>41949</v>
      </c>
      <c r="D10859" s="141" t="s">
        <v>41950</v>
      </c>
      <c r="E10859" s="141" t="s">
        <v>41951</v>
      </c>
      <c r="F10859" s="141" t="s">
        <v>41973</v>
      </c>
      <c r="G10859" s="141" t="s">
        <v>41974</v>
      </c>
      <c r="H10859" s="141" t="s">
        <v>41975</v>
      </c>
      <c r="I10859" s="141" t="s">
        <v>27</v>
      </c>
      <c r="J10859" s="649">
        <v>81.03</v>
      </c>
    </row>
    <row r="10860" spans="1:10" hidden="1">
      <c r="A10860" s="141" t="s">
        <v>41976</v>
      </c>
      <c r="B10860" s="141" t="str">
        <f t="shared" si="169"/>
        <v>REVESTIMENTO DRYWALL ESP.61MM(ESTRUTURA+CHAPA GESSO),ESTRUTURADA C/MONTANTES SIMPLES 48MM,GUIAS HORIZONTAIS 48MM,AMBOS AREVESTIMENTO DRYWALL ESP.61MM(ESTRUTURA+CHAPA GESSO),ESTRUTUCO GALV.ESP.0,5MM,MONTANTES ANCORADOS ALVENARIA/ESTRUTURA EXISTENTE MEIO DE PERFIS DE ACO EM FORMATO CANTONEIRA,C/UMA CHAPA GESSO ACARTONADO,RF(RESISTENTE AO FOGO),ADICAO DE LA MINERAL,ESP.12,5MM,LARG.1200MM,EM AREAS SECAS.FORN.E COLOCACAOREVESTIMENTO DRYWALL ESP.61MM(ESTRUTURA+CHAPA GESSO),ESTRUTU</v>
      </c>
      <c r="C10860" s="141" t="s">
        <v>41949</v>
      </c>
      <c r="D10860" s="141" t="s">
        <v>41950</v>
      </c>
      <c r="E10860" s="141" t="s">
        <v>41951</v>
      </c>
      <c r="F10860" s="141" t="s">
        <v>41973</v>
      </c>
      <c r="G10860" s="141" t="s">
        <v>41974</v>
      </c>
      <c r="H10860" s="141" t="s">
        <v>41975</v>
      </c>
      <c r="I10860" s="141" t="s">
        <v>27</v>
      </c>
      <c r="J10860" s="649">
        <v>78.209999999999994</v>
      </c>
    </row>
    <row r="10861" spans="1:10" hidden="1">
      <c r="A10861" s="141" t="s">
        <v>41977</v>
      </c>
      <c r="B10861" s="141" t="str">
        <f t="shared" si="169"/>
        <v>REVESTIMENTO DRYWALL ESP.83MM(ESTRUTURA+CHAPA DE GESSO),ESTRUTURADA C/MONTANTES SIMPLES 70MM,GUIAS HORIZONTAIS 70MM,AMBOREVESTIMENTO DRYWALL ESP.83MM(ESTRUTURA+CHAPA DE GESSO),ESTRS ACO GALV.ESP.0,5MM,MONTANTES ANCORADOS ALVENARIA/ESTRUTURA EXISTENTE POR MEIO DE PERFIS DE ACO EM FORMATO DE CANTONEIRA,C/UMA CHAPA GESSO ACARTONADO,STANDARD,ESP.12,5MM,LARG.1200MM,BORDA REBAIXADA.APLICACAO EM AREAS SECAS.FORNEC.E COLOC.REVESTIMENTO DRYWALL ESP.83MM(ESTRUTURA+CHAPA DE GESSO),ESTR</v>
      </c>
      <c r="C10861" s="141" t="s">
        <v>41978</v>
      </c>
      <c r="D10861" s="141" t="s">
        <v>41979</v>
      </c>
      <c r="E10861" s="141" t="s">
        <v>41980</v>
      </c>
      <c r="F10861" s="141" t="s">
        <v>41981</v>
      </c>
      <c r="G10861" s="141" t="s">
        <v>41982</v>
      </c>
      <c r="H10861" s="141" t="s">
        <v>41983</v>
      </c>
      <c r="I10861" s="141" t="s">
        <v>27</v>
      </c>
      <c r="J10861" s="649">
        <v>58.62</v>
      </c>
    </row>
    <row r="10862" spans="1:10" hidden="1">
      <c r="A10862" s="141" t="s">
        <v>41984</v>
      </c>
      <c r="B10862" s="141" t="str">
        <f t="shared" si="169"/>
        <v>REVESTIMENTO DRYWALL ESP.83MM(ESTRUTURA+CHAPA DE GESSO),ESTRUTURADA C/MONTANTES SIMPLES 70MM,GUIAS HORIZONTAIS 70MM,AMBOREVESTIMENTO DRYWALL ESP.83MM(ESTRUTURA+CHAPA DE GESSO),ESTRS ACO GALV.ESP.0,5MM,MONTANTES ANCORADOS ALVENARIA/ESTRUTURA EXISTENTE POR MEIO DE PERFIS DE ACO EM FORMATO DE CANTONEIRA,C/UMA CHAPA GESSO ACARTONADO,STANDARD,ESP.12,5MM,LARG.1200MM,BORDA REBAIXADA.APLICACAO EM AREAS SECAS.FORNEC.E COLOC.REVESTIMENTO DRYWALL ESP.83MM(ESTRUTURA+CHAPA DE GESSO),ESTR</v>
      </c>
      <c r="C10862" s="141" t="s">
        <v>41978</v>
      </c>
      <c r="D10862" s="141" t="s">
        <v>41979</v>
      </c>
      <c r="E10862" s="141" t="s">
        <v>41980</v>
      </c>
      <c r="F10862" s="141" t="s">
        <v>41981</v>
      </c>
      <c r="G10862" s="141" t="s">
        <v>41982</v>
      </c>
      <c r="H10862" s="141" t="s">
        <v>41983</v>
      </c>
      <c r="I10862" s="141" t="s">
        <v>27</v>
      </c>
      <c r="J10862" s="649">
        <v>56.11</v>
      </c>
    </row>
    <row r="10863" spans="1:10" hidden="1">
      <c r="A10863" s="141" t="s">
        <v>41985</v>
      </c>
      <c r="B10863" s="141" t="str">
        <f t="shared" si="169"/>
        <v>REVESTIMENTO DRYWALL ESP.83MM(ESTRUTURA+CHAPA GESSO),ESTRUTURADA C/MONTANTES SIMPLES 70MM,GUIAS HORIZONTAIS 70MM,AMBOS AREVESTIMENTO DRYWALL ESP.83MM(ESTRUTURA+CHAPA GESSO),ESTRUTUCO GALV.ESP.0,5MM,MONTANTES ANCORADOS NA ALVENARIA/ESTRUTURA EXISTENTE POR MEIO DE PERFIS ACO EM FORMATO DE CANTONEIRA,C/UMA CHAPA GESSO ACARTONADO,STANDARD,ADICAO DE LA MINERAL,ESP.12,5MM,LARG.1200MM.APLICACAO EM AREAS SECAS.FORN.E COLOC.REVESTIMENTO DRYWALL ESP.83MM(ESTRUTURA+CHAPA GESSO),ESTRUTU</v>
      </c>
      <c r="C10863" s="141" t="s">
        <v>41986</v>
      </c>
      <c r="D10863" s="141" t="s">
        <v>41987</v>
      </c>
      <c r="E10863" s="141" t="s">
        <v>41988</v>
      </c>
      <c r="F10863" s="141" t="s">
        <v>41989</v>
      </c>
      <c r="G10863" s="141" t="s">
        <v>41990</v>
      </c>
      <c r="H10863" s="141" t="s">
        <v>41991</v>
      </c>
      <c r="I10863" s="141" t="s">
        <v>27</v>
      </c>
      <c r="J10863" s="649">
        <v>77.83</v>
      </c>
    </row>
    <row r="10864" spans="1:10" hidden="1">
      <c r="A10864" s="141" t="s">
        <v>41992</v>
      </c>
      <c r="B10864" s="141" t="str">
        <f t="shared" si="169"/>
        <v>REVESTIMENTO DRYWALL ESP.83MM(ESTRUTURA+CHAPA GESSO),ESTRUTURADA C/MONTANTES SIMPLES 70MM,GUIAS HORIZONTAIS 70MM,AMBOS AREVESTIMENTO DRYWALL ESP.83MM(ESTRUTURA+CHAPA GESSO),ESTRUTUCO GALV.ESP.0,5MM,MONTANTES ANCORADOS NA ALVENARIA/ESTRUTURA EXISTENTE POR MEIO DE PERFIS ACO EM FORMATO DE CANTONEIRA,C/UMA CHAPA GESSO ACARTONADO,STANDARD,ADICAO DE LA MINERAL,ESP.12,5MM,LARG.1200MM.APLICACAO EM AREAS SECAS.FORN.E COLOC.REVESTIMENTO DRYWALL ESP.83MM(ESTRUTURA+CHAPA GESSO),ESTRUTU</v>
      </c>
      <c r="C10864" s="141" t="s">
        <v>41986</v>
      </c>
      <c r="D10864" s="141" t="s">
        <v>41987</v>
      </c>
      <c r="E10864" s="141" t="s">
        <v>41988</v>
      </c>
      <c r="F10864" s="141" t="s">
        <v>41989</v>
      </c>
      <c r="G10864" s="141" t="s">
        <v>41990</v>
      </c>
      <c r="H10864" s="141" t="s">
        <v>41991</v>
      </c>
      <c r="I10864" s="141" t="s">
        <v>27</v>
      </c>
      <c r="J10864" s="649">
        <v>75.010000000000005</v>
      </c>
    </row>
    <row r="10865" spans="1:10" hidden="1">
      <c r="A10865" s="141" t="s">
        <v>41993</v>
      </c>
      <c r="B10865" s="141" t="str">
        <f t="shared" si="169"/>
        <v>REVESTIMENTO DRYWALL ESP.83MM(ESTRUTURA+CHAPA GESSO),ESTRUTURADA C/MONTANTES SIMPLES 70MM,GUIAS HORIZONTAIS 70MM,AMBOS AREVESTIMENTO DRYWALL ESP.83MM(ESTRUTURA+CHAPA GESSO),ESTRUTUCO GALV.ESP.0,5MM,MONTANTES ANCORADOS NA ALVENARIA/ESTRUTURA EXISTENTE POR MEIO DE PERFIS DE ACO EM FORMATO DE CANTONEIRA,C/UMA CHAPA DE GESSO ACARTONADO,RU(RESISTENTE A UMIDADE),ESP.12,5MM,LARG.1200MM,APLICACAO EM AREAS SECAS.FORN.E COLOC.REVESTIMENTO DRYWALL ESP.83MM(ESTRUTURA+CHAPA GESSO),ESTRUTU</v>
      </c>
      <c r="C10865" s="141" t="s">
        <v>41986</v>
      </c>
      <c r="D10865" s="141" t="s">
        <v>41987</v>
      </c>
      <c r="E10865" s="141" t="s">
        <v>41988</v>
      </c>
      <c r="F10865" s="141" t="s">
        <v>41981</v>
      </c>
      <c r="G10865" s="141" t="s">
        <v>41994</v>
      </c>
      <c r="H10865" s="141" t="s">
        <v>41995</v>
      </c>
      <c r="I10865" s="141" t="s">
        <v>27</v>
      </c>
      <c r="J10865" s="649">
        <v>66.7</v>
      </c>
    </row>
    <row r="10866" spans="1:10" hidden="1">
      <c r="A10866" s="141" t="s">
        <v>41996</v>
      </c>
      <c r="B10866" s="141" t="str">
        <f t="shared" si="169"/>
        <v>REVESTIMENTO DRYWALL ESP.83MM(ESTRUTURA+CHAPA GESSO),ESTRUTURADA C/MONTANTES SIMPLES 70MM,GUIAS HORIZONTAIS 70MM,AMBOS AREVESTIMENTO DRYWALL ESP.83MM(ESTRUTURA+CHAPA GESSO),ESTRUTUCO GALV.ESP.0,5MM,MONTANTES ANCORADOS NA ALVENARIA/ESTRUTURA EXISTENTE POR MEIO DE PERFIS DE ACO EM FORMATO DE CANTONEIRA,C/UMA CHAPA DE GESSO ACARTONADO,RU(RESISTENTE A UMIDADE),ESP.12,5MM,LARG.1200MM,APLICACAO EM AREAS SECAS.FORN.E COLOC.REVESTIMENTO DRYWALL ESP.83MM(ESTRUTURA+CHAPA GESSO),ESTRUTU</v>
      </c>
      <c r="C10866" s="141" t="s">
        <v>41986</v>
      </c>
      <c r="D10866" s="141" t="s">
        <v>41987</v>
      </c>
      <c r="E10866" s="141" t="s">
        <v>41988</v>
      </c>
      <c r="F10866" s="141" t="s">
        <v>41981</v>
      </c>
      <c r="G10866" s="141" t="s">
        <v>41994</v>
      </c>
      <c r="H10866" s="141" t="s">
        <v>41995</v>
      </c>
      <c r="I10866" s="141" t="s">
        <v>27</v>
      </c>
      <c r="J10866" s="649">
        <v>64.19</v>
      </c>
    </row>
    <row r="10867" spans="1:10" hidden="1">
      <c r="A10867" s="141" t="s">
        <v>41997</v>
      </c>
      <c r="B10867" s="141" t="str">
        <f t="shared" si="169"/>
        <v>REVESTIMENTO DRYWALL ESP.83MM(ESTRUTURA+CHAPA GESSO),ESTRUTURADA C/MONTANTES SIMPLES 70MM,GUIAS HORIZONTAIS 70MM,AMBOS AREVESTIMENTO DRYWALL ESP.83MM(ESTRUTURA+CHAPA GESSO),ESTRUTUCO GALV.ESP.0,5MM,MONTANTES ANCORADOS NA ALVENARIA/ESTRUTURA EXISTENTE POR MEIO PERFIS ACO EM FORMATO CANTONEIRA,C/UMA CHAPA DE GESSO ACARTONADO,RU(RESISTENTE A UMIDADE),ADICAO LAMINERAL,ESP.12,5MM,LARG.1200MM.EM AREAS SECAS.FORN.COLOC.REVESTIMENTO DRYWALL ESP.83MM(ESTRUTURA+CHAPA GESSO),ESTRUTU</v>
      </c>
      <c r="C10867" s="141" t="s">
        <v>41986</v>
      </c>
      <c r="D10867" s="141" t="s">
        <v>41987</v>
      </c>
      <c r="E10867" s="141" t="s">
        <v>41988</v>
      </c>
      <c r="F10867" s="141" t="s">
        <v>41998</v>
      </c>
      <c r="G10867" s="141" t="s">
        <v>41999</v>
      </c>
      <c r="H10867" s="141" t="s">
        <v>42000</v>
      </c>
      <c r="I10867" s="141" t="s">
        <v>27</v>
      </c>
      <c r="J10867" s="649">
        <v>85.92</v>
      </c>
    </row>
    <row r="10868" spans="1:10" hidden="1">
      <c r="A10868" s="141" t="s">
        <v>42001</v>
      </c>
      <c r="B10868" s="141" t="str">
        <f t="shared" si="169"/>
        <v>REVESTIMENTO DRYWALL ESP.83MM(ESTRUTURA+CHAPA GESSO),ESTRUTURADA C/MONTANTES SIMPLES 70MM,GUIAS HORIZONTAIS 70MM,AMBOS AREVESTIMENTO DRYWALL ESP.83MM(ESTRUTURA+CHAPA GESSO),ESTRUTUCO GALV.ESP.0,5MM,MONTANTES ANCORADOS NA ALVENARIA/ESTRUTURA EXISTENTE POR MEIO PERFIS ACO EM FORMATO CANTONEIRA,C/UMA CHAPA DE GESSO ACARTONADO,RU(RESISTENTE A UMIDADE),ADICAO LAMINERAL,ESP.12,5MM,LARG.1200MM.EM AREAS SECAS.FORN.COLOC.REVESTIMENTO DRYWALL ESP.83MM(ESTRUTURA+CHAPA GESSO),ESTRUTU</v>
      </c>
      <c r="C10868" s="141" t="s">
        <v>41986</v>
      </c>
      <c r="D10868" s="141" t="s">
        <v>41987</v>
      </c>
      <c r="E10868" s="141" t="s">
        <v>41988</v>
      </c>
      <c r="F10868" s="141" t="s">
        <v>41998</v>
      </c>
      <c r="G10868" s="141" t="s">
        <v>41999</v>
      </c>
      <c r="H10868" s="141" t="s">
        <v>42000</v>
      </c>
      <c r="I10868" s="141" t="s">
        <v>27</v>
      </c>
      <c r="J10868" s="649">
        <v>83.09</v>
      </c>
    </row>
    <row r="10869" spans="1:10" hidden="1">
      <c r="A10869" s="141" t="s">
        <v>42002</v>
      </c>
      <c r="B10869" s="141" t="str">
        <f t="shared" si="169"/>
        <v>REVESTIMENTO DRYWALL ESP.83MM(ESTRUTURA+CHAPA DE GESSO),ESTRUTURADA C/MONTANTES SIMPLES 70MM,GUIAS HORIZONTAIS 70MM,AMBOREVESTIMENTO DRYWALL ESP.83MM(ESTRUTURA+CHAPA DE GESSO),ESTRS ACO GALV.ESP.0,5MM,MONTANTES ANCORADOS NA ALVENARIA/ESTRUTURA EXISTENTE POR MEIO DE PERFIS ACO EM FORMATO CANTONEIRA,C/UMA CHAPA DE GESSO ACARTONADO,RF(RESISTENTE AO FOGO),ESP.12,5MM,LARG.1200MM,APLICACAO EM AREAS SECAS.FORN.E COLOCACAOREVESTIMENTO DRYWALL ESP.83MM(ESTRUTURA+CHAPA DE GESSO),ESTR</v>
      </c>
      <c r="C10869" s="141" t="s">
        <v>41978</v>
      </c>
      <c r="D10869" s="141" t="s">
        <v>41979</v>
      </c>
      <c r="E10869" s="141" t="s">
        <v>42003</v>
      </c>
      <c r="F10869" s="141" t="s">
        <v>42004</v>
      </c>
      <c r="G10869" s="141" t="s">
        <v>42005</v>
      </c>
      <c r="H10869" s="141" t="s">
        <v>42006</v>
      </c>
      <c r="I10869" s="141" t="s">
        <v>27</v>
      </c>
      <c r="J10869" s="649">
        <v>65.510000000000005</v>
      </c>
    </row>
    <row r="10870" spans="1:10" hidden="1">
      <c r="A10870" s="141" t="s">
        <v>42007</v>
      </c>
      <c r="B10870" s="141" t="str">
        <f t="shared" si="169"/>
        <v>REVESTIMENTO DRYWALL ESP.83MM(ESTRUTURA+CHAPA DE GESSO),ESTRUTURADA C/MONTANTES SIMPLES 70MM,GUIAS HORIZONTAIS 70MM,AMBOREVESTIMENTO DRYWALL ESP.83MM(ESTRUTURA+CHAPA DE GESSO),ESTRS ACO GALV.ESP.0,5MM,MONTANTES ANCORADOS NA ALVENARIA/ESTRUTURA EXISTENTE POR MEIO DE PERFIS ACO EM FORMATO CANTONEIRA,C/UMA CHAPA DE GESSO ACARTONADO,RF(RESISTENTE AO FOGO),ESP.12,5MM,LARG.1200MM,APLICACAO EM AREAS SECAS.FORN.E COLOCACAOREVESTIMENTO DRYWALL ESP.83MM(ESTRUTURA+CHAPA DE GESSO),ESTR</v>
      </c>
      <c r="C10870" s="141" t="s">
        <v>41978</v>
      </c>
      <c r="D10870" s="141" t="s">
        <v>41979</v>
      </c>
      <c r="E10870" s="141" t="s">
        <v>42003</v>
      </c>
      <c r="F10870" s="141" t="s">
        <v>42004</v>
      </c>
      <c r="G10870" s="141" t="s">
        <v>42005</v>
      </c>
      <c r="H10870" s="141" t="s">
        <v>42006</v>
      </c>
      <c r="I10870" s="141" t="s">
        <v>27</v>
      </c>
      <c r="J10870" s="649">
        <v>63</v>
      </c>
    </row>
    <row r="10871" spans="1:10" hidden="1">
      <c r="A10871" s="141" t="s">
        <v>42008</v>
      </c>
      <c r="B10871" s="141" t="str">
        <f t="shared" si="169"/>
        <v>REVESTIMENTO DRYWALL ESP.83MM(ESTRUTURA+CHAPA GESSO),ESTRUTURADA C/MONTANTES SIMPLES 70MM,GUIAS HORIZONTAIS 70MM,AMBOS AREVESTIMENTO DRYWALL ESP.83MM(ESTRUTURA+CHAPA GESSO),ESTRUTUCO GALV.ESP.0,5MM,MONTANTES ANCORADOS NA ALVENARIA/ESTRUTURA EXISTENTE POR MEIO PERFIS ACO EM FORMATO CANTONEIRA,C/UMA CHAPA DE GESSO ACARTONADO,RF(RESISTENTE AO FOGO),ADICAO DE LA MINERAL,ESP.12,5MM,LARG.1200MM.EM AREAS SECAS.FORN.E COLOC.REVESTIMENTO DRYWALL ESP.83MM(ESTRUTURA+CHAPA GESSO),ESTRUTU</v>
      </c>
      <c r="C10871" s="141" t="s">
        <v>41986</v>
      </c>
      <c r="D10871" s="141" t="s">
        <v>41987</v>
      </c>
      <c r="E10871" s="141" t="s">
        <v>41988</v>
      </c>
      <c r="F10871" s="141" t="s">
        <v>41998</v>
      </c>
      <c r="G10871" s="141" t="s">
        <v>42009</v>
      </c>
      <c r="H10871" s="141" t="s">
        <v>42010</v>
      </c>
      <c r="I10871" s="141" t="s">
        <v>27</v>
      </c>
      <c r="J10871" s="649">
        <v>84.72</v>
      </c>
    </row>
    <row r="10872" spans="1:10" hidden="1">
      <c r="A10872" s="141" t="s">
        <v>42011</v>
      </c>
      <c r="B10872" s="141" t="str">
        <f t="shared" si="169"/>
        <v>REVESTIMENTO DRYWALL ESP.83MM(ESTRUTURA+CHAPA GESSO),ESTRUTURADA C/MONTANTES SIMPLES 70MM,GUIAS HORIZONTAIS 70MM,AMBOS AREVESTIMENTO DRYWALL ESP.83MM(ESTRUTURA+CHAPA GESSO),ESTRUTUCO GALV.ESP.0,5MM,MONTANTES ANCORADOS NA ALVENARIA/ESTRUTURA EXISTENTE POR MEIO PERFIS ACO EM FORMATO CANTONEIRA,C/UMA CHAPA DE GESSO ACARTONADO,RF(RESISTENTE AO FOGO),ADICAO DE LA MINERAL,ESP.12,5MM,LARG.1200MM.EM AREAS SECAS.FORN.E COLOC.REVESTIMENTO DRYWALL ESP.83MM(ESTRUTURA+CHAPA GESSO),ESTRUTU</v>
      </c>
      <c r="C10872" s="141" t="s">
        <v>41986</v>
      </c>
      <c r="D10872" s="141" t="s">
        <v>41987</v>
      </c>
      <c r="E10872" s="141" t="s">
        <v>41988</v>
      </c>
      <c r="F10872" s="141" t="s">
        <v>41998</v>
      </c>
      <c r="G10872" s="141" t="s">
        <v>42009</v>
      </c>
      <c r="H10872" s="141" t="s">
        <v>42010</v>
      </c>
      <c r="I10872" s="141" t="s">
        <v>27</v>
      </c>
      <c r="J10872" s="649">
        <v>81.900000000000006</v>
      </c>
    </row>
    <row r="10873" spans="1:10" hidden="1">
      <c r="A10873" s="141" t="s">
        <v>42012</v>
      </c>
      <c r="B10873" s="141" t="str">
        <f t="shared" si="169"/>
        <v>REVESTIMENTO DRYWALL ESP.103MM(ESTRUTURA+CHAPA DE GESSO),ESTTRUTURADA C/MONTANTES SIMPLES 90MM,GUIAS HORIZONTAIS 90MM,AMREVESTIMENTO DRYWALL ESP.103MM(ESTRUTURA+CHAPA DE GESSO),ESTBOS ACO GALV.ESP.0,5MM,MONTANTES ANCORADOS NA ALVENARIA/ESTRUTURADA EXISTENTE POR MEIO DE PERFIS DE ACO EM FORMATO DE CANTONEIRA,C/UMA CHAPA DE GESSO ACARTONADO,STANDARD,ESP.12,5MM,LARG.1200MM.APLICADO EM AREAS SECAS.FORNECIMENTO E COLOC.REVESTIMENTO DRYWALL ESP.103MM(ESTRUTURA+CHAPA DE GESSO),EST</v>
      </c>
      <c r="C10873" s="141" t="s">
        <v>42013</v>
      </c>
      <c r="D10873" s="141" t="s">
        <v>42014</v>
      </c>
      <c r="E10873" s="141" t="s">
        <v>42015</v>
      </c>
      <c r="F10873" s="141" t="s">
        <v>42016</v>
      </c>
      <c r="G10873" s="141" t="s">
        <v>42017</v>
      </c>
      <c r="H10873" s="141" t="s">
        <v>42018</v>
      </c>
      <c r="I10873" s="141" t="s">
        <v>27</v>
      </c>
      <c r="J10873" s="649">
        <v>60.93</v>
      </c>
    </row>
    <row r="10874" spans="1:10" hidden="1">
      <c r="A10874" s="141" t="s">
        <v>42019</v>
      </c>
      <c r="B10874" s="141" t="str">
        <f t="shared" si="169"/>
        <v>REVESTIMENTO DRYWALL ESP.103MM(ESTRUTURA+CHAPA DE GESSO),ESTTRUTURADA C/MONTANTES SIMPLES 90MM,GUIAS HORIZONTAIS 90MM,AMREVESTIMENTO DRYWALL ESP.103MM(ESTRUTURA+CHAPA DE GESSO),ESTBOS ACO GALV.ESP.0,5MM,MONTANTES ANCORADOS NA ALVENARIA/ESTRUTURADA EXISTENTE POR MEIO DE PERFIS DE ACO EM FORMATO DE CANTONEIRA,C/UMA CHAPA DE GESSO ACARTONADO,STANDARD,ESP.12,5MM,LARG.1200MM.APLICADO EM AREAS SECAS.FORNECIMENTO E COLOC.REVESTIMENTO DRYWALL ESP.103MM(ESTRUTURA+CHAPA DE GESSO),EST</v>
      </c>
      <c r="C10874" s="141" t="s">
        <v>42013</v>
      </c>
      <c r="D10874" s="141" t="s">
        <v>42014</v>
      </c>
      <c r="E10874" s="141" t="s">
        <v>42015</v>
      </c>
      <c r="F10874" s="141" t="s">
        <v>42016</v>
      </c>
      <c r="G10874" s="141" t="s">
        <v>42017</v>
      </c>
      <c r="H10874" s="141" t="s">
        <v>42018</v>
      </c>
      <c r="I10874" s="141" t="s">
        <v>27</v>
      </c>
      <c r="J10874" s="649">
        <v>58.42</v>
      </c>
    </row>
    <row r="10875" spans="1:10" hidden="1">
      <c r="A10875" s="141" t="s">
        <v>42020</v>
      </c>
      <c r="B10875" s="141" t="str">
        <f t="shared" si="169"/>
        <v>REVESTIMENTO DRYWALL ESP.103MM(ESTRUTURA+CHAPA DE GESSO),ESTRUTURADA C/MONTANTES SIMPLES 90MM,GUIAS HORIZONTAIS 90MM,AMBREVESTIMENTO DRYWALL ESP.103MM(ESTRUTURA+CHAPA DE GESSO),ESTOS ACO GALV.ESP.0,5MM,MONTANTES ANCORADOS NA ALVENARIA/ESTRUTURA EXISTENTE POR MEIO PERFIS DE ACO EM FORMATO DE CANTONEIRA C/UMA CHAPA GESSO ACARTONADO,STANDARD,ADICAO LA MINERAL,ESP.12,5MM,LARG.1200MM,APLICACAO EM AREAS SECAS.FORN.E COLOC.REVESTIMENTO DRYWALL ESP.103MM(ESTRUTURA+CHAPA DE GESSO),EST</v>
      </c>
      <c r="C10875" s="141" t="s">
        <v>42013</v>
      </c>
      <c r="D10875" s="141" t="s">
        <v>42021</v>
      </c>
      <c r="E10875" s="141" t="s">
        <v>42022</v>
      </c>
      <c r="F10875" s="141" t="s">
        <v>42023</v>
      </c>
      <c r="G10875" s="141" t="s">
        <v>42024</v>
      </c>
      <c r="H10875" s="141" t="s">
        <v>41995</v>
      </c>
      <c r="I10875" s="141" t="s">
        <v>27</v>
      </c>
      <c r="J10875" s="649">
        <v>80.150000000000006</v>
      </c>
    </row>
    <row r="10876" spans="1:10" hidden="1">
      <c r="A10876" s="141" t="s">
        <v>42025</v>
      </c>
      <c r="B10876" s="141" t="str">
        <f t="shared" si="169"/>
        <v>REVESTIMENTO DRYWALL ESP.103MM(ESTRUTURA+CHAPA DE GESSO),ESTRUTURADA C/MONTANTES SIMPLES 90MM,GUIAS HORIZONTAIS 90MM,AMBREVESTIMENTO DRYWALL ESP.103MM(ESTRUTURA+CHAPA DE GESSO),ESTOS ACO GALV.ESP.0,5MM,MONTANTES ANCORADOS NA ALVENARIA/ESTRUTURA EXISTENTE POR MEIO PERFIS DE ACO EM FORMATO DE CANTONEIRA C/UMA CHAPA GESSO ACARTONADO,STANDARD,ADICAO LA MINERAL,ESP.12,5MM,LARG.1200MM,APLICACAO EM AREAS SECAS.FORN.E COLOC.REVESTIMENTO DRYWALL ESP.103MM(ESTRUTURA+CHAPA DE GESSO),EST</v>
      </c>
      <c r="C10876" s="141" t="s">
        <v>42013</v>
      </c>
      <c r="D10876" s="141" t="s">
        <v>42021</v>
      </c>
      <c r="E10876" s="141" t="s">
        <v>42022</v>
      </c>
      <c r="F10876" s="141" t="s">
        <v>42023</v>
      </c>
      <c r="G10876" s="141" t="s">
        <v>42024</v>
      </c>
      <c r="H10876" s="141" t="s">
        <v>41995</v>
      </c>
      <c r="I10876" s="141" t="s">
        <v>27</v>
      </c>
      <c r="J10876" s="649">
        <v>77.319999999999993</v>
      </c>
    </row>
    <row r="10877" spans="1:10" hidden="1">
      <c r="A10877" s="141" t="s">
        <v>42026</v>
      </c>
      <c r="B10877" s="141" t="str">
        <f t="shared" si="169"/>
        <v>REVESTIMENTO DRYWALL ESP.103MM(ESTRUTURA+CHAPA GESSO),ESTRUTURADA C/MONTANTES SIMPLES 90MM,GUIAS HORIZONTAIS 90MM,AMBOSREVESTIMENTO DRYWALL ESP.103MM(ESTRUTURA+CHAPA GESSO),ESTRUTACO GALV.ESP.0,5MM,MONTANTES ANCORADOS NA ALVENARIA/ESTRUTURA EXISTENTE POR MEIO DE PERFIS ACO EM FORMATO CANTONEIRA,C/UMA CHAPA DE GESSO ACORTONADO,RU(RESISTENTE A UMIDADE),ESP.12,5MM,LARG.1200MM.APLICACAO EM AREAS SECAS.FORN.E COLOCACAOREVESTIMENTO DRYWALL ESP.103MM(ESTRUTURA+CHAPA GESSO),ESTRUT</v>
      </c>
      <c r="C10877" s="141" t="s">
        <v>42027</v>
      </c>
      <c r="D10877" s="141" t="s">
        <v>42028</v>
      </c>
      <c r="E10877" s="141" t="s">
        <v>42029</v>
      </c>
      <c r="F10877" s="141" t="s">
        <v>42030</v>
      </c>
      <c r="G10877" s="141" t="s">
        <v>42031</v>
      </c>
      <c r="H10877" s="141" t="s">
        <v>42032</v>
      </c>
      <c r="I10877" s="141" t="s">
        <v>27</v>
      </c>
      <c r="J10877" s="649">
        <v>69.02</v>
      </c>
    </row>
    <row r="10878" spans="1:10" hidden="1">
      <c r="A10878" s="141" t="s">
        <v>42033</v>
      </c>
      <c r="B10878" s="141" t="str">
        <f t="shared" si="169"/>
        <v>REVESTIMENTO DRYWALL ESP.103MM(ESTRUTURA+CHAPA GESSO),ESTRUTURADA C/MONTANTES SIMPLES 90MM,GUIAS HORIZONTAIS 90MM,AMBOSREVESTIMENTO DRYWALL ESP.103MM(ESTRUTURA+CHAPA GESSO),ESTRUTACO GALV.ESP.0,5MM,MONTANTES ANCORADOS NA ALVENARIA/ESTRUTURA EXISTENTE POR MEIO DE PERFIS ACO EM FORMATO CANTONEIRA,C/UMA CHAPA DE GESSO ACORTONADO,RU(RESISTENTE A UMIDADE),ESP.12,5MM,LARG.1200MM.APLICACAO EM AREAS SECAS.FORN.E COLOCACAOREVESTIMENTO DRYWALL ESP.103MM(ESTRUTURA+CHAPA GESSO),ESTRUT</v>
      </c>
      <c r="C10878" s="141" t="s">
        <v>42027</v>
      </c>
      <c r="D10878" s="141" t="s">
        <v>42028</v>
      </c>
      <c r="E10878" s="141" t="s">
        <v>42029</v>
      </c>
      <c r="F10878" s="141" t="s">
        <v>42030</v>
      </c>
      <c r="G10878" s="141" t="s">
        <v>42031</v>
      </c>
      <c r="H10878" s="141" t="s">
        <v>42032</v>
      </c>
      <c r="I10878" s="141" t="s">
        <v>27</v>
      </c>
      <c r="J10878" s="649">
        <v>66.510000000000005</v>
      </c>
    </row>
    <row r="10879" spans="1:10" hidden="1">
      <c r="A10879" s="141" t="s">
        <v>42034</v>
      </c>
      <c r="B10879" s="141" t="str">
        <f t="shared" si="169"/>
        <v>REVESTIMENTO DRYWALL ESP.103MM(ESTRUTURA+CHAPA GESSO),ESTRUTURADA C/MONTANTES SIMPLES 90MM,GUIAS HORIZONTAIS 90MM,AMBOSREVESTIMENTO DRYWALL ESP.103MM(ESTRUTURA+CHAPA GESSO),ESTRUTACO GALV.ESP.0,5MM,MONTANTES ANCORADOS NA ALVENARIA/ESTRUTURA EXISTENTE POR MEIO PERFIS ACO EM FORMATO CANTONEIRA,C/UMACHAPA GESSO ACARTONADO,RU(RESISTENTE A UMIDADE),ADICAO DE LA MINERAL,ESP.12,5MM,LARG.1200MM.EM AREAS SECAS.FORN.E COLOC.REVESTIMENTO DRYWALL ESP.103MM(ESTRUTURA+CHAPA GESSO),ESTRUT</v>
      </c>
      <c r="C10879" s="141" t="s">
        <v>42027</v>
      </c>
      <c r="D10879" s="141" t="s">
        <v>42028</v>
      </c>
      <c r="E10879" s="141" t="s">
        <v>42029</v>
      </c>
      <c r="F10879" s="141" t="s">
        <v>42035</v>
      </c>
      <c r="G10879" s="141" t="s">
        <v>42036</v>
      </c>
      <c r="H10879" s="141" t="s">
        <v>42010</v>
      </c>
      <c r="I10879" s="141" t="s">
        <v>27</v>
      </c>
      <c r="J10879" s="649">
        <v>88.23</v>
      </c>
    </row>
    <row r="10880" spans="1:10" hidden="1">
      <c r="A10880" s="141" t="s">
        <v>42037</v>
      </c>
      <c r="B10880" s="141" t="str">
        <f t="shared" si="169"/>
        <v>REVESTIMENTO DRYWALL ESP.103MM(ESTRUTURA+CHAPA GESSO),ESTRUTURADA C/MONTANTES SIMPLES 90MM,GUIAS HORIZONTAIS 90MM,AMBOSREVESTIMENTO DRYWALL ESP.103MM(ESTRUTURA+CHAPA GESSO),ESTRUTACO GALV.ESP.0,5MM,MONTANTES ANCORADOS NA ALVENARIA/ESTRUTURA EXISTENTE POR MEIO PERFIS ACO EM FORMATO CANTONEIRA,C/UMACHAPA GESSO ACARTONADO,RU(RESISTENTE A UMIDADE),ADICAO DE LA MINERAL,ESP.12,5MM,LARG.1200MM.EM AREAS SECAS.FORN.E COLOC.REVESTIMENTO DRYWALL ESP.103MM(ESTRUTURA+CHAPA GESSO),ESTRUT</v>
      </c>
      <c r="C10880" s="141" t="s">
        <v>42027</v>
      </c>
      <c r="D10880" s="141" t="s">
        <v>42028</v>
      </c>
      <c r="E10880" s="141" t="s">
        <v>42029</v>
      </c>
      <c r="F10880" s="141" t="s">
        <v>42035</v>
      </c>
      <c r="G10880" s="141" t="s">
        <v>42036</v>
      </c>
      <c r="H10880" s="141" t="s">
        <v>42010</v>
      </c>
      <c r="I10880" s="141" t="s">
        <v>27</v>
      </c>
      <c r="J10880" s="649">
        <v>85.41</v>
      </c>
    </row>
    <row r="10881" spans="1:10" hidden="1">
      <c r="A10881" s="141" t="s">
        <v>42038</v>
      </c>
      <c r="B10881" s="141" t="str">
        <f t="shared" si="169"/>
        <v>REVESTIMENTO DRYWALL ESP.103MM(ESTRUTURA+CHAPA DE GESSO),ESTRUTURADA C/MONTANTES SIMPLES 90MM,GUIAS HORIZONTAIS 90MM,AMBREVESTIMENTO DRYWALL ESP.103MM(ESTRUTURA+CHAPA DE GESSO),ESTOS ACO GALV.ESP.0,5MM,MONTANTES ANCORADOS NA ALVENARIA/ESTRUTURA EXISTENTE POR MEIO DE PERFIS DE ACO EM FORMATO CANTONEIRA C/UMA CHAPA DE GESSO ACARTONADO,RF(RESISTENTE AO FOGO),ESP.12,5MM,LARG.1200MM.APLICACAO EM AREAS SECAS.FORN.E COLOC.REVESTIMENTO DRYWALL ESP.103MM(ESTRUTURA+CHAPA DE GESSO),EST</v>
      </c>
      <c r="C10881" s="141" t="s">
        <v>42013</v>
      </c>
      <c r="D10881" s="141" t="s">
        <v>42021</v>
      </c>
      <c r="E10881" s="141" t="s">
        <v>42022</v>
      </c>
      <c r="F10881" s="141" t="s">
        <v>42039</v>
      </c>
      <c r="G10881" s="141" t="s">
        <v>42040</v>
      </c>
      <c r="H10881" s="141" t="s">
        <v>41991</v>
      </c>
      <c r="I10881" s="141" t="s">
        <v>27</v>
      </c>
      <c r="J10881" s="649">
        <v>67.819999999999993</v>
      </c>
    </row>
    <row r="10882" spans="1:10" hidden="1">
      <c r="A10882" s="141" t="s">
        <v>42041</v>
      </c>
      <c r="B10882" s="141" t="str">
        <f t="shared" si="169"/>
        <v>REVESTIMENTO DRYWALL ESP.103MM(ESTRUTURA+CHAPA DE GESSO),ESTRUTURADA C/MONTANTES SIMPLES 90MM,GUIAS HORIZONTAIS 90MM,AMBREVESTIMENTO DRYWALL ESP.103MM(ESTRUTURA+CHAPA DE GESSO),ESTOS ACO GALV.ESP.0,5MM,MONTANTES ANCORADOS NA ALVENARIA/ESTRUTURA EXISTENTE POR MEIO DE PERFIS DE ACO EM FORMATO CANTONEIRA C/UMA CHAPA DE GESSO ACARTONADO,RF(RESISTENTE AO FOGO),ESP.12,5MM,LARG.1200MM.APLICACAO EM AREAS SECAS.FORN.E COLOC.REVESTIMENTO DRYWALL ESP.103MM(ESTRUTURA+CHAPA DE GESSO),EST</v>
      </c>
      <c r="C10882" s="141" t="s">
        <v>42013</v>
      </c>
      <c r="D10882" s="141" t="s">
        <v>42021</v>
      </c>
      <c r="E10882" s="141" t="s">
        <v>42022</v>
      </c>
      <c r="F10882" s="141" t="s">
        <v>42039</v>
      </c>
      <c r="G10882" s="141" t="s">
        <v>42040</v>
      </c>
      <c r="H10882" s="141" t="s">
        <v>41991</v>
      </c>
      <c r="I10882" s="141" t="s">
        <v>27</v>
      </c>
      <c r="J10882" s="649">
        <v>65.31</v>
      </c>
    </row>
    <row r="10883" spans="1:10" hidden="1">
      <c r="A10883" s="141" t="s">
        <v>42042</v>
      </c>
      <c r="B10883" s="141" t="str">
        <f t="shared" ref="B10883:B10946" si="170">C10883&amp;D10883&amp;C10883&amp;E10883&amp;F10883&amp;G10883&amp;H10883&amp;C10883</f>
        <v>REVESTIMENTO DRYWALL ESP.103MM(ESTRUTURA+CHAPA DE GESSO),ESTRUTURADA C/MONTANTES SIMPLES 90MM,GUIAS HORIZONTAIS 90MM,AMBREVESTIMENTO DRYWALL ESP.103MM(ESTRUTURA+CHAPA DE GESSO),ESTOS ACO GALV.ESP.0,5MM,MONTANTES ANCORADOS NA ALVENARIA/ESTRUTURA EXISTENTE POR MEIO PERFIS ACO EM FORMATO CANTONEIRA,C/UMA CHAPA GESSO ACARTONADO,RF(RESISTENTE AO FOGO),ADICAO DE LA MINERAL,ESP.12,5MM,LARG.1200MM.EM AREAS SECAS.FORN.E COLOCREVESTIMENTO DRYWALL ESP.103MM(ESTRUTURA+CHAPA DE GESSO),EST</v>
      </c>
      <c r="C10883" s="141" t="s">
        <v>42013</v>
      </c>
      <c r="D10883" s="141" t="s">
        <v>42021</v>
      </c>
      <c r="E10883" s="141" t="s">
        <v>42022</v>
      </c>
      <c r="F10883" s="141" t="s">
        <v>42043</v>
      </c>
      <c r="G10883" s="141" t="s">
        <v>42044</v>
      </c>
      <c r="H10883" s="141" t="s">
        <v>42045</v>
      </c>
      <c r="I10883" s="141" t="s">
        <v>27</v>
      </c>
      <c r="J10883" s="649">
        <v>87.04</v>
      </c>
    </row>
    <row r="10884" spans="1:10" hidden="1">
      <c r="A10884" s="141" t="s">
        <v>42046</v>
      </c>
      <c r="B10884" s="141" t="str">
        <f t="shared" si="170"/>
        <v>REVESTIMENTO DRYWALL ESP.103MM(ESTRUTURA+CHAPA DE GESSO),ESTRUTURADA C/MONTANTES SIMPLES 90MM,GUIAS HORIZONTAIS 90MM,AMBREVESTIMENTO DRYWALL ESP.103MM(ESTRUTURA+CHAPA DE GESSO),ESTOS ACO GALV.ESP.0,5MM,MONTANTES ANCORADOS NA ALVENARIA/ESTRUTURA EXISTENTE POR MEIO PERFIS ACO EM FORMATO CANTONEIRA,C/UMA CHAPA GESSO ACARTONADO,RF(RESISTENTE AO FOGO),ADICAO DE LA MINERAL,ESP.12,5MM,LARG.1200MM.EM AREAS SECAS.FORN.E COLOCREVESTIMENTO DRYWALL ESP.103MM(ESTRUTURA+CHAPA DE GESSO),EST</v>
      </c>
      <c r="C10884" s="141" t="s">
        <v>42013</v>
      </c>
      <c r="D10884" s="141" t="s">
        <v>42021</v>
      </c>
      <c r="E10884" s="141" t="s">
        <v>42022</v>
      </c>
      <c r="F10884" s="141" t="s">
        <v>42043</v>
      </c>
      <c r="G10884" s="141" t="s">
        <v>42044</v>
      </c>
      <c r="H10884" s="141" t="s">
        <v>42045</v>
      </c>
      <c r="I10884" s="141" t="s">
        <v>27</v>
      </c>
      <c r="J10884" s="649">
        <v>84.21</v>
      </c>
    </row>
    <row r="10885" spans="1:10" hidden="1">
      <c r="A10885" s="141" t="s">
        <v>42047</v>
      </c>
      <c r="B10885" s="141" t="str">
        <f t="shared" si="170"/>
        <v>REVESTIMENTO DRYWALL C/ESP.61MM(ESTRUTURA+CHAPA DE GESSO)ESTRUTURADA C/MONTANTES SIMPLES AUTOPORTANTES 48MM,FIXADOS A GUREVESTIMENTO DRYWALL C/ESP.61MM(ESTRUTURA+CHAPA DE GESSO)ESTIAS HORIZONTAIS DE 48MM,AMBOS DE ACO GALV.C/ESP.0,5MM,C/UMACHAPA DE GESSO ACARTONADO,STANDARD,ESP.12,5MM,LARG.1200MM,BORDA REBAIXADA,FIXADA AOS MONTANTES POR MEIO DE PARAFUSOS.APLICACAO EM AREAS SECAS.FORNECIMENTO E COLOCACAOREVESTIMENTO DRYWALL C/ESP.61MM(ESTRUTURA+CHAPA DE GESSO)EST</v>
      </c>
      <c r="C10885" s="141" t="s">
        <v>42048</v>
      </c>
      <c r="D10885" s="141" t="s">
        <v>42049</v>
      </c>
      <c r="E10885" s="141" t="s">
        <v>42050</v>
      </c>
      <c r="F10885" s="141" t="s">
        <v>42051</v>
      </c>
      <c r="G10885" s="141" t="s">
        <v>42052</v>
      </c>
      <c r="H10885" s="141" t="s">
        <v>42053</v>
      </c>
      <c r="I10885" s="141" t="s">
        <v>27</v>
      </c>
      <c r="J10885" s="649">
        <v>47.22</v>
      </c>
    </row>
    <row r="10886" spans="1:10" hidden="1">
      <c r="A10886" s="141" t="s">
        <v>42054</v>
      </c>
      <c r="B10886" s="141" t="str">
        <f t="shared" si="170"/>
        <v>REVESTIMENTO DRYWALL C/ESP.61MM(ESTRUTURA+CHAPA DE GESSO)ESTRUTURADA C/MONTANTES SIMPLES AUTOPORTANTES 48MM,FIXADOS A GUREVESTIMENTO DRYWALL C/ESP.61MM(ESTRUTURA+CHAPA DE GESSO)ESTIAS HORIZONTAIS DE 48MM,AMBOS DE ACO GALV.C/ESP.0,5MM,C/UMACHAPA DE GESSO ACARTONADO,STANDARD,ESP.12,5MM,LARG.1200MM,BORDA REBAIXADA,FIXADA AOS MONTANTES POR MEIO DE PARAFUSOS.APLICACAO EM AREAS SECAS.FORNECIMENTO E COLOCACAOREVESTIMENTO DRYWALL C/ESP.61MM(ESTRUTURA+CHAPA DE GESSO)EST</v>
      </c>
      <c r="C10886" s="141" t="s">
        <v>42048</v>
      </c>
      <c r="D10886" s="141" t="s">
        <v>42049</v>
      </c>
      <c r="E10886" s="141" t="s">
        <v>42050</v>
      </c>
      <c r="F10886" s="141" t="s">
        <v>42051</v>
      </c>
      <c r="G10886" s="141" t="s">
        <v>42052</v>
      </c>
      <c r="H10886" s="141" t="s">
        <v>42053</v>
      </c>
      <c r="I10886" s="141" t="s">
        <v>27</v>
      </c>
      <c r="J10886" s="649">
        <v>45.55</v>
      </c>
    </row>
    <row r="10887" spans="1:10" hidden="1">
      <c r="A10887" s="141" t="s">
        <v>42055</v>
      </c>
      <c r="B10887" s="141" t="str">
        <f t="shared" si="170"/>
        <v>REVESTIMENTO DRYWALL C/ESP.61MM(ESTRUTURA+CHAPA DE GESSO)ESTRUTURADA C/MONTANTES SIMPLES AUTOPORTANTES DE 48MM,FIXADOS AREVESTIMENTO DRYWALL C/ESP.61MM(ESTRUTURA+CHAPA DE GESSO)EST GUIAS HORIZONTAIS 48MM,AMBOS DE ACO GALV.C/ESP.0,5MM,C/UMACHAPA DE GESSO ACARTONADO,STANDARD,C/ADICAO DE LA MINERAL,ESP.12,5MM,LARG.1200MM,BORDA REBAIXADA,FIXADA AOS MONTANTES POR MEIO DE PARAFUSOS.APLICACAO EM AREAS SECAS.FORN.E COLOCREVESTIMENTO DRYWALL C/ESP.61MM(ESTRUTURA+CHAPA DE GESSO)EST</v>
      </c>
      <c r="C10887" s="141" t="s">
        <v>42048</v>
      </c>
      <c r="D10887" s="141" t="s">
        <v>42056</v>
      </c>
      <c r="E10887" s="141" t="s">
        <v>42057</v>
      </c>
      <c r="F10887" s="141" t="s">
        <v>42058</v>
      </c>
      <c r="G10887" s="141" t="s">
        <v>42059</v>
      </c>
      <c r="H10887" s="141" t="s">
        <v>42060</v>
      </c>
      <c r="I10887" s="141" t="s">
        <v>27</v>
      </c>
      <c r="J10887" s="649">
        <v>66.44</v>
      </c>
    </row>
    <row r="10888" spans="1:10" hidden="1">
      <c r="A10888" s="141" t="s">
        <v>42061</v>
      </c>
      <c r="B10888" s="141" t="str">
        <f t="shared" si="170"/>
        <v>REVESTIMENTO DRYWALL C/ESP.61MM(ESTRUTURA+CHAPA DE GESSO)ESTRUTURADA C/MONTANTES SIMPLES AUTOPORTANTES DE 48MM,FIXADOS AREVESTIMENTO DRYWALL C/ESP.61MM(ESTRUTURA+CHAPA DE GESSO)EST GUIAS HORIZONTAIS 48MM,AMBOS DE ACO GALV.C/ESP.0,5MM,C/UMACHAPA DE GESSO ACARTONADO,STANDARD,C/ADICAO DE LA MINERAL,ESP.12,5MM,LARG.1200MM,BORDA REBAIXADA,FIXADA AOS MONTANTES POR MEIO DE PARAFUSOS.APLICACAO EM AREAS SECAS.FORN.E COLOCREVESTIMENTO DRYWALL C/ESP.61MM(ESTRUTURA+CHAPA DE GESSO)EST</v>
      </c>
      <c r="C10888" s="141" t="s">
        <v>42048</v>
      </c>
      <c r="D10888" s="141" t="s">
        <v>42056</v>
      </c>
      <c r="E10888" s="141" t="s">
        <v>42057</v>
      </c>
      <c r="F10888" s="141" t="s">
        <v>42058</v>
      </c>
      <c r="G10888" s="141" t="s">
        <v>42059</v>
      </c>
      <c r="H10888" s="141" t="s">
        <v>42060</v>
      </c>
      <c r="I10888" s="141" t="s">
        <v>27</v>
      </c>
      <c r="J10888" s="649">
        <v>64.45</v>
      </c>
    </row>
    <row r="10889" spans="1:10" hidden="1">
      <c r="A10889" s="141" t="s">
        <v>42062</v>
      </c>
      <c r="B10889" s="141" t="str">
        <f t="shared" si="170"/>
        <v>REVESTIMENTO DRYWALL C/ESP.61MM(ESTRUTURA+CHAPA DE GESSO)ESTRUTURADA C/MONTANTES SIMPLES AUTOPORTANTES 48MM,FIXADOS A GUREVESTIMENTO DRYWALL C/ESP.61MM(ESTRUTURA+CHAPA DE GESSO)ESTIAS HORIZONTAIS 48MM,AMBOS DE ACO GALV.C/ESP.0,5MM,C/UMA CHAPA DE GESSO ACARTONADO,TIPO RU(RESISTENTE A UMIDADE),ESP.12,5MM,LARG.1200MM,BORDA REBAIXADA,FIXADA AOS MONTANTES POR MEIO DE PARAFUSOS.APLICACAO EM AREAS SECAS.FORN.E COLOCACAOREVESTIMENTO DRYWALL C/ESP.61MM(ESTRUTURA+CHAPA DE GESSO)EST</v>
      </c>
      <c r="C10889" s="141" t="s">
        <v>42048</v>
      </c>
      <c r="D10889" s="141" t="s">
        <v>42049</v>
      </c>
      <c r="E10889" s="141" t="s">
        <v>42063</v>
      </c>
      <c r="F10889" s="141" t="s">
        <v>42064</v>
      </c>
      <c r="G10889" s="141" t="s">
        <v>42065</v>
      </c>
      <c r="H10889" s="141" t="s">
        <v>42066</v>
      </c>
      <c r="I10889" s="141" t="s">
        <v>27</v>
      </c>
      <c r="J10889" s="649">
        <v>55.31</v>
      </c>
    </row>
    <row r="10890" spans="1:10" hidden="1">
      <c r="A10890" s="141" t="s">
        <v>42067</v>
      </c>
      <c r="B10890" s="141" t="str">
        <f t="shared" si="170"/>
        <v>REVESTIMENTO DRYWALL C/ESP.61MM(ESTRUTURA+CHAPA DE GESSO)ESTRUTURADA C/MONTANTES SIMPLES AUTOPORTANTES 48MM,FIXADOS A GUREVESTIMENTO DRYWALL C/ESP.61MM(ESTRUTURA+CHAPA DE GESSO)ESTIAS HORIZONTAIS 48MM,AMBOS DE ACO GALV.C/ESP.0,5MM,C/UMA CHAPA DE GESSO ACARTONADO,TIPO RU(RESISTENTE A UMIDADE),ESP.12,5MM,LARG.1200MM,BORDA REBAIXADA,FIXADA AOS MONTANTES POR MEIO DE PARAFUSOS.APLICACAO EM AREAS SECAS.FORN.E COLOCACAOREVESTIMENTO DRYWALL C/ESP.61MM(ESTRUTURA+CHAPA DE GESSO)EST</v>
      </c>
      <c r="C10890" s="141" t="s">
        <v>42048</v>
      </c>
      <c r="D10890" s="141" t="s">
        <v>42049</v>
      </c>
      <c r="E10890" s="141" t="s">
        <v>42063</v>
      </c>
      <c r="F10890" s="141" t="s">
        <v>42064</v>
      </c>
      <c r="G10890" s="141" t="s">
        <v>42065</v>
      </c>
      <c r="H10890" s="141" t="s">
        <v>42066</v>
      </c>
      <c r="I10890" s="141" t="s">
        <v>27</v>
      </c>
      <c r="J10890" s="649">
        <v>53.63</v>
      </c>
    </row>
    <row r="10891" spans="1:10" hidden="1">
      <c r="A10891" s="141" t="s">
        <v>42068</v>
      </c>
      <c r="B10891" s="141" t="str">
        <f t="shared" si="170"/>
        <v>REVESTIMENTO DRYWALL C/ESP.61MM(ESTRUTURA+CHAPA DE GESSO)ESTRUTURADA C/MONTANTES SIMPLES AUTOPORTANTES 48MM,FIXADOS A GUREVESTIMENTO DRYWALL C/ESP.61MM(ESTRUTURA+CHAPA DE GESSO)ESTIAS HORIZONTAIS 48MM,AMBOS DE ACO GALV.C/ESP.0,5MM,C/UMA CHAPA DE GESSO ACARTONADO,TIPO RU(RESISTENTE A UMIDADE),C/ADICAO LA MINERAL,ESP.12,5MM,LARG.1200MM,BORDA REBAIXADA,FIXADA AOS MONTANTES POR MEIO DE PARAFUSOS.APLICACAO AREAS SECAS.F/CREVESTIMENTO DRYWALL C/ESP.61MM(ESTRUTURA+CHAPA DE GESSO)EST</v>
      </c>
      <c r="C10891" s="141" t="s">
        <v>42048</v>
      </c>
      <c r="D10891" s="141" t="s">
        <v>42049</v>
      </c>
      <c r="E10891" s="141" t="s">
        <v>42063</v>
      </c>
      <c r="F10891" s="141" t="s">
        <v>42069</v>
      </c>
      <c r="G10891" s="141" t="s">
        <v>42070</v>
      </c>
      <c r="H10891" s="141" t="s">
        <v>42071</v>
      </c>
      <c r="I10891" s="141" t="s">
        <v>27</v>
      </c>
      <c r="J10891" s="649">
        <v>74.52</v>
      </c>
    </row>
    <row r="10892" spans="1:10" hidden="1">
      <c r="A10892" s="141" t="s">
        <v>42072</v>
      </c>
      <c r="B10892" s="141" t="str">
        <f t="shared" si="170"/>
        <v>REVESTIMENTO DRYWALL C/ESP.61MM(ESTRUTURA+CHAPA DE GESSO)ESTRUTURADA C/MONTANTES SIMPLES AUTOPORTANTES 48MM,FIXADOS A GUREVESTIMENTO DRYWALL C/ESP.61MM(ESTRUTURA+CHAPA DE GESSO)ESTIAS HORIZONTAIS 48MM,AMBOS DE ACO GALV.C/ESP.0,5MM,C/UMA CHAPA DE GESSO ACARTONADO,TIPO RU(RESISTENTE A UMIDADE),C/ADICAO LA MINERAL,ESP.12,5MM,LARG.1200MM,BORDA REBAIXADA,FIXADA AOS MONTANTES POR MEIO DE PARAFUSOS.APLICACAO AREAS SECAS.F/CREVESTIMENTO DRYWALL C/ESP.61MM(ESTRUTURA+CHAPA DE GESSO)EST</v>
      </c>
      <c r="C10892" s="141" t="s">
        <v>42048</v>
      </c>
      <c r="D10892" s="141" t="s">
        <v>42049</v>
      </c>
      <c r="E10892" s="141" t="s">
        <v>42063</v>
      </c>
      <c r="F10892" s="141" t="s">
        <v>42069</v>
      </c>
      <c r="G10892" s="141" t="s">
        <v>42070</v>
      </c>
      <c r="H10892" s="141" t="s">
        <v>42071</v>
      </c>
      <c r="I10892" s="141" t="s">
        <v>27</v>
      </c>
      <c r="J10892" s="649">
        <v>72.53</v>
      </c>
    </row>
    <row r="10893" spans="1:10" hidden="1">
      <c r="A10893" s="141" t="s">
        <v>42073</v>
      </c>
      <c r="B10893" s="141" t="str">
        <f t="shared" si="170"/>
        <v>REVESTIMENTO DE DRYWALL C/ESP.61MM(ESTRUTURA+CHAPA DE GESSO)ESTRUTURADA C/MONTANTES SIMPLES AUTOPORTANTES 48MM,FIXADOS AREVESTIMENTO DE DRYWALL C/ESP.61MM(ESTRUTURA+CHAPA DE GESSO) GUIAS HORIZONTAIS 48MM,AMBOS DE ACO GALV.C/ESP.0,5MM,COM UMA CHAPA DE GESSO ACARTONADO,TIPO RF(RESISTENTE AO FOGO),ESP.12,5MM,LARG.1200MM,BORDA REBAIXADA,FIXADA AOS MONTANTES PORMEIO DE PARAFUSOS.APLICACAO EM AREAS SECAS.FORN. E COLOCACAOREVESTIMENTO DE DRYWALL C/ESP.61MM(ESTRUTURA+CHAPA DE GESSO)</v>
      </c>
      <c r="C10893" s="141" t="s">
        <v>42074</v>
      </c>
      <c r="D10893" s="141" t="s">
        <v>42075</v>
      </c>
      <c r="E10893" s="141" t="s">
        <v>42076</v>
      </c>
      <c r="F10893" s="141" t="s">
        <v>42077</v>
      </c>
      <c r="G10893" s="141" t="s">
        <v>42078</v>
      </c>
      <c r="H10893" s="141" t="s">
        <v>42079</v>
      </c>
      <c r="I10893" s="141" t="s">
        <v>27</v>
      </c>
      <c r="J10893" s="649">
        <v>54.11</v>
      </c>
    </row>
    <row r="10894" spans="1:10" hidden="1">
      <c r="A10894" s="141" t="s">
        <v>42080</v>
      </c>
      <c r="B10894" s="141" t="str">
        <f t="shared" si="170"/>
        <v>REVESTIMENTO DE DRYWALL C/ESP.61MM(ESTRUTURA+CHAPA DE GESSO)ESTRUTURADA C/MONTANTES SIMPLES AUTOPORTANTES 48MM,FIXADOS AREVESTIMENTO DE DRYWALL C/ESP.61MM(ESTRUTURA+CHAPA DE GESSO) GUIAS HORIZONTAIS 48MM,AMBOS DE ACO GALV.C/ESP.0,5MM,COM UMA CHAPA DE GESSO ACARTONADO,TIPO RF(RESISTENTE AO FOGO),ESP.12,5MM,LARG.1200MM,BORDA REBAIXADA,FIXADA AOS MONTANTES PORMEIO DE PARAFUSOS.APLICACAO EM AREAS SECAS.FORN. E COLOCACAOREVESTIMENTO DE DRYWALL C/ESP.61MM(ESTRUTURA+CHAPA DE GESSO)</v>
      </c>
      <c r="C10894" s="141" t="s">
        <v>42074</v>
      </c>
      <c r="D10894" s="141" t="s">
        <v>42075</v>
      </c>
      <c r="E10894" s="141" t="s">
        <v>42076</v>
      </c>
      <c r="F10894" s="141" t="s">
        <v>42077</v>
      </c>
      <c r="G10894" s="141" t="s">
        <v>42078</v>
      </c>
      <c r="H10894" s="141" t="s">
        <v>42079</v>
      </c>
      <c r="I10894" s="141" t="s">
        <v>27</v>
      </c>
      <c r="J10894" s="649">
        <v>52.44</v>
      </c>
    </row>
    <row r="10895" spans="1:10" hidden="1">
      <c r="A10895" s="141" t="s">
        <v>42081</v>
      </c>
      <c r="B10895" s="141" t="str">
        <f t="shared" si="170"/>
        <v>REVESTIMENTO DRYWALL C/ESP.61MM(ESTRUTURA+CHAPA DE GESSO)ESTRUTURADA C/MONTANTES SIMPLES AUTOPORTANTES 48MM,FIXADOS A GUREVESTIMENTO DRYWALL C/ESP.61MM(ESTRUTURA+CHAPA DE GESSO)ESTIAS HORIZONTAIS 48MM,AMBOS ACO GALV.ESP.0,5MM,C/UMA CHAPA DE GESSO ACARTONADO,RF(RESISTENTE AO FOGO),C/ADICAO DE LA MINERAL,ESP.12,5MM,LARG.1200MM,BORDA REBAIXADA,FIXADA AOS MONTANTES POR MEIO DE PARAFUSOS.APLICACAO AREAS SECAS.FORN.COLOC.REVESTIMENTO DRYWALL C/ESP.61MM(ESTRUTURA+CHAPA DE GESSO)EST</v>
      </c>
      <c r="C10895" s="141" t="s">
        <v>42048</v>
      </c>
      <c r="D10895" s="141" t="s">
        <v>42049</v>
      </c>
      <c r="E10895" s="141" t="s">
        <v>42082</v>
      </c>
      <c r="F10895" s="141" t="s">
        <v>42083</v>
      </c>
      <c r="G10895" s="141" t="s">
        <v>42084</v>
      </c>
      <c r="H10895" s="141" t="s">
        <v>42085</v>
      </c>
      <c r="I10895" s="141" t="s">
        <v>27</v>
      </c>
      <c r="J10895" s="649">
        <v>73.33</v>
      </c>
    </row>
    <row r="10896" spans="1:10" hidden="1">
      <c r="A10896" s="141" t="s">
        <v>42086</v>
      </c>
      <c r="B10896" s="141" t="str">
        <f t="shared" si="170"/>
        <v>REVESTIMENTO DRYWALL C/ESP.61MM(ESTRUTURA+CHAPA DE GESSO)ESTRUTURADA C/MONTANTES SIMPLES AUTOPORTANTES 48MM,FIXADOS A GUREVESTIMENTO DRYWALL C/ESP.61MM(ESTRUTURA+CHAPA DE GESSO)ESTIAS HORIZONTAIS 48MM,AMBOS ACO GALV.ESP.0,5MM,C/UMA CHAPA DE GESSO ACARTONADO,RF(RESISTENTE AO FOGO),C/ADICAO DE LA MINERAL,ESP.12,5MM,LARG.1200MM,BORDA REBAIXADA,FIXADA AOS MONTANTES POR MEIO DE PARAFUSOS.APLICACAO AREAS SECAS.FORN.COLOC.REVESTIMENTO DRYWALL C/ESP.61MM(ESTRUTURA+CHAPA DE GESSO)EST</v>
      </c>
      <c r="C10896" s="141" t="s">
        <v>42048</v>
      </c>
      <c r="D10896" s="141" t="s">
        <v>42049</v>
      </c>
      <c r="E10896" s="141" t="s">
        <v>42082</v>
      </c>
      <c r="F10896" s="141" t="s">
        <v>42083</v>
      </c>
      <c r="G10896" s="141" t="s">
        <v>42084</v>
      </c>
      <c r="H10896" s="141" t="s">
        <v>42085</v>
      </c>
      <c r="I10896" s="141" t="s">
        <v>27</v>
      </c>
      <c r="J10896" s="649">
        <v>71.34</v>
      </c>
    </row>
    <row r="10897" spans="1:10" hidden="1">
      <c r="A10897" s="141" t="s">
        <v>42087</v>
      </c>
      <c r="B10897" s="141" t="str">
        <f t="shared" si="170"/>
        <v>REVESTIMENTO DE DRYWALL C/ESP.83MM(ESTRUTURA+CHAPA DE GESSO)ESTRUTURADA C/MONTANTES SIMPLES AUTOPORTANTES 70MM,FIXADAS AREVESTIMENTO DE DRYWALL C/ESP.83MM(ESTRUTURA+CHAPA DE GESSO) GUIAS HORIZONTAIS 70MM,AMBOS DE ACO GALV.C/ESP.0,5MM,C/UMACHAPA DE GESSO ACARTONADO,TIPO ST(STANDARD),ESP.12,5MM,LARGURA 1200MM,BORDA REBAIXADA,FIXADA AOS MONTANTES POR MEIO DE PARAFUSOS.APLICACAO EM AREAS SECAS.FORNECIMENTO E COLOCACAOREVESTIMENTO DE DRYWALL C/ESP.83MM(ESTRUTURA+CHAPA DE GESSO)</v>
      </c>
      <c r="C10897" s="141" t="s">
        <v>42088</v>
      </c>
      <c r="D10897" s="141" t="s">
        <v>42089</v>
      </c>
      <c r="E10897" s="141" t="s">
        <v>42090</v>
      </c>
      <c r="F10897" s="141" t="s">
        <v>42091</v>
      </c>
      <c r="G10897" s="141" t="s">
        <v>42092</v>
      </c>
      <c r="H10897" s="141" t="s">
        <v>42093</v>
      </c>
      <c r="I10897" s="141" t="s">
        <v>27</v>
      </c>
      <c r="J10897" s="649">
        <v>50.91</v>
      </c>
    </row>
    <row r="10898" spans="1:10" hidden="1">
      <c r="A10898" s="141" t="s">
        <v>42094</v>
      </c>
      <c r="B10898" s="141" t="str">
        <f t="shared" si="170"/>
        <v>REVESTIMENTO DE DRYWALL C/ESP.83MM(ESTRUTURA+CHAPA DE GESSO)ESTRUTURADA C/MONTANTES SIMPLES AUTOPORTANTES 70MM,FIXADAS AREVESTIMENTO DE DRYWALL C/ESP.83MM(ESTRUTURA+CHAPA DE GESSO) GUIAS HORIZONTAIS 70MM,AMBOS DE ACO GALV.C/ESP.0,5MM,C/UMACHAPA DE GESSO ACARTONADO,TIPO ST(STANDARD),ESP.12,5MM,LARGURA 1200MM,BORDA REBAIXADA,FIXADA AOS MONTANTES POR MEIO DE PARAFUSOS.APLICACAO EM AREAS SECAS.FORNECIMENTO E COLOCACAOREVESTIMENTO DE DRYWALL C/ESP.83MM(ESTRUTURA+CHAPA DE GESSO)</v>
      </c>
      <c r="C10898" s="141" t="s">
        <v>42088</v>
      </c>
      <c r="D10898" s="141" t="s">
        <v>42089</v>
      </c>
      <c r="E10898" s="141" t="s">
        <v>42090</v>
      </c>
      <c r="F10898" s="141" t="s">
        <v>42091</v>
      </c>
      <c r="G10898" s="141" t="s">
        <v>42092</v>
      </c>
      <c r="H10898" s="141" t="s">
        <v>42093</v>
      </c>
      <c r="I10898" s="141" t="s">
        <v>27</v>
      </c>
      <c r="J10898" s="649">
        <v>49.24</v>
      </c>
    </row>
    <row r="10899" spans="1:10" hidden="1">
      <c r="A10899" s="141" t="s">
        <v>42095</v>
      </c>
      <c r="B10899" s="141" t="str">
        <f t="shared" si="170"/>
        <v>REVESTIMENTO DE DRYWALL C/ESP.83MM(ESTRUTURA+CHAPA DE GESSO)ESTRUTURADA C/MONTANTES SIMPLES AUTOPORTANTES 70MM,FIXADOS AREVESTIMENTO DE DRYWALL C/ESP.83MM(ESTRUTURA+CHAPA DE GESSO) GUIAS HORIZONTAIS 70MM,AMBOS DE ACO GALV.C/ESP.0,5MM,C/UMACHAPA DE GESSO ACARTONADO,ST(STANDARD),C/ADICAO DE LA MINERAL,ESP.12,5MM,LARG.1200MM,BORDA REBAIXADA,FIXADA AOS MONTANTES POR MEIO DE PARAFUSOS.APLICACAO AREAS SECAS.FORN.E COLOC.REVESTIMENTO DE DRYWALL C/ESP.83MM(ESTRUTURA+CHAPA DE GESSO)</v>
      </c>
      <c r="C10899" s="141" t="s">
        <v>42088</v>
      </c>
      <c r="D10899" s="141" t="s">
        <v>42096</v>
      </c>
      <c r="E10899" s="141" t="s">
        <v>42090</v>
      </c>
      <c r="F10899" s="141" t="s">
        <v>42097</v>
      </c>
      <c r="G10899" s="141" t="s">
        <v>42098</v>
      </c>
      <c r="H10899" s="141" t="s">
        <v>42099</v>
      </c>
      <c r="I10899" s="141" t="s">
        <v>27</v>
      </c>
      <c r="J10899" s="649">
        <v>70.13</v>
      </c>
    </row>
    <row r="10900" spans="1:10" hidden="1">
      <c r="A10900" s="141" t="s">
        <v>42100</v>
      </c>
      <c r="B10900" s="141" t="str">
        <f t="shared" si="170"/>
        <v>REVESTIMENTO DE DRYWALL C/ESP.83MM(ESTRUTURA+CHAPA DE GESSO)ESTRUTURADA C/MONTANTES SIMPLES AUTOPORTANTES 70MM,FIXADOS AREVESTIMENTO DE DRYWALL C/ESP.83MM(ESTRUTURA+CHAPA DE GESSO) GUIAS HORIZONTAIS 70MM,AMBOS DE ACO GALV.C/ESP.0,5MM,C/UMACHAPA DE GESSO ACARTONADO,ST(STANDARD),C/ADICAO DE LA MINERAL,ESP.12,5MM,LARG.1200MM,BORDA REBAIXADA,FIXADA AOS MONTANTES POR MEIO DE PARAFUSOS.APLICACAO AREAS SECAS.FORN.E COLOC.REVESTIMENTO DE DRYWALL C/ESP.83MM(ESTRUTURA+CHAPA DE GESSO)</v>
      </c>
      <c r="C10900" s="141" t="s">
        <v>42088</v>
      </c>
      <c r="D10900" s="141" t="s">
        <v>42096</v>
      </c>
      <c r="E10900" s="141" t="s">
        <v>42090</v>
      </c>
      <c r="F10900" s="141" t="s">
        <v>42097</v>
      </c>
      <c r="G10900" s="141" t="s">
        <v>42098</v>
      </c>
      <c r="H10900" s="141" t="s">
        <v>42099</v>
      </c>
      <c r="I10900" s="141" t="s">
        <v>27</v>
      </c>
      <c r="J10900" s="649">
        <v>68.14</v>
      </c>
    </row>
    <row r="10901" spans="1:10" hidden="1">
      <c r="A10901" s="141" t="s">
        <v>42101</v>
      </c>
      <c r="B10901" s="141" t="str">
        <f t="shared" si="170"/>
        <v>REVESTIMENTO DE DRYWALL C/ESP.83MM(ESTRUTURA+CHAPA DE GESSO)ESTRUTURADA C/MONTANTES SIMPLES AUTOPORTANTES 70MM,FIXADOS AREVESTIMENTO DE DRYWALL C/ESP.83MM(ESTRUTURA+CHAPA DE GESSO) GUIAS HORIZONTAIS 70MM,AMBOS DE ACO GALV.C/ESP.0,5MM,C/UMACHAPA DE GESSO ACARTONADO,TIPO RU(RESISTENTE A UMIDADE),ESP.12,5MM,LARG.1200MM,BORDA REBAIXADA,FIXADA AOS MONTANTES PORMEIO DE PARAFUSOS.APLICACAO EM AREAS SECAS.FORN.E COLOCACAOREVESTIMENTO DE DRYWALL C/ESP.83MM(ESTRUTURA+CHAPA DE GESSO)</v>
      </c>
      <c r="C10901" s="141" t="s">
        <v>42088</v>
      </c>
      <c r="D10901" s="141" t="s">
        <v>42096</v>
      </c>
      <c r="E10901" s="141" t="s">
        <v>42090</v>
      </c>
      <c r="F10901" s="141" t="s">
        <v>42102</v>
      </c>
      <c r="G10901" s="141" t="s">
        <v>42078</v>
      </c>
      <c r="H10901" s="141" t="s">
        <v>42103</v>
      </c>
      <c r="I10901" s="141" t="s">
        <v>27</v>
      </c>
      <c r="J10901" s="649">
        <v>59</v>
      </c>
    </row>
    <row r="10902" spans="1:10" hidden="1">
      <c r="A10902" s="141" t="s">
        <v>42104</v>
      </c>
      <c r="B10902" s="141" t="str">
        <f t="shared" si="170"/>
        <v>REVESTIMENTO DE DRYWALL C/ESP.83MM(ESTRUTURA+CHAPA DE GESSO)ESTRUTURADA C/MONTANTES SIMPLES AUTOPORTANTES 70MM,FIXADOS AREVESTIMENTO DE DRYWALL C/ESP.83MM(ESTRUTURA+CHAPA DE GESSO) GUIAS HORIZONTAIS 70MM,AMBOS DE ACO GALV.C/ESP.0,5MM,C/UMACHAPA DE GESSO ACARTONADO,TIPO RU(RESISTENTE A UMIDADE),ESP.12,5MM,LARG.1200MM,BORDA REBAIXADA,FIXADA AOS MONTANTES PORMEIO DE PARAFUSOS.APLICACAO EM AREAS SECAS.FORN.E COLOCACAOREVESTIMENTO DE DRYWALL C/ESP.83MM(ESTRUTURA+CHAPA DE GESSO)</v>
      </c>
      <c r="C10902" s="141" t="s">
        <v>42088</v>
      </c>
      <c r="D10902" s="141" t="s">
        <v>42096</v>
      </c>
      <c r="E10902" s="141" t="s">
        <v>42090</v>
      </c>
      <c r="F10902" s="141" t="s">
        <v>42102</v>
      </c>
      <c r="G10902" s="141" t="s">
        <v>42078</v>
      </c>
      <c r="H10902" s="141" t="s">
        <v>42103</v>
      </c>
      <c r="I10902" s="141" t="s">
        <v>27</v>
      </c>
      <c r="J10902" s="649">
        <v>57.32</v>
      </c>
    </row>
    <row r="10903" spans="1:10" hidden="1">
      <c r="A10903" s="141" t="s">
        <v>42105</v>
      </c>
      <c r="B10903" s="141" t="str">
        <f t="shared" si="170"/>
        <v>REVESTIMENTO DRYWALL C/ESP.83MM(ESTRUTURA+CHAPA DE GESSO)ESTRUTURADA C/MONTANTES SIMPLES AUTOPORTANTES 70MM,FIXADOS A GUREVESTIMENTO DRYWALL C/ESP.83MM(ESTRUTURA+CHAPA DE GESSO)ESTIAS HORIZONTAIS 70MM,AMBOS ACO GALV.C/ESP.0,5MM,C/UMA CHAPADE GESSO ACARTONADO,RU(RESISTENTE A UMIDADE),C/ADICAO LA MINERAL,ESP.12,5MM,LARG.1200MM,BORDA REBAIXADA,FIXADA AOS MONTANTES POR MEIO DE PARAFUSOS.APLICACAO AREAS SECAS.FORN.COLOC.REVESTIMENTO DRYWALL C/ESP.83MM(ESTRUTURA+CHAPA DE GESSO)EST</v>
      </c>
      <c r="C10903" s="141" t="s">
        <v>42106</v>
      </c>
      <c r="D10903" s="141" t="s">
        <v>42107</v>
      </c>
      <c r="E10903" s="141" t="s">
        <v>42108</v>
      </c>
      <c r="F10903" s="141" t="s">
        <v>42109</v>
      </c>
      <c r="G10903" s="141" t="s">
        <v>42110</v>
      </c>
      <c r="H10903" s="141" t="s">
        <v>42111</v>
      </c>
      <c r="I10903" s="141" t="s">
        <v>27</v>
      </c>
      <c r="J10903" s="649">
        <v>78.209999999999994</v>
      </c>
    </row>
    <row r="10904" spans="1:10" hidden="1">
      <c r="A10904" s="141" t="s">
        <v>42112</v>
      </c>
      <c r="B10904" s="141" t="str">
        <f t="shared" si="170"/>
        <v>REVESTIMENTO DRYWALL C/ESP.83MM(ESTRUTURA+CHAPA DE GESSO)ESTRUTURADA C/MONTANTES SIMPLES AUTOPORTANTES 70MM,FIXADOS A GUREVESTIMENTO DRYWALL C/ESP.83MM(ESTRUTURA+CHAPA DE GESSO)ESTIAS HORIZONTAIS 70MM,AMBOS ACO GALV.C/ESP.0,5MM,C/UMA CHAPADE GESSO ACARTONADO,RU(RESISTENTE A UMIDADE),C/ADICAO LA MINERAL,ESP.12,5MM,LARG.1200MM,BORDA REBAIXADA,FIXADA AOS MONTANTES POR MEIO DE PARAFUSOS.APLICACAO AREAS SECAS.FORN.COLOC.REVESTIMENTO DRYWALL C/ESP.83MM(ESTRUTURA+CHAPA DE GESSO)EST</v>
      </c>
      <c r="C10904" s="141" t="s">
        <v>42106</v>
      </c>
      <c r="D10904" s="141" t="s">
        <v>42107</v>
      </c>
      <c r="E10904" s="141" t="s">
        <v>42108</v>
      </c>
      <c r="F10904" s="141" t="s">
        <v>42109</v>
      </c>
      <c r="G10904" s="141" t="s">
        <v>42110</v>
      </c>
      <c r="H10904" s="141" t="s">
        <v>42111</v>
      </c>
      <c r="I10904" s="141" t="s">
        <v>27</v>
      </c>
      <c r="J10904" s="649">
        <v>76.22</v>
      </c>
    </row>
    <row r="10905" spans="1:10" hidden="1">
      <c r="A10905" s="141" t="s">
        <v>42113</v>
      </c>
      <c r="B10905" s="141" t="str">
        <f t="shared" si="170"/>
        <v>REVESTIMENTO DE DRYWALL C/ESP.83MM(ESTRUTURA+CHAPA DE GESSO)ESTRUTURADA C/MONTANTES SIMPLES AUTOPORTANTES 70MM,FIXADOS AREVESTIMENTO DE DRYWALL C/ESP.83MM(ESTRUTURA+CHAPA DE GESSO) GUIAS HORIZONTAIS 70MM,AMBOS DE ACO GALV.C/ESP.0,5MM,C/UMACHAPA DE GESSO ACARTONADO,TIPO RF(RESISTENTE AO FOGO),ESP.12,5MM,LARG.1200MM,BORDA REBAIXADA,FIXADA AOS MONTANTES POR MEIO DE PARAFUSOS.APLICACAO EM AREAS SECAS.FORN.E COLOCACAOREVESTIMENTO DE DRYWALL C/ESP.83MM(ESTRUTURA+CHAPA DE GESSO)</v>
      </c>
      <c r="C10905" s="141" t="s">
        <v>42088</v>
      </c>
      <c r="D10905" s="141" t="s">
        <v>42096</v>
      </c>
      <c r="E10905" s="141" t="s">
        <v>42090</v>
      </c>
      <c r="F10905" s="141" t="s">
        <v>42114</v>
      </c>
      <c r="G10905" s="141" t="s">
        <v>42115</v>
      </c>
      <c r="H10905" s="141" t="s">
        <v>42116</v>
      </c>
      <c r="I10905" s="141" t="s">
        <v>27</v>
      </c>
      <c r="J10905" s="649">
        <v>57.8</v>
      </c>
    </row>
    <row r="10906" spans="1:10" hidden="1">
      <c r="A10906" s="141" t="s">
        <v>42117</v>
      </c>
      <c r="B10906" s="141" t="str">
        <f t="shared" si="170"/>
        <v>REVESTIMENTO DE DRYWALL C/ESP.83MM(ESTRUTURA+CHAPA DE GESSO)ESTRUTURADA C/MONTANTES SIMPLES AUTOPORTANTES 70MM,FIXADOS AREVESTIMENTO DE DRYWALL C/ESP.83MM(ESTRUTURA+CHAPA DE GESSO) GUIAS HORIZONTAIS 70MM,AMBOS DE ACO GALV.C/ESP.0,5MM,C/UMACHAPA DE GESSO ACARTONADO,TIPO RF(RESISTENTE AO FOGO),ESP.12,5MM,LARG.1200MM,BORDA REBAIXADA,FIXADA AOS MONTANTES POR MEIO DE PARAFUSOS.APLICACAO EM AREAS SECAS.FORN.E COLOCACAOREVESTIMENTO DE DRYWALL C/ESP.83MM(ESTRUTURA+CHAPA DE GESSO)</v>
      </c>
      <c r="C10906" s="141" t="s">
        <v>42088</v>
      </c>
      <c r="D10906" s="141" t="s">
        <v>42096</v>
      </c>
      <c r="E10906" s="141" t="s">
        <v>42090</v>
      </c>
      <c r="F10906" s="141" t="s">
        <v>42114</v>
      </c>
      <c r="G10906" s="141" t="s">
        <v>42115</v>
      </c>
      <c r="H10906" s="141" t="s">
        <v>42116</v>
      </c>
      <c r="I10906" s="141" t="s">
        <v>27</v>
      </c>
      <c r="J10906" s="649">
        <v>56.13</v>
      </c>
    </row>
    <row r="10907" spans="1:10" hidden="1">
      <c r="A10907" s="141" t="s">
        <v>42118</v>
      </c>
      <c r="B10907" s="141" t="str">
        <f t="shared" si="170"/>
        <v>REVESTIMENTO DRYWALL ESP.83MM(ESTRUTURA+CHAPA DE GESSO)ESTRUTURADA C/MONTANTES AUTOPORTANTES 70MM,GUIAS HORIZONTAIS 70MMREVESTIMENTO DRYWALL ESP.83MM(ESTRUTURA+CHAPA DE GESSO)ESTRU,AMBOS ACO GALV.ESP.0,5MM,C/UMA CHAPA GESSO ACARTONADO,RF(RESISTENTE AO FOGO),C/ADICAO DE LA MINERAL,ESP.12,5MM,LARG.1200MM,BORDA REBAIXADA,FIXADA AOS MONTANTES POR MEIO DE PARAFUSOS,APLICACAO EM AREAS SECAS.FORNECIMENTO E COLOCACAOREVESTIMENTO DRYWALL ESP.83MM(ESTRUTURA+CHAPA DE GESSO)ESTRU</v>
      </c>
      <c r="C10907" s="141" t="s">
        <v>42119</v>
      </c>
      <c r="D10907" s="141" t="s">
        <v>42120</v>
      </c>
      <c r="E10907" s="141" t="s">
        <v>42121</v>
      </c>
      <c r="F10907" s="141" t="s">
        <v>42122</v>
      </c>
      <c r="G10907" s="141" t="s">
        <v>42123</v>
      </c>
      <c r="H10907" s="141" t="s">
        <v>42124</v>
      </c>
      <c r="I10907" s="141" t="s">
        <v>27</v>
      </c>
      <c r="J10907" s="649">
        <v>77.02</v>
      </c>
    </row>
    <row r="10908" spans="1:10" hidden="1">
      <c r="A10908" s="141" t="s">
        <v>42125</v>
      </c>
      <c r="B10908" s="141" t="str">
        <f t="shared" si="170"/>
        <v>REVESTIMENTO DRYWALL ESP.83MM(ESTRUTURA+CHAPA DE GESSO)ESTRUTURADA C/MONTANTES AUTOPORTANTES 70MM,GUIAS HORIZONTAIS 70MMREVESTIMENTO DRYWALL ESP.83MM(ESTRUTURA+CHAPA DE GESSO)ESTRU,AMBOS ACO GALV.ESP.0,5MM,C/UMA CHAPA GESSO ACARTONADO,RF(RESISTENTE AO FOGO),C/ADICAO DE LA MINERAL,ESP.12,5MM,LARG.1200MM,BORDA REBAIXADA,FIXADA AOS MONTANTES POR MEIO DE PARAFUSOS,APLICACAO EM AREAS SECAS.FORNECIMENTO E COLOCACAOREVESTIMENTO DRYWALL ESP.83MM(ESTRUTURA+CHAPA DE GESSO)ESTRU</v>
      </c>
      <c r="C10908" s="141" t="s">
        <v>42119</v>
      </c>
      <c r="D10908" s="141" t="s">
        <v>42120</v>
      </c>
      <c r="E10908" s="141" t="s">
        <v>42121</v>
      </c>
      <c r="F10908" s="141" t="s">
        <v>42122</v>
      </c>
      <c r="G10908" s="141" t="s">
        <v>42123</v>
      </c>
      <c r="H10908" s="141" t="s">
        <v>42124</v>
      </c>
      <c r="I10908" s="141" t="s">
        <v>27</v>
      </c>
      <c r="J10908" s="649">
        <v>75.03</v>
      </c>
    </row>
    <row r="10909" spans="1:10" hidden="1">
      <c r="A10909" s="141" t="s">
        <v>42126</v>
      </c>
      <c r="B10909" s="141" t="str">
        <f t="shared" si="170"/>
        <v>REVESTIMENTO DE DRYWALL C/ESP.103MM(ESTRUTURA+CHAPA DE GESSO)ESTRUTURADA C/MONTANTES SIMPLES AUTOPORTANTES 90MM,FIXADOSREVESTIMENTO DE DRYWALL C/ESP.103MM(ESTRUTURA+CHAPA DE GESSOA GUIAS HORIZONTAIS 90MM,AMBOS DE ACO GALV.C/ESP.0,5MM,C/UMA CHAPA DE GESSO ACARTONADO,TIPO ST(STANDARD),ESP.12,5MM,LARG.1200MM,BORDA REBAIXADA,FIXADA AOS MONTANTES POR MEIO DE PARAFUSOS.APLICACAO EM AREAS SECAS.FORNECIMENTO E COLOCACAOREVESTIMENTO DE DRYWALL C/ESP.103MM(ESTRUTURA+CHAPA DE GESSO</v>
      </c>
      <c r="C10909" s="141" t="s">
        <v>42127</v>
      </c>
      <c r="D10909" s="141" t="s">
        <v>42128</v>
      </c>
      <c r="E10909" s="141" t="s">
        <v>42129</v>
      </c>
      <c r="F10909" s="141" t="s">
        <v>42130</v>
      </c>
      <c r="G10909" s="141" t="s">
        <v>42131</v>
      </c>
      <c r="H10909" s="141" t="s">
        <v>42132</v>
      </c>
      <c r="I10909" s="141" t="s">
        <v>27</v>
      </c>
      <c r="J10909" s="649">
        <v>53.23</v>
      </c>
    </row>
    <row r="10910" spans="1:10" hidden="1">
      <c r="A10910" s="141" t="s">
        <v>42133</v>
      </c>
      <c r="B10910" s="141" t="str">
        <f t="shared" si="170"/>
        <v>REVESTIMENTO DE DRYWALL C/ESP.103MM(ESTRUTURA+CHAPA DE GESSO)ESTRUTURADA C/MONTANTES SIMPLES AUTOPORTANTES 90MM,FIXADOSREVESTIMENTO DE DRYWALL C/ESP.103MM(ESTRUTURA+CHAPA DE GESSOA GUIAS HORIZONTAIS 90MM,AMBOS DE ACO GALV.C/ESP.0,5MM,C/UMA CHAPA DE GESSO ACARTONADO,TIPO ST(STANDARD),ESP.12,5MM,LARG.1200MM,BORDA REBAIXADA,FIXADA AOS MONTANTES POR MEIO DE PARAFUSOS.APLICACAO EM AREAS SECAS.FORNECIMENTO E COLOCACAOREVESTIMENTO DE DRYWALL C/ESP.103MM(ESTRUTURA+CHAPA DE GESSO</v>
      </c>
      <c r="C10910" s="141" t="s">
        <v>42127</v>
      </c>
      <c r="D10910" s="141" t="s">
        <v>42128</v>
      </c>
      <c r="E10910" s="141" t="s">
        <v>42129</v>
      </c>
      <c r="F10910" s="141" t="s">
        <v>42130</v>
      </c>
      <c r="G10910" s="141" t="s">
        <v>42131</v>
      </c>
      <c r="H10910" s="141" t="s">
        <v>42132</v>
      </c>
      <c r="I10910" s="141" t="s">
        <v>27</v>
      </c>
      <c r="J10910" s="649">
        <v>51.55</v>
      </c>
    </row>
    <row r="10911" spans="1:10" hidden="1">
      <c r="A10911" s="141" t="s">
        <v>42134</v>
      </c>
      <c r="B10911" s="141" t="str">
        <f t="shared" si="170"/>
        <v>REVESTIMENTO DE DRYWALL C/ESP.103MM(ESTRUTURA+CHAPA DE GESSO)ESTRUTURADA C/MONTANTES SIMPLES AUTOPORTANTES 90MM,FIXADOSREVESTIMENTO DE DRYWALL C/ESP.103MM(ESTRUTURA+CHAPA DE GESSOA GUIAS HORIZONTAIS 90MM,AMBOS ACO GALV.C/ESP.0,5MM,C/UMA CHAPA DE GESSO ACARTONADO,TIPO ST(STANDARD),C/ADICAO DE LA MINERAL,ESP.12,5MM,LARG.1200MM,BORDA REBAIXADA,FIXADA AOS MONTANTES POR MEIO DE PARAFUSOS.APLICACAO AREAS SECAS.FORN.COLOC.REVESTIMENTO DE DRYWALL C/ESP.103MM(ESTRUTURA+CHAPA DE GESSO</v>
      </c>
      <c r="C10911" s="141" t="s">
        <v>42127</v>
      </c>
      <c r="D10911" s="141" t="s">
        <v>42128</v>
      </c>
      <c r="E10911" s="141" t="s">
        <v>42135</v>
      </c>
      <c r="F10911" s="141" t="s">
        <v>42136</v>
      </c>
      <c r="G10911" s="141" t="s">
        <v>42110</v>
      </c>
      <c r="H10911" s="141" t="s">
        <v>42111</v>
      </c>
      <c r="I10911" s="141" t="s">
        <v>27</v>
      </c>
      <c r="J10911" s="649">
        <v>72.44</v>
      </c>
    </row>
    <row r="10912" spans="1:10" hidden="1">
      <c r="A10912" s="141" t="s">
        <v>42137</v>
      </c>
      <c r="B10912" s="141" t="str">
        <f t="shared" si="170"/>
        <v>REVESTIMENTO DE DRYWALL C/ESP.103MM(ESTRUTURA+CHAPA DE GESSO)ESTRUTURADA C/MONTANTES SIMPLES AUTOPORTANTES 90MM,FIXADOSREVESTIMENTO DE DRYWALL C/ESP.103MM(ESTRUTURA+CHAPA DE GESSOA GUIAS HORIZONTAIS 90MM,AMBOS ACO GALV.C/ESP.0,5MM,C/UMA CHAPA DE GESSO ACARTONADO,TIPO ST(STANDARD),C/ADICAO DE LA MINERAL,ESP.12,5MM,LARG.1200MM,BORDA REBAIXADA,FIXADA AOS MONTANTES POR MEIO DE PARAFUSOS.APLICACAO AREAS SECAS.FORN.COLOC.REVESTIMENTO DE DRYWALL C/ESP.103MM(ESTRUTURA+CHAPA DE GESSO</v>
      </c>
      <c r="C10912" s="141" t="s">
        <v>42127</v>
      </c>
      <c r="D10912" s="141" t="s">
        <v>42128</v>
      </c>
      <c r="E10912" s="141" t="s">
        <v>42135</v>
      </c>
      <c r="F10912" s="141" t="s">
        <v>42136</v>
      </c>
      <c r="G10912" s="141" t="s">
        <v>42110</v>
      </c>
      <c r="H10912" s="141" t="s">
        <v>42111</v>
      </c>
      <c r="I10912" s="141" t="s">
        <v>27</v>
      </c>
      <c r="J10912" s="649">
        <v>70.45</v>
      </c>
    </row>
    <row r="10913" spans="1:10" hidden="1">
      <c r="A10913" s="141" t="s">
        <v>42138</v>
      </c>
      <c r="B10913" s="141" t="str">
        <f t="shared" si="170"/>
        <v>REVESTIMENTO DE DRYWALL C/ESP.103MM(ESTRUTURA+CHAPA DE GESSO)ESTRUTURADA C/MONTANTES SIMPLES AUTOPORTANTES 90MM,FIXADOSREVESTIMENTO DE DRYWALL C/ESP.103MM(ESTRUTURA+CHAPA DE GESSOA GUIAS HORIZONTAIS 90MM,AMBOS DE ACO GALV.C/ESP.0,5MM,C/UMA CHAPA DE GESSO ACARTONADO,TIPO RU(RESISTENTE A UMIDADE),ESP.12,5MM,LARG.1200MM,BORDA REBAIXADA,FIXADA AOS MONTANTES POR MEIO DE PARAFUSOS.APLICACAO EM AREAS SECAS.FORN.E COLOCACAOREVESTIMENTO DE DRYWALL C/ESP.103MM(ESTRUTURA+CHAPA DE GESSO</v>
      </c>
      <c r="C10913" s="141" t="s">
        <v>42127</v>
      </c>
      <c r="D10913" s="141" t="s">
        <v>42128</v>
      </c>
      <c r="E10913" s="141" t="s">
        <v>42129</v>
      </c>
      <c r="F10913" s="141" t="s">
        <v>42139</v>
      </c>
      <c r="G10913" s="141" t="s">
        <v>42140</v>
      </c>
      <c r="H10913" s="141" t="s">
        <v>42141</v>
      </c>
      <c r="I10913" s="141" t="s">
        <v>27</v>
      </c>
      <c r="J10913" s="649">
        <v>61.31</v>
      </c>
    </row>
    <row r="10914" spans="1:10" hidden="1">
      <c r="A10914" s="141" t="s">
        <v>42142</v>
      </c>
      <c r="B10914" s="141" t="str">
        <f t="shared" si="170"/>
        <v>REVESTIMENTO DE DRYWALL C/ESP.103MM(ESTRUTURA+CHAPA DE GESSO)ESTRUTURADA C/MONTANTES SIMPLES AUTOPORTANTES 90MM,FIXADOSREVESTIMENTO DE DRYWALL C/ESP.103MM(ESTRUTURA+CHAPA DE GESSOA GUIAS HORIZONTAIS 90MM,AMBOS DE ACO GALV.C/ESP.0,5MM,C/UMA CHAPA DE GESSO ACARTONADO,TIPO RU(RESISTENTE A UMIDADE),ESP.12,5MM,LARG.1200MM,BORDA REBAIXADA,FIXADA AOS MONTANTES POR MEIO DE PARAFUSOS.APLICACAO EM AREAS SECAS.FORN.E COLOCACAOREVESTIMENTO DE DRYWALL C/ESP.103MM(ESTRUTURA+CHAPA DE GESSO</v>
      </c>
      <c r="C10914" s="141" t="s">
        <v>42127</v>
      </c>
      <c r="D10914" s="141" t="s">
        <v>42128</v>
      </c>
      <c r="E10914" s="141" t="s">
        <v>42129</v>
      </c>
      <c r="F10914" s="141" t="s">
        <v>42139</v>
      </c>
      <c r="G10914" s="141" t="s">
        <v>42140</v>
      </c>
      <c r="H10914" s="141" t="s">
        <v>42141</v>
      </c>
      <c r="I10914" s="141" t="s">
        <v>27</v>
      </c>
      <c r="J10914" s="649">
        <v>59.64</v>
      </c>
    </row>
    <row r="10915" spans="1:10" hidden="1">
      <c r="A10915" s="141" t="s">
        <v>42143</v>
      </c>
      <c r="B10915" s="141" t="str">
        <f t="shared" si="170"/>
        <v>REVESTIMENTO DRYWALL ESP.103MM(ESTRUTURA+CHAPA DE GESSO)ESTRUTURADA C/MONTANTES SIMPLES AUTOPORTANTES 90MM,GUIAS HORIZONREVESTIMENTO DRYWALL ESP.103MM(ESTRUTURA+CHAPA DE GESSO)ESTRTAIS 90MM,AMBOS DE ACO GALV.ESP.0,5MM,C/UMA CHAPA GESSO ACARTONADO,TIPO RU(RESISTENTE A UMIDADE),C/ADICAO DE LA MINERAL,ESP.12,5MM,LARG.1200MM,BORDA REBAIXADA,FIXADA AOS MONTANTESPOR MEIO DE PARAFUSOS.APLICACAO EM AREAS SECAS.FORN.E COLOC.REVESTIMENTO DRYWALL ESP.103MM(ESTRUTURA+CHAPA DE GESSO)ESTR</v>
      </c>
      <c r="C10915" s="141" t="s">
        <v>42144</v>
      </c>
      <c r="D10915" s="141" t="s">
        <v>42145</v>
      </c>
      <c r="E10915" s="141" t="s">
        <v>42146</v>
      </c>
      <c r="F10915" s="141" t="s">
        <v>42147</v>
      </c>
      <c r="G10915" s="141" t="s">
        <v>42148</v>
      </c>
      <c r="H10915" s="141" t="s">
        <v>41924</v>
      </c>
      <c r="I10915" s="141" t="s">
        <v>27</v>
      </c>
      <c r="J10915" s="649">
        <v>80.53</v>
      </c>
    </row>
    <row r="10916" spans="1:10" hidden="1">
      <c r="A10916" s="141" t="s">
        <v>42149</v>
      </c>
      <c r="B10916" s="141" t="str">
        <f t="shared" si="170"/>
        <v>REVESTIMENTO DRYWALL ESP.103MM(ESTRUTURA+CHAPA DE GESSO)ESTRUTURADA C/MONTANTES SIMPLES AUTOPORTANTES 90MM,GUIAS HORIZONREVESTIMENTO DRYWALL ESP.103MM(ESTRUTURA+CHAPA DE GESSO)ESTRTAIS 90MM,AMBOS DE ACO GALV.ESP.0,5MM,C/UMA CHAPA GESSO ACARTONADO,TIPO RU(RESISTENTE A UMIDADE),C/ADICAO DE LA MINERAL,ESP.12,5MM,LARG.1200MM,BORDA REBAIXADA,FIXADA AOS MONTANTESPOR MEIO DE PARAFUSOS.APLICACAO EM AREAS SECAS.FORN.E COLOC.REVESTIMENTO DRYWALL ESP.103MM(ESTRUTURA+CHAPA DE GESSO)ESTR</v>
      </c>
      <c r="C10916" s="141" t="s">
        <v>42144</v>
      </c>
      <c r="D10916" s="141" t="s">
        <v>42145</v>
      </c>
      <c r="E10916" s="141" t="s">
        <v>42146</v>
      </c>
      <c r="F10916" s="141" t="s">
        <v>42147</v>
      </c>
      <c r="G10916" s="141" t="s">
        <v>42148</v>
      </c>
      <c r="H10916" s="141" t="s">
        <v>41924</v>
      </c>
      <c r="I10916" s="141" t="s">
        <v>27</v>
      </c>
      <c r="J10916" s="649">
        <v>78.540000000000006</v>
      </c>
    </row>
    <row r="10917" spans="1:10" hidden="1">
      <c r="A10917" s="141" t="s">
        <v>42150</v>
      </c>
      <c r="B10917" s="141" t="str">
        <f t="shared" si="170"/>
        <v>REVESTIMENTO DE DRYWALL C/ESP.103MM(ESTRUTURA+CHAPA DE GESSO)ESTRUTURADA C/MONTANTES SIMPLES AUTOPORTANTES 90MM,FIXADOSREVESTIMENTO DE DRYWALL C/ESP.103MM(ESTRUTURA+CHAPA DE GESSOA GUIAS HORIZONTAIS 90MM,AMBOS DE ACO GALV.C/ESP.0,5MM,C/UMA CHAPA DE GESSO ACARTONADO,TIPO RF(RESISTENTE AO FOGO),ESP.12,5MM,LARG.1200MM,BORDA REBAIXADA,FIXADA AOS MONTANTES POR MEIO DE PARAFUSOS.APLICACAO EM AREAS SECAS.FORN.E COLOCACAOREVESTIMENTO DE DRYWALL C/ESP.103MM(ESTRUTURA+CHAPA DE GESSO</v>
      </c>
      <c r="C10917" s="141" t="s">
        <v>42127</v>
      </c>
      <c r="D10917" s="141" t="s">
        <v>42128</v>
      </c>
      <c r="E10917" s="141" t="s">
        <v>42129</v>
      </c>
      <c r="F10917" s="141" t="s">
        <v>42151</v>
      </c>
      <c r="G10917" s="141" t="s">
        <v>42152</v>
      </c>
      <c r="H10917" s="141" t="s">
        <v>42153</v>
      </c>
      <c r="I10917" s="141" t="s">
        <v>27</v>
      </c>
      <c r="J10917" s="649">
        <v>60.11</v>
      </c>
    </row>
    <row r="10918" spans="1:10" hidden="1">
      <c r="A10918" s="141" t="s">
        <v>42154</v>
      </c>
      <c r="B10918" s="141" t="str">
        <f t="shared" si="170"/>
        <v>REVESTIMENTO DE DRYWALL C/ESP.103MM(ESTRUTURA+CHAPA DE GESSO)ESTRUTURADA C/MONTANTES SIMPLES AUTOPORTANTES 90MM,FIXADOSREVESTIMENTO DE DRYWALL C/ESP.103MM(ESTRUTURA+CHAPA DE GESSOA GUIAS HORIZONTAIS 90MM,AMBOS DE ACO GALV.C/ESP.0,5MM,C/UMA CHAPA DE GESSO ACARTONADO,TIPO RF(RESISTENTE AO FOGO),ESP.12,5MM,LARG.1200MM,BORDA REBAIXADA,FIXADA AOS MONTANTES POR MEIO DE PARAFUSOS.APLICACAO EM AREAS SECAS.FORN.E COLOCACAOREVESTIMENTO DE DRYWALL C/ESP.103MM(ESTRUTURA+CHAPA DE GESSO</v>
      </c>
      <c r="C10918" s="141" t="s">
        <v>42127</v>
      </c>
      <c r="D10918" s="141" t="s">
        <v>42128</v>
      </c>
      <c r="E10918" s="141" t="s">
        <v>42129</v>
      </c>
      <c r="F10918" s="141" t="s">
        <v>42151</v>
      </c>
      <c r="G10918" s="141" t="s">
        <v>42152</v>
      </c>
      <c r="H10918" s="141" t="s">
        <v>42153</v>
      </c>
      <c r="I10918" s="141" t="s">
        <v>27</v>
      </c>
      <c r="J10918" s="649">
        <v>58.44</v>
      </c>
    </row>
    <row r="10919" spans="1:10" hidden="1">
      <c r="A10919" s="141" t="s">
        <v>42155</v>
      </c>
      <c r="B10919" s="141" t="str">
        <f t="shared" si="170"/>
        <v>REVESTIMENTO DRYWALL ESP.103MM(ESTRUTURA+CHAPA DE GESSO)ESTRUTURADA C/MONTANTES SIMPLES AUTOPORTANTES 90MM,FIXADOS A GUIREVESTIMENTO DRYWALL ESP.103MM(ESTRUTURA+CHAPA DE GESSO)ESTRAS HORIZONTAIS 90MM,AMBOS ACO GALV.C/ESP.0,5MM,C/UMA CHAPA DE GESSO ACARTONADO,RF(RESISTENTE AO FOGO),C/ADICAO DE LA MINERAL,ESP.12,5MM,LARG.1200MM,BORDA REBAIXADA,FIXADA AOS MONTANTES POR MEIO DE PARAFUSOS.APLICACAO AREAS SECAS.FORN.COLOC.REVESTIMENTO DRYWALL ESP.103MM(ESTRUTURA+CHAPA DE GESSO)ESTR</v>
      </c>
      <c r="C10919" s="141" t="s">
        <v>42144</v>
      </c>
      <c r="D10919" s="141" t="s">
        <v>42156</v>
      </c>
      <c r="E10919" s="141" t="s">
        <v>42157</v>
      </c>
      <c r="F10919" s="141" t="s">
        <v>42158</v>
      </c>
      <c r="G10919" s="141" t="s">
        <v>42110</v>
      </c>
      <c r="H10919" s="141" t="s">
        <v>42111</v>
      </c>
      <c r="I10919" s="141" t="s">
        <v>27</v>
      </c>
      <c r="J10919" s="649">
        <v>79.33</v>
      </c>
    </row>
    <row r="10920" spans="1:10" hidden="1">
      <c r="A10920" s="141" t="s">
        <v>42159</v>
      </c>
      <c r="B10920" s="141" t="str">
        <f t="shared" si="170"/>
        <v>REVESTIMENTO DRYWALL ESP.103MM(ESTRUTURA+CHAPA DE GESSO)ESTRUTURADA C/MONTANTES SIMPLES AUTOPORTANTES 90MM,FIXADOS A GUIREVESTIMENTO DRYWALL ESP.103MM(ESTRUTURA+CHAPA DE GESSO)ESTRAS HORIZONTAIS 90MM,AMBOS ACO GALV.C/ESP.0,5MM,C/UMA CHAPA DE GESSO ACARTONADO,RF(RESISTENTE AO FOGO),C/ADICAO DE LA MINERAL,ESP.12,5MM,LARG.1200MM,BORDA REBAIXADA,FIXADA AOS MONTANTES POR MEIO DE PARAFUSOS.APLICACAO AREAS SECAS.FORN.COLOC.REVESTIMENTO DRYWALL ESP.103MM(ESTRUTURA+CHAPA DE GESSO)ESTR</v>
      </c>
      <c r="C10920" s="141" t="s">
        <v>42144</v>
      </c>
      <c r="D10920" s="141" t="s">
        <v>42156</v>
      </c>
      <c r="E10920" s="141" t="s">
        <v>42157</v>
      </c>
      <c r="F10920" s="141" t="s">
        <v>42158</v>
      </c>
      <c r="G10920" s="141" t="s">
        <v>42110</v>
      </c>
      <c r="H10920" s="141" t="s">
        <v>42111</v>
      </c>
      <c r="I10920" s="141" t="s">
        <v>27</v>
      </c>
      <c r="J10920" s="649">
        <v>77.34</v>
      </c>
    </row>
    <row r="10921" spans="1:10" hidden="1">
      <c r="A10921" s="141" t="s">
        <v>42160</v>
      </c>
      <c r="B10921" s="141" t="str">
        <f t="shared" si="170"/>
        <v>REVESTIMENTO DE DRYWALL C/ESP.73MM(ESTRUTURA+CHAPA DE GESSO)ESTRUTURADA C/MONTANTES SIMPLES AUTOPORTANTES 48MM,FIXADOS AREVESTIMENTO DE DRYWALL C/ESP.73MM(ESTRUTURA+CHAPA DE GESSO) GUIAS HORIZONTAIS 48MM,AMBOS DE ACO GALV.C/ESP.0,5MM,C/DUAS CHAPAS DE GESSO ACARTONADO,TIPO ST(STANDARD),ESP.12,5MM,LARG.1200MM,BORDA REBAIXADA,FIXADA AOS MONTANTES POR MEIO DE PARAFUSOS.APLICACAO EM AREAS SECAS.FORNECIMENTO E COLOCACAOREVESTIMENTO DE DRYWALL C/ESP.73MM(ESTRUTURA+CHAPA DE GESSO)</v>
      </c>
      <c r="C10921" s="141" t="s">
        <v>42161</v>
      </c>
      <c r="D10921" s="141" t="s">
        <v>42075</v>
      </c>
      <c r="E10921" s="141" t="s">
        <v>42162</v>
      </c>
      <c r="F10921" s="141" t="s">
        <v>42163</v>
      </c>
      <c r="G10921" s="141" t="s">
        <v>42164</v>
      </c>
      <c r="H10921" s="141" t="s">
        <v>42165</v>
      </c>
      <c r="I10921" s="141" t="s">
        <v>27</v>
      </c>
      <c r="J10921" s="649">
        <v>66.3</v>
      </c>
    </row>
    <row r="10922" spans="1:10" hidden="1">
      <c r="A10922" s="141" t="s">
        <v>42166</v>
      </c>
      <c r="B10922" s="141" t="str">
        <f t="shared" si="170"/>
        <v>REVESTIMENTO DE DRYWALL C/ESP.73MM(ESTRUTURA+CHAPA DE GESSO)ESTRUTURADA C/MONTANTES SIMPLES AUTOPORTANTES 48MM,FIXADOS AREVESTIMENTO DE DRYWALL C/ESP.73MM(ESTRUTURA+CHAPA DE GESSO) GUIAS HORIZONTAIS 48MM,AMBOS DE ACO GALV.C/ESP.0,5MM,C/DUAS CHAPAS DE GESSO ACARTONADO,TIPO ST(STANDARD),ESP.12,5MM,LARG.1200MM,BORDA REBAIXADA,FIXADA AOS MONTANTES POR MEIO DE PARAFUSOS.APLICACAO EM AREAS SECAS.FORNECIMENTO E COLOCACAOREVESTIMENTO DE DRYWALL C/ESP.73MM(ESTRUTURA+CHAPA DE GESSO)</v>
      </c>
      <c r="C10922" s="141" t="s">
        <v>42161</v>
      </c>
      <c r="D10922" s="141" t="s">
        <v>42075</v>
      </c>
      <c r="E10922" s="141" t="s">
        <v>42162</v>
      </c>
      <c r="F10922" s="141" t="s">
        <v>42163</v>
      </c>
      <c r="G10922" s="141" t="s">
        <v>42164</v>
      </c>
      <c r="H10922" s="141" t="s">
        <v>42165</v>
      </c>
      <c r="I10922" s="141" t="s">
        <v>27</v>
      </c>
      <c r="J10922" s="649">
        <v>64.63</v>
      </c>
    </row>
    <row r="10923" spans="1:10" hidden="1">
      <c r="A10923" s="141" t="s">
        <v>42167</v>
      </c>
      <c r="B10923" s="141" t="str">
        <f t="shared" si="170"/>
        <v>REVESTIMENTO DE DRYWALL C/ESP.73MM(ESTRUTURA+CHAPA DE GESSO)ESTRUTURADA C/MONTANTES SIMPLES AUTOPORTANTES 48MM,FIXADOS AREVESTIMENTO DE DRYWALL C/ESP.73MM(ESTRUTURA+CHAPA DE GESSO) GUIAS HORIZONTAIS 48MM,AMBOS DE ACO GALV.C/ESP.0,5MM,C/DUAS CHAPAS DE GESSO ACARTONADO,ST(STANDARD),C/ADICAO DE LA MINERAL,ESP.12,5MM,LARG.1200MM,BORDA REBAIXADA,FIXADA AOS MONTANTES POR MEIO DE PARAFUSOS.APLICACAO AREAS SECAS.FORN.COLOC.REVESTIMENTO DE DRYWALL C/ESP.73MM(ESTRUTURA+CHAPA DE GESSO)</v>
      </c>
      <c r="C10923" s="141" t="s">
        <v>42161</v>
      </c>
      <c r="D10923" s="141" t="s">
        <v>42075</v>
      </c>
      <c r="E10923" s="141" t="s">
        <v>42162</v>
      </c>
      <c r="F10923" s="141" t="s">
        <v>42168</v>
      </c>
      <c r="G10923" s="141" t="s">
        <v>42084</v>
      </c>
      <c r="H10923" s="141" t="s">
        <v>42085</v>
      </c>
      <c r="I10923" s="141" t="s">
        <v>27</v>
      </c>
      <c r="J10923" s="649">
        <v>85.52</v>
      </c>
    </row>
    <row r="10924" spans="1:10" hidden="1">
      <c r="A10924" s="141" t="s">
        <v>42169</v>
      </c>
      <c r="B10924" s="141" t="str">
        <f t="shared" si="170"/>
        <v>REVESTIMENTO DE DRYWALL C/ESP.73MM(ESTRUTURA+CHAPA DE GESSO)ESTRUTURADA C/MONTANTES SIMPLES AUTOPORTANTES 48MM,FIXADOS AREVESTIMENTO DE DRYWALL C/ESP.73MM(ESTRUTURA+CHAPA DE GESSO) GUIAS HORIZONTAIS 48MM,AMBOS DE ACO GALV.C/ESP.0,5MM,C/DUAS CHAPAS DE GESSO ACARTONADO,ST(STANDARD),C/ADICAO DE LA MINERAL,ESP.12,5MM,LARG.1200MM,BORDA REBAIXADA,FIXADA AOS MONTANTES POR MEIO DE PARAFUSOS.APLICACAO AREAS SECAS.FORN.COLOC.REVESTIMENTO DE DRYWALL C/ESP.73MM(ESTRUTURA+CHAPA DE GESSO)</v>
      </c>
      <c r="C10924" s="141" t="s">
        <v>42161</v>
      </c>
      <c r="D10924" s="141" t="s">
        <v>42075</v>
      </c>
      <c r="E10924" s="141" t="s">
        <v>42162</v>
      </c>
      <c r="F10924" s="141" t="s">
        <v>42168</v>
      </c>
      <c r="G10924" s="141" t="s">
        <v>42084</v>
      </c>
      <c r="H10924" s="141" t="s">
        <v>42085</v>
      </c>
      <c r="I10924" s="141" t="s">
        <v>27</v>
      </c>
      <c r="J10924" s="649">
        <v>83.53</v>
      </c>
    </row>
    <row r="10925" spans="1:10" hidden="1">
      <c r="A10925" s="141" t="s">
        <v>42170</v>
      </c>
      <c r="B10925" s="141" t="str">
        <f t="shared" si="170"/>
        <v>REVESTIMENTO DE DRYWALL C/ESP.73MM(ESTRUTURA+CHAPA DE GESSO)ESTRUTURADA C/MONTANTES SIMPLES AUTOPORTANTES 48MM,FIXADOS AREVESTIMENTO DE DRYWALL C/ESP.73MM(ESTRUTURA+CHAPA DE GESSO) GUIAS HORIZONTAIS 48MM,AMBOS ACO GALV.C/ESP.0,5MM,C/DUAS CHAPAS GESSO ACARTONADO,TIPO RU(RESISTENTE A UMIDADE),E OUTRATIPO ST,ESP.12,5MM,LARG.1200MM,BORDA REBAIXADA,FIX.AOS MONTANTES POR MEIO PARAFUSOS.APLICACAO EM AREAS SECAS.FORN./COLOCREVESTIMENTO DE DRYWALL C/ESP.73MM(ESTRUTURA+CHAPA DE GESSO)</v>
      </c>
      <c r="C10925" s="141" t="s">
        <v>42161</v>
      </c>
      <c r="D10925" s="141" t="s">
        <v>42075</v>
      </c>
      <c r="E10925" s="141" t="s">
        <v>42171</v>
      </c>
      <c r="F10925" s="141" t="s">
        <v>42172</v>
      </c>
      <c r="G10925" s="141" t="s">
        <v>42173</v>
      </c>
      <c r="H10925" s="141" t="s">
        <v>42174</v>
      </c>
      <c r="I10925" s="141" t="s">
        <v>27</v>
      </c>
      <c r="J10925" s="649">
        <v>82.47</v>
      </c>
    </row>
    <row r="10926" spans="1:10" hidden="1">
      <c r="A10926" s="141" t="s">
        <v>42175</v>
      </c>
      <c r="B10926" s="141" t="str">
        <f t="shared" si="170"/>
        <v>REVESTIMENTO DE DRYWALL C/ESP.73MM(ESTRUTURA+CHAPA DE GESSO)ESTRUTURADA C/MONTANTES SIMPLES AUTOPORTANTES 48MM,FIXADOS AREVESTIMENTO DE DRYWALL C/ESP.73MM(ESTRUTURA+CHAPA DE GESSO) GUIAS HORIZONTAIS 48MM,AMBOS ACO GALV.C/ESP.0,5MM,C/DUAS CHAPAS GESSO ACARTONADO,TIPO RU(RESISTENTE A UMIDADE),E OUTRATIPO ST,ESP.12,5MM,LARG.1200MM,BORDA REBAIXADA,FIX.AOS MONTANTES POR MEIO PARAFUSOS.APLICACAO EM AREAS SECAS.FORN./COLOCREVESTIMENTO DE DRYWALL C/ESP.73MM(ESTRUTURA+CHAPA DE GESSO)</v>
      </c>
      <c r="C10926" s="141" t="s">
        <v>42161</v>
      </c>
      <c r="D10926" s="141" t="s">
        <v>42075</v>
      </c>
      <c r="E10926" s="141" t="s">
        <v>42171</v>
      </c>
      <c r="F10926" s="141" t="s">
        <v>42172</v>
      </c>
      <c r="G10926" s="141" t="s">
        <v>42173</v>
      </c>
      <c r="H10926" s="141" t="s">
        <v>42174</v>
      </c>
      <c r="I10926" s="141" t="s">
        <v>27</v>
      </c>
      <c r="J10926" s="649">
        <v>80.8</v>
      </c>
    </row>
    <row r="10927" spans="1:10" hidden="1">
      <c r="A10927" s="141" t="s">
        <v>42176</v>
      </c>
      <c r="B10927" s="141" t="str">
        <f t="shared" si="170"/>
        <v>REVESTIMENTO DE DRYWALL C/ESP.73MM(ESTRUTURA+CHAPA DE GESSO)ESTRUTURADA 48MM,FIXADOS A GUIAS HORIZONTAIS 48MM,AMBOS DE AREVESTIMENTO DE DRYWALL C/ESP.73MM(ESTRUTURA+CHAPA DE GESSO)CO GALV.C/ESP.0,5MM,C/DUAS CHAPAS DE ESSO ACARTONADO,TIPO RU(RESISTENTE A UMIDADE),C/ADICAO DE LA MINERAL,E OUTRA TIPO ST,ESP.12,5MM,LARG.1200MM,BORDA REBAIXADA,FIX.AOS MONTANTES POR MEIO DE PARAFUSOS.APLICACAO EM AREAS SECAS.FORN.E COLOC.REVESTIMENTO DE DRYWALL C/ESP.73MM(ESTRUTURA+CHAPA DE GESSO)</v>
      </c>
      <c r="C10927" s="141" t="s">
        <v>42161</v>
      </c>
      <c r="D10927" s="141" t="s">
        <v>42177</v>
      </c>
      <c r="E10927" s="141" t="s">
        <v>42178</v>
      </c>
      <c r="F10927" s="141" t="s">
        <v>42179</v>
      </c>
      <c r="G10927" s="141" t="s">
        <v>42180</v>
      </c>
      <c r="H10927" s="141" t="s">
        <v>42181</v>
      </c>
      <c r="I10927" s="141" t="s">
        <v>27</v>
      </c>
      <c r="J10927" s="649">
        <v>101.69</v>
      </c>
    </row>
    <row r="10928" spans="1:10" hidden="1">
      <c r="A10928" s="141" t="s">
        <v>42182</v>
      </c>
      <c r="B10928" s="141" t="str">
        <f t="shared" si="170"/>
        <v>REVESTIMENTO DE DRYWALL C/ESP.73MM(ESTRUTURA+CHAPA DE GESSO)ESTRUTURADA 48MM,FIXADOS A GUIAS HORIZONTAIS 48MM,AMBOS DE AREVESTIMENTO DE DRYWALL C/ESP.73MM(ESTRUTURA+CHAPA DE GESSO)CO GALV.C/ESP.0,5MM,C/DUAS CHAPAS DE ESSO ACARTONADO,TIPO RU(RESISTENTE A UMIDADE),C/ADICAO DE LA MINERAL,E OUTRA TIPO ST,ESP.12,5MM,LARG.1200MM,BORDA REBAIXADA,FIX.AOS MONTANTES POR MEIO DE PARAFUSOS.APLICACAO EM AREAS SECAS.FORN.E COLOC.REVESTIMENTO DE DRYWALL C/ESP.73MM(ESTRUTURA+CHAPA DE GESSO)</v>
      </c>
      <c r="C10928" s="141" t="s">
        <v>42161</v>
      </c>
      <c r="D10928" s="141" t="s">
        <v>42177</v>
      </c>
      <c r="E10928" s="141" t="s">
        <v>42178</v>
      </c>
      <c r="F10928" s="141" t="s">
        <v>42179</v>
      </c>
      <c r="G10928" s="141" t="s">
        <v>42180</v>
      </c>
      <c r="H10928" s="141" t="s">
        <v>42181</v>
      </c>
      <c r="I10928" s="141" t="s">
        <v>27</v>
      </c>
      <c r="J10928" s="649">
        <v>99.7</v>
      </c>
    </row>
    <row r="10929" spans="1:10" hidden="1">
      <c r="A10929" s="141" t="s">
        <v>42183</v>
      </c>
      <c r="B10929" s="141" t="str">
        <f t="shared" si="170"/>
        <v>REVESTIMENTO DE DRYWALL C/ESP.73MM(ESTRUTURA+CHAPA DE GESSO)ESTRUTURADA C/MONTANTES SIMPLES AUTOPORTANTES 48MM,FIXADOS AREVESTIMENTO DE DRYWALL C/ESP.73MM(ESTRUTURA+CHAPA DE GESSO) GUIAS HORIZONTAIS 48MM,AMBOS DE ACO GALV.C/ESP.0,5MM,C/DUAS CHAPAS GESSO ACARTONADO,TIPO RF(RESISTENTE AO FOGO) E OUTRA TIPO ST,ESP.12,5MM,LARG.1200MM,BORDA REBAIXADA,FIX.AOS MONTANTES POR MEIO DE PARAFUSOS.APLICACAO AREAS SECAS.FORN/COLOCREVESTIMENTO DE DRYWALL C/ESP.73MM(ESTRUTURA+CHAPA DE GESSO)</v>
      </c>
      <c r="C10929" s="141" t="s">
        <v>42161</v>
      </c>
      <c r="D10929" s="141" t="s">
        <v>42075</v>
      </c>
      <c r="E10929" s="141" t="s">
        <v>42162</v>
      </c>
      <c r="F10929" s="141" t="s">
        <v>42184</v>
      </c>
      <c r="G10929" s="141" t="s">
        <v>42185</v>
      </c>
      <c r="H10929" s="141" t="s">
        <v>42186</v>
      </c>
      <c r="I10929" s="141" t="s">
        <v>27</v>
      </c>
      <c r="J10929" s="649">
        <v>80.08</v>
      </c>
    </row>
    <row r="10930" spans="1:10" hidden="1">
      <c r="A10930" s="141" t="s">
        <v>42187</v>
      </c>
      <c r="B10930" s="141" t="str">
        <f t="shared" si="170"/>
        <v>REVESTIMENTO DE DRYWALL C/ESP.73MM(ESTRUTURA+CHAPA DE GESSO)ESTRUTURADA C/MONTANTES SIMPLES AUTOPORTANTES 48MM,FIXADOS AREVESTIMENTO DE DRYWALL C/ESP.73MM(ESTRUTURA+CHAPA DE GESSO) GUIAS HORIZONTAIS 48MM,AMBOS DE ACO GALV.C/ESP.0,5MM,C/DUAS CHAPAS GESSO ACARTONADO,TIPO RF(RESISTENTE AO FOGO) E OUTRA TIPO ST,ESP.12,5MM,LARG.1200MM,BORDA REBAIXADA,FIX.AOS MONTANTES POR MEIO DE PARAFUSOS.APLICACAO AREAS SECAS.FORN/COLOCREVESTIMENTO DE DRYWALL C/ESP.73MM(ESTRUTURA+CHAPA DE GESSO)</v>
      </c>
      <c r="C10930" s="141" t="s">
        <v>42161</v>
      </c>
      <c r="D10930" s="141" t="s">
        <v>42075</v>
      </c>
      <c r="E10930" s="141" t="s">
        <v>42162</v>
      </c>
      <c r="F10930" s="141" t="s">
        <v>42184</v>
      </c>
      <c r="G10930" s="141" t="s">
        <v>42185</v>
      </c>
      <c r="H10930" s="141" t="s">
        <v>42186</v>
      </c>
      <c r="I10930" s="141" t="s">
        <v>27</v>
      </c>
      <c r="J10930" s="649">
        <v>78.41</v>
      </c>
    </row>
    <row r="10931" spans="1:10" hidden="1">
      <c r="A10931" s="141" t="s">
        <v>42188</v>
      </c>
      <c r="B10931" s="141" t="str">
        <f t="shared" si="170"/>
        <v>REVESTIMENTO DRYWALL ESP.73MM(ESTRUTURA+CHAPA DE GESSO)ESTRUTURADA C/MONTANTES SIMPLES AUTOPORTANTES 48MM,FIXADOS A GUIAREVESTIMENTO DRYWALL ESP.73MM(ESTRUTURA+CHAPA DE GESSO)ESTRUS HORIZONTAIS 48MM,AMBOS ACO GALV.ESP.0,5MM,C/DUAS CHAPAS GESSO ACARTONADO,RF(RESISTENTE AO FOGO),C/ADICAO LA MINERAL,EOUTRA TIPO ST,ESP.12,5MM,LARG.1200MM,BORDA REBAIXADA,FIX.AOS MONTANTES POR MEIO PARAFUSOS.APLICACAO AREAS SRCAS.FORN/COLREVESTIMENTO DRYWALL ESP.73MM(ESTRUTURA+CHAPA DE GESSO)ESTRU</v>
      </c>
      <c r="C10931" s="141" t="s">
        <v>42189</v>
      </c>
      <c r="D10931" s="141" t="s">
        <v>42190</v>
      </c>
      <c r="E10931" s="141" t="s">
        <v>42191</v>
      </c>
      <c r="F10931" s="141" t="s">
        <v>42192</v>
      </c>
      <c r="G10931" s="141" t="s">
        <v>42193</v>
      </c>
      <c r="H10931" s="141" t="s">
        <v>42194</v>
      </c>
      <c r="I10931" s="141" t="s">
        <v>27</v>
      </c>
      <c r="J10931" s="649">
        <v>99.3</v>
      </c>
    </row>
    <row r="10932" spans="1:10" hidden="1">
      <c r="A10932" s="141" t="s">
        <v>42195</v>
      </c>
      <c r="B10932" s="141" t="str">
        <f t="shared" si="170"/>
        <v>REVESTIMENTO DRYWALL ESP.73MM(ESTRUTURA+CHAPA DE GESSO)ESTRUTURADA C/MONTANTES SIMPLES AUTOPORTANTES 48MM,FIXADOS A GUIAREVESTIMENTO DRYWALL ESP.73MM(ESTRUTURA+CHAPA DE GESSO)ESTRUS HORIZONTAIS 48MM,AMBOS ACO GALV.ESP.0,5MM,C/DUAS CHAPAS GESSO ACARTONADO,RF(RESISTENTE AO FOGO),C/ADICAO LA MINERAL,EOUTRA TIPO ST,ESP.12,5MM,LARG.1200MM,BORDA REBAIXADA,FIX.AOS MONTANTES POR MEIO PARAFUSOS.APLICACAO AREAS SRCAS.FORN/COLREVESTIMENTO DRYWALL ESP.73MM(ESTRUTURA+CHAPA DE GESSO)ESTRU</v>
      </c>
      <c r="C10932" s="141" t="s">
        <v>42189</v>
      </c>
      <c r="D10932" s="141" t="s">
        <v>42190</v>
      </c>
      <c r="E10932" s="141" t="s">
        <v>42191</v>
      </c>
      <c r="F10932" s="141" t="s">
        <v>42192</v>
      </c>
      <c r="G10932" s="141" t="s">
        <v>42193</v>
      </c>
      <c r="H10932" s="141" t="s">
        <v>42194</v>
      </c>
      <c r="I10932" s="141" t="s">
        <v>27</v>
      </c>
      <c r="J10932" s="649">
        <v>97.31</v>
      </c>
    </row>
    <row r="10933" spans="1:10" hidden="1">
      <c r="A10933" s="141" t="s">
        <v>42196</v>
      </c>
      <c r="B10933" s="141" t="str">
        <f t="shared" si="170"/>
        <v>REVESTIMENTO DRYWALL C/ESP.95MM(ESTRUTURA+CHAPA DE GESSO)ESTRUTURADA C/MONTANTES SIMPLES AUTOPORTANTES 70MM,FIXADOS A GUREVESTIMENTO DRYWALL C/ESP.95MM(ESTRUTURA+CHAPA DE GESSO)ESTIAS HORIZONTAIS 70MM,AMBOS DE ACO GALV.C/ESP.0,5MM,C/DUAS CHAPAS DE GESSO ACARTONADO,TIPO ST(STANDARD),ESP.12,5MM,LARGURA 1200MM,BORDA REBAIXADA,FIXADA AOS MONTANTES POR MEIO DE PARAFUSOS.APLICACAO EM AREAS SECAS.FORNECIMENTO E COLOCACAOREVESTIMENTO DRYWALL C/ESP.95MM(ESTRUTURA+CHAPA DE GESSO)EST</v>
      </c>
      <c r="C10933" s="141" t="s">
        <v>42197</v>
      </c>
      <c r="D10933" s="141" t="s">
        <v>42107</v>
      </c>
      <c r="E10933" s="141" t="s">
        <v>42198</v>
      </c>
      <c r="F10933" s="141" t="s">
        <v>42199</v>
      </c>
      <c r="G10933" s="141" t="s">
        <v>42200</v>
      </c>
      <c r="H10933" s="141" t="s">
        <v>42165</v>
      </c>
      <c r="I10933" s="141" t="s">
        <v>27</v>
      </c>
      <c r="J10933" s="649">
        <v>69.989999999999995</v>
      </c>
    </row>
    <row r="10934" spans="1:10" hidden="1">
      <c r="A10934" s="141" t="s">
        <v>42201</v>
      </c>
      <c r="B10934" s="141" t="str">
        <f t="shared" si="170"/>
        <v>REVESTIMENTO DRYWALL C/ESP.95MM(ESTRUTURA+CHAPA DE GESSO)ESTRUTURADA C/MONTANTES SIMPLES AUTOPORTANTES 70MM,FIXADOS A GUREVESTIMENTO DRYWALL C/ESP.95MM(ESTRUTURA+CHAPA DE GESSO)ESTIAS HORIZONTAIS 70MM,AMBOS DE ACO GALV.C/ESP.0,5MM,C/DUAS CHAPAS DE GESSO ACARTONADO,TIPO ST(STANDARD),ESP.12,5MM,LARGURA 1200MM,BORDA REBAIXADA,FIXADA AOS MONTANTES POR MEIO DE PARAFUSOS.APLICACAO EM AREAS SECAS.FORNECIMENTO E COLOCACAOREVESTIMENTO DRYWALL C/ESP.95MM(ESTRUTURA+CHAPA DE GESSO)EST</v>
      </c>
      <c r="C10934" s="141" t="s">
        <v>42197</v>
      </c>
      <c r="D10934" s="141" t="s">
        <v>42107</v>
      </c>
      <c r="E10934" s="141" t="s">
        <v>42198</v>
      </c>
      <c r="F10934" s="141" t="s">
        <v>42199</v>
      </c>
      <c r="G10934" s="141" t="s">
        <v>42200</v>
      </c>
      <c r="H10934" s="141" t="s">
        <v>42165</v>
      </c>
      <c r="I10934" s="141" t="s">
        <v>27</v>
      </c>
      <c r="J10934" s="649">
        <v>68.319999999999993</v>
      </c>
    </row>
    <row r="10935" spans="1:10" hidden="1">
      <c r="A10935" s="141" t="s">
        <v>42202</v>
      </c>
      <c r="B10935" s="141" t="str">
        <f t="shared" si="170"/>
        <v>REVESTIMENTO DE DRYWALL C/ESP.95MM(ESTRUTURA+CHAPA DE GESSO)ESTRUTURADA C/MONTANTES SIMPLES AUTOPORTANTES 70MM,FIXADOS AREVESTIMENTO DE DRYWALL C/ESP.95MM(ESTRUTURA+CHAPA DE GESSO) GUIAS HORIZONTAIS 70MM,AMBOS DE ACO GALV.C/ESP.0,5MM,C/DUAS CHAPAS DE GESSO ACARTONADO,ST(STANDARD),C/ADICAO DE LA MINERAL,ESP.12,5MM,LARG.1200MM,BORDA REBAIXADA,FIXADA AOS MONTANTES POR MEIO DE PARAFUSOS.APLICACAO AREAS SECAS.FORN.COLOC.REVESTIMENTO DE DRYWALL C/ESP.95MM(ESTRUTURA+CHAPA DE GESSO)</v>
      </c>
      <c r="C10935" s="141" t="s">
        <v>42203</v>
      </c>
      <c r="D10935" s="141" t="s">
        <v>42096</v>
      </c>
      <c r="E10935" s="141" t="s">
        <v>42204</v>
      </c>
      <c r="F10935" s="141" t="s">
        <v>42168</v>
      </c>
      <c r="G10935" s="141" t="s">
        <v>42084</v>
      </c>
      <c r="H10935" s="141" t="s">
        <v>42085</v>
      </c>
      <c r="I10935" s="141" t="s">
        <v>27</v>
      </c>
      <c r="J10935" s="649">
        <v>89.21</v>
      </c>
    </row>
    <row r="10936" spans="1:10" hidden="1">
      <c r="A10936" s="141" t="s">
        <v>42205</v>
      </c>
      <c r="B10936" s="141" t="str">
        <f t="shared" si="170"/>
        <v>REVESTIMENTO DE DRYWALL C/ESP.95MM(ESTRUTURA+CHAPA DE GESSO)ESTRUTURADA C/MONTANTES SIMPLES AUTOPORTANTES 70MM,FIXADOS AREVESTIMENTO DE DRYWALL C/ESP.95MM(ESTRUTURA+CHAPA DE GESSO) GUIAS HORIZONTAIS 70MM,AMBOS DE ACO GALV.C/ESP.0,5MM,C/DUAS CHAPAS DE GESSO ACARTONADO,ST(STANDARD),C/ADICAO DE LA MINERAL,ESP.12,5MM,LARG.1200MM,BORDA REBAIXADA,FIXADA AOS MONTANTES POR MEIO DE PARAFUSOS.APLICACAO AREAS SECAS.FORN.COLOC.REVESTIMENTO DE DRYWALL C/ESP.95MM(ESTRUTURA+CHAPA DE GESSO)</v>
      </c>
      <c r="C10936" s="141" t="s">
        <v>42203</v>
      </c>
      <c r="D10936" s="141" t="s">
        <v>42096</v>
      </c>
      <c r="E10936" s="141" t="s">
        <v>42204</v>
      </c>
      <c r="F10936" s="141" t="s">
        <v>42168</v>
      </c>
      <c r="G10936" s="141" t="s">
        <v>42084</v>
      </c>
      <c r="H10936" s="141" t="s">
        <v>42085</v>
      </c>
      <c r="I10936" s="141" t="s">
        <v>27</v>
      </c>
      <c r="J10936" s="649">
        <v>87.22</v>
      </c>
    </row>
    <row r="10937" spans="1:10" hidden="1">
      <c r="A10937" s="141" t="s">
        <v>42206</v>
      </c>
      <c r="B10937" s="141" t="str">
        <f t="shared" si="170"/>
        <v>REVESTIMENTO DE DRYWALL C/ESP.95MM(ESTRUTURA+CHAPA GESSO) ESTRUTURADA C/MONTANTES SIMPLES AUTOPORTANTES 70MM,FIX.A GUIASREVESTIMENTO DE DRYWALL C/ESP.95MM(ESTRUTURA+CHAPA GESSO) ES HORIZ.70MM,AMBOS ACO GALV.C/ESP.0,5MM,C/DUAS CHAPAS GESSO ACARTONADO,SENDO UMA DO TIPO RU (RESISTENTE A UMIDADE),E OUTRA ST,ESP.12,5MM,LARG.1200MM,BORDA REBAIXADA,FIX.AOS MONTANTES POR MEIO PARAFUSOS.APLICACAO EM AREAS SECAS.FORN.E COLOC.REVESTIMENTO DE DRYWALL C/ESP.95MM(ESTRUTURA+CHAPA GESSO) ES</v>
      </c>
      <c r="C10937" s="141" t="s">
        <v>42207</v>
      </c>
      <c r="D10937" s="141" t="s">
        <v>42208</v>
      </c>
      <c r="E10937" s="141" t="s">
        <v>42209</v>
      </c>
      <c r="F10937" s="141" t="s">
        <v>42210</v>
      </c>
      <c r="G10937" s="141" t="s">
        <v>42211</v>
      </c>
      <c r="H10937" s="141" t="s">
        <v>42212</v>
      </c>
      <c r="I10937" s="141" t="s">
        <v>27</v>
      </c>
      <c r="J10937" s="649">
        <v>86.16</v>
      </c>
    </row>
    <row r="10938" spans="1:10" hidden="1">
      <c r="A10938" s="141" t="s">
        <v>42213</v>
      </c>
      <c r="B10938" s="141" t="str">
        <f t="shared" si="170"/>
        <v>REVESTIMENTO DE DRYWALL C/ESP.95MM(ESTRUTURA+CHAPA GESSO) ESTRUTURADA C/MONTANTES SIMPLES AUTOPORTANTES 70MM,FIX.A GUIASREVESTIMENTO DE DRYWALL C/ESP.95MM(ESTRUTURA+CHAPA GESSO) ES HORIZ.70MM,AMBOS ACO GALV.C/ESP.0,5MM,C/DUAS CHAPAS GESSO ACARTONADO,SENDO UMA DO TIPO RU (RESISTENTE A UMIDADE),E OUTRA ST,ESP.12,5MM,LARG.1200MM,BORDA REBAIXADA,FIX.AOS MONTANTES POR MEIO PARAFUSOS.APLICACAO EM AREAS SECAS.FORN.E COLOC.REVESTIMENTO DE DRYWALL C/ESP.95MM(ESTRUTURA+CHAPA GESSO) ES</v>
      </c>
      <c r="C10938" s="141" t="s">
        <v>42207</v>
      </c>
      <c r="D10938" s="141" t="s">
        <v>42208</v>
      </c>
      <c r="E10938" s="141" t="s">
        <v>42209</v>
      </c>
      <c r="F10938" s="141" t="s">
        <v>42210</v>
      </c>
      <c r="G10938" s="141" t="s">
        <v>42211</v>
      </c>
      <c r="H10938" s="141" t="s">
        <v>42212</v>
      </c>
      <c r="I10938" s="141" t="s">
        <v>27</v>
      </c>
      <c r="J10938" s="649">
        <v>84.49</v>
      </c>
    </row>
    <row r="10939" spans="1:10" hidden="1">
      <c r="A10939" s="141" t="s">
        <v>42214</v>
      </c>
      <c r="B10939" s="141" t="str">
        <f t="shared" si="170"/>
        <v>REVESTIMENTO DRYWALL ESP.95MM(ESTRUTURA+CHAPA GESSO) ESTRUTURADA C/MONTANTES SIMPLES AUTOPORTANTES 70MM,FIX.A GUIAS HORIREVESTIMENTO DRYWALL ESP.95MM(ESTRUTURA+CHAPA GESSO) ESTRUTUZ.70MM,AMBOS ACO GALV.ESP.0,5MM,C/DUAS CHAPAS GESSO ACARTONAO,SENDO UMA DO TIPO RU(RESISTENTE A UMIDADE),ADICAO LA MINERAL,E OUTRA ST,ESP.12,5MM,LARG.1200MM,BORDA REBAIXADA,FIX.AOS MONTANTES POR MEIO PARAFUSOS.APLICACAO AREAS SECAS.FORN/COLREVESTIMENTO DRYWALL ESP.95MM(ESTRUTURA+CHAPA GESSO) ESTRUTU</v>
      </c>
      <c r="C10939" s="141" t="s">
        <v>42215</v>
      </c>
      <c r="D10939" s="141" t="s">
        <v>42216</v>
      </c>
      <c r="E10939" s="141" t="s">
        <v>42217</v>
      </c>
      <c r="F10939" s="141" t="s">
        <v>42218</v>
      </c>
      <c r="G10939" s="141" t="s">
        <v>42219</v>
      </c>
      <c r="H10939" s="141" t="s">
        <v>42220</v>
      </c>
      <c r="I10939" s="141" t="s">
        <v>27</v>
      </c>
      <c r="J10939" s="649">
        <v>105.38</v>
      </c>
    </row>
    <row r="10940" spans="1:10" hidden="1">
      <c r="A10940" s="141" t="s">
        <v>42221</v>
      </c>
      <c r="B10940" s="141" t="str">
        <f t="shared" si="170"/>
        <v>REVESTIMENTO DRYWALL ESP.95MM(ESTRUTURA+CHAPA GESSO) ESTRUTURADA C/MONTANTES SIMPLES AUTOPORTANTES 70MM,FIX.A GUIAS HORIREVESTIMENTO DRYWALL ESP.95MM(ESTRUTURA+CHAPA GESSO) ESTRUTUZ.70MM,AMBOS ACO GALV.ESP.0,5MM,C/DUAS CHAPAS GESSO ACARTONAO,SENDO UMA DO TIPO RU(RESISTENTE A UMIDADE),ADICAO LA MINERAL,E OUTRA ST,ESP.12,5MM,LARG.1200MM,BORDA REBAIXADA,FIX.AOS MONTANTES POR MEIO PARAFUSOS.APLICACAO AREAS SECAS.FORN/COLREVESTIMENTO DRYWALL ESP.95MM(ESTRUTURA+CHAPA GESSO) ESTRUTU</v>
      </c>
      <c r="C10940" s="141" t="s">
        <v>42215</v>
      </c>
      <c r="D10940" s="141" t="s">
        <v>42216</v>
      </c>
      <c r="E10940" s="141" t="s">
        <v>42217</v>
      </c>
      <c r="F10940" s="141" t="s">
        <v>42218</v>
      </c>
      <c r="G10940" s="141" t="s">
        <v>42219</v>
      </c>
      <c r="H10940" s="141" t="s">
        <v>42220</v>
      </c>
      <c r="I10940" s="141" t="s">
        <v>27</v>
      </c>
      <c r="J10940" s="649">
        <v>103.39</v>
      </c>
    </row>
    <row r="10941" spans="1:10" hidden="1">
      <c r="A10941" s="141" t="s">
        <v>42222</v>
      </c>
      <c r="B10941" s="141" t="str">
        <f t="shared" si="170"/>
        <v>REVESTIMENTO DRYWALL C/ESP.95MM(ESTRUTURA+CHAPA GESSO) ESTRUTURADA C/MONTANTES SIMPLES AUTOPORTANTES 70MM,FIX.A GUIAS HOREVESTIMENTO DRYWALL C/ESP.95MM(ESTRUTURA+CHAPA GESSO) ESTRURIZ.70MM,AMBOS ACO GALV.C/ESP.0,5MM,C/DUAS CHAPAS GESSO ACARTONADO,SENDO UMA DO TIPO RF(RESISTENTE AO FOGO) E OUTRA ST,ESP.12,5MM,LARG.1200MM,BORDA REBAIXADA,FIX.AOS MONTANTES PORMEIO DE PARAFUSOS.APLICACAO EM AREAS SECAS.FORN.E COLOCREVESTIMENTO DRYWALL C/ESP.95MM(ESTRUTURA+CHAPA GESSO) ESTRU</v>
      </c>
      <c r="C10941" s="141" t="s">
        <v>42223</v>
      </c>
      <c r="D10941" s="141" t="s">
        <v>42224</v>
      </c>
      <c r="E10941" s="141" t="s">
        <v>42225</v>
      </c>
      <c r="F10941" s="141" t="s">
        <v>42226</v>
      </c>
      <c r="G10941" s="141" t="s">
        <v>42227</v>
      </c>
      <c r="H10941" s="141" t="s">
        <v>42228</v>
      </c>
      <c r="I10941" s="141" t="s">
        <v>27</v>
      </c>
      <c r="J10941" s="649">
        <v>83.77</v>
      </c>
    </row>
    <row r="10942" spans="1:10" hidden="1">
      <c r="A10942" s="141" t="s">
        <v>42229</v>
      </c>
      <c r="B10942" s="141" t="str">
        <f t="shared" si="170"/>
        <v>REVESTIMENTO DRYWALL C/ESP.95MM(ESTRUTURA+CHAPA GESSO) ESTRUTURADA C/MONTANTES SIMPLES AUTOPORTANTES 70MM,FIX.A GUIAS HOREVESTIMENTO DRYWALL C/ESP.95MM(ESTRUTURA+CHAPA GESSO) ESTRURIZ.70MM,AMBOS ACO GALV.C/ESP.0,5MM,C/DUAS CHAPAS GESSO ACARTONADO,SENDO UMA DO TIPO RF(RESISTENTE AO FOGO) E OUTRA ST,ESP.12,5MM,LARG.1200MM,BORDA REBAIXADA,FIX.AOS MONTANTES PORMEIO DE PARAFUSOS.APLICACAO EM AREAS SECAS.FORN.E COLOCREVESTIMENTO DRYWALL C/ESP.95MM(ESTRUTURA+CHAPA GESSO) ESTRU</v>
      </c>
      <c r="C10942" s="141" t="s">
        <v>42223</v>
      </c>
      <c r="D10942" s="141" t="s">
        <v>42224</v>
      </c>
      <c r="E10942" s="141" t="s">
        <v>42225</v>
      </c>
      <c r="F10942" s="141" t="s">
        <v>42226</v>
      </c>
      <c r="G10942" s="141" t="s">
        <v>42227</v>
      </c>
      <c r="H10942" s="141" t="s">
        <v>42228</v>
      </c>
      <c r="I10942" s="141" t="s">
        <v>27</v>
      </c>
      <c r="J10942" s="649">
        <v>82.1</v>
      </c>
    </row>
    <row r="10943" spans="1:10" hidden="1">
      <c r="A10943" s="141" t="s">
        <v>42230</v>
      </c>
      <c r="B10943" s="141" t="str">
        <f t="shared" si="170"/>
        <v>REVESTIMENTO DRYWALL C/ESP.95MM(ESTRUTURA+CHAPA GESSO) ESTRUTURADA C/MONTANTES SIMPLES AUTOPORTANTES 70MM,FIX.A GUIAS HOREVESTIMENTO DRYWALL C/ESP.95MM(ESTRUTURA+CHAPA GESSO) ESTRURIZ.70MM,AMBOS ACO GALV.ESP.0,5MM,C/DUAS CHAPAS GESSO ACARTONADO,SENDO UMA DO TIPO RF(RESISTENTE AO FOGO),C/ADICAO LA MINERAL,E OUTRA ST,ESP.12,5MM,LARG.1200MM,BORDA REBAIXADA,FIX. MONTANTES POR MEIO PARAFUSOS.APLICACAO AREAS SECAS.FORN/COLREVESTIMENTO DRYWALL C/ESP.95MM(ESTRUTURA+CHAPA GESSO) ESTRU</v>
      </c>
      <c r="C10943" s="141" t="s">
        <v>42223</v>
      </c>
      <c r="D10943" s="141" t="s">
        <v>42224</v>
      </c>
      <c r="E10943" s="141" t="s">
        <v>42231</v>
      </c>
      <c r="F10943" s="141" t="s">
        <v>42232</v>
      </c>
      <c r="G10943" s="141" t="s">
        <v>42233</v>
      </c>
      <c r="H10943" s="141" t="s">
        <v>42220</v>
      </c>
      <c r="I10943" s="141" t="s">
        <v>27</v>
      </c>
      <c r="J10943" s="649">
        <v>102.99</v>
      </c>
    </row>
    <row r="10944" spans="1:10" hidden="1">
      <c r="A10944" s="141" t="s">
        <v>42234</v>
      </c>
      <c r="B10944" s="141" t="str">
        <f t="shared" si="170"/>
        <v>REVESTIMENTO DRYWALL C/ESP.95MM(ESTRUTURA+CHAPA GESSO) ESTRUTURADA C/MONTANTES SIMPLES AUTOPORTANTES 70MM,FIX.A GUIAS HOREVESTIMENTO DRYWALL C/ESP.95MM(ESTRUTURA+CHAPA GESSO) ESTRURIZ.70MM,AMBOS ACO GALV.ESP.0,5MM,C/DUAS CHAPAS GESSO ACARTONADO,SENDO UMA DO TIPO RF(RESISTENTE AO FOGO),C/ADICAO LA MINERAL,E OUTRA ST,ESP.12,5MM,LARG.1200MM,BORDA REBAIXADA,FIX. MONTANTES POR MEIO PARAFUSOS.APLICACAO AREAS SECAS.FORN/COLREVESTIMENTO DRYWALL C/ESP.95MM(ESTRUTURA+CHAPA GESSO) ESTRU</v>
      </c>
      <c r="C10944" s="141" t="s">
        <v>42223</v>
      </c>
      <c r="D10944" s="141" t="s">
        <v>42224</v>
      </c>
      <c r="E10944" s="141" t="s">
        <v>42231</v>
      </c>
      <c r="F10944" s="141" t="s">
        <v>42232</v>
      </c>
      <c r="G10944" s="141" t="s">
        <v>42233</v>
      </c>
      <c r="H10944" s="141" t="s">
        <v>42220</v>
      </c>
      <c r="I10944" s="141" t="s">
        <v>27</v>
      </c>
      <c r="J10944" s="649">
        <v>101</v>
      </c>
    </row>
    <row r="10945" spans="1:10" hidden="1">
      <c r="A10945" s="141" t="s">
        <v>42235</v>
      </c>
      <c r="B10945" s="141" t="str">
        <f t="shared" si="170"/>
        <v>REVESTIMENTO DE DRYWALL C/ESP.115MM(ESTRUTURA+CHAPA DE GESSO)ESTRUTURADA C/MONTANTES SIMPLES AUTOPORTANTES 90MM,FIXADOSREVESTIMENTO DE DRYWALL C/ESP.115MM(ESTRUTURA+CHAPA DE GESSOA GUIAS HORIZONTAIS 90MM,AMBOS DE ACO GALV.C/ESP.0,5MM,C/DUAS CHAPAS DE GESSO ACARTONADO,STANDARD,ESP.12,5MM,LARG.1200MM,BORDA REBAIXADA,FIXADA AOS MONTANTES POR MEIO DE PARAFUSOS.APLICACAO EM AREAS SECAS.FORNECIMENTO E COLOCACAOREVESTIMENTO DE DRYWALL C/ESP.115MM(ESTRUTURA+CHAPA DE GESSO</v>
      </c>
      <c r="C10945" s="141" t="s">
        <v>42236</v>
      </c>
      <c r="D10945" s="141" t="s">
        <v>42128</v>
      </c>
      <c r="E10945" s="141" t="s">
        <v>42237</v>
      </c>
      <c r="F10945" s="141" t="s">
        <v>42238</v>
      </c>
      <c r="G10945" s="141" t="s">
        <v>42239</v>
      </c>
      <c r="H10945" s="141" t="s">
        <v>42240</v>
      </c>
      <c r="I10945" s="141" t="s">
        <v>27</v>
      </c>
      <c r="J10945" s="649">
        <v>72.31</v>
      </c>
    </row>
    <row r="10946" spans="1:10" hidden="1">
      <c r="A10946" s="141" t="s">
        <v>42241</v>
      </c>
      <c r="B10946" s="141" t="str">
        <f t="shared" si="170"/>
        <v>REVESTIMENTO DE DRYWALL C/ESP.115MM(ESTRUTURA+CHAPA DE GESSO)ESTRUTURADA C/MONTANTES SIMPLES AUTOPORTANTES 90MM,FIXADOSREVESTIMENTO DE DRYWALL C/ESP.115MM(ESTRUTURA+CHAPA DE GESSOA GUIAS HORIZONTAIS 90MM,AMBOS DE ACO GALV.C/ESP.0,5MM,C/DUAS CHAPAS DE GESSO ACARTONADO,STANDARD,ESP.12,5MM,LARG.1200MM,BORDA REBAIXADA,FIXADA AOS MONTANTES POR MEIO DE PARAFUSOS.APLICACAO EM AREAS SECAS.FORNECIMENTO E COLOCACAOREVESTIMENTO DE DRYWALL C/ESP.115MM(ESTRUTURA+CHAPA DE GESSO</v>
      </c>
      <c r="C10946" s="141" t="s">
        <v>42236</v>
      </c>
      <c r="D10946" s="141" t="s">
        <v>42128</v>
      </c>
      <c r="E10946" s="141" t="s">
        <v>42237</v>
      </c>
      <c r="F10946" s="141" t="s">
        <v>42238</v>
      </c>
      <c r="G10946" s="141" t="s">
        <v>42239</v>
      </c>
      <c r="H10946" s="141" t="s">
        <v>42240</v>
      </c>
      <c r="I10946" s="141" t="s">
        <v>27</v>
      </c>
      <c r="J10946" s="649">
        <v>70.63</v>
      </c>
    </row>
    <row r="10947" spans="1:10" hidden="1">
      <c r="A10947" s="141" t="s">
        <v>42242</v>
      </c>
      <c r="B10947" s="141" t="str">
        <f t="shared" ref="B10947:B11010" si="171">C10947&amp;D10947&amp;C10947&amp;E10947&amp;F10947&amp;G10947&amp;H10947&amp;C10947</f>
        <v>REVESTIMENTO DRYWALL C/ESP.115MM(ESTRUTURA+CHAPA DE GESSO)ESTRUTURADA C/MONTANTES SIMPLES AUTOPORTANTES 90MM,FIXADOS A GREVESTIMENTO DRYWALL C/ESP.115MM(ESTRUTURA+CHAPA DE GESSO)ESUIAS HORIZONTAIS 90MM,AMBOS DE ACO GALV.C/ESP.0,5MM,C/DUAS CHAPAS DE GESSO ACARTONADO,STANDARD,C/ADICAO DE LA MINERAL,ESP.12,5MM,LARG.1200MM,BORDA REBAIXADA,FIXADA AOS MONTANTES POR MEIO DE PARAFUSOS.APLICACAO EM AREAS SECAS.FORN.E COLOC.REVESTIMENTO DRYWALL C/ESP.115MM(ESTRUTURA+CHAPA DE GESSO)ES</v>
      </c>
      <c r="C10947" s="141" t="s">
        <v>42243</v>
      </c>
      <c r="D10947" s="141" t="s">
        <v>42244</v>
      </c>
      <c r="E10947" s="141" t="s">
        <v>42245</v>
      </c>
      <c r="F10947" s="141" t="s">
        <v>42246</v>
      </c>
      <c r="G10947" s="141" t="s">
        <v>42059</v>
      </c>
      <c r="H10947" s="141" t="s">
        <v>42247</v>
      </c>
      <c r="I10947" s="141" t="s">
        <v>27</v>
      </c>
      <c r="J10947" s="649">
        <v>91.52</v>
      </c>
    </row>
    <row r="10948" spans="1:10" hidden="1">
      <c r="A10948" s="141" t="s">
        <v>42248</v>
      </c>
      <c r="B10948" s="141" t="str">
        <f t="shared" si="171"/>
        <v>REVESTIMENTO DRYWALL C/ESP.115MM(ESTRUTURA+CHAPA DE GESSO)ESTRUTURADA C/MONTANTES SIMPLES AUTOPORTANTES 90MM,FIXADOS A GREVESTIMENTO DRYWALL C/ESP.115MM(ESTRUTURA+CHAPA DE GESSO)ESUIAS HORIZONTAIS 90MM,AMBOS DE ACO GALV.C/ESP.0,5MM,C/DUAS CHAPAS DE GESSO ACARTONADO,STANDARD,C/ADICAO DE LA MINERAL,ESP.12,5MM,LARG.1200MM,BORDA REBAIXADA,FIXADA AOS MONTANTES POR MEIO DE PARAFUSOS.APLICACAO EM AREAS SECAS.FORN.E COLOC.REVESTIMENTO DRYWALL C/ESP.115MM(ESTRUTURA+CHAPA DE GESSO)ES</v>
      </c>
      <c r="C10948" s="141" t="s">
        <v>42243</v>
      </c>
      <c r="D10948" s="141" t="s">
        <v>42244</v>
      </c>
      <c r="E10948" s="141" t="s">
        <v>42245</v>
      </c>
      <c r="F10948" s="141" t="s">
        <v>42246</v>
      </c>
      <c r="G10948" s="141" t="s">
        <v>42059</v>
      </c>
      <c r="H10948" s="141" t="s">
        <v>42247</v>
      </c>
      <c r="I10948" s="141" t="s">
        <v>27</v>
      </c>
      <c r="J10948" s="649">
        <v>89.54</v>
      </c>
    </row>
    <row r="10949" spans="1:10" hidden="1">
      <c r="A10949" s="141" t="s">
        <v>42249</v>
      </c>
      <c r="B10949" s="141" t="str">
        <f t="shared" si="171"/>
        <v>REVESTIMENTO DRYWALL C/ESP.115MM(ESTRUTURA+CHAPA GESSO) ESTRUTURADA C/MONTANTES SIMPLES AUTOPORTANTES 90MM,FIX.A GUIAS HREVESTIMENTO DRYWALL C/ESP.115MM(ESTRUTURA+CHAPA GESSO) ESTRORIZ.90MM,AMBOS ACO GALV.C/ESP.0,5MM,C/DUAS CHAPAS GESSO ACARTONADO,SENDO UMA DO TIPO RU(RESISTENTE A UMIDADE) E OUTRA ST,ESP.12,5MM,LARG.1200MM,BORDA REBAIXADA,FIX.AOS MONTANTES POR MEIO DE PARAFUSOS.APLICACAO EM AREAS SECAS.FORN.E COLOC.REVESTIMENTO DRYWALL C/ESP.115MM(ESTRUTURA+CHAPA GESSO) ESTR</v>
      </c>
      <c r="C10949" s="141" t="s">
        <v>42250</v>
      </c>
      <c r="D10949" s="141" t="s">
        <v>42251</v>
      </c>
      <c r="E10949" s="141" t="s">
        <v>42252</v>
      </c>
      <c r="F10949" s="141" t="s">
        <v>42253</v>
      </c>
      <c r="G10949" s="141" t="s">
        <v>42180</v>
      </c>
      <c r="H10949" s="141" t="s">
        <v>42181</v>
      </c>
      <c r="I10949" s="141" t="s">
        <v>27</v>
      </c>
      <c r="J10949" s="649">
        <v>88.48</v>
      </c>
    </row>
    <row r="10950" spans="1:10" hidden="1">
      <c r="A10950" s="141" t="s">
        <v>42254</v>
      </c>
      <c r="B10950" s="141" t="str">
        <f t="shared" si="171"/>
        <v>REVESTIMENTO DRYWALL C/ESP.115MM(ESTRUTURA+CHAPA GESSO) ESTRUTURADA C/MONTANTES SIMPLES AUTOPORTANTES 90MM,FIX.A GUIAS HREVESTIMENTO DRYWALL C/ESP.115MM(ESTRUTURA+CHAPA GESSO) ESTRORIZ.90MM,AMBOS ACO GALV.C/ESP.0,5MM,C/DUAS CHAPAS GESSO ACARTONADO,SENDO UMA DO TIPO RU(RESISTENTE A UMIDADE) E OUTRA ST,ESP.12,5MM,LARG.1200MM,BORDA REBAIXADA,FIX.AOS MONTANTES POR MEIO DE PARAFUSOS.APLICACAO EM AREAS SECAS.FORN.E COLOC.REVESTIMENTO DRYWALL C/ESP.115MM(ESTRUTURA+CHAPA GESSO) ESTR</v>
      </c>
      <c r="C10950" s="141" t="s">
        <v>42250</v>
      </c>
      <c r="D10950" s="141" t="s">
        <v>42251</v>
      </c>
      <c r="E10950" s="141" t="s">
        <v>42252</v>
      </c>
      <c r="F10950" s="141" t="s">
        <v>42253</v>
      </c>
      <c r="G10950" s="141" t="s">
        <v>42180</v>
      </c>
      <c r="H10950" s="141" t="s">
        <v>42181</v>
      </c>
      <c r="I10950" s="141" t="s">
        <v>27</v>
      </c>
      <c r="J10950" s="649">
        <v>86.8</v>
      </c>
    </row>
    <row r="10951" spans="1:10" hidden="1">
      <c r="A10951" s="141" t="s">
        <v>42255</v>
      </c>
      <c r="B10951" s="141" t="str">
        <f t="shared" si="171"/>
        <v>REVESTIMENTO DRYWALL C/ESP.115MM(ESTRUTURA+CHAPA GESSO) ESTRTURADA C/MONTANTES SIMPLES AUTOPORTANTES 90MM,FIX.A GUIAS HOREVESTIMENTO DRYWALL C/ESP.115MM(ESTRUTURA+CHAPA GESSO) ESTRRIZ.90MM,AMBOS ACO GALV.C/ESP.0,5MM,C/DUAS CHAPAS GESSO ACARTONADO,SENDO UMA TIPO RU(RESISTENTE A UMIDADE),C/ADICAO LA MINERAL,E OUTRA ST,ESP.12,5MM,LARG.1200MM,BORDA REBAIXADA,FIX.MONTANTES POR MEIO PARAFUSOS.APLICACAO AREAS SECAS.FORN/COLREVESTIMENTO DRYWALL C/ESP.115MM(ESTRUTURA+CHAPA GESSO) ESTR</v>
      </c>
      <c r="C10951" s="141" t="s">
        <v>42250</v>
      </c>
      <c r="D10951" s="141" t="s">
        <v>42256</v>
      </c>
      <c r="E10951" s="141" t="s">
        <v>42257</v>
      </c>
      <c r="F10951" s="141" t="s">
        <v>42258</v>
      </c>
      <c r="G10951" s="141" t="s">
        <v>42259</v>
      </c>
      <c r="H10951" s="141" t="s">
        <v>42260</v>
      </c>
      <c r="I10951" s="141" t="s">
        <v>27</v>
      </c>
      <c r="J10951" s="649">
        <v>107.69</v>
      </c>
    </row>
    <row r="10952" spans="1:10" hidden="1">
      <c r="A10952" s="141" t="s">
        <v>42261</v>
      </c>
      <c r="B10952" s="141" t="str">
        <f t="shared" si="171"/>
        <v>REVESTIMENTO DRYWALL C/ESP.115MM(ESTRUTURA+CHAPA GESSO) ESTRTURADA C/MONTANTES SIMPLES AUTOPORTANTES 90MM,FIX.A GUIAS HOREVESTIMENTO DRYWALL C/ESP.115MM(ESTRUTURA+CHAPA GESSO) ESTRRIZ.90MM,AMBOS ACO GALV.C/ESP.0,5MM,C/DUAS CHAPAS GESSO ACARTONADO,SENDO UMA TIPO RU(RESISTENTE A UMIDADE),C/ADICAO LA MINERAL,E OUTRA ST,ESP.12,5MM,LARG.1200MM,BORDA REBAIXADA,FIX.MONTANTES POR MEIO PARAFUSOS.APLICACAO AREAS SECAS.FORN/COLREVESTIMENTO DRYWALL C/ESP.115MM(ESTRUTURA+CHAPA GESSO) ESTR</v>
      </c>
      <c r="C10952" s="141" t="s">
        <v>42250</v>
      </c>
      <c r="D10952" s="141" t="s">
        <v>42256</v>
      </c>
      <c r="E10952" s="141" t="s">
        <v>42257</v>
      </c>
      <c r="F10952" s="141" t="s">
        <v>42258</v>
      </c>
      <c r="G10952" s="141" t="s">
        <v>42259</v>
      </c>
      <c r="H10952" s="141" t="s">
        <v>42260</v>
      </c>
      <c r="I10952" s="141" t="s">
        <v>27</v>
      </c>
      <c r="J10952" s="649">
        <v>105.71</v>
      </c>
    </row>
    <row r="10953" spans="1:10" hidden="1">
      <c r="A10953" s="141" t="s">
        <v>42262</v>
      </c>
      <c r="B10953" s="141" t="str">
        <f t="shared" si="171"/>
        <v>REVESTIMENTO DE DRYWALL C/ESP.115MM(ESTRUTURA+CHAPA GESSO) ESTRUTURADA C/MONTANTES SIMPLES AUTOPORTANTES 90MM,FIX.A GUIAREVESTIMENTO DE DRYWALL C/ESP.115MM(ESTRUTURA+CHAPA GESSO) ES HORIZ.90MM,AMBOS ACO GALVANIZADO C/ESP.0,5MM,COM DUAS CHAPAS GESSO ACARTONADO,SENDO UMA DO TIPO RF(RESISTENTE AO FOGO) E OUTRA ST,SP.12,5MM,LARG.1200MM,BORDA REBAIXADA,FIX.AOS MONTANTES POR MEIO PARAFUSOS.APLICACAO AREAS SECAS.FORN.COLOC.REVESTIMENTO DE DRYWALL C/ESP.115MM(ESTRUTURA+CHAPA GESSO) E</v>
      </c>
      <c r="C10953" s="141" t="s">
        <v>42263</v>
      </c>
      <c r="D10953" s="141" t="s">
        <v>42264</v>
      </c>
      <c r="E10953" s="141" t="s">
        <v>42265</v>
      </c>
      <c r="F10953" s="141" t="s">
        <v>42266</v>
      </c>
      <c r="G10953" s="141" t="s">
        <v>42267</v>
      </c>
      <c r="H10953" s="141" t="s">
        <v>42268</v>
      </c>
      <c r="I10953" s="141" t="s">
        <v>27</v>
      </c>
      <c r="J10953" s="649">
        <v>86.08</v>
      </c>
    </row>
    <row r="10954" spans="1:10" hidden="1">
      <c r="A10954" s="141" t="s">
        <v>42269</v>
      </c>
      <c r="B10954" s="141" t="str">
        <f t="shared" si="171"/>
        <v>REVESTIMENTO DE DRYWALL C/ESP.115MM(ESTRUTURA+CHAPA GESSO) ESTRUTURADA C/MONTANTES SIMPLES AUTOPORTANTES 90MM,FIX.A GUIAREVESTIMENTO DE DRYWALL C/ESP.115MM(ESTRUTURA+CHAPA GESSO) ES HORIZ.90MM,AMBOS ACO GALVANIZADO C/ESP.0,5MM,COM DUAS CHAPAS GESSO ACARTONADO,SENDO UMA DO TIPO RF(RESISTENTE AO FOGO) E OUTRA ST,SP.12,5MM,LARG.1200MM,BORDA REBAIXADA,FIX.AOS MONTANTES POR MEIO PARAFUSOS.APLICACAO AREAS SECAS.FORN.COLOC.REVESTIMENTO DE DRYWALL C/ESP.115MM(ESTRUTURA+CHAPA GESSO) E</v>
      </c>
      <c r="C10954" s="141" t="s">
        <v>42263</v>
      </c>
      <c r="D10954" s="141" t="s">
        <v>42264</v>
      </c>
      <c r="E10954" s="141" t="s">
        <v>42265</v>
      </c>
      <c r="F10954" s="141" t="s">
        <v>42266</v>
      </c>
      <c r="G10954" s="141" t="s">
        <v>42267</v>
      </c>
      <c r="H10954" s="141" t="s">
        <v>42268</v>
      </c>
      <c r="I10954" s="141" t="s">
        <v>27</v>
      </c>
      <c r="J10954" s="649">
        <v>84.41</v>
      </c>
    </row>
    <row r="10955" spans="1:10" hidden="1">
      <c r="A10955" s="141" t="s">
        <v>42270</v>
      </c>
      <c r="B10955" s="141" t="str">
        <f t="shared" si="171"/>
        <v>REVESTIMENTO DRYWALL C/ESP.115MM(ESTRUTURA+CHAPA GESSO) ESTRUTURADA C/MONTANTES SIMPLES AUTOPORTANTES 90MM,FIX.A GUIAS HREVESTIMENTO DRYWALL C/ESP.115MM(ESTRUTURA+CHAPA GESSO) ESTRORIZ.90MM,AMBOS ACO GALV.ESP.0,5MM,C/DUAS CHAPAS GESSO ACARTNADO,SENDO UMA TIPO RF(RESISTENTE AO FOGO),C/ADICAO LA MINERAL,E OUTRA ST,ESP.12,5MM,LARG.1200MM,BORDA REBAIXADA,FIX.MONTANTES POR MEIO PARAFUSOS.APLICACAO AREAS SECAS.FORN.E COLOCREVESTIMENTO DRYWALL C/ESP.115MM(ESTRUTURA+CHAPA GESSO) ESTR</v>
      </c>
      <c r="C10955" s="141" t="s">
        <v>42250</v>
      </c>
      <c r="D10955" s="141" t="s">
        <v>42251</v>
      </c>
      <c r="E10955" s="141" t="s">
        <v>42271</v>
      </c>
      <c r="F10955" s="141" t="s">
        <v>42272</v>
      </c>
      <c r="G10955" s="141" t="s">
        <v>42273</v>
      </c>
      <c r="H10955" s="141" t="s">
        <v>42274</v>
      </c>
      <c r="I10955" s="141" t="s">
        <v>27</v>
      </c>
      <c r="J10955" s="649">
        <v>105.3</v>
      </c>
    </row>
    <row r="10956" spans="1:10" hidden="1">
      <c r="A10956" s="141" t="s">
        <v>42275</v>
      </c>
      <c r="B10956" s="141" t="str">
        <f t="shared" si="171"/>
        <v>REVESTIMENTO DRYWALL C/ESP.115MM(ESTRUTURA+CHAPA GESSO) ESTRUTURADA C/MONTANTES SIMPLES AUTOPORTANTES 90MM,FIX.A GUIAS HREVESTIMENTO DRYWALL C/ESP.115MM(ESTRUTURA+CHAPA GESSO) ESTRORIZ.90MM,AMBOS ACO GALV.ESP.0,5MM,C/DUAS CHAPAS GESSO ACARTNADO,SENDO UMA TIPO RF(RESISTENTE AO FOGO),C/ADICAO LA MINERAL,E OUTRA ST,ESP.12,5MM,LARG.1200MM,BORDA REBAIXADA,FIX.MONTANTES POR MEIO PARAFUSOS.APLICACAO AREAS SECAS.FORN.E COLOCREVESTIMENTO DRYWALL C/ESP.115MM(ESTRUTURA+CHAPA GESSO) ESTR</v>
      </c>
      <c r="C10956" s="141" t="s">
        <v>42250</v>
      </c>
      <c r="D10956" s="141" t="s">
        <v>42251</v>
      </c>
      <c r="E10956" s="141" t="s">
        <v>42271</v>
      </c>
      <c r="F10956" s="141" t="s">
        <v>42272</v>
      </c>
      <c r="G10956" s="141" t="s">
        <v>42273</v>
      </c>
      <c r="H10956" s="141" t="s">
        <v>42274</v>
      </c>
      <c r="I10956" s="141" t="s">
        <v>27</v>
      </c>
      <c r="J10956" s="649">
        <v>103.31</v>
      </c>
    </row>
    <row r="10957" spans="1:10" hidden="1">
      <c r="A10957" s="141" t="s">
        <v>42276</v>
      </c>
      <c r="B10957" s="141" t="str">
        <f t="shared" si="171"/>
        <v>REVESTIMENTO TEXTURIZADO FOSCO PARA USO EXTERNO SOBRE SUPERFICIE CAMURCADA OU CONCRETO LISO,COM 2MM DE ESPESSURA,EXECUTAREVESTIMENTO TEXTURIZADO FOSCO PARA USO EXTERNO SOBRE SUPERFDO COM PO CREPE ATB,NA COR INDICADA,SOBRE ADITIVOS C/2 DEMAOS DE ACABAMENTOREVESTIMENTO TEXTURIZADO FOSCO PARA USO EXTERNO SOBRE SUPERF</v>
      </c>
      <c r="C10957" s="141" t="s">
        <v>42277</v>
      </c>
      <c r="D10957" s="141" t="s">
        <v>42278</v>
      </c>
      <c r="E10957" s="141" t="s">
        <v>42279</v>
      </c>
      <c r="F10957" s="141" t="s">
        <v>42280</v>
      </c>
      <c r="I10957" s="141" t="s">
        <v>27</v>
      </c>
      <c r="J10957" s="649">
        <v>61.79</v>
      </c>
    </row>
    <row r="10958" spans="1:10" hidden="1">
      <c r="A10958" s="141" t="s">
        <v>42281</v>
      </c>
      <c r="B10958" s="141" t="str">
        <f t="shared" si="171"/>
        <v>REVESTIMENTO TEXTURIZADO FOSCO PARA USO EXTERNO SOBRE SUPERFICIE CAMURCADA OU CONCRETO LISO,COM 2MM DE ESPESSURA,EXECUTAREVESTIMENTO TEXTURIZADO FOSCO PARA USO EXTERNO SOBRE SUPERFDO COM PO CREPE ATB,NA COR INDICADA,SOBRE ADITIVOS C/2 DEMAOS DE ACABAMENTOREVESTIMENTO TEXTURIZADO FOSCO PARA USO EXTERNO SOBRE SUPERF</v>
      </c>
      <c r="C10958" s="141" t="s">
        <v>42277</v>
      </c>
      <c r="D10958" s="141" t="s">
        <v>42278</v>
      </c>
      <c r="E10958" s="141" t="s">
        <v>42279</v>
      </c>
      <c r="F10958" s="141" t="s">
        <v>42280</v>
      </c>
      <c r="I10958" s="141" t="s">
        <v>27</v>
      </c>
      <c r="J10958" s="649">
        <v>56.09</v>
      </c>
    </row>
    <row r="10959" spans="1:10" hidden="1">
      <c r="A10959" s="141" t="s">
        <v>42282</v>
      </c>
      <c r="B10959" s="141" t="str">
        <f t="shared" si="171"/>
        <v>VENEZIANA VERTICAL (BRISE SOLEIL) CONSTRUIDA COM PLACA CIMENTICIA (SEM UTILIZACAO DE AMIANTO),COM ESPESSURA DE 12MM,COMVENEZIANA VERTICAL (BRISE SOLEIL) CONSTRUIDA COM PLACA CIMEN400MM DE LARGURA,FIXADA EM CANTONEIRAS DE ACO APARAFUSADAS,E MEDIDA PELA AREA COLOCADA.FORNECIMENTO E COLOCACAOVENEZIANA VERTICAL (BRISE SOLEIL) CONSTRUIDA COM PLACA CIMEN</v>
      </c>
      <c r="C10959" s="141" t="s">
        <v>42283</v>
      </c>
      <c r="D10959" s="141" t="s">
        <v>42284</v>
      </c>
      <c r="E10959" s="141" t="s">
        <v>42285</v>
      </c>
      <c r="F10959" s="141" t="s">
        <v>42286</v>
      </c>
      <c r="I10959" s="141" t="s">
        <v>27</v>
      </c>
      <c r="J10959" s="649">
        <v>197.11</v>
      </c>
    </row>
    <row r="10960" spans="1:10" hidden="1">
      <c r="A10960" s="141" t="s">
        <v>42287</v>
      </c>
      <c r="B10960" s="141" t="str">
        <f t="shared" si="171"/>
        <v>VENEZIANA VERTICAL (BRISE SOLEIL) CONSTRUIDA COM PLACA CIMENTICIA (SEM UTILIZACAO DE AMIANTO),COM ESPESSURA DE 12MM,COMVENEZIANA VERTICAL (BRISE SOLEIL) CONSTRUIDA COM PLACA CIMEN400MM DE LARGURA,FIXADA EM CANTONEIRAS DE ACO APARAFUSADAS,E MEDIDA PELA AREA COLOCADA.FORNECIMENTO E COLOCACAOVENEZIANA VERTICAL (BRISE SOLEIL) CONSTRUIDA COM PLACA CIMEN</v>
      </c>
      <c r="C10960" s="141" t="s">
        <v>42283</v>
      </c>
      <c r="D10960" s="141" t="s">
        <v>42284</v>
      </c>
      <c r="E10960" s="141" t="s">
        <v>42285</v>
      </c>
      <c r="F10960" s="141" t="s">
        <v>42286</v>
      </c>
      <c r="I10960" s="141" t="s">
        <v>27</v>
      </c>
      <c r="J10960" s="649">
        <v>185.87</v>
      </c>
    </row>
    <row r="10961" spans="1:10" hidden="1">
      <c r="A10961" s="141" t="s">
        <v>42288</v>
      </c>
      <c r="B10961" s="141" t="str">
        <f t="shared" si="171"/>
        <v>VENEZIANA VERTICAL(BRISE SOLEIL)DE CHAPA DE ALUMINIO,COM 1,2MM DE ESPESSURA,FIXADO EM CANTONEIRAS DE ACO APARAFUSADAS,EVENEZIANA VERTICAL(BRISE SOLEIL)DE CHAPA DE ALUMINIO,COM 1,2MEDIDA PELA AREA COLOCADA.FORNECIMENTO E COLOCACAOVENEZIANA VERTICAL(BRISE SOLEIL)DE CHAPA DE ALUMINIO,COM 1,2</v>
      </c>
      <c r="C10961" s="141" t="s">
        <v>42289</v>
      </c>
      <c r="D10961" s="141" t="s">
        <v>42290</v>
      </c>
      <c r="E10961" s="141" t="s">
        <v>42291</v>
      </c>
      <c r="I10961" s="141" t="s">
        <v>27</v>
      </c>
      <c r="J10961" s="649">
        <v>1196.5999999999999</v>
      </c>
    </row>
    <row r="10962" spans="1:10" hidden="1">
      <c r="A10962" s="141" t="s">
        <v>42292</v>
      </c>
      <c r="B10962" s="141" t="str">
        <f t="shared" si="171"/>
        <v>VENEZIANA VERTICAL(BRISE SOLEIL)DE CHAPA DE ALUMINIO,COM 1,2MM DE ESPESSURA,FIXADO EM CANTONEIRAS DE ACO APARAFUSADAS,EVENEZIANA VERTICAL(BRISE SOLEIL)DE CHAPA DE ALUMINIO,COM 1,2MEDIDA PELA AREA COLOCADA.FORNECIMENTO E COLOCACAOVENEZIANA VERTICAL(BRISE SOLEIL)DE CHAPA DE ALUMINIO,COM 1,2</v>
      </c>
      <c r="C10962" s="141" t="s">
        <v>42289</v>
      </c>
      <c r="D10962" s="141" t="s">
        <v>42290</v>
      </c>
      <c r="E10962" s="141" t="s">
        <v>42291</v>
      </c>
      <c r="I10962" s="141" t="s">
        <v>27</v>
      </c>
      <c r="J10962" s="649">
        <v>1185.3599999999999</v>
      </c>
    </row>
    <row r="10963" spans="1:10" hidden="1">
      <c r="A10963" s="141" t="s">
        <v>42293</v>
      </c>
      <c r="B10963" s="141" t="str">
        <f t="shared" si="171"/>
        <v>REVESTIMENTO EM CHAPA LAMINADA COM ACABAMENTO TEXTURIZADO,DE 1,3MM DE ESPESSURA,EM PAREDES, SOBRE REVESTIMENTO LIXADO EREVESTIMENTO EM CHAPA LAMINADA COM ACABAMENTO TEXTURIZADO,DEESCOVADOREVESTIMENTO EM CHAPA LAMINADA COM ACABAMENTO TEXTURIZADO,DE</v>
      </c>
      <c r="C10963" s="141" t="s">
        <v>42294</v>
      </c>
      <c r="D10963" s="141" t="s">
        <v>42295</v>
      </c>
      <c r="E10963" s="141" t="s">
        <v>42296</v>
      </c>
      <c r="I10963" s="141" t="s">
        <v>27</v>
      </c>
      <c r="J10963" s="649">
        <v>155.88999999999999</v>
      </c>
    </row>
    <row r="10964" spans="1:10" hidden="1">
      <c r="A10964" s="141" t="s">
        <v>42297</v>
      </c>
      <c r="B10964" s="141" t="str">
        <f t="shared" si="171"/>
        <v>REVESTIMENTO EM CHAPA LAMINADA COM ACABAMENTO TEXTURIZADO,DE 1,3MM DE ESPESSURA,EM PAREDES, SOBRE REVESTIMENTO LIXADO EREVESTIMENTO EM CHAPA LAMINADA COM ACABAMENTO TEXTURIZADO,DEESCOVADOREVESTIMENTO EM CHAPA LAMINADA COM ACABAMENTO TEXTURIZADO,DE</v>
      </c>
      <c r="C10964" s="141" t="s">
        <v>42294</v>
      </c>
      <c r="D10964" s="141" t="s">
        <v>42295</v>
      </c>
      <c r="E10964" s="141" t="s">
        <v>42296</v>
      </c>
      <c r="I10964" s="141" t="s">
        <v>27</v>
      </c>
      <c r="J10964" s="649">
        <v>150.47</v>
      </c>
    </row>
    <row r="10965" spans="1:10" hidden="1">
      <c r="A10965" s="141" t="s">
        <v>42298</v>
      </c>
      <c r="B10965" s="141" t="str">
        <f t="shared" si="171"/>
        <v>REVESTIMENTO EM CHAPA LAMINADA COM ACABAMENTO BRILHANTE,DE 0,8MM DE ESPESSURA,SOBRE PECAS DE MADEIRA AMPLAS,COMO PORTAS,REVESTIMENTO EM CHAPA LAMINADA COM ACABAMENTO BRILHANTE,DE 0MESAS,ARMARIOS E PRATELEIRAS FUNDASREVESTIMENTO EM CHAPA LAMINADA COM ACABAMENTO BRILHANTE,DE 0</v>
      </c>
      <c r="C10965" s="141" t="s">
        <v>42299</v>
      </c>
      <c r="D10965" s="141" t="s">
        <v>42300</v>
      </c>
      <c r="E10965" s="141" t="s">
        <v>42301</v>
      </c>
      <c r="I10965" s="141" t="s">
        <v>27</v>
      </c>
      <c r="J10965" s="649">
        <v>127.33</v>
      </c>
    </row>
    <row r="10966" spans="1:10" hidden="1">
      <c r="A10966" s="141" t="s">
        <v>42302</v>
      </c>
      <c r="B10966" s="141" t="str">
        <f t="shared" si="171"/>
        <v>REVESTIMENTO EM CHAPA LAMINADA COM ACABAMENTO BRILHANTE,DE 0,8MM DE ESPESSURA,SOBRE PECAS DE MADEIRA AMPLAS,COMO PORTAS,REVESTIMENTO EM CHAPA LAMINADA COM ACABAMENTO BRILHANTE,DE 0MESAS,ARMARIOS E PRATELEIRAS FUNDASREVESTIMENTO EM CHAPA LAMINADA COM ACABAMENTO BRILHANTE,DE 0</v>
      </c>
      <c r="C10966" s="141" t="s">
        <v>42299</v>
      </c>
      <c r="D10966" s="141" t="s">
        <v>42300</v>
      </c>
      <c r="E10966" s="141" t="s">
        <v>42301</v>
      </c>
      <c r="I10966" s="141" t="s">
        <v>27</v>
      </c>
      <c r="J10966" s="649">
        <v>117.17</v>
      </c>
    </row>
    <row r="10967" spans="1:10" hidden="1">
      <c r="A10967" s="141" t="s">
        <v>42303</v>
      </c>
      <c r="B10967" s="141" t="str">
        <f t="shared" si="171"/>
        <v>REVESTIMENTO EM CHAPA LAMINADA COM ACABAMENTO BRILHANTE,DE 0,8MM DE ESPESSURA,SOBRE PECAS AMPLAS EM UMA SO DIMENSAO,COMOREVESTIMENTO EM CHAPA LAMINADA COM ACABAMENTO BRILHANTE,DE 0PRATELEIRAS COMUNS,CAIXOES DE ESQUADRIAS E COLUNAS PRISMATICASREVESTIMENTO EM CHAPA LAMINADA COM ACABAMENTO BRILHANTE,DE 0</v>
      </c>
      <c r="C10967" s="141" t="s">
        <v>42299</v>
      </c>
      <c r="D10967" s="141" t="s">
        <v>42304</v>
      </c>
      <c r="E10967" s="141" t="s">
        <v>42305</v>
      </c>
      <c r="F10967" s="141" t="s">
        <v>42306</v>
      </c>
      <c r="I10967" s="141" t="s">
        <v>27</v>
      </c>
      <c r="J10967" s="649">
        <v>165.38</v>
      </c>
    </row>
    <row r="10968" spans="1:10" hidden="1">
      <c r="A10968" s="141" t="s">
        <v>42307</v>
      </c>
      <c r="B10968" s="141" t="str">
        <f t="shared" si="171"/>
        <v>REVESTIMENTO EM CHAPA LAMINADA COM ACABAMENTO BRILHANTE,DE 0,8MM DE ESPESSURA,SOBRE PECAS AMPLAS EM UMA SO DIMENSAO,COMOREVESTIMENTO EM CHAPA LAMINADA COM ACABAMENTO BRILHANTE,DE 0PRATELEIRAS COMUNS,CAIXOES DE ESQUADRIAS E COLUNAS PRISMATICASREVESTIMENTO EM CHAPA LAMINADA COM ACABAMENTO BRILHANTE,DE 0</v>
      </c>
      <c r="C10968" s="141" t="s">
        <v>42299</v>
      </c>
      <c r="D10968" s="141" t="s">
        <v>42304</v>
      </c>
      <c r="E10968" s="141" t="s">
        <v>42305</v>
      </c>
      <c r="F10968" s="141" t="s">
        <v>42306</v>
      </c>
      <c r="I10968" s="141" t="s">
        <v>27</v>
      </c>
      <c r="J10968" s="649">
        <v>150.13999999999999</v>
      </c>
    </row>
    <row r="10969" spans="1:10" hidden="1">
      <c r="A10969" s="141" t="s">
        <v>42308</v>
      </c>
      <c r="B10969" s="141" t="str">
        <f t="shared" si="171"/>
        <v>REVESTIMENTO EM CHAPA LAMINADA COM ACABAMENTO BRILHANTE, DE0,8MM DE ESPESSURA, SOBRE GAVETAS, ARMARIOS, CONSOLOS, MESASREVESTIMENTO EM CHAPA LAMINADA COM ACABAMENTO BRILHANTE, DE PEQUENAS E MOLDURASREVESTIMENTO EM CHAPA LAMINADA COM ACABAMENTO BRILHANTE, DE</v>
      </c>
      <c r="C10969" s="141" t="s">
        <v>42309</v>
      </c>
      <c r="D10969" s="141" t="s">
        <v>42310</v>
      </c>
      <c r="E10969" s="141" t="s">
        <v>42311</v>
      </c>
      <c r="I10969" s="141" t="s">
        <v>27</v>
      </c>
      <c r="J10969" s="649">
        <v>203.43</v>
      </c>
    </row>
    <row r="10970" spans="1:10" hidden="1">
      <c r="A10970" s="141" t="s">
        <v>42312</v>
      </c>
      <c r="B10970" s="141" t="str">
        <f t="shared" si="171"/>
        <v>REVESTIMENTO EM CHAPA LAMINADA COM ACABAMENTO BRILHANTE, DE0,8MM DE ESPESSURA, SOBRE GAVETAS, ARMARIOS, CONSOLOS, MESASREVESTIMENTO EM CHAPA LAMINADA COM ACABAMENTO BRILHANTE, DE PEQUENAS E MOLDURASREVESTIMENTO EM CHAPA LAMINADA COM ACABAMENTO BRILHANTE, DE</v>
      </c>
      <c r="C10970" s="141" t="s">
        <v>42309</v>
      </c>
      <c r="D10970" s="141" t="s">
        <v>42310</v>
      </c>
      <c r="E10970" s="141" t="s">
        <v>42311</v>
      </c>
      <c r="I10970" s="141" t="s">
        <v>27</v>
      </c>
      <c r="J10970" s="649">
        <v>183.12</v>
      </c>
    </row>
    <row r="10971" spans="1:10" hidden="1">
      <c r="A10971" s="141" t="s">
        <v>42313</v>
      </c>
      <c r="B10971" s="141" t="str">
        <f t="shared" si="171"/>
        <v>PROTETOR DE PAREDE(BATE-MACA), COM 20CM DE LARGURA, VINIL DE ALTO IMPACTO,ANTICHAMA E LAVAVEL,ACABAMENTO TEXTURIZADO,REFPROTETOR DE PAREDE(BATE-MACA), COM 20CM DE LARGURA, VINIL DEORCOS EM NEOPRENE E FIXADO COM SUPORTES DE ALUMINIO RESISTENTES.FORNECIMENTO E COLOCACAOPROTETOR DE PAREDE(BATE-MACA), COM 20CM DE LARGURA, VINIL DE</v>
      </c>
      <c r="C10971" s="141" t="s">
        <v>42314</v>
      </c>
      <c r="D10971" s="141" t="s">
        <v>42315</v>
      </c>
      <c r="E10971" s="141" t="s">
        <v>42316</v>
      </c>
      <c r="F10971" s="141" t="s">
        <v>42317</v>
      </c>
      <c r="I10971" s="141" t="s">
        <v>285</v>
      </c>
      <c r="J10971" s="649">
        <v>138.49</v>
      </c>
    </row>
    <row r="10972" spans="1:10" hidden="1">
      <c r="A10972" s="141" t="s">
        <v>42318</v>
      </c>
      <c r="B10972" s="141" t="str">
        <f t="shared" si="171"/>
        <v>PROTETOR DE PAREDE(BATE-MACA), COM 20CM DE LARGURA, VINIL DE ALTO IMPACTO,ANTICHAMA E LAVAVEL,ACABAMENTO TEXTURIZADO,REFPROTETOR DE PAREDE(BATE-MACA), COM 20CM DE LARGURA, VINIL DEORCOS EM NEOPRENE E FIXADO COM SUPORTES DE ALUMINIO RESISTENTES.FORNECIMENTO E COLOCACAOPROTETOR DE PAREDE(BATE-MACA), COM 20CM DE LARGURA, VINIL DE</v>
      </c>
      <c r="C10972" s="141" t="s">
        <v>42314</v>
      </c>
      <c r="D10972" s="141" t="s">
        <v>42315</v>
      </c>
      <c r="E10972" s="141" t="s">
        <v>42316</v>
      </c>
      <c r="F10972" s="141" t="s">
        <v>42317</v>
      </c>
      <c r="I10972" s="141" t="s">
        <v>285</v>
      </c>
      <c r="J10972" s="649">
        <v>137.43</v>
      </c>
    </row>
    <row r="10973" spans="1:10" hidden="1">
      <c r="A10973" s="141" t="s">
        <v>42319</v>
      </c>
      <c r="B10973" s="141" t="str">
        <f t="shared" si="171"/>
        <v>PROTETOR DE PAREDE(BATE-MACA),TIPO CORRIMAO,COM LARGURA DE APROXIMADAMENTE 14CM,VINIL DE ALTO IMPACTO,ANTICHAMA E LAVAVEPROTETOR DE PAREDE(BATE-MACA),TIPO CORRIMAO,COM LARGURA DE AL,ACABAMENTO TEXTURIZADO,REFORCOS EM NEOPRENE E FIXADO COM SUPORTES DE ALUMINIO RESISTENTES.FORNECIMENTO E COLOCACAOPROTETOR DE PAREDE(BATE-MACA),TIPO CORRIMAO,COM LARGURA DE A</v>
      </c>
      <c r="C10973" s="141" t="s">
        <v>42320</v>
      </c>
      <c r="D10973" s="141" t="s">
        <v>42321</v>
      </c>
      <c r="E10973" s="141" t="s">
        <v>42322</v>
      </c>
      <c r="F10973" s="141" t="s">
        <v>42323</v>
      </c>
      <c r="I10973" s="141" t="s">
        <v>285</v>
      </c>
      <c r="J10973" s="649">
        <v>143.11000000000001</v>
      </c>
    </row>
    <row r="10974" spans="1:10" hidden="1">
      <c r="A10974" s="141" t="s">
        <v>42324</v>
      </c>
      <c r="B10974" s="141" t="str">
        <f t="shared" si="171"/>
        <v>PROTETOR DE PAREDE(BATE-MACA),TIPO CORRIMAO,COM LARGURA DE APROXIMADAMENTE 14CM,VINIL DE ALTO IMPACTO,ANTICHAMA E LAVAVEPROTETOR DE PAREDE(BATE-MACA),TIPO CORRIMAO,COM LARGURA DE AL,ACABAMENTO TEXTURIZADO,REFORCOS EM NEOPRENE E FIXADO COM SUPORTES DE ALUMINIO RESISTENTES.FORNECIMENTO E COLOCACAOPROTETOR DE PAREDE(BATE-MACA),TIPO CORRIMAO,COM LARGURA DE A</v>
      </c>
      <c r="C10974" s="141" t="s">
        <v>42320</v>
      </c>
      <c r="D10974" s="141" t="s">
        <v>42321</v>
      </c>
      <c r="E10974" s="141" t="s">
        <v>42322</v>
      </c>
      <c r="F10974" s="141" t="s">
        <v>42323</v>
      </c>
      <c r="I10974" s="141" t="s">
        <v>285</v>
      </c>
      <c r="J10974" s="649">
        <v>142.05000000000001</v>
      </c>
    </row>
    <row r="10975" spans="1:10" hidden="1">
      <c r="A10975" s="141" t="s">
        <v>42325</v>
      </c>
      <c r="B10975" s="141" t="str">
        <f t="shared" si="171"/>
        <v>PROTETOR DE PAREDE(BATE-MACA),COM 12,7CM DE LARGURA,VINIL DE ALTO IMPACTO,ANTICHAMA E LAVAVEL,ACABAMENTO TEXTURIZADO,REFPROTETOR DE PAREDE(BATE-MACA),COM 12,7CM DE LARGURA,VINIL DEORCOS EM NEOPRENE E FIXADO COM SUPORTES DE ALUMINIO RESISTENTES.FORNECIMENTO E COLOCACAOPROTETOR DE PAREDE(BATE-MACA),COM 12,7CM DE LARGURA,VINIL DE</v>
      </c>
      <c r="C10975" s="141" t="s">
        <v>42326</v>
      </c>
      <c r="D10975" s="141" t="s">
        <v>42315</v>
      </c>
      <c r="E10975" s="141" t="s">
        <v>42316</v>
      </c>
      <c r="F10975" s="141" t="s">
        <v>42317</v>
      </c>
      <c r="I10975" s="141" t="s">
        <v>285</v>
      </c>
      <c r="J10975" s="649">
        <v>143.11000000000001</v>
      </c>
    </row>
    <row r="10976" spans="1:10" hidden="1">
      <c r="A10976" s="141" t="s">
        <v>42327</v>
      </c>
      <c r="B10976" s="141" t="str">
        <f t="shared" si="171"/>
        <v>PROTETOR DE PAREDE(BATE-MACA),COM 12,7CM DE LARGURA,VINIL DE ALTO IMPACTO,ANTICHAMA E LAVAVEL,ACABAMENTO TEXTURIZADO,REFPROTETOR DE PAREDE(BATE-MACA),COM 12,7CM DE LARGURA,VINIL DEORCOS EM NEOPRENE E FIXADO COM SUPORTES DE ALUMINIO RESISTENTES.FORNECIMENTO E COLOCACAOPROTETOR DE PAREDE(BATE-MACA),COM 12,7CM DE LARGURA,VINIL DE</v>
      </c>
      <c r="C10976" s="141" t="s">
        <v>42326</v>
      </c>
      <c r="D10976" s="141" t="s">
        <v>42315</v>
      </c>
      <c r="E10976" s="141" t="s">
        <v>42316</v>
      </c>
      <c r="F10976" s="141" t="s">
        <v>42317</v>
      </c>
      <c r="I10976" s="141" t="s">
        <v>285</v>
      </c>
      <c r="J10976" s="649">
        <v>142.05000000000001</v>
      </c>
    </row>
    <row r="10977" spans="1:10" hidden="1">
      <c r="A10977" s="141" t="s">
        <v>42328</v>
      </c>
      <c r="B10977" s="141" t="str">
        <f t="shared" si="171"/>
        <v>PROTETOR DE CANTOS,PRODUZIDO COM ESTRUTURA INTERNA DE SUPORTE EM ALUMINIO E PVC,COM REFORCOS EM NEOPRENE E EXTERNAMENTEPROTETOR DE CANTOS,PRODUZIDO COM ESTRUTURA INTERNA DE SUPORTCOM CAPAS DE VINIL DE ALTO IMPACTO COM ACABAMENTO TEXTURIZADO,NAS CORES PADRONIZADAS DO FABRICANTE,COM LARGURA DE 5CM EPECAS COM 1,20M E 2,40M.FORNECIMENTO E COLOCACAOPROTETOR DE CANTOS,PRODUZIDO COM ESTRUTURA INTERNA DE SUPORT</v>
      </c>
      <c r="C10977" s="141" t="s">
        <v>42329</v>
      </c>
      <c r="D10977" s="141" t="s">
        <v>42330</v>
      </c>
      <c r="E10977" s="141" t="s">
        <v>42331</v>
      </c>
      <c r="F10977" s="141" t="s">
        <v>42332</v>
      </c>
      <c r="G10977" s="141" t="s">
        <v>42333</v>
      </c>
      <c r="I10977" s="141" t="s">
        <v>285</v>
      </c>
      <c r="J10977" s="649">
        <v>91.92</v>
      </c>
    </row>
    <row r="10978" spans="1:10" hidden="1">
      <c r="A10978" s="141" t="s">
        <v>42334</v>
      </c>
      <c r="B10978" s="141" t="str">
        <f t="shared" si="171"/>
        <v>PROTETOR DE CANTOS,PRODUZIDO COM ESTRUTURA INTERNA DE SUPORTE EM ALUMINIO E PVC,COM REFORCOS EM NEOPRENE E EXTERNAMENTEPROTETOR DE CANTOS,PRODUZIDO COM ESTRUTURA INTERNA DE SUPORTCOM CAPAS DE VINIL DE ALTO IMPACTO COM ACABAMENTO TEXTURIZADO,NAS CORES PADRONIZADAS DO FABRICANTE,COM LARGURA DE 5CM EPECAS COM 1,20M E 2,40M.FORNECIMENTO E COLOCACAOPROTETOR DE CANTOS,PRODUZIDO COM ESTRUTURA INTERNA DE SUPORT</v>
      </c>
      <c r="C10978" s="141" t="s">
        <v>42329</v>
      </c>
      <c r="D10978" s="141" t="s">
        <v>42330</v>
      </c>
      <c r="E10978" s="141" t="s">
        <v>42331</v>
      </c>
      <c r="F10978" s="141" t="s">
        <v>42332</v>
      </c>
      <c r="G10978" s="141" t="s">
        <v>42333</v>
      </c>
      <c r="I10978" s="141" t="s">
        <v>285</v>
      </c>
      <c r="J10978" s="649">
        <v>90.86</v>
      </c>
    </row>
    <row r="10979" spans="1:10" hidden="1">
      <c r="A10979" s="141" t="s">
        <v>42335</v>
      </c>
      <c r="B10979" s="141" t="str">
        <f t="shared" si="171"/>
        <v>PROTECAO DE PORTAS EM VINIL DE ALTO IMPACTO,COM ACABAMENTO TEXTURIZADO,VARIAS CORES.FORNECIMENTO E COLOCACAOPROTECAO DE PORTAS EM VINIL DE ALTO IMPACTO,COM ACABAMENTO TPROTECAO DE PORTAS EM VINIL DE ALTO IMPACTO,COM ACABAMENTO T</v>
      </c>
      <c r="C10979" s="141" t="s">
        <v>42336</v>
      </c>
      <c r="D10979" s="141" t="s">
        <v>42337</v>
      </c>
      <c r="I10979" s="141" t="s">
        <v>27</v>
      </c>
      <c r="J10979" s="649">
        <v>168.49</v>
      </c>
    </row>
    <row r="10980" spans="1:10" hidden="1">
      <c r="A10980" s="141" t="s">
        <v>42338</v>
      </c>
      <c r="B10980" s="141" t="str">
        <f t="shared" si="171"/>
        <v>PROTECAO DE PORTAS EM VINIL DE ALTO IMPACTO,COM ACABAMENTO TEXTURIZADO,VARIAS CORES.FORNECIMENTO E COLOCACAOPROTECAO DE PORTAS EM VINIL DE ALTO IMPACTO,COM ACABAMENTO TPROTECAO DE PORTAS EM VINIL DE ALTO IMPACTO,COM ACABAMENTO T</v>
      </c>
      <c r="C10980" s="141" t="s">
        <v>42336</v>
      </c>
      <c r="D10980" s="141" t="s">
        <v>42337</v>
      </c>
      <c r="I10980" s="141" t="s">
        <v>27</v>
      </c>
      <c r="J10980" s="649">
        <v>161.88</v>
      </c>
    </row>
    <row r="10981" spans="1:10" hidden="1">
      <c r="A10981" s="141" t="s">
        <v>42339</v>
      </c>
      <c r="B10981" s="141" t="str">
        <f t="shared" si="171"/>
        <v>PISO CIMENTADO,COM 1,5CM DE ESPESSURA,COM ARGAMASSA DE CIMENTO E AREIA,NO TRACO 1:3,ALISADO A COLHER, SOBRE BASE EXISTENPISO CIMENTADO,COM 1,5CM DE ESPESSURA,COM ARGAMASSA DE CIMENTEPISO CIMENTADO,COM 1,5CM DE ESPESSURA,COM ARGAMASSA DE CIMEN</v>
      </c>
      <c r="C10981" s="141" t="s">
        <v>42340</v>
      </c>
      <c r="D10981" s="141" t="s">
        <v>42341</v>
      </c>
      <c r="E10981" s="141" t="s">
        <v>42342</v>
      </c>
      <c r="I10981" s="141" t="s">
        <v>27</v>
      </c>
      <c r="J10981" s="649">
        <v>44.28</v>
      </c>
    </row>
    <row r="10982" spans="1:10" hidden="1">
      <c r="A10982" s="141" t="s">
        <v>42343</v>
      </c>
      <c r="B10982" s="141" t="str">
        <f t="shared" si="171"/>
        <v>PISO CIMENTADO,COM 1,5CM DE ESPESSURA,COM ARGAMASSA DE CIMENTO E AREIA,NO TRACO 1:3,ALISADO A COLHER, SOBRE BASE EXISTENPISO CIMENTADO,COM 1,5CM DE ESPESSURA,COM ARGAMASSA DE CIMENTEPISO CIMENTADO,COM 1,5CM DE ESPESSURA,COM ARGAMASSA DE CIMEN</v>
      </c>
      <c r="C10982" s="141" t="s">
        <v>42340</v>
      </c>
      <c r="D10982" s="141" t="s">
        <v>42341</v>
      </c>
      <c r="E10982" s="141" t="s">
        <v>42342</v>
      </c>
      <c r="I10982" s="141" t="s">
        <v>27</v>
      </c>
      <c r="J10982" s="649">
        <v>39.17</v>
      </c>
    </row>
    <row r="10983" spans="1:10" hidden="1">
      <c r="A10983" s="141" t="s">
        <v>42344</v>
      </c>
      <c r="B10983" s="141" t="str">
        <f t="shared" si="171"/>
        <v>PISO CIMENTADO,COM 1,5CM DE ESPESSURA,COM ARGAMASSA DE CIMENTO E AREIA, NO TRACO 1:3, COM ACABAMENTO ASPERO, SOBRE BASEPISO CIMENTADO,COM 1,5CM DE ESPESSURA,COM ARGAMASSA DE CIMENEXISTENTEPISO CIMENTADO,COM 1,5CM DE ESPESSURA,COM ARGAMASSA DE CIMEN</v>
      </c>
      <c r="C10983" s="141" t="s">
        <v>42340</v>
      </c>
      <c r="D10983" s="141" t="s">
        <v>42345</v>
      </c>
      <c r="E10983" s="141" t="s">
        <v>42346</v>
      </c>
      <c r="I10983" s="141" t="s">
        <v>27</v>
      </c>
      <c r="J10983" s="649">
        <v>40.479999999999997</v>
      </c>
    </row>
    <row r="10984" spans="1:10" hidden="1">
      <c r="A10984" s="141" t="s">
        <v>42347</v>
      </c>
      <c r="B10984" s="141" t="str">
        <f t="shared" si="171"/>
        <v>PISO CIMENTADO,COM 1,5CM DE ESPESSURA,COM ARGAMASSA DE CIMENTO E AREIA, NO TRACO 1:3, COM ACABAMENTO ASPERO, SOBRE BASEPISO CIMENTADO,COM 1,5CM DE ESPESSURA,COM ARGAMASSA DE CIMENEXISTENTEPISO CIMENTADO,COM 1,5CM DE ESPESSURA,COM ARGAMASSA DE CIMEN</v>
      </c>
      <c r="C10984" s="141" t="s">
        <v>42340</v>
      </c>
      <c r="D10984" s="141" t="s">
        <v>42345</v>
      </c>
      <c r="E10984" s="141" t="s">
        <v>42346</v>
      </c>
      <c r="I10984" s="141" t="s">
        <v>27</v>
      </c>
      <c r="J10984" s="649">
        <v>35.880000000000003</v>
      </c>
    </row>
    <row r="10985" spans="1:10" hidden="1">
      <c r="A10985" s="141" t="s">
        <v>42348</v>
      </c>
      <c r="B10985" s="141" t="str">
        <f t="shared" si="171"/>
        <v>PISO CIMENTADO,COM 1,5CM DE ESPESSURA,COM ARGAMASSA DE CIMENTO E AREIA,NO TRACO 1:3,ALISADO A COLHER,COM CORANTE, SOBREPISO CIMENTADO,COM 1,5CM DE ESPESSURA,COM ARGAMASSA DE CIMENBASE EXISTENTEPISO CIMENTADO,COM 1,5CM DE ESPESSURA,COM ARGAMASSA DE CIMEN</v>
      </c>
      <c r="C10985" s="141" t="s">
        <v>42340</v>
      </c>
      <c r="D10985" s="141" t="s">
        <v>42349</v>
      </c>
      <c r="E10985" s="141" t="s">
        <v>42350</v>
      </c>
      <c r="I10985" s="141" t="s">
        <v>27</v>
      </c>
      <c r="J10985" s="649">
        <v>59.12</v>
      </c>
    </row>
    <row r="10986" spans="1:10" hidden="1">
      <c r="A10986" s="141" t="s">
        <v>42351</v>
      </c>
      <c r="B10986" s="141" t="str">
        <f t="shared" si="171"/>
        <v>PISO CIMENTADO,COM 1,5CM DE ESPESSURA,COM ARGAMASSA DE CIMENTO E AREIA,NO TRACO 1:3,ALISADO A COLHER,COM CORANTE, SOBREPISO CIMENTADO,COM 1,5CM DE ESPESSURA,COM ARGAMASSA DE CIMENBASE EXISTENTEPISO CIMENTADO,COM 1,5CM DE ESPESSURA,COM ARGAMASSA DE CIMEN</v>
      </c>
      <c r="C10986" s="141" t="s">
        <v>42340</v>
      </c>
      <c r="D10986" s="141" t="s">
        <v>42349</v>
      </c>
      <c r="E10986" s="141" t="s">
        <v>42350</v>
      </c>
      <c r="I10986" s="141" t="s">
        <v>27</v>
      </c>
      <c r="J10986" s="649">
        <v>52.61</v>
      </c>
    </row>
    <row r="10987" spans="1:10" hidden="1">
      <c r="A10987" s="141" t="s">
        <v>42352</v>
      </c>
      <c r="B10987" s="141" t="str">
        <f t="shared" si="171"/>
        <v>PISO CIMENTADO,COM 1,5CM DE ESPESSURA,COM ARGAMASSA DE CIMENTO E AREIA,NO TRACO 1:3,ALISADO A COLHER,COM IMPERMEABILIZANPISO CIMENTADO,COM 1,5CM DE ESPESSURA,COM ARGAMASSA DE CIMENTE DE PEGA NORMAL ADICIONADO A AGUA DA ARGAMASSA NA DOSAGEM1:2,COM CORANTE,SOBRE BASE EXISTENTEPISO CIMENTADO,COM 1,5CM DE ESPESSURA,COM ARGAMASSA DE CIMEN</v>
      </c>
      <c r="C10987" s="141" t="s">
        <v>42340</v>
      </c>
      <c r="D10987" s="141" t="s">
        <v>42353</v>
      </c>
      <c r="E10987" s="141" t="s">
        <v>42354</v>
      </c>
      <c r="F10987" s="141" t="s">
        <v>42355</v>
      </c>
      <c r="I10987" s="141" t="s">
        <v>27</v>
      </c>
      <c r="J10987" s="649">
        <v>63.66</v>
      </c>
    </row>
    <row r="10988" spans="1:10" hidden="1">
      <c r="A10988" s="141" t="s">
        <v>42356</v>
      </c>
      <c r="B10988" s="141" t="str">
        <f t="shared" si="171"/>
        <v>PISO CIMENTADO,COM 1,5CM DE ESPESSURA,COM ARGAMASSA DE CIMENTO E AREIA,NO TRACO 1:3,ALISADO A COLHER,COM IMPERMEABILIZANPISO CIMENTADO,COM 1,5CM DE ESPESSURA,COM ARGAMASSA DE CIMENTE DE PEGA NORMAL ADICIONADO A AGUA DA ARGAMASSA NA DOSAGEM1:2,COM CORANTE,SOBRE BASE EXISTENTEPISO CIMENTADO,COM 1,5CM DE ESPESSURA,COM ARGAMASSA DE CIMEN</v>
      </c>
      <c r="C10988" s="141" t="s">
        <v>42340</v>
      </c>
      <c r="D10988" s="141" t="s">
        <v>42353</v>
      </c>
      <c r="E10988" s="141" t="s">
        <v>42354</v>
      </c>
      <c r="F10988" s="141" t="s">
        <v>42355</v>
      </c>
      <c r="I10988" s="141" t="s">
        <v>27</v>
      </c>
      <c r="J10988" s="649">
        <v>56.65</v>
      </c>
    </row>
    <row r="10989" spans="1:10" hidden="1">
      <c r="A10989" s="141" t="s">
        <v>42357</v>
      </c>
      <c r="B10989" s="141" t="str">
        <f t="shared" si="171"/>
        <v>PISO CIMENTADO,COM 1,5CM DE ESPESSURA,COM ARGAMASSA DE CIMENTO E AREIA,NO TRACO 1:3,ALISADO A COLHER,COM JUNTAS BATIDASPISO CIMENTADO,COM 1,5CM DE ESPESSURA,COM ARGAMASSA DE CIMENFORMANDO QUADROS,SOBRE BASE EXISTENTEPISO CIMENTADO,COM 1,5CM DE ESPESSURA,COM ARGAMASSA DE CIMEN</v>
      </c>
      <c r="C10989" s="141" t="s">
        <v>42340</v>
      </c>
      <c r="D10989" s="141" t="s">
        <v>42358</v>
      </c>
      <c r="E10989" s="141" t="s">
        <v>42359</v>
      </c>
      <c r="I10989" s="141" t="s">
        <v>27</v>
      </c>
      <c r="J10989" s="649">
        <v>59.11</v>
      </c>
    </row>
    <row r="10990" spans="1:10" hidden="1">
      <c r="A10990" s="141" t="s">
        <v>42360</v>
      </c>
      <c r="B10990" s="141" t="str">
        <f t="shared" si="171"/>
        <v>PISO CIMENTADO,COM 1,5CM DE ESPESSURA,COM ARGAMASSA DE CIMENTO E AREIA,NO TRACO 1:3,ALISADO A COLHER,COM JUNTAS BATIDASPISO CIMENTADO,COM 1,5CM DE ESPESSURA,COM ARGAMASSA DE CIMENFORMANDO QUADROS,SOBRE BASE EXISTENTEPISO CIMENTADO,COM 1,5CM DE ESPESSURA,COM ARGAMASSA DE CIMEN</v>
      </c>
      <c r="C10990" s="141" t="s">
        <v>42340</v>
      </c>
      <c r="D10990" s="141" t="s">
        <v>42358</v>
      </c>
      <c r="E10990" s="141" t="s">
        <v>42359</v>
      </c>
      <c r="I10990" s="141" t="s">
        <v>27</v>
      </c>
      <c r="J10990" s="649">
        <v>52.02</v>
      </c>
    </row>
    <row r="10991" spans="1:10" hidden="1">
      <c r="A10991" s="141" t="s">
        <v>42361</v>
      </c>
      <c r="B10991" s="141" t="str">
        <f t="shared" si="171"/>
        <v>PISO CIMENTADO,COM 1,5CM DE ESPESSURA,COM ARGAMASSA DE CIMENTO E AREIA,NO TRACO 1:3,ALISADO A COLHER,COM NOVO ALISAMENTOPISO CIMENTADO,COM 1,5CM DE ESPESSURA,COM ARGAMASSA DE CIMEN, SOBRE PO DE CIMENTO ESPARGIDO E MOLHADO,SOBRE BASE EXISTENTEPISO CIMENTADO,COM 1,5CM DE ESPESSURA,COM ARGAMASSA DE CIMEN</v>
      </c>
      <c r="C10991" s="141" t="s">
        <v>42340</v>
      </c>
      <c r="D10991" s="141" t="s">
        <v>42362</v>
      </c>
      <c r="E10991" s="141" t="s">
        <v>42363</v>
      </c>
      <c r="F10991" s="141" t="s">
        <v>42342</v>
      </c>
      <c r="I10991" s="141" t="s">
        <v>27</v>
      </c>
      <c r="J10991" s="649">
        <v>54.42</v>
      </c>
    </row>
    <row r="10992" spans="1:10" hidden="1">
      <c r="A10992" s="141" t="s">
        <v>42364</v>
      </c>
      <c r="B10992" s="141" t="str">
        <f t="shared" si="171"/>
        <v>PISO CIMENTADO,COM 1,5CM DE ESPESSURA,COM ARGAMASSA DE CIMENTO E AREIA,NO TRACO 1:3,ALISADO A COLHER,COM NOVO ALISAMENTOPISO CIMENTADO,COM 1,5CM DE ESPESSURA,COM ARGAMASSA DE CIMEN, SOBRE PO DE CIMENTO ESPARGIDO E MOLHADO,SOBRE BASE EXISTENTEPISO CIMENTADO,COM 1,5CM DE ESPESSURA,COM ARGAMASSA DE CIMEN</v>
      </c>
      <c r="C10992" s="141" t="s">
        <v>42340</v>
      </c>
      <c r="D10992" s="141" t="s">
        <v>42362</v>
      </c>
      <c r="E10992" s="141" t="s">
        <v>42363</v>
      </c>
      <c r="F10992" s="141" t="s">
        <v>42342</v>
      </c>
      <c r="I10992" s="141" t="s">
        <v>27</v>
      </c>
      <c r="J10992" s="649">
        <v>47.96</v>
      </c>
    </row>
    <row r="10993" spans="1:10" hidden="1">
      <c r="A10993" s="141" t="s">
        <v>42365</v>
      </c>
      <c r="B10993" s="141" t="str">
        <f t="shared" si="171"/>
        <v>RODAPE DE ARGAMASSA DE CIMENTO E AREIA,NO TRACO 1:3,COM 15CM DE ALTURA E 2CM DE ESPESSURA,SOBRE PAREDE EM OSSORODAPE DE ARGAMASSA DE CIMENTO E AREIA,NO TRACO 1:3,COM 15CMRODAPE DE ARGAMASSA DE CIMENTO E AREIA,NO TRACO 1:3,COM 15CM</v>
      </c>
      <c r="C10993" s="141" t="s">
        <v>42366</v>
      </c>
      <c r="D10993" s="141" t="s">
        <v>42367</v>
      </c>
      <c r="I10993" s="141" t="s">
        <v>285</v>
      </c>
      <c r="J10993" s="649">
        <v>20.92</v>
      </c>
    </row>
    <row r="10994" spans="1:10" hidden="1">
      <c r="A10994" s="141" t="s">
        <v>42368</v>
      </c>
      <c r="B10994" s="141" t="str">
        <f t="shared" si="171"/>
        <v>RODAPE DE ARGAMASSA DE CIMENTO E AREIA,NO TRACO 1:3,COM 15CM DE ALTURA E 2CM DE ESPESSURA,SOBRE PAREDE EM OSSORODAPE DE ARGAMASSA DE CIMENTO E AREIA,NO TRACO 1:3,COM 15CMRODAPE DE ARGAMASSA DE CIMENTO E AREIA,NO TRACO 1:3,COM 15CM</v>
      </c>
      <c r="C10994" s="141" t="s">
        <v>42366</v>
      </c>
      <c r="D10994" s="141" t="s">
        <v>42367</v>
      </c>
      <c r="I10994" s="141" t="s">
        <v>285</v>
      </c>
      <c r="J10994" s="649">
        <v>18.29</v>
      </c>
    </row>
    <row r="10995" spans="1:10" hidden="1">
      <c r="A10995" s="141" t="s">
        <v>42369</v>
      </c>
      <c r="B10995" s="141" t="str">
        <f t="shared" si="171"/>
        <v>RODAPE DE ARGAMASSA DE CIMENTO E AREIA,NO TRACO 1:3,COM 15CM DE ALTURA E 2CM DE ESPESSURA,SOBRE PAREDE EM OSSO,COM CORANRODAPE DE ARGAMASSA DE CIMENTO E AREIA,NO TRACO 1:3,COM 15CMTERODAPE DE ARGAMASSA DE CIMENTO E AREIA,NO TRACO 1:3,COM 15CM</v>
      </c>
      <c r="C10995" s="141" t="s">
        <v>42366</v>
      </c>
      <c r="D10995" s="141" t="s">
        <v>42370</v>
      </c>
      <c r="E10995" s="141" t="s">
        <v>42342</v>
      </c>
      <c r="I10995" s="141" t="s">
        <v>285</v>
      </c>
      <c r="J10995" s="649">
        <v>28.4</v>
      </c>
    </row>
    <row r="10996" spans="1:10" hidden="1">
      <c r="A10996" s="141" t="s">
        <v>42371</v>
      </c>
      <c r="B10996" s="141" t="str">
        <f t="shared" si="171"/>
        <v>RODAPE DE ARGAMASSA DE CIMENTO E AREIA,NO TRACO 1:3,COM 15CM DE ALTURA E 2CM DE ESPESSURA,SOBRE PAREDE EM OSSO,COM CORANRODAPE DE ARGAMASSA DE CIMENTO E AREIA,NO TRACO 1:3,COM 15CMTERODAPE DE ARGAMASSA DE CIMENTO E AREIA,NO TRACO 1:3,COM 15CM</v>
      </c>
      <c r="C10996" s="141" t="s">
        <v>42366</v>
      </c>
      <c r="D10996" s="141" t="s">
        <v>42370</v>
      </c>
      <c r="E10996" s="141" t="s">
        <v>42342</v>
      </c>
      <c r="I10996" s="141" t="s">
        <v>285</v>
      </c>
      <c r="J10996" s="649">
        <v>25.24</v>
      </c>
    </row>
    <row r="10997" spans="1:10" hidden="1">
      <c r="A10997" s="141" t="s">
        <v>42372</v>
      </c>
      <c r="B10997" s="141" t="str">
        <f t="shared" si="171"/>
        <v>RODAPE DE ARGAMASSA DE CIMENTO E AREIA,NO TRACO 1:3,COM 7CMDE ALTURA E 2CM DE ESPESSURA,SOBRE PAREDE DE OSSORODAPE DE ARGAMASSA DE CIMENTO E AREIA,NO TRACO 1:3,COM 7CMRODAPE DE ARGAMASSA DE CIMENTO E AREIA,NO TRACO 1:3,COM 7CM</v>
      </c>
      <c r="C10997" s="141" t="s">
        <v>42373</v>
      </c>
      <c r="D10997" s="141" t="s">
        <v>42374</v>
      </c>
      <c r="I10997" s="141" t="s">
        <v>285</v>
      </c>
      <c r="J10997" s="649">
        <v>16.91</v>
      </c>
    </row>
    <row r="10998" spans="1:10" hidden="1">
      <c r="A10998" s="141" t="s">
        <v>42375</v>
      </c>
      <c r="B10998" s="141" t="str">
        <f t="shared" si="171"/>
        <v>RODAPE DE ARGAMASSA DE CIMENTO E AREIA,NO TRACO 1:3,COM 7CMDE ALTURA E 2CM DE ESPESSURA,SOBRE PAREDE DE OSSORODAPE DE ARGAMASSA DE CIMENTO E AREIA,NO TRACO 1:3,COM 7CMRODAPE DE ARGAMASSA DE CIMENTO E AREIA,NO TRACO 1:3,COM 7CM</v>
      </c>
      <c r="C10998" s="141" t="s">
        <v>42373</v>
      </c>
      <c r="D10998" s="141" t="s">
        <v>42374</v>
      </c>
      <c r="I10998" s="141" t="s">
        <v>285</v>
      </c>
      <c r="J10998" s="649">
        <v>14.72</v>
      </c>
    </row>
    <row r="10999" spans="1:10" hidden="1">
      <c r="A10999" s="141" t="s">
        <v>42376</v>
      </c>
      <c r="B10999" s="141" t="str">
        <f t="shared" si="171"/>
        <v>PISO CIMENTADO IMPERMEAVEL,COM 1,5CM DE ESPESSURA,DE ARGAMASSA DE CIMENTO E AREIA,NO TRACO 1:3 E IMPERMEABILIZANTE DE PEPISO CIMENTADO IMPERMEAVEL,COM 1,5CM DE ESPESSURA,DE ARGAMASGA NORMAL ADICIONADO A AGUA DA ARGAMASSA NA DOSAGEM DE 1:12,ALISADO A COLHER,SOBRE BASE OU CONTRAPISO EXISTENTEPISO CIMENTADO IMPERMEAVEL,COM 1,5CM DE ESPESSURA,DE ARGAMAS</v>
      </c>
      <c r="C10999" s="141" t="s">
        <v>42377</v>
      </c>
      <c r="D10999" s="141" t="s">
        <v>42378</v>
      </c>
      <c r="E10999" s="141" t="s">
        <v>42379</v>
      </c>
      <c r="F10999" s="141" t="s">
        <v>42380</v>
      </c>
      <c r="I10999" s="141" t="s">
        <v>27</v>
      </c>
      <c r="J10999" s="649">
        <v>40.56</v>
      </c>
    </row>
    <row r="11000" spans="1:10" hidden="1">
      <c r="A11000" s="141" t="s">
        <v>42381</v>
      </c>
      <c r="B11000" s="141" t="str">
        <f t="shared" si="171"/>
        <v>PISO CIMENTADO IMPERMEAVEL,COM 1,5CM DE ESPESSURA,DE ARGAMASSA DE CIMENTO E AREIA,NO TRACO 1:3 E IMPERMEABILIZANTE DE PEPISO CIMENTADO IMPERMEAVEL,COM 1,5CM DE ESPESSURA,DE ARGAMASGA NORMAL ADICIONADO A AGUA DA ARGAMASSA NA DOSAGEM DE 1:12,ALISADO A COLHER,SOBRE BASE OU CONTRAPISO EXISTENTEPISO CIMENTADO IMPERMEAVEL,COM 1,5CM DE ESPESSURA,DE ARGAMAS</v>
      </c>
      <c r="C11000" s="141" t="s">
        <v>42377</v>
      </c>
      <c r="D11000" s="141" t="s">
        <v>42378</v>
      </c>
      <c r="E11000" s="141" t="s">
        <v>42379</v>
      </c>
      <c r="F11000" s="141" t="s">
        <v>42380</v>
      </c>
      <c r="I11000" s="141" t="s">
        <v>27</v>
      </c>
      <c r="J11000" s="649">
        <v>36.08</v>
      </c>
    </row>
    <row r="11001" spans="1:10" hidden="1">
      <c r="A11001" s="141" t="s">
        <v>42382</v>
      </c>
      <c r="B11001" s="141" t="str">
        <f t="shared" si="171"/>
        <v>PISO CIMENTADO IMPERMEAVEL,COM 3CM DE ESPESSURA EM DUAS CAMADAS DE 1,5CM,DE ARGAMASSA DE CIMENTO E AREIA,NO TRACO 1:3 EPISO CIMENTADO IMPERMEAVEL,COM 3CM DE ESPESSURA EM DUAS CAMAIMPERMEABILIZANTE DE PEGA NORMAL ADICIONADO A AGUA DA ARGAMASSA NA DOSAGEM DE 1:12,ALISADO A COLHER,SOBRE BASE,OU CONTRAPISO EXISTENTEPISO CIMENTADO IMPERMEAVEL,COM 3CM DE ESPESSURA EM DUAS CAMA</v>
      </c>
      <c r="C11001" s="141" t="s">
        <v>42383</v>
      </c>
      <c r="D11001" s="141" t="s">
        <v>42384</v>
      </c>
      <c r="E11001" s="141" t="s">
        <v>42385</v>
      </c>
      <c r="F11001" s="141" t="s">
        <v>42386</v>
      </c>
      <c r="G11001" s="141" t="s">
        <v>42387</v>
      </c>
      <c r="I11001" s="141" t="s">
        <v>27</v>
      </c>
      <c r="J11001" s="649">
        <v>70.849999999999994</v>
      </c>
    </row>
    <row r="11002" spans="1:10" hidden="1">
      <c r="A11002" s="141" t="s">
        <v>42388</v>
      </c>
      <c r="B11002" s="141" t="str">
        <f t="shared" si="171"/>
        <v>PISO CIMENTADO IMPERMEAVEL,COM 3CM DE ESPESSURA EM DUAS CAMADAS DE 1,5CM,DE ARGAMASSA DE CIMENTO E AREIA,NO TRACO 1:3 EPISO CIMENTADO IMPERMEAVEL,COM 3CM DE ESPESSURA EM DUAS CAMAIMPERMEABILIZANTE DE PEGA NORMAL ADICIONADO A AGUA DA ARGAMASSA NA DOSAGEM DE 1:12,ALISADO A COLHER,SOBRE BASE,OU CONTRAPISO EXISTENTEPISO CIMENTADO IMPERMEAVEL,COM 3CM DE ESPESSURA EM DUAS CAMA</v>
      </c>
      <c r="C11002" s="141" t="s">
        <v>42383</v>
      </c>
      <c r="D11002" s="141" t="s">
        <v>42384</v>
      </c>
      <c r="E11002" s="141" t="s">
        <v>42385</v>
      </c>
      <c r="F11002" s="141" t="s">
        <v>42386</v>
      </c>
      <c r="G11002" s="141" t="s">
        <v>42387</v>
      </c>
      <c r="I11002" s="141" t="s">
        <v>27</v>
      </c>
      <c r="J11002" s="649">
        <v>63.26</v>
      </c>
    </row>
    <row r="11003" spans="1:10" hidden="1">
      <c r="A11003" s="141" t="s">
        <v>42389</v>
      </c>
      <c r="B11003" s="141" t="str">
        <f t="shared" si="171"/>
        <v>RODAPE DE CIMENTADO IMPERMEAVEL COM 7CM DE ALTURA E 2CM DE ESPESSURA, EM ARGAMASSA DE CIMENTO E AREIA, NO TRACO 1:3 E IMRODAPE DE CIMENTADO IMPERMEAVEL COM 7CM DE ALTURA E 2CM DE EPERMEABILIZANTE DE PEGA NORMAL  ADICIONADO A AGUA DA ARGAMASSA NA DOSAGEM DE 1:12,ALISADO A COLHER,SOBRE PAREDE EM OSSORODAPE DE CIMENTADO IMPERMEAVEL COM 7CM DE ALTURA E 2CM DE E</v>
      </c>
      <c r="C11003" s="141" t="s">
        <v>42390</v>
      </c>
      <c r="D11003" s="141" t="s">
        <v>42391</v>
      </c>
      <c r="E11003" s="141" t="s">
        <v>42392</v>
      </c>
      <c r="F11003" s="141" t="s">
        <v>42393</v>
      </c>
      <c r="I11003" s="141" t="s">
        <v>285</v>
      </c>
      <c r="J11003" s="649">
        <v>18.010000000000002</v>
      </c>
    </row>
    <row r="11004" spans="1:10" hidden="1">
      <c r="A11004" s="141" t="s">
        <v>42394</v>
      </c>
      <c r="B11004" s="141" t="str">
        <f t="shared" si="171"/>
        <v>RODAPE DE CIMENTADO IMPERMEAVEL COM 7CM DE ALTURA E 2CM DE ESPESSURA, EM ARGAMASSA DE CIMENTO E AREIA, NO TRACO 1:3 E IMRODAPE DE CIMENTADO IMPERMEAVEL COM 7CM DE ALTURA E 2CM DE EPERMEABILIZANTE DE PEGA NORMAL  ADICIONADO A AGUA DA ARGAMASSA NA DOSAGEM DE 1:12,ALISADO A COLHER,SOBRE PAREDE EM OSSORODAPE DE CIMENTADO IMPERMEAVEL COM 7CM DE ALTURA E 2CM DE E</v>
      </c>
      <c r="C11004" s="141" t="s">
        <v>42390</v>
      </c>
      <c r="D11004" s="141" t="s">
        <v>42391</v>
      </c>
      <c r="E11004" s="141" t="s">
        <v>42392</v>
      </c>
      <c r="F11004" s="141" t="s">
        <v>42393</v>
      </c>
      <c r="I11004" s="141" t="s">
        <v>285</v>
      </c>
      <c r="J11004" s="649">
        <v>15.69</v>
      </c>
    </row>
    <row r="11005" spans="1:10" hidden="1">
      <c r="A11005" s="141" t="s">
        <v>42395</v>
      </c>
      <c r="B11005" s="141" t="str">
        <f t="shared" si="171"/>
        <v>RODAPE DE CIMENTADO IMPERMEAVEL COM 10CM DE ALTURA E 3CM DEESPESSURA, EM ARGAMASSA DE CIMENTO E AREIA, NO TRACO 1:3 ERODAPE DE CIMENTADO IMPERMEAVEL COM 10CM DE ALTURA E 3CM DEIMPERMEABILIZANTE DE PEGA NORMAL  ADICIONADO  A AGUA DA ARGAMASSA NA DOSAGEM DE 1:12,ALISADO A COLHER,SOBRE PAREDE EM OSSORODAPE DE CIMENTADO IMPERMEAVEL COM 10CM DE ALTURA E 3CM DE</v>
      </c>
      <c r="C11005" s="141" t="s">
        <v>42396</v>
      </c>
      <c r="D11005" s="141" t="s">
        <v>42397</v>
      </c>
      <c r="E11005" s="141" t="s">
        <v>42398</v>
      </c>
      <c r="F11005" s="141" t="s">
        <v>42399</v>
      </c>
      <c r="G11005" s="141" t="s">
        <v>42400</v>
      </c>
      <c r="I11005" s="141" t="s">
        <v>285</v>
      </c>
      <c r="J11005" s="649">
        <v>19.95</v>
      </c>
    </row>
    <row r="11006" spans="1:10" hidden="1">
      <c r="A11006" s="141" t="s">
        <v>42401</v>
      </c>
      <c r="B11006" s="141" t="str">
        <f t="shared" si="171"/>
        <v>RODAPE DE CIMENTADO IMPERMEAVEL COM 10CM DE ALTURA E 3CM DEESPESSURA, EM ARGAMASSA DE CIMENTO E AREIA, NO TRACO 1:3 ERODAPE DE CIMENTADO IMPERMEAVEL COM 10CM DE ALTURA E 3CM DEIMPERMEABILIZANTE DE PEGA NORMAL  ADICIONADO  A AGUA DA ARGAMASSA NA DOSAGEM DE 1:12,ALISADO A COLHER,SOBRE PAREDE EM OSSORODAPE DE CIMENTADO IMPERMEAVEL COM 10CM DE ALTURA E 3CM DE</v>
      </c>
      <c r="C11006" s="141" t="s">
        <v>42396</v>
      </c>
      <c r="D11006" s="141" t="s">
        <v>42397</v>
      </c>
      <c r="E11006" s="141" t="s">
        <v>42398</v>
      </c>
      <c r="F11006" s="141" t="s">
        <v>42399</v>
      </c>
      <c r="G11006" s="141" t="s">
        <v>42400</v>
      </c>
      <c r="I11006" s="141" t="s">
        <v>285</v>
      </c>
      <c r="J11006" s="649">
        <v>17.47</v>
      </c>
    </row>
    <row r="11007" spans="1:10" hidden="1">
      <c r="A11007" s="141" t="s">
        <v>42402</v>
      </c>
      <c r="B11007" s="141" t="str">
        <f t="shared" si="171"/>
        <v>RODAPE DE CIMENTADO IMPERMEAVEL COM 25CM DE ALTURA E 3CM DEESPESSURA, EM ARGAMASSA DE CIMENTO E AREIA, NO TRACO 1:3  ERODAPE DE CIMENTADO IMPERMEAVEL COM 25CM DE ALTURA E 3CM DEIMPERMEABILIZANTE DE PEGA NORMAL  ADICIONADO  A AGUA DA ARGAMASSA NA DOSAGEM DE 1:12,ALISADO A COLHER,SOBRE PAREDE EM OSSORODAPE DE CIMENTADO IMPERMEAVEL COM 25CM DE ALTURA E 3CM DE</v>
      </c>
      <c r="C11007" s="141" t="s">
        <v>42403</v>
      </c>
      <c r="D11007" s="141" t="s">
        <v>42404</v>
      </c>
      <c r="E11007" s="141" t="s">
        <v>42398</v>
      </c>
      <c r="F11007" s="141" t="s">
        <v>42399</v>
      </c>
      <c r="G11007" s="141" t="s">
        <v>42400</v>
      </c>
      <c r="I11007" s="141" t="s">
        <v>285</v>
      </c>
      <c r="J11007" s="649">
        <v>33.200000000000003</v>
      </c>
    </row>
    <row r="11008" spans="1:10" hidden="1">
      <c r="A11008" s="141" t="s">
        <v>42405</v>
      </c>
      <c r="B11008" s="141" t="str">
        <f t="shared" si="171"/>
        <v>RODAPE DE CIMENTADO IMPERMEAVEL COM 25CM DE ALTURA E 3CM DEESPESSURA, EM ARGAMASSA DE CIMENTO E AREIA, NO TRACO 1:3  ERODAPE DE CIMENTADO IMPERMEAVEL COM 25CM DE ALTURA E 3CM DEIMPERMEABILIZANTE DE PEGA NORMAL  ADICIONADO  A AGUA DA ARGAMASSA NA DOSAGEM DE 1:12,ALISADO A COLHER,SOBRE PAREDE EM OSSORODAPE DE CIMENTADO IMPERMEAVEL COM 25CM DE ALTURA E 3CM DE</v>
      </c>
      <c r="C11008" s="141" t="s">
        <v>42403</v>
      </c>
      <c r="D11008" s="141" t="s">
        <v>42404</v>
      </c>
      <c r="E11008" s="141" t="s">
        <v>42398</v>
      </c>
      <c r="F11008" s="141" t="s">
        <v>42399</v>
      </c>
      <c r="G11008" s="141" t="s">
        <v>42400</v>
      </c>
      <c r="I11008" s="141" t="s">
        <v>285</v>
      </c>
      <c r="J11008" s="649">
        <v>29.24</v>
      </c>
    </row>
    <row r="11009" spans="1:10" hidden="1">
      <c r="A11009" s="141" t="s">
        <v>42406</v>
      </c>
      <c r="B11009" s="141" t="str">
        <f t="shared" si="171"/>
        <v>CONTRAPISO,BASE OU CAMADA REGULARIZADORA EXECUTADA COM ARGAMASSA DE CIMENTO E AREIA,NO TRACO 1:4,NA ESPESSURA DE 1CMCONTRAPISO,BASE OU CAMADA REGULARIZADORA EXECUTADA COM ARGAMCONTRAPISO,BASE OU CAMADA REGULARIZADORA EXECUTADA COM ARGAM</v>
      </c>
      <c r="C11009" s="141" t="s">
        <v>42407</v>
      </c>
      <c r="D11009" s="141" t="s">
        <v>42408</v>
      </c>
      <c r="I11009" s="141" t="s">
        <v>27</v>
      </c>
      <c r="J11009" s="649">
        <v>21.02</v>
      </c>
    </row>
    <row r="11010" spans="1:10" hidden="1">
      <c r="A11010" s="141" t="s">
        <v>42409</v>
      </c>
      <c r="B11010" s="141" t="str">
        <f t="shared" si="171"/>
        <v>CONTRAPISO,BASE OU CAMADA REGULARIZADORA EXECUTADA COM ARGAMASSA DE CIMENTO E AREIA,NO TRACO 1:4,NA ESPESSURA DE 1CMCONTRAPISO,BASE OU CAMADA REGULARIZADORA EXECUTADA COM ARGAMCONTRAPISO,BASE OU CAMADA REGULARIZADORA EXECUTADA COM ARGAM</v>
      </c>
      <c r="C11010" s="141" t="s">
        <v>42407</v>
      </c>
      <c r="D11010" s="141" t="s">
        <v>42408</v>
      </c>
      <c r="I11010" s="141" t="s">
        <v>27</v>
      </c>
      <c r="J11010" s="649">
        <v>18.71</v>
      </c>
    </row>
    <row r="11011" spans="1:10" hidden="1">
      <c r="A11011" s="141" t="s">
        <v>42410</v>
      </c>
      <c r="B11011" s="141" t="str">
        <f t="shared" ref="B11011:B11074" si="172">C11011&amp;D11011&amp;C11011&amp;E11011&amp;F11011&amp;G11011&amp;H11011&amp;C11011</f>
        <v>CONTRAPISO,BASE OU CAMADA REGULARIZADORA EXECUTADA COM ARGAMASSA DE CIMENTO A AREIA,NO TRACO 1:4,NA ESPESSURA DE 1,5CMCONTRAPISO,BASE OU CAMADA REGULARIZADORA EXECUTADA COM ARGAMCONTRAPISO,BASE OU CAMADA REGULARIZADORA EXECUTADA COM ARGAM</v>
      </c>
      <c r="C11011" s="141" t="s">
        <v>42407</v>
      </c>
      <c r="D11011" s="141" t="s">
        <v>42411</v>
      </c>
      <c r="I11011" s="141" t="s">
        <v>27</v>
      </c>
      <c r="J11011" s="649">
        <v>25.61</v>
      </c>
    </row>
    <row r="11012" spans="1:10" hidden="1">
      <c r="A11012" s="141" t="s">
        <v>42412</v>
      </c>
      <c r="B11012" s="141" t="str">
        <f t="shared" si="172"/>
        <v>CONTRAPISO,BASE OU CAMADA REGULARIZADORA EXECUTADA COM ARGAMASSA DE CIMENTO A AREIA,NO TRACO 1:4,NA ESPESSURA DE 1,5CMCONTRAPISO,BASE OU CAMADA REGULARIZADORA EXECUTADA COM ARGAMCONTRAPISO,BASE OU CAMADA REGULARIZADORA EXECUTADA COM ARGAM</v>
      </c>
      <c r="C11012" s="141" t="s">
        <v>42407</v>
      </c>
      <c r="D11012" s="141" t="s">
        <v>42411</v>
      </c>
      <c r="I11012" s="141" t="s">
        <v>27</v>
      </c>
      <c r="J11012" s="649">
        <v>22.93</v>
      </c>
    </row>
    <row r="11013" spans="1:10" hidden="1">
      <c r="A11013" s="141" t="s">
        <v>42413</v>
      </c>
      <c r="B11013" s="141" t="str">
        <f t="shared" si="172"/>
        <v>CONTRAPISO,BASE OU CAMADA REGULARIZADORA,EXECUTADA COM ARGAMASSA DE CIMENTO A AREIA,NO TRACO 1:4,NA ESPESSURA DE 2CMCONTRAPISO,BASE OU CAMADA REGULARIZADORA,EXECUTADA COM ARGAMCONTRAPISO,BASE OU CAMADA REGULARIZADORA,EXECUTADA COM ARGAM</v>
      </c>
      <c r="C11013" s="141" t="s">
        <v>42414</v>
      </c>
      <c r="D11013" s="141" t="s">
        <v>42415</v>
      </c>
      <c r="I11013" s="141" t="s">
        <v>27</v>
      </c>
      <c r="J11013" s="649">
        <v>30.19</v>
      </c>
    </row>
    <row r="11014" spans="1:10" hidden="1">
      <c r="A11014" s="141" t="s">
        <v>42416</v>
      </c>
      <c r="B11014" s="141" t="str">
        <f t="shared" si="172"/>
        <v>CONTRAPISO,BASE OU CAMADA REGULARIZADORA,EXECUTADA COM ARGAMASSA DE CIMENTO A AREIA,NO TRACO 1:4,NA ESPESSURA DE 2CMCONTRAPISO,BASE OU CAMADA REGULARIZADORA,EXECUTADA COM ARGAMCONTRAPISO,BASE OU CAMADA REGULARIZADORA,EXECUTADA COM ARGAM</v>
      </c>
      <c r="C11014" s="141" t="s">
        <v>42414</v>
      </c>
      <c r="D11014" s="141" t="s">
        <v>42415</v>
      </c>
      <c r="I11014" s="141" t="s">
        <v>27</v>
      </c>
      <c r="J11014" s="649">
        <v>27.15</v>
      </c>
    </row>
    <row r="11015" spans="1:10" hidden="1">
      <c r="A11015" s="141" t="s">
        <v>42417</v>
      </c>
      <c r="B11015" s="141" t="str">
        <f t="shared" si="172"/>
        <v>CONTRAPISO,BASE OU CAMADA REGULARIZADORA,EXECUTADA COM ARGAMASSA DE CIMNENTO E AREIA,NO TRACO 1:4,NA ESPESSURA DE 2,5CMCONTRAPISO,BASE OU CAMADA REGULARIZADORA,EXECUTADA COM ARGAMCONTRAPISO,BASE OU CAMADA REGULARIZADORA,EXECUTADA COM ARGAM</v>
      </c>
      <c r="C11015" s="141" t="s">
        <v>42414</v>
      </c>
      <c r="D11015" s="141" t="s">
        <v>42418</v>
      </c>
      <c r="I11015" s="141" t="s">
        <v>27</v>
      </c>
      <c r="J11015" s="649">
        <v>34.78</v>
      </c>
    </row>
    <row r="11016" spans="1:10" hidden="1">
      <c r="A11016" s="141" t="s">
        <v>42419</v>
      </c>
      <c r="B11016" s="141" t="str">
        <f t="shared" si="172"/>
        <v>CONTRAPISO,BASE OU CAMADA REGULARIZADORA,EXECUTADA COM ARGAMASSA DE CIMNENTO E AREIA,NO TRACO 1:4,NA ESPESSURA DE 2,5CMCONTRAPISO,BASE OU CAMADA REGULARIZADORA,EXECUTADA COM ARGAMCONTRAPISO,BASE OU CAMADA REGULARIZADORA,EXECUTADA COM ARGAM</v>
      </c>
      <c r="C11016" s="141" t="s">
        <v>42414</v>
      </c>
      <c r="D11016" s="141" t="s">
        <v>42418</v>
      </c>
      <c r="I11016" s="141" t="s">
        <v>27</v>
      </c>
      <c r="J11016" s="649">
        <v>31.37</v>
      </c>
    </row>
    <row r="11017" spans="1:10" hidden="1">
      <c r="A11017" s="141" t="s">
        <v>42420</v>
      </c>
      <c r="B11017" s="141" t="str">
        <f t="shared" si="172"/>
        <v>CONTRAPISO,BASE OU CAMADA REGULARIZADORA,EXECUTADA COM ARGAMASSA DE CIMENTO E AREIA,NO TRACO 1:4,NA ESPESSURA DE 3CMCONTRAPISO,BASE OU CAMADA REGULARIZADORA,EXECUTADA COM ARGAMCONTRAPISO,BASE OU CAMADA REGULARIZADORA,EXECUTADA COM ARGAM</v>
      </c>
      <c r="C11017" s="141" t="s">
        <v>42414</v>
      </c>
      <c r="D11017" s="141" t="s">
        <v>42421</v>
      </c>
      <c r="I11017" s="141" t="s">
        <v>27</v>
      </c>
      <c r="J11017" s="649">
        <v>39.36</v>
      </c>
    </row>
    <row r="11018" spans="1:10" hidden="1">
      <c r="A11018" s="141" t="s">
        <v>42422</v>
      </c>
      <c r="B11018" s="141" t="str">
        <f t="shared" si="172"/>
        <v>CONTRAPISO,BASE OU CAMADA REGULARIZADORA,EXECUTADA COM ARGAMASSA DE CIMENTO E AREIA,NO TRACO 1:4,NA ESPESSURA DE 3CMCONTRAPISO,BASE OU CAMADA REGULARIZADORA,EXECUTADA COM ARGAMCONTRAPISO,BASE OU CAMADA REGULARIZADORA,EXECUTADA COM ARGAM</v>
      </c>
      <c r="C11018" s="141" t="s">
        <v>42414</v>
      </c>
      <c r="D11018" s="141" t="s">
        <v>42421</v>
      </c>
      <c r="I11018" s="141" t="s">
        <v>27</v>
      </c>
      <c r="J11018" s="649">
        <v>35.590000000000003</v>
      </c>
    </row>
    <row r="11019" spans="1:10" hidden="1">
      <c r="A11019" s="141" t="s">
        <v>42423</v>
      </c>
      <c r="B11019" s="141" t="str">
        <f t="shared" si="172"/>
        <v>CONTRAPISO,BASE OU CAMADA REGULARIZADORA,EXECUTADA COM ARGAMASSA DE CIMENTO E AREIA,NO TRACO 1:4,NA ESPESSURA DE 3,5CMCONTRAPISO,BASE OU CAMADA REGULARIZADORA,EXECUTADA COM ARGAMCONTRAPISO,BASE OU CAMADA REGULARIZADORA,EXECUTADA COM ARGAM</v>
      </c>
      <c r="C11019" s="141" t="s">
        <v>42414</v>
      </c>
      <c r="D11019" s="141" t="s">
        <v>42424</v>
      </c>
      <c r="I11019" s="141" t="s">
        <v>27</v>
      </c>
      <c r="J11019" s="649">
        <v>43.95</v>
      </c>
    </row>
    <row r="11020" spans="1:10" hidden="1">
      <c r="A11020" s="141" t="s">
        <v>42425</v>
      </c>
      <c r="B11020" s="141" t="str">
        <f t="shared" si="172"/>
        <v>CONTRAPISO,BASE OU CAMADA REGULARIZADORA,EXECUTADA COM ARGAMASSA DE CIMENTO E AREIA,NO TRACO 1:4,NA ESPESSURA DE 3,5CMCONTRAPISO,BASE OU CAMADA REGULARIZADORA,EXECUTADA COM ARGAMCONTRAPISO,BASE OU CAMADA REGULARIZADORA,EXECUTADA COM ARGAM</v>
      </c>
      <c r="C11020" s="141" t="s">
        <v>42414</v>
      </c>
      <c r="D11020" s="141" t="s">
        <v>42424</v>
      </c>
      <c r="I11020" s="141" t="s">
        <v>27</v>
      </c>
      <c r="J11020" s="649">
        <v>39.81</v>
      </c>
    </row>
    <row r="11021" spans="1:10" hidden="1">
      <c r="A11021" s="141" t="s">
        <v>42426</v>
      </c>
      <c r="B11021" s="141" t="str">
        <f t="shared" si="172"/>
        <v>CONTRAPISO,BASE OU CAMADA REGULARIZADORA,EXECUTADA COM ARGAMASSA DE CIMENTO E AREIA,NO TRACO 1:4,NA ESPESSURA DE 4CMCONTRAPISO,BASE OU CAMADA REGULARIZADORA,EXECUTADA COM ARGAMCONTRAPISO,BASE OU CAMADA REGULARIZADORA,EXECUTADA COM ARGAM</v>
      </c>
      <c r="C11021" s="141" t="s">
        <v>42414</v>
      </c>
      <c r="D11021" s="141" t="s">
        <v>42427</v>
      </c>
      <c r="I11021" s="141" t="s">
        <v>27</v>
      </c>
      <c r="J11021" s="649">
        <v>48.53</v>
      </c>
    </row>
    <row r="11022" spans="1:10" hidden="1">
      <c r="A11022" s="141" t="s">
        <v>42428</v>
      </c>
      <c r="B11022" s="141" t="str">
        <f t="shared" si="172"/>
        <v>CONTRAPISO,BASE OU CAMADA REGULARIZADORA,EXECUTADA COM ARGAMASSA DE CIMENTO E AREIA,NO TRACO 1:4,NA ESPESSURA DE 4CMCONTRAPISO,BASE OU CAMADA REGULARIZADORA,EXECUTADA COM ARGAMCONTRAPISO,BASE OU CAMADA REGULARIZADORA,EXECUTADA COM ARGAM</v>
      </c>
      <c r="C11022" s="141" t="s">
        <v>42414</v>
      </c>
      <c r="D11022" s="141" t="s">
        <v>42427</v>
      </c>
      <c r="I11022" s="141" t="s">
        <v>27</v>
      </c>
      <c r="J11022" s="649">
        <v>44.03</v>
      </c>
    </row>
    <row r="11023" spans="1:10" hidden="1">
      <c r="A11023" s="141" t="s">
        <v>42429</v>
      </c>
      <c r="B11023" s="141" t="str">
        <f t="shared" si="172"/>
        <v>CONTRAPISO,BASE OU CAMADA REGULARIZADORA,EXECUTADA COM ARGAMASSA DE CIMENTO E AREIA,NO TRACO 1:4,NA ESPESSURA DE 5CMCONTRAPISO,BASE OU CAMADA REGULARIZADORA,EXECUTADA COM ARGAMCONTRAPISO,BASE OU CAMADA REGULARIZADORA,EXECUTADA COM ARGAM</v>
      </c>
      <c r="C11023" s="141" t="s">
        <v>42414</v>
      </c>
      <c r="D11023" s="141" t="s">
        <v>42430</v>
      </c>
      <c r="I11023" s="141" t="s">
        <v>27</v>
      </c>
      <c r="J11023" s="649">
        <v>57.7</v>
      </c>
    </row>
    <row r="11024" spans="1:10" hidden="1">
      <c r="A11024" s="141" t="s">
        <v>42431</v>
      </c>
      <c r="B11024" s="141" t="str">
        <f t="shared" si="172"/>
        <v>CONTRAPISO,BASE OU CAMADA REGULARIZADORA,EXECUTADA COM ARGAMASSA DE CIMENTO E AREIA,NO TRACO 1:4,NA ESPESSURA DE 5CMCONTRAPISO,BASE OU CAMADA REGULARIZADORA,EXECUTADA COM ARGAMCONTRAPISO,BASE OU CAMADA REGULARIZADORA,EXECUTADA COM ARGAM</v>
      </c>
      <c r="C11024" s="141" t="s">
        <v>42414</v>
      </c>
      <c r="D11024" s="141" t="s">
        <v>42430</v>
      </c>
      <c r="I11024" s="141" t="s">
        <v>27</v>
      </c>
      <c r="J11024" s="649">
        <v>52.47</v>
      </c>
    </row>
    <row r="11025" spans="1:10" hidden="1">
      <c r="A11025" s="141" t="s">
        <v>42432</v>
      </c>
      <c r="B11025" s="141" t="str">
        <f t="shared" si="172"/>
        <v>CONTRAPISO,BASE OU CAMADA REGULARIZADORA,EXECUTADA COM ARGAMASSA DE CIMENTO E AREIA,NO TRACO 1:4,NA ESPESSURA DE 6CMCONTRAPISO,BASE OU CAMADA REGULARIZADORA,EXECUTADA COM ARGAMCONTRAPISO,BASE OU CAMADA REGULARIZADORA,EXECUTADA COM ARGAM</v>
      </c>
      <c r="C11025" s="141" t="s">
        <v>42414</v>
      </c>
      <c r="D11025" s="141" t="s">
        <v>42433</v>
      </c>
      <c r="I11025" s="141" t="s">
        <v>27</v>
      </c>
      <c r="J11025" s="649">
        <v>66.87</v>
      </c>
    </row>
    <row r="11026" spans="1:10" hidden="1">
      <c r="A11026" s="141" t="s">
        <v>42434</v>
      </c>
      <c r="B11026" s="141" t="str">
        <f t="shared" si="172"/>
        <v>CONTRAPISO,BASE OU CAMADA REGULARIZADORA,EXECUTADA COM ARGAMASSA DE CIMENTO E AREIA,NO TRACO 1:4,NA ESPESSURA DE 6CMCONTRAPISO,BASE OU CAMADA REGULARIZADORA,EXECUTADA COM ARGAMCONTRAPISO,BASE OU CAMADA REGULARIZADORA,EXECUTADA COM ARGAM</v>
      </c>
      <c r="C11026" s="141" t="s">
        <v>42414</v>
      </c>
      <c r="D11026" s="141" t="s">
        <v>42433</v>
      </c>
      <c r="I11026" s="141" t="s">
        <v>27</v>
      </c>
      <c r="J11026" s="649">
        <v>60.9</v>
      </c>
    </row>
    <row r="11027" spans="1:10" hidden="1">
      <c r="A11027" s="141" t="s">
        <v>42435</v>
      </c>
      <c r="B11027" s="141" t="str">
        <f t="shared" si="172"/>
        <v>CONTRAPISO,BASE OU CAMADA REGULARIZADORA EXECUTADA,COM ARGAMASSA DE CIMENTO E AREIA,NO TRACO 1:4,NA ESPESSURA DE 6,5CMCONTRAPISO,BASE OU CAMADA REGULARIZADORA EXECUTADA,COM ARGAMCONTRAPISO,BASE OU CAMADA REGULARIZADORA EXECUTADA,COM ARGAM</v>
      </c>
      <c r="C11027" s="141" t="s">
        <v>42436</v>
      </c>
      <c r="D11027" s="141" t="s">
        <v>42437</v>
      </c>
      <c r="I11027" s="141" t="s">
        <v>27</v>
      </c>
      <c r="J11027" s="649">
        <v>71.459999999999994</v>
      </c>
    </row>
    <row r="11028" spans="1:10" hidden="1">
      <c r="A11028" s="141" t="s">
        <v>42438</v>
      </c>
      <c r="B11028" s="141" t="str">
        <f t="shared" si="172"/>
        <v>CONTRAPISO,BASE OU CAMADA REGULARIZADORA EXECUTADA,COM ARGAMASSA DE CIMENTO E AREIA,NO TRACO 1:4,NA ESPESSURA DE 6,5CMCONTRAPISO,BASE OU CAMADA REGULARIZADORA EXECUTADA,COM ARGAMCONTRAPISO,BASE OU CAMADA REGULARIZADORA EXECUTADA,COM ARGAM</v>
      </c>
      <c r="C11028" s="141" t="s">
        <v>42436</v>
      </c>
      <c r="D11028" s="141" t="s">
        <v>42437</v>
      </c>
      <c r="I11028" s="141" t="s">
        <v>27</v>
      </c>
      <c r="J11028" s="649">
        <v>65.12</v>
      </c>
    </row>
    <row r="11029" spans="1:10" hidden="1">
      <c r="A11029" s="141" t="s">
        <v>42439</v>
      </c>
      <c r="B11029" s="141" t="str">
        <f t="shared" si="172"/>
        <v>CONTRAPISO,BASE OU CAMADA REGULARIZADORA EXECUTADA,COM ARGAMASSA DE CIMENTO E AREIA,NO TRACO 1:4,NA ESPESSURA DE 8CMCONTRAPISO,BASE OU CAMADA REGULARIZADORA EXECUTADA,COM ARGAMCONTRAPISO,BASE OU CAMADA REGULARIZADORA EXECUTADA,COM ARGAM</v>
      </c>
      <c r="C11029" s="141" t="s">
        <v>42436</v>
      </c>
      <c r="D11029" s="141" t="s">
        <v>42440</v>
      </c>
      <c r="I11029" s="141" t="s">
        <v>27</v>
      </c>
      <c r="J11029" s="649">
        <v>85.21</v>
      </c>
    </row>
    <row r="11030" spans="1:10" hidden="1">
      <c r="A11030" s="141" t="s">
        <v>42441</v>
      </c>
      <c r="B11030" s="141" t="str">
        <f t="shared" si="172"/>
        <v>CONTRAPISO,BASE OU CAMADA REGULARIZADORA EXECUTADA,COM ARGAMASSA DE CIMENTO E AREIA,NO TRACO 1:4,NA ESPESSURA DE 8CMCONTRAPISO,BASE OU CAMADA REGULARIZADORA EXECUTADA,COM ARGAMCONTRAPISO,BASE OU CAMADA REGULARIZADORA EXECUTADA,COM ARGAM</v>
      </c>
      <c r="C11030" s="141" t="s">
        <v>42436</v>
      </c>
      <c r="D11030" s="141" t="s">
        <v>42440</v>
      </c>
      <c r="I11030" s="141" t="s">
        <v>27</v>
      </c>
      <c r="J11030" s="649">
        <v>77.78</v>
      </c>
    </row>
    <row r="11031" spans="1:10" hidden="1">
      <c r="A11031" s="141" t="s">
        <v>42442</v>
      </c>
      <c r="B11031" s="141" t="str">
        <f t="shared" si="172"/>
        <v>RECOMPOSICAO DE PISO CIMENTADO,COM ARGAMASSA DE CIMENTO E AREIA, NO TRACO 1:3, COM 2CM DE ESPESSURA, EXCLUSIVE BASE  DERECOMPOSICAO DE PISO CIMENTADO,COM ARGAMASSA DE CIMENTO E ARCONCRETORECOMPOSICAO DE PISO CIMENTADO,COM ARGAMASSA DE CIMENTO E AR</v>
      </c>
      <c r="C11031" s="141" t="s">
        <v>42443</v>
      </c>
      <c r="D11031" s="141" t="s">
        <v>42444</v>
      </c>
      <c r="E11031" s="141" t="s">
        <v>42445</v>
      </c>
      <c r="I11031" s="141" t="s">
        <v>27</v>
      </c>
      <c r="J11031" s="649">
        <v>61.58</v>
      </c>
    </row>
    <row r="11032" spans="1:10" hidden="1">
      <c r="A11032" s="141" t="s">
        <v>42446</v>
      </c>
      <c r="B11032" s="141" t="str">
        <f t="shared" si="172"/>
        <v>RECOMPOSICAO DE PISO CIMENTADO,COM ARGAMASSA DE CIMENTO E AREIA, NO TRACO 1:3, COM 2CM DE ESPESSURA, EXCLUSIVE BASE  DERECOMPOSICAO DE PISO CIMENTADO,COM ARGAMASSA DE CIMENTO E ARCONCRETORECOMPOSICAO DE PISO CIMENTADO,COM ARGAMASSA DE CIMENTO E AR</v>
      </c>
      <c r="C11032" s="141" t="s">
        <v>42443</v>
      </c>
      <c r="D11032" s="141" t="s">
        <v>42444</v>
      </c>
      <c r="E11032" s="141" t="s">
        <v>42445</v>
      </c>
      <c r="I11032" s="141" t="s">
        <v>27</v>
      </c>
      <c r="J11032" s="649">
        <v>54.53</v>
      </c>
    </row>
    <row r="11033" spans="1:10" hidden="1">
      <c r="A11033" s="141" t="s">
        <v>42447</v>
      </c>
      <c r="B11033" s="141" t="str">
        <f t="shared" si="172"/>
        <v>RECOMPOSICAO DE PASSEIO,DEVIDO A ABERTURA DE VALA PARA ASSENTAMENTO DE TUBULACAO,INCLUSIVE REMOCAO DO MATERIAL SOLTO,CONRECOMPOSICAO DE PASSEIO,DEVIDO A ABERTURA DE VALA PARA ASSENCRETAGEM ATE 8CM DE ESPESSURA, ACABAMENTO COM 2CM DE ESPESSURA  COM ARGAMASSA DE CIMENTO E AREIA, NO TRACO 1:4 E CARGA,TRANSPORTE E DESCARGA DO MATERIAL EXCEDENTE ATE 20KMRECOMPOSICAO DE PASSEIO,DEVIDO A ABERTURA DE VALA PARA ASSEN</v>
      </c>
      <c r="C11033" s="141" t="s">
        <v>42448</v>
      </c>
      <c r="D11033" s="141" t="s">
        <v>42449</v>
      </c>
      <c r="E11033" s="141" t="s">
        <v>42450</v>
      </c>
      <c r="F11033" s="141" t="s">
        <v>42451</v>
      </c>
      <c r="G11033" s="141" t="s">
        <v>42452</v>
      </c>
      <c r="I11033" s="141" t="s">
        <v>27</v>
      </c>
      <c r="J11033" s="649">
        <v>106.92</v>
      </c>
    </row>
    <row r="11034" spans="1:10" hidden="1">
      <c r="A11034" s="141" t="s">
        <v>42453</v>
      </c>
      <c r="B11034" s="141" t="str">
        <f t="shared" si="172"/>
        <v>RECOMPOSICAO DE PASSEIO,DEVIDO A ABERTURA DE VALA PARA ASSENTAMENTO DE TUBULACAO,INCLUSIVE REMOCAO DO MATERIAL SOLTO,CONRECOMPOSICAO DE PASSEIO,DEVIDO A ABERTURA DE VALA PARA ASSENCRETAGEM ATE 8CM DE ESPESSURA, ACABAMENTO COM 2CM DE ESPESSURA  COM ARGAMASSA DE CIMENTO E AREIA, NO TRACO 1:4 E CARGA,TRANSPORTE E DESCARGA DO MATERIAL EXCEDENTE ATE 20KMRECOMPOSICAO DE PASSEIO,DEVIDO A ABERTURA DE VALA PARA ASSEN</v>
      </c>
      <c r="C11034" s="141" t="s">
        <v>42448</v>
      </c>
      <c r="D11034" s="141" t="s">
        <v>42449</v>
      </c>
      <c r="E11034" s="141" t="s">
        <v>42450</v>
      </c>
      <c r="F11034" s="141" t="s">
        <v>42451</v>
      </c>
      <c r="G11034" s="141" t="s">
        <v>42452</v>
      </c>
      <c r="I11034" s="141" t="s">
        <v>27</v>
      </c>
      <c r="J11034" s="649">
        <v>99.11</v>
      </c>
    </row>
    <row r="11035" spans="1:10" hidden="1">
      <c r="A11035" s="141" t="s">
        <v>42454</v>
      </c>
      <c r="B11035" s="141" t="str">
        <f t="shared" si="172"/>
        <v>RECOMPOSICAO DE PISO DE CONCRETO SIMPLES,COM RESISTENCIA DE15MPA,COM 8CM DE ESPESSURA,INCLUSIVE DEMOLICAO COM EQUIPAMENRECOMPOSICAO DE PISO DE CONCRETO SIMPLES,COM RESISTENCIA DETO DE AR COMPRIMIDO DO PISORECOMPOSICAO DE PISO DE CONCRETO SIMPLES,COM RESISTENCIA DE</v>
      </c>
      <c r="C11035" s="141" t="s">
        <v>42455</v>
      </c>
      <c r="D11035" s="141" t="s">
        <v>42456</v>
      </c>
      <c r="E11035" s="141" t="s">
        <v>42457</v>
      </c>
      <c r="I11035" s="141" t="s">
        <v>27</v>
      </c>
      <c r="J11035" s="649">
        <v>120.47</v>
      </c>
    </row>
    <row r="11036" spans="1:10" hidden="1">
      <c r="A11036" s="141" t="s">
        <v>42458</v>
      </c>
      <c r="B11036" s="141" t="str">
        <f t="shared" si="172"/>
        <v>RECOMPOSICAO DE PISO DE CONCRETO SIMPLES,COM RESISTENCIA DE15MPA,COM 8CM DE ESPESSURA,INCLUSIVE DEMOLICAO COM EQUIPAMENRECOMPOSICAO DE PISO DE CONCRETO SIMPLES,COM RESISTENCIA DETO DE AR COMPRIMIDO DO PISORECOMPOSICAO DE PISO DE CONCRETO SIMPLES,COM RESISTENCIA DE</v>
      </c>
      <c r="C11036" s="141" t="s">
        <v>42455</v>
      </c>
      <c r="D11036" s="141" t="s">
        <v>42456</v>
      </c>
      <c r="E11036" s="141" t="s">
        <v>42457</v>
      </c>
      <c r="I11036" s="141" t="s">
        <v>27</v>
      </c>
      <c r="J11036" s="649">
        <v>111.74</v>
      </c>
    </row>
    <row r="11037" spans="1:10" hidden="1">
      <c r="A11037" s="141" t="s">
        <v>42459</v>
      </c>
      <c r="B11037" s="141" t="str">
        <f t="shared" si="172"/>
        <v>CAMADA DE BRITA 1,COM ESPESSURA ESTIMADA DE 3CM,ESPALHAMENTO MANUALCAMADA DE BRITA 1,COM ESPESSURA ESTIMADA DE 3CM,ESPALHAMENTOCAMADA DE BRITA 1,COM ESPESSURA ESTIMADA DE 3CM,ESPALHAMENTO</v>
      </c>
      <c r="C11037" s="141" t="s">
        <v>42460</v>
      </c>
      <c r="D11037" s="141" t="s">
        <v>35299</v>
      </c>
      <c r="I11037" s="141" t="s">
        <v>27</v>
      </c>
      <c r="J11037" s="649">
        <v>14.17</v>
      </c>
    </row>
    <row r="11038" spans="1:10" hidden="1">
      <c r="A11038" s="141" t="s">
        <v>42461</v>
      </c>
      <c r="B11038" s="141" t="str">
        <f t="shared" si="172"/>
        <v>CAMADA DE BRITA 1,COM ESPESSURA ESTIMADA DE 3CM,ESPALHAMENTO MANUALCAMADA DE BRITA 1,COM ESPESSURA ESTIMADA DE 3CM,ESPALHAMENTOCAMADA DE BRITA 1,COM ESPESSURA ESTIMADA DE 3CM,ESPALHAMENTO</v>
      </c>
      <c r="C11038" s="141" t="s">
        <v>42460</v>
      </c>
      <c r="D11038" s="141" t="s">
        <v>35299</v>
      </c>
      <c r="I11038" s="141" t="s">
        <v>27</v>
      </c>
      <c r="J11038" s="649">
        <v>12.78</v>
      </c>
    </row>
    <row r="11039" spans="1:10" hidden="1">
      <c r="A11039" s="141" t="s">
        <v>42462</v>
      </c>
      <c r="B11039" s="141" t="str">
        <f t="shared" si="172"/>
        <v>ASSENTAMENTO DE LADRILHOS,EXCLUSIVE ESTES,EM PISOS DE SUPERFICIE EM OSSO,COM NATA DE CIMENTO SOBRE ARGAMASSA DE CIMENTO,ASSENTAMENTO DE LADRILHOS,EXCLUSIVE ESTES,EM PISOS DE SUPERFSAIBRO E AREIA,NO TRACO 1:3:3,ESPESSURA MEDIA DE 3,5CM,REJUNTAMENTO COM CIMENTO BRANCO E CORANTEASSENTAMENTO DE LADRILHOS,EXCLUSIVE ESTES,EM PISOS DE SUPERF</v>
      </c>
      <c r="C11039" s="141" t="s">
        <v>42463</v>
      </c>
      <c r="D11039" s="141" t="s">
        <v>42464</v>
      </c>
      <c r="E11039" s="141" t="s">
        <v>42465</v>
      </c>
      <c r="F11039" s="141" t="s">
        <v>42466</v>
      </c>
      <c r="I11039" s="141" t="s">
        <v>27</v>
      </c>
      <c r="J11039" s="649">
        <v>78.28</v>
      </c>
    </row>
    <row r="11040" spans="1:10" hidden="1">
      <c r="A11040" s="141" t="s">
        <v>42467</v>
      </c>
      <c r="B11040" s="141" t="str">
        <f t="shared" si="172"/>
        <v>ASSENTAMENTO DE LADRILHOS,EXCLUSIVE ESTES,EM PISOS DE SUPERFICIE EM OSSO,COM NATA DE CIMENTO SOBRE ARGAMASSA DE CIMENTO,ASSENTAMENTO DE LADRILHOS,EXCLUSIVE ESTES,EM PISOS DE SUPERFSAIBRO E AREIA,NO TRACO 1:3:3,ESPESSURA MEDIA DE 3,5CM,REJUNTAMENTO COM CIMENTO BRANCO E CORANTEASSENTAMENTO DE LADRILHOS,EXCLUSIVE ESTES,EM PISOS DE SUPERF</v>
      </c>
      <c r="C11040" s="141" t="s">
        <v>42463</v>
      </c>
      <c r="D11040" s="141" t="s">
        <v>42464</v>
      </c>
      <c r="E11040" s="141" t="s">
        <v>42465</v>
      </c>
      <c r="F11040" s="141" t="s">
        <v>42466</v>
      </c>
      <c r="I11040" s="141" t="s">
        <v>27</v>
      </c>
      <c r="J11040" s="649">
        <v>69.930000000000007</v>
      </c>
    </row>
    <row r="11041" spans="1:10" hidden="1">
      <c r="A11041" s="141" t="s">
        <v>42468</v>
      </c>
      <c r="B11041" s="141" t="str">
        <f t="shared" si="172"/>
        <v>ASSENTAMENTO DE LADRILHOS,EXCLUSIVE ESTES,EM PISO DE SUPERFICIE EM OSSO,COM NATA DE CIMENTO SOBRE ARGAMASSA DE CIMENTO,ASSENTAMENTO DE LADRILHOS,EXCLUSIVE ESTES,EM PISO DE SUPERFICAL HIDRATADA ADITIVADA E AREIA,NO TRACO 1:1:10, COM ESPESSURA DE 3,5CM E REJUNTAMENTO COM CIMENTO BRANCO E CORANTEASSENTAMENTO DE LADRILHOS,EXCLUSIVE ESTES,EM PISO DE SUPERFI</v>
      </c>
      <c r="C11041" s="141" t="s">
        <v>42469</v>
      </c>
      <c r="D11041" s="141" t="s">
        <v>42470</v>
      </c>
      <c r="E11041" s="141" t="s">
        <v>42471</v>
      </c>
      <c r="F11041" s="141" t="s">
        <v>42472</v>
      </c>
      <c r="I11041" s="141" t="s">
        <v>27</v>
      </c>
      <c r="J11041" s="649">
        <v>75.89</v>
      </c>
    </row>
    <row r="11042" spans="1:10" hidden="1">
      <c r="A11042" s="141" t="s">
        <v>42473</v>
      </c>
      <c r="B11042" s="141" t="str">
        <f t="shared" si="172"/>
        <v>ASSENTAMENTO DE LADRILHOS,EXCLUSIVE ESTES,EM PISO DE SUPERFICIE EM OSSO,COM NATA DE CIMENTO SOBRE ARGAMASSA DE CIMENTO,ASSENTAMENTO DE LADRILHOS,EXCLUSIVE ESTES,EM PISO DE SUPERFICAL HIDRATADA ADITIVADA E AREIA,NO TRACO 1:1:10, COM ESPESSURA DE 3,5CM E REJUNTAMENTO COM CIMENTO BRANCO E CORANTEASSENTAMENTO DE LADRILHOS,EXCLUSIVE ESTES,EM PISO DE SUPERFI</v>
      </c>
      <c r="C11042" s="141" t="s">
        <v>42469</v>
      </c>
      <c r="D11042" s="141" t="s">
        <v>42470</v>
      </c>
      <c r="E11042" s="141" t="s">
        <v>42471</v>
      </c>
      <c r="F11042" s="141" t="s">
        <v>42472</v>
      </c>
      <c r="I11042" s="141" t="s">
        <v>27</v>
      </c>
      <c r="J11042" s="649">
        <v>68.13</v>
      </c>
    </row>
    <row r="11043" spans="1:10" hidden="1">
      <c r="A11043" s="141" t="s">
        <v>42474</v>
      </c>
      <c r="B11043" s="141" t="str">
        <f t="shared" si="172"/>
        <v>ASSENTAMENTO DE LADRILHOS,EXCLUSIVE ESTES,EM PISO DE SUPERFICIE EM OSSO, COM ARGAMASSA(PRONTA)COLANTE E REJUNTAMENTO INDASSENTAMENTO DE LADRILHOS,EXCLUSIVE ESTES,EM PISO DE SUPERFIUSTRIALIZADOASSENTAMENTO DE LADRILHOS,EXCLUSIVE ESTES,EM PISO DE SUPERFI</v>
      </c>
      <c r="C11043" s="141" t="s">
        <v>42469</v>
      </c>
      <c r="D11043" s="141" t="s">
        <v>42475</v>
      </c>
      <c r="E11043" s="141" t="s">
        <v>42476</v>
      </c>
      <c r="I11043" s="141" t="s">
        <v>27</v>
      </c>
      <c r="J11043" s="649">
        <v>70.510000000000005</v>
      </c>
    </row>
    <row r="11044" spans="1:10" hidden="1">
      <c r="A11044" s="141" t="s">
        <v>42477</v>
      </c>
      <c r="B11044" s="141" t="str">
        <f t="shared" si="172"/>
        <v>ASSENTAMENTO DE LADRILHOS,EXCLUSIVE ESTES,EM PISO DE SUPERFICIE EM OSSO, COM ARGAMASSA(PRONTA)COLANTE E REJUNTAMENTO INDASSENTAMENTO DE LADRILHOS,EXCLUSIVE ESTES,EM PISO DE SUPERFIUSTRIALIZADOASSENTAMENTO DE LADRILHOS,EXCLUSIVE ESTES,EM PISO DE SUPERFI</v>
      </c>
      <c r="C11044" s="141" t="s">
        <v>42469</v>
      </c>
      <c r="D11044" s="141" t="s">
        <v>42475</v>
      </c>
      <c r="E11044" s="141" t="s">
        <v>42476</v>
      </c>
      <c r="I11044" s="141" t="s">
        <v>27</v>
      </c>
      <c r="J11044" s="649">
        <v>63.24</v>
      </c>
    </row>
    <row r="11045" spans="1:10" hidden="1">
      <c r="A11045" s="141" t="s">
        <v>42478</v>
      </c>
      <c r="B11045" s="141" t="str">
        <f t="shared" si="172"/>
        <v>ASSENTAMENTO DE PISO VINILICO,EXCLUSIVE ESTE,COMPREENDENDOREGULARIZACAO COM ARGAMASSA DE CIMENTO E AREIA,NO TRACO 1:4,ASSENTAMENTO DE PISO VINILICO,EXCLUSIVE ESTE,COMPREENDENDOLIXAMENTO MECANICO COM ESMERIL E LIMPEZA COM JATO D'AGUAASSENTAMENTO DE PISO VINILICO,EXCLUSIVE ESTE,COMPREENDENDO</v>
      </c>
      <c r="C11045" s="141" t="s">
        <v>42479</v>
      </c>
      <c r="D11045" s="141" t="s">
        <v>42480</v>
      </c>
      <c r="E11045" s="141" t="s">
        <v>42481</v>
      </c>
      <c r="I11045" s="141" t="s">
        <v>27</v>
      </c>
      <c r="J11045" s="649">
        <v>44.08</v>
      </c>
    </row>
    <row r="11046" spans="1:10" hidden="1">
      <c r="A11046" s="141" t="s">
        <v>42482</v>
      </c>
      <c r="B11046" s="141" t="str">
        <f t="shared" si="172"/>
        <v>ASSENTAMENTO DE PISO VINILICO,EXCLUSIVE ESTE,COMPREENDENDOREGULARIZACAO COM ARGAMASSA DE CIMENTO E AREIA,NO TRACO 1:4,ASSENTAMENTO DE PISO VINILICO,EXCLUSIVE ESTE,COMPREENDENDOLIXAMENTO MECANICO COM ESMERIL E LIMPEZA COM JATO D'AGUAASSENTAMENTO DE PISO VINILICO,EXCLUSIVE ESTE,COMPREENDENDO</v>
      </c>
      <c r="C11046" s="141" t="s">
        <v>42479</v>
      </c>
      <c r="D11046" s="141" t="s">
        <v>42480</v>
      </c>
      <c r="E11046" s="141" t="s">
        <v>42481</v>
      </c>
      <c r="I11046" s="141" t="s">
        <v>27</v>
      </c>
      <c r="J11046" s="649">
        <v>39.69</v>
      </c>
    </row>
    <row r="11047" spans="1:10" hidden="1">
      <c r="A11047" s="141" t="s">
        <v>42483</v>
      </c>
      <c r="B11047" s="141" t="str">
        <f t="shared" si="172"/>
        <v>ASSENTAMENTO DE PISOS DE MARMORE OU GRANITO,EXCLUSIVE ESTES,EM PLACAS,EM SUPERFICIE EM OSSO,COM NATA DE CIMENTO SOBRE ARASSENTAMENTO DE PISOS DE MARMORE OU GRANITO,EXCLUSIVE ESTES,GAMASSA DE CIMENTO,AREIA E SAIBRO,NO TRACO 1:2:2,COM ESPESSURA MEDIA DE 3,5CM E REJUNTAMENTO DE CIMENTO BRANCO E CORANTEASSENTAMENTO DE PISOS DE MARMORE OU GRANITO,EXCLUSIVE ESTES,</v>
      </c>
      <c r="C11047" s="141" t="s">
        <v>42484</v>
      </c>
      <c r="D11047" s="141" t="s">
        <v>42485</v>
      </c>
      <c r="E11047" s="141" t="s">
        <v>42486</v>
      </c>
      <c r="F11047" s="141" t="s">
        <v>42487</v>
      </c>
      <c r="I11047" s="141" t="s">
        <v>27</v>
      </c>
      <c r="J11047" s="649">
        <v>124.75</v>
      </c>
    </row>
    <row r="11048" spans="1:10" hidden="1">
      <c r="A11048" s="141" t="s">
        <v>42488</v>
      </c>
      <c r="B11048" s="141" t="str">
        <f t="shared" si="172"/>
        <v>ASSENTAMENTO DE PISOS DE MARMORE OU GRANITO,EXCLUSIVE ESTES,EM PLACAS,EM SUPERFICIE EM OSSO,COM NATA DE CIMENTO SOBRE ARASSENTAMENTO DE PISOS DE MARMORE OU GRANITO,EXCLUSIVE ESTES,GAMASSA DE CIMENTO,AREIA E SAIBRO,NO TRACO 1:2:2,COM ESPESSURA MEDIA DE 3,5CM E REJUNTAMENTO DE CIMENTO BRANCO E CORANTEASSENTAMENTO DE PISOS DE MARMORE OU GRANITO,EXCLUSIVE ESTES,</v>
      </c>
      <c r="C11048" s="141" t="s">
        <v>42484</v>
      </c>
      <c r="D11048" s="141" t="s">
        <v>42485</v>
      </c>
      <c r="E11048" s="141" t="s">
        <v>42486</v>
      </c>
      <c r="F11048" s="141" t="s">
        <v>42487</v>
      </c>
      <c r="I11048" s="141" t="s">
        <v>27</v>
      </c>
      <c r="J11048" s="649">
        <v>111.67</v>
      </c>
    </row>
    <row r="11049" spans="1:10" hidden="1">
      <c r="A11049" s="141" t="s">
        <v>42489</v>
      </c>
      <c r="B11049" s="141" t="str">
        <f t="shared" si="172"/>
        <v>ASSENTAMENTO DE PISOS DE MARMORE OU GRANITO,EXCLUSIVE ESTES,EM PLACAS,EM SUPERFICIE EM OSSO,COM NATA DE CIMENTO SOBRE ARASSENTAMENTO DE PISOS DE MARMORE OU GRANITO,EXCLUSIVE ESTES,GAMASSA DE CIMENTO,CAL HIDRATADA ADITIVADA E AREIA,NO TRACO1:1:10,COM ESPESSURA DE 3,5CM E REJUNTAMENTO PRONTOASSENTAMENTO DE PISOS DE MARMORE OU GRANITO,EXCLUSIVE ESTES,</v>
      </c>
      <c r="C11049" s="141" t="s">
        <v>42484</v>
      </c>
      <c r="D11049" s="141" t="s">
        <v>42485</v>
      </c>
      <c r="E11049" s="141" t="s">
        <v>42490</v>
      </c>
      <c r="F11049" s="141" t="s">
        <v>42491</v>
      </c>
      <c r="I11049" s="141" t="s">
        <v>27</v>
      </c>
      <c r="J11049" s="649">
        <v>121.94</v>
      </c>
    </row>
    <row r="11050" spans="1:10" hidden="1">
      <c r="A11050" s="141" t="s">
        <v>42492</v>
      </c>
      <c r="B11050" s="141" t="str">
        <f t="shared" si="172"/>
        <v>ASSENTAMENTO DE PISOS DE MARMORE OU GRANITO,EXCLUSIVE ESTES,EM PLACAS,EM SUPERFICIE EM OSSO,COM NATA DE CIMENTO SOBRE ARASSENTAMENTO DE PISOS DE MARMORE OU GRANITO,EXCLUSIVE ESTES,GAMASSA DE CIMENTO,CAL HIDRATADA ADITIVADA E AREIA,NO TRACO1:1:10,COM ESPESSURA DE 3,5CM E REJUNTAMENTO PRONTOASSENTAMENTO DE PISOS DE MARMORE OU GRANITO,EXCLUSIVE ESTES,</v>
      </c>
      <c r="C11050" s="141" t="s">
        <v>42484</v>
      </c>
      <c r="D11050" s="141" t="s">
        <v>42485</v>
      </c>
      <c r="E11050" s="141" t="s">
        <v>42490</v>
      </c>
      <c r="F11050" s="141" t="s">
        <v>42491</v>
      </c>
      <c r="I11050" s="141" t="s">
        <v>27</v>
      </c>
      <c r="J11050" s="649">
        <v>108.76</v>
      </c>
    </row>
    <row r="11051" spans="1:10" hidden="1">
      <c r="A11051" s="141" t="s">
        <v>42493</v>
      </c>
      <c r="B11051" s="141" t="str">
        <f t="shared" si="172"/>
        <v>ASSENTAMENTO DE BANCADAS OU ILHARGAS,COM PLACAS DE MARMORE OU GRANITO,EXCLUSIVE ESTAS,EM SUPERFICIE EM OSSO,COM NATA DEASSENTAMENTO DE BANCADAS OU ILHARGAS,COM PLACAS DE MARMORE OCIMENTO SOBRE ARGAMASSA DE CIMENTO,AREIA E SAIBRO,NO TRACO 1:2:2,COM ESPESSURA MEDIA DE 3,5CM E REJUNTAMENTO DE CIMENTOBRANCO E CORANTEASSENTAMENTO DE BANCADAS OU ILHARGAS,COM PLACAS DE MARMORE O</v>
      </c>
      <c r="C11051" s="141" t="s">
        <v>42494</v>
      </c>
      <c r="D11051" s="141" t="s">
        <v>42495</v>
      </c>
      <c r="E11051" s="141" t="s">
        <v>42496</v>
      </c>
      <c r="F11051" s="141" t="s">
        <v>42497</v>
      </c>
      <c r="G11051" s="141" t="s">
        <v>42498</v>
      </c>
      <c r="I11051" s="141" t="s">
        <v>27</v>
      </c>
      <c r="J11051" s="649">
        <v>124.75</v>
      </c>
    </row>
    <row r="11052" spans="1:10" hidden="1">
      <c r="A11052" s="141" t="s">
        <v>42499</v>
      </c>
      <c r="B11052" s="141" t="str">
        <f t="shared" si="172"/>
        <v>ASSENTAMENTO DE BANCADAS OU ILHARGAS,COM PLACAS DE MARMORE OU GRANITO,EXCLUSIVE ESTAS,EM SUPERFICIE EM OSSO,COM NATA DEASSENTAMENTO DE BANCADAS OU ILHARGAS,COM PLACAS DE MARMORE OCIMENTO SOBRE ARGAMASSA DE CIMENTO,AREIA E SAIBRO,NO TRACO 1:2:2,COM ESPESSURA MEDIA DE 3,5CM E REJUNTAMENTO DE CIMENTOBRANCO E CORANTEASSENTAMENTO DE BANCADAS OU ILHARGAS,COM PLACAS DE MARMORE O</v>
      </c>
      <c r="C11052" s="141" t="s">
        <v>42494</v>
      </c>
      <c r="D11052" s="141" t="s">
        <v>42495</v>
      </c>
      <c r="E11052" s="141" t="s">
        <v>42496</v>
      </c>
      <c r="F11052" s="141" t="s">
        <v>42497</v>
      </c>
      <c r="G11052" s="141" t="s">
        <v>42498</v>
      </c>
      <c r="I11052" s="141" t="s">
        <v>27</v>
      </c>
      <c r="J11052" s="649">
        <v>111.67</v>
      </c>
    </row>
    <row r="11053" spans="1:10" hidden="1">
      <c r="A11053" s="141" t="s">
        <v>42500</v>
      </c>
      <c r="B11053" s="141" t="str">
        <f t="shared" si="172"/>
        <v>ASSENTAMENTO DE BANCADAS OU ILHARGAS,COM PLACAS DE MARMORE OU GRANITO,EXCLUSIVE ESTAS,EM SUPERFICIE EM OSSO,COM NATA DEASSENTAMENTO DE BANCADAS OU ILHARGAS,COM PLACAS DE MARMORE OCIMENTO SOBRE ARGAMASSA DE CIMENTO,CAL HIDRATADA ADITIVADA E AREIA,NO TRACO 1:1:10,COM ESPESSURA DE 3,5CM E REJUNTAMENTO PRONTOASSENTAMENTO DE BANCADAS OU ILHARGAS,COM PLACAS DE MARMORE O</v>
      </c>
      <c r="C11053" s="141" t="s">
        <v>42494</v>
      </c>
      <c r="D11053" s="141" t="s">
        <v>42495</v>
      </c>
      <c r="E11053" s="141" t="s">
        <v>42501</v>
      </c>
      <c r="F11053" s="141" t="s">
        <v>42502</v>
      </c>
      <c r="G11053" s="141" t="s">
        <v>42503</v>
      </c>
      <c r="I11053" s="141" t="s">
        <v>27</v>
      </c>
      <c r="J11053" s="649">
        <v>121.94</v>
      </c>
    </row>
    <row r="11054" spans="1:10" hidden="1">
      <c r="A11054" s="141" t="s">
        <v>42504</v>
      </c>
      <c r="B11054" s="141" t="str">
        <f t="shared" si="172"/>
        <v>ASSENTAMENTO DE BANCADAS OU ILHARGAS,COM PLACAS DE MARMORE OU GRANITO,EXCLUSIVE ESTAS,EM SUPERFICIE EM OSSO,COM NATA DEASSENTAMENTO DE BANCADAS OU ILHARGAS,COM PLACAS DE MARMORE OCIMENTO SOBRE ARGAMASSA DE CIMENTO,CAL HIDRATADA ADITIVADA E AREIA,NO TRACO 1:1:10,COM ESPESSURA DE 3,5CM E REJUNTAMENTO PRONTOASSENTAMENTO DE BANCADAS OU ILHARGAS,COM PLACAS DE MARMORE O</v>
      </c>
      <c r="C11054" s="141" t="s">
        <v>42494</v>
      </c>
      <c r="D11054" s="141" t="s">
        <v>42495</v>
      </c>
      <c r="E11054" s="141" t="s">
        <v>42501</v>
      </c>
      <c r="F11054" s="141" t="s">
        <v>42502</v>
      </c>
      <c r="G11054" s="141" t="s">
        <v>42503</v>
      </c>
      <c r="I11054" s="141" t="s">
        <v>27</v>
      </c>
      <c r="J11054" s="649">
        <v>108.76</v>
      </c>
    </row>
    <row r="11055" spans="1:10" hidden="1">
      <c r="A11055" s="141" t="s">
        <v>42505</v>
      </c>
      <c r="B11055" s="141" t="str">
        <f t="shared" si="172"/>
        <v>ASSENTAMENTO DE LAJOES OU PLACAS DE GRANITO EM CALCADAS DE LOGRADOUROS OU SUPERFICIES NIVELADAS,COM REJUNTAMENTO DE ARGAASSENTAMENTO DE LAJOES OU PLACAS DE GRANITO EM CALCADAS DE LMASSA DE CIMENTO E AREIA,NO TRACO 1:3,EXCLUSIVE O FORNECIMENTO DAS PEDRASASSENTAMENTO DE LAJOES OU PLACAS DE GRANITO EM CALCADAS DE L</v>
      </c>
      <c r="C11055" s="141" t="s">
        <v>42506</v>
      </c>
      <c r="D11055" s="141" t="s">
        <v>42507</v>
      </c>
      <c r="E11055" s="141" t="s">
        <v>42508</v>
      </c>
      <c r="F11055" s="141" t="s">
        <v>42509</v>
      </c>
      <c r="I11055" s="141" t="s">
        <v>27</v>
      </c>
      <c r="J11055" s="649">
        <v>61.74</v>
      </c>
    </row>
    <row r="11056" spans="1:10" hidden="1">
      <c r="A11056" s="141" t="s">
        <v>42510</v>
      </c>
      <c r="B11056" s="141" t="str">
        <f t="shared" si="172"/>
        <v>ASSENTAMENTO DE LAJOES OU PLACAS DE GRANITO EM CALCADAS DE LOGRADOUROS OU SUPERFICIES NIVELADAS,COM REJUNTAMENTO DE ARGAASSENTAMENTO DE LAJOES OU PLACAS DE GRANITO EM CALCADAS DE LMASSA DE CIMENTO E AREIA,NO TRACO 1:3,EXCLUSIVE O FORNECIMENTO DAS PEDRASASSENTAMENTO DE LAJOES OU PLACAS DE GRANITO EM CALCADAS DE L</v>
      </c>
      <c r="C11056" s="141" t="s">
        <v>42506</v>
      </c>
      <c r="D11056" s="141" t="s">
        <v>42507</v>
      </c>
      <c r="E11056" s="141" t="s">
        <v>42508</v>
      </c>
      <c r="F11056" s="141" t="s">
        <v>42509</v>
      </c>
      <c r="I11056" s="141" t="s">
        <v>27</v>
      </c>
      <c r="J11056" s="649">
        <v>54.02</v>
      </c>
    </row>
    <row r="11057" spans="1:10" hidden="1">
      <c r="A11057" s="141" t="s">
        <v>42511</v>
      </c>
      <c r="B11057" s="141" t="str">
        <f t="shared" si="172"/>
        <v>ASSENTAMENTO DE RODAPES DE MARMORE OU GRANITO,COM 10CM DE ALTURA, EXCLUSIVE ESTES, ASSENTES EM PAREDE EM OSSO, COM  ARGAASSENTAMENTO DE RODAPES DE MARMORE OU GRANITO,COM 10CM DE ALMASSA DE CIMENTO, AREIA E SAIBRO, NO TRACO 1:2:2, SOBRE  CHAPISCO DE CIMENTO E AREIA, NO TRACO 1:3 E REJUNTAMENTO  DE CIMENTO BRANCO E CORANTEASSENTAMENTO DE RODAPES DE MARMORE OU GRANITO,COM 10CM DE AL</v>
      </c>
      <c r="C11057" s="141" t="s">
        <v>42512</v>
      </c>
      <c r="D11057" s="141" t="s">
        <v>42513</v>
      </c>
      <c r="E11057" s="141" t="s">
        <v>42514</v>
      </c>
      <c r="F11057" s="141" t="s">
        <v>42515</v>
      </c>
      <c r="G11057" s="141" t="s">
        <v>42516</v>
      </c>
      <c r="I11057" s="141" t="s">
        <v>285</v>
      </c>
      <c r="J11057" s="649">
        <v>31.65</v>
      </c>
    </row>
    <row r="11058" spans="1:10" hidden="1">
      <c r="A11058" s="141" t="s">
        <v>42517</v>
      </c>
      <c r="B11058" s="141" t="str">
        <f t="shared" si="172"/>
        <v>ASSENTAMENTO DE RODAPES DE MARMORE OU GRANITO,COM 10CM DE ALTURA, EXCLUSIVE ESTES, ASSENTES EM PAREDE EM OSSO, COM  ARGAASSENTAMENTO DE RODAPES DE MARMORE OU GRANITO,COM 10CM DE ALMASSA DE CIMENTO, AREIA E SAIBRO, NO TRACO 1:2:2, SOBRE  CHAPISCO DE CIMENTO E AREIA, NO TRACO 1:3 E REJUNTAMENTO  DE CIMENTO BRANCO E CORANTEASSENTAMENTO DE RODAPES DE MARMORE OU GRANITO,COM 10CM DE AL</v>
      </c>
      <c r="C11058" s="141" t="s">
        <v>42512</v>
      </c>
      <c r="D11058" s="141" t="s">
        <v>42513</v>
      </c>
      <c r="E11058" s="141" t="s">
        <v>42514</v>
      </c>
      <c r="F11058" s="141" t="s">
        <v>42515</v>
      </c>
      <c r="G11058" s="141" t="s">
        <v>42516</v>
      </c>
      <c r="I11058" s="141" t="s">
        <v>285</v>
      </c>
      <c r="J11058" s="649">
        <v>27.79</v>
      </c>
    </row>
    <row r="11059" spans="1:10" hidden="1">
      <c r="A11059" s="141" t="s">
        <v>42518</v>
      </c>
      <c r="B11059" s="141" t="str">
        <f t="shared" si="172"/>
        <v>ASSENTAMENTO DE CHAPINS OU ESPELHOS DE MARMORE  OU GRANITO,DE 17CM DE ALTURA,EXCLUSIVE ESTES,ASSENTES EM PAREDE EM OSSOASSENTAMENTO DE CHAPINS OU ESPELHOS DE MARMORE  OU GRANITO,,COM ARGAMASSA DE CIMENTO, AREIA E SAIBRO, NO TRACO  1:2:2,SOBRE CHAPISCO DE CIMENTO E AREIA, NO TRACO 1:3 E REJUNTAMENTO DE CIMENTO BRANCO E CORANTEASSENTAMENTO DE CHAPINS OU ESPELHOS DE MARMORE  OU GRANITO,</v>
      </c>
      <c r="C11059" s="141" t="s">
        <v>42519</v>
      </c>
      <c r="D11059" s="141" t="s">
        <v>42520</v>
      </c>
      <c r="E11059" s="141" t="s">
        <v>42521</v>
      </c>
      <c r="F11059" s="141" t="s">
        <v>42522</v>
      </c>
      <c r="G11059" s="141" t="s">
        <v>42523</v>
      </c>
      <c r="I11059" s="141" t="s">
        <v>285</v>
      </c>
      <c r="J11059" s="649">
        <v>77.53</v>
      </c>
    </row>
    <row r="11060" spans="1:10" hidden="1">
      <c r="A11060" s="141" t="s">
        <v>42524</v>
      </c>
      <c r="B11060" s="141" t="str">
        <f t="shared" si="172"/>
        <v>ASSENTAMENTO DE CHAPINS OU ESPELHOS DE MARMORE  OU GRANITO,DE 17CM DE ALTURA,EXCLUSIVE ESTES,ASSENTES EM PAREDE EM OSSOASSENTAMENTO DE CHAPINS OU ESPELHOS DE MARMORE  OU GRANITO,,COM ARGAMASSA DE CIMENTO, AREIA E SAIBRO, NO TRACO  1:2:2,SOBRE CHAPISCO DE CIMENTO E AREIA, NO TRACO 1:3 E REJUNTAMENTO DE CIMENTO BRANCO E CORANTEASSENTAMENTO DE CHAPINS OU ESPELHOS DE MARMORE  OU GRANITO,</v>
      </c>
      <c r="C11060" s="141" t="s">
        <v>42519</v>
      </c>
      <c r="D11060" s="141" t="s">
        <v>42520</v>
      </c>
      <c r="E11060" s="141" t="s">
        <v>42521</v>
      </c>
      <c r="F11060" s="141" t="s">
        <v>42522</v>
      </c>
      <c r="G11060" s="141" t="s">
        <v>42523</v>
      </c>
      <c r="I11060" s="141" t="s">
        <v>285</v>
      </c>
      <c r="J11060" s="649">
        <v>67.84</v>
      </c>
    </row>
    <row r="11061" spans="1:10" hidden="1">
      <c r="A11061" s="141" t="s">
        <v>42525</v>
      </c>
      <c r="B11061" s="141" t="str">
        <f t="shared" si="172"/>
        <v>ASSENTAMENTO DE SOLEIRAS DE MARMORE OU GRANITO,COM 13CM DELARGURA,EXCLUSIVE ESTES,ASSENTES EM SUPERFICIE EM OSSO,COM AASSENTAMENTO DE SOLEIRAS DE MARMORE OU GRANITO,COM 13CM DERGAMASSA DE CIMENTO,AREIA E SAIBRO,NO TRACO 1:2:2,SOBRE CHAPISCO DE CIMENTO E AREIA,NO TRACO 1:3 E REJUNTAMENTO DE CIMENTO BRANCO E CORANTEASSENTAMENTO DE SOLEIRAS DE MARMORE OU GRANITO,COM 13CM DE</v>
      </c>
      <c r="C11061" s="141" t="s">
        <v>42526</v>
      </c>
      <c r="D11061" s="141" t="s">
        <v>42527</v>
      </c>
      <c r="E11061" s="141" t="s">
        <v>42528</v>
      </c>
      <c r="F11061" s="141" t="s">
        <v>42529</v>
      </c>
      <c r="G11061" s="141" t="s">
        <v>42530</v>
      </c>
      <c r="I11061" s="141" t="s">
        <v>285</v>
      </c>
      <c r="J11061" s="649">
        <v>23.96</v>
      </c>
    </row>
    <row r="11062" spans="1:10" hidden="1">
      <c r="A11062" s="141" t="s">
        <v>42531</v>
      </c>
      <c r="B11062" s="141" t="str">
        <f t="shared" si="172"/>
        <v>ASSENTAMENTO DE SOLEIRAS DE MARMORE OU GRANITO,COM 13CM DELARGURA,EXCLUSIVE ESTES,ASSENTES EM SUPERFICIE EM OSSO,COM AASSENTAMENTO DE SOLEIRAS DE MARMORE OU GRANITO,COM 13CM DERGAMASSA DE CIMENTO,AREIA E SAIBRO,NO TRACO 1:2:2,SOBRE CHAPISCO DE CIMENTO E AREIA,NO TRACO 1:3 E REJUNTAMENTO DE CIMENTO BRANCO E CORANTEASSENTAMENTO DE SOLEIRAS DE MARMORE OU GRANITO,COM 13CM DE</v>
      </c>
      <c r="C11062" s="141" t="s">
        <v>42526</v>
      </c>
      <c r="D11062" s="141" t="s">
        <v>42527</v>
      </c>
      <c r="E11062" s="141" t="s">
        <v>42528</v>
      </c>
      <c r="F11062" s="141" t="s">
        <v>42529</v>
      </c>
      <c r="G11062" s="141" t="s">
        <v>42530</v>
      </c>
      <c r="I11062" s="141" t="s">
        <v>285</v>
      </c>
      <c r="J11062" s="649">
        <v>21.24</v>
      </c>
    </row>
    <row r="11063" spans="1:10" hidden="1">
      <c r="A11063" s="141" t="s">
        <v>42532</v>
      </c>
      <c r="B11063" s="141" t="str">
        <f t="shared" si="172"/>
        <v>ASSENTAMENTO DE SOLEIRAS DE MARMORE OU GRANITO,DE 15CM DE LARGURA,EXCLUSIVE ESTES,ASSENTES EM SUPERFICIE EM OSSO,COM ARGASSENTAMENTO DE SOLEIRAS DE MARMORE OU GRANITO,DE 15CM DE LAAMASSA DE CIMENTO,AREIA E SAIBRO,NO TRACO 1:2:2,SOBRE CHAPISCO DE CIMENTO E AREIA,NO TRACO 1:3 E REJUNTAMENTO DE CIMENTO BRANCO E CORANTEASSENTAMENTO DE SOLEIRAS DE MARMORE OU GRANITO,DE 15CM DE LA</v>
      </c>
      <c r="C11063" s="141" t="s">
        <v>42533</v>
      </c>
      <c r="D11063" s="141" t="s">
        <v>42534</v>
      </c>
      <c r="E11063" s="141" t="s">
        <v>42535</v>
      </c>
      <c r="F11063" s="141" t="s">
        <v>42536</v>
      </c>
      <c r="G11063" s="141" t="s">
        <v>42537</v>
      </c>
      <c r="I11063" s="141" t="s">
        <v>285</v>
      </c>
      <c r="J11063" s="649">
        <v>28.47</v>
      </c>
    </row>
    <row r="11064" spans="1:10" hidden="1">
      <c r="A11064" s="141" t="s">
        <v>42538</v>
      </c>
      <c r="B11064" s="141" t="str">
        <f t="shared" si="172"/>
        <v>ASSENTAMENTO DE SOLEIRAS DE MARMORE OU GRANITO,DE 15CM DE LARGURA,EXCLUSIVE ESTES,ASSENTES EM SUPERFICIE EM OSSO,COM ARGASSENTAMENTO DE SOLEIRAS DE MARMORE OU GRANITO,DE 15CM DE LAAMASSA DE CIMENTO,AREIA E SAIBRO,NO TRACO 1:2:2,SOBRE CHAPISCO DE CIMENTO E AREIA,NO TRACO 1:3 E REJUNTAMENTO DE CIMENTO BRANCO E CORANTEASSENTAMENTO DE SOLEIRAS DE MARMORE OU GRANITO,DE 15CM DE LA</v>
      </c>
      <c r="C11064" s="141" t="s">
        <v>42533</v>
      </c>
      <c r="D11064" s="141" t="s">
        <v>42534</v>
      </c>
      <c r="E11064" s="141" t="s">
        <v>42535</v>
      </c>
      <c r="F11064" s="141" t="s">
        <v>42536</v>
      </c>
      <c r="G11064" s="141" t="s">
        <v>42537</v>
      </c>
      <c r="I11064" s="141" t="s">
        <v>285</v>
      </c>
      <c r="J11064" s="649">
        <v>25.23</v>
      </c>
    </row>
    <row r="11065" spans="1:10" hidden="1">
      <c r="A11065" s="141" t="s">
        <v>42539</v>
      </c>
      <c r="B11065" s="141" t="str">
        <f t="shared" si="172"/>
        <v>ASSENTAMENTO DE SOLEIRAS DE MARMORE OU GRANITO,COM 25CM DE LARGURA,EXCLUSIVE ESTES,ASSENTES EM SUPERFICIE EM OSSO COM ARASSENTAMENTO DE SOLEIRAS DE MARMORE OU GRANITO,COM 25CM DE LGAMASSA DE CIMENTO,AREIA E SAIBRO,NO TRACO 1:2:2,SOBRE CHAPISCO DE CIMENTO E AREIA,NO TRACO 1:3 E REJUNTAMENTO DE CIMENTO BRANCO E CORANTEASSENTAMENTO DE SOLEIRAS DE MARMORE OU GRANITO,COM 25CM DE L</v>
      </c>
      <c r="C11065" s="141" t="s">
        <v>42540</v>
      </c>
      <c r="D11065" s="141" t="s">
        <v>42541</v>
      </c>
      <c r="E11065" s="141" t="s">
        <v>42542</v>
      </c>
      <c r="F11065" s="141" t="s">
        <v>42543</v>
      </c>
      <c r="G11065" s="141" t="s">
        <v>42544</v>
      </c>
      <c r="I11065" s="141" t="s">
        <v>285</v>
      </c>
      <c r="J11065" s="649">
        <v>38.49</v>
      </c>
    </row>
    <row r="11066" spans="1:10" hidden="1">
      <c r="A11066" s="141" t="s">
        <v>42545</v>
      </c>
      <c r="B11066" s="141" t="str">
        <f t="shared" si="172"/>
        <v>ASSENTAMENTO DE SOLEIRAS DE MARMORE OU GRANITO,COM 25CM DE LARGURA,EXCLUSIVE ESTES,ASSENTES EM SUPERFICIE EM OSSO COM ARASSENTAMENTO DE SOLEIRAS DE MARMORE OU GRANITO,COM 25CM DE LGAMASSA DE CIMENTO,AREIA E SAIBRO,NO TRACO 1:2:2,SOBRE CHAPISCO DE CIMENTO E AREIA,NO TRACO 1:3 E REJUNTAMENTO DE CIMENTO BRANCO E CORANTEASSENTAMENTO DE SOLEIRAS DE MARMORE OU GRANITO,COM 25CM DE L</v>
      </c>
      <c r="C11066" s="141" t="s">
        <v>42540</v>
      </c>
      <c r="D11066" s="141" t="s">
        <v>42541</v>
      </c>
      <c r="E11066" s="141" t="s">
        <v>42542</v>
      </c>
      <c r="F11066" s="141" t="s">
        <v>42543</v>
      </c>
      <c r="G11066" s="141" t="s">
        <v>42544</v>
      </c>
      <c r="I11066" s="141" t="s">
        <v>285</v>
      </c>
      <c r="J11066" s="649">
        <v>34.299999999999997</v>
      </c>
    </row>
    <row r="11067" spans="1:10" hidden="1">
      <c r="A11067" s="141" t="s">
        <v>42546</v>
      </c>
      <c r="B11067" s="141" t="str">
        <f t="shared" si="172"/>
        <v>ASSENTAMENTO DE CAPA DE DEGRAU DE MARMORE OU GRANITO, COM 28CM DE LARGURA,EXCLUSIVE ESTES,ASSENTES EM PAREDE EM OSSO,COMASSENTAMENTO DE CAPA DE DEGRAU DE MARMORE OU GRANITO, COM 28ARGAMASSA DE CIMENTO,AREIA E SAIBRO,NO TRACO 1:2:2,SOBRE CHAPISCO DE CIMENTO E AREIA,NO TRACO 1:3 E REJUNTAMENTO DE CIMENTO BRANCO E CORANTEASSENTAMENTO DE CAPA DE DEGRAU DE MARMORE OU GRANITO, COM 28</v>
      </c>
      <c r="C11067" s="141" t="s">
        <v>42547</v>
      </c>
      <c r="D11067" s="141" t="s">
        <v>42548</v>
      </c>
      <c r="E11067" s="141" t="s">
        <v>42549</v>
      </c>
      <c r="F11067" s="141" t="s">
        <v>42550</v>
      </c>
      <c r="G11067" s="141" t="s">
        <v>42551</v>
      </c>
      <c r="I11067" s="141" t="s">
        <v>285</v>
      </c>
      <c r="J11067" s="649">
        <v>65.599999999999994</v>
      </c>
    </row>
    <row r="11068" spans="1:10" hidden="1">
      <c r="A11068" s="141" t="s">
        <v>42552</v>
      </c>
      <c r="B11068" s="141" t="str">
        <f t="shared" si="172"/>
        <v>ASSENTAMENTO DE CAPA DE DEGRAU DE MARMORE OU GRANITO, COM 28CM DE LARGURA,EXCLUSIVE ESTES,ASSENTES EM PAREDE EM OSSO,COMASSENTAMENTO DE CAPA DE DEGRAU DE MARMORE OU GRANITO, COM 28ARGAMASSA DE CIMENTO,AREIA E SAIBRO,NO TRACO 1:2:2,SOBRE CHAPISCO DE CIMENTO E AREIA,NO TRACO 1:3 E REJUNTAMENTO DE CIMENTO BRANCO E CORANTEASSENTAMENTO DE CAPA DE DEGRAU DE MARMORE OU GRANITO, COM 28</v>
      </c>
      <c r="C11068" s="141" t="s">
        <v>42547</v>
      </c>
      <c r="D11068" s="141" t="s">
        <v>42548</v>
      </c>
      <c r="E11068" s="141" t="s">
        <v>42549</v>
      </c>
      <c r="F11068" s="141" t="s">
        <v>42550</v>
      </c>
      <c r="G11068" s="141" t="s">
        <v>42551</v>
      </c>
      <c r="I11068" s="141" t="s">
        <v>285</v>
      </c>
      <c r="J11068" s="649">
        <v>57.87</v>
      </c>
    </row>
    <row r="11069" spans="1:10" hidden="1">
      <c r="A11069" s="141" t="s">
        <v>42553</v>
      </c>
      <c r="B11069" s="141" t="str">
        <f t="shared" si="172"/>
        <v>ASSENTAMENTO DE RODAPE DE MARMORE OU GRANITO,COM 30CM DE ALTURA, EXCLUSIVE ESTES, ASSENTES EM PAREDE EM OSSO, COM  ARGAASSENTAMENTO DE RODAPE DE MARMORE OU GRANITO,COM 30CM DE ALTMASSA DE CIMENTO, AREIA E SAIBRO, NO TRACO 1:2:2, SOBRE  CHAPISCO DE CIMENTO E AREIA, NO TRACO 1:3 E REJUNTAMENTO  DE CIMENTO BRANCO E CORANTEASSENTAMENTO DE RODAPE DE MARMORE OU GRANITO,COM 30CM DE ALT</v>
      </c>
      <c r="C11069" s="141" t="s">
        <v>42554</v>
      </c>
      <c r="D11069" s="141" t="s">
        <v>42555</v>
      </c>
      <c r="E11069" s="141" t="s">
        <v>42514</v>
      </c>
      <c r="F11069" s="141" t="s">
        <v>42515</v>
      </c>
      <c r="G11069" s="141" t="s">
        <v>42516</v>
      </c>
      <c r="I11069" s="141" t="s">
        <v>285</v>
      </c>
      <c r="J11069" s="649">
        <v>33.39</v>
      </c>
    </row>
    <row r="11070" spans="1:10" hidden="1">
      <c r="A11070" s="141" t="s">
        <v>42556</v>
      </c>
      <c r="B11070" s="141" t="str">
        <f t="shared" si="172"/>
        <v>ASSENTAMENTO DE RODAPE DE MARMORE OU GRANITO,COM 30CM DE ALTURA, EXCLUSIVE ESTES, ASSENTES EM PAREDE EM OSSO, COM  ARGAASSENTAMENTO DE RODAPE DE MARMORE OU GRANITO,COM 30CM DE ALTMASSA DE CIMENTO, AREIA E SAIBRO, NO TRACO 1:2:2, SOBRE  CHAPISCO DE CIMENTO E AREIA, NO TRACO 1:3 E REJUNTAMENTO  DE CIMENTO BRANCO E CORANTEASSENTAMENTO DE RODAPE DE MARMORE OU GRANITO,COM 30CM DE ALT</v>
      </c>
      <c r="C11070" s="141" t="s">
        <v>42554</v>
      </c>
      <c r="D11070" s="141" t="s">
        <v>42555</v>
      </c>
      <c r="E11070" s="141" t="s">
        <v>42514</v>
      </c>
      <c r="F11070" s="141" t="s">
        <v>42515</v>
      </c>
      <c r="G11070" s="141" t="s">
        <v>42516</v>
      </c>
      <c r="I11070" s="141" t="s">
        <v>285</v>
      </c>
      <c r="J11070" s="649">
        <v>30.09</v>
      </c>
    </row>
    <row r="11071" spans="1:10" hidden="1">
      <c r="A11071" s="141" t="s">
        <v>42557</v>
      </c>
      <c r="B11071" s="141" t="str">
        <f t="shared" si="172"/>
        <v>REVESTIMENTO DE PISO COM LADRILHOS CERAMICOS ESMALTADOS,COMMEDIDAS EM TORNO DE (45X45)CM,COM RESISTENCIA A ABRASAO P.E.REVESTIMENTO DE PISO COM LADRILHOS CERAMICOS ESMALTADOS,COMI.-V,CONFORME ABNT NBR 16928,ASSENTES EM SUPERFICIE EM OSSO,COM NATA SOBRE A ARGAMASSA DE CIMENTO,SAIBRO E AREIA,NO TRACO 1:3:3,REJUNTAMENTO COM CIMENTO BRANCO E CORANTEREVESTIMENTO DE PISO COM LADRILHOS CERAMICOS ESMALTADOS,COM</v>
      </c>
      <c r="C11071" s="141" t="s">
        <v>42558</v>
      </c>
      <c r="D11071" s="141" t="s">
        <v>42559</v>
      </c>
      <c r="E11071" s="141" t="s">
        <v>42560</v>
      </c>
      <c r="F11071" s="141" t="s">
        <v>42561</v>
      </c>
      <c r="G11071" s="141" t="s">
        <v>42562</v>
      </c>
      <c r="I11071" s="141" t="s">
        <v>27</v>
      </c>
      <c r="J11071" s="649">
        <v>103.92</v>
      </c>
    </row>
    <row r="11072" spans="1:10" hidden="1">
      <c r="A11072" s="141" t="s">
        <v>42563</v>
      </c>
      <c r="B11072" s="141" t="str">
        <f t="shared" si="172"/>
        <v>REVESTIMENTO DE PISO COM LADRILHOS CERAMICOS ESMALTADOS,COMMEDIDAS EM TORNO DE (45X45)CM,COM RESISTENCIA A ABRASAO P.E.REVESTIMENTO DE PISO COM LADRILHOS CERAMICOS ESMALTADOS,COMI.-V,CONFORME ABNT NBR 16928,ASSENTES EM SUPERFICIE EM OSSO,COM NATA SOBRE A ARGAMASSA DE CIMENTO,SAIBRO E AREIA,NO TRACO 1:3:3,REJUNTAMENTO COM CIMENTO BRANCO E CORANTEREVESTIMENTO DE PISO COM LADRILHOS CERAMICOS ESMALTADOS,COM</v>
      </c>
      <c r="C11072" s="141" t="s">
        <v>42558</v>
      </c>
      <c r="D11072" s="141" t="s">
        <v>42559</v>
      </c>
      <c r="E11072" s="141" t="s">
        <v>42560</v>
      </c>
      <c r="F11072" s="141" t="s">
        <v>42561</v>
      </c>
      <c r="G11072" s="141" t="s">
        <v>42562</v>
      </c>
      <c r="I11072" s="141" t="s">
        <v>27</v>
      </c>
      <c r="J11072" s="649">
        <v>96.21</v>
      </c>
    </row>
    <row r="11073" spans="1:10" hidden="1">
      <c r="A11073" s="141" t="s">
        <v>42564</v>
      </c>
      <c r="B11073" s="141" t="str">
        <f t="shared" si="172"/>
        <v>REVESTIMENTO DE PISO COM LADRILHOS CERAMICOS ESMALTADOS,COMMEDIDAS EM TORNO DE (45X45)CM,COM RESISTENCIA A ABRASAO P.E.REVESTIMENTO DE PISO COM LADRILHOS CERAMICOS ESMALTADOS,COMI.-V,CONFORME ABNT NBR 16928,ASSENTES EM SUPERFICIE EM OSSO,COM ARGAMASSA COLANTE E REJUNTAMENTO PRONTOREVESTIMENTO DE PISO COM LADRILHOS CERAMICOS ESMALTADOS,COM</v>
      </c>
      <c r="C11073" s="141" t="s">
        <v>42558</v>
      </c>
      <c r="D11073" s="141" t="s">
        <v>42559</v>
      </c>
      <c r="E11073" s="141" t="s">
        <v>42560</v>
      </c>
      <c r="F11073" s="141" t="s">
        <v>42565</v>
      </c>
      <c r="I11073" s="141" t="s">
        <v>27</v>
      </c>
      <c r="J11073" s="649">
        <v>114.65</v>
      </c>
    </row>
    <row r="11074" spans="1:10" hidden="1">
      <c r="A11074" s="141" t="s">
        <v>42566</v>
      </c>
      <c r="B11074" s="141" t="str">
        <f t="shared" si="172"/>
        <v>REVESTIMENTO DE PISO COM LADRILHOS CERAMICOS ESMALTADOS,COMMEDIDAS EM TORNO DE (45X45)CM,COM RESISTENCIA A ABRASAO P.E.REVESTIMENTO DE PISO COM LADRILHOS CERAMICOS ESMALTADOS,COMI.-V,CONFORME ABNT NBR 16928,ASSENTES EM SUPERFICIE EM OSSO,COM ARGAMASSA COLANTE E REJUNTAMENTO PRONTOREVESTIMENTO DE PISO COM LADRILHOS CERAMICOS ESMALTADOS,COM</v>
      </c>
      <c r="C11074" s="141" t="s">
        <v>42558</v>
      </c>
      <c r="D11074" s="141" t="s">
        <v>42559</v>
      </c>
      <c r="E11074" s="141" t="s">
        <v>42560</v>
      </c>
      <c r="F11074" s="141" t="s">
        <v>42565</v>
      </c>
      <c r="I11074" s="141" t="s">
        <v>27</v>
      </c>
      <c r="J11074" s="649">
        <v>107.01</v>
      </c>
    </row>
    <row r="11075" spans="1:10" hidden="1">
      <c r="A11075" s="141" t="s">
        <v>42567</v>
      </c>
      <c r="B11075" s="141" t="str">
        <f t="shared" ref="B11075:B11138" si="173">C11075&amp;D11075&amp;C11075&amp;E11075&amp;F11075&amp;G11075&amp;H11075&amp;C11075</f>
        <v>REVESTIMENTO DE PISO,COM LADRILHOS CERAMICOS ESMALTADOS,COMMEDIDAS EM TORNO DE (20X20)CM E 6,5MM DE ESPESSURA,COM RESISREVESTIMENTO DE PISO,COM LADRILHOS CERAMICOS ESMALTADOS,COMTENCIA A ABRASAO P.E.I.-IV,CONFORME ABNT NBR 16928,ASSENTESEM SUPERFICIE EM OSSO,COM NATA SOBRE A ARGAMASSA DE CIMENTO,SAIBRO E AREIA,NO TRACO 1:3:3,REJUNTAMENTO COM CIMENTO BRANCO E CORANTEREVESTIMENTO DE PISO,COM LADRILHOS CERAMICOS ESMALTADOS,COM</v>
      </c>
      <c r="C11075" s="141" t="s">
        <v>42568</v>
      </c>
      <c r="D11075" s="141" t="s">
        <v>42569</v>
      </c>
      <c r="E11075" s="141" t="s">
        <v>42570</v>
      </c>
      <c r="F11075" s="141" t="s">
        <v>42571</v>
      </c>
      <c r="G11075" s="141" t="s">
        <v>42572</v>
      </c>
      <c r="H11075" s="141" t="s">
        <v>42573</v>
      </c>
      <c r="I11075" s="141" t="s">
        <v>27</v>
      </c>
      <c r="J11075" s="649">
        <v>127.81</v>
      </c>
    </row>
    <row r="11076" spans="1:10" hidden="1">
      <c r="A11076" s="141" t="s">
        <v>42574</v>
      </c>
      <c r="B11076" s="141" t="str">
        <f t="shared" si="173"/>
        <v>REVESTIMENTO DE PISO,COM LADRILHOS CERAMICOS ESMALTADOS,COMMEDIDAS EM TORNO DE (20X20)CM E 6,5MM DE ESPESSURA,COM RESISREVESTIMENTO DE PISO,COM LADRILHOS CERAMICOS ESMALTADOS,COMTENCIA A ABRASAO P.E.I.-IV,CONFORME ABNT NBR 16928,ASSENTESEM SUPERFICIE EM OSSO,COM NATA SOBRE A ARGAMASSA DE CIMENTO,SAIBRO E AREIA,NO TRACO 1:3:3,REJUNTAMENTO COM CIMENTO BRANCO E CORANTEREVESTIMENTO DE PISO,COM LADRILHOS CERAMICOS ESMALTADOS,COM</v>
      </c>
      <c r="C11076" s="141" t="s">
        <v>42568</v>
      </c>
      <c r="D11076" s="141" t="s">
        <v>42569</v>
      </c>
      <c r="E11076" s="141" t="s">
        <v>42570</v>
      </c>
      <c r="F11076" s="141" t="s">
        <v>42571</v>
      </c>
      <c r="G11076" s="141" t="s">
        <v>42572</v>
      </c>
      <c r="H11076" s="141" t="s">
        <v>42573</v>
      </c>
      <c r="I11076" s="141" t="s">
        <v>27</v>
      </c>
      <c r="J11076" s="649">
        <v>118.78</v>
      </c>
    </row>
    <row r="11077" spans="1:10" hidden="1">
      <c r="A11077" s="141" t="s">
        <v>42575</v>
      </c>
      <c r="B11077" s="141" t="str">
        <f t="shared" si="173"/>
        <v>REVESTIMENTO DE PISO,COM LADRILHOS CERAMICOS ESMALTADOS,COMMEDIDAS EM TORNO DE (20X20)CM E 6,5MM DE ESPESSURA,COM RESISREVESTIMENTO DE PISO,COM LADRILHOS CERAMICOS ESMALTADOS,COMTENCIA A ABRASAO P.E.I.-IV,CONFORME ABNT NBR 16928,ASSENTESEM SUPERFICIE EM OSSO COM ARGAMASSA COLANTE E REJUNTAMENTO INDUSTRIALIZADOREVESTIMENTO DE PISO,COM LADRILHOS CERAMICOS ESMALTADOS,COM</v>
      </c>
      <c r="C11077" s="141" t="s">
        <v>42568</v>
      </c>
      <c r="D11077" s="141" t="s">
        <v>42569</v>
      </c>
      <c r="E11077" s="141" t="s">
        <v>42570</v>
      </c>
      <c r="F11077" s="141" t="s">
        <v>42576</v>
      </c>
      <c r="G11077" s="141" t="s">
        <v>42577</v>
      </c>
      <c r="I11077" s="141" t="s">
        <v>27</v>
      </c>
      <c r="J11077" s="649">
        <v>138.54</v>
      </c>
    </row>
    <row r="11078" spans="1:10" hidden="1">
      <c r="A11078" s="141" t="s">
        <v>42578</v>
      </c>
      <c r="B11078" s="141" t="str">
        <f t="shared" si="173"/>
        <v>REVESTIMENTO DE PISO,COM LADRILHOS CERAMICOS ESMALTADOS,COMMEDIDAS EM TORNO DE (20X20)CM E 6,5MM DE ESPESSURA,COM RESISREVESTIMENTO DE PISO,COM LADRILHOS CERAMICOS ESMALTADOS,COMTENCIA A ABRASAO P.E.I.-IV,CONFORME ABNT NBR 16928,ASSENTESEM SUPERFICIE EM OSSO COM ARGAMASSA COLANTE E REJUNTAMENTO INDUSTRIALIZADOREVESTIMENTO DE PISO,COM LADRILHOS CERAMICOS ESMALTADOS,COM</v>
      </c>
      <c r="C11078" s="141" t="s">
        <v>42568</v>
      </c>
      <c r="D11078" s="141" t="s">
        <v>42569</v>
      </c>
      <c r="E11078" s="141" t="s">
        <v>42570</v>
      </c>
      <c r="F11078" s="141" t="s">
        <v>42576</v>
      </c>
      <c r="G11078" s="141" t="s">
        <v>42577</v>
      </c>
      <c r="I11078" s="141" t="s">
        <v>27</v>
      </c>
      <c r="J11078" s="649">
        <v>129.58000000000001</v>
      </c>
    </row>
    <row r="11079" spans="1:10" hidden="1">
      <c r="A11079" s="141" t="s">
        <v>42579</v>
      </c>
      <c r="B11079" s="141" t="str">
        <f t="shared" si="173"/>
        <v>REVESTIMENTO DE PISOS COM LADRILHOS CERAMICOS ANTIDERRAPANTES,COM MEDIDAS EM TORNO DE (11,6X24)CM COM ESPESSURA DE 9MM,AREVESTIMENTO DE PISOS COM LADRILHOS CERAMICOS ANTIDERRAPANTESSENTES COMO EM 13.330.0052,CORES:PESSEGO,VERMELHO E CASTORREVESTIMENTO DE PISOS COM LADRILHOS CERAMICOS ANTIDERRAPANTE</v>
      </c>
      <c r="C11079" s="141" t="s">
        <v>42580</v>
      </c>
      <c r="D11079" s="141" t="s">
        <v>42581</v>
      </c>
      <c r="E11079" s="141" t="s">
        <v>42582</v>
      </c>
      <c r="I11079" s="141" t="s">
        <v>27</v>
      </c>
      <c r="J11079" s="649">
        <v>178.65</v>
      </c>
    </row>
    <row r="11080" spans="1:10" hidden="1">
      <c r="A11080" s="141" t="s">
        <v>42583</v>
      </c>
      <c r="B11080" s="141" t="str">
        <f t="shared" si="173"/>
        <v>REVESTIMENTO DE PISOS COM LADRILHOS CERAMICOS ANTIDERRAPANTES,COM MEDIDAS EM TORNO DE (11,6X24)CM COM ESPESSURA DE 9MM,AREVESTIMENTO DE PISOS COM LADRILHOS CERAMICOS ANTIDERRAPANTESSENTES COMO EM 13.330.0052,CORES:PESSEGO,VERMELHO E CASTORREVESTIMENTO DE PISOS COM LADRILHOS CERAMICOS ANTIDERRAPANTE</v>
      </c>
      <c r="C11080" s="141" t="s">
        <v>42580</v>
      </c>
      <c r="D11080" s="141" t="s">
        <v>42581</v>
      </c>
      <c r="E11080" s="141" t="s">
        <v>42582</v>
      </c>
      <c r="I11080" s="141" t="s">
        <v>27</v>
      </c>
      <c r="J11080" s="649">
        <v>170.94</v>
      </c>
    </row>
    <row r="11081" spans="1:10" hidden="1">
      <c r="A11081" s="141" t="s">
        <v>42584</v>
      </c>
      <c r="B11081" s="141" t="str">
        <f t="shared" si="173"/>
        <v>REVESTIMENTO DE PISOS COM LADRILHOS CERAMICOS ANTIDERRAPANTES,COM MEDIDAS EM TORNO DE (11,6X24)CM,COM ESPESSURA DE 9MM,AREVESTIMENTO DE PISOS COM LADRILHOS CERAMICOS ANTIDERRAPANTESSENTES EM SUPERFICIE EM OSSO,COM ARGAMASSA COLANTE E REJUNTAMENTO PRONTO,CORES:PESSEGO,VERMELHO E CASTOR.REVESTIMENTO DE PISOS COM LADRILHOS CERAMICOS ANTIDERRAPANTE</v>
      </c>
      <c r="C11081" s="141" t="s">
        <v>42580</v>
      </c>
      <c r="D11081" s="141" t="s">
        <v>42585</v>
      </c>
      <c r="E11081" s="141" t="s">
        <v>42586</v>
      </c>
      <c r="F11081" s="141" t="s">
        <v>42587</v>
      </c>
      <c r="I11081" s="141" t="s">
        <v>27</v>
      </c>
      <c r="J11081" s="649">
        <v>189.37</v>
      </c>
    </row>
    <row r="11082" spans="1:10" hidden="1">
      <c r="A11082" s="141" t="s">
        <v>42588</v>
      </c>
      <c r="B11082" s="141" t="str">
        <f t="shared" si="173"/>
        <v>REVESTIMENTO DE PISOS COM LADRILHOS CERAMICOS ANTIDERRAPANTES,COM MEDIDAS EM TORNO DE (11,6X24)CM,COM ESPESSURA DE 9MM,AREVESTIMENTO DE PISOS COM LADRILHOS CERAMICOS ANTIDERRAPANTESSENTES EM SUPERFICIE EM OSSO,COM ARGAMASSA COLANTE E REJUNTAMENTO PRONTO,CORES:PESSEGO,VERMELHO E CASTOR.REVESTIMENTO DE PISOS COM LADRILHOS CERAMICOS ANTIDERRAPANTE</v>
      </c>
      <c r="C11082" s="141" t="s">
        <v>42580</v>
      </c>
      <c r="D11082" s="141" t="s">
        <v>42585</v>
      </c>
      <c r="E11082" s="141" t="s">
        <v>42586</v>
      </c>
      <c r="F11082" s="141" t="s">
        <v>42587</v>
      </c>
      <c r="I11082" s="141" t="s">
        <v>27</v>
      </c>
      <c r="J11082" s="649">
        <v>181.74</v>
      </c>
    </row>
    <row r="11083" spans="1:10" hidden="1">
      <c r="A11083" s="141" t="s">
        <v>42589</v>
      </c>
      <c r="B11083" s="141" t="str">
        <f t="shared" si="173"/>
        <v>REVESTIMENTO DE PISO COM LADRILHO CERAMICO,ANTIDERRAPANTE,COM MEDIDAS EM TORNO DE (45X45)CM,RESISTENCIA A ABRASAO P.E.I.REVESTIMENTO DE PISO COM LADRILHO CERAMICO,ANTIDERRAPANTE,CO-IV,ASSENTES EM SUPERFICIE COM NATA DE CIMENTO SOBRE ARGAMASSA DE CIMENTO,AREIA E SAIBRO,NO TRACO 1:3:3,REJUNTAMENTO COM CIMENTO BRANCO E CORANTEREVESTIMENTO DE PISO COM LADRILHO CERAMICO,ANTIDERRAPANTE,CO</v>
      </c>
      <c r="C11083" s="141" t="s">
        <v>42590</v>
      </c>
      <c r="D11083" s="141" t="s">
        <v>42591</v>
      </c>
      <c r="E11083" s="141" t="s">
        <v>42592</v>
      </c>
      <c r="F11083" s="141" t="s">
        <v>42593</v>
      </c>
      <c r="G11083" s="141" t="s">
        <v>42594</v>
      </c>
      <c r="I11083" s="141" t="s">
        <v>27</v>
      </c>
      <c r="J11083" s="649">
        <v>85.77</v>
      </c>
    </row>
    <row r="11084" spans="1:10" hidden="1">
      <c r="A11084" s="141" t="s">
        <v>42595</v>
      </c>
      <c r="B11084" s="141" t="str">
        <f t="shared" si="173"/>
        <v>REVESTIMENTO DE PISO COM LADRILHO CERAMICO,ANTIDERRAPANTE,COM MEDIDAS EM TORNO DE (45X45)CM,RESISTENCIA A ABRASAO P.E.I.REVESTIMENTO DE PISO COM LADRILHO CERAMICO,ANTIDERRAPANTE,CO-IV,ASSENTES EM SUPERFICIE COM NATA DE CIMENTO SOBRE ARGAMASSA DE CIMENTO,AREIA E SAIBRO,NO TRACO 1:3:3,REJUNTAMENTO COM CIMENTO BRANCO E CORANTEREVESTIMENTO DE PISO COM LADRILHO CERAMICO,ANTIDERRAPANTE,CO</v>
      </c>
      <c r="C11084" s="141" t="s">
        <v>42590</v>
      </c>
      <c r="D11084" s="141" t="s">
        <v>42591</v>
      </c>
      <c r="E11084" s="141" t="s">
        <v>42592</v>
      </c>
      <c r="F11084" s="141" t="s">
        <v>42593</v>
      </c>
      <c r="G11084" s="141" t="s">
        <v>42594</v>
      </c>
      <c r="I11084" s="141" t="s">
        <v>27</v>
      </c>
      <c r="J11084" s="649">
        <v>79.05</v>
      </c>
    </row>
    <row r="11085" spans="1:10" hidden="1">
      <c r="A11085" s="141" t="s">
        <v>42596</v>
      </c>
      <c r="B11085" s="141" t="str">
        <f t="shared" si="173"/>
        <v>REVESTIMENTO DE PISO COM LADRILHO CERAMICO,ANTIDERRAPANTE,MEDIDAS EM TORNO DE (45X45)CM,RESISTENCIA A ABRASAO P.E.I.-IV,REVESTIMENTO DE PISO COM LADRILHO CERAMICO,ANTIDERRAPANTE,MEASSENTES EM SUPERFICIE EM OSSO,COM ARGAMASSA COLANTE E REJUNTAMENTO PRONTOREVESTIMENTO DE PISO COM LADRILHO CERAMICO,ANTIDERRAPANTE,ME</v>
      </c>
      <c r="C11085" s="141" t="s">
        <v>42597</v>
      </c>
      <c r="D11085" s="141" t="s">
        <v>42598</v>
      </c>
      <c r="E11085" s="141" t="s">
        <v>42599</v>
      </c>
      <c r="F11085" s="141" t="s">
        <v>41515</v>
      </c>
      <c r="I11085" s="141" t="s">
        <v>27</v>
      </c>
      <c r="J11085" s="649">
        <v>96.5</v>
      </c>
    </row>
    <row r="11086" spans="1:10" hidden="1">
      <c r="A11086" s="141" t="s">
        <v>42600</v>
      </c>
      <c r="B11086" s="141" t="str">
        <f t="shared" si="173"/>
        <v>REVESTIMENTO DE PISO COM LADRILHO CERAMICO,ANTIDERRAPANTE,MEDIDAS EM TORNO DE (45X45)CM,RESISTENCIA A ABRASAO P.E.I.-IV,REVESTIMENTO DE PISO COM LADRILHO CERAMICO,ANTIDERRAPANTE,MEASSENTES EM SUPERFICIE EM OSSO,COM ARGAMASSA COLANTE E REJUNTAMENTO PRONTOREVESTIMENTO DE PISO COM LADRILHO CERAMICO,ANTIDERRAPANTE,ME</v>
      </c>
      <c r="C11086" s="141" t="s">
        <v>42597</v>
      </c>
      <c r="D11086" s="141" t="s">
        <v>42598</v>
      </c>
      <c r="E11086" s="141" t="s">
        <v>42599</v>
      </c>
      <c r="F11086" s="141" t="s">
        <v>41515</v>
      </c>
      <c r="I11086" s="141" t="s">
        <v>27</v>
      </c>
      <c r="J11086" s="649">
        <v>89.85</v>
      </c>
    </row>
    <row r="11087" spans="1:10" hidden="1">
      <c r="A11087" s="141" t="s">
        <v>42601</v>
      </c>
      <c r="B11087" s="141" t="str">
        <f t="shared" si="173"/>
        <v>REVESTIMENTO DE PISO COM MOSAICO DE AZULEJOS DE VARIAS ORIGENS,COM ARGAMASSA DE CIMENTO E AREIA,NO TRACO 1:3,SOBRE BASEREVESTIMENTO DE PISO COM MOSAICO DE AZULEJOS DE VARIAS ORIGEJA EXISTENTEREVESTIMENTO DE PISO COM MOSAICO DE AZULEJOS DE VARIAS ORIGE</v>
      </c>
      <c r="C11087" s="141" t="s">
        <v>42602</v>
      </c>
      <c r="D11087" s="141" t="s">
        <v>42603</v>
      </c>
      <c r="E11087" s="141" t="s">
        <v>42604</v>
      </c>
      <c r="I11087" s="141" t="s">
        <v>27</v>
      </c>
      <c r="J11087" s="649">
        <v>82.45</v>
      </c>
    </row>
    <row r="11088" spans="1:10" hidden="1">
      <c r="A11088" s="141" t="s">
        <v>42605</v>
      </c>
      <c r="B11088" s="141" t="str">
        <f t="shared" si="173"/>
        <v>REVESTIMENTO DE PISO COM MOSAICO DE AZULEJOS DE VARIAS ORIGENS,COM ARGAMASSA DE CIMENTO E AREIA,NO TRACO 1:3,SOBRE BASEREVESTIMENTO DE PISO COM MOSAICO DE AZULEJOS DE VARIAS ORIGEJA EXISTENTEREVESTIMENTO DE PISO COM MOSAICO DE AZULEJOS DE VARIAS ORIGE</v>
      </c>
      <c r="C11088" s="141" t="s">
        <v>42602</v>
      </c>
      <c r="D11088" s="141" t="s">
        <v>42603</v>
      </c>
      <c r="E11088" s="141" t="s">
        <v>42604</v>
      </c>
      <c r="I11088" s="141" t="s">
        <v>27</v>
      </c>
      <c r="J11088" s="649">
        <v>76.86</v>
      </c>
    </row>
    <row r="11089" spans="1:10" hidden="1">
      <c r="A11089" s="141" t="s">
        <v>42606</v>
      </c>
      <c r="B11089" s="141" t="str">
        <f t="shared" si="173"/>
        <v>REVESTIMENTO DE PISO COM MOSAICO DE AZULEJOS DE VARIAS ORIGENS,ASSENTES EM SUPERFICIE EM OSSO,COM ARGAMASSA COLANTE E REREVESTIMENTO DE PISO COM MOSAICO DE AZULEJOS DE VARIAS ORIGEJUNTAMENTO PRONTOREVESTIMENTO DE PISO COM MOSAICO DE AZULEJOS DE VARIAS ORIGE</v>
      </c>
      <c r="C11089" s="141" t="s">
        <v>42602</v>
      </c>
      <c r="D11089" s="141" t="s">
        <v>42607</v>
      </c>
      <c r="E11089" s="141" t="s">
        <v>42608</v>
      </c>
      <c r="I11089" s="141" t="s">
        <v>27</v>
      </c>
      <c r="J11089" s="649">
        <v>97.14</v>
      </c>
    </row>
    <row r="11090" spans="1:10" hidden="1">
      <c r="A11090" s="141" t="s">
        <v>42609</v>
      </c>
      <c r="B11090" s="141" t="str">
        <f t="shared" si="173"/>
        <v>REVESTIMENTO DE PISO COM MOSAICO DE AZULEJOS DE VARIAS ORIGENS,ASSENTES EM SUPERFICIE EM OSSO,COM ARGAMASSA COLANTE E REREVESTIMENTO DE PISO COM MOSAICO DE AZULEJOS DE VARIAS ORIGEJUNTAMENTO PRONTOREVESTIMENTO DE PISO COM MOSAICO DE AZULEJOS DE VARIAS ORIGE</v>
      </c>
      <c r="C11090" s="141" t="s">
        <v>42602</v>
      </c>
      <c r="D11090" s="141" t="s">
        <v>42607</v>
      </c>
      <c r="E11090" s="141" t="s">
        <v>42608</v>
      </c>
      <c r="I11090" s="141" t="s">
        <v>27</v>
      </c>
      <c r="J11090" s="649">
        <v>90.8</v>
      </c>
    </row>
    <row r="11091" spans="1:10" hidden="1">
      <c r="A11091" s="141" t="s">
        <v>42610</v>
      </c>
      <c r="B11091" s="141" t="str">
        <f t="shared" si="173"/>
        <v>RODAPE COM LADRILHO CERAMICO,COM 7,5 A 10CM DE ALTURA,ASSENTE CONFORME ITEM 13.025.0016RODAPE COM LADRILHO CERAMICO,COM 7,5 A 10CM DE ALTURA,ASSENTRODAPE COM LADRILHO CERAMICO,COM 7,5 A 10CM DE ALTURA,ASSENT</v>
      </c>
      <c r="C11091" s="141" t="s">
        <v>42611</v>
      </c>
      <c r="D11091" s="141" t="s">
        <v>42612</v>
      </c>
      <c r="I11091" s="141" t="s">
        <v>285</v>
      </c>
      <c r="J11091" s="649">
        <v>39.26</v>
      </c>
    </row>
    <row r="11092" spans="1:10" hidden="1">
      <c r="A11092" s="141" t="s">
        <v>42613</v>
      </c>
      <c r="B11092" s="141" t="str">
        <f t="shared" si="173"/>
        <v>RODAPE COM LADRILHO CERAMICO,COM 7,5 A 10CM DE ALTURA,ASSENTE CONFORME ITEM 13.025.0016RODAPE COM LADRILHO CERAMICO,COM 7,5 A 10CM DE ALTURA,ASSENTRODAPE COM LADRILHO CERAMICO,COM 7,5 A 10CM DE ALTURA,ASSENT</v>
      </c>
      <c r="C11092" s="141" t="s">
        <v>42611</v>
      </c>
      <c r="D11092" s="141" t="s">
        <v>42612</v>
      </c>
      <c r="I11092" s="141" t="s">
        <v>285</v>
      </c>
      <c r="J11092" s="649">
        <v>34.92</v>
      </c>
    </row>
    <row r="11093" spans="1:10" hidden="1">
      <c r="A11093" s="141" t="s">
        <v>42614</v>
      </c>
      <c r="B11093" s="141" t="str">
        <f t="shared" si="173"/>
        <v>RODAPE COM LADRILHO CERAMICO,COM 7,5 A 10CM DE ALTURA,ASSENTES CONFORME ITEM 13.025.0058RODAPE COM LADRILHO CERAMICO,COM 7,5 A 10CM DE ALTURA,ASSENTRODAPE COM LADRILHO CERAMICO,COM 7,5 A 10CM DE ALTURA,ASSENT</v>
      </c>
      <c r="C11093" s="141" t="s">
        <v>42611</v>
      </c>
      <c r="D11093" s="141" t="s">
        <v>42615</v>
      </c>
      <c r="I11093" s="141" t="s">
        <v>285</v>
      </c>
      <c r="J11093" s="649">
        <v>39.44</v>
      </c>
    </row>
    <row r="11094" spans="1:10" hidden="1">
      <c r="A11094" s="141" t="s">
        <v>42616</v>
      </c>
      <c r="B11094" s="141" t="str">
        <f t="shared" si="173"/>
        <v>RODAPE COM LADRILHO CERAMICO,COM 7,5 A 10CM DE ALTURA,ASSENTES CONFORME ITEM 13.025.0058RODAPE COM LADRILHO CERAMICO,COM 7,5 A 10CM DE ALTURA,ASSENTRODAPE COM LADRILHO CERAMICO,COM 7,5 A 10CM DE ALTURA,ASSENT</v>
      </c>
      <c r="C11094" s="141" t="s">
        <v>42611</v>
      </c>
      <c r="D11094" s="141" t="s">
        <v>42615</v>
      </c>
      <c r="I11094" s="141" t="s">
        <v>285</v>
      </c>
      <c r="J11094" s="649">
        <v>35.28</v>
      </c>
    </row>
    <row r="11095" spans="1:10" hidden="1">
      <c r="A11095" s="141" t="s">
        <v>42617</v>
      </c>
      <c r="B11095" s="141" t="str">
        <f t="shared" si="173"/>
        <v>RODAPE COM LADRILHO CERAMICO,COM 15CM DE ALTURA,ASSENTE CONFORME ITEM 13.025.0016RODAPE COM LADRILHO CERAMICO,COM 15CM DE ALTURA,ASSENTE CONFRODAPE COM LADRILHO CERAMICO,COM 15CM DE ALTURA,ASSENTE CONF</v>
      </c>
      <c r="C11095" s="141" t="s">
        <v>42618</v>
      </c>
      <c r="D11095" s="141" t="s">
        <v>42619</v>
      </c>
      <c r="I11095" s="141" t="s">
        <v>285</v>
      </c>
      <c r="J11095" s="649">
        <v>44.05</v>
      </c>
    </row>
    <row r="11096" spans="1:10" hidden="1">
      <c r="A11096" s="141" t="s">
        <v>42620</v>
      </c>
      <c r="B11096" s="141" t="str">
        <f t="shared" si="173"/>
        <v>RODAPE COM LADRILHO CERAMICO,COM 15CM DE ALTURA,ASSENTE CONFORME ITEM 13.025.0016RODAPE COM LADRILHO CERAMICO,COM 15CM DE ALTURA,ASSENTE CONFRODAPE COM LADRILHO CERAMICO,COM 15CM DE ALTURA,ASSENTE CONF</v>
      </c>
      <c r="C11096" s="141" t="s">
        <v>42618</v>
      </c>
      <c r="D11096" s="141" t="s">
        <v>42619</v>
      </c>
      <c r="I11096" s="141" t="s">
        <v>285</v>
      </c>
      <c r="J11096" s="649">
        <v>39.5</v>
      </c>
    </row>
    <row r="11097" spans="1:10" hidden="1">
      <c r="A11097" s="141" t="s">
        <v>42621</v>
      </c>
      <c r="B11097" s="141" t="str">
        <f t="shared" si="173"/>
        <v>RODAPE COM LADRILHO CERAMICO,COM 15CM DE ALTURA,ASSENTES CONFORME ITEM 13.025.0058RODAPE COM LADRILHO CERAMICO,COM 15CM DE ALTURA,ASSENTES CONRODAPE COM LADRILHO CERAMICO,COM 15CM DE ALTURA,ASSENTES CON</v>
      </c>
      <c r="C11097" s="141" t="s">
        <v>42622</v>
      </c>
      <c r="D11097" s="141" t="s">
        <v>42623</v>
      </c>
      <c r="I11097" s="141" t="s">
        <v>285</v>
      </c>
      <c r="J11097" s="649">
        <v>44.59</v>
      </c>
    </row>
    <row r="11098" spans="1:10" hidden="1">
      <c r="A11098" s="141" t="s">
        <v>42624</v>
      </c>
      <c r="B11098" s="141" t="str">
        <f t="shared" si="173"/>
        <v>RODAPE COM LADRILHO CERAMICO,COM 15CM DE ALTURA,ASSENTES CONFORME ITEM 13.025.0058RODAPE COM LADRILHO CERAMICO,COM 15CM DE ALTURA,ASSENTES CONRODAPE COM LADRILHO CERAMICO,COM 15CM DE ALTURA,ASSENTES CON</v>
      </c>
      <c r="C11098" s="141" t="s">
        <v>42622</v>
      </c>
      <c r="D11098" s="141" t="s">
        <v>42623</v>
      </c>
      <c r="I11098" s="141" t="s">
        <v>285</v>
      </c>
      <c r="J11098" s="649">
        <v>40.270000000000003</v>
      </c>
    </row>
    <row r="11099" spans="1:10" hidden="1">
      <c r="A11099" s="141" t="s">
        <v>42625</v>
      </c>
      <c r="B11099" s="141" t="str">
        <f t="shared" si="173"/>
        <v>RECOMPOSICAO DE PISO DE CERAMICAS,EXCLUSIVE ESTAS,INCLUSIVEMAO-DE-OBRA TOTAL E MATERIAIS DE ASSENTAMENTO E REJUNTAMENTORECOMPOSICAO DE PISO DE CERAMICAS,EXCLUSIVE ESTAS,INCLUSIVE COMO EM 13.330.0010RECOMPOSICAO DE PISO DE CERAMICAS,EXCLUSIVE ESTAS,INCLUSIVE</v>
      </c>
      <c r="C11099" s="141" t="s">
        <v>42626</v>
      </c>
      <c r="D11099" s="141" t="s">
        <v>42627</v>
      </c>
      <c r="E11099" s="141" t="s">
        <v>42628</v>
      </c>
      <c r="I11099" s="141" t="s">
        <v>27</v>
      </c>
      <c r="J11099" s="649">
        <v>73.319999999999993</v>
      </c>
    </row>
    <row r="11100" spans="1:10" hidden="1">
      <c r="A11100" s="141" t="s">
        <v>42629</v>
      </c>
      <c r="B11100" s="141" t="str">
        <f t="shared" si="173"/>
        <v>RECOMPOSICAO DE PISO DE CERAMICAS,EXCLUSIVE ESTAS,INCLUSIVEMAO-DE-OBRA TOTAL E MATERIAIS DE ASSENTAMENTO E REJUNTAMENTORECOMPOSICAO DE PISO DE CERAMICAS,EXCLUSIVE ESTAS,INCLUSIVE COMO EM 13.330.0010RECOMPOSICAO DE PISO DE CERAMICAS,EXCLUSIVE ESTAS,INCLUSIVE</v>
      </c>
      <c r="C11100" s="141" t="s">
        <v>42626</v>
      </c>
      <c r="D11100" s="141" t="s">
        <v>42627</v>
      </c>
      <c r="E11100" s="141" t="s">
        <v>42628</v>
      </c>
      <c r="I11100" s="141" t="s">
        <v>27</v>
      </c>
      <c r="J11100" s="649">
        <v>65.64</v>
      </c>
    </row>
    <row r="11101" spans="1:10" hidden="1">
      <c r="A11101" s="141" t="s">
        <v>42630</v>
      </c>
      <c r="B11101" s="141" t="str">
        <f t="shared" si="173"/>
        <v>REVESTIMENTO DE PISO CERAMICO EM PORCELANATO,ACABAMENTO DA BORDA RETIFICADO,NO FORMATO (60X60)CM,PARA USO EM AREAS COMERREVESTIMENTO DE PISO CERAMICO EM PORCELANATO,ACABAMENTO DA BCIAIS COM TRAFEGO INTENSO,CONFORME ABNT NBR ISO 13006,ASSENTE EM SUPERFICIE NIVELADA COM ARGAMASSA COLANTE E REJUNTAMENTO PRONTOREVESTIMENTO DE PISO CERAMICO EM PORCELANATO,ACABAMENTO DA B</v>
      </c>
      <c r="C11101" s="141" t="s">
        <v>42631</v>
      </c>
      <c r="D11101" s="141" t="s">
        <v>42632</v>
      </c>
      <c r="E11101" s="141" t="s">
        <v>42633</v>
      </c>
      <c r="F11101" s="141" t="s">
        <v>42634</v>
      </c>
      <c r="G11101" s="141" t="s">
        <v>42635</v>
      </c>
      <c r="I11101" s="141" t="s">
        <v>27</v>
      </c>
      <c r="J11101" s="649">
        <v>152.71</v>
      </c>
    </row>
    <row r="11102" spans="1:10" hidden="1">
      <c r="A11102" s="141" t="s">
        <v>42636</v>
      </c>
      <c r="B11102" s="141" t="str">
        <f t="shared" si="173"/>
        <v>REVESTIMENTO DE PISO CERAMICO EM PORCELANATO,ACABAMENTO DA BORDA RETIFICADO,NO FORMATO (60X60)CM,PARA USO EM AREAS COMERREVESTIMENTO DE PISO CERAMICO EM PORCELANATO,ACABAMENTO DA BCIAIS COM TRAFEGO INTENSO,CONFORME ABNT NBR ISO 13006,ASSENTE EM SUPERFICIE NIVELADA COM ARGAMASSA COLANTE E REJUNTAMENTO PRONTOREVESTIMENTO DE PISO CERAMICO EM PORCELANATO,ACABAMENTO DA B</v>
      </c>
      <c r="C11102" s="141" t="s">
        <v>42631</v>
      </c>
      <c r="D11102" s="141" t="s">
        <v>42632</v>
      </c>
      <c r="E11102" s="141" t="s">
        <v>42633</v>
      </c>
      <c r="F11102" s="141" t="s">
        <v>42634</v>
      </c>
      <c r="G11102" s="141" t="s">
        <v>42635</v>
      </c>
      <c r="I11102" s="141" t="s">
        <v>27</v>
      </c>
      <c r="J11102" s="649">
        <v>145.44</v>
      </c>
    </row>
    <row r="11103" spans="1:10" hidden="1">
      <c r="A11103" s="141" t="s">
        <v>42637</v>
      </c>
      <c r="B11103" s="141" t="str">
        <f t="shared" si="173"/>
        <v>REVESTIMENTO DE PISO CERAMICO EM PORCELANATO,ACABAMENTO DA BORDA RETIFICADO,NO FORMATO (60X60)CM,PARA USO EM AREAS COMERREVESTIMENTO DE PISO CERAMICO EM PORCELANATO,ACABAMENTO DA BCIAIS COM TRAFEGO INTENSO,CONFORME ABNT NBR ISO 13006,ASSENTE EM SUPERFICIE NIVELADA,EXCLUSIVE ARGAMASSA E REJUNTAMENTOREVESTIMENTO DE PISO CERAMICO EM PORCELANATO,ACABAMENTO DA B</v>
      </c>
      <c r="C11103" s="141" t="s">
        <v>42631</v>
      </c>
      <c r="D11103" s="141" t="s">
        <v>42632</v>
      </c>
      <c r="E11103" s="141" t="s">
        <v>42633</v>
      </c>
      <c r="F11103" s="141" t="s">
        <v>42638</v>
      </c>
      <c r="I11103" s="141" t="s">
        <v>27</v>
      </c>
      <c r="J11103" s="649">
        <v>135.49</v>
      </c>
    </row>
    <row r="11104" spans="1:10" hidden="1">
      <c r="A11104" s="141" t="s">
        <v>42639</v>
      </c>
      <c r="B11104" s="141" t="str">
        <f t="shared" si="173"/>
        <v>REVESTIMENTO DE PISO CERAMICO EM PORCELANATO,ACABAMENTO DA BORDA RETIFICADO,NO FORMATO (60X60)CM,PARA USO EM AREAS COMERREVESTIMENTO DE PISO CERAMICO EM PORCELANATO,ACABAMENTO DA BCIAIS COM TRAFEGO INTENSO,CONFORME ABNT NBR ISO 13006,ASSENTE EM SUPERFICIE NIVELADA,EXCLUSIVE ARGAMASSA E REJUNTAMENTOREVESTIMENTO DE PISO CERAMICO EM PORCELANATO,ACABAMENTO DA B</v>
      </c>
      <c r="C11104" s="141" t="s">
        <v>42631</v>
      </c>
      <c r="D11104" s="141" t="s">
        <v>42632</v>
      </c>
      <c r="E11104" s="141" t="s">
        <v>42633</v>
      </c>
      <c r="F11104" s="141" t="s">
        <v>42638</v>
      </c>
      <c r="I11104" s="141" t="s">
        <v>27</v>
      </c>
      <c r="J11104" s="649">
        <v>128.21</v>
      </c>
    </row>
    <row r="11105" spans="1:10" hidden="1">
      <c r="A11105" s="141" t="s">
        <v>42640</v>
      </c>
      <c r="B11105" s="141" t="str">
        <f t="shared" si="173"/>
        <v>REVESTIMENTO DE PISO CERAMICO EM PORCELANATO,ACABAMENTO DA BORDA RETIFICADO,NO FORMATO (90X90)CM,PARA USO EM AREAS COMERREVESTIMENTO DE PISO CERAMICO EM PORCELANATO,ACABAMENTO DA BCIAIS COM TRAFEGO INTENSO,CONFORME ABNT NBR ISO 13006,ASSENTE EM SUPERFICIE NIVELADA COM ARGAMASSA COLANTE E REJUNTAMENTO PRONTOREVESTIMENTO DE PISO CERAMICO EM PORCELANATO,ACABAMENTO DA B</v>
      </c>
      <c r="C11105" s="141" t="s">
        <v>42631</v>
      </c>
      <c r="D11105" s="141" t="s">
        <v>42641</v>
      </c>
      <c r="E11105" s="141" t="s">
        <v>42633</v>
      </c>
      <c r="F11105" s="141" t="s">
        <v>42634</v>
      </c>
      <c r="G11105" s="141" t="s">
        <v>42635</v>
      </c>
      <c r="I11105" s="141" t="s">
        <v>27</v>
      </c>
      <c r="J11105" s="649">
        <v>174.76</v>
      </c>
    </row>
    <row r="11106" spans="1:10" hidden="1">
      <c r="A11106" s="141" t="s">
        <v>42642</v>
      </c>
      <c r="B11106" s="141" t="str">
        <f t="shared" si="173"/>
        <v>REVESTIMENTO DE PISO CERAMICO EM PORCELANATO,ACABAMENTO DA BORDA RETIFICADO,NO FORMATO (90X90)CM,PARA USO EM AREAS COMERREVESTIMENTO DE PISO CERAMICO EM PORCELANATO,ACABAMENTO DA BCIAIS COM TRAFEGO INTENSO,CONFORME ABNT NBR ISO 13006,ASSENTE EM SUPERFICIE NIVELADA COM ARGAMASSA COLANTE E REJUNTAMENTO PRONTOREVESTIMENTO DE PISO CERAMICO EM PORCELANATO,ACABAMENTO DA B</v>
      </c>
      <c r="C11106" s="141" t="s">
        <v>42631</v>
      </c>
      <c r="D11106" s="141" t="s">
        <v>42641</v>
      </c>
      <c r="E11106" s="141" t="s">
        <v>42633</v>
      </c>
      <c r="F11106" s="141" t="s">
        <v>42634</v>
      </c>
      <c r="G11106" s="141" t="s">
        <v>42635</v>
      </c>
      <c r="I11106" s="141" t="s">
        <v>27</v>
      </c>
      <c r="J11106" s="649">
        <v>167.49</v>
      </c>
    </row>
    <row r="11107" spans="1:10" hidden="1">
      <c r="A11107" s="141" t="s">
        <v>42643</v>
      </c>
      <c r="B11107" s="141" t="str">
        <f t="shared" si="173"/>
        <v>REVESTIMENTO DE PISO CERAMICO EM PORCELANATO,ACABAMENTO DA BORDA RETIFICADO,NO FORMATO (90X90)CM,PARA USO EM AREAS COMERREVESTIMENTO DE PISO CERAMICO EM PORCELANATO,ACABAMENTO DA BCIAIS COM TRAFEGO INTENSO,CONFORME ABNT NBR ISO 13006,ASSENTE EM SUPERFICIE NIVELADA,EXCLUSIVE ARGAMASSA E REJUNTAMENTOREVESTIMENTO DE PISO CERAMICO EM PORCELANATO,ACABAMENTO DA B</v>
      </c>
      <c r="C11107" s="141" t="s">
        <v>42631</v>
      </c>
      <c r="D11107" s="141" t="s">
        <v>42641</v>
      </c>
      <c r="E11107" s="141" t="s">
        <v>42633</v>
      </c>
      <c r="F11107" s="141" t="s">
        <v>42638</v>
      </c>
      <c r="I11107" s="141" t="s">
        <v>27</v>
      </c>
      <c r="J11107" s="649">
        <v>158.32</v>
      </c>
    </row>
    <row r="11108" spans="1:10" hidden="1">
      <c r="A11108" s="141" t="s">
        <v>42644</v>
      </c>
      <c r="B11108" s="141" t="str">
        <f t="shared" si="173"/>
        <v>REVESTIMENTO DE PISO CERAMICO EM PORCELANATO,ACABAMENTO DA BORDA RETIFICADO,NO FORMATO (90X90)CM,PARA USO EM AREAS COMERREVESTIMENTO DE PISO CERAMICO EM PORCELANATO,ACABAMENTO DA BCIAIS COM TRAFEGO INTENSO,CONFORME ABNT NBR ISO 13006,ASSENTE EM SUPERFICIE NIVELADA,EXCLUSIVE ARGAMASSA E REJUNTAMENTOREVESTIMENTO DE PISO CERAMICO EM PORCELANATO,ACABAMENTO DA B</v>
      </c>
      <c r="C11108" s="141" t="s">
        <v>42631</v>
      </c>
      <c r="D11108" s="141" t="s">
        <v>42641</v>
      </c>
      <c r="E11108" s="141" t="s">
        <v>42633</v>
      </c>
      <c r="F11108" s="141" t="s">
        <v>42638</v>
      </c>
      <c r="I11108" s="141" t="s">
        <v>27</v>
      </c>
      <c r="J11108" s="649">
        <v>151.04</v>
      </c>
    </row>
    <row r="11109" spans="1:10" hidden="1">
      <c r="A11109" s="141" t="s">
        <v>42645</v>
      </c>
      <c r="B11109" s="141" t="str">
        <f t="shared" si="173"/>
        <v>REVESTIMENTO DE PISO CERAMICO EM PORCELANATO,ACABAMENTO DA BORDA RETIFICADO,NO FORMATO (120X120)CM,PARA USO EM AREAS COMREVESTIMENTO DE PISO CERAMICO EM PORCELANATO,ACABAMENTO DA BERCIAIS COM TRAFEGO INTENSO,CONFORME ABNT NBR ISO 13006,ASSENTE EM SUPERFICIE NIVELADA COM ARGAMASSA COLANTE E REJUNTAMENTO PRONTOREVESTIMENTO DE PISO CERAMICO EM PORCELANATO,ACABAMENTO DA B</v>
      </c>
      <c r="C11109" s="141" t="s">
        <v>42631</v>
      </c>
      <c r="D11109" s="141" t="s">
        <v>42646</v>
      </c>
      <c r="E11109" s="141" t="s">
        <v>42647</v>
      </c>
      <c r="F11109" s="141" t="s">
        <v>42648</v>
      </c>
      <c r="G11109" s="141" t="s">
        <v>41505</v>
      </c>
      <c r="I11109" s="141" t="s">
        <v>27</v>
      </c>
      <c r="J11109" s="649">
        <v>223.7</v>
      </c>
    </row>
    <row r="11110" spans="1:10" hidden="1">
      <c r="A11110" s="141" t="s">
        <v>42649</v>
      </c>
      <c r="B11110" s="141" t="str">
        <f t="shared" si="173"/>
        <v>REVESTIMENTO DE PISO CERAMICO EM PORCELANATO,ACABAMENTO DA BORDA RETIFICADO,NO FORMATO (120X120)CM,PARA USO EM AREAS COMREVESTIMENTO DE PISO CERAMICO EM PORCELANATO,ACABAMENTO DA BERCIAIS COM TRAFEGO INTENSO,CONFORME ABNT NBR ISO 13006,ASSENTE EM SUPERFICIE NIVELADA COM ARGAMASSA COLANTE E REJUNTAMENTO PRONTOREVESTIMENTO DE PISO CERAMICO EM PORCELANATO,ACABAMENTO DA B</v>
      </c>
      <c r="C11110" s="141" t="s">
        <v>42631</v>
      </c>
      <c r="D11110" s="141" t="s">
        <v>42646</v>
      </c>
      <c r="E11110" s="141" t="s">
        <v>42647</v>
      </c>
      <c r="F11110" s="141" t="s">
        <v>42648</v>
      </c>
      <c r="G11110" s="141" t="s">
        <v>41505</v>
      </c>
      <c r="I11110" s="141" t="s">
        <v>27</v>
      </c>
      <c r="J11110" s="649">
        <v>216.43</v>
      </c>
    </row>
    <row r="11111" spans="1:10" hidden="1">
      <c r="A11111" s="141" t="s">
        <v>42650</v>
      </c>
      <c r="B11111" s="141" t="str">
        <f t="shared" si="173"/>
        <v>REVESTIMENTO DE PISO CERAMICO EM PORCELANATO,ACABAMENTO DA BORDA RETIFICADO,NO FORMATO (120X120)CM,PARA USO EM AREAS COMREVESTIMENTO DE PISO CERAMICO EM PORCELANATO,ACABAMENTO DA BERCIAIS COM TRAFEGO INTENSO,CONFORME ABNT NBR ISO 13006,ASSENTE EM SUPERFICIE NIVELADA,EXCLUSIVE ARGAMASSA E REJUNTAMENTOREVESTIMENTO DE PISO CERAMICO EM PORCELANATO,ACABAMENTO DA B</v>
      </c>
      <c r="C11111" s="141" t="s">
        <v>42631</v>
      </c>
      <c r="D11111" s="141" t="s">
        <v>42646</v>
      </c>
      <c r="E11111" s="141" t="s">
        <v>42647</v>
      </c>
      <c r="F11111" s="141" t="s">
        <v>42651</v>
      </c>
      <c r="G11111" s="141" t="s">
        <v>24365</v>
      </c>
      <c r="I11111" s="141" t="s">
        <v>27</v>
      </c>
      <c r="J11111" s="649">
        <v>208.03</v>
      </c>
    </row>
    <row r="11112" spans="1:10" hidden="1">
      <c r="A11112" s="141" t="s">
        <v>42652</v>
      </c>
      <c r="B11112" s="141" t="str">
        <f t="shared" si="173"/>
        <v>REVESTIMENTO DE PISO CERAMICO EM PORCELANATO,ACABAMENTO DA BORDA RETIFICADO,NO FORMATO (120X120)CM,PARA USO EM AREAS COMREVESTIMENTO DE PISO CERAMICO EM PORCELANATO,ACABAMENTO DA BERCIAIS COM TRAFEGO INTENSO,CONFORME ABNT NBR ISO 13006,ASSENTE EM SUPERFICIE NIVELADA,EXCLUSIVE ARGAMASSA E REJUNTAMENTOREVESTIMENTO DE PISO CERAMICO EM PORCELANATO,ACABAMENTO DA B</v>
      </c>
      <c r="C11112" s="141" t="s">
        <v>42631</v>
      </c>
      <c r="D11112" s="141" t="s">
        <v>42646</v>
      </c>
      <c r="E11112" s="141" t="s">
        <v>42647</v>
      </c>
      <c r="F11112" s="141" t="s">
        <v>42651</v>
      </c>
      <c r="G11112" s="141" t="s">
        <v>24365</v>
      </c>
      <c r="I11112" s="141" t="s">
        <v>27</v>
      </c>
      <c r="J11112" s="649">
        <v>200.76</v>
      </c>
    </row>
    <row r="11113" spans="1:10" hidden="1">
      <c r="A11113" s="141" t="s">
        <v>42653</v>
      </c>
      <c r="B11113" s="141" t="str">
        <f t="shared" si="173"/>
        <v>REVESTIMENTO DE PISO CERAMICO EM PORCELANATO,ACABAMENTO DA BORDA RETIFICADO,NO FORMATO (60X120)CM,PARA USO EM AREAS COMEREVESTIMENTO DE PISO CERAMICO EM PORCELANATO,ACABAMENTO DA BRCIAIS COM TRAFEGO INTENSO,CONFORME ABNT NBR ISO 13006,ASSENTE EM SUPERFICIE NIVELADA COM ARGAMASSA COLANTE E REJUNTAMENTO PRONTOREVESTIMENTO DE PISO CERAMICO EM PORCELANATO,ACABAMENTO DA B</v>
      </c>
      <c r="C11113" s="141" t="s">
        <v>42631</v>
      </c>
      <c r="D11113" s="141" t="s">
        <v>42654</v>
      </c>
      <c r="E11113" s="141" t="s">
        <v>42655</v>
      </c>
      <c r="F11113" s="141" t="s">
        <v>42656</v>
      </c>
      <c r="G11113" s="141" t="s">
        <v>42657</v>
      </c>
      <c r="I11113" s="141" t="s">
        <v>27</v>
      </c>
      <c r="J11113" s="649">
        <v>183.93</v>
      </c>
    </row>
    <row r="11114" spans="1:10" hidden="1">
      <c r="A11114" s="141" t="s">
        <v>42658</v>
      </c>
      <c r="B11114" s="141" t="str">
        <f t="shared" si="173"/>
        <v>REVESTIMENTO DE PISO CERAMICO EM PORCELANATO,ACABAMENTO DA BORDA RETIFICADO,NO FORMATO (60X120)CM,PARA USO EM AREAS COMEREVESTIMENTO DE PISO CERAMICO EM PORCELANATO,ACABAMENTO DA BRCIAIS COM TRAFEGO INTENSO,CONFORME ABNT NBR ISO 13006,ASSENTE EM SUPERFICIE NIVELADA COM ARGAMASSA COLANTE E REJUNTAMENTO PRONTOREVESTIMENTO DE PISO CERAMICO EM PORCELANATO,ACABAMENTO DA B</v>
      </c>
      <c r="C11114" s="141" t="s">
        <v>42631</v>
      </c>
      <c r="D11114" s="141" t="s">
        <v>42654</v>
      </c>
      <c r="E11114" s="141" t="s">
        <v>42655</v>
      </c>
      <c r="F11114" s="141" t="s">
        <v>42656</v>
      </c>
      <c r="G11114" s="141" t="s">
        <v>42657</v>
      </c>
      <c r="I11114" s="141" t="s">
        <v>27</v>
      </c>
      <c r="J11114" s="649">
        <v>176.65</v>
      </c>
    </row>
    <row r="11115" spans="1:10" hidden="1">
      <c r="A11115" s="141" t="s">
        <v>42659</v>
      </c>
      <c r="B11115" s="141" t="str">
        <f t="shared" si="173"/>
        <v>REVESTIMENTO DE PISO CERAMICO EM PORCELANATO,ACABAMENTO DA BORDA RETIFICADO,NO FORMATO (60X120)CM,PARA USO EM AREAS COMEREVESTIMENTO DE PISO CERAMICO EM PORCELANATO,ACABAMENTO DA BRCIAIS COM TRAFEGO INTENSO,CONFORME ABNT NBR ISO 13006,ASSENTE EM SUPERFICIE NIVELADA,EXCLUSIVE ARGAMASSA E REJUNTAMENTOREVESTIMENTO DE PISO CERAMICO EM PORCELANATO,ACABAMENTO DA B</v>
      </c>
      <c r="C11115" s="141" t="s">
        <v>42631</v>
      </c>
      <c r="D11115" s="141" t="s">
        <v>42654</v>
      </c>
      <c r="E11115" s="141" t="s">
        <v>42655</v>
      </c>
      <c r="F11115" s="141" t="s">
        <v>42660</v>
      </c>
      <c r="I11115" s="141" t="s">
        <v>27</v>
      </c>
      <c r="J11115" s="649">
        <v>167.48</v>
      </c>
    </row>
    <row r="11116" spans="1:10" hidden="1">
      <c r="A11116" s="141" t="s">
        <v>42661</v>
      </c>
      <c r="B11116" s="141" t="str">
        <f t="shared" si="173"/>
        <v>REVESTIMENTO DE PISO CERAMICO EM PORCELANATO,ACABAMENTO DA BORDA RETIFICADO,NO FORMATO (60X120)CM,PARA USO EM AREAS COMEREVESTIMENTO DE PISO CERAMICO EM PORCELANATO,ACABAMENTO DA BRCIAIS COM TRAFEGO INTENSO,CONFORME ABNT NBR ISO 13006,ASSENTE EM SUPERFICIE NIVELADA,EXCLUSIVE ARGAMASSA E REJUNTAMENTOREVESTIMENTO DE PISO CERAMICO EM PORCELANATO,ACABAMENTO DA B</v>
      </c>
      <c r="C11116" s="141" t="s">
        <v>42631</v>
      </c>
      <c r="D11116" s="141" t="s">
        <v>42654</v>
      </c>
      <c r="E11116" s="141" t="s">
        <v>42655</v>
      </c>
      <c r="F11116" s="141" t="s">
        <v>42660</v>
      </c>
      <c r="I11116" s="141" t="s">
        <v>27</v>
      </c>
      <c r="J11116" s="649">
        <v>160.21</v>
      </c>
    </row>
    <row r="11117" spans="1:10" hidden="1">
      <c r="A11117" s="141" t="s">
        <v>42662</v>
      </c>
      <c r="B11117" s="141" t="str">
        <f t="shared" si="173"/>
        <v>REVESTIMENTO DE PISO CERAMICO EM PORCELANATO,ACABAMENTO DA BORDA RETIFICADO,NO FORMATO (20X120)CM,PARA USO EM AREAS COMEREVESTIMENTO DE PISO CERAMICO EM PORCELANATO,ACABAMENTO DA BRCIAIS COM TRAFEGO INTENSO,CONFORME ABNT NBR ISO 13006,ASSENTE EM SUPERFICIE NIVELADA COM ARGAMASSA COLANTE E REJUNTAMENTO PRONTOREVESTIMENTO DE PISO CERAMICO EM PORCELANATO,ACABAMENTO DA B</v>
      </c>
      <c r="C11117" s="141" t="s">
        <v>42631</v>
      </c>
      <c r="D11117" s="141" t="s">
        <v>42663</v>
      </c>
      <c r="E11117" s="141" t="s">
        <v>42655</v>
      </c>
      <c r="F11117" s="141" t="s">
        <v>42656</v>
      </c>
      <c r="G11117" s="141" t="s">
        <v>42657</v>
      </c>
      <c r="I11117" s="141" t="s">
        <v>27</v>
      </c>
      <c r="J11117" s="649">
        <v>174.63</v>
      </c>
    </row>
    <row r="11118" spans="1:10" hidden="1">
      <c r="A11118" s="141" t="s">
        <v>42664</v>
      </c>
      <c r="B11118" s="141" t="str">
        <f t="shared" si="173"/>
        <v>REVESTIMENTO DE PISO CERAMICO EM PORCELANATO,ACABAMENTO DA BORDA RETIFICADO,NO FORMATO (20X120)CM,PARA USO EM AREAS COMEREVESTIMENTO DE PISO CERAMICO EM PORCELANATO,ACABAMENTO DA BRCIAIS COM TRAFEGO INTENSO,CONFORME ABNT NBR ISO 13006,ASSENTE EM SUPERFICIE NIVELADA COM ARGAMASSA COLANTE E REJUNTAMENTO PRONTOREVESTIMENTO DE PISO CERAMICO EM PORCELANATO,ACABAMENTO DA B</v>
      </c>
      <c r="C11118" s="141" t="s">
        <v>42631</v>
      </c>
      <c r="D11118" s="141" t="s">
        <v>42663</v>
      </c>
      <c r="E11118" s="141" t="s">
        <v>42655</v>
      </c>
      <c r="F11118" s="141" t="s">
        <v>42656</v>
      </c>
      <c r="G11118" s="141" t="s">
        <v>42657</v>
      </c>
      <c r="I11118" s="141" t="s">
        <v>27</v>
      </c>
      <c r="J11118" s="649">
        <v>167.36</v>
      </c>
    </row>
    <row r="11119" spans="1:10" hidden="1">
      <c r="A11119" s="141" t="s">
        <v>42665</v>
      </c>
      <c r="B11119" s="141" t="str">
        <f t="shared" si="173"/>
        <v>REVESTIMENTO DE PISO CERAMICO EM PORCELANATO,ACABAMENTO DA BORDA RETIFICADO,NO FORMATO (20X120)CM,PARA USO EM AREAS COMEREVESTIMENTO DE PISO CERAMICO EM PORCELANATO,ACABAMENTO DA BRCIAIS COM TRAFEGO INTENSO,CONFORME ABNT NBR ISO 13006,ASSENTE EM SUPERFICIE NIVELADA,EXCLUSIVE ARGAMASSA E REJUNTAMENTOREVESTIMENTO DE PISO CERAMICO EM PORCELANATO,ACABAMENTO DA B</v>
      </c>
      <c r="C11119" s="141" t="s">
        <v>42631</v>
      </c>
      <c r="D11119" s="141" t="s">
        <v>42663</v>
      </c>
      <c r="E11119" s="141" t="s">
        <v>42655</v>
      </c>
      <c r="F11119" s="141" t="s">
        <v>42660</v>
      </c>
      <c r="I11119" s="141" t="s">
        <v>27</v>
      </c>
      <c r="J11119" s="649">
        <v>153.52000000000001</v>
      </c>
    </row>
    <row r="11120" spans="1:10" hidden="1">
      <c r="A11120" s="141" t="s">
        <v>42666</v>
      </c>
      <c r="B11120" s="141" t="str">
        <f t="shared" si="173"/>
        <v>REVESTIMENTO DE PISO CERAMICO EM PORCELANATO,ACABAMENTO DA BORDA RETIFICADO,NO FORMATO (20X120)CM,PARA USO EM AREAS COMEREVESTIMENTO DE PISO CERAMICO EM PORCELANATO,ACABAMENTO DA BRCIAIS COM TRAFEGO INTENSO,CONFORME ABNT NBR ISO 13006,ASSENTE EM SUPERFICIE NIVELADA,EXCLUSIVE ARGAMASSA E REJUNTAMENTOREVESTIMENTO DE PISO CERAMICO EM PORCELANATO,ACABAMENTO DA B</v>
      </c>
      <c r="C11120" s="141" t="s">
        <v>42631</v>
      </c>
      <c r="D11120" s="141" t="s">
        <v>42663</v>
      </c>
      <c r="E11120" s="141" t="s">
        <v>42655</v>
      </c>
      <c r="F11120" s="141" t="s">
        <v>42660</v>
      </c>
      <c r="I11120" s="141" t="s">
        <v>27</v>
      </c>
      <c r="J11120" s="649">
        <v>146.24</v>
      </c>
    </row>
    <row r="11121" spans="1:10" hidden="1">
      <c r="A11121" s="141" t="s">
        <v>42667</v>
      </c>
      <c r="B11121" s="141" t="str">
        <f t="shared" si="173"/>
        <v>RODAPE DE CERAMICA EM PORCELANATO,COM 7,5 A 10CM DE ALTURA,ASSENTE CONFORME ITEM 13.025.0058.FEITO A PARTIR DE PLACA DERODAPE DE CERAMICA EM PORCELANATO,COM 7,5 A 10CM DE ALTURA,APORCELANATO COM AREA INFERIOR A 1,00M2RODAPE DE CERAMICA EM PORCELANATO,COM 7,5 A 10CM DE ALTURA,A</v>
      </c>
      <c r="C11121" s="141" t="s">
        <v>42668</v>
      </c>
      <c r="D11121" s="141" t="s">
        <v>42669</v>
      </c>
      <c r="E11121" s="141" t="s">
        <v>42670</v>
      </c>
      <c r="I11121" s="141" t="s">
        <v>285</v>
      </c>
      <c r="J11121" s="649">
        <v>42.95</v>
      </c>
    </row>
    <row r="11122" spans="1:10" hidden="1">
      <c r="A11122" s="141" t="s">
        <v>42671</v>
      </c>
      <c r="B11122" s="141" t="str">
        <f t="shared" si="173"/>
        <v>RODAPE DE CERAMICA EM PORCELANATO,COM 7,5 A 10CM DE ALTURA,ASSENTE CONFORME ITEM 13.025.0058.FEITO A PARTIR DE PLACA DERODAPE DE CERAMICA EM PORCELANATO,COM 7,5 A 10CM DE ALTURA,APORCELANATO COM AREA INFERIOR A 1,00M2RODAPE DE CERAMICA EM PORCELANATO,COM 7,5 A 10CM DE ALTURA,A</v>
      </c>
      <c r="C11122" s="141" t="s">
        <v>42668</v>
      </c>
      <c r="D11122" s="141" t="s">
        <v>42669</v>
      </c>
      <c r="E11122" s="141" t="s">
        <v>42670</v>
      </c>
      <c r="I11122" s="141" t="s">
        <v>285</v>
      </c>
      <c r="J11122" s="649">
        <v>38.81</v>
      </c>
    </row>
    <row r="11123" spans="1:10" hidden="1">
      <c r="A11123" s="141" t="s">
        <v>42672</v>
      </c>
      <c r="B11123" s="141" t="str">
        <f t="shared" si="173"/>
        <v>RODAPE DE CERAMICA EM PORCELANATO,COM 7,5 A 10CM DE ALTURA,ASSENTE CONFORME ITEM 13.025.0058.FEITO A PARTIR DE PLACA DERODAPE DE CERAMICA EM PORCELANATO,COM 7,5 A 10CM DE ALTURA,APORCELANATO COM AREA SUPERIOR A 1,00M2RODAPE DE CERAMICA EM PORCELANATO,COM 7,5 A 10CM DE ALTURA,A</v>
      </c>
      <c r="C11123" s="141" t="s">
        <v>42668</v>
      </c>
      <c r="D11123" s="141" t="s">
        <v>42669</v>
      </c>
      <c r="E11123" s="141" t="s">
        <v>42673</v>
      </c>
      <c r="I11123" s="141" t="s">
        <v>285</v>
      </c>
      <c r="J11123" s="649">
        <v>50.55</v>
      </c>
    </row>
    <row r="11124" spans="1:10" hidden="1">
      <c r="A11124" s="141" t="s">
        <v>42674</v>
      </c>
      <c r="B11124" s="141" t="str">
        <f t="shared" si="173"/>
        <v>RODAPE DE CERAMICA EM PORCELANATO,COM 7,5 A 10CM DE ALTURA,ASSENTE CONFORME ITEM 13.025.0058.FEITO A PARTIR DE PLACA DERODAPE DE CERAMICA EM PORCELANATO,COM 7,5 A 10CM DE ALTURA,APORCELANATO COM AREA SUPERIOR A 1,00M2RODAPE DE CERAMICA EM PORCELANATO,COM 7,5 A 10CM DE ALTURA,A</v>
      </c>
      <c r="C11124" s="141" t="s">
        <v>42668</v>
      </c>
      <c r="D11124" s="141" t="s">
        <v>42669</v>
      </c>
      <c r="E11124" s="141" t="s">
        <v>42673</v>
      </c>
      <c r="I11124" s="141" t="s">
        <v>285</v>
      </c>
      <c r="J11124" s="649">
        <v>46.41</v>
      </c>
    </row>
    <row r="11125" spans="1:10" hidden="1">
      <c r="A11125" s="141" t="s">
        <v>42675</v>
      </c>
      <c r="B11125" s="141" t="str">
        <f t="shared" si="173"/>
        <v>RODAPE DE CERAMICA EM PORCELANATO,COM 15CM DE ALTURA,ASSENTE CONFORME ITEM 13.025.0058.FEITO A PARTIR DE PLACA DE PORCELRODAPE DE CERAMICA EM PORCELANATO,COM 15CM DE ALTURA,ASSENTEANATO COM AREA INFERIOR A 1,00M2RODAPE DE CERAMICA EM PORCELANATO,COM 15CM DE ALTURA,ASSENTE</v>
      </c>
      <c r="C11125" s="141" t="s">
        <v>42676</v>
      </c>
      <c r="D11125" s="141" t="s">
        <v>42677</v>
      </c>
      <c r="E11125" s="141" t="s">
        <v>42678</v>
      </c>
      <c r="I11125" s="141" t="s">
        <v>285</v>
      </c>
      <c r="J11125" s="649">
        <v>49.16</v>
      </c>
    </row>
    <row r="11126" spans="1:10" hidden="1">
      <c r="A11126" s="141" t="s">
        <v>42679</v>
      </c>
      <c r="B11126" s="141" t="str">
        <f t="shared" si="173"/>
        <v>RODAPE DE CERAMICA EM PORCELANATO,COM 15CM DE ALTURA,ASSENTE CONFORME ITEM 13.025.0058.FEITO A PARTIR DE PLACA DE PORCELRODAPE DE CERAMICA EM PORCELANATO,COM 15CM DE ALTURA,ASSENTEANATO COM AREA INFERIOR A 1,00M2RODAPE DE CERAMICA EM PORCELANATO,COM 15CM DE ALTURA,ASSENTE</v>
      </c>
      <c r="C11126" s="141" t="s">
        <v>42676</v>
      </c>
      <c r="D11126" s="141" t="s">
        <v>42677</v>
      </c>
      <c r="E11126" s="141" t="s">
        <v>42678</v>
      </c>
      <c r="I11126" s="141" t="s">
        <v>285</v>
      </c>
      <c r="J11126" s="649">
        <v>44.98</v>
      </c>
    </row>
    <row r="11127" spans="1:10" hidden="1">
      <c r="A11127" s="141" t="s">
        <v>42680</v>
      </c>
      <c r="B11127" s="141" t="str">
        <f t="shared" si="173"/>
        <v>RODAPE DE CERAMICA EM PORCELANATO,COM 15CM DE ALTURA,ASSENTE CONFORME ITEM 13.025.0058.FEITO A PARTIR DE PLACA DE PORCELRODAPE DE CERAMICA EM PORCELANATO,COM 15CM DE ALTURA,ASSENTEANATO COM AREA SUPERIOR A 1,00M2RODAPE DE CERAMICA EM PORCELANATO,COM 15CM DE ALTURA,ASSENTE</v>
      </c>
      <c r="C11127" s="141" t="s">
        <v>42676</v>
      </c>
      <c r="D11127" s="141" t="s">
        <v>42677</v>
      </c>
      <c r="E11127" s="141" t="s">
        <v>42681</v>
      </c>
      <c r="I11127" s="141" t="s">
        <v>285</v>
      </c>
      <c r="J11127" s="649">
        <v>60.56</v>
      </c>
    </row>
    <row r="11128" spans="1:10" hidden="1">
      <c r="A11128" s="141" t="s">
        <v>42682</v>
      </c>
      <c r="B11128" s="141" t="str">
        <f t="shared" si="173"/>
        <v>RODAPE DE CERAMICA EM PORCELANATO,COM 15CM DE ALTURA,ASSENTE CONFORME ITEM 13.025.0058.FEITO A PARTIR DE PLACA DE PORCELRODAPE DE CERAMICA EM PORCELANATO,COM 15CM DE ALTURA,ASSENTEANATO COM AREA SUPERIOR A 1,00M2RODAPE DE CERAMICA EM PORCELANATO,COM 15CM DE ALTURA,ASSENTE</v>
      </c>
      <c r="C11128" s="141" t="s">
        <v>42676</v>
      </c>
      <c r="D11128" s="141" t="s">
        <v>42677</v>
      </c>
      <c r="E11128" s="141" t="s">
        <v>42681</v>
      </c>
      <c r="I11128" s="141" t="s">
        <v>285</v>
      </c>
      <c r="J11128" s="649">
        <v>56.38</v>
      </c>
    </row>
    <row r="11129" spans="1:10" hidden="1">
      <c r="A11129" s="141" t="s">
        <v>42683</v>
      </c>
      <c r="B11129" s="141" t="str">
        <f t="shared" si="173"/>
        <v>REVESTIMENTO DE PISO COM LADRILHO HIDRAULICO,20X20CM,ASSENTES CONFORME ITEM 13.330.0010REVESTIMENTO DE PISO COM LADRILHO HIDRAULICO,20X20CM,ASSENTEREVESTIMENTO DE PISO COM LADRILHO HIDRAULICO,20X20CM,ASSENTE</v>
      </c>
      <c r="C11129" s="141" t="s">
        <v>42684</v>
      </c>
      <c r="D11129" s="141" t="s">
        <v>42685</v>
      </c>
      <c r="I11129" s="141" t="s">
        <v>27</v>
      </c>
      <c r="J11129" s="649">
        <v>151.78</v>
      </c>
    </row>
    <row r="11130" spans="1:10" hidden="1">
      <c r="A11130" s="141" t="s">
        <v>42686</v>
      </c>
      <c r="B11130" s="141" t="str">
        <f t="shared" si="173"/>
        <v>REVESTIMENTO DE PISO COM LADRILHO HIDRAULICO,20X20CM,ASSENTES CONFORME ITEM 13.330.0010REVESTIMENTO DE PISO COM LADRILHO HIDRAULICO,20X20CM,ASSENTEREVESTIMENTO DE PISO COM LADRILHO HIDRAULICO,20X20CM,ASSENTE</v>
      </c>
      <c r="C11130" s="141" t="s">
        <v>42684</v>
      </c>
      <c r="D11130" s="141" t="s">
        <v>42685</v>
      </c>
      <c r="I11130" s="141" t="s">
        <v>27</v>
      </c>
      <c r="J11130" s="649">
        <v>143.43</v>
      </c>
    </row>
    <row r="11131" spans="1:10" hidden="1">
      <c r="A11131" s="141" t="s">
        <v>42687</v>
      </c>
      <c r="B11131" s="141" t="str">
        <f t="shared" si="173"/>
        <v>REVESTIMENTO DE PISO COM LADRILHO HIDRAULICO,20X20CM,ASSENTES CONFORME ITEM 13.330.0015REVESTIMENTO DE PISO COM LADRILHO HIDRAULICO,20X20CM,ASSENTEREVESTIMENTO DE PISO COM LADRILHO HIDRAULICO,20X20CM,ASSENTE</v>
      </c>
      <c r="C11131" s="141" t="s">
        <v>42684</v>
      </c>
      <c r="D11131" s="141" t="s">
        <v>42688</v>
      </c>
      <c r="I11131" s="141" t="s">
        <v>27</v>
      </c>
      <c r="J11131" s="649">
        <v>144.01</v>
      </c>
    </row>
    <row r="11132" spans="1:10" hidden="1">
      <c r="A11132" s="141" t="s">
        <v>42689</v>
      </c>
      <c r="B11132" s="141" t="str">
        <f t="shared" si="173"/>
        <v>REVESTIMENTO DE PISO COM LADRILHO HIDRAULICO,20X20CM,ASSENTES CONFORME ITEM 13.330.0015REVESTIMENTO DE PISO COM LADRILHO HIDRAULICO,20X20CM,ASSENTEREVESTIMENTO DE PISO COM LADRILHO HIDRAULICO,20X20CM,ASSENTE</v>
      </c>
      <c r="C11132" s="141" t="s">
        <v>42684</v>
      </c>
      <c r="D11132" s="141" t="s">
        <v>42688</v>
      </c>
      <c r="I11132" s="141" t="s">
        <v>27</v>
      </c>
      <c r="J11132" s="649">
        <v>136.74</v>
      </c>
    </row>
    <row r="11133" spans="1:10" hidden="1">
      <c r="A11133" s="141" t="s">
        <v>42690</v>
      </c>
      <c r="B11133" s="141" t="str">
        <f t="shared" si="173"/>
        <v>REVESTIMENTO DE PISO COM LADRILHO HIDRAULICO,20X20CM,EXCLUSIVE ARGAMASSA E REJUNTAMENTOREVESTIMENTO DE PISO COM LADRILHO HIDRAULICO,20X20CM,EXCLUSIREVESTIMENTO DE PISO COM LADRILHO HIDRAULICO,20X20CM,EXCLUSI</v>
      </c>
      <c r="C11133" s="141" t="s">
        <v>42691</v>
      </c>
      <c r="D11133" s="141" t="s">
        <v>42692</v>
      </c>
      <c r="I11133" s="141" t="s">
        <v>27</v>
      </c>
      <c r="J11133" s="649">
        <v>127.98</v>
      </c>
    </row>
    <row r="11134" spans="1:10" hidden="1">
      <c r="A11134" s="141" t="s">
        <v>42693</v>
      </c>
      <c r="B11134" s="141" t="str">
        <f t="shared" si="173"/>
        <v>REVESTIMENTO DE PISO COM LADRILHO HIDRAULICO,20X20CM,EXCLUSIVE ARGAMASSA E REJUNTAMENTOREVESTIMENTO DE PISO COM LADRILHO HIDRAULICO,20X20CM,EXCLUSIREVESTIMENTO DE PISO COM LADRILHO HIDRAULICO,20X20CM,EXCLUSI</v>
      </c>
      <c r="C11134" s="141" t="s">
        <v>42691</v>
      </c>
      <c r="D11134" s="141" t="s">
        <v>42692</v>
      </c>
      <c r="I11134" s="141" t="s">
        <v>27</v>
      </c>
      <c r="J11134" s="649">
        <v>120.71</v>
      </c>
    </row>
    <row r="11135" spans="1:10" hidden="1">
      <c r="A11135" s="141" t="s">
        <v>42694</v>
      </c>
      <c r="B11135" s="141" t="str">
        <f t="shared" si="173"/>
        <v>REVESTIMENTO DE PISO COM CERAMICA TATIL DIRECIONAL (LADRILHO HIDRAULICO),PARA ACESSIBILIDADE,CONFORME ABNT NBR 16537,ASSREVESTIMENTO DE PISO COM CERAMICA TATIL DIRECIONAL (LADRILHOENTES SOBRE SUPERFICIE EM OSSO,CONFORME ITEM 13.330.0010REVESTIMENTO DE PISO COM CERAMICA TATIL DIRECIONAL (LADRILHO</v>
      </c>
      <c r="C11135" s="141" t="s">
        <v>42695</v>
      </c>
      <c r="D11135" s="141" t="s">
        <v>42696</v>
      </c>
      <c r="E11135" s="141" t="s">
        <v>42697</v>
      </c>
      <c r="I11135" s="141" t="s">
        <v>27</v>
      </c>
      <c r="J11135" s="649">
        <v>162.9</v>
      </c>
    </row>
    <row r="11136" spans="1:10" hidden="1">
      <c r="A11136" s="141" t="s">
        <v>42698</v>
      </c>
      <c r="B11136" s="141" t="str">
        <f t="shared" si="173"/>
        <v>REVESTIMENTO DE PISO COM CERAMICA TATIL DIRECIONAL (LADRILHO HIDRAULICO),PARA ACESSIBILIDADE,CONFORME ABNT NBR 16537,ASSREVESTIMENTO DE PISO COM CERAMICA TATIL DIRECIONAL (LADRILHOENTES SOBRE SUPERFICIE EM OSSO,CONFORME ITEM 13.330.0010REVESTIMENTO DE PISO COM CERAMICA TATIL DIRECIONAL (LADRILHO</v>
      </c>
      <c r="C11136" s="141" t="s">
        <v>42695</v>
      </c>
      <c r="D11136" s="141" t="s">
        <v>42696</v>
      </c>
      <c r="E11136" s="141" t="s">
        <v>42697</v>
      </c>
      <c r="I11136" s="141" t="s">
        <v>27</v>
      </c>
      <c r="J11136" s="649">
        <v>154.55000000000001</v>
      </c>
    </row>
    <row r="11137" spans="1:10" hidden="1">
      <c r="A11137" s="141" t="s">
        <v>42699</v>
      </c>
      <c r="B11137" s="141" t="str">
        <f t="shared" si="173"/>
        <v>REVESTIMENTO DE PISO COM CERAMICA TATIL DIRECIONAL (LADRILHO HIDRAULICO),PARA ACESSIBILIDADE,CONFORME ABNT NBR 16537,ASSREVESTIMENTO DE PISO COM CERAMICA TATIL DIRECIONAL (LADRILHOENTES SOBRE SUPERFICIE EM OSSO,EXCLUSIVE NATA DE CIMENTO,ARGAMASSA E REJUNTAMENTOREVESTIMENTO DE PISO COM CERAMICA TATIL DIRECIONAL (LADRILHO</v>
      </c>
      <c r="C11137" s="141" t="s">
        <v>42695</v>
      </c>
      <c r="D11137" s="141" t="s">
        <v>42696</v>
      </c>
      <c r="E11137" s="141" t="s">
        <v>42700</v>
      </c>
      <c r="F11137" s="141" t="s">
        <v>42701</v>
      </c>
      <c r="I11137" s="141" t="s">
        <v>27</v>
      </c>
      <c r="J11137" s="649">
        <v>139.1</v>
      </c>
    </row>
    <row r="11138" spans="1:10" hidden="1">
      <c r="A11138" s="141" t="s">
        <v>42702</v>
      </c>
      <c r="B11138" s="141" t="str">
        <f t="shared" si="173"/>
        <v>REVESTIMENTO DE PISO COM CERAMICA TATIL DIRECIONAL (LADRILHO HIDRAULICO),PARA ACESSIBILIDADE,CONFORME ABNT NBR 16537,ASSREVESTIMENTO DE PISO COM CERAMICA TATIL DIRECIONAL (LADRILHOENTES SOBRE SUPERFICIE EM OSSO,EXCLUSIVE NATA DE CIMENTO,ARGAMASSA E REJUNTAMENTOREVESTIMENTO DE PISO COM CERAMICA TATIL DIRECIONAL (LADRILHO</v>
      </c>
      <c r="C11138" s="141" t="s">
        <v>42695</v>
      </c>
      <c r="D11138" s="141" t="s">
        <v>42696</v>
      </c>
      <c r="E11138" s="141" t="s">
        <v>42700</v>
      </c>
      <c r="F11138" s="141" t="s">
        <v>42701</v>
      </c>
      <c r="I11138" s="141" t="s">
        <v>27</v>
      </c>
      <c r="J11138" s="649">
        <v>131.83000000000001</v>
      </c>
    </row>
    <row r="11139" spans="1:10" hidden="1">
      <c r="A11139" s="141" t="s">
        <v>42703</v>
      </c>
      <c r="B11139" s="141" t="str">
        <f t="shared" ref="B11139:B11202" si="174">C11139&amp;D11139&amp;C11139&amp;E11139&amp;F11139&amp;G11139&amp;H11139&amp;C11139</f>
        <v>REVESTIMENTO DE PISO COM CERAMICA TATIL ALERTA (LADRILHO HIDRAULICO),PARA ACESSIBILIDADE,CONFORME ABNT NBR 16537,ASSENTEREVESTIMENTO DE PISO COM CERAMICA TATIL ALERTA (LADRILHO HIDS SOBRE SUPERFICIE EM OSSO,CONFORME ITEM 13.330.0010REVESTIMENTO DE PISO COM CERAMICA TATIL ALERTA (LADRILHO HID</v>
      </c>
      <c r="C11139" s="141" t="s">
        <v>42704</v>
      </c>
      <c r="D11139" s="141" t="s">
        <v>42705</v>
      </c>
      <c r="E11139" s="141" t="s">
        <v>42706</v>
      </c>
      <c r="I11139" s="141" t="s">
        <v>27</v>
      </c>
      <c r="J11139" s="649">
        <v>162.9</v>
      </c>
    </row>
    <row r="11140" spans="1:10" hidden="1">
      <c r="A11140" s="141" t="s">
        <v>42707</v>
      </c>
      <c r="B11140" s="141" t="str">
        <f t="shared" si="174"/>
        <v>REVESTIMENTO DE PISO COM CERAMICA TATIL ALERTA (LADRILHO HIDRAULICO),PARA ACESSIBILIDADE,CONFORME ABNT NBR 16537,ASSENTEREVESTIMENTO DE PISO COM CERAMICA TATIL ALERTA (LADRILHO HIDS SOBRE SUPERFICIE EM OSSO,CONFORME ITEM 13.330.0010REVESTIMENTO DE PISO COM CERAMICA TATIL ALERTA (LADRILHO HID</v>
      </c>
      <c r="C11140" s="141" t="s">
        <v>42704</v>
      </c>
      <c r="D11140" s="141" t="s">
        <v>42705</v>
      </c>
      <c r="E11140" s="141" t="s">
        <v>42706</v>
      </c>
      <c r="I11140" s="141" t="s">
        <v>27</v>
      </c>
      <c r="J11140" s="649">
        <v>154.55000000000001</v>
      </c>
    </row>
    <row r="11141" spans="1:10" hidden="1">
      <c r="A11141" s="141" t="s">
        <v>42708</v>
      </c>
      <c r="B11141" s="141" t="str">
        <f t="shared" si="174"/>
        <v>REVESTIMENTO DE PISO COM CERAMICA TATIL ALERTA (LADRILHO HIDRAULICO),PARA ACESSIBILIDADE,CONFORME ABNT NBR 16537,ASSENTEREVESTIMENTO DE PISO COM CERAMICA TATIL ALERTA (LADRILHO HIDS SOBRE SUPERFICIE EM OSSO,EXCLUSIVE NATA DE CIMENTO,ARGAMASSA E REJUNTAMENTOREVESTIMENTO DE PISO COM CERAMICA TATIL ALERTA (LADRILHO HID</v>
      </c>
      <c r="C11141" s="141" t="s">
        <v>42704</v>
      </c>
      <c r="D11141" s="141" t="s">
        <v>42705</v>
      </c>
      <c r="E11141" s="141" t="s">
        <v>42709</v>
      </c>
      <c r="F11141" s="141" t="s">
        <v>42710</v>
      </c>
      <c r="I11141" s="141" t="s">
        <v>27</v>
      </c>
      <c r="J11141" s="649">
        <v>139.1</v>
      </c>
    </row>
    <row r="11142" spans="1:10" hidden="1">
      <c r="A11142" s="141" t="s">
        <v>42711</v>
      </c>
      <c r="B11142" s="141" t="str">
        <f t="shared" si="174"/>
        <v>REVESTIMENTO DE PISO COM CERAMICA TATIL ALERTA (LADRILHO HIDRAULICO),PARA ACESSIBILIDADE,CONFORME ABNT NBR 16537,ASSENTEREVESTIMENTO DE PISO COM CERAMICA TATIL ALERTA (LADRILHO HIDS SOBRE SUPERFICIE EM OSSO,EXCLUSIVE NATA DE CIMENTO,ARGAMASSA E REJUNTAMENTOREVESTIMENTO DE PISO COM CERAMICA TATIL ALERTA (LADRILHO HID</v>
      </c>
      <c r="C11142" s="141" t="s">
        <v>42704</v>
      </c>
      <c r="D11142" s="141" t="s">
        <v>42705</v>
      </c>
      <c r="E11142" s="141" t="s">
        <v>42709</v>
      </c>
      <c r="F11142" s="141" t="s">
        <v>42710</v>
      </c>
      <c r="I11142" s="141" t="s">
        <v>27</v>
      </c>
      <c r="J11142" s="649">
        <v>131.83000000000001</v>
      </c>
    </row>
    <row r="11143" spans="1:10" hidden="1">
      <c r="A11143" s="141" t="s">
        <v>42712</v>
      </c>
      <c r="B11143" s="141" t="str">
        <f t="shared" si="174"/>
        <v>PISOS DE PLACAS NAO TRABALHADAS DE GRANITO,RETANGULARES,SOBRE TERRENO NIVELADO,COM AS JUNTAS TOMADAS COM ARGAMASSA DE CIPISOS DE PLACAS NAO TRABALHADAS DE GRANITO,RETANGULARES,SOBRMENTO E AREIA,NO TRACO 1:3PISOS DE PLACAS NAO TRABALHADAS DE GRANITO,RETANGULARES,SOBR</v>
      </c>
      <c r="C11143" s="141" t="s">
        <v>42713</v>
      </c>
      <c r="D11143" s="141" t="s">
        <v>42714</v>
      </c>
      <c r="E11143" s="141" t="s">
        <v>42715</v>
      </c>
      <c r="I11143" s="141" t="s">
        <v>27</v>
      </c>
      <c r="J11143" s="649">
        <v>238.2</v>
      </c>
    </row>
    <row r="11144" spans="1:10" hidden="1">
      <c r="A11144" s="141" t="s">
        <v>42716</v>
      </c>
      <c r="B11144" s="141" t="str">
        <f t="shared" si="174"/>
        <v>PISOS DE PLACAS NAO TRABALHADAS DE GRANITO,RETANGULARES,SOBRE TERRENO NIVELADO,COM AS JUNTAS TOMADAS COM ARGAMASSA DE CIPISOS DE PLACAS NAO TRABALHADAS DE GRANITO,RETANGULARES,SOBRMENTO E AREIA,NO TRACO 1:3PISOS DE PLACAS NAO TRABALHADAS DE GRANITO,RETANGULARES,SOBR</v>
      </c>
      <c r="C11144" s="141" t="s">
        <v>42713</v>
      </c>
      <c r="D11144" s="141" t="s">
        <v>42714</v>
      </c>
      <c r="E11144" s="141" t="s">
        <v>42715</v>
      </c>
      <c r="I11144" s="141" t="s">
        <v>27</v>
      </c>
      <c r="J11144" s="649">
        <v>224.27</v>
      </c>
    </row>
    <row r="11145" spans="1:10" hidden="1">
      <c r="A11145" s="141" t="s">
        <v>42717</v>
      </c>
      <c r="B11145" s="141" t="str">
        <f t="shared" si="174"/>
        <v>REVESTIMENTO DE PISOS EM MARMORE BRANCO NACIONAL,EM PLACAS,2CM DE ESPESSURA,COM 2 POLIMENTOS,ASSENTE EM SUPERFICIE EM OSREVESTIMENTO DE PISOS EM MARMORE BRANCO NACIONAL,EM PLACAS,2SO,COM NATA DE CIMENTO SOBRE ARGAMASSA DE CIMENTO,AREIA E SAIBRO,NO TRACO 1:2:2 E REJUNTAMENTO EM CIMENTO BRANCOREVESTIMENTO DE PISOS EM MARMORE BRANCO NACIONAL,EM PLACAS,2</v>
      </c>
      <c r="C11145" s="141" t="s">
        <v>42718</v>
      </c>
      <c r="D11145" s="141" t="s">
        <v>42719</v>
      </c>
      <c r="E11145" s="141" t="s">
        <v>42720</v>
      </c>
      <c r="F11145" s="141" t="s">
        <v>42721</v>
      </c>
      <c r="I11145" s="141" t="s">
        <v>27</v>
      </c>
      <c r="J11145" s="649">
        <v>458.82</v>
      </c>
    </row>
    <row r="11146" spans="1:10" hidden="1">
      <c r="A11146" s="141" t="s">
        <v>42722</v>
      </c>
      <c r="B11146" s="141" t="str">
        <f t="shared" si="174"/>
        <v>REVESTIMENTO DE PISOS EM MARMORE BRANCO NACIONAL,EM PLACAS,2CM DE ESPESSURA,COM 2 POLIMENTOS,ASSENTE EM SUPERFICIE EM OSREVESTIMENTO DE PISOS EM MARMORE BRANCO NACIONAL,EM PLACAS,2SO,COM NATA DE CIMENTO SOBRE ARGAMASSA DE CIMENTO,AREIA E SAIBRO,NO TRACO 1:2:2 E REJUNTAMENTO EM CIMENTO BRANCOREVESTIMENTO DE PISOS EM MARMORE BRANCO NACIONAL,EM PLACAS,2</v>
      </c>
      <c r="C11146" s="141" t="s">
        <v>42718</v>
      </c>
      <c r="D11146" s="141" t="s">
        <v>42719</v>
      </c>
      <c r="E11146" s="141" t="s">
        <v>42720</v>
      </c>
      <c r="F11146" s="141" t="s">
        <v>42721</v>
      </c>
      <c r="I11146" s="141" t="s">
        <v>27</v>
      </c>
      <c r="J11146" s="649">
        <v>445.79</v>
      </c>
    </row>
    <row r="11147" spans="1:10" hidden="1">
      <c r="A11147" s="141" t="s">
        <v>42723</v>
      </c>
      <c r="B11147" s="141" t="str">
        <f t="shared" si="174"/>
        <v>REVESTIMENTO DE PISOS EM MARMORE BRANCO NACIONAL,EM PLACAS,3CM DE ESPESSURA,COM 2 POLIMENTOS,ASSENTE EM SUPERFICIE EM OSREVESTIMENTO DE PISOS EM MARMORE BRANCO NACIONAL,EM PLACAS,3SO,COM NATA DE CIMENTO SOBRE ARGAMASSA DE CIMENTO,AREIA E SAIBRO,NO TRACO 1:2:2 E REJUNTAMENTO EM CIMENTO BRANCOREVESTIMENTO DE PISOS EM MARMORE BRANCO NACIONAL,EM PLACAS,3</v>
      </c>
      <c r="C11147" s="141" t="s">
        <v>42724</v>
      </c>
      <c r="D11147" s="141" t="s">
        <v>42719</v>
      </c>
      <c r="E11147" s="141" t="s">
        <v>42720</v>
      </c>
      <c r="F11147" s="141" t="s">
        <v>42721</v>
      </c>
      <c r="I11147" s="141" t="s">
        <v>27</v>
      </c>
      <c r="J11147" s="649">
        <v>594.27</v>
      </c>
    </row>
    <row r="11148" spans="1:10" hidden="1">
      <c r="A11148" s="141" t="s">
        <v>42725</v>
      </c>
      <c r="B11148" s="141" t="str">
        <f t="shared" si="174"/>
        <v>REVESTIMENTO DE PISOS EM MARMORE BRANCO NACIONAL,EM PLACAS,3CM DE ESPESSURA,COM 2 POLIMENTOS,ASSENTE EM SUPERFICIE EM OSREVESTIMENTO DE PISOS EM MARMORE BRANCO NACIONAL,EM PLACAS,3SO,COM NATA DE CIMENTO SOBRE ARGAMASSA DE CIMENTO,AREIA E SAIBRO,NO TRACO 1:2:2 E REJUNTAMENTO EM CIMENTO BRANCOREVESTIMENTO DE PISOS EM MARMORE BRANCO NACIONAL,EM PLACAS,3</v>
      </c>
      <c r="C11148" s="141" t="s">
        <v>42724</v>
      </c>
      <c r="D11148" s="141" t="s">
        <v>42719</v>
      </c>
      <c r="E11148" s="141" t="s">
        <v>42720</v>
      </c>
      <c r="F11148" s="141" t="s">
        <v>42721</v>
      </c>
      <c r="I11148" s="141" t="s">
        <v>27</v>
      </c>
      <c r="J11148" s="649">
        <v>581.24</v>
      </c>
    </row>
    <row r="11149" spans="1:10" hidden="1">
      <c r="A11149" s="141" t="s">
        <v>42726</v>
      </c>
      <c r="B11149" s="141" t="str">
        <f t="shared" si="174"/>
        <v>REVESTIMENTO DE PISOS EM MARMORE BRANCO NACIONAL,EM PLACAS,2CM DE ESPESSURA,COM 2 POLIMENTOS,ASSENTE EM SUPERFICIE EM OSREVESTIMENTO DE PISOS EM MARMORE BRANCO NACIONAL,EM PLACAS,2SO,EXCLUSIVE NATA DE CIMENTO,ARGAMASSA E REJUNTAMENTOREVESTIMENTO DE PISOS EM MARMORE BRANCO NACIONAL,EM PLACAS,2</v>
      </c>
      <c r="C11149" s="141" t="s">
        <v>42718</v>
      </c>
      <c r="D11149" s="141" t="s">
        <v>42719</v>
      </c>
      <c r="E11149" s="141" t="s">
        <v>42727</v>
      </c>
      <c r="I11149" s="141" t="s">
        <v>27</v>
      </c>
      <c r="J11149" s="649">
        <v>431.93</v>
      </c>
    </row>
    <row r="11150" spans="1:10" hidden="1">
      <c r="A11150" s="141" t="s">
        <v>42728</v>
      </c>
      <c r="B11150" s="141" t="str">
        <f t="shared" si="174"/>
        <v>REVESTIMENTO DE PISOS EM MARMORE BRANCO NACIONAL,EM PLACAS,2CM DE ESPESSURA,COM 2 POLIMENTOS,ASSENTE EM SUPERFICIE EM OSREVESTIMENTO DE PISOS EM MARMORE BRANCO NACIONAL,EM PLACAS,2SO,EXCLUSIVE NATA DE CIMENTO,ARGAMASSA E REJUNTAMENTOREVESTIMENTO DE PISOS EM MARMORE BRANCO NACIONAL,EM PLACAS,2</v>
      </c>
      <c r="C11150" s="141" t="s">
        <v>42718</v>
      </c>
      <c r="D11150" s="141" t="s">
        <v>42719</v>
      </c>
      <c r="E11150" s="141" t="s">
        <v>42727</v>
      </c>
      <c r="I11150" s="141" t="s">
        <v>27</v>
      </c>
      <c r="J11150" s="649">
        <v>419.26</v>
      </c>
    </row>
    <row r="11151" spans="1:10" hidden="1">
      <c r="A11151" s="141" t="s">
        <v>42729</v>
      </c>
      <c r="B11151" s="141" t="str">
        <f t="shared" si="174"/>
        <v>REVESTIMENTO DE PISOS EM MARMORE BRANCO NACIONAL,EM PLACAS,3CM DE ESPESSURA,COM 2 POLIMENTOS,ASSENTE EM SUPERFICIE EM OSREVESTIMENTO DE PISOS EM MARMORE BRANCO NACIONAL,EM PLACAS,3SO,EXCLUSIVE NATA DE CIMENTO,ARGAMASSA E REJUNTAMENTOREVESTIMENTO DE PISOS EM MARMORE BRANCO NACIONAL,EM PLACAS,3</v>
      </c>
      <c r="C11151" s="141" t="s">
        <v>42724</v>
      </c>
      <c r="D11151" s="141" t="s">
        <v>42719</v>
      </c>
      <c r="E11151" s="141" t="s">
        <v>42727</v>
      </c>
      <c r="I11151" s="141" t="s">
        <v>27</v>
      </c>
      <c r="J11151" s="649">
        <v>567.38</v>
      </c>
    </row>
    <row r="11152" spans="1:10" hidden="1">
      <c r="A11152" s="141" t="s">
        <v>42730</v>
      </c>
      <c r="B11152" s="141" t="str">
        <f t="shared" si="174"/>
        <v>REVESTIMENTO DE PISOS EM MARMORE BRANCO NACIONAL,EM PLACAS,3CM DE ESPESSURA,COM 2 POLIMENTOS,ASSENTE EM SUPERFICIE EM OSREVESTIMENTO DE PISOS EM MARMORE BRANCO NACIONAL,EM PLACAS,3SO,EXCLUSIVE NATA DE CIMENTO,ARGAMASSA E REJUNTAMENTOREVESTIMENTO DE PISOS EM MARMORE BRANCO NACIONAL,EM PLACAS,3</v>
      </c>
      <c r="C11152" s="141" t="s">
        <v>42724</v>
      </c>
      <c r="D11152" s="141" t="s">
        <v>42719</v>
      </c>
      <c r="E11152" s="141" t="s">
        <v>42727</v>
      </c>
      <c r="I11152" s="141" t="s">
        <v>27</v>
      </c>
      <c r="J11152" s="649">
        <v>554.71</v>
      </c>
    </row>
    <row r="11153" spans="1:10" hidden="1">
      <c r="A11153" s="141" t="s">
        <v>42731</v>
      </c>
      <c r="B11153" s="141" t="str">
        <f t="shared" si="174"/>
        <v>RODAPE DE MARMORE BRANCO NACIONAL COM 10CM DE ALTURA E 2CM DE ESPESSURA, COM 2 POLIMENTOS,ASSENTE EM PAREDE EM OSSO, COMRODAPE DE MARMORE BRANCO NACIONAL COM 10CM DE ALTURA E 2CM D ARGAMASSA DE CIMENTO,AREIA E SAIBRO, NO TRACO 1:2:2 E NATADE CIMENTO, SOBRE CHAPISCO DE CIMENTO E AREIA, NO TRACO 1:3(INCLUSIVE ESTES) E REJUNTAMENTO EM CIMENTO BRANCORODAPE DE MARMORE BRANCO NACIONAL COM 10CM DE ALTURA E 2CM D</v>
      </c>
      <c r="C11153" s="141" t="s">
        <v>42732</v>
      </c>
      <c r="D11153" s="141" t="s">
        <v>42733</v>
      </c>
      <c r="E11153" s="141" t="s">
        <v>42734</v>
      </c>
      <c r="F11153" s="141" t="s">
        <v>42735</v>
      </c>
      <c r="G11153" s="141" t="s">
        <v>42736</v>
      </c>
      <c r="I11153" s="141" t="s">
        <v>285</v>
      </c>
      <c r="J11153" s="649">
        <v>67.59</v>
      </c>
    </row>
    <row r="11154" spans="1:10" hidden="1">
      <c r="A11154" s="141" t="s">
        <v>42737</v>
      </c>
      <c r="B11154" s="141" t="str">
        <f t="shared" si="174"/>
        <v>RODAPE DE MARMORE BRANCO NACIONAL COM 10CM DE ALTURA E 2CM DE ESPESSURA, COM 2 POLIMENTOS,ASSENTE EM PAREDE EM OSSO, COMRODAPE DE MARMORE BRANCO NACIONAL COM 10CM DE ALTURA E 2CM D ARGAMASSA DE CIMENTO,AREIA E SAIBRO, NO TRACO 1:2:2 E NATADE CIMENTO, SOBRE CHAPISCO DE CIMENTO E AREIA, NO TRACO 1:3(INCLUSIVE ESTES) E REJUNTAMENTO EM CIMENTO BRANCORODAPE DE MARMORE BRANCO NACIONAL COM 10CM DE ALTURA E 2CM D</v>
      </c>
      <c r="C11154" s="141" t="s">
        <v>42732</v>
      </c>
      <c r="D11154" s="141" t="s">
        <v>42733</v>
      </c>
      <c r="E11154" s="141" t="s">
        <v>42734</v>
      </c>
      <c r="F11154" s="141" t="s">
        <v>42735</v>
      </c>
      <c r="G11154" s="141" t="s">
        <v>42736</v>
      </c>
      <c r="I11154" s="141" t="s">
        <v>285</v>
      </c>
      <c r="J11154" s="649">
        <v>63.71</v>
      </c>
    </row>
    <row r="11155" spans="1:10" hidden="1">
      <c r="A11155" s="141" t="s">
        <v>42738</v>
      </c>
      <c r="B11155" s="141" t="str">
        <f t="shared" si="174"/>
        <v>RODAPE DE MARMORE BRANCO NACIONAL COM 10CM DE ALTURA E 2CM DE ESPESSURA,COM 2 POLIMENTOS,ASSENTE EM PAREDE EM OSSO,EXCLURODAPE DE MARMORE BRANCO NACIONAL COM 10CM DE ALTURA E 2CM DSIVE NATA DE CIMENTO,ARGAMASSA,CHAPISCO E REJUNTAMENTORODAPE DE MARMORE BRANCO NACIONAL COM 10CM DE ALTURA E 2CM D</v>
      </c>
      <c r="C11155" s="141" t="s">
        <v>42732</v>
      </c>
      <c r="D11155" s="141" t="s">
        <v>42739</v>
      </c>
      <c r="E11155" s="141" t="s">
        <v>42740</v>
      </c>
      <c r="I11155" s="141" t="s">
        <v>285</v>
      </c>
      <c r="J11155" s="649">
        <v>63.48</v>
      </c>
    </row>
    <row r="11156" spans="1:10" hidden="1">
      <c r="A11156" s="141" t="s">
        <v>42741</v>
      </c>
      <c r="B11156" s="141" t="str">
        <f t="shared" si="174"/>
        <v>RODAPE DE MARMORE BRANCO NACIONAL COM 10CM DE ALTURA E 2CM DE ESPESSURA,COM 2 POLIMENTOS,ASSENTE EM PAREDE EM OSSO,EXCLURODAPE DE MARMORE BRANCO NACIONAL COM 10CM DE ALTURA E 2CM DSIVE NATA DE CIMENTO,ARGAMASSA,CHAPISCO E REJUNTAMENTORODAPE DE MARMORE BRANCO NACIONAL COM 10CM DE ALTURA E 2CM D</v>
      </c>
      <c r="C11156" s="141" t="s">
        <v>42732</v>
      </c>
      <c r="D11156" s="141" t="s">
        <v>42739</v>
      </c>
      <c r="E11156" s="141" t="s">
        <v>42740</v>
      </c>
      <c r="I11156" s="141" t="s">
        <v>285</v>
      </c>
      <c r="J11156" s="649">
        <v>59.72</v>
      </c>
    </row>
    <row r="11157" spans="1:10" hidden="1">
      <c r="A11157" s="141" t="s">
        <v>42742</v>
      </c>
      <c r="B11157" s="141" t="str">
        <f t="shared" si="174"/>
        <v>SOLEIRA DE MARMORE BRANCO NACIONAL,DE 2X13CM,COM 2 POLIMENTOS,ASSENTE COMO EM 13.345.0015SOLEIRA DE MARMORE BRANCO NACIONAL,DE 2X13CM,COM 2 POLIMENTOSOLEIRA DE MARMORE BRANCO NACIONAL,DE 2X13CM,COM 2 POLIMENTO</v>
      </c>
      <c r="C11157" s="141" t="s">
        <v>42743</v>
      </c>
      <c r="D11157" s="141" t="s">
        <v>42744</v>
      </c>
      <c r="I11157" s="141" t="s">
        <v>285</v>
      </c>
      <c r="J11157" s="649">
        <v>69.19</v>
      </c>
    </row>
    <row r="11158" spans="1:10" hidden="1">
      <c r="A11158" s="141" t="s">
        <v>42745</v>
      </c>
      <c r="B11158" s="141" t="str">
        <f t="shared" si="174"/>
        <v>SOLEIRA DE MARMORE BRANCO NACIONAL,DE 2X13CM,COM 2 POLIMENTOS,ASSENTE COMO EM 13.345.0015SOLEIRA DE MARMORE BRANCO NACIONAL,DE 2X13CM,COM 2 POLIMENTOSOLEIRA DE MARMORE BRANCO NACIONAL,DE 2X13CM,COM 2 POLIMENTO</v>
      </c>
      <c r="C11158" s="141" t="s">
        <v>42743</v>
      </c>
      <c r="D11158" s="141" t="s">
        <v>42744</v>
      </c>
      <c r="I11158" s="141" t="s">
        <v>285</v>
      </c>
      <c r="J11158" s="649">
        <v>66.459999999999994</v>
      </c>
    </row>
    <row r="11159" spans="1:10" hidden="1">
      <c r="A11159" s="141" t="s">
        <v>42746</v>
      </c>
      <c r="B11159" s="141" t="str">
        <f t="shared" si="174"/>
        <v>SOLEIRA DE MARMORE BRANCO NACIONAL,DE 2X13CM,COM 2 POLIMENTOS,EXCLUSIVE NATA DE CIMENTO,ARGAMASSA E REJUNTAMENTOSOLEIRA DE MARMORE BRANCO NACIONAL,DE 2X13CM,COM 2 POLIMENTOSOLEIRA DE MARMORE BRANCO NACIONAL,DE 2X13CM,COM 2 POLIMENTO</v>
      </c>
      <c r="C11159" s="141" t="s">
        <v>42743</v>
      </c>
      <c r="D11159" s="141" t="s">
        <v>42747</v>
      </c>
      <c r="I11159" s="141" t="s">
        <v>285</v>
      </c>
      <c r="J11159" s="649">
        <v>64.91</v>
      </c>
    </row>
    <row r="11160" spans="1:10" hidden="1">
      <c r="A11160" s="141" t="s">
        <v>42748</v>
      </c>
      <c r="B11160" s="141" t="str">
        <f t="shared" si="174"/>
        <v>SOLEIRA DE MARMORE BRANCO NACIONAL,DE 2X13CM,COM 2 POLIMENTOS,EXCLUSIVE NATA DE CIMENTO,ARGAMASSA E REJUNTAMENTOSOLEIRA DE MARMORE BRANCO NACIONAL,DE 2X13CM,COM 2 POLIMENTOSOLEIRA DE MARMORE BRANCO NACIONAL,DE 2X13CM,COM 2 POLIMENTO</v>
      </c>
      <c r="C11160" s="141" t="s">
        <v>42743</v>
      </c>
      <c r="D11160" s="141" t="s">
        <v>42747</v>
      </c>
      <c r="I11160" s="141" t="s">
        <v>285</v>
      </c>
      <c r="J11160" s="649">
        <v>62.24</v>
      </c>
    </row>
    <row r="11161" spans="1:10" hidden="1">
      <c r="A11161" s="141" t="s">
        <v>42749</v>
      </c>
      <c r="B11161" s="141" t="str">
        <f t="shared" si="174"/>
        <v>SOLEIRA DE MARMORE BRANCO NACIONAL,DE 2X15CM,COM 2 POLIMENTOS,ASSENTE COMO EM 13.345.0015SOLEIRA DE MARMORE BRANCO NACIONAL,DE 2X15CM,COM 2 POLIMENTOSOLEIRA DE MARMORE BRANCO NACIONAL,DE 2X15CM,COM 2 POLIMENTO</v>
      </c>
      <c r="C11161" s="141" t="s">
        <v>42750</v>
      </c>
      <c r="D11161" s="141" t="s">
        <v>42744</v>
      </c>
      <c r="I11161" s="141" t="s">
        <v>285</v>
      </c>
      <c r="J11161" s="649">
        <v>76.150000000000006</v>
      </c>
    </row>
    <row r="11162" spans="1:10" hidden="1">
      <c r="A11162" s="141" t="s">
        <v>42751</v>
      </c>
      <c r="B11162" s="141" t="str">
        <f t="shared" si="174"/>
        <v>SOLEIRA DE MARMORE BRANCO NACIONAL,DE 2X15CM,COM 2 POLIMENTOS,ASSENTE COMO EM 13.345.0015SOLEIRA DE MARMORE BRANCO NACIONAL,DE 2X15CM,COM 2 POLIMENTOSOLEIRA DE MARMORE BRANCO NACIONAL,DE 2X15CM,COM 2 POLIMENTO</v>
      </c>
      <c r="C11162" s="141" t="s">
        <v>42750</v>
      </c>
      <c r="D11162" s="141" t="s">
        <v>42744</v>
      </c>
      <c r="I11162" s="141" t="s">
        <v>285</v>
      </c>
      <c r="J11162" s="649">
        <v>73.42</v>
      </c>
    </row>
    <row r="11163" spans="1:10" hidden="1">
      <c r="A11163" s="141" t="s">
        <v>42752</v>
      </c>
      <c r="B11163" s="141" t="str">
        <f t="shared" si="174"/>
        <v>SOLEIRA DE MARMORE BRANCO NACIONAL,DE 2X15CM,COM 2 POLIMENTOS,EXCLUSIVE NATA DE CIMENTO,ARGAMASSA E REJUNTAMENTOSOLEIRA DE MARMORE BRANCO NACIONAL,DE 2X15CM,COM 2 POLIMENTOSOLEIRA DE MARMORE BRANCO NACIONAL,DE 2X15CM,COM 2 POLIMENTO</v>
      </c>
      <c r="C11163" s="141" t="s">
        <v>42750</v>
      </c>
      <c r="D11163" s="141" t="s">
        <v>42747</v>
      </c>
      <c r="I11163" s="141" t="s">
        <v>285</v>
      </c>
      <c r="J11163" s="649">
        <v>71.33</v>
      </c>
    </row>
    <row r="11164" spans="1:10" hidden="1">
      <c r="A11164" s="141" t="s">
        <v>42753</v>
      </c>
      <c r="B11164" s="141" t="str">
        <f t="shared" si="174"/>
        <v>SOLEIRA DE MARMORE BRANCO NACIONAL,DE 2X15CM,COM 2 POLIMENTOS,EXCLUSIVE NATA DE CIMENTO,ARGAMASSA E REJUNTAMENTOSOLEIRA DE MARMORE BRANCO NACIONAL,DE 2X15CM,COM 2 POLIMENTOSOLEIRA DE MARMORE BRANCO NACIONAL,DE 2X15CM,COM 2 POLIMENTO</v>
      </c>
      <c r="C11164" s="141" t="s">
        <v>42750</v>
      </c>
      <c r="D11164" s="141" t="s">
        <v>42747</v>
      </c>
      <c r="I11164" s="141" t="s">
        <v>285</v>
      </c>
      <c r="J11164" s="649">
        <v>68.66</v>
      </c>
    </row>
    <row r="11165" spans="1:10" hidden="1">
      <c r="A11165" s="141" t="s">
        <v>42754</v>
      </c>
      <c r="B11165" s="141" t="str">
        <f t="shared" si="174"/>
        <v>SOLEIRA DE MARMORE BRANCO NACIONAL,DE 2X25CM,COM 2 POLIMENTOS,ASSENTE COMO EM 13.345.0015SOLEIRA DE MARMORE BRANCO NACIONAL,DE 2X25CM,COM 2 POLIMENTOSOLEIRA DE MARMORE BRANCO NACIONAL,DE 2X25CM,COM 2 POLIMENTO</v>
      </c>
      <c r="C11165" s="141" t="s">
        <v>42755</v>
      </c>
      <c r="D11165" s="141" t="s">
        <v>42744</v>
      </c>
      <c r="I11165" s="141" t="s">
        <v>285</v>
      </c>
      <c r="J11165" s="649">
        <v>110.82</v>
      </c>
    </row>
    <row r="11166" spans="1:10" hidden="1">
      <c r="A11166" s="141" t="s">
        <v>42756</v>
      </c>
      <c r="B11166" s="141" t="str">
        <f t="shared" si="174"/>
        <v>SOLEIRA DE MARMORE BRANCO NACIONAL,DE 2X25CM,COM 2 POLIMENTOS,ASSENTE COMO EM 13.345.0015SOLEIRA DE MARMORE BRANCO NACIONAL,DE 2X25CM,COM 2 POLIMENTOSOLEIRA DE MARMORE BRANCO NACIONAL,DE 2X25CM,COM 2 POLIMENTO</v>
      </c>
      <c r="C11166" s="141" t="s">
        <v>42755</v>
      </c>
      <c r="D11166" s="141" t="s">
        <v>42744</v>
      </c>
      <c r="I11166" s="141" t="s">
        <v>285</v>
      </c>
      <c r="J11166" s="649">
        <v>108.05</v>
      </c>
    </row>
    <row r="11167" spans="1:10" hidden="1">
      <c r="A11167" s="141" t="s">
        <v>42757</v>
      </c>
      <c r="B11167" s="141" t="str">
        <f t="shared" si="174"/>
        <v>SOLEIRA DE MARMORE BRANCO NACIONAL,DE 2X25CM,COM 2 POLIMENTOS,EXCLUSIVE NATA DE CIMENTO,ARGAMASSA E REJUNTAMENTOSOLEIRA DE MARMORE BRANCO NACIONAL,DE 2X25CM,COM 2 POLIMENTOSOLEIRA DE MARMORE BRANCO NACIONAL,DE 2X25CM,COM 2 POLIMENTO</v>
      </c>
      <c r="C11167" s="141" t="s">
        <v>42755</v>
      </c>
      <c r="D11167" s="141" t="s">
        <v>42747</v>
      </c>
      <c r="I11167" s="141" t="s">
        <v>285</v>
      </c>
      <c r="J11167" s="649">
        <v>103.43</v>
      </c>
    </row>
    <row r="11168" spans="1:10" hidden="1">
      <c r="A11168" s="141" t="s">
        <v>42758</v>
      </c>
      <c r="B11168" s="141" t="str">
        <f t="shared" si="174"/>
        <v>SOLEIRA DE MARMORE BRANCO NACIONAL,DE 2X25CM,COM 2 POLIMENTOS,EXCLUSIVE NATA DE CIMENTO,ARGAMASSA E REJUNTAMENTOSOLEIRA DE MARMORE BRANCO NACIONAL,DE 2X25CM,COM 2 POLIMENTOSOLEIRA DE MARMORE BRANCO NACIONAL,DE 2X25CM,COM 2 POLIMENTO</v>
      </c>
      <c r="C11168" s="141" t="s">
        <v>42755</v>
      </c>
      <c r="D11168" s="141" t="s">
        <v>42747</v>
      </c>
      <c r="I11168" s="141" t="s">
        <v>285</v>
      </c>
      <c r="J11168" s="649">
        <v>100.76</v>
      </c>
    </row>
    <row r="11169" spans="1:10" hidden="1">
      <c r="A11169" s="141" t="s">
        <v>42759</v>
      </c>
      <c r="B11169" s="141" t="str">
        <f t="shared" si="174"/>
        <v>SOLEIRA DE MARMORE BRANCO NACIONAL,DE 2X45CM,SEM DESNIVEL,PARA PORTAS DE 2 FOLHAS,ASSENTE COMO EM 13.345.0015SOLEIRA DE MARMORE BRANCO NACIONAL,DE 2X45CM,SEM DESNIVEL,PASOLEIRA DE MARMORE BRANCO NACIONAL,DE 2X45CM,SEM DESNIVEL,PA</v>
      </c>
      <c r="C11169" s="141" t="s">
        <v>42760</v>
      </c>
      <c r="D11169" s="141" t="s">
        <v>42761</v>
      </c>
      <c r="I11169" s="141" t="s">
        <v>285</v>
      </c>
      <c r="J11169" s="649">
        <v>182.45</v>
      </c>
    </row>
    <row r="11170" spans="1:10" hidden="1">
      <c r="A11170" s="141" t="s">
        <v>42762</v>
      </c>
      <c r="B11170" s="141" t="str">
        <f t="shared" si="174"/>
        <v>SOLEIRA DE MARMORE BRANCO NACIONAL,DE 2X45CM,SEM DESNIVEL,PARA PORTAS DE 2 FOLHAS,ASSENTE COMO EM 13.345.0015SOLEIRA DE MARMORE BRANCO NACIONAL,DE 2X45CM,SEM DESNIVEL,PASOLEIRA DE MARMORE BRANCO NACIONAL,DE 2X45CM,SEM DESNIVEL,PA</v>
      </c>
      <c r="C11170" s="141" t="s">
        <v>42760</v>
      </c>
      <c r="D11170" s="141" t="s">
        <v>42761</v>
      </c>
      <c r="I11170" s="141" t="s">
        <v>285</v>
      </c>
      <c r="J11170" s="649">
        <v>179.57</v>
      </c>
    </row>
    <row r="11171" spans="1:10" hidden="1">
      <c r="A11171" s="141" t="s">
        <v>42763</v>
      </c>
      <c r="B11171" s="141" t="str">
        <f t="shared" si="174"/>
        <v>SOLEIRA DE MARMORE BRANCO NACIONAL,DE 2X45CM,SEM DESNIVEL,PARA PORTAS DE 2 FOLHAS,EXCLUSIVE NATA DE CIMENTO,ARGAMASSA ESOLEIRA DE MARMORE BRANCO NACIONAL,DE 2X45CM,SEM DESNIVEL,PAREJUNTAMENTOSOLEIRA DE MARMORE BRANCO NACIONAL,DE 2X45CM,SEM DESNIVEL,PA</v>
      </c>
      <c r="C11171" s="141" t="s">
        <v>42760</v>
      </c>
      <c r="D11171" s="141" t="s">
        <v>42764</v>
      </c>
      <c r="E11171" s="141" t="s">
        <v>41376</v>
      </c>
      <c r="I11171" s="141" t="s">
        <v>285</v>
      </c>
      <c r="J11171" s="649">
        <v>167.63</v>
      </c>
    </row>
    <row r="11172" spans="1:10" hidden="1">
      <c r="A11172" s="141" t="s">
        <v>42765</v>
      </c>
      <c r="B11172" s="141" t="str">
        <f t="shared" si="174"/>
        <v>SOLEIRA DE MARMORE BRANCO NACIONAL,DE 2X45CM,SEM DESNIVEL,PARA PORTAS DE 2 FOLHAS,EXCLUSIVE NATA DE CIMENTO,ARGAMASSA ESOLEIRA DE MARMORE BRANCO NACIONAL,DE 2X45CM,SEM DESNIVEL,PAREJUNTAMENTOSOLEIRA DE MARMORE BRANCO NACIONAL,DE 2X45CM,SEM DESNIVEL,PA</v>
      </c>
      <c r="C11172" s="141" t="s">
        <v>42760</v>
      </c>
      <c r="D11172" s="141" t="s">
        <v>42764</v>
      </c>
      <c r="E11172" s="141" t="s">
        <v>41376</v>
      </c>
      <c r="I11172" s="141" t="s">
        <v>285</v>
      </c>
      <c r="J11172" s="649">
        <v>164.96</v>
      </c>
    </row>
    <row r="11173" spans="1:10" hidden="1">
      <c r="A11173" s="141" t="s">
        <v>42766</v>
      </c>
      <c r="B11173" s="141" t="str">
        <f t="shared" si="174"/>
        <v>CHAPIM OU ESPELHO DE MARMORE BRANCO NACIONAL,COM 2X17CM COM1 POLIMENTO,ASSENTE COMO EM 13.345.0020CHAPIM OU ESPELHO DE MARMORE BRANCO NACIONAL,COM 2X17CM COMCHAPIM OU ESPELHO DE MARMORE BRANCO NACIONAL,COM 2X17CM COM</v>
      </c>
      <c r="C11173" s="141" t="s">
        <v>42767</v>
      </c>
      <c r="D11173" s="141" t="s">
        <v>42768</v>
      </c>
      <c r="I11173" s="141" t="s">
        <v>285</v>
      </c>
      <c r="J11173" s="649">
        <v>83.95</v>
      </c>
    </row>
    <row r="11174" spans="1:10" hidden="1">
      <c r="A11174" s="141" t="s">
        <v>42769</v>
      </c>
      <c r="B11174" s="141" t="str">
        <f t="shared" si="174"/>
        <v>CHAPIM OU ESPELHO DE MARMORE BRANCO NACIONAL,COM 2X17CM COM1 POLIMENTO,ASSENTE COMO EM 13.345.0020CHAPIM OU ESPELHO DE MARMORE BRANCO NACIONAL,COM 2X17CM COMCHAPIM OU ESPELHO DE MARMORE BRANCO NACIONAL,COM 2X17CM COM</v>
      </c>
      <c r="C11174" s="141" t="s">
        <v>42767</v>
      </c>
      <c r="D11174" s="141" t="s">
        <v>42768</v>
      </c>
      <c r="I11174" s="141" t="s">
        <v>285</v>
      </c>
      <c r="J11174" s="649">
        <v>81.09</v>
      </c>
    </row>
    <row r="11175" spans="1:10" hidden="1">
      <c r="A11175" s="141" t="s">
        <v>42770</v>
      </c>
      <c r="B11175" s="141" t="str">
        <f t="shared" si="174"/>
        <v>CHAPIM OU ESPELHO DE MARMORE BRANCO NACIONAL,COM 2X17CM COM1 POLIMENTO, EXCLUSIVE NATA DE CIMENTO,ARGAMASSA,CHAPISCO ECHAPIM OU ESPELHO DE MARMORE BRANCO NACIONAL,COM 2X17CM COMREJUNTAMENTOCHAPIM OU ESPELHO DE MARMORE BRANCO NACIONAL,COM 2X17CM COM</v>
      </c>
      <c r="C11175" s="141" t="s">
        <v>42767</v>
      </c>
      <c r="D11175" s="141" t="s">
        <v>42771</v>
      </c>
      <c r="E11175" s="141" t="s">
        <v>41376</v>
      </c>
      <c r="I11175" s="141" t="s">
        <v>285</v>
      </c>
      <c r="J11175" s="649">
        <v>77.75</v>
      </c>
    </row>
    <row r="11176" spans="1:10" hidden="1">
      <c r="A11176" s="141" t="s">
        <v>42772</v>
      </c>
      <c r="B11176" s="141" t="str">
        <f t="shared" si="174"/>
        <v>CHAPIM OU ESPELHO DE MARMORE BRANCO NACIONAL,COM 2X17CM COM1 POLIMENTO, EXCLUSIVE NATA DE CIMENTO,ARGAMASSA,CHAPISCO ECHAPIM OU ESPELHO DE MARMORE BRANCO NACIONAL,COM 2X17CM COMREJUNTAMENTOCHAPIM OU ESPELHO DE MARMORE BRANCO NACIONAL,COM 2X17CM COM</v>
      </c>
      <c r="C11176" s="141" t="s">
        <v>42767</v>
      </c>
      <c r="D11176" s="141" t="s">
        <v>42771</v>
      </c>
      <c r="E11176" s="141" t="s">
        <v>41376</v>
      </c>
      <c r="I11176" s="141" t="s">
        <v>285</v>
      </c>
      <c r="J11176" s="649">
        <v>75.08</v>
      </c>
    </row>
    <row r="11177" spans="1:10" hidden="1">
      <c r="A11177" s="141" t="s">
        <v>42773</v>
      </c>
      <c r="B11177" s="141" t="str">
        <f t="shared" si="174"/>
        <v>CAPA DE DEGRAU,DE MARMORE BRANCO NACIONAL,COM 2X28CM,COM 1 POLIMENTO,ASSENTE COMO EM 13.345.0015CAPA DE DEGRAU,DE MARMORE BRANCO NACIONAL,COM 2X28CM,COM 1 PCAPA DE DEGRAU,DE MARMORE BRANCO NACIONAL,COM 2X28CM,COM 1 P</v>
      </c>
      <c r="C11177" s="141" t="s">
        <v>42774</v>
      </c>
      <c r="D11177" s="141" t="s">
        <v>42775</v>
      </c>
      <c r="I11177" s="141" t="s">
        <v>285</v>
      </c>
      <c r="J11177" s="649">
        <v>144.22999999999999</v>
      </c>
    </row>
    <row r="11178" spans="1:10" hidden="1">
      <c r="A11178" s="141" t="s">
        <v>42776</v>
      </c>
      <c r="B11178" s="141" t="str">
        <f t="shared" si="174"/>
        <v>CAPA DE DEGRAU,DE MARMORE BRANCO NACIONAL,COM 2X28CM,COM 1 POLIMENTO,ASSENTE COMO EM 13.345.0015CAPA DE DEGRAU,DE MARMORE BRANCO NACIONAL,COM 2X28CM,COM 1 PCAPA DE DEGRAU,DE MARMORE BRANCO NACIONAL,COM 2X28CM,COM 1 P</v>
      </c>
      <c r="C11178" s="141" t="s">
        <v>42774</v>
      </c>
      <c r="D11178" s="141" t="s">
        <v>42775</v>
      </c>
      <c r="I11178" s="141" t="s">
        <v>285</v>
      </c>
      <c r="J11178" s="649">
        <v>138.78</v>
      </c>
    </row>
    <row r="11179" spans="1:10" hidden="1">
      <c r="A11179" s="141" t="s">
        <v>42777</v>
      </c>
      <c r="B11179" s="141" t="str">
        <f t="shared" si="174"/>
        <v>CAPA DE DEGRAU,DE MARMORE BRANCO NACIONAL, COM 2X28CM,COM 1POLIMENTO,EXCLUSIVE NATA DE CIMENTO,ARGAMASSA E REJUNTAMENTOCAPA DE DEGRAU,DE MARMORE BRANCO NACIONAL, COM 2X28CM,COM 1CAPA DE DEGRAU,DE MARMORE BRANCO NACIONAL, COM 2X28CM,COM 1</v>
      </c>
      <c r="C11179" s="141" t="s">
        <v>42778</v>
      </c>
      <c r="D11179" s="141" t="s">
        <v>42779</v>
      </c>
      <c r="I11179" s="141" t="s">
        <v>285</v>
      </c>
      <c r="J11179" s="649">
        <v>136.24</v>
      </c>
    </row>
    <row r="11180" spans="1:10" hidden="1">
      <c r="A11180" s="141" t="s">
        <v>42780</v>
      </c>
      <c r="B11180" s="141" t="str">
        <f t="shared" si="174"/>
        <v>CAPA DE DEGRAU,DE MARMORE BRANCO NACIONAL, COM 2X28CM,COM 1POLIMENTO,EXCLUSIVE NATA DE CIMENTO,ARGAMASSA E REJUNTAMENTOCAPA DE DEGRAU,DE MARMORE BRANCO NACIONAL, COM 2X28CM,COM 1CAPA DE DEGRAU,DE MARMORE BRANCO NACIONAL, COM 2X28CM,COM 1</v>
      </c>
      <c r="C11180" s="141" t="s">
        <v>42778</v>
      </c>
      <c r="D11180" s="141" t="s">
        <v>42779</v>
      </c>
      <c r="I11180" s="141" t="s">
        <v>285</v>
      </c>
      <c r="J11180" s="649">
        <v>130.91</v>
      </c>
    </row>
    <row r="11181" spans="1:10" hidden="1">
      <c r="A11181" s="141" t="s">
        <v>42781</v>
      </c>
      <c r="B11181" s="141" t="str">
        <f t="shared" si="174"/>
        <v>CAPA DE DEGRAU,DE MARMORE BRANCO NACIONAL,COM 2X30CM,COM 1 POLIMENTO,ASSENTE COMO EM 13.345.0015CAPA DE DEGRAU,DE MARMORE BRANCO NACIONAL,COM 2X30CM,COM 1 PCAPA DE DEGRAU,DE MARMORE BRANCO NACIONAL,COM 2X30CM,COM 1 P</v>
      </c>
      <c r="C11181" s="141" t="s">
        <v>42782</v>
      </c>
      <c r="D11181" s="141" t="s">
        <v>42775</v>
      </c>
      <c r="I11181" s="141" t="s">
        <v>285</v>
      </c>
      <c r="J11181" s="649">
        <v>148.87</v>
      </c>
    </row>
    <row r="11182" spans="1:10" hidden="1">
      <c r="A11182" s="141" t="s">
        <v>42783</v>
      </c>
      <c r="B11182" s="141" t="str">
        <f t="shared" si="174"/>
        <v>CAPA DE DEGRAU,DE MARMORE BRANCO NACIONAL,COM 2X30CM,COM 1 POLIMENTO,ASSENTE COMO EM 13.345.0015CAPA DE DEGRAU,DE MARMORE BRANCO NACIONAL,COM 2X30CM,COM 1 PCAPA DE DEGRAU,DE MARMORE BRANCO NACIONAL,COM 2X30CM,COM 1 P</v>
      </c>
      <c r="C11182" s="141" t="s">
        <v>42782</v>
      </c>
      <c r="D11182" s="141" t="s">
        <v>42775</v>
      </c>
      <c r="I11182" s="141" t="s">
        <v>285</v>
      </c>
      <c r="J11182" s="649">
        <v>143.38999999999999</v>
      </c>
    </row>
    <row r="11183" spans="1:10" hidden="1">
      <c r="A11183" s="141" t="s">
        <v>42784</v>
      </c>
      <c r="B11183" s="141" t="str">
        <f t="shared" si="174"/>
        <v>CAPA DE DEGRAU,DE MARMORE BRANCO NACIONAL,COM 2X30CM, COM 1POLIMENTO,EXCLUSIVE NATA DE CIMENTO,ARGAMASSA E REJUNTAMENTOCAPA DE DEGRAU,DE MARMORE BRANCO NACIONAL,COM 2X30CM, COM 1CAPA DE DEGRAU,DE MARMORE BRANCO NACIONAL,COM 2X30CM, COM 1</v>
      </c>
      <c r="C11183" s="141" t="s">
        <v>42785</v>
      </c>
      <c r="D11183" s="141" t="s">
        <v>42779</v>
      </c>
      <c r="I11183" s="141" t="s">
        <v>285</v>
      </c>
      <c r="J11183" s="649">
        <v>139.44999999999999</v>
      </c>
    </row>
    <row r="11184" spans="1:10" hidden="1">
      <c r="A11184" s="141" t="s">
        <v>42786</v>
      </c>
      <c r="B11184" s="141" t="str">
        <f t="shared" si="174"/>
        <v>CAPA DE DEGRAU,DE MARMORE BRANCO NACIONAL,COM 2X30CM, COM 1POLIMENTO,EXCLUSIVE NATA DE CIMENTO,ARGAMASSA E REJUNTAMENTOCAPA DE DEGRAU,DE MARMORE BRANCO NACIONAL,COM 2X30CM, COM 1CAPA DE DEGRAU,DE MARMORE BRANCO NACIONAL,COM 2X30CM, COM 1</v>
      </c>
      <c r="C11184" s="141" t="s">
        <v>42785</v>
      </c>
      <c r="D11184" s="141" t="s">
        <v>42779</v>
      </c>
      <c r="I11184" s="141" t="s">
        <v>285</v>
      </c>
      <c r="J11184" s="649">
        <v>134.12</v>
      </c>
    </row>
    <row r="11185" spans="1:10" hidden="1">
      <c r="A11185" s="141" t="s">
        <v>42787</v>
      </c>
      <c r="B11185" s="141" t="str">
        <f t="shared" si="174"/>
        <v>REVESTIMENTO DE PISOS COM GRANITO CINZA ANDORINHA,EM PLACAS,COM ESPESSURA DE 2CM,POLIDO,ASSENTE EM SUPERFICIE EM OSSO,COREVESTIMENTO DE PISOS COM GRANITO CINZA ANDORINHA,EM PLACAS,M NATA DE CIMENTO SOBRE ARGAMASSA DE CIMENTO,AREIA E SAIBRO,NO TRACO 1:2:2 E REJUNTAMENTO PRONTOREVESTIMENTO DE PISOS COM GRANITO CINZA ANDORINHA,EM PLACAS,</v>
      </c>
      <c r="C11185" s="141" t="s">
        <v>42788</v>
      </c>
      <c r="D11185" s="141" t="s">
        <v>42789</v>
      </c>
      <c r="E11185" s="141" t="s">
        <v>42790</v>
      </c>
      <c r="F11185" s="141" t="s">
        <v>42791</v>
      </c>
      <c r="I11185" s="141" t="s">
        <v>27</v>
      </c>
      <c r="J11185" s="649">
        <v>443.15</v>
      </c>
    </row>
    <row r="11186" spans="1:10" hidden="1">
      <c r="A11186" s="141" t="s">
        <v>42792</v>
      </c>
      <c r="B11186" s="141" t="str">
        <f t="shared" si="174"/>
        <v>REVESTIMENTO DE PISOS COM GRANITO CINZA ANDORINHA,EM PLACAS,COM ESPESSURA DE 2CM,POLIDO,ASSENTE EM SUPERFICIE EM OSSO,COREVESTIMENTO DE PISOS COM GRANITO CINZA ANDORINHA,EM PLACAS,M NATA DE CIMENTO SOBRE ARGAMASSA DE CIMENTO,AREIA E SAIBRO,NO TRACO 1:2:2 E REJUNTAMENTO PRONTOREVESTIMENTO DE PISOS COM GRANITO CINZA ANDORINHA,EM PLACAS,</v>
      </c>
      <c r="C11186" s="141" t="s">
        <v>42788</v>
      </c>
      <c r="D11186" s="141" t="s">
        <v>42789</v>
      </c>
      <c r="E11186" s="141" t="s">
        <v>42790</v>
      </c>
      <c r="F11186" s="141" t="s">
        <v>42791</v>
      </c>
      <c r="I11186" s="141" t="s">
        <v>27</v>
      </c>
      <c r="J11186" s="649">
        <v>430.12</v>
      </c>
    </row>
    <row r="11187" spans="1:10" hidden="1">
      <c r="A11187" s="141" t="s">
        <v>42793</v>
      </c>
      <c r="B11187" s="141" t="str">
        <f t="shared" si="174"/>
        <v>REVESTIMENTO DE PISOS COM GRANITO CINZA ANDORINHA,EM PLACAS,COM ESPESSURA DE 2CM,POLIDO,ASSENTE EM SUPERFICIE EM OSSO,EXREVESTIMENTO DE PISOS COM GRANITO CINZA ANDORINHA,EM PLACAS,CLUSIVE NATA DE CIMENTO,ARGAMASSA DE ASSENTAMENTO E REJUNTAMENTOREVESTIMENTO DE PISOS COM GRANITO CINZA ANDORINHA,EM PLACAS,</v>
      </c>
      <c r="C11187" s="141" t="s">
        <v>42788</v>
      </c>
      <c r="D11187" s="141" t="s">
        <v>42794</v>
      </c>
      <c r="E11187" s="141" t="s">
        <v>42795</v>
      </c>
      <c r="F11187" s="141" t="s">
        <v>26182</v>
      </c>
      <c r="I11187" s="141" t="s">
        <v>27</v>
      </c>
      <c r="J11187" s="649">
        <v>419.33</v>
      </c>
    </row>
    <row r="11188" spans="1:10" hidden="1">
      <c r="A11188" s="141" t="s">
        <v>42796</v>
      </c>
      <c r="B11188" s="141" t="str">
        <f t="shared" si="174"/>
        <v>REVESTIMENTO DE PISOS COM GRANITO CINZA ANDORINHA,EM PLACAS,COM ESPESSURA DE 2CM,POLIDO,ASSENTE EM SUPERFICIE EM OSSO,EXREVESTIMENTO DE PISOS COM GRANITO CINZA ANDORINHA,EM PLACAS,CLUSIVE NATA DE CIMENTO,ARGAMASSA DE ASSENTAMENTO E REJUNTAMENTOREVESTIMENTO DE PISOS COM GRANITO CINZA ANDORINHA,EM PLACAS,</v>
      </c>
      <c r="C11188" s="141" t="s">
        <v>42788</v>
      </c>
      <c r="D11188" s="141" t="s">
        <v>42794</v>
      </c>
      <c r="E11188" s="141" t="s">
        <v>42795</v>
      </c>
      <c r="F11188" s="141" t="s">
        <v>26182</v>
      </c>
      <c r="I11188" s="141" t="s">
        <v>27</v>
      </c>
      <c r="J11188" s="649">
        <v>406.66</v>
      </c>
    </row>
    <row r="11189" spans="1:10" hidden="1">
      <c r="A11189" s="141" t="s">
        <v>42797</v>
      </c>
      <c r="B11189" s="141" t="str">
        <f t="shared" si="174"/>
        <v>RODAPE DE GRANITO CINZA ANDORINHA,COM 10CM DE ALTURA E 2CM DE ESPESSURA,ASSENTE EM PAREDE EM OSSO,COM ARGAMASSA DE CIMENRODAPE DE GRANITO CINZA ANDORINHA,COM 10CM DE ALTURA E 2CM DTO,AREIA E SAIBRO NO TRACO 1:2:2 E NATA DE CIMENTO SOBRE CHAPISCO DE CIMENTO E AREIA,NO TRACO 1:3 (INCLUSIVE ESTE) E REJUNTAMENTO PRONTORODAPE DE GRANITO CINZA ANDORINHA,COM 10CM DE ALTURA E 2CM D</v>
      </c>
      <c r="C11189" s="141" t="s">
        <v>42798</v>
      </c>
      <c r="D11189" s="141" t="s">
        <v>42799</v>
      </c>
      <c r="E11189" s="141" t="s">
        <v>42800</v>
      </c>
      <c r="F11189" s="141" t="s">
        <v>42801</v>
      </c>
      <c r="G11189" s="141" t="s">
        <v>42802</v>
      </c>
      <c r="I11189" s="141" t="s">
        <v>285</v>
      </c>
      <c r="J11189" s="649">
        <v>78.239999999999995</v>
      </c>
    </row>
    <row r="11190" spans="1:10" hidden="1">
      <c r="A11190" s="141" t="s">
        <v>42803</v>
      </c>
      <c r="B11190" s="141" t="str">
        <f t="shared" si="174"/>
        <v>RODAPE DE GRANITO CINZA ANDORINHA,COM 10CM DE ALTURA E 2CM DE ESPESSURA,ASSENTE EM PAREDE EM OSSO,COM ARGAMASSA DE CIMENRODAPE DE GRANITO CINZA ANDORINHA,COM 10CM DE ALTURA E 2CM DTO,AREIA E SAIBRO NO TRACO 1:2:2 E NATA DE CIMENTO SOBRE CHAPISCO DE CIMENTO E AREIA,NO TRACO 1:3 (INCLUSIVE ESTE) E REJUNTAMENTO PRONTORODAPE DE GRANITO CINZA ANDORINHA,COM 10CM DE ALTURA E 2CM D</v>
      </c>
      <c r="C11190" s="141" t="s">
        <v>42798</v>
      </c>
      <c r="D11190" s="141" t="s">
        <v>42799</v>
      </c>
      <c r="E11190" s="141" t="s">
        <v>42800</v>
      </c>
      <c r="F11190" s="141" t="s">
        <v>42801</v>
      </c>
      <c r="G11190" s="141" t="s">
        <v>42802</v>
      </c>
      <c r="I11190" s="141" t="s">
        <v>285</v>
      </c>
      <c r="J11190" s="649">
        <v>74.36</v>
      </c>
    </row>
    <row r="11191" spans="1:10" hidden="1">
      <c r="A11191" s="141" t="s">
        <v>42804</v>
      </c>
      <c r="B11191" s="141" t="str">
        <f t="shared" si="174"/>
        <v>RODAPE DE GRANITO CINZA ANDORINHA,COM 10CM DE ALTURA E 2CM DE ESPESSURA,ASSENTE EM PAREDE EM OSSO,EXCLUSIVE NATA DE CIMERODAPE DE GRANITO CINZA ANDORINHA,COM 10CM DE ALTURA E 2CM DNTO,CHAPISCO,ARGAMASSA E REJUNTAMENTORODAPE DE GRANITO CINZA ANDORINHA,COM 10CM DE ALTURA E 2CM D</v>
      </c>
      <c r="C11191" s="141" t="s">
        <v>42798</v>
      </c>
      <c r="D11191" s="141" t="s">
        <v>42805</v>
      </c>
      <c r="E11191" s="141" t="s">
        <v>42806</v>
      </c>
      <c r="I11191" s="141" t="s">
        <v>285</v>
      </c>
      <c r="J11191" s="649">
        <v>67.02</v>
      </c>
    </row>
    <row r="11192" spans="1:10" hidden="1">
      <c r="A11192" s="141" t="s">
        <v>42807</v>
      </c>
      <c r="B11192" s="141" t="str">
        <f t="shared" si="174"/>
        <v>RODAPE DE GRANITO CINZA ANDORINHA,COM 10CM DE ALTURA E 2CM DE ESPESSURA,ASSENTE EM PAREDE EM OSSO,EXCLUSIVE NATA DE CIMERODAPE DE GRANITO CINZA ANDORINHA,COM 10CM DE ALTURA E 2CM DNTO,CHAPISCO,ARGAMASSA E REJUNTAMENTORODAPE DE GRANITO CINZA ANDORINHA,COM 10CM DE ALTURA E 2CM D</v>
      </c>
      <c r="C11192" s="141" t="s">
        <v>42798</v>
      </c>
      <c r="D11192" s="141" t="s">
        <v>42805</v>
      </c>
      <c r="E11192" s="141" t="s">
        <v>42806</v>
      </c>
      <c r="I11192" s="141" t="s">
        <v>285</v>
      </c>
      <c r="J11192" s="649">
        <v>63.26</v>
      </c>
    </row>
    <row r="11193" spans="1:10" hidden="1">
      <c r="A11193" s="141" t="s">
        <v>42808</v>
      </c>
      <c r="B11193" s="141" t="str">
        <f t="shared" si="174"/>
        <v>CAPA DE DEGRAU EM GRANITO CINZA ANDORINHA,30X2CM,POLIDO,ASSENTE COMO EM 13.348.0010CAPA DE DEGRAU EM GRANITO CINZA ANDORINHA,30X2CM,POLIDO,ASSECAPA DE DEGRAU EM GRANITO CINZA ANDORINHA,30X2CM,POLIDO,ASSE</v>
      </c>
      <c r="C11193" s="141" t="s">
        <v>42809</v>
      </c>
      <c r="D11193" s="141" t="s">
        <v>42810</v>
      </c>
      <c r="I11193" s="141" t="s">
        <v>285</v>
      </c>
      <c r="J11193" s="649">
        <v>154.46</v>
      </c>
    </row>
    <row r="11194" spans="1:10" hidden="1">
      <c r="A11194" s="141" t="s">
        <v>42811</v>
      </c>
      <c r="B11194" s="141" t="str">
        <f t="shared" si="174"/>
        <v>CAPA DE DEGRAU EM GRANITO CINZA ANDORINHA,30X2CM,POLIDO,ASSENTE COMO EM 13.348.0010CAPA DE DEGRAU EM GRANITO CINZA ANDORINHA,30X2CM,POLIDO,ASSECAPA DE DEGRAU EM GRANITO CINZA ANDORINHA,30X2CM,POLIDO,ASSE</v>
      </c>
      <c r="C11194" s="141" t="s">
        <v>42809</v>
      </c>
      <c r="D11194" s="141" t="s">
        <v>42810</v>
      </c>
      <c r="I11194" s="141" t="s">
        <v>285</v>
      </c>
      <c r="J11194" s="649">
        <v>149.13</v>
      </c>
    </row>
    <row r="11195" spans="1:10" hidden="1">
      <c r="A11195" s="141" t="s">
        <v>42812</v>
      </c>
      <c r="B11195" s="141" t="str">
        <f t="shared" si="174"/>
        <v>CAPA DE DEGRAU EM GRANITO CINZA ANDORINHA,30X2CM,POLIDO,EXCLUSIVE NATA DE CIMENTO,ARGAMASSA E REJUNTAMENTOCAPA DE DEGRAU EM GRANITO CINZA ANDORINHA,30X2CM,POLIDO,EXCLCAPA DE DEGRAU EM GRANITO CINZA ANDORINHA,30X2CM,POLIDO,EXCL</v>
      </c>
      <c r="C11195" s="141" t="s">
        <v>42813</v>
      </c>
      <c r="D11195" s="141" t="s">
        <v>42814</v>
      </c>
      <c r="I11195" s="141" t="s">
        <v>285</v>
      </c>
      <c r="J11195" s="649">
        <v>146.01</v>
      </c>
    </row>
    <row r="11196" spans="1:10" hidden="1">
      <c r="A11196" s="141" t="s">
        <v>42815</v>
      </c>
      <c r="B11196" s="141" t="str">
        <f t="shared" si="174"/>
        <v>CAPA DE DEGRAU EM GRANITO CINZA ANDORINHA,30X2CM,POLIDO,EXCLUSIVE NATA DE CIMENTO,ARGAMASSA E REJUNTAMENTOCAPA DE DEGRAU EM GRANITO CINZA ANDORINHA,30X2CM,POLIDO,EXCLCAPA DE DEGRAU EM GRANITO CINZA ANDORINHA,30X2CM,POLIDO,EXCL</v>
      </c>
      <c r="C11196" s="141" t="s">
        <v>42813</v>
      </c>
      <c r="D11196" s="141" t="s">
        <v>42814</v>
      </c>
      <c r="I11196" s="141" t="s">
        <v>285</v>
      </c>
      <c r="J11196" s="649">
        <v>140.81</v>
      </c>
    </row>
    <row r="11197" spans="1:10" hidden="1">
      <c r="A11197" s="141" t="s">
        <v>42816</v>
      </c>
      <c r="B11197" s="141" t="str">
        <f t="shared" si="174"/>
        <v>ESPELHO OU CHAPIM EM GRANITO CINZA ANDORINHA,20X2CM,POLIDO,ASSENTADO COMO NO ITEM 13.348.0010ESPELHO OU CHAPIM EM GRANITO CINZA ANDORINHA,20X2CM,POLIDO,AESPELHO OU CHAPIM EM GRANITO CINZA ANDORINHA,20X2CM,POLIDO,A</v>
      </c>
      <c r="C11197" s="141" t="s">
        <v>42817</v>
      </c>
      <c r="D11197" s="141" t="s">
        <v>42818</v>
      </c>
      <c r="I11197" s="141" t="s">
        <v>285</v>
      </c>
      <c r="J11197" s="649">
        <v>102.89</v>
      </c>
    </row>
    <row r="11198" spans="1:10" hidden="1">
      <c r="A11198" s="141" t="s">
        <v>42819</v>
      </c>
      <c r="B11198" s="141" t="str">
        <f t="shared" si="174"/>
        <v>ESPELHO OU CHAPIM EM GRANITO CINZA ANDORINHA,20X2CM,POLIDO,ASSENTADO COMO NO ITEM 13.348.0010ESPELHO OU CHAPIM EM GRANITO CINZA ANDORINHA,20X2CM,POLIDO,AESPELHO OU CHAPIM EM GRANITO CINZA ANDORINHA,20X2CM,POLIDO,A</v>
      </c>
      <c r="C11198" s="141" t="s">
        <v>42817</v>
      </c>
      <c r="D11198" s="141" t="s">
        <v>42818</v>
      </c>
      <c r="I11198" s="141" t="s">
        <v>285</v>
      </c>
      <c r="J11198" s="649">
        <v>99.35</v>
      </c>
    </row>
    <row r="11199" spans="1:10" hidden="1">
      <c r="A11199" s="141" t="s">
        <v>42820</v>
      </c>
      <c r="B11199" s="141" t="str">
        <f t="shared" si="174"/>
        <v>ESPELHO OU CHAPIM EM GRANITO CINZA ANDORINHA,20X2CM,POLIDO,EXCLUSIVE NATA DE CIMENTO,ARGAMASSA E REJUNTAMENTOESPELHO OU CHAPIM EM GRANITO CINZA ANDORINHA,20X2CM,POLIDO,EESPELHO OU CHAPIM EM GRANITO CINZA ANDORINHA,20X2CM,POLIDO,E</v>
      </c>
      <c r="C11199" s="141" t="s">
        <v>42821</v>
      </c>
      <c r="D11199" s="141" t="s">
        <v>42822</v>
      </c>
      <c r="I11199" s="141" t="s">
        <v>285</v>
      </c>
      <c r="J11199" s="649">
        <v>97.25</v>
      </c>
    </row>
    <row r="11200" spans="1:10" hidden="1">
      <c r="A11200" s="141" t="s">
        <v>42823</v>
      </c>
      <c r="B11200" s="141" t="str">
        <f t="shared" si="174"/>
        <v>ESPELHO OU CHAPIM EM GRANITO CINZA ANDORINHA,20X2CM,POLIDO,EXCLUSIVE NATA DE CIMENTO,ARGAMASSA E REJUNTAMENTOESPELHO OU CHAPIM EM GRANITO CINZA ANDORINHA,20X2CM,POLIDO,EESPELHO OU CHAPIM EM GRANITO CINZA ANDORINHA,20X2CM,POLIDO,E</v>
      </c>
      <c r="C11200" s="141" t="s">
        <v>42821</v>
      </c>
      <c r="D11200" s="141" t="s">
        <v>42822</v>
      </c>
      <c r="I11200" s="141" t="s">
        <v>285</v>
      </c>
      <c r="J11200" s="649">
        <v>93.8</v>
      </c>
    </row>
    <row r="11201" spans="1:10" hidden="1">
      <c r="A11201" s="141" t="s">
        <v>42824</v>
      </c>
      <c r="B11201" s="141" t="str">
        <f t="shared" si="174"/>
        <v>PEITORIL EM GRANITO CINZA ANDORINHA,ESPESSURA DE 2CM,LARGURA 15 A 18CM,ASSENTADO COM NATA DE CIMENTO SOBRE ARGAMASSA DEPEITORIL EM GRANITO CINZA ANDORINHA,ESPESSURA DE 2CM,LARGURACIMENTO,SAIBRO E AREIA,NO TRACO 1:3:3 E REJUNTAMENTO COM CIMENTO BRANCOPEITORIL EM GRANITO CINZA ANDORINHA,ESPESSURA DE 2CM,LARGURA</v>
      </c>
      <c r="C11201" s="141" t="s">
        <v>42825</v>
      </c>
      <c r="D11201" s="141" t="s">
        <v>42826</v>
      </c>
      <c r="E11201" s="141" t="s">
        <v>42827</v>
      </c>
      <c r="F11201" s="141" t="s">
        <v>42828</v>
      </c>
      <c r="I11201" s="141" t="s">
        <v>285</v>
      </c>
      <c r="J11201" s="649">
        <v>98</v>
      </c>
    </row>
    <row r="11202" spans="1:10" hidden="1">
      <c r="A11202" s="141" t="s">
        <v>42829</v>
      </c>
      <c r="B11202" s="141" t="str">
        <f t="shared" si="174"/>
        <v>PEITORIL EM GRANITO CINZA ANDORINHA,ESPESSURA DE 2CM,LARGURA 15 A 18CM,ASSENTADO COM NATA DE CIMENTO SOBRE ARGAMASSA DEPEITORIL EM GRANITO CINZA ANDORINHA,ESPESSURA DE 2CM,LARGURACIMENTO,SAIBRO E AREIA,NO TRACO 1:3:3 E REJUNTAMENTO COM CIMENTO BRANCOPEITORIL EM GRANITO CINZA ANDORINHA,ESPESSURA DE 2CM,LARGURA</v>
      </c>
      <c r="C11202" s="141" t="s">
        <v>42825</v>
      </c>
      <c r="D11202" s="141" t="s">
        <v>42826</v>
      </c>
      <c r="E11202" s="141" t="s">
        <v>42827</v>
      </c>
      <c r="F11202" s="141" t="s">
        <v>42828</v>
      </c>
      <c r="I11202" s="141" t="s">
        <v>285</v>
      </c>
      <c r="J11202" s="649">
        <v>94.69</v>
      </c>
    </row>
    <row r="11203" spans="1:10" hidden="1">
      <c r="A11203" s="141" t="s">
        <v>42830</v>
      </c>
      <c r="B11203" s="141" t="str">
        <f t="shared" ref="B11203:B11266" si="175">C11203&amp;D11203&amp;C11203&amp;E11203&amp;F11203&amp;G11203&amp;H11203&amp;C11203</f>
        <v>PEITORIL EM GRANITO CINZA ANDORINHA,ESPESSURA DE 2CM,LARGURA 15 A 18CM,EXCLUSIVE NATA DE CIMENTO, ARGAMASSA E REJUNTAMENPEITORIL EM GRANITO CINZA ANDORINHA,ESPESSURA DE 2CM,LARGURATOPEITORIL EM GRANITO CINZA ANDORINHA,ESPESSURA DE 2CM,LARGURA</v>
      </c>
      <c r="C11203" s="141" t="s">
        <v>42825</v>
      </c>
      <c r="D11203" s="141" t="s">
        <v>42831</v>
      </c>
      <c r="E11203" s="141" t="s">
        <v>25100</v>
      </c>
      <c r="I11203" s="141" t="s">
        <v>285</v>
      </c>
      <c r="J11203" s="649">
        <v>93.26</v>
      </c>
    </row>
    <row r="11204" spans="1:10" hidden="1">
      <c r="A11204" s="141" t="s">
        <v>42832</v>
      </c>
      <c r="B11204" s="141" t="str">
        <f t="shared" si="175"/>
        <v>PEITORIL EM GRANITO CINZA ANDORINHA,ESPESSURA DE 2CM,LARGURA 15 A 18CM,EXCLUSIVE NATA DE CIMENTO, ARGAMASSA E REJUNTAMENPEITORIL EM GRANITO CINZA ANDORINHA,ESPESSURA DE 2CM,LARGURATOPEITORIL EM GRANITO CINZA ANDORINHA,ESPESSURA DE 2CM,LARGURA</v>
      </c>
      <c r="C11204" s="141" t="s">
        <v>42825</v>
      </c>
      <c r="D11204" s="141" t="s">
        <v>42831</v>
      </c>
      <c r="E11204" s="141" t="s">
        <v>25100</v>
      </c>
      <c r="I11204" s="141" t="s">
        <v>285</v>
      </c>
      <c r="J11204" s="649">
        <v>90.15</v>
      </c>
    </row>
    <row r="11205" spans="1:10" hidden="1">
      <c r="A11205" s="141" t="s">
        <v>42833</v>
      </c>
      <c r="B11205" s="141" t="str">
        <f t="shared" si="175"/>
        <v>PEITORIL EM GRANITO CINZA ANDORINHA,ESPESSURA DE 2CM,LARGURA DE 28CM,ASSENTADO COM NATA DE CIMENTO SOBRE ARGAMASSA DE CIPEITORIL EM GRANITO CINZA ANDORINHA,ESPESSURA DE 2CM,LARGURAMENTO,SAIBRO E AREIA,NO TRACO 1:3:3 E REJUNTAMENTO COM CIMENTO BRANCOPEITORIL EM GRANITO CINZA ANDORINHA,ESPESSURA DE 2CM,LARGURA</v>
      </c>
      <c r="C11205" s="141" t="s">
        <v>42825</v>
      </c>
      <c r="D11205" s="141" t="s">
        <v>42834</v>
      </c>
      <c r="E11205" s="141" t="s">
        <v>42835</v>
      </c>
      <c r="F11205" s="141" t="s">
        <v>42836</v>
      </c>
      <c r="I11205" s="141" t="s">
        <v>285</v>
      </c>
      <c r="J11205" s="649">
        <v>132.19</v>
      </c>
    </row>
    <row r="11206" spans="1:10" hidden="1">
      <c r="A11206" s="141" t="s">
        <v>42837</v>
      </c>
      <c r="B11206" s="141" t="str">
        <f t="shared" si="175"/>
        <v>PEITORIL EM GRANITO CINZA ANDORINHA,ESPESSURA DE 2CM,LARGURA DE 28CM,ASSENTADO COM NATA DE CIMENTO SOBRE ARGAMASSA DE CIPEITORIL EM GRANITO CINZA ANDORINHA,ESPESSURA DE 2CM,LARGURAMENTO,SAIBRO E AREIA,NO TRACO 1:3:3 E REJUNTAMENTO COM CIMENTO BRANCOPEITORIL EM GRANITO CINZA ANDORINHA,ESPESSURA DE 2CM,LARGURA</v>
      </c>
      <c r="C11206" s="141" t="s">
        <v>42825</v>
      </c>
      <c r="D11206" s="141" t="s">
        <v>42834</v>
      </c>
      <c r="E11206" s="141" t="s">
        <v>42835</v>
      </c>
      <c r="F11206" s="141" t="s">
        <v>42836</v>
      </c>
      <c r="I11206" s="141" t="s">
        <v>285</v>
      </c>
      <c r="J11206" s="649">
        <v>129.21</v>
      </c>
    </row>
    <row r="11207" spans="1:10" hidden="1">
      <c r="A11207" s="141" t="s">
        <v>42838</v>
      </c>
      <c r="B11207" s="141" t="str">
        <f t="shared" si="175"/>
        <v>PEITORIL EM GRANITO CINZA ANDORINHA,ESPESSURA DE 2CM,LARGURA DE 28CM,EXCLUSIVE NATA DE CIMENTO,ARGAMASSA E REJUNTAMENTOPEITORIL EM GRANITO CINZA ANDORINHA,ESPESSURA DE 2CM,LARGURAPEITORIL EM GRANITO CINZA ANDORINHA,ESPESSURA DE 2CM,LARGURA</v>
      </c>
      <c r="C11207" s="141" t="s">
        <v>42825</v>
      </c>
      <c r="D11207" s="141" t="s">
        <v>42839</v>
      </c>
      <c r="I11207" s="141" t="s">
        <v>285</v>
      </c>
      <c r="J11207" s="649">
        <v>126.73</v>
      </c>
    </row>
    <row r="11208" spans="1:10" hidden="1">
      <c r="A11208" s="141" t="s">
        <v>42840</v>
      </c>
      <c r="B11208" s="141" t="str">
        <f t="shared" si="175"/>
        <v>PEITORIL EM GRANITO CINZA ANDORINHA,ESPESSURA DE 2CM,LARGURA DE 28CM,EXCLUSIVE NATA DE CIMENTO,ARGAMASSA E REJUNTAMENTOPEITORIL EM GRANITO CINZA ANDORINHA,ESPESSURA DE 2CM,LARGURAPEITORIL EM GRANITO CINZA ANDORINHA,ESPESSURA DE 2CM,LARGURA</v>
      </c>
      <c r="C11208" s="141" t="s">
        <v>42825</v>
      </c>
      <c r="D11208" s="141" t="s">
        <v>42839</v>
      </c>
      <c r="I11208" s="141" t="s">
        <v>285</v>
      </c>
      <c r="J11208" s="649">
        <v>123.61</v>
      </c>
    </row>
    <row r="11209" spans="1:10" hidden="1">
      <c r="A11209" s="141" t="s">
        <v>42841</v>
      </c>
      <c r="B11209" s="141" t="str">
        <f t="shared" si="175"/>
        <v>SOLEIRA EM GRANITO CINZA ANDORINHA,ESPESSURA DE 2CM,COM 2 POLIMENTOS,LARGURA DE 13CM,ASSENTADO COM ARGAMASSA DE CIMENTO,SOLEIRA EM GRANITO CINZA ANDORINHA,ESPESSURA DE 2CM,COM 2 PO SAIBRO E AREIA, NO TRACO 1:2:2, E REJUNTAMENTO COM CIMENTOBRANCO E CORANTESOLEIRA EM GRANITO CINZA ANDORINHA,ESPESSURA DE 2CM,COM 2 PO</v>
      </c>
      <c r="C11209" s="141" t="s">
        <v>42842</v>
      </c>
      <c r="D11209" s="141" t="s">
        <v>42843</v>
      </c>
      <c r="E11209" s="141" t="s">
        <v>42844</v>
      </c>
      <c r="F11209" s="141" t="s">
        <v>42498</v>
      </c>
      <c r="I11209" s="141" t="s">
        <v>285</v>
      </c>
      <c r="J11209" s="649">
        <v>74.12</v>
      </c>
    </row>
    <row r="11210" spans="1:10" hidden="1">
      <c r="A11210" s="141" t="s">
        <v>42845</v>
      </c>
      <c r="B11210" s="141" t="str">
        <f t="shared" si="175"/>
        <v>SOLEIRA EM GRANITO CINZA ANDORINHA,ESPESSURA DE 2CM,COM 2 POLIMENTOS,LARGURA DE 13CM,ASSENTADO COM ARGAMASSA DE CIMENTO,SOLEIRA EM GRANITO CINZA ANDORINHA,ESPESSURA DE 2CM,COM 2 PO SAIBRO E AREIA, NO TRACO 1:2:2, E REJUNTAMENTO COM CIMENTOBRANCO E CORANTESOLEIRA EM GRANITO CINZA ANDORINHA,ESPESSURA DE 2CM,COM 2 PO</v>
      </c>
      <c r="C11210" s="141" t="s">
        <v>42842</v>
      </c>
      <c r="D11210" s="141" t="s">
        <v>42843</v>
      </c>
      <c r="E11210" s="141" t="s">
        <v>42844</v>
      </c>
      <c r="F11210" s="141" t="s">
        <v>42498</v>
      </c>
      <c r="I11210" s="141" t="s">
        <v>285</v>
      </c>
      <c r="J11210" s="649">
        <v>71.400000000000006</v>
      </c>
    </row>
    <row r="11211" spans="1:10" hidden="1">
      <c r="A11211" s="141" t="s">
        <v>42846</v>
      </c>
      <c r="B11211" s="141" t="str">
        <f t="shared" si="175"/>
        <v>SOLEIRA EM GRANITO CINZA ANDORINHA,ESPESSURA DE 2CM COM 2 POLIMENTOS,LARGURA DE 13CM,EXCLUSIVE ARGAMASSA E REJUNTAMENTOSOLEIRA EM GRANITO CINZA ANDORINHA,ESPESSURA DE 2CM COM 2 POSOLEIRA EM GRANITO CINZA ANDORINHA,ESPESSURA DE 2CM COM 2 PO</v>
      </c>
      <c r="C11211" s="141" t="s">
        <v>42847</v>
      </c>
      <c r="D11211" s="141" t="s">
        <v>42848</v>
      </c>
      <c r="I11211" s="141" t="s">
        <v>285</v>
      </c>
      <c r="J11211" s="649">
        <v>70.47</v>
      </c>
    </row>
    <row r="11212" spans="1:10" hidden="1">
      <c r="A11212" s="141" t="s">
        <v>42849</v>
      </c>
      <c r="B11212" s="141" t="str">
        <f t="shared" si="175"/>
        <v>SOLEIRA EM GRANITO CINZA ANDORINHA,ESPESSURA DE 2CM COM 2 POLIMENTOS,LARGURA DE 13CM,EXCLUSIVE ARGAMASSA E REJUNTAMENTOSOLEIRA EM GRANITO CINZA ANDORINHA,ESPESSURA DE 2CM COM 2 POSOLEIRA EM GRANITO CINZA ANDORINHA,ESPESSURA DE 2CM COM 2 PO</v>
      </c>
      <c r="C11212" s="141" t="s">
        <v>42847</v>
      </c>
      <c r="D11212" s="141" t="s">
        <v>42848</v>
      </c>
      <c r="I11212" s="141" t="s">
        <v>285</v>
      </c>
      <c r="J11212" s="649">
        <v>67.81</v>
      </c>
    </row>
    <row r="11213" spans="1:10" hidden="1">
      <c r="A11213" s="141" t="s">
        <v>42850</v>
      </c>
      <c r="B11213" s="141" t="str">
        <f t="shared" si="175"/>
        <v>SOLEIRA EM GRANITO CINZA ANDORINHA,ESPESSURA DE 2CM,COM 2 POLIMENTOS,LARGURA DE 15CM,ASSENTADO COM ARGAMASSA DE CIMENTO,SOLEIRA EM GRANITO CINZA ANDORINHA,ESPESSURA DE 2CM,COM 2 PO SAIBRO E AREIA, NO TRACO 1:2:2, E REJUNTAMENTO COM CIMENTOBRANCO E CORANTESOLEIRA EM GRANITO CINZA ANDORINHA,ESPESSURA DE 2CM,COM 2 PO</v>
      </c>
      <c r="C11213" s="141" t="s">
        <v>42842</v>
      </c>
      <c r="D11213" s="141" t="s">
        <v>42851</v>
      </c>
      <c r="E11213" s="141" t="s">
        <v>42844</v>
      </c>
      <c r="F11213" s="141" t="s">
        <v>42498</v>
      </c>
      <c r="I11213" s="141" t="s">
        <v>285</v>
      </c>
      <c r="J11213" s="649">
        <v>77.73</v>
      </c>
    </row>
    <row r="11214" spans="1:10" hidden="1">
      <c r="A11214" s="141" t="s">
        <v>42852</v>
      </c>
      <c r="B11214" s="141" t="str">
        <f t="shared" si="175"/>
        <v>SOLEIRA EM GRANITO CINZA ANDORINHA,ESPESSURA DE 2CM,COM 2 POLIMENTOS,LARGURA DE 15CM,ASSENTADO COM ARGAMASSA DE CIMENTO,SOLEIRA EM GRANITO CINZA ANDORINHA,ESPESSURA DE 2CM,COM 2 PO SAIBRO E AREIA, NO TRACO 1:2:2, E REJUNTAMENTO COM CIMENTOBRANCO E CORANTESOLEIRA EM GRANITO CINZA ANDORINHA,ESPESSURA DE 2CM,COM 2 PO</v>
      </c>
      <c r="C11214" s="141" t="s">
        <v>42842</v>
      </c>
      <c r="D11214" s="141" t="s">
        <v>42851</v>
      </c>
      <c r="E11214" s="141" t="s">
        <v>42844</v>
      </c>
      <c r="F11214" s="141" t="s">
        <v>42498</v>
      </c>
      <c r="I11214" s="141" t="s">
        <v>285</v>
      </c>
      <c r="J11214" s="649">
        <v>75.010000000000005</v>
      </c>
    </row>
    <row r="11215" spans="1:10" hidden="1">
      <c r="A11215" s="141" t="s">
        <v>42853</v>
      </c>
      <c r="B11215" s="141" t="str">
        <f t="shared" si="175"/>
        <v>SOLEIRA EM GRANITO CINZA ANDORINHA,ESPESSURA DE 2CM,COM 2 POLIMENTOS,LARGURA DE 15CM,EXCLUSIVE ARGAMASSA E REJUNTAMENTOSOLEIRA EM GRANITO CINZA ANDORINHA,ESPESSURA DE 2CM,COM 2 POSOLEIRA EM GRANITO CINZA ANDORINHA,ESPESSURA DE 2CM,COM 2 PO</v>
      </c>
      <c r="C11215" s="141" t="s">
        <v>42842</v>
      </c>
      <c r="D11215" s="141" t="s">
        <v>42854</v>
      </c>
      <c r="I11215" s="141" t="s">
        <v>285</v>
      </c>
      <c r="J11215" s="649">
        <v>73.510000000000005</v>
      </c>
    </row>
    <row r="11216" spans="1:10" hidden="1">
      <c r="A11216" s="141" t="s">
        <v>42855</v>
      </c>
      <c r="B11216" s="141" t="str">
        <f t="shared" si="175"/>
        <v>SOLEIRA EM GRANITO CINZA ANDORINHA,ESPESSURA DE 2CM,COM 2 POLIMENTOS,LARGURA DE 15CM,EXCLUSIVE ARGAMASSA E REJUNTAMENTOSOLEIRA EM GRANITO CINZA ANDORINHA,ESPESSURA DE 2CM,COM 2 POSOLEIRA EM GRANITO CINZA ANDORINHA,ESPESSURA DE 2CM,COM 2 PO</v>
      </c>
      <c r="C11216" s="141" t="s">
        <v>42842</v>
      </c>
      <c r="D11216" s="141" t="s">
        <v>42854</v>
      </c>
      <c r="I11216" s="141" t="s">
        <v>285</v>
      </c>
      <c r="J11216" s="649">
        <v>70.84</v>
      </c>
    </row>
    <row r="11217" spans="1:10" hidden="1">
      <c r="A11217" s="141" t="s">
        <v>42856</v>
      </c>
      <c r="B11217" s="141" t="str">
        <f t="shared" si="175"/>
        <v>SOLEIRA EM GRANITO CINZA ANDORINHA,ESPESSURA DE 2CM,COM 2 POLIMENTOS,LARGURA DE 25CM,ASSENTADO COM ARGAMASSA DE CIMENTO,SOLEIRA EM GRANITO CINZA ANDORINHA,ESPESSURA DE 2CM,COM 2 PO SAIBRO E AREIA, NO TRACO 1:2:2, E REJUNTAMENTO COM CIMENTOBRANCO E CORANTESOLEIRA EM GRANITO CINZA ANDORINHA,ESPESSURA DE 2CM,COM 2 PO</v>
      </c>
      <c r="C11217" s="141" t="s">
        <v>42842</v>
      </c>
      <c r="D11217" s="141" t="s">
        <v>42857</v>
      </c>
      <c r="E11217" s="141" t="s">
        <v>42844</v>
      </c>
      <c r="F11217" s="141" t="s">
        <v>42498</v>
      </c>
      <c r="I11217" s="141" t="s">
        <v>285</v>
      </c>
      <c r="J11217" s="649">
        <v>121.6</v>
      </c>
    </row>
    <row r="11218" spans="1:10" hidden="1">
      <c r="A11218" s="141" t="s">
        <v>42858</v>
      </c>
      <c r="B11218" s="141" t="str">
        <f t="shared" si="175"/>
        <v>SOLEIRA EM GRANITO CINZA ANDORINHA,ESPESSURA DE 2CM,COM 2 POLIMENTOS,LARGURA DE 25CM,ASSENTADO COM ARGAMASSA DE CIMENTO,SOLEIRA EM GRANITO CINZA ANDORINHA,ESPESSURA DE 2CM,COM 2 PO SAIBRO E AREIA, NO TRACO 1:2:2, E REJUNTAMENTO COM CIMENTOBRANCO E CORANTESOLEIRA EM GRANITO CINZA ANDORINHA,ESPESSURA DE 2CM,COM 2 PO</v>
      </c>
      <c r="C11218" s="141" t="s">
        <v>42842</v>
      </c>
      <c r="D11218" s="141" t="s">
        <v>42857</v>
      </c>
      <c r="E11218" s="141" t="s">
        <v>42844</v>
      </c>
      <c r="F11218" s="141" t="s">
        <v>42498</v>
      </c>
      <c r="I11218" s="141" t="s">
        <v>285</v>
      </c>
      <c r="J11218" s="649">
        <v>118.84</v>
      </c>
    </row>
    <row r="11219" spans="1:10" hidden="1">
      <c r="A11219" s="141" t="s">
        <v>42859</v>
      </c>
      <c r="B11219" s="141" t="str">
        <f t="shared" si="175"/>
        <v>SOLEIRA EM GRANITO CINZA ANDORINHA,ESPESSURA DE 2CM,COM 2 POLIMENTOS,LARGURA DE 25CM,EXCLUSIVE ARGAMASSA E REJUNTAMENTOSOLEIRA EM GRANITO CINZA ANDORINHA,ESPESSURA DE 2CM,COM 2 POSOLEIRA EM GRANITO CINZA ANDORINHA,ESPESSURA DE 2CM,COM 2 PO</v>
      </c>
      <c r="C11219" s="141" t="s">
        <v>42842</v>
      </c>
      <c r="D11219" s="141" t="s">
        <v>42860</v>
      </c>
      <c r="I11219" s="141" t="s">
        <v>285</v>
      </c>
      <c r="J11219" s="649">
        <v>114.6</v>
      </c>
    </row>
    <row r="11220" spans="1:10" hidden="1">
      <c r="A11220" s="141" t="s">
        <v>42861</v>
      </c>
      <c r="B11220" s="141" t="str">
        <f t="shared" si="175"/>
        <v>SOLEIRA EM GRANITO CINZA ANDORINHA,ESPESSURA DE 2CM,COM 2 POLIMENTOS,LARGURA DE 25CM,EXCLUSIVE ARGAMASSA E REJUNTAMENTOSOLEIRA EM GRANITO CINZA ANDORINHA,ESPESSURA DE 2CM,COM 2 POSOLEIRA EM GRANITO CINZA ANDORINHA,ESPESSURA DE 2CM,COM 2 PO</v>
      </c>
      <c r="C11220" s="141" t="s">
        <v>42842</v>
      </c>
      <c r="D11220" s="141" t="s">
        <v>42860</v>
      </c>
      <c r="I11220" s="141" t="s">
        <v>285</v>
      </c>
      <c r="J11220" s="649">
        <v>111.94</v>
      </c>
    </row>
    <row r="11221" spans="1:10" hidden="1">
      <c r="A11221" s="141" t="s">
        <v>42862</v>
      </c>
      <c r="B11221" s="141" t="str">
        <f t="shared" si="175"/>
        <v>REVESTIMENTO DE PISOS COM GRANITO PRETO EM PLACAS,COM ESPESSURA DE 2CM,COM 2 POLIMENTOS,ASSENTES EM SUPERFICIE EM OSSO,CREVESTIMENTO DE PISOS COM GRANITO PRETO EM PLACAS,COM ESPESSOM NATA DE CIMENTO SOBRE ARGAMASSA DE CIMENTO,AREIA E SAIBRO,NO TRACO 1:2:2 E REJUNTAMENTO DE CIMENTO BRANCO E CORANTEREVESTIMENTO DE PISOS COM GRANITO PRETO EM PLACAS,COM ESPESS</v>
      </c>
      <c r="C11221" s="141" t="s">
        <v>42863</v>
      </c>
      <c r="D11221" s="141" t="s">
        <v>42864</v>
      </c>
      <c r="E11221" s="141" t="s">
        <v>42865</v>
      </c>
      <c r="F11221" s="141" t="s">
        <v>42866</v>
      </c>
      <c r="I11221" s="141" t="s">
        <v>27</v>
      </c>
      <c r="J11221" s="649">
        <v>663.4</v>
      </c>
    </row>
    <row r="11222" spans="1:10" hidden="1">
      <c r="A11222" s="141" t="s">
        <v>42867</v>
      </c>
      <c r="B11222" s="141" t="str">
        <f t="shared" si="175"/>
        <v>REVESTIMENTO DE PISOS COM GRANITO PRETO EM PLACAS,COM ESPESSURA DE 2CM,COM 2 POLIMENTOS,ASSENTES EM SUPERFICIE EM OSSO,CREVESTIMENTO DE PISOS COM GRANITO PRETO EM PLACAS,COM ESPESSOM NATA DE CIMENTO SOBRE ARGAMASSA DE CIMENTO,AREIA E SAIBRO,NO TRACO 1:2:2 E REJUNTAMENTO DE CIMENTO BRANCO E CORANTEREVESTIMENTO DE PISOS COM GRANITO PRETO EM PLACAS,COM ESPESS</v>
      </c>
      <c r="C11222" s="141" t="s">
        <v>42863</v>
      </c>
      <c r="D11222" s="141" t="s">
        <v>42864</v>
      </c>
      <c r="E11222" s="141" t="s">
        <v>42865</v>
      </c>
      <c r="F11222" s="141" t="s">
        <v>42866</v>
      </c>
      <c r="I11222" s="141" t="s">
        <v>27</v>
      </c>
      <c r="J11222" s="649">
        <v>650.36</v>
      </c>
    </row>
    <row r="11223" spans="1:10" hidden="1">
      <c r="A11223" s="141" t="s">
        <v>42868</v>
      </c>
      <c r="B11223" s="141" t="str">
        <f t="shared" si="175"/>
        <v>REVESTIMENTO DE PISOS COM GRANITO PRETO EM PLACAS,COM ESPESSURA DE 2CM,COM 2 POLIMENTOS,ASSENTES EM SUPERFICIE EM OSSO,EREVESTIMENTO DE PISOS COM GRANITO PRETO EM PLACAS,COM ESPESSXCLUSIVE NATA DE CIMENTO,ARGAMASSA E REJUNTAMENTOREVESTIMENTO DE PISOS COM GRANITO PRETO EM PLACAS,COM ESPESS</v>
      </c>
      <c r="C11223" s="141" t="s">
        <v>42863</v>
      </c>
      <c r="D11223" s="141" t="s">
        <v>42869</v>
      </c>
      <c r="E11223" s="141" t="s">
        <v>42822</v>
      </c>
      <c r="I11223" s="141" t="s">
        <v>27</v>
      </c>
      <c r="J11223" s="649">
        <v>635.63</v>
      </c>
    </row>
    <row r="11224" spans="1:10" hidden="1">
      <c r="A11224" s="141" t="s">
        <v>42870</v>
      </c>
      <c r="B11224" s="141" t="str">
        <f t="shared" si="175"/>
        <v>REVESTIMENTO DE PISOS COM GRANITO PRETO EM PLACAS,COM ESPESSURA DE 2CM,COM 2 POLIMENTOS,ASSENTES EM SUPERFICIE EM OSSO,EREVESTIMENTO DE PISOS COM GRANITO PRETO EM PLACAS,COM ESPESSXCLUSIVE NATA DE CIMENTO,ARGAMASSA E REJUNTAMENTOREVESTIMENTO DE PISOS COM GRANITO PRETO EM PLACAS,COM ESPESS</v>
      </c>
      <c r="C11224" s="141" t="s">
        <v>42863</v>
      </c>
      <c r="D11224" s="141" t="s">
        <v>42869</v>
      </c>
      <c r="E11224" s="141" t="s">
        <v>42822</v>
      </c>
      <c r="I11224" s="141" t="s">
        <v>27</v>
      </c>
      <c r="J11224" s="649">
        <v>622.96</v>
      </c>
    </row>
    <row r="11225" spans="1:10" hidden="1">
      <c r="A11225" s="141" t="s">
        <v>42871</v>
      </c>
      <c r="B11225" s="141" t="str">
        <f t="shared" si="175"/>
        <v>REVESTIMENTO DE PISOS COM GRANITO PRETO EM PLACAS COM MEDIDAS ACIMA DE 30X30CM,COM ESPESSURA DE 2CM,COM 2 POLIMENTOS,ASSREVESTIMENTO DE PISOS COM GRANITO PRETO EM PLACAS COM MEDIDAENTES EM SUPERFICIE EM OSSO,COM NATA DE CIMENTO SOBRE ARGAMASSA DE CIMENTO,AREIA E SAIBRO,NO TRACO 1:2:2 E REJUNTAMENTODE CIMENTO BRANCO E CORANTEREVESTIMENTO DE PISOS COM GRANITO PRETO EM PLACAS COM MEDIDA</v>
      </c>
      <c r="C11225" s="141" t="s">
        <v>42872</v>
      </c>
      <c r="D11225" s="141" t="s">
        <v>42873</v>
      </c>
      <c r="E11225" s="141" t="s">
        <v>42874</v>
      </c>
      <c r="F11225" s="141" t="s">
        <v>42875</v>
      </c>
      <c r="G11225" s="141" t="s">
        <v>42876</v>
      </c>
      <c r="I11225" s="141" t="s">
        <v>27</v>
      </c>
      <c r="J11225" s="649">
        <v>663.4</v>
      </c>
    </row>
    <row r="11226" spans="1:10" hidden="1">
      <c r="A11226" s="141" t="s">
        <v>42877</v>
      </c>
      <c r="B11226" s="141" t="str">
        <f t="shared" si="175"/>
        <v>REVESTIMENTO DE PISOS COM GRANITO PRETO EM PLACAS COM MEDIDAS ACIMA DE 30X30CM,COM ESPESSURA DE 2CM,COM 2 POLIMENTOS,ASSREVESTIMENTO DE PISOS COM GRANITO PRETO EM PLACAS COM MEDIDAENTES EM SUPERFICIE EM OSSO,COM NATA DE CIMENTO SOBRE ARGAMASSA DE CIMENTO,AREIA E SAIBRO,NO TRACO 1:2:2 E REJUNTAMENTODE CIMENTO BRANCO E CORANTEREVESTIMENTO DE PISOS COM GRANITO PRETO EM PLACAS COM MEDIDA</v>
      </c>
      <c r="C11226" s="141" t="s">
        <v>42872</v>
      </c>
      <c r="D11226" s="141" t="s">
        <v>42873</v>
      </c>
      <c r="E11226" s="141" t="s">
        <v>42874</v>
      </c>
      <c r="F11226" s="141" t="s">
        <v>42875</v>
      </c>
      <c r="G11226" s="141" t="s">
        <v>42876</v>
      </c>
      <c r="I11226" s="141" t="s">
        <v>27</v>
      </c>
      <c r="J11226" s="649">
        <v>650.36</v>
      </c>
    </row>
    <row r="11227" spans="1:10" hidden="1">
      <c r="A11227" s="141" t="s">
        <v>42878</v>
      </c>
      <c r="B11227" s="141" t="str">
        <f t="shared" si="175"/>
        <v>REVESTIMENTO DE PISOS COM GRANITO PRETO EM PLACAS COM MEDIDAS ACIMA DE 30X30CM,COM 2CM DE ESPESSURA,COM 2 POLIMENTOS,ASSREVESTIMENTO DE PISOS COM GRANITO PRETO EM PLACAS COM MEDIDAENTES EM SUPERFICIE EM OSSO,EXCLUSIVE NATA DE CIMENTO,ARGAMASSA E REJUNTAMENTOREVESTIMENTO DE PISOS COM GRANITO PRETO EM PLACAS COM MEDIDA</v>
      </c>
      <c r="C11227" s="141" t="s">
        <v>42872</v>
      </c>
      <c r="D11227" s="141" t="s">
        <v>42879</v>
      </c>
      <c r="E11227" s="141" t="s">
        <v>42880</v>
      </c>
      <c r="F11227" s="141" t="s">
        <v>42881</v>
      </c>
      <c r="I11227" s="141" t="s">
        <v>27</v>
      </c>
      <c r="J11227" s="649">
        <v>635.63</v>
      </c>
    </row>
    <row r="11228" spans="1:10" hidden="1">
      <c r="A11228" s="141" t="s">
        <v>42882</v>
      </c>
      <c r="B11228" s="141" t="str">
        <f t="shared" si="175"/>
        <v>REVESTIMENTO DE PISOS COM GRANITO PRETO EM PLACAS COM MEDIDAS ACIMA DE 30X30CM,COM 2CM DE ESPESSURA,COM 2 POLIMENTOS,ASSREVESTIMENTO DE PISOS COM GRANITO PRETO EM PLACAS COM MEDIDAENTES EM SUPERFICIE EM OSSO,EXCLUSIVE NATA DE CIMENTO,ARGAMASSA E REJUNTAMENTOREVESTIMENTO DE PISOS COM GRANITO PRETO EM PLACAS COM MEDIDA</v>
      </c>
      <c r="C11228" s="141" t="s">
        <v>42872</v>
      </c>
      <c r="D11228" s="141" t="s">
        <v>42879</v>
      </c>
      <c r="E11228" s="141" t="s">
        <v>42880</v>
      </c>
      <c r="F11228" s="141" t="s">
        <v>42881</v>
      </c>
      <c r="I11228" s="141" t="s">
        <v>27</v>
      </c>
      <c r="J11228" s="649">
        <v>622.96</v>
      </c>
    </row>
    <row r="11229" spans="1:10" hidden="1">
      <c r="A11229" s="141" t="s">
        <v>42883</v>
      </c>
      <c r="B11229" s="141" t="str">
        <f t="shared" si="175"/>
        <v>RODAPE DE GRANITO PRETO COM 10CM DE ALTURA E 2CM DE ESPESSURA,COM 2 POLIMENTOS,ASSENTE EM PAREDE EM OSSO, COM ARGAMASSARODAPE DE GRANITO PRETO COM 10CM DE ALTURA E 2CM DE ESPESSURDE CIMENTO,AREIA E SAIBRO,NO TRACO 1:2:2 E NATA DE CIMENTO,SOBRE CHAPISCO DE CIMENTO E AREIA, NO TRACO 1:3 (INCLUSIVEESTE) E REJUNTAMENTO DE CIMENTO BRANCO E CORANTERODAPE DE GRANITO PRETO COM 10CM DE ALTURA E 2CM DE ESPESSUR</v>
      </c>
      <c r="C11229" s="141" t="s">
        <v>42884</v>
      </c>
      <c r="D11229" s="141" t="s">
        <v>42885</v>
      </c>
      <c r="E11229" s="141" t="s">
        <v>42886</v>
      </c>
      <c r="F11229" s="141" t="s">
        <v>42887</v>
      </c>
      <c r="G11229" s="141" t="s">
        <v>42888</v>
      </c>
      <c r="I11229" s="141" t="s">
        <v>285</v>
      </c>
      <c r="J11229" s="649">
        <v>88.3</v>
      </c>
    </row>
    <row r="11230" spans="1:10" hidden="1">
      <c r="A11230" s="141" t="s">
        <v>42889</v>
      </c>
      <c r="B11230" s="141" t="str">
        <f t="shared" si="175"/>
        <v>RODAPE DE GRANITO PRETO COM 10CM DE ALTURA E 2CM DE ESPESSURA,COM 2 POLIMENTOS,ASSENTE EM PAREDE EM OSSO, COM ARGAMASSARODAPE DE GRANITO PRETO COM 10CM DE ALTURA E 2CM DE ESPESSURDE CIMENTO,AREIA E SAIBRO,NO TRACO 1:2:2 E NATA DE CIMENTO,SOBRE CHAPISCO DE CIMENTO E AREIA, NO TRACO 1:3 (INCLUSIVEESTE) E REJUNTAMENTO DE CIMENTO BRANCO E CORANTERODAPE DE GRANITO PRETO COM 10CM DE ALTURA E 2CM DE ESPESSUR</v>
      </c>
      <c r="C11230" s="141" t="s">
        <v>42884</v>
      </c>
      <c r="D11230" s="141" t="s">
        <v>42885</v>
      </c>
      <c r="E11230" s="141" t="s">
        <v>42886</v>
      </c>
      <c r="F11230" s="141" t="s">
        <v>42887</v>
      </c>
      <c r="G11230" s="141" t="s">
        <v>42888</v>
      </c>
      <c r="I11230" s="141" t="s">
        <v>285</v>
      </c>
      <c r="J11230" s="649">
        <v>84.44</v>
      </c>
    </row>
    <row r="11231" spans="1:10" hidden="1">
      <c r="A11231" s="141" t="s">
        <v>42890</v>
      </c>
      <c r="B11231" s="141" t="str">
        <f t="shared" si="175"/>
        <v>RODAPE DE GRANITO PRETO COM 10CM DE ALTURA E 2CM DE ESPESSURA,COM 2 POLIMENTOS, ASSENTE EM PAREDE EM OSSO, EXCLUSIVE CHARODAPE DE GRANITO PRETO COM 10CM DE ALTURA E 2CM DE ESPESSURPISCO,ARGAMASSA,NATA DE CIMENTO E REJUNTAMENTORODAPE DE GRANITO PRETO COM 10CM DE ALTURA E 2CM DE ESPESSUR</v>
      </c>
      <c r="C11231" s="141" t="s">
        <v>42884</v>
      </c>
      <c r="D11231" s="141" t="s">
        <v>42891</v>
      </c>
      <c r="E11231" s="141" t="s">
        <v>42892</v>
      </c>
      <c r="I11231" s="141" t="s">
        <v>285</v>
      </c>
      <c r="J11231" s="649">
        <v>84.82</v>
      </c>
    </row>
    <row r="11232" spans="1:10" hidden="1">
      <c r="A11232" s="141" t="s">
        <v>42893</v>
      </c>
      <c r="B11232" s="141" t="str">
        <f t="shared" si="175"/>
        <v>RODAPE DE GRANITO PRETO COM 10CM DE ALTURA E 2CM DE ESPESSURA,COM 2 POLIMENTOS, ASSENTE EM PAREDE EM OSSO, EXCLUSIVE CHARODAPE DE GRANITO PRETO COM 10CM DE ALTURA E 2CM DE ESPESSURPISCO,ARGAMASSA,NATA DE CIMENTO E REJUNTAMENTORODAPE DE GRANITO PRETO COM 10CM DE ALTURA E 2CM DE ESPESSUR</v>
      </c>
      <c r="C11232" s="141" t="s">
        <v>42884</v>
      </c>
      <c r="D11232" s="141" t="s">
        <v>42891</v>
      </c>
      <c r="E11232" s="141" t="s">
        <v>42892</v>
      </c>
      <c r="I11232" s="141" t="s">
        <v>285</v>
      </c>
      <c r="J11232" s="649">
        <v>81.06</v>
      </c>
    </row>
    <row r="11233" spans="1:10" hidden="1">
      <c r="A11233" s="141" t="s">
        <v>42894</v>
      </c>
      <c r="B11233" s="141" t="str">
        <f t="shared" si="175"/>
        <v>SOLEIRA DE GRANITO PRETO DE 2X13CM COM 2 POLIMENTOS,ASSENTECOMO EM 13.365.0010SOLEIRA DE GRANITO PRETO DE 2X13CM COM 2 POLIMENTOS,ASSENTESOLEIRA DE GRANITO PRETO DE 2X13CM COM 2 POLIMENTOS,ASSENTE</v>
      </c>
      <c r="C11233" s="141" t="s">
        <v>42895</v>
      </c>
      <c r="D11233" s="141" t="s">
        <v>42896</v>
      </c>
      <c r="I11233" s="141" t="s">
        <v>285</v>
      </c>
      <c r="J11233" s="649">
        <v>96.06</v>
      </c>
    </row>
    <row r="11234" spans="1:10" hidden="1">
      <c r="A11234" s="141" t="s">
        <v>42897</v>
      </c>
      <c r="B11234" s="141" t="str">
        <f t="shared" si="175"/>
        <v>SOLEIRA DE GRANITO PRETO DE 2X13CM COM 2 POLIMENTOS,ASSENTECOMO EM 13.365.0010SOLEIRA DE GRANITO PRETO DE 2X13CM COM 2 POLIMENTOS,ASSENTESOLEIRA DE GRANITO PRETO DE 2X13CM COM 2 POLIMENTOS,ASSENTE</v>
      </c>
      <c r="C11234" s="141" t="s">
        <v>42895</v>
      </c>
      <c r="D11234" s="141" t="s">
        <v>42896</v>
      </c>
      <c r="I11234" s="141" t="s">
        <v>285</v>
      </c>
      <c r="J11234" s="649">
        <v>93.34</v>
      </c>
    </row>
    <row r="11235" spans="1:10" hidden="1">
      <c r="A11235" s="141" t="s">
        <v>42898</v>
      </c>
      <c r="B11235" s="141" t="str">
        <f t="shared" si="175"/>
        <v>SOLEIRA DE GRANITO PRETO DE 2X13CM COM 2 POLIMENTOS, EXCLUSIVE NATA DE CIMENTO,ARGAMASSA E REJUNTAMENTOSOLEIRA DE GRANITO PRETO DE 2X13CM COM 2 POLIMENTOS, EXCLUSISOLEIRA DE GRANITO PRETO DE 2X13CM COM 2 POLIMENTOS, EXCLUSI</v>
      </c>
      <c r="C11235" s="141" t="s">
        <v>42899</v>
      </c>
      <c r="D11235" s="141" t="s">
        <v>42900</v>
      </c>
      <c r="I11235" s="141" t="s">
        <v>285</v>
      </c>
      <c r="J11235" s="649">
        <v>92.07</v>
      </c>
    </row>
    <row r="11236" spans="1:10" hidden="1">
      <c r="A11236" s="141" t="s">
        <v>42901</v>
      </c>
      <c r="B11236" s="141" t="str">
        <f t="shared" si="175"/>
        <v>SOLEIRA DE GRANITO PRETO DE 2X13CM COM 2 POLIMENTOS, EXCLUSIVE NATA DE CIMENTO,ARGAMASSA E REJUNTAMENTOSOLEIRA DE GRANITO PRETO DE 2X13CM COM 2 POLIMENTOS, EXCLUSISOLEIRA DE GRANITO PRETO DE 2X13CM COM 2 POLIMENTOS, EXCLUSI</v>
      </c>
      <c r="C11236" s="141" t="s">
        <v>42899</v>
      </c>
      <c r="D11236" s="141" t="s">
        <v>42900</v>
      </c>
      <c r="I11236" s="141" t="s">
        <v>285</v>
      </c>
      <c r="J11236" s="649">
        <v>89.4</v>
      </c>
    </row>
    <row r="11237" spans="1:10" hidden="1">
      <c r="A11237" s="141" t="s">
        <v>42902</v>
      </c>
      <c r="B11237" s="141" t="str">
        <f t="shared" si="175"/>
        <v>SOLEIRA DE GRANITO PRETO DE 2X15CM COM 2 POLIMENTOS,ASSENTECOMO EM 13.365.0010SOLEIRA DE GRANITO PRETO DE 2X15CM COM 2 POLIMENTOS,ASSENTESOLEIRA DE GRANITO PRETO DE 2X15CM COM 2 POLIMENTOS,ASSENTE</v>
      </c>
      <c r="C11237" s="141" t="s">
        <v>42903</v>
      </c>
      <c r="D11237" s="141" t="s">
        <v>42896</v>
      </c>
      <c r="I11237" s="141" t="s">
        <v>285</v>
      </c>
      <c r="J11237" s="649">
        <v>107.12</v>
      </c>
    </row>
    <row r="11238" spans="1:10" hidden="1">
      <c r="A11238" s="141" t="s">
        <v>42904</v>
      </c>
      <c r="B11238" s="141" t="str">
        <f t="shared" si="175"/>
        <v>SOLEIRA DE GRANITO PRETO DE 2X15CM COM 2 POLIMENTOS,ASSENTECOMO EM 13.365.0010SOLEIRA DE GRANITO PRETO DE 2X15CM COM 2 POLIMENTOS,ASSENTESOLEIRA DE GRANITO PRETO DE 2X15CM COM 2 POLIMENTOS,ASSENTE</v>
      </c>
      <c r="C11238" s="141" t="s">
        <v>42903</v>
      </c>
      <c r="D11238" s="141" t="s">
        <v>42896</v>
      </c>
      <c r="I11238" s="141" t="s">
        <v>285</v>
      </c>
      <c r="J11238" s="649">
        <v>104.38</v>
      </c>
    </row>
    <row r="11239" spans="1:10" hidden="1">
      <c r="A11239" s="141" t="s">
        <v>42905</v>
      </c>
      <c r="B11239" s="141" t="str">
        <f t="shared" si="175"/>
        <v>SOLEIRA DE GRANITO PRETO DE 2X15CM COM 2 POLIMENTOS, EXCLUSIVE NATA DE CIMENTO,ARGAMASSA E REJUNTAMENTOSOLEIRA DE GRANITO PRETO DE 2X15CM COM 2 POLIMENTOS, EXCLUSISOLEIRA DE GRANITO PRETO DE 2X15CM COM 2 POLIMENTOS, EXCLUSI</v>
      </c>
      <c r="C11239" s="141" t="s">
        <v>42906</v>
      </c>
      <c r="D11239" s="141" t="s">
        <v>42900</v>
      </c>
      <c r="I11239" s="141" t="s">
        <v>285</v>
      </c>
      <c r="J11239" s="649">
        <v>102.37</v>
      </c>
    </row>
    <row r="11240" spans="1:10" hidden="1">
      <c r="A11240" s="141" t="s">
        <v>42907</v>
      </c>
      <c r="B11240" s="141" t="str">
        <f t="shared" si="175"/>
        <v>SOLEIRA DE GRANITO PRETO DE 2X15CM COM 2 POLIMENTOS, EXCLUSIVE NATA DE CIMENTO,ARGAMASSA E REJUNTAMENTOSOLEIRA DE GRANITO PRETO DE 2X15CM COM 2 POLIMENTOS, EXCLUSISOLEIRA DE GRANITO PRETO DE 2X15CM COM 2 POLIMENTOS, EXCLUSI</v>
      </c>
      <c r="C11240" s="141" t="s">
        <v>42906</v>
      </c>
      <c r="D11240" s="141" t="s">
        <v>42900</v>
      </c>
      <c r="I11240" s="141" t="s">
        <v>285</v>
      </c>
      <c r="J11240" s="649">
        <v>99.7</v>
      </c>
    </row>
    <row r="11241" spans="1:10" hidden="1">
      <c r="A11241" s="141" t="s">
        <v>42908</v>
      </c>
      <c r="B11241" s="141" t="str">
        <f t="shared" si="175"/>
        <v>SOLEIRA DE GRANITO PRETO DE 2X25CM COM 2 POLIMENTOS,ASSENTECOMO EM 13.365.0010SOLEIRA DE GRANITO PRETO DE 2X25CM COM 2 POLIMENTOS,ASSENTESOLEIRA DE GRANITO PRETO DE 2X25CM COM 2 POLIMENTOS,ASSENTE</v>
      </c>
      <c r="C11241" s="141" t="s">
        <v>42909</v>
      </c>
      <c r="D11241" s="141" t="s">
        <v>42896</v>
      </c>
      <c r="I11241" s="141" t="s">
        <v>285</v>
      </c>
      <c r="J11241" s="649">
        <v>161.47999999999999</v>
      </c>
    </row>
    <row r="11242" spans="1:10" hidden="1">
      <c r="A11242" s="141" t="s">
        <v>42910</v>
      </c>
      <c r="B11242" s="141" t="str">
        <f t="shared" si="175"/>
        <v>SOLEIRA DE GRANITO PRETO DE 2X25CM COM 2 POLIMENTOS,ASSENTECOMO EM 13.365.0010SOLEIRA DE GRANITO PRETO DE 2X25CM COM 2 POLIMENTOS,ASSENTESOLEIRA DE GRANITO PRETO DE 2X25CM COM 2 POLIMENTOS,ASSENTE</v>
      </c>
      <c r="C11242" s="141" t="s">
        <v>42909</v>
      </c>
      <c r="D11242" s="141" t="s">
        <v>42896</v>
      </c>
      <c r="I11242" s="141" t="s">
        <v>285</v>
      </c>
      <c r="J11242" s="649">
        <v>158.71</v>
      </c>
    </row>
    <row r="11243" spans="1:10" hidden="1">
      <c r="A11243" s="141" t="s">
        <v>42911</v>
      </c>
      <c r="B11243" s="141" t="str">
        <f t="shared" si="175"/>
        <v>SOLEIRA DE GRANITO PRETO DE 2X25CM COM 2 POLIMENTOS, EXCLUSIVE NATA DE CIMENTO,ARGAMASSA E REJUNTAMENTOSOLEIRA DE GRANITO PRETO DE 2X25CM COM 2 POLIMENTOS, EXCLUSISOLEIRA DE GRANITO PRETO DE 2X25CM COM 2 POLIMENTOS, EXCLUSI</v>
      </c>
      <c r="C11243" s="141" t="s">
        <v>42912</v>
      </c>
      <c r="D11243" s="141" t="s">
        <v>42900</v>
      </c>
      <c r="I11243" s="141" t="s">
        <v>285</v>
      </c>
      <c r="J11243" s="649">
        <v>153.87</v>
      </c>
    </row>
    <row r="11244" spans="1:10" hidden="1">
      <c r="A11244" s="141" t="s">
        <v>42913</v>
      </c>
      <c r="B11244" s="141" t="str">
        <f t="shared" si="175"/>
        <v>SOLEIRA DE GRANITO PRETO DE 2X25CM COM 2 POLIMENTOS, EXCLUSIVE NATA DE CIMENTO,ARGAMASSA E REJUNTAMENTOSOLEIRA DE GRANITO PRETO DE 2X25CM COM 2 POLIMENTOS, EXCLUSISOLEIRA DE GRANITO PRETO DE 2X25CM COM 2 POLIMENTOS, EXCLUSI</v>
      </c>
      <c r="C11244" s="141" t="s">
        <v>42912</v>
      </c>
      <c r="D11244" s="141" t="s">
        <v>42900</v>
      </c>
      <c r="I11244" s="141" t="s">
        <v>285</v>
      </c>
      <c r="J11244" s="649">
        <v>151.19999999999999</v>
      </c>
    </row>
    <row r="11245" spans="1:10" hidden="1">
      <c r="A11245" s="141" t="s">
        <v>42914</v>
      </c>
      <c r="B11245" s="141" t="str">
        <f t="shared" si="175"/>
        <v>CHAPIM OU ESPELHO DE GRANITO PRETO COM 2X17CM,COM 1 POLIMENTO,ASSENTE COMO EM 13.365.0020CHAPIM OU ESPELHO DE GRANITO PRETO COM 2X17CM,COM 1 POLIMENTCHAPIM OU ESPELHO DE GRANITO PRETO COM 2X17CM,COM 1 POLIMENT</v>
      </c>
      <c r="C11245" s="141" t="s">
        <v>42915</v>
      </c>
      <c r="D11245" s="141" t="s">
        <v>42916</v>
      </c>
      <c r="I11245" s="141" t="s">
        <v>285</v>
      </c>
      <c r="J11245" s="649">
        <v>119.04</v>
      </c>
    </row>
    <row r="11246" spans="1:10" hidden="1">
      <c r="A11246" s="141" t="s">
        <v>42917</v>
      </c>
      <c r="B11246" s="141" t="str">
        <f t="shared" si="175"/>
        <v>CHAPIM OU ESPELHO DE GRANITO PRETO COM 2X17CM,COM 1 POLIMENTO,ASSENTE COMO EM 13.365.0020CHAPIM OU ESPELHO DE GRANITO PRETO COM 2X17CM,COM 1 POLIMENTCHAPIM OU ESPELHO DE GRANITO PRETO COM 2X17CM,COM 1 POLIMENT</v>
      </c>
      <c r="C11246" s="141" t="s">
        <v>42915</v>
      </c>
      <c r="D11246" s="141" t="s">
        <v>42916</v>
      </c>
      <c r="I11246" s="141" t="s">
        <v>285</v>
      </c>
      <c r="J11246" s="649">
        <v>116.19</v>
      </c>
    </row>
    <row r="11247" spans="1:10" hidden="1">
      <c r="A11247" s="141" t="s">
        <v>42918</v>
      </c>
      <c r="B11247" s="141" t="str">
        <f t="shared" si="175"/>
        <v>CHAPIM OU ESPELHO DE GRANITO PRETO COM 2X17CM,COM 1 POLIMENTO,EXCLUSIVE CHAPISCO,ARGAMASSA,REJUNTAMENTO E NATA DE CIMENTCHAPIM OU ESPELHO DE GRANITO PRETO COM 2X17CM,COM 1 POLIMENTOCHAPIM OU ESPELHO DE GRANITO PRETO COM 2X17CM,COM 1 POLIMENT</v>
      </c>
      <c r="C11247" s="141" t="s">
        <v>42915</v>
      </c>
      <c r="D11247" s="141" t="s">
        <v>42919</v>
      </c>
      <c r="E11247" s="141" t="s">
        <v>24365</v>
      </c>
      <c r="I11247" s="141" t="s">
        <v>285</v>
      </c>
      <c r="J11247" s="649">
        <v>112.67</v>
      </c>
    </row>
    <row r="11248" spans="1:10" hidden="1">
      <c r="A11248" s="141" t="s">
        <v>42920</v>
      </c>
      <c r="B11248" s="141" t="str">
        <f t="shared" si="175"/>
        <v>CHAPIM OU ESPELHO DE GRANITO PRETO COM 2X17CM,COM 1 POLIMENTO,EXCLUSIVE CHAPISCO,ARGAMASSA,REJUNTAMENTO E NATA DE CIMENTCHAPIM OU ESPELHO DE GRANITO PRETO COM 2X17CM,COM 1 POLIMENTOCHAPIM OU ESPELHO DE GRANITO PRETO COM 2X17CM,COM 1 POLIMENT</v>
      </c>
      <c r="C11248" s="141" t="s">
        <v>42915</v>
      </c>
      <c r="D11248" s="141" t="s">
        <v>42919</v>
      </c>
      <c r="E11248" s="141" t="s">
        <v>24365</v>
      </c>
      <c r="I11248" s="141" t="s">
        <v>285</v>
      </c>
      <c r="J11248" s="649">
        <v>110</v>
      </c>
    </row>
    <row r="11249" spans="1:10" hidden="1">
      <c r="A11249" s="141" t="s">
        <v>42921</v>
      </c>
      <c r="B11249" s="141" t="str">
        <f t="shared" si="175"/>
        <v>CAPA DE DEGRAU DE GRANITO PRETO,COM 2X28CM,COM 1 POLIMENTO,ASSENTE COMO EM 13.365.0010CAPA DE DEGRAU DE GRANITO PRETO,COM 2X28CM,COM 1 POLIMENTO,ACAPA DE DEGRAU DE GRANITO PRETO,COM 2X28CM,COM 1 POLIMENTO,A</v>
      </c>
      <c r="C11249" s="141" t="s">
        <v>42922</v>
      </c>
      <c r="D11249" s="141" t="s">
        <v>42923</v>
      </c>
      <c r="I11249" s="141" t="s">
        <v>285</v>
      </c>
      <c r="J11249" s="649">
        <v>202.12</v>
      </c>
    </row>
    <row r="11250" spans="1:10" hidden="1">
      <c r="A11250" s="141" t="s">
        <v>42924</v>
      </c>
      <c r="B11250" s="141" t="str">
        <f t="shared" si="175"/>
        <v>CAPA DE DEGRAU DE GRANITO PRETO,COM 2X28CM,COM 1 POLIMENTO,ASSENTE COMO EM 13.365.0010CAPA DE DEGRAU DE GRANITO PRETO,COM 2X28CM,COM 1 POLIMENTO,ACAPA DE DEGRAU DE GRANITO PRETO,COM 2X28CM,COM 1 POLIMENTO,A</v>
      </c>
      <c r="C11250" s="141" t="s">
        <v>42922</v>
      </c>
      <c r="D11250" s="141" t="s">
        <v>42923</v>
      </c>
      <c r="I11250" s="141" t="s">
        <v>285</v>
      </c>
      <c r="J11250" s="649">
        <v>196.79</v>
      </c>
    </row>
    <row r="11251" spans="1:10" hidden="1">
      <c r="A11251" s="141" t="s">
        <v>42925</v>
      </c>
      <c r="B11251" s="141" t="str">
        <f t="shared" si="175"/>
        <v>CAPA DE DEGRAU DE GRANITO PRETO,COM 2X28CM,COM 1 POLIMENTO,EXCLUSIVE NATA DE CIMENTO,ARGAMASSA E REJUNTAMENTOCAPA DE DEGRAU DE GRANITO PRETO,COM 2X28CM,COM 1 POLIMENTO,CAPA DE DEGRAU DE GRANITO PRETO,COM 2X28CM,COM 1 POLIMENTO,</v>
      </c>
      <c r="C11251" s="141" t="s">
        <v>42926</v>
      </c>
      <c r="D11251" s="141" t="s">
        <v>42927</v>
      </c>
      <c r="I11251" s="141" t="s">
        <v>285</v>
      </c>
      <c r="J11251" s="649">
        <v>193.44</v>
      </c>
    </row>
    <row r="11252" spans="1:10" hidden="1">
      <c r="A11252" s="141" t="s">
        <v>42928</v>
      </c>
      <c r="B11252" s="141" t="str">
        <f t="shared" si="175"/>
        <v>CAPA DE DEGRAU DE GRANITO PRETO,COM 2X28CM,COM 1 POLIMENTO,EXCLUSIVE NATA DE CIMENTO,ARGAMASSA E REJUNTAMENTOCAPA DE DEGRAU DE GRANITO PRETO,COM 2X28CM,COM 1 POLIMENTO,CAPA DE DEGRAU DE GRANITO PRETO,COM 2X28CM,COM 1 POLIMENTO,</v>
      </c>
      <c r="C11252" s="141" t="s">
        <v>42926</v>
      </c>
      <c r="D11252" s="141" t="s">
        <v>42927</v>
      </c>
      <c r="I11252" s="141" t="s">
        <v>285</v>
      </c>
      <c r="J11252" s="649">
        <v>188.24</v>
      </c>
    </row>
    <row r="11253" spans="1:10" hidden="1">
      <c r="A11253" s="141" t="s">
        <v>42929</v>
      </c>
      <c r="B11253" s="141" t="str">
        <f t="shared" si="175"/>
        <v>CAPA DE DEGRAU DE GRANITO PRETO,COM 2X30CM,COM 1 POLIMENTO,ASSENTE COMO EM 13.365.0010CAPA DE DEGRAU DE GRANITO PRETO,COM 2X30CM,COM 1 POLIMENTO,ACAPA DE DEGRAU DE GRANITO PRETO,COM 2X30CM,COM 1 POLIMENTO,A</v>
      </c>
      <c r="C11253" s="141" t="s">
        <v>42930</v>
      </c>
      <c r="D11253" s="141" t="s">
        <v>42923</v>
      </c>
      <c r="I11253" s="141" t="s">
        <v>285</v>
      </c>
      <c r="J11253" s="649">
        <v>208.27</v>
      </c>
    </row>
    <row r="11254" spans="1:10" hidden="1">
      <c r="A11254" s="141" t="s">
        <v>42931</v>
      </c>
      <c r="B11254" s="141" t="str">
        <f t="shared" si="175"/>
        <v>CAPA DE DEGRAU DE GRANITO PRETO,COM 2X30CM,COM 1 POLIMENTO,ASSENTE COMO EM 13.365.0010CAPA DE DEGRAU DE GRANITO PRETO,COM 2X30CM,COM 1 POLIMENTO,ACAPA DE DEGRAU DE GRANITO PRETO,COM 2X30CM,COM 1 POLIMENTO,A</v>
      </c>
      <c r="C11254" s="141" t="s">
        <v>42930</v>
      </c>
      <c r="D11254" s="141" t="s">
        <v>42923</v>
      </c>
      <c r="I11254" s="141" t="s">
        <v>285</v>
      </c>
      <c r="J11254" s="649">
        <v>202.93</v>
      </c>
    </row>
    <row r="11255" spans="1:10" hidden="1">
      <c r="A11255" s="141" t="s">
        <v>42932</v>
      </c>
      <c r="B11255" s="141" t="str">
        <f t="shared" si="175"/>
        <v>CAPA DE DEGRAU DE GRANITO PRETO,COM 2X30CM,COM 1 POLIMENTO,EXCLUSIVE NATA DE CIMENTO,ARGAMASSA E REJUNTAMENTOCAPA DE DEGRAU DE GRANITO PRETO,COM 2X30CM,COM 1 POLIMENTO,CAPA DE DEGRAU DE GRANITO PRETO,COM 2X30CM,COM 1 POLIMENTO,</v>
      </c>
      <c r="C11255" s="141" t="s">
        <v>42933</v>
      </c>
      <c r="D11255" s="141" t="s">
        <v>42927</v>
      </c>
      <c r="I11255" s="141" t="s">
        <v>285</v>
      </c>
      <c r="J11255" s="649">
        <v>198.59</v>
      </c>
    </row>
    <row r="11256" spans="1:10" hidden="1">
      <c r="A11256" s="141" t="s">
        <v>42934</v>
      </c>
      <c r="B11256" s="141" t="str">
        <f t="shared" si="175"/>
        <v>CAPA DE DEGRAU DE GRANITO PRETO,COM 2X30CM,COM 1 POLIMENTO,EXCLUSIVE NATA DE CIMENTO,ARGAMASSA E REJUNTAMENTOCAPA DE DEGRAU DE GRANITO PRETO,COM 2X30CM,COM 1 POLIMENTO,CAPA DE DEGRAU DE GRANITO PRETO,COM 2X30CM,COM 1 POLIMENTO,</v>
      </c>
      <c r="C11256" s="141" t="s">
        <v>42933</v>
      </c>
      <c r="D11256" s="141" t="s">
        <v>42927</v>
      </c>
      <c r="I11256" s="141" t="s">
        <v>285</v>
      </c>
      <c r="J11256" s="649">
        <v>193.39</v>
      </c>
    </row>
    <row r="11257" spans="1:10" hidden="1">
      <c r="A11257" s="141" t="s">
        <v>42935</v>
      </c>
      <c r="B11257" s="141" t="str">
        <f t="shared" si="175"/>
        <v>REVESTIMENTO DE PISO COM GRANITO CINZA CORUMBA,EM PLACAS,ESPESSURA DE 2CM,POLIDO E LUSTRADO, ASSENTE COM ARGAMASSA COLANREVESTIMENTO DE PISO COM GRANITO CINZA CORUMBA,EM PLACAS,ESPTE,JUNTAS DE 2MM DE ESPESSURA E REJUNTAMENTO PRONTOREVESTIMENTO DE PISO COM GRANITO CINZA CORUMBA,EM PLACAS,ESP</v>
      </c>
      <c r="C11257" s="141" t="s">
        <v>42936</v>
      </c>
      <c r="D11257" s="141" t="s">
        <v>42937</v>
      </c>
      <c r="E11257" s="141" t="s">
        <v>42938</v>
      </c>
      <c r="I11257" s="141" t="s">
        <v>27</v>
      </c>
      <c r="J11257" s="649">
        <v>436.86</v>
      </c>
    </row>
    <row r="11258" spans="1:10" hidden="1">
      <c r="A11258" s="141" t="s">
        <v>42939</v>
      </c>
      <c r="B11258" s="141" t="str">
        <f t="shared" si="175"/>
        <v>REVESTIMENTO DE PISO COM GRANITO CINZA CORUMBA,EM PLACAS,ESPESSURA DE 2CM,POLIDO E LUSTRADO, ASSENTE COM ARGAMASSA COLANREVESTIMENTO DE PISO COM GRANITO CINZA CORUMBA,EM PLACAS,ESPTE,JUNTAS DE 2MM DE ESPESSURA E REJUNTAMENTO PRONTOREVESTIMENTO DE PISO COM GRANITO CINZA CORUMBA,EM PLACAS,ESP</v>
      </c>
      <c r="C11258" s="141" t="s">
        <v>42936</v>
      </c>
      <c r="D11258" s="141" t="s">
        <v>42937</v>
      </c>
      <c r="E11258" s="141" t="s">
        <v>42938</v>
      </c>
      <c r="I11258" s="141" t="s">
        <v>27</v>
      </c>
      <c r="J11258" s="649">
        <v>424.19</v>
      </c>
    </row>
    <row r="11259" spans="1:10" hidden="1">
      <c r="A11259" s="141" t="s">
        <v>42940</v>
      </c>
      <c r="B11259" s="141" t="str">
        <f t="shared" si="175"/>
        <v>REVESTIMENTO DE PISO COM GRANITO CINZA CORUMBA,EM PLACAS,ESPESSURA DE 2CM,POLIDO E LUSTRADO,EXCLUSIVE ARGAMASSA COLANTEREVESTIMENTO DE PISO COM GRANITO CINZA CORUMBA,EM PLACAS,ESPE REJUNTAMENTO PRONTOREVESTIMENTO DE PISO COM GRANITO CINZA CORUMBA,EM PLACAS,ESP</v>
      </c>
      <c r="C11259" s="141" t="s">
        <v>42936</v>
      </c>
      <c r="D11259" s="141" t="s">
        <v>42941</v>
      </c>
      <c r="E11259" s="141" t="s">
        <v>42942</v>
      </c>
      <c r="I11259" s="141" t="s">
        <v>27</v>
      </c>
      <c r="J11259" s="649">
        <v>419.33</v>
      </c>
    </row>
    <row r="11260" spans="1:10" hidden="1">
      <c r="A11260" s="141" t="s">
        <v>42943</v>
      </c>
      <c r="B11260" s="141" t="str">
        <f t="shared" si="175"/>
        <v>REVESTIMENTO DE PISO COM GRANITO CINZA CORUMBA,EM PLACAS,ESPESSURA DE 2CM,POLIDO E LUSTRADO,EXCLUSIVE ARGAMASSA COLANTEREVESTIMENTO DE PISO COM GRANITO CINZA CORUMBA,EM PLACAS,ESPE REJUNTAMENTO PRONTOREVESTIMENTO DE PISO COM GRANITO CINZA CORUMBA,EM PLACAS,ESP</v>
      </c>
      <c r="C11260" s="141" t="s">
        <v>42936</v>
      </c>
      <c r="D11260" s="141" t="s">
        <v>42941</v>
      </c>
      <c r="E11260" s="141" t="s">
        <v>42942</v>
      </c>
      <c r="I11260" s="141" t="s">
        <v>27</v>
      </c>
      <c r="J11260" s="649">
        <v>406.66</v>
      </c>
    </row>
    <row r="11261" spans="1:10" hidden="1">
      <c r="A11261" s="141" t="s">
        <v>42944</v>
      </c>
      <c r="B11261" s="141" t="str">
        <f t="shared" si="175"/>
        <v>RODAPE DE GRANITO CINZA CORUMBA,COM 10CM DE ALTURA E 2CM DEESPESSURA,ASSENTE EM PAREDE EM OSSO,COM ARGAMASSA DE CIMENTORODAPE DE GRANITO CINZA CORUMBA,COM 10CM DE ALTURA E 2CM DE,AREIA E SAIBRO NO TRACO 1:2:2 E NATA DE CIMENTO,SOBRE CHAPISCO DE CIMENTO E AREIA, NO TRACO 1:3(INCLUSIVE ESTE) E REJUNTAMENTO PRONTORODAPE DE GRANITO CINZA CORUMBA,COM 10CM DE ALTURA E 2CM DE</v>
      </c>
      <c r="C11261" s="141" t="s">
        <v>42945</v>
      </c>
      <c r="D11261" s="141" t="s">
        <v>42946</v>
      </c>
      <c r="E11261" s="141" t="s">
        <v>42947</v>
      </c>
      <c r="F11261" s="141" t="s">
        <v>42948</v>
      </c>
      <c r="G11261" s="141" t="s">
        <v>41515</v>
      </c>
      <c r="I11261" s="141" t="s">
        <v>285</v>
      </c>
      <c r="J11261" s="649">
        <v>78.239999999999995</v>
      </c>
    </row>
    <row r="11262" spans="1:10" hidden="1">
      <c r="A11262" s="141" t="s">
        <v>42949</v>
      </c>
      <c r="B11262" s="141" t="str">
        <f t="shared" si="175"/>
        <v>RODAPE DE GRANITO CINZA CORUMBA,COM 10CM DE ALTURA E 2CM DEESPESSURA,ASSENTE EM PAREDE EM OSSO,COM ARGAMASSA DE CIMENTORODAPE DE GRANITO CINZA CORUMBA,COM 10CM DE ALTURA E 2CM DE,AREIA E SAIBRO NO TRACO 1:2:2 E NATA DE CIMENTO,SOBRE CHAPISCO DE CIMENTO E AREIA, NO TRACO 1:3(INCLUSIVE ESTE) E REJUNTAMENTO PRONTORODAPE DE GRANITO CINZA CORUMBA,COM 10CM DE ALTURA E 2CM DE</v>
      </c>
      <c r="C11262" s="141" t="s">
        <v>42945</v>
      </c>
      <c r="D11262" s="141" t="s">
        <v>42946</v>
      </c>
      <c r="E11262" s="141" t="s">
        <v>42947</v>
      </c>
      <c r="F11262" s="141" t="s">
        <v>42948</v>
      </c>
      <c r="G11262" s="141" t="s">
        <v>41515</v>
      </c>
      <c r="I11262" s="141" t="s">
        <v>285</v>
      </c>
      <c r="J11262" s="649">
        <v>74.36</v>
      </c>
    </row>
    <row r="11263" spans="1:10" hidden="1">
      <c r="A11263" s="141" t="s">
        <v>42950</v>
      </c>
      <c r="B11263" s="141" t="str">
        <f t="shared" si="175"/>
        <v>RODAPE DE GRANITO CINZA CORUMBA,COM 10CM DE ALTURA E 2CM DEESPESSURA,ASSENTE EM PAREDE EM OSSO,EXCLUSIVE NATA DE CIMENTRODAPE DE GRANITO CINZA CORUMBA,COM 10CM DE ALTURA E 2CM DEO,CHAPISCO,ARGAMASSA E REJUNTAMENTORODAPE DE GRANITO CINZA CORUMBA,COM 10CM DE ALTURA E 2CM DE</v>
      </c>
      <c r="C11263" s="141" t="s">
        <v>42945</v>
      </c>
      <c r="D11263" s="141" t="s">
        <v>42951</v>
      </c>
      <c r="E11263" s="141" t="s">
        <v>42952</v>
      </c>
      <c r="I11263" s="141" t="s">
        <v>285</v>
      </c>
      <c r="J11263" s="649">
        <v>67.02</v>
      </c>
    </row>
    <row r="11264" spans="1:10" hidden="1">
      <c r="A11264" s="141" t="s">
        <v>42953</v>
      </c>
      <c r="B11264" s="141" t="str">
        <f t="shared" si="175"/>
        <v>RODAPE DE GRANITO CINZA CORUMBA,COM 10CM DE ALTURA E 2CM DEESPESSURA,ASSENTE EM PAREDE EM OSSO,EXCLUSIVE NATA DE CIMENTRODAPE DE GRANITO CINZA CORUMBA,COM 10CM DE ALTURA E 2CM DEO,CHAPISCO,ARGAMASSA E REJUNTAMENTORODAPE DE GRANITO CINZA CORUMBA,COM 10CM DE ALTURA E 2CM DE</v>
      </c>
      <c r="C11264" s="141" t="s">
        <v>42945</v>
      </c>
      <c r="D11264" s="141" t="s">
        <v>42951</v>
      </c>
      <c r="E11264" s="141" t="s">
        <v>42952</v>
      </c>
      <c r="I11264" s="141" t="s">
        <v>285</v>
      </c>
      <c r="J11264" s="649">
        <v>63.26</v>
      </c>
    </row>
    <row r="11265" spans="1:10" hidden="1">
      <c r="A11265" s="141" t="s">
        <v>42954</v>
      </c>
      <c r="B11265" s="141" t="str">
        <f t="shared" si="175"/>
        <v>CAPA DE DEGRAU EM GRANITO CINZA CORUMBA,COM LARGURA DE 30CM,ESPESSURA DE 2CM,COM POLIMENTO ASSENTE EM SUPERFICIE EM OSSOCAPA DE DEGRAU EM GRANITO CINZA CORUMBA,COM LARGURA DE 30CM,,COM NATA DE CIMENTO,SOBRE ARGAMASSA DE CIMENTO,AREIA E SAIBRO NO TRACO 1:2:2 E REJUNTAMENTO PRONTOCAPA DE DEGRAU EM GRANITO CINZA CORUMBA,COM LARGURA DE 30CM,</v>
      </c>
      <c r="C11265" s="141" t="s">
        <v>42955</v>
      </c>
      <c r="D11265" s="141" t="s">
        <v>42956</v>
      </c>
      <c r="E11265" s="141" t="s">
        <v>42957</v>
      </c>
      <c r="F11265" s="141" t="s">
        <v>42958</v>
      </c>
      <c r="I11265" s="141" t="s">
        <v>285</v>
      </c>
      <c r="J11265" s="649">
        <v>157.29</v>
      </c>
    </row>
    <row r="11266" spans="1:10" hidden="1">
      <c r="A11266" s="141" t="s">
        <v>42959</v>
      </c>
      <c r="B11266" s="141" t="str">
        <f t="shared" si="175"/>
        <v>CAPA DE DEGRAU EM GRANITO CINZA CORUMBA,COM LARGURA DE 30CM,ESPESSURA DE 2CM,COM POLIMENTO ASSENTE EM SUPERFICIE EM OSSOCAPA DE DEGRAU EM GRANITO CINZA CORUMBA,COM LARGURA DE 30CM,,COM NATA DE CIMENTO,SOBRE ARGAMASSA DE CIMENTO,AREIA E SAIBRO NO TRACO 1:2:2 E REJUNTAMENTO PRONTOCAPA DE DEGRAU EM GRANITO CINZA CORUMBA,COM LARGURA DE 30CM,</v>
      </c>
      <c r="C11266" s="141" t="s">
        <v>42955</v>
      </c>
      <c r="D11266" s="141" t="s">
        <v>42956</v>
      </c>
      <c r="E11266" s="141" t="s">
        <v>42957</v>
      </c>
      <c r="F11266" s="141" t="s">
        <v>42958</v>
      </c>
      <c r="I11266" s="141" t="s">
        <v>285</v>
      </c>
      <c r="J11266" s="649">
        <v>151.94999999999999</v>
      </c>
    </row>
    <row r="11267" spans="1:10" hidden="1">
      <c r="A11267" s="141" t="s">
        <v>42960</v>
      </c>
      <c r="B11267" s="141" t="str">
        <f t="shared" ref="B11267:B11330" si="176">C11267&amp;D11267&amp;C11267&amp;E11267&amp;F11267&amp;G11267&amp;H11267&amp;C11267</f>
        <v>CAPA DE DEGRAU EM GRANITO CINZA CORUMBA,ESPESSURA DE 2CM,LARGURA DE 30CM, COM POLIMENTO, ASSENTE EM SUPERFICIE EM OSSO,CAPA DE DEGRAU EM GRANITO CINZA CORUMBA,ESPESSURA DE 2CM,LAREXCLUSIVE NATA DE CIMENTO,ARGAMASSA E REJUNTAMENTOCAPA DE DEGRAU EM GRANITO CINZA CORUMBA,ESPESSURA DE 2CM,LAR</v>
      </c>
      <c r="C11267" s="141" t="s">
        <v>42961</v>
      </c>
      <c r="D11267" s="141" t="s">
        <v>42962</v>
      </c>
      <c r="E11267" s="141" t="s">
        <v>42927</v>
      </c>
      <c r="I11267" s="141" t="s">
        <v>285</v>
      </c>
      <c r="J11267" s="649">
        <v>146.01</v>
      </c>
    </row>
    <row r="11268" spans="1:10" hidden="1">
      <c r="A11268" s="141" t="s">
        <v>42963</v>
      </c>
      <c r="B11268" s="141" t="str">
        <f t="shared" si="176"/>
        <v>CAPA DE DEGRAU EM GRANITO CINZA CORUMBA,ESPESSURA DE 2CM,LARGURA DE 30CM, COM POLIMENTO, ASSENTE EM SUPERFICIE EM OSSO,CAPA DE DEGRAU EM GRANITO CINZA CORUMBA,ESPESSURA DE 2CM,LAREXCLUSIVE NATA DE CIMENTO,ARGAMASSA E REJUNTAMENTOCAPA DE DEGRAU EM GRANITO CINZA CORUMBA,ESPESSURA DE 2CM,LAR</v>
      </c>
      <c r="C11268" s="141" t="s">
        <v>42961</v>
      </c>
      <c r="D11268" s="141" t="s">
        <v>42962</v>
      </c>
      <c r="E11268" s="141" t="s">
        <v>42927</v>
      </c>
      <c r="I11268" s="141" t="s">
        <v>285</v>
      </c>
      <c r="J11268" s="649">
        <v>140.81</v>
      </c>
    </row>
    <row r="11269" spans="1:10" hidden="1">
      <c r="A11269" s="141" t="s">
        <v>42964</v>
      </c>
      <c r="B11269" s="141" t="str">
        <f t="shared" si="176"/>
        <v>ESPELHO OU CHAPIM EM GRANITO CINZA CORUMBA,ESPESSURA DE 2CM,LARGURA DE 20CM,POLIDO E ASSENTE COMO EM 13.365.0083ESPELHO OU CHAPIM EM GRANITO CINZA CORUMBA,ESPESSURA DE 2CM,ESPELHO OU CHAPIM EM GRANITO CINZA CORUMBA,ESPESSURA DE 2CM,</v>
      </c>
      <c r="C11269" s="141" t="s">
        <v>42965</v>
      </c>
      <c r="D11269" s="141" t="s">
        <v>42966</v>
      </c>
      <c r="I11269" s="141" t="s">
        <v>285</v>
      </c>
      <c r="J11269" s="649">
        <v>117.64</v>
      </c>
    </row>
    <row r="11270" spans="1:10" hidden="1">
      <c r="A11270" s="141" t="s">
        <v>42967</v>
      </c>
      <c r="B11270" s="141" t="str">
        <f t="shared" si="176"/>
        <v>ESPELHO OU CHAPIM EM GRANITO CINZA CORUMBA,ESPESSURA DE 2CM,LARGURA DE 20CM,POLIDO E ASSENTE COMO EM 13.365.0083ESPELHO OU CHAPIM EM GRANITO CINZA CORUMBA,ESPESSURA DE 2CM,ESPELHO OU CHAPIM EM GRANITO CINZA CORUMBA,ESPESSURA DE 2CM,</v>
      </c>
      <c r="C11270" s="141" t="s">
        <v>42965</v>
      </c>
      <c r="D11270" s="141" t="s">
        <v>42966</v>
      </c>
      <c r="I11270" s="141" t="s">
        <v>285</v>
      </c>
      <c r="J11270" s="649">
        <v>114.76</v>
      </c>
    </row>
    <row r="11271" spans="1:10" hidden="1">
      <c r="A11271" s="141" t="s">
        <v>42968</v>
      </c>
      <c r="B11271" s="141" t="str">
        <f t="shared" si="176"/>
        <v>ESPELHO OU CHAPIM DE GRANITO CINZA CORUMBA,ESPESSURA DE 2CM,LARGURA DE 20CM,POLIDO,ASSENTE EM PAREDE EM OSSO,EXCLUSIVE NESPELHO OU CHAPIM DE GRANITO CINZA CORUMBA,ESPESSURA DE 2CM,ATA DE CIMENTO, ARGAMASSA,CHAPISCO E REJUNTAMENTOESPELHO OU CHAPIM DE GRANITO CINZA CORUMBA,ESPESSURA DE 2CM,</v>
      </c>
      <c r="C11271" s="141" t="s">
        <v>42969</v>
      </c>
      <c r="D11271" s="141" t="s">
        <v>42970</v>
      </c>
      <c r="E11271" s="141" t="s">
        <v>42971</v>
      </c>
      <c r="I11271" s="141" t="s">
        <v>285</v>
      </c>
      <c r="J11271" s="649">
        <v>91.35</v>
      </c>
    </row>
    <row r="11272" spans="1:10" hidden="1">
      <c r="A11272" s="141" t="s">
        <v>42972</v>
      </c>
      <c r="B11272" s="141" t="str">
        <f t="shared" si="176"/>
        <v>ESPELHO OU CHAPIM DE GRANITO CINZA CORUMBA,ESPESSURA DE 2CM,LARGURA DE 20CM,POLIDO,ASSENTE EM PAREDE EM OSSO,EXCLUSIVE NESPELHO OU CHAPIM DE GRANITO CINZA CORUMBA,ESPESSURA DE 2CM,ATA DE CIMENTO, ARGAMASSA,CHAPISCO E REJUNTAMENTOESPELHO OU CHAPIM DE GRANITO CINZA CORUMBA,ESPESSURA DE 2CM,</v>
      </c>
      <c r="C11272" s="141" t="s">
        <v>42969</v>
      </c>
      <c r="D11272" s="141" t="s">
        <v>42970</v>
      </c>
      <c r="E11272" s="141" t="s">
        <v>42971</v>
      </c>
      <c r="I11272" s="141" t="s">
        <v>285</v>
      </c>
      <c r="J11272" s="649">
        <v>88.68</v>
      </c>
    </row>
    <row r="11273" spans="1:10" hidden="1">
      <c r="A11273" s="141" t="s">
        <v>42973</v>
      </c>
      <c r="B11273" s="141" t="str">
        <f t="shared" si="176"/>
        <v>CHAPIM/TESTEIRA EM GRANITO CINZA CORUMBA,SERRADO,10CM DE LARGURA E ESPESSURA DE 2CM, ASSENTE EM PAREDE EM OSSO, COM ARGACHAPIM/TESTEIRA EM GRANITO CINZA CORUMBA,SERRADO,10CM DE LARMASSA DE CIMENTO, AREIA E SAIBRO NO TRACO 1:2:2 E NATA DE CIMENTO,SOBRE CHAPISCO DE CIMENTO E AREIA NO TRACO 1:3(INCLUSIVE ESTE) E REJUNTAMENTO PRONTOCHAPIM/TESTEIRA EM GRANITO CINZA CORUMBA,SERRADO,10CM DE LAR</v>
      </c>
      <c r="C11273" s="141" t="s">
        <v>42974</v>
      </c>
      <c r="D11273" s="141" t="s">
        <v>42975</v>
      </c>
      <c r="E11273" s="141" t="s">
        <v>42976</v>
      </c>
      <c r="F11273" s="141" t="s">
        <v>42977</v>
      </c>
      <c r="G11273" s="141" t="s">
        <v>42978</v>
      </c>
      <c r="I11273" s="141" t="s">
        <v>285</v>
      </c>
      <c r="J11273" s="649">
        <v>71.97</v>
      </c>
    </row>
    <row r="11274" spans="1:10" hidden="1">
      <c r="A11274" s="141" t="s">
        <v>42979</v>
      </c>
      <c r="B11274" s="141" t="str">
        <f t="shared" si="176"/>
        <v>CHAPIM/TESTEIRA EM GRANITO CINZA CORUMBA,SERRADO,10CM DE LARGURA E ESPESSURA DE 2CM, ASSENTE EM PAREDE EM OSSO, COM ARGACHAPIM/TESTEIRA EM GRANITO CINZA CORUMBA,SERRADO,10CM DE LARMASSA DE CIMENTO, AREIA E SAIBRO NO TRACO 1:2:2 E NATA DE CIMENTO,SOBRE CHAPISCO DE CIMENTO E AREIA NO TRACO 1:3(INCLUSIVE ESTE) E REJUNTAMENTO PRONTOCHAPIM/TESTEIRA EM GRANITO CINZA CORUMBA,SERRADO,10CM DE LAR</v>
      </c>
      <c r="C11274" s="141" t="s">
        <v>42974</v>
      </c>
      <c r="D11274" s="141" t="s">
        <v>42975</v>
      </c>
      <c r="E11274" s="141" t="s">
        <v>42976</v>
      </c>
      <c r="F11274" s="141" t="s">
        <v>42977</v>
      </c>
      <c r="G11274" s="141" t="s">
        <v>42978</v>
      </c>
      <c r="I11274" s="141" t="s">
        <v>285</v>
      </c>
      <c r="J11274" s="649">
        <v>69.19</v>
      </c>
    </row>
    <row r="11275" spans="1:10" hidden="1">
      <c r="A11275" s="141" t="s">
        <v>42980</v>
      </c>
      <c r="B11275" s="141" t="str">
        <f t="shared" si="176"/>
        <v>CHAPIM/TESTEIRA EM GRANITO CINZA CORUMBA,SERRADO,10CM DE LARGURA E ESPESSURA DE 2CM,ASSENTE EM PAREDE EM OSSO,EXCLUSIVECHAPIM/TESTEIRA EM GRANITO CINZA CORUMBA,SERRADO,10CM DE LARNATA DE CIMENTO,CHAPISCO,ARGAMASSA E REJUNTAMENTOCHAPIM/TESTEIRA EM GRANITO CINZA CORUMBA,SERRADO,10CM DE LAR</v>
      </c>
      <c r="C11275" s="141" t="s">
        <v>42974</v>
      </c>
      <c r="D11275" s="141" t="s">
        <v>42981</v>
      </c>
      <c r="E11275" s="141" t="s">
        <v>42982</v>
      </c>
      <c r="I11275" s="141" t="s">
        <v>285</v>
      </c>
      <c r="J11275" s="649">
        <v>58.82</v>
      </c>
    </row>
    <row r="11276" spans="1:10" hidden="1">
      <c r="A11276" s="141" t="s">
        <v>42983</v>
      </c>
      <c r="B11276" s="141" t="str">
        <f t="shared" si="176"/>
        <v>CHAPIM/TESTEIRA EM GRANITO CINZA CORUMBA,SERRADO,10CM DE LARGURA E ESPESSURA DE 2CM,ASSENTE EM PAREDE EM OSSO,EXCLUSIVECHAPIM/TESTEIRA EM GRANITO CINZA CORUMBA,SERRADO,10CM DE LARNATA DE CIMENTO,CHAPISCO,ARGAMASSA E REJUNTAMENTOCHAPIM/TESTEIRA EM GRANITO CINZA CORUMBA,SERRADO,10CM DE LAR</v>
      </c>
      <c r="C11276" s="141" t="s">
        <v>42974</v>
      </c>
      <c r="D11276" s="141" t="s">
        <v>42981</v>
      </c>
      <c r="E11276" s="141" t="s">
        <v>42982</v>
      </c>
      <c r="I11276" s="141" t="s">
        <v>285</v>
      </c>
      <c r="J11276" s="649">
        <v>56.15</v>
      </c>
    </row>
    <row r="11277" spans="1:10" hidden="1">
      <c r="A11277" s="141" t="s">
        <v>42984</v>
      </c>
      <c r="B11277" s="141" t="str">
        <f t="shared" si="176"/>
        <v>PEITORIL EM GRANITO CINZA CORUMBA,2CM DE ESPESSURA,LARGURA DE 15 A 18CM,ASSENTADO COM NATA DE CIMENTO SOBRE ARGAMASSA DEPEITORIL EM GRANITO CINZA CORUMBA,2CM DE ESPESSURA,LARGURA D CIMENTO,SAIBRO E AREIA,NO TRACO 1:3:3 E REJUNTAMENTO COM CIMENTO BRANCOPEITORIL EM GRANITO CINZA CORUMBA,2CM DE ESPESSURA,LARGURA D</v>
      </c>
      <c r="C11277" s="141" t="s">
        <v>42985</v>
      </c>
      <c r="D11277" s="141" t="s">
        <v>42986</v>
      </c>
      <c r="E11277" s="141" t="s">
        <v>42987</v>
      </c>
      <c r="F11277" s="141" t="s">
        <v>42988</v>
      </c>
      <c r="I11277" s="141" t="s">
        <v>285</v>
      </c>
      <c r="J11277" s="649">
        <v>98</v>
      </c>
    </row>
    <row r="11278" spans="1:10" hidden="1">
      <c r="A11278" s="141" t="s">
        <v>42989</v>
      </c>
      <c r="B11278" s="141" t="str">
        <f t="shared" si="176"/>
        <v>PEITORIL EM GRANITO CINZA CORUMBA,2CM DE ESPESSURA,LARGURA DE 15 A 18CM,ASSENTADO COM NATA DE CIMENTO SOBRE ARGAMASSA DEPEITORIL EM GRANITO CINZA CORUMBA,2CM DE ESPESSURA,LARGURA D CIMENTO,SAIBRO E AREIA,NO TRACO 1:3:3 E REJUNTAMENTO COM CIMENTO BRANCOPEITORIL EM GRANITO CINZA CORUMBA,2CM DE ESPESSURA,LARGURA D</v>
      </c>
      <c r="C11278" s="141" t="s">
        <v>42985</v>
      </c>
      <c r="D11278" s="141" t="s">
        <v>42986</v>
      </c>
      <c r="E11278" s="141" t="s">
        <v>42987</v>
      </c>
      <c r="F11278" s="141" t="s">
        <v>42988</v>
      </c>
      <c r="I11278" s="141" t="s">
        <v>285</v>
      </c>
      <c r="J11278" s="649">
        <v>94.69</v>
      </c>
    </row>
    <row r="11279" spans="1:10" hidden="1">
      <c r="A11279" s="141" t="s">
        <v>42990</v>
      </c>
      <c r="B11279" s="141" t="str">
        <f t="shared" si="176"/>
        <v>PEITORIL EM GRANITO CINZA CORUMBA,2CM DE ESPESSURA,LARGURA DE 15 A 18CM,EXCLUSIVE NATA DE CIMENTO,ARGAMASSA E REJUNTAMENPEITORIL EM GRANITO CINZA CORUMBA,2CM DE ESPESSURA,LARGURA DTOPEITORIL EM GRANITO CINZA CORUMBA,2CM DE ESPESSURA,LARGURA D</v>
      </c>
      <c r="C11279" s="141" t="s">
        <v>42985</v>
      </c>
      <c r="D11279" s="141" t="s">
        <v>42991</v>
      </c>
      <c r="E11279" s="141" t="s">
        <v>25100</v>
      </c>
      <c r="I11279" s="141" t="s">
        <v>285</v>
      </c>
      <c r="J11279" s="649">
        <v>93.26</v>
      </c>
    </row>
    <row r="11280" spans="1:10" hidden="1">
      <c r="A11280" s="141" t="s">
        <v>42992</v>
      </c>
      <c r="B11280" s="141" t="str">
        <f t="shared" si="176"/>
        <v>PEITORIL EM GRANITO CINZA CORUMBA,2CM DE ESPESSURA,LARGURA DE 15 A 18CM,EXCLUSIVE NATA DE CIMENTO,ARGAMASSA E REJUNTAMENPEITORIL EM GRANITO CINZA CORUMBA,2CM DE ESPESSURA,LARGURA DTOPEITORIL EM GRANITO CINZA CORUMBA,2CM DE ESPESSURA,LARGURA D</v>
      </c>
      <c r="C11280" s="141" t="s">
        <v>42985</v>
      </c>
      <c r="D11280" s="141" t="s">
        <v>42991</v>
      </c>
      <c r="E11280" s="141" t="s">
        <v>25100</v>
      </c>
      <c r="I11280" s="141" t="s">
        <v>285</v>
      </c>
      <c r="J11280" s="649">
        <v>90.15</v>
      </c>
    </row>
    <row r="11281" spans="1:10" hidden="1">
      <c r="A11281" s="141" t="s">
        <v>42993</v>
      </c>
      <c r="B11281" s="141" t="str">
        <f t="shared" si="176"/>
        <v>PEITORIL EM GRANITO CINZA CORUMBA,2CM DE ESPESSURA, LARGURADE 28CM, ASSENTADO COM NATA DE CIMENTO SOBRE ARGAMASSA DE CIPEITORIL EM GRANITO CINZA CORUMBA,2CM DE ESPESSURA, LARGURAMENTO,SAIBRO E AREIA, NO TRACO 1:3:3 E REJUNTAMENTO COM  CIMENTO BRANCOPEITORIL EM GRANITO CINZA CORUMBA,2CM DE ESPESSURA, LARGURA</v>
      </c>
      <c r="C11281" s="141" t="s">
        <v>42994</v>
      </c>
      <c r="D11281" s="141" t="s">
        <v>42995</v>
      </c>
      <c r="E11281" s="141" t="s">
        <v>42996</v>
      </c>
      <c r="F11281" s="141" t="s">
        <v>42828</v>
      </c>
      <c r="I11281" s="141" t="s">
        <v>285</v>
      </c>
      <c r="J11281" s="649">
        <v>135.55000000000001</v>
      </c>
    </row>
    <row r="11282" spans="1:10" hidden="1">
      <c r="A11282" s="141" t="s">
        <v>42997</v>
      </c>
      <c r="B11282" s="141" t="str">
        <f t="shared" si="176"/>
        <v>PEITORIL EM GRANITO CINZA CORUMBA,2CM DE ESPESSURA, LARGURADE 28CM, ASSENTADO COM NATA DE CIMENTO SOBRE ARGAMASSA DE CIPEITORIL EM GRANITO CINZA CORUMBA,2CM DE ESPESSURA, LARGURAMENTO,SAIBRO E AREIA, NO TRACO 1:3:3 E REJUNTAMENTO COM  CIMENTO BRANCOPEITORIL EM GRANITO CINZA CORUMBA,2CM DE ESPESSURA, LARGURA</v>
      </c>
      <c r="C11282" s="141" t="s">
        <v>42994</v>
      </c>
      <c r="D11282" s="141" t="s">
        <v>42995</v>
      </c>
      <c r="E11282" s="141" t="s">
        <v>42996</v>
      </c>
      <c r="F11282" s="141" t="s">
        <v>42828</v>
      </c>
      <c r="I11282" s="141" t="s">
        <v>285</v>
      </c>
      <c r="J11282" s="649">
        <v>132.13</v>
      </c>
    </row>
    <row r="11283" spans="1:10" hidden="1">
      <c r="A11283" s="141" t="s">
        <v>42998</v>
      </c>
      <c r="B11283" s="141" t="str">
        <f t="shared" si="176"/>
        <v>PEITORIL EM GRANITO CINZA CORUMBA,2CM DE ESPESSURA, LARGURADE 28CM,EXCLUSIVE NATA DE CIMENTO,ARGAMASSA E REJUNTAMENTOPEITORIL EM GRANITO CINZA CORUMBA,2CM DE ESPESSURA, LARGURAPEITORIL EM GRANITO CINZA CORUMBA,2CM DE ESPESSURA, LARGURA</v>
      </c>
      <c r="C11283" s="141" t="s">
        <v>42994</v>
      </c>
      <c r="D11283" s="141" t="s">
        <v>42999</v>
      </c>
      <c r="I11283" s="141" t="s">
        <v>285</v>
      </c>
      <c r="J11283" s="649">
        <v>123.36</v>
      </c>
    </row>
    <row r="11284" spans="1:10" hidden="1">
      <c r="A11284" s="141" t="s">
        <v>43000</v>
      </c>
      <c r="B11284" s="141" t="str">
        <f t="shared" si="176"/>
        <v>PEITORIL EM GRANITO CINZA CORUMBA,2CM DE ESPESSURA, LARGURADE 28CM,EXCLUSIVE NATA DE CIMENTO,ARGAMASSA E REJUNTAMENTOPEITORIL EM GRANITO CINZA CORUMBA,2CM DE ESPESSURA, LARGURAPEITORIL EM GRANITO CINZA CORUMBA,2CM DE ESPESSURA, LARGURA</v>
      </c>
      <c r="C11284" s="141" t="s">
        <v>42994</v>
      </c>
      <c r="D11284" s="141" t="s">
        <v>42999</v>
      </c>
      <c r="I11284" s="141" t="s">
        <v>285</v>
      </c>
      <c r="J11284" s="649">
        <v>120.69</v>
      </c>
    </row>
    <row r="11285" spans="1:10" hidden="1">
      <c r="A11285" s="141" t="s">
        <v>43001</v>
      </c>
      <c r="B11285" s="141" t="str">
        <f t="shared" si="176"/>
        <v>SOLEIRA EM GRANITO CINZA CORUMBA,2CM DE ESPESSURA,COM 2 POLIMENTOS,LARGURA DE 13CM, ASSENTE EM SUPERFICIE EM OSSO,COM NASOLEIRA EM GRANITO CINZA CORUMBA,2CM DE ESPESSURA,COM 2 POLITA DE CIMENTO SOBRE ARGAMASSA DE CIMENTO,SAIBRO E AREIA,NO TRACO 1:2:2 E REJUNTAMENTO COM CIMENTO BRANCO E CORANTESOLEIRA EM GRANITO CINZA CORUMBA,2CM DE ESPESSURA,COM 2 POLI</v>
      </c>
      <c r="C11285" s="141" t="s">
        <v>43002</v>
      </c>
      <c r="D11285" s="141" t="s">
        <v>43003</v>
      </c>
      <c r="E11285" s="141" t="s">
        <v>43004</v>
      </c>
      <c r="F11285" s="141" t="s">
        <v>43005</v>
      </c>
      <c r="I11285" s="141" t="s">
        <v>285</v>
      </c>
      <c r="J11285" s="649">
        <v>74.47</v>
      </c>
    </row>
    <row r="11286" spans="1:10" hidden="1">
      <c r="A11286" s="141" t="s">
        <v>43006</v>
      </c>
      <c r="B11286" s="141" t="str">
        <f t="shared" si="176"/>
        <v>SOLEIRA EM GRANITO CINZA CORUMBA,2CM DE ESPESSURA,COM 2 POLIMENTOS,LARGURA DE 13CM, ASSENTE EM SUPERFICIE EM OSSO,COM NASOLEIRA EM GRANITO CINZA CORUMBA,2CM DE ESPESSURA,COM 2 POLITA DE CIMENTO SOBRE ARGAMASSA DE CIMENTO,SAIBRO E AREIA,NO TRACO 1:2:2 E REJUNTAMENTO COM CIMENTO BRANCO E CORANTESOLEIRA EM GRANITO CINZA CORUMBA,2CM DE ESPESSURA,COM 2 POLI</v>
      </c>
      <c r="C11286" s="141" t="s">
        <v>43002</v>
      </c>
      <c r="D11286" s="141" t="s">
        <v>43003</v>
      </c>
      <c r="E11286" s="141" t="s">
        <v>43004</v>
      </c>
      <c r="F11286" s="141" t="s">
        <v>43005</v>
      </c>
      <c r="I11286" s="141" t="s">
        <v>285</v>
      </c>
      <c r="J11286" s="649">
        <v>71.739999999999995</v>
      </c>
    </row>
    <row r="11287" spans="1:10" hidden="1">
      <c r="A11287" s="141" t="s">
        <v>43007</v>
      </c>
      <c r="B11287" s="141" t="str">
        <f t="shared" si="176"/>
        <v>SOLEIRA EM GRANITO CINZA CORUMBA,2CM DE ESPESSURA,COM 2 POLIMENTOS,LARGURA DE 13CM, EXCLUSIVE NATA DE CIMENTO,ARGAMASSASOLEIRA EM GRANITO CINZA CORUMBA,2CM DE ESPESSURA,COM 2 POLIE REJUNTAMENTOSOLEIRA EM GRANITO CINZA CORUMBA,2CM DE ESPESSURA,COM 2 POLI</v>
      </c>
      <c r="C11287" s="141" t="s">
        <v>43002</v>
      </c>
      <c r="D11287" s="141" t="s">
        <v>43008</v>
      </c>
      <c r="E11287" s="141" t="s">
        <v>43009</v>
      </c>
      <c r="I11287" s="141" t="s">
        <v>285</v>
      </c>
      <c r="J11287" s="649">
        <v>70.47</v>
      </c>
    </row>
    <row r="11288" spans="1:10" hidden="1">
      <c r="A11288" s="141" t="s">
        <v>43010</v>
      </c>
      <c r="B11288" s="141" t="str">
        <f t="shared" si="176"/>
        <v>SOLEIRA EM GRANITO CINZA CORUMBA,2CM DE ESPESSURA,COM 2 POLIMENTOS,LARGURA DE 13CM, EXCLUSIVE NATA DE CIMENTO,ARGAMASSASOLEIRA EM GRANITO CINZA CORUMBA,2CM DE ESPESSURA,COM 2 POLIE REJUNTAMENTOSOLEIRA EM GRANITO CINZA CORUMBA,2CM DE ESPESSURA,COM 2 POLI</v>
      </c>
      <c r="C11288" s="141" t="s">
        <v>43002</v>
      </c>
      <c r="D11288" s="141" t="s">
        <v>43008</v>
      </c>
      <c r="E11288" s="141" t="s">
        <v>43009</v>
      </c>
      <c r="I11288" s="141" t="s">
        <v>285</v>
      </c>
      <c r="J11288" s="649">
        <v>67.81</v>
      </c>
    </row>
    <row r="11289" spans="1:10" hidden="1">
      <c r="A11289" s="141" t="s">
        <v>43011</v>
      </c>
      <c r="B11289" s="141" t="str">
        <f t="shared" si="176"/>
        <v>SOLEIRA EM GRANITO CINZA CORUMBA,2CM DE ESPESSURA,COM 2 POLIMENTOS,LARGURA DE 15CM, ASSENTE EM SUPERFICIE EM OSSO,COM NASOLEIRA EM GRANITO CINZA CORUMBA,2CM DE ESPESSURA,COM 2 POLITA DE CIMENTO SOBRE ARGAMASSA DE CIMENTO,SAIBRO E AREIA,NO TRACO 1:2:2 E REJUNTAMENTO COM CIMENTO BRANCO E CORANTESOLEIRA EM GRANITO CINZA CORUMBA,2CM DE ESPESSURA,COM 2 POLI</v>
      </c>
      <c r="C11289" s="141" t="s">
        <v>43002</v>
      </c>
      <c r="D11289" s="141" t="s">
        <v>43012</v>
      </c>
      <c r="E11289" s="141" t="s">
        <v>43004</v>
      </c>
      <c r="F11289" s="141" t="s">
        <v>43005</v>
      </c>
      <c r="I11289" s="141" t="s">
        <v>285</v>
      </c>
      <c r="J11289" s="649">
        <v>82.9</v>
      </c>
    </row>
    <row r="11290" spans="1:10" hidden="1">
      <c r="A11290" s="141" t="s">
        <v>43013</v>
      </c>
      <c r="B11290" s="141" t="str">
        <f t="shared" si="176"/>
        <v>SOLEIRA EM GRANITO CINZA CORUMBA,2CM DE ESPESSURA,COM 2 POLIMENTOS,LARGURA DE 15CM, ASSENTE EM SUPERFICIE EM OSSO,COM NASOLEIRA EM GRANITO CINZA CORUMBA,2CM DE ESPESSURA,COM 2 POLITA DE CIMENTO SOBRE ARGAMASSA DE CIMENTO,SAIBRO E AREIA,NO TRACO 1:2:2 E REJUNTAMENTO COM CIMENTO BRANCO E CORANTESOLEIRA EM GRANITO CINZA CORUMBA,2CM DE ESPESSURA,COM 2 POLI</v>
      </c>
      <c r="C11290" s="141" t="s">
        <v>43002</v>
      </c>
      <c r="D11290" s="141" t="s">
        <v>43012</v>
      </c>
      <c r="E11290" s="141" t="s">
        <v>43004</v>
      </c>
      <c r="F11290" s="141" t="s">
        <v>43005</v>
      </c>
      <c r="I11290" s="141" t="s">
        <v>285</v>
      </c>
      <c r="J11290" s="649">
        <v>80.17</v>
      </c>
    </row>
    <row r="11291" spans="1:10" hidden="1">
      <c r="A11291" s="141" t="s">
        <v>43014</v>
      </c>
      <c r="B11291" s="141" t="str">
        <f t="shared" si="176"/>
        <v>SOLEIRA EM GRANITO CINZA CORUMBA,2CM DE ESPESSURA,COM 2 POLIMENTOS,LARGURA DE 15CM, EXCLUSIVE NATA DE CIMENTO,ARGAMASSASOLEIRA EM GRANITO CINZA CORUMBA,2CM DE ESPESSURA,COM 2 POLI E REJUNTAMENTOSOLEIRA EM GRANITO CINZA CORUMBA,2CM DE ESPESSURA,COM 2 POLI</v>
      </c>
      <c r="C11291" s="141" t="s">
        <v>43002</v>
      </c>
      <c r="D11291" s="141" t="s">
        <v>43015</v>
      </c>
      <c r="E11291" s="141" t="s">
        <v>43016</v>
      </c>
      <c r="I11291" s="141" t="s">
        <v>285</v>
      </c>
      <c r="J11291" s="649">
        <v>78.239999999999995</v>
      </c>
    </row>
    <row r="11292" spans="1:10" hidden="1">
      <c r="A11292" s="141" t="s">
        <v>43017</v>
      </c>
      <c r="B11292" s="141" t="str">
        <f t="shared" si="176"/>
        <v>SOLEIRA EM GRANITO CINZA CORUMBA,2CM DE ESPESSURA,COM 2 POLIMENTOS,LARGURA DE 15CM, EXCLUSIVE NATA DE CIMENTO,ARGAMASSASOLEIRA EM GRANITO CINZA CORUMBA,2CM DE ESPESSURA,COM 2 POLI E REJUNTAMENTOSOLEIRA EM GRANITO CINZA CORUMBA,2CM DE ESPESSURA,COM 2 POLI</v>
      </c>
      <c r="C11292" s="141" t="s">
        <v>43002</v>
      </c>
      <c r="D11292" s="141" t="s">
        <v>43015</v>
      </c>
      <c r="E11292" s="141" t="s">
        <v>43016</v>
      </c>
      <c r="I11292" s="141" t="s">
        <v>285</v>
      </c>
      <c r="J11292" s="649">
        <v>75.58</v>
      </c>
    </row>
    <row r="11293" spans="1:10" hidden="1">
      <c r="A11293" s="141" t="s">
        <v>43018</v>
      </c>
      <c r="B11293" s="141" t="str">
        <f t="shared" si="176"/>
        <v>SOLEIRA EM GRANITO CINZA CORUMBA,2CM DE ESPESSURA,COM 2 POLIMENTOS,LARGURA DE 25CM, ASSENTE EM SUPERFICIE EM OSSO,COM NASOLEIRA EM GRANITO CINZA CORUMBA,2CM DE ESPESSURA,COM 2 POLITA DE CIMENTO SOBRE ARGAMASSA DE CIMENTO,SAIBRO E AREIA,NO TRACO 1:2:2 E REJUNTAMENTO COM CIMENTO BRANCO E CORANTESOLEIRA EM GRANITO CINZA CORUMBA,2CM DE ESPESSURA,COM 2 POLI</v>
      </c>
      <c r="C11293" s="141" t="s">
        <v>43002</v>
      </c>
      <c r="D11293" s="141" t="s">
        <v>43019</v>
      </c>
      <c r="E11293" s="141" t="s">
        <v>43004</v>
      </c>
      <c r="F11293" s="141" t="s">
        <v>43005</v>
      </c>
      <c r="I11293" s="141" t="s">
        <v>285</v>
      </c>
      <c r="J11293" s="649">
        <v>122.29</v>
      </c>
    </row>
    <row r="11294" spans="1:10" hidden="1">
      <c r="A11294" s="141" t="s">
        <v>43020</v>
      </c>
      <c r="B11294" s="141" t="str">
        <f t="shared" si="176"/>
        <v>SOLEIRA EM GRANITO CINZA CORUMBA,2CM DE ESPESSURA,COM 2 POLIMENTOS,LARGURA DE 25CM, ASSENTE EM SUPERFICIE EM OSSO,COM NASOLEIRA EM GRANITO CINZA CORUMBA,2CM DE ESPESSURA,COM 2 POLITA DE CIMENTO SOBRE ARGAMASSA DE CIMENTO,SAIBRO E AREIA,NO TRACO 1:2:2 E REJUNTAMENTO COM CIMENTO BRANCO E CORANTESOLEIRA EM GRANITO CINZA CORUMBA,2CM DE ESPESSURA,COM 2 POLI</v>
      </c>
      <c r="C11294" s="141" t="s">
        <v>43002</v>
      </c>
      <c r="D11294" s="141" t="s">
        <v>43019</v>
      </c>
      <c r="E11294" s="141" t="s">
        <v>43004</v>
      </c>
      <c r="F11294" s="141" t="s">
        <v>43005</v>
      </c>
      <c r="I11294" s="141" t="s">
        <v>285</v>
      </c>
      <c r="J11294" s="649">
        <v>119.52</v>
      </c>
    </row>
    <row r="11295" spans="1:10" hidden="1">
      <c r="A11295" s="141" t="s">
        <v>43021</v>
      </c>
      <c r="B11295" s="141" t="str">
        <f t="shared" si="176"/>
        <v>SOLEIRA EM GRANITO CINZA CORUMBA,2CM DE ESPESSURA,COM 2 POLIMENTOS,LARGURA DE 25CM,ASSENTE EM SUPERFICIE EM OSSO,EXCLUSISOLEIRA EM GRANITO CINZA CORUMBA,2CM DE ESPESSURA,COM 2 POLIVE NATA DE CIMENTO,ARGAMASSA E REJUNTAMENTOSOLEIRA EM GRANITO CINZA CORUMBA,2CM DE ESPESSURA,COM 2 POLI</v>
      </c>
      <c r="C11295" s="141" t="s">
        <v>43002</v>
      </c>
      <c r="D11295" s="141" t="s">
        <v>43022</v>
      </c>
      <c r="E11295" s="141" t="s">
        <v>42900</v>
      </c>
      <c r="I11295" s="141" t="s">
        <v>285</v>
      </c>
      <c r="J11295" s="649">
        <v>114.6</v>
      </c>
    </row>
    <row r="11296" spans="1:10" hidden="1">
      <c r="A11296" s="141" t="s">
        <v>43023</v>
      </c>
      <c r="B11296" s="141" t="str">
        <f t="shared" si="176"/>
        <v>SOLEIRA EM GRANITO CINZA CORUMBA,2CM DE ESPESSURA,COM 2 POLIMENTOS,LARGURA DE 25CM,ASSENTE EM SUPERFICIE EM OSSO,EXCLUSISOLEIRA EM GRANITO CINZA CORUMBA,2CM DE ESPESSURA,COM 2 POLIVE NATA DE CIMENTO,ARGAMASSA E REJUNTAMENTOSOLEIRA EM GRANITO CINZA CORUMBA,2CM DE ESPESSURA,COM 2 POLI</v>
      </c>
      <c r="C11296" s="141" t="s">
        <v>43002</v>
      </c>
      <c r="D11296" s="141" t="s">
        <v>43022</v>
      </c>
      <c r="E11296" s="141" t="s">
        <v>42900</v>
      </c>
      <c r="I11296" s="141" t="s">
        <v>285</v>
      </c>
      <c r="J11296" s="649">
        <v>111.94</v>
      </c>
    </row>
    <row r="11297" spans="1:10" hidden="1">
      <c r="A11297" s="141" t="s">
        <v>43024</v>
      </c>
      <c r="B11297" s="141" t="str">
        <f t="shared" si="176"/>
        <v>REVESTIMENTO DE PISO COM GRANITO CINZA MIRACEMA (LAJINHA) EMPLACAS,ESPESSURA DE 2CM,ASSENTE EM SUPERFICIE EM OSSO,COM NAREVESTIMENTO DE PISO COM GRANITO CINZA MIRACEMA (LAJINHA) EMTA DE CIMENTO SOBRE ARGAMASSA DE CIMENTO,AREIA E SAIBRO,NO TRACO 1:2:2 E REJUNTAMENTO PRONTOREVESTIMENTO DE PISO COM GRANITO CINZA MIRACEMA (LAJINHA) EM</v>
      </c>
      <c r="C11297" s="141" t="s">
        <v>43025</v>
      </c>
      <c r="D11297" s="141" t="s">
        <v>43026</v>
      </c>
      <c r="E11297" s="141" t="s">
        <v>43027</v>
      </c>
      <c r="F11297" s="141" t="s">
        <v>43028</v>
      </c>
      <c r="I11297" s="141" t="s">
        <v>27</v>
      </c>
      <c r="J11297" s="649">
        <v>338.66</v>
      </c>
    </row>
    <row r="11298" spans="1:10" hidden="1">
      <c r="A11298" s="141" t="s">
        <v>43029</v>
      </c>
      <c r="B11298" s="141" t="str">
        <f t="shared" si="176"/>
        <v>REVESTIMENTO DE PISO COM GRANITO CINZA MIRACEMA (LAJINHA) EMPLACAS,ESPESSURA DE 2CM,ASSENTE EM SUPERFICIE EM OSSO,COM NAREVESTIMENTO DE PISO COM GRANITO CINZA MIRACEMA (LAJINHA) EMTA DE CIMENTO SOBRE ARGAMASSA DE CIMENTO,AREIA E SAIBRO,NO TRACO 1:2:2 E REJUNTAMENTO PRONTOREVESTIMENTO DE PISO COM GRANITO CINZA MIRACEMA (LAJINHA) EM</v>
      </c>
      <c r="C11298" s="141" t="s">
        <v>43025</v>
      </c>
      <c r="D11298" s="141" t="s">
        <v>43026</v>
      </c>
      <c r="E11298" s="141" t="s">
        <v>43027</v>
      </c>
      <c r="F11298" s="141" t="s">
        <v>43028</v>
      </c>
      <c r="I11298" s="141" t="s">
        <v>27</v>
      </c>
      <c r="J11298" s="649">
        <v>325.02</v>
      </c>
    </row>
    <row r="11299" spans="1:10" hidden="1">
      <c r="A11299" s="141" t="s">
        <v>43030</v>
      </c>
      <c r="B11299" s="141" t="str">
        <f t="shared" si="176"/>
        <v>REVESTIMENTO DE PISO COM GRANITO CINZA MIRACEMA (LAJINHA) EMPLACAS,ESPESSURA DE 2CM,ASSENTE EM SUPERFICIE EM OSSO,EXCLUSREVESTIMENTO DE PISO COM GRANITO CINZA MIRACEMA (LAJINHA) EMIVE NATA DE CIMENTO,ARGAMASSA E REJUNTAMENTOREVESTIMENTO DE PISO COM GRANITO CINZA MIRACEMA (LAJINHA) EM</v>
      </c>
      <c r="C11299" s="141" t="s">
        <v>43025</v>
      </c>
      <c r="D11299" s="141" t="s">
        <v>43031</v>
      </c>
      <c r="E11299" s="141" t="s">
        <v>43032</v>
      </c>
      <c r="I11299" s="141" t="s">
        <v>27</v>
      </c>
      <c r="J11299" s="649">
        <v>276.57</v>
      </c>
    </row>
    <row r="11300" spans="1:10" hidden="1">
      <c r="A11300" s="141" t="s">
        <v>43033</v>
      </c>
      <c r="B11300" s="141" t="str">
        <f t="shared" si="176"/>
        <v>REVESTIMENTO DE PISO COM GRANITO CINZA MIRACEMA (LAJINHA) EMPLACAS,ESPESSURA DE 2CM,ASSENTE EM SUPERFICIE EM OSSO,EXCLUSREVESTIMENTO DE PISO COM GRANITO CINZA MIRACEMA (LAJINHA) EMIVE NATA DE CIMENTO,ARGAMASSA E REJUNTAMENTOREVESTIMENTO DE PISO COM GRANITO CINZA MIRACEMA (LAJINHA) EM</v>
      </c>
      <c r="C11300" s="141" t="s">
        <v>43025</v>
      </c>
      <c r="D11300" s="141" t="s">
        <v>43031</v>
      </c>
      <c r="E11300" s="141" t="s">
        <v>43032</v>
      </c>
      <c r="I11300" s="141" t="s">
        <v>27</v>
      </c>
      <c r="J11300" s="649">
        <v>263.89999999999998</v>
      </c>
    </row>
    <row r="11301" spans="1:10" hidden="1">
      <c r="A11301" s="141" t="s">
        <v>43034</v>
      </c>
      <c r="B11301" s="141" t="str">
        <f t="shared" si="176"/>
        <v>REVESTIMENTO DE PISO COM GRANITO VERMELHO BRASILIA,EM PLACADE 2CM DE ESPESSURA, ACABAMENTO POLIDO, ASSENTADO SOBRE TERRREVESTIMENTO DE PISO COM GRANITO VERMELHO BRASILIA,EM PLACAENO NIVELADO,COM NATA DE CIMENTO SOBRE ARGAMASSA DE CIMENTOE AREIA,NO TRACO 1:3REVESTIMENTO DE PISO COM GRANITO VERMELHO BRASILIA,EM PLACA</v>
      </c>
      <c r="C11301" s="141" t="s">
        <v>43035</v>
      </c>
      <c r="D11301" s="141" t="s">
        <v>43036</v>
      </c>
      <c r="E11301" s="141" t="s">
        <v>43037</v>
      </c>
      <c r="F11301" s="141" t="s">
        <v>43038</v>
      </c>
      <c r="I11301" s="141" t="s">
        <v>27</v>
      </c>
      <c r="J11301" s="649">
        <v>400.91</v>
      </c>
    </row>
    <row r="11302" spans="1:10" hidden="1">
      <c r="A11302" s="141" t="s">
        <v>43039</v>
      </c>
      <c r="B11302" s="141" t="str">
        <f t="shared" si="176"/>
        <v>REVESTIMENTO DE PISO COM GRANITO VERMELHO BRASILIA,EM PLACADE 2CM DE ESPESSURA, ACABAMENTO POLIDO, ASSENTADO SOBRE TERRREVESTIMENTO DE PISO COM GRANITO VERMELHO BRASILIA,EM PLACAENO NIVELADO,COM NATA DE CIMENTO SOBRE ARGAMASSA DE CIMENTOE AREIA,NO TRACO 1:3REVESTIMENTO DE PISO COM GRANITO VERMELHO BRASILIA,EM PLACA</v>
      </c>
      <c r="C11302" s="141" t="s">
        <v>43035</v>
      </c>
      <c r="D11302" s="141" t="s">
        <v>43036</v>
      </c>
      <c r="E11302" s="141" t="s">
        <v>43037</v>
      </c>
      <c r="F11302" s="141" t="s">
        <v>43038</v>
      </c>
      <c r="I11302" s="141" t="s">
        <v>27</v>
      </c>
      <c r="J11302" s="649">
        <v>393.86</v>
      </c>
    </row>
    <row r="11303" spans="1:10" hidden="1">
      <c r="A11303" s="141" t="s">
        <v>43040</v>
      </c>
      <c r="B11303" s="141" t="str">
        <f t="shared" si="176"/>
        <v>REVESTIMENTO DE PISO COM GRANITO VERMELHO BRASILIA,EM PLACADE 2CM DE ESPESSURA,ACABAMENTO POLIDO,ASSENTADO SOBRE TERRENREVESTIMENTO DE PISO COM GRANITO VERMELHO BRASILIA,EM PLACAO NIVELADO,EXCLUSIVE NATA DE CIMENTO E ARGAMASSAREVESTIMENTO DE PISO COM GRANITO VERMELHO BRASILIA,EM PLACA</v>
      </c>
      <c r="C11303" s="141" t="s">
        <v>43035</v>
      </c>
      <c r="D11303" s="141" t="s">
        <v>43041</v>
      </c>
      <c r="E11303" s="141" t="s">
        <v>43042</v>
      </c>
      <c r="I11303" s="141" t="s">
        <v>27</v>
      </c>
      <c r="J11303" s="649">
        <v>358.91</v>
      </c>
    </row>
    <row r="11304" spans="1:10" hidden="1">
      <c r="A11304" s="141" t="s">
        <v>43043</v>
      </c>
      <c r="B11304" s="141" t="str">
        <f t="shared" si="176"/>
        <v>REVESTIMENTO DE PISO COM GRANITO VERMELHO BRASILIA,EM PLACADE 2CM DE ESPESSURA,ACABAMENTO POLIDO,ASSENTADO SOBRE TERRENREVESTIMENTO DE PISO COM GRANITO VERMELHO BRASILIA,EM PLACAO NIVELADO,EXCLUSIVE NATA DE CIMENTO E ARGAMASSAREVESTIMENTO DE PISO COM GRANITO VERMELHO BRASILIA,EM PLACA</v>
      </c>
      <c r="C11304" s="141" t="s">
        <v>43035</v>
      </c>
      <c r="D11304" s="141" t="s">
        <v>43041</v>
      </c>
      <c r="E11304" s="141" t="s">
        <v>43042</v>
      </c>
      <c r="I11304" s="141" t="s">
        <v>27</v>
      </c>
      <c r="J11304" s="649">
        <v>352.57</v>
      </c>
    </row>
    <row r="11305" spans="1:10" hidden="1">
      <c r="A11305" s="141" t="s">
        <v>43044</v>
      </c>
      <c r="B11305" s="141" t="str">
        <f t="shared" si="176"/>
        <v>REVESTIMENTO DE BANCADAS OU ILHARGAS,COM GRANITO VERMELHO BRASILIA,EM PLACA DE 2CM DE ESPESSURA,ACABAMENTO POLIDO,ASSENTREVESTIMENTO DE BANCADAS OU ILHARGAS,COM GRANITO VERMELHO BRE COM NATA DE CIMENTO SOBRE ARGAMASSA DE CIMENTO E AREIA,NOTRACO 1:3REVESTIMENTO DE BANCADAS OU ILHARGAS,COM GRANITO VERMELHO BR</v>
      </c>
      <c r="C11305" s="141" t="s">
        <v>43045</v>
      </c>
      <c r="D11305" s="141" t="s">
        <v>43046</v>
      </c>
      <c r="E11305" s="141" t="s">
        <v>43047</v>
      </c>
      <c r="F11305" s="141" t="s">
        <v>43048</v>
      </c>
      <c r="I11305" s="141" t="s">
        <v>27</v>
      </c>
      <c r="J11305" s="649">
        <v>446.66</v>
      </c>
    </row>
    <row r="11306" spans="1:10" hidden="1">
      <c r="A11306" s="141" t="s">
        <v>43049</v>
      </c>
      <c r="B11306" s="141" t="str">
        <f t="shared" si="176"/>
        <v>REVESTIMENTO DE BANCADAS OU ILHARGAS,COM GRANITO VERMELHO BRASILIA,EM PLACA DE 2CM DE ESPESSURA,ACABAMENTO POLIDO,ASSENTREVESTIMENTO DE BANCADAS OU ILHARGAS,COM GRANITO VERMELHO BRE COM NATA DE CIMENTO SOBRE ARGAMASSA DE CIMENTO E AREIA,NOTRACO 1:3REVESTIMENTO DE BANCADAS OU ILHARGAS,COM GRANITO VERMELHO BR</v>
      </c>
      <c r="C11306" s="141" t="s">
        <v>43045</v>
      </c>
      <c r="D11306" s="141" t="s">
        <v>43046</v>
      </c>
      <c r="E11306" s="141" t="s">
        <v>43047</v>
      </c>
      <c r="F11306" s="141" t="s">
        <v>43048</v>
      </c>
      <c r="I11306" s="141" t="s">
        <v>27</v>
      </c>
      <c r="J11306" s="649">
        <v>433.03</v>
      </c>
    </row>
    <row r="11307" spans="1:10" hidden="1">
      <c r="A11307" s="141" t="s">
        <v>43050</v>
      </c>
      <c r="B11307" s="141" t="str">
        <f t="shared" si="176"/>
        <v>REVESTIMENTO DE BANCADAS OU ILHARGAS,COM GRANITO VERMELHO BRASILIA,EM PLACA DE 2CM DE ESPESSURA,ACABAMENTO POLIDO,EXCLUSREVESTIMENTO DE BANCADAS OU ILHARGAS,COM GRANITO VERMELHO BRIVE NATA DE CIMENTO E ARGAMASSAREVESTIMENTO DE BANCADAS OU ILHARGAS,COM GRANITO VERMELHO BR</v>
      </c>
      <c r="C11307" s="141" t="s">
        <v>43045</v>
      </c>
      <c r="D11307" s="141" t="s">
        <v>43051</v>
      </c>
      <c r="E11307" s="141" t="s">
        <v>43052</v>
      </c>
      <c r="I11307" s="141" t="s">
        <v>27</v>
      </c>
      <c r="J11307" s="649">
        <v>406.35</v>
      </c>
    </row>
    <row r="11308" spans="1:10" hidden="1">
      <c r="A11308" s="141" t="s">
        <v>43053</v>
      </c>
      <c r="B11308" s="141" t="str">
        <f t="shared" si="176"/>
        <v>REVESTIMENTO DE BANCADAS OU ILHARGAS,COM GRANITO VERMELHO BRASILIA,EM PLACA DE 2CM DE ESPESSURA,ACABAMENTO POLIDO,EXCLUSREVESTIMENTO DE BANCADAS OU ILHARGAS,COM GRANITO VERMELHO BRIVE NATA DE CIMENTO E ARGAMASSAREVESTIMENTO DE BANCADAS OU ILHARGAS,COM GRANITO VERMELHO BR</v>
      </c>
      <c r="C11308" s="141" t="s">
        <v>43045</v>
      </c>
      <c r="D11308" s="141" t="s">
        <v>43051</v>
      </c>
      <c r="E11308" s="141" t="s">
        <v>43052</v>
      </c>
      <c r="I11308" s="141" t="s">
        <v>27</v>
      </c>
      <c r="J11308" s="649">
        <v>393.68</v>
      </c>
    </row>
    <row r="11309" spans="1:10" hidden="1">
      <c r="A11309" s="141" t="s">
        <v>43054</v>
      </c>
      <c r="B11309" s="141" t="str">
        <f t="shared" si="176"/>
        <v>PATIO DE CONCRETO,NA ESPESSURA DE 8CM,NO TRACO 1:3:3 EM VOLUME, FORMANDO QUADROS DE 1,00X1,00M, COM SARRAFOS DE MADEIRAPATIO DE CONCRETO,NA ESPESSURA DE 8CM,NO TRACO 1:3:3 EM VOLUINCORPORADOS,EXCLUSIVE PREPARO DO TERRENOPATIO DE CONCRETO,NA ESPESSURA DE 8CM,NO TRACO 1:3:3 EM VOLU</v>
      </c>
      <c r="C11309" s="141" t="s">
        <v>43055</v>
      </c>
      <c r="D11309" s="141" t="s">
        <v>43056</v>
      </c>
      <c r="E11309" s="141" t="s">
        <v>43057</v>
      </c>
      <c r="I11309" s="141" t="s">
        <v>27</v>
      </c>
      <c r="J11309" s="649">
        <v>70.27</v>
      </c>
    </row>
    <row r="11310" spans="1:10" hidden="1">
      <c r="A11310" s="141" t="s">
        <v>43058</v>
      </c>
      <c r="B11310" s="141" t="str">
        <f t="shared" si="176"/>
        <v>PATIO DE CONCRETO,NA ESPESSURA DE 8CM,NO TRACO 1:3:3 EM VOLUME, FORMANDO QUADROS DE 1,00X1,00M, COM SARRAFOS DE MADEIRAPATIO DE CONCRETO,NA ESPESSURA DE 8CM,NO TRACO 1:3:3 EM VOLUINCORPORADOS,EXCLUSIVE PREPARO DO TERRENOPATIO DE CONCRETO,NA ESPESSURA DE 8CM,NO TRACO 1:3:3 EM VOLU</v>
      </c>
      <c r="C11310" s="141" t="s">
        <v>43055</v>
      </c>
      <c r="D11310" s="141" t="s">
        <v>43056</v>
      </c>
      <c r="E11310" s="141" t="s">
        <v>43057</v>
      </c>
      <c r="I11310" s="141" t="s">
        <v>27</v>
      </c>
      <c r="J11310" s="649">
        <v>65.62</v>
      </c>
    </row>
    <row r="11311" spans="1:10" hidden="1">
      <c r="A11311" s="141" t="s">
        <v>43059</v>
      </c>
      <c r="B11311" s="141" t="str">
        <f t="shared" si="176"/>
        <v>PATIO DE CONCRETO,NA ESPESSURA DE 10CM,NO TRACO 1:2:3 EM VOLUME, FORMANDO QUADROS DE 1,50X1,50M,COM SARRAFOS DE MADEIRAPATIO DE CONCRETO,NA ESPESSURA DE 10CM,NO TRACO 1:2:3 EM VOLINCORPORADOS,EXCLUSIVE PREPARO DO TERRENOPATIO DE CONCRETO,NA ESPESSURA DE 10CM,NO TRACO 1:2:3 EM VOL</v>
      </c>
      <c r="C11311" s="141" t="s">
        <v>43060</v>
      </c>
      <c r="D11311" s="141" t="s">
        <v>43061</v>
      </c>
      <c r="E11311" s="141" t="s">
        <v>43057</v>
      </c>
      <c r="I11311" s="141" t="s">
        <v>27</v>
      </c>
      <c r="J11311" s="649">
        <v>70.67</v>
      </c>
    </row>
    <row r="11312" spans="1:10" hidden="1">
      <c r="A11312" s="141" t="s">
        <v>43062</v>
      </c>
      <c r="B11312" s="141" t="str">
        <f t="shared" si="176"/>
        <v>PATIO DE CONCRETO,NA ESPESSURA DE 10CM,NO TRACO 1:2:3 EM VOLUME, FORMANDO QUADROS DE 1,50X1,50M,COM SARRAFOS DE MADEIRAPATIO DE CONCRETO,NA ESPESSURA DE 10CM,NO TRACO 1:2:3 EM VOLINCORPORADOS,EXCLUSIVE PREPARO DO TERRENOPATIO DE CONCRETO,NA ESPESSURA DE 10CM,NO TRACO 1:2:3 EM VOL</v>
      </c>
      <c r="C11312" s="141" t="s">
        <v>43060</v>
      </c>
      <c r="D11312" s="141" t="s">
        <v>43061</v>
      </c>
      <c r="E11312" s="141" t="s">
        <v>43057</v>
      </c>
      <c r="I11312" s="141" t="s">
        <v>27</v>
      </c>
      <c r="J11312" s="649">
        <v>66.88</v>
      </c>
    </row>
    <row r="11313" spans="1:10" hidden="1">
      <c r="A11313" s="141" t="s">
        <v>43063</v>
      </c>
      <c r="B11313" s="141" t="str">
        <f t="shared" si="176"/>
        <v>PATIO DE CONCRETO,NA ESPESSURA DE 12CM,NO TRACO 1:2:2,5 EM VOLUME,FORMANDO QUADROS DE 1,50X1,50M,COM SARRAFOS DE MADEIRAPATIO DE CONCRETO,NA ESPESSURA DE 12CM,NO TRACO 1:2:2,5 EM V INCORPORADOS,EXCLUSIVE PREPARO DO TERRENOPATIO DE CONCRETO,NA ESPESSURA DE 12CM,NO TRACO 1:2:2,5 EM V</v>
      </c>
      <c r="C11313" s="141" t="s">
        <v>43064</v>
      </c>
      <c r="D11313" s="141" t="s">
        <v>43065</v>
      </c>
      <c r="E11313" s="141" t="s">
        <v>43066</v>
      </c>
      <c r="I11313" s="141" t="s">
        <v>27</v>
      </c>
      <c r="J11313" s="649">
        <v>80.95</v>
      </c>
    </row>
    <row r="11314" spans="1:10" hidden="1">
      <c r="A11314" s="141" t="s">
        <v>43067</v>
      </c>
      <c r="B11314" s="141" t="str">
        <f t="shared" si="176"/>
        <v>PATIO DE CONCRETO,NA ESPESSURA DE 12CM,NO TRACO 1:2:2,5 EM VOLUME,FORMANDO QUADROS DE 1,50X1,50M,COM SARRAFOS DE MADEIRAPATIO DE CONCRETO,NA ESPESSURA DE 12CM,NO TRACO 1:2:2,5 EM V INCORPORADOS,EXCLUSIVE PREPARO DO TERRENOPATIO DE CONCRETO,NA ESPESSURA DE 12CM,NO TRACO 1:2:2,5 EM V</v>
      </c>
      <c r="C11314" s="141" t="s">
        <v>43064</v>
      </c>
      <c r="D11314" s="141" t="s">
        <v>43065</v>
      </c>
      <c r="E11314" s="141" t="s">
        <v>43066</v>
      </c>
      <c r="I11314" s="141" t="s">
        <v>27</v>
      </c>
      <c r="J11314" s="649">
        <v>76.819999999999993</v>
      </c>
    </row>
    <row r="11315" spans="1:10" hidden="1">
      <c r="A11315" s="141" t="s">
        <v>43068</v>
      </c>
      <c r="B11315" s="141" t="str">
        <f t="shared" si="176"/>
        <v>PATIO DE CONCRETO,NA ESPESSURA DE 15CM,NO TRACO 1:2:2 EM VOLUME, FORMANDO QUADROS DE 1,50X1,50M,COM SARRAFOS DE MADEIRAPATIO DE CONCRETO,NA ESPESSURA DE 15CM,NO TRACO 1:2:2 EM VOLINCORPORADOS,EXCLUSIVE PREPARO DO TERRENOPATIO DE CONCRETO,NA ESPESSURA DE 15CM,NO TRACO 1:2:2 EM VOL</v>
      </c>
      <c r="C11315" s="141" t="s">
        <v>43069</v>
      </c>
      <c r="D11315" s="141" t="s">
        <v>43061</v>
      </c>
      <c r="E11315" s="141" t="s">
        <v>43057</v>
      </c>
      <c r="I11315" s="141" t="s">
        <v>27</v>
      </c>
      <c r="J11315" s="649">
        <v>97</v>
      </c>
    </row>
    <row r="11316" spans="1:10" hidden="1">
      <c r="A11316" s="141" t="s">
        <v>43070</v>
      </c>
      <c r="B11316" s="141" t="str">
        <f t="shared" si="176"/>
        <v>PATIO DE CONCRETO,NA ESPESSURA DE 15CM,NO TRACO 1:2:2 EM VOLUME, FORMANDO QUADROS DE 1,50X1,50M,COM SARRAFOS DE MADEIRAPATIO DE CONCRETO,NA ESPESSURA DE 15CM,NO TRACO 1:2:2 EM VOLINCORPORADOS,EXCLUSIVE PREPARO DO TERRENOPATIO DE CONCRETO,NA ESPESSURA DE 15CM,NO TRACO 1:2:2 EM VOL</v>
      </c>
      <c r="C11316" s="141" t="s">
        <v>43069</v>
      </c>
      <c r="D11316" s="141" t="s">
        <v>43061</v>
      </c>
      <c r="E11316" s="141" t="s">
        <v>43057</v>
      </c>
      <c r="I11316" s="141" t="s">
        <v>27</v>
      </c>
      <c r="J11316" s="649">
        <v>92.36</v>
      </c>
    </row>
    <row r="11317" spans="1:10" hidden="1">
      <c r="A11317" s="141" t="s">
        <v>43071</v>
      </c>
      <c r="B11317" s="141" t="str">
        <f t="shared" si="176"/>
        <v>PAVIMENTACAO TIPO PLAQUEAMENTO EXECUTADO COM PLACAS DE 40X80X10CM DE CONCRETO FCK=10MPA,JUNTA DE 2CM, INCLUSIVE PREPAROPAVIMENTACAO TIPO PLAQUEAMENTO EXECUTADO COM PLACAS DE 40X80DO TERRENOPAVIMENTACAO TIPO PLAQUEAMENTO EXECUTADO COM PLACAS DE 40X80</v>
      </c>
      <c r="C11317" s="141" t="s">
        <v>43072</v>
      </c>
      <c r="D11317" s="141" t="s">
        <v>43073</v>
      </c>
      <c r="E11317" s="141" t="s">
        <v>39659</v>
      </c>
      <c r="I11317" s="141" t="s">
        <v>27</v>
      </c>
      <c r="J11317" s="649">
        <v>84.62</v>
      </c>
    </row>
    <row r="11318" spans="1:10" hidden="1">
      <c r="A11318" s="141" t="s">
        <v>43074</v>
      </c>
      <c r="B11318" s="141" t="str">
        <f t="shared" si="176"/>
        <v>PAVIMENTACAO TIPO PLAQUEAMENTO EXECUTADO COM PLACAS DE 40X80X10CM DE CONCRETO FCK=10MPA,JUNTA DE 2CM, INCLUSIVE PREPAROPAVIMENTACAO TIPO PLAQUEAMENTO EXECUTADO COM PLACAS DE 40X80DO TERRENOPAVIMENTACAO TIPO PLAQUEAMENTO EXECUTADO COM PLACAS DE 40X80</v>
      </c>
      <c r="C11318" s="141" t="s">
        <v>43072</v>
      </c>
      <c r="D11318" s="141" t="s">
        <v>43073</v>
      </c>
      <c r="E11318" s="141" t="s">
        <v>39659</v>
      </c>
      <c r="I11318" s="141" t="s">
        <v>27</v>
      </c>
      <c r="J11318" s="649">
        <v>78.64</v>
      </c>
    </row>
    <row r="11319" spans="1:10" hidden="1">
      <c r="A11319" s="141" t="s">
        <v>43075</v>
      </c>
      <c r="B11319" s="141" t="str">
        <f t="shared" si="176"/>
        <v>PAVIMENTACAO TIPO PLAQUEAMENTO EXECUTADO COM PLACAS DE 40X80X10CM DE CONCRETO FCK=10MPA,JUNTA DE 2CM,COM ARMACAO DE TELAPAVIMENTACAO TIPO PLAQUEAMENTO EXECUTADO COM PLACAS DE 40X80 ESTRUTURAL CA-60,PRE-FABRICADA,MALHA QUADRADA,SOLDADA,FIO DIAMETRO DE 3,4MM A CADA 15CM,INCLUSIVE PREPARO DO TERRENOPAVIMENTACAO TIPO PLAQUEAMENTO EXECUTADO COM PLACAS DE 40X80</v>
      </c>
      <c r="C11319" s="141" t="s">
        <v>43072</v>
      </c>
      <c r="D11319" s="141" t="s">
        <v>43076</v>
      </c>
      <c r="E11319" s="141" t="s">
        <v>43077</v>
      </c>
      <c r="F11319" s="141" t="s">
        <v>43078</v>
      </c>
      <c r="I11319" s="141" t="s">
        <v>27</v>
      </c>
      <c r="J11319" s="649">
        <v>97.82</v>
      </c>
    </row>
    <row r="11320" spans="1:10" hidden="1">
      <c r="A11320" s="141" t="s">
        <v>43079</v>
      </c>
      <c r="B11320" s="141" t="str">
        <f t="shared" si="176"/>
        <v>PAVIMENTACAO TIPO PLAQUEAMENTO EXECUTADO COM PLACAS DE 40X80X10CM DE CONCRETO FCK=10MPA,JUNTA DE 2CM,COM ARMACAO DE TELAPAVIMENTACAO TIPO PLAQUEAMENTO EXECUTADO COM PLACAS DE 40X80 ESTRUTURAL CA-60,PRE-FABRICADA,MALHA QUADRADA,SOLDADA,FIO DIAMETRO DE 3,4MM A CADA 15CM,INCLUSIVE PREPARO DO TERRENOPAVIMENTACAO TIPO PLAQUEAMENTO EXECUTADO COM PLACAS DE 40X80</v>
      </c>
      <c r="C11320" s="141" t="s">
        <v>43072</v>
      </c>
      <c r="D11320" s="141" t="s">
        <v>43076</v>
      </c>
      <c r="E11320" s="141" t="s">
        <v>43077</v>
      </c>
      <c r="F11320" s="141" t="s">
        <v>43078</v>
      </c>
      <c r="I11320" s="141" t="s">
        <v>27</v>
      </c>
      <c r="J11320" s="649">
        <v>91.11</v>
      </c>
    </row>
    <row r="11321" spans="1:10" hidden="1">
      <c r="A11321" s="141" t="s">
        <v>43080</v>
      </c>
      <c r="B11321" s="141" t="str">
        <f t="shared" si="176"/>
        <v>PAVIMENTACAO TIPO PLAQUEAMENTO EXECUTADO COM PLACAS DE 40X80X10CM DE CONCRETO FCK=10MPA,JUNTA DE 8CM PLANTADA DE GRAMA,PAVIMENTACAO TIPO PLAQUEAMENTO EXECUTADO COM PLACAS DE 40X80COM ARMACAO DE TELA ESTRUTURAL CA-60,PRE-FABRICADA,MALHA QUADRADA,SOLDADA,FIO DIAMETRO DE 3,4MM A CADA 15CM,INCLUSIVE PREPARO DO TERRENOPAVIMENTACAO TIPO PLAQUEAMENTO EXECUTADO COM PLACAS DE 40X80</v>
      </c>
      <c r="C11321" s="141" t="s">
        <v>43072</v>
      </c>
      <c r="D11321" s="141" t="s">
        <v>43081</v>
      </c>
      <c r="E11321" s="141" t="s">
        <v>43082</v>
      </c>
      <c r="F11321" s="141" t="s">
        <v>43083</v>
      </c>
      <c r="G11321" s="141" t="s">
        <v>43084</v>
      </c>
      <c r="I11321" s="141" t="s">
        <v>27</v>
      </c>
      <c r="J11321" s="649">
        <v>90.14</v>
      </c>
    </row>
    <row r="11322" spans="1:10" hidden="1">
      <c r="A11322" s="141" t="s">
        <v>43085</v>
      </c>
      <c r="B11322" s="141" t="str">
        <f t="shared" si="176"/>
        <v>PAVIMENTACAO TIPO PLAQUEAMENTO EXECUTADO COM PLACAS DE 40X80X10CM DE CONCRETO FCK=10MPA,JUNTA DE 8CM PLANTADA DE GRAMA,PAVIMENTACAO TIPO PLAQUEAMENTO EXECUTADO COM PLACAS DE 40X80COM ARMACAO DE TELA ESTRUTURAL CA-60,PRE-FABRICADA,MALHA QUADRADA,SOLDADA,FIO DIAMETRO DE 3,4MM A CADA 15CM,INCLUSIVE PREPARO DO TERRENOPAVIMENTACAO TIPO PLAQUEAMENTO EXECUTADO COM PLACAS DE 40X80</v>
      </c>
      <c r="C11322" s="141" t="s">
        <v>43072</v>
      </c>
      <c r="D11322" s="141" t="s">
        <v>43081</v>
      </c>
      <c r="E11322" s="141" t="s">
        <v>43082</v>
      </c>
      <c r="F11322" s="141" t="s">
        <v>43083</v>
      </c>
      <c r="G11322" s="141" t="s">
        <v>43084</v>
      </c>
      <c r="I11322" s="141" t="s">
        <v>27</v>
      </c>
      <c r="J11322" s="649">
        <v>83.66</v>
      </c>
    </row>
    <row r="11323" spans="1:10" hidden="1">
      <c r="A11323" s="141" t="s">
        <v>43086</v>
      </c>
      <c r="B11323" s="141" t="str">
        <f t="shared" si="176"/>
        <v>PAVIMENTACAO COM PLACAS DE CONCRETO PRE-MOLDADAS,40X40X6CM FCK=10MPA,COM INTERSTICIOS DE 5CM,ASSENTE COM ARGAMASSA DE CIPAVIMENTACAO COM PLACAS DE CONCRETO PRE-MOLDADAS,40X40X6CM FMENTO E AREIA,NO TRACO 1:8,EXCLUSIVE TOMADA DE JUNTAS E PREPARO DO TERRENOPAVIMENTACAO COM PLACAS DE CONCRETO PRE-MOLDADAS,40X40X6CM F</v>
      </c>
      <c r="C11323" s="141" t="s">
        <v>43087</v>
      </c>
      <c r="D11323" s="141" t="s">
        <v>43088</v>
      </c>
      <c r="E11323" s="141" t="s">
        <v>43089</v>
      </c>
      <c r="F11323" s="141" t="s">
        <v>43090</v>
      </c>
      <c r="I11323" s="141" t="s">
        <v>27</v>
      </c>
      <c r="J11323" s="649">
        <v>96.75</v>
      </c>
    </row>
    <row r="11324" spans="1:10" hidden="1">
      <c r="A11324" s="141" t="s">
        <v>43091</v>
      </c>
      <c r="B11324" s="141" t="str">
        <f t="shared" si="176"/>
        <v>PAVIMENTACAO COM PLACAS DE CONCRETO PRE-MOLDADAS,40X40X6CM FCK=10MPA,COM INTERSTICIOS DE 5CM,ASSENTE COM ARGAMASSA DE CIPAVIMENTACAO COM PLACAS DE CONCRETO PRE-MOLDADAS,40X40X6CM FMENTO E AREIA,NO TRACO 1:8,EXCLUSIVE TOMADA DE JUNTAS E PREPARO DO TERRENOPAVIMENTACAO COM PLACAS DE CONCRETO PRE-MOLDADAS,40X40X6CM F</v>
      </c>
      <c r="C11324" s="141" t="s">
        <v>43087</v>
      </c>
      <c r="D11324" s="141" t="s">
        <v>43088</v>
      </c>
      <c r="E11324" s="141" t="s">
        <v>43089</v>
      </c>
      <c r="F11324" s="141" t="s">
        <v>43090</v>
      </c>
      <c r="I11324" s="141" t="s">
        <v>27</v>
      </c>
      <c r="J11324" s="649">
        <v>89.18</v>
      </c>
    </row>
    <row r="11325" spans="1:10" hidden="1">
      <c r="A11325" s="141" t="s">
        <v>43092</v>
      </c>
      <c r="B11325" s="141" t="str">
        <f t="shared" si="176"/>
        <v>PAVIMENTACAO TIPO PLAQUEAMENTO "IN SITU",PARA PROTECAO DE IMPERMEABILIZACAO,COM PLACAS DE 60X60X2,5CM,FUNDIDAS E REVESTIPAVIMENTACAO TIPO PLAQUEAMENTO "IN SITU",PARA PROTECAO DE IMDAS COM ARGAMASSA DE CIMENTO E AREIA,NO TRACO 1:3,JUNTAS DE2,5CM TOMADAS COM HIDROASFALTO,CIMENTO E AREIA,TRACO 1:1:3,EXCLUSIVE JUNTAS (VIDE ITEM 13.383.0002)PAVIMENTACAO TIPO PLAQUEAMENTO "IN SITU",PARA PROTECAO DE IM</v>
      </c>
      <c r="C11325" s="141" t="s">
        <v>43093</v>
      </c>
      <c r="D11325" s="141" t="s">
        <v>43094</v>
      </c>
      <c r="E11325" s="141" t="s">
        <v>43095</v>
      </c>
      <c r="F11325" s="141" t="s">
        <v>43096</v>
      </c>
      <c r="G11325" s="141" t="s">
        <v>43097</v>
      </c>
      <c r="I11325" s="141" t="s">
        <v>27</v>
      </c>
      <c r="J11325" s="649">
        <v>65.17</v>
      </c>
    </row>
    <row r="11326" spans="1:10" hidden="1">
      <c r="A11326" s="141" t="s">
        <v>43098</v>
      </c>
      <c r="B11326" s="141" t="str">
        <f t="shared" si="176"/>
        <v>PAVIMENTACAO TIPO PLAQUEAMENTO "IN SITU",PARA PROTECAO DE IMPERMEABILIZACAO,COM PLACAS DE 60X60X2,5CM,FUNDIDAS E REVESTIPAVIMENTACAO TIPO PLAQUEAMENTO "IN SITU",PARA PROTECAO DE IMDAS COM ARGAMASSA DE CIMENTO E AREIA,NO TRACO 1:3,JUNTAS DE2,5CM TOMADAS COM HIDROASFALTO,CIMENTO E AREIA,TRACO 1:1:3,EXCLUSIVE JUNTAS (VIDE ITEM 13.383.0002)PAVIMENTACAO TIPO PLAQUEAMENTO "IN SITU",PARA PROTECAO DE IM</v>
      </c>
      <c r="C11326" s="141" t="s">
        <v>43093</v>
      </c>
      <c r="D11326" s="141" t="s">
        <v>43094</v>
      </c>
      <c r="E11326" s="141" t="s">
        <v>43095</v>
      </c>
      <c r="F11326" s="141" t="s">
        <v>43096</v>
      </c>
      <c r="G11326" s="141" t="s">
        <v>43097</v>
      </c>
      <c r="I11326" s="141" t="s">
        <v>27</v>
      </c>
      <c r="J11326" s="649">
        <v>58.91</v>
      </c>
    </row>
    <row r="11327" spans="1:10" hidden="1">
      <c r="A11327" s="141" t="s">
        <v>43099</v>
      </c>
      <c r="B11327" s="141" t="str">
        <f t="shared" si="176"/>
        <v>PATIO DE CONCRETO IMPORTADO DE USINA,NA ESPESSURA DE 8CM, NO TRACO 1:3:3 EM VOLUME, FORMANDO QUADROS DE 1,00X1,00M, COMPATIO DE CONCRETO IMPORTADO DE USINA,NA ESPESSURA DE 8CM, NOSARRAFOS DE MADEIRA INCORPORADOS ,EXCLUSIVE PREPARO DO TERRENOPATIO DE CONCRETO IMPORTADO DE USINA,NA ESPESSURA DE 8CM, NO</v>
      </c>
      <c r="C11327" s="141" t="s">
        <v>43100</v>
      </c>
      <c r="D11327" s="141" t="s">
        <v>43101</v>
      </c>
      <c r="E11327" s="141" t="s">
        <v>43102</v>
      </c>
      <c r="F11327" s="141" t="s">
        <v>43103</v>
      </c>
      <c r="I11327" s="141" t="s">
        <v>27</v>
      </c>
      <c r="J11327" s="649">
        <v>71.67</v>
      </c>
    </row>
    <row r="11328" spans="1:10" hidden="1">
      <c r="A11328" s="141" t="s">
        <v>43104</v>
      </c>
      <c r="B11328" s="141" t="str">
        <f t="shared" si="176"/>
        <v>PATIO DE CONCRETO IMPORTADO DE USINA,NA ESPESSURA DE 8CM, NO TRACO 1:3:3 EM VOLUME, FORMANDO QUADROS DE 1,00X1,00M, COMPATIO DE CONCRETO IMPORTADO DE USINA,NA ESPESSURA DE 8CM, NOSARRAFOS DE MADEIRA INCORPORADOS ,EXCLUSIVE PREPARO DO TERRENOPATIO DE CONCRETO IMPORTADO DE USINA,NA ESPESSURA DE 8CM, NO</v>
      </c>
      <c r="C11328" s="141" t="s">
        <v>43100</v>
      </c>
      <c r="D11328" s="141" t="s">
        <v>43101</v>
      </c>
      <c r="E11328" s="141" t="s">
        <v>43102</v>
      </c>
      <c r="F11328" s="141" t="s">
        <v>43103</v>
      </c>
      <c r="I11328" s="141" t="s">
        <v>27</v>
      </c>
      <c r="J11328" s="649">
        <v>67.61</v>
      </c>
    </row>
    <row r="11329" spans="1:10" hidden="1">
      <c r="A11329" s="141" t="s">
        <v>43105</v>
      </c>
      <c r="B11329" s="141" t="str">
        <f t="shared" si="176"/>
        <v>PATIO DE CONCRETO IMPORTADO DE USINA,NA ESPESSURA DE 10CM,NO TRACO 1:2:3 EM VOLUME, FORMANDO QUADROS DE 1,50X1,50M, COMPATIO DE CONCRETO IMPORTADO DE USINA,NA ESPESSURA DE 10CM,NOSARRAFOS DE MADEIRA INCORPORADOS, EXCLUSIVE PREPARO DO TERRENOPATIO DE CONCRETO IMPORTADO DE USINA,NA ESPESSURA DE 10CM,NO</v>
      </c>
      <c r="C11329" s="141" t="s">
        <v>43106</v>
      </c>
      <c r="D11329" s="141" t="s">
        <v>43107</v>
      </c>
      <c r="E11329" s="141" t="s">
        <v>43108</v>
      </c>
      <c r="F11329" s="141" t="s">
        <v>43103</v>
      </c>
      <c r="I11329" s="141" t="s">
        <v>27</v>
      </c>
      <c r="J11329" s="649">
        <v>72.739999999999995</v>
      </c>
    </row>
    <row r="11330" spans="1:10" hidden="1">
      <c r="A11330" s="141" t="s">
        <v>43109</v>
      </c>
      <c r="B11330" s="141" t="str">
        <f t="shared" si="176"/>
        <v>PATIO DE CONCRETO IMPORTADO DE USINA,NA ESPESSURA DE 10CM,NO TRACO 1:2:3 EM VOLUME, FORMANDO QUADROS DE 1,50X1,50M, COMPATIO DE CONCRETO IMPORTADO DE USINA,NA ESPESSURA DE 10CM,NOSARRAFOS DE MADEIRA INCORPORADOS, EXCLUSIVE PREPARO DO TERRENOPATIO DE CONCRETO IMPORTADO DE USINA,NA ESPESSURA DE 10CM,NO</v>
      </c>
      <c r="C11330" s="141" t="s">
        <v>43106</v>
      </c>
      <c r="D11330" s="141" t="s">
        <v>43107</v>
      </c>
      <c r="E11330" s="141" t="s">
        <v>43108</v>
      </c>
      <c r="F11330" s="141" t="s">
        <v>43103</v>
      </c>
      <c r="I11330" s="141" t="s">
        <v>27</v>
      </c>
      <c r="J11330" s="649">
        <v>69.48</v>
      </c>
    </row>
    <row r="11331" spans="1:10" hidden="1">
      <c r="A11331" s="141" t="s">
        <v>43110</v>
      </c>
      <c r="B11331" s="141" t="str">
        <f t="shared" ref="B11331:B11394" si="177">C11331&amp;D11331&amp;C11331&amp;E11331&amp;F11331&amp;G11331&amp;H11331&amp;C11331</f>
        <v>PATIO DE CONCRETO IMPORTADO DE USINA,NA ESPESSURA DE 12CM,NO TRACO 1:2:3 EM VOLUME, FORMANDO QUADROS DE 1,50X1,50M, COMPATIO DE CONCRETO IMPORTADO DE USINA,NA ESPESSURA DE 12CM,NOSARRAFOS DE MADEIRA INCORPORADOS, EXCLUSIVE PREPARO DO TERRENOPATIO DE CONCRETO IMPORTADO DE USINA,NA ESPESSURA DE 12CM,NO</v>
      </c>
      <c r="C11331" s="141" t="s">
        <v>43111</v>
      </c>
      <c r="D11331" s="141" t="s">
        <v>43107</v>
      </c>
      <c r="E11331" s="141" t="s">
        <v>43108</v>
      </c>
      <c r="F11331" s="141" t="s">
        <v>43103</v>
      </c>
      <c r="I11331" s="141" t="s">
        <v>27</v>
      </c>
      <c r="J11331" s="649">
        <v>82.97</v>
      </c>
    </row>
    <row r="11332" spans="1:10" hidden="1">
      <c r="A11332" s="141" t="s">
        <v>43112</v>
      </c>
      <c r="B11332" s="141" t="str">
        <f t="shared" si="177"/>
        <v>PATIO DE CONCRETO IMPORTADO DE USINA,NA ESPESSURA DE 12CM,NO TRACO 1:2:3 EM VOLUME, FORMANDO QUADROS DE 1,50X1,50M, COMPATIO DE CONCRETO IMPORTADO DE USINA,NA ESPESSURA DE 12CM,NOSARRAFOS DE MADEIRA INCORPORADOS, EXCLUSIVE PREPARO DO TERRENOPATIO DE CONCRETO IMPORTADO DE USINA,NA ESPESSURA DE 12CM,NO</v>
      </c>
      <c r="C11332" s="141" t="s">
        <v>43111</v>
      </c>
      <c r="D11332" s="141" t="s">
        <v>43107</v>
      </c>
      <c r="E11332" s="141" t="s">
        <v>43108</v>
      </c>
      <c r="F11332" s="141" t="s">
        <v>43103</v>
      </c>
      <c r="I11332" s="141" t="s">
        <v>27</v>
      </c>
      <c r="J11332" s="649">
        <v>79.48</v>
      </c>
    </row>
    <row r="11333" spans="1:10" hidden="1">
      <c r="A11333" s="141" t="s">
        <v>43113</v>
      </c>
      <c r="B11333" s="141" t="str">
        <f t="shared" si="177"/>
        <v>PATIO DE CONCRETO IMPORTADO DE USINA,NA ESPESSURA DE 15CM,NO TRACO 1:2:3 EM VOLUME, FORMANDO QUADROS DE 1,50X1,50M, COMPATIO DE CONCRETO IMPORTADO DE USINA,NA ESPESSURA DE 15CM,NOSARRAFOS DE MADEIRA INCORPORADOS, EXCLUSIVE PREPARO DO TERRENOPATIO DE CONCRETO IMPORTADO DE USINA,NA ESPESSURA DE 15CM,NO</v>
      </c>
      <c r="C11333" s="141" t="s">
        <v>43114</v>
      </c>
      <c r="D11333" s="141" t="s">
        <v>43107</v>
      </c>
      <c r="E11333" s="141" t="s">
        <v>43108</v>
      </c>
      <c r="F11333" s="141" t="s">
        <v>43103</v>
      </c>
      <c r="I11333" s="141" t="s">
        <v>27</v>
      </c>
      <c r="J11333" s="649">
        <v>98.33</v>
      </c>
    </row>
    <row r="11334" spans="1:10" hidden="1">
      <c r="A11334" s="141" t="s">
        <v>43115</v>
      </c>
      <c r="B11334" s="141" t="str">
        <f t="shared" si="177"/>
        <v>PATIO DE CONCRETO IMPORTADO DE USINA,NA ESPESSURA DE 15CM,NO TRACO 1:2:3 EM VOLUME, FORMANDO QUADROS DE 1,50X1,50M, COMPATIO DE CONCRETO IMPORTADO DE USINA,NA ESPESSURA DE 15CM,NOSARRAFOS DE MADEIRA INCORPORADOS, EXCLUSIVE PREPARO DO TERRENOPATIO DE CONCRETO IMPORTADO DE USINA,NA ESPESSURA DE 15CM,NO</v>
      </c>
      <c r="C11334" s="141" t="s">
        <v>43114</v>
      </c>
      <c r="D11334" s="141" t="s">
        <v>43107</v>
      </c>
      <c r="E11334" s="141" t="s">
        <v>43108</v>
      </c>
      <c r="F11334" s="141" t="s">
        <v>43103</v>
      </c>
      <c r="I11334" s="141" t="s">
        <v>27</v>
      </c>
      <c r="J11334" s="649">
        <v>94.48</v>
      </c>
    </row>
    <row r="11335" spans="1:10" hidden="1">
      <c r="A11335" s="141" t="s">
        <v>43116</v>
      </c>
      <c r="B11335" s="141" t="str">
        <f t="shared" si="177"/>
        <v>PATIO DE CONCRETO ARMADO,CAPEADO COM AGREGADO DE ALTA RESISTENCIA,ALISADO MECANICAMENTE,COM ESPESSURA DE 8 A 10CM,SOBREPATIO DE CONCRETO ARMADO,CAPEADO COM AGREGADO DE ALTA RESISTTERRENO ACERTADO E SOBRE LASTRO DE BRITA CORRIDA COMPACTADA,EXCLUSIVE ACERTO DO TERRENO, LASTRO DE BRITA E FORNECIMENTODO CONCRETO E DA ARMACAO, INCLUSIVE JUNTA  PLASTICA  A CADA2,50M,TODA A MAO-DE-OBRA E EQUIPAMENTOS NECESSARIOSPATIO DE CONCRETO ARMADO,CAPEADO COM AGREGADO DE ALTA RESIST</v>
      </c>
      <c r="C11335" s="141" t="s">
        <v>43117</v>
      </c>
      <c r="D11335" s="141" t="s">
        <v>43118</v>
      </c>
      <c r="E11335" s="141" t="s">
        <v>43119</v>
      </c>
      <c r="F11335" s="141" t="s">
        <v>43120</v>
      </c>
      <c r="G11335" s="141" t="s">
        <v>43121</v>
      </c>
      <c r="H11335" s="141" t="s">
        <v>43122</v>
      </c>
      <c r="I11335" s="141" t="s">
        <v>27</v>
      </c>
      <c r="J11335" s="649">
        <v>33.19</v>
      </c>
    </row>
    <row r="11336" spans="1:10" hidden="1">
      <c r="A11336" s="141" t="s">
        <v>43123</v>
      </c>
      <c r="B11336" s="141" t="str">
        <f t="shared" si="177"/>
        <v>PATIO DE CONCRETO ARMADO,CAPEADO COM AGREGADO DE ALTA RESISTENCIA,ALISADO MECANICAMENTE,COM ESPESSURA DE 8 A 10CM,SOBREPATIO DE CONCRETO ARMADO,CAPEADO COM AGREGADO DE ALTA RESISTTERRENO ACERTADO E SOBRE LASTRO DE BRITA CORRIDA COMPACTADA,EXCLUSIVE ACERTO DO TERRENO, LASTRO DE BRITA E FORNECIMENTODO CONCRETO E DA ARMACAO, INCLUSIVE JUNTA  PLASTICA  A CADA2,50M,TODA A MAO-DE-OBRA E EQUIPAMENTOS NECESSARIOSPATIO DE CONCRETO ARMADO,CAPEADO COM AGREGADO DE ALTA RESIST</v>
      </c>
      <c r="C11336" s="141" t="s">
        <v>43117</v>
      </c>
      <c r="D11336" s="141" t="s">
        <v>43118</v>
      </c>
      <c r="E11336" s="141" t="s">
        <v>43119</v>
      </c>
      <c r="F11336" s="141" t="s">
        <v>43120</v>
      </c>
      <c r="G11336" s="141" t="s">
        <v>43121</v>
      </c>
      <c r="H11336" s="141" t="s">
        <v>43122</v>
      </c>
      <c r="I11336" s="141" t="s">
        <v>27</v>
      </c>
      <c r="J11336" s="649">
        <v>29.86</v>
      </c>
    </row>
    <row r="11337" spans="1:10" hidden="1">
      <c r="A11337" s="141" t="s">
        <v>43124</v>
      </c>
      <c r="B11337" s="141" t="str">
        <f t="shared" si="177"/>
        <v>PISO DE CONCRETO ARMADO MONOLITICO,C/JUNTA FRIA,ALISADO C/REGUA VIBRATORIA,ESPESSURA 10CM,SOBRE TERRENO ACERTADO E SOBREPISO DE CONCRETO ARMADO MONOLITICO,C/JUNTA FRIA,ALISADO C/RE LASTRO DE BRITA,EXCLUSIVE ACERTO DO TERRENO,INCLUSIVE BRITA,LONA DE TECIDO RESINADO,TELA SOLDADA 15X15CM #4,2MM(DUPLA),CONCRETO USINADO RESISTENCIA A COMPRESSAO 20MPA C/TRANSPORTE DO CONCRETO E TODA A MAO-DE-OBRA E EQUIPAMENTOS NECESSARIOSPISO DE CONCRETO ARMADO MONOLITICO,C/JUNTA FRIA,ALISADO C/RE</v>
      </c>
      <c r="C11337" s="141" t="s">
        <v>43125</v>
      </c>
      <c r="D11337" s="141" t="s">
        <v>43126</v>
      </c>
      <c r="E11337" s="141" t="s">
        <v>43127</v>
      </c>
      <c r="F11337" s="141" t="s">
        <v>43128</v>
      </c>
      <c r="G11337" s="141" t="s">
        <v>43129</v>
      </c>
      <c r="H11337" s="141" t="s">
        <v>43130</v>
      </c>
      <c r="I11337" s="141" t="s">
        <v>27</v>
      </c>
      <c r="J11337" s="649">
        <v>130.56</v>
      </c>
    </row>
    <row r="11338" spans="1:10" hidden="1">
      <c r="A11338" s="141" t="s">
        <v>43131</v>
      </c>
      <c r="B11338" s="141" t="str">
        <f t="shared" si="177"/>
        <v>PISO DE CONCRETO ARMADO MONOLITICO,C/JUNTA FRIA,ALISADO C/REGUA VIBRATORIA,ESPESSURA 10CM,SOBRE TERRENO ACERTADO E SOBREPISO DE CONCRETO ARMADO MONOLITICO,C/JUNTA FRIA,ALISADO C/RE LASTRO DE BRITA,EXCLUSIVE ACERTO DO TERRENO,INCLUSIVE BRITA,LONA DE TECIDO RESINADO,TELA SOLDADA 15X15CM #4,2MM(DUPLA),CONCRETO USINADO RESISTENCIA A COMPRESSAO 20MPA C/TRANSPORTE DO CONCRETO E TODA A MAO-DE-OBRA E EQUIPAMENTOS NECESSARIOSPISO DE CONCRETO ARMADO MONOLITICO,C/JUNTA FRIA,ALISADO C/RE</v>
      </c>
      <c r="C11338" s="141" t="s">
        <v>43125</v>
      </c>
      <c r="D11338" s="141" t="s">
        <v>43126</v>
      </c>
      <c r="E11338" s="141" t="s">
        <v>43127</v>
      </c>
      <c r="F11338" s="141" t="s">
        <v>43128</v>
      </c>
      <c r="G11338" s="141" t="s">
        <v>43129</v>
      </c>
      <c r="H11338" s="141" t="s">
        <v>43130</v>
      </c>
      <c r="I11338" s="141" t="s">
        <v>27</v>
      </c>
      <c r="J11338" s="649">
        <v>124.27</v>
      </c>
    </row>
    <row r="11339" spans="1:10" hidden="1">
      <c r="A11339" s="141" t="s">
        <v>43132</v>
      </c>
      <c r="B11339" s="141" t="str">
        <f t="shared" si="177"/>
        <v>PISO DE CONCRETO ARMADO MONOLITICO,COM JUNTA FRIA,ALISADO COM REGUA VIBRATORIA,ESPESSURA DE 10CM,SOBRE TERRENO ACERTADOPISO DE CONCRETO ARMADO MONOLITICO,COM JUNTA FRIA,ALISADO COE SOBRE LASTRO DE BRITA,EXCLUSIVE ACERTO DO TERRENO E TELA,INCLUSIVE BRITA E LONA DE TECIDO RESINADO, CONCRETO USINADORESISTENCIA A COMPRESSAO DE 20MPA COM TRANSPORTE DO CONCRETO E TODA A MAO-DE-OBRA E EQUIPAMENTOS NECESSARIOSPISO DE CONCRETO ARMADO MONOLITICO,COM JUNTA FRIA,ALISADO CO</v>
      </c>
      <c r="C11339" s="141" t="s">
        <v>43133</v>
      </c>
      <c r="D11339" s="141" t="s">
        <v>43134</v>
      </c>
      <c r="E11339" s="141" t="s">
        <v>43135</v>
      </c>
      <c r="F11339" s="141" t="s">
        <v>43136</v>
      </c>
      <c r="G11339" s="141" t="s">
        <v>43137</v>
      </c>
      <c r="H11339" s="141" t="s">
        <v>43138</v>
      </c>
      <c r="I11339" s="141" t="s">
        <v>27</v>
      </c>
      <c r="J11339" s="649">
        <v>97.33</v>
      </c>
    </row>
    <row r="11340" spans="1:10" hidden="1">
      <c r="A11340" s="141" t="s">
        <v>43139</v>
      </c>
      <c r="B11340" s="141" t="str">
        <f t="shared" si="177"/>
        <v>PISO DE CONCRETO ARMADO MONOLITICO,COM JUNTA FRIA,ALISADO COM REGUA VIBRATORIA,ESPESSURA DE 10CM,SOBRE TERRENO ACERTADOPISO DE CONCRETO ARMADO MONOLITICO,COM JUNTA FRIA,ALISADO COE SOBRE LASTRO DE BRITA,EXCLUSIVE ACERTO DO TERRENO E TELA,INCLUSIVE BRITA E LONA DE TECIDO RESINADO, CONCRETO USINADORESISTENCIA A COMPRESSAO DE 20MPA COM TRANSPORTE DO CONCRETO E TODA A MAO-DE-OBRA E EQUIPAMENTOS NECESSARIOSPISO DE CONCRETO ARMADO MONOLITICO,COM JUNTA FRIA,ALISADO CO</v>
      </c>
      <c r="C11340" s="141" t="s">
        <v>43133</v>
      </c>
      <c r="D11340" s="141" t="s">
        <v>43134</v>
      </c>
      <c r="E11340" s="141" t="s">
        <v>43135</v>
      </c>
      <c r="F11340" s="141" t="s">
        <v>43136</v>
      </c>
      <c r="G11340" s="141" t="s">
        <v>43137</v>
      </c>
      <c r="H11340" s="141" t="s">
        <v>43138</v>
      </c>
      <c r="I11340" s="141" t="s">
        <v>27</v>
      </c>
      <c r="J11340" s="649">
        <v>92.05</v>
      </c>
    </row>
    <row r="11341" spans="1:10" hidden="1">
      <c r="A11341" s="141" t="s">
        <v>43140</v>
      </c>
      <c r="B11341" s="141" t="str">
        <f t="shared" si="177"/>
        <v>PISO CONCRETO COLORIDO(OXIDO FERRO VERMELHO SINTETICO)ARMADO MONOLITICO,JUNTA FRIA,ALISADO C/REGUA VIBRATORIA,ESP.10CM,PISO CONCRETO COLORIDO(OXIDO FERRO VERMELHO SINTETICO)ARMADOSOBRE TERRENO ACERTADO E SOBRE LASTRO BRITA, EXCL.ACERTO TERRENO,INCL.BRITA,LONA TECIDO RESINADO, TELA SOLD.15X15CM #4,2MM(DUPLA),CONCRETO PREP.C/BETONEIRA,RESIST.COMPRESSAO 20MPAC/TRANSP.CONCRETO TODA MAO-DE-OBRA EQUIPAMENTOS NECESSARIOSPISO CONCRETO COLORIDO(OXIDO FERRO VERMELHO SINTETICO)ARMADO</v>
      </c>
      <c r="C11341" s="141" t="s">
        <v>43141</v>
      </c>
      <c r="D11341" s="141" t="s">
        <v>43142</v>
      </c>
      <c r="E11341" s="141" t="s">
        <v>43143</v>
      </c>
      <c r="F11341" s="141" t="s">
        <v>43144</v>
      </c>
      <c r="G11341" s="141" t="s">
        <v>43145</v>
      </c>
      <c r="H11341" s="141" t="s">
        <v>43146</v>
      </c>
      <c r="I11341" s="141" t="s">
        <v>27</v>
      </c>
      <c r="J11341" s="649">
        <v>153.76</v>
      </c>
    </row>
    <row r="11342" spans="1:10" hidden="1">
      <c r="A11342" s="141" t="s">
        <v>43147</v>
      </c>
      <c r="B11342" s="141" t="str">
        <f t="shared" si="177"/>
        <v>PISO CONCRETO COLORIDO(OXIDO FERRO VERMELHO SINTETICO)ARMADO MONOLITICO,JUNTA FRIA,ALISADO C/REGUA VIBRATORIA,ESP.10CM,PISO CONCRETO COLORIDO(OXIDO FERRO VERMELHO SINTETICO)ARMADOSOBRE TERRENO ACERTADO E SOBRE LASTRO BRITA, EXCL.ACERTO TERRENO,INCL.BRITA,LONA TECIDO RESINADO, TELA SOLD.15X15CM #4,2MM(DUPLA),CONCRETO PREP.C/BETONEIRA,RESIST.COMPRESSAO 20MPAC/TRANSP.CONCRETO TODA MAO-DE-OBRA EQUIPAMENTOS NECESSARIOSPISO CONCRETO COLORIDO(OXIDO FERRO VERMELHO SINTETICO)ARMADO</v>
      </c>
      <c r="C11342" s="141" t="s">
        <v>43141</v>
      </c>
      <c r="D11342" s="141" t="s">
        <v>43142</v>
      </c>
      <c r="E11342" s="141" t="s">
        <v>43143</v>
      </c>
      <c r="F11342" s="141" t="s">
        <v>43144</v>
      </c>
      <c r="G11342" s="141" t="s">
        <v>43145</v>
      </c>
      <c r="H11342" s="141" t="s">
        <v>43146</v>
      </c>
      <c r="I11342" s="141" t="s">
        <v>27</v>
      </c>
      <c r="J11342" s="649">
        <v>144.31</v>
      </c>
    </row>
    <row r="11343" spans="1:10" hidden="1">
      <c r="A11343" s="141" t="s">
        <v>43148</v>
      </c>
      <c r="B11343" s="141" t="str">
        <f t="shared" si="177"/>
        <v>PISO CONCRETO COLORIDO(OXIDO FERRO VERMELHO SINTETICO)ARMADO MONOLITICO,JUNTA FRIA,ALISADO C/REGUA VIBRATORIA,ESP.10CM,PISO CONCRETO COLORIDO(OXIDO FERRO VERMELHO SINTETICO)ARMADOSOBRE TERRENO ACERTADO E SOBRE LASTRO DE BRITA, EXCL.ACERTODO TERRENO E TELA,INCL.BRITA E LONA TECIDO RESINADO,CONCRETO PREPARADO C/BETONEIRA, RESIST.COMPRESSAO 20MPA C/TRANSPORTE CONCRETO E TODA MAO-DE-OBRA E EQUIPAMENTOS NECESSARIOSPISO CONCRETO COLORIDO(OXIDO FERRO VERMELHO SINTETICO)ARMADO</v>
      </c>
      <c r="C11343" s="141" t="s">
        <v>43141</v>
      </c>
      <c r="D11343" s="141" t="s">
        <v>43142</v>
      </c>
      <c r="E11343" s="141" t="s">
        <v>43149</v>
      </c>
      <c r="F11343" s="141" t="s">
        <v>43150</v>
      </c>
      <c r="G11343" s="141" t="s">
        <v>43151</v>
      </c>
      <c r="H11343" s="141" t="s">
        <v>43152</v>
      </c>
      <c r="I11343" s="141" t="s">
        <v>27</v>
      </c>
      <c r="J11343" s="649">
        <v>122.73</v>
      </c>
    </row>
    <row r="11344" spans="1:10" hidden="1">
      <c r="A11344" s="141" t="s">
        <v>43153</v>
      </c>
      <c r="B11344" s="141" t="str">
        <f t="shared" si="177"/>
        <v>PISO CONCRETO COLORIDO(OXIDO FERRO VERMELHO SINTETICO)ARMADO MONOLITICO,JUNTA FRIA,ALISADO C/REGUA VIBRATORIA,ESP.10CM,PISO CONCRETO COLORIDO(OXIDO FERRO VERMELHO SINTETICO)ARMADOSOBRE TERRENO ACERTADO E SOBRE LASTRO DE BRITA, EXCL.ACERTODO TERRENO E TELA,INCL.BRITA E LONA TECIDO RESINADO,CONCRETO PREPARADO C/BETONEIRA, RESIST.COMPRESSAO 20MPA C/TRANSPORTE CONCRETO E TODA MAO-DE-OBRA E EQUIPAMENTOS NECESSARIOSPISO CONCRETO COLORIDO(OXIDO FERRO VERMELHO SINTETICO)ARMADO</v>
      </c>
      <c r="C11344" s="141" t="s">
        <v>43141</v>
      </c>
      <c r="D11344" s="141" t="s">
        <v>43142</v>
      </c>
      <c r="E11344" s="141" t="s">
        <v>43149</v>
      </c>
      <c r="F11344" s="141" t="s">
        <v>43150</v>
      </c>
      <c r="G11344" s="141" t="s">
        <v>43151</v>
      </c>
      <c r="H11344" s="141" t="s">
        <v>43152</v>
      </c>
      <c r="I11344" s="141" t="s">
        <v>27</v>
      </c>
      <c r="J11344" s="649">
        <v>113.88</v>
      </c>
    </row>
    <row r="11345" spans="1:10" hidden="1">
      <c r="A11345" s="141" t="s">
        <v>43154</v>
      </c>
      <c r="B11345" s="141" t="str">
        <f t="shared" si="177"/>
        <v>PISO DE CONCRETO ARMADO MONOLICO,C/JUNTA FRIA,ALISADO C/REGUA VIBRATORIA,ESPESSURA 15CM, SOBRE TERRENO ACERTADO E SOBREPISO DE CONCRETO ARMADO MONOLICO,C/JUNTA FRIA,ALISADO C/REGULASTRO DE BRITA,EXCLUSIVE ACERTO DO TERRENO,INCLUSIVE BRITA,LONA DE TECIDO RESINADO, TELA SOLDADA 15X15CM #4,2MM(DUPLA),CONCRETO USINADO RESISTENCIA A COMPRESSAO 20MPA C/TRANSPORTE E CONCRETO E TODA A MAO-DE-OBRA E EQUIPAMENTOS NECESSARIOSPISO DE CONCRETO ARMADO MONOLICO,C/JUNTA FRIA,ALISADO C/REGU</v>
      </c>
      <c r="C11345" s="141" t="s">
        <v>43155</v>
      </c>
      <c r="D11345" s="141" t="s">
        <v>43156</v>
      </c>
      <c r="E11345" s="141" t="s">
        <v>43157</v>
      </c>
      <c r="F11345" s="141" t="s">
        <v>43158</v>
      </c>
      <c r="G11345" s="141" t="s">
        <v>43129</v>
      </c>
      <c r="H11345" s="141" t="s">
        <v>43159</v>
      </c>
      <c r="I11345" s="141" t="s">
        <v>27</v>
      </c>
      <c r="J11345" s="649">
        <v>156.19999999999999</v>
      </c>
    </row>
    <row r="11346" spans="1:10" hidden="1">
      <c r="A11346" s="141" t="s">
        <v>43160</v>
      </c>
      <c r="B11346" s="141" t="str">
        <f t="shared" si="177"/>
        <v>PISO DE CONCRETO ARMADO MONOLICO,C/JUNTA FRIA,ALISADO C/REGUA VIBRATORIA,ESPESSURA 15CM, SOBRE TERRENO ACERTADO E SOBREPISO DE CONCRETO ARMADO MONOLICO,C/JUNTA FRIA,ALISADO C/REGULASTRO DE BRITA,EXCLUSIVE ACERTO DO TERRENO,INCLUSIVE BRITA,LONA DE TECIDO RESINADO, TELA SOLDADA 15X15CM #4,2MM(DUPLA),CONCRETO USINADO RESISTENCIA A COMPRESSAO 20MPA C/TRANSPORTE E CONCRETO E TODA A MAO-DE-OBRA E EQUIPAMENTOS NECESSARIOSPISO DE CONCRETO ARMADO MONOLICO,C/JUNTA FRIA,ALISADO C/REGU</v>
      </c>
      <c r="C11346" s="141" t="s">
        <v>43155</v>
      </c>
      <c r="D11346" s="141" t="s">
        <v>43156</v>
      </c>
      <c r="E11346" s="141" t="s">
        <v>43157</v>
      </c>
      <c r="F11346" s="141" t="s">
        <v>43158</v>
      </c>
      <c r="G11346" s="141" t="s">
        <v>43129</v>
      </c>
      <c r="H11346" s="141" t="s">
        <v>43159</v>
      </c>
      <c r="I11346" s="141" t="s">
        <v>27</v>
      </c>
      <c r="J11346" s="649">
        <v>149.9</v>
      </c>
    </row>
    <row r="11347" spans="1:10" hidden="1">
      <c r="A11347" s="141" t="s">
        <v>43161</v>
      </c>
      <c r="B11347" s="141" t="str">
        <f t="shared" si="177"/>
        <v>PISO DE CONCRETO ARMADO MONOLITICO,COM JUNTA FRIA,ALISADO COM REGUA VIBRATORIA,ESPESSURA DE 15CM,SOBRE TERRENO ACERTADOPISO DE CONCRETO ARMADO MONOLITICO,COM JUNTA FRIA,ALISADO COE SOBRE LASTRO DE BRITA,EXCLUSIVE ACERTO DO TERRENO E TELA,INCLUSIVE BRITA E LONA DE TECIDO RESINADO,CONCRETO USINADO,CONCRETO USINADO RESIST. A COMPRESSAO DE 20MPA C/TRANSPORTE DO CONCRETO E TODA A MAO-DE-OBRA E EQUIPAMENTOS NECESSARIOSPISO DE CONCRETO ARMADO MONOLITICO,COM JUNTA FRIA,ALISADO CO</v>
      </c>
      <c r="C11347" s="141" t="s">
        <v>43133</v>
      </c>
      <c r="D11347" s="141" t="s">
        <v>43162</v>
      </c>
      <c r="E11347" s="141" t="s">
        <v>43135</v>
      </c>
      <c r="F11347" s="141" t="s">
        <v>43163</v>
      </c>
      <c r="G11347" s="141" t="s">
        <v>43164</v>
      </c>
      <c r="H11347" s="141" t="s">
        <v>43130</v>
      </c>
      <c r="I11347" s="141" t="s">
        <v>27</v>
      </c>
      <c r="J11347" s="649">
        <v>128.93</v>
      </c>
    </row>
    <row r="11348" spans="1:10" hidden="1">
      <c r="A11348" s="141" t="s">
        <v>43165</v>
      </c>
      <c r="B11348" s="141" t="str">
        <f t="shared" si="177"/>
        <v>PISO DE CONCRETO ARMADO MONOLITICO,COM JUNTA FRIA,ALISADO COM REGUA VIBRATORIA,ESPESSURA DE 15CM,SOBRE TERRENO ACERTADOPISO DE CONCRETO ARMADO MONOLITICO,COM JUNTA FRIA,ALISADO COE SOBRE LASTRO DE BRITA,EXCLUSIVE ACERTO DO TERRENO E TELA,INCLUSIVE BRITA E LONA DE TECIDO RESINADO,CONCRETO USINADO,CONCRETO USINADO RESIST. A COMPRESSAO DE 20MPA C/TRANSPORTE DO CONCRETO E TODA A MAO-DE-OBRA E EQUIPAMENTOS NECESSARIOSPISO DE CONCRETO ARMADO MONOLITICO,COM JUNTA FRIA,ALISADO CO</v>
      </c>
      <c r="C11348" s="141" t="s">
        <v>43133</v>
      </c>
      <c r="D11348" s="141" t="s">
        <v>43162</v>
      </c>
      <c r="E11348" s="141" t="s">
        <v>43135</v>
      </c>
      <c r="F11348" s="141" t="s">
        <v>43163</v>
      </c>
      <c r="G11348" s="141" t="s">
        <v>43164</v>
      </c>
      <c r="H11348" s="141" t="s">
        <v>43130</v>
      </c>
      <c r="I11348" s="141" t="s">
        <v>27</v>
      </c>
      <c r="J11348" s="649">
        <v>122.72</v>
      </c>
    </row>
    <row r="11349" spans="1:10" hidden="1">
      <c r="A11349" s="141" t="s">
        <v>43166</v>
      </c>
      <c r="B11349" s="141" t="str">
        <f t="shared" si="177"/>
        <v>PISO DE CONCRETO ARMADO MONOLITICO,C/JUNTA FRIA,ALISADO C/REGUA VIBRATORIA,ESPESSURA 20CM,SOBRE TERRENO ACERTADO E SOBREPISO DE CONCRETO ARMADO MONOLITICO,C/JUNTA FRIA,ALISADO C/RE LASTRO DE BRITA,EXCLUSIVE ACERTO DO TERRENO,INCLUSIVE BRITA,LONA DE TECIDO RESINADO,TELA SOLDADA 15X15CM #4,2MM(DUPLA),CONCRETO USINADO RESISTENCIA A COMPRESSAO 20MPA C/TRANSPORTE DE CONCRETO E TODA A MAO-DE-OBRA E EQUIPAMENTOS NECESSARIOSPISO DE CONCRETO ARMADO MONOLITICO,C/JUNTA FRIA,ALISADO C/RE</v>
      </c>
      <c r="C11349" s="141" t="s">
        <v>43125</v>
      </c>
      <c r="D11349" s="141" t="s">
        <v>43167</v>
      </c>
      <c r="E11349" s="141" t="s">
        <v>43127</v>
      </c>
      <c r="F11349" s="141" t="s">
        <v>43128</v>
      </c>
      <c r="G11349" s="141" t="s">
        <v>43129</v>
      </c>
      <c r="H11349" s="141" t="s">
        <v>43168</v>
      </c>
      <c r="I11349" s="141" t="s">
        <v>27</v>
      </c>
      <c r="J11349" s="649">
        <v>183.21</v>
      </c>
    </row>
    <row r="11350" spans="1:10" hidden="1">
      <c r="A11350" s="141" t="s">
        <v>43169</v>
      </c>
      <c r="B11350" s="141" t="str">
        <f t="shared" si="177"/>
        <v>PISO DE CONCRETO ARMADO MONOLITICO,C/JUNTA FRIA,ALISADO C/REGUA VIBRATORIA,ESPESSURA 20CM,SOBRE TERRENO ACERTADO E SOBREPISO DE CONCRETO ARMADO MONOLITICO,C/JUNTA FRIA,ALISADO C/RE LASTRO DE BRITA,EXCLUSIVE ACERTO DO TERRENO,INCLUSIVE BRITA,LONA DE TECIDO RESINADO,TELA SOLDADA 15X15CM #4,2MM(DUPLA),CONCRETO USINADO RESISTENCIA A COMPRESSAO 20MPA C/TRANSPORTE DE CONCRETO E TODA A MAO-DE-OBRA E EQUIPAMENTOS NECESSARIOSPISO DE CONCRETO ARMADO MONOLITICO,C/JUNTA FRIA,ALISADO C/RE</v>
      </c>
      <c r="C11350" s="141" t="s">
        <v>43125</v>
      </c>
      <c r="D11350" s="141" t="s">
        <v>43167</v>
      </c>
      <c r="E11350" s="141" t="s">
        <v>43127</v>
      </c>
      <c r="F11350" s="141" t="s">
        <v>43128</v>
      </c>
      <c r="G11350" s="141" t="s">
        <v>43129</v>
      </c>
      <c r="H11350" s="141" t="s">
        <v>43168</v>
      </c>
      <c r="I11350" s="141" t="s">
        <v>27</v>
      </c>
      <c r="J11350" s="649">
        <v>176.91</v>
      </c>
    </row>
    <row r="11351" spans="1:10" hidden="1">
      <c r="A11351" s="141" t="s">
        <v>43170</v>
      </c>
      <c r="B11351" s="141" t="str">
        <f t="shared" si="177"/>
        <v>PISO DE CONCRETO ARMADO MONOLITICO,COM JUNTA FRIA,ALISADO COM REGUA VIBRATORIA,ESPESSURA DE 20CM,SOBRE TERRENO ACERTADOPISO DE CONCRETO ARMADO MONOLITICO,COM JUNTA FRIA,ALISADO COE SOBRE LASTRO DE BRITA,EXCLUSIVE ACERTO DO TERRENO E TELA,INCLUSIVE BRITA E LONA DE TECIDO RESINADO, CONCRETO USINADORESISTENCIA A COMPRESSAO DE 20MPA COM TRANSPORTE DO CONCRETO E TODA A MAO-DE-OBRA E EQUIPAMENTOS NECESSARIOSPISO DE CONCRETO ARMADO MONOLITICO,COM JUNTA FRIA,ALISADO CO</v>
      </c>
      <c r="C11351" s="141" t="s">
        <v>43133</v>
      </c>
      <c r="D11351" s="141" t="s">
        <v>43171</v>
      </c>
      <c r="E11351" s="141" t="s">
        <v>43135</v>
      </c>
      <c r="F11351" s="141" t="s">
        <v>43136</v>
      </c>
      <c r="G11351" s="141" t="s">
        <v>43137</v>
      </c>
      <c r="H11351" s="141" t="s">
        <v>43138</v>
      </c>
      <c r="I11351" s="141" t="s">
        <v>27</v>
      </c>
      <c r="J11351" s="649">
        <v>156.59</v>
      </c>
    </row>
    <row r="11352" spans="1:10" hidden="1">
      <c r="A11352" s="141" t="s">
        <v>43172</v>
      </c>
      <c r="B11352" s="141" t="str">
        <f t="shared" si="177"/>
        <v>PISO DE CONCRETO ARMADO MONOLITICO,COM JUNTA FRIA,ALISADO COM REGUA VIBRATORIA,ESPESSURA DE 20CM,SOBRE TERRENO ACERTADOPISO DE CONCRETO ARMADO MONOLITICO,COM JUNTA FRIA,ALISADO COE SOBRE LASTRO DE BRITA,EXCLUSIVE ACERTO DO TERRENO E TELA,INCLUSIVE BRITA E LONA DE TECIDO RESINADO, CONCRETO USINADORESISTENCIA A COMPRESSAO DE 20MPA COM TRANSPORTE DO CONCRETO E TODA A MAO-DE-OBRA E EQUIPAMENTOS NECESSARIOSPISO DE CONCRETO ARMADO MONOLITICO,COM JUNTA FRIA,ALISADO CO</v>
      </c>
      <c r="C11352" s="141" t="s">
        <v>43133</v>
      </c>
      <c r="D11352" s="141" t="s">
        <v>43171</v>
      </c>
      <c r="E11352" s="141" t="s">
        <v>43135</v>
      </c>
      <c r="F11352" s="141" t="s">
        <v>43136</v>
      </c>
      <c r="G11352" s="141" t="s">
        <v>43137</v>
      </c>
      <c r="H11352" s="141" t="s">
        <v>43138</v>
      </c>
      <c r="I11352" s="141" t="s">
        <v>27</v>
      </c>
      <c r="J11352" s="649">
        <v>150.30000000000001</v>
      </c>
    </row>
    <row r="11353" spans="1:10" hidden="1">
      <c r="A11353" s="141" t="s">
        <v>43173</v>
      </c>
      <c r="B11353" s="141" t="str">
        <f t="shared" si="177"/>
        <v>CAMADA IMPERMEABILIZADORA DE PISO,DE CONCRETO SIMPLES,COM 8CM DE ESPESSURA,NO TRACO 1:3:4,COM IMPERMEABILIZANTE DE PEGACAMADA IMPERMEABILIZADORA DE PISO,DE CONCRETO SIMPLES,COM 8CNORMAL ADICIONADO A AGUA DA MISTURA DO CONCRETO NA DOSAGEM 1:12CAMADA IMPERMEABILIZADORA DE PISO,DE CONCRETO SIMPLES,COM 8C</v>
      </c>
      <c r="C11353" s="141" t="s">
        <v>43174</v>
      </c>
      <c r="D11353" s="141" t="s">
        <v>43175</v>
      </c>
      <c r="E11353" s="141" t="s">
        <v>43176</v>
      </c>
      <c r="F11353" s="141" t="s">
        <v>43177</v>
      </c>
      <c r="I11353" s="141" t="s">
        <v>27</v>
      </c>
      <c r="J11353" s="649">
        <v>38.94</v>
      </c>
    </row>
    <row r="11354" spans="1:10" hidden="1">
      <c r="A11354" s="141" t="s">
        <v>43178</v>
      </c>
      <c r="B11354" s="141" t="str">
        <f t="shared" si="177"/>
        <v>CAMADA IMPERMEABILIZADORA DE PISO,DE CONCRETO SIMPLES,COM 8CM DE ESPESSURA,NO TRACO 1:3:4,COM IMPERMEABILIZANTE DE PEGACAMADA IMPERMEABILIZADORA DE PISO,DE CONCRETO SIMPLES,COM 8CNORMAL ADICIONADO A AGUA DA MISTURA DO CONCRETO NA DOSAGEM 1:12CAMADA IMPERMEABILIZADORA DE PISO,DE CONCRETO SIMPLES,COM 8C</v>
      </c>
      <c r="C11354" s="141" t="s">
        <v>43174</v>
      </c>
      <c r="D11354" s="141" t="s">
        <v>43175</v>
      </c>
      <c r="E11354" s="141" t="s">
        <v>43176</v>
      </c>
      <c r="F11354" s="141" t="s">
        <v>43177</v>
      </c>
      <c r="I11354" s="141" t="s">
        <v>27</v>
      </c>
      <c r="J11354" s="649">
        <v>37.58</v>
      </c>
    </row>
    <row r="11355" spans="1:10" hidden="1">
      <c r="A11355" s="141" t="s">
        <v>43179</v>
      </c>
      <c r="B11355" s="141" t="str">
        <f t="shared" si="177"/>
        <v>CAMADA IMPERMEABILIZADORA DE PISO,DE CONCRETO SIMPLES,COM 10CM DE ESPESSURA,NO TRACO 1:3:4,COM IMPERMEABILIZANTE DE PEGACAMADA IMPERMEABILIZADORA DE PISO,DE CONCRETO SIMPLES,COM 10 NORMAL ADICIONADO A AGUA DA MISTURA DO CONCRETO NA DOSAGEM1:12CAMADA IMPERMEABILIZADORA DE PISO,DE CONCRETO SIMPLES,COM 10</v>
      </c>
      <c r="C11355" s="141" t="s">
        <v>43180</v>
      </c>
      <c r="D11355" s="141" t="s">
        <v>43181</v>
      </c>
      <c r="E11355" s="141" t="s">
        <v>43182</v>
      </c>
      <c r="F11355" s="654" t="s">
        <v>43183</v>
      </c>
      <c r="I11355" s="141" t="s">
        <v>27</v>
      </c>
      <c r="J11355" s="649">
        <v>48.52</v>
      </c>
    </row>
    <row r="11356" spans="1:10" hidden="1">
      <c r="A11356" s="141" t="s">
        <v>43184</v>
      </c>
      <c r="B11356" s="141" t="str">
        <f t="shared" si="177"/>
        <v>CAMADA IMPERMEABILIZADORA DE PISO,DE CONCRETO SIMPLES,COM 10CM DE ESPESSURA,NO TRACO 1:3:4,COM IMPERMEABILIZANTE DE PEGACAMADA IMPERMEABILIZADORA DE PISO,DE CONCRETO SIMPLES,COM 10 NORMAL ADICIONADO A AGUA DA MISTURA DO CONCRETO NA DOSAGEM1:12CAMADA IMPERMEABILIZADORA DE PISO,DE CONCRETO SIMPLES,COM 10</v>
      </c>
      <c r="C11356" s="141" t="s">
        <v>43180</v>
      </c>
      <c r="D11356" s="141" t="s">
        <v>43181</v>
      </c>
      <c r="E11356" s="141" t="s">
        <v>43182</v>
      </c>
      <c r="F11356" s="654" t="s">
        <v>43183</v>
      </c>
      <c r="I11356" s="141" t="s">
        <v>27</v>
      </c>
      <c r="J11356" s="649">
        <v>46.83</v>
      </c>
    </row>
    <row r="11357" spans="1:10" hidden="1">
      <c r="A11357" s="141" t="s">
        <v>43185</v>
      </c>
      <c r="B11357" s="141" t="str">
        <f t="shared" si="177"/>
        <v>PISO DE MARMORITE,COMPREENDENDO:A)LASTRO,COM 4CM DE ESPESSURA MEDIA,DE ARGAMASSA DE CIMENTO E AREIA GROSSA,NO TRACO 1:4;PISO DE MARMORITE,COMPREENDENDO:A)LASTRO,COM 4CM DE ESPESSURB)CAMADA DE MARMORITE,COM 1CM DE ESPESSURA,FEITA COM GRANILHA Nº1 BRANCA E CIMENTO,SUPERFICIE ESTUCADA APOS A FUNDICAO,COM 3 POLIMENTOS MECANICOS,EXCLUSIVE JUNTAPISO DE MARMORITE,COMPREENDENDO:A)LASTRO,COM 4CM DE ESPESSUR</v>
      </c>
      <c r="C11357" s="141" t="s">
        <v>43186</v>
      </c>
      <c r="D11357" s="141" t="s">
        <v>43187</v>
      </c>
      <c r="E11357" s="141" t="s">
        <v>43188</v>
      </c>
      <c r="F11357" s="141" t="s">
        <v>43189</v>
      </c>
      <c r="G11357" s="141" t="s">
        <v>43190</v>
      </c>
      <c r="I11357" s="141" t="s">
        <v>27</v>
      </c>
      <c r="J11357" s="649">
        <v>86.42</v>
      </c>
    </row>
    <row r="11358" spans="1:10" hidden="1">
      <c r="A11358" s="141" t="s">
        <v>43191</v>
      </c>
      <c r="B11358" s="141" t="str">
        <f t="shared" si="177"/>
        <v>PISO DE MARMORITE,COMPREENDENDO:A)LASTRO,COM 4CM DE ESPESSURA MEDIA,DE ARGAMASSA DE CIMENTO E AREIA GROSSA,NO TRACO 1:4;PISO DE MARMORITE,COMPREENDENDO:A)LASTRO,COM 4CM DE ESPESSURB)CAMADA DE MARMORITE,COM 1CM DE ESPESSURA,FEITA COM GRANILHA Nº1 BRANCA E CIMENTO,SUPERFICIE ESTUCADA APOS A FUNDICAO,COM 3 POLIMENTOS MECANICOS,EXCLUSIVE JUNTAPISO DE MARMORITE,COMPREENDENDO:A)LASTRO,COM 4CM DE ESPESSUR</v>
      </c>
      <c r="C11358" s="141" t="s">
        <v>43186</v>
      </c>
      <c r="D11358" s="141" t="s">
        <v>43187</v>
      </c>
      <c r="E11358" s="141" t="s">
        <v>43188</v>
      </c>
      <c r="F11358" s="141" t="s">
        <v>43189</v>
      </c>
      <c r="G11358" s="141" t="s">
        <v>43190</v>
      </c>
      <c r="I11358" s="141" t="s">
        <v>27</v>
      </c>
      <c r="J11358" s="649">
        <v>80.2</v>
      </c>
    </row>
    <row r="11359" spans="1:10" hidden="1">
      <c r="A11359" s="141" t="s">
        <v>43192</v>
      </c>
      <c r="B11359" s="141" t="str">
        <f t="shared" si="177"/>
        <v>PISO DE MARMORITE,COMPREENDENDO:A)LASTRO,COM 4CM DE ESPESSURA MEDIA,DE ARGAMASSA DE CIMENTO E AREIA GROSSA,NO TRACO 1:4;PISO DE MARMORITE,COMPREENDENDO:A)LASTRO,COM 4CM DE ESPESSURB) CAMADA DE MARMORITE,COM 1CM DE ESPESSURA,FEITA COM GRANILHA Nº1 PRETA E CIMENTO,SUPERFICIE ESTUCADA APOS A FUNDICAO,COM 3 POLIMENTOS MECANICOS,EXCLUSIVE JUNTAPISO DE MARMORITE,COMPREENDENDO:A)LASTRO,COM 4CM DE ESPESSUR</v>
      </c>
      <c r="C11359" s="141" t="s">
        <v>43186</v>
      </c>
      <c r="D11359" s="141" t="s">
        <v>43187</v>
      </c>
      <c r="E11359" s="141" t="s">
        <v>43193</v>
      </c>
      <c r="F11359" s="141" t="s">
        <v>43194</v>
      </c>
      <c r="G11359" s="141" t="s">
        <v>43190</v>
      </c>
      <c r="I11359" s="141" t="s">
        <v>27</v>
      </c>
      <c r="J11359" s="649">
        <v>91.34</v>
      </c>
    </row>
    <row r="11360" spans="1:10" hidden="1">
      <c r="A11360" s="141" t="s">
        <v>43195</v>
      </c>
      <c r="B11360" s="141" t="str">
        <f t="shared" si="177"/>
        <v>PISO DE MARMORITE,COMPREENDENDO:A)LASTRO,COM 4CM DE ESPESSURA MEDIA,DE ARGAMASSA DE CIMENTO E AREIA GROSSA,NO TRACO 1:4;PISO DE MARMORITE,COMPREENDENDO:A)LASTRO,COM 4CM DE ESPESSURB) CAMADA DE MARMORITE,COM 1CM DE ESPESSURA,FEITA COM GRANILHA Nº1 PRETA E CIMENTO,SUPERFICIE ESTUCADA APOS A FUNDICAO,COM 3 POLIMENTOS MECANICOS,EXCLUSIVE JUNTAPISO DE MARMORITE,COMPREENDENDO:A)LASTRO,COM 4CM DE ESPESSUR</v>
      </c>
      <c r="C11360" s="141" t="s">
        <v>43186</v>
      </c>
      <c r="D11360" s="141" t="s">
        <v>43187</v>
      </c>
      <c r="E11360" s="141" t="s">
        <v>43193</v>
      </c>
      <c r="F11360" s="141" t="s">
        <v>43194</v>
      </c>
      <c r="G11360" s="141" t="s">
        <v>43190</v>
      </c>
      <c r="I11360" s="141" t="s">
        <v>27</v>
      </c>
      <c r="J11360" s="649">
        <v>85.11</v>
      </c>
    </row>
    <row r="11361" spans="1:10" hidden="1">
      <c r="A11361" s="141" t="s">
        <v>43196</v>
      </c>
      <c r="B11361" s="141" t="str">
        <f t="shared" si="177"/>
        <v>PISO DE GRANITINA,COMPREENDENDO:A)LASTRO,COM 4CM DE ESPESSURA MEDIA,DE ARGAMASSA DE CIMENTO E AREIA GROSSA,NO TRACO 1:4;PISO DE GRANITINA,COMPREENDENDO:A)LASTRO,COM 4CM DE ESPESSURB) CAMADA DE GRANITINA,COM 3CM DE ESPESSURA,FEITA COM GRANILHA Nº1 PRETA E CIMENTO,SUPERFICIE ESTUCADA APOS A FUNDICAO,SEM POLIMENTOPISO DE GRANITINA,COMPREENDENDO:A)LASTRO,COM 4CM DE ESPESSUR</v>
      </c>
      <c r="C11361" s="141" t="s">
        <v>43197</v>
      </c>
      <c r="D11361" s="141" t="s">
        <v>43187</v>
      </c>
      <c r="E11361" s="141" t="s">
        <v>43198</v>
      </c>
      <c r="F11361" s="141" t="s">
        <v>43199</v>
      </c>
      <c r="G11361" s="141" t="s">
        <v>43200</v>
      </c>
      <c r="I11361" s="141" t="s">
        <v>27</v>
      </c>
      <c r="J11361" s="649">
        <v>78.290000000000006</v>
      </c>
    </row>
    <row r="11362" spans="1:10" hidden="1">
      <c r="A11362" s="141" t="s">
        <v>43201</v>
      </c>
      <c r="B11362" s="141" t="str">
        <f t="shared" si="177"/>
        <v>PISO DE GRANITINA,COMPREENDENDO:A)LASTRO,COM 4CM DE ESPESSURA MEDIA,DE ARGAMASSA DE CIMENTO E AREIA GROSSA,NO TRACO 1:4;PISO DE GRANITINA,COMPREENDENDO:A)LASTRO,COM 4CM DE ESPESSURB) CAMADA DE GRANITINA,COM 3CM DE ESPESSURA,FEITA COM GRANILHA Nº1 PRETA E CIMENTO,SUPERFICIE ESTUCADA APOS A FUNDICAO,SEM POLIMENTOPISO DE GRANITINA,COMPREENDENDO:A)LASTRO,COM 4CM DE ESPESSUR</v>
      </c>
      <c r="C11362" s="141" t="s">
        <v>43197</v>
      </c>
      <c r="D11362" s="141" t="s">
        <v>43187</v>
      </c>
      <c r="E11362" s="141" t="s">
        <v>43198</v>
      </c>
      <c r="F11362" s="141" t="s">
        <v>43199</v>
      </c>
      <c r="G11362" s="141" t="s">
        <v>43200</v>
      </c>
      <c r="I11362" s="141" t="s">
        <v>27</v>
      </c>
      <c r="J11362" s="649">
        <v>72.069999999999993</v>
      </c>
    </row>
    <row r="11363" spans="1:10" hidden="1">
      <c r="A11363" s="141" t="s">
        <v>43202</v>
      </c>
      <c r="B11363" s="141" t="str">
        <f t="shared" si="177"/>
        <v>PISO DE GRANITINA,COMPREENDENDO:A)LASTRO,COM 4CM DE ESPESSURA MEDIA,DE ARGAMASSA DE CIMENTO E AREIA GROSSA,NO TRACO 1:4;PISO DE GRANITINA,COMPREENDENDO:A)LASTRO,COM 4CM DE ESPESSURB) CAMADA DE GRANITINA,COM 3CM DE ESPESSURA,FEITA COM GRANILHA Nº1 VERMELHA E CIMENTO,SUPERFICIE ESTUCADA APOS A FUNDICAO,SEM POLIMENTOPISO DE GRANITINA,COMPREENDENDO:A)LASTRO,COM 4CM DE ESPESSUR</v>
      </c>
      <c r="C11363" s="141" t="s">
        <v>43197</v>
      </c>
      <c r="D11363" s="141" t="s">
        <v>43187</v>
      </c>
      <c r="E11363" s="141" t="s">
        <v>43198</v>
      </c>
      <c r="F11363" s="141" t="s">
        <v>43203</v>
      </c>
      <c r="G11363" s="141" t="s">
        <v>43204</v>
      </c>
      <c r="I11363" s="141" t="s">
        <v>27</v>
      </c>
      <c r="J11363" s="649">
        <v>91.51</v>
      </c>
    </row>
    <row r="11364" spans="1:10" hidden="1">
      <c r="A11364" s="141" t="s">
        <v>43205</v>
      </c>
      <c r="B11364" s="141" t="str">
        <f t="shared" si="177"/>
        <v>PISO DE GRANITINA,COMPREENDENDO:A)LASTRO,COM 4CM DE ESPESSURA MEDIA,DE ARGAMASSA DE CIMENTO E AREIA GROSSA,NO TRACO 1:4;PISO DE GRANITINA,COMPREENDENDO:A)LASTRO,COM 4CM DE ESPESSURB) CAMADA DE GRANITINA,COM 3CM DE ESPESSURA,FEITA COM GRANILHA Nº1 VERMELHA E CIMENTO,SUPERFICIE ESTUCADA APOS A FUNDICAO,SEM POLIMENTOPISO DE GRANITINA,COMPREENDENDO:A)LASTRO,COM 4CM DE ESPESSUR</v>
      </c>
      <c r="C11364" s="141" t="s">
        <v>43197</v>
      </c>
      <c r="D11364" s="141" t="s">
        <v>43187</v>
      </c>
      <c r="E11364" s="141" t="s">
        <v>43198</v>
      </c>
      <c r="F11364" s="141" t="s">
        <v>43203</v>
      </c>
      <c r="G11364" s="141" t="s">
        <v>43204</v>
      </c>
      <c r="I11364" s="141" t="s">
        <v>27</v>
      </c>
      <c r="J11364" s="649">
        <v>85.29</v>
      </c>
    </row>
    <row r="11365" spans="1:10" hidden="1">
      <c r="A11365" s="141" t="s">
        <v>43206</v>
      </c>
      <c r="B11365" s="141" t="str">
        <f t="shared" si="177"/>
        <v>RODAPE DE MARMORITE,FUNDIDO NO LOCAL,COM 10CM DE ALTURA,1CMDE ESPESSURA,TERMINANDO EM CANTO RETO JUNTO AO PISO,FEITO CORODAPE DE MARMORITE,FUNDIDO NO LOCAL,COM 10CM DE ALTURA,1CMM CIMENTO E GRANILHA Nº1 BRANCA,COM POLIMENTO MANUAL,O MARMORITE E EXECUTADO SOBRE EMBOCO PREVIO NAO INCLUIDO NESTARODAPE DE MARMORITE,FUNDIDO NO LOCAL,COM 10CM DE ALTURA,1CM</v>
      </c>
      <c r="C11365" s="141" t="s">
        <v>43207</v>
      </c>
      <c r="D11365" s="141" t="s">
        <v>43208</v>
      </c>
      <c r="E11365" s="141" t="s">
        <v>43209</v>
      </c>
      <c r="F11365" s="141" t="s">
        <v>43210</v>
      </c>
      <c r="I11365" s="141" t="s">
        <v>285</v>
      </c>
      <c r="J11365" s="649">
        <v>28.58</v>
      </c>
    </row>
    <row r="11366" spans="1:10" hidden="1">
      <c r="A11366" s="141" t="s">
        <v>43211</v>
      </c>
      <c r="B11366" s="141" t="str">
        <f t="shared" si="177"/>
        <v>RODAPE DE MARMORITE,FUNDIDO NO LOCAL,COM 10CM DE ALTURA,1CMDE ESPESSURA,TERMINANDO EM CANTO RETO JUNTO AO PISO,FEITO CORODAPE DE MARMORITE,FUNDIDO NO LOCAL,COM 10CM DE ALTURA,1CMM CIMENTO E GRANILHA Nº1 BRANCA,COM POLIMENTO MANUAL,O MARMORITE E EXECUTADO SOBRE EMBOCO PREVIO NAO INCLUIDO NESTARODAPE DE MARMORITE,FUNDIDO NO LOCAL,COM 10CM DE ALTURA,1CM</v>
      </c>
      <c r="C11366" s="141" t="s">
        <v>43207</v>
      </c>
      <c r="D11366" s="141" t="s">
        <v>43208</v>
      </c>
      <c r="E11366" s="141" t="s">
        <v>43209</v>
      </c>
      <c r="F11366" s="141" t="s">
        <v>43210</v>
      </c>
      <c r="I11366" s="141" t="s">
        <v>285</v>
      </c>
      <c r="J11366" s="649">
        <v>25.12</v>
      </c>
    </row>
    <row r="11367" spans="1:10" hidden="1">
      <c r="A11367" s="141" t="s">
        <v>43212</v>
      </c>
      <c r="B11367" s="141" t="str">
        <f t="shared" si="177"/>
        <v>RODAPE DE MARMORITE,FUNDIDO NO LOCAL,COM 10CM DE ALTURA,1CMDE ESPESSURA,TERMINANDO EM CANTO RETO JUNTO AO PISO,FEITO CORODAPE DE MARMORITE,FUNDIDO NO LOCAL,COM 10CM DE ALTURA,1CMM CIMENTO E GRANILHA Nº1 PRETA,COM POLIMENTO MANUAL,O MARMORITE E EXECUTADO SOBRE EMBOCO PREVIO NAO INCLUIDO NESTARODAPE DE MARMORITE,FUNDIDO NO LOCAL,COM 10CM DE ALTURA,1CM</v>
      </c>
      <c r="C11367" s="141" t="s">
        <v>43207</v>
      </c>
      <c r="D11367" s="141" t="s">
        <v>43208</v>
      </c>
      <c r="E11367" s="141" t="s">
        <v>43213</v>
      </c>
      <c r="F11367" s="141" t="s">
        <v>43214</v>
      </c>
      <c r="I11367" s="141" t="s">
        <v>285</v>
      </c>
      <c r="J11367" s="649">
        <v>28.83</v>
      </c>
    </row>
    <row r="11368" spans="1:10" hidden="1">
      <c r="A11368" s="141" t="s">
        <v>43215</v>
      </c>
      <c r="B11368" s="141" t="str">
        <f t="shared" si="177"/>
        <v>RODAPE DE MARMORITE,FUNDIDO NO LOCAL,COM 10CM DE ALTURA,1CMDE ESPESSURA,TERMINANDO EM CANTO RETO JUNTO AO PISO,FEITO CORODAPE DE MARMORITE,FUNDIDO NO LOCAL,COM 10CM DE ALTURA,1CMM CIMENTO E GRANILHA Nº1 PRETA,COM POLIMENTO MANUAL,O MARMORITE E EXECUTADO SOBRE EMBOCO PREVIO NAO INCLUIDO NESTARODAPE DE MARMORITE,FUNDIDO NO LOCAL,COM 10CM DE ALTURA,1CM</v>
      </c>
      <c r="C11368" s="141" t="s">
        <v>43207</v>
      </c>
      <c r="D11368" s="141" t="s">
        <v>43208</v>
      </c>
      <c r="E11368" s="141" t="s">
        <v>43213</v>
      </c>
      <c r="F11368" s="141" t="s">
        <v>43214</v>
      </c>
      <c r="I11368" s="141" t="s">
        <v>285</v>
      </c>
      <c r="J11368" s="649">
        <v>25.37</v>
      </c>
    </row>
    <row r="11369" spans="1:10" hidden="1">
      <c r="A11369" s="141" t="s">
        <v>43216</v>
      </c>
      <c r="B11369" s="141" t="str">
        <f t="shared" si="177"/>
        <v>ESCADA DE MARMORITE,COMPOSTA DE CAPA E ESPELHO PRE-MOLDADOSEM OFICINA E ASSENTADOS NA OBRA, FEITO O MARMORITE COM GRANIESCADA DE MARMORITE,COMPOSTA DE CAPA E ESPELHO PRE-MOLDADOSLHA Nº1 BRANCA E CIMENTO,E COM CAMADA DE 6MM.ESTA ESPECIFICACAO SE REFERE A ESCADAS COM LARGURA TOTAL DAS DUAS PECAS DE0,48M E COMPREENDENDO 1,00M LINEAR  DO CONJUNTO DE CAPA E ESPELHOESCADA DE MARMORITE,COMPOSTA DE CAPA E ESPELHO PRE-MOLDADOS</v>
      </c>
      <c r="C11369" s="141" t="s">
        <v>43217</v>
      </c>
      <c r="D11369" s="141" t="s">
        <v>43218</v>
      </c>
      <c r="E11369" s="141" t="s">
        <v>43219</v>
      </c>
      <c r="F11369" s="141" t="s">
        <v>43220</v>
      </c>
      <c r="G11369" s="141" t="s">
        <v>43221</v>
      </c>
      <c r="H11369" s="141" t="s">
        <v>43222</v>
      </c>
      <c r="I11369" s="141" t="s">
        <v>285</v>
      </c>
      <c r="J11369" s="649">
        <v>74.95</v>
      </c>
    </row>
    <row r="11370" spans="1:10" hidden="1">
      <c r="A11370" s="141" t="s">
        <v>43223</v>
      </c>
      <c r="B11370" s="141" t="str">
        <f t="shared" si="177"/>
        <v>ESCADA DE MARMORITE,COMPOSTA DE CAPA E ESPELHO PRE-MOLDADOSEM OFICINA E ASSENTADOS NA OBRA, FEITO O MARMORITE COM GRANIESCADA DE MARMORITE,COMPOSTA DE CAPA E ESPELHO PRE-MOLDADOSLHA Nº1 BRANCA E CIMENTO,E COM CAMADA DE 6MM.ESTA ESPECIFICACAO SE REFERE A ESCADAS COM LARGURA TOTAL DAS DUAS PECAS DE0,48M E COMPREENDENDO 1,00M LINEAR  DO CONJUNTO DE CAPA E ESPELHOESCADA DE MARMORITE,COMPOSTA DE CAPA E ESPELHO PRE-MOLDADOS</v>
      </c>
      <c r="C11370" s="141" t="s">
        <v>43217</v>
      </c>
      <c r="D11370" s="141" t="s">
        <v>43218</v>
      </c>
      <c r="E11370" s="141" t="s">
        <v>43219</v>
      </c>
      <c r="F11370" s="141" t="s">
        <v>43220</v>
      </c>
      <c r="G11370" s="141" t="s">
        <v>43221</v>
      </c>
      <c r="H11370" s="141" t="s">
        <v>43222</v>
      </c>
      <c r="I11370" s="141" t="s">
        <v>285</v>
      </c>
      <c r="J11370" s="649">
        <v>68.42</v>
      </c>
    </row>
    <row r="11371" spans="1:10" hidden="1">
      <c r="A11371" s="141" t="s">
        <v>43224</v>
      </c>
      <c r="B11371" s="141" t="str">
        <f t="shared" si="177"/>
        <v>ESCADA DE MARMORITE,COMPOSTA DE CAPA E ESPELHO PRE-MOLDADOSEM OFICINA E ASSENTADOS NA OBRA,FEITO O MARMORITE COM GRANILESCADA DE MARMORITE,COMPOSTA DE CAPA E ESPELHO PRE-MOLDADOSHA Nº1 PRETA E CIMENTO,E COM CAMADA DE 6MM.ESTA ESPECIFICACAO SE REFERE A ESCADAS COM LARGURA TOTAL DAS DUAS PECAS DE 0,48M E COMPREENDENDO 1,00M LINEAR DO CONJUNTO DE CAPA E ESPELHOESCADA DE MARMORITE,COMPOSTA DE CAPA E ESPELHO PRE-MOLDADOS</v>
      </c>
      <c r="C11371" s="141" t="s">
        <v>43217</v>
      </c>
      <c r="D11371" s="141" t="s">
        <v>43225</v>
      </c>
      <c r="E11371" s="141" t="s">
        <v>43226</v>
      </c>
      <c r="F11371" s="141" t="s">
        <v>43227</v>
      </c>
      <c r="G11371" s="141" t="s">
        <v>43228</v>
      </c>
      <c r="H11371" s="141" t="s">
        <v>43229</v>
      </c>
      <c r="I11371" s="141" t="s">
        <v>285</v>
      </c>
      <c r="J11371" s="649">
        <v>75.31</v>
      </c>
    </row>
    <row r="11372" spans="1:10" hidden="1">
      <c r="A11372" s="141" t="s">
        <v>43230</v>
      </c>
      <c r="B11372" s="141" t="str">
        <f t="shared" si="177"/>
        <v>ESCADA DE MARMORITE,COMPOSTA DE CAPA E ESPELHO PRE-MOLDADOSEM OFICINA E ASSENTADOS NA OBRA,FEITO O MARMORITE COM GRANILESCADA DE MARMORITE,COMPOSTA DE CAPA E ESPELHO PRE-MOLDADOSHA Nº1 PRETA E CIMENTO,E COM CAMADA DE 6MM.ESTA ESPECIFICACAO SE REFERE A ESCADAS COM LARGURA TOTAL DAS DUAS PECAS DE 0,48M E COMPREENDENDO 1,00M LINEAR DO CONJUNTO DE CAPA E ESPELHOESCADA DE MARMORITE,COMPOSTA DE CAPA E ESPELHO PRE-MOLDADOS</v>
      </c>
      <c r="C11372" s="141" t="s">
        <v>43217</v>
      </c>
      <c r="D11372" s="141" t="s">
        <v>43225</v>
      </c>
      <c r="E11372" s="141" t="s">
        <v>43226</v>
      </c>
      <c r="F11372" s="141" t="s">
        <v>43227</v>
      </c>
      <c r="G11372" s="141" t="s">
        <v>43228</v>
      </c>
      <c r="H11372" s="141" t="s">
        <v>43229</v>
      </c>
      <c r="I11372" s="141" t="s">
        <v>285</v>
      </c>
      <c r="J11372" s="649">
        <v>68.78</v>
      </c>
    </row>
    <row r="11373" spans="1:10" hidden="1">
      <c r="A11373" s="141" t="s">
        <v>43231</v>
      </c>
      <c r="B11373" s="141" t="str">
        <f t="shared" si="177"/>
        <v>SOLEIRA,PEITORIL OU CHAPIM DE MARMORITE,PRE-MOLDADO EM OFICINA E ASSENTADO NA OBRA,COM OU SEM REBAIXO,FEITO COM GRANILHASOLEIRA,PEITORIL OU CHAPIM DE MARMORITE,PRE-MOLDADO EM OFICI Nº1 BRANCA E CIMENTO,NA ESPESSURA DE 6MMSOLEIRA,PEITORIL OU CHAPIM DE MARMORITE,PRE-MOLDADO EM OFICI</v>
      </c>
      <c r="C11373" s="141" t="s">
        <v>43232</v>
      </c>
      <c r="D11373" s="141" t="s">
        <v>43233</v>
      </c>
      <c r="E11373" s="141" t="s">
        <v>43234</v>
      </c>
      <c r="I11373" s="141" t="s">
        <v>27</v>
      </c>
      <c r="J11373" s="649">
        <v>185.02</v>
      </c>
    </row>
    <row r="11374" spans="1:10" hidden="1">
      <c r="A11374" s="141" t="s">
        <v>43235</v>
      </c>
      <c r="B11374" s="141" t="str">
        <f t="shared" si="177"/>
        <v>SOLEIRA,PEITORIL OU CHAPIM DE MARMORITE,PRE-MOLDADO EM OFICINA E ASSENTADO NA OBRA,COM OU SEM REBAIXO,FEITO COM GRANILHASOLEIRA,PEITORIL OU CHAPIM DE MARMORITE,PRE-MOLDADO EM OFICI Nº1 BRANCA E CIMENTO,NA ESPESSURA DE 6MMSOLEIRA,PEITORIL OU CHAPIM DE MARMORITE,PRE-MOLDADO EM OFICI</v>
      </c>
      <c r="C11374" s="141" t="s">
        <v>43232</v>
      </c>
      <c r="D11374" s="141" t="s">
        <v>43233</v>
      </c>
      <c r="E11374" s="141" t="s">
        <v>43234</v>
      </c>
      <c r="I11374" s="141" t="s">
        <v>27</v>
      </c>
      <c r="J11374" s="649">
        <v>166.6</v>
      </c>
    </row>
    <row r="11375" spans="1:10" hidden="1">
      <c r="A11375" s="141" t="s">
        <v>43236</v>
      </c>
      <c r="B11375" s="141" t="str">
        <f t="shared" si="177"/>
        <v>SOLEIRA,PEITORIL OU CHAPIM DE MARMORITE,PRE-MOLDADO EM OFICINA E ASSENTADO NA OBRA,COM OU SEM REBAIXO,FEITO COM GRANILHASOLEIRA,PEITORIL OU CHAPIM DE MARMORITE,PRE-MOLDADO EM OFICI Nº 1 PRETA E CIMENTO,NA ESPESSURA DE 6MMSOLEIRA,PEITORIL OU CHAPIM DE MARMORITE,PRE-MOLDADO EM OFICI</v>
      </c>
      <c r="C11375" s="141" t="s">
        <v>43232</v>
      </c>
      <c r="D11375" s="141" t="s">
        <v>43233</v>
      </c>
      <c r="E11375" s="141" t="s">
        <v>43237</v>
      </c>
      <c r="I11375" s="141" t="s">
        <v>27</v>
      </c>
      <c r="J11375" s="649">
        <v>213.42</v>
      </c>
    </row>
    <row r="11376" spans="1:10" hidden="1">
      <c r="A11376" s="141" t="s">
        <v>43238</v>
      </c>
      <c r="B11376" s="141" t="str">
        <f t="shared" si="177"/>
        <v>SOLEIRA,PEITORIL OU CHAPIM DE MARMORITE,PRE-MOLDADO EM OFICINA E ASSENTADO NA OBRA,COM OU SEM REBAIXO,FEITO COM GRANILHASOLEIRA,PEITORIL OU CHAPIM DE MARMORITE,PRE-MOLDADO EM OFICI Nº 1 PRETA E CIMENTO,NA ESPESSURA DE 6MMSOLEIRA,PEITORIL OU CHAPIM DE MARMORITE,PRE-MOLDADO EM OFICI</v>
      </c>
      <c r="C11376" s="141" t="s">
        <v>43232</v>
      </c>
      <c r="D11376" s="141" t="s">
        <v>43233</v>
      </c>
      <c r="E11376" s="141" t="s">
        <v>43237</v>
      </c>
      <c r="I11376" s="141" t="s">
        <v>27</v>
      </c>
      <c r="J11376" s="649">
        <v>192.27</v>
      </c>
    </row>
    <row r="11377" spans="1:10" hidden="1">
      <c r="A11377" s="141" t="s">
        <v>43239</v>
      </c>
      <c r="B11377" s="141" t="str">
        <f t="shared" si="177"/>
        <v>RECOMPOSICAO DE PISO DE MARMORITE,CONSIDERANDO 1CM DE ESPESSURA DE CAMADA DE MARMORITE E LASTRO DE ARGAMASSA COM 4CM DERECOMPOSICAO DE PISO DE MARMORITE,CONSIDERANDO 1CM DE ESPESSESPESSURA,EXCLUSIVE POLIMENTORECOMPOSICAO DE PISO DE MARMORITE,CONSIDERANDO 1CM DE ESPESS</v>
      </c>
      <c r="C11377" s="141" t="s">
        <v>43240</v>
      </c>
      <c r="D11377" s="141" t="s">
        <v>43241</v>
      </c>
      <c r="E11377" s="141" t="s">
        <v>43242</v>
      </c>
      <c r="I11377" s="141" t="s">
        <v>27</v>
      </c>
      <c r="J11377" s="649">
        <v>122.87</v>
      </c>
    </row>
    <row r="11378" spans="1:10" hidden="1">
      <c r="A11378" s="141" t="s">
        <v>43243</v>
      </c>
      <c r="B11378" s="141" t="str">
        <f t="shared" si="177"/>
        <v>RECOMPOSICAO DE PISO DE MARMORITE,CONSIDERANDO 1CM DE ESPESSURA DE CAMADA DE MARMORITE E LASTRO DE ARGAMASSA COM 4CM DERECOMPOSICAO DE PISO DE MARMORITE,CONSIDERANDO 1CM DE ESPESSESPESSURA,EXCLUSIVE POLIMENTORECOMPOSICAO DE PISO DE MARMORITE,CONSIDERANDO 1CM DE ESPESS</v>
      </c>
      <c r="C11378" s="141" t="s">
        <v>43240</v>
      </c>
      <c r="D11378" s="141" t="s">
        <v>43241</v>
      </c>
      <c r="E11378" s="141" t="s">
        <v>43242</v>
      </c>
      <c r="I11378" s="141" t="s">
        <v>27</v>
      </c>
      <c r="J11378" s="649">
        <v>109.05</v>
      </c>
    </row>
    <row r="11379" spans="1:10" hidden="1">
      <c r="A11379" s="141" t="s">
        <v>43244</v>
      </c>
      <c r="B11379" s="141" t="str">
        <f t="shared" si="177"/>
        <v>RECOMPOSICAO DE PISO DE MARMORITE,CONSIDERANDO 1CM DE ESPESSURA DE CAMADA DE MARMORITE E LASTRO DE ARGAMSSA  COM 4CM DERECOMPOSICAO DE PISO DE MARMORITE,CONSIDERANDO 1CM DE ESPESSESPESSURA,EXCLUSIVE POLIMENTO E LASTRO DE ARGAMASSA(VIDE FAMILIA 13.301)RECOMPOSICAO DE PISO DE MARMORITE,CONSIDERANDO 1CM DE ESPESS</v>
      </c>
      <c r="C11379" s="141" t="s">
        <v>43240</v>
      </c>
      <c r="D11379" s="141" t="s">
        <v>43245</v>
      </c>
      <c r="E11379" s="141" t="s">
        <v>43246</v>
      </c>
      <c r="F11379" s="141" t="s">
        <v>43247</v>
      </c>
      <c r="I11379" s="141" t="s">
        <v>27</v>
      </c>
      <c r="J11379" s="649">
        <v>103.49</v>
      </c>
    </row>
    <row r="11380" spans="1:10" hidden="1">
      <c r="A11380" s="141" t="s">
        <v>43248</v>
      </c>
      <c r="B11380" s="141" t="str">
        <f t="shared" si="177"/>
        <v>RECOMPOSICAO DE PISO DE MARMORITE,CONSIDERANDO 1CM DE ESPESSURA DE CAMADA DE MARMORITE E LASTRO DE ARGAMSSA  COM 4CM DERECOMPOSICAO DE PISO DE MARMORITE,CONSIDERANDO 1CM DE ESPESSESPESSURA,EXCLUSIVE POLIMENTO E LASTRO DE ARGAMASSA(VIDE FAMILIA 13.301)RECOMPOSICAO DE PISO DE MARMORITE,CONSIDERANDO 1CM DE ESPESS</v>
      </c>
      <c r="C11380" s="141" t="s">
        <v>43240</v>
      </c>
      <c r="D11380" s="141" t="s">
        <v>43245</v>
      </c>
      <c r="E11380" s="141" t="s">
        <v>43246</v>
      </c>
      <c r="F11380" s="141" t="s">
        <v>43247</v>
      </c>
      <c r="I11380" s="141" t="s">
        <v>27</v>
      </c>
      <c r="J11380" s="649">
        <v>89.67</v>
      </c>
    </row>
    <row r="11381" spans="1:10" hidden="1">
      <c r="A11381" s="141" t="s">
        <v>43249</v>
      </c>
      <c r="B11381" s="141" t="str">
        <f t="shared" si="177"/>
        <v>JUNTA PLASTICA 17X3MM,PARA PISOS CONTINUOS.FORNECIMENTO E COLOCACAOJUNTA PLASTICA 17X3MM,PARA PISOS CONTINUOS.FORNECIMENTO E COJUNTA PLASTICA 17X3MM,PARA PISOS CONTINUOS.FORNECIMENTO E CO</v>
      </c>
      <c r="C11381" s="141" t="s">
        <v>43250</v>
      </c>
      <c r="D11381" s="141" t="s">
        <v>40975</v>
      </c>
      <c r="I11381" s="141" t="s">
        <v>285</v>
      </c>
      <c r="J11381" s="649">
        <v>9.49</v>
      </c>
    </row>
    <row r="11382" spans="1:10" hidden="1">
      <c r="A11382" s="141" t="s">
        <v>43251</v>
      </c>
      <c r="B11382" s="141" t="str">
        <f t="shared" si="177"/>
        <v>JUNTA PLASTICA 17X3MM,PARA PISOS CONTINUOS.FORNECIMENTO E COLOCACAOJUNTA PLASTICA 17X3MM,PARA PISOS CONTINUOS.FORNECIMENTO E COJUNTA PLASTICA 17X3MM,PARA PISOS CONTINUOS.FORNECIMENTO E CO</v>
      </c>
      <c r="C11382" s="141" t="s">
        <v>43250</v>
      </c>
      <c r="D11382" s="141" t="s">
        <v>40975</v>
      </c>
      <c r="I11382" s="141" t="s">
        <v>285</v>
      </c>
      <c r="J11382" s="649">
        <v>8.49</v>
      </c>
    </row>
    <row r="11383" spans="1:10" hidden="1">
      <c r="A11383" s="141" t="s">
        <v>43252</v>
      </c>
      <c r="B11383" s="141" t="str">
        <f t="shared" si="177"/>
        <v>JUNTA PLASTICA 27X3MM,PARA PISOS CONTINUOS.FORNECIMENTO E COLOCACAOJUNTA PLASTICA 27X3MM,PARA PISOS CONTINUOS.FORNECIMENTO E COJUNTA PLASTICA 27X3MM,PARA PISOS CONTINUOS.FORNECIMENTO E CO</v>
      </c>
      <c r="C11383" s="141" t="s">
        <v>43253</v>
      </c>
      <c r="D11383" s="141" t="s">
        <v>40975</v>
      </c>
      <c r="I11383" s="141" t="s">
        <v>285</v>
      </c>
      <c r="J11383" s="649">
        <v>10.210000000000001</v>
      </c>
    </row>
    <row r="11384" spans="1:10" hidden="1">
      <c r="A11384" s="141" t="s">
        <v>43254</v>
      </c>
      <c r="B11384" s="141" t="str">
        <f t="shared" si="177"/>
        <v>JUNTA PLASTICA 27X3MM,PARA PISOS CONTINUOS.FORNECIMENTO E COLOCACAOJUNTA PLASTICA 27X3MM,PARA PISOS CONTINUOS.FORNECIMENTO E COJUNTA PLASTICA 27X3MM,PARA PISOS CONTINUOS.FORNECIMENTO E CO</v>
      </c>
      <c r="C11384" s="141" t="s">
        <v>43253</v>
      </c>
      <c r="D11384" s="141" t="s">
        <v>40975</v>
      </c>
      <c r="I11384" s="141" t="s">
        <v>285</v>
      </c>
      <c r="J11384" s="649">
        <v>9.2100000000000009</v>
      </c>
    </row>
    <row r="11385" spans="1:10" hidden="1">
      <c r="A11385" s="141" t="s">
        <v>43255</v>
      </c>
      <c r="B11385" s="141" t="str">
        <f t="shared" si="177"/>
        <v>JUNTA METALICA EM LATAO 17X0,70MM,PARA PISOS CONTINUOS.FORNECIMENTO E COLOCACAOJUNTA METALICA EM LATAO 17X0,70MM,PARA PISOS CONTINUOS.FORNEJUNTA METALICA EM LATAO 17X0,70MM,PARA PISOS CONTINUOS.FORNE</v>
      </c>
      <c r="C11385" s="141" t="s">
        <v>43256</v>
      </c>
      <c r="D11385" s="141" t="s">
        <v>27431</v>
      </c>
      <c r="I11385" s="141" t="s">
        <v>285</v>
      </c>
      <c r="J11385" s="649">
        <v>17.52</v>
      </c>
    </row>
    <row r="11386" spans="1:10" hidden="1">
      <c r="A11386" s="141" t="s">
        <v>43257</v>
      </c>
      <c r="B11386" s="141" t="str">
        <f t="shared" si="177"/>
        <v>JUNTA METALICA EM LATAO 17X0,70MM,PARA PISOS CONTINUOS.FORNECIMENTO E COLOCACAOJUNTA METALICA EM LATAO 17X0,70MM,PARA PISOS CONTINUOS.FORNEJUNTA METALICA EM LATAO 17X0,70MM,PARA PISOS CONTINUOS.FORNE</v>
      </c>
      <c r="C11386" s="141" t="s">
        <v>43256</v>
      </c>
      <c r="D11386" s="141" t="s">
        <v>27431</v>
      </c>
      <c r="I11386" s="141" t="s">
        <v>285</v>
      </c>
      <c r="J11386" s="649">
        <v>16.52</v>
      </c>
    </row>
    <row r="11387" spans="1:10" hidden="1">
      <c r="A11387" s="141" t="s">
        <v>43258</v>
      </c>
      <c r="B11387" s="141" t="str">
        <f t="shared" si="177"/>
        <v>JUNTA FORMADA DE ARGAMASSA DE CIMENTO E AREIA,NO TRACO 1:3 COM 5X5CMJUNTA FORMADA DE ARGAMASSA DE CIMENTO E AREIA,NO TRACO 1:3 CJUNTA FORMADA DE ARGAMASSA DE CIMENTO E AREIA,NO TRACO 1:3 C</v>
      </c>
      <c r="C11387" s="141" t="s">
        <v>43259</v>
      </c>
      <c r="D11387" s="141" t="s">
        <v>43260</v>
      </c>
      <c r="I11387" s="141" t="s">
        <v>285</v>
      </c>
      <c r="J11387" s="649">
        <v>15.38</v>
      </c>
    </row>
    <row r="11388" spans="1:10" hidden="1">
      <c r="A11388" s="141" t="s">
        <v>43261</v>
      </c>
      <c r="B11388" s="141" t="str">
        <f t="shared" si="177"/>
        <v>JUNTA FORMADA DE ARGAMASSA DE CIMENTO E AREIA,NO TRACO 1:3 COM 5X5CMJUNTA FORMADA DE ARGAMASSA DE CIMENTO E AREIA,NO TRACO 1:3 CJUNTA FORMADA DE ARGAMASSA DE CIMENTO E AREIA,NO TRACO 1:3 C</v>
      </c>
      <c r="C11388" s="141" t="s">
        <v>43259</v>
      </c>
      <c r="D11388" s="141" t="s">
        <v>43260</v>
      </c>
      <c r="I11388" s="141" t="s">
        <v>285</v>
      </c>
      <c r="J11388" s="649">
        <v>13.46</v>
      </c>
    </row>
    <row r="11389" spans="1:10" hidden="1">
      <c r="A11389" s="141" t="s">
        <v>43262</v>
      </c>
      <c r="B11389" s="141" t="str">
        <f t="shared" si="177"/>
        <v>JUNTA IMPERMEABILIZANTE DE HIDROASFALTO,CIMENTO E AREIA,NO TRACO 1:1:3 COM 2,5X2,5CMJUNTA IMPERMEABILIZANTE DE HIDROASFALTO,CIMENTO E AREIA,NO TJUNTA IMPERMEABILIZANTE DE HIDROASFALTO,CIMENTO E AREIA,NO T</v>
      </c>
      <c r="C11389" s="141" t="s">
        <v>43263</v>
      </c>
      <c r="D11389" s="141" t="s">
        <v>43264</v>
      </c>
      <c r="I11389" s="141" t="s">
        <v>285</v>
      </c>
      <c r="J11389" s="649">
        <v>36.92</v>
      </c>
    </row>
    <row r="11390" spans="1:10" hidden="1">
      <c r="A11390" s="141" t="s">
        <v>43265</v>
      </c>
      <c r="B11390" s="141" t="str">
        <f t="shared" si="177"/>
        <v>JUNTA IMPERMEABILIZANTE DE HIDROASFALTO,CIMENTO E AREIA,NO TRACO 1:1:3 COM 2,5X2,5CMJUNTA IMPERMEABILIZANTE DE HIDROASFALTO,CIMENTO E AREIA,NO TJUNTA IMPERMEABILIZANTE DE HIDROASFALTO,CIMENTO E AREIA,NO T</v>
      </c>
      <c r="C11390" s="141" t="s">
        <v>43263</v>
      </c>
      <c r="D11390" s="141" t="s">
        <v>43264</v>
      </c>
      <c r="I11390" s="141" t="s">
        <v>285</v>
      </c>
      <c r="J11390" s="649">
        <v>34.14</v>
      </c>
    </row>
    <row r="11391" spans="1:10" hidden="1">
      <c r="A11391" s="141" t="s">
        <v>43266</v>
      </c>
      <c r="B11391" s="141" t="str">
        <f t="shared" si="177"/>
        <v>JUNTA IMPERMEABILIZANTE DE HIDROASFALTO,CIMENTO E AREIA,NO TRACO 1:1:3 COM 2X2,5CMJUNTA IMPERMEABILIZANTE DE HIDROASFALTO,CIMENTO E AREIA,NO TJUNTA IMPERMEABILIZANTE DE HIDROASFALTO,CIMENTO E AREIA,NO T</v>
      </c>
      <c r="C11391" s="141" t="s">
        <v>43263</v>
      </c>
      <c r="D11391" s="141" t="s">
        <v>43267</v>
      </c>
      <c r="I11391" s="141" t="s">
        <v>285</v>
      </c>
      <c r="J11391" s="649">
        <v>27.08</v>
      </c>
    </row>
    <row r="11392" spans="1:10" hidden="1">
      <c r="A11392" s="141" t="s">
        <v>43268</v>
      </c>
      <c r="B11392" s="141" t="str">
        <f t="shared" si="177"/>
        <v>JUNTA IMPERMEABILIZANTE DE HIDROASFALTO,CIMENTO E AREIA,NO TRACO 1:1:3 COM 2X2,5CMJUNTA IMPERMEABILIZANTE DE HIDROASFALTO,CIMENTO E AREIA,NO TJUNTA IMPERMEABILIZANTE DE HIDROASFALTO,CIMENTO E AREIA,NO T</v>
      </c>
      <c r="C11392" s="141" t="s">
        <v>43263</v>
      </c>
      <c r="D11392" s="141" t="s">
        <v>43267</v>
      </c>
      <c r="I11392" s="141" t="s">
        <v>285</v>
      </c>
      <c r="J11392" s="649">
        <v>25.18</v>
      </c>
    </row>
    <row r="11393" spans="1:10" hidden="1">
      <c r="A11393" s="141" t="s">
        <v>43269</v>
      </c>
      <c r="B11393" s="141" t="str">
        <f t="shared" si="177"/>
        <v>JUNTA GRAMADA COM 5CM DE LARGURAJUNTA GRAMADA COM 5CM DE LARGURAJUNTA GRAMADA COM 5CM DE LARGURA</v>
      </c>
      <c r="C11393" s="141" t="s">
        <v>43270</v>
      </c>
      <c r="I11393" s="141" t="s">
        <v>285</v>
      </c>
      <c r="J11393" s="649">
        <v>19.7</v>
      </c>
    </row>
    <row r="11394" spans="1:10" hidden="1">
      <c r="A11394" s="141" t="s">
        <v>43271</v>
      </c>
      <c r="B11394" s="141" t="str">
        <f t="shared" si="177"/>
        <v>JUNTA GRAMADA COM 5CM DE LARGURAJUNTA GRAMADA COM 5CM DE LARGURAJUNTA GRAMADA COM 5CM DE LARGURA</v>
      </c>
      <c r="C11394" s="141" t="s">
        <v>43270</v>
      </c>
      <c r="I11394" s="141" t="s">
        <v>285</v>
      </c>
      <c r="J11394" s="649">
        <v>17.16</v>
      </c>
    </row>
    <row r="11395" spans="1:10" hidden="1">
      <c r="A11395" s="141" t="s">
        <v>43272</v>
      </c>
      <c r="B11395" s="141" t="str">
        <f t="shared" ref="B11395:B11458" si="178">C11395&amp;D11395&amp;C11395&amp;E11395&amp;F11395&amp;G11395&amp;H11395&amp;C11395</f>
        <v>JUNTA GRAMADA COM 8CM DE LARGURAJUNTA GRAMADA COM 8CM DE LARGURAJUNTA GRAMADA COM 8CM DE LARGURA</v>
      </c>
      <c r="C11395" s="141" t="s">
        <v>43273</v>
      </c>
      <c r="I11395" s="141" t="s">
        <v>285</v>
      </c>
      <c r="J11395" s="649">
        <v>20.13</v>
      </c>
    </row>
    <row r="11396" spans="1:10" hidden="1">
      <c r="A11396" s="141" t="s">
        <v>43274</v>
      </c>
      <c r="B11396" s="141" t="str">
        <f t="shared" si="178"/>
        <v>JUNTA GRAMADA COM 8CM DE LARGURAJUNTA GRAMADA COM 8CM DE LARGURAJUNTA GRAMADA COM 8CM DE LARGURA</v>
      </c>
      <c r="C11396" s="141" t="s">
        <v>43273</v>
      </c>
      <c r="I11396" s="141" t="s">
        <v>285</v>
      </c>
      <c r="J11396" s="649">
        <v>17.600000000000001</v>
      </c>
    </row>
    <row r="11397" spans="1:10" hidden="1">
      <c r="A11397" s="141" t="s">
        <v>43275</v>
      </c>
      <c r="B11397" s="141" t="str">
        <f t="shared" si="178"/>
        <v>PISO DE ALTA RESISTENCIA,MONOLITICO,MOLDADO NO LOCAL,EM ARGAMASSA DE CIMENTO E AGREGADOS MINERAIS,COM ESPESSURA DE 0,8CMPISO DE ALTA RESISTENCIA,MONOLITICO,MOLDADO NO LOCAL,EM ARGA,NA COR NATURAL DO CIMENTO E 3 POLIMENTOS MECANICOS.O CUSTOINCLUI BASE SUPORTE EM ARGAMASSA DE CIMENTO E AREIA,NO TRACO 1:3 E SERVENTE PARA CONFECCAO,TRANSPORTE DA ARGAMASSA E SERVICOS AFINS E NAO CONSIDERA JUNTAS(VIDE FAMILIA 13.381)PISO DE ALTA RESISTENCIA,MONOLITICO,MOLDADO NO LOCAL,EM ARGA</v>
      </c>
      <c r="C11397" s="141" t="s">
        <v>43276</v>
      </c>
      <c r="D11397" s="141" t="s">
        <v>43277</v>
      </c>
      <c r="E11397" s="141" t="s">
        <v>43278</v>
      </c>
      <c r="F11397" s="141" t="s">
        <v>43279</v>
      </c>
      <c r="G11397" s="141" t="s">
        <v>43280</v>
      </c>
      <c r="H11397" s="141" t="s">
        <v>43281</v>
      </c>
      <c r="I11397" s="141" t="s">
        <v>27</v>
      </c>
      <c r="J11397" s="649">
        <v>159.51</v>
      </c>
    </row>
    <row r="11398" spans="1:10" hidden="1">
      <c r="A11398" s="141" t="s">
        <v>43282</v>
      </c>
      <c r="B11398" s="141" t="str">
        <f t="shared" si="178"/>
        <v>PISO DE ALTA RESISTENCIA,MONOLITICO,MOLDADO NO LOCAL,EM ARGAMASSA DE CIMENTO E AGREGADOS MINERAIS,COM ESPESSURA DE 0,8CMPISO DE ALTA RESISTENCIA,MONOLITICO,MOLDADO NO LOCAL,EM ARGA,NA COR NATURAL DO CIMENTO E 3 POLIMENTOS MECANICOS.O CUSTOINCLUI BASE SUPORTE EM ARGAMASSA DE CIMENTO E AREIA,NO TRACO 1:3 E SERVENTE PARA CONFECCAO,TRANSPORTE DA ARGAMASSA E SERVICOS AFINS E NAO CONSIDERA JUNTAS(VIDE FAMILIA 13.381)PISO DE ALTA RESISTENCIA,MONOLITICO,MOLDADO NO LOCAL,EM ARGA</v>
      </c>
      <c r="C11398" s="141" t="s">
        <v>43276</v>
      </c>
      <c r="D11398" s="141" t="s">
        <v>43277</v>
      </c>
      <c r="E11398" s="141" t="s">
        <v>43278</v>
      </c>
      <c r="F11398" s="141" t="s">
        <v>43279</v>
      </c>
      <c r="G11398" s="141" t="s">
        <v>43280</v>
      </c>
      <c r="H11398" s="141" t="s">
        <v>43281</v>
      </c>
      <c r="I11398" s="141" t="s">
        <v>27</v>
      </c>
      <c r="J11398" s="649">
        <v>159.51</v>
      </c>
    </row>
    <row r="11399" spans="1:10" hidden="1">
      <c r="A11399" s="141" t="s">
        <v>43283</v>
      </c>
      <c r="B11399" s="141" t="str">
        <f t="shared" si="178"/>
        <v>PISO DE ALTA RESISTENCIA,MONOLITICO,MOLDADO NO LOCAL,EM ARGAMASSA DE CIMENTO E AGREGADOS MINERAIS,COM ESPESSURA DE 0,8CMPISO DE ALTA RESISTENCIA,MONOLITICO,MOLDADO NO LOCAL,EM ARGA,NA COR PRETA E 3 POLIMENTOS MECANICOS.O CUSTO INCLUI A BASE SUPORTE EM  ARGAMASSA DE  CIMENTO  E AREIA, NO TRACO 1:3 ESERVENTE PARA CONFECCAO, TRANSPORTE DA ARGAMASSA E SERVICOSAFINS E NAO CONSIDERA JUNTAS(VIDE FAMILIA 13.381)PISO DE ALTA RESISTENCIA,MONOLITICO,MOLDADO NO LOCAL,EM ARGA</v>
      </c>
      <c r="C11399" s="141" t="s">
        <v>43276</v>
      </c>
      <c r="D11399" s="141" t="s">
        <v>43277</v>
      </c>
      <c r="E11399" s="141" t="s">
        <v>43284</v>
      </c>
      <c r="F11399" s="141" t="s">
        <v>43285</v>
      </c>
      <c r="G11399" s="141" t="s">
        <v>43286</v>
      </c>
      <c r="H11399" s="141" t="s">
        <v>43287</v>
      </c>
      <c r="I11399" s="141" t="s">
        <v>27</v>
      </c>
      <c r="J11399" s="649">
        <v>207.35</v>
      </c>
    </row>
    <row r="11400" spans="1:10" hidden="1">
      <c r="A11400" s="141" t="s">
        <v>43288</v>
      </c>
      <c r="B11400" s="141" t="str">
        <f t="shared" si="178"/>
        <v>PISO DE ALTA RESISTENCIA,MONOLITICO,MOLDADO NO LOCAL,EM ARGAMASSA DE CIMENTO E AGREGADOS MINERAIS,COM ESPESSURA DE 0,8CMPISO DE ALTA RESISTENCIA,MONOLITICO,MOLDADO NO LOCAL,EM ARGA,NA COR PRETA E 3 POLIMENTOS MECANICOS.O CUSTO INCLUI A BASE SUPORTE EM  ARGAMASSA DE  CIMENTO  E AREIA, NO TRACO 1:3 ESERVENTE PARA CONFECCAO, TRANSPORTE DA ARGAMASSA E SERVICOSAFINS E NAO CONSIDERA JUNTAS(VIDE FAMILIA 13.381)PISO DE ALTA RESISTENCIA,MONOLITICO,MOLDADO NO LOCAL,EM ARGA</v>
      </c>
      <c r="C11400" s="141" t="s">
        <v>43276</v>
      </c>
      <c r="D11400" s="141" t="s">
        <v>43277</v>
      </c>
      <c r="E11400" s="141" t="s">
        <v>43284</v>
      </c>
      <c r="F11400" s="141" t="s">
        <v>43285</v>
      </c>
      <c r="G11400" s="141" t="s">
        <v>43286</v>
      </c>
      <c r="H11400" s="141" t="s">
        <v>43287</v>
      </c>
      <c r="I11400" s="141" t="s">
        <v>27</v>
      </c>
      <c r="J11400" s="649">
        <v>207.35</v>
      </c>
    </row>
    <row r="11401" spans="1:10" hidden="1">
      <c r="A11401" s="141" t="s">
        <v>43289</v>
      </c>
      <c r="B11401" s="141" t="str">
        <f t="shared" si="178"/>
        <v>PISO DE ALTA RESISTENCIA,MONOLITICO,MOLDADO NO LOCAL,EM ARGAMASSA DE CIMENTO E AGREGADOS MINERAIS,COM ESPESSURA DE 0,8CMPISO DE ALTA RESISTENCIA,MONOLITICO,MOLDADO NO LOCAL,EM ARGA,NA COR VERMELHA E 3 POLIMENTOS MECANICOS. O CUSTO INCLUI ABASE SUPORTE EM ARGAMASSA DE CIMENTO E AREIA,NO TRACO 1:3 ESERVENTE PARA CONFECCAO, TRANSPORTE DA ARGAMASSA E SERVICOSAFINS E NAO CONSIDERA JUNTAS(VIDE FAMILIA 13.381)PISO DE ALTA RESISTENCIA,MONOLITICO,MOLDADO NO LOCAL,EM ARGA</v>
      </c>
      <c r="C11401" s="141" t="s">
        <v>43276</v>
      </c>
      <c r="D11401" s="141" t="s">
        <v>43277</v>
      </c>
      <c r="E11401" s="141" t="s">
        <v>43290</v>
      </c>
      <c r="F11401" s="141" t="s">
        <v>43291</v>
      </c>
      <c r="G11401" s="141" t="s">
        <v>43286</v>
      </c>
      <c r="H11401" s="141" t="s">
        <v>43287</v>
      </c>
      <c r="I11401" s="141" t="s">
        <v>27</v>
      </c>
      <c r="J11401" s="649">
        <v>207.35</v>
      </c>
    </row>
    <row r="11402" spans="1:10" hidden="1">
      <c r="A11402" s="141" t="s">
        <v>43292</v>
      </c>
      <c r="B11402" s="141" t="str">
        <f t="shared" si="178"/>
        <v>PISO DE ALTA RESISTENCIA,MONOLITICO,MOLDADO NO LOCAL,EM ARGAMASSA DE CIMENTO E AGREGADOS MINERAIS,COM ESPESSURA DE 0,8CMPISO DE ALTA RESISTENCIA,MONOLITICO,MOLDADO NO LOCAL,EM ARGA,NA COR VERMELHA E 3 POLIMENTOS MECANICOS. O CUSTO INCLUI ABASE SUPORTE EM ARGAMASSA DE CIMENTO E AREIA,NO TRACO 1:3 ESERVENTE PARA CONFECCAO, TRANSPORTE DA ARGAMASSA E SERVICOSAFINS E NAO CONSIDERA JUNTAS(VIDE FAMILIA 13.381)PISO DE ALTA RESISTENCIA,MONOLITICO,MOLDADO NO LOCAL,EM ARGA</v>
      </c>
      <c r="C11402" s="141" t="s">
        <v>43276</v>
      </c>
      <c r="D11402" s="141" t="s">
        <v>43277</v>
      </c>
      <c r="E11402" s="141" t="s">
        <v>43290</v>
      </c>
      <c r="F11402" s="141" t="s">
        <v>43291</v>
      </c>
      <c r="G11402" s="141" t="s">
        <v>43286</v>
      </c>
      <c r="H11402" s="141" t="s">
        <v>43287</v>
      </c>
      <c r="I11402" s="141" t="s">
        <v>27</v>
      </c>
      <c r="J11402" s="649">
        <v>207.35</v>
      </c>
    </row>
    <row r="11403" spans="1:10" hidden="1">
      <c r="A11403" s="141" t="s">
        <v>43293</v>
      </c>
      <c r="B11403" s="141" t="str">
        <f t="shared" si="178"/>
        <v>RODAPE DE ALTA RESISTENCIA,EM ARGAMASSA DE CIMENTO E AGREGADOS MINERAIS, COM 10CM DE ALTURA, NA COR NATURAL DO CIMENTO,RODAPE DE ALTA RESISTENCIA,EM ARGAMASSA DE CIMENTO E AGREGADINCLUSIVE 3 POLIMENTOS,SENDO OS CANTOS SALIENTES BOLEADOS,EOS REENTRANTES E JUNTO AO PISO EM MEIA CANARODAPE DE ALTA RESISTENCIA,EM ARGAMASSA DE CIMENTO E AGREGAD</v>
      </c>
      <c r="C11403" s="141" t="s">
        <v>43294</v>
      </c>
      <c r="D11403" s="141" t="s">
        <v>43295</v>
      </c>
      <c r="E11403" s="141" t="s">
        <v>43296</v>
      </c>
      <c r="F11403" s="141" t="s">
        <v>43297</v>
      </c>
      <c r="I11403" s="141" t="s">
        <v>285</v>
      </c>
      <c r="J11403" s="649">
        <v>72.78</v>
      </c>
    </row>
    <row r="11404" spans="1:10" hidden="1">
      <c r="A11404" s="141" t="s">
        <v>43298</v>
      </c>
      <c r="B11404" s="141" t="str">
        <f t="shared" si="178"/>
        <v>RODAPE DE ALTA RESISTENCIA,EM ARGAMASSA DE CIMENTO E AGREGADOS MINERAIS, COM 10CM DE ALTURA, NA COR NATURAL DO CIMENTO,RODAPE DE ALTA RESISTENCIA,EM ARGAMASSA DE CIMENTO E AGREGADINCLUSIVE 3 POLIMENTOS,SENDO OS CANTOS SALIENTES BOLEADOS,EOS REENTRANTES E JUNTO AO PISO EM MEIA CANARODAPE DE ALTA RESISTENCIA,EM ARGAMASSA DE CIMENTO E AGREGAD</v>
      </c>
      <c r="C11404" s="141" t="s">
        <v>43294</v>
      </c>
      <c r="D11404" s="141" t="s">
        <v>43295</v>
      </c>
      <c r="E11404" s="141" t="s">
        <v>43296</v>
      </c>
      <c r="F11404" s="141" t="s">
        <v>43297</v>
      </c>
      <c r="I11404" s="141" t="s">
        <v>285</v>
      </c>
      <c r="J11404" s="649">
        <v>72.78</v>
      </c>
    </row>
    <row r="11405" spans="1:10" hidden="1">
      <c r="A11405" s="141" t="s">
        <v>43299</v>
      </c>
      <c r="B11405" s="141" t="str">
        <f t="shared" si="178"/>
        <v>RODAPE DE ALTA RESISTENCIA,EM ARGAMASSA DE CIMENTO E AGREGADOS MINERAIS,COM 10CM DE ALTURA,NA COR PRETA,INCLUSIVE 3 POLIRODAPE DE ALTA RESISTENCIA,EM ARGAMASSA DE CIMENTO E AGREGADMENTOS,SENDO OS CANTOS SALIENTES BOLEADOS,E OS REENTRANTES E JUNTO AO PISO EM MEIA CANARODAPE DE ALTA RESISTENCIA,EM ARGAMASSA DE CIMENTO E AGREGAD</v>
      </c>
      <c r="C11405" s="141" t="s">
        <v>43294</v>
      </c>
      <c r="D11405" s="141" t="s">
        <v>43300</v>
      </c>
      <c r="E11405" s="141" t="s">
        <v>43301</v>
      </c>
      <c r="F11405" s="141" t="s">
        <v>43302</v>
      </c>
      <c r="I11405" s="141" t="s">
        <v>285</v>
      </c>
      <c r="J11405" s="649">
        <v>76.34</v>
      </c>
    </row>
    <row r="11406" spans="1:10" hidden="1">
      <c r="A11406" s="141" t="s">
        <v>43303</v>
      </c>
      <c r="B11406" s="141" t="str">
        <f t="shared" si="178"/>
        <v>RODAPE DE ALTA RESISTENCIA,EM ARGAMASSA DE CIMENTO E AGREGADOS MINERAIS,COM 10CM DE ALTURA,NA COR PRETA,INCLUSIVE 3 POLIRODAPE DE ALTA RESISTENCIA,EM ARGAMASSA DE CIMENTO E AGREGADMENTOS,SENDO OS CANTOS SALIENTES BOLEADOS,E OS REENTRANTES E JUNTO AO PISO EM MEIA CANARODAPE DE ALTA RESISTENCIA,EM ARGAMASSA DE CIMENTO E AGREGAD</v>
      </c>
      <c r="C11406" s="141" t="s">
        <v>43294</v>
      </c>
      <c r="D11406" s="141" t="s">
        <v>43300</v>
      </c>
      <c r="E11406" s="141" t="s">
        <v>43301</v>
      </c>
      <c r="F11406" s="141" t="s">
        <v>43302</v>
      </c>
      <c r="I11406" s="141" t="s">
        <v>285</v>
      </c>
      <c r="J11406" s="649">
        <v>76.34</v>
      </c>
    </row>
    <row r="11407" spans="1:10" hidden="1">
      <c r="A11407" s="141" t="s">
        <v>43304</v>
      </c>
      <c r="B11407" s="141" t="str">
        <f t="shared" si="178"/>
        <v>RODAPE DE ALTA RESISTENCIA,EM ARGAMASSA DE CIMENTO E AGREGADOS MINERAIS, COM 10CM DE ALTURA, NA COR VERMELHA,INCLUSIVE 3RODAPE DE ALTA RESISTENCIA,EM ARGAMASSA DE CIMENTO E AGREGAD POLIMENTOS,SENDO OS CANTOS SALIENTES BOLEADOS,E OS REENTRANTES E JUNTO AO PISO EM MEIA CANARODAPE DE ALTA RESISTENCIA,EM ARGAMASSA DE CIMENTO E AGREGAD</v>
      </c>
      <c r="C11407" s="141" t="s">
        <v>43294</v>
      </c>
      <c r="D11407" s="141" t="s">
        <v>43305</v>
      </c>
      <c r="E11407" s="141" t="s">
        <v>43306</v>
      </c>
      <c r="F11407" s="141" t="s">
        <v>43307</v>
      </c>
      <c r="I11407" s="141" t="s">
        <v>285</v>
      </c>
      <c r="J11407" s="649">
        <v>76.34</v>
      </c>
    </row>
    <row r="11408" spans="1:10" hidden="1">
      <c r="A11408" s="141" t="s">
        <v>43308</v>
      </c>
      <c r="B11408" s="141" t="str">
        <f t="shared" si="178"/>
        <v>RODAPE DE ALTA RESISTENCIA,EM ARGAMASSA DE CIMENTO E AGREGADOS MINERAIS, COM 10CM DE ALTURA, NA COR VERMELHA,INCLUSIVE 3RODAPE DE ALTA RESISTENCIA,EM ARGAMASSA DE CIMENTO E AGREGAD POLIMENTOS,SENDO OS CANTOS SALIENTES BOLEADOS,E OS REENTRANTES E JUNTO AO PISO EM MEIA CANARODAPE DE ALTA RESISTENCIA,EM ARGAMASSA DE CIMENTO E AGREGAD</v>
      </c>
      <c r="C11408" s="141" t="s">
        <v>43294</v>
      </c>
      <c r="D11408" s="141" t="s">
        <v>43305</v>
      </c>
      <c r="E11408" s="141" t="s">
        <v>43306</v>
      </c>
      <c r="F11408" s="141" t="s">
        <v>43307</v>
      </c>
      <c r="I11408" s="141" t="s">
        <v>285</v>
      </c>
      <c r="J11408" s="649">
        <v>76.34</v>
      </c>
    </row>
    <row r="11409" spans="1:10" hidden="1">
      <c r="A11409" s="141" t="s">
        <v>43309</v>
      </c>
      <c r="B11409" s="141" t="str">
        <f t="shared" si="178"/>
        <v>DEGRAU DE ESCADA DE ALTA RESISTENCIA,COMPOSTA DE CAPA E ESPELHO,EM ARGAMASSA DE CIMENTO E AGREGADOS MINERAIS,NA COR NATUDEGRAU DE ESCADA DE ALTA RESISTENCIA,COMPOSTA DE CAPA E ESPERAL DE CIMENTO,INCLUSIVE 3 POLIMENTOSDEGRAU DE ESCADA DE ALTA RESISTENCIA,COMPOSTA DE CAPA E ESPE</v>
      </c>
      <c r="C11409" s="141" t="s">
        <v>43310</v>
      </c>
      <c r="D11409" s="141" t="s">
        <v>43311</v>
      </c>
      <c r="E11409" s="141" t="s">
        <v>43312</v>
      </c>
      <c r="I11409" s="141" t="s">
        <v>285</v>
      </c>
      <c r="J11409" s="649">
        <v>253.81</v>
      </c>
    </row>
    <row r="11410" spans="1:10" hidden="1">
      <c r="A11410" s="141" t="s">
        <v>43313</v>
      </c>
      <c r="B11410" s="141" t="str">
        <f t="shared" si="178"/>
        <v>DEGRAU DE ESCADA DE ALTA RESISTENCIA,COMPOSTA DE CAPA E ESPELHO,EM ARGAMASSA DE CIMENTO E AGREGADOS MINERAIS,NA COR NATUDEGRAU DE ESCADA DE ALTA RESISTENCIA,COMPOSTA DE CAPA E ESPERAL DE CIMENTO,INCLUSIVE 3 POLIMENTOSDEGRAU DE ESCADA DE ALTA RESISTENCIA,COMPOSTA DE CAPA E ESPE</v>
      </c>
      <c r="C11410" s="141" t="s">
        <v>43310</v>
      </c>
      <c r="D11410" s="141" t="s">
        <v>43311</v>
      </c>
      <c r="E11410" s="141" t="s">
        <v>43312</v>
      </c>
      <c r="I11410" s="141" t="s">
        <v>285</v>
      </c>
      <c r="J11410" s="649">
        <v>253.81</v>
      </c>
    </row>
    <row r="11411" spans="1:10" hidden="1">
      <c r="A11411" s="141" t="s">
        <v>43314</v>
      </c>
      <c r="B11411" s="141" t="str">
        <f t="shared" si="178"/>
        <v>DEGRAU DE ESCADA DE ALTA RESISTENCIA,COMPOSTA DE CAPA E ESPELHO,EM ARGAMASSA DE CIMENTO E AGREGADOS MINERAIS, NA COR PREDEGRAU DE ESCADA DE ALTA RESISTENCIA,COMPOSTA DE CAPA E ESPETA,INCLUSIVE 3 POLIMENTOSDEGRAU DE ESCADA DE ALTA RESISTENCIA,COMPOSTA DE CAPA E ESPE</v>
      </c>
      <c r="C11411" s="141" t="s">
        <v>43310</v>
      </c>
      <c r="D11411" s="141" t="s">
        <v>43315</v>
      </c>
      <c r="E11411" s="141" t="s">
        <v>43316</v>
      </c>
      <c r="I11411" s="141" t="s">
        <v>285</v>
      </c>
      <c r="J11411" s="649">
        <v>310.41000000000003</v>
      </c>
    </row>
    <row r="11412" spans="1:10" hidden="1">
      <c r="A11412" s="141" t="s">
        <v>43317</v>
      </c>
      <c r="B11412" s="141" t="str">
        <f t="shared" si="178"/>
        <v>DEGRAU DE ESCADA DE ALTA RESISTENCIA,COMPOSTA DE CAPA E ESPELHO,EM ARGAMASSA DE CIMENTO E AGREGADOS MINERAIS, NA COR PREDEGRAU DE ESCADA DE ALTA RESISTENCIA,COMPOSTA DE CAPA E ESPETA,INCLUSIVE 3 POLIMENTOSDEGRAU DE ESCADA DE ALTA RESISTENCIA,COMPOSTA DE CAPA E ESPE</v>
      </c>
      <c r="C11412" s="141" t="s">
        <v>43310</v>
      </c>
      <c r="D11412" s="141" t="s">
        <v>43315</v>
      </c>
      <c r="E11412" s="141" t="s">
        <v>43316</v>
      </c>
      <c r="I11412" s="141" t="s">
        <v>285</v>
      </c>
      <c r="J11412" s="649">
        <v>310.41000000000003</v>
      </c>
    </row>
    <row r="11413" spans="1:10" hidden="1">
      <c r="A11413" s="141" t="s">
        <v>43318</v>
      </c>
      <c r="B11413" s="141" t="str">
        <f t="shared" si="178"/>
        <v>DEGRAU DE ESCADA DE ALTA RESISTENCIA,COMPOSTA DE CAPA E ESPELHO, EM ARGAMASSA DE CIMENTO E AGREGADOS MINERAIS,NA COR VERDEGRAU DE ESCADA DE ALTA RESISTENCIA,COMPOSTA DE CAPA E ESPEMELHA,INCLUSIVE 3 POLIMENTOSDEGRAU DE ESCADA DE ALTA RESISTENCIA,COMPOSTA DE CAPA E ESPE</v>
      </c>
      <c r="C11413" s="141" t="s">
        <v>43310</v>
      </c>
      <c r="D11413" s="141" t="s">
        <v>43319</v>
      </c>
      <c r="E11413" s="141" t="s">
        <v>43320</v>
      </c>
      <c r="I11413" s="141" t="s">
        <v>285</v>
      </c>
      <c r="J11413" s="649">
        <v>310.41000000000003</v>
      </c>
    </row>
    <row r="11414" spans="1:10" hidden="1">
      <c r="A11414" s="141" t="s">
        <v>43321</v>
      </c>
      <c r="B11414" s="141" t="str">
        <f t="shared" si="178"/>
        <v>DEGRAU DE ESCADA DE ALTA RESISTENCIA,COMPOSTA DE CAPA E ESPELHO, EM ARGAMASSA DE CIMENTO E AGREGADOS MINERAIS,NA COR VERDEGRAU DE ESCADA DE ALTA RESISTENCIA,COMPOSTA DE CAPA E ESPEMELHA,INCLUSIVE 3 POLIMENTOSDEGRAU DE ESCADA DE ALTA RESISTENCIA,COMPOSTA DE CAPA E ESPE</v>
      </c>
      <c r="C11414" s="141" t="s">
        <v>43310</v>
      </c>
      <c r="D11414" s="141" t="s">
        <v>43319</v>
      </c>
      <c r="E11414" s="141" t="s">
        <v>43320</v>
      </c>
      <c r="I11414" s="141" t="s">
        <v>285</v>
      </c>
      <c r="J11414" s="649">
        <v>310.41000000000003</v>
      </c>
    </row>
    <row r="11415" spans="1:10" hidden="1">
      <c r="A11415" s="141" t="s">
        <v>43322</v>
      </c>
      <c r="B11415" s="141" t="str">
        <f t="shared" si="178"/>
        <v>PISO DE ALTA RESISTENCIA,P/USO INTERNO,PLACAS PRE-MOLDADAS,VIBROPRENSADA A 350T,MEDINDO(40X40X3)CM,CONFECCIONADA C/AGREGPISO DE ALTA RESISTENCIA,P/USO INTERNO,PLACAS PRE-MOLDADAS,VADOS MINERAIS(QUARTZO)E CIMENTO BRANCO ESTRUTURAL CP60,COLOCADO SOBRE BASE EXIST.,ASSENTADO C/ARGAMASSA CIMENTO E AREIATRACO 3:1 (FAROFA),REJUNTAMENTO BASE EPOXI,BASE SELADORA,4 DEMAOS CERA E POLIMENTO C/ABRASIVOS DIAMANTADOS.FORN.E COLOC.PISO DE ALTA RESISTENCIA,P/USO INTERNO,PLACAS PRE-MOLDADAS,V</v>
      </c>
      <c r="C11415" s="141" t="s">
        <v>43323</v>
      </c>
      <c r="D11415" s="141" t="s">
        <v>43324</v>
      </c>
      <c r="E11415" s="141" t="s">
        <v>43325</v>
      </c>
      <c r="F11415" s="141" t="s">
        <v>43326</v>
      </c>
      <c r="G11415" s="141" t="s">
        <v>43327</v>
      </c>
      <c r="H11415" s="141" t="s">
        <v>43328</v>
      </c>
      <c r="I11415" s="141" t="s">
        <v>27</v>
      </c>
      <c r="J11415" s="649">
        <v>436.26</v>
      </c>
    </row>
    <row r="11416" spans="1:10" hidden="1">
      <c r="A11416" s="141" t="s">
        <v>43329</v>
      </c>
      <c r="B11416" s="141" t="str">
        <f t="shared" si="178"/>
        <v>PISO DE ALTA RESISTENCIA,P/USO INTERNO,PLACAS PRE-MOLDADAS,VIBROPRENSADA A 350T,MEDINDO(40X40X3)CM,CONFECCIONADA C/AGREGPISO DE ALTA RESISTENCIA,P/USO INTERNO,PLACAS PRE-MOLDADAS,VADOS MINERAIS(QUARTZO)E CIMENTO BRANCO ESTRUTURAL CP60,COLOCADO SOBRE BASE EXIST.,ASSENTADO C/ARGAMASSA CIMENTO E AREIATRACO 3:1 (FAROFA),REJUNTAMENTO BASE EPOXI,BASE SELADORA,4 DEMAOS CERA E POLIMENTO C/ABRASIVOS DIAMANTADOS.FORN.E COLOC.PISO DE ALTA RESISTENCIA,P/USO INTERNO,PLACAS PRE-MOLDADAS,V</v>
      </c>
      <c r="C11416" s="141" t="s">
        <v>43323</v>
      </c>
      <c r="D11416" s="141" t="s">
        <v>43324</v>
      </c>
      <c r="E11416" s="141" t="s">
        <v>43325</v>
      </c>
      <c r="F11416" s="141" t="s">
        <v>43326</v>
      </c>
      <c r="G11416" s="141" t="s">
        <v>43327</v>
      </c>
      <c r="H11416" s="141" t="s">
        <v>43328</v>
      </c>
      <c r="I11416" s="141" t="s">
        <v>27</v>
      </c>
      <c r="J11416" s="649">
        <v>419.36</v>
      </c>
    </row>
    <row r="11417" spans="1:10" hidden="1">
      <c r="A11417" s="141" t="s">
        <v>43330</v>
      </c>
      <c r="B11417" s="141" t="str">
        <f t="shared" si="178"/>
        <v>PISO DE ALTA RESISTENCIA,PARA USO INTERNO,EM PLACAS PRE-MOLDADAS,VIBROPRENSADA A 350T,MEDINDO (40X40X3)CM,CONFECCIONADAPISO DE ALTA RESISTENCIA,PARA USO INTERNO,EM PLACAS PRE-MOLDCOM AGREGADOS MINERAIS (QUARTZO) E CIMENTO BRANCO ESTRUTURAL CP60, COLOCADO SOBRE BASE EXISTENTE, EXCLUSIVE FAROFA DE CIMENTO E AREIA 3:1,REJUNTAMENTO,BASE SELADORA,DEMAOS DE CERAE POLIMENTO.FORNECIMENTO E COLOCACAOPISO DE ALTA RESISTENCIA,PARA USO INTERNO,EM PLACAS PRE-MOLD</v>
      </c>
      <c r="C11417" s="141" t="s">
        <v>43331</v>
      </c>
      <c r="D11417" s="141" t="s">
        <v>43332</v>
      </c>
      <c r="E11417" s="141" t="s">
        <v>43333</v>
      </c>
      <c r="F11417" s="141" t="s">
        <v>43334</v>
      </c>
      <c r="G11417" s="141" t="s">
        <v>43335</v>
      </c>
      <c r="H11417" s="141" t="s">
        <v>43336</v>
      </c>
      <c r="I11417" s="141" t="s">
        <v>27</v>
      </c>
      <c r="J11417" s="649">
        <v>275.52999999999997</v>
      </c>
    </row>
    <row r="11418" spans="1:10" hidden="1">
      <c r="A11418" s="141" t="s">
        <v>43337</v>
      </c>
      <c r="B11418" s="141" t="str">
        <f t="shared" si="178"/>
        <v>PISO DE ALTA RESISTENCIA,PARA USO INTERNO,EM PLACAS PRE-MOLDADAS,VIBROPRENSADA A 350T,MEDINDO (40X40X3)CM,CONFECCIONADAPISO DE ALTA RESISTENCIA,PARA USO INTERNO,EM PLACAS PRE-MOLDCOM AGREGADOS MINERAIS (QUARTZO) E CIMENTO BRANCO ESTRUTURAL CP60, COLOCADO SOBRE BASE EXISTENTE, EXCLUSIVE FAROFA DE CIMENTO E AREIA 3:1,REJUNTAMENTO,BASE SELADORA,DEMAOS DE CERAE POLIMENTO.FORNECIMENTO E COLOCACAOPISO DE ALTA RESISTENCIA,PARA USO INTERNO,EM PLACAS PRE-MOLD</v>
      </c>
      <c r="C11418" s="141" t="s">
        <v>43331</v>
      </c>
      <c r="D11418" s="141" t="s">
        <v>43332</v>
      </c>
      <c r="E11418" s="141" t="s">
        <v>43333</v>
      </c>
      <c r="F11418" s="141" t="s">
        <v>43334</v>
      </c>
      <c r="G11418" s="141" t="s">
        <v>43335</v>
      </c>
      <c r="H11418" s="141" t="s">
        <v>43336</v>
      </c>
      <c r="I11418" s="141" t="s">
        <v>27</v>
      </c>
      <c r="J11418" s="649">
        <v>264.18</v>
      </c>
    </row>
    <row r="11419" spans="1:10" hidden="1">
      <c r="A11419" s="141" t="s">
        <v>43338</v>
      </c>
      <c r="B11419" s="141" t="str">
        <f t="shared" si="178"/>
        <v>PISO DE ALTA RESISTENCIA,PARA USO EXTERNO,EM PLACAS PRE-MOLDADAS,VIBROPRENSADA A 350T,MEDINDO (40X40X3)CM,CONFECCIONADAPISO DE ALTA RESISTENCIA,PARA USO EXTERNO,EM PLACAS PRE-MOLDCOM AGREGADOS MINERAIS (QUARTZO) E CIMENTO BRANCO ESTRUTURAL CP60,COLOCADO SOBRE BASE EXISTENTE,ASSENTADO COM ARGAMASSADE CIMENTO E AREIA NO TRACO 3:1 (FAROFA).FORNECIMENTO E COLOCACAOPISO DE ALTA RESISTENCIA,PARA USO EXTERNO,EM PLACAS PRE-MOLD</v>
      </c>
      <c r="C11419" s="141" t="s">
        <v>43339</v>
      </c>
      <c r="D11419" s="141" t="s">
        <v>43332</v>
      </c>
      <c r="E11419" s="141" t="s">
        <v>43333</v>
      </c>
      <c r="F11419" s="141" t="s">
        <v>43340</v>
      </c>
      <c r="G11419" s="141" t="s">
        <v>43341</v>
      </c>
      <c r="H11419" s="141" t="s">
        <v>33266</v>
      </c>
      <c r="I11419" s="141" t="s">
        <v>27</v>
      </c>
      <c r="J11419" s="649">
        <v>320.94</v>
      </c>
    </row>
    <row r="11420" spans="1:10" hidden="1">
      <c r="A11420" s="141" t="s">
        <v>43342</v>
      </c>
      <c r="B11420" s="141" t="str">
        <f t="shared" si="178"/>
        <v>PISO DE ALTA RESISTENCIA,PARA USO EXTERNO,EM PLACAS PRE-MOLDADAS,VIBROPRENSADA A 350T,MEDINDO (40X40X3)CM,CONFECCIONADAPISO DE ALTA RESISTENCIA,PARA USO EXTERNO,EM PLACAS PRE-MOLDCOM AGREGADOS MINERAIS (QUARTZO) E CIMENTO BRANCO ESTRUTURAL CP60,COLOCADO SOBRE BASE EXISTENTE,ASSENTADO COM ARGAMASSADE CIMENTO E AREIA NO TRACO 3:1 (FAROFA).FORNECIMENTO E COLOCACAOPISO DE ALTA RESISTENCIA,PARA USO EXTERNO,EM PLACAS PRE-MOLD</v>
      </c>
      <c r="C11420" s="141" t="s">
        <v>43339</v>
      </c>
      <c r="D11420" s="141" t="s">
        <v>43332</v>
      </c>
      <c r="E11420" s="141" t="s">
        <v>43333</v>
      </c>
      <c r="F11420" s="141" t="s">
        <v>43340</v>
      </c>
      <c r="G11420" s="141" t="s">
        <v>43341</v>
      </c>
      <c r="H11420" s="141" t="s">
        <v>33266</v>
      </c>
      <c r="I11420" s="141" t="s">
        <v>27</v>
      </c>
      <c r="J11420" s="649">
        <v>307.45</v>
      </c>
    </row>
    <row r="11421" spans="1:10" hidden="1">
      <c r="A11421" s="141" t="s">
        <v>43343</v>
      </c>
      <c r="B11421" s="141" t="str">
        <f t="shared" si="178"/>
        <v>PISO DE ALTA RESISTENCIA,PARA USO EXTERNO,EM PLACAS PRE-MOLDADAS,VIBROPRENSADA A 350T,MEDINDO (40X40X3)CM,CONFECCIONADAPISO DE ALTA RESISTENCIA,PARA USO EXTERNO,EM PLACAS PRE-MOLDCOM AGREGADOS MINERAIS (QUARTZO) E CIMENTO BRANCO ESTRUTURAL CP60, COLOCADO SOBRE BASE EXISTENTE, EXCLUSIVE FAROFA DE CIMENTO E AREIA 3:1.FORNECIMENTO E COLOCACAOPISO DE ALTA RESISTENCIA,PARA USO EXTERNO,EM PLACAS PRE-MOLD</v>
      </c>
      <c r="C11421" s="141" t="s">
        <v>43339</v>
      </c>
      <c r="D11421" s="141" t="s">
        <v>43332</v>
      </c>
      <c r="E11421" s="141" t="s">
        <v>43333</v>
      </c>
      <c r="F11421" s="141" t="s">
        <v>43334</v>
      </c>
      <c r="G11421" s="141" t="s">
        <v>43344</v>
      </c>
      <c r="I11421" s="141" t="s">
        <v>27</v>
      </c>
      <c r="J11421" s="649">
        <v>271</v>
      </c>
    </row>
    <row r="11422" spans="1:10" hidden="1">
      <c r="A11422" s="141" t="s">
        <v>43345</v>
      </c>
      <c r="B11422" s="141" t="str">
        <f t="shared" si="178"/>
        <v>PISO DE ALTA RESISTENCIA,PARA USO EXTERNO,EM PLACAS PRE-MOLDADAS,VIBROPRENSADA A 350T,MEDINDO (40X40X3)CM,CONFECCIONADAPISO DE ALTA RESISTENCIA,PARA USO EXTERNO,EM PLACAS PRE-MOLDCOM AGREGADOS MINERAIS (QUARTZO) E CIMENTO BRANCO ESTRUTURAL CP60, COLOCADO SOBRE BASE EXISTENTE, EXCLUSIVE FAROFA DE CIMENTO E AREIA 3:1.FORNECIMENTO E COLOCACAOPISO DE ALTA RESISTENCIA,PARA USO EXTERNO,EM PLACAS PRE-MOLD</v>
      </c>
      <c r="C11422" s="141" t="s">
        <v>43339</v>
      </c>
      <c r="D11422" s="141" t="s">
        <v>43332</v>
      </c>
      <c r="E11422" s="141" t="s">
        <v>43333</v>
      </c>
      <c r="F11422" s="141" t="s">
        <v>43334</v>
      </c>
      <c r="G11422" s="141" t="s">
        <v>43344</v>
      </c>
      <c r="I11422" s="141" t="s">
        <v>27</v>
      </c>
      <c r="J11422" s="649">
        <v>261.5</v>
      </c>
    </row>
    <row r="11423" spans="1:10" hidden="1">
      <c r="A11423" s="141" t="s">
        <v>43346</v>
      </c>
      <c r="B11423" s="141" t="str">
        <f t="shared" si="178"/>
        <v>RODAPE DE ALTA RESISTENCIA,PARA USO INTERNO,EM PLACAS PRE-MOLDADAS,VIBROPRENSADA A 350T,MEDINDO (10X40X3)CM,CONFECCIONADRODAPE DE ALTA RESISTENCIA,PARA USO INTERNO,EM PLACAS PRE-MOA C/AGREGADOS MINERAIS (QUARTZO) E CIMENTO BRANCO ESTRUTURAL CP60, ASSENTADO COM ARGAMASSA DE CIMENTO E AREIA NO TRACO 3:1 (FAROFA) E ESPESSURA 3CM,REJUNTAMENTO A BASE DE EPOXI,BASE SELADORA E 4 DEMAOS DE CERA.FORNECIMENTO E COLOCACAORODAPE DE ALTA RESISTENCIA,PARA USO INTERNO,EM PLACAS PRE-MO</v>
      </c>
      <c r="C11423" s="141" t="s">
        <v>43347</v>
      </c>
      <c r="D11423" s="141" t="s">
        <v>43348</v>
      </c>
      <c r="E11423" s="141" t="s">
        <v>43349</v>
      </c>
      <c r="F11423" s="141" t="s">
        <v>43350</v>
      </c>
      <c r="G11423" s="141" t="s">
        <v>43351</v>
      </c>
      <c r="H11423" s="141" t="s">
        <v>43352</v>
      </c>
      <c r="I11423" s="141" t="s">
        <v>285</v>
      </c>
      <c r="J11423" s="649">
        <v>98.97</v>
      </c>
    </row>
    <row r="11424" spans="1:10" hidden="1">
      <c r="A11424" s="141" t="s">
        <v>43353</v>
      </c>
      <c r="B11424" s="141" t="str">
        <f t="shared" si="178"/>
        <v>RODAPE DE ALTA RESISTENCIA,PARA USO INTERNO,EM PLACAS PRE-MOLDADAS,VIBROPRENSADA A 350T,MEDINDO (10X40X3)CM,CONFECCIONADRODAPE DE ALTA RESISTENCIA,PARA USO INTERNO,EM PLACAS PRE-MOA C/AGREGADOS MINERAIS (QUARTZO) E CIMENTO BRANCO ESTRUTURAL CP60, ASSENTADO COM ARGAMASSA DE CIMENTO E AREIA NO TRACO 3:1 (FAROFA) E ESPESSURA 3CM,REJUNTAMENTO A BASE DE EPOXI,BASE SELADORA E 4 DEMAOS DE CERA.FORNECIMENTO E COLOCACAORODAPE DE ALTA RESISTENCIA,PARA USO INTERNO,EM PLACAS PRE-MO</v>
      </c>
      <c r="C11424" s="141" t="s">
        <v>43347</v>
      </c>
      <c r="D11424" s="141" t="s">
        <v>43348</v>
      </c>
      <c r="E11424" s="141" t="s">
        <v>43349</v>
      </c>
      <c r="F11424" s="141" t="s">
        <v>43350</v>
      </c>
      <c r="G11424" s="141" t="s">
        <v>43351</v>
      </c>
      <c r="H11424" s="141" t="s">
        <v>43352</v>
      </c>
      <c r="I11424" s="141" t="s">
        <v>285</v>
      </c>
      <c r="J11424" s="649">
        <v>92.93</v>
      </c>
    </row>
    <row r="11425" spans="1:10" hidden="1">
      <c r="A11425" s="141" t="s">
        <v>43354</v>
      </c>
      <c r="B11425" s="141" t="str">
        <f t="shared" si="178"/>
        <v>RODAPE DE ALTA RESISTENCIA,PARA USO INTERNO,EM PLACAS PRE-MOLDADAS,VIBROPRENSADA A 350T,MEDINDO (10X40X3)CM,CONFECCIONADRODAPE DE ALTA RESISTENCIA,PARA USO INTERNO,EM PLACAS PRE-MOA COM AGREGADOS MINERAIS (QUARTZO) E CIMENTO BRANCO ESTRUTURAL CP60,EXCLUSIVE FAROFA DE CIMENTO E AREIA 3:1,REJUNTAMENTO,BASE SELADORA,DEMAOS DE CERA E POLIMENTO.FORNECIMENTO E COLOCACAORODAPE DE ALTA RESISTENCIA,PARA USO INTERNO,EM PLACAS PRE-MO</v>
      </c>
      <c r="C11425" s="141" t="s">
        <v>43347</v>
      </c>
      <c r="D11425" s="141" t="s">
        <v>43348</v>
      </c>
      <c r="E11425" s="141" t="s">
        <v>43355</v>
      </c>
      <c r="F11425" s="141" t="s">
        <v>43356</v>
      </c>
      <c r="G11425" s="141" t="s">
        <v>43357</v>
      </c>
      <c r="H11425" s="141" t="s">
        <v>27815</v>
      </c>
      <c r="I11425" s="141" t="s">
        <v>285</v>
      </c>
      <c r="J11425" s="649">
        <v>68.59</v>
      </c>
    </row>
    <row r="11426" spans="1:10" hidden="1">
      <c r="A11426" s="141" t="s">
        <v>43358</v>
      </c>
      <c r="B11426" s="141" t="str">
        <f t="shared" si="178"/>
        <v>RODAPE DE ALTA RESISTENCIA,PARA USO INTERNO,EM PLACAS PRE-MOLDADAS,VIBROPRENSADA A 350T,MEDINDO (10X40X3)CM,CONFECCIONADRODAPE DE ALTA RESISTENCIA,PARA USO INTERNO,EM PLACAS PRE-MOA COM AGREGADOS MINERAIS (QUARTZO) E CIMENTO BRANCO ESTRUTURAL CP60,EXCLUSIVE FAROFA DE CIMENTO E AREIA 3:1,REJUNTAMENTO,BASE SELADORA,DEMAOS DE CERA E POLIMENTO.FORNECIMENTO E COLOCACAORODAPE DE ALTA RESISTENCIA,PARA USO INTERNO,EM PLACAS PRE-MO</v>
      </c>
      <c r="C11426" s="141" t="s">
        <v>43347</v>
      </c>
      <c r="D11426" s="141" t="s">
        <v>43348</v>
      </c>
      <c r="E11426" s="141" t="s">
        <v>43355</v>
      </c>
      <c r="F11426" s="141" t="s">
        <v>43356</v>
      </c>
      <c r="G11426" s="141" t="s">
        <v>43357</v>
      </c>
      <c r="H11426" s="141" t="s">
        <v>27815</v>
      </c>
      <c r="I11426" s="141" t="s">
        <v>285</v>
      </c>
      <c r="J11426" s="649">
        <v>65.02</v>
      </c>
    </row>
    <row r="11427" spans="1:10" hidden="1">
      <c r="A11427" s="141" t="s">
        <v>43359</v>
      </c>
      <c r="B11427" s="141" t="str">
        <f t="shared" si="178"/>
        <v>PISO VINILICO EM PLACAS,COM MEDIDAS EM TORNO DE 30X30CM,HOMOGENEO,PADRAO LISO,COM 2MM DE ESPESSURA,PARA ALTO TRAFEGO,ASSPISO VINILICO EM PLACAS,COM MEDIDAS EM TORNO DE 30X30CM,HOMOENTE SOBRE BASE EXISTENTE,CONFORME ABNT NBR 7374.FORNECIMENTO E COLOCACAOPISO VINILICO EM PLACAS,COM MEDIDAS EM TORNO DE 30X30CM,HOMO</v>
      </c>
      <c r="C11427" s="141" t="s">
        <v>43360</v>
      </c>
      <c r="D11427" s="141" t="s">
        <v>43361</v>
      </c>
      <c r="E11427" s="141" t="s">
        <v>43362</v>
      </c>
      <c r="F11427" s="141" t="s">
        <v>27791</v>
      </c>
      <c r="I11427" s="141" t="s">
        <v>27</v>
      </c>
      <c r="J11427" s="649">
        <v>101.32</v>
      </c>
    </row>
    <row r="11428" spans="1:10" hidden="1">
      <c r="A11428" s="141" t="s">
        <v>43363</v>
      </c>
      <c r="B11428" s="141" t="str">
        <f t="shared" si="178"/>
        <v>PISO VINILICO EM PLACAS,COM MEDIDAS EM TORNO DE 30X30CM,HOMOGENEO,PADRAO LISO,COM 2MM DE ESPESSURA,PARA ALTO TRAFEGO,ASSPISO VINILICO EM PLACAS,COM MEDIDAS EM TORNO DE 30X30CM,HOMOENTE SOBRE BASE EXISTENTE,CONFORME ABNT NBR 7374.FORNECIMENTO E COLOCACAOPISO VINILICO EM PLACAS,COM MEDIDAS EM TORNO DE 30X30CM,HOMO</v>
      </c>
      <c r="C11428" s="141" t="s">
        <v>43360</v>
      </c>
      <c r="D11428" s="141" t="s">
        <v>43361</v>
      </c>
      <c r="E11428" s="141" t="s">
        <v>43362</v>
      </c>
      <c r="F11428" s="141" t="s">
        <v>27791</v>
      </c>
      <c r="I11428" s="141" t="s">
        <v>27</v>
      </c>
      <c r="J11428" s="649">
        <v>100.2</v>
      </c>
    </row>
    <row r="11429" spans="1:10" hidden="1">
      <c r="A11429" s="141" t="s">
        <v>43364</v>
      </c>
      <c r="B11429" s="141" t="str">
        <f t="shared" si="178"/>
        <v>PISO VINILICO EM PLACAS,COM MEDIDAS EM TORNO DE 30X30CM,HOMOGENEO,PADRAO RISCADO,COM 3,2MM DE ESPESSURA,PARA ALTO TRAFEGPISO VINILICO EM PLACAS,COM MEDIDAS EM TORNO DE 30X30CM,HOMOO,ASSENTE SOBRE BASE EXISTENTE,CONFORME ABNT NBR 7374.FORNECIMENTO E COLOCACAOPISO VINILICO EM PLACAS,COM MEDIDAS EM TORNO DE 30X30CM,HOMO</v>
      </c>
      <c r="C11429" s="141" t="s">
        <v>43360</v>
      </c>
      <c r="D11429" s="141" t="s">
        <v>43365</v>
      </c>
      <c r="E11429" s="141" t="s">
        <v>43366</v>
      </c>
      <c r="F11429" s="141" t="s">
        <v>27420</v>
      </c>
      <c r="I11429" s="141" t="s">
        <v>27</v>
      </c>
      <c r="J11429" s="649">
        <v>197.13</v>
      </c>
    </row>
    <row r="11430" spans="1:10" hidden="1">
      <c r="A11430" s="141" t="s">
        <v>43367</v>
      </c>
      <c r="B11430" s="141" t="str">
        <f t="shared" si="178"/>
        <v>PISO VINILICO EM PLACAS,COM MEDIDAS EM TORNO DE 30X30CM,HOMOGENEO,PADRAO RISCADO,COM 3,2MM DE ESPESSURA,PARA ALTO TRAFEGPISO VINILICO EM PLACAS,COM MEDIDAS EM TORNO DE 30X30CM,HOMOO,ASSENTE SOBRE BASE EXISTENTE,CONFORME ABNT NBR 7374.FORNECIMENTO E COLOCACAOPISO VINILICO EM PLACAS,COM MEDIDAS EM TORNO DE 30X30CM,HOMO</v>
      </c>
      <c r="C11430" s="141" t="s">
        <v>43360</v>
      </c>
      <c r="D11430" s="141" t="s">
        <v>43365</v>
      </c>
      <c r="E11430" s="141" t="s">
        <v>43366</v>
      </c>
      <c r="F11430" s="141" t="s">
        <v>27420</v>
      </c>
      <c r="I11430" s="141" t="s">
        <v>27</v>
      </c>
      <c r="J11430" s="649">
        <v>196.01</v>
      </c>
    </row>
    <row r="11431" spans="1:10" hidden="1">
      <c r="A11431" s="141" t="s">
        <v>43368</v>
      </c>
      <c r="B11431" s="141" t="str">
        <f t="shared" si="178"/>
        <v>PISO VINILICO EM PLACAS,COM MEDIDAS EM TORNO DE 30X30CM,HOMOGENEO,PADRAO RISCADO,COM 2MM DE ESPESSURA,PARA ALTO TRAFEGO,PISO VINILICO EM PLACAS,COM MEDIDAS EM TORNO DE 30X30CM,HOMOASSENTE SOBRE BASE EXISTENTE,CONFORME ABNT NBR 7374.FORNECIMENTO E COLOCACAOPISO VINILICO EM PLACAS,COM MEDIDAS EM TORNO DE 30X30CM,HOMO</v>
      </c>
      <c r="C11431" s="141" t="s">
        <v>43360</v>
      </c>
      <c r="D11431" s="141" t="s">
        <v>43369</v>
      </c>
      <c r="E11431" s="141" t="s">
        <v>43370</v>
      </c>
      <c r="F11431" s="141" t="s">
        <v>27162</v>
      </c>
      <c r="I11431" s="141" t="s">
        <v>27</v>
      </c>
      <c r="J11431" s="649">
        <v>117.98</v>
      </c>
    </row>
    <row r="11432" spans="1:10" hidden="1">
      <c r="A11432" s="141" t="s">
        <v>43371</v>
      </c>
      <c r="B11432" s="141" t="str">
        <f t="shared" si="178"/>
        <v>PISO VINILICO EM PLACAS,COM MEDIDAS EM TORNO DE 30X30CM,HOMOGENEO,PADRAO RISCADO,COM 2MM DE ESPESSURA,PARA ALTO TRAFEGO,PISO VINILICO EM PLACAS,COM MEDIDAS EM TORNO DE 30X30CM,HOMOASSENTE SOBRE BASE EXISTENTE,CONFORME ABNT NBR 7374.FORNECIMENTO E COLOCACAOPISO VINILICO EM PLACAS,COM MEDIDAS EM TORNO DE 30X30CM,HOMO</v>
      </c>
      <c r="C11432" s="141" t="s">
        <v>43360</v>
      </c>
      <c r="D11432" s="141" t="s">
        <v>43369</v>
      </c>
      <c r="E11432" s="141" t="s">
        <v>43370</v>
      </c>
      <c r="F11432" s="141" t="s">
        <v>27162</v>
      </c>
      <c r="I11432" s="141" t="s">
        <v>27</v>
      </c>
      <c r="J11432" s="649">
        <v>116.86</v>
      </c>
    </row>
    <row r="11433" spans="1:10" hidden="1">
      <c r="A11433" s="141" t="s">
        <v>43372</v>
      </c>
      <c r="B11433" s="141" t="str">
        <f t="shared" si="178"/>
        <v>PISO VINILICO EM PLACAS,COM MEDIDAS EM TORNO DE 60X60CM,HOMOGENEO,PADRAO RISCADO,COM 2MM DE ESPESSURA,PARA ALTO TRAFEGO,PISO VINILICO EM PLACAS,COM MEDIDAS EM TORNO DE 60X60CM,HOMOASSENTE SOBRE BASE EXISTENTE,CONFORME ABNT NBR 7374.FORNECIMENTO E COLOCACAOPISO VINILICO EM PLACAS,COM MEDIDAS EM TORNO DE 60X60CM,HOMO</v>
      </c>
      <c r="C11433" s="141" t="s">
        <v>43373</v>
      </c>
      <c r="D11433" s="141" t="s">
        <v>43369</v>
      </c>
      <c r="E11433" s="141" t="s">
        <v>43370</v>
      </c>
      <c r="F11433" s="141" t="s">
        <v>27162</v>
      </c>
      <c r="I11433" s="141" t="s">
        <v>27</v>
      </c>
      <c r="J11433" s="649">
        <v>158.59</v>
      </c>
    </row>
    <row r="11434" spans="1:10" hidden="1">
      <c r="A11434" s="141" t="s">
        <v>43374</v>
      </c>
      <c r="B11434" s="141" t="str">
        <f t="shared" si="178"/>
        <v>PISO VINILICO EM PLACAS,COM MEDIDAS EM TORNO DE 60X60CM,HOMOGENEO,PADRAO RISCADO,COM 2MM DE ESPESSURA,PARA ALTO TRAFEGO,PISO VINILICO EM PLACAS,COM MEDIDAS EM TORNO DE 60X60CM,HOMOASSENTE SOBRE BASE EXISTENTE,CONFORME ABNT NBR 7374.FORNECIMENTO E COLOCACAOPISO VINILICO EM PLACAS,COM MEDIDAS EM TORNO DE 60X60CM,HOMO</v>
      </c>
      <c r="C11434" s="141" t="s">
        <v>43373</v>
      </c>
      <c r="D11434" s="141" t="s">
        <v>43369</v>
      </c>
      <c r="E11434" s="141" t="s">
        <v>43370</v>
      </c>
      <c r="F11434" s="141" t="s">
        <v>27162</v>
      </c>
      <c r="I11434" s="141" t="s">
        <v>27</v>
      </c>
      <c r="J11434" s="649">
        <v>157.46</v>
      </c>
    </row>
    <row r="11435" spans="1:10" hidden="1">
      <c r="A11435" s="141" t="s">
        <v>43375</v>
      </c>
      <c r="B11435" s="141" t="str">
        <f t="shared" si="178"/>
        <v>PISO VINILICO EM MANTAS,COM 2M DE LARGURA X 20M DE COMPRIMENTO,HOMOGENEO,COM 2MM DE ESPESSURA,REFORCO EM POLIURETANO ULTPISO VINILICO EM MANTAS,COM 2M DE LARGURA X 20M DE COMPRIMENRA RESISTENTE (PUR),PARA ALTO TRAFEGO,FUNGICIDA,ASSENTE SOBRE BASE EXISTENTE,CONFORME ABNT NBR 14917.FORNECIMENTO E COLOCACAOPISO VINILICO EM MANTAS,COM 2M DE LARGURA X 20M DE COMPRIMEN</v>
      </c>
      <c r="C11435" s="141" t="s">
        <v>43376</v>
      </c>
      <c r="D11435" s="141" t="s">
        <v>43377</v>
      </c>
      <c r="E11435" s="141" t="s">
        <v>43378</v>
      </c>
      <c r="F11435" s="141" t="s">
        <v>43379</v>
      </c>
      <c r="G11435" s="141" t="s">
        <v>33266</v>
      </c>
      <c r="I11435" s="141" t="s">
        <v>27</v>
      </c>
      <c r="J11435" s="649">
        <v>194.94</v>
      </c>
    </row>
    <row r="11436" spans="1:10" hidden="1">
      <c r="A11436" s="141" t="s">
        <v>43380</v>
      </c>
      <c r="B11436" s="141" t="str">
        <f t="shared" si="178"/>
        <v>PISO VINILICO EM MANTAS,COM 2M DE LARGURA X 20M DE COMPRIMENTO,HOMOGENEO,COM 2MM DE ESPESSURA,REFORCO EM POLIURETANO ULTPISO VINILICO EM MANTAS,COM 2M DE LARGURA X 20M DE COMPRIMENRA RESISTENTE (PUR),PARA ALTO TRAFEGO,FUNGICIDA,ASSENTE SOBRE BASE EXISTENTE,CONFORME ABNT NBR 14917.FORNECIMENTO E COLOCACAOPISO VINILICO EM MANTAS,COM 2M DE LARGURA X 20M DE COMPRIMEN</v>
      </c>
      <c r="C11436" s="141" t="s">
        <v>43376</v>
      </c>
      <c r="D11436" s="141" t="s">
        <v>43377</v>
      </c>
      <c r="E11436" s="141" t="s">
        <v>43378</v>
      </c>
      <c r="F11436" s="141" t="s">
        <v>43379</v>
      </c>
      <c r="G11436" s="141" t="s">
        <v>33266</v>
      </c>
      <c r="I11436" s="141" t="s">
        <v>27</v>
      </c>
      <c r="J11436" s="649">
        <v>193.95</v>
      </c>
    </row>
    <row r="11437" spans="1:10" hidden="1">
      <c r="A11437" s="141" t="s">
        <v>43381</v>
      </c>
      <c r="B11437" s="141" t="str">
        <f t="shared" si="178"/>
        <v>PISO VINILICO EM MANTAS,COM 2M DE LARGURA X 23M DE COMPRIMENTO,HOMOGENEO,COM 2MM DE ESPESSURA,PARA ALTO TRAFEGO,CONDUTIVPISO VINILICO EM MANTAS,COM 2M DE LARGURA X 23M DE COMPRIMENO,COMPOSTO DE PARTICULAS DE CARBONO,PARA USO EM SALAS DE CIRURGIA OU EM AREAS ONDE O CONTROLE DA CONDUTIVIDADE ELETRICAE NECESSARIO,ASSENTE SOBRE BASE EXISTENTE,CONFORME ABNT NBR14917.FORNECIMENTO E COLOCACAOPISO VINILICO EM MANTAS,COM 2M DE LARGURA X 23M DE COMPRIMEN</v>
      </c>
      <c r="C11437" s="141" t="s">
        <v>43382</v>
      </c>
      <c r="D11437" s="141" t="s">
        <v>43383</v>
      </c>
      <c r="E11437" s="141" t="s">
        <v>43384</v>
      </c>
      <c r="F11437" s="141" t="s">
        <v>43385</v>
      </c>
      <c r="G11437" s="141" t="s">
        <v>43386</v>
      </c>
      <c r="H11437" s="141" t="s">
        <v>43387</v>
      </c>
      <c r="I11437" s="141" t="s">
        <v>27</v>
      </c>
      <c r="J11437" s="649">
        <v>277.76</v>
      </c>
    </row>
    <row r="11438" spans="1:10" hidden="1">
      <c r="A11438" s="141" t="s">
        <v>43388</v>
      </c>
      <c r="B11438" s="141" t="str">
        <f t="shared" si="178"/>
        <v>PISO VINILICO EM MANTAS,COM 2M DE LARGURA X 23M DE COMPRIMENTO,HOMOGENEO,COM 2MM DE ESPESSURA,PARA ALTO TRAFEGO,CONDUTIVPISO VINILICO EM MANTAS,COM 2M DE LARGURA X 23M DE COMPRIMENO,COMPOSTO DE PARTICULAS DE CARBONO,PARA USO EM SALAS DE CIRURGIA OU EM AREAS ONDE O CONTROLE DA CONDUTIVIDADE ELETRICAE NECESSARIO,ASSENTE SOBRE BASE EXISTENTE,CONFORME ABNT NBR14917.FORNECIMENTO E COLOCACAOPISO VINILICO EM MANTAS,COM 2M DE LARGURA X 23M DE COMPRIMEN</v>
      </c>
      <c r="C11438" s="141" t="s">
        <v>43382</v>
      </c>
      <c r="D11438" s="141" t="s">
        <v>43383</v>
      </c>
      <c r="E11438" s="141" t="s">
        <v>43384</v>
      </c>
      <c r="F11438" s="141" t="s">
        <v>43385</v>
      </c>
      <c r="G11438" s="141" t="s">
        <v>43386</v>
      </c>
      <c r="H11438" s="141" t="s">
        <v>43387</v>
      </c>
      <c r="I11438" s="141" t="s">
        <v>27</v>
      </c>
      <c r="J11438" s="649">
        <v>276.77</v>
      </c>
    </row>
    <row r="11439" spans="1:10" hidden="1">
      <c r="A11439" s="141" t="s">
        <v>43389</v>
      </c>
      <c r="B11439" s="141" t="str">
        <f t="shared" si="178"/>
        <v>PISO VINILICO EM MANTAS,COM 2M DE LARGURA X 23M DE COMPRIMENTO,HETEROGENEO,COM 2MM DE ESPESSURA,REFORCO EM POLIURETANO UPISO VINILICO EM MANTAS,COM 2M DE LARGURA X 23M DE COMPRIMENLTRA RESISTENTE (PUR),PARA ALTO TRAFEGO,ASSENTE SOBRE BASE EXISTENTE,CONFORME ABNT NBR 14917.FORNECIMENTO E COLOCACAOPISO VINILICO EM MANTAS,COM 2M DE LARGURA X 23M DE COMPRIMEN</v>
      </c>
      <c r="C11439" s="141" t="s">
        <v>43382</v>
      </c>
      <c r="D11439" s="141" t="s">
        <v>43390</v>
      </c>
      <c r="E11439" s="141" t="s">
        <v>43391</v>
      </c>
      <c r="F11439" s="141" t="s">
        <v>43392</v>
      </c>
      <c r="I11439" s="141" t="s">
        <v>27</v>
      </c>
      <c r="J11439" s="649">
        <v>210.2</v>
      </c>
    </row>
    <row r="11440" spans="1:10" hidden="1">
      <c r="A11440" s="141" t="s">
        <v>43393</v>
      </c>
      <c r="B11440" s="141" t="str">
        <f t="shared" si="178"/>
        <v>PISO VINILICO EM MANTAS,COM 2M DE LARGURA X 23M DE COMPRIMENTO,HETEROGENEO,COM 2MM DE ESPESSURA,REFORCO EM POLIURETANO UPISO VINILICO EM MANTAS,COM 2M DE LARGURA X 23M DE COMPRIMENLTRA RESISTENTE (PUR),PARA ALTO TRAFEGO,ASSENTE SOBRE BASE EXISTENTE,CONFORME ABNT NBR 14917.FORNECIMENTO E COLOCACAOPISO VINILICO EM MANTAS,COM 2M DE LARGURA X 23M DE COMPRIMEN</v>
      </c>
      <c r="C11440" s="141" t="s">
        <v>43382</v>
      </c>
      <c r="D11440" s="141" t="s">
        <v>43390</v>
      </c>
      <c r="E11440" s="141" t="s">
        <v>43391</v>
      </c>
      <c r="F11440" s="141" t="s">
        <v>43392</v>
      </c>
      <c r="I11440" s="141" t="s">
        <v>27</v>
      </c>
      <c r="J11440" s="649">
        <v>209.21</v>
      </c>
    </row>
    <row r="11441" spans="1:10" hidden="1">
      <c r="A11441" s="141" t="s">
        <v>43394</v>
      </c>
      <c r="B11441" s="141" t="str">
        <f t="shared" si="178"/>
        <v>PISO VINILICO EM MANTAS,COM 2M DE LARGURA X 23M DE COMPRIMENTO,HETEROGENEO,COM 3MM DE ESPESSURA,REFORCO EM POLIURETANO UPISO VINILICO EM MANTAS,COM 2M DE LARGURA X 23M DE COMPRIMENLTRA RESISTENTE (PUR),PARA ALTO TRAFEGO,ASSENTE SOBRE BASE EXISTENTE,CONFORME ABNT NBR 14917.FORNECIMENTO E COLOCACAOPISO VINILICO EM MANTAS,COM 2M DE LARGURA X 23M DE COMPRIMEN</v>
      </c>
      <c r="C11441" s="141" t="s">
        <v>43382</v>
      </c>
      <c r="D11441" s="141" t="s">
        <v>43395</v>
      </c>
      <c r="E11441" s="141" t="s">
        <v>43391</v>
      </c>
      <c r="F11441" s="141" t="s">
        <v>43392</v>
      </c>
      <c r="I11441" s="141" t="s">
        <v>27</v>
      </c>
      <c r="J11441" s="649">
        <v>255.99</v>
      </c>
    </row>
    <row r="11442" spans="1:10" hidden="1">
      <c r="A11442" s="141" t="s">
        <v>43396</v>
      </c>
      <c r="B11442" s="141" t="str">
        <f t="shared" si="178"/>
        <v>PISO VINILICO EM MANTAS,COM 2M DE LARGURA X 23M DE COMPRIMENTO,HETEROGENEO,COM 3MM DE ESPESSURA,REFORCO EM POLIURETANO UPISO VINILICO EM MANTAS,COM 2M DE LARGURA X 23M DE COMPRIMENLTRA RESISTENTE (PUR),PARA ALTO TRAFEGO,ASSENTE SOBRE BASE EXISTENTE,CONFORME ABNT NBR 14917.FORNECIMENTO E COLOCACAOPISO VINILICO EM MANTAS,COM 2M DE LARGURA X 23M DE COMPRIMEN</v>
      </c>
      <c r="C11442" s="141" t="s">
        <v>43382</v>
      </c>
      <c r="D11442" s="141" t="s">
        <v>43395</v>
      </c>
      <c r="E11442" s="141" t="s">
        <v>43391</v>
      </c>
      <c r="F11442" s="141" t="s">
        <v>43392</v>
      </c>
      <c r="I11442" s="141" t="s">
        <v>27</v>
      </c>
      <c r="J11442" s="649">
        <v>255</v>
      </c>
    </row>
    <row r="11443" spans="1:10" hidden="1">
      <c r="A11443" s="141" t="s">
        <v>43397</v>
      </c>
      <c r="B11443" s="141" t="str">
        <f t="shared" si="178"/>
        <v>TESTEIRA EM MATERIAL VINILICO COM 6CM DE LARGURA.FORNECIMENTO E COLOCACAOTESTEIRA EM MATERIAL VINILICO COM 6CM DE LARGURA.FORNECIMENTTESTEIRA EM MATERIAL VINILICO COM 6CM DE LARGURA.FORNECIMENT</v>
      </c>
      <c r="C11443" s="141" t="s">
        <v>43398</v>
      </c>
      <c r="D11443" s="141" t="s">
        <v>27791</v>
      </c>
      <c r="I11443" s="141" t="s">
        <v>285</v>
      </c>
      <c r="J11443" s="649">
        <v>33.08</v>
      </c>
    </row>
    <row r="11444" spans="1:10" hidden="1">
      <c r="A11444" s="141" t="s">
        <v>43399</v>
      </c>
      <c r="B11444" s="141" t="str">
        <f t="shared" si="178"/>
        <v>TESTEIRA EM MATERIAL VINILICO COM 6CM DE LARGURA.FORNECIMENTO E COLOCACAOTESTEIRA EM MATERIAL VINILICO COM 6CM DE LARGURA.FORNECIMENTTESTEIRA EM MATERIAL VINILICO COM 6CM DE LARGURA.FORNECIMENT</v>
      </c>
      <c r="C11444" s="141" t="s">
        <v>43398</v>
      </c>
      <c r="D11444" s="141" t="s">
        <v>27791</v>
      </c>
      <c r="I11444" s="141" t="s">
        <v>285</v>
      </c>
      <c r="J11444" s="649">
        <v>32.619999999999997</v>
      </c>
    </row>
    <row r="11445" spans="1:10" hidden="1">
      <c r="A11445" s="141" t="s">
        <v>43400</v>
      </c>
      <c r="B11445" s="141" t="str">
        <f t="shared" si="178"/>
        <v>RODAPE DE PVC TIPO PLANO OU CURVO,COM 7,5CM DE ALTURA,PARA PISOS VINILICOS.FORNECIMENTO E COLOCACAORODAPE DE PVC TIPO PLANO OU CURVO,COM 7,5CM DE ALTURA,PARA PRODAPE DE PVC TIPO PLANO OU CURVO,COM 7,5CM DE ALTURA,PARA P</v>
      </c>
      <c r="C11445" s="141" t="s">
        <v>43401</v>
      </c>
      <c r="D11445" s="141" t="s">
        <v>43402</v>
      </c>
      <c r="I11445" s="141" t="s">
        <v>285</v>
      </c>
      <c r="J11445" s="649">
        <v>24.46</v>
      </c>
    </row>
    <row r="11446" spans="1:10" hidden="1">
      <c r="A11446" s="141" t="s">
        <v>43403</v>
      </c>
      <c r="B11446" s="141" t="str">
        <f t="shared" si="178"/>
        <v>RODAPE DE PVC TIPO PLANO OU CURVO,COM 7,5CM DE ALTURA,PARA PISOS VINILICOS.FORNECIMENTO E COLOCACAORODAPE DE PVC TIPO PLANO OU CURVO,COM 7,5CM DE ALTURA,PARA PRODAPE DE PVC TIPO PLANO OU CURVO,COM 7,5CM DE ALTURA,PARA P</v>
      </c>
      <c r="C11446" s="141" t="s">
        <v>43401</v>
      </c>
      <c r="D11446" s="141" t="s">
        <v>43402</v>
      </c>
      <c r="I11446" s="141" t="s">
        <v>285</v>
      </c>
      <c r="J11446" s="649">
        <v>23.46</v>
      </c>
    </row>
    <row r="11447" spans="1:10" hidden="1">
      <c r="A11447" s="141" t="s">
        <v>43404</v>
      </c>
      <c r="B11447" s="141" t="str">
        <f t="shared" si="178"/>
        <v>RODAPE DE PVC TIPO HOSPITALAR,PLANO OU CURVO,COM 7,5CM DE ALTURA,PARA PISOS VINILICOS.FORNECIMENTO E COLOCACAORODAPE DE PVC TIPO HOSPITALAR,PLANO OU CURVO,COM 7,5CM DE ALRODAPE DE PVC TIPO HOSPITALAR,PLANO OU CURVO,COM 7,5CM DE AL</v>
      </c>
      <c r="C11447" s="141" t="s">
        <v>43405</v>
      </c>
      <c r="D11447" s="141" t="s">
        <v>43406</v>
      </c>
      <c r="I11447" s="141" t="s">
        <v>285</v>
      </c>
      <c r="J11447" s="649">
        <v>29.72</v>
      </c>
    </row>
    <row r="11448" spans="1:10" hidden="1">
      <c r="A11448" s="141" t="s">
        <v>43407</v>
      </c>
      <c r="B11448" s="141" t="str">
        <f t="shared" si="178"/>
        <v>RODAPE DE PVC TIPO HOSPITALAR,PLANO OU CURVO,COM 7,5CM DE ALTURA,PARA PISOS VINILICOS.FORNECIMENTO E COLOCACAORODAPE DE PVC TIPO HOSPITALAR,PLANO OU CURVO,COM 7,5CM DE ALRODAPE DE PVC TIPO HOSPITALAR,PLANO OU CURVO,COM 7,5CM DE AL</v>
      </c>
      <c r="C11448" s="141" t="s">
        <v>43405</v>
      </c>
      <c r="D11448" s="141" t="s">
        <v>43406</v>
      </c>
      <c r="I11448" s="141" t="s">
        <v>285</v>
      </c>
      <c r="J11448" s="649">
        <v>28.72</v>
      </c>
    </row>
    <row r="11449" spans="1:10" hidden="1">
      <c r="A11449" s="141" t="s">
        <v>43408</v>
      </c>
      <c r="B11449" s="141" t="str">
        <f t="shared" si="178"/>
        <v>SUPORTE CURVO E PERFIL DE ARREMATE PARA PISO VINILICO.FORNECIMENTO E COLOCACAOSUPORTE CURVO E PERFIL DE ARREMATE PARA PISO VINILICO.FORNECSUPORTE CURVO E PERFIL DE ARREMATE PARA PISO VINILICO.FORNEC</v>
      </c>
      <c r="C11449" s="141" t="s">
        <v>43409</v>
      </c>
      <c r="D11449" s="141" t="s">
        <v>27420</v>
      </c>
      <c r="I11449" s="141" t="s">
        <v>285</v>
      </c>
      <c r="J11449" s="649">
        <v>46.51</v>
      </c>
    </row>
    <row r="11450" spans="1:10" hidden="1">
      <c r="A11450" s="141" t="s">
        <v>43410</v>
      </c>
      <c r="B11450" s="141" t="str">
        <f t="shared" si="178"/>
        <v>SUPORTE CURVO E PERFIL DE ARREMATE PARA PISO VINILICO.FORNECIMENTO E COLOCACAOSUPORTE CURVO E PERFIL DE ARREMATE PARA PISO VINILICO.FORNECSUPORTE CURVO E PERFIL DE ARREMATE PARA PISO VINILICO.FORNEC</v>
      </c>
      <c r="C11450" s="141" t="s">
        <v>43409</v>
      </c>
      <c r="D11450" s="141" t="s">
        <v>27420</v>
      </c>
      <c r="I11450" s="141" t="s">
        <v>285</v>
      </c>
      <c r="J11450" s="649">
        <v>43.53</v>
      </c>
    </row>
    <row r="11451" spans="1:10" hidden="1">
      <c r="A11451" s="141" t="s">
        <v>43411</v>
      </c>
      <c r="B11451" s="141" t="str">
        <f t="shared" si="178"/>
        <v>CORDAO DE SOLDA PARA FUSAO A QUENTE,EM JUNTAS DE PISOS VINILICOS FLEXIVEIS.FORNECIMENTO E ASSENTAMENTOCORDAO DE SOLDA PARA FUSAO A QUENTE,EM JUNTAS DE PISOS VINILCORDAO DE SOLDA PARA FUSAO A QUENTE,EM JUNTAS DE PISOS VINIL</v>
      </c>
      <c r="C11451" s="141" t="s">
        <v>43412</v>
      </c>
      <c r="D11451" s="141" t="s">
        <v>43413</v>
      </c>
      <c r="I11451" s="141" t="s">
        <v>285</v>
      </c>
      <c r="J11451" s="649">
        <v>12.16</v>
      </c>
    </row>
    <row r="11452" spans="1:10" hidden="1">
      <c r="A11452" s="141" t="s">
        <v>43414</v>
      </c>
      <c r="B11452" s="141" t="str">
        <f t="shared" si="178"/>
        <v>CORDAO DE SOLDA PARA FUSAO A QUENTE,EM JUNTAS DE PISOS VINILICOS FLEXIVEIS.FORNECIMENTO E ASSENTAMENTOCORDAO DE SOLDA PARA FUSAO A QUENTE,EM JUNTAS DE PISOS VINILCORDAO DE SOLDA PARA FUSAO A QUENTE,EM JUNTAS DE PISOS VINIL</v>
      </c>
      <c r="C11452" s="141" t="s">
        <v>43412</v>
      </c>
      <c r="D11452" s="141" t="s">
        <v>43413</v>
      </c>
      <c r="I11452" s="141" t="s">
        <v>285</v>
      </c>
      <c r="J11452" s="649">
        <v>11.56</v>
      </c>
    </row>
    <row r="11453" spans="1:10" hidden="1">
      <c r="A11453" s="141" t="s">
        <v>43415</v>
      </c>
      <c r="B11453" s="141" t="str">
        <f t="shared" si="178"/>
        <v>RECOMPOSICAO DE PLACAS DE PISO DE MATERIAL VINILICO OU PLASTICO,EXCLUSIVE O FORNECIMENTO DO PISO,INCLUSIVE COLARECOMPOSICAO DE PLACAS DE PISO DE MATERIAL VINILICO OU PLASTRECOMPOSICAO DE PLACAS DE PISO DE MATERIAL VINILICO OU PLAST</v>
      </c>
      <c r="C11453" s="141" t="s">
        <v>43416</v>
      </c>
      <c r="D11453" s="141" t="s">
        <v>43417</v>
      </c>
      <c r="I11453" s="141" t="s">
        <v>27</v>
      </c>
      <c r="J11453" s="649">
        <v>43.06</v>
      </c>
    </row>
    <row r="11454" spans="1:10" hidden="1">
      <c r="A11454" s="141" t="s">
        <v>43418</v>
      </c>
      <c r="B11454" s="141" t="str">
        <f t="shared" si="178"/>
        <v>RECOMPOSICAO DE PLACAS DE PISO DE MATERIAL VINILICO OU PLASTICO,EXCLUSIVE O FORNECIMENTO DO PISO,INCLUSIVE COLARECOMPOSICAO DE PLACAS DE PISO DE MATERIAL VINILICO OU PLASTRECOMPOSICAO DE PLACAS DE PISO DE MATERIAL VINILICO OU PLAST</v>
      </c>
      <c r="C11454" s="141" t="s">
        <v>43416</v>
      </c>
      <c r="D11454" s="141" t="s">
        <v>43417</v>
      </c>
      <c r="I11454" s="141" t="s">
        <v>27</v>
      </c>
      <c r="J11454" s="649">
        <v>38.630000000000003</v>
      </c>
    </row>
    <row r="11455" spans="1:10" hidden="1">
      <c r="A11455" s="141" t="s">
        <v>43419</v>
      </c>
      <c r="B11455" s="141" t="str">
        <f t="shared" si="178"/>
        <v>FORRACAO DE PISO COM CARPETE DE FIBRA DE NYLON,PARA ALTO TRAFEGO,COM ESPESSURA DE 6 A 7MM,SOBRE BASE EXISTENTE.FORNECIMEFORRACAO DE PISO COM CARPETE DE FIBRA DE NYLON,PARA ALTO TRANTO E COLOCACAOFORRACAO DE PISO COM CARPETE DE FIBRA DE NYLON,PARA ALTO TRA</v>
      </c>
      <c r="C11455" s="141" t="s">
        <v>43420</v>
      </c>
      <c r="D11455" s="141" t="s">
        <v>43421</v>
      </c>
      <c r="E11455" s="141" t="s">
        <v>43422</v>
      </c>
      <c r="I11455" s="141" t="s">
        <v>27</v>
      </c>
      <c r="J11455" s="649">
        <v>124.97</v>
      </c>
    </row>
    <row r="11456" spans="1:10" hidden="1">
      <c r="A11456" s="141" t="s">
        <v>43423</v>
      </c>
      <c r="B11456" s="141" t="str">
        <f t="shared" si="178"/>
        <v>FORRACAO DE PISO COM CARPETE DE FIBRA DE NYLON,PARA ALTO TRAFEGO,COM ESPESSURA DE 6 A 7MM,SOBRE BASE EXISTENTE.FORNECIMEFORRACAO DE PISO COM CARPETE DE FIBRA DE NYLON,PARA ALTO TRANTO E COLOCACAOFORRACAO DE PISO COM CARPETE DE FIBRA DE NYLON,PARA ALTO TRA</v>
      </c>
      <c r="C11456" s="141" t="s">
        <v>43420</v>
      </c>
      <c r="D11456" s="141" t="s">
        <v>43421</v>
      </c>
      <c r="E11456" s="141" t="s">
        <v>43422</v>
      </c>
      <c r="I11456" s="141" t="s">
        <v>27</v>
      </c>
      <c r="J11456" s="649">
        <v>124.33</v>
      </c>
    </row>
    <row r="11457" spans="1:10" hidden="1">
      <c r="A11457" s="141" t="s">
        <v>43424</v>
      </c>
      <c r="B11457" s="141" t="str">
        <f t="shared" si="178"/>
        <v>FORRACAO DE PISO COM CARPETE DE FIBRA DE NYLON,PARA ALTO TRAFEGO,COM ESPESSURA DE 10MM,SOBRE BASE EXISTENTE.FORNECIMENTOFORRACAO DE PISO COM CARPETE DE FIBRA DE NYLON,PARA ALTO TRA E COLOCACAOFORRACAO DE PISO COM CARPETE DE FIBRA DE NYLON,PARA ALTO TRA</v>
      </c>
      <c r="C11457" s="141" t="s">
        <v>43420</v>
      </c>
      <c r="D11457" s="141" t="s">
        <v>43425</v>
      </c>
      <c r="E11457" s="141" t="s">
        <v>26633</v>
      </c>
      <c r="I11457" s="141" t="s">
        <v>27</v>
      </c>
      <c r="J11457" s="649">
        <v>268.89999999999998</v>
      </c>
    </row>
    <row r="11458" spans="1:10" hidden="1">
      <c r="A11458" s="141" t="s">
        <v>43426</v>
      </c>
      <c r="B11458" s="141" t="str">
        <f t="shared" si="178"/>
        <v>FORRACAO DE PISO COM CARPETE DE FIBRA DE NYLON,PARA ALTO TRAFEGO,COM ESPESSURA DE 10MM,SOBRE BASE EXISTENTE.FORNECIMENTOFORRACAO DE PISO COM CARPETE DE FIBRA DE NYLON,PARA ALTO TRA E COLOCACAOFORRACAO DE PISO COM CARPETE DE FIBRA DE NYLON,PARA ALTO TRA</v>
      </c>
      <c r="C11458" s="141" t="s">
        <v>43420</v>
      </c>
      <c r="D11458" s="141" t="s">
        <v>43425</v>
      </c>
      <c r="E11458" s="141" t="s">
        <v>26633</v>
      </c>
      <c r="I11458" s="141" t="s">
        <v>27</v>
      </c>
      <c r="J11458" s="649">
        <v>268.27</v>
      </c>
    </row>
    <row r="11459" spans="1:10" hidden="1">
      <c r="A11459" s="141" t="s">
        <v>43427</v>
      </c>
      <c r="B11459" s="141" t="str">
        <f t="shared" ref="B11459:B11522" si="179">C11459&amp;D11459&amp;C11459&amp;E11459&amp;F11459&amp;G11459&amp;H11459&amp;C11459</f>
        <v>FORRACAO DE PISO COM CARPETE DE FIBRA DE POLIPROPILENO,PARAALTO TRAFEGO,COM ESPESSURA APROXIMADA DE 5MM,SOBRE BASE EXISFORRACAO DE PISO COM CARPETE DE FIBRA DE POLIPROPILENO,PARATENTE.FORNECIMENTO E COLOCACAOFORRACAO DE PISO COM CARPETE DE FIBRA DE POLIPROPILENO,PARA</v>
      </c>
      <c r="C11459" s="141" t="s">
        <v>43428</v>
      </c>
      <c r="D11459" s="141" t="s">
        <v>43429</v>
      </c>
      <c r="E11459" s="141" t="s">
        <v>43430</v>
      </c>
      <c r="I11459" s="141" t="s">
        <v>27</v>
      </c>
      <c r="J11459" s="649">
        <v>108.21</v>
      </c>
    </row>
    <row r="11460" spans="1:10" hidden="1">
      <c r="A11460" s="141" t="s">
        <v>43431</v>
      </c>
      <c r="B11460" s="141" t="str">
        <f t="shared" si="179"/>
        <v>FORRACAO DE PISO COM CARPETE DE FIBRA DE POLIPROPILENO,PARAALTO TRAFEGO,COM ESPESSURA APROXIMADA DE 5MM,SOBRE BASE EXISFORRACAO DE PISO COM CARPETE DE FIBRA DE POLIPROPILENO,PARATENTE.FORNECIMENTO E COLOCACAOFORRACAO DE PISO COM CARPETE DE FIBRA DE POLIPROPILENO,PARA</v>
      </c>
      <c r="C11460" s="141" t="s">
        <v>43428</v>
      </c>
      <c r="D11460" s="141" t="s">
        <v>43429</v>
      </c>
      <c r="E11460" s="141" t="s">
        <v>43430</v>
      </c>
      <c r="I11460" s="141" t="s">
        <v>27</v>
      </c>
      <c r="J11460" s="649">
        <v>107.58</v>
      </c>
    </row>
    <row r="11461" spans="1:10" hidden="1">
      <c r="A11461" s="141" t="s">
        <v>43432</v>
      </c>
      <c r="B11461" s="141" t="str">
        <f t="shared" si="179"/>
        <v>FORRACAO DE PISO COM CARPETE DE POLIPROPILENO,COM COBERTURAEM FIBRA DE NYLON,PARA ALTO TRAFEGO,COM ESPESSURA DE 8 A 9MMFORRACAO DE PISO COM CARPETE DE POLIPROPILENO,COM COBERTURA,SOBRE BASE EXISTENTE.FORNECIMENTO E COLOCACAOFORRACAO DE PISO COM CARPETE DE POLIPROPILENO,COM COBERTURA</v>
      </c>
      <c r="C11461" s="141" t="s">
        <v>43433</v>
      </c>
      <c r="D11461" s="141" t="s">
        <v>43434</v>
      </c>
      <c r="E11461" s="141" t="s">
        <v>43435</v>
      </c>
      <c r="I11461" s="141" t="s">
        <v>27</v>
      </c>
      <c r="J11461" s="649">
        <v>293.72000000000003</v>
      </c>
    </row>
    <row r="11462" spans="1:10" hidden="1">
      <c r="A11462" s="141" t="s">
        <v>43436</v>
      </c>
      <c r="B11462" s="141" t="str">
        <f t="shared" si="179"/>
        <v>FORRACAO DE PISO COM CARPETE DE POLIPROPILENO,COM COBERTURAEM FIBRA DE NYLON,PARA ALTO TRAFEGO,COM ESPESSURA DE 8 A 9MMFORRACAO DE PISO COM CARPETE DE POLIPROPILENO,COM COBERTURA,SOBRE BASE EXISTENTE.FORNECIMENTO E COLOCACAOFORRACAO DE PISO COM CARPETE DE POLIPROPILENO,COM COBERTURA</v>
      </c>
      <c r="C11462" s="141" t="s">
        <v>43433</v>
      </c>
      <c r="D11462" s="141" t="s">
        <v>43434</v>
      </c>
      <c r="E11462" s="141" t="s">
        <v>43435</v>
      </c>
      <c r="I11462" s="141" t="s">
        <v>27</v>
      </c>
      <c r="J11462" s="649">
        <v>293.08999999999997</v>
      </c>
    </row>
    <row r="11463" spans="1:10" hidden="1">
      <c r="A11463" s="141" t="s">
        <v>43437</v>
      </c>
      <c r="B11463" s="141" t="str">
        <f t="shared" si="179"/>
        <v>FORRACAO DE PISO COM CARPETE DE FIBRA DE POLIPROPILENO,PARATRAFEGO LEVE A MODERADO,COM ESPESSURA DE 5 A 6MM,SOBRE BASEFORRACAO DE PISO COM CARPETE DE FIBRA DE POLIPROPILENO,PARAEXISTENTE.FORNECIMENTO E COLOCACAOFORRACAO DE PISO COM CARPETE DE FIBRA DE POLIPROPILENO,PARA</v>
      </c>
      <c r="C11463" s="141" t="s">
        <v>43428</v>
      </c>
      <c r="D11463" s="141" t="s">
        <v>43438</v>
      </c>
      <c r="E11463" s="141" t="s">
        <v>43439</v>
      </c>
      <c r="I11463" s="141" t="s">
        <v>27</v>
      </c>
      <c r="J11463" s="649">
        <v>108.19</v>
      </c>
    </row>
    <row r="11464" spans="1:10" hidden="1">
      <c r="A11464" s="141" t="s">
        <v>43440</v>
      </c>
      <c r="B11464" s="141" t="str">
        <f t="shared" si="179"/>
        <v>FORRACAO DE PISO COM CARPETE DE FIBRA DE POLIPROPILENO,PARATRAFEGO LEVE A MODERADO,COM ESPESSURA DE 5 A 6MM,SOBRE BASEFORRACAO DE PISO COM CARPETE DE FIBRA DE POLIPROPILENO,PARAEXISTENTE.FORNECIMENTO E COLOCACAOFORRACAO DE PISO COM CARPETE DE FIBRA DE POLIPROPILENO,PARA</v>
      </c>
      <c r="C11464" s="141" t="s">
        <v>43428</v>
      </c>
      <c r="D11464" s="141" t="s">
        <v>43438</v>
      </c>
      <c r="E11464" s="141" t="s">
        <v>43439</v>
      </c>
      <c r="I11464" s="141" t="s">
        <v>27</v>
      </c>
      <c r="J11464" s="649">
        <v>107.55</v>
      </c>
    </row>
    <row r="11465" spans="1:10" hidden="1">
      <c r="A11465" s="141" t="s">
        <v>43441</v>
      </c>
      <c r="B11465" s="141" t="str">
        <f t="shared" si="179"/>
        <v>FORRACAO DE PISO COM CARPETE DE FIBRA DE POLIPROPILENO,COM ACABAMENTO RESINADO,PARA TRAFEGO LEVE A MODERADO,COM ESPESSURFORRACAO DE PISO COM CARPETE DE FIBRA DE POLIPROPILENO,COM AA DE 5 A 6MM,SOBRE BASE EXISTENTE.FORNECIMENTO E COLOCACAOFORRACAO DE PISO COM CARPETE DE FIBRA DE POLIPROPILENO,COM A</v>
      </c>
      <c r="C11465" s="141" t="s">
        <v>43442</v>
      </c>
      <c r="D11465" s="141" t="s">
        <v>43443</v>
      </c>
      <c r="E11465" s="141" t="s">
        <v>43444</v>
      </c>
      <c r="I11465" s="141" t="s">
        <v>27</v>
      </c>
      <c r="J11465" s="649">
        <v>82.51</v>
      </c>
    </row>
    <row r="11466" spans="1:10" hidden="1">
      <c r="A11466" s="141" t="s">
        <v>43445</v>
      </c>
      <c r="B11466" s="141" t="str">
        <f t="shared" si="179"/>
        <v>FORRACAO DE PISO COM CARPETE DE FIBRA DE POLIPROPILENO,COM ACABAMENTO RESINADO,PARA TRAFEGO LEVE A MODERADO,COM ESPESSURFORRACAO DE PISO COM CARPETE DE FIBRA DE POLIPROPILENO,COM AA DE 5 A 6MM,SOBRE BASE EXISTENTE.FORNECIMENTO E COLOCACAOFORRACAO DE PISO COM CARPETE DE FIBRA DE POLIPROPILENO,COM A</v>
      </c>
      <c r="C11466" s="141" t="s">
        <v>43442</v>
      </c>
      <c r="D11466" s="141" t="s">
        <v>43443</v>
      </c>
      <c r="E11466" s="141" t="s">
        <v>43444</v>
      </c>
      <c r="I11466" s="141" t="s">
        <v>27</v>
      </c>
      <c r="J11466" s="649">
        <v>81.87</v>
      </c>
    </row>
    <row r="11467" spans="1:10" hidden="1">
      <c r="A11467" s="141" t="s">
        <v>43446</v>
      </c>
      <c r="B11467" s="141" t="str">
        <f t="shared" si="179"/>
        <v>PISO DE TACOS DE IPE OU MADEIRA EQUIVALENTE,MEDINDO 7X21CM,PICHADOS E INCRUSTADOS COM PEDRISCOS, ASSENTES COM ARGAMASSAPISO DE TACOS DE IPE OU MADEIRA EQUIVALENTE,MEDINDO 7X21CM,PDE CIMENTO E SAIBRO,NO TRACO 1:6,EXCLUSIVE SERVICO DE CALAFATEPISO DE TACOS DE IPE OU MADEIRA EQUIVALENTE,MEDINDO 7X21CM,P</v>
      </c>
      <c r="C11467" s="141" t="s">
        <v>43447</v>
      </c>
      <c r="D11467" s="141" t="s">
        <v>43448</v>
      </c>
      <c r="E11467" s="141" t="s">
        <v>43449</v>
      </c>
      <c r="F11467" s="141" t="s">
        <v>42342</v>
      </c>
      <c r="I11467" s="141" t="s">
        <v>27</v>
      </c>
      <c r="J11467" s="649">
        <v>254.46</v>
      </c>
    </row>
    <row r="11468" spans="1:10" hidden="1">
      <c r="A11468" s="141" t="s">
        <v>43450</v>
      </c>
      <c r="B11468" s="141" t="str">
        <f t="shared" si="179"/>
        <v>PISO DE TACOS DE IPE OU MADEIRA EQUIVALENTE,MEDINDO 7X21CM,PICHADOS E INCRUSTADOS COM PEDRISCOS, ASSENTES COM ARGAMASSAPISO DE TACOS DE IPE OU MADEIRA EQUIVALENTE,MEDINDO 7X21CM,PDE CIMENTO E SAIBRO,NO TRACO 1:6,EXCLUSIVE SERVICO DE CALAFATEPISO DE TACOS DE IPE OU MADEIRA EQUIVALENTE,MEDINDO 7X21CM,P</v>
      </c>
      <c r="C11468" s="141" t="s">
        <v>43447</v>
      </c>
      <c r="D11468" s="141" t="s">
        <v>43448</v>
      </c>
      <c r="E11468" s="141" t="s">
        <v>43449</v>
      </c>
      <c r="F11468" s="141" t="s">
        <v>42342</v>
      </c>
      <c r="I11468" s="141" t="s">
        <v>27</v>
      </c>
      <c r="J11468" s="649">
        <v>248.9</v>
      </c>
    </row>
    <row r="11469" spans="1:10" hidden="1">
      <c r="A11469" s="141" t="s">
        <v>43451</v>
      </c>
      <c r="B11469" s="141" t="str">
        <f t="shared" si="179"/>
        <v>PISO DE FRISO DE IPE OU MADEIRA EQUIVALENTE,COM 10CM DE LARGURA,2CM DE ESPESSURA, PREGADO SOBRE REGUAS DE MADEIRA DE LEIPISO DE FRISO DE IPE OU MADEIRA EQUIVALENTE,COM 10CM DE LARG DE 1.1/2"X3",EMBUTIDAS EM CONCRETOPISO DE FRISO DE IPE OU MADEIRA EQUIVALENTE,COM 10CM DE LARG</v>
      </c>
      <c r="C11469" s="141" t="s">
        <v>43452</v>
      </c>
      <c r="D11469" s="141" t="s">
        <v>43453</v>
      </c>
      <c r="E11469" s="141" t="s">
        <v>43454</v>
      </c>
      <c r="I11469" s="141" t="s">
        <v>27</v>
      </c>
      <c r="J11469" s="649">
        <v>497.2</v>
      </c>
    </row>
    <row r="11470" spans="1:10" hidden="1">
      <c r="A11470" s="141" t="s">
        <v>43455</v>
      </c>
      <c r="B11470" s="141" t="str">
        <f t="shared" si="179"/>
        <v>PISO DE FRISO DE IPE OU MADEIRA EQUIVALENTE,COM 10CM DE LARGURA,2CM DE ESPESSURA, PREGADO SOBRE REGUAS DE MADEIRA DE LEIPISO DE FRISO DE IPE OU MADEIRA EQUIVALENTE,COM 10CM DE LARG DE 1.1/2"X3",EMBUTIDAS EM CONCRETOPISO DE FRISO DE IPE OU MADEIRA EQUIVALENTE,COM 10CM DE LARG</v>
      </c>
      <c r="C11470" s="141" t="s">
        <v>43452</v>
      </c>
      <c r="D11470" s="141" t="s">
        <v>43453</v>
      </c>
      <c r="E11470" s="141" t="s">
        <v>43454</v>
      </c>
      <c r="I11470" s="141" t="s">
        <v>27</v>
      </c>
      <c r="J11470" s="649">
        <v>487.48</v>
      </c>
    </row>
    <row r="11471" spans="1:10" hidden="1">
      <c r="A11471" s="141" t="s">
        <v>43456</v>
      </c>
      <c r="B11471" s="141" t="str">
        <f t="shared" si="179"/>
        <v>PISO DE FRISO DE IPE OU MADEIRA EQUIVALENTE COM 20X2CM,PREGADO SOBRE  BARROTEAMENTO OU REGUAS DE  MADEIRA DE LEI A CADAPISO DE FRISO DE IPE OU MADEIRA EQUIVALENTE COM 20X2CM,PREGA50CM,EXCLUSIVE BARROTES OU REGUASPISO DE FRISO DE IPE OU MADEIRA EQUIVALENTE COM 20X2CM,PREGA</v>
      </c>
      <c r="C11471" s="141" t="s">
        <v>43457</v>
      </c>
      <c r="D11471" s="141" t="s">
        <v>43458</v>
      </c>
      <c r="E11471" s="141" t="s">
        <v>43459</v>
      </c>
      <c r="I11471" s="141" t="s">
        <v>27</v>
      </c>
      <c r="J11471" s="649">
        <v>412.19</v>
      </c>
    </row>
    <row r="11472" spans="1:10" hidden="1">
      <c r="A11472" s="141" t="s">
        <v>43460</v>
      </c>
      <c r="B11472" s="141" t="str">
        <f t="shared" si="179"/>
        <v>PISO DE FRISO DE IPE OU MADEIRA EQUIVALENTE COM 20X2CM,PREGADO SOBRE  BARROTEAMENTO OU REGUAS DE  MADEIRA DE LEI A CADAPISO DE FRISO DE IPE OU MADEIRA EQUIVALENTE COM 20X2CM,PREGA50CM,EXCLUSIVE BARROTES OU REGUASPISO DE FRISO DE IPE OU MADEIRA EQUIVALENTE COM 20X2CM,PREGA</v>
      </c>
      <c r="C11472" s="141" t="s">
        <v>43457</v>
      </c>
      <c r="D11472" s="141" t="s">
        <v>43458</v>
      </c>
      <c r="E11472" s="141" t="s">
        <v>43459</v>
      </c>
      <c r="I11472" s="141" t="s">
        <v>27</v>
      </c>
      <c r="J11472" s="649">
        <v>407.12</v>
      </c>
    </row>
    <row r="11473" spans="1:10" hidden="1">
      <c r="A11473" s="141" t="s">
        <v>43461</v>
      </c>
      <c r="B11473" s="141" t="str">
        <f t="shared" si="179"/>
        <v>REGUA DE MADEIRA DE LEI DE FORMA TRAPEZOIDAL COM 5X3CM,FIXADA EM CONTRAPISO DE CIMENTO E AREIA,NO TRACO 1:3,EXCLUSIVE OREGUA DE MADEIRA DE LEI DE FORMA TRAPEZOIDAL COM 5X3CM,FIXADCONTRAPISOREGUA DE MADEIRA DE LEI DE FORMA TRAPEZOIDAL COM 5X3CM,FIXAD</v>
      </c>
      <c r="C11473" s="141" t="s">
        <v>43462</v>
      </c>
      <c r="D11473" s="141" t="s">
        <v>43463</v>
      </c>
      <c r="E11473" s="141" t="s">
        <v>43464</v>
      </c>
      <c r="I11473" s="141" t="s">
        <v>285</v>
      </c>
      <c r="J11473" s="649">
        <v>33.6</v>
      </c>
    </row>
    <row r="11474" spans="1:10" hidden="1">
      <c r="A11474" s="141" t="s">
        <v>43465</v>
      </c>
      <c r="B11474" s="141" t="str">
        <f t="shared" si="179"/>
        <v>REGUA DE MADEIRA DE LEI DE FORMA TRAPEZOIDAL COM 5X3CM,FIXADA EM CONTRAPISO DE CIMENTO E AREIA,NO TRACO 1:3,EXCLUSIVE OREGUA DE MADEIRA DE LEI DE FORMA TRAPEZOIDAL COM 5X3CM,FIXADCONTRAPISOREGUA DE MADEIRA DE LEI DE FORMA TRAPEZOIDAL COM 5X3CM,FIXAD</v>
      </c>
      <c r="C11474" s="141" t="s">
        <v>43462</v>
      </c>
      <c r="D11474" s="141" t="s">
        <v>43463</v>
      </c>
      <c r="E11474" s="141" t="s">
        <v>43464</v>
      </c>
      <c r="I11474" s="141" t="s">
        <v>285</v>
      </c>
      <c r="J11474" s="649">
        <v>31.8</v>
      </c>
    </row>
    <row r="11475" spans="1:10" hidden="1">
      <c r="A11475" s="141" t="s">
        <v>43466</v>
      </c>
      <c r="B11475" s="141" t="str">
        <f t="shared" si="179"/>
        <v>BARROTE DE MADEIRA DE LEI DE 3"X4.1/2",APOIADO EM PILARETE DE 20X20CM,DE ALVENARIA DE TIJOLOS MACICOS OU OUTRO,EXCLUSIVEBARROTE DE MADEIRA DE LEI DE 3"X4.1/2",APOIADO EM PILARETE D OS PILARETESBARROTE DE MADEIRA DE LEI DE 3"X4.1/2",APOIADO EM PILARETE D</v>
      </c>
      <c r="C11475" s="141" t="s">
        <v>43467</v>
      </c>
      <c r="D11475" s="141" t="s">
        <v>43468</v>
      </c>
      <c r="E11475" s="141" t="s">
        <v>43469</v>
      </c>
      <c r="I11475" s="141" t="s">
        <v>285</v>
      </c>
      <c r="J11475" s="649">
        <v>48.59</v>
      </c>
    </row>
    <row r="11476" spans="1:10" hidden="1">
      <c r="A11476" s="141" t="s">
        <v>43470</v>
      </c>
      <c r="B11476" s="141" t="str">
        <f t="shared" si="179"/>
        <v>BARROTE DE MADEIRA DE LEI DE 3"X4.1/2",APOIADO EM PILARETE DE 20X20CM,DE ALVENARIA DE TIJOLOS MACICOS OU OUTRO,EXCLUSIVEBARROTE DE MADEIRA DE LEI DE 3"X4.1/2",APOIADO EM PILARETE D OS PILARETESBARROTE DE MADEIRA DE LEI DE 3"X4.1/2",APOIADO EM PILARETE D</v>
      </c>
      <c r="C11476" s="141" t="s">
        <v>43467</v>
      </c>
      <c r="D11476" s="141" t="s">
        <v>43468</v>
      </c>
      <c r="E11476" s="141" t="s">
        <v>43469</v>
      </c>
      <c r="I11476" s="141" t="s">
        <v>285</v>
      </c>
      <c r="J11476" s="649">
        <v>46.79</v>
      </c>
    </row>
    <row r="11477" spans="1:10" hidden="1">
      <c r="A11477" s="141" t="s">
        <v>43471</v>
      </c>
      <c r="B11477" s="141" t="str">
        <f t="shared" si="179"/>
        <v>RODAPE EM MADEIRA DE LEI,COM SECAO DE 5X2CM,PREGADO EM TACOS EMBUTIDOS NA ALVENARIARODAPE EM MADEIRA DE LEI,COM SECAO DE 5X2CM,PREGADO EM TACOSRODAPE EM MADEIRA DE LEI,COM SECAO DE 5X2CM,PREGADO EM TACOS</v>
      </c>
      <c r="C11477" s="141" t="s">
        <v>43472</v>
      </c>
      <c r="D11477" s="141" t="s">
        <v>43473</v>
      </c>
      <c r="I11477" s="141" t="s">
        <v>285</v>
      </c>
      <c r="J11477" s="649">
        <v>21.95</v>
      </c>
    </row>
    <row r="11478" spans="1:10" hidden="1">
      <c r="A11478" s="141" t="s">
        <v>43474</v>
      </c>
      <c r="B11478" s="141" t="str">
        <f t="shared" si="179"/>
        <v>RODAPE EM MADEIRA DE LEI,COM SECAO DE 5X2CM,PREGADO EM TACOS EMBUTIDOS NA ALVENARIARODAPE EM MADEIRA DE LEI,COM SECAO DE 5X2CM,PREGADO EM TACOSRODAPE EM MADEIRA DE LEI,COM SECAO DE 5X2CM,PREGADO EM TACOS</v>
      </c>
      <c r="C11478" s="141" t="s">
        <v>43472</v>
      </c>
      <c r="D11478" s="141" t="s">
        <v>43473</v>
      </c>
      <c r="I11478" s="141" t="s">
        <v>285</v>
      </c>
      <c r="J11478" s="649">
        <v>20.29</v>
      </c>
    </row>
    <row r="11479" spans="1:10" hidden="1">
      <c r="A11479" s="141" t="s">
        <v>43475</v>
      </c>
      <c r="B11479" s="141" t="str">
        <f t="shared" si="179"/>
        <v>RODAPE EM MADEIRA DE LEI,COM SECAO DE 7X2CM,PREGADO EM TACOS EMBUTIDOS NA ALVENARIARODAPE EM MADEIRA DE LEI,COM SECAO DE 7X2CM,PREGADO EM TACOSRODAPE EM MADEIRA DE LEI,COM SECAO DE 7X2CM,PREGADO EM TACOS</v>
      </c>
      <c r="C11479" s="141" t="s">
        <v>43476</v>
      </c>
      <c r="D11479" s="141" t="s">
        <v>43473</v>
      </c>
      <c r="I11479" s="141" t="s">
        <v>285</v>
      </c>
      <c r="J11479" s="649">
        <v>27.15</v>
      </c>
    </row>
    <row r="11480" spans="1:10" hidden="1">
      <c r="A11480" s="141" t="s">
        <v>43477</v>
      </c>
      <c r="B11480" s="141" t="str">
        <f t="shared" si="179"/>
        <v>RODAPE EM MADEIRA DE LEI,COM SECAO DE 7X2CM,PREGADO EM TACOS EMBUTIDOS NA ALVENARIARODAPE EM MADEIRA DE LEI,COM SECAO DE 7X2CM,PREGADO EM TACOSRODAPE EM MADEIRA DE LEI,COM SECAO DE 7X2CM,PREGADO EM TACOS</v>
      </c>
      <c r="C11480" s="141" t="s">
        <v>43476</v>
      </c>
      <c r="D11480" s="141" t="s">
        <v>43473</v>
      </c>
      <c r="I11480" s="141" t="s">
        <v>285</v>
      </c>
      <c r="J11480" s="649">
        <v>25.5</v>
      </c>
    </row>
    <row r="11481" spans="1:10" hidden="1">
      <c r="A11481" s="141" t="s">
        <v>43478</v>
      </c>
      <c r="B11481" s="141" t="str">
        <f t="shared" si="179"/>
        <v>RODAPE DE IPE OU MADEIRA EQUIVALENTE DE 10X2CM ACABAMENTO BOLEADO,FIXADO COMO EM 13.398.0020RODAPE DE IPE OU MADEIRA EQUIVALENTE DE 10X2CM ACABAMENTO BORODAPE DE IPE OU MADEIRA EQUIVALENTE DE 10X2CM ACABAMENTO BO</v>
      </c>
      <c r="C11481" s="141" t="s">
        <v>43479</v>
      </c>
      <c r="D11481" s="141" t="s">
        <v>43480</v>
      </c>
      <c r="I11481" s="141" t="s">
        <v>285</v>
      </c>
      <c r="J11481" s="649">
        <v>44.46</v>
      </c>
    </row>
    <row r="11482" spans="1:10" hidden="1">
      <c r="A11482" s="141" t="s">
        <v>43481</v>
      </c>
      <c r="B11482" s="141" t="str">
        <f t="shared" si="179"/>
        <v>RODAPE DE IPE OU MADEIRA EQUIVALENTE DE 10X2CM ACABAMENTO BOLEADO,FIXADO COMO EM 13.398.0020RODAPE DE IPE OU MADEIRA EQUIVALENTE DE 10X2CM ACABAMENTO BORODAPE DE IPE OU MADEIRA EQUIVALENTE DE 10X2CM ACABAMENTO BO</v>
      </c>
      <c r="C11482" s="141" t="s">
        <v>43479</v>
      </c>
      <c r="D11482" s="141" t="s">
        <v>43480</v>
      </c>
      <c r="I11482" s="141" t="s">
        <v>285</v>
      </c>
      <c r="J11482" s="649">
        <v>42.81</v>
      </c>
    </row>
    <row r="11483" spans="1:10" hidden="1">
      <c r="A11483" s="141" t="s">
        <v>43482</v>
      </c>
      <c r="B11483" s="141" t="str">
        <f t="shared" si="179"/>
        <v>PISO DE PEDRA PORTUGUESA,ASSENTADO SOBRE MISTURA DE CIMENTOE SAIBRO,NO TRACO 1:5,INCLUSIVE ACERTO DO TERRENO.FORNECIMENPISO DE PEDRA PORTUGUESA,ASSENTADO SOBRE MISTURA DE CIMENTOTO E COLOCACAOPISO DE PEDRA PORTUGUESA,ASSENTADO SOBRE MISTURA DE CIMENTO</v>
      </c>
      <c r="C11483" s="141" t="s">
        <v>43483</v>
      </c>
      <c r="D11483" s="141" t="s">
        <v>43484</v>
      </c>
      <c r="E11483" s="141" t="s">
        <v>27530</v>
      </c>
      <c r="I11483" s="141" t="s">
        <v>27</v>
      </c>
      <c r="J11483" s="649">
        <v>156.12</v>
      </c>
    </row>
    <row r="11484" spans="1:10" hidden="1">
      <c r="A11484" s="141" t="s">
        <v>43485</v>
      </c>
      <c r="B11484" s="141" t="str">
        <f t="shared" si="179"/>
        <v>PISO DE PEDRA PORTUGUESA,ASSENTADO SOBRE MISTURA DE CIMENTOE SAIBRO,NO TRACO 1:5,INCLUSIVE ACERTO DO TERRENO.FORNECIMENPISO DE PEDRA PORTUGUESA,ASSENTADO SOBRE MISTURA DE CIMENTOTO E COLOCACAOPISO DE PEDRA PORTUGUESA,ASSENTADO SOBRE MISTURA DE CIMENTO</v>
      </c>
      <c r="C11484" s="141" t="s">
        <v>43483</v>
      </c>
      <c r="D11484" s="141" t="s">
        <v>43484</v>
      </c>
      <c r="E11484" s="141" t="s">
        <v>27530</v>
      </c>
      <c r="I11484" s="141" t="s">
        <v>27</v>
      </c>
      <c r="J11484" s="649">
        <v>150.56</v>
      </c>
    </row>
    <row r="11485" spans="1:10" hidden="1">
      <c r="A11485" s="141" t="s">
        <v>43486</v>
      </c>
      <c r="B11485" s="141" t="str">
        <f t="shared" si="179"/>
        <v>PISO DE PEDRA PORTUGUESA EM DESENHOS SIMPLES, COM APROXIMADAMENTE 40% DE PEDRA PRETA E 60% DE PEDRA BRANCA, ASSENTADO SOPISO DE PEDRA PORTUGUESA EM DESENHOS SIMPLES, COM APROXIMADABRE MISTURA DE CIMENTO E SAIBRO NO TRACO 1:5, INCLUSIVE ACERTO DO TERRENO.FORNECIMENTO E COLOCACAOPISO DE PEDRA PORTUGUESA EM DESENHOS SIMPLES, COM APROXIMADA</v>
      </c>
      <c r="C11485" s="141" t="s">
        <v>43487</v>
      </c>
      <c r="D11485" s="141" t="s">
        <v>43488</v>
      </c>
      <c r="E11485" s="141" t="s">
        <v>43489</v>
      </c>
      <c r="F11485" s="141" t="s">
        <v>43490</v>
      </c>
      <c r="I11485" s="141" t="s">
        <v>27</v>
      </c>
      <c r="J11485" s="649">
        <v>172.34</v>
      </c>
    </row>
    <row r="11486" spans="1:10" hidden="1">
      <c r="A11486" s="141" t="s">
        <v>43491</v>
      </c>
      <c r="B11486" s="141" t="str">
        <f t="shared" si="179"/>
        <v>PISO DE PEDRA PORTUGUESA EM DESENHOS SIMPLES, COM APROXIMADAMENTE 40% DE PEDRA PRETA E 60% DE PEDRA BRANCA, ASSENTADO SOPISO DE PEDRA PORTUGUESA EM DESENHOS SIMPLES, COM APROXIMADABRE MISTURA DE CIMENTO E SAIBRO NO TRACO 1:5, INCLUSIVE ACERTO DO TERRENO.FORNECIMENTO E COLOCACAOPISO DE PEDRA PORTUGUESA EM DESENHOS SIMPLES, COM APROXIMADA</v>
      </c>
      <c r="C11486" s="141" t="s">
        <v>43487</v>
      </c>
      <c r="D11486" s="141" t="s">
        <v>43488</v>
      </c>
      <c r="E11486" s="141" t="s">
        <v>43489</v>
      </c>
      <c r="F11486" s="141" t="s">
        <v>43490</v>
      </c>
      <c r="I11486" s="141" t="s">
        <v>27</v>
      </c>
      <c r="J11486" s="649">
        <v>164.62</v>
      </c>
    </row>
    <row r="11487" spans="1:10" hidden="1">
      <c r="A11487" s="141" t="s">
        <v>43492</v>
      </c>
      <c r="B11487" s="141" t="str">
        <f t="shared" si="179"/>
        <v>PEDRA PORTUGUESA COM 60% DE PEDRA BRANCA.FORNECIMENTO SEM COLOCACAOPEDRA PORTUGUESA COM 60% DE PEDRA BRANCA.FORNECIMENTO SEM COPEDRA PORTUGUESA COM 60% DE PEDRA BRANCA.FORNECIMENTO SEM CO</v>
      </c>
      <c r="C11487" s="141" t="s">
        <v>43493</v>
      </c>
      <c r="D11487" s="141" t="s">
        <v>40975</v>
      </c>
      <c r="I11487" s="141" t="s">
        <v>27</v>
      </c>
      <c r="J11487" s="649">
        <v>96.25</v>
      </c>
    </row>
    <row r="11488" spans="1:10" hidden="1">
      <c r="A11488" s="141" t="s">
        <v>43494</v>
      </c>
      <c r="B11488" s="141" t="str">
        <f t="shared" si="179"/>
        <v>PEDRA PORTUGUESA COM 60% DE PEDRA BRANCA.FORNECIMENTO SEM COLOCACAOPEDRA PORTUGUESA COM 60% DE PEDRA BRANCA.FORNECIMENTO SEM COPEDRA PORTUGUESA COM 60% DE PEDRA BRANCA.FORNECIMENTO SEM CO</v>
      </c>
      <c r="C11488" s="141" t="s">
        <v>43493</v>
      </c>
      <c r="D11488" s="141" t="s">
        <v>40975</v>
      </c>
      <c r="I11488" s="141" t="s">
        <v>27</v>
      </c>
      <c r="J11488" s="649">
        <v>96.25</v>
      </c>
    </row>
    <row r="11489" spans="1:10" hidden="1">
      <c r="A11489" s="141" t="s">
        <v>43495</v>
      </c>
      <c r="B11489" s="141" t="str">
        <f t="shared" si="179"/>
        <v>PISO DE PEDRA PORTUGUESA,ASSENTADO SOBRE MISTURA DE CIMENTOE SAIBRO,NO TRACO 1:5,EXCLUSIVE ACERTO DO TERRENO.FORNECIMENPISO DE PEDRA PORTUGUESA,ASSENTADO SOBRE MISTURA DE CIMENTOTO E COLOCACAOPISO DE PEDRA PORTUGUESA,ASSENTADO SOBRE MISTURA DE CIMENTO</v>
      </c>
      <c r="C11489" s="141" t="s">
        <v>43483</v>
      </c>
      <c r="D11489" s="141" t="s">
        <v>43496</v>
      </c>
      <c r="E11489" s="141" t="s">
        <v>27530</v>
      </c>
      <c r="I11489" s="141" t="s">
        <v>27</v>
      </c>
      <c r="J11489" s="649">
        <v>136.21</v>
      </c>
    </row>
    <row r="11490" spans="1:10" hidden="1">
      <c r="A11490" s="141" t="s">
        <v>43497</v>
      </c>
      <c r="B11490" s="141" t="str">
        <f t="shared" si="179"/>
        <v>PISO DE PEDRA PORTUGUESA,ASSENTADO SOBRE MISTURA DE CIMENTOE SAIBRO,NO TRACO 1:5,EXCLUSIVE ACERTO DO TERRENO.FORNECIMENPISO DE PEDRA PORTUGUESA,ASSENTADO SOBRE MISTURA DE CIMENTOTO E COLOCACAOPISO DE PEDRA PORTUGUESA,ASSENTADO SOBRE MISTURA DE CIMENTO</v>
      </c>
      <c r="C11490" s="141" t="s">
        <v>43483</v>
      </c>
      <c r="D11490" s="141" t="s">
        <v>43496</v>
      </c>
      <c r="E11490" s="141" t="s">
        <v>27530</v>
      </c>
      <c r="I11490" s="141" t="s">
        <v>27</v>
      </c>
      <c r="J11490" s="649">
        <v>133.31</v>
      </c>
    </row>
    <row r="11491" spans="1:10" hidden="1">
      <c r="A11491" s="141" t="s">
        <v>43498</v>
      </c>
      <c r="B11491" s="141" t="str">
        <f t="shared" si="179"/>
        <v>PISO DE PEDRA PORTUGUESA EM DESENHO SIMPLES,COM APROXIMADAMENTE 25% DE PEDRA PRETA,25% DE PEDRA VERMELHA E 50% DE PEDRAPISO DE PEDRA PORTUGUESA EM DESENHO SIMPLES,COM APROXIMADAMEBRANCA,ASSENTADO SOBRE MISTURA DE CIMENTO E SAIBRO NO TRACO1:5,INCLUSIVE ACERTO DO TERRENO.FORNECIMENTO E COLOCACAOPISO DE PEDRA PORTUGUESA EM DESENHO SIMPLES,COM APROXIMADAME</v>
      </c>
      <c r="C11491" s="141" t="s">
        <v>43499</v>
      </c>
      <c r="D11491" s="141" t="s">
        <v>43500</v>
      </c>
      <c r="E11491" s="141" t="s">
        <v>43501</v>
      </c>
      <c r="F11491" s="141" t="s">
        <v>43502</v>
      </c>
      <c r="I11491" s="141" t="s">
        <v>27</v>
      </c>
      <c r="J11491" s="649">
        <v>183.36</v>
      </c>
    </row>
    <row r="11492" spans="1:10" hidden="1">
      <c r="A11492" s="141" t="s">
        <v>43503</v>
      </c>
      <c r="B11492" s="141" t="str">
        <f t="shared" si="179"/>
        <v>PISO DE PEDRA PORTUGUESA EM DESENHO SIMPLES,COM APROXIMADAMENTE 25% DE PEDRA PRETA,25% DE PEDRA VERMELHA E 50% DE PEDRAPISO DE PEDRA PORTUGUESA EM DESENHO SIMPLES,COM APROXIMADAMEBRANCA,ASSENTADO SOBRE MISTURA DE CIMENTO E SAIBRO NO TRACO1:5,INCLUSIVE ACERTO DO TERRENO.FORNECIMENTO E COLOCACAOPISO DE PEDRA PORTUGUESA EM DESENHO SIMPLES,COM APROXIMADAME</v>
      </c>
      <c r="C11492" s="141" t="s">
        <v>43499</v>
      </c>
      <c r="D11492" s="141" t="s">
        <v>43500</v>
      </c>
      <c r="E11492" s="141" t="s">
        <v>43501</v>
      </c>
      <c r="F11492" s="141" t="s">
        <v>43502</v>
      </c>
      <c r="I11492" s="141" t="s">
        <v>27</v>
      </c>
      <c r="J11492" s="649">
        <v>174.16</v>
      </c>
    </row>
    <row r="11493" spans="1:10" hidden="1">
      <c r="A11493" s="141" t="s">
        <v>43504</v>
      </c>
      <c r="B11493" s="141" t="str">
        <f t="shared" si="179"/>
        <v>PISO DE PEDRA PORTUGUESA,ASSENTADO SOBRE MISTURA DE CIMENTOE SAIBRO,NO TRACO 1:5,INCLUSIVE ACERTO DO TERRENO,EM FAIXA.PISO DE PEDRA PORTUGUESA,ASSENTADO SOBRE MISTURA DE CIMENTOFORNECIMENTO E COLOCACAOPISO DE PEDRA PORTUGUESA,ASSENTADO SOBRE MISTURA DE CIMENTO</v>
      </c>
      <c r="C11493" s="141" t="s">
        <v>43483</v>
      </c>
      <c r="D11493" s="141" t="s">
        <v>43505</v>
      </c>
      <c r="E11493" s="141" t="s">
        <v>27950</v>
      </c>
      <c r="I11493" s="141" t="s">
        <v>27</v>
      </c>
      <c r="J11493" s="649">
        <v>178.95</v>
      </c>
    </row>
    <row r="11494" spans="1:10" hidden="1">
      <c r="A11494" s="141" t="s">
        <v>43506</v>
      </c>
      <c r="B11494" s="141" t="str">
        <f t="shared" si="179"/>
        <v>PISO DE PEDRA PORTUGUESA,ASSENTADO SOBRE MISTURA DE CIMENTOE SAIBRO,NO TRACO 1:5,INCLUSIVE ACERTO DO TERRENO,EM FAIXA.PISO DE PEDRA PORTUGUESA,ASSENTADO SOBRE MISTURA DE CIMENTOFORNECIMENTO E COLOCACAOPISO DE PEDRA PORTUGUESA,ASSENTADO SOBRE MISTURA DE CIMENTO</v>
      </c>
      <c r="C11494" s="141" t="s">
        <v>43483</v>
      </c>
      <c r="D11494" s="141" t="s">
        <v>43505</v>
      </c>
      <c r="E11494" s="141" t="s">
        <v>27950</v>
      </c>
      <c r="I11494" s="141" t="s">
        <v>27</v>
      </c>
      <c r="J11494" s="649">
        <v>170.34</v>
      </c>
    </row>
    <row r="11495" spans="1:10" hidden="1">
      <c r="A11495" s="141" t="s">
        <v>43507</v>
      </c>
      <c r="B11495" s="141" t="str">
        <f t="shared" si="179"/>
        <v>PISO COM PEDRA PORTUGUESA VERMELHA,ASSENTADO SOBRE MISTURA DE CIMENTO E SAIBRO,NO TRACO 1:5,INCLUSIVE ACERTO DO TERRENO,PISO COM PEDRA PORTUGUESA VERMELHA,ASSENTADO SOBRE MISTURA DEM FAIXA.FORNECIMENTO E COLOCACAOPISO COM PEDRA PORTUGUESA VERMELHA,ASSENTADO SOBRE MISTURA D</v>
      </c>
      <c r="C11495" s="141" t="s">
        <v>43508</v>
      </c>
      <c r="D11495" s="141" t="s">
        <v>43509</v>
      </c>
      <c r="E11495" s="141" t="s">
        <v>43510</v>
      </c>
      <c r="I11495" s="141" t="s">
        <v>27</v>
      </c>
      <c r="J11495" s="649">
        <v>156.12</v>
      </c>
    </row>
    <row r="11496" spans="1:10" hidden="1">
      <c r="A11496" s="141" t="s">
        <v>43511</v>
      </c>
      <c r="B11496" s="141" t="str">
        <f t="shared" si="179"/>
        <v>PISO COM PEDRA PORTUGUESA VERMELHA,ASSENTADO SOBRE MISTURA DE CIMENTO E SAIBRO,NO TRACO 1:5,INCLUSIVE ACERTO DO TERRENO,PISO COM PEDRA PORTUGUESA VERMELHA,ASSENTADO SOBRE MISTURA DEM FAIXA.FORNECIMENTO E COLOCACAOPISO COM PEDRA PORTUGUESA VERMELHA,ASSENTADO SOBRE MISTURA D</v>
      </c>
      <c r="C11496" s="141" t="s">
        <v>43508</v>
      </c>
      <c r="D11496" s="141" t="s">
        <v>43509</v>
      </c>
      <c r="E11496" s="141" t="s">
        <v>43510</v>
      </c>
      <c r="I11496" s="141" t="s">
        <v>27</v>
      </c>
      <c r="J11496" s="649">
        <v>150.56</v>
      </c>
    </row>
    <row r="11497" spans="1:10" hidden="1">
      <c r="A11497" s="141" t="s">
        <v>43512</v>
      </c>
      <c r="B11497" s="141" t="str">
        <f t="shared" si="179"/>
        <v>RECOMPOSICAO DE PAVIMENTACAO DE PEDRA PORTUGUESA,ASSENTADACOM FAROFA DE CIMENTO E SAIBRO,NO TRACO 1:5, INCLUSIVE FORNERECOMPOSICAO DE PAVIMENTACAO DE PEDRA PORTUGUESA,ASSENTADACIMENTO DO MATERIAL PARA REJUNTAMENTO,EXCLUSIVE A PEDRARECOMPOSICAO DE PAVIMENTACAO DE PEDRA PORTUGUESA,ASSENTADA</v>
      </c>
      <c r="C11497" s="141" t="s">
        <v>43513</v>
      </c>
      <c r="D11497" s="141" t="s">
        <v>43514</v>
      </c>
      <c r="E11497" s="141" t="s">
        <v>43515</v>
      </c>
      <c r="I11497" s="141" t="s">
        <v>27</v>
      </c>
      <c r="J11497" s="649">
        <v>107.36</v>
      </c>
    </row>
    <row r="11498" spans="1:10" hidden="1">
      <c r="A11498" s="141" t="s">
        <v>43516</v>
      </c>
      <c r="B11498" s="141" t="str">
        <f t="shared" si="179"/>
        <v>RECOMPOSICAO DE PAVIMENTACAO DE PEDRA PORTUGUESA,ASSENTADACOM FAROFA DE CIMENTO E SAIBRO,NO TRACO 1:5, INCLUSIVE FORNERECOMPOSICAO DE PAVIMENTACAO DE PEDRA PORTUGUESA,ASSENTADACIMENTO DO MATERIAL PARA REJUNTAMENTO,EXCLUSIVE A PEDRARECOMPOSICAO DE PAVIMENTACAO DE PEDRA PORTUGUESA,ASSENTADA</v>
      </c>
      <c r="C11498" s="141" t="s">
        <v>43513</v>
      </c>
      <c r="D11498" s="141" t="s">
        <v>43514</v>
      </c>
      <c r="E11498" s="141" t="s">
        <v>43515</v>
      </c>
      <c r="I11498" s="141" t="s">
        <v>27</v>
      </c>
      <c r="J11498" s="649">
        <v>94.69</v>
      </c>
    </row>
    <row r="11499" spans="1:10" hidden="1">
      <c r="A11499" s="141" t="s">
        <v>43517</v>
      </c>
      <c r="B11499" s="141" t="str">
        <f t="shared" si="179"/>
        <v>PISO DE PEDRA SAO TOME,MEDINDO 30X30CM,38X38CM,48X48CM OU 58X58CM,COM 2CM DE ESPESSURA,ASSENTE COM ARGAMASSA DE CIMENTO,PISO DE PEDRA SAO TOME,MEDINDO 30X30CM,38X38CM,48X48CM OU 58AREIA E SAIBRO,NO TRACO 1:2:2,COM ESPESSURA DE 3CM.FORNECIMENTO E COLOCACAOPISO DE PEDRA SAO TOME,MEDINDO 30X30CM,38X38CM,48X48CM OU 58</v>
      </c>
      <c r="C11499" s="141" t="s">
        <v>43518</v>
      </c>
      <c r="D11499" s="141" t="s">
        <v>43519</v>
      </c>
      <c r="E11499" s="141" t="s">
        <v>43520</v>
      </c>
      <c r="F11499" s="141" t="s">
        <v>43422</v>
      </c>
      <c r="I11499" s="141" t="s">
        <v>27</v>
      </c>
      <c r="J11499" s="649">
        <v>220.55</v>
      </c>
    </row>
    <row r="11500" spans="1:10" hidden="1">
      <c r="A11500" s="141" t="s">
        <v>43521</v>
      </c>
      <c r="B11500" s="141" t="str">
        <f t="shared" si="179"/>
        <v>PISO DE PEDRA SAO TOME,MEDINDO 30X30CM,38X38CM,48X48CM OU 58X58CM,COM 2CM DE ESPESSURA,ASSENTE COM ARGAMASSA DE CIMENTO,PISO DE PEDRA SAO TOME,MEDINDO 30X30CM,38X38CM,48X48CM OU 58AREIA E SAIBRO,NO TRACO 1:2:2,COM ESPESSURA DE 3CM.FORNECIMENTO E COLOCACAOPISO DE PEDRA SAO TOME,MEDINDO 30X30CM,38X38CM,48X48CM OU 58</v>
      </c>
      <c r="C11500" s="141" t="s">
        <v>43518</v>
      </c>
      <c r="D11500" s="141" t="s">
        <v>43519</v>
      </c>
      <c r="E11500" s="141" t="s">
        <v>43520</v>
      </c>
      <c r="F11500" s="141" t="s">
        <v>43422</v>
      </c>
      <c r="I11500" s="141" t="s">
        <v>27</v>
      </c>
      <c r="J11500" s="649">
        <v>211.27</v>
      </c>
    </row>
    <row r="11501" spans="1:10" hidden="1">
      <c r="A11501" s="141" t="s">
        <v>43522</v>
      </c>
      <c r="B11501" s="141" t="str">
        <f t="shared" si="179"/>
        <v>PISO DE PEDRA SAO TOME,MEDINDO 30X30CM,38X38CM,48X48CM OU 58X58CM,COM 2CM DE ESPESSURA,EXCLUSIVE ARGAMASSA.FORNECIMENTOPISO DE PEDRA SAO TOME,MEDINDO 30X30CM,38X38CM,48X48CM OU 58E COLOCACAOPISO DE PEDRA SAO TOME,MEDINDO 30X30CM,38X38CM,48X48CM OU 58</v>
      </c>
      <c r="C11501" s="141" t="s">
        <v>43518</v>
      </c>
      <c r="D11501" s="141" t="s">
        <v>43523</v>
      </c>
      <c r="E11501" s="141" t="s">
        <v>27860</v>
      </c>
      <c r="I11501" s="141" t="s">
        <v>27</v>
      </c>
      <c r="J11501" s="649">
        <v>207.94</v>
      </c>
    </row>
    <row r="11502" spans="1:10" hidden="1">
      <c r="A11502" s="141" t="s">
        <v>43524</v>
      </c>
      <c r="B11502" s="141" t="str">
        <f t="shared" si="179"/>
        <v>PISO DE PEDRA SAO TOME,MEDINDO 30X30CM,38X38CM,48X48CM OU 58X58CM,COM 2CM DE ESPESSURA,EXCLUSIVE ARGAMASSA.FORNECIMENTOPISO DE PEDRA SAO TOME,MEDINDO 30X30CM,38X38CM,48X48CM OU 58E COLOCACAOPISO DE PEDRA SAO TOME,MEDINDO 30X30CM,38X38CM,48X48CM OU 58</v>
      </c>
      <c r="C11502" s="141" t="s">
        <v>43518</v>
      </c>
      <c r="D11502" s="141" t="s">
        <v>43523</v>
      </c>
      <c r="E11502" s="141" t="s">
        <v>27860</v>
      </c>
      <c r="I11502" s="141" t="s">
        <v>27</v>
      </c>
      <c r="J11502" s="649">
        <v>198.95</v>
      </c>
    </row>
    <row r="11503" spans="1:10" hidden="1">
      <c r="A11503" s="141" t="s">
        <v>43525</v>
      </c>
      <c r="B11503" s="141" t="str">
        <f t="shared" si="179"/>
        <v>PISO DE PEDRA SAO TOME,MEDINDO 57X57CM,TIPO FURNAS/LIGHT,ASSENTE COM ARGAMASSA DE CIMENTO,AREIA E SAIBRO,NO TRACO 1:2:2,PISO DE PEDRA SAO TOME,MEDINDO 57X57CM,TIPO FURNAS/LIGHT,ASSREJUNTAMENTO COM CIMENTO BRANCO E CORANTEPISO DE PEDRA SAO TOME,MEDINDO 57X57CM,TIPO FURNAS/LIGHT,ASS</v>
      </c>
      <c r="C11503" s="141" t="s">
        <v>43526</v>
      </c>
      <c r="D11503" s="141" t="s">
        <v>43527</v>
      </c>
      <c r="E11503" s="141" t="s">
        <v>43528</v>
      </c>
      <c r="I11503" s="141" t="s">
        <v>27</v>
      </c>
      <c r="J11503" s="649">
        <v>264.97000000000003</v>
      </c>
    </row>
    <row r="11504" spans="1:10" hidden="1">
      <c r="A11504" s="141" t="s">
        <v>43529</v>
      </c>
      <c r="B11504" s="141" t="str">
        <f t="shared" si="179"/>
        <v>PISO DE PEDRA SAO TOME,MEDINDO 57X57CM,TIPO FURNAS/LIGHT,ASSENTE COM ARGAMASSA DE CIMENTO,AREIA E SAIBRO,NO TRACO 1:2:2,PISO DE PEDRA SAO TOME,MEDINDO 57X57CM,TIPO FURNAS/LIGHT,ASSREJUNTAMENTO COM CIMENTO BRANCO E CORANTEPISO DE PEDRA SAO TOME,MEDINDO 57X57CM,TIPO FURNAS/LIGHT,ASS</v>
      </c>
      <c r="C11504" s="141" t="s">
        <v>43526</v>
      </c>
      <c r="D11504" s="141" t="s">
        <v>43527</v>
      </c>
      <c r="E11504" s="141" t="s">
        <v>43528</v>
      </c>
      <c r="I11504" s="141" t="s">
        <v>27</v>
      </c>
      <c r="J11504" s="649">
        <v>255.69</v>
      </c>
    </row>
    <row r="11505" spans="1:10" hidden="1">
      <c r="A11505" s="141" t="s">
        <v>43530</v>
      </c>
      <c r="B11505" s="141" t="str">
        <f t="shared" si="179"/>
        <v>PISO DE PEDRA SAO TOME, MEDINDO 57X57CM, TIPO FURNAS/LIGHT,EXCLUSIVE ARGAMASSA E REJUNTAMENTOPISO DE PEDRA SAO TOME, MEDINDO 57X57CM, TIPO FURNAS/LIGHT,PISO DE PEDRA SAO TOME, MEDINDO 57X57CM, TIPO FURNAS/LIGHT,</v>
      </c>
      <c r="C11505" s="141" t="s">
        <v>43531</v>
      </c>
      <c r="D11505" s="141" t="s">
        <v>43532</v>
      </c>
      <c r="I11505" s="141" t="s">
        <v>27</v>
      </c>
      <c r="J11505" s="649">
        <v>251.2</v>
      </c>
    </row>
    <row r="11506" spans="1:10" hidden="1">
      <c r="A11506" s="141" t="s">
        <v>43533</v>
      </c>
      <c r="B11506" s="141" t="str">
        <f t="shared" si="179"/>
        <v>PISO DE PEDRA SAO TOME, MEDINDO 57X57CM, TIPO FURNAS/LIGHT,EXCLUSIVE ARGAMASSA E REJUNTAMENTOPISO DE PEDRA SAO TOME, MEDINDO 57X57CM, TIPO FURNAS/LIGHT,PISO DE PEDRA SAO TOME, MEDINDO 57X57CM, TIPO FURNAS/LIGHT,</v>
      </c>
      <c r="C11506" s="141" t="s">
        <v>43531</v>
      </c>
      <c r="D11506" s="141" t="s">
        <v>43532</v>
      </c>
      <c r="I11506" s="141" t="s">
        <v>27</v>
      </c>
      <c r="J11506" s="649">
        <v>242.21</v>
      </c>
    </row>
    <row r="11507" spans="1:10" hidden="1">
      <c r="A11507" s="141" t="s">
        <v>43534</v>
      </c>
      <c r="B11507" s="141" t="str">
        <f t="shared" si="179"/>
        <v>PISO DE PLACAS DE ARDOSIA COR CINZA MEDINDO 40X40CM,EM TORNO DE 1CM DE ESPESSURA,ASSENTE SOBRE SUPERFICIE EM OSSO COM ARPISO DE PLACAS DE ARDOSIA COR CINZA MEDINDO 40X40CM,EM TORNOGAMASSA DE CIMENTO,SAIBRO E AREIA,NO TRACO 1:2:2PISO DE PLACAS DE ARDOSIA COR CINZA MEDINDO 40X40CM,EM TORNO</v>
      </c>
      <c r="C11507" s="141" t="s">
        <v>43535</v>
      </c>
      <c r="D11507" s="141" t="s">
        <v>43536</v>
      </c>
      <c r="E11507" s="141" t="s">
        <v>43537</v>
      </c>
      <c r="I11507" s="141" t="s">
        <v>27</v>
      </c>
      <c r="J11507" s="649">
        <v>91.79</v>
      </c>
    </row>
    <row r="11508" spans="1:10" hidden="1">
      <c r="A11508" s="141" t="s">
        <v>43538</v>
      </c>
      <c r="B11508" s="141" t="str">
        <f t="shared" si="179"/>
        <v>PISO DE PLACAS DE ARDOSIA COR CINZA MEDINDO 40X40CM,EM TORNO DE 1CM DE ESPESSURA,ASSENTE SOBRE SUPERFICIE EM OSSO COM ARPISO DE PLACAS DE ARDOSIA COR CINZA MEDINDO 40X40CM,EM TORNOGAMASSA DE CIMENTO,SAIBRO E AREIA,NO TRACO 1:2:2PISO DE PLACAS DE ARDOSIA COR CINZA MEDINDO 40X40CM,EM TORNO</v>
      </c>
      <c r="C11508" s="141" t="s">
        <v>43535</v>
      </c>
      <c r="D11508" s="141" t="s">
        <v>43536</v>
      </c>
      <c r="E11508" s="141" t="s">
        <v>43537</v>
      </c>
      <c r="I11508" s="141" t="s">
        <v>27</v>
      </c>
      <c r="J11508" s="649">
        <v>85.79</v>
      </c>
    </row>
    <row r="11509" spans="1:10" hidden="1">
      <c r="A11509" s="141" t="s">
        <v>43539</v>
      </c>
      <c r="B11509" s="141" t="str">
        <f t="shared" si="179"/>
        <v>PISO DE PLACAS DE ARDOSIA COR CINZA MEDINDO 40X40CM,EM TORNO DE 1CM DE ESPESSURA,EXCLUSIVE ARGAMASSAPISO DE PLACAS DE ARDOSIA COR CINZA MEDINDO 40X40CM,EM TORNOPISO DE PLACAS DE ARDOSIA COR CINZA MEDINDO 40X40CM,EM TORNO</v>
      </c>
      <c r="C11509" s="141" t="s">
        <v>43535</v>
      </c>
      <c r="D11509" s="141" t="s">
        <v>43540</v>
      </c>
      <c r="I11509" s="141" t="s">
        <v>27</v>
      </c>
      <c r="J11509" s="649">
        <v>79.180000000000007</v>
      </c>
    </row>
    <row r="11510" spans="1:10" hidden="1">
      <c r="A11510" s="141" t="s">
        <v>43541</v>
      </c>
      <c r="B11510" s="141" t="str">
        <f t="shared" si="179"/>
        <v>PISO DE PLACAS DE ARDOSIA COR CINZA MEDINDO 40X40CM,EM TORNO DE 1CM DE ESPESSURA,EXCLUSIVE ARGAMASSAPISO DE PLACAS DE ARDOSIA COR CINZA MEDINDO 40X40CM,EM TORNOPISO DE PLACAS DE ARDOSIA COR CINZA MEDINDO 40X40CM,EM TORNO</v>
      </c>
      <c r="C11510" s="141" t="s">
        <v>43535</v>
      </c>
      <c r="D11510" s="141" t="s">
        <v>43540</v>
      </c>
      <c r="I11510" s="141" t="s">
        <v>27</v>
      </c>
      <c r="J11510" s="649">
        <v>73.48</v>
      </c>
    </row>
    <row r="11511" spans="1:10" hidden="1">
      <c r="A11511" s="141" t="s">
        <v>43542</v>
      </c>
      <c r="B11511" s="141" t="str">
        <f t="shared" si="179"/>
        <v>PISO DE PLACAS DE ARDOSIA COR CINZA MEDINDO 30X30CM,EM TORNO DE 1CM DE ESPESSURA,ASSENTE SOBRE SUPERFICIE EM OSSO COM ARPISO DE PLACAS DE ARDOSIA COR CINZA MEDINDO 30X30CM,EM TORNOGAMASSA DE CIMENTO,SAIBRO E AREIA,NO TRACO 1:2:2PISO DE PLACAS DE ARDOSIA COR CINZA MEDINDO 30X30CM,EM TORNO</v>
      </c>
      <c r="C11511" s="141" t="s">
        <v>43543</v>
      </c>
      <c r="D11511" s="141" t="s">
        <v>43536</v>
      </c>
      <c r="E11511" s="141" t="s">
        <v>43537</v>
      </c>
      <c r="I11511" s="141" t="s">
        <v>27</v>
      </c>
      <c r="J11511" s="649">
        <v>90.22</v>
      </c>
    </row>
    <row r="11512" spans="1:10" hidden="1">
      <c r="A11512" s="141" t="s">
        <v>43544</v>
      </c>
      <c r="B11512" s="141" t="str">
        <f t="shared" si="179"/>
        <v>PISO DE PLACAS DE ARDOSIA COR CINZA MEDINDO 30X30CM,EM TORNO DE 1CM DE ESPESSURA,ASSENTE SOBRE SUPERFICIE EM OSSO COM ARPISO DE PLACAS DE ARDOSIA COR CINZA MEDINDO 30X30CM,EM TORNOGAMASSA DE CIMENTO,SAIBRO E AREIA,NO TRACO 1:2:2PISO DE PLACAS DE ARDOSIA COR CINZA MEDINDO 30X30CM,EM TORNO</v>
      </c>
      <c r="C11512" s="141" t="s">
        <v>43543</v>
      </c>
      <c r="D11512" s="141" t="s">
        <v>43536</v>
      </c>
      <c r="E11512" s="141" t="s">
        <v>43537</v>
      </c>
      <c r="I11512" s="141" t="s">
        <v>27</v>
      </c>
      <c r="J11512" s="649">
        <v>83.6</v>
      </c>
    </row>
    <row r="11513" spans="1:10" hidden="1">
      <c r="A11513" s="141" t="s">
        <v>43545</v>
      </c>
      <c r="B11513" s="141" t="str">
        <f t="shared" si="179"/>
        <v>PISO DE PLACAS DE ARDOSIA COR CINZA MEDINDO 30X30CM,EM TORNO DE 1CM DE ESPESSURA,EXCLUSIVE ARGAMASSAPISO DE PLACAS DE ARDOSIA COR CINZA MEDINDO 30X30CM,EM TORNOPISO DE PLACAS DE ARDOSIA COR CINZA MEDINDO 30X30CM,EM TORNO</v>
      </c>
      <c r="C11513" s="141" t="s">
        <v>43543</v>
      </c>
      <c r="D11513" s="141" t="s">
        <v>43540</v>
      </c>
      <c r="I11513" s="141" t="s">
        <v>27</v>
      </c>
      <c r="J11513" s="649">
        <v>77.61</v>
      </c>
    </row>
    <row r="11514" spans="1:10" hidden="1">
      <c r="A11514" s="141" t="s">
        <v>43546</v>
      </c>
      <c r="B11514" s="141" t="str">
        <f t="shared" si="179"/>
        <v>PISO DE PLACAS DE ARDOSIA COR CINZA MEDINDO 30X30CM,EM TORNO DE 1CM DE ESPESSURA,EXCLUSIVE ARGAMASSAPISO DE PLACAS DE ARDOSIA COR CINZA MEDINDO 30X30CM,EM TORNOPISO DE PLACAS DE ARDOSIA COR CINZA MEDINDO 30X30CM,EM TORNO</v>
      </c>
      <c r="C11514" s="141" t="s">
        <v>43543</v>
      </c>
      <c r="D11514" s="141" t="s">
        <v>43540</v>
      </c>
      <c r="I11514" s="141" t="s">
        <v>27</v>
      </c>
      <c r="J11514" s="649">
        <v>71.28</v>
      </c>
    </row>
    <row r="11515" spans="1:10" hidden="1">
      <c r="A11515" s="141" t="s">
        <v>43547</v>
      </c>
      <c r="B11515" s="141" t="str">
        <f t="shared" si="179"/>
        <v>PISO DE PLACAS DE ARDOSIA NA COR FERRUGEM MEDINDO 25X25CM,EM TORNO DE 1CM DE ESPESSURA,ASSENTE SOBRE SUPERFICIE EM OSSOPISO DE PLACAS DE ARDOSIA NA COR FERRUGEM MEDINDO 25X25CM,EMCOM ARGAMASSA DE CIMENTO,SAIBRO E AREIA,NO TRACO 1:2:2PISO DE PLACAS DE ARDOSIA NA COR FERRUGEM MEDINDO 25X25CM,EM</v>
      </c>
      <c r="C11515" s="141" t="s">
        <v>43548</v>
      </c>
      <c r="D11515" s="141" t="s">
        <v>43549</v>
      </c>
      <c r="E11515" s="141" t="s">
        <v>43550</v>
      </c>
      <c r="I11515" s="141" t="s">
        <v>27</v>
      </c>
      <c r="J11515" s="649">
        <v>114.52</v>
      </c>
    </row>
    <row r="11516" spans="1:10" hidden="1">
      <c r="A11516" s="141" t="s">
        <v>43551</v>
      </c>
      <c r="B11516" s="141" t="str">
        <f t="shared" si="179"/>
        <v>PISO DE PLACAS DE ARDOSIA NA COR FERRUGEM MEDINDO 25X25CM,EM TORNO DE 1CM DE ESPESSURA,ASSENTE SOBRE SUPERFICIE EM OSSOPISO DE PLACAS DE ARDOSIA NA COR FERRUGEM MEDINDO 25X25CM,EMCOM ARGAMASSA DE CIMENTO,SAIBRO E AREIA,NO TRACO 1:2:2PISO DE PLACAS DE ARDOSIA NA COR FERRUGEM MEDINDO 25X25CM,EM</v>
      </c>
      <c r="C11516" s="141" t="s">
        <v>43548</v>
      </c>
      <c r="D11516" s="141" t="s">
        <v>43549</v>
      </c>
      <c r="E11516" s="141" t="s">
        <v>43550</v>
      </c>
      <c r="I11516" s="141" t="s">
        <v>27</v>
      </c>
      <c r="J11516" s="649">
        <v>108.53</v>
      </c>
    </row>
    <row r="11517" spans="1:10" hidden="1">
      <c r="A11517" s="141" t="s">
        <v>43552</v>
      </c>
      <c r="B11517" s="141" t="str">
        <f t="shared" si="179"/>
        <v>PISO DE PLACAS DE ARDOSIA COR FERRUGEM MEDINDO 25X25CM,EM TORNO DE 1CM DE ESPESSURA,EXCLUSIVE ARGAMASSAPISO DE PLACAS DE ARDOSIA COR FERRUGEM MEDINDO 25X25CM,EM TOPISO DE PLACAS DE ARDOSIA COR FERRUGEM MEDINDO 25X25CM,EM TO</v>
      </c>
      <c r="C11517" s="141" t="s">
        <v>43553</v>
      </c>
      <c r="D11517" s="141" t="s">
        <v>43554</v>
      </c>
      <c r="I11517" s="141" t="s">
        <v>27</v>
      </c>
      <c r="J11517" s="649">
        <v>101.91</v>
      </c>
    </row>
    <row r="11518" spans="1:10" hidden="1">
      <c r="A11518" s="141" t="s">
        <v>43555</v>
      </c>
      <c r="B11518" s="141" t="str">
        <f t="shared" si="179"/>
        <v>PISO DE PLACAS DE ARDOSIA COR FERRUGEM MEDINDO 25X25CM,EM TORNO DE 1CM DE ESPESSURA,EXCLUSIVE ARGAMASSAPISO DE PLACAS DE ARDOSIA COR FERRUGEM MEDINDO 25X25CM,EM TOPISO DE PLACAS DE ARDOSIA COR FERRUGEM MEDINDO 25X25CM,EM TO</v>
      </c>
      <c r="C11518" s="141" t="s">
        <v>43553</v>
      </c>
      <c r="D11518" s="141" t="s">
        <v>43554</v>
      </c>
      <c r="I11518" s="141" t="s">
        <v>27</v>
      </c>
      <c r="J11518" s="649">
        <v>96.21</v>
      </c>
    </row>
    <row r="11519" spans="1:10" hidden="1">
      <c r="A11519" s="141" t="s">
        <v>43556</v>
      </c>
      <c r="B11519" s="141" t="str">
        <f t="shared" si="179"/>
        <v>RODAPE DE ARDOSIA COM ALTURA DE 10CM,ASSENTE EM PAREDE EM OSSO COM ARGAMASSA DE CIMENTO,SAIBRO E AREIA,NO TRACO 1:2:2 ERODAPE DE ARDOSIA COM ALTURA DE 10CM,ASSENTE EM PAREDE EM OSCHAPISCO DE CIMENTO E AREIA,NO TRACO 1:3RODAPE DE ARDOSIA COM ALTURA DE 10CM,ASSENTE EM PAREDE EM OS</v>
      </c>
      <c r="C11519" s="141" t="s">
        <v>43557</v>
      </c>
      <c r="D11519" s="141" t="s">
        <v>43558</v>
      </c>
      <c r="E11519" s="141" t="s">
        <v>41054</v>
      </c>
      <c r="I11519" s="141" t="s">
        <v>285</v>
      </c>
      <c r="J11519" s="649">
        <v>36.28</v>
      </c>
    </row>
    <row r="11520" spans="1:10" hidden="1">
      <c r="A11520" s="141" t="s">
        <v>43559</v>
      </c>
      <c r="B11520" s="141" t="str">
        <f t="shared" si="179"/>
        <v>RODAPE DE ARDOSIA COM ALTURA DE 10CM,ASSENTE EM PAREDE EM OSSO COM ARGAMASSA DE CIMENTO,SAIBRO E AREIA,NO TRACO 1:2:2 ERODAPE DE ARDOSIA COM ALTURA DE 10CM,ASSENTE EM PAREDE EM OSCHAPISCO DE CIMENTO E AREIA,NO TRACO 1:3RODAPE DE ARDOSIA COM ALTURA DE 10CM,ASSENTE EM PAREDE EM OS</v>
      </c>
      <c r="C11520" s="141" t="s">
        <v>43557</v>
      </c>
      <c r="D11520" s="141" t="s">
        <v>43558</v>
      </c>
      <c r="E11520" s="141" t="s">
        <v>41054</v>
      </c>
      <c r="I11520" s="141" t="s">
        <v>285</v>
      </c>
      <c r="J11520" s="649">
        <v>33.01</v>
      </c>
    </row>
    <row r="11521" spans="1:10" hidden="1">
      <c r="A11521" s="141" t="s">
        <v>43560</v>
      </c>
      <c r="B11521" s="141" t="str">
        <f t="shared" si="179"/>
        <v>RODAPE DE ARDOSIA COM ALTURA DE 10CM,ASSENTE EM PAREDE EM OSSO COM ARGAMASSA DE CIMENTO,SAIBRO E AREIA,NO TRACO 1:2:2 ERODAPE DE ARDOSIA COM ALTURA DE 10CM,ASSENTE EM PAREDE EM OSCHAPISCO DE CIMENTO E AREIA,NO TRACO 1:3,EXCLUSIVE ARGAMASSA E CHAPISCORODAPE DE ARDOSIA COM ALTURA DE 10CM,ASSENTE EM PAREDE EM OS</v>
      </c>
      <c r="C11521" s="141" t="s">
        <v>43557</v>
      </c>
      <c r="D11521" s="141" t="s">
        <v>43558</v>
      </c>
      <c r="E11521" s="141" t="s">
        <v>43561</v>
      </c>
      <c r="F11521" s="141" t="s">
        <v>43562</v>
      </c>
      <c r="I11521" s="141" t="s">
        <v>285</v>
      </c>
      <c r="J11521" s="649">
        <v>34.31</v>
      </c>
    </row>
    <row r="11522" spans="1:10" hidden="1">
      <c r="A11522" s="141" t="s">
        <v>43563</v>
      </c>
      <c r="B11522" s="141" t="str">
        <f t="shared" si="179"/>
        <v>RODAPE DE ARDOSIA COM ALTURA DE 10CM,ASSENTE EM PAREDE EM OSSO COM ARGAMASSA DE CIMENTO,SAIBRO E AREIA,NO TRACO 1:2:2 ERODAPE DE ARDOSIA COM ALTURA DE 10CM,ASSENTE EM PAREDE EM OSCHAPISCO DE CIMENTO E AREIA,NO TRACO 1:3,EXCLUSIVE ARGAMASSA E CHAPISCORODAPE DE ARDOSIA COM ALTURA DE 10CM,ASSENTE EM PAREDE EM OS</v>
      </c>
      <c r="C11522" s="141" t="s">
        <v>43557</v>
      </c>
      <c r="D11522" s="141" t="s">
        <v>43558</v>
      </c>
      <c r="E11522" s="141" t="s">
        <v>43561</v>
      </c>
      <c r="F11522" s="141" t="s">
        <v>43562</v>
      </c>
      <c r="I11522" s="141" t="s">
        <v>285</v>
      </c>
      <c r="J11522" s="649">
        <v>31.14</v>
      </c>
    </row>
    <row r="11523" spans="1:10" hidden="1">
      <c r="A11523" s="141" t="s">
        <v>43564</v>
      </c>
      <c r="B11523" s="141" t="str">
        <f t="shared" ref="B11523:B11586" si="180">C11523&amp;D11523&amp;C11523&amp;E11523&amp;F11523&amp;G11523&amp;H11523&amp;C11523</f>
        <v>RODAPE DE ARDOSIA COM ALTURA DE 7CM,ASSENTE EM PAREDE EM OSSO COM ARGAMASSA DE CIMENTO,SAIBRO E AREIA,NO TRACO 1:2:2 E CRODAPE DE ARDOSIA COM ALTURA DE 7CM,ASSENTE EM PAREDE EM OSSHAPISCO DE CIMENTO E AREIA,NO TRACO 1:3RODAPE DE ARDOSIA COM ALTURA DE 7CM,ASSENTE EM PAREDE EM OSS</v>
      </c>
      <c r="C11523" s="141" t="s">
        <v>43565</v>
      </c>
      <c r="D11523" s="141" t="s">
        <v>43566</v>
      </c>
      <c r="E11523" s="141" t="s">
        <v>43567</v>
      </c>
      <c r="I11523" s="141" t="s">
        <v>285</v>
      </c>
      <c r="J11523" s="649">
        <v>31.58</v>
      </c>
    </row>
    <row r="11524" spans="1:10" hidden="1">
      <c r="A11524" s="141" t="s">
        <v>43568</v>
      </c>
      <c r="B11524" s="141" t="str">
        <f t="shared" si="180"/>
        <v>RODAPE DE ARDOSIA COM ALTURA DE 7CM,ASSENTE EM PAREDE EM OSSO COM ARGAMASSA DE CIMENTO,SAIBRO E AREIA,NO TRACO 1:2:2 E CRODAPE DE ARDOSIA COM ALTURA DE 7CM,ASSENTE EM PAREDE EM OSSHAPISCO DE CIMENTO E AREIA,NO TRACO 1:3RODAPE DE ARDOSIA COM ALTURA DE 7CM,ASSENTE EM PAREDE EM OSS</v>
      </c>
      <c r="C11524" s="141" t="s">
        <v>43565</v>
      </c>
      <c r="D11524" s="141" t="s">
        <v>43566</v>
      </c>
      <c r="E11524" s="141" t="s">
        <v>43567</v>
      </c>
      <c r="I11524" s="141" t="s">
        <v>285</v>
      </c>
      <c r="J11524" s="649">
        <v>28.35</v>
      </c>
    </row>
    <row r="11525" spans="1:10" hidden="1">
      <c r="A11525" s="141" t="s">
        <v>43569</v>
      </c>
      <c r="B11525" s="141" t="str">
        <f t="shared" si="180"/>
        <v>RODAPE DE ARDOSIA COM ALTURA DE 7CM,ASSENTE EM PAREDE EM OSSO COM ARGAMASSA DE CIMENTO,SAIBRO E AREIA,NO TRACO 1:2:2 E CRODAPE DE ARDOSIA COM ALTURA DE 7CM,ASSENTE EM PAREDE EM OSSHAPISCO DE CIMENTO E AREIA,NO TRACO 1:3,EXCLUSIVE ARGAMASSAE CHAPISCORODAPE DE ARDOSIA COM ALTURA DE 7CM,ASSENTE EM PAREDE EM OSS</v>
      </c>
      <c r="C11525" s="141" t="s">
        <v>43565</v>
      </c>
      <c r="D11525" s="141" t="s">
        <v>43566</v>
      </c>
      <c r="E11525" s="141" t="s">
        <v>43570</v>
      </c>
      <c r="F11525" s="141" t="s">
        <v>43571</v>
      </c>
      <c r="I11525" s="141" t="s">
        <v>285</v>
      </c>
      <c r="J11525" s="649">
        <v>30.2</v>
      </c>
    </row>
    <row r="11526" spans="1:10" hidden="1">
      <c r="A11526" s="141" t="s">
        <v>43572</v>
      </c>
      <c r="B11526" s="141" t="str">
        <f t="shared" si="180"/>
        <v>RODAPE DE ARDOSIA COM ALTURA DE 7CM,ASSENTE EM PAREDE EM OSSO COM ARGAMASSA DE CIMENTO,SAIBRO E AREIA,NO TRACO 1:2:2 E CRODAPE DE ARDOSIA COM ALTURA DE 7CM,ASSENTE EM PAREDE EM OSSHAPISCO DE CIMENTO E AREIA,NO TRACO 1:3,EXCLUSIVE ARGAMASSAE CHAPISCORODAPE DE ARDOSIA COM ALTURA DE 7CM,ASSENTE EM PAREDE EM OSS</v>
      </c>
      <c r="C11526" s="141" t="s">
        <v>43565</v>
      </c>
      <c r="D11526" s="141" t="s">
        <v>43566</v>
      </c>
      <c r="E11526" s="141" t="s">
        <v>43570</v>
      </c>
      <c r="F11526" s="141" t="s">
        <v>43571</v>
      </c>
      <c r="I11526" s="141" t="s">
        <v>285</v>
      </c>
      <c r="J11526" s="649">
        <v>27.04</v>
      </c>
    </row>
    <row r="11527" spans="1:10" hidden="1">
      <c r="A11527" s="141" t="s">
        <v>43573</v>
      </c>
      <c r="B11527" s="141" t="str">
        <f t="shared" si="180"/>
        <v>PISO DE BORRACHA SINTETICA,SBR,PRETO,EM PLACAS DE (50X50)CM,COM 3,0MM DE ESPESSURA,TEXTURA DA SUPERFICIE PASTILHADA,COLOPISO DE BORRACHA SINTETICA,SBR,PRETO,EM PLACAS DE (50X50)CM,CADO COM COLA SOBRE BASE EXISTENTE.FORNECIMENTO E COLOCACAOPISO DE BORRACHA SINTETICA,SBR,PRETO,EM PLACAS DE (50X50)CM,</v>
      </c>
      <c r="C11527" s="141" t="s">
        <v>43574</v>
      </c>
      <c r="D11527" s="141" t="s">
        <v>43575</v>
      </c>
      <c r="E11527" s="141" t="s">
        <v>43576</v>
      </c>
      <c r="I11527" s="141" t="s">
        <v>27</v>
      </c>
      <c r="J11527" s="649">
        <v>89.37</v>
      </c>
    </row>
    <row r="11528" spans="1:10" hidden="1">
      <c r="A11528" s="141" t="s">
        <v>43577</v>
      </c>
      <c r="B11528" s="141" t="str">
        <f t="shared" si="180"/>
        <v>PISO DE BORRACHA SINTETICA,SBR,PRETO,EM PLACAS DE (50X50)CM,COM 3,0MM DE ESPESSURA,TEXTURA DA SUPERFICIE PASTILHADA,COLOPISO DE BORRACHA SINTETICA,SBR,PRETO,EM PLACAS DE (50X50)CM,CADO COM COLA SOBRE BASE EXISTENTE.FORNECIMENTO E COLOCACAOPISO DE BORRACHA SINTETICA,SBR,PRETO,EM PLACAS DE (50X50)CM,</v>
      </c>
      <c r="C11528" s="141" t="s">
        <v>43574</v>
      </c>
      <c r="D11528" s="141" t="s">
        <v>43575</v>
      </c>
      <c r="E11528" s="141" t="s">
        <v>43576</v>
      </c>
      <c r="I11528" s="141" t="s">
        <v>27</v>
      </c>
      <c r="J11528" s="649">
        <v>86.84</v>
      </c>
    </row>
    <row r="11529" spans="1:10" hidden="1">
      <c r="A11529" s="141" t="s">
        <v>43578</v>
      </c>
      <c r="B11529" s="141" t="str">
        <f t="shared" si="180"/>
        <v>PISO DE BORRACHA SINTETICA,SBR,PRETO,EM ROLO DE 1,40M DE LARGURA,SUPERFICIE GRAO DE ARROZ,COM 3,00MM DE ESPESSURA,COLOCAPISO DE BORRACHA SINTETICA,SBR,PRETO,EM ROLO DE 1,40M DE LARDO COM COLA SOBRE BASE EXISTENTE.FORNECIMENTO E COLOCACAOPISO DE BORRACHA SINTETICA,SBR,PRETO,EM ROLO DE 1,40M DE LAR</v>
      </c>
      <c r="C11529" s="141" t="s">
        <v>43579</v>
      </c>
      <c r="D11529" s="141" t="s">
        <v>43580</v>
      </c>
      <c r="E11529" s="141" t="s">
        <v>43581</v>
      </c>
      <c r="I11529" s="141" t="s">
        <v>27</v>
      </c>
      <c r="J11529" s="649">
        <v>159.71</v>
      </c>
    </row>
    <row r="11530" spans="1:10" hidden="1">
      <c r="A11530" s="141" t="s">
        <v>43582</v>
      </c>
      <c r="B11530" s="141" t="str">
        <f t="shared" si="180"/>
        <v>PISO DE BORRACHA SINTETICA,SBR,PRETO,EM ROLO DE 1,40M DE LARGURA,SUPERFICIE GRAO DE ARROZ,COM 3,00MM DE ESPESSURA,COLOCAPISO DE BORRACHA SINTETICA,SBR,PRETO,EM ROLO DE 1,40M DE LARDO COM COLA SOBRE BASE EXISTENTE.FORNECIMENTO E COLOCACAOPISO DE BORRACHA SINTETICA,SBR,PRETO,EM ROLO DE 1,40M DE LAR</v>
      </c>
      <c r="C11530" s="141" t="s">
        <v>43579</v>
      </c>
      <c r="D11530" s="141" t="s">
        <v>43580</v>
      </c>
      <c r="E11530" s="141" t="s">
        <v>43581</v>
      </c>
      <c r="I11530" s="141" t="s">
        <v>27</v>
      </c>
      <c r="J11530" s="649">
        <v>156.41</v>
      </c>
    </row>
    <row r="11531" spans="1:10" hidden="1">
      <c r="A11531" s="141" t="s">
        <v>43583</v>
      </c>
      <c r="B11531" s="141" t="str">
        <f t="shared" si="180"/>
        <v>RODAPE DE BORRACHA SINTETICA,SBR,PRETO,COM ALTURA DE 7CM E 1CM DE ESPESSURA,TEXTURA DA SUPERFICIE LISA,COLOCADO COM COLARODAPE DE BORRACHA SINTETICA,SBR,PRETO,COM ALTURA DE 7CM E 1 SOBRE PAREDE EMBOCADA.FORNECIMENTO E COLOCACAORODAPE DE BORRACHA SINTETICA,SBR,PRETO,COM ALTURA DE 7CM E 1</v>
      </c>
      <c r="C11531" s="141" t="s">
        <v>43584</v>
      </c>
      <c r="D11531" s="141" t="s">
        <v>43585</v>
      </c>
      <c r="E11531" s="141" t="s">
        <v>43586</v>
      </c>
      <c r="I11531" s="141" t="s">
        <v>285</v>
      </c>
      <c r="J11531" s="649">
        <v>35.47</v>
      </c>
    </row>
    <row r="11532" spans="1:10" hidden="1">
      <c r="A11532" s="141" t="s">
        <v>43587</v>
      </c>
      <c r="B11532" s="141" t="str">
        <f t="shared" si="180"/>
        <v>RODAPE DE BORRACHA SINTETICA,SBR,PRETO,COM ALTURA DE 7CM E 1CM DE ESPESSURA,TEXTURA DA SUPERFICIE LISA,COLOCADO COM COLARODAPE DE BORRACHA SINTETICA,SBR,PRETO,COM ALTURA DE 7CM E 1 SOBRE PAREDE EMBOCADA.FORNECIMENTO E COLOCACAORODAPE DE BORRACHA SINTETICA,SBR,PRETO,COM ALTURA DE 7CM E 1</v>
      </c>
      <c r="C11532" s="141" t="s">
        <v>43584</v>
      </c>
      <c r="D11532" s="141" t="s">
        <v>43585</v>
      </c>
      <c r="E11532" s="141" t="s">
        <v>43586</v>
      </c>
      <c r="I11532" s="141" t="s">
        <v>285</v>
      </c>
      <c r="J11532" s="649">
        <v>33.450000000000003</v>
      </c>
    </row>
    <row r="11533" spans="1:10" hidden="1">
      <c r="A11533" s="141" t="s">
        <v>43588</v>
      </c>
      <c r="B11533" s="141" t="str">
        <f t="shared" si="180"/>
        <v>DEGRAU DE ESCADA DE BORRACHA SINTETICA,SBR,PRETO,ESPELHO COM 20CM,PISO COM 30CM,TEXTURA DA SUPERFICIE PASTILHADA,COLOCADDEGRAU DE ESCADA DE BORRACHA SINTETICA,SBR,PRETO,ESPELHO COMO COM COLA SOBRE BASE EXISTENTE.FORNECIMENTO E COLOCACAODEGRAU DE ESCADA DE BORRACHA SINTETICA,SBR,PRETO,ESPELHO COM</v>
      </c>
      <c r="C11533" s="141" t="s">
        <v>43589</v>
      </c>
      <c r="D11533" s="141" t="s">
        <v>43590</v>
      </c>
      <c r="E11533" s="141" t="s">
        <v>43591</v>
      </c>
      <c r="I11533" s="141" t="s">
        <v>285</v>
      </c>
      <c r="J11533" s="649">
        <v>110.32</v>
      </c>
    </row>
    <row r="11534" spans="1:10" hidden="1">
      <c r="A11534" s="141" t="s">
        <v>43592</v>
      </c>
      <c r="B11534" s="141" t="str">
        <f t="shared" si="180"/>
        <v>DEGRAU DE ESCADA DE BORRACHA SINTETICA,SBR,PRETO,ESPELHO COM 20CM,PISO COM 30CM,TEXTURA DA SUPERFICIE PASTILHADA,COLOCADDEGRAU DE ESCADA DE BORRACHA SINTETICA,SBR,PRETO,ESPELHO COMO COM COLA SOBRE BASE EXISTENTE.FORNECIMENTO E COLOCACAODEGRAU DE ESCADA DE BORRACHA SINTETICA,SBR,PRETO,ESPELHO COM</v>
      </c>
      <c r="C11534" s="141" t="s">
        <v>43589</v>
      </c>
      <c r="D11534" s="141" t="s">
        <v>43590</v>
      </c>
      <c r="E11534" s="141" t="s">
        <v>43591</v>
      </c>
      <c r="I11534" s="141" t="s">
        <v>285</v>
      </c>
      <c r="J11534" s="649">
        <v>107.08</v>
      </c>
    </row>
    <row r="11535" spans="1:10" hidden="1">
      <c r="A11535" s="141" t="s">
        <v>43593</v>
      </c>
      <c r="B11535" s="141" t="str">
        <f t="shared" si="180"/>
        <v>PISO TATIL DE BORRACHA,DIRECIONAL,PARA ACESSIBILIDADE,CONFORME ABNT NBR 16537,MEDINDO (25X25)CM,ESPESSURA DE 5MM,COLADOPISO TATIL DE BORRACHA,DIRECIONAL,PARA ACESSIBILIDADE,CONFORSOBRE BASE EXISTENTE.FORNECIMENTO E COLOCACAOPISO TATIL DE BORRACHA,DIRECIONAL,PARA ACESSIBILIDADE,CONFOR</v>
      </c>
      <c r="C11535" s="141" t="s">
        <v>43594</v>
      </c>
      <c r="D11535" s="141" t="s">
        <v>43595</v>
      </c>
      <c r="E11535" s="141" t="s">
        <v>43596</v>
      </c>
      <c r="I11535" s="141" t="s">
        <v>27</v>
      </c>
      <c r="J11535" s="649">
        <v>172.5</v>
      </c>
    </row>
    <row r="11536" spans="1:10" hidden="1">
      <c r="A11536" s="141" t="s">
        <v>43597</v>
      </c>
      <c r="B11536" s="141" t="str">
        <f t="shared" si="180"/>
        <v>PISO TATIL DE BORRACHA,DIRECIONAL,PARA ACESSIBILIDADE,CONFORME ABNT NBR 16537,MEDINDO (25X25)CM,ESPESSURA DE 5MM,COLADOPISO TATIL DE BORRACHA,DIRECIONAL,PARA ACESSIBILIDADE,CONFORSOBRE BASE EXISTENTE.FORNECIMENTO E COLOCACAOPISO TATIL DE BORRACHA,DIRECIONAL,PARA ACESSIBILIDADE,CONFOR</v>
      </c>
      <c r="C11536" s="141" t="s">
        <v>43594</v>
      </c>
      <c r="D11536" s="141" t="s">
        <v>43595</v>
      </c>
      <c r="E11536" s="141" t="s">
        <v>43596</v>
      </c>
      <c r="I11536" s="141" t="s">
        <v>27</v>
      </c>
      <c r="J11536" s="649">
        <v>169.2</v>
      </c>
    </row>
    <row r="11537" spans="1:10" hidden="1">
      <c r="A11537" s="141" t="s">
        <v>43598</v>
      </c>
      <c r="B11537" s="141" t="str">
        <f t="shared" si="180"/>
        <v>PISO TATIL DE BORRACHA,ALERTA,PARA ACESSIBILIDADE,CONFORME ABNT NBR 16537,MEDINDO (25X25)CM,ESPESSURA DE 5MM,COLADO SOBRPISO TATIL DE BORRACHA,ALERTA,PARA ACESSIBILIDADE,CONFORME AE BASE EXISTENTE.FORNECIMENTO E COLOCACAOPISO TATIL DE BORRACHA,ALERTA,PARA ACESSIBILIDADE,CONFORME A</v>
      </c>
      <c r="C11537" s="141" t="s">
        <v>43599</v>
      </c>
      <c r="D11537" s="141" t="s">
        <v>43600</v>
      </c>
      <c r="E11537" s="141" t="s">
        <v>43601</v>
      </c>
      <c r="I11537" s="141" t="s">
        <v>27</v>
      </c>
      <c r="J11537" s="649">
        <v>163.29</v>
      </c>
    </row>
    <row r="11538" spans="1:10" hidden="1">
      <c r="A11538" s="141" t="s">
        <v>43602</v>
      </c>
      <c r="B11538" s="141" t="str">
        <f t="shared" si="180"/>
        <v>PISO TATIL DE BORRACHA,ALERTA,PARA ACESSIBILIDADE,CONFORME ABNT NBR 16537,MEDINDO (25X25)CM,ESPESSURA DE 5MM,COLADO SOBRPISO TATIL DE BORRACHA,ALERTA,PARA ACESSIBILIDADE,CONFORME AE BASE EXISTENTE.FORNECIMENTO E COLOCACAOPISO TATIL DE BORRACHA,ALERTA,PARA ACESSIBILIDADE,CONFORME A</v>
      </c>
      <c r="C11538" s="141" t="s">
        <v>43599</v>
      </c>
      <c r="D11538" s="141" t="s">
        <v>43600</v>
      </c>
      <c r="E11538" s="141" t="s">
        <v>43601</v>
      </c>
      <c r="I11538" s="141" t="s">
        <v>27</v>
      </c>
      <c r="J11538" s="649">
        <v>159.99</v>
      </c>
    </row>
    <row r="11539" spans="1:10" hidden="1">
      <c r="A11539" s="141" t="s">
        <v>43603</v>
      </c>
      <c r="B11539" s="141" t="str">
        <f t="shared" si="180"/>
        <v>REVESTIMENTO PISO SINTETICO,PISTA ATLETISMO,MOLD."IN LOCO",CAMADA MANTA PRE-FABR.PARTICULAS BORR.SBR AGLUTINADAS POLIUREREVESTIMENTO PISO SINTETICO,PISTA ATLETISMO,MOLD."IN LOCO",CTANO ESPECIAL MDI,FIXADA CONTRAPISO EXISTENTE,ADESIVO POLIURETANO BICOMPONENTE E ADICIONADO UMA CAMADA SUPERIOR LIQUIDOAUTONIVELANTE RESINA POLIURETANO BICOMPONENTE C/GRANULOS FINOS EPDM APLICADOS SPRAY SUPERF.FINAL S/EMENDA,ESP.MEDIA 13MMREVESTIMENTO PISO SINTETICO,PISTA ATLETISMO,MOLD."IN LOCO",C</v>
      </c>
      <c r="C11539" s="141" t="s">
        <v>43604</v>
      </c>
      <c r="D11539" s="141" t="s">
        <v>43605</v>
      </c>
      <c r="E11539" s="141" t="s">
        <v>43606</v>
      </c>
      <c r="F11539" s="141" t="s">
        <v>43607</v>
      </c>
      <c r="G11539" s="141" t="s">
        <v>43608</v>
      </c>
      <c r="H11539" s="141" t="s">
        <v>43609</v>
      </c>
      <c r="I11539" s="141" t="s">
        <v>27</v>
      </c>
      <c r="J11539" s="649">
        <v>866.82</v>
      </c>
    </row>
    <row r="11540" spans="1:10" hidden="1">
      <c r="A11540" s="141" t="s">
        <v>43610</v>
      </c>
      <c r="B11540" s="141" t="str">
        <f t="shared" si="180"/>
        <v>REVESTIMENTO PISO SINTETICO,PISTA ATLETISMO,MOLD."IN LOCO",CAMADA MANTA PRE-FABR.PARTICULAS BORR.SBR AGLUTINADAS POLIUREREVESTIMENTO PISO SINTETICO,PISTA ATLETISMO,MOLD."IN LOCO",CTANO ESPECIAL MDI,FIXADA CONTRAPISO EXISTENTE,ADESIVO POLIURETANO BICOMPONENTE E ADICIONADO UMA CAMADA SUPERIOR LIQUIDOAUTONIVELANTE RESINA POLIURETANO BICOMPONENTE C/GRANULOS FINOS EPDM APLICADOS SPRAY SUPERF.FINAL S/EMENDA,ESP.MEDIA 13MMREVESTIMENTO PISO SINTETICO,PISTA ATLETISMO,MOLD."IN LOCO",C</v>
      </c>
      <c r="C11540" s="141" t="s">
        <v>43604</v>
      </c>
      <c r="D11540" s="141" t="s">
        <v>43605</v>
      </c>
      <c r="E11540" s="141" t="s">
        <v>43606</v>
      </c>
      <c r="F11540" s="141" t="s">
        <v>43607</v>
      </c>
      <c r="G11540" s="141" t="s">
        <v>43608</v>
      </c>
      <c r="H11540" s="141" t="s">
        <v>43609</v>
      </c>
      <c r="I11540" s="141" t="s">
        <v>27</v>
      </c>
      <c r="J11540" s="649">
        <v>847.82</v>
      </c>
    </row>
    <row r="11541" spans="1:10" hidden="1">
      <c r="A11541" s="141" t="s">
        <v>43611</v>
      </c>
      <c r="B11541" s="141" t="str">
        <f t="shared" si="180"/>
        <v>REVESTIMENTO PISO SINT.,PISTA ATLETISMO,MOLD."IN LOCO",CAMADA MANTA PRE-FABR.PARTICULAS BORR.SBR AGLUTINADAS POLIURETANOREVESTIMENTO PISO SINT.,PISTA ATLETISMO,MOLD."IN LOCO",CAMADESPECIAL MDI,FIXADA CONTRAPISO EXISTENTE,ADESIVO POLIURETANOBICOMPONENTE E ADICIONADO UMA CAMADA SUPERIOR RESINA POLIURETANO BICOMPONENTE AUTONIVELANTE ESPECIAL,RECOBERTA C/CAMADAGRANULOS BORR.ESPECIAL EPDM ALTA RESIST.USO,ESP.MEDIA 14MMREVESTIMENTO PISO SINT.,PISTA ATLETISMO,MOLD."IN LOCO",CAMAD</v>
      </c>
      <c r="C11541" s="141" t="s">
        <v>43612</v>
      </c>
      <c r="D11541" s="141" t="s">
        <v>43613</v>
      </c>
      <c r="E11541" s="141" t="s">
        <v>43614</v>
      </c>
      <c r="F11541" s="141" t="s">
        <v>43615</v>
      </c>
      <c r="G11541" s="141" t="s">
        <v>43616</v>
      </c>
      <c r="H11541" s="141" t="s">
        <v>43617</v>
      </c>
      <c r="I11541" s="141" t="s">
        <v>27</v>
      </c>
      <c r="J11541" s="649">
        <v>1045.32</v>
      </c>
    </row>
    <row r="11542" spans="1:10" hidden="1">
      <c r="A11542" s="141" t="s">
        <v>43618</v>
      </c>
      <c r="B11542" s="141" t="str">
        <f t="shared" si="180"/>
        <v>REVESTIMENTO PISO SINT.,PISTA ATLETISMO,MOLD."IN LOCO",CAMADA MANTA PRE-FABR.PARTICULAS BORR.SBR AGLUTINADAS POLIURETANOREVESTIMENTO PISO SINT.,PISTA ATLETISMO,MOLD."IN LOCO",CAMADESPECIAL MDI,FIXADA CONTRAPISO EXISTENTE,ADESIVO POLIURETANOBICOMPONENTE E ADICIONADO UMA CAMADA SUPERIOR RESINA POLIURETANO BICOMPONENTE AUTONIVELANTE ESPECIAL,RECOBERTA C/CAMADAGRANULOS BORR.ESPECIAL EPDM ALTA RESIST.USO,ESP.MEDIA 14MMREVESTIMENTO PISO SINT.,PISTA ATLETISMO,MOLD."IN LOCO",CAMAD</v>
      </c>
      <c r="C11542" s="141" t="s">
        <v>43612</v>
      </c>
      <c r="D11542" s="141" t="s">
        <v>43613</v>
      </c>
      <c r="E11542" s="141" t="s">
        <v>43614</v>
      </c>
      <c r="F11542" s="141" t="s">
        <v>43615</v>
      </c>
      <c r="G11542" s="141" t="s">
        <v>43616</v>
      </c>
      <c r="H11542" s="141" t="s">
        <v>43617</v>
      </c>
      <c r="I11542" s="141" t="s">
        <v>27</v>
      </c>
      <c r="J11542" s="649">
        <v>1026.32</v>
      </c>
    </row>
    <row r="11543" spans="1:10" hidden="1">
      <c r="A11543" s="141" t="s">
        <v>43619</v>
      </c>
      <c r="B11543" s="141" t="str">
        <f t="shared" si="180"/>
        <v>REVESTIMENTO DE PISO DE BORRACHA ESPECIAL SBR E GRANULOS DEBORRACHA EPDM,AGLUTINADAS C/POLIURETANO MDI,DE ALTO IMPACTO,REVESTIMENTO DE PISO DE BORRACHA ESPECIAL SBR E GRANULOS DEPARA ACADEMIAS E AFINS,COLADO SOBRE CONTRAPISO EXISTENTE COM ADESIVO DE POLIURETANO BICOMPONENTE A PROVA D`AGUA,COM ESPESSURA MEDIA DE 6MMREVESTIMENTO DE PISO DE BORRACHA ESPECIAL SBR E GRANULOS DE</v>
      </c>
      <c r="C11543" s="141" t="s">
        <v>43620</v>
      </c>
      <c r="D11543" s="141" t="s">
        <v>43621</v>
      </c>
      <c r="E11543" s="141" t="s">
        <v>43622</v>
      </c>
      <c r="F11543" s="141" t="s">
        <v>43623</v>
      </c>
      <c r="G11543" s="141" t="s">
        <v>43624</v>
      </c>
      <c r="I11543" s="141" t="s">
        <v>27</v>
      </c>
      <c r="J11543" s="649">
        <v>546.19000000000005</v>
      </c>
    </row>
    <row r="11544" spans="1:10" hidden="1">
      <c r="A11544" s="141" t="s">
        <v>43625</v>
      </c>
      <c r="B11544" s="141" t="str">
        <f t="shared" si="180"/>
        <v>REVESTIMENTO DE PISO DE BORRACHA ESPECIAL SBR E GRANULOS DEBORRACHA EPDM,AGLUTINADAS C/POLIURETANO MDI,DE ALTO IMPACTO,REVESTIMENTO DE PISO DE BORRACHA ESPECIAL SBR E GRANULOS DEPARA ACADEMIAS E AFINS,COLADO SOBRE CONTRAPISO EXISTENTE COM ADESIVO DE POLIURETANO BICOMPONENTE A PROVA D`AGUA,COM ESPESSURA MEDIA DE 6MMREVESTIMENTO DE PISO DE BORRACHA ESPECIAL SBR E GRANULOS DE</v>
      </c>
      <c r="C11544" s="141" t="s">
        <v>43620</v>
      </c>
      <c r="D11544" s="141" t="s">
        <v>43621</v>
      </c>
      <c r="E11544" s="141" t="s">
        <v>43622</v>
      </c>
      <c r="F11544" s="141" t="s">
        <v>43623</v>
      </c>
      <c r="G11544" s="141" t="s">
        <v>43624</v>
      </c>
      <c r="I11544" s="141" t="s">
        <v>27</v>
      </c>
      <c r="J11544" s="649">
        <v>539.85</v>
      </c>
    </row>
    <row r="11545" spans="1:10" hidden="1">
      <c r="A11545" s="141" t="s">
        <v>43626</v>
      </c>
      <c r="B11545" s="141" t="str">
        <f t="shared" si="180"/>
        <v>REVESTIMENTO DE PISO SINTETICO EM MANTA PRE-FABRICADA,PARA TREINAMENTOS E COMPETICOES NAO OFICIAIS DE ATLETISMO,COMPOSTAREVESTIMENTO DE PISO SINTETICO EM MANTA PRE-FABRICADA,PARA T DE PARTICULAS SELECIONADAS DE BORRACHA SBR E GRANULOS DE ESPUMA DE POLIURETANO,AGLUTINADAS COM POLIURETANO MDI,PODENDOSER DISPOSTOS SOLTOS OU COLADOS AO CONTRAPISO EXISTENTE COMESPESSURA CONSTANTE DE 10MMREVESTIMENTO DE PISO SINTETICO EM MANTA PRE-FABRICADA,PARA T</v>
      </c>
      <c r="C11545" s="141" t="s">
        <v>43627</v>
      </c>
      <c r="D11545" s="141" t="s">
        <v>43628</v>
      </c>
      <c r="E11545" s="141" t="s">
        <v>43629</v>
      </c>
      <c r="F11545" s="141" t="s">
        <v>43630</v>
      </c>
      <c r="G11545" s="141" t="s">
        <v>43631</v>
      </c>
      <c r="H11545" s="141" t="s">
        <v>43632</v>
      </c>
      <c r="I11545" s="141" t="s">
        <v>27</v>
      </c>
      <c r="J11545" s="649">
        <v>903.11</v>
      </c>
    </row>
    <row r="11546" spans="1:10" hidden="1">
      <c r="A11546" s="141" t="s">
        <v>43633</v>
      </c>
      <c r="B11546" s="141" t="str">
        <f t="shared" si="180"/>
        <v>REVESTIMENTO DE PISO SINTETICO EM MANTA PRE-FABRICADA,PARA TREINAMENTOS E COMPETICOES NAO OFICIAIS DE ATLETISMO,COMPOSTAREVESTIMENTO DE PISO SINTETICO EM MANTA PRE-FABRICADA,PARA T DE PARTICULAS SELECIONADAS DE BORRACHA SBR E GRANULOS DE ESPUMA DE POLIURETANO,AGLUTINADAS COM POLIURETANO MDI,PODENDOSER DISPOSTOS SOLTOS OU COLADOS AO CONTRAPISO EXISTENTE COMESPESSURA CONSTANTE DE 10MMREVESTIMENTO DE PISO SINTETICO EM MANTA PRE-FABRICADA,PARA T</v>
      </c>
      <c r="C11546" s="141" t="s">
        <v>43627</v>
      </c>
      <c r="D11546" s="141" t="s">
        <v>43628</v>
      </c>
      <c r="E11546" s="141" t="s">
        <v>43629</v>
      </c>
      <c r="F11546" s="141" t="s">
        <v>43630</v>
      </c>
      <c r="G11546" s="141" t="s">
        <v>43631</v>
      </c>
      <c r="H11546" s="141" t="s">
        <v>43632</v>
      </c>
      <c r="I11546" s="141" t="s">
        <v>27</v>
      </c>
      <c r="J11546" s="649">
        <v>899.31</v>
      </c>
    </row>
    <row r="11547" spans="1:10" hidden="1">
      <c r="A11547" s="141" t="s">
        <v>43634</v>
      </c>
      <c r="B11547" s="141" t="str">
        <f t="shared" si="180"/>
        <v>PISO ELEVADO EM PLACAS METALICAS PREENCHIDAS INTERNAMENTE COM CONCRETO CELULAR,REVESTIDO COM LAMINADO MELAMINICO,MEDINDOPISO ELEVADO EM PLACAS METALICAS PREENCHIDAS INTERNAMENTE CO APROXIMADAMENTE (60X60X3)CM,PARA AREAS INTERNAS OU EXTERNAS,APOIADO EM PEDESTAIS TELESCOPICOS REGULAVEIS,SOBRE BASE COM LONGARINAS DE ALUMINIO OU ACO GALVANIZADO,COM ALTURA DE APROXIMADAMENTE 30CM.FORNECIMENTO E COLOCACAOPISO ELEVADO EM PLACAS METALICAS PREENCHIDAS INTERNAMENTE CO</v>
      </c>
      <c r="C11547" s="141" t="s">
        <v>43635</v>
      </c>
      <c r="D11547" s="141" t="s">
        <v>43636</v>
      </c>
      <c r="E11547" s="141" t="s">
        <v>43637</v>
      </c>
      <c r="F11547" s="141" t="s">
        <v>43638</v>
      </c>
      <c r="G11547" s="141" t="s">
        <v>43639</v>
      </c>
      <c r="H11547" s="141" t="s">
        <v>43640</v>
      </c>
      <c r="I11547" s="141" t="s">
        <v>27</v>
      </c>
      <c r="J11547" s="649">
        <v>490</v>
      </c>
    </row>
    <row r="11548" spans="1:10" hidden="1">
      <c r="A11548" s="141" t="s">
        <v>43641</v>
      </c>
      <c r="B11548" s="141" t="str">
        <f t="shared" si="180"/>
        <v>PISO ELEVADO EM PLACAS METALICAS PREENCHIDAS INTERNAMENTE COM CONCRETO CELULAR,REVESTIDO COM LAMINADO MELAMINICO,MEDINDOPISO ELEVADO EM PLACAS METALICAS PREENCHIDAS INTERNAMENTE CO APROXIMADAMENTE (60X60X3)CM,PARA AREAS INTERNAS OU EXTERNAS,APOIADO EM PEDESTAIS TELESCOPICOS REGULAVEIS,SOBRE BASE COM LONGARINAS DE ALUMINIO OU ACO GALVANIZADO,COM ALTURA DE APROXIMADAMENTE 30CM.FORNECIMENTO E COLOCACAOPISO ELEVADO EM PLACAS METALICAS PREENCHIDAS INTERNAMENTE CO</v>
      </c>
      <c r="C11548" s="141" t="s">
        <v>43635</v>
      </c>
      <c r="D11548" s="141" t="s">
        <v>43636</v>
      </c>
      <c r="E11548" s="141" t="s">
        <v>43637</v>
      </c>
      <c r="F11548" s="141" t="s">
        <v>43638</v>
      </c>
      <c r="G11548" s="141" t="s">
        <v>43639</v>
      </c>
      <c r="H11548" s="141" t="s">
        <v>43640</v>
      </c>
      <c r="I11548" s="141" t="s">
        <v>27</v>
      </c>
      <c r="J11548" s="649">
        <v>490</v>
      </c>
    </row>
    <row r="11549" spans="1:10" hidden="1">
      <c r="A11549" s="141" t="s">
        <v>43642</v>
      </c>
      <c r="B11549" s="141" t="str">
        <f t="shared" si="180"/>
        <v>PISO ELEVADO EM PLACAS DE ARDOSIA,SEM POLIMENTO,SEM REVESTIMENTO,MEDINDO APROXIMADAMENTE (60X60X2)CM,PARA AREAS INTERNASPISO ELEVADO EM PLACAS DE ARDOSIA,SEM POLIMENTO,SEM REVESTIM OU EXTERNAS,APOIADO EM PEDESTAIS REGULAVEIS DE POLIPROPILENO OU PVC DE ALTA RESISTENCIA,SEM LONGARINAS,COM ALTURA DE APROXIMADAMENTE 30CM.FORNECIMENTO E COLOCACAOPISO ELEVADO EM PLACAS DE ARDOSIA,SEM POLIMENTO,SEM REVESTIM</v>
      </c>
      <c r="C11549" s="141" t="s">
        <v>43643</v>
      </c>
      <c r="D11549" s="141" t="s">
        <v>43644</v>
      </c>
      <c r="E11549" s="141" t="s">
        <v>43645</v>
      </c>
      <c r="F11549" s="141" t="s">
        <v>43646</v>
      </c>
      <c r="G11549" s="141" t="s">
        <v>43647</v>
      </c>
      <c r="I11549" s="141" t="s">
        <v>27</v>
      </c>
      <c r="J11549" s="649">
        <v>319.58</v>
      </c>
    </row>
    <row r="11550" spans="1:10" hidden="1">
      <c r="A11550" s="141" t="s">
        <v>43648</v>
      </c>
      <c r="B11550" s="141" t="str">
        <f t="shared" si="180"/>
        <v>PISO ELEVADO EM PLACAS DE ARDOSIA,SEM POLIMENTO,SEM REVESTIMENTO,MEDINDO APROXIMADAMENTE (60X60X2)CM,PARA AREAS INTERNASPISO ELEVADO EM PLACAS DE ARDOSIA,SEM POLIMENTO,SEM REVESTIM OU EXTERNAS,APOIADO EM PEDESTAIS REGULAVEIS DE POLIPROPILENO OU PVC DE ALTA RESISTENCIA,SEM LONGARINAS,COM ALTURA DE APROXIMADAMENTE 30CM.FORNECIMENTO E COLOCACAOPISO ELEVADO EM PLACAS DE ARDOSIA,SEM POLIMENTO,SEM REVESTIM</v>
      </c>
      <c r="C11550" s="141" t="s">
        <v>43643</v>
      </c>
      <c r="D11550" s="141" t="s">
        <v>43644</v>
      </c>
      <c r="E11550" s="141" t="s">
        <v>43645</v>
      </c>
      <c r="F11550" s="141" t="s">
        <v>43646</v>
      </c>
      <c r="G11550" s="141" t="s">
        <v>43647</v>
      </c>
      <c r="I11550" s="141" t="s">
        <v>27</v>
      </c>
      <c r="J11550" s="649">
        <v>319.58</v>
      </c>
    </row>
    <row r="11551" spans="1:10" hidden="1">
      <c r="A11551" s="141" t="s">
        <v>43649</v>
      </c>
      <c r="B11551" s="141" t="str">
        <f t="shared" si="180"/>
        <v>PISO ELEVADO PLACAS MODULARES,PRE-FABRICADAS CONCRETO C/REFORCO ESTRUTURAL,LIXADO,MONOCOLOR TONS DE CINZA,MED.APROX.(60XPISO ELEVADO PLACAS MODULARES,PRE-FABRICADAS CONCRETO C/REFO60)CM,ESP.ENTRE 3CM E 4CM,P/CIRCULACAO PEDESTRES E PEQUENASCARGAS ROLANTES (CADEIRA DE RODAS E BICICLETA),APOIADO EM PEDESTAIS REGULAVEIS DE POLIPROPILENO OU PVC ALTA RESISTENCIA,SEM LONGARINAS,C/ALTURA APROX.30CM.FORNECIMENTO E COLOCACAOPISO ELEVADO PLACAS MODULARES,PRE-FABRICADAS CONCRETO C/REFO</v>
      </c>
      <c r="C11551" s="141" t="s">
        <v>43650</v>
      </c>
      <c r="D11551" s="141" t="s">
        <v>43651</v>
      </c>
      <c r="E11551" s="141" t="s">
        <v>43652</v>
      </c>
      <c r="F11551" s="141" t="s">
        <v>43653</v>
      </c>
      <c r="G11551" s="141" t="s">
        <v>43654</v>
      </c>
      <c r="H11551" s="141" t="s">
        <v>43655</v>
      </c>
      <c r="I11551" s="141" t="s">
        <v>27</v>
      </c>
      <c r="J11551" s="649">
        <v>510</v>
      </c>
    </row>
    <row r="11552" spans="1:10" hidden="1">
      <c r="A11552" s="141" t="s">
        <v>43656</v>
      </c>
      <c r="B11552" s="141" t="str">
        <f t="shared" si="180"/>
        <v>PISO ELEVADO PLACAS MODULARES,PRE-FABRICADAS CONCRETO C/REFORCO ESTRUTURAL,LIXADO,MONOCOLOR TONS DE CINZA,MED.APROX.(60XPISO ELEVADO PLACAS MODULARES,PRE-FABRICADAS CONCRETO C/REFO60)CM,ESP.ENTRE 3CM E 4CM,P/CIRCULACAO PEDESTRES E PEQUENASCARGAS ROLANTES (CADEIRA DE RODAS E BICICLETA),APOIADO EM PEDESTAIS REGULAVEIS DE POLIPROPILENO OU PVC ALTA RESISTENCIA,SEM LONGARINAS,C/ALTURA APROX.30CM.FORNECIMENTO E COLOCACAOPISO ELEVADO PLACAS MODULARES,PRE-FABRICADAS CONCRETO C/REFO</v>
      </c>
      <c r="C11552" s="141" t="s">
        <v>43650</v>
      </c>
      <c r="D11552" s="141" t="s">
        <v>43651</v>
      </c>
      <c r="E11552" s="141" t="s">
        <v>43652</v>
      </c>
      <c r="F11552" s="141" t="s">
        <v>43653</v>
      </c>
      <c r="G11552" s="141" t="s">
        <v>43654</v>
      </c>
      <c r="H11552" s="141" t="s">
        <v>43655</v>
      </c>
      <c r="I11552" s="141" t="s">
        <v>27</v>
      </c>
      <c r="J11552" s="649">
        <v>510</v>
      </c>
    </row>
    <row r="11553" spans="1:10" hidden="1">
      <c r="A11553" s="141" t="s">
        <v>43657</v>
      </c>
      <c r="B11553" s="141" t="str">
        <f t="shared" si="180"/>
        <v>PISO ELEVADO EM PLACAS MODULARES,PRE-FABRICADAS CONCRETO C/REFORCO ESTRUTURAL,POLIDO,MONOCOLOR TONS CINZA,MED.APROX.(60XPISO ELEVADO EM PLACAS MODULARES,PRE-FABRICADAS CONCRETO C/R60)CM,ESP.ENTRE 3CM E 4CM,P/CIRCULACAO DE PEDESTRES E DE PEQUENAS CARGAS ROLANTES (CADEIRA DE RODAS E BICICLETA),APOIADO EM PEDESTAIS REGULAVEIS POLIPROPILENO OU PVC DE ALTA RESISTENCIA,S/LONGARINAS,C/ALT.APROX.30CM.FORNECIMENTO E COLOCACAOPISO ELEVADO EM PLACAS MODULARES,PRE-FABRICADAS CONCRETO C/R</v>
      </c>
      <c r="C11553" s="141" t="s">
        <v>43658</v>
      </c>
      <c r="D11553" s="141" t="s">
        <v>43659</v>
      </c>
      <c r="E11553" s="141" t="s">
        <v>43660</v>
      </c>
      <c r="F11553" s="141" t="s">
        <v>43661</v>
      </c>
      <c r="G11553" s="141" t="s">
        <v>43662</v>
      </c>
      <c r="H11553" s="141" t="s">
        <v>43663</v>
      </c>
      <c r="I11553" s="141" t="s">
        <v>27</v>
      </c>
      <c r="J11553" s="649">
        <v>540</v>
      </c>
    </row>
    <row r="11554" spans="1:10" hidden="1">
      <c r="A11554" s="141" t="s">
        <v>43664</v>
      </c>
      <c r="B11554" s="141" t="str">
        <f t="shared" si="180"/>
        <v>PISO ELEVADO EM PLACAS MODULARES,PRE-FABRICADAS CONCRETO C/REFORCO ESTRUTURAL,POLIDO,MONOCOLOR TONS CINZA,MED.APROX.(60XPISO ELEVADO EM PLACAS MODULARES,PRE-FABRICADAS CONCRETO C/R60)CM,ESP.ENTRE 3CM E 4CM,P/CIRCULACAO DE PEDESTRES E DE PEQUENAS CARGAS ROLANTES (CADEIRA DE RODAS E BICICLETA),APOIADO EM PEDESTAIS REGULAVEIS POLIPROPILENO OU PVC DE ALTA RESISTENCIA,S/LONGARINAS,C/ALT.APROX.30CM.FORNECIMENTO E COLOCACAOPISO ELEVADO EM PLACAS MODULARES,PRE-FABRICADAS CONCRETO C/R</v>
      </c>
      <c r="C11554" s="141" t="s">
        <v>43658</v>
      </c>
      <c r="D11554" s="141" t="s">
        <v>43659</v>
      </c>
      <c r="E11554" s="141" t="s">
        <v>43660</v>
      </c>
      <c r="F11554" s="141" t="s">
        <v>43661</v>
      </c>
      <c r="G11554" s="141" t="s">
        <v>43662</v>
      </c>
      <c r="H11554" s="141" t="s">
        <v>43663</v>
      </c>
      <c r="I11554" s="141" t="s">
        <v>27</v>
      </c>
      <c r="J11554" s="649">
        <v>540</v>
      </c>
    </row>
    <row r="11555" spans="1:10" hidden="1">
      <c r="A11555" s="141" t="s">
        <v>43665</v>
      </c>
      <c r="B11555" s="141" t="str">
        <f t="shared" si="180"/>
        <v>PISO ELEVADO EM PLACAS DE GRANITO CINZA ANDORINHA,MEDINDO APROXIMADAMENTE (50X50X2)CM,PARA CIRCULACAO DE PEDESTRES E DEPISO ELEVADO EM PLACAS DE GRANITO CINZA ANDORINHA,MEDINDO APPEQUENAS CARGAS ROLANTES (CADEIRA DE RODAS E BICICLETA),PARA AREAS INTERNAS OU EXTERNAS,APOIADO EM PEDESTAIS REGULAVEISDE POLIPROPILENO OU PVC DE ALTA RESISTENCIA,SEM LONGARINAS,COM ALTURA DE APROXIMADAMENTE 30CM.FORNECIMENTO E COLOCACAOPISO ELEVADO EM PLACAS DE GRANITO CINZA ANDORINHA,MEDINDO AP</v>
      </c>
      <c r="C11555" s="141" t="s">
        <v>43666</v>
      </c>
      <c r="D11555" s="141" t="s">
        <v>43667</v>
      </c>
      <c r="E11555" s="141" t="s">
        <v>43668</v>
      </c>
      <c r="F11555" s="141" t="s">
        <v>43669</v>
      </c>
      <c r="G11555" s="141" t="s">
        <v>43670</v>
      </c>
      <c r="H11555" s="141" t="s">
        <v>43671</v>
      </c>
      <c r="I11555" s="141" t="s">
        <v>27</v>
      </c>
      <c r="J11555" s="649">
        <v>569.83000000000004</v>
      </c>
    </row>
    <row r="11556" spans="1:10" hidden="1">
      <c r="A11556" s="141" t="s">
        <v>43672</v>
      </c>
      <c r="B11556" s="141" t="str">
        <f t="shared" si="180"/>
        <v>PISO ELEVADO EM PLACAS DE GRANITO CINZA ANDORINHA,MEDINDO APROXIMADAMENTE (50X50X2)CM,PARA CIRCULACAO DE PEDESTRES E DEPISO ELEVADO EM PLACAS DE GRANITO CINZA ANDORINHA,MEDINDO APPEQUENAS CARGAS ROLANTES (CADEIRA DE RODAS E BICICLETA),PARA AREAS INTERNAS OU EXTERNAS,APOIADO EM PEDESTAIS REGULAVEISDE POLIPROPILENO OU PVC DE ALTA RESISTENCIA,SEM LONGARINAS,COM ALTURA DE APROXIMADAMENTE 30CM.FORNECIMENTO E COLOCACAOPISO ELEVADO EM PLACAS DE GRANITO CINZA ANDORINHA,MEDINDO AP</v>
      </c>
      <c r="C11556" s="141" t="s">
        <v>43666</v>
      </c>
      <c r="D11556" s="141" t="s">
        <v>43667</v>
      </c>
      <c r="E11556" s="141" t="s">
        <v>43668</v>
      </c>
      <c r="F11556" s="141" t="s">
        <v>43669</v>
      </c>
      <c r="G11556" s="141" t="s">
        <v>43670</v>
      </c>
      <c r="H11556" s="141" t="s">
        <v>43671</v>
      </c>
      <c r="I11556" s="141" t="s">
        <v>27</v>
      </c>
      <c r="J11556" s="649">
        <v>569.83000000000004</v>
      </c>
    </row>
    <row r="11557" spans="1:10" hidden="1">
      <c r="A11557" s="141" t="s">
        <v>43673</v>
      </c>
      <c r="B11557" s="141" t="str">
        <f t="shared" si="180"/>
        <v>PISO DE ALERTA EM PLACAS MARMORIZADAS VIBROPRENSADAS,COM ACABAMENTO RUSTICO,NA COR CINZA,INCLUSIVE CONTRAPISO COM ESPESSPISO DE ALERTA EM PLACAS MARMORIZADAS VIBROPRENSADAS,COM ACAURA DE 3CM.FORNECIMENTO E COLOCACAOPISO DE ALERTA EM PLACAS MARMORIZADAS VIBROPRENSADAS,COM ACA</v>
      </c>
      <c r="C11557" s="141" t="s">
        <v>43674</v>
      </c>
      <c r="D11557" s="141" t="s">
        <v>43675</v>
      </c>
      <c r="E11557" s="141" t="s">
        <v>43676</v>
      </c>
      <c r="I11557" s="141" t="s">
        <v>27</v>
      </c>
      <c r="J11557" s="649">
        <v>213.43</v>
      </c>
    </row>
    <row r="11558" spans="1:10" hidden="1">
      <c r="A11558" s="141" t="s">
        <v>43677</v>
      </c>
      <c r="B11558" s="141" t="str">
        <f t="shared" si="180"/>
        <v>PISO DE ALERTA EM PLACAS MARMORIZADAS VIBROPRENSADAS,COM ACABAMENTO RUSTICO,NA COR CINZA,INCLUSIVE CONTRAPISO COM ESPESSPISO DE ALERTA EM PLACAS MARMORIZADAS VIBROPRENSADAS,COM ACAURA DE 3CM.FORNECIMENTO E COLOCACAOPISO DE ALERTA EM PLACAS MARMORIZADAS VIBROPRENSADAS,COM ACA</v>
      </c>
      <c r="C11558" s="141" t="s">
        <v>43674</v>
      </c>
      <c r="D11558" s="141" t="s">
        <v>43675</v>
      </c>
      <c r="E11558" s="141" t="s">
        <v>43676</v>
      </c>
      <c r="I11558" s="141" t="s">
        <v>27</v>
      </c>
      <c r="J11558" s="649">
        <v>205.04</v>
      </c>
    </row>
    <row r="11559" spans="1:10" hidden="1">
      <c r="A11559" s="141" t="s">
        <v>43678</v>
      </c>
      <c r="B11559" s="141" t="str">
        <f t="shared" si="180"/>
        <v>PISO DE ALERTA EM PLACAS MARMORIZADAS VIBROPRENSADAS,COM ACABAMENTO RUSTICO,NA COR VERMELHA,INCLUSIVE CONTRAPISO COM ESPPISO DE ALERTA EM PLACAS MARMORIZADAS VIBROPRENSADAS,COM ACAESSURA DE 3CM.FORNECIMENTO E COLOCACAOPISO DE ALERTA EM PLACAS MARMORIZADAS VIBROPRENSADAS,COM ACA</v>
      </c>
      <c r="C11559" s="141" t="s">
        <v>43674</v>
      </c>
      <c r="D11559" s="141" t="s">
        <v>43679</v>
      </c>
      <c r="E11559" s="141" t="s">
        <v>43680</v>
      </c>
      <c r="I11559" s="141" t="s">
        <v>27</v>
      </c>
      <c r="J11559" s="649">
        <v>213.43</v>
      </c>
    </row>
    <row r="11560" spans="1:10" hidden="1">
      <c r="A11560" s="141" t="s">
        <v>43681</v>
      </c>
      <c r="B11560" s="141" t="str">
        <f t="shared" si="180"/>
        <v>PISO DE ALERTA EM PLACAS MARMORIZADAS VIBROPRENSADAS,COM ACABAMENTO RUSTICO,NA COR VERMELHA,INCLUSIVE CONTRAPISO COM ESPPISO DE ALERTA EM PLACAS MARMORIZADAS VIBROPRENSADAS,COM ACAESSURA DE 3CM.FORNECIMENTO E COLOCACAOPISO DE ALERTA EM PLACAS MARMORIZADAS VIBROPRENSADAS,COM ACA</v>
      </c>
      <c r="C11560" s="141" t="s">
        <v>43674</v>
      </c>
      <c r="D11560" s="141" t="s">
        <v>43679</v>
      </c>
      <c r="E11560" s="141" t="s">
        <v>43680</v>
      </c>
      <c r="I11560" s="141" t="s">
        <v>27</v>
      </c>
      <c r="J11560" s="649">
        <v>205.04</v>
      </c>
    </row>
    <row r="11561" spans="1:10" hidden="1">
      <c r="A11561" s="141" t="s">
        <v>43682</v>
      </c>
      <c r="B11561" s="141" t="str">
        <f t="shared" si="180"/>
        <v>PISO DE ALERTA EM PLACAS MARMORIADAS VIBRO-PRENSADAS, COM  ACABAMENTO RUSTICO, NA COR CINZA, EXCLUSIVE  CONTRAPISO, COMPISO DE ALERTA EM PLACAS MARMORIADAS VIBRO-PRENSADAS, COM  AESPESSURA DE 3CM.FORNECIMENTO E COLOCACAOPISO DE ALERTA EM PLACAS MARMORIADAS VIBRO-PRENSADAS, COM  A</v>
      </c>
      <c r="C11561" s="141" t="s">
        <v>43683</v>
      </c>
      <c r="D11561" s="141" t="s">
        <v>43684</v>
      </c>
      <c r="E11561" s="141" t="s">
        <v>43685</v>
      </c>
      <c r="I11561" s="141" t="s">
        <v>27</v>
      </c>
      <c r="J11561" s="649">
        <v>196.82</v>
      </c>
    </row>
    <row r="11562" spans="1:10" hidden="1">
      <c r="A11562" s="141" t="s">
        <v>43686</v>
      </c>
      <c r="B11562" s="141" t="str">
        <f t="shared" si="180"/>
        <v>PISO DE ALERTA EM PLACAS MARMORIADAS VIBRO-PRENSADAS, COM  ACABAMENTO RUSTICO, NA COR CINZA, EXCLUSIVE  CONTRAPISO, COMPISO DE ALERTA EM PLACAS MARMORIADAS VIBRO-PRENSADAS, COM  AESPESSURA DE 3CM.FORNECIMENTO E COLOCACAOPISO DE ALERTA EM PLACAS MARMORIADAS VIBRO-PRENSADAS, COM  A</v>
      </c>
      <c r="C11562" s="141" t="s">
        <v>43683</v>
      </c>
      <c r="D11562" s="141" t="s">
        <v>43684</v>
      </c>
      <c r="E11562" s="141" t="s">
        <v>43685</v>
      </c>
      <c r="I11562" s="141" t="s">
        <v>27</v>
      </c>
      <c r="J11562" s="649">
        <v>189.31</v>
      </c>
    </row>
    <row r="11563" spans="1:10" hidden="1">
      <c r="A11563" s="141" t="s">
        <v>43687</v>
      </c>
      <c r="B11563" s="141" t="str">
        <f t="shared" si="180"/>
        <v>PISO DE ALERTA EM PLACAS MARMORIZADAS VIBRO-PRENSADAS,COM ACABAMENTO RUSTICO,NA COR VERMELHA,EXCLUSIVE CONTRAPISO COM ESPISO DE ALERTA EM PLACAS MARMORIZADAS VIBRO-PRENSADAS,COM ACPESSURA DE 3CM.FORNECIMENTO E COLOCACAOPISO DE ALERTA EM PLACAS MARMORIZADAS VIBRO-PRENSADAS,COM AC</v>
      </c>
      <c r="C11563" s="141" t="s">
        <v>43688</v>
      </c>
      <c r="D11563" s="141" t="s">
        <v>43689</v>
      </c>
      <c r="E11563" s="141" t="s">
        <v>43690</v>
      </c>
      <c r="I11563" s="141" t="s">
        <v>27</v>
      </c>
      <c r="J11563" s="649">
        <v>203.52</v>
      </c>
    </row>
    <row r="11564" spans="1:10" hidden="1">
      <c r="A11564" s="141" t="s">
        <v>43691</v>
      </c>
      <c r="B11564" s="141" t="str">
        <f t="shared" si="180"/>
        <v>PISO DE ALERTA EM PLACAS MARMORIZADAS VIBRO-PRENSADAS,COM ACABAMENTO RUSTICO,NA COR VERMELHA,EXCLUSIVE CONTRAPISO COM ESPISO DE ALERTA EM PLACAS MARMORIZADAS VIBRO-PRENSADAS,COM ACPESSURA DE 3CM.FORNECIMENTO E COLOCACAOPISO DE ALERTA EM PLACAS MARMORIZADAS VIBRO-PRENSADAS,COM AC</v>
      </c>
      <c r="C11564" s="141" t="s">
        <v>43688</v>
      </c>
      <c r="D11564" s="141" t="s">
        <v>43689</v>
      </c>
      <c r="E11564" s="141" t="s">
        <v>43690</v>
      </c>
      <c r="I11564" s="141" t="s">
        <v>27</v>
      </c>
      <c r="J11564" s="649">
        <v>196.01</v>
      </c>
    </row>
    <row r="11565" spans="1:10" hidden="1">
      <c r="A11565" s="141" t="s">
        <v>43692</v>
      </c>
      <c r="B11565" s="141" t="str">
        <f t="shared" si="180"/>
        <v>CAMADA DE ISOLAMENTO EXECUTADA COM BLOCOS DE CONCRETO DE 10X20X40CM, CAPEAMENTO COM ARGAMASSA DE CIMENTO E AREIA, NO TRACAMADA DE ISOLAMENTO EXECUTADA COM BLOCOS DE CONCRETO DE 10XCO 1:4,ASSENTES COM ARMAGASSA DE CIMENTO E SAIBRO NO TRACO 1:8CAMADA DE ISOLAMENTO EXECUTADA COM BLOCOS DE CONCRETO DE 10X</v>
      </c>
      <c r="C11565" s="141" t="s">
        <v>43693</v>
      </c>
      <c r="D11565" s="141" t="s">
        <v>43694</v>
      </c>
      <c r="E11565" s="141" t="s">
        <v>43695</v>
      </c>
      <c r="F11565" s="141" t="s">
        <v>43696</v>
      </c>
      <c r="I11565" s="141" t="s">
        <v>27</v>
      </c>
      <c r="J11565" s="649">
        <v>115.2</v>
      </c>
    </row>
    <row r="11566" spans="1:10" hidden="1">
      <c r="A11566" s="141" t="s">
        <v>43697</v>
      </c>
      <c r="B11566" s="141" t="str">
        <f t="shared" si="180"/>
        <v>CAMADA DE ISOLAMENTO EXECUTADA COM BLOCOS DE CONCRETO DE 10X20X40CM, CAPEAMENTO COM ARGAMASSA DE CIMENTO E AREIA, NO TRACAMADA DE ISOLAMENTO EXECUTADA COM BLOCOS DE CONCRETO DE 10XCO 1:4,ASSENTES COM ARMAGASSA DE CIMENTO E SAIBRO NO TRACO 1:8CAMADA DE ISOLAMENTO EXECUTADA COM BLOCOS DE CONCRETO DE 10X</v>
      </c>
      <c r="C11566" s="141" t="s">
        <v>43693</v>
      </c>
      <c r="D11566" s="141" t="s">
        <v>43694</v>
      </c>
      <c r="E11566" s="141" t="s">
        <v>43695</v>
      </c>
      <c r="F11566" s="141" t="s">
        <v>43696</v>
      </c>
      <c r="I11566" s="141" t="s">
        <v>27</v>
      </c>
      <c r="J11566" s="649">
        <v>105.32</v>
      </c>
    </row>
    <row r="11567" spans="1:10" hidden="1">
      <c r="A11567" s="141" t="s">
        <v>43698</v>
      </c>
      <c r="B11567" s="141" t="str">
        <f t="shared" si="180"/>
        <v>CAMADA DE ISOLAMENTO EXECUTADA COM BLOCOS DE CONCRETO CELULAR DE 10X30X60CM,CAPEAMENTO COM ARGAMASSA DE CIMENTO E AREIA,CAMADA DE ISOLAMENTO EXECUTADA COM BLOCOS DE CONCRETO CELULANO TRACO 1:4,ASSENTES COM ARGAMASSA DE CIMENTO E SAIBRO,NO TRACO 1:8CAMADA DE ISOLAMENTO EXECUTADA COM BLOCOS DE CONCRETO CELULA</v>
      </c>
      <c r="C11567" s="141" t="s">
        <v>43699</v>
      </c>
      <c r="D11567" s="141" t="s">
        <v>43700</v>
      </c>
      <c r="E11567" s="141" t="s">
        <v>43701</v>
      </c>
      <c r="F11567" s="141" t="s">
        <v>43702</v>
      </c>
      <c r="I11567" s="141" t="s">
        <v>27</v>
      </c>
      <c r="J11567" s="649">
        <v>151.44999999999999</v>
      </c>
    </row>
    <row r="11568" spans="1:10" hidden="1">
      <c r="A11568" s="141" t="s">
        <v>43703</v>
      </c>
      <c r="B11568" s="141" t="str">
        <f t="shared" si="180"/>
        <v>CAMADA DE ISOLAMENTO EXECUTADA COM BLOCOS DE CONCRETO CELULAR DE 10X30X60CM,CAPEAMENTO COM ARGAMASSA DE CIMENTO E AREIA,CAMADA DE ISOLAMENTO EXECUTADA COM BLOCOS DE CONCRETO CELULANO TRACO 1:4,ASSENTES COM ARGAMASSA DE CIMENTO E SAIBRO,NO TRACO 1:8CAMADA DE ISOLAMENTO EXECUTADA COM BLOCOS DE CONCRETO CELULA</v>
      </c>
      <c r="C11568" s="141" t="s">
        <v>43699</v>
      </c>
      <c r="D11568" s="141" t="s">
        <v>43700</v>
      </c>
      <c r="E11568" s="141" t="s">
        <v>43701</v>
      </c>
      <c r="F11568" s="141" t="s">
        <v>43702</v>
      </c>
      <c r="I11568" s="141" t="s">
        <v>27</v>
      </c>
      <c r="J11568" s="649">
        <v>142.19999999999999</v>
      </c>
    </row>
    <row r="11569" spans="1:10" hidden="1">
      <c r="A11569" s="141" t="s">
        <v>43704</v>
      </c>
      <c r="B11569" s="141" t="str">
        <f t="shared" si="180"/>
        <v>JANELA DE PVC BRANCO,CONFORME ABNT NBR 16851 E 10821,DE CORRER,DUAS FOLHAS MOVEIS,DE (1,20X1,20)M,EXCLUSIVE VIDROS,INCLUJANELA DE PVC BRANCO,CONFORME ABNT NBR 16851 E 10821,DE CORRSIVE FERRAGENS E ACESSORIOS.FORNECIMENTO E COLOCACAOJANELA DE PVC BRANCO,CONFORME ABNT NBR 16851 E 10821,DE CORR</v>
      </c>
      <c r="C11569" s="141" t="s">
        <v>43705</v>
      </c>
      <c r="D11569" s="141" t="s">
        <v>43706</v>
      </c>
      <c r="E11569" s="141" t="s">
        <v>43707</v>
      </c>
      <c r="I11569" s="141" t="s">
        <v>14</v>
      </c>
      <c r="J11569" s="649">
        <v>3601.05</v>
      </c>
    </row>
    <row r="11570" spans="1:10" hidden="1">
      <c r="A11570" s="141" t="s">
        <v>43708</v>
      </c>
      <c r="B11570" s="141" t="str">
        <f t="shared" si="180"/>
        <v>JANELA DE PVC BRANCO,CONFORME ABNT NBR 16851 E 10821,DE CORRER,DUAS FOLHAS MOVEIS,DE (1,20X1,20)M,EXCLUSIVE VIDROS,INCLUJANELA DE PVC BRANCO,CONFORME ABNT NBR 16851 E 10821,DE CORRSIVE FERRAGENS E ACESSORIOS.FORNECIMENTO E COLOCACAOJANELA DE PVC BRANCO,CONFORME ABNT NBR 16851 E 10821,DE CORR</v>
      </c>
      <c r="C11570" s="141" t="s">
        <v>43705</v>
      </c>
      <c r="D11570" s="141" t="s">
        <v>43706</v>
      </c>
      <c r="E11570" s="141" t="s">
        <v>43707</v>
      </c>
      <c r="I11570" s="141" t="s">
        <v>14</v>
      </c>
      <c r="J11570" s="649">
        <v>3595.43</v>
      </c>
    </row>
    <row r="11571" spans="1:10" hidden="1">
      <c r="A11571" s="141" t="s">
        <v>43709</v>
      </c>
      <c r="B11571" s="141" t="str">
        <f t="shared" si="180"/>
        <v>JANELA DE PVC BRANCO,CONFORME ABNT NBR 16851 E 10821,DE CORRER,DUAS FOLHAS MOVEIS EM VENEZIANAS E DUAS FOLHAS MOVEIS EMJANELA DE PVC BRANCO,CONFORME ABNT NBR 16851 E 10821,DE CORRVIDROS,DE (1,60X1,00)M,INCLUSIVE FERRAGENS E ACESSORIOS,EXCLUSIVE VIDROS.FORNECIMENTO E COLOCACAOJANELA DE PVC BRANCO,CONFORME ABNT NBR 16851 E 10821,DE CORR</v>
      </c>
      <c r="C11571" s="141" t="s">
        <v>43705</v>
      </c>
      <c r="D11571" s="141" t="s">
        <v>43710</v>
      </c>
      <c r="E11571" s="141" t="s">
        <v>43711</v>
      </c>
      <c r="F11571" s="141" t="s">
        <v>43712</v>
      </c>
      <c r="I11571" s="141" t="s">
        <v>14</v>
      </c>
      <c r="J11571" s="649">
        <v>6177.78</v>
      </c>
    </row>
    <row r="11572" spans="1:10" hidden="1">
      <c r="A11572" s="141" t="s">
        <v>43713</v>
      </c>
      <c r="B11572" s="141" t="str">
        <f t="shared" si="180"/>
        <v>JANELA DE PVC BRANCO,CONFORME ABNT NBR 16851 E 10821,DE CORRER,DUAS FOLHAS MOVEIS EM VENEZIANAS E DUAS FOLHAS MOVEIS EMJANELA DE PVC BRANCO,CONFORME ABNT NBR 16851 E 10821,DE CORRVIDROS,DE (1,60X1,00)M,INCLUSIVE FERRAGENS E ACESSORIOS,EXCLUSIVE VIDROS.FORNECIMENTO E COLOCACAOJANELA DE PVC BRANCO,CONFORME ABNT NBR 16851 E 10821,DE CORR</v>
      </c>
      <c r="C11572" s="141" t="s">
        <v>43705</v>
      </c>
      <c r="D11572" s="141" t="s">
        <v>43710</v>
      </c>
      <c r="E11572" s="141" t="s">
        <v>43711</v>
      </c>
      <c r="F11572" s="141" t="s">
        <v>43712</v>
      </c>
      <c r="I11572" s="141" t="s">
        <v>14</v>
      </c>
      <c r="J11572" s="649">
        <v>6171.16</v>
      </c>
    </row>
    <row r="11573" spans="1:10" hidden="1">
      <c r="A11573" s="141" t="s">
        <v>43714</v>
      </c>
      <c r="B11573" s="141" t="str">
        <f t="shared" si="180"/>
        <v>JANELA DE PVC BRANCO,CONFORME ABNT NBR 16851 E 10821,DE CORRER,QUATRO FOLHAS,SENDO DUAS FIXAS E DUAS MOVEIS,DE (2,00X1,2JANELA DE PVC BRANCO,CONFORME ABNT NBR 16851 E 10821,DE CORR0)M,EXCLUSIVE VIDROS,INCLUSIVE FERRAGENS E ACESSORIOS.FORNECIMENTO E COLOCACAOJANELA DE PVC BRANCO,CONFORME ABNT NBR 16851 E 10821,DE CORR</v>
      </c>
      <c r="C11573" s="141" t="s">
        <v>43705</v>
      </c>
      <c r="D11573" s="141" t="s">
        <v>43715</v>
      </c>
      <c r="E11573" s="141" t="s">
        <v>43716</v>
      </c>
      <c r="F11573" s="141" t="s">
        <v>27420</v>
      </c>
      <c r="I11573" s="141" t="s">
        <v>14</v>
      </c>
      <c r="J11573" s="649">
        <v>6393.26</v>
      </c>
    </row>
    <row r="11574" spans="1:10" hidden="1">
      <c r="A11574" s="141" t="s">
        <v>43717</v>
      </c>
      <c r="B11574" s="141" t="str">
        <f t="shared" si="180"/>
        <v>JANELA DE PVC BRANCO,CONFORME ABNT NBR 16851 E 10821,DE CORRER,QUATRO FOLHAS,SENDO DUAS FIXAS E DUAS MOVEIS,DE (2,00X1,2JANELA DE PVC BRANCO,CONFORME ABNT NBR 16851 E 10821,DE CORR0)M,EXCLUSIVE VIDROS,INCLUSIVE FERRAGENS E ACESSORIOS.FORNECIMENTO E COLOCACAOJANELA DE PVC BRANCO,CONFORME ABNT NBR 16851 E 10821,DE CORR</v>
      </c>
      <c r="C11574" s="141" t="s">
        <v>43705</v>
      </c>
      <c r="D11574" s="141" t="s">
        <v>43715</v>
      </c>
      <c r="E11574" s="141" t="s">
        <v>43716</v>
      </c>
      <c r="F11574" s="141" t="s">
        <v>27420</v>
      </c>
      <c r="I11574" s="141" t="s">
        <v>14</v>
      </c>
      <c r="J11574" s="649">
        <v>6383.34</v>
      </c>
    </row>
    <row r="11575" spans="1:10" hidden="1">
      <c r="A11575" s="141" t="s">
        <v>43718</v>
      </c>
      <c r="B11575" s="141" t="str">
        <f t="shared" si="180"/>
        <v>JANELA DE PVC BRANCO,CONFORME ABNT NBR 16851 E 10821,DE CORRER,QUATRO FOLHAS,SENDO DUAS FIXAS E DUAS MOVEIS,DE (3,20X2,0JANELA DE PVC BRANCO,CONFORME ABNT NBR 16851 E 10821,DE CORR0)M,CONTENDO NA PARTE SUPERIOR BANDEIRA DE QUATRO FOLHAS DE(0,80X0,50)M CADA,SENDO DUAS FIXAS NA PARTE CENTRAL E DUAS DE PROJETAR TIPO MAXIM-AR NAS EXTREMIDADES,EXCLUSIVE VIDROS,INCLUSIVE FERRAGENS E ACESSORIOS.FORNECIMENTO E COLOCACAOJANELA DE PVC BRANCO,CONFORME ABNT NBR 16851 E 10821,DE CORR</v>
      </c>
      <c r="C11575" s="141" t="s">
        <v>43705</v>
      </c>
      <c r="D11575" s="141" t="s">
        <v>43719</v>
      </c>
      <c r="E11575" s="141" t="s">
        <v>43720</v>
      </c>
      <c r="F11575" s="141" t="s">
        <v>43721</v>
      </c>
      <c r="G11575" s="141" t="s">
        <v>43722</v>
      </c>
      <c r="H11575" s="141" t="s">
        <v>43723</v>
      </c>
      <c r="I11575" s="141" t="s">
        <v>14</v>
      </c>
      <c r="J11575" s="649">
        <v>15445.35</v>
      </c>
    </row>
    <row r="11576" spans="1:10" hidden="1">
      <c r="A11576" s="141" t="s">
        <v>43724</v>
      </c>
      <c r="B11576" s="141" t="str">
        <f t="shared" si="180"/>
        <v>JANELA DE PVC BRANCO,CONFORME ABNT NBR 16851 E 10821,DE CORRER,QUATRO FOLHAS,SENDO DUAS FIXAS E DUAS MOVEIS,DE (3,20X2,0JANELA DE PVC BRANCO,CONFORME ABNT NBR 16851 E 10821,DE CORR0)M,CONTENDO NA PARTE SUPERIOR BANDEIRA DE QUATRO FOLHAS DE(0,80X0,50)M CADA,SENDO DUAS FIXAS NA PARTE CENTRAL E DUAS DE PROJETAR TIPO MAXIM-AR NAS EXTREMIDADES,EXCLUSIVE VIDROS,INCLUSIVE FERRAGENS E ACESSORIOS.FORNECIMENTO E COLOCACAOJANELA DE PVC BRANCO,CONFORME ABNT NBR 16851 E 10821,DE CORR</v>
      </c>
      <c r="C11576" s="141" t="s">
        <v>43705</v>
      </c>
      <c r="D11576" s="141" t="s">
        <v>43719</v>
      </c>
      <c r="E11576" s="141" t="s">
        <v>43720</v>
      </c>
      <c r="F11576" s="141" t="s">
        <v>43721</v>
      </c>
      <c r="G11576" s="141" t="s">
        <v>43722</v>
      </c>
      <c r="H11576" s="141" t="s">
        <v>43723</v>
      </c>
      <c r="I11576" s="141" t="s">
        <v>14</v>
      </c>
      <c r="J11576" s="649">
        <v>15430.47</v>
      </c>
    </row>
    <row r="11577" spans="1:10" hidden="1">
      <c r="A11577" s="141" t="s">
        <v>43725</v>
      </c>
      <c r="B11577" s="141" t="str">
        <f t="shared" si="180"/>
        <v>JANELA DE PVC BRANCO,CONFORME ABNT NBR 16851 E 10821,DE PROJETAR,TIPO MAXIM-AR,COM UMA FOLHA DE (0,80X0,80)M,EXCLUSIVE VJANELA DE PVC BRANCO,CONFORME ABNT NBR 16851 E 10821,DE PROJIDROS,INCLUSIVE FERRAGENS E ACESSORIOS.FORNECIMENTO E COLOCACAOJANELA DE PVC BRANCO,CONFORME ABNT NBR 16851 E 10821,DE PROJ</v>
      </c>
      <c r="C11577" s="141" t="s">
        <v>43726</v>
      </c>
      <c r="D11577" s="141" t="s">
        <v>43727</v>
      </c>
      <c r="E11577" s="141" t="s">
        <v>43728</v>
      </c>
      <c r="F11577" s="141" t="s">
        <v>33262</v>
      </c>
      <c r="I11577" s="141" t="s">
        <v>14</v>
      </c>
      <c r="J11577" s="649">
        <v>2046.64</v>
      </c>
    </row>
    <row r="11578" spans="1:10" hidden="1">
      <c r="A11578" s="141" t="s">
        <v>43729</v>
      </c>
      <c r="B11578" s="141" t="str">
        <f t="shared" si="180"/>
        <v>JANELA DE PVC BRANCO,CONFORME ABNT NBR 16851 E 10821,DE PROJETAR,TIPO MAXIM-AR,COM UMA FOLHA DE (0,80X0,80)M,EXCLUSIVE VJANELA DE PVC BRANCO,CONFORME ABNT NBR 16851 E 10821,DE PROJIDROS,INCLUSIVE FERRAGENS E ACESSORIOS.FORNECIMENTO E COLOCACAOJANELA DE PVC BRANCO,CONFORME ABNT NBR 16851 E 10821,DE PROJ</v>
      </c>
      <c r="C11578" s="141" t="s">
        <v>43726</v>
      </c>
      <c r="D11578" s="141" t="s">
        <v>43727</v>
      </c>
      <c r="E11578" s="141" t="s">
        <v>43728</v>
      </c>
      <c r="F11578" s="141" t="s">
        <v>33262</v>
      </c>
      <c r="I11578" s="141" t="s">
        <v>14</v>
      </c>
      <c r="J11578" s="649">
        <v>2041.69</v>
      </c>
    </row>
    <row r="11579" spans="1:10" hidden="1">
      <c r="A11579" s="141" t="s">
        <v>43730</v>
      </c>
      <c r="B11579" s="141" t="str">
        <f t="shared" si="180"/>
        <v>PORTA DE PVC BRANCO,CONFORME ABNT NBR 16851 E 10821,DE ABRIR,UMA FOLHA COM TRAVESSA INTERMEDIARIA,DE (0,80X2,10)M,EXCLUSPORTA DE PVC BRANCO,CONFORME ABNT NBR 16851 E 10821,DE ABRIRIVE VIDROS,INCLUSIVE FERRAGENS E ACESSORIOS.FORNECIMENTO E COLOCACAOPORTA DE PVC BRANCO,CONFORME ABNT NBR 16851 E 10821,DE ABRIR</v>
      </c>
      <c r="C11579" s="141" t="s">
        <v>43731</v>
      </c>
      <c r="D11579" s="141" t="s">
        <v>43732</v>
      </c>
      <c r="E11579" s="141" t="s">
        <v>43733</v>
      </c>
      <c r="F11579" s="141" t="s">
        <v>27996</v>
      </c>
      <c r="I11579" s="141" t="s">
        <v>14</v>
      </c>
      <c r="J11579" s="649">
        <v>4480.43</v>
      </c>
    </row>
    <row r="11580" spans="1:10" hidden="1">
      <c r="A11580" s="141" t="s">
        <v>43734</v>
      </c>
      <c r="B11580" s="141" t="str">
        <f t="shared" si="180"/>
        <v>PORTA DE PVC BRANCO,CONFORME ABNT NBR 16851 E 10821,DE ABRIR,UMA FOLHA COM TRAVESSA INTERMEDIARIA,DE (0,80X2,10)M,EXCLUSPORTA DE PVC BRANCO,CONFORME ABNT NBR 16851 E 10821,DE ABRIRIVE VIDROS,INCLUSIVE FERRAGENS E ACESSORIOS.FORNECIMENTO E COLOCACAOPORTA DE PVC BRANCO,CONFORME ABNT NBR 16851 E 10821,DE ABRIR</v>
      </c>
      <c r="C11580" s="141" t="s">
        <v>43731</v>
      </c>
      <c r="D11580" s="141" t="s">
        <v>43732</v>
      </c>
      <c r="E11580" s="141" t="s">
        <v>43733</v>
      </c>
      <c r="F11580" s="141" t="s">
        <v>27996</v>
      </c>
      <c r="I11580" s="141" t="s">
        <v>14</v>
      </c>
      <c r="J11580" s="649">
        <v>4471.84</v>
      </c>
    </row>
    <row r="11581" spans="1:10" hidden="1">
      <c r="A11581" s="141" t="s">
        <v>43735</v>
      </c>
      <c r="B11581" s="141" t="str">
        <f t="shared" si="180"/>
        <v>PORTA DE PVC BRANCO,CONFORME ABNT NBR 16851 E 10821,DE ABRIR,UMA FOLHA COM TRAVESSA INTERMEDIARIA,DE (0,70X2,10)M,EXCLUSPORTA DE PVC BRANCO,CONFORME ABNT NBR 16851 E 10821,DE ABRIRIVE VIDROS,INCLUSIVE FERRAGENS E ACESSORIOS.FORNECIMENTO E COLOCACAOPORTA DE PVC BRANCO,CONFORME ABNT NBR 16851 E 10821,DE ABRIR</v>
      </c>
      <c r="C11581" s="141" t="s">
        <v>43731</v>
      </c>
      <c r="D11581" s="141" t="s">
        <v>43736</v>
      </c>
      <c r="E11581" s="141" t="s">
        <v>43733</v>
      </c>
      <c r="F11581" s="141" t="s">
        <v>27996</v>
      </c>
      <c r="I11581" s="141" t="s">
        <v>14</v>
      </c>
      <c r="J11581" s="649">
        <v>4380.34</v>
      </c>
    </row>
    <row r="11582" spans="1:10" hidden="1">
      <c r="A11582" s="141" t="s">
        <v>43737</v>
      </c>
      <c r="B11582" s="141" t="str">
        <f t="shared" si="180"/>
        <v>PORTA DE PVC BRANCO,CONFORME ABNT NBR 16851 E 10821,DE ABRIR,UMA FOLHA COM TRAVESSA INTERMEDIARIA,DE (0,70X2,10)M,EXCLUSPORTA DE PVC BRANCO,CONFORME ABNT NBR 16851 E 10821,DE ABRIRIVE VIDROS,INCLUSIVE FERRAGENS E ACESSORIOS.FORNECIMENTO E COLOCACAOPORTA DE PVC BRANCO,CONFORME ABNT NBR 16851 E 10821,DE ABRIR</v>
      </c>
      <c r="C11582" s="141" t="s">
        <v>43731</v>
      </c>
      <c r="D11582" s="141" t="s">
        <v>43736</v>
      </c>
      <c r="E11582" s="141" t="s">
        <v>43733</v>
      </c>
      <c r="F11582" s="141" t="s">
        <v>27996</v>
      </c>
      <c r="I11582" s="141" t="s">
        <v>14</v>
      </c>
      <c r="J11582" s="649">
        <v>4371.75</v>
      </c>
    </row>
    <row r="11583" spans="1:10" hidden="1">
      <c r="A11583" s="141" t="s">
        <v>43738</v>
      </c>
      <c r="B11583" s="141" t="str">
        <f t="shared" si="180"/>
        <v>PORTA DE PVC BRANCO,CONFORME ABNT NBR 16851 E 10821,DE ABRIR,UMA FOLHA COM TRAVESSA INTERMEDIARIA,DE (0,60X2,10)M,EXCLUSPORTA DE PVC BRANCO,CONFORME ABNT NBR 16851 E 10821,DE ABRIRIVE VIDROS,INCLUSIVE FERRAGENS E ACESSORIOS.FORNECIMENTO E COLOCACAOPORTA DE PVC BRANCO,CONFORME ABNT NBR 16851 E 10821,DE ABRIR</v>
      </c>
      <c r="C11583" s="141" t="s">
        <v>43731</v>
      </c>
      <c r="D11583" s="141" t="s">
        <v>43739</v>
      </c>
      <c r="E11583" s="141" t="s">
        <v>43733</v>
      </c>
      <c r="F11583" s="141" t="s">
        <v>27996</v>
      </c>
      <c r="I11583" s="141" t="s">
        <v>14</v>
      </c>
      <c r="J11583" s="649">
        <v>4291.97</v>
      </c>
    </row>
    <row r="11584" spans="1:10" hidden="1">
      <c r="A11584" s="141" t="s">
        <v>43740</v>
      </c>
      <c r="B11584" s="141" t="str">
        <f t="shared" si="180"/>
        <v>PORTA DE PVC BRANCO,CONFORME ABNT NBR 16851 E 10821,DE ABRIR,UMA FOLHA COM TRAVESSA INTERMEDIARIA,DE (0,60X2,10)M,EXCLUSPORTA DE PVC BRANCO,CONFORME ABNT NBR 16851 E 10821,DE ABRIRIVE VIDROS,INCLUSIVE FERRAGENS E ACESSORIOS.FORNECIMENTO E COLOCACAOPORTA DE PVC BRANCO,CONFORME ABNT NBR 16851 E 10821,DE ABRIR</v>
      </c>
      <c r="C11584" s="141" t="s">
        <v>43731</v>
      </c>
      <c r="D11584" s="141" t="s">
        <v>43739</v>
      </c>
      <c r="E11584" s="141" t="s">
        <v>43733</v>
      </c>
      <c r="F11584" s="141" t="s">
        <v>27996</v>
      </c>
      <c r="I11584" s="141" t="s">
        <v>14</v>
      </c>
      <c r="J11584" s="649">
        <v>4283.37</v>
      </c>
    </row>
    <row r="11585" spans="1:10" hidden="1">
      <c r="A11585" s="141" t="s">
        <v>43741</v>
      </c>
      <c r="B11585" s="141" t="str">
        <f t="shared" si="180"/>
        <v>PORTA DE PVC BRANCO,CONFORME ABNT NBR 16851 E 10821,DE CORRER,DUAS FOLHAS MOVEIS COM TRAVESSA INTERMEDIARIA,DE (1,60X2,1PORTA DE PVC BRANCO,CONFORME ABNT NBR 16851 E 10821,DE CORRE0)M,EXCLUSIVE VIDROS,INCLUSIVE FERRAGENS E ACESSORIOS.FORNECIMENTO E COLOCACAOPORTA DE PVC BRANCO,CONFORME ABNT NBR 16851 E 10821,DE CORRE</v>
      </c>
      <c r="C11585" s="141" t="s">
        <v>43742</v>
      </c>
      <c r="D11585" s="141" t="s">
        <v>43743</v>
      </c>
      <c r="E11585" s="141" t="s">
        <v>43716</v>
      </c>
      <c r="F11585" s="141" t="s">
        <v>27420</v>
      </c>
      <c r="I11585" s="141" t="s">
        <v>14</v>
      </c>
      <c r="J11585" s="649">
        <v>5324.45</v>
      </c>
    </row>
    <row r="11586" spans="1:10" hidden="1">
      <c r="A11586" s="141" t="s">
        <v>43744</v>
      </c>
      <c r="B11586" s="141" t="str">
        <f t="shared" si="180"/>
        <v>PORTA DE PVC BRANCO,CONFORME ABNT NBR 16851 E 10821,DE CORRER,DUAS FOLHAS MOVEIS COM TRAVESSA INTERMEDIARIA,DE (1,60X2,1PORTA DE PVC BRANCO,CONFORME ABNT NBR 16851 E 10821,DE CORRE0)M,EXCLUSIVE VIDROS,INCLUSIVE FERRAGENS E ACESSORIOS.FORNECIMENTO E COLOCACAOPORTA DE PVC BRANCO,CONFORME ABNT NBR 16851 E 10821,DE CORRE</v>
      </c>
      <c r="C11586" s="141" t="s">
        <v>43742</v>
      </c>
      <c r="D11586" s="141" t="s">
        <v>43743</v>
      </c>
      <c r="E11586" s="141" t="s">
        <v>43716</v>
      </c>
      <c r="F11586" s="141" t="s">
        <v>27420</v>
      </c>
      <c r="I11586" s="141" t="s">
        <v>14</v>
      </c>
      <c r="J11586" s="649">
        <v>5312.22</v>
      </c>
    </row>
    <row r="11587" spans="1:10" hidden="1">
      <c r="A11587" s="141" t="s">
        <v>43745</v>
      </c>
      <c r="B11587" s="141" t="str">
        <f t="shared" ref="B11587:B11650" si="181">C11587&amp;D11587&amp;C11587&amp;E11587&amp;F11587&amp;G11587&amp;H11587&amp;C11587</f>
        <v>PORTA DE PVC BRANCO,CONFORME ABNT NBR 16851 E 10821,DE CORRER,DUAS FOLHAS MOVEIS COM TRAVESSA INTERMEDIARIA,DE (1,40X2,1PORTA DE PVC BRANCO,CONFORME ABNT NBR 16851 E 10821,DE CORRE0)M,EXCLUSIVE VIDROS,INCLUSIVE FERRAGENS E ACESSORIOS.FORNECIMENTO E COLOCACAOPORTA DE PVC BRANCO,CONFORME ABNT NBR 16851 E 10821,DE CORRE</v>
      </c>
      <c r="C11587" s="141" t="s">
        <v>43742</v>
      </c>
      <c r="D11587" s="141" t="s">
        <v>43746</v>
      </c>
      <c r="E11587" s="141" t="s">
        <v>43716</v>
      </c>
      <c r="F11587" s="141" t="s">
        <v>27420</v>
      </c>
      <c r="I11587" s="141" t="s">
        <v>14</v>
      </c>
      <c r="J11587" s="649">
        <v>5165.42</v>
      </c>
    </row>
    <row r="11588" spans="1:10" hidden="1">
      <c r="A11588" s="141" t="s">
        <v>43747</v>
      </c>
      <c r="B11588" s="141" t="str">
        <f t="shared" si="181"/>
        <v>PORTA DE PVC BRANCO,CONFORME ABNT NBR 16851 E 10821,DE CORRER,DUAS FOLHAS MOVEIS COM TRAVESSA INTERMEDIARIA,DE (1,40X2,1PORTA DE PVC BRANCO,CONFORME ABNT NBR 16851 E 10821,DE CORRE0)M,EXCLUSIVE VIDROS,INCLUSIVE FERRAGENS E ACESSORIOS.FORNECIMENTO E COLOCACAOPORTA DE PVC BRANCO,CONFORME ABNT NBR 16851 E 10821,DE CORRE</v>
      </c>
      <c r="C11588" s="141" t="s">
        <v>43742</v>
      </c>
      <c r="D11588" s="141" t="s">
        <v>43746</v>
      </c>
      <c r="E11588" s="141" t="s">
        <v>43716</v>
      </c>
      <c r="F11588" s="141" t="s">
        <v>27420</v>
      </c>
      <c r="I11588" s="141" t="s">
        <v>14</v>
      </c>
      <c r="J11588" s="649">
        <v>5153.1899999999996</v>
      </c>
    </row>
    <row r="11589" spans="1:10" hidden="1">
      <c r="A11589" s="141" t="s">
        <v>43748</v>
      </c>
      <c r="B11589" s="141" t="str">
        <f t="shared" si="181"/>
        <v>PORTA DE PVC BRANCO,CONFORME ABNT NBR 16851 E 10821,DE CORRER,QUATRO FOLHAS COM TRAVESSA INTERMEDIARIA,SENDO DUAS FIXASPORTA DE PVC BRANCO,CONFORME ABNT NBR 16851 E 10821,DE CORREE DUAS MOVEIS,DE (2,00X2,10)M,EXCLUSIVE VIDROS,INCLUSIVE FERRAGENS E ACESSORIOS.FORNECIMENTO E COLOCACAOPORTA DE PVC BRANCO,CONFORME ABNT NBR 16851 E 10821,DE CORRE</v>
      </c>
      <c r="C11589" s="141" t="s">
        <v>43742</v>
      </c>
      <c r="D11589" s="141" t="s">
        <v>43749</v>
      </c>
      <c r="E11589" s="141" t="s">
        <v>43750</v>
      </c>
      <c r="F11589" s="141" t="s">
        <v>43751</v>
      </c>
      <c r="I11589" s="141" t="s">
        <v>14</v>
      </c>
      <c r="J11589" s="649">
        <v>8389.52</v>
      </c>
    </row>
    <row r="11590" spans="1:10" hidden="1">
      <c r="A11590" s="141" t="s">
        <v>43752</v>
      </c>
      <c r="B11590" s="141" t="str">
        <f t="shared" si="181"/>
        <v>PORTA DE PVC BRANCO,CONFORME ABNT NBR 16851 E 10821,DE CORRER,QUATRO FOLHAS COM TRAVESSA INTERMEDIARIA,SENDO DUAS FIXASPORTA DE PVC BRANCO,CONFORME ABNT NBR 16851 E 10821,DE CORREE DUAS MOVEIS,DE (2,00X2,10)M,EXCLUSIVE VIDROS,INCLUSIVE FERRAGENS E ACESSORIOS.FORNECIMENTO E COLOCACAOPORTA DE PVC BRANCO,CONFORME ABNT NBR 16851 E 10821,DE CORRE</v>
      </c>
      <c r="C11590" s="141" t="s">
        <v>43742</v>
      </c>
      <c r="D11590" s="141" t="s">
        <v>43749</v>
      </c>
      <c r="E11590" s="141" t="s">
        <v>43750</v>
      </c>
      <c r="F11590" s="141" t="s">
        <v>43751</v>
      </c>
      <c r="I11590" s="141" t="s">
        <v>14</v>
      </c>
      <c r="J11590" s="649">
        <v>8374.64</v>
      </c>
    </row>
    <row r="11591" spans="1:10" hidden="1">
      <c r="A11591" s="141" t="s">
        <v>43753</v>
      </c>
      <c r="B11591" s="141" t="str">
        <f t="shared" si="181"/>
        <v>PORTA SANFONADA EM PVC,VAO DE (0,80X2,10)M,INCLUSIVE ACESSORIOS (PARAFUSOS,BUCHAS,PUXADOR E TRINCO).FORNECIMENTO E COLOCPORTA SANFONADA EM PVC,VAO DE (0,80X2,10)M,INCLUSIVE ACESSORACAOPORTA SANFONADA EM PVC,VAO DE (0,80X2,10)M,INCLUSIVE ACESSOR</v>
      </c>
      <c r="C11591" s="141" t="s">
        <v>43754</v>
      </c>
      <c r="D11591" s="141" t="s">
        <v>43755</v>
      </c>
      <c r="E11591" s="141" t="s">
        <v>27458</v>
      </c>
      <c r="I11591" s="141" t="s">
        <v>14</v>
      </c>
      <c r="J11591" s="649">
        <v>201.37</v>
      </c>
    </row>
    <row r="11592" spans="1:10" hidden="1">
      <c r="A11592" s="141" t="s">
        <v>43756</v>
      </c>
      <c r="B11592" s="141" t="str">
        <f t="shared" si="181"/>
        <v>PORTA SANFONADA EM PVC,VAO DE (0,80X2,10)M,INCLUSIVE ACESSORIOS (PARAFUSOS,BUCHAS,PUXADOR E TRINCO).FORNECIMENTO E COLOCPORTA SANFONADA EM PVC,VAO DE (0,80X2,10)M,INCLUSIVE ACESSORACAOPORTA SANFONADA EM PVC,VAO DE (0,80X2,10)M,INCLUSIVE ACESSOR</v>
      </c>
      <c r="C11592" s="141" t="s">
        <v>43754</v>
      </c>
      <c r="D11592" s="141" t="s">
        <v>43755</v>
      </c>
      <c r="E11592" s="141" t="s">
        <v>27458</v>
      </c>
      <c r="I11592" s="141" t="s">
        <v>14</v>
      </c>
      <c r="J11592" s="649">
        <v>191.54</v>
      </c>
    </row>
    <row r="11593" spans="1:10" hidden="1">
      <c r="A11593" s="141" t="s">
        <v>43757</v>
      </c>
      <c r="B11593" s="141" t="str">
        <f t="shared" si="181"/>
        <v>PORTA SANFONADA EM PVC,VAO DE (0,60X2,10)M,INCLUSIVE ACESSORIOS (PARAFUSOS,BUCHAS,PUXADOR E TRINCO).FORNECIMENTO E COLOCPORTA SANFONADA EM PVC,VAO DE (0,60X2,10)M,INCLUSIVE ACESSORACAOPORTA SANFONADA EM PVC,VAO DE (0,60X2,10)M,INCLUSIVE ACESSOR</v>
      </c>
      <c r="C11593" s="141" t="s">
        <v>43758</v>
      </c>
      <c r="D11593" s="141" t="s">
        <v>43755</v>
      </c>
      <c r="E11593" s="141" t="s">
        <v>27458</v>
      </c>
      <c r="I11593" s="141" t="s">
        <v>14</v>
      </c>
      <c r="J11593" s="649">
        <v>142.22</v>
      </c>
    </row>
    <row r="11594" spans="1:10" hidden="1">
      <c r="A11594" s="141" t="s">
        <v>43759</v>
      </c>
      <c r="B11594" s="141" t="str">
        <f t="shared" si="181"/>
        <v>PORTA SANFONADA EM PVC,VAO DE (0,60X2,10)M,INCLUSIVE ACESSORIOS (PARAFUSOS,BUCHAS,PUXADOR E TRINCO).FORNECIMENTO E COLOCPORTA SANFONADA EM PVC,VAO DE (0,60X2,10)M,INCLUSIVE ACESSORACAOPORTA SANFONADA EM PVC,VAO DE (0,60X2,10)M,INCLUSIVE ACESSOR</v>
      </c>
      <c r="C11594" s="141" t="s">
        <v>43758</v>
      </c>
      <c r="D11594" s="141" t="s">
        <v>43755</v>
      </c>
      <c r="E11594" s="141" t="s">
        <v>27458</v>
      </c>
      <c r="I11594" s="141" t="s">
        <v>14</v>
      </c>
      <c r="J11594" s="649">
        <v>135.61000000000001</v>
      </c>
    </row>
    <row r="11595" spans="1:10" hidden="1">
      <c r="A11595" s="141" t="s">
        <v>43760</v>
      </c>
      <c r="B11595" s="141" t="str">
        <f t="shared" si="181"/>
        <v>PORTA SANFONADA EM PVC,VAO DE (0,70X2,10)M,INCLUSIVE ACESSORIOS (PARAFUSOS,BUCHAS,PUXADOR E TRINCO).FORNECIMENTO E COLOCPORTA SANFONADA EM PVC,VAO DE (0,70X2,10)M,INCLUSIVE ACESSORACAOPORTA SANFONADA EM PVC,VAO DE (0,70X2,10)M,INCLUSIVE ACESSOR</v>
      </c>
      <c r="C11595" s="141" t="s">
        <v>43761</v>
      </c>
      <c r="D11595" s="141" t="s">
        <v>43755</v>
      </c>
      <c r="E11595" s="141" t="s">
        <v>27458</v>
      </c>
      <c r="I11595" s="141" t="s">
        <v>14</v>
      </c>
      <c r="J11595" s="649">
        <v>170.27</v>
      </c>
    </row>
    <row r="11596" spans="1:10" hidden="1">
      <c r="A11596" s="141" t="s">
        <v>43762</v>
      </c>
      <c r="B11596" s="141" t="str">
        <f t="shared" si="181"/>
        <v>PORTA SANFONADA EM PVC,VAO DE (0,70X2,10)M,INCLUSIVE ACESSORIOS (PARAFUSOS,BUCHAS,PUXADOR E TRINCO).FORNECIMENTO E COLOCPORTA SANFONADA EM PVC,VAO DE (0,70X2,10)M,INCLUSIVE ACESSORACAOPORTA SANFONADA EM PVC,VAO DE (0,70X2,10)M,INCLUSIVE ACESSOR</v>
      </c>
      <c r="C11596" s="141" t="s">
        <v>43761</v>
      </c>
      <c r="D11596" s="141" t="s">
        <v>43755</v>
      </c>
      <c r="E11596" s="141" t="s">
        <v>27458</v>
      </c>
      <c r="I11596" s="141" t="s">
        <v>14</v>
      </c>
      <c r="J11596" s="649">
        <v>162.34</v>
      </c>
    </row>
    <row r="11597" spans="1:10" hidden="1">
      <c r="A11597" s="141" t="s">
        <v>43763</v>
      </c>
      <c r="B11597" s="141" t="str">
        <f t="shared" si="181"/>
        <v>PORTA SANFONADA EM PVC,VAO DE (1,00X2,10)M,INCLUSIVE ACESSORIOS (PARAFUSOS,BUCHAS,PUXADOR E TRINCO).FORNECIMENTO E COLOCPORTA SANFONADA EM PVC,VAO DE (1,00X2,10)M,INCLUSIVE ACESSORACAOPORTA SANFONADA EM PVC,VAO DE (1,00X2,10)M,INCLUSIVE ACESSOR</v>
      </c>
      <c r="C11597" s="141" t="s">
        <v>43764</v>
      </c>
      <c r="D11597" s="141" t="s">
        <v>43755</v>
      </c>
      <c r="E11597" s="141" t="s">
        <v>27458</v>
      </c>
      <c r="I11597" s="141" t="s">
        <v>14</v>
      </c>
      <c r="J11597" s="649">
        <v>251.16</v>
      </c>
    </row>
    <row r="11598" spans="1:10" hidden="1">
      <c r="A11598" s="141" t="s">
        <v>43765</v>
      </c>
      <c r="B11598" s="141" t="str">
        <f t="shared" si="181"/>
        <v>PORTA SANFONADA EM PVC,VAO DE (1,00X2,10)M,INCLUSIVE ACESSORIOS (PARAFUSOS,BUCHAS,PUXADOR E TRINCO).FORNECIMENTO E COLOCPORTA SANFONADA EM PVC,VAO DE (1,00X2,10)M,INCLUSIVE ACESSORACAOPORTA SANFONADA EM PVC,VAO DE (1,00X2,10)M,INCLUSIVE ACESSOR</v>
      </c>
      <c r="C11598" s="141" t="s">
        <v>43764</v>
      </c>
      <c r="D11598" s="141" t="s">
        <v>43755</v>
      </c>
      <c r="E11598" s="141" t="s">
        <v>27458</v>
      </c>
      <c r="I11598" s="141" t="s">
        <v>14</v>
      </c>
      <c r="J11598" s="649">
        <v>240.58</v>
      </c>
    </row>
    <row r="11599" spans="1:10" hidden="1">
      <c r="A11599" s="141" t="s">
        <v>43766</v>
      </c>
      <c r="B11599" s="141" t="str">
        <f t="shared" si="181"/>
        <v>PORTA FLEXIVEL DE PVC,TIPO VAI-E-VEM,MEDINDO (1,40MX2,10)M,C/FECHAMENTO AUTOMATICO ATRAVES DE MOLAS HELICOIDAIS SOBREPOSPORTA FLEXIVEL DE PVC,TIPO VAI-E-VEM,MEDINDO (1,40MX2,10)M,CTAS EM EIXO DE ACO,ESTRUTRUTURA METALICA VERTICAL E HORIZONTAL,PVC REFORCADO COR CINZA C/ESP.DE 5MM NAS FOLHAS DA PORTAATE A ALTURA 1,20M E PVC TRANSPARENTE ACIMA DESTA MEDIDA.FORNECIMENTO E COLOCACAOPORTA FLEXIVEL DE PVC,TIPO VAI-E-VEM,MEDINDO (1,40MX2,10)M,C</v>
      </c>
      <c r="C11599" s="141" t="s">
        <v>43767</v>
      </c>
      <c r="D11599" s="141" t="s">
        <v>43768</v>
      </c>
      <c r="E11599" s="141" t="s">
        <v>43769</v>
      </c>
      <c r="F11599" s="141" t="s">
        <v>43770</v>
      </c>
      <c r="G11599" s="141" t="s">
        <v>43771</v>
      </c>
      <c r="H11599" s="141" t="s">
        <v>27443</v>
      </c>
      <c r="I11599" s="141" t="s">
        <v>14</v>
      </c>
      <c r="J11599" s="649">
        <v>3433.53</v>
      </c>
    </row>
    <row r="11600" spans="1:10" hidden="1">
      <c r="A11600" s="141" t="s">
        <v>43772</v>
      </c>
      <c r="B11600" s="141" t="str">
        <f t="shared" si="181"/>
        <v>PORTA FLEXIVEL DE PVC,TIPO VAI-E-VEM,MEDINDO (1,40MX2,10)M,C/FECHAMENTO AUTOMATICO ATRAVES DE MOLAS HELICOIDAIS SOBREPOSPORTA FLEXIVEL DE PVC,TIPO VAI-E-VEM,MEDINDO (1,40MX2,10)M,CTAS EM EIXO DE ACO,ESTRUTRUTURA METALICA VERTICAL E HORIZONTAL,PVC REFORCADO COR CINZA C/ESP.DE 5MM NAS FOLHAS DA PORTAATE A ALTURA 1,20M E PVC TRANSPARENTE ACIMA DESTA MEDIDA.FORNECIMENTO E COLOCACAOPORTA FLEXIVEL DE PVC,TIPO VAI-E-VEM,MEDINDO (1,40MX2,10)M,C</v>
      </c>
      <c r="C11600" s="141" t="s">
        <v>43767</v>
      </c>
      <c r="D11600" s="141" t="s">
        <v>43768</v>
      </c>
      <c r="E11600" s="141" t="s">
        <v>43769</v>
      </c>
      <c r="F11600" s="141" t="s">
        <v>43770</v>
      </c>
      <c r="G11600" s="141" t="s">
        <v>43771</v>
      </c>
      <c r="H11600" s="141" t="s">
        <v>27443</v>
      </c>
      <c r="I11600" s="141" t="s">
        <v>14</v>
      </c>
      <c r="J11600" s="649">
        <v>3426.92</v>
      </c>
    </row>
    <row r="11601" spans="1:10" hidden="1">
      <c r="A11601" s="141" t="s">
        <v>43773</v>
      </c>
      <c r="B11601" s="141" t="str">
        <f t="shared" si="181"/>
        <v>PORTA EM ABS RIGIDO DE ALTO IMPACTO,TIPO VAI E VEM,MEDINDO (1,80X2,10)M,COM FECHAMENTO POR GRAVIDADE,SEM USO DE MOLAS,VIPORTA EM ABS RIGIDO DE ALTO IMPACTO,TIPO VAI E VEM,MEDINDO (SOR EM POLICARBONATO TRANSPARENTE COM ESPESSURA DE 3MM E PARA-CHOQUE EM ABS NOS DOIS LADOS DE CADA FOLHA,NA COR DA PORTAPORTA EM ABS RIGIDO DE ALTO IMPACTO,TIPO VAI E VEM,MEDINDO (</v>
      </c>
      <c r="C11601" s="141" t="s">
        <v>43774</v>
      </c>
      <c r="D11601" s="141" t="s">
        <v>43775</v>
      </c>
      <c r="E11601" s="141" t="s">
        <v>43776</v>
      </c>
      <c r="F11601" s="141" t="s">
        <v>43777</v>
      </c>
      <c r="I11601" s="141" t="s">
        <v>14</v>
      </c>
      <c r="J11601" s="649">
        <v>5049.53</v>
      </c>
    </row>
    <row r="11602" spans="1:10" hidden="1">
      <c r="A11602" s="141" t="s">
        <v>43778</v>
      </c>
      <c r="B11602" s="141" t="str">
        <f t="shared" si="181"/>
        <v>PORTA EM ABS RIGIDO DE ALTO IMPACTO,TIPO VAI E VEM,MEDINDO (1,80X2,10)M,COM FECHAMENTO POR GRAVIDADE,SEM USO DE MOLAS,VIPORTA EM ABS RIGIDO DE ALTO IMPACTO,TIPO VAI E VEM,MEDINDO (SOR EM POLICARBONATO TRANSPARENTE COM ESPESSURA DE 3MM E PARA-CHOQUE EM ABS NOS DOIS LADOS DE CADA FOLHA,NA COR DA PORTAPORTA EM ABS RIGIDO DE ALTO IMPACTO,TIPO VAI E VEM,MEDINDO (</v>
      </c>
      <c r="C11602" s="141" t="s">
        <v>43774</v>
      </c>
      <c r="D11602" s="141" t="s">
        <v>43775</v>
      </c>
      <c r="E11602" s="141" t="s">
        <v>43776</v>
      </c>
      <c r="F11602" s="141" t="s">
        <v>43777</v>
      </c>
      <c r="I11602" s="141" t="s">
        <v>14</v>
      </c>
      <c r="J11602" s="649">
        <v>5042.92</v>
      </c>
    </row>
    <row r="11603" spans="1:10" hidden="1">
      <c r="A11603" s="141" t="s">
        <v>43779</v>
      </c>
      <c r="B11603" s="141" t="str">
        <f t="shared" si="181"/>
        <v>VENEZIANA COM ALETAS DE PVC TRANSLUCIDAS E MONTANTES EM CHAPA DE ALUMINIO NATURAL.FORNECIMENTO E COLOCACAOVENEZIANA COM ALETAS DE PVC TRANSLUCIDAS E MONTANTES EM CHAPVENEZIANA COM ALETAS DE PVC TRANSLUCIDAS E MONTANTES EM CHAP</v>
      </c>
      <c r="C11603" s="141" t="s">
        <v>43780</v>
      </c>
      <c r="D11603" s="141" t="s">
        <v>43781</v>
      </c>
      <c r="I11603" s="141" t="s">
        <v>27</v>
      </c>
      <c r="J11603" s="649">
        <v>369.24</v>
      </c>
    </row>
    <row r="11604" spans="1:10" hidden="1">
      <c r="A11604" s="141" t="s">
        <v>43782</v>
      </c>
      <c r="B11604" s="141" t="str">
        <f t="shared" si="181"/>
        <v>VENEZIANA COM ALETAS DE PVC TRANSLUCIDAS E MONTANTES EM CHAPA DE ALUMINIO NATURAL.FORNECIMENTO E COLOCACAOVENEZIANA COM ALETAS DE PVC TRANSLUCIDAS E MONTANTES EM CHAPVENEZIANA COM ALETAS DE PVC TRANSLUCIDAS E MONTANTES EM CHAP</v>
      </c>
      <c r="C11604" s="141" t="s">
        <v>43780</v>
      </c>
      <c r="D11604" s="141" t="s">
        <v>43781</v>
      </c>
      <c r="I11604" s="141" t="s">
        <v>27</v>
      </c>
      <c r="J11604" s="649">
        <v>363.62</v>
      </c>
    </row>
    <row r="11605" spans="1:10" hidden="1">
      <c r="A11605" s="141" t="s">
        <v>43783</v>
      </c>
      <c r="B11605" s="141" t="str">
        <f t="shared" si="181"/>
        <v>VENEZIANA,COM ALETAS DE FIBERGLASS E MONTANTES EM CHAPA DE ALUMINIO NATURAL.FORNECIMENTO E COLOCACAOVENEZIANA,COM ALETAS DE FIBERGLASS E MONTANTES EM CHAPA DE AVENEZIANA,COM ALETAS DE FIBERGLASS E MONTANTES EM CHAPA DE A</v>
      </c>
      <c r="C11605" s="141" t="s">
        <v>43784</v>
      </c>
      <c r="D11605" s="141" t="s">
        <v>43785</v>
      </c>
      <c r="I11605" s="141" t="s">
        <v>27</v>
      </c>
      <c r="J11605" s="649">
        <v>497.4</v>
      </c>
    </row>
    <row r="11606" spans="1:10" hidden="1">
      <c r="A11606" s="141" t="s">
        <v>43786</v>
      </c>
      <c r="B11606" s="141" t="str">
        <f t="shared" si="181"/>
        <v>VENEZIANA,COM ALETAS DE FIBERGLASS E MONTANTES EM CHAPA DE ALUMINIO NATURAL.FORNECIMENTO E COLOCACAOVENEZIANA,COM ALETAS DE FIBERGLASS E MONTANTES EM CHAPA DE AVENEZIANA,COM ALETAS DE FIBERGLASS E MONTANTES EM CHAPA DE A</v>
      </c>
      <c r="C11606" s="141" t="s">
        <v>43784</v>
      </c>
      <c r="D11606" s="141" t="s">
        <v>43785</v>
      </c>
      <c r="I11606" s="141" t="s">
        <v>27</v>
      </c>
      <c r="J11606" s="649">
        <v>491.78</v>
      </c>
    </row>
    <row r="11607" spans="1:10" hidden="1">
      <c r="A11607" s="141" t="s">
        <v>43787</v>
      </c>
      <c r="B11607" s="141" t="str">
        <f t="shared" si="181"/>
        <v>VENEZIANA,COM ALETAS DE PVC TRANSLUCIDAS E MONTANTES EM CHAPA DE ACO GALVANIZADO.FORNECIMENTO E COLOCACAOVENEZIANA,COM ALETAS DE PVC TRANSLUCIDAS E MONTANTES EM CHAPVENEZIANA,COM ALETAS DE PVC TRANSLUCIDAS E MONTANTES EM CHAP</v>
      </c>
      <c r="C11607" s="141" t="s">
        <v>43788</v>
      </c>
      <c r="D11607" s="141" t="s">
        <v>43789</v>
      </c>
      <c r="I11607" s="141" t="s">
        <v>27</v>
      </c>
      <c r="J11607" s="649">
        <v>313.75</v>
      </c>
    </row>
    <row r="11608" spans="1:10" hidden="1">
      <c r="A11608" s="141" t="s">
        <v>43790</v>
      </c>
      <c r="B11608" s="141" t="str">
        <f t="shared" si="181"/>
        <v>VENEZIANA,COM ALETAS DE PVC TRANSLUCIDAS E MONTANTES EM CHAPA DE ACO GALVANIZADO.FORNECIMENTO E COLOCACAOVENEZIANA,COM ALETAS DE PVC TRANSLUCIDAS E MONTANTES EM CHAPVENEZIANA,COM ALETAS DE PVC TRANSLUCIDAS E MONTANTES EM CHAP</v>
      </c>
      <c r="C11608" s="141" t="s">
        <v>43788</v>
      </c>
      <c r="D11608" s="141" t="s">
        <v>43789</v>
      </c>
      <c r="I11608" s="141" t="s">
        <v>27</v>
      </c>
      <c r="J11608" s="649">
        <v>308.13</v>
      </c>
    </row>
    <row r="11609" spans="1:10" hidden="1">
      <c r="A11609" s="141" t="s">
        <v>43791</v>
      </c>
      <c r="B11609" s="141" t="str">
        <f t="shared" si="181"/>
        <v>VENEZIANA,COM ALETAS DE FIBERGLASS E MONTANTES EM CHAPA DE ACO GALVANIZADO.FORNECIMENTO E COLOCACAOVENEZIANA,COM ALETAS DE FIBERGLASS E MONTANTES EM CHAPA DE AVENEZIANA,COM ALETAS DE FIBERGLASS E MONTANTES EM CHAPA DE A</v>
      </c>
      <c r="C11609" s="141" t="s">
        <v>43784</v>
      </c>
      <c r="D11609" s="141" t="s">
        <v>43792</v>
      </c>
      <c r="I11609" s="141" t="s">
        <v>27</v>
      </c>
      <c r="J11609" s="649">
        <v>331.8</v>
      </c>
    </row>
    <row r="11610" spans="1:10" hidden="1">
      <c r="A11610" s="141" t="s">
        <v>43793</v>
      </c>
      <c r="B11610" s="141" t="str">
        <f t="shared" si="181"/>
        <v>VENEZIANA,COM ALETAS DE FIBERGLASS E MONTANTES EM CHAPA DE ACO GALVANIZADO.FORNECIMENTO E COLOCACAOVENEZIANA,COM ALETAS DE FIBERGLASS E MONTANTES EM CHAPA DE AVENEZIANA,COM ALETAS DE FIBERGLASS E MONTANTES EM CHAPA DE A</v>
      </c>
      <c r="C11610" s="141" t="s">
        <v>43784</v>
      </c>
      <c r="D11610" s="141" t="s">
        <v>43792</v>
      </c>
      <c r="I11610" s="141" t="s">
        <v>27</v>
      </c>
      <c r="J11610" s="649">
        <v>326.18</v>
      </c>
    </row>
    <row r="11611" spans="1:10" hidden="1">
      <c r="A11611" s="141" t="s">
        <v>43794</v>
      </c>
      <c r="B11611" s="141" t="str">
        <f t="shared" si="181"/>
        <v>VENEZIANA,COM ALETAS DE PVC TRANSLUCIDAS E MONTANTES EM CHAPA DE ACO PRE-PINTADO.FORNECIMENTO E COLOCACAOVENEZIANA,COM ALETAS DE PVC TRANSLUCIDAS E MONTANTES EM CHAPVENEZIANA,COM ALETAS DE PVC TRANSLUCIDAS E MONTANTES EM CHAP</v>
      </c>
      <c r="C11611" s="141" t="s">
        <v>43788</v>
      </c>
      <c r="D11611" s="141" t="s">
        <v>43795</v>
      </c>
      <c r="I11611" s="141" t="s">
        <v>27</v>
      </c>
      <c r="J11611" s="649">
        <v>386.07</v>
      </c>
    </row>
    <row r="11612" spans="1:10" hidden="1">
      <c r="A11612" s="141" t="s">
        <v>43796</v>
      </c>
      <c r="B11612" s="141" t="str">
        <f t="shared" si="181"/>
        <v>VENEZIANA,COM ALETAS DE PVC TRANSLUCIDAS E MONTANTES EM CHAPA DE ACO PRE-PINTADO.FORNECIMENTO E COLOCACAOVENEZIANA,COM ALETAS DE PVC TRANSLUCIDAS E MONTANTES EM CHAPVENEZIANA,COM ALETAS DE PVC TRANSLUCIDAS E MONTANTES EM CHAP</v>
      </c>
      <c r="C11612" s="141" t="s">
        <v>43788</v>
      </c>
      <c r="D11612" s="141" t="s">
        <v>43795</v>
      </c>
      <c r="I11612" s="141" t="s">
        <v>27</v>
      </c>
      <c r="J11612" s="649">
        <v>380.45</v>
      </c>
    </row>
    <row r="11613" spans="1:10" hidden="1">
      <c r="A11613" s="141" t="s">
        <v>43797</v>
      </c>
      <c r="B11613" s="141" t="str">
        <f t="shared" si="181"/>
        <v>VENEZIANA,COM ALETAS DE FIBERGLASS E MONTANTES EM CHAPA DE ACO PRE-PINTADO.FORNECIMENTO E COLOCACAOVENEZIANA,COM ALETAS DE FIBERGLASS E MONTANTES EM CHAPA DE AVENEZIANA,COM ALETAS DE FIBERGLASS E MONTANTES EM CHAPA DE A</v>
      </c>
      <c r="C11613" s="141" t="s">
        <v>43784</v>
      </c>
      <c r="D11613" s="141" t="s">
        <v>43798</v>
      </c>
      <c r="I11613" s="141" t="s">
        <v>27</v>
      </c>
      <c r="J11613" s="649">
        <v>313.75</v>
      </c>
    </row>
    <row r="11614" spans="1:10" hidden="1">
      <c r="A11614" s="141" t="s">
        <v>43799</v>
      </c>
      <c r="B11614" s="141" t="str">
        <f t="shared" si="181"/>
        <v>VENEZIANA,COM ALETAS DE FIBERGLASS E MONTANTES EM CHAPA DE ACO PRE-PINTADO.FORNECIMENTO E COLOCACAOVENEZIANA,COM ALETAS DE FIBERGLASS E MONTANTES EM CHAPA DE AVENEZIANA,COM ALETAS DE FIBERGLASS E MONTANTES EM CHAPA DE A</v>
      </c>
      <c r="C11614" s="141" t="s">
        <v>43784</v>
      </c>
      <c r="D11614" s="141" t="s">
        <v>43798</v>
      </c>
      <c r="I11614" s="141" t="s">
        <v>27</v>
      </c>
      <c r="J11614" s="649">
        <v>308.13</v>
      </c>
    </row>
    <row r="11615" spans="1:10" hidden="1">
      <c r="A11615" s="141" t="s">
        <v>43800</v>
      </c>
      <c r="B11615" s="141" t="str">
        <f t="shared" si="181"/>
        <v>VENEZIANA EXTERNA DE ENROLAR,COM ESTEIRAS EM PVC RIGIDO E PERFIS EM FERRO GALVANIZADO,INCLUSIVE FERRAGENS.FORNECIMENTO EVENEZIANA EXTERNA DE ENROLAR,COM ESTEIRAS EM PVC RIGIDO E PE COLOCACAOVENEZIANA EXTERNA DE ENROLAR,COM ESTEIRAS EM PVC RIGIDO E PE</v>
      </c>
      <c r="C11615" s="141" t="s">
        <v>43801</v>
      </c>
      <c r="D11615" s="141" t="s">
        <v>43802</v>
      </c>
      <c r="E11615" s="141" t="s">
        <v>36666</v>
      </c>
      <c r="I11615" s="141" t="s">
        <v>27</v>
      </c>
      <c r="J11615" s="649">
        <v>732.07</v>
      </c>
    </row>
    <row r="11616" spans="1:10" hidden="1">
      <c r="A11616" s="141" t="s">
        <v>43803</v>
      </c>
      <c r="B11616" s="141" t="str">
        <f t="shared" si="181"/>
        <v>VENEZIANA EXTERNA DE ENROLAR,COM ESTEIRAS EM PVC RIGIDO E PERFIS EM FERRO GALVANIZADO,INCLUSIVE FERRAGENS.FORNECIMENTO EVENEZIANA EXTERNA DE ENROLAR,COM ESTEIRAS EM PVC RIGIDO E PE COLOCACAOVENEZIANA EXTERNA DE ENROLAR,COM ESTEIRAS EM PVC RIGIDO E PE</v>
      </c>
      <c r="C11616" s="141" t="s">
        <v>43801</v>
      </c>
      <c r="D11616" s="141" t="s">
        <v>43802</v>
      </c>
      <c r="E11616" s="141" t="s">
        <v>36666</v>
      </c>
      <c r="I11616" s="141" t="s">
        <v>27</v>
      </c>
      <c r="J11616" s="649">
        <v>732.07</v>
      </c>
    </row>
    <row r="11617" spans="1:10" hidden="1">
      <c r="A11617" s="141" t="s">
        <v>43804</v>
      </c>
      <c r="B11617" s="141" t="str">
        <f t="shared" si="181"/>
        <v>PERSIANA VERTICAL EM PVC,LAMINA COM LARGURA DE 89MM.FORNECIMENTO E COLOCACAOPERSIANA VERTICAL EM PVC,LAMINA COM LARGURA DE 89MM.FORNECIMPERSIANA VERTICAL EM PVC,LAMINA COM LARGURA DE 89MM.FORNECIM</v>
      </c>
      <c r="C11617" s="141" t="s">
        <v>43805</v>
      </c>
      <c r="D11617" s="141" t="s">
        <v>27162</v>
      </c>
      <c r="I11617" s="141" t="s">
        <v>27</v>
      </c>
      <c r="J11617" s="649">
        <v>274.67</v>
      </c>
    </row>
    <row r="11618" spans="1:10" hidden="1">
      <c r="A11618" s="141" t="s">
        <v>43806</v>
      </c>
      <c r="B11618" s="141" t="str">
        <f t="shared" si="181"/>
        <v>PERSIANA VERTICAL EM PVC,LAMINA COM LARGURA DE 89MM.FORNECIMENTO E COLOCACAOPERSIANA VERTICAL EM PVC,LAMINA COM LARGURA DE 89MM.FORNECIMPERSIANA VERTICAL EM PVC,LAMINA COM LARGURA DE 89MM.FORNECIM</v>
      </c>
      <c r="C11618" s="141" t="s">
        <v>43805</v>
      </c>
      <c r="D11618" s="141" t="s">
        <v>27162</v>
      </c>
      <c r="I11618" s="141" t="s">
        <v>27</v>
      </c>
      <c r="J11618" s="649">
        <v>274.67</v>
      </c>
    </row>
    <row r="11619" spans="1:10" hidden="1">
      <c r="A11619" s="141" t="s">
        <v>43807</v>
      </c>
      <c r="B11619" s="141" t="str">
        <f t="shared" si="181"/>
        <v>PORTA DE FERRO DE TAMANHO NORMAL, ATE 1,00M DE LARGURA, CONTORNO EM BARRAS DE 1.1/4"X5/16", GUARNICAO EM  CANTONEIRA DEPORTA DE FERRO DE TAMANHO NORMAL, ATE 1,00M DE LARGURA, CONT1.1/2"X1/8",INFERIORMENTE,ALMOFADA DE CHAPA Nº16,NOS DOIS LADOS COM 60CM DE ALTURA,NA PARTE SUPERIOR,POSTIGO MOVEL PARAVIDRO,GRADE DE BARRAS DE 5/8",UTILIZANDO DOBRADICAS TIPO GONZO,EXCLUSIVE FECHADURA.FORNECIMENTO E COLOCACAOPORTA DE FERRO DE TAMANHO NORMAL, ATE 1,00M DE LARGURA, CONT</v>
      </c>
      <c r="C11619" s="141" t="s">
        <v>43808</v>
      </c>
      <c r="D11619" s="141" t="s">
        <v>43809</v>
      </c>
      <c r="E11619" s="141" t="s">
        <v>43810</v>
      </c>
      <c r="F11619" s="141" t="s">
        <v>43811</v>
      </c>
      <c r="G11619" s="141" t="s">
        <v>43812</v>
      </c>
      <c r="H11619" s="141" t="s">
        <v>43813</v>
      </c>
      <c r="I11619" s="141" t="s">
        <v>27</v>
      </c>
      <c r="J11619" s="649">
        <v>1581.95</v>
      </c>
    </row>
    <row r="11620" spans="1:10" hidden="1">
      <c r="A11620" s="141" t="s">
        <v>43814</v>
      </c>
      <c r="B11620" s="141" t="str">
        <f t="shared" si="181"/>
        <v>PORTA DE FERRO DE TAMANHO NORMAL, ATE 1,00M DE LARGURA, CONTORNO EM BARRAS DE 1.1/4"X5/16", GUARNICAO EM  CANTONEIRA DEPORTA DE FERRO DE TAMANHO NORMAL, ATE 1,00M DE LARGURA, CONT1.1/2"X1/8",INFERIORMENTE,ALMOFADA DE CHAPA Nº16,NOS DOIS LADOS COM 60CM DE ALTURA,NA PARTE SUPERIOR,POSTIGO MOVEL PARAVIDRO,GRADE DE BARRAS DE 5/8",UTILIZANDO DOBRADICAS TIPO GONZO,EXCLUSIVE FECHADURA.FORNECIMENTO E COLOCACAOPORTA DE FERRO DE TAMANHO NORMAL, ATE 1,00M DE LARGURA, CONT</v>
      </c>
      <c r="C11620" s="141" t="s">
        <v>43808</v>
      </c>
      <c r="D11620" s="141" t="s">
        <v>43809</v>
      </c>
      <c r="E11620" s="141" t="s">
        <v>43810</v>
      </c>
      <c r="F11620" s="141" t="s">
        <v>43811</v>
      </c>
      <c r="G11620" s="141" t="s">
        <v>43812</v>
      </c>
      <c r="H11620" s="141" t="s">
        <v>43813</v>
      </c>
      <c r="I11620" s="141" t="s">
        <v>27</v>
      </c>
      <c r="J11620" s="649">
        <v>1429.86</v>
      </c>
    </row>
    <row r="11621" spans="1:10" hidden="1">
      <c r="A11621" s="141" t="s">
        <v>43815</v>
      </c>
      <c r="B11621" s="141" t="str">
        <f t="shared" si="181"/>
        <v>PORTA DE FERRO TAMANHO NORMAL,ATE 1.00M LARGURA,CONTORNO EMBARRAS 1.1/4"X5/16",GUARNICAO EM CANTONEIRA 1.1/2"X1/8",INFEPORTA DE FERRO TAMANHO NORMAL,ATE 1.00M LARGURA,CONTORNO EMRIORMENTE,ALMOFADA DE CHAPA Nº16,NOS DOIS LADOS C/60CM DE ALTURA,NA PARTE SUPERIOR,POSTIGO MOVEL P/VIDRO,GRADE DE BARRAS 5/8",UTILIZANDO TRES DOBRADICAS DE 3"X4" DE FERRO GALVANIZADO C/PINO,BOLAS E ANEIS LATAO.EXCL.FECHADURA.FORN.E COLOC.PORTA DE FERRO TAMANHO NORMAL,ATE 1.00M LARGURA,CONTORNO EM</v>
      </c>
      <c r="C11621" s="141" t="s">
        <v>43816</v>
      </c>
      <c r="D11621" s="141" t="s">
        <v>43817</v>
      </c>
      <c r="E11621" s="141" t="s">
        <v>43818</v>
      </c>
      <c r="F11621" s="141" t="s">
        <v>43819</v>
      </c>
      <c r="G11621" s="141" t="s">
        <v>43820</v>
      </c>
      <c r="H11621" s="141" t="s">
        <v>43821</v>
      </c>
      <c r="I11621" s="141" t="s">
        <v>27</v>
      </c>
      <c r="J11621" s="649">
        <v>1637.02</v>
      </c>
    </row>
    <row r="11622" spans="1:10" hidden="1">
      <c r="A11622" s="141" t="s">
        <v>43822</v>
      </c>
      <c r="B11622" s="141" t="str">
        <f t="shared" si="181"/>
        <v>PORTA DE FERRO TAMANHO NORMAL,ATE 1.00M LARGURA,CONTORNO EMBARRAS 1.1/4"X5/16",GUARNICAO EM CANTONEIRA 1.1/2"X1/8",INFEPORTA DE FERRO TAMANHO NORMAL,ATE 1.00M LARGURA,CONTORNO EMRIORMENTE,ALMOFADA DE CHAPA Nº16,NOS DOIS LADOS C/60CM DE ALTURA,NA PARTE SUPERIOR,POSTIGO MOVEL P/VIDRO,GRADE DE BARRAS 5/8",UTILIZANDO TRES DOBRADICAS DE 3"X4" DE FERRO GALVANIZADO C/PINO,BOLAS E ANEIS LATAO.EXCL.FECHADURA.FORN.E COLOC.PORTA DE FERRO TAMANHO NORMAL,ATE 1.00M LARGURA,CONTORNO EM</v>
      </c>
      <c r="C11622" s="141" t="s">
        <v>43816</v>
      </c>
      <c r="D11622" s="141" t="s">
        <v>43817</v>
      </c>
      <c r="E11622" s="141" t="s">
        <v>43818</v>
      </c>
      <c r="F11622" s="141" t="s">
        <v>43819</v>
      </c>
      <c r="G11622" s="141" t="s">
        <v>43820</v>
      </c>
      <c r="H11622" s="141" t="s">
        <v>43821</v>
      </c>
      <c r="I11622" s="141" t="s">
        <v>27</v>
      </c>
      <c r="J11622" s="649">
        <v>1478.31</v>
      </c>
    </row>
    <row r="11623" spans="1:10" hidden="1">
      <c r="A11623" s="141" t="s">
        <v>43823</v>
      </c>
      <c r="B11623" s="141" t="str">
        <f t="shared" si="181"/>
        <v>PORTA DE FERRO EM BARRAS HORIZONTAIS DE 1.1/4"X1/4" A CADA 10CM,CONTORNO DO MESMO MATERIAL,REVESTIDA COM CHAPA DE FERROPORTA DE FERRO EM BARRAS HORIZONTAIS DE 1.1/4"X1/4" A CADA 1GALVANIZADO Nº16,GUARNICAO EM CANTONEIRA DE 1.1/2"X1/8",COMFECHO PARA CADEADO DE 30MM, EXCLUSIVE ESTE. FORNECIMENTO E COLOCACAOPORTA DE FERRO EM BARRAS HORIZONTAIS DE 1.1/4"X1/4" A CADA 1</v>
      </c>
      <c r="C11623" s="141" t="s">
        <v>43824</v>
      </c>
      <c r="D11623" s="141" t="s">
        <v>43825</v>
      </c>
      <c r="E11623" s="141" t="s">
        <v>43826</v>
      </c>
      <c r="F11623" s="141" t="s">
        <v>43827</v>
      </c>
      <c r="G11623" s="141" t="s">
        <v>27996</v>
      </c>
      <c r="I11623" s="141" t="s">
        <v>27</v>
      </c>
      <c r="J11623" s="649">
        <v>1730.04</v>
      </c>
    </row>
    <row r="11624" spans="1:10" hidden="1">
      <c r="A11624" s="141" t="s">
        <v>43828</v>
      </c>
      <c r="B11624" s="141" t="str">
        <f t="shared" si="181"/>
        <v>PORTA DE FERRO EM BARRAS HORIZONTAIS DE 1.1/4"X1/4" A CADA 10CM,CONTORNO DO MESMO MATERIAL,REVESTIDA COM CHAPA DE FERROPORTA DE FERRO EM BARRAS HORIZONTAIS DE 1.1/4"X1/4" A CADA 1GALVANIZADO Nº16,GUARNICAO EM CANTONEIRA DE 1.1/2"X1/8",COMFECHO PARA CADEADO DE 30MM, EXCLUSIVE ESTE. FORNECIMENTO E COLOCACAOPORTA DE FERRO EM BARRAS HORIZONTAIS DE 1.1/4"X1/4" A CADA 1</v>
      </c>
      <c r="C11624" s="141" t="s">
        <v>43824</v>
      </c>
      <c r="D11624" s="141" t="s">
        <v>43825</v>
      </c>
      <c r="E11624" s="141" t="s">
        <v>43826</v>
      </c>
      <c r="F11624" s="141" t="s">
        <v>43827</v>
      </c>
      <c r="G11624" s="141" t="s">
        <v>27996</v>
      </c>
      <c r="I11624" s="141" t="s">
        <v>27</v>
      </c>
      <c r="J11624" s="649">
        <v>1564.72</v>
      </c>
    </row>
    <row r="11625" spans="1:10" hidden="1">
      <c r="A11625" s="141" t="s">
        <v>43829</v>
      </c>
      <c r="B11625" s="141" t="str">
        <f t="shared" si="181"/>
        <v>PORTA DE FERRO EM BARRAS HORIZONTAIS DE 1.1/4"X1/4"A CADA 10CM,CONTORNO DO MESMO MATERIAL, REVESTIDA COM CHAPA DE FERROPORTA DE FERRO EM BARRAS HORIZONTAIS DE 1.1/4"X1/4"A CADA 10GALVANIZADO Nº16,COM 60CM DE ALTURA,GUARNICAO EM CANTONEIRADE 1.1/2"X1/8",COM FECHO PARA CADEADO DE 30MM,EXCLUSIVE ESTE.FORNECIMENTO E COLOCACAOPORTA DE FERRO EM BARRAS HORIZONTAIS DE 1.1/4"X1/4"A CADA 10</v>
      </c>
      <c r="C11625" s="141" t="s">
        <v>43830</v>
      </c>
      <c r="D11625" s="141" t="s">
        <v>43831</v>
      </c>
      <c r="E11625" s="141" t="s">
        <v>43832</v>
      </c>
      <c r="F11625" s="141" t="s">
        <v>43833</v>
      </c>
      <c r="G11625" s="141" t="s">
        <v>36638</v>
      </c>
      <c r="I11625" s="141" t="s">
        <v>27</v>
      </c>
      <c r="J11625" s="649">
        <v>1273.56</v>
      </c>
    </row>
    <row r="11626" spans="1:10" hidden="1">
      <c r="A11626" s="141" t="s">
        <v>43834</v>
      </c>
      <c r="B11626" s="141" t="str">
        <f t="shared" si="181"/>
        <v>PORTA DE FERRO EM BARRAS HORIZONTAIS DE 1.1/4"X1/4"A CADA 10CM,CONTORNO DO MESMO MATERIAL, REVESTIDA COM CHAPA DE FERROPORTA DE FERRO EM BARRAS HORIZONTAIS DE 1.1/4"X1/4"A CADA 10GALVANIZADO Nº16,COM 60CM DE ALTURA,GUARNICAO EM CANTONEIRADE 1.1/2"X1/8",COM FECHO PARA CADEADO DE 30MM,EXCLUSIVE ESTE.FORNECIMENTO E COLOCACAOPORTA DE FERRO EM BARRAS HORIZONTAIS DE 1.1/4"X1/4"A CADA 10</v>
      </c>
      <c r="C11626" s="141" t="s">
        <v>43830</v>
      </c>
      <c r="D11626" s="141" t="s">
        <v>43831</v>
      </c>
      <c r="E11626" s="141" t="s">
        <v>43832</v>
      </c>
      <c r="F11626" s="141" t="s">
        <v>43833</v>
      </c>
      <c r="G11626" s="141" t="s">
        <v>36638</v>
      </c>
      <c r="I11626" s="141" t="s">
        <v>27</v>
      </c>
      <c r="J11626" s="649">
        <v>1146.5999999999999</v>
      </c>
    </row>
    <row r="11627" spans="1:10" hidden="1">
      <c r="A11627" s="141" t="s">
        <v>43835</v>
      </c>
      <c r="B11627" s="141" t="str">
        <f t="shared" si="181"/>
        <v>PORTA DE ENROLAR AUTOMATICA,COMPLETA,TIPO MEIA CANA FECHADA,EM ACO GALVANIZADO NATURAL CHAPA N°22.FORNECIMENTO E COLOCACPORTA DE ENROLAR AUTOMATICA,COMPLETA,TIPO MEIA CANA FECHADA,AOPORTA DE ENROLAR AUTOMATICA,COMPLETA,TIPO MEIA CANA FECHADA,</v>
      </c>
      <c r="C11627" s="141" t="s">
        <v>43836</v>
      </c>
      <c r="D11627" s="141" t="s">
        <v>43837</v>
      </c>
      <c r="E11627" s="141" t="s">
        <v>20882</v>
      </c>
      <c r="I11627" s="141" t="s">
        <v>27</v>
      </c>
      <c r="J11627" s="649">
        <v>680.49</v>
      </c>
    </row>
    <row r="11628" spans="1:10" hidden="1">
      <c r="A11628" s="141" t="s">
        <v>43838</v>
      </c>
      <c r="B11628" s="141" t="str">
        <f t="shared" si="181"/>
        <v>PORTA DE ENROLAR AUTOMATICA,COMPLETA,TIPO MEIA CANA FECHADA,EM ACO GALVANIZADO NATURAL CHAPA N°22.FORNECIMENTO E COLOCACPORTA DE ENROLAR AUTOMATICA,COMPLETA,TIPO MEIA CANA FECHADA,AOPORTA DE ENROLAR AUTOMATICA,COMPLETA,TIPO MEIA CANA FECHADA,</v>
      </c>
      <c r="C11628" s="141" t="s">
        <v>43836</v>
      </c>
      <c r="D11628" s="141" t="s">
        <v>43837</v>
      </c>
      <c r="E11628" s="141" t="s">
        <v>20882</v>
      </c>
      <c r="I11628" s="141" t="s">
        <v>27</v>
      </c>
      <c r="J11628" s="649">
        <v>680.49</v>
      </c>
    </row>
    <row r="11629" spans="1:10" hidden="1">
      <c r="A11629" s="141" t="s">
        <v>43839</v>
      </c>
      <c r="B11629" s="141" t="str">
        <f t="shared" si="181"/>
        <v>PORTA DE ENROLAR AUTOMATICA,COMPLETA,TIPO MEIA CANA MICROPERFURADA (TRANSVISION).FORNECIMENTO E COLOCACAOPORTA DE ENROLAR AUTOMATICA,COMPLETA,TIPO MEIA CANA MICROPERPORTA DE ENROLAR AUTOMATICA,COMPLETA,TIPO MEIA CANA MICROPER</v>
      </c>
      <c r="C11629" s="141" t="s">
        <v>43840</v>
      </c>
      <c r="D11629" s="141" t="s">
        <v>43841</v>
      </c>
      <c r="I11629" s="141" t="s">
        <v>27</v>
      </c>
      <c r="J11629" s="649">
        <v>721.99</v>
      </c>
    </row>
    <row r="11630" spans="1:10" hidden="1">
      <c r="A11630" s="141" t="s">
        <v>43842</v>
      </c>
      <c r="B11630" s="141" t="str">
        <f t="shared" si="181"/>
        <v>PORTA DE ENROLAR AUTOMATICA,COMPLETA,TIPO MEIA CANA MICROPERFURADA (TRANSVISION).FORNECIMENTO E COLOCACAOPORTA DE ENROLAR AUTOMATICA,COMPLETA,TIPO MEIA CANA MICROPERPORTA DE ENROLAR AUTOMATICA,COMPLETA,TIPO MEIA CANA MICROPER</v>
      </c>
      <c r="C11630" s="141" t="s">
        <v>43840</v>
      </c>
      <c r="D11630" s="141" t="s">
        <v>43841</v>
      </c>
      <c r="I11630" s="141" t="s">
        <v>27</v>
      </c>
      <c r="J11630" s="649">
        <v>721.99</v>
      </c>
    </row>
    <row r="11631" spans="1:10" hidden="1">
      <c r="A11631" s="141" t="s">
        <v>43843</v>
      </c>
      <c r="B11631" s="141" t="str">
        <f t="shared" si="181"/>
        <v>PORTA DE CELA EM BARRAS VERTICAIS DE 1", ESPACADAS DE 10CM,ENTRE EIXOS CORRENDO TRES BARRAS HORIZONTAIS DE 1.3/4"X1/2",PORTA DE CELA EM BARRAS VERTICAIS DE 1", ESPACADAS DE 10CM,CONTORNO DA MESMA BARRA, REVESTIDA DE CHAPA DE FERRO GALVANIZADO Nº12 ATE 60CM DE ALTURA,MARCO EM CANTON.DE 1.3/4"X1/4",FECHO ESPECIAL PARA COLOCACAO DE CADEADO,EXCLUSIVE ESTE,CONFORME PROJETO Nº6004/EMOP.FORNECIMENTO E COLOCACAOPORTA DE CELA EM BARRAS VERTICAIS DE 1", ESPACADAS DE 10CM,</v>
      </c>
      <c r="C11631" s="141" t="s">
        <v>43844</v>
      </c>
      <c r="D11631" s="141" t="s">
        <v>43845</v>
      </c>
      <c r="E11631" s="141" t="s">
        <v>43846</v>
      </c>
      <c r="F11631" s="141" t="s">
        <v>43847</v>
      </c>
      <c r="G11631" s="141" t="s">
        <v>43848</v>
      </c>
      <c r="H11631" s="141" t="s">
        <v>43849</v>
      </c>
      <c r="I11631" s="141" t="s">
        <v>27</v>
      </c>
      <c r="J11631" s="649">
        <v>3056.97</v>
      </c>
    </row>
    <row r="11632" spans="1:10" hidden="1">
      <c r="A11632" s="141" t="s">
        <v>43850</v>
      </c>
      <c r="B11632" s="141" t="str">
        <f t="shared" si="181"/>
        <v>PORTA DE CELA EM BARRAS VERTICAIS DE 1", ESPACADAS DE 10CM,ENTRE EIXOS CORRENDO TRES BARRAS HORIZONTAIS DE 1.3/4"X1/2",PORTA DE CELA EM BARRAS VERTICAIS DE 1", ESPACADAS DE 10CM,CONTORNO DA MESMA BARRA, REVESTIDA DE CHAPA DE FERRO GALVANIZADO Nº12 ATE 60CM DE ALTURA,MARCO EM CANTON.DE 1.3/4"X1/4",FECHO ESPECIAL PARA COLOCACAO DE CADEADO,EXCLUSIVE ESTE,CONFORME PROJETO Nº6004/EMOP.FORNECIMENTO E COLOCACAOPORTA DE CELA EM BARRAS VERTICAIS DE 1", ESPACADAS DE 10CM,</v>
      </c>
      <c r="C11632" s="141" t="s">
        <v>43844</v>
      </c>
      <c r="D11632" s="141" t="s">
        <v>43845</v>
      </c>
      <c r="E11632" s="141" t="s">
        <v>43846</v>
      </c>
      <c r="F11632" s="141" t="s">
        <v>43847</v>
      </c>
      <c r="G11632" s="141" t="s">
        <v>43848</v>
      </c>
      <c r="H11632" s="141" t="s">
        <v>43849</v>
      </c>
      <c r="I11632" s="141" t="s">
        <v>27</v>
      </c>
      <c r="J11632" s="649">
        <v>2764.03</v>
      </c>
    </row>
    <row r="11633" spans="1:10" hidden="1">
      <c r="A11633" s="141" t="s">
        <v>43851</v>
      </c>
      <c r="B11633" s="141" t="str">
        <f t="shared" si="181"/>
        <v>PORTA DE FERRO PARA SUBESTACAO TRANSFORMADORA,COM UMA OU DUAS FOLHAS,QUADRO E MARCO DE BARRAS E CANTONEIRAS,REVESTIDA DEPORTA DE FERRO PARA SUBESTACAO TRANSFORMADORA,COM UMA OU DUA CHAPA DE FERRO GALVANIZADO Nº18,COM PAINEL SUPERIOR FECHADO POR TELA DE ARAME GALVANIZADO Nº10, MALHA DE 2CM, ALTURA DE 30CM, INCLUSIVE FECHO PARA COLOCACAO DE CADEADO, EXCLUSIVEESTE.FORNECIMENTO E COLOCACAOPORTA DE FERRO PARA SUBESTACAO TRANSFORMADORA,COM UMA OU DUA</v>
      </c>
      <c r="C11633" s="141" t="s">
        <v>43852</v>
      </c>
      <c r="D11633" s="141" t="s">
        <v>43853</v>
      </c>
      <c r="E11633" s="141" t="s">
        <v>43854</v>
      </c>
      <c r="F11633" s="141" t="s">
        <v>43855</v>
      </c>
      <c r="G11633" s="141" t="s">
        <v>43856</v>
      </c>
      <c r="H11633" s="141" t="s">
        <v>43857</v>
      </c>
      <c r="I11633" s="141" t="s">
        <v>27</v>
      </c>
      <c r="J11633" s="649">
        <v>1236.3499999999999</v>
      </c>
    </row>
    <row r="11634" spans="1:10" hidden="1">
      <c r="A11634" s="141" t="s">
        <v>43858</v>
      </c>
      <c r="B11634" s="141" t="str">
        <f t="shared" si="181"/>
        <v>PORTA DE FERRO PARA SUBESTACAO TRANSFORMADORA,COM UMA OU DUAS FOLHAS,QUADRO E MARCO DE BARRAS E CANTONEIRAS,REVESTIDA DEPORTA DE FERRO PARA SUBESTACAO TRANSFORMADORA,COM UMA OU DUA CHAPA DE FERRO GALVANIZADO Nº18,COM PAINEL SUPERIOR FECHADO POR TELA DE ARAME GALVANIZADO Nº10, MALHA DE 2CM, ALTURA DE 30CM, INCLUSIVE FECHO PARA COLOCACAO DE CADEADO, EXCLUSIVEESTE.FORNECIMENTO E COLOCACAOPORTA DE FERRO PARA SUBESTACAO TRANSFORMADORA,COM UMA OU DUA</v>
      </c>
      <c r="C11634" s="141" t="s">
        <v>43852</v>
      </c>
      <c r="D11634" s="141" t="s">
        <v>43853</v>
      </c>
      <c r="E11634" s="141" t="s">
        <v>43854</v>
      </c>
      <c r="F11634" s="141" t="s">
        <v>43855</v>
      </c>
      <c r="G11634" s="141" t="s">
        <v>43856</v>
      </c>
      <c r="H11634" s="141" t="s">
        <v>43857</v>
      </c>
      <c r="I11634" s="141" t="s">
        <v>27</v>
      </c>
      <c r="J11634" s="649">
        <v>1123.93</v>
      </c>
    </row>
    <row r="11635" spans="1:10" hidden="1">
      <c r="A11635" s="141" t="s">
        <v>43859</v>
      </c>
      <c r="B11635" s="141" t="str">
        <f t="shared" si="181"/>
        <v>PORTA DE CHAPA DE FERRO GALVANIZADO Nº18 ENQUADRADA EM ESTRUTURA DE TUBOS DE FERRO GALVANIZADO DE 1.1/2",C/2,50 A 3,00MPORTA DE CHAPA DE FERRO GALVANIZADO Nº18 ENQUADRADA EM ESTRUDE ALTURA E AREA DE 6,00 A 9,00M2, EM 2 FOLHAS, INCLUSIVE FECHO PARA COLOCACAO DE CADEADO,EXCLUSIVE ESTE.FORNECIMENTO ECOLOCACAOPORTA DE CHAPA DE FERRO GALVANIZADO Nº18 ENQUADRADA EM ESTRU</v>
      </c>
      <c r="C11635" s="141" t="s">
        <v>43860</v>
      </c>
      <c r="D11635" s="141" t="s">
        <v>43861</v>
      </c>
      <c r="E11635" s="141" t="s">
        <v>43862</v>
      </c>
      <c r="F11635" s="141" t="s">
        <v>43863</v>
      </c>
      <c r="G11635" s="141" t="s">
        <v>32968</v>
      </c>
      <c r="I11635" s="141" t="s">
        <v>27</v>
      </c>
      <c r="J11635" s="649">
        <v>2118.36</v>
      </c>
    </row>
    <row r="11636" spans="1:10" hidden="1">
      <c r="A11636" s="141" t="s">
        <v>43864</v>
      </c>
      <c r="B11636" s="141" t="str">
        <f t="shared" si="181"/>
        <v>PORTA DE CHAPA DE FERRO GALVANIZADO Nº18 ENQUADRADA EM ESTRUTURA DE TUBOS DE FERRO GALVANIZADO DE 1.1/2",C/2,50 A 3,00MPORTA DE CHAPA DE FERRO GALVANIZADO Nº18 ENQUADRADA EM ESTRUDE ALTURA E AREA DE 6,00 A 9,00M2, EM 2 FOLHAS, INCLUSIVE FECHO PARA COLOCACAO DE CADEADO,EXCLUSIVE ESTE.FORNECIMENTO ECOLOCACAOPORTA DE CHAPA DE FERRO GALVANIZADO Nº18 ENQUADRADA EM ESTRU</v>
      </c>
      <c r="C11636" s="141" t="s">
        <v>43860</v>
      </c>
      <c r="D11636" s="141" t="s">
        <v>43861</v>
      </c>
      <c r="E11636" s="141" t="s">
        <v>43862</v>
      </c>
      <c r="F11636" s="141" t="s">
        <v>43863</v>
      </c>
      <c r="G11636" s="141" t="s">
        <v>32968</v>
      </c>
      <c r="I11636" s="141" t="s">
        <v>27</v>
      </c>
      <c r="J11636" s="649">
        <v>1914.7</v>
      </c>
    </row>
    <row r="11637" spans="1:10" hidden="1">
      <c r="A11637" s="141" t="s">
        <v>43865</v>
      </c>
      <c r="B11637" s="141" t="str">
        <f t="shared" si="181"/>
        <v>PORTINHOLA PARA ALCAPAO,CISTERNA OU CAIXA D'AGUA ELEVADA,EMCHAPA DE FERRO GALVANIZADO Nº16,ATE 0,80M DE ALTURA,COM GUARPORTINHOLA PARA ALCAPAO,CISTERNA OU CAIXA D'AGUA ELEVADA,EMNICAO E ALCA PARA FECHAMENTO A CADEADO,EXCLUSIVE ESTE.FORNECIMENTO E COLOCACAOPORTINHOLA PARA ALCAPAO,CISTERNA OU CAIXA D'AGUA ELEVADA,EM</v>
      </c>
      <c r="C11637" s="141" t="s">
        <v>43866</v>
      </c>
      <c r="D11637" s="141" t="s">
        <v>43867</v>
      </c>
      <c r="E11637" s="141" t="s">
        <v>43868</v>
      </c>
      <c r="F11637" s="141" t="s">
        <v>27420</v>
      </c>
      <c r="I11637" s="141" t="s">
        <v>27</v>
      </c>
      <c r="J11637" s="649">
        <v>769.76</v>
      </c>
    </row>
    <row r="11638" spans="1:10" hidden="1">
      <c r="A11638" s="141" t="s">
        <v>43869</v>
      </c>
      <c r="B11638" s="141" t="str">
        <f t="shared" si="181"/>
        <v>PORTINHOLA PARA ALCAPAO,CISTERNA OU CAIXA D'AGUA ELEVADA,EMCHAPA DE FERRO GALVANIZADO Nº16,ATE 0,80M DE ALTURA,COM GUARPORTINHOLA PARA ALCAPAO,CISTERNA OU CAIXA D'AGUA ELEVADA,EMNICAO E ALCA PARA FECHAMENTO A CADEADO,EXCLUSIVE ESTE.FORNECIMENTO E COLOCACAOPORTINHOLA PARA ALCAPAO,CISTERNA OU CAIXA D'AGUA ELEVADA,EM</v>
      </c>
      <c r="C11638" s="141" t="s">
        <v>43866</v>
      </c>
      <c r="D11638" s="141" t="s">
        <v>43867</v>
      </c>
      <c r="E11638" s="141" t="s">
        <v>43868</v>
      </c>
      <c r="F11638" s="141" t="s">
        <v>27420</v>
      </c>
      <c r="I11638" s="141" t="s">
        <v>27</v>
      </c>
      <c r="J11638" s="649">
        <v>712.56</v>
      </c>
    </row>
    <row r="11639" spans="1:10" hidden="1">
      <c r="A11639" s="141" t="s">
        <v>43870</v>
      </c>
      <c r="B11639" s="141" t="str">
        <f t="shared" si="181"/>
        <v>PORTINHOLA DE CHAPA DE FERRO GALVANIZADO Nº16,ATE 0,50M DE ALTURA,COM GUARNICAO EM CANTONEIRA DE 3/4"X1/8" E VISOR DE 20PORTINHOLA DE CHAPA DE FERRO GALVANIZADO Nº16,ATE 0,50M DE AX10CM,COM ALCA PARA FECHAMENTO A CADEADO,EXCLUSIVE ESTE.FORNECIMENTO E COLOCACAOPORTINHOLA DE CHAPA DE FERRO GALVANIZADO Nº16,ATE 0,50M DE A</v>
      </c>
      <c r="C11639" s="141" t="s">
        <v>43871</v>
      </c>
      <c r="D11639" s="141" t="s">
        <v>43872</v>
      </c>
      <c r="E11639" s="141" t="s">
        <v>43873</v>
      </c>
      <c r="F11639" s="141" t="s">
        <v>32960</v>
      </c>
      <c r="I11639" s="141" t="s">
        <v>27</v>
      </c>
      <c r="J11639" s="649">
        <v>790.57</v>
      </c>
    </row>
    <row r="11640" spans="1:10" hidden="1">
      <c r="A11640" s="141" t="s">
        <v>43874</v>
      </c>
      <c r="B11640" s="141" t="str">
        <f t="shared" si="181"/>
        <v>PORTINHOLA DE CHAPA DE FERRO GALVANIZADO Nº16,ATE 0,50M DE ALTURA,COM GUARNICAO EM CANTONEIRA DE 3/4"X1/8" E VISOR DE 20PORTINHOLA DE CHAPA DE FERRO GALVANIZADO Nº16,ATE 0,50M DE AX10CM,COM ALCA PARA FECHAMENTO A CADEADO,EXCLUSIVE ESTE.FORNECIMENTO E COLOCACAOPORTINHOLA DE CHAPA DE FERRO GALVANIZADO Nº16,ATE 0,50M DE A</v>
      </c>
      <c r="C11640" s="141" t="s">
        <v>43871</v>
      </c>
      <c r="D11640" s="141" t="s">
        <v>43872</v>
      </c>
      <c r="E11640" s="141" t="s">
        <v>43873</v>
      </c>
      <c r="F11640" s="141" t="s">
        <v>32960</v>
      </c>
      <c r="I11640" s="141" t="s">
        <v>27</v>
      </c>
      <c r="J11640" s="649">
        <v>727.75</v>
      </c>
    </row>
    <row r="11641" spans="1:10" hidden="1">
      <c r="A11641" s="141" t="s">
        <v>43875</v>
      </c>
      <c r="B11641" s="141" t="str">
        <f t="shared" si="181"/>
        <v>PORTINHOLA DE FERRO EM BARRA CHATA DE 1.1/4",MEDINDO 0,40X0,90M.FORNECIMENTO E COLOCACAOPORTINHOLA DE FERRO EM BARRA CHATA DE 1.1/4",MEDINDO 0,40X0,PORTINHOLA DE FERRO EM BARRA CHATA DE 1.1/4",MEDINDO 0,40X0,</v>
      </c>
      <c r="C11641" s="141" t="s">
        <v>43876</v>
      </c>
      <c r="D11641" s="141" t="s">
        <v>43877</v>
      </c>
      <c r="I11641" s="141" t="s">
        <v>14</v>
      </c>
      <c r="J11641" s="649">
        <v>139.54</v>
      </c>
    </row>
    <row r="11642" spans="1:10" hidden="1">
      <c r="A11642" s="141" t="s">
        <v>43878</v>
      </c>
      <c r="B11642" s="141" t="str">
        <f t="shared" si="181"/>
        <v>PORTINHOLA DE FERRO EM BARRA CHATA DE 1.1/4",MEDINDO 0,40X0,90M.FORNECIMENTO E COLOCACAOPORTINHOLA DE FERRO EM BARRA CHATA DE 1.1/4",MEDINDO 0,40X0,PORTINHOLA DE FERRO EM BARRA CHATA DE 1.1/4",MEDINDO 0,40X0,</v>
      </c>
      <c r="C11642" s="141" t="s">
        <v>43876</v>
      </c>
      <c r="D11642" s="141" t="s">
        <v>43877</v>
      </c>
      <c r="I11642" s="141" t="s">
        <v>14</v>
      </c>
      <c r="J11642" s="649">
        <v>129.62</v>
      </c>
    </row>
    <row r="11643" spans="1:10" hidden="1">
      <c r="A11643" s="141" t="s">
        <v>43879</v>
      </c>
      <c r="B11643" s="141" t="str">
        <f t="shared" si="181"/>
        <v>PORTA CORTA-FOGO PARA SAIDA DE EMERGENCIA,MEDINDO (90X210X5CM),CLASSE P-60,EM CHAPA DE ACO,TENDO BATENTE DO MESMO MATERIPORTA CORTA-FOGO PARA SAIDA DE EMERGENCIA,MEDINDO (90X210X5CAL,INCLUSIVE 3 PARES DE DOBRADICAS COM MOLA E FECHADURA,CONFORME ABNT NBR 11742.FORNECIMENTO E COLOCACAOPORTA CORTA-FOGO PARA SAIDA DE EMERGENCIA,MEDINDO (90X210X5C</v>
      </c>
      <c r="C11643" s="141" t="s">
        <v>43880</v>
      </c>
      <c r="D11643" s="141" t="s">
        <v>43881</v>
      </c>
      <c r="E11643" s="141" t="s">
        <v>43882</v>
      </c>
      <c r="F11643" s="141" t="s">
        <v>43883</v>
      </c>
      <c r="I11643" s="141" t="s">
        <v>14</v>
      </c>
      <c r="J11643" s="649">
        <v>1212.78</v>
      </c>
    </row>
    <row r="11644" spans="1:10" hidden="1">
      <c r="A11644" s="141" t="s">
        <v>43884</v>
      </c>
      <c r="B11644" s="141" t="str">
        <f t="shared" si="181"/>
        <v>PORTA CORTA-FOGO PARA SAIDA DE EMERGENCIA,MEDINDO (90X210X5CM),CLASSE P-60,EM CHAPA DE ACO,TENDO BATENTE DO MESMO MATERIPORTA CORTA-FOGO PARA SAIDA DE EMERGENCIA,MEDINDO (90X210X5CAL,INCLUSIVE 3 PARES DE DOBRADICAS COM MOLA E FECHADURA,CONFORME ABNT NBR 11742.FORNECIMENTO E COLOCACAOPORTA CORTA-FOGO PARA SAIDA DE EMERGENCIA,MEDINDO (90X210X5C</v>
      </c>
      <c r="C11644" s="141" t="s">
        <v>43880</v>
      </c>
      <c r="D11644" s="141" t="s">
        <v>43881</v>
      </c>
      <c r="E11644" s="141" t="s">
        <v>43882</v>
      </c>
      <c r="F11644" s="141" t="s">
        <v>43883</v>
      </c>
      <c r="I11644" s="141" t="s">
        <v>14</v>
      </c>
      <c r="J11644" s="649">
        <v>1198.22</v>
      </c>
    </row>
    <row r="11645" spans="1:10" hidden="1">
      <c r="A11645" s="141" t="s">
        <v>43885</v>
      </c>
      <c r="B11645" s="141" t="str">
        <f t="shared" si="181"/>
        <v>PORTA CORTA-FOGO PARA SAIDA DE EMERGENCIA,MEDINDO (90X210X5)CM,CLASSE P-90,EM CHAPA DE ACO,TENDO BATENTE DO MESMO MATERIPORTA CORTA-FOGO PARA SAIDA DE EMERGENCIA,MEDINDO (90X210X5)AL,INCLUSIVE 3 PARES DE DOBRADICAS COM MOLA E FECHADURA,CONFORME ABNT NBR 11742.FORNECIMENTO E COLOCACAOPORTA CORTA-FOGO PARA SAIDA DE EMERGENCIA,MEDINDO (90X210X5)</v>
      </c>
      <c r="C11645" s="141" t="s">
        <v>43886</v>
      </c>
      <c r="D11645" s="141" t="s">
        <v>43887</v>
      </c>
      <c r="E11645" s="141" t="s">
        <v>43882</v>
      </c>
      <c r="F11645" s="141" t="s">
        <v>43883</v>
      </c>
      <c r="I11645" s="141" t="s">
        <v>14</v>
      </c>
      <c r="J11645" s="649">
        <v>1546.69</v>
      </c>
    </row>
    <row r="11646" spans="1:10" hidden="1">
      <c r="A11646" s="141" t="s">
        <v>43888</v>
      </c>
      <c r="B11646" s="141" t="str">
        <f t="shared" si="181"/>
        <v>PORTA CORTA-FOGO PARA SAIDA DE EMERGENCIA,MEDINDO (90X210X5)CM,CLASSE P-90,EM CHAPA DE ACO,TENDO BATENTE DO MESMO MATERIPORTA CORTA-FOGO PARA SAIDA DE EMERGENCIA,MEDINDO (90X210X5)AL,INCLUSIVE 3 PARES DE DOBRADICAS COM MOLA E FECHADURA,CONFORME ABNT NBR 11742.FORNECIMENTO E COLOCACAOPORTA CORTA-FOGO PARA SAIDA DE EMERGENCIA,MEDINDO (90X210X5)</v>
      </c>
      <c r="C11646" s="141" t="s">
        <v>43886</v>
      </c>
      <c r="D11646" s="141" t="s">
        <v>43887</v>
      </c>
      <c r="E11646" s="141" t="s">
        <v>43882</v>
      </c>
      <c r="F11646" s="141" t="s">
        <v>43883</v>
      </c>
      <c r="I11646" s="141" t="s">
        <v>14</v>
      </c>
      <c r="J11646" s="649">
        <v>1532.13</v>
      </c>
    </row>
    <row r="11647" spans="1:10" hidden="1">
      <c r="A11647" s="141" t="s">
        <v>43889</v>
      </c>
      <c r="B11647" s="141" t="str">
        <f t="shared" si="181"/>
        <v>PORTA CORTA-FOGO PARA SAIDA DE EMERGENCIA,MEDINDO (90X210X5)CM,CLASSE P-120,EM CHAPA DE ACO,TENDO BATENTE DO MESMO MATERPORTA CORTA-FOGO PARA SAIDA DE EMERGENCIA,MEDINDO (90X210X5)IAL,INCLUSIVE 3 PARES DE DOBRADICAS COM MOLA E FECHADURA,CONFORME ABNT NBR 11742.FORNECIMENTO E COLOCACAOPORTA CORTA-FOGO PARA SAIDA DE EMERGENCIA,MEDINDO (90X210X5)</v>
      </c>
      <c r="C11647" s="141" t="s">
        <v>43886</v>
      </c>
      <c r="D11647" s="141" t="s">
        <v>43890</v>
      </c>
      <c r="E11647" s="141" t="s">
        <v>43891</v>
      </c>
      <c r="F11647" s="141" t="s">
        <v>43892</v>
      </c>
      <c r="I11647" s="141" t="s">
        <v>14</v>
      </c>
      <c r="J11647" s="649">
        <v>1588.36</v>
      </c>
    </row>
    <row r="11648" spans="1:10" hidden="1">
      <c r="A11648" s="141" t="s">
        <v>43893</v>
      </c>
      <c r="B11648" s="141" t="str">
        <f t="shared" si="181"/>
        <v>PORTA CORTA-FOGO PARA SAIDA DE EMERGENCIA,MEDINDO (90X210X5)CM,CLASSE P-120,EM CHAPA DE ACO,TENDO BATENTE DO MESMO MATERPORTA CORTA-FOGO PARA SAIDA DE EMERGENCIA,MEDINDO (90X210X5)IAL,INCLUSIVE 3 PARES DE DOBRADICAS COM MOLA E FECHADURA,CONFORME ABNT NBR 11742.FORNECIMENTO E COLOCACAOPORTA CORTA-FOGO PARA SAIDA DE EMERGENCIA,MEDINDO (90X210X5)</v>
      </c>
      <c r="C11648" s="141" t="s">
        <v>43886</v>
      </c>
      <c r="D11648" s="141" t="s">
        <v>43890</v>
      </c>
      <c r="E11648" s="141" t="s">
        <v>43891</v>
      </c>
      <c r="F11648" s="141" t="s">
        <v>43892</v>
      </c>
      <c r="I11648" s="141" t="s">
        <v>14</v>
      </c>
      <c r="J11648" s="649">
        <v>1573.81</v>
      </c>
    </row>
    <row r="11649" spans="1:10" hidden="1">
      <c r="A11649" s="141" t="s">
        <v>43894</v>
      </c>
      <c r="B11649" s="141" t="str">
        <f t="shared" si="181"/>
        <v>PORTA CORTA-FOGO, MEDINDO (60X180X5)CM,CLASSE P-60,EM CHAPADE ACO,TENDO BATENTE DO MESMO MATERIAL,INCLUSIVE 3 PARES DEPORTA CORTA-FOGO, MEDINDO (60X180X5)CM,CLASSE P-60,EM CHAPADOBRADICAS COM MOLA E FECHADURA.FORNECIMENTO E COLOCACAOPORTA CORTA-FOGO, MEDINDO (60X180X5)CM,CLASSE P-60,EM CHAPA</v>
      </c>
      <c r="C11649" s="141" t="s">
        <v>43895</v>
      </c>
      <c r="D11649" s="141" t="s">
        <v>43896</v>
      </c>
      <c r="E11649" s="141" t="s">
        <v>43897</v>
      </c>
      <c r="I11649" s="141" t="s">
        <v>14</v>
      </c>
      <c r="J11649" s="649">
        <v>1183.1099999999999</v>
      </c>
    </row>
    <row r="11650" spans="1:10" hidden="1">
      <c r="A11650" s="141" t="s">
        <v>43898</v>
      </c>
      <c r="B11650" s="141" t="str">
        <f t="shared" si="181"/>
        <v>PORTA CORTA-FOGO, MEDINDO (60X180X5)CM,CLASSE P-60,EM CHAPADE ACO,TENDO BATENTE DO MESMO MATERIAL,INCLUSIVE 3 PARES DEPORTA CORTA-FOGO, MEDINDO (60X180X5)CM,CLASSE P-60,EM CHAPADOBRADICAS COM MOLA E FECHADURA.FORNECIMENTO E COLOCACAOPORTA CORTA-FOGO, MEDINDO (60X180X5)CM,CLASSE P-60,EM CHAPA</v>
      </c>
      <c r="C11650" s="141" t="s">
        <v>43895</v>
      </c>
      <c r="D11650" s="141" t="s">
        <v>43896</v>
      </c>
      <c r="E11650" s="141" t="s">
        <v>43897</v>
      </c>
      <c r="I11650" s="141" t="s">
        <v>14</v>
      </c>
      <c r="J11650" s="649">
        <v>1168.55</v>
      </c>
    </row>
    <row r="11651" spans="1:10" hidden="1">
      <c r="A11651" s="141" t="s">
        <v>43899</v>
      </c>
      <c r="B11651" s="141" t="str">
        <f t="shared" ref="B11651:B11714" si="182">C11651&amp;D11651&amp;C11651&amp;E11651&amp;F11651&amp;G11651&amp;H11651&amp;C11651</f>
        <v>PORTA CORTA-FOGO,MEDINDO (60X180X5)CM,CLASSE P-90,EM CHAPA DE ACO,TENDO BATENTE DO MESMO MATERIAL,INCLUSIVE 3 PARES DE DPORTA CORTA-FOGO,MEDINDO (60X180X5)CM,CLASSE P-90,EM CHAPA DOBRADICAS COM MOLA E FECHADURA.FORNECIMENTO E COLOCACAOPORTA CORTA-FOGO,MEDINDO (60X180X5)CM,CLASSE P-90,EM CHAPA D</v>
      </c>
      <c r="C11651" s="141" t="s">
        <v>43900</v>
      </c>
      <c r="D11651" s="141" t="s">
        <v>43901</v>
      </c>
      <c r="E11651" s="141" t="s">
        <v>43902</v>
      </c>
      <c r="I11651" s="141" t="s">
        <v>14</v>
      </c>
      <c r="J11651" s="649">
        <v>1192.49</v>
      </c>
    </row>
    <row r="11652" spans="1:10" hidden="1">
      <c r="A11652" s="141" t="s">
        <v>43903</v>
      </c>
      <c r="B11652" s="141" t="str">
        <f t="shared" si="182"/>
        <v>PORTA CORTA-FOGO,MEDINDO (60X180X5)CM,CLASSE P-90,EM CHAPA DE ACO,TENDO BATENTE DO MESMO MATERIAL,INCLUSIVE 3 PARES DE DPORTA CORTA-FOGO,MEDINDO (60X180X5)CM,CLASSE P-90,EM CHAPA DOBRADICAS COM MOLA E FECHADURA.FORNECIMENTO E COLOCACAOPORTA CORTA-FOGO,MEDINDO (60X180X5)CM,CLASSE P-90,EM CHAPA D</v>
      </c>
      <c r="C11652" s="141" t="s">
        <v>43900</v>
      </c>
      <c r="D11652" s="141" t="s">
        <v>43901</v>
      </c>
      <c r="E11652" s="141" t="s">
        <v>43902</v>
      </c>
      <c r="I11652" s="141" t="s">
        <v>14</v>
      </c>
      <c r="J11652" s="649">
        <v>1177.93</v>
      </c>
    </row>
    <row r="11653" spans="1:10" hidden="1">
      <c r="A11653" s="141" t="s">
        <v>43904</v>
      </c>
      <c r="B11653" s="141" t="str">
        <f t="shared" si="182"/>
        <v>PORTA CORTA-FOGO,MEDINDO (60X180X5)CM,CLASSE P-120,EM CHAPADE ACO,TENDO BATENTE DO MESMO MATERIAL,INCLUSIVE 3 PARES DEPORTA CORTA-FOGO,MEDINDO (60X180X5)CM,CLASSE P-120,EM CHAPADOBRADICAS COM MOLA E FECHADURA.FORNECIMENTO E COLOCACAOPORTA CORTA-FOGO,MEDINDO (60X180X5)CM,CLASSE P-120,EM CHAPA</v>
      </c>
      <c r="C11653" s="141" t="s">
        <v>43905</v>
      </c>
      <c r="D11653" s="141" t="s">
        <v>43896</v>
      </c>
      <c r="E11653" s="141" t="s">
        <v>43897</v>
      </c>
      <c r="I11653" s="141" t="s">
        <v>14</v>
      </c>
      <c r="J11653" s="649">
        <v>1401.89</v>
      </c>
    </row>
    <row r="11654" spans="1:10" hidden="1">
      <c r="A11654" s="141" t="s">
        <v>43906</v>
      </c>
      <c r="B11654" s="141" t="str">
        <f t="shared" si="182"/>
        <v>PORTA CORTA-FOGO,MEDINDO (60X180X5)CM,CLASSE P-120,EM CHAPADE ACO,TENDO BATENTE DO MESMO MATERIAL,INCLUSIVE 3 PARES DEPORTA CORTA-FOGO,MEDINDO (60X180X5)CM,CLASSE P-120,EM CHAPADOBRADICAS COM MOLA E FECHADURA.FORNECIMENTO E COLOCACAOPORTA CORTA-FOGO,MEDINDO (60X180X5)CM,CLASSE P-120,EM CHAPA</v>
      </c>
      <c r="C11654" s="141" t="s">
        <v>43905</v>
      </c>
      <c r="D11654" s="141" t="s">
        <v>43896</v>
      </c>
      <c r="E11654" s="141" t="s">
        <v>43897</v>
      </c>
      <c r="I11654" s="141" t="s">
        <v>14</v>
      </c>
      <c r="J11654" s="649">
        <v>1387.34</v>
      </c>
    </row>
    <row r="11655" spans="1:10" hidden="1">
      <c r="A11655" s="141" t="s">
        <v>43907</v>
      </c>
      <c r="B11655" s="141" t="str">
        <f t="shared" si="182"/>
        <v>PORTAO DE FERRO DE UMA OU DUAS FOLHAS COM ALTURA DE 1,00 A 1,50M E LARGURA DE 1,00 A 3,00M,FORMADO P/BARRAS VERTICAIS DEPORTAO DE FERRO DE UMA OU DUAS FOLHAS COM ALTURA DE 1,00 A 1 1.1/4"X1/4",ESPACADAS DE 12,5CM,CONTORNO E MARCOS EM BARRAS DE 1.1/4"X3/8",TENDO AO CENTRO UMA FAIXA DE CHAPA DE FERROGALVANIZADO Nº16,DE 20CM DE ALTURA,COM FECHO PARA COLOCACAODE CADEADO,EXCLUSIVE ESTE.FORNECIMENTO E COLOCACAOPORTAO DE FERRO DE UMA OU DUAS FOLHAS COM ALTURA DE 1,00 A 1</v>
      </c>
      <c r="C11655" s="141" t="s">
        <v>43908</v>
      </c>
      <c r="D11655" s="141" t="s">
        <v>43909</v>
      </c>
      <c r="E11655" s="141" t="s">
        <v>43910</v>
      </c>
      <c r="F11655" s="141" t="s">
        <v>43911</v>
      </c>
      <c r="G11655" s="141" t="s">
        <v>43912</v>
      </c>
      <c r="H11655" s="141" t="s">
        <v>43913</v>
      </c>
      <c r="I11655" s="141" t="s">
        <v>27</v>
      </c>
      <c r="J11655" s="649">
        <v>1367.17</v>
      </c>
    </row>
    <row r="11656" spans="1:10" hidden="1">
      <c r="A11656" s="141" t="s">
        <v>43914</v>
      </c>
      <c r="B11656" s="141" t="str">
        <f t="shared" si="182"/>
        <v>PORTAO DE FERRO DE UMA OU DUAS FOLHAS COM ALTURA DE 1,00 A 1,50M E LARGURA DE 1,00 A 3,00M,FORMADO P/BARRAS VERTICAIS DEPORTAO DE FERRO DE UMA OU DUAS FOLHAS COM ALTURA DE 1,00 A 1 1.1/4"X1/4",ESPACADAS DE 12,5CM,CONTORNO E MARCOS EM BARRAS DE 1.1/4"X3/8",TENDO AO CENTRO UMA FAIXA DE CHAPA DE FERROGALVANIZADO Nº16,DE 20CM DE ALTURA,COM FECHO PARA COLOCACAODE CADEADO,EXCLUSIVE ESTE.FORNECIMENTO E COLOCACAOPORTAO DE FERRO DE UMA OU DUAS FOLHAS COM ALTURA DE 1,00 A 1</v>
      </c>
      <c r="C11656" s="141" t="s">
        <v>43908</v>
      </c>
      <c r="D11656" s="141" t="s">
        <v>43909</v>
      </c>
      <c r="E11656" s="141" t="s">
        <v>43910</v>
      </c>
      <c r="F11656" s="141" t="s">
        <v>43911</v>
      </c>
      <c r="G11656" s="141" t="s">
        <v>43912</v>
      </c>
      <c r="H11656" s="141" t="s">
        <v>43913</v>
      </c>
      <c r="I11656" s="141" t="s">
        <v>27</v>
      </c>
      <c r="J11656" s="649">
        <v>1228.3</v>
      </c>
    </row>
    <row r="11657" spans="1:10" hidden="1">
      <c r="A11657" s="141" t="s">
        <v>43915</v>
      </c>
      <c r="B11657" s="141" t="str">
        <f t="shared" si="182"/>
        <v>PORTAO DE CHAPA DE FERRO GALVANIZADO,COM ESPESSURA DE 0,5MM,COM ALTURA ENTRE 2M E 3M E AREA TOTAL DE 6M2 A 9M2,EXCLUSIVEPORTAO DE CHAPA DE FERRO GALVANIZADO,COM ESPESSURA DE 0,5MM, FECHADURA.FORNECIMENTO E COLOCACAOPORTAO DE CHAPA DE FERRO GALVANIZADO,COM ESPESSURA DE 0,5MM,</v>
      </c>
      <c r="C11657" s="141" t="s">
        <v>43916</v>
      </c>
      <c r="D11657" s="141" t="s">
        <v>43917</v>
      </c>
      <c r="E11657" s="141" t="s">
        <v>43918</v>
      </c>
      <c r="I11657" s="141" t="s">
        <v>27</v>
      </c>
      <c r="J11657" s="649">
        <v>1458.09</v>
      </c>
    </row>
    <row r="11658" spans="1:10" hidden="1">
      <c r="A11658" s="141" t="s">
        <v>43919</v>
      </c>
      <c r="B11658" s="141" t="str">
        <f t="shared" si="182"/>
        <v>PORTAO DE CHAPA DE FERRO GALVANIZADO,COM ESPESSURA DE 0,5MM,COM ALTURA ENTRE 2M E 3M E AREA TOTAL DE 6M2 A 9M2,EXCLUSIVEPORTAO DE CHAPA DE FERRO GALVANIZADO,COM ESPESSURA DE 0,5MM, FECHADURA.FORNECIMENTO E COLOCACAOPORTAO DE CHAPA DE FERRO GALVANIZADO,COM ESPESSURA DE 0,5MM,</v>
      </c>
      <c r="C11658" s="141" t="s">
        <v>43916</v>
      </c>
      <c r="D11658" s="141" t="s">
        <v>43917</v>
      </c>
      <c r="E11658" s="141" t="s">
        <v>43918</v>
      </c>
      <c r="I11658" s="141" t="s">
        <v>27</v>
      </c>
      <c r="J11658" s="649">
        <v>1319.23</v>
      </c>
    </row>
    <row r="11659" spans="1:10" hidden="1">
      <c r="A11659" s="141" t="s">
        <v>43920</v>
      </c>
      <c r="B11659" s="141" t="str">
        <f t="shared" si="182"/>
        <v>PORTAO DE CHAPA DE FERRO COM ESTRUTURA DE BARRAS DE 1.1/4"X5/16",REVESTIDA COM CANTONEIRA DE 3/4"X1/8" E CHAPA GALVANIZAPORTAO DE CHAPA DE FERRO COM ESTRUTURA DE BARRAS DE 1.1/4"X5DA Nº16,COM GUARNICAO DE CANTONEIRAS DE 1.1/4"X3/16" COM DOBRADICAS TIPO GONZO,EXCLUSIVE FECHADURA.FORNECIMENTO E COLOCACAOPORTAO DE CHAPA DE FERRO COM ESTRUTURA DE BARRAS DE 1.1/4"X5</v>
      </c>
      <c r="C11659" s="141" t="s">
        <v>43921</v>
      </c>
      <c r="D11659" s="141" t="s">
        <v>43922</v>
      </c>
      <c r="E11659" s="141" t="s">
        <v>43923</v>
      </c>
      <c r="F11659" s="141" t="s">
        <v>43924</v>
      </c>
      <c r="G11659" s="141" t="s">
        <v>33262</v>
      </c>
      <c r="I11659" s="141" t="s">
        <v>27</v>
      </c>
      <c r="J11659" s="649">
        <v>1826.76</v>
      </c>
    </row>
    <row r="11660" spans="1:10" hidden="1">
      <c r="A11660" s="141" t="s">
        <v>43925</v>
      </c>
      <c r="B11660" s="141" t="str">
        <f t="shared" si="182"/>
        <v>PORTAO DE CHAPA DE FERRO COM ESTRUTURA DE BARRAS DE 1.1/4"X5/16",REVESTIDA COM CANTONEIRA DE 3/4"X1/8" E CHAPA GALVANIZAPORTAO DE CHAPA DE FERRO COM ESTRUTURA DE BARRAS DE 1.1/4"X5DA Nº16,COM GUARNICAO DE CANTONEIRAS DE 1.1/4"X3/16" COM DOBRADICAS TIPO GONZO,EXCLUSIVE FECHADURA.FORNECIMENTO E COLOCACAOPORTAO DE CHAPA DE FERRO COM ESTRUTURA DE BARRAS DE 1.1/4"X5</v>
      </c>
      <c r="C11660" s="141" t="s">
        <v>43921</v>
      </c>
      <c r="D11660" s="141" t="s">
        <v>43922</v>
      </c>
      <c r="E11660" s="141" t="s">
        <v>43923</v>
      </c>
      <c r="F11660" s="141" t="s">
        <v>43924</v>
      </c>
      <c r="G11660" s="141" t="s">
        <v>33262</v>
      </c>
      <c r="I11660" s="141" t="s">
        <v>27</v>
      </c>
      <c r="J11660" s="649">
        <v>1641.61</v>
      </c>
    </row>
    <row r="11661" spans="1:10" hidden="1">
      <c r="A11661" s="141" t="s">
        <v>43926</v>
      </c>
      <c r="B11661" s="141" t="str">
        <f t="shared" si="182"/>
        <v>PORTAO DE FERRO DE UMA OU DUAS FOLHAS,EM BARRAS VERTICAIS DE 2"X3/8",ESPACADAS DE 10CM E HORIZONTAIS SUPERIOR E INFERIORPORTAO DE FERRO DE UMA OU DUAS FOLHAS,EM BARRAS VERTICAIS DE DO MESMO TIPO,CORRENDO AO CENTRO UMA FAIXA DE CHAPA DE FERRO GALVANIZADO Nº16,DUPLA, CONFORME PROJETO Nº6002/EMOP,EXCLUSIVE FECHADURA.FORNECIMENTO E COLOCACAOPORTAO DE FERRO DE UMA OU DUAS FOLHAS,EM BARRAS VERTICAIS DE</v>
      </c>
      <c r="C11661" s="141" t="s">
        <v>43927</v>
      </c>
      <c r="D11661" s="141" t="s">
        <v>43928</v>
      </c>
      <c r="E11661" s="141" t="s">
        <v>43929</v>
      </c>
      <c r="F11661" s="141" t="s">
        <v>43930</v>
      </c>
      <c r="G11661" s="141" t="s">
        <v>43931</v>
      </c>
      <c r="I11661" s="141" t="s">
        <v>27</v>
      </c>
      <c r="J11661" s="649">
        <v>2364.61</v>
      </c>
    </row>
    <row r="11662" spans="1:10" hidden="1">
      <c r="A11662" s="141" t="s">
        <v>43932</v>
      </c>
      <c r="B11662" s="141" t="str">
        <f t="shared" si="182"/>
        <v>PORTAO DE FERRO DE UMA OU DUAS FOLHAS,EM BARRAS VERTICAIS DE 2"X3/8",ESPACADAS DE 10CM E HORIZONTAIS SUPERIOR E INFERIORPORTAO DE FERRO DE UMA OU DUAS FOLHAS,EM BARRAS VERTICAIS DE DO MESMO TIPO,CORRENDO AO CENTRO UMA FAIXA DE CHAPA DE FERRO GALVANIZADO Nº16,DUPLA, CONFORME PROJETO Nº6002/EMOP,EXCLUSIVE FECHADURA.FORNECIMENTO E COLOCACAOPORTAO DE FERRO DE UMA OU DUAS FOLHAS,EM BARRAS VERTICAIS DE</v>
      </c>
      <c r="C11662" s="141" t="s">
        <v>43927</v>
      </c>
      <c r="D11662" s="141" t="s">
        <v>43928</v>
      </c>
      <c r="E11662" s="141" t="s">
        <v>43929</v>
      </c>
      <c r="F11662" s="141" t="s">
        <v>43930</v>
      </c>
      <c r="G11662" s="141" t="s">
        <v>43931</v>
      </c>
      <c r="I11662" s="141" t="s">
        <v>27</v>
      </c>
      <c r="J11662" s="649">
        <v>2166.23</v>
      </c>
    </row>
    <row r="11663" spans="1:10" hidden="1">
      <c r="A11663" s="141" t="s">
        <v>43933</v>
      </c>
      <c r="B11663" s="141" t="str">
        <f t="shared" si="182"/>
        <v>PORTAO DE FERRO DE DUAS FOLHAS,SENDO UMA FIXA,MEDINDO 1,50X2,00M,EM BARRAS DE 2"X3/8",ESPACADAS DE 10CM,CORRENDO TRES FAPORTAO DE FERRO DE DUAS FOLHAS,SENDO UMA FIXA,MEDINDO 1,50X2IXAS DE CHAPA DE FERRO GALVANIZADO Nº16,DUPLAS,CONFORME PROJETO Nº6003/EMOP,EXCLUSIVE FECHADURA.FORNECIMENTO E COLOCACAOPORTAO DE FERRO DE DUAS FOLHAS,SENDO UMA FIXA,MEDINDO 1,50X2</v>
      </c>
      <c r="C11663" s="141" t="s">
        <v>43934</v>
      </c>
      <c r="D11663" s="141" t="s">
        <v>43935</v>
      </c>
      <c r="E11663" s="141" t="s">
        <v>43936</v>
      </c>
      <c r="F11663" s="141" t="s">
        <v>43937</v>
      </c>
      <c r="I11663" s="141" t="s">
        <v>27</v>
      </c>
      <c r="J11663" s="649">
        <v>2265.98</v>
      </c>
    </row>
    <row r="11664" spans="1:10" hidden="1">
      <c r="A11664" s="141" t="s">
        <v>43938</v>
      </c>
      <c r="B11664" s="141" t="str">
        <f t="shared" si="182"/>
        <v>PORTAO DE FERRO DE DUAS FOLHAS,SENDO UMA FIXA,MEDINDO 1,50X2,00M,EM BARRAS DE 2"X3/8",ESPACADAS DE 10CM,CORRENDO TRES FAPORTAO DE FERRO DE DUAS FOLHAS,SENDO UMA FIXA,MEDINDO 1,50X2IXAS DE CHAPA DE FERRO GALVANIZADO Nº16,DUPLAS,CONFORME PROJETO Nº6003/EMOP,EXCLUSIVE FECHADURA.FORNECIMENTO E COLOCACAOPORTAO DE FERRO DE DUAS FOLHAS,SENDO UMA FIXA,MEDINDO 1,50X2</v>
      </c>
      <c r="C11664" s="141" t="s">
        <v>43934</v>
      </c>
      <c r="D11664" s="141" t="s">
        <v>43935</v>
      </c>
      <c r="E11664" s="141" t="s">
        <v>43936</v>
      </c>
      <c r="F11664" s="141" t="s">
        <v>43937</v>
      </c>
      <c r="I11664" s="141" t="s">
        <v>27</v>
      </c>
      <c r="J11664" s="649">
        <v>2067.6</v>
      </c>
    </row>
    <row r="11665" spans="1:10" hidden="1">
      <c r="A11665" s="141" t="s">
        <v>43939</v>
      </c>
      <c r="B11665" s="141" t="str">
        <f t="shared" si="182"/>
        <v>PORTAO DE FERRO, ATE 1,00M DE LARGURA, EM BARRAS DE 1/2", ESPACADAS DE 10CM, ENTRE EIXOS, CONTORNO E MARCO EM BARRAS DEPORTAO DE FERRO, ATE 1,00M DE LARGURA, EM BARRAS DE 1/2", ES1.1/2"X1/2", COM UMA FAIXA HORIZONTAL EM CHAPA DE FERRO DE1/8" ESPESSURA,EXCLUSIVE FECHADURA.FORNECIMENTO E COLOCACAOPORTAO DE FERRO, ATE 1,00M DE LARGURA, EM BARRAS DE 1/2", ES</v>
      </c>
      <c r="C11665" s="141" t="s">
        <v>43940</v>
      </c>
      <c r="D11665" s="141" t="s">
        <v>43941</v>
      </c>
      <c r="E11665" s="141" t="s">
        <v>43942</v>
      </c>
      <c r="F11665" s="141" t="s">
        <v>43943</v>
      </c>
      <c r="I11665" s="141" t="s">
        <v>27</v>
      </c>
      <c r="J11665" s="649">
        <v>1516.13</v>
      </c>
    </row>
    <row r="11666" spans="1:10" hidden="1">
      <c r="A11666" s="141" t="s">
        <v>43944</v>
      </c>
      <c r="B11666" s="141" t="str">
        <f t="shared" si="182"/>
        <v>PORTAO DE FERRO, ATE 1,00M DE LARGURA, EM BARRAS DE 1/2", ESPACADAS DE 10CM, ENTRE EIXOS, CONTORNO E MARCO EM BARRAS DEPORTAO DE FERRO, ATE 1,00M DE LARGURA, EM BARRAS DE 1/2", ES1.1/2"X1/2", COM UMA FAIXA HORIZONTAL EM CHAPA DE FERRO DE1/8" ESPESSURA,EXCLUSIVE FECHADURA.FORNECIMENTO E COLOCACAOPORTAO DE FERRO, ATE 1,00M DE LARGURA, EM BARRAS DE 1/2", ES</v>
      </c>
      <c r="C11666" s="141" t="s">
        <v>43940</v>
      </c>
      <c r="D11666" s="141" t="s">
        <v>43941</v>
      </c>
      <c r="E11666" s="141" t="s">
        <v>43942</v>
      </c>
      <c r="F11666" s="141" t="s">
        <v>43943</v>
      </c>
      <c r="I11666" s="141" t="s">
        <v>27</v>
      </c>
      <c r="J11666" s="649">
        <v>1394.46</v>
      </c>
    </row>
    <row r="11667" spans="1:10" hidden="1">
      <c r="A11667" s="141" t="s">
        <v>43945</v>
      </c>
      <c r="B11667" s="141" t="str">
        <f t="shared" si="182"/>
        <v>PORTAO DE UMA FOLHA,MEDINDO (1,00X2,00)M,EM TELA DE ARAME GALVANIZADO Nº12,MALHA LOSANGO DE 5CM,FIXADA EM TUBO DE FERROPORTAO DE UMA FOLHA,MEDINDO (1,00X2,00)M,EM TELA DE ARAME GAGALVANIZADO COM DIAMETRO INTERNO DE 2" POR BARRA DE 1"X1/8",FORMANDO QUADROS DE (1,00X1,00)M, MONTANTES EM FERRO GALVANIZADO COM DIAMETRO INTERNO DE 2",EXCLUSIVE FECHADURA.FORNECIMENTO E COLOCACAOPORTAO DE UMA FOLHA,MEDINDO (1,00X2,00)M,EM TELA DE ARAME GA</v>
      </c>
      <c r="C11667" s="141" t="s">
        <v>43946</v>
      </c>
      <c r="D11667" s="141" t="s">
        <v>43947</v>
      </c>
      <c r="E11667" s="141" t="s">
        <v>43948</v>
      </c>
      <c r="F11667" s="141" t="s">
        <v>43949</v>
      </c>
      <c r="G11667" s="141" t="s">
        <v>43950</v>
      </c>
      <c r="H11667" s="141" t="s">
        <v>27162</v>
      </c>
      <c r="I11667" s="141" t="s">
        <v>27</v>
      </c>
      <c r="J11667" s="649">
        <v>778.12</v>
      </c>
    </row>
    <row r="11668" spans="1:10" hidden="1">
      <c r="A11668" s="141" t="s">
        <v>43951</v>
      </c>
      <c r="B11668" s="141" t="str">
        <f t="shared" si="182"/>
        <v>PORTAO DE UMA FOLHA,MEDINDO (1,00X2,00)M,EM TELA DE ARAME GALVANIZADO Nº12,MALHA LOSANGO DE 5CM,FIXADA EM TUBO DE FERROPORTAO DE UMA FOLHA,MEDINDO (1,00X2,00)M,EM TELA DE ARAME GAGALVANIZADO COM DIAMETRO INTERNO DE 2" POR BARRA DE 1"X1/8",FORMANDO QUADROS DE (1,00X1,00)M, MONTANTES EM FERRO GALVANIZADO COM DIAMETRO INTERNO DE 2",EXCLUSIVE FECHADURA.FORNECIMENTO E COLOCACAOPORTAO DE UMA FOLHA,MEDINDO (1,00X2,00)M,EM TELA DE ARAME GA</v>
      </c>
      <c r="C11668" s="141" t="s">
        <v>43946</v>
      </c>
      <c r="D11668" s="141" t="s">
        <v>43947</v>
      </c>
      <c r="E11668" s="141" t="s">
        <v>43948</v>
      </c>
      <c r="F11668" s="141" t="s">
        <v>43949</v>
      </c>
      <c r="G11668" s="141" t="s">
        <v>43950</v>
      </c>
      <c r="H11668" s="141" t="s">
        <v>27162</v>
      </c>
      <c r="I11668" s="141" t="s">
        <v>27</v>
      </c>
      <c r="J11668" s="649">
        <v>751.67</v>
      </c>
    </row>
    <row r="11669" spans="1:10" hidden="1">
      <c r="A11669" s="141" t="s">
        <v>43952</v>
      </c>
      <c r="B11669" s="141" t="str">
        <f t="shared" si="182"/>
        <v>PORTAO EM ESTRUTURA DE TUBOS DE FERRO GALVANIZADO DE 1" E 1.1/2",COM DUAS FOLHAS DE ABRIR,FECHAMENTO COM TELA DE ARAME GPORTAO EM ESTRUTURA DE TUBOS DE FERRO GALVANIZADO DE 1" E 1.ALVANIZADO Nº12,MALHA 2",EXCLUSIVE FECHADURA.FORNECIMENTO ECOLOCACAOPORTAO EM ESTRUTURA DE TUBOS DE FERRO GALVANIZADO DE 1" E 1.</v>
      </c>
      <c r="C11669" s="141" t="s">
        <v>43953</v>
      </c>
      <c r="D11669" s="141" t="s">
        <v>43954</v>
      </c>
      <c r="E11669" s="141" t="s">
        <v>43955</v>
      </c>
      <c r="F11669" s="141" t="s">
        <v>32968</v>
      </c>
      <c r="I11669" s="141" t="s">
        <v>27</v>
      </c>
      <c r="J11669" s="649">
        <v>822.92</v>
      </c>
    </row>
    <row r="11670" spans="1:10" hidden="1">
      <c r="A11670" s="141" t="s">
        <v>43956</v>
      </c>
      <c r="B11670" s="141" t="str">
        <f t="shared" si="182"/>
        <v>PORTAO EM ESTRUTURA DE TUBOS DE FERRO GALVANIZADO DE 1" E 1.1/2",COM DUAS FOLHAS DE ABRIR,FECHAMENTO COM TELA DE ARAME GPORTAO EM ESTRUTURA DE TUBOS DE FERRO GALVANIZADO DE 1" E 1.ALVANIZADO Nº12,MALHA 2",EXCLUSIVE FECHADURA.FORNECIMENTO ECOLOCACAOPORTAO EM ESTRUTURA DE TUBOS DE FERRO GALVANIZADO DE 1" E 1.</v>
      </c>
      <c r="C11670" s="141" t="s">
        <v>43953</v>
      </c>
      <c r="D11670" s="141" t="s">
        <v>43954</v>
      </c>
      <c r="E11670" s="141" t="s">
        <v>43955</v>
      </c>
      <c r="F11670" s="141" t="s">
        <v>32968</v>
      </c>
      <c r="I11670" s="141" t="s">
        <v>27</v>
      </c>
      <c r="J11670" s="649">
        <v>770.02</v>
      </c>
    </row>
    <row r="11671" spans="1:10" hidden="1">
      <c r="A11671" s="141" t="s">
        <v>43957</v>
      </c>
      <c r="B11671" s="141" t="str">
        <f t="shared" si="182"/>
        <v>PORTAO DE FERRO,DUAS FOLHAS,MED.(1,52X3,00)M CADA,C/1 MONTANTE CADA LADO EM TUBO FERRO GALV.3" E ALT.3M,SENDO CADA FL.FOPORTAO DE FERRO,DUAS FOLHAS,MED.(1,52X3,00)M CADA,C/1 MONTANRMADA POR 4 TUBOS DE FERRO GALV.1.1/4"NA VERT.REFORCADO NA PARTE SUPERIOR E INFERIOR POR 2 BARRAS CHATAS 2"X3/8" HORIZONTAL E 1 BARRA CHATA 1"X1/8" INCLINADA,C/FECHADURA SOBREPOR C/CILINDRO METAL CROMADO,INCL.FECHADURA E PINTURA.FORN.COLOC.PORTAO DE FERRO,DUAS FOLHAS,MED.(1,52X3,00)M CADA,C/1 MONTAN</v>
      </c>
      <c r="C11671" s="141" t="s">
        <v>43958</v>
      </c>
      <c r="D11671" s="141" t="s">
        <v>43959</v>
      </c>
      <c r="E11671" s="141" t="s">
        <v>43960</v>
      </c>
      <c r="F11671" s="141" t="s">
        <v>43961</v>
      </c>
      <c r="G11671" s="141" t="s">
        <v>43962</v>
      </c>
      <c r="H11671" s="141" t="s">
        <v>43963</v>
      </c>
      <c r="I11671" s="141" t="s">
        <v>14</v>
      </c>
      <c r="J11671" s="649">
        <v>6021.61</v>
      </c>
    </row>
    <row r="11672" spans="1:10" hidden="1">
      <c r="A11672" s="141" t="s">
        <v>43964</v>
      </c>
      <c r="B11672" s="141" t="str">
        <f t="shared" si="182"/>
        <v>PORTAO DE FERRO,DUAS FOLHAS,MED.(1,52X3,00)M CADA,C/1 MONTANTE CADA LADO EM TUBO FERRO GALV.3" E ALT.3M,SENDO CADA FL.FOPORTAO DE FERRO,DUAS FOLHAS,MED.(1,52X3,00)M CADA,C/1 MONTANRMADA POR 4 TUBOS DE FERRO GALV.1.1/4"NA VERT.REFORCADO NA PARTE SUPERIOR E INFERIOR POR 2 BARRAS CHATAS 2"X3/8" HORIZONTAL E 1 BARRA CHATA 1"X1/8" INCLINADA,C/FECHADURA SOBREPOR C/CILINDRO METAL CROMADO,INCL.FECHADURA E PINTURA.FORN.COLOC.PORTAO DE FERRO,DUAS FOLHAS,MED.(1,52X3,00)M CADA,C/1 MONTAN</v>
      </c>
      <c r="C11672" s="141" t="s">
        <v>43958</v>
      </c>
      <c r="D11672" s="141" t="s">
        <v>43959</v>
      </c>
      <c r="E11672" s="141" t="s">
        <v>43960</v>
      </c>
      <c r="F11672" s="141" t="s">
        <v>43961</v>
      </c>
      <c r="G11672" s="141" t="s">
        <v>43962</v>
      </c>
      <c r="H11672" s="141" t="s">
        <v>43963</v>
      </c>
      <c r="I11672" s="141" t="s">
        <v>14</v>
      </c>
      <c r="J11672" s="649">
        <v>5915.71</v>
      </c>
    </row>
    <row r="11673" spans="1:10" hidden="1">
      <c r="A11673" s="141" t="s">
        <v>43965</v>
      </c>
      <c r="B11673" s="141" t="str">
        <f t="shared" si="182"/>
        <v>PORTAO EM ESTRUTURA DE TUBOS DE FERRO GALVANIZADO DE 1" E 1.1/2",COM DUAS FOLHAS DE ABRIR, FECHAMENTO EM CHAPA DE FERROPORTAO EM ESTRUTURA DE TUBOS DE FERRO GALVANIZADO DE 1" E 1.GALVANIZADO Nº16,EXCLUSIVE FECHADURA.FORNECIMENTO E COLOCACAOPORTAO EM ESTRUTURA DE TUBOS DE FERRO GALVANIZADO DE 1" E 1.</v>
      </c>
      <c r="C11673" s="141" t="s">
        <v>43953</v>
      </c>
      <c r="D11673" s="141" t="s">
        <v>43966</v>
      </c>
      <c r="E11673" s="141" t="s">
        <v>43967</v>
      </c>
      <c r="F11673" s="141" t="s">
        <v>24365</v>
      </c>
      <c r="I11673" s="141" t="s">
        <v>27</v>
      </c>
      <c r="J11673" s="649">
        <v>1086.48</v>
      </c>
    </row>
    <row r="11674" spans="1:10" hidden="1">
      <c r="A11674" s="141" t="s">
        <v>43968</v>
      </c>
      <c r="B11674" s="141" t="str">
        <f t="shared" si="182"/>
        <v>PORTAO EM ESTRUTURA DE TUBOS DE FERRO GALVANIZADO DE 1" E 1.1/2",COM DUAS FOLHAS DE ABRIR, FECHAMENTO EM CHAPA DE FERROPORTAO EM ESTRUTURA DE TUBOS DE FERRO GALVANIZADO DE 1" E 1.GALVANIZADO Nº16,EXCLUSIVE FECHADURA.FORNECIMENTO E COLOCACAOPORTAO EM ESTRUTURA DE TUBOS DE FERRO GALVANIZADO DE 1" E 1.</v>
      </c>
      <c r="C11674" s="141" t="s">
        <v>43953</v>
      </c>
      <c r="D11674" s="141" t="s">
        <v>43966</v>
      </c>
      <c r="E11674" s="141" t="s">
        <v>43967</v>
      </c>
      <c r="F11674" s="141" t="s">
        <v>24365</v>
      </c>
      <c r="I11674" s="141" t="s">
        <v>27</v>
      </c>
      <c r="J11674" s="649">
        <v>1043.5</v>
      </c>
    </row>
    <row r="11675" spans="1:10" hidden="1">
      <c r="A11675" s="141" t="s">
        <v>43969</v>
      </c>
      <c r="B11675" s="141" t="str">
        <f t="shared" si="182"/>
        <v>PORTAO DE FERRO,EM 2 FOLHAS,MEDINDO (2,10X1,60)M CADA UMA,EM BARRAS VERTICAIS EM ACO REDONDO DE 1/2",ESPACADOS DE 15CM,CPORTAO DE FERRO,EM 2 FOLHAS,MEDINDO (2,10X1,60)M CADA UMA,EMONTORNO EM BARRA CHATA DE 2"X5/8",INCLUSIVE FECHADURA E PINTURA.FORNECIMENTO E COLOCACAOPORTAO DE FERRO,EM 2 FOLHAS,MEDINDO (2,10X1,60)M CADA UMA,EM</v>
      </c>
      <c r="C11675" s="141" t="s">
        <v>43970</v>
      </c>
      <c r="D11675" s="141" t="s">
        <v>43971</v>
      </c>
      <c r="E11675" s="141" t="s">
        <v>43972</v>
      </c>
      <c r="F11675" s="141" t="s">
        <v>43973</v>
      </c>
      <c r="I11675" s="141" t="s">
        <v>14</v>
      </c>
      <c r="J11675" s="649">
        <v>2348.94</v>
      </c>
    </row>
    <row r="11676" spans="1:10" hidden="1">
      <c r="A11676" s="141" t="s">
        <v>43974</v>
      </c>
      <c r="B11676" s="141" t="str">
        <f t="shared" si="182"/>
        <v>PORTAO DE FERRO,EM 2 FOLHAS,MEDINDO (2,10X1,60)M CADA UMA,EM BARRAS VERTICAIS EM ACO REDONDO DE 1/2",ESPACADOS DE 15CM,CPORTAO DE FERRO,EM 2 FOLHAS,MEDINDO (2,10X1,60)M CADA UMA,EMONTORNO EM BARRA CHATA DE 2"X5/8",INCLUSIVE FECHADURA E PINTURA.FORNECIMENTO E COLOCACAOPORTAO DE FERRO,EM 2 FOLHAS,MEDINDO (2,10X1,60)M CADA UMA,EM</v>
      </c>
      <c r="C11676" s="141" t="s">
        <v>43970</v>
      </c>
      <c r="D11676" s="141" t="s">
        <v>43971</v>
      </c>
      <c r="E11676" s="141" t="s">
        <v>43972</v>
      </c>
      <c r="F11676" s="141" t="s">
        <v>43973</v>
      </c>
      <c r="I11676" s="141" t="s">
        <v>14</v>
      </c>
      <c r="J11676" s="649">
        <v>2231</v>
      </c>
    </row>
    <row r="11677" spans="1:10" hidden="1">
      <c r="A11677" s="141" t="s">
        <v>43975</v>
      </c>
      <c r="B11677" s="141" t="str">
        <f t="shared" si="182"/>
        <v>PORTAO DE FERRO,EM 2 FOLHAS,MEDINDO (2,27X2,20)M,CADA UMA,EM BARRAS VERTICAIS EM ACO REDONDO DE 3/4",ESPACAMENTO ENTRE EPORTAO DE FERRO,EM 2 FOLHAS,MEDINDO (2,27X2,20)M,CADA UMA,EMIXOS DE 0,12M,CONTORNO EM BARRA ACO DE 2"X1/2",INCLUSIVE FECHADURA E PINTURA.FORNECIMENTO E COLOCACAOPORTAO DE FERRO,EM 2 FOLHAS,MEDINDO (2,27X2,20)M,CADA UMA,EM</v>
      </c>
      <c r="C11677" s="141" t="s">
        <v>43976</v>
      </c>
      <c r="D11677" s="141" t="s">
        <v>43977</v>
      </c>
      <c r="E11677" s="141" t="s">
        <v>43978</v>
      </c>
      <c r="F11677" s="141" t="s">
        <v>43979</v>
      </c>
      <c r="I11677" s="141" t="s">
        <v>14</v>
      </c>
      <c r="J11677" s="649">
        <v>2477.96</v>
      </c>
    </row>
    <row r="11678" spans="1:10" hidden="1">
      <c r="A11678" s="141" t="s">
        <v>43980</v>
      </c>
      <c r="B11678" s="141" t="str">
        <f t="shared" si="182"/>
        <v>PORTAO DE FERRO,EM 2 FOLHAS,MEDINDO (2,27X2,20)M,CADA UMA,EM BARRAS VERTICAIS EM ACO REDONDO DE 3/4",ESPACAMENTO ENTRE EPORTAO DE FERRO,EM 2 FOLHAS,MEDINDO (2,27X2,20)M,CADA UMA,EMIXOS DE 0,12M,CONTORNO EM BARRA ACO DE 2"X1/2",INCLUSIVE FECHADURA E PINTURA.FORNECIMENTO E COLOCACAOPORTAO DE FERRO,EM 2 FOLHAS,MEDINDO (2,27X2,20)M,CADA UMA,EM</v>
      </c>
      <c r="C11678" s="141" t="s">
        <v>43976</v>
      </c>
      <c r="D11678" s="141" t="s">
        <v>43977</v>
      </c>
      <c r="E11678" s="141" t="s">
        <v>43978</v>
      </c>
      <c r="F11678" s="141" t="s">
        <v>43979</v>
      </c>
      <c r="I11678" s="141" t="s">
        <v>14</v>
      </c>
      <c r="J11678" s="649">
        <v>2346.52</v>
      </c>
    </row>
    <row r="11679" spans="1:10" hidden="1">
      <c r="A11679" s="141" t="s">
        <v>43981</v>
      </c>
      <c r="B11679" s="141" t="str">
        <f t="shared" si="182"/>
        <v>PORTAO DE FERRO,MEDINDO (2,00X2,90)M,SENDO 1M FIXO E 1M MOVEL,EM BARRAS VERTICAIS DE FERRO COM DIAMETRO DE 3/4",COM ESPAPORTAO DE FERRO,MEDINDO (2,00X2,90)M,SENDO 1M FIXO E 1M MOVECAMENTO ENTRE EIXOS DE 0,12M,CONTORNO EM BARRAS DE 2"X1/2",INCLUSIVE FECHADURA E PINTURA.FORNECIMENTO E COLOCACAOPORTAO DE FERRO,MEDINDO (2,00X2,90)M,SENDO 1M FIXO E 1M MOVE</v>
      </c>
      <c r="C11679" s="141" t="s">
        <v>43982</v>
      </c>
      <c r="D11679" s="141" t="s">
        <v>43983</v>
      </c>
      <c r="E11679" s="141" t="s">
        <v>43984</v>
      </c>
      <c r="F11679" s="141" t="s">
        <v>43985</v>
      </c>
      <c r="I11679" s="141" t="s">
        <v>14</v>
      </c>
      <c r="J11679" s="649">
        <v>2478.35</v>
      </c>
    </row>
    <row r="11680" spans="1:10" hidden="1">
      <c r="A11680" s="141" t="s">
        <v>43986</v>
      </c>
      <c r="B11680" s="141" t="str">
        <f t="shared" si="182"/>
        <v>PORTAO DE FERRO,MEDINDO (2,00X2,90)M,SENDO 1M FIXO E 1M MOVEL,EM BARRAS VERTICAIS DE FERRO COM DIAMETRO DE 3/4",COM ESPAPORTAO DE FERRO,MEDINDO (2,00X2,90)M,SENDO 1M FIXO E 1M MOVECAMENTO ENTRE EIXOS DE 0,12M,CONTORNO EM BARRAS DE 2"X1/2",INCLUSIVE FECHADURA E PINTURA.FORNECIMENTO E COLOCACAOPORTAO DE FERRO,MEDINDO (2,00X2,90)M,SENDO 1M FIXO E 1M MOVE</v>
      </c>
      <c r="C11680" s="141" t="s">
        <v>43982</v>
      </c>
      <c r="D11680" s="141" t="s">
        <v>43983</v>
      </c>
      <c r="E11680" s="141" t="s">
        <v>43984</v>
      </c>
      <c r="F11680" s="141" t="s">
        <v>43985</v>
      </c>
      <c r="I11680" s="141" t="s">
        <v>14</v>
      </c>
      <c r="J11680" s="649">
        <v>2340.5700000000002</v>
      </c>
    </row>
    <row r="11681" spans="1:10" hidden="1">
      <c r="A11681" s="141" t="s">
        <v>43987</v>
      </c>
      <c r="B11681" s="141" t="str">
        <f t="shared" si="182"/>
        <v>PORTAO DE FERRO EM 2 FOLHAS,MEDINDO (2,27X3,00)M,EM BARRAS VERTICAIS EM ACO COM DIAMETRO DE 3/4", ESPACAMENTO ENTRE EIXOPORTAO DE FERRO EM 2 FOLHAS,MEDINDO (2,27X3,00)M,EM BARRAS VS DE 0,12M,CONTORNO EM BARRA CHATA DE ACO DE 2"X1/2",INCLUSIVE FECHADURA E PINTURA.FORNECIMENTO E COLOCACAOPORTAO DE FERRO EM 2 FOLHAS,MEDINDO (2,27X3,00)M,EM BARRAS V</v>
      </c>
      <c r="C11681" s="141" t="s">
        <v>43988</v>
      </c>
      <c r="D11681" s="141" t="s">
        <v>43989</v>
      </c>
      <c r="E11681" s="141" t="s">
        <v>43990</v>
      </c>
      <c r="F11681" s="141" t="s">
        <v>43991</v>
      </c>
      <c r="I11681" s="141" t="s">
        <v>14</v>
      </c>
      <c r="J11681" s="649">
        <v>3220.38</v>
      </c>
    </row>
    <row r="11682" spans="1:10" hidden="1">
      <c r="A11682" s="141" t="s">
        <v>43992</v>
      </c>
      <c r="B11682" s="141" t="str">
        <f t="shared" si="182"/>
        <v>PORTAO DE FERRO EM 2 FOLHAS,MEDINDO (2,27X3,00)M,EM BARRAS VERTICAIS EM ACO COM DIAMETRO DE 3/4", ESPACAMENTO ENTRE EIXOPORTAO DE FERRO EM 2 FOLHAS,MEDINDO (2,27X3,00)M,EM BARRAS VS DE 0,12M,CONTORNO EM BARRA CHATA DE ACO DE 2"X1/2",INCLUSIVE FECHADURA E PINTURA.FORNECIMENTO E COLOCACAOPORTAO DE FERRO EM 2 FOLHAS,MEDINDO (2,27X3,00)M,EM BARRAS V</v>
      </c>
      <c r="C11682" s="141" t="s">
        <v>43988</v>
      </c>
      <c r="D11682" s="141" t="s">
        <v>43989</v>
      </c>
      <c r="E11682" s="141" t="s">
        <v>43990</v>
      </c>
      <c r="F11682" s="141" t="s">
        <v>43991</v>
      </c>
      <c r="I11682" s="141" t="s">
        <v>14</v>
      </c>
      <c r="J11682" s="649">
        <v>3062.22</v>
      </c>
    </row>
    <row r="11683" spans="1:10" hidden="1">
      <c r="A11683" s="141" t="s">
        <v>43993</v>
      </c>
      <c r="B11683" s="141" t="str">
        <f t="shared" si="182"/>
        <v>PORTAO EM 2 FOLHAS,MEDINDO (3,00X1,20)M,CONSTITUINDO-SE DE DOIS QUADROS COM DOIS TRAVAMENTOS HORIZONTAIS EM TUBO DE FERRPORTAO EM 2 FOLHAS,MEDINDO (3,00X1,20)M,CONSTITUINDO-SE DE DO GALVANIZADO DE 4",FIXADOS EM MONTANTES DO MESMO MATERIAL,EXCLUSIVE FECHADURA E PINTURA.FORNECIMENTO E COLOCACAOPORTAO EM 2 FOLHAS,MEDINDO (3,00X1,20)M,CONSTITUINDO-SE DE D</v>
      </c>
      <c r="C11683" s="141" t="s">
        <v>43994</v>
      </c>
      <c r="D11683" s="141" t="s">
        <v>43995</v>
      </c>
      <c r="E11683" s="141" t="s">
        <v>43996</v>
      </c>
      <c r="F11683" s="141" t="s">
        <v>43997</v>
      </c>
      <c r="I11683" s="141" t="s">
        <v>14</v>
      </c>
      <c r="J11683" s="649">
        <v>4343.68</v>
      </c>
    </row>
    <row r="11684" spans="1:10" hidden="1">
      <c r="A11684" s="141" t="s">
        <v>43998</v>
      </c>
      <c r="B11684" s="141" t="str">
        <f t="shared" si="182"/>
        <v>PORTAO EM 2 FOLHAS,MEDINDO (3,00X1,20)M,CONSTITUINDO-SE DE DOIS QUADROS COM DOIS TRAVAMENTOS HORIZONTAIS EM TUBO DE FERRPORTAO EM 2 FOLHAS,MEDINDO (3,00X1,20)M,CONSTITUINDO-SE DE DO GALVANIZADO DE 4",FIXADOS EM MONTANTES DO MESMO MATERIAL,EXCLUSIVE FECHADURA E PINTURA.FORNECIMENTO E COLOCACAOPORTAO EM 2 FOLHAS,MEDINDO (3,00X1,20)M,CONSTITUINDO-SE DE D</v>
      </c>
      <c r="C11684" s="141" t="s">
        <v>43994</v>
      </c>
      <c r="D11684" s="141" t="s">
        <v>43995</v>
      </c>
      <c r="E11684" s="141" t="s">
        <v>43996</v>
      </c>
      <c r="F11684" s="141" t="s">
        <v>43997</v>
      </c>
      <c r="I11684" s="141" t="s">
        <v>14</v>
      </c>
      <c r="J11684" s="649">
        <v>4194.8999999999996</v>
      </c>
    </row>
    <row r="11685" spans="1:10" hidden="1">
      <c r="A11685" s="141" t="s">
        <v>43999</v>
      </c>
      <c r="B11685" s="141" t="str">
        <f t="shared" si="182"/>
        <v>PORTAO DE FERRO,MEDINDO (4,00X3,30)M,CONSTRUIDOS EM TUBOS DE FERRO GALVANIZADO COM COSTURA DE 2.1/2",ESPACADOS A CADA 13PORTAO DE FERRO,MEDINDO (4,00X3,30)M,CONSTRUIDOS EM TUBOS DECM (ESPACO LIVRE),2 FOLHAS CONTENDO 2 DIAGONAIS DE BARRA CHATA DE 2"X1/4",TERMINADOS NA PARTE SUPERIOR E INFERIOR POR BARRA CHATA DE 3"X1/4",EXCLUSIVE FECHADURA.FORNECIMENTO E COLOCACAOPORTAO DE FERRO,MEDINDO (4,00X3,30)M,CONSTRUIDOS EM TUBOS DE</v>
      </c>
      <c r="C11685" s="141" t="s">
        <v>44000</v>
      </c>
      <c r="D11685" s="141" t="s">
        <v>44001</v>
      </c>
      <c r="E11685" s="141" t="s">
        <v>44002</v>
      </c>
      <c r="F11685" s="141" t="s">
        <v>44003</v>
      </c>
      <c r="G11685" s="141" t="s">
        <v>44004</v>
      </c>
      <c r="H11685" s="141" t="s">
        <v>33266</v>
      </c>
      <c r="I11685" s="141" t="s">
        <v>27</v>
      </c>
      <c r="J11685" s="649">
        <v>873.43</v>
      </c>
    </row>
    <row r="11686" spans="1:10" hidden="1">
      <c r="A11686" s="141" t="s">
        <v>44005</v>
      </c>
      <c r="B11686" s="141" t="str">
        <f t="shared" si="182"/>
        <v>PORTAO DE FERRO,MEDINDO (4,00X3,30)M,CONSTRUIDOS EM TUBOS DE FERRO GALVANIZADO COM COSTURA DE 2.1/2",ESPACADOS A CADA 13PORTAO DE FERRO,MEDINDO (4,00X3,30)M,CONSTRUIDOS EM TUBOS DECM (ESPACO LIVRE),2 FOLHAS CONTENDO 2 DIAGONAIS DE BARRA CHATA DE 2"X1/4",TERMINADOS NA PARTE SUPERIOR E INFERIOR POR BARRA CHATA DE 3"X1/4",EXCLUSIVE FECHADURA.FORNECIMENTO E COLOCACAOPORTAO DE FERRO,MEDINDO (4,00X3,30)M,CONSTRUIDOS EM TUBOS DE</v>
      </c>
      <c r="C11686" s="141" t="s">
        <v>44000</v>
      </c>
      <c r="D11686" s="141" t="s">
        <v>44001</v>
      </c>
      <c r="E11686" s="141" t="s">
        <v>44002</v>
      </c>
      <c r="F11686" s="141" t="s">
        <v>44003</v>
      </c>
      <c r="G11686" s="141" t="s">
        <v>44004</v>
      </c>
      <c r="H11686" s="141" t="s">
        <v>33266</v>
      </c>
      <c r="I11686" s="141" t="s">
        <v>27</v>
      </c>
      <c r="J11686" s="649">
        <v>843.67</v>
      </c>
    </row>
    <row r="11687" spans="1:10" hidden="1">
      <c r="A11687" s="141" t="s">
        <v>44006</v>
      </c>
      <c r="B11687" s="141" t="str">
        <f t="shared" si="182"/>
        <v>PORTAO DE FERRO,2 FOLHAS,MEDINDO (4,30X2,73)M,C/QUATRO BARRAS QUADRADAS HORIZONTAIS E DUAS BARRAS VERTICAIS NOS EXTREMOSPORTAO DE FERRO,2 FOLHAS,MEDINDO (4,30X2,73)M,C/QUATRO BARRA DE CADA FOLHA,TODAS C/1.1/2"X1.1/2",ENTRE OS MONTANTES EXTREMOS DE CADA FOLHA ONZE BARRAS DE 3/4" EQUIDISTANTES,NO TERCO INFERIOR DE CADA FOLHA BARRAS CHATAS 3/4"X1/2" DOBRADAS NO FORMATO "S",INCL.PINTURA E FECHADURA.FORNECIMENTO E COLOC.PORTAO DE FERRO,2 FOLHAS,MEDINDO (4,30X2,73)M,C/QUATRO BARRA</v>
      </c>
      <c r="C11687" s="141" t="s">
        <v>44007</v>
      </c>
      <c r="D11687" s="141" t="s">
        <v>44008</v>
      </c>
      <c r="E11687" s="141" t="s">
        <v>44009</v>
      </c>
      <c r="F11687" s="141" t="s">
        <v>44010</v>
      </c>
      <c r="G11687" s="141" t="s">
        <v>44011</v>
      </c>
      <c r="H11687" s="141" t="s">
        <v>44012</v>
      </c>
      <c r="I11687" s="141" t="s">
        <v>14</v>
      </c>
      <c r="J11687" s="649">
        <v>8423.83</v>
      </c>
    </row>
    <row r="11688" spans="1:10" hidden="1">
      <c r="A11688" s="141" t="s">
        <v>44013</v>
      </c>
      <c r="B11688" s="141" t="str">
        <f t="shared" si="182"/>
        <v>PORTAO DE FERRO,2 FOLHAS,MEDINDO (4,30X2,73)M,C/QUATRO BARRAS QUADRADAS HORIZONTAIS E DUAS BARRAS VERTICAIS NOS EXTREMOSPORTAO DE FERRO,2 FOLHAS,MEDINDO (4,30X2,73)M,C/QUATRO BARRA DE CADA FOLHA,TODAS C/1.1/2"X1.1/2",ENTRE OS MONTANTES EXTREMOS DE CADA FOLHA ONZE BARRAS DE 3/4" EQUIDISTANTES,NO TERCO INFERIOR DE CADA FOLHA BARRAS CHATAS 3/4"X1/2" DOBRADAS NO FORMATO "S",INCL.PINTURA E FECHADURA.FORNECIMENTO E COLOC.PORTAO DE FERRO,2 FOLHAS,MEDINDO (4,30X2,73)M,C/QUATRO BARRA</v>
      </c>
      <c r="C11688" s="141" t="s">
        <v>44007</v>
      </c>
      <c r="D11688" s="141" t="s">
        <v>44008</v>
      </c>
      <c r="E11688" s="141" t="s">
        <v>44009</v>
      </c>
      <c r="F11688" s="141" t="s">
        <v>44010</v>
      </c>
      <c r="G11688" s="141" t="s">
        <v>44011</v>
      </c>
      <c r="H11688" s="141" t="s">
        <v>44012</v>
      </c>
      <c r="I11688" s="141" t="s">
        <v>14</v>
      </c>
      <c r="J11688" s="649">
        <v>8166.65</v>
      </c>
    </row>
    <row r="11689" spans="1:10" hidden="1">
      <c r="A11689" s="141" t="s">
        <v>44014</v>
      </c>
      <c r="B11689" s="141" t="str">
        <f t="shared" si="182"/>
        <v>PORTAO FERRO,MED.5,87X2,08M,C/2 FLS.FIXAS 1,10X1,98M CADA,FORMADAS QUADRO FERRO GALV.2",2 VERT.E 4 HORIZ.,7 BARRAS VERT.PORTAO FERRO,MED.5,87X2,08M,C/2 FLS.FIXAS 1,10X1,98M CADA,FOE 2 INCLINADAS 1"X1/4" E 2 FLS.ABRIR 1,61X1,98M CADA,FOMADAS QUADRO FERRO GALV.2",2 VERT.E 4 HORIZ.E 14 BARRAS VERT.E 2INCLINADAS 1"X1/4",C/4 MONTANTES FERRO GALV.3" C/ENCH.CONCR.E CHUMB.CINTA CONCR.EXCL.ESTA,INCL.FECH.E PINT.FORN.COLOC.PORTAO FERRO,MED.5,87X2,08M,C/2 FLS.FIXAS 1,10X1,98M CADA,FO</v>
      </c>
      <c r="C11689" s="141" t="s">
        <v>44015</v>
      </c>
      <c r="D11689" s="141" t="s">
        <v>44016</v>
      </c>
      <c r="E11689" s="141" t="s">
        <v>44017</v>
      </c>
      <c r="F11689" s="141" t="s">
        <v>44018</v>
      </c>
      <c r="G11689" s="141" t="s">
        <v>44019</v>
      </c>
      <c r="H11689" s="141" t="s">
        <v>44020</v>
      </c>
      <c r="I11689" s="141" t="s">
        <v>14</v>
      </c>
      <c r="J11689" s="649">
        <v>6692.21</v>
      </c>
    </row>
    <row r="11690" spans="1:10" hidden="1">
      <c r="A11690" s="141" t="s">
        <v>44021</v>
      </c>
      <c r="B11690" s="141" t="str">
        <f t="shared" si="182"/>
        <v>PORTAO FERRO,MED.5,87X2,08M,C/2 FLS.FIXAS 1,10X1,98M CADA,FORMADAS QUADRO FERRO GALV.2",2 VERT.E 4 HORIZ.,7 BARRAS VERT.PORTAO FERRO,MED.5,87X2,08M,C/2 FLS.FIXAS 1,10X1,98M CADA,FOE 2 INCLINADAS 1"X1/4" E 2 FLS.ABRIR 1,61X1,98M CADA,FOMADAS QUADRO FERRO GALV.2",2 VERT.E 4 HORIZ.E 14 BARRAS VERT.E 2INCLINADAS 1"X1/4",C/4 MONTANTES FERRO GALV.3" C/ENCH.CONCR.E CHUMB.CINTA CONCR.EXCL.ESTA,INCL.FECH.E PINT.FORN.COLOC.PORTAO FERRO,MED.5,87X2,08M,C/2 FLS.FIXAS 1,10X1,98M CADA,FO</v>
      </c>
      <c r="C11690" s="141" t="s">
        <v>44015</v>
      </c>
      <c r="D11690" s="141" t="s">
        <v>44016</v>
      </c>
      <c r="E11690" s="141" t="s">
        <v>44017</v>
      </c>
      <c r="F11690" s="141" t="s">
        <v>44018</v>
      </c>
      <c r="G11690" s="141" t="s">
        <v>44019</v>
      </c>
      <c r="H11690" s="141" t="s">
        <v>44020</v>
      </c>
      <c r="I11690" s="141" t="s">
        <v>14</v>
      </c>
      <c r="J11690" s="649">
        <v>6618.34</v>
      </c>
    </row>
    <row r="11691" spans="1:10" hidden="1">
      <c r="A11691" s="141" t="s">
        <v>44022</v>
      </c>
      <c r="B11691" s="141" t="str">
        <f t="shared" si="182"/>
        <v>PORTAO ABRIR DE UMA OU DUAS FLS.,GRADIL METAL.,EXECUT.PAINEL ACO GALV.(GRAMATURA MIN.40G/M2),MALHA RETANG.(200X50)MM E FPORTAO ABRIR DE UMA OU DUAS FLS.,GRADIL METAL.,EXECUT.PAINELIO ACO BITOLA MIN.4,3MM,MONT.INTERMEDIARIOS ACO GALV.(60X40)MM,EXTREMIDADES DIM.MIN.(80X80)MM ENGASTADOS BASE CONCRETO (EXCL.ESTA),PINT.ELETROSTATICA ESP.MIN.100 MICRAS,CORES VERDE OU BRANCA,INCL.TRINCO,FERROLHO E DOBRADICAS.FORN.E COLOC.PORTAO ABRIR DE UMA OU DUAS FLS.,GRADIL METAL.,EXECUT.PAINEL</v>
      </c>
      <c r="C11691" s="141" t="s">
        <v>44023</v>
      </c>
      <c r="D11691" s="141" t="s">
        <v>44024</v>
      </c>
      <c r="E11691" s="141" t="s">
        <v>44025</v>
      </c>
      <c r="F11691" s="141" t="s">
        <v>44026</v>
      </c>
      <c r="G11691" s="141" t="s">
        <v>44027</v>
      </c>
      <c r="H11691" s="141" t="s">
        <v>44028</v>
      </c>
      <c r="I11691" s="141" t="s">
        <v>27</v>
      </c>
      <c r="J11691" s="649">
        <v>1160.77</v>
      </c>
    </row>
    <row r="11692" spans="1:10" hidden="1">
      <c r="A11692" s="141" t="s">
        <v>44029</v>
      </c>
      <c r="B11692" s="141" t="str">
        <f t="shared" si="182"/>
        <v>PORTAO ABRIR DE UMA OU DUAS FLS.,GRADIL METAL.,EXECUT.PAINEL ACO GALV.(GRAMATURA MIN.40G/M2),MALHA RETANG.(200X50)MM E FPORTAO ABRIR DE UMA OU DUAS FLS.,GRADIL METAL.,EXECUT.PAINELIO ACO BITOLA MIN.4,3MM,MONT.INTERMEDIARIOS ACO GALV.(60X40)MM,EXTREMIDADES DIM.MIN.(80X80)MM ENGASTADOS BASE CONCRETO (EXCL.ESTA),PINT.ELETROSTATICA ESP.MIN.100 MICRAS,CORES VERDE OU BRANCA,INCL.TRINCO,FERROLHO E DOBRADICAS.FORN.E COLOC.PORTAO ABRIR DE UMA OU DUAS FLS.,GRADIL METAL.,EXECUT.PAINEL</v>
      </c>
      <c r="C11692" s="141" t="s">
        <v>44023</v>
      </c>
      <c r="D11692" s="141" t="s">
        <v>44024</v>
      </c>
      <c r="E11692" s="141" t="s">
        <v>44025</v>
      </c>
      <c r="F11692" s="141" t="s">
        <v>44026</v>
      </c>
      <c r="G11692" s="141" t="s">
        <v>44027</v>
      </c>
      <c r="H11692" s="141" t="s">
        <v>44028</v>
      </c>
      <c r="I11692" s="141" t="s">
        <v>27</v>
      </c>
      <c r="J11692" s="649">
        <v>1160.48</v>
      </c>
    </row>
    <row r="11693" spans="1:10" hidden="1">
      <c r="A11693" s="141" t="s">
        <v>44030</v>
      </c>
      <c r="B11693" s="141" t="str">
        <f t="shared" si="182"/>
        <v>PORTAO ABRIR UMA OU DUAS FLS.EM GRADIL METAL.,RESIST.AMBIENTES AGRESSIVOS,EXECUT.PAINEL ACO GALV.(GRAMATURA MIN.40G/M2),PORTAO ABRIR UMA OU DUAS FLS.EM GRADIL METAL.,RESIST.AMBIENTMALHA RETANG.(200X50)MM E FIO ACO BITOLA MIN.4,3MM,MONT.INTERMED.ACO GALV.(60X40)MM,EXTREM.MONT.DIM.MIN.(80X80)MM ENGASTADO BASE CONCR.(EXCL.ESTA),PINT.NAVAL,ESP.MIN.300 MICRAS,NAS CORES VERDE OU BRANCA,INCL.TRINCO,FERROLHO,DOBR.FORN.COLOC.PORTAO ABRIR UMA OU DUAS FLS.EM GRADIL METAL.,RESIST.AMBIENT</v>
      </c>
      <c r="C11693" s="141" t="s">
        <v>44031</v>
      </c>
      <c r="D11693" s="141" t="s">
        <v>44032</v>
      </c>
      <c r="E11693" s="141" t="s">
        <v>44033</v>
      </c>
      <c r="F11693" s="141" t="s">
        <v>44034</v>
      </c>
      <c r="G11693" s="141" t="s">
        <v>44035</v>
      </c>
      <c r="H11693" s="141" t="s">
        <v>44036</v>
      </c>
      <c r="I11693" s="141" t="s">
        <v>27</v>
      </c>
      <c r="J11693" s="649">
        <v>1629.52</v>
      </c>
    </row>
    <row r="11694" spans="1:10" hidden="1">
      <c r="A11694" s="141" t="s">
        <v>44037</v>
      </c>
      <c r="B11694" s="141" t="str">
        <f t="shared" si="182"/>
        <v>PORTAO ABRIR UMA OU DUAS FLS.EM GRADIL METAL.,RESIST.AMBIENTES AGRESSIVOS,EXECUT.PAINEL ACO GALV.(GRAMATURA MIN.40G/M2),PORTAO ABRIR UMA OU DUAS FLS.EM GRADIL METAL.,RESIST.AMBIENTMALHA RETANG.(200X50)MM E FIO ACO BITOLA MIN.4,3MM,MONT.INTERMED.ACO GALV.(60X40)MM,EXTREM.MONT.DIM.MIN.(80X80)MM ENGASTADO BASE CONCR.(EXCL.ESTA),PINT.NAVAL,ESP.MIN.300 MICRAS,NAS CORES VERDE OU BRANCA,INCL.TRINCO,FERROLHO,DOBR.FORN.COLOC.PORTAO ABRIR UMA OU DUAS FLS.EM GRADIL METAL.,RESIST.AMBIENT</v>
      </c>
      <c r="C11694" s="141" t="s">
        <v>44031</v>
      </c>
      <c r="D11694" s="141" t="s">
        <v>44032</v>
      </c>
      <c r="E11694" s="141" t="s">
        <v>44033</v>
      </c>
      <c r="F11694" s="141" t="s">
        <v>44034</v>
      </c>
      <c r="G11694" s="141" t="s">
        <v>44035</v>
      </c>
      <c r="H11694" s="141" t="s">
        <v>44036</v>
      </c>
      <c r="I11694" s="141" t="s">
        <v>27</v>
      </c>
      <c r="J11694" s="649">
        <v>1629.23</v>
      </c>
    </row>
    <row r="11695" spans="1:10" hidden="1">
      <c r="A11695" s="141" t="s">
        <v>44038</v>
      </c>
      <c r="B11695" s="141" t="str">
        <f t="shared" si="182"/>
        <v>PORTAO CORRER UMA OU DUAS FLS.,EM GRADIL METAL.,EXECUT.PAINEL ACO GALV.(GRAMATURA MIN.40G/M2),MALHA RETANG.(200X50)MM EPORTAO CORRER UMA OU DUAS FLS.,EM GRADIL METAL.,EXECUT.PAINEFIO ACO BITOLA MIN.4,3MM,MONT.INTERMED.ACO GALV.(60X40)MM,EXTREMIDADES MONT.DIM.MIN.(80X80)MM ENGASTADOS BASE CONCR.(EXCL.ESTA),PINT.ELETROSTATICA,ESP.MIN.100 MICRAS,NAS CORES VERDE OU BRANCA,INCL.TRINCO,TRILHO E ROLDANAS.FORN.E COLOC.PORTAO CORRER UMA OU DUAS FLS.,EM GRADIL METAL.,EXECUT.PAINE</v>
      </c>
      <c r="C11695" s="141" t="s">
        <v>44039</v>
      </c>
      <c r="D11695" s="141" t="s">
        <v>44040</v>
      </c>
      <c r="E11695" s="141" t="s">
        <v>44041</v>
      </c>
      <c r="F11695" s="141" t="s">
        <v>44042</v>
      </c>
      <c r="G11695" s="141" t="s">
        <v>44043</v>
      </c>
      <c r="H11695" s="141" t="s">
        <v>44044</v>
      </c>
      <c r="I11695" s="141" t="s">
        <v>27</v>
      </c>
      <c r="J11695" s="649">
        <v>1151.3900000000001</v>
      </c>
    </row>
    <row r="11696" spans="1:10" hidden="1">
      <c r="A11696" s="141" t="s">
        <v>44045</v>
      </c>
      <c r="B11696" s="141" t="str">
        <f t="shared" si="182"/>
        <v>PORTAO CORRER UMA OU DUAS FLS.,EM GRADIL METAL.,EXECUT.PAINEL ACO GALV.(GRAMATURA MIN.40G/M2),MALHA RETANG.(200X50)MM EPORTAO CORRER UMA OU DUAS FLS.,EM GRADIL METAL.,EXECUT.PAINEFIO ACO BITOLA MIN.4,3MM,MONT.INTERMED.ACO GALV.(60X40)MM,EXTREMIDADES MONT.DIM.MIN.(80X80)MM ENGASTADOS BASE CONCR.(EXCL.ESTA),PINT.ELETROSTATICA,ESP.MIN.100 MICRAS,NAS CORES VERDE OU BRANCA,INCL.TRINCO,TRILHO E ROLDANAS.FORN.E COLOC.PORTAO CORRER UMA OU DUAS FLS.,EM GRADIL METAL.,EXECUT.PAINE</v>
      </c>
      <c r="C11696" s="141" t="s">
        <v>44039</v>
      </c>
      <c r="D11696" s="141" t="s">
        <v>44040</v>
      </c>
      <c r="E11696" s="141" t="s">
        <v>44041</v>
      </c>
      <c r="F11696" s="141" t="s">
        <v>44042</v>
      </c>
      <c r="G11696" s="141" t="s">
        <v>44043</v>
      </c>
      <c r="H11696" s="141" t="s">
        <v>44044</v>
      </c>
      <c r="I11696" s="141" t="s">
        <v>27</v>
      </c>
      <c r="J11696" s="649">
        <v>1151.0999999999999</v>
      </c>
    </row>
    <row r="11697" spans="1:10" hidden="1">
      <c r="A11697" s="141" t="s">
        <v>44046</v>
      </c>
      <c r="B11697" s="141" t="str">
        <f t="shared" si="182"/>
        <v>PORTAO CORRER UMA OU DUAS FLS.,GRADIL METAL.RESIST.AMBIENTES AGRESSIVOS,EXECT.PAINEL ACO GALV.(GRAMATURA MIN.40G/M2),MALPORTAO CORRER UMA OU DUAS FLS.,GRADIL METAL.RESIST.AMBIENTESHA RETANG.(200X50)MM,FIO ACO BITOLA MIN.4,3MM,MONT.INTERMEDIARIOS ACO GALV.(60X40)MM,EXTREM.MONT.DIM.MIN.(80X80)MM ENGASTADOS BASE CONCR.(EXCL.ESTA),PINT.NAVAL,ESP.MIN.300 MICRAS,CORES VERDE/BRANCA,INCL.TRINCO,TRILHO E ROLDANA.FORN.E COLOC.PORTAO CORRER UMA OU DUAS FLS.,GRADIL METAL.RESIST.AMBIENTES</v>
      </c>
      <c r="C11697" s="141" t="s">
        <v>44047</v>
      </c>
      <c r="D11697" s="141" t="s">
        <v>44048</v>
      </c>
      <c r="E11697" s="141" t="s">
        <v>44049</v>
      </c>
      <c r="F11697" s="141" t="s">
        <v>44050</v>
      </c>
      <c r="G11697" s="141" t="s">
        <v>44051</v>
      </c>
      <c r="H11697" s="141" t="s">
        <v>44052</v>
      </c>
      <c r="I11697" s="141" t="s">
        <v>27</v>
      </c>
      <c r="J11697" s="649">
        <v>1120.43</v>
      </c>
    </row>
    <row r="11698" spans="1:10" hidden="1">
      <c r="A11698" s="141" t="s">
        <v>44053</v>
      </c>
      <c r="B11698" s="141" t="str">
        <f t="shared" si="182"/>
        <v>PORTAO CORRER UMA OU DUAS FLS.,GRADIL METAL.RESIST.AMBIENTES AGRESSIVOS,EXECT.PAINEL ACO GALV.(GRAMATURA MIN.40G/M2),MALPORTAO CORRER UMA OU DUAS FLS.,GRADIL METAL.RESIST.AMBIENTESHA RETANG.(200X50)MM,FIO ACO BITOLA MIN.4,3MM,MONT.INTERMEDIARIOS ACO GALV.(60X40)MM,EXTREM.MONT.DIM.MIN.(80X80)MM ENGASTADOS BASE CONCR.(EXCL.ESTA),PINT.NAVAL,ESP.MIN.300 MICRAS,CORES VERDE/BRANCA,INCL.TRINCO,TRILHO E ROLDANA.FORN.E COLOC.PORTAO CORRER UMA OU DUAS FLS.,GRADIL METAL.RESIST.AMBIENTES</v>
      </c>
      <c r="C11698" s="141" t="s">
        <v>44047</v>
      </c>
      <c r="D11698" s="141" t="s">
        <v>44048</v>
      </c>
      <c r="E11698" s="141" t="s">
        <v>44049</v>
      </c>
      <c r="F11698" s="141" t="s">
        <v>44050</v>
      </c>
      <c r="G11698" s="141" t="s">
        <v>44051</v>
      </c>
      <c r="H11698" s="141" t="s">
        <v>44052</v>
      </c>
      <c r="I11698" s="141" t="s">
        <v>27</v>
      </c>
      <c r="J11698" s="649">
        <v>1120.1400000000001</v>
      </c>
    </row>
    <row r="11699" spans="1:10" hidden="1">
      <c r="A11699" s="141" t="s">
        <v>44054</v>
      </c>
      <c r="B11699" s="141" t="str">
        <f t="shared" si="182"/>
        <v>BASCULANTE DE FERRO DE 0,50X0,30M EM CANTONEIRA DE 3/4"X1/8",COM UMA BASCULA EM CANTONEIRA DE 5/8"X1/8",COM ALAVANCA DEBASCULANTE DE FERRO DE 0,50X0,30M EM CANTONEIRA DE 3/4"X1/8"COMANDO COM PUNHO CROMADO.FORNECIMENTO E COLOCACAOBASCULANTE DE FERRO DE 0,50X0,30M EM CANTONEIRA DE 3/4"X1/8"</v>
      </c>
      <c r="C11699" s="141" t="s">
        <v>44055</v>
      </c>
      <c r="D11699" s="141" t="s">
        <v>44056</v>
      </c>
      <c r="E11699" s="141" t="s">
        <v>44057</v>
      </c>
      <c r="I11699" s="141" t="s">
        <v>14</v>
      </c>
      <c r="J11699" s="649">
        <v>603.30999999999995</v>
      </c>
    </row>
    <row r="11700" spans="1:10" hidden="1">
      <c r="A11700" s="141" t="s">
        <v>44058</v>
      </c>
      <c r="B11700" s="141" t="str">
        <f t="shared" si="182"/>
        <v>BASCULANTE DE FERRO DE 0,50X0,30M EM CANTONEIRA DE 3/4"X1/8",COM UMA BASCULA EM CANTONEIRA DE 5/8"X1/8",COM ALAVANCA DEBASCULANTE DE FERRO DE 0,50X0,30M EM CANTONEIRA DE 3/4"X1/8"COMANDO COM PUNHO CROMADO.FORNECIMENTO E COLOCACAOBASCULANTE DE FERRO DE 0,50X0,30M EM CANTONEIRA DE 3/4"X1/8"</v>
      </c>
      <c r="C11700" s="141" t="s">
        <v>44055</v>
      </c>
      <c r="D11700" s="141" t="s">
        <v>44056</v>
      </c>
      <c r="E11700" s="141" t="s">
        <v>44057</v>
      </c>
      <c r="I11700" s="141" t="s">
        <v>14</v>
      </c>
      <c r="J11700" s="649">
        <v>530.57000000000005</v>
      </c>
    </row>
    <row r="11701" spans="1:10" hidden="1">
      <c r="A11701" s="141" t="s">
        <v>44059</v>
      </c>
      <c r="B11701" s="141" t="str">
        <f t="shared" si="182"/>
        <v>BASCULANTE DE FERRO DE 0,50X0,50M EM CANTONEIRA DE 3/4"X1/8",COM UMA BASCULA EM CANTONEIRA DE 5/8"X1/8",COM ALAVANCA DEBASCULANTE DE FERRO DE 0,50X0,50M EM CANTONEIRA DE 3/4"X1/8"COMANDO COM PUNHO CROMADO.FORNECIMENTO E COLOCACAOBASCULANTE DE FERRO DE 0,50X0,50M EM CANTONEIRA DE 3/4"X1/8"</v>
      </c>
      <c r="C11701" s="141" t="s">
        <v>44060</v>
      </c>
      <c r="D11701" s="141" t="s">
        <v>44056</v>
      </c>
      <c r="E11701" s="141" t="s">
        <v>44057</v>
      </c>
      <c r="I11701" s="141" t="s">
        <v>14</v>
      </c>
      <c r="J11701" s="649">
        <v>676.22</v>
      </c>
    </row>
    <row r="11702" spans="1:10" hidden="1">
      <c r="A11702" s="141" t="s">
        <v>44061</v>
      </c>
      <c r="B11702" s="141" t="str">
        <f t="shared" si="182"/>
        <v>BASCULANTE DE FERRO DE 0,50X0,50M EM CANTONEIRA DE 3/4"X1/8",COM UMA BASCULA EM CANTONEIRA DE 5/8"X1/8",COM ALAVANCA DEBASCULANTE DE FERRO DE 0,50X0,50M EM CANTONEIRA DE 3/4"X1/8"COMANDO COM PUNHO CROMADO.FORNECIMENTO E COLOCACAOBASCULANTE DE FERRO DE 0,50X0,50M EM CANTONEIRA DE 3/4"X1/8"</v>
      </c>
      <c r="C11702" s="141" t="s">
        <v>44060</v>
      </c>
      <c r="D11702" s="141" t="s">
        <v>44056</v>
      </c>
      <c r="E11702" s="141" t="s">
        <v>44057</v>
      </c>
      <c r="I11702" s="141" t="s">
        <v>14</v>
      </c>
      <c r="J11702" s="649">
        <v>596.87</v>
      </c>
    </row>
    <row r="11703" spans="1:10" hidden="1">
      <c r="A11703" s="141" t="s">
        <v>44062</v>
      </c>
      <c r="B11703" s="141" t="str">
        <f t="shared" si="182"/>
        <v>BASCULANTE DE FERRO EM CAIXILHO DE CANTONEIRA DE 7/8" OU 3/4", PARA AREA MAIOR QUE 0,50M2 E MENOR QUE 3,75M2,EM UM, DOISBASCULANTE DE FERRO EM CAIXILHO DE CANTONEIRA DE 7/8" OU 3/4 OU TRES MODULOS, BASCULAS DE CANTONEIRA DE 3/4" OU 5/8",ALAVANCA COM PUNHO CROMADO.FORNECIMENTO E COLOCACAOBASCULANTE DE FERRO EM CAIXILHO DE CANTONEIRA DE 7/8" OU 3/4</v>
      </c>
      <c r="C11703" s="141" t="s">
        <v>44063</v>
      </c>
      <c r="D11703" s="141" t="s">
        <v>44064</v>
      </c>
      <c r="E11703" s="141" t="s">
        <v>44065</v>
      </c>
      <c r="F11703" s="141" t="s">
        <v>44066</v>
      </c>
      <c r="I11703" s="141" t="s">
        <v>27</v>
      </c>
      <c r="J11703" s="649">
        <v>657.11</v>
      </c>
    </row>
    <row r="11704" spans="1:10" hidden="1">
      <c r="A11704" s="141" t="s">
        <v>44067</v>
      </c>
      <c r="B11704" s="141" t="str">
        <f t="shared" si="182"/>
        <v>BASCULANTE DE FERRO EM CAIXILHO DE CANTONEIRA DE 7/8" OU 3/4", PARA AREA MAIOR QUE 0,50M2 E MENOR QUE 3,75M2,EM UM, DOISBASCULANTE DE FERRO EM CAIXILHO DE CANTONEIRA DE 7/8" OU 3/4 OU TRES MODULOS, BASCULAS DE CANTONEIRA DE 3/4" OU 5/8",ALAVANCA COM PUNHO CROMADO.FORNECIMENTO E COLOCACAOBASCULANTE DE FERRO EM CAIXILHO DE CANTONEIRA DE 7/8" OU 3/4</v>
      </c>
      <c r="C11704" s="141" t="s">
        <v>44063</v>
      </c>
      <c r="D11704" s="141" t="s">
        <v>44064</v>
      </c>
      <c r="E11704" s="141" t="s">
        <v>44065</v>
      </c>
      <c r="F11704" s="141" t="s">
        <v>44066</v>
      </c>
      <c r="I11704" s="141" t="s">
        <v>27</v>
      </c>
      <c r="J11704" s="649">
        <v>598.91999999999996</v>
      </c>
    </row>
    <row r="11705" spans="1:10" hidden="1">
      <c r="A11705" s="141" t="s">
        <v>44068</v>
      </c>
      <c r="B11705" s="141" t="str">
        <f t="shared" si="182"/>
        <v>JANELA COM 4 MODULOS DE BASCULANTES DE FERRO,DISPOSTOS HORIZONTALMENTE,ENQUADRADOS EM ESTRUTURA DE MADEIRA DE LEI,SENDOJANELA COM 4 MODULOS DE BASCULANTES DE FERRO,DISPOSTOS HORIZOS MODULOS FORMADOS POR ELEMENTOS DE 75X150CM,COM 8 BASCULAS,CAIXILHOS DE CANTONEIRA DE 7/8"X1/8",BASCULAS DE 3/4"X1/2"E FIXADOS EM QUADROS DE MADEIRA DE LEI COM 5X10CM DE SECAO,EXCLUSIVE PEITORIL.FORNECIMENTO E COLOCACAOJANELA COM 4 MODULOS DE BASCULANTES DE FERRO,DISPOSTOS HORIZ</v>
      </c>
      <c r="C11705" s="141" t="s">
        <v>44069</v>
      </c>
      <c r="D11705" s="141" t="s">
        <v>44070</v>
      </c>
      <c r="E11705" s="141" t="s">
        <v>44071</v>
      </c>
      <c r="F11705" s="141" t="s">
        <v>44072</v>
      </c>
      <c r="G11705" s="141" t="s">
        <v>44073</v>
      </c>
      <c r="H11705" s="141" t="s">
        <v>44074</v>
      </c>
      <c r="I11705" s="141" t="s">
        <v>27</v>
      </c>
      <c r="J11705" s="649">
        <v>1814.5</v>
      </c>
    </row>
    <row r="11706" spans="1:10" hidden="1">
      <c r="A11706" s="141" t="s">
        <v>44075</v>
      </c>
      <c r="B11706" s="141" t="str">
        <f t="shared" si="182"/>
        <v>JANELA COM 4 MODULOS DE BASCULANTES DE FERRO,DISPOSTOS HORIZONTALMENTE,ENQUADRADOS EM ESTRUTURA DE MADEIRA DE LEI,SENDOJANELA COM 4 MODULOS DE BASCULANTES DE FERRO,DISPOSTOS HORIZOS MODULOS FORMADOS POR ELEMENTOS DE 75X150CM,COM 8 BASCULAS,CAIXILHOS DE CANTONEIRA DE 7/8"X1/8",BASCULAS DE 3/4"X1/2"E FIXADOS EM QUADROS DE MADEIRA DE LEI COM 5X10CM DE SECAO,EXCLUSIVE PEITORIL.FORNECIMENTO E COLOCACAOJANELA COM 4 MODULOS DE BASCULANTES DE FERRO,DISPOSTOS HORIZ</v>
      </c>
      <c r="C11706" s="141" t="s">
        <v>44069</v>
      </c>
      <c r="D11706" s="141" t="s">
        <v>44070</v>
      </c>
      <c r="E11706" s="141" t="s">
        <v>44071</v>
      </c>
      <c r="F11706" s="141" t="s">
        <v>44072</v>
      </c>
      <c r="G11706" s="141" t="s">
        <v>44073</v>
      </c>
      <c r="H11706" s="141" t="s">
        <v>44074</v>
      </c>
      <c r="I11706" s="141" t="s">
        <v>27</v>
      </c>
      <c r="J11706" s="649">
        <v>1784.89</v>
      </c>
    </row>
    <row r="11707" spans="1:10" hidden="1">
      <c r="A11707" s="141" t="s">
        <v>44076</v>
      </c>
      <c r="B11707" s="141" t="str">
        <f t="shared" si="182"/>
        <v>JANELA BASCULANTE EM FERRO CONFECCIONADO EM CANTONEIRA DE ACO TIPO "L" DE 3/4"X3/4"X1/8",PERFIL "T" DE 3/4"X1/8",FIXADOJANELA BASCULANTE EM FERRO CONFECCIONADO EM CANTONEIRA DE ACEM CONTRAMARCO METALICO TIPO "U" DE 1"X3",MARCO EM DUPLO PERFIL "U" DE 1/2"X3",BATENTES EM BARRA CHATA DE 1/2"X1/8",INCLUINDO ALAVANCA CROMADA E PINTURA COM PRIMER ANTICORROSIVO,EXCLUSIVE PINTURA E VIDROS DE 6MM.FORNECIMENTO E COLOCACAOJANELA BASCULANTE EM FERRO CONFECCIONADO EM CANTONEIRA DE AC</v>
      </c>
      <c r="C11707" s="141" t="s">
        <v>44077</v>
      </c>
      <c r="D11707" s="141" t="s">
        <v>44078</v>
      </c>
      <c r="E11707" s="141" t="s">
        <v>44079</v>
      </c>
      <c r="F11707" s="141" t="s">
        <v>44080</v>
      </c>
      <c r="G11707" s="141" t="s">
        <v>44081</v>
      </c>
      <c r="H11707" s="141" t="s">
        <v>44082</v>
      </c>
      <c r="I11707" s="141" t="s">
        <v>27</v>
      </c>
      <c r="J11707" s="649">
        <v>772.42</v>
      </c>
    </row>
    <row r="11708" spans="1:10" hidden="1">
      <c r="A11708" s="141" t="s">
        <v>44083</v>
      </c>
      <c r="B11708" s="141" t="str">
        <f t="shared" si="182"/>
        <v>JANELA BASCULANTE EM FERRO CONFECCIONADO EM CANTONEIRA DE ACO TIPO "L" DE 3/4"X3/4"X1/8",PERFIL "T" DE 3/4"X1/8",FIXADOJANELA BASCULANTE EM FERRO CONFECCIONADO EM CANTONEIRA DE ACEM CONTRAMARCO METALICO TIPO "U" DE 1"X3",MARCO EM DUPLO PERFIL "U" DE 1/2"X3",BATENTES EM BARRA CHATA DE 1/2"X1/8",INCLUINDO ALAVANCA CROMADA E PINTURA COM PRIMER ANTICORROSIVO,EXCLUSIVE PINTURA E VIDROS DE 6MM.FORNECIMENTO E COLOCACAOJANELA BASCULANTE EM FERRO CONFECCIONADO EM CANTONEIRA DE AC</v>
      </c>
      <c r="C11708" s="141" t="s">
        <v>44077</v>
      </c>
      <c r="D11708" s="141" t="s">
        <v>44078</v>
      </c>
      <c r="E11708" s="141" t="s">
        <v>44079</v>
      </c>
      <c r="F11708" s="141" t="s">
        <v>44080</v>
      </c>
      <c r="G11708" s="141" t="s">
        <v>44081</v>
      </c>
      <c r="H11708" s="141" t="s">
        <v>44082</v>
      </c>
      <c r="I11708" s="141" t="s">
        <v>27</v>
      </c>
      <c r="J11708" s="649">
        <v>699.25</v>
      </c>
    </row>
    <row r="11709" spans="1:10" hidden="1">
      <c r="A11709" s="141" t="s">
        <v>44084</v>
      </c>
      <c r="B11709" s="141" t="str">
        <f t="shared" si="182"/>
        <v>GRADE EM TUBO DE FERRO GALVANIZADO DE 4" EM MODULOS DE(3,00X1,20)M,CONSTITUINDO-SE CADA MODULO POR 2 MONTANTES DE 1,20MGRADE EM TUBO DE FERRO GALVANIZADO DE 4" EM MODULOS DE(3,00XDE ALTURA E 2 TRAVAMENTOS HORIZONTAIS COM 3M.FORNECIMENTO ECOLOCACAOGRADE EM TUBO DE FERRO GALVANIZADO DE 4" EM MODULOS DE(3,00X</v>
      </c>
      <c r="C11709" s="141" t="s">
        <v>44085</v>
      </c>
      <c r="D11709" s="141" t="s">
        <v>44086</v>
      </c>
      <c r="E11709" s="141" t="s">
        <v>44087</v>
      </c>
      <c r="F11709" s="141" t="s">
        <v>32968</v>
      </c>
      <c r="I11709" s="141" t="s">
        <v>14</v>
      </c>
      <c r="J11709" s="649">
        <v>1358.37</v>
      </c>
    </row>
    <row r="11710" spans="1:10" hidden="1">
      <c r="A11710" s="141" t="s">
        <v>44088</v>
      </c>
      <c r="B11710" s="141" t="str">
        <f t="shared" si="182"/>
        <v>GRADE EM TUBO DE FERRO GALVANIZADO DE 4" EM MODULOS DE(3,00X1,20)M,CONSTITUINDO-SE CADA MODULO POR 2 MONTANTES DE 1,20MGRADE EM TUBO DE FERRO GALVANIZADO DE 4" EM MODULOS DE(3,00XDE ALTURA E 2 TRAVAMENTOS HORIZONTAIS COM 3M.FORNECIMENTO ECOLOCACAOGRADE EM TUBO DE FERRO GALVANIZADO DE 4" EM MODULOS DE(3,00X</v>
      </c>
      <c r="C11710" s="141" t="s">
        <v>44085</v>
      </c>
      <c r="D11710" s="141" t="s">
        <v>44086</v>
      </c>
      <c r="E11710" s="141" t="s">
        <v>44087</v>
      </c>
      <c r="F11710" s="141" t="s">
        <v>32968</v>
      </c>
      <c r="I11710" s="141" t="s">
        <v>14</v>
      </c>
      <c r="J11710" s="649">
        <v>1338.54</v>
      </c>
    </row>
    <row r="11711" spans="1:10" hidden="1">
      <c r="A11711" s="141" t="s">
        <v>44089</v>
      </c>
      <c r="B11711" s="141" t="str">
        <f t="shared" si="182"/>
        <v>GRADE PANTOGRAFICA DE FERRO PARA JANELAS OU PORTAS,EM PERFIS"U" DE 3/4",COM ALTURA ATE 2,20M,CORRENDO SOBRE CANALETAS EGRADE PANTOGRAFICA DE FERRO PARA JANELAS OU PORTAS,EM PERFISGUIAS,COM FECHO PARA COLOCACAO DE CADEADO,EXCLUSIVE ESTE.FORNECIMENTO E COLOCACAOGRADE PANTOGRAFICA DE FERRO PARA JANELAS OU PORTAS,EM PERFIS</v>
      </c>
      <c r="C11711" s="141" t="s">
        <v>44090</v>
      </c>
      <c r="D11711" s="141" t="s">
        <v>44091</v>
      </c>
      <c r="E11711" s="141" t="s">
        <v>44092</v>
      </c>
      <c r="F11711" s="141" t="s">
        <v>27443</v>
      </c>
      <c r="I11711" s="141" t="s">
        <v>27</v>
      </c>
      <c r="J11711" s="649">
        <v>972.84</v>
      </c>
    </row>
    <row r="11712" spans="1:10" hidden="1">
      <c r="A11712" s="141" t="s">
        <v>44093</v>
      </c>
      <c r="B11712" s="141" t="str">
        <f t="shared" si="182"/>
        <v>GRADE PANTOGRAFICA DE FERRO PARA JANELAS OU PORTAS,EM PERFIS"U" DE 3/4",COM ALTURA ATE 2,20M,CORRENDO SOBRE CANALETAS EGRADE PANTOGRAFICA DE FERRO PARA JANELAS OU PORTAS,EM PERFISGUIAS,COM FECHO PARA COLOCACAO DE CADEADO,EXCLUSIVE ESTE.FORNECIMENTO E COLOCACAOGRADE PANTOGRAFICA DE FERRO PARA JANELAS OU PORTAS,EM PERFIS</v>
      </c>
      <c r="C11712" s="141" t="s">
        <v>44090</v>
      </c>
      <c r="D11712" s="141" t="s">
        <v>44091</v>
      </c>
      <c r="E11712" s="141" t="s">
        <v>44092</v>
      </c>
      <c r="F11712" s="141" t="s">
        <v>27443</v>
      </c>
      <c r="I11712" s="141" t="s">
        <v>27</v>
      </c>
      <c r="J11712" s="649">
        <v>883.24</v>
      </c>
    </row>
    <row r="11713" spans="1:10" hidden="1">
      <c r="A11713" s="141" t="s">
        <v>44094</v>
      </c>
      <c r="B11713" s="141" t="str">
        <f t="shared" si="182"/>
        <v>GRADE DE FERRO COM MONTANTES DE BARRAS CHATAS DE  2"X3/8" ACADA 2,00M E BARRAS CHATAS DE 1.1/2"X3/8" A CADA 10CM, INTERGRADE DE FERRO COM MONTANTES DE BARRAS CHATAS DE  2"X3/8" ACALADAS POR PEQUENAS BARRAS CHATAS DE 1.1/2"X3/8" A CADA 5CM,EXCLUSIVE BALDRAME DE CONCRETO.FORNECIMENTO E COLOCACAOGRADE DE FERRO COM MONTANTES DE BARRAS CHATAS DE  2"X3/8" A</v>
      </c>
      <c r="C11713" s="141" t="s">
        <v>44095</v>
      </c>
      <c r="D11713" s="141" t="s">
        <v>44096</v>
      </c>
      <c r="E11713" s="141" t="s">
        <v>44097</v>
      </c>
      <c r="F11713" s="141" t="s">
        <v>44098</v>
      </c>
      <c r="I11713" s="141" t="s">
        <v>27</v>
      </c>
      <c r="J11713" s="649">
        <v>720.68</v>
      </c>
    </row>
    <row r="11714" spans="1:10" hidden="1">
      <c r="A11714" s="141" t="s">
        <v>44099</v>
      </c>
      <c r="B11714" s="141" t="str">
        <f t="shared" si="182"/>
        <v>GRADE DE FERRO COM MONTANTES DE BARRAS CHATAS DE  2"X3/8" ACADA 2,00M E BARRAS CHATAS DE 1.1/2"X3/8" A CADA 10CM, INTERGRADE DE FERRO COM MONTANTES DE BARRAS CHATAS DE  2"X3/8" ACALADAS POR PEQUENAS BARRAS CHATAS DE 1.1/2"X3/8" A CADA 5CM,EXCLUSIVE BALDRAME DE CONCRETO.FORNECIMENTO E COLOCACAOGRADE DE FERRO COM MONTANTES DE BARRAS CHATAS DE  2"X3/8" A</v>
      </c>
      <c r="C11714" s="141" t="s">
        <v>44095</v>
      </c>
      <c r="D11714" s="141" t="s">
        <v>44096</v>
      </c>
      <c r="E11714" s="141" t="s">
        <v>44097</v>
      </c>
      <c r="F11714" s="141" t="s">
        <v>44098</v>
      </c>
      <c r="I11714" s="141" t="s">
        <v>27</v>
      </c>
      <c r="J11714" s="649">
        <v>675.05</v>
      </c>
    </row>
    <row r="11715" spans="1:10" hidden="1">
      <c r="A11715" s="141" t="s">
        <v>44100</v>
      </c>
      <c r="B11715" s="141" t="str">
        <f t="shared" ref="B11715:B11778" si="183">C11715&amp;D11715&amp;C11715&amp;E11715&amp;F11715&amp;G11715&amp;H11715&amp;C11715</f>
        <v>GRADE DE FERRO FORMADA DE BARRAS VERTICAIS DE 1.1/2"X3/8" ACADA 10CM,QUATRO BARRAS HORIZONTAIS DE 2"X3/8" CHUMBADAS NOGRADE DE FERRO FORMADA DE BARRAS VERTICAIS DE 1.1/2"X3/8" AVAO,SENDO DUAS DAS EXTREMIDADES E DUAS DIVIDINDO A GRADE EM 3 PARTES IGUAIS,COM MONTANTES DE 1.1/2"X1.1/2" A CADA 2,00M CHUMBADAS POR BAIXO E POR CIMA DA GRADE.FORNECIMENTO E COLOCACAOGRADE DE FERRO FORMADA DE BARRAS VERTICAIS DE 1.1/2"X3/8" A</v>
      </c>
      <c r="C11715" s="141" t="s">
        <v>44101</v>
      </c>
      <c r="D11715" s="141" t="s">
        <v>44102</v>
      </c>
      <c r="E11715" s="141" t="s">
        <v>44103</v>
      </c>
      <c r="F11715" s="141" t="s">
        <v>44104</v>
      </c>
      <c r="G11715" s="141" t="s">
        <v>44105</v>
      </c>
      <c r="H11715" s="141" t="s">
        <v>33266</v>
      </c>
      <c r="I11715" s="141" t="s">
        <v>27</v>
      </c>
      <c r="J11715" s="649">
        <v>833.79</v>
      </c>
    </row>
    <row r="11716" spans="1:10" hidden="1">
      <c r="A11716" s="141" t="s">
        <v>44106</v>
      </c>
      <c r="B11716" s="141" t="str">
        <f t="shared" si="183"/>
        <v>GRADE DE FERRO FORMADA DE BARRAS VERTICAIS DE 1.1/2"X3/8" ACADA 10CM,QUATRO BARRAS HORIZONTAIS DE 2"X3/8" CHUMBADAS NOGRADE DE FERRO FORMADA DE BARRAS VERTICAIS DE 1.1/2"X3/8" AVAO,SENDO DUAS DAS EXTREMIDADES E DUAS DIVIDINDO A GRADE EM 3 PARTES IGUAIS,COM MONTANTES DE 1.1/2"X1.1/2" A CADA 2,00M CHUMBADAS POR BAIXO E POR CIMA DA GRADE.FORNECIMENTO E COLOCACAOGRADE DE FERRO FORMADA DE BARRAS VERTICAIS DE 1.1/2"X3/8" A</v>
      </c>
      <c r="C11716" s="141" t="s">
        <v>44101</v>
      </c>
      <c r="D11716" s="141" t="s">
        <v>44102</v>
      </c>
      <c r="E11716" s="141" t="s">
        <v>44103</v>
      </c>
      <c r="F11716" s="141" t="s">
        <v>44104</v>
      </c>
      <c r="G11716" s="141" t="s">
        <v>44105</v>
      </c>
      <c r="H11716" s="141" t="s">
        <v>33266</v>
      </c>
      <c r="I11716" s="141" t="s">
        <v>27</v>
      </c>
      <c r="J11716" s="649">
        <v>780.89</v>
      </c>
    </row>
    <row r="11717" spans="1:10" hidden="1">
      <c r="A11717" s="141" t="s">
        <v>44107</v>
      </c>
      <c r="B11717" s="141" t="str">
        <f t="shared" si="183"/>
        <v>GRADE DE FERRO ARTICULADA PARA PROTECAO DE ESCADA,EXECUTADAEM VERGALHOES DE 3/8" E CONTORNO EM CANTONEIRA DE 1".FORNECIGRADE DE FERRO ARTICULADA PARA PROTECAO DE ESCADA,EXECUTADAMENTO E COLOCACAOGRADE DE FERRO ARTICULADA PARA PROTECAO DE ESCADA,EXECUTADA</v>
      </c>
      <c r="C11717" s="141" t="s">
        <v>44108</v>
      </c>
      <c r="D11717" s="141" t="s">
        <v>44109</v>
      </c>
      <c r="E11717" s="141" t="s">
        <v>24457</v>
      </c>
      <c r="I11717" s="141" t="s">
        <v>27</v>
      </c>
      <c r="J11717" s="649">
        <v>647.9</v>
      </c>
    </row>
    <row r="11718" spans="1:10" hidden="1">
      <c r="A11718" s="141" t="s">
        <v>44110</v>
      </c>
      <c r="B11718" s="141" t="str">
        <f t="shared" si="183"/>
        <v>GRADE DE FERRO ARTICULADA PARA PROTECAO DE ESCADA,EXECUTADAEM VERGALHOES DE 3/8" E CONTORNO EM CANTONEIRA DE 1".FORNECIGRADE DE FERRO ARTICULADA PARA PROTECAO DE ESCADA,EXECUTADAMENTO E COLOCACAOGRADE DE FERRO ARTICULADA PARA PROTECAO DE ESCADA,EXECUTADA</v>
      </c>
      <c r="C11718" s="141" t="s">
        <v>44108</v>
      </c>
      <c r="D11718" s="141" t="s">
        <v>44109</v>
      </c>
      <c r="E11718" s="141" t="s">
        <v>24457</v>
      </c>
      <c r="I11718" s="141" t="s">
        <v>27</v>
      </c>
      <c r="J11718" s="649">
        <v>588.25</v>
      </c>
    </row>
    <row r="11719" spans="1:10" hidden="1">
      <c r="A11719" s="141" t="s">
        <v>44111</v>
      </c>
      <c r="B11719" s="141" t="str">
        <f t="shared" si="183"/>
        <v>GRADE DE FERRO,ALTURA DE 1,20M,EM BARRAS VERTICAIS QUADRADAS DE 5/8" E ESPACADAS DE 12,5CM,CENTRO A CENTRO, SOLDADAS EMGRADE DE FERRO,ALTURA DE 1,20M,EM BARRAS VERTICAIS QUADRADASDUAS BARRAS,SUPERIOR E INFERIOR DE 1.1/2"X1/4", MONTANTES ACADA 1,50M EM BARRAS DE 1.1/2"X3/8".FORNECIMENTO E COLOCACAOGRADE DE FERRO,ALTURA DE 1,20M,EM BARRAS VERTICAIS QUADRADAS</v>
      </c>
      <c r="C11719" s="141" t="s">
        <v>44112</v>
      </c>
      <c r="D11719" s="141" t="s">
        <v>44113</v>
      </c>
      <c r="E11719" s="141" t="s">
        <v>44114</v>
      </c>
      <c r="F11719" s="141" t="s">
        <v>44115</v>
      </c>
      <c r="I11719" s="141" t="s">
        <v>285</v>
      </c>
      <c r="J11719" s="649">
        <v>972.84</v>
      </c>
    </row>
    <row r="11720" spans="1:10" hidden="1">
      <c r="A11720" s="141" t="s">
        <v>44116</v>
      </c>
      <c r="B11720" s="141" t="str">
        <f t="shared" si="183"/>
        <v>GRADE DE FERRO,ALTURA DE 1,20M,EM BARRAS VERTICAIS QUADRADAS DE 5/8" E ESPACADAS DE 12,5CM,CENTRO A CENTRO, SOLDADAS EMGRADE DE FERRO,ALTURA DE 1,20M,EM BARRAS VERTICAIS QUADRADASDUAS BARRAS,SUPERIOR E INFERIOR DE 1.1/2"X1/4", MONTANTES ACADA 1,50M EM BARRAS DE 1.1/2"X3/8".FORNECIMENTO E COLOCACAOGRADE DE FERRO,ALTURA DE 1,20M,EM BARRAS VERTICAIS QUADRADAS</v>
      </c>
      <c r="C11720" s="141" t="s">
        <v>44112</v>
      </c>
      <c r="D11720" s="141" t="s">
        <v>44113</v>
      </c>
      <c r="E11720" s="141" t="s">
        <v>44114</v>
      </c>
      <c r="F11720" s="141" t="s">
        <v>44115</v>
      </c>
      <c r="I11720" s="141" t="s">
        <v>285</v>
      </c>
      <c r="J11720" s="649">
        <v>883.24</v>
      </c>
    </row>
    <row r="11721" spans="1:10" hidden="1">
      <c r="A11721" s="141" t="s">
        <v>44117</v>
      </c>
      <c r="B11721" s="141" t="str">
        <f t="shared" si="183"/>
        <v>GRADE DE FECHAMENTO,ALTURA DE 1,50M,EXECUTADA COM CHAPA EXPANDIDA DE ACO CARBONO GALVANIZADO,DE 1,50X1,93M COM ESPESSURAGRADE DE FECHAMENTO,ALTURA DE 1,50M,EXECUTADA COM CHAPA EXPA 3/16",FIXADA SOBRE MONTANTES DE TUBO DE FERRO GALVANIZADO DE DIAMETRO 1.1/2" A CADA 2,00M,COM CARAPUCAS DO MESMO MATERIAL,SENDO A GRADE SOLDADA NOS DOIS LADOS,EXCLUSIVE MATERIAL DE CONCRETAGEM DOS TUBOS.FORNECIMENTO E COLOCACAOGRADE DE FECHAMENTO,ALTURA DE 1,50M,EXECUTADA COM CHAPA EXPA</v>
      </c>
      <c r="C11721" s="141" t="s">
        <v>44118</v>
      </c>
      <c r="D11721" s="141" t="s">
        <v>44119</v>
      </c>
      <c r="E11721" s="141" t="s">
        <v>44120</v>
      </c>
      <c r="F11721" s="141" t="s">
        <v>44121</v>
      </c>
      <c r="G11721" s="141" t="s">
        <v>44122</v>
      </c>
      <c r="H11721" s="141" t="s">
        <v>44123</v>
      </c>
      <c r="I11721" s="141" t="s">
        <v>285</v>
      </c>
      <c r="J11721" s="649">
        <v>356.97</v>
      </c>
    </row>
    <row r="11722" spans="1:10" hidden="1">
      <c r="A11722" s="141" t="s">
        <v>44124</v>
      </c>
      <c r="B11722" s="141" t="str">
        <f t="shared" si="183"/>
        <v>GRADE DE FECHAMENTO,ALTURA DE 1,50M,EXECUTADA COM CHAPA EXPANDIDA DE ACO CARBONO GALVANIZADO,DE 1,50X1,93M COM ESPESSURAGRADE DE FECHAMENTO,ALTURA DE 1,50M,EXECUTADA COM CHAPA EXPA 3/16",FIXADA SOBRE MONTANTES DE TUBO DE FERRO GALVANIZADO DE DIAMETRO 1.1/2" A CADA 2,00M,COM CARAPUCAS DO MESMO MATERIAL,SENDO A GRADE SOLDADA NOS DOIS LADOS,EXCLUSIVE MATERIAL DE CONCRETAGEM DOS TUBOS.FORNECIMENTO E COLOCACAOGRADE DE FECHAMENTO,ALTURA DE 1,50M,EXECUTADA COM CHAPA EXPA</v>
      </c>
      <c r="C11722" s="141" t="s">
        <v>44118</v>
      </c>
      <c r="D11722" s="141" t="s">
        <v>44119</v>
      </c>
      <c r="E11722" s="141" t="s">
        <v>44120</v>
      </c>
      <c r="F11722" s="141" t="s">
        <v>44121</v>
      </c>
      <c r="G11722" s="141" t="s">
        <v>44122</v>
      </c>
      <c r="H11722" s="141" t="s">
        <v>44123</v>
      </c>
      <c r="I11722" s="141" t="s">
        <v>285</v>
      </c>
      <c r="J11722" s="649">
        <v>343.74</v>
      </c>
    </row>
    <row r="11723" spans="1:10" hidden="1">
      <c r="A11723" s="141" t="s">
        <v>44125</v>
      </c>
      <c r="B11723" s="141" t="str">
        <f t="shared" si="183"/>
        <v>GRADE PARA SOLARIO DE PRISAO,EM BARRAS DE ACO 1020 DE D=1" ACADA 0,075M,SOLDADAS EM PERFIL I DE 4"X2.5/8"(ALMA 1CM),PROTGRADE PARA SOLARIO DE PRISAO,EM BARRAS DE ACO 1020 DE D=1" AEGIDA POR TELA DE ARAME GALVANIZADO,FIO 12,MALHA DE 1",TAMBEM SOLDADA SOBRE A GRADE.FORNECIMENTO E COLOCACAOGRADE PARA SOLARIO DE PRISAO,EM BARRAS DE ACO 1020 DE D=1" A</v>
      </c>
      <c r="C11723" s="141" t="s">
        <v>44126</v>
      </c>
      <c r="D11723" s="141" t="s">
        <v>44127</v>
      </c>
      <c r="E11723" s="141" t="s">
        <v>44128</v>
      </c>
      <c r="F11723" s="141" t="s">
        <v>44129</v>
      </c>
      <c r="I11723" s="141" t="s">
        <v>27</v>
      </c>
      <c r="J11723" s="649">
        <v>1838.87</v>
      </c>
    </row>
    <row r="11724" spans="1:10" hidden="1">
      <c r="A11724" s="141" t="s">
        <v>44130</v>
      </c>
      <c r="B11724" s="141" t="str">
        <f t="shared" si="183"/>
        <v>GRADE PARA SOLARIO DE PRISAO,EM BARRAS DE ACO 1020 DE D=1" ACADA 0,075M,SOLDADAS EM PERFIL I DE 4"X2.5/8"(ALMA 1CM),PROTGRADE PARA SOLARIO DE PRISAO,EM BARRAS DE ACO 1020 DE D=1" AEGIDA POR TELA DE ARAME GALVANIZADO,FIO 12,MALHA DE 1",TAMBEM SOLDADA SOBRE A GRADE.FORNECIMENTO E COLOCACAOGRADE PARA SOLARIO DE PRISAO,EM BARRAS DE ACO 1020 DE D=1" A</v>
      </c>
      <c r="C11724" s="141" t="s">
        <v>44126</v>
      </c>
      <c r="D11724" s="141" t="s">
        <v>44127</v>
      </c>
      <c r="E11724" s="141" t="s">
        <v>44128</v>
      </c>
      <c r="F11724" s="141" t="s">
        <v>44129</v>
      </c>
      <c r="I11724" s="141" t="s">
        <v>27</v>
      </c>
      <c r="J11724" s="649">
        <v>1706.62</v>
      </c>
    </row>
    <row r="11725" spans="1:10" hidden="1">
      <c r="A11725" s="141" t="s">
        <v>44131</v>
      </c>
      <c r="B11725" s="141" t="str">
        <f t="shared" si="183"/>
        <v>GRADE PARA PRISAO EM BARRAS VERTICAIS DE 1",ESPACADAS A CADA 10CM,ENTRE EIXOS,E HORIZONTAIS DE 1.3/4"X1/2" A CADA 50CM,GRADE PARA PRISAO EM BARRAS VERTICAIS DE 1",ESPACADAS A CADASENDO O CONTORNO DO MESMO MATERIAL.FORNECIMENTO E COLOCACAOGRADE PARA PRISAO EM BARRAS VERTICAIS DE 1",ESPACADAS A CADA</v>
      </c>
      <c r="C11725" s="141" t="s">
        <v>44132</v>
      </c>
      <c r="D11725" s="141" t="s">
        <v>44133</v>
      </c>
      <c r="E11725" s="141" t="s">
        <v>44134</v>
      </c>
      <c r="I11725" s="141" t="s">
        <v>27</v>
      </c>
      <c r="J11725" s="649">
        <v>1199.26</v>
      </c>
    </row>
    <row r="11726" spans="1:10" hidden="1">
      <c r="A11726" s="141" t="s">
        <v>44135</v>
      </c>
      <c r="B11726" s="141" t="str">
        <f t="shared" si="183"/>
        <v>GRADE PARA PRISAO EM BARRAS VERTICAIS DE 1",ESPACADAS A CADA 10CM,ENTRE EIXOS,E HORIZONTAIS DE 1.3/4"X1/2" A CADA 50CM,GRADE PARA PRISAO EM BARRAS VERTICAIS DE 1",ESPACADAS A CADASENDO O CONTORNO DO MESMO MATERIAL.FORNECIMENTO E COLOCACAOGRADE PARA PRISAO EM BARRAS VERTICAIS DE 1",ESPACADAS A CADA</v>
      </c>
      <c r="C11726" s="141" t="s">
        <v>44132</v>
      </c>
      <c r="D11726" s="141" t="s">
        <v>44133</v>
      </c>
      <c r="E11726" s="141" t="s">
        <v>44134</v>
      </c>
      <c r="I11726" s="141" t="s">
        <v>27</v>
      </c>
      <c r="J11726" s="649">
        <v>1088.83</v>
      </c>
    </row>
    <row r="11727" spans="1:10" hidden="1">
      <c r="A11727" s="141" t="s">
        <v>44136</v>
      </c>
      <c r="B11727" s="141" t="str">
        <f t="shared" si="183"/>
        <v>GRADE PARA PROTECAO DE SUBESTACAO ELETRICA OU EQUIVALENTE,EMTELA DE ARAME GALVANIZADO Nº12,MALHA DE 1",FORMANDO QUADROSGRADE PARA PROTECAO DE SUBESTACAO ELETRICA OU EQUIVALENTE,EMCONTORNADOS POR CANTONEIRAS DE FERRO DE 3/4"X3/4"X1/8",FIXADOS EM MONTANTES DE TUBOS GALVANIZADOS COM DIAMETRO DE 2".FORNECIMENTO E COLOCACAOGRADE PARA PROTECAO DE SUBESTACAO ELETRICA OU EQUIVALENTE,EM</v>
      </c>
      <c r="C11727" s="141" t="s">
        <v>44137</v>
      </c>
      <c r="D11727" s="141" t="s">
        <v>44138</v>
      </c>
      <c r="E11727" s="141" t="s">
        <v>44139</v>
      </c>
      <c r="F11727" s="141" t="s">
        <v>44140</v>
      </c>
      <c r="G11727" s="141" t="s">
        <v>27443</v>
      </c>
      <c r="I11727" s="141" t="s">
        <v>27</v>
      </c>
      <c r="J11727" s="649">
        <v>669.87</v>
      </c>
    </row>
    <row r="11728" spans="1:10" hidden="1">
      <c r="A11728" s="141" t="s">
        <v>44141</v>
      </c>
      <c r="B11728" s="141" t="str">
        <f t="shared" si="183"/>
        <v>GRADE PARA PROTECAO DE SUBESTACAO ELETRICA OU EQUIVALENTE,EMTELA DE ARAME GALVANIZADO Nº12,MALHA DE 1",FORMANDO QUADROSGRADE PARA PROTECAO DE SUBESTACAO ELETRICA OU EQUIVALENTE,EMCONTORNADOS POR CANTONEIRAS DE FERRO DE 3/4"X3/4"X1/8",FIXADOS EM MONTANTES DE TUBOS GALVANIZADOS COM DIAMETRO DE 2".FORNECIMENTO E COLOCACAOGRADE PARA PROTECAO DE SUBESTACAO ELETRICA OU EQUIVALENTE,EM</v>
      </c>
      <c r="C11728" s="141" t="s">
        <v>44137</v>
      </c>
      <c r="D11728" s="141" t="s">
        <v>44138</v>
      </c>
      <c r="E11728" s="141" t="s">
        <v>44139</v>
      </c>
      <c r="F11728" s="141" t="s">
        <v>44140</v>
      </c>
      <c r="G11728" s="141" t="s">
        <v>27443</v>
      </c>
      <c r="I11728" s="141" t="s">
        <v>27</v>
      </c>
      <c r="J11728" s="649">
        <v>616.97</v>
      </c>
    </row>
    <row r="11729" spans="1:10" hidden="1">
      <c r="A11729" s="141" t="s">
        <v>44142</v>
      </c>
      <c r="B11729" s="141" t="str">
        <f t="shared" si="183"/>
        <v>GRADE DE ACO COM BARRAS REDONDAS DE 3/4" NA VERTICAL,ESPACADAS DE 10CM,FIXADAS EM BARRAS CHATAS DE 2"X3/8".FORNECIMENTOGRADE DE ACO COM BARRAS REDONDAS DE 3/4" NA VERTICAL,ESPACADE COLOCACAOGRADE DE ACO COM BARRAS REDONDAS DE 3/4" NA VERTICAL,ESPACAD</v>
      </c>
      <c r="C11729" s="141" t="s">
        <v>44143</v>
      </c>
      <c r="D11729" s="141" t="s">
        <v>44144</v>
      </c>
      <c r="E11729" s="141" t="s">
        <v>27860</v>
      </c>
      <c r="I11729" s="141" t="s">
        <v>27</v>
      </c>
      <c r="J11729" s="649">
        <v>960.27</v>
      </c>
    </row>
    <row r="11730" spans="1:10" hidden="1">
      <c r="A11730" s="141" t="s">
        <v>44145</v>
      </c>
      <c r="B11730" s="141" t="str">
        <f t="shared" si="183"/>
        <v>GRADE DE ACO COM BARRAS REDONDAS DE 3/4" NA VERTICAL,ESPACADAS DE 10CM,FIXADAS EM BARRAS CHATAS DE 2"X3/8".FORNECIMENTOGRADE DE ACO COM BARRAS REDONDAS DE 3/4" NA VERTICAL,ESPACADE COLOCACAOGRADE DE ACO COM BARRAS REDONDAS DE 3/4" NA VERTICAL,ESPACAD</v>
      </c>
      <c r="C11730" s="141" t="s">
        <v>44143</v>
      </c>
      <c r="D11730" s="141" t="s">
        <v>44144</v>
      </c>
      <c r="E11730" s="141" t="s">
        <v>27860</v>
      </c>
      <c r="I11730" s="141" t="s">
        <v>27</v>
      </c>
      <c r="J11730" s="649">
        <v>870.67</v>
      </c>
    </row>
    <row r="11731" spans="1:10" hidden="1">
      <c r="A11731" s="141" t="s">
        <v>44146</v>
      </c>
      <c r="B11731" s="141" t="str">
        <f t="shared" si="183"/>
        <v>GRADIL EM BARRAS DE ACO C/DIAMETRO DE 1/2", ESPACADOS 15CM,MONTANTES EM ACO REDONDO 2" E 2 BARRAS  CHATAS DE (2"X5/8")GRADIL EM BARRAS DE ACO C/DIAMETRO DE 1/2", ESPACADOS 15CM,HORIZONTAIS,TENDO 2,50M DE LARGURA E 1,60M DE ALTURA,INCLUSIVE PINTURA.FORNECIMENTO E COLOCACAOGRADIL EM BARRAS DE ACO C/DIAMETRO DE 1/2", ESPACADOS 15CM,</v>
      </c>
      <c r="C11731" s="141" t="s">
        <v>44147</v>
      </c>
      <c r="D11731" s="141" t="s">
        <v>44148</v>
      </c>
      <c r="E11731" s="141" t="s">
        <v>44149</v>
      </c>
      <c r="F11731" s="141" t="s">
        <v>44150</v>
      </c>
      <c r="I11731" s="141" t="s">
        <v>14</v>
      </c>
      <c r="J11731" s="649">
        <v>2078.6999999999998</v>
      </c>
    </row>
    <row r="11732" spans="1:10" hidden="1">
      <c r="A11732" s="141" t="s">
        <v>44151</v>
      </c>
      <c r="B11732" s="141" t="str">
        <f t="shared" si="183"/>
        <v>GRADIL EM BARRAS DE ACO C/DIAMETRO DE 1/2", ESPACADOS 15CM,MONTANTES EM ACO REDONDO 2" E 2 BARRAS  CHATAS DE (2"X5/8")GRADIL EM BARRAS DE ACO C/DIAMETRO DE 1/2", ESPACADOS 15CM,HORIZONTAIS,TENDO 2,50M DE LARGURA E 1,60M DE ALTURA,INCLUSIVE PINTURA.FORNECIMENTO E COLOCACAOGRADIL EM BARRAS DE ACO C/DIAMETRO DE 1/2", ESPACADOS 15CM,</v>
      </c>
      <c r="C11732" s="141" t="s">
        <v>44147</v>
      </c>
      <c r="D11732" s="141" t="s">
        <v>44148</v>
      </c>
      <c r="E11732" s="141" t="s">
        <v>44149</v>
      </c>
      <c r="F11732" s="141" t="s">
        <v>44150</v>
      </c>
      <c r="I11732" s="141" t="s">
        <v>14</v>
      </c>
      <c r="J11732" s="649">
        <v>1981.56</v>
      </c>
    </row>
    <row r="11733" spans="1:10" hidden="1">
      <c r="A11733" s="141" t="s">
        <v>44152</v>
      </c>
      <c r="B11733" s="141" t="str">
        <f t="shared" si="183"/>
        <v>GRADIL EM BARRAS DE ACO COM DIAMETRO DE 3/4",FORMANDO MODULOS DE 2,00M,COM 1,80M DE ALTURA.INCLUSIVE PINTURA.FORNECIMENTGRADIL EM BARRAS DE ACO COM DIAMETRO DE 3/4",FORMANDO MODULOO E COLOCACAOGRADIL EM BARRAS DE ACO COM DIAMETRO DE 3/4",FORMANDO MODULO</v>
      </c>
      <c r="C11733" s="141" t="s">
        <v>44153</v>
      </c>
      <c r="D11733" s="141" t="s">
        <v>44154</v>
      </c>
      <c r="E11733" s="141" t="s">
        <v>27791</v>
      </c>
      <c r="I11733" s="141" t="s">
        <v>14</v>
      </c>
      <c r="J11733" s="649">
        <v>1413.21</v>
      </c>
    </row>
    <row r="11734" spans="1:10" hidden="1">
      <c r="A11734" s="141" t="s">
        <v>44155</v>
      </c>
      <c r="B11734" s="141" t="str">
        <f t="shared" si="183"/>
        <v>GRADIL EM BARRAS DE ACO COM DIAMETRO DE 3/4",FORMANDO MODULOS DE 2,00M,COM 1,80M DE ALTURA.INCLUSIVE PINTURA.FORNECIMENTGRADIL EM BARRAS DE ACO COM DIAMETRO DE 3/4",FORMANDO MODULOO E COLOCACAOGRADIL EM BARRAS DE ACO COM DIAMETRO DE 3/4",FORMANDO MODULO</v>
      </c>
      <c r="C11734" s="141" t="s">
        <v>44153</v>
      </c>
      <c r="D11734" s="141" t="s">
        <v>44154</v>
      </c>
      <c r="E11734" s="141" t="s">
        <v>27791</v>
      </c>
      <c r="I11734" s="141" t="s">
        <v>14</v>
      </c>
      <c r="J11734" s="649">
        <v>1326.77</v>
      </c>
    </row>
    <row r="11735" spans="1:10" hidden="1">
      <c r="A11735" s="141" t="s">
        <v>44156</v>
      </c>
      <c r="B11735" s="141" t="str">
        <f t="shared" si="183"/>
        <v>GRADIL EM BARRAS DE ACO DE 3/4",ESPACADAS DE 12CM,MONTANTESEM BARRA QUADRADA DE 2" E 2 BARRAS CHATAS DE 2"X1/2" HORIZONGRADIL EM BARRAS DE ACO DE 3/4",ESPACADAS DE 12CM,MONTANTESTAIS,TENDO 2M DE LARGURA E 1,35M DE ALTURA,INCLUSIVE PINTURA.FORNECIMENTO E COLOCACAOGRADIL EM BARRAS DE ACO DE 3/4",ESPACADAS DE 12CM,MONTANTES</v>
      </c>
      <c r="C11735" s="141" t="s">
        <v>44157</v>
      </c>
      <c r="D11735" s="141" t="s">
        <v>44158</v>
      </c>
      <c r="E11735" s="141" t="s">
        <v>44159</v>
      </c>
      <c r="F11735" s="141" t="s">
        <v>36638</v>
      </c>
      <c r="I11735" s="141" t="s">
        <v>14</v>
      </c>
      <c r="J11735" s="649">
        <v>2198.13</v>
      </c>
    </row>
    <row r="11736" spans="1:10" hidden="1">
      <c r="A11736" s="141" t="s">
        <v>44160</v>
      </c>
      <c r="B11736" s="141" t="str">
        <f t="shared" si="183"/>
        <v>GRADIL EM BARRAS DE ACO DE 3/4",ESPACADAS DE 12CM,MONTANTESEM BARRA QUADRADA DE 2" E 2 BARRAS CHATAS DE 2"X1/2" HORIZONGRADIL EM BARRAS DE ACO DE 3/4",ESPACADAS DE 12CM,MONTANTESTAIS,TENDO 2M DE LARGURA E 1,35M DE ALTURA,INCLUSIVE PINTURA.FORNECIMENTO E COLOCACAOGRADIL EM BARRAS DE ACO DE 3/4",ESPACADAS DE 12CM,MONTANTES</v>
      </c>
      <c r="C11736" s="141" t="s">
        <v>44157</v>
      </c>
      <c r="D11736" s="141" t="s">
        <v>44158</v>
      </c>
      <c r="E11736" s="141" t="s">
        <v>44159</v>
      </c>
      <c r="F11736" s="141" t="s">
        <v>36638</v>
      </c>
      <c r="I11736" s="141" t="s">
        <v>14</v>
      </c>
      <c r="J11736" s="649">
        <v>2100.75</v>
      </c>
    </row>
    <row r="11737" spans="1:10" hidden="1">
      <c r="A11737" s="141" t="s">
        <v>44161</v>
      </c>
      <c r="B11737" s="141" t="str">
        <f t="shared" si="183"/>
        <v>GRADIL DE FERRO,ALTURA DE 0,85M,COM MONTANTES A CADA 1,30M EM BARRAS VERTICAIS QUADRADAS DE 1"X1",FIXADAS EM BLOCOS DE CGRADIL DE FERRO,ALTURA DE 0,85M,COM MONTANTES A CADA 1,30M EONCRETO DE 0,20X0,20X0,20M,SOLDADAS EM 2 BARRAS HORIZONTAIS,SUPERIOR E INFERIOR,DE 1.1/2"X3/8",INCLUSIVE PINTURA.FORNECIMENTO E COLOCACAOGRADIL DE FERRO,ALTURA DE 0,85M,COM MONTANTES A CADA 1,30M E</v>
      </c>
      <c r="C11737" s="141" t="s">
        <v>44162</v>
      </c>
      <c r="D11737" s="141" t="s">
        <v>44163</v>
      </c>
      <c r="E11737" s="141" t="s">
        <v>44164</v>
      </c>
      <c r="F11737" s="141" t="s">
        <v>44165</v>
      </c>
      <c r="G11737" s="141" t="s">
        <v>24457</v>
      </c>
      <c r="I11737" s="141" t="s">
        <v>285</v>
      </c>
      <c r="J11737" s="649">
        <v>637.34</v>
      </c>
    </row>
    <row r="11738" spans="1:10" hidden="1">
      <c r="A11738" s="141" t="s">
        <v>44166</v>
      </c>
      <c r="B11738" s="141" t="str">
        <f t="shared" si="183"/>
        <v>GRADIL DE FERRO,ALTURA DE 0,85M,COM MONTANTES A CADA 1,30M EM BARRAS VERTICAIS QUADRADAS DE 1"X1",FIXADAS EM BLOCOS DE CGRADIL DE FERRO,ALTURA DE 0,85M,COM MONTANTES A CADA 1,30M EONCRETO DE 0,20X0,20X0,20M,SOLDADAS EM 2 BARRAS HORIZONTAIS,SUPERIOR E INFERIOR,DE 1.1/2"X3/8",INCLUSIVE PINTURA.FORNECIMENTO E COLOCACAOGRADIL DE FERRO,ALTURA DE 0,85M,COM MONTANTES A CADA 1,30M E</v>
      </c>
      <c r="C11738" s="141" t="s">
        <v>44162</v>
      </c>
      <c r="D11738" s="141" t="s">
        <v>44163</v>
      </c>
      <c r="E11738" s="141" t="s">
        <v>44164</v>
      </c>
      <c r="F11738" s="141" t="s">
        <v>44165</v>
      </c>
      <c r="G11738" s="141" t="s">
        <v>24457</v>
      </c>
      <c r="I11738" s="141" t="s">
        <v>285</v>
      </c>
      <c r="J11738" s="649">
        <v>580.04</v>
      </c>
    </row>
    <row r="11739" spans="1:10" hidden="1">
      <c r="A11739" s="141" t="s">
        <v>44167</v>
      </c>
      <c r="B11739" s="141" t="str">
        <f t="shared" si="183"/>
        <v>GRADIL DE FERRO,ALTURA DE 1,20M,EM BARRAS VERTICAIS QUADRADAS DE 5/8" E ESPACADAS DE 12,50CM, SOLDADAS EM DUAS BARRAS,SUGRADIL DE FERRO,ALTURA DE 1,20M,EM BARRAS VERTICAIS QUADRADAPERIOR E INFERIOR DE 1.1/2"X1/4",MONTANTES A CADA 1,50M EM BARRAS DE 1.1/2"X3/8",INCLUSIVE PINTURA.FORNECIMENTO E COLOCACAOGRADIL DE FERRO,ALTURA DE 1,20M,EM BARRAS VERTICAIS QUADRADA</v>
      </c>
      <c r="C11739" s="141" t="s">
        <v>44168</v>
      </c>
      <c r="D11739" s="141" t="s">
        <v>44169</v>
      </c>
      <c r="E11739" s="141" t="s">
        <v>44170</v>
      </c>
      <c r="F11739" s="141" t="s">
        <v>44171</v>
      </c>
      <c r="G11739" s="141" t="s">
        <v>33262</v>
      </c>
      <c r="I11739" s="141" t="s">
        <v>285</v>
      </c>
      <c r="J11739" s="649">
        <v>578.69000000000005</v>
      </c>
    </row>
    <row r="11740" spans="1:10" hidden="1">
      <c r="A11740" s="141" t="s">
        <v>44172</v>
      </c>
      <c r="B11740" s="141" t="str">
        <f t="shared" si="183"/>
        <v>GRADIL DE FERRO,ALTURA DE 1,20M,EM BARRAS VERTICAIS QUADRADAS DE 5/8" E ESPACADAS DE 12,50CM, SOLDADAS EM DUAS BARRAS,SUGRADIL DE FERRO,ALTURA DE 1,20M,EM BARRAS VERTICAIS QUADRADAPERIOR E INFERIOR DE 1.1/2"X1/4",MONTANTES A CADA 1,50M EM BARRAS DE 1.1/2"X3/8",INCLUSIVE PINTURA.FORNECIMENTO E COLOCACAOGRADIL DE FERRO,ALTURA DE 1,20M,EM BARRAS VERTICAIS QUADRADA</v>
      </c>
      <c r="C11740" s="141" t="s">
        <v>44168</v>
      </c>
      <c r="D11740" s="141" t="s">
        <v>44169</v>
      </c>
      <c r="E11740" s="141" t="s">
        <v>44170</v>
      </c>
      <c r="F11740" s="141" t="s">
        <v>44171</v>
      </c>
      <c r="G11740" s="141" t="s">
        <v>33262</v>
      </c>
      <c r="I11740" s="141" t="s">
        <v>285</v>
      </c>
      <c r="J11740" s="649">
        <v>544.48</v>
      </c>
    </row>
    <row r="11741" spans="1:10" hidden="1">
      <c r="A11741" s="141" t="s">
        <v>44173</v>
      </c>
      <c r="B11741" s="141" t="str">
        <f t="shared" si="183"/>
        <v>GRADIL EM TUBO DE FERRO GALVANIZADO COM COSTURA DE 1.1/4",COM ALTURA UTIL DE 2,00M,ESPACADOS DE 17CM DE CENTRO A CENTROGRADIL EM TUBO DE FERRO GALVANIZADO COM COSTURA DE 1.1/4",COE CHUMBADOS EM CINTA DE CONCRETO,EXCLUSIVE ESTA,BARRA CHATADE 1.1/2"X3/8",FIXADA NA EXTREMIDADE SUPERIOR DOS TUBOS E NO ALINHAMENTO DOS TUBOS DE FERRO LISO DE 3/8",COM 10CM DE ALTURA,INCLUSIVE PINTURA.FORNECIMENTO E COLOCACAOGRADIL EM TUBO DE FERRO GALVANIZADO COM COSTURA DE 1.1/4",CO</v>
      </c>
      <c r="C11741" s="141" t="s">
        <v>44174</v>
      </c>
      <c r="D11741" s="141" t="s">
        <v>44175</v>
      </c>
      <c r="E11741" s="141" t="s">
        <v>44176</v>
      </c>
      <c r="F11741" s="141" t="s">
        <v>44177</v>
      </c>
      <c r="G11741" s="141" t="s">
        <v>44178</v>
      </c>
      <c r="H11741" s="141" t="s">
        <v>44179</v>
      </c>
      <c r="I11741" s="141" t="s">
        <v>285</v>
      </c>
      <c r="J11741" s="649">
        <v>990.06</v>
      </c>
    </row>
    <row r="11742" spans="1:10" hidden="1">
      <c r="A11742" s="141" t="s">
        <v>44180</v>
      </c>
      <c r="B11742" s="141" t="str">
        <f t="shared" si="183"/>
        <v>GRADIL EM TUBO DE FERRO GALVANIZADO COM COSTURA DE 1.1/4",COM ALTURA UTIL DE 2,00M,ESPACADOS DE 17CM DE CENTRO A CENTROGRADIL EM TUBO DE FERRO GALVANIZADO COM COSTURA DE 1.1/4",COE CHUMBADOS EM CINTA DE CONCRETO,EXCLUSIVE ESTA,BARRA CHATADE 1.1/2"X3/8",FIXADA NA EXTREMIDADE SUPERIOR DOS TUBOS E NO ALINHAMENTO DOS TUBOS DE FERRO LISO DE 3/8",COM 10CM DE ALTURA,INCLUSIVE PINTURA.FORNECIMENTO E COLOCACAOGRADIL EM TUBO DE FERRO GALVANIZADO COM COSTURA DE 1.1/4",CO</v>
      </c>
      <c r="C11742" s="141" t="s">
        <v>44174</v>
      </c>
      <c r="D11742" s="141" t="s">
        <v>44175</v>
      </c>
      <c r="E11742" s="141" t="s">
        <v>44176</v>
      </c>
      <c r="F11742" s="141" t="s">
        <v>44177</v>
      </c>
      <c r="G11742" s="141" t="s">
        <v>44178</v>
      </c>
      <c r="H11742" s="141" t="s">
        <v>44179</v>
      </c>
      <c r="I11742" s="141" t="s">
        <v>285</v>
      </c>
      <c r="J11742" s="649">
        <v>958.02</v>
      </c>
    </row>
    <row r="11743" spans="1:10" hidden="1">
      <c r="A11743" s="141" t="s">
        <v>44181</v>
      </c>
      <c r="B11743" s="141" t="str">
        <f t="shared" si="183"/>
        <v>GRADIL EM TUBO DE FERRO GALVANIZADO COM COSTURA DE 2.1/2",COM ALTURA UTIL DE 3,30M,ESPACADOS DE 13CM,CHUMBADOS EM CINTAGRADIL EM TUBO DE FERRO GALVANIZADO COM COSTURA DE 2.1/2",CODE CONCRETO (EXCLUSIVE ESTA),SENDO O CONJUNTO TERMINADO NA PARTE SUPERIOR POR BARRA CHATA DE 3"X1/4" E PONTALETES DE PROTECAO DE FERRO COM DIAMETRO DE 1/2" E 10CM DE COMPRIMENTO,ESPACADOS DE 19CM.FORNECIMENTO E COLOCACAOGRADIL EM TUBO DE FERRO GALVANIZADO COM COSTURA DE 2.1/2",CO</v>
      </c>
      <c r="C11743" s="141" t="s">
        <v>44182</v>
      </c>
      <c r="D11743" s="141" t="s">
        <v>44183</v>
      </c>
      <c r="E11743" s="141" t="s">
        <v>44184</v>
      </c>
      <c r="F11743" s="141" t="s">
        <v>44185</v>
      </c>
      <c r="G11743" s="141" t="s">
        <v>44186</v>
      </c>
      <c r="H11743" s="141" t="s">
        <v>44187</v>
      </c>
      <c r="I11743" s="141" t="s">
        <v>285</v>
      </c>
      <c r="J11743" s="649">
        <v>832.69</v>
      </c>
    </row>
    <row r="11744" spans="1:10" hidden="1">
      <c r="A11744" s="141" t="s">
        <v>44188</v>
      </c>
      <c r="B11744" s="141" t="str">
        <f t="shared" si="183"/>
        <v>GRADIL EM TUBO DE FERRO GALVANIZADO COM COSTURA DE 2.1/2",COM ALTURA UTIL DE 3,30M,ESPACADOS DE 13CM,CHUMBADOS EM CINTAGRADIL EM TUBO DE FERRO GALVANIZADO COM COSTURA DE 2.1/2",CODE CONCRETO (EXCLUSIVE ESTA),SENDO O CONJUNTO TERMINADO NA PARTE SUPERIOR POR BARRA CHATA DE 3"X1/4" E PONTALETES DE PROTECAO DE FERRO COM DIAMETRO DE 1/2" E 10CM DE COMPRIMENTO,ESPACADOS DE 19CM.FORNECIMENTO E COLOCACAOGRADIL EM TUBO DE FERRO GALVANIZADO COM COSTURA DE 2.1/2",CO</v>
      </c>
      <c r="C11744" s="141" t="s">
        <v>44182</v>
      </c>
      <c r="D11744" s="141" t="s">
        <v>44183</v>
      </c>
      <c r="E11744" s="141" t="s">
        <v>44184</v>
      </c>
      <c r="F11744" s="141" t="s">
        <v>44185</v>
      </c>
      <c r="G11744" s="141" t="s">
        <v>44186</v>
      </c>
      <c r="H11744" s="141" t="s">
        <v>44187</v>
      </c>
      <c r="I11744" s="141" t="s">
        <v>285</v>
      </c>
      <c r="J11744" s="649">
        <v>818.87</v>
      </c>
    </row>
    <row r="11745" spans="1:10" hidden="1">
      <c r="A11745" s="141" t="s">
        <v>44189</v>
      </c>
      <c r="B11745" s="141" t="str">
        <f t="shared" si="183"/>
        <v>GRADIL DE FERRO EM MODULOS DE 1,13M DE COMPRIMENTO COM ALTURA DE 1,00M,TENDO 9 BARRAS QUADRADAS DE 3/8" ESPACADOS DE 12CGRADIL DE FERRO EM MODULOS DE 1,13M DE COMPRIMENTO COM ALTURM EIXO A EIXO,MONTANTES EM BARRA CHATAS DE 2"X3/4" E 2 BARRAS HORIZONTAIS DE 3"X3/8" DISTANCIADAS DE 95CM,CHUMBADOS SOBRE O BLOCO DE CONCRETO (EXCLUSIVE ESTE),INCLUSIVE PINTURA.FORNECIMENTO E COLOCACAOGRADIL DE FERRO EM MODULOS DE 1,13M DE COMPRIMENTO COM ALTUR</v>
      </c>
      <c r="C11745" s="141" t="s">
        <v>44190</v>
      </c>
      <c r="D11745" s="141" t="s">
        <v>44191</v>
      </c>
      <c r="E11745" s="141" t="s">
        <v>44192</v>
      </c>
      <c r="F11745" s="141" t="s">
        <v>44193</v>
      </c>
      <c r="G11745" s="141" t="s">
        <v>44194</v>
      </c>
      <c r="H11745" s="141" t="s">
        <v>27443</v>
      </c>
      <c r="I11745" s="141" t="s">
        <v>14</v>
      </c>
      <c r="J11745" s="649">
        <v>626.89</v>
      </c>
    </row>
    <row r="11746" spans="1:10" hidden="1">
      <c r="A11746" s="141" t="s">
        <v>44195</v>
      </c>
      <c r="B11746" s="141" t="str">
        <f t="shared" si="183"/>
        <v>GRADIL DE FERRO EM MODULOS DE 1,13M DE COMPRIMENTO COM ALTURA DE 1,00M,TENDO 9 BARRAS QUADRADAS DE 3/8" ESPACADOS DE 12CGRADIL DE FERRO EM MODULOS DE 1,13M DE COMPRIMENTO COM ALTURM EIXO A EIXO,MONTANTES EM BARRA CHATAS DE 2"X3/4" E 2 BARRAS HORIZONTAIS DE 3"X3/8" DISTANCIADAS DE 95CM,CHUMBADOS SOBRE O BLOCO DE CONCRETO (EXCLUSIVE ESTE),INCLUSIVE PINTURA.FORNECIMENTO E COLOCACAOGRADIL DE FERRO EM MODULOS DE 1,13M DE COMPRIMENTO COM ALTUR</v>
      </c>
      <c r="C11746" s="141" t="s">
        <v>44190</v>
      </c>
      <c r="D11746" s="141" t="s">
        <v>44191</v>
      </c>
      <c r="E11746" s="141" t="s">
        <v>44192</v>
      </c>
      <c r="F11746" s="141" t="s">
        <v>44193</v>
      </c>
      <c r="G11746" s="141" t="s">
        <v>44194</v>
      </c>
      <c r="H11746" s="141" t="s">
        <v>27443</v>
      </c>
      <c r="I11746" s="141" t="s">
        <v>14</v>
      </c>
      <c r="J11746" s="649">
        <v>601.24</v>
      </c>
    </row>
    <row r="11747" spans="1:10" hidden="1">
      <c r="A11747" s="141" t="s">
        <v>44196</v>
      </c>
      <c r="B11747" s="141" t="str">
        <f t="shared" si="183"/>
        <v>GRADIL DE FERRO EM MODULOS DE 2,24M DE COMPRIMENTO COM ALTURA DE 1,20M, TENDO 14 FERROS REDONDOS DE 1/2" ESPACADOS 14CMGRADIL DE FERRO EM MODULOS DE 2,24M DE COMPRIMENTO COM ALTUREIXO A EIXO,MONTANTES DUPLOS DE BARRAS CHATAS 1.1/2"X1/2" E2 BARRAS HORIZONTAIS DE 1.1/2"X3/8" DISTANCIADAS DE 85CM,CHUMBADOS SOBRE MURETA,CORDAO OU BLOCO DE CONCRETO,EXCLUSIVE ESTES,INCLUSIVE PINTURA.FORNECIMENTO E COLOCACAOGRADIL DE FERRO EM MODULOS DE 2,24M DE COMPRIMENTO COM ALTUR</v>
      </c>
      <c r="C11747" s="141" t="s">
        <v>44197</v>
      </c>
      <c r="D11747" s="141" t="s">
        <v>44198</v>
      </c>
      <c r="E11747" s="141" t="s">
        <v>44199</v>
      </c>
      <c r="F11747" s="141" t="s">
        <v>44200</v>
      </c>
      <c r="G11747" s="141" t="s">
        <v>44201</v>
      </c>
      <c r="H11747" s="141" t="s">
        <v>44202</v>
      </c>
      <c r="I11747" s="141" t="s">
        <v>14</v>
      </c>
      <c r="J11747" s="649">
        <v>1077.2</v>
      </c>
    </row>
    <row r="11748" spans="1:10" hidden="1">
      <c r="A11748" s="141" t="s">
        <v>44203</v>
      </c>
      <c r="B11748" s="141" t="str">
        <f t="shared" si="183"/>
        <v>GRADIL DE FERRO EM MODULOS DE 2,24M DE COMPRIMENTO COM ALTURA DE 1,20M, TENDO 14 FERROS REDONDOS DE 1/2" ESPACADOS 14CMGRADIL DE FERRO EM MODULOS DE 2,24M DE COMPRIMENTO COM ALTUREIXO A EIXO,MONTANTES DUPLOS DE BARRAS CHATAS 1.1/2"X1/2" E2 BARRAS HORIZONTAIS DE 1.1/2"X3/8" DISTANCIADAS DE 85CM,CHUMBADOS SOBRE MURETA,CORDAO OU BLOCO DE CONCRETO,EXCLUSIVE ESTES,INCLUSIVE PINTURA.FORNECIMENTO E COLOCACAOGRADIL DE FERRO EM MODULOS DE 2,24M DE COMPRIMENTO COM ALTUR</v>
      </c>
      <c r="C11748" s="141" t="s">
        <v>44197</v>
      </c>
      <c r="D11748" s="141" t="s">
        <v>44198</v>
      </c>
      <c r="E11748" s="141" t="s">
        <v>44199</v>
      </c>
      <c r="F11748" s="141" t="s">
        <v>44200</v>
      </c>
      <c r="G11748" s="141" t="s">
        <v>44201</v>
      </c>
      <c r="H11748" s="141" t="s">
        <v>44202</v>
      </c>
      <c r="I11748" s="141" t="s">
        <v>14</v>
      </c>
      <c r="J11748" s="649">
        <v>985.86</v>
      </c>
    </row>
    <row r="11749" spans="1:10" hidden="1">
      <c r="A11749" s="141" t="s">
        <v>44204</v>
      </c>
      <c r="B11749" s="141" t="str">
        <f t="shared" si="183"/>
        <v>GRADIL DE FERRO EM MODULOS DE 2,80M DE LARGURA COM ALTURA DE 1,50M,14 BARRAS VERTICAIS DE 1.1/4" EQUIDISTANTES,2 BARRASGRADIL DE FERRO EM MODULOS DE 2,80M DE LARGURA COM ALTURA DECHATAS HORIZONTAIS DE 2.1/2"X5/8",ESTAS SOLDADAS NO MONTANTE,EXCLUSIVE ESTE,EM CADA BARRA VERTICAL SERA COLOCADA 1 PONTA DE LANCA E 4 ANUETOS,INCLUSIVE PINTURA.FORNECIMENTO E COLOCACAOGRADIL DE FERRO EM MODULOS DE 2,80M DE LARGURA COM ALTURA DE</v>
      </c>
      <c r="C11749" s="141" t="s">
        <v>44205</v>
      </c>
      <c r="D11749" s="141" t="s">
        <v>44206</v>
      </c>
      <c r="E11749" s="141" t="s">
        <v>44207</v>
      </c>
      <c r="F11749" s="141" t="s">
        <v>44208</v>
      </c>
      <c r="G11749" s="141" t="s">
        <v>44209</v>
      </c>
      <c r="H11749" s="141" t="s">
        <v>27458</v>
      </c>
      <c r="I11749" s="141" t="s">
        <v>14</v>
      </c>
      <c r="J11749" s="649">
        <v>3680.19</v>
      </c>
    </row>
    <row r="11750" spans="1:10" hidden="1">
      <c r="A11750" s="141" t="s">
        <v>44210</v>
      </c>
      <c r="B11750" s="141" t="str">
        <f t="shared" si="183"/>
        <v>GRADIL DE FERRO EM MODULOS DE 2,80M DE LARGURA COM ALTURA DE 1,50M,14 BARRAS VERTICAIS DE 1.1/4" EQUIDISTANTES,2 BARRASGRADIL DE FERRO EM MODULOS DE 2,80M DE LARGURA COM ALTURA DECHATAS HORIZONTAIS DE 2.1/2"X5/8",ESTAS SOLDADAS NO MONTANTE,EXCLUSIVE ESTE,EM CADA BARRA VERTICAL SERA COLOCADA 1 PONTA DE LANCA E 4 ANUETOS,INCLUSIVE PINTURA.FORNECIMENTO E COLOCACAOGRADIL DE FERRO EM MODULOS DE 2,80M DE LARGURA COM ALTURA DE</v>
      </c>
      <c r="C11750" s="141" t="s">
        <v>44205</v>
      </c>
      <c r="D11750" s="141" t="s">
        <v>44206</v>
      </c>
      <c r="E11750" s="141" t="s">
        <v>44207</v>
      </c>
      <c r="F11750" s="141" t="s">
        <v>44208</v>
      </c>
      <c r="G11750" s="141" t="s">
        <v>44209</v>
      </c>
      <c r="H11750" s="141" t="s">
        <v>27458</v>
      </c>
      <c r="I11750" s="141" t="s">
        <v>14</v>
      </c>
      <c r="J11750" s="649">
        <v>3586.17</v>
      </c>
    </row>
    <row r="11751" spans="1:10" hidden="1">
      <c r="A11751" s="141" t="s">
        <v>44211</v>
      </c>
      <c r="B11751" s="141" t="str">
        <f t="shared" si="183"/>
        <v>GRADIL DE FERRO EM MODULOS 2,44M DE LARGURA COM ALTURA 2,32M,15 BARRAS VERTICAIS 3/4" EQUIDISTANTES,UM MONTANTE DE FERROGRADIL DE FERRO EM MODULOS 2,44M DE LARGURA COM ALTURA 2,32M GALVANIZADO 3" E BARRAS CHATAS HORIZONTAIS 1.1/2"X1/2",EM CADA BARRA VERTICAL 3/4" SERA COLOCADA 1 LANCA E ANUETOS E SOBRE O MONTANTE UMA PINHA,ESTE MONTANTE SERA CHUMBADO EM CINTA DE CONCRETO (EXCL.ESTA),INCLUSIVE PINTURA.FORN.E COLOCACAOGRADIL DE FERRO EM MODULOS 2,44M DE LARGURA COM ALTURA 2,32M</v>
      </c>
      <c r="C11751" s="141" t="s">
        <v>44212</v>
      </c>
      <c r="D11751" s="141" t="s">
        <v>44213</v>
      </c>
      <c r="E11751" s="141" t="s">
        <v>44214</v>
      </c>
      <c r="F11751" s="141" t="s">
        <v>44215</v>
      </c>
      <c r="G11751" s="141" t="s">
        <v>44216</v>
      </c>
      <c r="H11751" s="141" t="s">
        <v>44217</v>
      </c>
      <c r="I11751" s="141" t="s">
        <v>14</v>
      </c>
      <c r="J11751" s="649">
        <v>2331.9</v>
      </c>
    </row>
    <row r="11752" spans="1:10" hidden="1">
      <c r="A11752" s="141" t="s">
        <v>44218</v>
      </c>
      <c r="B11752" s="141" t="str">
        <f t="shared" si="183"/>
        <v>GRADIL DE FERRO EM MODULOS 2,44M DE LARGURA COM ALTURA 2,32M,15 BARRAS VERTICAIS 3/4" EQUIDISTANTES,UM MONTANTE DE FERROGRADIL DE FERRO EM MODULOS 2,44M DE LARGURA COM ALTURA 2,32M GALVANIZADO 3" E BARRAS CHATAS HORIZONTAIS 1.1/2"X1/2",EM CADA BARRA VERTICAL 3/4" SERA COLOCADA 1 LANCA E ANUETOS E SOBRE O MONTANTE UMA PINHA,ESTE MONTANTE SERA CHUMBADO EM CINTA DE CONCRETO (EXCL.ESTA),INCLUSIVE PINTURA.FORN.E COLOCACAOGRADIL DE FERRO EM MODULOS 2,44M DE LARGURA COM ALTURA 2,32M</v>
      </c>
      <c r="C11752" s="141" t="s">
        <v>44212</v>
      </c>
      <c r="D11752" s="141" t="s">
        <v>44213</v>
      </c>
      <c r="E11752" s="141" t="s">
        <v>44214</v>
      </c>
      <c r="F11752" s="141" t="s">
        <v>44215</v>
      </c>
      <c r="G11752" s="141" t="s">
        <v>44216</v>
      </c>
      <c r="H11752" s="141" t="s">
        <v>44217</v>
      </c>
      <c r="I11752" s="141" t="s">
        <v>14</v>
      </c>
      <c r="J11752" s="649">
        <v>2239.38</v>
      </c>
    </row>
    <row r="11753" spans="1:10" hidden="1">
      <c r="A11753" s="141" t="s">
        <v>44219</v>
      </c>
      <c r="B11753" s="141" t="str">
        <f t="shared" si="183"/>
        <v>GRADIL DE FERRO EM MODULO DE 2,10M DE COMPRIMENTO COM ALTURA DE 2,60M,BARRA REDONDA DE 5/8",BARRA CHATA DE 1.1/2"X1/4",TGRADIL DE FERRO EM MODULO DE 2,10M DE COMPRIMENTO COM ALTURAUBO DE FERRO GALVANIZADO DE 3",INCLUSIVE PINTURA.FORNECIMENTO E COLOCACAOGRADIL DE FERRO EM MODULO DE 2,10M DE COMPRIMENTO COM ALTURA</v>
      </c>
      <c r="C11753" s="141" t="s">
        <v>44220</v>
      </c>
      <c r="D11753" s="141" t="s">
        <v>44221</v>
      </c>
      <c r="E11753" s="141" t="s">
        <v>44222</v>
      </c>
      <c r="F11753" s="141" t="s">
        <v>27791</v>
      </c>
      <c r="I11753" s="141" t="s">
        <v>14</v>
      </c>
      <c r="J11753" s="649">
        <v>1722.2</v>
      </c>
    </row>
    <row r="11754" spans="1:10" hidden="1">
      <c r="A11754" s="141" t="s">
        <v>44223</v>
      </c>
      <c r="B11754" s="141" t="str">
        <f t="shared" si="183"/>
        <v>GRADIL DE FERRO EM MODULO DE 2,10M DE COMPRIMENTO COM ALTURA DE 2,60M,BARRA REDONDA DE 5/8",BARRA CHATA DE 1.1/2"X1/4",TGRADIL DE FERRO EM MODULO DE 2,10M DE COMPRIMENTO COM ALTURAUBO DE FERRO GALVANIZADO DE 3",INCLUSIVE PINTURA.FORNECIMENTO E COLOCACAOGRADIL DE FERRO EM MODULO DE 2,10M DE COMPRIMENTO COM ALTURA</v>
      </c>
      <c r="C11754" s="141" t="s">
        <v>44220</v>
      </c>
      <c r="D11754" s="141" t="s">
        <v>44221</v>
      </c>
      <c r="E11754" s="141" t="s">
        <v>44222</v>
      </c>
      <c r="F11754" s="141" t="s">
        <v>27791</v>
      </c>
      <c r="I11754" s="141" t="s">
        <v>14</v>
      </c>
      <c r="J11754" s="649">
        <v>1640.75</v>
      </c>
    </row>
    <row r="11755" spans="1:10" hidden="1">
      <c r="A11755" s="141" t="s">
        <v>44224</v>
      </c>
      <c r="B11755" s="141" t="str">
        <f t="shared" si="183"/>
        <v>GRADIL DE FERRO EM MODULOS DE 2,44M DE LARGURA COM ALTURA DE 2,72M,15 BARRAS VERTICAIS DE 3/4" EQUIDISTANTES,UM MONTANTEGRADIL DE FERRO EM MODULOS DE 2,44M DE LARGURA COM ALTURA DE DE FERRO GALVANIZADO DE 3" E BARRAS CHATAS HORIZONTAIS DE(1.1/2"X1/2"), EM CADA BARRA VERTICAL DE 3/4" SERA COLOCADA 1LANCA E ANUETOS E SOBRE MONTANTE UMA PINHA,INCLUSIVE PINTURA.FORNECIMENTO E COLOCACAOGRADIL DE FERRO EM MODULOS DE 2,44M DE LARGURA COM ALTURA DE</v>
      </c>
      <c r="C11755" s="141" t="s">
        <v>44225</v>
      </c>
      <c r="D11755" s="141" t="s">
        <v>44226</v>
      </c>
      <c r="E11755" s="141" t="s">
        <v>44227</v>
      </c>
      <c r="F11755" s="141" t="s">
        <v>44228</v>
      </c>
      <c r="G11755" s="141" t="s">
        <v>44229</v>
      </c>
      <c r="H11755" s="141" t="s">
        <v>36638</v>
      </c>
      <c r="I11755" s="141" t="s">
        <v>14</v>
      </c>
      <c r="J11755" s="649">
        <v>2654.49</v>
      </c>
    </row>
    <row r="11756" spans="1:10" hidden="1">
      <c r="A11756" s="141" t="s">
        <v>44230</v>
      </c>
      <c r="B11756" s="141" t="str">
        <f t="shared" si="183"/>
        <v>GRADIL DE FERRO EM MODULOS DE 2,44M DE LARGURA COM ALTURA DE 2,72M,15 BARRAS VERTICAIS DE 3/4" EQUIDISTANTES,UM MONTANTEGRADIL DE FERRO EM MODULOS DE 2,44M DE LARGURA COM ALTURA DE DE FERRO GALVANIZADO DE 3" E BARRAS CHATAS HORIZONTAIS DE(1.1/2"X1/2"), EM CADA BARRA VERTICAL DE 3/4" SERA COLOCADA 1LANCA E ANUETOS E SOBRE MONTANTE UMA PINHA,INCLUSIVE PINTURA.FORNECIMENTO E COLOCACAOGRADIL DE FERRO EM MODULOS DE 2,44M DE LARGURA COM ALTURA DE</v>
      </c>
      <c r="C11756" s="141" t="s">
        <v>44225</v>
      </c>
      <c r="D11756" s="141" t="s">
        <v>44226</v>
      </c>
      <c r="E11756" s="141" t="s">
        <v>44227</v>
      </c>
      <c r="F11756" s="141" t="s">
        <v>44228</v>
      </c>
      <c r="G11756" s="141" t="s">
        <v>44229</v>
      </c>
      <c r="H11756" s="141" t="s">
        <v>36638</v>
      </c>
      <c r="I11756" s="141" t="s">
        <v>14</v>
      </c>
      <c r="J11756" s="649">
        <v>2556.6</v>
      </c>
    </row>
    <row r="11757" spans="1:10" hidden="1">
      <c r="A11757" s="141" t="s">
        <v>44231</v>
      </c>
      <c r="B11757" s="141" t="str">
        <f t="shared" si="183"/>
        <v>GRADIL TUBULAR EM MODULOS DE 3,35M DE LARGURA COM ALTURA DE2,00M,EM TELA DE CHAPA DE METAL EXPANDIDO,MALHA LOSANGULAR DGRADIL TUBULAR EM MODULOS DE 3,35M DE LARGURA COM ALTURA DEE 150X56MM,EMOLDURADA POR TUBOS DE FERRO GALVANIZADOS DE 1.1/2",FIXADO EM ESTRUTURAS DE CONCRETO (EXCLUSIVE ESTAS),ATRAVES DE 16 PARAFUSOS GALVANIZADOS.FORNECIMENTO E COLOCACAOGRADIL TUBULAR EM MODULOS DE 3,35M DE LARGURA COM ALTURA DE</v>
      </c>
      <c r="C11757" s="141" t="s">
        <v>44232</v>
      </c>
      <c r="D11757" s="141" t="s">
        <v>44233</v>
      </c>
      <c r="E11757" s="141" t="s">
        <v>44234</v>
      </c>
      <c r="F11757" s="141" t="s">
        <v>44235</v>
      </c>
      <c r="G11757" s="141" t="s">
        <v>44236</v>
      </c>
      <c r="I11757" s="141" t="s">
        <v>285</v>
      </c>
      <c r="J11757" s="649">
        <v>527.48</v>
      </c>
    </row>
    <row r="11758" spans="1:10" hidden="1">
      <c r="A11758" s="141" t="s">
        <v>44237</v>
      </c>
      <c r="B11758" s="141" t="str">
        <f t="shared" si="183"/>
        <v>GRADIL TUBULAR EM MODULOS DE 3,35M DE LARGURA COM ALTURA DE2,00M,EM TELA DE CHAPA DE METAL EXPANDIDO,MALHA LOSANGULAR DGRADIL TUBULAR EM MODULOS DE 3,35M DE LARGURA COM ALTURA DEE 150X56MM,EMOLDURADA POR TUBOS DE FERRO GALVANIZADOS DE 1.1/2",FIXADO EM ESTRUTURAS DE CONCRETO (EXCLUSIVE ESTAS),ATRAVES DE 16 PARAFUSOS GALVANIZADOS.FORNECIMENTO E COLOCACAOGRADIL TUBULAR EM MODULOS DE 3,35M DE LARGURA COM ALTURA DE</v>
      </c>
      <c r="C11758" s="141" t="s">
        <v>44232</v>
      </c>
      <c r="D11758" s="141" t="s">
        <v>44233</v>
      </c>
      <c r="E11758" s="141" t="s">
        <v>44234</v>
      </c>
      <c r="F11758" s="141" t="s">
        <v>44235</v>
      </c>
      <c r="G11758" s="141" t="s">
        <v>44236</v>
      </c>
      <c r="I11758" s="141" t="s">
        <v>285</v>
      </c>
      <c r="J11758" s="649">
        <v>517.55999999999995</v>
      </c>
    </row>
    <row r="11759" spans="1:10" hidden="1">
      <c r="A11759" s="141" t="s">
        <v>44238</v>
      </c>
      <c r="B11759" s="141" t="str">
        <f t="shared" si="183"/>
        <v>GRADIL ELETROFUNDIDO TIPO ORSOMETAL,NA MALHA 65X132MM E BARRA PORTANTE 25X2MM,FIO 5,MONTANTES 2120X76X8MM,PARAFUSOS,PINTGRADIL ELETROFUNDIDO TIPO ORSOMETAL,NA MALHA 65X132MM E BARRURA ELETROSTATICA NAS CORES VERDE OU CINZA,INCLUSIVE MONTAGEMGRADIL ELETROFUNDIDO TIPO ORSOMETAL,NA MALHA 65X132MM E BARR</v>
      </c>
      <c r="C11759" s="141" t="s">
        <v>44239</v>
      </c>
      <c r="D11759" s="141" t="s">
        <v>44240</v>
      </c>
      <c r="E11759" s="141" t="s">
        <v>44241</v>
      </c>
      <c r="F11759" s="141" t="s">
        <v>285</v>
      </c>
      <c r="I11759" s="141" t="s">
        <v>27</v>
      </c>
      <c r="J11759" s="649">
        <v>368.38</v>
      </c>
    </row>
    <row r="11760" spans="1:10" hidden="1">
      <c r="A11760" s="141" t="s">
        <v>44242</v>
      </c>
      <c r="B11760" s="141" t="str">
        <f t="shared" si="183"/>
        <v>GRADIL ELETROFUNDIDO TIPO ORSOMETAL,NA MALHA 65X132MM E BARRA PORTANTE 25X2MM,FIO 5,MONTANTES 2120X76X8MM,PARAFUSOS,PINTGRADIL ELETROFUNDIDO TIPO ORSOMETAL,NA MALHA 65X132MM E BARRURA ELETROSTATICA NAS CORES VERDE OU CINZA,INCLUSIVE MONTAGEMGRADIL ELETROFUNDIDO TIPO ORSOMETAL,NA MALHA 65X132MM E BARR</v>
      </c>
      <c r="C11760" s="141" t="s">
        <v>44239</v>
      </c>
      <c r="D11760" s="141" t="s">
        <v>44240</v>
      </c>
      <c r="E11760" s="141" t="s">
        <v>44241</v>
      </c>
      <c r="F11760" s="141" t="s">
        <v>285</v>
      </c>
      <c r="I11760" s="141" t="s">
        <v>27</v>
      </c>
      <c r="J11760" s="649">
        <v>346.23</v>
      </c>
    </row>
    <row r="11761" spans="1:10" hidden="1">
      <c r="A11761" s="141" t="s">
        <v>44243</v>
      </c>
      <c r="B11761" s="141" t="str">
        <f t="shared" si="183"/>
        <v>GRADIL METALICO,EXECUTADO PAINEL ACO GALVANIZADO,SOLDADO(GRAMATURA MINIMA 40G/M2),MALHA RETANGULAR 200X50MM E FIO ACO DIGRADIL METALICO,EXECUTADO PAINEL ACO GALVANIZADO,SOLDADO(GRAAMETRO MINIMO 4,3MM,FIXADOS PERMANENTEMENTE EM MONTANTE ACOGALVANIZADO 60X40MM(GRAMATURA MINIMA 275G/M2),ENGASTADOS BASE CONCRETO,EXCL.ESTA,PINTURA ELETROSTATICA,ESP.MINIMA 100 MICRAS (PAINEL E MONTANTE),CORES VERDE OU BRANCA.FORN.E COLOC.GRADIL METALICO,EXECUTADO PAINEL ACO GALVANIZADO,SOLDADO(GRA</v>
      </c>
      <c r="C11761" s="141" t="s">
        <v>44244</v>
      </c>
      <c r="D11761" s="141" t="s">
        <v>44245</v>
      </c>
      <c r="E11761" s="141" t="s">
        <v>44246</v>
      </c>
      <c r="F11761" s="141" t="s">
        <v>44247</v>
      </c>
      <c r="G11761" s="141" t="s">
        <v>44248</v>
      </c>
      <c r="H11761" s="141" t="s">
        <v>44249</v>
      </c>
      <c r="I11761" s="141" t="s">
        <v>27</v>
      </c>
      <c r="J11761" s="649">
        <v>136.18</v>
      </c>
    </row>
    <row r="11762" spans="1:10" hidden="1">
      <c r="A11762" s="141" t="s">
        <v>44250</v>
      </c>
      <c r="B11762" s="141" t="str">
        <f t="shared" si="183"/>
        <v>GRADIL METALICO,EXECUTADO PAINEL ACO GALVANIZADO,SOLDADO(GRAMATURA MINIMA 40G/M2),MALHA RETANGULAR 200X50MM E FIO ACO DIGRADIL METALICO,EXECUTADO PAINEL ACO GALVANIZADO,SOLDADO(GRAAMETRO MINIMO 4,3MM,FIXADOS PERMANENTEMENTE EM MONTANTE ACOGALVANIZADO 60X40MM(GRAMATURA MINIMA 275G/M2),ENGASTADOS BASE CONCRETO,EXCL.ESTA,PINTURA ELETROSTATICA,ESP.MINIMA 100 MICRAS (PAINEL E MONTANTE),CORES VERDE OU BRANCA.FORN.E COLOC.GRADIL METALICO,EXECUTADO PAINEL ACO GALVANIZADO,SOLDADO(GRA</v>
      </c>
      <c r="C11762" s="141" t="s">
        <v>44244</v>
      </c>
      <c r="D11762" s="141" t="s">
        <v>44245</v>
      </c>
      <c r="E11762" s="141" t="s">
        <v>44246</v>
      </c>
      <c r="F11762" s="141" t="s">
        <v>44247</v>
      </c>
      <c r="G11762" s="141" t="s">
        <v>44248</v>
      </c>
      <c r="H11762" s="141" t="s">
        <v>44249</v>
      </c>
      <c r="I11762" s="141" t="s">
        <v>27</v>
      </c>
      <c r="J11762" s="649">
        <v>135.88999999999999</v>
      </c>
    </row>
    <row r="11763" spans="1:10" hidden="1">
      <c r="A11763" s="141" t="s">
        <v>44251</v>
      </c>
      <c r="B11763" s="141" t="str">
        <f t="shared" si="183"/>
        <v>GRADIL METALICO,EXECUTADO PAINEL ACO GALVANIZADO,SOLDADO(GRAMATURA MINIMA 40G/M2),MALHA RETANGULAR 200X50MM E FIO ACO DIGRADIL METALICO,EXECUTADO PAINEL ACO GALVANIZADO,SOLDADO(GRAAMETRO MINIMO 4,3MM,FIXADOS PERMANENTEMENTE EM MONTANTE ACOGALVANIZADO 60X40MM(GRAMATURA MINIMA 275G/M2),APARAFUSADOS BASE CONCRETO,EXCL.ESTA,PINTURA ELETROSTATICA,ESP.MINIMA 100MICRAS(PAINEL E MONTANTE),CORES VERDE OU BRANCA.FORN.COLOC.GRADIL METALICO,EXECUTADO PAINEL ACO GALVANIZADO,SOLDADO(GRA</v>
      </c>
      <c r="C11763" s="141" t="s">
        <v>44244</v>
      </c>
      <c r="D11763" s="141" t="s">
        <v>44245</v>
      </c>
      <c r="E11763" s="141" t="s">
        <v>44246</v>
      </c>
      <c r="F11763" s="141" t="s">
        <v>44252</v>
      </c>
      <c r="G11763" s="141" t="s">
        <v>44253</v>
      </c>
      <c r="H11763" s="141" t="s">
        <v>44254</v>
      </c>
      <c r="I11763" s="141" t="s">
        <v>27</v>
      </c>
      <c r="J11763" s="649">
        <v>148.80000000000001</v>
      </c>
    </row>
    <row r="11764" spans="1:10" hidden="1">
      <c r="A11764" s="141" t="s">
        <v>44255</v>
      </c>
      <c r="B11764" s="141" t="str">
        <f t="shared" si="183"/>
        <v>GRADIL METALICO,EXECUTADO PAINEL ACO GALVANIZADO,SOLDADO(GRAMATURA MINIMA 40G/M2),MALHA RETANGULAR 200X50MM E FIO ACO DIGRADIL METALICO,EXECUTADO PAINEL ACO GALVANIZADO,SOLDADO(GRAAMETRO MINIMO 4,3MM,FIXADOS PERMANENTEMENTE EM MONTANTE ACOGALVANIZADO 60X40MM(GRAMATURA MINIMA 275G/M2),APARAFUSADOS BASE CONCRETO,EXCL.ESTA,PINTURA ELETROSTATICA,ESP.MINIMA 100MICRAS(PAINEL E MONTANTE),CORES VERDE OU BRANCA.FORN.COLOC.GRADIL METALICO,EXECUTADO PAINEL ACO GALVANIZADO,SOLDADO(GRA</v>
      </c>
      <c r="C11764" s="141" t="s">
        <v>44244</v>
      </c>
      <c r="D11764" s="141" t="s">
        <v>44245</v>
      </c>
      <c r="E11764" s="141" t="s">
        <v>44246</v>
      </c>
      <c r="F11764" s="141" t="s">
        <v>44252</v>
      </c>
      <c r="G11764" s="141" t="s">
        <v>44253</v>
      </c>
      <c r="H11764" s="141" t="s">
        <v>44254</v>
      </c>
      <c r="I11764" s="141" t="s">
        <v>27</v>
      </c>
      <c r="J11764" s="649">
        <v>148.16</v>
      </c>
    </row>
    <row r="11765" spans="1:10" hidden="1">
      <c r="A11765" s="141" t="s">
        <v>44256</v>
      </c>
      <c r="B11765" s="141" t="str">
        <f t="shared" si="183"/>
        <v>GRADIL METALICO,RESISTENTE A AMBIENTES AGRESSIVOS,EXECUTADOPAINEL ACO GALV.SOLDADO(GRAMATURA MINIMA 40G/M2),MALHA RETANGRADIL METALICO,RESISTENTE A AMBIENTES AGRESSIVOS,EXECUTADOGULAR 200X50MM E FIO ACO DIAM.MINIMO 4,3MM,FIXADOS PERMANENTEMENTE MONTANTE ACO GALV.60X40MM(GRAMATURA MINIMA 275G/M2),ENGASTADOS BASE CONCRETO,EXCL.ESTA,PINT.NAVAL,ESP.MINIMA 300MICRAS (PAINEL E MONTANTE),VERDE/BRANCA.FORN.E COLOC.GRADIL METALICO,RESISTENTE A AMBIENTES AGRESSIVOS,EXECUTADO</v>
      </c>
      <c r="C11765" s="141" t="s">
        <v>44257</v>
      </c>
      <c r="D11765" s="141" t="s">
        <v>44258</v>
      </c>
      <c r="E11765" s="141" t="s">
        <v>44259</v>
      </c>
      <c r="F11765" s="141" t="s">
        <v>44260</v>
      </c>
      <c r="G11765" s="141" t="s">
        <v>44261</v>
      </c>
      <c r="H11765" s="141" t="s">
        <v>44262</v>
      </c>
      <c r="I11765" s="141" t="s">
        <v>27</v>
      </c>
      <c r="J11765" s="649">
        <v>188.67</v>
      </c>
    </row>
    <row r="11766" spans="1:10" hidden="1">
      <c r="A11766" s="141" t="s">
        <v>44263</v>
      </c>
      <c r="B11766" s="141" t="str">
        <f t="shared" si="183"/>
        <v>GRADIL METALICO,RESISTENTE A AMBIENTES AGRESSIVOS,EXECUTADOPAINEL ACO GALV.SOLDADO(GRAMATURA MINIMA 40G/M2),MALHA RETANGRADIL METALICO,RESISTENTE A AMBIENTES AGRESSIVOS,EXECUTADOGULAR 200X50MM E FIO ACO DIAM.MINIMO 4,3MM,FIXADOS PERMANENTEMENTE MONTANTE ACO GALV.60X40MM(GRAMATURA MINIMA 275G/M2),ENGASTADOS BASE CONCRETO,EXCL.ESTA,PINT.NAVAL,ESP.MINIMA 300MICRAS (PAINEL E MONTANTE),VERDE/BRANCA.FORN.E COLOC.GRADIL METALICO,RESISTENTE A AMBIENTES AGRESSIVOS,EXECUTADO</v>
      </c>
      <c r="C11766" s="141" t="s">
        <v>44257</v>
      </c>
      <c r="D11766" s="141" t="s">
        <v>44258</v>
      </c>
      <c r="E11766" s="141" t="s">
        <v>44259</v>
      </c>
      <c r="F11766" s="141" t="s">
        <v>44260</v>
      </c>
      <c r="G11766" s="141" t="s">
        <v>44261</v>
      </c>
      <c r="H11766" s="141" t="s">
        <v>44262</v>
      </c>
      <c r="I11766" s="141" t="s">
        <v>27</v>
      </c>
      <c r="J11766" s="649">
        <v>188.38</v>
      </c>
    </row>
    <row r="11767" spans="1:10" hidden="1">
      <c r="A11767" s="141" t="s">
        <v>44264</v>
      </c>
      <c r="B11767" s="141" t="str">
        <f t="shared" si="183"/>
        <v>GRADIL METALICO,RESISTENTE A AMBIENTES AGRESSIVOS,EXECUTADO PAINEL ACO GALV.SOLDADO(GRAMATURA MINIMA 40G/M2),MALHA RETAGRADIL METALICO,RESISTENTE A AMBIENTES AGRESSIVOS,EXECUTADONGULAR 200X50MM FIO ACO DIAM.MINIMO 4,3MM,FIXADOS PERMANENTEMENTE MONTANTE ACO GALV.60X40MM(GRAMATURA MINIMA 275G/M2),APARAFUSADOS BASE CONCRETO,EXCL.ESTA,PINT.NAVAL,ESP.MINIMA 300 MICRAS(PAINEL E MONTANTE),VERDE/BRANCA.FORN.COLOC.GRADIL METALICO,RESISTENTE A AMBIENTES AGRESSIVOS,EXECUTADO</v>
      </c>
      <c r="C11767" s="141" t="s">
        <v>44257</v>
      </c>
      <c r="D11767" s="141" t="s">
        <v>44265</v>
      </c>
      <c r="E11767" s="141" t="s">
        <v>44266</v>
      </c>
      <c r="F11767" s="141" t="s">
        <v>44267</v>
      </c>
      <c r="G11767" s="141" t="s">
        <v>44268</v>
      </c>
      <c r="H11767" s="141" t="s">
        <v>44269</v>
      </c>
      <c r="I11767" s="141" t="s">
        <v>27</v>
      </c>
      <c r="J11767" s="649">
        <v>197.94</v>
      </c>
    </row>
    <row r="11768" spans="1:10" hidden="1">
      <c r="A11768" s="141" t="s">
        <v>44270</v>
      </c>
      <c r="B11768" s="141" t="str">
        <f t="shared" si="183"/>
        <v>GRADIL METALICO,RESISTENTE A AMBIENTES AGRESSIVOS,EXECUTADO PAINEL ACO GALV.SOLDADO(GRAMATURA MINIMA 40G/M2),MALHA RETAGRADIL METALICO,RESISTENTE A AMBIENTES AGRESSIVOS,EXECUTADONGULAR 200X50MM FIO ACO DIAM.MINIMO 4,3MM,FIXADOS PERMANENTEMENTE MONTANTE ACO GALV.60X40MM(GRAMATURA MINIMA 275G/M2),APARAFUSADOS BASE CONCRETO,EXCL.ESTA,PINT.NAVAL,ESP.MINIMA 300 MICRAS(PAINEL E MONTANTE),VERDE/BRANCA.FORN.COLOC.GRADIL METALICO,RESISTENTE A AMBIENTES AGRESSIVOS,EXECUTADO</v>
      </c>
      <c r="C11768" s="141" t="s">
        <v>44257</v>
      </c>
      <c r="D11768" s="141" t="s">
        <v>44265</v>
      </c>
      <c r="E11768" s="141" t="s">
        <v>44266</v>
      </c>
      <c r="F11768" s="141" t="s">
        <v>44267</v>
      </c>
      <c r="G11768" s="141" t="s">
        <v>44268</v>
      </c>
      <c r="H11768" s="141" t="s">
        <v>44269</v>
      </c>
      <c r="I11768" s="141" t="s">
        <v>27</v>
      </c>
      <c r="J11768" s="649">
        <v>197.3</v>
      </c>
    </row>
    <row r="11769" spans="1:10" hidden="1">
      <c r="A11769" s="141" t="s">
        <v>44271</v>
      </c>
      <c r="B11769" s="141" t="str">
        <f t="shared" si="183"/>
        <v>GUARDA-CORPO DE FERRO EM LANCES DE 3,00 A 4,00M E 1,00M DE ALTURA,COM 4 MONTANTES DE BARRAS DE 2"X3/4",CHUMBADOS NO CONCGUARDA-CORPO DE FERRO EM LANCES DE 3,00 A 4,00M E 1,00M DE ARETO,CORRIMAO EM 2 BARRAS SOBREPOSTAS DE 3"X1/2" E 2"X3/8",DUAS TRAVESSAS HORIZONTAIS EM BARRAS DE 1.1/4"X3/8",SOLDADASNOS MONTANTES,UMA DISTANTE 0,34M DO PISO E A OUTRA A 0,33M DESTA E DO CORRIMAO.FORNECIMENTO E COLOCACAOGUARDA-CORPO DE FERRO EM LANCES DE 3,00 A 4,00M E 1,00M DE A</v>
      </c>
      <c r="C11769" s="141" t="s">
        <v>44272</v>
      </c>
      <c r="D11769" s="141" t="s">
        <v>44273</v>
      </c>
      <c r="E11769" s="141" t="s">
        <v>44274</v>
      </c>
      <c r="F11769" s="141" t="s">
        <v>44275</v>
      </c>
      <c r="G11769" s="141" t="s">
        <v>44276</v>
      </c>
      <c r="H11769" s="141" t="s">
        <v>44277</v>
      </c>
      <c r="I11769" s="141" t="s">
        <v>285</v>
      </c>
      <c r="J11769" s="649">
        <v>945.19</v>
      </c>
    </row>
    <row r="11770" spans="1:10" hidden="1">
      <c r="A11770" s="141" t="s">
        <v>44278</v>
      </c>
      <c r="B11770" s="141" t="str">
        <f t="shared" si="183"/>
        <v>GUARDA-CORPO DE FERRO EM LANCES DE 3,00 A 4,00M E 1,00M DE ALTURA,COM 4 MONTANTES DE BARRAS DE 2"X3/4",CHUMBADOS NO CONCGUARDA-CORPO DE FERRO EM LANCES DE 3,00 A 4,00M E 1,00M DE ARETO,CORRIMAO EM 2 BARRAS SOBREPOSTAS DE 3"X1/2" E 2"X3/8",DUAS TRAVESSAS HORIZONTAIS EM BARRAS DE 1.1/4"X3/8",SOLDADASNOS MONTANTES,UMA DISTANTE 0,34M DO PISO E A OUTRA A 0,33M DESTA E DO CORRIMAO.FORNECIMENTO E COLOCACAOGUARDA-CORPO DE FERRO EM LANCES DE 3,00 A 4,00M E 1,00M DE A</v>
      </c>
      <c r="C11770" s="141" t="s">
        <v>44272</v>
      </c>
      <c r="D11770" s="141" t="s">
        <v>44273</v>
      </c>
      <c r="E11770" s="141" t="s">
        <v>44274</v>
      </c>
      <c r="F11770" s="141" t="s">
        <v>44275</v>
      </c>
      <c r="G11770" s="141" t="s">
        <v>44276</v>
      </c>
      <c r="H11770" s="141" t="s">
        <v>44277</v>
      </c>
      <c r="I11770" s="141" t="s">
        <v>285</v>
      </c>
      <c r="J11770" s="649">
        <v>870.47</v>
      </c>
    </row>
    <row r="11771" spans="1:10" hidden="1">
      <c r="A11771" s="141" t="s">
        <v>44279</v>
      </c>
      <c r="B11771" s="141" t="str">
        <f t="shared" si="183"/>
        <v>GUARDA-CORPO DE FERRO EM LANCES DE 3,00 A 4,00M E 1,00M DE ALTURA,COM 4 MONTANTES DE BARRAS DE 2"X3/4",CHUMBADOS NO CONCGUARDA-CORPO DE FERRO EM LANCES DE 3,00 A 4,00M E 1,00M DE ARETO (EXCLUSIVE ESTE),CORRIMAO EM DUAS BARRAS SUPERPOSTAS DE 3"X1/2" E 2"X3/8",BARRAS VERTICAIS DE 1/2"X1/2" ESPACADAS DE 6CM,SOLDADAS NO CORRIMAO E NA BARRA INFERIOR,ESTA DE 2"X1/2",A 10CM DO PISO.FORNECIMENTO E COLOCACAOGUARDA-CORPO DE FERRO EM LANCES DE 3,00 A 4,00M E 1,00M DE A</v>
      </c>
      <c r="C11771" s="141" t="s">
        <v>44272</v>
      </c>
      <c r="D11771" s="141" t="s">
        <v>44273</v>
      </c>
      <c r="E11771" s="141" t="s">
        <v>44280</v>
      </c>
      <c r="F11771" s="141" t="s">
        <v>44281</v>
      </c>
      <c r="G11771" s="141" t="s">
        <v>44282</v>
      </c>
      <c r="H11771" s="141" t="s">
        <v>44283</v>
      </c>
      <c r="I11771" s="141" t="s">
        <v>285</v>
      </c>
      <c r="J11771" s="649">
        <v>1174.3900000000001</v>
      </c>
    </row>
    <row r="11772" spans="1:10" hidden="1">
      <c r="A11772" s="141" t="s">
        <v>44284</v>
      </c>
      <c r="B11772" s="141" t="str">
        <f t="shared" si="183"/>
        <v>GUARDA-CORPO DE FERRO EM LANCES DE 3,00 A 4,00M E 1,00M DE ALTURA,COM 4 MONTANTES DE BARRAS DE 2"X3/4",CHUMBADOS NO CONCGUARDA-CORPO DE FERRO EM LANCES DE 3,00 A 4,00M E 1,00M DE ARETO (EXCLUSIVE ESTE),CORRIMAO EM DUAS BARRAS SUPERPOSTAS DE 3"X1/2" E 2"X3/8",BARRAS VERTICAIS DE 1/2"X1/2" ESPACADAS DE 6CM,SOLDADAS NO CORRIMAO E NA BARRA INFERIOR,ESTA DE 2"X1/2",A 10CM DO PISO.FORNECIMENTO E COLOCACAOGUARDA-CORPO DE FERRO EM LANCES DE 3,00 A 4,00M E 1,00M DE A</v>
      </c>
      <c r="C11772" s="141" t="s">
        <v>44272</v>
      </c>
      <c r="D11772" s="141" t="s">
        <v>44273</v>
      </c>
      <c r="E11772" s="141" t="s">
        <v>44280</v>
      </c>
      <c r="F11772" s="141" t="s">
        <v>44281</v>
      </c>
      <c r="G11772" s="141" t="s">
        <v>44282</v>
      </c>
      <c r="H11772" s="141" t="s">
        <v>44283</v>
      </c>
      <c r="I11772" s="141" t="s">
        <v>285</v>
      </c>
      <c r="J11772" s="649">
        <v>1062.6400000000001</v>
      </c>
    </row>
    <row r="11773" spans="1:10" hidden="1">
      <c r="A11773" s="141" t="s">
        <v>44285</v>
      </c>
      <c r="B11773" s="141" t="str">
        <f t="shared" si="183"/>
        <v>GUARDA-CORPO METALICO COM 1,00M DE ALTURA,EM MODULOS DE 1,88M COM MONTANTES EM CHAPA DE ACO USI-SAC 350, CHUMBADO NO CONGUARDA-CORPO METALICO COM 1,00M DE ALTURA,EM MODULOS DE 1,88CRETO (EXCLUSIVE ESTE),ATRAVES DE CHUMBADORES DE ACO INOXIDAVEL,INTERLIGADOS POR DOIS TUBOS HORIZONTAIS SUPERIORES COM DIAMETRO DE 2.1/2" E DOIS TUBOS HORIZONTAIS INFERIORES C/DIAMETRO DE 1" EM ACO GALVANIZADO,INCL.PINTURA.FORN. E COLOCACAOGUARDA-CORPO METALICO COM 1,00M DE ALTURA,EM MODULOS DE 1,88</v>
      </c>
      <c r="C11773" s="141" t="s">
        <v>44286</v>
      </c>
      <c r="D11773" s="141" t="s">
        <v>44287</v>
      </c>
      <c r="E11773" s="141" t="s">
        <v>44288</v>
      </c>
      <c r="F11773" s="141" t="s">
        <v>44289</v>
      </c>
      <c r="G11773" s="141" t="s">
        <v>44290</v>
      </c>
      <c r="H11773" s="141" t="s">
        <v>44291</v>
      </c>
      <c r="I11773" s="141" t="s">
        <v>285</v>
      </c>
      <c r="J11773" s="649">
        <v>909.96</v>
      </c>
    </row>
    <row r="11774" spans="1:10" hidden="1">
      <c r="A11774" s="141" t="s">
        <v>44292</v>
      </c>
      <c r="B11774" s="141" t="str">
        <f t="shared" si="183"/>
        <v>GUARDA-CORPO METALICO COM 1,00M DE ALTURA,EM MODULOS DE 1,88M COM MONTANTES EM CHAPA DE ACO USI-SAC 350, CHUMBADO NO CONGUARDA-CORPO METALICO COM 1,00M DE ALTURA,EM MODULOS DE 1,88CRETO (EXCLUSIVE ESTE),ATRAVES DE CHUMBADORES DE ACO INOXIDAVEL,INTERLIGADOS POR DOIS TUBOS HORIZONTAIS SUPERIORES COM DIAMETRO DE 2.1/2" E DOIS TUBOS HORIZONTAIS INFERIORES C/DIAMETRO DE 1" EM ACO GALVANIZADO,INCL.PINTURA.FORN. E COLOCACAOGUARDA-CORPO METALICO COM 1,00M DE ALTURA,EM MODULOS DE 1,88</v>
      </c>
      <c r="C11774" s="141" t="s">
        <v>44286</v>
      </c>
      <c r="D11774" s="141" t="s">
        <v>44287</v>
      </c>
      <c r="E11774" s="141" t="s">
        <v>44288</v>
      </c>
      <c r="F11774" s="141" t="s">
        <v>44289</v>
      </c>
      <c r="G11774" s="141" t="s">
        <v>44290</v>
      </c>
      <c r="H11774" s="141" t="s">
        <v>44291</v>
      </c>
      <c r="I11774" s="141" t="s">
        <v>285</v>
      </c>
      <c r="J11774" s="649">
        <v>868.45</v>
      </c>
    </row>
    <row r="11775" spans="1:10" hidden="1">
      <c r="A11775" s="141" t="s">
        <v>44293</v>
      </c>
      <c r="B11775" s="141" t="str">
        <f t="shared" si="183"/>
        <v>GUARDA-CORPO DE FERRO GALVANIZADO,COM MODULO DE 2,20M DE COMPRIMENTO,COM DOIS TUBOS DE 2" NA HORIZONTAL,PILARETES DE CONGUARDA-CORPO DE FERRO GALVANIZADO,COM MODULO DE 2,20M DE COMCRETO COM SECAO 20X20CM E 1,00M DE ALTURA,INCLUSIVE TODOS OS MATERIAIS E PINTURA.FORNECIMENTO E COLOCACAOGUARDA-CORPO DE FERRO GALVANIZADO,COM MODULO DE 2,20M DE COM</v>
      </c>
      <c r="C11775" s="141" t="s">
        <v>44294</v>
      </c>
      <c r="D11775" s="141" t="s">
        <v>44295</v>
      </c>
      <c r="E11775" s="141" t="s">
        <v>44296</v>
      </c>
      <c r="F11775" s="141" t="s">
        <v>44297</v>
      </c>
      <c r="I11775" s="141" t="s">
        <v>285</v>
      </c>
      <c r="J11775" s="649">
        <v>404.06</v>
      </c>
    </row>
    <row r="11776" spans="1:10" hidden="1">
      <c r="A11776" s="141" t="s">
        <v>44298</v>
      </c>
      <c r="B11776" s="141" t="str">
        <f t="shared" si="183"/>
        <v>GUARDA-CORPO DE FERRO GALVANIZADO,COM MODULO DE 2,20M DE COMPRIMENTO,COM DOIS TUBOS DE 2" NA HORIZONTAL,PILARETES DE CONGUARDA-CORPO DE FERRO GALVANIZADO,COM MODULO DE 2,20M DE COMCRETO COM SECAO 20X20CM E 1,00M DE ALTURA,INCLUSIVE TODOS OS MATERIAIS E PINTURA.FORNECIMENTO E COLOCACAOGUARDA-CORPO DE FERRO GALVANIZADO,COM MODULO DE 2,20M DE COM</v>
      </c>
      <c r="C11776" s="141" t="s">
        <v>44294</v>
      </c>
      <c r="D11776" s="141" t="s">
        <v>44295</v>
      </c>
      <c r="E11776" s="141" t="s">
        <v>44296</v>
      </c>
      <c r="F11776" s="141" t="s">
        <v>44297</v>
      </c>
      <c r="I11776" s="141" t="s">
        <v>285</v>
      </c>
      <c r="J11776" s="649">
        <v>378.93</v>
      </c>
    </row>
    <row r="11777" spans="1:10" hidden="1">
      <c r="A11777" s="141" t="s">
        <v>44299</v>
      </c>
      <c r="B11777" s="141" t="str">
        <f t="shared" si="183"/>
        <v>GUARDA-CORPO DE FERRO GALVANIZADO,COM MODULO DE 2,00M DE COMPRIMENTO,COM UM TUBO DE 3" E DOIS DE 1.1/4" NA HORIZONTAL,PIGUARDA-CORPO DE FERRO GALVANIZADO,COM MODULO DE 2,00M DE COMLARETES DE CONCRETO COM SECAO QUADRADA DE 20CM E 1,05M DE ALTURA,INCLUSIVE TODOS OS MATERIAIS E PINTURA.FORNECIMENTO E COLOCACAOGUARDA-CORPO DE FERRO GALVANIZADO,COM MODULO DE 2,00M DE COM</v>
      </c>
      <c r="C11777" s="141" t="s">
        <v>44300</v>
      </c>
      <c r="D11777" s="141" t="s">
        <v>44301</v>
      </c>
      <c r="E11777" s="141" t="s">
        <v>44302</v>
      </c>
      <c r="F11777" s="141" t="s">
        <v>44303</v>
      </c>
      <c r="G11777" s="141" t="s">
        <v>27996</v>
      </c>
      <c r="I11777" s="141" t="s">
        <v>285</v>
      </c>
      <c r="J11777" s="649">
        <v>497.37</v>
      </c>
    </row>
    <row r="11778" spans="1:10" hidden="1">
      <c r="A11778" s="141" t="s">
        <v>44304</v>
      </c>
      <c r="B11778" s="141" t="str">
        <f t="shared" si="183"/>
        <v>GUARDA-CORPO DE FERRO GALVANIZADO,COM MODULO DE 2,00M DE COMPRIMENTO,COM UM TUBO DE 3" E DOIS DE 1.1/4" NA HORIZONTAL,PIGUARDA-CORPO DE FERRO GALVANIZADO,COM MODULO DE 2,00M DE COMLARETES DE CONCRETO COM SECAO QUADRADA DE 20CM E 1,05M DE ALTURA,INCLUSIVE TODOS OS MATERIAIS E PINTURA.FORNECIMENTO E COLOCACAOGUARDA-CORPO DE FERRO GALVANIZADO,COM MODULO DE 2,00M DE COM</v>
      </c>
      <c r="C11778" s="141" t="s">
        <v>44300</v>
      </c>
      <c r="D11778" s="141" t="s">
        <v>44301</v>
      </c>
      <c r="E11778" s="141" t="s">
        <v>44302</v>
      </c>
      <c r="F11778" s="141" t="s">
        <v>44303</v>
      </c>
      <c r="G11778" s="141" t="s">
        <v>27996</v>
      </c>
      <c r="I11778" s="141" t="s">
        <v>285</v>
      </c>
      <c r="J11778" s="649">
        <v>469.13</v>
      </c>
    </row>
    <row r="11779" spans="1:10" hidden="1">
      <c r="A11779" s="141" t="s">
        <v>44305</v>
      </c>
      <c r="B11779" s="141" t="str">
        <f t="shared" ref="B11779:B11842" si="184">C11779&amp;D11779&amp;C11779&amp;E11779&amp;F11779&amp;G11779&amp;H11779&amp;C11779</f>
        <v>GUARDA-CORPO DE TUBO DE FERRO GALVANIZADO COM DOIS MONTANTES EM TUBO DE 1",UMA TRAVESSA SUPERIOR EM TUBO DE 2" E DUAS TRGUARDA-CORPO DE TUBO DE FERRO GALVANIZADO COM DOIS MONTANTESAVESSAS INFERIORES EM TUBO DE 1",EM MODULOS DE 2,20M DE COMPRIMENTO E 1,00M DE ALTURA,INCLUSIVE PINTURA.FORNECIMENTO E COLOCACAOGUARDA-CORPO DE TUBO DE FERRO GALVANIZADO COM DOIS MONTANTES</v>
      </c>
      <c r="C11779" s="141" t="s">
        <v>44306</v>
      </c>
      <c r="D11779" s="141" t="s">
        <v>44307</v>
      </c>
      <c r="E11779" s="141" t="s">
        <v>44308</v>
      </c>
      <c r="F11779" s="141" t="s">
        <v>44309</v>
      </c>
      <c r="G11779" s="141" t="s">
        <v>27996</v>
      </c>
      <c r="I11779" s="141" t="s">
        <v>14</v>
      </c>
      <c r="J11779" s="649">
        <v>560.80999999999995</v>
      </c>
    </row>
    <row r="11780" spans="1:10" hidden="1">
      <c r="A11780" s="141" t="s">
        <v>44310</v>
      </c>
      <c r="B11780" s="141" t="str">
        <f t="shared" si="184"/>
        <v>GUARDA-CORPO DE TUBO DE FERRO GALVANIZADO COM DOIS MONTANTES EM TUBO DE 1",UMA TRAVESSA SUPERIOR EM TUBO DE 2" E DUAS TRGUARDA-CORPO DE TUBO DE FERRO GALVANIZADO COM DOIS MONTANTESAVESSAS INFERIORES EM TUBO DE 1",EM MODULOS DE 2,20M DE COMPRIMENTO E 1,00M DE ALTURA,INCLUSIVE PINTURA.FORNECIMENTO E COLOCACAOGUARDA-CORPO DE TUBO DE FERRO GALVANIZADO COM DOIS MONTANTES</v>
      </c>
      <c r="C11780" s="141" t="s">
        <v>44306</v>
      </c>
      <c r="D11780" s="141" t="s">
        <v>44307</v>
      </c>
      <c r="E11780" s="141" t="s">
        <v>44308</v>
      </c>
      <c r="F11780" s="141" t="s">
        <v>44309</v>
      </c>
      <c r="G11780" s="141" t="s">
        <v>27996</v>
      </c>
      <c r="I11780" s="141" t="s">
        <v>14</v>
      </c>
      <c r="J11780" s="649">
        <v>547.58000000000004</v>
      </c>
    </row>
    <row r="11781" spans="1:10" hidden="1">
      <c r="A11781" s="141" t="s">
        <v>44311</v>
      </c>
      <c r="B11781" s="141" t="str">
        <f t="shared" si="184"/>
        <v>GUARDA-CORPO COM 1,00M DE ALTURA,EM TELA DE ARAME GALVANIZADO Nº12,MALHA LOSANGO DE 5CM,FIXADA EM TUBOS DE FERRO GALVANIGUARDA-CORPO COM 1,00M DE ALTURA,EM TELA DE ARAME GALVANIZADZADO COM DIAMETRO INTERNO DE 2.1/2" NA HORIZONTAL SUPERIOR E DIAMETRO INTERNO DE 2" NA HORIZONTAL INFERIOR E NA VERTICAL,INCLUSIVE PINTURA DOS TUBOS.FORNECIMENTO E COLOCACAO.GUARDA-CORPO COM 1,00M DE ALTURA,EM TELA DE ARAME GALVANIZAD</v>
      </c>
      <c r="C11781" s="141" t="s">
        <v>44312</v>
      </c>
      <c r="D11781" s="141" t="s">
        <v>44313</v>
      </c>
      <c r="E11781" s="141" t="s">
        <v>44314</v>
      </c>
      <c r="F11781" s="141" t="s">
        <v>44315</v>
      </c>
      <c r="G11781" s="141" t="s">
        <v>44316</v>
      </c>
      <c r="I11781" s="141" t="s">
        <v>285</v>
      </c>
      <c r="J11781" s="649">
        <v>387.71</v>
      </c>
    </row>
    <row r="11782" spans="1:10" hidden="1">
      <c r="A11782" s="141" t="s">
        <v>44317</v>
      </c>
      <c r="B11782" s="141" t="str">
        <f t="shared" si="184"/>
        <v>GUARDA-CORPO COM 1,00M DE ALTURA,EM TELA DE ARAME GALVANIZADO Nº12,MALHA LOSANGO DE 5CM,FIXADA EM TUBOS DE FERRO GALVANIGUARDA-CORPO COM 1,00M DE ALTURA,EM TELA DE ARAME GALVANIZADZADO COM DIAMETRO INTERNO DE 2.1/2" NA HORIZONTAL SUPERIOR E DIAMETRO INTERNO DE 2" NA HORIZONTAL INFERIOR E NA VERTICAL,INCLUSIVE PINTURA DOS TUBOS.FORNECIMENTO E COLOCACAO.GUARDA-CORPO COM 1,00M DE ALTURA,EM TELA DE ARAME GALVANIZAD</v>
      </c>
      <c r="C11782" s="141" t="s">
        <v>44312</v>
      </c>
      <c r="D11782" s="141" t="s">
        <v>44313</v>
      </c>
      <c r="E11782" s="141" t="s">
        <v>44314</v>
      </c>
      <c r="F11782" s="141" t="s">
        <v>44315</v>
      </c>
      <c r="G11782" s="141" t="s">
        <v>44316</v>
      </c>
      <c r="I11782" s="141" t="s">
        <v>285</v>
      </c>
      <c r="J11782" s="649">
        <v>379.87</v>
      </c>
    </row>
    <row r="11783" spans="1:10" hidden="1">
      <c r="A11783" s="141" t="s">
        <v>44318</v>
      </c>
      <c r="B11783" s="141" t="str">
        <f t="shared" si="184"/>
        <v>GUARDA-CORPO DE TUBOS DE ACO GALVANIZADO SOLDADOS, FORMANDOMODULOS DE 2,20M DE COMPRIMENTO E 1,00M DE ALTURA, COM 3 MONGUARDA-CORPO DE TUBOS DE ACO GALVANIZADO SOLDADOS, FORMANDOTANTES DE 2" DE DIAMETRO CHUMBADOS NO CONCRETO (EXCLUSIVE ESTE),TRAVESSA SUPERIOR DE 2" E TRAVESSA INFERIOR E INTERMEDIARIA DE 1".FORNECIMENTO E COLOCACAOGUARDA-CORPO DE TUBOS DE ACO GALVANIZADO SOLDADOS, FORMANDO</v>
      </c>
      <c r="C11783" s="141" t="s">
        <v>44319</v>
      </c>
      <c r="D11783" s="141" t="s">
        <v>44320</v>
      </c>
      <c r="E11783" s="141" t="s">
        <v>44321</v>
      </c>
      <c r="F11783" s="141" t="s">
        <v>44322</v>
      </c>
      <c r="G11783" s="141" t="s">
        <v>44323</v>
      </c>
      <c r="I11783" s="141" t="s">
        <v>285</v>
      </c>
      <c r="J11783" s="649">
        <v>381.91</v>
      </c>
    </row>
    <row r="11784" spans="1:10" hidden="1">
      <c r="A11784" s="141" t="s">
        <v>44324</v>
      </c>
      <c r="B11784" s="141" t="str">
        <f t="shared" si="184"/>
        <v>GUARDA-CORPO DE TUBOS DE ACO GALVANIZADO SOLDADOS, FORMANDOMODULOS DE 2,20M DE COMPRIMENTO E 1,00M DE ALTURA, COM 3 MONGUARDA-CORPO DE TUBOS DE ACO GALVANIZADO SOLDADOS, FORMANDOTANTES DE 2" DE DIAMETRO CHUMBADOS NO CONCRETO (EXCLUSIVE ESTE),TRAVESSA SUPERIOR DE 2" E TRAVESSA INFERIOR E INTERMEDIARIA DE 1".FORNECIMENTO E COLOCACAOGUARDA-CORPO DE TUBOS DE ACO GALVANIZADO SOLDADOS, FORMANDO</v>
      </c>
      <c r="C11784" s="141" t="s">
        <v>44319</v>
      </c>
      <c r="D11784" s="141" t="s">
        <v>44320</v>
      </c>
      <c r="E11784" s="141" t="s">
        <v>44321</v>
      </c>
      <c r="F11784" s="141" t="s">
        <v>44322</v>
      </c>
      <c r="G11784" s="141" t="s">
        <v>44323</v>
      </c>
      <c r="I11784" s="141" t="s">
        <v>285</v>
      </c>
      <c r="J11784" s="649">
        <v>375.3</v>
      </c>
    </row>
    <row r="11785" spans="1:10" hidden="1">
      <c r="A11785" s="141" t="s">
        <v>44325</v>
      </c>
      <c r="B11785" s="141" t="str">
        <f t="shared" si="184"/>
        <v>GUARDA-CORPO DE TUBOS DE ACO GALVANIZADO 2",FORMANDO QUADRADOS 2,20M DE COMPRIMENTO E 1,10M DE ALT.,C/MONTANTES SOLDADOSGUARDA-CORPO DE TUBOS DE ACO GALVANIZADO 2",FORMANDO QUADRAD EM CHAPA DE ACO 15CMX15CMX5/16",FIXADOS NO PISO OU PAREDE,DOTADO DE TELA DE ARAME GALVANIZADO DE FIO ONDULADO Nº8 E MALHA QUADRADA(20X20)MM FIXADA EM PERFIS "L" (1.1/2"X1.1/2"),C/ACABAMENTO EM BARRAS DE ACO DE(1"X3/16").FORN. E COLOCACAOGUARDA-CORPO DE TUBOS DE ACO GALVANIZADO 2",FORMANDO QUADRAD</v>
      </c>
      <c r="C11785" s="141" t="s">
        <v>44326</v>
      </c>
      <c r="D11785" s="141" t="s">
        <v>44327</v>
      </c>
      <c r="E11785" s="141" t="s">
        <v>44328</v>
      </c>
      <c r="F11785" s="141" t="s">
        <v>44329</v>
      </c>
      <c r="G11785" s="141" t="s">
        <v>44330</v>
      </c>
      <c r="H11785" s="141" t="s">
        <v>44331</v>
      </c>
      <c r="I11785" s="141" t="s">
        <v>14</v>
      </c>
      <c r="J11785" s="649">
        <v>1549.04</v>
      </c>
    </row>
    <row r="11786" spans="1:10" hidden="1">
      <c r="A11786" s="141" t="s">
        <v>44332</v>
      </c>
      <c r="B11786" s="141" t="str">
        <f t="shared" si="184"/>
        <v>GUARDA-CORPO DE TUBOS DE ACO GALVANIZADO 2",FORMANDO QUADRADOS 2,20M DE COMPRIMENTO E 1,10M DE ALT.,C/MONTANTES SOLDADOSGUARDA-CORPO DE TUBOS DE ACO GALVANIZADO 2",FORMANDO QUADRAD EM CHAPA DE ACO 15CMX15CMX5/16",FIXADOS NO PISO OU PAREDE,DOTADO DE TELA DE ARAME GALVANIZADO DE FIO ONDULADO Nº8 E MALHA QUADRADA(20X20)MM FIXADA EM PERFIS "L" (1.1/2"X1.1/2"),C/ACABAMENTO EM BARRAS DE ACO DE(1"X3/16").FORN. E COLOCACAOGUARDA-CORPO DE TUBOS DE ACO GALVANIZADO 2",FORMANDO QUADRAD</v>
      </c>
      <c r="C11786" s="141" t="s">
        <v>44326</v>
      </c>
      <c r="D11786" s="141" t="s">
        <v>44327</v>
      </c>
      <c r="E11786" s="141" t="s">
        <v>44328</v>
      </c>
      <c r="F11786" s="141" t="s">
        <v>44329</v>
      </c>
      <c r="G11786" s="141" t="s">
        <v>44330</v>
      </c>
      <c r="H11786" s="141" t="s">
        <v>44331</v>
      </c>
      <c r="I11786" s="141" t="s">
        <v>14</v>
      </c>
      <c r="J11786" s="649">
        <v>1539.12</v>
      </c>
    </row>
    <row r="11787" spans="1:10" hidden="1">
      <c r="A11787" s="141" t="s">
        <v>44333</v>
      </c>
      <c r="B11787" s="141" t="str">
        <f t="shared" si="184"/>
        <v>GUARDA-CORPO DE 1,50M DE COMPRIMENTO E 1,20M DE ALTURA,MONTANTES EM TUBO DE ACO GALVANIZADO DE 3", PERFIL RETANGULAR GALGUARDA-CORPO DE 1,50M DE COMPRIMENTO E 1,20M DE ALTURA,MONTAVANIZADO DE(5X3)CM, 2 TUBOS DE ACO GALVANIZADO DE 1" NA HORIZONTAL,TELA EM CHAPA DE METAL EXPANDIDO EM FERRO C/MALHA,MOLDURA EM CANTONEIRAS DE ABAS IGUAIS DE(3/4"X1/8"), INCLUSIVEPINTURA DE TODO O CONJUNTO.FORNECIMENTO E COLOCACAOGUARDA-CORPO DE 1,50M DE COMPRIMENTO E 1,20M DE ALTURA,MONTA</v>
      </c>
      <c r="C11787" s="141" t="s">
        <v>44334</v>
      </c>
      <c r="D11787" s="141" t="s">
        <v>44335</v>
      </c>
      <c r="E11787" s="141" t="s">
        <v>44336</v>
      </c>
      <c r="F11787" s="141" t="s">
        <v>44337</v>
      </c>
      <c r="G11787" s="141" t="s">
        <v>44338</v>
      </c>
      <c r="H11787" s="141" t="s">
        <v>44339</v>
      </c>
      <c r="I11787" s="141" t="s">
        <v>14</v>
      </c>
      <c r="J11787" s="649">
        <v>1391.79</v>
      </c>
    </row>
    <row r="11788" spans="1:10" hidden="1">
      <c r="A11788" s="141" t="s">
        <v>44340</v>
      </c>
      <c r="B11788" s="141" t="str">
        <f t="shared" si="184"/>
        <v>GUARDA-CORPO DE 1,50M DE COMPRIMENTO E 1,20M DE ALTURA,MONTANTES EM TUBO DE ACO GALVANIZADO DE 3", PERFIL RETANGULAR GALGUARDA-CORPO DE 1,50M DE COMPRIMENTO E 1,20M DE ALTURA,MONTAVANIZADO DE(5X3)CM, 2 TUBOS DE ACO GALVANIZADO DE 1" NA HORIZONTAL,TELA EM CHAPA DE METAL EXPANDIDO EM FERRO C/MALHA,MOLDURA EM CANTONEIRAS DE ABAS IGUAIS DE(3/4"X1/8"), INCLUSIVEPINTURA DE TODO O CONJUNTO.FORNECIMENTO E COLOCACAOGUARDA-CORPO DE 1,50M DE COMPRIMENTO E 1,20M DE ALTURA,MONTA</v>
      </c>
      <c r="C11788" s="141" t="s">
        <v>44334</v>
      </c>
      <c r="D11788" s="141" t="s">
        <v>44335</v>
      </c>
      <c r="E11788" s="141" t="s">
        <v>44336</v>
      </c>
      <c r="F11788" s="141" t="s">
        <v>44337</v>
      </c>
      <c r="G11788" s="141" t="s">
        <v>44338</v>
      </c>
      <c r="H11788" s="141" t="s">
        <v>44339</v>
      </c>
      <c r="I11788" s="141" t="s">
        <v>14</v>
      </c>
      <c r="J11788" s="649">
        <v>1331.7</v>
      </c>
    </row>
    <row r="11789" spans="1:10" hidden="1">
      <c r="A11789" s="141" t="s">
        <v>44341</v>
      </c>
      <c r="B11789" s="141" t="str">
        <f t="shared" si="184"/>
        <v>CORRIMAO DUPLO EM TUBO DE ACO GALVANIZADO COM DIAMETRO DE 1.1/4",BARRA SUPERIOR COM ALTURA DE 92CM E BARRA INFERIOR COMCORRIMAO DUPLO EM TUBO DE ACO GALVANIZADO COM DIAMETRO DE 1.ALTURA DE 70CM,FIXADO NA PAREDE POR CHUMBADORES,CONFORME ABNT NBR 9050 PARA ACESSIBILIDADE.FORNECIMENTO E COLOCACAOCORRIMAO DUPLO EM TUBO DE ACO GALVANIZADO COM DIAMETRO DE 1.</v>
      </c>
      <c r="C11789" s="141" t="s">
        <v>44342</v>
      </c>
      <c r="D11789" s="141" t="s">
        <v>44343</v>
      </c>
      <c r="E11789" s="141" t="s">
        <v>44344</v>
      </c>
      <c r="F11789" s="141" t="s">
        <v>44345</v>
      </c>
      <c r="I11789" s="141" t="s">
        <v>285</v>
      </c>
      <c r="J11789" s="649">
        <v>267.97000000000003</v>
      </c>
    </row>
    <row r="11790" spans="1:10" hidden="1">
      <c r="A11790" s="141" t="s">
        <v>44346</v>
      </c>
      <c r="B11790" s="141" t="str">
        <f t="shared" si="184"/>
        <v>CORRIMAO DUPLO EM TUBO DE ACO GALVANIZADO COM DIAMETRO DE 1.1/4",BARRA SUPERIOR COM ALTURA DE 92CM E BARRA INFERIOR COMCORRIMAO DUPLO EM TUBO DE ACO GALVANIZADO COM DIAMETRO DE 1.ALTURA DE 70CM,FIXADO NA PAREDE POR CHUMBADORES,CONFORME ABNT NBR 9050 PARA ACESSIBILIDADE.FORNECIMENTO E COLOCACAOCORRIMAO DUPLO EM TUBO DE ACO GALVANIZADO COM DIAMETRO DE 1.</v>
      </c>
      <c r="C11790" s="141" t="s">
        <v>44342</v>
      </c>
      <c r="D11790" s="141" t="s">
        <v>44343</v>
      </c>
      <c r="E11790" s="141" t="s">
        <v>44344</v>
      </c>
      <c r="F11790" s="141" t="s">
        <v>44345</v>
      </c>
      <c r="I11790" s="141" t="s">
        <v>285</v>
      </c>
      <c r="J11790" s="649">
        <v>248.34</v>
      </c>
    </row>
    <row r="11791" spans="1:10" hidden="1">
      <c r="A11791" s="141" t="s">
        <v>44347</v>
      </c>
      <c r="B11791" s="141" t="str">
        <f t="shared" si="184"/>
        <v>CORRIMAO DUPLO EM TUBO DE ACO GALVANIZADO COM DIAMETRO DE 1.1/4",BARRA SUPERIOR COM ALTURA DE 92CM E BARRA INFERIOR COMCORRIMAO DUPLO EM TUBO DE ACO GALVANIZADO COM DIAMETRO DE 1.ALTURA DE 70CM,FIXADO EM MONTANTES DE ACO GALVANIZADO COM DIAMETRO DE 1.1/4",CONFORME ABNT NBR 9050 PARA ACESSIBILIDADE.FORNECIMENTO E COLOCACAOCORRIMAO DUPLO EM TUBO DE ACO GALVANIZADO COM DIAMETRO DE 1.</v>
      </c>
      <c r="C11791" s="141" t="s">
        <v>44342</v>
      </c>
      <c r="D11791" s="141" t="s">
        <v>44343</v>
      </c>
      <c r="E11791" s="141" t="s">
        <v>44348</v>
      </c>
      <c r="F11791" s="141" t="s">
        <v>44349</v>
      </c>
      <c r="G11791" s="141" t="s">
        <v>27950</v>
      </c>
      <c r="I11791" s="141" t="s">
        <v>285</v>
      </c>
      <c r="J11791" s="649">
        <v>330.95</v>
      </c>
    </row>
    <row r="11792" spans="1:10" hidden="1">
      <c r="A11792" s="141" t="s">
        <v>44350</v>
      </c>
      <c r="B11792" s="141" t="str">
        <f t="shared" si="184"/>
        <v>CORRIMAO DUPLO EM TUBO DE ACO GALVANIZADO COM DIAMETRO DE 1.1/4",BARRA SUPERIOR COM ALTURA DE 92CM E BARRA INFERIOR COMCORRIMAO DUPLO EM TUBO DE ACO GALVANIZADO COM DIAMETRO DE 1.ALTURA DE 70CM,FIXADO EM MONTANTES DE ACO GALVANIZADO COM DIAMETRO DE 1.1/4",CONFORME ABNT NBR 9050 PARA ACESSIBILIDADE.FORNECIMENTO E COLOCACAOCORRIMAO DUPLO EM TUBO DE ACO GALVANIZADO COM DIAMETRO DE 1.</v>
      </c>
      <c r="C11792" s="141" t="s">
        <v>44342</v>
      </c>
      <c r="D11792" s="141" t="s">
        <v>44343</v>
      </c>
      <c r="E11792" s="141" t="s">
        <v>44348</v>
      </c>
      <c r="F11792" s="141" t="s">
        <v>44349</v>
      </c>
      <c r="G11792" s="141" t="s">
        <v>27950</v>
      </c>
      <c r="I11792" s="141" t="s">
        <v>285</v>
      </c>
      <c r="J11792" s="649">
        <v>312.39</v>
      </c>
    </row>
    <row r="11793" spans="1:10" hidden="1">
      <c r="A11793" s="141" t="s">
        <v>44351</v>
      </c>
      <c r="B11793" s="141" t="str">
        <f t="shared" si="184"/>
        <v>CORRIMAO DUPLO INTERMEDIARIO EM TUBO DE ACO GALVANIZADO COMDIAMETRO DE 1.1/4",BARRA SUPERIOR COM ALTURA DE 92CM E BARRACORRIMAO DUPLO INTERMEDIARIO EM TUBO DE ACO GALVANIZADO COM INFERIOR COM ALTURA DE 70CM,FIXADO EM MONTANTES DE ACO GALVANIZADO COM DIAMETRO DE 1.1/4",CONFORME ABNT NBR 9050 PARA ACESSIBILIDADE.FORNECIMENTO E COLOCACAOCORRIMAO DUPLO INTERMEDIARIO EM TUBO DE ACO GALVANIZADO COM</v>
      </c>
      <c r="C11793" s="141" t="s">
        <v>44352</v>
      </c>
      <c r="D11793" s="141" t="s">
        <v>44353</v>
      </c>
      <c r="E11793" s="141" t="s">
        <v>44354</v>
      </c>
      <c r="F11793" s="141" t="s">
        <v>44355</v>
      </c>
      <c r="G11793" s="141" t="s">
        <v>44356</v>
      </c>
      <c r="I11793" s="141" t="s">
        <v>285</v>
      </c>
      <c r="J11793" s="649">
        <v>458.22</v>
      </c>
    </row>
    <row r="11794" spans="1:10" hidden="1">
      <c r="A11794" s="141" t="s">
        <v>44357</v>
      </c>
      <c r="B11794" s="141" t="str">
        <f t="shared" si="184"/>
        <v>CORRIMAO DUPLO INTERMEDIARIO EM TUBO DE ACO GALVANIZADO COMDIAMETRO DE 1.1/4",BARRA SUPERIOR COM ALTURA DE 92CM E BARRACORRIMAO DUPLO INTERMEDIARIO EM TUBO DE ACO GALVANIZADO COM INFERIOR COM ALTURA DE 70CM,FIXADO EM MONTANTES DE ACO GALVANIZADO COM DIAMETRO DE 1.1/4",CONFORME ABNT NBR 9050 PARA ACESSIBILIDADE.FORNECIMENTO E COLOCACAOCORRIMAO DUPLO INTERMEDIARIO EM TUBO DE ACO GALVANIZADO COM</v>
      </c>
      <c r="C11794" s="141" t="s">
        <v>44352</v>
      </c>
      <c r="D11794" s="141" t="s">
        <v>44353</v>
      </c>
      <c r="E11794" s="141" t="s">
        <v>44354</v>
      </c>
      <c r="F11794" s="141" t="s">
        <v>44355</v>
      </c>
      <c r="G11794" s="141" t="s">
        <v>44356</v>
      </c>
      <c r="I11794" s="141" t="s">
        <v>285</v>
      </c>
      <c r="J11794" s="649">
        <v>438.82</v>
      </c>
    </row>
    <row r="11795" spans="1:10" hidden="1">
      <c r="A11795" s="141" t="s">
        <v>44358</v>
      </c>
      <c r="B11795" s="141" t="str">
        <f t="shared" si="184"/>
        <v>CORRIMAO DUPLO EM TUBO DE ACO GALVANIZADO COM DIAMETRO DE 1.1/4",BARRA SUPERIOR COM ALTURA DE 92CM E BARRA INFERIOR COMCORRIMAO DUPLO EM TUBO DE ACO GALVANIZADO COM DIAMETRO DE 1.ALTURA DE 70CM,FIXADO EM GUARDA-CORPO COM MONTANTES DE ACO GALVANIZADO COM DIAMETRO DE 1.1/4" E 3 TUBOS DE ACO GALVANIZADO,HORIZONTAIS,COM DIAMETRO DE 1",CONFORME ABNT NBR 9050 PARA ACESSIBILIDADE.FORNECIMENTO E COLOCACAOCORRIMAO DUPLO EM TUBO DE ACO GALVANIZADO COM DIAMETRO DE 1.</v>
      </c>
      <c r="C11795" s="141" t="s">
        <v>44342</v>
      </c>
      <c r="D11795" s="141" t="s">
        <v>44343</v>
      </c>
      <c r="E11795" s="141" t="s">
        <v>44359</v>
      </c>
      <c r="F11795" s="141" t="s">
        <v>44360</v>
      </c>
      <c r="G11795" s="141" t="s">
        <v>44361</v>
      </c>
      <c r="H11795" s="141" t="s">
        <v>44362</v>
      </c>
      <c r="I11795" s="141" t="s">
        <v>285</v>
      </c>
      <c r="J11795" s="649">
        <v>511.32</v>
      </c>
    </row>
    <row r="11796" spans="1:10" hidden="1">
      <c r="A11796" s="141" t="s">
        <v>44363</v>
      </c>
      <c r="B11796" s="141" t="str">
        <f t="shared" si="184"/>
        <v>CORRIMAO DUPLO EM TUBO DE ACO GALVANIZADO COM DIAMETRO DE 1.1/4",BARRA SUPERIOR COM ALTURA DE 92CM E BARRA INFERIOR COMCORRIMAO DUPLO EM TUBO DE ACO GALVANIZADO COM DIAMETRO DE 1.ALTURA DE 70CM,FIXADO EM GUARDA-CORPO COM MONTANTES DE ACO GALVANIZADO COM DIAMETRO DE 1.1/4" E 3 TUBOS DE ACO GALVANIZADO,HORIZONTAIS,COM DIAMETRO DE 1",CONFORME ABNT NBR 9050 PARA ACESSIBILIDADE.FORNECIMENTO E COLOCACAOCORRIMAO DUPLO EM TUBO DE ACO GALVANIZADO COM DIAMETRO DE 1.</v>
      </c>
      <c r="C11796" s="141" t="s">
        <v>44342</v>
      </c>
      <c r="D11796" s="141" t="s">
        <v>44343</v>
      </c>
      <c r="E11796" s="141" t="s">
        <v>44359</v>
      </c>
      <c r="F11796" s="141" t="s">
        <v>44360</v>
      </c>
      <c r="G11796" s="141" t="s">
        <v>44361</v>
      </c>
      <c r="H11796" s="141" t="s">
        <v>44362</v>
      </c>
      <c r="I11796" s="141" t="s">
        <v>285</v>
      </c>
      <c r="J11796" s="649">
        <v>489.04</v>
      </c>
    </row>
    <row r="11797" spans="1:10" hidden="1">
      <c r="A11797" s="141" t="s">
        <v>44364</v>
      </c>
      <c r="B11797" s="141" t="str">
        <f t="shared" si="184"/>
        <v>CORRIMAO SIMPLES EM TUBO DE ACO GALVANIZADO COM DIAMETRO DE1.1/4",FIXADO NA PAREDE POR CHUMBADORES.FORNECIMENTO E COLOCCORRIMAO SIMPLES EM TUBO DE ACO GALVANIZADO COM DIAMETRO DEACAOCORRIMAO SIMPLES EM TUBO DE ACO GALVANIZADO COM DIAMETRO DE</v>
      </c>
      <c r="C11797" s="141" t="s">
        <v>44365</v>
      </c>
      <c r="D11797" s="141" t="s">
        <v>44366</v>
      </c>
      <c r="E11797" s="141" t="s">
        <v>27458</v>
      </c>
      <c r="I11797" s="141" t="s">
        <v>285</v>
      </c>
      <c r="J11797" s="649">
        <v>156.52000000000001</v>
      </c>
    </row>
    <row r="11798" spans="1:10" hidden="1">
      <c r="A11798" s="141" t="s">
        <v>44367</v>
      </c>
      <c r="B11798" s="141" t="str">
        <f t="shared" si="184"/>
        <v>CORRIMAO SIMPLES EM TUBO DE ACO GALVANIZADO COM DIAMETRO DE1.1/4",FIXADO NA PAREDE POR CHUMBADORES.FORNECIMENTO E COLOCCORRIMAO SIMPLES EM TUBO DE ACO GALVANIZADO COM DIAMETRO DEACAOCORRIMAO SIMPLES EM TUBO DE ACO GALVANIZADO COM DIAMETRO DE</v>
      </c>
      <c r="C11798" s="141" t="s">
        <v>44365</v>
      </c>
      <c r="D11798" s="141" t="s">
        <v>44366</v>
      </c>
      <c r="E11798" s="141" t="s">
        <v>27458</v>
      </c>
      <c r="I11798" s="141" t="s">
        <v>285</v>
      </c>
      <c r="J11798" s="649">
        <v>143.43</v>
      </c>
    </row>
    <row r="11799" spans="1:10" hidden="1">
      <c r="A11799" s="141" t="s">
        <v>44368</v>
      </c>
      <c r="B11799" s="141" t="str">
        <f t="shared" si="184"/>
        <v>QUADRO PARA PROTECAO DE JANELA OU APARELHOS DE AR CONDICIONADO,FORMADA DE BARRAS QUADRADAS DE 3/8",CHUMBADAS NA ALVENARIQUADRO PARA PROTECAO DE JANELA OU APARELHOS DE AR CONDICIONAA.FORNECIMENTO E COLOCACAOQUADRO PARA PROTECAO DE JANELA OU APARELHOS DE AR CONDICIONA</v>
      </c>
      <c r="C11799" s="141" t="s">
        <v>44369</v>
      </c>
      <c r="D11799" s="141" t="s">
        <v>44370</v>
      </c>
      <c r="E11799" s="141" t="s">
        <v>44371</v>
      </c>
      <c r="I11799" s="141" t="s">
        <v>27</v>
      </c>
      <c r="J11799" s="649">
        <v>681.77</v>
      </c>
    </row>
    <row r="11800" spans="1:10" hidden="1">
      <c r="A11800" s="141" t="s">
        <v>44372</v>
      </c>
      <c r="B11800" s="141" t="str">
        <f t="shared" si="184"/>
        <v>QUADRO PARA PROTECAO DE JANELA OU APARELHOS DE AR CONDICIONADO,FORMADA DE BARRAS QUADRADAS DE 3/8",CHUMBADAS NA ALVENARIQUADRO PARA PROTECAO DE JANELA OU APARELHOS DE AR CONDICIONAA.FORNECIMENTO E COLOCACAOQUADRO PARA PROTECAO DE JANELA OU APARELHOS DE AR CONDICIONA</v>
      </c>
      <c r="C11800" s="141" t="s">
        <v>44369</v>
      </c>
      <c r="D11800" s="141" t="s">
        <v>44370</v>
      </c>
      <c r="E11800" s="141" t="s">
        <v>44371</v>
      </c>
      <c r="I11800" s="141" t="s">
        <v>27</v>
      </c>
      <c r="J11800" s="649">
        <v>618.95000000000005</v>
      </c>
    </row>
    <row r="11801" spans="1:10" hidden="1">
      <c r="A11801" s="141" t="s">
        <v>44373</v>
      </c>
      <c r="B11801" s="141" t="str">
        <f t="shared" si="184"/>
        <v>QUADRO PARA PROTECAO DE JANELA,COM TELA DE ARAME GALVANIZADO Nº12,MALHA DE 1", FIXADA EM GRADE DE FERRO EM CANTONEIRA EQUADRO PARA PROTECAO DE JANELA,COM TELA DE ARAME GALVANIZADOBARRA DE 3/4"X1/8" DE SECAO, ESPACADAS VERTICAL E HORIZONTALMENTE DE 50CM,CHUMBADA NA ALVENARIA.FORNECIMENTO E COLOCACAOQUADRO PARA PROTECAO DE JANELA,COM TELA DE ARAME GALVANIZADO</v>
      </c>
      <c r="C11801" s="141" t="s">
        <v>44374</v>
      </c>
      <c r="D11801" s="141" t="s">
        <v>44375</v>
      </c>
      <c r="E11801" s="141" t="s">
        <v>44376</v>
      </c>
      <c r="F11801" s="141" t="s">
        <v>44377</v>
      </c>
      <c r="I11801" s="141" t="s">
        <v>27</v>
      </c>
      <c r="J11801" s="649">
        <v>754.18</v>
      </c>
    </row>
    <row r="11802" spans="1:10" hidden="1">
      <c r="A11802" s="141" t="s">
        <v>44378</v>
      </c>
      <c r="B11802" s="141" t="str">
        <f t="shared" si="184"/>
        <v>QUADRO PARA PROTECAO DE JANELA,COM TELA DE ARAME GALVANIZADO Nº12,MALHA DE 1", FIXADA EM GRADE DE FERRO EM CANTONEIRA EQUADRO PARA PROTECAO DE JANELA,COM TELA DE ARAME GALVANIZADOBARRA DE 3/4"X1/8" DE SECAO, ESPACADAS VERTICAL E HORIZONTALMENTE DE 50CM,CHUMBADA NA ALVENARIA.FORNECIMENTO E COLOCACAOQUADRO PARA PROTECAO DE JANELA,COM TELA DE ARAME GALVANIZADO</v>
      </c>
      <c r="C11802" s="141" t="s">
        <v>44374</v>
      </c>
      <c r="D11802" s="141" t="s">
        <v>44375</v>
      </c>
      <c r="E11802" s="141" t="s">
        <v>44376</v>
      </c>
      <c r="F11802" s="141" t="s">
        <v>44377</v>
      </c>
      <c r="I11802" s="141" t="s">
        <v>27</v>
      </c>
      <c r="J11802" s="649">
        <v>674.83</v>
      </c>
    </row>
    <row r="11803" spans="1:10" hidden="1">
      <c r="A11803" s="141" t="s">
        <v>44379</v>
      </c>
      <c r="B11803" s="141" t="str">
        <f t="shared" si="184"/>
        <v>QUADRO DE PROTECAO DE VAO EM CANTONEIRA DE ACO COM ABAS IGUAIS DE 5/8"X1/8",TELA DE ACO,FIO 12,MALHA DE 2,5X2,5M E TELAQUADRO DE PROTECAO DE VAO EM CANTONEIRA DE ACO COM ABAS IGUATIPO MOSQUITEIRO EM POLIETILENO.FORNECIMENTO E COLOCACAOQUADRO DE PROTECAO DE VAO EM CANTONEIRA DE ACO COM ABAS IGUA</v>
      </c>
      <c r="C11803" s="141" t="s">
        <v>44380</v>
      </c>
      <c r="D11803" s="141" t="s">
        <v>44381</v>
      </c>
      <c r="E11803" s="141" t="s">
        <v>44382</v>
      </c>
      <c r="I11803" s="141" t="s">
        <v>27</v>
      </c>
      <c r="J11803" s="649">
        <v>738.03</v>
      </c>
    </row>
    <row r="11804" spans="1:10" hidden="1">
      <c r="A11804" s="141" t="s">
        <v>44383</v>
      </c>
      <c r="B11804" s="141" t="str">
        <f t="shared" si="184"/>
        <v>QUADRO DE PROTECAO DE VAO EM CANTONEIRA DE ACO COM ABAS IGUAIS DE 5/8"X1/8",TELA DE ACO,FIO 12,MALHA DE 2,5X2,5M E TELAQUADRO DE PROTECAO DE VAO EM CANTONEIRA DE ACO COM ABAS IGUATIPO MOSQUITEIRO EM POLIETILENO.FORNECIMENTO E COLOCACAOQUADRO DE PROTECAO DE VAO EM CANTONEIRA DE ACO COM ABAS IGUA</v>
      </c>
      <c r="C11804" s="141" t="s">
        <v>44380</v>
      </c>
      <c r="D11804" s="141" t="s">
        <v>44381</v>
      </c>
      <c r="E11804" s="141" t="s">
        <v>44382</v>
      </c>
      <c r="I11804" s="141" t="s">
        <v>27</v>
      </c>
      <c r="J11804" s="649">
        <v>658.68</v>
      </c>
    </row>
    <row r="11805" spans="1:10" hidden="1">
      <c r="A11805" s="141" t="s">
        <v>44384</v>
      </c>
      <c r="B11805" s="141" t="str">
        <f t="shared" si="184"/>
        <v>PROTECAO PARA PORTA DE ACO INOX ESCOVADO,CHAPA N°14,COM 90CM DE ALTURA.FORNECIMENTO E COLOCACAOPROTECAO PARA PORTA DE ACO INOX ESCOVADO,CHAPA N°14,COM 90CMPROTECAO PARA PORTA DE ACO INOX ESCOVADO,CHAPA N°14,COM 90CM</v>
      </c>
      <c r="C11805" s="141" t="s">
        <v>44385</v>
      </c>
      <c r="D11805" s="141" t="s">
        <v>44386</v>
      </c>
      <c r="I11805" s="141" t="s">
        <v>285</v>
      </c>
      <c r="J11805" s="649">
        <v>91.62</v>
      </c>
    </row>
    <row r="11806" spans="1:10" hidden="1">
      <c r="A11806" s="141" t="s">
        <v>44387</v>
      </c>
      <c r="B11806" s="141" t="str">
        <f t="shared" si="184"/>
        <v>PROTECAO PARA PORTA DE ACO INOX ESCOVADO,CHAPA N°14,COM 90CM DE ALTURA.FORNECIMENTO E COLOCACAOPROTECAO PARA PORTA DE ACO INOX ESCOVADO,CHAPA N°14,COM 90CMPROTECAO PARA PORTA DE ACO INOX ESCOVADO,CHAPA N°14,COM 90CM</v>
      </c>
      <c r="C11806" s="141" t="s">
        <v>44385</v>
      </c>
      <c r="D11806" s="141" t="s">
        <v>44386</v>
      </c>
      <c r="I11806" s="141" t="s">
        <v>285</v>
      </c>
      <c r="J11806" s="649">
        <v>87.26</v>
      </c>
    </row>
    <row r="11807" spans="1:10" hidden="1">
      <c r="A11807" s="141" t="s">
        <v>44388</v>
      </c>
      <c r="B11807" s="141" t="str">
        <f t="shared" si="184"/>
        <v>PROTECAO PARA PORTA EM ACO INOX ESCOVADO,CHAPA N°14,COM 30CM DE ALTURA.FORNECIMENTO E COLOCACAOPROTECAO PARA PORTA EM ACO INOX ESCOVADO,CHAPA N°14,COM 30CMPROTECAO PARA PORTA EM ACO INOX ESCOVADO,CHAPA N°14,COM 30CM</v>
      </c>
      <c r="C11807" s="141" t="s">
        <v>44389</v>
      </c>
      <c r="D11807" s="141" t="s">
        <v>44386</v>
      </c>
      <c r="I11807" s="141" t="s">
        <v>285</v>
      </c>
      <c r="J11807" s="649">
        <v>45.2</v>
      </c>
    </row>
    <row r="11808" spans="1:10" hidden="1">
      <c r="A11808" s="141" t="s">
        <v>44390</v>
      </c>
      <c r="B11808" s="141" t="str">
        <f t="shared" si="184"/>
        <v>PROTECAO PARA PORTA EM ACO INOX ESCOVADO,CHAPA N°14,COM 30CM DE ALTURA.FORNECIMENTO E COLOCACAOPROTECAO PARA PORTA EM ACO INOX ESCOVADO,CHAPA N°14,COM 30CMPROTECAO PARA PORTA EM ACO INOX ESCOVADO,CHAPA N°14,COM 30CM</v>
      </c>
      <c r="C11808" s="141" t="s">
        <v>44389</v>
      </c>
      <c r="D11808" s="141" t="s">
        <v>44386</v>
      </c>
      <c r="I11808" s="141" t="s">
        <v>285</v>
      </c>
      <c r="J11808" s="649">
        <v>41.89</v>
      </c>
    </row>
    <row r="11809" spans="1:10" hidden="1">
      <c r="A11809" s="141" t="s">
        <v>44391</v>
      </c>
      <c r="B11809" s="141" t="str">
        <f t="shared" si="184"/>
        <v>PROTECAO PARA PORTA EM ACO INOX ESCOVADO,CHAPA N°14,COM 20CM DE ALTURA.FORNECIMENTO E COLOCACAOPROTECAO PARA PORTA EM ACO INOX ESCOVADO,CHAPA N°14,COM 20CMPROTECAO PARA PORTA EM ACO INOX ESCOVADO,CHAPA N°14,COM 20CM</v>
      </c>
      <c r="C11809" s="141" t="s">
        <v>44392</v>
      </c>
      <c r="D11809" s="141" t="s">
        <v>44386</v>
      </c>
      <c r="I11809" s="141" t="s">
        <v>285</v>
      </c>
      <c r="J11809" s="649">
        <v>30.2</v>
      </c>
    </row>
    <row r="11810" spans="1:10" hidden="1">
      <c r="A11810" s="141" t="s">
        <v>44393</v>
      </c>
      <c r="B11810" s="141" t="str">
        <f t="shared" si="184"/>
        <v>PROTECAO PARA PORTA EM ACO INOX ESCOVADO,CHAPA N°14,COM 20CM DE ALTURA.FORNECIMENTO E COLOCACAOPROTECAO PARA PORTA EM ACO INOX ESCOVADO,CHAPA N°14,COM 20CMPROTECAO PARA PORTA EM ACO INOX ESCOVADO,CHAPA N°14,COM 20CM</v>
      </c>
      <c r="C11810" s="141" t="s">
        <v>44392</v>
      </c>
      <c r="D11810" s="141" t="s">
        <v>44386</v>
      </c>
      <c r="I11810" s="141" t="s">
        <v>285</v>
      </c>
      <c r="J11810" s="649">
        <v>28.02</v>
      </c>
    </row>
    <row r="11811" spans="1:10" hidden="1">
      <c r="A11811" s="141" t="s">
        <v>44394</v>
      </c>
      <c r="B11811" s="141" t="str">
        <f t="shared" si="184"/>
        <v>PROTECAO PARA PORTA EM ACO INOX ESCOVADO,CHAPA N°14,COM 15CM DE ALTURA.FORNECIMENTO E COLOCACAOPROTECAO PARA PORTA EM ACO INOX ESCOVADO,CHAPA N°14,COM 15CMPROTECAO PARA PORTA EM ACO INOX ESCOVADO,CHAPA N°14,COM 15CM</v>
      </c>
      <c r="C11811" s="141" t="s">
        <v>44395</v>
      </c>
      <c r="D11811" s="141" t="s">
        <v>44386</v>
      </c>
      <c r="I11811" s="141" t="s">
        <v>285</v>
      </c>
      <c r="J11811" s="649">
        <v>24.43</v>
      </c>
    </row>
    <row r="11812" spans="1:10" hidden="1">
      <c r="A11812" s="141" t="s">
        <v>44396</v>
      </c>
      <c r="B11812" s="141" t="str">
        <f t="shared" si="184"/>
        <v>PROTECAO PARA PORTA EM ACO INOX ESCOVADO,CHAPA N°14,COM 15CM DE ALTURA.FORNECIMENTO E COLOCACAOPROTECAO PARA PORTA EM ACO INOX ESCOVADO,CHAPA N°14,COM 15CMPROTECAO PARA PORTA EM ACO INOX ESCOVADO,CHAPA N°14,COM 15CM</v>
      </c>
      <c r="C11812" s="141" t="s">
        <v>44395</v>
      </c>
      <c r="D11812" s="141" t="s">
        <v>44386</v>
      </c>
      <c r="I11812" s="141" t="s">
        <v>285</v>
      </c>
      <c r="J11812" s="649">
        <v>22.58</v>
      </c>
    </row>
    <row r="11813" spans="1:10" hidden="1">
      <c r="A11813" s="141" t="s">
        <v>44397</v>
      </c>
      <c r="B11813" s="141" t="str">
        <f t="shared" si="184"/>
        <v>PROTECAO DE CANTO DE PAREDE (ARESTA VIVA) COM CANTONEIRA 2X2X1/4".FORNECIMENTO E COLOCACAOPROTECAO DE CANTO DE PAREDE (ARESTA VIVA) COM CANTONEIRA 2X2PROTECAO DE CANTO DE PAREDE (ARESTA VIVA) COM CANTONEIRA 2X2</v>
      </c>
      <c r="C11813" s="141" t="s">
        <v>44398</v>
      </c>
      <c r="D11813" s="141" t="s">
        <v>44399</v>
      </c>
      <c r="I11813" s="141" t="s">
        <v>285</v>
      </c>
      <c r="J11813" s="649">
        <v>72.599999999999994</v>
      </c>
    </row>
    <row r="11814" spans="1:10" hidden="1">
      <c r="A11814" s="141" t="s">
        <v>44400</v>
      </c>
      <c r="B11814" s="141" t="str">
        <f t="shared" si="184"/>
        <v>PROTECAO DE CANTO DE PAREDE (ARESTA VIVA) COM CANTONEIRA 2X2X1/4".FORNECIMENTO E COLOCACAOPROTECAO DE CANTO DE PAREDE (ARESTA VIVA) COM CANTONEIRA 2X2PROTECAO DE CANTO DE PAREDE (ARESTA VIVA) COM CANTONEIRA 2X2</v>
      </c>
      <c r="C11814" s="141" t="s">
        <v>44398</v>
      </c>
      <c r="D11814" s="141" t="s">
        <v>44399</v>
      </c>
      <c r="I11814" s="141" t="s">
        <v>285</v>
      </c>
      <c r="J11814" s="649">
        <v>69.17</v>
      </c>
    </row>
    <row r="11815" spans="1:10" hidden="1">
      <c r="A11815" s="141" t="s">
        <v>44401</v>
      </c>
      <c r="B11815" s="141" t="str">
        <f t="shared" si="184"/>
        <v>PROTECAO DE CANTO DE PAREDE (ARESTA VIVA) COM CANTONEIRA 3/4"X3/4"X1/8".FORNECIMENTO E COLOCACAOPROTECAO DE CANTO DE PAREDE (ARESTA VIVA) COM CANTONEIRA 3/4PROTECAO DE CANTO DE PAREDE (ARESTA VIVA) COM CANTONEIRA 3/4</v>
      </c>
      <c r="C11815" s="141" t="s">
        <v>44402</v>
      </c>
      <c r="D11815" s="141" t="s">
        <v>44403</v>
      </c>
      <c r="I11815" s="141" t="s">
        <v>285</v>
      </c>
      <c r="J11815" s="649">
        <v>33.39</v>
      </c>
    </row>
    <row r="11816" spans="1:10" hidden="1">
      <c r="A11816" s="141" t="s">
        <v>44404</v>
      </c>
      <c r="B11816" s="141" t="str">
        <f t="shared" si="184"/>
        <v>PROTECAO DE CANTO DE PAREDE (ARESTA VIVA) COM CANTONEIRA 3/4"X3/4"X1/8".FORNECIMENTO E COLOCACAOPROTECAO DE CANTO DE PAREDE (ARESTA VIVA) COM CANTONEIRA 3/4PROTECAO DE CANTO DE PAREDE (ARESTA VIVA) COM CANTONEIRA 3/4</v>
      </c>
      <c r="C11816" s="141" t="s">
        <v>44402</v>
      </c>
      <c r="D11816" s="141" t="s">
        <v>44403</v>
      </c>
      <c r="I11816" s="141" t="s">
        <v>285</v>
      </c>
      <c r="J11816" s="649">
        <v>29.96</v>
      </c>
    </row>
    <row r="11817" spans="1:10" hidden="1">
      <c r="A11817" s="141" t="s">
        <v>44405</v>
      </c>
      <c r="B11817" s="141" t="str">
        <f t="shared" si="184"/>
        <v>ESCADA DE MARINHEIRO,COM LARGURA DE 0,40M,EXECUTADA EM BARRAS DE FERRO DE 1.1/2"X1/4",SENDO OS DEGRAUS EM FERRO REDONDOESCADA DE MARINHEIRO,COM LARGURA DE 0,40M,EXECUTADA EM BARRADE 5/8",ESPACADOS DE 30CM.FORNECIMENTO E COLOCACAOESCADA DE MARINHEIRO,COM LARGURA DE 0,40M,EXECUTADA EM BARRA</v>
      </c>
      <c r="C11817" s="141" t="s">
        <v>44406</v>
      </c>
      <c r="D11817" s="141" t="s">
        <v>44407</v>
      </c>
      <c r="E11817" s="141" t="s">
        <v>44408</v>
      </c>
      <c r="I11817" s="141" t="s">
        <v>285</v>
      </c>
      <c r="J11817" s="649">
        <v>542.16</v>
      </c>
    </row>
    <row r="11818" spans="1:10" hidden="1">
      <c r="A11818" s="141" t="s">
        <v>44409</v>
      </c>
      <c r="B11818" s="141" t="str">
        <f t="shared" si="184"/>
        <v>ESCADA DE MARINHEIRO,COM LARGURA DE 0,40M,EXECUTADA EM BARRAS DE FERRO DE 1.1/2"X1/4",SENDO OS DEGRAUS EM FERRO REDONDOESCADA DE MARINHEIRO,COM LARGURA DE 0,40M,EXECUTADA EM BARRADE 5/8",ESPACADOS DE 30CM.FORNECIMENTO E COLOCACAOESCADA DE MARINHEIRO,COM LARGURA DE 0,40M,EXECUTADA EM BARRA</v>
      </c>
      <c r="C11818" s="141" t="s">
        <v>44406</v>
      </c>
      <c r="D11818" s="141" t="s">
        <v>44407</v>
      </c>
      <c r="E11818" s="141" t="s">
        <v>44408</v>
      </c>
      <c r="I11818" s="141" t="s">
        <v>285</v>
      </c>
      <c r="J11818" s="649">
        <v>482.65</v>
      </c>
    </row>
    <row r="11819" spans="1:10" hidden="1">
      <c r="A11819" s="141" t="s">
        <v>44410</v>
      </c>
      <c r="B11819" s="141" t="str">
        <f t="shared" si="184"/>
        <v>ESCADA DE FERRO DE 3/4",COM 3M DE ALTURA,CONSIDERANDO 10 DEGRAUS ESPACADOS DE 30CM.FORNECIMENTO E COLOCACAOESCADA DE FERRO DE 3/4",COM 3M DE ALTURA,CONSIDERANDO 10 DEGESCADA DE FERRO DE 3/4",COM 3M DE ALTURA,CONSIDERANDO 10 DEG</v>
      </c>
      <c r="C11819" s="141" t="s">
        <v>44411</v>
      </c>
      <c r="D11819" s="141" t="s">
        <v>44412</v>
      </c>
      <c r="I11819" s="141" t="s">
        <v>14</v>
      </c>
      <c r="J11819" s="649">
        <v>749.05</v>
      </c>
    </row>
    <row r="11820" spans="1:10" hidden="1">
      <c r="A11820" s="141" t="s">
        <v>44413</v>
      </c>
      <c r="B11820" s="141" t="str">
        <f t="shared" si="184"/>
        <v>ESCADA DE FERRO DE 3/4",COM 3M DE ALTURA,CONSIDERANDO 10 DEGRAUS ESPACADOS DE 30CM.FORNECIMENTO E COLOCACAOESCADA DE FERRO DE 3/4",COM 3M DE ALTURA,CONSIDERANDO 10 DEGESCADA DE FERRO DE 3/4",COM 3M DE ALTURA,CONSIDERANDO 10 DEG</v>
      </c>
      <c r="C11820" s="141" t="s">
        <v>44411</v>
      </c>
      <c r="D11820" s="141" t="s">
        <v>44412</v>
      </c>
      <c r="I11820" s="141" t="s">
        <v>14</v>
      </c>
      <c r="J11820" s="649">
        <v>689.53</v>
      </c>
    </row>
    <row r="11821" spans="1:10" hidden="1">
      <c r="A11821" s="141" t="s">
        <v>44414</v>
      </c>
      <c r="B11821" s="141" t="str">
        <f t="shared" si="184"/>
        <v>SUPORTE PARA APARELHOS DE AR CONDICIONADO DE 1 A 2HP,EM CANTONEIRA DE FERRO DE 1.1/4"X1/8".FORNECIMENTO E COLOCACAOSUPORTE PARA APARELHOS DE AR CONDICIONADO DE 1 A 2HP,EM CANTSUPORTE PARA APARELHOS DE AR CONDICIONADO DE 1 A 2HP,EM CANT</v>
      </c>
      <c r="C11821" s="141" t="s">
        <v>44415</v>
      </c>
      <c r="D11821" s="141" t="s">
        <v>44416</v>
      </c>
      <c r="I11821" s="141" t="s">
        <v>14</v>
      </c>
      <c r="J11821" s="649">
        <v>498.12</v>
      </c>
    </row>
    <row r="11822" spans="1:10" hidden="1">
      <c r="A11822" s="141" t="s">
        <v>44417</v>
      </c>
      <c r="B11822" s="141" t="str">
        <f t="shared" si="184"/>
        <v>SUPORTE PARA APARELHOS DE AR CONDICIONADO DE 1 A 2HP,EM CANTONEIRA DE FERRO DE 1.1/4"X1/8".FORNECIMENTO E COLOCACAOSUPORTE PARA APARELHOS DE AR CONDICIONADO DE 1 A 2HP,EM CANTSUPORTE PARA APARELHOS DE AR CONDICIONADO DE 1 A 2HP,EM CANT</v>
      </c>
      <c r="C11822" s="141" t="s">
        <v>44415</v>
      </c>
      <c r="D11822" s="141" t="s">
        <v>44416</v>
      </c>
      <c r="I11822" s="141" t="s">
        <v>14</v>
      </c>
      <c r="J11822" s="649">
        <v>441.91</v>
      </c>
    </row>
    <row r="11823" spans="1:10" hidden="1">
      <c r="A11823" s="141" t="s">
        <v>44418</v>
      </c>
      <c r="B11823" s="141" t="str">
        <f t="shared" si="184"/>
        <v>SUPORTE TIPO MAO FRANCESA DE ALTA RESISTENCIA,EM ACO,ABAS COM MEDIDAS EM TORNO DE (50X33)CM,COM CAPACIDADE DE PESO MAXIMSUPORTE TIPO MAO FRANCESA DE ALTA RESISTENCIA,EM ACO,ABAS COO APROXIMADO DE 110KG.FORNECIMENTO E INSTALACAOSUPORTE TIPO MAO FRANCESA DE ALTA RESISTENCIA,EM ACO,ABAS CO</v>
      </c>
      <c r="C11823" s="141" t="s">
        <v>44419</v>
      </c>
      <c r="D11823" s="141" t="s">
        <v>44420</v>
      </c>
      <c r="E11823" s="141" t="s">
        <v>44421</v>
      </c>
      <c r="I11823" s="141" t="s">
        <v>14</v>
      </c>
      <c r="J11823" s="649">
        <v>52.73</v>
      </c>
    </row>
    <row r="11824" spans="1:10" hidden="1">
      <c r="A11824" s="141" t="s">
        <v>44422</v>
      </c>
      <c r="B11824" s="141" t="str">
        <f t="shared" si="184"/>
        <v>SUPORTE TIPO MAO FRANCESA DE ALTA RESISTENCIA,EM ACO,ABAS COM MEDIDAS EM TORNO DE (50X33)CM,COM CAPACIDADE DE PESO MAXIMSUPORTE TIPO MAO FRANCESA DE ALTA RESISTENCIA,EM ACO,ABAS COO APROXIMADO DE 110KG.FORNECIMENTO E INSTALACAOSUPORTE TIPO MAO FRANCESA DE ALTA RESISTENCIA,EM ACO,ABAS CO</v>
      </c>
      <c r="C11824" s="141" t="s">
        <v>44419</v>
      </c>
      <c r="D11824" s="141" t="s">
        <v>44420</v>
      </c>
      <c r="E11824" s="141" t="s">
        <v>44421</v>
      </c>
      <c r="I11824" s="141" t="s">
        <v>14</v>
      </c>
      <c r="J11824" s="649">
        <v>50.59</v>
      </c>
    </row>
    <row r="11825" spans="1:10" hidden="1">
      <c r="A11825" s="141" t="s">
        <v>44423</v>
      </c>
      <c r="B11825" s="141" t="str">
        <f t="shared" si="184"/>
        <v>PRATELEIRA EM CHAPA DE ACO PRETA,LISA Nº24,60CM DE LARGURA,PINTURA ELETROSTATICA PRETA,TRATAMENTO ANTIFERRUGEM.FORNECIMPRATELEIRA EM CHAPA DE ACO PRETA,LISA Nº24,60CM DE LARGURA,ENTO E COLOCACAOPRATELEIRA EM CHAPA DE ACO PRETA,LISA Nº24,60CM DE LARGURA,</v>
      </c>
      <c r="C11825" s="141" t="s">
        <v>44424</v>
      </c>
      <c r="D11825" s="141" t="s">
        <v>44425</v>
      </c>
      <c r="E11825" s="141" t="s">
        <v>27162</v>
      </c>
      <c r="I11825" s="141" t="s">
        <v>285</v>
      </c>
      <c r="J11825" s="649">
        <v>75.36</v>
      </c>
    </row>
    <row r="11826" spans="1:10" hidden="1">
      <c r="A11826" s="141" t="s">
        <v>44426</v>
      </c>
      <c r="B11826" s="141" t="str">
        <f t="shared" si="184"/>
        <v>PRATELEIRA EM CHAPA DE ACO PRETA,LISA Nº24,60CM DE LARGURA,PINTURA ELETROSTATICA PRETA,TRATAMENTO ANTIFERRUGEM.FORNECIMPRATELEIRA EM CHAPA DE ACO PRETA,LISA Nº24,60CM DE LARGURA,ENTO E COLOCACAOPRATELEIRA EM CHAPA DE ACO PRETA,LISA Nº24,60CM DE LARGURA,</v>
      </c>
      <c r="C11826" s="141" t="s">
        <v>44424</v>
      </c>
      <c r="D11826" s="141" t="s">
        <v>44425</v>
      </c>
      <c r="E11826" s="141" t="s">
        <v>27162</v>
      </c>
      <c r="I11826" s="141" t="s">
        <v>285</v>
      </c>
      <c r="J11826" s="649">
        <v>72.06</v>
      </c>
    </row>
    <row r="11827" spans="1:10" hidden="1">
      <c r="A11827" s="141" t="s">
        <v>44427</v>
      </c>
      <c r="B11827" s="141" t="str">
        <f t="shared" si="184"/>
        <v>PRATELEIRA EM CHAPA DE ACO PRETA,LISA,N°24,50CM DE LARGURA,PINTURA ELETROSTATICA PRETA,TRATAMENTO ANTIFERRUGEM.FORNECIMPRATELEIRA EM CHAPA DE ACO PRETA,LISA,N°24,50CM DE LARGURA,ENTO E COLOCACAOPRATELEIRA EM CHAPA DE ACO PRETA,LISA,N°24,50CM DE LARGURA,</v>
      </c>
      <c r="C11827" s="141" t="s">
        <v>44428</v>
      </c>
      <c r="D11827" s="141" t="s">
        <v>44425</v>
      </c>
      <c r="E11827" s="141" t="s">
        <v>27162</v>
      </c>
      <c r="I11827" s="141" t="s">
        <v>285</v>
      </c>
      <c r="J11827" s="649">
        <v>66.930000000000007</v>
      </c>
    </row>
    <row r="11828" spans="1:10" hidden="1">
      <c r="A11828" s="141" t="s">
        <v>44429</v>
      </c>
      <c r="B11828" s="141" t="str">
        <f t="shared" si="184"/>
        <v>PRATELEIRA EM CHAPA DE ACO PRETA,LISA,N°24,50CM DE LARGURA,PINTURA ELETROSTATICA PRETA,TRATAMENTO ANTIFERRUGEM.FORNECIMPRATELEIRA EM CHAPA DE ACO PRETA,LISA,N°24,50CM DE LARGURA,ENTO E COLOCACAOPRATELEIRA EM CHAPA DE ACO PRETA,LISA,N°24,50CM DE LARGURA,</v>
      </c>
      <c r="C11828" s="141" t="s">
        <v>44428</v>
      </c>
      <c r="D11828" s="141" t="s">
        <v>44425</v>
      </c>
      <c r="E11828" s="141" t="s">
        <v>27162</v>
      </c>
      <c r="I11828" s="141" t="s">
        <v>285</v>
      </c>
      <c r="J11828" s="649">
        <v>63.62</v>
      </c>
    </row>
    <row r="11829" spans="1:10" hidden="1">
      <c r="A11829" s="141" t="s">
        <v>44430</v>
      </c>
      <c r="B11829" s="141" t="str">
        <f t="shared" si="184"/>
        <v>PRATELEIRA EM CHAPA DE ACO PRETA,LISA,N°24,40CM DE LARGURA,PINTURA ELETROSTATICA PRETA,TRATAMENTO ANTIFERRUGEM.FORNECIMPRATELEIRA EM CHAPA DE ACO PRETA,LISA,N°24,40CM DE LARGURA,ENTO E COLOCACAOPRATELEIRA EM CHAPA DE ACO PRETA,LISA,N°24,40CM DE LARGURA,</v>
      </c>
      <c r="C11829" s="141" t="s">
        <v>44431</v>
      </c>
      <c r="D11829" s="141" t="s">
        <v>44425</v>
      </c>
      <c r="E11829" s="141" t="s">
        <v>27162</v>
      </c>
      <c r="I11829" s="141" t="s">
        <v>285</v>
      </c>
      <c r="J11829" s="649">
        <v>58.5</v>
      </c>
    </row>
    <row r="11830" spans="1:10" hidden="1">
      <c r="A11830" s="141" t="s">
        <v>44432</v>
      </c>
      <c r="B11830" s="141" t="str">
        <f t="shared" si="184"/>
        <v>PRATELEIRA EM CHAPA DE ACO PRETA,LISA,N°24,40CM DE LARGURA,PINTURA ELETROSTATICA PRETA,TRATAMENTO ANTIFERRUGEM.FORNECIMPRATELEIRA EM CHAPA DE ACO PRETA,LISA,N°24,40CM DE LARGURA,ENTO E COLOCACAOPRATELEIRA EM CHAPA DE ACO PRETA,LISA,N°24,40CM DE LARGURA,</v>
      </c>
      <c r="C11830" s="141" t="s">
        <v>44431</v>
      </c>
      <c r="D11830" s="141" t="s">
        <v>44425</v>
      </c>
      <c r="E11830" s="141" t="s">
        <v>27162</v>
      </c>
      <c r="I11830" s="141" t="s">
        <v>285</v>
      </c>
      <c r="J11830" s="649">
        <v>55.19</v>
      </c>
    </row>
    <row r="11831" spans="1:10" hidden="1">
      <c r="A11831" s="141" t="s">
        <v>44433</v>
      </c>
      <c r="B11831" s="141" t="str">
        <f t="shared" si="184"/>
        <v>BARRA DE FERRO VERTICAL DE 1.1/4" COM 1,50M DE ALTURA FIXADAS EM 2 BARRAS HORIZONTAIS DE 2.1/2"X5/8",EXCLUSIVE ESTAS,INCBARRA DE FERRO VERTICAL DE 1.1/4" COM 1,50M DE ALTURA FIXADALUSIVE 1 PONTA DE LANCA E 4 ANUETOS.FORNECIMENTO E COLOCACAOBARRA DE FERRO VERTICAL DE 1.1/4" COM 1,50M DE ALTURA FIXADA</v>
      </c>
      <c r="C11831" s="141" t="s">
        <v>44434</v>
      </c>
      <c r="D11831" s="141" t="s">
        <v>44435</v>
      </c>
      <c r="E11831" s="141" t="s">
        <v>44436</v>
      </c>
      <c r="I11831" s="141" t="s">
        <v>14</v>
      </c>
      <c r="J11831" s="649">
        <v>210.03</v>
      </c>
    </row>
    <row r="11832" spans="1:10" hidden="1">
      <c r="A11832" s="141" t="s">
        <v>44437</v>
      </c>
      <c r="B11832" s="141" t="str">
        <f t="shared" si="184"/>
        <v>BARRA DE FERRO VERTICAL DE 1.1/4" COM 1,50M DE ALTURA FIXADAS EM 2 BARRAS HORIZONTAIS DE 2.1/2"X5/8",EXCLUSIVE ESTAS,INCBARRA DE FERRO VERTICAL DE 1.1/4" COM 1,50M DE ALTURA FIXADALUSIVE 1 PONTA DE LANCA E 4 ANUETOS.FORNECIMENTO E COLOCACAOBARRA DE FERRO VERTICAL DE 1.1/4" COM 1,50M DE ALTURA FIXADA</v>
      </c>
      <c r="C11832" s="141" t="s">
        <v>44434</v>
      </c>
      <c r="D11832" s="141" t="s">
        <v>44435</v>
      </c>
      <c r="E11832" s="141" t="s">
        <v>44436</v>
      </c>
      <c r="I11832" s="141" t="s">
        <v>14</v>
      </c>
      <c r="J11832" s="649">
        <v>202.06</v>
      </c>
    </row>
    <row r="11833" spans="1:10" hidden="1">
      <c r="A11833" s="141" t="s">
        <v>44438</v>
      </c>
      <c r="B11833" s="141" t="str">
        <f t="shared" si="184"/>
        <v>ESTRUTURA DE FIXACAO DE QUADROS CONSTITUIDO POR BARRA CHATADE FERRO DE 2"X3/8".FORNECIMENTO E COLOCACAOESTRUTURA DE FIXACAO DE QUADROS CONSTITUIDO POR BARRA CHATAESTRUTURA DE FIXACAO DE QUADROS CONSTITUIDO POR BARRA CHATA</v>
      </c>
      <c r="C11833" s="141" t="s">
        <v>44439</v>
      </c>
      <c r="D11833" s="141" t="s">
        <v>44440</v>
      </c>
      <c r="I11833" s="141" t="s">
        <v>285</v>
      </c>
      <c r="J11833" s="649">
        <v>50.5</v>
      </c>
    </row>
    <row r="11834" spans="1:10" hidden="1">
      <c r="A11834" s="141" t="s">
        <v>44441</v>
      </c>
      <c r="B11834" s="141" t="str">
        <f t="shared" si="184"/>
        <v>ESTRUTURA DE FIXACAO DE QUADROS CONSTITUIDO POR BARRA CHATADE FERRO DE 2"X3/8".FORNECIMENTO E COLOCACAOESTRUTURA DE FIXACAO DE QUADROS CONSTITUIDO POR BARRA CHATAESTRUTURA DE FIXACAO DE QUADROS CONSTITUIDO POR BARRA CHATA</v>
      </c>
      <c r="C11834" s="141" t="s">
        <v>44439</v>
      </c>
      <c r="D11834" s="141" t="s">
        <v>44440</v>
      </c>
      <c r="I11834" s="141" t="s">
        <v>285</v>
      </c>
      <c r="J11834" s="649">
        <v>47.19</v>
      </c>
    </row>
    <row r="11835" spans="1:10" hidden="1">
      <c r="A11835" s="141" t="s">
        <v>44442</v>
      </c>
      <c r="B11835" s="141" t="str">
        <f t="shared" si="184"/>
        <v>ESTRUTURA DE SUSTENTACAO PARA GAIOLAS,EM MODULO DE 1,80M COM 2 BARRAS QUADRADAS DE 1" EM PARARELO,COM 2 MONTANTES EM TUBESTRUTURA DE SUSTENTACAO PARA GAIOLAS,EM MODULO DE 1,80M COMO DE FERRO GALVANIZADO DE 3",SENDO 0,50M LIVRE E 0,20M ENTERRADO.FORNECIMENTO E COLOCACAOESTRUTURA DE SUSTENTACAO PARA GAIOLAS,EM MODULO DE 1,80M COM</v>
      </c>
      <c r="C11835" s="141" t="s">
        <v>44443</v>
      </c>
      <c r="D11835" s="141" t="s">
        <v>44444</v>
      </c>
      <c r="E11835" s="141" t="s">
        <v>44445</v>
      </c>
      <c r="F11835" s="141" t="s">
        <v>44446</v>
      </c>
      <c r="I11835" s="141" t="s">
        <v>14</v>
      </c>
      <c r="J11835" s="649">
        <v>724.9</v>
      </c>
    </row>
    <row r="11836" spans="1:10" hidden="1">
      <c r="A11836" s="141" t="s">
        <v>44447</v>
      </c>
      <c r="B11836" s="141" t="str">
        <f t="shared" si="184"/>
        <v>ESTRUTURA DE SUSTENTACAO PARA GAIOLAS,EM MODULO DE 1,80M COM 2 BARRAS QUADRADAS DE 1" EM PARARELO,COM 2 MONTANTES EM TUBESTRUTURA DE SUSTENTACAO PARA GAIOLAS,EM MODULO DE 1,80M COMO DE FERRO GALVANIZADO DE 3",SENDO 0,50M LIVRE E 0,20M ENTERRADO.FORNECIMENTO E COLOCACAOESTRUTURA DE SUSTENTACAO PARA GAIOLAS,EM MODULO DE 1,80M COM</v>
      </c>
      <c r="C11836" s="141" t="s">
        <v>44443</v>
      </c>
      <c r="D11836" s="141" t="s">
        <v>44444</v>
      </c>
      <c r="E11836" s="141" t="s">
        <v>44445</v>
      </c>
      <c r="F11836" s="141" t="s">
        <v>44446</v>
      </c>
      <c r="I11836" s="141" t="s">
        <v>14</v>
      </c>
      <c r="J11836" s="649">
        <v>711.68</v>
      </c>
    </row>
    <row r="11837" spans="1:10" hidden="1">
      <c r="A11837" s="141" t="s">
        <v>44448</v>
      </c>
      <c r="B11837" s="141" t="str">
        <f t="shared" si="184"/>
        <v>ESTRUTURA DE SUSTENTACAO PARA GAIOLAS,EM MODULO DE 1,80M COM 2 BARRAS QUADRADAS DE 1" EM PARARELO,COM 2 MONTANTES EM TUBESTRUTURA DE SUSTENTACAO PARA GAIOLAS,EM MODULO DE 1,80M COMO DE FERRO GALVANIZADO DE 3",SENDO 3,00M LIVRES E 0,50M ENTERRADO.FORNECIMENTO E COLOCACAOESTRUTURA DE SUSTENTACAO PARA GAIOLAS,EM MODULO DE 1,80M COM</v>
      </c>
      <c r="C11837" s="141" t="s">
        <v>44443</v>
      </c>
      <c r="D11837" s="141" t="s">
        <v>44444</v>
      </c>
      <c r="E11837" s="141" t="s">
        <v>44449</v>
      </c>
      <c r="F11837" s="141" t="s">
        <v>44450</v>
      </c>
      <c r="I11837" s="141" t="s">
        <v>14</v>
      </c>
      <c r="J11837" s="649">
        <v>1517.13</v>
      </c>
    </row>
    <row r="11838" spans="1:10" hidden="1">
      <c r="A11838" s="141" t="s">
        <v>44451</v>
      </c>
      <c r="B11838" s="141" t="str">
        <f t="shared" si="184"/>
        <v>ESTRUTURA DE SUSTENTACAO PARA GAIOLAS,EM MODULO DE 1,80M COM 2 BARRAS QUADRADAS DE 1" EM PARARELO,COM 2 MONTANTES EM TUBESTRUTURA DE SUSTENTACAO PARA GAIOLAS,EM MODULO DE 1,80M COMO DE FERRO GALVANIZADO DE 3",SENDO 3,00M LIVRES E 0,50M ENTERRADO.FORNECIMENTO E COLOCACAOESTRUTURA DE SUSTENTACAO PARA GAIOLAS,EM MODULO DE 1,80M COM</v>
      </c>
      <c r="C11838" s="141" t="s">
        <v>44443</v>
      </c>
      <c r="D11838" s="141" t="s">
        <v>44444</v>
      </c>
      <c r="E11838" s="141" t="s">
        <v>44449</v>
      </c>
      <c r="F11838" s="141" t="s">
        <v>44450</v>
      </c>
      <c r="I11838" s="141" t="s">
        <v>14</v>
      </c>
      <c r="J11838" s="649">
        <v>1507.21</v>
      </c>
    </row>
    <row r="11839" spans="1:10" hidden="1">
      <c r="A11839" s="141" t="s">
        <v>44452</v>
      </c>
      <c r="B11839" s="141" t="str">
        <f t="shared" si="184"/>
        <v>GAIOLA DE (1,50X1,50X2)M,MONTADA EM ESTRUTURA DE CANTONEIRADE FERRO DE 1.1/2"X1.1/2"X3/16".FORNECIMENTO E COLOCACAOGAIOLA DE (1,50X1,50X2)M,MONTADA EM ESTRUTURA DE CANTONEIRAGAIOLA DE (1,50X1,50X2)M,MONTADA EM ESTRUTURA DE CANTONEIRA</v>
      </c>
      <c r="C11839" s="141" t="s">
        <v>44453</v>
      </c>
      <c r="D11839" s="141" t="s">
        <v>44454</v>
      </c>
      <c r="I11839" s="141" t="s">
        <v>14</v>
      </c>
      <c r="J11839" s="649">
        <v>629.27</v>
      </c>
    </row>
    <row r="11840" spans="1:10" hidden="1">
      <c r="A11840" s="141" t="s">
        <v>44455</v>
      </c>
      <c r="B11840" s="141" t="str">
        <f t="shared" si="184"/>
        <v>GAIOLA DE (1,50X1,50X2)M,MONTADA EM ESTRUTURA DE CANTONEIRADE FERRO DE 1.1/2"X1.1/2"X3/16".FORNECIMENTO E COLOCACAOGAIOLA DE (1,50X1,50X2)M,MONTADA EM ESTRUTURA DE CANTONEIRAGAIOLA DE (1,50X1,50X2)M,MONTADA EM ESTRUTURA DE CANTONEIRA</v>
      </c>
      <c r="C11840" s="141" t="s">
        <v>44453</v>
      </c>
      <c r="D11840" s="141" t="s">
        <v>44454</v>
      </c>
      <c r="I11840" s="141" t="s">
        <v>14</v>
      </c>
      <c r="J11840" s="649">
        <v>609.42999999999995</v>
      </c>
    </row>
    <row r="11841" spans="1:10" hidden="1">
      <c r="A11841" s="141" t="s">
        <v>44456</v>
      </c>
      <c r="B11841" s="141" t="str">
        <f t="shared" si="184"/>
        <v>GAVETA EM CHAPA DE ACO DE 1/2" NAS DIMENSOES DE ALTURA DE 10CM,LARGURA DE 20CM E COMPRIMENTO DE 30CM.FORNECIMENTO E COLOGAVETA EM CHAPA DE ACO DE 1/2" NAS DIMENSOES DE ALTURA DE 10CACAOGAVETA EM CHAPA DE ACO DE 1/2" NAS DIMENSOES DE ALTURA DE 10</v>
      </c>
      <c r="C11841" s="141" t="s">
        <v>44457</v>
      </c>
      <c r="D11841" s="141" t="s">
        <v>44458</v>
      </c>
      <c r="E11841" s="141" t="s">
        <v>33266</v>
      </c>
      <c r="I11841" s="141" t="s">
        <v>14</v>
      </c>
      <c r="J11841" s="649">
        <v>367.82</v>
      </c>
    </row>
    <row r="11842" spans="1:10" hidden="1">
      <c r="A11842" s="141" t="s">
        <v>44459</v>
      </c>
      <c r="B11842" s="141" t="str">
        <f t="shared" si="184"/>
        <v>GAVETA EM CHAPA DE ACO DE 1/2" NAS DIMENSOES DE ALTURA DE 10CM,LARGURA DE 20CM E COMPRIMENTO DE 30CM.FORNECIMENTO E COLOGAVETA EM CHAPA DE ACO DE 1/2" NAS DIMENSOES DE ALTURA DE 10CACAOGAVETA EM CHAPA DE ACO DE 1/2" NAS DIMENSOES DE ALTURA DE 10</v>
      </c>
      <c r="C11842" s="141" t="s">
        <v>44457</v>
      </c>
      <c r="D11842" s="141" t="s">
        <v>44458</v>
      </c>
      <c r="E11842" s="141" t="s">
        <v>33266</v>
      </c>
      <c r="I11842" s="141" t="s">
        <v>14</v>
      </c>
      <c r="J11842" s="649">
        <v>341.37</v>
      </c>
    </row>
    <row r="11843" spans="1:10" hidden="1">
      <c r="A11843" s="141" t="s">
        <v>44460</v>
      </c>
      <c r="B11843" s="141" t="str">
        <f t="shared" ref="B11843:B11906" si="185">C11843&amp;D11843&amp;C11843&amp;E11843&amp;F11843&amp;G11843&amp;H11843&amp;C11843</f>
        <v>PINHA DE FERRO FUNDIDO COM 35CM DE ALTURA,FIXADA EM MONTANTE DE FERRO,EXCLUSIVE ESTE.FORNECIMENTO E COLOCACAOPINHA DE FERRO FUNDIDO COM 35CM DE ALTURA,FIXADA EM MONTANTEPINHA DE FERRO FUNDIDO COM 35CM DE ALTURA,FIXADA EM MONTANTE</v>
      </c>
      <c r="C11843" s="141" t="s">
        <v>44461</v>
      </c>
      <c r="D11843" s="141" t="s">
        <v>44462</v>
      </c>
      <c r="I11843" s="141" t="s">
        <v>14</v>
      </c>
      <c r="J11843" s="649">
        <v>75.16</v>
      </c>
    </row>
    <row r="11844" spans="1:10" hidden="1">
      <c r="A11844" s="141" t="s">
        <v>44463</v>
      </c>
      <c r="B11844" s="141" t="str">
        <f t="shared" si="185"/>
        <v>PINHA DE FERRO FUNDIDO COM 35CM DE ALTURA,FIXADA EM MONTANTE DE FERRO,EXCLUSIVE ESTE.FORNECIMENTO E COLOCACAOPINHA DE FERRO FUNDIDO COM 35CM DE ALTURA,FIXADA EM MONTANTEPINHA DE FERRO FUNDIDO COM 35CM DE ALTURA,FIXADA EM MONTANTE</v>
      </c>
      <c r="C11844" s="141" t="s">
        <v>44461</v>
      </c>
      <c r="D11844" s="141" t="s">
        <v>44462</v>
      </c>
      <c r="I11844" s="141" t="s">
        <v>14</v>
      </c>
      <c r="J11844" s="649">
        <v>74.36</v>
      </c>
    </row>
    <row r="11845" spans="1:10" hidden="1">
      <c r="A11845" s="141" t="s">
        <v>44464</v>
      </c>
      <c r="B11845" s="141" t="str">
        <f t="shared" si="185"/>
        <v>PONTA DE LANCA DE FERRO FUNDIDO COM 12CM DE ALTURA,FIXADA EM BARRA REDONDA DE 1.1/4", EXCLUSIVE ESTA.FORNECIMENTO E COLOPONTA DE LANCA DE FERRO FUNDIDO COM 12CM DE ALTURA,FIXADA EMCACAOPONTA DE LANCA DE FERRO FUNDIDO COM 12CM DE ALTURA,FIXADA EM</v>
      </c>
      <c r="C11845" s="141" t="s">
        <v>44465</v>
      </c>
      <c r="D11845" s="141" t="s">
        <v>44466</v>
      </c>
      <c r="E11845" s="141" t="s">
        <v>33266</v>
      </c>
      <c r="I11845" s="141" t="s">
        <v>14</v>
      </c>
      <c r="J11845" s="649">
        <v>13.54</v>
      </c>
    </row>
    <row r="11846" spans="1:10" hidden="1">
      <c r="A11846" s="141" t="s">
        <v>44467</v>
      </c>
      <c r="B11846" s="141" t="str">
        <f t="shared" si="185"/>
        <v>PONTA DE LANCA DE FERRO FUNDIDO COM 12CM DE ALTURA,FIXADA EM BARRA REDONDA DE 1.1/4", EXCLUSIVE ESTA.FORNECIMENTO E COLOPONTA DE LANCA DE FERRO FUNDIDO COM 12CM DE ALTURA,FIXADA EMCACAOPONTA DE LANCA DE FERRO FUNDIDO COM 12CM DE ALTURA,FIXADA EM</v>
      </c>
      <c r="C11846" s="141" t="s">
        <v>44465</v>
      </c>
      <c r="D11846" s="141" t="s">
        <v>44466</v>
      </c>
      <c r="E11846" s="141" t="s">
        <v>33266</v>
      </c>
      <c r="I11846" s="141" t="s">
        <v>14</v>
      </c>
      <c r="J11846" s="649">
        <v>12.85</v>
      </c>
    </row>
    <row r="11847" spans="1:10" hidden="1">
      <c r="A11847" s="141" t="s">
        <v>44468</v>
      </c>
      <c r="B11847" s="141" t="str">
        <f t="shared" si="185"/>
        <v>TAMPA DE FERRO PARA CAIXA DE AGUA,EM CHAPA Nº18,COM DIAMETRO DE 1,10M E 10CM DE ALTURA DE VIRADA.FORNECIMENTO E COLOCACATAMPA DE FERRO PARA CAIXA DE AGUA,EM CHAPA Nº18,COM DIAMETROOTAMPA DE FERRO PARA CAIXA DE AGUA,EM CHAPA Nº18,COM DIAMETRO</v>
      </c>
      <c r="C11847" s="141" t="s">
        <v>44469</v>
      </c>
      <c r="D11847" s="141" t="s">
        <v>44470</v>
      </c>
      <c r="E11847" s="141" t="s">
        <v>24365</v>
      </c>
      <c r="I11847" s="141" t="s">
        <v>14</v>
      </c>
      <c r="J11847" s="649">
        <v>726.79</v>
      </c>
    </row>
    <row r="11848" spans="1:10" hidden="1">
      <c r="A11848" s="141" t="s">
        <v>44471</v>
      </c>
      <c r="B11848" s="141" t="str">
        <f t="shared" si="185"/>
        <v>TAMPA DE FERRO PARA CAIXA DE AGUA,EM CHAPA Nº18,COM DIAMETRO DE 1,10M E 10CM DE ALTURA DE VIRADA.FORNECIMENTO E COLOCACATAMPA DE FERRO PARA CAIXA DE AGUA,EM CHAPA Nº18,COM DIAMETROOTAMPA DE FERRO PARA CAIXA DE AGUA,EM CHAPA Nº18,COM DIAMETRO</v>
      </c>
      <c r="C11848" s="141" t="s">
        <v>44469</v>
      </c>
      <c r="D11848" s="141" t="s">
        <v>44470</v>
      </c>
      <c r="E11848" s="141" t="s">
        <v>24365</v>
      </c>
      <c r="I11848" s="141" t="s">
        <v>14</v>
      </c>
      <c r="J11848" s="649">
        <v>668.93</v>
      </c>
    </row>
    <row r="11849" spans="1:10" hidden="1">
      <c r="A11849" s="141" t="s">
        <v>44472</v>
      </c>
      <c r="B11849" s="141" t="str">
        <f t="shared" si="185"/>
        <v>TAMPA DE FERRO PINTADA,CHAPA Nº18,DE 1,20X1,20M E 0,20M DE ALTURA DE VIRADA.FORNECIMENTO E COLOCACAOTAMPA DE FERRO PINTADA,CHAPA Nº18,DE 1,20X1,20M E 0,20M DE ATAMPA DE FERRO PINTADA,CHAPA Nº18,DE 1,20X1,20M E 0,20M DE A</v>
      </c>
      <c r="C11849" s="141" t="s">
        <v>44473</v>
      </c>
      <c r="D11849" s="141" t="s">
        <v>44474</v>
      </c>
      <c r="I11849" s="141" t="s">
        <v>14</v>
      </c>
      <c r="J11849" s="649">
        <v>814.26</v>
      </c>
    </row>
    <row r="11850" spans="1:10" hidden="1">
      <c r="A11850" s="141" t="s">
        <v>44475</v>
      </c>
      <c r="B11850" s="141" t="str">
        <f t="shared" si="185"/>
        <v>TAMPA DE FERRO PINTADA,CHAPA Nº18,DE 1,20X1,20M E 0,20M DE ALTURA DE VIRADA.FORNECIMENTO E COLOCACAOTAMPA DE FERRO PINTADA,CHAPA Nº18,DE 1,20X1,20M E 0,20M DE ATAMPA DE FERRO PINTADA,CHAPA Nº18,DE 1,20X1,20M E 0,20M DE A</v>
      </c>
      <c r="C11850" s="141" t="s">
        <v>44473</v>
      </c>
      <c r="D11850" s="141" t="s">
        <v>44474</v>
      </c>
      <c r="I11850" s="141" t="s">
        <v>14</v>
      </c>
      <c r="J11850" s="649">
        <v>753.43</v>
      </c>
    </row>
    <row r="11851" spans="1:10" hidden="1">
      <c r="A11851" s="141" t="s">
        <v>44476</v>
      </c>
      <c r="B11851" s="141" t="str">
        <f t="shared" si="185"/>
        <v>PORTA BALCAO DE ABRIR EM ACO LAMINADO A FRIO COM ADICAO DE COBRE,EM 4 FOLHAS,SENDO 2 FOLHAS EXTERNAS EM VENEZIANA E AS 2PORTA BALCAO DE ABRIR EM ACO LAMINADO A FRIO COM ADICAO DE C FOLHAS INTERNAS COM DIVISOES HORIZONTAIS,PINTADA COM TINTAPRIMER,COM LARGURA E ALTURA APROXIMADAS DE 1,20X2,10M,INCLUSIVE FECHADURA DE CILINDRO,DOBRADICAS,TRINCOS E PUXADORES,EXCLUSIVE VIDRO.FORNECIMENTO E COLOCACAOPORTA BALCAO DE ABRIR EM ACO LAMINADO A FRIO COM ADICAO DE C</v>
      </c>
      <c r="C11851" s="141" t="s">
        <v>44477</v>
      </c>
      <c r="D11851" s="141" t="s">
        <v>44478</v>
      </c>
      <c r="E11851" s="141" t="s">
        <v>44479</v>
      </c>
      <c r="F11851" s="141" t="s">
        <v>44480</v>
      </c>
      <c r="G11851" s="141" t="s">
        <v>44481</v>
      </c>
      <c r="H11851" s="141" t="s">
        <v>44482</v>
      </c>
      <c r="I11851" s="141" t="s">
        <v>14</v>
      </c>
      <c r="J11851" s="649">
        <v>1095.8399999999999</v>
      </c>
    </row>
    <row r="11852" spans="1:10" hidden="1">
      <c r="A11852" s="141" t="s">
        <v>44483</v>
      </c>
      <c r="B11852" s="141" t="str">
        <f t="shared" si="185"/>
        <v>PORTA BALCAO DE ABRIR EM ACO LAMINADO A FRIO COM ADICAO DE COBRE,EM 4 FOLHAS,SENDO 2 FOLHAS EXTERNAS EM VENEZIANA E AS 2PORTA BALCAO DE ABRIR EM ACO LAMINADO A FRIO COM ADICAO DE C FOLHAS INTERNAS COM DIVISOES HORIZONTAIS,PINTADA COM TINTAPRIMER,COM LARGURA E ALTURA APROXIMADAS DE 1,20X2,10M,INCLUSIVE FECHADURA DE CILINDRO,DOBRADICAS,TRINCOS E PUXADORES,EXCLUSIVE VIDRO.FORNECIMENTO E COLOCACAOPORTA BALCAO DE ABRIR EM ACO LAMINADO A FRIO COM ADICAO DE C</v>
      </c>
      <c r="C11852" s="141" t="s">
        <v>44477</v>
      </c>
      <c r="D11852" s="141" t="s">
        <v>44478</v>
      </c>
      <c r="E11852" s="141" t="s">
        <v>44479</v>
      </c>
      <c r="F11852" s="141" t="s">
        <v>44480</v>
      </c>
      <c r="G11852" s="141" t="s">
        <v>44481</v>
      </c>
      <c r="H11852" s="141" t="s">
        <v>44482</v>
      </c>
      <c r="I11852" s="141" t="s">
        <v>14</v>
      </c>
      <c r="J11852" s="649">
        <v>1082.6199999999999</v>
      </c>
    </row>
    <row r="11853" spans="1:10" hidden="1">
      <c r="A11853" s="141" t="s">
        <v>44484</v>
      </c>
      <c r="B11853" s="141" t="str">
        <f t="shared" si="185"/>
        <v>PORTA DE ABRIR EM ACO LAMINADO A FRIO COM ADICAO DE COBRE,TIPO VENEZIANA,PINTADA COM TINTA PRIMER,COM LARGURA E ALTURA APORTA DE ABRIR EM ACO LAMINADO A FRIO COM ADICAO DE COBRE,TIPROXIMADAS DE 0,80X2,10M,INCLUSIVE FECHADURA DE CILINDRO E DOBRADICAS.FORNECIMENTO E COLOCACAOPORTA DE ABRIR EM ACO LAMINADO A FRIO COM ADICAO DE COBRE,TI</v>
      </c>
      <c r="C11853" s="141" t="s">
        <v>44485</v>
      </c>
      <c r="D11853" s="141" t="s">
        <v>44486</v>
      </c>
      <c r="E11853" s="141" t="s">
        <v>44487</v>
      </c>
      <c r="F11853" s="141" t="s">
        <v>44488</v>
      </c>
      <c r="I11853" s="141" t="s">
        <v>14</v>
      </c>
      <c r="J11853" s="649">
        <v>460.73</v>
      </c>
    </row>
    <row r="11854" spans="1:10" hidden="1">
      <c r="A11854" s="141" t="s">
        <v>44489</v>
      </c>
      <c r="B11854" s="141" t="str">
        <f t="shared" si="185"/>
        <v>PORTA DE ABRIR EM ACO LAMINADO A FRIO COM ADICAO DE COBRE,TIPO VENEZIANA,PINTADA COM TINTA PRIMER,COM LARGURA E ALTURA APORTA DE ABRIR EM ACO LAMINADO A FRIO COM ADICAO DE COBRE,TIPROXIMADAS DE 0,80X2,10M,INCLUSIVE FECHADURA DE CILINDRO E DOBRADICAS.FORNECIMENTO E COLOCACAOPORTA DE ABRIR EM ACO LAMINADO A FRIO COM ADICAO DE COBRE,TI</v>
      </c>
      <c r="C11854" s="141" t="s">
        <v>44485</v>
      </c>
      <c r="D11854" s="141" t="s">
        <v>44486</v>
      </c>
      <c r="E11854" s="141" t="s">
        <v>44487</v>
      </c>
      <c r="F11854" s="141" t="s">
        <v>44488</v>
      </c>
      <c r="I11854" s="141" t="s">
        <v>14</v>
      </c>
      <c r="J11854" s="649">
        <v>450.82</v>
      </c>
    </row>
    <row r="11855" spans="1:10" hidden="1">
      <c r="A11855" s="141" t="s">
        <v>44490</v>
      </c>
      <c r="B11855" s="141" t="str">
        <f t="shared" si="185"/>
        <v>PORTA DE ABRIR EM ACO LAMINADO A FRIO COM ADICAO DE COBRE,COM ALMOFADA E DIVISOES HORIZONTAIS,PINTADA COM TINTA PRIMER,CPORTA DE ABRIR EM ACO LAMINADO A FRIO COM ADICAO DE COBRE,COOM LARGURA E ALTURA APROXIMADAS DE 0,80X2,10M,INCLUSIVE FECHADURA DE CILINDRO E DOBRADICAS,EXCLUSIVE VIDRO.FORNECIMENTOE COLOCACAOPORTA DE ABRIR EM ACO LAMINADO A FRIO COM ADICAO DE COBRE,CO</v>
      </c>
      <c r="C11855" s="141" t="s">
        <v>44491</v>
      </c>
      <c r="D11855" s="141" t="s">
        <v>44492</v>
      </c>
      <c r="E11855" s="141" t="s">
        <v>44493</v>
      </c>
      <c r="F11855" s="141" t="s">
        <v>44494</v>
      </c>
      <c r="G11855" s="141" t="s">
        <v>27860</v>
      </c>
      <c r="I11855" s="141" t="s">
        <v>14</v>
      </c>
      <c r="J11855" s="649">
        <v>538.63</v>
      </c>
    </row>
    <row r="11856" spans="1:10" hidden="1">
      <c r="A11856" s="141" t="s">
        <v>44495</v>
      </c>
      <c r="B11856" s="141" t="str">
        <f t="shared" si="185"/>
        <v>PORTA DE ABRIR EM ACO LAMINADO A FRIO COM ADICAO DE COBRE,COM ALMOFADA E DIVISOES HORIZONTAIS,PINTADA COM TINTA PRIMER,CPORTA DE ABRIR EM ACO LAMINADO A FRIO COM ADICAO DE COBRE,COOM LARGURA E ALTURA APROXIMADAS DE 0,80X2,10M,INCLUSIVE FECHADURA DE CILINDRO E DOBRADICAS,EXCLUSIVE VIDRO.FORNECIMENTOE COLOCACAOPORTA DE ABRIR EM ACO LAMINADO A FRIO COM ADICAO DE COBRE,CO</v>
      </c>
      <c r="C11856" s="141" t="s">
        <v>44491</v>
      </c>
      <c r="D11856" s="141" t="s">
        <v>44492</v>
      </c>
      <c r="E11856" s="141" t="s">
        <v>44493</v>
      </c>
      <c r="F11856" s="141" t="s">
        <v>44494</v>
      </c>
      <c r="G11856" s="141" t="s">
        <v>27860</v>
      </c>
      <c r="I11856" s="141" t="s">
        <v>14</v>
      </c>
      <c r="J11856" s="649">
        <v>528.72</v>
      </c>
    </row>
    <row r="11857" spans="1:10" hidden="1">
      <c r="A11857" s="141" t="s">
        <v>44496</v>
      </c>
      <c r="B11857" s="141" t="str">
        <f t="shared" si="185"/>
        <v>PORTA DE ABRIR EM ACO LAMINADO A FRIO COM ADICAO DE COBRE,QUADRICULADA,PINTADA COM TINTA PRIMER,COM LARGURA E ALTURA APRPORTA DE ABRIR EM ACO LAMINADO A FRIO COM ADICAO DE COBRE,QUOXIMADAS DE 0,80X2,10M,INCLUSIVE FECHADURA DE CILINDRO E DOBRADICAS,EXCLUSIVE VIDRO.FORNECIMENTO E COLOCACAOPORTA DE ABRIR EM ACO LAMINADO A FRIO COM ADICAO DE COBRE,QU</v>
      </c>
      <c r="C11857" s="141" t="s">
        <v>44497</v>
      </c>
      <c r="D11857" s="141" t="s">
        <v>44498</v>
      </c>
      <c r="E11857" s="141" t="s">
        <v>44499</v>
      </c>
      <c r="F11857" s="141" t="s">
        <v>44500</v>
      </c>
      <c r="I11857" s="141" t="s">
        <v>14</v>
      </c>
      <c r="J11857" s="649">
        <v>493.39</v>
      </c>
    </row>
    <row r="11858" spans="1:10" hidden="1">
      <c r="A11858" s="141" t="s">
        <v>44501</v>
      </c>
      <c r="B11858" s="141" t="str">
        <f t="shared" si="185"/>
        <v>PORTA DE ABRIR EM ACO LAMINADO A FRIO COM ADICAO DE COBRE,QUADRICULADA,PINTADA COM TINTA PRIMER,COM LARGURA E ALTURA APRPORTA DE ABRIR EM ACO LAMINADO A FRIO COM ADICAO DE COBRE,QUOXIMADAS DE 0,80X2,10M,INCLUSIVE FECHADURA DE CILINDRO E DOBRADICAS,EXCLUSIVE VIDRO.FORNECIMENTO E COLOCACAOPORTA DE ABRIR EM ACO LAMINADO A FRIO COM ADICAO DE COBRE,QU</v>
      </c>
      <c r="C11858" s="141" t="s">
        <v>44497</v>
      </c>
      <c r="D11858" s="141" t="s">
        <v>44498</v>
      </c>
      <c r="E11858" s="141" t="s">
        <v>44499</v>
      </c>
      <c r="F11858" s="141" t="s">
        <v>44500</v>
      </c>
      <c r="I11858" s="141" t="s">
        <v>14</v>
      </c>
      <c r="J11858" s="649">
        <v>483.48</v>
      </c>
    </row>
    <row r="11859" spans="1:10" hidden="1">
      <c r="A11859" s="141" t="s">
        <v>44502</v>
      </c>
      <c r="B11859" s="141" t="str">
        <f t="shared" si="185"/>
        <v>PORTA DE ABRIR EM ACO LAMINADO A FRIO COM ADICAO DE COBRE,COM ALMOFADA E BASCULAS PINTADA COM TINTA PRIMER,COM LARGURA EPORTA DE ABRIR EM ACO LAMINADO A FRIO COM ADICAO DE COBRE,CO ALTURA APROXIMADAS DE 0,80X2,10M,INCLUSIVE FECHADURA DE CILINDRO E DOBRADICAS,EXCLUSIVE VIDRO.FORNECIMENTO E COLOCACAOPORTA DE ABRIR EM ACO LAMINADO A FRIO COM ADICAO DE COBRE,CO</v>
      </c>
      <c r="C11859" s="141" t="s">
        <v>44491</v>
      </c>
      <c r="D11859" s="141" t="s">
        <v>44503</v>
      </c>
      <c r="E11859" s="141" t="s">
        <v>44504</v>
      </c>
      <c r="F11859" s="141" t="s">
        <v>44505</v>
      </c>
      <c r="I11859" s="141" t="s">
        <v>14</v>
      </c>
      <c r="J11859" s="649">
        <v>643.71</v>
      </c>
    </row>
    <row r="11860" spans="1:10" hidden="1">
      <c r="A11860" s="141" t="s">
        <v>44506</v>
      </c>
      <c r="B11860" s="141" t="str">
        <f t="shared" si="185"/>
        <v>PORTA DE ABRIR EM ACO LAMINADO A FRIO COM ADICAO DE COBRE,COM ALMOFADA E BASCULAS PINTADA COM TINTA PRIMER,COM LARGURA EPORTA DE ABRIR EM ACO LAMINADO A FRIO COM ADICAO DE COBRE,CO ALTURA APROXIMADAS DE 0,80X2,10M,INCLUSIVE FECHADURA DE CILINDRO E DOBRADICAS,EXCLUSIVE VIDRO.FORNECIMENTO E COLOCACAOPORTA DE ABRIR EM ACO LAMINADO A FRIO COM ADICAO DE COBRE,CO</v>
      </c>
      <c r="C11860" s="141" t="s">
        <v>44491</v>
      </c>
      <c r="D11860" s="141" t="s">
        <v>44503</v>
      </c>
      <c r="E11860" s="141" t="s">
        <v>44504</v>
      </c>
      <c r="F11860" s="141" t="s">
        <v>44505</v>
      </c>
      <c r="I11860" s="141" t="s">
        <v>14</v>
      </c>
      <c r="J11860" s="649">
        <v>633.79999999999995</v>
      </c>
    </row>
    <row r="11861" spans="1:10" hidden="1">
      <c r="A11861" s="141" t="s">
        <v>44507</v>
      </c>
      <c r="B11861" s="141" t="str">
        <f t="shared" si="185"/>
        <v>PORTA DE ABRIR EM ACO LAMINADO A FRIO COM ADICAO DE COBRE,EM DUAS FOLHAS,QUADRICULADA, PINTADA COM TINTA PRIMER,COM LARGPORTA DE ABRIR EM ACO LAMINADO A FRIO COM ADICAO DE COBRE,EMURA E ALTURA APROXIMADAS DE 1,40X2,10M,INCLUSIVE FECHADURA DE CILINDRO E DOBRADICAS.FORNECIMENTO E COLOCACAOPORTA DE ABRIR EM ACO LAMINADO A FRIO COM ADICAO DE COBRE,EM</v>
      </c>
      <c r="C11861" s="141" t="s">
        <v>44508</v>
      </c>
      <c r="D11861" s="141" t="s">
        <v>44509</v>
      </c>
      <c r="E11861" s="141" t="s">
        <v>44510</v>
      </c>
      <c r="F11861" s="141" t="s">
        <v>44511</v>
      </c>
      <c r="I11861" s="141" t="s">
        <v>14</v>
      </c>
      <c r="J11861" s="649">
        <v>638.08000000000004</v>
      </c>
    </row>
    <row r="11862" spans="1:10" hidden="1">
      <c r="A11862" s="141" t="s">
        <v>44512</v>
      </c>
      <c r="B11862" s="141" t="str">
        <f t="shared" si="185"/>
        <v>PORTA DE ABRIR EM ACO LAMINADO A FRIO COM ADICAO DE COBRE,EM DUAS FOLHAS,QUADRICULADA, PINTADA COM TINTA PRIMER,COM LARGPORTA DE ABRIR EM ACO LAMINADO A FRIO COM ADICAO DE COBRE,EMURA E ALTURA APROXIMADAS DE 1,40X2,10M,INCLUSIVE FECHADURA DE CILINDRO E DOBRADICAS.FORNECIMENTO E COLOCACAOPORTA DE ABRIR EM ACO LAMINADO A FRIO COM ADICAO DE COBRE,EM</v>
      </c>
      <c r="C11862" s="141" t="s">
        <v>44508</v>
      </c>
      <c r="D11862" s="141" t="s">
        <v>44509</v>
      </c>
      <c r="E11862" s="141" t="s">
        <v>44510</v>
      </c>
      <c r="F11862" s="141" t="s">
        <v>44511</v>
      </c>
      <c r="I11862" s="141" t="s">
        <v>14</v>
      </c>
      <c r="J11862" s="649">
        <v>624.86</v>
      </c>
    </row>
    <row r="11863" spans="1:10" hidden="1">
      <c r="A11863" s="141" t="s">
        <v>44513</v>
      </c>
      <c r="B11863" s="141" t="str">
        <f t="shared" si="185"/>
        <v>PORTA DE CORRER EM ACO LAMINADO A FRIO COM ADICAO DE COBRE,EM QUATRO FOLHAS,QUADRICULADA,PINTURA COM TINTA PRIMER,COM LAPORTA DE CORRER EM ACO LAMINADO A FRIO COM ADICAO DE COBRE,ERGURA E ALTURA APROXIMADAS DE 2,00X2,10M,INCLUSIVE FECHADURA DE CILINDRO E PUXADORES,EXCLUSIVE VIDRO.FORNECIMENTO E COLOCACAOPORTA DE CORRER EM ACO LAMINADO A FRIO COM ADICAO DE COBRE,E</v>
      </c>
      <c r="C11863" s="141" t="s">
        <v>44514</v>
      </c>
      <c r="D11863" s="141" t="s">
        <v>44515</v>
      </c>
      <c r="E11863" s="141" t="s">
        <v>44516</v>
      </c>
      <c r="F11863" s="141" t="s">
        <v>44517</v>
      </c>
      <c r="G11863" s="141" t="s">
        <v>33266</v>
      </c>
      <c r="I11863" s="141" t="s">
        <v>14</v>
      </c>
      <c r="J11863" s="649">
        <v>1312.88</v>
      </c>
    </row>
    <row r="11864" spans="1:10" hidden="1">
      <c r="A11864" s="141" t="s">
        <v>44518</v>
      </c>
      <c r="B11864" s="141" t="str">
        <f t="shared" si="185"/>
        <v>PORTA DE CORRER EM ACO LAMINADO A FRIO COM ADICAO DE COBRE,EM QUATRO FOLHAS,QUADRICULADA,PINTURA COM TINTA PRIMER,COM LAPORTA DE CORRER EM ACO LAMINADO A FRIO COM ADICAO DE COBRE,ERGURA E ALTURA APROXIMADAS DE 2,00X2,10M,INCLUSIVE FECHADURA DE CILINDRO E PUXADORES,EXCLUSIVE VIDRO.FORNECIMENTO E COLOCACAOPORTA DE CORRER EM ACO LAMINADO A FRIO COM ADICAO DE COBRE,E</v>
      </c>
      <c r="C11864" s="141" t="s">
        <v>44514</v>
      </c>
      <c r="D11864" s="141" t="s">
        <v>44515</v>
      </c>
      <c r="E11864" s="141" t="s">
        <v>44516</v>
      </c>
      <c r="F11864" s="141" t="s">
        <v>44517</v>
      </c>
      <c r="G11864" s="141" t="s">
        <v>33266</v>
      </c>
      <c r="I11864" s="141" t="s">
        <v>14</v>
      </c>
      <c r="J11864" s="649">
        <v>1299.6600000000001</v>
      </c>
    </row>
    <row r="11865" spans="1:10" hidden="1">
      <c r="A11865" s="141" t="s">
        <v>44519</v>
      </c>
      <c r="B11865" s="141" t="str">
        <f t="shared" si="185"/>
        <v>PORTA DE ABRIR EM ACO LAMINADO A FRIO COM ADICAO DE COBRE,TIPO VENEZIANA,PINTADA COM TINTA PRIMER,COM LARGURA E ALTURA APORTA DE ABRIR EM ACO LAMINADO A FRIO COM ADICAO DE COBRE,TIPROXIMADAS DE 0,60X2,10M, INCLUSIVE FECHADURA DE CILINDRO EDOBRADICAS.FORNECIMENTO E COLOCACAOPORTA DE ABRIR EM ACO LAMINADO A FRIO COM ADICAO DE COBRE,TI</v>
      </c>
      <c r="C11865" s="141" t="s">
        <v>44485</v>
      </c>
      <c r="D11865" s="141" t="s">
        <v>44486</v>
      </c>
      <c r="E11865" s="141" t="s">
        <v>44520</v>
      </c>
      <c r="F11865" s="141" t="s">
        <v>44521</v>
      </c>
      <c r="I11865" s="141" t="s">
        <v>14</v>
      </c>
      <c r="J11865" s="649">
        <v>347.86</v>
      </c>
    </row>
    <row r="11866" spans="1:10" hidden="1">
      <c r="A11866" s="141" t="s">
        <v>44522</v>
      </c>
      <c r="B11866" s="141" t="str">
        <f t="shared" si="185"/>
        <v>PORTA DE ABRIR EM ACO LAMINADO A FRIO COM ADICAO DE COBRE,TIPO VENEZIANA,PINTADA COM TINTA PRIMER,COM LARGURA E ALTURA APORTA DE ABRIR EM ACO LAMINADO A FRIO COM ADICAO DE COBRE,TIPROXIMADAS DE 0,60X2,10M, INCLUSIVE FECHADURA DE CILINDRO EDOBRADICAS.FORNECIMENTO E COLOCACAOPORTA DE ABRIR EM ACO LAMINADO A FRIO COM ADICAO DE COBRE,TI</v>
      </c>
      <c r="C11866" s="141" t="s">
        <v>44485</v>
      </c>
      <c r="D11866" s="141" t="s">
        <v>44486</v>
      </c>
      <c r="E11866" s="141" t="s">
        <v>44520</v>
      </c>
      <c r="F11866" s="141" t="s">
        <v>44521</v>
      </c>
      <c r="I11866" s="141" t="s">
        <v>14</v>
      </c>
      <c r="J11866" s="649">
        <v>337.95</v>
      </c>
    </row>
    <row r="11867" spans="1:10" hidden="1">
      <c r="A11867" s="141" t="s">
        <v>44523</v>
      </c>
      <c r="B11867" s="141" t="str">
        <f t="shared" si="185"/>
        <v>PORTA DE ABRIR EM ACO LAMINADO A FRIO COM ADICAO DE COBRE,TIPO VENEZIANA,PINTADA COM TINTA PRIMER,COM LARGURA E ALTURA APORTA DE ABRIR EM ACO LAMINADO A FRIO COM ADICAO DE COBRE,TIPROXIMADAS DE 0,70X2,10M,INCLUSIVE FECHADURA DE CILINDRO E DOBRADICAS.FORNECIMENTO E COLOCACAOPORTA DE ABRIR EM ACO LAMINADO A FRIO COM ADICAO DE COBRE,TI</v>
      </c>
      <c r="C11867" s="141" t="s">
        <v>44485</v>
      </c>
      <c r="D11867" s="141" t="s">
        <v>44486</v>
      </c>
      <c r="E11867" s="141" t="s">
        <v>44524</v>
      </c>
      <c r="F11867" s="141" t="s">
        <v>44488</v>
      </c>
      <c r="I11867" s="141" t="s">
        <v>14</v>
      </c>
      <c r="J11867" s="649">
        <v>460.69</v>
      </c>
    </row>
    <row r="11868" spans="1:10" hidden="1">
      <c r="A11868" s="141" t="s">
        <v>44525</v>
      </c>
      <c r="B11868" s="141" t="str">
        <f t="shared" si="185"/>
        <v>PORTA DE ABRIR EM ACO LAMINADO A FRIO COM ADICAO DE COBRE,TIPO VENEZIANA,PINTADA COM TINTA PRIMER,COM LARGURA E ALTURA APORTA DE ABRIR EM ACO LAMINADO A FRIO COM ADICAO DE COBRE,TIPROXIMADAS DE 0,70X2,10M,INCLUSIVE FECHADURA DE CILINDRO E DOBRADICAS.FORNECIMENTO E COLOCACAOPORTA DE ABRIR EM ACO LAMINADO A FRIO COM ADICAO DE COBRE,TI</v>
      </c>
      <c r="C11868" s="141" t="s">
        <v>44485</v>
      </c>
      <c r="D11868" s="141" t="s">
        <v>44486</v>
      </c>
      <c r="E11868" s="141" t="s">
        <v>44524</v>
      </c>
      <c r="F11868" s="141" t="s">
        <v>44488</v>
      </c>
      <c r="I11868" s="141" t="s">
        <v>14</v>
      </c>
      <c r="J11868" s="649">
        <v>450.78</v>
      </c>
    </row>
    <row r="11869" spans="1:10" hidden="1">
      <c r="A11869" s="141" t="s">
        <v>44526</v>
      </c>
      <c r="B11869" s="141" t="str">
        <f t="shared" si="185"/>
        <v>JANELA BASCULANTE EM ACO LAMINADO A FRIO COM ADICAO DE COBRE,DE 1 SECAO COM 1 BASCULA,MEDINDO 0,40X0,60M,PRE-PINTADA,COMJANELA BASCULANTE EM ACO LAMINADO A FRIO COM ADICAO DE COBREPLETA,COM 2 QUADROS FIXOS,SENDO 1 SUPERIOR E 1 INFERIOR,EXCLUSIVE VIDRO.FORNECIMENTO E COLOCACAOJANELA BASCULANTE EM ACO LAMINADO A FRIO COM ADICAO DE COBRE</v>
      </c>
      <c r="C11869" s="141" t="s">
        <v>44527</v>
      </c>
      <c r="D11869" s="141" t="s">
        <v>44528</v>
      </c>
      <c r="E11869" s="141" t="s">
        <v>44529</v>
      </c>
      <c r="F11869" s="141" t="s">
        <v>44530</v>
      </c>
      <c r="I11869" s="141" t="s">
        <v>14</v>
      </c>
      <c r="J11869" s="649">
        <v>136.76</v>
      </c>
    </row>
    <row r="11870" spans="1:10" hidden="1">
      <c r="A11870" s="141" t="s">
        <v>44531</v>
      </c>
      <c r="B11870" s="141" t="str">
        <f t="shared" si="185"/>
        <v>JANELA BASCULANTE EM ACO LAMINADO A FRIO COM ADICAO DE COBRE,DE 1 SECAO COM 1 BASCULA,MEDINDO 0,40X0,60M,PRE-PINTADA,COMJANELA BASCULANTE EM ACO LAMINADO A FRIO COM ADICAO DE COBREPLETA,COM 2 QUADROS FIXOS,SENDO 1 SUPERIOR E 1 INFERIOR,EXCLUSIVE VIDRO.FORNECIMENTO E COLOCACAOJANELA BASCULANTE EM ACO LAMINADO A FRIO COM ADICAO DE COBRE</v>
      </c>
      <c r="C11870" s="141" t="s">
        <v>44527</v>
      </c>
      <c r="D11870" s="141" t="s">
        <v>44528</v>
      </c>
      <c r="E11870" s="141" t="s">
        <v>44529</v>
      </c>
      <c r="F11870" s="141" t="s">
        <v>44530</v>
      </c>
      <c r="I11870" s="141" t="s">
        <v>14</v>
      </c>
      <c r="J11870" s="649">
        <v>134.22</v>
      </c>
    </row>
    <row r="11871" spans="1:10" hidden="1">
      <c r="A11871" s="141" t="s">
        <v>44532</v>
      </c>
      <c r="B11871" s="141" t="str">
        <f t="shared" si="185"/>
        <v>JANELA BASCULANTE EM ACO LAMINADO A FRIO COM ADICAO DE COBRE,DE 1 SECAO COM 2 BASCULAS,MEDINDO 0,60X0,60M,PRE-PINTADA,COJANELA BASCULANTE EM ACO LAMINADO A FRIO COM ADICAO DE COBREMPLETA,COM 2 QUADROS FIXOS,SENDO 1 SUPERIOR E 1 INFERIOR,EXCLUSIVE VIDRO.FORNECIMENTO E COLOCACAOJANELA BASCULANTE EM ACO LAMINADO A FRIO COM ADICAO DE COBRE</v>
      </c>
      <c r="C11871" s="141" t="s">
        <v>44527</v>
      </c>
      <c r="D11871" s="141" t="s">
        <v>44533</v>
      </c>
      <c r="E11871" s="141" t="s">
        <v>44534</v>
      </c>
      <c r="F11871" s="141" t="s">
        <v>44482</v>
      </c>
      <c r="I11871" s="141" t="s">
        <v>14</v>
      </c>
      <c r="J11871" s="649">
        <v>190.75</v>
      </c>
    </row>
    <row r="11872" spans="1:10" hidden="1">
      <c r="A11872" s="141" t="s">
        <v>44535</v>
      </c>
      <c r="B11872" s="141" t="str">
        <f t="shared" si="185"/>
        <v>JANELA BASCULANTE EM ACO LAMINADO A FRIO COM ADICAO DE COBRE,DE 1 SECAO COM 2 BASCULAS,MEDINDO 0,60X0,60M,PRE-PINTADA,COJANELA BASCULANTE EM ACO LAMINADO A FRIO COM ADICAO DE COBREMPLETA,COM 2 QUADROS FIXOS,SENDO 1 SUPERIOR E 1 INFERIOR,EXCLUSIVE VIDRO.FORNECIMENTO E COLOCACAOJANELA BASCULANTE EM ACO LAMINADO A FRIO COM ADICAO DE COBRE</v>
      </c>
      <c r="C11872" s="141" t="s">
        <v>44527</v>
      </c>
      <c r="D11872" s="141" t="s">
        <v>44533</v>
      </c>
      <c r="E11872" s="141" t="s">
        <v>44534</v>
      </c>
      <c r="F11872" s="141" t="s">
        <v>44482</v>
      </c>
      <c r="I11872" s="141" t="s">
        <v>14</v>
      </c>
      <c r="J11872" s="649">
        <v>187.29</v>
      </c>
    </row>
    <row r="11873" spans="1:10" hidden="1">
      <c r="A11873" s="141" t="s">
        <v>44536</v>
      </c>
      <c r="B11873" s="141" t="str">
        <f t="shared" si="185"/>
        <v>JANELA BASCULANTE EM ACO LAMINADO A FRIO COM ADICAO DE COBRE,DE 1 SECAO COM 2 BASCULAS,MEDINDO 0,60X0,80M,PRE-PINTADA,COJANELA BASCULANTE EM ACO LAMINADO A FRIO COM ADICAO DE COBREMPLETA,COM 2 QUADROS FIXOS(UM SUPERIOR E UM INFERIOR) E 2 PARTES LATERAIS FIXAS SEM DIVISOES,EXCLUSIVE VIDRO.FORNECIMENTO E COLOCACAOJANELA BASCULANTE EM ACO LAMINADO A FRIO COM ADICAO DE COBRE</v>
      </c>
      <c r="C11873" s="141" t="s">
        <v>44527</v>
      </c>
      <c r="D11873" s="141" t="s">
        <v>44537</v>
      </c>
      <c r="E11873" s="141" t="s">
        <v>44538</v>
      </c>
      <c r="F11873" s="141" t="s">
        <v>44539</v>
      </c>
      <c r="G11873" s="141" t="s">
        <v>27791</v>
      </c>
      <c r="I11873" s="141" t="s">
        <v>14</v>
      </c>
      <c r="J11873" s="649">
        <v>219.92</v>
      </c>
    </row>
    <row r="11874" spans="1:10" hidden="1">
      <c r="A11874" s="141" t="s">
        <v>44540</v>
      </c>
      <c r="B11874" s="141" t="str">
        <f t="shared" si="185"/>
        <v>JANELA BASCULANTE EM ACO LAMINADO A FRIO COM ADICAO DE COBRE,DE 1 SECAO COM 2 BASCULAS,MEDINDO 0,60X0,80M,PRE-PINTADA,COJANELA BASCULANTE EM ACO LAMINADO A FRIO COM ADICAO DE COBREMPLETA,COM 2 QUADROS FIXOS(UM SUPERIOR E UM INFERIOR) E 2 PARTES LATERAIS FIXAS SEM DIVISOES,EXCLUSIVE VIDRO.FORNECIMENTO E COLOCACAOJANELA BASCULANTE EM ACO LAMINADO A FRIO COM ADICAO DE COBRE</v>
      </c>
      <c r="C11874" s="141" t="s">
        <v>44527</v>
      </c>
      <c r="D11874" s="141" t="s">
        <v>44537</v>
      </c>
      <c r="E11874" s="141" t="s">
        <v>44538</v>
      </c>
      <c r="F11874" s="141" t="s">
        <v>44539</v>
      </c>
      <c r="G11874" s="141" t="s">
        <v>27791</v>
      </c>
      <c r="I11874" s="141" t="s">
        <v>14</v>
      </c>
      <c r="J11874" s="649">
        <v>216.09</v>
      </c>
    </row>
    <row r="11875" spans="1:10" hidden="1">
      <c r="A11875" s="141" t="s">
        <v>44541</v>
      </c>
      <c r="B11875" s="141" t="str">
        <f t="shared" si="185"/>
        <v>JANELA BASCULANTE EM ACO LAMINADO A FRIO COM ADICAO DE COBRE,DE 1 SECAO COM 2 BASCULAS,MEDINDO 0,60X1,00M,PRE-PINTADA,COJANELA BASCULANTE EM ACO LAMINADO A FRIO COM ADICAO DE COBREMPLETA,COM 2 QUADROS FIXOS (1 SUPERIOR E 1 INFERIOR) E 2 PARTES LATERAIS FIXAS SEM DIVISOES,EXCLUSIVE VIDRO.FORNECIMENTO E COLOCACAOJANELA BASCULANTE EM ACO LAMINADO A FRIO COM ADICAO DE COBRE</v>
      </c>
      <c r="C11875" s="141" t="s">
        <v>44527</v>
      </c>
      <c r="D11875" s="141" t="s">
        <v>44542</v>
      </c>
      <c r="E11875" s="141" t="s">
        <v>44543</v>
      </c>
      <c r="F11875" s="141" t="s">
        <v>44544</v>
      </c>
      <c r="G11875" s="141" t="s">
        <v>26633</v>
      </c>
      <c r="I11875" s="141" t="s">
        <v>14</v>
      </c>
      <c r="J11875" s="649">
        <v>246.59</v>
      </c>
    </row>
    <row r="11876" spans="1:10" hidden="1">
      <c r="A11876" s="141" t="s">
        <v>44545</v>
      </c>
      <c r="B11876" s="141" t="str">
        <f t="shared" si="185"/>
        <v>JANELA BASCULANTE EM ACO LAMINADO A FRIO COM ADICAO DE COBRE,DE 1 SECAO COM 2 BASCULAS,MEDINDO 0,60X1,00M,PRE-PINTADA,COJANELA BASCULANTE EM ACO LAMINADO A FRIO COM ADICAO DE COBREMPLETA,COM 2 QUADROS FIXOS (1 SUPERIOR E 1 INFERIOR) E 2 PARTES LATERAIS FIXAS SEM DIVISOES,EXCLUSIVE VIDRO.FORNECIMENTO E COLOCACAOJANELA BASCULANTE EM ACO LAMINADO A FRIO COM ADICAO DE COBRE</v>
      </c>
      <c r="C11876" s="141" t="s">
        <v>44527</v>
      </c>
      <c r="D11876" s="141" t="s">
        <v>44542</v>
      </c>
      <c r="E11876" s="141" t="s">
        <v>44543</v>
      </c>
      <c r="F11876" s="141" t="s">
        <v>44544</v>
      </c>
      <c r="G11876" s="141" t="s">
        <v>26633</v>
      </c>
      <c r="I11876" s="141" t="s">
        <v>14</v>
      </c>
      <c r="J11876" s="649">
        <v>242.29</v>
      </c>
    </row>
    <row r="11877" spans="1:10" hidden="1">
      <c r="A11877" s="141" t="s">
        <v>44546</v>
      </c>
      <c r="B11877" s="141" t="str">
        <f t="shared" si="185"/>
        <v>JANELA BASCULANTE EM ACO LAMINADO A FRIO COM ADICAO DE COBRE,DE 1 SECAO COM 2 BASCULAS,MEDINDO 0,60X1,20M,PRE-PINTADA,COJANELA BASCULANTE EM ACO LAMINADO A FRIO COM ADICAO DE COBREMPLETA,COM 2 QUADROS FIXOS (1 SUPERIOR E 1 INFERIOR) E 2 PARTES LATERAIS FIXAS COM DIVISOES,EXCLUSIVE VIDRO.FORNECIMENTO E COLOCACAOJANELA BASCULANTE EM ACO LAMINADO A FRIO COM ADICAO DE COBRE</v>
      </c>
      <c r="C11877" s="141" t="s">
        <v>44527</v>
      </c>
      <c r="D11877" s="141" t="s">
        <v>44547</v>
      </c>
      <c r="E11877" s="141" t="s">
        <v>44543</v>
      </c>
      <c r="F11877" s="141" t="s">
        <v>44548</v>
      </c>
      <c r="G11877" s="141" t="s">
        <v>26633</v>
      </c>
      <c r="I11877" s="141" t="s">
        <v>14</v>
      </c>
      <c r="J11877" s="649">
        <v>233.77</v>
      </c>
    </row>
    <row r="11878" spans="1:10" hidden="1">
      <c r="A11878" s="141" t="s">
        <v>44549</v>
      </c>
      <c r="B11878" s="141" t="str">
        <f t="shared" si="185"/>
        <v>JANELA BASCULANTE EM ACO LAMINADO A FRIO COM ADICAO DE COBRE,DE 1 SECAO COM 2 BASCULAS,MEDINDO 0,60X1,20M,PRE-PINTADA,COJANELA BASCULANTE EM ACO LAMINADO A FRIO COM ADICAO DE COBREMPLETA,COM 2 QUADROS FIXOS (1 SUPERIOR E 1 INFERIOR) E 2 PARTES LATERAIS FIXAS COM DIVISOES,EXCLUSIVE VIDRO.FORNECIMENTO E COLOCACAOJANELA BASCULANTE EM ACO LAMINADO A FRIO COM ADICAO DE COBRE</v>
      </c>
      <c r="C11878" s="141" t="s">
        <v>44527</v>
      </c>
      <c r="D11878" s="141" t="s">
        <v>44547</v>
      </c>
      <c r="E11878" s="141" t="s">
        <v>44543</v>
      </c>
      <c r="F11878" s="141" t="s">
        <v>44548</v>
      </c>
      <c r="G11878" s="141" t="s">
        <v>26633</v>
      </c>
      <c r="I11878" s="141" t="s">
        <v>14</v>
      </c>
      <c r="J11878" s="649">
        <v>228.84</v>
      </c>
    </row>
    <row r="11879" spans="1:10" hidden="1">
      <c r="A11879" s="141" t="s">
        <v>44550</v>
      </c>
      <c r="B11879" s="141" t="str">
        <f t="shared" si="185"/>
        <v>JANELA BASCULANTE EM ACO LAMINADO A FRIO COM ADICAO DE COBRE,DE 1 SECAO COM 3 BASCULAS,MEDINDO 0,80X0,80M,PRE-PINTADA,COJANELA BASCULANTE EM ACO LAMINADO A FRIO COM ADICAO DE COBREMPLETA,COM 2 QUADROS FIXOS (1 SUPERIOR E 1 INFERIOR) E 2 PARTES LATERAIS FIXAS COM DIVISOES,EXCLUSIVE VIDRO.FORNECIMENTO E COLOCACAOJANELA BASCULANTE EM ACO LAMINADO A FRIO COM ADICAO DE COBRE</v>
      </c>
      <c r="C11879" s="141" t="s">
        <v>44527</v>
      </c>
      <c r="D11879" s="141" t="s">
        <v>44551</v>
      </c>
      <c r="E11879" s="141" t="s">
        <v>44543</v>
      </c>
      <c r="F11879" s="141" t="s">
        <v>44548</v>
      </c>
      <c r="G11879" s="141" t="s">
        <v>26633</v>
      </c>
      <c r="I11879" s="141" t="s">
        <v>14</v>
      </c>
      <c r="J11879" s="649">
        <v>255.66</v>
      </c>
    </row>
    <row r="11880" spans="1:10" hidden="1">
      <c r="A11880" s="141" t="s">
        <v>44552</v>
      </c>
      <c r="B11880" s="141" t="str">
        <f t="shared" si="185"/>
        <v>JANELA BASCULANTE EM ACO LAMINADO A FRIO COM ADICAO DE COBRE,DE 1 SECAO COM 3 BASCULAS,MEDINDO 0,80X0,80M,PRE-PINTADA,COJANELA BASCULANTE EM ACO LAMINADO A FRIO COM ADICAO DE COBREMPLETA,COM 2 QUADROS FIXOS (1 SUPERIOR E 1 INFERIOR) E 2 PARTES LATERAIS FIXAS COM DIVISOES,EXCLUSIVE VIDRO.FORNECIMENTO E COLOCACAOJANELA BASCULANTE EM ACO LAMINADO A FRIO COM ADICAO DE COBRE</v>
      </c>
      <c r="C11880" s="141" t="s">
        <v>44527</v>
      </c>
      <c r="D11880" s="141" t="s">
        <v>44551</v>
      </c>
      <c r="E11880" s="141" t="s">
        <v>44543</v>
      </c>
      <c r="F11880" s="141" t="s">
        <v>44548</v>
      </c>
      <c r="G11880" s="141" t="s">
        <v>26633</v>
      </c>
      <c r="I11880" s="141" t="s">
        <v>14</v>
      </c>
      <c r="J11880" s="649">
        <v>250.96</v>
      </c>
    </row>
    <row r="11881" spans="1:10" hidden="1">
      <c r="A11881" s="141" t="s">
        <v>44553</v>
      </c>
      <c r="B11881" s="141" t="str">
        <f t="shared" si="185"/>
        <v>JANELA BASCULANTE EM ACO LAMINADO A FRIO COM ADICAO DE COBRE,DE 1 SECAO COM 4 BASCULAS,MEDINDO 1,00X1,00M,PRE-PINTADA,COJANELA BASCULANTE EM ACO LAMINADO A FRIO COM ADICAO DE COBREMPLETA,COM 2 QUADROS FIXOS (1 SUPERIOR E 1 INFERIOR) E 2 PARTES LATERAIS FIXAS COM DIVISOES,EXCLUSIVE VIDRO.FORNECIMENTO E COLOCACAOJANELA BASCULANTE EM ACO LAMINADO A FRIO COM ADICAO DE COBRE</v>
      </c>
      <c r="C11881" s="141" t="s">
        <v>44527</v>
      </c>
      <c r="D11881" s="141" t="s">
        <v>44554</v>
      </c>
      <c r="E11881" s="141" t="s">
        <v>44543</v>
      </c>
      <c r="F11881" s="141" t="s">
        <v>44548</v>
      </c>
      <c r="G11881" s="141" t="s">
        <v>26633</v>
      </c>
      <c r="I11881" s="141" t="s">
        <v>14</v>
      </c>
      <c r="J11881" s="649">
        <v>324.29000000000002</v>
      </c>
    </row>
    <row r="11882" spans="1:10" hidden="1">
      <c r="A11882" s="141" t="s">
        <v>44555</v>
      </c>
      <c r="B11882" s="141" t="str">
        <f t="shared" si="185"/>
        <v>JANELA BASCULANTE EM ACO LAMINADO A FRIO COM ADICAO DE COBRE,DE 1 SECAO COM 4 BASCULAS,MEDINDO 1,00X1,00M,PRE-PINTADA,COJANELA BASCULANTE EM ACO LAMINADO A FRIO COM ADICAO DE COBREMPLETA,COM 2 QUADROS FIXOS (1 SUPERIOR E 1 INFERIOR) E 2 PARTES LATERAIS FIXAS COM DIVISOES,EXCLUSIVE VIDRO.FORNECIMENTO E COLOCACAOJANELA BASCULANTE EM ACO LAMINADO A FRIO COM ADICAO DE COBRE</v>
      </c>
      <c r="C11882" s="141" t="s">
        <v>44527</v>
      </c>
      <c r="D11882" s="141" t="s">
        <v>44554</v>
      </c>
      <c r="E11882" s="141" t="s">
        <v>44543</v>
      </c>
      <c r="F11882" s="141" t="s">
        <v>44548</v>
      </c>
      <c r="G11882" s="141" t="s">
        <v>26633</v>
      </c>
      <c r="I11882" s="141" t="s">
        <v>14</v>
      </c>
      <c r="J11882" s="649">
        <v>317.94</v>
      </c>
    </row>
    <row r="11883" spans="1:10" hidden="1">
      <c r="A11883" s="141" t="s">
        <v>44556</v>
      </c>
      <c r="B11883" s="141" t="str">
        <f t="shared" si="185"/>
        <v>JANELA BASCULANTE EM ACO LAMINADO A FRIO COM ADICAO DE COBRE,DE 1 SECAO COM 4 BASCULAS,MEDINDO 1,00X1,20M,PRE-PINTADA,COJANELA BASCULANTE EM ACO LAMINADO A FRIO COM ADICAO DE COBREMPLETA,COM 2 QUADROS FIXOS (1 SUPERIOR E 1 INFERIOR) E 2 PARTES LATERAIS FIXAS COM DIVISOES,EXCLUSIVE VIDRO.FORNECIMENTO E COLOCACAOJANELA BASCULANTE EM ACO LAMINADO A FRIO COM ADICAO DE COBRE</v>
      </c>
      <c r="C11883" s="141" t="s">
        <v>44527</v>
      </c>
      <c r="D11883" s="141" t="s">
        <v>44557</v>
      </c>
      <c r="E11883" s="141" t="s">
        <v>44543</v>
      </c>
      <c r="F11883" s="141" t="s">
        <v>44548</v>
      </c>
      <c r="G11883" s="141" t="s">
        <v>26633</v>
      </c>
      <c r="I11883" s="141" t="s">
        <v>14</v>
      </c>
      <c r="J11883" s="649">
        <v>371.26</v>
      </c>
    </row>
    <row r="11884" spans="1:10" hidden="1">
      <c r="A11884" s="141" t="s">
        <v>44558</v>
      </c>
      <c r="B11884" s="141" t="str">
        <f t="shared" si="185"/>
        <v>JANELA BASCULANTE EM ACO LAMINADO A FRIO COM ADICAO DE COBRE,DE 1 SECAO COM 4 BASCULAS,MEDINDO 1,00X1,20M,PRE-PINTADA,COJANELA BASCULANTE EM ACO LAMINADO A FRIO COM ADICAO DE COBREMPLETA,COM 2 QUADROS FIXOS (1 SUPERIOR E 1 INFERIOR) E 2 PARTES LATERAIS FIXAS COM DIVISOES,EXCLUSIVE VIDRO.FORNECIMENTO E COLOCACAOJANELA BASCULANTE EM ACO LAMINADO A FRIO COM ADICAO DE COBRE</v>
      </c>
      <c r="C11884" s="141" t="s">
        <v>44527</v>
      </c>
      <c r="D11884" s="141" t="s">
        <v>44557</v>
      </c>
      <c r="E11884" s="141" t="s">
        <v>44543</v>
      </c>
      <c r="F11884" s="141" t="s">
        <v>44548</v>
      </c>
      <c r="G11884" s="141" t="s">
        <v>26633</v>
      </c>
      <c r="I11884" s="141" t="s">
        <v>14</v>
      </c>
      <c r="J11884" s="649">
        <v>363.69</v>
      </c>
    </row>
    <row r="11885" spans="1:10" hidden="1">
      <c r="A11885" s="141" t="s">
        <v>44559</v>
      </c>
      <c r="B11885" s="141" t="str">
        <f t="shared" si="185"/>
        <v>JANELA DE CORRER EM ACO LAMINADO A FRIO COM ADICAO DE COBRE,COM BANDEIRA BASCULANTE,MEDINDO 1,20X1,50M,PRE-PINTADA,COMPLJANELA DE CORRER EM ACO LAMINADO A FRIO COM ADICAO DE COBRE,ETA,SEM DIVISOES,COM 4 FOLHAS,SENDO 2 FOLHAS LATERAIS FIXAS,2 FOLHAS CENTRAIS DE CORRER PARA RECEBEREM VIDROS,EXCLUSIVEVIDRO.FORNECIMENTO E COLOCACAOJANELA DE CORRER EM ACO LAMINADO A FRIO COM ADICAO DE COBRE,</v>
      </c>
      <c r="C11885" s="141" t="s">
        <v>44560</v>
      </c>
      <c r="D11885" s="141" t="s">
        <v>44561</v>
      </c>
      <c r="E11885" s="141" t="s">
        <v>44562</v>
      </c>
      <c r="F11885" s="141" t="s">
        <v>44563</v>
      </c>
      <c r="G11885" s="141" t="s">
        <v>44564</v>
      </c>
      <c r="I11885" s="141" t="s">
        <v>14</v>
      </c>
      <c r="J11885" s="649">
        <v>318.01</v>
      </c>
    </row>
    <row r="11886" spans="1:10" hidden="1">
      <c r="A11886" s="141" t="s">
        <v>44565</v>
      </c>
      <c r="B11886" s="141" t="str">
        <f t="shared" si="185"/>
        <v>JANELA DE CORRER EM ACO LAMINADO A FRIO COM ADICAO DE COBRE,COM BANDEIRA BASCULANTE,MEDINDO 1,20X1,50M,PRE-PINTADA,COMPLJANELA DE CORRER EM ACO LAMINADO A FRIO COM ADICAO DE COBRE,ETA,SEM DIVISOES,COM 4 FOLHAS,SENDO 2 FOLHAS LATERAIS FIXAS,2 FOLHAS CENTRAIS DE CORRER PARA RECEBEREM VIDROS,EXCLUSIVEVIDRO.FORNECIMENTO E COLOCACAOJANELA DE CORRER EM ACO LAMINADO A FRIO COM ADICAO DE COBRE,</v>
      </c>
      <c r="C11886" s="141" t="s">
        <v>44560</v>
      </c>
      <c r="D11886" s="141" t="s">
        <v>44561</v>
      </c>
      <c r="E11886" s="141" t="s">
        <v>44562</v>
      </c>
      <c r="F11886" s="141" t="s">
        <v>44563</v>
      </c>
      <c r="G11886" s="141" t="s">
        <v>44564</v>
      </c>
      <c r="I11886" s="141" t="s">
        <v>14</v>
      </c>
      <c r="J11886" s="649">
        <v>306.41000000000003</v>
      </c>
    </row>
    <row r="11887" spans="1:10" hidden="1">
      <c r="A11887" s="141" t="s">
        <v>44566</v>
      </c>
      <c r="B11887" s="141" t="str">
        <f t="shared" si="185"/>
        <v>JANELA DE CORRER EM ACO LAMINADO A FRIO COM ADICAO DE COBRE,COM BANDEIRA BASCULANTE,MEDINDO 1,20X2,00M,PRE-PINTADA,COMPLJANELA DE CORRER EM ACO LAMINADO A FRIO COM ADICAO DE COBRE,ETA,SEM DIVISOES,COM 4 FOLHAS,SENDO 2 FOLHAS LATERAIS FIXAS,2 FOLHAS CENTRAIS DE CORRER PARA RECEBEREM VIDROS,EXCLUSIVEVIDRO.FORNECIMENTO E COLOCACAOJANELA DE CORRER EM ACO LAMINADO A FRIO COM ADICAO DE COBRE,</v>
      </c>
      <c r="C11887" s="141" t="s">
        <v>44560</v>
      </c>
      <c r="D11887" s="141" t="s">
        <v>44567</v>
      </c>
      <c r="E11887" s="141" t="s">
        <v>44562</v>
      </c>
      <c r="F11887" s="141" t="s">
        <v>44563</v>
      </c>
      <c r="G11887" s="141" t="s">
        <v>44564</v>
      </c>
      <c r="I11887" s="141" t="s">
        <v>14</v>
      </c>
      <c r="J11887" s="649">
        <v>366.32</v>
      </c>
    </row>
    <row r="11888" spans="1:10" hidden="1">
      <c r="A11888" s="141" t="s">
        <v>44568</v>
      </c>
      <c r="B11888" s="141" t="str">
        <f t="shared" si="185"/>
        <v>JANELA DE CORRER EM ACO LAMINADO A FRIO COM ADICAO DE COBRE,COM BANDEIRA BASCULANTE,MEDINDO 1,20X2,00M,PRE-PINTADA,COMPLJANELA DE CORRER EM ACO LAMINADO A FRIO COM ADICAO DE COBRE,ETA,SEM DIVISOES,COM 4 FOLHAS,SENDO 2 FOLHAS LATERAIS FIXAS,2 FOLHAS CENTRAIS DE CORRER PARA RECEBEREM VIDROS,EXCLUSIVEVIDRO.FORNECIMENTO E COLOCACAOJANELA DE CORRER EM ACO LAMINADO A FRIO COM ADICAO DE COBRE,</v>
      </c>
      <c r="C11888" s="141" t="s">
        <v>44560</v>
      </c>
      <c r="D11888" s="141" t="s">
        <v>44567</v>
      </c>
      <c r="E11888" s="141" t="s">
        <v>44562</v>
      </c>
      <c r="F11888" s="141" t="s">
        <v>44563</v>
      </c>
      <c r="G11888" s="141" t="s">
        <v>44564</v>
      </c>
      <c r="I11888" s="141" t="s">
        <v>14</v>
      </c>
      <c r="J11888" s="649">
        <v>353.1</v>
      </c>
    </row>
    <row r="11889" spans="1:10" hidden="1">
      <c r="A11889" s="141" t="s">
        <v>44569</v>
      </c>
      <c r="B11889" s="141" t="str">
        <f t="shared" si="185"/>
        <v>JANELA EM ACO LAMINADO A FRIO COM ADICAO DE COBRE,MAXIM-AR,MEDINDO 0,40X0,60X0,05 M,COM BAGUETE EXTERNO,COM GRADE ELO,PRJANELA EM ACO LAMINADO A FRIO COM ADICAO DE COBRE,MAXIM-AR,ME-PINTADA,INCLUSIVE FERRAGENS.FORNECIMENTO E COLOCACAOJANELA EM ACO LAMINADO A FRIO COM ADICAO DE COBRE,MAXIM-AR,M</v>
      </c>
      <c r="C11889" s="141" t="s">
        <v>44570</v>
      </c>
      <c r="D11889" s="141" t="s">
        <v>44571</v>
      </c>
      <c r="E11889" s="141" t="s">
        <v>44572</v>
      </c>
      <c r="I11889" s="141" t="s">
        <v>14</v>
      </c>
      <c r="J11889" s="649">
        <v>171.44</v>
      </c>
    </row>
    <row r="11890" spans="1:10" hidden="1">
      <c r="A11890" s="141" t="s">
        <v>44573</v>
      </c>
      <c r="B11890" s="141" t="str">
        <f t="shared" si="185"/>
        <v>JANELA EM ACO LAMINADO A FRIO COM ADICAO DE COBRE,MAXIM-AR,MEDINDO 0,40X0,60X0,05 M,COM BAGUETE EXTERNO,COM GRADE ELO,PRJANELA EM ACO LAMINADO A FRIO COM ADICAO DE COBRE,MAXIM-AR,ME-PINTADA,INCLUSIVE FERRAGENS.FORNECIMENTO E COLOCACAOJANELA EM ACO LAMINADO A FRIO COM ADICAO DE COBRE,MAXIM-AR,M</v>
      </c>
      <c r="C11890" s="141" t="s">
        <v>44570</v>
      </c>
      <c r="D11890" s="141" t="s">
        <v>44571</v>
      </c>
      <c r="E11890" s="141" t="s">
        <v>44572</v>
      </c>
      <c r="I11890" s="141" t="s">
        <v>14</v>
      </c>
      <c r="J11890" s="649">
        <v>163.5</v>
      </c>
    </row>
    <row r="11891" spans="1:10" hidden="1">
      <c r="A11891" s="141" t="s">
        <v>44574</v>
      </c>
      <c r="B11891" s="141" t="str">
        <f t="shared" si="185"/>
        <v>JANELA EM ACO LAMINADO A FRIO COM ADICAO DE COBRE,MAXIM-AR,MEDINDO 0,60X0,60X0,05M,COM MASSA EXTERNA QUADRICULADA,COM GRJANELA EM ACO LAMINADO A FRIO COM ADICAO DE COBRE,MAXIM-AR,MADE,PRE-PINTADA,INCLUSIVE FERRAGENS.FORNECIMENTO E COLOCACAOJANELA EM ACO LAMINADO A FRIO COM ADICAO DE COBRE,MAXIM-AR,M</v>
      </c>
      <c r="C11891" s="141" t="s">
        <v>44570</v>
      </c>
      <c r="D11891" s="141" t="s">
        <v>44575</v>
      </c>
      <c r="E11891" s="141" t="s">
        <v>44576</v>
      </c>
      <c r="I11891" s="141" t="s">
        <v>14</v>
      </c>
      <c r="J11891" s="649">
        <v>194.91</v>
      </c>
    </row>
    <row r="11892" spans="1:10" hidden="1">
      <c r="A11892" s="141" t="s">
        <v>44577</v>
      </c>
      <c r="B11892" s="141" t="str">
        <f t="shared" si="185"/>
        <v>JANELA EM ACO LAMINADO A FRIO COM ADICAO DE COBRE,MAXIM-AR,MEDINDO 0,60X0,60X0,05M,COM MASSA EXTERNA QUADRICULADA,COM GRJANELA EM ACO LAMINADO A FRIO COM ADICAO DE COBRE,MAXIM-AR,MADE,PRE-PINTADA,INCLUSIVE FERRAGENS.FORNECIMENTO E COLOCACAOJANELA EM ACO LAMINADO A FRIO COM ADICAO DE COBRE,MAXIM-AR,M</v>
      </c>
      <c r="C11892" s="141" t="s">
        <v>44570</v>
      </c>
      <c r="D11892" s="141" t="s">
        <v>44575</v>
      </c>
      <c r="E11892" s="141" t="s">
        <v>44576</v>
      </c>
      <c r="I11892" s="141" t="s">
        <v>14</v>
      </c>
      <c r="J11892" s="649">
        <v>186.97</v>
      </c>
    </row>
    <row r="11893" spans="1:10" hidden="1">
      <c r="A11893" s="141" t="s">
        <v>44578</v>
      </c>
      <c r="B11893" s="141" t="str">
        <f t="shared" si="185"/>
        <v>JANELA EM ACO LAMINADO A FRIO COM ADICAO DE COBRE,MAXIM-AR,MEDINDO 0,60X0,60M,COM MASSA EXTERNA QUADRICULADA,COM GRADE,PJANELA EM ACO LAMINADO A FRIO COM ADICAO DE COBRE,MAXIM-AR,MRE-PINTADA,INCLUSIVE FERRAGENS E JUNCAO DE UNIAO,EXCLUSIVE VIDRO.FORNECIMENTO E COLOCACAOJANELA EM ACO LAMINADO A FRIO COM ADICAO DE COBRE,MAXIM-AR,M</v>
      </c>
      <c r="C11893" s="141" t="s">
        <v>44570</v>
      </c>
      <c r="D11893" s="141" t="s">
        <v>44579</v>
      </c>
      <c r="E11893" s="141" t="s">
        <v>44580</v>
      </c>
      <c r="F11893" s="141" t="s">
        <v>44581</v>
      </c>
      <c r="I11893" s="141" t="s">
        <v>14</v>
      </c>
      <c r="J11893" s="649">
        <v>245.22</v>
      </c>
    </row>
    <row r="11894" spans="1:10" hidden="1">
      <c r="A11894" s="141" t="s">
        <v>44582</v>
      </c>
      <c r="B11894" s="141" t="str">
        <f t="shared" si="185"/>
        <v>JANELA EM ACO LAMINADO A FRIO COM ADICAO DE COBRE,MAXIM-AR,MEDINDO 0,60X0,60M,COM MASSA EXTERNA QUADRICULADA,COM GRADE,PJANELA EM ACO LAMINADO A FRIO COM ADICAO DE COBRE,MAXIM-AR,MRE-PINTADA,INCLUSIVE FERRAGENS E JUNCAO DE UNIAO,EXCLUSIVE VIDRO.FORNECIMENTO E COLOCACAOJANELA EM ACO LAMINADO A FRIO COM ADICAO DE COBRE,MAXIM-AR,M</v>
      </c>
      <c r="C11894" s="141" t="s">
        <v>44570</v>
      </c>
      <c r="D11894" s="141" t="s">
        <v>44579</v>
      </c>
      <c r="E11894" s="141" t="s">
        <v>44580</v>
      </c>
      <c r="F11894" s="141" t="s">
        <v>44581</v>
      </c>
      <c r="I11894" s="141" t="s">
        <v>14</v>
      </c>
      <c r="J11894" s="649">
        <v>235.31</v>
      </c>
    </row>
    <row r="11895" spans="1:10" hidden="1">
      <c r="A11895" s="141" t="s">
        <v>44583</v>
      </c>
      <c r="B11895" s="141" t="str">
        <f t="shared" si="185"/>
        <v>JANELA DE ACO LAMINADO A FRIO COM ADICAO DE COBRE,MAXIM-AR,MEDINDO 1,00X,60X0,05M,COM MASSA EXTERNA QUADRICULADA,COM GRAJANELA DE ACO LAMINADO A FRIO COM ADICAO DE COBRE,MAXIM-AR,MDE,PRE-PINTADA,INCLUSIVE FERRANGES.FORNECIMENTO E COLOCACAOJANELA DE ACO LAMINADO A FRIO COM ADICAO DE COBRE,MAXIM-AR,M</v>
      </c>
      <c r="C11895" s="141" t="s">
        <v>44584</v>
      </c>
      <c r="D11895" s="141" t="s">
        <v>44585</v>
      </c>
      <c r="E11895" s="141" t="s">
        <v>44586</v>
      </c>
      <c r="I11895" s="141" t="s">
        <v>14</v>
      </c>
      <c r="J11895" s="649">
        <v>315.33999999999997</v>
      </c>
    </row>
    <row r="11896" spans="1:10" hidden="1">
      <c r="A11896" s="141" t="s">
        <v>44587</v>
      </c>
      <c r="B11896" s="141" t="str">
        <f t="shared" si="185"/>
        <v>JANELA DE ACO LAMINADO A FRIO COM ADICAO DE COBRE,MAXIM-AR,MEDINDO 1,00X,60X0,05M,COM MASSA EXTERNA QUADRICULADA,COM GRAJANELA DE ACO LAMINADO A FRIO COM ADICAO DE COBRE,MAXIM-AR,MDE,PRE-PINTADA,INCLUSIVE FERRANGES.FORNECIMENTO E COLOCACAOJANELA DE ACO LAMINADO A FRIO COM ADICAO DE COBRE,MAXIM-AR,M</v>
      </c>
      <c r="C11896" s="141" t="s">
        <v>44584</v>
      </c>
      <c r="D11896" s="141" t="s">
        <v>44585</v>
      </c>
      <c r="E11896" s="141" t="s">
        <v>44586</v>
      </c>
      <c r="I11896" s="141" t="s">
        <v>14</v>
      </c>
      <c r="J11896" s="649">
        <v>308.73</v>
      </c>
    </row>
    <row r="11897" spans="1:10" hidden="1">
      <c r="A11897" s="141" t="s">
        <v>44588</v>
      </c>
      <c r="B11897" s="141" t="str">
        <f t="shared" si="185"/>
        <v>JANELA DE CORRER EM ACO LAMINADO A FRIO COM ADICAO DE COBRE, COM BANDEIRA BASCULANTE, MEDINDO 1,00X1,50M,PRE-PINTADA,COMJANELA DE CORRER EM ACO LAMINADO A FRIO COM ADICAO DE COBRE,PLETA COM 2 FOLHAS FIXAS E 2 FOLHAS CENTRAIS DE CORRER PARA RECEBER VIDRO (EXCLUSIVE ESTE),MASSA EXTERNA COM DIVISOES E GRADE.FORNECIMENTO E COLOCACAOJANELA DE CORRER EM ACO LAMINADO A FRIO COM ADICAO DE COBRE,</v>
      </c>
      <c r="C11897" s="141" t="s">
        <v>44560</v>
      </c>
      <c r="D11897" s="141" t="s">
        <v>44589</v>
      </c>
      <c r="E11897" s="141" t="s">
        <v>44590</v>
      </c>
      <c r="F11897" s="141" t="s">
        <v>44591</v>
      </c>
      <c r="G11897" s="141" t="s">
        <v>44592</v>
      </c>
      <c r="I11897" s="141" t="s">
        <v>14</v>
      </c>
      <c r="J11897" s="649">
        <v>356.02</v>
      </c>
    </row>
    <row r="11898" spans="1:10" hidden="1">
      <c r="A11898" s="141" t="s">
        <v>44593</v>
      </c>
      <c r="B11898" s="141" t="str">
        <f t="shared" si="185"/>
        <v>JANELA DE CORRER EM ACO LAMINADO A FRIO COM ADICAO DE COBRE, COM BANDEIRA BASCULANTE, MEDINDO 1,00X1,50M,PRE-PINTADA,COMJANELA DE CORRER EM ACO LAMINADO A FRIO COM ADICAO DE COBRE,PLETA COM 2 FOLHAS FIXAS E 2 FOLHAS CENTRAIS DE CORRER PARA RECEBER VIDRO (EXCLUSIVE ESTE),MASSA EXTERNA COM DIVISOES E GRADE.FORNECIMENTO E COLOCACAOJANELA DE CORRER EM ACO LAMINADO A FRIO COM ADICAO DE COBRE,</v>
      </c>
      <c r="C11898" s="141" t="s">
        <v>44560</v>
      </c>
      <c r="D11898" s="141" t="s">
        <v>44589</v>
      </c>
      <c r="E11898" s="141" t="s">
        <v>44590</v>
      </c>
      <c r="F11898" s="141" t="s">
        <v>44591</v>
      </c>
      <c r="G11898" s="141" t="s">
        <v>44592</v>
      </c>
      <c r="I11898" s="141" t="s">
        <v>14</v>
      </c>
      <c r="J11898" s="649">
        <v>347.42</v>
      </c>
    </row>
    <row r="11899" spans="1:10" hidden="1">
      <c r="A11899" s="141" t="s">
        <v>44594</v>
      </c>
      <c r="B11899" s="141" t="str">
        <f t="shared" si="185"/>
        <v>JANELA DE CORRER EM ACO LAMINADO A FRIO COM ADICAO DE COBRE,COM BANDEIRA BASCULANTE,MEDINDO 1,20X1,00X0,08M,COM 4 FOLHASJANELA DE CORRER EM ACO LAMINADO A FRIO COM ADICAO DE COBRE,,MASSA EXTERNA COM DIVISAO,COM GRADE ELO,PRE-PINTADA,INCLUSIVE FERRAGENS.FORNECIMENTO E COLOCACAOJANELA DE CORRER EM ACO LAMINADO A FRIO COM ADICAO DE COBRE,</v>
      </c>
      <c r="C11899" s="141" t="s">
        <v>44560</v>
      </c>
      <c r="D11899" s="141" t="s">
        <v>44595</v>
      </c>
      <c r="E11899" s="141" t="s">
        <v>44596</v>
      </c>
      <c r="F11899" s="141" t="s">
        <v>44597</v>
      </c>
      <c r="I11899" s="141" t="s">
        <v>14</v>
      </c>
      <c r="J11899" s="649">
        <v>283.38</v>
      </c>
    </row>
    <row r="11900" spans="1:10" hidden="1">
      <c r="A11900" s="141" t="s">
        <v>44598</v>
      </c>
      <c r="B11900" s="141" t="str">
        <f t="shared" si="185"/>
        <v>JANELA DE CORRER EM ACO LAMINADO A FRIO COM ADICAO DE COBRE,COM BANDEIRA BASCULANTE,MEDINDO 1,20X1,00X0,08M,COM 4 FOLHASJANELA DE CORRER EM ACO LAMINADO A FRIO COM ADICAO DE COBRE,,MASSA EXTERNA COM DIVISAO,COM GRADE ELO,PRE-PINTADA,INCLUSIVE FERRAGENS.FORNECIMENTO E COLOCACAOJANELA DE CORRER EM ACO LAMINADO A FRIO COM ADICAO DE COBRE,</v>
      </c>
      <c r="C11900" s="141" t="s">
        <v>44560</v>
      </c>
      <c r="D11900" s="141" t="s">
        <v>44595</v>
      </c>
      <c r="E11900" s="141" t="s">
        <v>44596</v>
      </c>
      <c r="F11900" s="141" t="s">
        <v>44597</v>
      </c>
      <c r="I11900" s="141" t="s">
        <v>14</v>
      </c>
      <c r="J11900" s="649">
        <v>276.77</v>
      </c>
    </row>
    <row r="11901" spans="1:10" hidden="1">
      <c r="A11901" s="141" t="s">
        <v>44599</v>
      </c>
      <c r="B11901" s="141" t="str">
        <f t="shared" si="185"/>
        <v>JANELA DE CORRER EM ACO LAMINADO A FRIO COM ADICAO DE COBRE,COM BANDEIRA BASCULANTE,MEDINDO 1,20X1,50M,MASSA EXTERNA QUAJANELA DE CORRER EM ACO LAMINADO A FRIO COM ADICAO DE COBRE,DRICULADA.FORNECIMENTO E COLOCACAOJANELA DE CORRER EM ACO LAMINADO A FRIO COM ADICAO DE COBRE,</v>
      </c>
      <c r="C11901" s="141" t="s">
        <v>44560</v>
      </c>
      <c r="D11901" s="141" t="s">
        <v>44600</v>
      </c>
      <c r="E11901" s="141" t="s">
        <v>44601</v>
      </c>
      <c r="I11901" s="141" t="s">
        <v>14</v>
      </c>
      <c r="J11901" s="649">
        <v>451.95</v>
      </c>
    </row>
    <row r="11902" spans="1:10" hidden="1">
      <c r="A11902" s="141" t="s">
        <v>44602</v>
      </c>
      <c r="B11902" s="141" t="str">
        <f t="shared" si="185"/>
        <v>JANELA DE CORRER EM ACO LAMINADO A FRIO COM ADICAO DE COBRE,COM BANDEIRA BASCULANTE,MEDINDO 1,20X1,50M,MASSA EXTERNA QUAJANELA DE CORRER EM ACO LAMINADO A FRIO COM ADICAO DE COBRE,DRICULADA.FORNECIMENTO E COLOCACAOJANELA DE CORRER EM ACO LAMINADO A FRIO COM ADICAO DE COBRE,</v>
      </c>
      <c r="C11902" s="141" t="s">
        <v>44560</v>
      </c>
      <c r="D11902" s="141" t="s">
        <v>44600</v>
      </c>
      <c r="E11902" s="141" t="s">
        <v>44601</v>
      </c>
      <c r="I11902" s="141" t="s">
        <v>14</v>
      </c>
      <c r="J11902" s="649">
        <v>445.73</v>
      </c>
    </row>
    <row r="11903" spans="1:10" hidden="1">
      <c r="A11903" s="141" t="s">
        <v>44603</v>
      </c>
      <c r="B11903" s="141" t="str">
        <f t="shared" si="185"/>
        <v>JANELA DE CORRER EM ACO LAMINADO A FRIO COM ADICAO DE COBRE,COM BANDEIRA BASCULANTE,MEDINDO 1,20X2,00M,COM 2 FOLHAS FIXAJANELA DE CORRER EM ACO LAMINADO A FRIO COM ADICAO DE COBRE,S E 2 FOLHAS CENTRAIS DE CORRER,MASSA EXTERNA,COM DIVISOES,COM GRADE ELO INTERNA NO VAO CENTRAL.FORNECIMENTO E COLOCACAOJANELA DE CORRER EM ACO LAMINADO A FRIO COM ADICAO DE COBRE,</v>
      </c>
      <c r="C11903" s="141" t="s">
        <v>44560</v>
      </c>
      <c r="D11903" s="141" t="s">
        <v>44604</v>
      </c>
      <c r="E11903" s="141" t="s">
        <v>44605</v>
      </c>
      <c r="F11903" s="141" t="s">
        <v>44606</v>
      </c>
      <c r="I11903" s="141" t="s">
        <v>14</v>
      </c>
      <c r="J11903" s="649">
        <v>569.33000000000004</v>
      </c>
    </row>
    <row r="11904" spans="1:10" hidden="1">
      <c r="A11904" s="141" t="s">
        <v>44607</v>
      </c>
      <c r="B11904" s="141" t="str">
        <f t="shared" si="185"/>
        <v>JANELA DE CORRER EM ACO LAMINADO A FRIO COM ADICAO DE COBRE,COM BANDEIRA BASCULANTE,MEDINDO 1,20X2,00M,COM 2 FOLHAS FIXAJANELA DE CORRER EM ACO LAMINADO A FRIO COM ADICAO DE COBRE,S E 2 FOLHAS CENTRAIS DE CORRER,MASSA EXTERNA,COM DIVISOES,COM GRADE ELO INTERNA NO VAO CENTRAL.FORNECIMENTO E COLOCACAOJANELA DE CORRER EM ACO LAMINADO A FRIO COM ADICAO DE COBRE,</v>
      </c>
      <c r="C11904" s="141" t="s">
        <v>44560</v>
      </c>
      <c r="D11904" s="141" t="s">
        <v>44604</v>
      </c>
      <c r="E11904" s="141" t="s">
        <v>44605</v>
      </c>
      <c r="F11904" s="141" t="s">
        <v>44606</v>
      </c>
      <c r="I11904" s="141" t="s">
        <v>14</v>
      </c>
      <c r="J11904" s="649">
        <v>549.5</v>
      </c>
    </row>
    <row r="11905" spans="1:10" hidden="1">
      <c r="A11905" s="141" t="s">
        <v>44608</v>
      </c>
      <c r="B11905" s="141" t="str">
        <f t="shared" si="185"/>
        <v>JANELA EM ACO LAMINADO A FRIO COM ADICAO DE COBRE,MAXIM-AR,MEDINDO 1,40X0,60M,2 FOLHAS,COM GRADE ELO,PRE-PINTADA,INCLUSIJANELA EM ACO LAMINADO A FRIO COM ADICAO DE COBRE,MAXIM-AR,MVE FERRAGENS.FORNECIMENTO E COLOCACAOJANELA EM ACO LAMINADO A FRIO COM ADICAO DE COBRE,MAXIM-AR,M</v>
      </c>
      <c r="C11905" s="141" t="s">
        <v>44570</v>
      </c>
      <c r="D11905" s="141" t="s">
        <v>44609</v>
      </c>
      <c r="E11905" s="141" t="s">
        <v>44597</v>
      </c>
      <c r="I11905" s="141" t="s">
        <v>14</v>
      </c>
      <c r="J11905" s="649">
        <v>817.08</v>
      </c>
    </row>
    <row r="11906" spans="1:10" hidden="1">
      <c r="A11906" s="141" t="s">
        <v>44610</v>
      </c>
      <c r="B11906" s="141" t="str">
        <f t="shared" si="185"/>
        <v>JANELA EM ACO LAMINADO A FRIO COM ADICAO DE COBRE,MAXIM-AR,MEDINDO 1,40X0,60M,2 FOLHAS,COM GRADE ELO,PRE-PINTADA,INCLUSIJANELA EM ACO LAMINADO A FRIO COM ADICAO DE COBRE,MAXIM-AR,MVE FERRAGENS.FORNECIMENTO E COLOCACAOJANELA EM ACO LAMINADO A FRIO COM ADICAO DE COBRE,MAXIM-AR,M</v>
      </c>
      <c r="C11906" s="141" t="s">
        <v>44570</v>
      </c>
      <c r="D11906" s="141" t="s">
        <v>44609</v>
      </c>
      <c r="E11906" s="141" t="s">
        <v>44597</v>
      </c>
      <c r="I11906" s="141" t="s">
        <v>14</v>
      </c>
      <c r="J11906" s="649">
        <v>811.13</v>
      </c>
    </row>
    <row r="11907" spans="1:10" hidden="1">
      <c r="A11907" s="141" t="s">
        <v>44611</v>
      </c>
      <c r="B11907" s="141" t="str">
        <f t="shared" ref="B11907:B11970" si="186">C11907&amp;D11907&amp;C11907&amp;E11907&amp;F11907&amp;G11907&amp;H11907&amp;C11907</f>
        <v>JANELA EM ACO LAMINADO A FRIO COM ADICAO DE COBRE,MAXIM-AR,MEDINDO 0,40X0,60M,COM MASSA EXTERNA QUADRICULADA,COM GRADE IJANELA EM ACO LAMINADO A FRIO COM ADICAO DE COBRE,MAXIM-AR,MNTERNA,COM 1 FOLHA,EXCLUSIVE VIDRO.FORNECIMENTO E COLOCACAOJANELA EM ACO LAMINADO A FRIO COM ADICAO DE COBRE,MAXIM-AR,M</v>
      </c>
      <c r="C11907" s="141" t="s">
        <v>44570</v>
      </c>
      <c r="D11907" s="141" t="s">
        <v>44612</v>
      </c>
      <c r="E11907" s="141" t="s">
        <v>44613</v>
      </c>
      <c r="I11907" s="141" t="s">
        <v>14</v>
      </c>
      <c r="J11907" s="649">
        <v>174.77</v>
      </c>
    </row>
    <row r="11908" spans="1:10" hidden="1">
      <c r="A11908" s="141" t="s">
        <v>44614</v>
      </c>
      <c r="B11908" s="141" t="str">
        <f t="shared" si="186"/>
        <v>JANELA EM ACO LAMINADO A FRIO COM ADICAO DE COBRE,MAXIM-AR,MEDINDO 0,40X0,60M,COM MASSA EXTERNA QUADRICULADA,COM GRADE IJANELA EM ACO LAMINADO A FRIO COM ADICAO DE COBRE,MAXIM-AR,MNTERNA,COM 1 FOLHA,EXCLUSIVE VIDRO.FORNECIMENTO E COLOCACAOJANELA EM ACO LAMINADO A FRIO COM ADICAO DE COBRE,MAXIM-AR,M</v>
      </c>
      <c r="C11908" s="141" t="s">
        <v>44570</v>
      </c>
      <c r="D11908" s="141" t="s">
        <v>44612</v>
      </c>
      <c r="E11908" s="141" t="s">
        <v>44613</v>
      </c>
      <c r="I11908" s="141" t="s">
        <v>14</v>
      </c>
      <c r="J11908" s="649">
        <v>168.55</v>
      </c>
    </row>
    <row r="11909" spans="1:10" hidden="1">
      <c r="A11909" s="141" t="s">
        <v>44615</v>
      </c>
      <c r="B11909" s="141" t="str">
        <f t="shared" si="186"/>
        <v>JANELA EM ACO LAMINADO A FRIO COM ADICAO DE COBRE,MAXIM-AR,MEDINDO 0,60X0,80M,COM MASSA EXTERNA QUADRICULADA,COM GRADE IJANELA EM ACO LAMINADO A FRIO COM ADICAO DE COBRE,MAXIM-AR,MNTERNA,COM 1 FOLHA,EXCLUSIVE VIDRO.FORNECIMENTO E COLOCACAOJANELA EM ACO LAMINADO A FRIO COM ADICAO DE COBRE,MAXIM-AR,M</v>
      </c>
      <c r="C11909" s="141" t="s">
        <v>44570</v>
      </c>
      <c r="D11909" s="141" t="s">
        <v>44616</v>
      </c>
      <c r="E11909" s="141" t="s">
        <v>44613</v>
      </c>
      <c r="I11909" s="141" t="s">
        <v>14</v>
      </c>
      <c r="J11909" s="649">
        <v>199.15</v>
      </c>
    </row>
    <row r="11910" spans="1:10" hidden="1">
      <c r="A11910" s="141" t="s">
        <v>44617</v>
      </c>
      <c r="B11910" s="141" t="str">
        <f t="shared" si="186"/>
        <v>JANELA EM ACO LAMINADO A FRIO COM ADICAO DE COBRE,MAXIM-AR,MEDINDO 0,60X0,80M,COM MASSA EXTERNA QUADRICULADA,COM GRADE IJANELA EM ACO LAMINADO A FRIO COM ADICAO DE COBRE,MAXIM-AR,MNTERNA,COM 1 FOLHA,EXCLUSIVE VIDRO.FORNECIMENTO E COLOCACAOJANELA EM ACO LAMINADO A FRIO COM ADICAO DE COBRE,MAXIM-AR,M</v>
      </c>
      <c r="C11910" s="141" t="s">
        <v>44570</v>
      </c>
      <c r="D11910" s="141" t="s">
        <v>44616</v>
      </c>
      <c r="E11910" s="141" t="s">
        <v>44613</v>
      </c>
      <c r="I11910" s="141" t="s">
        <v>14</v>
      </c>
      <c r="J11910" s="649">
        <v>192.93</v>
      </c>
    </row>
    <row r="11911" spans="1:10" hidden="1">
      <c r="A11911" s="141" t="s">
        <v>44618</v>
      </c>
      <c r="B11911" s="141" t="str">
        <f t="shared" si="186"/>
        <v>JANELA EM ACO LAMINADO A FRIO COM ADICAO DE COBRE,MAXIM-AR,MEDINDO 1,20X0,60M,COM MASSA EXTERNA QUADRICULADA,COM GRADE IJANELA EM ACO LAMINADO A FRIO COM ADICAO DE COBRE,MAXIM-AR,MNTERNA,COM 1 FOLHA,EXCLUSIVE VIDRO.FORNECIMENTO E COLOCACAOJANELA EM ACO LAMINADO A FRIO COM ADICAO DE COBRE,MAXIM-AR,M</v>
      </c>
      <c r="C11911" s="141" t="s">
        <v>44570</v>
      </c>
      <c r="D11911" s="141" t="s">
        <v>44619</v>
      </c>
      <c r="E11911" s="141" t="s">
        <v>44613</v>
      </c>
      <c r="I11911" s="141" t="s">
        <v>14</v>
      </c>
      <c r="J11911" s="649">
        <v>521.61</v>
      </c>
    </row>
    <row r="11912" spans="1:10" hidden="1">
      <c r="A11912" s="141" t="s">
        <v>44620</v>
      </c>
      <c r="B11912" s="141" t="str">
        <f t="shared" si="186"/>
        <v>JANELA EM ACO LAMINADO A FRIO COM ADICAO DE COBRE,MAXIM-AR,MEDINDO 1,20X0,60M,COM MASSA EXTERNA QUADRICULADA,COM GRADE IJANELA EM ACO LAMINADO A FRIO COM ADICAO DE COBRE,MAXIM-AR,MNTERNA,COM 1 FOLHA,EXCLUSIVE VIDRO.FORNECIMENTO E COLOCACAOJANELA EM ACO LAMINADO A FRIO COM ADICAO DE COBRE,MAXIM-AR,M</v>
      </c>
      <c r="C11912" s="141" t="s">
        <v>44570</v>
      </c>
      <c r="D11912" s="141" t="s">
        <v>44619</v>
      </c>
      <c r="E11912" s="141" t="s">
        <v>44613</v>
      </c>
      <c r="I11912" s="141" t="s">
        <v>14</v>
      </c>
      <c r="J11912" s="649">
        <v>505.07</v>
      </c>
    </row>
    <row r="11913" spans="1:10" hidden="1">
      <c r="A11913" s="141" t="s">
        <v>44621</v>
      </c>
      <c r="B11913" s="141" t="str">
        <f t="shared" si="186"/>
        <v>JANELA EM ACO LAMINADO A FRIO COM ADICAO DE COBRE,4 FOLHAS,COM BANDEIRA BASCULANTE,MEDINDO 1,00X2,00X0,14M,MASSA EXTERNAJANELA EM ACO LAMINADO A FRIO COM ADICAO DE COBRE,4 FOLHAS,C COM DIVISAO,PRE-PINTADA,INCLUSIVE FERRAGENS.FORNECIMENTO ECOLOCACAOJANELA EM ACO LAMINADO A FRIO COM ADICAO DE COBRE,4 FOLHAS,C</v>
      </c>
      <c r="C11913" s="141" t="s">
        <v>44622</v>
      </c>
      <c r="D11913" s="141" t="s">
        <v>44623</v>
      </c>
      <c r="E11913" s="141" t="s">
        <v>44624</v>
      </c>
      <c r="F11913" s="141" t="s">
        <v>32968</v>
      </c>
      <c r="I11913" s="141" t="s">
        <v>14</v>
      </c>
      <c r="J11913" s="649">
        <v>340.26</v>
      </c>
    </row>
    <row r="11914" spans="1:10" hidden="1">
      <c r="A11914" s="141" t="s">
        <v>44625</v>
      </c>
      <c r="B11914" s="141" t="str">
        <f t="shared" si="186"/>
        <v>JANELA EM ACO LAMINADO A FRIO COM ADICAO DE COBRE,4 FOLHAS,COM BANDEIRA BASCULANTE,MEDINDO 1,00X2,00X0,14M,MASSA EXTERNAJANELA EM ACO LAMINADO A FRIO COM ADICAO DE COBRE,4 FOLHAS,C COM DIVISAO,PRE-PINTADA,INCLUSIVE FERRAGENS.FORNECIMENTO ECOLOCACAOJANELA EM ACO LAMINADO A FRIO COM ADICAO DE COBRE,4 FOLHAS,C</v>
      </c>
      <c r="C11914" s="141" t="s">
        <v>44622</v>
      </c>
      <c r="D11914" s="141" t="s">
        <v>44623</v>
      </c>
      <c r="E11914" s="141" t="s">
        <v>44624</v>
      </c>
      <c r="F11914" s="141" t="s">
        <v>32968</v>
      </c>
      <c r="I11914" s="141" t="s">
        <v>14</v>
      </c>
      <c r="J11914" s="649">
        <v>333.65</v>
      </c>
    </row>
    <row r="11915" spans="1:10" hidden="1">
      <c r="A11915" s="141" t="s">
        <v>44626</v>
      </c>
      <c r="B11915" s="141" t="str">
        <f t="shared" si="186"/>
        <v>JANELA DE CORRER EM ACO LAMINADO A FRIO COM ADICAO DE COBRE,MEDINDO 1,20X2,00M,MASSA EXTERNA QUADRICULADA,COM GRADE INTEJANELA DE CORRER EM ACO LAMINADO A FRIO COM ADICAO DE COBRE,RNA,COM 4 FOLHAS,EXCLUSIVE VIDRO.FORNECIMENTO E COLOCACAOJANELA DE CORRER EM ACO LAMINADO A FRIO COM ADICAO DE COBRE,</v>
      </c>
      <c r="C11915" s="141" t="s">
        <v>44560</v>
      </c>
      <c r="D11915" s="141" t="s">
        <v>44627</v>
      </c>
      <c r="E11915" s="141" t="s">
        <v>44628</v>
      </c>
      <c r="I11915" s="141" t="s">
        <v>14</v>
      </c>
      <c r="J11915" s="649">
        <v>501.61</v>
      </c>
    </row>
    <row r="11916" spans="1:10" hidden="1">
      <c r="A11916" s="141" t="s">
        <v>44629</v>
      </c>
      <c r="B11916" s="141" t="str">
        <f t="shared" si="186"/>
        <v>JANELA DE CORRER EM ACO LAMINADO A FRIO COM ADICAO DE COBRE,MEDINDO 1,20X2,00M,MASSA EXTERNA QUADRICULADA,COM GRADE INTEJANELA DE CORRER EM ACO LAMINADO A FRIO COM ADICAO DE COBRE,RNA,COM 4 FOLHAS,EXCLUSIVE VIDRO.FORNECIMENTO E COLOCACAOJANELA DE CORRER EM ACO LAMINADO A FRIO COM ADICAO DE COBRE,</v>
      </c>
      <c r="C11916" s="141" t="s">
        <v>44560</v>
      </c>
      <c r="D11916" s="141" t="s">
        <v>44627</v>
      </c>
      <c r="E11916" s="141" t="s">
        <v>44628</v>
      </c>
      <c r="I11916" s="141" t="s">
        <v>14</v>
      </c>
      <c r="J11916" s="649">
        <v>495.39</v>
      </c>
    </row>
    <row r="11917" spans="1:10" hidden="1">
      <c r="A11917" s="141" t="s">
        <v>44630</v>
      </c>
      <c r="B11917" s="141" t="str">
        <f t="shared" si="186"/>
        <v>JANELA EM ACO LAMINADO A FRIO COM ADICAO DE COBRE,TIPO MAXIM-AR,MEDINDO 1,40X1,20M,COM GRADE ELO,COMPOSTO POR 2 MODULOSJANELA EM ACO LAMINADO A FRIO COM ADICAO DE COBRE,TIPO MAXIMDE 1,40X0,60M,COM 2 FOLHAS CADA E JUNCAO ACO LAMINADO A FRIO COM ADICAO DE COBRE,PARA JANELA MAXIM-AR 140CM.FORNECIMENTO E COLOCACAOJANELA EM ACO LAMINADO A FRIO COM ADICAO DE COBRE,TIPO MAXIM</v>
      </c>
      <c r="C11917" s="141" t="s">
        <v>44631</v>
      </c>
      <c r="D11917" s="141" t="s">
        <v>44632</v>
      </c>
      <c r="E11917" s="141" t="s">
        <v>44633</v>
      </c>
      <c r="F11917" s="141" t="s">
        <v>44634</v>
      </c>
      <c r="G11917" s="141" t="s">
        <v>26633</v>
      </c>
      <c r="I11917" s="141" t="s">
        <v>14</v>
      </c>
      <c r="J11917" s="649">
        <v>1702.49</v>
      </c>
    </row>
    <row r="11918" spans="1:10" hidden="1">
      <c r="A11918" s="141" t="s">
        <v>44635</v>
      </c>
      <c r="B11918" s="141" t="str">
        <f t="shared" si="186"/>
        <v>JANELA EM ACO LAMINADO A FRIO COM ADICAO DE COBRE,TIPO MAXIM-AR,MEDINDO 1,40X1,20M,COM GRADE ELO,COMPOSTO POR 2 MODULOSJANELA EM ACO LAMINADO A FRIO COM ADICAO DE COBRE,TIPO MAXIMDE 1,40X0,60M,COM 2 FOLHAS CADA E JUNCAO ACO LAMINADO A FRIO COM ADICAO DE COBRE,PARA JANELA MAXIM-AR 140CM.FORNECIMENTO E COLOCACAOJANELA EM ACO LAMINADO A FRIO COM ADICAO DE COBRE,TIPO MAXIM</v>
      </c>
      <c r="C11918" s="141" t="s">
        <v>44631</v>
      </c>
      <c r="D11918" s="141" t="s">
        <v>44632</v>
      </c>
      <c r="E11918" s="141" t="s">
        <v>44633</v>
      </c>
      <c r="F11918" s="141" t="s">
        <v>44634</v>
      </c>
      <c r="G11918" s="141" t="s">
        <v>26633</v>
      </c>
      <c r="I11918" s="141" t="s">
        <v>14</v>
      </c>
      <c r="J11918" s="649">
        <v>1693.34</v>
      </c>
    </row>
    <row r="11919" spans="1:10" hidden="1">
      <c r="A11919" s="141" t="s">
        <v>44636</v>
      </c>
      <c r="B11919" s="141" t="str">
        <f t="shared" si="186"/>
        <v>JANELA EM ACO LAMINADO A FRIO COM ADICAO DE COBRE,TIPO MAXIM-AR,MEDINDO 2,40X0,60M,COMPOSTO PARA 4 MODULOS DE 0,60X0,60MJANELA EM ACO LAMINADO A FRIO COM ADICAO DE COBRE,TIPO MAXIM,COM 1 FOLHA,COM GRADE ELO E JUNCAO PARA JANELA MAXIM-AR 60CM.FORNECIMENTO E COLOCACAOJANELA EM ACO LAMINADO A FRIO COM ADICAO DE COBRE,TIPO MAXIM</v>
      </c>
      <c r="C11919" s="141" t="s">
        <v>44631</v>
      </c>
      <c r="D11919" s="141" t="s">
        <v>44637</v>
      </c>
      <c r="E11919" s="141" t="s">
        <v>44638</v>
      </c>
      <c r="F11919" s="141" t="s">
        <v>44639</v>
      </c>
      <c r="I11919" s="141" t="s">
        <v>14</v>
      </c>
      <c r="J11919" s="649">
        <v>812.13</v>
      </c>
    </row>
    <row r="11920" spans="1:10" hidden="1">
      <c r="A11920" s="141" t="s">
        <v>44640</v>
      </c>
      <c r="B11920" s="141" t="str">
        <f t="shared" si="186"/>
        <v>JANELA EM ACO LAMINADO A FRIO COM ADICAO DE COBRE,TIPO MAXIM-AR,MEDINDO 2,40X0,60M,COMPOSTO PARA 4 MODULOS DE 0,60X0,60MJANELA EM ACO LAMINADO A FRIO COM ADICAO DE COBRE,TIPO MAXIM,COM 1 FOLHA,COM GRADE ELO E JUNCAO PARA JANELA MAXIM-AR 60CM.FORNECIMENTO E COLOCACAOJANELA EM ACO LAMINADO A FRIO COM ADICAO DE COBRE,TIPO MAXIM</v>
      </c>
      <c r="C11920" s="141" t="s">
        <v>44631</v>
      </c>
      <c r="D11920" s="141" t="s">
        <v>44637</v>
      </c>
      <c r="E11920" s="141" t="s">
        <v>44638</v>
      </c>
      <c r="F11920" s="141" t="s">
        <v>44639</v>
      </c>
      <c r="I11920" s="141" t="s">
        <v>14</v>
      </c>
      <c r="J11920" s="649">
        <v>799.56</v>
      </c>
    </row>
    <row r="11921" spans="1:10" hidden="1">
      <c r="A11921" s="141" t="s">
        <v>44641</v>
      </c>
      <c r="B11921" s="141" t="str">
        <f t="shared" si="186"/>
        <v>JANELA VENEZIANA EM ACO LAMINADO A FRIO COM ADICAO DE COBRE,COM 6 FOLHAS,MEDINDO 1,20X2,00M,COM POSTIGO PARA VIDRO INTERJANELA VENEZIANA EM ACO LAMINADO A FRIO COM ADICAO DE COBRE,NO,EXCLUSIVE VIDRO.FORNECIMENTO E COLOCACAOJANELA VENEZIANA EM ACO LAMINADO A FRIO COM ADICAO DE COBRE,</v>
      </c>
      <c r="C11921" s="141" t="s">
        <v>44642</v>
      </c>
      <c r="D11921" s="141" t="s">
        <v>44643</v>
      </c>
      <c r="E11921" s="141" t="s">
        <v>44644</v>
      </c>
      <c r="I11921" s="141" t="s">
        <v>14</v>
      </c>
      <c r="J11921" s="649">
        <v>556.72</v>
      </c>
    </row>
    <row r="11922" spans="1:10" hidden="1">
      <c r="A11922" s="141" t="s">
        <v>44645</v>
      </c>
      <c r="B11922" s="141" t="str">
        <f t="shared" si="186"/>
        <v>JANELA VENEZIANA EM ACO LAMINADO A FRIO COM ADICAO DE COBRE,COM 6 FOLHAS,MEDINDO 1,20X2,00M,COM POSTIGO PARA VIDRO INTERJANELA VENEZIANA EM ACO LAMINADO A FRIO COM ADICAO DE COBRE,NO,EXCLUSIVE VIDRO.FORNECIMENTO E COLOCACAOJANELA VENEZIANA EM ACO LAMINADO A FRIO COM ADICAO DE COBRE,</v>
      </c>
      <c r="C11922" s="141" t="s">
        <v>44642</v>
      </c>
      <c r="D11922" s="141" t="s">
        <v>44643</v>
      </c>
      <c r="E11922" s="141" t="s">
        <v>44644</v>
      </c>
      <c r="I11922" s="141" t="s">
        <v>14</v>
      </c>
      <c r="J11922" s="649">
        <v>546.65</v>
      </c>
    </row>
    <row r="11923" spans="1:10" hidden="1">
      <c r="A11923" s="141" t="s">
        <v>44646</v>
      </c>
      <c r="B11923" s="141" t="str">
        <f t="shared" si="186"/>
        <v>JANELA VENEZIANA EM ACO LAMINADO A FRIO COM ADICAO DE COBRE,COM 6 FOLHAS,MEDINDO 1,50X1,20M,EXCLUSIVE VIDRO.FORNECIMENTOJANELA VENEZIANA EM ACO LAMINADO A FRIO COM ADICAO DE COBRE, E COLOCACAOJANELA VENEZIANA EM ACO LAMINADO A FRIO COM ADICAO DE COBRE,</v>
      </c>
      <c r="C11923" s="141" t="s">
        <v>44642</v>
      </c>
      <c r="D11923" s="141" t="s">
        <v>44647</v>
      </c>
      <c r="E11923" s="141" t="s">
        <v>26633</v>
      </c>
      <c r="I11923" s="141" t="s">
        <v>14</v>
      </c>
      <c r="J11923" s="649">
        <v>405.91</v>
      </c>
    </row>
    <row r="11924" spans="1:10" hidden="1">
      <c r="A11924" s="141" t="s">
        <v>44648</v>
      </c>
      <c r="B11924" s="141" t="str">
        <f t="shared" si="186"/>
        <v>JANELA VENEZIANA EM ACO LAMINADO A FRIO COM ADICAO DE COBRE,COM 6 FOLHAS,MEDINDO 1,50X1,20M,EXCLUSIVE VIDRO.FORNECIMENTOJANELA VENEZIANA EM ACO LAMINADO A FRIO COM ADICAO DE COBRE, E COLOCACAOJANELA VENEZIANA EM ACO LAMINADO A FRIO COM ADICAO DE COBRE,</v>
      </c>
      <c r="C11924" s="141" t="s">
        <v>44642</v>
      </c>
      <c r="D11924" s="141" t="s">
        <v>44647</v>
      </c>
      <c r="E11924" s="141" t="s">
        <v>26633</v>
      </c>
      <c r="I11924" s="141" t="s">
        <v>14</v>
      </c>
      <c r="J11924" s="649">
        <v>399.69</v>
      </c>
    </row>
    <row r="11925" spans="1:10" hidden="1">
      <c r="A11925" s="141" t="s">
        <v>44649</v>
      </c>
      <c r="B11925" s="141" t="str">
        <f t="shared" si="186"/>
        <v>JANELA EM ACO LAMINADO A FRIO COM ADICAO DE COBRE,TIPO MAXIM-AR,MEDINDO 2,00X0,60M,COM GRADE ELO,COMPOSTO POR 1 MODULO DJANELA EM ACO LAMINADO A FRIO COM ADICAO DE COBRE,TIPO MAXIME 0,60X0,60M,COM 1 FOLHA,1 MODULO DE 1,40X0,60M,COM 2 FOLHAS E JUNCAO PARA JANELA MAXIM-AR 60CM.FORNECIMENTO E COLOCACAOJANELA EM ACO LAMINADO A FRIO COM ADICAO DE COBRE,TIPO MAXIM</v>
      </c>
      <c r="C11925" s="141" t="s">
        <v>44631</v>
      </c>
      <c r="D11925" s="141" t="s">
        <v>44650</v>
      </c>
      <c r="E11925" s="141" t="s">
        <v>44651</v>
      </c>
      <c r="F11925" s="141" t="s">
        <v>44652</v>
      </c>
      <c r="I11925" s="141" t="s">
        <v>14</v>
      </c>
      <c r="J11925" s="649">
        <v>1025.27</v>
      </c>
    </row>
    <row r="11926" spans="1:10" hidden="1">
      <c r="A11926" s="141" t="s">
        <v>44653</v>
      </c>
      <c r="B11926" s="141" t="str">
        <f t="shared" si="186"/>
        <v>JANELA EM ACO LAMINADO A FRIO COM ADICAO DE COBRE,TIPO MAXIM-AR,MEDINDO 2,00X0,60M,COM GRADE ELO,COMPOSTO POR 1 MODULO DJANELA EM ACO LAMINADO A FRIO COM ADICAO DE COBRE,TIPO MAXIME 0,60X0,60M,COM 1 FOLHA,1 MODULO DE 1,40X0,60M,COM 2 FOLHAS E JUNCAO PARA JANELA MAXIM-AR 60CM.FORNECIMENTO E COLOCACAOJANELA EM ACO LAMINADO A FRIO COM ADICAO DE COBRE,TIPO MAXIM</v>
      </c>
      <c r="C11926" s="141" t="s">
        <v>44631</v>
      </c>
      <c r="D11926" s="141" t="s">
        <v>44650</v>
      </c>
      <c r="E11926" s="141" t="s">
        <v>44651</v>
      </c>
      <c r="F11926" s="141" t="s">
        <v>44652</v>
      </c>
      <c r="I11926" s="141" t="s">
        <v>14</v>
      </c>
      <c r="J11926" s="649">
        <v>1016.68</v>
      </c>
    </row>
    <row r="11927" spans="1:10" hidden="1">
      <c r="A11927" s="141" t="s">
        <v>44654</v>
      </c>
      <c r="B11927" s="141" t="str">
        <f t="shared" si="186"/>
        <v>JANELA VENEZIANA EM ACO LAMINADO A FRIO COM ADICAO DE COBRE,MEDINDO 2,00X1,00X0,14M,6 FOLHAS,COM GRADE QUADRICULADA,PRE-JANELA VENEZIANA EM ACO LAMINADO A FRIO COM ADICAO DE COBRE,PINTADA,INCLUSIVE FERRAGENS.FORNECIMENTO E COLOCACAOJANELA VENEZIANA EM ACO LAMINADO A FRIO COM ADICAO DE COBRE,</v>
      </c>
      <c r="C11927" s="141" t="s">
        <v>44642</v>
      </c>
      <c r="D11927" s="141" t="s">
        <v>44655</v>
      </c>
      <c r="E11927" s="141" t="s">
        <v>44656</v>
      </c>
      <c r="I11927" s="141" t="s">
        <v>14</v>
      </c>
      <c r="J11927" s="649">
        <v>569.59</v>
      </c>
    </row>
    <row r="11928" spans="1:10" hidden="1">
      <c r="A11928" s="141" t="s">
        <v>44657</v>
      </c>
      <c r="B11928" s="141" t="str">
        <f t="shared" si="186"/>
        <v>JANELA VENEZIANA EM ACO LAMINADO A FRIO COM ADICAO DE COBRE,MEDINDO 2,00X1,00X0,14M,6 FOLHAS,COM GRADE QUADRICULADA,PRE-JANELA VENEZIANA EM ACO LAMINADO A FRIO COM ADICAO DE COBRE,PINTADA,INCLUSIVE FERRAGENS.FORNECIMENTO E COLOCACAOJANELA VENEZIANA EM ACO LAMINADO A FRIO COM ADICAO DE COBRE,</v>
      </c>
      <c r="C11928" s="141" t="s">
        <v>44642</v>
      </c>
      <c r="D11928" s="141" t="s">
        <v>44655</v>
      </c>
      <c r="E11928" s="141" t="s">
        <v>44656</v>
      </c>
      <c r="I11928" s="141" t="s">
        <v>14</v>
      </c>
      <c r="J11928" s="649">
        <v>562.98</v>
      </c>
    </row>
    <row r="11929" spans="1:10" hidden="1">
      <c r="A11929" s="141" t="s">
        <v>44658</v>
      </c>
      <c r="B11929" s="141" t="str">
        <f t="shared" si="186"/>
        <v>PORTA ACUSTICA METALICA COM INDICE DE PROTECAO SONORA APROXIMADAMENTE COM 46DB,PARA ALTA FREQUENCIA,NAS DIMENSOES DE 700PORTA ACUSTICA METALICA COM INDICE DE PROTECAO SONORA APROXIX2100MM,INCLUSIVE FECHADURA ESPECIAL COM CHAVE,MOLDURA EM CANTONEIRA DE ACO.FORNECIMENTO E COLOCACAOPORTA ACUSTICA METALICA COM INDICE DE PROTECAO SONORA APROXI</v>
      </c>
      <c r="C11929" s="141" t="s">
        <v>44659</v>
      </c>
      <c r="D11929" s="141" t="s">
        <v>44660</v>
      </c>
      <c r="E11929" s="141" t="s">
        <v>44661</v>
      </c>
      <c r="F11929" s="141" t="s">
        <v>44662</v>
      </c>
      <c r="I11929" s="141" t="s">
        <v>14</v>
      </c>
      <c r="J11929" s="649">
        <v>10373.040000000001</v>
      </c>
    </row>
    <row r="11930" spans="1:10" hidden="1">
      <c r="A11930" s="141" t="s">
        <v>44663</v>
      </c>
      <c r="B11930" s="141" t="str">
        <f t="shared" si="186"/>
        <v>PORTA ACUSTICA METALICA COM INDICE DE PROTECAO SONORA APROXIMADAMENTE COM 46DB,PARA ALTA FREQUENCIA,NAS DIMENSOES DE 700PORTA ACUSTICA METALICA COM INDICE DE PROTECAO SONORA APROXIX2100MM,INCLUSIVE FECHADURA ESPECIAL COM CHAVE,MOLDURA EM CANTONEIRA DE ACO.FORNECIMENTO E COLOCACAOPORTA ACUSTICA METALICA COM INDICE DE PROTECAO SONORA APROXI</v>
      </c>
      <c r="C11930" s="141" t="s">
        <v>44659</v>
      </c>
      <c r="D11930" s="141" t="s">
        <v>44660</v>
      </c>
      <c r="E11930" s="141" t="s">
        <v>44661</v>
      </c>
      <c r="F11930" s="141" t="s">
        <v>44662</v>
      </c>
      <c r="I11930" s="141" t="s">
        <v>14</v>
      </c>
      <c r="J11930" s="649">
        <v>10353.200000000001</v>
      </c>
    </row>
    <row r="11931" spans="1:10" hidden="1">
      <c r="A11931" s="141" t="s">
        <v>44664</v>
      </c>
      <c r="B11931" s="141" t="str">
        <f t="shared" si="186"/>
        <v>PORTA ACUSTICA METALICA COM INDICE DE PROTECAO SONORA APROXIMADAMENTE COM 46DB,PARA ALTA FREQUENCIA,NAS DIMENSOES DE 800PORTA ACUSTICA METALICA COM INDICE DE PROTECAO SONORA APROXIX2100MM,INCLUSIVE FECHADURA ESPECIAL COM CHAVE,MOLDURA EM CANTONEIRA DE ACO.FORNECIMENTO E COLOCACAOPORTA ACUSTICA METALICA COM INDICE DE PROTECAO SONORA APROXI</v>
      </c>
      <c r="C11931" s="141" t="s">
        <v>44659</v>
      </c>
      <c r="D11931" s="141" t="s">
        <v>44665</v>
      </c>
      <c r="E11931" s="141" t="s">
        <v>44661</v>
      </c>
      <c r="F11931" s="141" t="s">
        <v>44662</v>
      </c>
      <c r="I11931" s="141" t="s">
        <v>14</v>
      </c>
      <c r="J11931" s="649">
        <v>11776.15</v>
      </c>
    </row>
    <row r="11932" spans="1:10" hidden="1">
      <c r="A11932" s="141" t="s">
        <v>44666</v>
      </c>
      <c r="B11932" s="141" t="str">
        <f t="shared" si="186"/>
        <v>PORTA ACUSTICA METALICA COM INDICE DE PROTECAO SONORA APROXIMADAMENTE COM 46DB,PARA ALTA FREQUENCIA,NAS DIMENSOES DE 800PORTA ACUSTICA METALICA COM INDICE DE PROTECAO SONORA APROXIX2100MM,INCLUSIVE FECHADURA ESPECIAL COM CHAVE,MOLDURA EM CANTONEIRA DE ACO.FORNECIMENTO E COLOCACAOPORTA ACUSTICA METALICA COM INDICE DE PROTECAO SONORA APROXI</v>
      </c>
      <c r="C11932" s="141" t="s">
        <v>44659</v>
      </c>
      <c r="D11932" s="141" t="s">
        <v>44665</v>
      </c>
      <c r="E11932" s="141" t="s">
        <v>44661</v>
      </c>
      <c r="F11932" s="141" t="s">
        <v>44662</v>
      </c>
      <c r="I11932" s="141" t="s">
        <v>14</v>
      </c>
      <c r="J11932" s="649">
        <v>11756.31</v>
      </c>
    </row>
    <row r="11933" spans="1:10" hidden="1">
      <c r="A11933" s="141" t="s">
        <v>44667</v>
      </c>
      <c r="B11933" s="141" t="str">
        <f t="shared" si="186"/>
        <v>PORTA ACUSTICA METALICA COM INDICE DE PROTECAO SONORA APROXIMADAMENTE COM 46DB,PARA ALTA FREQUENCIA,NAS DIMENSOES DE 900PORTA ACUSTICA METALICA COM INDICE DE PROTECAO SONORA APROXIX2100MM,INCLUSIVE FECHADURA ESPECIAL COM CHAVE,MOLDURA EM CANTONEIRA DE ACO.FORNECIMENTO E COLOCACAOPORTA ACUSTICA METALICA COM INDICE DE PROTECAO SONORA APROXI</v>
      </c>
      <c r="C11933" s="141" t="s">
        <v>44659</v>
      </c>
      <c r="D11933" s="141" t="s">
        <v>44668</v>
      </c>
      <c r="E11933" s="141" t="s">
        <v>44661</v>
      </c>
      <c r="F11933" s="141" t="s">
        <v>44662</v>
      </c>
      <c r="I11933" s="141" t="s">
        <v>14</v>
      </c>
      <c r="J11933" s="649">
        <v>13229.59</v>
      </c>
    </row>
    <row r="11934" spans="1:10" hidden="1">
      <c r="A11934" s="141" t="s">
        <v>44669</v>
      </c>
      <c r="B11934" s="141" t="str">
        <f t="shared" si="186"/>
        <v>PORTA ACUSTICA METALICA COM INDICE DE PROTECAO SONORA APROXIMADAMENTE COM 46DB,PARA ALTA FREQUENCIA,NAS DIMENSOES DE 900PORTA ACUSTICA METALICA COM INDICE DE PROTECAO SONORA APROXIX2100MM,INCLUSIVE FECHADURA ESPECIAL COM CHAVE,MOLDURA EM CANTONEIRA DE ACO.FORNECIMENTO E COLOCACAOPORTA ACUSTICA METALICA COM INDICE DE PROTECAO SONORA APROXI</v>
      </c>
      <c r="C11934" s="141" t="s">
        <v>44659</v>
      </c>
      <c r="D11934" s="141" t="s">
        <v>44668</v>
      </c>
      <c r="E11934" s="141" t="s">
        <v>44661</v>
      </c>
      <c r="F11934" s="141" t="s">
        <v>44662</v>
      </c>
      <c r="I11934" s="141" t="s">
        <v>14</v>
      </c>
      <c r="J11934" s="649">
        <v>13209.76</v>
      </c>
    </row>
    <row r="11935" spans="1:10" hidden="1">
      <c r="A11935" s="141" t="s">
        <v>44670</v>
      </c>
      <c r="B11935" s="141" t="str">
        <f t="shared" si="186"/>
        <v>PORTA ACUSTICA METALICA COM INDICE DE PROTECAO SONORA APROXIMADAMENTE COM 46DB,PARA ALTA FREQUENCIA,NAS DIMENSOES DE 100PORTA ACUSTICA METALICA COM INDICE DE PROTECAO SONORA APROXI0X2100MM,INCLUSIVE FECHADURA ESPECIAL COM CHAVE,MOLDURA EM CANTONEIRA DE ACO.FORNECIMENTO E COLOCACAOPORTA ACUSTICA METALICA COM INDICE DE PROTECAO SONORA APROXI</v>
      </c>
      <c r="C11935" s="141" t="s">
        <v>44659</v>
      </c>
      <c r="D11935" s="141" t="s">
        <v>44671</v>
      </c>
      <c r="E11935" s="141" t="s">
        <v>44672</v>
      </c>
      <c r="F11935" s="141" t="s">
        <v>44673</v>
      </c>
      <c r="I11935" s="141" t="s">
        <v>14</v>
      </c>
      <c r="J11935" s="649">
        <v>14683.04</v>
      </c>
    </row>
    <row r="11936" spans="1:10" hidden="1">
      <c r="A11936" s="141" t="s">
        <v>44674</v>
      </c>
      <c r="B11936" s="141" t="str">
        <f t="shared" si="186"/>
        <v>PORTA ACUSTICA METALICA COM INDICE DE PROTECAO SONORA APROXIMADAMENTE COM 46DB,PARA ALTA FREQUENCIA,NAS DIMENSOES DE 100PORTA ACUSTICA METALICA COM INDICE DE PROTECAO SONORA APROXI0X2100MM,INCLUSIVE FECHADURA ESPECIAL COM CHAVE,MOLDURA EM CANTONEIRA DE ACO.FORNECIMENTO E COLOCACAOPORTA ACUSTICA METALICA COM INDICE DE PROTECAO SONORA APROXI</v>
      </c>
      <c r="C11936" s="141" t="s">
        <v>44659</v>
      </c>
      <c r="D11936" s="141" t="s">
        <v>44671</v>
      </c>
      <c r="E11936" s="141" t="s">
        <v>44672</v>
      </c>
      <c r="F11936" s="141" t="s">
        <v>44673</v>
      </c>
      <c r="I11936" s="141" t="s">
        <v>14</v>
      </c>
      <c r="J11936" s="649">
        <v>14663.2</v>
      </c>
    </row>
    <row r="11937" spans="1:10" hidden="1">
      <c r="A11937" s="141" t="s">
        <v>44675</v>
      </c>
      <c r="B11937" s="141" t="str">
        <f t="shared" si="186"/>
        <v>PORTA ACUSTICA METALICA COM INDICE DE PROTECAO SONORA APROXIMADAMENTE COM 46DB,PARA ALTA FREQUENCIA,NAS DIMENSOES DE 140PORTA ACUSTICA METALICA COM INDICE DE PROTECAO SONORA APROXI0X2100MM,INCLUSIVE FECHADURA ESPECIAL COM CHAVE,MOLDURA EM CANTONEIRA DE ACO.FORNECIMENTO E COLOCACAOPORTA ACUSTICA METALICA COM INDICE DE PROTECAO SONORA APROXI</v>
      </c>
      <c r="C11937" s="141" t="s">
        <v>44659</v>
      </c>
      <c r="D11937" s="141" t="s">
        <v>44676</v>
      </c>
      <c r="E11937" s="141" t="s">
        <v>44672</v>
      </c>
      <c r="F11937" s="141" t="s">
        <v>44673</v>
      </c>
      <c r="I11937" s="141" t="s">
        <v>14</v>
      </c>
      <c r="J11937" s="649">
        <v>20496.82</v>
      </c>
    </row>
    <row r="11938" spans="1:10" hidden="1">
      <c r="A11938" s="141" t="s">
        <v>44677</v>
      </c>
      <c r="B11938" s="141" t="str">
        <f t="shared" si="186"/>
        <v>PORTA ACUSTICA METALICA COM INDICE DE PROTECAO SONORA APROXIMADAMENTE COM 46DB,PARA ALTA FREQUENCIA,NAS DIMENSOES DE 140PORTA ACUSTICA METALICA COM INDICE DE PROTECAO SONORA APROXI0X2100MM,INCLUSIVE FECHADURA ESPECIAL COM CHAVE,MOLDURA EM CANTONEIRA DE ACO.FORNECIMENTO E COLOCACAOPORTA ACUSTICA METALICA COM INDICE DE PROTECAO SONORA APROXI</v>
      </c>
      <c r="C11938" s="141" t="s">
        <v>44659</v>
      </c>
      <c r="D11938" s="141" t="s">
        <v>44676</v>
      </c>
      <c r="E11938" s="141" t="s">
        <v>44672</v>
      </c>
      <c r="F11938" s="141" t="s">
        <v>44673</v>
      </c>
      <c r="I11938" s="141" t="s">
        <v>14</v>
      </c>
      <c r="J11938" s="649">
        <v>20476.98</v>
      </c>
    </row>
    <row r="11939" spans="1:10" hidden="1">
      <c r="A11939" s="141" t="s">
        <v>44678</v>
      </c>
      <c r="B11939" s="141" t="str">
        <f t="shared" si="186"/>
        <v>PORTA ACUSTICA METALICA COM INDICE DE PROTECAO SONORA APROXIMADAMENTE COM 46DB,PARA ALTA FREQUENCIA,NAS DIMENSOES DE 160PORTA ACUSTICA METALICA COM INDICE DE PROTECAO SONORA APROXI0X2100MM,INCLUSIVE FECHADURA ESPECIAL COM CHAVE,MOLDURA EM CANTONEIRA DE ACO.FORNECIMENTO E COLOCACAOPORTA ACUSTICA METALICA COM INDICE DE PROTECAO SONORA APROXI</v>
      </c>
      <c r="C11939" s="141" t="s">
        <v>44659</v>
      </c>
      <c r="D11939" s="141" t="s">
        <v>44679</v>
      </c>
      <c r="E11939" s="141" t="s">
        <v>44672</v>
      </c>
      <c r="F11939" s="141" t="s">
        <v>44673</v>
      </c>
      <c r="I11939" s="141" t="s">
        <v>14</v>
      </c>
      <c r="J11939" s="649">
        <v>23403.7</v>
      </c>
    </row>
    <row r="11940" spans="1:10" hidden="1">
      <c r="A11940" s="141" t="s">
        <v>44680</v>
      </c>
      <c r="B11940" s="141" t="str">
        <f t="shared" si="186"/>
        <v>PORTA ACUSTICA METALICA COM INDICE DE PROTECAO SONORA APROXIMADAMENTE COM 46DB,PARA ALTA FREQUENCIA,NAS DIMENSOES DE 160PORTA ACUSTICA METALICA COM INDICE DE PROTECAO SONORA APROXI0X2100MM,INCLUSIVE FECHADURA ESPECIAL COM CHAVE,MOLDURA EM CANTONEIRA DE ACO.FORNECIMENTO E COLOCACAOPORTA ACUSTICA METALICA COM INDICE DE PROTECAO SONORA APROXI</v>
      </c>
      <c r="C11940" s="141" t="s">
        <v>44659</v>
      </c>
      <c r="D11940" s="141" t="s">
        <v>44679</v>
      </c>
      <c r="E11940" s="141" t="s">
        <v>44672</v>
      </c>
      <c r="F11940" s="141" t="s">
        <v>44673</v>
      </c>
      <c r="I11940" s="141" t="s">
        <v>14</v>
      </c>
      <c r="J11940" s="649">
        <v>23383.87</v>
      </c>
    </row>
    <row r="11941" spans="1:10" hidden="1">
      <c r="A11941" s="141" t="s">
        <v>44681</v>
      </c>
      <c r="B11941" s="141" t="str">
        <f t="shared" si="186"/>
        <v>PORTA ACUSTICA METALICA COM INDICE DE PROTECAO SONORA APROXIMADAMENTE COM 46DB,PARA ALTA FREQUENCIA,NAS DIMENSOES DE 180PORTA ACUSTICA METALICA COM INDICE DE PROTECAO SONORA APROXI0X2100MM,INCLUSIVE FECHADURA ESPECIAL COM CHAVE,MOLDURA EM CANTONEIRA DE ACO.FORNECIMENTO E COLOCACAOPORTA ACUSTICA METALICA COM INDICE DE PROTECAO SONORA APROXI</v>
      </c>
      <c r="C11941" s="141" t="s">
        <v>44659</v>
      </c>
      <c r="D11941" s="141" t="s">
        <v>44682</v>
      </c>
      <c r="E11941" s="141" t="s">
        <v>44672</v>
      </c>
      <c r="F11941" s="141" t="s">
        <v>44673</v>
      </c>
      <c r="I11941" s="141" t="s">
        <v>14</v>
      </c>
      <c r="J11941" s="649">
        <v>26310.59</v>
      </c>
    </row>
    <row r="11942" spans="1:10" hidden="1">
      <c r="A11942" s="141" t="s">
        <v>44683</v>
      </c>
      <c r="B11942" s="141" t="str">
        <f t="shared" si="186"/>
        <v>PORTA ACUSTICA METALICA COM INDICE DE PROTECAO SONORA APROXIMADAMENTE COM 46DB,PARA ALTA FREQUENCIA,NAS DIMENSOES DE 180PORTA ACUSTICA METALICA COM INDICE DE PROTECAO SONORA APROXI0X2100MM,INCLUSIVE FECHADURA ESPECIAL COM CHAVE,MOLDURA EM CANTONEIRA DE ACO.FORNECIMENTO E COLOCACAOPORTA ACUSTICA METALICA COM INDICE DE PROTECAO SONORA APROXI</v>
      </c>
      <c r="C11942" s="141" t="s">
        <v>44659</v>
      </c>
      <c r="D11942" s="141" t="s">
        <v>44682</v>
      </c>
      <c r="E11942" s="141" t="s">
        <v>44672</v>
      </c>
      <c r="F11942" s="141" t="s">
        <v>44673</v>
      </c>
      <c r="I11942" s="141" t="s">
        <v>14</v>
      </c>
      <c r="J11942" s="649">
        <v>26290.76</v>
      </c>
    </row>
    <row r="11943" spans="1:10" hidden="1">
      <c r="A11943" s="141" t="s">
        <v>44684</v>
      </c>
      <c r="B11943" s="141" t="str">
        <f t="shared" si="186"/>
        <v>PORTA ACUSTICA METALICA COM INDICE DE PROTECAO SONORA APROXIMADAMENTE COM 46DB,PARA ALTA FREQUENCIA,NAS DIMENSOES DE 200PORTA ACUSTICA METALICA COM INDICE DE PROTECAO SONORA APROXI0X2100MM,INCLUSIVE FECHADURA ESPECIAL COM CHAVE,MOLDURA EM CANTONEIRA DE ACO.FORNECIMENTO E COLOCACAOPORTA ACUSTICA METALICA COM INDICE DE PROTECAO SONORA APROXI</v>
      </c>
      <c r="C11943" s="141" t="s">
        <v>44659</v>
      </c>
      <c r="D11943" s="141" t="s">
        <v>44685</v>
      </c>
      <c r="E11943" s="141" t="s">
        <v>44672</v>
      </c>
      <c r="F11943" s="141" t="s">
        <v>44673</v>
      </c>
      <c r="I11943" s="141" t="s">
        <v>14</v>
      </c>
      <c r="J11943" s="649">
        <v>28666.93</v>
      </c>
    </row>
    <row r="11944" spans="1:10" hidden="1">
      <c r="A11944" s="141" t="s">
        <v>44686</v>
      </c>
      <c r="B11944" s="141" t="str">
        <f t="shared" si="186"/>
        <v>PORTA ACUSTICA METALICA COM INDICE DE PROTECAO SONORA APROXIMADAMENTE COM 46DB,PARA ALTA FREQUENCIA,NAS DIMENSOES DE 200PORTA ACUSTICA METALICA COM INDICE DE PROTECAO SONORA APROXI0X2100MM,INCLUSIVE FECHADURA ESPECIAL COM CHAVE,MOLDURA EM CANTONEIRA DE ACO.FORNECIMENTO E COLOCACAOPORTA ACUSTICA METALICA COM INDICE DE PROTECAO SONORA APROXI</v>
      </c>
      <c r="C11944" s="141" t="s">
        <v>44659</v>
      </c>
      <c r="D11944" s="141" t="s">
        <v>44685</v>
      </c>
      <c r="E11944" s="141" t="s">
        <v>44672</v>
      </c>
      <c r="F11944" s="141" t="s">
        <v>44673</v>
      </c>
      <c r="I11944" s="141" t="s">
        <v>14</v>
      </c>
      <c r="J11944" s="649">
        <v>28647.1</v>
      </c>
    </row>
    <row r="11945" spans="1:10" hidden="1">
      <c r="A11945" s="141" t="s">
        <v>44687</v>
      </c>
      <c r="B11945" s="141" t="str">
        <f t="shared" si="186"/>
        <v>PORTA ACUSTICA METALICA COM INDICE DE PROTECAO SONORA APROXIMADAMENTE COM 56DB,PARA ALTA FREQUENCIA,NAS DIMENSOES DE 700PORTA ACUSTICA METALICA COM INDICE DE PROTECAO SONORA APROXIX2100MM,INCLUSIVE FECHADURA ESPECIAL COM CHAVE,MOLDURA EM CANTONEIRA DE ACO.FORNECIMENTO E COLOCACAOPORTA ACUSTICA METALICA COM INDICE DE PROTECAO SONORA APROXI</v>
      </c>
      <c r="C11945" s="141" t="s">
        <v>44659</v>
      </c>
      <c r="D11945" s="141" t="s">
        <v>44688</v>
      </c>
      <c r="E11945" s="141" t="s">
        <v>44661</v>
      </c>
      <c r="F11945" s="141" t="s">
        <v>44662</v>
      </c>
      <c r="I11945" s="141" t="s">
        <v>14</v>
      </c>
      <c r="J11945" s="649">
        <v>18049.240000000002</v>
      </c>
    </row>
    <row r="11946" spans="1:10" hidden="1">
      <c r="A11946" s="141" t="s">
        <v>44689</v>
      </c>
      <c r="B11946" s="141" t="str">
        <f t="shared" si="186"/>
        <v>PORTA ACUSTICA METALICA COM INDICE DE PROTECAO SONORA APROXIMADAMENTE COM 56DB,PARA ALTA FREQUENCIA,NAS DIMENSOES DE 700PORTA ACUSTICA METALICA COM INDICE DE PROTECAO SONORA APROXIX2100MM,INCLUSIVE FECHADURA ESPECIAL COM CHAVE,MOLDURA EM CANTONEIRA DE ACO.FORNECIMENTO E COLOCACAOPORTA ACUSTICA METALICA COM INDICE DE PROTECAO SONORA APROXI</v>
      </c>
      <c r="C11946" s="141" t="s">
        <v>44659</v>
      </c>
      <c r="D11946" s="141" t="s">
        <v>44688</v>
      </c>
      <c r="E11946" s="141" t="s">
        <v>44661</v>
      </c>
      <c r="F11946" s="141" t="s">
        <v>44662</v>
      </c>
      <c r="I11946" s="141" t="s">
        <v>14</v>
      </c>
      <c r="J11946" s="649">
        <v>18029.400000000001</v>
      </c>
    </row>
    <row r="11947" spans="1:10" hidden="1">
      <c r="A11947" s="141" t="s">
        <v>44690</v>
      </c>
      <c r="B11947" s="141" t="str">
        <f t="shared" si="186"/>
        <v>PORTA ACUSTICA METALICA COM INDICE DE PROTECAO SONORA APROXIMADAMENTE COM 56DB,PARA ALTA FREQUENCIA,NAS DIMENSOES DE 800PORTA ACUSTICA METALICA COM INDICE DE PROTECAO SONORA APROXIX2100MM,INCLUSIVE FECHADURA ESPECIAL COM CHAVE,MOLDURA EM CANTONEIRA DE ACO.FORNECIMENTO E COLOCACAOPORTA ACUSTICA METALICA COM INDICE DE PROTECAO SONORA APROXI</v>
      </c>
      <c r="C11947" s="141" t="s">
        <v>44659</v>
      </c>
      <c r="D11947" s="141" t="s">
        <v>44691</v>
      </c>
      <c r="E11947" s="141" t="s">
        <v>44661</v>
      </c>
      <c r="F11947" s="141" t="s">
        <v>44662</v>
      </c>
      <c r="I11947" s="141" t="s">
        <v>14</v>
      </c>
      <c r="J11947" s="649">
        <v>18804.28</v>
      </c>
    </row>
    <row r="11948" spans="1:10" hidden="1">
      <c r="A11948" s="141" t="s">
        <v>44692</v>
      </c>
      <c r="B11948" s="141" t="str">
        <f t="shared" si="186"/>
        <v>PORTA ACUSTICA METALICA COM INDICE DE PROTECAO SONORA APROXIMADAMENTE COM 56DB,PARA ALTA FREQUENCIA,NAS DIMENSOES DE 800PORTA ACUSTICA METALICA COM INDICE DE PROTECAO SONORA APROXIX2100MM,INCLUSIVE FECHADURA ESPECIAL COM CHAVE,MOLDURA EM CANTONEIRA DE ACO.FORNECIMENTO E COLOCACAOPORTA ACUSTICA METALICA COM INDICE DE PROTECAO SONORA APROXI</v>
      </c>
      <c r="C11948" s="141" t="s">
        <v>44659</v>
      </c>
      <c r="D11948" s="141" t="s">
        <v>44691</v>
      </c>
      <c r="E11948" s="141" t="s">
        <v>44661</v>
      </c>
      <c r="F11948" s="141" t="s">
        <v>44662</v>
      </c>
      <c r="I11948" s="141" t="s">
        <v>14</v>
      </c>
      <c r="J11948" s="649">
        <v>18784.439999999999</v>
      </c>
    </row>
    <row r="11949" spans="1:10" hidden="1">
      <c r="A11949" s="141" t="s">
        <v>44693</v>
      </c>
      <c r="B11949" s="141" t="str">
        <f t="shared" si="186"/>
        <v>PORTA ACUSTICA METALICA COM INDICE DE PROTECAO SONORA APROXIMADAMENTE COM 56DB,PARA ALTA FREQUENCIA,NAS DIMENSOES DE 900PORTA ACUSTICA METALICA COM INDICE DE PROTECAO SONORA APROXIX2100MM,INCLUSIVE FECHADURA ESPECIAL COM CHAVE,MOLDURA EM CANTONEIRA DE ACO.FORNECIMENTO E COLOCACAOPORTA ACUSTICA METALICA COM INDICE DE PROTECAO SONORA APROXI</v>
      </c>
      <c r="C11949" s="141" t="s">
        <v>44659</v>
      </c>
      <c r="D11949" s="141" t="s">
        <v>44694</v>
      </c>
      <c r="E11949" s="141" t="s">
        <v>44661</v>
      </c>
      <c r="F11949" s="141" t="s">
        <v>44662</v>
      </c>
      <c r="I11949" s="141" t="s">
        <v>14</v>
      </c>
      <c r="J11949" s="649">
        <v>19842.45</v>
      </c>
    </row>
    <row r="11950" spans="1:10" hidden="1">
      <c r="A11950" s="141" t="s">
        <v>44695</v>
      </c>
      <c r="B11950" s="141" t="str">
        <f t="shared" si="186"/>
        <v>PORTA ACUSTICA METALICA COM INDICE DE PROTECAO SONORA APROXIMADAMENTE COM 56DB,PARA ALTA FREQUENCIA,NAS DIMENSOES DE 900PORTA ACUSTICA METALICA COM INDICE DE PROTECAO SONORA APROXIX2100MM,INCLUSIVE FECHADURA ESPECIAL COM CHAVE,MOLDURA EM CANTONEIRA DE ACO.FORNECIMENTO E COLOCACAOPORTA ACUSTICA METALICA COM INDICE DE PROTECAO SONORA APROXI</v>
      </c>
      <c r="C11950" s="141" t="s">
        <v>44659</v>
      </c>
      <c r="D11950" s="141" t="s">
        <v>44694</v>
      </c>
      <c r="E11950" s="141" t="s">
        <v>44661</v>
      </c>
      <c r="F11950" s="141" t="s">
        <v>44662</v>
      </c>
      <c r="I11950" s="141" t="s">
        <v>14</v>
      </c>
      <c r="J11950" s="649">
        <v>19822.61</v>
      </c>
    </row>
    <row r="11951" spans="1:10" hidden="1">
      <c r="A11951" s="141" t="s">
        <v>44696</v>
      </c>
      <c r="B11951" s="141" t="str">
        <f t="shared" si="186"/>
        <v>PORTA ACUSTICA METALICA COM INDICE DE PROTECAO SONORA APROXIMADAMENTE COM 56DB,PARA ALTA FREQUENCIA,NAS DIMENSOES DE 100PORTA ACUSTICA METALICA COM INDICE DE PROTECAO SONORA APROXI0X2100MM,INCLUSIVE FECHADURA ESPECIAL COM CHAVE,MOLDURA EM CANTONEIRA DE ACO.FORNECIMENTO E COLOCACAOPORTA ACUSTICA METALICA COM INDICE DE PROTECAO SONORA APROXI</v>
      </c>
      <c r="C11951" s="141" t="s">
        <v>44659</v>
      </c>
      <c r="D11951" s="141" t="s">
        <v>44697</v>
      </c>
      <c r="E11951" s="141" t="s">
        <v>44672</v>
      </c>
      <c r="F11951" s="141" t="s">
        <v>44673</v>
      </c>
      <c r="I11951" s="141" t="s">
        <v>14</v>
      </c>
      <c r="J11951" s="649">
        <v>20676.14</v>
      </c>
    </row>
    <row r="11952" spans="1:10" hidden="1">
      <c r="A11952" s="141" t="s">
        <v>44698</v>
      </c>
      <c r="B11952" s="141" t="str">
        <f t="shared" si="186"/>
        <v>PORTA ACUSTICA METALICA COM INDICE DE PROTECAO SONORA APROXIMADAMENTE COM 56DB,PARA ALTA FREQUENCIA,NAS DIMENSOES DE 100PORTA ACUSTICA METALICA COM INDICE DE PROTECAO SONORA APROXI0X2100MM,INCLUSIVE FECHADURA ESPECIAL COM CHAVE,MOLDURA EM CANTONEIRA DE ACO.FORNECIMENTO E COLOCACAOPORTA ACUSTICA METALICA COM INDICE DE PROTECAO SONORA APROXI</v>
      </c>
      <c r="C11952" s="141" t="s">
        <v>44659</v>
      </c>
      <c r="D11952" s="141" t="s">
        <v>44697</v>
      </c>
      <c r="E11952" s="141" t="s">
        <v>44672</v>
      </c>
      <c r="F11952" s="141" t="s">
        <v>44673</v>
      </c>
      <c r="I11952" s="141" t="s">
        <v>14</v>
      </c>
      <c r="J11952" s="649">
        <v>20656.3</v>
      </c>
    </row>
    <row r="11953" spans="1:10" hidden="1">
      <c r="A11953" s="141" t="s">
        <v>44699</v>
      </c>
      <c r="B11953" s="141" t="str">
        <f t="shared" si="186"/>
        <v>PORTA ACUSTICA METALICA COM INDICE DE PROTECAO SONORA APROXIMADAMENTE COM 56DB,PARA ALTA FREQUENCIA,NAS DIMENSOES DE 140PORTA ACUSTICA METALICA COM INDICE DE PROTECAO SONORA APROXI0X2100MM,INCLUSIVE FECHADURA ESPECIAL COM CHAVE,MOLDURA EM CANTONEIRA DE ACO.FORNECIMENTO E COLOCACAOPORTA ACUSTICA METALICA COM INDICE DE PROTECAO SONORA APROXI</v>
      </c>
      <c r="C11953" s="141" t="s">
        <v>44659</v>
      </c>
      <c r="D11953" s="141" t="s">
        <v>44700</v>
      </c>
      <c r="E11953" s="141" t="s">
        <v>44672</v>
      </c>
      <c r="F11953" s="141" t="s">
        <v>44673</v>
      </c>
      <c r="I11953" s="141" t="s">
        <v>14</v>
      </c>
      <c r="J11953" s="649">
        <v>30554.53</v>
      </c>
    </row>
    <row r="11954" spans="1:10" hidden="1">
      <c r="A11954" s="141" t="s">
        <v>44701</v>
      </c>
      <c r="B11954" s="141" t="str">
        <f t="shared" si="186"/>
        <v>PORTA ACUSTICA METALICA COM INDICE DE PROTECAO SONORA APROXIMADAMENTE COM 56DB,PARA ALTA FREQUENCIA,NAS DIMENSOES DE 140PORTA ACUSTICA METALICA COM INDICE DE PROTECAO SONORA APROXI0X2100MM,INCLUSIVE FECHADURA ESPECIAL COM CHAVE,MOLDURA EM CANTONEIRA DE ACO.FORNECIMENTO E COLOCACAOPORTA ACUSTICA METALICA COM INDICE DE PROTECAO SONORA APROXI</v>
      </c>
      <c r="C11954" s="141" t="s">
        <v>44659</v>
      </c>
      <c r="D11954" s="141" t="s">
        <v>44700</v>
      </c>
      <c r="E11954" s="141" t="s">
        <v>44672</v>
      </c>
      <c r="F11954" s="141" t="s">
        <v>44673</v>
      </c>
      <c r="I11954" s="141" t="s">
        <v>14</v>
      </c>
      <c r="J11954" s="649">
        <v>30534.69</v>
      </c>
    </row>
    <row r="11955" spans="1:10" hidden="1">
      <c r="A11955" s="141" t="s">
        <v>44702</v>
      </c>
      <c r="B11955" s="141" t="str">
        <f t="shared" si="186"/>
        <v>PORTA ACUSTICA METALICA COM INDICE DE PROTECAO SONORA APROXIMADAMENTE COM 56DB,PARA ALTA FREQUENCIA,NAS DIMENSOES DE 160PORTA ACUSTICA METALICA COM INDICE DE PROTECAO SONORA APROXI0X2100MM,INCLUSIVE FECHADURA ESPECIAL COM CHAVE,MOLDURA EM CANTONEIRA DE ACO.FORNECIMENTO E COLOCACAOPORTA ACUSTICA METALICA COM INDICE DE PROTECAO SONORA APROXI</v>
      </c>
      <c r="C11955" s="141" t="s">
        <v>44659</v>
      </c>
      <c r="D11955" s="141" t="s">
        <v>44703</v>
      </c>
      <c r="E11955" s="141" t="s">
        <v>44672</v>
      </c>
      <c r="F11955" s="141" t="s">
        <v>44673</v>
      </c>
      <c r="I11955" s="141" t="s">
        <v>14</v>
      </c>
      <c r="J11955" s="649">
        <v>32237.63</v>
      </c>
    </row>
    <row r="11956" spans="1:10" hidden="1">
      <c r="A11956" s="141" t="s">
        <v>44704</v>
      </c>
      <c r="B11956" s="141" t="str">
        <f t="shared" si="186"/>
        <v>PORTA ACUSTICA METALICA COM INDICE DE PROTECAO SONORA APROXIMADAMENTE COM 56DB,PARA ALTA FREQUENCIA,NAS DIMENSOES DE 160PORTA ACUSTICA METALICA COM INDICE DE PROTECAO SONORA APROXI0X2100MM,INCLUSIVE FECHADURA ESPECIAL COM CHAVE,MOLDURA EM CANTONEIRA DE ACO.FORNECIMENTO E COLOCACAOPORTA ACUSTICA METALICA COM INDICE DE PROTECAO SONORA APROXI</v>
      </c>
      <c r="C11956" s="141" t="s">
        <v>44659</v>
      </c>
      <c r="D11956" s="141" t="s">
        <v>44703</v>
      </c>
      <c r="E11956" s="141" t="s">
        <v>44672</v>
      </c>
      <c r="F11956" s="141" t="s">
        <v>44673</v>
      </c>
      <c r="I11956" s="141" t="s">
        <v>14</v>
      </c>
      <c r="J11956" s="649">
        <v>32217.79</v>
      </c>
    </row>
    <row r="11957" spans="1:10" hidden="1">
      <c r="A11957" s="141" t="s">
        <v>44705</v>
      </c>
      <c r="B11957" s="141" t="str">
        <f t="shared" si="186"/>
        <v>PORTA ACUSTICA METALICA COM INDICE DE PROTECAO SONORA APROXIMADAMENTE COM 56DB,PARA ALTA FREQUENCIA,NAS DIMENSOES DE 180PORTA ACUSTICA METALICA COM INDICE DE PROTECAO SONORA APROXI0X2100MM,INCLUSIVE FECHADURA ESPECIAL COM CHAVE,MOLDURA EM CANTONEIRA DE ACO.FORNECIMENTO E COLOCACAOPORTA ACUSTICA METALICA COM INDICE DE PROTECAO SONORA APROXI</v>
      </c>
      <c r="C11957" s="141" t="s">
        <v>44659</v>
      </c>
      <c r="D11957" s="141" t="s">
        <v>44706</v>
      </c>
      <c r="E11957" s="141" t="s">
        <v>44672</v>
      </c>
      <c r="F11957" s="141" t="s">
        <v>44673</v>
      </c>
      <c r="I11957" s="141" t="s">
        <v>14</v>
      </c>
      <c r="J11957" s="649">
        <v>33716.239999999998</v>
      </c>
    </row>
    <row r="11958" spans="1:10" hidden="1">
      <c r="A11958" s="141" t="s">
        <v>44707</v>
      </c>
      <c r="B11958" s="141" t="str">
        <f t="shared" si="186"/>
        <v>PORTA ACUSTICA METALICA COM INDICE DE PROTECAO SONORA APROXIMADAMENTE COM 56DB,PARA ALTA FREQUENCIA,NAS DIMENSOES DE 180PORTA ACUSTICA METALICA COM INDICE DE PROTECAO SONORA APROXI0X2100MM,INCLUSIVE FECHADURA ESPECIAL COM CHAVE,MOLDURA EM CANTONEIRA DE ACO.FORNECIMENTO E COLOCACAOPORTA ACUSTICA METALICA COM INDICE DE PROTECAO SONORA APROXI</v>
      </c>
      <c r="C11958" s="141" t="s">
        <v>44659</v>
      </c>
      <c r="D11958" s="141" t="s">
        <v>44706</v>
      </c>
      <c r="E11958" s="141" t="s">
        <v>44672</v>
      </c>
      <c r="F11958" s="141" t="s">
        <v>44673</v>
      </c>
      <c r="I11958" s="141" t="s">
        <v>14</v>
      </c>
      <c r="J11958" s="649">
        <v>33696.400000000001</v>
      </c>
    </row>
    <row r="11959" spans="1:10" hidden="1">
      <c r="A11959" s="141" t="s">
        <v>44708</v>
      </c>
      <c r="B11959" s="141" t="str">
        <f t="shared" si="186"/>
        <v>PORTA ACUSTICA METALICA COM INDICE DE PROTECAO SONORA APROXIMADAMENTE COM 56DB,PARA ALTA FREQUENCIA,NAS DIMENSOES DE 200PORTA ACUSTICA METALICA COM INDICE DE PROTECAO SONORA APROXI0X2100MM,INCLUSIVE FECHADURA ESPECIAL COM CHAVE,MOLDURA EM CANTONEIRA DE ACO.FORNECIMENTO E COLOCACAOPORTA ACUSTICA METALICA COM INDICE DE PROTECAO SONORA APROXI</v>
      </c>
      <c r="C11959" s="141" t="s">
        <v>44659</v>
      </c>
      <c r="D11959" s="141" t="s">
        <v>44709</v>
      </c>
      <c r="E11959" s="141" t="s">
        <v>44672</v>
      </c>
      <c r="F11959" s="141" t="s">
        <v>44673</v>
      </c>
      <c r="I11959" s="141" t="s">
        <v>14</v>
      </c>
      <c r="J11959" s="649">
        <v>35509.449999999997</v>
      </c>
    </row>
    <row r="11960" spans="1:10" hidden="1">
      <c r="A11960" s="141" t="s">
        <v>44710</v>
      </c>
      <c r="B11960" s="141" t="str">
        <f t="shared" si="186"/>
        <v>PORTA ACUSTICA METALICA COM INDICE DE PROTECAO SONORA APROXIMADAMENTE COM 56DB,PARA ALTA FREQUENCIA,NAS DIMENSOES DE 200PORTA ACUSTICA METALICA COM INDICE DE PROTECAO SONORA APROXI0X2100MM,INCLUSIVE FECHADURA ESPECIAL COM CHAVE,MOLDURA EM CANTONEIRA DE ACO.FORNECIMENTO E COLOCACAOPORTA ACUSTICA METALICA COM INDICE DE PROTECAO SONORA APROXI</v>
      </c>
      <c r="C11960" s="141" t="s">
        <v>44659</v>
      </c>
      <c r="D11960" s="141" t="s">
        <v>44709</v>
      </c>
      <c r="E11960" s="141" t="s">
        <v>44672</v>
      </c>
      <c r="F11960" s="141" t="s">
        <v>44673</v>
      </c>
      <c r="I11960" s="141" t="s">
        <v>14</v>
      </c>
      <c r="J11960" s="649">
        <v>35489.61</v>
      </c>
    </row>
    <row r="11961" spans="1:10" hidden="1">
      <c r="A11961" s="141" t="s">
        <v>44711</v>
      </c>
      <c r="B11961" s="141" t="str">
        <f t="shared" si="186"/>
        <v>JANELA DE ALUMINIO ANODIZADO AO NATURAL DE CORRER,DUAS FOLHAS DE CORRER E BANDEIRA DE 0,50M DE ALTURA COM PAINEIS BASCULJANELA DE ALUMINIO ANODIZADO AO NATURAL DE CORRER,DUAS FOLHAANTES,EM PERFIS SERIE 28.FORNECIMENTO E COLOCACAOJANELA DE ALUMINIO ANODIZADO AO NATURAL DE CORRER,DUAS FOLHA</v>
      </c>
      <c r="C11961" s="141" t="s">
        <v>44712</v>
      </c>
      <c r="D11961" s="141" t="s">
        <v>44713</v>
      </c>
      <c r="E11961" s="141" t="s">
        <v>44714</v>
      </c>
      <c r="I11961" s="141" t="s">
        <v>27</v>
      </c>
      <c r="J11961" s="649">
        <v>520.72</v>
      </c>
    </row>
    <row r="11962" spans="1:10" hidden="1">
      <c r="A11962" s="141" t="s">
        <v>44715</v>
      </c>
      <c r="B11962" s="141" t="str">
        <f t="shared" si="186"/>
        <v>JANELA DE ALUMINIO ANODIZADO AO NATURAL DE CORRER,DUAS FOLHAS DE CORRER E BANDEIRA DE 0,50M DE ALTURA COM PAINEIS BASCULJANELA DE ALUMINIO ANODIZADO AO NATURAL DE CORRER,DUAS FOLHAANTES,EM PERFIS SERIE 28.FORNECIMENTO E COLOCACAOJANELA DE ALUMINIO ANODIZADO AO NATURAL DE CORRER,DUAS FOLHA</v>
      </c>
      <c r="C11962" s="141" t="s">
        <v>44712</v>
      </c>
      <c r="D11962" s="141" t="s">
        <v>44713</v>
      </c>
      <c r="E11962" s="141" t="s">
        <v>44714</v>
      </c>
      <c r="I11962" s="141" t="s">
        <v>27</v>
      </c>
      <c r="J11962" s="649">
        <v>494.27</v>
      </c>
    </row>
    <row r="11963" spans="1:10" hidden="1">
      <c r="A11963" s="141" t="s">
        <v>44716</v>
      </c>
      <c r="B11963" s="141" t="str">
        <f t="shared" si="186"/>
        <v>JANELA DE ALUMINIO ANODIZADO EM BRONZE OU PRETO,DUAS FOLHASDE CORRER E BANDEIRA DE 0,50M DE ALTURA COM PAINEIS BASCULANJANELA DE ALUMINIO ANODIZADO EM BRONZE OU PRETO,DUAS FOLHASTES,EM PERFIS SERIE 28.FORNECIMENTO E COLOCACAOJANELA DE ALUMINIO ANODIZADO EM BRONZE OU PRETO,DUAS FOLHAS</v>
      </c>
      <c r="C11963" s="141" t="s">
        <v>44717</v>
      </c>
      <c r="D11963" s="141" t="s">
        <v>44718</v>
      </c>
      <c r="E11963" s="141" t="s">
        <v>44719</v>
      </c>
      <c r="I11963" s="141" t="s">
        <v>27</v>
      </c>
      <c r="J11963" s="649">
        <v>598.83000000000004</v>
      </c>
    </row>
    <row r="11964" spans="1:10" hidden="1">
      <c r="A11964" s="141" t="s">
        <v>44720</v>
      </c>
      <c r="B11964" s="141" t="str">
        <f t="shared" si="186"/>
        <v>JANELA DE ALUMINIO ANODIZADO EM BRONZE OU PRETO,DUAS FOLHASDE CORRER E BANDEIRA DE 0,50M DE ALTURA COM PAINEIS BASCULANJANELA DE ALUMINIO ANODIZADO EM BRONZE OU PRETO,DUAS FOLHASTES,EM PERFIS SERIE 28.FORNECIMENTO E COLOCACAOJANELA DE ALUMINIO ANODIZADO EM BRONZE OU PRETO,DUAS FOLHAS</v>
      </c>
      <c r="C11964" s="141" t="s">
        <v>44717</v>
      </c>
      <c r="D11964" s="141" t="s">
        <v>44718</v>
      </c>
      <c r="E11964" s="141" t="s">
        <v>44719</v>
      </c>
      <c r="I11964" s="141" t="s">
        <v>27</v>
      </c>
      <c r="J11964" s="649">
        <v>568.41</v>
      </c>
    </row>
    <row r="11965" spans="1:10" hidden="1">
      <c r="A11965" s="141" t="s">
        <v>44721</v>
      </c>
      <c r="B11965" s="141" t="str">
        <f t="shared" si="186"/>
        <v>JANELA DE ALUMINIO ANODIZADO AO NATURAL DE CORRER,DUAS FOLHAS FIXAS E DUAS DE CORRER E BANDEIRA DE 0,50M DE ALTURA  COMJANELA DE ALUMINIO ANODIZADO AO NATURAL DE CORRER,DUAS FOLHA2 PAINEIS FIXOS E 2 BASCULANTES, EM PERFIS SERIE 28. FORNECIMENTO E COLOCACAOJANELA DE ALUMINIO ANODIZADO AO NATURAL DE CORRER,DUAS FOLHA</v>
      </c>
      <c r="C11965" s="141" t="s">
        <v>44712</v>
      </c>
      <c r="D11965" s="141" t="s">
        <v>44722</v>
      </c>
      <c r="E11965" s="141" t="s">
        <v>44723</v>
      </c>
      <c r="F11965" s="141" t="s">
        <v>24457</v>
      </c>
      <c r="I11965" s="141" t="s">
        <v>27</v>
      </c>
      <c r="J11965" s="649">
        <v>530.73</v>
      </c>
    </row>
    <row r="11966" spans="1:10" hidden="1">
      <c r="A11966" s="141" t="s">
        <v>44724</v>
      </c>
      <c r="B11966" s="141" t="str">
        <f t="shared" si="186"/>
        <v>JANELA DE ALUMINIO ANODIZADO AO NATURAL DE CORRER,DUAS FOLHAS FIXAS E DUAS DE CORRER E BANDEIRA DE 0,50M DE ALTURA  COMJANELA DE ALUMINIO ANODIZADO AO NATURAL DE CORRER,DUAS FOLHA2 PAINEIS FIXOS E 2 BASCULANTES, EM PERFIS SERIE 28. FORNECIMENTO E COLOCACAOJANELA DE ALUMINIO ANODIZADO AO NATURAL DE CORRER,DUAS FOLHA</v>
      </c>
      <c r="C11966" s="141" t="s">
        <v>44712</v>
      </c>
      <c r="D11966" s="141" t="s">
        <v>44722</v>
      </c>
      <c r="E11966" s="141" t="s">
        <v>44723</v>
      </c>
      <c r="F11966" s="141" t="s">
        <v>24457</v>
      </c>
      <c r="I11966" s="141" t="s">
        <v>27</v>
      </c>
      <c r="J11966" s="649">
        <v>504.28</v>
      </c>
    </row>
    <row r="11967" spans="1:10" hidden="1">
      <c r="A11967" s="141" t="s">
        <v>44725</v>
      </c>
      <c r="B11967" s="141" t="str">
        <f t="shared" si="186"/>
        <v>JANELA DE ALUMINIO ANODIZADO EM BRONZE OU PRETO, DUAS FOLHAS FIXAS E DUAS DE CORRER E BANDEIRA DE  0,50M DE ALTURA  COMJANELA DE ALUMINIO ANODIZADO EM BRONZE OU PRETO, DUAS FOLHAS2 PAINEIS FIXOS E 2 BASCULANTES, EM PERFIS SERIE 28. FORNECIMENTO E COLOCACAOJANELA DE ALUMINIO ANODIZADO EM BRONZE OU PRETO, DUAS FOLHAS</v>
      </c>
      <c r="C11967" s="141" t="s">
        <v>44726</v>
      </c>
      <c r="D11967" s="141" t="s">
        <v>44727</v>
      </c>
      <c r="E11967" s="141" t="s">
        <v>44723</v>
      </c>
      <c r="F11967" s="141" t="s">
        <v>24457</v>
      </c>
      <c r="I11967" s="141" t="s">
        <v>27</v>
      </c>
      <c r="J11967" s="649">
        <v>610.34</v>
      </c>
    </row>
    <row r="11968" spans="1:10" hidden="1">
      <c r="A11968" s="141" t="s">
        <v>44728</v>
      </c>
      <c r="B11968" s="141" t="str">
        <f t="shared" si="186"/>
        <v>JANELA DE ALUMINIO ANODIZADO EM BRONZE OU PRETO, DUAS FOLHAS FIXAS E DUAS DE CORRER E BANDEIRA DE  0,50M DE ALTURA  COMJANELA DE ALUMINIO ANODIZADO EM BRONZE OU PRETO, DUAS FOLHAS2 PAINEIS FIXOS E 2 BASCULANTES, EM PERFIS SERIE 28. FORNECIMENTO E COLOCACAOJANELA DE ALUMINIO ANODIZADO EM BRONZE OU PRETO, DUAS FOLHAS</v>
      </c>
      <c r="C11968" s="141" t="s">
        <v>44726</v>
      </c>
      <c r="D11968" s="141" t="s">
        <v>44727</v>
      </c>
      <c r="E11968" s="141" t="s">
        <v>44723</v>
      </c>
      <c r="F11968" s="141" t="s">
        <v>24457</v>
      </c>
      <c r="I11968" s="141" t="s">
        <v>27</v>
      </c>
      <c r="J11968" s="649">
        <v>579.91999999999996</v>
      </c>
    </row>
    <row r="11969" spans="1:10" hidden="1">
      <c r="A11969" s="141" t="s">
        <v>44729</v>
      </c>
      <c r="B11969" s="141" t="str">
        <f t="shared" si="186"/>
        <v>JANELA DE ALUMINIO ANODIZADO AO NATURAL DE CORRER,COM DUAS FOLHAS DE CORRER,EM PERFIS SERIE 28.FORNECIMENTO E COLOCACAOJANELA DE ALUMINIO ANODIZADO AO NATURAL DE CORRER,COM DUAS FJANELA DE ALUMINIO ANODIZADO AO NATURAL DE CORRER,COM DUAS F</v>
      </c>
      <c r="C11969" s="141" t="s">
        <v>44730</v>
      </c>
      <c r="D11969" s="141" t="s">
        <v>44731</v>
      </c>
      <c r="I11969" s="141" t="s">
        <v>27</v>
      </c>
      <c r="J11969" s="649">
        <v>476.22</v>
      </c>
    </row>
    <row r="11970" spans="1:10" hidden="1">
      <c r="A11970" s="141" t="s">
        <v>44732</v>
      </c>
      <c r="B11970" s="141" t="str">
        <f t="shared" si="186"/>
        <v>JANELA DE ALUMINIO ANODIZADO AO NATURAL DE CORRER,COM DUAS FOLHAS DE CORRER,EM PERFIS SERIE 28.FORNECIMENTO E COLOCACAOJANELA DE ALUMINIO ANODIZADO AO NATURAL DE CORRER,COM DUAS FJANELA DE ALUMINIO ANODIZADO AO NATURAL DE CORRER,COM DUAS F</v>
      </c>
      <c r="C11970" s="141" t="s">
        <v>44730</v>
      </c>
      <c r="D11970" s="141" t="s">
        <v>44731</v>
      </c>
      <c r="I11970" s="141" t="s">
        <v>27</v>
      </c>
      <c r="J11970" s="649">
        <v>449.77</v>
      </c>
    </row>
    <row r="11971" spans="1:10" hidden="1">
      <c r="A11971" s="141" t="s">
        <v>44733</v>
      </c>
      <c r="B11971" s="141" t="str">
        <f t="shared" ref="B11971:B12034" si="187">C11971&amp;D11971&amp;C11971&amp;E11971&amp;F11971&amp;G11971&amp;H11971&amp;C11971</f>
        <v>JANELA DE ALUMINIO ANODIZADO  EM BRONZE OU PRETO DE CORRER,COM DUAS FOLHAS DE CORRER,EM PERFIS SERIE 28.FORNECIMENTO EJANELA DE ALUMINIO ANODIZADO  EM BRONZE OU PRETO DE CORRER,COLOCACAOJANELA DE ALUMINIO ANODIZADO  EM BRONZE OU PRETO DE CORRER,</v>
      </c>
      <c r="C11971" s="141" t="s">
        <v>44734</v>
      </c>
      <c r="D11971" s="141" t="s">
        <v>44735</v>
      </c>
      <c r="E11971" s="141" t="s">
        <v>32968</v>
      </c>
      <c r="I11971" s="141" t="s">
        <v>27</v>
      </c>
      <c r="J11971" s="649">
        <v>547.65</v>
      </c>
    </row>
    <row r="11972" spans="1:10" hidden="1">
      <c r="A11972" s="141" t="s">
        <v>44736</v>
      </c>
      <c r="B11972" s="141" t="str">
        <f t="shared" si="187"/>
        <v>JANELA DE ALUMINIO ANODIZADO  EM BRONZE OU PRETO DE CORRER,COM DUAS FOLHAS DE CORRER,EM PERFIS SERIE 28.FORNECIMENTO EJANELA DE ALUMINIO ANODIZADO  EM BRONZE OU PRETO DE CORRER,COLOCACAOJANELA DE ALUMINIO ANODIZADO  EM BRONZE OU PRETO DE CORRER,</v>
      </c>
      <c r="C11972" s="141" t="s">
        <v>44734</v>
      </c>
      <c r="D11972" s="141" t="s">
        <v>44735</v>
      </c>
      <c r="E11972" s="141" t="s">
        <v>32968</v>
      </c>
      <c r="I11972" s="141" t="s">
        <v>27</v>
      </c>
      <c r="J11972" s="649">
        <v>517.23</v>
      </c>
    </row>
    <row r="11973" spans="1:10" hidden="1">
      <c r="A11973" s="141" t="s">
        <v>44737</v>
      </c>
      <c r="B11973" s="141" t="str">
        <f t="shared" si="187"/>
        <v>JANELA DE ALUMINIO ANODIZADO AO NATURAL DE CORRER,COM DUAS FOLHAS FIXAS E DUAS FOLHAS DE CORRER,EM PERFIS SERIE 28.FORNEJANELA DE ALUMINIO ANODIZADO AO NATURAL DE CORRER,COM DUAS FCIMENTO E COLOCACAOJANELA DE ALUMINIO ANODIZADO AO NATURAL DE CORRER,COM DUAS F</v>
      </c>
      <c r="C11973" s="141" t="s">
        <v>44730</v>
      </c>
      <c r="D11973" s="141" t="s">
        <v>44738</v>
      </c>
      <c r="E11973" s="141" t="s">
        <v>27431</v>
      </c>
      <c r="I11973" s="141" t="s">
        <v>27</v>
      </c>
      <c r="J11973" s="649">
        <v>525.65</v>
      </c>
    </row>
    <row r="11974" spans="1:10" hidden="1">
      <c r="A11974" s="141" t="s">
        <v>44739</v>
      </c>
      <c r="B11974" s="141" t="str">
        <f t="shared" si="187"/>
        <v>JANELA DE ALUMINIO ANODIZADO AO NATURAL DE CORRER,COM DUAS FOLHAS FIXAS E DUAS FOLHAS DE CORRER,EM PERFIS SERIE 28.FORNEJANELA DE ALUMINIO ANODIZADO AO NATURAL DE CORRER,COM DUAS FCIMENTO E COLOCACAOJANELA DE ALUMINIO ANODIZADO AO NATURAL DE CORRER,COM DUAS F</v>
      </c>
      <c r="C11974" s="141" t="s">
        <v>44730</v>
      </c>
      <c r="D11974" s="141" t="s">
        <v>44738</v>
      </c>
      <c r="E11974" s="141" t="s">
        <v>27431</v>
      </c>
      <c r="I11974" s="141" t="s">
        <v>27</v>
      </c>
      <c r="J11974" s="649">
        <v>499.2</v>
      </c>
    </row>
    <row r="11975" spans="1:10" hidden="1">
      <c r="A11975" s="141" t="s">
        <v>44740</v>
      </c>
      <c r="B11975" s="141" t="str">
        <f t="shared" si="187"/>
        <v>JANELA DE ALUMINIO ANODIZADO EM BRONZE OU PRETO DE CORRER,COM DUAS FOLHAS FIXAS E DUAS FOLHAS DE CORRER,EM PERFIS SERIEJANELA DE ALUMINIO ANODIZADO EM BRONZE OU PRETO DE CORRER,CO28.FORNECIMENTO E COLOCACAOJANELA DE ALUMINIO ANODIZADO EM BRONZE OU PRETO DE CORRER,CO</v>
      </c>
      <c r="C11975" s="141" t="s">
        <v>44741</v>
      </c>
      <c r="D11975" s="141" t="s">
        <v>44742</v>
      </c>
      <c r="E11975" s="141" t="s">
        <v>44743</v>
      </c>
      <c r="I11975" s="141" t="s">
        <v>27</v>
      </c>
      <c r="J11975" s="649">
        <v>604.5</v>
      </c>
    </row>
    <row r="11976" spans="1:10" hidden="1">
      <c r="A11976" s="141" t="s">
        <v>44744</v>
      </c>
      <c r="B11976" s="141" t="str">
        <f t="shared" si="187"/>
        <v>JANELA DE ALUMINIO ANODIZADO EM BRONZE OU PRETO DE CORRER,COM DUAS FOLHAS FIXAS E DUAS FOLHAS DE CORRER,EM PERFIS SERIEJANELA DE ALUMINIO ANODIZADO EM BRONZE OU PRETO DE CORRER,CO28.FORNECIMENTO E COLOCACAOJANELA DE ALUMINIO ANODIZADO EM BRONZE OU PRETO DE CORRER,CO</v>
      </c>
      <c r="C11976" s="141" t="s">
        <v>44741</v>
      </c>
      <c r="D11976" s="141" t="s">
        <v>44742</v>
      </c>
      <c r="E11976" s="141" t="s">
        <v>44743</v>
      </c>
      <c r="I11976" s="141" t="s">
        <v>27</v>
      </c>
      <c r="J11976" s="649">
        <v>574.08000000000004</v>
      </c>
    </row>
    <row r="11977" spans="1:10" hidden="1">
      <c r="A11977" s="141" t="s">
        <v>44745</v>
      </c>
      <c r="B11977" s="141" t="str">
        <f t="shared" si="187"/>
        <v>JANELA DE ALUMINIO ANODIZADO AO NATURAL,TIPO PROJETANTE, COM PAINEL PROJETANTE, PROVIDA DE HASTE  DE COMANDO, EM PERFISJANELA DE ALUMINIO ANODIZADO AO NATURAL,TIPO PROJETANTE, COMSERIE 28.FORNECIMENTO E COLOCACAOJANELA DE ALUMINIO ANODIZADO AO NATURAL,TIPO PROJETANTE, COM</v>
      </c>
      <c r="C11977" s="141" t="s">
        <v>44746</v>
      </c>
      <c r="D11977" s="141" t="s">
        <v>44747</v>
      </c>
      <c r="E11977" s="141" t="s">
        <v>44748</v>
      </c>
      <c r="I11977" s="141" t="s">
        <v>27</v>
      </c>
      <c r="J11977" s="649">
        <v>641.4</v>
      </c>
    </row>
    <row r="11978" spans="1:10" hidden="1">
      <c r="A11978" s="141" t="s">
        <v>44749</v>
      </c>
      <c r="B11978" s="141" t="str">
        <f t="shared" si="187"/>
        <v>JANELA DE ALUMINIO ANODIZADO AO NATURAL,TIPO PROJETANTE, COM PAINEL PROJETANTE, PROVIDA DE HASTE  DE COMANDO, EM PERFISJANELA DE ALUMINIO ANODIZADO AO NATURAL,TIPO PROJETANTE, COMSERIE 28.FORNECIMENTO E COLOCACAOJANELA DE ALUMINIO ANODIZADO AO NATURAL,TIPO PROJETANTE, COM</v>
      </c>
      <c r="C11978" s="141" t="s">
        <v>44746</v>
      </c>
      <c r="D11978" s="141" t="s">
        <v>44747</v>
      </c>
      <c r="E11978" s="141" t="s">
        <v>44748</v>
      </c>
      <c r="I11978" s="141" t="s">
        <v>27</v>
      </c>
      <c r="J11978" s="649">
        <v>614.95000000000005</v>
      </c>
    </row>
    <row r="11979" spans="1:10" hidden="1">
      <c r="A11979" s="141" t="s">
        <v>44750</v>
      </c>
      <c r="B11979" s="141" t="str">
        <f t="shared" si="187"/>
        <v>JANELA DE ALUMINIO ANODIZADO EM BRONZE OU PRETO,TIPO PROJETANTE, COM PAINEL PROJETANTE, PROVIDA DE HASTE DE COMANDO, EMJANELA DE ALUMINIO ANODIZADO EM BRONZE OU PRETO,TIPO PROJETAPERFIS SERIE 28.FORNECIMENTO E COLOCACAOJANELA DE ALUMINIO ANODIZADO EM BRONZE OU PRETO,TIPO PROJETA</v>
      </c>
      <c r="C11979" s="141" t="s">
        <v>44751</v>
      </c>
      <c r="D11979" s="141" t="s">
        <v>44752</v>
      </c>
      <c r="E11979" s="141" t="s">
        <v>44753</v>
      </c>
      <c r="I11979" s="141" t="s">
        <v>27</v>
      </c>
      <c r="J11979" s="649">
        <v>737.61</v>
      </c>
    </row>
    <row r="11980" spans="1:10" hidden="1">
      <c r="A11980" s="141" t="s">
        <v>44754</v>
      </c>
      <c r="B11980" s="141" t="str">
        <f t="shared" si="187"/>
        <v>JANELA DE ALUMINIO ANODIZADO EM BRONZE OU PRETO,TIPO PROJETANTE, COM PAINEL PROJETANTE, PROVIDA DE HASTE DE COMANDO, EMJANELA DE ALUMINIO ANODIZADO EM BRONZE OU PRETO,TIPO PROJETAPERFIS SERIE 28.FORNECIMENTO E COLOCACAOJANELA DE ALUMINIO ANODIZADO EM BRONZE OU PRETO,TIPO PROJETA</v>
      </c>
      <c r="C11980" s="141" t="s">
        <v>44751</v>
      </c>
      <c r="D11980" s="141" t="s">
        <v>44752</v>
      </c>
      <c r="E11980" s="141" t="s">
        <v>44753</v>
      </c>
      <c r="I11980" s="141" t="s">
        <v>27</v>
      </c>
      <c r="J11980" s="649">
        <v>707.19</v>
      </c>
    </row>
    <row r="11981" spans="1:10" hidden="1">
      <c r="A11981" s="141" t="s">
        <v>44755</v>
      </c>
      <c r="B11981" s="141" t="str">
        <f t="shared" si="187"/>
        <v>JANELA DE ALUMINIO ANODIZADO AO NATURAL,TIPO PIVOTANTE,COM PAINEL PIVOTANTE VERTICAL,EM PERFIS SERIE 28. FORNECIMENTO EJANELA DE ALUMINIO ANODIZADO AO NATURAL,TIPO PIVOTANTE,COM PCOLOCACAOJANELA DE ALUMINIO ANODIZADO AO NATURAL,TIPO PIVOTANTE,COM P</v>
      </c>
      <c r="C11981" s="141" t="s">
        <v>44756</v>
      </c>
      <c r="D11981" s="141" t="s">
        <v>44757</v>
      </c>
      <c r="E11981" s="141" t="s">
        <v>32968</v>
      </c>
      <c r="I11981" s="141" t="s">
        <v>27</v>
      </c>
      <c r="J11981" s="649">
        <v>637.21</v>
      </c>
    </row>
    <row r="11982" spans="1:10" hidden="1">
      <c r="A11982" s="141" t="s">
        <v>44758</v>
      </c>
      <c r="B11982" s="141" t="str">
        <f t="shared" si="187"/>
        <v>JANELA DE ALUMINIO ANODIZADO AO NATURAL,TIPO PIVOTANTE,COM PAINEL PIVOTANTE VERTICAL,EM PERFIS SERIE 28. FORNECIMENTO EJANELA DE ALUMINIO ANODIZADO AO NATURAL,TIPO PIVOTANTE,COM PCOLOCACAOJANELA DE ALUMINIO ANODIZADO AO NATURAL,TIPO PIVOTANTE,COM P</v>
      </c>
      <c r="C11982" s="141" t="s">
        <v>44756</v>
      </c>
      <c r="D11982" s="141" t="s">
        <v>44757</v>
      </c>
      <c r="E11982" s="141" t="s">
        <v>32968</v>
      </c>
      <c r="I11982" s="141" t="s">
        <v>27</v>
      </c>
      <c r="J11982" s="649">
        <v>610.76</v>
      </c>
    </row>
    <row r="11983" spans="1:10" hidden="1">
      <c r="A11983" s="141" t="s">
        <v>44759</v>
      </c>
      <c r="B11983" s="141" t="str">
        <f t="shared" si="187"/>
        <v>JANELA DE ALUMINIO ANODIZADO EM BRONZE OU PRETO,TIPO PIVOTANTE,C/PAINEL PIVOTANTE VERTICAL,EM PERFIS SERIE 28.FORNECIMENJANELA DE ALUMINIO ANODIZADO EM BRONZE OU PRETO,TIPO PIVOTANTO E COLOCACAOJANELA DE ALUMINIO ANODIZADO EM BRONZE OU PRETO,TIPO PIVOTAN</v>
      </c>
      <c r="C11983" s="141" t="s">
        <v>44760</v>
      </c>
      <c r="D11983" s="141" t="s">
        <v>44761</v>
      </c>
      <c r="E11983" s="141" t="s">
        <v>27530</v>
      </c>
      <c r="I11983" s="141" t="s">
        <v>27</v>
      </c>
      <c r="J11983" s="649">
        <v>732.8</v>
      </c>
    </row>
    <row r="11984" spans="1:10" hidden="1">
      <c r="A11984" s="141" t="s">
        <v>44762</v>
      </c>
      <c r="B11984" s="141" t="str">
        <f t="shared" si="187"/>
        <v>JANELA DE ALUMINIO ANODIZADO EM BRONZE OU PRETO,TIPO PIVOTANTE,C/PAINEL PIVOTANTE VERTICAL,EM PERFIS SERIE 28.FORNECIMENJANELA DE ALUMINIO ANODIZADO EM BRONZE OU PRETO,TIPO PIVOTANTO E COLOCACAOJANELA DE ALUMINIO ANODIZADO EM BRONZE OU PRETO,TIPO PIVOTAN</v>
      </c>
      <c r="C11984" s="141" t="s">
        <v>44760</v>
      </c>
      <c r="D11984" s="141" t="s">
        <v>44761</v>
      </c>
      <c r="E11984" s="141" t="s">
        <v>27530</v>
      </c>
      <c r="I11984" s="141" t="s">
        <v>27</v>
      </c>
      <c r="J11984" s="649">
        <v>702.38</v>
      </c>
    </row>
    <row r="11985" spans="1:10" hidden="1">
      <c r="A11985" s="141" t="s">
        <v>44763</v>
      </c>
      <c r="B11985" s="141" t="str">
        <f t="shared" si="187"/>
        <v>JANELA BASCULANTE DE ALUMINIO ANODIZADO AO NATURAL,COM 1 ORDEM E BASCULA INFERIOR FIXA,EM PERFIS SERIE 28.FORNECIMENTO EJANELA BASCULANTE DE ALUMINIO ANODIZADO AO NATURAL,COM 1 ORD COLOCACAOJANELA BASCULANTE DE ALUMINIO ANODIZADO AO NATURAL,COM 1 ORD</v>
      </c>
      <c r="C11985" s="141" t="s">
        <v>44764</v>
      </c>
      <c r="D11985" s="141" t="s">
        <v>44765</v>
      </c>
      <c r="E11985" s="141" t="s">
        <v>36666</v>
      </c>
      <c r="I11985" s="141" t="s">
        <v>27</v>
      </c>
      <c r="J11985" s="649">
        <v>442.51</v>
      </c>
    </row>
    <row r="11986" spans="1:10" hidden="1">
      <c r="A11986" s="141" t="s">
        <v>44766</v>
      </c>
      <c r="B11986" s="141" t="str">
        <f t="shared" si="187"/>
        <v>JANELA BASCULANTE DE ALUMINIO ANODIZADO AO NATURAL,COM 1 ORDEM E BASCULA INFERIOR FIXA,EM PERFIS SERIE 28.FORNECIMENTO EJANELA BASCULANTE DE ALUMINIO ANODIZADO AO NATURAL,COM 1 ORD COLOCACAOJANELA BASCULANTE DE ALUMINIO ANODIZADO AO NATURAL,COM 1 ORD</v>
      </c>
      <c r="C11986" s="141" t="s">
        <v>44764</v>
      </c>
      <c r="D11986" s="141" t="s">
        <v>44765</v>
      </c>
      <c r="E11986" s="141" t="s">
        <v>36666</v>
      </c>
      <c r="I11986" s="141" t="s">
        <v>27</v>
      </c>
      <c r="J11986" s="649">
        <v>422.68</v>
      </c>
    </row>
    <row r="11987" spans="1:10" hidden="1">
      <c r="A11987" s="141" t="s">
        <v>44767</v>
      </c>
      <c r="B11987" s="141" t="str">
        <f t="shared" si="187"/>
        <v>JANELA BASCULANTE DE ALUMINIO ANODIZADO EM BRONZE OU PRETO,COM 1 ORDEM E BASCULA INFERIOR FIXA, EM PERFIS SERIE 28. FORJANELA BASCULANTE DE ALUMINIO ANODIZADO EM BRONZE OU PRETO,NECIMENTO E COLOCACAOJANELA BASCULANTE DE ALUMINIO ANODIZADO EM BRONZE OU PRETO,</v>
      </c>
      <c r="C11987" s="141" t="s">
        <v>44768</v>
      </c>
      <c r="D11987" s="141" t="s">
        <v>44769</v>
      </c>
      <c r="E11987" s="141" t="s">
        <v>27443</v>
      </c>
      <c r="I11987" s="141" t="s">
        <v>27</v>
      </c>
      <c r="J11987" s="649">
        <v>508.89</v>
      </c>
    </row>
    <row r="11988" spans="1:10" hidden="1">
      <c r="A11988" s="141" t="s">
        <v>44770</v>
      </c>
      <c r="B11988" s="141" t="str">
        <f t="shared" si="187"/>
        <v>JANELA BASCULANTE DE ALUMINIO ANODIZADO EM BRONZE OU PRETO,COM 1 ORDEM E BASCULA INFERIOR FIXA, EM PERFIS SERIE 28. FORJANELA BASCULANTE DE ALUMINIO ANODIZADO EM BRONZE OU PRETO,NECIMENTO E COLOCACAOJANELA BASCULANTE DE ALUMINIO ANODIZADO EM BRONZE OU PRETO,</v>
      </c>
      <c r="C11988" s="141" t="s">
        <v>44768</v>
      </c>
      <c r="D11988" s="141" t="s">
        <v>44769</v>
      </c>
      <c r="E11988" s="141" t="s">
        <v>27443</v>
      </c>
      <c r="I11988" s="141" t="s">
        <v>27</v>
      </c>
      <c r="J11988" s="649">
        <v>486.08</v>
      </c>
    </row>
    <row r="11989" spans="1:10" hidden="1">
      <c r="A11989" s="141" t="s">
        <v>44771</v>
      </c>
      <c r="B11989" s="141" t="str">
        <f t="shared" si="187"/>
        <v>JANELA BASCULANTE DE ALUMINIO ANODIZADO AO NATURAL,COM 2 ORDENS SENDO A INFERIOR FIXA,EM PERFIS SERIE 28.FORNECIMENTO EJANELA BASCULANTE DE ALUMINIO ANODIZADO AO NATURAL,COM 2 ORDCOLOCACAOJANELA BASCULANTE DE ALUMINIO ANODIZADO AO NATURAL,COM 2 ORD</v>
      </c>
      <c r="C11989" s="141" t="s">
        <v>44772</v>
      </c>
      <c r="D11989" s="141" t="s">
        <v>44773</v>
      </c>
      <c r="E11989" s="141" t="s">
        <v>32968</v>
      </c>
      <c r="I11989" s="141" t="s">
        <v>27</v>
      </c>
      <c r="J11989" s="649">
        <v>512.32000000000005</v>
      </c>
    </row>
    <row r="11990" spans="1:10" hidden="1">
      <c r="A11990" s="141" t="s">
        <v>44774</v>
      </c>
      <c r="B11990" s="141" t="str">
        <f t="shared" si="187"/>
        <v>JANELA BASCULANTE DE ALUMINIO ANODIZADO AO NATURAL,COM 2 ORDENS SENDO A INFERIOR FIXA,EM PERFIS SERIE 28.FORNECIMENTO EJANELA BASCULANTE DE ALUMINIO ANODIZADO AO NATURAL,COM 2 ORDCOLOCACAOJANELA BASCULANTE DE ALUMINIO ANODIZADO AO NATURAL,COM 2 ORD</v>
      </c>
      <c r="C11990" s="141" t="s">
        <v>44772</v>
      </c>
      <c r="D11990" s="141" t="s">
        <v>44773</v>
      </c>
      <c r="E11990" s="141" t="s">
        <v>32968</v>
      </c>
      <c r="I11990" s="141" t="s">
        <v>27</v>
      </c>
      <c r="J11990" s="649">
        <v>492.48</v>
      </c>
    </row>
    <row r="11991" spans="1:10" hidden="1">
      <c r="A11991" s="141" t="s">
        <v>44775</v>
      </c>
      <c r="B11991" s="141" t="str">
        <f t="shared" si="187"/>
        <v>JANELA BASCULANTE DE ALUMINIO ANODIZADO EM BRONZE OU PRETO,COM 2 ORDENS SENDO A INFERIOR FIXA,EM PERFIS SERIE 28.FORNECIJANELA BASCULANTE DE ALUMINIO ANODIZADO EM BRONZE OU PRETO,CMENTO E COLOCACAOJANELA BASCULANTE DE ALUMINIO ANODIZADO EM BRONZE OU PRETO,C</v>
      </c>
      <c r="C11991" s="141" t="s">
        <v>44776</v>
      </c>
      <c r="D11991" s="141" t="s">
        <v>44777</v>
      </c>
      <c r="E11991" s="141" t="s">
        <v>24457</v>
      </c>
      <c r="I11991" s="141" t="s">
        <v>27</v>
      </c>
      <c r="J11991" s="649">
        <v>589.16999999999996</v>
      </c>
    </row>
    <row r="11992" spans="1:10" hidden="1">
      <c r="A11992" s="141" t="s">
        <v>44778</v>
      </c>
      <c r="B11992" s="141" t="str">
        <f t="shared" si="187"/>
        <v>JANELA BASCULANTE DE ALUMINIO ANODIZADO EM BRONZE OU PRETO,COM 2 ORDENS SENDO A INFERIOR FIXA,EM PERFIS SERIE 28.FORNECIJANELA BASCULANTE DE ALUMINIO ANODIZADO EM BRONZE OU PRETO,CMENTO E COLOCACAOJANELA BASCULANTE DE ALUMINIO ANODIZADO EM BRONZE OU PRETO,C</v>
      </c>
      <c r="C11992" s="141" t="s">
        <v>44776</v>
      </c>
      <c r="D11992" s="141" t="s">
        <v>44777</v>
      </c>
      <c r="E11992" s="141" t="s">
        <v>24457</v>
      </c>
      <c r="I11992" s="141" t="s">
        <v>27</v>
      </c>
      <c r="J11992" s="649">
        <v>566.36</v>
      </c>
    </row>
    <row r="11993" spans="1:10" hidden="1">
      <c r="A11993" s="141" t="s">
        <v>44779</v>
      </c>
      <c r="B11993" s="141" t="str">
        <f t="shared" si="187"/>
        <v>JANELA DE CORRER DE ALUMINIO ANODIZADO AO NATURAL FOSCO,EM PERFIS SERIE 28,COM 8 FOLHAS DE 120CM DE ALTURA, BANDEIRA DEJANELA DE CORRER DE ALUMINIO ANODIZADO AO NATURAL FOSCO,EM P40CM,PARTE FIXA 20CM,CONFORME PROJETO Nº6006/EMOP.FORNECIMENTO E COLOCACAOJANELA DE CORRER DE ALUMINIO ANODIZADO AO NATURAL FOSCO,EM P</v>
      </c>
      <c r="C11993" s="141" t="s">
        <v>44780</v>
      </c>
      <c r="D11993" s="141" t="s">
        <v>44781</v>
      </c>
      <c r="E11993" s="141" t="s">
        <v>44782</v>
      </c>
      <c r="F11993" s="141" t="s">
        <v>27530</v>
      </c>
      <c r="I11993" s="141" t="s">
        <v>27</v>
      </c>
      <c r="J11993" s="649">
        <v>693.28</v>
      </c>
    </row>
    <row r="11994" spans="1:10" hidden="1">
      <c r="A11994" s="141" t="s">
        <v>44783</v>
      </c>
      <c r="B11994" s="141" t="str">
        <f t="shared" si="187"/>
        <v>JANELA DE CORRER DE ALUMINIO ANODIZADO AO NATURAL FOSCO,EM PERFIS SERIE 28,COM 8 FOLHAS DE 120CM DE ALTURA, BANDEIRA DEJANELA DE CORRER DE ALUMINIO ANODIZADO AO NATURAL FOSCO,EM P40CM,PARTE FIXA 20CM,CONFORME PROJETO Nº6006/EMOP.FORNECIMENTO E COLOCACAOJANELA DE CORRER DE ALUMINIO ANODIZADO AO NATURAL FOSCO,EM P</v>
      </c>
      <c r="C11994" s="141" t="s">
        <v>44780</v>
      </c>
      <c r="D11994" s="141" t="s">
        <v>44781</v>
      </c>
      <c r="E11994" s="141" t="s">
        <v>44782</v>
      </c>
      <c r="F11994" s="141" t="s">
        <v>27530</v>
      </c>
      <c r="I11994" s="141" t="s">
        <v>27</v>
      </c>
      <c r="J11994" s="649">
        <v>666.83</v>
      </c>
    </row>
    <row r="11995" spans="1:10" hidden="1">
      <c r="A11995" s="141" t="s">
        <v>44784</v>
      </c>
      <c r="B11995" s="141" t="str">
        <f t="shared" si="187"/>
        <v>JANELA DE CORRER EM ALUMINIO ANODIZADO EM BRONZE OU PRETO,EM PERFIS SERIE 28, COM 8 FOLHAS DE 120CM ALTURA, BANDEIRA DEJANELA DE CORRER EM ALUMINIO ANODIZADO EM BRONZE OU PRETO,EM40CM,PARTE FIXA 20CM,CONFORME PROJETO N°6006/EMOP.FORNECIMENTO E COLOCACAOJANELA DE CORRER EM ALUMINIO ANODIZADO EM BRONZE OU PRETO,EM</v>
      </c>
      <c r="C11995" s="141" t="s">
        <v>44785</v>
      </c>
      <c r="D11995" s="141" t="s">
        <v>44786</v>
      </c>
      <c r="E11995" s="141" t="s">
        <v>44787</v>
      </c>
      <c r="F11995" s="141" t="s">
        <v>27530</v>
      </c>
      <c r="I11995" s="141" t="s">
        <v>27</v>
      </c>
      <c r="J11995" s="649">
        <v>797.27</v>
      </c>
    </row>
    <row r="11996" spans="1:10" hidden="1">
      <c r="A11996" s="141" t="s">
        <v>44788</v>
      </c>
      <c r="B11996" s="141" t="str">
        <f t="shared" si="187"/>
        <v>JANELA DE CORRER EM ALUMINIO ANODIZADO EM BRONZE OU PRETO,EM PERFIS SERIE 28, COM 8 FOLHAS DE 120CM ALTURA, BANDEIRA DEJANELA DE CORRER EM ALUMINIO ANODIZADO EM BRONZE OU PRETO,EM40CM,PARTE FIXA 20CM,CONFORME PROJETO N°6006/EMOP.FORNECIMENTO E COLOCACAOJANELA DE CORRER EM ALUMINIO ANODIZADO EM BRONZE OU PRETO,EM</v>
      </c>
      <c r="C11996" s="141" t="s">
        <v>44785</v>
      </c>
      <c r="D11996" s="141" t="s">
        <v>44786</v>
      </c>
      <c r="E11996" s="141" t="s">
        <v>44787</v>
      </c>
      <c r="F11996" s="141" t="s">
        <v>27530</v>
      </c>
      <c r="I11996" s="141" t="s">
        <v>27</v>
      </c>
      <c r="J11996" s="649">
        <v>766.86</v>
      </c>
    </row>
    <row r="11997" spans="1:10" hidden="1">
      <c r="A11997" s="141" t="s">
        <v>44789</v>
      </c>
      <c r="B11997" s="141" t="str">
        <f t="shared" si="187"/>
        <v>JANELA DE ALUMINIO ANODIZADO AO NATURAL FOSCO,TIPO MAXIM-AR,EM PERFIS SERIE 28,COM 90CM DE ALTURA,EM 4 MODULOS,COM PARTEJANELA DE ALUMINIO ANODIZADO AO NATURAL FOSCO,TIPO MAXIM-AR, INFERIOR FIXA,CONFORME PROJETO Nº6007/EMOP.FORNECIMENTO E COLOCACAOJANELA DE ALUMINIO ANODIZADO AO NATURAL FOSCO,TIPO MAXIM-AR,</v>
      </c>
      <c r="C11997" s="141" t="s">
        <v>44790</v>
      </c>
      <c r="D11997" s="141" t="s">
        <v>44791</v>
      </c>
      <c r="E11997" s="141" t="s">
        <v>44792</v>
      </c>
      <c r="F11997" s="141" t="s">
        <v>27996</v>
      </c>
      <c r="I11997" s="141" t="s">
        <v>27</v>
      </c>
      <c r="J11997" s="649">
        <v>587.92999999999995</v>
      </c>
    </row>
    <row r="11998" spans="1:10" hidden="1">
      <c r="A11998" s="141" t="s">
        <v>44793</v>
      </c>
      <c r="B11998" s="141" t="str">
        <f t="shared" si="187"/>
        <v>JANELA DE ALUMINIO ANODIZADO AO NATURAL FOSCO,TIPO MAXIM-AR,EM PERFIS SERIE 28,COM 90CM DE ALTURA,EM 4 MODULOS,COM PARTEJANELA DE ALUMINIO ANODIZADO AO NATURAL FOSCO,TIPO MAXIM-AR, INFERIOR FIXA,CONFORME PROJETO Nº6007/EMOP.FORNECIMENTO E COLOCACAOJANELA DE ALUMINIO ANODIZADO AO NATURAL FOSCO,TIPO MAXIM-AR,</v>
      </c>
      <c r="C11998" s="141" t="s">
        <v>44790</v>
      </c>
      <c r="D11998" s="141" t="s">
        <v>44791</v>
      </c>
      <c r="E11998" s="141" t="s">
        <v>44792</v>
      </c>
      <c r="F11998" s="141" t="s">
        <v>27996</v>
      </c>
      <c r="I11998" s="141" t="s">
        <v>27</v>
      </c>
      <c r="J11998" s="649">
        <v>561.48</v>
      </c>
    </row>
    <row r="11999" spans="1:10" hidden="1">
      <c r="A11999" s="141" t="s">
        <v>44794</v>
      </c>
      <c r="B11999" s="141" t="str">
        <f t="shared" si="187"/>
        <v>JANELA DE ALUMINIO ANODIZADO EM BRONZE OU PRETO,TIPO MAXIM-AR,EM PERFIS SERIE 28,COM 90CM DE ALTURA,EM 4 MODULOS,COM PARJANELA DE ALUMINIO ANODIZADO EM BRONZE OU PRETO,TIPO MAXIM-ATE INFERIOR FIXA,CONFORME PROJETO N°6007/EMOP.FORNECIMENTO E COLOCACAOJANELA DE ALUMINIO ANODIZADO EM BRONZE OU PRETO,TIPO MAXIM-A</v>
      </c>
      <c r="C11999" s="141" t="s">
        <v>44795</v>
      </c>
      <c r="D11999" s="141" t="s">
        <v>44796</v>
      </c>
      <c r="E11999" s="141" t="s">
        <v>44797</v>
      </c>
      <c r="F11999" s="141" t="s">
        <v>36666</v>
      </c>
      <c r="I11999" s="141" t="s">
        <v>27</v>
      </c>
      <c r="J11999" s="649">
        <v>676.12</v>
      </c>
    </row>
    <row r="12000" spans="1:10" hidden="1">
      <c r="A12000" s="141" t="s">
        <v>44798</v>
      </c>
      <c r="B12000" s="141" t="str">
        <f t="shared" si="187"/>
        <v>JANELA DE ALUMINIO ANODIZADO EM BRONZE OU PRETO,TIPO MAXIM-AR,EM PERFIS SERIE 28,COM 90CM DE ALTURA,EM 4 MODULOS,COM PARJANELA DE ALUMINIO ANODIZADO EM BRONZE OU PRETO,TIPO MAXIM-ATE INFERIOR FIXA,CONFORME PROJETO N°6007/EMOP.FORNECIMENTO E COLOCACAOJANELA DE ALUMINIO ANODIZADO EM BRONZE OU PRETO,TIPO MAXIM-A</v>
      </c>
      <c r="C12000" s="141" t="s">
        <v>44795</v>
      </c>
      <c r="D12000" s="141" t="s">
        <v>44796</v>
      </c>
      <c r="E12000" s="141" t="s">
        <v>44797</v>
      </c>
      <c r="F12000" s="141" t="s">
        <v>36666</v>
      </c>
      <c r="I12000" s="141" t="s">
        <v>27</v>
      </c>
      <c r="J12000" s="649">
        <v>645.70000000000005</v>
      </c>
    </row>
    <row r="12001" spans="1:10" hidden="1">
      <c r="A12001" s="141" t="s">
        <v>44799</v>
      </c>
      <c r="B12001" s="141" t="str">
        <f t="shared" si="187"/>
        <v>JANELA DE ALUMINIO ANODIZADO AO NATURAL FOSCO,TIPO MAXIM-AR,EM PERFIS SERIE 28,COM 50 CM DE ALTURA,EM 4 MODULOS,CONFORMEJANELA DE ALUMINIO ANODIZADO AO NATURAL FOSCO,TIPO MAXIM-AR, PROJETO Nº6008/EMOP.FORNECIMENTO E COLOCACAOJANELA DE ALUMINIO ANODIZADO AO NATURAL FOSCO,TIPO MAXIM-AR,</v>
      </c>
      <c r="C12001" s="141" t="s">
        <v>44790</v>
      </c>
      <c r="D12001" s="141" t="s">
        <v>44800</v>
      </c>
      <c r="E12001" s="141" t="s">
        <v>44801</v>
      </c>
      <c r="I12001" s="141" t="s">
        <v>27</v>
      </c>
      <c r="J12001" s="649">
        <v>826.14</v>
      </c>
    </row>
    <row r="12002" spans="1:10" hidden="1">
      <c r="A12002" s="141" t="s">
        <v>44802</v>
      </c>
      <c r="B12002" s="141" t="str">
        <f t="shared" si="187"/>
        <v>JANELA DE ALUMINIO ANODIZADO AO NATURAL FOSCO,TIPO MAXIM-AR,EM PERFIS SERIE 28,COM 50 CM DE ALTURA,EM 4 MODULOS,CONFORMEJANELA DE ALUMINIO ANODIZADO AO NATURAL FOSCO,TIPO MAXIM-AR, PROJETO Nº6008/EMOP.FORNECIMENTO E COLOCACAOJANELA DE ALUMINIO ANODIZADO AO NATURAL FOSCO,TIPO MAXIM-AR,</v>
      </c>
      <c r="C12002" s="141" t="s">
        <v>44790</v>
      </c>
      <c r="D12002" s="141" t="s">
        <v>44800</v>
      </c>
      <c r="E12002" s="141" t="s">
        <v>44801</v>
      </c>
      <c r="I12002" s="141" t="s">
        <v>27</v>
      </c>
      <c r="J12002" s="649">
        <v>799.69</v>
      </c>
    </row>
    <row r="12003" spans="1:10" hidden="1">
      <c r="A12003" s="141" t="s">
        <v>44803</v>
      </c>
      <c r="B12003" s="141" t="str">
        <f t="shared" si="187"/>
        <v>JANELA DE ALUMINIO ANODIZADO EM BRONZE OU PRETO,TIPO MAXIM-AR,PERFIS SERIE 28,COM 50CM DE ALTURA,EM 4 MODULOS, CONFORMEJANELA DE ALUMINIO ANODIZADO EM BRONZE OU PRETO,TIPO MAXIM-APROJETO N°6008/EMOP.FORNECIMENTO E COLOCACAOJANELA DE ALUMINIO ANODIZADO EM BRONZE OU PRETO,TIPO MAXIM-A</v>
      </c>
      <c r="C12003" s="141" t="s">
        <v>44795</v>
      </c>
      <c r="D12003" s="141" t="s">
        <v>44804</v>
      </c>
      <c r="E12003" s="141" t="s">
        <v>44805</v>
      </c>
      <c r="I12003" s="141" t="s">
        <v>27</v>
      </c>
      <c r="J12003" s="649">
        <v>950.06</v>
      </c>
    </row>
    <row r="12004" spans="1:10" hidden="1">
      <c r="A12004" s="141" t="s">
        <v>44806</v>
      </c>
      <c r="B12004" s="141" t="str">
        <f t="shared" si="187"/>
        <v>JANELA DE ALUMINIO ANODIZADO EM BRONZE OU PRETO,TIPO MAXIM-AR,PERFIS SERIE 28,COM 50CM DE ALTURA,EM 4 MODULOS, CONFORMEJANELA DE ALUMINIO ANODIZADO EM BRONZE OU PRETO,TIPO MAXIM-APROJETO N°6008/EMOP.FORNECIMENTO E COLOCACAOJANELA DE ALUMINIO ANODIZADO EM BRONZE OU PRETO,TIPO MAXIM-A</v>
      </c>
      <c r="C12004" s="141" t="s">
        <v>44795</v>
      </c>
      <c r="D12004" s="141" t="s">
        <v>44804</v>
      </c>
      <c r="E12004" s="141" t="s">
        <v>44805</v>
      </c>
      <c r="I12004" s="141" t="s">
        <v>27</v>
      </c>
      <c r="J12004" s="649">
        <v>919.65</v>
      </c>
    </row>
    <row r="12005" spans="1:10" hidden="1">
      <c r="A12005" s="141" t="s">
        <v>44807</v>
      </c>
      <c r="B12005" s="141" t="str">
        <f t="shared" si="187"/>
        <v>JANELA DE ALUMINIO ANODIZADO AO NATURAL,TIPO MAXIM-AR,COM 1PAINEL DESLIZANTE PROJETANTE,PROVIDA DE HASTE DE COMANDO,EMJANELA DE ALUMINIO ANODIZADO AO NATURAL,TIPO MAXIM-AR,COM 1PERFIS SERIE 28.FORNECIMENTO E COLOCACAOJANELA DE ALUMINIO ANODIZADO AO NATURAL,TIPO MAXIM-AR,COM 1</v>
      </c>
      <c r="C12005" s="141" t="s">
        <v>44808</v>
      </c>
      <c r="D12005" s="141" t="s">
        <v>44809</v>
      </c>
      <c r="E12005" s="141" t="s">
        <v>44753</v>
      </c>
      <c r="I12005" s="141" t="s">
        <v>27</v>
      </c>
      <c r="J12005" s="649">
        <v>899.77</v>
      </c>
    </row>
    <row r="12006" spans="1:10" hidden="1">
      <c r="A12006" s="141" t="s">
        <v>44810</v>
      </c>
      <c r="B12006" s="141" t="str">
        <f t="shared" si="187"/>
        <v>JANELA DE ALUMINIO ANODIZADO AO NATURAL,TIPO MAXIM-AR,COM 1PAINEL DESLIZANTE PROJETANTE,PROVIDA DE HASTE DE COMANDO,EMJANELA DE ALUMINIO ANODIZADO AO NATURAL,TIPO MAXIM-AR,COM 1PERFIS SERIE 28.FORNECIMENTO E COLOCACAOJANELA DE ALUMINIO ANODIZADO AO NATURAL,TIPO MAXIM-AR,COM 1</v>
      </c>
      <c r="C12006" s="141" t="s">
        <v>44808</v>
      </c>
      <c r="D12006" s="141" t="s">
        <v>44809</v>
      </c>
      <c r="E12006" s="141" t="s">
        <v>44753</v>
      </c>
      <c r="I12006" s="141" t="s">
        <v>27</v>
      </c>
      <c r="J12006" s="649">
        <v>873.32</v>
      </c>
    </row>
    <row r="12007" spans="1:10" hidden="1">
      <c r="A12007" s="141" t="s">
        <v>44811</v>
      </c>
      <c r="B12007" s="141" t="str">
        <f t="shared" si="187"/>
        <v>JANELA DE ALUMINIO ANODIZADO EM BRONZE OU PRETO, TIPO MAXIM-AR, COM 1 PAINEL DESLIZANTE PROJETANTE, PROVIDA DE HASTE DEJANELA DE ALUMINIO ANODIZADO EM BRONZE OU PRETO, TIPO MAXIM-COMANDO,EM PERFIS SERIE 28.FORNECIMENTO E COLOCACAOJANELA DE ALUMINIO ANODIZADO EM BRONZE OU PRETO, TIPO MAXIM-</v>
      </c>
      <c r="C12007" s="141" t="s">
        <v>44812</v>
      </c>
      <c r="D12007" s="141" t="s">
        <v>44813</v>
      </c>
      <c r="E12007" s="141" t="s">
        <v>44814</v>
      </c>
      <c r="I12007" s="141" t="s">
        <v>27</v>
      </c>
      <c r="J12007" s="649">
        <v>1034.31</v>
      </c>
    </row>
    <row r="12008" spans="1:10" hidden="1">
      <c r="A12008" s="141" t="s">
        <v>44815</v>
      </c>
      <c r="B12008" s="141" t="str">
        <f t="shared" si="187"/>
        <v>JANELA DE ALUMINIO ANODIZADO EM BRONZE OU PRETO, TIPO MAXIM-AR, COM 1 PAINEL DESLIZANTE PROJETANTE, PROVIDA DE HASTE DEJANELA DE ALUMINIO ANODIZADO EM BRONZE OU PRETO, TIPO MAXIM-COMANDO,EM PERFIS SERIE 28.FORNECIMENTO E COLOCACAOJANELA DE ALUMINIO ANODIZADO EM BRONZE OU PRETO, TIPO MAXIM-</v>
      </c>
      <c r="C12008" s="141" t="s">
        <v>44812</v>
      </c>
      <c r="D12008" s="141" t="s">
        <v>44813</v>
      </c>
      <c r="E12008" s="141" t="s">
        <v>44814</v>
      </c>
      <c r="I12008" s="141" t="s">
        <v>27</v>
      </c>
      <c r="J12008" s="649">
        <v>1003.89</v>
      </c>
    </row>
    <row r="12009" spans="1:10" hidden="1">
      <c r="A12009" s="141" t="s">
        <v>44816</v>
      </c>
      <c r="B12009" s="141" t="str">
        <f t="shared" si="187"/>
        <v>JANELA DE ALUMINIO ANODIZADO FOSCO,TIPO MAXIM-AR,EM PERFIS SERIE 25,DE 80X50CM,CONFORME PROJETO Nº6009/EMOP.FORNECIMENTOJANELA DE ALUMINIO ANODIZADO FOSCO,TIPO MAXIM-AR,EM PERFIS S E COLOCACAOJANELA DE ALUMINIO ANODIZADO FOSCO,TIPO MAXIM-AR,EM PERFIS S</v>
      </c>
      <c r="C12009" s="141" t="s">
        <v>44817</v>
      </c>
      <c r="D12009" s="141" t="s">
        <v>44818</v>
      </c>
      <c r="E12009" s="141" t="s">
        <v>26633</v>
      </c>
      <c r="I12009" s="141" t="s">
        <v>27</v>
      </c>
      <c r="J12009" s="649">
        <v>826.14</v>
      </c>
    </row>
    <row r="12010" spans="1:10" hidden="1">
      <c r="A12010" s="141" t="s">
        <v>44819</v>
      </c>
      <c r="B12010" s="141" t="str">
        <f t="shared" si="187"/>
        <v>JANELA DE ALUMINIO ANODIZADO FOSCO,TIPO MAXIM-AR,EM PERFIS SERIE 25,DE 80X50CM,CONFORME PROJETO Nº6009/EMOP.FORNECIMENTOJANELA DE ALUMINIO ANODIZADO FOSCO,TIPO MAXIM-AR,EM PERFIS S E COLOCACAOJANELA DE ALUMINIO ANODIZADO FOSCO,TIPO MAXIM-AR,EM PERFIS S</v>
      </c>
      <c r="C12010" s="141" t="s">
        <v>44817</v>
      </c>
      <c r="D12010" s="141" t="s">
        <v>44818</v>
      </c>
      <c r="E12010" s="141" t="s">
        <v>26633</v>
      </c>
      <c r="I12010" s="141" t="s">
        <v>27</v>
      </c>
      <c r="J12010" s="649">
        <v>799.69</v>
      </c>
    </row>
    <row r="12011" spans="1:10" hidden="1">
      <c r="A12011" s="141" t="s">
        <v>44820</v>
      </c>
      <c r="B12011" s="141" t="str">
        <f t="shared" si="187"/>
        <v>JANELA DE ALUMINIO ANODIZADO EM BRONZE OU PRETO,TIPO MAXIM-AR,EM PERFIS SERIE 25,DE 80X50CM,CONFORME PROJETO N°6009/EMOPJANELA DE ALUMINIO ANODIZADO EM BRONZE OU PRETO,TIPO MAXIM-A.FORNECIMENTO E COLOCACAOJANELA DE ALUMINIO ANODIZADO EM BRONZE OU PRETO,TIPO MAXIM-A</v>
      </c>
      <c r="C12011" s="141" t="s">
        <v>44795</v>
      </c>
      <c r="D12011" s="141" t="s">
        <v>44821</v>
      </c>
      <c r="E12011" s="141" t="s">
        <v>36638</v>
      </c>
      <c r="I12011" s="141" t="s">
        <v>27</v>
      </c>
      <c r="J12011" s="649">
        <v>950.06</v>
      </c>
    </row>
    <row r="12012" spans="1:10" hidden="1">
      <c r="A12012" s="141" t="s">
        <v>44822</v>
      </c>
      <c r="B12012" s="141" t="str">
        <f t="shared" si="187"/>
        <v>JANELA DE ALUMINIO ANODIZADO EM BRONZE OU PRETO,TIPO MAXIM-AR,EM PERFIS SERIE 25,DE 80X50CM,CONFORME PROJETO N°6009/EMOPJANELA DE ALUMINIO ANODIZADO EM BRONZE OU PRETO,TIPO MAXIM-A.FORNECIMENTO E COLOCACAOJANELA DE ALUMINIO ANODIZADO EM BRONZE OU PRETO,TIPO MAXIM-A</v>
      </c>
      <c r="C12012" s="141" t="s">
        <v>44795</v>
      </c>
      <c r="D12012" s="141" t="s">
        <v>44821</v>
      </c>
      <c r="E12012" s="141" t="s">
        <v>36638</v>
      </c>
      <c r="I12012" s="141" t="s">
        <v>27</v>
      </c>
      <c r="J12012" s="649">
        <v>919.65</v>
      </c>
    </row>
    <row r="12013" spans="1:10" hidden="1">
      <c r="A12013" s="141" t="s">
        <v>44823</v>
      </c>
      <c r="B12013" s="141" t="str">
        <f t="shared" si="187"/>
        <v>JANELA DE ALUMINIO ANODIZADO FOSCO,TIPO GUILHOTINA,PARA VIDRO(EXCLUSIVE ESTE), INCLUSIVE BORBOLETAS,EM PERFIS SERIE 25.JANELA DE ALUMINIO ANODIZADO FOSCO,TIPO GUILHOTINA,PARA VIDRFORNECIMENTO E COLOCACAOJANELA DE ALUMINIO ANODIZADO FOSCO,TIPO GUILHOTINA,PARA VIDR</v>
      </c>
      <c r="C12013" s="141" t="s">
        <v>44824</v>
      </c>
      <c r="D12013" s="141" t="s">
        <v>44825</v>
      </c>
      <c r="E12013" s="141" t="s">
        <v>27950</v>
      </c>
      <c r="I12013" s="141" t="s">
        <v>27</v>
      </c>
      <c r="J12013" s="649">
        <v>502.8</v>
      </c>
    </row>
    <row r="12014" spans="1:10" hidden="1">
      <c r="A12014" s="141" t="s">
        <v>44826</v>
      </c>
      <c r="B12014" s="141" t="str">
        <f t="shared" si="187"/>
        <v>JANELA DE ALUMINIO ANODIZADO FOSCO,TIPO GUILHOTINA,PARA VIDRO(EXCLUSIVE ESTE), INCLUSIVE BORBOLETAS,EM PERFIS SERIE 25.JANELA DE ALUMINIO ANODIZADO FOSCO,TIPO GUILHOTINA,PARA VIDRFORNECIMENTO E COLOCACAOJANELA DE ALUMINIO ANODIZADO FOSCO,TIPO GUILHOTINA,PARA VIDR</v>
      </c>
      <c r="C12014" s="141" t="s">
        <v>44824</v>
      </c>
      <c r="D12014" s="141" t="s">
        <v>44825</v>
      </c>
      <c r="E12014" s="141" t="s">
        <v>27950</v>
      </c>
      <c r="I12014" s="141" t="s">
        <v>27</v>
      </c>
      <c r="J12014" s="649">
        <v>476.35</v>
      </c>
    </row>
    <row r="12015" spans="1:10" hidden="1">
      <c r="A12015" s="141" t="s">
        <v>44827</v>
      </c>
      <c r="B12015" s="141" t="str">
        <f t="shared" si="187"/>
        <v>JANELA DE ALUMINIO ANODIZADO EM BRONZE OU PRETO,TIPO GUILHOTINA,PARA VIDRO(EXCLUSIVE ESTE)INCLUSIVE BORBOLETAS,EM PERFISJANELA DE ALUMINIO ANODIZADO EM BRONZE OU PRETO,TIPO GUILHOT SERIE 25.FORNECIMENTO E COLOCACAOJANELA DE ALUMINIO ANODIZADO EM BRONZE OU PRETO,TIPO GUILHOT</v>
      </c>
      <c r="C12015" s="141" t="s">
        <v>44828</v>
      </c>
      <c r="D12015" s="141" t="s">
        <v>44829</v>
      </c>
      <c r="E12015" s="141" t="s">
        <v>44830</v>
      </c>
      <c r="I12015" s="141" t="s">
        <v>27</v>
      </c>
      <c r="J12015" s="649">
        <v>578.22</v>
      </c>
    </row>
    <row r="12016" spans="1:10" hidden="1">
      <c r="A12016" s="141" t="s">
        <v>44831</v>
      </c>
      <c r="B12016" s="141" t="str">
        <f t="shared" si="187"/>
        <v>JANELA DE ALUMINIO ANODIZADO EM BRONZE OU PRETO,TIPO GUILHOTINA,PARA VIDRO(EXCLUSIVE ESTE)INCLUSIVE BORBOLETAS,EM PERFISJANELA DE ALUMINIO ANODIZADO EM BRONZE OU PRETO,TIPO GUILHOT SERIE 25.FORNECIMENTO E COLOCACAOJANELA DE ALUMINIO ANODIZADO EM BRONZE OU PRETO,TIPO GUILHOT</v>
      </c>
      <c r="C12016" s="141" t="s">
        <v>44828</v>
      </c>
      <c r="D12016" s="141" t="s">
        <v>44829</v>
      </c>
      <c r="E12016" s="141" t="s">
        <v>44830</v>
      </c>
      <c r="I12016" s="141" t="s">
        <v>27</v>
      </c>
      <c r="J12016" s="649">
        <v>547.79999999999995</v>
      </c>
    </row>
    <row r="12017" spans="1:10" hidden="1">
      <c r="A12017" s="141" t="s">
        <v>44832</v>
      </c>
      <c r="B12017" s="141" t="str">
        <f t="shared" si="187"/>
        <v>JANELA DE ALUMINIO ANODIZADO FOSCO,TIPO GUILHOTINA EM VENEZIANA,INCLUSIVE BORBOLETAS,EM PERFIS SERIE 25.FORNECIMENTO EJANELA DE ALUMINIO ANODIZADO FOSCO,TIPO GUILHOTINA EM VENEZICOLOCACAOJANELA DE ALUMINIO ANODIZADO FOSCO,TIPO GUILHOTINA EM VENEZI</v>
      </c>
      <c r="C12017" s="141" t="s">
        <v>44833</v>
      </c>
      <c r="D12017" s="141" t="s">
        <v>44834</v>
      </c>
      <c r="E12017" s="141" t="s">
        <v>32968</v>
      </c>
      <c r="I12017" s="141" t="s">
        <v>27</v>
      </c>
      <c r="J12017" s="649">
        <v>807.47</v>
      </c>
    </row>
    <row r="12018" spans="1:10" hidden="1">
      <c r="A12018" s="141" t="s">
        <v>44835</v>
      </c>
      <c r="B12018" s="141" t="str">
        <f t="shared" si="187"/>
        <v>JANELA DE ALUMINIO ANODIZADO FOSCO,TIPO GUILHOTINA EM VENEZIANA,INCLUSIVE BORBOLETAS,EM PERFIS SERIE 25.FORNECIMENTO EJANELA DE ALUMINIO ANODIZADO FOSCO,TIPO GUILHOTINA EM VENEZICOLOCACAOJANELA DE ALUMINIO ANODIZADO FOSCO,TIPO GUILHOTINA EM VENEZI</v>
      </c>
      <c r="C12018" s="141" t="s">
        <v>44833</v>
      </c>
      <c r="D12018" s="141" t="s">
        <v>44834</v>
      </c>
      <c r="E12018" s="141" t="s">
        <v>32968</v>
      </c>
      <c r="I12018" s="141" t="s">
        <v>27</v>
      </c>
      <c r="J12018" s="649">
        <v>781.02</v>
      </c>
    </row>
    <row r="12019" spans="1:10" hidden="1">
      <c r="A12019" s="141" t="s">
        <v>44836</v>
      </c>
      <c r="B12019" s="141" t="str">
        <f t="shared" si="187"/>
        <v>JANELA DE ALUMINIO ANODIZADO EM BRONZE OU PRETO,TIPO GUILHOTINA EM VENEZIANA,INCLUSIVE BORBOLETAS EM PERFIS SERIE 25.FORJANELA DE ALUMINIO ANODIZADO EM BRONZE OU PRETO,TIPO GUILHOTNECIMENTO E COLOCACAOJANELA DE ALUMINIO ANODIZADO EM BRONZE OU PRETO,TIPO GUILHOT</v>
      </c>
      <c r="C12019" s="141" t="s">
        <v>44828</v>
      </c>
      <c r="D12019" s="141" t="s">
        <v>44837</v>
      </c>
      <c r="E12019" s="141" t="s">
        <v>27443</v>
      </c>
      <c r="I12019" s="141" t="s">
        <v>27</v>
      </c>
      <c r="J12019" s="649">
        <v>928.6</v>
      </c>
    </row>
    <row r="12020" spans="1:10" hidden="1">
      <c r="A12020" s="141" t="s">
        <v>44838</v>
      </c>
      <c r="B12020" s="141" t="str">
        <f t="shared" si="187"/>
        <v>JANELA DE ALUMINIO ANODIZADO EM BRONZE OU PRETO,TIPO GUILHOTINA EM VENEZIANA,INCLUSIVE BORBOLETAS EM PERFIS SERIE 25.FORJANELA DE ALUMINIO ANODIZADO EM BRONZE OU PRETO,TIPO GUILHOTNECIMENTO E COLOCACAOJANELA DE ALUMINIO ANODIZADO EM BRONZE OU PRETO,TIPO GUILHOT</v>
      </c>
      <c r="C12020" s="141" t="s">
        <v>44828</v>
      </c>
      <c r="D12020" s="141" t="s">
        <v>44837</v>
      </c>
      <c r="E12020" s="141" t="s">
        <v>27443</v>
      </c>
      <c r="I12020" s="141" t="s">
        <v>27</v>
      </c>
      <c r="J12020" s="649">
        <v>898.18</v>
      </c>
    </row>
    <row r="12021" spans="1:10" hidden="1">
      <c r="A12021" s="141" t="s">
        <v>44839</v>
      </c>
      <c r="B12021" s="141" t="str">
        <f t="shared" si="187"/>
        <v>CAIXILHO FIXO DE ALUMINIO ANODIZADO AO NATURAL,SERIE 28, EMVENEZIANA.FORNECIMENTO E COLOCACAOCAIXILHO FIXO DE ALUMINIO ANODIZADO AO NATURAL,SERIE 28, EMCAIXILHO FIXO DE ALUMINIO ANODIZADO AO NATURAL,SERIE 28, EM</v>
      </c>
      <c r="C12021" s="141" t="s">
        <v>44840</v>
      </c>
      <c r="D12021" s="141" t="s">
        <v>44841</v>
      </c>
      <c r="I12021" s="141" t="s">
        <v>27</v>
      </c>
      <c r="J12021" s="649">
        <v>556.57000000000005</v>
      </c>
    </row>
    <row r="12022" spans="1:10" hidden="1">
      <c r="A12022" s="141" t="s">
        <v>44842</v>
      </c>
      <c r="B12022" s="141" t="str">
        <f t="shared" si="187"/>
        <v>CAIXILHO FIXO DE ALUMINIO ANODIZADO AO NATURAL,SERIE 28, EMVENEZIANA.FORNECIMENTO E COLOCACAOCAIXILHO FIXO DE ALUMINIO ANODIZADO AO NATURAL,SERIE 28, EMCAIXILHO FIXO DE ALUMINIO ANODIZADO AO NATURAL,SERIE 28, EM</v>
      </c>
      <c r="C12022" s="141" t="s">
        <v>44840</v>
      </c>
      <c r="D12022" s="141" t="s">
        <v>44841</v>
      </c>
      <c r="I12022" s="141" t="s">
        <v>27</v>
      </c>
      <c r="J12022" s="649">
        <v>530.12</v>
      </c>
    </row>
    <row r="12023" spans="1:10" hidden="1">
      <c r="A12023" s="141" t="s">
        <v>44843</v>
      </c>
      <c r="B12023" s="141" t="str">
        <f t="shared" si="187"/>
        <v>CAIXILHO FIXO DE ALUMINIO ANODIZADO EM BRONZE OU PRETO,SERIE 28,EM VENEZIANA.FORNECIMENTO E COLOCACAOCAIXILHO FIXO DE ALUMINIO ANODIZADO EM BRONZE OU PRETO,SERIECAIXILHO FIXO DE ALUMINIO ANODIZADO EM BRONZE OU PRETO,SERIE</v>
      </c>
      <c r="C12023" s="141" t="s">
        <v>44844</v>
      </c>
      <c r="D12023" s="141" t="s">
        <v>44845</v>
      </c>
      <c r="I12023" s="141" t="s">
        <v>27</v>
      </c>
      <c r="J12023" s="649">
        <v>640.04999999999995</v>
      </c>
    </row>
    <row r="12024" spans="1:10" hidden="1">
      <c r="A12024" s="141" t="s">
        <v>44846</v>
      </c>
      <c r="B12024" s="141" t="str">
        <f t="shared" si="187"/>
        <v>CAIXILHO FIXO DE ALUMINIO ANODIZADO EM BRONZE OU PRETO,SERIE 28,EM VENEZIANA.FORNECIMENTO E COLOCACAOCAIXILHO FIXO DE ALUMINIO ANODIZADO EM BRONZE OU PRETO,SERIECAIXILHO FIXO DE ALUMINIO ANODIZADO EM BRONZE OU PRETO,SERIE</v>
      </c>
      <c r="C12024" s="141" t="s">
        <v>44844</v>
      </c>
      <c r="D12024" s="141" t="s">
        <v>44845</v>
      </c>
      <c r="I12024" s="141" t="s">
        <v>27</v>
      </c>
      <c r="J12024" s="649">
        <v>609.63</v>
      </c>
    </row>
    <row r="12025" spans="1:10" hidden="1">
      <c r="A12025" s="141" t="s">
        <v>44847</v>
      </c>
      <c r="B12025" s="141" t="str">
        <f t="shared" si="187"/>
        <v>CAIXILHO FIXO DE ALUMINIO ANODIZADO AO NATURAL,SERIE 28,PARA VIDRO.FORNECIMENTO E COLOCACAOCAIXILHO FIXO DE ALUMINIO ANODIZADO AO NATURAL,SERIE 28,PARACAIXILHO FIXO DE ALUMINIO ANODIZADO AO NATURAL,SERIE 28,PARA</v>
      </c>
      <c r="C12025" s="141" t="s">
        <v>44848</v>
      </c>
      <c r="D12025" s="141" t="s">
        <v>44849</v>
      </c>
      <c r="I12025" s="141" t="s">
        <v>27</v>
      </c>
      <c r="J12025" s="649">
        <v>381.58</v>
      </c>
    </row>
    <row r="12026" spans="1:10" hidden="1">
      <c r="A12026" s="141" t="s">
        <v>44850</v>
      </c>
      <c r="B12026" s="141" t="str">
        <f t="shared" si="187"/>
        <v>CAIXILHO FIXO DE ALUMINIO ANODIZADO AO NATURAL,SERIE 28,PARA VIDRO.FORNECIMENTO E COLOCACAOCAIXILHO FIXO DE ALUMINIO ANODIZADO AO NATURAL,SERIE 28,PARACAIXILHO FIXO DE ALUMINIO ANODIZADO AO NATURAL,SERIE 28,PARA</v>
      </c>
      <c r="C12026" s="141" t="s">
        <v>44848</v>
      </c>
      <c r="D12026" s="141" t="s">
        <v>44849</v>
      </c>
      <c r="I12026" s="141" t="s">
        <v>27</v>
      </c>
      <c r="J12026" s="649">
        <v>361.74</v>
      </c>
    </row>
    <row r="12027" spans="1:10" hidden="1">
      <c r="A12027" s="141" t="s">
        <v>44851</v>
      </c>
      <c r="B12027" s="141" t="str">
        <f t="shared" si="187"/>
        <v>CAIXILHO FIXO DE ALUMINIO ANODIZADO PARA VIDRO EM BRONZE OUPRETO,SERIE 28.FORNECIMENTO E COLOCACAOCAIXILHO FIXO DE ALUMINIO ANODIZADO PARA VIDRO EM BRONZE OUCAIXILHO FIXO DE ALUMINIO ANODIZADO PARA VIDRO EM BRONZE OU</v>
      </c>
      <c r="C12027" s="141" t="s">
        <v>44852</v>
      </c>
      <c r="D12027" s="141" t="s">
        <v>44853</v>
      </c>
      <c r="I12027" s="141" t="s">
        <v>27</v>
      </c>
      <c r="J12027" s="649">
        <v>438.82</v>
      </c>
    </row>
    <row r="12028" spans="1:10" hidden="1">
      <c r="A12028" s="141" t="s">
        <v>44854</v>
      </c>
      <c r="B12028" s="141" t="str">
        <f t="shared" si="187"/>
        <v>CAIXILHO FIXO DE ALUMINIO ANODIZADO PARA VIDRO EM BRONZE OUPRETO,SERIE 28.FORNECIMENTO E COLOCACAOCAIXILHO FIXO DE ALUMINIO ANODIZADO PARA VIDRO EM BRONZE OUCAIXILHO FIXO DE ALUMINIO ANODIZADO PARA VIDRO EM BRONZE OU</v>
      </c>
      <c r="C12028" s="141" t="s">
        <v>44852</v>
      </c>
      <c r="D12028" s="141" t="s">
        <v>44853</v>
      </c>
      <c r="I12028" s="141" t="s">
        <v>27</v>
      </c>
      <c r="J12028" s="649">
        <v>416</v>
      </c>
    </row>
    <row r="12029" spans="1:10" hidden="1">
      <c r="A12029" s="141" t="s">
        <v>44855</v>
      </c>
      <c r="B12029" s="141" t="str">
        <f t="shared" si="187"/>
        <v>PERFIL DE ALUMINIO PARA FIXACAO DE VIDRO(BAGUETE),INCLUSIVEMANGUEIRA CRISTAL,DIAMETRO 3/8".FORNECIMENTO E COLOCACAOPERFIL DE ALUMINIO PARA FIXACAO DE VIDRO(BAGUETE),INCLUSIVEPERFIL DE ALUMINIO PARA FIXACAO DE VIDRO(BAGUETE),INCLUSIVE</v>
      </c>
      <c r="C12029" s="141" t="s">
        <v>44856</v>
      </c>
      <c r="D12029" s="141" t="s">
        <v>44857</v>
      </c>
      <c r="I12029" s="141" t="s">
        <v>285</v>
      </c>
      <c r="J12029" s="649">
        <v>30.19</v>
      </c>
    </row>
    <row r="12030" spans="1:10" hidden="1">
      <c r="A12030" s="141" t="s">
        <v>44858</v>
      </c>
      <c r="B12030" s="141" t="str">
        <f t="shared" si="187"/>
        <v>PERFIL DE ALUMINIO PARA FIXACAO DE VIDRO(BAGUETE),INCLUSIVEMANGUEIRA CRISTAL,DIAMETRO 3/8".FORNECIMENTO E COLOCACAOPERFIL DE ALUMINIO PARA FIXACAO DE VIDRO(BAGUETE),INCLUSIVEPERFIL DE ALUMINIO PARA FIXACAO DE VIDRO(BAGUETE),INCLUSIVE</v>
      </c>
      <c r="C12030" s="141" t="s">
        <v>44856</v>
      </c>
      <c r="D12030" s="141" t="s">
        <v>44857</v>
      </c>
      <c r="I12030" s="141" t="s">
        <v>285</v>
      </c>
      <c r="J12030" s="649">
        <v>26.89</v>
      </c>
    </row>
    <row r="12031" spans="1:10" hidden="1">
      <c r="A12031" s="141" t="s">
        <v>44859</v>
      </c>
      <c r="B12031" s="141" t="str">
        <f t="shared" si="187"/>
        <v>PORTA DE ALUMINIO ANODIZADO AO NATURAL,TENDO 1 CONTRAPINAZIO DIVIDINDO A ESQUADRIA EM 2 VAZIOS P/VIDRO, EM PERFIS SERIEPORTA DE ALUMINIO ANODIZADO AO NATURAL,TENDO 1 CONTRAPINAZIO25,EXCLUSIVE FECHADURAS.FORNECIMENTO E COLOCACAOPORTA DE ALUMINIO ANODIZADO AO NATURAL,TENDO 1 CONTRAPINAZIO</v>
      </c>
      <c r="C12031" s="141" t="s">
        <v>44860</v>
      </c>
      <c r="D12031" s="141" t="s">
        <v>44861</v>
      </c>
      <c r="E12031" s="141" t="s">
        <v>44862</v>
      </c>
      <c r="I12031" s="141" t="s">
        <v>27</v>
      </c>
      <c r="J12031" s="649">
        <v>1156.71</v>
      </c>
    </row>
    <row r="12032" spans="1:10" hidden="1">
      <c r="A12032" s="141" t="s">
        <v>44863</v>
      </c>
      <c r="B12032" s="141" t="str">
        <f t="shared" si="187"/>
        <v>PORTA DE ALUMINIO ANODIZADO AO NATURAL,TENDO 1 CONTRAPINAZIO DIVIDINDO A ESQUADRIA EM 2 VAZIOS P/VIDRO, EM PERFIS SERIEPORTA DE ALUMINIO ANODIZADO AO NATURAL,TENDO 1 CONTRAPINAZIO25,EXCLUSIVE FECHADURAS.FORNECIMENTO E COLOCACAOPORTA DE ALUMINIO ANODIZADO AO NATURAL,TENDO 1 CONTRAPINAZIO</v>
      </c>
      <c r="C12032" s="141" t="s">
        <v>44860</v>
      </c>
      <c r="D12032" s="141" t="s">
        <v>44861</v>
      </c>
      <c r="E12032" s="141" t="s">
        <v>44862</v>
      </c>
      <c r="I12032" s="141" t="s">
        <v>27</v>
      </c>
      <c r="J12032" s="649">
        <v>1136.8699999999999</v>
      </c>
    </row>
    <row r="12033" spans="1:10" hidden="1">
      <c r="A12033" s="141" t="s">
        <v>44864</v>
      </c>
      <c r="B12033" s="141" t="str">
        <f t="shared" si="187"/>
        <v>PORTA DE ALUMINIO ANODIZADO EM BRONZE OU PRETO,TENDO 1 CONTRAPINAZIO DIVIDINDO A ESQUADRIA EM 2 VAZIOS PARA VIDRO,EM PERPORTA DE ALUMINIO ANODIZADO EM BRONZE OU PRETO,TENDO 1 CONTRFIS SERIE 25,EXCLUSIVE FECHADURAS.FORNECIMENTO E COLOCACAOPORTA DE ALUMINIO ANODIZADO EM BRONZE OU PRETO,TENDO 1 CONTR</v>
      </c>
      <c r="C12033" s="141" t="s">
        <v>44865</v>
      </c>
      <c r="D12033" s="141" t="s">
        <v>44866</v>
      </c>
      <c r="E12033" s="141" t="s">
        <v>44867</v>
      </c>
      <c r="I12033" s="141" t="s">
        <v>27</v>
      </c>
      <c r="J12033" s="649">
        <v>1330.21</v>
      </c>
    </row>
    <row r="12034" spans="1:10" hidden="1">
      <c r="A12034" s="141" t="s">
        <v>44868</v>
      </c>
      <c r="B12034" s="141" t="str">
        <f t="shared" si="187"/>
        <v>PORTA DE ALUMINIO ANODIZADO EM BRONZE OU PRETO,TENDO 1 CONTRAPINAZIO DIVIDINDO A ESQUADRIA EM 2 VAZIOS PARA VIDRO,EM PERPORTA DE ALUMINIO ANODIZADO EM BRONZE OU PRETO,TENDO 1 CONTRFIS SERIE 25,EXCLUSIVE FECHADURAS.FORNECIMENTO E COLOCACAOPORTA DE ALUMINIO ANODIZADO EM BRONZE OU PRETO,TENDO 1 CONTR</v>
      </c>
      <c r="C12034" s="141" t="s">
        <v>44865</v>
      </c>
      <c r="D12034" s="141" t="s">
        <v>44866</v>
      </c>
      <c r="E12034" s="141" t="s">
        <v>44867</v>
      </c>
      <c r="I12034" s="141" t="s">
        <v>27</v>
      </c>
      <c r="J12034" s="649">
        <v>1307.4000000000001</v>
      </c>
    </row>
    <row r="12035" spans="1:10" hidden="1">
      <c r="A12035" s="141" t="s">
        <v>44869</v>
      </c>
      <c r="B12035" s="141" t="str">
        <f t="shared" ref="B12035:B12098" si="188">C12035&amp;D12035&amp;C12035&amp;E12035&amp;F12035&amp;G12035&amp;H12035&amp;C12035</f>
        <v>PORTA DE ALUMINIO ANODIZADO AO NATURAL,EM 2 FOLHAS DE ABRIR,TENDO 1 CONTRAPINAZIO DIVIDINDO A ESQUADRIA EM 2 VAZIOS PARAPORTA DE ALUMINIO ANODIZADO AO NATURAL,EM 2 FOLHAS DE ABRIR, VIDRO,EM PERFIS SERIE 25,EXCLUSIVE FECHADURA.FORNECIMENTO E COLOCACAOPORTA DE ALUMINIO ANODIZADO AO NATURAL,EM 2 FOLHAS DE ABRIR,</v>
      </c>
      <c r="C12035" s="141" t="s">
        <v>44870</v>
      </c>
      <c r="D12035" s="141" t="s">
        <v>44871</v>
      </c>
      <c r="E12035" s="141" t="s">
        <v>44872</v>
      </c>
      <c r="F12035" s="141" t="s">
        <v>36666</v>
      </c>
      <c r="I12035" s="141" t="s">
        <v>27</v>
      </c>
      <c r="J12035" s="649">
        <v>1103.54</v>
      </c>
    </row>
    <row r="12036" spans="1:10" hidden="1">
      <c r="A12036" s="141" t="s">
        <v>44873</v>
      </c>
      <c r="B12036" s="141" t="str">
        <f t="shared" si="188"/>
        <v>PORTA DE ALUMINIO ANODIZADO AO NATURAL,EM 2 FOLHAS DE ABRIR,TENDO 1 CONTRAPINAZIO DIVIDINDO A ESQUADRIA EM 2 VAZIOS PARAPORTA DE ALUMINIO ANODIZADO AO NATURAL,EM 2 FOLHAS DE ABRIR, VIDRO,EM PERFIS SERIE 25,EXCLUSIVE FECHADURA.FORNECIMENTO E COLOCACAOPORTA DE ALUMINIO ANODIZADO AO NATURAL,EM 2 FOLHAS DE ABRIR,</v>
      </c>
      <c r="C12036" s="141" t="s">
        <v>44870</v>
      </c>
      <c r="D12036" s="141" t="s">
        <v>44871</v>
      </c>
      <c r="E12036" s="141" t="s">
        <v>44872</v>
      </c>
      <c r="F12036" s="141" t="s">
        <v>36666</v>
      </c>
      <c r="I12036" s="141" t="s">
        <v>27</v>
      </c>
      <c r="J12036" s="649">
        <v>1083.7</v>
      </c>
    </row>
    <row r="12037" spans="1:10" hidden="1">
      <c r="A12037" s="141" t="s">
        <v>44874</v>
      </c>
      <c r="B12037" s="141" t="str">
        <f t="shared" si="188"/>
        <v>PORTA DE ALUMINIO ANODIZADO EM BRONZE OU PRETO, EM 2 FOLHASDE ABRIR, TENDO 1 CONTRAPINAZIO  DIVIDINDO A ESQUADRIA EM 2PORTA DE ALUMINIO ANODIZADO EM BRONZE OU PRETO, EM 2 FOLHASVAZIOS PARA VIDRO,PERFIS SERIE 25,EXCLUSIVE FECHADURA. FORNECIMENTO E COLOCACAOPORTA DE ALUMINIO ANODIZADO EM BRONZE OU PRETO, EM 2 FOLHAS</v>
      </c>
      <c r="C12037" s="141" t="s">
        <v>44875</v>
      </c>
      <c r="D12037" s="141" t="s">
        <v>44876</v>
      </c>
      <c r="E12037" s="141" t="s">
        <v>44877</v>
      </c>
      <c r="F12037" s="141" t="s">
        <v>27431</v>
      </c>
      <c r="I12037" s="141" t="s">
        <v>27</v>
      </c>
      <c r="J12037" s="649">
        <v>1269.07</v>
      </c>
    </row>
    <row r="12038" spans="1:10" hidden="1">
      <c r="A12038" s="141" t="s">
        <v>44878</v>
      </c>
      <c r="B12038" s="141" t="str">
        <f t="shared" si="188"/>
        <v>PORTA DE ALUMINIO ANODIZADO EM BRONZE OU PRETO, EM 2 FOLHASDE ABRIR, TENDO 1 CONTRAPINAZIO  DIVIDINDO A ESQUADRIA EM 2PORTA DE ALUMINIO ANODIZADO EM BRONZE OU PRETO, EM 2 FOLHASVAZIOS PARA VIDRO,PERFIS SERIE 25,EXCLUSIVE FECHADURA. FORNECIMENTO E COLOCACAOPORTA DE ALUMINIO ANODIZADO EM BRONZE OU PRETO, EM 2 FOLHAS</v>
      </c>
      <c r="C12038" s="141" t="s">
        <v>44875</v>
      </c>
      <c r="D12038" s="141" t="s">
        <v>44876</v>
      </c>
      <c r="E12038" s="141" t="s">
        <v>44877</v>
      </c>
      <c r="F12038" s="141" t="s">
        <v>27431</v>
      </c>
      <c r="I12038" s="141" t="s">
        <v>27</v>
      </c>
      <c r="J12038" s="649">
        <v>1246.25</v>
      </c>
    </row>
    <row r="12039" spans="1:10" hidden="1">
      <c r="A12039" s="141" t="s">
        <v>44879</v>
      </c>
      <c r="B12039" s="141" t="str">
        <f t="shared" si="188"/>
        <v>PORTA DE ALUMINIO ANODIZADO AO NATURAL DE CORRER,COM 2 FOLHAS, TENDO 1 CONTRAPINAZIO DIVIDINDO A ESQUADRIA  EM 2 VAZIOSPORTA DE ALUMINIO ANODIZADO AO NATURAL DE CORRER,COM 2 FOLHAPARA VIDRO,EM PERFIS SERIE 25,EXCLUSIVE FECHADURA.FORNECIMENTO E COLOCACAOPORTA DE ALUMINIO ANODIZADO AO NATURAL DE CORRER,COM 2 FOLHA</v>
      </c>
      <c r="C12039" s="141" t="s">
        <v>44880</v>
      </c>
      <c r="D12039" s="141" t="s">
        <v>44881</v>
      </c>
      <c r="E12039" s="141" t="s">
        <v>44882</v>
      </c>
      <c r="F12039" s="141" t="s">
        <v>27530</v>
      </c>
      <c r="I12039" s="141" t="s">
        <v>27</v>
      </c>
      <c r="J12039" s="649">
        <v>1212.56</v>
      </c>
    </row>
    <row r="12040" spans="1:10" hidden="1">
      <c r="A12040" s="141" t="s">
        <v>44883</v>
      </c>
      <c r="B12040" s="141" t="str">
        <f t="shared" si="188"/>
        <v>PORTA DE ALUMINIO ANODIZADO AO NATURAL DE CORRER,COM 2 FOLHAS, TENDO 1 CONTRAPINAZIO DIVIDINDO A ESQUADRIA  EM 2 VAZIOSPORTA DE ALUMINIO ANODIZADO AO NATURAL DE CORRER,COM 2 FOLHAPARA VIDRO,EM PERFIS SERIE 25,EXCLUSIVE FECHADURA.FORNECIMENTO E COLOCACAOPORTA DE ALUMINIO ANODIZADO AO NATURAL DE CORRER,COM 2 FOLHA</v>
      </c>
      <c r="C12040" s="141" t="s">
        <v>44880</v>
      </c>
      <c r="D12040" s="141" t="s">
        <v>44881</v>
      </c>
      <c r="E12040" s="141" t="s">
        <v>44882</v>
      </c>
      <c r="F12040" s="141" t="s">
        <v>27530</v>
      </c>
      <c r="I12040" s="141" t="s">
        <v>27</v>
      </c>
      <c r="J12040" s="649">
        <v>1192.72</v>
      </c>
    </row>
    <row r="12041" spans="1:10" hidden="1">
      <c r="A12041" s="141" t="s">
        <v>44884</v>
      </c>
      <c r="B12041" s="141" t="str">
        <f t="shared" si="188"/>
        <v>PORTA DE ALUMINIO ANODIZADO EM BRONZE OU PRETO,DE CORRER,COM 2 FOLHAS,TENDO 1 CONTRAPINAZIO DIVIDINDO A ESQUADRIA EM 2 VPORTA DE ALUMINIO ANODIZADO EM BRONZE OU PRETO,DE CORRER,COMAZIOS PARA VIDRO,EM PERFIS SERIE 25,EXCLUSIVE FECHADURA.FORNECIMENTO E COLOCACAOPORTA DE ALUMINIO ANODIZADO EM BRONZE OU PRETO,DE CORRER,COM</v>
      </c>
      <c r="C12041" s="141" t="s">
        <v>44885</v>
      </c>
      <c r="D12041" s="141" t="s">
        <v>44886</v>
      </c>
      <c r="E12041" s="141" t="s">
        <v>44887</v>
      </c>
      <c r="F12041" s="141" t="s">
        <v>32960</v>
      </c>
      <c r="I12041" s="141" t="s">
        <v>27</v>
      </c>
      <c r="J12041" s="649">
        <v>1394.45</v>
      </c>
    </row>
    <row r="12042" spans="1:10" hidden="1">
      <c r="A12042" s="141" t="s">
        <v>44888</v>
      </c>
      <c r="B12042" s="141" t="str">
        <f t="shared" si="188"/>
        <v>PORTA DE ALUMINIO ANODIZADO EM BRONZE OU PRETO,DE CORRER,COM 2 FOLHAS,TENDO 1 CONTRAPINAZIO DIVIDINDO A ESQUADRIA EM 2 VPORTA DE ALUMINIO ANODIZADO EM BRONZE OU PRETO,DE CORRER,COMAZIOS PARA VIDRO,EM PERFIS SERIE 25,EXCLUSIVE FECHADURA.FORNECIMENTO E COLOCACAOPORTA DE ALUMINIO ANODIZADO EM BRONZE OU PRETO,DE CORRER,COM</v>
      </c>
      <c r="C12042" s="141" t="s">
        <v>44885</v>
      </c>
      <c r="D12042" s="141" t="s">
        <v>44886</v>
      </c>
      <c r="E12042" s="141" t="s">
        <v>44887</v>
      </c>
      <c r="F12042" s="141" t="s">
        <v>32960</v>
      </c>
      <c r="I12042" s="141" t="s">
        <v>27</v>
      </c>
      <c r="J12042" s="649">
        <v>1371.63</v>
      </c>
    </row>
    <row r="12043" spans="1:10" hidden="1">
      <c r="A12043" s="141" t="s">
        <v>44889</v>
      </c>
      <c r="B12043" s="141" t="str">
        <f t="shared" si="188"/>
        <v>PORTA DE ALUMINIO ANODIZADO AO NATURAL DE CORRER,EM PERFIS SERIE 30,C/CONTRAMARCO,CONFORME PROJETO N°6010/EMOP,EXCLUSIVEPORTA DE ALUMINIO ANODIZADO AO NATURAL DE CORRER,EM PERFIS S FECHADURA.FORNECIMENTO E COLOCACAOPORTA DE ALUMINIO ANODIZADO AO NATURAL DE CORRER,EM PERFIS S</v>
      </c>
      <c r="C12043" s="141" t="s">
        <v>44890</v>
      </c>
      <c r="D12043" s="141" t="s">
        <v>44891</v>
      </c>
      <c r="E12043" s="141" t="s">
        <v>43918</v>
      </c>
      <c r="I12043" s="141" t="s">
        <v>27</v>
      </c>
      <c r="J12043" s="649">
        <v>1376.25</v>
      </c>
    </row>
    <row r="12044" spans="1:10" hidden="1">
      <c r="A12044" s="141" t="s">
        <v>44892</v>
      </c>
      <c r="B12044" s="141" t="str">
        <f t="shared" si="188"/>
        <v>PORTA DE ALUMINIO ANODIZADO AO NATURAL DE CORRER,EM PERFIS SERIE 30,C/CONTRAMARCO,CONFORME PROJETO N°6010/EMOP,EXCLUSIVEPORTA DE ALUMINIO ANODIZADO AO NATURAL DE CORRER,EM PERFIS S FECHADURA.FORNECIMENTO E COLOCACAOPORTA DE ALUMINIO ANODIZADO AO NATURAL DE CORRER,EM PERFIS S</v>
      </c>
      <c r="C12044" s="141" t="s">
        <v>44890</v>
      </c>
      <c r="D12044" s="141" t="s">
        <v>44891</v>
      </c>
      <c r="E12044" s="141" t="s">
        <v>43918</v>
      </c>
      <c r="I12044" s="141" t="s">
        <v>27</v>
      </c>
      <c r="J12044" s="649">
        <v>1356.41</v>
      </c>
    </row>
    <row r="12045" spans="1:10" hidden="1">
      <c r="A12045" s="141" t="s">
        <v>44893</v>
      </c>
      <c r="B12045" s="141" t="str">
        <f t="shared" si="188"/>
        <v>PORTA DE ALUMINIO ANODIZADO EM BRONZE OU PRETO DE CORRER,EMPERFIS SERIE 30,COM CONTRAMARCO,CONFORME PROJETO N°6010/EMOPPORTA DE ALUMINIO ANODIZADO EM BRONZE OU PRETO DE CORRER,EM,EXCLUSIVE FECHADURA.FORNECIMENTO E COLOCACAOPORTA DE ALUMINIO ANODIZADO EM BRONZE OU PRETO DE CORRER,EM</v>
      </c>
      <c r="C12045" s="141" t="s">
        <v>44894</v>
      </c>
      <c r="D12045" s="141" t="s">
        <v>44895</v>
      </c>
      <c r="E12045" s="141" t="s">
        <v>44896</v>
      </c>
      <c r="I12045" s="141" t="s">
        <v>27</v>
      </c>
      <c r="J12045" s="649">
        <v>1582.69</v>
      </c>
    </row>
    <row r="12046" spans="1:10" hidden="1">
      <c r="A12046" s="141" t="s">
        <v>44897</v>
      </c>
      <c r="B12046" s="141" t="str">
        <f t="shared" si="188"/>
        <v>PORTA DE ALUMINIO ANODIZADO EM BRONZE OU PRETO DE CORRER,EMPERFIS SERIE 30,COM CONTRAMARCO,CONFORME PROJETO N°6010/EMOPPORTA DE ALUMINIO ANODIZADO EM BRONZE OU PRETO DE CORRER,EM,EXCLUSIVE FECHADURA.FORNECIMENTO E COLOCACAOPORTA DE ALUMINIO ANODIZADO EM BRONZE OU PRETO DE CORRER,EM</v>
      </c>
      <c r="C12046" s="141" t="s">
        <v>44894</v>
      </c>
      <c r="D12046" s="141" t="s">
        <v>44895</v>
      </c>
      <c r="E12046" s="141" t="s">
        <v>44896</v>
      </c>
      <c r="I12046" s="141" t="s">
        <v>27</v>
      </c>
      <c r="J12046" s="649">
        <v>1559.87</v>
      </c>
    </row>
    <row r="12047" spans="1:10" hidden="1">
      <c r="A12047" s="141" t="s">
        <v>44898</v>
      </c>
      <c r="B12047" s="141" t="str">
        <f t="shared" si="188"/>
        <v>PORTA DE ALUMINIO ANODIZADO AO NATURAL,PERFIL SERIE 25,EM VENEZIANA,EXCLUSIVE FECHADURA.FORNECIMENTO E COLOCACAOPORTA DE ALUMINIO ANODIZADO AO NATURAL,PERFIL SERIE 25,EM VEPORTA DE ALUMINIO ANODIZADO AO NATURAL,PERFIL SERIE 25,EM VE</v>
      </c>
      <c r="C12047" s="141" t="s">
        <v>44899</v>
      </c>
      <c r="D12047" s="141" t="s">
        <v>44900</v>
      </c>
      <c r="I12047" s="141" t="s">
        <v>27</v>
      </c>
      <c r="J12047" s="649">
        <v>1186.58</v>
      </c>
    </row>
    <row r="12048" spans="1:10" hidden="1">
      <c r="A12048" s="141" t="s">
        <v>44901</v>
      </c>
      <c r="B12048" s="141" t="str">
        <f t="shared" si="188"/>
        <v>PORTA DE ALUMINIO ANODIZADO AO NATURAL,PERFIL SERIE 25,EM VENEZIANA,EXCLUSIVE FECHADURA.FORNECIMENTO E COLOCACAOPORTA DE ALUMINIO ANODIZADO AO NATURAL,PERFIL SERIE 25,EM VEPORTA DE ALUMINIO ANODIZADO AO NATURAL,PERFIL SERIE 25,EM VE</v>
      </c>
      <c r="C12048" s="141" t="s">
        <v>44899</v>
      </c>
      <c r="D12048" s="141" t="s">
        <v>44900</v>
      </c>
      <c r="I12048" s="141" t="s">
        <v>27</v>
      </c>
      <c r="J12048" s="649">
        <v>1166.74</v>
      </c>
    </row>
    <row r="12049" spans="1:10" hidden="1">
      <c r="A12049" s="141" t="s">
        <v>44902</v>
      </c>
      <c r="B12049" s="141" t="str">
        <f t="shared" si="188"/>
        <v>PORTA DE ALUMINIO ANODIZADO EM BRONZE OU PRETO,PERFIL SERIE25,EM VENEZIANA,EXCLUSIVE FECHADURA.FORNECIMENTO E COLOCACAOPORTA DE ALUMINIO ANODIZADO EM BRONZE OU PRETO,PERFIL SERIEPORTA DE ALUMINIO ANODIZADO EM BRONZE OU PRETO,PERFIL SERIE</v>
      </c>
      <c r="C12049" s="141" t="s">
        <v>44903</v>
      </c>
      <c r="D12049" s="141" t="s">
        <v>44904</v>
      </c>
      <c r="I12049" s="141" t="s">
        <v>27</v>
      </c>
      <c r="J12049" s="649">
        <v>1364.56</v>
      </c>
    </row>
    <row r="12050" spans="1:10" hidden="1">
      <c r="A12050" s="141" t="s">
        <v>44905</v>
      </c>
      <c r="B12050" s="141" t="str">
        <f t="shared" si="188"/>
        <v>PORTA DE ALUMINIO ANODIZADO EM BRONZE OU PRETO,PERFIL SERIE25,EM VENEZIANA,EXCLUSIVE FECHADURA.FORNECIMENTO E COLOCACAOPORTA DE ALUMINIO ANODIZADO EM BRONZE OU PRETO,PERFIL SERIEPORTA DE ALUMINIO ANODIZADO EM BRONZE OU PRETO,PERFIL SERIE</v>
      </c>
      <c r="C12050" s="141" t="s">
        <v>44903</v>
      </c>
      <c r="D12050" s="141" t="s">
        <v>44904</v>
      </c>
      <c r="I12050" s="141" t="s">
        <v>27</v>
      </c>
      <c r="J12050" s="649">
        <v>1341.75</v>
      </c>
    </row>
    <row r="12051" spans="1:10" hidden="1">
      <c r="A12051" s="141" t="s">
        <v>44906</v>
      </c>
      <c r="B12051" s="141" t="str">
        <f t="shared" si="188"/>
        <v>PORTA DE ALUMINIO ANODIZADO AO NATURAL,PERFIL SERIE 25,EM LAMBRI HORIZONTAL,EXCLUSIVE FECHADURA.FORNECIMENTO E COLOCACAOPORTA DE ALUMINIO ANODIZADO AO NATURAL,PERFIL SERIE 25,EM LAPORTA DE ALUMINIO ANODIZADO AO NATURAL,PERFIL SERIE 25,EM LA</v>
      </c>
      <c r="C12051" s="141" t="s">
        <v>44907</v>
      </c>
      <c r="D12051" s="141" t="s">
        <v>44908</v>
      </c>
      <c r="I12051" s="141" t="s">
        <v>27</v>
      </c>
      <c r="J12051" s="649">
        <v>1186.58</v>
      </c>
    </row>
    <row r="12052" spans="1:10" hidden="1">
      <c r="A12052" s="141" t="s">
        <v>44909</v>
      </c>
      <c r="B12052" s="141" t="str">
        <f t="shared" si="188"/>
        <v>PORTA DE ALUMINIO ANODIZADO AO NATURAL,PERFIL SERIE 25,EM LAMBRI HORIZONTAL,EXCLUSIVE FECHADURA.FORNECIMENTO E COLOCACAOPORTA DE ALUMINIO ANODIZADO AO NATURAL,PERFIL SERIE 25,EM LAPORTA DE ALUMINIO ANODIZADO AO NATURAL,PERFIL SERIE 25,EM LA</v>
      </c>
      <c r="C12052" s="141" t="s">
        <v>44907</v>
      </c>
      <c r="D12052" s="141" t="s">
        <v>44908</v>
      </c>
      <c r="I12052" s="141" t="s">
        <v>27</v>
      </c>
      <c r="J12052" s="649">
        <v>1166.74</v>
      </c>
    </row>
    <row r="12053" spans="1:10" hidden="1">
      <c r="A12053" s="141" t="s">
        <v>44910</v>
      </c>
      <c r="B12053" s="141" t="str">
        <f t="shared" si="188"/>
        <v>PORTA ALUMINIO ANODIZADO EM BRONZE OU PRETO,PERFIL SERIE 25, EM LAMBRI HORIZONTAL, EXCLUSIVE FECHADURA. FORNECIMENTO  EPORTA ALUMINIO ANODIZADO EM BRONZE OU PRETO,PERFIL SERIE 25,COLOCACAOPORTA ALUMINIO ANODIZADO EM BRONZE OU PRETO,PERFIL SERIE 25,</v>
      </c>
      <c r="C12053" s="141" t="s">
        <v>44911</v>
      </c>
      <c r="D12053" s="141" t="s">
        <v>44912</v>
      </c>
      <c r="E12053" s="141" t="s">
        <v>32968</v>
      </c>
      <c r="I12053" s="141" t="s">
        <v>27</v>
      </c>
      <c r="J12053" s="649">
        <v>1364.56</v>
      </c>
    </row>
    <row r="12054" spans="1:10" hidden="1">
      <c r="A12054" s="141" t="s">
        <v>44913</v>
      </c>
      <c r="B12054" s="141" t="str">
        <f t="shared" si="188"/>
        <v>PORTA ALUMINIO ANODIZADO EM BRONZE OU PRETO,PERFIL SERIE 25, EM LAMBRI HORIZONTAL, EXCLUSIVE FECHADURA. FORNECIMENTO  EPORTA ALUMINIO ANODIZADO EM BRONZE OU PRETO,PERFIL SERIE 25,COLOCACAOPORTA ALUMINIO ANODIZADO EM BRONZE OU PRETO,PERFIL SERIE 25,</v>
      </c>
      <c r="C12054" s="141" t="s">
        <v>44911</v>
      </c>
      <c r="D12054" s="141" t="s">
        <v>44912</v>
      </c>
      <c r="E12054" s="141" t="s">
        <v>32968</v>
      </c>
      <c r="I12054" s="141" t="s">
        <v>27</v>
      </c>
      <c r="J12054" s="649">
        <v>1341.75</v>
      </c>
    </row>
    <row r="12055" spans="1:10" hidden="1">
      <c r="A12055" s="141" t="s">
        <v>44914</v>
      </c>
      <c r="B12055" s="141" t="str">
        <f t="shared" si="188"/>
        <v>VISOR DE ALUMINIO ANODIZADO FOSCO,SERIE 25,COM VIDRO LISO TRANSPARENTE,4MM DE ESPESSURA,DIMENSOES 80X40CM.FORNECIMENTO EVISOR DE ALUMINIO ANODIZADO FOSCO,SERIE 25,COM VIDRO LISO TRCOLOCACAOVISOR DE ALUMINIO ANODIZADO FOSCO,SERIE 25,COM VIDRO LISO TR</v>
      </c>
      <c r="C12055" s="141" t="s">
        <v>44915</v>
      </c>
      <c r="D12055" s="141" t="s">
        <v>44916</v>
      </c>
      <c r="E12055" s="141" t="s">
        <v>32968</v>
      </c>
      <c r="I12055" s="141" t="s">
        <v>14</v>
      </c>
      <c r="J12055" s="649">
        <v>205.89</v>
      </c>
    </row>
    <row r="12056" spans="1:10" hidden="1">
      <c r="A12056" s="141" t="s">
        <v>44917</v>
      </c>
      <c r="B12056" s="141" t="str">
        <f t="shared" si="188"/>
        <v>VISOR DE ALUMINIO ANODIZADO FOSCO,SERIE 25,COM VIDRO LISO TRANSPARENTE,4MM DE ESPESSURA,DIMENSOES 80X40CM.FORNECIMENTO EVISOR DE ALUMINIO ANODIZADO FOSCO,SERIE 25,COM VIDRO LISO TRCOLOCACAOVISOR DE ALUMINIO ANODIZADO FOSCO,SERIE 25,COM VIDRO LISO TR</v>
      </c>
      <c r="C12056" s="141" t="s">
        <v>44915</v>
      </c>
      <c r="D12056" s="141" t="s">
        <v>44916</v>
      </c>
      <c r="E12056" s="141" t="s">
        <v>32968</v>
      </c>
      <c r="I12056" s="141" t="s">
        <v>14</v>
      </c>
      <c r="J12056" s="649">
        <v>195.97</v>
      </c>
    </row>
    <row r="12057" spans="1:10" hidden="1">
      <c r="A12057" s="141" t="s">
        <v>44918</v>
      </c>
      <c r="B12057" s="141" t="str">
        <f t="shared" si="188"/>
        <v>VISOR DE ALUMINIO ANODIZADO FOSCO,SERIE 25,EXCLUSIVE O VIDRO.FORNECIMENTO E COLOCACAOVISOR DE ALUMINIO ANODIZADO FOSCO,SERIE 25,EXCLUSIVE O VIDROVISOR DE ALUMINIO ANODIZADO FOSCO,SERIE 25,EXCLUSIVE O VIDRO</v>
      </c>
      <c r="C12057" s="141" t="s">
        <v>44919</v>
      </c>
      <c r="D12057" s="141" t="s">
        <v>36638</v>
      </c>
      <c r="I12057" s="141" t="s">
        <v>27</v>
      </c>
      <c r="J12057" s="649">
        <v>526.78</v>
      </c>
    </row>
    <row r="12058" spans="1:10" hidden="1">
      <c r="A12058" s="141" t="s">
        <v>44920</v>
      </c>
      <c r="B12058" s="141" t="str">
        <f t="shared" si="188"/>
        <v>VISOR DE ALUMINIO ANODIZADO FOSCO,SERIE 25,EXCLUSIVE O VIDRO.FORNECIMENTO E COLOCACAOVISOR DE ALUMINIO ANODIZADO FOSCO,SERIE 25,EXCLUSIVE O VIDROVISOR DE ALUMINIO ANODIZADO FOSCO,SERIE 25,EXCLUSIVE O VIDRO</v>
      </c>
      <c r="C12058" s="141" t="s">
        <v>44919</v>
      </c>
      <c r="D12058" s="141" t="s">
        <v>36638</v>
      </c>
      <c r="I12058" s="141" t="s">
        <v>27</v>
      </c>
      <c r="J12058" s="649">
        <v>495.7</v>
      </c>
    </row>
    <row r="12059" spans="1:10" hidden="1">
      <c r="A12059" s="141" t="s">
        <v>44921</v>
      </c>
      <c r="B12059" s="141" t="str">
        <f t="shared" si="188"/>
        <v>SUPORTE EM ALUMINIO PARA AR CONDICIONADO DE 1 A 2HP,EM CANTONEIRA DE ALUMINIO DE 1/8"X1.1/4".FORNECIMENTO E COLOCACAOSUPORTE EM ALUMINIO PARA AR CONDICIONADO DE 1 A 2HP,EM CANTOSUPORTE EM ALUMINIO PARA AR CONDICIONADO DE 1 A 2HP,EM CANTO</v>
      </c>
      <c r="C12059" s="141" t="s">
        <v>44922</v>
      </c>
      <c r="D12059" s="141" t="s">
        <v>44923</v>
      </c>
      <c r="I12059" s="141" t="s">
        <v>14</v>
      </c>
      <c r="J12059" s="649">
        <v>798.08</v>
      </c>
    </row>
    <row r="12060" spans="1:10" hidden="1">
      <c r="A12060" s="141" t="s">
        <v>44924</v>
      </c>
      <c r="B12060" s="141" t="str">
        <f t="shared" si="188"/>
        <v>SUPORTE EM ALUMINIO PARA AR CONDICIONADO DE 1 A 2HP,EM CANTONEIRA DE ALUMINIO DE 1/8"X1.1/4".FORNECIMENTO E COLOCACAOSUPORTE EM ALUMINIO PARA AR CONDICIONADO DE 1 A 2HP,EM CANTOSUPORTE EM ALUMINIO PARA AR CONDICIONADO DE 1 A 2HP,EM CANTO</v>
      </c>
      <c r="C12060" s="141" t="s">
        <v>44922</v>
      </c>
      <c r="D12060" s="141" t="s">
        <v>44923</v>
      </c>
      <c r="I12060" s="141" t="s">
        <v>14</v>
      </c>
      <c r="J12060" s="649">
        <v>723.35</v>
      </c>
    </row>
    <row r="12061" spans="1:10" hidden="1">
      <c r="A12061" s="141" t="s">
        <v>44925</v>
      </c>
      <c r="B12061" s="141" t="str">
        <f t="shared" si="188"/>
        <v>PROTECAO DE ARESTAS DE PAREDE EM CANTONEIRA DE ALUMINIO DE 1.1/2"X1/8",FIXADA COM PARAFUSOS DE FERRO CROMADO E BUCHAS DEPROTECAO DE ARESTAS DE PAREDE EM CANTONEIRA DE ALUMINIO DE 1 PLASTICO.FORNECIMENTO E COLOCACAOPROTECAO DE ARESTAS DE PAREDE EM CANTONEIRA DE ALUMINIO DE 1</v>
      </c>
      <c r="C12061" s="141" t="s">
        <v>44926</v>
      </c>
      <c r="D12061" s="141" t="s">
        <v>44927</v>
      </c>
      <c r="E12061" s="141" t="s">
        <v>44928</v>
      </c>
      <c r="I12061" s="141" t="s">
        <v>285</v>
      </c>
      <c r="J12061" s="649">
        <v>47.29</v>
      </c>
    </row>
    <row r="12062" spans="1:10" hidden="1">
      <c r="A12062" s="141" t="s">
        <v>44929</v>
      </c>
      <c r="B12062" s="141" t="str">
        <f t="shared" si="188"/>
        <v>PROTECAO DE ARESTAS DE PAREDE EM CANTONEIRA DE ALUMINIO DE 1.1/2"X1/8",FIXADA COM PARAFUSOS DE FERRO CROMADO E BUCHAS DEPROTECAO DE ARESTAS DE PAREDE EM CANTONEIRA DE ALUMINIO DE 1 PLASTICO.FORNECIMENTO E COLOCACAOPROTECAO DE ARESTAS DE PAREDE EM CANTONEIRA DE ALUMINIO DE 1</v>
      </c>
      <c r="C12062" s="141" t="s">
        <v>44926</v>
      </c>
      <c r="D12062" s="141" t="s">
        <v>44927</v>
      </c>
      <c r="E12062" s="141" t="s">
        <v>44928</v>
      </c>
      <c r="I12062" s="141" t="s">
        <v>285</v>
      </c>
      <c r="J12062" s="649">
        <v>43.86</v>
      </c>
    </row>
    <row r="12063" spans="1:10" hidden="1">
      <c r="A12063" s="141" t="s">
        <v>44930</v>
      </c>
      <c r="B12063" s="141" t="str">
        <f t="shared" si="188"/>
        <v>PROTECAO DE ARESTAS DE PAREDE EM CANTONEIRA DE ALUMINIO DE 1/2"X1/8", FIXADA COM PARAFUSOS DE FERRO CROMADO E BUCHAS DEPROTECAO DE ARESTAS DE PAREDE EM CANTONEIRA DE ALUMINIO DE 1PLASTICO.FORNECIMENTO E COLOCACAOPROTECAO DE ARESTAS DE PAREDE EM CANTONEIRA DE ALUMINIO DE 1</v>
      </c>
      <c r="C12063" s="141" t="s">
        <v>44926</v>
      </c>
      <c r="D12063" s="141" t="s">
        <v>44931</v>
      </c>
      <c r="E12063" s="141" t="s">
        <v>44932</v>
      </c>
      <c r="I12063" s="141" t="s">
        <v>285</v>
      </c>
      <c r="J12063" s="649">
        <v>31.68</v>
      </c>
    </row>
    <row r="12064" spans="1:10" hidden="1">
      <c r="A12064" s="141" t="s">
        <v>44933</v>
      </c>
      <c r="B12064" s="141" t="str">
        <f t="shared" si="188"/>
        <v>PROTECAO DE ARESTAS DE PAREDE EM CANTONEIRA DE ALUMINIO DE 1/2"X1/8", FIXADA COM PARAFUSOS DE FERRO CROMADO E BUCHAS DEPROTECAO DE ARESTAS DE PAREDE EM CANTONEIRA DE ALUMINIO DE 1PLASTICO.FORNECIMENTO E COLOCACAOPROTECAO DE ARESTAS DE PAREDE EM CANTONEIRA DE ALUMINIO DE 1</v>
      </c>
      <c r="C12064" s="141" t="s">
        <v>44926</v>
      </c>
      <c r="D12064" s="141" t="s">
        <v>44931</v>
      </c>
      <c r="E12064" s="141" t="s">
        <v>44932</v>
      </c>
      <c r="I12064" s="141" t="s">
        <v>285</v>
      </c>
      <c r="J12064" s="649">
        <v>28.24</v>
      </c>
    </row>
    <row r="12065" spans="1:10" hidden="1">
      <c r="A12065" s="141" t="s">
        <v>44934</v>
      </c>
      <c r="B12065" s="141" t="str">
        <f t="shared" si="188"/>
        <v>PROTECAO DE ARESTAS DE PAREDE EM CANTONEIRA DE ALUMINIO DE 3/4"X1/8", FIXADA COM PARAFUSOS DE FERRO CROMADO E BUCHAS DEPROTECAO DE ARESTAS DE PAREDE EM CANTONEIRA DE ALUMINIO DE 3PLASTICO.FORNECIMENTO E COLOCACAOPROTECAO DE ARESTAS DE PAREDE EM CANTONEIRA DE ALUMINIO DE 3</v>
      </c>
      <c r="C12065" s="141" t="s">
        <v>44935</v>
      </c>
      <c r="D12065" s="141" t="s">
        <v>44936</v>
      </c>
      <c r="E12065" s="141" t="s">
        <v>44932</v>
      </c>
      <c r="I12065" s="141" t="s">
        <v>285</v>
      </c>
      <c r="J12065" s="649">
        <v>35.03</v>
      </c>
    </row>
    <row r="12066" spans="1:10" hidden="1">
      <c r="A12066" s="141" t="s">
        <v>44937</v>
      </c>
      <c r="B12066" s="141" t="str">
        <f t="shared" si="188"/>
        <v>PROTECAO DE ARESTAS DE PAREDE EM CANTONEIRA DE ALUMINIO DE 3/4"X1/8", FIXADA COM PARAFUSOS DE FERRO CROMADO E BUCHAS DEPROTECAO DE ARESTAS DE PAREDE EM CANTONEIRA DE ALUMINIO DE 3PLASTICO.FORNECIMENTO E COLOCACAOPROTECAO DE ARESTAS DE PAREDE EM CANTONEIRA DE ALUMINIO DE 3</v>
      </c>
      <c r="C12066" s="141" t="s">
        <v>44935</v>
      </c>
      <c r="D12066" s="141" t="s">
        <v>44936</v>
      </c>
      <c r="E12066" s="141" t="s">
        <v>44932</v>
      </c>
      <c r="I12066" s="141" t="s">
        <v>285</v>
      </c>
      <c r="J12066" s="649">
        <v>31.59</v>
      </c>
    </row>
    <row r="12067" spans="1:10" hidden="1">
      <c r="A12067" s="141" t="s">
        <v>44938</v>
      </c>
      <c r="B12067" s="141" t="str">
        <f t="shared" si="188"/>
        <v>PROTECAO PARA PORTAS,EM CHAPA DE ALUMINIO FIXADA POR REBITES.FORNECIMENTO E COLOCACAOPROTECAO PARA PORTAS,EM CHAPA DE ALUMINIO FIXADA POR REBITESPROTECAO PARA PORTAS,EM CHAPA DE ALUMINIO FIXADA POR REBITES</v>
      </c>
      <c r="C12067" s="141" t="s">
        <v>44939</v>
      </c>
      <c r="D12067" s="141" t="s">
        <v>36638</v>
      </c>
      <c r="I12067" s="141" t="s">
        <v>27</v>
      </c>
      <c r="J12067" s="649">
        <v>153.11000000000001</v>
      </c>
    </row>
    <row r="12068" spans="1:10" hidden="1">
      <c r="A12068" s="141" t="s">
        <v>44940</v>
      </c>
      <c r="B12068" s="141" t="str">
        <f t="shared" si="188"/>
        <v>PROTECAO PARA PORTAS,EM CHAPA DE ALUMINIO FIXADA POR REBITES.FORNECIMENTO E COLOCACAOPROTECAO PARA PORTAS,EM CHAPA DE ALUMINIO FIXADA POR REBITESPROTECAO PARA PORTAS,EM CHAPA DE ALUMINIO FIXADA POR REBITES</v>
      </c>
      <c r="C12068" s="141" t="s">
        <v>44939</v>
      </c>
      <c r="D12068" s="141" t="s">
        <v>36638</v>
      </c>
      <c r="I12068" s="141" t="s">
        <v>27</v>
      </c>
      <c r="J12068" s="649">
        <v>151.13</v>
      </c>
    </row>
    <row r="12069" spans="1:10" hidden="1">
      <c r="A12069" s="141" t="s">
        <v>44941</v>
      </c>
      <c r="B12069" s="141" t="str">
        <f t="shared" si="188"/>
        <v>GRADE TUBULAR EM ALUMINIO ANODIZADO PRETO,COM TUBOS DE 2" NA POSICAO VERTICAL,COM ESPACAMENTO ENTRE  ESTES TUBOS DE APROGRADE TUBULAR EM ALUMINIO ANODIZADO PRETO,COM TUBOS DE 2" NAXIMADAMENTE 10CM E TUBOS DE 3" NA POSICAO HORIZONTAL PARA FIXACAO DOS TUBOS VERTICAIS.MONTANTES DE SUSTENTACAO VERTICALE TRAVESSAO HORIZONTAL SOBRE  TODA EXTENSAO DA GRADE EM TUBOS DE 4",EXCLUSIVE FECHADURA.FORNECIMENTO E COLOCACAOGRADE TUBULAR EM ALUMINIO ANODIZADO PRETO,COM TUBOS DE 2" NA</v>
      </c>
      <c r="C12069" s="141" t="s">
        <v>44942</v>
      </c>
      <c r="D12069" s="141" t="s">
        <v>44943</v>
      </c>
      <c r="E12069" s="141" t="s">
        <v>44944</v>
      </c>
      <c r="F12069" s="141" t="s">
        <v>44945</v>
      </c>
      <c r="G12069" s="141" t="s">
        <v>44946</v>
      </c>
      <c r="H12069" s="141" t="s">
        <v>44947</v>
      </c>
      <c r="I12069" s="141" t="s">
        <v>27</v>
      </c>
      <c r="J12069" s="649">
        <v>942.9</v>
      </c>
    </row>
    <row r="12070" spans="1:10" hidden="1">
      <c r="A12070" s="141" t="s">
        <v>44948</v>
      </c>
      <c r="B12070" s="141" t="str">
        <f t="shared" si="188"/>
        <v>GRADE TUBULAR EM ALUMINIO ANODIZADO PRETO,COM TUBOS DE 2" NA POSICAO VERTICAL,COM ESPACAMENTO ENTRE  ESTES TUBOS DE APROGRADE TUBULAR EM ALUMINIO ANODIZADO PRETO,COM TUBOS DE 2" NAXIMADAMENTE 10CM E TUBOS DE 3" NA POSICAO HORIZONTAL PARA FIXACAO DOS TUBOS VERTICAIS.MONTANTES DE SUSTENTACAO VERTICALE TRAVESSAO HORIZONTAL SOBRE  TODA EXTENSAO DA GRADE EM TUBOS DE 4",EXCLUSIVE FECHADURA.FORNECIMENTO E COLOCACAOGRADE TUBULAR EM ALUMINIO ANODIZADO PRETO,COM TUBOS DE 2" NA</v>
      </c>
      <c r="C12070" s="141" t="s">
        <v>44942</v>
      </c>
      <c r="D12070" s="141" t="s">
        <v>44943</v>
      </c>
      <c r="E12070" s="141" t="s">
        <v>44944</v>
      </c>
      <c r="F12070" s="141" t="s">
        <v>44945</v>
      </c>
      <c r="G12070" s="141" t="s">
        <v>44946</v>
      </c>
      <c r="H12070" s="141" t="s">
        <v>44947</v>
      </c>
      <c r="I12070" s="141" t="s">
        <v>27</v>
      </c>
      <c r="J12070" s="649">
        <v>845.56</v>
      </c>
    </row>
    <row r="12071" spans="1:10" hidden="1">
      <c r="A12071" s="141" t="s">
        <v>44949</v>
      </c>
      <c r="B12071" s="141" t="str">
        <f t="shared" si="188"/>
        <v>TELA TIPO MOSQUITEIRO,EM POLIETILENO,COM MOLDURA EM PERFIL DE ALUMINIO ANODIZADO.FORNECIMENTO E COLOCACAOTELA TIPO MOSQUITEIRO,EM POLIETILENO,COM MOLDURA EM PERFIL DTELA TIPO MOSQUITEIRO,EM POLIETILENO,COM MOLDURA EM PERFIL D</v>
      </c>
      <c r="C12071" s="141" t="s">
        <v>44950</v>
      </c>
      <c r="D12071" s="141" t="s">
        <v>44951</v>
      </c>
      <c r="I12071" s="141" t="s">
        <v>27</v>
      </c>
      <c r="J12071" s="649">
        <v>108.46</v>
      </c>
    </row>
    <row r="12072" spans="1:10" hidden="1">
      <c r="A12072" s="141" t="s">
        <v>44952</v>
      </c>
      <c r="B12072" s="141" t="str">
        <f t="shared" si="188"/>
        <v>TELA TIPO MOSQUITEIRO,EM POLIETILENO,COM MOLDURA EM PERFIL DE ALUMINIO ANODIZADO.FORNECIMENTO E COLOCACAOTELA TIPO MOSQUITEIRO,EM POLIETILENO,COM MOLDURA EM PERFIL DTELA TIPO MOSQUITEIRO,EM POLIETILENO,COM MOLDURA EM PERFIL D</v>
      </c>
      <c r="C12072" s="141" t="s">
        <v>44950</v>
      </c>
      <c r="D12072" s="141" t="s">
        <v>44951</v>
      </c>
      <c r="I12072" s="141" t="s">
        <v>27</v>
      </c>
      <c r="J12072" s="649">
        <v>103.17</v>
      </c>
    </row>
    <row r="12073" spans="1:10" hidden="1">
      <c r="A12073" s="141" t="s">
        <v>44953</v>
      </c>
      <c r="B12073" s="141" t="str">
        <f t="shared" si="188"/>
        <v>VIDRO PLANO TRANSPARENTE,COMUM,DE 3MM DE ESPESSURA.FORNECIMENTO E COLOCACAOVIDRO PLANO TRANSPARENTE,COMUM,DE 3MM DE ESPESSURA.FORNECIMEVIDRO PLANO TRANSPARENTE,COMUM,DE 3MM DE ESPESSURA.FORNECIME</v>
      </c>
      <c r="C12073" s="141" t="s">
        <v>44954</v>
      </c>
      <c r="D12073" s="141" t="s">
        <v>43422</v>
      </c>
      <c r="I12073" s="141" t="s">
        <v>27</v>
      </c>
      <c r="J12073" s="649">
        <v>109.61</v>
      </c>
    </row>
    <row r="12074" spans="1:10" hidden="1">
      <c r="A12074" s="141" t="s">
        <v>44955</v>
      </c>
      <c r="B12074" s="141" t="str">
        <f t="shared" si="188"/>
        <v>VIDRO PLANO TRANSPARENTE,COMUM,DE 3MM DE ESPESSURA.FORNECIMENTO E COLOCACAOVIDRO PLANO TRANSPARENTE,COMUM,DE 3MM DE ESPESSURA.FORNECIMEVIDRO PLANO TRANSPARENTE,COMUM,DE 3MM DE ESPESSURA.FORNECIME</v>
      </c>
      <c r="C12074" s="141" t="s">
        <v>44954</v>
      </c>
      <c r="D12074" s="141" t="s">
        <v>43422</v>
      </c>
      <c r="I12074" s="141" t="s">
        <v>27</v>
      </c>
      <c r="J12074" s="649">
        <v>107.08</v>
      </c>
    </row>
    <row r="12075" spans="1:10" hidden="1">
      <c r="A12075" s="141" t="s">
        <v>44956</v>
      </c>
      <c r="B12075" s="141" t="str">
        <f t="shared" si="188"/>
        <v>VIDRO PLANO TRANSPARENTE,COMUM,DE 4MM DE ESPESSURA.FORNECIMENTO E COLOCACAOVIDRO PLANO TRANSPARENTE,COMUM,DE 4MM DE ESPESSURA.FORNECIMEVIDRO PLANO TRANSPARENTE,COMUM,DE 4MM DE ESPESSURA.FORNECIME</v>
      </c>
      <c r="C12075" s="141" t="s">
        <v>44957</v>
      </c>
      <c r="D12075" s="141" t="s">
        <v>43422</v>
      </c>
      <c r="I12075" s="141" t="s">
        <v>27</v>
      </c>
      <c r="J12075" s="649">
        <v>128.59</v>
      </c>
    </row>
    <row r="12076" spans="1:10" hidden="1">
      <c r="A12076" s="141" t="s">
        <v>44958</v>
      </c>
      <c r="B12076" s="141" t="str">
        <f t="shared" si="188"/>
        <v>VIDRO PLANO TRANSPARENTE,COMUM,DE 4MM DE ESPESSURA.FORNECIMENTO E COLOCACAOVIDRO PLANO TRANSPARENTE,COMUM,DE 4MM DE ESPESSURA.FORNECIMEVIDRO PLANO TRANSPARENTE,COMUM,DE 4MM DE ESPESSURA.FORNECIME</v>
      </c>
      <c r="C12076" s="141" t="s">
        <v>44957</v>
      </c>
      <c r="D12076" s="141" t="s">
        <v>43422</v>
      </c>
      <c r="I12076" s="141" t="s">
        <v>27</v>
      </c>
      <c r="J12076" s="649">
        <v>125.74</v>
      </c>
    </row>
    <row r="12077" spans="1:10" hidden="1">
      <c r="A12077" s="141" t="s">
        <v>44959</v>
      </c>
      <c r="B12077" s="141" t="str">
        <f t="shared" si="188"/>
        <v>VIDRO PLANO TRANSPARENTE,COMUM,DE 5MM DE ESPESSURA.FORNECIMENTO E COLOCACAOVIDRO PLANO TRANSPARENTE,COMUM,DE 5MM DE ESPESSURA.FORNECIMEVIDRO PLANO TRANSPARENTE,COMUM,DE 5MM DE ESPESSURA.FORNECIME</v>
      </c>
      <c r="C12077" s="141" t="s">
        <v>44960</v>
      </c>
      <c r="D12077" s="141" t="s">
        <v>43422</v>
      </c>
      <c r="I12077" s="141" t="s">
        <v>27</v>
      </c>
      <c r="J12077" s="649">
        <v>150.61000000000001</v>
      </c>
    </row>
    <row r="12078" spans="1:10" hidden="1">
      <c r="A12078" s="141" t="s">
        <v>44961</v>
      </c>
      <c r="B12078" s="141" t="str">
        <f t="shared" si="188"/>
        <v>VIDRO PLANO TRANSPARENTE,COMUM,DE 5MM DE ESPESSURA.FORNECIMENTO E COLOCACAOVIDRO PLANO TRANSPARENTE,COMUM,DE 5MM DE ESPESSURA.FORNECIMEVIDRO PLANO TRANSPARENTE,COMUM,DE 5MM DE ESPESSURA.FORNECIME</v>
      </c>
      <c r="C12078" s="141" t="s">
        <v>44960</v>
      </c>
      <c r="D12078" s="141" t="s">
        <v>43422</v>
      </c>
      <c r="I12078" s="141" t="s">
        <v>27</v>
      </c>
      <c r="J12078" s="649">
        <v>147.44</v>
      </c>
    </row>
    <row r="12079" spans="1:10" hidden="1">
      <c r="A12079" s="141" t="s">
        <v>44962</v>
      </c>
      <c r="B12079" s="141" t="str">
        <f t="shared" si="188"/>
        <v>VIDRO PLANO TRANSPARENTE,COMUM,DE 6MM DE ESPESSURA.FORNECIMENTO E COLOCACAOVIDRO PLANO TRANSPARENTE,COMUM,DE 6MM DE ESPESSURA.FORNECIMEVIDRO PLANO TRANSPARENTE,COMUM,DE 6MM DE ESPESSURA.FORNECIME</v>
      </c>
      <c r="C12079" s="141" t="s">
        <v>44963</v>
      </c>
      <c r="D12079" s="141" t="s">
        <v>43422</v>
      </c>
      <c r="I12079" s="141" t="s">
        <v>27</v>
      </c>
      <c r="J12079" s="649">
        <v>175.75</v>
      </c>
    </row>
    <row r="12080" spans="1:10" hidden="1">
      <c r="A12080" s="141" t="s">
        <v>44964</v>
      </c>
      <c r="B12080" s="141" t="str">
        <f t="shared" si="188"/>
        <v>VIDRO PLANO TRANSPARENTE,COMUM,DE 6MM DE ESPESSURA.FORNECIMENTO E COLOCACAOVIDRO PLANO TRANSPARENTE,COMUM,DE 6MM DE ESPESSURA.FORNECIMEVIDRO PLANO TRANSPARENTE,COMUM,DE 6MM DE ESPESSURA.FORNECIME</v>
      </c>
      <c r="C12080" s="141" t="s">
        <v>44963</v>
      </c>
      <c r="D12080" s="141" t="s">
        <v>43422</v>
      </c>
      <c r="I12080" s="141" t="s">
        <v>27</v>
      </c>
      <c r="J12080" s="649">
        <v>171.95</v>
      </c>
    </row>
    <row r="12081" spans="1:10" hidden="1">
      <c r="A12081" s="141" t="s">
        <v>44965</v>
      </c>
      <c r="B12081" s="141" t="str">
        <f t="shared" si="188"/>
        <v>VIDRO PLANO TRANSPARENTE,COMUM,DE 10MM DE ESPESSURA.FORNECIMENTO E COLOCACAOVIDRO PLANO TRANSPARENTE,COMUM,DE 10MM DE ESPESSURA.FORNECIMVIDRO PLANO TRANSPARENTE,COMUM,DE 10MM DE ESPESSURA.FORNECIM</v>
      </c>
      <c r="C12081" s="141" t="s">
        <v>44966</v>
      </c>
      <c r="D12081" s="141" t="s">
        <v>27162</v>
      </c>
      <c r="I12081" s="141" t="s">
        <v>27</v>
      </c>
      <c r="J12081" s="649">
        <v>307.60000000000002</v>
      </c>
    </row>
    <row r="12082" spans="1:10" hidden="1">
      <c r="A12082" s="141" t="s">
        <v>44967</v>
      </c>
      <c r="B12082" s="141" t="str">
        <f t="shared" si="188"/>
        <v>VIDRO PLANO TRANSPARENTE,COMUM,DE 10MM DE ESPESSURA.FORNECIMENTO E COLOCACAOVIDRO PLANO TRANSPARENTE,COMUM,DE 10MM DE ESPESSURA.FORNECIMVIDRO PLANO TRANSPARENTE,COMUM,DE 10MM DE ESPESSURA.FORNECIM</v>
      </c>
      <c r="C12082" s="141" t="s">
        <v>44966</v>
      </c>
      <c r="D12082" s="141" t="s">
        <v>27162</v>
      </c>
      <c r="I12082" s="141" t="s">
        <v>27</v>
      </c>
      <c r="J12082" s="649">
        <v>302.52999999999997</v>
      </c>
    </row>
    <row r="12083" spans="1:10" hidden="1">
      <c r="A12083" s="141" t="s">
        <v>44968</v>
      </c>
      <c r="B12083" s="141" t="str">
        <f t="shared" si="188"/>
        <v>VIDRO,FANTASIA,DE 4MM DE ESPESSURA,DO TIPO MARTELADO,ARTICO,OU LIXA.FORNECIMENTO E COLOCACAOVIDRO,FANTASIA,DE 4MM DE ESPESSURA,DO TIPO MARTELADO,ARTICO,VIDRO,FANTASIA,DE 4MM DE ESPESSURA,DO TIPO MARTELADO,ARTICO,</v>
      </c>
      <c r="C12083" s="141" t="s">
        <v>44969</v>
      </c>
      <c r="D12083" s="141" t="s">
        <v>44970</v>
      </c>
      <c r="I12083" s="141" t="s">
        <v>27</v>
      </c>
      <c r="J12083" s="649">
        <v>157.30000000000001</v>
      </c>
    </row>
    <row r="12084" spans="1:10" hidden="1">
      <c r="A12084" s="141" t="s">
        <v>44971</v>
      </c>
      <c r="B12084" s="141" t="str">
        <f t="shared" si="188"/>
        <v>VIDRO,FANTASIA,DE 4MM DE ESPESSURA,DO TIPO MARTELADO,ARTICO,OU LIXA.FORNECIMENTO E COLOCACAOVIDRO,FANTASIA,DE 4MM DE ESPESSURA,DO TIPO MARTELADO,ARTICO,VIDRO,FANTASIA,DE 4MM DE ESPESSURA,DO TIPO MARTELADO,ARTICO,</v>
      </c>
      <c r="C12084" s="141" t="s">
        <v>44969</v>
      </c>
      <c r="D12084" s="141" t="s">
        <v>44970</v>
      </c>
      <c r="I12084" s="141" t="s">
        <v>27</v>
      </c>
      <c r="J12084" s="649">
        <v>154.44999999999999</v>
      </c>
    </row>
    <row r="12085" spans="1:10" hidden="1">
      <c r="A12085" s="141" t="s">
        <v>44972</v>
      </c>
      <c r="B12085" s="141" t="str">
        <f t="shared" si="188"/>
        <v>VIDRO,FANTASIA, DE 4MM DE ESPESSURA,DO TIPO CANELADO.FORNECIMENTO E COLOCACAOVIDRO,FANTASIA, DE 4MM DE ESPESSURA,DO TIPO CANELADO.FORNECIVIDRO,FANTASIA, DE 4MM DE ESPESSURA,DO TIPO CANELADO.FORNECI</v>
      </c>
      <c r="C12085" s="141" t="s">
        <v>44973</v>
      </c>
      <c r="D12085" s="141" t="s">
        <v>24457</v>
      </c>
      <c r="I12085" s="141" t="s">
        <v>27</v>
      </c>
      <c r="J12085" s="649">
        <v>114.84</v>
      </c>
    </row>
    <row r="12086" spans="1:10" hidden="1">
      <c r="A12086" s="141" t="s">
        <v>44974</v>
      </c>
      <c r="B12086" s="141" t="str">
        <f t="shared" si="188"/>
        <v>VIDRO,FANTASIA, DE 4MM DE ESPESSURA,DO TIPO CANELADO.FORNECIMENTO E COLOCACAOVIDRO,FANTASIA, DE 4MM DE ESPESSURA,DO TIPO CANELADO.FORNECIVIDRO,FANTASIA, DE 4MM DE ESPESSURA,DO TIPO CANELADO.FORNECI</v>
      </c>
      <c r="C12086" s="141" t="s">
        <v>44973</v>
      </c>
      <c r="D12086" s="141" t="s">
        <v>24457</v>
      </c>
      <c r="I12086" s="141" t="s">
        <v>27</v>
      </c>
      <c r="J12086" s="649">
        <v>111.99</v>
      </c>
    </row>
    <row r="12087" spans="1:10" hidden="1">
      <c r="A12087" s="141" t="s">
        <v>44975</v>
      </c>
      <c r="B12087" s="141" t="str">
        <f t="shared" si="188"/>
        <v>VIDRO ARAMADO,7MM DE ESPESSURA.FORNECIMENTO E COLOCACAOVIDRO ARAMADO,7MM DE ESPESSURA.FORNECIMENTO E COLOCACAOVIDRO ARAMADO,7MM DE ESPESSURA.FORNECIMENTO E COLOCACAO</v>
      </c>
      <c r="C12087" s="141" t="s">
        <v>44976</v>
      </c>
      <c r="I12087" s="141" t="s">
        <v>27</v>
      </c>
      <c r="J12087" s="649">
        <v>409.89</v>
      </c>
    </row>
    <row r="12088" spans="1:10" hidden="1">
      <c r="A12088" s="141" t="s">
        <v>44977</v>
      </c>
      <c r="B12088" s="141" t="str">
        <f t="shared" si="188"/>
        <v>VIDRO ARAMADO,7MM DE ESPESSURA.FORNECIMENTO E COLOCACAOVIDRO ARAMADO,7MM DE ESPESSURA.FORNECIMENTO E COLOCACAOVIDRO ARAMADO,7MM DE ESPESSURA.FORNECIMENTO E COLOCACAO</v>
      </c>
      <c r="C12088" s="141" t="s">
        <v>44976</v>
      </c>
      <c r="I12088" s="141" t="s">
        <v>27</v>
      </c>
      <c r="J12088" s="649">
        <v>405.77</v>
      </c>
    </row>
    <row r="12089" spans="1:10" hidden="1">
      <c r="A12089" s="141" t="s">
        <v>44978</v>
      </c>
      <c r="B12089" s="141" t="str">
        <f t="shared" si="188"/>
        <v>VIDRO ARAMADO,6MM DE ESPESSURA.FORNECIMENTO E COLOCACAOVIDRO ARAMADO,6MM DE ESPESSURA.FORNECIMENTO E COLOCACAOVIDRO ARAMADO,6MM DE ESPESSURA.FORNECIMENTO E COLOCACAO</v>
      </c>
      <c r="C12089" s="141" t="s">
        <v>44979</v>
      </c>
      <c r="I12089" s="141" t="s">
        <v>27</v>
      </c>
      <c r="J12089" s="649">
        <v>512.25</v>
      </c>
    </row>
    <row r="12090" spans="1:10" hidden="1">
      <c r="A12090" s="141" t="s">
        <v>44980</v>
      </c>
      <c r="B12090" s="141" t="str">
        <f t="shared" si="188"/>
        <v>VIDRO ARAMADO,6MM DE ESPESSURA.FORNECIMENTO E COLOCACAOVIDRO ARAMADO,6MM DE ESPESSURA.FORNECIMENTO E COLOCACAOVIDRO ARAMADO,6MM DE ESPESSURA.FORNECIMENTO E COLOCACAO</v>
      </c>
      <c r="C12090" s="141" t="s">
        <v>44979</v>
      </c>
      <c r="I12090" s="141" t="s">
        <v>27</v>
      </c>
      <c r="J12090" s="649">
        <v>508.45</v>
      </c>
    </row>
    <row r="12091" spans="1:10" hidden="1">
      <c r="A12091" s="141" t="s">
        <v>44981</v>
      </c>
      <c r="B12091" s="141" t="str">
        <f t="shared" si="188"/>
        <v>VIDRO JATEADO COM 4MM DE ESPESSURA.FORNECIMENTO E COLOCACAOVIDRO JATEADO COM 4MM DE ESPESSURA.FORNECIMENTO E COLOCACAOVIDRO JATEADO COM 4MM DE ESPESSURA.FORNECIMENTO E COLOCACAO</v>
      </c>
      <c r="C12091" s="141" t="s">
        <v>44982</v>
      </c>
      <c r="I12091" s="141" t="s">
        <v>27</v>
      </c>
      <c r="J12091" s="649">
        <v>230.95</v>
      </c>
    </row>
    <row r="12092" spans="1:10" hidden="1">
      <c r="A12092" s="141" t="s">
        <v>44983</v>
      </c>
      <c r="B12092" s="141" t="str">
        <f t="shared" si="188"/>
        <v>VIDRO JATEADO COM 4MM DE ESPESSURA.FORNECIMENTO E COLOCACAOVIDRO JATEADO COM 4MM DE ESPESSURA.FORNECIMENTO E COLOCACAOVIDRO JATEADO COM 4MM DE ESPESSURA.FORNECIMENTO E COLOCACAO</v>
      </c>
      <c r="C12092" s="141" t="s">
        <v>44982</v>
      </c>
      <c r="I12092" s="141" t="s">
        <v>27</v>
      </c>
      <c r="J12092" s="649">
        <v>228.1</v>
      </c>
    </row>
    <row r="12093" spans="1:10" hidden="1">
      <c r="A12093" s="141" t="s">
        <v>44984</v>
      </c>
      <c r="B12093" s="141" t="str">
        <f t="shared" si="188"/>
        <v>VIDRO LISO,TRANSPARENTE,TIPO FUME,6MM DE ESPESSURA.FORNECIMENTO E COLOCACAOVIDRO LISO,TRANSPARENTE,TIPO FUME,6MM DE ESPESSURA.FORNECIMEVIDRO LISO,TRANSPARENTE,TIPO FUME,6MM DE ESPESSURA.FORNECIME</v>
      </c>
      <c r="C12093" s="141" t="s">
        <v>44985</v>
      </c>
      <c r="D12093" s="141" t="s">
        <v>43422</v>
      </c>
      <c r="I12093" s="141" t="s">
        <v>27</v>
      </c>
      <c r="J12093" s="649">
        <v>243.73</v>
      </c>
    </row>
    <row r="12094" spans="1:10" hidden="1">
      <c r="A12094" s="141" t="s">
        <v>44986</v>
      </c>
      <c r="B12094" s="141" t="str">
        <f t="shared" si="188"/>
        <v>VIDRO LISO,TRANSPARENTE,TIPO FUME,6MM DE ESPESSURA.FORNECIMENTO E COLOCACAOVIDRO LISO,TRANSPARENTE,TIPO FUME,6MM DE ESPESSURA.FORNECIMEVIDRO LISO,TRANSPARENTE,TIPO FUME,6MM DE ESPESSURA.FORNECIME</v>
      </c>
      <c r="C12094" s="141" t="s">
        <v>44985</v>
      </c>
      <c r="D12094" s="141" t="s">
        <v>43422</v>
      </c>
      <c r="I12094" s="141" t="s">
        <v>27</v>
      </c>
      <c r="J12094" s="649">
        <v>239.93</v>
      </c>
    </row>
    <row r="12095" spans="1:10" hidden="1">
      <c r="A12095" s="141" t="s">
        <v>44987</v>
      </c>
      <c r="B12095" s="141" t="str">
        <f t="shared" si="188"/>
        <v>VIDRO COLORIDO,FUME,DE 4MM DE ESPESSURA.FORNECIMENTO E COLOCACAOVIDRO COLORIDO,FUME,DE 4MM DE ESPESSURA.FORNECIMENTO E COLOCVIDRO COLORIDO,FUME,DE 4MM DE ESPESSURA.FORNECIMENTO E COLOC</v>
      </c>
      <c r="C12095" s="141" t="s">
        <v>44988</v>
      </c>
      <c r="D12095" s="141" t="s">
        <v>27458</v>
      </c>
      <c r="I12095" s="141" t="s">
        <v>27</v>
      </c>
      <c r="J12095" s="649">
        <v>175.34</v>
      </c>
    </row>
    <row r="12096" spans="1:10" hidden="1">
      <c r="A12096" s="141" t="s">
        <v>44989</v>
      </c>
      <c r="B12096" s="141" t="str">
        <f t="shared" si="188"/>
        <v>VIDRO COLORIDO,FUME,DE 4MM DE ESPESSURA.FORNECIMENTO E COLOCACAOVIDRO COLORIDO,FUME,DE 4MM DE ESPESSURA.FORNECIMENTO E COLOCVIDRO COLORIDO,FUME,DE 4MM DE ESPESSURA.FORNECIMENTO E COLOC</v>
      </c>
      <c r="C12096" s="141" t="s">
        <v>44988</v>
      </c>
      <c r="D12096" s="141" t="s">
        <v>27458</v>
      </c>
      <c r="I12096" s="141" t="s">
        <v>27</v>
      </c>
      <c r="J12096" s="649">
        <v>172.49</v>
      </c>
    </row>
    <row r="12097" spans="1:10" hidden="1">
      <c r="A12097" s="141" t="s">
        <v>44990</v>
      </c>
      <c r="B12097" s="141" t="str">
        <f t="shared" si="188"/>
        <v>VIDRO LAMINADO SIMPLES,COM ESPESSURA DE 6MM.FORNECIMENTO E COLOCACAOVIDRO LAMINADO SIMPLES,COM ESPESSURA DE 6MM.FORNECIMENTO E CVIDRO LAMINADO SIMPLES,COM ESPESSURA DE 6MM.FORNECIMENTO E C</v>
      </c>
      <c r="C12097" s="141" t="s">
        <v>44991</v>
      </c>
      <c r="D12097" s="141" t="s">
        <v>27996</v>
      </c>
      <c r="I12097" s="141" t="s">
        <v>27</v>
      </c>
      <c r="J12097" s="649">
        <v>381.96</v>
      </c>
    </row>
    <row r="12098" spans="1:10" hidden="1">
      <c r="A12098" s="141" t="s">
        <v>44992</v>
      </c>
      <c r="B12098" s="141" t="str">
        <f t="shared" si="188"/>
        <v>VIDRO LAMINADO SIMPLES,COM ESPESSURA DE 6MM.FORNECIMENTO E COLOCACAOVIDRO LAMINADO SIMPLES,COM ESPESSURA DE 6MM.FORNECIMENTO E CVIDRO LAMINADO SIMPLES,COM ESPESSURA DE 6MM.FORNECIMENTO E C</v>
      </c>
      <c r="C12098" s="141" t="s">
        <v>44991</v>
      </c>
      <c r="D12098" s="141" t="s">
        <v>27996</v>
      </c>
      <c r="I12098" s="141" t="s">
        <v>27</v>
      </c>
      <c r="J12098" s="649">
        <v>378.16</v>
      </c>
    </row>
    <row r="12099" spans="1:10" hidden="1">
      <c r="A12099" s="141" t="s">
        <v>44993</v>
      </c>
      <c r="B12099" s="141" t="str">
        <f t="shared" ref="B12099:B12162" si="189">C12099&amp;D12099&amp;C12099&amp;E12099&amp;F12099&amp;G12099&amp;H12099&amp;C12099</f>
        <v>VIDRO LAMINADO,COM ESPESSURA DE 10MM.FORNECIMENTO E COLOCACAOVIDRO LAMINADO,COM ESPESSURA DE 10MM.FORNECIMENTO E COLOCACAVIDRO LAMINADO,COM ESPESSURA DE 10MM.FORNECIMENTO E COLOCACA</v>
      </c>
      <c r="C12099" s="141" t="s">
        <v>44994</v>
      </c>
      <c r="D12099" s="141" t="s">
        <v>24365</v>
      </c>
      <c r="I12099" s="141" t="s">
        <v>27</v>
      </c>
      <c r="J12099" s="649">
        <v>477.95</v>
      </c>
    </row>
    <row r="12100" spans="1:10" hidden="1">
      <c r="A12100" s="141" t="s">
        <v>44995</v>
      </c>
      <c r="B12100" s="141" t="str">
        <f t="shared" si="189"/>
        <v>VIDRO LAMINADO,COM ESPESSURA DE 10MM.FORNECIMENTO E COLOCACAOVIDRO LAMINADO,COM ESPESSURA DE 10MM.FORNECIMENTO E COLOCACAVIDRO LAMINADO,COM ESPESSURA DE 10MM.FORNECIMENTO E COLOCACA</v>
      </c>
      <c r="C12100" s="141" t="s">
        <v>44994</v>
      </c>
      <c r="D12100" s="141" t="s">
        <v>24365</v>
      </c>
      <c r="I12100" s="141" t="s">
        <v>27</v>
      </c>
      <c r="J12100" s="649">
        <v>472.88</v>
      </c>
    </row>
    <row r="12101" spans="1:10" hidden="1">
      <c r="A12101" s="141" t="s">
        <v>44996</v>
      </c>
      <c r="B12101" s="141" t="str">
        <f t="shared" si="189"/>
        <v>ESPELHO DE CRISTAL,4MM DE ESPESSURA,COM MOLDURA DE MADEIRA.FORNECIMENTO E COLOCACAOESPELHO DE CRISTAL,4MM DE ESPESSURA,COM MOLDURA DE MADEIRA.FESPELHO DE CRISTAL,4MM DE ESPESSURA,COM MOLDURA DE MADEIRA.F</v>
      </c>
      <c r="C12101" s="141" t="s">
        <v>44997</v>
      </c>
      <c r="D12101" s="141" t="s">
        <v>27954</v>
      </c>
      <c r="I12101" s="141" t="s">
        <v>27</v>
      </c>
      <c r="J12101" s="649">
        <v>372.85</v>
      </c>
    </row>
    <row r="12102" spans="1:10" hidden="1">
      <c r="A12102" s="141" t="s">
        <v>44998</v>
      </c>
      <c r="B12102" s="141" t="str">
        <f t="shared" si="189"/>
        <v>ESPELHO DE CRISTAL,4MM DE ESPESSURA,COM MOLDURA DE MADEIRA.FORNECIMENTO E COLOCACAOESPELHO DE CRISTAL,4MM DE ESPESSURA,COM MOLDURA DE MADEIRA.FESPELHO DE CRISTAL,4MM DE ESPESSURA,COM MOLDURA DE MADEIRA.F</v>
      </c>
      <c r="C12102" s="141" t="s">
        <v>44997</v>
      </c>
      <c r="D12102" s="141" t="s">
        <v>27954</v>
      </c>
      <c r="I12102" s="141" t="s">
        <v>27</v>
      </c>
      <c r="J12102" s="649">
        <v>359.62</v>
      </c>
    </row>
    <row r="12103" spans="1:10" hidden="1">
      <c r="A12103" s="141" t="s">
        <v>44999</v>
      </c>
      <c r="B12103" s="141" t="str">
        <f t="shared" si="189"/>
        <v>VIDRO TEMPERADO INCOLOR,10MM DE ESPESSURA,PARA PORTAS OU PAINEIS FIXOS,EXCLUSIVE FERRAGENS.FORNECIMENTO E COLOCACAOVIDRO TEMPERADO INCOLOR,10MM DE ESPESSURA,PARA PORTAS OU PAIVIDRO TEMPERADO INCOLOR,10MM DE ESPESSURA,PARA PORTAS OU PAI</v>
      </c>
      <c r="C12103" s="141" t="s">
        <v>45000</v>
      </c>
      <c r="D12103" s="141" t="s">
        <v>45001</v>
      </c>
      <c r="I12103" s="141" t="s">
        <v>27</v>
      </c>
      <c r="J12103" s="649">
        <v>522.37</v>
      </c>
    </row>
    <row r="12104" spans="1:10" hidden="1">
      <c r="A12104" s="141" t="s">
        <v>45002</v>
      </c>
      <c r="B12104" s="141" t="str">
        <f t="shared" si="189"/>
        <v>VIDRO TEMPERADO INCOLOR,10MM DE ESPESSURA,PARA PORTAS OU PAINEIS FIXOS,EXCLUSIVE FERRAGENS.FORNECIMENTO E COLOCACAOVIDRO TEMPERADO INCOLOR,10MM DE ESPESSURA,PARA PORTAS OU PAIVIDRO TEMPERADO INCOLOR,10MM DE ESPESSURA,PARA PORTAS OU PAI</v>
      </c>
      <c r="C12104" s="141" t="s">
        <v>45000</v>
      </c>
      <c r="D12104" s="141" t="s">
        <v>45001</v>
      </c>
      <c r="I12104" s="141" t="s">
        <v>27</v>
      </c>
      <c r="J12104" s="649">
        <v>522.37</v>
      </c>
    </row>
    <row r="12105" spans="1:10" hidden="1">
      <c r="A12105" s="141" t="s">
        <v>45003</v>
      </c>
      <c r="B12105" s="141" t="str">
        <f t="shared" si="189"/>
        <v>VIDRO TEMPERADO,INCOLOR,COM 6MM DE ESPESSURA,ENCAIXILHADO EM MADEIRA,ALUMINIO OU FERRO.FORNECIMENTO E COLOCACAOVIDRO TEMPERADO,INCOLOR,COM 6MM DE ESPESSURA,ENCAIXILHADO EMVIDRO TEMPERADO,INCOLOR,COM 6MM DE ESPESSURA,ENCAIXILHADO EM</v>
      </c>
      <c r="C12105" s="141" t="s">
        <v>45004</v>
      </c>
      <c r="D12105" s="141" t="s">
        <v>45005</v>
      </c>
      <c r="I12105" s="141" t="s">
        <v>27</v>
      </c>
      <c r="J12105" s="649">
        <v>308.23</v>
      </c>
    </row>
    <row r="12106" spans="1:10" hidden="1">
      <c r="A12106" s="141" t="s">
        <v>45006</v>
      </c>
      <c r="B12106" s="141" t="str">
        <f t="shared" si="189"/>
        <v>VIDRO TEMPERADO,INCOLOR,COM 6MM DE ESPESSURA,ENCAIXILHADO EM MADEIRA,ALUMINIO OU FERRO.FORNECIMENTO E COLOCACAOVIDRO TEMPERADO,INCOLOR,COM 6MM DE ESPESSURA,ENCAIXILHADO EMVIDRO TEMPERADO,INCOLOR,COM 6MM DE ESPESSURA,ENCAIXILHADO EM</v>
      </c>
      <c r="C12106" s="141" t="s">
        <v>45004</v>
      </c>
      <c r="D12106" s="141" t="s">
        <v>45005</v>
      </c>
      <c r="I12106" s="141" t="s">
        <v>27</v>
      </c>
      <c r="J12106" s="649">
        <v>308.23</v>
      </c>
    </row>
    <row r="12107" spans="1:10" hidden="1">
      <c r="A12107" s="141" t="s">
        <v>45007</v>
      </c>
      <c r="B12107" s="141" t="str">
        <f t="shared" si="189"/>
        <v>VIDRO PLUMBIFERO C/ESPESSURA MAXIMA DE 8MM PARA USO EM SALAS RADIOLOGICAS A PROVA DE RAIO-X,NAS DIMENSOES DE(0,20X0,30)MVIDRO PLUMBIFERO C/ESPESSURA MAXIMA DE 8MM PARA USO EM SALAS.FORNECIMENTO E COLOCACAO.VIDRO PLUMBIFERO C/ESPESSURA MAXIMA DE 8MM PARA USO EM SALAS</v>
      </c>
      <c r="C12107" s="141" t="s">
        <v>45008</v>
      </c>
      <c r="D12107" s="141" t="s">
        <v>45009</v>
      </c>
      <c r="E12107" s="141" t="s">
        <v>45010</v>
      </c>
      <c r="I12107" s="141" t="s">
        <v>14</v>
      </c>
      <c r="J12107" s="649">
        <v>1069.97</v>
      </c>
    </row>
    <row r="12108" spans="1:10" hidden="1">
      <c r="A12108" s="141" t="s">
        <v>45011</v>
      </c>
      <c r="B12108" s="141" t="str">
        <f t="shared" si="189"/>
        <v>VIDRO PLUMBIFERO C/ESPESSURA MAXIMA DE 8MM PARA USO EM SALAS RADIOLOGICAS A PROVA DE RAIO-X,NAS DIMENSOES DE(0,20X0,30)MVIDRO PLUMBIFERO C/ESPESSURA MAXIMA DE 8MM PARA USO EM SALAS.FORNECIMENTO E COLOCACAO.VIDRO PLUMBIFERO C/ESPESSURA MAXIMA DE 8MM PARA USO EM SALAS</v>
      </c>
      <c r="C12108" s="141" t="s">
        <v>45008</v>
      </c>
      <c r="D12108" s="141" t="s">
        <v>45009</v>
      </c>
      <c r="E12108" s="141" t="s">
        <v>45010</v>
      </c>
      <c r="I12108" s="141" t="s">
        <v>14</v>
      </c>
      <c r="J12108" s="649">
        <v>1063.6400000000001</v>
      </c>
    </row>
    <row r="12109" spans="1:10" hidden="1">
      <c r="A12109" s="141" t="s">
        <v>45012</v>
      </c>
      <c r="B12109" s="141" t="str">
        <f t="shared" si="189"/>
        <v>VIDRO PLUMBIFERO C/ESPESSURA MAXIMA DE 8MM,PARA USO EM SALAS RADIOLOGICAS A PROVA DE RAIO-X,NAS DIMENSOES DE(0,30X0,40)MVIDRO PLUMBIFERO C/ESPESSURA MAXIMA DE 8MM,PARA USO EM SALAS.FORNECIMENTO E COLOCACAO.VIDRO PLUMBIFERO C/ESPESSURA MAXIMA DE 8MM,PARA USO EM SALAS</v>
      </c>
      <c r="C12109" s="141" t="s">
        <v>45013</v>
      </c>
      <c r="D12109" s="141" t="s">
        <v>45014</v>
      </c>
      <c r="E12109" s="141" t="s">
        <v>45010</v>
      </c>
      <c r="I12109" s="141" t="s">
        <v>14</v>
      </c>
      <c r="J12109" s="649">
        <v>2240.0100000000002</v>
      </c>
    </row>
    <row r="12110" spans="1:10" hidden="1">
      <c r="A12110" s="141" t="s">
        <v>45015</v>
      </c>
      <c r="B12110" s="141" t="str">
        <f t="shared" si="189"/>
        <v>VIDRO PLUMBIFERO C/ESPESSURA MAXIMA DE 8MM,PARA USO EM SALAS RADIOLOGICAS A PROVA DE RAIO-X,NAS DIMENSOES DE(0,30X0,40)MVIDRO PLUMBIFERO C/ESPESSURA MAXIMA DE 8MM,PARA USO EM SALAS.FORNECIMENTO E COLOCACAO.VIDRO PLUMBIFERO C/ESPESSURA MAXIMA DE 8MM,PARA USO EM SALAS</v>
      </c>
      <c r="C12110" s="141" t="s">
        <v>45013</v>
      </c>
      <c r="D12110" s="141" t="s">
        <v>45014</v>
      </c>
      <c r="E12110" s="141" t="s">
        <v>45010</v>
      </c>
      <c r="I12110" s="141" t="s">
        <v>14</v>
      </c>
      <c r="J12110" s="649">
        <v>2230.5</v>
      </c>
    </row>
    <row r="12111" spans="1:10" hidden="1">
      <c r="A12111" s="141" t="s">
        <v>45016</v>
      </c>
      <c r="B12111" s="141" t="str">
        <f t="shared" si="189"/>
        <v>VIDRO PLUMBIFERO C/ESPESSURA MAXIMA DE 8MM,PARA USO EM SALAS RADIOLOGICAS A PROVA DE RAIO-X,NAS DIMENSOES DE(1,00X0,70)MVIDRO PLUMBIFERO C/ESPESSURA MAXIMA DE 8MM,PARA USO EM SALAS.FORNECIMENTO E COLOCACAO.VIDRO PLUMBIFERO C/ESPESSURA MAXIMA DE 8MM,PARA USO EM SALAS</v>
      </c>
      <c r="C12111" s="141" t="s">
        <v>45013</v>
      </c>
      <c r="D12111" s="141" t="s">
        <v>45017</v>
      </c>
      <c r="E12111" s="141" t="s">
        <v>45010</v>
      </c>
      <c r="I12111" s="141" t="s">
        <v>14</v>
      </c>
      <c r="J12111" s="649">
        <v>11420.27</v>
      </c>
    </row>
    <row r="12112" spans="1:10" hidden="1">
      <c r="A12112" s="141" t="s">
        <v>45018</v>
      </c>
      <c r="B12112" s="141" t="str">
        <f t="shared" si="189"/>
        <v>VIDRO PLUMBIFERO C/ESPESSURA MAXIMA DE 8MM,PARA USO EM SALAS RADIOLOGICAS A PROVA DE RAIO-X,NAS DIMENSOES DE(1,00X0,70)MVIDRO PLUMBIFERO C/ESPESSURA MAXIMA DE 8MM,PARA USO EM SALAS.FORNECIMENTO E COLOCACAO.VIDRO PLUMBIFERO C/ESPESSURA MAXIMA DE 8MM,PARA USO EM SALAS</v>
      </c>
      <c r="C12112" s="141" t="s">
        <v>45013</v>
      </c>
      <c r="D12112" s="141" t="s">
        <v>45017</v>
      </c>
      <c r="E12112" s="141" t="s">
        <v>45010</v>
      </c>
      <c r="I12112" s="141" t="s">
        <v>14</v>
      </c>
      <c r="J12112" s="649">
        <v>11404.44</v>
      </c>
    </row>
    <row r="12113" spans="1:10" hidden="1">
      <c r="A12113" s="141" t="s">
        <v>45019</v>
      </c>
      <c r="B12113" s="141" t="str">
        <f t="shared" si="189"/>
        <v>PELICULA DE SEGURANCA ANTI-IMPACTO E CONTROLE SOLAR.FORNECIMENTO E COLOCACAOPELICULA DE SEGURANCA ANTI-IMPACTO E CONTROLE SOLAR.FORNECIMPELICULA DE SEGURANCA ANTI-IMPACTO E CONTROLE SOLAR.FORNECIM</v>
      </c>
      <c r="C12113" s="141" t="s">
        <v>45020</v>
      </c>
      <c r="D12113" s="141" t="s">
        <v>27162</v>
      </c>
      <c r="I12113" s="141" t="s">
        <v>27</v>
      </c>
      <c r="J12113" s="649">
        <v>52.51</v>
      </c>
    </row>
    <row r="12114" spans="1:10" hidden="1">
      <c r="A12114" s="141" t="s">
        <v>45021</v>
      </c>
      <c r="B12114" s="141" t="str">
        <f t="shared" si="189"/>
        <v>PELICULA DE SEGURANCA ANTI-IMPACTO E CONTROLE SOLAR.FORNECIMENTO E COLOCACAOPELICULA DE SEGURANCA ANTI-IMPACTO E CONTROLE SOLAR.FORNECIMPELICULA DE SEGURANCA ANTI-IMPACTO E CONTROLE SOLAR.FORNECIM</v>
      </c>
      <c r="C12114" s="141" t="s">
        <v>45020</v>
      </c>
      <c r="D12114" s="141" t="s">
        <v>27162</v>
      </c>
      <c r="I12114" s="141" t="s">
        <v>27</v>
      </c>
      <c r="J12114" s="649">
        <v>51.96</v>
      </c>
    </row>
    <row r="12115" spans="1:10" hidden="1">
      <c r="A12115" s="141" t="s">
        <v>45022</v>
      </c>
      <c r="B12115" s="141" t="str">
        <f t="shared" si="189"/>
        <v>PELICULA REFLETIVA DE CONTROLE SOLAR.FORNECIMENTO E COLOCACAOPELICULA REFLETIVA DE CONTROLE SOLAR.FORNECIMENTO E COLOCACAPELICULA REFLETIVA DE CONTROLE SOLAR.FORNECIMENTO E COLOCACA</v>
      </c>
      <c r="C12115" s="141" t="s">
        <v>45023</v>
      </c>
      <c r="D12115" s="141" t="s">
        <v>24365</v>
      </c>
      <c r="I12115" s="141" t="s">
        <v>27</v>
      </c>
      <c r="J12115" s="649">
        <v>21.39</v>
      </c>
    </row>
    <row r="12116" spans="1:10" hidden="1">
      <c r="A12116" s="141" t="s">
        <v>45024</v>
      </c>
      <c r="B12116" s="141" t="str">
        <f t="shared" si="189"/>
        <v>PELICULA REFLETIVA DE CONTROLE SOLAR.FORNECIMENTO E COLOCACAOPELICULA REFLETIVA DE CONTROLE SOLAR.FORNECIMENTO E COLOCACAPELICULA REFLETIVA DE CONTROLE SOLAR.FORNECIMENTO E COLOCACA</v>
      </c>
      <c r="C12116" s="141" t="s">
        <v>45023</v>
      </c>
      <c r="D12116" s="141" t="s">
        <v>24365</v>
      </c>
      <c r="I12116" s="141" t="s">
        <v>27</v>
      </c>
      <c r="J12116" s="649">
        <v>20.84</v>
      </c>
    </row>
    <row r="12117" spans="1:10" hidden="1">
      <c r="A12117" s="141" t="s">
        <v>45025</v>
      </c>
      <c r="B12117" s="141" t="str">
        <f t="shared" si="189"/>
        <v>PLACA DE POLICARBONATO EM CRISTAL COMPACTO,COM ESPESSURA DE4MM.FORNECIMENTO E COLOCACAOPLACA DE POLICARBONATO EM CRISTAL COMPACTO,COM ESPESSURA DEPLACA DE POLICARBONATO EM CRISTAL COMPACTO,COM ESPESSURA DE</v>
      </c>
      <c r="C12117" s="141" t="s">
        <v>45026</v>
      </c>
      <c r="D12117" s="141" t="s">
        <v>45027</v>
      </c>
      <c r="I12117" s="141" t="s">
        <v>27</v>
      </c>
      <c r="J12117" s="649">
        <v>221.49</v>
      </c>
    </row>
    <row r="12118" spans="1:10" hidden="1">
      <c r="A12118" s="141" t="s">
        <v>45028</v>
      </c>
      <c r="B12118" s="141" t="str">
        <f t="shared" si="189"/>
        <v>PLACA DE POLICARBONATO EM CRISTAL COMPACTO,COM ESPESSURA DE4MM.FORNECIMENTO E COLOCACAOPLACA DE POLICARBONATO EM CRISTAL COMPACTO,COM ESPESSURA DEPLACA DE POLICARBONATO EM CRISTAL COMPACTO,COM ESPESSURA DE</v>
      </c>
      <c r="C12118" s="141" t="s">
        <v>45026</v>
      </c>
      <c r="D12118" s="141" t="s">
        <v>45027</v>
      </c>
      <c r="I12118" s="141" t="s">
        <v>27</v>
      </c>
      <c r="J12118" s="649">
        <v>219.51</v>
      </c>
    </row>
    <row r="12119" spans="1:10" hidden="1">
      <c r="A12119" s="141" t="s">
        <v>45029</v>
      </c>
      <c r="B12119" s="141" t="str">
        <f t="shared" si="189"/>
        <v>PLACA DE POLICARBONATO EM CRISTAL COMPACTO,COM ESPESSURA DE6MM.FORNECIMENTO E COLOCACAOPLACA DE POLICARBONATO EM CRISTAL COMPACTO,COM ESPESSURA DEPLACA DE POLICARBONATO EM CRISTAL COMPACTO,COM ESPESSURA DE</v>
      </c>
      <c r="C12119" s="141" t="s">
        <v>45026</v>
      </c>
      <c r="D12119" s="141" t="s">
        <v>45030</v>
      </c>
      <c r="I12119" s="141" t="s">
        <v>27</v>
      </c>
      <c r="J12119" s="649">
        <v>320.39</v>
      </c>
    </row>
    <row r="12120" spans="1:10" hidden="1">
      <c r="A12120" s="141" t="s">
        <v>45031</v>
      </c>
      <c r="B12120" s="141" t="str">
        <f t="shared" si="189"/>
        <v>PLACA DE POLICARBONATO EM CRISTAL COMPACTO,COM ESPESSURA DE6MM.FORNECIMENTO E COLOCACAOPLACA DE POLICARBONATO EM CRISTAL COMPACTO,COM ESPESSURA DEPLACA DE POLICARBONATO EM CRISTAL COMPACTO,COM ESPESSURA DE</v>
      </c>
      <c r="C12120" s="141" t="s">
        <v>45026</v>
      </c>
      <c r="D12120" s="141" t="s">
        <v>45030</v>
      </c>
      <c r="I12120" s="141" t="s">
        <v>27</v>
      </c>
      <c r="J12120" s="649">
        <v>318.41000000000003</v>
      </c>
    </row>
    <row r="12121" spans="1:10" hidden="1">
      <c r="A12121" s="141" t="s">
        <v>45032</v>
      </c>
      <c r="B12121" s="141" t="str">
        <f t="shared" si="189"/>
        <v>PLACA DE POLICARBONATO EM CRISTAL COMPACTO,COM ESPESSURA DE8MM.FORNECIMENTO E COLOCACAOPLACA DE POLICARBONATO EM CRISTAL COMPACTO,COM ESPESSURA DEPLACA DE POLICARBONATO EM CRISTAL COMPACTO,COM ESPESSURA DE</v>
      </c>
      <c r="C12121" s="141" t="s">
        <v>45026</v>
      </c>
      <c r="D12121" s="141" t="s">
        <v>45033</v>
      </c>
      <c r="I12121" s="141" t="s">
        <v>27</v>
      </c>
      <c r="J12121" s="649">
        <v>417.74</v>
      </c>
    </row>
    <row r="12122" spans="1:10" hidden="1">
      <c r="A12122" s="141" t="s">
        <v>45034</v>
      </c>
      <c r="B12122" s="141" t="str">
        <f t="shared" si="189"/>
        <v>PLACA DE POLICARBONATO EM CRISTAL COMPACTO,COM ESPESSURA DE8MM.FORNECIMENTO E COLOCACAOPLACA DE POLICARBONATO EM CRISTAL COMPACTO,COM ESPESSURA DEPLACA DE POLICARBONATO EM CRISTAL COMPACTO,COM ESPESSURA DE</v>
      </c>
      <c r="C12122" s="141" t="s">
        <v>45026</v>
      </c>
      <c r="D12122" s="141" t="s">
        <v>45033</v>
      </c>
      <c r="I12122" s="141" t="s">
        <v>27</v>
      </c>
      <c r="J12122" s="649">
        <v>415.76</v>
      </c>
    </row>
    <row r="12123" spans="1:10" hidden="1">
      <c r="A12123" s="141" t="s">
        <v>45035</v>
      </c>
      <c r="B12123" s="141" t="str">
        <f t="shared" si="189"/>
        <v>PLACA DE POLICARBONATO EM CRISTAL COMPACTO,COM ESPESSURA DE10MM.FORNECIMENTO E COLOCACAOPLACA DE POLICARBONATO EM CRISTAL COMPACTO,COM ESPESSURA DEPLACA DE POLICARBONATO EM CRISTAL COMPACTO,COM ESPESSURA DE</v>
      </c>
      <c r="C12123" s="141" t="s">
        <v>45026</v>
      </c>
      <c r="D12123" s="141" t="s">
        <v>45036</v>
      </c>
      <c r="I12123" s="141" t="s">
        <v>27</v>
      </c>
      <c r="J12123" s="649">
        <v>515.1</v>
      </c>
    </row>
    <row r="12124" spans="1:10" hidden="1">
      <c r="A12124" s="141" t="s">
        <v>45037</v>
      </c>
      <c r="B12124" s="141" t="str">
        <f t="shared" si="189"/>
        <v>PLACA DE POLICARBONATO EM CRISTAL COMPACTO,COM ESPESSURA DE10MM.FORNECIMENTO E COLOCACAOPLACA DE POLICARBONATO EM CRISTAL COMPACTO,COM ESPESSURA DEPLACA DE POLICARBONATO EM CRISTAL COMPACTO,COM ESPESSURA DE</v>
      </c>
      <c r="C12124" s="141" t="s">
        <v>45026</v>
      </c>
      <c r="D12124" s="141" t="s">
        <v>45036</v>
      </c>
      <c r="I12124" s="141" t="s">
        <v>27</v>
      </c>
      <c r="J12124" s="649">
        <v>513.12</v>
      </c>
    </row>
    <row r="12125" spans="1:10" hidden="1">
      <c r="A12125" s="141" t="s">
        <v>45038</v>
      </c>
      <c r="B12125" s="141" t="str">
        <f t="shared" si="189"/>
        <v>PORTA DE MADEIRA DE LEI EM COMPENSADO DE 100X210X3,5CM,FOLHEADA NAS 2 FACES,ADUELA DE 13X3CM E ALIZARES DE 5X2CM,EXCLUSIPORTA DE MADEIRA DE LEI EM COMPENSADO DE 100X210X3,5CM,FOLHEVE FERRAGENS.FORNECIMENTO E COLOCACAOPORTA DE MADEIRA DE LEI EM COMPENSADO DE 100X210X3,5CM,FOLHE</v>
      </c>
      <c r="C12125" s="141" t="s">
        <v>45039</v>
      </c>
      <c r="D12125" s="141" t="s">
        <v>45040</v>
      </c>
      <c r="E12125" s="141" t="s">
        <v>44597</v>
      </c>
      <c r="I12125" s="141" t="s">
        <v>14</v>
      </c>
      <c r="J12125" s="649">
        <v>720.93</v>
      </c>
    </row>
    <row r="12126" spans="1:10" hidden="1">
      <c r="A12126" s="141" t="s">
        <v>45041</v>
      </c>
      <c r="B12126" s="141" t="str">
        <f t="shared" si="189"/>
        <v>PORTA DE MADEIRA DE LEI EM COMPENSADO DE 100X210X3,5CM,FOLHEADA NAS 2 FACES,ADUELA DE 13X3CM E ALIZARES DE 5X2CM,EXCLUSIPORTA DE MADEIRA DE LEI EM COMPENSADO DE 100X210X3,5CM,FOLHEVE FERRAGENS.FORNECIMENTO E COLOCACAOPORTA DE MADEIRA DE LEI EM COMPENSADO DE 100X210X3,5CM,FOLHE</v>
      </c>
      <c r="C12126" s="141" t="s">
        <v>45039</v>
      </c>
      <c r="D12126" s="141" t="s">
        <v>45040</v>
      </c>
      <c r="E12126" s="141" t="s">
        <v>44597</v>
      </c>
      <c r="I12126" s="141" t="s">
        <v>14</v>
      </c>
      <c r="J12126" s="649">
        <v>681.26</v>
      </c>
    </row>
    <row r="12127" spans="1:10" hidden="1">
      <c r="A12127" s="141" t="s">
        <v>45042</v>
      </c>
      <c r="B12127" s="141" t="str">
        <f t="shared" si="189"/>
        <v>PORTA DE MADEIRA DE LEI EM COMPENSADO DE 90X210X3,5CM FOLHEADA NAS 2 FACES,ADUELA DE 13X3CM E ALIZARES DE 5X2CM,EXCLUSIVPORTA DE MADEIRA DE LEI EM COMPENSADO DE 90X210X3,5CM FOLHEAE FERRAGENS.FORNECIMENTO E COLOCACAOPORTA DE MADEIRA DE LEI EM COMPENSADO DE 90X210X3,5CM FOLHEA</v>
      </c>
      <c r="C12127" s="141" t="s">
        <v>45043</v>
      </c>
      <c r="D12127" s="141" t="s">
        <v>45044</v>
      </c>
      <c r="E12127" s="141" t="s">
        <v>45045</v>
      </c>
      <c r="I12127" s="141" t="s">
        <v>14</v>
      </c>
      <c r="J12127" s="649">
        <v>684.79</v>
      </c>
    </row>
    <row r="12128" spans="1:10" hidden="1">
      <c r="A12128" s="141" t="s">
        <v>45046</v>
      </c>
      <c r="B12128" s="141" t="str">
        <f t="shared" si="189"/>
        <v>PORTA DE MADEIRA DE LEI EM COMPENSADO DE 90X210X3,5CM FOLHEADA NAS 2 FACES,ADUELA DE 13X3CM E ALIZARES DE 5X2CM,EXCLUSIVPORTA DE MADEIRA DE LEI EM COMPENSADO DE 90X210X3,5CM FOLHEAE FERRAGENS.FORNECIMENTO E COLOCACAOPORTA DE MADEIRA DE LEI EM COMPENSADO DE 90X210X3,5CM FOLHEA</v>
      </c>
      <c r="C12128" s="141" t="s">
        <v>45043</v>
      </c>
      <c r="D12128" s="141" t="s">
        <v>45044</v>
      </c>
      <c r="E12128" s="141" t="s">
        <v>45045</v>
      </c>
      <c r="I12128" s="141" t="s">
        <v>14</v>
      </c>
      <c r="J12128" s="649">
        <v>645.12</v>
      </c>
    </row>
    <row r="12129" spans="1:10" hidden="1">
      <c r="A12129" s="141" t="s">
        <v>45047</v>
      </c>
      <c r="B12129" s="141" t="str">
        <f t="shared" si="189"/>
        <v>PORTA DE MADEIRA DE LEI EM COMPENSADO DE 80X210X3,5CM FOLHEADA NAS 2 FACES,ADUELA DE 13X3CM E ALIZARES DE 5X2CM,EXCLUSIVPORTA DE MADEIRA DE LEI EM COMPENSADO DE 80X210X3,5CM FOLHEAE FERRAGENS.FORNECIMENTO E COLOCACAOPORTA DE MADEIRA DE LEI EM COMPENSADO DE 80X210X3,5CM FOLHEA</v>
      </c>
      <c r="C12129" s="141" t="s">
        <v>45048</v>
      </c>
      <c r="D12129" s="141" t="s">
        <v>45044</v>
      </c>
      <c r="E12129" s="141" t="s">
        <v>45045</v>
      </c>
      <c r="I12129" s="141" t="s">
        <v>14</v>
      </c>
      <c r="J12129" s="649">
        <v>653.5</v>
      </c>
    </row>
    <row r="12130" spans="1:10" hidden="1">
      <c r="A12130" s="141" t="s">
        <v>45049</v>
      </c>
      <c r="B12130" s="141" t="str">
        <f t="shared" si="189"/>
        <v>PORTA DE MADEIRA DE LEI EM COMPENSADO DE 80X210X3,5CM FOLHEADA NAS 2 FACES,ADUELA DE 13X3CM E ALIZARES DE 5X2CM,EXCLUSIVPORTA DE MADEIRA DE LEI EM COMPENSADO DE 80X210X3,5CM FOLHEAE FERRAGENS.FORNECIMENTO E COLOCACAOPORTA DE MADEIRA DE LEI EM COMPENSADO DE 80X210X3,5CM FOLHEA</v>
      </c>
      <c r="C12130" s="141" t="s">
        <v>45048</v>
      </c>
      <c r="D12130" s="141" t="s">
        <v>45044</v>
      </c>
      <c r="E12130" s="141" t="s">
        <v>45045</v>
      </c>
      <c r="I12130" s="141" t="s">
        <v>14</v>
      </c>
      <c r="J12130" s="649">
        <v>613.82000000000005</v>
      </c>
    </row>
    <row r="12131" spans="1:10" hidden="1">
      <c r="A12131" s="141" t="s">
        <v>45050</v>
      </c>
      <c r="B12131" s="141" t="str">
        <f t="shared" si="189"/>
        <v>PORTA DE MADEIRA DE LEI EM COMPENSADO DE 70X210X3,5CM,FOLHEADA NAS 2 FACES,ADUELA DE 13X3CM E ALIZARES DE 5X2CM,EXCLUSIVPORTA DE MADEIRA DE LEI EM COMPENSADO DE 70X210X3,5CM,FOLHEAE FERRAGENS.FORNECIMENTO E COLOCACAOPORTA DE MADEIRA DE LEI EM COMPENSADO DE 70X210X3,5CM,FOLHEA</v>
      </c>
      <c r="C12131" s="141" t="s">
        <v>45051</v>
      </c>
      <c r="D12131" s="141" t="s">
        <v>45044</v>
      </c>
      <c r="E12131" s="141" t="s">
        <v>45045</v>
      </c>
      <c r="I12131" s="141" t="s">
        <v>14</v>
      </c>
      <c r="J12131" s="649">
        <v>647.74</v>
      </c>
    </row>
    <row r="12132" spans="1:10" hidden="1">
      <c r="A12132" s="141" t="s">
        <v>45052</v>
      </c>
      <c r="B12132" s="141" t="str">
        <f t="shared" si="189"/>
        <v>PORTA DE MADEIRA DE LEI EM COMPENSADO DE 70X210X3,5CM,FOLHEADA NAS 2 FACES,ADUELA DE 13X3CM E ALIZARES DE 5X2CM,EXCLUSIVPORTA DE MADEIRA DE LEI EM COMPENSADO DE 70X210X3,5CM,FOLHEAE FERRAGENS.FORNECIMENTO E COLOCACAOPORTA DE MADEIRA DE LEI EM COMPENSADO DE 70X210X3,5CM,FOLHEA</v>
      </c>
      <c r="C12132" s="141" t="s">
        <v>45051</v>
      </c>
      <c r="D12132" s="141" t="s">
        <v>45044</v>
      </c>
      <c r="E12132" s="141" t="s">
        <v>45045</v>
      </c>
      <c r="I12132" s="141" t="s">
        <v>14</v>
      </c>
      <c r="J12132" s="649">
        <v>608.05999999999995</v>
      </c>
    </row>
    <row r="12133" spans="1:10" hidden="1">
      <c r="A12133" s="141" t="s">
        <v>45053</v>
      </c>
      <c r="B12133" s="141" t="str">
        <f t="shared" si="189"/>
        <v>PORTA DE MADEIRA DE LEI EM COMPENSADO DE 60X210X3,5CM FOLHEADA NAS 2 FACES,ADUELA DE 13X3CM E ALIZARES DE 5X2CM,EXCLUSIVPORTA DE MADEIRA DE LEI EM COMPENSADO DE 60X210X3,5CM FOLHEAE FERRAGENS.FORNECIMENTO E COLOCACAOPORTA DE MADEIRA DE LEI EM COMPENSADO DE 60X210X3,5CM FOLHEA</v>
      </c>
      <c r="C12133" s="141" t="s">
        <v>45054</v>
      </c>
      <c r="D12133" s="141" t="s">
        <v>45044</v>
      </c>
      <c r="E12133" s="141" t="s">
        <v>45045</v>
      </c>
      <c r="I12133" s="141" t="s">
        <v>14</v>
      </c>
      <c r="J12133" s="649">
        <v>642.70000000000005</v>
      </c>
    </row>
    <row r="12134" spans="1:10" hidden="1">
      <c r="A12134" s="141" t="s">
        <v>45055</v>
      </c>
      <c r="B12134" s="141" t="str">
        <f t="shared" si="189"/>
        <v>PORTA DE MADEIRA DE LEI EM COMPENSADO DE 60X210X3,5CM FOLHEADA NAS 2 FACES,ADUELA DE 13X3CM E ALIZARES DE 5X2CM,EXCLUSIVPORTA DE MADEIRA DE LEI EM COMPENSADO DE 60X210X3,5CM FOLHEAE FERRAGENS.FORNECIMENTO E COLOCACAOPORTA DE MADEIRA DE LEI EM COMPENSADO DE 60X210X3,5CM FOLHEA</v>
      </c>
      <c r="C12134" s="141" t="s">
        <v>45054</v>
      </c>
      <c r="D12134" s="141" t="s">
        <v>45044</v>
      </c>
      <c r="E12134" s="141" t="s">
        <v>45045</v>
      </c>
      <c r="I12134" s="141" t="s">
        <v>14</v>
      </c>
      <c r="J12134" s="649">
        <v>603.02</v>
      </c>
    </row>
    <row r="12135" spans="1:10" hidden="1">
      <c r="A12135" s="141" t="s">
        <v>45056</v>
      </c>
      <c r="B12135" s="141" t="str">
        <f t="shared" si="189"/>
        <v>PORTA DE MADEIRA DE LEI EM COMPENSADO,DE 200X210X3,5CM,COM DUAS FOLHAS,FOLHEADA NAS 2 FACES,ADUELAS DE 13X3CM E ALIZARESPORTA DE MADEIRA DE LEI EM COMPENSADO,DE 200X210X3,5CM,COM D DE 5X2CM,EXCLUSIVE FERRAGENS.FORNECIMENTO E COLOCACAOPORTA DE MADEIRA DE LEI EM COMPENSADO,DE 200X210X3,5CM,COM D</v>
      </c>
      <c r="C12135" s="141" t="s">
        <v>45057</v>
      </c>
      <c r="D12135" s="141" t="s">
        <v>45058</v>
      </c>
      <c r="E12135" s="141" t="s">
        <v>45059</v>
      </c>
      <c r="I12135" s="141" t="s">
        <v>14</v>
      </c>
      <c r="J12135" s="649">
        <v>1006.12</v>
      </c>
    </row>
    <row r="12136" spans="1:10" hidden="1">
      <c r="A12136" s="141" t="s">
        <v>45060</v>
      </c>
      <c r="B12136" s="141" t="str">
        <f t="shared" si="189"/>
        <v>PORTA DE MADEIRA DE LEI EM COMPENSADO,DE 200X210X3,5CM,COM DUAS FOLHAS,FOLHEADA NAS 2 FACES,ADUELAS DE 13X3CM E ALIZARESPORTA DE MADEIRA DE LEI EM COMPENSADO,DE 200X210X3,5CM,COM D DE 5X2CM,EXCLUSIVE FERRAGENS.FORNECIMENTO E COLOCACAOPORTA DE MADEIRA DE LEI EM COMPENSADO,DE 200X210X3,5CM,COM D</v>
      </c>
      <c r="C12136" s="141" t="s">
        <v>45057</v>
      </c>
      <c r="D12136" s="141" t="s">
        <v>45058</v>
      </c>
      <c r="E12136" s="141" t="s">
        <v>45059</v>
      </c>
      <c r="I12136" s="141" t="s">
        <v>14</v>
      </c>
      <c r="J12136" s="649">
        <v>958.5</v>
      </c>
    </row>
    <row r="12137" spans="1:10" hidden="1">
      <c r="A12137" s="141" t="s">
        <v>45061</v>
      </c>
      <c r="B12137" s="141" t="str">
        <f t="shared" si="189"/>
        <v>PORTA DE MADEIRA DE LEI EM COMPENSADO,DE 60X210X3,5CM,FOLHEADA NAS 2 FACES,EXCLUSIVE FERRAGENS,ADUELA E ALIZARES.FORNECIPORTA DE MADEIRA DE LEI EM COMPENSADO,DE 60X210X3,5CM,FOLHEAMENTO E COLOCACAOPORTA DE MADEIRA DE LEI EM COMPENSADO,DE 60X210X3,5CM,FOLHEA</v>
      </c>
      <c r="C12137" s="141" t="s">
        <v>45062</v>
      </c>
      <c r="D12137" s="141" t="s">
        <v>45063</v>
      </c>
      <c r="E12137" s="141" t="s">
        <v>24457</v>
      </c>
      <c r="I12137" s="141" t="s">
        <v>14</v>
      </c>
      <c r="J12137" s="649">
        <v>311.43</v>
      </c>
    </row>
    <row r="12138" spans="1:10" hidden="1">
      <c r="A12138" s="141" t="s">
        <v>45064</v>
      </c>
      <c r="B12138" s="141" t="str">
        <f t="shared" si="189"/>
        <v>PORTA DE MADEIRA DE LEI EM COMPENSADO,DE 60X210X3,5CM,FOLHEADA NAS 2 FACES,EXCLUSIVE FERRAGENS,ADUELA E ALIZARES.FORNECIPORTA DE MADEIRA DE LEI EM COMPENSADO,DE 60X210X3,5CM,FOLHEAMENTO E COLOCACAOPORTA DE MADEIRA DE LEI EM COMPENSADO,DE 60X210X3,5CM,FOLHEA</v>
      </c>
      <c r="C12138" s="141" t="s">
        <v>45062</v>
      </c>
      <c r="D12138" s="141" t="s">
        <v>45063</v>
      </c>
      <c r="E12138" s="141" t="s">
        <v>24457</v>
      </c>
      <c r="I12138" s="141" t="s">
        <v>14</v>
      </c>
      <c r="J12138" s="649">
        <v>284.98</v>
      </c>
    </row>
    <row r="12139" spans="1:10" hidden="1">
      <c r="A12139" s="141" t="s">
        <v>45065</v>
      </c>
      <c r="B12139" s="141" t="str">
        <f t="shared" si="189"/>
        <v>PORTA DE MADEIRA DE LEI EM COMPENSADO,DE 70X210X3,5CM,FOLHEADA NAS 2 FACES,EXCLUSIVE FERRAGENS,ADUELA E ALIZARES.FORNECIPORTA DE MADEIRA DE LEI EM COMPENSADO,DE 70X210X3,5CM,FOLHEAMENTO E COLOCACAOPORTA DE MADEIRA DE LEI EM COMPENSADO,DE 70X210X3,5CM,FOLHEA</v>
      </c>
      <c r="C12139" s="141" t="s">
        <v>45066</v>
      </c>
      <c r="D12139" s="141" t="s">
        <v>45063</v>
      </c>
      <c r="E12139" s="141" t="s">
        <v>24457</v>
      </c>
      <c r="I12139" s="141" t="s">
        <v>14</v>
      </c>
      <c r="J12139" s="649">
        <v>312.36</v>
      </c>
    </row>
    <row r="12140" spans="1:10" hidden="1">
      <c r="A12140" s="141" t="s">
        <v>45067</v>
      </c>
      <c r="B12140" s="141" t="str">
        <f t="shared" si="189"/>
        <v>PORTA DE MADEIRA DE LEI EM COMPENSADO,DE 70X210X3,5CM,FOLHEADA NAS 2 FACES,EXCLUSIVE FERRAGENS,ADUELA E ALIZARES.FORNECIPORTA DE MADEIRA DE LEI EM COMPENSADO,DE 70X210X3,5CM,FOLHEAMENTO E COLOCACAOPORTA DE MADEIRA DE LEI EM COMPENSADO,DE 70X210X3,5CM,FOLHEA</v>
      </c>
      <c r="C12140" s="141" t="s">
        <v>45066</v>
      </c>
      <c r="D12140" s="141" t="s">
        <v>45063</v>
      </c>
      <c r="E12140" s="141" t="s">
        <v>24457</v>
      </c>
      <c r="I12140" s="141" t="s">
        <v>14</v>
      </c>
      <c r="J12140" s="649">
        <v>285.91000000000003</v>
      </c>
    </row>
    <row r="12141" spans="1:10" hidden="1">
      <c r="A12141" s="141" t="s">
        <v>45068</v>
      </c>
      <c r="B12141" s="141" t="str">
        <f t="shared" si="189"/>
        <v>PORTA DE MADEIRA DE LEI EM COMPENSADO,DE 80X210X3,5CM,FOLHEADANAS 2 FACES,EXCLUSIVE FERRAGENS,ADUELA E ALIZARES.FORNECIMPORTA DE MADEIRA DE LEI EM COMPENSADO,DE 80X210X3,5CM,FOLHEAENTO E COLOCACAOPORTA DE MADEIRA DE LEI EM COMPENSADO,DE 80X210X3,5CM,FOLHEA</v>
      </c>
      <c r="C12141" s="141" t="s">
        <v>45069</v>
      </c>
      <c r="D12141" s="141" t="s">
        <v>45070</v>
      </c>
      <c r="E12141" s="141" t="s">
        <v>27162</v>
      </c>
      <c r="I12141" s="141" t="s">
        <v>14</v>
      </c>
      <c r="J12141" s="649">
        <v>314.01</v>
      </c>
    </row>
    <row r="12142" spans="1:10" hidden="1">
      <c r="A12142" s="141" t="s">
        <v>45071</v>
      </c>
      <c r="B12142" s="141" t="str">
        <f t="shared" si="189"/>
        <v>PORTA DE MADEIRA DE LEI EM COMPENSADO,DE 80X210X3,5CM,FOLHEADANAS 2 FACES,EXCLUSIVE FERRAGENS,ADUELA E ALIZARES.FORNECIMPORTA DE MADEIRA DE LEI EM COMPENSADO,DE 80X210X3,5CM,FOLHEAENTO E COLOCACAOPORTA DE MADEIRA DE LEI EM COMPENSADO,DE 80X210X3,5CM,FOLHEA</v>
      </c>
      <c r="C12142" s="141" t="s">
        <v>45069</v>
      </c>
      <c r="D12142" s="141" t="s">
        <v>45070</v>
      </c>
      <c r="E12142" s="141" t="s">
        <v>27162</v>
      </c>
      <c r="I12142" s="141" t="s">
        <v>14</v>
      </c>
      <c r="J12142" s="649">
        <v>287.56</v>
      </c>
    </row>
    <row r="12143" spans="1:10" hidden="1">
      <c r="A12143" s="141" t="s">
        <v>45072</v>
      </c>
      <c r="B12143" s="141" t="str">
        <f t="shared" si="189"/>
        <v>PORTA DE MADEIRA DE LEI EM COMPENSADO,DE 90X210X3,5CM,FOLHEADA NAS 2 FACES,EXCLUSIVE FERRAGENS,ADUELA E ALIZARES.FORNECIPORTA DE MADEIRA DE LEI EM COMPENSADO,DE 90X210X3,5CM,FOLHEAMENTO E COLOCACAOPORTA DE MADEIRA DE LEI EM COMPENSADO,DE 90X210X3,5CM,FOLHEA</v>
      </c>
      <c r="C12143" s="141" t="s">
        <v>45073</v>
      </c>
      <c r="D12143" s="141" t="s">
        <v>45063</v>
      </c>
      <c r="E12143" s="141" t="s">
        <v>24457</v>
      </c>
      <c r="I12143" s="141" t="s">
        <v>14</v>
      </c>
      <c r="J12143" s="649">
        <v>341.2</v>
      </c>
    </row>
    <row r="12144" spans="1:10" hidden="1">
      <c r="A12144" s="141" t="s">
        <v>45074</v>
      </c>
      <c r="B12144" s="141" t="str">
        <f t="shared" si="189"/>
        <v>PORTA DE MADEIRA DE LEI EM COMPENSADO,DE 90X210X3,5CM,FOLHEADA NAS 2 FACES,EXCLUSIVE FERRAGENS,ADUELA E ALIZARES.FORNECIPORTA DE MADEIRA DE LEI EM COMPENSADO,DE 90X210X3,5CM,FOLHEAMENTO E COLOCACAOPORTA DE MADEIRA DE LEI EM COMPENSADO,DE 90X210X3,5CM,FOLHEA</v>
      </c>
      <c r="C12144" s="141" t="s">
        <v>45073</v>
      </c>
      <c r="D12144" s="141" t="s">
        <v>45063</v>
      </c>
      <c r="E12144" s="141" t="s">
        <v>24457</v>
      </c>
      <c r="I12144" s="141" t="s">
        <v>14</v>
      </c>
      <c r="J12144" s="649">
        <v>314.75</v>
      </c>
    </row>
    <row r="12145" spans="1:10" hidden="1">
      <c r="A12145" s="141" t="s">
        <v>45075</v>
      </c>
      <c r="B12145" s="141" t="str">
        <f t="shared" si="189"/>
        <v>PORTA DE MADEIRA DE LEI EM COMPENSADO,DE 100X210X3,5CM,FOLHEADA NAS 2 FACES,EXCLUSIVE FERRAGENS,ADUELA E ALIZARES.FORNECPORTA DE MADEIRA DE LEI EM COMPENSADO,DE 100X210X3,5CM,FOLHEIMENTO E COLOCACAOPORTA DE MADEIRA DE LEI EM COMPENSADO,DE 100X210X3,5CM,FOLHE</v>
      </c>
      <c r="C12145" s="141" t="s">
        <v>45076</v>
      </c>
      <c r="D12145" s="141" t="s">
        <v>45077</v>
      </c>
      <c r="E12145" s="141" t="s">
        <v>27420</v>
      </c>
      <c r="I12145" s="141" t="s">
        <v>14</v>
      </c>
      <c r="J12145" s="649">
        <v>373.23</v>
      </c>
    </row>
    <row r="12146" spans="1:10" hidden="1">
      <c r="A12146" s="141" t="s">
        <v>45078</v>
      </c>
      <c r="B12146" s="141" t="str">
        <f t="shared" si="189"/>
        <v>PORTA DE MADEIRA DE LEI EM COMPENSADO,DE 100X210X3,5CM,FOLHEADA NAS 2 FACES,EXCLUSIVE FERRAGENS,ADUELA E ALIZARES.FORNECPORTA DE MADEIRA DE LEI EM COMPENSADO,DE 100X210X3,5CM,FOLHEIMENTO E COLOCACAOPORTA DE MADEIRA DE LEI EM COMPENSADO,DE 100X210X3,5CM,FOLHE</v>
      </c>
      <c r="C12146" s="141" t="s">
        <v>45076</v>
      </c>
      <c r="D12146" s="141" t="s">
        <v>45077</v>
      </c>
      <c r="E12146" s="141" t="s">
        <v>27420</v>
      </c>
      <c r="I12146" s="141" t="s">
        <v>14</v>
      </c>
      <c r="J12146" s="649">
        <v>346.78</v>
      </c>
    </row>
    <row r="12147" spans="1:10" hidden="1">
      <c r="A12147" s="141" t="s">
        <v>45079</v>
      </c>
      <c r="B12147" s="141" t="str">
        <f t="shared" si="189"/>
        <v>PORTA DE MADEIRA DE LEI COM UMA ALMOFADA REBAIXADA DE 80X210X3,5CM,ADUELA DE 13X3CM E ALIZARES DE 5X2CM,EXCLUSIVE FERRAGPORTA DE MADEIRA DE LEI COM UMA ALMOFADA REBAIXADA DE 80X210ENS.FORNECIMENTO E COLOCACAOPORTA DE MADEIRA DE LEI COM UMA ALMOFADA REBAIXADA DE 80X210</v>
      </c>
      <c r="C12147" s="141" t="s">
        <v>45080</v>
      </c>
      <c r="D12147" s="141" t="s">
        <v>45081</v>
      </c>
      <c r="E12147" s="141" t="s">
        <v>45082</v>
      </c>
      <c r="I12147" s="141" t="s">
        <v>14</v>
      </c>
      <c r="J12147" s="649">
        <v>1000.48</v>
      </c>
    </row>
    <row r="12148" spans="1:10" hidden="1">
      <c r="A12148" s="141" t="s">
        <v>45083</v>
      </c>
      <c r="B12148" s="141" t="str">
        <f t="shared" si="189"/>
        <v>PORTA DE MADEIRA DE LEI COM UMA ALMOFADA REBAIXADA DE 80X210X3,5CM,ADUELA DE 13X3CM E ALIZARES DE 5X2CM,EXCLUSIVE FERRAGPORTA DE MADEIRA DE LEI COM UMA ALMOFADA REBAIXADA DE 80X210ENS.FORNECIMENTO E COLOCACAOPORTA DE MADEIRA DE LEI COM UMA ALMOFADA REBAIXADA DE 80X210</v>
      </c>
      <c r="C12148" s="141" t="s">
        <v>45080</v>
      </c>
      <c r="D12148" s="141" t="s">
        <v>45081</v>
      </c>
      <c r="E12148" s="141" t="s">
        <v>45082</v>
      </c>
      <c r="I12148" s="141" t="s">
        <v>14</v>
      </c>
      <c r="J12148" s="649">
        <v>960.8</v>
      </c>
    </row>
    <row r="12149" spans="1:10" hidden="1">
      <c r="A12149" s="141" t="s">
        <v>45084</v>
      </c>
      <c r="B12149" s="141" t="str">
        <f t="shared" si="189"/>
        <v>PORTA DE MADEIRA DE LEI COM UMA ALMOFADA REBAIXADA DE 70X210X3,5CM,ADUELA DE 13X3CM E ALIZARES DE 5X2CM,EXCLUSIVE FERRAGPORTA DE MADEIRA DE LEI COM UMA ALMOFADA REBAIXADA DE 70X210ENS.FORNECIMENTO E COLOCACAOPORTA DE MADEIRA DE LEI COM UMA ALMOFADA REBAIXADA DE 70X210</v>
      </c>
      <c r="C12149" s="141" t="s">
        <v>45085</v>
      </c>
      <c r="D12149" s="141" t="s">
        <v>45081</v>
      </c>
      <c r="E12149" s="141" t="s">
        <v>45082</v>
      </c>
      <c r="I12149" s="141" t="s">
        <v>14</v>
      </c>
      <c r="J12149" s="649">
        <v>979.7</v>
      </c>
    </row>
    <row r="12150" spans="1:10" hidden="1">
      <c r="A12150" s="141" t="s">
        <v>45086</v>
      </c>
      <c r="B12150" s="141" t="str">
        <f t="shared" si="189"/>
        <v>PORTA DE MADEIRA DE LEI COM UMA ALMOFADA REBAIXADA DE 70X210X3,5CM,ADUELA DE 13X3CM E ALIZARES DE 5X2CM,EXCLUSIVE FERRAGPORTA DE MADEIRA DE LEI COM UMA ALMOFADA REBAIXADA DE 70X210ENS.FORNECIMENTO E COLOCACAOPORTA DE MADEIRA DE LEI COM UMA ALMOFADA REBAIXADA DE 70X210</v>
      </c>
      <c r="C12150" s="141" t="s">
        <v>45085</v>
      </c>
      <c r="D12150" s="141" t="s">
        <v>45081</v>
      </c>
      <c r="E12150" s="141" t="s">
        <v>45082</v>
      </c>
      <c r="I12150" s="141" t="s">
        <v>14</v>
      </c>
      <c r="J12150" s="649">
        <v>940.03</v>
      </c>
    </row>
    <row r="12151" spans="1:10" hidden="1">
      <c r="A12151" s="141" t="s">
        <v>45087</v>
      </c>
      <c r="B12151" s="141" t="str">
        <f t="shared" si="189"/>
        <v>PORTA DE MADEIRA DE LEI COM UMA ALMOFADA REBAIXADA DE 60X210X3,5CM,ADUELA DE 13X3CM E ALIZARES DE 5X2CM,EXCLUSIVE FERRAGPORTA DE MADEIRA DE LEI COM UMA ALMOFADA REBAIXADA DE 60X210ENS.FORNECIMENTO E COLOCACAOPORTA DE MADEIRA DE LEI COM UMA ALMOFADA REBAIXADA DE 60X210</v>
      </c>
      <c r="C12151" s="141" t="s">
        <v>45088</v>
      </c>
      <c r="D12151" s="141" t="s">
        <v>45081</v>
      </c>
      <c r="E12151" s="141" t="s">
        <v>45082</v>
      </c>
      <c r="I12151" s="141" t="s">
        <v>14</v>
      </c>
      <c r="J12151" s="649">
        <v>941.9</v>
      </c>
    </row>
    <row r="12152" spans="1:10" hidden="1">
      <c r="A12152" s="141" t="s">
        <v>45089</v>
      </c>
      <c r="B12152" s="141" t="str">
        <f t="shared" si="189"/>
        <v>PORTA DE MADEIRA DE LEI COM UMA ALMOFADA REBAIXADA DE 60X210X3,5CM,ADUELA DE 13X3CM E ALIZARES DE 5X2CM,EXCLUSIVE FERRAGPORTA DE MADEIRA DE LEI COM UMA ALMOFADA REBAIXADA DE 60X210ENS.FORNECIMENTO E COLOCACAOPORTA DE MADEIRA DE LEI COM UMA ALMOFADA REBAIXADA DE 60X210</v>
      </c>
      <c r="C12152" s="141" t="s">
        <v>45088</v>
      </c>
      <c r="D12152" s="141" t="s">
        <v>45081</v>
      </c>
      <c r="E12152" s="141" t="s">
        <v>45082</v>
      </c>
      <c r="I12152" s="141" t="s">
        <v>14</v>
      </c>
      <c r="J12152" s="649">
        <v>902.22</v>
      </c>
    </row>
    <row r="12153" spans="1:10" hidden="1">
      <c r="A12153" s="141" t="s">
        <v>45090</v>
      </c>
      <c r="B12153" s="141" t="str">
        <f t="shared" si="189"/>
        <v>PORTA EXTERNA DE MADEIRA DE LEI,ALMOFADADA,DE 80X210CM,COM MARCO DE 7X3,5CM,EXCLUSIVE FERRAGENS.FORNECIMENTO E COLOCACAOPORTA EXTERNA DE MADEIRA DE LEI,ALMOFADADA,DE 80X210CM,COM MPORTA EXTERNA DE MADEIRA DE LEI,ALMOFADADA,DE 80X210CM,COM M</v>
      </c>
      <c r="C12153" s="141" t="s">
        <v>45091</v>
      </c>
      <c r="D12153" s="141" t="s">
        <v>45092</v>
      </c>
      <c r="I12153" s="141" t="s">
        <v>14</v>
      </c>
      <c r="J12153" s="649">
        <v>985.19</v>
      </c>
    </row>
    <row r="12154" spans="1:10" hidden="1">
      <c r="A12154" s="141" t="s">
        <v>45093</v>
      </c>
      <c r="B12154" s="141" t="str">
        <f t="shared" si="189"/>
        <v>PORTA EXTERNA DE MADEIRA DE LEI,ALMOFADADA,DE 80X210CM,COM MARCO DE 7X3,5CM,EXCLUSIVE FERRAGENS.FORNECIMENTO E COLOCACAOPORTA EXTERNA DE MADEIRA DE LEI,ALMOFADADA,DE 80X210CM,COM MPORTA EXTERNA DE MADEIRA DE LEI,ALMOFADADA,DE 80X210CM,COM M</v>
      </c>
      <c r="C12154" s="141" t="s">
        <v>45091</v>
      </c>
      <c r="D12154" s="141" t="s">
        <v>45092</v>
      </c>
      <c r="I12154" s="141" t="s">
        <v>14</v>
      </c>
      <c r="J12154" s="649">
        <v>945.51</v>
      </c>
    </row>
    <row r="12155" spans="1:10" hidden="1">
      <c r="A12155" s="141" t="s">
        <v>45094</v>
      </c>
      <c r="B12155" s="141" t="str">
        <f t="shared" si="189"/>
        <v>PORTA EXTERNA DE MADEIRA DE LEI,ALMOFADADA,DE 70X210CM,COM MARCO DE 7X3,5CM,EXCLUSIVE FERRAGENS.FORNECIMENTO E COLOCACAOPORTA EXTERNA DE MADEIRA DE LEI,ALMOFADADA,DE 70X210CM,COM MPORTA EXTERNA DE MADEIRA DE LEI,ALMOFADADA,DE 70X210CM,COM M</v>
      </c>
      <c r="C12155" s="141" t="s">
        <v>45095</v>
      </c>
      <c r="D12155" s="141" t="s">
        <v>45092</v>
      </c>
      <c r="I12155" s="141" t="s">
        <v>14</v>
      </c>
      <c r="J12155" s="649">
        <v>965.09</v>
      </c>
    </row>
    <row r="12156" spans="1:10" hidden="1">
      <c r="A12156" s="141" t="s">
        <v>45096</v>
      </c>
      <c r="B12156" s="141" t="str">
        <f t="shared" si="189"/>
        <v>PORTA EXTERNA DE MADEIRA DE LEI,ALMOFADADA,DE 70X210CM,COM MARCO DE 7X3,5CM,EXCLUSIVE FERRAGENS.FORNECIMENTO E COLOCACAOPORTA EXTERNA DE MADEIRA DE LEI,ALMOFADADA,DE 70X210CM,COM MPORTA EXTERNA DE MADEIRA DE LEI,ALMOFADADA,DE 70X210CM,COM M</v>
      </c>
      <c r="C12156" s="141" t="s">
        <v>45095</v>
      </c>
      <c r="D12156" s="141" t="s">
        <v>45092</v>
      </c>
      <c r="I12156" s="141" t="s">
        <v>14</v>
      </c>
      <c r="J12156" s="649">
        <v>925.42</v>
      </c>
    </row>
    <row r="12157" spans="1:10" hidden="1">
      <c r="A12157" s="141" t="s">
        <v>45097</v>
      </c>
      <c r="B12157" s="141" t="str">
        <f t="shared" si="189"/>
        <v>PORTA DE MADEIRA DE LEI COM UMA ALMOFADA REBAIXADA,DE 80X210X3,5CM,EXCLUSIVE FERRAGENS,ADUELA E ALIZARES.FORNECIMENTO EPORTA DE MADEIRA DE LEI COM UMA ALMOFADA REBAIXADA,DE 80X210COLOCACAOPORTA DE MADEIRA DE LEI COM UMA ALMOFADA REBAIXADA,DE 80X210</v>
      </c>
      <c r="C12157" s="141" t="s">
        <v>45098</v>
      </c>
      <c r="D12157" s="141" t="s">
        <v>45099</v>
      </c>
      <c r="E12157" s="141" t="s">
        <v>32968</v>
      </c>
      <c r="I12157" s="141" t="s">
        <v>14</v>
      </c>
      <c r="J12157" s="649">
        <v>661.85</v>
      </c>
    </row>
    <row r="12158" spans="1:10" hidden="1">
      <c r="A12158" s="141" t="s">
        <v>45100</v>
      </c>
      <c r="B12158" s="141" t="str">
        <f t="shared" si="189"/>
        <v>PORTA DE MADEIRA DE LEI COM UMA ALMOFADA REBAIXADA,DE 80X210X3,5CM,EXCLUSIVE FERRAGENS,ADUELA E ALIZARES.FORNECIMENTO EPORTA DE MADEIRA DE LEI COM UMA ALMOFADA REBAIXADA,DE 80X210COLOCACAOPORTA DE MADEIRA DE LEI COM UMA ALMOFADA REBAIXADA,DE 80X210</v>
      </c>
      <c r="C12158" s="141" t="s">
        <v>45098</v>
      </c>
      <c r="D12158" s="141" t="s">
        <v>45099</v>
      </c>
      <c r="E12158" s="141" t="s">
        <v>32968</v>
      </c>
      <c r="I12158" s="141" t="s">
        <v>14</v>
      </c>
      <c r="J12158" s="649">
        <v>635.4</v>
      </c>
    </row>
    <row r="12159" spans="1:10" hidden="1">
      <c r="A12159" s="141" t="s">
        <v>45101</v>
      </c>
      <c r="B12159" s="141" t="str">
        <f t="shared" si="189"/>
        <v>PORTA DE MADEIRA DE LEI,COM UMA ALMOFADA REBAIXADA,DE 70X210X3,5CM,EXCLUSIVE FERRAGENS,ADUELA E ALIZARES.FORNECIMENTO EPORTA DE MADEIRA DE LEI,COM UMA ALMOFADA REBAIXADA,DE 70X210COLOCACAOPORTA DE MADEIRA DE LEI,COM UMA ALMOFADA REBAIXADA,DE 70X210</v>
      </c>
      <c r="C12159" s="141" t="s">
        <v>45102</v>
      </c>
      <c r="D12159" s="141" t="s">
        <v>45099</v>
      </c>
      <c r="E12159" s="141" t="s">
        <v>32968</v>
      </c>
      <c r="I12159" s="141" t="s">
        <v>14</v>
      </c>
      <c r="J12159" s="649">
        <v>645.17999999999995</v>
      </c>
    </row>
    <row r="12160" spans="1:10" hidden="1">
      <c r="A12160" s="141" t="s">
        <v>45103</v>
      </c>
      <c r="B12160" s="141" t="str">
        <f t="shared" si="189"/>
        <v>PORTA DE MADEIRA DE LEI,COM UMA ALMOFADA REBAIXADA,DE 70X210X3,5CM,EXCLUSIVE FERRAGENS,ADUELA E ALIZARES.FORNECIMENTO EPORTA DE MADEIRA DE LEI,COM UMA ALMOFADA REBAIXADA,DE 70X210COLOCACAOPORTA DE MADEIRA DE LEI,COM UMA ALMOFADA REBAIXADA,DE 70X210</v>
      </c>
      <c r="C12160" s="141" t="s">
        <v>45102</v>
      </c>
      <c r="D12160" s="141" t="s">
        <v>45099</v>
      </c>
      <c r="E12160" s="141" t="s">
        <v>32968</v>
      </c>
      <c r="I12160" s="141" t="s">
        <v>14</v>
      </c>
      <c r="J12160" s="649">
        <v>618.73</v>
      </c>
    </row>
    <row r="12161" spans="1:10" hidden="1">
      <c r="A12161" s="141" t="s">
        <v>45104</v>
      </c>
      <c r="B12161" s="141" t="str">
        <f t="shared" si="189"/>
        <v>PORTA DE MADEIRA DE LEI,COM UMA ALMOFADA REBAIXADA,DE 60X210X3,5CM,EXCLUSIVE FERRAGENS,ADUELA E ALIZARES.FORNECIMENTO EPORTA DE MADEIRA DE LEI,COM UMA ALMOFADA REBAIXADA,DE 60X210COLOCACAOPORTA DE MADEIRA DE LEI,COM UMA ALMOFADA REBAIXADA,DE 60X210</v>
      </c>
      <c r="C12161" s="141" t="s">
        <v>45105</v>
      </c>
      <c r="D12161" s="141" t="s">
        <v>45099</v>
      </c>
      <c r="E12161" s="141" t="s">
        <v>32968</v>
      </c>
      <c r="I12161" s="141" t="s">
        <v>14</v>
      </c>
      <c r="J12161" s="649">
        <v>611.49</v>
      </c>
    </row>
    <row r="12162" spans="1:10" hidden="1">
      <c r="A12162" s="141" t="s">
        <v>45106</v>
      </c>
      <c r="B12162" s="141" t="str">
        <f t="shared" si="189"/>
        <v>PORTA DE MADEIRA DE LEI,COM UMA ALMOFADA REBAIXADA,DE 60X210X3,5CM,EXCLUSIVE FERRAGENS,ADUELA E ALIZARES.FORNECIMENTO EPORTA DE MADEIRA DE LEI,COM UMA ALMOFADA REBAIXADA,DE 60X210COLOCACAOPORTA DE MADEIRA DE LEI,COM UMA ALMOFADA REBAIXADA,DE 60X210</v>
      </c>
      <c r="C12162" s="141" t="s">
        <v>45105</v>
      </c>
      <c r="D12162" s="141" t="s">
        <v>45099</v>
      </c>
      <c r="E12162" s="141" t="s">
        <v>32968</v>
      </c>
      <c r="I12162" s="141" t="s">
        <v>14</v>
      </c>
      <c r="J12162" s="649">
        <v>585.04</v>
      </c>
    </row>
    <row r="12163" spans="1:10" hidden="1">
      <c r="A12163" s="141" t="s">
        <v>45107</v>
      </c>
      <c r="B12163" s="141" t="str">
        <f t="shared" ref="B12163:B12226" si="190">C12163&amp;D12163&amp;C12163&amp;E12163&amp;F12163&amp;G12163&amp;H12163&amp;C12163</f>
        <v>PORTA DE MADEIRA DE LEI,COM PAINEL DE VENEZIANA DE 80X210X3,5CM,ADUELA DE 13X3CM E ALIZARES DE 5X2CM,EXCLUSIVE FERRAGENSPORTA DE MADEIRA DE LEI,COM PAINEL DE VENEZIANA DE 80X210X3,.FORNECIMENTO E COLOCACAOPORTA DE MADEIRA DE LEI,COM PAINEL DE VENEZIANA DE 80X210X3,</v>
      </c>
      <c r="C12163" s="141" t="s">
        <v>45108</v>
      </c>
      <c r="D12163" s="141" t="s">
        <v>45109</v>
      </c>
      <c r="E12163" s="141" t="s">
        <v>36638</v>
      </c>
      <c r="I12163" s="141" t="s">
        <v>14</v>
      </c>
      <c r="J12163" s="649">
        <v>1005.41</v>
      </c>
    </row>
    <row r="12164" spans="1:10" hidden="1">
      <c r="A12164" s="141" t="s">
        <v>45110</v>
      </c>
      <c r="B12164" s="141" t="str">
        <f t="shared" si="190"/>
        <v>PORTA DE MADEIRA DE LEI,COM PAINEL DE VENEZIANA DE 80X210X3,5CM,ADUELA DE 13X3CM E ALIZARES DE 5X2CM,EXCLUSIVE FERRAGENSPORTA DE MADEIRA DE LEI,COM PAINEL DE VENEZIANA DE 80X210X3,.FORNECIMENTO E COLOCACAOPORTA DE MADEIRA DE LEI,COM PAINEL DE VENEZIANA DE 80X210X3,</v>
      </c>
      <c r="C12164" s="141" t="s">
        <v>45108</v>
      </c>
      <c r="D12164" s="141" t="s">
        <v>45109</v>
      </c>
      <c r="E12164" s="141" t="s">
        <v>36638</v>
      </c>
      <c r="I12164" s="141" t="s">
        <v>14</v>
      </c>
      <c r="J12164" s="649">
        <v>965.73</v>
      </c>
    </row>
    <row r="12165" spans="1:10" hidden="1">
      <c r="A12165" s="141" t="s">
        <v>45111</v>
      </c>
      <c r="B12165" s="141" t="str">
        <f t="shared" si="190"/>
        <v>PORTA DE MADEIRA DE LEI,COM PAINEL DE VENEZIANA DE 70X210X3,5CM,ADUELA DE 13X3CM E ALIZARES DE 5X2CM,EXCLUSIVE FERRAGENSPORTA DE MADEIRA DE LEI,COM PAINEL DE VENEZIANA DE 70X210X3,.FORNECIMENTO E COLOCACAOPORTA DE MADEIRA DE LEI,COM PAINEL DE VENEZIANA DE 70X210X3,</v>
      </c>
      <c r="C12165" s="141" t="s">
        <v>45112</v>
      </c>
      <c r="D12165" s="141" t="s">
        <v>45109</v>
      </c>
      <c r="E12165" s="141" t="s">
        <v>36638</v>
      </c>
      <c r="I12165" s="141" t="s">
        <v>14</v>
      </c>
      <c r="J12165" s="649">
        <v>1005.4</v>
      </c>
    </row>
    <row r="12166" spans="1:10" hidden="1">
      <c r="A12166" s="141" t="s">
        <v>45113</v>
      </c>
      <c r="B12166" s="141" t="str">
        <f t="shared" si="190"/>
        <v>PORTA DE MADEIRA DE LEI,COM PAINEL DE VENEZIANA DE 70X210X3,5CM,ADUELA DE 13X3CM E ALIZARES DE 5X2CM,EXCLUSIVE FERRAGENSPORTA DE MADEIRA DE LEI,COM PAINEL DE VENEZIANA DE 70X210X3,.FORNECIMENTO E COLOCACAOPORTA DE MADEIRA DE LEI,COM PAINEL DE VENEZIANA DE 70X210X3,</v>
      </c>
      <c r="C12166" s="141" t="s">
        <v>45112</v>
      </c>
      <c r="D12166" s="141" t="s">
        <v>45109</v>
      </c>
      <c r="E12166" s="141" t="s">
        <v>36638</v>
      </c>
      <c r="I12166" s="141" t="s">
        <v>14</v>
      </c>
      <c r="J12166" s="649">
        <v>965.72</v>
      </c>
    </row>
    <row r="12167" spans="1:10" hidden="1">
      <c r="A12167" s="141" t="s">
        <v>45114</v>
      </c>
      <c r="B12167" s="141" t="str">
        <f t="shared" si="190"/>
        <v>PORTA DE MADEIRA DE LEI,COM PAINEL DE VENEZIANA DE 60X210X3,5CM,ADUELA DE 13X3CM E ALIZARES DE 5X2CM,EXCLUSIVE FERRAGENSPORTA DE MADEIRA DE LEI,COM PAINEL DE VENEZIANA DE 60X210X3,.FORNECIMENTO E COLOCACAOPORTA DE MADEIRA DE LEI,COM PAINEL DE VENEZIANA DE 60X210X3,</v>
      </c>
      <c r="C12167" s="141" t="s">
        <v>45115</v>
      </c>
      <c r="D12167" s="141" t="s">
        <v>45109</v>
      </c>
      <c r="E12167" s="141" t="s">
        <v>36638</v>
      </c>
      <c r="I12167" s="141" t="s">
        <v>14</v>
      </c>
      <c r="J12167" s="649">
        <v>992.04</v>
      </c>
    </row>
    <row r="12168" spans="1:10" hidden="1">
      <c r="A12168" s="141" t="s">
        <v>45116</v>
      </c>
      <c r="B12168" s="141" t="str">
        <f t="shared" si="190"/>
        <v>PORTA DE MADEIRA DE LEI,COM PAINEL DE VENEZIANA DE 60X210X3,5CM,ADUELA DE 13X3CM E ALIZARES DE 5X2CM,EXCLUSIVE FERRAGENSPORTA DE MADEIRA DE LEI,COM PAINEL DE VENEZIANA DE 60X210X3,.FORNECIMENTO E COLOCACAOPORTA DE MADEIRA DE LEI,COM PAINEL DE VENEZIANA DE 60X210X3,</v>
      </c>
      <c r="C12168" s="141" t="s">
        <v>45115</v>
      </c>
      <c r="D12168" s="141" t="s">
        <v>45109</v>
      </c>
      <c r="E12168" s="141" t="s">
        <v>36638</v>
      </c>
      <c r="I12168" s="141" t="s">
        <v>14</v>
      </c>
      <c r="J12168" s="649">
        <v>952.36</v>
      </c>
    </row>
    <row r="12169" spans="1:10" hidden="1">
      <c r="A12169" s="141" t="s">
        <v>45117</v>
      </c>
      <c r="B12169" s="141" t="str">
        <f t="shared" si="190"/>
        <v>PORTA DE MADEIRA DE LEI,COM PAINEL DE VENEZIANA,DE 80X210X3,5CM,EXCLUSIVE FERRAGENS,ADUELA E ALIZARES.FORNECIMENTO E COLPORTA DE MADEIRA DE LEI,COM PAINEL DE VENEZIANA,DE 80X210X3,OCACAOPORTA DE MADEIRA DE LEI,COM PAINEL DE VENEZIANA,DE 80X210X3,</v>
      </c>
      <c r="C12169" s="141" t="s">
        <v>45118</v>
      </c>
      <c r="D12169" s="141" t="s">
        <v>45119</v>
      </c>
      <c r="E12169" s="141" t="s">
        <v>27815</v>
      </c>
      <c r="I12169" s="141" t="s">
        <v>14</v>
      </c>
      <c r="J12169" s="649">
        <v>666.78</v>
      </c>
    </row>
    <row r="12170" spans="1:10" hidden="1">
      <c r="A12170" s="141" t="s">
        <v>45120</v>
      </c>
      <c r="B12170" s="141" t="str">
        <f t="shared" si="190"/>
        <v>PORTA DE MADEIRA DE LEI,COM PAINEL DE VENEZIANA,DE 80X210X3,5CM,EXCLUSIVE FERRAGENS,ADUELA E ALIZARES.FORNECIMENTO E COLPORTA DE MADEIRA DE LEI,COM PAINEL DE VENEZIANA,DE 80X210X3,OCACAOPORTA DE MADEIRA DE LEI,COM PAINEL DE VENEZIANA,DE 80X210X3,</v>
      </c>
      <c r="C12170" s="141" t="s">
        <v>45118</v>
      </c>
      <c r="D12170" s="141" t="s">
        <v>45119</v>
      </c>
      <c r="E12170" s="141" t="s">
        <v>27815</v>
      </c>
      <c r="I12170" s="141" t="s">
        <v>14</v>
      </c>
      <c r="J12170" s="649">
        <v>640.33000000000004</v>
      </c>
    </row>
    <row r="12171" spans="1:10" hidden="1">
      <c r="A12171" s="141" t="s">
        <v>45121</v>
      </c>
      <c r="B12171" s="141" t="str">
        <f t="shared" si="190"/>
        <v>PORTA DE MADEIRA DE LEI,COM PAINEL DE VENEZIANA,DE 70X210X3,5CM,EXCLUSIVE FERRAGENS,ADUELA E ALIZARES.FORNECIMENTO E COLPORTA DE MADEIRA DE LEI,COM PAINEL DE VENEZIANA,DE 70X210X3,OCACAOPORTA DE MADEIRA DE LEI,COM PAINEL DE VENEZIANA,DE 70X210X3,</v>
      </c>
      <c r="C12171" s="141" t="s">
        <v>45122</v>
      </c>
      <c r="D12171" s="141" t="s">
        <v>45119</v>
      </c>
      <c r="E12171" s="141" t="s">
        <v>27815</v>
      </c>
      <c r="I12171" s="141" t="s">
        <v>14</v>
      </c>
      <c r="J12171" s="649">
        <v>670.88</v>
      </c>
    </row>
    <row r="12172" spans="1:10" hidden="1">
      <c r="A12172" s="141" t="s">
        <v>45123</v>
      </c>
      <c r="B12172" s="141" t="str">
        <f t="shared" si="190"/>
        <v>PORTA DE MADEIRA DE LEI,COM PAINEL DE VENEZIANA,DE 70X210X3,5CM,EXCLUSIVE FERRAGENS,ADUELA E ALIZARES.FORNECIMENTO E COLPORTA DE MADEIRA DE LEI,COM PAINEL DE VENEZIANA,DE 70X210X3,OCACAOPORTA DE MADEIRA DE LEI,COM PAINEL DE VENEZIANA,DE 70X210X3,</v>
      </c>
      <c r="C12172" s="141" t="s">
        <v>45122</v>
      </c>
      <c r="D12172" s="141" t="s">
        <v>45119</v>
      </c>
      <c r="E12172" s="141" t="s">
        <v>27815</v>
      </c>
      <c r="I12172" s="141" t="s">
        <v>14</v>
      </c>
      <c r="J12172" s="649">
        <v>644.42999999999995</v>
      </c>
    </row>
    <row r="12173" spans="1:10" hidden="1">
      <c r="A12173" s="141" t="s">
        <v>45124</v>
      </c>
      <c r="B12173" s="141" t="str">
        <f t="shared" si="190"/>
        <v>PORTA DE MADEIRA DE LEI,COM PAINEL DE VENEZIANA,DE 60X210X3,5CM,EXCLUSIVE FERRAGENS,ADUELA E ALIZARES.FORNECIMENTO E COLPORTA DE MADEIRA DE LEI,COM PAINEL DE VENEZIANA,DE 60X210X3,OCACAOPORTA DE MADEIRA DE LEI,COM PAINEL DE VENEZIANA,DE 60X210X3,</v>
      </c>
      <c r="C12173" s="141" t="s">
        <v>45125</v>
      </c>
      <c r="D12173" s="141" t="s">
        <v>45119</v>
      </c>
      <c r="E12173" s="141" t="s">
        <v>27815</v>
      </c>
      <c r="I12173" s="141" t="s">
        <v>14</v>
      </c>
      <c r="J12173" s="649">
        <v>661.63</v>
      </c>
    </row>
    <row r="12174" spans="1:10" hidden="1">
      <c r="A12174" s="141" t="s">
        <v>45126</v>
      </c>
      <c r="B12174" s="141" t="str">
        <f t="shared" si="190"/>
        <v>PORTA DE MADEIRA DE LEI,COM PAINEL DE VENEZIANA,DE 60X210X3,5CM,EXCLUSIVE FERRAGENS,ADUELA E ALIZARES.FORNECIMENTO E COLPORTA DE MADEIRA DE LEI,COM PAINEL DE VENEZIANA,DE 60X210X3,OCACAOPORTA DE MADEIRA DE LEI,COM PAINEL DE VENEZIANA,DE 60X210X3,</v>
      </c>
      <c r="C12174" s="141" t="s">
        <v>45125</v>
      </c>
      <c r="D12174" s="141" t="s">
        <v>45119</v>
      </c>
      <c r="E12174" s="141" t="s">
        <v>27815</v>
      </c>
      <c r="I12174" s="141" t="s">
        <v>14</v>
      </c>
      <c r="J12174" s="649">
        <v>635.17999999999995</v>
      </c>
    </row>
    <row r="12175" spans="1:10" hidden="1">
      <c r="A12175" s="141" t="s">
        <v>45127</v>
      </c>
      <c r="B12175" s="141" t="str">
        <f t="shared" si="190"/>
        <v>PORTA DE MADEIRA DE LEI MACICA,COM ALMOFADA,PARA ENTRADA DESANITARIO,UMA FOLHA,DE ABRIR,DE 60X210X3,5CM E MARCO 7X3CM,EPORTA DE MADEIRA DE LEI MACICA,COM ALMOFADA,PARA ENTRADA DEXCLUSIVE FERRAGENS.FORNECIMENTO E COLOCACAOPORTA DE MADEIRA DE LEI MACICA,COM ALMOFADA,PARA ENTRADA DE</v>
      </c>
      <c r="C12175" s="141" t="s">
        <v>45128</v>
      </c>
      <c r="D12175" s="141" t="s">
        <v>45129</v>
      </c>
      <c r="E12175" s="141" t="s">
        <v>45130</v>
      </c>
      <c r="I12175" s="141" t="s">
        <v>14</v>
      </c>
      <c r="J12175" s="649">
        <v>927.29</v>
      </c>
    </row>
    <row r="12176" spans="1:10" hidden="1">
      <c r="A12176" s="141" t="s">
        <v>45131</v>
      </c>
      <c r="B12176" s="141" t="str">
        <f t="shared" si="190"/>
        <v>PORTA DE MADEIRA DE LEI MACICA,COM ALMOFADA,PARA ENTRADA DESANITARIO,UMA FOLHA,DE ABRIR,DE 60X210X3,5CM E MARCO 7X3CM,EPORTA DE MADEIRA DE LEI MACICA,COM ALMOFADA,PARA ENTRADA DEXCLUSIVE FERRAGENS.FORNECIMENTO E COLOCACAOPORTA DE MADEIRA DE LEI MACICA,COM ALMOFADA,PARA ENTRADA DE</v>
      </c>
      <c r="C12176" s="141" t="s">
        <v>45128</v>
      </c>
      <c r="D12176" s="141" t="s">
        <v>45129</v>
      </c>
      <c r="E12176" s="141" t="s">
        <v>45130</v>
      </c>
      <c r="I12176" s="141" t="s">
        <v>14</v>
      </c>
      <c r="J12176" s="649">
        <v>887.61</v>
      </c>
    </row>
    <row r="12177" spans="1:10" hidden="1">
      <c r="A12177" s="141" t="s">
        <v>45132</v>
      </c>
      <c r="B12177" s="141" t="str">
        <f t="shared" si="190"/>
        <v>PORTA DE MADEIRA DE LEI MACICA COM 5 ALMOFADAS,DE 80X210X3,5CM,MARCO DE 7X3CM E ALIZARES 5X2CM EM UMA FACE,EXCLUSIVE FERPORTA DE MADEIRA DE LEI MACICA COM 5 ALMOFADAS,DE 80X210X3,5RAGENS.FORNECIMENTO E COLOCACAOPORTA DE MADEIRA DE LEI MACICA COM 5 ALMOFADAS,DE 80X210X3,5</v>
      </c>
      <c r="C12177" s="141" t="s">
        <v>45133</v>
      </c>
      <c r="D12177" s="141" t="s">
        <v>45134</v>
      </c>
      <c r="E12177" s="141" t="s">
        <v>45135</v>
      </c>
      <c r="I12177" s="141" t="s">
        <v>14</v>
      </c>
      <c r="J12177" s="649">
        <v>1007.53</v>
      </c>
    </row>
    <row r="12178" spans="1:10" hidden="1">
      <c r="A12178" s="141" t="s">
        <v>45136</v>
      </c>
      <c r="B12178" s="141" t="str">
        <f t="shared" si="190"/>
        <v>PORTA DE MADEIRA DE LEI MACICA COM 5 ALMOFADAS,DE 80X210X3,5CM,MARCO DE 7X3CM E ALIZARES 5X2CM EM UMA FACE,EXCLUSIVE FERPORTA DE MADEIRA DE LEI MACICA COM 5 ALMOFADAS,DE 80X210X3,5RAGENS.FORNECIMENTO E COLOCACAOPORTA DE MADEIRA DE LEI MACICA COM 5 ALMOFADAS,DE 80X210X3,5</v>
      </c>
      <c r="C12178" s="141" t="s">
        <v>45133</v>
      </c>
      <c r="D12178" s="141" t="s">
        <v>45134</v>
      </c>
      <c r="E12178" s="141" t="s">
        <v>45135</v>
      </c>
      <c r="I12178" s="141" t="s">
        <v>14</v>
      </c>
      <c r="J12178" s="649">
        <v>967.85</v>
      </c>
    </row>
    <row r="12179" spans="1:10" hidden="1">
      <c r="A12179" s="141" t="s">
        <v>45137</v>
      </c>
      <c r="B12179" s="141" t="str">
        <f t="shared" si="190"/>
        <v>PORTA DE MADEIRA DE LEI MACICA COM 5 ALMOFADAS,DE 70X210X3,5CM,MARCO DE 7X3CM E ALIZARES 5X2CM EM UMA FACE,EXCLUSIVE FERPORTA DE MADEIRA DE LEI MACICA COM 5 ALMOFADAS,DE 70X210X3,5RAGENS.FORNECIMENTO E COLOCACAOPORTA DE MADEIRA DE LEI MACICA COM 5 ALMOFADAS,DE 70X210X3,5</v>
      </c>
      <c r="C12179" s="141" t="s">
        <v>45138</v>
      </c>
      <c r="D12179" s="141" t="s">
        <v>45134</v>
      </c>
      <c r="E12179" s="141" t="s">
        <v>45135</v>
      </c>
      <c r="I12179" s="141" t="s">
        <v>14</v>
      </c>
      <c r="J12179" s="649">
        <v>986.62</v>
      </c>
    </row>
    <row r="12180" spans="1:10" hidden="1">
      <c r="A12180" s="141" t="s">
        <v>45139</v>
      </c>
      <c r="B12180" s="141" t="str">
        <f t="shared" si="190"/>
        <v>PORTA DE MADEIRA DE LEI MACICA COM 5 ALMOFADAS,DE 70X210X3,5CM,MARCO DE 7X3CM E ALIZARES 5X2CM EM UMA FACE,EXCLUSIVE FERPORTA DE MADEIRA DE LEI MACICA COM 5 ALMOFADAS,DE 70X210X3,5RAGENS.FORNECIMENTO E COLOCACAOPORTA DE MADEIRA DE LEI MACICA COM 5 ALMOFADAS,DE 70X210X3,5</v>
      </c>
      <c r="C12180" s="141" t="s">
        <v>45138</v>
      </c>
      <c r="D12180" s="141" t="s">
        <v>45134</v>
      </c>
      <c r="E12180" s="141" t="s">
        <v>45135</v>
      </c>
      <c r="I12180" s="141" t="s">
        <v>14</v>
      </c>
      <c r="J12180" s="649">
        <v>946.94</v>
      </c>
    </row>
    <row r="12181" spans="1:10" hidden="1">
      <c r="A12181" s="141" t="s">
        <v>45140</v>
      </c>
      <c r="B12181" s="141" t="str">
        <f t="shared" si="190"/>
        <v>PORTA DE MADEIRA DE LEI MACICA COM 5 ALMOFADAS,DE 60X210X3,5CM,MARCO DE 7X3CM E ALIZARES 5X2CM EM UMA FACE,EXCLUSIVE FERPORTA DE MADEIRA DE LEI MACICA COM 5 ALMOFADAS,DE 60X210X3,5RAGENS.FORNECIMENTO E COLOCACAOPORTA DE MADEIRA DE LEI MACICA COM 5 ALMOFADAS,DE 60X210X3,5</v>
      </c>
      <c r="C12181" s="141" t="s">
        <v>45141</v>
      </c>
      <c r="D12181" s="141" t="s">
        <v>45134</v>
      </c>
      <c r="E12181" s="141" t="s">
        <v>45135</v>
      </c>
      <c r="I12181" s="141" t="s">
        <v>14</v>
      </c>
      <c r="J12181" s="649">
        <v>948.68</v>
      </c>
    </row>
    <row r="12182" spans="1:10" hidden="1">
      <c r="A12182" s="141" t="s">
        <v>45142</v>
      </c>
      <c r="B12182" s="141" t="str">
        <f t="shared" si="190"/>
        <v>PORTA DE MADEIRA DE LEI MACICA COM 5 ALMOFADAS,DE 60X210X3,5CM,MARCO DE 7X3CM E ALIZARES 5X2CM EM UMA FACE,EXCLUSIVE FERPORTA DE MADEIRA DE LEI MACICA COM 5 ALMOFADAS,DE 60X210X3,5RAGENS.FORNECIMENTO E COLOCACAOPORTA DE MADEIRA DE LEI MACICA COM 5 ALMOFADAS,DE 60X210X3,5</v>
      </c>
      <c r="C12182" s="141" t="s">
        <v>45141</v>
      </c>
      <c r="D12182" s="141" t="s">
        <v>45134</v>
      </c>
      <c r="E12182" s="141" t="s">
        <v>45135</v>
      </c>
      <c r="I12182" s="141" t="s">
        <v>14</v>
      </c>
      <c r="J12182" s="649">
        <v>909.01</v>
      </c>
    </row>
    <row r="12183" spans="1:10" hidden="1">
      <c r="A12183" s="141" t="s">
        <v>45143</v>
      </c>
      <c r="B12183" s="141" t="str">
        <f t="shared" si="190"/>
        <v>PORTA DE MADEIRA DE LEI MACICA COM 5 ALMOFADAS,DE 80X210X3,5CM,EXCLUSIVE FERRAGENS,ADUELA E ALIZARES.FORNECIMENTO E COLOPORTA DE MADEIRA DE LEI MACICA COM 5 ALMOFADAS,DE 80X210X3,5CACAOPORTA DE MADEIRA DE LEI MACICA COM 5 ALMOFADAS,DE 80X210X3,5</v>
      </c>
      <c r="C12183" s="141" t="s">
        <v>45133</v>
      </c>
      <c r="D12183" s="141" t="s">
        <v>45144</v>
      </c>
      <c r="E12183" s="141" t="s">
        <v>33266</v>
      </c>
      <c r="I12183" s="141" t="s">
        <v>14</v>
      </c>
      <c r="J12183" s="649">
        <v>661.85</v>
      </c>
    </row>
    <row r="12184" spans="1:10" hidden="1">
      <c r="A12184" s="141" t="s">
        <v>45145</v>
      </c>
      <c r="B12184" s="141" t="str">
        <f t="shared" si="190"/>
        <v>PORTA DE MADEIRA DE LEI MACICA COM 5 ALMOFADAS,DE 80X210X3,5CM,EXCLUSIVE FERRAGENS,ADUELA E ALIZARES.FORNECIMENTO E COLOPORTA DE MADEIRA DE LEI MACICA COM 5 ALMOFADAS,DE 80X210X3,5CACAOPORTA DE MADEIRA DE LEI MACICA COM 5 ALMOFADAS,DE 80X210X3,5</v>
      </c>
      <c r="C12184" s="141" t="s">
        <v>45133</v>
      </c>
      <c r="D12184" s="141" t="s">
        <v>45144</v>
      </c>
      <c r="E12184" s="141" t="s">
        <v>33266</v>
      </c>
      <c r="I12184" s="141" t="s">
        <v>14</v>
      </c>
      <c r="J12184" s="649">
        <v>635.4</v>
      </c>
    </row>
    <row r="12185" spans="1:10" hidden="1">
      <c r="A12185" s="141" t="s">
        <v>45146</v>
      </c>
      <c r="B12185" s="141" t="str">
        <f t="shared" si="190"/>
        <v>PORTA DE MADEIRA DE LEI MACICA COM 5 ALMOFADAS,DE 70X210X3,5CM,EXCLUSIVE FERRAGENS,ADUELA E ALIZARES.FORNECIMENTO E COLOPORTA DE MADEIRA DE LEI MACICA COM 5 ALMOFADAS,DE 70X210X3,5CACAOPORTA DE MADEIRA DE LEI MACICA COM 5 ALMOFADAS,DE 70X210X3,5</v>
      </c>
      <c r="C12185" s="141" t="s">
        <v>45138</v>
      </c>
      <c r="D12185" s="141" t="s">
        <v>45144</v>
      </c>
      <c r="E12185" s="141" t="s">
        <v>33266</v>
      </c>
      <c r="I12185" s="141" t="s">
        <v>14</v>
      </c>
      <c r="J12185" s="649">
        <v>645.17999999999995</v>
      </c>
    </row>
    <row r="12186" spans="1:10" hidden="1">
      <c r="A12186" s="141" t="s">
        <v>45147</v>
      </c>
      <c r="B12186" s="141" t="str">
        <f t="shared" si="190"/>
        <v>PORTA DE MADEIRA DE LEI MACICA COM 5 ALMOFADAS,DE 70X210X3,5CM,EXCLUSIVE FERRAGENS,ADUELA E ALIZARES.FORNECIMENTO E COLOPORTA DE MADEIRA DE LEI MACICA COM 5 ALMOFADAS,DE 70X210X3,5CACAOPORTA DE MADEIRA DE LEI MACICA COM 5 ALMOFADAS,DE 70X210X3,5</v>
      </c>
      <c r="C12186" s="141" t="s">
        <v>45138</v>
      </c>
      <c r="D12186" s="141" t="s">
        <v>45144</v>
      </c>
      <c r="E12186" s="141" t="s">
        <v>33266</v>
      </c>
      <c r="I12186" s="141" t="s">
        <v>14</v>
      </c>
      <c r="J12186" s="649">
        <v>618.73</v>
      </c>
    </row>
    <row r="12187" spans="1:10" hidden="1">
      <c r="A12187" s="141" t="s">
        <v>45148</v>
      </c>
      <c r="B12187" s="141" t="str">
        <f t="shared" si="190"/>
        <v>PORTA DE MADEIRA DE LEI MACICA COM 5 ALMOFADAS,DE 60X210X3,5CM,EXCLUSIVE FERRAGENS,ADUELA E ALIZARES.FORNECIMENTO E COLOPORTA DE MADEIRA DE LEI MACICA COM 5 ALMOFADAS,DE 60X210X3,5CACAOPORTA DE MADEIRA DE LEI MACICA COM 5 ALMOFADAS,DE 60X210X3,5</v>
      </c>
      <c r="C12187" s="141" t="s">
        <v>45141</v>
      </c>
      <c r="D12187" s="141" t="s">
        <v>45144</v>
      </c>
      <c r="E12187" s="141" t="s">
        <v>33266</v>
      </c>
      <c r="I12187" s="141" t="s">
        <v>14</v>
      </c>
      <c r="J12187" s="649">
        <v>611.49</v>
      </c>
    </row>
    <row r="12188" spans="1:10" hidden="1">
      <c r="A12188" s="141" t="s">
        <v>45149</v>
      </c>
      <c r="B12188" s="141" t="str">
        <f t="shared" si="190"/>
        <v>PORTA DE MADEIRA DE LEI MACICA COM 5 ALMOFADAS,DE 60X210X3,5CM,EXCLUSIVE FERRAGENS,ADUELA E ALIZARES.FORNECIMENTO E COLOPORTA DE MADEIRA DE LEI MACICA COM 5 ALMOFADAS,DE 60X210X3,5CACAOPORTA DE MADEIRA DE LEI MACICA COM 5 ALMOFADAS,DE 60X210X3,5</v>
      </c>
      <c r="C12188" s="141" t="s">
        <v>45141</v>
      </c>
      <c r="D12188" s="141" t="s">
        <v>45144</v>
      </c>
      <c r="E12188" s="141" t="s">
        <v>33266</v>
      </c>
      <c r="I12188" s="141" t="s">
        <v>14</v>
      </c>
      <c r="J12188" s="649">
        <v>585.04</v>
      </c>
    </row>
    <row r="12189" spans="1:10" hidden="1">
      <c r="A12189" s="141" t="s">
        <v>45150</v>
      </c>
      <c r="B12189" s="141" t="str">
        <f t="shared" si="190"/>
        <v>PORTA EM CHAPA DE FIBRA DE MADEIRA PRENSADA (MDP,MDF OU HDF),LEVE,MIOLO EM COLMEIA,PARA PINTURA,MEDINDO (80X210X3,5)CM,EPORTA EM CHAPA DE FIBRA DE MADEIRA PRENSADA (MDP,MDF OU HDF)XCLUSIVE FERRAGENS,ADUELA E ALIZARES.FORNECIMENTO E COLOCACAOPORTA EM CHAPA DE FIBRA DE MADEIRA PRENSADA (MDP,MDF OU HDF)</v>
      </c>
      <c r="C12189" s="141" t="s">
        <v>45151</v>
      </c>
      <c r="D12189" s="141" t="s">
        <v>45152</v>
      </c>
      <c r="E12189" s="141" t="s">
        <v>45153</v>
      </c>
      <c r="F12189" s="141" t="s">
        <v>24365</v>
      </c>
      <c r="I12189" s="141" t="s">
        <v>14</v>
      </c>
      <c r="J12189" s="649">
        <v>321.39</v>
      </c>
    </row>
    <row r="12190" spans="1:10" hidden="1">
      <c r="A12190" s="141" t="s">
        <v>45154</v>
      </c>
      <c r="B12190" s="141" t="str">
        <f t="shared" si="190"/>
        <v>PORTA EM CHAPA DE FIBRA DE MADEIRA PRENSADA (MDP,MDF OU HDF),LEVE,MIOLO EM COLMEIA,PARA PINTURA,MEDINDO (80X210X3,5)CM,EPORTA EM CHAPA DE FIBRA DE MADEIRA PRENSADA (MDP,MDF OU HDF)XCLUSIVE FERRAGENS,ADUELA E ALIZARES.FORNECIMENTO E COLOCACAOPORTA EM CHAPA DE FIBRA DE MADEIRA PRENSADA (MDP,MDF OU HDF)</v>
      </c>
      <c r="C12190" s="141" t="s">
        <v>45151</v>
      </c>
      <c r="D12190" s="141" t="s">
        <v>45152</v>
      </c>
      <c r="E12190" s="141" t="s">
        <v>45153</v>
      </c>
      <c r="F12190" s="141" t="s">
        <v>24365</v>
      </c>
      <c r="I12190" s="141" t="s">
        <v>14</v>
      </c>
      <c r="J12190" s="649">
        <v>294.94</v>
      </c>
    </row>
    <row r="12191" spans="1:10" hidden="1">
      <c r="A12191" s="141" t="s">
        <v>45155</v>
      </c>
      <c r="B12191" s="141" t="str">
        <f t="shared" si="190"/>
        <v>PORTA EM CHAPA DE FIBRA DE MADEIRA PRENSADA (MDP,MDF OU HDF),LEVE,MIOLO EM COLMEIA,PARA PINTURA,MEDINDO (70X210X3,5)CM,EPORTA EM CHAPA DE FIBRA DE MADEIRA PRENSADA (MDP,MDF OU HDF)XCLUSIVE FERRAGENS,ADUELA E ALIZARES.FORNECIMENTO E COLOCACAOPORTA EM CHAPA DE FIBRA DE MADEIRA PRENSADA (MDP,MDF OU HDF)</v>
      </c>
      <c r="C12191" s="141" t="s">
        <v>45151</v>
      </c>
      <c r="D12191" s="141" t="s">
        <v>45156</v>
      </c>
      <c r="E12191" s="141" t="s">
        <v>45153</v>
      </c>
      <c r="F12191" s="141" t="s">
        <v>24365</v>
      </c>
      <c r="I12191" s="141" t="s">
        <v>14</v>
      </c>
      <c r="J12191" s="649">
        <v>309.8</v>
      </c>
    </row>
    <row r="12192" spans="1:10" hidden="1">
      <c r="A12192" s="141" t="s">
        <v>45157</v>
      </c>
      <c r="B12192" s="141" t="str">
        <f t="shared" si="190"/>
        <v>PORTA EM CHAPA DE FIBRA DE MADEIRA PRENSADA (MDP,MDF OU HDF),LEVE,MIOLO EM COLMEIA,PARA PINTURA,MEDINDO (70X210X3,5)CM,EPORTA EM CHAPA DE FIBRA DE MADEIRA PRENSADA (MDP,MDF OU HDF)XCLUSIVE FERRAGENS,ADUELA E ALIZARES.FORNECIMENTO E COLOCACAOPORTA EM CHAPA DE FIBRA DE MADEIRA PRENSADA (MDP,MDF OU HDF)</v>
      </c>
      <c r="C12192" s="141" t="s">
        <v>45151</v>
      </c>
      <c r="D12192" s="141" t="s">
        <v>45156</v>
      </c>
      <c r="E12192" s="141" t="s">
        <v>45153</v>
      </c>
      <c r="F12192" s="141" t="s">
        <v>24365</v>
      </c>
      <c r="I12192" s="141" t="s">
        <v>14</v>
      </c>
      <c r="J12192" s="649">
        <v>283.35000000000002</v>
      </c>
    </row>
    <row r="12193" spans="1:10" hidden="1">
      <c r="A12193" s="141" t="s">
        <v>45158</v>
      </c>
      <c r="B12193" s="141" t="str">
        <f t="shared" si="190"/>
        <v>PORTA EM CHAPA DE FIBRA DE MADEIRA PRENSADA (MDP,MDF OU HDF),LEVE,MIOLO EM COLMEIA,PARA PINTURA,MEDINDO (60X210X3,5)CM,EPORTA EM CHAPA DE FIBRA DE MADEIRA PRENSADA (MDP,MDF OU HDF)XCLUSIVE FERRAGENS,ADUELA E ALIZARES.FORNECIMENTO E COLOCACAOPORTA EM CHAPA DE FIBRA DE MADEIRA PRENSADA (MDP,MDF OU HDF)</v>
      </c>
      <c r="C12193" s="141" t="s">
        <v>45151</v>
      </c>
      <c r="D12193" s="141" t="s">
        <v>45159</v>
      </c>
      <c r="E12193" s="141" t="s">
        <v>45153</v>
      </c>
      <c r="F12193" s="141" t="s">
        <v>24365</v>
      </c>
      <c r="I12193" s="141" t="s">
        <v>14</v>
      </c>
      <c r="J12193" s="649">
        <v>294.72000000000003</v>
      </c>
    </row>
    <row r="12194" spans="1:10" hidden="1">
      <c r="A12194" s="141" t="s">
        <v>45160</v>
      </c>
      <c r="B12194" s="141" t="str">
        <f t="shared" si="190"/>
        <v>PORTA EM CHAPA DE FIBRA DE MADEIRA PRENSADA (MDP,MDF OU HDF),LEVE,MIOLO EM COLMEIA,PARA PINTURA,MEDINDO (60X210X3,5)CM,EPORTA EM CHAPA DE FIBRA DE MADEIRA PRENSADA (MDP,MDF OU HDF)XCLUSIVE FERRAGENS,ADUELA E ALIZARES.FORNECIMENTO E COLOCACAOPORTA EM CHAPA DE FIBRA DE MADEIRA PRENSADA (MDP,MDF OU HDF)</v>
      </c>
      <c r="C12194" s="141" t="s">
        <v>45151</v>
      </c>
      <c r="D12194" s="141" t="s">
        <v>45159</v>
      </c>
      <c r="E12194" s="141" t="s">
        <v>45153</v>
      </c>
      <c r="F12194" s="141" t="s">
        <v>24365</v>
      </c>
      <c r="I12194" s="141" t="s">
        <v>14</v>
      </c>
      <c r="J12194" s="649">
        <v>268.27</v>
      </c>
    </row>
    <row r="12195" spans="1:10" hidden="1">
      <c r="A12195" s="141" t="s">
        <v>45161</v>
      </c>
      <c r="B12195" s="141" t="str">
        <f t="shared" si="190"/>
        <v>PORTA DE MADEIRA DE LEI EM COMPENSADO DE 60X180X3,5CM,FOLHEADA NAS 2 FACES E MARCO DE 7X3CM,EXCLUSIVE FERRAGENS.FORNECIMPORTA DE MADEIRA DE LEI EM COMPENSADO DE 60X180X3,5CM,FOLHEAENTO E COLOCACAOPORTA DE MADEIRA DE LEI EM COMPENSADO DE 60X180X3,5CM,FOLHEA</v>
      </c>
      <c r="C12195" s="141" t="s">
        <v>45162</v>
      </c>
      <c r="D12195" s="141" t="s">
        <v>45163</v>
      </c>
      <c r="E12195" s="141" t="s">
        <v>27162</v>
      </c>
      <c r="I12195" s="141" t="s">
        <v>14</v>
      </c>
      <c r="J12195" s="649">
        <v>485.47</v>
      </c>
    </row>
    <row r="12196" spans="1:10" hidden="1">
      <c r="A12196" s="141" t="s">
        <v>45164</v>
      </c>
      <c r="B12196" s="141" t="str">
        <f t="shared" si="190"/>
        <v>PORTA DE MADEIRA DE LEI EM COMPENSADO DE 60X180X3,5CM,FOLHEADA NAS 2 FACES E MARCO DE 7X3CM,EXCLUSIVE FERRAGENS.FORNECIMPORTA DE MADEIRA DE LEI EM COMPENSADO DE 60X180X3,5CM,FOLHEAENTO E COLOCACAOPORTA DE MADEIRA DE LEI EM COMPENSADO DE 60X180X3,5CM,FOLHEA</v>
      </c>
      <c r="C12196" s="141" t="s">
        <v>45162</v>
      </c>
      <c r="D12196" s="141" t="s">
        <v>45163</v>
      </c>
      <c r="E12196" s="141" t="s">
        <v>27162</v>
      </c>
      <c r="I12196" s="141" t="s">
        <v>14</v>
      </c>
      <c r="J12196" s="649">
        <v>459.02</v>
      </c>
    </row>
    <row r="12197" spans="1:10" hidden="1">
      <c r="A12197" s="141" t="s">
        <v>45165</v>
      </c>
      <c r="B12197" s="141" t="str">
        <f t="shared" si="190"/>
        <v>PORTA DE MADEIRA DE LEI EM COMPENSADO DE 60X150X3,5CM,FOLHEADA NAS 2 FACES E MARCO DE 7X3CM,EXCLUSIVE FERRAGENS.FORNECIMPORTA DE MADEIRA DE LEI EM COMPENSADO DE 60X150X3,5CM,FOLHEAENTO E COLOCACAOPORTA DE MADEIRA DE LEI EM COMPENSADO DE 60X150X3,5CM,FOLHEA</v>
      </c>
      <c r="C12197" s="141" t="s">
        <v>45166</v>
      </c>
      <c r="D12197" s="141" t="s">
        <v>45163</v>
      </c>
      <c r="E12197" s="141" t="s">
        <v>27162</v>
      </c>
      <c r="I12197" s="141" t="s">
        <v>14</v>
      </c>
      <c r="J12197" s="649">
        <v>463.19</v>
      </c>
    </row>
    <row r="12198" spans="1:10" hidden="1">
      <c r="A12198" s="141" t="s">
        <v>45167</v>
      </c>
      <c r="B12198" s="141" t="str">
        <f t="shared" si="190"/>
        <v>PORTA DE MADEIRA DE LEI EM COMPENSADO DE 60X150X3,5CM,FOLHEADA NAS 2 FACES E MARCO DE 7X3CM,EXCLUSIVE FERRAGENS.FORNECIMPORTA DE MADEIRA DE LEI EM COMPENSADO DE 60X150X3,5CM,FOLHEAENTO E COLOCACAOPORTA DE MADEIRA DE LEI EM COMPENSADO DE 60X150X3,5CM,FOLHEA</v>
      </c>
      <c r="C12198" s="141" t="s">
        <v>45166</v>
      </c>
      <c r="D12198" s="141" t="s">
        <v>45163</v>
      </c>
      <c r="E12198" s="141" t="s">
        <v>27162</v>
      </c>
      <c r="I12198" s="141" t="s">
        <v>14</v>
      </c>
      <c r="J12198" s="649">
        <v>436.74</v>
      </c>
    </row>
    <row r="12199" spans="1:10" hidden="1">
      <c r="A12199" s="141" t="s">
        <v>45168</v>
      </c>
      <c r="B12199" s="141" t="str">
        <f t="shared" si="190"/>
        <v>PORTA DE MADEIRA DE LEI EM COMPENSADO, DE 90X180X3,5CM,FOLHEADA NAS 2 FACES E MARCO DE 7X3CM,EXCLUSIVE FERRAGENS.FORNECIPORTA DE MADEIRA DE LEI EM COMPENSADO, DE 90X180X3,5CM,FOLHEMENTO E COLOCACAOPORTA DE MADEIRA DE LEI EM COMPENSADO, DE 90X180X3,5CM,FOLHE</v>
      </c>
      <c r="C12199" s="141" t="s">
        <v>45169</v>
      </c>
      <c r="D12199" s="141" t="s">
        <v>45170</v>
      </c>
      <c r="E12199" s="141" t="s">
        <v>24457</v>
      </c>
      <c r="I12199" s="141" t="s">
        <v>14</v>
      </c>
      <c r="J12199" s="649">
        <v>526.21</v>
      </c>
    </row>
    <row r="12200" spans="1:10" hidden="1">
      <c r="A12200" s="141" t="s">
        <v>45171</v>
      </c>
      <c r="B12200" s="141" t="str">
        <f t="shared" si="190"/>
        <v>PORTA DE MADEIRA DE LEI EM COMPENSADO, DE 90X180X3,5CM,FOLHEADA NAS 2 FACES E MARCO DE 7X3CM,EXCLUSIVE FERRAGENS.FORNECIPORTA DE MADEIRA DE LEI EM COMPENSADO, DE 90X180X3,5CM,FOLHEMENTO E COLOCACAOPORTA DE MADEIRA DE LEI EM COMPENSADO, DE 90X180X3,5CM,FOLHE</v>
      </c>
      <c r="C12200" s="141" t="s">
        <v>45169</v>
      </c>
      <c r="D12200" s="141" t="s">
        <v>45170</v>
      </c>
      <c r="E12200" s="141" t="s">
        <v>24457</v>
      </c>
      <c r="I12200" s="141" t="s">
        <v>14</v>
      </c>
      <c r="J12200" s="649">
        <v>499.76</v>
      </c>
    </row>
    <row r="12201" spans="1:10" hidden="1">
      <c r="A12201" s="141" t="s">
        <v>45172</v>
      </c>
      <c r="B12201" s="141" t="str">
        <f t="shared" si="190"/>
        <v>PORTA DE MADEIRA DE LEI MACICA DE FRISOS (MEXICANA) DE 80X210X3,5CM,ADUELA DE 13X3CM E ALIZARES DE 5X2CM,EXCLUSIVE FERRAPORTA DE MADEIRA DE LEI MACICA DE FRISOS (MEXICANA) DE 80X21GENS.FORNECIMENTO E COLOCACAOPORTA DE MADEIRA DE LEI MACICA DE FRISOS (MEXICANA) DE 80X21</v>
      </c>
      <c r="C12201" s="141" t="s">
        <v>45173</v>
      </c>
      <c r="D12201" s="141" t="s">
        <v>45174</v>
      </c>
      <c r="E12201" s="141" t="s">
        <v>45175</v>
      </c>
      <c r="I12201" s="141" t="s">
        <v>14</v>
      </c>
      <c r="J12201" s="649">
        <v>1458.6</v>
      </c>
    </row>
    <row r="12202" spans="1:10" hidden="1">
      <c r="A12202" s="141" t="s">
        <v>45176</v>
      </c>
      <c r="B12202" s="141" t="str">
        <f t="shared" si="190"/>
        <v>PORTA DE MADEIRA DE LEI MACICA DE FRISOS (MEXICANA) DE 80X210X3,5CM,ADUELA DE 13X3CM E ALIZARES DE 5X2CM,EXCLUSIVE FERRAPORTA DE MADEIRA DE LEI MACICA DE FRISOS (MEXICANA) DE 80X21GENS.FORNECIMENTO E COLOCACAOPORTA DE MADEIRA DE LEI MACICA DE FRISOS (MEXICANA) DE 80X21</v>
      </c>
      <c r="C12202" s="141" t="s">
        <v>45173</v>
      </c>
      <c r="D12202" s="141" t="s">
        <v>45174</v>
      </c>
      <c r="E12202" s="141" t="s">
        <v>45175</v>
      </c>
      <c r="I12202" s="141" t="s">
        <v>14</v>
      </c>
      <c r="J12202" s="649">
        <v>1418.92</v>
      </c>
    </row>
    <row r="12203" spans="1:10" hidden="1">
      <c r="A12203" s="141" t="s">
        <v>45177</v>
      </c>
      <c r="B12203" s="141" t="str">
        <f t="shared" si="190"/>
        <v>PORTA DE MADEIRA DE LEI MACICA DE FRISOS (MEXICANA) DE 70X210X3,5CM,ADUELA DE 13X3CM E ALIZARES DE 5X2CM,EXCLUSIVE FERRAPORTA DE MADEIRA DE LEI MACICA DE FRISOS (MEXICANA) DE 70X21GENS.FORNECIMENTO E COLOCACAOPORTA DE MADEIRA DE LEI MACICA DE FRISOS (MEXICANA) DE 70X21</v>
      </c>
      <c r="C12203" s="141" t="s">
        <v>45178</v>
      </c>
      <c r="D12203" s="141" t="s">
        <v>45174</v>
      </c>
      <c r="E12203" s="141" t="s">
        <v>45175</v>
      </c>
      <c r="I12203" s="141" t="s">
        <v>14</v>
      </c>
      <c r="J12203" s="649">
        <v>1454.49</v>
      </c>
    </row>
    <row r="12204" spans="1:10" hidden="1">
      <c r="A12204" s="141" t="s">
        <v>45179</v>
      </c>
      <c r="B12204" s="141" t="str">
        <f t="shared" si="190"/>
        <v>PORTA DE MADEIRA DE LEI MACICA DE FRISOS (MEXICANA) DE 70X210X3,5CM,ADUELA DE 13X3CM E ALIZARES DE 5X2CM,EXCLUSIVE FERRAPORTA DE MADEIRA DE LEI MACICA DE FRISOS (MEXICANA) DE 70X21GENS.FORNECIMENTO E COLOCACAOPORTA DE MADEIRA DE LEI MACICA DE FRISOS (MEXICANA) DE 70X21</v>
      </c>
      <c r="C12204" s="141" t="s">
        <v>45178</v>
      </c>
      <c r="D12204" s="141" t="s">
        <v>45174</v>
      </c>
      <c r="E12204" s="141" t="s">
        <v>45175</v>
      </c>
      <c r="I12204" s="141" t="s">
        <v>14</v>
      </c>
      <c r="J12204" s="649">
        <v>1414.81</v>
      </c>
    </row>
    <row r="12205" spans="1:10" hidden="1">
      <c r="A12205" s="141" t="s">
        <v>45180</v>
      </c>
      <c r="B12205" s="141" t="str">
        <f t="shared" si="190"/>
        <v>PORTA DE MADEIRA DE LEI MACICA DE FRISOS (MEXICANA) DE 80X210X3,5CM,ADUELA DE 13X3CM E CONTRAMARCO DE 11X2CM,CONFORME PRPORTA DE MADEIRA DE LEI MACICA DE FRISOS (MEXICANA) DE 80X21OJETO TIPO Nº6063/EMOP,EXCLUSIVE FERRAGENS.FORNECIMENTO E COLOCACAOPORTA DE MADEIRA DE LEI MACICA DE FRISOS (MEXICANA) DE 80X21</v>
      </c>
      <c r="C12205" s="141" t="s">
        <v>45173</v>
      </c>
      <c r="D12205" s="141" t="s">
        <v>45181</v>
      </c>
      <c r="E12205" s="141" t="s">
        <v>45182</v>
      </c>
      <c r="F12205" s="141" t="s">
        <v>40975</v>
      </c>
      <c r="I12205" s="141" t="s">
        <v>14</v>
      </c>
      <c r="J12205" s="649">
        <v>1674.13</v>
      </c>
    </row>
    <row r="12206" spans="1:10" hidden="1">
      <c r="A12206" s="141" t="s">
        <v>45183</v>
      </c>
      <c r="B12206" s="141" t="str">
        <f t="shared" si="190"/>
        <v>PORTA DE MADEIRA DE LEI MACICA DE FRISOS (MEXICANA) DE 80X210X3,5CM,ADUELA DE 13X3CM E CONTRAMARCO DE 11X2CM,CONFORME PRPORTA DE MADEIRA DE LEI MACICA DE FRISOS (MEXICANA) DE 80X21OJETO TIPO Nº6063/EMOP,EXCLUSIVE FERRAGENS.FORNECIMENTO E COLOCACAOPORTA DE MADEIRA DE LEI MACICA DE FRISOS (MEXICANA) DE 80X21</v>
      </c>
      <c r="C12206" s="141" t="s">
        <v>45173</v>
      </c>
      <c r="D12206" s="141" t="s">
        <v>45181</v>
      </c>
      <c r="E12206" s="141" t="s">
        <v>45182</v>
      </c>
      <c r="F12206" s="141" t="s">
        <v>40975</v>
      </c>
      <c r="I12206" s="141" t="s">
        <v>14</v>
      </c>
      <c r="J12206" s="649">
        <v>1631.14</v>
      </c>
    </row>
    <row r="12207" spans="1:10" hidden="1">
      <c r="A12207" s="141" t="s">
        <v>45184</v>
      </c>
      <c r="B12207" s="141" t="str">
        <f t="shared" si="190"/>
        <v>PORTA DE MADEIRA DE LEI MACICA DE FRISOS (MEXICANA) DE 70X210X3,5CM,ADUELA DE 13X3CM E CONTRAMARCO DE 11X2CM,CONFORME PRPORTA DE MADEIRA DE LEI MACICA DE FRISOS (MEXICANA) DE 70X21OJETO TIPO Nº6063/EMOP,EXCLUSIVE FERRAGENS.FORNECIMENTO E COLOCACAOPORTA DE MADEIRA DE LEI MACICA DE FRISOS (MEXICANA) DE 70X21</v>
      </c>
      <c r="C12207" s="141" t="s">
        <v>45178</v>
      </c>
      <c r="D12207" s="141" t="s">
        <v>45181</v>
      </c>
      <c r="E12207" s="141" t="s">
        <v>45182</v>
      </c>
      <c r="F12207" s="141" t="s">
        <v>40975</v>
      </c>
      <c r="I12207" s="141" t="s">
        <v>14</v>
      </c>
      <c r="J12207" s="649">
        <v>1666.42</v>
      </c>
    </row>
    <row r="12208" spans="1:10" hidden="1">
      <c r="A12208" s="141" t="s">
        <v>45185</v>
      </c>
      <c r="B12208" s="141" t="str">
        <f t="shared" si="190"/>
        <v>PORTA DE MADEIRA DE LEI MACICA DE FRISOS (MEXICANA) DE 70X210X3,5CM,ADUELA DE 13X3CM E CONTRAMARCO DE 11X2CM,CONFORME PRPORTA DE MADEIRA DE LEI MACICA DE FRISOS (MEXICANA) DE 70X21OJETO TIPO Nº6063/EMOP,EXCLUSIVE FERRAGENS.FORNECIMENTO E COLOCACAOPORTA DE MADEIRA DE LEI MACICA DE FRISOS (MEXICANA) DE 70X21</v>
      </c>
      <c r="C12208" s="141" t="s">
        <v>45178</v>
      </c>
      <c r="D12208" s="141" t="s">
        <v>45181</v>
      </c>
      <c r="E12208" s="141" t="s">
        <v>45182</v>
      </c>
      <c r="F12208" s="141" t="s">
        <v>40975</v>
      </c>
      <c r="I12208" s="141" t="s">
        <v>14</v>
      </c>
      <c r="J12208" s="649">
        <v>1623.44</v>
      </c>
    </row>
    <row r="12209" spans="1:10" hidden="1">
      <c r="A12209" s="141" t="s">
        <v>45186</v>
      </c>
      <c r="B12209" s="141" t="str">
        <f t="shared" si="190"/>
        <v>PORTA DE MADEIRA DE LEI MACICA DE FRISOS (MEXICANA) DE 60X210X3,5CM,ADUELA DE 13X3CM E CONTRAMARCO DE 11X2CM,CONFORME PRPORTA DE MADEIRA DE LEI MACICA DE FRISOS (MEXICANA) DE 60X21OJETO TIPO Nº6063/EMOP,EXCLUSIVE FERRAGENS.FORNECIMENTO E COLOCACAOPORTA DE MADEIRA DE LEI MACICA DE FRISOS (MEXICANA) DE 60X21</v>
      </c>
      <c r="C12209" s="141" t="s">
        <v>45187</v>
      </c>
      <c r="D12209" s="141" t="s">
        <v>45181</v>
      </c>
      <c r="E12209" s="141" t="s">
        <v>45182</v>
      </c>
      <c r="F12209" s="141" t="s">
        <v>40975</v>
      </c>
      <c r="I12209" s="141" t="s">
        <v>14</v>
      </c>
      <c r="J12209" s="649">
        <v>1658.72</v>
      </c>
    </row>
    <row r="12210" spans="1:10" hidden="1">
      <c r="A12210" s="141" t="s">
        <v>45188</v>
      </c>
      <c r="B12210" s="141" t="str">
        <f t="shared" si="190"/>
        <v>PORTA DE MADEIRA DE LEI MACICA DE FRISOS (MEXICANA) DE 60X210X3,5CM,ADUELA DE 13X3CM E CONTRAMARCO DE 11X2CM,CONFORME PRPORTA DE MADEIRA DE LEI MACICA DE FRISOS (MEXICANA) DE 60X21OJETO TIPO Nº6063/EMOP,EXCLUSIVE FERRAGENS.FORNECIMENTO E COLOCACAOPORTA DE MADEIRA DE LEI MACICA DE FRISOS (MEXICANA) DE 60X21</v>
      </c>
      <c r="C12210" s="141" t="s">
        <v>45187</v>
      </c>
      <c r="D12210" s="141" t="s">
        <v>45181</v>
      </c>
      <c r="E12210" s="141" t="s">
        <v>45182</v>
      </c>
      <c r="F12210" s="141" t="s">
        <v>40975</v>
      </c>
      <c r="I12210" s="141" t="s">
        <v>14</v>
      </c>
      <c r="J12210" s="649">
        <v>1615.74</v>
      </c>
    </row>
    <row r="12211" spans="1:10" hidden="1">
      <c r="A12211" s="141" t="s">
        <v>45189</v>
      </c>
      <c r="B12211" s="141" t="str">
        <f t="shared" si="190"/>
        <v>PORTA DE MADEIRA DE LEI MACICA DE FRISOS (MEXICANA) DE 120X210X3,5CM,EM 2 FOLHAS,ADUELA DE 13X3CM E CONTRAMARCO DE 11X2CPORTA DE MADEIRA DE LEI MACICA DE FRISOS (MEXICANA) DE 120X2M,CONFORME PROJETO TIPO N°6063/EMOP,EXCLUSIVE FERRAGENS.FORNECIMENTO E COLOCACAOPORTA DE MADEIRA DE LEI MACICA DE FRISOS (MEXICANA) DE 120X2</v>
      </c>
      <c r="C12211" s="141" t="s">
        <v>45190</v>
      </c>
      <c r="D12211" s="141" t="s">
        <v>45191</v>
      </c>
      <c r="E12211" s="141" t="s">
        <v>45192</v>
      </c>
      <c r="F12211" s="141" t="s">
        <v>32960</v>
      </c>
      <c r="I12211" s="141" t="s">
        <v>14</v>
      </c>
      <c r="J12211" s="649">
        <v>2899.21</v>
      </c>
    </row>
    <row r="12212" spans="1:10" hidden="1">
      <c r="A12212" s="141" t="s">
        <v>45193</v>
      </c>
      <c r="B12212" s="141" t="str">
        <f t="shared" si="190"/>
        <v>PORTA DE MADEIRA DE LEI MACICA DE FRISOS (MEXICANA) DE 120X210X3,5CM,EM 2 FOLHAS,ADUELA DE 13X3CM E CONTRAMARCO DE 11X2CPORTA DE MADEIRA DE LEI MACICA DE FRISOS (MEXICANA) DE 120X2M,CONFORME PROJETO TIPO N°6063/EMOP,EXCLUSIVE FERRAGENS.FORNECIMENTO E COLOCACAOPORTA DE MADEIRA DE LEI MACICA DE FRISOS (MEXICANA) DE 120X2</v>
      </c>
      <c r="C12212" s="141" t="s">
        <v>45190</v>
      </c>
      <c r="D12212" s="141" t="s">
        <v>45191</v>
      </c>
      <c r="E12212" s="141" t="s">
        <v>45192</v>
      </c>
      <c r="F12212" s="141" t="s">
        <v>32960</v>
      </c>
      <c r="I12212" s="141" t="s">
        <v>14</v>
      </c>
      <c r="J12212" s="649">
        <v>2819.86</v>
      </c>
    </row>
    <row r="12213" spans="1:10" hidden="1">
      <c r="A12213" s="141" t="s">
        <v>45194</v>
      </c>
      <c r="B12213" s="141" t="str">
        <f t="shared" si="190"/>
        <v>PORTA DE MADEIRA DE LEI MACICA DE FRISOS (MEXICANA) DE 140X210X3,5CM,EM 2 FOLHAS,ADUELA DE 13X3CM E CONTRAMARCO DE 11X2CPORTA DE MADEIRA DE LEI MACICA DE FRISOS (MEXICANA) DE 140X2CM,CONFORME PROJETO TIPO Nº6063/EMOP,EXCLUSIVE FERRAGENS.FORNECIMENTO E COLOCACAOPORTA DE MADEIRA DE LEI MACICA DE FRISOS (MEXICANA) DE 140X2</v>
      </c>
      <c r="C12213" s="141" t="s">
        <v>45195</v>
      </c>
      <c r="D12213" s="141" t="s">
        <v>45191</v>
      </c>
      <c r="E12213" s="141" t="s">
        <v>45196</v>
      </c>
      <c r="F12213" s="141" t="s">
        <v>27443</v>
      </c>
      <c r="I12213" s="141" t="s">
        <v>14</v>
      </c>
      <c r="J12213" s="649">
        <v>2914.61</v>
      </c>
    </row>
    <row r="12214" spans="1:10" hidden="1">
      <c r="A12214" s="141" t="s">
        <v>45197</v>
      </c>
      <c r="B12214" s="141" t="str">
        <f t="shared" si="190"/>
        <v>PORTA DE MADEIRA DE LEI MACICA DE FRISOS (MEXICANA) DE 140X210X3,5CM,EM 2 FOLHAS,ADUELA DE 13X3CM E CONTRAMARCO DE 11X2CPORTA DE MADEIRA DE LEI MACICA DE FRISOS (MEXICANA) DE 140X2CM,CONFORME PROJETO TIPO Nº6063/EMOP,EXCLUSIVE FERRAGENS.FORNECIMENTO E COLOCACAOPORTA DE MADEIRA DE LEI MACICA DE FRISOS (MEXICANA) DE 140X2</v>
      </c>
      <c r="C12214" s="141" t="s">
        <v>45195</v>
      </c>
      <c r="D12214" s="141" t="s">
        <v>45191</v>
      </c>
      <c r="E12214" s="141" t="s">
        <v>45196</v>
      </c>
      <c r="F12214" s="141" t="s">
        <v>27443</v>
      </c>
      <c r="I12214" s="141" t="s">
        <v>14</v>
      </c>
      <c r="J12214" s="649">
        <v>2835.26</v>
      </c>
    </row>
    <row r="12215" spans="1:10" hidden="1">
      <c r="A12215" s="141" t="s">
        <v>45198</v>
      </c>
      <c r="B12215" s="141" t="str">
        <f t="shared" si="190"/>
        <v>PORTA DE MADEIRA DE LEI MACICA DE FRISOS (MEXICANA) DE(160X210X3,5)CM,EM 2 FOLHAS E BANDEIRAS DE 60CM,ADUELA DE (13X3)CMPORTA DE MADEIRA DE LEI MACICA DE FRISOS (MEXICANA) DE(160X2 E CONTRAMARCO DE 11X2CM,CONFORME PROJETO TIPO Nº6063/EMOP,EXCLUSIVE FERRAGENS E VIDROS.FORNECIMENTO E COLOCACAOPORTA DE MADEIRA DE LEI MACICA DE FRISOS (MEXICANA) DE(160X2</v>
      </c>
      <c r="C12215" s="141" t="s">
        <v>45199</v>
      </c>
      <c r="D12215" s="141" t="s">
        <v>45200</v>
      </c>
      <c r="E12215" s="141" t="s">
        <v>45201</v>
      </c>
      <c r="F12215" s="141" t="s">
        <v>45202</v>
      </c>
      <c r="I12215" s="141" t="s">
        <v>14</v>
      </c>
      <c r="J12215" s="649">
        <v>3461.84</v>
      </c>
    </row>
    <row r="12216" spans="1:10" hidden="1">
      <c r="A12216" s="141" t="s">
        <v>45203</v>
      </c>
      <c r="B12216" s="141" t="str">
        <f t="shared" si="190"/>
        <v>PORTA DE MADEIRA DE LEI MACICA DE FRISOS (MEXICANA) DE(160X210X3,5)CM,EM 2 FOLHAS E BANDEIRAS DE 60CM,ADUELA DE (13X3)CMPORTA DE MADEIRA DE LEI MACICA DE FRISOS (MEXICANA) DE(160X2 E CONTRAMARCO DE 11X2CM,CONFORME PROJETO TIPO Nº6063/EMOP,EXCLUSIVE FERRAGENS E VIDROS.FORNECIMENTO E COLOCACAOPORTA DE MADEIRA DE LEI MACICA DE FRISOS (MEXICANA) DE(160X2</v>
      </c>
      <c r="C12216" s="141" t="s">
        <v>45199</v>
      </c>
      <c r="D12216" s="141" t="s">
        <v>45200</v>
      </c>
      <c r="E12216" s="141" t="s">
        <v>45201</v>
      </c>
      <c r="F12216" s="141" t="s">
        <v>45202</v>
      </c>
      <c r="I12216" s="141" t="s">
        <v>14</v>
      </c>
      <c r="J12216" s="649">
        <v>3375.88</v>
      </c>
    </row>
    <row r="12217" spans="1:10" hidden="1">
      <c r="A12217" s="141" t="s">
        <v>45204</v>
      </c>
      <c r="B12217" s="141" t="str">
        <f t="shared" si="190"/>
        <v>PORTA DE MADEIRA DE LEI MACICA DE FRISOS (MEXICANA) DE 80X160X3,5,CONFORME PROJETO TIPO Nº6063/EMOP,EXCLUSIVE FERRAGENS,PORTA DE MADEIRA DE LEI MACICA DE FRISOS (MEXICANA) DE 80X16ADUELA E CONTRAMARCO.FORNECIMENTO E COLOCACAOPORTA DE MADEIRA DE LEI MACICA DE FRISOS (MEXICANA) DE 80X16</v>
      </c>
      <c r="C12217" s="141" t="s">
        <v>45205</v>
      </c>
      <c r="D12217" s="141" t="s">
        <v>45206</v>
      </c>
      <c r="E12217" s="141" t="s">
        <v>45207</v>
      </c>
      <c r="I12217" s="141" t="s">
        <v>14</v>
      </c>
      <c r="J12217" s="649">
        <v>1119.97</v>
      </c>
    </row>
    <row r="12218" spans="1:10" hidden="1">
      <c r="A12218" s="141" t="s">
        <v>45208</v>
      </c>
      <c r="B12218" s="141" t="str">
        <f t="shared" si="190"/>
        <v>PORTA DE MADEIRA DE LEI MACICA DE FRISOS (MEXICANA) DE 80X160X3,5,CONFORME PROJETO TIPO Nº6063/EMOP,EXCLUSIVE FERRAGENS,PORTA DE MADEIRA DE LEI MACICA DE FRISOS (MEXICANA) DE 80X16ADUELA E CONTRAMARCO.FORNECIMENTO E COLOCACAOPORTA DE MADEIRA DE LEI MACICA DE FRISOS (MEXICANA) DE 80X16</v>
      </c>
      <c r="C12218" s="141" t="s">
        <v>45205</v>
      </c>
      <c r="D12218" s="141" t="s">
        <v>45206</v>
      </c>
      <c r="E12218" s="141" t="s">
        <v>45207</v>
      </c>
      <c r="I12218" s="141" t="s">
        <v>14</v>
      </c>
      <c r="J12218" s="649">
        <v>1093.52</v>
      </c>
    </row>
    <row r="12219" spans="1:10" hidden="1">
      <c r="A12219" s="141" t="s">
        <v>45209</v>
      </c>
      <c r="B12219" s="141" t="str">
        <f t="shared" si="190"/>
        <v>PORTA DE MADEIRA DE LEI MACICA DE FRISOS (MEXICANA) DE 55X160X3,5CM,CONFORME PROJETO TIPO Nº6063/EMOP,EXCLUSIVE FERRAGENPORTA DE MADEIRA DE LEI MACICA DE FRISOS (MEXICANA) DE 55X16S,ADUELA E CONTRAMARCO.FORNECIMENTO E COLOCACAOPORTA DE MADEIRA DE LEI MACICA DE FRISOS (MEXICANA) DE 55X16</v>
      </c>
      <c r="C12219" s="141" t="s">
        <v>45210</v>
      </c>
      <c r="D12219" s="141" t="s">
        <v>45211</v>
      </c>
      <c r="E12219" s="141" t="s">
        <v>45212</v>
      </c>
      <c r="I12219" s="141" t="s">
        <v>14</v>
      </c>
      <c r="J12219" s="649">
        <v>1119.97</v>
      </c>
    </row>
    <row r="12220" spans="1:10" hidden="1">
      <c r="A12220" s="141" t="s">
        <v>45213</v>
      </c>
      <c r="B12220" s="141" t="str">
        <f t="shared" si="190"/>
        <v>PORTA DE MADEIRA DE LEI MACICA DE FRISOS (MEXICANA) DE 55X160X3,5CM,CONFORME PROJETO TIPO Nº6063/EMOP,EXCLUSIVE FERRAGENPORTA DE MADEIRA DE LEI MACICA DE FRISOS (MEXICANA) DE 55X16S,ADUELA E CONTRAMARCO.FORNECIMENTO E COLOCACAOPORTA DE MADEIRA DE LEI MACICA DE FRISOS (MEXICANA) DE 55X16</v>
      </c>
      <c r="C12220" s="141" t="s">
        <v>45210</v>
      </c>
      <c r="D12220" s="141" t="s">
        <v>45211</v>
      </c>
      <c r="E12220" s="141" t="s">
        <v>45212</v>
      </c>
      <c r="I12220" s="141" t="s">
        <v>14</v>
      </c>
      <c r="J12220" s="649">
        <v>1093.52</v>
      </c>
    </row>
    <row r="12221" spans="1:10" hidden="1">
      <c r="A12221" s="141" t="s">
        <v>45214</v>
      </c>
      <c r="B12221" s="141" t="str">
        <f t="shared" si="190"/>
        <v>PORTA DE MADEIRA DE LEI VAZADA PARA VIDRO,DE 80X210X3,5CM,COM PINAZIOS DE 3CM E CORDOES DE 1X1CM,EXCLUSIVE FERRAGENS.FORPORTA DE MADEIRA DE LEI VAZADA PARA VIDRO,DE 80X210X3,5CM,CONECIMENTO E COLOCACAOPORTA DE MADEIRA DE LEI VAZADA PARA VIDRO,DE 80X210X3,5CM,CO</v>
      </c>
      <c r="C12221" s="141" t="s">
        <v>45215</v>
      </c>
      <c r="D12221" s="141" t="s">
        <v>45216</v>
      </c>
      <c r="E12221" s="141" t="s">
        <v>27443</v>
      </c>
      <c r="I12221" s="141" t="s">
        <v>14</v>
      </c>
      <c r="J12221" s="649">
        <v>1349.68</v>
      </c>
    </row>
    <row r="12222" spans="1:10" hidden="1">
      <c r="A12222" s="141" t="s">
        <v>45217</v>
      </c>
      <c r="B12222" s="141" t="str">
        <f t="shared" si="190"/>
        <v>PORTA DE MADEIRA DE LEI VAZADA PARA VIDRO,DE 80X210X3,5CM,COM PINAZIOS DE 3CM E CORDOES DE 1X1CM,EXCLUSIVE FERRAGENS.FORPORTA DE MADEIRA DE LEI VAZADA PARA VIDRO,DE 80X210X3,5CM,CONECIMENTO E COLOCACAOPORTA DE MADEIRA DE LEI VAZADA PARA VIDRO,DE 80X210X3,5CM,CO</v>
      </c>
      <c r="C12222" s="141" t="s">
        <v>45215</v>
      </c>
      <c r="D12222" s="141" t="s">
        <v>45216</v>
      </c>
      <c r="E12222" s="141" t="s">
        <v>27443</v>
      </c>
      <c r="I12222" s="141" t="s">
        <v>14</v>
      </c>
      <c r="J12222" s="649">
        <v>1310</v>
      </c>
    </row>
    <row r="12223" spans="1:10" hidden="1">
      <c r="A12223" s="141" t="s">
        <v>45218</v>
      </c>
      <c r="B12223" s="141" t="str">
        <f t="shared" si="190"/>
        <v>PORTA DE MADEIRA DE LEI VAZADA PARA VIDRO,DE 70X210X3,5CM,COM PINAZIOS DE 3CM E CORDOES DE 1X1CM,EXCLUSIVE FERRAGENS.FORPORTA DE MADEIRA DE LEI VAZADA PARA VIDRO,DE 70X210X3,5CM,CONECIMENTO E COLOCACAOPORTA DE MADEIRA DE LEI VAZADA PARA VIDRO,DE 70X210X3,5CM,CO</v>
      </c>
      <c r="C12223" s="141" t="s">
        <v>45219</v>
      </c>
      <c r="D12223" s="141" t="s">
        <v>45216</v>
      </c>
      <c r="E12223" s="141" t="s">
        <v>27443</v>
      </c>
      <c r="I12223" s="141" t="s">
        <v>14</v>
      </c>
      <c r="J12223" s="649">
        <v>1342.23</v>
      </c>
    </row>
    <row r="12224" spans="1:10" hidden="1">
      <c r="A12224" s="141" t="s">
        <v>45220</v>
      </c>
      <c r="B12224" s="141" t="str">
        <f t="shared" si="190"/>
        <v>PORTA DE MADEIRA DE LEI VAZADA PARA VIDRO,DE 70X210X3,5CM,COM PINAZIOS DE 3CM E CORDOES DE 1X1CM,EXCLUSIVE FERRAGENS.FORPORTA DE MADEIRA DE LEI VAZADA PARA VIDRO,DE 70X210X3,5CM,CONECIMENTO E COLOCACAOPORTA DE MADEIRA DE LEI VAZADA PARA VIDRO,DE 70X210X3,5CM,CO</v>
      </c>
      <c r="C12224" s="141" t="s">
        <v>45219</v>
      </c>
      <c r="D12224" s="141" t="s">
        <v>45216</v>
      </c>
      <c r="E12224" s="141" t="s">
        <v>27443</v>
      </c>
      <c r="I12224" s="141" t="s">
        <v>14</v>
      </c>
      <c r="J12224" s="649">
        <v>1302.56</v>
      </c>
    </row>
    <row r="12225" spans="1:10" hidden="1">
      <c r="A12225" s="141" t="s">
        <v>45221</v>
      </c>
      <c r="B12225" s="141" t="str">
        <f t="shared" si="190"/>
        <v>PORTA DE MADEIRA DE LEI VAZADA PARA VIDRO,DE 60X210X3,5CM,COM PINAZIOS DE 3CM E CORDOES DE 1X1CM,EXCLUSIVE FERRAGENS.FORPORTA DE MADEIRA DE LEI VAZADA PARA VIDRO,DE 60X210X3,5CM,CONECIMENTO E COLOCACAOPORTA DE MADEIRA DE LEI VAZADA PARA VIDRO,DE 60X210X3,5CM,CO</v>
      </c>
      <c r="C12225" s="141" t="s">
        <v>45222</v>
      </c>
      <c r="D12225" s="141" t="s">
        <v>45216</v>
      </c>
      <c r="E12225" s="141" t="s">
        <v>27443</v>
      </c>
      <c r="I12225" s="141" t="s">
        <v>14</v>
      </c>
      <c r="J12225" s="649">
        <v>1330</v>
      </c>
    </row>
    <row r="12226" spans="1:10" hidden="1">
      <c r="A12226" s="141" t="s">
        <v>45223</v>
      </c>
      <c r="B12226" s="141" t="str">
        <f t="shared" si="190"/>
        <v>PORTA DE MADEIRA DE LEI VAZADA PARA VIDRO,DE 60X210X3,5CM,COM PINAZIOS DE 3CM E CORDOES DE 1X1CM,EXCLUSIVE FERRAGENS.FORPORTA DE MADEIRA DE LEI VAZADA PARA VIDRO,DE 60X210X3,5CM,CONECIMENTO E COLOCACAOPORTA DE MADEIRA DE LEI VAZADA PARA VIDRO,DE 60X210X3,5CM,CO</v>
      </c>
      <c r="C12226" s="141" t="s">
        <v>45222</v>
      </c>
      <c r="D12226" s="141" t="s">
        <v>45216</v>
      </c>
      <c r="E12226" s="141" t="s">
        <v>27443</v>
      </c>
      <c r="I12226" s="141" t="s">
        <v>14</v>
      </c>
      <c r="J12226" s="649">
        <v>1290.32</v>
      </c>
    </row>
    <row r="12227" spans="1:10" hidden="1">
      <c r="A12227" s="141" t="s">
        <v>45224</v>
      </c>
      <c r="B12227" s="141" t="str">
        <f t="shared" ref="B12227:B12290" si="191">C12227&amp;D12227&amp;C12227&amp;E12227&amp;F12227&amp;G12227&amp;H12227&amp;C12227</f>
        <v>PORTA DE MADEIRA DE LEI COM PAINEL DE VENEZIANA DE 120X210X3,5CM,EM 2 FOLHAS,MARCO DE 7X3CM E ALIZARES 5X2CM,EXCLUSIVE FPORTA DE MADEIRA DE LEI COM PAINEL DE VENEZIANA DE 120X210X3ERRAGENS.FORNECIMENTO E COLOCACAOPORTA DE MADEIRA DE LEI COM PAINEL DE VENEZIANA DE 120X210X3</v>
      </c>
      <c r="C12227" s="141" t="s">
        <v>45225</v>
      </c>
      <c r="D12227" s="141" t="s">
        <v>45226</v>
      </c>
      <c r="E12227" s="141" t="s">
        <v>45227</v>
      </c>
      <c r="I12227" s="141" t="s">
        <v>14</v>
      </c>
      <c r="J12227" s="649">
        <v>1587.13</v>
      </c>
    </row>
    <row r="12228" spans="1:10" hidden="1">
      <c r="A12228" s="141" t="s">
        <v>45228</v>
      </c>
      <c r="B12228" s="141" t="str">
        <f t="shared" si="191"/>
        <v>PORTA DE MADEIRA DE LEI COM PAINEL DE VENEZIANA DE 120X210X3,5CM,EM 2 FOLHAS,MARCO DE 7X3CM E ALIZARES 5X2CM,EXCLUSIVE FPORTA DE MADEIRA DE LEI COM PAINEL DE VENEZIANA DE 120X210X3ERRAGENS.FORNECIMENTO E COLOCACAOPORTA DE MADEIRA DE LEI COM PAINEL DE VENEZIANA DE 120X210X3</v>
      </c>
      <c r="C12228" s="141" t="s">
        <v>45225</v>
      </c>
      <c r="D12228" s="141" t="s">
        <v>45226</v>
      </c>
      <c r="E12228" s="141" t="s">
        <v>45227</v>
      </c>
      <c r="I12228" s="141" t="s">
        <v>14</v>
      </c>
      <c r="J12228" s="649">
        <v>1534.22</v>
      </c>
    </row>
    <row r="12229" spans="1:10" hidden="1">
      <c r="A12229" s="141" t="s">
        <v>45229</v>
      </c>
      <c r="B12229" s="141" t="str">
        <f t="shared" si="191"/>
        <v>PORTA DE MADEIRA DE LEI COM PAINEL DE VENEZIANA DE 120X210X3,5CM,EM 2 FOLHAS,MARCO DE 7X3CM,EXCLUSIVE FERRAGENS.FORNECIMPORTA DE MADEIRA DE LEI COM PAINEL DE VENEZIANA DE 120X210X3ENTO E COLOCACAOPORTA DE MADEIRA DE LEI COM PAINEL DE VENEZIANA DE 120X210X3</v>
      </c>
      <c r="C12229" s="141" t="s">
        <v>45225</v>
      </c>
      <c r="D12229" s="141" t="s">
        <v>45230</v>
      </c>
      <c r="E12229" s="141" t="s">
        <v>27162</v>
      </c>
      <c r="I12229" s="141" t="s">
        <v>14</v>
      </c>
      <c r="J12229" s="649">
        <v>1562.62</v>
      </c>
    </row>
    <row r="12230" spans="1:10" hidden="1">
      <c r="A12230" s="141" t="s">
        <v>45231</v>
      </c>
      <c r="B12230" s="141" t="str">
        <f t="shared" si="191"/>
        <v>PORTA DE MADEIRA DE LEI COM PAINEL DE VENEZIANA DE 120X210X3,5CM,EM 2 FOLHAS,MARCO DE 7X3CM,EXCLUSIVE FERRAGENS.FORNECIMPORTA DE MADEIRA DE LEI COM PAINEL DE VENEZIANA DE 120X210X3ENTO E COLOCACAOPORTA DE MADEIRA DE LEI COM PAINEL DE VENEZIANA DE 120X210X3</v>
      </c>
      <c r="C12230" s="141" t="s">
        <v>45225</v>
      </c>
      <c r="D12230" s="141" t="s">
        <v>45230</v>
      </c>
      <c r="E12230" s="141" t="s">
        <v>27162</v>
      </c>
      <c r="I12230" s="141" t="s">
        <v>14</v>
      </c>
      <c r="J12230" s="649">
        <v>1509.72</v>
      </c>
    </row>
    <row r="12231" spans="1:10" hidden="1">
      <c r="A12231" s="141" t="s">
        <v>45232</v>
      </c>
      <c r="B12231" s="141" t="str">
        <f t="shared" si="191"/>
        <v>PORTA DE MADEIRA DE LEI COM PAINEL DE VENEZIANA PARA PC DE 300X200X3,5CM,EM 4 FOLHAS,MARCO SIMPLES E DUPLO DE 7X3CM,EXCLPORTA DE MADEIRA DE LEI COM PAINEL DE VENEZIANA PARA PC DE 3USIVE FERRAGENS.FORNECIMENTO E COLOCACAOPORTA DE MADEIRA DE LEI COM PAINEL DE VENEZIANA PARA PC DE 3</v>
      </c>
      <c r="C12231" s="141" t="s">
        <v>45233</v>
      </c>
      <c r="D12231" s="141" t="s">
        <v>45234</v>
      </c>
      <c r="E12231" s="141" t="s">
        <v>45235</v>
      </c>
      <c r="I12231" s="141" t="s">
        <v>14</v>
      </c>
      <c r="J12231" s="649">
        <v>3067.53</v>
      </c>
    </row>
    <row r="12232" spans="1:10" hidden="1">
      <c r="A12232" s="141" t="s">
        <v>45236</v>
      </c>
      <c r="B12232" s="141" t="str">
        <f t="shared" si="191"/>
        <v>PORTA DE MADEIRA DE LEI COM PAINEL DE VENEZIANA PARA PC DE 300X200X3,5CM,EM 4 FOLHAS,MARCO SIMPLES E DUPLO DE 7X3CM,EXCLPORTA DE MADEIRA DE LEI COM PAINEL DE VENEZIANA PARA PC DE 3USIVE FERRAGENS.FORNECIMENTO E COLOCACAOPORTA DE MADEIRA DE LEI COM PAINEL DE VENEZIANA PARA PC DE 3</v>
      </c>
      <c r="C12232" s="141" t="s">
        <v>45233</v>
      </c>
      <c r="D12232" s="141" t="s">
        <v>45234</v>
      </c>
      <c r="E12232" s="141" t="s">
        <v>45235</v>
      </c>
      <c r="I12232" s="141" t="s">
        <v>14</v>
      </c>
      <c r="J12232" s="649">
        <v>2968.35</v>
      </c>
    </row>
    <row r="12233" spans="1:10" hidden="1">
      <c r="A12233" s="141" t="s">
        <v>45237</v>
      </c>
      <c r="B12233" s="141" t="str">
        <f t="shared" si="191"/>
        <v>PORTA DE MADEIRA DE LEI COM PAINEL DE VENEZIANA PARA PC DE 300X200X3,5CM,EM 4 FOLHAS,MARCOS SIMPLES E DUPLOS DE 7X3CM,EXPORTA DE MADEIRA DE LEI COM PAINEL DE VENEZIANA PARA PC DE 3CLUSIVE FERRAGENS.FORNECIMENTO E COLOCACAOPORTA DE MADEIRA DE LEI COM PAINEL DE VENEZIANA PARA PC DE 3</v>
      </c>
      <c r="C12233" s="141" t="s">
        <v>45233</v>
      </c>
      <c r="D12233" s="141" t="s">
        <v>45238</v>
      </c>
      <c r="E12233" s="141" t="s">
        <v>45239</v>
      </c>
      <c r="I12233" s="141" t="s">
        <v>14</v>
      </c>
      <c r="J12233" s="649">
        <v>12902.73</v>
      </c>
    </row>
    <row r="12234" spans="1:10" hidden="1">
      <c r="A12234" s="141" t="s">
        <v>45240</v>
      </c>
      <c r="B12234" s="141" t="str">
        <f t="shared" si="191"/>
        <v>PORTA DE MADEIRA DE LEI COM PAINEL DE VENEZIANA PARA PC DE 300X200X3,5CM,EM 4 FOLHAS,MARCOS SIMPLES E DUPLOS DE 7X3CM,EXPORTA DE MADEIRA DE LEI COM PAINEL DE VENEZIANA PARA PC DE 3CLUSIVE FERRAGENS.FORNECIMENTO E COLOCACAOPORTA DE MADEIRA DE LEI COM PAINEL DE VENEZIANA PARA PC DE 3</v>
      </c>
      <c r="C12234" s="141" t="s">
        <v>45233</v>
      </c>
      <c r="D12234" s="141" t="s">
        <v>45238</v>
      </c>
      <c r="E12234" s="141" t="s">
        <v>45239</v>
      </c>
      <c r="I12234" s="141" t="s">
        <v>14</v>
      </c>
      <c r="J12234" s="649">
        <v>12663.46</v>
      </c>
    </row>
    <row r="12235" spans="1:10" hidden="1">
      <c r="A12235" s="141" t="s">
        <v>45241</v>
      </c>
      <c r="B12235" s="141" t="str">
        <f t="shared" si="191"/>
        <v>PORTA DE MADEIRA DE LEI COM PAINEL DE VENEZIANA,PARA MEDIDORES DE GAS DE 176X140CM,EM 3 FOLHAS,MARCO DE 7X3CM,EXCLUSIVEPORTA DE MADEIRA DE LEI COM PAINEL DE VENEZIANA,PARA MEDIDORFERRAGENS.FORNECIMENTO E COLOCACAOPORTA DE MADEIRA DE LEI COM PAINEL DE VENEZIANA,PARA MEDIDOR</v>
      </c>
      <c r="C12235" s="141" t="s">
        <v>45242</v>
      </c>
      <c r="D12235" s="141" t="s">
        <v>45243</v>
      </c>
      <c r="E12235" s="141" t="s">
        <v>40787</v>
      </c>
      <c r="I12235" s="141" t="s">
        <v>14</v>
      </c>
      <c r="J12235" s="649">
        <v>2265.9499999999998</v>
      </c>
    </row>
    <row r="12236" spans="1:10" hidden="1">
      <c r="A12236" s="141" t="s">
        <v>45244</v>
      </c>
      <c r="B12236" s="141" t="str">
        <f t="shared" si="191"/>
        <v>PORTA DE MADEIRA DE LEI COM PAINEL DE VENEZIANA,PARA MEDIDORES DE GAS DE 176X140CM,EM 3 FOLHAS,MARCO DE 7X3CM,EXCLUSIVEPORTA DE MADEIRA DE LEI COM PAINEL DE VENEZIANA,PARA MEDIDORFERRAGENS.FORNECIMENTO E COLOCACAOPORTA DE MADEIRA DE LEI COM PAINEL DE VENEZIANA,PARA MEDIDOR</v>
      </c>
      <c r="C12236" s="141" t="s">
        <v>45242</v>
      </c>
      <c r="D12236" s="141" t="s">
        <v>45243</v>
      </c>
      <c r="E12236" s="141" t="s">
        <v>40787</v>
      </c>
      <c r="I12236" s="141" t="s">
        <v>14</v>
      </c>
      <c r="J12236" s="649">
        <v>2193.21</v>
      </c>
    </row>
    <row r="12237" spans="1:10" hidden="1">
      <c r="A12237" s="141" t="s">
        <v>45245</v>
      </c>
      <c r="B12237" s="141" t="str">
        <f t="shared" si="191"/>
        <v>PORTA DE MADEIRA DE LEI COM PAINEL DE VENEZIANA DE 70X100X3,5CM,1 FOLHA,DE ABRIR,MARCO SIMPLES DE 7X3CM,EXCLUSIVE FERRAGPORTA DE MADEIRA DE LEI COM PAINEL DE VENEZIANA DE 70X100X3,ENS.FORNECIMENTO E COLOCACAOPORTA DE MADEIRA DE LEI COM PAINEL DE VENEZIANA DE 70X100X3,</v>
      </c>
      <c r="C12237" s="141" t="s">
        <v>45246</v>
      </c>
      <c r="D12237" s="141" t="s">
        <v>45247</v>
      </c>
      <c r="E12237" s="141" t="s">
        <v>45082</v>
      </c>
      <c r="I12237" s="141" t="s">
        <v>14</v>
      </c>
      <c r="J12237" s="649">
        <v>1358.51</v>
      </c>
    </row>
    <row r="12238" spans="1:10" hidden="1">
      <c r="A12238" s="141" t="s">
        <v>45248</v>
      </c>
      <c r="B12238" s="141" t="str">
        <f t="shared" si="191"/>
        <v>PORTA DE MADEIRA DE LEI COM PAINEL DE VENEZIANA DE 70X100X3,5CM,1 FOLHA,DE ABRIR,MARCO SIMPLES DE 7X3CM,EXCLUSIVE FERRAGPORTA DE MADEIRA DE LEI COM PAINEL DE VENEZIANA DE 70X100X3,ENS.FORNECIMENTO E COLOCACAOPORTA DE MADEIRA DE LEI COM PAINEL DE VENEZIANA DE 70X100X3,</v>
      </c>
      <c r="C12238" s="141" t="s">
        <v>45246</v>
      </c>
      <c r="D12238" s="141" t="s">
        <v>45247</v>
      </c>
      <c r="E12238" s="141" t="s">
        <v>45082</v>
      </c>
      <c r="I12238" s="141" t="s">
        <v>14</v>
      </c>
      <c r="J12238" s="649">
        <v>1345.91</v>
      </c>
    </row>
    <row r="12239" spans="1:10" hidden="1">
      <c r="A12239" s="141" t="s">
        <v>45249</v>
      </c>
      <c r="B12239" s="141" t="str">
        <f t="shared" si="191"/>
        <v>PORTA DE MADEIRA DE LEI EM COMPENSADO DE 120X210X3,5CM,EM 2FOLHAS,ADUELA DE 13X3CM E ALIZARES 5X2CM,EXCLUSIVE FERRAGENSPORTA DE MADEIRA DE LEI EM COMPENSADO DE 120X210X3,5CM,EM 2.FORNECIMENTO E COLOCACAOPORTA DE MADEIRA DE LEI EM COMPENSADO DE 120X210X3,5CM,EM 2</v>
      </c>
      <c r="C12239" s="141" t="s">
        <v>45250</v>
      </c>
      <c r="D12239" s="141" t="s">
        <v>45251</v>
      </c>
      <c r="E12239" s="141" t="s">
        <v>36638</v>
      </c>
      <c r="I12239" s="141" t="s">
        <v>14</v>
      </c>
      <c r="J12239" s="649">
        <v>1052.51</v>
      </c>
    </row>
    <row r="12240" spans="1:10" hidden="1">
      <c r="A12240" s="141" t="s">
        <v>45252</v>
      </c>
      <c r="B12240" s="141" t="str">
        <f t="shared" si="191"/>
        <v>PORTA DE MADEIRA DE LEI EM COMPENSADO DE 120X210X3,5CM,EM 2FOLHAS,ADUELA DE 13X3CM E ALIZARES 5X2CM,EXCLUSIVE FERRAGENSPORTA DE MADEIRA DE LEI EM COMPENSADO DE 120X210X3,5CM,EM 2.FORNECIMENTO E COLOCACAOPORTA DE MADEIRA DE LEI EM COMPENSADO DE 120X210X3,5CM,EM 2</v>
      </c>
      <c r="C12240" s="141" t="s">
        <v>45250</v>
      </c>
      <c r="D12240" s="141" t="s">
        <v>45251</v>
      </c>
      <c r="E12240" s="141" t="s">
        <v>36638</v>
      </c>
      <c r="I12240" s="141" t="s">
        <v>14</v>
      </c>
      <c r="J12240" s="649">
        <v>976.46</v>
      </c>
    </row>
    <row r="12241" spans="1:10" hidden="1">
      <c r="A12241" s="141" t="s">
        <v>45253</v>
      </c>
      <c r="B12241" s="141" t="str">
        <f t="shared" si="191"/>
        <v>PORTA DE MADEIRA DE LEI EM COMPENSADO DE 140X210X3,5CM,EM 2FOLHAS,ADUELA DE 13X3CM E ALIZARES 5X2CM,EXCLUSIVE FERRAGENSPORTA DE MADEIRA DE LEI EM COMPENSADO DE 140X210X3,5CM,EM 2.FORNECIMENTO E COLOCACAOPORTA DE MADEIRA DE LEI EM COMPENSADO DE 140X210X3,5CM,EM 2</v>
      </c>
      <c r="C12241" s="141" t="s">
        <v>45254</v>
      </c>
      <c r="D12241" s="141" t="s">
        <v>45251</v>
      </c>
      <c r="E12241" s="141" t="s">
        <v>36638</v>
      </c>
      <c r="I12241" s="141" t="s">
        <v>14</v>
      </c>
      <c r="J12241" s="649">
        <v>1062.5899999999999</v>
      </c>
    </row>
    <row r="12242" spans="1:10" hidden="1">
      <c r="A12242" s="141" t="s">
        <v>45255</v>
      </c>
      <c r="B12242" s="141" t="str">
        <f t="shared" si="191"/>
        <v>PORTA DE MADEIRA DE LEI EM COMPENSADO DE 140X210X3,5CM,EM 2FOLHAS,ADUELA DE 13X3CM E ALIZARES 5X2CM,EXCLUSIVE FERRAGENSPORTA DE MADEIRA DE LEI EM COMPENSADO DE 140X210X3,5CM,EM 2.FORNECIMENTO E COLOCACAOPORTA DE MADEIRA DE LEI EM COMPENSADO DE 140X210X3,5CM,EM 2</v>
      </c>
      <c r="C12242" s="141" t="s">
        <v>45254</v>
      </c>
      <c r="D12242" s="141" t="s">
        <v>45251</v>
      </c>
      <c r="E12242" s="141" t="s">
        <v>36638</v>
      </c>
      <c r="I12242" s="141" t="s">
        <v>14</v>
      </c>
      <c r="J12242" s="649">
        <v>986.54</v>
      </c>
    </row>
    <row r="12243" spans="1:10" hidden="1">
      <c r="A12243" s="141" t="s">
        <v>45256</v>
      </c>
      <c r="B12243" s="141" t="str">
        <f t="shared" si="191"/>
        <v>PORTA DE MADEIRA DE LEI EM COMPENSADO DE 150CMX210X3,5CM,EM2 FOLHAS,ADUELA DE 13X3CM E ALIZARES 5X2CM,EXCLUSIVE FERRAGEPORTA DE MADEIRA DE LEI EM COMPENSADO DE 150CMX210X3,5CM,EMNS.FORNECIMENTO E COLOCACAOPORTA DE MADEIRA DE LEI EM COMPENSADO DE 150CMX210X3,5CM,EM</v>
      </c>
      <c r="C12243" s="141" t="s">
        <v>45257</v>
      </c>
      <c r="D12243" s="141" t="s">
        <v>45258</v>
      </c>
      <c r="E12243" s="141" t="s">
        <v>45259</v>
      </c>
      <c r="I12243" s="141" t="s">
        <v>14</v>
      </c>
      <c r="J12243" s="649">
        <v>1070</v>
      </c>
    </row>
    <row r="12244" spans="1:10" hidden="1">
      <c r="A12244" s="141" t="s">
        <v>45260</v>
      </c>
      <c r="B12244" s="141" t="str">
        <f t="shared" si="191"/>
        <v>PORTA DE MADEIRA DE LEI EM COMPENSADO DE 150CMX210X3,5CM,EM2 FOLHAS,ADUELA DE 13X3CM E ALIZARES 5X2CM,EXCLUSIVE FERRAGEPORTA DE MADEIRA DE LEI EM COMPENSADO DE 150CMX210X3,5CM,EMNS.FORNECIMENTO E COLOCACAOPORTA DE MADEIRA DE LEI EM COMPENSADO DE 150CMX210X3,5CM,EM</v>
      </c>
      <c r="C12244" s="141" t="s">
        <v>45257</v>
      </c>
      <c r="D12244" s="141" t="s">
        <v>45258</v>
      </c>
      <c r="E12244" s="141" t="s">
        <v>45259</v>
      </c>
      <c r="I12244" s="141" t="s">
        <v>14</v>
      </c>
      <c r="J12244" s="649">
        <v>993.95</v>
      </c>
    </row>
    <row r="12245" spans="1:10" hidden="1">
      <c r="A12245" s="141" t="s">
        <v>45261</v>
      </c>
      <c r="B12245" s="141" t="str">
        <f t="shared" si="191"/>
        <v>PORTA DE MADEIRA DE LEI EM COMPENSADO DE 160CMX210X3,5CM,EM2 FOLHAS,ADUELA DE 13X3CM E ALIZARES DE 5X2CM,EXCLUSIVE FERRPORTA DE MADEIRA DE LEI EM COMPENSADO DE 160CMX210X3,5CM,EMAGENS.FORNECIMENTO E COLOCACAOPORTA DE MADEIRA DE LEI EM COMPENSADO DE 160CMX210X3,5CM,EM</v>
      </c>
      <c r="C12245" s="141" t="s">
        <v>45262</v>
      </c>
      <c r="D12245" s="141" t="s">
        <v>45263</v>
      </c>
      <c r="E12245" s="141" t="s">
        <v>45264</v>
      </c>
      <c r="I12245" s="141" t="s">
        <v>14</v>
      </c>
      <c r="J12245" s="649">
        <v>1074.0999999999999</v>
      </c>
    </row>
    <row r="12246" spans="1:10" hidden="1">
      <c r="A12246" s="141" t="s">
        <v>45265</v>
      </c>
      <c r="B12246" s="141" t="str">
        <f t="shared" si="191"/>
        <v>PORTA DE MADEIRA DE LEI EM COMPENSADO DE 160CMX210X3,5CM,EM2 FOLHAS,ADUELA DE 13X3CM E ALIZARES DE 5X2CM,EXCLUSIVE FERRPORTA DE MADEIRA DE LEI EM COMPENSADO DE 160CMX210X3,5CM,EMAGENS.FORNECIMENTO E COLOCACAOPORTA DE MADEIRA DE LEI EM COMPENSADO DE 160CMX210X3,5CM,EM</v>
      </c>
      <c r="C12246" s="141" t="s">
        <v>45262</v>
      </c>
      <c r="D12246" s="141" t="s">
        <v>45263</v>
      </c>
      <c r="E12246" s="141" t="s">
        <v>45264</v>
      </c>
      <c r="I12246" s="141" t="s">
        <v>14</v>
      </c>
      <c r="J12246" s="649">
        <v>998.06</v>
      </c>
    </row>
    <row r="12247" spans="1:10" hidden="1">
      <c r="A12247" s="141" t="s">
        <v>45266</v>
      </c>
      <c r="B12247" s="141" t="str">
        <f t="shared" si="191"/>
        <v>PORTA DE MADEIRA DE LEI MACICA DE FRISOS DE 80X210X3,5CM,MARCO DE 7X3CM E ALIZARES DE 5X2CM EM UMA FACE,EXCLUSIVE FERRAGPORTA DE MADEIRA DE LEI MACICA DE FRISOS DE 80X210X3,5CM,MARENS.FORNECIMENTO E COLOCACAOPORTA DE MADEIRA DE LEI MACICA DE FRISOS DE 80X210X3,5CM,MAR</v>
      </c>
      <c r="C12247" s="141" t="s">
        <v>45267</v>
      </c>
      <c r="D12247" s="141" t="s">
        <v>45268</v>
      </c>
      <c r="E12247" s="141" t="s">
        <v>45082</v>
      </c>
      <c r="I12247" s="141" t="s">
        <v>14</v>
      </c>
      <c r="J12247" s="649">
        <v>1511.4</v>
      </c>
    </row>
    <row r="12248" spans="1:10" hidden="1">
      <c r="A12248" s="141" t="s">
        <v>45269</v>
      </c>
      <c r="B12248" s="141" t="str">
        <f t="shared" si="191"/>
        <v>PORTA DE MADEIRA DE LEI MACICA DE FRISOS DE 80X210X3,5CM,MARCO DE 7X3CM E ALIZARES DE 5X2CM EM UMA FACE,EXCLUSIVE FERRAGPORTA DE MADEIRA DE LEI MACICA DE FRISOS DE 80X210X3,5CM,MARENS.FORNECIMENTO E COLOCACAOPORTA DE MADEIRA DE LEI MACICA DE FRISOS DE 80X210X3,5CM,MAR</v>
      </c>
      <c r="C12248" s="141" t="s">
        <v>45267</v>
      </c>
      <c r="D12248" s="141" t="s">
        <v>45268</v>
      </c>
      <c r="E12248" s="141" t="s">
        <v>45082</v>
      </c>
      <c r="I12248" s="141" t="s">
        <v>14</v>
      </c>
      <c r="J12248" s="649">
        <v>1471.73</v>
      </c>
    </row>
    <row r="12249" spans="1:10" hidden="1">
      <c r="A12249" s="141" t="s">
        <v>45270</v>
      </c>
      <c r="B12249" s="141" t="str">
        <f t="shared" si="191"/>
        <v>PORTA DE MADEIRA DE LEI EM COMPENSADO DE 80X210X3,5CM,ADUELA DE 13X3CM E ALIZARES DE 5X2CM,COMPLEMENTADA POR BANDEIRA FIPORTA DE MADEIRA DE LEI EM COMPENSADO DE 80X210X3,5CM,ADUELAXA DE 40CM DE ALTURA,EXCLUSIVE FERRAGENS.FORNECIMENTO E COLOCACAOPORTA DE MADEIRA DE LEI EM COMPENSADO DE 80X210X3,5CM,ADUELA</v>
      </c>
      <c r="C12249" s="141" t="s">
        <v>45271</v>
      </c>
      <c r="D12249" s="141" t="s">
        <v>45272</v>
      </c>
      <c r="E12249" s="141" t="s">
        <v>45273</v>
      </c>
      <c r="F12249" s="141" t="s">
        <v>33266</v>
      </c>
      <c r="I12249" s="141" t="s">
        <v>14</v>
      </c>
      <c r="J12249" s="649">
        <v>1115.07</v>
      </c>
    </row>
    <row r="12250" spans="1:10" hidden="1">
      <c r="A12250" s="141" t="s">
        <v>45274</v>
      </c>
      <c r="B12250" s="141" t="str">
        <f t="shared" si="191"/>
        <v>PORTA DE MADEIRA DE LEI EM COMPENSADO DE 80X210X3,5CM,ADUELA DE 13X3CM E ALIZARES DE 5X2CM,COMPLEMENTADA POR BANDEIRA FIPORTA DE MADEIRA DE LEI EM COMPENSADO DE 80X210X3,5CM,ADUELAXA DE 40CM DE ALTURA,EXCLUSIVE FERRAGENS.FORNECIMENTO E COLOCACAOPORTA DE MADEIRA DE LEI EM COMPENSADO DE 80X210X3,5CM,ADUELA</v>
      </c>
      <c r="C12250" s="141" t="s">
        <v>45271</v>
      </c>
      <c r="D12250" s="141" t="s">
        <v>45272</v>
      </c>
      <c r="E12250" s="141" t="s">
        <v>45273</v>
      </c>
      <c r="F12250" s="141" t="s">
        <v>33266</v>
      </c>
      <c r="I12250" s="141" t="s">
        <v>14</v>
      </c>
      <c r="J12250" s="649">
        <v>1068.78</v>
      </c>
    </row>
    <row r="12251" spans="1:10" hidden="1">
      <c r="A12251" s="141" t="s">
        <v>45275</v>
      </c>
      <c r="B12251" s="141" t="str">
        <f t="shared" si="191"/>
        <v>PORTA DE MADEIRA DE LEI DE CORRER EM COMPENSADO DE 80X210X3,5CM,PENDURADA EM ROLDANAS,CORRENDO DENTRO DE TRILHO OCO,GUIAPORTA DE MADEIRA DE LEI DE CORRER EM COMPENSADO DE 80X210X3,DA POR CANALETA EMBUTIDA NO PISO COM MARCO DE 7X3CM,EXCLUSIVE FERRAGENS.FORNECIMENTO E COLOCACAOPORTA DE MADEIRA DE LEI DE CORRER EM COMPENSADO DE 80X210X3,</v>
      </c>
      <c r="C12251" s="141" t="s">
        <v>45276</v>
      </c>
      <c r="D12251" s="141" t="s">
        <v>45277</v>
      </c>
      <c r="E12251" s="141" t="s">
        <v>45278</v>
      </c>
      <c r="F12251" s="141" t="s">
        <v>45045</v>
      </c>
      <c r="I12251" s="141" t="s">
        <v>14</v>
      </c>
      <c r="J12251" s="649">
        <v>616.54</v>
      </c>
    </row>
    <row r="12252" spans="1:10" hidden="1">
      <c r="A12252" s="141" t="s">
        <v>45279</v>
      </c>
      <c r="B12252" s="141" t="str">
        <f t="shared" si="191"/>
        <v>PORTA DE MADEIRA DE LEI DE CORRER EM COMPENSADO DE 80X210X3,5CM,PENDURADA EM ROLDANAS,CORRENDO DENTRO DE TRILHO OCO,GUIAPORTA DE MADEIRA DE LEI DE CORRER EM COMPENSADO DE 80X210X3,DA POR CANALETA EMBUTIDA NO PISO COM MARCO DE 7X3CM,EXCLUSIVE FERRAGENS.FORNECIMENTO E COLOCACAOPORTA DE MADEIRA DE LEI DE CORRER EM COMPENSADO DE 80X210X3,</v>
      </c>
      <c r="C12252" s="141" t="s">
        <v>45276</v>
      </c>
      <c r="D12252" s="141" t="s">
        <v>45277</v>
      </c>
      <c r="E12252" s="141" t="s">
        <v>45278</v>
      </c>
      <c r="F12252" s="141" t="s">
        <v>45045</v>
      </c>
      <c r="I12252" s="141" t="s">
        <v>14</v>
      </c>
      <c r="J12252" s="649">
        <v>576.87</v>
      </c>
    </row>
    <row r="12253" spans="1:10" hidden="1">
      <c r="A12253" s="141" t="s">
        <v>45280</v>
      </c>
      <c r="B12253" s="141" t="str">
        <f t="shared" si="191"/>
        <v>PORTA DE MADEIRA DE LEI DE CORRER EM COMPENSADO DE 80X210X3,5CM,EM 2 FOLHAS,PENDURADA EM ROLDANAS,CORRENDO DENTRO DE TRIPORTA DE MADEIRA DE LEI DE CORRER EM COMPENSADO DE 80X210X3,LHO OCO,GUIADA POR CANALETA EMBUTIDA NO PISO SEM MARCO DE 7X3CM,EXCLUSIVE FERRAGENS E MARCO.FORNECIMENTO E COLOCACAOPORTA DE MADEIRA DE LEI DE CORRER EM COMPENSADO DE 80X210X3,</v>
      </c>
      <c r="C12253" s="141" t="s">
        <v>45276</v>
      </c>
      <c r="D12253" s="141" t="s">
        <v>45281</v>
      </c>
      <c r="E12253" s="141" t="s">
        <v>45282</v>
      </c>
      <c r="F12253" s="141" t="s">
        <v>45283</v>
      </c>
      <c r="I12253" s="141" t="s">
        <v>14</v>
      </c>
      <c r="J12253" s="649">
        <v>801.38</v>
      </c>
    </row>
    <row r="12254" spans="1:10" hidden="1">
      <c r="A12254" s="141" t="s">
        <v>45284</v>
      </c>
      <c r="B12254" s="141" t="str">
        <f t="shared" si="191"/>
        <v>PORTA DE MADEIRA DE LEI DE CORRER EM COMPENSADO DE 80X210X3,5CM,EM 2 FOLHAS,PENDURADA EM ROLDANAS,CORRENDO DENTRO DE TRIPORTA DE MADEIRA DE LEI DE CORRER EM COMPENSADO DE 80X210X3,LHO OCO,GUIADA POR CANALETA EMBUTIDA NO PISO SEM MARCO DE 7X3CM,EXCLUSIVE FERRAGENS E MARCO.FORNECIMENTO E COLOCACAOPORTA DE MADEIRA DE LEI DE CORRER EM COMPENSADO DE 80X210X3,</v>
      </c>
      <c r="C12254" s="141" t="s">
        <v>45276</v>
      </c>
      <c r="D12254" s="141" t="s">
        <v>45281</v>
      </c>
      <c r="E12254" s="141" t="s">
        <v>45282</v>
      </c>
      <c r="F12254" s="141" t="s">
        <v>45283</v>
      </c>
      <c r="I12254" s="141" t="s">
        <v>14</v>
      </c>
      <c r="J12254" s="649">
        <v>725.34</v>
      </c>
    </row>
    <row r="12255" spans="1:10" hidden="1">
      <c r="A12255" s="141" t="s">
        <v>45285</v>
      </c>
      <c r="B12255" s="141" t="str">
        <f t="shared" si="191"/>
        <v>PORTA DE MADEIRA DE LEI EM COMPENSADO,DE 200X210X3,5CM,2 FOLHAS,COM VISOR EM POLICARBONATO TRANSLUCIDO DE 4MM,MEDINDO 1,PORTA DE MADEIRA DE LEI EM COMPENSADO,DE 200X210X3,5CM,2 FOL10X0,20M,MOLA "FECHA PORTA",PUXADORES VERTICAIS METALICOS DE 40CM,ADUELA 13X3CM E ALIZARES 5X2CM,FAIXAS PROTETORAS EM MATERIAL VINILICO COM 50CM DE ALTURA NA PARTE INFERIOR,EXCLUSIVE PINTURA E FERRAGENS.FORNECIMENTO E COLOCACAOPORTA DE MADEIRA DE LEI EM COMPENSADO,DE 200X210X3,5CM,2 FOL</v>
      </c>
      <c r="C12255" s="141" t="s">
        <v>45286</v>
      </c>
      <c r="D12255" s="141" t="s">
        <v>45287</v>
      </c>
      <c r="E12255" s="141" t="s">
        <v>45288</v>
      </c>
      <c r="F12255" s="141" t="s">
        <v>45289</v>
      </c>
      <c r="G12255" s="141" t="s">
        <v>45290</v>
      </c>
      <c r="H12255" s="141" t="s">
        <v>45291</v>
      </c>
      <c r="I12255" s="141" t="s">
        <v>14</v>
      </c>
      <c r="J12255" s="649">
        <v>1780.82</v>
      </c>
    </row>
    <row r="12256" spans="1:10" hidden="1">
      <c r="A12256" s="141" t="s">
        <v>45292</v>
      </c>
      <c r="B12256" s="141" t="str">
        <f t="shared" si="191"/>
        <v>PORTA DE MADEIRA DE LEI EM COMPENSADO,DE 200X210X3,5CM,2 FOLHAS,COM VISOR EM POLICARBONATO TRANSLUCIDO DE 4MM,MEDINDO 1,PORTA DE MADEIRA DE LEI EM COMPENSADO,DE 200X210X3,5CM,2 FOL10X0,20M,MOLA "FECHA PORTA",PUXADORES VERTICAIS METALICOS DE 40CM,ADUELA 13X3CM E ALIZARES 5X2CM,FAIXAS PROTETORAS EM MATERIAL VINILICO COM 50CM DE ALTURA NA PARTE INFERIOR,EXCLUSIVE PINTURA E FERRAGENS.FORNECIMENTO E COLOCACAOPORTA DE MADEIRA DE LEI EM COMPENSADO,DE 200X210X3,5CM,2 FOL</v>
      </c>
      <c r="C12256" s="141" t="s">
        <v>45286</v>
      </c>
      <c r="D12256" s="141" t="s">
        <v>45287</v>
      </c>
      <c r="E12256" s="141" t="s">
        <v>45288</v>
      </c>
      <c r="F12256" s="141" t="s">
        <v>45289</v>
      </c>
      <c r="G12256" s="141" t="s">
        <v>45290</v>
      </c>
      <c r="H12256" s="141" t="s">
        <v>45291</v>
      </c>
      <c r="I12256" s="141" t="s">
        <v>14</v>
      </c>
      <c r="J12256" s="649">
        <v>1725.27</v>
      </c>
    </row>
    <row r="12257" spans="1:10" hidden="1">
      <c r="A12257" s="141" t="s">
        <v>45293</v>
      </c>
      <c r="B12257" s="141" t="str">
        <f t="shared" si="191"/>
        <v>PORTA DE MADEIRA DE LEI,COMPENSADO DE 70X210X3,5CM,COM VISOR EM POLICARBONATO TRANSLUCIDO DE 4MM,MEDINDO 1,10X0,20M,MOLAPORTA DE MADEIRA DE LEI,COMPENSADO DE 70X210X3,5CM,COM VISOR "FECHA PORTA",PUXADORES VERTICAIS METALICOS DE 40CM,ADUELA13X3CM E ALIZARES 5X2CM,FAIXAS PROTETORAS EM MATERIAL VINILICO COM 50CM ALTURA NA PARTE INFERIOR,CONFORME DESENHO CDRF S/Nº,EXCLUSIVE PINTURA E FERRAGENS.FORNECIMENTO E COLOCACAOPORTA DE MADEIRA DE LEI,COMPENSADO DE 70X210X3,5CM,COM VISOR</v>
      </c>
      <c r="C12257" s="141" t="s">
        <v>45294</v>
      </c>
      <c r="D12257" s="141" t="s">
        <v>45295</v>
      </c>
      <c r="E12257" s="141" t="s">
        <v>45296</v>
      </c>
      <c r="F12257" s="141" t="s">
        <v>45297</v>
      </c>
      <c r="G12257" s="141" t="s">
        <v>45298</v>
      </c>
      <c r="H12257" s="141" t="s">
        <v>45299</v>
      </c>
      <c r="I12257" s="141" t="s">
        <v>14</v>
      </c>
      <c r="J12257" s="649">
        <v>1080.29</v>
      </c>
    </row>
    <row r="12258" spans="1:10" hidden="1">
      <c r="A12258" s="141" t="s">
        <v>45300</v>
      </c>
      <c r="B12258" s="141" t="str">
        <f t="shared" si="191"/>
        <v>PORTA DE MADEIRA DE LEI,COMPENSADO DE 70X210X3,5CM,COM VISOR EM POLICARBONATO TRANSLUCIDO DE 4MM,MEDINDO 1,10X0,20M,MOLAPORTA DE MADEIRA DE LEI,COMPENSADO DE 70X210X3,5CM,COM VISOR "FECHA PORTA",PUXADORES VERTICAIS METALICOS DE 40CM,ADUELA13X3CM E ALIZARES 5X2CM,FAIXAS PROTETORAS EM MATERIAL VINILICO COM 50CM ALTURA NA PARTE INFERIOR,CONFORME DESENHO CDRF S/Nº,EXCLUSIVE PINTURA E FERRAGENS.FORNECIMENTO E COLOCACAOPORTA DE MADEIRA DE LEI,COMPENSADO DE 70X210X3,5CM,COM VISOR</v>
      </c>
      <c r="C12258" s="141" t="s">
        <v>45294</v>
      </c>
      <c r="D12258" s="141" t="s">
        <v>45295</v>
      </c>
      <c r="E12258" s="141" t="s">
        <v>45296</v>
      </c>
      <c r="F12258" s="141" t="s">
        <v>45297</v>
      </c>
      <c r="G12258" s="141" t="s">
        <v>45298</v>
      </c>
      <c r="H12258" s="141" t="s">
        <v>45299</v>
      </c>
      <c r="I12258" s="141" t="s">
        <v>14</v>
      </c>
      <c r="J12258" s="649">
        <v>1035.19</v>
      </c>
    </row>
    <row r="12259" spans="1:10" hidden="1">
      <c r="A12259" s="141" t="s">
        <v>45301</v>
      </c>
      <c r="B12259" s="141" t="str">
        <f t="shared" si="191"/>
        <v>PORTA DE MADEIRA DE LEI,COMPENSADO DE 80X210X3,5CM,COM VISOR EM POLICARBONATO TRANSLUCIDO DE 4MM,MEDINDO 1,10X0,20M,MOLAPORTA DE MADEIRA DE LEI,COMPENSADO DE 80X210X3,5CM,COM VISOR "FECHA PORTA", PUXADORES VERTICAIS METALICO 40CM, ADUELA 13X3CM E ALIZARES 5X2CM,FAIXAS PROTETORAS EM MATERIAL VINILICO COM 50CM DE ALTURA NA PARTE INFERIOR,CONFORME DESENHO CDRFS/Nº,EXCLUSIVE PINTURA E FERRAGENS.FORNECIMENTO E COLOCACAOPORTA DE MADEIRA DE LEI,COMPENSADO DE 80X210X3,5CM,COM VISOR</v>
      </c>
      <c r="C12259" s="141" t="s">
        <v>45302</v>
      </c>
      <c r="D12259" s="141" t="s">
        <v>45295</v>
      </c>
      <c r="E12259" s="141" t="s">
        <v>45303</v>
      </c>
      <c r="F12259" s="141" t="s">
        <v>45304</v>
      </c>
      <c r="G12259" s="141" t="s">
        <v>45305</v>
      </c>
      <c r="H12259" s="141" t="s">
        <v>45306</v>
      </c>
      <c r="I12259" s="141" t="s">
        <v>14</v>
      </c>
      <c r="J12259" s="649">
        <v>1102.8900000000001</v>
      </c>
    </row>
    <row r="12260" spans="1:10" hidden="1">
      <c r="A12260" s="141" t="s">
        <v>45307</v>
      </c>
      <c r="B12260" s="141" t="str">
        <f t="shared" si="191"/>
        <v>PORTA DE MADEIRA DE LEI,COMPENSADO DE 80X210X3,5CM,COM VISOR EM POLICARBONATO TRANSLUCIDO DE 4MM,MEDINDO 1,10X0,20M,MOLAPORTA DE MADEIRA DE LEI,COMPENSADO DE 80X210X3,5CM,COM VISOR "FECHA PORTA", PUXADORES VERTICAIS METALICO 40CM, ADUELA 13X3CM E ALIZARES 5X2CM,FAIXAS PROTETORAS EM MATERIAL VINILICO COM 50CM DE ALTURA NA PARTE INFERIOR,CONFORME DESENHO CDRFS/Nº,EXCLUSIVE PINTURA E FERRAGENS.FORNECIMENTO E COLOCACAOPORTA DE MADEIRA DE LEI,COMPENSADO DE 80X210X3,5CM,COM VISOR</v>
      </c>
      <c r="C12260" s="141" t="s">
        <v>45302</v>
      </c>
      <c r="D12260" s="141" t="s">
        <v>45295</v>
      </c>
      <c r="E12260" s="141" t="s">
        <v>45303</v>
      </c>
      <c r="F12260" s="141" t="s">
        <v>45304</v>
      </c>
      <c r="G12260" s="141" t="s">
        <v>45305</v>
      </c>
      <c r="H12260" s="141" t="s">
        <v>45306</v>
      </c>
      <c r="I12260" s="141" t="s">
        <v>14</v>
      </c>
      <c r="J12260" s="649">
        <v>1057.1300000000001</v>
      </c>
    </row>
    <row r="12261" spans="1:10" hidden="1">
      <c r="A12261" s="141" t="s">
        <v>45308</v>
      </c>
      <c r="B12261" s="141" t="str">
        <f t="shared" si="191"/>
        <v>PORTA DE MADEIRA DE LEI,COMPENSADO DE 90X210X3,5CM,COM VISOR EM POLICARBONATO TRANSLUCIDO DE 4MM,MEDINDO 1,10X0,20M,MOLAPORTA DE MADEIRA DE LEI,COMPENSADO DE 90X210X3,5CM,COM VISOR "FECHA PORTA",PUXADORES VERTICAIS METALICO 40CM,ADUELA 13X3CM E ALIZARES 5X2CM,FAIXAS PROTETORAS EM MATERIAL VINILICO COM 50CM DE ALTURA NA PARTE INFERIOR,CONFORME DESENHO CDRF S/Nº,EXCLUSIVE PINTURA E FERRAGENS.FORNECIMENTO E COLOCACAOPORTA DE MADEIRA DE LEI,COMPENSADO DE 90X210X3,5CM,COM VISOR</v>
      </c>
      <c r="C12261" s="141" t="s">
        <v>45309</v>
      </c>
      <c r="D12261" s="141" t="s">
        <v>45295</v>
      </c>
      <c r="E12261" s="141" t="s">
        <v>45310</v>
      </c>
      <c r="F12261" s="141" t="s">
        <v>45311</v>
      </c>
      <c r="G12261" s="141" t="s">
        <v>45312</v>
      </c>
      <c r="H12261" s="141" t="s">
        <v>45313</v>
      </c>
      <c r="I12261" s="141" t="s">
        <v>14</v>
      </c>
      <c r="J12261" s="649">
        <v>1151.04</v>
      </c>
    </row>
    <row r="12262" spans="1:10" hidden="1">
      <c r="A12262" s="141" t="s">
        <v>45314</v>
      </c>
      <c r="B12262" s="141" t="str">
        <f t="shared" si="191"/>
        <v>PORTA DE MADEIRA DE LEI,COMPENSADO DE 90X210X3,5CM,COM VISOR EM POLICARBONATO TRANSLUCIDO DE 4MM,MEDINDO 1,10X0,20M,MOLAPORTA DE MADEIRA DE LEI,COMPENSADO DE 90X210X3,5CM,COM VISOR "FECHA PORTA",PUXADORES VERTICAIS METALICO 40CM,ADUELA 13X3CM E ALIZARES 5X2CM,FAIXAS PROTETORAS EM MATERIAL VINILICO COM 50CM DE ALTURA NA PARTE INFERIOR,CONFORME DESENHO CDRF S/Nº,EXCLUSIVE PINTURA E FERRAGENS.FORNECIMENTO E COLOCACAOPORTA DE MADEIRA DE LEI,COMPENSADO DE 90X210X3,5CM,COM VISOR</v>
      </c>
      <c r="C12262" s="141" t="s">
        <v>45309</v>
      </c>
      <c r="D12262" s="141" t="s">
        <v>45295</v>
      </c>
      <c r="E12262" s="141" t="s">
        <v>45310</v>
      </c>
      <c r="F12262" s="141" t="s">
        <v>45311</v>
      </c>
      <c r="G12262" s="141" t="s">
        <v>45312</v>
      </c>
      <c r="H12262" s="141" t="s">
        <v>45313</v>
      </c>
      <c r="I12262" s="141" t="s">
        <v>14</v>
      </c>
      <c r="J12262" s="649">
        <v>1104.6199999999999</v>
      </c>
    </row>
    <row r="12263" spans="1:10" hidden="1">
      <c r="A12263" s="141" t="s">
        <v>45315</v>
      </c>
      <c r="B12263" s="141" t="str">
        <f t="shared" si="191"/>
        <v>PORTA EM CHAPA DE FIBRA DE MADEIRA PRENSADA (MDP,MDF OU HDF),MEDIO,MIOLO SEMI-SOLIDO E REQUADRO EM MADEIRA NATURAL,ACABAPORTA EM CHAPA DE FIBRA DE MADEIRA PRENSADA (MDP,MDF OU HDF)MENTO PARA PINTURA,MEDINDO (80X210X3,5)CM,EXCLUSIVE FERRAGENS.FORNECIMENTO E COLOCACAOPORTA EM CHAPA DE FIBRA DE MADEIRA PRENSADA (MDP,MDF OU HDF)</v>
      </c>
      <c r="C12263" s="141" t="s">
        <v>45151</v>
      </c>
      <c r="D12263" s="141" t="s">
        <v>45316</v>
      </c>
      <c r="E12263" s="141" t="s">
        <v>45317</v>
      </c>
      <c r="F12263" s="141" t="s">
        <v>45318</v>
      </c>
      <c r="I12263" s="141" t="s">
        <v>14</v>
      </c>
      <c r="J12263" s="649">
        <v>758.9</v>
      </c>
    </row>
    <row r="12264" spans="1:10" hidden="1">
      <c r="A12264" s="141" t="s">
        <v>45319</v>
      </c>
      <c r="B12264" s="141" t="str">
        <f t="shared" si="191"/>
        <v>PORTA EM CHAPA DE FIBRA DE MADEIRA PRENSADA (MDP,MDF OU HDF),MEDIO,MIOLO SEMI-SOLIDO E REQUADRO EM MADEIRA NATURAL,ACABAPORTA EM CHAPA DE FIBRA DE MADEIRA PRENSADA (MDP,MDF OU HDF)MENTO PARA PINTURA,MEDINDO (80X210X3,5)CM,EXCLUSIVE FERRAGENS.FORNECIMENTO E COLOCACAOPORTA EM CHAPA DE FIBRA DE MADEIRA PRENSADA (MDP,MDF OU HDF)</v>
      </c>
      <c r="C12264" s="141" t="s">
        <v>45151</v>
      </c>
      <c r="D12264" s="141" t="s">
        <v>45316</v>
      </c>
      <c r="E12264" s="141" t="s">
        <v>45317</v>
      </c>
      <c r="F12264" s="141" t="s">
        <v>45318</v>
      </c>
      <c r="I12264" s="141" t="s">
        <v>14</v>
      </c>
      <c r="J12264" s="649">
        <v>719.22</v>
      </c>
    </row>
    <row r="12265" spans="1:10" hidden="1">
      <c r="A12265" s="141" t="s">
        <v>45320</v>
      </c>
      <c r="B12265" s="141" t="str">
        <f t="shared" si="191"/>
        <v>PORTA EM CHAPA DE FIBRA DE MADEIRA PRENSADA (MDP,MDF OU HDF),MEDIO,MIOLO SEMI-SOLIDO E REQUADRO EM MADEIRA NATURAL,ACABAPORTA EM CHAPA DE FIBRA DE MADEIRA PRENSADA (MDP,MDF OU HDF)MENTO PARA PINTURA,MEDINDO (70X210X3,5)CM,EXCLUSIVE FERRAGENS.FORNECIMENTO E COLOCACAOPORTA EM CHAPA DE FIBRA DE MADEIRA PRENSADA (MDP,MDF OU HDF)</v>
      </c>
      <c r="C12265" s="141" t="s">
        <v>45151</v>
      </c>
      <c r="D12265" s="141" t="s">
        <v>45316</v>
      </c>
      <c r="E12265" s="141" t="s">
        <v>45321</v>
      </c>
      <c r="F12265" s="141" t="s">
        <v>45318</v>
      </c>
      <c r="I12265" s="141" t="s">
        <v>14</v>
      </c>
      <c r="J12265" s="649">
        <v>736.46</v>
      </c>
    </row>
    <row r="12266" spans="1:10" hidden="1">
      <c r="A12266" s="141" t="s">
        <v>45322</v>
      </c>
      <c r="B12266" s="141" t="str">
        <f t="shared" si="191"/>
        <v>PORTA EM CHAPA DE FIBRA DE MADEIRA PRENSADA (MDP,MDF OU HDF),MEDIO,MIOLO SEMI-SOLIDO E REQUADRO EM MADEIRA NATURAL,ACABAPORTA EM CHAPA DE FIBRA DE MADEIRA PRENSADA (MDP,MDF OU HDF)MENTO PARA PINTURA,MEDINDO (70X210X3,5)CM,EXCLUSIVE FERRAGENS.FORNECIMENTO E COLOCACAOPORTA EM CHAPA DE FIBRA DE MADEIRA PRENSADA (MDP,MDF OU HDF)</v>
      </c>
      <c r="C12266" s="141" t="s">
        <v>45151</v>
      </c>
      <c r="D12266" s="141" t="s">
        <v>45316</v>
      </c>
      <c r="E12266" s="141" t="s">
        <v>45321</v>
      </c>
      <c r="F12266" s="141" t="s">
        <v>45318</v>
      </c>
      <c r="I12266" s="141" t="s">
        <v>14</v>
      </c>
      <c r="J12266" s="649">
        <v>696.78</v>
      </c>
    </row>
    <row r="12267" spans="1:10" hidden="1">
      <c r="A12267" s="141" t="s">
        <v>45323</v>
      </c>
      <c r="B12267" s="141" t="str">
        <f t="shared" si="191"/>
        <v>PORTA EM CHAPA DE FIBRA DE MADEIRA PRENSADA (MDP,MDF OU HDF),MEDIO,MIOLO SEMI-SOLIDO E REQUADRO EM MADEIRA NATURAL,ACABAPORTA EM CHAPA DE FIBRA DE MADEIRA PRENSADA (MDP,MDF OU HDF)MENTO PARA PINTURA,MEDINDO (60X210X3,5)CM,EXCLUSIVE FERRAGENS.FORNECIMENTO E COLOCACAOPORTA EM CHAPA DE FIBRA DE MADEIRA PRENSADA (MDP,MDF OU HDF)</v>
      </c>
      <c r="C12267" s="141" t="s">
        <v>45151</v>
      </c>
      <c r="D12267" s="141" t="s">
        <v>45316</v>
      </c>
      <c r="E12267" s="141" t="s">
        <v>45324</v>
      </c>
      <c r="F12267" s="141" t="s">
        <v>45318</v>
      </c>
      <c r="I12267" s="141" t="s">
        <v>14</v>
      </c>
      <c r="J12267" s="649">
        <v>732.69</v>
      </c>
    </row>
    <row r="12268" spans="1:10" hidden="1">
      <c r="A12268" s="141" t="s">
        <v>45325</v>
      </c>
      <c r="B12268" s="141" t="str">
        <f t="shared" si="191"/>
        <v>PORTA EM CHAPA DE FIBRA DE MADEIRA PRENSADA (MDP,MDF OU HDF),MEDIO,MIOLO SEMI-SOLIDO E REQUADRO EM MADEIRA NATURAL,ACABAPORTA EM CHAPA DE FIBRA DE MADEIRA PRENSADA (MDP,MDF OU HDF)MENTO PARA PINTURA,MEDINDO (60X210X3,5)CM,EXCLUSIVE FERRAGENS.FORNECIMENTO E COLOCACAOPORTA EM CHAPA DE FIBRA DE MADEIRA PRENSADA (MDP,MDF OU HDF)</v>
      </c>
      <c r="C12268" s="141" t="s">
        <v>45151</v>
      </c>
      <c r="D12268" s="141" t="s">
        <v>45316</v>
      </c>
      <c r="E12268" s="141" t="s">
        <v>45324</v>
      </c>
      <c r="F12268" s="141" t="s">
        <v>45318</v>
      </c>
      <c r="I12268" s="141" t="s">
        <v>14</v>
      </c>
      <c r="J12268" s="649">
        <v>693.01</v>
      </c>
    </row>
    <row r="12269" spans="1:10" hidden="1">
      <c r="A12269" s="141" t="s">
        <v>45326</v>
      </c>
      <c r="B12269" s="141" t="str">
        <f t="shared" si="191"/>
        <v>PORTA EM CHAPA DE FIBRA DE MADEIRA PRENSADA (MDP,MDF OU HDF),2 FOLHAS,MEDIO,MIOLO SEMI-SOLIDO E REQUADRO EM MADEIRA NATUPORTA EM CHAPA DE FIBRA DE MADEIRA PRENSADA (MDP,MDF OU HDF)RAL,ACABAMENTO PARA PINTURA MEDINDO (80X210X3,5)CM,EXCLUSIVE FERRAGENS.FORNECIMENTO E COLOCACAOPORTA EM CHAPA DE FIBRA DE MADEIRA PRENSADA (MDP,MDF OU HDF)</v>
      </c>
      <c r="C12269" s="141" t="s">
        <v>45151</v>
      </c>
      <c r="D12269" s="141" t="s">
        <v>45327</v>
      </c>
      <c r="E12269" s="141" t="s">
        <v>45328</v>
      </c>
      <c r="F12269" s="141" t="s">
        <v>45329</v>
      </c>
      <c r="I12269" s="141" t="s">
        <v>14</v>
      </c>
      <c r="J12269" s="649">
        <v>1289.33</v>
      </c>
    </row>
    <row r="12270" spans="1:10" hidden="1">
      <c r="A12270" s="141" t="s">
        <v>45330</v>
      </c>
      <c r="B12270" s="141" t="str">
        <f t="shared" si="191"/>
        <v>PORTA EM CHAPA DE FIBRA DE MADEIRA PRENSADA (MDP,MDF OU HDF),2 FOLHAS,MEDIO,MIOLO SEMI-SOLIDO E REQUADRO EM MADEIRA NATUPORTA EM CHAPA DE FIBRA DE MADEIRA PRENSADA (MDP,MDF OU HDF)RAL,ACABAMENTO PARA PINTURA MEDINDO (80X210X3,5)CM,EXCLUSIVE FERRAGENS.FORNECIMENTO E COLOCACAOPORTA EM CHAPA DE FIBRA DE MADEIRA PRENSADA (MDP,MDF OU HDF)</v>
      </c>
      <c r="C12270" s="141" t="s">
        <v>45151</v>
      </c>
      <c r="D12270" s="141" t="s">
        <v>45327</v>
      </c>
      <c r="E12270" s="141" t="s">
        <v>45328</v>
      </c>
      <c r="F12270" s="141" t="s">
        <v>45329</v>
      </c>
      <c r="I12270" s="141" t="s">
        <v>14</v>
      </c>
      <c r="J12270" s="649">
        <v>1213.28</v>
      </c>
    </row>
    <row r="12271" spans="1:10" hidden="1">
      <c r="A12271" s="141" t="s">
        <v>45331</v>
      </c>
      <c r="B12271" s="141" t="str">
        <f t="shared" si="191"/>
        <v>PORTA EM CHAPA DE FIBRA DE MADEIRA PRENSADA (MDP,MDF OU HDF),2 FOLHAS,MEDIO,MIOLO SEMI-SOLIDO E REQUADRO EM MADEIRA NATUPORTA EM CHAPA DE FIBRA DE MADEIRA PRENSADA (MDP,MDF OU HDF)RAL,ACABAMENTO PARA PINTURA,MEDINDO (70X210X3,5)CM,EXCLUSIVE FERRAGENS.FORNECIMENTO E COLOCACAOPORTA EM CHAPA DE FIBRA DE MADEIRA PRENSADA (MDP,MDF OU HDF)</v>
      </c>
      <c r="C12271" s="141" t="s">
        <v>45151</v>
      </c>
      <c r="D12271" s="141" t="s">
        <v>45327</v>
      </c>
      <c r="E12271" s="141" t="s">
        <v>45332</v>
      </c>
      <c r="F12271" s="141" t="s">
        <v>45329</v>
      </c>
      <c r="I12271" s="141" t="s">
        <v>14</v>
      </c>
      <c r="J12271" s="649">
        <v>1245.1300000000001</v>
      </c>
    </row>
    <row r="12272" spans="1:10" hidden="1">
      <c r="A12272" s="141" t="s">
        <v>45333</v>
      </c>
      <c r="B12272" s="141" t="str">
        <f t="shared" si="191"/>
        <v>PORTA EM CHAPA DE FIBRA DE MADEIRA PRENSADA (MDP,MDF OU HDF),2 FOLHAS,MEDIO,MIOLO SEMI-SOLIDO E REQUADRO EM MADEIRA NATUPORTA EM CHAPA DE FIBRA DE MADEIRA PRENSADA (MDP,MDF OU HDF)RAL,ACABAMENTO PARA PINTURA,MEDINDO (70X210X3,5)CM,EXCLUSIVE FERRAGENS.FORNECIMENTO E COLOCACAOPORTA EM CHAPA DE FIBRA DE MADEIRA PRENSADA (MDP,MDF OU HDF)</v>
      </c>
      <c r="C12272" s="141" t="s">
        <v>45151</v>
      </c>
      <c r="D12272" s="141" t="s">
        <v>45327</v>
      </c>
      <c r="E12272" s="141" t="s">
        <v>45332</v>
      </c>
      <c r="F12272" s="141" t="s">
        <v>45329</v>
      </c>
      <c r="I12272" s="141" t="s">
        <v>14</v>
      </c>
      <c r="J12272" s="649">
        <v>1169.0899999999999</v>
      </c>
    </row>
    <row r="12273" spans="1:10" hidden="1">
      <c r="A12273" s="141" t="s">
        <v>45334</v>
      </c>
      <c r="B12273" s="141" t="str">
        <f t="shared" si="191"/>
        <v>PORTA EM CHAPA DE FIBRA DE MADEIRA PRENSADA (MDP,MDF OU HDF),2 FOLHAS,MEDIO,MIOLO SEMI-SOLIDO E REQUADRO EM MADEIRA NATUPORTA EM CHAPA DE FIBRA DE MADEIRA PRENSADA (MDP,MDF OU HDF)RAL,ACABAMENTO PARA PINTURA,MEDINDO (60X210X3,5)CM,EXCLUSIVE FERRAGENS.FORNECIMENTO E COLOCACAOPORTA EM CHAPA DE FIBRA DE MADEIRA PRENSADA (MDP,MDF OU HDF)</v>
      </c>
      <c r="C12273" s="141" t="s">
        <v>45151</v>
      </c>
      <c r="D12273" s="141" t="s">
        <v>45327</v>
      </c>
      <c r="E12273" s="141" t="s">
        <v>45335</v>
      </c>
      <c r="F12273" s="141" t="s">
        <v>45329</v>
      </c>
      <c r="I12273" s="141" t="s">
        <v>14</v>
      </c>
      <c r="J12273" s="649">
        <v>1238.28</v>
      </c>
    </row>
    <row r="12274" spans="1:10" hidden="1">
      <c r="A12274" s="141" t="s">
        <v>45336</v>
      </c>
      <c r="B12274" s="141" t="str">
        <f t="shared" si="191"/>
        <v>PORTA EM CHAPA DE FIBRA DE MADEIRA PRENSADA (MDP,MDF OU HDF),2 FOLHAS,MEDIO,MIOLO SEMI-SOLIDO E REQUADRO EM MADEIRA NATUPORTA EM CHAPA DE FIBRA DE MADEIRA PRENSADA (MDP,MDF OU HDF)RAL,ACABAMENTO PARA PINTURA,MEDINDO (60X210X3,5)CM,EXCLUSIVE FERRAGENS.FORNECIMENTO E COLOCACAOPORTA EM CHAPA DE FIBRA DE MADEIRA PRENSADA (MDP,MDF OU HDF)</v>
      </c>
      <c r="C12274" s="141" t="s">
        <v>45151</v>
      </c>
      <c r="D12274" s="141" t="s">
        <v>45327</v>
      </c>
      <c r="E12274" s="141" t="s">
        <v>45335</v>
      </c>
      <c r="F12274" s="141" t="s">
        <v>45329</v>
      </c>
      <c r="I12274" s="141" t="s">
        <v>14</v>
      </c>
      <c r="J12274" s="649">
        <v>1162.23</v>
      </c>
    </row>
    <row r="12275" spans="1:10" hidden="1">
      <c r="A12275" s="141" t="s">
        <v>45337</v>
      </c>
      <c r="B12275" s="141" t="str">
        <f t="shared" si="191"/>
        <v>PORTINHOLA DE MADEIRA EM COMPENSADO DE 20MM,PARA FECHAMENTODE QUADROS DE LUZ OU ARMARIOS,INCLUSIVE GUARNICAO,EXCLUSIVEPORTINHOLA DE MADEIRA EM COMPENSADO DE 20MM,PARA FECHAMENTOFERRAGENS.FORNECIMENTO E COLOCACAOPORTINHOLA DE MADEIRA EM COMPENSADO DE 20MM,PARA FECHAMENTO</v>
      </c>
      <c r="C12275" s="141" t="s">
        <v>45338</v>
      </c>
      <c r="D12275" s="141" t="s">
        <v>45339</v>
      </c>
      <c r="E12275" s="141" t="s">
        <v>40787</v>
      </c>
      <c r="I12275" s="141" t="s">
        <v>27</v>
      </c>
      <c r="J12275" s="649">
        <v>469.44</v>
      </c>
    </row>
    <row r="12276" spans="1:10" hidden="1">
      <c r="A12276" s="141" t="s">
        <v>45340</v>
      </c>
      <c r="B12276" s="141" t="str">
        <f t="shared" si="191"/>
        <v>PORTINHOLA DE MADEIRA EM COMPENSADO DE 20MM,PARA FECHAMENTODE QUADROS DE LUZ OU ARMARIOS,INCLUSIVE GUARNICAO,EXCLUSIVEPORTINHOLA DE MADEIRA EM COMPENSADO DE 20MM,PARA FECHAMENTOFERRAGENS.FORNECIMENTO E COLOCACAOPORTINHOLA DE MADEIRA EM COMPENSADO DE 20MM,PARA FECHAMENTO</v>
      </c>
      <c r="C12276" s="141" t="s">
        <v>45338</v>
      </c>
      <c r="D12276" s="141" t="s">
        <v>45339</v>
      </c>
      <c r="E12276" s="141" t="s">
        <v>40787</v>
      </c>
      <c r="I12276" s="141" t="s">
        <v>27</v>
      </c>
      <c r="J12276" s="649">
        <v>442.99</v>
      </c>
    </row>
    <row r="12277" spans="1:10" hidden="1">
      <c r="A12277" s="141" t="s">
        <v>45341</v>
      </c>
      <c r="B12277" s="141" t="str">
        <f t="shared" si="191"/>
        <v>PORTAO DE TABUAS DE MADEIRA DE LEI,SOBRE ARMACAO TRIANGULADA E MARCO,EXCLUSIVE FERRAGENS.FORNECIMENTO E COLOCACAOPORTAO DE TABUAS DE MADEIRA DE LEI,SOBRE ARMACAO TRIANGULADAPORTAO DE TABUAS DE MADEIRA DE LEI,SOBRE ARMACAO TRIANGULADA</v>
      </c>
      <c r="C12277" s="141" t="s">
        <v>45342</v>
      </c>
      <c r="D12277" s="141" t="s">
        <v>45343</v>
      </c>
      <c r="I12277" s="141" t="s">
        <v>27</v>
      </c>
      <c r="J12277" s="649">
        <v>2498.83</v>
      </c>
    </row>
    <row r="12278" spans="1:10" hidden="1">
      <c r="A12278" s="141" t="s">
        <v>45344</v>
      </c>
      <c r="B12278" s="141" t="str">
        <f t="shared" si="191"/>
        <v>PORTAO DE TABUAS DE MADEIRA DE LEI,SOBRE ARMACAO TRIANGULADA E MARCO,EXCLUSIVE FERRAGENS.FORNECIMENTO E COLOCACAOPORTAO DE TABUAS DE MADEIRA DE LEI,SOBRE ARMACAO TRIANGULADAPORTAO DE TABUAS DE MADEIRA DE LEI,SOBRE ARMACAO TRIANGULADA</v>
      </c>
      <c r="C12278" s="141" t="s">
        <v>45342</v>
      </c>
      <c r="D12278" s="141" t="s">
        <v>45343</v>
      </c>
      <c r="I12278" s="141" t="s">
        <v>27</v>
      </c>
      <c r="J12278" s="649">
        <v>2419.48</v>
      </c>
    </row>
    <row r="12279" spans="1:10" hidden="1">
      <c r="A12279" s="141" t="s">
        <v>45345</v>
      </c>
      <c r="B12279" s="141" t="str">
        <f t="shared" si="191"/>
        <v>JANELA DE MADEIRA DE LEI GUILHOTINA DE 150X150X3,5CM,EM 2 FOLHAS,COM CAIXILHO PARA VIDRO E MARCO DUPLO,COM CAIXAS PARA CJANELA DE MADEIRA DE LEI GUILHOTINA DE 150X150X3,5CM,EM 2 FOONTRAPESOS,EXCLUSIVE FERRAGENS.FORNECIMENTO E COLOCACAOJANELA DE MADEIRA DE LEI GUILHOTINA DE 150X150X3,5CM,EM 2 FO</v>
      </c>
      <c r="C12279" s="141" t="s">
        <v>45346</v>
      </c>
      <c r="D12279" s="141" t="s">
        <v>45347</v>
      </c>
      <c r="E12279" s="141" t="s">
        <v>45348</v>
      </c>
      <c r="I12279" s="141" t="s">
        <v>14</v>
      </c>
      <c r="J12279" s="649">
        <v>1946.9</v>
      </c>
    </row>
    <row r="12280" spans="1:10" hidden="1">
      <c r="A12280" s="141" t="s">
        <v>45349</v>
      </c>
      <c r="B12280" s="141" t="str">
        <f t="shared" si="191"/>
        <v>JANELA DE MADEIRA DE LEI GUILHOTINA DE 150X150X3,5CM,EM 2 FOLHAS,COM CAIXILHO PARA VIDRO E MARCO DUPLO,COM CAIXAS PARA CJANELA DE MADEIRA DE LEI GUILHOTINA DE 150X150X3,5CM,EM 2 FOONTRAPESOS,EXCLUSIVE FERRAGENS.FORNECIMENTO E COLOCACAOJANELA DE MADEIRA DE LEI GUILHOTINA DE 150X150X3,5CM,EM 2 FO</v>
      </c>
      <c r="C12280" s="141" t="s">
        <v>45346</v>
      </c>
      <c r="D12280" s="141" t="s">
        <v>45347</v>
      </c>
      <c r="E12280" s="141" t="s">
        <v>45348</v>
      </c>
      <c r="I12280" s="141" t="s">
        <v>14</v>
      </c>
      <c r="J12280" s="649">
        <v>1825.97</v>
      </c>
    </row>
    <row r="12281" spans="1:10" hidden="1">
      <c r="A12281" s="141" t="s">
        <v>45350</v>
      </c>
      <c r="B12281" s="141" t="str">
        <f t="shared" si="191"/>
        <v>JANELA DE MADEIRA DE LEI GUILHOTINA DE 100X150X3CM,EM 2 FOLHAS,MARCO DUPLO COM CAIXILHO PARA VIDRO,PRESOS EM BORBOLETAS,JANELA DE MADEIRA DE LEI GUILHOTINA DE 100X150X3CM,EM 2 FOLHEXCLUSIVE FERRAGENS.FORNECIMENTO E COLOCACAOJANELA DE MADEIRA DE LEI GUILHOTINA DE 100X150X3CM,EM 2 FOLH</v>
      </c>
      <c r="C12281" s="141" t="s">
        <v>45351</v>
      </c>
      <c r="D12281" s="141" t="s">
        <v>45352</v>
      </c>
      <c r="E12281" s="141" t="s">
        <v>45353</v>
      </c>
      <c r="I12281" s="141" t="s">
        <v>14</v>
      </c>
      <c r="J12281" s="649">
        <v>1759.13</v>
      </c>
    </row>
    <row r="12282" spans="1:10" hidden="1">
      <c r="A12282" s="141" t="s">
        <v>45354</v>
      </c>
      <c r="B12282" s="141" t="str">
        <f t="shared" si="191"/>
        <v>JANELA DE MADEIRA DE LEI GUILHOTINA DE 100X150X3CM,EM 2 FOLHAS,MARCO DUPLO COM CAIXILHO PARA VIDRO,PRESOS EM BORBOLETAS,JANELA DE MADEIRA DE LEI GUILHOTINA DE 100X150X3CM,EM 2 FOLHEXCLUSIVE FERRAGENS.FORNECIMENTO E COLOCACAOJANELA DE MADEIRA DE LEI GUILHOTINA DE 100X150X3CM,EM 2 FOLH</v>
      </c>
      <c r="C12282" s="141" t="s">
        <v>45351</v>
      </c>
      <c r="D12282" s="141" t="s">
        <v>45352</v>
      </c>
      <c r="E12282" s="141" t="s">
        <v>45353</v>
      </c>
      <c r="I12282" s="141" t="s">
        <v>14</v>
      </c>
      <c r="J12282" s="649">
        <v>1719.46</v>
      </c>
    </row>
    <row r="12283" spans="1:10" hidden="1">
      <c r="A12283" s="141" t="s">
        <v>45355</v>
      </c>
      <c r="B12283" s="141" t="str">
        <f t="shared" si="191"/>
        <v>JANELA DE MADEIRA DE LEI GUILHOTINA DE 120X150X3CM,EM 2 FOLHAS,MARCO DUPLO COM CAIXILHO PARA VIDRO,PRESOS EM BORBOLETAS,JANELA DE MADEIRA DE LEI GUILHOTINA DE 120X150X3CM,EM 2 FOLHEXCLUSIVE FERRAGENS.FORNECIMENTO E COLOCACAOJANELA DE MADEIRA DE LEI GUILHOTINA DE 120X150X3CM,EM 2 FOLH</v>
      </c>
      <c r="C12283" s="141" t="s">
        <v>45356</v>
      </c>
      <c r="D12283" s="141" t="s">
        <v>45352</v>
      </c>
      <c r="E12283" s="141" t="s">
        <v>45353</v>
      </c>
      <c r="I12283" s="141" t="s">
        <v>14</v>
      </c>
      <c r="J12283" s="649">
        <v>2035.45</v>
      </c>
    </row>
    <row r="12284" spans="1:10" hidden="1">
      <c r="A12284" s="141" t="s">
        <v>45357</v>
      </c>
      <c r="B12284" s="141" t="str">
        <f t="shared" si="191"/>
        <v>JANELA DE MADEIRA DE LEI GUILHOTINA DE 120X150X3CM,EM 2 FOLHAS,MARCO DUPLO COM CAIXILHO PARA VIDRO,PRESOS EM BORBOLETAS,JANELA DE MADEIRA DE LEI GUILHOTINA DE 120X150X3CM,EM 2 FOLHEXCLUSIVE FERRAGENS.FORNECIMENTO E COLOCACAOJANELA DE MADEIRA DE LEI GUILHOTINA DE 120X150X3CM,EM 2 FOLH</v>
      </c>
      <c r="C12284" s="141" t="s">
        <v>45356</v>
      </c>
      <c r="D12284" s="141" t="s">
        <v>45352</v>
      </c>
      <c r="E12284" s="141" t="s">
        <v>45353</v>
      </c>
      <c r="I12284" s="141" t="s">
        <v>14</v>
      </c>
      <c r="J12284" s="649">
        <v>1995.78</v>
      </c>
    </row>
    <row r="12285" spans="1:10" hidden="1">
      <c r="A12285" s="141" t="s">
        <v>45358</v>
      </c>
      <c r="B12285" s="141" t="str">
        <f t="shared" si="191"/>
        <v>JANELA DE MADEIRA DE LEI GUILHOTINA DE 150X150X3CM,EM 2 FOLHAS,MARCO DUPLO COM CAIXILHO PARA VIDRO,PRESOS EM BORBOLETAS,JANELA DE MADEIRA DE LEI GUILHOTINA DE 150X150X3CM,EM 2 FOLHEXCLUSIVE FERRAGENS.FORNECIMENTO E COLOCACAOJANELA DE MADEIRA DE LEI GUILHOTINA DE 150X150X3CM,EM 2 FOLH</v>
      </c>
      <c r="C12285" s="141" t="s">
        <v>45359</v>
      </c>
      <c r="D12285" s="141" t="s">
        <v>45352</v>
      </c>
      <c r="E12285" s="141" t="s">
        <v>45353</v>
      </c>
      <c r="I12285" s="141" t="s">
        <v>14</v>
      </c>
      <c r="J12285" s="649">
        <v>2508.06</v>
      </c>
    </row>
    <row r="12286" spans="1:10" hidden="1">
      <c r="A12286" s="141" t="s">
        <v>45360</v>
      </c>
      <c r="B12286" s="141" t="str">
        <f t="shared" si="191"/>
        <v>JANELA DE MADEIRA DE LEI GUILHOTINA DE 150X150X3CM,EM 2 FOLHAS,MARCO DUPLO COM CAIXILHO PARA VIDRO,PRESOS EM BORBOLETAS,JANELA DE MADEIRA DE LEI GUILHOTINA DE 150X150X3CM,EM 2 FOLHEXCLUSIVE FERRAGENS.FORNECIMENTO E COLOCACAOJANELA DE MADEIRA DE LEI GUILHOTINA DE 150X150X3CM,EM 2 FOLH</v>
      </c>
      <c r="C12286" s="141" t="s">
        <v>45359</v>
      </c>
      <c r="D12286" s="141" t="s">
        <v>45352</v>
      </c>
      <c r="E12286" s="141" t="s">
        <v>45353</v>
      </c>
      <c r="I12286" s="141" t="s">
        <v>14</v>
      </c>
      <c r="J12286" s="649">
        <v>2461.7800000000002</v>
      </c>
    </row>
    <row r="12287" spans="1:10" hidden="1">
      <c r="A12287" s="141" t="s">
        <v>45361</v>
      </c>
      <c r="B12287" s="141" t="str">
        <f t="shared" si="191"/>
        <v>JANELA DE MADEIRA DE LEI DE ABRIR DE 120X150X3CM,TIPO VVP (VENEZIANA,VIDRO E POSTIGO) EM 2 FOLHAS E MARCO DE 7X3CM,EXCLUJANELA DE MADEIRA DE LEI DE ABRIR DE 120X150X3CM,TIPO VVP (VSIVE FERRAGENS.FORNECIMENTO E COLOCACAOJANELA DE MADEIRA DE LEI DE ABRIR DE 120X150X3CM,TIPO VVP (V</v>
      </c>
      <c r="C12287" s="141" t="s">
        <v>45362</v>
      </c>
      <c r="D12287" s="141" t="s">
        <v>45363</v>
      </c>
      <c r="E12287" s="141" t="s">
        <v>45364</v>
      </c>
      <c r="I12287" s="141" t="s">
        <v>14</v>
      </c>
      <c r="J12287" s="649">
        <v>1680.32</v>
      </c>
    </row>
    <row r="12288" spans="1:10" hidden="1">
      <c r="A12288" s="141" t="s">
        <v>45365</v>
      </c>
      <c r="B12288" s="141" t="str">
        <f t="shared" si="191"/>
        <v>JANELA DE MADEIRA DE LEI DE ABRIR DE 120X150X3CM,TIPO VVP (VENEZIANA,VIDRO E POSTIGO) EM 2 FOLHAS E MARCO DE 7X3CM,EXCLUJANELA DE MADEIRA DE LEI DE ABRIR DE 120X150X3CM,TIPO VVP (VSIVE FERRAGENS.FORNECIMENTO E COLOCACAOJANELA DE MADEIRA DE LEI DE ABRIR DE 120X150X3CM,TIPO VVP (V</v>
      </c>
      <c r="C12288" s="141" t="s">
        <v>45362</v>
      </c>
      <c r="D12288" s="141" t="s">
        <v>45363</v>
      </c>
      <c r="E12288" s="141" t="s">
        <v>45364</v>
      </c>
      <c r="I12288" s="141" t="s">
        <v>14</v>
      </c>
      <c r="J12288" s="649">
        <v>1640.65</v>
      </c>
    </row>
    <row r="12289" spans="1:10" hidden="1">
      <c r="A12289" s="141" t="s">
        <v>45366</v>
      </c>
      <c r="B12289" s="141" t="str">
        <f t="shared" si="191"/>
        <v>JANELA DE MADEIRA DE LEI DE ABRIR DE 100X100X3CM,TIPO VVP (VENEZIANA,VIDRO E POSTIGO) EM 2 FOLHAS E MARCO DE 7X3CM,EXCLUJANELA DE MADEIRA DE LEI DE ABRIR DE 100X100X3CM,TIPO VVP (VSIVE FERRAGENS.FORNECIMENTO E COLOCACAOJANELA DE MADEIRA DE LEI DE ABRIR DE 100X100X3CM,TIPO VVP (V</v>
      </c>
      <c r="C12289" s="141" t="s">
        <v>45367</v>
      </c>
      <c r="D12289" s="141" t="s">
        <v>45363</v>
      </c>
      <c r="E12289" s="141" t="s">
        <v>45364</v>
      </c>
      <c r="I12289" s="141" t="s">
        <v>14</v>
      </c>
      <c r="J12289" s="649">
        <v>1206.01</v>
      </c>
    </row>
    <row r="12290" spans="1:10" hidden="1">
      <c r="A12290" s="141" t="s">
        <v>45368</v>
      </c>
      <c r="B12290" s="141" t="str">
        <f t="shared" si="191"/>
        <v>JANELA DE MADEIRA DE LEI DE ABRIR DE 100X100X3CM,TIPO VVP (VENEZIANA,VIDRO E POSTIGO) EM 2 FOLHAS E MARCO DE 7X3CM,EXCLUJANELA DE MADEIRA DE LEI DE ABRIR DE 100X100X3CM,TIPO VVP (VSIVE FERRAGENS.FORNECIMENTO E COLOCACAOJANELA DE MADEIRA DE LEI DE ABRIR DE 100X100X3CM,TIPO VVP (V</v>
      </c>
      <c r="C12290" s="141" t="s">
        <v>45367</v>
      </c>
      <c r="D12290" s="141" t="s">
        <v>45363</v>
      </c>
      <c r="E12290" s="141" t="s">
        <v>45364</v>
      </c>
      <c r="I12290" s="141" t="s">
        <v>14</v>
      </c>
      <c r="J12290" s="649">
        <v>1172.95</v>
      </c>
    </row>
    <row r="12291" spans="1:10" hidden="1">
      <c r="A12291" s="141" t="s">
        <v>45369</v>
      </c>
      <c r="B12291" s="141" t="str">
        <f t="shared" ref="B12291:B12354" si="192">C12291&amp;D12291&amp;C12291&amp;E12291&amp;F12291&amp;G12291&amp;H12291&amp;C12291</f>
        <v>JANELA DE MADEIRA DE LEI EM VENEZIANA DE 200X100X3CM,COM 2 FOLHAS DE CORRER,EXCLUSIVE FERRAGENS.FORNECIMENTO E COLOCACAOJANELA DE MADEIRA DE LEI EM VENEZIANA DE 200X100X3CM,COM 2 FJANELA DE MADEIRA DE LEI EM VENEZIANA DE 200X100X3CM,COM 2 F</v>
      </c>
      <c r="C12291" s="141" t="s">
        <v>45370</v>
      </c>
      <c r="D12291" s="141" t="s">
        <v>45371</v>
      </c>
      <c r="I12291" s="141" t="s">
        <v>14</v>
      </c>
      <c r="J12291" s="649">
        <v>1782.26</v>
      </c>
    </row>
    <row r="12292" spans="1:10" hidden="1">
      <c r="A12292" s="141" t="s">
        <v>45372</v>
      </c>
      <c r="B12292" s="141" t="str">
        <f t="shared" si="192"/>
        <v>JANELA DE MADEIRA DE LEI EM VENEZIANA DE 200X100X3CM,COM 2 FOLHAS DE CORRER,EXCLUSIVE FERRAGENS.FORNECIMENTO E COLOCACAOJANELA DE MADEIRA DE LEI EM VENEZIANA DE 200X100X3CM,COM 2 FJANELA DE MADEIRA DE LEI EM VENEZIANA DE 200X100X3CM,COM 2 F</v>
      </c>
      <c r="C12292" s="141" t="s">
        <v>45370</v>
      </c>
      <c r="D12292" s="141" t="s">
        <v>45371</v>
      </c>
      <c r="I12292" s="141" t="s">
        <v>14</v>
      </c>
      <c r="J12292" s="649">
        <v>1722.74</v>
      </c>
    </row>
    <row r="12293" spans="1:10" hidden="1">
      <c r="A12293" s="141" t="s">
        <v>45373</v>
      </c>
      <c r="B12293" s="141" t="str">
        <f t="shared" si="192"/>
        <v>JANELA DE MADEIRA DE LEI DE CORRER DE 150X150X3,5CM,EM 2 FOLHAS,PARA VIDRO,COM BANDEIRA EM CAIXILHO DE VIDRO,EXCLUSIVE FJANELA DE MADEIRA DE LEI DE CORRER DE 150X150X3,5CM,EM 2 FOLERRAGENS.FORNECIMENTO E COLOCACAOJANELA DE MADEIRA DE LEI DE CORRER DE 150X150X3,5CM,EM 2 FOL</v>
      </c>
      <c r="C12293" s="141" t="s">
        <v>45374</v>
      </c>
      <c r="D12293" s="141" t="s">
        <v>45375</v>
      </c>
      <c r="E12293" s="141" t="s">
        <v>45227</v>
      </c>
      <c r="I12293" s="141" t="s">
        <v>14</v>
      </c>
      <c r="J12293" s="649">
        <v>2465.9499999999998</v>
      </c>
    </row>
    <row r="12294" spans="1:10" hidden="1">
      <c r="A12294" s="141" t="s">
        <v>45376</v>
      </c>
      <c r="B12294" s="141" t="str">
        <f t="shared" si="192"/>
        <v>JANELA DE MADEIRA DE LEI DE CORRER DE 150X150X3,5CM,EM 2 FOLHAS,PARA VIDRO,COM BANDEIRA EM CAIXILHO DE VIDRO,EXCLUSIVE FJANELA DE MADEIRA DE LEI DE CORRER DE 150X150X3,5CM,EM 2 FOLERRAGENS.FORNECIMENTO E COLOCACAOJANELA DE MADEIRA DE LEI DE CORRER DE 150X150X3,5CM,EM 2 FOL</v>
      </c>
      <c r="C12294" s="141" t="s">
        <v>45374</v>
      </c>
      <c r="D12294" s="141" t="s">
        <v>45375</v>
      </c>
      <c r="E12294" s="141" t="s">
        <v>45227</v>
      </c>
      <c r="I12294" s="141" t="s">
        <v>14</v>
      </c>
      <c r="J12294" s="649">
        <v>2419.66</v>
      </c>
    </row>
    <row r="12295" spans="1:10" hidden="1">
      <c r="A12295" s="141" t="s">
        <v>45377</v>
      </c>
      <c r="B12295" s="141" t="str">
        <f t="shared" si="192"/>
        <v>JANELA DE MADEIRA DE LEI DE CORRER DE 200X150X3,5CM,EM 4 FOLHAS,SENDO 2 DE CORRER,PARA VIDRO,COM BANDEIRA EM CAIXILHO DEJANELA DE MADEIRA DE LEI DE CORRER DE 200X150X3,5CM,EM 4 FOLVIDRO,EXCLUSIVE FERRAGENS.FORNECIMENTO E COLOCACAOJANELA DE MADEIRA DE LEI DE CORRER DE 200X150X3,5CM,EM 4 FOL</v>
      </c>
      <c r="C12295" s="141" t="s">
        <v>45378</v>
      </c>
      <c r="D12295" s="141" t="s">
        <v>45379</v>
      </c>
      <c r="E12295" s="141" t="s">
        <v>45380</v>
      </c>
      <c r="I12295" s="141" t="s">
        <v>14</v>
      </c>
      <c r="J12295" s="649">
        <v>3192.81</v>
      </c>
    </row>
    <row r="12296" spans="1:10" hidden="1">
      <c r="A12296" s="141" t="s">
        <v>45381</v>
      </c>
      <c r="B12296" s="141" t="str">
        <f t="shared" si="192"/>
        <v>JANELA DE MADEIRA DE LEI DE CORRER DE 200X150X3,5CM,EM 4 FOLHAS,SENDO 2 DE CORRER,PARA VIDRO,COM BANDEIRA EM CAIXILHO DEJANELA DE MADEIRA DE LEI DE CORRER DE 200X150X3,5CM,EM 4 FOLVIDRO,EXCLUSIVE FERRAGENS.FORNECIMENTO E COLOCACAOJANELA DE MADEIRA DE LEI DE CORRER DE 200X150X3,5CM,EM 4 FOL</v>
      </c>
      <c r="C12296" s="141" t="s">
        <v>45378</v>
      </c>
      <c r="D12296" s="141" t="s">
        <v>45379</v>
      </c>
      <c r="E12296" s="141" t="s">
        <v>45380</v>
      </c>
      <c r="I12296" s="141" t="s">
        <v>14</v>
      </c>
      <c r="J12296" s="649">
        <v>3139.91</v>
      </c>
    </row>
    <row r="12297" spans="1:10" hidden="1">
      <c r="A12297" s="141" t="s">
        <v>45382</v>
      </c>
      <c r="B12297" s="141" t="str">
        <f t="shared" si="192"/>
        <v>JANELA DE MADEIRA DE LEI DE CORRER,DE 2 FOLHAS,DE 110X120X3CM,INCLUSIVE GUARNICAO,EXCLUSIVE FERRAGENS.FORNECIMENTO E COLJANELA DE MADEIRA DE LEI DE CORRER,DE 2 FOLHAS,DE 110X120X3COCACAOJANELA DE MADEIRA DE LEI DE CORRER,DE 2 FOLHAS,DE 110X120X3C</v>
      </c>
      <c r="C12297" s="141" t="s">
        <v>45383</v>
      </c>
      <c r="D12297" s="141" t="s">
        <v>45384</v>
      </c>
      <c r="E12297" s="141" t="s">
        <v>27815</v>
      </c>
      <c r="I12297" s="141" t="s">
        <v>14</v>
      </c>
      <c r="J12297" s="649">
        <v>3480.88</v>
      </c>
    </row>
    <row r="12298" spans="1:10" hidden="1">
      <c r="A12298" s="141" t="s">
        <v>45385</v>
      </c>
      <c r="B12298" s="141" t="str">
        <f t="shared" si="192"/>
        <v>JANELA DE MADEIRA DE LEI DE CORRER,DE 2 FOLHAS,DE 110X120X3CM,INCLUSIVE GUARNICAO,EXCLUSIVE FERRAGENS.FORNECIMENTO E COLJANELA DE MADEIRA DE LEI DE CORRER,DE 2 FOLHAS,DE 110X120X3COCACAOJANELA DE MADEIRA DE LEI DE CORRER,DE 2 FOLHAS,DE 110X120X3C</v>
      </c>
      <c r="C12298" s="141" t="s">
        <v>45383</v>
      </c>
      <c r="D12298" s="141" t="s">
        <v>45384</v>
      </c>
      <c r="E12298" s="141" t="s">
        <v>27815</v>
      </c>
      <c r="I12298" s="141" t="s">
        <v>14</v>
      </c>
      <c r="J12298" s="649">
        <v>3447.81</v>
      </c>
    </row>
    <row r="12299" spans="1:10" hidden="1">
      <c r="A12299" s="141" t="s">
        <v>45386</v>
      </c>
      <c r="B12299" s="141" t="str">
        <f t="shared" si="192"/>
        <v>JANELA DE MADEIRA DE LEI DE CORRER,DE 2 FOLHAS,DE 110X140X3CM,INCLUSIVE GUARNICAO,EXCLUSIVE FERRAGENS.FORNECIMENTO E COLJANELA DE MADEIRA DE LEI DE CORRER,DE 2 FOLHAS,DE 110X140X3COCACAOJANELA DE MADEIRA DE LEI DE CORRER,DE 2 FOLHAS,DE 110X140X3C</v>
      </c>
      <c r="C12299" s="141" t="s">
        <v>45387</v>
      </c>
      <c r="D12299" s="141" t="s">
        <v>45384</v>
      </c>
      <c r="E12299" s="141" t="s">
        <v>27815</v>
      </c>
      <c r="I12299" s="141" t="s">
        <v>14</v>
      </c>
      <c r="J12299" s="649">
        <v>3996.88</v>
      </c>
    </row>
    <row r="12300" spans="1:10" hidden="1">
      <c r="A12300" s="141" t="s">
        <v>45388</v>
      </c>
      <c r="B12300" s="141" t="str">
        <f t="shared" si="192"/>
        <v>JANELA DE MADEIRA DE LEI DE CORRER,DE 2 FOLHAS,DE 110X140X3CM,INCLUSIVE GUARNICAO,EXCLUSIVE FERRAGENS.FORNECIMENTO E COLJANELA DE MADEIRA DE LEI DE CORRER,DE 2 FOLHAS,DE 110X140X3COCACAOJANELA DE MADEIRA DE LEI DE CORRER,DE 2 FOLHAS,DE 110X140X3C</v>
      </c>
      <c r="C12300" s="141" t="s">
        <v>45387</v>
      </c>
      <c r="D12300" s="141" t="s">
        <v>45384</v>
      </c>
      <c r="E12300" s="141" t="s">
        <v>27815</v>
      </c>
      <c r="I12300" s="141" t="s">
        <v>14</v>
      </c>
      <c r="J12300" s="649">
        <v>3963.81</v>
      </c>
    </row>
    <row r="12301" spans="1:10" hidden="1">
      <c r="A12301" s="141" t="s">
        <v>45389</v>
      </c>
      <c r="B12301" s="141" t="str">
        <f t="shared" si="192"/>
        <v>JANELA DE MADEIRA DE LEI DE CORRER,DE 4 FOLHAS,DE 160X120X3CM,INCLUSIVE GUARNICAO,EXCLUSIVE FERRAGENS.FORNECIMENTO E COLJANELA DE MADEIRA DE LEI DE CORRER,DE 4 FOLHAS,DE 160X120X3COCACAOJANELA DE MADEIRA DE LEI DE CORRER,DE 4 FOLHAS,DE 160X120X3C</v>
      </c>
      <c r="C12301" s="141" t="s">
        <v>45390</v>
      </c>
      <c r="D12301" s="141" t="s">
        <v>45384</v>
      </c>
      <c r="E12301" s="141" t="s">
        <v>27815</v>
      </c>
      <c r="I12301" s="141" t="s">
        <v>14</v>
      </c>
      <c r="J12301" s="649">
        <v>4998.9399999999996</v>
      </c>
    </row>
    <row r="12302" spans="1:10" hidden="1">
      <c r="A12302" s="141" t="s">
        <v>45391</v>
      </c>
      <c r="B12302" s="141" t="str">
        <f t="shared" si="192"/>
        <v>JANELA DE MADEIRA DE LEI DE CORRER,DE 4 FOLHAS,DE 160X120X3CM,INCLUSIVE GUARNICAO,EXCLUSIVE FERRAGENS.FORNECIMENTO E COLJANELA DE MADEIRA DE LEI DE CORRER,DE 4 FOLHAS,DE 160X120X3COCACAOJANELA DE MADEIRA DE LEI DE CORRER,DE 4 FOLHAS,DE 160X120X3C</v>
      </c>
      <c r="C12302" s="141" t="s">
        <v>45390</v>
      </c>
      <c r="D12302" s="141" t="s">
        <v>45384</v>
      </c>
      <c r="E12302" s="141" t="s">
        <v>27815</v>
      </c>
      <c r="I12302" s="141" t="s">
        <v>14</v>
      </c>
      <c r="J12302" s="649">
        <v>4952.6499999999996</v>
      </c>
    </row>
    <row r="12303" spans="1:10" hidden="1">
      <c r="A12303" s="141" t="s">
        <v>45392</v>
      </c>
      <c r="B12303" s="141" t="str">
        <f t="shared" si="192"/>
        <v>JANELA DE MADEIRA DE LEI DE CORRER,DE 4 FOLHAS,DE 210X140X3CM,INCLUSIVE GUARNICAO,EXCLUSIVE FERRAGENS.FORNECIMENTO E COLJANELA DE MADEIRA DE LEI DE CORRER,DE 4 FOLHAS,DE 210X140X3COCACAOJANELA DE MADEIRA DE LEI DE CORRER,DE 4 FOLHAS,DE 210X140X3C</v>
      </c>
      <c r="C12303" s="141" t="s">
        <v>45393</v>
      </c>
      <c r="D12303" s="141" t="s">
        <v>45384</v>
      </c>
      <c r="E12303" s="141" t="s">
        <v>27815</v>
      </c>
      <c r="I12303" s="141" t="s">
        <v>14</v>
      </c>
      <c r="J12303" s="649">
        <v>7499.47</v>
      </c>
    </row>
    <row r="12304" spans="1:10" hidden="1">
      <c r="A12304" s="141" t="s">
        <v>45394</v>
      </c>
      <c r="B12304" s="141" t="str">
        <f t="shared" si="192"/>
        <v>JANELA DE MADEIRA DE LEI DE CORRER,DE 4 FOLHAS,DE 210X140X3CM,INCLUSIVE GUARNICAO,EXCLUSIVE FERRAGENS.FORNECIMENTO E COLJANELA DE MADEIRA DE LEI DE CORRER,DE 4 FOLHAS,DE 210X140X3COCACAOJANELA DE MADEIRA DE LEI DE CORRER,DE 4 FOLHAS,DE 210X140X3C</v>
      </c>
      <c r="C12304" s="141" t="s">
        <v>45393</v>
      </c>
      <c r="D12304" s="141" t="s">
        <v>45384</v>
      </c>
      <c r="E12304" s="141" t="s">
        <v>27815</v>
      </c>
      <c r="I12304" s="141" t="s">
        <v>14</v>
      </c>
      <c r="J12304" s="649">
        <v>7446.57</v>
      </c>
    </row>
    <row r="12305" spans="1:10" hidden="1">
      <c r="A12305" s="141" t="s">
        <v>45395</v>
      </c>
      <c r="B12305" s="141" t="str">
        <f t="shared" si="192"/>
        <v>JANELA DE MADEIRA DE LEI,BASCULANTE DE 100X140X3CM,COM 3 FOLHAS,EXCLUSIVE FERRAGENS.FORNECIMENTO E COLOCACAOJANELA DE MADEIRA DE LEI,BASCULANTE DE 100X140X3CM,COM 3 FOLJANELA DE MADEIRA DE LEI,BASCULANTE DE 100X140X3CM,COM 3 FOL</v>
      </c>
      <c r="C12305" s="141" t="s">
        <v>45396</v>
      </c>
      <c r="D12305" s="141" t="s">
        <v>45397</v>
      </c>
      <c r="I12305" s="141" t="s">
        <v>14</v>
      </c>
      <c r="J12305" s="649">
        <v>1300.78</v>
      </c>
    </row>
    <row r="12306" spans="1:10" hidden="1">
      <c r="A12306" s="141" t="s">
        <v>45398</v>
      </c>
      <c r="B12306" s="141" t="str">
        <f t="shared" si="192"/>
        <v>JANELA DE MADEIRA DE LEI,BASCULANTE DE 100X140X3CM,COM 3 FOLHAS,EXCLUSIVE FERRAGENS.FORNECIMENTO E COLOCACAOJANELA DE MADEIRA DE LEI,BASCULANTE DE 100X140X3CM,COM 3 FOLJANELA DE MADEIRA DE LEI,BASCULANTE DE 100X140X3CM,COM 3 FOL</v>
      </c>
      <c r="C12306" s="141" t="s">
        <v>45396</v>
      </c>
      <c r="D12306" s="141" t="s">
        <v>45397</v>
      </c>
      <c r="I12306" s="141" t="s">
        <v>14</v>
      </c>
      <c r="J12306" s="649">
        <v>1247.8800000000001</v>
      </c>
    </row>
    <row r="12307" spans="1:10" hidden="1">
      <c r="A12307" s="141" t="s">
        <v>45399</v>
      </c>
      <c r="B12307" s="141" t="str">
        <f t="shared" si="192"/>
        <v>GUARDA-CORPO DE MADEIRA DE LEI APARELHADA,NA ALTURA UTIL DE1,00M,ENGASTADO 5CM NO CONCRETO,INTERCALADO POR MONTANTES DEGUARDA-CORPO DE MADEIRA DE LEI APARELHADA,NA ALTURA UTIL DE 7,5CMX11,25CM/3"X4.1/2",COM ESPACAMENTO DE 1,00M,FORMANDO MODULOS "X",PARA CONTRAVENTAMENTO,COM PECAS DE 3,75CMX7,5CM/1.1/2"X3".FORNECIMENTO E COLOCACAOGUARDA-CORPO DE MADEIRA DE LEI APARELHADA,NA ALTURA UTIL DE</v>
      </c>
      <c r="C12307" s="141" t="s">
        <v>45400</v>
      </c>
      <c r="D12307" s="141" t="s">
        <v>45401</v>
      </c>
      <c r="E12307" s="141" t="s">
        <v>45402</v>
      </c>
      <c r="F12307" s="141" t="s">
        <v>45403</v>
      </c>
      <c r="G12307" s="141" t="s">
        <v>45404</v>
      </c>
      <c r="I12307" s="141" t="s">
        <v>285</v>
      </c>
      <c r="J12307" s="649">
        <v>212.57</v>
      </c>
    </row>
    <row r="12308" spans="1:10" hidden="1">
      <c r="A12308" s="141" t="s">
        <v>45405</v>
      </c>
      <c r="B12308" s="141" t="str">
        <f t="shared" si="192"/>
        <v>GUARDA-CORPO DE MADEIRA DE LEI APARELHADA,NA ALTURA UTIL DE1,00M,ENGASTADO 5CM NO CONCRETO,INTERCALADO POR MONTANTES DEGUARDA-CORPO DE MADEIRA DE LEI APARELHADA,NA ALTURA UTIL DE 7,5CMX11,25CM/3"X4.1/2",COM ESPACAMENTO DE 1,00M,FORMANDO MODULOS "X",PARA CONTRAVENTAMENTO,COM PECAS DE 3,75CMX7,5CM/1.1/2"X3".FORNECIMENTO E COLOCACAOGUARDA-CORPO DE MADEIRA DE LEI APARELHADA,NA ALTURA UTIL DE</v>
      </c>
      <c r="C12308" s="141" t="s">
        <v>45400</v>
      </c>
      <c r="D12308" s="141" t="s">
        <v>45401</v>
      </c>
      <c r="E12308" s="141" t="s">
        <v>45402</v>
      </c>
      <c r="F12308" s="141" t="s">
        <v>45403</v>
      </c>
      <c r="G12308" s="141" t="s">
        <v>45404</v>
      </c>
      <c r="I12308" s="141" t="s">
        <v>285</v>
      </c>
      <c r="J12308" s="649">
        <v>195.39</v>
      </c>
    </row>
    <row r="12309" spans="1:10" hidden="1">
      <c r="A12309" s="141" t="s">
        <v>45406</v>
      </c>
      <c r="B12309" s="141" t="str">
        <f t="shared" si="192"/>
        <v>GRADE DE RIPAS DE MADEIRA DE LEI,CRUZADAS,MONTADAS E FIXADAS SOBRE PECAS DE 5X5CM,FORMANDO QUADROS DE 60X60CM.FORNECIMENGRADE DE RIPAS DE MADEIRA DE LEI,CRUZADAS,MONTADAS E FIXADASTO E COLOCACAOGRADE DE RIPAS DE MADEIRA DE LEI,CRUZADAS,MONTADAS E FIXADAS</v>
      </c>
      <c r="C12309" s="141" t="s">
        <v>45407</v>
      </c>
      <c r="D12309" s="141" t="s">
        <v>45408</v>
      </c>
      <c r="E12309" s="141" t="s">
        <v>27530</v>
      </c>
      <c r="I12309" s="141" t="s">
        <v>27</v>
      </c>
      <c r="J12309" s="649">
        <v>422.34</v>
      </c>
    </row>
    <row r="12310" spans="1:10" hidden="1">
      <c r="A12310" s="141" t="s">
        <v>45409</v>
      </c>
      <c r="B12310" s="141" t="str">
        <f t="shared" si="192"/>
        <v>GRADE DE RIPAS DE MADEIRA DE LEI,CRUZADAS,MONTADAS E FIXADAS SOBRE PECAS DE 5X5CM,FORMANDO QUADROS DE 60X60CM.FORNECIMENGRADE DE RIPAS DE MADEIRA DE LEI,CRUZADAS,MONTADAS E FIXADASTO E COLOCACAOGRADE DE RIPAS DE MADEIRA DE LEI,CRUZADAS,MONTADAS E FIXADAS</v>
      </c>
      <c r="C12310" s="141" t="s">
        <v>45407</v>
      </c>
      <c r="D12310" s="141" t="s">
        <v>45408</v>
      </c>
      <c r="E12310" s="141" t="s">
        <v>27530</v>
      </c>
      <c r="I12310" s="141" t="s">
        <v>27</v>
      </c>
      <c r="J12310" s="649">
        <v>402.51</v>
      </c>
    </row>
    <row r="12311" spans="1:10" hidden="1">
      <c r="A12311" s="141" t="s">
        <v>45410</v>
      </c>
      <c r="B12311" s="141" t="str">
        <f t="shared" si="192"/>
        <v>ESTRADO DE MADEIRA DE LEI,FORMADO POR RIPAS COM INTERVALOS DE 2,5CM, E APOIADAS EM TRAVESSAS DE 4CM, ESPACADAS DE 10CM,ESTRADO DE MADEIRA DE LEI,FORMADO POR RIPAS COM INTERVALOS DFIXADAS COM PARAFUSOS DE LATAO DE 1.1/2".FORNECIMENTO E COLOCACAOESTRADO DE MADEIRA DE LEI,FORMADO POR RIPAS COM INTERVALOS D</v>
      </c>
      <c r="C12311" s="141" t="s">
        <v>45411</v>
      </c>
      <c r="D12311" s="141" t="s">
        <v>45412</v>
      </c>
      <c r="E12311" s="141" t="s">
        <v>45413</v>
      </c>
      <c r="F12311" s="141" t="s">
        <v>33266</v>
      </c>
      <c r="I12311" s="141" t="s">
        <v>27</v>
      </c>
      <c r="J12311" s="649">
        <v>638.07000000000005</v>
      </c>
    </row>
    <row r="12312" spans="1:10" hidden="1">
      <c r="A12312" s="141" t="s">
        <v>45414</v>
      </c>
      <c r="B12312" s="141" t="str">
        <f t="shared" si="192"/>
        <v>ESTRADO DE MADEIRA DE LEI,FORMADO POR RIPAS COM INTERVALOS DE 2,5CM, E APOIADAS EM TRAVESSAS DE 4CM, ESPACADAS DE 10CM,ESTRADO DE MADEIRA DE LEI,FORMADO POR RIPAS COM INTERVALOS DFIXADAS COM PARAFUSOS DE LATAO DE 1.1/2".FORNECIMENTO E COLOCACAOESTRADO DE MADEIRA DE LEI,FORMADO POR RIPAS COM INTERVALOS D</v>
      </c>
      <c r="C12312" s="141" t="s">
        <v>45411</v>
      </c>
      <c r="D12312" s="141" t="s">
        <v>45412</v>
      </c>
      <c r="E12312" s="141" t="s">
        <v>45413</v>
      </c>
      <c r="F12312" s="141" t="s">
        <v>33266</v>
      </c>
      <c r="I12312" s="141" t="s">
        <v>27</v>
      </c>
      <c r="J12312" s="649">
        <v>605.01</v>
      </c>
    </row>
    <row r="12313" spans="1:10" hidden="1">
      <c r="A12313" s="141" t="s">
        <v>45415</v>
      </c>
      <c r="B12313" s="141" t="str">
        <f t="shared" si="192"/>
        <v>QUADRO DE MADEIRA DE LEI,PARA COLOCACAO DE APARELHO DE AR CONDICIONADO DE 1 A 2HP,INCLUSIVE ALIZAR.FORNECIMENTO E COLOCAQUADRO DE MADEIRA DE LEI,PARA COLOCACAO DE APARELHO DE AR COCAOQUADRO DE MADEIRA DE LEI,PARA COLOCACAO DE APARELHO DE AR CO</v>
      </c>
      <c r="C12313" s="141" t="s">
        <v>45416</v>
      </c>
      <c r="D12313" s="141" t="s">
        <v>45417</v>
      </c>
      <c r="E12313" s="141" t="s">
        <v>33262</v>
      </c>
      <c r="I12313" s="141" t="s">
        <v>14</v>
      </c>
      <c r="J12313" s="649">
        <v>230.43</v>
      </c>
    </row>
    <row r="12314" spans="1:10" hidden="1">
      <c r="A12314" s="141" t="s">
        <v>45418</v>
      </c>
      <c r="B12314" s="141" t="str">
        <f t="shared" si="192"/>
        <v>QUADRO DE MADEIRA DE LEI,PARA COLOCACAO DE APARELHO DE AR CONDICIONADO DE 1 A 2HP,INCLUSIVE ALIZAR.FORNECIMENTO E COLOCAQUADRO DE MADEIRA DE LEI,PARA COLOCACAO DE APARELHO DE AR COCAOQUADRO DE MADEIRA DE LEI,PARA COLOCACAO DE APARELHO DE AR CO</v>
      </c>
      <c r="C12314" s="141" t="s">
        <v>45416</v>
      </c>
      <c r="D12314" s="141" t="s">
        <v>45417</v>
      </c>
      <c r="E12314" s="141" t="s">
        <v>33262</v>
      </c>
      <c r="I12314" s="141" t="s">
        <v>14</v>
      </c>
      <c r="J12314" s="649">
        <v>217.2</v>
      </c>
    </row>
    <row r="12315" spans="1:10" hidden="1">
      <c r="A12315" s="141" t="s">
        <v>45419</v>
      </c>
      <c r="B12315" s="141" t="str">
        <f t="shared" si="192"/>
        <v>QUADRO MURAL EM COMPENSADO DE 10MM, INCLUSIVE MOLDURA DO MESMO MATERIAL.FORNECIMENTO E COLOCACAOQUADRO MURAL EM COMPENSADO DE 10MM, INCLUSIVE MOLDURA DO MESQUADRO MURAL EM COMPENSADO DE 10MM, INCLUSIVE MOLDURA DO MES</v>
      </c>
      <c r="C12315" s="141" t="s">
        <v>45420</v>
      </c>
      <c r="D12315" s="141" t="s">
        <v>45421</v>
      </c>
      <c r="I12315" s="141" t="s">
        <v>27</v>
      </c>
      <c r="J12315" s="649">
        <v>537.03</v>
      </c>
    </row>
    <row r="12316" spans="1:10" hidden="1">
      <c r="A12316" s="141" t="s">
        <v>45422</v>
      </c>
      <c r="B12316" s="141" t="str">
        <f t="shared" si="192"/>
        <v>QUADRO MURAL EM COMPENSADO DE 10MM, INCLUSIVE MOLDURA DO MESMO MATERIAL.FORNECIMENTO E COLOCACAOQUADRO MURAL EM COMPENSADO DE 10MM, INCLUSIVE MOLDURA DO MESQUADRO MURAL EM COMPENSADO DE 10MM, INCLUSIVE MOLDURA DO MES</v>
      </c>
      <c r="C12316" s="141" t="s">
        <v>45420</v>
      </c>
      <c r="D12316" s="141" t="s">
        <v>45421</v>
      </c>
      <c r="I12316" s="141" t="s">
        <v>27</v>
      </c>
      <c r="J12316" s="649">
        <v>523.79999999999995</v>
      </c>
    </row>
    <row r="12317" spans="1:10" hidden="1">
      <c r="A12317" s="141" t="s">
        <v>45423</v>
      </c>
      <c r="B12317" s="141" t="str">
        <f t="shared" si="192"/>
        <v>QUADRO DE AULA EM ARGAMASSA,EMPREGANDO-SE CORANTE VERDE,COMMOLDURA E PORTA-GIZ DE MADEIRA.FORNECIMENTO E COLOCACAOQUADRO DE AULA EM ARGAMASSA,EMPREGANDO-SE CORANTE VERDE,COMQUADRO DE AULA EM ARGAMASSA,EMPREGANDO-SE CORANTE VERDE,COM</v>
      </c>
      <c r="C12317" s="141" t="s">
        <v>45424</v>
      </c>
      <c r="D12317" s="141" t="s">
        <v>45425</v>
      </c>
      <c r="I12317" s="141" t="s">
        <v>27</v>
      </c>
      <c r="J12317" s="649">
        <v>295.10000000000002</v>
      </c>
    </row>
    <row r="12318" spans="1:10" hidden="1">
      <c r="A12318" s="141" t="s">
        <v>45426</v>
      </c>
      <c r="B12318" s="141" t="str">
        <f t="shared" si="192"/>
        <v>QUADRO DE AULA EM ARGAMASSA,EMPREGANDO-SE CORANTE VERDE,COMMOLDURA E PORTA-GIZ DE MADEIRA.FORNECIMENTO E COLOCACAOQUADRO DE AULA EM ARGAMASSA,EMPREGANDO-SE CORANTE VERDE,COMQUADRO DE AULA EM ARGAMASSA,EMPREGANDO-SE CORANTE VERDE,COM</v>
      </c>
      <c r="C12318" s="141" t="s">
        <v>45424</v>
      </c>
      <c r="D12318" s="141" t="s">
        <v>45425</v>
      </c>
      <c r="I12318" s="141" t="s">
        <v>27</v>
      </c>
      <c r="J12318" s="649">
        <v>269.93</v>
      </c>
    </row>
    <row r="12319" spans="1:10" hidden="1">
      <c r="A12319" s="141" t="s">
        <v>45427</v>
      </c>
      <c r="B12319" s="141" t="str">
        <f t="shared" si="192"/>
        <v>QUADRO MURAL DE CELULOSE PRENSADA COM FLANELOGRAFO,MEDINDO (504X123)CM,MOLDURA DE MADEIRA ENVERNIZADA,CONFORME PROJETOQUADRO MURAL DE CELULOSE PRENSADA COM FLANELOGRAFO,MEDINDO (Nº 6012/EMOP.FORNECIMENTO E COLOCACAOQUADRO MURAL DE CELULOSE PRENSADA COM FLANELOGRAFO,MEDINDO (</v>
      </c>
      <c r="C12319" s="141" t="s">
        <v>45428</v>
      </c>
      <c r="D12319" s="141" t="s">
        <v>45429</v>
      </c>
      <c r="E12319" s="141" t="s">
        <v>45430</v>
      </c>
      <c r="I12319" s="141" t="s">
        <v>14</v>
      </c>
      <c r="J12319" s="649">
        <v>1635.33</v>
      </c>
    </row>
    <row r="12320" spans="1:10" hidden="1">
      <c r="A12320" s="141" t="s">
        <v>45431</v>
      </c>
      <c r="B12320" s="141" t="str">
        <f t="shared" si="192"/>
        <v>QUADRO MURAL DE CELULOSE PRENSADA COM FLANELOGRAFO,MEDINDO (504X123)CM,MOLDURA DE MADEIRA ENVERNIZADA,CONFORME PROJETOQUADRO MURAL DE CELULOSE PRENSADA COM FLANELOGRAFO,MEDINDO (Nº 6012/EMOP.FORNECIMENTO E COLOCACAOQUADRO MURAL DE CELULOSE PRENSADA COM FLANELOGRAFO,MEDINDO (</v>
      </c>
      <c r="C12320" s="141" t="s">
        <v>45428</v>
      </c>
      <c r="D12320" s="141" t="s">
        <v>45429</v>
      </c>
      <c r="E12320" s="141" t="s">
        <v>45430</v>
      </c>
      <c r="I12320" s="141" t="s">
        <v>14</v>
      </c>
      <c r="J12320" s="649">
        <v>1512.63</v>
      </c>
    </row>
    <row r="12321" spans="1:10" hidden="1">
      <c r="A12321" s="141" t="s">
        <v>45432</v>
      </c>
      <c r="B12321" s="141" t="str">
        <f t="shared" si="192"/>
        <v>BALCAO DE ATENDIMENTO DE MADEIRA,VAO DE (130X105)CM,COM PORTA DE FRISOS DE MADEIRA,EM 2 FOLHAS,COM UMA PRATELEIRA,CONFORBALCAO DE ATENDIMENTO DE MADEIRA,VAO DE (130X105)CM,COM PORTME PROJETO Nº6013/EMOP,EXCLUSIVE FERRAGENS E SOCO DE CONCRETO E ALVENARIA.FORNECIMENTO E COLOCACAOBALCAO DE ATENDIMENTO DE MADEIRA,VAO DE (130X105)CM,COM PORT</v>
      </c>
      <c r="C12321" s="141" t="s">
        <v>45433</v>
      </c>
      <c r="D12321" s="141" t="s">
        <v>45434</v>
      </c>
      <c r="E12321" s="141" t="s">
        <v>45435</v>
      </c>
      <c r="F12321" s="141" t="s">
        <v>45436</v>
      </c>
      <c r="I12321" s="141" t="s">
        <v>14</v>
      </c>
      <c r="J12321" s="649">
        <v>2084.75</v>
      </c>
    </row>
    <row r="12322" spans="1:10" hidden="1">
      <c r="A12322" s="141" t="s">
        <v>45437</v>
      </c>
      <c r="B12322" s="141" t="str">
        <f t="shared" si="192"/>
        <v>BALCAO DE ATENDIMENTO DE MADEIRA,VAO DE (130X105)CM,COM PORTA DE FRISOS DE MADEIRA,EM 2 FOLHAS,COM UMA PRATELEIRA,CONFORBALCAO DE ATENDIMENTO DE MADEIRA,VAO DE (130X105)CM,COM PORTME PROJETO Nº6013/EMOP,EXCLUSIVE FERRAGENS E SOCO DE CONCRETO E ALVENARIA.FORNECIMENTO E COLOCACAOBALCAO DE ATENDIMENTO DE MADEIRA,VAO DE (130X105)CM,COM PORT</v>
      </c>
      <c r="C12322" s="141" t="s">
        <v>45433</v>
      </c>
      <c r="D12322" s="141" t="s">
        <v>45434</v>
      </c>
      <c r="E12322" s="141" t="s">
        <v>45435</v>
      </c>
      <c r="F12322" s="141" t="s">
        <v>45436</v>
      </c>
      <c r="I12322" s="141" t="s">
        <v>14</v>
      </c>
      <c r="J12322" s="649">
        <v>1998.78</v>
      </c>
    </row>
    <row r="12323" spans="1:10" hidden="1">
      <c r="A12323" s="141" t="s">
        <v>45438</v>
      </c>
      <c r="B12323" s="141" t="str">
        <f t="shared" si="192"/>
        <v>PRATELEIRA DE MADEIRA DE LEI EM COMPENSADO DE 20MM E 40CM DE LARGURA,SOBRE CANTONEIRAS DE FERRO.FORNECIMENTO E COLOCACAOPRATELEIRA DE MADEIRA DE LEI EM COMPENSADO DE 20MM E 40CM DEPRATELEIRA DE MADEIRA DE LEI EM COMPENSADO DE 20MM E 40CM DE</v>
      </c>
      <c r="C12323" s="141" t="s">
        <v>45439</v>
      </c>
      <c r="D12323" s="141" t="s">
        <v>45440</v>
      </c>
      <c r="I12323" s="141" t="s">
        <v>285</v>
      </c>
      <c r="J12323" s="649">
        <v>95.22</v>
      </c>
    </row>
    <row r="12324" spans="1:10" hidden="1">
      <c r="A12324" s="141" t="s">
        <v>45441</v>
      </c>
      <c r="B12324" s="141" t="str">
        <f t="shared" si="192"/>
        <v>PRATELEIRA DE MADEIRA DE LEI EM COMPENSADO DE 20MM E 40CM DE LARGURA,SOBRE CANTONEIRAS DE FERRO.FORNECIMENTO E COLOCACAOPRATELEIRA DE MADEIRA DE LEI EM COMPENSADO DE 20MM E 40CM DEPRATELEIRA DE MADEIRA DE LEI EM COMPENSADO DE 20MM E 40CM DE</v>
      </c>
      <c r="C12324" s="141" t="s">
        <v>45439</v>
      </c>
      <c r="D12324" s="141" t="s">
        <v>45440</v>
      </c>
      <c r="I12324" s="141" t="s">
        <v>285</v>
      </c>
      <c r="J12324" s="649">
        <v>88.61</v>
      </c>
    </row>
    <row r="12325" spans="1:10" hidden="1">
      <c r="A12325" s="141" t="s">
        <v>45442</v>
      </c>
      <c r="B12325" s="141" t="str">
        <f t="shared" si="192"/>
        <v>PRATELEIRA DE MADEIRA DE LEI EM COMPENSADO DE 20MM E 50CM DE LARGURA,SOBRE CANTONEIRAS DE FERRO.FORNECIMENTO E COLOCACAOPRATELEIRA DE MADEIRA DE LEI EM COMPENSADO DE 20MM E 50CM DEPRATELEIRA DE MADEIRA DE LEI EM COMPENSADO DE 20MM E 50CM DE</v>
      </c>
      <c r="C12325" s="141" t="s">
        <v>45443</v>
      </c>
      <c r="D12325" s="141" t="s">
        <v>45440</v>
      </c>
      <c r="I12325" s="141" t="s">
        <v>285</v>
      </c>
      <c r="J12325" s="649">
        <v>104.45</v>
      </c>
    </row>
    <row r="12326" spans="1:10" hidden="1">
      <c r="A12326" s="141" t="s">
        <v>45444</v>
      </c>
      <c r="B12326" s="141" t="str">
        <f t="shared" si="192"/>
        <v>PRATELEIRA DE MADEIRA DE LEI EM COMPENSADO DE 20MM E 50CM DE LARGURA,SOBRE CANTONEIRAS DE FERRO.FORNECIMENTO E COLOCACAOPRATELEIRA DE MADEIRA DE LEI EM COMPENSADO DE 20MM E 50CM DEPRATELEIRA DE MADEIRA DE LEI EM COMPENSADO DE 20MM E 50CM DE</v>
      </c>
      <c r="C12326" s="141" t="s">
        <v>45443</v>
      </c>
      <c r="D12326" s="141" t="s">
        <v>45440</v>
      </c>
      <c r="I12326" s="141" t="s">
        <v>285</v>
      </c>
      <c r="J12326" s="649">
        <v>97.84</v>
      </c>
    </row>
    <row r="12327" spans="1:10" hidden="1">
      <c r="A12327" s="141" t="s">
        <v>45445</v>
      </c>
      <c r="B12327" s="141" t="str">
        <f t="shared" si="192"/>
        <v>PRATELEIRA DE MADEIRA DE LEI EM COMPENSADO DE 20MM E 60CM DE LARGURA,SOBRE CANTONEIRAS DE FERRO.FORNECIMENTO E COLOCACAOPRATELEIRA DE MADEIRA DE LEI EM COMPENSADO DE 20MM E 60CM DEPRATELEIRA DE MADEIRA DE LEI EM COMPENSADO DE 20MM E 60CM DE</v>
      </c>
      <c r="C12327" s="141" t="s">
        <v>45446</v>
      </c>
      <c r="D12327" s="141" t="s">
        <v>45440</v>
      </c>
      <c r="I12327" s="141" t="s">
        <v>285</v>
      </c>
      <c r="J12327" s="649">
        <v>113.37</v>
      </c>
    </row>
    <row r="12328" spans="1:10" hidden="1">
      <c r="A12328" s="141" t="s">
        <v>45447</v>
      </c>
      <c r="B12328" s="141" t="str">
        <f t="shared" si="192"/>
        <v>PRATELEIRA DE MADEIRA DE LEI EM COMPENSADO DE 20MM E 60CM DE LARGURA,SOBRE CANTONEIRAS DE FERRO.FORNECIMENTO E COLOCACAOPRATELEIRA DE MADEIRA DE LEI EM COMPENSADO DE 20MM E 60CM DEPRATELEIRA DE MADEIRA DE LEI EM COMPENSADO DE 20MM E 60CM DE</v>
      </c>
      <c r="C12328" s="141" t="s">
        <v>45446</v>
      </c>
      <c r="D12328" s="141" t="s">
        <v>45440</v>
      </c>
      <c r="I12328" s="141" t="s">
        <v>285</v>
      </c>
      <c r="J12328" s="649">
        <v>106.76</v>
      </c>
    </row>
    <row r="12329" spans="1:10" hidden="1">
      <c r="A12329" s="141" t="s">
        <v>45448</v>
      </c>
      <c r="B12329" s="141" t="str">
        <f t="shared" si="192"/>
        <v>PROTECAO TIPO BATE-CADEIRA DE MADEIRA DE LEI,15X2CM,APARELHADA EM UMA FACE E NOS TOPOS,EXCLUSIVE PINTURA.FORNECIMENTO EPROTECAO TIPO BATE-CADEIRA DE MADEIRA DE LEI,15X2CM,APARELHACOLOCACAOPROTECAO TIPO BATE-CADEIRA DE MADEIRA DE LEI,15X2CM,APARELHA</v>
      </c>
      <c r="C12329" s="141" t="s">
        <v>45449</v>
      </c>
      <c r="D12329" s="141" t="s">
        <v>45450</v>
      </c>
      <c r="E12329" s="141" t="s">
        <v>32968</v>
      </c>
      <c r="I12329" s="141" t="s">
        <v>285</v>
      </c>
      <c r="J12329" s="649">
        <v>104.33</v>
      </c>
    </row>
    <row r="12330" spans="1:10" hidden="1">
      <c r="A12330" s="141" t="s">
        <v>45451</v>
      </c>
      <c r="B12330" s="141" t="str">
        <f t="shared" si="192"/>
        <v>PROTECAO TIPO BATE-CADEIRA DE MADEIRA DE LEI,15X2CM,APARELHADA EM UMA FACE E NOS TOPOS,EXCLUSIVE PINTURA.FORNECIMENTO EPROTECAO TIPO BATE-CADEIRA DE MADEIRA DE LEI,15X2CM,APARELHACOLOCACAOPROTECAO TIPO BATE-CADEIRA DE MADEIRA DE LEI,15X2CM,APARELHA</v>
      </c>
      <c r="C12330" s="141" t="s">
        <v>45449</v>
      </c>
      <c r="D12330" s="141" t="s">
        <v>45450</v>
      </c>
      <c r="E12330" s="141" t="s">
        <v>32968</v>
      </c>
      <c r="I12330" s="141" t="s">
        <v>285</v>
      </c>
      <c r="J12330" s="649">
        <v>99.04</v>
      </c>
    </row>
    <row r="12331" spans="1:10" hidden="1">
      <c r="A12331" s="141" t="s">
        <v>45452</v>
      </c>
      <c r="B12331" s="141" t="str">
        <f t="shared" si="192"/>
        <v>PROTECAO DE PAREDES DE SALA DE AULA,COM MADEIRA DE LEI,20X2,5CM, APARELHADA EM UMA FACE E NOS TOPOS, EXCLUSIVE PINTURA.PROTECAO DE PAREDES DE SALA DE AULA,COM MADEIRA DE LEI,20X2,FORNECIMENTO E COLOCACAOPROTECAO DE PAREDES DE SALA DE AULA,COM MADEIRA DE LEI,20X2,</v>
      </c>
      <c r="C12331" s="141" t="s">
        <v>45453</v>
      </c>
      <c r="D12331" s="141" t="s">
        <v>45454</v>
      </c>
      <c r="E12331" s="141" t="s">
        <v>27950</v>
      </c>
      <c r="I12331" s="141" t="s">
        <v>285</v>
      </c>
      <c r="J12331" s="649">
        <v>89.19</v>
      </c>
    </row>
    <row r="12332" spans="1:10" hidden="1">
      <c r="A12332" s="141" t="s">
        <v>45455</v>
      </c>
      <c r="B12332" s="141" t="str">
        <f t="shared" si="192"/>
        <v>PROTECAO DE PAREDES DE SALA DE AULA,COM MADEIRA DE LEI,20X2,5CM, APARELHADA EM UMA FACE E NOS TOPOS, EXCLUSIVE PINTURA.PROTECAO DE PAREDES DE SALA DE AULA,COM MADEIRA DE LEI,20X2,FORNECIMENTO E COLOCACAOPROTECAO DE PAREDES DE SALA DE AULA,COM MADEIRA DE LEI,20X2,</v>
      </c>
      <c r="C12332" s="141" t="s">
        <v>45453</v>
      </c>
      <c r="D12332" s="141" t="s">
        <v>45454</v>
      </c>
      <c r="E12332" s="141" t="s">
        <v>27950</v>
      </c>
      <c r="I12332" s="141" t="s">
        <v>285</v>
      </c>
      <c r="J12332" s="649">
        <v>83.9</v>
      </c>
    </row>
    <row r="12333" spans="1:10" hidden="1">
      <c r="A12333" s="141" t="s">
        <v>45456</v>
      </c>
      <c r="B12333" s="141" t="str">
        <f t="shared" si="192"/>
        <v>FRISO EM MADEIRA DE LEI,MEDINDO 3X1,5CM,BOLEADO.FORNECIMENTO E COLOCACAOFRISO EM MADEIRA DE LEI,MEDINDO 3X1,5CM,BOLEADO.FORNECIMENTOFRISO EM MADEIRA DE LEI,MEDINDO 3X1,5CM,BOLEADO.FORNECIMENTO</v>
      </c>
      <c r="C12333" s="141" t="s">
        <v>45457</v>
      </c>
      <c r="D12333" s="141" t="s">
        <v>26633</v>
      </c>
      <c r="I12333" s="141" t="s">
        <v>285</v>
      </c>
      <c r="J12333" s="649">
        <v>41.91</v>
      </c>
    </row>
    <row r="12334" spans="1:10" hidden="1">
      <c r="A12334" s="141" t="s">
        <v>45458</v>
      </c>
      <c r="B12334" s="141" t="str">
        <f t="shared" si="192"/>
        <v>FRISO EM MADEIRA DE LEI,MEDINDO 3X1,5CM,BOLEADO.FORNECIMENTO E COLOCACAOFRISO EM MADEIRA DE LEI,MEDINDO 3X1,5CM,BOLEADO.FORNECIMENTOFRISO EM MADEIRA DE LEI,MEDINDO 3X1,5CM,BOLEADO.FORNECIMENTO</v>
      </c>
      <c r="C12334" s="141" t="s">
        <v>45457</v>
      </c>
      <c r="D12334" s="141" t="s">
        <v>26633</v>
      </c>
      <c r="I12334" s="141" t="s">
        <v>285</v>
      </c>
      <c r="J12334" s="649">
        <v>40.64</v>
      </c>
    </row>
    <row r="12335" spans="1:10" hidden="1">
      <c r="A12335" s="141" t="s">
        <v>45459</v>
      </c>
      <c r="B12335" s="141" t="str">
        <f t="shared" si="192"/>
        <v>ADUELA EM MADEIRA DE LEI,DE 13X3CM.FORNECIMENTO E COLOCACAOADUELA EM MADEIRA DE LEI,DE 13X3CM.FORNECIMENTO E COLOCACAOADUELA EM MADEIRA DE LEI,DE 13X3CM.FORNECIMENTO E COLOCACAO</v>
      </c>
      <c r="C12335" s="141" t="s">
        <v>45460</v>
      </c>
      <c r="I12335" s="141" t="s">
        <v>285</v>
      </c>
      <c r="J12335" s="649">
        <v>48.94</v>
      </c>
    </row>
    <row r="12336" spans="1:10" hidden="1">
      <c r="A12336" s="141" t="s">
        <v>45461</v>
      </c>
      <c r="B12336" s="141" t="str">
        <f t="shared" si="192"/>
        <v>ADUELA EM MADEIRA DE LEI,DE 13X3CM.FORNECIMENTO E COLOCACAOADUELA EM MADEIRA DE LEI,DE 13X3CM.FORNECIMENTO E COLOCACAOADUELA EM MADEIRA DE LEI,DE 13X3CM.FORNECIMENTO E COLOCACAO</v>
      </c>
      <c r="C12336" s="141" t="s">
        <v>45460</v>
      </c>
      <c r="I12336" s="141" t="s">
        <v>285</v>
      </c>
      <c r="J12336" s="649">
        <v>46.62</v>
      </c>
    </row>
    <row r="12337" spans="1:10" hidden="1">
      <c r="A12337" s="141" t="s">
        <v>45462</v>
      </c>
      <c r="B12337" s="141" t="str">
        <f t="shared" si="192"/>
        <v>ADUELA EM MADEIRA DE LEI,DE 14X3CM,COM 3,5CM DE REBAIXO.FORNECIMENTO E COLOCACAOADUELA EM MADEIRA DE LEI,DE 14X3CM,COM 3,5CM DE REBAIXO.FORNADUELA EM MADEIRA DE LEI,DE 14X3CM,COM 3,5CM DE REBAIXO.FORN</v>
      </c>
      <c r="C12337" s="141" t="s">
        <v>45463</v>
      </c>
      <c r="D12337" s="141" t="s">
        <v>32960</v>
      </c>
      <c r="I12337" s="141" t="s">
        <v>285</v>
      </c>
      <c r="J12337" s="649">
        <v>66.510000000000005</v>
      </c>
    </row>
    <row r="12338" spans="1:10" hidden="1">
      <c r="A12338" s="141" t="s">
        <v>45464</v>
      </c>
      <c r="B12338" s="141" t="str">
        <f t="shared" si="192"/>
        <v>ADUELA EM MADEIRA DE LEI,DE 14X3CM,COM 3,5CM DE REBAIXO.FORNECIMENTO E COLOCACAOADUELA EM MADEIRA DE LEI,DE 14X3CM,COM 3,5CM DE REBAIXO.FORNADUELA EM MADEIRA DE LEI,DE 14X3CM,COM 3,5CM DE REBAIXO.FORN</v>
      </c>
      <c r="C12338" s="141" t="s">
        <v>45463</v>
      </c>
      <c r="D12338" s="141" t="s">
        <v>32960</v>
      </c>
      <c r="I12338" s="141" t="s">
        <v>285</v>
      </c>
      <c r="J12338" s="649">
        <v>64.19</v>
      </c>
    </row>
    <row r="12339" spans="1:10" hidden="1">
      <c r="A12339" s="141" t="s">
        <v>45465</v>
      </c>
      <c r="B12339" s="141" t="str">
        <f t="shared" si="192"/>
        <v>MARCO EM MADEIRA DE LEI,DE 7X3CM.FORNECIMENTO E COLOCACAOMARCO EM MADEIRA DE LEI,DE 7X3CM.FORNECIMENTO E COLOCACAOMARCO EM MADEIRA DE LEI,DE 7X3CM.FORNECIMENTO E COLOCACAO</v>
      </c>
      <c r="C12339" s="141" t="s">
        <v>45466</v>
      </c>
      <c r="I12339" s="141" t="s">
        <v>285</v>
      </c>
      <c r="J12339" s="649">
        <v>59.36</v>
      </c>
    </row>
    <row r="12340" spans="1:10" hidden="1">
      <c r="A12340" s="141" t="s">
        <v>45467</v>
      </c>
      <c r="B12340" s="141" t="str">
        <f t="shared" si="192"/>
        <v>MARCO EM MADEIRA DE LEI,DE 7X3CM.FORNECIMENTO E COLOCACAOMARCO EM MADEIRA DE LEI,DE 7X3CM.FORNECIMENTO E COLOCACAOMARCO EM MADEIRA DE LEI,DE 7X3CM.FORNECIMENTO E COLOCACAO</v>
      </c>
      <c r="C12340" s="141" t="s">
        <v>45466</v>
      </c>
      <c r="I12340" s="141" t="s">
        <v>285</v>
      </c>
      <c r="J12340" s="649">
        <v>57.04</v>
      </c>
    </row>
    <row r="12341" spans="1:10" hidden="1">
      <c r="A12341" s="141" t="s">
        <v>45468</v>
      </c>
      <c r="B12341" s="141" t="str">
        <f t="shared" si="192"/>
        <v>ALIZAR EM MADEIRA DE LEI,DE 5X2CM.FORNECIMENTO E COLOCACAOALIZAR EM MADEIRA DE LEI,DE 5X2CM.FORNECIMENTO E COLOCACAOALIZAR EM MADEIRA DE LEI,DE 5X2CM.FORNECIMENTO E COLOCACAO</v>
      </c>
      <c r="C12341" s="141" t="s">
        <v>45469</v>
      </c>
      <c r="I12341" s="141" t="s">
        <v>285</v>
      </c>
      <c r="J12341" s="649">
        <v>12.74</v>
      </c>
    </row>
    <row r="12342" spans="1:10" hidden="1">
      <c r="A12342" s="141" t="s">
        <v>45470</v>
      </c>
      <c r="B12342" s="141" t="str">
        <f t="shared" si="192"/>
        <v>ALIZAR EM MADEIRA DE LEI,DE 5X2CM.FORNECIMENTO E COLOCACAOALIZAR EM MADEIRA DE LEI,DE 5X2CM.FORNECIMENTO E COLOCACAOALIZAR EM MADEIRA DE LEI,DE 5X2CM.FORNECIMENTO E COLOCACAO</v>
      </c>
      <c r="C12342" s="141" t="s">
        <v>45469</v>
      </c>
      <c r="I12342" s="141" t="s">
        <v>285</v>
      </c>
      <c r="J12342" s="649">
        <v>12.24</v>
      </c>
    </row>
    <row r="12343" spans="1:10" hidden="1">
      <c r="A12343" s="141" t="s">
        <v>45471</v>
      </c>
      <c r="B12343" s="141" t="str">
        <f t="shared" si="192"/>
        <v>MOLDURA DE MADEIRA DE LEI,ENVERNIZADA,DE 10X2,5CM,PARA QUADRO DE AULA,CONFORME PROJETO N°6015/EMOP.FORNECIMENTO E COLOCAMOLDURA DE MADEIRA DE LEI,ENVERNIZADA,DE 10X2,5CM,PARA QUADRCAOMOLDURA DE MADEIRA DE LEI,ENVERNIZADA,DE 10X2,5CM,PARA QUADR</v>
      </c>
      <c r="C12343" s="141" t="s">
        <v>45472</v>
      </c>
      <c r="D12343" s="141" t="s">
        <v>45473</v>
      </c>
      <c r="E12343" s="141" t="s">
        <v>33262</v>
      </c>
      <c r="I12343" s="141" t="s">
        <v>285</v>
      </c>
      <c r="J12343" s="649">
        <v>77.61</v>
      </c>
    </row>
    <row r="12344" spans="1:10" hidden="1">
      <c r="A12344" s="141" t="s">
        <v>45474</v>
      </c>
      <c r="B12344" s="141" t="str">
        <f t="shared" si="192"/>
        <v>MOLDURA DE MADEIRA DE LEI,ENVERNIZADA,DE 10X2,5CM,PARA QUADRO DE AULA,CONFORME PROJETO N°6015/EMOP.FORNECIMENTO E COLOCAMOLDURA DE MADEIRA DE LEI,ENVERNIZADA,DE 10X2,5CM,PARA QUADRCAOMOLDURA DE MADEIRA DE LEI,ENVERNIZADA,DE 10X2,5CM,PARA QUADR</v>
      </c>
      <c r="C12344" s="141" t="s">
        <v>45472</v>
      </c>
      <c r="D12344" s="141" t="s">
        <v>45473</v>
      </c>
      <c r="E12344" s="141" t="s">
        <v>33262</v>
      </c>
      <c r="I12344" s="141" t="s">
        <v>285</v>
      </c>
      <c r="J12344" s="649">
        <v>70.989999999999995</v>
      </c>
    </row>
    <row r="12345" spans="1:10" hidden="1">
      <c r="A12345" s="141" t="s">
        <v>45475</v>
      </c>
      <c r="B12345" s="141" t="str">
        <f t="shared" si="192"/>
        <v>PORTA GIZ DE MADEIRA DE LEI,ENVERNIZADO,DE 10X2,5CM,PARA QUADRO DE AULA,CONFORME PROJETO N°6016/EMOP.FORNECIMENTO E COLOPORTA GIZ DE MADEIRA DE LEI,ENVERNIZADO,DE 10X2,5CM,PARA QUACACAOPORTA GIZ DE MADEIRA DE LEI,ENVERNIZADO,DE 10X2,5CM,PARA QUA</v>
      </c>
      <c r="C12345" s="141" t="s">
        <v>45476</v>
      </c>
      <c r="D12345" s="141" t="s">
        <v>45477</v>
      </c>
      <c r="E12345" s="141" t="s">
        <v>33266</v>
      </c>
      <c r="I12345" s="141" t="s">
        <v>285</v>
      </c>
      <c r="J12345" s="649">
        <v>105.39</v>
      </c>
    </row>
    <row r="12346" spans="1:10" hidden="1">
      <c r="A12346" s="141" t="s">
        <v>45478</v>
      </c>
      <c r="B12346" s="141" t="str">
        <f t="shared" si="192"/>
        <v>PORTA GIZ DE MADEIRA DE LEI,ENVERNIZADO,DE 10X2,5CM,PARA QUADRO DE AULA,CONFORME PROJETO N°6016/EMOP.FORNECIMENTO E COLOPORTA GIZ DE MADEIRA DE LEI,ENVERNIZADO,DE 10X2,5CM,PARA QUACACAOPORTA GIZ DE MADEIRA DE LEI,ENVERNIZADO,DE 10X2,5CM,PARA QUA</v>
      </c>
      <c r="C12346" s="141" t="s">
        <v>45476</v>
      </c>
      <c r="D12346" s="141" t="s">
        <v>45477</v>
      </c>
      <c r="E12346" s="141" t="s">
        <v>33266</v>
      </c>
      <c r="I12346" s="141" t="s">
        <v>285</v>
      </c>
      <c r="J12346" s="649">
        <v>98.77</v>
      </c>
    </row>
    <row r="12347" spans="1:10" hidden="1">
      <c r="A12347" s="141" t="s">
        <v>45479</v>
      </c>
      <c r="B12347" s="141" t="str">
        <f t="shared" si="192"/>
        <v>PORTA DE MADEIRA DE LEI EM COMPENSADO,FOLHEADA NAS 2 FACES COM 3CM DE ESPESSURA,EXCLUSIVE FERRAGENS,ADUELAS E ALIZARES.FPORTA DE MADEIRA DE LEI EM COMPENSADO,FOLHEADA NAS 2 FACES CORNECIMENTO E COLOCACAOPORTA DE MADEIRA DE LEI EM COMPENSADO,FOLHEADA NAS 2 FACES C</v>
      </c>
      <c r="C12347" s="141" t="s">
        <v>45480</v>
      </c>
      <c r="D12347" s="141" t="s">
        <v>45481</v>
      </c>
      <c r="E12347" s="141" t="s">
        <v>27954</v>
      </c>
      <c r="I12347" s="141" t="s">
        <v>27</v>
      </c>
      <c r="J12347" s="649">
        <v>1424.72</v>
      </c>
    </row>
    <row r="12348" spans="1:10" hidden="1">
      <c r="A12348" s="141" t="s">
        <v>45482</v>
      </c>
      <c r="B12348" s="141" t="str">
        <f t="shared" si="192"/>
        <v>PORTA DE MADEIRA DE LEI EM COMPENSADO,FOLHEADA NAS 2 FACES COM 3CM DE ESPESSURA,EXCLUSIVE FERRAGENS,ADUELAS E ALIZARES.FPORTA DE MADEIRA DE LEI EM COMPENSADO,FOLHEADA NAS 2 FACES CORNECIMENTO E COLOCACAOPORTA DE MADEIRA DE LEI EM COMPENSADO,FOLHEADA NAS 2 FACES C</v>
      </c>
      <c r="C12348" s="141" t="s">
        <v>45480</v>
      </c>
      <c r="D12348" s="141" t="s">
        <v>45481</v>
      </c>
      <c r="E12348" s="141" t="s">
        <v>27954</v>
      </c>
      <c r="I12348" s="141" t="s">
        <v>27</v>
      </c>
      <c r="J12348" s="649">
        <v>1406.74</v>
      </c>
    </row>
    <row r="12349" spans="1:10" hidden="1">
      <c r="A12349" s="141" t="s">
        <v>45483</v>
      </c>
      <c r="B12349" s="141" t="str">
        <f t="shared" si="192"/>
        <v>PORTA DE MADEIRA DE LEI COM PAINEL DE VENEZIANA,COM 3CM DE ESPESSURA,EXCLUSIVE FERRAGENS,ADUELAS E ALIZARES.FORNECIMENTOPORTA DE MADEIRA DE LEI COM PAINEL DE VENEZIANA,COM 3CM DE E E COLOCACAOPORTA DE MADEIRA DE LEI COM PAINEL DE VENEZIANA,COM 3CM DE E</v>
      </c>
      <c r="C12349" s="141" t="s">
        <v>45484</v>
      </c>
      <c r="D12349" s="141" t="s">
        <v>45485</v>
      </c>
      <c r="E12349" s="141" t="s">
        <v>26633</v>
      </c>
      <c r="I12349" s="141" t="s">
        <v>27</v>
      </c>
      <c r="J12349" s="649">
        <v>1940.72</v>
      </c>
    </row>
    <row r="12350" spans="1:10" hidden="1">
      <c r="A12350" s="141" t="s">
        <v>45486</v>
      </c>
      <c r="B12350" s="141" t="str">
        <f t="shared" si="192"/>
        <v>PORTA DE MADEIRA DE LEI COM PAINEL DE VENEZIANA,COM 3CM DE ESPESSURA,EXCLUSIVE FERRAGENS,ADUELAS E ALIZARES.FORNECIMENTOPORTA DE MADEIRA DE LEI COM PAINEL DE VENEZIANA,COM 3CM DE E E COLOCACAOPORTA DE MADEIRA DE LEI COM PAINEL DE VENEZIANA,COM 3CM DE E</v>
      </c>
      <c r="C12350" s="141" t="s">
        <v>45484</v>
      </c>
      <c r="D12350" s="141" t="s">
        <v>45485</v>
      </c>
      <c r="E12350" s="141" t="s">
        <v>26633</v>
      </c>
      <c r="I12350" s="141" t="s">
        <v>27</v>
      </c>
      <c r="J12350" s="649">
        <v>1922.74</v>
      </c>
    </row>
    <row r="12351" spans="1:10" hidden="1">
      <c r="A12351" s="141" t="s">
        <v>45487</v>
      </c>
      <c r="B12351" s="141" t="str">
        <f t="shared" si="192"/>
        <v>PORTA DE MADEIRA DE LEI MACICA COM ATE 5 ALMOFADAS,COM 3,5CM DE ESPESSURA,EXCLUSIVE FERRAGENS,MARCO E ALIZAR.FORNECIMENTPORTA DE MADEIRA DE LEI MACICA COM ATE 5 ALMOFADAS,COM 3,5CMO E COLOCACAOPORTA DE MADEIRA DE LEI MACICA COM ATE 5 ALMOFADAS,COM 3,5CM</v>
      </c>
      <c r="C12351" s="141" t="s">
        <v>45488</v>
      </c>
      <c r="D12351" s="141" t="s">
        <v>45489</v>
      </c>
      <c r="E12351" s="141" t="s">
        <v>27791</v>
      </c>
      <c r="I12351" s="141" t="s">
        <v>27</v>
      </c>
      <c r="J12351" s="649">
        <v>1682.72</v>
      </c>
    </row>
    <row r="12352" spans="1:10" hidden="1">
      <c r="A12352" s="141" t="s">
        <v>45490</v>
      </c>
      <c r="B12352" s="141" t="str">
        <f t="shared" si="192"/>
        <v>PORTA DE MADEIRA DE LEI MACICA COM ATE 5 ALMOFADAS,COM 3,5CM DE ESPESSURA,EXCLUSIVE FERRAGENS,MARCO E ALIZAR.FORNECIMENTPORTA DE MADEIRA DE LEI MACICA COM ATE 5 ALMOFADAS,COM 3,5CMO E COLOCACAOPORTA DE MADEIRA DE LEI MACICA COM ATE 5 ALMOFADAS,COM 3,5CM</v>
      </c>
      <c r="C12352" s="141" t="s">
        <v>45488</v>
      </c>
      <c r="D12352" s="141" t="s">
        <v>45489</v>
      </c>
      <c r="E12352" s="141" t="s">
        <v>27791</v>
      </c>
      <c r="I12352" s="141" t="s">
        <v>27</v>
      </c>
      <c r="J12352" s="649">
        <v>1664.74</v>
      </c>
    </row>
    <row r="12353" spans="1:10" hidden="1">
      <c r="A12353" s="141" t="s">
        <v>45491</v>
      </c>
      <c r="B12353" s="141" t="str">
        <f t="shared" si="192"/>
        <v>JANELA DE MADEIRA DE LEI DE VENEZIANA DE ABRIR OU CORRER,COM 3CM DE ESPESSURA,EXCLUSIVE FERRAGENS E GUARNICAO.FORNECIMENJANELA DE MADEIRA DE LEI DE VENEZIANA DE ABRIR OU CORRER,COMTO E COLOCACAOJANELA DE MADEIRA DE LEI DE VENEZIANA DE ABRIR OU CORRER,COM</v>
      </c>
      <c r="C12353" s="141" t="s">
        <v>45492</v>
      </c>
      <c r="D12353" s="141" t="s">
        <v>45493</v>
      </c>
      <c r="E12353" s="141" t="s">
        <v>27530</v>
      </c>
      <c r="I12353" s="141" t="s">
        <v>27</v>
      </c>
      <c r="J12353" s="649">
        <v>1914.97</v>
      </c>
    </row>
    <row r="12354" spans="1:10" hidden="1">
      <c r="A12354" s="141" t="s">
        <v>45494</v>
      </c>
      <c r="B12354" s="141" t="str">
        <f t="shared" si="192"/>
        <v>JANELA DE MADEIRA DE LEI DE VENEZIANA DE ABRIR OU CORRER,COM 3CM DE ESPESSURA,EXCLUSIVE FERRAGENS E GUARNICAO.FORNECIMENJANELA DE MADEIRA DE LEI DE VENEZIANA DE ABRIR OU CORRER,COMTO E COLOCACAOJANELA DE MADEIRA DE LEI DE VENEZIANA DE ABRIR OU CORRER,COM</v>
      </c>
      <c r="C12354" s="141" t="s">
        <v>45492</v>
      </c>
      <c r="D12354" s="141" t="s">
        <v>45493</v>
      </c>
      <c r="E12354" s="141" t="s">
        <v>27530</v>
      </c>
      <c r="I12354" s="141" t="s">
        <v>27</v>
      </c>
      <c r="J12354" s="649">
        <v>1900.42</v>
      </c>
    </row>
    <row r="12355" spans="1:10" hidden="1">
      <c r="A12355" s="141" t="s">
        <v>45495</v>
      </c>
      <c r="B12355" s="141" t="str">
        <f t="shared" ref="B12355:B12418" si="193">C12355&amp;D12355&amp;C12355&amp;E12355&amp;F12355&amp;G12355&amp;H12355&amp;C12355</f>
        <v>JANELA DE MADEIRA DE LEI DE ABRIR OU CORRER,PARA VIDRO,COM 3CM DE ESPESSURA,EXCLUSIVE FERRAGENS E GUARNICAO.FORNECIMENTOJANELA DE MADEIRA DE LEI DE ABRIR OU CORRER,PARA VIDRO,COM 3 E COLOCACAOJANELA DE MADEIRA DE LEI DE ABRIR OU CORRER,PARA VIDRO,COM 3</v>
      </c>
      <c r="C12355" s="141" t="s">
        <v>45496</v>
      </c>
      <c r="D12355" s="141" t="s">
        <v>45497</v>
      </c>
      <c r="E12355" s="141" t="s">
        <v>26633</v>
      </c>
      <c r="I12355" s="141" t="s">
        <v>27</v>
      </c>
      <c r="J12355" s="649">
        <v>1269.97</v>
      </c>
    </row>
    <row r="12356" spans="1:10" hidden="1">
      <c r="A12356" s="141" t="s">
        <v>45498</v>
      </c>
      <c r="B12356" s="141" t="str">
        <f t="shared" si="193"/>
        <v>JANELA DE MADEIRA DE LEI DE ABRIR OU CORRER,PARA VIDRO,COM 3CM DE ESPESSURA,EXCLUSIVE FERRAGENS E GUARNICAO.FORNECIMENTOJANELA DE MADEIRA DE LEI DE ABRIR OU CORRER,PARA VIDRO,COM 3 E COLOCACAOJANELA DE MADEIRA DE LEI DE ABRIR OU CORRER,PARA VIDRO,COM 3</v>
      </c>
      <c r="C12356" s="141" t="s">
        <v>45496</v>
      </c>
      <c r="D12356" s="141" t="s">
        <v>45497</v>
      </c>
      <c r="E12356" s="141" t="s">
        <v>26633</v>
      </c>
      <c r="I12356" s="141" t="s">
        <v>27</v>
      </c>
      <c r="J12356" s="649">
        <v>1255.42</v>
      </c>
    </row>
    <row r="12357" spans="1:10" hidden="1">
      <c r="A12357" s="141" t="s">
        <v>45499</v>
      </c>
      <c r="B12357" s="141" t="str">
        <f t="shared" si="193"/>
        <v>CAIXILHO FIXO DE VENEZIANA EM MADEIRA DE LEI, COM 3CM DE ES-PESSURA EXCLUSIVE GUARNICAO.FORNECIMENTO E COLOCACAO.CAIXILHO FIXO DE VENEZIANA EM MADEIRA DE LEI, COM 3CM DE ES-CAIXILHO FIXO DE VENEZIANA EM MADEIRA DE LEI, COM 3CM DE ES-</v>
      </c>
      <c r="C12357" s="141" t="s">
        <v>45500</v>
      </c>
      <c r="D12357" s="141" t="s">
        <v>45501</v>
      </c>
      <c r="I12357" s="141" t="s">
        <v>27</v>
      </c>
      <c r="J12357" s="649">
        <v>1855.53</v>
      </c>
    </row>
    <row r="12358" spans="1:10" hidden="1">
      <c r="A12358" s="141" t="s">
        <v>45502</v>
      </c>
      <c r="B12358" s="141" t="str">
        <f t="shared" si="193"/>
        <v>CAIXILHO FIXO DE MADEIRA DE LEI,COM 3CM DE ESPESSURA,EXCLUSIVE GUARNICAO.FORNECIMENTO E COLOCACAOCAIXILHO FIXO DE MADEIRA DE LEI,COM 3CM DE ESPESSURA,EXCLUSICAIXILHO FIXO DE MADEIRA DE LEI,COM 3CM DE ESPESSURA,EXCLUSI</v>
      </c>
      <c r="C12358" s="141" t="s">
        <v>45503</v>
      </c>
      <c r="D12358" s="141" t="s">
        <v>45504</v>
      </c>
      <c r="I12358" s="141" t="s">
        <v>27</v>
      </c>
      <c r="J12358" s="649">
        <v>1848.92</v>
      </c>
    </row>
    <row r="12359" spans="1:10" hidden="1">
      <c r="A12359" s="141" t="s">
        <v>45505</v>
      </c>
      <c r="B12359" s="141" t="str">
        <f t="shared" si="193"/>
        <v>CAIXILHO FIXO DE MADEIRA DE LEI,PARA VIDRO,COM 3CM DE ESPESSURA,EXCLUSIVE GUARNICAO.FORNECIMENTO E COLOCACAOCAIXILHO FIXO DE MADEIRA DE LEI,PARA VIDRO,COM 3CM DE ESPESSCAIXILHO FIXO DE MADEIRA DE LEI,PARA VIDRO,COM 3CM DE ESPESS</v>
      </c>
      <c r="C12359" s="141" t="s">
        <v>45506</v>
      </c>
      <c r="D12359" s="141" t="s">
        <v>45507</v>
      </c>
      <c r="I12359" s="141" t="s">
        <v>27</v>
      </c>
      <c r="J12359" s="649">
        <v>1198.1400000000001</v>
      </c>
    </row>
    <row r="12360" spans="1:10" hidden="1">
      <c r="A12360" s="141" t="s">
        <v>45508</v>
      </c>
      <c r="B12360" s="141" t="str">
        <f t="shared" si="193"/>
        <v>CAIXILHO FIXO DE MADEIRA DE LEI,PARA VIDRO,COM 3CM DE ESPESSURA,EXCLUSIVE GUARNICAO.FORNECIMENTO E COLOCACAOCAIXILHO FIXO DE MADEIRA DE LEI,PARA VIDRO,COM 3CM DE ESPESSCAIXILHO FIXO DE MADEIRA DE LEI,PARA VIDRO,COM 3CM DE ESPESS</v>
      </c>
      <c r="C12360" s="141" t="s">
        <v>45506</v>
      </c>
      <c r="D12360" s="141" t="s">
        <v>45507</v>
      </c>
      <c r="I12360" s="141" t="s">
        <v>27</v>
      </c>
      <c r="J12360" s="649">
        <v>1193.19</v>
      </c>
    </row>
    <row r="12361" spans="1:10" hidden="1">
      <c r="A12361" s="141" t="s">
        <v>45509</v>
      </c>
      <c r="B12361" s="141" t="str">
        <f t="shared" si="193"/>
        <v>DECK EM MADEIRA DE LEI APARELHADA,FORMADO POR PECAS DE 2X10CM,COM INTERVALOS DE 2,5CM E APOIADAS EM TRAVESSAS DE MADEIRADECK EM MADEIRA DE LEI APARELHADA,FORMADO POR PECAS DE 2X10C SERRADA (7,5CMX7,5CM/3"X3") E ESTRUTURA EM TORAS DE MADEIRA COM 25CM DE DIAMETRO,TRATADO,ALTURA UTIL MEDIA DE 1,50M,ENTERRADO 1,00M DE PROFUNDIDADE.FORNECIMENTO E COLOCACAODECK EM MADEIRA DE LEI APARELHADA,FORMADO POR PECAS DE 2X10C</v>
      </c>
      <c r="C12361" s="141" t="s">
        <v>45510</v>
      </c>
      <c r="D12361" s="141" t="s">
        <v>45511</v>
      </c>
      <c r="E12361" s="141" t="s">
        <v>45512</v>
      </c>
      <c r="F12361" s="141" t="s">
        <v>45513</v>
      </c>
      <c r="G12361" s="141" t="s">
        <v>45514</v>
      </c>
      <c r="I12361" s="141" t="s">
        <v>27</v>
      </c>
      <c r="J12361" s="649">
        <v>2588.9499999999998</v>
      </c>
    </row>
    <row r="12362" spans="1:10" hidden="1">
      <c r="A12362" s="141" t="s">
        <v>45515</v>
      </c>
      <c r="B12362" s="141" t="str">
        <f t="shared" si="193"/>
        <v>DECK EM MADEIRA DE LEI APARELHADA,FORMADO POR PECAS DE 2X10CM,COM INTERVALOS DE 2,5CM E APOIADAS EM TRAVESSAS DE MADEIRADECK EM MADEIRA DE LEI APARELHADA,FORMADO POR PECAS DE 2X10C SERRADA (7,5CMX7,5CM/3"X3") E ESTRUTURA EM TORAS DE MADEIRA COM 25CM DE DIAMETRO,TRATADO,ALTURA UTIL MEDIA DE 1,50M,ENTERRADO 1,00M DE PROFUNDIDADE.FORNECIMENTO E COLOCACAODECK EM MADEIRA DE LEI APARELHADA,FORMADO POR PECAS DE 2X10C</v>
      </c>
      <c r="C12362" s="141" t="s">
        <v>45510</v>
      </c>
      <c r="D12362" s="141" t="s">
        <v>45511</v>
      </c>
      <c r="E12362" s="141" t="s">
        <v>45512</v>
      </c>
      <c r="F12362" s="141" t="s">
        <v>45513</v>
      </c>
      <c r="G12362" s="141" t="s">
        <v>45514</v>
      </c>
      <c r="I12362" s="141" t="s">
        <v>27</v>
      </c>
      <c r="J12362" s="649">
        <v>2435.19</v>
      </c>
    </row>
    <row r="12363" spans="1:10" hidden="1">
      <c r="A12363" s="141" t="s">
        <v>45516</v>
      </c>
      <c r="B12363" s="141" t="str">
        <f t="shared" si="193"/>
        <v>DECK EM MADEIRA DE LEI APARELHADA,COM ASSOALHO MEDINDO APROXIMADAMENTE 18X2CM,VIGAS LONGITUDINAIS DE 7,5X15CM,TRANSVERSADECK EM MADEIRA DE LEI APARELHADA,COM ASSOALHO MEDINDO APROXIS DE 10X15CM,GUARDA-CORPO COMPOSTO DE PECAS DE 15X15CM E 20X2,5CM.FORNECIMENTO E COLOCACAODECK EM MADEIRA DE LEI APARELHADA,COM ASSOALHO MEDINDO APROX</v>
      </c>
      <c r="C12363" s="141" t="s">
        <v>45517</v>
      </c>
      <c r="D12363" s="141" t="s">
        <v>45518</v>
      </c>
      <c r="E12363" s="141" t="s">
        <v>45519</v>
      </c>
      <c r="F12363" s="141" t="s">
        <v>45520</v>
      </c>
      <c r="I12363" s="141" t="s">
        <v>27</v>
      </c>
      <c r="J12363" s="649">
        <v>612.23</v>
      </c>
    </row>
    <row r="12364" spans="1:10" hidden="1">
      <c r="A12364" s="141" t="s">
        <v>45521</v>
      </c>
      <c r="B12364" s="141" t="str">
        <f t="shared" si="193"/>
        <v>DECK EM MADEIRA DE LEI APARELHADA,COM ASSOALHO MEDINDO APROXIMADAMENTE 18X2CM,VIGAS LONGITUDINAIS DE 7,5X15CM,TRANSVERSADECK EM MADEIRA DE LEI APARELHADA,COM ASSOALHO MEDINDO APROXIS DE 10X15CM,GUARDA-CORPO COMPOSTO DE PECAS DE 15X15CM E 20X2,5CM.FORNECIMENTO E COLOCACAODECK EM MADEIRA DE LEI APARELHADA,COM ASSOALHO MEDINDO APROX</v>
      </c>
      <c r="C12364" s="141" t="s">
        <v>45517</v>
      </c>
      <c r="D12364" s="141" t="s">
        <v>45518</v>
      </c>
      <c r="E12364" s="141" t="s">
        <v>45519</v>
      </c>
      <c r="F12364" s="141" t="s">
        <v>45520</v>
      </c>
      <c r="I12364" s="141" t="s">
        <v>27</v>
      </c>
      <c r="J12364" s="649">
        <v>593.69000000000005</v>
      </c>
    </row>
    <row r="12365" spans="1:10" hidden="1">
      <c r="A12365" s="141" t="s">
        <v>45522</v>
      </c>
      <c r="B12365" s="141" t="str">
        <f t="shared" si="193"/>
        <v>PECA DE MADEIRA DE LEI,SERRADA,DE 3"X3".FORNECIMENTOPECA DE MADEIRA DE LEI,SERRADA,DE 3"X3".FORNECIMENTOPECA DE MADEIRA DE LEI,SERRADA,DE 3"X3".FORNECIMENTO</v>
      </c>
      <c r="C12365" s="141" t="s">
        <v>45523</v>
      </c>
      <c r="I12365" s="141" t="s">
        <v>285</v>
      </c>
      <c r="J12365" s="649">
        <v>17.510000000000002</v>
      </c>
    </row>
    <row r="12366" spans="1:10" hidden="1">
      <c r="A12366" s="141" t="s">
        <v>45524</v>
      </c>
      <c r="B12366" s="141" t="str">
        <f t="shared" si="193"/>
        <v>PECA DE MADEIRA DE LEI,SERRADA,DE 3"X3".FORNECIMENTOPECA DE MADEIRA DE LEI,SERRADA,DE 3"X3".FORNECIMENTOPECA DE MADEIRA DE LEI,SERRADA,DE 3"X3".FORNECIMENTO</v>
      </c>
      <c r="C12366" s="141" t="s">
        <v>45523</v>
      </c>
      <c r="I12366" s="141" t="s">
        <v>285</v>
      </c>
      <c r="J12366" s="649">
        <v>17.510000000000002</v>
      </c>
    </row>
    <row r="12367" spans="1:10" hidden="1">
      <c r="A12367" s="141" t="s">
        <v>45525</v>
      </c>
      <c r="B12367" s="141" t="str">
        <f t="shared" si="193"/>
        <v>PECA DE MADEIRA DE LEI,SERRADA,DE 3"X4.1/2".FORNECIMENTOPECA DE MADEIRA DE LEI,SERRADA,DE 3"X4.1/2".FORNECIMENTOPECA DE MADEIRA DE LEI,SERRADA,DE 3"X4.1/2".FORNECIMENTO</v>
      </c>
      <c r="C12367" s="141" t="s">
        <v>45526</v>
      </c>
      <c r="I12367" s="141" t="s">
        <v>285</v>
      </c>
      <c r="J12367" s="649">
        <v>31.93</v>
      </c>
    </row>
    <row r="12368" spans="1:10" hidden="1">
      <c r="A12368" s="141" t="s">
        <v>45527</v>
      </c>
      <c r="B12368" s="141" t="str">
        <f t="shared" si="193"/>
        <v>PECA DE MADEIRA DE LEI,SERRADA,DE 3"X4.1/2".FORNECIMENTOPECA DE MADEIRA DE LEI,SERRADA,DE 3"X4.1/2".FORNECIMENTOPECA DE MADEIRA DE LEI,SERRADA,DE 3"X4.1/2".FORNECIMENTO</v>
      </c>
      <c r="C12368" s="141" t="s">
        <v>45526</v>
      </c>
      <c r="I12368" s="141" t="s">
        <v>285</v>
      </c>
      <c r="J12368" s="649">
        <v>31.93</v>
      </c>
    </row>
    <row r="12369" spans="1:10" hidden="1">
      <c r="A12369" s="141" t="s">
        <v>45528</v>
      </c>
      <c r="B12369" s="141" t="str">
        <f t="shared" si="193"/>
        <v>PECA DE MADEIRA DE LEI,SERRADA,DE 3"X6".FORNECIMENTOPECA DE MADEIRA DE LEI,SERRADA,DE 3"X6".FORNECIMENTOPECA DE MADEIRA DE LEI,SERRADA,DE 3"X6".FORNECIMENTO</v>
      </c>
      <c r="C12369" s="141" t="s">
        <v>45529</v>
      </c>
      <c r="I12369" s="141" t="s">
        <v>285</v>
      </c>
      <c r="J12369" s="649">
        <v>42.23</v>
      </c>
    </row>
    <row r="12370" spans="1:10" hidden="1">
      <c r="A12370" s="141" t="s">
        <v>45530</v>
      </c>
      <c r="B12370" s="141" t="str">
        <f t="shared" si="193"/>
        <v>PECA DE MADEIRA DE LEI,SERRADA,DE 3"X6".FORNECIMENTOPECA DE MADEIRA DE LEI,SERRADA,DE 3"X6".FORNECIMENTOPECA DE MADEIRA DE LEI,SERRADA,DE 3"X6".FORNECIMENTO</v>
      </c>
      <c r="C12370" s="141" t="s">
        <v>45529</v>
      </c>
      <c r="I12370" s="141" t="s">
        <v>285</v>
      </c>
      <c r="J12370" s="649">
        <v>42.23</v>
      </c>
    </row>
    <row r="12371" spans="1:10" hidden="1">
      <c r="A12371" s="141" t="s">
        <v>45531</v>
      </c>
      <c r="B12371" s="141" t="str">
        <f t="shared" si="193"/>
        <v>COMPENSADO DE 6MM(CHAPA DE 2,20X1,60M).FORNECIMENTOCOMPENSADO DE 6MM(CHAPA DE 2,20X1,60M).FORNECIMENTOCOMPENSADO DE 6MM(CHAPA DE 2,20X1,60M).FORNECIMENTO</v>
      </c>
      <c r="C12371" s="141" t="s">
        <v>45532</v>
      </c>
      <c r="I12371" s="141" t="s">
        <v>27</v>
      </c>
      <c r="J12371" s="649">
        <v>26.92</v>
      </c>
    </row>
    <row r="12372" spans="1:10" hidden="1">
      <c r="A12372" s="141" t="s">
        <v>45533</v>
      </c>
      <c r="B12372" s="141" t="str">
        <f t="shared" si="193"/>
        <v>COMPENSADO DE 6MM(CHAPA DE 2,20X1,60M).FORNECIMENTOCOMPENSADO DE 6MM(CHAPA DE 2,20X1,60M).FORNECIMENTOCOMPENSADO DE 6MM(CHAPA DE 2,20X1,60M).FORNECIMENTO</v>
      </c>
      <c r="C12372" s="141" t="s">
        <v>45532</v>
      </c>
      <c r="I12372" s="141" t="s">
        <v>27</v>
      </c>
      <c r="J12372" s="649">
        <v>26.92</v>
      </c>
    </row>
    <row r="12373" spans="1:10" hidden="1">
      <c r="A12373" s="141" t="s">
        <v>45534</v>
      </c>
      <c r="B12373" s="141" t="str">
        <f t="shared" si="193"/>
        <v>COMPENSADO DE 10MM (CHAPA 2,20X1,60M).FORNECIMENTOCOMPENSADO DE 10MM (CHAPA 2,20X1,60M).FORNECIMENTOCOMPENSADO DE 10MM (CHAPA 2,20X1,60M).FORNECIMENTO</v>
      </c>
      <c r="C12373" s="141" t="s">
        <v>45535</v>
      </c>
      <c r="I12373" s="141" t="s">
        <v>27</v>
      </c>
      <c r="J12373" s="649">
        <v>40.380000000000003</v>
      </c>
    </row>
    <row r="12374" spans="1:10" hidden="1">
      <c r="A12374" s="141" t="s">
        <v>45536</v>
      </c>
      <c r="B12374" s="141" t="str">
        <f t="shared" si="193"/>
        <v>COMPENSADO DE 10MM (CHAPA 2,20X1,60M).FORNECIMENTOCOMPENSADO DE 10MM (CHAPA 2,20X1,60M).FORNECIMENTOCOMPENSADO DE 10MM (CHAPA 2,20X1,60M).FORNECIMENTO</v>
      </c>
      <c r="C12374" s="141" t="s">
        <v>45535</v>
      </c>
      <c r="I12374" s="141" t="s">
        <v>27</v>
      </c>
      <c r="J12374" s="649">
        <v>40.380000000000003</v>
      </c>
    </row>
    <row r="12375" spans="1:10" hidden="1">
      <c r="A12375" s="141" t="s">
        <v>45537</v>
      </c>
      <c r="B12375" s="141" t="str">
        <f t="shared" si="193"/>
        <v>COMPENSADO DE 15MM (CHAPA 2,20X1,60M).FORNECIMENTOCOMPENSADO DE 15MM (CHAPA 2,20X1,60M).FORNECIMENTOCOMPENSADO DE 15MM (CHAPA 2,20X1,60M).FORNECIMENTO</v>
      </c>
      <c r="C12375" s="141" t="s">
        <v>45538</v>
      </c>
      <c r="I12375" s="141" t="s">
        <v>27</v>
      </c>
      <c r="J12375" s="649">
        <v>59.4</v>
      </c>
    </row>
    <row r="12376" spans="1:10" hidden="1">
      <c r="A12376" s="141" t="s">
        <v>45539</v>
      </c>
      <c r="B12376" s="141" t="str">
        <f t="shared" si="193"/>
        <v>COMPENSADO DE 15MM (CHAPA 2,20X1,60M).FORNECIMENTOCOMPENSADO DE 15MM (CHAPA 2,20X1,60M).FORNECIMENTOCOMPENSADO DE 15MM (CHAPA 2,20X1,60M).FORNECIMENTO</v>
      </c>
      <c r="C12376" s="141" t="s">
        <v>45538</v>
      </c>
      <c r="I12376" s="141" t="s">
        <v>27</v>
      </c>
      <c r="J12376" s="649">
        <v>59.4</v>
      </c>
    </row>
    <row r="12377" spans="1:10" hidden="1">
      <c r="A12377" s="141" t="s">
        <v>45540</v>
      </c>
      <c r="B12377" s="141" t="str">
        <f t="shared" si="193"/>
        <v>COMPENSADO DE 20MM (CHAPA 2,20X1,60M).FORNECIMENTOCOMPENSADO DE 20MM (CHAPA 2,20X1,60M).FORNECIMENTOCOMPENSADO DE 20MM (CHAPA 2,20X1,60M).FORNECIMENTO</v>
      </c>
      <c r="C12377" s="141" t="s">
        <v>45541</v>
      </c>
      <c r="I12377" s="141" t="s">
        <v>27</v>
      </c>
      <c r="J12377" s="649">
        <v>75.61</v>
      </c>
    </row>
    <row r="12378" spans="1:10" hidden="1">
      <c r="A12378" s="141" t="s">
        <v>45542</v>
      </c>
      <c r="B12378" s="141" t="str">
        <f t="shared" si="193"/>
        <v>COMPENSADO DE 20MM (CHAPA 2,20X1,60M).FORNECIMENTOCOMPENSADO DE 20MM (CHAPA 2,20X1,60M).FORNECIMENTOCOMPENSADO DE 20MM (CHAPA 2,20X1,60M).FORNECIMENTO</v>
      </c>
      <c r="C12378" s="141" t="s">
        <v>45541</v>
      </c>
      <c r="I12378" s="141" t="s">
        <v>27</v>
      </c>
      <c r="J12378" s="649">
        <v>75.61</v>
      </c>
    </row>
    <row r="12379" spans="1:10" hidden="1">
      <c r="A12379" s="141" t="s">
        <v>45543</v>
      </c>
      <c r="B12379" s="141" t="str">
        <f t="shared" si="193"/>
        <v>COMPENSADO DE 25MM (CHAPA 2,20X1,60M).FORNECIMENTOCOMPENSADO DE 25MM (CHAPA 2,20X1,60M).FORNECIMENTOCOMPENSADO DE 25MM (CHAPA 2,20X1,60M).FORNECIMENTO</v>
      </c>
      <c r="C12379" s="141" t="s">
        <v>45544</v>
      </c>
      <c r="I12379" s="141" t="s">
        <v>27</v>
      </c>
      <c r="J12379" s="649">
        <v>93.96</v>
      </c>
    </row>
    <row r="12380" spans="1:10" hidden="1">
      <c r="A12380" s="141" t="s">
        <v>45545</v>
      </c>
      <c r="B12380" s="141" t="str">
        <f t="shared" si="193"/>
        <v>COMPENSADO DE 25MM (CHAPA 2,20X1,60M).FORNECIMENTOCOMPENSADO DE 25MM (CHAPA 2,20X1,60M).FORNECIMENTOCOMPENSADO DE 25MM (CHAPA 2,20X1,60M).FORNECIMENTO</v>
      </c>
      <c r="C12380" s="141" t="s">
        <v>45544</v>
      </c>
      <c r="I12380" s="141" t="s">
        <v>27</v>
      </c>
      <c r="J12380" s="649">
        <v>93.96</v>
      </c>
    </row>
    <row r="12381" spans="1:10" hidden="1">
      <c r="A12381" s="141" t="s">
        <v>45546</v>
      </c>
      <c r="B12381" s="141" t="str">
        <f t="shared" si="193"/>
        <v>COMPENSADO NAVAL DE 10MM(CHAPA DE 2,20X1,10M).FORNECIMENTOCOMPENSADO NAVAL DE 10MM(CHAPA DE 2,20X1,10M).FORNECIMENTOCOMPENSADO NAVAL DE 10MM(CHAPA DE 2,20X1,10M).FORNECIMENTO</v>
      </c>
      <c r="C12381" s="141" t="s">
        <v>45547</v>
      </c>
      <c r="I12381" s="141" t="s">
        <v>27</v>
      </c>
      <c r="J12381" s="649">
        <v>45.96</v>
      </c>
    </row>
    <row r="12382" spans="1:10" hidden="1">
      <c r="A12382" s="141" t="s">
        <v>45548</v>
      </c>
      <c r="B12382" s="141" t="str">
        <f t="shared" si="193"/>
        <v>COMPENSADO NAVAL DE 10MM(CHAPA DE 2,20X1,10M).FORNECIMENTOCOMPENSADO NAVAL DE 10MM(CHAPA DE 2,20X1,10M).FORNECIMENTOCOMPENSADO NAVAL DE 10MM(CHAPA DE 2,20X1,10M).FORNECIMENTO</v>
      </c>
      <c r="C12382" s="141" t="s">
        <v>45547</v>
      </c>
      <c r="I12382" s="141" t="s">
        <v>27</v>
      </c>
      <c r="J12382" s="649">
        <v>45.96</v>
      </c>
    </row>
    <row r="12383" spans="1:10" hidden="1">
      <c r="A12383" s="141" t="s">
        <v>45549</v>
      </c>
      <c r="B12383" s="141" t="str">
        <f t="shared" si="193"/>
        <v>COMPENSADO NAVAL DE 15MM(CHAPA DE 2,20X1,10M).FORNECIMENTOCOMPENSADO NAVAL DE 15MM(CHAPA DE 2,20X1,10M).FORNECIMENTOCOMPENSADO NAVAL DE 15MM(CHAPA DE 2,20X1,10M).FORNECIMENTO</v>
      </c>
      <c r="C12383" s="141" t="s">
        <v>45550</v>
      </c>
      <c r="I12383" s="141" t="s">
        <v>27</v>
      </c>
      <c r="J12383" s="649">
        <v>67.010000000000005</v>
      </c>
    </row>
    <row r="12384" spans="1:10" hidden="1">
      <c r="A12384" s="141" t="s">
        <v>45551</v>
      </c>
      <c r="B12384" s="141" t="str">
        <f t="shared" si="193"/>
        <v>COMPENSADO NAVAL DE 15MM(CHAPA DE 2,20X1,10M).FORNECIMENTOCOMPENSADO NAVAL DE 15MM(CHAPA DE 2,20X1,10M).FORNECIMENTOCOMPENSADO NAVAL DE 15MM(CHAPA DE 2,20X1,10M).FORNECIMENTO</v>
      </c>
      <c r="C12384" s="141" t="s">
        <v>45550</v>
      </c>
      <c r="I12384" s="141" t="s">
        <v>27</v>
      </c>
      <c r="J12384" s="649">
        <v>67.010000000000005</v>
      </c>
    </row>
    <row r="12385" spans="1:10" hidden="1">
      <c r="A12385" s="141" t="s">
        <v>45552</v>
      </c>
      <c r="B12385" s="141" t="str">
        <f t="shared" si="193"/>
        <v>CHAPA DE FIBRA  DE MADEIRA  DE ALTA DENSIDADE  EM PLACAS DE1220X2440MM,COM 2,5MM DE ESPESSURA.FORNECIMENTOCHAPA DE FIBRA  DE MADEIRA  DE ALTA DENSIDADE  EM PLACAS DECHAPA DE FIBRA  DE MADEIRA  DE ALTA DENSIDADE  EM PLACAS DE</v>
      </c>
      <c r="C12385" s="141" t="s">
        <v>45553</v>
      </c>
      <c r="D12385" s="141" t="s">
        <v>45554</v>
      </c>
      <c r="I12385" s="141" t="s">
        <v>14</v>
      </c>
      <c r="J12385" s="649">
        <v>36.049999999999997</v>
      </c>
    </row>
    <row r="12386" spans="1:10" hidden="1">
      <c r="A12386" s="141" t="s">
        <v>45555</v>
      </c>
      <c r="B12386" s="141" t="str">
        <f t="shared" si="193"/>
        <v>CHAPA DE FIBRA  DE MADEIRA  DE ALTA DENSIDADE  EM PLACAS DE1220X2440MM,COM 2,5MM DE ESPESSURA.FORNECIMENTOCHAPA DE FIBRA  DE MADEIRA  DE ALTA DENSIDADE  EM PLACAS DECHAPA DE FIBRA  DE MADEIRA  DE ALTA DENSIDADE  EM PLACAS DE</v>
      </c>
      <c r="C12386" s="141" t="s">
        <v>45553</v>
      </c>
      <c r="D12386" s="141" t="s">
        <v>45554</v>
      </c>
      <c r="I12386" s="141" t="s">
        <v>14</v>
      </c>
      <c r="J12386" s="649">
        <v>36.049999999999997</v>
      </c>
    </row>
    <row r="12387" spans="1:10" hidden="1">
      <c r="A12387" s="141" t="s">
        <v>45556</v>
      </c>
      <c r="B12387" s="141" t="str">
        <f t="shared" si="193"/>
        <v>MADEIRA DE REFLORESTAMENTO,AUTOCLAVADA,EM TORA,ATE 6,00M DECOMPRIMENTO,DIAMETRO DE 12CM.FORNECIMENTOMADEIRA DE REFLORESTAMENTO,AUTOCLAVADA,EM TORA,ATE 6,00M DEMADEIRA DE REFLORESTAMENTO,AUTOCLAVADA,EM TORA,ATE 6,00M DE</v>
      </c>
      <c r="C12387" s="141" t="s">
        <v>45557</v>
      </c>
      <c r="D12387" s="141" t="s">
        <v>45558</v>
      </c>
      <c r="I12387" s="141" t="s">
        <v>285</v>
      </c>
      <c r="J12387" s="649">
        <v>15.31</v>
      </c>
    </row>
    <row r="12388" spans="1:10" hidden="1">
      <c r="A12388" s="141" t="s">
        <v>45559</v>
      </c>
      <c r="B12388" s="141" t="str">
        <f t="shared" si="193"/>
        <v>MADEIRA DE REFLORESTAMENTO,AUTOCLAVADA,EM TORA,ATE 6,00M DECOMPRIMENTO,DIAMETRO DE 12CM.FORNECIMENTOMADEIRA DE REFLORESTAMENTO,AUTOCLAVADA,EM TORA,ATE 6,00M DEMADEIRA DE REFLORESTAMENTO,AUTOCLAVADA,EM TORA,ATE 6,00M DE</v>
      </c>
      <c r="C12388" s="141" t="s">
        <v>45557</v>
      </c>
      <c r="D12388" s="141" t="s">
        <v>45558</v>
      </c>
      <c r="I12388" s="141" t="s">
        <v>285</v>
      </c>
      <c r="J12388" s="649">
        <v>15.31</v>
      </c>
    </row>
    <row r="12389" spans="1:10" hidden="1">
      <c r="A12389" s="141" t="s">
        <v>45560</v>
      </c>
      <c r="B12389" s="141" t="str">
        <f t="shared" si="193"/>
        <v>MADEIRA DE REFLORESTAMENTO,AUTOCLAVADA,EM TORA,ATE 6,00M DE COMPRIMENTO,DIAMETRO DE 15CM.FORNECIMENTOMADEIRA DE REFLORESTAMENTO,AUTOCLAVADA,EM TORA,ATE 6,00M DEMADEIRA DE REFLORESTAMENTO,AUTOCLAVADA,EM TORA,ATE 6,00M DE</v>
      </c>
      <c r="C12389" s="141" t="s">
        <v>45557</v>
      </c>
      <c r="D12389" s="141" t="s">
        <v>45561</v>
      </c>
      <c r="I12389" s="141" t="s">
        <v>285</v>
      </c>
      <c r="J12389" s="649">
        <v>28.39</v>
      </c>
    </row>
    <row r="12390" spans="1:10" hidden="1">
      <c r="A12390" s="141" t="s">
        <v>45562</v>
      </c>
      <c r="B12390" s="141" t="str">
        <f t="shared" si="193"/>
        <v>MADEIRA DE REFLORESTAMENTO,AUTOCLAVADA,EM TORA,ATE 6,00M DE COMPRIMENTO,DIAMETRO DE 15CM.FORNECIMENTOMADEIRA DE REFLORESTAMENTO,AUTOCLAVADA,EM TORA,ATE 6,00M DEMADEIRA DE REFLORESTAMENTO,AUTOCLAVADA,EM TORA,ATE 6,00M DE</v>
      </c>
      <c r="C12390" s="141" t="s">
        <v>45557</v>
      </c>
      <c r="D12390" s="141" t="s">
        <v>45561</v>
      </c>
      <c r="I12390" s="141" t="s">
        <v>285</v>
      </c>
      <c r="J12390" s="649">
        <v>28.39</v>
      </c>
    </row>
    <row r="12391" spans="1:10" hidden="1">
      <c r="A12391" s="141" t="s">
        <v>45563</v>
      </c>
      <c r="B12391" s="141" t="str">
        <f t="shared" si="193"/>
        <v>MADEIRA DE REFLORESTAMENTO,AUTOCLAVADA,EM TORA,ATE 6,00M DECOMPRIMENTO,DIAMETRO DE 20CM.FORNECIMENTOMADEIRA DE REFLORESTAMENTO,AUTOCLAVADA,EM TORA,ATE 6,00M DEMADEIRA DE REFLORESTAMENTO,AUTOCLAVADA,EM TORA,ATE 6,00M DE</v>
      </c>
      <c r="C12391" s="141" t="s">
        <v>45557</v>
      </c>
      <c r="D12391" s="141" t="s">
        <v>45564</v>
      </c>
      <c r="I12391" s="141" t="s">
        <v>285</v>
      </c>
      <c r="J12391" s="649">
        <v>63.21</v>
      </c>
    </row>
    <row r="12392" spans="1:10" hidden="1">
      <c r="A12392" s="141" t="s">
        <v>45565</v>
      </c>
      <c r="B12392" s="141" t="str">
        <f t="shared" si="193"/>
        <v>MADEIRA DE REFLORESTAMENTO,AUTOCLAVADA,EM TORA,ATE 6,00M DECOMPRIMENTO,DIAMETRO DE 20CM.FORNECIMENTOMADEIRA DE REFLORESTAMENTO,AUTOCLAVADA,EM TORA,ATE 6,00M DEMADEIRA DE REFLORESTAMENTO,AUTOCLAVADA,EM TORA,ATE 6,00M DE</v>
      </c>
      <c r="C12392" s="141" t="s">
        <v>45557</v>
      </c>
      <c r="D12392" s="141" t="s">
        <v>45564</v>
      </c>
      <c r="I12392" s="141" t="s">
        <v>285</v>
      </c>
      <c r="J12392" s="649">
        <v>63.21</v>
      </c>
    </row>
    <row r="12393" spans="1:10" hidden="1">
      <c r="A12393" s="141" t="s">
        <v>45566</v>
      </c>
      <c r="B12393" s="141" t="str">
        <f t="shared" si="193"/>
        <v>MADEIRA DE REFLORESTAMENTO,AUTOCLAVADA,EM TORA,ATE 6,00M DECOMPRIMENTO,DIAMETRO DE 25CM.FORNECIMENTOMADEIRA DE REFLORESTAMENTO,AUTOCLAVADA,EM TORA,ATE 6,00M DEMADEIRA DE REFLORESTAMENTO,AUTOCLAVADA,EM TORA,ATE 6,00M DE</v>
      </c>
      <c r="C12393" s="141" t="s">
        <v>45557</v>
      </c>
      <c r="D12393" s="141" t="s">
        <v>45567</v>
      </c>
      <c r="I12393" s="141" t="s">
        <v>285</v>
      </c>
      <c r="J12393" s="649">
        <v>89.12</v>
      </c>
    </row>
    <row r="12394" spans="1:10" hidden="1">
      <c r="A12394" s="141" t="s">
        <v>45568</v>
      </c>
      <c r="B12394" s="141" t="str">
        <f t="shared" si="193"/>
        <v>MADEIRA DE REFLORESTAMENTO,AUTOCLAVADA,EM TORA,ATE 6,00M DECOMPRIMENTO,DIAMETRO DE 25CM.FORNECIMENTOMADEIRA DE REFLORESTAMENTO,AUTOCLAVADA,EM TORA,ATE 6,00M DEMADEIRA DE REFLORESTAMENTO,AUTOCLAVADA,EM TORA,ATE 6,00M DE</v>
      </c>
      <c r="C12394" s="141" t="s">
        <v>45557</v>
      </c>
      <c r="D12394" s="141" t="s">
        <v>45567</v>
      </c>
      <c r="I12394" s="141" t="s">
        <v>285</v>
      </c>
      <c r="J12394" s="649">
        <v>89.12</v>
      </c>
    </row>
    <row r="12395" spans="1:10" hidden="1">
      <c r="A12395" s="141" t="s">
        <v>45569</v>
      </c>
      <c r="B12395" s="141" t="str">
        <f t="shared" si="193"/>
        <v>FERRAGENS P/PORTA DE MADEIRA,1 FOLHA DE ABRIR,DE ENTRADA PRINCIPAL,CONSTANDO DE FORN.S/COLOC.(ESTA INCLUIDA NO FORN.E COFERRAGENS P/PORTA DE MADEIRA,1 FOLHA DE ABRIR,DE ENTRADA PRILOC.DAS ESQUADRIAS),DE:-FECHADURA DE EMBUTIR C/CILINDRO CENTRAL,METAL C/ACABAMENTO CROMADO;-MACANETA TIPO BOLA COM ESPELHO CIRCULAR,EM METAL C/ACABAMENTO CROMADO;-3 DOBRADICAS 3"X3" ACO LAMINADO,C/PINO(EIXO) E BOLAS FERRO,ACABAMENTO CROMADOFERRAGENS P/PORTA DE MADEIRA,1 FOLHA DE ABRIR,DE ENTRADA PRI</v>
      </c>
      <c r="C12395" s="141" t="s">
        <v>45570</v>
      </c>
      <c r="D12395" s="141" t="s">
        <v>45571</v>
      </c>
      <c r="E12395" s="141" t="s">
        <v>45572</v>
      </c>
      <c r="F12395" s="141" t="s">
        <v>45573</v>
      </c>
      <c r="G12395" s="141" t="s">
        <v>45574</v>
      </c>
      <c r="H12395" s="141" t="s">
        <v>45575</v>
      </c>
      <c r="I12395" s="141" t="s">
        <v>14</v>
      </c>
      <c r="J12395" s="649">
        <v>111.04</v>
      </c>
    </row>
    <row r="12396" spans="1:10" hidden="1">
      <c r="A12396" s="141" t="s">
        <v>45576</v>
      </c>
      <c r="B12396" s="141" t="str">
        <f t="shared" si="193"/>
        <v>FERRAGENS P/PORTA DE MADEIRA,1 FOLHA DE ABRIR,DE ENTRADA PRINCIPAL,CONSTANDO DE FORN.S/COLOC.(ESTA INCLUIDA NO FORN.E COFERRAGENS P/PORTA DE MADEIRA,1 FOLHA DE ABRIR,DE ENTRADA PRILOC.DAS ESQUADRIAS),DE:-FECHADURA DE EMBUTIR C/CILINDRO CENTRAL,METAL C/ACABAMENTO CROMADO;-MACANETA TIPO BOLA COM ESPELHO CIRCULAR,EM METAL C/ACABAMENTO CROMADO;-3 DOBRADICAS 3"X3" ACO LAMINADO,C/PINO(EIXO) E BOLAS FERRO,ACABAMENTO CROMADOFERRAGENS P/PORTA DE MADEIRA,1 FOLHA DE ABRIR,DE ENTRADA PRI</v>
      </c>
      <c r="C12396" s="141" t="s">
        <v>45570</v>
      </c>
      <c r="D12396" s="141" t="s">
        <v>45571</v>
      </c>
      <c r="E12396" s="141" t="s">
        <v>45572</v>
      </c>
      <c r="F12396" s="141" t="s">
        <v>45573</v>
      </c>
      <c r="G12396" s="141" t="s">
        <v>45574</v>
      </c>
      <c r="H12396" s="141" t="s">
        <v>45575</v>
      </c>
      <c r="I12396" s="141" t="s">
        <v>14</v>
      </c>
      <c r="J12396" s="649">
        <v>111.04</v>
      </c>
    </row>
    <row r="12397" spans="1:10" hidden="1">
      <c r="A12397" s="141" t="s">
        <v>45577</v>
      </c>
      <c r="B12397" s="141" t="str">
        <f t="shared" si="193"/>
        <v>FERRAGENS P/PORTA DE MADEIRA,1 FOLHA DE ABRIR,DE ENTRADA PRINCIPAL,CONSTANDO DE FORN.S/COLOC.(ESTA INCLUIDA NO FORN.E COFERRAGENS P/PORTA DE MADEIRA,1 FOLHA DE ABRIR,DE ENTRADA PRILOC.ESQUADRIAS),DE:-FECHADURA EMBUTIR EM METAL C/ACABAMENTOCROMADO;-MACANETA TIPO BOLA EM METAL C/ACABAMENTO CROMADO;-ESPELHO EM METAL C/ACABAMENTO CROMADO;-3 DOBRADICAS 3"X3" ACO LAMINADO,C/PINO (EIXO) E BOLAS DE FERRO,ACABAMENTO CROMADOFERRAGENS P/PORTA DE MADEIRA,1 FOLHA DE ABRIR,DE ENTRADA PRI</v>
      </c>
      <c r="C12397" s="141" t="s">
        <v>45570</v>
      </c>
      <c r="D12397" s="141" t="s">
        <v>45571</v>
      </c>
      <c r="E12397" s="141" t="s">
        <v>45578</v>
      </c>
      <c r="F12397" s="141" t="s">
        <v>45579</v>
      </c>
      <c r="G12397" s="141" t="s">
        <v>45580</v>
      </c>
      <c r="H12397" s="141" t="s">
        <v>45581</v>
      </c>
      <c r="I12397" s="141" t="s">
        <v>14</v>
      </c>
      <c r="J12397" s="649">
        <v>95.46</v>
      </c>
    </row>
    <row r="12398" spans="1:10" hidden="1">
      <c r="A12398" s="141" t="s">
        <v>45582</v>
      </c>
      <c r="B12398" s="141" t="str">
        <f t="shared" si="193"/>
        <v>FERRAGENS P/PORTA DE MADEIRA,1 FOLHA DE ABRIR,DE ENTRADA PRINCIPAL,CONSTANDO DE FORN.S/COLOC.(ESTA INCLUIDA NO FORN.E COFERRAGENS P/PORTA DE MADEIRA,1 FOLHA DE ABRIR,DE ENTRADA PRILOC.ESQUADRIAS),DE:-FECHADURA EMBUTIR EM METAL C/ACABAMENTOCROMADO;-MACANETA TIPO BOLA EM METAL C/ACABAMENTO CROMADO;-ESPELHO EM METAL C/ACABAMENTO CROMADO;-3 DOBRADICAS 3"X3" ACO LAMINADO,C/PINO (EIXO) E BOLAS DE FERRO,ACABAMENTO CROMADOFERRAGENS P/PORTA DE MADEIRA,1 FOLHA DE ABRIR,DE ENTRADA PRI</v>
      </c>
      <c r="C12398" s="141" t="s">
        <v>45570</v>
      </c>
      <c r="D12398" s="141" t="s">
        <v>45571</v>
      </c>
      <c r="E12398" s="141" t="s">
        <v>45578</v>
      </c>
      <c r="F12398" s="141" t="s">
        <v>45579</v>
      </c>
      <c r="G12398" s="141" t="s">
        <v>45580</v>
      </c>
      <c r="H12398" s="141" t="s">
        <v>45581</v>
      </c>
      <c r="I12398" s="141" t="s">
        <v>14</v>
      </c>
      <c r="J12398" s="649">
        <v>95.46</v>
      </c>
    </row>
    <row r="12399" spans="1:10" hidden="1">
      <c r="A12399" s="141" t="s">
        <v>45583</v>
      </c>
      <c r="B12399" s="141" t="str">
        <f t="shared" si="193"/>
        <v>FERRAGENS PARA PORTA DE MADEIRA,DE 1 FOLHA DE ABRIR,DE ENTRADA PRINCIPAL,CONSTANDO DE FORN.SEM COLOC.(ESTA INCLUIDA NO FFERRAGENS PARA PORTA DE MADEIRA,DE 1 FOLHA DE ABRIR,DE ENTRAORN.E COLOC.DAS ESQUADRIAS),DE:-FECHADURA DE EMBUTIR EM METAL COM ACABAMENTO CROMADO;-MACANETA TIPO BOLA EM METAL COM ACABAMENTO CROMADO;-ESPELHO EM METAL C/ACABAMENTO CROMADO;-3 DOBRADICAS 3"X3" DE FERRO GALVANIZADO,COM PINO E BOLASFERRAGENS PARA PORTA DE MADEIRA,DE 1 FOLHA DE ABRIR,DE ENTRA</v>
      </c>
      <c r="C12399" s="141" t="s">
        <v>45584</v>
      </c>
      <c r="D12399" s="141" t="s">
        <v>45585</v>
      </c>
      <c r="E12399" s="141" t="s">
        <v>45586</v>
      </c>
      <c r="F12399" s="141" t="s">
        <v>45587</v>
      </c>
      <c r="G12399" s="141" t="s">
        <v>45588</v>
      </c>
      <c r="H12399" s="141" t="s">
        <v>45589</v>
      </c>
      <c r="I12399" s="141" t="s">
        <v>14</v>
      </c>
      <c r="J12399" s="649">
        <v>97.53</v>
      </c>
    </row>
    <row r="12400" spans="1:10" hidden="1">
      <c r="A12400" s="141" t="s">
        <v>45590</v>
      </c>
      <c r="B12400" s="141" t="str">
        <f t="shared" si="193"/>
        <v>FERRAGENS PARA PORTA DE MADEIRA,DE 1 FOLHA DE ABRIR,DE ENTRADA PRINCIPAL,CONSTANDO DE FORN.SEM COLOC.(ESTA INCLUIDA NO FFERRAGENS PARA PORTA DE MADEIRA,DE 1 FOLHA DE ABRIR,DE ENTRAORN.E COLOC.DAS ESQUADRIAS),DE:-FECHADURA DE EMBUTIR EM METAL COM ACABAMENTO CROMADO;-MACANETA TIPO BOLA EM METAL COM ACABAMENTO CROMADO;-ESPELHO EM METAL C/ACABAMENTO CROMADO;-3 DOBRADICAS 3"X3" DE FERRO GALVANIZADO,COM PINO E BOLASFERRAGENS PARA PORTA DE MADEIRA,DE 1 FOLHA DE ABRIR,DE ENTRA</v>
      </c>
      <c r="C12400" s="141" t="s">
        <v>45584</v>
      </c>
      <c r="D12400" s="141" t="s">
        <v>45585</v>
      </c>
      <c r="E12400" s="141" t="s">
        <v>45586</v>
      </c>
      <c r="F12400" s="141" t="s">
        <v>45587</v>
      </c>
      <c r="G12400" s="141" t="s">
        <v>45588</v>
      </c>
      <c r="H12400" s="141" t="s">
        <v>45589</v>
      </c>
      <c r="I12400" s="141" t="s">
        <v>14</v>
      </c>
      <c r="J12400" s="649">
        <v>97.53</v>
      </c>
    </row>
    <row r="12401" spans="1:10" hidden="1">
      <c r="A12401" s="141" t="s">
        <v>45591</v>
      </c>
      <c r="B12401" s="141" t="str">
        <f t="shared" si="193"/>
        <v>FERRAGENS P/PORTA MADEIRA,1 FOLHA DE ABRIR,ENTRADA PRINCIPAL,CONSTANDO FORN.S/COLOC.(ESTA INCLUIDA FORN.COLOC.DAS ESQUADFERRAGENS P/PORTA MADEIRA,1 FOLHA DE ABRIR,ENTRADA PRINCIPALRIAS),DE:-FECHADURA EMBUTIR C/TRAVA ALTA SEGURANCA,TETRA CHAVE,METAL C/ACABAMENTO CROMADO;-MACANETA TIPO ALAVANCA METALC/ACABAMENTO CROMADO;-ESPELHO METAL C/ACABAMENTO CROMADO;-3DOBRADICAS 3"X3" LATAO CROMADO,C/PINOS,BOLAS E ANEIS LATAOFERRAGENS P/PORTA MADEIRA,1 FOLHA DE ABRIR,ENTRADA PRINCIPAL</v>
      </c>
      <c r="C12401" s="141" t="s">
        <v>45592</v>
      </c>
      <c r="D12401" s="141" t="s">
        <v>45593</v>
      </c>
      <c r="E12401" s="141" t="s">
        <v>45594</v>
      </c>
      <c r="F12401" s="141" t="s">
        <v>45595</v>
      </c>
      <c r="G12401" s="141" t="s">
        <v>45596</v>
      </c>
      <c r="H12401" s="141" t="s">
        <v>45597</v>
      </c>
      <c r="I12401" s="141" t="s">
        <v>14</v>
      </c>
      <c r="J12401" s="649">
        <v>288.17</v>
      </c>
    </row>
    <row r="12402" spans="1:10" hidden="1">
      <c r="A12402" s="141" t="s">
        <v>45598</v>
      </c>
      <c r="B12402" s="141" t="str">
        <f t="shared" si="193"/>
        <v>FERRAGENS P/PORTA MADEIRA,1 FOLHA DE ABRIR,ENTRADA PRINCIPAL,CONSTANDO FORN.S/COLOC.(ESTA INCLUIDA FORN.COLOC.DAS ESQUADFERRAGENS P/PORTA MADEIRA,1 FOLHA DE ABRIR,ENTRADA PRINCIPALRIAS),DE:-FECHADURA EMBUTIR C/TRAVA ALTA SEGURANCA,TETRA CHAVE,METAL C/ACABAMENTO CROMADO;-MACANETA TIPO ALAVANCA METALC/ACABAMENTO CROMADO;-ESPELHO METAL C/ACABAMENTO CROMADO;-3DOBRADICAS 3"X3" LATAO CROMADO,C/PINOS,BOLAS E ANEIS LATAOFERRAGENS P/PORTA MADEIRA,1 FOLHA DE ABRIR,ENTRADA PRINCIPAL</v>
      </c>
      <c r="C12402" s="141" t="s">
        <v>45592</v>
      </c>
      <c r="D12402" s="141" t="s">
        <v>45593</v>
      </c>
      <c r="E12402" s="141" t="s">
        <v>45594</v>
      </c>
      <c r="F12402" s="141" t="s">
        <v>45595</v>
      </c>
      <c r="G12402" s="141" t="s">
        <v>45596</v>
      </c>
      <c r="H12402" s="141" t="s">
        <v>45597</v>
      </c>
      <c r="I12402" s="141" t="s">
        <v>14</v>
      </c>
      <c r="J12402" s="649">
        <v>288.17</v>
      </c>
    </row>
    <row r="12403" spans="1:10" hidden="1">
      <c r="A12403" s="141" t="s">
        <v>45599</v>
      </c>
      <c r="B12403" s="141" t="str">
        <f t="shared" si="193"/>
        <v>FERRAGENS P/PORTA MADEIRA,2 FOLHAS ABRIR,ENTRADA PRINCIPAL,CONSTANDO FORN.S/COLOC.(ESTA INCLUIDA FORN.COLOC.ESQUADRIAS),FERRAGENS P/PORTA MADEIRA,2 FOLHAS ABRIR,ENTRADA PRINCIPAL,CDE:-FECHADURA EMBUTIR METAL C/ACABAMENTO CROMADO;-ROSETA METAL C/ACABAMENTO CROMADO;-MACANETA TIPO ALAVANCA METAL C/ACABAMENTO CROMADO;-6 DOBRADICAS 3"X3" LATAO CROMADO,C/PINOS,BOLAS E ANEIS DE LATAO;-2 FECHOS DE EMBUTIR,ALONGADOS,EM LATAOFERRAGENS P/PORTA MADEIRA,2 FOLHAS ABRIR,ENTRADA PRINCIPAL,C</v>
      </c>
      <c r="C12403" s="141" t="s">
        <v>45600</v>
      </c>
      <c r="D12403" s="141" t="s">
        <v>45601</v>
      </c>
      <c r="E12403" s="141" t="s">
        <v>45602</v>
      </c>
      <c r="F12403" s="141" t="s">
        <v>45603</v>
      </c>
      <c r="G12403" s="141" t="s">
        <v>45604</v>
      </c>
      <c r="H12403" s="141" t="s">
        <v>45605</v>
      </c>
      <c r="I12403" s="141" t="s">
        <v>14</v>
      </c>
      <c r="J12403" s="649">
        <v>221.21</v>
      </c>
    </row>
    <row r="12404" spans="1:10" hidden="1">
      <c r="A12404" s="141" t="s">
        <v>45606</v>
      </c>
      <c r="B12404" s="141" t="str">
        <f t="shared" si="193"/>
        <v>FERRAGENS P/PORTA MADEIRA,2 FOLHAS ABRIR,ENTRADA PRINCIPAL,CONSTANDO FORN.S/COLOC.(ESTA INCLUIDA FORN.COLOC.ESQUADRIAS),FERRAGENS P/PORTA MADEIRA,2 FOLHAS ABRIR,ENTRADA PRINCIPAL,CDE:-FECHADURA EMBUTIR METAL C/ACABAMENTO CROMADO;-ROSETA METAL C/ACABAMENTO CROMADO;-MACANETA TIPO ALAVANCA METAL C/ACABAMENTO CROMADO;-6 DOBRADICAS 3"X3" LATAO CROMADO,C/PINOS,BOLAS E ANEIS DE LATAO;-2 FECHOS DE EMBUTIR,ALONGADOS,EM LATAOFERRAGENS P/PORTA MADEIRA,2 FOLHAS ABRIR,ENTRADA PRINCIPAL,C</v>
      </c>
      <c r="C12404" s="141" t="s">
        <v>45600</v>
      </c>
      <c r="D12404" s="141" t="s">
        <v>45601</v>
      </c>
      <c r="E12404" s="141" t="s">
        <v>45602</v>
      </c>
      <c r="F12404" s="141" t="s">
        <v>45603</v>
      </c>
      <c r="G12404" s="141" t="s">
        <v>45604</v>
      </c>
      <c r="H12404" s="141" t="s">
        <v>45605</v>
      </c>
      <c r="I12404" s="141" t="s">
        <v>14</v>
      </c>
      <c r="J12404" s="649">
        <v>221.21</v>
      </c>
    </row>
    <row r="12405" spans="1:10" hidden="1">
      <c r="A12405" s="141" t="s">
        <v>45607</v>
      </c>
      <c r="B12405" s="141" t="str">
        <f t="shared" si="193"/>
        <v>FERRAGENS PARA PORTA DE MADEIRA,DE 1 FOLHA DE ABRIR,DE ENTRADA DE SERVICO,CONSTANDO DE FORNECIMENTO SEM COLOCACAO (ESTAFERRAGENS PARA PORTA DE MADEIRA,DE 1 FOLHA DE ABRIR,DE ENTRAINCLUIDA NO FORNECIMENTO E COLOCACAO DAS ESQUADRIAS),DE:-FECHADURA DE EMBUTIR,EM METAL COM ACABAMENTO CROMADO;-3 DOBRADICAS 3"X2.1/2" DE FERRO GALVANIZADO,COM PINO E BOLAS DE LATAOFERRAGENS PARA PORTA DE MADEIRA,DE 1 FOLHA DE ABRIR,DE ENTRA</v>
      </c>
      <c r="C12405" s="141" t="s">
        <v>45584</v>
      </c>
      <c r="D12405" s="141" t="s">
        <v>45608</v>
      </c>
      <c r="E12405" s="141" t="s">
        <v>45609</v>
      </c>
      <c r="F12405" s="141" t="s">
        <v>45610</v>
      </c>
      <c r="G12405" s="141" t="s">
        <v>45611</v>
      </c>
      <c r="I12405" s="141" t="s">
        <v>14</v>
      </c>
      <c r="J12405" s="649">
        <v>52.52</v>
      </c>
    </row>
    <row r="12406" spans="1:10" hidden="1">
      <c r="A12406" s="141" t="s">
        <v>45612</v>
      </c>
      <c r="B12406" s="141" t="str">
        <f t="shared" si="193"/>
        <v>FERRAGENS PARA PORTA DE MADEIRA,DE 1 FOLHA DE ABRIR,DE ENTRADA DE SERVICO,CONSTANDO DE FORNECIMENTO SEM COLOCACAO (ESTAFERRAGENS PARA PORTA DE MADEIRA,DE 1 FOLHA DE ABRIR,DE ENTRAINCLUIDA NO FORNECIMENTO E COLOCACAO DAS ESQUADRIAS),DE:-FECHADURA DE EMBUTIR,EM METAL COM ACABAMENTO CROMADO;-3 DOBRADICAS 3"X2.1/2" DE FERRO GALVANIZADO,COM PINO E BOLAS DE LATAOFERRAGENS PARA PORTA DE MADEIRA,DE 1 FOLHA DE ABRIR,DE ENTRA</v>
      </c>
      <c r="C12406" s="141" t="s">
        <v>45584</v>
      </c>
      <c r="D12406" s="141" t="s">
        <v>45608</v>
      </c>
      <c r="E12406" s="141" t="s">
        <v>45609</v>
      </c>
      <c r="F12406" s="141" t="s">
        <v>45610</v>
      </c>
      <c r="G12406" s="141" t="s">
        <v>45611</v>
      </c>
      <c r="I12406" s="141" t="s">
        <v>14</v>
      </c>
      <c r="J12406" s="649">
        <v>52.52</v>
      </c>
    </row>
    <row r="12407" spans="1:10" hidden="1">
      <c r="A12407" s="141" t="s">
        <v>45613</v>
      </c>
      <c r="B12407" s="141" t="str">
        <f t="shared" si="193"/>
        <v>FERRAGENS P/PORTA DE MADEIRA,DE 1 FOLHA DE ABRIR,ENTRADA DESERVICO,CONSTANDO DE FORN.S/COLOC.(ESTA INCLUIDA NO FORN.COLFERRAGENS P/PORTA DE MADEIRA,DE 1 FOLHA DE ABRIR,ENTRADA DEOC.DAS ESQUADRIAS),DE:-FECHADURA DE EMBUTIR EM METAL C/ACABAMENTO CROMADO;-MACANETA TIPO BOLA EM METAL C/ACABAMENTO CROMADO;-ESPELHO EM METAL C/ACABAMENTO CROMADO;-3 DOBRADICAS 3"X2.1/2" DE FERRO GALVANIZADO,C/PINO E BOLAS DE LATAOFERRAGENS P/PORTA DE MADEIRA,DE 1 FOLHA DE ABRIR,ENTRADA DE</v>
      </c>
      <c r="C12407" s="141" t="s">
        <v>45614</v>
      </c>
      <c r="D12407" s="141" t="s">
        <v>45615</v>
      </c>
      <c r="E12407" s="141" t="s">
        <v>45616</v>
      </c>
      <c r="F12407" s="141" t="s">
        <v>45617</v>
      </c>
      <c r="G12407" s="141" t="s">
        <v>45618</v>
      </c>
      <c r="H12407" s="141" t="s">
        <v>45619</v>
      </c>
      <c r="I12407" s="141" t="s">
        <v>14</v>
      </c>
      <c r="J12407" s="649">
        <v>81.93</v>
      </c>
    </row>
    <row r="12408" spans="1:10" hidden="1">
      <c r="A12408" s="141" t="s">
        <v>45620</v>
      </c>
      <c r="B12408" s="141" t="str">
        <f t="shared" si="193"/>
        <v>FERRAGENS P/PORTA DE MADEIRA,DE 1 FOLHA DE ABRIR,ENTRADA DESERVICO,CONSTANDO DE FORN.S/COLOC.(ESTA INCLUIDA NO FORN.COLFERRAGENS P/PORTA DE MADEIRA,DE 1 FOLHA DE ABRIR,ENTRADA DEOC.DAS ESQUADRIAS),DE:-FECHADURA DE EMBUTIR EM METAL C/ACABAMENTO CROMADO;-MACANETA TIPO BOLA EM METAL C/ACABAMENTO CROMADO;-ESPELHO EM METAL C/ACABAMENTO CROMADO;-3 DOBRADICAS 3"X2.1/2" DE FERRO GALVANIZADO,C/PINO E BOLAS DE LATAOFERRAGENS P/PORTA DE MADEIRA,DE 1 FOLHA DE ABRIR,ENTRADA DE</v>
      </c>
      <c r="C12408" s="141" t="s">
        <v>45614</v>
      </c>
      <c r="D12408" s="141" t="s">
        <v>45615</v>
      </c>
      <c r="E12408" s="141" t="s">
        <v>45616</v>
      </c>
      <c r="F12408" s="141" t="s">
        <v>45617</v>
      </c>
      <c r="G12408" s="141" t="s">
        <v>45618</v>
      </c>
      <c r="H12408" s="141" t="s">
        <v>45619</v>
      </c>
      <c r="I12408" s="141" t="s">
        <v>14</v>
      </c>
      <c r="J12408" s="649">
        <v>81.93</v>
      </c>
    </row>
    <row r="12409" spans="1:10" hidden="1">
      <c r="A12409" s="141" t="s">
        <v>45621</v>
      </c>
      <c r="B12409" s="141" t="str">
        <f t="shared" si="193"/>
        <v>FERRAGENS P/PORTA DE MADEIRA,DE 1 FOLHA DE ABRIR,EXTERNA,CONSTANDO DE FORN.S/COLOC.(ESTA INCLUIDA NO FORN.E COLOC.DAS ESFERRAGENS P/PORTA DE MADEIRA,DE 1 FOLHA DE ABRIR,EXTERNA,CONQUADRIAS),DE:-FECHADURA DE EMBUTIR,EM METAL COM ACABAMENTO CROMADO;-MACANETA TIPO BOLA,EM METAL COM ACABAMENTO CROMADO;-ROSETA EM METAL COM ACABAMENTO CROMADO;-3 DOBRADICAS 3"X3" EM LATAO CROMADO,COM PINO,BOLAS E ANEIS DE LATAOFERRAGENS P/PORTA DE MADEIRA,DE 1 FOLHA DE ABRIR,EXTERNA,CON</v>
      </c>
      <c r="C12409" s="141" t="s">
        <v>45622</v>
      </c>
      <c r="D12409" s="141" t="s">
        <v>45623</v>
      </c>
      <c r="E12409" s="141" t="s">
        <v>45624</v>
      </c>
      <c r="F12409" s="141" t="s">
        <v>45625</v>
      </c>
      <c r="G12409" s="141" t="s">
        <v>45626</v>
      </c>
      <c r="H12409" s="141" t="s">
        <v>45627</v>
      </c>
      <c r="I12409" s="141" t="s">
        <v>14</v>
      </c>
      <c r="J12409" s="649">
        <v>106.95</v>
      </c>
    </row>
    <row r="12410" spans="1:10" hidden="1">
      <c r="A12410" s="141" t="s">
        <v>45628</v>
      </c>
      <c r="B12410" s="141" t="str">
        <f t="shared" si="193"/>
        <v>FERRAGENS P/PORTA DE MADEIRA,DE 1 FOLHA DE ABRIR,EXTERNA,CONSTANDO DE FORN.S/COLOC.(ESTA INCLUIDA NO FORN.E COLOC.DAS ESFERRAGENS P/PORTA DE MADEIRA,DE 1 FOLHA DE ABRIR,EXTERNA,CONQUADRIAS),DE:-FECHADURA DE EMBUTIR,EM METAL COM ACABAMENTO CROMADO;-MACANETA TIPO BOLA,EM METAL COM ACABAMENTO CROMADO;-ROSETA EM METAL COM ACABAMENTO CROMADO;-3 DOBRADICAS 3"X3" EM LATAO CROMADO,COM PINO,BOLAS E ANEIS DE LATAOFERRAGENS P/PORTA DE MADEIRA,DE 1 FOLHA DE ABRIR,EXTERNA,CON</v>
      </c>
      <c r="C12410" s="141" t="s">
        <v>45622</v>
      </c>
      <c r="D12410" s="141" t="s">
        <v>45623</v>
      </c>
      <c r="E12410" s="141" t="s">
        <v>45624</v>
      </c>
      <c r="F12410" s="141" t="s">
        <v>45625</v>
      </c>
      <c r="G12410" s="141" t="s">
        <v>45626</v>
      </c>
      <c r="H12410" s="141" t="s">
        <v>45627</v>
      </c>
      <c r="I12410" s="141" t="s">
        <v>14</v>
      </c>
      <c r="J12410" s="649">
        <v>106.95</v>
      </c>
    </row>
    <row r="12411" spans="1:10" hidden="1">
      <c r="A12411" s="141" t="s">
        <v>45629</v>
      </c>
      <c r="B12411" s="141" t="str">
        <f t="shared" si="193"/>
        <v>FERRAGENS PARA PORTA DE MADEIRA,PIVOTANTE,DE 1 FOLHA,EXTERNA,CONSTANDO DE FORNECIMENTO SEM COLOCACAO (ESTA INCLUIDA NO FFERRAGENS PARA PORTA DE MADEIRA,PIVOTANTE,DE 1 FOLHA,EXTERNAORNECIMENTO E COLOCACAO DAS ESQUADRIAS) DE:-FECHADURA COM TRINCO ROLETE,EM METAL,C/ACABAMENTO CROMADO-PUXADOR VERTICAL EM ACO INOX-DOBRADICA PIVOTANTE (PIVO INFERIOR E SUPERIOR) EM ACO INOXFERRAGENS PARA PORTA DE MADEIRA,PIVOTANTE,DE 1 FOLHA,EXTERNA</v>
      </c>
      <c r="C12411" s="141" t="s">
        <v>45630</v>
      </c>
      <c r="D12411" s="141" t="s">
        <v>45631</v>
      </c>
      <c r="E12411" s="141" t="s">
        <v>45632</v>
      </c>
      <c r="F12411" s="141" t="s">
        <v>45633</v>
      </c>
      <c r="G12411" s="141" t="s">
        <v>45634</v>
      </c>
      <c r="H12411" s="141" t="s">
        <v>45635</v>
      </c>
      <c r="I12411" s="141" t="s">
        <v>14</v>
      </c>
      <c r="J12411" s="649">
        <v>288.2</v>
      </c>
    </row>
    <row r="12412" spans="1:10" hidden="1">
      <c r="A12412" s="141" t="s">
        <v>45636</v>
      </c>
      <c r="B12412" s="141" t="str">
        <f t="shared" si="193"/>
        <v>FERRAGENS PARA PORTA DE MADEIRA,PIVOTANTE,DE 1 FOLHA,EXTERNA,CONSTANDO DE FORNECIMENTO SEM COLOCACAO (ESTA INCLUIDA NO FFERRAGENS PARA PORTA DE MADEIRA,PIVOTANTE,DE 1 FOLHA,EXTERNAORNECIMENTO E COLOCACAO DAS ESQUADRIAS) DE:-FECHADURA COM TRINCO ROLETE,EM METAL,C/ACABAMENTO CROMADO-PUXADOR VERTICAL EM ACO INOX-DOBRADICA PIVOTANTE (PIVO INFERIOR E SUPERIOR) EM ACO INOXFERRAGENS PARA PORTA DE MADEIRA,PIVOTANTE,DE 1 FOLHA,EXTERNA</v>
      </c>
      <c r="C12412" s="141" t="s">
        <v>45630</v>
      </c>
      <c r="D12412" s="141" t="s">
        <v>45631</v>
      </c>
      <c r="E12412" s="141" t="s">
        <v>45632</v>
      </c>
      <c r="F12412" s="141" t="s">
        <v>45633</v>
      </c>
      <c r="G12412" s="141" t="s">
        <v>45634</v>
      </c>
      <c r="H12412" s="141" t="s">
        <v>45635</v>
      </c>
      <c r="I12412" s="141" t="s">
        <v>14</v>
      </c>
      <c r="J12412" s="649">
        <v>288.2</v>
      </c>
    </row>
    <row r="12413" spans="1:10" hidden="1">
      <c r="A12413" s="141" t="s">
        <v>45637</v>
      </c>
      <c r="B12413" s="141" t="str">
        <f t="shared" si="193"/>
        <v>FERRAGENS P/PORTAS DE MADEIRA,1 FOLHA DE ABRIR,INTERNAS,SOCIAIS OU SERVICO,CONSTANDO DE FORN.S/COLOC.(ESTA INCLUIDA NO FFERRAGENS P/PORTAS DE MADEIRA,1 FOLHA DE ABRIR,INTERNAS,SOCIORN.COLOC.ESQUADRIAS),DE:-FECHADURA TIPO GORGE,TRINCO REVERSIVEL,EM METAL C/ACABAMENTO CROMADO;-ROSETA EM METAL C/ACABAMENTO CROMADO;-MACANETA TIPO ALAVANCA METAL C/ACABAMENTO CROMADO;-3 DOBRADICAS FERRO GALV.3"X2.1/2",C/PINO E BOLAS FERROFERRAGENS P/PORTAS DE MADEIRA,1 FOLHA DE ABRIR,INTERNAS,SOCI</v>
      </c>
      <c r="C12413" s="141" t="s">
        <v>45638</v>
      </c>
      <c r="D12413" s="141" t="s">
        <v>45639</v>
      </c>
      <c r="E12413" s="141" t="s">
        <v>45640</v>
      </c>
      <c r="F12413" s="141" t="s">
        <v>45641</v>
      </c>
      <c r="G12413" s="141" t="s">
        <v>45642</v>
      </c>
      <c r="H12413" s="141" t="s">
        <v>45643</v>
      </c>
      <c r="I12413" s="141" t="s">
        <v>14</v>
      </c>
      <c r="J12413" s="649">
        <v>69.72</v>
      </c>
    </row>
    <row r="12414" spans="1:10" hidden="1">
      <c r="A12414" s="141" t="s">
        <v>45644</v>
      </c>
      <c r="B12414" s="141" t="str">
        <f t="shared" si="193"/>
        <v>FERRAGENS P/PORTAS DE MADEIRA,1 FOLHA DE ABRIR,INTERNAS,SOCIAIS OU SERVICO,CONSTANDO DE FORN.S/COLOC.(ESTA INCLUIDA NO FFERRAGENS P/PORTAS DE MADEIRA,1 FOLHA DE ABRIR,INTERNAS,SOCIORN.COLOC.ESQUADRIAS),DE:-FECHADURA TIPO GORGE,TRINCO REVERSIVEL,EM METAL C/ACABAMENTO CROMADO;-ROSETA EM METAL C/ACABAMENTO CROMADO;-MACANETA TIPO ALAVANCA METAL C/ACABAMENTO CROMADO;-3 DOBRADICAS FERRO GALV.3"X2.1/2",C/PINO E BOLAS FERROFERRAGENS P/PORTAS DE MADEIRA,1 FOLHA DE ABRIR,INTERNAS,SOCI</v>
      </c>
      <c r="C12414" s="141" t="s">
        <v>45638</v>
      </c>
      <c r="D12414" s="141" t="s">
        <v>45639</v>
      </c>
      <c r="E12414" s="141" t="s">
        <v>45640</v>
      </c>
      <c r="F12414" s="141" t="s">
        <v>45641</v>
      </c>
      <c r="G12414" s="141" t="s">
        <v>45642</v>
      </c>
      <c r="H12414" s="141" t="s">
        <v>45643</v>
      </c>
      <c r="I12414" s="141" t="s">
        <v>14</v>
      </c>
      <c r="J12414" s="649">
        <v>69.72</v>
      </c>
    </row>
    <row r="12415" spans="1:10" hidden="1">
      <c r="A12415" s="141" t="s">
        <v>45645</v>
      </c>
      <c r="B12415" s="141" t="str">
        <f t="shared" si="193"/>
        <v>FERRAGENS PARA PORTAS MADEIRA,DE 1 FOLHA DE ABRIR,INTERNAS,SOCIAIS OU DE SERVICO,CONSTANDO DE FORN.S/COLOC.(ESTA INCLUIDFERRAGENS PARA PORTAS MADEIRA,DE 1 FOLHA DE ABRIR,INTERNAS,SA NO FORN.E COLOC.DAS ESQUADRIAS),DE:-FECHADURA DE EMBUTIR EM METAL C/ACABAMENTO CROMADO;-MACANETA TIPO ALAVANCA,EM METAL C/ACABAMENTO CROMADO;-ESPELHO METAL C/ACABAMENTO CROMADO;-3 DOBRADICAS FERRO GALV. 3"X2.1/2",C/PINOS E BOLAS DE LATAOFERRAGENS PARA PORTAS MADEIRA,DE 1 FOLHA DE ABRIR,INTERNAS,S</v>
      </c>
      <c r="C12415" s="141" t="s">
        <v>45646</v>
      </c>
      <c r="D12415" s="141" t="s">
        <v>45647</v>
      </c>
      <c r="E12415" s="141" t="s">
        <v>45648</v>
      </c>
      <c r="F12415" s="141" t="s">
        <v>45649</v>
      </c>
      <c r="G12415" s="141" t="s">
        <v>45650</v>
      </c>
      <c r="H12415" s="141" t="s">
        <v>45651</v>
      </c>
      <c r="I12415" s="141" t="s">
        <v>14</v>
      </c>
      <c r="J12415" s="649">
        <v>60.58</v>
      </c>
    </row>
    <row r="12416" spans="1:10" hidden="1">
      <c r="A12416" s="141" t="s">
        <v>45652</v>
      </c>
      <c r="B12416" s="141" t="str">
        <f t="shared" si="193"/>
        <v>FERRAGENS PARA PORTAS MADEIRA,DE 1 FOLHA DE ABRIR,INTERNAS,SOCIAIS OU DE SERVICO,CONSTANDO DE FORN.S/COLOC.(ESTA INCLUIDFERRAGENS PARA PORTAS MADEIRA,DE 1 FOLHA DE ABRIR,INTERNAS,SA NO FORN.E COLOC.DAS ESQUADRIAS),DE:-FECHADURA DE EMBUTIR EM METAL C/ACABAMENTO CROMADO;-MACANETA TIPO ALAVANCA,EM METAL C/ACABAMENTO CROMADO;-ESPELHO METAL C/ACABAMENTO CROMADO;-3 DOBRADICAS FERRO GALV. 3"X2.1/2",C/PINOS E BOLAS DE LATAOFERRAGENS PARA PORTAS MADEIRA,DE 1 FOLHA DE ABRIR,INTERNAS,S</v>
      </c>
      <c r="C12416" s="141" t="s">
        <v>45646</v>
      </c>
      <c r="D12416" s="141" t="s">
        <v>45647</v>
      </c>
      <c r="E12416" s="141" t="s">
        <v>45648</v>
      </c>
      <c r="F12416" s="141" t="s">
        <v>45649</v>
      </c>
      <c r="G12416" s="141" t="s">
        <v>45650</v>
      </c>
      <c r="H12416" s="141" t="s">
        <v>45651</v>
      </c>
      <c r="I12416" s="141" t="s">
        <v>14</v>
      </c>
      <c r="J12416" s="649">
        <v>60.58</v>
      </c>
    </row>
    <row r="12417" spans="1:10" hidden="1">
      <c r="A12417" s="141" t="s">
        <v>45653</v>
      </c>
      <c r="B12417" s="141" t="str">
        <f t="shared" si="193"/>
        <v>FERRAGENS P/PORTAS MADEIRA,INTERNAS,2 FOLHAS ABRIR,CONSTANDO FORN.S/COLOC.(INCLUIDA FORN.COLOC.ESQUADRIAS),DE:-FECHADURAFERRAGENS P/PORTAS MADEIRA,INTERNAS,2 FOLHAS ABRIR,CONSTANDO TIPO GORGE,TRINCO REVERSIVEL,METAL ACABAMENTO CROMADO;-ROSETA METAL ACABAMENTO CROMADO;-MACANETA TIPO ALAVANCA METAL ACABAMENTO CROMADO;-6 DOBRADICAS FERRO GALV.3"X2.1/2",PINO FERRO BOLAS LATAO;-2 FECHOS EMBUTIR,30 A 40CM ALT.METAL CROMADOFERRAGENS P/PORTAS MADEIRA,INTERNAS,2 FOLHAS ABRIR,CONSTANDO</v>
      </c>
      <c r="C12417" s="141" t="s">
        <v>45654</v>
      </c>
      <c r="D12417" s="141" t="s">
        <v>45655</v>
      </c>
      <c r="E12417" s="141" t="s">
        <v>45656</v>
      </c>
      <c r="F12417" s="141" t="s">
        <v>45657</v>
      </c>
      <c r="G12417" s="141" t="s">
        <v>45658</v>
      </c>
      <c r="H12417" s="141" t="s">
        <v>45659</v>
      </c>
      <c r="I12417" s="141" t="s">
        <v>14</v>
      </c>
      <c r="J12417" s="649">
        <v>293.66000000000003</v>
      </c>
    </row>
    <row r="12418" spans="1:10" hidden="1">
      <c r="A12418" s="141" t="s">
        <v>45660</v>
      </c>
      <c r="B12418" s="141" t="str">
        <f t="shared" si="193"/>
        <v>FERRAGENS P/PORTAS MADEIRA,INTERNAS,2 FOLHAS ABRIR,CONSTANDO FORN.S/COLOC.(INCLUIDA FORN.COLOC.ESQUADRIAS),DE:-FECHADURAFERRAGENS P/PORTAS MADEIRA,INTERNAS,2 FOLHAS ABRIR,CONSTANDO TIPO GORGE,TRINCO REVERSIVEL,METAL ACABAMENTO CROMADO;-ROSETA METAL ACABAMENTO CROMADO;-MACANETA TIPO ALAVANCA METAL ACABAMENTO CROMADO;-6 DOBRADICAS FERRO GALV.3"X2.1/2",PINO FERRO BOLAS LATAO;-2 FECHOS EMBUTIR,30 A 40CM ALT.METAL CROMADOFERRAGENS P/PORTAS MADEIRA,INTERNAS,2 FOLHAS ABRIR,CONSTANDO</v>
      </c>
      <c r="C12418" s="141" t="s">
        <v>45654</v>
      </c>
      <c r="D12418" s="141" t="s">
        <v>45655</v>
      </c>
      <c r="E12418" s="141" t="s">
        <v>45656</v>
      </c>
      <c r="F12418" s="141" t="s">
        <v>45657</v>
      </c>
      <c r="G12418" s="141" t="s">
        <v>45658</v>
      </c>
      <c r="H12418" s="141" t="s">
        <v>45659</v>
      </c>
      <c r="I12418" s="141" t="s">
        <v>14</v>
      </c>
      <c r="J12418" s="649">
        <v>293.66000000000003</v>
      </c>
    </row>
    <row r="12419" spans="1:10" hidden="1">
      <c r="A12419" s="141" t="s">
        <v>45661</v>
      </c>
      <c r="B12419" s="141" t="str">
        <f t="shared" ref="B12419:B12482" si="194">C12419&amp;D12419&amp;C12419&amp;E12419&amp;F12419&amp;G12419&amp;H12419&amp;C12419</f>
        <v>FERRAGENS PARA PORTAS DE MADEIRA,DE 1 FOLHA DE ABRIR,INTERNAS,DE SALAS E QUARTOS DE HOSPITAIS,CONSTANDO DE FORNECIMENTOFERRAGENS PARA PORTAS DE MADEIRA,DE 1 FOLHA DE ABRIR,INTERNAS/COLOCACAO,DE:-MACANETA TIPO "ALAVANCA PARA BRACO", C/ACABAMENTO EM ALUMINIO DESTACAVEL;-FECHADURA EQUIPADA C/CILINDROMESTRAVEL E CHAVE DE SEGREDO;-3 DOBRADICAS EM LATAO DE 3"X3.1/2",ACABAMENTO CROMADO,COM PINO,BOLAS E ANEIS DE LATAOFERRAGENS PARA PORTAS DE MADEIRA,DE 1 FOLHA DE ABRIR,INTERNA</v>
      </c>
      <c r="C12419" s="141" t="s">
        <v>45662</v>
      </c>
      <c r="D12419" s="141" t="s">
        <v>45663</v>
      </c>
      <c r="E12419" s="141" t="s">
        <v>45664</v>
      </c>
      <c r="F12419" s="141" t="s">
        <v>45665</v>
      </c>
      <c r="G12419" s="141" t="s">
        <v>45666</v>
      </c>
      <c r="H12419" s="141" t="s">
        <v>45667</v>
      </c>
      <c r="I12419" s="141" t="s">
        <v>14</v>
      </c>
      <c r="J12419" s="649">
        <v>549.36</v>
      </c>
    </row>
    <row r="12420" spans="1:10" hidden="1">
      <c r="A12420" s="141" t="s">
        <v>45668</v>
      </c>
      <c r="B12420" s="141" t="str">
        <f t="shared" si="194"/>
        <v>FERRAGENS PARA PORTAS DE MADEIRA,DE 1 FOLHA DE ABRIR,INTERNAS,DE SALAS E QUARTOS DE HOSPITAIS,CONSTANDO DE FORNECIMENTOFERRAGENS PARA PORTAS DE MADEIRA,DE 1 FOLHA DE ABRIR,INTERNAS/COLOCACAO,DE:-MACANETA TIPO "ALAVANCA PARA BRACO", C/ACABAMENTO EM ALUMINIO DESTACAVEL;-FECHADURA EQUIPADA C/CILINDROMESTRAVEL E CHAVE DE SEGREDO;-3 DOBRADICAS EM LATAO DE 3"X3.1/2",ACABAMENTO CROMADO,COM PINO,BOLAS E ANEIS DE LATAOFERRAGENS PARA PORTAS DE MADEIRA,DE 1 FOLHA DE ABRIR,INTERNA</v>
      </c>
      <c r="C12420" s="141" t="s">
        <v>45662</v>
      </c>
      <c r="D12420" s="141" t="s">
        <v>45663</v>
      </c>
      <c r="E12420" s="141" t="s">
        <v>45664</v>
      </c>
      <c r="F12420" s="141" t="s">
        <v>45665</v>
      </c>
      <c r="G12420" s="141" t="s">
        <v>45666</v>
      </c>
      <c r="H12420" s="141" t="s">
        <v>45667</v>
      </c>
      <c r="I12420" s="141" t="s">
        <v>14</v>
      </c>
      <c r="J12420" s="649">
        <v>549.36</v>
      </c>
    </row>
    <row r="12421" spans="1:10" hidden="1">
      <c r="A12421" s="141" t="s">
        <v>45669</v>
      </c>
      <c r="B12421" s="141" t="str">
        <f t="shared" si="194"/>
        <v>FERRAGENS P/PORTA MADEIRA,1 FOLHA DE ABRIR,INTERNA,CONSTANDO DE FORN.S/COLOC.(ESTA INCLUIDA NO FORN.E COLOC.DAS ESQUADRIFERRAGENS P/PORTA MADEIRA,1 FOLHA DE ABRIR,INTERNA,CONSTANDOAS),DE:-FECHADURA DE EMBUTIR EM METAL C/ACABAMENTO CROMADO;-MACANETA TIPO ALAVANCA EM METAL C/ACABAMENTO CROMADO;-ROSETA EM METAL C/ACABAMENTO CROMADO;-3 DOBRADICAS DE FERRO GALVANIZADO DE 3"X2.1/2",COM PINO E BOLAS DE LATAOFERRAGENS P/PORTA MADEIRA,1 FOLHA DE ABRIR,INTERNA,CONSTANDO</v>
      </c>
      <c r="C12421" s="141" t="s">
        <v>45670</v>
      </c>
      <c r="D12421" s="141" t="s">
        <v>45671</v>
      </c>
      <c r="E12421" s="141" t="s">
        <v>45672</v>
      </c>
      <c r="F12421" s="141" t="s">
        <v>45673</v>
      </c>
      <c r="G12421" s="141" t="s">
        <v>45674</v>
      </c>
      <c r="H12421" s="141" t="s">
        <v>45675</v>
      </c>
      <c r="I12421" s="141" t="s">
        <v>14</v>
      </c>
      <c r="J12421" s="649">
        <v>101.91</v>
      </c>
    </row>
    <row r="12422" spans="1:10" hidden="1">
      <c r="A12422" s="141" t="s">
        <v>45676</v>
      </c>
      <c r="B12422" s="141" t="str">
        <f t="shared" si="194"/>
        <v>FERRAGENS P/PORTA MADEIRA,1 FOLHA DE ABRIR,INTERNA,CONSTANDO DE FORN.S/COLOC.(ESTA INCLUIDA NO FORN.E COLOC.DAS ESQUADRIFERRAGENS P/PORTA MADEIRA,1 FOLHA DE ABRIR,INTERNA,CONSTANDOAS),DE:-FECHADURA DE EMBUTIR EM METAL C/ACABAMENTO CROMADO;-MACANETA TIPO ALAVANCA EM METAL C/ACABAMENTO CROMADO;-ROSETA EM METAL C/ACABAMENTO CROMADO;-3 DOBRADICAS DE FERRO GALVANIZADO DE 3"X2.1/2",COM PINO E BOLAS DE LATAOFERRAGENS P/PORTA MADEIRA,1 FOLHA DE ABRIR,INTERNA,CONSTANDO</v>
      </c>
      <c r="C12422" s="141" t="s">
        <v>45670</v>
      </c>
      <c r="D12422" s="141" t="s">
        <v>45671</v>
      </c>
      <c r="E12422" s="141" t="s">
        <v>45672</v>
      </c>
      <c r="F12422" s="141" t="s">
        <v>45673</v>
      </c>
      <c r="G12422" s="141" t="s">
        <v>45674</v>
      </c>
      <c r="H12422" s="141" t="s">
        <v>45675</v>
      </c>
      <c r="I12422" s="141" t="s">
        <v>14</v>
      </c>
      <c r="J12422" s="649">
        <v>101.91</v>
      </c>
    </row>
    <row r="12423" spans="1:10" hidden="1">
      <c r="A12423" s="141" t="s">
        <v>45677</v>
      </c>
      <c r="B12423" s="141" t="str">
        <f t="shared" si="194"/>
        <v>FERRAGENS P/PORTA MADEIRA,1 FOLHA ABRIR,P/BANHEIRO,CONSTANDO DE FORN.S/COLOC.DE:-FECHADURA TIPO TRANQUETA,TRINCO REVERSIFERRAGENS P/PORTA MADEIRA,1 FOLHA ABRIR,P/BANHEIRO,CONSTANDOVEL,EM METAL C/ACABAMENTO CROMADO;-MACANETA TIPO ALAVANCA,EM METAL C/ACABAMENTO CROMADO;-ROSETA,EM METAL C/ACABAMENTO CROMADO;-TRANQUETA C/TRINCO ACOPLADO,METAL C/ACABAMENTO CROMADO;-3 DOBRADICAS FERRO GALV.3"X2.1/2",C/PINO E BOLAS LATAOFERRAGENS P/PORTA MADEIRA,1 FOLHA ABRIR,P/BANHEIRO,CONSTANDO</v>
      </c>
      <c r="C12423" s="141" t="s">
        <v>45678</v>
      </c>
      <c r="D12423" s="141" t="s">
        <v>45679</v>
      </c>
      <c r="E12423" s="141" t="s">
        <v>45680</v>
      </c>
      <c r="F12423" s="141" t="s">
        <v>45681</v>
      </c>
      <c r="G12423" s="141" t="s">
        <v>45682</v>
      </c>
      <c r="H12423" s="141" t="s">
        <v>45683</v>
      </c>
      <c r="I12423" s="141" t="s">
        <v>14</v>
      </c>
      <c r="J12423" s="649">
        <v>96.35</v>
      </c>
    </row>
    <row r="12424" spans="1:10" hidden="1">
      <c r="A12424" s="141" t="s">
        <v>45684</v>
      </c>
      <c r="B12424" s="141" t="str">
        <f t="shared" si="194"/>
        <v>FERRAGENS P/PORTA MADEIRA,1 FOLHA ABRIR,P/BANHEIRO,CONSTANDO DE FORN.S/COLOC.DE:-FECHADURA TIPO TRANQUETA,TRINCO REVERSIFERRAGENS P/PORTA MADEIRA,1 FOLHA ABRIR,P/BANHEIRO,CONSTANDOVEL,EM METAL C/ACABAMENTO CROMADO;-MACANETA TIPO ALAVANCA,EM METAL C/ACABAMENTO CROMADO;-ROSETA,EM METAL C/ACABAMENTO CROMADO;-TRANQUETA C/TRINCO ACOPLADO,METAL C/ACABAMENTO CROMADO;-3 DOBRADICAS FERRO GALV.3"X2.1/2",C/PINO E BOLAS LATAOFERRAGENS P/PORTA MADEIRA,1 FOLHA ABRIR,P/BANHEIRO,CONSTANDO</v>
      </c>
      <c r="C12424" s="141" t="s">
        <v>45678</v>
      </c>
      <c r="D12424" s="141" t="s">
        <v>45679</v>
      </c>
      <c r="E12424" s="141" t="s">
        <v>45680</v>
      </c>
      <c r="F12424" s="141" t="s">
        <v>45681</v>
      </c>
      <c r="G12424" s="141" t="s">
        <v>45682</v>
      </c>
      <c r="H12424" s="141" t="s">
        <v>45683</v>
      </c>
      <c r="I12424" s="141" t="s">
        <v>14</v>
      </c>
      <c r="J12424" s="649">
        <v>96.35</v>
      </c>
    </row>
    <row r="12425" spans="1:10" hidden="1">
      <c r="A12425" s="141" t="s">
        <v>45685</v>
      </c>
      <c r="B12425" s="141" t="str">
        <f t="shared" si="194"/>
        <v>FERRAGENS PARA PORTA DE MADEIRA,DE 1 FOLHA DE ABRIR,INTERNA,PARA BANHEIRO DE SERVICO,CONSTANDO DE FORN.S/COLOC.(ESTA INCFERRAGENS PARA PORTA DE MADEIRA,DE 1 FOLHA DE ABRIR,INTERNA,LUIDA NO FORN.E COLOC.DAS ESQUADRIAS),DE:-FECHADURA DE EMBUTIR,COM CHAPA-TESTA,EM METAL COM ACABAMENTO CROMADO;-TRANQUETA EM METAL COM ACABAMENTO CROMADO;-3 DOBRADICAS DE FERRO GALVANIZADO DE 3"X2.1/2",COM PINO E BOLAS DE FERROFERRAGENS PARA PORTA DE MADEIRA,DE 1 FOLHA DE ABRIR,INTERNA,</v>
      </c>
      <c r="C12425" s="141" t="s">
        <v>45686</v>
      </c>
      <c r="D12425" s="141" t="s">
        <v>45687</v>
      </c>
      <c r="E12425" s="141" t="s">
        <v>45688</v>
      </c>
      <c r="F12425" s="141" t="s">
        <v>45689</v>
      </c>
      <c r="G12425" s="141" t="s">
        <v>45690</v>
      </c>
      <c r="H12425" s="141" t="s">
        <v>45691</v>
      </c>
      <c r="I12425" s="141" t="s">
        <v>14</v>
      </c>
      <c r="J12425" s="649">
        <v>95.27</v>
      </c>
    </row>
    <row r="12426" spans="1:10" hidden="1">
      <c r="A12426" s="141" t="s">
        <v>45692</v>
      </c>
      <c r="B12426" s="141" t="str">
        <f t="shared" si="194"/>
        <v>FERRAGENS PARA PORTA DE MADEIRA,DE 1 FOLHA DE ABRIR,INTERNA,PARA BANHEIRO DE SERVICO,CONSTANDO DE FORN.S/COLOC.(ESTA INCFERRAGENS PARA PORTA DE MADEIRA,DE 1 FOLHA DE ABRIR,INTERNA,LUIDA NO FORN.E COLOC.DAS ESQUADRIAS),DE:-FECHADURA DE EMBUTIR,COM CHAPA-TESTA,EM METAL COM ACABAMENTO CROMADO;-TRANQUETA EM METAL COM ACABAMENTO CROMADO;-3 DOBRADICAS DE FERRO GALVANIZADO DE 3"X2.1/2",COM PINO E BOLAS DE FERROFERRAGENS PARA PORTA DE MADEIRA,DE 1 FOLHA DE ABRIR,INTERNA,</v>
      </c>
      <c r="C12426" s="141" t="s">
        <v>45686</v>
      </c>
      <c r="D12426" s="141" t="s">
        <v>45687</v>
      </c>
      <c r="E12426" s="141" t="s">
        <v>45688</v>
      </c>
      <c r="F12426" s="141" t="s">
        <v>45689</v>
      </c>
      <c r="G12426" s="141" t="s">
        <v>45690</v>
      </c>
      <c r="H12426" s="141" t="s">
        <v>45691</v>
      </c>
      <c r="I12426" s="141" t="s">
        <v>14</v>
      </c>
      <c r="J12426" s="649">
        <v>95.27</v>
      </c>
    </row>
    <row r="12427" spans="1:10" hidden="1">
      <c r="A12427" s="141" t="s">
        <v>45693</v>
      </c>
      <c r="B12427" s="141" t="str">
        <f t="shared" si="194"/>
        <v>FERRAGENS PARA PORTA DE MADEIRA,DE 1 FOLHA,DE ABRIR,PARA SANITARIOS OU CHUVEIROS COLETIVOS,CONSTANDO DE FORNECIMENTO SEMFERRAGENS PARA PORTA DE MADEIRA,DE 1 FOLHA,DE ABRIR,PARA SAN COLOCACAO(ESTA INCLUIDA NO FORNECIMENTO E COLOCACAO DAS ESQUADRIAS),DE:-FECHO DE SOBREPOR,TIPO "LIVRE-OCUPADO",RETANGULAR,EM METAL COM ACABAMENTO CROMADO;-3 DOBRADICAS DE FERRO GALVANIZADO DE 3"X2.1/2",COM PINO E BOLAS DE FERROFERRAGENS PARA PORTA DE MADEIRA,DE 1 FOLHA,DE ABRIR,PARA SAN</v>
      </c>
      <c r="C12427" s="141" t="s">
        <v>45694</v>
      </c>
      <c r="D12427" s="141" t="s">
        <v>45695</v>
      </c>
      <c r="E12427" s="141" t="s">
        <v>45696</v>
      </c>
      <c r="F12427" s="141" t="s">
        <v>45697</v>
      </c>
      <c r="G12427" s="141" t="s">
        <v>45698</v>
      </c>
      <c r="H12427" s="141" t="s">
        <v>45699</v>
      </c>
      <c r="I12427" s="141" t="s">
        <v>14</v>
      </c>
      <c r="J12427" s="649">
        <v>56.48</v>
      </c>
    </row>
    <row r="12428" spans="1:10" hidden="1">
      <c r="A12428" s="141" t="s">
        <v>45700</v>
      </c>
      <c r="B12428" s="141" t="str">
        <f t="shared" si="194"/>
        <v>FERRAGENS PARA PORTA DE MADEIRA,DE 1 FOLHA,DE ABRIR,PARA SANITARIOS OU CHUVEIROS COLETIVOS,CONSTANDO DE FORNECIMENTO SEMFERRAGENS PARA PORTA DE MADEIRA,DE 1 FOLHA,DE ABRIR,PARA SAN COLOCACAO(ESTA INCLUIDA NO FORNECIMENTO E COLOCACAO DAS ESQUADRIAS),DE:-FECHO DE SOBREPOR,TIPO "LIVRE-OCUPADO",RETANGULAR,EM METAL COM ACABAMENTO CROMADO;-3 DOBRADICAS DE FERRO GALVANIZADO DE 3"X2.1/2",COM PINO E BOLAS DE FERROFERRAGENS PARA PORTA DE MADEIRA,DE 1 FOLHA,DE ABRIR,PARA SAN</v>
      </c>
      <c r="C12428" s="141" t="s">
        <v>45694</v>
      </c>
      <c r="D12428" s="141" t="s">
        <v>45695</v>
      </c>
      <c r="E12428" s="141" t="s">
        <v>45696</v>
      </c>
      <c r="F12428" s="141" t="s">
        <v>45697</v>
      </c>
      <c r="G12428" s="141" t="s">
        <v>45698</v>
      </c>
      <c r="H12428" s="141" t="s">
        <v>45699</v>
      </c>
      <c r="I12428" s="141" t="s">
        <v>14</v>
      </c>
      <c r="J12428" s="649">
        <v>56.48</v>
      </c>
    </row>
    <row r="12429" spans="1:10" hidden="1">
      <c r="A12429" s="141" t="s">
        <v>45701</v>
      </c>
      <c r="B12429" s="141" t="str">
        <f t="shared" si="194"/>
        <v>FERRAGENS PARA PORTA DE MADEIRA,DE 1 FOLHA DE ABRIR,PARA SANITARIOS OU CHUVEIROS COLETIVOS,CONSTANDO DE FORNECIMENTO SEMFERRAGENS PARA PORTA DE MADEIRA,DE 1 FOLHA DE ABRIR,PARA SAN COLOCACAO(ESTA INCLUIDA NO FORNECIMENTO E COLOCACAO DAS ESQUADRIAS),DE:-FECHO DE SOBREPOR,TIPO "LIVRE-OCUPADO",RETANGULAR,EM METAL COM ACABAMENTO CROMADO;-3 DOBRADICAS DE FERRO GALVANIZADODE 3"X3",COM PINO E BOLASFERRAGENS PARA PORTA DE MADEIRA,DE 1 FOLHA DE ABRIR,PARA SAN</v>
      </c>
      <c r="C12429" s="141" t="s">
        <v>45702</v>
      </c>
      <c r="D12429" s="141" t="s">
        <v>45695</v>
      </c>
      <c r="E12429" s="141" t="s">
        <v>45696</v>
      </c>
      <c r="F12429" s="141" t="s">
        <v>45697</v>
      </c>
      <c r="G12429" s="141" t="s">
        <v>45698</v>
      </c>
      <c r="H12429" s="141" t="s">
        <v>45703</v>
      </c>
      <c r="I12429" s="141" t="s">
        <v>14</v>
      </c>
      <c r="J12429" s="649">
        <v>72.08</v>
      </c>
    </row>
    <row r="12430" spans="1:10" hidden="1">
      <c r="A12430" s="141" t="s">
        <v>45704</v>
      </c>
      <c r="B12430" s="141" t="str">
        <f t="shared" si="194"/>
        <v>FERRAGENS PARA PORTA DE MADEIRA,DE 1 FOLHA DE ABRIR,PARA SANITARIOS OU CHUVEIROS COLETIVOS,CONSTANDO DE FORNECIMENTO SEMFERRAGENS PARA PORTA DE MADEIRA,DE 1 FOLHA DE ABRIR,PARA SAN COLOCACAO(ESTA INCLUIDA NO FORNECIMENTO E COLOCACAO DAS ESQUADRIAS),DE:-FECHO DE SOBREPOR,TIPO "LIVRE-OCUPADO",RETANGULAR,EM METAL COM ACABAMENTO CROMADO;-3 DOBRADICAS DE FERRO GALVANIZADODE 3"X3",COM PINO E BOLASFERRAGENS PARA PORTA DE MADEIRA,DE 1 FOLHA DE ABRIR,PARA SAN</v>
      </c>
      <c r="C12430" s="141" t="s">
        <v>45702</v>
      </c>
      <c r="D12430" s="141" t="s">
        <v>45695</v>
      </c>
      <c r="E12430" s="141" t="s">
        <v>45696</v>
      </c>
      <c r="F12430" s="141" t="s">
        <v>45697</v>
      </c>
      <c r="G12430" s="141" t="s">
        <v>45698</v>
      </c>
      <c r="H12430" s="141" t="s">
        <v>45703</v>
      </c>
      <c r="I12430" s="141" t="s">
        <v>14</v>
      </c>
      <c r="J12430" s="649">
        <v>72.08</v>
      </c>
    </row>
    <row r="12431" spans="1:10" hidden="1">
      <c r="A12431" s="141" t="s">
        <v>45705</v>
      </c>
      <c r="B12431" s="141" t="str">
        <f t="shared" si="194"/>
        <v>FERRAGENS PARA PORTA DE MADEIRA,DE 1 FOLHA DE ABRIR,PARA BANHEIRO,CONSTANDO DE FORNECIMENTO SEM COLOCACAO (ESTA INCLUIDAFERRAGENS PARA PORTA DE MADEIRA,DE 1 FOLHA DE ABRIR,PARA BAN NO FORNECIMENTO E COLOCACAO DAS ESQUADRIAS),DE:-FECHADURA DE EMBUTIR,EM METAL COM ACABAMENTO CROMADO;-MACANETA TIPO ALAVANCA EM METAL COM ACABAMENTO CROMADO;-3 DOBRADICAS DE FERRO GALVANIZADO DE 3"X2.1/2",COM PINO E BOLAS DE LATAOFERRAGENS PARA PORTA DE MADEIRA,DE 1 FOLHA DE ABRIR,PARA BAN</v>
      </c>
      <c r="C12431" s="141" t="s">
        <v>45706</v>
      </c>
      <c r="D12431" s="141" t="s">
        <v>45707</v>
      </c>
      <c r="E12431" s="141" t="s">
        <v>45708</v>
      </c>
      <c r="F12431" s="141" t="s">
        <v>45709</v>
      </c>
      <c r="G12431" s="141" t="s">
        <v>45710</v>
      </c>
      <c r="H12431" s="141" t="s">
        <v>45711</v>
      </c>
      <c r="I12431" s="141" t="s">
        <v>14</v>
      </c>
      <c r="J12431" s="649">
        <v>60.96</v>
      </c>
    </row>
    <row r="12432" spans="1:10" hidden="1">
      <c r="A12432" s="141" t="s">
        <v>45712</v>
      </c>
      <c r="B12432" s="141" t="str">
        <f t="shared" si="194"/>
        <v>FERRAGENS PARA PORTA DE MADEIRA,DE 1 FOLHA DE ABRIR,PARA BANHEIRO,CONSTANDO DE FORNECIMENTO SEM COLOCACAO (ESTA INCLUIDAFERRAGENS PARA PORTA DE MADEIRA,DE 1 FOLHA DE ABRIR,PARA BAN NO FORNECIMENTO E COLOCACAO DAS ESQUADRIAS),DE:-FECHADURA DE EMBUTIR,EM METAL COM ACABAMENTO CROMADO;-MACANETA TIPO ALAVANCA EM METAL COM ACABAMENTO CROMADO;-3 DOBRADICAS DE FERRO GALVANIZADO DE 3"X2.1/2",COM PINO E BOLAS DE LATAOFERRAGENS PARA PORTA DE MADEIRA,DE 1 FOLHA DE ABRIR,PARA BAN</v>
      </c>
      <c r="C12432" s="141" t="s">
        <v>45706</v>
      </c>
      <c r="D12432" s="141" t="s">
        <v>45707</v>
      </c>
      <c r="E12432" s="141" t="s">
        <v>45708</v>
      </c>
      <c r="F12432" s="141" t="s">
        <v>45709</v>
      </c>
      <c r="G12432" s="141" t="s">
        <v>45710</v>
      </c>
      <c r="H12432" s="141" t="s">
        <v>45711</v>
      </c>
      <c r="I12432" s="141" t="s">
        <v>14</v>
      </c>
      <c r="J12432" s="649">
        <v>60.96</v>
      </c>
    </row>
    <row r="12433" spans="1:10" hidden="1">
      <c r="A12433" s="141" t="s">
        <v>45713</v>
      </c>
      <c r="B12433" s="141" t="str">
        <f t="shared" si="194"/>
        <v>FERRAGENS P/PORTA MADEIRA COLOC.DIVISORIAS MARMORE,MARMORITE OU CONCRETO,ATE 3CM ESP.CONSTANDO FORN.S/COLOC.(ESTA INCLUIFERRAGENS P/PORTA MADEIRA COLOC.DIVISORIAS MARMORE,MARMORITEDA FORN.COLOC.ESQUADRIAS),DE:-2 DOBRADICAS C/UMA ABAS "U",LATAO,ACABAMENTO CROMADO,P/DIVISORIAS MARMORE;-FECHO SOBREPOR,TIPO "LIVRE-OCUPADO",RETANGULAR,METAL C/ACABAMENTO CROMADO,;-BATENTE "U",LATAO,ACABAMENTO CROMADO,P/DIVISORIAS MARMOREFERRAGENS P/PORTA MADEIRA COLOC.DIVISORIAS MARMORE,MARMORITE</v>
      </c>
      <c r="C12433" s="141" t="s">
        <v>45714</v>
      </c>
      <c r="D12433" s="141" t="s">
        <v>45715</v>
      </c>
      <c r="E12433" s="141" t="s">
        <v>45716</v>
      </c>
      <c r="F12433" s="141" t="s">
        <v>45717</v>
      </c>
      <c r="G12433" s="141" t="s">
        <v>45718</v>
      </c>
      <c r="H12433" s="141" t="s">
        <v>45719</v>
      </c>
      <c r="I12433" s="141" t="s">
        <v>14</v>
      </c>
      <c r="J12433" s="649">
        <v>607.04999999999995</v>
      </c>
    </row>
    <row r="12434" spans="1:10" hidden="1">
      <c r="A12434" s="141" t="s">
        <v>45720</v>
      </c>
      <c r="B12434" s="141" t="str">
        <f t="shared" si="194"/>
        <v>FERRAGENS P/PORTA MADEIRA COLOC.DIVISORIAS MARMORE,MARMORITE OU CONCRETO,ATE 3CM ESP.CONSTANDO FORN.S/COLOC.(ESTA INCLUIFERRAGENS P/PORTA MADEIRA COLOC.DIVISORIAS MARMORE,MARMORITEDA FORN.COLOC.ESQUADRIAS),DE:-2 DOBRADICAS C/UMA ABAS "U",LATAO,ACABAMENTO CROMADO,P/DIVISORIAS MARMORE;-FECHO SOBREPOR,TIPO "LIVRE-OCUPADO",RETANGULAR,METAL C/ACABAMENTO CROMADO,;-BATENTE "U",LATAO,ACABAMENTO CROMADO,P/DIVISORIAS MARMOREFERRAGENS P/PORTA MADEIRA COLOC.DIVISORIAS MARMORE,MARMORITE</v>
      </c>
      <c r="C12434" s="141" t="s">
        <v>45714</v>
      </c>
      <c r="D12434" s="141" t="s">
        <v>45715</v>
      </c>
      <c r="E12434" s="141" t="s">
        <v>45716</v>
      </c>
      <c r="F12434" s="141" t="s">
        <v>45717</v>
      </c>
      <c r="G12434" s="141" t="s">
        <v>45718</v>
      </c>
      <c r="H12434" s="141" t="s">
        <v>45719</v>
      </c>
      <c r="I12434" s="141" t="s">
        <v>14</v>
      </c>
      <c r="J12434" s="649">
        <v>607.04999999999995</v>
      </c>
    </row>
    <row r="12435" spans="1:10" hidden="1">
      <c r="A12435" s="141" t="s">
        <v>45721</v>
      </c>
      <c r="B12435" s="141" t="str">
        <f t="shared" si="194"/>
        <v>FERRAGENS P/PORTA MADEIRA,CORRER,1 FOLHA,CONSTANDO FORN.S/COLOC.(ESTA INCLUIDA FORN.COLOC.ESQUADRIAS),DE:-FECHADURA EMBUFERRAGENS P/PORTA MADEIRA,CORRER,1 FOLHA,CONSTANDO FORN.S/COTIR,BICO DE PAPAGAIO,C/CHAVE BIPARTIDA,METAL C/ACABAMENTO CROMADO;-2,00M DE TRILHO SUPERIOR "U",ALUMINIO;-2 ROLDANAS;-2PINOS GUIA,ALUMINIO OU LATAO,S/CANTONEIRA;-2,00M TRILHO INFERIOR "U",ALUMINIO;-2 CONCHAS,C/FURO P/CHAVE,EM LATAO CROMADOFERRAGENS P/PORTA MADEIRA,CORRER,1 FOLHA,CONSTANDO FORN.S/CO</v>
      </c>
      <c r="C12435" s="141" t="s">
        <v>45722</v>
      </c>
      <c r="D12435" s="141" t="s">
        <v>45723</v>
      </c>
      <c r="E12435" s="141" t="s">
        <v>45724</v>
      </c>
      <c r="F12435" s="141" t="s">
        <v>45725</v>
      </c>
      <c r="G12435" s="141" t="s">
        <v>45726</v>
      </c>
      <c r="H12435" s="141" t="s">
        <v>45727</v>
      </c>
      <c r="I12435" s="141" t="s">
        <v>14</v>
      </c>
      <c r="J12435" s="649">
        <v>258.39999999999998</v>
      </c>
    </row>
    <row r="12436" spans="1:10" hidden="1">
      <c r="A12436" s="141" t="s">
        <v>45728</v>
      </c>
      <c r="B12436" s="141" t="str">
        <f t="shared" si="194"/>
        <v>FERRAGENS P/PORTA MADEIRA,CORRER,1 FOLHA,CONSTANDO FORN.S/COLOC.(ESTA INCLUIDA FORN.COLOC.ESQUADRIAS),DE:-FECHADURA EMBUFERRAGENS P/PORTA MADEIRA,CORRER,1 FOLHA,CONSTANDO FORN.S/COTIR,BICO DE PAPAGAIO,C/CHAVE BIPARTIDA,METAL C/ACABAMENTO CROMADO;-2,00M DE TRILHO SUPERIOR "U",ALUMINIO;-2 ROLDANAS;-2PINOS GUIA,ALUMINIO OU LATAO,S/CANTONEIRA;-2,00M TRILHO INFERIOR "U",ALUMINIO;-2 CONCHAS,C/FURO P/CHAVE,EM LATAO CROMADOFERRAGENS P/PORTA MADEIRA,CORRER,1 FOLHA,CONSTANDO FORN.S/CO</v>
      </c>
      <c r="C12436" s="141" t="s">
        <v>45722</v>
      </c>
      <c r="D12436" s="141" t="s">
        <v>45723</v>
      </c>
      <c r="E12436" s="141" t="s">
        <v>45724</v>
      </c>
      <c r="F12436" s="141" t="s">
        <v>45725</v>
      </c>
      <c r="G12436" s="141" t="s">
        <v>45726</v>
      </c>
      <c r="H12436" s="141" t="s">
        <v>45727</v>
      </c>
      <c r="I12436" s="141" t="s">
        <v>14</v>
      </c>
      <c r="J12436" s="649">
        <v>258.39999999999998</v>
      </c>
    </row>
    <row r="12437" spans="1:10" hidden="1">
      <c r="A12437" s="141" t="s">
        <v>45729</v>
      </c>
      <c r="B12437" s="141" t="str">
        <f t="shared" si="194"/>
        <v>FERRAGENS P/PORTA MADEIRA,CORRER,2 FOLHAS,CONSTANDO FORN.S/COLOC.(ESTA INCLUIDA FORN.COLOC.ESQUADRIAS),DE:-FECHADURA EMBFERRAGENS P/PORTA MADEIRA,CORRER,2 FOLHAS,CONSTANDO FORN.S/CUTIR,BICO DE PAPAGAIO,C/CHAVE BIPARTIDA,METAL C/ACABAMENTO CROMADO;-4,00M DE TRILHO SUPERIOR "U",ALUMINIO;-4 ROLDANAS;-4 PINOS GUIA,ALUMINIO OU LATAO,S/CANTONEIRA;-4,00M TRILHO INFERIOR "U",ALUMINIO;-2 CONCHAS,C/FURO P/CHAVE,LATAO CROMADOFERRAGENS P/PORTA MADEIRA,CORRER,2 FOLHAS,CONSTANDO FORN.S/C</v>
      </c>
      <c r="C12437" s="141" t="s">
        <v>45730</v>
      </c>
      <c r="D12437" s="141" t="s">
        <v>45731</v>
      </c>
      <c r="E12437" s="141" t="s">
        <v>45732</v>
      </c>
      <c r="F12437" s="141" t="s">
        <v>45733</v>
      </c>
      <c r="G12437" s="141" t="s">
        <v>45734</v>
      </c>
      <c r="H12437" s="141" t="s">
        <v>45735</v>
      </c>
      <c r="I12437" s="141" t="s">
        <v>14</v>
      </c>
      <c r="J12437" s="649">
        <v>411.83</v>
      </c>
    </row>
    <row r="12438" spans="1:10" hidden="1">
      <c r="A12438" s="141" t="s">
        <v>45736</v>
      </c>
      <c r="B12438" s="141" t="str">
        <f t="shared" si="194"/>
        <v>FERRAGENS P/PORTA MADEIRA,CORRER,2 FOLHAS,CONSTANDO FORN.S/COLOC.(ESTA INCLUIDA FORN.COLOC.ESQUADRIAS),DE:-FECHADURA EMBFERRAGENS P/PORTA MADEIRA,CORRER,2 FOLHAS,CONSTANDO FORN.S/CUTIR,BICO DE PAPAGAIO,C/CHAVE BIPARTIDA,METAL C/ACABAMENTO CROMADO;-4,00M DE TRILHO SUPERIOR "U",ALUMINIO;-4 ROLDANAS;-4 PINOS GUIA,ALUMINIO OU LATAO,S/CANTONEIRA;-4,00M TRILHO INFERIOR "U",ALUMINIO;-2 CONCHAS,C/FURO P/CHAVE,LATAO CROMADOFERRAGENS P/PORTA MADEIRA,CORRER,2 FOLHAS,CONSTANDO FORN.S/C</v>
      </c>
      <c r="C12438" s="141" t="s">
        <v>45730</v>
      </c>
      <c r="D12438" s="141" t="s">
        <v>45731</v>
      </c>
      <c r="E12438" s="141" t="s">
        <v>45732</v>
      </c>
      <c r="F12438" s="141" t="s">
        <v>45733</v>
      </c>
      <c r="G12438" s="141" t="s">
        <v>45734</v>
      </c>
      <c r="H12438" s="141" t="s">
        <v>45735</v>
      </c>
      <c r="I12438" s="141" t="s">
        <v>14</v>
      </c>
      <c r="J12438" s="649">
        <v>411.83</v>
      </c>
    </row>
    <row r="12439" spans="1:10" hidden="1">
      <c r="A12439" s="141" t="s">
        <v>45737</v>
      </c>
      <c r="B12439" s="141" t="str">
        <f t="shared" si="194"/>
        <v>FERRAGENS PARA PORTA DE MADEIRA,PIVOTANTE,DE 1 FOLHA,INTERNA,CONSTANDO DE FORNECIMENTO SEM COLOCACAO (ESTA INCLUIDA NO FFERRAGENS PARA PORTA DE MADEIRA,PIVOTANTE,DE 1 FOLHA,INTERNAORNECIMENTO E COLOCACAO DAS ESQUADRIAS) DE:-FECHADURA COM TRINCO ROLETE,EM METAL C/ACABAMENTO CROMADO;-PUXADOR VERTICALEM ACO INOX;-DOBRADICA PIVOTANTE (PIVO INFERIOR E SUPERIOR)EM ACO INOXFERRAGENS PARA PORTA DE MADEIRA,PIVOTANTE,DE 1 FOLHA,INTERNA</v>
      </c>
      <c r="C12439" s="141" t="s">
        <v>45738</v>
      </c>
      <c r="D12439" s="141" t="s">
        <v>45631</v>
      </c>
      <c r="E12439" s="141" t="s">
        <v>45739</v>
      </c>
      <c r="F12439" s="141" t="s">
        <v>45740</v>
      </c>
      <c r="G12439" s="141" t="s">
        <v>45741</v>
      </c>
      <c r="H12439" s="141" t="s">
        <v>45742</v>
      </c>
      <c r="I12439" s="141" t="s">
        <v>14</v>
      </c>
      <c r="J12439" s="649">
        <v>309.68</v>
      </c>
    </row>
    <row r="12440" spans="1:10" hidden="1">
      <c r="A12440" s="141" t="s">
        <v>45743</v>
      </c>
      <c r="B12440" s="141" t="str">
        <f t="shared" si="194"/>
        <v>FERRAGENS PARA PORTA DE MADEIRA,PIVOTANTE,DE 1 FOLHA,INTERNA,CONSTANDO DE FORNECIMENTO SEM COLOCACAO (ESTA INCLUIDA NO FFERRAGENS PARA PORTA DE MADEIRA,PIVOTANTE,DE 1 FOLHA,INTERNAORNECIMENTO E COLOCACAO DAS ESQUADRIAS) DE:-FECHADURA COM TRINCO ROLETE,EM METAL C/ACABAMENTO CROMADO;-PUXADOR VERTICALEM ACO INOX;-DOBRADICA PIVOTANTE (PIVO INFERIOR E SUPERIOR)EM ACO INOXFERRAGENS PARA PORTA DE MADEIRA,PIVOTANTE,DE 1 FOLHA,INTERNA</v>
      </c>
      <c r="C12440" s="141" t="s">
        <v>45738</v>
      </c>
      <c r="D12440" s="141" t="s">
        <v>45631</v>
      </c>
      <c r="E12440" s="141" t="s">
        <v>45739</v>
      </c>
      <c r="F12440" s="141" t="s">
        <v>45740</v>
      </c>
      <c r="G12440" s="141" t="s">
        <v>45741</v>
      </c>
      <c r="H12440" s="141" t="s">
        <v>45742</v>
      </c>
      <c r="I12440" s="141" t="s">
        <v>14</v>
      </c>
      <c r="J12440" s="649">
        <v>309.68</v>
      </c>
    </row>
    <row r="12441" spans="1:10" hidden="1">
      <c r="A12441" s="141" t="s">
        <v>45744</v>
      </c>
      <c r="B12441" s="141" t="str">
        <f t="shared" si="194"/>
        <v>FERRAGENS P/PORTA DIVISORIAS,1 FOLHA,REVESTIDAS MADEIRA OU LAMINADO VINILICO,CONSTANDO FORN.S/COLOC.(INCLUIDA FORN.COLOCFERRAGENS P/PORTA DIVISORIAS,1 FOLHA,REVESTIDAS MADEIRA OU L.DIVISORIA),DE:-FECHADURA EMBUTIR C/CILINDRO CENTRAL,METAL C/ACABAMENTO CROMADO,MACANETA TIPO BOLA C/ESPELHO CIRCULAR,METAL C/ACAB.CROMADO;-1 FECHO EMBUTIR METAL C/CROMADO;-3 DOBRADICAS 3"X2.1/2",LATAO,CROMADO,C/PINO,BOLAS E ANEIS DE LATAOFERRAGENS P/PORTA DIVISORIAS,1 FOLHA,REVESTIDAS MADEIRA OU L</v>
      </c>
      <c r="C12441" s="141" t="s">
        <v>45745</v>
      </c>
      <c r="D12441" s="141" t="s">
        <v>45746</v>
      </c>
      <c r="E12441" s="141" t="s">
        <v>45747</v>
      </c>
      <c r="F12441" s="141" t="s">
        <v>45748</v>
      </c>
      <c r="G12441" s="141" t="s">
        <v>45749</v>
      </c>
      <c r="H12441" s="141" t="s">
        <v>45750</v>
      </c>
      <c r="I12441" s="141" t="s">
        <v>14</v>
      </c>
      <c r="J12441" s="649">
        <v>312.68</v>
      </c>
    </row>
    <row r="12442" spans="1:10" hidden="1">
      <c r="A12442" s="141" t="s">
        <v>45751</v>
      </c>
      <c r="B12442" s="141" t="str">
        <f t="shared" si="194"/>
        <v>FERRAGENS P/PORTA DIVISORIAS,1 FOLHA,REVESTIDAS MADEIRA OU LAMINADO VINILICO,CONSTANDO FORN.S/COLOC.(INCLUIDA FORN.COLOCFERRAGENS P/PORTA DIVISORIAS,1 FOLHA,REVESTIDAS MADEIRA OU L.DIVISORIA),DE:-FECHADURA EMBUTIR C/CILINDRO CENTRAL,METAL C/ACABAMENTO CROMADO,MACANETA TIPO BOLA C/ESPELHO CIRCULAR,METAL C/ACAB.CROMADO;-1 FECHO EMBUTIR METAL C/CROMADO;-3 DOBRADICAS 3"X2.1/2",LATAO,CROMADO,C/PINO,BOLAS E ANEIS DE LATAOFERRAGENS P/PORTA DIVISORIAS,1 FOLHA,REVESTIDAS MADEIRA OU L</v>
      </c>
      <c r="C12442" s="141" t="s">
        <v>45745</v>
      </c>
      <c r="D12442" s="141" t="s">
        <v>45746</v>
      </c>
      <c r="E12442" s="141" t="s">
        <v>45747</v>
      </c>
      <c r="F12442" s="141" t="s">
        <v>45748</v>
      </c>
      <c r="G12442" s="141" t="s">
        <v>45749</v>
      </c>
      <c r="H12442" s="141" t="s">
        <v>45750</v>
      </c>
      <c r="I12442" s="141" t="s">
        <v>14</v>
      </c>
      <c r="J12442" s="649">
        <v>312.68</v>
      </c>
    </row>
    <row r="12443" spans="1:10" hidden="1">
      <c r="A12443" s="141" t="s">
        <v>45752</v>
      </c>
      <c r="B12443" s="141" t="str">
        <f t="shared" si="194"/>
        <v>FERRAGENS P/PORTA DIVISORIAS,2 FOLHAS,REVESTIDAS MADEIRA OULAMINADO VINILICO,CONSTANDO FORN.S/COLOC.(INCLUIDA FORN.COLOFERRAGENS P/PORTA DIVISORIAS,2 FOLHAS,REVESTIDAS MADEIRA OUC.DIVISORIA),DE:-FECHADURA EMBUTIR CILINDRO CENTRAL,METAL C/ACABAMENTO CROMADO,MACANETA TIPO BOLA C/ESPELHO CIRCULAR,METAL ACABAMENTO CROMADO;-2 FECHOS EMBUTIR METAL C/CROMADO;-6 DOBRADICAS 3"X2.1/2",LATAO,CROMADO,PINO,BOLAS E ANEIS LATAOFERRAGENS P/PORTA DIVISORIAS,2 FOLHAS,REVESTIDAS MADEIRA OU</v>
      </c>
      <c r="C12443" s="141" t="s">
        <v>45753</v>
      </c>
      <c r="D12443" s="141" t="s">
        <v>45754</v>
      </c>
      <c r="E12443" s="141" t="s">
        <v>45755</v>
      </c>
      <c r="F12443" s="141" t="s">
        <v>45756</v>
      </c>
      <c r="G12443" s="141" t="s">
        <v>45757</v>
      </c>
      <c r="H12443" s="141" t="s">
        <v>45758</v>
      </c>
      <c r="I12443" s="141" t="s">
        <v>14</v>
      </c>
      <c r="J12443" s="649">
        <v>547.04999999999995</v>
      </c>
    </row>
    <row r="12444" spans="1:10" hidden="1">
      <c r="A12444" s="141" t="s">
        <v>45759</v>
      </c>
      <c r="B12444" s="141" t="str">
        <f t="shared" si="194"/>
        <v>FERRAGENS P/PORTA DIVISORIAS,2 FOLHAS,REVESTIDAS MADEIRA OULAMINADO VINILICO,CONSTANDO FORN.S/COLOC.(INCLUIDA FORN.COLOFERRAGENS P/PORTA DIVISORIAS,2 FOLHAS,REVESTIDAS MADEIRA OUC.DIVISORIA),DE:-FECHADURA EMBUTIR CILINDRO CENTRAL,METAL C/ACABAMENTO CROMADO,MACANETA TIPO BOLA C/ESPELHO CIRCULAR,METAL ACABAMENTO CROMADO;-2 FECHOS EMBUTIR METAL C/CROMADO;-6 DOBRADICAS 3"X2.1/2",LATAO,CROMADO,PINO,BOLAS E ANEIS LATAOFERRAGENS P/PORTA DIVISORIAS,2 FOLHAS,REVESTIDAS MADEIRA OU</v>
      </c>
      <c r="C12444" s="141" t="s">
        <v>45753</v>
      </c>
      <c r="D12444" s="141" t="s">
        <v>45754</v>
      </c>
      <c r="E12444" s="141" t="s">
        <v>45755</v>
      </c>
      <c r="F12444" s="141" t="s">
        <v>45756</v>
      </c>
      <c r="G12444" s="141" t="s">
        <v>45757</v>
      </c>
      <c r="H12444" s="141" t="s">
        <v>45758</v>
      </c>
      <c r="I12444" s="141" t="s">
        <v>14</v>
      </c>
      <c r="J12444" s="649">
        <v>547.04999999999995</v>
      </c>
    </row>
    <row r="12445" spans="1:10" hidden="1">
      <c r="A12445" s="141" t="s">
        <v>45760</v>
      </c>
      <c r="B12445" s="141" t="str">
        <f t="shared" si="194"/>
        <v>FERRAGENS PARA PORTA DE MADEIRA DE BARRACAO DE OBRA OU CASATIPO POPULAR,CONSTANDO DE FORNECIMENTO SEM COLOCACAO (ESTA IFERRAGENS PARA PORTA DE MADEIRA DE BARRACAO DE OBRA OU CASANCLUIDA NO FORNECIMENTO E COLOCACAO DAS ESQUADRIAS),DE:-FECHADURA DE SOBREPOR,TIPO CAIXAO,FORMA RETANGULAR,DE(100X86X38)MM,EM METAL COM ACABAMENTO RESINADO PRETO;-3 DOBRADICAS DE FERRO,DE 3"X2.1/2",COM PINO E BOLAS DE LATAOFERRAGENS PARA PORTA DE MADEIRA DE BARRACAO DE OBRA OU CASA</v>
      </c>
      <c r="C12445" s="141" t="s">
        <v>45761</v>
      </c>
      <c r="D12445" s="141" t="s">
        <v>45762</v>
      </c>
      <c r="E12445" s="141" t="s">
        <v>45763</v>
      </c>
      <c r="F12445" s="141" t="s">
        <v>45764</v>
      </c>
      <c r="G12445" s="141" t="s">
        <v>45765</v>
      </c>
      <c r="H12445" s="141" t="s">
        <v>45766</v>
      </c>
      <c r="I12445" s="141" t="s">
        <v>14</v>
      </c>
      <c r="J12445" s="649">
        <v>37.19</v>
      </c>
    </row>
    <row r="12446" spans="1:10" hidden="1">
      <c r="A12446" s="141" t="s">
        <v>45767</v>
      </c>
      <c r="B12446" s="141" t="str">
        <f t="shared" si="194"/>
        <v>FERRAGENS PARA PORTA DE MADEIRA DE BARRACAO DE OBRA OU CASATIPO POPULAR,CONSTANDO DE FORNECIMENTO SEM COLOCACAO (ESTA IFERRAGENS PARA PORTA DE MADEIRA DE BARRACAO DE OBRA OU CASANCLUIDA NO FORNECIMENTO E COLOCACAO DAS ESQUADRIAS),DE:-FECHADURA DE SOBREPOR,TIPO CAIXAO,FORMA RETANGULAR,DE(100X86X38)MM,EM METAL COM ACABAMENTO RESINADO PRETO;-3 DOBRADICAS DE FERRO,DE 3"X2.1/2",COM PINO E BOLAS DE LATAOFERRAGENS PARA PORTA DE MADEIRA DE BARRACAO DE OBRA OU CASA</v>
      </c>
      <c r="C12446" s="141" t="s">
        <v>45761</v>
      </c>
      <c r="D12446" s="141" t="s">
        <v>45762</v>
      </c>
      <c r="E12446" s="141" t="s">
        <v>45763</v>
      </c>
      <c r="F12446" s="141" t="s">
        <v>45764</v>
      </c>
      <c r="G12446" s="141" t="s">
        <v>45765</v>
      </c>
      <c r="H12446" s="141" t="s">
        <v>45766</v>
      </c>
      <c r="I12446" s="141" t="s">
        <v>14</v>
      </c>
      <c r="J12446" s="649">
        <v>37.19</v>
      </c>
    </row>
    <row r="12447" spans="1:10" hidden="1">
      <c r="A12447" s="141" t="s">
        <v>45768</v>
      </c>
      <c r="B12447" s="141" t="str">
        <f t="shared" si="194"/>
        <v>FERRAGENS PARA PORTA DE MADEIRA DE ARMARIO,CONSTANDO DE FORNECIMENTO SEM COLOCACAO (ESTA INCLUIDA NO FORNECIMENTO E COLOFERRAGENS PARA PORTA DE MADEIRA DE ARMARIO,CONSTANDO DE FORNCACAO DAS ESQUADRIAS),DE:-FECHADURA DE EMBUTIR PARA ARMARIO,COM CHAVES TIPO GORGE,EM METAL COM ACABAMENTO CROMADO;-3 DOBRADICAS,DE 2.1/2"X1.3/8",EM LATAO,ACABAMENTO CROMADO,COM PINO E BOLAS DE LATAOFERRAGENS PARA PORTA DE MADEIRA DE ARMARIO,CONSTANDO DE FORN</v>
      </c>
      <c r="C12447" s="141" t="s">
        <v>45769</v>
      </c>
      <c r="D12447" s="141" t="s">
        <v>45770</v>
      </c>
      <c r="E12447" s="141" t="s">
        <v>45771</v>
      </c>
      <c r="F12447" s="141" t="s">
        <v>45772</v>
      </c>
      <c r="G12447" s="141" t="s">
        <v>45773</v>
      </c>
      <c r="H12447" s="141" t="s">
        <v>45774</v>
      </c>
      <c r="I12447" s="141" t="s">
        <v>14</v>
      </c>
      <c r="J12447" s="649">
        <v>68.19</v>
      </c>
    </row>
    <row r="12448" spans="1:10" hidden="1">
      <c r="A12448" s="141" t="s">
        <v>45775</v>
      </c>
      <c r="B12448" s="141" t="str">
        <f t="shared" si="194"/>
        <v>FERRAGENS PARA PORTA DE MADEIRA DE ARMARIO,CONSTANDO DE FORNECIMENTO SEM COLOCACAO (ESTA INCLUIDA NO FORNECIMENTO E COLOFERRAGENS PARA PORTA DE MADEIRA DE ARMARIO,CONSTANDO DE FORNCACAO DAS ESQUADRIAS),DE:-FECHADURA DE EMBUTIR PARA ARMARIO,COM CHAVES TIPO GORGE,EM METAL COM ACABAMENTO CROMADO;-3 DOBRADICAS,DE 2.1/2"X1.3/8",EM LATAO,ACABAMENTO CROMADO,COM PINO E BOLAS DE LATAOFERRAGENS PARA PORTA DE MADEIRA DE ARMARIO,CONSTANDO DE FORN</v>
      </c>
      <c r="C12448" s="141" t="s">
        <v>45769</v>
      </c>
      <c r="D12448" s="141" t="s">
        <v>45770</v>
      </c>
      <c r="E12448" s="141" t="s">
        <v>45771</v>
      </c>
      <c r="F12448" s="141" t="s">
        <v>45772</v>
      </c>
      <c r="G12448" s="141" t="s">
        <v>45773</v>
      </c>
      <c r="H12448" s="141" t="s">
        <v>45774</v>
      </c>
      <c r="I12448" s="141" t="s">
        <v>14</v>
      </c>
      <c r="J12448" s="649">
        <v>68.19</v>
      </c>
    </row>
    <row r="12449" spans="1:10" hidden="1">
      <c r="A12449" s="141" t="s">
        <v>45776</v>
      </c>
      <c r="B12449" s="141" t="str">
        <f t="shared" si="194"/>
        <v>FERRAGENS P/PORTAS DE CORRER DE ARMARIO EM BANCA, CONSTANDOFORNEC.S/COLOC.,DE:-2,00M DE TRILHO DE ALUMINIO P/RODIZIOS,FERRAGENS P/PORTAS DE CORRER DE ARMARIO EM BANCA, CONSTANDOSECAO QUADRADA EM TORNO DE 1/4"X1/4";-4 RODIZIOS EM LATAO OU EM ZAMAK;-2 CONCHAS EM LATAO CROMADO,FORMA RETANGULAR, TAMANHO MEDIO,COM A PARTE CENTRAL PARA PUXAR,ARREDONDADAFERRAGENS P/PORTAS DE CORRER DE ARMARIO EM BANCA, CONSTANDO</v>
      </c>
      <c r="C12449" s="141" t="s">
        <v>45777</v>
      </c>
      <c r="D12449" s="141" t="s">
        <v>45778</v>
      </c>
      <c r="E12449" s="141" t="s">
        <v>45779</v>
      </c>
      <c r="F12449" s="141" t="s">
        <v>45780</v>
      </c>
      <c r="G12449" s="141" t="s">
        <v>45781</v>
      </c>
      <c r="I12449" s="141" t="s">
        <v>14</v>
      </c>
      <c r="J12449" s="649">
        <v>57.18</v>
      </c>
    </row>
    <row r="12450" spans="1:10" hidden="1">
      <c r="A12450" s="141" t="s">
        <v>45782</v>
      </c>
      <c r="B12450" s="141" t="str">
        <f t="shared" si="194"/>
        <v>FERRAGENS P/PORTAS DE CORRER DE ARMARIO EM BANCA, CONSTANDOFORNEC.S/COLOC.,DE:-2,00M DE TRILHO DE ALUMINIO P/RODIZIOS,FERRAGENS P/PORTAS DE CORRER DE ARMARIO EM BANCA, CONSTANDOSECAO QUADRADA EM TORNO DE 1/4"X1/4";-4 RODIZIOS EM LATAO OU EM ZAMAK;-2 CONCHAS EM LATAO CROMADO,FORMA RETANGULAR, TAMANHO MEDIO,COM A PARTE CENTRAL PARA PUXAR,ARREDONDADAFERRAGENS P/PORTAS DE CORRER DE ARMARIO EM BANCA, CONSTANDO</v>
      </c>
      <c r="C12450" s="141" t="s">
        <v>45777</v>
      </c>
      <c r="D12450" s="141" t="s">
        <v>45778</v>
      </c>
      <c r="E12450" s="141" t="s">
        <v>45779</v>
      </c>
      <c r="F12450" s="141" t="s">
        <v>45780</v>
      </c>
      <c r="G12450" s="141" t="s">
        <v>45781</v>
      </c>
      <c r="I12450" s="141" t="s">
        <v>14</v>
      </c>
      <c r="J12450" s="649">
        <v>57.18</v>
      </c>
    </row>
    <row r="12451" spans="1:10" hidden="1">
      <c r="A12451" s="141" t="s">
        <v>45783</v>
      </c>
      <c r="B12451" s="141" t="str">
        <f t="shared" si="194"/>
        <v>FERRAGENS PARA JANELA DE MADEIRA,TIPO GUILHOTINA,CONSTANDO DE FORNEC.S/COLOC.DE:-2 BORBOLETAS DE LATAO OU ZAMAK,ASAS TRIFERRAGENS PARA JANELA DE MADEIRA,TIPO GUILHOTINA,CONSTANDO DANGULARES VAZADAS,ACABAMENTO CROMADO OU NIQUELADO;-4 CONCHAS SIMPLES EM LATAO,FORMA RETANGULAR, FUNDO EM BAIXO RELEVO ESEM FURO,ACABAMENTO CROMADOFERRAGENS PARA JANELA DE MADEIRA,TIPO GUILHOTINA,CONSTANDO D</v>
      </c>
      <c r="C12451" s="141" t="s">
        <v>45784</v>
      </c>
      <c r="D12451" s="141" t="s">
        <v>45785</v>
      </c>
      <c r="E12451" s="141" t="s">
        <v>45786</v>
      </c>
      <c r="F12451" s="141" t="s">
        <v>45787</v>
      </c>
      <c r="G12451" s="141" t="s">
        <v>45788</v>
      </c>
      <c r="I12451" s="141" t="s">
        <v>14</v>
      </c>
      <c r="J12451" s="649">
        <v>39.4</v>
      </c>
    </row>
    <row r="12452" spans="1:10" hidden="1">
      <c r="A12452" s="141" t="s">
        <v>45789</v>
      </c>
      <c r="B12452" s="141" t="str">
        <f t="shared" si="194"/>
        <v>FERRAGENS PARA JANELA DE MADEIRA,TIPO GUILHOTINA,CONSTANDO DE FORNEC.S/COLOC.DE:-2 BORBOLETAS DE LATAO OU ZAMAK,ASAS TRIFERRAGENS PARA JANELA DE MADEIRA,TIPO GUILHOTINA,CONSTANDO DANGULARES VAZADAS,ACABAMENTO CROMADO OU NIQUELADO;-4 CONCHAS SIMPLES EM LATAO,FORMA RETANGULAR, FUNDO EM BAIXO RELEVO ESEM FURO,ACABAMENTO CROMADOFERRAGENS PARA JANELA DE MADEIRA,TIPO GUILHOTINA,CONSTANDO D</v>
      </c>
      <c r="C12452" s="141" t="s">
        <v>45784</v>
      </c>
      <c r="D12452" s="141" t="s">
        <v>45785</v>
      </c>
      <c r="E12452" s="141" t="s">
        <v>45786</v>
      </c>
      <c r="F12452" s="141" t="s">
        <v>45787</v>
      </c>
      <c r="G12452" s="141" t="s">
        <v>45788</v>
      </c>
      <c r="I12452" s="141" t="s">
        <v>14</v>
      </c>
      <c r="J12452" s="649">
        <v>39.4</v>
      </c>
    </row>
    <row r="12453" spans="1:10" hidden="1">
      <c r="A12453" s="141" t="s">
        <v>45790</v>
      </c>
      <c r="B12453" s="141" t="str">
        <f t="shared" si="194"/>
        <v>FERRAGENS  P/JANELA DE MADEIRA TIPO GUILHOTINA CONTRA PESO,CONST.FORN.S/COLOC.DE:-4 ROLDANAS LATAO,DIAM.2",CADA;-4,00MFERRAGENS  P/JANELA DE MADEIRA TIPO GUILHOTINA CONTRA PESO,CABO DE ACO FLEXIVEL 1/8";-4 PRESILHAS LATAO P/CABO ACO;-12PARAFUSOS 1.1/4" C/ILHOS,LATAO NIQUELADO;-25KG  CONTRAPESOSFERRO FUNDIDO;-2 FECHOS SEGURANCA,EMBUTIR,LATAO CROMADO;-2 CONCHAS SIMPLES,LATAO,FORMA RETANGULAR,SEM FURO,ACAB.CROMADOFERRAGENS  P/JANELA DE MADEIRA TIPO GUILHOTINA CONTRA PESO,</v>
      </c>
      <c r="C12453" s="141" t="s">
        <v>45791</v>
      </c>
      <c r="D12453" s="141" t="s">
        <v>45792</v>
      </c>
      <c r="E12453" s="141" t="s">
        <v>45793</v>
      </c>
      <c r="F12453" s="141" t="s">
        <v>45794</v>
      </c>
      <c r="G12453" s="141" t="s">
        <v>45795</v>
      </c>
      <c r="H12453" s="141" t="s">
        <v>45796</v>
      </c>
      <c r="I12453" s="141" t="s">
        <v>14</v>
      </c>
      <c r="J12453" s="649">
        <v>506.21</v>
      </c>
    </row>
    <row r="12454" spans="1:10" hidden="1">
      <c r="A12454" s="141" t="s">
        <v>45797</v>
      </c>
      <c r="B12454" s="141" t="str">
        <f t="shared" si="194"/>
        <v>FERRAGENS  P/JANELA DE MADEIRA TIPO GUILHOTINA CONTRA PESO,CONST.FORN.S/COLOC.DE:-4 ROLDANAS LATAO,DIAM.2",CADA;-4,00MFERRAGENS  P/JANELA DE MADEIRA TIPO GUILHOTINA CONTRA PESO,CABO DE ACO FLEXIVEL 1/8";-4 PRESILHAS LATAO P/CABO ACO;-12PARAFUSOS 1.1/4" C/ILHOS,LATAO NIQUELADO;-25KG  CONTRAPESOSFERRO FUNDIDO;-2 FECHOS SEGURANCA,EMBUTIR,LATAO CROMADO;-2 CONCHAS SIMPLES,LATAO,FORMA RETANGULAR,SEM FURO,ACAB.CROMADOFERRAGENS  P/JANELA DE MADEIRA TIPO GUILHOTINA CONTRA PESO,</v>
      </c>
      <c r="C12454" s="141" t="s">
        <v>45791</v>
      </c>
      <c r="D12454" s="141" t="s">
        <v>45792</v>
      </c>
      <c r="E12454" s="141" t="s">
        <v>45793</v>
      </c>
      <c r="F12454" s="141" t="s">
        <v>45794</v>
      </c>
      <c r="G12454" s="141" t="s">
        <v>45795</v>
      </c>
      <c r="H12454" s="141" t="s">
        <v>45796</v>
      </c>
      <c r="I12454" s="141" t="s">
        <v>14</v>
      </c>
      <c r="J12454" s="649">
        <v>506.21</v>
      </c>
    </row>
    <row r="12455" spans="1:10" hidden="1">
      <c r="A12455" s="141" t="s">
        <v>45798</v>
      </c>
      <c r="B12455" s="141" t="str">
        <f t="shared" si="194"/>
        <v>FERRAGENS PARA JANELA DE MADEIRA,BASCULANTE,CONSTANDO DE FORNECIMENTO SEM COLOCACAO,DE:-2 PARES DE GONZOS DE SOBREPOR,DEFERRAGENS PARA JANELA DE MADEIRA,BASCULANTE,CONSTANDO DE FOR LATAO,TIPO MACHO-FEMEA;-1 COMANDO PARA BASCULANTE COM PUNHO DE LATAO NIQUELADO E HASTE DE FERRO PARA PINTARFERRAGENS PARA JANELA DE MADEIRA,BASCULANTE,CONSTANDO DE FOR</v>
      </c>
      <c r="C12455" s="141" t="s">
        <v>45799</v>
      </c>
      <c r="D12455" s="141" t="s">
        <v>45800</v>
      </c>
      <c r="E12455" s="141" t="s">
        <v>45801</v>
      </c>
      <c r="F12455" s="141" t="s">
        <v>45802</v>
      </c>
      <c r="I12455" s="141" t="s">
        <v>14</v>
      </c>
      <c r="J12455" s="649">
        <v>31.2</v>
      </c>
    </row>
    <row r="12456" spans="1:10" hidden="1">
      <c r="A12456" s="141" t="s">
        <v>45803</v>
      </c>
      <c r="B12456" s="141" t="str">
        <f t="shared" si="194"/>
        <v>FERRAGENS PARA JANELA DE MADEIRA,BASCULANTE,CONSTANDO DE FORNECIMENTO SEM COLOCACAO,DE:-2 PARES DE GONZOS DE SOBREPOR,DEFERRAGENS PARA JANELA DE MADEIRA,BASCULANTE,CONSTANDO DE FOR LATAO,TIPO MACHO-FEMEA;-1 COMANDO PARA BASCULANTE COM PUNHO DE LATAO NIQUELADO E HASTE DE FERRO PARA PINTARFERRAGENS PARA JANELA DE MADEIRA,BASCULANTE,CONSTANDO DE FOR</v>
      </c>
      <c r="C12456" s="141" t="s">
        <v>45799</v>
      </c>
      <c r="D12456" s="141" t="s">
        <v>45800</v>
      </c>
      <c r="E12456" s="141" t="s">
        <v>45801</v>
      </c>
      <c r="F12456" s="141" t="s">
        <v>45802</v>
      </c>
      <c r="I12456" s="141" t="s">
        <v>14</v>
      </c>
      <c r="J12456" s="649">
        <v>31.2</v>
      </c>
    </row>
    <row r="12457" spans="1:10" hidden="1">
      <c r="A12457" s="141" t="s">
        <v>45804</v>
      </c>
      <c r="B12457" s="141" t="str">
        <f t="shared" si="194"/>
        <v>FERRAGENS PARA JANELA DE MADEIRA,DE ABRIR,DE 2 FOLHAS,CONSTANDO DE FORNECIMENTO S/COLOC.,DE:-1 CREMONA, C/VARA DE LATAOFERRAGENS PARA JANELA DE MADEIRA,DE ABRIR,DE 2 FOLHAS,CONSTAC/1,50M ACABAMENTO CROMADO;-2 CARRANCAS EM FERRO FUNDIDO, CABECOTE ARTICULADO EM FORMA DE MEIA VOLTA;-6 DOBRADICAS DE FERRO GALVANIZADO,DE 2.1/2"X3",COM PINO E BOLAS DE LATAOFERRAGENS PARA JANELA DE MADEIRA,DE ABRIR,DE 2 FOLHAS,CONSTA</v>
      </c>
      <c r="C12457" s="141" t="s">
        <v>45805</v>
      </c>
      <c r="D12457" s="141" t="s">
        <v>45806</v>
      </c>
      <c r="E12457" s="141" t="s">
        <v>45807</v>
      </c>
      <c r="F12457" s="141" t="s">
        <v>45808</v>
      </c>
      <c r="G12457" s="141" t="s">
        <v>45809</v>
      </c>
      <c r="I12457" s="141" t="s">
        <v>14</v>
      </c>
      <c r="J12457" s="649">
        <v>136.91</v>
      </c>
    </row>
    <row r="12458" spans="1:10" hidden="1">
      <c r="A12458" s="141" t="s">
        <v>45810</v>
      </c>
      <c r="B12458" s="141" t="str">
        <f t="shared" si="194"/>
        <v>FERRAGENS PARA JANELA DE MADEIRA,DE ABRIR,DE 2 FOLHAS,CONSTANDO DE FORNECIMENTO S/COLOC.,DE:-1 CREMONA, C/VARA DE LATAOFERRAGENS PARA JANELA DE MADEIRA,DE ABRIR,DE 2 FOLHAS,CONSTAC/1,50M ACABAMENTO CROMADO;-2 CARRANCAS EM FERRO FUNDIDO, CABECOTE ARTICULADO EM FORMA DE MEIA VOLTA;-6 DOBRADICAS DE FERRO GALVANIZADO,DE 2.1/2"X3",COM PINO E BOLAS DE LATAOFERRAGENS PARA JANELA DE MADEIRA,DE ABRIR,DE 2 FOLHAS,CONSTA</v>
      </c>
      <c r="C12458" s="141" t="s">
        <v>45805</v>
      </c>
      <c r="D12458" s="141" t="s">
        <v>45806</v>
      </c>
      <c r="E12458" s="141" t="s">
        <v>45807</v>
      </c>
      <c r="F12458" s="141" t="s">
        <v>45808</v>
      </c>
      <c r="G12458" s="141" t="s">
        <v>45809</v>
      </c>
      <c r="I12458" s="141" t="s">
        <v>14</v>
      </c>
      <c r="J12458" s="649">
        <v>136.91</v>
      </c>
    </row>
    <row r="12459" spans="1:10" hidden="1">
      <c r="A12459" s="141" t="s">
        <v>45811</v>
      </c>
      <c r="B12459" s="141" t="str">
        <f t="shared" si="194"/>
        <v>FERRAGENS P/JANELA DE MADEIRA,DE CORRER,EM 2 FOLHAS,CONSTANDO DE FORNECIMENTO SEM COLOCACAO,DE:-4 RODIZIOS DE LATAO C/ROFERRAGENS P/JANELA DE MADEIRA,DE CORRER,EM 2 FOLHAS,CONSTANDLAMENTOS(6MM),P/TRILHOS;-3,00M DE TRILHO DE ALUMINIO,TAMANHO 3,00MX1/4"X1/4";-2 CONCHAS SIMPLES LATAO, FORMA RETANGULAR,S/FURO E PARTE CENTRAL EM BAIXO RELEVO,ACABAMENTO CROMADOFERRAGENS P/JANELA DE MADEIRA,DE CORRER,EM 2 FOLHAS,CONSTAND</v>
      </c>
      <c r="C12459" s="141" t="s">
        <v>45812</v>
      </c>
      <c r="D12459" s="141" t="s">
        <v>45813</v>
      </c>
      <c r="E12459" s="141" t="s">
        <v>45814</v>
      </c>
      <c r="F12459" s="141" t="s">
        <v>45815</v>
      </c>
      <c r="G12459" s="141" t="s">
        <v>45816</v>
      </c>
      <c r="I12459" s="141" t="s">
        <v>14</v>
      </c>
      <c r="J12459" s="649">
        <v>60.95</v>
      </c>
    </row>
    <row r="12460" spans="1:10" hidden="1">
      <c r="A12460" s="141" t="s">
        <v>45817</v>
      </c>
      <c r="B12460" s="141" t="str">
        <f t="shared" si="194"/>
        <v>FERRAGENS P/JANELA DE MADEIRA,DE CORRER,EM 2 FOLHAS,CONSTANDO DE FORNECIMENTO SEM COLOCACAO,DE:-4 RODIZIOS DE LATAO C/ROFERRAGENS P/JANELA DE MADEIRA,DE CORRER,EM 2 FOLHAS,CONSTANDLAMENTOS(6MM),P/TRILHOS;-3,00M DE TRILHO DE ALUMINIO,TAMANHO 3,00MX1/4"X1/4";-2 CONCHAS SIMPLES LATAO, FORMA RETANGULAR,S/FURO E PARTE CENTRAL EM BAIXO RELEVO,ACABAMENTO CROMADOFERRAGENS P/JANELA DE MADEIRA,DE CORRER,EM 2 FOLHAS,CONSTAND</v>
      </c>
      <c r="C12460" s="141" t="s">
        <v>45812</v>
      </c>
      <c r="D12460" s="141" t="s">
        <v>45813</v>
      </c>
      <c r="E12460" s="141" t="s">
        <v>45814</v>
      </c>
      <c r="F12460" s="141" t="s">
        <v>45815</v>
      </c>
      <c r="G12460" s="141" t="s">
        <v>45816</v>
      </c>
      <c r="I12460" s="141" t="s">
        <v>14</v>
      </c>
      <c r="J12460" s="649">
        <v>60.95</v>
      </c>
    </row>
    <row r="12461" spans="1:10" hidden="1">
      <c r="A12461" s="141" t="s">
        <v>45818</v>
      </c>
      <c r="B12461" s="141" t="str">
        <f t="shared" si="194"/>
        <v>FERRAGENS PARA JANELA DE MADEIRA,DE CORRER,DE 4 FOLHAS,CORRENDO 2, CONSTANDO DE FORNEC.S/COLOC.,DE:-4 RODIZIOS DE LATAOFERRAGENS PARA JANELA DE MADEIRA,DE CORRER,DE 4 FOLHAS,CORRECOM ROLAMENTO(6MM), PARA TRILHOS;-6,00M DE TRILHO ALUMINIO,TAMANHO 3,00MX1/4"X1/4";-1 PUXADOR DE PUNHO,TUBULAR,EM LATAO CROMADOFERRAGENS PARA JANELA DE MADEIRA,DE CORRER,DE 4 FOLHAS,CORRE</v>
      </c>
      <c r="C12461" s="141" t="s">
        <v>45819</v>
      </c>
      <c r="D12461" s="141" t="s">
        <v>45820</v>
      </c>
      <c r="E12461" s="141" t="s">
        <v>45821</v>
      </c>
      <c r="F12461" s="141" t="s">
        <v>45822</v>
      </c>
      <c r="G12461" s="141" t="s">
        <v>45823</v>
      </c>
      <c r="I12461" s="141" t="s">
        <v>14</v>
      </c>
      <c r="J12461" s="649">
        <v>82.34</v>
      </c>
    </row>
    <row r="12462" spans="1:10" hidden="1">
      <c r="A12462" s="141" t="s">
        <v>45824</v>
      </c>
      <c r="B12462" s="141" t="str">
        <f t="shared" si="194"/>
        <v>FERRAGENS PARA JANELA DE MADEIRA,DE CORRER,DE 4 FOLHAS,CORRENDO 2, CONSTANDO DE FORNEC.S/COLOC.,DE:-4 RODIZIOS DE LATAOFERRAGENS PARA JANELA DE MADEIRA,DE CORRER,DE 4 FOLHAS,CORRECOM ROLAMENTO(6MM), PARA TRILHOS;-6,00M DE TRILHO ALUMINIO,TAMANHO 3,00MX1/4"X1/4";-1 PUXADOR DE PUNHO,TUBULAR,EM LATAO CROMADOFERRAGENS PARA JANELA DE MADEIRA,DE CORRER,DE 4 FOLHAS,CORRE</v>
      </c>
      <c r="C12462" s="141" t="s">
        <v>45819</v>
      </c>
      <c r="D12462" s="141" t="s">
        <v>45820</v>
      </c>
      <c r="E12462" s="141" t="s">
        <v>45821</v>
      </c>
      <c r="F12462" s="141" t="s">
        <v>45822</v>
      </c>
      <c r="G12462" s="141" t="s">
        <v>45823</v>
      </c>
      <c r="I12462" s="141" t="s">
        <v>14</v>
      </c>
      <c r="J12462" s="649">
        <v>82.34</v>
      </c>
    </row>
    <row r="12463" spans="1:10" hidden="1">
      <c r="A12463" s="141" t="s">
        <v>45825</v>
      </c>
      <c r="B12463" s="141" t="str">
        <f t="shared" si="194"/>
        <v>FERRAGENS P/JANELA MADEIRA ABRIR,2 FOLHAS,TIPO VIDRO,VENEZIANA E POSTIGO,CONSTANDO FORN.S/COLOC.DE:-6 DOBRADICAS FERRO GFERRAGENS P/JANELA MADEIRA ABRIR,2 FOLHAS,TIPO VIDRO,VENEZIAALVANIZADO 2.1/2"X3",C/PINO E BOLAS DE LATAO;-4 DOBRADICAS FERRO GALVANIZADO 2"X1.1/2",C/PINO E BOLAS DE LATAO;-2 FECHOS DE FIO REDONDO,FERRO,2",ACABAMENTO CROMADO;-1 FECHO REDONDO FERRO,P/PINTAR,20CM;-1 FECHO REDONDO FERRO,P/PINTAR,30CMFERRAGENS P/JANELA MADEIRA ABRIR,2 FOLHAS,TIPO VIDRO,VENEZIA</v>
      </c>
      <c r="C12463" s="141" t="s">
        <v>45826</v>
      </c>
      <c r="D12463" s="141" t="s">
        <v>45827</v>
      </c>
      <c r="E12463" s="141" t="s">
        <v>45828</v>
      </c>
      <c r="F12463" s="141" t="s">
        <v>45829</v>
      </c>
      <c r="G12463" s="141" t="s">
        <v>45830</v>
      </c>
      <c r="H12463" s="141" t="s">
        <v>45831</v>
      </c>
      <c r="I12463" s="141" t="s">
        <v>14</v>
      </c>
      <c r="J12463" s="649">
        <v>204.32</v>
      </c>
    </row>
    <row r="12464" spans="1:10" hidden="1">
      <c r="A12464" s="141" t="s">
        <v>45832</v>
      </c>
      <c r="B12464" s="141" t="str">
        <f t="shared" si="194"/>
        <v>FERRAGENS P/JANELA MADEIRA ABRIR,2 FOLHAS,TIPO VIDRO,VENEZIANA E POSTIGO,CONSTANDO FORN.S/COLOC.DE:-6 DOBRADICAS FERRO GFERRAGENS P/JANELA MADEIRA ABRIR,2 FOLHAS,TIPO VIDRO,VENEZIAALVANIZADO 2.1/2"X3",C/PINO E BOLAS DE LATAO;-4 DOBRADICAS FERRO GALVANIZADO 2"X1.1/2",C/PINO E BOLAS DE LATAO;-2 FECHOS DE FIO REDONDO,FERRO,2",ACABAMENTO CROMADO;-1 FECHO REDONDO FERRO,P/PINTAR,20CM;-1 FECHO REDONDO FERRO,P/PINTAR,30CMFERRAGENS P/JANELA MADEIRA ABRIR,2 FOLHAS,TIPO VIDRO,VENEZIA</v>
      </c>
      <c r="C12464" s="141" t="s">
        <v>45826</v>
      </c>
      <c r="D12464" s="141" t="s">
        <v>45827</v>
      </c>
      <c r="E12464" s="141" t="s">
        <v>45828</v>
      </c>
      <c r="F12464" s="141" t="s">
        <v>45829</v>
      </c>
      <c r="G12464" s="141" t="s">
        <v>45830</v>
      </c>
      <c r="H12464" s="141" t="s">
        <v>45831</v>
      </c>
      <c r="I12464" s="141" t="s">
        <v>14</v>
      </c>
      <c r="J12464" s="649">
        <v>204.32</v>
      </c>
    </row>
    <row r="12465" spans="1:10" hidden="1">
      <c r="A12465" s="141" t="s">
        <v>45833</v>
      </c>
      <c r="B12465" s="141" t="str">
        <f t="shared" si="194"/>
        <v>FERRAGENS PARA PORTAS (CONJUNTO COMPLETO) DE 1 FOLHA DE VIDRO TEMPERADO DE 10MM,CONSTANDO DE FORNECIMENTO SEM COLOCACAOFERRAGENS PARA PORTAS (CONJUNTO COMPLETO) DE 1 FOLHA DE VIDR(ESTA INCLUIDA NO FORNECIMENTO E COLOCACAO DO VIDRO),EXCLUSIVE MOLA HIDRAULICA DE PISO (VIDE ITEM 14.007.0190)FERRAGENS PARA PORTAS (CONJUNTO COMPLETO) DE 1 FOLHA DE VIDR</v>
      </c>
      <c r="C12465" s="141" t="s">
        <v>45834</v>
      </c>
      <c r="D12465" s="141" t="s">
        <v>45835</v>
      </c>
      <c r="E12465" s="141" t="s">
        <v>45836</v>
      </c>
      <c r="F12465" s="141" t="s">
        <v>45837</v>
      </c>
      <c r="I12465" s="141" t="s">
        <v>14</v>
      </c>
      <c r="J12465" s="649">
        <v>224.55</v>
      </c>
    </row>
    <row r="12466" spans="1:10" hidden="1">
      <c r="A12466" s="141" t="s">
        <v>45838</v>
      </c>
      <c r="B12466" s="141" t="str">
        <f t="shared" si="194"/>
        <v>FERRAGENS PARA PORTAS (CONJUNTO COMPLETO) DE 1 FOLHA DE VIDRO TEMPERADO DE 10MM,CONSTANDO DE FORNECIMENTO SEM COLOCACAOFERRAGENS PARA PORTAS (CONJUNTO COMPLETO) DE 1 FOLHA DE VIDR(ESTA INCLUIDA NO FORNECIMENTO E COLOCACAO DO VIDRO),EXCLUSIVE MOLA HIDRAULICA DE PISO (VIDE ITEM 14.007.0190)FERRAGENS PARA PORTAS (CONJUNTO COMPLETO) DE 1 FOLHA DE VIDR</v>
      </c>
      <c r="C12466" s="141" t="s">
        <v>45834</v>
      </c>
      <c r="D12466" s="141" t="s">
        <v>45835</v>
      </c>
      <c r="E12466" s="141" t="s">
        <v>45836</v>
      </c>
      <c r="F12466" s="141" t="s">
        <v>45837</v>
      </c>
      <c r="I12466" s="141" t="s">
        <v>14</v>
      </c>
      <c r="J12466" s="649">
        <v>224.55</v>
      </c>
    </row>
    <row r="12467" spans="1:10" hidden="1">
      <c r="A12467" s="141" t="s">
        <v>45839</v>
      </c>
      <c r="B12467" s="141" t="str">
        <f t="shared" si="194"/>
        <v>FERRAGENS PARA PORTAS (CONJUNTO COMPLETO) DE 1 FOLHA COM BANDEIRA DE VIDRO TEMPERADO DE 10MM,CONSTANDO DE FORNECIMENTO SFERRAGENS PARA PORTAS (CONJUNTO COMPLETO) DE 1 FOLHA COM BANEM COLOCACAO (ESTA INCLUIDA NO FORNECIMENTO E COLOCACAO DO VIDRO),EXCLUSIVE MOLA HIDRAULICA DE PISO (VIDE ITEM 14.007.0190)FERRAGENS PARA PORTAS (CONJUNTO COMPLETO) DE 1 FOLHA COM BAN</v>
      </c>
      <c r="C12467" s="141" t="s">
        <v>45840</v>
      </c>
      <c r="D12467" s="141" t="s">
        <v>45841</v>
      </c>
      <c r="E12467" s="141" t="s">
        <v>45842</v>
      </c>
      <c r="F12467" s="141" t="s">
        <v>45843</v>
      </c>
      <c r="G12467" s="141" t="s">
        <v>45844</v>
      </c>
      <c r="I12467" s="141" t="s">
        <v>14</v>
      </c>
      <c r="J12467" s="649">
        <v>312.95</v>
      </c>
    </row>
    <row r="12468" spans="1:10" hidden="1">
      <c r="A12468" s="141" t="s">
        <v>45845</v>
      </c>
      <c r="B12468" s="141" t="str">
        <f t="shared" si="194"/>
        <v>FERRAGENS PARA PORTAS (CONJUNTO COMPLETO) DE 1 FOLHA COM BANDEIRA DE VIDRO TEMPERADO DE 10MM,CONSTANDO DE FORNECIMENTO SFERRAGENS PARA PORTAS (CONJUNTO COMPLETO) DE 1 FOLHA COM BANEM COLOCACAO (ESTA INCLUIDA NO FORNECIMENTO E COLOCACAO DO VIDRO),EXCLUSIVE MOLA HIDRAULICA DE PISO (VIDE ITEM 14.007.0190)FERRAGENS PARA PORTAS (CONJUNTO COMPLETO) DE 1 FOLHA COM BAN</v>
      </c>
      <c r="C12468" s="141" t="s">
        <v>45840</v>
      </c>
      <c r="D12468" s="141" t="s">
        <v>45841</v>
      </c>
      <c r="E12468" s="141" t="s">
        <v>45842</v>
      </c>
      <c r="F12468" s="141" t="s">
        <v>45843</v>
      </c>
      <c r="G12468" s="141" t="s">
        <v>45844</v>
      </c>
      <c r="I12468" s="141" t="s">
        <v>14</v>
      </c>
      <c r="J12468" s="649">
        <v>312.95</v>
      </c>
    </row>
    <row r="12469" spans="1:10" hidden="1">
      <c r="A12469" s="141" t="s">
        <v>45846</v>
      </c>
      <c r="B12469" s="141" t="str">
        <f t="shared" si="194"/>
        <v>FERRAGENS PARA PORTAS(CONJUNTO COMPLETO) DE 2 FOLHAS DE VIDRO TEMPERADO DE 10MM,CONSTANDO DE FORNECIMENTO SEM COLOCACAOFERRAGENS PARA PORTAS(CONJUNTO COMPLETO) DE 2 FOLHAS DE VIDR(ESTA INCLUIDA NO FORNECIMENTO E COLOCACAO DO VIDRO),EXCLUSIVE MOLA HIDRAULICA DE PISO(VIDE ITEM 14.007.0190)FERRAGENS PARA PORTAS(CONJUNTO COMPLETO) DE 2 FOLHAS DE VIDR</v>
      </c>
      <c r="C12469" s="141" t="s">
        <v>45847</v>
      </c>
      <c r="D12469" s="141" t="s">
        <v>45835</v>
      </c>
      <c r="E12469" s="141" t="s">
        <v>45836</v>
      </c>
      <c r="F12469" s="141" t="s">
        <v>45848</v>
      </c>
      <c r="I12469" s="141" t="s">
        <v>14</v>
      </c>
      <c r="J12469" s="649">
        <v>445.02</v>
      </c>
    </row>
    <row r="12470" spans="1:10" hidden="1">
      <c r="A12470" s="141" t="s">
        <v>45849</v>
      </c>
      <c r="B12470" s="141" t="str">
        <f t="shared" si="194"/>
        <v>FERRAGENS PARA PORTAS(CONJUNTO COMPLETO) DE 2 FOLHAS DE VIDRO TEMPERADO DE 10MM,CONSTANDO DE FORNECIMENTO SEM COLOCACAOFERRAGENS PARA PORTAS(CONJUNTO COMPLETO) DE 2 FOLHAS DE VIDR(ESTA INCLUIDA NO FORNECIMENTO E COLOCACAO DO VIDRO),EXCLUSIVE MOLA HIDRAULICA DE PISO(VIDE ITEM 14.007.0190)FERRAGENS PARA PORTAS(CONJUNTO COMPLETO) DE 2 FOLHAS DE VIDR</v>
      </c>
      <c r="C12470" s="141" t="s">
        <v>45847</v>
      </c>
      <c r="D12470" s="141" t="s">
        <v>45835</v>
      </c>
      <c r="E12470" s="141" t="s">
        <v>45836</v>
      </c>
      <c r="F12470" s="141" t="s">
        <v>45848</v>
      </c>
      <c r="I12470" s="141" t="s">
        <v>14</v>
      </c>
      <c r="J12470" s="649">
        <v>445.02</v>
      </c>
    </row>
    <row r="12471" spans="1:10" hidden="1">
      <c r="A12471" s="141" t="s">
        <v>45850</v>
      </c>
      <c r="B12471" s="141" t="str">
        <f t="shared" si="194"/>
        <v>FERRAGENS PARA PORTAS (CONJUNTO COMPLETO) DE 2 FOLHAS COM BANDEIRA DE VIDRO TEMPERADO DE 10MM, CONSTANDO DE FORNECIMENTOFERRAGENS PARA PORTAS (CONJUNTO COMPLETO) DE 2 FOLHAS COM BA SEM COLOCACAO (ESTA INCLUIDA NO FORNECIMENTO E COLOCACAO DOVIDRO),EXCLUSIVE MOLA HIDRAULICA DE PISO(VIDE ITEM 14.007.0190)FERRAGENS PARA PORTAS (CONJUNTO COMPLETO) DE 2 FOLHAS COM BA</v>
      </c>
      <c r="C12471" s="141" t="s">
        <v>45851</v>
      </c>
      <c r="D12471" s="141" t="s">
        <v>45852</v>
      </c>
      <c r="E12471" s="141" t="s">
        <v>45853</v>
      </c>
      <c r="F12471" s="141" t="s">
        <v>45854</v>
      </c>
      <c r="G12471" s="141" t="s">
        <v>45844</v>
      </c>
      <c r="I12471" s="141" t="s">
        <v>14</v>
      </c>
      <c r="J12471" s="649">
        <v>620.36</v>
      </c>
    </row>
    <row r="12472" spans="1:10" hidden="1">
      <c r="A12472" s="141" t="s">
        <v>45855</v>
      </c>
      <c r="B12472" s="141" t="str">
        <f t="shared" si="194"/>
        <v>FERRAGENS PARA PORTAS (CONJUNTO COMPLETO) DE 2 FOLHAS COM BANDEIRA DE VIDRO TEMPERADO DE 10MM, CONSTANDO DE FORNECIMENTOFERRAGENS PARA PORTAS (CONJUNTO COMPLETO) DE 2 FOLHAS COM BA SEM COLOCACAO (ESTA INCLUIDA NO FORNECIMENTO E COLOCACAO DOVIDRO),EXCLUSIVE MOLA HIDRAULICA DE PISO(VIDE ITEM 14.007.0190)FERRAGENS PARA PORTAS (CONJUNTO COMPLETO) DE 2 FOLHAS COM BA</v>
      </c>
      <c r="C12472" s="141" t="s">
        <v>45851</v>
      </c>
      <c r="D12472" s="141" t="s">
        <v>45852</v>
      </c>
      <c r="E12472" s="141" t="s">
        <v>45853</v>
      </c>
      <c r="F12472" s="141" t="s">
        <v>45854</v>
      </c>
      <c r="G12472" s="141" t="s">
        <v>45844</v>
      </c>
      <c r="I12472" s="141" t="s">
        <v>14</v>
      </c>
      <c r="J12472" s="649">
        <v>620.36</v>
      </c>
    </row>
    <row r="12473" spans="1:10" hidden="1">
      <c r="A12473" s="141" t="s">
        <v>45856</v>
      </c>
      <c r="B12473" s="141" t="str">
        <f t="shared" si="194"/>
        <v>FERRAGENS P/PORTAS(CONJUNTO COMPLETO) DE 2 FOLHAS C/BANDEIRA E 2 PAINES FIXOS LATERAIS DE VIDRO TEMPERADO DE 10MM,CONST.FERRAGENS P/PORTAS(CONJUNTO COMPLETO) DE 2 FOLHAS C/BANDEIRA DE FORNECIMENTO SEM COLOCACAO(ESTA INCLUIDA NO FORNECIMENTO E COLOCACAO DO VIDRO), EXCLUSIVE MOLA HIDRAULICA DE PISO(VIDE ITEM 14.007.0190)FERRAGENS P/PORTAS(CONJUNTO COMPLETO) DE 2 FOLHAS C/BANDEIRA</v>
      </c>
      <c r="C12473" s="141" t="s">
        <v>45857</v>
      </c>
      <c r="D12473" s="141" t="s">
        <v>45858</v>
      </c>
      <c r="E12473" s="141" t="s">
        <v>45859</v>
      </c>
      <c r="F12473" s="141" t="s">
        <v>45860</v>
      </c>
      <c r="G12473" s="141" t="s">
        <v>45861</v>
      </c>
      <c r="I12473" s="141" t="s">
        <v>14</v>
      </c>
      <c r="J12473" s="649">
        <v>1003.58</v>
      </c>
    </row>
    <row r="12474" spans="1:10" hidden="1">
      <c r="A12474" s="141" t="s">
        <v>45862</v>
      </c>
      <c r="B12474" s="141" t="str">
        <f t="shared" si="194"/>
        <v>FERRAGENS P/PORTAS(CONJUNTO COMPLETO) DE 2 FOLHAS C/BANDEIRA E 2 PAINES FIXOS LATERAIS DE VIDRO TEMPERADO DE 10MM,CONST.FERRAGENS P/PORTAS(CONJUNTO COMPLETO) DE 2 FOLHAS C/BANDEIRA DE FORNECIMENTO SEM COLOCACAO(ESTA INCLUIDA NO FORNECIMENTO E COLOCACAO DO VIDRO), EXCLUSIVE MOLA HIDRAULICA DE PISO(VIDE ITEM 14.007.0190)FERRAGENS P/PORTAS(CONJUNTO COMPLETO) DE 2 FOLHAS C/BANDEIRA</v>
      </c>
      <c r="C12474" s="141" t="s">
        <v>45857</v>
      </c>
      <c r="D12474" s="141" t="s">
        <v>45858</v>
      </c>
      <c r="E12474" s="141" t="s">
        <v>45859</v>
      </c>
      <c r="F12474" s="141" t="s">
        <v>45860</v>
      </c>
      <c r="G12474" s="141" t="s">
        <v>45861</v>
      </c>
      <c r="I12474" s="141" t="s">
        <v>14</v>
      </c>
      <c r="J12474" s="649">
        <v>1003.58</v>
      </c>
    </row>
    <row r="12475" spans="1:10" hidden="1">
      <c r="A12475" s="141" t="s">
        <v>45863</v>
      </c>
      <c r="B12475" s="141" t="str">
        <f t="shared" si="194"/>
        <v>MOLA HIDRAULICA DE PISO PARA PORTAS DE VIDRO TEMPERADO DE 10MM.FORNECIMENTOMOLA HIDRAULICA DE PISO PARA PORTAS DE VIDRO TEMPERADO DE 10MOLA HIDRAULICA DE PISO PARA PORTAS DE VIDRO TEMPERADO DE 10</v>
      </c>
      <c r="C12475" s="141" t="s">
        <v>45864</v>
      </c>
      <c r="D12475" s="141" t="s">
        <v>34547</v>
      </c>
      <c r="I12475" s="141" t="s">
        <v>14</v>
      </c>
      <c r="J12475" s="649">
        <v>236.9</v>
      </c>
    </row>
    <row r="12476" spans="1:10" hidden="1">
      <c r="A12476" s="141" t="s">
        <v>45865</v>
      </c>
      <c r="B12476" s="141" t="str">
        <f t="shared" si="194"/>
        <v>MOLA HIDRAULICA DE PISO PARA PORTAS DE VIDRO TEMPERADO DE 10MM.FORNECIMENTOMOLA HIDRAULICA DE PISO PARA PORTAS DE VIDRO TEMPERADO DE 10MOLA HIDRAULICA DE PISO PARA PORTAS DE VIDRO TEMPERADO DE 10</v>
      </c>
      <c r="C12476" s="141" t="s">
        <v>45864</v>
      </c>
      <c r="D12476" s="141" t="s">
        <v>34547</v>
      </c>
      <c r="I12476" s="141" t="s">
        <v>14</v>
      </c>
      <c r="J12476" s="649">
        <v>236.9</v>
      </c>
    </row>
    <row r="12477" spans="1:10" hidden="1">
      <c r="A12477" s="141" t="s">
        <v>45866</v>
      </c>
      <c r="B12477" s="141" t="str">
        <f t="shared" si="194"/>
        <v>FERRAGENS PARA PAINEIS FIXOS DE VIDRO TEMPERADO DE 10MM(CONJUNTO COMPLETO),CONSTANDO DE FORNECIMENTO SEM COLOCACAO(ESTAFERRAGENS PARA PAINEIS FIXOS DE VIDRO TEMPERADO DE 10MM(CONJINCLUIDA NO FORNECIMENTO E COLOCACAO DO VIDRO)FERRAGENS PARA PAINEIS FIXOS DE VIDRO TEMPERADO DE 10MM(CONJ</v>
      </c>
      <c r="C12477" s="141" t="s">
        <v>45867</v>
      </c>
      <c r="D12477" s="141" t="s">
        <v>45868</v>
      </c>
      <c r="E12477" s="141" t="s">
        <v>45869</v>
      </c>
      <c r="I12477" s="141" t="s">
        <v>14</v>
      </c>
      <c r="J12477" s="649">
        <v>151.69999999999999</v>
      </c>
    </row>
    <row r="12478" spans="1:10" hidden="1">
      <c r="A12478" s="141" t="s">
        <v>45870</v>
      </c>
      <c r="B12478" s="141" t="str">
        <f t="shared" si="194"/>
        <v>FERRAGENS PARA PAINEIS FIXOS DE VIDRO TEMPERADO DE 10MM(CONJUNTO COMPLETO),CONSTANDO DE FORNECIMENTO SEM COLOCACAO(ESTAFERRAGENS PARA PAINEIS FIXOS DE VIDRO TEMPERADO DE 10MM(CONJINCLUIDA NO FORNECIMENTO E COLOCACAO DO VIDRO)FERRAGENS PARA PAINEIS FIXOS DE VIDRO TEMPERADO DE 10MM(CONJ</v>
      </c>
      <c r="C12478" s="141" t="s">
        <v>45867</v>
      </c>
      <c r="D12478" s="141" t="s">
        <v>45868</v>
      </c>
      <c r="E12478" s="141" t="s">
        <v>45869</v>
      </c>
      <c r="I12478" s="141" t="s">
        <v>14</v>
      </c>
      <c r="J12478" s="649">
        <v>151.69999999999999</v>
      </c>
    </row>
    <row r="12479" spans="1:10" hidden="1">
      <c r="A12479" s="141" t="s">
        <v>45871</v>
      </c>
      <c r="B12479" s="141" t="str">
        <f t="shared" si="194"/>
        <v>FERRAGENS PARA DIVISORIAS DE MARMORE OU MARMORITE,DE SANITARIOS,CONSTANDO DE FORNECIMENTO SEM COLOCACAO(ESTA INCLUIDA NOFERRAGENS PARA DIVISORIAS DE MARMORE OU MARMORITE,DE SANITAR FORNECIMENTO E COLOCACAO DA DIVISORIA),DE:-4 CANTONEIRAS DE ALUMINIO PARA FIXACAO DA PLACA;-12 PARAFUSOS DE ALUMINIO DE3/4"X5/16" COM ROSCAFERRAGENS PARA DIVISORIAS DE MARMORE OU MARMORITE,DE SANITAR</v>
      </c>
      <c r="C12479" s="141" t="s">
        <v>45872</v>
      </c>
      <c r="D12479" s="141" t="s">
        <v>45873</v>
      </c>
      <c r="E12479" s="141" t="s">
        <v>45874</v>
      </c>
      <c r="F12479" s="141" t="s">
        <v>45875</v>
      </c>
      <c r="G12479" s="141" t="s">
        <v>45876</v>
      </c>
      <c r="I12479" s="141" t="s">
        <v>14</v>
      </c>
      <c r="J12479" s="649">
        <v>230.96</v>
      </c>
    </row>
    <row r="12480" spans="1:10" hidden="1">
      <c r="A12480" s="141" t="s">
        <v>45877</v>
      </c>
      <c r="B12480" s="141" t="str">
        <f t="shared" si="194"/>
        <v>FERRAGENS PARA DIVISORIAS DE MARMORE OU MARMORITE,DE SANITARIOS,CONSTANDO DE FORNECIMENTO SEM COLOCACAO(ESTA INCLUIDA NOFERRAGENS PARA DIVISORIAS DE MARMORE OU MARMORITE,DE SANITAR FORNECIMENTO E COLOCACAO DA DIVISORIA),DE:-4 CANTONEIRAS DE ALUMINIO PARA FIXACAO DA PLACA;-12 PARAFUSOS DE ALUMINIO DE3/4"X5/16" COM ROSCAFERRAGENS PARA DIVISORIAS DE MARMORE OU MARMORITE,DE SANITAR</v>
      </c>
      <c r="C12480" s="141" t="s">
        <v>45872</v>
      </c>
      <c r="D12480" s="141" t="s">
        <v>45873</v>
      </c>
      <c r="E12480" s="141" t="s">
        <v>45874</v>
      </c>
      <c r="F12480" s="141" t="s">
        <v>45875</v>
      </c>
      <c r="G12480" s="141" t="s">
        <v>45876</v>
      </c>
      <c r="I12480" s="141" t="s">
        <v>14</v>
      </c>
      <c r="J12480" s="649">
        <v>230.96</v>
      </c>
    </row>
    <row r="12481" spans="1:10" hidden="1">
      <c r="A12481" s="141" t="s">
        <v>45878</v>
      </c>
      <c r="B12481" s="141" t="str">
        <f t="shared" si="194"/>
        <v>FERRAGENS PARA PORTAS DE MADEIRA DE ENTRADA PRINCIPAL,CONSTANDO DE FORNECIMENTO DAS PECAS,EXCLUSIVE DOBRADICAS:-FECHADURFERRAGENS PARA PORTAS DE MADEIRA DE ENTRADA PRINCIPAL,CONSTAA DE EMBUTIR EM METAL COM ACABAMENTO CROMADO;-ESPELHO EM METAL COM ACABAMENTO CROMADO;-MACANETA TIPO ALAVANCA EM METAL COM ACABAMENTO CROMADOFERRAGENS PARA PORTAS DE MADEIRA DE ENTRADA PRINCIPAL,CONSTA</v>
      </c>
      <c r="C12481" s="141" t="s">
        <v>45879</v>
      </c>
      <c r="D12481" s="141" t="s">
        <v>45880</v>
      </c>
      <c r="E12481" s="141" t="s">
        <v>45881</v>
      </c>
      <c r="F12481" s="141" t="s">
        <v>45882</v>
      </c>
      <c r="G12481" s="141" t="s">
        <v>45883</v>
      </c>
      <c r="I12481" s="141" t="s">
        <v>14</v>
      </c>
      <c r="J12481" s="649">
        <v>49.81</v>
      </c>
    </row>
    <row r="12482" spans="1:10" hidden="1">
      <c r="A12482" s="141" t="s">
        <v>45884</v>
      </c>
      <c r="B12482" s="141" t="str">
        <f t="shared" si="194"/>
        <v>FERRAGENS PARA PORTAS DE MADEIRA DE ENTRADA PRINCIPAL,CONSTANDO DE FORNECIMENTO DAS PECAS,EXCLUSIVE DOBRADICAS:-FECHADURFERRAGENS PARA PORTAS DE MADEIRA DE ENTRADA PRINCIPAL,CONSTAA DE EMBUTIR EM METAL COM ACABAMENTO CROMADO;-ESPELHO EM METAL COM ACABAMENTO CROMADO;-MACANETA TIPO ALAVANCA EM METAL COM ACABAMENTO CROMADOFERRAGENS PARA PORTAS DE MADEIRA DE ENTRADA PRINCIPAL,CONSTA</v>
      </c>
      <c r="C12482" s="141" t="s">
        <v>45879</v>
      </c>
      <c r="D12482" s="141" t="s">
        <v>45880</v>
      </c>
      <c r="E12482" s="141" t="s">
        <v>45881</v>
      </c>
      <c r="F12482" s="141" t="s">
        <v>45882</v>
      </c>
      <c r="G12482" s="141" t="s">
        <v>45883</v>
      </c>
      <c r="I12482" s="141" t="s">
        <v>14</v>
      </c>
      <c r="J12482" s="649">
        <v>49.81</v>
      </c>
    </row>
    <row r="12483" spans="1:10" hidden="1">
      <c r="A12483" s="141" t="s">
        <v>45885</v>
      </c>
      <c r="B12483" s="141" t="str">
        <f t="shared" ref="B12483:B12546" si="195">C12483&amp;D12483&amp;C12483&amp;E12483&amp;F12483&amp;G12483&amp;H12483&amp;C12483</f>
        <v>FERRAGENS PARA PORTAS DE MADEIRA DE ENTRADA PRINCIPAL,CONSTANDO DE FORNECIMENTO DAS PECAS,EXCLUSIVE DOBRADICAS:-FECHADURFERRAGENS PARA PORTAS DE MADEIRA DE ENTRADA PRINCIPAL,CONSTAA DE EMBUTIR EM METAL COM ACABAMENTO CROMADO;-ESPELHO EM METAL COM ACABAMENTO CROMADO;-MACANETA TIPO BOLA EM METAL COM ACABAMENTO CROMADOFERRAGENS PARA PORTAS DE MADEIRA DE ENTRADA PRINCIPAL,CONSTA</v>
      </c>
      <c r="C12483" s="141" t="s">
        <v>45879</v>
      </c>
      <c r="D12483" s="141" t="s">
        <v>45880</v>
      </c>
      <c r="E12483" s="141" t="s">
        <v>45881</v>
      </c>
      <c r="F12483" s="141" t="s">
        <v>45886</v>
      </c>
      <c r="G12483" s="141" t="s">
        <v>45887</v>
      </c>
      <c r="I12483" s="141" t="s">
        <v>14</v>
      </c>
      <c r="J12483" s="649">
        <v>62.73</v>
      </c>
    </row>
    <row r="12484" spans="1:10" hidden="1">
      <c r="A12484" s="141" t="s">
        <v>45888</v>
      </c>
      <c r="B12484" s="141" t="str">
        <f t="shared" si="195"/>
        <v>FERRAGENS PARA PORTAS DE MADEIRA DE ENTRADA PRINCIPAL,CONSTANDO DE FORNECIMENTO DAS PECAS,EXCLUSIVE DOBRADICAS:-FECHADURFERRAGENS PARA PORTAS DE MADEIRA DE ENTRADA PRINCIPAL,CONSTAA DE EMBUTIR EM METAL COM ACABAMENTO CROMADO;-ESPELHO EM METAL COM ACABAMENTO CROMADO;-MACANETA TIPO BOLA EM METAL COM ACABAMENTO CROMADOFERRAGENS PARA PORTAS DE MADEIRA DE ENTRADA PRINCIPAL,CONSTA</v>
      </c>
      <c r="C12484" s="141" t="s">
        <v>45879</v>
      </c>
      <c r="D12484" s="141" t="s">
        <v>45880</v>
      </c>
      <c r="E12484" s="141" t="s">
        <v>45881</v>
      </c>
      <c r="F12484" s="141" t="s">
        <v>45886</v>
      </c>
      <c r="G12484" s="141" t="s">
        <v>45887</v>
      </c>
      <c r="I12484" s="141" t="s">
        <v>14</v>
      </c>
      <c r="J12484" s="649">
        <v>62.73</v>
      </c>
    </row>
    <row r="12485" spans="1:10" hidden="1">
      <c r="A12485" s="141" t="s">
        <v>45889</v>
      </c>
      <c r="B12485" s="141" t="str">
        <f t="shared" si="195"/>
        <v>FERRAGENS PARA PORTAS INTERNAS DE MADEIRA,CONSTANDO DE FORNECIMENTO DAS PECAS,EXCLUSIVE DOBRADICAS:-FECHADURA DE EMBUTIRFERRAGENS PARA PORTAS INTERNAS DE MADEIRA,CONSTANDO DE FORNE EM METAL COM ACABAMENTO CROMADO;-MACANETA TIPO ALAVANCA EMMETAL COM ACABAMENTO CROMADO;-ESPELHO EM METAL COM ACABAMENTO CROMADOFERRAGENS PARA PORTAS INTERNAS DE MADEIRA,CONSTANDO DE FORNE</v>
      </c>
      <c r="C12485" s="141" t="s">
        <v>45890</v>
      </c>
      <c r="D12485" s="141" t="s">
        <v>45891</v>
      </c>
      <c r="E12485" s="141" t="s">
        <v>45892</v>
      </c>
      <c r="F12485" s="141" t="s">
        <v>45893</v>
      </c>
      <c r="G12485" s="141" t="s">
        <v>45894</v>
      </c>
      <c r="I12485" s="141" t="s">
        <v>14</v>
      </c>
      <c r="J12485" s="649">
        <v>41.38</v>
      </c>
    </row>
    <row r="12486" spans="1:10" hidden="1">
      <c r="A12486" s="141" t="s">
        <v>45895</v>
      </c>
      <c r="B12486" s="141" t="str">
        <f t="shared" si="195"/>
        <v>FERRAGENS PARA PORTAS INTERNAS DE MADEIRA,CONSTANDO DE FORNECIMENTO DAS PECAS,EXCLUSIVE DOBRADICAS:-FECHADURA DE EMBUTIRFERRAGENS PARA PORTAS INTERNAS DE MADEIRA,CONSTANDO DE FORNE EM METAL COM ACABAMENTO CROMADO;-MACANETA TIPO ALAVANCA EMMETAL COM ACABAMENTO CROMADO;-ESPELHO EM METAL COM ACABAMENTO CROMADOFERRAGENS PARA PORTAS INTERNAS DE MADEIRA,CONSTANDO DE FORNE</v>
      </c>
      <c r="C12486" s="141" t="s">
        <v>45890</v>
      </c>
      <c r="D12486" s="141" t="s">
        <v>45891</v>
      </c>
      <c r="E12486" s="141" t="s">
        <v>45892</v>
      </c>
      <c r="F12486" s="141" t="s">
        <v>45893</v>
      </c>
      <c r="G12486" s="141" t="s">
        <v>45894</v>
      </c>
      <c r="I12486" s="141" t="s">
        <v>14</v>
      </c>
      <c r="J12486" s="649">
        <v>41.38</v>
      </c>
    </row>
    <row r="12487" spans="1:10" hidden="1">
      <c r="A12487" s="141" t="s">
        <v>45896</v>
      </c>
      <c r="B12487" s="141" t="str">
        <f t="shared" si="195"/>
        <v>FECHADURA PARA PORTAS INTERNAS DE MADEIRA,TIPO GORGE,TRINCOREVERSIVEL,DISTANCIA DE 40 A 55MM,MACANETA TIPO ALAVANCA,COMFECHADURA PARA PORTAS INTERNAS DE MADEIRA,TIPO GORGE,TRINCO ROSETA,EM METAL COM ACABAMENTO CROMADO.FORNECIMENTOFECHADURA PARA PORTAS INTERNAS DE MADEIRA,TIPO GORGE,TRINCO</v>
      </c>
      <c r="C12487" s="141" t="s">
        <v>45897</v>
      </c>
      <c r="D12487" s="141" t="s">
        <v>45898</v>
      </c>
      <c r="E12487" s="141" t="s">
        <v>45899</v>
      </c>
      <c r="I12487" s="141" t="s">
        <v>14</v>
      </c>
      <c r="J12487" s="649">
        <v>50.52</v>
      </c>
    </row>
    <row r="12488" spans="1:10" hidden="1">
      <c r="A12488" s="141" t="s">
        <v>45900</v>
      </c>
      <c r="B12488" s="141" t="str">
        <f t="shared" si="195"/>
        <v>FECHADURA PARA PORTAS INTERNAS DE MADEIRA,TIPO GORGE,TRINCOREVERSIVEL,DISTANCIA DE 40 A 55MM,MACANETA TIPO ALAVANCA,COMFECHADURA PARA PORTAS INTERNAS DE MADEIRA,TIPO GORGE,TRINCO ROSETA,EM METAL COM ACABAMENTO CROMADO.FORNECIMENTOFECHADURA PARA PORTAS INTERNAS DE MADEIRA,TIPO GORGE,TRINCO</v>
      </c>
      <c r="C12488" s="141" t="s">
        <v>45897</v>
      </c>
      <c r="D12488" s="141" t="s">
        <v>45898</v>
      </c>
      <c r="E12488" s="141" t="s">
        <v>45899</v>
      </c>
      <c r="I12488" s="141" t="s">
        <v>14</v>
      </c>
      <c r="J12488" s="649">
        <v>50.52</v>
      </c>
    </row>
    <row r="12489" spans="1:10" hidden="1">
      <c r="A12489" s="141" t="s">
        <v>45901</v>
      </c>
      <c r="B12489" s="141" t="str">
        <f t="shared" si="195"/>
        <v>FERRAGENS PARA PORTAS DE MADEIRA DE BANHEIRO,CONSTANDO DE FORNECIMENTO DAS PECAS,EXCLUSIVE DOBRADICAS:-FECHADURA DE EMBUFERRAGENS PARA PORTAS DE MADEIRA DE BANHEIRO,CONSTANDO DE FOTIR EM METAL COM ACABAMENTO CROMADO;-ESPELHO EM METAL COM ACABAMENTO CROMADO;-MACANETA TIPO ALAVANCA EM METAL COM ACABAMENTO CROMADOFERRAGENS PARA PORTAS DE MADEIRA DE BANHEIRO,CONSTANDO DE FO</v>
      </c>
      <c r="C12489" s="141" t="s">
        <v>45902</v>
      </c>
      <c r="D12489" s="141" t="s">
        <v>45903</v>
      </c>
      <c r="E12489" s="141" t="s">
        <v>45904</v>
      </c>
      <c r="F12489" s="141" t="s">
        <v>45905</v>
      </c>
      <c r="G12489" s="141" t="s">
        <v>45906</v>
      </c>
      <c r="I12489" s="141" t="s">
        <v>14</v>
      </c>
      <c r="J12489" s="649">
        <v>41.76</v>
      </c>
    </row>
    <row r="12490" spans="1:10" hidden="1">
      <c r="A12490" s="141" t="s">
        <v>45907</v>
      </c>
      <c r="B12490" s="141" t="str">
        <f t="shared" si="195"/>
        <v>FERRAGENS PARA PORTAS DE MADEIRA DE BANHEIRO,CONSTANDO DE FORNECIMENTO DAS PECAS,EXCLUSIVE DOBRADICAS:-FECHADURA DE EMBUFERRAGENS PARA PORTAS DE MADEIRA DE BANHEIRO,CONSTANDO DE FOTIR EM METAL COM ACABAMENTO CROMADO;-ESPELHO EM METAL COM ACABAMENTO CROMADO;-MACANETA TIPO ALAVANCA EM METAL COM ACABAMENTO CROMADOFERRAGENS PARA PORTAS DE MADEIRA DE BANHEIRO,CONSTANDO DE FO</v>
      </c>
      <c r="C12490" s="141" t="s">
        <v>45902</v>
      </c>
      <c r="D12490" s="141" t="s">
        <v>45903</v>
      </c>
      <c r="E12490" s="141" t="s">
        <v>45904</v>
      </c>
      <c r="F12490" s="141" t="s">
        <v>45905</v>
      </c>
      <c r="G12490" s="141" t="s">
        <v>45906</v>
      </c>
      <c r="I12490" s="141" t="s">
        <v>14</v>
      </c>
      <c r="J12490" s="649">
        <v>41.76</v>
      </c>
    </row>
    <row r="12491" spans="1:10" hidden="1">
      <c r="A12491" s="141" t="s">
        <v>45908</v>
      </c>
      <c r="B12491" s="141" t="str">
        <f t="shared" si="195"/>
        <v>FECHADURA PARA PORTAS DE MADEIRA DE BANHEIRO,CONSTANDO DE FORNECIMENTO DAS PECAS:-FECHADURA DE EMBUTIR TIPO TRANQUETA,TRFECHADURA PARA PORTAS DE MADEIRA DE BANHEIRO,CONSTANDO DE FOINCO REVERSIVEL,EM METAL COM ACABAMENTO CROMADO;-MACANETA TIPO ALAVANCA,EM METAL COM ACABAMENTO CROMADO;-ROSETA E TRANQUETA,EM METAL COM ACABAMENTO CROMADOFECHADURA PARA PORTAS DE MADEIRA DE BANHEIRO,CONSTANDO DE FO</v>
      </c>
      <c r="C12491" s="141" t="s">
        <v>45909</v>
      </c>
      <c r="D12491" s="141" t="s">
        <v>45910</v>
      </c>
      <c r="E12491" s="141" t="s">
        <v>45911</v>
      </c>
      <c r="F12491" s="141" t="s">
        <v>45912</v>
      </c>
      <c r="G12491" s="141" t="s">
        <v>45913</v>
      </c>
      <c r="I12491" s="141" t="s">
        <v>14</v>
      </c>
      <c r="J12491" s="649">
        <v>77.150000000000006</v>
      </c>
    </row>
    <row r="12492" spans="1:10" hidden="1">
      <c r="A12492" s="141" t="s">
        <v>45914</v>
      </c>
      <c r="B12492" s="141" t="str">
        <f t="shared" si="195"/>
        <v>FECHADURA PARA PORTAS DE MADEIRA DE BANHEIRO,CONSTANDO DE FORNECIMENTO DAS PECAS:-FECHADURA DE EMBUTIR TIPO TRANQUETA,TRFECHADURA PARA PORTAS DE MADEIRA DE BANHEIRO,CONSTANDO DE FOINCO REVERSIVEL,EM METAL COM ACABAMENTO CROMADO;-MACANETA TIPO ALAVANCA,EM METAL COM ACABAMENTO CROMADO;-ROSETA E TRANQUETA,EM METAL COM ACABAMENTO CROMADOFECHADURA PARA PORTAS DE MADEIRA DE BANHEIRO,CONSTANDO DE FO</v>
      </c>
      <c r="C12492" s="141" t="s">
        <v>45909</v>
      </c>
      <c r="D12492" s="141" t="s">
        <v>45910</v>
      </c>
      <c r="E12492" s="141" t="s">
        <v>45911</v>
      </c>
      <c r="F12492" s="141" t="s">
        <v>45912</v>
      </c>
      <c r="G12492" s="141" t="s">
        <v>45913</v>
      </c>
      <c r="I12492" s="141" t="s">
        <v>14</v>
      </c>
      <c r="J12492" s="649">
        <v>77.150000000000006</v>
      </c>
    </row>
    <row r="12493" spans="1:10" hidden="1">
      <c r="A12493" s="141" t="s">
        <v>45915</v>
      </c>
      <c r="B12493" s="141" t="str">
        <f t="shared" si="195"/>
        <v>FERRAGENS P/PORTAS DE ABRIR,DE FERRO OU ALUMINIO,CONSTANDO DE FORNECIMENTO DAS PECAS,EXCL.DOBRADICAS:-FECHADURA DE EMBUTFERRAGENS P/PORTAS DE ABRIR,DE FERRO OU ALUMINIO,CONSTANDO DIR P/MONTANTES ESTREITOS,EM METAL C/ACABAMENTO CROMADO;-ESPELHO,ACABAMENTO CROMADO OU ROSETA EM METAL C/ACABAMENTO CROMADO;-MACANETA TIPO ALAVANCA,EM METAL COM ACABAMENTO CROMADOFERRAGENS P/PORTAS DE ABRIR,DE FERRO OU ALUMINIO,CONSTANDO D</v>
      </c>
      <c r="C12493" s="141" t="s">
        <v>45916</v>
      </c>
      <c r="D12493" s="141" t="s">
        <v>45917</v>
      </c>
      <c r="E12493" s="141" t="s">
        <v>45918</v>
      </c>
      <c r="F12493" s="141" t="s">
        <v>45919</v>
      </c>
      <c r="G12493" s="141" t="s">
        <v>45920</v>
      </c>
      <c r="I12493" s="141" t="s">
        <v>14</v>
      </c>
      <c r="J12493" s="649">
        <v>37.99</v>
      </c>
    </row>
    <row r="12494" spans="1:10" hidden="1">
      <c r="A12494" s="141" t="s">
        <v>45921</v>
      </c>
      <c r="B12494" s="141" t="str">
        <f t="shared" si="195"/>
        <v>FERRAGENS P/PORTAS DE ABRIR,DE FERRO OU ALUMINIO,CONSTANDO DE FORNECIMENTO DAS PECAS,EXCL.DOBRADICAS:-FECHADURA DE EMBUTFERRAGENS P/PORTAS DE ABRIR,DE FERRO OU ALUMINIO,CONSTANDO DIR P/MONTANTES ESTREITOS,EM METAL C/ACABAMENTO CROMADO;-ESPELHO,ACABAMENTO CROMADO OU ROSETA EM METAL C/ACABAMENTO CROMADO;-MACANETA TIPO ALAVANCA,EM METAL COM ACABAMENTO CROMADOFERRAGENS P/PORTAS DE ABRIR,DE FERRO OU ALUMINIO,CONSTANDO D</v>
      </c>
      <c r="C12494" s="141" t="s">
        <v>45916</v>
      </c>
      <c r="D12494" s="141" t="s">
        <v>45917</v>
      </c>
      <c r="E12494" s="141" t="s">
        <v>45918</v>
      </c>
      <c r="F12494" s="141" t="s">
        <v>45919</v>
      </c>
      <c r="G12494" s="141" t="s">
        <v>45920</v>
      </c>
      <c r="I12494" s="141" t="s">
        <v>14</v>
      </c>
      <c r="J12494" s="649">
        <v>37.99</v>
      </c>
    </row>
    <row r="12495" spans="1:10" hidden="1">
      <c r="A12495" s="141" t="s">
        <v>45922</v>
      </c>
      <c r="B12495" s="141" t="str">
        <f t="shared" si="195"/>
        <v>FECHADURA DE CILINDRO PARA MOVEIS DE MADEIRA,DE SOBREPOR,REVERSIVEL,EM ACO NIQUELADO.FORNECIMENTOFECHADURA DE CILINDRO PARA MOVEIS DE MADEIRA,DE SOBREPOR,REVFECHADURA DE CILINDRO PARA MOVEIS DE MADEIRA,DE SOBREPOR,REV</v>
      </c>
      <c r="C12495" s="141" t="s">
        <v>45923</v>
      </c>
      <c r="D12495" s="141" t="s">
        <v>45924</v>
      </c>
      <c r="I12495" s="141" t="s">
        <v>14</v>
      </c>
      <c r="J12495" s="649">
        <v>11.66</v>
      </c>
    </row>
    <row r="12496" spans="1:10" hidden="1">
      <c r="A12496" s="141" t="s">
        <v>45925</v>
      </c>
      <c r="B12496" s="141" t="str">
        <f t="shared" si="195"/>
        <v>FECHADURA DE CILINDRO PARA MOVEIS DE MADEIRA,DE SOBREPOR,REVERSIVEL,EM ACO NIQUELADO.FORNECIMENTOFECHADURA DE CILINDRO PARA MOVEIS DE MADEIRA,DE SOBREPOR,REVFECHADURA DE CILINDRO PARA MOVEIS DE MADEIRA,DE SOBREPOR,REV</v>
      </c>
      <c r="C12496" s="141" t="s">
        <v>45923</v>
      </c>
      <c r="D12496" s="141" t="s">
        <v>45924</v>
      </c>
      <c r="I12496" s="141" t="s">
        <v>14</v>
      </c>
      <c r="J12496" s="649">
        <v>11.66</v>
      </c>
    </row>
    <row r="12497" spans="1:10" hidden="1">
      <c r="A12497" s="141" t="s">
        <v>45926</v>
      </c>
      <c r="B12497" s="141" t="str">
        <f t="shared" si="195"/>
        <v>FECHADURA DE CILINDRO PARA GAVETAS,4 PINOS COM ROTACAO DE 360° E DUAS CHAVES.FORNECIMENTOFECHADURA DE CILINDRO PARA GAVETAS,4 PINOS COM ROTACAO DE 36FECHADURA DE CILINDRO PARA GAVETAS,4 PINOS COM ROTACAO DE 36</v>
      </c>
      <c r="C12497" s="141" t="s">
        <v>45927</v>
      </c>
      <c r="D12497" s="141" t="s">
        <v>45928</v>
      </c>
      <c r="I12497" s="141" t="s">
        <v>14</v>
      </c>
      <c r="J12497" s="649">
        <v>9.06</v>
      </c>
    </row>
    <row r="12498" spans="1:10" hidden="1">
      <c r="A12498" s="141" t="s">
        <v>45929</v>
      </c>
      <c r="B12498" s="141" t="str">
        <f t="shared" si="195"/>
        <v>FECHADURA DE CILINDRO PARA GAVETAS,4 PINOS COM ROTACAO DE 360° E DUAS CHAVES.FORNECIMENTOFECHADURA DE CILINDRO PARA GAVETAS,4 PINOS COM ROTACAO DE 36FECHADURA DE CILINDRO PARA GAVETAS,4 PINOS COM ROTACAO DE 36</v>
      </c>
      <c r="C12498" s="141" t="s">
        <v>45927</v>
      </c>
      <c r="D12498" s="141" t="s">
        <v>45928</v>
      </c>
      <c r="I12498" s="141" t="s">
        <v>14</v>
      </c>
      <c r="J12498" s="649">
        <v>9.06</v>
      </c>
    </row>
    <row r="12499" spans="1:10" hidden="1">
      <c r="A12499" s="141" t="s">
        <v>45930</v>
      </c>
      <c r="B12499" s="141" t="str">
        <f t="shared" si="195"/>
        <v>FECHADURA BICO DE PAPAGAIO,COM CILINDRO,DISTANCIA DE 40 A 55MM,EM METAL COM ACABAMENTO CROMADO,PARA PORTAS DE CORRER EMFECHADURA BICO DE PAPAGAIO,COM CILINDRO,DISTANCIA DE 40 A 55FERRO OU ALUMINIO.FORNECIMENTOFECHADURA BICO DE PAPAGAIO,COM CILINDRO,DISTANCIA DE 40 A 55</v>
      </c>
      <c r="C12499" s="141" t="s">
        <v>45931</v>
      </c>
      <c r="D12499" s="141" t="s">
        <v>45932</v>
      </c>
      <c r="E12499" s="141" t="s">
        <v>45933</v>
      </c>
      <c r="I12499" s="141" t="s">
        <v>14</v>
      </c>
      <c r="J12499" s="649">
        <v>38.44</v>
      </c>
    </row>
    <row r="12500" spans="1:10" hidden="1">
      <c r="A12500" s="141" t="s">
        <v>45934</v>
      </c>
      <c r="B12500" s="141" t="str">
        <f t="shared" si="195"/>
        <v>FECHADURA BICO DE PAPAGAIO,COM CILINDRO,DISTANCIA DE 40 A 55MM,EM METAL COM ACABAMENTO CROMADO,PARA PORTAS DE CORRER EMFECHADURA BICO DE PAPAGAIO,COM CILINDRO,DISTANCIA DE 40 A 55FERRO OU ALUMINIO.FORNECIMENTOFECHADURA BICO DE PAPAGAIO,COM CILINDRO,DISTANCIA DE 40 A 55</v>
      </c>
      <c r="C12500" s="141" t="s">
        <v>45931</v>
      </c>
      <c r="D12500" s="141" t="s">
        <v>45932</v>
      </c>
      <c r="E12500" s="141" t="s">
        <v>45933</v>
      </c>
      <c r="I12500" s="141" t="s">
        <v>14</v>
      </c>
      <c r="J12500" s="649">
        <v>38.44</v>
      </c>
    </row>
    <row r="12501" spans="1:10" hidden="1">
      <c r="A12501" s="141" t="s">
        <v>45935</v>
      </c>
      <c r="B12501" s="141" t="str">
        <f t="shared" si="195"/>
        <v>FECHADURA DE SOBREPOR,COM CILINDRO,EM METAL COM ACABAMENTO CROMADO,PARA PORTAO.FORNECIMENTOFECHADURA DE SOBREPOR,COM CILINDRO,EM METAL COM ACABAMENTO CFECHADURA DE SOBREPOR,COM CILINDRO,EM METAL COM ACABAMENTO C</v>
      </c>
      <c r="C12501" s="141" t="s">
        <v>45936</v>
      </c>
      <c r="D12501" s="141" t="s">
        <v>45937</v>
      </c>
      <c r="I12501" s="141" t="s">
        <v>14</v>
      </c>
      <c r="J12501" s="649">
        <v>44.52</v>
      </c>
    </row>
    <row r="12502" spans="1:10" hidden="1">
      <c r="A12502" s="141" t="s">
        <v>45938</v>
      </c>
      <c r="B12502" s="141" t="str">
        <f t="shared" si="195"/>
        <v>FECHADURA DE SOBREPOR,COM CILINDRO,EM METAL COM ACABAMENTO CROMADO,PARA PORTAO.FORNECIMENTOFECHADURA DE SOBREPOR,COM CILINDRO,EM METAL COM ACABAMENTO CFECHADURA DE SOBREPOR,COM CILINDRO,EM METAL COM ACABAMENTO C</v>
      </c>
      <c r="C12502" s="141" t="s">
        <v>45936</v>
      </c>
      <c r="D12502" s="141" t="s">
        <v>45937</v>
      </c>
      <c r="I12502" s="141" t="s">
        <v>14</v>
      </c>
      <c r="J12502" s="649">
        <v>44.52</v>
      </c>
    </row>
    <row r="12503" spans="1:10" hidden="1">
      <c r="A12503" s="141" t="s">
        <v>45939</v>
      </c>
      <c r="B12503" s="141" t="str">
        <f t="shared" si="195"/>
        <v>FECHADURA DE CILINDRO PARA ARMARIOS,4 PINOS COM ROTACAO DE 360° E DUAS CHAVES.FORNECIMENTOFECHADURA DE CILINDRO PARA ARMARIOS,4 PINOS COM ROTACAO DE 3FECHADURA DE CILINDRO PARA ARMARIOS,4 PINOS COM ROTACAO DE 3</v>
      </c>
      <c r="C12503" s="141" t="s">
        <v>45940</v>
      </c>
      <c r="D12503" s="141" t="s">
        <v>45941</v>
      </c>
      <c r="I12503" s="141" t="s">
        <v>14</v>
      </c>
      <c r="J12503" s="649">
        <v>9.5399999999999991</v>
      </c>
    </row>
    <row r="12504" spans="1:10" hidden="1">
      <c r="A12504" s="141" t="s">
        <v>45942</v>
      </c>
      <c r="B12504" s="141" t="str">
        <f t="shared" si="195"/>
        <v>FECHADURA DE CILINDRO PARA ARMARIOS,4 PINOS COM ROTACAO DE 360° E DUAS CHAVES.FORNECIMENTOFECHADURA DE CILINDRO PARA ARMARIOS,4 PINOS COM ROTACAO DE 3FECHADURA DE CILINDRO PARA ARMARIOS,4 PINOS COM ROTACAO DE 3</v>
      </c>
      <c r="C12504" s="141" t="s">
        <v>45940</v>
      </c>
      <c r="D12504" s="141" t="s">
        <v>45941</v>
      </c>
      <c r="I12504" s="141" t="s">
        <v>14</v>
      </c>
      <c r="J12504" s="649">
        <v>9.5399999999999991</v>
      </c>
    </row>
    <row r="12505" spans="1:10" hidden="1">
      <c r="A12505" s="141" t="s">
        <v>45943</v>
      </c>
      <c r="B12505" s="141" t="str">
        <f t="shared" si="195"/>
        <v>DOBRADICA 3"X3.1/2",DE LATAO CROMADO,COM PINO,BOLAS E ANEISDE LATAO.FORNECIMENTODOBRADICA 3"X3.1/2",DE LATAO CROMADO,COM PINO,BOLAS E ANEISDOBRADICA 3"X3.1/2",DE LATAO CROMADO,COM PINO,BOLAS E ANEIS</v>
      </c>
      <c r="C12505" s="141" t="s">
        <v>45944</v>
      </c>
      <c r="D12505" s="141" t="s">
        <v>45945</v>
      </c>
      <c r="I12505" s="141" t="s">
        <v>14</v>
      </c>
      <c r="J12505" s="649">
        <v>48.73</v>
      </c>
    </row>
    <row r="12506" spans="1:10" hidden="1">
      <c r="A12506" s="141" t="s">
        <v>45946</v>
      </c>
      <c r="B12506" s="141" t="str">
        <f t="shared" si="195"/>
        <v>DOBRADICA 3"X3.1/2",DE LATAO CROMADO,COM PINO,BOLAS E ANEISDE LATAO.FORNECIMENTODOBRADICA 3"X3.1/2",DE LATAO CROMADO,COM PINO,BOLAS E ANEISDOBRADICA 3"X3.1/2",DE LATAO CROMADO,COM PINO,BOLAS E ANEIS</v>
      </c>
      <c r="C12506" s="141" t="s">
        <v>45944</v>
      </c>
      <c r="D12506" s="141" t="s">
        <v>45945</v>
      </c>
      <c r="I12506" s="141" t="s">
        <v>14</v>
      </c>
      <c r="J12506" s="649">
        <v>48.73</v>
      </c>
    </row>
    <row r="12507" spans="1:10" hidden="1">
      <c r="A12507" s="141" t="s">
        <v>45947</v>
      </c>
      <c r="B12507" s="141" t="str">
        <f t="shared" si="195"/>
        <v>DOBRADICA TIPO PIANO,EM FERRO LATONADO,DE 1"X3,00M.FORNECIMENTODOBRADICA TIPO PIANO,EM FERRO LATONADO,DE 1"X3,00M.FORNECIMEDOBRADICA TIPO PIANO,EM FERRO LATONADO,DE 1"X3,00M.FORNECIME</v>
      </c>
      <c r="C12507" s="141" t="s">
        <v>45948</v>
      </c>
      <c r="D12507" s="141" t="s">
        <v>25116</v>
      </c>
      <c r="I12507" s="141" t="s">
        <v>285</v>
      </c>
      <c r="J12507" s="649">
        <v>14.78</v>
      </c>
    </row>
    <row r="12508" spans="1:10" hidden="1">
      <c r="A12508" s="141" t="s">
        <v>45949</v>
      </c>
      <c r="B12508" s="141" t="str">
        <f t="shared" si="195"/>
        <v>DOBRADICA TIPO PIANO,EM FERRO LATONADO,DE 1"X3,00M.FORNECIMENTODOBRADICA TIPO PIANO,EM FERRO LATONADO,DE 1"X3,00M.FORNECIMEDOBRADICA TIPO PIANO,EM FERRO LATONADO,DE 1"X3,00M.FORNECIME</v>
      </c>
      <c r="C12508" s="141" t="s">
        <v>45948</v>
      </c>
      <c r="D12508" s="141" t="s">
        <v>25116</v>
      </c>
      <c r="I12508" s="141" t="s">
        <v>285</v>
      </c>
      <c r="J12508" s="649">
        <v>14.78</v>
      </c>
    </row>
    <row r="12509" spans="1:10" hidden="1">
      <c r="A12509" s="141" t="s">
        <v>45950</v>
      </c>
      <c r="B12509" s="141" t="str">
        <f t="shared" si="195"/>
        <v>DOBRADICA 3"X3",DE LATAO CROMADO,COM PINO,BOLAS E ANEIS DE LATAO.FORNECIMENTODOBRADICA 3"X3",DE LATAO CROMADO,COM PINO,BOLAS E ANEIS DE LDOBRADICA 3"X3",DE LATAO CROMADO,COM PINO,BOLAS E ANEIS DE L</v>
      </c>
      <c r="C12509" s="141" t="s">
        <v>45951</v>
      </c>
      <c r="D12509" s="141" t="s">
        <v>45952</v>
      </c>
      <c r="I12509" s="141" t="s">
        <v>14</v>
      </c>
      <c r="J12509" s="649">
        <v>51.29</v>
      </c>
    </row>
    <row r="12510" spans="1:10" hidden="1">
      <c r="A12510" s="141" t="s">
        <v>45953</v>
      </c>
      <c r="B12510" s="141" t="str">
        <f t="shared" si="195"/>
        <v>DOBRADICA 3"X3",DE LATAO CROMADO,COM PINO,BOLAS E ANEIS DE LATAO.FORNECIMENTODOBRADICA 3"X3",DE LATAO CROMADO,COM PINO,BOLAS E ANEIS DE LDOBRADICA 3"X3",DE LATAO CROMADO,COM PINO,BOLAS E ANEIS DE L</v>
      </c>
      <c r="C12510" s="141" t="s">
        <v>45951</v>
      </c>
      <c r="D12510" s="141" t="s">
        <v>45952</v>
      </c>
      <c r="I12510" s="141" t="s">
        <v>14</v>
      </c>
      <c r="J12510" s="649">
        <v>51.29</v>
      </c>
    </row>
    <row r="12511" spans="1:10" hidden="1">
      <c r="A12511" s="141" t="s">
        <v>45954</v>
      </c>
      <c r="B12511" s="141" t="str">
        <f t="shared" si="195"/>
        <v>DOBRADICA TIPO PIANO,EM LATAO POLIDO,DE 1"X3,00M.FORNECIMENTODOBRADICA TIPO PIANO,EM LATAO POLIDO,DE 1"X3,00M.FORNECIMENTDOBRADICA TIPO PIANO,EM LATAO POLIDO,DE 1"X3,00M.FORNECIMENT</v>
      </c>
      <c r="C12511" s="141" t="s">
        <v>45955</v>
      </c>
      <c r="D12511" s="141" t="s">
        <v>24365</v>
      </c>
      <c r="I12511" s="141" t="s">
        <v>285</v>
      </c>
      <c r="J12511" s="649">
        <v>21.07</v>
      </c>
    </row>
    <row r="12512" spans="1:10" hidden="1">
      <c r="A12512" s="141" t="s">
        <v>45956</v>
      </c>
      <c r="B12512" s="141" t="str">
        <f t="shared" si="195"/>
        <v>DOBRADICA TIPO PIANO,EM LATAO POLIDO,DE 1"X3,00M.FORNECIMENTODOBRADICA TIPO PIANO,EM LATAO POLIDO,DE 1"X3,00M.FORNECIMENTDOBRADICA TIPO PIANO,EM LATAO POLIDO,DE 1"X3,00M.FORNECIMENT</v>
      </c>
      <c r="C12512" s="141" t="s">
        <v>45955</v>
      </c>
      <c r="D12512" s="141" t="s">
        <v>24365</v>
      </c>
      <c r="I12512" s="141" t="s">
        <v>285</v>
      </c>
      <c r="J12512" s="649">
        <v>21.07</v>
      </c>
    </row>
    <row r="12513" spans="1:10" hidden="1">
      <c r="A12513" s="141" t="s">
        <v>45957</v>
      </c>
      <c r="B12513" s="141" t="str">
        <f t="shared" si="195"/>
        <v>DOBRADICA 3"X2.1/2",DE LATAO CROMADO,COM PINO,BOLAS E ANEISDE LATAO.FORNECIMENTODOBRADICA 3"X2.1/2",DE LATAO CROMADO,COM PINO,BOLAS E ANEISDOBRADICA 3"X2.1/2",DE LATAO CROMADO,COM PINO,BOLAS E ANEIS</v>
      </c>
      <c r="C12513" s="141" t="s">
        <v>45958</v>
      </c>
      <c r="D12513" s="141" t="s">
        <v>45945</v>
      </c>
      <c r="I12513" s="141" t="s">
        <v>14</v>
      </c>
      <c r="J12513" s="649">
        <v>44</v>
      </c>
    </row>
    <row r="12514" spans="1:10" hidden="1">
      <c r="A12514" s="141" t="s">
        <v>45959</v>
      </c>
      <c r="B12514" s="141" t="str">
        <f t="shared" si="195"/>
        <v>DOBRADICA 3"X2.1/2",DE LATAO CROMADO,COM PINO,BOLAS E ANEISDE LATAO.FORNECIMENTODOBRADICA 3"X2.1/2",DE LATAO CROMADO,COM PINO,BOLAS E ANEISDOBRADICA 3"X2.1/2",DE LATAO CROMADO,COM PINO,BOLAS E ANEIS</v>
      </c>
      <c r="C12514" s="141" t="s">
        <v>45958</v>
      </c>
      <c r="D12514" s="141" t="s">
        <v>45945</v>
      </c>
      <c r="I12514" s="141" t="s">
        <v>14</v>
      </c>
      <c r="J12514" s="649">
        <v>44</v>
      </c>
    </row>
    <row r="12515" spans="1:10" hidden="1">
      <c r="A12515" s="141" t="s">
        <v>45960</v>
      </c>
      <c r="B12515" s="141" t="str">
        <f t="shared" si="195"/>
        <v>DOBRADICA COPO,TIPO ALTA OU BAIXA,CURVA OU RETA,FURACAO DE 35 OU 26MM,COM FECHO DE METAL CROMADO.FORNECIMENTODOBRADICA COPO,TIPO ALTA OU BAIXA,CURVA OU RETA,FURACAO DE 3DOBRADICA COPO,TIPO ALTA OU BAIXA,CURVA OU RETA,FURACAO DE 3</v>
      </c>
      <c r="C12515" s="141" t="s">
        <v>45961</v>
      </c>
      <c r="D12515" s="141" t="s">
        <v>45962</v>
      </c>
      <c r="I12515" s="141" t="s">
        <v>14</v>
      </c>
      <c r="J12515" s="649">
        <v>4.43</v>
      </c>
    </row>
    <row r="12516" spans="1:10" hidden="1">
      <c r="A12516" s="141" t="s">
        <v>45963</v>
      </c>
      <c r="B12516" s="141" t="str">
        <f t="shared" si="195"/>
        <v>DOBRADICA COPO,TIPO ALTA OU BAIXA,CURVA OU RETA,FURACAO DE 35 OU 26MM,COM FECHO DE METAL CROMADO.FORNECIMENTODOBRADICA COPO,TIPO ALTA OU BAIXA,CURVA OU RETA,FURACAO DE 3DOBRADICA COPO,TIPO ALTA OU BAIXA,CURVA OU RETA,FURACAO DE 3</v>
      </c>
      <c r="C12516" s="141" t="s">
        <v>45961</v>
      </c>
      <c r="D12516" s="141" t="s">
        <v>45962</v>
      </c>
      <c r="I12516" s="141" t="s">
        <v>14</v>
      </c>
      <c r="J12516" s="649">
        <v>4.43</v>
      </c>
    </row>
    <row r="12517" spans="1:10" hidden="1">
      <c r="A12517" s="141" t="s">
        <v>45964</v>
      </c>
      <c r="B12517" s="141" t="str">
        <f t="shared" si="195"/>
        <v>DOBRADICA 2.1/2"X1.3/8",DE LATAO CROMADO,COM PINO E BOLAS DE LATAO.FORNECIMENTODOBRADICA 2.1/2"X1.3/8",DE LATAO CROMADO,COM PINO E BOLAS DEDOBRADICA 2.1/2"X1.3/8",DE LATAO CROMADO,COM PINO E BOLAS DE</v>
      </c>
      <c r="C12517" s="141" t="s">
        <v>45965</v>
      </c>
      <c r="D12517" s="141" t="s">
        <v>45966</v>
      </c>
      <c r="I12517" s="141" t="s">
        <v>14</v>
      </c>
      <c r="J12517" s="649">
        <v>9.33</v>
      </c>
    </row>
    <row r="12518" spans="1:10" hidden="1">
      <c r="A12518" s="141" t="s">
        <v>45967</v>
      </c>
      <c r="B12518" s="141" t="str">
        <f t="shared" si="195"/>
        <v>DOBRADICA 2.1/2"X1.3/8",DE LATAO CROMADO,COM PINO E BOLAS DE LATAO.FORNECIMENTODOBRADICA 2.1/2"X1.3/8",DE LATAO CROMADO,COM PINO E BOLAS DEDOBRADICA 2.1/2"X1.3/8",DE LATAO CROMADO,COM PINO E BOLAS DE</v>
      </c>
      <c r="C12518" s="141" t="s">
        <v>45965</v>
      </c>
      <c r="D12518" s="141" t="s">
        <v>45966</v>
      </c>
      <c r="I12518" s="141" t="s">
        <v>14</v>
      </c>
      <c r="J12518" s="649">
        <v>9.33</v>
      </c>
    </row>
    <row r="12519" spans="1:10" hidden="1">
      <c r="A12519" s="141" t="s">
        <v>45968</v>
      </c>
      <c r="B12519" s="141" t="str">
        <f t="shared" si="195"/>
        <v>DOBRADICA 4"X3",DE FERRO GALVANIZADO,COM PINO,BOLAS E ANEIS.FORNECIMENTODOBRADICA 4"X3",DE FERRO GALVANIZADO,COM PINO,BOLAS E ANEIS.DOBRADICA 4"X3",DE FERRO GALVANIZADO,COM PINO,BOLAS E ANEIS.</v>
      </c>
      <c r="C12519" s="141" t="s">
        <v>45969</v>
      </c>
      <c r="D12519" s="141" t="s">
        <v>33359</v>
      </c>
      <c r="I12519" s="141" t="s">
        <v>14</v>
      </c>
      <c r="J12519" s="649">
        <v>16</v>
      </c>
    </row>
    <row r="12520" spans="1:10" hidden="1">
      <c r="A12520" s="141" t="s">
        <v>45970</v>
      </c>
      <c r="B12520" s="141" t="str">
        <f t="shared" si="195"/>
        <v>DOBRADICA 4"X3",DE FERRO GALVANIZADO,COM PINO,BOLAS E ANEIS.FORNECIMENTODOBRADICA 4"X3",DE FERRO GALVANIZADO,COM PINO,BOLAS E ANEIS.DOBRADICA 4"X3",DE FERRO GALVANIZADO,COM PINO,BOLAS E ANEIS.</v>
      </c>
      <c r="C12520" s="141" t="s">
        <v>45969</v>
      </c>
      <c r="D12520" s="141" t="s">
        <v>33359</v>
      </c>
      <c r="I12520" s="141" t="s">
        <v>14</v>
      </c>
      <c r="J12520" s="649">
        <v>16</v>
      </c>
    </row>
    <row r="12521" spans="1:10" hidden="1">
      <c r="A12521" s="141" t="s">
        <v>45971</v>
      </c>
      <c r="B12521" s="141" t="str">
        <f t="shared" si="195"/>
        <v>DOBRADICA INFERIOR PARA PORTA DE VIDRO TEMPERADO DE 10MM.FORNECIMENTODOBRADICA INFERIOR PARA PORTA DE VIDRO TEMPERADO DE 10MM.FORDOBRADICA INFERIOR PARA PORTA DE VIDRO TEMPERADO DE 10MM.FOR</v>
      </c>
      <c r="C12521" s="141" t="s">
        <v>45972</v>
      </c>
      <c r="D12521" s="141" t="s">
        <v>34451</v>
      </c>
      <c r="I12521" s="141" t="s">
        <v>14</v>
      </c>
      <c r="J12521" s="649">
        <v>48.21</v>
      </c>
    </row>
    <row r="12522" spans="1:10" hidden="1">
      <c r="A12522" s="141" t="s">
        <v>45973</v>
      </c>
      <c r="B12522" s="141" t="str">
        <f t="shared" si="195"/>
        <v>DOBRADICA INFERIOR PARA PORTA DE VIDRO TEMPERADO DE 10MM.FORNECIMENTODOBRADICA INFERIOR PARA PORTA DE VIDRO TEMPERADO DE 10MM.FORDOBRADICA INFERIOR PARA PORTA DE VIDRO TEMPERADO DE 10MM.FOR</v>
      </c>
      <c r="C12522" s="141" t="s">
        <v>45972</v>
      </c>
      <c r="D12522" s="141" t="s">
        <v>34451</v>
      </c>
      <c r="I12522" s="141" t="s">
        <v>14</v>
      </c>
      <c r="J12522" s="649">
        <v>48.21</v>
      </c>
    </row>
    <row r="12523" spans="1:10" hidden="1">
      <c r="A12523" s="141" t="s">
        <v>45974</v>
      </c>
      <c r="B12523" s="141" t="str">
        <f t="shared" si="195"/>
        <v>DOBRADICA 3"X3",DE FERRO GALVANIZADO,COM PINO DE FERRO E BOLAS.FORNECIMENTODOBRADICA 3"X3",DE FERRO GALVANIZADO,COM PINO DE FERRO E BOLDOBRADICA 3"X3",DE FERRO GALVANIZADO,COM PINO DE FERRO E BOL</v>
      </c>
      <c r="C12523" s="141" t="s">
        <v>45975</v>
      </c>
      <c r="D12523" s="141" t="s">
        <v>45976</v>
      </c>
      <c r="I12523" s="141" t="s">
        <v>14</v>
      </c>
      <c r="J12523" s="649">
        <v>11.6</v>
      </c>
    </row>
    <row r="12524" spans="1:10" hidden="1">
      <c r="A12524" s="141" t="s">
        <v>45977</v>
      </c>
      <c r="B12524" s="141" t="str">
        <f t="shared" si="195"/>
        <v>DOBRADICA 3"X3",DE FERRO GALVANIZADO,COM PINO DE FERRO E BOLAS.FORNECIMENTODOBRADICA 3"X3",DE FERRO GALVANIZADO,COM PINO DE FERRO E BOLDOBRADICA 3"X3",DE FERRO GALVANIZADO,COM PINO DE FERRO E BOL</v>
      </c>
      <c r="C12524" s="141" t="s">
        <v>45975</v>
      </c>
      <c r="D12524" s="141" t="s">
        <v>45976</v>
      </c>
      <c r="I12524" s="141" t="s">
        <v>14</v>
      </c>
      <c r="J12524" s="649">
        <v>11.6</v>
      </c>
    </row>
    <row r="12525" spans="1:10" hidden="1">
      <c r="A12525" s="141" t="s">
        <v>45978</v>
      </c>
      <c r="B12525" s="141" t="str">
        <f t="shared" si="195"/>
        <v>DOBRADICA SUPERIOR PARA PORTA DE VIDRO TEMPERADO DE 10MM.FORNECIMENTODOBRADICA SUPERIOR PARA PORTA DE VIDRO TEMPERADO DE 10MM.FORDOBRADICA SUPERIOR PARA PORTA DE VIDRO TEMPERADO DE 10MM.FOR</v>
      </c>
      <c r="C12525" s="141" t="s">
        <v>45979</v>
      </c>
      <c r="D12525" s="141" t="s">
        <v>34451</v>
      </c>
      <c r="I12525" s="141" t="s">
        <v>14</v>
      </c>
      <c r="J12525" s="649">
        <v>51.84</v>
      </c>
    </row>
    <row r="12526" spans="1:10" hidden="1">
      <c r="A12526" s="141" t="s">
        <v>45980</v>
      </c>
      <c r="B12526" s="141" t="str">
        <f t="shared" si="195"/>
        <v>DOBRADICA SUPERIOR PARA PORTA DE VIDRO TEMPERADO DE 10MM.FORNECIMENTODOBRADICA SUPERIOR PARA PORTA DE VIDRO TEMPERADO DE 10MM.FORDOBRADICA SUPERIOR PARA PORTA DE VIDRO TEMPERADO DE 10MM.FOR</v>
      </c>
      <c r="C12526" s="141" t="s">
        <v>45979</v>
      </c>
      <c r="D12526" s="141" t="s">
        <v>34451</v>
      </c>
      <c r="I12526" s="141" t="s">
        <v>14</v>
      </c>
      <c r="J12526" s="649">
        <v>51.84</v>
      </c>
    </row>
    <row r="12527" spans="1:10" hidden="1">
      <c r="A12527" s="141" t="s">
        <v>45981</v>
      </c>
      <c r="B12527" s="141" t="str">
        <f t="shared" si="195"/>
        <v>DOBRADICA 3"X2.1/2",DE FERRO GALVANIZADO,COM PINO DE FERRO E BOLAS DE LATAO.FORNECIMENTODOBRADICA 3"X2.1/2",DE FERRO GALVANIZADO,COM PINO DE FERRO EDOBRADICA 3"X2.1/2",DE FERRO GALVANIZADO,COM PINO DE FERRO E</v>
      </c>
      <c r="C12527" s="141" t="s">
        <v>45982</v>
      </c>
      <c r="D12527" s="141" t="s">
        <v>45983</v>
      </c>
      <c r="I12527" s="141" t="s">
        <v>14</v>
      </c>
      <c r="J12527" s="649">
        <v>6.4</v>
      </c>
    </row>
    <row r="12528" spans="1:10" hidden="1">
      <c r="A12528" s="141" t="s">
        <v>45984</v>
      </c>
      <c r="B12528" s="141" t="str">
        <f t="shared" si="195"/>
        <v>DOBRADICA 3"X2.1/2",DE FERRO GALVANIZADO,COM PINO DE FERRO E BOLAS DE LATAO.FORNECIMENTODOBRADICA 3"X2.1/2",DE FERRO GALVANIZADO,COM PINO DE FERRO EDOBRADICA 3"X2.1/2",DE FERRO GALVANIZADO,COM PINO DE FERRO E</v>
      </c>
      <c r="C12528" s="141" t="s">
        <v>45982</v>
      </c>
      <c r="D12528" s="141" t="s">
        <v>45983</v>
      </c>
      <c r="I12528" s="141" t="s">
        <v>14</v>
      </c>
      <c r="J12528" s="649">
        <v>6.4</v>
      </c>
    </row>
    <row r="12529" spans="1:10" hidden="1">
      <c r="A12529" s="141" t="s">
        <v>45985</v>
      </c>
      <c r="B12529" s="141" t="str">
        <f t="shared" si="195"/>
        <v>DOBRADICA PARA PORTA "VAI-E-VEM",DE 3",EM LATAO NIQUELADO EPOLIDO.FORNECIMENTODOBRADICA PARA PORTA "VAI-E-VEM",DE 3",EM LATAO NIQUELADO EDOBRADICA PARA PORTA "VAI-E-VEM",DE 3",EM LATAO NIQUELADO E</v>
      </c>
      <c r="C12529" s="141" t="s">
        <v>45986</v>
      </c>
      <c r="D12529" s="141" t="s">
        <v>45987</v>
      </c>
      <c r="I12529" s="141" t="s">
        <v>14</v>
      </c>
      <c r="J12529" s="649">
        <v>67.88</v>
      </c>
    </row>
    <row r="12530" spans="1:10" hidden="1">
      <c r="A12530" s="141" t="s">
        <v>45988</v>
      </c>
      <c r="B12530" s="141" t="str">
        <f t="shared" si="195"/>
        <v>DOBRADICA PARA PORTA "VAI-E-VEM",DE 3",EM LATAO NIQUELADO EPOLIDO.FORNECIMENTODOBRADICA PARA PORTA "VAI-E-VEM",DE 3",EM LATAO NIQUELADO EDOBRADICA PARA PORTA "VAI-E-VEM",DE 3",EM LATAO NIQUELADO E</v>
      </c>
      <c r="C12530" s="141" t="s">
        <v>45986</v>
      </c>
      <c r="D12530" s="141" t="s">
        <v>45987</v>
      </c>
      <c r="I12530" s="141" t="s">
        <v>14</v>
      </c>
      <c r="J12530" s="649">
        <v>67.88</v>
      </c>
    </row>
    <row r="12531" spans="1:10" hidden="1">
      <c r="A12531" s="141" t="s">
        <v>45989</v>
      </c>
      <c r="B12531" s="141" t="str">
        <f t="shared" si="195"/>
        <v>FECHO DE SOBREPOR "LIVRE-OCUPADO",INCLUSIVE TARGETA COM TRANCA FIXA.FORNECIMENTOFECHO DE SOBREPOR "LIVRE-OCUPADO",INCLUSIVE TARGETA COM TRANFECHO DE SOBREPOR "LIVRE-OCUPADO",INCLUSIVE TARGETA COM TRAN</v>
      </c>
      <c r="C12531" s="141" t="s">
        <v>45990</v>
      </c>
      <c r="D12531" s="141" t="s">
        <v>45991</v>
      </c>
      <c r="I12531" s="141" t="s">
        <v>14</v>
      </c>
      <c r="J12531" s="649">
        <v>37.28</v>
      </c>
    </row>
    <row r="12532" spans="1:10" hidden="1">
      <c r="A12532" s="141" t="s">
        <v>45992</v>
      </c>
      <c r="B12532" s="141" t="str">
        <f t="shared" si="195"/>
        <v>FECHO DE SOBREPOR "LIVRE-OCUPADO",INCLUSIVE TARGETA COM TRANCA FIXA.FORNECIMENTOFECHO DE SOBREPOR "LIVRE-OCUPADO",INCLUSIVE TARGETA COM TRANFECHO DE SOBREPOR "LIVRE-OCUPADO",INCLUSIVE TARGETA COM TRAN</v>
      </c>
      <c r="C12532" s="141" t="s">
        <v>45990</v>
      </c>
      <c r="D12532" s="141" t="s">
        <v>45991</v>
      </c>
      <c r="I12532" s="141" t="s">
        <v>14</v>
      </c>
      <c r="J12532" s="649">
        <v>37.28</v>
      </c>
    </row>
    <row r="12533" spans="1:10" hidden="1">
      <c r="A12533" s="141" t="s">
        <v>45993</v>
      </c>
      <c r="B12533" s="141" t="str">
        <f t="shared" si="195"/>
        <v>FECHO DE EMBUTIR DE ALAVANCA,EM METAL COM ACABAMENTO CROMADO,DE 30 A 40CM DE ALTURA.FORNECIMENTOFECHO DE EMBUTIR DE ALAVANCA,EM METAL COM ACABAMENTO CROMADOFECHO DE EMBUTIR DE ALAVANCA,EM METAL COM ACABAMENTO CROMADO</v>
      </c>
      <c r="C12533" s="141" t="s">
        <v>45994</v>
      </c>
      <c r="D12533" s="141" t="s">
        <v>45995</v>
      </c>
      <c r="I12533" s="141" t="s">
        <v>14</v>
      </c>
      <c r="J12533" s="649">
        <v>102.37</v>
      </c>
    </row>
    <row r="12534" spans="1:10" hidden="1">
      <c r="A12534" s="141" t="s">
        <v>45996</v>
      </c>
      <c r="B12534" s="141" t="str">
        <f t="shared" si="195"/>
        <v>FECHO DE EMBUTIR DE ALAVANCA,EM METAL COM ACABAMENTO CROMADO,DE 30 A 40CM DE ALTURA.FORNECIMENTOFECHO DE EMBUTIR DE ALAVANCA,EM METAL COM ACABAMENTO CROMADOFECHO DE EMBUTIR DE ALAVANCA,EM METAL COM ACABAMENTO CROMADO</v>
      </c>
      <c r="C12534" s="141" t="s">
        <v>45994</v>
      </c>
      <c r="D12534" s="141" t="s">
        <v>45995</v>
      </c>
      <c r="I12534" s="141" t="s">
        <v>14</v>
      </c>
      <c r="J12534" s="649">
        <v>102.37</v>
      </c>
    </row>
    <row r="12535" spans="1:10" hidden="1">
      <c r="A12535" s="141" t="s">
        <v>45997</v>
      </c>
      <c r="B12535" s="141" t="str">
        <f t="shared" si="195"/>
        <v>FECHO DE EMBUTIR DE SEGURANCA,EM LATAO CROMADO,PISTAO CILINDRICO,BOTAO C/CREMALHEIRA,ESPELHO ELIPTICO CROMADO.FORNECIMENFECHO DE EMBUTIR DE SEGURANCA,EM LATAO CROMADO,PISTAO CILINDTOFECHO DE EMBUTIR DE SEGURANCA,EM LATAO CROMADO,PISTAO CILIND</v>
      </c>
      <c r="C12535" s="141" t="s">
        <v>45998</v>
      </c>
      <c r="D12535" s="141" t="s">
        <v>45999</v>
      </c>
      <c r="E12535" s="141" t="s">
        <v>25100</v>
      </c>
      <c r="I12535" s="141" t="s">
        <v>14</v>
      </c>
      <c r="J12535" s="649">
        <v>17.46</v>
      </c>
    </row>
    <row r="12536" spans="1:10" hidden="1">
      <c r="A12536" s="141" t="s">
        <v>46000</v>
      </c>
      <c r="B12536" s="141" t="str">
        <f t="shared" si="195"/>
        <v>FECHO DE EMBUTIR DE SEGURANCA,EM LATAO CROMADO,PISTAO CILINDRICO,BOTAO C/CREMALHEIRA,ESPELHO ELIPTICO CROMADO.FORNECIMENFECHO DE EMBUTIR DE SEGURANCA,EM LATAO CROMADO,PISTAO CILINDTOFECHO DE EMBUTIR DE SEGURANCA,EM LATAO CROMADO,PISTAO CILIND</v>
      </c>
      <c r="C12536" s="141" t="s">
        <v>45998</v>
      </c>
      <c r="D12536" s="141" t="s">
        <v>45999</v>
      </c>
      <c r="E12536" s="141" t="s">
        <v>25100</v>
      </c>
      <c r="I12536" s="141" t="s">
        <v>14</v>
      </c>
      <c r="J12536" s="649">
        <v>17.46</v>
      </c>
    </row>
    <row r="12537" spans="1:10" hidden="1">
      <c r="A12537" s="141" t="s">
        <v>46001</v>
      </c>
      <c r="B12537" s="141" t="str">
        <f t="shared" si="195"/>
        <v>FECHO DE HASTE REDONDA,EM FERRO,PARA PINTAR,COM 20CM.FORNECIMENTOFECHO DE HASTE REDONDA,EM FERRO,PARA PINTAR,COM 20CM.FORNECIFECHO DE HASTE REDONDA,EM FERRO,PARA PINTAR,COM 20CM.FORNECI</v>
      </c>
      <c r="C12537" s="141" t="s">
        <v>46002</v>
      </c>
      <c r="D12537" s="141" t="s">
        <v>29970</v>
      </c>
      <c r="I12537" s="141" t="s">
        <v>14</v>
      </c>
      <c r="J12537" s="649">
        <v>57.8</v>
      </c>
    </row>
    <row r="12538" spans="1:10" hidden="1">
      <c r="A12538" s="141" t="s">
        <v>46003</v>
      </c>
      <c r="B12538" s="141" t="str">
        <f t="shared" si="195"/>
        <v>FECHO DE HASTE REDONDA,EM FERRO,PARA PINTAR,COM 20CM.FORNECIMENTOFECHO DE HASTE REDONDA,EM FERRO,PARA PINTAR,COM 20CM.FORNECIFECHO DE HASTE REDONDA,EM FERRO,PARA PINTAR,COM 20CM.FORNECI</v>
      </c>
      <c r="C12538" s="141" t="s">
        <v>46002</v>
      </c>
      <c r="D12538" s="141" t="s">
        <v>29970</v>
      </c>
      <c r="I12538" s="141" t="s">
        <v>14</v>
      </c>
      <c r="J12538" s="649">
        <v>57.8</v>
      </c>
    </row>
    <row r="12539" spans="1:10" hidden="1">
      <c r="A12539" s="141" t="s">
        <v>46004</v>
      </c>
      <c r="B12539" s="141" t="str">
        <f t="shared" si="195"/>
        <v>FECHO DE HASTE REDONDA,EM FERRO,PARA PINTAR,COM 30CM.FORNECIMENTOFECHO DE HASTE REDONDA,EM FERRO,PARA PINTAR,COM 30CM.FORNECIFECHO DE HASTE REDONDA,EM FERRO,PARA PINTAR,COM 30CM.FORNECI</v>
      </c>
      <c r="C12539" s="141" t="s">
        <v>46005</v>
      </c>
      <c r="D12539" s="141" t="s">
        <v>29970</v>
      </c>
      <c r="I12539" s="141" t="s">
        <v>14</v>
      </c>
      <c r="J12539" s="649">
        <v>96.42</v>
      </c>
    </row>
    <row r="12540" spans="1:10" hidden="1">
      <c r="A12540" s="141" t="s">
        <v>46006</v>
      </c>
      <c r="B12540" s="141" t="str">
        <f t="shared" si="195"/>
        <v>FECHO DE HASTE REDONDA,EM FERRO,PARA PINTAR,COM 30CM.FORNECIMENTOFECHO DE HASTE REDONDA,EM FERRO,PARA PINTAR,COM 30CM.FORNECIFECHO DE HASTE REDONDA,EM FERRO,PARA PINTAR,COM 30CM.FORNECI</v>
      </c>
      <c r="C12540" s="141" t="s">
        <v>46005</v>
      </c>
      <c r="D12540" s="141" t="s">
        <v>29970</v>
      </c>
      <c r="I12540" s="141" t="s">
        <v>14</v>
      </c>
      <c r="J12540" s="649">
        <v>96.42</v>
      </c>
    </row>
    <row r="12541" spans="1:10" hidden="1">
      <c r="A12541" s="141" t="s">
        <v>46007</v>
      </c>
      <c r="B12541" s="141" t="str">
        <f t="shared" si="195"/>
        <v>FECHO DE 80MM EM FERRO NIQUELADO,LINGUETA CENTRAL MOVEL.FORNECIMENTOFECHO DE 80MM EM FERRO NIQUELADO,LINGUETA CENTRAL MOVEL.FORNFECHO DE 80MM EM FERRO NIQUELADO,LINGUETA CENTRAL MOVEL.FORN</v>
      </c>
      <c r="C12541" s="141" t="s">
        <v>46008</v>
      </c>
      <c r="D12541" s="141" t="s">
        <v>46009</v>
      </c>
      <c r="I12541" s="141" t="s">
        <v>14</v>
      </c>
      <c r="J12541" s="649">
        <v>5.34</v>
      </c>
    </row>
    <row r="12542" spans="1:10" hidden="1">
      <c r="A12542" s="141" t="s">
        <v>46010</v>
      </c>
      <c r="B12542" s="141" t="str">
        <f t="shared" si="195"/>
        <v>FECHO DE 80MM EM FERRO NIQUELADO,LINGUETA CENTRAL MOVEL.FORNECIMENTOFECHO DE 80MM EM FERRO NIQUELADO,LINGUETA CENTRAL MOVEL.FORNFECHO DE 80MM EM FERRO NIQUELADO,LINGUETA CENTRAL MOVEL.FORN</v>
      </c>
      <c r="C12542" s="141" t="s">
        <v>46008</v>
      </c>
      <c r="D12542" s="141" t="s">
        <v>46009</v>
      </c>
      <c r="I12542" s="141" t="s">
        <v>14</v>
      </c>
      <c r="J12542" s="649">
        <v>5.34</v>
      </c>
    </row>
    <row r="12543" spans="1:10" hidden="1">
      <c r="A12543" s="141" t="s">
        <v>46011</v>
      </c>
      <c r="B12543" s="141" t="str">
        <f t="shared" si="195"/>
        <v>VISOR OPTICO COM LENTES,TIPO LINGUETA,ACABAMENTO CROMADO.FORNECIMENTOVISOR OPTICO COM LENTES,TIPO LINGUETA,ACABAMENTO CROMADO.FORVISOR OPTICO COM LENTES,TIPO LINGUETA,ACABAMENTO CROMADO.FOR</v>
      </c>
      <c r="C12543" s="141" t="s">
        <v>46012</v>
      </c>
      <c r="D12543" s="141" t="s">
        <v>34451</v>
      </c>
      <c r="I12543" s="141" t="s">
        <v>14</v>
      </c>
      <c r="J12543" s="649">
        <v>7.59</v>
      </c>
    </row>
    <row r="12544" spans="1:10" hidden="1">
      <c r="A12544" s="141" t="s">
        <v>46013</v>
      </c>
      <c r="B12544" s="141" t="str">
        <f t="shared" si="195"/>
        <v>VISOR OPTICO COM LENTES,TIPO LINGUETA,ACABAMENTO CROMADO.FORNECIMENTOVISOR OPTICO COM LENTES,TIPO LINGUETA,ACABAMENTO CROMADO.FORVISOR OPTICO COM LENTES,TIPO LINGUETA,ACABAMENTO CROMADO.FOR</v>
      </c>
      <c r="C12544" s="141" t="s">
        <v>46012</v>
      </c>
      <c r="D12544" s="141" t="s">
        <v>34451</v>
      </c>
      <c r="I12544" s="141" t="s">
        <v>14</v>
      </c>
      <c r="J12544" s="649">
        <v>7.59</v>
      </c>
    </row>
    <row r="12545" spans="1:10" hidden="1">
      <c r="A12545" s="141" t="s">
        <v>46014</v>
      </c>
      <c r="B12545" s="141" t="str">
        <f t="shared" si="195"/>
        <v>CREMONA EM LATAO CROMADO,COM VARA DE FERRO DE 1,50M,ACABAMENTO CROMADO,POLIDO OU PINTADO.FORNECIMENTOCREMONA EM LATAO CROMADO,COM VARA DE FERRO DE 1,50M,ACABAMENCREMONA EM LATAO CROMADO,COM VARA DE FERRO DE 1,50M,ACABAMEN</v>
      </c>
      <c r="C12545" s="141" t="s">
        <v>46015</v>
      </c>
      <c r="D12545" s="141" t="s">
        <v>46016</v>
      </c>
      <c r="I12545" s="141" t="s">
        <v>14</v>
      </c>
      <c r="J12545" s="649">
        <v>52.59</v>
      </c>
    </row>
    <row r="12546" spans="1:10" hidden="1">
      <c r="A12546" s="141" t="s">
        <v>46017</v>
      </c>
      <c r="B12546" s="141" t="str">
        <f t="shared" si="195"/>
        <v>CREMONA EM LATAO CROMADO,COM VARA DE FERRO DE 1,50M,ACABAMENTO CROMADO,POLIDO OU PINTADO.FORNECIMENTOCREMONA EM LATAO CROMADO,COM VARA DE FERRO DE 1,50M,ACABAMENCREMONA EM LATAO CROMADO,COM VARA DE FERRO DE 1,50M,ACABAMEN</v>
      </c>
      <c r="C12546" s="141" t="s">
        <v>46015</v>
      </c>
      <c r="D12546" s="141" t="s">
        <v>46016</v>
      </c>
      <c r="I12546" s="141" t="s">
        <v>14</v>
      </c>
      <c r="J12546" s="649">
        <v>52.59</v>
      </c>
    </row>
    <row r="12547" spans="1:10" hidden="1">
      <c r="A12547" s="141" t="s">
        <v>46018</v>
      </c>
      <c r="B12547" s="141" t="str">
        <f t="shared" ref="B12547:B12610" si="196">C12547&amp;D12547&amp;C12547&amp;E12547&amp;F12547&amp;G12547&amp;H12547&amp;C12547</f>
        <v>CARRANCA PARA FIXACAO EXTERNA DE JANELA DE ABRIR EM LATAO,CABECOTE ARTICULADO.FORNECIMENTOCARRANCA PARA FIXACAO EXTERNA DE JANELA DE ABRIR EM LATAO,CACARRANCA PARA FIXACAO EXTERNA DE JANELA DE ABRIR EM LATAO,CA</v>
      </c>
      <c r="C12547" s="141" t="s">
        <v>46019</v>
      </c>
      <c r="D12547" s="141" t="s">
        <v>46020</v>
      </c>
      <c r="I12547" s="141" t="s">
        <v>14</v>
      </c>
      <c r="J12547" s="649">
        <v>22.96</v>
      </c>
    </row>
    <row r="12548" spans="1:10" hidden="1">
      <c r="A12548" s="141" t="s">
        <v>46021</v>
      </c>
      <c r="B12548" s="141" t="str">
        <f t="shared" si="196"/>
        <v>CARRANCA PARA FIXACAO EXTERNA DE JANELA DE ABRIR EM LATAO,CABECOTE ARTICULADO.FORNECIMENTOCARRANCA PARA FIXACAO EXTERNA DE JANELA DE ABRIR EM LATAO,CACARRANCA PARA FIXACAO EXTERNA DE JANELA DE ABRIR EM LATAO,CA</v>
      </c>
      <c r="C12548" s="141" t="s">
        <v>46019</v>
      </c>
      <c r="D12548" s="141" t="s">
        <v>46020</v>
      </c>
      <c r="I12548" s="141" t="s">
        <v>14</v>
      </c>
      <c r="J12548" s="649">
        <v>22.96</v>
      </c>
    </row>
    <row r="12549" spans="1:10" hidden="1">
      <c r="A12549" s="141" t="s">
        <v>46022</v>
      </c>
      <c r="B12549" s="141" t="str">
        <f t="shared" si="196"/>
        <v>MOLA FECHA-PORTA,AEREA,COM PINHAO E CREMALHEIRA,EM ALUMINIO, COM PINTURA ELETROSTATICA, COM POTENCIA Nº3 PARA PORTAS DEMOLA FECHA-PORTA,AEREA,COM PINHAO E CREMALHEIRA,EM ALUMINIO,FERRO DE 0,90 A 1,00M.FORNECIMENTOMOLA FECHA-PORTA,AEREA,COM PINHAO E CREMALHEIRA,EM ALUMINIO,</v>
      </c>
      <c r="C12549" s="141" t="s">
        <v>46023</v>
      </c>
      <c r="D12549" s="141" t="s">
        <v>46024</v>
      </c>
      <c r="E12549" s="141" t="s">
        <v>46025</v>
      </c>
      <c r="I12549" s="141" t="s">
        <v>14</v>
      </c>
      <c r="J12549" s="649">
        <v>162.04</v>
      </c>
    </row>
    <row r="12550" spans="1:10" hidden="1">
      <c r="A12550" s="141" t="s">
        <v>46026</v>
      </c>
      <c r="B12550" s="141" t="str">
        <f t="shared" si="196"/>
        <v>MOLA FECHA-PORTA,AEREA,COM PINHAO E CREMALHEIRA,EM ALUMINIO, COM PINTURA ELETROSTATICA, COM POTENCIA Nº3 PARA PORTAS DEMOLA FECHA-PORTA,AEREA,COM PINHAO E CREMALHEIRA,EM ALUMINIO,FERRO DE 0,90 A 1,00M.FORNECIMENTOMOLA FECHA-PORTA,AEREA,COM PINHAO E CREMALHEIRA,EM ALUMINIO,</v>
      </c>
      <c r="C12550" s="141" t="s">
        <v>46023</v>
      </c>
      <c r="D12550" s="141" t="s">
        <v>46024</v>
      </c>
      <c r="E12550" s="141" t="s">
        <v>46025</v>
      </c>
      <c r="I12550" s="141" t="s">
        <v>14</v>
      </c>
      <c r="J12550" s="649">
        <v>162.04</v>
      </c>
    </row>
    <row r="12551" spans="1:10" hidden="1">
      <c r="A12551" s="141" t="s">
        <v>46027</v>
      </c>
      <c r="B12551" s="141" t="str">
        <f t="shared" si="196"/>
        <v>MOLA FECHA-PORTA,AEREA,COM PINHAO E CREMALHEIRA,EM ALUMINIO, COM PINTURA ELETROSTATICA, COM POTENCIA Nº2 PARA PORTAS DEMOLA FECHA-PORTA,AEREA,COM PINHAO E CREMALHEIRA,EM ALUMINIO,MADEIRA OU ALUMINIO ATE 0,90M.FORNECIMENTOMOLA FECHA-PORTA,AEREA,COM PINHAO E CREMALHEIRA,EM ALUMINIO,</v>
      </c>
      <c r="C12551" s="141" t="s">
        <v>46023</v>
      </c>
      <c r="D12551" s="141" t="s">
        <v>46028</v>
      </c>
      <c r="E12551" s="141" t="s">
        <v>46029</v>
      </c>
      <c r="I12551" s="141" t="s">
        <v>14</v>
      </c>
      <c r="J12551" s="649">
        <v>139.97999999999999</v>
      </c>
    </row>
    <row r="12552" spans="1:10" hidden="1">
      <c r="A12552" s="141" t="s">
        <v>46030</v>
      </c>
      <c r="B12552" s="141" t="str">
        <f t="shared" si="196"/>
        <v>MOLA FECHA-PORTA,AEREA,COM PINHAO E CREMALHEIRA,EM ALUMINIO, COM PINTURA ELETROSTATICA, COM POTENCIA Nº2 PARA PORTAS DEMOLA FECHA-PORTA,AEREA,COM PINHAO E CREMALHEIRA,EM ALUMINIO,MADEIRA OU ALUMINIO ATE 0,90M.FORNECIMENTOMOLA FECHA-PORTA,AEREA,COM PINHAO E CREMALHEIRA,EM ALUMINIO,</v>
      </c>
      <c r="C12552" s="141" t="s">
        <v>46023</v>
      </c>
      <c r="D12552" s="141" t="s">
        <v>46028</v>
      </c>
      <c r="E12552" s="141" t="s">
        <v>46029</v>
      </c>
      <c r="I12552" s="141" t="s">
        <v>14</v>
      </c>
      <c r="J12552" s="649">
        <v>139.97999999999999</v>
      </c>
    </row>
    <row r="12553" spans="1:10" hidden="1">
      <c r="A12553" s="141" t="s">
        <v>46031</v>
      </c>
      <c r="B12553" s="141" t="str">
        <f t="shared" si="196"/>
        <v>MOLA FECHA-PORTA,AEREA,COM PINHAO E CREMALHEIRA,EM ALUMINIO,COM PINTURA ELETROSTATICA,COM POTENCIA Nº4 PARA PORTAS CORTAMOLA FECHA-PORTA,AEREA,COM PINHAO E CREMALHEIRA,EM ALUMINIO,-FOGO ACIMA DE 1,00M.FORNECIMENTOMOLA FECHA-PORTA,AEREA,COM PINHAO E CREMALHEIRA,EM ALUMINIO,</v>
      </c>
      <c r="C12553" s="141" t="s">
        <v>46023</v>
      </c>
      <c r="D12553" s="141" t="s">
        <v>46032</v>
      </c>
      <c r="E12553" s="141" t="s">
        <v>46033</v>
      </c>
      <c r="I12553" s="141" t="s">
        <v>14</v>
      </c>
      <c r="J12553" s="649">
        <v>185.3</v>
      </c>
    </row>
    <row r="12554" spans="1:10" hidden="1">
      <c r="A12554" s="141" t="s">
        <v>46034</v>
      </c>
      <c r="B12554" s="141" t="str">
        <f t="shared" si="196"/>
        <v>MOLA FECHA-PORTA,AEREA,COM PINHAO E CREMALHEIRA,EM ALUMINIO,COM PINTURA ELETROSTATICA,COM POTENCIA Nº4 PARA PORTAS CORTAMOLA FECHA-PORTA,AEREA,COM PINHAO E CREMALHEIRA,EM ALUMINIO,-FOGO ACIMA DE 1,00M.FORNECIMENTOMOLA FECHA-PORTA,AEREA,COM PINHAO E CREMALHEIRA,EM ALUMINIO,</v>
      </c>
      <c r="C12554" s="141" t="s">
        <v>46023</v>
      </c>
      <c r="D12554" s="141" t="s">
        <v>46032</v>
      </c>
      <c r="E12554" s="141" t="s">
        <v>46033</v>
      </c>
      <c r="I12554" s="141" t="s">
        <v>14</v>
      </c>
      <c r="J12554" s="649">
        <v>185.3</v>
      </c>
    </row>
    <row r="12555" spans="1:10" hidden="1">
      <c r="A12555" s="141" t="s">
        <v>46035</v>
      </c>
      <c r="B12555" s="141" t="str">
        <f t="shared" si="196"/>
        <v>PUXADOR DE 12CM,EM ZAMAK CROMADO.FORNECIMENTOPUXADOR DE 12CM,EM ZAMAK CROMADO.FORNECIMENTOPUXADOR DE 12CM,EM ZAMAK CROMADO.FORNECIMENTO</v>
      </c>
      <c r="C12555" s="141" t="s">
        <v>46036</v>
      </c>
      <c r="I12555" s="141" t="s">
        <v>14</v>
      </c>
      <c r="J12555" s="649">
        <v>8.09</v>
      </c>
    </row>
    <row r="12556" spans="1:10" hidden="1">
      <c r="A12556" s="141" t="s">
        <v>46037</v>
      </c>
      <c r="B12556" s="141" t="str">
        <f t="shared" si="196"/>
        <v>PUXADOR DE 12CM,EM ZAMAK CROMADO.FORNECIMENTOPUXADOR DE 12CM,EM ZAMAK CROMADO.FORNECIMENTOPUXADOR DE 12CM,EM ZAMAK CROMADO.FORNECIMENTO</v>
      </c>
      <c r="C12556" s="141" t="s">
        <v>46036</v>
      </c>
      <c r="I12556" s="141" t="s">
        <v>14</v>
      </c>
      <c r="J12556" s="649">
        <v>8.09</v>
      </c>
    </row>
    <row r="12557" spans="1:10" hidden="1">
      <c r="A12557" s="141" t="s">
        <v>46038</v>
      </c>
      <c r="B12557" s="141" t="str">
        <f t="shared" si="196"/>
        <v>PUXADOR TUBULAR,DE PUNHO,EM LATAO CROMADO.FORNECIMENTOPUXADOR TUBULAR,DE PUNHO,EM LATAO CROMADO.FORNECIMENTOPUXADOR TUBULAR,DE PUNHO,EM LATAO CROMADO.FORNECIMENTO</v>
      </c>
      <c r="C12557" s="141" t="s">
        <v>46039</v>
      </c>
      <c r="I12557" s="141" t="s">
        <v>14</v>
      </c>
      <c r="J12557" s="649">
        <v>18.239999999999998</v>
      </c>
    </row>
    <row r="12558" spans="1:10" hidden="1">
      <c r="A12558" s="141" t="s">
        <v>46040</v>
      </c>
      <c r="B12558" s="141" t="str">
        <f t="shared" si="196"/>
        <v>PUXADOR TUBULAR,DE PUNHO,EM LATAO CROMADO.FORNECIMENTOPUXADOR TUBULAR,DE PUNHO,EM LATAO CROMADO.FORNECIMENTOPUXADOR TUBULAR,DE PUNHO,EM LATAO CROMADO.FORNECIMENTO</v>
      </c>
      <c r="C12558" s="141" t="s">
        <v>46039</v>
      </c>
      <c r="I12558" s="141" t="s">
        <v>14</v>
      </c>
      <c r="J12558" s="649">
        <v>18.239999999999998</v>
      </c>
    </row>
    <row r="12559" spans="1:10" hidden="1">
      <c r="A12559" s="141" t="s">
        <v>46041</v>
      </c>
      <c r="B12559" s="141" t="str">
        <f t="shared" si="196"/>
        <v>PUXADOR TUBULAR,EM ZAMAK CROMADO.FORNECIMENTOPUXADOR TUBULAR,EM ZAMAK CROMADO.FORNECIMENTOPUXADOR TUBULAR,EM ZAMAK CROMADO.FORNECIMENTO</v>
      </c>
      <c r="C12559" s="141" t="s">
        <v>46042</v>
      </c>
      <c r="I12559" s="141" t="s">
        <v>14</v>
      </c>
      <c r="J12559" s="649">
        <v>22.44</v>
      </c>
    </row>
    <row r="12560" spans="1:10" hidden="1">
      <c r="A12560" s="141" t="s">
        <v>46043</v>
      </c>
      <c r="B12560" s="141" t="str">
        <f t="shared" si="196"/>
        <v>PUXADOR TUBULAR,EM ZAMAK CROMADO.FORNECIMENTOPUXADOR TUBULAR,EM ZAMAK CROMADO.FORNECIMENTOPUXADOR TUBULAR,EM ZAMAK CROMADO.FORNECIMENTO</v>
      </c>
      <c r="C12560" s="141" t="s">
        <v>46042</v>
      </c>
      <c r="I12560" s="141" t="s">
        <v>14</v>
      </c>
      <c r="J12560" s="649">
        <v>22.44</v>
      </c>
    </row>
    <row r="12561" spans="1:10" hidden="1">
      <c r="A12561" s="141" t="s">
        <v>46044</v>
      </c>
      <c r="B12561" s="141" t="str">
        <f t="shared" si="196"/>
        <v>CADEADO DE 30MM,C/DUPLA TRAVA,DISCO DE SEGURANCA ANTI-GAZUA,CORPO DE LATAO MACICO,CILINDRO DE LATAO TREFILADO.FORNECIMENCADEADO DE 30MM,C/DUPLA TRAVA,DISCO DE SEGURANCA ANTI-GAZUA,TOCADEADO DE 30MM,C/DUPLA TRAVA,DISCO DE SEGURANCA ANTI-GAZUA,</v>
      </c>
      <c r="C12561" s="141" t="s">
        <v>46045</v>
      </c>
      <c r="D12561" s="141" t="s">
        <v>46046</v>
      </c>
      <c r="E12561" s="141" t="s">
        <v>25100</v>
      </c>
      <c r="I12561" s="141" t="s">
        <v>14</v>
      </c>
      <c r="J12561" s="649">
        <v>23.18</v>
      </c>
    </row>
    <row r="12562" spans="1:10" hidden="1">
      <c r="A12562" s="141" t="s">
        <v>46047</v>
      </c>
      <c r="B12562" s="141" t="str">
        <f t="shared" si="196"/>
        <v>CADEADO DE 30MM,C/DUPLA TRAVA,DISCO DE SEGURANCA ANTI-GAZUA,CORPO DE LATAO MACICO,CILINDRO DE LATAO TREFILADO.FORNECIMENCADEADO DE 30MM,C/DUPLA TRAVA,DISCO DE SEGURANCA ANTI-GAZUA,TOCADEADO DE 30MM,C/DUPLA TRAVA,DISCO DE SEGURANCA ANTI-GAZUA,</v>
      </c>
      <c r="C12562" s="141" t="s">
        <v>46045</v>
      </c>
      <c r="D12562" s="141" t="s">
        <v>46046</v>
      </c>
      <c r="E12562" s="141" t="s">
        <v>25100</v>
      </c>
      <c r="I12562" s="141" t="s">
        <v>14</v>
      </c>
      <c r="J12562" s="649">
        <v>23.18</v>
      </c>
    </row>
    <row r="12563" spans="1:10" hidden="1">
      <c r="A12563" s="141" t="s">
        <v>46048</v>
      </c>
      <c r="B12563" s="141" t="str">
        <f t="shared" si="196"/>
        <v>CADEADO DE 50MM,C/DUPLA TRAVA,DISCO DE SEGURANCA ANTI-GAZUA,CORPO DE LATAO MACICO,CILINDRO DE LATAO TREFILADO.FORNECIMENCADEADO DE 50MM,C/DUPLA TRAVA,DISCO DE SEGURANCA ANTI-GAZUA,TOCADEADO DE 50MM,C/DUPLA TRAVA,DISCO DE SEGURANCA ANTI-GAZUA,</v>
      </c>
      <c r="C12563" s="141" t="s">
        <v>46049</v>
      </c>
      <c r="D12563" s="141" t="s">
        <v>46046</v>
      </c>
      <c r="E12563" s="141" t="s">
        <v>25100</v>
      </c>
      <c r="I12563" s="141" t="s">
        <v>14</v>
      </c>
      <c r="J12563" s="649">
        <v>39.14</v>
      </c>
    </row>
    <row r="12564" spans="1:10" hidden="1">
      <c r="A12564" s="141" t="s">
        <v>46050</v>
      </c>
      <c r="B12564" s="141" t="str">
        <f t="shared" si="196"/>
        <v>CADEADO DE 50MM,C/DUPLA TRAVA,DISCO DE SEGURANCA ANTI-GAZUA,CORPO DE LATAO MACICO,CILINDRO DE LATAO TREFILADO.FORNECIMENCADEADO DE 50MM,C/DUPLA TRAVA,DISCO DE SEGURANCA ANTI-GAZUA,TOCADEADO DE 50MM,C/DUPLA TRAVA,DISCO DE SEGURANCA ANTI-GAZUA,</v>
      </c>
      <c r="C12564" s="141" t="s">
        <v>46049</v>
      </c>
      <c r="D12564" s="141" t="s">
        <v>46046</v>
      </c>
      <c r="E12564" s="141" t="s">
        <v>25100</v>
      </c>
      <c r="I12564" s="141" t="s">
        <v>14</v>
      </c>
      <c r="J12564" s="649">
        <v>39.14</v>
      </c>
    </row>
    <row r="12565" spans="1:10" hidden="1">
      <c r="A12565" s="141" t="s">
        <v>46051</v>
      </c>
      <c r="B12565" s="141" t="str">
        <f t="shared" si="196"/>
        <v>CADEADO DE 30MM ADAPTADO PARA USO DE UMA SO CHAVE.FORNECIMENTOCADEADO DE 30MM ADAPTADO PARA USO DE UMA SO CHAVE.FORNECIMENCADEADO DE 30MM ADAPTADO PARA USO DE UMA SO CHAVE.FORNECIMEN</v>
      </c>
      <c r="C12565" s="141" t="s">
        <v>46052</v>
      </c>
      <c r="D12565" s="141" t="s">
        <v>25100</v>
      </c>
      <c r="I12565" s="141" t="s">
        <v>14</v>
      </c>
      <c r="J12565" s="649">
        <v>38.24</v>
      </c>
    </row>
    <row r="12566" spans="1:10" hidden="1">
      <c r="A12566" s="141" t="s">
        <v>46053</v>
      </c>
      <c r="B12566" s="141" t="str">
        <f t="shared" si="196"/>
        <v>CADEADO DE 30MM ADAPTADO PARA USO DE UMA SO CHAVE.FORNECIMENTOCADEADO DE 30MM ADAPTADO PARA USO DE UMA SO CHAVE.FORNECIMENCADEADO DE 30MM ADAPTADO PARA USO DE UMA SO CHAVE.FORNECIMEN</v>
      </c>
      <c r="C12566" s="141" t="s">
        <v>46052</v>
      </c>
      <c r="D12566" s="141" t="s">
        <v>25100</v>
      </c>
      <c r="I12566" s="141" t="s">
        <v>14</v>
      </c>
      <c r="J12566" s="649">
        <v>38.24</v>
      </c>
    </row>
    <row r="12567" spans="1:10" hidden="1">
      <c r="A12567" s="141" t="s">
        <v>46054</v>
      </c>
      <c r="B12567" s="141" t="str">
        <f t="shared" si="196"/>
        <v>PORTA CADEADO DE 4.1/2",DE FERRO ZINCADO.FORNECIMENTOPORTA CADEADO DE 4.1/2",DE FERRO ZINCADO.FORNECIMENTOPORTA CADEADO DE 4.1/2",DE FERRO ZINCADO.FORNECIMENTO</v>
      </c>
      <c r="C12567" s="141" t="s">
        <v>46055</v>
      </c>
      <c r="I12567" s="141" t="s">
        <v>14</v>
      </c>
      <c r="J12567" s="649">
        <v>7.27</v>
      </c>
    </row>
    <row r="12568" spans="1:10" hidden="1">
      <c r="A12568" s="141" t="s">
        <v>46056</v>
      </c>
      <c r="B12568" s="141" t="str">
        <f t="shared" si="196"/>
        <v>PORTA CADEADO DE 4.1/2",DE FERRO ZINCADO.FORNECIMENTOPORTA CADEADO DE 4.1/2",DE FERRO ZINCADO.FORNECIMENTOPORTA CADEADO DE 4.1/2",DE FERRO ZINCADO.FORNECIMENTO</v>
      </c>
      <c r="C12568" s="141" t="s">
        <v>46055</v>
      </c>
      <c r="I12568" s="141" t="s">
        <v>14</v>
      </c>
      <c r="J12568" s="649">
        <v>7.27</v>
      </c>
    </row>
    <row r="12569" spans="1:10" hidden="1">
      <c r="A12569" s="141" t="s">
        <v>46057</v>
      </c>
      <c r="B12569" s="141" t="str">
        <f t="shared" si="196"/>
        <v>TARJETA DE FIO REDONDO,DE 2",EM FERRO CROMADO.FORNECIMENTOTARJETA DE FIO REDONDO,DE 2",EM FERRO CROMADO.FORNECIMENTOTARJETA DE FIO REDONDO,DE 2",EM FERRO CROMADO.FORNECIMENTO</v>
      </c>
      <c r="C12569" s="141" t="s">
        <v>46058</v>
      </c>
      <c r="I12569" s="141" t="s">
        <v>14</v>
      </c>
      <c r="J12569" s="649">
        <v>3.53</v>
      </c>
    </row>
    <row r="12570" spans="1:10" hidden="1">
      <c r="A12570" s="141" t="s">
        <v>46059</v>
      </c>
      <c r="B12570" s="141" t="str">
        <f t="shared" si="196"/>
        <v>TARJETA DE FIO REDONDO,DE 2",EM FERRO CROMADO.FORNECIMENTOTARJETA DE FIO REDONDO,DE 2",EM FERRO CROMADO.FORNECIMENTOTARJETA DE FIO REDONDO,DE 2",EM FERRO CROMADO.FORNECIMENTO</v>
      </c>
      <c r="C12570" s="141" t="s">
        <v>46058</v>
      </c>
      <c r="I12570" s="141" t="s">
        <v>14</v>
      </c>
      <c r="J12570" s="649">
        <v>3.53</v>
      </c>
    </row>
    <row r="12571" spans="1:10" hidden="1">
      <c r="A12571" s="141" t="s">
        <v>46060</v>
      </c>
      <c r="B12571" s="141" t="str">
        <f t="shared" si="196"/>
        <v>PRENDEDOR DE PORTA DE LATAO CROMADO,FIXADO NO PISO,HASTE ACIONADA POR PRESSAO DA PORTA OU DO PE.FORNECIMENTOPRENDEDOR DE PORTA DE LATAO CROMADO,FIXADO NO PISO,HASTE ACIPRENDEDOR DE PORTA DE LATAO CROMADO,FIXADO NO PISO,HASTE ACI</v>
      </c>
      <c r="C12571" s="141" t="s">
        <v>46061</v>
      </c>
      <c r="D12571" s="141" t="s">
        <v>46062</v>
      </c>
      <c r="I12571" s="141" t="s">
        <v>14</v>
      </c>
      <c r="J12571" s="649">
        <v>16.079999999999998</v>
      </c>
    </row>
    <row r="12572" spans="1:10" hidden="1">
      <c r="A12572" s="141" t="s">
        <v>46063</v>
      </c>
      <c r="B12572" s="141" t="str">
        <f t="shared" si="196"/>
        <v>PRENDEDOR DE PORTA DE LATAO CROMADO,FIXADO NO PISO,HASTE ACIONADA POR PRESSAO DA PORTA OU DO PE.FORNECIMENTOPRENDEDOR DE PORTA DE LATAO CROMADO,FIXADO NO PISO,HASTE ACIPRENDEDOR DE PORTA DE LATAO CROMADO,FIXADO NO PISO,HASTE ACI</v>
      </c>
      <c r="C12572" s="141" t="s">
        <v>46061</v>
      </c>
      <c r="D12572" s="141" t="s">
        <v>46062</v>
      </c>
      <c r="I12572" s="141" t="s">
        <v>14</v>
      </c>
      <c r="J12572" s="649">
        <v>16.079999999999998</v>
      </c>
    </row>
    <row r="12573" spans="1:10" hidden="1">
      <c r="A12573" s="141" t="s">
        <v>46064</v>
      </c>
      <c r="B12573" s="141" t="str">
        <f t="shared" si="196"/>
        <v>MANCAL SUPERIOR PARA PORTA DE VIDRO TEMPERADO DE 10MM.FORNECIMENTOMANCAL SUPERIOR PARA PORTA DE VIDRO TEMPERADO DE 10MM.FORNECMANCAL SUPERIOR PARA PORTA DE VIDRO TEMPERADO DE 10MM.FORNEC</v>
      </c>
      <c r="C12573" s="141" t="s">
        <v>46065</v>
      </c>
      <c r="D12573" s="141" t="s">
        <v>36885</v>
      </c>
      <c r="I12573" s="141" t="s">
        <v>14</v>
      </c>
      <c r="J12573" s="649">
        <v>5.22</v>
      </c>
    </row>
    <row r="12574" spans="1:10" hidden="1">
      <c r="A12574" s="141" t="s">
        <v>46066</v>
      </c>
      <c r="B12574" s="141" t="str">
        <f t="shared" si="196"/>
        <v>MANCAL SUPERIOR PARA PORTA DE VIDRO TEMPERADO DE 10MM.FORNECIMENTOMANCAL SUPERIOR PARA PORTA DE VIDRO TEMPERADO DE 10MM.FORNECMANCAL SUPERIOR PARA PORTA DE VIDRO TEMPERADO DE 10MM.FORNEC</v>
      </c>
      <c r="C12574" s="141" t="s">
        <v>46065</v>
      </c>
      <c r="D12574" s="141" t="s">
        <v>36885</v>
      </c>
      <c r="I12574" s="141" t="s">
        <v>14</v>
      </c>
      <c r="J12574" s="649">
        <v>5.22</v>
      </c>
    </row>
    <row r="12575" spans="1:10" hidden="1">
      <c r="A12575" s="141" t="s">
        <v>46067</v>
      </c>
      <c r="B12575" s="141" t="str">
        <f t="shared" si="196"/>
        <v>SUPORTE SIMPLES DE CENTRO PARA VIDRO TEMPERADO DE 10MM.FORNECIMENTOSUPORTE SIMPLES DE CENTRO PARA VIDRO TEMPERADO DE 10MM.FORNESUPORTE SIMPLES DE CENTRO PARA VIDRO TEMPERADO DE 10MM.FORNE</v>
      </c>
      <c r="C12575" s="141" t="s">
        <v>46068</v>
      </c>
      <c r="D12575" s="141" t="s">
        <v>38133</v>
      </c>
      <c r="I12575" s="141" t="s">
        <v>14</v>
      </c>
      <c r="J12575" s="649">
        <v>23.73</v>
      </c>
    </row>
    <row r="12576" spans="1:10" hidden="1">
      <c r="A12576" s="141" t="s">
        <v>46069</v>
      </c>
      <c r="B12576" s="141" t="str">
        <f t="shared" si="196"/>
        <v>SUPORTE SIMPLES DE CENTRO PARA VIDRO TEMPERADO DE 10MM.FORNECIMENTOSUPORTE SIMPLES DE CENTRO PARA VIDRO TEMPERADO DE 10MM.FORNESUPORTE SIMPLES DE CENTRO PARA VIDRO TEMPERADO DE 10MM.FORNE</v>
      </c>
      <c r="C12576" s="141" t="s">
        <v>46068</v>
      </c>
      <c r="D12576" s="141" t="s">
        <v>38133</v>
      </c>
      <c r="I12576" s="141" t="s">
        <v>14</v>
      </c>
      <c r="J12576" s="649">
        <v>23.73</v>
      </c>
    </row>
    <row r="12577" spans="1:10" hidden="1">
      <c r="A12577" s="141" t="s">
        <v>46070</v>
      </c>
      <c r="B12577" s="141" t="str">
        <f t="shared" si="196"/>
        <v>SUPORTE DUPLO HORIZONTAL PARA VIDROS TEMPERADOS DE 10MM.FORNECIMENTOSUPORTE DUPLO HORIZONTAL PARA VIDROS TEMPERADOS DE 10MM.FORNSUPORTE DUPLO HORIZONTAL PARA VIDROS TEMPERADOS DE 10MM.FORN</v>
      </c>
      <c r="C12577" s="141" t="s">
        <v>46071</v>
      </c>
      <c r="D12577" s="141" t="s">
        <v>46009</v>
      </c>
      <c r="I12577" s="141" t="s">
        <v>14</v>
      </c>
      <c r="J12577" s="649">
        <v>41.36</v>
      </c>
    </row>
    <row r="12578" spans="1:10" hidden="1">
      <c r="A12578" s="141" t="s">
        <v>46072</v>
      </c>
      <c r="B12578" s="141" t="str">
        <f t="shared" si="196"/>
        <v>SUPORTE DUPLO HORIZONTAL PARA VIDROS TEMPERADOS DE 10MM.FORNECIMENTOSUPORTE DUPLO HORIZONTAL PARA VIDROS TEMPERADOS DE 10MM.FORNSUPORTE DUPLO HORIZONTAL PARA VIDROS TEMPERADOS DE 10MM.FORN</v>
      </c>
      <c r="C12578" s="141" t="s">
        <v>46071</v>
      </c>
      <c r="D12578" s="141" t="s">
        <v>46009</v>
      </c>
      <c r="I12578" s="141" t="s">
        <v>14</v>
      </c>
      <c r="J12578" s="649">
        <v>41.36</v>
      </c>
    </row>
    <row r="12579" spans="1:10" hidden="1">
      <c r="A12579" s="141" t="s">
        <v>46073</v>
      </c>
      <c r="B12579" s="141" t="str">
        <f t="shared" si="196"/>
        <v>FECHADURA DE CENTRO PARA PORTA DE VIDRO TEMPERADO DE 10MM.FORNECIMENTOFECHADURA DE CENTRO PARA PORTA DE VIDRO TEMPERADO DE 10MM.FOFECHADURA DE CENTRO PARA PORTA DE VIDRO TEMPERADO DE 10MM.FO</v>
      </c>
      <c r="C12579" s="141" t="s">
        <v>46074</v>
      </c>
      <c r="D12579" s="141" t="s">
        <v>34482</v>
      </c>
      <c r="I12579" s="141" t="s">
        <v>14</v>
      </c>
      <c r="J12579" s="649">
        <v>37.04</v>
      </c>
    </row>
    <row r="12580" spans="1:10" hidden="1">
      <c r="A12580" s="141" t="s">
        <v>46075</v>
      </c>
      <c r="B12580" s="141" t="str">
        <f t="shared" si="196"/>
        <v>FECHADURA DE CENTRO PARA PORTA DE VIDRO TEMPERADO DE 10MM.FORNECIMENTOFECHADURA DE CENTRO PARA PORTA DE VIDRO TEMPERADO DE 10MM.FOFECHADURA DE CENTRO PARA PORTA DE VIDRO TEMPERADO DE 10MM.FO</v>
      </c>
      <c r="C12580" s="141" t="s">
        <v>46074</v>
      </c>
      <c r="D12580" s="141" t="s">
        <v>34482</v>
      </c>
      <c r="I12580" s="141" t="s">
        <v>14</v>
      </c>
      <c r="J12580" s="649">
        <v>37.04</v>
      </c>
    </row>
    <row r="12581" spans="1:10" hidden="1">
      <c r="A12581" s="141" t="s">
        <v>46076</v>
      </c>
      <c r="B12581" s="141" t="str">
        <f t="shared" si="196"/>
        <v>CONTRA FECHADURA DE CENTRO PARA PORTA DE VIDRO TEMPERADO DE10MM.FORNECIMENTOCONTRA FECHADURA DE CENTRO PARA PORTA DE VIDRO TEMPERADO DECONTRA FECHADURA DE CENTRO PARA PORTA DE VIDRO TEMPERADO DE</v>
      </c>
      <c r="C12581" s="141" t="s">
        <v>46077</v>
      </c>
      <c r="D12581" s="141" t="s">
        <v>34554</v>
      </c>
      <c r="I12581" s="141" t="s">
        <v>14</v>
      </c>
      <c r="J12581" s="649">
        <v>44.04</v>
      </c>
    </row>
    <row r="12582" spans="1:10" hidden="1">
      <c r="A12582" s="141" t="s">
        <v>46078</v>
      </c>
      <c r="B12582" s="141" t="str">
        <f t="shared" si="196"/>
        <v>CONTRA FECHADURA DE CENTRO PARA PORTA DE VIDRO TEMPERADO DE10MM.FORNECIMENTOCONTRA FECHADURA DE CENTRO PARA PORTA DE VIDRO TEMPERADO DECONTRA FECHADURA DE CENTRO PARA PORTA DE VIDRO TEMPERADO DE</v>
      </c>
      <c r="C12582" s="141" t="s">
        <v>46077</v>
      </c>
      <c r="D12582" s="141" t="s">
        <v>34554</v>
      </c>
      <c r="I12582" s="141" t="s">
        <v>14</v>
      </c>
      <c r="J12582" s="649">
        <v>44.04</v>
      </c>
    </row>
    <row r="12583" spans="1:10" hidden="1">
      <c r="A12583" s="141" t="s">
        <v>46079</v>
      </c>
      <c r="B12583" s="141" t="str">
        <f t="shared" si="196"/>
        <v>ESPELHO DE FECHADURA PARA PORTA DE VIDRO TEMPERADO DE 10MM.FORNECIMENTOESPELHO DE FECHADURA PARA PORTA DE VIDRO TEMPERADO DE 10MM.FESPELHO DE FECHADURA PARA PORTA DE VIDRO TEMPERADO DE 10MM.F</v>
      </c>
      <c r="C12583" s="141" t="s">
        <v>46080</v>
      </c>
      <c r="D12583" s="141" t="s">
        <v>38759</v>
      </c>
      <c r="I12583" s="141" t="s">
        <v>14</v>
      </c>
      <c r="J12583" s="649">
        <v>30.86</v>
      </c>
    </row>
    <row r="12584" spans="1:10" hidden="1">
      <c r="A12584" s="141" t="s">
        <v>46081</v>
      </c>
      <c r="B12584" s="141" t="str">
        <f t="shared" si="196"/>
        <v>ESPELHO DE FECHADURA PARA PORTA DE VIDRO TEMPERADO DE 10MM.FORNECIMENTOESPELHO DE FECHADURA PARA PORTA DE VIDRO TEMPERADO DE 10MM.FESPELHO DE FECHADURA PARA PORTA DE VIDRO TEMPERADO DE 10MM.F</v>
      </c>
      <c r="C12584" s="141" t="s">
        <v>46080</v>
      </c>
      <c r="D12584" s="141" t="s">
        <v>38759</v>
      </c>
      <c r="I12584" s="141" t="s">
        <v>14</v>
      </c>
      <c r="J12584" s="649">
        <v>30.86</v>
      </c>
    </row>
    <row r="12585" spans="1:10" hidden="1">
      <c r="A12585" s="141" t="s">
        <v>46082</v>
      </c>
      <c r="B12585" s="141" t="str">
        <f t="shared" si="196"/>
        <v>SUPORTE TIPO "L" PARA PORTA DE VIDRO TEMPERADO DE 10MM.FORNECIMENTOSUPORTE TIPO "L" PARA PORTA DE VIDRO TEMPERADO DE 10MM.FORNESUPORTE TIPO "L" PARA PORTA DE VIDRO TEMPERADO DE 10MM.FORNE</v>
      </c>
      <c r="C12585" s="141" t="s">
        <v>46083</v>
      </c>
      <c r="D12585" s="141" t="s">
        <v>38133</v>
      </c>
      <c r="I12585" s="141" t="s">
        <v>14</v>
      </c>
      <c r="J12585" s="649">
        <v>89.84</v>
      </c>
    </row>
    <row r="12586" spans="1:10" hidden="1">
      <c r="A12586" s="141" t="s">
        <v>46084</v>
      </c>
      <c r="B12586" s="141" t="str">
        <f t="shared" si="196"/>
        <v>SUPORTE TIPO "L" PARA PORTA DE VIDRO TEMPERADO DE 10MM.FORNECIMENTOSUPORTE TIPO "L" PARA PORTA DE VIDRO TEMPERADO DE 10MM.FORNESUPORTE TIPO "L" PARA PORTA DE VIDRO TEMPERADO DE 10MM.FORNE</v>
      </c>
      <c r="C12586" s="141" t="s">
        <v>46083</v>
      </c>
      <c r="D12586" s="141" t="s">
        <v>38133</v>
      </c>
      <c r="I12586" s="141" t="s">
        <v>14</v>
      </c>
      <c r="J12586" s="649">
        <v>89.84</v>
      </c>
    </row>
    <row r="12587" spans="1:10" hidden="1">
      <c r="A12587" s="141" t="s">
        <v>46085</v>
      </c>
      <c r="B12587" s="141" t="str">
        <f t="shared" si="196"/>
        <v>ESPELHO DO TRINCO DE PISO PARA PORTA DE VIDRO TEMPERADO.FORNECIMENTOESPELHO DO TRINCO DE PISO PARA PORTA DE VIDRO TEMPERADO.FORNESPELHO DO TRINCO DE PISO PARA PORTA DE VIDRO TEMPERADO.FORN</v>
      </c>
      <c r="C12587" s="141" t="s">
        <v>46086</v>
      </c>
      <c r="D12587" s="141" t="s">
        <v>46009</v>
      </c>
      <c r="I12587" s="141" t="s">
        <v>14</v>
      </c>
      <c r="J12587" s="649">
        <v>14.28</v>
      </c>
    </row>
    <row r="12588" spans="1:10" hidden="1">
      <c r="A12588" s="141" t="s">
        <v>46087</v>
      </c>
      <c r="B12588" s="141" t="str">
        <f t="shared" si="196"/>
        <v>ESPELHO DO TRINCO DE PISO PARA PORTA DE VIDRO TEMPERADO.FORNECIMENTOESPELHO DO TRINCO DE PISO PARA PORTA DE VIDRO TEMPERADO.FORNESPELHO DO TRINCO DE PISO PARA PORTA DE VIDRO TEMPERADO.FORN</v>
      </c>
      <c r="C12588" s="141" t="s">
        <v>46086</v>
      </c>
      <c r="D12588" s="141" t="s">
        <v>46009</v>
      </c>
      <c r="I12588" s="141" t="s">
        <v>14</v>
      </c>
      <c r="J12588" s="649">
        <v>14.28</v>
      </c>
    </row>
    <row r="12589" spans="1:10" hidden="1">
      <c r="A12589" s="141" t="s">
        <v>46088</v>
      </c>
      <c r="B12589" s="141" t="str">
        <f t="shared" si="196"/>
        <v>SUPORTE SIMPLES DE CANTO PARA VIDRO TEMPERADO DE 10MM.FORNECIMENTOSUPORTE SIMPLES DE CANTO PARA VIDRO TEMPERADO DE 10MM.FORNECSUPORTE SIMPLES DE CANTO PARA VIDRO TEMPERADO DE 10MM.FORNEC</v>
      </c>
      <c r="C12589" s="141" t="s">
        <v>46089</v>
      </c>
      <c r="D12589" s="141" t="s">
        <v>36885</v>
      </c>
      <c r="I12589" s="141" t="s">
        <v>14</v>
      </c>
      <c r="J12589" s="649">
        <v>26.06</v>
      </c>
    </row>
    <row r="12590" spans="1:10" hidden="1">
      <c r="A12590" s="141" t="s">
        <v>46090</v>
      </c>
      <c r="B12590" s="141" t="str">
        <f t="shared" si="196"/>
        <v>SUPORTE SIMPLES DE CANTO PARA VIDRO TEMPERADO DE 10MM.FORNECIMENTOSUPORTE SIMPLES DE CANTO PARA VIDRO TEMPERADO DE 10MM.FORNECSUPORTE SIMPLES DE CANTO PARA VIDRO TEMPERADO DE 10MM.FORNEC</v>
      </c>
      <c r="C12590" s="141" t="s">
        <v>46089</v>
      </c>
      <c r="D12590" s="141" t="s">
        <v>36885</v>
      </c>
      <c r="I12590" s="141" t="s">
        <v>14</v>
      </c>
      <c r="J12590" s="649">
        <v>26.06</v>
      </c>
    </row>
    <row r="12591" spans="1:10" hidden="1">
      <c r="A12591" s="141" t="s">
        <v>46091</v>
      </c>
      <c r="B12591" s="141" t="str">
        <f t="shared" si="196"/>
        <v>PUXADOR DE MADEIRA PARA PORTA DE VIDRO TEMPERADO.FORNECIMENTOPUXADOR DE MADEIRA PARA PORTA DE VIDRO TEMPERADO.FORNECIMENTPUXADOR DE MADEIRA PARA PORTA DE VIDRO TEMPERADO.FORNECIMENT</v>
      </c>
      <c r="C12591" s="141" t="s">
        <v>46092</v>
      </c>
      <c r="D12591" s="141" t="s">
        <v>24365</v>
      </c>
      <c r="I12591" s="141" t="s">
        <v>14</v>
      </c>
      <c r="J12591" s="649">
        <v>30.8</v>
      </c>
    </row>
    <row r="12592" spans="1:10" hidden="1">
      <c r="A12592" s="141" t="s">
        <v>46093</v>
      </c>
      <c r="B12592" s="141" t="str">
        <f t="shared" si="196"/>
        <v>PUXADOR DE MADEIRA PARA PORTA DE VIDRO TEMPERADO.FORNECIMENTOPUXADOR DE MADEIRA PARA PORTA DE VIDRO TEMPERADO.FORNECIMENTPUXADOR DE MADEIRA PARA PORTA DE VIDRO TEMPERADO.FORNECIMENT</v>
      </c>
      <c r="C12592" s="141" t="s">
        <v>46092</v>
      </c>
      <c r="D12592" s="141" t="s">
        <v>24365</v>
      </c>
      <c r="I12592" s="141" t="s">
        <v>14</v>
      </c>
      <c r="J12592" s="649">
        <v>30.8</v>
      </c>
    </row>
    <row r="12593" spans="1:10" hidden="1">
      <c r="A12593" s="141" t="s">
        <v>46094</v>
      </c>
      <c r="B12593" s="141" t="str">
        <f t="shared" si="196"/>
        <v>PIVO PARA PORTA DE VIDRO TEMPERADO.FORNECIMENTOPIVO PARA PORTA DE VIDRO TEMPERADO.FORNECIMENTOPIVO PARA PORTA DE VIDRO TEMPERADO.FORNECIMENTO</v>
      </c>
      <c r="C12593" s="141" t="s">
        <v>46095</v>
      </c>
      <c r="I12593" s="141" t="s">
        <v>14</v>
      </c>
      <c r="J12593" s="649">
        <v>20.58</v>
      </c>
    </row>
    <row r="12594" spans="1:10" hidden="1">
      <c r="A12594" s="141" t="s">
        <v>46096</v>
      </c>
      <c r="B12594" s="141" t="str">
        <f t="shared" si="196"/>
        <v>PIVO PARA PORTA DE VIDRO TEMPERADO.FORNECIMENTOPIVO PARA PORTA DE VIDRO TEMPERADO.FORNECIMENTOPIVO PARA PORTA DE VIDRO TEMPERADO.FORNECIMENTO</v>
      </c>
      <c r="C12594" s="141" t="s">
        <v>46095</v>
      </c>
      <c r="I12594" s="141" t="s">
        <v>14</v>
      </c>
      <c r="J12594" s="649">
        <v>20.58</v>
      </c>
    </row>
    <row r="12595" spans="1:10" hidden="1">
      <c r="A12595" s="141" t="s">
        <v>46097</v>
      </c>
      <c r="B12595" s="141" t="str">
        <f t="shared" si="196"/>
        <v>PUXADOR PLASTICO PARA PORTA DE ARMARIO DE MADEIRA,FORMA SEMICIRCULAR,COM 96MM DE COMPRIMENTO,ACABAMENTO CROMADO.FORNECIPUXADOR PLASTICO PARA PORTA DE ARMARIO DE MADEIRA,FORMA SEMIMENTO E COLOCACAOPUXADOR PLASTICO PARA PORTA DE ARMARIO DE MADEIRA,FORMA SEMI</v>
      </c>
      <c r="C12595" s="141" t="s">
        <v>46098</v>
      </c>
      <c r="D12595" s="141" t="s">
        <v>46099</v>
      </c>
      <c r="E12595" s="141" t="s">
        <v>24457</v>
      </c>
      <c r="I12595" s="141" t="s">
        <v>14</v>
      </c>
      <c r="J12595" s="649">
        <v>5.81</v>
      </c>
    </row>
    <row r="12596" spans="1:10" hidden="1">
      <c r="A12596" s="141" t="s">
        <v>46100</v>
      </c>
      <c r="B12596" s="141" t="str">
        <f t="shared" si="196"/>
        <v>PUXADOR PLASTICO PARA PORTA DE ARMARIO DE MADEIRA,FORMA SEMICIRCULAR,COM 96MM DE COMPRIMENTO,ACABAMENTO CROMADO.FORNECIPUXADOR PLASTICO PARA PORTA DE ARMARIO DE MADEIRA,FORMA SEMIMENTO E COLOCACAOPUXADOR PLASTICO PARA PORTA DE ARMARIO DE MADEIRA,FORMA SEMI</v>
      </c>
      <c r="C12596" s="141" t="s">
        <v>46098</v>
      </c>
      <c r="D12596" s="141" t="s">
        <v>46099</v>
      </c>
      <c r="E12596" s="141" t="s">
        <v>24457</v>
      </c>
      <c r="I12596" s="141" t="s">
        <v>14</v>
      </c>
      <c r="J12596" s="649">
        <v>5.5</v>
      </c>
    </row>
    <row r="12597" spans="1:10" hidden="1">
      <c r="A12597" s="141" t="s">
        <v>46101</v>
      </c>
      <c r="B12597" s="141" t="str">
        <f t="shared" si="196"/>
        <v>PUXADOR PLASTICO PARA PORTA DE ARMARIO DE MADEIRA,FORMA SEMI-CIRCULAR,COM 64MM DE COMPRIMENTO,ACABAMENTO CROMADO.FORNECIPUXADOR PLASTICO PARA PORTA DE ARMARIO DE MADEIRA,FORMA SEMIMENTO E COLOCACAOPUXADOR PLASTICO PARA PORTA DE ARMARIO DE MADEIRA,FORMA SEMI</v>
      </c>
      <c r="C12597" s="141" t="s">
        <v>46098</v>
      </c>
      <c r="D12597" s="141" t="s">
        <v>46102</v>
      </c>
      <c r="E12597" s="141" t="s">
        <v>24457</v>
      </c>
      <c r="I12597" s="141" t="s">
        <v>14</v>
      </c>
      <c r="J12597" s="649">
        <v>4.9400000000000004</v>
      </c>
    </row>
    <row r="12598" spans="1:10" hidden="1">
      <c r="A12598" s="141" t="s">
        <v>46103</v>
      </c>
      <c r="B12598" s="141" t="str">
        <f t="shared" si="196"/>
        <v>PUXADOR PLASTICO PARA PORTA DE ARMARIO DE MADEIRA,FORMA SEMI-CIRCULAR,COM 64MM DE COMPRIMENTO,ACABAMENTO CROMADO.FORNECIPUXADOR PLASTICO PARA PORTA DE ARMARIO DE MADEIRA,FORMA SEMIMENTO E COLOCACAOPUXADOR PLASTICO PARA PORTA DE ARMARIO DE MADEIRA,FORMA SEMI</v>
      </c>
      <c r="C12598" s="141" t="s">
        <v>46098</v>
      </c>
      <c r="D12598" s="141" t="s">
        <v>46102</v>
      </c>
      <c r="E12598" s="141" t="s">
        <v>24457</v>
      </c>
      <c r="I12598" s="141" t="s">
        <v>14</v>
      </c>
      <c r="J12598" s="649">
        <v>4.63</v>
      </c>
    </row>
    <row r="12599" spans="1:10" hidden="1">
      <c r="A12599" s="141" t="s">
        <v>46104</v>
      </c>
      <c r="B12599" s="141" t="str">
        <f t="shared" si="196"/>
        <v>MOLA DE BILHA DE ACO,TAMANHO 12MM.FORNECIMENTOMOLA DE BILHA DE ACO,TAMANHO 12MM.FORNECIMENTOMOLA DE BILHA DE ACO,TAMANHO 12MM.FORNECIMENTO</v>
      </c>
      <c r="C12599" s="141" t="s">
        <v>46105</v>
      </c>
      <c r="I12599" s="141" t="s">
        <v>14</v>
      </c>
      <c r="J12599" s="649">
        <v>1.0900000000000001</v>
      </c>
    </row>
    <row r="12600" spans="1:10" hidden="1">
      <c r="A12600" s="141" t="s">
        <v>46106</v>
      </c>
      <c r="B12600" s="141" t="str">
        <f t="shared" si="196"/>
        <v>MOLA DE BILHA DE ACO,TAMANHO 12MM.FORNECIMENTOMOLA DE BILHA DE ACO,TAMANHO 12MM.FORNECIMENTOMOLA DE BILHA DE ACO,TAMANHO 12MM.FORNECIMENTO</v>
      </c>
      <c r="C12600" s="141" t="s">
        <v>46105</v>
      </c>
      <c r="I12600" s="141" t="s">
        <v>14</v>
      </c>
      <c r="J12600" s="649">
        <v>1.0900000000000001</v>
      </c>
    </row>
    <row r="12601" spans="1:10" hidden="1">
      <c r="A12601" s="141" t="s">
        <v>46107</v>
      </c>
      <c r="B12601" s="141" t="str">
        <f t="shared" si="196"/>
        <v>TRILHO DE ALUMINIO PARA ROLDANAS,EM ESQUADRIAS DE CORRER,OCO,COM 3,00M POR APROXIMADAMENTE 30X29MM.FORNECIMENTOTRILHO DE ALUMINIO PARA ROLDANAS,EM ESQUADRIAS DE CORRER,OCOTRILHO DE ALUMINIO PARA ROLDANAS,EM ESQUADRIAS DE CORRER,OCO</v>
      </c>
      <c r="C12601" s="141" t="s">
        <v>46108</v>
      </c>
      <c r="D12601" s="141" t="s">
        <v>46109</v>
      </c>
      <c r="I12601" s="141" t="s">
        <v>14</v>
      </c>
      <c r="J12601" s="649">
        <v>13.82</v>
      </c>
    </row>
    <row r="12602" spans="1:10" hidden="1">
      <c r="A12602" s="141" t="s">
        <v>46110</v>
      </c>
      <c r="B12602" s="141" t="str">
        <f t="shared" si="196"/>
        <v>TRILHO DE ALUMINIO PARA ROLDANAS,EM ESQUADRIAS DE CORRER,OCO,COM 3,00M POR APROXIMADAMENTE 30X29MM.FORNECIMENTOTRILHO DE ALUMINIO PARA ROLDANAS,EM ESQUADRIAS DE CORRER,OCOTRILHO DE ALUMINIO PARA ROLDANAS,EM ESQUADRIAS DE CORRER,OCO</v>
      </c>
      <c r="C12602" s="141" t="s">
        <v>46108</v>
      </c>
      <c r="D12602" s="141" t="s">
        <v>46109</v>
      </c>
      <c r="I12602" s="141" t="s">
        <v>14</v>
      </c>
      <c r="J12602" s="649">
        <v>13.82</v>
      </c>
    </row>
    <row r="12603" spans="1:10" hidden="1">
      <c r="A12603" s="141" t="s">
        <v>46111</v>
      </c>
      <c r="B12603" s="141" t="str">
        <f t="shared" si="196"/>
        <v>MOLA "VAI E VEM" COM ESFERA DE ACO E CORPO EM LATAO POLIDO.FORNECIMENTOMOLA "VAI E VEM" COM ESFERA DE ACO E CORPO EM LATAO POLIDO.FMOLA "VAI E VEM" COM ESFERA DE ACO E CORPO EM LATAO POLIDO.F</v>
      </c>
      <c r="C12603" s="141" t="s">
        <v>46112</v>
      </c>
      <c r="D12603" s="141" t="s">
        <v>38759</v>
      </c>
      <c r="I12603" s="141" t="s">
        <v>14</v>
      </c>
      <c r="J12603" s="649">
        <v>117.26</v>
      </c>
    </row>
    <row r="12604" spans="1:10" hidden="1">
      <c r="A12604" s="141" t="s">
        <v>46113</v>
      </c>
      <c r="B12604" s="141" t="str">
        <f t="shared" si="196"/>
        <v>MOLA "VAI E VEM" COM ESFERA DE ACO E CORPO EM LATAO POLIDO.FORNECIMENTOMOLA "VAI E VEM" COM ESFERA DE ACO E CORPO EM LATAO POLIDO.FMOLA "VAI E VEM" COM ESFERA DE ACO E CORPO EM LATAO POLIDO.F</v>
      </c>
      <c r="C12604" s="141" t="s">
        <v>46112</v>
      </c>
      <c r="D12604" s="141" t="s">
        <v>38759</v>
      </c>
      <c r="I12604" s="141" t="s">
        <v>14</v>
      </c>
      <c r="J12604" s="649">
        <v>117.26</v>
      </c>
    </row>
    <row r="12605" spans="1:10" hidden="1">
      <c r="A12605" s="141" t="s">
        <v>46114</v>
      </c>
      <c r="B12605" s="141" t="str">
        <f t="shared" si="196"/>
        <v>BARRA ANTIPANICO,CEGA NO LADO OPOSTO E DE ACIONAMENTO RADIAL TIPO PUSH PARA PORTAS EM MADEIRA OU METAL,SIMPLES (1 FOLHA)BARRA ANTIPANICO,CEGA NO LADO OPOSTO E DE ACIONAMENTO RADIAL,CONFECCIONADA EM LIGA DE METAIS,CERTIFICADA CONF.ABNT NBR 11785,COMPOSTA POR 2 SUPORTES DE TRAVAMENTO HORIZONTAL E 1 BARRA ACIONADORA DE 1,00M.INDICADA P/PORTAS DE ATE 220X100CM (AXL),EXCLUSIVE FECHADURA EXTERNA.FORNECIMENTO E INSTALACAOBARRA ANTIPANICO,CEGA NO LADO OPOSTO E DE ACIONAMENTO RADIAL</v>
      </c>
      <c r="C12605" s="141" t="s">
        <v>46115</v>
      </c>
      <c r="D12605" s="141" t="s">
        <v>46116</v>
      </c>
      <c r="E12605" s="141" t="s">
        <v>46117</v>
      </c>
      <c r="F12605" s="141" t="s">
        <v>46118</v>
      </c>
      <c r="G12605" s="141" t="s">
        <v>46119</v>
      </c>
      <c r="H12605" s="141" t="s">
        <v>46120</v>
      </c>
      <c r="I12605" s="141" t="s">
        <v>14</v>
      </c>
      <c r="J12605" s="649">
        <v>335.21</v>
      </c>
    </row>
    <row r="12606" spans="1:10" hidden="1">
      <c r="A12606" s="141" t="s">
        <v>46121</v>
      </c>
      <c r="B12606" s="141" t="str">
        <f t="shared" si="196"/>
        <v>BARRA ANTIPANICO,CEGA NO LADO OPOSTO E DE ACIONAMENTO RADIAL TIPO PUSH PARA PORTAS EM MADEIRA OU METAL,SIMPLES (1 FOLHA)BARRA ANTIPANICO,CEGA NO LADO OPOSTO E DE ACIONAMENTO RADIAL,CONFECCIONADA EM LIGA DE METAIS,CERTIFICADA CONF.ABNT NBR 11785,COMPOSTA POR 2 SUPORTES DE TRAVAMENTO HORIZONTAL E 1 BARRA ACIONADORA DE 1,00M.INDICADA P/PORTAS DE ATE 220X100CM (AXL),EXCLUSIVE FECHADURA EXTERNA.FORNECIMENTO E INSTALACAOBARRA ANTIPANICO,CEGA NO LADO OPOSTO E DE ACIONAMENTO RADIAL</v>
      </c>
      <c r="C12606" s="141" t="s">
        <v>46115</v>
      </c>
      <c r="D12606" s="141" t="s">
        <v>46116</v>
      </c>
      <c r="E12606" s="141" t="s">
        <v>46117</v>
      </c>
      <c r="F12606" s="141" t="s">
        <v>46118</v>
      </c>
      <c r="G12606" s="141" t="s">
        <v>46119</v>
      </c>
      <c r="H12606" s="141" t="s">
        <v>46120</v>
      </c>
      <c r="I12606" s="141" t="s">
        <v>14</v>
      </c>
      <c r="J12606" s="649">
        <v>331.57</v>
      </c>
    </row>
    <row r="12607" spans="1:10" hidden="1">
      <c r="A12607" s="141" t="s">
        <v>46122</v>
      </c>
      <c r="B12607" s="141" t="str">
        <f t="shared" si="196"/>
        <v>BARRA ANTIPANICO,CEGA NO LADO OPOSTO E DE ACIONAMENTO RADIAL TIPO PUSH P/PORTA MADEIRA OU METAL,DUPLA(2 FOLHAS),CONFECCIBARRA ANTIPANICO,CEGA NO LADO OPOSTO E DE ACIONAMENTO RADIALONADA LIGA DE METAIS,CERTIFICADA NBR 11785,COMPOSTA 4 SUPORTES TRAVAMENTO HORIZONTAL,2 BARRAS ACIONADORAS 1,00MM,1 HASTE VERTICAL E 2 MECANISMOS TRAVAMENTO VERTICAL(CREMONA).INDICADA P/PORTAS ATE 220X100CM(AXL),EXCL.FECHADURA EXT.FORN.INST.BARRA ANTIPANICO,CEGA NO LADO OPOSTO E DE ACIONAMENTO RADIAL</v>
      </c>
      <c r="C12607" s="141" t="s">
        <v>46115</v>
      </c>
      <c r="D12607" s="141" t="s">
        <v>46123</v>
      </c>
      <c r="E12607" s="141" t="s">
        <v>46124</v>
      </c>
      <c r="F12607" s="141" t="s">
        <v>46125</v>
      </c>
      <c r="G12607" s="141" t="s">
        <v>46126</v>
      </c>
      <c r="H12607" s="141" t="s">
        <v>46127</v>
      </c>
      <c r="I12607" s="141" t="s">
        <v>14</v>
      </c>
      <c r="J12607" s="649">
        <v>875.61</v>
      </c>
    </row>
    <row r="12608" spans="1:10" hidden="1">
      <c r="A12608" s="141" t="s">
        <v>46128</v>
      </c>
      <c r="B12608" s="141" t="str">
        <f t="shared" si="196"/>
        <v>BARRA ANTIPANICO,CEGA NO LADO OPOSTO E DE ACIONAMENTO RADIAL TIPO PUSH P/PORTA MADEIRA OU METAL,DUPLA(2 FOLHAS),CONFECCIBARRA ANTIPANICO,CEGA NO LADO OPOSTO E DE ACIONAMENTO RADIALONADA LIGA DE METAIS,CERTIFICADA NBR 11785,COMPOSTA 4 SUPORTES TRAVAMENTO HORIZONTAL,2 BARRAS ACIONADORAS 1,00MM,1 HASTE VERTICAL E 2 MECANISMOS TRAVAMENTO VERTICAL(CREMONA).INDICADA P/PORTAS ATE 220X100CM(AXL),EXCL.FECHADURA EXT.FORN.INST.BARRA ANTIPANICO,CEGA NO LADO OPOSTO E DE ACIONAMENTO RADIAL</v>
      </c>
      <c r="C12608" s="141" t="s">
        <v>46115</v>
      </c>
      <c r="D12608" s="141" t="s">
        <v>46123</v>
      </c>
      <c r="E12608" s="141" t="s">
        <v>46124</v>
      </c>
      <c r="F12608" s="141" t="s">
        <v>46125</v>
      </c>
      <c r="G12608" s="141" t="s">
        <v>46126</v>
      </c>
      <c r="H12608" s="141" t="s">
        <v>46127</v>
      </c>
      <c r="I12608" s="141" t="s">
        <v>14</v>
      </c>
      <c r="J12608" s="649">
        <v>867.35</v>
      </c>
    </row>
    <row r="12609" spans="1:10" hidden="1">
      <c r="A12609" s="141" t="s">
        <v>46129</v>
      </c>
      <c r="B12609" s="141" t="str">
        <f t="shared" si="196"/>
        <v>PORTA DE MADEIRA DE LEI EM COMPENSADO DE 60X210X3CM,MARCO DE 7X3CM,DE SECAO RETANGULAR,A PORTA COMO O MARCO SERAO REVESTPORTA DE MADEIRA DE LEI EM COMPENSADO DE 60X210X3CM,MARCO DEIDOS DE CHAPA LAMINADA (COMPOSTA DE CELULOSE PRENSADA EM AUTOCLAVE) DE 1MM DE ESPESSURA,EXCLUSIVE FERRAGENS.FORNECIMENTO E COLOCACAOPORTA DE MADEIRA DE LEI EM COMPENSADO DE 60X210X3CM,MARCO DE</v>
      </c>
      <c r="C12609" s="141" t="s">
        <v>46130</v>
      </c>
      <c r="D12609" s="141" t="s">
        <v>46131</v>
      </c>
      <c r="E12609" s="141" t="s">
        <v>46132</v>
      </c>
      <c r="F12609" s="141" t="s">
        <v>46133</v>
      </c>
      <c r="G12609" s="141" t="s">
        <v>26633</v>
      </c>
      <c r="I12609" s="141" t="s">
        <v>14</v>
      </c>
      <c r="J12609" s="649">
        <v>1072.58</v>
      </c>
    </row>
    <row r="12610" spans="1:10" hidden="1">
      <c r="A12610" s="141" t="s">
        <v>46134</v>
      </c>
      <c r="B12610" s="141" t="str">
        <f t="shared" si="196"/>
        <v>PORTA DE MADEIRA DE LEI EM COMPENSADO DE 60X210X3CM,MARCO DE 7X3CM,DE SECAO RETANGULAR,A PORTA COMO O MARCO SERAO REVESTPORTA DE MADEIRA DE LEI EM COMPENSADO DE 60X210X3CM,MARCO DEIDOS DE CHAPA LAMINADA (COMPOSTA DE CELULOSE PRENSADA EM AUTOCLAVE) DE 1MM DE ESPESSURA,EXCLUSIVE FERRAGENS.FORNECIMENTO E COLOCACAOPORTA DE MADEIRA DE LEI EM COMPENSADO DE 60X210X3CM,MARCO DE</v>
      </c>
      <c r="C12610" s="141" t="s">
        <v>46130</v>
      </c>
      <c r="D12610" s="141" t="s">
        <v>46131</v>
      </c>
      <c r="E12610" s="141" t="s">
        <v>46132</v>
      </c>
      <c r="F12610" s="141" t="s">
        <v>46133</v>
      </c>
      <c r="G12610" s="141" t="s">
        <v>26633</v>
      </c>
      <c r="I12610" s="141" t="s">
        <v>14</v>
      </c>
      <c r="J12610" s="649">
        <v>997.11</v>
      </c>
    </row>
    <row r="12611" spans="1:10" hidden="1">
      <c r="A12611" s="141" t="s">
        <v>46135</v>
      </c>
      <c r="B12611" s="141" t="str">
        <f t="shared" ref="B12611:B12674" si="197">C12611&amp;D12611&amp;C12611&amp;E12611&amp;F12611&amp;G12611&amp;H12611&amp;C12611</f>
        <v>PORTA DE MADEIRA DE LEI EM COMPENSADO DE 70X210X3CM,MARCO DE 7X3CM,DE SECAO RETANGULAR,A PORTA COMO O MARCO SERAO REVESTPORTA DE MADEIRA DE LEI EM COMPENSADO DE 70X210X3CM,MARCO DEIDOS DE CHAPA LAMINADA (COMPOSTA DE CELULOSE PRENSADA EM AUTOCLAVE) DE 1MM DE ESPESSURA,EXCLUSIVE FERRAGENS.FORNECIMENTO E COLOCACAOPORTA DE MADEIRA DE LEI EM COMPENSADO DE 70X210X3CM,MARCO DE</v>
      </c>
      <c r="C12611" s="141" t="s">
        <v>46136</v>
      </c>
      <c r="D12611" s="141" t="s">
        <v>46131</v>
      </c>
      <c r="E12611" s="141" t="s">
        <v>46132</v>
      </c>
      <c r="F12611" s="141" t="s">
        <v>46133</v>
      </c>
      <c r="G12611" s="141" t="s">
        <v>26633</v>
      </c>
      <c r="I12611" s="141" t="s">
        <v>14</v>
      </c>
      <c r="J12611" s="649">
        <v>1567.18</v>
      </c>
    </row>
    <row r="12612" spans="1:10" hidden="1">
      <c r="A12612" s="141" t="s">
        <v>46137</v>
      </c>
      <c r="B12612" s="141" t="str">
        <f t="shared" si="197"/>
        <v>PORTA DE MADEIRA DE LEI EM COMPENSADO DE 70X210X3CM,MARCO DE 7X3CM,DE SECAO RETANGULAR,A PORTA COMO O MARCO SERAO REVESTPORTA DE MADEIRA DE LEI EM COMPENSADO DE 70X210X3CM,MARCO DEIDOS DE CHAPA LAMINADA (COMPOSTA DE CELULOSE PRENSADA EM AUTOCLAVE) DE 1MM DE ESPESSURA,EXCLUSIVE FERRAGENS.FORNECIMENTO E COLOCACAOPORTA DE MADEIRA DE LEI EM COMPENSADO DE 70X210X3CM,MARCO DE</v>
      </c>
      <c r="C12612" s="141" t="s">
        <v>46136</v>
      </c>
      <c r="D12612" s="141" t="s">
        <v>46131</v>
      </c>
      <c r="E12612" s="141" t="s">
        <v>46132</v>
      </c>
      <c r="F12612" s="141" t="s">
        <v>46133</v>
      </c>
      <c r="G12612" s="141" t="s">
        <v>26633</v>
      </c>
      <c r="I12612" s="141" t="s">
        <v>14</v>
      </c>
      <c r="J12612" s="649">
        <v>1452.61</v>
      </c>
    </row>
    <row r="12613" spans="1:10" hidden="1">
      <c r="A12613" s="141" t="s">
        <v>46138</v>
      </c>
      <c r="B12613" s="141" t="str">
        <f t="shared" si="197"/>
        <v>PORTA DE MADEIRA DE LEI EM COMPENSADO DE 80X210X3CM,MARCO DE 7X3CM,DE SECAO RETANGULAR,A PORTA COMO O MARCO SERAO REVESTPORTA DE MADEIRA DE LEI EM COMPENSADO DE 80X210X3CM,MARCO DEIDOS DE CHAPA LAMINADA (COMPOSTA DE CELULOSE PRENSADA EM AUTOCLAVE) DE 1MM DE ESPESSURA,EXCLUSIVE FERRAGENS.FORNECIMENTO E COLOCACAOPORTA DE MADEIRA DE LEI EM COMPENSADO DE 80X210X3CM,MARCO DE</v>
      </c>
      <c r="C12613" s="141" t="s">
        <v>46139</v>
      </c>
      <c r="D12613" s="141" t="s">
        <v>46131</v>
      </c>
      <c r="E12613" s="141" t="s">
        <v>46132</v>
      </c>
      <c r="F12613" s="141" t="s">
        <v>46133</v>
      </c>
      <c r="G12613" s="141" t="s">
        <v>26633</v>
      </c>
      <c r="I12613" s="141" t="s">
        <v>14</v>
      </c>
      <c r="J12613" s="649">
        <v>1572.26</v>
      </c>
    </row>
    <row r="12614" spans="1:10" hidden="1">
      <c r="A12614" s="141" t="s">
        <v>46140</v>
      </c>
      <c r="B12614" s="141" t="str">
        <f t="shared" si="197"/>
        <v>PORTA DE MADEIRA DE LEI EM COMPENSADO DE 80X210X3CM,MARCO DE 7X3CM,DE SECAO RETANGULAR,A PORTA COMO O MARCO SERAO REVESTPORTA DE MADEIRA DE LEI EM COMPENSADO DE 80X210X3CM,MARCO DEIDOS DE CHAPA LAMINADA (COMPOSTA DE CELULOSE PRENSADA EM AUTOCLAVE) DE 1MM DE ESPESSURA,EXCLUSIVE FERRAGENS.FORNECIMENTO E COLOCACAOPORTA DE MADEIRA DE LEI EM COMPENSADO DE 80X210X3CM,MARCO DE</v>
      </c>
      <c r="C12614" s="141" t="s">
        <v>46139</v>
      </c>
      <c r="D12614" s="141" t="s">
        <v>46131</v>
      </c>
      <c r="E12614" s="141" t="s">
        <v>46132</v>
      </c>
      <c r="F12614" s="141" t="s">
        <v>46133</v>
      </c>
      <c r="G12614" s="141" t="s">
        <v>26633</v>
      </c>
      <c r="I12614" s="141" t="s">
        <v>14</v>
      </c>
      <c r="J12614" s="649">
        <v>1457.69</v>
      </c>
    </row>
    <row r="12615" spans="1:10" hidden="1">
      <c r="A12615" s="141" t="s">
        <v>46141</v>
      </c>
      <c r="B12615" s="141" t="str">
        <f t="shared" si="197"/>
        <v>PORTA DE MADEIRA DE LEI EM COMPENSADO DE 120X210X3CM,EM 2 FOLHAS,MARCO DE 7X3CM,DE SECAO RETANGULAR,A PORTA COMO O MARCOPORTA DE MADEIRA DE LEI EM COMPENSADO DE 120X210X3CM,EM 2 FO SERAO REVESTIDOS DE CHAPA LAMINADA (COMPOSTA DE CELULOSE PRENSADA EM AUTOCLAVE) DE 1MM DE ESPESSURA,EXCLUSIVE FERRAGENS.FORNECIMENTO E COLOCACAOPORTA DE MADEIRA DE LEI EM COMPENSADO DE 120X210X3CM,EM 2 FO</v>
      </c>
      <c r="C12615" s="141" t="s">
        <v>46142</v>
      </c>
      <c r="D12615" s="141" t="s">
        <v>46143</v>
      </c>
      <c r="E12615" s="141" t="s">
        <v>46144</v>
      </c>
      <c r="F12615" s="141" t="s">
        <v>46145</v>
      </c>
      <c r="G12615" s="141" t="s">
        <v>36638</v>
      </c>
      <c r="I12615" s="141" t="s">
        <v>14</v>
      </c>
      <c r="J12615" s="649">
        <v>1969.41</v>
      </c>
    </row>
    <row r="12616" spans="1:10" hidden="1">
      <c r="A12616" s="141" t="s">
        <v>46146</v>
      </c>
      <c r="B12616" s="141" t="str">
        <f t="shared" si="197"/>
        <v>PORTA DE MADEIRA DE LEI EM COMPENSADO DE 120X210X3CM,EM 2 FOLHAS,MARCO DE 7X3CM,DE SECAO RETANGULAR,A PORTA COMO O MARCOPORTA DE MADEIRA DE LEI EM COMPENSADO DE 120X210X3CM,EM 2 FO SERAO REVESTIDOS DE CHAPA LAMINADA (COMPOSTA DE CELULOSE PRENSADA EM AUTOCLAVE) DE 1MM DE ESPESSURA,EXCLUSIVE FERRAGENS.FORNECIMENTO E COLOCACAOPORTA DE MADEIRA DE LEI EM COMPENSADO DE 120X210X3CM,EM 2 FO</v>
      </c>
      <c r="C12616" s="141" t="s">
        <v>46142</v>
      </c>
      <c r="D12616" s="141" t="s">
        <v>46143</v>
      </c>
      <c r="E12616" s="141" t="s">
        <v>46144</v>
      </c>
      <c r="F12616" s="141" t="s">
        <v>46145</v>
      </c>
      <c r="G12616" s="141" t="s">
        <v>36638</v>
      </c>
      <c r="I12616" s="141" t="s">
        <v>14</v>
      </c>
      <c r="J12616" s="649">
        <v>1818.47</v>
      </c>
    </row>
    <row r="12617" spans="1:10" hidden="1">
      <c r="A12617" s="141" t="s">
        <v>46147</v>
      </c>
      <c r="B12617" s="141" t="str">
        <f t="shared" si="197"/>
        <v>PORTA DE MADEIRA DE LEI EM COMPENSADO DE 140X210X3CM,EM 2 FOLHAS,MARCO DE 7X3CM,DE SECAO RETANGULAR,A PORTA COMO O MARCOPORTA DE MADEIRA DE LEI EM COMPENSADO DE 140X210X3CM,EM 2 FO SERAO REVESTIDOS DE CHAPA LAMINADA (COMPOSTA DE CELULOSE PRENSADA EM AUTOCLAVE) DE 1MM DE ESPESSURA,EXCLUSIVE FERRAGENS.FORNECIMENTO E COLOCACAOPORTA DE MADEIRA DE LEI EM COMPENSADO DE 140X210X3CM,EM 2 FO</v>
      </c>
      <c r="C12617" s="141" t="s">
        <v>46148</v>
      </c>
      <c r="D12617" s="141" t="s">
        <v>46143</v>
      </c>
      <c r="E12617" s="141" t="s">
        <v>46144</v>
      </c>
      <c r="F12617" s="141" t="s">
        <v>46145</v>
      </c>
      <c r="G12617" s="141" t="s">
        <v>36638</v>
      </c>
      <c r="I12617" s="141" t="s">
        <v>14</v>
      </c>
      <c r="J12617" s="649">
        <v>2958.61</v>
      </c>
    </row>
    <row r="12618" spans="1:10" hidden="1">
      <c r="A12618" s="141" t="s">
        <v>46149</v>
      </c>
      <c r="B12618" s="141" t="str">
        <f t="shared" si="197"/>
        <v>PORTA DE MADEIRA DE LEI EM COMPENSADO DE 140X210X3CM,EM 2 FOLHAS,MARCO DE 7X3CM,DE SECAO RETANGULAR,A PORTA COMO O MARCOPORTA DE MADEIRA DE LEI EM COMPENSADO DE 140X210X3CM,EM 2 FO SERAO REVESTIDOS DE CHAPA LAMINADA (COMPOSTA DE CELULOSE PRENSADA EM AUTOCLAVE) DE 1MM DE ESPESSURA,EXCLUSIVE FERRAGENS.FORNECIMENTO E COLOCACAOPORTA DE MADEIRA DE LEI EM COMPENSADO DE 140X210X3CM,EM 2 FO</v>
      </c>
      <c r="C12618" s="141" t="s">
        <v>46148</v>
      </c>
      <c r="D12618" s="141" t="s">
        <v>46143</v>
      </c>
      <c r="E12618" s="141" t="s">
        <v>46144</v>
      </c>
      <c r="F12618" s="141" t="s">
        <v>46145</v>
      </c>
      <c r="G12618" s="141" t="s">
        <v>36638</v>
      </c>
      <c r="I12618" s="141" t="s">
        <v>14</v>
      </c>
      <c r="J12618" s="649">
        <v>2729.47</v>
      </c>
    </row>
    <row r="12619" spans="1:10" hidden="1">
      <c r="A12619" s="141" t="s">
        <v>46150</v>
      </c>
      <c r="B12619" s="141" t="str">
        <f t="shared" si="197"/>
        <v>PORTA DE MADEIRA DE LEI EM COMPENSADO DE 160X210X3CM,EM 2 FOLHAS,MARCO DE 7X3CM,DE SECAO RETANGULAR,A PORTA COMO O MARCOPORTA DE MADEIRA DE LEI EM COMPENSADO DE 160X210X3CM,EM 2 FO SERAO REVESTIDOS DE CHAPA LAMINADA (COMPOSTA DE CELULOSE PRENSADA EM AUTOCLAVE) DE 1MM DE ESPESSURA,EXCLUSIVE FERRAGENS.FORNECIMENTO E COLOCACAOPORTA DE MADEIRA DE LEI EM COMPENSADO DE 160X210X3CM,EM 2 FO</v>
      </c>
      <c r="C12619" s="141" t="s">
        <v>46151</v>
      </c>
      <c r="D12619" s="141" t="s">
        <v>46143</v>
      </c>
      <c r="E12619" s="141" t="s">
        <v>46144</v>
      </c>
      <c r="F12619" s="141" t="s">
        <v>46145</v>
      </c>
      <c r="G12619" s="141" t="s">
        <v>36638</v>
      </c>
      <c r="I12619" s="141" t="s">
        <v>14</v>
      </c>
      <c r="J12619" s="649">
        <v>2968.76</v>
      </c>
    </row>
    <row r="12620" spans="1:10" hidden="1">
      <c r="A12620" s="141" t="s">
        <v>46152</v>
      </c>
      <c r="B12620" s="141" t="str">
        <f t="shared" si="197"/>
        <v>PORTA DE MADEIRA DE LEI EM COMPENSADO DE 160X210X3CM,EM 2 FOLHAS,MARCO DE 7X3CM,DE SECAO RETANGULAR,A PORTA COMO O MARCOPORTA DE MADEIRA DE LEI EM COMPENSADO DE 160X210X3CM,EM 2 FO SERAO REVESTIDOS DE CHAPA LAMINADA (COMPOSTA DE CELULOSE PRENSADA EM AUTOCLAVE) DE 1MM DE ESPESSURA,EXCLUSIVE FERRAGENS.FORNECIMENTO E COLOCACAOPORTA DE MADEIRA DE LEI EM COMPENSADO DE 160X210X3CM,EM 2 FO</v>
      </c>
      <c r="C12620" s="141" t="s">
        <v>46151</v>
      </c>
      <c r="D12620" s="141" t="s">
        <v>46143</v>
      </c>
      <c r="E12620" s="141" t="s">
        <v>46144</v>
      </c>
      <c r="F12620" s="141" t="s">
        <v>46145</v>
      </c>
      <c r="G12620" s="141" t="s">
        <v>36638</v>
      </c>
      <c r="I12620" s="141" t="s">
        <v>14</v>
      </c>
      <c r="J12620" s="649">
        <v>2739.62</v>
      </c>
    </row>
    <row r="12621" spans="1:10" hidden="1">
      <c r="A12621" s="141" t="s">
        <v>46153</v>
      </c>
      <c r="B12621" s="141" t="str">
        <f t="shared" si="197"/>
        <v>PORTA DE MADEIRA DE LEI EM COMPENSADO DE 60X180X3CM,GUARNICAO LATERAL DE MARCO 7X3CM,SENDO A FOLHA REVESTIDA DE CHAPA LAPORTA DE MADEIRA DE LEI EM COMPENSADO DE 60X180X3CM,GUARNICAMINADA (COMPOSTA DE CELULOSE COM RESINA PRENSADA EM AUTOCLAVE) DE 1MM DE ESPESSURA,EXCLUSIVE FERRAGENS.FORNECIMENTO E COLOCACAOPORTA DE MADEIRA DE LEI EM COMPENSADO DE 60X180X3CM,GUARNICA</v>
      </c>
      <c r="C12621" s="141" t="s">
        <v>46154</v>
      </c>
      <c r="D12621" s="141" t="s">
        <v>46155</v>
      </c>
      <c r="E12621" s="141" t="s">
        <v>46156</v>
      </c>
      <c r="F12621" s="141" t="s">
        <v>46157</v>
      </c>
      <c r="G12621" s="141" t="s">
        <v>40975</v>
      </c>
      <c r="I12621" s="141" t="s">
        <v>14</v>
      </c>
      <c r="J12621" s="649">
        <v>946.29</v>
      </c>
    </row>
    <row r="12622" spans="1:10" hidden="1">
      <c r="A12622" s="141" t="s">
        <v>46158</v>
      </c>
      <c r="B12622" s="141" t="str">
        <f t="shared" si="197"/>
        <v>PORTA DE MADEIRA DE LEI EM COMPENSADO DE 60X180X3CM,GUARNICAO LATERAL DE MARCO 7X3CM,SENDO A FOLHA REVESTIDA DE CHAPA LAPORTA DE MADEIRA DE LEI EM COMPENSADO DE 60X180X3CM,GUARNICAMINADA (COMPOSTA DE CELULOSE COM RESINA PRENSADA EM AUTOCLAVE) DE 1MM DE ESPESSURA,EXCLUSIVE FERRAGENS.FORNECIMENTO E COLOCACAOPORTA DE MADEIRA DE LEI EM COMPENSADO DE 60X180X3CM,GUARNICA</v>
      </c>
      <c r="C12622" s="141" t="s">
        <v>46154</v>
      </c>
      <c r="D12622" s="141" t="s">
        <v>46155</v>
      </c>
      <c r="E12622" s="141" t="s">
        <v>46156</v>
      </c>
      <c r="F12622" s="141" t="s">
        <v>46157</v>
      </c>
      <c r="G12622" s="141" t="s">
        <v>40975</v>
      </c>
      <c r="I12622" s="141" t="s">
        <v>14</v>
      </c>
      <c r="J12622" s="649">
        <v>880.74</v>
      </c>
    </row>
    <row r="12623" spans="1:10" hidden="1">
      <c r="A12623" s="141" t="s">
        <v>46159</v>
      </c>
      <c r="B12623" s="141" t="str">
        <f t="shared" si="197"/>
        <v>PORTA PARA CENTRO RADIOLOGICO,REVESTIDA DE LENCOL DE CHUMBODE 2MM,COM ACABAMENTO EM PLACA DE FIBRA DE MADEIRA PRENSADA,PORTA PARA CENTRO RADIOLOGICO,REVESTIDA DE LENCOL DE CHUMBOREVESTIDA DE CHAPA DE LAMINADO MELAMINICO,INCLUSIVE FERRAGENS.FORNECIMENTO E COLOCACAOPORTA PARA CENTRO RADIOLOGICO,REVESTIDA DE LENCOL DE CHUMBO</v>
      </c>
      <c r="C12623" s="141" t="s">
        <v>46160</v>
      </c>
      <c r="D12623" s="141" t="s">
        <v>46161</v>
      </c>
      <c r="E12623" s="141" t="s">
        <v>46162</v>
      </c>
      <c r="F12623" s="141" t="s">
        <v>45318</v>
      </c>
      <c r="I12623" s="141" t="s">
        <v>27</v>
      </c>
      <c r="J12623" s="649">
        <v>3584.64</v>
      </c>
    </row>
    <row r="12624" spans="1:10" hidden="1">
      <c r="A12624" s="141" t="s">
        <v>46163</v>
      </c>
      <c r="B12624" s="141" t="str">
        <f t="shared" si="197"/>
        <v>PORTA PARA CENTRO RADIOLOGICO,REVESTIDA DE LENCOL DE CHUMBODE 2MM,COM ACABAMENTO EM PLACA DE FIBRA DE MADEIRA PRENSADA,PORTA PARA CENTRO RADIOLOGICO,REVESTIDA DE LENCOL DE CHUMBOREVESTIDA DE CHAPA DE LAMINADO MELAMINICO,INCLUSIVE FERRAGENS.FORNECIMENTO E COLOCACAOPORTA PARA CENTRO RADIOLOGICO,REVESTIDA DE LENCOL DE CHUMBO</v>
      </c>
      <c r="C12624" s="141" t="s">
        <v>46160</v>
      </c>
      <c r="D12624" s="141" t="s">
        <v>46161</v>
      </c>
      <c r="E12624" s="141" t="s">
        <v>46162</v>
      </c>
      <c r="F12624" s="141" t="s">
        <v>45318</v>
      </c>
      <c r="I12624" s="141" t="s">
        <v>27</v>
      </c>
      <c r="J12624" s="649">
        <v>3558.19</v>
      </c>
    </row>
    <row r="12625" spans="1:10" hidden="1">
      <c r="A12625" s="141" t="s">
        <v>46164</v>
      </c>
      <c r="B12625" s="141" t="str">
        <f t="shared" si="197"/>
        <v>PORTA PARA CENTRO RADIOLOGICO,REVESTIDA DE LENCOL DE CHUMBODE 1MM,COM ACABAMENTO EM PLACA DE FIBRA DE MADEIRA PRENSADA,PORTA PARA CENTRO RADIOLOGICO,REVESTIDA DE LENCOL DE CHUMBOREVESTIDA DE CHAPA DE LAMINADO MELAMINICO,INCLUSIVE FERRAGENS.FORNECIMENTO E COLOCACAOPORTA PARA CENTRO RADIOLOGICO,REVESTIDA DE LENCOL DE CHUMBO</v>
      </c>
      <c r="C12625" s="141" t="s">
        <v>46160</v>
      </c>
      <c r="D12625" s="141" t="s">
        <v>46165</v>
      </c>
      <c r="E12625" s="141" t="s">
        <v>46162</v>
      </c>
      <c r="F12625" s="141" t="s">
        <v>45318</v>
      </c>
      <c r="I12625" s="141" t="s">
        <v>27</v>
      </c>
      <c r="J12625" s="649">
        <v>2402.06</v>
      </c>
    </row>
    <row r="12626" spans="1:10" hidden="1">
      <c r="A12626" s="141" t="s">
        <v>46166</v>
      </c>
      <c r="B12626" s="141" t="str">
        <f t="shared" si="197"/>
        <v>PORTA PARA CENTRO RADIOLOGICO,REVESTIDA DE LENCOL DE CHUMBODE 1MM,COM ACABAMENTO EM PLACA DE FIBRA DE MADEIRA PRENSADA,PORTA PARA CENTRO RADIOLOGICO,REVESTIDA DE LENCOL DE CHUMBOREVESTIDA DE CHAPA DE LAMINADO MELAMINICO,INCLUSIVE FERRAGENS.FORNECIMENTO E COLOCACAOPORTA PARA CENTRO RADIOLOGICO,REVESTIDA DE LENCOL DE CHUMBO</v>
      </c>
      <c r="C12626" s="141" t="s">
        <v>46160</v>
      </c>
      <c r="D12626" s="141" t="s">
        <v>46165</v>
      </c>
      <c r="E12626" s="141" t="s">
        <v>46162</v>
      </c>
      <c r="F12626" s="141" t="s">
        <v>45318</v>
      </c>
      <c r="I12626" s="141" t="s">
        <v>27</v>
      </c>
      <c r="J12626" s="649">
        <v>2375.61</v>
      </c>
    </row>
    <row r="12627" spans="1:10" hidden="1">
      <c r="A12627" s="141" t="s">
        <v>46167</v>
      </c>
      <c r="B12627" s="141" t="str">
        <f t="shared" si="197"/>
        <v>PORTA PARA CENTRO RADIOLOGICO,REVESTIDA DE LENCOL DE CHUMBODE 0,50MM,COM ACABAMENTO EM PLACA DE FIBRA DE MADEIRA PRENSAPORTA PARA CENTRO RADIOLOGICO,REVESTIDA DE LENCOL DE CHUMBODA,REVESTIDA DE CHAPA DE LAMINADO MELAMINICO,INCLUSIVE FERRAGENS.FORNECIMENTO E COLOCACAOPORTA PARA CENTRO RADIOLOGICO,REVESTIDA DE LENCOL DE CHUMBO</v>
      </c>
      <c r="C12627" s="141" t="s">
        <v>46160</v>
      </c>
      <c r="D12627" s="141" t="s">
        <v>46168</v>
      </c>
      <c r="E12627" s="141" t="s">
        <v>46169</v>
      </c>
      <c r="F12627" s="141" t="s">
        <v>45175</v>
      </c>
      <c r="I12627" s="141" t="s">
        <v>27</v>
      </c>
      <c r="J12627" s="649">
        <v>2190.88</v>
      </c>
    </row>
    <row r="12628" spans="1:10" hidden="1">
      <c r="A12628" s="141" t="s">
        <v>46170</v>
      </c>
      <c r="B12628" s="141" t="str">
        <f t="shared" si="197"/>
        <v>PORTA PARA CENTRO RADIOLOGICO,REVESTIDA DE LENCOL DE CHUMBODE 0,50MM,COM ACABAMENTO EM PLACA DE FIBRA DE MADEIRA PRENSAPORTA PARA CENTRO RADIOLOGICO,REVESTIDA DE LENCOL DE CHUMBODA,REVESTIDA DE CHAPA DE LAMINADO MELAMINICO,INCLUSIVE FERRAGENS.FORNECIMENTO E COLOCACAOPORTA PARA CENTRO RADIOLOGICO,REVESTIDA DE LENCOL DE CHUMBO</v>
      </c>
      <c r="C12628" s="141" t="s">
        <v>46160</v>
      </c>
      <c r="D12628" s="141" t="s">
        <v>46168</v>
      </c>
      <c r="E12628" s="141" t="s">
        <v>46169</v>
      </c>
      <c r="F12628" s="141" t="s">
        <v>45175</v>
      </c>
      <c r="I12628" s="141" t="s">
        <v>27</v>
      </c>
      <c r="J12628" s="649">
        <v>2164.4299999999998</v>
      </c>
    </row>
    <row r="12629" spans="1:10" hidden="1">
      <c r="A12629" s="141" t="s">
        <v>46171</v>
      </c>
      <c r="B12629" s="141" t="str">
        <f t="shared" si="197"/>
        <v>PORTA CORRER(2 FOLHAS)P/ARMARIO EM BANCAS,MEDINDO 50X70CM CADA FOLHA,COMPENSAD.20MM,REVEST.C/CHAPA LAMINADA(COMPOSTA CELPORTA CORRER(2 FOLHAS)P/ARMARIO EM BANCAS,MEDINDO 50X70CM CAULOSE C/RESINA PRENSADA AUTO CLAVE),3 FACES,ENQUADRADA EM MARCOS RETANGULARES,2X6CM, REVESTIDOS 2 FACES.PRATELEIRA DO MESMO MATERIAL,C/20MM,C/REVESTIMENTO 2 FACES,MEDINDO 1,20X0,35M,APOIADA CANTONEIRAS FERRO,EXCL.FERRAGENS.FORN. E COLOC.PORTA CORRER(2 FOLHAS)P/ARMARIO EM BANCAS,MEDINDO 50X70CM CA</v>
      </c>
      <c r="C12629" s="141" t="s">
        <v>46172</v>
      </c>
      <c r="D12629" s="141" t="s">
        <v>46173</v>
      </c>
      <c r="E12629" s="141" t="s">
        <v>46174</v>
      </c>
      <c r="F12629" s="141" t="s">
        <v>46175</v>
      </c>
      <c r="G12629" s="141" t="s">
        <v>46176</v>
      </c>
      <c r="H12629" s="141" t="s">
        <v>46177</v>
      </c>
      <c r="I12629" s="141" t="s">
        <v>14</v>
      </c>
      <c r="J12629" s="649">
        <v>827.59</v>
      </c>
    </row>
    <row r="12630" spans="1:10" hidden="1">
      <c r="A12630" s="141" t="s">
        <v>46178</v>
      </c>
      <c r="B12630" s="141" t="str">
        <f t="shared" si="197"/>
        <v>PORTA CORRER(2 FOLHAS)P/ARMARIO EM BANCAS,MEDINDO 50X70CM CADA FOLHA,COMPENSAD.20MM,REVEST.C/CHAPA LAMINADA(COMPOSTA CELPORTA CORRER(2 FOLHAS)P/ARMARIO EM BANCAS,MEDINDO 50X70CM CAULOSE C/RESINA PRENSADA AUTO CLAVE),3 FACES,ENQUADRADA EM MARCOS RETANGULARES,2X6CM, REVESTIDOS 2 FACES.PRATELEIRA DO MESMO MATERIAL,C/20MM,C/REVESTIMENTO 2 FACES,MEDINDO 1,20X0,35M,APOIADA CANTONEIRAS FERRO,EXCL.FERRAGENS.FORN. E COLOC.PORTA CORRER(2 FOLHAS)P/ARMARIO EM BANCAS,MEDINDO 50X70CM CA</v>
      </c>
      <c r="C12630" s="141" t="s">
        <v>46172</v>
      </c>
      <c r="D12630" s="141" t="s">
        <v>46173</v>
      </c>
      <c r="E12630" s="141" t="s">
        <v>46174</v>
      </c>
      <c r="F12630" s="141" t="s">
        <v>46175</v>
      </c>
      <c r="G12630" s="141" t="s">
        <v>46176</v>
      </c>
      <c r="H12630" s="141" t="s">
        <v>46177</v>
      </c>
      <c r="I12630" s="141" t="s">
        <v>14</v>
      </c>
      <c r="J12630" s="649">
        <v>762.04</v>
      </c>
    </row>
    <row r="12631" spans="1:10" hidden="1">
      <c r="A12631" s="141" t="s">
        <v>46179</v>
      </c>
      <c r="B12631" s="141" t="str">
        <f t="shared" si="197"/>
        <v>PRATELEIRA DE MADEIRA DE LEI EM COMPENSADO COM ESPESSURA DE2CM E LARGURA DE 40CM,REVESTIMENTO COM CHAPA LAMINADA (COMPOPRATELEIRA DE MADEIRA DE LEI EM COMPENSADO COM ESPESSURA DESTA DE CELULOSE COM RESINA PRENSADA EM AUTO CLAVE) NAS FACES E ESPESSURA,SOBRE CANTONEIRAS DE CHAPA DE FERRO.FORNECIMENTO E COLOCACAOPRATELEIRA DE MADEIRA DE LEI EM COMPENSADO COM ESPESSURA DE</v>
      </c>
      <c r="C12631" s="141" t="s">
        <v>46180</v>
      </c>
      <c r="D12631" s="141" t="s">
        <v>46181</v>
      </c>
      <c r="E12631" s="141" t="s">
        <v>46182</v>
      </c>
      <c r="F12631" s="141" t="s">
        <v>46183</v>
      </c>
      <c r="G12631" s="141" t="s">
        <v>27791</v>
      </c>
      <c r="I12631" s="141" t="s">
        <v>285</v>
      </c>
      <c r="J12631" s="649">
        <v>209.83</v>
      </c>
    </row>
    <row r="12632" spans="1:10" hidden="1">
      <c r="A12632" s="141" t="s">
        <v>46184</v>
      </c>
      <c r="B12632" s="141" t="str">
        <f t="shared" si="197"/>
        <v>PRATELEIRA DE MADEIRA DE LEI EM COMPENSADO COM ESPESSURA DE2CM E LARGURA DE 40CM,REVESTIMENTO COM CHAPA LAMINADA (COMPOPRATELEIRA DE MADEIRA DE LEI EM COMPENSADO COM ESPESSURA DESTA DE CELULOSE COM RESINA PRENSADA EM AUTO CLAVE) NAS FACES E ESPESSURA,SOBRE CANTONEIRAS DE CHAPA DE FERRO.FORNECIMENTO E COLOCACAOPRATELEIRA DE MADEIRA DE LEI EM COMPENSADO COM ESPESSURA DE</v>
      </c>
      <c r="C12632" s="141" t="s">
        <v>46180</v>
      </c>
      <c r="D12632" s="141" t="s">
        <v>46181</v>
      </c>
      <c r="E12632" s="141" t="s">
        <v>46182</v>
      </c>
      <c r="F12632" s="141" t="s">
        <v>46183</v>
      </c>
      <c r="G12632" s="141" t="s">
        <v>27791</v>
      </c>
      <c r="I12632" s="141" t="s">
        <v>285</v>
      </c>
      <c r="J12632" s="649">
        <v>194.07</v>
      </c>
    </row>
    <row r="12633" spans="1:10" hidden="1">
      <c r="A12633" s="141" t="s">
        <v>46185</v>
      </c>
      <c r="B12633" s="141" t="str">
        <f t="shared" si="197"/>
        <v>PRATELEIRA DE MADEIRA DE LEI EM COMPENSADO COM ESPESSURA DE2CM E LARGURA DE 50CM,REVESTIMENTO COM CHAPA LAMINADA (COMPOPRATELEIRA DE MADEIRA DE LEI EM COMPENSADO COM ESPESSURA DESTA DE CELULOSE COM RESINA PRENSADA EM AUTO CLAVE) NAS FACES E ESPESSURA,SOBRE CANTONEIRAS DE CHAPA DE FERRO.FORNECIMENTO E COLOCACAOPRATELEIRA DE MADEIRA DE LEI EM COMPENSADO COM ESPESSURA DE</v>
      </c>
      <c r="C12633" s="141" t="s">
        <v>46180</v>
      </c>
      <c r="D12633" s="141" t="s">
        <v>46186</v>
      </c>
      <c r="E12633" s="141" t="s">
        <v>46182</v>
      </c>
      <c r="F12633" s="141" t="s">
        <v>46183</v>
      </c>
      <c r="G12633" s="141" t="s">
        <v>27791</v>
      </c>
      <c r="I12633" s="141" t="s">
        <v>285</v>
      </c>
      <c r="J12633" s="649">
        <v>244.52</v>
      </c>
    </row>
    <row r="12634" spans="1:10" hidden="1">
      <c r="A12634" s="141" t="s">
        <v>46187</v>
      </c>
      <c r="B12634" s="141" t="str">
        <f t="shared" si="197"/>
        <v>PRATELEIRA DE MADEIRA DE LEI EM COMPENSADO COM ESPESSURA DE2CM E LARGURA DE 50CM,REVESTIMENTO COM CHAPA LAMINADA (COMPOPRATELEIRA DE MADEIRA DE LEI EM COMPENSADO COM ESPESSURA DESTA DE CELULOSE COM RESINA PRENSADA EM AUTO CLAVE) NAS FACES E ESPESSURA,SOBRE CANTONEIRAS DE CHAPA DE FERRO.FORNECIMENTO E COLOCACAOPRATELEIRA DE MADEIRA DE LEI EM COMPENSADO COM ESPESSURA DE</v>
      </c>
      <c r="C12634" s="141" t="s">
        <v>46180</v>
      </c>
      <c r="D12634" s="141" t="s">
        <v>46186</v>
      </c>
      <c r="E12634" s="141" t="s">
        <v>46182</v>
      </c>
      <c r="F12634" s="141" t="s">
        <v>46183</v>
      </c>
      <c r="G12634" s="141" t="s">
        <v>27791</v>
      </c>
      <c r="I12634" s="141" t="s">
        <v>285</v>
      </c>
      <c r="J12634" s="649">
        <v>226.73</v>
      </c>
    </row>
    <row r="12635" spans="1:10" hidden="1">
      <c r="A12635" s="141" t="s">
        <v>46188</v>
      </c>
      <c r="B12635" s="141" t="str">
        <f t="shared" si="197"/>
        <v>PRATELEIRA DE MADEIRA DE LEI EM COMPENSADO COM ESPESSURA DE2CM E LARGURA DE 60CM,REVESTIMENTO COM CHAPA LAMINADA (COMPOPRATELEIRA DE MADEIRA DE LEI EM COMPENSADO COM ESPESSURA DESTA DE CELULOSE COM RESINA PRENSADA EM AUTO CLAVE) NAS FACES E ESPESSURA,SOBRE CANTONEIRAS DE CHAPA DE FERRO.FORNECIMENTO E COLOCACAOPRATELEIRA DE MADEIRA DE LEI EM COMPENSADO COM ESPESSURA DE</v>
      </c>
      <c r="C12635" s="141" t="s">
        <v>46180</v>
      </c>
      <c r="D12635" s="141" t="s">
        <v>46189</v>
      </c>
      <c r="E12635" s="141" t="s">
        <v>46182</v>
      </c>
      <c r="F12635" s="141" t="s">
        <v>46183</v>
      </c>
      <c r="G12635" s="141" t="s">
        <v>27791</v>
      </c>
      <c r="I12635" s="141" t="s">
        <v>285</v>
      </c>
      <c r="J12635" s="649">
        <v>278.91000000000003</v>
      </c>
    </row>
    <row r="12636" spans="1:10" hidden="1">
      <c r="A12636" s="141" t="s">
        <v>46190</v>
      </c>
      <c r="B12636" s="141" t="str">
        <f t="shared" si="197"/>
        <v>PRATELEIRA DE MADEIRA DE LEI EM COMPENSADO COM ESPESSURA DE2CM E LARGURA DE 60CM,REVESTIMENTO COM CHAPA LAMINADA (COMPOPRATELEIRA DE MADEIRA DE LEI EM COMPENSADO COM ESPESSURA DESTA DE CELULOSE COM RESINA PRENSADA EM AUTO CLAVE) NAS FACES E ESPESSURA,SOBRE CANTONEIRAS DE CHAPA DE FERRO.FORNECIMENTO E COLOCACAOPRATELEIRA DE MADEIRA DE LEI EM COMPENSADO COM ESPESSURA DE</v>
      </c>
      <c r="C12636" s="141" t="s">
        <v>46180</v>
      </c>
      <c r="D12636" s="141" t="s">
        <v>46189</v>
      </c>
      <c r="E12636" s="141" t="s">
        <v>46182</v>
      </c>
      <c r="F12636" s="141" t="s">
        <v>46183</v>
      </c>
      <c r="G12636" s="141" t="s">
        <v>27791</v>
      </c>
      <c r="I12636" s="141" t="s">
        <v>285</v>
      </c>
      <c r="J12636" s="649">
        <v>259.08999999999997</v>
      </c>
    </row>
    <row r="12637" spans="1:10" hidden="1">
      <c r="A12637" s="141" t="s">
        <v>46191</v>
      </c>
      <c r="B12637" s="141" t="str">
        <f t="shared" si="197"/>
        <v>QUADRO DE AULA,MEDINDO 5,00X1,20M, EM COMPENSADO DE 10MM DEESPESSURA,REVESTIMENTO COM CHAPA LAMINADA (COMPOSTA DE CELULQUADRO DE AULA,MEDINDO 5,00X1,20M, EM COMPENSADO DE 10MM DEOSE COM RESINA PRENSADA EM AUTOCLAVE),"VERDE SUPER QUADRO ESCOLAR",COM MOLDURA DE MADEIRA ENVERNIZADA DE 10X2,5CM. FORNECIMENTO E COLOCACAOQUADRO DE AULA,MEDINDO 5,00X1,20M, EM COMPENSADO DE 10MM DE</v>
      </c>
      <c r="C12637" s="141" t="s">
        <v>46192</v>
      </c>
      <c r="D12637" s="141" t="s">
        <v>46193</v>
      </c>
      <c r="E12637" s="141" t="s">
        <v>46194</v>
      </c>
      <c r="F12637" s="141" t="s">
        <v>46195</v>
      </c>
      <c r="G12637" s="141" t="s">
        <v>27431</v>
      </c>
      <c r="I12637" s="141" t="s">
        <v>14</v>
      </c>
      <c r="J12637" s="649">
        <v>2275.92</v>
      </c>
    </row>
    <row r="12638" spans="1:10" hidden="1">
      <c r="A12638" s="141" t="s">
        <v>46196</v>
      </c>
      <c r="B12638" s="141" t="str">
        <f t="shared" si="197"/>
        <v>QUADRO DE AULA,MEDINDO 5,00X1,20M, EM COMPENSADO DE 10MM DEESPESSURA,REVESTIMENTO COM CHAPA LAMINADA (COMPOSTA DE CELULQUADRO DE AULA,MEDINDO 5,00X1,20M, EM COMPENSADO DE 10MM DEOSE COM RESINA PRENSADA EM AUTOCLAVE),"VERDE SUPER QUADRO ESCOLAR",COM MOLDURA DE MADEIRA ENVERNIZADA DE 10X2,5CM. FORNECIMENTO E COLOCACAOQUADRO DE AULA,MEDINDO 5,00X1,20M, EM COMPENSADO DE 10MM DE</v>
      </c>
      <c r="C12638" s="141" t="s">
        <v>46192</v>
      </c>
      <c r="D12638" s="141" t="s">
        <v>46193</v>
      </c>
      <c r="E12638" s="141" t="s">
        <v>46194</v>
      </c>
      <c r="F12638" s="141" t="s">
        <v>46195</v>
      </c>
      <c r="G12638" s="141" t="s">
        <v>27431</v>
      </c>
      <c r="I12638" s="141" t="s">
        <v>14</v>
      </c>
      <c r="J12638" s="649">
        <v>2191.25</v>
      </c>
    </row>
    <row r="12639" spans="1:10" hidden="1">
      <c r="A12639" s="141" t="s">
        <v>46197</v>
      </c>
      <c r="B12639" s="141" t="str">
        <f t="shared" si="197"/>
        <v>QUADRO DE AULA,MEDINDO 5,85X1,20M, EM COMPENSADO DE 10MM DEESPESSURA, REVESTIMENTO COM CHAPA LAMINADA (COMPOSTA DE CELUQUADRO DE AULA,MEDINDO 5,85X1,20M, EM COMPENSADO DE 10MM DELOSE COM RESINA PRENSADA EM AUTOCLAVE), "VERDE SUPER QUADROESCOLAR",COM MOLDURA DE MADEIRA ENVERNIZADA DE 10X2,5CM. FORNECIMENTO E COLOCACAOQUADRO DE AULA,MEDINDO 5,85X1,20M, EM COMPENSADO DE 10MM DE</v>
      </c>
      <c r="C12639" s="141" t="s">
        <v>46198</v>
      </c>
      <c r="D12639" s="141" t="s">
        <v>46199</v>
      </c>
      <c r="E12639" s="141" t="s">
        <v>46200</v>
      </c>
      <c r="F12639" s="141" t="s">
        <v>46201</v>
      </c>
      <c r="G12639" s="141" t="s">
        <v>27443</v>
      </c>
      <c r="I12639" s="141" t="s">
        <v>14</v>
      </c>
      <c r="J12639" s="649">
        <v>2512.94</v>
      </c>
    </row>
    <row r="12640" spans="1:10" hidden="1">
      <c r="A12640" s="141" t="s">
        <v>46202</v>
      </c>
      <c r="B12640" s="141" t="str">
        <f t="shared" si="197"/>
        <v>QUADRO DE AULA,MEDINDO 5,85X1,20M, EM COMPENSADO DE 10MM DEESPESSURA, REVESTIMENTO COM CHAPA LAMINADA (COMPOSTA DE CELUQUADRO DE AULA,MEDINDO 5,85X1,20M, EM COMPENSADO DE 10MM DELOSE COM RESINA PRENSADA EM AUTOCLAVE), "VERDE SUPER QUADROESCOLAR",COM MOLDURA DE MADEIRA ENVERNIZADA DE 10X2,5CM. FORNECIMENTO E COLOCACAOQUADRO DE AULA,MEDINDO 5,85X1,20M, EM COMPENSADO DE 10MM DE</v>
      </c>
      <c r="C12640" s="141" t="s">
        <v>46198</v>
      </c>
      <c r="D12640" s="141" t="s">
        <v>46199</v>
      </c>
      <c r="E12640" s="141" t="s">
        <v>46200</v>
      </c>
      <c r="F12640" s="141" t="s">
        <v>46201</v>
      </c>
      <c r="G12640" s="141" t="s">
        <v>27443</v>
      </c>
      <c r="I12640" s="141" t="s">
        <v>14</v>
      </c>
      <c r="J12640" s="649">
        <v>2421.66</v>
      </c>
    </row>
    <row r="12641" spans="1:10" hidden="1">
      <c r="A12641" s="141" t="s">
        <v>46203</v>
      </c>
      <c r="B12641" s="141" t="str">
        <f t="shared" si="197"/>
        <v>QUADRO DE AULA,MEDINDO 2,00X1,20M, EM COMPENSADO DE 10MM DEESPESSURA, REVESTIMENTO COM CHAPA DE LAMINADO MELAMINICO NAQUADRO DE AULA,MEDINDO 2,00X1,20M, EM COMPENSADO DE 10MM DECOR BRANCA BRILHANTE, COM MOLDURA DE MADEIRA ENVERNIZADA DE10X2,5CM.FORNECIMENTO E COLOCACAOQUADRO DE AULA,MEDINDO 2,00X1,20M, EM COMPENSADO DE 10MM DE</v>
      </c>
      <c r="C12641" s="141" t="s">
        <v>46204</v>
      </c>
      <c r="D12641" s="141" t="s">
        <v>46205</v>
      </c>
      <c r="E12641" s="141" t="s">
        <v>46206</v>
      </c>
      <c r="F12641" s="141" t="s">
        <v>46207</v>
      </c>
      <c r="I12641" s="141" t="s">
        <v>14</v>
      </c>
      <c r="J12641" s="649">
        <v>821.36</v>
      </c>
    </row>
    <row r="12642" spans="1:10" hidden="1">
      <c r="A12642" s="141" t="s">
        <v>46208</v>
      </c>
      <c r="B12642" s="141" t="str">
        <f t="shared" si="197"/>
        <v>QUADRO DE AULA,MEDINDO 2,00X1,20M, EM COMPENSADO DE 10MM DEESPESSURA, REVESTIMENTO COM CHAPA DE LAMINADO MELAMINICO NAQUADRO DE AULA,MEDINDO 2,00X1,20M, EM COMPENSADO DE 10MM DECOR BRANCA BRILHANTE, COM MOLDURA DE MADEIRA ENVERNIZADA DE10X2,5CM.FORNECIMENTO E COLOCACAOQUADRO DE AULA,MEDINDO 2,00X1,20M, EM COMPENSADO DE 10MM DE</v>
      </c>
      <c r="C12642" s="141" t="s">
        <v>46204</v>
      </c>
      <c r="D12642" s="141" t="s">
        <v>46205</v>
      </c>
      <c r="E12642" s="141" t="s">
        <v>46206</v>
      </c>
      <c r="F12642" s="141" t="s">
        <v>46207</v>
      </c>
      <c r="I12642" s="141" t="s">
        <v>14</v>
      </c>
      <c r="J12642" s="649">
        <v>782.98</v>
      </c>
    </row>
    <row r="12643" spans="1:10" hidden="1">
      <c r="A12643" s="141" t="s">
        <v>46209</v>
      </c>
      <c r="B12643" s="141" t="str">
        <f t="shared" si="197"/>
        <v>PORTA DE MADEIRA, LISA, COMPENSADO,DE 60X210X3CM, REVESTIDADE CHAPA DE LAMINADO MELAMINICO, 1MM DE ESPESSURA, EXCLUSIVEPORTA DE MADEIRA, LISA, COMPENSADO,DE 60X210X3CM, REVESTIDA ADUELA,ALIZAR E FERRAGENS.FORNECIMENTO E COLOCACAOPORTA DE MADEIRA, LISA, COMPENSADO,DE 60X210X3CM, REVESTIDA</v>
      </c>
      <c r="C12643" s="141" t="s">
        <v>46210</v>
      </c>
      <c r="D12643" s="141" t="s">
        <v>46211</v>
      </c>
      <c r="E12643" s="141" t="s">
        <v>46212</v>
      </c>
      <c r="I12643" s="141" t="s">
        <v>14</v>
      </c>
      <c r="J12643" s="649">
        <v>877.4</v>
      </c>
    </row>
    <row r="12644" spans="1:10" hidden="1">
      <c r="A12644" s="141" t="s">
        <v>46213</v>
      </c>
      <c r="B12644" s="141" t="str">
        <f t="shared" si="197"/>
        <v>PORTA DE MADEIRA, LISA, COMPENSADO,DE 60X210X3CM, REVESTIDADE CHAPA DE LAMINADO MELAMINICO, 1MM DE ESPESSURA, EXCLUSIVEPORTA DE MADEIRA, LISA, COMPENSADO,DE 60X210X3CM, REVESTIDA ADUELA,ALIZAR E FERRAGENS.FORNECIMENTO E COLOCACAOPORTA DE MADEIRA, LISA, COMPENSADO,DE 60X210X3CM, REVESTIDA</v>
      </c>
      <c r="C12644" s="141" t="s">
        <v>46210</v>
      </c>
      <c r="D12644" s="141" t="s">
        <v>46211</v>
      </c>
      <c r="E12644" s="141" t="s">
        <v>46212</v>
      </c>
      <c r="I12644" s="141" t="s">
        <v>14</v>
      </c>
      <c r="J12644" s="649">
        <v>801.93</v>
      </c>
    </row>
    <row r="12645" spans="1:10" hidden="1">
      <c r="A12645" s="141" t="s">
        <v>46214</v>
      </c>
      <c r="B12645" s="141" t="str">
        <f t="shared" si="197"/>
        <v>PORTA DE MADEIRA, LISA, COMPENSADO,DE 70X210X3CM, REVESTIDADE CHAPA DE LAMINADO MELAMINICO, 1MM DE ESPESSURA,EXCLUSIVEPORTA DE MADEIRA, LISA, COMPENSADO,DE 70X210X3CM, REVESTIDAADUELA,ALIZAR E FERRAGENS.FORNECIMENTO E COLOCACAOPORTA DE MADEIRA, LISA, COMPENSADO,DE 70X210X3CM, REVESTIDA</v>
      </c>
      <c r="C12645" s="141" t="s">
        <v>46215</v>
      </c>
      <c r="D12645" s="141" t="s">
        <v>46216</v>
      </c>
      <c r="E12645" s="141" t="s">
        <v>46217</v>
      </c>
      <c r="I12645" s="141" t="s">
        <v>14</v>
      </c>
      <c r="J12645" s="649">
        <v>1368.57</v>
      </c>
    </row>
    <row r="12646" spans="1:10" hidden="1">
      <c r="A12646" s="141" t="s">
        <v>46218</v>
      </c>
      <c r="B12646" s="141" t="str">
        <f t="shared" si="197"/>
        <v>PORTA DE MADEIRA, LISA, COMPENSADO,DE 70X210X3CM, REVESTIDADE CHAPA DE LAMINADO MELAMINICO, 1MM DE ESPESSURA,EXCLUSIVEPORTA DE MADEIRA, LISA, COMPENSADO,DE 70X210X3CM, REVESTIDAADUELA,ALIZAR E FERRAGENS.FORNECIMENTO E COLOCACAOPORTA DE MADEIRA, LISA, COMPENSADO,DE 70X210X3CM, REVESTIDA</v>
      </c>
      <c r="C12646" s="141" t="s">
        <v>46215</v>
      </c>
      <c r="D12646" s="141" t="s">
        <v>46216</v>
      </c>
      <c r="E12646" s="141" t="s">
        <v>46217</v>
      </c>
      <c r="I12646" s="141" t="s">
        <v>14</v>
      </c>
      <c r="J12646" s="649">
        <v>1254</v>
      </c>
    </row>
    <row r="12647" spans="1:10" hidden="1">
      <c r="A12647" s="141" t="s">
        <v>46219</v>
      </c>
      <c r="B12647" s="141" t="str">
        <f t="shared" si="197"/>
        <v>PORTA DE MADEIRA, LISA, COMPENSADO,DE 80X210X3CM, REVESTIDADE CHAPA DE LAMINADO MELAMINICO, 1MM DE ESPESSURA,EXCLUSIVEPORTA DE MADEIRA, LISA, COMPENSADO,DE 80X210X3CM, REVESTIDAADUELA,ALIZAR E FERRAGENS.FORNECIMENTO E COLOCACAOPORTA DE MADEIRA, LISA, COMPENSADO,DE 80X210X3CM, REVESTIDA</v>
      </c>
      <c r="C12647" s="141" t="s">
        <v>46220</v>
      </c>
      <c r="D12647" s="141" t="s">
        <v>46216</v>
      </c>
      <c r="E12647" s="141" t="s">
        <v>46217</v>
      </c>
      <c r="I12647" s="141" t="s">
        <v>14</v>
      </c>
      <c r="J12647" s="649">
        <v>1370.22</v>
      </c>
    </row>
    <row r="12648" spans="1:10" hidden="1">
      <c r="A12648" s="141" t="s">
        <v>46221</v>
      </c>
      <c r="B12648" s="141" t="str">
        <f t="shared" si="197"/>
        <v>PORTA DE MADEIRA, LISA, COMPENSADO,DE 80X210X3CM, REVESTIDADE CHAPA DE LAMINADO MELAMINICO, 1MM DE ESPESSURA,EXCLUSIVEPORTA DE MADEIRA, LISA, COMPENSADO,DE 80X210X3CM, REVESTIDAADUELA,ALIZAR E FERRAGENS.FORNECIMENTO E COLOCACAOPORTA DE MADEIRA, LISA, COMPENSADO,DE 80X210X3CM, REVESTIDA</v>
      </c>
      <c r="C12648" s="141" t="s">
        <v>46220</v>
      </c>
      <c r="D12648" s="141" t="s">
        <v>46216</v>
      </c>
      <c r="E12648" s="141" t="s">
        <v>46217</v>
      </c>
      <c r="I12648" s="141" t="s">
        <v>14</v>
      </c>
      <c r="J12648" s="649">
        <v>1255.6500000000001</v>
      </c>
    </row>
    <row r="12649" spans="1:10" hidden="1">
      <c r="A12649" s="141" t="s">
        <v>46222</v>
      </c>
      <c r="B12649" s="141" t="str">
        <f t="shared" si="197"/>
        <v>COLOCACAO DE FECHADURA DE EMBUTIR,COM ALTURA APROXIMADA DE 20CM,EM MADEIRA,EXCLUSIVE O FORNECIMENTOCOLOCACAO DE FECHADURA DE EMBUTIR,COM ALTURA APROXIMADA DE 2COLOCACAO DE FECHADURA DE EMBUTIR,COM ALTURA APROXIMADA DE 2</v>
      </c>
      <c r="C12649" s="141" t="s">
        <v>46223</v>
      </c>
      <c r="D12649" s="141" t="s">
        <v>46224</v>
      </c>
      <c r="I12649" s="141" t="s">
        <v>14</v>
      </c>
      <c r="J12649" s="649">
        <v>66.650000000000006</v>
      </c>
    </row>
    <row r="12650" spans="1:10" hidden="1">
      <c r="A12650" s="141" t="s">
        <v>46225</v>
      </c>
      <c r="B12650" s="141" t="str">
        <f t="shared" si="197"/>
        <v>COLOCACAO DE FECHADURA DE EMBUTIR,COM ALTURA APROXIMADA DE 20CM,EM MADEIRA,EXCLUSIVE O FORNECIMENTOCOLOCACAO DE FECHADURA DE EMBUTIR,COM ALTURA APROXIMADA DE 2COLOCACAO DE FECHADURA DE EMBUTIR,COM ALTURA APROXIMADA DE 2</v>
      </c>
      <c r="C12650" s="141" t="s">
        <v>46223</v>
      </c>
      <c r="D12650" s="141" t="s">
        <v>46224</v>
      </c>
      <c r="I12650" s="141" t="s">
        <v>14</v>
      </c>
      <c r="J12650" s="649">
        <v>57.75</v>
      </c>
    </row>
    <row r="12651" spans="1:10" hidden="1">
      <c r="A12651" s="141" t="s">
        <v>46226</v>
      </c>
      <c r="B12651" s="141" t="str">
        <f t="shared" si="197"/>
        <v>COLOCACAO DE FECHADURA DE EMBUTIR,COM ALTURA APROXIMADA DE 15CM,EM MADEIRA,EXCLUSIVE O FORNECIMENTOCOLOCACAO DE FECHADURA DE EMBUTIR,COM ALTURA APROXIMADA DE 1COLOCACAO DE FECHADURA DE EMBUTIR,COM ALTURA APROXIMADA DE 1</v>
      </c>
      <c r="C12651" s="141" t="s">
        <v>46227</v>
      </c>
      <c r="D12651" s="141" t="s">
        <v>46228</v>
      </c>
      <c r="I12651" s="141" t="s">
        <v>14</v>
      </c>
      <c r="J12651" s="649">
        <v>60.72</v>
      </c>
    </row>
    <row r="12652" spans="1:10" hidden="1">
      <c r="A12652" s="141" t="s">
        <v>46229</v>
      </c>
      <c r="B12652" s="141" t="str">
        <f t="shared" si="197"/>
        <v>COLOCACAO DE FECHADURA DE EMBUTIR,COM ALTURA APROXIMADA DE 15CM,EM MADEIRA,EXCLUSIVE O FORNECIMENTOCOLOCACAO DE FECHADURA DE EMBUTIR,COM ALTURA APROXIMADA DE 1COLOCACAO DE FECHADURA DE EMBUTIR,COM ALTURA APROXIMADA DE 1</v>
      </c>
      <c r="C12652" s="141" t="s">
        <v>46227</v>
      </c>
      <c r="D12652" s="141" t="s">
        <v>46228</v>
      </c>
      <c r="I12652" s="141" t="s">
        <v>14</v>
      </c>
      <c r="J12652" s="649">
        <v>52.61</v>
      </c>
    </row>
    <row r="12653" spans="1:10" hidden="1">
      <c r="A12653" s="141" t="s">
        <v>46230</v>
      </c>
      <c r="B12653" s="141" t="str">
        <f t="shared" si="197"/>
        <v>COLOCACAO DE FECHADURA DE EMBUTIR,COM ALTURA APROXIMADA DE 10CM,EM MADEIRA,EXCLUSIVE O FORNECIMENTOCOLOCACAO DE FECHADURA DE EMBUTIR,COM ALTURA APROXIMADA DE 1COLOCACAO DE FECHADURA DE EMBUTIR,COM ALTURA APROXIMADA DE 1</v>
      </c>
      <c r="C12653" s="141" t="s">
        <v>46227</v>
      </c>
      <c r="D12653" s="141" t="s">
        <v>46224</v>
      </c>
      <c r="I12653" s="141" t="s">
        <v>14</v>
      </c>
      <c r="J12653" s="649">
        <v>55.09</v>
      </c>
    </row>
    <row r="12654" spans="1:10" hidden="1">
      <c r="A12654" s="141" t="s">
        <v>46231</v>
      </c>
      <c r="B12654" s="141" t="str">
        <f t="shared" si="197"/>
        <v>COLOCACAO DE FECHADURA DE EMBUTIR,COM ALTURA APROXIMADA DE 10CM,EM MADEIRA,EXCLUSIVE O FORNECIMENTOCOLOCACAO DE FECHADURA DE EMBUTIR,COM ALTURA APROXIMADA DE 1COLOCACAO DE FECHADURA DE EMBUTIR,COM ALTURA APROXIMADA DE 1</v>
      </c>
      <c r="C12654" s="141" t="s">
        <v>46227</v>
      </c>
      <c r="D12654" s="141" t="s">
        <v>46224</v>
      </c>
      <c r="I12654" s="141" t="s">
        <v>14</v>
      </c>
      <c r="J12654" s="649">
        <v>47.74</v>
      </c>
    </row>
    <row r="12655" spans="1:10" hidden="1">
      <c r="A12655" s="141" t="s">
        <v>46232</v>
      </c>
      <c r="B12655" s="141" t="str">
        <f t="shared" si="197"/>
        <v>SUBSTITUICAO DE FECHADURA DE EMBUTIR,COM ALTURA APROXIMADA DE 20CM,EM MADEIRA,EXCLUSIVE O FORNECIMENTOSUBSTITUICAO DE FECHADURA DE EMBUTIR,COM ALTURA APROXIMADA DSUBSTITUICAO DE FECHADURA DE EMBUTIR,COM ALTURA APROXIMADA D</v>
      </c>
      <c r="C12655" s="141" t="s">
        <v>46233</v>
      </c>
      <c r="D12655" s="141" t="s">
        <v>46234</v>
      </c>
      <c r="I12655" s="141" t="s">
        <v>14</v>
      </c>
      <c r="J12655" s="649">
        <v>26.66</v>
      </c>
    </row>
    <row r="12656" spans="1:10" hidden="1">
      <c r="A12656" s="141" t="s">
        <v>46235</v>
      </c>
      <c r="B12656" s="141" t="str">
        <f t="shared" si="197"/>
        <v>SUBSTITUICAO DE FECHADURA DE EMBUTIR,COM ALTURA APROXIMADA DE 20CM,EM MADEIRA,EXCLUSIVE O FORNECIMENTOSUBSTITUICAO DE FECHADURA DE EMBUTIR,COM ALTURA APROXIMADA DSUBSTITUICAO DE FECHADURA DE EMBUTIR,COM ALTURA APROXIMADA D</v>
      </c>
      <c r="C12656" s="141" t="s">
        <v>46233</v>
      </c>
      <c r="D12656" s="141" t="s">
        <v>46234</v>
      </c>
      <c r="I12656" s="141" t="s">
        <v>14</v>
      </c>
      <c r="J12656" s="649">
        <v>23.1</v>
      </c>
    </row>
    <row r="12657" spans="1:10" hidden="1">
      <c r="A12657" s="141" t="s">
        <v>46236</v>
      </c>
      <c r="B12657" s="141" t="str">
        <f t="shared" si="197"/>
        <v>SUBSTITUICAO DE FECHADURA DE EMBUTIR,COM ALTURA APROXIMADA DE 15CM,EM MADEIRA,EXCLUSIVE O FORNECIMENTOSUBSTITUICAO DE FECHADURA DE EMBUTIR,COM ALTURA APROXIMADA DSUBSTITUICAO DE FECHADURA DE EMBUTIR,COM ALTURA APROXIMADA D</v>
      </c>
      <c r="C12657" s="141" t="s">
        <v>46233</v>
      </c>
      <c r="D12657" s="141" t="s">
        <v>46237</v>
      </c>
      <c r="I12657" s="141" t="s">
        <v>14</v>
      </c>
      <c r="J12657" s="649">
        <v>24.29</v>
      </c>
    </row>
    <row r="12658" spans="1:10" hidden="1">
      <c r="A12658" s="141" t="s">
        <v>46238</v>
      </c>
      <c r="B12658" s="141" t="str">
        <f t="shared" si="197"/>
        <v>SUBSTITUICAO DE FECHADURA DE EMBUTIR,COM ALTURA APROXIMADA DE 15CM,EM MADEIRA,EXCLUSIVE O FORNECIMENTOSUBSTITUICAO DE FECHADURA DE EMBUTIR,COM ALTURA APROXIMADA DSUBSTITUICAO DE FECHADURA DE EMBUTIR,COM ALTURA APROXIMADA D</v>
      </c>
      <c r="C12658" s="141" t="s">
        <v>46233</v>
      </c>
      <c r="D12658" s="141" t="s">
        <v>46237</v>
      </c>
      <c r="I12658" s="141" t="s">
        <v>14</v>
      </c>
      <c r="J12658" s="649">
        <v>21.04</v>
      </c>
    </row>
    <row r="12659" spans="1:10" hidden="1">
      <c r="A12659" s="141" t="s">
        <v>46239</v>
      </c>
      <c r="B12659" s="141" t="str">
        <f t="shared" si="197"/>
        <v>SUBSTITUICAO DE FECHADURA DE EMBUTIR,COM ALTURA APROXIMADA DE 10CM,EM MADEIRA,EXCLUSIVE O FORNECIMENTOSUBSTITUICAO DE FECHADURA DE EMBUTIR,COM ALTURA APROXIMADA DSUBSTITUICAO DE FECHADURA DE EMBUTIR,COM ALTURA APROXIMADA D</v>
      </c>
      <c r="C12659" s="141" t="s">
        <v>46233</v>
      </c>
      <c r="D12659" s="141" t="s">
        <v>46240</v>
      </c>
      <c r="I12659" s="141" t="s">
        <v>14</v>
      </c>
      <c r="J12659" s="649">
        <v>21.92</v>
      </c>
    </row>
    <row r="12660" spans="1:10" hidden="1">
      <c r="A12660" s="141" t="s">
        <v>46241</v>
      </c>
      <c r="B12660" s="141" t="str">
        <f t="shared" si="197"/>
        <v>SUBSTITUICAO DE FECHADURA DE EMBUTIR,COM ALTURA APROXIMADA DE 10CM,EM MADEIRA,EXCLUSIVE O FORNECIMENTOSUBSTITUICAO DE FECHADURA DE EMBUTIR,COM ALTURA APROXIMADA DSUBSTITUICAO DE FECHADURA DE EMBUTIR,COM ALTURA APROXIMADA D</v>
      </c>
      <c r="C12660" s="141" t="s">
        <v>46233</v>
      </c>
      <c r="D12660" s="141" t="s">
        <v>46240</v>
      </c>
      <c r="I12660" s="141" t="s">
        <v>14</v>
      </c>
      <c r="J12660" s="649">
        <v>18.989999999999998</v>
      </c>
    </row>
    <row r="12661" spans="1:10" hidden="1">
      <c r="A12661" s="141" t="s">
        <v>46242</v>
      </c>
      <c r="B12661" s="141" t="str">
        <f t="shared" si="197"/>
        <v>COLOCACAO DE UMA DOBRADICA COM AS DIMENSOES DE 3"X4" OU 3"X3.1/2",EM MADEIRA,EXCLUSIVE O FORNECIMENTOCOLOCACAO DE UMA DOBRADICA COM AS DIMENSOES DE 3"X4" OU 3"X3COLOCACAO DE UMA DOBRADICA COM AS DIMENSOES DE 3"X4" OU 3"X3</v>
      </c>
      <c r="C12661" s="141" t="s">
        <v>46243</v>
      </c>
      <c r="D12661" s="141" t="s">
        <v>46244</v>
      </c>
      <c r="I12661" s="141" t="s">
        <v>14</v>
      </c>
      <c r="J12661" s="649">
        <v>22.21</v>
      </c>
    </row>
    <row r="12662" spans="1:10" hidden="1">
      <c r="A12662" s="141" t="s">
        <v>46245</v>
      </c>
      <c r="B12662" s="141" t="str">
        <f t="shared" si="197"/>
        <v>COLOCACAO DE UMA DOBRADICA COM AS DIMENSOES DE 3"X4" OU 3"X3.1/2",EM MADEIRA,EXCLUSIVE O FORNECIMENTOCOLOCACAO DE UMA DOBRADICA COM AS DIMENSOES DE 3"X4" OU 3"X3COLOCACAO DE UMA DOBRADICA COM AS DIMENSOES DE 3"X4" OU 3"X3</v>
      </c>
      <c r="C12662" s="141" t="s">
        <v>46243</v>
      </c>
      <c r="D12662" s="141" t="s">
        <v>46244</v>
      </c>
      <c r="I12662" s="141" t="s">
        <v>14</v>
      </c>
      <c r="J12662" s="649">
        <v>19.25</v>
      </c>
    </row>
    <row r="12663" spans="1:10" hidden="1">
      <c r="A12663" s="141" t="s">
        <v>46246</v>
      </c>
      <c r="B12663" s="141" t="str">
        <f t="shared" si="197"/>
        <v>COLOCACAO DE UMA DOBRADICA COM AS DIMENSOES DE 3"X3" OU 3"X2.1/2",EM MADEIRA,EXCLUSIVE O FORNECIMENTOCOLOCACAO DE UMA DOBRADICA COM AS DIMENSOES DE 3"X3" OU 3"X2COLOCACAO DE UMA DOBRADICA COM AS DIMENSOES DE 3"X3" OU 3"X2</v>
      </c>
      <c r="C12663" s="141" t="s">
        <v>46247</v>
      </c>
      <c r="D12663" s="141" t="s">
        <v>46244</v>
      </c>
      <c r="I12663" s="141" t="s">
        <v>14</v>
      </c>
      <c r="J12663" s="649">
        <v>17.77</v>
      </c>
    </row>
    <row r="12664" spans="1:10" hidden="1">
      <c r="A12664" s="141" t="s">
        <v>46248</v>
      </c>
      <c r="B12664" s="141" t="str">
        <f t="shared" si="197"/>
        <v>COLOCACAO DE UMA DOBRADICA COM AS DIMENSOES DE 3"X3" OU 3"X2.1/2",EM MADEIRA,EXCLUSIVE O FORNECIMENTOCOLOCACAO DE UMA DOBRADICA COM AS DIMENSOES DE 3"X3" OU 3"X2COLOCACAO DE UMA DOBRADICA COM AS DIMENSOES DE 3"X3" OU 3"X2</v>
      </c>
      <c r="C12664" s="141" t="s">
        <v>46247</v>
      </c>
      <c r="D12664" s="141" t="s">
        <v>46244</v>
      </c>
      <c r="I12664" s="141" t="s">
        <v>14</v>
      </c>
      <c r="J12664" s="649">
        <v>15.4</v>
      </c>
    </row>
    <row r="12665" spans="1:10" hidden="1">
      <c r="A12665" s="141" t="s">
        <v>46249</v>
      </c>
      <c r="B12665" s="141" t="str">
        <f t="shared" si="197"/>
        <v>COLOCACAO DE UMA DOBRADICA COM AS DIMENSOES DE 2"X2.1/2" A 1.1/2"X2",EM MADEIRA,EXCLUSIVE O FORNECIMENTOCOLOCACAO DE UMA DOBRADICA COM AS DIMENSOES DE 2"X2.1/2" A 1COLOCACAO DE UMA DOBRADICA COM AS DIMENSOES DE 2"X2.1/2" A 1</v>
      </c>
      <c r="C12665" s="141" t="s">
        <v>46250</v>
      </c>
      <c r="D12665" s="141" t="s">
        <v>46251</v>
      </c>
      <c r="I12665" s="141" t="s">
        <v>14</v>
      </c>
      <c r="J12665" s="649">
        <v>13.33</v>
      </c>
    </row>
    <row r="12666" spans="1:10" hidden="1">
      <c r="A12666" s="141" t="s">
        <v>46252</v>
      </c>
      <c r="B12666" s="141" t="str">
        <f t="shared" si="197"/>
        <v>COLOCACAO DE UMA DOBRADICA COM AS DIMENSOES DE 2"X2.1/2" A 1.1/2"X2",EM MADEIRA,EXCLUSIVE O FORNECIMENTOCOLOCACAO DE UMA DOBRADICA COM AS DIMENSOES DE 2"X2.1/2" A 1COLOCACAO DE UMA DOBRADICA COM AS DIMENSOES DE 2"X2.1/2" A 1</v>
      </c>
      <c r="C12666" s="141" t="s">
        <v>46250</v>
      </c>
      <c r="D12666" s="141" t="s">
        <v>46251</v>
      </c>
      <c r="I12666" s="141" t="s">
        <v>14</v>
      </c>
      <c r="J12666" s="649">
        <v>11.55</v>
      </c>
    </row>
    <row r="12667" spans="1:10" hidden="1">
      <c r="A12667" s="141" t="s">
        <v>46253</v>
      </c>
      <c r="B12667" s="141" t="str">
        <f t="shared" si="197"/>
        <v>SUBSTITUICAO DE UMA DOBRADICA COM AS DIMENSOES DE 3"X4" OU 3"X3.1/2",EM MADEIRA,EXCLUSIVE O FORNECIMENTOSUBSTITUICAO DE UMA DOBRADICA COM AS DIMENSOES DE 3"X4" OU 3SUBSTITUICAO DE UMA DOBRADICA COM AS DIMENSOES DE 3"X4" OU 3</v>
      </c>
      <c r="C12667" s="141" t="s">
        <v>46254</v>
      </c>
      <c r="D12667" s="141" t="s">
        <v>46255</v>
      </c>
      <c r="I12667" s="141" t="s">
        <v>14</v>
      </c>
      <c r="J12667" s="649">
        <v>10.36</v>
      </c>
    </row>
    <row r="12668" spans="1:10" hidden="1">
      <c r="A12668" s="141" t="s">
        <v>46256</v>
      </c>
      <c r="B12668" s="141" t="str">
        <f t="shared" si="197"/>
        <v>SUBSTITUICAO DE UMA DOBRADICA COM AS DIMENSOES DE 3"X4" OU 3"X3.1/2",EM MADEIRA,EXCLUSIVE O FORNECIMENTOSUBSTITUICAO DE UMA DOBRADICA COM AS DIMENSOES DE 3"X4" OU 3SUBSTITUICAO DE UMA DOBRADICA COM AS DIMENSOES DE 3"X4" OU 3</v>
      </c>
      <c r="C12668" s="141" t="s">
        <v>46254</v>
      </c>
      <c r="D12668" s="141" t="s">
        <v>46255</v>
      </c>
      <c r="I12668" s="141" t="s">
        <v>14</v>
      </c>
      <c r="J12668" s="649">
        <v>8.98</v>
      </c>
    </row>
    <row r="12669" spans="1:10" hidden="1">
      <c r="A12669" s="141" t="s">
        <v>46257</v>
      </c>
      <c r="B12669" s="141" t="str">
        <f t="shared" si="197"/>
        <v>SUBSTITUICAO DE UMA DOBRADICA COM AS DIMENSOES DE 3"X3" OU 3"X2.1/2",EM MADEIRA,EXCLUSIVE O FORNECIMENTOSUBSTITUICAO DE UMA DOBRADICA COM AS DIMENSOES DE 3"X3" OU 3SUBSTITUICAO DE UMA DOBRADICA COM AS DIMENSOES DE 3"X3" OU 3</v>
      </c>
      <c r="C12669" s="141" t="s">
        <v>46258</v>
      </c>
      <c r="D12669" s="141" t="s">
        <v>46259</v>
      </c>
      <c r="I12669" s="141" t="s">
        <v>14</v>
      </c>
      <c r="J12669" s="649">
        <v>8.8800000000000008</v>
      </c>
    </row>
    <row r="12670" spans="1:10" hidden="1">
      <c r="A12670" s="141" t="s">
        <v>46260</v>
      </c>
      <c r="B12670" s="141" t="str">
        <f t="shared" si="197"/>
        <v>SUBSTITUICAO DE UMA DOBRADICA COM AS DIMENSOES DE 3"X3" OU 3"X2.1/2",EM MADEIRA,EXCLUSIVE O FORNECIMENTOSUBSTITUICAO DE UMA DOBRADICA COM AS DIMENSOES DE 3"X3" OU 3SUBSTITUICAO DE UMA DOBRADICA COM AS DIMENSOES DE 3"X3" OU 3</v>
      </c>
      <c r="C12670" s="141" t="s">
        <v>46258</v>
      </c>
      <c r="D12670" s="141" t="s">
        <v>46259</v>
      </c>
      <c r="I12670" s="141" t="s">
        <v>14</v>
      </c>
      <c r="J12670" s="649">
        <v>7.7</v>
      </c>
    </row>
    <row r="12671" spans="1:10" hidden="1">
      <c r="A12671" s="141" t="s">
        <v>46261</v>
      </c>
      <c r="B12671" s="141" t="str">
        <f t="shared" si="197"/>
        <v>SUBSTITUICAO DE UMA DOBRADICA COM AS DIMENSOES DE 2"X2.1/2"A 1.1/2"X2",EM MADEIRA,EXCLUSIVE O FORNECIMENTOSUBSTITUICAO DE UMA DOBRADICA COM AS DIMENSOES DE 2"X2.1/2"SUBSTITUICAO DE UMA DOBRADICA COM AS DIMENSOES DE 2"X2.1/2"</v>
      </c>
      <c r="C12671" s="141" t="s">
        <v>46262</v>
      </c>
      <c r="D12671" s="141" t="s">
        <v>46263</v>
      </c>
      <c r="I12671" s="141" t="s">
        <v>14</v>
      </c>
      <c r="J12671" s="649">
        <v>7.4</v>
      </c>
    </row>
    <row r="12672" spans="1:10" hidden="1">
      <c r="A12672" s="141" t="s">
        <v>46264</v>
      </c>
      <c r="B12672" s="141" t="str">
        <f t="shared" si="197"/>
        <v>SUBSTITUICAO DE UMA DOBRADICA COM AS DIMENSOES DE 2"X2.1/2"A 1.1/2"X2",EM MADEIRA,EXCLUSIVE O FORNECIMENTOSUBSTITUICAO DE UMA DOBRADICA COM AS DIMENSOES DE 2"X2.1/2"SUBSTITUICAO DE UMA DOBRADICA COM AS DIMENSOES DE 2"X2.1/2"</v>
      </c>
      <c r="C12672" s="141" t="s">
        <v>46262</v>
      </c>
      <c r="D12672" s="141" t="s">
        <v>46263</v>
      </c>
      <c r="I12672" s="141" t="s">
        <v>14</v>
      </c>
      <c r="J12672" s="649">
        <v>6.41</v>
      </c>
    </row>
    <row r="12673" spans="1:10" hidden="1">
      <c r="A12673" s="141" t="s">
        <v>46265</v>
      </c>
      <c r="B12673" s="141" t="str">
        <f t="shared" si="197"/>
        <v>COLOCACAO DE VISOR OPTICO,EM MADEIRA,EXCLUSIVE O FORNECIMENTOCOLOCACAO DE VISOR OPTICO,EM MADEIRA,EXCLUSIVE O FORNECIMENTCOLOCACAO DE VISOR OPTICO,EM MADEIRA,EXCLUSIVE O FORNECIMENT</v>
      </c>
      <c r="C12673" s="141" t="s">
        <v>46266</v>
      </c>
      <c r="D12673" s="141" t="s">
        <v>24365</v>
      </c>
      <c r="I12673" s="141" t="s">
        <v>14</v>
      </c>
      <c r="J12673" s="649">
        <v>14.81</v>
      </c>
    </row>
    <row r="12674" spans="1:10" hidden="1">
      <c r="A12674" s="141" t="s">
        <v>46267</v>
      </c>
      <c r="B12674" s="141" t="str">
        <f t="shared" si="197"/>
        <v>COLOCACAO DE VISOR OPTICO,EM MADEIRA,EXCLUSIVE O FORNECIMENTOCOLOCACAO DE VISOR OPTICO,EM MADEIRA,EXCLUSIVE O FORNECIMENTCOLOCACAO DE VISOR OPTICO,EM MADEIRA,EXCLUSIVE O FORNECIMENT</v>
      </c>
      <c r="C12674" s="141" t="s">
        <v>46266</v>
      </c>
      <c r="D12674" s="141" t="s">
        <v>24365</v>
      </c>
      <c r="I12674" s="141" t="s">
        <v>14</v>
      </c>
      <c r="J12674" s="649">
        <v>12.83</v>
      </c>
    </row>
    <row r="12675" spans="1:10" hidden="1">
      <c r="A12675" s="141" t="s">
        <v>46268</v>
      </c>
      <c r="B12675" s="141" t="str">
        <f t="shared" ref="B12675:B12738" si="198">C12675&amp;D12675&amp;C12675&amp;E12675&amp;F12675&amp;G12675&amp;H12675&amp;C12675</f>
        <v>COLOCACAO DE FECHO DE EMBUTIR,DE 40CM,EM MADEIRA,EXCLUSIVE O FORNECIMENTOCOLOCACAO DE FECHO DE EMBUTIR,DE 40CM,EM MADEIRA,EXCLUSIVE OCOLOCACAO DE FECHO DE EMBUTIR,DE 40CM,EM MADEIRA,EXCLUSIVE O</v>
      </c>
      <c r="C12675" s="141" t="s">
        <v>46269</v>
      </c>
      <c r="D12675" s="141" t="s">
        <v>46270</v>
      </c>
      <c r="I12675" s="141" t="s">
        <v>14</v>
      </c>
      <c r="J12675" s="649">
        <v>66.650000000000006</v>
      </c>
    </row>
    <row r="12676" spans="1:10" hidden="1">
      <c r="A12676" s="141" t="s">
        <v>46271</v>
      </c>
      <c r="B12676" s="141" t="str">
        <f t="shared" si="198"/>
        <v>COLOCACAO DE FECHO DE EMBUTIR,DE 40CM,EM MADEIRA,EXCLUSIVE O FORNECIMENTOCOLOCACAO DE FECHO DE EMBUTIR,DE 40CM,EM MADEIRA,EXCLUSIVE OCOLOCACAO DE FECHO DE EMBUTIR,DE 40CM,EM MADEIRA,EXCLUSIVE O</v>
      </c>
      <c r="C12676" s="141" t="s">
        <v>46269</v>
      </c>
      <c r="D12676" s="141" t="s">
        <v>46270</v>
      </c>
      <c r="I12676" s="141" t="s">
        <v>14</v>
      </c>
      <c r="J12676" s="649">
        <v>57.75</v>
      </c>
    </row>
    <row r="12677" spans="1:10" hidden="1">
      <c r="A12677" s="141" t="s">
        <v>46272</v>
      </c>
      <c r="B12677" s="141" t="str">
        <f t="shared" si="198"/>
        <v>COLOCACAO DE FECHO DE EMBUTIR,DE 20CM,EM MADEIRA,EXCLUSIVE O FORNECIMENTOCOLOCACAO DE FECHO DE EMBUTIR,DE 20CM,EM MADEIRA,EXCLUSIVE OCOLOCACAO DE FECHO DE EMBUTIR,DE 20CM,EM MADEIRA,EXCLUSIVE O</v>
      </c>
      <c r="C12677" s="141" t="s">
        <v>46273</v>
      </c>
      <c r="D12677" s="141" t="s">
        <v>46270</v>
      </c>
      <c r="I12677" s="141" t="s">
        <v>14</v>
      </c>
      <c r="J12677" s="649">
        <v>50.35</v>
      </c>
    </row>
    <row r="12678" spans="1:10" hidden="1">
      <c r="A12678" s="141" t="s">
        <v>46274</v>
      </c>
      <c r="B12678" s="141" t="str">
        <f t="shared" si="198"/>
        <v>COLOCACAO DE FECHO DE EMBUTIR,DE 20CM,EM MADEIRA,EXCLUSIVE O FORNECIMENTOCOLOCACAO DE FECHO DE EMBUTIR,DE 20CM,EM MADEIRA,EXCLUSIVE OCOLOCACAO DE FECHO DE EMBUTIR,DE 20CM,EM MADEIRA,EXCLUSIVE O</v>
      </c>
      <c r="C12678" s="141" t="s">
        <v>46273</v>
      </c>
      <c r="D12678" s="141" t="s">
        <v>46270</v>
      </c>
      <c r="I12678" s="141" t="s">
        <v>14</v>
      </c>
      <c r="J12678" s="649">
        <v>43.63</v>
      </c>
    </row>
    <row r="12679" spans="1:10" hidden="1">
      <c r="A12679" s="141" t="s">
        <v>46275</v>
      </c>
      <c r="B12679" s="141" t="str">
        <f t="shared" si="198"/>
        <v>COLOCACAO DE SISTEMA DE ROLDANAS,CABOS E CONTRAPESOS,EM JANELA GUILHOTINA,EXCLUSIVE O FORNECIMENTOCOLOCACAO DE SISTEMA DE ROLDANAS,CABOS E CONTRAPESOS,EM JANECOLOCACAO DE SISTEMA DE ROLDANAS,CABOS E CONTRAPESOS,EM JANE</v>
      </c>
      <c r="C12679" s="141" t="s">
        <v>46276</v>
      </c>
      <c r="D12679" s="141" t="s">
        <v>46277</v>
      </c>
      <c r="I12679" s="141" t="s">
        <v>14</v>
      </c>
      <c r="J12679" s="649">
        <v>103.67</v>
      </c>
    </row>
    <row r="12680" spans="1:10" hidden="1">
      <c r="A12680" s="141" t="s">
        <v>46278</v>
      </c>
      <c r="B12680" s="141" t="str">
        <f t="shared" si="198"/>
        <v>COLOCACAO DE SISTEMA DE ROLDANAS,CABOS E CONTRAPESOS,EM JANELA GUILHOTINA,EXCLUSIVE O FORNECIMENTOCOLOCACAO DE SISTEMA DE ROLDANAS,CABOS E CONTRAPESOS,EM JANECOLOCACAO DE SISTEMA DE ROLDANAS,CABOS E CONTRAPESOS,EM JANE</v>
      </c>
      <c r="C12680" s="141" t="s">
        <v>46276</v>
      </c>
      <c r="D12680" s="141" t="s">
        <v>46277</v>
      </c>
      <c r="I12680" s="141" t="s">
        <v>14</v>
      </c>
      <c r="J12680" s="649">
        <v>89.83</v>
      </c>
    </row>
    <row r="12681" spans="1:10" hidden="1">
      <c r="A12681" s="141" t="s">
        <v>46279</v>
      </c>
      <c r="B12681" s="141" t="str">
        <f t="shared" si="198"/>
        <v>COLOCACAO DE PRENDEDOR DE PORTA,EM PISOS DE MADEIRA,EXCLUSIVE O FORNECIMENTOCOLOCACAO DE PRENDEDOR DE PORTA,EM PISOS DE MADEIRA,EXCLUSIVCOLOCACAO DE PRENDEDOR DE PORTA,EM PISOS DE MADEIRA,EXCLUSIV</v>
      </c>
      <c r="C12681" s="141" t="s">
        <v>46280</v>
      </c>
      <c r="D12681" s="141" t="s">
        <v>46281</v>
      </c>
      <c r="I12681" s="141" t="s">
        <v>14</v>
      </c>
      <c r="J12681" s="649">
        <v>7.4</v>
      </c>
    </row>
    <row r="12682" spans="1:10" hidden="1">
      <c r="A12682" s="141" t="s">
        <v>46282</v>
      </c>
      <c r="B12682" s="141" t="str">
        <f t="shared" si="198"/>
        <v>COLOCACAO DE PRENDEDOR DE PORTA,EM PISOS DE MADEIRA,EXCLUSIVE O FORNECIMENTOCOLOCACAO DE PRENDEDOR DE PORTA,EM PISOS DE MADEIRA,EXCLUSIVCOLOCACAO DE PRENDEDOR DE PORTA,EM PISOS DE MADEIRA,EXCLUSIV</v>
      </c>
      <c r="C12682" s="141" t="s">
        <v>46280</v>
      </c>
      <c r="D12682" s="141" t="s">
        <v>46281</v>
      </c>
      <c r="I12682" s="141" t="s">
        <v>14</v>
      </c>
      <c r="J12682" s="649">
        <v>6.41</v>
      </c>
    </row>
    <row r="12683" spans="1:10" hidden="1">
      <c r="A12683" s="141" t="s">
        <v>46283</v>
      </c>
      <c r="B12683" s="141" t="str">
        <f t="shared" si="198"/>
        <v>COLOCACAO DE FECHO DE SOBREPOR,DE FIO REDONDO,DE 20 OU 30CM,EM MADEIRA,EXCLUSIVE O FORNECIMENTOCOLOCACAO DE FECHO DE SOBREPOR,DE FIO REDONDO,DE 20 OU 30CM,COLOCACAO DE FECHO DE SOBREPOR,DE FIO REDONDO,DE 20 OU 30CM,</v>
      </c>
      <c r="C12683" s="141" t="s">
        <v>46284</v>
      </c>
      <c r="D12683" s="141" t="s">
        <v>46285</v>
      </c>
      <c r="I12683" s="141" t="s">
        <v>14</v>
      </c>
      <c r="J12683" s="649">
        <v>8.8800000000000008</v>
      </c>
    </row>
    <row r="12684" spans="1:10" hidden="1">
      <c r="A12684" s="141" t="s">
        <v>46286</v>
      </c>
      <c r="B12684" s="141" t="str">
        <f t="shared" si="198"/>
        <v>COLOCACAO DE FECHO DE SOBREPOR,DE FIO REDONDO,DE 20 OU 30CM,EM MADEIRA,EXCLUSIVE O FORNECIMENTOCOLOCACAO DE FECHO DE SOBREPOR,DE FIO REDONDO,DE 20 OU 30CM,COLOCACAO DE FECHO DE SOBREPOR,DE FIO REDONDO,DE 20 OU 30CM,</v>
      </c>
      <c r="C12684" s="141" t="s">
        <v>46284</v>
      </c>
      <c r="D12684" s="141" t="s">
        <v>46285</v>
      </c>
      <c r="I12684" s="141" t="s">
        <v>14</v>
      </c>
      <c r="J12684" s="649">
        <v>7.7</v>
      </c>
    </row>
    <row r="12685" spans="1:10" hidden="1">
      <c r="A12685" s="141" t="s">
        <v>46287</v>
      </c>
      <c r="B12685" s="141" t="str">
        <f t="shared" si="198"/>
        <v>COLOCACAO DE FECHO DE SOBREPOR,DE FIO REDONDO,DE 5 OU 10CM,EM MADEIRA,EXCLUSIVE O FORNECIMENTOCOLOCACAO DE FECHO DE SOBREPOR,DE FIO REDONDO,DE 5 OU 10CM,ECOLOCACAO DE FECHO DE SOBREPOR,DE FIO REDONDO,DE 5 OU 10CM,E</v>
      </c>
      <c r="C12685" s="141" t="s">
        <v>46288</v>
      </c>
      <c r="D12685" s="141" t="s">
        <v>46289</v>
      </c>
      <c r="I12685" s="141" t="s">
        <v>14</v>
      </c>
      <c r="J12685" s="649">
        <v>5.92</v>
      </c>
    </row>
    <row r="12686" spans="1:10" hidden="1">
      <c r="A12686" s="141" t="s">
        <v>46290</v>
      </c>
      <c r="B12686" s="141" t="str">
        <f t="shared" si="198"/>
        <v>COLOCACAO DE FECHO DE SOBREPOR,DE FIO REDONDO,DE 5 OU 10CM,EM MADEIRA,EXCLUSIVE O FORNECIMENTOCOLOCACAO DE FECHO DE SOBREPOR,DE FIO REDONDO,DE 5 OU 10CM,ECOLOCACAO DE FECHO DE SOBREPOR,DE FIO REDONDO,DE 5 OU 10CM,E</v>
      </c>
      <c r="C12686" s="141" t="s">
        <v>46288</v>
      </c>
      <c r="D12686" s="141" t="s">
        <v>46289</v>
      </c>
      <c r="I12686" s="141" t="s">
        <v>14</v>
      </c>
      <c r="J12686" s="649">
        <v>5.13</v>
      </c>
    </row>
    <row r="12687" spans="1:10" hidden="1">
      <c r="A12687" s="141" t="s">
        <v>46291</v>
      </c>
      <c r="B12687" s="141" t="str">
        <f t="shared" si="198"/>
        <v>COLOCACAO DE MOLA "FECHA PORTA",EM MADEIRA,EXCLUSIVE O FORNECIMENTOCOLOCACAO DE MOLA "FECHA PORTA",EM MADEIRA,EXCLUSIVE O FORNECOLOCACAO DE MOLA "FECHA PORTA",EM MADEIRA,EXCLUSIVE O FORNE</v>
      </c>
      <c r="C12687" s="141" t="s">
        <v>46292</v>
      </c>
      <c r="D12687" s="141" t="s">
        <v>38133</v>
      </c>
      <c r="I12687" s="141" t="s">
        <v>14</v>
      </c>
      <c r="J12687" s="649">
        <v>29.62</v>
      </c>
    </row>
    <row r="12688" spans="1:10" hidden="1">
      <c r="A12688" s="141" t="s">
        <v>46293</v>
      </c>
      <c r="B12688" s="141" t="str">
        <f t="shared" si="198"/>
        <v>COLOCACAO DE MOLA "FECHA PORTA",EM MADEIRA,EXCLUSIVE O FORNECIMENTOCOLOCACAO DE MOLA "FECHA PORTA",EM MADEIRA,EXCLUSIVE O FORNECOLOCACAO DE MOLA "FECHA PORTA",EM MADEIRA,EXCLUSIVE O FORNE</v>
      </c>
      <c r="C12688" s="141" t="s">
        <v>46292</v>
      </c>
      <c r="D12688" s="141" t="s">
        <v>38133</v>
      </c>
      <c r="I12688" s="141" t="s">
        <v>14</v>
      </c>
      <c r="J12688" s="649">
        <v>25.66</v>
      </c>
    </row>
    <row r="12689" spans="1:10" hidden="1">
      <c r="A12689" s="141" t="s">
        <v>46294</v>
      </c>
      <c r="B12689" s="141" t="str">
        <f t="shared" si="198"/>
        <v>COLOCACAO DE CREMONA,EM MADEIRA,COM VARA DE FERRO DE 1,50M,EXCLUSIVE O FORNECIMENTOCOLOCACAO DE CREMONA,EM MADEIRA,COM VARA DE FERRO DE 1,50M,ECOLOCACAO DE CREMONA,EM MADEIRA,COM VARA DE FERRO DE 1,50M,E</v>
      </c>
      <c r="C12689" s="141" t="s">
        <v>46295</v>
      </c>
      <c r="D12689" s="141" t="s">
        <v>46296</v>
      </c>
      <c r="I12689" s="141" t="s">
        <v>14</v>
      </c>
      <c r="J12689" s="649">
        <v>59.24</v>
      </c>
    </row>
    <row r="12690" spans="1:10" hidden="1">
      <c r="A12690" s="141" t="s">
        <v>46297</v>
      </c>
      <c r="B12690" s="141" t="str">
        <f t="shared" si="198"/>
        <v>COLOCACAO DE CREMONA,EM MADEIRA,COM VARA DE FERRO DE 1,50M,EXCLUSIVE O FORNECIMENTOCOLOCACAO DE CREMONA,EM MADEIRA,COM VARA DE FERRO DE 1,50M,ECOLOCACAO DE CREMONA,EM MADEIRA,COM VARA DE FERRO DE 1,50M,E</v>
      </c>
      <c r="C12690" s="141" t="s">
        <v>46295</v>
      </c>
      <c r="D12690" s="141" t="s">
        <v>46296</v>
      </c>
      <c r="I12690" s="141" t="s">
        <v>14</v>
      </c>
      <c r="J12690" s="649">
        <v>51.33</v>
      </c>
    </row>
    <row r="12691" spans="1:10" hidden="1">
      <c r="A12691" s="141" t="s">
        <v>46298</v>
      </c>
      <c r="B12691" s="141" t="str">
        <f t="shared" si="198"/>
        <v>COLOCACAO DE CARRANCA,FIXADA NA PARTE EXTERNA DE JANELAS DEABRIR,EXCLUSIVE O FORNECIMENTOCOLOCACAO DE CARRANCA,FIXADA NA PARTE EXTERNA DE JANELAS DECOLOCACAO DE CARRANCA,FIXADA NA PARTE EXTERNA DE JANELAS DE</v>
      </c>
      <c r="C12691" s="141" t="s">
        <v>46299</v>
      </c>
      <c r="D12691" s="141" t="s">
        <v>46300</v>
      </c>
      <c r="I12691" s="141" t="s">
        <v>14</v>
      </c>
      <c r="J12691" s="649">
        <v>29.62</v>
      </c>
    </row>
    <row r="12692" spans="1:10" hidden="1">
      <c r="A12692" s="141" t="s">
        <v>46301</v>
      </c>
      <c r="B12692" s="141" t="str">
        <f t="shared" si="198"/>
        <v>COLOCACAO DE CARRANCA,FIXADA NA PARTE EXTERNA DE JANELAS DEABRIR,EXCLUSIVE O FORNECIMENTOCOLOCACAO DE CARRANCA,FIXADA NA PARTE EXTERNA DE JANELAS DECOLOCACAO DE CARRANCA,FIXADA NA PARTE EXTERNA DE JANELAS DE</v>
      </c>
      <c r="C12692" s="141" t="s">
        <v>46299</v>
      </c>
      <c r="D12692" s="141" t="s">
        <v>46300</v>
      </c>
      <c r="I12692" s="141" t="s">
        <v>14</v>
      </c>
      <c r="J12692" s="649">
        <v>25.66</v>
      </c>
    </row>
    <row r="12693" spans="1:10" hidden="1">
      <c r="A12693" s="141" t="s">
        <v>46302</v>
      </c>
      <c r="B12693" s="141" t="str">
        <f t="shared" si="198"/>
        <v>COLOCACAO DE DOBRADICAS,TIPO "VAI E VEM",EM MADEIRA,EXCLUSIVE O FORNECIMENTOCOLOCACAO DE DOBRADICAS,TIPO "VAI E VEM",EM MADEIRA,EXCLUSIVCOLOCACAO DE DOBRADICAS,TIPO "VAI E VEM",EM MADEIRA,EXCLUSIV</v>
      </c>
      <c r="C12693" s="141" t="s">
        <v>46303</v>
      </c>
      <c r="D12693" s="141" t="s">
        <v>46281</v>
      </c>
      <c r="I12693" s="141" t="s">
        <v>14</v>
      </c>
      <c r="J12693" s="649">
        <v>29.62</v>
      </c>
    </row>
    <row r="12694" spans="1:10" hidden="1">
      <c r="A12694" s="141" t="s">
        <v>46304</v>
      </c>
      <c r="B12694" s="141" t="str">
        <f t="shared" si="198"/>
        <v>COLOCACAO DE DOBRADICAS,TIPO "VAI E VEM",EM MADEIRA,EXCLUSIVE O FORNECIMENTOCOLOCACAO DE DOBRADICAS,TIPO "VAI E VEM",EM MADEIRA,EXCLUSIVCOLOCACAO DE DOBRADICAS,TIPO "VAI E VEM",EM MADEIRA,EXCLUSIV</v>
      </c>
      <c r="C12694" s="141" t="s">
        <v>46303</v>
      </c>
      <c r="D12694" s="141" t="s">
        <v>46281</v>
      </c>
      <c r="I12694" s="141" t="s">
        <v>14</v>
      </c>
      <c r="J12694" s="649">
        <v>25.66</v>
      </c>
    </row>
    <row r="12695" spans="1:10" hidden="1">
      <c r="A12695" s="141" t="s">
        <v>46305</v>
      </c>
      <c r="B12695" s="141" t="str">
        <f t="shared" si="198"/>
        <v>MASTRO METALICO EM TUBO DE FERRO GALVANIZADO DE 3" COM ALTURA DE 6,00M,EQUIPADO COM ROLDANA COM FIXACAO EM PRISMA DE CONMASTRO METALICO EM TUBO DE FERRO GALVANIZADO DE 3" COM ALTURCRETO DE 30X30X50CM.FORNECIMENTO E COLOCACAOMASTRO METALICO EM TUBO DE FERRO GALVANIZADO DE 3" COM ALTUR</v>
      </c>
      <c r="C12695" s="141" t="s">
        <v>46306</v>
      </c>
      <c r="D12695" s="141" t="s">
        <v>46307</v>
      </c>
      <c r="E12695" s="141" t="s">
        <v>46308</v>
      </c>
      <c r="I12695" s="141" t="s">
        <v>14</v>
      </c>
      <c r="J12695" s="649">
        <v>1605.03</v>
      </c>
    </row>
    <row r="12696" spans="1:10" hidden="1">
      <c r="A12696" s="141" t="s">
        <v>46309</v>
      </c>
      <c r="B12696" s="141" t="str">
        <f t="shared" si="198"/>
        <v>MASTRO METALICO EM TUBO DE FERRO GALVANIZADO DE 3" COM ALTURA DE 6,00M,EQUIPADO COM ROLDANA COM FIXACAO EM PRISMA DE CONMASTRO METALICO EM TUBO DE FERRO GALVANIZADO DE 3" COM ALTURCRETO DE 30X30X50CM.FORNECIMENTO E COLOCACAOMASTRO METALICO EM TUBO DE FERRO GALVANIZADO DE 3" COM ALTUR</v>
      </c>
      <c r="C12696" s="141" t="s">
        <v>46306</v>
      </c>
      <c r="D12696" s="141" t="s">
        <v>46307</v>
      </c>
      <c r="E12696" s="141" t="s">
        <v>46308</v>
      </c>
      <c r="I12696" s="141" t="s">
        <v>14</v>
      </c>
      <c r="J12696" s="649">
        <v>1554.35</v>
      </c>
    </row>
    <row r="12697" spans="1:10" hidden="1">
      <c r="A12697" s="141" t="s">
        <v>46310</v>
      </c>
      <c r="B12697" s="141" t="str">
        <f t="shared" si="198"/>
        <v>MASTRO METALICO EM TUBO DE FERRO GALVANIZADO DE 3" COM ALTURA DE 5,50M,EQUIPADO COM ROLDANA COM FIXACAO EM PRISMA DE CONMASTRO METALICO EM TUBO DE FERRO GALVANIZADO DE 3" COM ALTURCRETO DE 30X30X50CM.FORNECIMENTO E COLOCACAOMASTRO METALICO EM TUBO DE FERRO GALVANIZADO DE 3" COM ALTUR</v>
      </c>
      <c r="C12697" s="141" t="s">
        <v>46306</v>
      </c>
      <c r="D12697" s="141" t="s">
        <v>46311</v>
      </c>
      <c r="E12697" s="141" t="s">
        <v>46308</v>
      </c>
      <c r="I12697" s="141" t="s">
        <v>14</v>
      </c>
      <c r="J12697" s="649">
        <v>1504.28</v>
      </c>
    </row>
    <row r="12698" spans="1:10" hidden="1">
      <c r="A12698" s="141" t="s">
        <v>46312</v>
      </c>
      <c r="B12698" s="141" t="str">
        <f t="shared" si="198"/>
        <v>MASTRO METALICO EM TUBO DE FERRO GALVANIZADO DE 3" COM ALTURA DE 5,50M,EQUIPADO COM ROLDANA COM FIXACAO EM PRISMA DE CONMASTRO METALICO EM TUBO DE FERRO GALVANIZADO DE 3" COM ALTURCRETO DE 30X30X50CM.FORNECIMENTO E COLOCACAOMASTRO METALICO EM TUBO DE FERRO GALVANIZADO DE 3" COM ALTUR</v>
      </c>
      <c r="C12698" s="141" t="s">
        <v>46306</v>
      </c>
      <c r="D12698" s="141" t="s">
        <v>46311</v>
      </c>
      <c r="E12698" s="141" t="s">
        <v>46308</v>
      </c>
      <c r="I12698" s="141" t="s">
        <v>14</v>
      </c>
      <c r="J12698" s="649">
        <v>1453.6</v>
      </c>
    </row>
    <row r="12699" spans="1:10" hidden="1">
      <c r="A12699" s="141" t="s">
        <v>46313</v>
      </c>
      <c r="B12699" s="141" t="str">
        <f t="shared" si="198"/>
        <v>CAIXA DE ALVENARIA EM TIJOLOS MACICOS(7X10X20CM),EM PAREDESDE MEIA VEZ,COM DIMENSOES DE 0,20X0,20X0,30M,ASSENTADA COM ACAIXA DE ALVENARIA EM TIJOLOS MACICOS(7X10X20CM),EM PAREDESRGAMASSA DE CIMENTO E AREIA,NO TRACO 1:4,REVESTIDA INTERNAMENTE COM A MESMA ARGAMASSA,COM FUNDO DE CONCRETO E TAMPA DE CONCRETO ARMADOCAIXA DE ALVENARIA EM TIJOLOS MACICOS(7X10X20CM),EM PAREDES</v>
      </c>
      <c r="C12699" s="141" t="s">
        <v>46314</v>
      </c>
      <c r="D12699" s="141" t="s">
        <v>46315</v>
      </c>
      <c r="E12699" s="141" t="s">
        <v>46316</v>
      </c>
      <c r="F12699" s="141" t="s">
        <v>46317</v>
      </c>
      <c r="G12699" s="141" t="s">
        <v>46318</v>
      </c>
      <c r="I12699" s="141" t="s">
        <v>14</v>
      </c>
      <c r="J12699" s="649">
        <v>257.82</v>
      </c>
    </row>
    <row r="12700" spans="1:10" hidden="1">
      <c r="A12700" s="141" t="s">
        <v>46319</v>
      </c>
      <c r="B12700" s="141" t="str">
        <f t="shared" si="198"/>
        <v>CAIXA DE ALVENARIA EM TIJOLOS MACICOS(7X10X20CM),EM PAREDESDE MEIA VEZ,COM DIMENSOES DE 0,20X0,20X0,30M,ASSENTADA COM ACAIXA DE ALVENARIA EM TIJOLOS MACICOS(7X10X20CM),EM PAREDESRGAMASSA DE CIMENTO E AREIA,NO TRACO 1:4,REVESTIDA INTERNAMENTE COM A MESMA ARGAMASSA,COM FUNDO DE CONCRETO E TAMPA DE CONCRETO ARMADOCAIXA DE ALVENARIA EM TIJOLOS MACICOS(7X10X20CM),EM PAREDES</v>
      </c>
      <c r="C12700" s="141" t="s">
        <v>46314</v>
      </c>
      <c r="D12700" s="141" t="s">
        <v>46315</v>
      </c>
      <c r="E12700" s="141" t="s">
        <v>46316</v>
      </c>
      <c r="F12700" s="141" t="s">
        <v>46317</v>
      </c>
      <c r="G12700" s="141" t="s">
        <v>46318</v>
      </c>
      <c r="I12700" s="141" t="s">
        <v>14</v>
      </c>
      <c r="J12700" s="649">
        <v>230.74</v>
      </c>
    </row>
    <row r="12701" spans="1:10" hidden="1">
      <c r="A12701" s="141" t="s">
        <v>46320</v>
      </c>
      <c r="B12701" s="141" t="str">
        <f t="shared" si="198"/>
        <v>CAIXA DE ALVENARIA EM TIJOLOS MACICOS(7X10X20CM),EM PAREDESDE MEIA VEZ,COM DIMENSOES DE 0,30X0,30X0,30M,ASSENTADA COM ACAIXA DE ALVENARIA EM TIJOLOS MACICOS(7X10X20CM),EM PAREDESRGAMASSA DE CIMENTO E AREIA,NO TRACO 1:4,REVESTIDA INTERNAMENTE COM A MESMA ARGAMASSA,COM FUNDO DE CONCRETO E TAMPA DE CONCRETO ARMADOCAIXA DE ALVENARIA EM TIJOLOS MACICOS(7X10X20CM),EM PAREDES</v>
      </c>
      <c r="C12701" s="141" t="s">
        <v>46314</v>
      </c>
      <c r="D12701" s="141" t="s">
        <v>46321</v>
      </c>
      <c r="E12701" s="141" t="s">
        <v>46316</v>
      </c>
      <c r="F12701" s="141" t="s">
        <v>46317</v>
      </c>
      <c r="G12701" s="141" t="s">
        <v>46318</v>
      </c>
      <c r="I12701" s="141" t="s">
        <v>14</v>
      </c>
      <c r="J12701" s="649">
        <v>304.33999999999997</v>
      </c>
    </row>
    <row r="12702" spans="1:10" hidden="1">
      <c r="A12702" s="141" t="s">
        <v>46322</v>
      </c>
      <c r="B12702" s="141" t="str">
        <f t="shared" si="198"/>
        <v>CAIXA DE ALVENARIA EM TIJOLOS MACICOS(7X10X20CM),EM PAREDESDE MEIA VEZ,COM DIMENSOES DE 0,30X0,30X0,30M,ASSENTADA COM ACAIXA DE ALVENARIA EM TIJOLOS MACICOS(7X10X20CM),EM PAREDESRGAMASSA DE CIMENTO E AREIA,NO TRACO 1:4,REVESTIDA INTERNAMENTE COM A MESMA ARGAMASSA,COM FUNDO DE CONCRETO E TAMPA DE CONCRETO ARMADOCAIXA DE ALVENARIA EM TIJOLOS MACICOS(7X10X20CM),EM PAREDES</v>
      </c>
      <c r="C12702" s="141" t="s">
        <v>46314</v>
      </c>
      <c r="D12702" s="141" t="s">
        <v>46321</v>
      </c>
      <c r="E12702" s="141" t="s">
        <v>46316</v>
      </c>
      <c r="F12702" s="141" t="s">
        <v>46317</v>
      </c>
      <c r="G12702" s="141" t="s">
        <v>46318</v>
      </c>
      <c r="I12702" s="141" t="s">
        <v>14</v>
      </c>
      <c r="J12702" s="649">
        <v>275.83</v>
      </c>
    </row>
    <row r="12703" spans="1:10" hidden="1">
      <c r="A12703" s="141" t="s">
        <v>46323</v>
      </c>
      <c r="B12703" s="141" t="str">
        <f t="shared" si="198"/>
        <v>CAIXA DE ALVENARIA EM TIJOLOS MACICOS(7X10X20CM),EM PAREDESDE MEIA VEZ,COM DIMENSOES DE 0,40X0,40X0,40M,ASSENTADA COM ACAIXA DE ALVENARIA EM TIJOLOS MACICOS(7X10X20CM),EM PAREDESRGAMASSA DE CIMENTO E AREIA,NO TRACO 1:4,REVESTIDA INTERNAMENTE COM A MESMA ARGAMASSA,COM FUNDO DE CONCRETO E TAMPA DE CONCRETO ARMADOCAIXA DE ALVENARIA EM TIJOLOS MACICOS(7X10X20CM),EM PAREDES</v>
      </c>
      <c r="C12703" s="141" t="s">
        <v>46314</v>
      </c>
      <c r="D12703" s="141" t="s">
        <v>46324</v>
      </c>
      <c r="E12703" s="141" t="s">
        <v>46316</v>
      </c>
      <c r="F12703" s="141" t="s">
        <v>46317</v>
      </c>
      <c r="G12703" s="141" t="s">
        <v>46318</v>
      </c>
      <c r="I12703" s="141" t="s">
        <v>14</v>
      </c>
      <c r="J12703" s="649">
        <v>381.25</v>
      </c>
    </row>
    <row r="12704" spans="1:10" hidden="1">
      <c r="A12704" s="141" t="s">
        <v>46325</v>
      </c>
      <c r="B12704" s="141" t="str">
        <f t="shared" si="198"/>
        <v>CAIXA DE ALVENARIA EM TIJOLOS MACICOS(7X10X20CM),EM PAREDESDE MEIA VEZ,COM DIMENSOES DE 0,40X0,40X0,40M,ASSENTADA COM ACAIXA DE ALVENARIA EM TIJOLOS MACICOS(7X10X20CM),EM PAREDESRGAMASSA DE CIMENTO E AREIA,NO TRACO 1:4,REVESTIDA INTERNAMENTE COM A MESMA ARGAMASSA,COM FUNDO DE CONCRETO E TAMPA DE CONCRETO ARMADOCAIXA DE ALVENARIA EM TIJOLOS MACICOS(7X10X20CM),EM PAREDES</v>
      </c>
      <c r="C12704" s="141" t="s">
        <v>46314</v>
      </c>
      <c r="D12704" s="141" t="s">
        <v>46324</v>
      </c>
      <c r="E12704" s="141" t="s">
        <v>46316</v>
      </c>
      <c r="F12704" s="141" t="s">
        <v>46317</v>
      </c>
      <c r="G12704" s="141" t="s">
        <v>46318</v>
      </c>
      <c r="I12704" s="141" t="s">
        <v>14</v>
      </c>
      <c r="J12704" s="649">
        <v>348.3</v>
      </c>
    </row>
    <row r="12705" spans="1:10" hidden="1">
      <c r="A12705" s="141" t="s">
        <v>46326</v>
      </c>
      <c r="B12705" s="141" t="str">
        <f t="shared" si="198"/>
        <v>CAIXA DE ALVENARIA EM TIJOLOS MACICOS(7X10X20CM),EM PAREDESDE MEIA VEZ,COM DIMENSOES DE 0,60X0,60X0,60M,ASSENTADA COM ACAIXA DE ALVENARIA EM TIJOLOS MACICOS(7X10X20CM),EM PAREDESRGAMASSA DE CIMENTO E AREIA,NO TRACO 1:4,REVESTIDA INTERNAMENTE COM A MESMA ARGAMASSA,COM FUNDO DE CONCRETO E TAMPA DE CONCRETO ARMADOCAIXA DE ALVENARIA EM TIJOLOS MACICOS(7X10X20CM),EM PAREDES</v>
      </c>
      <c r="C12705" s="141" t="s">
        <v>46314</v>
      </c>
      <c r="D12705" s="141" t="s">
        <v>46327</v>
      </c>
      <c r="E12705" s="141" t="s">
        <v>46316</v>
      </c>
      <c r="F12705" s="141" t="s">
        <v>46317</v>
      </c>
      <c r="G12705" s="141" t="s">
        <v>46318</v>
      </c>
      <c r="I12705" s="141" t="s">
        <v>14</v>
      </c>
      <c r="J12705" s="649">
        <v>615.05999999999995</v>
      </c>
    </row>
    <row r="12706" spans="1:10" hidden="1">
      <c r="A12706" s="141" t="s">
        <v>46328</v>
      </c>
      <c r="B12706" s="141" t="str">
        <f t="shared" si="198"/>
        <v>CAIXA DE ALVENARIA EM TIJOLOS MACICOS(7X10X20CM),EM PAREDESDE MEIA VEZ,COM DIMENSOES DE 0,60X0,60X0,60M,ASSENTADA COM ACAIXA DE ALVENARIA EM TIJOLOS MACICOS(7X10X20CM),EM PAREDESRGAMASSA DE CIMENTO E AREIA,NO TRACO 1:4,REVESTIDA INTERNAMENTE COM A MESMA ARGAMASSA,COM FUNDO DE CONCRETO E TAMPA DE CONCRETO ARMADOCAIXA DE ALVENARIA EM TIJOLOS MACICOS(7X10X20CM),EM PAREDES</v>
      </c>
      <c r="C12706" s="141" t="s">
        <v>46314</v>
      </c>
      <c r="D12706" s="141" t="s">
        <v>46327</v>
      </c>
      <c r="E12706" s="141" t="s">
        <v>46316</v>
      </c>
      <c r="F12706" s="141" t="s">
        <v>46317</v>
      </c>
      <c r="G12706" s="141" t="s">
        <v>46318</v>
      </c>
      <c r="I12706" s="141" t="s">
        <v>14</v>
      </c>
      <c r="J12706" s="649">
        <v>565.73</v>
      </c>
    </row>
    <row r="12707" spans="1:10" hidden="1">
      <c r="A12707" s="141" t="s">
        <v>46329</v>
      </c>
      <c r="B12707" s="141" t="str">
        <f t="shared" si="198"/>
        <v>CAIXA DE ALVENARIA EM TIJOLOS MACICOS(7X10X20CM),EM PAREDESDE MEIA VEZ,COM DIMENSOES DE 0,60X0,60X0,40M,ASSENTADA COM ACAIXA DE ALVENARIA EM TIJOLOS MACICOS(7X10X20CM),EM PAREDESRGAMASSA DE CIMENTO E AREIA,NO TRACO 1:4,REVESTIDA INTERNAMENTE COM A MESMA ARGAMASSA,COM FUNDO DE CONCRETO E TAMPA DE CONCRETO ARMADOCAIXA DE ALVENARIA EM TIJOLOS MACICOS(7X10X20CM),EM PAREDES</v>
      </c>
      <c r="C12707" s="141" t="s">
        <v>46314</v>
      </c>
      <c r="D12707" s="141" t="s">
        <v>46330</v>
      </c>
      <c r="E12707" s="141" t="s">
        <v>46316</v>
      </c>
      <c r="F12707" s="141" t="s">
        <v>46317</v>
      </c>
      <c r="G12707" s="141" t="s">
        <v>46318</v>
      </c>
      <c r="I12707" s="141" t="s">
        <v>14</v>
      </c>
      <c r="J12707" s="649">
        <v>521.73</v>
      </c>
    </row>
    <row r="12708" spans="1:10" hidden="1">
      <c r="A12708" s="141" t="s">
        <v>46331</v>
      </c>
      <c r="B12708" s="141" t="str">
        <f t="shared" si="198"/>
        <v>CAIXA DE ALVENARIA EM TIJOLOS MACICOS(7X10X20CM),EM PAREDESDE MEIA VEZ,COM DIMENSOES DE 0,60X0,60X0,40M,ASSENTADA COM ACAIXA DE ALVENARIA EM TIJOLOS MACICOS(7X10X20CM),EM PAREDESRGAMASSA DE CIMENTO E AREIA,NO TRACO 1:4,REVESTIDA INTERNAMENTE COM A MESMA ARGAMASSA,COM FUNDO DE CONCRETO E TAMPA DE CONCRETO ARMADOCAIXA DE ALVENARIA EM TIJOLOS MACICOS(7X10X20CM),EM PAREDES</v>
      </c>
      <c r="C12708" s="141" t="s">
        <v>46314</v>
      </c>
      <c r="D12708" s="141" t="s">
        <v>46330</v>
      </c>
      <c r="E12708" s="141" t="s">
        <v>46316</v>
      </c>
      <c r="F12708" s="141" t="s">
        <v>46317</v>
      </c>
      <c r="G12708" s="141" t="s">
        <v>46318</v>
      </c>
      <c r="I12708" s="141" t="s">
        <v>14</v>
      </c>
      <c r="J12708" s="649">
        <v>477.89</v>
      </c>
    </row>
    <row r="12709" spans="1:10" hidden="1">
      <c r="A12709" s="141" t="s">
        <v>46332</v>
      </c>
      <c r="B12709" s="141" t="str">
        <f t="shared" si="198"/>
        <v>CAIXA DE ALVENARIA EM TIJOLOS MACICOS(7X10X20CM),EM PAREDESDE MEIA VEZ,COM DIMENSOES DE 0,60X0,60X1,20M,ASSENTADA COM ACAIXA DE ALVENARIA EM TIJOLOS MACICOS(7X10X20CM),EM PAREDESRGAMASSA DE CIMENTO E AREIA,NO TRACO 1:4,REVESTIDA INTERNAMENTE COM A MESMA ARGAMASSA,COM FUNDO DE CONCRETO E TAMPA DE CONCRETO ARMADOCAIXA DE ALVENARIA EM TIJOLOS MACICOS(7X10X20CM),EM PAREDES</v>
      </c>
      <c r="C12709" s="141" t="s">
        <v>46314</v>
      </c>
      <c r="D12709" s="141" t="s">
        <v>46333</v>
      </c>
      <c r="E12709" s="141" t="s">
        <v>46316</v>
      </c>
      <c r="F12709" s="141" t="s">
        <v>46317</v>
      </c>
      <c r="G12709" s="141" t="s">
        <v>46318</v>
      </c>
      <c r="I12709" s="141" t="s">
        <v>14</v>
      </c>
      <c r="J12709" s="649">
        <v>1579.53</v>
      </c>
    </row>
    <row r="12710" spans="1:10" hidden="1">
      <c r="A12710" s="141" t="s">
        <v>46334</v>
      </c>
      <c r="B12710" s="141" t="str">
        <f t="shared" si="198"/>
        <v>CAIXA DE ALVENARIA EM TIJOLOS MACICOS(7X10X20CM),EM PAREDESDE MEIA VEZ,COM DIMENSOES DE 0,60X0,60X1,20M,ASSENTADA COM ACAIXA DE ALVENARIA EM TIJOLOS MACICOS(7X10X20CM),EM PAREDESRGAMASSA DE CIMENTO E AREIA,NO TRACO 1:4,REVESTIDA INTERNAMENTE COM A MESMA ARGAMASSA,COM FUNDO DE CONCRETO E TAMPA DE CONCRETO ARMADOCAIXA DE ALVENARIA EM TIJOLOS MACICOS(7X10X20CM),EM PAREDES</v>
      </c>
      <c r="C12710" s="141" t="s">
        <v>46314</v>
      </c>
      <c r="D12710" s="141" t="s">
        <v>46333</v>
      </c>
      <c r="E12710" s="141" t="s">
        <v>46316</v>
      </c>
      <c r="F12710" s="141" t="s">
        <v>46317</v>
      </c>
      <c r="G12710" s="141" t="s">
        <v>46318</v>
      </c>
      <c r="I12710" s="141" t="s">
        <v>14</v>
      </c>
      <c r="J12710" s="649">
        <v>1470.76</v>
      </c>
    </row>
    <row r="12711" spans="1:10" hidden="1">
      <c r="A12711" s="141" t="s">
        <v>46335</v>
      </c>
      <c r="B12711" s="141" t="str">
        <f t="shared" si="198"/>
        <v>CAIXA DE ALVENARIA EM TIJOLOS MACICOS(7X10X20CM),EM PAREDESDE MEIA VEZ,COM DIMENSOES DE 0,80X0,80X1,00M,ASSENTADA COM ACAIXA DE ALVENARIA EM TIJOLOS MACICOS(7X10X20CM),EM PAREDESRGAMASSA DE CIMENTO E AREIA,NO TRACO 1:4,REVESTIDA INTERNAMENTE COM A MESMA ARGAMASSA,COM FUNDO DE CONCRETO E TAMPA DE CONCRETO ARMADOCAIXA DE ALVENARIA EM TIJOLOS MACICOS(7X10X20CM),EM PAREDES</v>
      </c>
      <c r="C12711" s="141" t="s">
        <v>46314</v>
      </c>
      <c r="D12711" s="141" t="s">
        <v>46336</v>
      </c>
      <c r="E12711" s="141" t="s">
        <v>46316</v>
      </c>
      <c r="F12711" s="141" t="s">
        <v>46317</v>
      </c>
      <c r="G12711" s="141" t="s">
        <v>46318</v>
      </c>
      <c r="I12711" s="141" t="s">
        <v>14</v>
      </c>
      <c r="J12711" s="649">
        <v>1812.99</v>
      </c>
    </row>
    <row r="12712" spans="1:10" hidden="1">
      <c r="A12712" s="141" t="s">
        <v>46337</v>
      </c>
      <c r="B12712" s="141" t="str">
        <f t="shared" si="198"/>
        <v>CAIXA DE ALVENARIA EM TIJOLOS MACICOS(7X10X20CM),EM PAREDESDE MEIA VEZ,COM DIMENSOES DE 0,80X0,80X1,00M,ASSENTADA COM ACAIXA DE ALVENARIA EM TIJOLOS MACICOS(7X10X20CM),EM PAREDESRGAMASSA DE CIMENTO E AREIA,NO TRACO 1:4,REVESTIDA INTERNAMENTE COM A MESMA ARGAMASSA,COM FUNDO DE CONCRETO E TAMPA DE CONCRETO ARMADOCAIXA DE ALVENARIA EM TIJOLOS MACICOS(7X10X20CM),EM PAREDES</v>
      </c>
      <c r="C12712" s="141" t="s">
        <v>46314</v>
      </c>
      <c r="D12712" s="141" t="s">
        <v>46336</v>
      </c>
      <c r="E12712" s="141" t="s">
        <v>46316</v>
      </c>
      <c r="F12712" s="141" t="s">
        <v>46317</v>
      </c>
      <c r="G12712" s="141" t="s">
        <v>46318</v>
      </c>
      <c r="I12712" s="141" t="s">
        <v>14</v>
      </c>
      <c r="J12712" s="649">
        <v>1687.85</v>
      </c>
    </row>
    <row r="12713" spans="1:10" hidden="1">
      <c r="A12713" s="141" t="s">
        <v>46338</v>
      </c>
      <c r="B12713" s="141" t="str">
        <f t="shared" si="198"/>
        <v>CAIXA DE ALVENARIA EM TIJOLOS MACICOS(7X10X20CM),EM PAREDESDE MEIA VEZ,COM DIMENSOES DE 0,30X0,90X1,00M,ASSENTADA COM ACAIXA DE ALVENARIA EM TIJOLOS MACICOS(7X10X20CM),EM PAREDESRGAMASSA DE CIMENTO E AREIA,NO TRACO 1:4,REVESTIDA INTERNAMENTE COM A MESMA ARGAMASSA,COM FUNDO DE CONCRETO,SEM TAMPACAIXA DE ALVENARIA EM TIJOLOS MACICOS(7X10X20CM),EM PAREDES</v>
      </c>
      <c r="C12713" s="141" t="s">
        <v>46314</v>
      </c>
      <c r="D12713" s="141" t="s">
        <v>46339</v>
      </c>
      <c r="E12713" s="141" t="s">
        <v>46316</v>
      </c>
      <c r="F12713" s="141" t="s">
        <v>46340</v>
      </c>
      <c r="I12713" s="141" t="s">
        <v>14</v>
      </c>
      <c r="J12713" s="649">
        <v>1206.19</v>
      </c>
    </row>
    <row r="12714" spans="1:10" hidden="1">
      <c r="A12714" s="141" t="s">
        <v>46341</v>
      </c>
      <c r="B12714" s="141" t="str">
        <f t="shared" si="198"/>
        <v>CAIXA DE ALVENARIA EM TIJOLOS MACICOS(7X10X20CM),EM PAREDESDE MEIA VEZ,COM DIMENSOES DE 0,30X0,90X1,00M,ASSENTADA COM ACAIXA DE ALVENARIA EM TIJOLOS MACICOS(7X10X20CM),EM PAREDESRGAMASSA DE CIMENTO E AREIA,NO TRACO 1:4,REVESTIDA INTERNAMENTE COM A MESMA ARGAMASSA,COM FUNDO DE CONCRETO,SEM TAMPACAIXA DE ALVENARIA EM TIJOLOS MACICOS(7X10X20CM),EM PAREDES</v>
      </c>
      <c r="C12714" s="141" t="s">
        <v>46314</v>
      </c>
      <c r="D12714" s="141" t="s">
        <v>46339</v>
      </c>
      <c r="E12714" s="141" t="s">
        <v>46316</v>
      </c>
      <c r="F12714" s="141" t="s">
        <v>46340</v>
      </c>
      <c r="I12714" s="141" t="s">
        <v>14</v>
      </c>
      <c r="J12714" s="649">
        <v>1119.51</v>
      </c>
    </row>
    <row r="12715" spans="1:10" hidden="1">
      <c r="A12715" s="141" t="s">
        <v>46342</v>
      </c>
      <c r="B12715" s="141" t="str">
        <f t="shared" si="198"/>
        <v>CAIXA DE ALVENARIA EM TIJOLOS MACICOS(7X10X20CM),EM PAREDESDE MEIA VEZ,COM DIMENSOES DE 0,60X0,60X0,60M,ASSENTADA COM ACAIXA DE ALVENARIA EM TIJOLOS MACICOS(7X10X20CM),EM PAREDESRGAMASSA DE CIMENTO E AREIA,NO TRACO 1:4,REVESTIDA INTERNAMENTE COM A MESMA ARGAMASSA,COM FUNDO DE CONCRETO,SEM TAMPACAIXA DE ALVENARIA EM TIJOLOS MACICOS(7X10X20CM),EM PAREDES</v>
      </c>
      <c r="C12715" s="141" t="s">
        <v>46314</v>
      </c>
      <c r="D12715" s="141" t="s">
        <v>46327</v>
      </c>
      <c r="E12715" s="141" t="s">
        <v>46316</v>
      </c>
      <c r="F12715" s="141" t="s">
        <v>46340</v>
      </c>
      <c r="I12715" s="141" t="s">
        <v>14</v>
      </c>
      <c r="J12715" s="649">
        <v>486.85</v>
      </c>
    </row>
    <row r="12716" spans="1:10" hidden="1">
      <c r="A12716" s="141" t="s">
        <v>46343</v>
      </c>
      <c r="B12716" s="141" t="str">
        <f t="shared" si="198"/>
        <v>CAIXA DE ALVENARIA EM TIJOLOS MACICOS(7X10X20CM),EM PAREDESDE MEIA VEZ,COM DIMENSOES DE 0,60X0,60X0,60M,ASSENTADA COM ACAIXA DE ALVENARIA EM TIJOLOS MACICOS(7X10X20CM),EM PAREDESRGAMASSA DE CIMENTO E AREIA,NO TRACO 1:4,REVESTIDA INTERNAMENTE COM A MESMA ARGAMASSA,COM FUNDO DE CONCRETO,SEM TAMPACAIXA DE ALVENARIA EM TIJOLOS MACICOS(7X10X20CM),EM PAREDES</v>
      </c>
      <c r="C12716" s="141" t="s">
        <v>46314</v>
      </c>
      <c r="D12716" s="141" t="s">
        <v>46327</v>
      </c>
      <c r="E12716" s="141" t="s">
        <v>46316</v>
      </c>
      <c r="F12716" s="141" t="s">
        <v>46340</v>
      </c>
      <c r="I12716" s="141" t="s">
        <v>14</v>
      </c>
      <c r="J12716" s="649">
        <v>443.64</v>
      </c>
    </row>
    <row r="12717" spans="1:10" hidden="1">
      <c r="A12717" s="141" t="s">
        <v>46344</v>
      </c>
      <c r="B12717" s="141" t="str">
        <f t="shared" si="198"/>
        <v>CAIXA DE ALVENARIA EM TIJOLOS MACICOS(7X10X20CM),EM PAREDESDE MEIA VEZ,COM DIMENSOES DE 0,60X0,60X0,40M,ASSENTADA COM ACAIXA DE ALVENARIA EM TIJOLOS MACICOS(7X10X20CM),EM PAREDESRGAMASSA DE CIMENTO E AREIA,NO TRACO 1:4,REVESTIDA INTERNAMENTE COM A MESMA ARGAMASSA,COM FUNDO DE CONCRETO,SEM TAMPACAIXA DE ALVENARIA EM TIJOLOS MACICOS(7X10X20CM),EM PAREDES</v>
      </c>
      <c r="C12717" s="141" t="s">
        <v>46314</v>
      </c>
      <c r="D12717" s="141" t="s">
        <v>46330</v>
      </c>
      <c r="E12717" s="141" t="s">
        <v>46316</v>
      </c>
      <c r="F12717" s="141" t="s">
        <v>46340</v>
      </c>
      <c r="I12717" s="141" t="s">
        <v>14</v>
      </c>
      <c r="J12717" s="649">
        <v>391.89</v>
      </c>
    </row>
    <row r="12718" spans="1:10" hidden="1">
      <c r="A12718" s="141" t="s">
        <v>46345</v>
      </c>
      <c r="B12718" s="141" t="str">
        <f t="shared" si="198"/>
        <v>CAIXA DE ALVENARIA EM TIJOLOS MACICOS(7X10X20CM),EM PAREDESDE MEIA VEZ,COM DIMENSOES DE 0,60X0,60X0,40M,ASSENTADA COM ACAIXA DE ALVENARIA EM TIJOLOS MACICOS(7X10X20CM),EM PAREDESRGAMASSA DE CIMENTO E AREIA,NO TRACO 1:4,REVESTIDA INTERNAMENTE COM A MESMA ARGAMASSA,COM FUNDO DE CONCRETO,SEM TAMPACAIXA DE ALVENARIA EM TIJOLOS MACICOS(7X10X20CM),EM PAREDES</v>
      </c>
      <c r="C12718" s="141" t="s">
        <v>46314</v>
      </c>
      <c r="D12718" s="141" t="s">
        <v>46330</v>
      </c>
      <c r="E12718" s="141" t="s">
        <v>46316</v>
      </c>
      <c r="F12718" s="141" t="s">
        <v>46340</v>
      </c>
      <c r="I12718" s="141" t="s">
        <v>14</v>
      </c>
      <c r="J12718" s="649">
        <v>354.39</v>
      </c>
    </row>
    <row r="12719" spans="1:10" hidden="1">
      <c r="A12719" s="141" t="s">
        <v>46346</v>
      </c>
      <c r="B12719" s="141" t="str">
        <f t="shared" si="198"/>
        <v>CAIXA DE ALVENARIA EM TIJOLOS MACICOS(7X10X20CM),EM PAREDESDE MEIA VEZ,COM DIMENSOES DE 0,60X0,60X1,20M,ASSENTADA COM ACAIXA DE ALVENARIA EM TIJOLOS MACICOS(7X10X20CM),EM PAREDESRGAMASSA DE CIMENTO E AREIA,NO TRACO 1:4,REVESTIDA INTERNAMENTE COM A MESMA ARGAMASSA,COM FUNDO DE CONCRETO,SEM TAMPACAIXA DE ALVENARIA EM TIJOLOS MACICOS(7X10X20CM),EM PAREDES</v>
      </c>
      <c r="C12719" s="141" t="s">
        <v>46314</v>
      </c>
      <c r="D12719" s="141" t="s">
        <v>46333</v>
      </c>
      <c r="E12719" s="141" t="s">
        <v>46316</v>
      </c>
      <c r="F12719" s="141" t="s">
        <v>46340</v>
      </c>
      <c r="I12719" s="141" t="s">
        <v>14</v>
      </c>
      <c r="J12719" s="649">
        <v>1367.6</v>
      </c>
    </row>
    <row r="12720" spans="1:10" hidden="1">
      <c r="A12720" s="141" t="s">
        <v>46347</v>
      </c>
      <c r="B12720" s="141" t="str">
        <f t="shared" si="198"/>
        <v>CAIXA DE ALVENARIA EM TIJOLOS MACICOS(7X10X20CM),EM PAREDESDE MEIA VEZ,COM DIMENSOES DE 0,60X0,60X1,20M,ASSENTADA COM ACAIXA DE ALVENARIA EM TIJOLOS MACICOS(7X10X20CM),EM PAREDESRGAMASSA DE CIMENTO E AREIA,NO TRACO 1:4,REVESTIDA INTERNAMENTE COM A MESMA ARGAMASSA,COM FUNDO DE CONCRETO,SEM TAMPACAIXA DE ALVENARIA EM TIJOLOS MACICOS(7X10X20CM),EM PAREDES</v>
      </c>
      <c r="C12720" s="141" t="s">
        <v>46314</v>
      </c>
      <c r="D12720" s="141" t="s">
        <v>46333</v>
      </c>
      <c r="E12720" s="141" t="s">
        <v>46316</v>
      </c>
      <c r="F12720" s="141" t="s">
        <v>46340</v>
      </c>
      <c r="I12720" s="141" t="s">
        <v>14</v>
      </c>
      <c r="J12720" s="649">
        <v>1274.3399999999999</v>
      </c>
    </row>
    <row r="12721" spans="1:10" hidden="1">
      <c r="A12721" s="141" t="s">
        <v>46348</v>
      </c>
      <c r="B12721" s="141" t="str">
        <f t="shared" si="198"/>
        <v>CAIXA DE ALVENARIA EM TIJOLOS MACICOS(7X10X20CM),EM PAREDESDE MEIA VEZ,COM DIMENSOES DE 0,80X0,80X1,00M,ASSENTADA COM ACAIXA DE ALVENARIA EM TIJOLOS MACICOS(7X10X20CM),EM PAREDESRGAMASSA DE CIMENTO E AREIA,NO TRACO 1:4,REVESTIDA INTERNAMENTE COM A MESMA ARGAMASSA,COM FUNDO DE CONCRETO,SEM TAMPACAIXA DE ALVENARIA EM TIJOLOS MACICOS(7X10X20CM),EM PAREDES</v>
      </c>
      <c r="C12721" s="141" t="s">
        <v>46314</v>
      </c>
      <c r="D12721" s="141" t="s">
        <v>46336</v>
      </c>
      <c r="E12721" s="141" t="s">
        <v>46316</v>
      </c>
      <c r="F12721" s="141" t="s">
        <v>46340</v>
      </c>
      <c r="I12721" s="141" t="s">
        <v>14</v>
      </c>
      <c r="J12721" s="649">
        <v>1545.11</v>
      </c>
    </row>
    <row r="12722" spans="1:10" hidden="1">
      <c r="A12722" s="141" t="s">
        <v>46349</v>
      </c>
      <c r="B12722" s="141" t="str">
        <f t="shared" si="198"/>
        <v>CAIXA DE ALVENARIA EM TIJOLOS MACICOS(7X10X20CM),EM PAREDESDE MEIA VEZ,COM DIMENSOES DE 0,80X0,80X1,00M,ASSENTADA COM ACAIXA DE ALVENARIA EM TIJOLOS MACICOS(7X10X20CM),EM PAREDESRGAMASSA DE CIMENTO E AREIA,NO TRACO 1:4,REVESTIDA INTERNAMENTE COM A MESMA ARGAMASSA,COM FUNDO DE CONCRETO,SEM TAMPACAIXA DE ALVENARIA EM TIJOLOS MACICOS(7X10X20CM),EM PAREDES</v>
      </c>
      <c r="C12722" s="141" t="s">
        <v>46314</v>
      </c>
      <c r="D12722" s="141" t="s">
        <v>46336</v>
      </c>
      <c r="E12722" s="141" t="s">
        <v>46316</v>
      </c>
      <c r="F12722" s="141" t="s">
        <v>46340</v>
      </c>
      <c r="I12722" s="141" t="s">
        <v>14</v>
      </c>
      <c r="J12722" s="649">
        <v>1438.67</v>
      </c>
    </row>
    <row r="12723" spans="1:10" hidden="1">
      <c r="A12723" s="141" t="s">
        <v>46350</v>
      </c>
      <c r="B12723" s="141" t="str">
        <f t="shared" si="198"/>
        <v>ABRIGO P/4 BOTIJOES GAS DE 45KG,EXCLUSIVE LIGACOES,NAS DIM.(2,00X0,50X1,80)M,ALVENARIA TIJOLOS MACICOS (7X10X20CM),PAREDABRIGO P/4 BOTIJOES GAS DE 45KG,EXCLUSIVE LIGACOES,NAS DIM.(ES DE MEIA VEZ,REVESTIDAS COM ARGAMASSA DE CIMENTO E SAIBRO,NO TRACO 1:6,PISO COM ESPESSURA DE 10CM E COBERTURA COM ESPESSURA DE 6CM,AMBAS EM CONCRETO ARMADO,FCK=15MPA,COM ACABAMENTO DE CIMENTADO,TRACO 1:4,CONFORME PROJETO TIPO Nº2001/EMOPABRIGO P/4 BOTIJOES GAS DE 45KG,EXCLUSIVE LIGACOES,NAS DIM.(</v>
      </c>
      <c r="C12723" s="141" t="s">
        <v>46351</v>
      </c>
      <c r="D12723" s="141" t="s">
        <v>46352</v>
      </c>
      <c r="E12723" s="141" t="s">
        <v>46353</v>
      </c>
      <c r="F12723" s="141" t="s">
        <v>46354</v>
      </c>
      <c r="G12723" s="141" t="s">
        <v>46355</v>
      </c>
      <c r="H12723" s="141" t="s">
        <v>46356</v>
      </c>
      <c r="I12723" s="141" t="s">
        <v>14</v>
      </c>
      <c r="J12723" s="649">
        <v>4625.67</v>
      </c>
    </row>
    <row r="12724" spans="1:10" hidden="1">
      <c r="A12724" s="141" t="s">
        <v>46357</v>
      </c>
      <c r="B12724" s="141" t="str">
        <f t="shared" si="198"/>
        <v>ABRIGO P/4 BOTIJOES GAS DE 45KG,EXCLUSIVE LIGACOES,NAS DIM.(2,00X0,50X1,80)M,ALVENARIA TIJOLOS MACICOS (7X10X20CM),PAREDABRIGO P/4 BOTIJOES GAS DE 45KG,EXCLUSIVE LIGACOES,NAS DIM.(ES DE MEIA VEZ,REVESTIDAS COM ARGAMASSA DE CIMENTO E SAIBRO,NO TRACO 1:6,PISO COM ESPESSURA DE 10CM E COBERTURA COM ESPESSURA DE 6CM,AMBAS EM CONCRETO ARMADO,FCK=15MPA,COM ACABAMENTO DE CIMENTADO,TRACO 1:4,CONFORME PROJETO TIPO Nº2001/EMOPABRIGO P/4 BOTIJOES GAS DE 45KG,EXCLUSIVE LIGACOES,NAS DIM.(</v>
      </c>
      <c r="C12724" s="141" t="s">
        <v>46351</v>
      </c>
      <c r="D12724" s="141" t="s">
        <v>46352</v>
      </c>
      <c r="E12724" s="141" t="s">
        <v>46353</v>
      </c>
      <c r="F12724" s="141" t="s">
        <v>46354</v>
      </c>
      <c r="G12724" s="141" t="s">
        <v>46355</v>
      </c>
      <c r="H12724" s="141" t="s">
        <v>46356</v>
      </c>
      <c r="I12724" s="141" t="s">
        <v>14</v>
      </c>
      <c r="J12724" s="649">
        <v>4469.99</v>
      </c>
    </row>
    <row r="12725" spans="1:10" hidden="1">
      <c r="A12725" s="141" t="s">
        <v>46358</v>
      </c>
      <c r="B12725" s="141" t="str">
        <f t="shared" si="198"/>
        <v>ABRIGO P/2 BOTIJOES GAS DE 45KG,EXCLUSIVE LIGACOES,NAS DIM.(1,00X0,50X1,80)M,ALVENARIA TIJOLOS MACICOS (7X10X20CM),PAREDABRIGO P/2 BOTIJOES GAS DE 45KG,EXCLUSIVE LIGACOES,NAS DIM.(ES DE MEIA VEZ,REVESTIDAS COM ARGAMASSA DE CIMENTO E SAIBRO,NO TRACO 1:6,PISO COM ESPESSURA DE 10CM E COBERTURA COM ESPESSURA DE 6CM,AMBAS EM CONCRETO ARMADO,FCK=15MPA,COM ACABAMENTO DE CIMENTADO,TRACO 1:4,CONFORME PROJETO TIPO Nº2001/EMOPABRIGO P/2 BOTIJOES GAS DE 45KG,EXCLUSIVE LIGACOES,NAS DIM.(</v>
      </c>
      <c r="C12725" s="141" t="s">
        <v>46359</v>
      </c>
      <c r="D12725" s="141" t="s">
        <v>46360</v>
      </c>
      <c r="E12725" s="141" t="s">
        <v>46353</v>
      </c>
      <c r="F12725" s="141" t="s">
        <v>46354</v>
      </c>
      <c r="G12725" s="141" t="s">
        <v>46355</v>
      </c>
      <c r="H12725" s="141" t="s">
        <v>46356</v>
      </c>
      <c r="I12725" s="141" t="s">
        <v>14</v>
      </c>
      <c r="J12725" s="649">
        <v>2623.47</v>
      </c>
    </row>
    <row r="12726" spans="1:10" hidden="1">
      <c r="A12726" s="141" t="s">
        <v>46361</v>
      </c>
      <c r="B12726" s="141" t="str">
        <f t="shared" si="198"/>
        <v>ABRIGO P/2 BOTIJOES GAS DE 45KG,EXCLUSIVE LIGACOES,NAS DIM.(1,00X0,50X1,80)M,ALVENARIA TIJOLOS MACICOS (7X10X20CM),PAREDABRIGO P/2 BOTIJOES GAS DE 45KG,EXCLUSIVE LIGACOES,NAS DIM.(ES DE MEIA VEZ,REVESTIDAS COM ARGAMASSA DE CIMENTO E SAIBRO,NO TRACO 1:6,PISO COM ESPESSURA DE 10CM E COBERTURA COM ESPESSURA DE 6CM,AMBAS EM CONCRETO ARMADO,FCK=15MPA,COM ACABAMENTO DE CIMENTADO,TRACO 1:4,CONFORME PROJETO TIPO Nº2001/EMOPABRIGO P/2 BOTIJOES GAS DE 45KG,EXCLUSIVE LIGACOES,NAS DIM.(</v>
      </c>
      <c r="C12726" s="141" t="s">
        <v>46359</v>
      </c>
      <c r="D12726" s="141" t="s">
        <v>46360</v>
      </c>
      <c r="E12726" s="141" t="s">
        <v>46353</v>
      </c>
      <c r="F12726" s="141" t="s">
        <v>46354</v>
      </c>
      <c r="G12726" s="141" t="s">
        <v>46355</v>
      </c>
      <c r="H12726" s="141" t="s">
        <v>46356</v>
      </c>
      <c r="I12726" s="141" t="s">
        <v>14</v>
      </c>
      <c r="J12726" s="649">
        <v>2529.9299999999998</v>
      </c>
    </row>
    <row r="12727" spans="1:10" hidden="1">
      <c r="A12727" s="141" t="s">
        <v>46362</v>
      </c>
      <c r="B12727" s="141" t="str">
        <f t="shared" si="198"/>
        <v>ABRIGO P/4 BOTIJOES GAS DE 13KG,EXCLUSIVE LIGACOES,NAS DIM.(2,00X0,50X1,10)M,ALVENARIA TIJOLOS MACICOS (7X10X20CM),PAREDABRIGO P/4 BOTIJOES GAS DE 13KG,EXCLUSIVE LIGACOES,NAS DIM.(ES DE MEIA VEZ,REVESTIDAS COM ARGAMASSA DE CIMENTO E SAIBRO,NO TRACO 1:6,PISO COM ESPESSURA DE 10CM E COBERTURA COM ESPESSURA DE 6CM,AMBAS EM CONCRETO ARMADO,FCK=15MPA,COM ACABAMENTO DE CIMENTADO,TRACO 1:4,CONFORME PROJETO TIPO Nº2001/EMOPABRIGO P/4 BOTIJOES GAS DE 13KG,EXCLUSIVE LIGACOES,NAS DIM.(</v>
      </c>
      <c r="C12727" s="141" t="s">
        <v>46363</v>
      </c>
      <c r="D12727" s="141" t="s">
        <v>46364</v>
      </c>
      <c r="E12727" s="141" t="s">
        <v>46353</v>
      </c>
      <c r="F12727" s="141" t="s">
        <v>46354</v>
      </c>
      <c r="G12727" s="141" t="s">
        <v>46355</v>
      </c>
      <c r="H12727" s="141" t="s">
        <v>46356</v>
      </c>
      <c r="I12727" s="141" t="s">
        <v>14</v>
      </c>
      <c r="J12727" s="649">
        <v>2940.65</v>
      </c>
    </row>
    <row r="12728" spans="1:10" hidden="1">
      <c r="A12728" s="141" t="s">
        <v>46365</v>
      </c>
      <c r="B12728" s="141" t="str">
        <f t="shared" si="198"/>
        <v>ABRIGO P/4 BOTIJOES GAS DE 13KG,EXCLUSIVE LIGACOES,NAS DIM.(2,00X0,50X1,10)M,ALVENARIA TIJOLOS MACICOS (7X10X20CM),PAREDABRIGO P/4 BOTIJOES GAS DE 13KG,EXCLUSIVE LIGACOES,NAS DIM.(ES DE MEIA VEZ,REVESTIDAS COM ARGAMASSA DE CIMENTO E SAIBRO,NO TRACO 1:6,PISO COM ESPESSURA DE 10CM E COBERTURA COM ESPESSURA DE 6CM,AMBAS EM CONCRETO ARMADO,FCK=15MPA,COM ACABAMENTO DE CIMENTADO,TRACO 1:4,CONFORME PROJETO TIPO Nº2001/EMOPABRIGO P/4 BOTIJOES GAS DE 13KG,EXCLUSIVE LIGACOES,NAS DIM.(</v>
      </c>
      <c r="C12728" s="141" t="s">
        <v>46363</v>
      </c>
      <c r="D12728" s="141" t="s">
        <v>46364</v>
      </c>
      <c r="E12728" s="141" t="s">
        <v>46353</v>
      </c>
      <c r="F12728" s="141" t="s">
        <v>46354</v>
      </c>
      <c r="G12728" s="141" t="s">
        <v>46355</v>
      </c>
      <c r="H12728" s="141" t="s">
        <v>46356</v>
      </c>
      <c r="I12728" s="141" t="s">
        <v>14</v>
      </c>
      <c r="J12728" s="649">
        <v>2831.16</v>
      </c>
    </row>
    <row r="12729" spans="1:10" hidden="1">
      <c r="A12729" s="141" t="s">
        <v>46366</v>
      </c>
      <c r="B12729" s="141" t="str">
        <f t="shared" si="198"/>
        <v>ABRIGO P/2 BOTIJOES GAS DE 13KG,EXCLUSIVE LIGACOES,NAS DIM.(1,00X0,50X1,10)M,ALVENARIA TIJOLOS MACICOS (7X10X20CM),PAREDABRIGO P/2 BOTIJOES GAS DE 13KG,EXCLUSIVE LIGACOES,NAS DIM.(ES DE MEIA VEZ,REVESTIDAS COM ARGAMASSA DE CIMENTO E SAIBRO,NO TRACO 1:6,PISO COM ESPESSURA DE 10CM E COBERTURA COM ESPESSURA DE 6CM,AMBAS EM CONCRETO ARMADO,FCK=15MPA,COM ACABAMENTO DE CIMENTADO,TRACO 1:4,CONFORME PROJETO TIPO Nº2001/EMOPABRIGO P/2 BOTIJOES GAS DE 13KG,EXCLUSIVE LIGACOES,NAS DIM.(</v>
      </c>
      <c r="C12729" s="141" t="s">
        <v>46367</v>
      </c>
      <c r="D12729" s="141" t="s">
        <v>46368</v>
      </c>
      <c r="E12729" s="141" t="s">
        <v>46353</v>
      </c>
      <c r="F12729" s="141" t="s">
        <v>46354</v>
      </c>
      <c r="G12729" s="141" t="s">
        <v>46355</v>
      </c>
      <c r="H12729" s="141" t="s">
        <v>46356</v>
      </c>
      <c r="I12729" s="141" t="s">
        <v>14</v>
      </c>
      <c r="J12729" s="649">
        <v>1708.46</v>
      </c>
    </row>
    <row r="12730" spans="1:10" hidden="1">
      <c r="A12730" s="141" t="s">
        <v>46369</v>
      </c>
      <c r="B12730" s="141" t="str">
        <f t="shared" si="198"/>
        <v>ABRIGO P/2 BOTIJOES GAS DE 13KG,EXCLUSIVE LIGACOES,NAS DIM.(1,00X0,50X1,10)M,ALVENARIA TIJOLOS MACICOS (7X10X20CM),PAREDABRIGO P/2 BOTIJOES GAS DE 13KG,EXCLUSIVE LIGACOES,NAS DIM.(ES DE MEIA VEZ,REVESTIDAS COM ARGAMASSA DE CIMENTO E SAIBRO,NO TRACO 1:6,PISO COM ESPESSURA DE 10CM E COBERTURA COM ESPESSURA DE 6CM,AMBAS EM CONCRETO ARMADO,FCK=15MPA,COM ACABAMENTO DE CIMENTADO,TRACO 1:4,CONFORME PROJETO TIPO Nº2001/EMOPABRIGO P/2 BOTIJOES GAS DE 13KG,EXCLUSIVE LIGACOES,NAS DIM.(</v>
      </c>
      <c r="C12730" s="141" t="s">
        <v>46367</v>
      </c>
      <c r="D12730" s="141" t="s">
        <v>46368</v>
      </c>
      <c r="E12730" s="141" t="s">
        <v>46353</v>
      </c>
      <c r="F12730" s="141" t="s">
        <v>46354</v>
      </c>
      <c r="G12730" s="141" t="s">
        <v>46355</v>
      </c>
      <c r="H12730" s="141" t="s">
        <v>46356</v>
      </c>
      <c r="I12730" s="141" t="s">
        <v>14</v>
      </c>
      <c r="J12730" s="649">
        <v>1641.54</v>
      </c>
    </row>
    <row r="12731" spans="1:10" hidden="1">
      <c r="A12731" s="141" t="s">
        <v>46370</v>
      </c>
      <c r="B12731" s="141" t="str">
        <f t="shared" si="198"/>
        <v>ABRIGO P/8 BOTIJOES GAS DE 45KG,EXCLUSIVE LIGACOES,NAS DIM.(2,60X1,05X1,90)M,ALVENARIA TIJOLOS MACICOS (7X10X20CM),PAREDABRIGO P/8 BOTIJOES GAS DE 45KG,EXCLUSIVE LIGACOES,NAS DIM.(ES DE MEIA VEZ,REVESTIDAS COM ARGAMASSA DE CIMENTO E SAIBRO,NO TRACO 1:6,PISO COM ESPESSURA DE 10CM E COBERTURA COM ESPESSURA DE 6CM,AMBAS EM CONCRETO ARMADO,FCK=15MPA,COM ACABAMENTO DE CIMENTADO,TRACO 1:4,CONFORME PROJETO TIPO Nº2639/EMOPABRIGO P/8 BOTIJOES GAS DE 45KG,EXCLUSIVE LIGACOES,NAS DIM.(</v>
      </c>
      <c r="C12731" s="141" t="s">
        <v>46371</v>
      </c>
      <c r="D12731" s="141" t="s">
        <v>46372</v>
      </c>
      <c r="E12731" s="141" t="s">
        <v>46353</v>
      </c>
      <c r="F12731" s="141" t="s">
        <v>46354</v>
      </c>
      <c r="G12731" s="141" t="s">
        <v>46355</v>
      </c>
      <c r="H12731" s="141" t="s">
        <v>46373</v>
      </c>
      <c r="I12731" s="141" t="s">
        <v>14</v>
      </c>
      <c r="J12731" s="649">
        <v>6185.84</v>
      </c>
    </row>
    <row r="12732" spans="1:10" hidden="1">
      <c r="A12732" s="141" t="s">
        <v>46374</v>
      </c>
      <c r="B12732" s="141" t="str">
        <f t="shared" si="198"/>
        <v>ABRIGO P/8 BOTIJOES GAS DE 45KG,EXCLUSIVE LIGACOES,NAS DIM.(2,60X1,05X1,90)M,ALVENARIA TIJOLOS MACICOS (7X10X20CM),PAREDABRIGO P/8 BOTIJOES GAS DE 45KG,EXCLUSIVE LIGACOES,NAS DIM.(ES DE MEIA VEZ,REVESTIDAS COM ARGAMASSA DE CIMENTO E SAIBRO,NO TRACO 1:6,PISO COM ESPESSURA DE 10CM E COBERTURA COM ESPESSURA DE 6CM,AMBAS EM CONCRETO ARMADO,FCK=15MPA,COM ACABAMENTO DE CIMENTADO,TRACO 1:4,CONFORME PROJETO TIPO Nº2639/EMOPABRIGO P/8 BOTIJOES GAS DE 45KG,EXCLUSIVE LIGACOES,NAS DIM.(</v>
      </c>
      <c r="C12732" s="141" t="s">
        <v>46371</v>
      </c>
      <c r="D12732" s="141" t="s">
        <v>46372</v>
      </c>
      <c r="E12732" s="141" t="s">
        <v>46353</v>
      </c>
      <c r="F12732" s="141" t="s">
        <v>46354</v>
      </c>
      <c r="G12732" s="141" t="s">
        <v>46355</v>
      </c>
      <c r="H12732" s="141" t="s">
        <v>46373</v>
      </c>
      <c r="I12732" s="141" t="s">
        <v>14</v>
      </c>
      <c r="J12732" s="649">
        <v>5950.27</v>
      </c>
    </row>
    <row r="12733" spans="1:10" hidden="1">
      <c r="A12733" s="141" t="s">
        <v>46375</v>
      </c>
      <c r="B12733" s="141" t="str">
        <f t="shared" si="198"/>
        <v>CAIXA DE PROTECAO PARA MEDIDOR INDIVIDUAL,PARA GAS MANUFATURADO ATE 800KCAL/MIN.E GAS NATURAL ATE 1680KCAL/MIN.,NAS DIMECAIXA DE PROTECAO PARA MEDIDOR INDIVIDUAL,PARA GAS MANUFATURNSOES INTERNAS DE (70X60X40)CM,EM ALVENARIA DE TIJOLOS MACICOS (7X10X20CM),EM PAREDES DE MEIA VEZ,REVESTIDAS COM ARGAMASSA DE CIMENTO E AREIA,NO TRACO 1:4,COM PORTA EM VENEZIANA DE ALUMINIOCAIXA DE PROTECAO PARA MEDIDOR INDIVIDUAL,PARA GAS MANUFATUR</v>
      </c>
      <c r="C12733" s="141" t="s">
        <v>46376</v>
      </c>
      <c r="D12733" s="141" t="s">
        <v>46377</v>
      </c>
      <c r="E12733" s="141" t="s">
        <v>46378</v>
      </c>
      <c r="F12733" s="141" t="s">
        <v>46379</v>
      </c>
      <c r="G12733" s="141" t="s">
        <v>46380</v>
      </c>
      <c r="H12733" s="141" t="s">
        <v>46381</v>
      </c>
      <c r="I12733" s="141" t="s">
        <v>14</v>
      </c>
      <c r="J12733" s="649">
        <v>680.85</v>
      </c>
    </row>
    <row r="12734" spans="1:10" hidden="1">
      <c r="A12734" s="141" t="s">
        <v>46382</v>
      </c>
      <c r="B12734" s="141" t="str">
        <f t="shared" si="198"/>
        <v>CAIXA DE PROTECAO PARA MEDIDOR INDIVIDUAL,PARA GAS MANUFATURADO ATE 800KCAL/MIN.E GAS NATURAL ATE 1680KCAL/MIN.,NAS DIMECAIXA DE PROTECAO PARA MEDIDOR INDIVIDUAL,PARA GAS MANUFATURNSOES INTERNAS DE (70X60X40)CM,EM ALVENARIA DE TIJOLOS MACICOS (7X10X20CM),EM PAREDES DE MEIA VEZ,REVESTIDAS COM ARGAMASSA DE CIMENTO E AREIA,NO TRACO 1:4,COM PORTA EM VENEZIANA DE ALUMINIOCAIXA DE PROTECAO PARA MEDIDOR INDIVIDUAL,PARA GAS MANUFATUR</v>
      </c>
      <c r="C12734" s="141" t="s">
        <v>46376</v>
      </c>
      <c r="D12734" s="141" t="s">
        <v>46377</v>
      </c>
      <c r="E12734" s="141" t="s">
        <v>46378</v>
      </c>
      <c r="F12734" s="141" t="s">
        <v>46379</v>
      </c>
      <c r="G12734" s="141" t="s">
        <v>46380</v>
      </c>
      <c r="H12734" s="141" t="s">
        <v>46381</v>
      </c>
      <c r="I12734" s="141" t="s">
        <v>14</v>
      </c>
      <c r="J12734" s="649">
        <v>625.87</v>
      </c>
    </row>
    <row r="12735" spans="1:10" hidden="1">
      <c r="A12735" s="141" t="s">
        <v>46383</v>
      </c>
      <c r="B12735" s="141" t="str">
        <f t="shared" si="198"/>
        <v>CAIXA DE PROTECAO PARA MEDIDOR INDIVIDUAL G16,PARA GAS NATURAL,ATE 16M3/H,NAS DIMENSOES INTERNAS DE (90X80X60)CM,EM ALVECAIXA DE PROTECAO PARA MEDIDOR INDIVIDUAL G16,PARA GAS NATURNARIA DE TIJOLOS MACICOS (7X10X20CM),EM PAREDES DE MEIA VEZ,REVESTIDAS COM ARGAMASSA DE CIMENTO E AREIA,NO TRACO 1:4,COM PORTA EM VENEZIANA DE ALUMINIOCAIXA DE PROTECAO PARA MEDIDOR INDIVIDUAL G16,PARA GAS NATUR</v>
      </c>
      <c r="C12735" s="141" t="s">
        <v>46384</v>
      </c>
      <c r="D12735" s="141" t="s">
        <v>46385</v>
      </c>
      <c r="E12735" s="141" t="s">
        <v>46386</v>
      </c>
      <c r="F12735" s="141" t="s">
        <v>46387</v>
      </c>
      <c r="G12735" s="141" t="s">
        <v>46388</v>
      </c>
      <c r="I12735" s="141" t="s">
        <v>14</v>
      </c>
      <c r="J12735" s="649">
        <v>1184.54</v>
      </c>
    </row>
    <row r="12736" spans="1:10" hidden="1">
      <c r="A12736" s="141" t="s">
        <v>46389</v>
      </c>
      <c r="B12736" s="141" t="str">
        <f t="shared" si="198"/>
        <v>CAIXA DE PROTECAO PARA MEDIDOR INDIVIDUAL G16,PARA GAS NATURAL,ATE 16M3/H,NAS DIMENSOES INTERNAS DE (90X80X60)CM,EM ALVECAIXA DE PROTECAO PARA MEDIDOR INDIVIDUAL G16,PARA GAS NATURNARIA DE TIJOLOS MACICOS (7X10X20CM),EM PAREDES DE MEIA VEZ,REVESTIDAS COM ARGAMASSA DE CIMENTO E AREIA,NO TRACO 1:4,COM PORTA EM VENEZIANA DE ALUMINIOCAIXA DE PROTECAO PARA MEDIDOR INDIVIDUAL G16,PARA GAS NATUR</v>
      </c>
      <c r="C12736" s="141" t="s">
        <v>46384</v>
      </c>
      <c r="D12736" s="141" t="s">
        <v>46385</v>
      </c>
      <c r="E12736" s="141" t="s">
        <v>46386</v>
      </c>
      <c r="F12736" s="141" t="s">
        <v>46387</v>
      </c>
      <c r="G12736" s="141" t="s">
        <v>46388</v>
      </c>
      <c r="I12736" s="141" t="s">
        <v>14</v>
      </c>
      <c r="J12736" s="649">
        <v>1089.28</v>
      </c>
    </row>
    <row r="12737" spans="1:10" hidden="1">
      <c r="A12737" s="141" t="s">
        <v>46390</v>
      </c>
      <c r="B12737" s="141" t="str">
        <f t="shared" si="198"/>
        <v>ABRIGO PARA HIDROMETRO DE 1/2" OU 3/4",NAS DIMENSOES DE (0,45X0,12X0,42)M,EMBUTIDO NO MURO,REVESTIDO COM ARGAMASSA DE CIABRIGO PARA HIDROMETRO DE 1/2" OU 3/4",NAS DIMENSOES DE (0,4MENTO E SAIBRO,NO TRACO 1:6,COM FUNDO DE CONCRETO NO TRACO 1:3 E ESPESSURA 3CM,PORTA DE (46X43)CM EM GRADE CONFECCIONADA EM FERRO CHATO DE 1/2" COM ESPESSURA DE 1/8" E CADEADO DE 30MM,CONFORME PROJETO Nº 2089/EMOPABRIGO PARA HIDROMETRO DE 1/2" OU 3/4",NAS DIMENSOES DE (0,4</v>
      </c>
      <c r="C12737" s="141" t="s">
        <v>46391</v>
      </c>
      <c r="D12737" s="141" t="s">
        <v>46392</v>
      </c>
      <c r="E12737" s="141" t="s">
        <v>46393</v>
      </c>
      <c r="F12737" s="141" t="s">
        <v>46394</v>
      </c>
      <c r="G12737" s="141" t="s">
        <v>46395</v>
      </c>
      <c r="H12737" s="141" t="s">
        <v>46396</v>
      </c>
      <c r="I12737" s="141" t="s">
        <v>14</v>
      </c>
      <c r="J12737" s="649">
        <v>542.67999999999995</v>
      </c>
    </row>
    <row r="12738" spans="1:10" hidden="1">
      <c r="A12738" s="141" t="s">
        <v>46397</v>
      </c>
      <c r="B12738" s="141" t="str">
        <f t="shared" si="198"/>
        <v>ABRIGO PARA HIDROMETRO DE 1/2" OU 3/4",NAS DIMENSOES DE (0,45X0,12X0,42)M,EMBUTIDO NO MURO,REVESTIDO COM ARGAMASSA DE CIABRIGO PARA HIDROMETRO DE 1/2" OU 3/4",NAS DIMENSOES DE (0,4MENTO E SAIBRO,NO TRACO 1:6,COM FUNDO DE CONCRETO NO TRACO 1:3 E ESPESSURA 3CM,PORTA DE (46X43)CM EM GRADE CONFECCIONADA EM FERRO CHATO DE 1/2" COM ESPESSURA DE 1/8" E CADEADO DE 30MM,CONFORME PROJETO Nº 2089/EMOPABRIGO PARA HIDROMETRO DE 1/2" OU 3/4",NAS DIMENSOES DE (0,4</v>
      </c>
      <c r="C12738" s="141" t="s">
        <v>46391</v>
      </c>
      <c r="D12738" s="141" t="s">
        <v>46392</v>
      </c>
      <c r="E12738" s="141" t="s">
        <v>46393</v>
      </c>
      <c r="F12738" s="141" t="s">
        <v>46394</v>
      </c>
      <c r="G12738" s="141" t="s">
        <v>46395</v>
      </c>
      <c r="H12738" s="141" t="s">
        <v>46396</v>
      </c>
      <c r="I12738" s="141" t="s">
        <v>14</v>
      </c>
      <c r="J12738" s="649">
        <v>481.93</v>
      </c>
    </row>
    <row r="12739" spans="1:10" hidden="1">
      <c r="A12739" s="141" t="s">
        <v>46398</v>
      </c>
      <c r="B12739" s="141" t="str">
        <f t="shared" ref="B12739:B12802" si="199">C12739&amp;D12739&amp;C12739&amp;E12739&amp;F12739&amp;G12739&amp;H12739&amp;C12739</f>
        <v>ABRIGO PARA HIDROMETRO DE 1",NAS DIMENSOES DE (0,90X0,50X0,60)M,EM ALVENARIA DE TIJOLOS FURADOS DE (10X20X20)CM,EM PAREDABRIGO PARA HIDROMETRO DE 1",NAS DIMENSOES DE (0,90X0,50X0,6ES DE MEIA VEZ,REVESTIDAS C/ARGAMASSA DE CIMENTO E SAIBRO,TRACO 1:6,C/FUNDO DE CONCRETO E TAMPA DE CONCRETO ARMADO,C/PORTA DE (80X50)CM GRADE CONFECCIONADA EM FERRO CHATO DE 1/2" C/ESPESSURA DE 1/8" E CADEADO DE 30MM,PROJETO Nº2089/EMOPABRIGO PARA HIDROMETRO DE 1",NAS DIMENSOES DE (0,90X0,50X0,6</v>
      </c>
      <c r="C12739" s="141" t="s">
        <v>46399</v>
      </c>
      <c r="D12739" s="141" t="s">
        <v>46400</v>
      </c>
      <c r="E12739" s="141" t="s">
        <v>46401</v>
      </c>
      <c r="F12739" s="141" t="s">
        <v>46402</v>
      </c>
      <c r="G12739" s="141" t="s">
        <v>46403</v>
      </c>
      <c r="H12739" s="141" t="s">
        <v>46404</v>
      </c>
      <c r="I12739" s="141" t="s">
        <v>14</v>
      </c>
      <c r="J12739" s="649">
        <v>918.37</v>
      </c>
    </row>
    <row r="12740" spans="1:10" hidden="1">
      <c r="A12740" s="141" t="s">
        <v>46405</v>
      </c>
      <c r="B12740" s="141" t="str">
        <f t="shared" si="199"/>
        <v>ABRIGO PARA HIDROMETRO DE 1",NAS DIMENSOES DE (0,90X0,50X0,60)M,EM ALVENARIA DE TIJOLOS FURADOS DE (10X20X20)CM,EM PAREDABRIGO PARA HIDROMETRO DE 1",NAS DIMENSOES DE (0,90X0,50X0,6ES DE MEIA VEZ,REVESTIDAS C/ARGAMASSA DE CIMENTO E SAIBRO,TRACO 1:6,C/FUNDO DE CONCRETO E TAMPA DE CONCRETO ARMADO,C/PORTA DE (80X50)CM GRADE CONFECCIONADA EM FERRO CHATO DE 1/2" C/ESPESSURA DE 1/8" E CADEADO DE 30MM,PROJETO Nº2089/EMOPABRIGO PARA HIDROMETRO DE 1",NAS DIMENSOES DE (0,90X0,50X0,6</v>
      </c>
      <c r="C12740" s="141" t="s">
        <v>46399</v>
      </c>
      <c r="D12740" s="141" t="s">
        <v>46400</v>
      </c>
      <c r="E12740" s="141" t="s">
        <v>46401</v>
      </c>
      <c r="F12740" s="141" t="s">
        <v>46402</v>
      </c>
      <c r="G12740" s="141" t="s">
        <v>46403</v>
      </c>
      <c r="H12740" s="141" t="s">
        <v>46404</v>
      </c>
      <c r="I12740" s="141" t="s">
        <v>14</v>
      </c>
      <c r="J12740" s="649">
        <v>835.74</v>
      </c>
    </row>
    <row r="12741" spans="1:10" hidden="1">
      <c r="A12741" s="141" t="s">
        <v>46406</v>
      </c>
      <c r="B12741" s="141" t="str">
        <f t="shared" si="199"/>
        <v>ABRIGO PARA HIDROMETRO DE 1.1/2" OU 2" C/FILTRO INTERNO,NASDIMENSOES (1,10X0,60X0,70)M,ALVENARIA DE TIJOLOS FURADOS DEABRIGO PARA HIDROMETRO DE 1.1/2" OU 2" C/FILTRO INTERNO,NAS(10X20X20)CM,PAREDES DE MEIA VEZ,REVESTIDAS C/ARGAMASSA DE CIMENTO E SAIBRO,TRACO 1:6,C/FUNDO DE CONCRETO E TAMPA DE CONCRETO ARMADO,C/PORTA DE (100X60)CM EM GRADE CONFECCIONADA FERRO CHATO 1/2" C/ESP.1/8" E CADEADO 30MM,PROJETO Nº2089/EMOPABRIGO PARA HIDROMETRO DE 1.1/2" OU 2" C/FILTRO INTERNO,NAS</v>
      </c>
      <c r="C12741" s="141" t="s">
        <v>46407</v>
      </c>
      <c r="D12741" s="141" t="s">
        <v>46408</v>
      </c>
      <c r="E12741" s="141" t="s">
        <v>46409</v>
      </c>
      <c r="F12741" s="141" t="s">
        <v>46410</v>
      </c>
      <c r="G12741" s="141" t="s">
        <v>46411</v>
      </c>
      <c r="H12741" s="141" t="s">
        <v>46412</v>
      </c>
      <c r="I12741" s="141" t="s">
        <v>14</v>
      </c>
      <c r="J12741" s="649">
        <v>1067.75</v>
      </c>
    </row>
    <row r="12742" spans="1:10" hidden="1">
      <c r="A12742" s="141" t="s">
        <v>46413</v>
      </c>
      <c r="B12742" s="141" t="str">
        <f t="shared" si="199"/>
        <v>ABRIGO PARA HIDROMETRO DE 1.1/2" OU 2" C/FILTRO INTERNO,NASDIMENSOES (1,10X0,60X0,70)M,ALVENARIA DE TIJOLOS FURADOS DEABRIGO PARA HIDROMETRO DE 1.1/2" OU 2" C/FILTRO INTERNO,NAS(10X20X20)CM,PAREDES DE MEIA VEZ,REVESTIDAS C/ARGAMASSA DE CIMENTO E SAIBRO,TRACO 1:6,C/FUNDO DE CONCRETO E TAMPA DE CONCRETO ARMADO,C/PORTA DE (100X60)CM EM GRADE CONFECCIONADA FERRO CHATO 1/2" C/ESP.1/8" E CADEADO 30MM,PROJETO Nº2089/EMOPABRIGO PARA HIDROMETRO DE 1.1/2" OU 2" C/FILTRO INTERNO,NAS</v>
      </c>
      <c r="C12742" s="141" t="s">
        <v>46407</v>
      </c>
      <c r="D12742" s="141" t="s">
        <v>46408</v>
      </c>
      <c r="E12742" s="141" t="s">
        <v>46409</v>
      </c>
      <c r="F12742" s="141" t="s">
        <v>46410</v>
      </c>
      <c r="G12742" s="141" t="s">
        <v>46411</v>
      </c>
      <c r="H12742" s="141" t="s">
        <v>46412</v>
      </c>
      <c r="I12742" s="141" t="s">
        <v>14</v>
      </c>
      <c r="J12742" s="649">
        <v>976.61</v>
      </c>
    </row>
    <row r="12743" spans="1:10" hidden="1">
      <c r="A12743" s="141" t="s">
        <v>46414</v>
      </c>
      <c r="B12743" s="141" t="str">
        <f t="shared" si="199"/>
        <v>ABRIGO PARA HIDROMETRO DE 2" C/FILTRO EXTERNO,NAS DIMENSOES(1,70X0,70X0,80)M,ALVENARIA DE TIJOLOS FURADOS DE (10X20X20)ABRIGO PARA HIDROMETRO DE 2" C/FILTRO EXTERNO,NAS DIMENSOES,PAREDE DE MEIA VEZ,REVESTIDAS C/ARGAMASSA DE CIMENTO E SAIBRO,TRACO 1:6,C/FUNDO DE CONCRETO E TAMPA DE CONCRETO ARMADO,C/PORTA (140X70)CM EM GRADE CONFECCIONADA EM FERRO CHATO 1/2" C/ESP.DE 1/8" E CADEADO 30MM,CONFORME PROJETO Nº2089/EMOPABRIGO PARA HIDROMETRO DE 2" C/FILTRO EXTERNO,NAS DIMENSOES</v>
      </c>
      <c r="C12743" s="141" t="s">
        <v>46415</v>
      </c>
      <c r="D12743" s="141" t="s">
        <v>46416</v>
      </c>
      <c r="E12743" s="141" t="s">
        <v>46417</v>
      </c>
      <c r="F12743" s="141" t="s">
        <v>46418</v>
      </c>
      <c r="G12743" s="141" t="s">
        <v>46419</v>
      </c>
      <c r="H12743" s="141" t="s">
        <v>46420</v>
      </c>
      <c r="I12743" s="141" t="s">
        <v>14</v>
      </c>
      <c r="J12743" s="649">
        <v>1358.88</v>
      </c>
    </row>
    <row r="12744" spans="1:10" hidden="1">
      <c r="A12744" s="141" t="s">
        <v>46421</v>
      </c>
      <c r="B12744" s="141" t="str">
        <f t="shared" si="199"/>
        <v>ABRIGO PARA HIDROMETRO DE 2" C/FILTRO EXTERNO,NAS DIMENSOES(1,70X0,70X0,80)M,ALVENARIA DE TIJOLOS FURADOS DE (10X20X20)ABRIGO PARA HIDROMETRO DE 2" C/FILTRO EXTERNO,NAS DIMENSOES,PAREDE DE MEIA VEZ,REVESTIDAS C/ARGAMASSA DE CIMENTO E SAIBRO,TRACO 1:6,C/FUNDO DE CONCRETO E TAMPA DE CONCRETO ARMADO,C/PORTA (140X70)CM EM GRADE CONFECCIONADA EM FERRO CHATO 1/2" C/ESP.DE 1/8" E CADEADO 30MM,CONFORME PROJETO Nº2089/EMOPABRIGO PARA HIDROMETRO DE 2" C/FILTRO EXTERNO,NAS DIMENSOES</v>
      </c>
      <c r="C12744" s="141" t="s">
        <v>46415</v>
      </c>
      <c r="D12744" s="141" t="s">
        <v>46416</v>
      </c>
      <c r="E12744" s="141" t="s">
        <v>46417</v>
      </c>
      <c r="F12744" s="141" t="s">
        <v>46418</v>
      </c>
      <c r="G12744" s="141" t="s">
        <v>46419</v>
      </c>
      <c r="H12744" s="141" t="s">
        <v>46420</v>
      </c>
      <c r="I12744" s="141" t="s">
        <v>14</v>
      </c>
      <c r="J12744" s="649">
        <v>1253.24</v>
      </c>
    </row>
    <row r="12745" spans="1:10" hidden="1">
      <c r="A12745" s="141" t="s">
        <v>46422</v>
      </c>
      <c r="B12745" s="141" t="str">
        <f t="shared" si="199"/>
        <v>ABRIGO PARA BOMBA,NAS DIMENSOES DE (0,70X0,50X0,50)M,EM ALVENARIA DE TIJOLOS FURADOS DE (10X20X20)CM,EM PAREDES DE MEIAABRIGO PARA BOMBA,NAS DIMENSOES DE (0,70X0,50X0,50)M,EM ALVEVEZ,REVESTIDAS COM ARGAMASSA DE CIMENTO E SAIBRO,NO TRACO 1:6,COM FUNDO DE CONCRETO E TAMPA DE CONCRETO ARMADO,PORTA DE(60X40)CM EM CHAPA DE FERRO Nº16 E CADEADO DE 30MM,CONFORMEPROJETO Nº2799/EMOPABRIGO PARA BOMBA,NAS DIMENSOES DE (0,70X0,50X0,50)M,EM ALVE</v>
      </c>
      <c r="C12745" s="141" t="s">
        <v>46423</v>
      </c>
      <c r="D12745" s="141" t="s">
        <v>46424</v>
      </c>
      <c r="E12745" s="141" t="s">
        <v>46425</v>
      </c>
      <c r="F12745" s="141" t="s">
        <v>46426</v>
      </c>
      <c r="G12745" s="141" t="s">
        <v>46427</v>
      </c>
      <c r="H12745" s="141" t="s">
        <v>46428</v>
      </c>
      <c r="I12745" s="141" t="s">
        <v>14</v>
      </c>
      <c r="J12745" s="649">
        <v>867.21</v>
      </c>
    </row>
    <row r="12746" spans="1:10" hidden="1">
      <c r="A12746" s="141" t="s">
        <v>46429</v>
      </c>
      <c r="B12746" s="141" t="str">
        <f t="shared" si="199"/>
        <v>ABRIGO PARA BOMBA,NAS DIMENSOES DE (0,70X0,50X0,50)M,EM ALVENARIA DE TIJOLOS FURADOS DE (10X20X20)CM,EM PAREDES DE MEIAABRIGO PARA BOMBA,NAS DIMENSOES DE (0,70X0,50X0,50)M,EM ALVEVEZ,REVESTIDAS COM ARGAMASSA DE CIMENTO E SAIBRO,NO TRACO 1:6,COM FUNDO DE CONCRETO E TAMPA DE CONCRETO ARMADO,PORTA DE(60X40)CM EM CHAPA DE FERRO Nº16 E CADEADO DE 30MM,CONFORMEPROJETO Nº2799/EMOPABRIGO PARA BOMBA,NAS DIMENSOES DE (0,70X0,50X0,50)M,EM ALVE</v>
      </c>
      <c r="C12746" s="141" t="s">
        <v>46423</v>
      </c>
      <c r="D12746" s="141" t="s">
        <v>46424</v>
      </c>
      <c r="E12746" s="141" t="s">
        <v>46425</v>
      </c>
      <c r="F12746" s="141" t="s">
        <v>46426</v>
      </c>
      <c r="G12746" s="141" t="s">
        <v>46427</v>
      </c>
      <c r="H12746" s="141" t="s">
        <v>46428</v>
      </c>
      <c r="I12746" s="141" t="s">
        <v>14</v>
      </c>
      <c r="J12746" s="649">
        <v>790.05</v>
      </c>
    </row>
    <row r="12747" spans="1:10" hidden="1">
      <c r="A12747" s="141" t="s">
        <v>46430</v>
      </c>
      <c r="B12747" s="141" t="str">
        <f t="shared" si="199"/>
        <v>ABRIGO PARA BOMBA,NAS DIMENSOES DE (1,20X0,60X0,80)M,EM ALVENARIA DE TIJOLOS FURADOS DE (10X20X20)CM,PAREDES DE MEIA VEZABRIGO PARA BOMBA,NAS DIMENSOES DE (1,20X0,60X0,80)M,EM ALVE,RESTIDAS COM ARGAMASSA DE CIMENTO E SAIBRO,NO TRACO 1:6,COM FUNDO DE CONCRETO E TAMPA DE CONCRETO ARMADO,PORTA DE (100X60)CM EM CHAPA DE FERRO Nº16 E CADEADO DE 30MM,CONFORME PROJETO Nº2799/EMOPABRIGO PARA BOMBA,NAS DIMENSOES DE (1,20X0,60X0,80)M,EM ALVE</v>
      </c>
      <c r="C12747" s="141" t="s">
        <v>46431</v>
      </c>
      <c r="D12747" s="141" t="s">
        <v>46432</v>
      </c>
      <c r="E12747" s="141" t="s">
        <v>46433</v>
      </c>
      <c r="F12747" s="141" t="s">
        <v>46434</v>
      </c>
      <c r="G12747" s="141" t="s">
        <v>46435</v>
      </c>
      <c r="H12747" s="141" t="s">
        <v>46436</v>
      </c>
      <c r="I12747" s="141" t="s">
        <v>14</v>
      </c>
      <c r="J12747" s="649">
        <v>1226.44</v>
      </c>
    </row>
    <row r="12748" spans="1:10" hidden="1">
      <c r="A12748" s="141" t="s">
        <v>46437</v>
      </c>
      <c r="B12748" s="141" t="str">
        <f t="shared" si="199"/>
        <v>ABRIGO PARA BOMBA,NAS DIMENSOES DE (1,20X0,60X0,80)M,EM ALVENARIA DE TIJOLOS FURADOS DE (10X20X20)CM,PAREDES DE MEIA VEZABRIGO PARA BOMBA,NAS DIMENSOES DE (1,20X0,60X0,80)M,EM ALVE,RESTIDAS COM ARGAMASSA DE CIMENTO E SAIBRO,NO TRACO 1:6,COM FUNDO DE CONCRETO E TAMPA DE CONCRETO ARMADO,PORTA DE (100X60)CM EM CHAPA DE FERRO Nº16 E CADEADO DE 30MM,CONFORME PROJETO Nº2799/EMOPABRIGO PARA BOMBA,NAS DIMENSOES DE (1,20X0,60X0,80)M,EM ALVE</v>
      </c>
      <c r="C12748" s="141" t="s">
        <v>46431</v>
      </c>
      <c r="D12748" s="141" t="s">
        <v>46432</v>
      </c>
      <c r="E12748" s="141" t="s">
        <v>46433</v>
      </c>
      <c r="F12748" s="141" t="s">
        <v>46434</v>
      </c>
      <c r="G12748" s="141" t="s">
        <v>46435</v>
      </c>
      <c r="H12748" s="141" t="s">
        <v>46436</v>
      </c>
      <c r="I12748" s="141" t="s">
        <v>14</v>
      </c>
      <c r="J12748" s="649">
        <v>1133.1199999999999</v>
      </c>
    </row>
    <row r="12749" spans="1:10" hidden="1">
      <c r="A12749" s="141" t="s">
        <v>46438</v>
      </c>
      <c r="B12749" s="141" t="str">
        <f t="shared" si="199"/>
        <v>HIDROMETRO COM DIAMETRO DE 1/2".FORNECIMENTOHIDROMETRO COM DIAMETRO DE 1/2".FORNECIMENTOHIDROMETRO COM DIAMETRO DE 1/2".FORNECIMENTO</v>
      </c>
      <c r="C12749" s="141" t="s">
        <v>46439</v>
      </c>
      <c r="I12749" s="141" t="s">
        <v>14</v>
      </c>
      <c r="J12749" s="649">
        <v>123.6</v>
      </c>
    </row>
    <row r="12750" spans="1:10" hidden="1">
      <c r="A12750" s="141" t="s">
        <v>46440</v>
      </c>
      <c r="B12750" s="141" t="str">
        <f t="shared" si="199"/>
        <v>HIDROMETRO COM DIAMETRO DE 1/2".FORNECIMENTOHIDROMETRO COM DIAMETRO DE 1/2".FORNECIMENTOHIDROMETRO COM DIAMETRO DE 1/2".FORNECIMENTO</v>
      </c>
      <c r="C12750" s="141" t="s">
        <v>46439</v>
      </c>
      <c r="I12750" s="141" t="s">
        <v>14</v>
      </c>
      <c r="J12750" s="649">
        <v>123.6</v>
      </c>
    </row>
    <row r="12751" spans="1:10" hidden="1">
      <c r="A12751" s="141" t="s">
        <v>46441</v>
      </c>
      <c r="B12751" s="141" t="str">
        <f t="shared" si="199"/>
        <v>HIDROMETRO COM DIAMETRO DE 3/4".FORNECIMENTOHIDROMETRO COM DIAMETRO DE 3/4".FORNECIMENTOHIDROMETRO COM DIAMETRO DE 3/4".FORNECIMENTO</v>
      </c>
      <c r="C12751" s="141" t="s">
        <v>46442</v>
      </c>
      <c r="I12751" s="141" t="s">
        <v>14</v>
      </c>
      <c r="J12751" s="649">
        <v>141.29</v>
      </c>
    </row>
    <row r="12752" spans="1:10" hidden="1">
      <c r="A12752" s="141" t="s">
        <v>46443</v>
      </c>
      <c r="B12752" s="141" t="str">
        <f t="shared" si="199"/>
        <v>HIDROMETRO COM DIAMETRO DE 3/4".FORNECIMENTOHIDROMETRO COM DIAMETRO DE 3/4".FORNECIMENTOHIDROMETRO COM DIAMETRO DE 3/4".FORNECIMENTO</v>
      </c>
      <c r="C12752" s="141" t="s">
        <v>46442</v>
      </c>
      <c r="I12752" s="141" t="s">
        <v>14</v>
      </c>
      <c r="J12752" s="649">
        <v>141.29</v>
      </c>
    </row>
    <row r="12753" spans="1:10" hidden="1">
      <c r="A12753" s="141" t="s">
        <v>46444</v>
      </c>
      <c r="B12753" s="141" t="str">
        <f t="shared" si="199"/>
        <v>HIDROMETRO COM DIAMETRO DE 1".FORNECIMENTOHIDROMETRO COM DIAMETRO DE 1".FORNECIMENTOHIDROMETRO COM DIAMETRO DE 1".FORNECIMENTO</v>
      </c>
      <c r="C12753" s="141" t="s">
        <v>46445</v>
      </c>
      <c r="I12753" s="141" t="s">
        <v>14</v>
      </c>
      <c r="J12753" s="649">
        <v>515</v>
      </c>
    </row>
    <row r="12754" spans="1:10" hidden="1">
      <c r="A12754" s="141" t="s">
        <v>46446</v>
      </c>
      <c r="B12754" s="141" t="str">
        <f t="shared" si="199"/>
        <v>HIDROMETRO COM DIAMETRO DE 1".FORNECIMENTOHIDROMETRO COM DIAMETRO DE 1".FORNECIMENTOHIDROMETRO COM DIAMETRO DE 1".FORNECIMENTO</v>
      </c>
      <c r="C12754" s="141" t="s">
        <v>46445</v>
      </c>
      <c r="I12754" s="141" t="s">
        <v>14</v>
      </c>
      <c r="J12754" s="649">
        <v>515</v>
      </c>
    </row>
    <row r="12755" spans="1:10" hidden="1">
      <c r="A12755" s="141" t="s">
        <v>46447</v>
      </c>
      <c r="B12755" s="141" t="str">
        <f t="shared" si="199"/>
        <v>TAMPA DE CONCRETO ARMADO 10MPA,ESPESSURA DE 6CM,PARA CAIXA DE INSPECAO COM 60CM DE DIAMETRO.FORNECIMENTO E COLOCACAOTAMPA DE CONCRETO ARMADO 10MPA,ESPESSURA DE 6CM,PARA CAIXA DTAMPA DE CONCRETO ARMADO 10MPA,ESPESSURA DE 6CM,PARA CAIXA D</v>
      </c>
      <c r="C12755" s="141" t="s">
        <v>46448</v>
      </c>
      <c r="D12755" s="141" t="s">
        <v>46449</v>
      </c>
      <c r="I12755" s="141" t="s">
        <v>14</v>
      </c>
      <c r="J12755" s="649">
        <v>59.96</v>
      </c>
    </row>
    <row r="12756" spans="1:10" hidden="1">
      <c r="A12756" s="141" t="s">
        <v>46450</v>
      </c>
      <c r="B12756" s="141" t="str">
        <f t="shared" si="199"/>
        <v>TAMPA DE CONCRETO ARMADO 10MPA,ESPESSURA DE 6CM,PARA CAIXA DE INSPECAO COM 60CM DE DIAMETRO.FORNECIMENTO E COLOCACAOTAMPA DE CONCRETO ARMADO 10MPA,ESPESSURA DE 6CM,PARA CAIXA DTAMPA DE CONCRETO ARMADO 10MPA,ESPESSURA DE 6CM,PARA CAIXA D</v>
      </c>
      <c r="C12756" s="141" t="s">
        <v>46448</v>
      </c>
      <c r="D12756" s="141" t="s">
        <v>46449</v>
      </c>
      <c r="I12756" s="141" t="s">
        <v>14</v>
      </c>
      <c r="J12756" s="649">
        <v>56.2</v>
      </c>
    </row>
    <row r="12757" spans="1:10" hidden="1">
      <c r="A12757" s="141" t="s">
        <v>46451</v>
      </c>
      <c r="B12757" s="141" t="str">
        <f t="shared" si="199"/>
        <v>REPARO EM CAIXA DE PASSAGEM DE ENERGIA ELETRICA,DE ALVENARIA DE 30X30CM,COM TROCA DE TAMPA DE CONCRETO COM ESPESSURA DEREPARO EM CAIXA DE PASSAGEM DE ENERGIA ELETRICA,DE ALVENARIA6CMREPARO EM CAIXA DE PASSAGEM DE ENERGIA ELETRICA,DE ALVENARIA</v>
      </c>
      <c r="C12757" s="141" t="s">
        <v>46452</v>
      </c>
      <c r="D12757" s="141" t="s">
        <v>46453</v>
      </c>
      <c r="E12757" s="141" t="s">
        <v>46454</v>
      </c>
      <c r="I12757" s="141" t="s">
        <v>14</v>
      </c>
      <c r="J12757" s="649">
        <v>84.51</v>
      </c>
    </row>
    <row r="12758" spans="1:10" hidden="1">
      <c r="A12758" s="141" t="s">
        <v>46455</v>
      </c>
      <c r="B12758" s="141" t="str">
        <f t="shared" si="199"/>
        <v>REPARO EM CAIXA DE PASSAGEM DE ENERGIA ELETRICA,DE ALVENARIA DE 30X30CM,COM TROCA DE TAMPA DE CONCRETO COM ESPESSURA DEREPARO EM CAIXA DE PASSAGEM DE ENERGIA ELETRICA,DE ALVENARIA6CMREPARO EM CAIXA DE PASSAGEM DE ENERGIA ELETRICA,DE ALVENARIA</v>
      </c>
      <c r="C12758" s="141" t="s">
        <v>46452</v>
      </c>
      <c r="D12758" s="141" t="s">
        <v>46453</v>
      </c>
      <c r="E12758" s="141" t="s">
        <v>46454</v>
      </c>
      <c r="I12758" s="141" t="s">
        <v>14</v>
      </c>
      <c r="J12758" s="649">
        <v>79.67</v>
      </c>
    </row>
    <row r="12759" spans="1:10" hidden="1">
      <c r="A12759" s="141" t="s">
        <v>46456</v>
      </c>
      <c r="B12759" s="141" t="str">
        <f t="shared" si="199"/>
        <v>REPARO EM CAIXA DE PASSAGEM DE ENERGIA ELETRICA,DE ALVENARIA DE 40X40CM,COM TROCA DE TAMPA DE CONCRETO COM ESPESSURA DEREPARO EM CAIXA DE PASSAGEM DE ENERGIA ELETRICA,DE ALVENARIA6CMREPARO EM CAIXA DE PASSAGEM DE ENERGIA ELETRICA,DE ALVENARIA</v>
      </c>
      <c r="C12759" s="141" t="s">
        <v>46452</v>
      </c>
      <c r="D12759" s="141" t="s">
        <v>46457</v>
      </c>
      <c r="E12759" s="141" t="s">
        <v>46454</v>
      </c>
      <c r="I12759" s="141" t="s">
        <v>14</v>
      </c>
      <c r="J12759" s="649">
        <v>116.16</v>
      </c>
    </row>
    <row r="12760" spans="1:10" hidden="1">
      <c r="A12760" s="141" t="s">
        <v>46458</v>
      </c>
      <c r="B12760" s="141" t="str">
        <f t="shared" si="199"/>
        <v>REPARO EM CAIXA DE PASSAGEM DE ENERGIA ELETRICA,DE ALVENARIA DE 40X40CM,COM TROCA DE TAMPA DE CONCRETO COM ESPESSURA DEREPARO EM CAIXA DE PASSAGEM DE ENERGIA ELETRICA,DE ALVENARIA6CMREPARO EM CAIXA DE PASSAGEM DE ENERGIA ELETRICA,DE ALVENARIA</v>
      </c>
      <c r="C12760" s="141" t="s">
        <v>46452</v>
      </c>
      <c r="D12760" s="141" t="s">
        <v>46457</v>
      </c>
      <c r="E12760" s="141" t="s">
        <v>46454</v>
      </c>
      <c r="I12760" s="141" t="s">
        <v>14</v>
      </c>
      <c r="J12760" s="649">
        <v>109.69</v>
      </c>
    </row>
    <row r="12761" spans="1:10" hidden="1">
      <c r="A12761" s="141" t="s">
        <v>46459</v>
      </c>
      <c r="B12761" s="141" t="str">
        <f t="shared" si="199"/>
        <v>REPARO EM CAIXA DE PASSAGEM DE ENERGIA ELETRICA,DE ALVENARIA DE 60X60CM,COM TROCA DE TAMPA DE CONCRETO COM ESPESSURA DEREPARO EM CAIXA DE PASSAGEM DE ENERGIA ELETRICA,DE ALVENARIA6CMREPARO EM CAIXA DE PASSAGEM DE ENERGIA ELETRICA,DE ALVENARIA</v>
      </c>
      <c r="C12761" s="141" t="s">
        <v>46452</v>
      </c>
      <c r="D12761" s="141" t="s">
        <v>46460</v>
      </c>
      <c r="E12761" s="141" t="s">
        <v>46454</v>
      </c>
      <c r="I12761" s="141" t="s">
        <v>14</v>
      </c>
      <c r="J12761" s="649">
        <v>162.15</v>
      </c>
    </row>
    <row r="12762" spans="1:10" hidden="1">
      <c r="A12762" s="141" t="s">
        <v>46461</v>
      </c>
      <c r="B12762" s="141" t="str">
        <f t="shared" si="199"/>
        <v>REPARO EM CAIXA DE PASSAGEM DE ENERGIA ELETRICA,DE ALVENARIA DE 60X60CM,COM TROCA DE TAMPA DE CONCRETO COM ESPESSURA DEREPARO EM CAIXA DE PASSAGEM DE ENERGIA ELETRICA,DE ALVENARIA6CMREPARO EM CAIXA DE PASSAGEM DE ENERGIA ELETRICA,DE ALVENARIA</v>
      </c>
      <c r="C12762" s="141" t="s">
        <v>46452</v>
      </c>
      <c r="D12762" s="141" t="s">
        <v>46460</v>
      </c>
      <c r="E12762" s="141" t="s">
        <v>46454</v>
      </c>
      <c r="I12762" s="141" t="s">
        <v>14</v>
      </c>
      <c r="J12762" s="649">
        <v>153.30000000000001</v>
      </c>
    </row>
    <row r="12763" spans="1:10" hidden="1">
      <c r="A12763" s="141" t="s">
        <v>46462</v>
      </c>
      <c r="B12763" s="141" t="str">
        <f t="shared" si="199"/>
        <v>CAIXA DE GORDURA SIMPLES CILINDRICA,PRE-FABRICADA EM ANEIS DE CONCRETO,COM DIAMETRO DE 40CM E PROFUNDIDADE TOTAL DE 60CMCAIXA DE GORDURA SIMPLES CILINDRICA,PRE-FABRICADA EM ANEIS D,INCLUSIVE TAMPA DE CONCRETO.FORNECIMENTO E COLOCACAOCAIXA DE GORDURA SIMPLES CILINDRICA,PRE-FABRICADA EM ANEIS D</v>
      </c>
      <c r="C12763" s="141" t="s">
        <v>46463</v>
      </c>
      <c r="D12763" s="141" t="s">
        <v>46464</v>
      </c>
      <c r="E12763" s="141" t="s">
        <v>46465</v>
      </c>
      <c r="I12763" s="141" t="s">
        <v>14</v>
      </c>
      <c r="J12763" s="649">
        <v>293.33</v>
      </c>
    </row>
    <row r="12764" spans="1:10" hidden="1">
      <c r="A12764" s="141" t="s">
        <v>46466</v>
      </c>
      <c r="B12764" s="141" t="str">
        <f t="shared" si="199"/>
        <v>CAIXA DE GORDURA SIMPLES CILINDRICA,PRE-FABRICADA EM ANEIS DE CONCRETO,COM DIAMETRO DE 40CM E PROFUNDIDADE TOTAL DE 60CMCAIXA DE GORDURA SIMPLES CILINDRICA,PRE-FABRICADA EM ANEIS D,INCLUSIVE TAMPA DE CONCRETO.FORNECIMENTO E COLOCACAOCAIXA DE GORDURA SIMPLES CILINDRICA,PRE-FABRICADA EM ANEIS D</v>
      </c>
      <c r="C12764" s="141" t="s">
        <v>46463</v>
      </c>
      <c r="D12764" s="141" t="s">
        <v>46464</v>
      </c>
      <c r="E12764" s="141" t="s">
        <v>46465</v>
      </c>
      <c r="I12764" s="141" t="s">
        <v>14</v>
      </c>
      <c r="J12764" s="649">
        <v>280.66000000000003</v>
      </c>
    </row>
    <row r="12765" spans="1:10" hidden="1">
      <c r="A12765" s="141" t="s">
        <v>46467</v>
      </c>
      <c r="B12765" s="141" t="str">
        <f t="shared" si="199"/>
        <v>CAIXA DE GORDURA DUPLA,CILINDRICA,PRE-FABRICADA EM ANEIS DECONCRETO,COM DIAMETRO DE 60CM E PROFUNDIDADE TOTAL DE 90CM,ICAIXA DE GORDURA DUPLA,CILINDRICA,PRE-FABRICADA EM ANEIS DENCLUSIVE TAMPA EM CONCRETO.FORNECIMENTO E COLOCACAOCAIXA DE GORDURA DUPLA,CILINDRICA,PRE-FABRICADA EM ANEIS DE</v>
      </c>
      <c r="C12765" s="141" t="s">
        <v>46468</v>
      </c>
      <c r="D12765" s="141" t="s">
        <v>46469</v>
      </c>
      <c r="E12765" s="141" t="s">
        <v>46470</v>
      </c>
      <c r="I12765" s="141" t="s">
        <v>14</v>
      </c>
      <c r="J12765" s="649">
        <v>352.66</v>
      </c>
    </row>
    <row r="12766" spans="1:10" hidden="1">
      <c r="A12766" s="141" t="s">
        <v>46471</v>
      </c>
      <c r="B12766" s="141" t="str">
        <f t="shared" si="199"/>
        <v>CAIXA DE GORDURA DUPLA,CILINDRICA,PRE-FABRICADA EM ANEIS DECONCRETO,COM DIAMETRO DE 60CM E PROFUNDIDADE TOTAL DE 90CM,ICAIXA DE GORDURA DUPLA,CILINDRICA,PRE-FABRICADA EM ANEIS DENCLUSIVE TAMPA EM CONCRETO.FORNECIMENTO E COLOCACAOCAIXA DE GORDURA DUPLA,CILINDRICA,PRE-FABRICADA EM ANEIS DE</v>
      </c>
      <c r="C12766" s="141" t="s">
        <v>46468</v>
      </c>
      <c r="D12766" s="141" t="s">
        <v>46469</v>
      </c>
      <c r="E12766" s="141" t="s">
        <v>46470</v>
      </c>
      <c r="I12766" s="141" t="s">
        <v>14</v>
      </c>
      <c r="J12766" s="649">
        <v>339.99</v>
      </c>
    </row>
    <row r="12767" spans="1:10" hidden="1">
      <c r="A12767" s="141" t="s">
        <v>46472</v>
      </c>
      <c r="B12767" s="141" t="str">
        <f t="shared" si="199"/>
        <v>CAIXA DE GORDURA ESPECIAL EM ALVENARIA DE TIJOLOS MACICOS(7X10X20CM),EM PAREDES DE UMA VEZ(0,20M),MEDINDO 0,80X0,80X0,90CAIXA DE GORDURA ESPECIAL EM ALVENARIA DE TIJOLOS MACICOS(7XM,INCLUSIVE REVESTIMENTO INTERNO EM ARGAMASSA DE CIMENTO E AREIA NO TRACO 1:3,COM ESPESSURA DE 1,5CM,EXCLUSIVE TAMPAO DE FERRO FUNDIDOCAIXA DE GORDURA ESPECIAL EM ALVENARIA DE TIJOLOS MACICOS(7X</v>
      </c>
      <c r="C12767" s="141" t="s">
        <v>46473</v>
      </c>
      <c r="D12767" s="141" t="s">
        <v>46474</v>
      </c>
      <c r="E12767" s="141" t="s">
        <v>46475</v>
      </c>
      <c r="F12767" s="141" t="s">
        <v>46476</v>
      </c>
      <c r="G12767" s="141" t="s">
        <v>46477</v>
      </c>
      <c r="I12767" s="141" t="s">
        <v>14</v>
      </c>
      <c r="J12767" s="649">
        <v>1727.11</v>
      </c>
    </row>
    <row r="12768" spans="1:10" hidden="1">
      <c r="A12768" s="141" t="s">
        <v>46478</v>
      </c>
      <c r="B12768" s="141" t="str">
        <f t="shared" si="199"/>
        <v>CAIXA DE GORDURA ESPECIAL EM ALVENARIA DE TIJOLOS MACICOS(7X10X20CM),EM PAREDES DE UMA VEZ(0,20M),MEDINDO 0,80X0,80X0,90CAIXA DE GORDURA ESPECIAL EM ALVENARIA DE TIJOLOS MACICOS(7XM,INCLUSIVE REVESTIMENTO INTERNO EM ARGAMASSA DE CIMENTO E AREIA NO TRACO 1:3,COM ESPESSURA DE 1,5CM,EXCLUSIVE TAMPAO DE FERRO FUNDIDOCAIXA DE GORDURA ESPECIAL EM ALVENARIA DE TIJOLOS MACICOS(7X</v>
      </c>
      <c r="C12768" s="141" t="s">
        <v>46473</v>
      </c>
      <c r="D12768" s="141" t="s">
        <v>46474</v>
      </c>
      <c r="E12768" s="141" t="s">
        <v>46475</v>
      </c>
      <c r="F12768" s="141" t="s">
        <v>46476</v>
      </c>
      <c r="G12768" s="141" t="s">
        <v>46477</v>
      </c>
      <c r="I12768" s="141" t="s">
        <v>14</v>
      </c>
      <c r="J12768" s="649">
        <v>1649.46</v>
      </c>
    </row>
    <row r="12769" spans="1:10" hidden="1">
      <c r="A12769" s="141" t="s">
        <v>46479</v>
      </c>
      <c r="B12769" s="141" t="str">
        <f t="shared" si="199"/>
        <v>CAIXA DE GORDURA ESPECIAL DE ALVENARIA DE TIJOLOS MACICOS(7X10X20CM),EM PAREDES DE UMA VEZ(0,20M),MEDINDO 1,00X1,00X0,90CAIXA DE GORDURA ESPECIAL DE ALVENARIA DE TIJOLOS MACICOS(7XM,INCLUSIVE REVESTIMENTO INTERNO EM ARGAMASSA DE CIMENTO E AREIA,NO TRACO 1:3,COM ESPESSURA DE 1,5CM,EXCLUSIVE TAMPAO DE FERRO FUNDIDOCAIXA DE GORDURA ESPECIAL DE ALVENARIA DE TIJOLOS MACICOS(7X</v>
      </c>
      <c r="C12769" s="141" t="s">
        <v>46480</v>
      </c>
      <c r="D12769" s="141" t="s">
        <v>46481</v>
      </c>
      <c r="E12769" s="141" t="s">
        <v>46475</v>
      </c>
      <c r="F12769" s="141" t="s">
        <v>46482</v>
      </c>
      <c r="G12769" s="141" t="s">
        <v>46477</v>
      </c>
      <c r="I12769" s="141" t="s">
        <v>14</v>
      </c>
      <c r="J12769" s="649">
        <v>2134.0300000000002</v>
      </c>
    </row>
    <row r="12770" spans="1:10" hidden="1">
      <c r="A12770" s="141" t="s">
        <v>46483</v>
      </c>
      <c r="B12770" s="141" t="str">
        <f t="shared" si="199"/>
        <v>CAIXA DE GORDURA ESPECIAL DE ALVENARIA DE TIJOLOS MACICOS(7X10X20CM),EM PAREDES DE UMA VEZ(0,20M),MEDINDO 1,00X1,00X0,90CAIXA DE GORDURA ESPECIAL DE ALVENARIA DE TIJOLOS MACICOS(7XM,INCLUSIVE REVESTIMENTO INTERNO EM ARGAMASSA DE CIMENTO E AREIA,NO TRACO 1:3,COM ESPESSURA DE 1,5CM,EXCLUSIVE TAMPAO DE FERRO FUNDIDOCAIXA DE GORDURA ESPECIAL DE ALVENARIA DE TIJOLOS MACICOS(7X</v>
      </c>
      <c r="C12770" s="141" t="s">
        <v>46480</v>
      </c>
      <c r="D12770" s="141" t="s">
        <v>46481</v>
      </c>
      <c r="E12770" s="141" t="s">
        <v>46475</v>
      </c>
      <c r="F12770" s="141" t="s">
        <v>46482</v>
      </c>
      <c r="G12770" s="141" t="s">
        <v>46477</v>
      </c>
      <c r="I12770" s="141" t="s">
        <v>14</v>
      </c>
      <c r="J12770" s="649">
        <v>2040.84</v>
      </c>
    </row>
    <row r="12771" spans="1:10" hidden="1">
      <c r="A12771" s="141" t="s">
        <v>46484</v>
      </c>
      <c r="B12771" s="141" t="str">
        <f t="shared" si="199"/>
        <v>CAIXA DE GORDURA ESPECIAL EM ALVENARIA DE TIJOLOS MACICOS(7X10X20CM),EM PAREDES DE UMA VEZ(0,20M),MEDINDO 1,20X1,00X0,90CAIXA DE GORDURA ESPECIAL EM ALVENARIA DE TIJOLOS MACICOS(7XM,INCLUSIVE REVESTIMENTO INTERNO EM ARGAMASSA DE CIMENTO E AREIA,NO TRACO 1:3,COM ESPESSURA DE 1,5CM,EXCLUSIVE TAMPAO DE FERRO FUNDIDOCAIXA DE GORDURA ESPECIAL EM ALVENARIA DE TIJOLOS MACICOS(7X</v>
      </c>
      <c r="C12771" s="141" t="s">
        <v>46473</v>
      </c>
      <c r="D12771" s="141" t="s">
        <v>46485</v>
      </c>
      <c r="E12771" s="141" t="s">
        <v>46475</v>
      </c>
      <c r="F12771" s="141" t="s">
        <v>46482</v>
      </c>
      <c r="G12771" s="141" t="s">
        <v>46477</v>
      </c>
      <c r="I12771" s="141" t="s">
        <v>14</v>
      </c>
      <c r="J12771" s="649">
        <v>2359.8000000000002</v>
      </c>
    </row>
    <row r="12772" spans="1:10" hidden="1">
      <c r="A12772" s="141" t="s">
        <v>46486</v>
      </c>
      <c r="B12772" s="141" t="str">
        <f t="shared" si="199"/>
        <v>CAIXA DE GORDURA ESPECIAL EM ALVENARIA DE TIJOLOS MACICOS(7X10X20CM),EM PAREDES DE UMA VEZ(0,20M),MEDINDO 1,20X1,00X0,90CAIXA DE GORDURA ESPECIAL EM ALVENARIA DE TIJOLOS MACICOS(7XM,INCLUSIVE REVESTIMENTO INTERNO EM ARGAMASSA DE CIMENTO E AREIA,NO TRACO 1:3,COM ESPESSURA DE 1,5CM,EXCLUSIVE TAMPAO DE FERRO FUNDIDOCAIXA DE GORDURA ESPECIAL EM ALVENARIA DE TIJOLOS MACICOS(7X</v>
      </c>
      <c r="C12772" s="141" t="s">
        <v>46473</v>
      </c>
      <c r="D12772" s="141" t="s">
        <v>46485</v>
      </c>
      <c r="E12772" s="141" t="s">
        <v>46475</v>
      </c>
      <c r="F12772" s="141" t="s">
        <v>46482</v>
      </c>
      <c r="G12772" s="141" t="s">
        <v>46477</v>
      </c>
      <c r="I12772" s="141" t="s">
        <v>14</v>
      </c>
      <c r="J12772" s="649">
        <v>2257.69</v>
      </c>
    </row>
    <row r="12773" spans="1:10" hidden="1">
      <c r="A12773" s="141" t="s">
        <v>46487</v>
      </c>
      <c r="B12773" s="141" t="str">
        <f t="shared" si="199"/>
        <v>CAIXA DE GORDURA ESPECIAL EM ALVENARIA DE TIJOLOS MACICOS(7X10X20CM),EM PAREDES DE UMA VEZ(0,20M),MEDINDO 1,20X1,20X0,90CAIXA DE GORDURA ESPECIAL EM ALVENARIA DE TIJOLOS MACICOS(7XM,INCLUSIVE REVESTIMENTO INTERNO EM ARGAMASSA DE CIMENTO E AREIA,NO TRACO 1:3,COM ESPESSURA DE 1,5CM,EXCLUSIVE TAMPAO DE FERRO FUNDIDOCAIXA DE GORDURA ESPECIAL EM ALVENARIA DE TIJOLOS MACICOS(7X</v>
      </c>
      <c r="C12773" s="141" t="s">
        <v>46473</v>
      </c>
      <c r="D12773" s="141" t="s">
        <v>46488</v>
      </c>
      <c r="E12773" s="141" t="s">
        <v>46475</v>
      </c>
      <c r="F12773" s="141" t="s">
        <v>46482</v>
      </c>
      <c r="G12773" s="141" t="s">
        <v>46477</v>
      </c>
      <c r="I12773" s="141" t="s">
        <v>14</v>
      </c>
      <c r="J12773" s="649">
        <v>2508.23</v>
      </c>
    </row>
    <row r="12774" spans="1:10" hidden="1">
      <c r="A12774" s="141" t="s">
        <v>46489</v>
      </c>
      <c r="B12774" s="141" t="str">
        <f t="shared" si="199"/>
        <v>CAIXA DE GORDURA ESPECIAL EM ALVENARIA DE TIJOLOS MACICOS(7X10X20CM),EM PAREDES DE UMA VEZ(0,20M),MEDINDO 1,20X1,20X0,90CAIXA DE GORDURA ESPECIAL EM ALVENARIA DE TIJOLOS MACICOS(7XM,INCLUSIVE REVESTIMENTO INTERNO EM ARGAMASSA DE CIMENTO E AREIA,NO TRACO 1:3,COM ESPESSURA DE 1,5CM,EXCLUSIVE TAMPAO DE FERRO FUNDIDOCAIXA DE GORDURA ESPECIAL EM ALVENARIA DE TIJOLOS MACICOS(7X</v>
      </c>
      <c r="C12774" s="141" t="s">
        <v>46473</v>
      </c>
      <c r="D12774" s="141" t="s">
        <v>46488</v>
      </c>
      <c r="E12774" s="141" t="s">
        <v>46475</v>
      </c>
      <c r="F12774" s="141" t="s">
        <v>46482</v>
      </c>
      <c r="G12774" s="141" t="s">
        <v>46477</v>
      </c>
      <c r="I12774" s="141" t="s">
        <v>14</v>
      </c>
      <c r="J12774" s="649">
        <v>2398.7399999999998</v>
      </c>
    </row>
    <row r="12775" spans="1:10" hidden="1">
      <c r="A12775" s="141" t="s">
        <v>46490</v>
      </c>
      <c r="B12775" s="141" t="str">
        <f t="shared" si="199"/>
        <v>CAIXA DE GORDURA ESPECIAL EM ALVENARIA DE TIJOLOS MACICOS(7X10X20CM),EM PAREDES DE UMA VEZ(0,20M),MEDINDO 1,00X1,50X0,90CAIXA DE GORDURA ESPECIAL EM ALVENARIA DE TIJOLOS MACICOS(7XM,INCLUSIVE REVESTIMENTO INTERNO EM ARGAMASSA DE CIMENTO E AREIA,NO TRACO 1:3,COM ESPESSURA DE 1,5CM,EXCLUSIVE TAMPAO DE FERRO FUNDIDOCAIXA DE GORDURA ESPECIAL EM ALVENARIA DE TIJOLOS MACICOS(7X</v>
      </c>
      <c r="C12775" s="141" t="s">
        <v>46473</v>
      </c>
      <c r="D12775" s="141" t="s">
        <v>46491</v>
      </c>
      <c r="E12775" s="141" t="s">
        <v>46475</v>
      </c>
      <c r="F12775" s="141" t="s">
        <v>46482</v>
      </c>
      <c r="G12775" s="141" t="s">
        <v>46477</v>
      </c>
      <c r="I12775" s="141" t="s">
        <v>14</v>
      </c>
      <c r="J12775" s="649">
        <v>2594.73</v>
      </c>
    </row>
    <row r="12776" spans="1:10" hidden="1">
      <c r="A12776" s="141" t="s">
        <v>46492</v>
      </c>
      <c r="B12776" s="141" t="str">
        <f t="shared" si="199"/>
        <v>CAIXA DE GORDURA ESPECIAL EM ALVENARIA DE TIJOLOS MACICOS(7X10X20CM),EM PAREDES DE UMA VEZ(0,20M),MEDINDO 1,00X1,50X0,90CAIXA DE GORDURA ESPECIAL EM ALVENARIA DE TIJOLOS MACICOS(7XM,INCLUSIVE REVESTIMENTO INTERNO EM ARGAMASSA DE CIMENTO E AREIA,NO TRACO 1:3,COM ESPESSURA DE 1,5CM,EXCLUSIVE TAMPAO DE FERRO FUNDIDOCAIXA DE GORDURA ESPECIAL EM ALVENARIA DE TIJOLOS MACICOS(7X</v>
      </c>
      <c r="C12776" s="141" t="s">
        <v>46473</v>
      </c>
      <c r="D12776" s="141" t="s">
        <v>46491</v>
      </c>
      <c r="E12776" s="141" t="s">
        <v>46475</v>
      </c>
      <c r="F12776" s="141" t="s">
        <v>46482</v>
      </c>
      <c r="G12776" s="141" t="s">
        <v>46477</v>
      </c>
      <c r="I12776" s="141" t="s">
        <v>14</v>
      </c>
      <c r="J12776" s="649">
        <v>2482.9499999999998</v>
      </c>
    </row>
    <row r="12777" spans="1:10" hidden="1">
      <c r="A12777" s="141" t="s">
        <v>46493</v>
      </c>
      <c r="B12777" s="141" t="str">
        <f t="shared" si="199"/>
        <v>CAIXA DE GORDURA ESPECIAL EM ALVENARIA DE TIJOLOS MACICOS(7X10X20CM),EM PAREDES DE UMA VEZ(0,20M),MEDINDO 1,20X1,50X0,90CAIXA DE GORDURA ESPECIAL EM ALVENARIA DE TIJOLOS MACICOS(7XM,INCLUSIVE REVESTIMENTO INTERNO EM ARGAMASSA DE CIMENTO E AREIA,NO TRACO 1:3,COM ESPESSURA DE 1,5CM,EXCLUSIVE TAMPAO DE FERRO FUNDIDOCAIXA DE GORDURA ESPECIAL EM ALVENARIA DE TIJOLOS MACICOS(7X</v>
      </c>
      <c r="C12777" s="141" t="s">
        <v>46473</v>
      </c>
      <c r="D12777" s="141" t="s">
        <v>46494</v>
      </c>
      <c r="E12777" s="141" t="s">
        <v>46475</v>
      </c>
      <c r="F12777" s="141" t="s">
        <v>46482</v>
      </c>
      <c r="G12777" s="141" t="s">
        <v>46477</v>
      </c>
      <c r="I12777" s="141" t="s">
        <v>14</v>
      </c>
      <c r="J12777" s="649">
        <v>2793.01</v>
      </c>
    </row>
    <row r="12778" spans="1:10" hidden="1">
      <c r="A12778" s="141" t="s">
        <v>46495</v>
      </c>
      <c r="B12778" s="141" t="str">
        <f t="shared" si="199"/>
        <v>CAIXA DE GORDURA ESPECIAL EM ALVENARIA DE TIJOLOS MACICOS(7X10X20CM),EM PAREDES DE UMA VEZ(0,20M),MEDINDO 1,20X1,50X0,90CAIXA DE GORDURA ESPECIAL EM ALVENARIA DE TIJOLOS MACICOS(7XM,INCLUSIVE REVESTIMENTO INTERNO EM ARGAMASSA DE CIMENTO E AREIA,NO TRACO 1:3,COM ESPESSURA DE 1,5CM,EXCLUSIVE TAMPAO DE FERRO FUNDIDOCAIXA DE GORDURA ESPECIAL EM ALVENARIA DE TIJOLOS MACICOS(7X</v>
      </c>
      <c r="C12778" s="141" t="s">
        <v>46473</v>
      </c>
      <c r="D12778" s="141" t="s">
        <v>46494</v>
      </c>
      <c r="E12778" s="141" t="s">
        <v>46475</v>
      </c>
      <c r="F12778" s="141" t="s">
        <v>46482</v>
      </c>
      <c r="G12778" s="141" t="s">
        <v>46477</v>
      </c>
      <c r="I12778" s="141" t="s">
        <v>14</v>
      </c>
      <c r="J12778" s="649">
        <v>2673.2</v>
      </c>
    </row>
    <row r="12779" spans="1:10" hidden="1">
      <c r="A12779" s="141" t="s">
        <v>46496</v>
      </c>
      <c r="B12779" s="141" t="str">
        <f t="shared" si="199"/>
        <v>CAIXA DE GORDURA ESPECIAL EM ALVENARIA DE TIJOLOS MACICOS(7X10X20CM),EM PAREDES DE UMA VEZ(0,20M),MEDINDO 1,50X1,50X0,90CAIXA DE GORDURA ESPECIAL EM ALVENARIA DE TIJOLOS MACICOS(7XM,INCLUSIVE REVESTIMENTO INTERNO EM ARGAMASSA DE CIMENTO E AREIA,NO TRACO 1:3,COM ESPESSURA DE 1,5CM,EXCLUSIVE TAMPAO DE FERRO FUNDIDOCAIXA DE GORDURA ESPECIAL EM ALVENARIA DE TIJOLOS MACICOS(7X</v>
      </c>
      <c r="C12779" s="141" t="s">
        <v>46473</v>
      </c>
      <c r="D12779" s="141" t="s">
        <v>46497</v>
      </c>
      <c r="E12779" s="141" t="s">
        <v>46475</v>
      </c>
      <c r="F12779" s="141" t="s">
        <v>46482</v>
      </c>
      <c r="G12779" s="141" t="s">
        <v>46477</v>
      </c>
      <c r="I12779" s="141" t="s">
        <v>14</v>
      </c>
      <c r="J12779" s="649">
        <v>3085.33</v>
      </c>
    </row>
    <row r="12780" spans="1:10" hidden="1">
      <c r="A12780" s="141" t="s">
        <v>46498</v>
      </c>
      <c r="B12780" s="141" t="str">
        <f t="shared" si="199"/>
        <v>CAIXA DE GORDURA ESPECIAL EM ALVENARIA DE TIJOLOS MACICOS(7X10X20CM),EM PAREDES DE UMA VEZ(0,20M),MEDINDO 1,50X1,50X0,90CAIXA DE GORDURA ESPECIAL EM ALVENARIA DE TIJOLOS MACICOS(7XM,INCLUSIVE REVESTIMENTO INTERNO EM ARGAMASSA DE CIMENTO E AREIA,NO TRACO 1:3,COM ESPESSURA DE 1,5CM,EXCLUSIVE TAMPAO DE FERRO FUNDIDOCAIXA DE GORDURA ESPECIAL EM ALVENARIA DE TIJOLOS MACICOS(7X</v>
      </c>
      <c r="C12780" s="141" t="s">
        <v>46473</v>
      </c>
      <c r="D12780" s="141" t="s">
        <v>46497</v>
      </c>
      <c r="E12780" s="141" t="s">
        <v>46475</v>
      </c>
      <c r="F12780" s="141" t="s">
        <v>46482</v>
      </c>
      <c r="G12780" s="141" t="s">
        <v>46477</v>
      </c>
      <c r="I12780" s="141" t="s">
        <v>14</v>
      </c>
      <c r="J12780" s="649">
        <v>2954.87</v>
      </c>
    </row>
    <row r="12781" spans="1:10" hidden="1">
      <c r="A12781" s="141" t="s">
        <v>46499</v>
      </c>
      <c r="B12781" s="141" t="str">
        <f t="shared" si="199"/>
        <v>CAIXA DE GORDURA ESPECIAL EM ALVENARIA DE TIJOLOS MACICOS(7X10X20CM),EM PAREDES DE UMA VEZ(0,20CM),MEDINDO 1,50X2,00X0,9CAIXA DE GORDURA ESPECIAL EM ALVENARIA DE TIJOLOS MACICOS(7X0M,INCLUSIVE REVESTIMENTO INTERNO EM ARGAMASSA DE CIMENTO EAREIA,NO TRACO 1:3,COM ESPESSURA DE 1,5CM,EXCLUSIVE TAMPAODE FERRO FUNDIDOCAIXA DE GORDURA ESPECIAL EM ALVENARIA DE TIJOLOS MACICOS(7X</v>
      </c>
      <c r="C12781" s="141" t="s">
        <v>46473</v>
      </c>
      <c r="D12781" s="141" t="s">
        <v>46500</v>
      </c>
      <c r="E12781" s="141" t="s">
        <v>46501</v>
      </c>
      <c r="F12781" s="141" t="s">
        <v>46502</v>
      </c>
      <c r="G12781" s="141" t="s">
        <v>46503</v>
      </c>
      <c r="I12781" s="141" t="s">
        <v>14</v>
      </c>
      <c r="J12781" s="649">
        <v>3571.25</v>
      </c>
    </row>
    <row r="12782" spans="1:10" hidden="1">
      <c r="A12782" s="141" t="s">
        <v>46504</v>
      </c>
      <c r="B12782" s="141" t="str">
        <f t="shared" si="199"/>
        <v>CAIXA DE GORDURA ESPECIAL EM ALVENARIA DE TIJOLOS MACICOS(7X10X20CM),EM PAREDES DE UMA VEZ(0,20CM),MEDINDO 1,50X2,00X0,9CAIXA DE GORDURA ESPECIAL EM ALVENARIA DE TIJOLOS MACICOS(7X0M,INCLUSIVE REVESTIMENTO INTERNO EM ARGAMASSA DE CIMENTO EAREIA,NO TRACO 1:3,COM ESPESSURA DE 1,5CM,EXCLUSIVE TAMPAODE FERRO FUNDIDOCAIXA DE GORDURA ESPECIAL EM ALVENARIA DE TIJOLOS MACICOS(7X</v>
      </c>
      <c r="C12782" s="141" t="s">
        <v>46473</v>
      </c>
      <c r="D12782" s="141" t="s">
        <v>46500</v>
      </c>
      <c r="E12782" s="141" t="s">
        <v>46501</v>
      </c>
      <c r="F12782" s="141" t="s">
        <v>46502</v>
      </c>
      <c r="G12782" s="141" t="s">
        <v>46503</v>
      </c>
      <c r="I12782" s="141" t="s">
        <v>14</v>
      </c>
      <c r="J12782" s="649">
        <v>3421.16</v>
      </c>
    </row>
    <row r="12783" spans="1:10" hidden="1">
      <c r="A12783" s="141" t="s">
        <v>46505</v>
      </c>
      <c r="B12783" s="141" t="str">
        <f t="shared" si="199"/>
        <v>CAIXA DE GORDURA ESPECIAL EM ALVENARIA DE TIJOLOS MACICOS(7X10X20CM),EM PAREDES DE UMA VEZ(0,20M),MEDINDO 1,50X2,20X0,90CAIXA DE GORDURA ESPECIAL EM ALVENARIA DE TIJOLOS MACICOS(7XM,INCLUSIVE REVESTIMENTO INTERNO EM ARGAMASSA DE CIMENTO E AREIA,NO TRACO 1:3,COM ESPESSURA DE 1,5CM,EXCLUSIVE TAMPAO DE FERRO FUNDIDOCAIXA DE GORDURA ESPECIAL EM ALVENARIA DE TIJOLOS MACICOS(7X</v>
      </c>
      <c r="C12783" s="141" t="s">
        <v>46473</v>
      </c>
      <c r="D12783" s="141" t="s">
        <v>46506</v>
      </c>
      <c r="E12783" s="141" t="s">
        <v>46475</v>
      </c>
      <c r="F12783" s="141" t="s">
        <v>46482</v>
      </c>
      <c r="G12783" s="141" t="s">
        <v>46477</v>
      </c>
      <c r="I12783" s="141" t="s">
        <v>14</v>
      </c>
      <c r="J12783" s="649">
        <v>3823.44</v>
      </c>
    </row>
    <row r="12784" spans="1:10" hidden="1">
      <c r="A12784" s="141" t="s">
        <v>46507</v>
      </c>
      <c r="B12784" s="141" t="str">
        <f t="shared" si="199"/>
        <v>CAIXA DE GORDURA ESPECIAL EM ALVENARIA DE TIJOLOS MACICOS(7X10X20CM),EM PAREDES DE UMA VEZ(0,20M),MEDINDO 1,50X2,20X0,90CAIXA DE GORDURA ESPECIAL EM ALVENARIA DE TIJOLOS MACICOS(7XM,INCLUSIVE REVESTIMENTO INTERNO EM ARGAMASSA DE CIMENTO E AREIA,NO TRACO 1:3,COM ESPESSURA DE 1,5CM,EXCLUSIVE TAMPAO DE FERRO FUNDIDOCAIXA DE GORDURA ESPECIAL EM ALVENARIA DE TIJOLOS MACICOS(7X</v>
      </c>
      <c r="C12784" s="141" t="s">
        <v>46473</v>
      </c>
      <c r="D12784" s="141" t="s">
        <v>46506</v>
      </c>
      <c r="E12784" s="141" t="s">
        <v>46475</v>
      </c>
      <c r="F12784" s="141" t="s">
        <v>46482</v>
      </c>
      <c r="G12784" s="141" t="s">
        <v>46477</v>
      </c>
      <c r="I12784" s="141" t="s">
        <v>14</v>
      </c>
      <c r="J12784" s="649">
        <v>3663.23</v>
      </c>
    </row>
    <row r="12785" spans="1:10" hidden="1">
      <c r="A12785" s="141" t="s">
        <v>46508</v>
      </c>
      <c r="B12785" s="141" t="str">
        <f t="shared" si="199"/>
        <v>CAIXA ENTERRADA PARA INSTALACOES TELEFONICAS,TIPO R1,MEDINDO 0,60X0,35X0,50M,EM BLOCOS DE CONCRETO ESTRUTURAL DE 0,10X0,CAIXA ENTERRADA PARA INSTALACOES TELEFONICAS,TIPO R1,MEDINDO20X0,40M,ASSENTADOS COM ARGAMASSA DE CIMENTO E AREIA,NO TRACO 1:4 E REVESTIDA INTERNAMENTE COM A MESMA ARGAMASSA,COM TAMPA DE CONCRETO ARMADO COM 5CM DE ESPESSURA E FUNDO DE CONCRETO SIMPLES COM 5CMCAIXA ENTERRADA PARA INSTALACOES TELEFONICAS,TIPO R1,MEDINDO</v>
      </c>
      <c r="C12785" s="141" t="s">
        <v>46509</v>
      </c>
      <c r="D12785" s="141" t="s">
        <v>46510</v>
      </c>
      <c r="E12785" s="141" t="s">
        <v>46511</v>
      </c>
      <c r="F12785" s="141" t="s">
        <v>46512</v>
      </c>
      <c r="G12785" s="141" t="s">
        <v>46513</v>
      </c>
      <c r="H12785" s="141" t="s">
        <v>46514</v>
      </c>
      <c r="I12785" s="141" t="s">
        <v>14</v>
      </c>
      <c r="J12785" s="649">
        <v>254.01</v>
      </c>
    </row>
    <row r="12786" spans="1:10" hidden="1">
      <c r="A12786" s="141" t="s">
        <v>46515</v>
      </c>
      <c r="B12786" s="141" t="str">
        <f t="shared" si="199"/>
        <v>CAIXA ENTERRADA PARA INSTALACOES TELEFONICAS,TIPO R1,MEDINDO 0,60X0,35X0,50M,EM BLOCOS DE CONCRETO ESTRUTURAL DE 0,10X0,CAIXA ENTERRADA PARA INSTALACOES TELEFONICAS,TIPO R1,MEDINDO20X0,40M,ASSENTADOS COM ARGAMASSA DE CIMENTO E AREIA,NO TRACO 1:4 E REVESTIDA INTERNAMENTE COM A MESMA ARGAMASSA,COM TAMPA DE CONCRETO ARMADO COM 5CM DE ESPESSURA E FUNDO DE CONCRETO SIMPLES COM 5CMCAIXA ENTERRADA PARA INSTALACOES TELEFONICAS,TIPO R1,MEDINDO</v>
      </c>
      <c r="C12786" s="141" t="s">
        <v>46509</v>
      </c>
      <c r="D12786" s="141" t="s">
        <v>46510</v>
      </c>
      <c r="E12786" s="141" t="s">
        <v>46511</v>
      </c>
      <c r="F12786" s="141" t="s">
        <v>46512</v>
      </c>
      <c r="G12786" s="141" t="s">
        <v>46513</v>
      </c>
      <c r="H12786" s="141" t="s">
        <v>46514</v>
      </c>
      <c r="I12786" s="141" t="s">
        <v>14</v>
      </c>
      <c r="J12786" s="649">
        <v>236.59</v>
      </c>
    </row>
    <row r="12787" spans="1:10" hidden="1">
      <c r="A12787" s="141" t="s">
        <v>46516</v>
      </c>
      <c r="B12787" s="141" t="str">
        <f t="shared" si="199"/>
        <v>CAIXA ENTERRADA PARA INSTALACOES TELEFONICAS,TIPO R2,MEDINDO 1,07X0,52X0,50M,EM BLOCOS DE CONCRETO ESTRUTURAL DE 0,10X0,CAIXA ENTERRADA PARA INSTALACOES TELEFONICAS,TIPO R2,MEDINDO20X0,40M,ASSENTADOS COM ARGAMASSA DE CIMENTO E AREIA,NO TRACO 1:4 E REVESTIDA INTERNAMENTE COM A MESMA ARGAMASSA,COM TAMPA DE CONCRETO ARMADO COM 5CM DE ESPESSURA E FUNDO DE CONCRETO SIMPLES COM 5CMCAIXA ENTERRADA PARA INSTALACOES TELEFONICAS,TIPO R2,MEDINDO</v>
      </c>
      <c r="C12787" s="141" t="s">
        <v>46517</v>
      </c>
      <c r="D12787" s="141" t="s">
        <v>46518</v>
      </c>
      <c r="E12787" s="141" t="s">
        <v>46511</v>
      </c>
      <c r="F12787" s="141" t="s">
        <v>46512</v>
      </c>
      <c r="G12787" s="141" t="s">
        <v>46513</v>
      </c>
      <c r="H12787" s="141" t="s">
        <v>46514</v>
      </c>
      <c r="I12787" s="141" t="s">
        <v>14</v>
      </c>
      <c r="J12787" s="649">
        <v>458.98</v>
      </c>
    </row>
    <row r="12788" spans="1:10" hidden="1">
      <c r="A12788" s="141" t="s">
        <v>46519</v>
      </c>
      <c r="B12788" s="141" t="str">
        <f t="shared" si="199"/>
        <v>CAIXA ENTERRADA PARA INSTALACOES TELEFONICAS,TIPO R2,MEDINDO 1,07X0,52X0,50M,EM BLOCOS DE CONCRETO ESTRUTURAL DE 0,10X0,CAIXA ENTERRADA PARA INSTALACOES TELEFONICAS,TIPO R2,MEDINDO20X0,40M,ASSENTADOS COM ARGAMASSA DE CIMENTO E AREIA,NO TRACO 1:4 E REVESTIDA INTERNAMENTE COM A MESMA ARGAMASSA,COM TAMPA DE CONCRETO ARMADO COM 5CM DE ESPESSURA E FUNDO DE CONCRETO SIMPLES COM 5CMCAIXA ENTERRADA PARA INSTALACOES TELEFONICAS,TIPO R2,MEDINDO</v>
      </c>
      <c r="C12788" s="141" t="s">
        <v>46517</v>
      </c>
      <c r="D12788" s="141" t="s">
        <v>46518</v>
      </c>
      <c r="E12788" s="141" t="s">
        <v>46511</v>
      </c>
      <c r="F12788" s="141" t="s">
        <v>46512</v>
      </c>
      <c r="G12788" s="141" t="s">
        <v>46513</v>
      </c>
      <c r="H12788" s="141" t="s">
        <v>46514</v>
      </c>
      <c r="I12788" s="141" t="s">
        <v>14</v>
      </c>
      <c r="J12788" s="649">
        <v>430.45</v>
      </c>
    </row>
    <row r="12789" spans="1:10" hidden="1">
      <c r="A12789" s="141" t="s">
        <v>46520</v>
      </c>
      <c r="B12789" s="141" t="str">
        <f t="shared" si="199"/>
        <v>CAIXA ENTERRADA PARA INSTALACOES TELEFONICAS,TIPO R3,MEDINDO 1,30X1,20X1,30M,EM BLOCOS DE CONCRETO ESTRUTURAL DE 0,10X0,CAIXA ENTERRADA PARA INSTALACOES TELEFONICAS,TIPO R3,MEDINDO20X0,40M,ASSENTADOS COM ARGAMASSA DE CIMENTO E AREIA,NO TRACO 1:4 E REVESTIDA INTERNAMENTE COM A MESMA ARGAMASSA,COM TAMPA DE CONCRETO ARMADO COM 5CM DE ESPESSURA E FUNDO DE CONCRETO SIMPLES COM 5CMCAIXA ENTERRADA PARA INSTALACOES TELEFONICAS,TIPO R3,MEDINDO</v>
      </c>
      <c r="C12789" s="141" t="s">
        <v>46521</v>
      </c>
      <c r="D12789" s="141" t="s">
        <v>46522</v>
      </c>
      <c r="E12789" s="141" t="s">
        <v>46511</v>
      </c>
      <c r="F12789" s="141" t="s">
        <v>46512</v>
      </c>
      <c r="G12789" s="141" t="s">
        <v>46513</v>
      </c>
      <c r="H12789" s="141" t="s">
        <v>46514</v>
      </c>
      <c r="I12789" s="141" t="s">
        <v>14</v>
      </c>
      <c r="J12789" s="649">
        <v>1538.68</v>
      </c>
    </row>
    <row r="12790" spans="1:10" hidden="1">
      <c r="A12790" s="141" t="s">
        <v>46523</v>
      </c>
      <c r="B12790" s="141" t="str">
        <f t="shared" si="199"/>
        <v>CAIXA ENTERRADA PARA INSTALACOES TELEFONICAS,TIPO R3,MEDINDO 1,30X1,20X1,30M,EM BLOCOS DE CONCRETO ESTRUTURAL DE 0,10X0,CAIXA ENTERRADA PARA INSTALACOES TELEFONICAS,TIPO R3,MEDINDO20X0,40M,ASSENTADOS COM ARGAMASSA DE CIMENTO E AREIA,NO TRACO 1:4 E REVESTIDA INTERNAMENTE COM A MESMA ARGAMASSA,COM TAMPA DE CONCRETO ARMADO COM 5CM DE ESPESSURA E FUNDO DE CONCRETO SIMPLES COM 5CMCAIXA ENTERRADA PARA INSTALACOES TELEFONICAS,TIPO R3,MEDINDO</v>
      </c>
      <c r="C12790" s="141" t="s">
        <v>46521</v>
      </c>
      <c r="D12790" s="141" t="s">
        <v>46522</v>
      </c>
      <c r="E12790" s="141" t="s">
        <v>46511</v>
      </c>
      <c r="F12790" s="141" t="s">
        <v>46512</v>
      </c>
      <c r="G12790" s="141" t="s">
        <v>46513</v>
      </c>
      <c r="H12790" s="141" t="s">
        <v>46514</v>
      </c>
      <c r="I12790" s="141" t="s">
        <v>14</v>
      </c>
      <c r="J12790" s="649">
        <v>1433.82</v>
      </c>
    </row>
    <row r="12791" spans="1:10" hidden="1">
      <c r="A12791" s="141" t="s">
        <v>46524</v>
      </c>
      <c r="B12791" s="141" t="str">
        <f t="shared" si="199"/>
        <v>CAIXA ENTERRADA PARA INSTALACOES TELEFONICAS,TIPO I,MEDINDO2,15X1,30X1,80M,EM BLOCOS DE CONCRETO ESTRUTURAL DE 0,10X0,2CAIXA ENTERRADA PARA INSTALACOES TELEFONICAS,TIPO I,MEDINDO0X0,40M,ASSENTADOS COM ARGAMASSA DE CIMENTO E AREIA,NO TRACO 1:4 E REVESTIDA INTERNAMENTE COM A MESMA ARGAMASSA,COM TAMPA DE CONCRETO ARMADO COM 5CM DE ESPESSURA E FUNDO DE CONCRETO SIMPLES COM 5CMCAIXA ENTERRADA PARA INSTALACOES TELEFONICAS,TIPO I,MEDINDO</v>
      </c>
      <c r="C12791" s="141" t="s">
        <v>46525</v>
      </c>
      <c r="D12791" s="141" t="s">
        <v>46526</v>
      </c>
      <c r="E12791" s="141" t="s">
        <v>46527</v>
      </c>
      <c r="F12791" s="141" t="s">
        <v>46528</v>
      </c>
      <c r="G12791" s="141" t="s">
        <v>46529</v>
      </c>
      <c r="H12791" s="141" t="s">
        <v>46530</v>
      </c>
      <c r="I12791" s="141" t="s">
        <v>14</v>
      </c>
      <c r="J12791" s="649">
        <v>2884.59</v>
      </c>
    </row>
    <row r="12792" spans="1:10" hidden="1">
      <c r="A12792" s="141" t="s">
        <v>46531</v>
      </c>
      <c r="B12792" s="141" t="str">
        <f t="shared" si="199"/>
        <v>CAIXA ENTERRADA PARA INSTALACOES TELEFONICAS,TIPO I,MEDINDO2,15X1,30X1,80M,EM BLOCOS DE CONCRETO ESTRUTURAL DE 0,10X0,2CAIXA ENTERRADA PARA INSTALACOES TELEFONICAS,TIPO I,MEDINDO0X0,40M,ASSENTADOS COM ARGAMASSA DE CIMENTO E AREIA,NO TRACO 1:4 E REVESTIDA INTERNAMENTE COM A MESMA ARGAMASSA,COM TAMPA DE CONCRETO ARMADO COM 5CM DE ESPESSURA E FUNDO DE CONCRETO SIMPLES COM 5CMCAIXA ENTERRADA PARA INSTALACOES TELEFONICAS,TIPO I,MEDINDO</v>
      </c>
      <c r="C12792" s="141" t="s">
        <v>46525</v>
      </c>
      <c r="D12792" s="141" t="s">
        <v>46526</v>
      </c>
      <c r="E12792" s="141" t="s">
        <v>46527</v>
      </c>
      <c r="F12792" s="141" t="s">
        <v>46528</v>
      </c>
      <c r="G12792" s="141" t="s">
        <v>46529</v>
      </c>
      <c r="H12792" s="141" t="s">
        <v>46530</v>
      </c>
      <c r="I12792" s="141" t="s">
        <v>14</v>
      </c>
      <c r="J12792" s="649">
        <v>2688.92</v>
      </c>
    </row>
    <row r="12793" spans="1:10" hidden="1">
      <c r="A12793" s="141" t="s">
        <v>46532</v>
      </c>
      <c r="B12793" s="141" t="str">
        <f t="shared" si="199"/>
        <v>CAIXA DE INSPECAO/CAIXA PARA AGUAS PLUVIAIS,DE CONCRETO PRE-MOLDADO,CONSTANDO DE CIRCULO DE FUNDO,4 ANEIS SUPERPOSTOS DECAIXA DE INSPECAO/CAIXA PARA AGUAS PLUVIAIS,DE CONCRETO PRE-40MM DE ESPESSURA,600MM DE DIAMETRO INTERNO,SENDO 1 ANEL INFERIOR(ENTRADA E SAIDA),DE 300MM+1 DE 300MM,1 DE 150MM E 1 DE75MM DE ALTURA,PERFAZENDO 925MM DE ALTURA TOTAL,EXCLUSIVE TAMPAO DE FERRO FUNDIDO E ESCAVACAO.FORNECIMENTO E COLOCACAOCAIXA DE INSPECAO/CAIXA PARA AGUAS PLUVIAIS,DE CONCRETO PRE-</v>
      </c>
      <c r="C12793" s="141" t="s">
        <v>46533</v>
      </c>
      <c r="D12793" s="141" t="s">
        <v>46534</v>
      </c>
      <c r="E12793" s="141" t="s">
        <v>46535</v>
      </c>
      <c r="F12793" s="141" t="s">
        <v>46536</v>
      </c>
      <c r="G12793" s="141" t="s">
        <v>46537</v>
      </c>
      <c r="H12793" s="141" t="s">
        <v>46538</v>
      </c>
      <c r="I12793" s="141" t="s">
        <v>14</v>
      </c>
      <c r="J12793" s="649">
        <v>541.96</v>
      </c>
    </row>
    <row r="12794" spans="1:10" hidden="1">
      <c r="A12794" s="141" t="s">
        <v>46539</v>
      </c>
      <c r="B12794" s="141" t="str">
        <f t="shared" si="199"/>
        <v>CAIXA DE INSPECAO/CAIXA PARA AGUAS PLUVIAIS,DE CONCRETO PRE-MOLDADO,CONSTANDO DE CIRCULO DE FUNDO,4 ANEIS SUPERPOSTOS DECAIXA DE INSPECAO/CAIXA PARA AGUAS PLUVIAIS,DE CONCRETO PRE-40MM DE ESPESSURA,600MM DE DIAMETRO INTERNO,SENDO 1 ANEL INFERIOR(ENTRADA E SAIDA),DE 300MM+1 DE 300MM,1 DE 150MM E 1 DE75MM DE ALTURA,PERFAZENDO 925MM DE ALTURA TOTAL,EXCLUSIVE TAMPAO DE FERRO FUNDIDO E ESCAVACAO.FORNECIMENTO E COLOCACAOCAIXA DE INSPECAO/CAIXA PARA AGUAS PLUVIAIS,DE CONCRETO PRE-</v>
      </c>
      <c r="C12794" s="141" t="s">
        <v>46533</v>
      </c>
      <c r="D12794" s="141" t="s">
        <v>46534</v>
      </c>
      <c r="E12794" s="141" t="s">
        <v>46535</v>
      </c>
      <c r="F12794" s="141" t="s">
        <v>46536</v>
      </c>
      <c r="G12794" s="141" t="s">
        <v>46537</v>
      </c>
      <c r="H12794" s="141" t="s">
        <v>46538</v>
      </c>
      <c r="I12794" s="141" t="s">
        <v>14</v>
      </c>
      <c r="J12794" s="649">
        <v>531.86</v>
      </c>
    </row>
    <row r="12795" spans="1:10" hidden="1">
      <c r="A12795" s="141" t="s">
        <v>46540</v>
      </c>
      <c r="B12795" s="141" t="str">
        <f t="shared" si="199"/>
        <v>CAIXA DE INSPECAO/CAIXA PARA AGUAS PLUVIAIS,DE CONCRETO PRE-MOLDADO,CONSTANDO DE CIRCULO DE FUNDO,3 ANEIS SUPERPOSTOS,DECAIXA DE INSPECAO/CAIXA PARA AGUAS PLUVIAIS,DE CONCRETO PRE- 40MM DE ESPESSURA E 600MM DE DIAMETRO INTERNO,SENDO 1 ANELINFERIOR(ENTRADA E SAIDA)DE 300MM,1 DE 150MM E 1 DE 75MM DEALTURA,PERFAZENDO 625MM DE ALTURA TOTAL,EXCLUSIVE TAMPAO DEFERRO FUNDIDO E ESCAVACAO.FORNECIMENTO E COLOCACAOCAIXA DE INSPECAO/CAIXA PARA AGUAS PLUVIAIS,DE CONCRETO PRE-</v>
      </c>
      <c r="C12795" s="141" t="s">
        <v>46533</v>
      </c>
      <c r="D12795" s="141" t="s">
        <v>46541</v>
      </c>
      <c r="E12795" s="141" t="s">
        <v>46542</v>
      </c>
      <c r="F12795" s="141" t="s">
        <v>46543</v>
      </c>
      <c r="G12795" s="141" t="s">
        <v>46544</v>
      </c>
      <c r="H12795" s="141" t="s">
        <v>46545</v>
      </c>
      <c r="I12795" s="141" t="s">
        <v>14</v>
      </c>
      <c r="J12795" s="649">
        <v>457.33</v>
      </c>
    </row>
    <row r="12796" spans="1:10" hidden="1">
      <c r="A12796" s="141" t="s">
        <v>46546</v>
      </c>
      <c r="B12796" s="141" t="str">
        <f t="shared" si="199"/>
        <v>CAIXA DE INSPECAO/CAIXA PARA AGUAS PLUVIAIS,DE CONCRETO PRE-MOLDADO,CONSTANDO DE CIRCULO DE FUNDO,3 ANEIS SUPERPOSTOS,DECAIXA DE INSPECAO/CAIXA PARA AGUAS PLUVIAIS,DE CONCRETO PRE- 40MM DE ESPESSURA E 600MM DE DIAMETRO INTERNO,SENDO 1 ANELINFERIOR(ENTRADA E SAIDA)DE 300MM,1 DE 150MM E 1 DE 75MM DEALTURA,PERFAZENDO 625MM DE ALTURA TOTAL,EXCLUSIVE TAMPAO DEFERRO FUNDIDO E ESCAVACAO.FORNECIMENTO E COLOCACAOCAIXA DE INSPECAO/CAIXA PARA AGUAS PLUVIAIS,DE CONCRETO PRE-</v>
      </c>
      <c r="C12796" s="141" t="s">
        <v>46533</v>
      </c>
      <c r="D12796" s="141" t="s">
        <v>46541</v>
      </c>
      <c r="E12796" s="141" t="s">
        <v>46542</v>
      </c>
      <c r="F12796" s="141" t="s">
        <v>46543</v>
      </c>
      <c r="G12796" s="141" t="s">
        <v>46544</v>
      </c>
      <c r="H12796" s="141" t="s">
        <v>46545</v>
      </c>
      <c r="I12796" s="141" t="s">
        <v>14</v>
      </c>
      <c r="J12796" s="649">
        <v>449.61</v>
      </c>
    </row>
    <row r="12797" spans="1:10" hidden="1">
      <c r="A12797" s="141" t="s">
        <v>46547</v>
      </c>
      <c r="B12797" s="141" t="str">
        <f t="shared" si="199"/>
        <v>CAIXA DE INSPECAO/CAIXA PARA AGUAS PLUVIAIS,DE CONCRETO PRE-MOLDADO,CONSTANDO DE CIRCULO DE FUNDO,2 ANEIS SUPERPOSTOS,DECAIXA DE INSPECAO/CAIXA PARA AGUAS PLUVIAIS,DE CONCRETO PRE- 40MM DE ESPESSURA E 600MM DE DIAMETRO INTERNO,SENDO 1 ANELINFERIOR(ENTRADA E SAIDA)DE 300MM,1 DE 75MM DE ALTURA,PERFAZENDO 475MM DE ALTURA TOTAL,EXCLUSIVE TAMPAO DE FERRO FUNDIDO E ESCAVACAO.FORNECIMENTO E COLOCACAOCAIXA DE INSPECAO/CAIXA PARA AGUAS PLUVIAIS,DE CONCRETO PRE-</v>
      </c>
      <c r="C12797" s="141" t="s">
        <v>46533</v>
      </c>
      <c r="D12797" s="141" t="s">
        <v>46548</v>
      </c>
      <c r="E12797" s="141" t="s">
        <v>46542</v>
      </c>
      <c r="F12797" s="141" t="s">
        <v>46549</v>
      </c>
      <c r="G12797" s="141" t="s">
        <v>46550</v>
      </c>
      <c r="H12797" s="141" t="s">
        <v>46551</v>
      </c>
      <c r="I12797" s="141" t="s">
        <v>14</v>
      </c>
      <c r="J12797" s="649">
        <v>395.51</v>
      </c>
    </row>
    <row r="12798" spans="1:10" hidden="1">
      <c r="A12798" s="141" t="s">
        <v>46552</v>
      </c>
      <c r="B12798" s="141" t="str">
        <f t="shared" si="199"/>
        <v>CAIXA DE INSPECAO/CAIXA PARA AGUAS PLUVIAIS,DE CONCRETO PRE-MOLDADO,CONSTANDO DE CIRCULO DE FUNDO,2 ANEIS SUPERPOSTOS,DECAIXA DE INSPECAO/CAIXA PARA AGUAS PLUVIAIS,DE CONCRETO PRE- 40MM DE ESPESSURA E 600MM DE DIAMETRO INTERNO,SENDO 1 ANELINFERIOR(ENTRADA E SAIDA)DE 300MM,1 DE 75MM DE ALTURA,PERFAZENDO 475MM DE ALTURA TOTAL,EXCLUSIVE TAMPAO DE FERRO FUNDIDO E ESCAVACAO.FORNECIMENTO E COLOCACAOCAIXA DE INSPECAO/CAIXA PARA AGUAS PLUVIAIS,DE CONCRETO PRE-</v>
      </c>
      <c r="C12798" s="141" t="s">
        <v>46533</v>
      </c>
      <c r="D12798" s="141" t="s">
        <v>46548</v>
      </c>
      <c r="E12798" s="141" t="s">
        <v>46542</v>
      </c>
      <c r="F12798" s="141" t="s">
        <v>46549</v>
      </c>
      <c r="G12798" s="141" t="s">
        <v>46550</v>
      </c>
      <c r="H12798" s="141" t="s">
        <v>46551</v>
      </c>
      <c r="I12798" s="141" t="s">
        <v>14</v>
      </c>
      <c r="J12798" s="649">
        <v>390.44</v>
      </c>
    </row>
    <row r="12799" spans="1:10" hidden="1">
      <c r="A12799" s="141" t="s">
        <v>46553</v>
      </c>
      <c r="B12799" s="141" t="str">
        <f t="shared" si="199"/>
        <v>CAIXA SEPARADORA DE OLEO E CAIXA RECEPTORA LATERAL MEDINDO (0,60X0,60X0,70)M,INTERNAMENTE(CADA UMA),EXECUTADA EM BLOCOSCAIXA SEPARADORA DE OLEO E CAIXA RECEPTORA LATERAL MEDINDO (CONCRETO (10X20X40)CM,ASSENTES C/ARGAMASSA CIMENTO E AREIA,TRACO 1:4,REVESTIDAS INTERNAMENTE C/ARGAMASSA CIMENTO E AREIA,TRACO 1:4,C/TAMPAS FERRO FUNDIDO PESADO,EXCL.ESCAVACAO,INCL.CONEXOES,CONFORME PROJETO Nº1788/EMOP.FORN. E ASSENTAMENTOCAIXA SEPARADORA DE OLEO E CAIXA RECEPTORA LATERAL MEDINDO (</v>
      </c>
      <c r="C12799" s="141" t="s">
        <v>46554</v>
      </c>
      <c r="D12799" s="141" t="s">
        <v>46555</v>
      </c>
      <c r="E12799" s="141" t="s">
        <v>46556</v>
      </c>
      <c r="F12799" s="141" t="s">
        <v>46557</v>
      </c>
      <c r="G12799" s="141" t="s">
        <v>46558</v>
      </c>
      <c r="H12799" s="141" t="s">
        <v>46559</v>
      </c>
      <c r="I12799" s="141" t="s">
        <v>14</v>
      </c>
      <c r="J12799" s="649">
        <v>2288.31</v>
      </c>
    </row>
    <row r="12800" spans="1:10" hidden="1">
      <c r="A12800" s="141" t="s">
        <v>46560</v>
      </c>
      <c r="B12800" s="141" t="str">
        <f t="shared" si="199"/>
        <v>CAIXA SEPARADORA DE OLEO E CAIXA RECEPTORA LATERAL MEDINDO (0,60X0,60X0,70)M,INTERNAMENTE(CADA UMA),EXECUTADA EM BLOCOSCAIXA SEPARADORA DE OLEO E CAIXA RECEPTORA LATERAL MEDINDO (CONCRETO (10X20X40)CM,ASSENTES C/ARGAMASSA CIMENTO E AREIA,TRACO 1:4,REVESTIDAS INTERNAMENTE C/ARGAMASSA CIMENTO E AREIA,TRACO 1:4,C/TAMPAS FERRO FUNDIDO PESADO,EXCL.ESCAVACAO,INCL.CONEXOES,CONFORME PROJETO Nº1788/EMOP.FORN. E ASSENTAMENTOCAIXA SEPARADORA DE OLEO E CAIXA RECEPTORA LATERAL MEDINDO (</v>
      </c>
      <c r="C12800" s="141" t="s">
        <v>46554</v>
      </c>
      <c r="D12800" s="141" t="s">
        <v>46555</v>
      </c>
      <c r="E12800" s="141" t="s">
        <v>46556</v>
      </c>
      <c r="F12800" s="141" t="s">
        <v>46557</v>
      </c>
      <c r="G12800" s="141" t="s">
        <v>46558</v>
      </c>
      <c r="H12800" s="141" t="s">
        <v>46559</v>
      </c>
      <c r="I12800" s="141" t="s">
        <v>14</v>
      </c>
      <c r="J12800" s="649">
        <v>2215.6</v>
      </c>
    </row>
    <row r="12801" spans="1:10" hidden="1">
      <c r="A12801" s="141" t="s">
        <v>46561</v>
      </c>
      <c r="B12801" s="141" t="str">
        <f t="shared" si="199"/>
        <v>CAIXA SIFONADA DE ANEL DE CONCRETO DE 42CM DE DIAMETRO E 60CM DE PROFUNDIDADE,EXCLUSIVE ESCAVACAO E REATERRO.FORNECIMENTCAIXA SIFONADA DE ANEL DE CONCRETO DE 42CM DE DIAMETRO E 60CO E COLOCACAOCAIXA SIFONADA DE ANEL DE CONCRETO DE 42CM DE DIAMETRO E 60C</v>
      </c>
      <c r="C12801" s="141" t="s">
        <v>46562</v>
      </c>
      <c r="D12801" s="141" t="s">
        <v>46563</v>
      </c>
      <c r="E12801" s="141" t="s">
        <v>27791</v>
      </c>
      <c r="I12801" s="141" t="s">
        <v>14</v>
      </c>
      <c r="J12801" s="649">
        <v>293.33</v>
      </c>
    </row>
    <row r="12802" spans="1:10" hidden="1">
      <c r="A12802" s="141" t="s">
        <v>46564</v>
      </c>
      <c r="B12802" s="141" t="str">
        <f t="shared" si="199"/>
        <v>CAIXA SIFONADA DE ANEL DE CONCRETO DE 42CM DE DIAMETRO E 60CM DE PROFUNDIDADE,EXCLUSIVE ESCAVACAO E REATERRO.FORNECIMENTCAIXA SIFONADA DE ANEL DE CONCRETO DE 42CM DE DIAMETRO E 60CO E COLOCACAOCAIXA SIFONADA DE ANEL DE CONCRETO DE 42CM DE DIAMETRO E 60C</v>
      </c>
      <c r="C12802" s="141" t="s">
        <v>46562</v>
      </c>
      <c r="D12802" s="141" t="s">
        <v>46563</v>
      </c>
      <c r="E12802" s="141" t="s">
        <v>27791</v>
      </c>
      <c r="I12802" s="141" t="s">
        <v>14</v>
      </c>
      <c r="J12802" s="649">
        <v>280.66000000000003</v>
      </c>
    </row>
    <row r="12803" spans="1:10" hidden="1">
      <c r="A12803" s="141" t="s">
        <v>46565</v>
      </c>
      <c r="B12803" s="141" t="str">
        <f t="shared" ref="B12803:B12866" si="200">C12803&amp;D12803&amp;C12803&amp;E12803&amp;F12803&amp;G12803&amp;H12803&amp;C12803</f>
        <v>CAIXA SIFONADA DE ANEL DE CONCRETO DE 60CM DE DIAMETRO E 60CM DE PROFUNDIDADE,EXCLUSIVE ESCAVACAO E REATERRO.FORNECIMENTCAIXA SIFONADA DE ANEL DE CONCRETO DE 60CM DE DIAMETRO E 60CO E COLOCACAOCAIXA SIFONADA DE ANEL DE CONCRETO DE 60CM DE DIAMETRO E 60C</v>
      </c>
      <c r="C12803" s="141" t="s">
        <v>46566</v>
      </c>
      <c r="D12803" s="141" t="s">
        <v>46563</v>
      </c>
      <c r="E12803" s="141" t="s">
        <v>27791</v>
      </c>
      <c r="I12803" s="141" t="s">
        <v>14</v>
      </c>
      <c r="J12803" s="649">
        <v>352.88</v>
      </c>
    </row>
    <row r="12804" spans="1:10" hidden="1">
      <c r="A12804" s="141" t="s">
        <v>46567</v>
      </c>
      <c r="B12804" s="141" t="str">
        <f t="shared" si="200"/>
        <v>CAIXA SIFONADA DE ANEL DE CONCRETO DE 60CM DE DIAMETRO E 60CM DE PROFUNDIDADE,EXCLUSIVE ESCAVACAO E REATERRO.FORNECIMENTCAIXA SIFONADA DE ANEL DE CONCRETO DE 60CM DE DIAMETRO E 60CO E COLOCACAOCAIXA SIFONADA DE ANEL DE CONCRETO DE 60CM DE DIAMETRO E 60C</v>
      </c>
      <c r="C12804" s="141" t="s">
        <v>46566</v>
      </c>
      <c r="D12804" s="141" t="s">
        <v>46563</v>
      </c>
      <c r="E12804" s="141" t="s">
        <v>27791</v>
      </c>
      <c r="I12804" s="141" t="s">
        <v>14</v>
      </c>
      <c r="J12804" s="649">
        <v>340.22</v>
      </c>
    </row>
    <row r="12805" spans="1:10" hidden="1">
      <c r="A12805" s="141" t="s">
        <v>46568</v>
      </c>
      <c r="B12805" s="141" t="str">
        <f t="shared" si="200"/>
        <v>FOSSA SEPTICA CILINDRICA,TIPO CAMARA IMHOFF,DE CONCRETO PRE-MOLDADO,MEDINDO 2000X2000MM.FORNECIMENTO E COLOCACAOFOSSA SEPTICA CILINDRICA,TIPO CAMARA IMHOFF,DE CONCRETO PRE-FOSSA SEPTICA CILINDRICA,TIPO CAMARA IMHOFF,DE CONCRETO PRE-</v>
      </c>
      <c r="C12805" s="141" t="s">
        <v>46569</v>
      </c>
      <c r="D12805" s="141" t="s">
        <v>46570</v>
      </c>
      <c r="I12805" s="141" t="s">
        <v>14</v>
      </c>
      <c r="J12805" s="649">
        <v>7364.64</v>
      </c>
    </row>
    <row r="12806" spans="1:10" hidden="1">
      <c r="A12806" s="141" t="s">
        <v>46571</v>
      </c>
      <c r="B12806" s="141" t="str">
        <f t="shared" si="200"/>
        <v>FOSSA SEPTICA CILINDRICA,TIPO CAMARA IMHOFF,DE CONCRETO PRE-MOLDADO,MEDINDO 2000X2000MM.FORNECIMENTO E COLOCACAOFOSSA SEPTICA CILINDRICA,TIPO CAMARA IMHOFF,DE CONCRETO PRE-FOSSA SEPTICA CILINDRICA,TIPO CAMARA IMHOFF,DE CONCRETO PRE-</v>
      </c>
      <c r="C12806" s="141" t="s">
        <v>46569</v>
      </c>
      <c r="D12806" s="141" t="s">
        <v>46570</v>
      </c>
      <c r="I12806" s="141" t="s">
        <v>14</v>
      </c>
      <c r="J12806" s="649">
        <v>7275.31</v>
      </c>
    </row>
    <row r="12807" spans="1:10" hidden="1">
      <c r="A12807" s="141" t="s">
        <v>46572</v>
      </c>
      <c r="B12807" s="141" t="str">
        <f t="shared" si="200"/>
        <v>FOSSA SEPTICA CILINDRICA,TIPO CAMARA IMHOFF,DE CONCRETO PRE-MOLDADO,MEDINDO 2500X2400MM.FORNECIMENTO E COLOCACAO.FOSSA SEPTICA CILINDRICA,TIPO CAMARA IMHOFF,DE CONCRETO PRE-FOSSA SEPTICA CILINDRICA,TIPO CAMARA IMHOFF,DE CONCRETO PRE-</v>
      </c>
      <c r="C12807" s="141" t="s">
        <v>46569</v>
      </c>
      <c r="D12807" s="141" t="s">
        <v>46573</v>
      </c>
      <c r="I12807" s="141" t="s">
        <v>14</v>
      </c>
      <c r="J12807" s="649">
        <v>11407.34</v>
      </c>
    </row>
    <row r="12808" spans="1:10" hidden="1">
      <c r="A12808" s="141" t="s">
        <v>46574</v>
      </c>
      <c r="B12808" s="141" t="str">
        <f t="shared" si="200"/>
        <v>FOSSA SEPTICA CILINDRICA,TIPO CAMARA IMHOFF,DE CONCRETO PRE-MOLDADO,MEDINDO 2500X2400MM.FORNECIMENTO E COLOCACAO.FOSSA SEPTICA CILINDRICA,TIPO CAMARA IMHOFF,DE CONCRETO PRE-FOSSA SEPTICA CILINDRICA,TIPO CAMARA IMHOFF,DE CONCRETO PRE-</v>
      </c>
      <c r="C12808" s="141" t="s">
        <v>46569</v>
      </c>
      <c r="D12808" s="141" t="s">
        <v>46573</v>
      </c>
      <c r="I12808" s="141" t="s">
        <v>14</v>
      </c>
      <c r="J12808" s="649">
        <v>11269.82</v>
      </c>
    </row>
    <row r="12809" spans="1:10" hidden="1">
      <c r="A12809" s="141" t="s">
        <v>46575</v>
      </c>
      <c r="B12809" s="141" t="str">
        <f t="shared" si="200"/>
        <v>FOSSA SEPTICA CILINDRICA,TIPO CAMARA IMHOFF,DE CONCRETO PRE-MOLDADO,MEDINDO 2500X2800MM.FORNECIMENTO E COLOCACAOFOSSA SEPTICA CILINDRICA,TIPO CAMARA IMHOFF,DE CONCRETO PRE-FOSSA SEPTICA CILINDRICA,TIPO CAMARA IMHOFF,DE CONCRETO PRE-</v>
      </c>
      <c r="C12809" s="141" t="s">
        <v>46569</v>
      </c>
      <c r="D12809" s="141" t="s">
        <v>46576</v>
      </c>
      <c r="I12809" s="141" t="s">
        <v>14</v>
      </c>
      <c r="J12809" s="649">
        <v>13489.25</v>
      </c>
    </row>
    <row r="12810" spans="1:10" hidden="1">
      <c r="A12810" s="141" t="s">
        <v>46577</v>
      </c>
      <c r="B12810" s="141" t="str">
        <f t="shared" si="200"/>
        <v>FOSSA SEPTICA CILINDRICA,TIPO CAMARA IMHOFF,DE CONCRETO PRE-MOLDADO,MEDINDO 2500X2800MM.FORNECIMENTO E COLOCACAOFOSSA SEPTICA CILINDRICA,TIPO CAMARA IMHOFF,DE CONCRETO PRE-FOSSA SEPTICA CILINDRICA,TIPO CAMARA IMHOFF,DE CONCRETO PRE-</v>
      </c>
      <c r="C12810" s="141" t="s">
        <v>46569</v>
      </c>
      <c r="D12810" s="141" t="s">
        <v>46576</v>
      </c>
      <c r="I12810" s="141" t="s">
        <v>14</v>
      </c>
      <c r="J12810" s="649">
        <v>13332.17</v>
      </c>
    </row>
    <row r="12811" spans="1:10" hidden="1">
      <c r="A12811" s="141" t="s">
        <v>46578</v>
      </c>
      <c r="B12811" s="141" t="str">
        <f t="shared" si="200"/>
        <v>FOSSA SEPTICA CILINDRICA,TIPO CAMARA IMHOFF,DE CONCRETO PRE-MOLDADO,MEDINDO 3000X2000MM.FORNECIMENTO E COLOCACAOFOSSA SEPTICA CILINDRICA,TIPO CAMARA IMHOFF,DE CONCRETO PRE-FOSSA SEPTICA CILINDRICA,TIPO CAMARA IMHOFF,DE CONCRETO PRE-</v>
      </c>
      <c r="C12811" s="141" t="s">
        <v>46569</v>
      </c>
      <c r="D12811" s="141" t="s">
        <v>46579</v>
      </c>
      <c r="I12811" s="141" t="s">
        <v>14</v>
      </c>
      <c r="J12811" s="649">
        <v>13280.27</v>
      </c>
    </row>
    <row r="12812" spans="1:10" hidden="1">
      <c r="A12812" s="141" t="s">
        <v>46580</v>
      </c>
      <c r="B12812" s="141" t="str">
        <f t="shared" si="200"/>
        <v>FOSSA SEPTICA CILINDRICA,TIPO CAMARA IMHOFF,DE CONCRETO PRE-MOLDADO,MEDINDO 3000X2000MM.FORNECIMENTO E COLOCACAOFOSSA SEPTICA CILINDRICA,TIPO CAMARA IMHOFF,DE CONCRETO PRE-FOSSA SEPTICA CILINDRICA,TIPO CAMARA IMHOFF,DE CONCRETO PRE-</v>
      </c>
      <c r="C12812" s="141" t="s">
        <v>46569</v>
      </c>
      <c r="D12812" s="141" t="s">
        <v>46579</v>
      </c>
      <c r="I12812" s="141" t="s">
        <v>14</v>
      </c>
      <c r="J12812" s="649">
        <v>13125.28</v>
      </c>
    </row>
    <row r="12813" spans="1:10" hidden="1">
      <c r="A12813" s="141" t="s">
        <v>46581</v>
      </c>
      <c r="B12813" s="141" t="str">
        <f t="shared" si="200"/>
        <v>FOSSA SEPTICA CILINDRICA,TIPO CAMARA IMHOFF,DE CONCRETO PRE-MOLDADO,MEDINDO 3000X2800MM.FORNECIMENTO E COLOCACAOFOSSA SEPTICA CILINDRICA,TIPO CAMARA IMHOFF,DE CONCRETO PRE-FOSSA SEPTICA CILINDRICA,TIPO CAMARA IMHOFF,DE CONCRETO PRE-</v>
      </c>
      <c r="C12813" s="141" t="s">
        <v>46569</v>
      </c>
      <c r="D12813" s="141" t="s">
        <v>46582</v>
      </c>
      <c r="I12813" s="141" t="s">
        <v>14</v>
      </c>
      <c r="J12813" s="649">
        <v>17973.37</v>
      </c>
    </row>
    <row r="12814" spans="1:10" hidden="1">
      <c r="A12814" s="141" t="s">
        <v>46583</v>
      </c>
      <c r="B12814" s="141" t="str">
        <f t="shared" si="200"/>
        <v>FOSSA SEPTICA CILINDRICA,TIPO CAMARA IMHOFF,DE CONCRETO PRE-MOLDADO,MEDINDO 3000X2800MM.FORNECIMENTO E COLOCACAOFOSSA SEPTICA CILINDRICA,TIPO CAMARA IMHOFF,DE CONCRETO PRE-FOSSA SEPTICA CILINDRICA,TIPO CAMARA IMHOFF,DE CONCRETO PRE-</v>
      </c>
      <c r="C12814" s="141" t="s">
        <v>46569</v>
      </c>
      <c r="D12814" s="141" t="s">
        <v>46582</v>
      </c>
      <c r="I12814" s="141" t="s">
        <v>14</v>
      </c>
      <c r="J12814" s="649">
        <v>17765.88</v>
      </c>
    </row>
    <row r="12815" spans="1:10" hidden="1">
      <c r="A12815" s="141" t="s">
        <v>46584</v>
      </c>
      <c r="B12815" s="141" t="str">
        <f t="shared" si="200"/>
        <v>FOSSA SEPTICA CILINDRICA,TIPO CAMARA UNICA,DE CONCRETO PRE-MOLDADO,MEDINDO 1200X1500MM.FORNECIMENTO E COLOCACAOFOSSA SEPTICA CILINDRICA,TIPO CAMARA UNICA,DE CONCRETO PRE-MFOSSA SEPTICA CILINDRICA,TIPO CAMARA UNICA,DE CONCRETO PRE-M</v>
      </c>
      <c r="C12815" s="141" t="s">
        <v>46585</v>
      </c>
      <c r="D12815" s="141" t="s">
        <v>46586</v>
      </c>
      <c r="I12815" s="141" t="s">
        <v>14</v>
      </c>
      <c r="J12815" s="649">
        <v>1547.86</v>
      </c>
    </row>
    <row r="12816" spans="1:10" hidden="1">
      <c r="A12816" s="141" t="s">
        <v>46587</v>
      </c>
      <c r="B12816" s="141" t="str">
        <f t="shared" si="200"/>
        <v>FOSSA SEPTICA CILINDRICA,TIPO CAMARA UNICA,DE CONCRETO PRE-MOLDADO,MEDINDO 1200X1500MM.FORNECIMENTO E COLOCACAOFOSSA SEPTICA CILINDRICA,TIPO CAMARA UNICA,DE CONCRETO PRE-MFOSSA SEPTICA CILINDRICA,TIPO CAMARA UNICA,DE CONCRETO PRE-M</v>
      </c>
      <c r="C12816" s="141" t="s">
        <v>46585</v>
      </c>
      <c r="D12816" s="141" t="s">
        <v>46586</v>
      </c>
      <c r="I12816" s="141" t="s">
        <v>14</v>
      </c>
      <c r="J12816" s="649">
        <v>1510.95</v>
      </c>
    </row>
    <row r="12817" spans="1:10" hidden="1">
      <c r="A12817" s="141" t="s">
        <v>46588</v>
      </c>
      <c r="B12817" s="141" t="str">
        <f t="shared" si="200"/>
        <v>FOSSA SEPTICA,DE CAMARA UNICA,TIPO CILINDRICA,DE CONCRETO PRE-MOLDADO,MEDINDO 1200X2000MM.FORNECIMENTO E COLOCACAOFOSSA SEPTICA,DE CAMARA UNICA,TIPO CILINDRICA,DE CONCRETO PRFOSSA SEPTICA,DE CAMARA UNICA,TIPO CILINDRICA,DE CONCRETO PR</v>
      </c>
      <c r="C12817" s="141" t="s">
        <v>46589</v>
      </c>
      <c r="D12817" s="141" t="s">
        <v>46590</v>
      </c>
      <c r="I12817" s="141" t="s">
        <v>14</v>
      </c>
      <c r="J12817" s="649">
        <v>1958.94</v>
      </c>
    </row>
    <row r="12818" spans="1:10" hidden="1">
      <c r="A12818" s="141" t="s">
        <v>46591</v>
      </c>
      <c r="B12818" s="141" t="str">
        <f t="shared" si="200"/>
        <v>FOSSA SEPTICA,DE CAMARA UNICA,TIPO CILINDRICA,DE CONCRETO PRE-MOLDADO,MEDINDO 1200X2000MM.FORNECIMENTO E COLOCACAOFOSSA SEPTICA,DE CAMARA UNICA,TIPO CILINDRICA,DE CONCRETO PRFOSSA SEPTICA,DE CAMARA UNICA,TIPO CILINDRICA,DE CONCRETO PR</v>
      </c>
      <c r="C12818" s="141" t="s">
        <v>46589</v>
      </c>
      <c r="D12818" s="141" t="s">
        <v>46590</v>
      </c>
      <c r="I12818" s="141" t="s">
        <v>14</v>
      </c>
      <c r="J12818" s="649">
        <v>1911.71</v>
      </c>
    </row>
    <row r="12819" spans="1:10" hidden="1">
      <c r="A12819" s="141" t="s">
        <v>46592</v>
      </c>
      <c r="B12819" s="141" t="str">
        <f t="shared" si="200"/>
        <v>FOSSA SEPTICA,DE CAMARA UNICA,TIPO CILINDRICA,DE CONCRETO PRE-MOLDADO,MEDINDO 1200X2500MM.FORNECIMENTO E COLOCACAOFOSSA SEPTICA,DE CAMARA UNICA,TIPO CILINDRICA,DE CONCRETO PRFOSSA SEPTICA,DE CAMARA UNICA,TIPO CILINDRICA,DE CONCRETO PR</v>
      </c>
      <c r="C12819" s="141" t="s">
        <v>46589</v>
      </c>
      <c r="D12819" s="141" t="s">
        <v>46593</v>
      </c>
      <c r="I12819" s="141" t="s">
        <v>14</v>
      </c>
      <c r="J12819" s="649">
        <v>2331.84</v>
      </c>
    </row>
    <row r="12820" spans="1:10" hidden="1">
      <c r="A12820" s="141" t="s">
        <v>46594</v>
      </c>
      <c r="B12820" s="141" t="str">
        <f t="shared" si="200"/>
        <v>FOSSA SEPTICA,DE CAMARA UNICA,TIPO CILINDRICA,DE CONCRETO PRE-MOLDADO,MEDINDO 1200X2500MM.FORNECIMENTO E COLOCACAOFOSSA SEPTICA,DE CAMARA UNICA,TIPO CILINDRICA,DE CONCRETO PRFOSSA SEPTICA,DE CAMARA UNICA,TIPO CILINDRICA,DE CONCRETO PR</v>
      </c>
      <c r="C12820" s="141" t="s">
        <v>46589</v>
      </c>
      <c r="D12820" s="141" t="s">
        <v>46593</v>
      </c>
      <c r="I12820" s="141" t="s">
        <v>14</v>
      </c>
      <c r="J12820" s="649">
        <v>2274.25</v>
      </c>
    </row>
    <row r="12821" spans="1:10" hidden="1">
      <c r="A12821" s="141" t="s">
        <v>46595</v>
      </c>
      <c r="B12821" s="141" t="str">
        <f t="shared" si="200"/>
        <v>FOSSA SEPTICA,DE CAMARA UNICA,TIPO CILINDRICA,DE CONCRETO PRE-MOLDADO,MEDINDO 1500X2000MM.FORNECIMENTO E COLOCACAOFOSSA SEPTICA,DE CAMARA UNICA,TIPO CILINDRICA,DE CONCRETO PRFOSSA SEPTICA,DE CAMARA UNICA,TIPO CILINDRICA,DE CONCRETO PR</v>
      </c>
      <c r="C12821" s="141" t="s">
        <v>46589</v>
      </c>
      <c r="D12821" s="141" t="s">
        <v>46596</v>
      </c>
      <c r="I12821" s="141" t="s">
        <v>14</v>
      </c>
      <c r="J12821" s="649">
        <v>3620.18</v>
      </c>
    </row>
    <row r="12822" spans="1:10" hidden="1">
      <c r="A12822" s="141" t="s">
        <v>46597</v>
      </c>
      <c r="B12822" s="141" t="str">
        <f t="shared" si="200"/>
        <v>FOSSA SEPTICA,DE CAMARA UNICA,TIPO CILINDRICA,DE CONCRETO PRE-MOLDADO,MEDINDO 1500X2000MM.FORNECIMENTO E COLOCACAOFOSSA SEPTICA,DE CAMARA UNICA,TIPO CILINDRICA,DE CONCRETO PRFOSSA SEPTICA,DE CAMARA UNICA,TIPO CILINDRICA,DE CONCRETO PR</v>
      </c>
      <c r="C12822" s="141" t="s">
        <v>46589</v>
      </c>
      <c r="D12822" s="141" t="s">
        <v>46596</v>
      </c>
      <c r="I12822" s="141" t="s">
        <v>14</v>
      </c>
      <c r="J12822" s="649">
        <v>3552.6</v>
      </c>
    </row>
    <row r="12823" spans="1:10" hidden="1">
      <c r="A12823" s="141" t="s">
        <v>46598</v>
      </c>
      <c r="B12823" s="141" t="str">
        <f t="shared" si="200"/>
        <v>FOSSA SEPTICA,DE CAMARA UNICA,TIPO CILINDRICA,DE CONCRETO PRE-MOLDADO,MEDINDO 1500X2400MM.FORNECIMENTO E COLOCACAOFOSSA SEPTICA,DE CAMARA UNICA,TIPO CILINDRICA,DE CONCRETO PRFOSSA SEPTICA,DE CAMARA UNICA,TIPO CILINDRICA,DE CONCRETO PR</v>
      </c>
      <c r="C12823" s="141" t="s">
        <v>46589</v>
      </c>
      <c r="D12823" s="141" t="s">
        <v>46599</v>
      </c>
      <c r="I12823" s="141" t="s">
        <v>14</v>
      </c>
      <c r="J12823" s="649">
        <v>4498.7700000000004</v>
      </c>
    </row>
    <row r="12824" spans="1:10" hidden="1">
      <c r="A12824" s="141" t="s">
        <v>46600</v>
      </c>
      <c r="B12824" s="141" t="str">
        <f t="shared" si="200"/>
        <v>FOSSA SEPTICA,DE CAMARA UNICA,TIPO CILINDRICA,DE CONCRETO PRE-MOLDADO,MEDINDO 1500X2400MM.FORNECIMENTO E COLOCACAOFOSSA SEPTICA,DE CAMARA UNICA,TIPO CILINDRICA,DE CONCRETO PRFOSSA SEPTICA,DE CAMARA UNICA,TIPO CILINDRICA,DE CONCRETO PR</v>
      </c>
      <c r="C12824" s="141" t="s">
        <v>46589</v>
      </c>
      <c r="D12824" s="141" t="s">
        <v>46599</v>
      </c>
      <c r="I12824" s="141" t="s">
        <v>14</v>
      </c>
      <c r="J12824" s="649">
        <v>4419.8999999999996</v>
      </c>
    </row>
    <row r="12825" spans="1:10" hidden="1">
      <c r="A12825" s="141" t="s">
        <v>46601</v>
      </c>
      <c r="B12825" s="141" t="str">
        <f t="shared" si="200"/>
        <v>FOSSA SEPTICA,DE CAMARA UNICA,TIPO CILINDRICA,DE CONCRETO PRE-MOLDADO,MEDINDO 2000X2000MM.FORNECIMENTO E COLOCACAOFOSSA SEPTICA,DE CAMARA UNICA,TIPO CILINDRICA,DE CONCRETO PRFOSSA SEPTICA,DE CAMARA UNICA,TIPO CILINDRICA,DE CONCRETO PR</v>
      </c>
      <c r="C12825" s="141" t="s">
        <v>46589</v>
      </c>
      <c r="D12825" s="141" t="s">
        <v>46602</v>
      </c>
      <c r="I12825" s="141" t="s">
        <v>14</v>
      </c>
      <c r="J12825" s="649">
        <v>6425.07</v>
      </c>
    </row>
    <row r="12826" spans="1:10" hidden="1">
      <c r="A12826" s="141" t="s">
        <v>46603</v>
      </c>
      <c r="B12826" s="141" t="str">
        <f t="shared" si="200"/>
        <v>FOSSA SEPTICA,DE CAMARA UNICA,TIPO CILINDRICA,DE CONCRETO PRE-MOLDADO,MEDINDO 2000X2000MM.FORNECIMENTO E COLOCACAOFOSSA SEPTICA,DE CAMARA UNICA,TIPO CILINDRICA,DE CONCRETO PRFOSSA SEPTICA,DE CAMARA UNICA,TIPO CILINDRICA,DE CONCRETO PR</v>
      </c>
      <c r="C12826" s="141" t="s">
        <v>46589</v>
      </c>
      <c r="D12826" s="141" t="s">
        <v>46602</v>
      </c>
      <c r="I12826" s="141" t="s">
        <v>14</v>
      </c>
      <c r="J12826" s="649">
        <v>6336.01</v>
      </c>
    </row>
    <row r="12827" spans="1:10" hidden="1">
      <c r="A12827" s="141" t="s">
        <v>46604</v>
      </c>
      <c r="B12827" s="141" t="str">
        <f t="shared" si="200"/>
        <v>FOSSA SEPTICA,DE CAMARA UNICA,TIPO CILINDRICA,DE CONCRETO PRE-MOLDADO,MEDINDO 2000X2400MM.FORNECIMENTO E COLOCACAOFOSSA SEPTICA,DE CAMARA UNICA,TIPO CILINDRICA,DE CONCRETO PRFOSSA SEPTICA,DE CAMARA UNICA,TIPO CILINDRICA,DE CONCRETO PR</v>
      </c>
      <c r="C12827" s="141" t="s">
        <v>46589</v>
      </c>
      <c r="D12827" s="141" t="s">
        <v>46605</v>
      </c>
      <c r="I12827" s="141" t="s">
        <v>14</v>
      </c>
      <c r="J12827" s="649">
        <v>7741.16</v>
      </c>
    </row>
    <row r="12828" spans="1:10" hidden="1">
      <c r="A12828" s="141" t="s">
        <v>46606</v>
      </c>
      <c r="B12828" s="141" t="str">
        <f t="shared" si="200"/>
        <v>FOSSA SEPTICA,DE CAMARA UNICA,TIPO CILINDRICA,DE CONCRETO PRE-MOLDADO,MEDINDO 2000X2400MM.FORNECIMENTO E COLOCACAOFOSSA SEPTICA,DE CAMARA UNICA,TIPO CILINDRICA,DE CONCRETO PRFOSSA SEPTICA,DE CAMARA UNICA,TIPO CILINDRICA,DE CONCRETO PR</v>
      </c>
      <c r="C12828" s="141" t="s">
        <v>46589</v>
      </c>
      <c r="D12828" s="141" t="s">
        <v>46605</v>
      </c>
      <c r="I12828" s="141" t="s">
        <v>14</v>
      </c>
      <c r="J12828" s="649">
        <v>7636.85</v>
      </c>
    </row>
    <row r="12829" spans="1:10" hidden="1">
      <c r="A12829" s="141" t="s">
        <v>46607</v>
      </c>
      <c r="B12829" s="141" t="str">
        <f t="shared" si="200"/>
        <v>FOSSA SEPTICA,DE CAMARA UNICA,TIPO CILINDRICA,DE CONCRETO PRE-MOLDADO,MEDINDO 2500X2000MM.FORNECIMENTO E COLOCACAOFOSSA SEPTICA,DE CAMARA UNICA,TIPO CILINDRICA,DE CONCRETO PRFOSSA SEPTICA,DE CAMARA UNICA,TIPO CILINDRICA,DE CONCRETO PR</v>
      </c>
      <c r="C12829" s="141" t="s">
        <v>46589</v>
      </c>
      <c r="D12829" s="141" t="s">
        <v>46608</v>
      </c>
      <c r="I12829" s="141" t="s">
        <v>14</v>
      </c>
      <c r="J12829" s="649">
        <v>7733.29</v>
      </c>
    </row>
    <row r="12830" spans="1:10" hidden="1">
      <c r="A12830" s="141" t="s">
        <v>46609</v>
      </c>
      <c r="B12830" s="141" t="str">
        <f t="shared" si="200"/>
        <v>FOSSA SEPTICA,DE CAMARA UNICA,TIPO CILINDRICA,DE CONCRETO PRE-MOLDADO,MEDINDO 2500X2000MM.FORNECIMENTO E COLOCACAOFOSSA SEPTICA,DE CAMARA UNICA,TIPO CILINDRICA,DE CONCRETO PRFOSSA SEPTICA,DE CAMARA UNICA,TIPO CILINDRICA,DE CONCRETO PR</v>
      </c>
      <c r="C12830" s="141" t="s">
        <v>46589</v>
      </c>
      <c r="D12830" s="141" t="s">
        <v>46608</v>
      </c>
      <c r="I12830" s="141" t="s">
        <v>14</v>
      </c>
      <c r="J12830" s="649">
        <v>7615.63</v>
      </c>
    </row>
    <row r="12831" spans="1:10" hidden="1">
      <c r="A12831" s="141" t="s">
        <v>46610</v>
      </c>
      <c r="B12831" s="141" t="str">
        <f t="shared" si="200"/>
        <v>FOSSA SEPTICA,DE CAMARA UNICA,TIPO CILINDRICA,DE CONCRETO PRE-MOLDADO,MEDINDO 2500X2400MM.FORNECIMENTO E COLOCACAOFOSSA SEPTICA,DE CAMARA UNICA,TIPO CILINDRICA,DE CONCRETO PRFOSSA SEPTICA,DE CAMARA UNICA,TIPO CILINDRICA,DE CONCRETO PR</v>
      </c>
      <c r="C12831" s="141" t="s">
        <v>46589</v>
      </c>
      <c r="D12831" s="141" t="s">
        <v>46611</v>
      </c>
      <c r="I12831" s="141" t="s">
        <v>14</v>
      </c>
      <c r="J12831" s="649">
        <v>8987.34</v>
      </c>
    </row>
    <row r="12832" spans="1:10" hidden="1">
      <c r="A12832" s="141" t="s">
        <v>46612</v>
      </c>
      <c r="B12832" s="141" t="str">
        <f t="shared" si="200"/>
        <v>FOSSA SEPTICA,DE CAMARA UNICA,TIPO CILINDRICA,DE CONCRETO PRE-MOLDADO,MEDINDO 2500X2400MM.FORNECIMENTO E COLOCACAOFOSSA SEPTICA,DE CAMARA UNICA,TIPO CILINDRICA,DE CONCRETO PRFOSSA SEPTICA,DE CAMARA UNICA,TIPO CILINDRICA,DE CONCRETO PR</v>
      </c>
      <c r="C12832" s="141" t="s">
        <v>46589</v>
      </c>
      <c r="D12832" s="141" t="s">
        <v>46611</v>
      </c>
      <c r="I12832" s="141" t="s">
        <v>14</v>
      </c>
      <c r="J12832" s="649">
        <v>8849.82</v>
      </c>
    </row>
    <row r="12833" spans="1:10" hidden="1">
      <c r="A12833" s="141" t="s">
        <v>46613</v>
      </c>
      <c r="B12833" s="141" t="str">
        <f t="shared" si="200"/>
        <v>FOSSA SEPTICA,DE CAMARA UNICA,TIPO CILINDRICA,DE CONCRETO PRE-MOLDADO,MEDINDO 2500X2800MM.FORNECIMENTO E COLOCACAOFOSSA SEPTICA,DE CAMARA UNICA,TIPO CILINDRICA,DE CONCRETO PRFOSSA SEPTICA,DE CAMARA UNICA,TIPO CILINDRICA,DE CONCRETO PR</v>
      </c>
      <c r="C12833" s="141" t="s">
        <v>46589</v>
      </c>
      <c r="D12833" s="141" t="s">
        <v>46614</v>
      </c>
      <c r="I12833" s="141" t="s">
        <v>14</v>
      </c>
      <c r="J12833" s="649">
        <v>10241.25</v>
      </c>
    </row>
    <row r="12834" spans="1:10" hidden="1">
      <c r="A12834" s="141" t="s">
        <v>46615</v>
      </c>
      <c r="B12834" s="141" t="str">
        <f t="shared" si="200"/>
        <v>FOSSA SEPTICA,DE CAMARA UNICA,TIPO CILINDRICA,DE CONCRETO PRE-MOLDADO,MEDINDO 2500X2800MM.FORNECIMENTO E COLOCACAOFOSSA SEPTICA,DE CAMARA UNICA,TIPO CILINDRICA,DE CONCRETO PRFOSSA SEPTICA,DE CAMARA UNICA,TIPO CILINDRICA,DE CONCRETO PR</v>
      </c>
      <c r="C12834" s="141" t="s">
        <v>46589</v>
      </c>
      <c r="D12834" s="141" t="s">
        <v>46614</v>
      </c>
      <c r="I12834" s="141" t="s">
        <v>14</v>
      </c>
      <c r="J12834" s="649">
        <v>10083.9</v>
      </c>
    </row>
    <row r="12835" spans="1:10" hidden="1">
      <c r="A12835" s="141" t="s">
        <v>46616</v>
      </c>
      <c r="B12835" s="141" t="str">
        <f t="shared" si="200"/>
        <v>FOSSA SEPTICA,DE CAMARA UNICA,TIPO CILINDRICA,DE CONCRETO PRE-MOLDADO,MEDINDO 3000X2800MM.FORNECIMENTO E COLOCACAOFOSSA SEPTICA,DE CAMARA UNICA,TIPO CILINDRICA,DE CONCRETO PRFOSSA SEPTICA,DE CAMARA UNICA,TIPO CILINDRICA,DE CONCRETO PR</v>
      </c>
      <c r="C12835" s="141" t="s">
        <v>46589</v>
      </c>
      <c r="D12835" s="141" t="s">
        <v>46617</v>
      </c>
      <c r="I12835" s="141" t="s">
        <v>14</v>
      </c>
      <c r="J12835" s="649">
        <v>13661.37</v>
      </c>
    </row>
    <row r="12836" spans="1:10" hidden="1">
      <c r="A12836" s="141" t="s">
        <v>46618</v>
      </c>
      <c r="B12836" s="141" t="str">
        <f t="shared" si="200"/>
        <v>FOSSA SEPTICA,DE CAMARA UNICA,TIPO CILINDRICA,DE CONCRETO PRE-MOLDADO,MEDINDO 3000X2800MM.FORNECIMENTO E COLOCACAOFOSSA SEPTICA,DE CAMARA UNICA,TIPO CILINDRICA,DE CONCRETO PRFOSSA SEPTICA,DE CAMARA UNICA,TIPO CILINDRICA,DE CONCRETO PR</v>
      </c>
      <c r="C12836" s="141" t="s">
        <v>46589</v>
      </c>
      <c r="D12836" s="141" t="s">
        <v>46617</v>
      </c>
      <c r="I12836" s="141" t="s">
        <v>14</v>
      </c>
      <c r="J12836" s="649">
        <v>13453.88</v>
      </c>
    </row>
    <row r="12837" spans="1:10" hidden="1">
      <c r="A12837" s="141" t="s">
        <v>46619</v>
      </c>
      <c r="B12837" s="141" t="str">
        <f t="shared" si="200"/>
        <v>FILTRO ANAEROBIO,DE ANEIS DE CONCRETO PRE-MOLDADO,MEDINDO 1200X2000MM.FORNECIMENTO E COLOCACAOFILTRO ANAEROBIO,DE ANEIS DE CONCRETO PRE-MOLDADO,MEDINDO 12FILTRO ANAEROBIO,DE ANEIS DE CONCRETO PRE-MOLDADO,MEDINDO 12</v>
      </c>
      <c r="C12837" s="141" t="s">
        <v>46620</v>
      </c>
      <c r="D12837" s="141" t="s">
        <v>46621</v>
      </c>
      <c r="I12837" s="141" t="s">
        <v>14</v>
      </c>
      <c r="J12837" s="649">
        <v>2231.7399999999998</v>
      </c>
    </row>
    <row r="12838" spans="1:10" hidden="1">
      <c r="A12838" s="141" t="s">
        <v>46622</v>
      </c>
      <c r="B12838" s="141" t="str">
        <f t="shared" si="200"/>
        <v>FILTRO ANAEROBIO,DE ANEIS DE CONCRETO PRE-MOLDADO,MEDINDO 1200X2000MM.FORNECIMENTO E COLOCACAOFILTRO ANAEROBIO,DE ANEIS DE CONCRETO PRE-MOLDADO,MEDINDO 12FILTRO ANAEROBIO,DE ANEIS DE CONCRETO PRE-MOLDADO,MEDINDO 12</v>
      </c>
      <c r="C12838" s="141" t="s">
        <v>46620</v>
      </c>
      <c r="D12838" s="141" t="s">
        <v>46621</v>
      </c>
      <c r="I12838" s="141" t="s">
        <v>14</v>
      </c>
      <c r="J12838" s="649">
        <v>2184.5100000000002</v>
      </c>
    </row>
    <row r="12839" spans="1:10" hidden="1">
      <c r="A12839" s="141" t="s">
        <v>46623</v>
      </c>
      <c r="B12839" s="141" t="str">
        <f t="shared" si="200"/>
        <v>FILTRO ANAEROBIO,DE ANEIS DE CONCRETO PRE-MOLDADO,MEDINDO 1500X2000MM.FORNECIMENTO E COLOCACAOFILTRO ANAEROBIO,DE ANEIS DE CONCRETO PRE-MOLDADO,MEDINDO 15FILTRO ANAEROBIO,DE ANEIS DE CONCRETO PRE-MOLDADO,MEDINDO 15</v>
      </c>
      <c r="C12839" s="141" t="s">
        <v>46624</v>
      </c>
      <c r="D12839" s="141" t="s">
        <v>46621</v>
      </c>
      <c r="I12839" s="141" t="s">
        <v>14</v>
      </c>
      <c r="J12839" s="649">
        <v>4478.18</v>
      </c>
    </row>
    <row r="12840" spans="1:10" hidden="1">
      <c r="A12840" s="141" t="s">
        <v>46625</v>
      </c>
      <c r="B12840" s="141" t="str">
        <f t="shared" si="200"/>
        <v>FILTRO ANAEROBIO,DE ANEIS DE CONCRETO PRE-MOLDADO,MEDINDO 1500X2000MM.FORNECIMENTO E COLOCACAOFILTRO ANAEROBIO,DE ANEIS DE CONCRETO PRE-MOLDADO,MEDINDO 15FILTRO ANAEROBIO,DE ANEIS DE CONCRETO PRE-MOLDADO,MEDINDO 15</v>
      </c>
      <c r="C12840" s="141" t="s">
        <v>46624</v>
      </c>
      <c r="D12840" s="141" t="s">
        <v>46621</v>
      </c>
      <c r="I12840" s="141" t="s">
        <v>14</v>
      </c>
      <c r="J12840" s="649">
        <v>4410.6000000000004</v>
      </c>
    </row>
    <row r="12841" spans="1:10" hidden="1">
      <c r="A12841" s="141" t="s">
        <v>46626</v>
      </c>
      <c r="B12841" s="141" t="str">
        <f t="shared" si="200"/>
        <v>FILTRO ANAEROBIO,DE ANEIS DE CONCRETO PRE-MOLDADO,MEDINDO 2000X2000MM.FORNECIMENTO E COLOCACAOFILTRO ANAEROBIO,DE ANEIS DE CONCRETO PRE-MOLDADO,MEDINDO 20FILTRO ANAEROBIO,DE ANEIS DE CONCRETO PRE-MOLDADO,MEDINDO 20</v>
      </c>
      <c r="C12841" s="141" t="s">
        <v>46627</v>
      </c>
      <c r="D12841" s="141" t="s">
        <v>46621</v>
      </c>
      <c r="I12841" s="141" t="s">
        <v>14</v>
      </c>
      <c r="J12841" s="649">
        <v>7866.64</v>
      </c>
    </row>
    <row r="12842" spans="1:10" hidden="1">
      <c r="A12842" s="141" t="s">
        <v>46628</v>
      </c>
      <c r="B12842" s="141" t="str">
        <f t="shared" si="200"/>
        <v>FILTRO ANAEROBIO,DE ANEIS DE CONCRETO PRE-MOLDADO,MEDINDO 2000X2000MM.FORNECIMENTO E COLOCACAOFILTRO ANAEROBIO,DE ANEIS DE CONCRETO PRE-MOLDADO,MEDINDO 20FILTRO ANAEROBIO,DE ANEIS DE CONCRETO PRE-MOLDADO,MEDINDO 20</v>
      </c>
      <c r="C12842" s="141" t="s">
        <v>46627</v>
      </c>
      <c r="D12842" s="141" t="s">
        <v>46621</v>
      </c>
      <c r="I12842" s="141" t="s">
        <v>14</v>
      </c>
      <c r="J12842" s="649">
        <v>7777.31</v>
      </c>
    </row>
    <row r="12843" spans="1:10" hidden="1">
      <c r="A12843" s="141" t="s">
        <v>46629</v>
      </c>
      <c r="B12843" s="141" t="str">
        <f t="shared" si="200"/>
        <v>FILTRO ANAEROBIO,DE ANEIS DE CONCRETO PRE-MOLDADO,MEDINDO 2500X2000MM.FORNECIMENTO E COLOCACAOFILTRO ANAEROBIO,DE ANEIS DE CONCRETO PRE-MOLDADO,MEDINDO 25FILTRO ANAEROBIO,DE ANEIS DE CONCRETO PRE-MOLDADO,MEDINDO 25</v>
      </c>
      <c r="C12843" s="141" t="s">
        <v>46630</v>
      </c>
      <c r="D12843" s="141" t="s">
        <v>46621</v>
      </c>
      <c r="I12843" s="141" t="s">
        <v>14</v>
      </c>
      <c r="J12843" s="649">
        <v>10088.290000000001</v>
      </c>
    </row>
    <row r="12844" spans="1:10" hidden="1">
      <c r="A12844" s="141" t="s">
        <v>46631</v>
      </c>
      <c r="B12844" s="141" t="str">
        <f t="shared" si="200"/>
        <v>FILTRO ANAEROBIO,DE ANEIS DE CONCRETO PRE-MOLDADO,MEDINDO 2500X2000MM.FORNECIMENTO E COLOCACAOFILTRO ANAEROBIO,DE ANEIS DE CONCRETO PRE-MOLDADO,MEDINDO 25FILTRO ANAEROBIO,DE ANEIS DE CONCRETO PRE-MOLDADO,MEDINDO 25</v>
      </c>
      <c r="C12844" s="141" t="s">
        <v>46630</v>
      </c>
      <c r="D12844" s="141" t="s">
        <v>46621</v>
      </c>
      <c r="I12844" s="141" t="s">
        <v>14</v>
      </c>
      <c r="J12844" s="649">
        <v>9970.6299999999992</v>
      </c>
    </row>
    <row r="12845" spans="1:10" hidden="1">
      <c r="A12845" s="141" t="s">
        <v>46632</v>
      </c>
      <c r="B12845" s="141" t="str">
        <f t="shared" si="200"/>
        <v>FILTRO ANAEROBIO,DE ANEIS DE CONCRETO PRE-MOLDADO,MEDINDO 3000X2000MM.FORNECIMENTO E COLOCACAOFILTRO ANAEROBIO,DE ANEIS DE CONCRETO PRE-MOLDADO,MEDINDO 30FILTRO ANAEROBIO,DE ANEIS DE CONCRETO PRE-MOLDADO,MEDINDO 30</v>
      </c>
      <c r="C12845" s="141" t="s">
        <v>46633</v>
      </c>
      <c r="D12845" s="141" t="s">
        <v>46621</v>
      </c>
      <c r="I12845" s="141" t="s">
        <v>14</v>
      </c>
      <c r="J12845" s="649">
        <v>14413.33</v>
      </c>
    </row>
    <row r="12846" spans="1:10" hidden="1">
      <c r="A12846" s="141" t="s">
        <v>46634</v>
      </c>
      <c r="B12846" s="141" t="str">
        <f t="shared" si="200"/>
        <v>FILTRO ANAEROBIO,DE ANEIS DE CONCRETO PRE-MOLDADO,MEDINDO 3000X2000MM.FORNECIMENTO E COLOCACAOFILTRO ANAEROBIO,DE ANEIS DE CONCRETO PRE-MOLDADO,MEDINDO 30FILTRO ANAEROBIO,DE ANEIS DE CONCRETO PRE-MOLDADO,MEDINDO 30</v>
      </c>
      <c r="C12846" s="141" t="s">
        <v>46633</v>
      </c>
      <c r="D12846" s="141" t="s">
        <v>46621</v>
      </c>
      <c r="I12846" s="141" t="s">
        <v>14</v>
      </c>
      <c r="J12846" s="649">
        <v>14258.34</v>
      </c>
    </row>
    <row r="12847" spans="1:10" hidden="1">
      <c r="A12847" s="141" t="s">
        <v>46635</v>
      </c>
      <c r="B12847" s="141" t="str">
        <f t="shared" si="200"/>
        <v>SUMIDOURO CILINDRICO,LIGADO A FOSSA,MEDINDO 1200X1500MM,EM ANEIS DE CONCRETO PRE-MOLDADO,EXCLUSIVE FOSSA E MANILHAS.FORNSUMIDOURO CILINDRICO,LIGADO A FOSSA,MEDINDO 1200X1500MM,EM AECIMENTO E COLOCACAOSUMIDOURO CILINDRICO,LIGADO A FOSSA,MEDINDO 1200X1500MM,EM A</v>
      </c>
      <c r="C12847" s="141" t="s">
        <v>46636</v>
      </c>
      <c r="D12847" s="141" t="s">
        <v>46637</v>
      </c>
      <c r="E12847" s="141" t="s">
        <v>32960</v>
      </c>
      <c r="I12847" s="141" t="s">
        <v>14</v>
      </c>
      <c r="J12847" s="649">
        <v>1509.36</v>
      </c>
    </row>
    <row r="12848" spans="1:10" hidden="1">
      <c r="A12848" s="141" t="s">
        <v>46638</v>
      </c>
      <c r="B12848" s="141" t="str">
        <f t="shared" si="200"/>
        <v>SUMIDOURO CILINDRICO,LIGADO A FOSSA,MEDINDO 1200X1500MM,EM ANEIS DE CONCRETO PRE-MOLDADO,EXCLUSIVE FOSSA E MANILHAS.FORNSUMIDOURO CILINDRICO,LIGADO A FOSSA,MEDINDO 1200X1500MM,EM AECIMENTO E COLOCACAOSUMIDOURO CILINDRICO,LIGADO A FOSSA,MEDINDO 1200X1500MM,EM A</v>
      </c>
      <c r="C12848" s="141" t="s">
        <v>46636</v>
      </c>
      <c r="D12848" s="141" t="s">
        <v>46637</v>
      </c>
      <c r="E12848" s="141" t="s">
        <v>32960</v>
      </c>
      <c r="I12848" s="141" t="s">
        <v>14</v>
      </c>
      <c r="J12848" s="649">
        <v>1472.45</v>
      </c>
    </row>
    <row r="12849" spans="1:10" hidden="1">
      <c r="A12849" s="141" t="s">
        <v>46639</v>
      </c>
      <c r="B12849" s="141" t="str">
        <f t="shared" si="200"/>
        <v>SUMIDOURO CILINDRICO,LIGADO A FOSSA,MEDINDO 1200X2000MM,EM ANEIS DE CONCRETO PRE-MOLDADO,EXCLUSIVE FOSSA E MANILHAS.FORNSUMIDOURO CILINDRICO,LIGADO A FOSSA,MEDINDO 1200X2000MM,EM AECIMENTO E COLOCACAOSUMIDOURO CILINDRICO,LIGADO A FOSSA,MEDINDO 1200X2000MM,EM A</v>
      </c>
      <c r="C12849" s="141" t="s">
        <v>46640</v>
      </c>
      <c r="D12849" s="141" t="s">
        <v>46637</v>
      </c>
      <c r="E12849" s="141" t="s">
        <v>32960</v>
      </c>
      <c r="I12849" s="141" t="s">
        <v>14</v>
      </c>
      <c r="J12849" s="649">
        <v>1881.94</v>
      </c>
    </row>
    <row r="12850" spans="1:10" hidden="1">
      <c r="A12850" s="141" t="s">
        <v>46641</v>
      </c>
      <c r="B12850" s="141" t="str">
        <f t="shared" si="200"/>
        <v>SUMIDOURO CILINDRICO,LIGADO A FOSSA,MEDINDO 1200X2000MM,EM ANEIS DE CONCRETO PRE-MOLDADO,EXCLUSIVE FOSSA E MANILHAS.FORNSUMIDOURO CILINDRICO,LIGADO A FOSSA,MEDINDO 1200X2000MM,EM AECIMENTO E COLOCACAOSUMIDOURO CILINDRICO,LIGADO A FOSSA,MEDINDO 1200X2000MM,EM A</v>
      </c>
      <c r="C12850" s="141" t="s">
        <v>46640</v>
      </c>
      <c r="D12850" s="141" t="s">
        <v>46637</v>
      </c>
      <c r="E12850" s="141" t="s">
        <v>32960</v>
      </c>
      <c r="I12850" s="141" t="s">
        <v>14</v>
      </c>
      <c r="J12850" s="649">
        <v>1834.71</v>
      </c>
    </row>
    <row r="12851" spans="1:10" hidden="1">
      <c r="A12851" s="141" t="s">
        <v>46642</v>
      </c>
      <c r="B12851" s="141" t="str">
        <f t="shared" si="200"/>
        <v>SUMIDOURO CILINDRICO,LIGADO A FOSSA,MEDINDO 1200X2500MM,EM ANEIS DE CONCRETO PRE-MOLDADO,EXCLUSIVE FOSSA E MANILHAS.FORNSUMIDOURO CILINDRICO,LIGADO A FOSSA,MEDINDO 1200X2500MM,EM AECIMENTO E COLOCACAOSUMIDOURO CILINDRICO,LIGADO A FOSSA,MEDINDO 1200X2500MM,EM A</v>
      </c>
      <c r="C12851" s="141" t="s">
        <v>46643</v>
      </c>
      <c r="D12851" s="141" t="s">
        <v>46637</v>
      </c>
      <c r="E12851" s="141" t="s">
        <v>32960</v>
      </c>
      <c r="I12851" s="141" t="s">
        <v>14</v>
      </c>
      <c r="J12851" s="649">
        <v>2254.84</v>
      </c>
    </row>
    <row r="12852" spans="1:10" hidden="1">
      <c r="A12852" s="141" t="s">
        <v>46644</v>
      </c>
      <c r="B12852" s="141" t="str">
        <f t="shared" si="200"/>
        <v>SUMIDOURO CILINDRICO,LIGADO A FOSSA,MEDINDO 1200X2500MM,EM ANEIS DE CONCRETO PRE-MOLDADO,EXCLUSIVE FOSSA E MANILHAS.FORNSUMIDOURO CILINDRICO,LIGADO A FOSSA,MEDINDO 1200X2500MM,EM AECIMENTO E COLOCACAOSUMIDOURO CILINDRICO,LIGADO A FOSSA,MEDINDO 1200X2500MM,EM A</v>
      </c>
      <c r="C12852" s="141" t="s">
        <v>46643</v>
      </c>
      <c r="D12852" s="141" t="s">
        <v>46637</v>
      </c>
      <c r="E12852" s="141" t="s">
        <v>32960</v>
      </c>
      <c r="I12852" s="141" t="s">
        <v>14</v>
      </c>
      <c r="J12852" s="649">
        <v>2197.25</v>
      </c>
    </row>
    <row r="12853" spans="1:10" hidden="1">
      <c r="A12853" s="141" t="s">
        <v>46645</v>
      </c>
      <c r="B12853" s="141" t="str">
        <f t="shared" si="200"/>
        <v>SUMIDOURO CILINDRICO,LIGADO A FOSSA,MEDINDO 1500X2000MM,EM ANEIS DE CONCRETO PRE-MOLDADO,EXCLUSIVE FOSSA E MANILHAS.FORNSUMIDOURO CILINDRICO,LIGADO A FOSSA,MEDINDO 1500X2000MM,EM AECIMENTO E COLOCACAOSUMIDOURO CILINDRICO,LIGADO A FOSSA,MEDINDO 1500X2000MM,EM A</v>
      </c>
      <c r="C12853" s="141" t="s">
        <v>46646</v>
      </c>
      <c r="D12853" s="141" t="s">
        <v>46637</v>
      </c>
      <c r="E12853" s="141" t="s">
        <v>32960</v>
      </c>
      <c r="I12853" s="141" t="s">
        <v>14</v>
      </c>
      <c r="J12853" s="649">
        <v>3620.18</v>
      </c>
    </row>
    <row r="12854" spans="1:10" hidden="1">
      <c r="A12854" s="141" t="s">
        <v>46647</v>
      </c>
      <c r="B12854" s="141" t="str">
        <f t="shared" si="200"/>
        <v>SUMIDOURO CILINDRICO,LIGADO A FOSSA,MEDINDO 1500X2000MM,EM ANEIS DE CONCRETO PRE-MOLDADO,EXCLUSIVE FOSSA E MANILHAS.FORNSUMIDOURO CILINDRICO,LIGADO A FOSSA,MEDINDO 1500X2000MM,EM AECIMENTO E COLOCACAOSUMIDOURO CILINDRICO,LIGADO A FOSSA,MEDINDO 1500X2000MM,EM A</v>
      </c>
      <c r="C12854" s="141" t="s">
        <v>46646</v>
      </c>
      <c r="D12854" s="141" t="s">
        <v>46637</v>
      </c>
      <c r="E12854" s="141" t="s">
        <v>32960</v>
      </c>
      <c r="I12854" s="141" t="s">
        <v>14</v>
      </c>
      <c r="J12854" s="649">
        <v>3552.6</v>
      </c>
    </row>
    <row r="12855" spans="1:10" hidden="1">
      <c r="A12855" s="141" t="s">
        <v>46648</v>
      </c>
      <c r="B12855" s="141" t="str">
        <f t="shared" si="200"/>
        <v>SUMIDOURO CILINDRICO,LIGADO A FOSSA,MEDINDO 1500X2400MM,EM ANEIS DE CONCRETO PRE-MOLDADO,EXCLUSIVE FOSSA E MANILHAS.FORNSUMIDOURO CILINDRICO,LIGADO A FOSSA,MEDINDO 1500X2400MM,EM AECIMENTO E COLOCACAOSUMIDOURO CILINDRICO,LIGADO A FOSSA,MEDINDO 1500X2400MM,EM A</v>
      </c>
      <c r="C12855" s="141" t="s">
        <v>46649</v>
      </c>
      <c r="D12855" s="141" t="s">
        <v>46637</v>
      </c>
      <c r="E12855" s="141" t="s">
        <v>32960</v>
      </c>
      <c r="I12855" s="141" t="s">
        <v>14</v>
      </c>
      <c r="J12855" s="649">
        <v>4234.7700000000004</v>
      </c>
    </row>
    <row r="12856" spans="1:10" hidden="1">
      <c r="A12856" s="141" t="s">
        <v>46650</v>
      </c>
      <c r="B12856" s="141" t="str">
        <f t="shared" si="200"/>
        <v>SUMIDOURO CILINDRICO,LIGADO A FOSSA,MEDINDO 1500X2400MM,EM ANEIS DE CONCRETO PRE-MOLDADO,EXCLUSIVE FOSSA E MANILHAS.FORNSUMIDOURO CILINDRICO,LIGADO A FOSSA,MEDINDO 1500X2400MM,EM AECIMENTO E COLOCACAOSUMIDOURO CILINDRICO,LIGADO A FOSSA,MEDINDO 1500X2400MM,EM A</v>
      </c>
      <c r="C12856" s="141" t="s">
        <v>46649</v>
      </c>
      <c r="D12856" s="141" t="s">
        <v>46637</v>
      </c>
      <c r="E12856" s="141" t="s">
        <v>32960</v>
      </c>
      <c r="I12856" s="141" t="s">
        <v>14</v>
      </c>
      <c r="J12856" s="649">
        <v>4155.8999999999996</v>
      </c>
    </row>
    <row r="12857" spans="1:10" hidden="1">
      <c r="A12857" s="141" t="s">
        <v>46651</v>
      </c>
      <c r="B12857" s="141" t="str">
        <f t="shared" si="200"/>
        <v>SUMIDOURO CILINDRICO,LIGADO A FOSSA,MEDINDO 2000X2000MM,EM ANEIS DE CONCRETO PRE-MOLDADO,EXCLUSIVE FOSSA E MANILHAS.FORNSUMIDOURO CILINDRICO,LIGADO A FOSSA,MEDINDO 2000X2000MM,EM AECIMENTO E COLOCACAOSUMIDOURO CILINDRICO,LIGADO A FOSSA,MEDINDO 2000X2000MM,EM A</v>
      </c>
      <c r="C12857" s="141" t="s">
        <v>46652</v>
      </c>
      <c r="D12857" s="141" t="s">
        <v>46637</v>
      </c>
      <c r="E12857" s="141" t="s">
        <v>32960</v>
      </c>
      <c r="I12857" s="141" t="s">
        <v>14</v>
      </c>
      <c r="J12857" s="649">
        <v>6095.07</v>
      </c>
    </row>
    <row r="12858" spans="1:10" hidden="1">
      <c r="A12858" s="141" t="s">
        <v>46653</v>
      </c>
      <c r="B12858" s="141" t="str">
        <f t="shared" si="200"/>
        <v>SUMIDOURO CILINDRICO,LIGADO A FOSSA,MEDINDO 2000X2000MM,EM ANEIS DE CONCRETO PRE-MOLDADO,EXCLUSIVE FOSSA E MANILHAS.FORNSUMIDOURO CILINDRICO,LIGADO A FOSSA,MEDINDO 2000X2000MM,EM AECIMENTO E COLOCACAOSUMIDOURO CILINDRICO,LIGADO A FOSSA,MEDINDO 2000X2000MM,EM A</v>
      </c>
      <c r="C12858" s="141" t="s">
        <v>46652</v>
      </c>
      <c r="D12858" s="141" t="s">
        <v>46637</v>
      </c>
      <c r="E12858" s="141" t="s">
        <v>32960</v>
      </c>
      <c r="I12858" s="141" t="s">
        <v>14</v>
      </c>
      <c r="J12858" s="649">
        <v>6006.01</v>
      </c>
    </row>
    <row r="12859" spans="1:10" hidden="1">
      <c r="A12859" s="141" t="s">
        <v>46654</v>
      </c>
      <c r="B12859" s="141" t="str">
        <f t="shared" si="200"/>
        <v>SUMIDOURO CILINDRICO,LIGADO A FOSSA,MEDINDO 2000X2400MM,EM ANEIS DE CONCRETO PRE-MOLDADO,EXCLUSIVE FOSSA E MANILHAS.FORNSUMIDOURO CILINDRICO,LIGADO A FOSSA,MEDINDO 2000X2400MM,EM AECIMENTO E COLOCACAOSUMIDOURO CILINDRICO,LIGADO A FOSSA,MEDINDO 2000X2400MM,EM A</v>
      </c>
      <c r="C12859" s="141" t="s">
        <v>46655</v>
      </c>
      <c r="D12859" s="141" t="s">
        <v>46637</v>
      </c>
      <c r="E12859" s="141" t="s">
        <v>32960</v>
      </c>
      <c r="I12859" s="141" t="s">
        <v>14</v>
      </c>
      <c r="J12859" s="649">
        <v>7081.16</v>
      </c>
    </row>
    <row r="12860" spans="1:10" hidden="1">
      <c r="A12860" s="141" t="s">
        <v>46656</v>
      </c>
      <c r="B12860" s="141" t="str">
        <f t="shared" si="200"/>
        <v>SUMIDOURO CILINDRICO,LIGADO A FOSSA,MEDINDO 2000X2400MM,EM ANEIS DE CONCRETO PRE-MOLDADO,EXCLUSIVE FOSSA E MANILHAS.FORNSUMIDOURO CILINDRICO,LIGADO A FOSSA,MEDINDO 2000X2400MM,EM AECIMENTO E COLOCACAOSUMIDOURO CILINDRICO,LIGADO A FOSSA,MEDINDO 2000X2400MM,EM A</v>
      </c>
      <c r="C12860" s="141" t="s">
        <v>46655</v>
      </c>
      <c r="D12860" s="141" t="s">
        <v>46637</v>
      </c>
      <c r="E12860" s="141" t="s">
        <v>32960</v>
      </c>
      <c r="I12860" s="141" t="s">
        <v>14</v>
      </c>
      <c r="J12860" s="649">
        <v>6976.85</v>
      </c>
    </row>
    <row r="12861" spans="1:10" hidden="1">
      <c r="A12861" s="141" t="s">
        <v>46657</v>
      </c>
      <c r="B12861" s="141" t="str">
        <f t="shared" si="200"/>
        <v>SUMIDOURO CILINDRICO,LIGADO A FOSSA,MEDINDO 2500X2000MM,EM ANEIS DE CONCRETO PRE-MOLDADO,EXCLUSIVE FOSSA E MANILHAS.FORNSUMIDOURO CILINDRICO,LIGADO A FOSSA,MEDINDO 2500X2000MM,EM AECIMENTO E COLOCACAOSUMIDOURO CILINDRICO,LIGADO A FOSSA,MEDINDO 2500X2000MM,EM A</v>
      </c>
      <c r="C12861" s="141" t="s">
        <v>46658</v>
      </c>
      <c r="D12861" s="141" t="s">
        <v>46637</v>
      </c>
      <c r="E12861" s="141" t="s">
        <v>32960</v>
      </c>
      <c r="I12861" s="141" t="s">
        <v>14</v>
      </c>
      <c r="J12861" s="649">
        <v>7733.29</v>
      </c>
    </row>
    <row r="12862" spans="1:10" hidden="1">
      <c r="A12862" s="141" t="s">
        <v>46659</v>
      </c>
      <c r="B12862" s="141" t="str">
        <f t="shared" si="200"/>
        <v>SUMIDOURO CILINDRICO,LIGADO A FOSSA,MEDINDO 2500X2000MM,EM ANEIS DE CONCRETO PRE-MOLDADO,EXCLUSIVE FOSSA E MANILHAS.FORNSUMIDOURO CILINDRICO,LIGADO A FOSSA,MEDINDO 2500X2000MM,EM AECIMENTO E COLOCACAOSUMIDOURO CILINDRICO,LIGADO A FOSSA,MEDINDO 2500X2000MM,EM A</v>
      </c>
      <c r="C12862" s="141" t="s">
        <v>46658</v>
      </c>
      <c r="D12862" s="141" t="s">
        <v>46637</v>
      </c>
      <c r="E12862" s="141" t="s">
        <v>32960</v>
      </c>
      <c r="I12862" s="141" t="s">
        <v>14</v>
      </c>
      <c r="J12862" s="649">
        <v>7615.63</v>
      </c>
    </row>
    <row r="12863" spans="1:10" hidden="1">
      <c r="A12863" s="141" t="s">
        <v>46660</v>
      </c>
      <c r="B12863" s="141" t="str">
        <f t="shared" si="200"/>
        <v>SUMIDOURO CILINDRICO,LIGADO A FOSSA,MEDINDO 2500X2400MM,EM ANEIS DE CONCRETO PRE-MOLDADO,EXCLUSIVE FOSSA E MANILHAS.FORNSUMIDOURO CILINDRICO,LIGADO A FOSSA,MEDINDO 2500X2400MM,EM AECIMENTO E COLOCACAOSUMIDOURO CILINDRICO,LIGADO A FOSSA,MEDINDO 2500X2400MM,EM A</v>
      </c>
      <c r="C12863" s="141" t="s">
        <v>46661</v>
      </c>
      <c r="D12863" s="141" t="s">
        <v>46637</v>
      </c>
      <c r="E12863" s="141" t="s">
        <v>32960</v>
      </c>
      <c r="I12863" s="141" t="s">
        <v>14</v>
      </c>
      <c r="J12863" s="649">
        <v>8987.34</v>
      </c>
    </row>
    <row r="12864" spans="1:10" hidden="1">
      <c r="A12864" s="141" t="s">
        <v>46662</v>
      </c>
      <c r="B12864" s="141" t="str">
        <f t="shared" si="200"/>
        <v>SUMIDOURO CILINDRICO,LIGADO A FOSSA,MEDINDO 2500X2400MM,EM ANEIS DE CONCRETO PRE-MOLDADO,EXCLUSIVE FOSSA E MANILHAS.FORNSUMIDOURO CILINDRICO,LIGADO A FOSSA,MEDINDO 2500X2400MM,EM AECIMENTO E COLOCACAOSUMIDOURO CILINDRICO,LIGADO A FOSSA,MEDINDO 2500X2400MM,EM A</v>
      </c>
      <c r="C12864" s="141" t="s">
        <v>46661</v>
      </c>
      <c r="D12864" s="141" t="s">
        <v>46637</v>
      </c>
      <c r="E12864" s="141" t="s">
        <v>32960</v>
      </c>
      <c r="I12864" s="141" t="s">
        <v>14</v>
      </c>
      <c r="J12864" s="649">
        <v>8849.82</v>
      </c>
    </row>
    <row r="12865" spans="1:10" hidden="1">
      <c r="A12865" s="141" t="s">
        <v>46663</v>
      </c>
      <c r="B12865" s="141" t="str">
        <f t="shared" si="200"/>
        <v>SUMIDOURO CILINDRICO,LIGADO A FOSSA,MEDINDO 2500X2800MM,EM ANEIS DE CONCRETO PRE-MOLDADO,EXCLUSIVE FOSSA E MANILHAS.FORNSUMIDOURO CILINDRICO,LIGADO A FOSSA,MEDINDO 2500X2800MM,EM AECIMENTO E COLOCACAOSUMIDOURO CILINDRICO,LIGADO A FOSSA,MEDINDO 2500X2800MM,EM A</v>
      </c>
      <c r="C12865" s="141" t="s">
        <v>46664</v>
      </c>
      <c r="D12865" s="141" t="s">
        <v>46637</v>
      </c>
      <c r="E12865" s="141" t="s">
        <v>32960</v>
      </c>
      <c r="I12865" s="141" t="s">
        <v>14</v>
      </c>
      <c r="J12865" s="649">
        <v>10241.25</v>
      </c>
    </row>
    <row r="12866" spans="1:10" hidden="1">
      <c r="A12866" s="141" t="s">
        <v>46665</v>
      </c>
      <c r="B12866" s="141" t="str">
        <f t="shared" si="200"/>
        <v>SUMIDOURO CILINDRICO,LIGADO A FOSSA,MEDINDO 2500X2800MM,EM ANEIS DE CONCRETO PRE-MOLDADO,EXCLUSIVE FOSSA E MANILHAS.FORNSUMIDOURO CILINDRICO,LIGADO A FOSSA,MEDINDO 2500X2800MM,EM AECIMENTO E COLOCACAOSUMIDOURO CILINDRICO,LIGADO A FOSSA,MEDINDO 2500X2800MM,EM A</v>
      </c>
      <c r="C12866" s="141" t="s">
        <v>46664</v>
      </c>
      <c r="D12866" s="141" t="s">
        <v>46637</v>
      </c>
      <c r="E12866" s="141" t="s">
        <v>32960</v>
      </c>
      <c r="I12866" s="141" t="s">
        <v>14</v>
      </c>
      <c r="J12866" s="649">
        <v>10083.9</v>
      </c>
    </row>
    <row r="12867" spans="1:10" hidden="1">
      <c r="A12867" s="141" t="s">
        <v>46666</v>
      </c>
      <c r="B12867" s="141" t="str">
        <f t="shared" ref="B12867:B12930" si="201">C12867&amp;D12867&amp;C12867&amp;E12867&amp;F12867&amp;G12867&amp;H12867&amp;C12867</f>
        <v>SUMIDOURO CILINDRICO,LIGADO A FOSSA,MEDINDO 3000X2800MM,EM ANEIS DE CONCRETO PRE-MOLDADO,EXCLUSIVE FOSSA E MANILHAS.FORNSUMIDOURO CILINDRICO,LIGADO A FOSSA,MEDINDO 3000X2800MM,EM AECIMENTO E COLOCACAOSUMIDOURO CILINDRICO,LIGADO A FOSSA,MEDINDO 3000X2800MM,EM A</v>
      </c>
      <c r="C12867" s="141" t="s">
        <v>46667</v>
      </c>
      <c r="D12867" s="141" t="s">
        <v>46637</v>
      </c>
      <c r="E12867" s="141" t="s">
        <v>32960</v>
      </c>
      <c r="I12867" s="141" t="s">
        <v>14</v>
      </c>
      <c r="J12867" s="649">
        <v>13463.37</v>
      </c>
    </row>
    <row r="12868" spans="1:10" hidden="1">
      <c r="A12868" s="141" t="s">
        <v>46668</v>
      </c>
      <c r="B12868" s="141" t="str">
        <f t="shared" si="201"/>
        <v>SUMIDOURO CILINDRICO,LIGADO A FOSSA,MEDINDO 3000X2800MM,EM ANEIS DE CONCRETO PRE-MOLDADO,EXCLUSIVE FOSSA E MANILHAS.FORNSUMIDOURO CILINDRICO,LIGADO A FOSSA,MEDINDO 3000X2800MM,EM AECIMENTO E COLOCACAOSUMIDOURO CILINDRICO,LIGADO A FOSSA,MEDINDO 3000X2800MM,EM A</v>
      </c>
      <c r="C12868" s="141" t="s">
        <v>46667</v>
      </c>
      <c r="D12868" s="141" t="s">
        <v>46637</v>
      </c>
      <c r="E12868" s="141" t="s">
        <v>32960</v>
      </c>
      <c r="I12868" s="141" t="s">
        <v>14</v>
      </c>
      <c r="J12868" s="649">
        <v>13255.88</v>
      </c>
    </row>
    <row r="12869" spans="1:10" hidden="1">
      <c r="A12869" s="141" t="s">
        <v>46669</v>
      </c>
      <c r="B12869" s="141" t="str">
        <f t="shared" si="201"/>
        <v>COLUNA DE FERRO GALVANIZADO NO DIAMETRO DE 3/4",EXCLUSIVE PECAS DE DERIVACAO.FORNECIMENTO E COLOCACAOCOLUNA DE FERRO GALVANIZADO NO DIAMETRO DE 3/4",EXCLUSIVE PECOLUNA DE FERRO GALVANIZADO NO DIAMETRO DE 3/4",EXCLUSIVE PE</v>
      </c>
      <c r="C12869" s="141" t="s">
        <v>46670</v>
      </c>
      <c r="D12869" s="141" t="s">
        <v>46671</v>
      </c>
      <c r="I12869" s="141" t="s">
        <v>285</v>
      </c>
      <c r="J12869" s="649">
        <v>51.24</v>
      </c>
    </row>
    <row r="12870" spans="1:10" hidden="1">
      <c r="A12870" s="141" t="s">
        <v>46672</v>
      </c>
      <c r="B12870" s="141" t="str">
        <f t="shared" si="201"/>
        <v>COLUNA DE FERRO GALVANIZADO NO DIAMETRO DE 3/4",EXCLUSIVE PECAS DE DERIVACAO.FORNECIMENTO E COLOCACAOCOLUNA DE FERRO GALVANIZADO NO DIAMETRO DE 3/4",EXCLUSIVE PECOLUNA DE FERRO GALVANIZADO NO DIAMETRO DE 3/4",EXCLUSIVE PE</v>
      </c>
      <c r="C12870" s="141" t="s">
        <v>46670</v>
      </c>
      <c r="D12870" s="141" t="s">
        <v>46671</v>
      </c>
      <c r="I12870" s="141" t="s">
        <v>285</v>
      </c>
      <c r="J12870" s="649">
        <v>48.2</v>
      </c>
    </row>
    <row r="12871" spans="1:10" hidden="1">
      <c r="A12871" s="141" t="s">
        <v>46673</v>
      </c>
      <c r="B12871" s="141" t="str">
        <f t="shared" si="201"/>
        <v>COLUNA DE FERRO GALVANIZADO NO DIAMETRO DE 1",EXCLUSIVE PECAS DE DERIVACAO.FORNECIMENTO E COLOCACAOCOLUNA DE FERRO GALVANIZADO NO DIAMETRO DE 1",EXCLUSIVE PECACOLUNA DE FERRO GALVANIZADO NO DIAMETRO DE 1",EXCLUSIVE PECA</v>
      </c>
      <c r="C12871" s="141" t="s">
        <v>46674</v>
      </c>
      <c r="D12871" s="141" t="s">
        <v>46675</v>
      </c>
      <c r="I12871" s="141" t="s">
        <v>285</v>
      </c>
      <c r="J12871" s="649">
        <v>73.55</v>
      </c>
    </row>
    <row r="12872" spans="1:10" hidden="1">
      <c r="A12872" s="141" t="s">
        <v>46676</v>
      </c>
      <c r="B12872" s="141" t="str">
        <f t="shared" si="201"/>
        <v>COLUNA DE FERRO GALVANIZADO NO DIAMETRO DE 1",EXCLUSIVE PECAS DE DERIVACAO.FORNECIMENTO E COLOCACAOCOLUNA DE FERRO GALVANIZADO NO DIAMETRO DE 1",EXCLUSIVE PECACOLUNA DE FERRO GALVANIZADO NO DIAMETRO DE 1",EXCLUSIVE PECA</v>
      </c>
      <c r="C12872" s="141" t="s">
        <v>46674</v>
      </c>
      <c r="D12872" s="141" t="s">
        <v>46675</v>
      </c>
      <c r="I12872" s="141" t="s">
        <v>285</v>
      </c>
      <c r="J12872" s="649">
        <v>69.14</v>
      </c>
    </row>
    <row r="12873" spans="1:10" hidden="1">
      <c r="A12873" s="141" t="s">
        <v>46677</v>
      </c>
      <c r="B12873" s="141" t="str">
        <f t="shared" si="201"/>
        <v>COLUNA DE FERRO GALVANIZADO NO DIAMETRO DE 1.1/4",EXCLUSIVEPECAS DE DERIVACAO.FORNECIMENTO E COLOCACAOCOLUNA DE FERRO GALVANIZADO NO DIAMETRO DE 1.1/4",EXCLUSIVECOLUNA DE FERRO GALVANIZADO NO DIAMETRO DE 1.1/4",EXCLUSIVE</v>
      </c>
      <c r="C12873" s="141" t="s">
        <v>46678</v>
      </c>
      <c r="D12873" s="141" t="s">
        <v>46679</v>
      </c>
      <c r="I12873" s="141" t="s">
        <v>285</v>
      </c>
      <c r="J12873" s="649">
        <v>97.25</v>
      </c>
    </row>
    <row r="12874" spans="1:10" hidden="1">
      <c r="A12874" s="141" t="s">
        <v>46680</v>
      </c>
      <c r="B12874" s="141" t="str">
        <f t="shared" si="201"/>
        <v>COLUNA DE FERRO GALVANIZADO NO DIAMETRO DE 1.1/4",EXCLUSIVEPECAS DE DERIVACAO.FORNECIMENTO E COLOCACAOCOLUNA DE FERRO GALVANIZADO NO DIAMETRO DE 1.1/4",EXCLUSIVECOLUNA DE FERRO GALVANIZADO NO DIAMETRO DE 1.1/4",EXCLUSIVE</v>
      </c>
      <c r="C12874" s="141" t="s">
        <v>46678</v>
      </c>
      <c r="D12874" s="141" t="s">
        <v>46679</v>
      </c>
      <c r="I12874" s="141" t="s">
        <v>285</v>
      </c>
      <c r="J12874" s="649">
        <v>91.59</v>
      </c>
    </row>
    <row r="12875" spans="1:10" hidden="1">
      <c r="A12875" s="141" t="s">
        <v>46681</v>
      </c>
      <c r="B12875" s="141" t="str">
        <f t="shared" si="201"/>
        <v>COLUNA DE FERRO GALVANIZADO NO DIAMETRO DE 1.1/2",EXCLUSIVEPECAS DE DERIVACAO.FORNECIMENTO E COLOCACAOCOLUNA DE FERRO GALVANIZADO NO DIAMETRO DE 1.1/2",EXCLUSIVECOLUNA DE FERRO GALVANIZADO NO DIAMETRO DE 1.1/2",EXCLUSIVE</v>
      </c>
      <c r="C12875" s="141" t="s">
        <v>46682</v>
      </c>
      <c r="D12875" s="141" t="s">
        <v>46679</v>
      </c>
      <c r="I12875" s="141" t="s">
        <v>285</v>
      </c>
      <c r="J12875" s="649">
        <v>110.22</v>
      </c>
    </row>
    <row r="12876" spans="1:10" hidden="1">
      <c r="A12876" s="141" t="s">
        <v>46683</v>
      </c>
      <c r="B12876" s="141" t="str">
        <f t="shared" si="201"/>
        <v>COLUNA DE FERRO GALVANIZADO NO DIAMETRO DE 1.1/2",EXCLUSIVEPECAS DE DERIVACAO.FORNECIMENTO E COLOCACAOCOLUNA DE FERRO GALVANIZADO NO DIAMETRO DE 1.1/2",EXCLUSIVECOLUNA DE FERRO GALVANIZADO NO DIAMETRO DE 1.1/2",EXCLUSIVE</v>
      </c>
      <c r="C12876" s="141" t="s">
        <v>46682</v>
      </c>
      <c r="D12876" s="141" t="s">
        <v>46679</v>
      </c>
      <c r="I12876" s="141" t="s">
        <v>285</v>
      </c>
      <c r="J12876" s="649">
        <v>103.29</v>
      </c>
    </row>
    <row r="12877" spans="1:10" hidden="1">
      <c r="A12877" s="141" t="s">
        <v>46684</v>
      </c>
      <c r="B12877" s="141" t="str">
        <f t="shared" si="201"/>
        <v>COLUNA DE FERRO GALVANIZADO NO DIAMETRO DE 2",EXCLUSIVE PECAS DE DERIVACAO.FORNECIMENTO E COLOCACAOCOLUNA DE FERRO GALVANIZADO NO DIAMETRO DE 2",EXCLUSIVE PECACOLUNA DE FERRO GALVANIZADO NO DIAMETRO DE 2",EXCLUSIVE PECA</v>
      </c>
      <c r="C12877" s="141" t="s">
        <v>46685</v>
      </c>
      <c r="D12877" s="141" t="s">
        <v>46675</v>
      </c>
      <c r="I12877" s="141" t="s">
        <v>285</v>
      </c>
      <c r="J12877" s="649">
        <v>136.12</v>
      </c>
    </row>
    <row r="12878" spans="1:10" hidden="1">
      <c r="A12878" s="141" t="s">
        <v>46686</v>
      </c>
      <c r="B12878" s="141" t="str">
        <f t="shared" si="201"/>
        <v>COLUNA DE FERRO GALVANIZADO NO DIAMETRO DE 2",EXCLUSIVE PECAS DE DERIVACAO.FORNECIMENTO E COLOCACAOCOLUNA DE FERRO GALVANIZADO NO DIAMETRO DE 2",EXCLUSIVE PECACOLUNA DE FERRO GALVANIZADO NO DIAMETRO DE 2",EXCLUSIVE PECA</v>
      </c>
      <c r="C12878" s="141" t="s">
        <v>46685</v>
      </c>
      <c r="D12878" s="141" t="s">
        <v>46675</v>
      </c>
      <c r="I12878" s="141" t="s">
        <v>285</v>
      </c>
      <c r="J12878" s="649">
        <v>128.16</v>
      </c>
    </row>
    <row r="12879" spans="1:10" hidden="1">
      <c r="A12879" s="141" t="s">
        <v>46687</v>
      </c>
      <c r="B12879" s="141" t="str">
        <f t="shared" si="201"/>
        <v>COLUNA DE FERRO GALVANIZADO NO DIAMETRO DE 2.1/2",EXCLUSIVEPECAS DE DERIVACAO.FORNECIMENTO E COLOCACAOCOLUNA DE FERRO GALVANIZADO NO DIAMETRO DE 2.1/2",EXCLUSIVECOLUNA DE FERRO GALVANIZADO NO DIAMETRO DE 2.1/2",EXCLUSIVE</v>
      </c>
      <c r="C12879" s="141" t="s">
        <v>46688</v>
      </c>
      <c r="D12879" s="141" t="s">
        <v>46679</v>
      </c>
      <c r="I12879" s="141" t="s">
        <v>285</v>
      </c>
      <c r="J12879" s="649">
        <v>179.55</v>
      </c>
    </row>
    <row r="12880" spans="1:10" hidden="1">
      <c r="A12880" s="141" t="s">
        <v>46689</v>
      </c>
      <c r="B12880" s="141" t="str">
        <f t="shared" si="201"/>
        <v>COLUNA DE FERRO GALVANIZADO NO DIAMETRO DE 2.1/2",EXCLUSIVEPECAS DE DERIVACAO.FORNECIMENTO E COLOCACAOCOLUNA DE FERRO GALVANIZADO NO DIAMETRO DE 2.1/2",EXCLUSIVECOLUNA DE FERRO GALVANIZADO NO DIAMETRO DE 2.1/2",EXCLUSIVE</v>
      </c>
      <c r="C12880" s="141" t="s">
        <v>46688</v>
      </c>
      <c r="D12880" s="141" t="s">
        <v>46679</v>
      </c>
      <c r="I12880" s="141" t="s">
        <v>285</v>
      </c>
      <c r="J12880" s="649">
        <v>171.09</v>
      </c>
    </row>
    <row r="12881" spans="1:10" hidden="1">
      <c r="A12881" s="141" t="s">
        <v>46690</v>
      </c>
      <c r="B12881" s="141" t="str">
        <f t="shared" si="201"/>
        <v>INSTALACAO E ASSENTAMENTO DE AQUECEDOR A GAS ENCANADO,(EXCLUSIVE FORNECIMENTO DO APARELHO),COMPREENDENDO:8M DE TUBO DE CINSTALACAO E ASSENTAMENTO DE AQUECEDOR A GAS ENCANADO,(EXCLUOBRE,CLASSE I DE 22MM,CONEXOES E CHAMINE DE ALUMINIO E VENEZIANAINSTALACAO E ASSENTAMENTO DE AQUECEDOR A GAS ENCANADO,(EXCLU</v>
      </c>
      <c r="C12881" s="141" t="s">
        <v>46691</v>
      </c>
      <c r="D12881" s="141" t="s">
        <v>46692</v>
      </c>
      <c r="E12881" s="141" t="s">
        <v>46693</v>
      </c>
      <c r="F12881" s="141" t="s">
        <v>46694</v>
      </c>
      <c r="I12881" s="141" t="s">
        <v>14</v>
      </c>
      <c r="J12881" s="649">
        <v>1206.1500000000001</v>
      </c>
    </row>
    <row r="12882" spans="1:10" hidden="1">
      <c r="A12882" s="141" t="s">
        <v>46695</v>
      </c>
      <c r="B12882" s="141" t="str">
        <f t="shared" si="201"/>
        <v>INSTALACAO E ASSENTAMENTO DE AQUECEDOR A GAS ENCANADO,(EXCLUSIVE FORNECIMENTO DO APARELHO),COMPREENDENDO:8M DE TUBO DE CINSTALACAO E ASSENTAMENTO DE AQUECEDOR A GAS ENCANADO,(EXCLUOBRE,CLASSE I DE 22MM,CONEXOES E CHAMINE DE ALUMINIO E VENEZIANAINSTALACAO E ASSENTAMENTO DE AQUECEDOR A GAS ENCANADO,(EXCLU</v>
      </c>
      <c r="C12882" s="141" t="s">
        <v>46691</v>
      </c>
      <c r="D12882" s="141" t="s">
        <v>46692</v>
      </c>
      <c r="E12882" s="141" t="s">
        <v>46693</v>
      </c>
      <c r="F12882" s="141" t="s">
        <v>46694</v>
      </c>
      <c r="I12882" s="141" t="s">
        <v>14</v>
      </c>
      <c r="J12882" s="649">
        <v>1149.1400000000001</v>
      </c>
    </row>
    <row r="12883" spans="1:10" hidden="1">
      <c r="A12883" s="141" t="s">
        <v>46696</v>
      </c>
      <c r="B12883" s="141" t="str">
        <f t="shared" si="201"/>
        <v>INSTALACAO E ASSENTAMENTO DE FOGAO A GAS ENCANADO,EXCLUSIVEFORNECIMENTO DO APARELHO,COMPREENDENDO:25,00M DE TUBO DE FERINSTALACAO E ASSENTAMENTO DE FOGAO A GAS ENCANADO,EXCLUSIVERO GALVANIZADO DE 1",CONEXOES E REGISTROINSTALACAO E ASSENTAMENTO DE FOGAO A GAS ENCANADO,EXCLUSIVE</v>
      </c>
      <c r="C12883" s="141" t="s">
        <v>46697</v>
      </c>
      <c r="D12883" s="141" t="s">
        <v>46698</v>
      </c>
      <c r="E12883" s="141" t="s">
        <v>46699</v>
      </c>
      <c r="I12883" s="141" t="s">
        <v>14</v>
      </c>
      <c r="J12883" s="649">
        <v>1652.61</v>
      </c>
    </row>
    <row r="12884" spans="1:10" hidden="1">
      <c r="A12884" s="141" t="s">
        <v>46700</v>
      </c>
      <c r="B12884" s="141" t="str">
        <f t="shared" si="201"/>
        <v>INSTALACAO E ASSENTAMENTO DE FOGAO A GAS ENCANADO,EXCLUSIVEFORNECIMENTO DO APARELHO,COMPREENDENDO:25,00M DE TUBO DE FERINSTALACAO E ASSENTAMENTO DE FOGAO A GAS ENCANADO,EXCLUSIVERO GALVANIZADO DE 1",CONEXOES E REGISTROINSTALACAO E ASSENTAMENTO DE FOGAO A GAS ENCANADO,EXCLUSIVE</v>
      </c>
      <c r="C12884" s="141" t="s">
        <v>46697</v>
      </c>
      <c r="D12884" s="141" t="s">
        <v>46698</v>
      </c>
      <c r="E12884" s="141" t="s">
        <v>46699</v>
      </c>
      <c r="I12884" s="141" t="s">
        <v>14</v>
      </c>
      <c r="J12884" s="649">
        <v>1569.44</v>
      </c>
    </row>
    <row r="12885" spans="1:10" hidden="1">
      <c r="A12885" s="141" t="s">
        <v>46701</v>
      </c>
      <c r="B12885" s="141" t="str">
        <f t="shared" si="201"/>
        <v>INSTALACAO E ASSENTAMENTO DE FOGAO A GAS LIQUEFEITO DE PETROLEO(EXCLUSIVE FORNECIMENTO DO APARELHO),COMPREENDENDO:5,00MINSTALACAO E ASSENTAMENTO DE FOGAO A GAS LIQUEFEITO DE PETRODE TUBO DE FERRO GALVANIZADO DE 1/2",CONEXOES,REGULADORES EDEMAIS PECAS NECESSARIASINSTALACAO E ASSENTAMENTO DE FOGAO A GAS LIQUEFEITO DE PETRO</v>
      </c>
      <c r="C12885" s="141" t="s">
        <v>46702</v>
      </c>
      <c r="D12885" s="141" t="s">
        <v>46703</v>
      </c>
      <c r="E12885" s="141" t="s">
        <v>46704</v>
      </c>
      <c r="F12885" s="141" t="s">
        <v>46705</v>
      </c>
      <c r="I12885" s="141" t="s">
        <v>14</v>
      </c>
      <c r="J12885" s="649">
        <v>568.24</v>
      </c>
    </row>
    <row r="12886" spans="1:10" hidden="1">
      <c r="A12886" s="141" t="s">
        <v>46706</v>
      </c>
      <c r="B12886" s="141" t="str">
        <f t="shared" si="201"/>
        <v>INSTALACAO E ASSENTAMENTO DE FOGAO A GAS LIQUEFEITO DE PETROLEO(EXCLUSIVE FORNECIMENTO DO APARELHO),COMPREENDENDO:5,00MINSTALACAO E ASSENTAMENTO DE FOGAO A GAS LIQUEFEITO DE PETRODE TUBO DE FERRO GALVANIZADO DE 1/2",CONEXOES,REGULADORES EDEMAIS PECAS NECESSARIASINSTALACAO E ASSENTAMENTO DE FOGAO A GAS LIQUEFEITO DE PETRO</v>
      </c>
      <c r="C12886" s="141" t="s">
        <v>46702</v>
      </c>
      <c r="D12886" s="141" t="s">
        <v>46703</v>
      </c>
      <c r="E12886" s="141" t="s">
        <v>46704</v>
      </c>
      <c r="F12886" s="141" t="s">
        <v>46705</v>
      </c>
      <c r="I12886" s="141" t="s">
        <v>14</v>
      </c>
      <c r="J12886" s="649">
        <v>549.24</v>
      </c>
    </row>
    <row r="12887" spans="1:10" hidden="1">
      <c r="A12887" s="141" t="s">
        <v>46707</v>
      </c>
      <c r="B12887" s="141" t="str">
        <f t="shared" si="201"/>
        <v>INSTALACAO COMPLETA DE AQUECEDOR A GAS ENCANADO OU LIQUEFEITO DE PETROLEO(EXCLUSIVE FORNECIMENTO DO APARELHO),COMPREENDEINSTALACAO COMPLETA DE AQUECEDOR A GAS ENCANADO OU LIQUEFEITNDO:8,00M DE TUBO DE FERRO GALVANIZADO DE 3/4",CONEXOES E CHAMINE DE ALUMINIOINSTALACAO COMPLETA DE AQUECEDOR A GAS ENCANADO OU LIQUEFEIT</v>
      </c>
      <c r="C12887" s="141" t="s">
        <v>46708</v>
      </c>
      <c r="D12887" s="141" t="s">
        <v>46709</v>
      </c>
      <c r="E12887" s="141" t="s">
        <v>46710</v>
      </c>
      <c r="F12887" s="141" t="s">
        <v>46711</v>
      </c>
      <c r="I12887" s="141" t="s">
        <v>14</v>
      </c>
      <c r="J12887" s="649">
        <v>971.26</v>
      </c>
    </row>
    <row r="12888" spans="1:10" hidden="1">
      <c r="A12888" s="141" t="s">
        <v>46712</v>
      </c>
      <c r="B12888" s="141" t="str">
        <f t="shared" si="201"/>
        <v>INSTALACAO COMPLETA DE AQUECEDOR A GAS ENCANADO OU LIQUEFEITO DE PETROLEO(EXCLUSIVE FORNECIMENTO DO APARELHO),COMPREENDEINSTALACAO COMPLETA DE AQUECEDOR A GAS ENCANADO OU LIQUEFEITNDO:8,00M DE TUBO DE FERRO GALVANIZADO DE 3/4",CONEXOES E CHAMINE DE ALUMINIOINSTALACAO COMPLETA DE AQUECEDOR A GAS ENCANADO OU LIQUEFEIT</v>
      </c>
      <c r="C12888" s="141" t="s">
        <v>46708</v>
      </c>
      <c r="D12888" s="141" t="s">
        <v>46709</v>
      </c>
      <c r="E12888" s="141" t="s">
        <v>46710</v>
      </c>
      <c r="F12888" s="141" t="s">
        <v>46711</v>
      </c>
      <c r="I12888" s="141" t="s">
        <v>14</v>
      </c>
      <c r="J12888" s="649">
        <v>907.61</v>
      </c>
    </row>
    <row r="12889" spans="1:10" hidden="1">
      <c r="A12889" s="141" t="s">
        <v>46713</v>
      </c>
      <c r="B12889" s="141" t="str">
        <f t="shared" si="201"/>
        <v>TAMPA CEGA E CAIXILHO,15 X 15CM,EM ACO INOX,PARA RALO SIFONADO.FORNECIMENTO E COLOCACAOTAMPA CEGA E CAIXILHO,15 X 15CM,EM ACO INOX,PARA RALO SIFONATAMPA CEGA E CAIXILHO,15 X 15CM,EM ACO INOX,PARA RALO SIFONA</v>
      </c>
      <c r="C12889" s="141" t="s">
        <v>46714</v>
      </c>
      <c r="D12889" s="141" t="s">
        <v>46715</v>
      </c>
      <c r="I12889" s="141" t="s">
        <v>14</v>
      </c>
      <c r="J12889" s="649">
        <v>20.48</v>
      </c>
    </row>
    <row r="12890" spans="1:10" hidden="1">
      <c r="A12890" s="141" t="s">
        <v>46716</v>
      </c>
      <c r="B12890" s="141" t="str">
        <f t="shared" si="201"/>
        <v>TAMPA CEGA E CAIXILHO,15 X 15CM,EM ACO INOX,PARA RALO SIFONADO.FORNECIMENTO E COLOCACAOTAMPA CEGA E CAIXILHO,15 X 15CM,EM ACO INOX,PARA RALO SIFONATAMPA CEGA E CAIXILHO,15 X 15CM,EM ACO INOX,PARA RALO SIFONA</v>
      </c>
      <c r="C12890" s="141" t="s">
        <v>46714</v>
      </c>
      <c r="D12890" s="141" t="s">
        <v>46715</v>
      </c>
      <c r="I12890" s="141" t="s">
        <v>14</v>
      </c>
      <c r="J12890" s="649">
        <v>20.16</v>
      </c>
    </row>
    <row r="12891" spans="1:10" hidden="1">
      <c r="A12891" s="141" t="s">
        <v>46717</v>
      </c>
      <c r="B12891" s="141" t="str">
        <f t="shared" si="201"/>
        <v>GRELHA DE ACO INOX,10X10CM,SISTEMA ROTATIVO,COM CAIXILHO.FORNECIMENTO E COLOCACAOGRELHA DE ACO INOX,10X10CM,SISTEMA ROTATIVO,COM CAIXILHO.FORGRELHA DE ACO INOX,10X10CM,SISTEMA ROTATIVO,COM CAIXILHO.FOR</v>
      </c>
      <c r="C12891" s="141" t="s">
        <v>46718</v>
      </c>
      <c r="D12891" s="141" t="s">
        <v>27443</v>
      </c>
      <c r="I12891" s="141" t="s">
        <v>14</v>
      </c>
      <c r="J12891" s="649">
        <v>12.81</v>
      </c>
    </row>
    <row r="12892" spans="1:10" hidden="1">
      <c r="A12892" s="141" t="s">
        <v>46719</v>
      </c>
      <c r="B12892" s="141" t="str">
        <f t="shared" si="201"/>
        <v>GRELHA DE ACO INOX,10X10CM,SISTEMA ROTATIVO,COM CAIXILHO.FORNECIMENTO E COLOCACAOGRELHA DE ACO INOX,10X10CM,SISTEMA ROTATIVO,COM CAIXILHO.FORGRELHA DE ACO INOX,10X10CM,SISTEMA ROTATIVO,COM CAIXILHO.FOR</v>
      </c>
      <c r="C12892" s="141" t="s">
        <v>46718</v>
      </c>
      <c r="D12892" s="141" t="s">
        <v>27443</v>
      </c>
      <c r="I12892" s="141" t="s">
        <v>14</v>
      </c>
      <c r="J12892" s="649">
        <v>12.49</v>
      </c>
    </row>
    <row r="12893" spans="1:10" hidden="1">
      <c r="A12893" s="141" t="s">
        <v>46720</v>
      </c>
      <c r="B12893" s="141" t="str">
        <f t="shared" si="201"/>
        <v>RALO DE COBERTURA SEMI-ESFERICO(TIPO ABACAXI),COM 3".FORNECIMENTO E COLOCACAORALO DE COBERTURA SEMI-ESFERICO(TIPO ABACAXI),COM 3".FORNECIRALO DE COBERTURA SEMI-ESFERICO(TIPO ABACAXI),COM 3".FORNECI</v>
      </c>
      <c r="C12893" s="141" t="s">
        <v>46721</v>
      </c>
      <c r="D12893" s="141" t="s">
        <v>24457</v>
      </c>
      <c r="I12893" s="141" t="s">
        <v>14</v>
      </c>
      <c r="J12893" s="649">
        <v>26.77</v>
      </c>
    </row>
    <row r="12894" spans="1:10" hidden="1">
      <c r="A12894" s="141" t="s">
        <v>46722</v>
      </c>
      <c r="B12894" s="141" t="str">
        <f t="shared" si="201"/>
        <v>RALO DE COBERTURA SEMI-ESFERICO(TIPO ABACAXI),COM 3".FORNECIMENTO E COLOCACAORALO DE COBERTURA SEMI-ESFERICO(TIPO ABACAXI),COM 3".FORNECIRALO DE COBERTURA SEMI-ESFERICO(TIPO ABACAXI),COM 3".FORNECI</v>
      </c>
      <c r="C12894" s="141" t="s">
        <v>46721</v>
      </c>
      <c r="D12894" s="141" t="s">
        <v>24457</v>
      </c>
      <c r="I12894" s="141" t="s">
        <v>14</v>
      </c>
      <c r="J12894" s="649">
        <v>24.34</v>
      </c>
    </row>
    <row r="12895" spans="1:10" hidden="1">
      <c r="A12895" s="141" t="s">
        <v>46723</v>
      </c>
      <c r="B12895" s="141" t="str">
        <f t="shared" si="201"/>
        <v>RALO DE COBERTURA SEMI-ESFERICO(TIPO ABACAXI),COM 4".FORNECIMENTO E COLOCACAORALO DE COBERTURA SEMI-ESFERICO(TIPO ABACAXI),COM 4".FORNECIRALO DE COBERTURA SEMI-ESFERICO(TIPO ABACAXI),COM 4".FORNECI</v>
      </c>
      <c r="C12895" s="141" t="s">
        <v>46724</v>
      </c>
      <c r="D12895" s="141" t="s">
        <v>24457</v>
      </c>
      <c r="I12895" s="141" t="s">
        <v>14</v>
      </c>
      <c r="J12895" s="649">
        <v>39.700000000000003</v>
      </c>
    </row>
    <row r="12896" spans="1:10" hidden="1">
      <c r="A12896" s="141" t="s">
        <v>46725</v>
      </c>
      <c r="B12896" s="141" t="str">
        <f t="shared" si="201"/>
        <v>RALO DE COBERTURA SEMI-ESFERICO(TIPO ABACAXI),COM 4".FORNECIMENTO E COLOCACAORALO DE COBERTURA SEMI-ESFERICO(TIPO ABACAXI),COM 4".FORNECIRALO DE COBERTURA SEMI-ESFERICO(TIPO ABACAXI),COM 4".FORNECI</v>
      </c>
      <c r="C12896" s="141" t="s">
        <v>46724</v>
      </c>
      <c r="D12896" s="141" t="s">
        <v>24457</v>
      </c>
      <c r="I12896" s="141" t="s">
        <v>14</v>
      </c>
      <c r="J12896" s="649">
        <v>36</v>
      </c>
    </row>
    <row r="12897" spans="1:10" hidden="1">
      <c r="A12897" s="141" t="s">
        <v>46726</v>
      </c>
      <c r="B12897" s="141" t="str">
        <f t="shared" si="201"/>
        <v>GRELHA DE ACO INOX,15X15CM,SISTEMA ROTATIVO,COM CAIXILHO.FORNECIMENTO E COLOCACAOGRELHA DE ACO INOX,15X15CM,SISTEMA ROTATIVO,COM CAIXILHO.FORGRELHA DE ACO INOX,15X15CM,SISTEMA ROTATIVO,COM CAIXILHO.FOR</v>
      </c>
      <c r="C12897" s="141" t="s">
        <v>46727</v>
      </c>
      <c r="D12897" s="141" t="s">
        <v>27443</v>
      </c>
      <c r="I12897" s="141" t="s">
        <v>14</v>
      </c>
      <c r="J12897" s="649">
        <v>24.93</v>
      </c>
    </row>
    <row r="12898" spans="1:10" hidden="1">
      <c r="A12898" s="141" t="s">
        <v>46728</v>
      </c>
      <c r="B12898" s="141" t="str">
        <f t="shared" si="201"/>
        <v>GRELHA DE ACO INOX,15X15CM,SISTEMA ROTATIVO,COM CAIXILHO.FORNECIMENTO E COLOCACAOGRELHA DE ACO INOX,15X15CM,SISTEMA ROTATIVO,COM CAIXILHO.FORGRELHA DE ACO INOX,15X15CM,SISTEMA ROTATIVO,COM CAIXILHO.FOR</v>
      </c>
      <c r="C12898" s="141" t="s">
        <v>46727</v>
      </c>
      <c r="D12898" s="141" t="s">
        <v>27443</v>
      </c>
      <c r="I12898" s="141" t="s">
        <v>14</v>
      </c>
      <c r="J12898" s="649">
        <v>24.61</v>
      </c>
    </row>
    <row r="12899" spans="1:10" hidden="1">
      <c r="A12899" s="141" t="s">
        <v>46729</v>
      </c>
      <c r="B12899" s="141" t="str">
        <f t="shared" si="201"/>
        <v>RALO DE COBERTURA SEMI-ESFERICO(TIPO ABACAXI),COM 6".FORNECIMENTO E COLOCACAORALO DE COBERTURA SEMI-ESFERICO(TIPO ABACAXI),COM 6".FORNECIRALO DE COBERTURA SEMI-ESFERICO(TIPO ABACAXI),COM 6".FORNECI</v>
      </c>
      <c r="C12899" s="141" t="s">
        <v>46730</v>
      </c>
      <c r="D12899" s="141" t="s">
        <v>24457</v>
      </c>
      <c r="I12899" s="141" t="s">
        <v>14</v>
      </c>
      <c r="J12899" s="649">
        <v>56.46</v>
      </c>
    </row>
    <row r="12900" spans="1:10" hidden="1">
      <c r="A12900" s="141" t="s">
        <v>46731</v>
      </c>
      <c r="B12900" s="141" t="str">
        <f t="shared" si="201"/>
        <v>RALO DE COBERTURA SEMI-ESFERICO(TIPO ABACAXI),COM 6".FORNECIMENTO E COLOCACAORALO DE COBERTURA SEMI-ESFERICO(TIPO ABACAXI),COM 6".FORNECIRALO DE COBERTURA SEMI-ESFERICO(TIPO ABACAXI),COM 6".FORNECI</v>
      </c>
      <c r="C12900" s="141" t="s">
        <v>46730</v>
      </c>
      <c r="D12900" s="141" t="s">
        <v>24457</v>
      </c>
      <c r="I12900" s="141" t="s">
        <v>14</v>
      </c>
      <c r="J12900" s="649">
        <v>52.49</v>
      </c>
    </row>
    <row r="12901" spans="1:10" hidden="1">
      <c r="A12901" s="141" t="s">
        <v>46732</v>
      </c>
      <c r="B12901" s="141" t="str">
        <f t="shared" si="201"/>
        <v>GRELHA DE FERRO FUNDIDO PARA RALO,COM 20X20CM,CARGA MINIMA PARA TESTE 176KG,RESISTENCIA MAXIMA DE ROMPIMENTO DE 228KG EGRELHA DE FERRO FUNDIDO PARA RALO,COM 20X20CM,CARGA MINIMA PFLECHA RESIDUAL MAXIMA DE 8MMGRELHA DE FERRO FUNDIDO PARA RALO,COM 20X20CM,CARGA MINIMA P</v>
      </c>
      <c r="C12901" s="141" t="s">
        <v>46733</v>
      </c>
      <c r="D12901" s="141" t="s">
        <v>46734</v>
      </c>
      <c r="E12901" s="141" t="s">
        <v>46735</v>
      </c>
      <c r="I12901" s="141" t="s">
        <v>14</v>
      </c>
      <c r="J12901" s="649">
        <v>24.99</v>
      </c>
    </row>
    <row r="12902" spans="1:10" hidden="1">
      <c r="A12902" s="141" t="s">
        <v>46736</v>
      </c>
      <c r="B12902" s="141" t="str">
        <f t="shared" si="201"/>
        <v>GRELHA DE FERRO FUNDIDO PARA RALO,COM 20X20CM,CARGA MINIMA PARA TESTE 176KG,RESISTENCIA MAXIMA DE ROMPIMENTO DE 228KG EGRELHA DE FERRO FUNDIDO PARA RALO,COM 20X20CM,CARGA MINIMA PFLECHA RESIDUAL MAXIMA DE 8MMGRELHA DE FERRO FUNDIDO PARA RALO,COM 20X20CM,CARGA MINIMA P</v>
      </c>
      <c r="C12902" s="141" t="s">
        <v>46733</v>
      </c>
      <c r="D12902" s="141" t="s">
        <v>46734</v>
      </c>
      <c r="E12902" s="141" t="s">
        <v>46735</v>
      </c>
      <c r="I12902" s="141" t="s">
        <v>14</v>
      </c>
      <c r="J12902" s="649">
        <v>24.99</v>
      </c>
    </row>
    <row r="12903" spans="1:10" hidden="1">
      <c r="A12903" s="141" t="s">
        <v>46737</v>
      </c>
      <c r="B12903" s="141" t="str">
        <f t="shared" si="201"/>
        <v>GRELHA DE FERRO FUNDIDO PARA AGUAS PLUVIAIS,COM CAIXILHO,DIMENSOES APROXIMADAS DE (15X15)CM,CONFORME ABNT NBR 10160.FORNGRELHA DE FERRO FUNDIDO PARA AGUAS PLUVIAIS,COM CAIXILHO,DIMECIMENTO E COLOCACAOGRELHA DE FERRO FUNDIDO PARA AGUAS PLUVIAIS,COM CAIXILHO,DIM</v>
      </c>
      <c r="C12903" s="141" t="s">
        <v>46738</v>
      </c>
      <c r="D12903" s="141" t="s">
        <v>46739</v>
      </c>
      <c r="E12903" s="141" t="s">
        <v>32960</v>
      </c>
      <c r="I12903" s="141" t="s">
        <v>14</v>
      </c>
      <c r="J12903" s="649">
        <v>22.97</v>
      </c>
    </row>
    <row r="12904" spans="1:10" hidden="1">
      <c r="A12904" s="141" t="s">
        <v>46740</v>
      </c>
      <c r="B12904" s="141" t="str">
        <f t="shared" si="201"/>
        <v>GRELHA DE FERRO FUNDIDO PARA AGUAS PLUVIAIS,COM CAIXILHO,DIMENSOES APROXIMADAS DE (15X15)CM,CONFORME ABNT NBR 10160.FORNGRELHA DE FERRO FUNDIDO PARA AGUAS PLUVIAIS,COM CAIXILHO,DIMECIMENTO E COLOCACAOGRELHA DE FERRO FUNDIDO PARA AGUAS PLUVIAIS,COM CAIXILHO,DIM</v>
      </c>
      <c r="C12904" s="141" t="s">
        <v>46738</v>
      </c>
      <c r="D12904" s="141" t="s">
        <v>46739</v>
      </c>
      <c r="E12904" s="141" t="s">
        <v>32960</v>
      </c>
      <c r="I12904" s="141" t="s">
        <v>14</v>
      </c>
      <c r="J12904" s="649">
        <v>22.65</v>
      </c>
    </row>
    <row r="12905" spans="1:10" hidden="1">
      <c r="A12905" s="141" t="s">
        <v>46741</v>
      </c>
      <c r="B12905" s="141" t="str">
        <f t="shared" si="201"/>
        <v>GRELHA DE FERRO FUNDIDO PARA AGUAS PLUVIAIS,COM CAIXILHO,DIMENSOES APROXIMADAS DE (50X50)CM,CONFORME ABNT NBR 10160.FORNGRELHA DE FERRO FUNDIDO PARA AGUAS PLUVIAIS,COM CAIXILHO,DIMECIMENTO E COLOCACAOGRELHA DE FERRO FUNDIDO PARA AGUAS PLUVIAIS,COM CAIXILHO,DIM</v>
      </c>
      <c r="C12905" s="141" t="s">
        <v>46738</v>
      </c>
      <c r="D12905" s="141" t="s">
        <v>46742</v>
      </c>
      <c r="E12905" s="141" t="s">
        <v>32960</v>
      </c>
      <c r="I12905" s="141" t="s">
        <v>14</v>
      </c>
      <c r="J12905" s="649">
        <v>172.79</v>
      </c>
    </row>
    <row r="12906" spans="1:10" hidden="1">
      <c r="A12906" s="141" t="s">
        <v>46743</v>
      </c>
      <c r="B12906" s="141" t="str">
        <f t="shared" si="201"/>
        <v>GRELHA DE FERRO FUNDIDO PARA AGUAS PLUVIAIS,COM CAIXILHO,DIMENSOES APROXIMADAS DE (50X50)CM,CONFORME ABNT NBR 10160.FORNGRELHA DE FERRO FUNDIDO PARA AGUAS PLUVIAIS,COM CAIXILHO,DIMECIMENTO E COLOCACAOGRELHA DE FERRO FUNDIDO PARA AGUAS PLUVIAIS,COM CAIXILHO,DIM</v>
      </c>
      <c r="C12906" s="141" t="s">
        <v>46738</v>
      </c>
      <c r="D12906" s="141" t="s">
        <v>46742</v>
      </c>
      <c r="E12906" s="141" t="s">
        <v>32960</v>
      </c>
      <c r="I12906" s="141" t="s">
        <v>14</v>
      </c>
      <c r="J12906" s="649">
        <v>172.28</v>
      </c>
    </row>
    <row r="12907" spans="1:10" hidden="1">
      <c r="A12907" s="141" t="s">
        <v>46744</v>
      </c>
      <c r="B12907" s="141" t="str">
        <f t="shared" si="201"/>
        <v>RALO SIFONADO DE FERRO FUNDIDO PARA BANHEIRO SOCIAL DN=150MM,COMPOSTO DE 4 ENTRADAS DN=50MM E UMA SAIDA DN=75MM,CONFORMERALO SIFONADO DE FERRO FUNDIDO PARA BANHEIRO SOCIAL DN=150MM ABNT NBR 15579,REVESTIDO INTERNA E EXTERNAMENTE COM EPOXI NA COR VERMELHA,APLICADO PELO SISTEMA ELETROSTATICO.FORNECIMENTO E ASSENTAMENTORALO SIFONADO DE FERRO FUNDIDO PARA BANHEIRO SOCIAL DN=150MM</v>
      </c>
      <c r="C12907" s="141" t="s">
        <v>46745</v>
      </c>
      <c r="D12907" s="141" t="s">
        <v>46746</v>
      </c>
      <c r="E12907" s="141" t="s">
        <v>46747</v>
      </c>
      <c r="F12907" s="141" t="s">
        <v>46748</v>
      </c>
      <c r="G12907" s="141" t="s">
        <v>46749</v>
      </c>
      <c r="I12907" s="141" t="s">
        <v>14</v>
      </c>
      <c r="J12907" s="649">
        <v>389.84</v>
      </c>
    </row>
    <row r="12908" spans="1:10" hidden="1">
      <c r="A12908" s="141" t="s">
        <v>46750</v>
      </c>
      <c r="B12908" s="141" t="str">
        <f t="shared" si="201"/>
        <v>RALO SIFONADO DE FERRO FUNDIDO PARA BANHEIRO SOCIAL DN=150MM,COMPOSTO DE 4 ENTRADAS DN=50MM E UMA SAIDA DN=75MM,CONFORMERALO SIFONADO DE FERRO FUNDIDO PARA BANHEIRO SOCIAL DN=150MM ABNT NBR 15579,REVESTIDO INTERNA E EXTERNAMENTE COM EPOXI NA COR VERMELHA,APLICADO PELO SISTEMA ELETROSTATICO.FORNECIMENTO E ASSENTAMENTORALO SIFONADO DE FERRO FUNDIDO PARA BANHEIRO SOCIAL DN=150MM</v>
      </c>
      <c r="C12908" s="141" t="s">
        <v>46745</v>
      </c>
      <c r="D12908" s="141" t="s">
        <v>46746</v>
      </c>
      <c r="E12908" s="141" t="s">
        <v>46747</v>
      </c>
      <c r="F12908" s="141" t="s">
        <v>46748</v>
      </c>
      <c r="G12908" s="141" t="s">
        <v>46749</v>
      </c>
      <c r="I12908" s="141" t="s">
        <v>14</v>
      </c>
      <c r="J12908" s="649">
        <v>380.34</v>
      </c>
    </row>
    <row r="12909" spans="1:10" hidden="1">
      <c r="A12909" s="141" t="s">
        <v>46751</v>
      </c>
      <c r="B12909" s="141" t="str">
        <f t="shared" si="201"/>
        <v>RALO SIFONADO DE FERRO FUNDIDO PARA BANHEIRO DE SERVICO DN=100MM,COMPOSTO DE UMA ENTRADA E UMA SAIDA DN=50MM (PVC 40MM IRALO SIFONADO DE FERRO FUNDIDO PARA BANHEIRO DE SERVICO DN=1NTERNAMENTE),CONFORME ABNT NBR 15579,REVESTIDO INTERNA E EXTERNAMENTE COM EPOXI NA COR VERMELHA,APLICADO PELO SISTEMA ELETROSTATICO.FORNECIMENTO E ASSENTAMENTORALO SIFONADO DE FERRO FUNDIDO PARA BANHEIRO DE SERVICO DN=1</v>
      </c>
      <c r="C12909" s="141" t="s">
        <v>46752</v>
      </c>
      <c r="D12909" s="141" t="s">
        <v>46753</v>
      </c>
      <c r="E12909" s="141" t="s">
        <v>46754</v>
      </c>
      <c r="F12909" s="141" t="s">
        <v>46755</v>
      </c>
      <c r="G12909" s="141" t="s">
        <v>46756</v>
      </c>
      <c r="I12909" s="141" t="s">
        <v>14</v>
      </c>
      <c r="J12909" s="649">
        <v>193.71</v>
      </c>
    </row>
    <row r="12910" spans="1:10" hidden="1">
      <c r="A12910" s="141" t="s">
        <v>46757</v>
      </c>
      <c r="B12910" s="141" t="str">
        <f t="shared" si="201"/>
        <v>RALO SIFONADO DE FERRO FUNDIDO PARA BANHEIRO DE SERVICO DN=100MM,COMPOSTO DE UMA ENTRADA E UMA SAIDA DN=50MM (PVC 40MM IRALO SIFONADO DE FERRO FUNDIDO PARA BANHEIRO DE SERVICO DN=1NTERNAMENTE),CONFORME ABNT NBR 15579,REVESTIDO INTERNA E EXTERNAMENTE COM EPOXI NA COR VERMELHA,APLICADO PELO SISTEMA ELETROSTATICO.FORNECIMENTO E ASSENTAMENTORALO SIFONADO DE FERRO FUNDIDO PARA BANHEIRO DE SERVICO DN=1</v>
      </c>
      <c r="C12910" s="141" t="s">
        <v>46752</v>
      </c>
      <c r="D12910" s="141" t="s">
        <v>46753</v>
      </c>
      <c r="E12910" s="141" t="s">
        <v>46754</v>
      </c>
      <c r="F12910" s="141" t="s">
        <v>46755</v>
      </c>
      <c r="G12910" s="141" t="s">
        <v>46756</v>
      </c>
      <c r="I12910" s="141" t="s">
        <v>14</v>
      </c>
      <c r="J12910" s="649">
        <v>184.21</v>
      </c>
    </row>
    <row r="12911" spans="1:10" hidden="1">
      <c r="A12911" s="141" t="s">
        <v>46758</v>
      </c>
      <c r="B12911" s="141" t="str">
        <f t="shared" si="201"/>
        <v>RALO SECO DE FERRO FUNDIDO COM SAIDA VERTICAL,COMPOSTO DE ENTRADA SUPERIOR DN=100MM E SAIDA VERTICAL DN=50MM,CONFORME ABRALO SECO DE FERRO FUNDIDO COM SAIDA VERTICAL,COMPOSTO DE ENNT NBR 15579,REVESTIDO INTERNA E EXTERNAMENTE COM EPOXI NA COR VERMELHA,APLICADO PELO SISTEMA ELETROSTATICO.FORNECIMENTO E ASSENTAMENTORALO SECO DE FERRO FUNDIDO COM SAIDA VERTICAL,COMPOSTO DE EN</v>
      </c>
      <c r="C12911" s="141" t="s">
        <v>46759</v>
      </c>
      <c r="D12911" s="141" t="s">
        <v>46760</v>
      </c>
      <c r="E12911" s="141" t="s">
        <v>46761</v>
      </c>
      <c r="F12911" s="141" t="s">
        <v>46762</v>
      </c>
      <c r="G12911" s="141" t="s">
        <v>29644</v>
      </c>
      <c r="I12911" s="141" t="s">
        <v>14</v>
      </c>
      <c r="J12911" s="649">
        <v>193.48</v>
      </c>
    </row>
    <row r="12912" spans="1:10" hidden="1">
      <c r="A12912" s="141" t="s">
        <v>46763</v>
      </c>
      <c r="B12912" s="141" t="str">
        <f t="shared" si="201"/>
        <v>RALO SECO DE FERRO FUNDIDO COM SAIDA VERTICAL,COMPOSTO DE ENTRADA SUPERIOR DN=100MM E SAIDA VERTICAL DN=50MM,CONFORME ABRALO SECO DE FERRO FUNDIDO COM SAIDA VERTICAL,COMPOSTO DE ENNT NBR 15579,REVESTIDO INTERNA E EXTERNAMENTE COM EPOXI NA COR VERMELHA,APLICADO PELO SISTEMA ELETROSTATICO.FORNECIMENTO E ASSENTAMENTORALO SECO DE FERRO FUNDIDO COM SAIDA VERTICAL,COMPOSTO DE EN</v>
      </c>
      <c r="C12912" s="141" t="s">
        <v>46759</v>
      </c>
      <c r="D12912" s="141" t="s">
        <v>46760</v>
      </c>
      <c r="E12912" s="141" t="s">
        <v>46761</v>
      </c>
      <c r="F12912" s="141" t="s">
        <v>46762</v>
      </c>
      <c r="G12912" s="141" t="s">
        <v>29644</v>
      </c>
      <c r="I12912" s="141" t="s">
        <v>14</v>
      </c>
      <c r="J12912" s="649">
        <v>184.29</v>
      </c>
    </row>
    <row r="12913" spans="1:10" hidden="1">
      <c r="A12913" s="141" t="s">
        <v>46764</v>
      </c>
      <c r="B12913" s="141" t="str">
        <f t="shared" si="201"/>
        <v>RALO SECO DE FERRO FUNDIDO PARA BOX,COM SAIDA HORIZONTAL,COMPOSTO DE ENTRADA SUPERIOR DN=100MM E SAIDA HORIZONTAL DN=50MRALO SECO DE FERRO FUNDIDO PARA BOX,COM SAIDA HORIZONTAL,COMM,CONFORME ABNT NBR 15579,REVESTIDO INTERNA E EXTERNAMENTE COM EPOXI NA COR VERMELHA,APLICADO PELO SISTEMA ELETROSTATICO.FORNECIMENTO E ASSENTAMENTORALO SECO DE FERRO FUNDIDO PARA BOX,COM SAIDA HORIZONTAL,COM</v>
      </c>
      <c r="C12913" s="141" t="s">
        <v>46765</v>
      </c>
      <c r="D12913" s="141" t="s">
        <v>46766</v>
      </c>
      <c r="E12913" s="141" t="s">
        <v>46767</v>
      </c>
      <c r="F12913" s="141" t="s">
        <v>46768</v>
      </c>
      <c r="G12913" s="141" t="s">
        <v>46769</v>
      </c>
      <c r="I12913" s="141" t="s">
        <v>14</v>
      </c>
      <c r="J12913" s="649">
        <v>191.34</v>
      </c>
    </row>
    <row r="12914" spans="1:10" hidden="1">
      <c r="A12914" s="141" t="s">
        <v>46770</v>
      </c>
      <c r="B12914" s="141" t="str">
        <f t="shared" si="201"/>
        <v>RALO SECO DE FERRO FUNDIDO PARA BOX,COM SAIDA HORIZONTAL,COMPOSTO DE ENTRADA SUPERIOR DN=100MM E SAIDA HORIZONTAL DN=50MRALO SECO DE FERRO FUNDIDO PARA BOX,COM SAIDA HORIZONTAL,COMM,CONFORME ABNT NBR 15579,REVESTIDO INTERNA E EXTERNAMENTE COM EPOXI NA COR VERMELHA,APLICADO PELO SISTEMA ELETROSTATICO.FORNECIMENTO E ASSENTAMENTORALO SECO DE FERRO FUNDIDO PARA BOX,COM SAIDA HORIZONTAL,COM</v>
      </c>
      <c r="C12914" s="141" t="s">
        <v>46765</v>
      </c>
      <c r="D12914" s="141" t="s">
        <v>46766</v>
      </c>
      <c r="E12914" s="141" t="s">
        <v>46767</v>
      </c>
      <c r="F12914" s="141" t="s">
        <v>46768</v>
      </c>
      <c r="G12914" s="141" t="s">
        <v>46769</v>
      </c>
      <c r="I12914" s="141" t="s">
        <v>14</v>
      </c>
      <c r="J12914" s="649">
        <v>182.15</v>
      </c>
    </row>
    <row r="12915" spans="1:10" hidden="1">
      <c r="A12915" s="141" t="s">
        <v>46771</v>
      </c>
      <c r="B12915" s="141" t="str">
        <f t="shared" si="201"/>
        <v>MANGUEIRA "SEAL TUBE" COM CAPA ALMA,DIAMETRO DE 1/2".FORNECIMENTO E COLOCACAOMANGUEIRA "SEAL TUBE" COM CAPA ALMA,DIAMETRO DE 1/2".FORNECIMANGUEIRA "SEAL TUBE" COM CAPA ALMA,DIAMETRO DE 1/2".FORNECI</v>
      </c>
      <c r="C12915" s="141" t="s">
        <v>46772</v>
      </c>
      <c r="D12915" s="141" t="s">
        <v>24457</v>
      </c>
      <c r="I12915" s="141" t="s">
        <v>285</v>
      </c>
      <c r="J12915" s="649">
        <v>11.98</v>
      </c>
    </row>
    <row r="12916" spans="1:10" hidden="1">
      <c r="A12916" s="141" t="s">
        <v>46773</v>
      </c>
      <c r="B12916" s="141" t="str">
        <f t="shared" si="201"/>
        <v>MANGUEIRA "SEAL TUBE" COM CAPA ALMA,DIAMETRO DE 1/2".FORNECIMENTO E COLOCACAOMANGUEIRA "SEAL TUBE" COM CAPA ALMA,DIAMETRO DE 1/2".FORNECIMANGUEIRA "SEAL TUBE" COM CAPA ALMA,DIAMETRO DE 1/2".FORNECI</v>
      </c>
      <c r="C12916" s="141" t="s">
        <v>46772</v>
      </c>
      <c r="D12916" s="141" t="s">
        <v>24457</v>
      </c>
      <c r="I12916" s="141" t="s">
        <v>285</v>
      </c>
      <c r="J12916" s="649">
        <v>11.29</v>
      </c>
    </row>
    <row r="12917" spans="1:10" hidden="1">
      <c r="A12917" s="141" t="s">
        <v>46774</v>
      </c>
      <c r="B12917" s="141" t="str">
        <f t="shared" si="201"/>
        <v>MANGUEIRA "SEAL TUBE" COM CAPA ALMA,DIAMETRO DE 3/4".FORNECIMENTO E COLOCACAOMANGUEIRA "SEAL TUBE" COM CAPA ALMA,DIAMETRO DE 3/4".FORNECIMANGUEIRA "SEAL TUBE" COM CAPA ALMA,DIAMETRO DE 3/4".FORNECI</v>
      </c>
      <c r="C12917" s="141" t="s">
        <v>46775</v>
      </c>
      <c r="D12917" s="141" t="s">
        <v>24457</v>
      </c>
      <c r="I12917" s="141" t="s">
        <v>285</v>
      </c>
      <c r="J12917" s="649">
        <v>14.29</v>
      </c>
    </row>
    <row r="12918" spans="1:10" hidden="1">
      <c r="A12918" s="141" t="s">
        <v>46776</v>
      </c>
      <c r="B12918" s="141" t="str">
        <f t="shared" si="201"/>
        <v>MANGUEIRA "SEAL TUBE" COM CAPA ALMA,DIAMETRO DE 3/4".FORNECIMENTO E COLOCACAOMANGUEIRA "SEAL TUBE" COM CAPA ALMA,DIAMETRO DE 3/4".FORNECIMANGUEIRA "SEAL TUBE" COM CAPA ALMA,DIAMETRO DE 3/4".FORNECI</v>
      </c>
      <c r="C12918" s="141" t="s">
        <v>46775</v>
      </c>
      <c r="D12918" s="141" t="s">
        <v>24457</v>
      </c>
      <c r="I12918" s="141" t="s">
        <v>285</v>
      </c>
      <c r="J12918" s="649">
        <v>13.47</v>
      </c>
    </row>
    <row r="12919" spans="1:10" hidden="1">
      <c r="A12919" s="141" t="s">
        <v>46777</v>
      </c>
      <c r="B12919" s="141" t="str">
        <f t="shared" si="201"/>
        <v>MANGUEIRA "SEAL TUBE" COM CAPA ALMA,DIAMETRO DE 1".FORNECIMENTO E COLOCACAOMANGUEIRA "SEAL TUBE" COM CAPA ALMA,DIAMETRO DE 1".FORNECIMEMANGUEIRA "SEAL TUBE" COM CAPA ALMA,DIAMETRO DE 1".FORNECIME</v>
      </c>
      <c r="C12919" s="141" t="s">
        <v>46778</v>
      </c>
      <c r="D12919" s="141" t="s">
        <v>43422</v>
      </c>
      <c r="I12919" s="141" t="s">
        <v>285</v>
      </c>
      <c r="J12919" s="649">
        <v>15.67</v>
      </c>
    </row>
    <row r="12920" spans="1:10" hidden="1">
      <c r="A12920" s="141" t="s">
        <v>46779</v>
      </c>
      <c r="B12920" s="141" t="str">
        <f t="shared" si="201"/>
        <v>MANGUEIRA "SEAL TUBE" COM CAPA ALMA,DIAMETRO DE 1".FORNECIMENTO E COLOCACAOMANGUEIRA "SEAL TUBE" COM CAPA ALMA,DIAMETRO DE 1".FORNECIMEMANGUEIRA "SEAL TUBE" COM CAPA ALMA,DIAMETRO DE 1".FORNECIME</v>
      </c>
      <c r="C12920" s="141" t="s">
        <v>46778</v>
      </c>
      <c r="D12920" s="141" t="s">
        <v>43422</v>
      </c>
      <c r="I12920" s="141" t="s">
        <v>285</v>
      </c>
      <c r="J12920" s="649">
        <v>14.65</v>
      </c>
    </row>
    <row r="12921" spans="1:10" hidden="1">
      <c r="A12921" s="141" t="s">
        <v>46780</v>
      </c>
      <c r="B12921" s="141" t="str">
        <f t="shared" si="201"/>
        <v>MANGUEIRA "SEAL TUBE" COM CAPA ALMA,DIAMETRO DE 1.1/4".FORNECIMENTO E COLOCACAOMANGUEIRA "SEAL TUBE" COM CAPA ALMA,DIAMETRO DE 1.1/4".FORNEMANGUEIRA "SEAL TUBE" COM CAPA ALMA,DIAMETRO DE 1.1/4".FORNE</v>
      </c>
      <c r="C12921" s="141" t="s">
        <v>46781</v>
      </c>
      <c r="D12921" s="141" t="s">
        <v>27431</v>
      </c>
      <c r="I12921" s="141" t="s">
        <v>285</v>
      </c>
      <c r="J12921" s="649">
        <v>20.96</v>
      </c>
    </row>
    <row r="12922" spans="1:10" hidden="1">
      <c r="A12922" s="141" t="s">
        <v>46782</v>
      </c>
      <c r="B12922" s="141" t="str">
        <f t="shared" si="201"/>
        <v>MANGUEIRA "SEAL TUBE" COM CAPA ALMA,DIAMETRO DE 1.1/4".FORNECIMENTO E COLOCACAOMANGUEIRA "SEAL TUBE" COM CAPA ALMA,DIAMETRO DE 1.1/4".FORNEMANGUEIRA "SEAL TUBE" COM CAPA ALMA,DIAMETRO DE 1.1/4".FORNE</v>
      </c>
      <c r="C12922" s="141" t="s">
        <v>46781</v>
      </c>
      <c r="D12922" s="141" t="s">
        <v>27431</v>
      </c>
      <c r="I12922" s="141" t="s">
        <v>285</v>
      </c>
      <c r="J12922" s="649">
        <v>19.82</v>
      </c>
    </row>
    <row r="12923" spans="1:10" hidden="1">
      <c r="A12923" s="141" t="s">
        <v>46783</v>
      </c>
      <c r="B12923" s="141" t="str">
        <f t="shared" si="201"/>
        <v>MANGUEIRA "SEAL TUBE" COM CAPA ALMA,DIAMETRO DE 1.1/2".FORNECIMENTO E COLOCACAOMANGUEIRA "SEAL TUBE" COM CAPA ALMA,DIAMETRO DE 1.1/2".FORNEMANGUEIRA "SEAL TUBE" COM CAPA ALMA,DIAMETRO DE 1.1/2".FORNE</v>
      </c>
      <c r="C12923" s="141" t="s">
        <v>46784</v>
      </c>
      <c r="D12923" s="141" t="s">
        <v>27431</v>
      </c>
      <c r="I12923" s="141" t="s">
        <v>285</v>
      </c>
      <c r="J12923" s="649">
        <v>24.45</v>
      </c>
    </row>
    <row r="12924" spans="1:10" hidden="1">
      <c r="A12924" s="141" t="s">
        <v>46785</v>
      </c>
      <c r="B12924" s="141" t="str">
        <f t="shared" si="201"/>
        <v>MANGUEIRA "SEAL TUBE" COM CAPA ALMA,DIAMETRO DE 1.1/2".FORNECIMENTO E COLOCACAOMANGUEIRA "SEAL TUBE" COM CAPA ALMA,DIAMETRO DE 1.1/2".FORNEMANGUEIRA "SEAL TUBE" COM CAPA ALMA,DIAMETRO DE 1.1/2".FORNE</v>
      </c>
      <c r="C12924" s="141" t="s">
        <v>46784</v>
      </c>
      <c r="D12924" s="141" t="s">
        <v>27431</v>
      </c>
      <c r="I12924" s="141" t="s">
        <v>285</v>
      </c>
      <c r="J12924" s="649">
        <v>23.19</v>
      </c>
    </row>
    <row r="12925" spans="1:10" hidden="1">
      <c r="A12925" s="141" t="s">
        <v>46786</v>
      </c>
      <c r="B12925" s="141" t="str">
        <f t="shared" si="201"/>
        <v>MANGUEIRA "SEAL TUBE" COM CAPA ALMA,DIAMETRO DE 2".FORNECIMENTO E COLOCACAOMANGUEIRA "SEAL TUBE" COM CAPA ALMA,DIAMETRO DE 2".FORNECIMEMANGUEIRA "SEAL TUBE" COM CAPA ALMA,DIAMETRO DE 2".FORNECIME</v>
      </c>
      <c r="C12925" s="141" t="s">
        <v>46787</v>
      </c>
      <c r="D12925" s="141" t="s">
        <v>43422</v>
      </c>
      <c r="I12925" s="141" t="s">
        <v>285</v>
      </c>
      <c r="J12925" s="649">
        <v>34.68</v>
      </c>
    </row>
    <row r="12926" spans="1:10" hidden="1">
      <c r="A12926" s="141" t="s">
        <v>46788</v>
      </c>
      <c r="B12926" s="141" t="str">
        <f t="shared" si="201"/>
        <v>MANGUEIRA "SEAL TUBE" COM CAPA ALMA,DIAMETRO DE 2".FORNECIMENTO E COLOCACAOMANGUEIRA "SEAL TUBE" COM CAPA ALMA,DIAMETRO DE 2".FORNECIMEMANGUEIRA "SEAL TUBE" COM CAPA ALMA,DIAMETRO DE 2".FORNECIME</v>
      </c>
      <c r="C12926" s="141" t="s">
        <v>46787</v>
      </c>
      <c r="D12926" s="141" t="s">
        <v>43422</v>
      </c>
      <c r="I12926" s="141" t="s">
        <v>285</v>
      </c>
      <c r="J12926" s="649">
        <v>33.159999999999997</v>
      </c>
    </row>
    <row r="12927" spans="1:10" hidden="1">
      <c r="A12927" s="141" t="s">
        <v>46789</v>
      </c>
      <c r="B12927" s="141" t="str">
        <f t="shared" si="201"/>
        <v>MANGUEIRA "SEAL TUBE" COM CAPA ALMA,DIAMETRO DE 2.1/2".FORNECIMENTO E COLOCACAOMANGUEIRA "SEAL TUBE" COM CAPA ALMA,DIAMETRO DE 2.1/2".FORNEMANGUEIRA "SEAL TUBE" COM CAPA ALMA,DIAMETRO DE 2.1/2".FORNE</v>
      </c>
      <c r="C12927" s="141" t="s">
        <v>46790</v>
      </c>
      <c r="D12927" s="141" t="s">
        <v>27431</v>
      </c>
      <c r="I12927" s="141" t="s">
        <v>285</v>
      </c>
      <c r="J12927" s="649">
        <v>56.53</v>
      </c>
    </row>
    <row r="12928" spans="1:10" hidden="1">
      <c r="A12928" s="141" t="s">
        <v>46791</v>
      </c>
      <c r="B12928" s="141" t="str">
        <f t="shared" si="201"/>
        <v>MANGUEIRA "SEAL TUBE" COM CAPA ALMA,DIAMETRO DE 2.1/2".FORNECIMENTO E COLOCACAOMANGUEIRA "SEAL TUBE" COM CAPA ALMA,DIAMETRO DE 2.1/2".FORNEMANGUEIRA "SEAL TUBE" COM CAPA ALMA,DIAMETRO DE 2.1/2".FORNE</v>
      </c>
      <c r="C12928" s="141" t="s">
        <v>46790</v>
      </c>
      <c r="D12928" s="141" t="s">
        <v>27431</v>
      </c>
      <c r="I12928" s="141" t="s">
        <v>285</v>
      </c>
      <c r="J12928" s="649">
        <v>54.63</v>
      </c>
    </row>
    <row r="12929" spans="1:10" hidden="1">
      <c r="A12929" s="141" t="s">
        <v>46792</v>
      </c>
      <c r="B12929" s="141" t="str">
        <f t="shared" si="201"/>
        <v>MANGUEIRA "SEAL TUBE" COM CAPA ALMA,DIAMETRO DE 3".FORNECIMENTO E COLOCACAOMANGUEIRA "SEAL TUBE" COM CAPA ALMA,DIAMETRO DE 3".FORNECIMEMANGUEIRA "SEAL TUBE" COM CAPA ALMA,DIAMETRO DE 3".FORNECIME</v>
      </c>
      <c r="C12929" s="141" t="s">
        <v>46793</v>
      </c>
      <c r="D12929" s="141" t="s">
        <v>43422</v>
      </c>
      <c r="I12929" s="141" t="s">
        <v>285</v>
      </c>
      <c r="J12929" s="649">
        <v>68.63</v>
      </c>
    </row>
    <row r="12930" spans="1:10" hidden="1">
      <c r="A12930" s="141" t="s">
        <v>46794</v>
      </c>
      <c r="B12930" s="141" t="str">
        <f t="shared" si="201"/>
        <v>MANGUEIRA "SEAL TUBE" COM CAPA ALMA,DIAMETRO DE 3".FORNECIMENTO E COLOCACAOMANGUEIRA "SEAL TUBE" COM CAPA ALMA,DIAMETRO DE 3".FORNECIMEMANGUEIRA "SEAL TUBE" COM CAPA ALMA,DIAMETRO DE 3".FORNECIME</v>
      </c>
      <c r="C12930" s="141" t="s">
        <v>46793</v>
      </c>
      <c r="D12930" s="141" t="s">
        <v>43422</v>
      </c>
      <c r="I12930" s="141" t="s">
        <v>285</v>
      </c>
      <c r="J12930" s="649">
        <v>66.540000000000006</v>
      </c>
    </row>
    <row r="12931" spans="1:10" hidden="1">
      <c r="A12931" s="141" t="s">
        <v>46795</v>
      </c>
      <c r="B12931" s="141" t="str">
        <f t="shared" ref="B12931:B12994" si="202">C12931&amp;D12931&amp;C12931&amp;E12931&amp;F12931&amp;G12931&amp;H12931&amp;C12931</f>
        <v>MANGUEIRA "SEAL TUBE" COM CAPA ALMA,DIAMETRO DE 4".FORNECIMENTO E COLOCACAOMANGUEIRA "SEAL TUBE" COM CAPA ALMA,DIAMETRO DE 4".FORNECIMEMANGUEIRA "SEAL TUBE" COM CAPA ALMA,DIAMETRO DE 4".FORNECIME</v>
      </c>
      <c r="C12931" s="141" t="s">
        <v>46796</v>
      </c>
      <c r="D12931" s="141" t="s">
        <v>43422</v>
      </c>
      <c r="I12931" s="141" t="s">
        <v>285</v>
      </c>
      <c r="J12931" s="649">
        <v>88.63</v>
      </c>
    </row>
    <row r="12932" spans="1:10" hidden="1">
      <c r="A12932" s="141" t="s">
        <v>46797</v>
      </c>
      <c r="B12932" s="141" t="str">
        <f t="shared" si="202"/>
        <v>MANGUEIRA "SEAL TUBE" COM CAPA ALMA,DIAMETRO DE 4".FORNECIMENTO E COLOCACAOMANGUEIRA "SEAL TUBE" COM CAPA ALMA,DIAMETRO DE 4".FORNECIMEMANGUEIRA "SEAL TUBE" COM CAPA ALMA,DIAMETRO DE 4".FORNECIME</v>
      </c>
      <c r="C12932" s="141" t="s">
        <v>46796</v>
      </c>
      <c r="D12932" s="141" t="s">
        <v>43422</v>
      </c>
      <c r="I12932" s="141" t="s">
        <v>285</v>
      </c>
      <c r="J12932" s="649">
        <v>86.1</v>
      </c>
    </row>
    <row r="12933" spans="1:10" hidden="1">
      <c r="A12933" s="141" t="s">
        <v>46798</v>
      </c>
      <c r="B12933" s="141" t="str">
        <f t="shared" si="202"/>
        <v>SUPORTE COM 2 CHUMBADORES,PARA FIXACAO DE TUBULACOES NO DIAMETRO INTERNO DE 1/2" ATE 1".FORNECIMENTO E COLOCACAOSUPORTE COM 2 CHUMBADORES,PARA FIXACAO DE TUBULACOES NO DIAMSUPORTE COM 2 CHUMBADORES,PARA FIXACAO DE TUBULACOES NO DIAM</v>
      </c>
      <c r="C12933" s="141" t="s">
        <v>46799</v>
      </c>
      <c r="D12933" s="141" t="s">
        <v>46800</v>
      </c>
      <c r="I12933" s="141" t="s">
        <v>14</v>
      </c>
      <c r="J12933" s="649">
        <v>15.92</v>
      </c>
    </row>
    <row r="12934" spans="1:10" hidden="1">
      <c r="A12934" s="141" t="s">
        <v>46801</v>
      </c>
      <c r="B12934" s="141" t="str">
        <f t="shared" si="202"/>
        <v>SUPORTE COM 2 CHUMBADORES,PARA FIXACAO DE TUBULACOES NO DIAMETRO INTERNO DE 1/2" ATE 1".FORNECIMENTO E COLOCACAOSUPORTE COM 2 CHUMBADORES,PARA FIXACAO DE TUBULACOES NO DIAMSUPORTE COM 2 CHUMBADORES,PARA FIXACAO DE TUBULACOES NO DIAM</v>
      </c>
      <c r="C12934" s="141" t="s">
        <v>46799</v>
      </c>
      <c r="D12934" s="141" t="s">
        <v>46800</v>
      </c>
      <c r="I12934" s="141" t="s">
        <v>14</v>
      </c>
      <c r="J12934" s="649">
        <v>14.37</v>
      </c>
    </row>
    <row r="12935" spans="1:10" hidden="1">
      <c r="A12935" s="141" t="s">
        <v>46802</v>
      </c>
      <c r="B12935" s="141" t="str">
        <f t="shared" si="202"/>
        <v>SUPORTE DUPLO COM 2 CHUMBADORES,PARA FIXACAO DE 2 TUBULACOES NO DIAMETRO INTERNO DE 1/2" ATE 1".FORNECIMENTO E COLOCACAOSUPORTE DUPLO COM 2 CHUMBADORES,PARA FIXACAO DE 2 TUBULACOESSUPORTE DUPLO COM 2 CHUMBADORES,PARA FIXACAO DE 2 TUBULACOES</v>
      </c>
      <c r="C12935" s="141" t="s">
        <v>46803</v>
      </c>
      <c r="D12935" s="141" t="s">
        <v>46804</v>
      </c>
      <c r="I12935" s="141" t="s">
        <v>14</v>
      </c>
      <c r="J12935" s="649">
        <v>25.03</v>
      </c>
    </row>
    <row r="12936" spans="1:10" hidden="1">
      <c r="A12936" s="141" t="s">
        <v>46805</v>
      </c>
      <c r="B12936" s="141" t="str">
        <f t="shared" si="202"/>
        <v>SUPORTE DUPLO COM 2 CHUMBADORES,PARA FIXACAO DE 2 TUBULACOES NO DIAMETRO INTERNO DE 1/2" ATE 1".FORNECIMENTO E COLOCACAOSUPORTE DUPLO COM 2 CHUMBADORES,PARA FIXACAO DE 2 TUBULACOESSUPORTE DUPLO COM 2 CHUMBADORES,PARA FIXACAO DE 2 TUBULACOES</v>
      </c>
      <c r="C12936" s="141" t="s">
        <v>46803</v>
      </c>
      <c r="D12936" s="141" t="s">
        <v>46804</v>
      </c>
      <c r="I12936" s="141" t="s">
        <v>14</v>
      </c>
      <c r="J12936" s="649">
        <v>22.59</v>
      </c>
    </row>
    <row r="12937" spans="1:10" hidden="1">
      <c r="A12937" s="141" t="s">
        <v>46806</v>
      </c>
      <c r="B12937" s="141" t="str">
        <f t="shared" si="202"/>
        <v>SUPORTE COM 2 CHUMBADORES,PARA FIXACAO DE TUBULACOES NO DIAMETRO INTERNO DE 1.1/4" E 1.1/2".FORNECIMENTO E COLOCACAOSUPORTE COM 2 CHUMBADORES,PARA FIXACAO DE TUBULACOES NO DIAMSUPORTE COM 2 CHUMBADORES,PARA FIXACAO DE TUBULACOES NO DIAM</v>
      </c>
      <c r="C12937" s="141" t="s">
        <v>46799</v>
      </c>
      <c r="D12937" s="141" t="s">
        <v>46807</v>
      </c>
      <c r="I12937" s="141" t="s">
        <v>14</v>
      </c>
      <c r="J12937" s="649">
        <v>27.3</v>
      </c>
    </row>
    <row r="12938" spans="1:10" hidden="1">
      <c r="A12938" s="141" t="s">
        <v>46808</v>
      </c>
      <c r="B12938" s="141" t="str">
        <f t="shared" si="202"/>
        <v>SUPORTE COM 2 CHUMBADORES,PARA FIXACAO DE TUBULACOES NO DIAMETRO INTERNO DE 1.1/4" E 1.1/2".FORNECIMENTO E COLOCACAOSUPORTE COM 2 CHUMBADORES,PARA FIXACAO DE TUBULACOES NO DIAMSUPORTE COM 2 CHUMBADORES,PARA FIXACAO DE TUBULACOES NO DIAM</v>
      </c>
      <c r="C12938" s="141" t="s">
        <v>46799</v>
      </c>
      <c r="D12938" s="141" t="s">
        <v>46807</v>
      </c>
      <c r="I12938" s="141" t="s">
        <v>14</v>
      </c>
      <c r="J12938" s="649">
        <v>24.64</v>
      </c>
    </row>
    <row r="12939" spans="1:10" hidden="1">
      <c r="A12939" s="141" t="s">
        <v>46809</v>
      </c>
      <c r="B12939" s="141" t="str">
        <f t="shared" si="202"/>
        <v>SUPORTE DUPLO COM 2 CHUMBADORES,PARA FIXACAO DE 2 TUBULACOES NO DIAMETRO INTERNO DE 1.1/4" ATE 1.1/2".FORNECIMENTO ESUPORTE DUPLO COM 2 CHUMBADORES,PARA FIXACAO DE 2 TUBULACOESCOLOCACAOSUPORTE DUPLO COM 2 CHUMBADORES,PARA FIXACAO DE 2 TUBULACOES</v>
      </c>
      <c r="C12939" s="141" t="s">
        <v>46803</v>
      </c>
      <c r="D12939" s="141" t="s">
        <v>46810</v>
      </c>
      <c r="E12939" s="141" t="s">
        <v>32968</v>
      </c>
      <c r="I12939" s="141" t="s">
        <v>14</v>
      </c>
      <c r="J12939" s="649">
        <v>40.950000000000003</v>
      </c>
    </row>
    <row r="12940" spans="1:10" hidden="1">
      <c r="A12940" s="141" t="s">
        <v>46811</v>
      </c>
      <c r="B12940" s="141" t="str">
        <f t="shared" si="202"/>
        <v>SUPORTE DUPLO COM 2 CHUMBADORES,PARA FIXACAO DE 2 TUBULACOES NO DIAMETRO INTERNO DE 1.1/4" ATE 1.1/2".FORNECIMENTO ESUPORTE DUPLO COM 2 CHUMBADORES,PARA FIXACAO DE 2 TUBULACOESCOLOCACAOSUPORTE DUPLO COM 2 CHUMBADORES,PARA FIXACAO DE 2 TUBULACOES</v>
      </c>
      <c r="C12940" s="141" t="s">
        <v>46803</v>
      </c>
      <c r="D12940" s="141" t="s">
        <v>46810</v>
      </c>
      <c r="E12940" s="141" t="s">
        <v>32968</v>
      </c>
      <c r="I12940" s="141" t="s">
        <v>14</v>
      </c>
      <c r="J12940" s="649">
        <v>36.96</v>
      </c>
    </row>
    <row r="12941" spans="1:10" hidden="1">
      <c r="A12941" s="141" t="s">
        <v>46812</v>
      </c>
      <c r="B12941" s="141" t="str">
        <f t="shared" si="202"/>
        <v>SUPORTE COM 2 CHUMBADORES,PARA FIXACAO DE TUBULACOES NO DIAMETRO INTERNO DE 2".FORNECIMENTO E COLOCACAOSUPORTE COM 2 CHUMBADORES,PARA FIXACAO DE TUBULACOES NO DIAMSUPORTE COM 2 CHUMBADORES,PARA FIXACAO DE TUBULACOES NO DIAM</v>
      </c>
      <c r="C12941" s="141" t="s">
        <v>46799</v>
      </c>
      <c r="D12941" s="141" t="s">
        <v>46813</v>
      </c>
      <c r="I12941" s="141" t="s">
        <v>14</v>
      </c>
      <c r="J12941" s="649">
        <v>45.51</v>
      </c>
    </row>
    <row r="12942" spans="1:10" hidden="1">
      <c r="A12942" s="141" t="s">
        <v>46814</v>
      </c>
      <c r="B12942" s="141" t="str">
        <f t="shared" si="202"/>
        <v>SUPORTE COM 2 CHUMBADORES,PARA FIXACAO DE TUBULACOES NO DIAMETRO INTERNO DE 2".FORNECIMENTO E COLOCACAOSUPORTE COM 2 CHUMBADORES,PARA FIXACAO DE TUBULACOES NO DIAMSUPORTE COM 2 CHUMBADORES,PARA FIXACAO DE TUBULACOES NO DIAM</v>
      </c>
      <c r="C12942" s="141" t="s">
        <v>46799</v>
      </c>
      <c r="D12942" s="141" t="s">
        <v>46813</v>
      </c>
      <c r="I12942" s="141" t="s">
        <v>14</v>
      </c>
      <c r="J12942" s="649">
        <v>41.07</v>
      </c>
    </row>
    <row r="12943" spans="1:10" hidden="1">
      <c r="A12943" s="141" t="s">
        <v>46815</v>
      </c>
      <c r="B12943" s="141" t="str">
        <f t="shared" si="202"/>
        <v>SUPORTE DUPLO COM 2 CHUMBADORES,PARA FIXACAO DE 2 TUBULACOES NO DIAMETRO INTERNO DE 2".FORNECIMENTO E COLOCACAOSUPORTE DUPLO COM 2 CHUMBADORES,PARA FIXACAO DE 2 TUBULACOESSUPORTE DUPLO COM 2 CHUMBADORES,PARA FIXACAO DE 2 TUBULACOES</v>
      </c>
      <c r="C12943" s="141" t="s">
        <v>46803</v>
      </c>
      <c r="D12943" s="141" t="s">
        <v>46816</v>
      </c>
      <c r="I12943" s="141" t="s">
        <v>14</v>
      </c>
      <c r="J12943" s="649">
        <v>68.260000000000005</v>
      </c>
    </row>
    <row r="12944" spans="1:10" hidden="1">
      <c r="A12944" s="141" t="s">
        <v>46817</v>
      </c>
      <c r="B12944" s="141" t="str">
        <f t="shared" si="202"/>
        <v>SUPORTE DUPLO COM 2 CHUMBADORES,PARA FIXACAO DE 2 TUBULACOES NO DIAMETRO INTERNO DE 2".FORNECIMENTO E COLOCACAOSUPORTE DUPLO COM 2 CHUMBADORES,PARA FIXACAO DE 2 TUBULACOESSUPORTE DUPLO COM 2 CHUMBADORES,PARA FIXACAO DE 2 TUBULACOES</v>
      </c>
      <c r="C12944" s="141" t="s">
        <v>46803</v>
      </c>
      <c r="D12944" s="141" t="s">
        <v>46816</v>
      </c>
      <c r="I12944" s="141" t="s">
        <v>14</v>
      </c>
      <c r="J12944" s="649">
        <v>61.61</v>
      </c>
    </row>
    <row r="12945" spans="1:10" hidden="1">
      <c r="A12945" s="141" t="s">
        <v>46818</v>
      </c>
      <c r="B12945" s="141" t="str">
        <f t="shared" si="202"/>
        <v>SUPORTE COM 2 CHUMBADORES,PARA FIXACAO DE TUBULACOES NO DIAMETRO INTERNO DE 2.1/2" E 3".FORNECIMENTO E COLOCACAOSUPORTE COM 2 CHUMBADORES,PARA FIXACAO DE TUBULACOES NO DIAMSUPORTE COM 2 CHUMBADORES,PARA FIXACAO DE TUBULACOES NO DIAM</v>
      </c>
      <c r="C12945" s="141" t="s">
        <v>46799</v>
      </c>
      <c r="D12945" s="141" t="s">
        <v>46819</v>
      </c>
      <c r="I12945" s="141" t="s">
        <v>14</v>
      </c>
      <c r="J12945" s="649">
        <v>55.11</v>
      </c>
    </row>
    <row r="12946" spans="1:10" hidden="1">
      <c r="A12946" s="141" t="s">
        <v>46820</v>
      </c>
      <c r="B12946" s="141" t="str">
        <f t="shared" si="202"/>
        <v>SUPORTE COM 2 CHUMBADORES,PARA FIXACAO DE TUBULACOES NO DIAMETRO INTERNO DE 2.1/2" E 3".FORNECIMENTO E COLOCACAOSUPORTE COM 2 CHUMBADORES,PARA FIXACAO DE TUBULACOES NO DIAMSUPORTE COM 2 CHUMBADORES,PARA FIXACAO DE TUBULACOES NO DIAM</v>
      </c>
      <c r="C12946" s="141" t="s">
        <v>46799</v>
      </c>
      <c r="D12946" s="141" t="s">
        <v>46819</v>
      </c>
      <c r="I12946" s="141" t="s">
        <v>14</v>
      </c>
      <c r="J12946" s="649">
        <v>49.73</v>
      </c>
    </row>
    <row r="12947" spans="1:10" hidden="1">
      <c r="A12947" s="141" t="s">
        <v>46821</v>
      </c>
      <c r="B12947" s="141" t="str">
        <f t="shared" si="202"/>
        <v>SUPORTE DUPLO COM 2 CHUMBADORES,PARA FIXACAO DE 2 TUBULACOES NO DIAMETRO INTERNO DE 2.1/2" E 3".FORNECIMENTO E COLOCACAOSUPORTE DUPLO COM 2 CHUMBADORES,PARA FIXACAO DE 2 TUBULACOESSUPORTE DUPLO COM 2 CHUMBADORES,PARA FIXACAO DE 2 TUBULACOES</v>
      </c>
      <c r="C12947" s="141" t="s">
        <v>46803</v>
      </c>
      <c r="D12947" s="141" t="s">
        <v>46822</v>
      </c>
      <c r="I12947" s="141" t="s">
        <v>14</v>
      </c>
      <c r="J12947" s="649">
        <v>82.67</v>
      </c>
    </row>
    <row r="12948" spans="1:10" hidden="1">
      <c r="A12948" s="141" t="s">
        <v>46823</v>
      </c>
      <c r="B12948" s="141" t="str">
        <f t="shared" si="202"/>
        <v>SUPORTE DUPLO COM 2 CHUMBADORES,PARA FIXACAO DE 2 TUBULACOES NO DIAMETRO INTERNO DE 2.1/2" E 3".FORNECIMENTO E COLOCACAOSUPORTE DUPLO COM 2 CHUMBADORES,PARA FIXACAO DE 2 TUBULACOESSUPORTE DUPLO COM 2 CHUMBADORES,PARA FIXACAO DE 2 TUBULACOES</v>
      </c>
      <c r="C12948" s="141" t="s">
        <v>46803</v>
      </c>
      <c r="D12948" s="141" t="s">
        <v>46822</v>
      </c>
      <c r="I12948" s="141" t="s">
        <v>14</v>
      </c>
      <c r="J12948" s="649">
        <v>74.59</v>
      </c>
    </row>
    <row r="12949" spans="1:10" hidden="1">
      <c r="A12949" s="141" t="s">
        <v>46824</v>
      </c>
      <c r="B12949" s="141" t="str">
        <f t="shared" si="202"/>
        <v>SUPORTE COM 2 CHUMBADORES,PARA FIXACAO DE TUBULACOES NO DIAMETRO INTERNO DE 4" E 6".FORNECIMENTO E COLOCACAOSUPORTE COM 2 CHUMBADORES,PARA FIXACAO DE TUBULACOES NO DIAMSUPORTE COM 2 CHUMBADORES,PARA FIXACAO DE TUBULACOES NO DIAM</v>
      </c>
      <c r="C12949" s="141" t="s">
        <v>46799</v>
      </c>
      <c r="D12949" s="141" t="s">
        <v>46825</v>
      </c>
      <c r="I12949" s="141" t="s">
        <v>14</v>
      </c>
      <c r="J12949" s="649">
        <v>75.260000000000005</v>
      </c>
    </row>
    <row r="12950" spans="1:10" hidden="1">
      <c r="A12950" s="141" t="s">
        <v>46826</v>
      </c>
      <c r="B12950" s="141" t="str">
        <f t="shared" si="202"/>
        <v>SUPORTE COM 2 CHUMBADORES,PARA FIXACAO DE TUBULACOES NO DIAMETRO INTERNO DE 4" E 6".FORNECIMENTO E COLOCACAOSUPORTE COM 2 CHUMBADORES,PARA FIXACAO DE TUBULACOES NO DIAMSUPORTE COM 2 CHUMBADORES,PARA FIXACAO DE TUBULACOES NO DIAM</v>
      </c>
      <c r="C12950" s="141" t="s">
        <v>46799</v>
      </c>
      <c r="D12950" s="141" t="s">
        <v>46825</v>
      </c>
      <c r="I12950" s="141" t="s">
        <v>14</v>
      </c>
      <c r="J12950" s="649">
        <v>68.92</v>
      </c>
    </row>
    <row r="12951" spans="1:10" hidden="1">
      <c r="A12951" s="141" t="s">
        <v>46827</v>
      </c>
      <c r="B12951" s="141" t="str">
        <f t="shared" si="202"/>
        <v>SUPORTE DUPLO COM 2 CHUMBADORES,PARA FIXACAO DE 2 TUBULACOES NO DIAMETRO INTERNO DE 4" E 6".FORNECIMENTO E COLOCACAOSUPORTE DUPLO COM 2 CHUMBADORES,PARA FIXACAO DE 2 TUBULACOESSUPORTE DUPLO COM 2 CHUMBADORES,PARA FIXACAO DE 2 TUBULACOES</v>
      </c>
      <c r="C12951" s="141" t="s">
        <v>46803</v>
      </c>
      <c r="D12951" s="141" t="s">
        <v>46828</v>
      </c>
      <c r="I12951" s="141" t="s">
        <v>14</v>
      </c>
      <c r="J12951" s="649">
        <v>124.18</v>
      </c>
    </row>
    <row r="12952" spans="1:10" hidden="1">
      <c r="A12952" s="141" t="s">
        <v>46829</v>
      </c>
      <c r="B12952" s="141" t="str">
        <f t="shared" si="202"/>
        <v>SUPORTE DUPLO COM 2 CHUMBADORES,PARA FIXACAO DE 2 TUBULACOES NO DIAMETRO INTERNO DE 4" E 6".FORNECIMENTO E COLOCACAOSUPORTE DUPLO COM 2 CHUMBADORES,PARA FIXACAO DE 2 TUBULACOESSUPORTE DUPLO COM 2 CHUMBADORES,PARA FIXACAO DE 2 TUBULACOES</v>
      </c>
      <c r="C12952" s="141" t="s">
        <v>46803</v>
      </c>
      <c r="D12952" s="141" t="s">
        <v>46828</v>
      </c>
      <c r="I12952" s="141" t="s">
        <v>14</v>
      </c>
      <c r="J12952" s="649">
        <v>113.73</v>
      </c>
    </row>
    <row r="12953" spans="1:10" hidden="1">
      <c r="A12953" s="141" t="s">
        <v>46830</v>
      </c>
      <c r="B12953" s="141" t="str">
        <f t="shared" si="202"/>
        <v>ASSENTAMENTO DE LAVATORIO(EXCLUSIVE FORNECIMENTO DO APARELHO),INCLUSIVE MATERIAIS NECESSARIOSASSENTAMENTO DE LAVATORIO(EXCLUSIVE FORNECIMENTO DO APARELHOASSENTAMENTO DE LAVATORIO(EXCLUSIVE FORNECIMENTO DO APARELHO</v>
      </c>
      <c r="C12953" s="141" t="s">
        <v>46831</v>
      </c>
      <c r="D12953" s="141" t="s">
        <v>46832</v>
      </c>
      <c r="I12953" s="141" t="s">
        <v>14</v>
      </c>
      <c r="J12953" s="649">
        <v>93.32</v>
      </c>
    </row>
    <row r="12954" spans="1:10" hidden="1">
      <c r="A12954" s="141" t="s">
        <v>46833</v>
      </c>
      <c r="B12954" s="141" t="str">
        <f t="shared" si="202"/>
        <v>ASSENTAMENTO DE LAVATORIO(EXCLUSIVE FORNECIMENTO DO APARELHO),INCLUSIVE MATERIAIS NECESSARIOSASSENTAMENTO DE LAVATORIO(EXCLUSIVE FORNECIMENTO DO APARELHOASSENTAMENTO DE LAVATORIO(EXCLUSIVE FORNECIMENTO DO APARELHO</v>
      </c>
      <c r="C12954" s="141" t="s">
        <v>46831</v>
      </c>
      <c r="D12954" s="141" t="s">
        <v>46832</v>
      </c>
      <c r="I12954" s="141" t="s">
        <v>14</v>
      </c>
      <c r="J12954" s="649">
        <v>82.28</v>
      </c>
    </row>
    <row r="12955" spans="1:10" hidden="1">
      <c r="A12955" s="141" t="s">
        <v>46834</v>
      </c>
      <c r="B12955" s="141" t="str">
        <f t="shared" si="202"/>
        <v>RETIRADA E REASSENTAMENTO DE LAVATORIO,INCLUSIVE MATERIAIS NECESSARIOSRETIRADA E REASSENTAMENTO DE LAVATORIO,INCLUSIVE MATERIAIS NRETIRADA E REASSENTAMENTO DE LAVATORIO,INCLUSIVE MATERIAIS N</v>
      </c>
      <c r="C12955" s="141" t="s">
        <v>46835</v>
      </c>
      <c r="D12955" s="141" t="s">
        <v>46836</v>
      </c>
      <c r="I12955" s="141" t="s">
        <v>14</v>
      </c>
      <c r="J12955" s="649">
        <v>134.61000000000001</v>
      </c>
    </row>
    <row r="12956" spans="1:10" hidden="1">
      <c r="A12956" s="141" t="s">
        <v>46837</v>
      </c>
      <c r="B12956" s="141" t="str">
        <f t="shared" si="202"/>
        <v>RETIRADA E REASSENTAMENTO DE LAVATORIO,INCLUSIVE MATERIAIS NECESSARIOSRETIRADA E REASSENTAMENTO DE LAVATORIO,INCLUSIVE MATERIAIS NRETIRADA E REASSENTAMENTO DE LAVATORIO,INCLUSIVE MATERIAIS N</v>
      </c>
      <c r="C12956" s="141" t="s">
        <v>46835</v>
      </c>
      <c r="D12956" s="141" t="s">
        <v>46836</v>
      </c>
      <c r="I12956" s="141" t="s">
        <v>14</v>
      </c>
      <c r="J12956" s="649">
        <v>118.07</v>
      </c>
    </row>
    <row r="12957" spans="1:10" hidden="1">
      <c r="A12957" s="141" t="s">
        <v>46838</v>
      </c>
      <c r="B12957" s="141" t="str">
        <f t="shared" si="202"/>
        <v>ASSENTAMENTO DE CAIXA DE DESCARGA ELEVADA,EXTERNA(EXCLUSIVEFORNECIMENTO DO APARELHO),INCLUSIVE MATERIAIS NECESSARIOSASSENTAMENTO DE CAIXA DE DESCARGA ELEVADA,EXTERNA(EXCLUSIVEASSENTAMENTO DE CAIXA DE DESCARGA ELEVADA,EXTERNA(EXCLUSIVE</v>
      </c>
      <c r="C12957" s="141" t="s">
        <v>46839</v>
      </c>
      <c r="D12957" s="141" t="s">
        <v>46840</v>
      </c>
      <c r="I12957" s="141" t="s">
        <v>14</v>
      </c>
      <c r="J12957" s="649">
        <v>38.06</v>
      </c>
    </row>
    <row r="12958" spans="1:10" hidden="1">
      <c r="A12958" s="141" t="s">
        <v>46841</v>
      </c>
      <c r="B12958" s="141" t="str">
        <f t="shared" si="202"/>
        <v>ASSENTAMENTO DE CAIXA DE DESCARGA ELEVADA,EXTERNA(EXCLUSIVEFORNECIMENTO DO APARELHO),INCLUSIVE MATERIAIS NECESSARIOSASSENTAMENTO DE CAIXA DE DESCARGA ELEVADA,EXTERNA(EXCLUSIVEASSENTAMENTO DE CAIXA DE DESCARGA ELEVADA,EXTERNA(EXCLUSIVE</v>
      </c>
      <c r="C12958" s="141" t="s">
        <v>46839</v>
      </c>
      <c r="D12958" s="141" t="s">
        <v>46840</v>
      </c>
      <c r="I12958" s="141" t="s">
        <v>14</v>
      </c>
      <c r="J12958" s="649">
        <v>34.380000000000003</v>
      </c>
    </row>
    <row r="12959" spans="1:10" hidden="1">
      <c r="A12959" s="141" t="s">
        <v>46842</v>
      </c>
      <c r="B12959" s="141" t="str">
        <f t="shared" si="202"/>
        <v>FIXACAO ATRAVES DE PINO CRAVADO COM PISTOLA E FITA METALICARECARTILHADA,DE TUBULACOES C/DIAMETROS INTERNOS VARIAVEIS DEFIXACAO ATRAVES DE PINO CRAVADO COM PISTOLA E FITA METALICA1/2" A 4",COMPONDO-SE DE FITA DE 17MM DE LARGURA E 0,50M DECOMPRIMENTO E CONJUNTO C/CURSOR E SUPORTE "Y" EM CAIXA DE 25PECAS(SISTEMA DE SUSPENSAO LEVE,CARGA DE RUPTURA 120KG).UTILIZACAO:INSTALACOES APARENTES DE AGUA,ESGOTO E ELETRICIDADEFIXACAO ATRAVES DE PINO CRAVADO COM PISTOLA E FITA METALICA</v>
      </c>
      <c r="C12959" s="141" t="s">
        <v>46843</v>
      </c>
      <c r="D12959" s="141" t="s">
        <v>46844</v>
      </c>
      <c r="E12959" s="141" t="s">
        <v>46845</v>
      </c>
      <c r="F12959" s="141" t="s">
        <v>46846</v>
      </c>
      <c r="G12959" s="141" t="s">
        <v>46847</v>
      </c>
      <c r="H12959" s="141" t="s">
        <v>46848</v>
      </c>
      <c r="I12959" s="141" t="s">
        <v>14</v>
      </c>
      <c r="J12959" s="649">
        <v>13.6</v>
      </c>
    </row>
    <row r="12960" spans="1:10" hidden="1">
      <c r="A12960" s="141" t="s">
        <v>46849</v>
      </c>
      <c r="B12960" s="141" t="str">
        <f t="shared" si="202"/>
        <v>FIXACAO ATRAVES DE PINO CRAVADO COM PISTOLA E FITA METALICARECARTILHADA,DE TUBULACOES C/DIAMETROS INTERNOS VARIAVEIS DEFIXACAO ATRAVES DE PINO CRAVADO COM PISTOLA E FITA METALICA1/2" A 4",COMPONDO-SE DE FITA DE 17MM DE LARGURA E 0,50M DECOMPRIMENTO E CONJUNTO C/CURSOR E SUPORTE "Y" EM CAIXA DE 25PECAS(SISTEMA DE SUSPENSAO LEVE,CARGA DE RUPTURA 120KG).UTILIZACAO:INSTALACOES APARENTES DE AGUA,ESGOTO E ELETRICIDADEFIXACAO ATRAVES DE PINO CRAVADO COM PISTOLA E FITA METALICA</v>
      </c>
      <c r="C12960" s="141" t="s">
        <v>46843</v>
      </c>
      <c r="D12960" s="141" t="s">
        <v>46844</v>
      </c>
      <c r="E12960" s="141" t="s">
        <v>46845</v>
      </c>
      <c r="F12960" s="141" t="s">
        <v>46846</v>
      </c>
      <c r="G12960" s="141" t="s">
        <v>46847</v>
      </c>
      <c r="H12960" s="141" t="s">
        <v>46848</v>
      </c>
      <c r="I12960" s="141" t="s">
        <v>14</v>
      </c>
      <c r="J12960" s="649">
        <v>12.34</v>
      </c>
    </row>
    <row r="12961" spans="1:10" hidden="1">
      <c r="A12961" s="141" t="s">
        <v>46850</v>
      </c>
      <c r="B12961" s="141" t="str">
        <f t="shared" si="202"/>
        <v>FIXACAO ATRAVES PINO CRAVADO C/PISTOLA E FITA METALICA PERFURADA,TUBULACOES C/DIAM.INTERNOS VARIAVEIS 1/2" A 2",COMPONDOFIXACAO ATRAVES PINO CRAVADO C/PISTOLA E FITA METALICA PERFU-SE DE FITA 17MM LARG.E 0,50M COMPR.E CONJUNTO C/:PORCA ALTA 1/4",PARAFUSO CABECA SEXTAVADA 1/4"X1/2" E JUNCAO ALTA DE DUAS GARRAS(SIST.SUSPENSAO EXTRA-LEVE,CARGA RUPTURA 30KG).UTILIZACAO:INSTALACOES APARENTES DE AGUA,ESGOTO E ELETRICIDADEFIXACAO ATRAVES PINO CRAVADO C/PISTOLA E FITA METALICA PERFU</v>
      </c>
      <c r="C12961" s="141" t="s">
        <v>46851</v>
      </c>
      <c r="D12961" s="141" t="s">
        <v>46852</v>
      </c>
      <c r="E12961" s="141" t="s">
        <v>46853</v>
      </c>
      <c r="F12961" s="141" t="s">
        <v>46854</v>
      </c>
      <c r="G12961" s="141" t="s">
        <v>46855</v>
      </c>
      <c r="H12961" s="141" t="s">
        <v>46856</v>
      </c>
      <c r="I12961" s="141" t="s">
        <v>14</v>
      </c>
      <c r="J12961" s="649">
        <v>13.53</v>
      </c>
    </row>
    <row r="12962" spans="1:10" hidden="1">
      <c r="A12962" s="141" t="s">
        <v>46857</v>
      </c>
      <c r="B12962" s="141" t="str">
        <f t="shared" si="202"/>
        <v>FIXACAO ATRAVES PINO CRAVADO C/PISTOLA E FITA METALICA PERFURADA,TUBULACOES C/DIAM.INTERNOS VARIAVEIS 1/2" A 2",COMPONDOFIXACAO ATRAVES PINO CRAVADO C/PISTOLA E FITA METALICA PERFU-SE DE FITA 17MM LARG.E 0,50M COMPR.E CONJUNTO C/:PORCA ALTA 1/4",PARAFUSO CABECA SEXTAVADA 1/4"X1/2" E JUNCAO ALTA DE DUAS GARRAS(SIST.SUSPENSAO EXTRA-LEVE,CARGA RUPTURA 30KG).UTILIZACAO:INSTALACOES APARENTES DE AGUA,ESGOTO E ELETRICIDADEFIXACAO ATRAVES PINO CRAVADO C/PISTOLA E FITA METALICA PERFU</v>
      </c>
      <c r="C12962" s="141" t="s">
        <v>46851</v>
      </c>
      <c r="D12962" s="141" t="s">
        <v>46852</v>
      </c>
      <c r="E12962" s="141" t="s">
        <v>46853</v>
      </c>
      <c r="F12962" s="141" t="s">
        <v>46854</v>
      </c>
      <c r="G12962" s="141" t="s">
        <v>46855</v>
      </c>
      <c r="H12962" s="141" t="s">
        <v>46856</v>
      </c>
      <c r="I12962" s="141" t="s">
        <v>14</v>
      </c>
      <c r="J12962" s="649">
        <v>12.27</v>
      </c>
    </row>
    <row r="12963" spans="1:10" hidden="1">
      <c r="A12963" s="141" t="s">
        <v>46858</v>
      </c>
      <c r="B12963" s="141" t="str">
        <f t="shared" si="202"/>
        <v>FIXACAO ATRAVES DE PINO CRAVADO COM PISTOLA E FITA METALICAPERFURADA,DE TUBULACOES COM DIAMETRO INTERNO VARIAVEL DE 1/2FIXACAO ATRAVES DE PINO CRAVADO COM PISTOLA E FITA METALICA" A 4",FITA DE 19MM DE LARGURA E 0,50M DE COMPRIMENTO(SISTEMA SUSPENSAO LEVE,CARGA DE RUPTURA 40KG).UTILIZACAO:INSTALACOES APARENTES DE AGUA,ESGOTO E ELETRICIDADEFIXACAO ATRAVES DE PINO CRAVADO COM PISTOLA E FITA METALICA</v>
      </c>
      <c r="C12963" s="141" t="s">
        <v>46843</v>
      </c>
      <c r="D12963" s="141" t="s">
        <v>46859</v>
      </c>
      <c r="E12963" s="141" t="s">
        <v>46860</v>
      </c>
      <c r="F12963" s="141" t="s">
        <v>46861</v>
      </c>
      <c r="G12963" s="141" t="s">
        <v>46862</v>
      </c>
      <c r="I12963" s="141" t="s">
        <v>14</v>
      </c>
      <c r="J12963" s="649">
        <v>13.63</v>
      </c>
    </row>
    <row r="12964" spans="1:10" hidden="1">
      <c r="A12964" s="141" t="s">
        <v>46863</v>
      </c>
      <c r="B12964" s="141" t="str">
        <f t="shared" si="202"/>
        <v>FIXACAO ATRAVES DE PINO CRAVADO COM PISTOLA E FITA METALICAPERFURADA,DE TUBULACOES COM DIAMETRO INTERNO VARIAVEL DE 1/2FIXACAO ATRAVES DE PINO CRAVADO COM PISTOLA E FITA METALICA" A 4",FITA DE 19MM DE LARGURA E 0,50M DE COMPRIMENTO(SISTEMA SUSPENSAO LEVE,CARGA DE RUPTURA 40KG).UTILIZACAO:INSTALACOES APARENTES DE AGUA,ESGOTO E ELETRICIDADEFIXACAO ATRAVES DE PINO CRAVADO COM PISTOLA E FITA METALICA</v>
      </c>
      <c r="C12964" s="141" t="s">
        <v>46843</v>
      </c>
      <c r="D12964" s="141" t="s">
        <v>46859</v>
      </c>
      <c r="E12964" s="141" t="s">
        <v>46860</v>
      </c>
      <c r="F12964" s="141" t="s">
        <v>46861</v>
      </c>
      <c r="G12964" s="141" t="s">
        <v>46862</v>
      </c>
      <c r="I12964" s="141" t="s">
        <v>14</v>
      </c>
      <c r="J12964" s="649">
        <v>12.36</v>
      </c>
    </row>
    <row r="12965" spans="1:10" hidden="1">
      <c r="A12965" s="141" t="s">
        <v>46864</v>
      </c>
      <c r="B12965" s="141" t="str">
        <f t="shared" si="202"/>
        <v>FIXACAO ATRAVES DE PINO CRAVADO COM PISTOLA E FITA METALICAPERFURADA,DE TUBULACOES COM DIAMETRO INTERNO VARIAVEL DE 2"FIXACAO ATRAVES DE PINO CRAVADO COM PISTOLA E FITA METALICAA 6",FITA DE 25MM DE LARGURA E 0,50M DE COMPRIMENTO,INCLUSIVE SUPORTE "U" E REFORCO DE SUPORTE(SISTEMA DE SUSPENSAO PESADO,CARGA DE RUPTURA 225KG).UTILIZACAO:INSTALACOES ESPECIAISFIXACAO ATRAVES DE PINO CRAVADO COM PISTOLA E FITA METALICA</v>
      </c>
      <c r="C12965" s="141" t="s">
        <v>46843</v>
      </c>
      <c r="D12965" s="141" t="s">
        <v>46865</v>
      </c>
      <c r="E12965" s="141" t="s">
        <v>46866</v>
      </c>
      <c r="F12965" s="141" t="s">
        <v>46867</v>
      </c>
      <c r="G12965" s="141" t="s">
        <v>46868</v>
      </c>
      <c r="I12965" s="141" t="s">
        <v>14</v>
      </c>
      <c r="J12965" s="649">
        <v>18.940000000000001</v>
      </c>
    </row>
    <row r="12966" spans="1:10" hidden="1">
      <c r="A12966" s="141" t="s">
        <v>46869</v>
      </c>
      <c r="B12966" s="141" t="str">
        <f t="shared" si="202"/>
        <v>FIXACAO ATRAVES DE PINO CRAVADO COM PISTOLA E FITA METALICAPERFURADA,DE TUBULACOES COM DIAMETRO INTERNO VARIAVEL DE 2"FIXACAO ATRAVES DE PINO CRAVADO COM PISTOLA E FITA METALICAA 6",FITA DE 25MM DE LARGURA E 0,50M DE COMPRIMENTO,INCLUSIVE SUPORTE "U" E REFORCO DE SUPORTE(SISTEMA DE SUSPENSAO PESADO,CARGA DE RUPTURA 225KG).UTILIZACAO:INSTALACOES ESPECIAISFIXACAO ATRAVES DE PINO CRAVADO COM PISTOLA E FITA METALICA</v>
      </c>
      <c r="C12966" s="141" t="s">
        <v>46843</v>
      </c>
      <c r="D12966" s="141" t="s">
        <v>46865</v>
      </c>
      <c r="E12966" s="141" t="s">
        <v>46866</v>
      </c>
      <c r="F12966" s="141" t="s">
        <v>46867</v>
      </c>
      <c r="G12966" s="141" t="s">
        <v>46868</v>
      </c>
      <c r="I12966" s="141" t="s">
        <v>14</v>
      </c>
      <c r="J12966" s="649">
        <v>17.670000000000002</v>
      </c>
    </row>
    <row r="12967" spans="1:10" hidden="1">
      <c r="A12967" s="141" t="s">
        <v>46870</v>
      </c>
      <c r="B12967" s="141" t="str">
        <f t="shared" si="202"/>
        <v>RETIRADA E REASSENTAMENTO DE CHUVEIRO,INCLUSIVE MATERIAIS NECESSARIOSRETIRADA E REASSENTAMENTO DE CHUVEIRO,INCLUSIVE MATERIAIS NERETIRADA E REASSENTAMENTO DE CHUVEIRO,INCLUSIVE MATERIAIS NE</v>
      </c>
      <c r="C12967" s="141" t="s">
        <v>46871</v>
      </c>
      <c r="D12967" s="141" t="s">
        <v>46872</v>
      </c>
      <c r="I12967" s="141" t="s">
        <v>14</v>
      </c>
      <c r="J12967" s="649">
        <v>64.650000000000006</v>
      </c>
    </row>
    <row r="12968" spans="1:10" hidden="1">
      <c r="A12968" s="141" t="s">
        <v>46873</v>
      </c>
      <c r="B12968" s="141" t="str">
        <f t="shared" si="202"/>
        <v>RETIRADA E REASSENTAMENTO DE CHUVEIRO,INCLUSIVE MATERIAIS NECESSARIOSRETIRADA E REASSENTAMENTO DE CHUVEIRO,INCLUSIVE MATERIAIS NERETIRADA E REASSENTAMENTO DE CHUVEIRO,INCLUSIVE MATERIAIS NE</v>
      </c>
      <c r="C12968" s="141" t="s">
        <v>46871</v>
      </c>
      <c r="D12968" s="141" t="s">
        <v>46872</v>
      </c>
      <c r="I12968" s="141" t="s">
        <v>14</v>
      </c>
      <c r="J12968" s="649">
        <v>57.29</v>
      </c>
    </row>
    <row r="12969" spans="1:10" hidden="1">
      <c r="A12969" s="141" t="s">
        <v>46874</v>
      </c>
      <c r="B12969" s="141" t="str">
        <f t="shared" si="202"/>
        <v>RETIRADA E REASSENTAMENTO DE TORNEIRA,INCLUSIVE MATERIAIS NECESSARIOSRETIRADA E REASSENTAMENTO DE TORNEIRA,INCLUSIVE MATERIAIS NERETIRADA E REASSENTAMENTO DE TORNEIRA,INCLUSIVE MATERIAIS NE</v>
      </c>
      <c r="C12969" s="141" t="s">
        <v>46875</v>
      </c>
      <c r="D12969" s="141" t="s">
        <v>46872</v>
      </c>
      <c r="I12969" s="141" t="s">
        <v>14</v>
      </c>
      <c r="J12969" s="649">
        <v>55.14</v>
      </c>
    </row>
    <row r="12970" spans="1:10" hidden="1">
      <c r="A12970" s="141" t="s">
        <v>46876</v>
      </c>
      <c r="B12970" s="141" t="str">
        <f t="shared" si="202"/>
        <v>RETIRADA E REASSENTAMENTO DE TORNEIRA,INCLUSIVE MATERIAIS NECESSARIOSRETIRADA E REASSENTAMENTO DE TORNEIRA,INCLUSIVE MATERIAIS NERETIRADA E REASSENTAMENTO DE TORNEIRA,INCLUSIVE MATERIAIS NE</v>
      </c>
      <c r="C12970" s="141" t="s">
        <v>46875</v>
      </c>
      <c r="D12970" s="141" t="s">
        <v>46872</v>
      </c>
      <c r="I12970" s="141" t="s">
        <v>14</v>
      </c>
      <c r="J12970" s="649">
        <v>47.78</v>
      </c>
    </row>
    <row r="12971" spans="1:10" hidden="1">
      <c r="A12971" s="141" t="s">
        <v>46877</v>
      </c>
      <c r="B12971" s="141" t="str">
        <f t="shared" si="202"/>
        <v>ASSENTAMENTO DE TORNEIRA(EXCLUSIVE FORNECIMENTO DO APARELHO),INCLUSIVE MATERIAIS NECESSARIOSASSENTAMENTO DE TORNEIRA(EXCLUSIVE FORNECIMENTO DO APARELHO)ASSENTAMENTO DE TORNEIRA(EXCLUSIVE FORNECIMENTO DO APARELHO)</v>
      </c>
      <c r="C12971" s="141" t="s">
        <v>46878</v>
      </c>
      <c r="D12971" s="141" t="s">
        <v>46879</v>
      </c>
      <c r="I12971" s="141" t="s">
        <v>14</v>
      </c>
      <c r="J12971" s="649">
        <v>27.6</v>
      </c>
    </row>
    <row r="12972" spans="1:10" hidden="1">
      <c r="A12972" s="141" t="s">
        <v>46880</v>
      </c>
      <c r="B12972" s="141" t="str">
        <f t="shared" si="202"/>
        <v>ASSENTAMENTO DE TORNEIRA(EXCLUSIVE FORNECIMENTO DO APARELHO),INCLUSIVE MATERIAIS NECESSARIOSASSENTAMENTO DE TORNEIRA(EXCLUSIVE FORNECIMENTO DO APARELHO)ASSENTAMENTO DE TORNEIRA(EXCLUSIVE FORNECIMENTO DO APARELHO)</v>
      </c>
      <c r="C12972" s="141" t="s">
        <v>46878</v>
      </c>
      <c r="D12972" s="141" t="s">
        <v>46879</v>
      </c>
      <c r="I12972" s="141" t="s">
        <v>14</v>
      </c>
      <c r="J12972" s="649">
        <v>23.93</v>
      </c>
    </row>
    <row r="12973" spans="1:10" hidden="1">
      <c r="A12973" s="141" t="s">
        <v>46881</v>
      </c>
      <c r="B12973" s="141" t="str">
        <f t="shared" si="202"/>
        <v>ASSENTAMENTO DE CHUVEIRO(EXCLUSIVE FORNECIMENTO DO APARELHO),INCLUSIVE MATERIAIS NECESSARIOS E BRACO CROMADOASSENTAMENTO DE CHUVEIRO(EXCLUSIVE FORNECIMENTO DO APARELHO)ASSENTAMENTO DE CHUVEIRO(EXCLUSIVE FORNECIMENTO DO APARELHO)</v>
      </c>
      <c r="C12973" s="141" t="s">
        <v>46882</v>
      </c>
      <c r="D12973" s="141" t="s">
        <v>46883</v>
      </c>
      <c r="I12973" s="141" t="s">
        <v>14</v>
      </c>
      <c r="J12973" s="649">
        <v>36.99</v>
      </c>
    </row>
    <row r="12974" spans="1:10" hidden="1">
      <c r="A12974" s="141" t="s">
        <v>46884</v>
      </c>
      <c r="B12974" s="141" t="str">
        <f t="shared" si="202"/>
        <v>ASSENTAMENTO DE CHUVEIRO(EXCLUSIVE FORNECIMENTO DO APARELHO),INCLUSIVE MATERIAIS NECESSARIOS E BRACO CROMADOASSENTAMENTO DE CHUVEIRO(EXCLUSIVE FORNECIMENTO DO APARELHO)ASSENTAMENTO DE CHUVEIRO(EXCLUSIVE FORNECIMENTO DO APARELHO)</v>
      </c>
      <c r="C12974" s="141" t="s">
        <v>46882</v>
      </c>
      <c r="D12974" s="141" t="s">
        <v>46883</v>
      </c>
      <c r="I12974" s="141" t="s">
        <v>14</v>
      </c>
      <c r="J12974" s="649">
        <v>33.32</v>
      </c>
    </row>
    <row r="12975" spans="1:10" hidden="1">
      <c r="A12975" s="141" t="s">
        <v>46885</v>
      </c>
      <c r="B12975" s="141" t="str">
        <f t="shared" si="202"/>
        <v>ASSENTAMENTO DE CHUVEIRO(EXCLUSIVE FORNECIMENTO DO APARELHOE BRACO),INCLUSIVE MATERIAIS NECESSARIOSASSENTAMENTO DE CHUVEIRO(EXCLUSIVE FORNECIMENTO DO APARELHOASSENTAMENTO DE CHUVEIRO(EXCLUSIVE FORNECIMENTO DO APARELHO</v>
      </c>
      <c r="C12975" s="141" t="s">
        <v>46886</v>
      </c>
      <c r="D12975" s="141" t="s">
        <v>46887</v>
      </c>
      <c r="I12975" s="141" t="s">
        <v>14</v>
      </c>
      <c r="J12975" s="649">
        <v>30.72</v>
      </c>
    </row>
    <row r="12976" spans="1:10" hidden="1">
      <c r="A12976" s="141" t="s">
        <v>46888</v>
      </c>
      <c r="B12976" s="141" t="str">
        <f t="shared" si="202"/>
        <v>ASSENTAMENTO DE CHUVEIRO(EXCLUSIVE FORNECIMENTO DO APARELHOE BRACO),INCLUSIVE MATERIAIS NECESSARIOSASSENTAMENTO DE CHUVEIRO(EXCLUSIVE FORNECIMENTO DO APARELHOASSENTAMENTO DE CHUVEIRO(EXCLUSIVE FORNECIMENTO DO APARELHO</v>
      </c>
      <c r="C12976" s="141" t="s">
        <v>46886</v>
      </c>
      <c r="D12976" s="141" t="s">
        <v>46887</v>
      </c>
      <c r="I12976" s="141" t="s">
        <v>14</v>
      </c>
      <c r="J12976" s="649">
        <v>27.05</v>
      </c>
    </row>
    <row r="12977" spans="1:10" hidden="1">
      <c r="A12977" s="141" t="s">
        <v>46889</v>
      </c>
      <c r="B12977" s="141" t="str">
        <f t="shared" si="202"/>
        <v>ABRACADEIRA DE FIXACAO,TIPO COPO,ESTAMPADA EM CHAPA DE FERRO ZINCADA,COMPOSTA DE CANOPLA,PARAFUSOS E ABRACADEIRAS PROPRIABRACADEIRA DE FIXACAO,TIPO COPO,ESTAMPADA EM CHAPA DE FERROAMENTE DITA,NO DIAMETRO 1/2".FORNECIMENTO E COLOCACAOABRACADEIRA DE FIXACAO,TIPO COPO,ESTAMPADA EM CHAPA DE FERRO</v>
      </c>
      <c r="C12977" s="141" t="s">
        <v>46890</v>
      </c>
      <c r="D12977" s="141" t="s">
        <v>46891</v>
      </c>
      <c r="E12977" s="141" t="s">
        <v>46892</v>
      </c>
      <c r="I12977" s="141" t="s">
        <v>14</v>
      </c>
      <c r="J12977" s="649">
        <v>9.6300000000000008</v>
      </c>
    </row>
    <row r="12978" spans="1:10" hidden="1">
      <c r="A12978" s="141" t="s">
        <v>46893</v>
      </c>
      <c r="B12978" s="141" t="str">
        <f t="shared" si="202"/>
        <v>ABRACADEIRA DE FIXACAO,TIPO COPO,ESTAMPADA EM CHAPA DE FERRO ZINCADA,COMPOSTA DE CANOPLA,PARAFUSOS E ABRACADEIRAS PROPRIABRACADEIRA DE FIXACAO,TIPO COPO,ESTAMPADA EM CHAPA DE FERROAMENTE DITA,NO DIAMETRO 1/2".FORNECIMENTO E COLOCACAOABRACADEIRA DE FIXACAO,TIPO COPO,ESTAMPADA EM CHAPA DE FERRO</v>
      </c>
      <c r="C12978" s="141" t="s">
        <v>46890</v>
      </c>
      <c r="D12978" s="141" t="s">
        <v>46891</v>
      </c>
      <c r="E12978" s="141" t="s">
        <v>46892</v>
      </c>
      <c r="I12978" s="141" t="s">
        <v>14</v>
      </c>
      <c r="J12978" s="649">
        <v>8.75</v>
      </c>
    </row>
    <row r="12979" spans="1:10" hidden="1">
      <c r="A12979" s="141" t="s">
        <v>46894</v>
      </c>
      <c r="B12979" s="141" t="str">
        <f t="shared" si="202"/>
        <v>ABRACADEIRA DE FIXACAO,TIPO COPO,ESTAMPADA EM CHAPA DE FERRO ZINCADA,COMPOSTA DE CANOPLA,PARAFUSOS E ABRACADEIRAS PROPRIABRACADEIRA DE FIXACAO,TIPO COPO,ESTAMPADA EM CHAPA DE FERROAMENTE DITA,NO DIAMETRO 3/4".FORNECIMENTO E COLOCACAOABRACADEIRA DE FIXACAO,TIPO COPO,ESTAMPADA EM CHAPA DE FERRO</v>
      </c>
      <c r="C12979" s="141" t="s">
        <v>46890</v>
      </c>
      <c r="D12979" s="141" t="s">
        <v>46891</v>
      </c>
      <c r="E12979" s="141" t="s">
        <v>46895</v>
      </c>
      <c r="I12979" s="141" t="s">
        <v>14</v>
      </c>
      <c r="J12979" s="649">
        <v>9.61</v>
      </c>
    </row>
    <row r="12980" spans="1:10" hidden="1">
      <c r="A12980" s="141" t="s">
        <v>46896</v>
      </c>
      <c r="B12980" s="141" t="str">
        <f t="shared" si="202"/>
        <v>ABRACADEIRA DE FIXACAO,TIPO COPO,ESTAMPADA EM CHAPA DE FERRO ZINCADA,COMPOSTA DE CANOPLA,PARAFUSOS E ABRACADEIRAS PROPRIABRACADEIRA DE FIXACAO,TIPO COPO,ESTAMPADA EM CHAPA DE FERROAMENTE DITA,NO DIAMETRO 3/4".FORNECIMENTO E COLOCACAOABRACADEIRA DE FIXACAO,TIPO COPO,ESTAMPADA EM CHAPA DE FERRO</v>
      </c>
      <c r="C12980" s="141" t="s">
        <v>46890</v>
      </c>
      <c r="D12980" s="141" t="s">
        <v>46891</v>
      </c>
      <c r="E12980" s="141" t="s">
        <v>46895</v>
      </c>
      <c r="I12980" s="141" t="s">
        <v>14</v>
      </c>
      <c r="J12980" s="649">
        <v>8.73</v>
      </c>
    </row>
    <row r="12981" spans="1:10" hidden="1">
      <c r="A12981" s="141" t="s">
        <v>46897</v>
      </c>
      <c r="B12981" s="141" t="str">
        <f t="shared" si="202"/>
        <v>ABRACADEIRA DE FIXACAO,TIPO COPO,ESTAMPADA EM CHAPA DE FERRO ZINCADA,COMPOSTA DE CANOPLA,PARAFUSOS E ABRACADEIRAS PROPRIABRACADEIRA DE FIXACAO,TIPO COPO,ESTAMPADA EM CHAPA DE FERROAMENTE DITA,NO DIAMETRO 1".FORNECIMENTO E COLOCACAOABRACADEIRA DE FIXACAO,TIPO COPO,ESTAMPADA EM CHAPA DE FERRO</v>
      </c>
      <c r="C12981" s="141" t="s">
        <v>46890</v>
      </c>
      <c r="D12981" s="141" t="s">
        <v>46891</v>
      </c>
      <c r="E12981" s="141" t="s">
        <v>46898</v>
      </c>
      <c r="I12981" s="141" t="s">
        <v>14</v>
      </c>
      <c r="J12981" s="649">
        <v>9.8800000000000008</v>
      </c>
    </row>
    <row r="12982" spans="1:10" hidden="1">
      <c r="A12982" s="141" t="s">
        <v>46899</v>
      </c>
      <c r="B12982" s="141" t="str">
        <f t="shared" si="202"/>
        <v>ABRACADEIRA DE FIXACAO,TIPO COPO,ESTAMPADA EM CHAPA DE FERRO ZINCADA,COMPOSTA DE CANOPLA,PARAFUSOS E ABRACADEIRAS PROPRIABRACADEIRA DE FIXACAO,TIPO COPO,ESTAMPADA EM CHAPA DE FERROAMENTE DITA,NO DIAMETRO 1".FORNECIMENTO E COLOCACAOABRACADEIRA DE FIXACAO,TIPO COPO,ESTAMPADA EM CHAPA DE FERRO</v>
      </c>
      <c r="C12982" s="141" t="s">
        <v>46890</v>
      </c>
      <c r="D12982" s="141" t="s">
        <v>46891</v>
      </c>
      <c r="E12982" s="141" t="s">
        <v>46898</v>
      </c>
      <c r="I12982" s="141" t="s">
        <v>14</v>
      </c>
      <c r="J12982" s="649">
        <v>9</v>
      </c>
    </row>
    <row r="12983" spans="1:10" hidden="1">
      <c r="A12983" s="141" t="s">
        <v>46900</v>
      </c>
      <c r="B12983" s="141" t="str">
        <f t="shared" si="202"/>
        <v>ABRACADEIRA DE FIXACAO,TIPO COPO,ESTAMPADA EM CHAPA DE FERRO ZINCADA,COMPOSTA DE CANOPLA,PARAFUSOS E ABRACADEIRAS PROPRIABRACADEIRA DE FIXACAO,TIPO COPO,ESTAMPADA EM CHAPA DE FERROAMENTE DITA,NO DIAMETRO 1.1/4".FORNECIMENTO E COLOCACAOABRACADEIRA DE FIXACAO,TIPO COPO,ESTAMPADA EM CHAPA DE FERRO</v>
      </c>
      <c r="C12983" s="141" t="s">
        <v>46890</v>
      </c>
      <c r="D12983" s="141" t="s">
        <v>46891</v>
      </c>
      <c r="E12983" s="141" t="s">
        <v>46901</v>
      </c>
      <c r="I12983" s="141" t="s">
        <v>14</v>
      </c>
      <c r="J12983" s="649">
        <v>10.87</v>
      </c>
    </row>
    <row r="12984" spans="1:10" hidden="1">
      <c r="A12984" s="141" t="s">
        <v>46902</v>
      </c>
      <c r="B12984" s="141" t="str">
        <f t="shared" si="202"/>
        <v>ABRACADEIRA DE FIXACAO,TIPO COPO,ESTAMPADA EM CHAPA DE FERRO ZINCADA,COMPOSTA DE CANOPLA,PARAFUSOS E ABRACADEIRAS PROPRIABRACADEIRA DE FIXACAO,TIPO COPO,ESTAMPADA EM CHAPA DE FERROAMENTE DITA,NO DIAMETRO 1.1/4".FORNECIMENTO E COLOCACAOABRACADEIRA DE FIXACAO,TIPO COPO,ESTAMPADA EM CHAPA DE FERRO</v>
      </c>
      <c r="C12984" s="141" t="s">
        <v>46890</v>
      </c>
      <c r="D12984" s="141" t="s">
        <v>46891</v>
      </c>
      <c r="E12984" s="141" t="s">
        <v>46901</v>
      </c>
      <c r="I12984" s="141" t="s">
        <v>14</v>
      </c>
      <c r="J12984" s="649">
        <v>9.92</v>
      </c>
    </row>
    <row r="12985" spans="1:10" hidden="1">
      <c r="A12985" s="141" t="s">
        <v>46903</v>
      </c>
      <c r="B12985" s="141" t="str">
        <f t="shared" si="202"/>
        <v>ABRACADEIRA DE FIXACAO,TIPO COPO,ESTAMPADA EM CHAPA DE FERRO ZINCADA,COMPOSTA DE CANOPLA,PARAFUSOS E ABRACADEIRAS PROPRIABRACADEIRA DE FIXACAO,TIPO COPO,ESTAMPADA EM CHAPA DE FERROAMENTE DITA,NO DIAMETRO 1.1/2".FORNECIMENTO E COLOCACAOABRACADEIRA DE FIXACAO,TIPO COPO,ESTAMPADA EM CHAPA DE FERRO</v>
      </c>
      <c r="C12985" s="141" t="s">
        <v>46890</v>
      </c>
      <c r="D12985" s="141" t="s">
        <v>46891</v>
      </c>
      <c r="E12985" s="141" t="s">
        <v>46904</v>
      </c>
      <c r="I12985" s="141" t="s">
        <v>14</v>
      </c>
      <c r="J12985" s="649">
        <v>11.08</v>
      </c>
    </row>
    <row r="12986" spans="1:10" hidden="1">
      <c r="A12986" s="141" t="s">
        <v>46905</v>
      </c>
      <c r="B12986" s="141" t="str">
        <f t="shared" si="202"/>
        <v>ABRACADEIRA DE FIXACAO,TIPO COPO,ESTAMPADA EM CHAPA DE FERRO ZINCADA,COMPOSTA DE CANOPLA,PARAFUSOS E ABRACADEIRAS PROPRIABRACADEIRA DE FIXACAO,TIPO COPO,ESTAMPADA EM CHAPA DE FERROAMENTE DITA,NO DIAMETRO 1.1/2".FORNECIMENTO E COLOCACAOABRACADEIRA DE FIXACAO,TIPO COPO,ESTAMPADA EM CHAPA DE FERRO</v>
      </c>
      <c r="C12986" s="141" t="s">
        <v>46890</v>
      </c>
      <c r="D12986" s="141" t="s">
        <v>46891</v>
      </c>
      <c r="E12986" s="141" t="s">
        <v>46904</v>
      </c>
      <c r="I12986" s="141" t="s">
        <v>14</v>
      </c>
      <c r="J12986" s="649">
        <v>10.130000000000001</v>
      </c>
    </row>
    <row r="12987" spans="1:10" hidden="1">
      <c r="A12987" s="141" t="s">
        <v>46906</v>
      </c>
      <c r="B12987" s="141" t="str">
        <f t="shared" si="202"/>
        <v>ABRACADEIRA DE FIXACAO,TIPO COPO,ESTAMPADA EM CHAPA DE FERRO ZINCADA,COMPOSTA DE CANOPLA,PARAFUSOS E ABRACADEIRAS PROPRIABRACADEIRA DE FIXACAO,TIPO COPO,ESTAMPADA EM CHAPA DE FERROAMENTE DITA,NO DIAMETRO 2".FORNECIMENTO E COLOCACAOABRACADEIRA DE FIXACAO,TIPO COPO,ESTAMPADA EM CHAPA DE FERRO</v>
      </c>
      <c r="C12987" s="141" t="s">
        <v>46890</v>
      </c>
      <c r="D12987" s="141" t="s">
        <v>46891</v>
      </c>
      <c r="E12987" s="141" t="s">
        <v>46907</v>
      </c>
      <c r="I12987" s="141" t="s">
        <v>14</v>
      </c>
      <c r="J12987" s="649">
        <v>12.22</v>
      </c>
    </row>
    <row r="12988" spans="1:10" hidden="1">
      <c r="A12988" s="141" t="s">
        <v>46908</v>
      </c>
      <c r="B12988" s="141" t="str">
        <f t="shared" si="202"/>
        <v>ABRACADEIRA DE FIXACAO,TIPO COPO,ESTAMPADA EM CHAPA DE FERRO ZINCADA,COMPOSTA DE CANOPLA,PARAFUSOS E ABRACADEIRAS PROPRIABRACADEIRA DE FIXACAO,TIPO COPO,ESTAMPADA EM CHAPA DE FERROAMENTE DITA,NO DIAMETRO 2".FORNECIMENTO E COLOCACAOABRACADEIRA DE FIXACAO,TIPO COPO,ESTAMPADA EM CHAPA DE FERRO</v>
      </c>
      <c r="C12988" s="141" t="s">
        <v>46890</v>
      </c>
      <c r="D12988" s="141" t="s">
        <v>46891</v>
      </c>
      <c r="E12988" s="141" t="s">
        <v>46907</v>
      </c>
      <c r="I12988" s="141" t="s">
        <v>14</v>
      </c>
      <c r="J12988" s="649">
        <v>11.2</v>
      </c>
    </row>
    <row r="12989" spans="1:10" hidden="1">
      <c r="A12989" s="141" t="s">
        <v>46909</v>
      </c>
      <c r="B12989" s="141" t="str">
        <f t="shared" si="202"/>
        <v>ABRACADEIRA DE FIXACAO,TIPO COPO,ESTAMPADA EM CHAPA DE FERRO ZINCADA,COMPOSTA DE CANOPLA,PARAFUSOS E ABRACADEIRAS PROPRIABRACADEIRA DE FIXACAO,TIPO COPO,ESTAMPADA EM CHAPA DE FERROAMENTE DITA,NO DIAMETRO 2.1/2".FORNECIMENTO E COLOCACAOABRACADEIRA DE FIXACAO,TIPO COPO,ESTAMPADA EM CHAPA DE FERRO</v>
      </c>
      <c r="C12989" s="141" t="s">
        <v>46890</v>
      </c>
      <c r="D12989" s="141" t="s">
        <v>46891</v>
      </c>
      <c r="E12989" s="141" t="s">
        <v>46910</v>
      </c>
      <c r="I12989" s="141" t="s">
        <v>14</v>
      </c>
      <c r="J12989" s="649">
        <v>14.94</v>
      </c>
    </row>
    <row r="12990" spans="1:10" hidden="1">
      <c r="A12990" s="141" t="s">
        <v>46911</v>
      </c>
      <c r="B12990" s="141" t="str">
        <f t="shared" si="202"/>
        <v>ABRACADEIRA DE FIXACAO,TIPO COPO,ESTAMPADA EM CHAPA DE FERRO ZINCADA,COMPOSTA DE CANOPLA,PARAFUSOS E ABRACADEIRAS PROPRIABRACADEIRA DE FIXACAO,TIPO COPO,ESTAMPADA EM CHAPA DE FERROAMENTE DITA,NO DIAMETRO 2.1/2".FORNECIMENTO E COLOCACAOABRACADEIRA DE FIXACAO,TIPO COPO,ESTAMPADA EM CHAPA DE FERRO</v>
      </c>
      <c r="C12990" s="141" t="s">
        <v>46890</v>
      </c>
      <c r="D12990" s="141" t="s">
        <v>46891</v>
      </c>
      <c r="E12990" s="141" t="s">
        <v>46910</v>
      </c>
      <c r="I12990" s="141" t="s">
        <v>14</v>
      </c>
      <c r="J12990" s="649">
        <v>13.92</v>
      </c>
    </row>
    <row r="12991" spans="1:10" hidden="1">
      <c r="A12991" s="141" t="s">
        <v>46912</v>
      </c>
      <c r="B12991" s="141" t="str">
        <f t="shared" si="202"/>
        <v>ABRACADEIRA DE FIXACAO,TIPO COPO,ESTAMPADA EM CHAPA DE FERRO ZINCADA,COMPOSTA DE CANOPLA,PARAFUSOS E ABRACADEIRAS PROPRIABRACADEIRA DE FIXACAO,TIPO COPO,ESTAMPADA EM CHAPA DE FERROAMENTE DITA,NO DIAMETRO 3".FORNECIMENTO E COLOCACAOABRACADEIRA DE FIXACAO,TIPO COPO,ESTAMPADA EM CHAPA DE FERRO</v>
      </c>
      <c r="C12991" s="141" t="s">
        <v>46890</v>
      </c>
      <c r="D12991" s="141" t="s">
        <v>46891</v>
      </c>
      <c r="E12991" s="141" t="s">
        <v>46913</v>
      </c>
      <c r="I12991" s="141" t="s">
        <v>14</v>
      </c>
      <c r="J12991" s="649">
        <v>16.170000000000002</v>
      </c>
    </row>
    <row r="12992" spans="1:10" hidden="1">
      <c r="A12992" s="141" t="s">
        <v>46914</v>
      </c>
      <c r="B12992" s="141" t="str">
        <f t="shared" si="202"/>
        <v>ABRACADEIRA DE FIXACAO,TIPO COPO,ESTAMPADA EM CHAPA DE FERRO ZINCADA,COMPOSTA DE CANOPLA,PARAFUSOS E ABRACADEIRAS PROPRIABRACADEIRA DE FIXACAO,TIPO COPO,ESTAMPADA EM CHAPA DE FERROAMENTE DITA,NO DIAMETRO 3".FORNECIMENTO E COLOCACAOABRACADEIRA DE FIXACAO,TIPO COPO,ESTAMPADA EM CHAPA DE FERRO</v>
      </c>
      <c r="C12992" s="141" t="s">
        <v>46890</v>
      </c>
      <c r="D12992" s="141" t="s">
        <v>46891</v>
      </c>
      <c r="E12992" s="141" t="s">
        <v>46913</v>
      </c>
      <c r="I12992" s="141" t="s">
        <v>14</v>
      </c>
      <c r="J12992" s="649">
        <v>15.06</v>
      </c>
    </row>
    <row r="12993" spans="1:10" hidden="1">
      <c r="A12993" s="141" t="s">
        <v>46915</v>
      </c>
      <c r="B12993" s="141" t="str">
        <f t="shared" si="202"/>
        <v>ABRACADEIRA DE FIXACAO,TIPO COPO,ESTAMPADA EM CHAPA DE FERRO ZINCADA,COMPOSTA DE CANOPLA,PARAFUSOS E ABRACADEIRAS PROPRIABRACADEIRA DE FIXACAO,TIPO COPO,ESTAMPADA EM CHAPA DE FERROAMENTE DITA,NO DIAMETRO 4".FORNECIMENTO E COLOCACAOABRACADEIRA DE FIXACAO,TIPO COPO,ESTAMPADA EM CHAPA DE FERRO</v>
      </c>
      <c r="C12993" s="141" t="s">
        <v>46890</v>
      </c>
      <c r="D12993" s="141" t="s">
        <v>46891</v>
      </c>
      <c r="E12993" s="141" t="s">
        <v>46916</v>
      </c>
      <c r="I12993" s="141" t="s">
        <v>14</v>
      </c>
      <c r="J12993" s="649">
        <v>17.64</v>
      </c>
    </row>
    <row r="12994" spans="1:10" hidden="1">
      <c r="A12994" s="141" t="s">
        <v>46917</v>
      </c>
      <c r="B12994" s="141" t="str">
        <f t="shared" si="202"/>
        <v>ABRACADEIRA DE FIXACAO,TIPO COPO,ESTAMPADA EM CHAPA DE FERRO ZINCADA,COMPOSTA DE CANOPLA,PARAFUSOS E ABRACADEIRAS PROPRIABRACADEIRA DE FIXACAO,TIPO COPO,ESTAMPADA EM CHAPA DE FERROAMENTE DITA,NO DIAMETRO 4".FORNECIMENTO E COLOCACAOABRACADEIRA DE FIXACAO,TIPO COPO,ESTAMPADA EM CHAPA DE FERRO</v>
      </c>
      <c r="C12994" s="141" t="s">
        <v>46890</v>
      </c>
      <c r="D12994" s="141" t="s">
        <v>46891</v>
      </c>
      <c r="E12994" s="141" t="s">
        <v>46916</v>
      </c>
      <c r="I12994" s="141" t="s">
        <v>14</v>
      </c>
      <c r="J12994" s="649">
        <v>16.53</v>
      </c>
    </row>
    <row r="12995" spans="1:10" hidden="1">
      <c r="A12995" s="141" t="s">
        <v>46918</v>
      </c>
      <c r="B12995" s="141" t="str">
        <f t="shared" ref="B12995:B13058" si="203">C12995&amp;D12995&amp;C12995&amp;E12995&amp;F12995&amp;G12995&amp;H12995&amp;C12995</f>
        <v>RETIRADA E REASSENTAMENTO DE BIDE COM 2 REGISTROS,INCLUSIVEMATERIAIS NECESSARIOSRETIRADA E REASSENTAMENTO DE BIDE COM 2 REGISTROS,INCLUSIVERETIRADA E REASSENTAMENTO DE BIDE COM 2 REGISTROS,INCLUSIVE</v>
      </c>
      <c r="C12995" s="141" t="s">
        <v>46919</v>
      </c>
      <c r="D12995" s="141" t="s">
        <v>46920</v>
      </c>
      <c r="I12995" s="141" t="s">
        <v>14</v>
      </c>
      <c r="J12995" s="649">
        <v>248.49</v>
      </c>
    </row>
    <row r="12996" spans="1:10" hidden="1">
      <c r="A12996" s="141" t="s">
        <v>46921</v>
      </c>
      <c r="B12996" s="141" t="str">
        <f t="shared" si="203"/>
        <v>RETIRADA E REASSENTAMENTO DE BIDE COM 2 REGISTROS,INCLUSIVEMATERIAIS NECESSARIOSRETIRADA E REASSENTAMENTO DE BIDE COM 2 REGISTROS,INCLUSIVERETIRADA E REASSENTAMENTO DE BIDE COM 2 REGISTROS,INCLUSIVE</v>
      </c>
      <c r="C12996" s="141" t="s">
        <v>46919</v>
      </c>
      <c r="D12996" s="141" t="s">
        <v>46920</v>
      </c>
      <c r="I12996" s="141" t="s">
        <v>14</v>
      </c>
      <c r="J12996" s="649">
        <v>223.15</v>
      </c>
    </row>
    <row r="12997" spans="1:10" hidden="1">
      <c r="A12997" s="141" t="s">
        <v>46922</v>
      </c>
      <c r="B12997" s="141" t="str">
        <f t="shared" si="203"/>
        <v>ASSENTAMENTO DE BACIA SANITARIA (EXCLUSIVE FORNECIMENTO DO APARELHO),INCLUSIVE MATERIAIS NECESSARIOSASSENTAMENTO DE BACIA SANITARIA (EXCLUSIVE FORNECIMENTO DO AASSENTAMENTO DE BACIA SANITARIA (EXCLUSIVE FORNECIMENTO DO A</v>
      </c>
      <c r="C12997" s="141" t="s">
        <v>46923</v>
      </c>
      <c r="D12997" s="141" t="s">
        <v>46924</v>
      </c>
      <c r="I12997" s="141" t="s">
        <v>14</v>
      </c>
      <c r="J12997" s="649">
        <v>61.45</v>
      </c>
    </row>
    <row r="12998" spans="1:10" hidden="1">
      <c r="A12998" s="141" t="s">
        <v>46925</v>
      </c>
      <c r="B12998" s="141" t="str">
        <f t="shared" si="203"/>
        <v>ASSENTAMENTO DE BACIA SANITARIA (EXCLUSIVE FORNECIMENTO DO APARELHO),INCLUSIVE MATERIAIS NECESSARIOSASSENTAMENTO DE BACIA SANITARIA (EXCLUSIVE FORNECIMENTO DO AASSENTAMENTO DE BACIA SANITARIA (EXCLUSIVE FORNECIMENTO DO A</v>
      </c>
      <c r="C12998" s="141" t="s">
        <v>46923</v>
      </c>
      <c r="D12998" s="141" t="s">
        <v>46924</v>
      </c>
      <c r="I12998" s="141" t="s">
        <v>14</v>
      </c>
      <c r="J12998" s="649">
        <v>55.12</v>
      </c>
    </row>
    <row r="12999" spans="1:10" hidden="1">
      <c r="A12999" s="141" t="s">
        <v>46926</v>
      </c>
      <c r="B12999" s="141" t="str">
        <f t="shared" si="203"/>
        <v>RETIRADA E REASSENTAMENTO DE BACIA SANITARIA,INCLUSIVE MATERIAIS NECESSARIOSRETIRADA E REASSENTAMENTO DE BACIA SANITARIA,INCLUSIVE MATERRETIRADA E REASSENTAMENTO DE BACIA SANITARIA,INCLUSIVE MATER</v>
      </c>
      <c r="C12999" s="141" t="s">
        <v>46927</v>
      </c>
      <c r="D12999" s="141" t="s">
        <v>46928</v>
      </c>
      <c r="I12999" s="141" t="s">
        <v>14</v>
      </c>
      <c r="J12999" s="649">
        <v>152.77000000000001</v>
      </c>
    </row>
    <row r="13000" spans="1:10" hidden="1">
      <c r="A13000" s="141" t="s">
        <v>46929</v>
      </c>
      <c r="B13000" s="141" t="str">
        <f t="shared" si="203"/>
        <v>RETIRADA E REASSENTAMENTO DE BACIA SANITARIA,INCLUSIVE MATERIAIS NECESSARIOSRETIRADA E REASSENTAMENTO DE BACIA SANITARIA,INCLUSIVE MATERRETIRADA E REASSENTAMENTO DE BACIA SANITARIA,INCLUSIVE MATER</v>
      </c>
      <c r="C13000" s="141" t="s">
        <v>46927</v>
      </c>
      <c r="D13000" s="141" t="s">
        <v>46928</v>
      </c>
      <c r="I13000" s="141" t="s">
        <v>14</v>
      </c>
      <c r="J13000" s="649">
        <v>140.1</v>
      </c>
    </row>
    <row r="13001" spans="1:10" hidden="1">
      <c r="A13001" s="141" t="s">
        <v>46930</v>
      </c>
      <c r="B13001" s="141" t="str">
        <f t="shared" si="203"/>
        <v>RETIRADA E REASSENTAMENTO DE VALVULA DE DESCARGARETIRADA E REASSENTAMENTO DE VALVULA DE DESCARGARETIRADA E REASSENTAMENTO DE VALVULA DE DESCARGA</v>
      </c>
      <c r="C13001" s="141" t="s">
        <v>46931</v>
      </c>
      <c r="I13001" s="141" t="s">
        <v>14</v>
      </c>
      <c r="J13001" s="649">
        <v>183.62</v>
      </c>
    </row>
    <row r="13002" spans="1:10" hidden="1">
      <c r="A13002" s="141" t="s">
        <v>46932</v>
      </c>
      <c r="B13002" s="141" t="str">
        <f t="shared" si="203"/>
        <v>RETIRADA E REASSENTAMENTO DE VALVULA DE DESCARGARETIRADA E REASSENTAMENTO DE VALVULA DE DESCARGARETIRADA E REASSENTAMENTO DE VALVULA DE DESCARGA</v>
      </c>
      <c r="C13002" s="141" t="s">
        <v>46931</v>
      </c>
      <c r="I13002" s="141" t="s">
        <v>14</v>
      </c>
      <c r="J13002" s="649">
        <v>159.1</v>
      </c>
    </row>
    <row r="13003" spans="1:10" hidden="1">
      <c r="A13003" s="141" t="s">
        <v>46933</v>
      </c>
      <c r="B13003" s="141" t="str">
        <f t="shared" si="203"/>
        <v>RETIRADA E REASSENTAMENTO DE TUBO VENTILADOR,DE CIMENTO SEMAMIANTO,COM DIAMETRO DE 3"RETIRADA E REASSENTAMENTO DE TUBO VENTILADOR,DE CIMENTO SEMRETIRADA E REASSENTAMENTO DE TUBO VENTILADOR,DE CIMENTO SEM</v>
      </c>
      <c r="C13003" s="141" t="s">
        <v>46934</v>
      </c>
      <c r="D13003" s="141" t="s">
        <v>46935</v>
      </c>
      <c r="I13003" s="141" t="s">
        <v>285</v>
      </c>
      <c r="J13003" s="649">
        <v>29.79</v>
      </c>
    </row>
    <row r="13004" spans="1:10" hidden="1">
      <c r="A13004" s="141" t="s">
        <v>46936</v>
      </c>
      <c r="B13004" s="141" t="str">
        <f t="shared" si="203"/>
        <v>RETIRADA E REASSENTAMENTO DE TUBO VENTILADOR,DE CIMENTO SEMAMIANTO,COM DIAMETRO DE 3"RETIRADA E REASSENTAMENTO DE TUBO VENTILADOR,DE CIMENTO SEMRETIRADA E REASSENTAMENTO DE TUBO VENTILADOR,DE CIMENTO SEM</v>
      </c>
      <c r="C13004" s="141" t="s">
        <v>46934</v>
      </c>
      <c r="D13004" s="141" t="s">
        <v>46935</v>
      </c>
      <c r="I13004" s="141" t="s">
        <v>285</v>
      </c>
      <c r="J13004" s="649">
        <v>25.96</v>
      </c>
    </row>
    <row r="13005" spans="1:10" hidden="1">
      <c r="A13005" s="141" t="s">
        <v>46937</v>
      </c>
      <c r="B13005" s="141" t="str">
        <f t="shared" si="203"/>
        <v>RETIRADA E REASSENTAMENTO DE TUBO VENTILADOR,DE CIMENTO SEMAMIANTO,COM DIAMETRO DE 4"RETIRADA E REASSENTAMENTO DE TUBO VENTILADOR,DE CIMENTO SEMRETIRADA E REASSENTAMENTO DE TUBO VENTILADOR,DE CIMENTO SEM</v>
      </c>
      <c r="C13005" s="141" t="s">
        <v>46934</v>
      </c>
      <c r="D13005" s="141" t="s">
        <v>46938</v>
      </c>
      <c r="I13005" s="141" t="s">
        <v>285</v>
      </c>
      <c r="J13005" s="649">
        <v>39.72</v>
      </c>
    </row>
    <row r="13006" spans="1:10" hidden="1">
      <c r="A13006" s="141" t="s">
        <v>46939</v>
      </c>
      <c r="B13006" s="141" t="str">
        <f t="shared" si="203"/>
        <v>RETIRADA E REASSENTAMENTO DE TUBO VENTILADOR,DE CIMENTO SEMAMIANTO,COM DIAMETRO DE 4"RETIRADA E REASSENTAMENTO DE TUBO VENTILADOR,DE CIMENTO SEMRETIRADA E REASSENTAMENTO DE TUBO VENTILADOR,DE CIMENTO SEM</v>
      </c>
      <c r="C13006" s="141" t="s">
        <v>46934</v>
      </c>
      <c r="D13006" s="141" t="s">
        <v>46938</v>
      </c>
      <c r="I13006" s="141" t="s">
        <v>285</v>
      </c>
      <c r="J13006" s="649">
        <v>34.61</v>
      </c>
    </row>
    <row r="13007" spans="1:10" hidden="1">
      <c r="A13007" s="141" t="s">
        <v>46940</v>
      </c>
      <c r="B13007" s="141" t="str">
        <f t="shared" si="203"/>
        <v>CHUVEIRO AUTOMATICO SPRINKLER DE RESPOSTA PADRAO,TIPO LATERAL (SIDEWALL) DN 15MM (1/2"),TEMPERATURA 68ºC (BULBO VERMELHOCHUVEIRO AUTOMATICO SPRINKLER DE RESPOSTA PADRAO,TIPO LATERA) E COEFICIENTE DE DESCARGA K80.FORNECIMENTO E COLOCACAOCHUVEIRO AUTOMATICO SPRINKLER DE RESPOSTA PADRAO,TIPO LATERA</v>
      </c>
      <c r="C13007" s="141" t="s">
        <v>46941</v>
      </c>
      <c r="D13007" s="141" t="s">
        <v>46942</v>
      </c>
      <c r="E13007" s="141" t="s">
        <v>46943</v>
      </c>
      <c r="I13007" s="141" t="s">
        <v>14</v>
      </c>
      <c r="J13007" s="649">
        <v>49.66</v>
      </c>
    </row>
    <row r="13008" spans="1:10" hidden="1">
      <c r="A13008" s="141" t="s">
        <v>46944</v>
      </c>
      <c r="B13008" s="141" t="str">
        <f t="shared" si="203"/>
        <v>CHUVEIRO AUTOMATICO SPRINKLER DE RESPOSTA PADRAO,TIPO LATERAL (SIDEWALL) DN 15MM (1/2"),TEMPERATURA 68ºC (BULBO VERMELHOCHUVEIRO AUTOMATICO SPRINKLER DE RESPOSTA PADRAO,TIPO LATERA) E COEFICIENTE DE DESCARGA K80.FORNECIMENTO E COLOCACAOCHUVEIRO AUTOMATICO SPRINKLER DE RESPOSTA PADRAO,TIPO LATERA</v>
      </c>
      <c r="C13008" s="141" t="s">
        <v>46941</v>
      </c>
      <c r="D13008" s="141" t="s">
        <v>46942</v>
      </c>
      <c r="E13008" s="141" t="s">
        <v>46943</v>
      </c>
      <c r="I13008" s="141" t="s">
        <v>14</v>
      </c>
      <c r="J13008" s="649">
        <v>48.55</v>
      </c>
    </row>
    <row r="13009" spans="1:10" hidden="1">
      <c r="A13009" s="141" t="s">
        <v>46945</v>
      </c>
      <c r="B13009" s="141" t="str">
        <f t="shared" si="203"/>
        <v>CHUVEIRO AUTOMATICO SPRINKLER DE RESPOSTA PADRAO,TIPO LATERAL (SIDEWALL) DN 15MM (1/2"),TEMPERATURA 79ºC (BULBO AMARELO)CHUVEIRO AUTOMATICO SPRINKLER DE RESPOSTA PADRAO,TIPO LATERA E COEFICIENTE DE DESCARGA K80.FORNECIMENTO E COLOCACAOCHUVEIRO AUTOMATICO SPRINKLER DE RESPOSTA PADRAO,TIPO LATERA</v>
      </c>
      <c r="C13009" s="141" t="s">
        <v>46941</v>
      </c>
      <c r="D13009" s="141" t="s">
        <v>46946</v>
      </c>
      <c r="E13009" s="141" t="s">
        <v>46947</v>
      </c>
      <c r="I13009" s="141" t="s">
        <v>14</v>
      </c>
      <c r="J13009" s="649">
        <v>74.37</v>
      </c>
    </row>
    <row r="13010" spans="1:10" hidden="1">
      <c r="A13010" s="141" t="s">
        <v>46948</v>
      </c>
      <c r="B13010" s="141" t="str">
        <f t="shared" si="203"/>
        <v>CHUVEIRO AUTOMATICO SPRINKLER DE RESPOSTA PADRAO,TIPO LATERAL (SIDEWALL) DN 15MM (1/2"),TEMPERATURA 79ºC (BULBO AMARELO)CHUVEIRO AUTOMATICO SPRINKLER DE RESPOSTA PADRAO,TIPO LATERA E COEFICIENTE DE DESCARGA K80.FORNECIMENTO E COLOCACAOCHUVEIRO AUTOMATICO SPRINKLER DE RESPOSTA PADRAO,TIPO LATERA</v>
      </c>
      <c r="C13010" s="141" t="s">
        <v>46941</v>
      </c>
      <c r="D13010" s="141" t="s">
        <v>46946</v>
      </c>
      <c r="E13010" s="141" t="s">
        <v>46947</v>
      </c>
      <c r="I13010" s="141" t="s">
        <v>14</v>
      </c>
      <c r="J13010" s="649">
        <v>73.260000000000005</v>
      </c>
    </row>
    <row r="13011" spans="1:10" hidden="1">
      <c r="A13011" s="141" t="s">
        <v>46949</v>
      </c>
      <c r="B13011" s="141" t="str">
        <f t="shared" si="203"/>
        <v>CHUVEIRO AUTOMATICO SPRINKLER DE RESPOSTA PADRAO,TIPO PENDENTE,DN 15MM(1/2"),TEMPERATURA 68ºC (BULBO VERMELHO) E COEFICICHUVEIRO AUTOMATICO SPRINKLER DE RESPOSTA PADRAO,TIPO PENDENENTE DE DESCARGA K80.FORNECIMENTO E COLOCACAOCHUVEIRO AUTOMATICO SPRINKLER DE RESPOSTA PADRAO,TIPO PENDEN</v>
      </c>
      <c r="C13011" s="141" t="s">
        <v>46950</v>
      </c>
      <c r="D13011" s="141" t="s">
        <v>46951</v>
      </c>
      <c r="E13011" s="141" t="s">
        <v>46952</v>
      </c>
      <c r="I13011" s="141" t="s">
        <v>14</v>
      </c>
      <c r="J13011" s="649">
        <v>32.81</v>
      </c>
    </row>
    <row r="13012" spans="1:10" hidden="1">
      <c r="A13012" s="141" t="s">
        <v>46953</v>
      </c>
      <c r="B13012" s="141" t="str">
        <f t="shared" si="203"/>
        <v>CHUVEIRO AUTOMATICO SPRINKLER DE RESPOSTA PADRAO,TIPO PENDENTE,DN 15MM(1/2"),TEMPERATURA 68ºC (BULBO VERMELHO) E COEFICICHUVEIRO AUTOMATICO SPRINKLER DE RESPOSTA PADRAO,TIPO PENDENENTE DE DESCARGA K80.FORNECIMENTO E COLOCACAOCHUVEIRO AUTOMATICO SPRINKLER DE RESPOSTA PADRAO,TIPO PENDEN</v>
      </c>
      <c r="C13012" s="141" t="s">
        <v>46950</v>
      </c>
      <c r="D13012" s="141" t="s">
        <v>46951</v>
      </c>
      <c r="E13012" s="141" t="s">
        <v>46952</v>
      </c>
      <c r="I13012" s="141" t="s">
        <v>14</v>
      </c>
      <c r="J13012" s="649">
        <v>31.7</v>
      </c>
    </row>
    <row r="13013" spans="1:10" hidden="1">
      <c r="A13013" s="141" t="s">
        <v>46954</v>
      </c>
      <c r="B13013" s="141" t="str">
        <f t="shared" si="203"/>
        <v>CHUVEIRO AUTOMATICO SPRINKLER DE RESPOSTA PADRAO,TIPO PENDENTE,DN 15MM(1/2"),TEMPERATURA 79ºC (BULBO AMARELO) E COEFICIECHUVEIRO AUTOMATICO SPRINKLER DE RESPOSTA PADRAO,TIPO PENDENNTE DE DESCARGA K80.FORNECIMENTO E COLOCACAOCHUVEIRO AUTOMATICO SPRINKLER DE RESPOSTA PADRAO,TIPO PENDEN</v>
      </c>
      <c r="C13013" s="141" t="s">
        <v>46950</v>
      </c>
      <c r="D13013" s="141" t="s">
        <v>46955</v>
      </c>
      <c r="E13013" s="141" t="s">
        <v>46956</v>
      </c>
      <c r="I13013" s="141" t="s">
        <v>14</v>
      </c>
      <c r="J13013" s="649">
        <v>35.39</v>
      </c>
    </row>
    <row r="13014" spans="1:10" hidden="1">
      <c r="A13014" s="141" t="s">
        <v>46957</v>
      </c>
      <c r="B13014" s="141" t="str">
        <f t="shared" si="203"/>
        <v>CHUVEIRO AUTOMATICO SPRINKLER DE RESPOSTA PADRAO,TIPO PENDENTE,DN 15MM(1/2"),TEMPERATURA 79ºC (BULBO AMARELO) E COEFICIECHUVEIRO AUTOMATICO SPRINKLER DE RESPOSTA PADRAO,TIPO PENDENNTE DE DESCARGA K80.FORNECIMENTO E COLOCACAOCHUVEIRO AUTOMATICO SPRINKLER DE RESPOSTA PADRAO,TIPO PENDEN</v>
      </c>
      <c r="C13014" s="141" t="s">
        <v>46950</v>
      </c>
      <c r="D13014" s="141" t="s">
        <v>46955</v>
      </c>
      <c r="E13014" s="141" t="s">
        <v>46956</v>
      </c>
      <c r="I13014" s="141" t="s">
        <v>14</v>
      </c>
      <c r="J13014" s="649">
        <v>34.28</v>
      </c>
    </row>
    <row r="13015" spans="1:10" hidden="1">
      <c r="A13015" s="141" t="s">
        <v>46958</v>
      </c>
      <c r="B13015" s="141" t="str">
        <f t="shared" si="203"/>
        <v>TUBO DE FERRO GALVANIZADO COM DIAMETRO DE 1/2",COM COSTURA,PARA INSTALACOES DIVERSAS ENTERRRADAS,INCLUSIVE CONEXOES,EMENTUBO DE FERRO GALVANIZADO COM DIAMETRO DE 1/2",COM COSTURA,PDAS E PROTECAO ANTICORROSIVA.FORNECIMENTO E COLOCACAOTUBO DE FERRO GALVANIZADO COM DIAMETRO DE 1/2",COM COSTURA,P</v>
      </c>
      <c r="C13015" s="141" t="s">
        <v>46959</v>
      </c>
      <c r="D13015" s="141" t="s">
        <v>46960</v>
      </c>
      <c r="E13015" s="141" t="s">
        <v>46961</v>
      </c>
      <c r="I13015" s="141" t="s">
        <v>285</v>
      </c>
      <c r="J13015" s="649">
        <v>47.77</v>
      </c>
    </row>
    <row r="13016" spans="1:10" hidden="1">
      <c r="A13016" s="141" t="s">
        <v>46962</v>
      </c>
      <c r="B13016" s="141" t="str">
        <f t="shared" si="203"/>
        <v>TUBO DE FERRO GALVANIZADO COM DIAMETRO DE 1/2",COM COSTURA,PARA INSTALACOES DIVERSAS ENTERRRADAS,INCLUSIVE CONEXOES,EMENTUBO DE FERRO GALVANIZADO COM DIAMETRO DE 1/2",COM COSTURA,PDAS E PROTECAO ANTICORROSIVA.FORNECIMENTO E COLOCACAOTUBO DE FERRO GALVANIZADO COM DIAMETRO DE 1/2",COM COSTURA,P</v>
      </c>
      <c r="C13016" s="141" t="s">
        <v>46959</v>
      </c>
      <c r="D13016" s="141" t="s">
        <v>46960</v>
      </c>
      <c r="E13016" s="141" t="s">
        <v>46961</v>
      </c>
      <c r="I13016" s="141" t="s">
        <v>285</v>
      </c>
      <c r="J13016" s="649">
        <v>46.64</v>
      </c>
    </row>
    <row r="13017" spans="1:10" hidden="1">
      <c r="A13017" s="141" t="s">
        <v>46963</v>
      </c>
      <c r="B13017" s="141" t="str">
        <f t="shared" si="203"/>
        <v>TUBO DE FERRO GALVANIZADO COM DIAMETRO DE 3/4",COM COSTURA,PARA INSTALACOES DIVERSAS ENTERRADAS,INCLUSIVE CONEXOES,EMENDTUBO DE FERRO GALVANIZADO COM DIAMETRO DE 3/4",COM COSTURA,PAS E PROTECAO ANTICORROSIVA.FORNECIMENTO E COLOCACAOTUBO DE FERRO GALVANIZADO COM DIAMETRO DE 3/4",COM COSTURA,P</v>
      </c>
      <c r="C13017" s="141" t="s">
        <v>46964</v>
      </c>
      <c r="D13017" s="141" t="s">
        <v>46965</v>
      </c>
      <c r="E13017" s="141" t="s">
        <v>46966</v>
      </c>
      <c r="I13017" s="141" t="s">
        <v>285</v>
      </c>
      <c r="J13017" s="649">
        <v>60.08</v>
      </c>
    </row>
    <row r="13018" spans="1:10" hidden="1">
      <c r="A13018" s="141" t="s">
        <v>46967</v>
      </c>
      <c r="B13018" s="141" t="str">
        <f t="shared" si="203"/>
        <v>TUBO DE FERRO GALVANIZADO COM DIAMETRO DE 3/4",COM COSTURA,PARA INSTALACOES DIVERSAS ENTERRADAS,INCLUSIVE CONEXOES,EMENDTUBO DE FERRO GALVANIZADO COM DIAMETRO DE 3/4",COM COSTURA,PAS E PROTECAO ANTICORROSIVA.FORNECIMENTO E COLOCACAOTUBO DE FERRO GALVANIZADO COM DIAMETRO DE 3/4",COM COSTURA,P</v>
      </c>
      <c r="C13018" s="141" t="s">
        <v>46964</v>
      </c>
      <c r="D13018" s="141" t="s">
        <v>46965</v>
      </c>
      <c r="E13018" s="141" t="s">
        <v>46966</v>
      </c>
      <c r="I13018" s="141" t="s">
        <v>285</v>
      </c>
      <c r="J13018" s="649">
        <v>58.75</v>
      </c>
    </row>
    <row r="13019" spans="1:10" hidden="1">
      <c r="A13019" s="141" t="s">
        <v>46968</v>
      </c>
      <c r="B13019" s="141" t="str">
        <f t="shared" si="203"/>
        <v>TUBO DE FERRO GALVANIZADO COM DIAMETRO DE 1",COM COSTURA,PARA INSTALACOES DIVERSAS ENTERRADAS,INCLUSIVE CONEXOES,EMENDASTUBO DE FERRO GALVANIZADO COM DIAMETRO DE 1",COM COSTURA,PAR E PROTECAO ANTICORROSIVA.FORNECIMENTO E COLOCACAOTUBO DE FERRO GALVANIZADO COM DIAMETRO DE 1",COM COSTURA,PAR</v>
      </c>
      <c r="C13019" s="141" t="s">
        <v>46969</v>
      </c>
      <c r="D13019" s="141" t="s">
        <v>46970</v>
      </c>
      <c r="E13019" s="141" t="s">
        <v>46971</v>
      </c>
      <c r="I13019" s="141" t="s">
        <v>46972</v>
      </c>
      <c r="J13019" s="649">
        <v>81.39</v>
      </c>
    </row>
    <row r="13020" spans="1:10" hidden="1">
      <c r="A13020" s="141" t="s">
        <v>46973</v>
      </c>
      <c r="B13020" s="141" t="str">
        <f t="shared" si="203"/>
        <v>TUBO DE FERRO GALVANIZADO COM DIAMETRO DE 1",COM COSTURA,PARA INSTALACOES DIVERSAS ENTERRADAS,INCLUSIVE CONEXOES,EMENDASTUBO DE FERRO GALVANIZADO COM DIAMETRO DE 1",COM COSTURA,PAR E PROTECAO ANTICORROSIVA.FORNECIMENTO E COLOCACAOTUBO DE FERRO GALVANIZADO COM DIAMETRO DE 1",COM COSTURA,PAR</v>
      </c>
      <c r="C13020" s="141" t="s">
        <v>46969</v>
      </c>
      <c r="D13020" s="141" t="s">
        <v>46970</v>
      </c>
      <c r="E13020" s="141" t="s">
        <v>46971</v>
      </c>
      <c r="I13020" s="141" t="s">
        <v>46972</v>
      </c>
      <c r="J13020" s="649">
        <v>79.88</v>
      </c>
    </row>
    <row r="13021" spans="1:10" hidden="1">
      <c r="A13021" s="141" t="s">
        <v>46974</v>
      </c>
      <c r="B13021" s="141" t="str">
        <f t="shared" si="203"/>
        <v>TUBO DE FERRO GALVANIZADO COM DIAMETRO DE 1.1/4",COM COSTURA,PARA INSTALACOES DIVERSAS ENTERRADAS,INCLUSIVE CONEXOES,EMETUBO DE FERRO GALVANIZADO COM DIAMETRO DE 1.1/4",COM COSTURANDAS E PROTECAO ANTICORROSIVA.FORNECIMENTO E COLOCACAOTUBO DE FERRO GALVANIZADO COM DIAMETRO DE 1.1/4",COM COSTURA</v>
      </c>
      <c r="C13021" s="141" t="s">
        <v>46975</v>
      </c>
      <c r="D13021" s="141" t="s">
        <v>46976</v>
      </c>
      <c r="E13021" s="141" t="s">
        <v>46977</v>
      </c>
      <c r="I13021" s="141" t="s">
        <v>285</v>
      </c>
      <c r="J13021" s="649">
        <v>102.08</v>
      </c>
    </row>
    <row r="13022" spans="1:10" hidden="1">
      <c r="A13022" s="141" t="s">
        <v>46978</v>
      </c>
      <c r="B13022" s="141" t="str">
        <f t="shared" si="203"/>
        <v>TUBO DE FERRO GALVANIZADO COM DIAMETRO DE 1.1/4",COM COSTURA,PARA INSTALACOES DIVERSAS ENTERRADAS,INCLUSIVE CONEXOES,EMETUBO DE FERRO GALVANIZADO COM DIAMETRO DE 1.1/4",COM COSTURANDAS E PROTECAO ANTICORROSIVA.FORNECIMENTO E COLOCACAOTUBO DE FERRO GALVANIZADO COM DIAMETRO DE 1.1/4",COM COSTURA</v>
      </c>
      <c r="C13022" s="141" t="s">
        <v>46975</v>
      </c>
      <c r="D13022" s="141" t="s">
        <v>46976</v>
      </c>
      <c r="E13022" s="141" t="s">
        <v>46977</v>
      </c>
      <c r="I13022" s="141" t="s">
        <v>285</v>
      </c>
      <c r="J13022" s="649">
        <v>100.36</v>
      </c>
    </row>
    <row r="13023" spans="1:10" hidden="1">
      <c r="A13023" s="141" t="s">
        <v>46979</v>
      </c>
      <c r="B13023" s="141" t="str">
        <f t="shared" si="203"/>
        <v>TUBO DE FERRO GALVANIZADO COM DIAMETRO DE 1.1/2",COM COSTURA,PARA INSTALACOES DIVERSAS ENTERRADAS,INCLUSIVE CONEXOES,EMETUBO DE FERRO GALVANIZADO COM DIAMETRO DE 1.1/2",COM COSTURANDAS E PROTECAO ANTICORROSIVA.FORNECIMENTO E COLOCACAOTUBO DE FERRO GALVANIZADO COM DIAMETRO DE 1.1/2",COM COSTURA</v>
      </c>
      <c r="C13023" s="141" t="s">
        <v>46980</v>
      </c>
      <c r="D13023" s="141" t="s">
        <v>46976</v>
      </c>
      <c r="E13023" s="141" t="s">
        <v>46977</v>
      </c>
      <c r="I13023" s="141" t="s">
        <v>285</v>
      </c>
      <c r="J13023" s="649">
        <v>114.54</v>
      </c>
    </row>
    <row r="13024" spans="1:10" hidden="1">
      <c r="A13024" s="141" t="s">
        <v>46981</v>
      </c>
      <c r="B13024" s="141" t="str">
        <f t="shared" si="203"/>
        <v>TUBO DE FERRO GALVANIZADO COM DIAMETRO DE 1.1/2",COM COSTURA,PARA INSTALACOES DIVERSAS ENTERRADAS,INCLUSIVE CONEXOES,EMETUBO DE FERRO GALVANIZADO COM DIAMETRO DE 1.1/2",COM COSTURANDAS E PROTECAO ANTICORROSIVA.FORNECIMENTO E COLOCACAOTUBO DE FERRO GALVANIZADO COM DIAMETRO DE 1.1/2",COM COSTURA</v>
      </c>
      <c r="C13024" s="141" t="s">
        <v>46980</v>
      </c>
      <c r="D13024" s="141" t="s">
        <v>46976</v>
      </c>
      <c r="E13024" s="141" t="s">
        <v>46977</v>
      </c>
      <c r="I13024" s="141" t="s">
        <v>285</v>
      </c>
      <c r="J13024" s="649">
        <v>112.58</v>
      </c>
    </row>
    <row r="13025" spans="1:10" hidden="1">
      <c r="A13025" s="141" t="s">
        <v>46982</v>
      </c>
      <c r="B13025" s="141" t="str">
        <f t="shared" si="203"/>
        <v>TUBO DE FERRO GALVANIZADO COM DIAMETRO DE 2",COM COSTURA,PARA INSTALACOES DIVERSAS ENTERRADAS,INCLUSIVE CONEXOES,EMENDASTUBO DE FERRO GALVANIZADO COM DIAMETRO DE 2",COM COSTURA,PAR E PROTECAO ANTICORROSIVA.FORNECIMENTO E COLOCACAOTUBO DE FERRO GALVANIZADO COM DIAMETRO DE 2",COM COSTURA,PAR</v>
      </c>
      <c r="C13025" s="141" t="s">
        <v>46983</v>
      </c>
      <c r="D13025" s="141" t="s">
        <v>46970</v>
      </c>
      <c r="E13025" s="141" t="s">
        <v>46971</v>
      </c>
      <c r="I13025" s="141" t="s">
        <v>285</v>
      </c>
      <c r="J13025" s="649">
        <v>135.66</v>
      </c>
    </row>
    <row r="13026" spans="1:10" hidden="1">
      <c r="A13026" s="141" t="s">
        <v>46984</v>
      </c>
      <c r="B13026" s="141" t="str">
        <f t="shared" si="203"/>
        <v>TUBO DE FERRO GALVANIZADO COM DIAMETRO DE 2",COM COSTURA,PARA INSTALACOES DIVERSAS ENTERRADAS,INCLUSIVE CONEXOES,EMENDASTUBO DE FERRO GALVANIZADO COM DIAMETRO DE 2",COM COSTURA,PAR E PROTECAO ANTICORROSIVA.FORNECIMENTO E COLOCACAOTUBO DE FERRO GALVANIZADO COM DIAMETRO DE 2",COM COSTURA,PAR</v>
      </c>
      <c r="C13026" s="141" t="s">
        <v>46983</v>
      </c>
      <c r="D13026" s="141" t="s">
        <v>46970</v>
      </c>
      <c r="E13026" s="141" t="s">
        <v>46971</v>
      </c>
      <c r="I13026" s="141" t="s">
        <v>285</v>
      </c>
      <c r="J13026" s="649">
        <v>133.34</v>
      </c>
    </row>
    <row r="13027" spans="1:10" hidden="1">
      <c r="A13027" s="141" t="s">
        <v>46985</v>
      </c>
      <c r="B13027" s="141" t="str">
        <f t="shared" si="203"/>
        <v>TUBO DE FERRO GALVANIZADO COM DIAMETRO DE 2.1/2",COM COSTURA,PARA INSTALACOES DIVERSAS ENTERRADAS,INCLUSIVE CONEXOES,EMETUBO DE FERRO GALVANIZADO COM DIAMETRO DE 2.1/2",COM COSTURANDAS E PROTECAO ANTICORROSIVA.FORNECIMENTO E COLOCACAOTUBO DE FERRO GALVANIZADO COM DIAMETRO DE 2.1/2",COM COSTURA</v>
      </c>
      <c r="C13027" s="141" t="s">
        <v>46986</v>
      </c>
      <c r="D13027" s="141" t="s">
        <v>46976</v>
      </c>
      <c r="E13027" s="141" t="s">
        <v>46977</v>
      </c>
      <c r="I13027" s="141" t="s">
        <v>285</v>
      </c>
      <c r="J13027" s="649">
        <v>177.34</v>
      </c>
    </row>
    <row r="13028" spans="1:10" hidden="1">
      <c r="A13028" s="141" t="s">
        <v>46987</v>
      </c>
      <c r="B13028" s="141" t="str">
        <f t="shared" si="203"/>
        <v>TUBO DE FERRO GALVANIZADO COM DIAMETRO DE 2.1/2",COM COSTURA,PARA INSTALACOES DIVERSAS ENTERRADAS,INCLUSIVE CONEXOES,EMETUBO DE FERRO GALVANIZADO COM DIAMETRO DE 2.1/2",COM COSTURANDAS E PROTECAO ANTICORROSIVA.FORNECIMENTO E COLOCACAOTUBO DE FERRO GALVANIZADO COM DIAMETRO DE 2.1/2",COM COSTURA</v>
      </c>
      <c r="C13028" s="141" t="s">
        <v>46986</v>
      </c>
      <c r="D13028" s="141" t="s">
        <v>46976</v>
      </c>
      <c r="E13028" s="141" t="s">
        <v>46977</v>
      </c>
      <c r="I13028" s="141" t="s">
        <v>285</v>
      </c>
      <c r="J13028" s="649">
        <v>174.72</v>
      </c>
    </row>
    <row r="13029" spans="1:10" hidden="1">
      <c r="A13029" s="141" t="s">
        <v>46988</v>
      </c>
      <c r="B13029" s="141" t="str">
        <f t="shared" si="203"/>
        <v>TUBO DE FERRO GALVANIZADO COM DIAMETRO DE 3",COM COSTURA,PARA INSTALACOES DIVERSAS ENTERRADAS,INCLUSIVE CONEXOES,EMENDASTUBO DE FERRO GALVANIZADO COM DIAMETRO DE 3",COM COSTURA,PAR E PROTECAO ANTICORROSIVA.FORNECIMENTO E COLOCACAOTUBO DE FERRO GALVANIZADO COM DIAMETRO DE 3",COM COSTURA,PAR</v>
      </c>
      <c r="C13029" s="141" t="s">
        <v>46989</v>
      </c>
      <c r="D13029" s="141" t="s">
        <v>46970</v>
      </c>
      <c r="E13029" s="141" t="s">
        <v>46971</v>
      </c>
      <c r="I13029" s="141" t="s">
        <v>285</v>
      </c>
      <c r="J13029" s="649">
        <v>204.92</v>
      </c>
    </row>
    <row r="13030" spans="1:10" hidden="1">
      <c r="A13030" s="141" t="s">
        <v>46990</v>
      </c>
      <c r="B13030" s="141" t="str">
        <f t="shared" si="203"/>
        <v>TUBO DE FERRO GALVANIZADO COM DIAMETRO DE 3",COM COSTURA,PARA INSTALACOES DIVERSAS ENTERRADAS,INCLUSIVE CONEXOES,EMENDASTUBO DE FERRO GALVANIZADO COM DIAMETRO DE 3",COM COSTURA,PAR E PROTECAO ANTICORROSIVA.FORNECIMENTO E COLOCACAOTUBO DE FERRO GALVANIZADO COM DIAMETRO DE 3",COM COSTURA,PAR</v>
      </c>
      <c r="C13030" s="141" t="s">
        <v>46989</v>
      </c>
      <c r="D13030" s="141" t="s">
        <v>46970</v>
      </c>
      <c r="E13030" s="141" t="s">
        <v>46971</v>
      </c>
      <c r="I13030" s="141" t="s">
        <v>285</v>
      </c>
      <c r="J13030" s="649">
        <v>202.12</v>
      </c>
    </row>
    <row r="13031" spans="1:10" hidden="1">
      <c r="A13031" s="141" t="s">
        <v>46991</v>
      </c>
      <c r="B13031" s="141" t="str">
        <f t="shared" si="203"/>
        <v>TUBO DE FERRO GALVANIZADO COM DIAMETRO DE 4",COM COSTURA,PARA INSTALACOES DIVERSAS ENTERRADAS,INCLUSIVE CONEXOES,EMENDASTUBO DE FERRO GALVANIZADO COM DIAMETRO DE 4",COM COSTURA,PAR E PROTECAO ANTICORROSIVA.FORNECIMENTO E COLOCACAOTUBO DE FERRO GALVANIZADO COM DIAMETRO DE 4",COM COSTURA,PAR</v>
      </c>
      <c r="C13031" s="141" t="s">
        <v>46992</v>
      </c>
      <c r="D13031" s="141" t="s">
        <v>46970</v>
      </c>
      <c r="E13031" s="141" t="s">
        <v>46971</v>
      </c>
      <c r="I13031" s="141" t="s">
        <v>285</v>
      </c>
      <c r="J13031" s="649">
        <v>281.35000000000002</v>
      </c>
    </row>
    <row r="13032" spans="1:10" hidden="1">
      <c r="A13032" s="141" t="s">
        <v>46993</v>
      </c>
      <c r="B13032" s="141" t="str">
        <f t="shared" si="203"/>
        <v>TUBO DE FERRO GALVANIZADO COM DIAMETRO DE 4",COM COSTURA,PARA INSTALACOES DIVERSAS ENTERRADAS,INCLUSIVE CONEXOES,EMENDASTUBO DE FERRO GALVANIZADO COM DIAMETRO DE 4",COM COSTURA,PAR E PROTECAO ANTICORROSIVA.FORNECIMENTO E COLOCACAOTUBO DE FERRO GALVANIZADO COM DIAMETRO DE 4",COM COSTURA,PAR</v>
      </c>
      <c r="C13032" s="141" t="s">
        <v>46992</v>
      </c>
      <c r="D13032" s="141" t="s">
        <v>46970</v>
      </c>
      <c r="E13032" s="141" t="s">
        <v>46971</v>
      </c>
      <c r="I13032" s="141" t="s">
        <v>285</v>
      </c>
      <c r="J13032" s="649">
        <v>278.05</v>
      </c>
    </row>
    <row r="13033" spans="1:10" hidden="1">
      <c r="A13033" s="141" t="s">
        <v>46994</v>
      </c>
      <c r="B13033" s="141" t="str">
        <f t="shared" si="203"/>
        <v>TUBO DE FERRO GALVANIZADO COM DIAMETRO DE 5",COM COSTURA,PARA INSTALACOES DIVERSAS ENTERRADAS,INCLUSIVE CONEXOES,EMENDASTUBO DE FERRO GALVANIZADO COM DIAMETRO DE 5",COM COSTURA,PAR E PROTECAO ANTICORROSIVA.FORNECIMENTO E COLOCACAOTUBO DE FERRO GALVANIZADO COM DIAMETRO DE 5",COM COSTURA,PAR</v>
      </c>
      <c r="C13033" s="141" t="s">
        <v>46995</v>
      </c>
      <c r="D13033" s="141" t="s">
        <v>46970</v>
      </c>
      <c r="E13033" s="141" t="s">
        <v>46971</v>
      </c>
      <c r="I13033" s="141" t="s">
        <v>285</v>
      </c>
      <c r="J13033" s="649">
        <v>415.42</v>
      </c>
    </row>
    <row r="13034" spans="1:10" hidden="1">
      <c r="A13034" s="141" t="s">
        <v>46996</v>
      </c>
      <c r="B13034" s="141" t="str">
        <f t="shared" si="203"/>
        <v>TUBO DE FERRO GALVANIZADO COM DIAMETRO DE 5",COM COSTURA,PARA INSTALACOES DIVERSAS ENTERRADAS,INCLUSIVE CONEXOES,EMENDASTUBO DE FERRO GALVANIZADO COM DIAMETRO DE 5",COM COSTURA,PAR E PROTECAO ANTICORROSIVA.FORNECIMENTO E COLOCACAOTUBO DE FERRO GALVANIZADO COM DIAMETRO DE 5",COM COSTURA,PAR</v>
      </c>
      <c r="C13034" s="141" t="s">
        <v>46995</v>
      </c>
      <c r="D13034" s="141" t="s">
        <v>46970</v>
      </c>
      <c r="E13034" s="141" t="s">
        <v>46971</v>
      </c>
      <c r="I13034" s="141" t="s">
        <v>285</v>
      </c>
      <c r="J13034" s="649">
        <v>411.82</v>
      </c>
    </row>
    <row r="13035" spans="1:10" hidden="1">
      <c r="A13035" s="141" t="s">
        <v>46997</v>
      </c>
      <c r="B13035" s="141" t="str">
        <f t="shared" si="203"/>
        <v>TUBO DE FERRO GALVANIZADO COM DIAMETRO DE 6",COM COSTURA,PARA INSTALACOES DIVERSAS ENTERRADAS,INCLUSIVE CONEXOES,EMENDASTUBO DE FERRO GALVANIZADO COM DIAMETRO DE 6",COM COSTURA,PAR E PROTECAO ANTICORROSIVA.FORNECIMENTO E COLOCACAOTUBO DE FERRO GALVANIZADO COM DIAMETRO DE 6",COM COSTURA,PAR</v>
      </c>
      <c r="C13035" s="141" t="s">
        <v>46998</v>
      </c>
      <c r="D13035" s="141" t="s">
        <v>46970</v>
      </c>
      <c r="E13035" s="141" t="s">
        <v>46971</v>
      </c>
      <c r="I13035" s="141" t="s">
        <v>285</v>
      </c>
      <c r="J13035" s="649">
        <v>460.3</v>
      </c>
    </row>
    <row r="13036" spans="1:10" hidden="1">
      <c r="A13036" s="141" t="s">
        <v>46999</v>
      </c>
      <c r="B13036" s="141" t="str">
        <f t="shared" si="203"/>
        <v>TUBO DE FERRO GALVANIZADO COM DIAMETRO DE 6",COM COSTURA,PARA INSTALACOES DIVERSAS ENTERRADAS,INCLUSIVE CONEXOES,EMENDASTUBO DE FERRO GALVANIZADO COM DIAMETRO DE 6",COM COSTURA,PAR E PROTECAO ANTICORROSIVA.FORNECIMENTO E COLOCACAOTUBO DE FERRO GALVANIZADO COM DIAMETRO DE 6",COM COSTURA,PAR</v>
      </c>
      <c r="C13036" s="141" t="s">
        <v>46998</v>
      </c>
      <c r="D13036" s="141" t="s">
        <v>46970</v>
      </c>
      <c r="E13036" s="141" t="s">
        <v>46971</v>
      </c>
      <c r="I13036" s="141" t="s">
        <v>285</v>
      </c>
      <c r="J13036" s="649">
        <v>456.38</v>
      </c>
    </row>
    <row r="13037" spans="1:10" hidden="1">
      <c r="A13037" s="141" t="s">
        <v>47000</v>
      </c>
      <c r="B13037" s="141" t="str">
        <f t="shared" si="203"/>
        <v>RODAPES METALICOS,CALHA TRIPLA,PARA INSTALACOES ELETRICAS,TELEFONICA E DADOS,CONSTRUIDOS EM CHAPA DE ACO PRE GALVANIZADORODAPES METALICOS,CALHA TRIPLA,PARA INSTALACOES ELETRICAS,TE,INCLUSIVE TODOS OS ACESSORIOS,MONTAGEM,CAIXA PARA 4 TOMADAS DE ELETRICIDADE E LOGICA.FORNECIMENTO E COLOCACAORODAPES METALICOS,CALHA TRIPLA,PARA INSTALACOES ELETRICAS,TE</v>
      </c>
      <c r="C13037" s="141" t="s">
        <v>47001</v>
      </c>
      <c r="D13037" s="141" t="s">
        <v>47002</v>
      </c>
      <c r="E13037" s="141" t="s">
        <v>47003</v>
      </c>
      <c r="F13037" s="141" t="s">
        <v>47004</v>
      </c>
      <c r="I13037" s="141" t="s">
        <v>285</v>
      </c>
      <c r="J13037" s="649">
        <v>163.29</v>
      </c>
    </row>
    <row r="13038" spans="1:10" hidden="1">
      <c r="A13038" s="141" t="s">
        <v>47005</v>
      </c>
      <c r="B13038" s="141" t="str">
        <f t="shared" si="203"/>
        <v>RODAPES METALICOS,CALHA TRIPLA,PARA INSTALACOES ELETRICAS,TELEFONICA E DADOS,CONSTRUIDOS EM CHAPA DE ACO PRE GALVANIZADORODAPES METALICOS,CALHA TRIPLA,PARA INSTALACOES ELETRICAS,TE,INCLUSIVE TODOS OS ACESSORIOS,MONTAGEM,CAIXA PARA 4 TOMADAS DE ELETRICIDADE E LOGICA.FORNECIMENTO E COLOCACAORODAPES METALICOS,CALHA TRIPLA,PARA INSTALACOES ELETRICAS,TE</v>
      </c>
      <c r="C13038" s="141" t="s">
        <v>47001</v>
      </c>
      <c r="D13038" s="141" t="s">
        <v>47002</v>
      </c>
      <c r="E13038" s="141" t="s">
        <v>47003</v>
      </c>
      <c r="F13038" s="141" t="s">
        <v>47004</v>
      </c>
      <c r="I13038" s="141" t="s">
        <v>285</v>
      </c>
      <c r="J13038" s="649">
        <v>150.62</v>
      </c>
    </row>
    <row r="13039" spans="1:10" hidden="1">
      <c r="A13039" s="141" t="s">
        <v>47006</v>
      </c>
      <c r="B13039" s="141" t="str">
        <f t="shared" si="203"/>
        <v>RODAPES METALICOS,CALHA DUPLA,PARA INSTALACOES ELETRICAS,TELEFONICA E DADOS,CONSTRUIDOS EM CHAPA DE ACO PRE GALVANIZADO,RODAPES METALICOS,CALHA DUPLA,PARA INSTALACOES ELETRICAS,TELINCLUSIVE TODOS OS ACESSORIOS,MONTAGEM,CAIXA PARA 4 TOMADASDE ELETRICIDADE E LOGICA.FORNECIMENTO E COLOCACAORODAPES METALICOS,CALHA DUPLA,PARA INSTALACOES ELETRICAS,TEL</v>
      </c>
      <c r="C13039" s="141" t="s">
        <v>47007</v>
      </c>
      <c r="D13039" s="141" t="s">
        <v>47008</v>
      </c>
      <c r="E13039" s="141" t="s">
        <v>47009</v>
      </c>
      <c r="F13039" s="141" t="s">
        <v>47010</v>
      </c>
      <c r="I13039" s="141" t="s">
        <v>285</v>
      </c>
      <c r="J13039" s="649">
        <v>157.36000000000001</v>
      </c>
    </row>
    <row r="13040" spans="1:10" hidden="1">
      <c r="A13040" s="141" t="s">
        <v>47011</v>
      </c>
      <c r="B13040" s="141" t="str">
        <f t="shared" si="203"/>
        <v>RODAPES METALICOS,CALHA DUPLA,PARA INSTALACOES ELETRICAS,TELEFONICA E DADOS,CONSTRUIDOS EM CHAPA DE ACO PRE GALVANIZADO,RODAPES METALICOS,CALHA DUPLA,PARA INSTALACOES ELETRICAS,TELINCLUSIVE TODOS OS ACESSORIOS,MONTAGEM,CAIXA PARA 4 TOMADASDE ELETRICIDADE E LOGICA.FORNECIMENTO E COLOCACAORODAPES METALICOS,CALHA DUPLA,PARA INSTALACOES ELETRICAS,TEL</v>
      </c>
      <c r="C13040" s="141" t="s">
        <v>47007</v>
      </c>
      <c r="D13040" s="141" t="s">
        <v>47008</v>
      </c>
      <c r="E13040" s="141" t="s">
        <v>47009</v>
      </c>
      <c r="F13040" s="141" t="s">
        <v>47010</v>
      </c>
      <c r="I13040" s="141" t="s">
        <v>285</v>
      </c>
      <c r="J13040" s="649">
        <v>144.69</v>
      </c>
    </row>
    <row r="13041" spans="1:10" hidden="1">
      <c r="A13041" s="141" t="s">
        <v>47012</v>
      </c>
      <c r="B13041" s="141" t="str">
        <f t="shared" si="203"/>
        <v>ALCA PARA BARRILETE DE DISTRIBUICAO,DO TIPO CONCENTRADO,SOBRESERVATORIO DUPLO,INCLUSIVE RAMAIS PARA EXTRAVASOR E LIMPEZALCA PARA BARRILETE DE DISTRIBUICAO,DO TIPO CONCENTRADO,SOBA COMPREENDENDO:5,50M DE TUBO DE PVC 50MM,REGISTROS E CONEXOES.FORNECIMENTO E INSTALACAOALCA PARA BARRILETE DE DISTRIBUICAO,DO TIPO CONCENTRADO,SOB</v>
      </c>
      <c r="C13041" s="141" t="s">
        <v>47013</v>
      </c>
      <c r="D13041" s="141" t="s">
        <v>47014</v>
      </c>
      <c r="E13041" s="141" t="s">
        <v>47015</v>
      </c>
      <c r="F13041" s="141" t="s">
        <v>47016</v>
      </c>
      <c r="I13041" s="141" t="s">
        <v>14</v>
      </c>
      <c r="J13041" s="649">
        <v>764.59</v>
      </c>
    </row>
    <row r="13042" spans="1:10" hidden="1">
      <c r="A13042" s="141" t="s">
        <v>47017</v>
      </c>
      <c r="B13042" s="141" t="str">
        <f t="shared" si="203"/>
        <v>ALCA PARA BARRILETE DE DISTRIBUICAO,DO TIPO CONCENTRADO,SOBRESERVATORIO DUPLO,INCLUSIVE RAMAIS PARA EXTRAVASOR E LIMPEZALCA PARA BARRILETE DE DISTRIBUICAO,DO TIPO CONCENTRADO,SOBA COMPREENDENDO:5,50M DE TUBO DE PVC 50MM,REGISTROS E CONEXOES.FORNECIMENTO E INSTALACAOALCA PARA BARRILETE DE DISTRIBUICAO,DO TIPO CONCENTRADO,SOB</v>
      </c>
      <c r="C13042" s="141" t="s">
        <v>47013</v>
      </c>
      <c r="D13042" s="141" t="s">
        <v>47014</v>
      </c>
      <c r="E13042" s="141" t="s">
        <v>47015</v>
      </c>
      <c r="F13042" s="141" t="s">
        <v>47016</v>
      </c>
      <c r="I13042" s="141" t="s">
        <v>14</v>
      </c>
      <c r="J13042" s="649">
        <v>725.68</v>
      </c>
    </row>
    <row r="13043" spans="1:10" hidden="1">
      <c r="A13043" s="141" t="s">
        <v>47018</v>
      </c>
      <c r="B13043" s="141" t="str">
        <f t="shared" si="203"/>
        <v>ALCA PARA BARRILETE DE DISTRIBUICAO,DO TIPO CONCENTRADO,SOBRESERVATORIO DUPLO,INCLUSIVE RAMAIS PARA EXTRAVASOR E LIMPEZALCA PARA BARRILETE DE DISTRIBUICAO,DO TIPO CONCENTRADO,SOBA COMPREENDENDO:5,50M DE TUBO DE PVC 60MM,REGISTROS E CONEXOES.FORNECIMENTO E INSTALACAOALCA PARA BARRILETE DE DISTRIBUICAO,DO TIPO CONCENTRADO,SOB</v>
      </c>
      <c r="C13043" s="141" t="s">
        <v>47013</v>
      </c>
      <c r="D13043" s="141" t="s">
        <v>47014</v>
      </c>
      <c r="E13043" s="141" t="s">
        <v>47019</v>
      </c>
      <c r="F13043" s="141" t="s">
        <v>47016</v>
      </c>
      <c r="I13043" s="141" t="s">
        <v>14</v>
      </c>
      <c r="J13043" s="649">
        <v>1063.1300000000001</v>
      </c>
    </row>
    <row r="13044" spans="1:10" hidden="1">
      <c r="A13044" s="141" t="s">
        <v>47020</v>
      </c>
      <c r="B13044" s="141" t="str">
        <f t="shared" si="203"/>
        <v>ALCA PARA BARRILETE DE DISTRIBUICAO,DO TIPO CONCENTRADO,SOBRESERVATORIO DUPLO,INCLUSIVE RAMAIS PARA EXTRAVASOR E LIMPEZALCA PARA BARRILETE DE DISTRIBUICAO,DO TIPO CONCENTRADO,SOBA COMPREENDENDO:5,50M DE TUBO DE PVC 60MM,REGISTROS E CONEXOES.FORNECIMENTO E INSTALACAOALCA PARA BARRILETE DE DISTRIBUICAO,DO TIPO CONCENTRADO,SOB</v>
      </c>
      <c r="C13044" s="141" t="s">
        <v>47013</v>
      </c>
      <c r="D13044" s="141" t="s">
        <v>47014</v>
      </c>
      <c r="E13044" s="141" t="s">
        <v>47019</v>
      </c>
      <c r="F13044" s="141" t="s">
        <v>47016</v>
      </c>
      <c r="I13044" s="141" t="s">
        <v>14</v>
      </c>
      <c r="J13044" s="649">
        <v>1014.9</v>
      </c>
    </row>
    <row r="13045" spans="1:10" hidden="1">
      <c r="A13045" s="141" t="s">
        <v>47021</v>
      </c>
      <c r="B13045" s="141" t="str">
        <f t="shared" si="203"/>
        <v>ALCA PARA BARRILETE DE DISTRIBUICAO,DO TIPO CONCENTRADO,SOBRESERVATORIO DUPLO,INCLUSIVE RAMAIS PARA EXTRAVASOR E LIMPEZALCA PARA BARRILETE DE DISTRIBUICAO,DO TIPO CONCENTRADO,SOBA COMPREENDENDO:5,50M DE TUBO DE PVC 75MM,REGISTROS E CONEXOES.FORNECIMENTO E INSTALACAOALCA PARA BARRILETE DE DISTRIBUICAO,DO TIPO CONCENTRADO,SOB</v>
      </c>
      <c r="C13045" s="141" t="s">
        <v>47013</v>
      </c>
      <c r="D13045" s="141" t="s">
        <v>47014</v>
      </c>
      <c r="E13045" s="141" t="s">
        <v>47022</v>
      </c>
      <c r="F13045" s="141" t="s">
        <v>47016</v>
      </c>
      <c r="I13045" s="141" t="s">
        <v>14</v>
      </c>
      <c r="J13045" s="649">
        <v>2367.63</v>
      </c>
    </row>
    <row r="13046" spans="1:10" hidden="1">
      <c r="A13046" s="141" t="s">
        <v>47023</v>
      </c>
      <c r="B13046" s="141" t="str">
        <f t="shared" si="203"/>
        <v>ALCA PARA BARRILETE DE DISTRIBUICAO,DO TIPO CONCENTRADO,SOBRESERVATORIO DUPLO,INCLUSIVE RAMAIS PARA EXTRAVASOR E LIMPEZALCA PARA BARRILETE DE DISTRIBUICAO,DO TIPO CONCENTRADO,SOBA COMPREENDENDO:5,50M DE TUBO DE PVC 75MM,REGISTROS E CONEXOES.FORNECIMENTO E INSTALACAOALCA PARA BARRILETE DE DISTRIBUICAO,DO TIPO CONCENTRADO,SOB</v>
      </c>
      <c r="C13046" s="141" t="s">
        <v>47013</v>
      </c>
      <c r="D13046" s="141" t="s">
        <v>47014</v>
      </c>
      <c r="E13046" s="141" t="s">
        <v>47022</v>
      </c>
      <c r="F13046" s="141" t="s">
        <v>47016</v>
      </c>
      <c r="I13046" s="141" t="s">
        <v>14</v>
      </c>
      <c r="J13046" s="649">
        <v>2281.8000000000002</v>
      </c>
    </row>
    <row r="13047" spans="1:10" hidden="1">
      <c r="A13047" s="141" t="s">
        <v>47024</v>
      </c>
      <c r="B13047" s="141" t="str">
        <f t="shared" si="203"/>
        <v>ALCA PARA BARRILETE DE DISTRIBUICAO,DO TIPO CONCENTRADO,SOBRESERVATORIO DUPLO,INCLUSIVE RAMAIS PARA EXTRAVASOR E LIMPEZALCA PARA BARRILETE DE DISTRIBUICAO,DO TIPO CONCENTRADO,SOBA COMPREENDENDO:5,50M DE TUBO DE PVC 85MM,REGISTROS E CONEXOES.FORNECIMENTO E INSTALACAOALCA PARA BARRILETE DE DISTRIBUICAO,DO TIPO CONCENTRADO,SOB</v>
      </c>
      <c r="C13047" s="141" t="s">
        <v>47013</v>
      </c>
      <c r="D13047" s="141" t="s">
        <v>47014</v>
      </c>
      <c r="E13047" s="141" t="s">
        <v>47025</v>
      </c>
      <c r="F13047" s="141" t="s">
        <v>47016</v>
      </c>
      <c r="I13047" s="141" t="s">
        <v>14</v>
      </c>
      <c r="J13047" s="649">
        <v>3394.99</v>
      </c>
    </row>
    <row r="13048" spans="1:10" hidden="1">
      <c r="A13048" s="141" t="s">
        <v>47026</v>
      </c>
      <c r="B13048" s="141" t="str">
        <f t="shared" si="203"/>
        <v>ALCA PARA BARRILETE DE DISTRIBUICAO,DO TIPO CONCENTRADO,SOBRESERVATORIO DUPLO,INCLUSIVE RAMAIS PARA EXTRAVASOR E LIMPEZALCA PARA BARRILETE DE DISTRIBUICAO,DO TIPO CONCENTRADO,SOBA COMPREENDENDO:5,50M DE TUBO DE PVC 85MM,REGISTROS E CONEXOES.FORNECIMENTO E INSTALACAOALCA PARA BARRILETE DE DISTRIBUICAO,DO TIPO CONCENTRADO,SOB</v>
      </c>
      <c r="C13048" s="141" t="s">
        <v>47013</v>
      </c>
      <c r="D13048" s="141" t="s">
        <v>47014</v>
      </c>
      <c r="E13048" s="141" t="s">
        <v>47025</v>
      </c>
      <c r="F13048" s="141" t="s">
        <v>47016</v>
      </c>
      <c r="I13048" s="141" t="s">
        <v>14</v>
      </c>
      <c r="J13048" s="649">
        <v>3296.9</v>
      </c>
    </row>
    <row r="13049" spans="1:10" hidden="1">
      <c r="A13049" s="141" t="s">
        <v>47027</v>
      </c>
      <c r="B13049" s="141" t="str">
        <f t="shared" si="203"/>
        <v>ALCA PARA BARRILETE DE DISTRIBUICAO,DO TIPO CONCENTRADO,SOBRESERVATORIO DUPLO,INCLUSIVE RAMAIS PARA EXTRAVASOR E LIMPEZALCA PARA BARRILETE DE DISTRIBUICAO,DO TIPO CONCENTRADO,SOBA COMPREENDENDO:5,50M DE TUBO DE PVC 110MM,REGISTROS E CONEXOES.FORNECIMENTO E INSTALACAOALCA PARA BARRILETE DE DISTRIBUICAO,DO TIPO CONCENTRADO,SOB</v>
      </c>
      <c r="C13049" s="141" t="s">
        <v>47013</v>
      </c>
      <c r="D13049" s="141" t="s">
        <v>47014</v>
      </c>
      <c r="E13049" s="141" t="s">
        <v>47028</v>
      </c>
      <c r="F13049" s="141" t="s">
        <v>47029</v>
      </c>
      <c r="I13049" s="141" t="s">
        <v>14</v>
      </c>
      <c r="J13049" s="649">
        <v>4479.17</v>
      </c>
    </row>
    <row r="13050" spans="1:10" hidden="1">
      <c r="A13050" s="141" t="s">
        <v>47030</v>
      </c>
      <c r="B13050" s="141" t="str">
        <f t="shared" si="203"/>
        <v>ALCA PARA BARRILETE DE DISTRIBUICAO,DO TIPO CONCENTRADO,SOBRESERVATORIO DUPLO,INCLUSIVE RAMAIS PARA EXTRAVASOR E LIMPEZALCA PARA BARRILETE DE DISTRIBUICAO,DO TIPO CONCENTRADO,SOBA COMPREENDENDO:5,50M DE TUBO DE PVC 110MM,REGISTROS E CONEXOES.FORNECIMENTO E INSTALACAOALCA PARA BARRILETE DE DISTRIBUICAO,DO TIPO CONCENTRADO,SOB</v>
      </c>
      <c r="C13050" s="141" t="s">
        <v>47013</v>
      </c>
      <c r="D13050" s="141" t="s">
        <v>47014</v>
      </c>
      <c r="E13050" s="141" t="s">
        <v>47028</v>
      </c>
      <c r="F13050" s="141" t="s">
        <v>47029</v>
      </c>
      <c r="I13050" s="141" t="s">
        <v>14</v>
      </c>
      <c r="J13050" s="649">
        <v>4361.63</v>
      </c>
    </row>
    <row r="13051" spans="1:10" hidden="1">
      <c r="A13051" s="141" t="s">
        <v>47031</v>
      </c>
      <c r="B13051" s="141" t="str">
        <f t="shared" si="203"/>
        <v>COLUNA DE PVC,DE DIAMETRO 25MM,EXCLUSIVE PECAS DE DERIVACAOE RASGO EM ALVENARIA.FORNECIMENTO E ASSENTAMENTOCOLUNA DE PVC,DE DIAMETRO 25MM,EXCLUSIVE PECAS DE DERIVACAOCOLUNA DE PVC,DE DIAMETRO 25MM,EXCLUSIVE PECAS DE DERIVACAO</v>
      </c>
      <c r="C13051" s="141" t="s">
        <v>47032</v>
      </c>
      <c r="D13051" s="141" t="s">
        <v>47033</v>
      </c>
      <c r="I13051" s="141" t="s">
        <v>285</v>
      </c>
      <c r="J13051" s="649">
        <v>24.11</v>
      </c>
    </row>
    <row r="13052" spans="1:10" hidden="1">
      <c r="A13052" s="141" t="s">
        <v>47034</v>
      </c>
      <c r="B13052" s="141" t="str">
        <f t="shared" si="203"/>
        <v>COLUNA DE PVC,DE DIAMETRO 25MM,EXCLUSIVE PECAS DE DERIVACAOE RASGO EM ALVENARIA.FORNECIMENTO E ASSENTAMENTOCOLUNA DE PVC,DE DIAMETRO 25MM,EXCLUSIVE PECAS DE DERIVACAOCOLUNA DE PVC,DE DIAMETRO 25MM,EXCLUSIVE PECAS DE DERIVACAO</v>
      </c>
      <c r="C13052" s="141" t="s">
        <v>47032</v>
      </c>
      <c r="D13052" s="141" t="s">
        <v>47033</v>
      </c>
      <c r="I13052" s="141" t="s">
        <v>285</v>
      </c>
      <c r="J13052" s="649">
        <v>21.68</v>
      </c>
    </row>
    <row r="13053" spans="1:10" hidden="1">
      <c r="A13053" s="141" t="s">
        <v>47035</v>
      </c>
      <c r="B13053" s="141" t="str">
        <f t="shared" si="203"/>
        <v>COLUNA DE PVC,DE DIAMETRO 32MM,EXCLUSIVE PECAS DE DERIVACAOE RASGO EM ALVENARIA.FORNECIMENTO E ASSENTAMENTOCOLUNA DE PVC,DE DIAMETRO 32MM,EXCLUSIVE PECAS DE DERIVACAOCOLUNA DE PVC,DE DIAMETRO 32MM,EXCLUSIVE PECAS DE DERIVACAO</v>
      </c>
      <c r="C13053" s="141" t="s">
        <v>47036</v>
      </c>
      <c r="D13053" s="141" t="s">
        <v>47033</v>
      </c>
      <c r="I13053" s="141" t="s">
        <v>285</v>
      </c>
      <c r="J13053" s="649">
        <v>30.63</v>
      </c>
    </row>
    <row r="13054" spans="1:10" hidden="1">
      <c r="A13054" s="141" t="s">
        <v>47037</v>
      </c>
      <c r="B13054" s="141" t="str">
        <f t="shared" si="203"/>
        <v>COLUNA DE PVC,DE DIAMETRO 32MM,EXCLUSIVE PECAS DE DERIVACAOE RASGO EM ALVENARIA.FORNECIMENTO E ASSENTAMENTOCOLUNA DE PVC,DE DIAMETRO 32MM,EXCLUSIVE PECAS DE DERIVACAOCOLUNA DE PVC,DE DIAMETRO 32MM,EXCLUSIVE PECAS DE DERIVACAO</v>
      </c>
      <c r="C13054" s="141" t="s">
        <v>47036</v>
      </c>
      <c r="D13054" s="141" t="s">
        <v>47033</v>
      </c>
      <c r="I13054" s="141" t="s">
        <v>285</v>
      </c>
      <c r="J13054" s="649">
        <v>27.89</v>
      </c>
    </row>
    <row r="13055" spans="1:10" hidden="1">
      <c r="A13055" s="141" t="s">
        <v>47038</v>
      </c>
      <c r="B13055" s="141" t="str">
        <f t="shared" si="203"/>
        <v>COLUNA DE PVC,DE DIAMETRO DE 40MM,EXCLUSIVE PECAS DE DERIVACAO E RASGO EM ALVENARIA.FORNECIMENTO E ASSENTAMENTOCOLUNA DE PVC,DE DIAMETRO DE 40MM,EXCLUSIVE PECAS DE DERIVACCOLUNA DE PVC,DE DIAMETRO DE 40MM,EXCLUSIVE PECAS DE DERIVAC</v>
      </c>
      <c r="C13055" s="141" t="s">
        <v>47039</v>
      </c>
      <c r="D13055" s="141" t="s">
        <v>47040</v>
      </c>
      <c r="I13055" s="141" t="s">
        <v>285</v>
      </c>
      <c r="J13055" s="649">
        <v>37.549999999999997</v>
      </c>
    </row>
    <row r="13056" spans="1:10" hidden="1">
      <c r="A13056" s="141" t="s">
        <v>47041</v>
      </c>
      <c r="B13056" s="141" t="str">
        <f t="shared" si="203"/>
        <v>COLUNA DE PVC,DE DIAMETRO DE 40MM,EXCLUSIVE PECAS DE DERIVACAO E RASGO EM ALVENARIA.FORNECIMENTO E ASSENTAMENTOCOLUNA DE PVC,DE DIAMETRO DE 40MM,EXCLUSIVE PECAS DE DERIVACCOLUNA DE PVC,DE DIAMETRO DE 40MM,EXCLUSIVE PECAS DE DERIVAC</v>
      </c>
      <c r="C13056" s="141" t="s">
        <v>47039</v>
      </c>
      <c r="D13056" s="141" t="s">
        <v>47040</v>
      </c>
      <c r="I13056" s="141" t="s">
        <v>285</v>
      </c>
      <c r="J13056" s="649">
        <v>34.479999999999997</v>
      </c>
    </row>
    <row r="13057" spans="1:10" hidden="1">
      <c r="A13057" s="141" t="s">
        <v>47042</v>
      </c>
      <c r="B13057" s="141" t="str">
        <f t="shared" si="203"/>
        <v>COLUNA DE PVC,DE DIAMETRO DE 50MM,EXCLUSIVE PECAS DE DERIVACAO E RASGO EM ALVENARIA.FORNECIMENTO E ASSENTAMENTOCOLUNA DE PVC,DE DIAMETRO DE 50MM,EXCLUSIVE PECAS DE DERIVACCOLUNA DE PVC,DE DIAMETRO DE 50MM,EXCLUSIVE PECAS DE DERIVAC</v>
      </c>
      <c r="C13057" s="141" t="s">
        <v>47043</v>
      </c>
      <c r="D13057" s="141" t="s">
        <v>47040</v>
      </c>
      <c r="I13057" s="141" t="s">
        <v>285</v>
      </c>
      <c r="J13057" s="649">
        <v>40.75</v>
      </c>
    </row>
    <row r="13058" spans="1:10" hidden="1">
      <c r="A13058" s="141" t="s">
        <v>47044</v>
      </c>
      <c r="B13058" s="141" t="str">
        <f t="shared" si="203"/>
        <v>COLUNA DE PVC,DE DIAMETRO DE 50MM,EXCLUSIVE PECAS DE DERIVACAO E RASGO EM ALVENARIA.FORNECIMENTO E ASSENTAMENTOCOLUNA DE PVC,DE DIAMETRO DE 50MM,EXCLUSIVE PECAS DE DERIVACCOLUNA DE PVC,DE DIAMETRO DE 50MM,EXCLUSIVE PECAS DE DERIVAC</v>
      </c>
      <c r="C13058" s="141" t="s">
        <v>47043</v>
      </c>
      <c r="D13058" s="141" t="s">
        <v>47040</v>
      </c>
      <c r="I13058" s="141" t="s">
        <v>285</v>
      </c>
      <c r="J13058" s="649">
        <v>37.369999999999997</v>
      </c>
    </row>
    <row r="13059" spans="1:10" hidden="1">
      <c r="A13059" s="141" t="s">
        <v>47045</v>
      </c>
      <c r="B13059" s="141" t="str">
        <f t="shared" ref="B13059:B13122" si="204">C13059&amp;D13059&amp;C13059&amp;E13059&amp;F13059&amp;G13059&amp;H13059&amp;C13059</f>
        <v>COLUNA DE PVC,DE DIAMETRO DE 60MM,EXCLUSIVE PECAS DE DERIVACAO E RASGO EM ALVENARIA.FORNECIMENTO E ASSENTAMENTOCOLUNA DE PVC,DE DIAMETRO DE 60MM,EXCLUSIVE PECAS DE DERIVACCOLUNA DE PVC,DE DIAMETRO DE 60MM,EXCLUSIVE PECAS DE DERIVAC</v>
      </c>
      <c r="C13059" s="141" t="s">
        <v>47046</v>
      </c>
      <c r="D13059" s="141" t="s">
        <v>47040</v>
      </c>
      <c r="I13059" s="141" t="s">
        <v>285</v>
      </c>
      <c r="J13059" s="649">
        <v>57.72</v>
      </c>
    </row>
    <row r="13060" spans="1:10" hidden="1">
      <c r="A13060" s="141" t="s">
        <v>47047</v>
      </c>
      <c r="B13060" s="141" t="str">
        <f t="shared" si="204"/>
        <v>COLUNA DE PVC,DE DIAMETRO DE 60MM,EXCLUSIVE PECAS DE DERIVACAO E RASGO EM ALVENARIA.FORNECIMENTO E ASSENTAMENTOCOLUNA DE PVC,DE DIAMETRO DE 60MM,EXCLUSIVE PECAS DE DERIVACCOLUNA DE PVC,DE DIAMETRO DE 60MM,EXCLUSIVE PECAS DE DERIVAC</v>
      </c>
      <c r="C13060" s="141" t="s">
        <v>47046</v>
      </c>
      <c r="D13060" s="141" t="s">
        <v>47040</v>
      </c>
      <c r="I13060" s="141" t="s">
        <v>285</v>
      </c>
      <c r="J13060" s="649">
        <v>53.89</v>
      </c>
    </row>
    <row r="13061" spans="1:10" hidden="1">
      <c r="A13061" s="141" t="s">
        <v>47048</v>
      </c>
      <c r="B13061" s="141" t="str">
        <f t="shared" si="204"/>
        <v>COLUNA DE PVC,DE DIAMETRO DE 75MM,EXCLUSIVE PECAS DE DERIVACAO E RASGO EM ALVENARIA.FORNECIMENTO E ASSENTAMENTOCOLUNA DE PVC,DE DIAMETRO DE 75MM,EXCLUSIVE PECAS DE DERIVACCOLUNA DE PVC,DE DIAMETRO DE 75MM,EXCLUSIVE PECAS DE DERIVAC</v>
      </c>
      <c r="C13061" s="141" t="s">
        <v>47049</v>
      </c>
      <c r="D13061" s="141" t="s">
        <v>47040</v>
      </c>
      <c r="I13061" s="141" t="s">
        <v>285</v>
      </c>
      <c r="J13061" s="649">
        <v>85.93</v>
      </c>
    </row>
    <row r="13062" spans="1:10" hidden="1">
      <c r="A13062" s="141" t="s">
        <v>47050</v>
      </c>
      <c r="B13062" s="141" t="str">
        <f t="shared" si="204"/>
        <v>COLUNA DE PVC,DE DIAMETRO DE 75MM,EXCLUSIVE PECAS DE DERIVACAO E RASGO EM ALVENARIA.FORNECIMENTO E ASSENTAMENTOCOLUNA DE PVC,DE DIAMETRO DE 75MM,EXCLUSIVE PECAS DE DERIVACCOLUNA DE PVC,DE DIAMETRO DE 75MM,EXCLUSIVE PECAS DE DERIVAC</v>
      </c>
      <c r="C13062" s="141" t="s">
        <v>47049</v>
      </c>
      <c r="D13062" s="141" t="s">
        <v>47040</v>
      </c>
      <c r="I13062" s="141" t="s">
        <v>285</v>
      </c>
      <c r="J13062" s="649">
        <v>81.650000000000006</v>
      </c>
    </row>
    <row r="13063" spans="1:10" hidden="1">
      <c r="A13063" s="141" t="s">
        <v>47051</v>
      </c>
      <c r="B13063" s="141" t="str">
        <f t="shared" si="204"/>
        <v>INSTALACAO E ASSENTAMENTO DE CHUVEIRO(EXCLUSIVE FORNECIMENTO DO APARELHO E REGISTRO),COMPREENDENDO:5,00M DE TUBO DE PVCINSTALACAO E ASSENTAMENTO DE CHUVEIRO(EXCLUSIVE FORNECIMENTODE 25MM,RALO SECO DE PVC 100MM COM GRELHA,2,00M DE TUBO DE PVC DE 40MM E CONEXOESINSTALACAO E ASSENTAMENTO DE CHUVEIRO(EXCLUSIVE FORNECIMENTO</v>
      </c>
      <c r="C13063" s="141" t="s">
        <v>47052</v>
      </c>
      <c r="D13063" s="141" t="s">
        <v>47053</v>
      </c>
      <c r="E13063" s="141" t="s">
        <v>47054</v>
      </c>
      <c r="F13063" s="141" t="s">
        <v>47055</v>
      </c>
      <c r="I13063" s="141" t="s">
        <v>14</v>
      </c>
      <c r="J13063" s="649">
        <v>276.62</v>
      </c>
    </row>
    <row r="13064" spans="1:10" hidden="1">
      <c r="A13064" s="141" t="s">
        <v>47056</v>
      </c>
      <c r="B13064" s="141" t="str">
        <f t="shared" si="204"/>
        <v>INSTALACAO E ASSENTAMENTO DE CHUVEIRO(EXCLUSIVE FORNECIMENTO DO APARELHO E REGISTRO),COMPREENDENDO:5,00M DE TUBO DE PVCINSTALACAO E ASSENTAMENTO DE CHUVEIRO(EXCLUSIVE FORNECIMENTODE 25MM,RALO SECO DE PVC 100MM COM GRELHA,2,00M DE TUBO DE PVC DE 40MM E CONEXOESINSTALACAO E ASSENTAMENTO DE CHUVEIRO(EXCLUSIVE FORNECIMENTO</v>
      </c>
      <c r="C13064" s="141" t="s">
        <v>47052</v>
      </c>
      <c r="D13064" s="141" t="s">
        <v>47053</v>
      </c>
      <c r="E13064" s="141" t="s">
        <v>47054</v>
      </c>
      <c r="F13064" s="141" t="s">
        <v>47055</v>
      </c>
      <c r="I13064" s="141" t="s">
        <v>14</v>
      </c>
      <c r="J13064" s="649">
        <v>248.11</v>
      </c>
    </row>
    <row r="13065" spans="1:10" hidden="1">
      <c r="A13065" s="141" t="s">
        <v>47057</v>
      </c>
      <c r="B13065" s="141" t="str">
        <f t="shared" si="204"/>
        <v>INSTALACAO E ASSENTAMENTO DE CHUVEIRO ELETRICO (EXCLUSIVE FORNECIMENTO DO APARELHO E REGISTRO),COMPREENDENDO 5,00M DE TUINSTALACAO E ASSENTAMENTO DE CHUVEIRO ELETRICO (EXCLUSIVE FOBO DE PVC DE 25MM,RALO SECO DE PVC DE 100MM COM GRELHA,2,00M DE TUBO DE PVC DE 40MM,30,00M DE FIO 4MM 2,6,00M DE ELETRODUTO DE PVC DIAMETRO DE 3/4" E CONEXOESINSTALACAO E ASSENTAMENTO DE CHUVEIRO ELETRICO (EXCLUSIVE FO</v>
      </c>
      <c r="C13065" s="141" t="s">
        <v>47058</v>
      </c>
      <c r="D13065" s="141" t="s">
        <v>47059</v>
      </c>
      <c r="E13065" s="141" t="s">
        <v>47060</v>
      </c>
      <c r="F13065" s="141" t="s">
        <v>47061</v>
      </c>
      <c r="G13065" s="141" t="s">
        <v>47062</v>
      </c>
      <c r="I13065" s="141" t="s">
        <v>14</v>
      </c>
      <c r="J13065" s="649">
        <v>480.36</v>
      </c>
    </row>
    <row r="13066" spans="1:10" hidden="1">
      <c r="A13066" s="141" t="s">
        <v>47063</v>
      </c>
      <c r="B13066" s="141" t="str">
        <f t="shared" si="204"/>
        <v>INSTALACAO E ASSENTAMENTO DE CHUVEIRO ELETRICO (EXCLUSIVE FORNECIMENTO DO APARELHO E REGISTRO),COMPREENDENDO 5,00M DE TUINSTALACAO E ASSENTAMENTO DE CHUVEIRO ELETRICO (EXCLUSIVE FOBO DE PVC DE 25MM,RALO SECO DE PVC DE 100MM COM GRELHA,2,00M DE TUBO DE PVC DE 40MM,30,00M DE FIO 4MM 2,6,00M DE ELETRODUTO DE PVC DIAMETRO DE 3/4" E CONEXOESINSTALACAO E ASSENTAMENTO DE CHUVEIRO ELETRICO (EXCLUSIVE FO</v>
      </c>
      <c r="C13066" s="141" t="s">
        <v>47058</v>
      </c>
      <c r="D13066" s="141" t="s">
        <v>47059</v>
      </c>
      <c r="E13066" s="141" t="s">
        <v>47060</v>
      </c>
      <c r="F13066" s="141" t="s">
        <v>47061</v>
      </c>
      <c r="G13066" s="141" t="s">
        <v>47062</v>
      </c>
      <c r="I13066" s="141" t="s">
        <v>14</v>
      </c>
      <c r="J13066" s="649">
        <v>437.15</v>
      </c>
    </row>
    <row r="13067" spans="1:10" hidden="1">
      <c r="A13067" s="141" t="s">
        <v>47064</v>
      </c>
      <c r="B13067" s="141" t="str">
        <f t="shared" si="204"/>
        <v>INSTALACAO E ASSENTAMENTO DE MICTORIO(EXCLUSIVE FORNECIMENTO DO APARELHO),COMPREENDENDO:3,00M DE TUBO DE PVC DE 25MM,1,5INSTALACAO E ASSENTAMENTO DE MICTORIO(EXCLUSIVE FORNECIMENTO0M DE TUBOS DE PVC DE 40MM E 50MM,CADA,CONEXOES E RALO SIFONADO DE PVC COM 100X100X50MM COM TAMPA CEGAINSTALACAO E ASSENTAMENTO DE MICTORIO(EXCLUSIVE FORNECIMENTO</v>
      </c>
      <c r="C13067" s="141" t="s">
        <v>47065</v>
      </c>
      <c r="D13067" s="141" t="s">
        <v>47066</v>
      </c>
      <c r="E13067" s="141" t="s">
        <v>47067</v>
      </c>
      <c r="F13067" s="141" t="s">
        <v>47068</v>
      </c>
      <c r="I13067" s="141" t="s">
        <v>14</v>
      </c>
      <c r="J13067" s="649">
        <v>218.46</v>
      </c>
    </row>
    <row r="13068" spans="1:10" hidden="1">
      <c r="A13068" s="141" t="s">
        <v>47069</v>
      </c>
      <c r="B13068" s="141" t="str">
        <f t="shared" si="204"/>
        <v>INSTALACAO E ASSENTAMENTO DE MICTORIO(EXCLUSIVE FORNECIMENTO DO APARELHO),COMPREENDENDO:3,00M DE TUBO DE PVC DE 25MM,1,5INSTALACAO E ASSENTAMENTO DE MICTORIO(EXCLUSIVE FORNECIMENTO0M DE TUBOS DE PVC DE 40MM E 50MM,CADA,CONEXOES E RALO SIFONADO DE PVC COM 100X100X50MM COM TAMPA CEGAINSTALACAO E ASSENTAMENTO DE MICTORIO(EXCLUSIVE FORNECIMENTO</v>
      </c>
      <c r="C13068" s="141" t="s">
        <v>47065</v>
      </c>
      <c r="D13068" s="141" t="s">
        <v>47066</v>
      </c>
      <c r="E13068" s="141" t="s">
        <v>47067</v>
      </c>
      <c r="F13068" s="141" t="s">
        <v>47068</v>
      </c>
      <c r="I13068" s="141" t="s">
        <v>14</v>
      </c>
      <c r="J13068" s="649">
        <v>198.19</v>
      </c>
    </row>
    <row r="13069" spans="1:10" hidden="1">
      <c r="A13069" s="141" t="s">
        <v>47070</v>
      </c>
      <c r="B13069" s="141" t="str">
        <f t="shared" si="204"/>
        <v>INSTALACAO E ASSENTAMENTO DE MICTORIO(EXCLUSIVE FORNECIMENTO DO APARELHO E RALO SIFONADO),COMPREENDENDO:3,00M DE TUBO DEINSTALACAO E ASSENTAMENTO DE MICTORIO(EXCLUSIVE FORNECIMENTO PVC DE 25MM,1,50M DE TUBOS DE PVC DE 40MM E 50MM,CADA,E CONEXOES,EXCLUSIVE RALO SINFONADOINSTALACAO E ASSENTAMENTO DE MICTORIO(EXCLUSIVE FORNECIMENTO</v>
      </c>
      <c r="C13069" s="141" t="s">
        <v>47065</v>
      </c>
      <c r="D13069" s="141" t="s">
        <v>47071</v>
      </c>
      <c r="E13069" s="141" t="s">
        <v>47072</v>
      </c>
      <c r="F13069" s="141" t="s">
        <v>47073</v>
      </c>
      <c r="I13069" s="141" t="s">
        <v>14</v>
      </c>
      <c r="J13069" s="649">
        <v>207.04</v>
      </c>
    </row>
    <row r="13070" spans="1:10" hidden="1">
      <c r="A13070" s="141" t="s">
        <v>47074</v>
      </c>
      <c r="B13070" s="141" t="str">
        <f t="shared" si="204"/>
        <v>INSTALACAO E ASSENTAMENTO DE MICTORIO(EXCLUSIVE FORNECIMENTO DO APARELHO E RALO SIFONADO),COMPREENDENDO:3,00M DE TUBO DEINSTALACAO E ASSENTAMENTO DE MICTORIO(EXCLUSIVE FORNECIMENTO PVC DE 25MM,1,50M DE TUBOS DE PVC DE 40MM E 50MM,CADA,E CONEXOES,EXCLUSIVE RALO SINFONADOINSTALACAO E ASSENTAMENTO DE MICTORIO(EXCLUSIVE FORNECIMENTO</v>
      </c>
      <c r="C13070" s="141" t="s">
        <v>47065</v>
      </c>
      <c r="D13070" s="141" t="s">
        <v>47071</v>
      </c>
      <c r="E13070" s="141" t="s">
        <v>47072</v>
      </c>
      <c r="F13070" s="141" t="s">
        <v>47073</v>
      </c>
      <c r="I13070" s="141" t="s">
        <v>14</v>
      </c>
      <c r="J13070" s="649">
        <v>186.77</v>
      </c>
    </row>
    <row r="13071" spans="1:10" hidden="1">
      <c r="A13071" s="141" t="s">
        <v>47075</v>
      </c>
      <c r="B13071" s="141" t="str">
        <f t="shared" si="204"/>
        <v>INSTALACAO E ASSENTAMENTO DE MICTORIO TIPO CALHA(EXCLUSIVE FORNECIMENTO DO APARELHO),COMPREENDENDO:3,00M DE TUBO DE PVCINSTALACAO E ASSENTAMENTO DE MICTORIO TIPO CALHA(EXCLUSIVE FDE 25MM,REGISTRO DE GAVETA,2,00M DE TUBO DE PVC DE 40MM E 50MM,CADA,CONEXOES E CAIXA SINFONADA DE PVC COM 100X100X50MM,COM TAMPA CEGAINSTALACAO E ASSENTAMENTO DE MICTORIO TIPO CALHA(EXCLUSIVE F</v>
      </c>
      <c r="C13071" s="141" t="s">
        <v>47076</v>
      </c>
      <c r="D13071" s="141" t="s">
        <v>47077</v>
      </c>
      <c r="E13071" s="141" t="s">
        <v>47078</v>
      </c>
      <c r="F13071" s="141" t="s">
        <v>47079</v>
      </c>
      <c r="G13071" s="141" t="s">
        <v>47080</v>
      </c>
      <c r="I13071" s="141" t="s">
        <v>14</v>
      </c>
      <c r="J13071" s="649">
        <v>420.22</v>
      </c>
    </row>
    <row r="13072" spans="1:10" hidden="1">
      <c r="A13072" s="141" t="s">
        <v>47081</v>
      </c>
      <c r="B13072" s="141" t="str">
        <f t="shared" si="204"/>
        <v>INSTALACAO E ASSENTAMENTO DE MICTORIO TIPO CALHA(EXCLUSIVE FORNECIMENTO DO APARELHO),COMPREENDENDO:3,00M DE TUBO DE PVCINSTALACAO E ASSENTAMENTO DE MICTORIO TIPO CALHA(EXCLUSIVE FDE 25MM,REGISTRO DE GAVETA,2,00M DE TUBO DE PVC DE 40MM E 50MM,CADA,CONEXOES E CAIXA SINFONADA DE PVC COM 100X100X50MM,COM TAMPA CEGAINSTALACAO E ASSENTAMENTO DE MICTORIO TIPO CALHA(EXCLUSIVE F</v>
      </c>
      <c r="C13072" s="141" t="s">
        <v>47076</v>
      </c>
      <c r="D13072" s="141" t="s">
        <v>47077</v>
      </c>
      <c r="E13072" s="141" t="s">
        <v>47078</v>
      </c>
      <c r="F13072" s="141" t="s">
        <v>47079</v>
      </c>
      <c r="G13072" s="141" t="s">
        <v>47080</v>
      </c>
      <c r="I13072" s="141" t="s">
        <v>14</v>
      </c>
      <c r="J13072" s="649">
        <v>379.68</v>
      </c>
    </row>
    <row r="13073" spans="1:10" hidden="1">
      <c r="A13073" s="141" t="s">
        <v>47082</v>
      </c>
      <c r="B13073" s="141" t="str">
        <f t="shared" si="204"/>
        <v>INSTALACAO E ASSENTAMENTO DE BANHEIRA(EXCLUSIVE FORNECIMENTO DO APARELHO),COMPREENDENDO:3,00M DE TUBO PVC DE 25MM,3,00MINSTALACAO E ASSENTAMENTO DE BANHEIRA(EXCLUSIVE FORNECIMENTODE TUBO DE PVC DE 40MM E CONEXOESINSTALACAO E ASSENTAMENTO DE BANHEIRA(EXCLUSIVE FORNECIMENTO</v>
      </c>
      <c r="C13073" s="141" t="s">
        <v>47083</v>
      </c>
      <c r="D13073" s="141" t="s">
        <v>47084</v>
      </c>
      <c r="E13073" s="141" t="s">
        <v>47085</v>
      </c>
      <c r="I13073" s="141" t="s">
        <v>14</v>
      </c>
      <c r="J13073" s="649">
        <v>355.18</v>
      </c>
    </row>
    <row r="13074" spans="1:10" hidden="1">
      <c r="A13074" s="141" t="s">
        <v>47086</v>
      </c>
      <c r="B13074" s="141" t="str">
        <f t="shared" si="204"/>
        <v>INSTALACAO E ASSENTAMENTO DE BANHEIRA(EXCLUSIVE FORNECIMENTO DO APARELHO),COMPREENDENDO:3,00M DE TUBO PVC DE 25MM,3,00MINSTALACAO E ASSENTAMENTO DE BANHEIRA(EXCLUSIVE FORNECIMENTODE TUBO DE PVC DE 40MM E CONEXOESINSTALACAO E ASSENTAMENTO DE BANHEIRA(EXCLUSIVE FORNECIMENTO</v>
      </c>
      <c r="C13074" s="141" t="s">
        <v>47083</v>
      </c>
      <c r="D13074" s="141" t="s">
        <v>47084</v>
      </c>
      <c r="E13074" s="141" t="s">
        <v>47085</v>
      </c>
      <c r="I13074" s="141" t="s">
        <v>14</v>
      </c>
      <c r="J13074" s="649">
        <v>314.11</v>
      </c>
    </row>
    <row r="13075" spans="1:10" hidden="1">
      <c r="A13075" s="141" t="s">
        <v>47087</v>
      </c>
      <c r="B13075" s="141" t="str">
        <f t="shared" si="204"/>
        <v>INSTALACAO E ASSENTAMENTO DE BIDE(EXCLUSIVE FORNECIMENTO DOAPARELHO),COMPREENDENDO:3,00M DE TUBO PVC DE 25MM,2,00M DE TINSTALACAO E ASSENTAMENTO DE BIDE(EXCLUSIVE FORNECIMENTO DOUBO DE PVC DE 40MM E CONEXOESINSTALACAO E ASSENTAMENTO DE BIDE(EXCLUSIVE FORNECIMENTO DO</v>
      </c>
      <c r="C13075" s="141" t="s">
        <v>47088</v>
      </c>
      <c r="D13075" s="141" t="s">
        <v>47089</v>
      </c>
      <c r="E13075" s="141" t="s">
        <v>47090</v>
      </c>
      <c r="I13075" s="141" t="s">
        <v>14</v>
      </c>
      <c r="J13075" s="649">
        <v>352.58</v>
      </c>
    </row>
    <row r="13076" spans="1:10" hidden="1">
      <c r="A13076" s="141" t="s">
        <v>47091</v>
      </c>
      <c r="B13076" s="141" t="str">
        <f t="shared" si="204"/>
        <v>INSTALACAO E ASSENTAMENTO DE BIDE(EXCLUSIVE FORNECIMENTO DOAPARELHO),COMPREENDENDO:3,00M DE TUBO PVC DE 25MM,2,00M DE TINSTALACAO E ASSENTAMENTO DE BIDE(EXCLUSIVE FORNECIMENTO DOUBO DE PVC DE 40MM E CONEXOESINSTALACAO E ASSENTAMENTO DE BIDE(EXCLUSIVE FORNECIMENTO DO</v>
      </c>
      <c r="C13076" s="141" t="s">
        <v>47088</v>
      </c>
      <c r="D13076" s="141" t="s">
        <v>47089</v>
      </c>
      <c r="E13076" s="141" t="s">
        <v>47090</v>
      </c>
      <c r="I13076" s="141" t="s">
        <v>14</v>
      </c>
      <c r="J13076" s="649">
        <v>311.51</v>
      </c>
    </row>
    <row r="13077" spans="1:10" hidden="1">
      <c r="A13077" s="141" t="s">
        <v>47092</v>
      </c>
      <c r="B13077" s="141" t="str">
        <f t="shared" si="204"/>
        <v>INSTALACAO E ASSENTAMENTO DE DUCHINHA MANUAL PARA BANHEIRO(EXCLUSIVE FORNECIMENTO DO APARELHO),COMPREENDENDO:3,00M DE TUINSTALACAO E ASSENTAMENTO DE DUCHINHA MANUAL PARA BANHEIRO(EBO DE PVC DE 25MM E CONEXOESINSTALACAO E ASSENTAMENTO DE DUCHINHA MANUAL PARA BANHEIRO(E</v>
      </c>
      <c r="C13077" s="141" t="s">
        <v>47093</v>
      </c>
      <c r="D13077" s="141" t="s">
        <v>47094</v>
      </c>
      <c r="E13077" s="141" t="s">
        <v>47095</v>
      </c>
      <c r="I13077" s="141" t="s">
        <v>14</v>
      </c>
      <c r="J13077" s="649">
        <v>184.67</v>
      </c>
    </row>
    <row r="13078" spans="1:10" hidden="1">
      <c r="A13078" s="141" t="s">
        <v>47096</v>
      </c>
      <c r="B13078" s="141" t="str">
        <f t="shared" si="204"/>
        <v>INSTALACAO E ASSENTAMENTO DE DUCHINHA MANUAL PARA BANHEIRO(EXCLUSIVE FORNECIMENTO DO APARELHO),COMPREENDENDO:3,00M DE TUINSTALACAO E ASSENTAMENTO DE DUCHINHA MANUAL PARA BANHEIRO(EBO DE PVC DE 25MM E CONEXOESINSTALACAO E ASSENTAMENTO DE DUCHINHA MANUAL PARA BANHEIRO(E</v>
      </c>
      <c r="C13078" s="141" t="s">
        <v>47093</v>
      </c>
      <c r="D13078" s="141" t="s">
        <v>47094</v>
      </c>
      <c r="E13078" s="141" t="s">
        <v>47095</v>
      </c>
      <c r="I13078" s="141" t="s">
        <v>14</v>
      </c>
      <c r="J13078" s="649">
        <v>162.5</v>
      </c>
    </row>
    <row r="13079" spans="1:10" hidden="1">
      <c r="A13079" s="141" t="s">
        <v>47097</v>
      </c>
      <c r="B13079" s="141" t="str">
        <f t="shared" si="204"/>
        <v>INSTALACAO E ASSENTAMENTO DE PIA COM 1 CUBA(EXCLUSIVE FORNECIMENTO DO APARELHO),COMPREENDENDO:3,00M DE TUBO DE PVC DE 25INSTALACAO E ASSENTAMENTO DE PIA COM 1 CUBA(EXCLUSIVE FORNECMM,3,00M DE TUBO DE PVC DE 50MM,RABICHO E CONEXOESINSTALACAO E ASSENTAMENTO DE PIA COM 1 CUBA(EXCLUSIVE FORNEC</v>
      </c>
      <c r="C13079" s="141" t="s">
        <v>47098</v>
      </c>
      <c r="D13079" s="141" t="s">
        <v>47099</v>
      </c>
      <c r="E13079" s="141" t="s">
        <v>47100</v>
      </c>
      <c r="I13079" s="141" t="s">
        <v>14</v>
      </c>
      <c r="J13079" s="649">
        <v>309.3</v>
      </c>
    </row>
    <row r="13080" spans="1:10" hidden="1">
      <c r="A13080" s="141" t="s">
        <v>47101</v>
      </c>
      <c r="B13080" s="141" t="str">
        <f t="shared" si="204"/>
        <v>INSTALACAO E ASSENTAMENTO DE PIA COM 1 CUBA(EXCLUSIVE FORNECIMENTO DO APARELHO),COMPREENDENDO:3,00M DE TUBO DE PVC DE 25INSTALACAO E ASSENTAMENTO DE PIA COM 1 CUBA(EXCLUSIVE FORNECMM,3,00M DE TUBO DE PVC DE 50MM,RABICHO E CONEXOESINSTALACAO E ASSENTAMENTO DE PIA COM 1 CUBA(EXCLUSIVE FORNEC</v>
      </c>
      <c r="C13080" s="141" t="s">
        <v>47098</v>
      </c>
      <c r="D13080" s="141" t="s">
        <v>47099</v>
      </c>
      <c r="E13080" s="141" t="s">
        <v>47100</v>
      </c>
      <c r="I13080" s="141" t="s">
        <v>14</v>
      </c>
      <c r="J13080" s="649">
        <v>280.79000000000002</v>
      </c>
    </row>
    <row r="13081" spans="1:10" hidden="1">
      <c r="A13081" s="141" t="s">
        <v>47102</v>
      </c>
      <c r="B13081" s="141" t="str">
        <f t="shared" si="204"/>
        <v>INSTALACAO E ASSENTAMENTO DE PIA COM 2 CUBAS(EXCLUSIVE FORNECIMENTO DO APARELHO),COMPREENDENDO:3,00M DE TUBO DE PVC DE 2INSTALACAO E ASSENTAMENTO DE PIA COM 2 CUBAS(EXCLUSIVE FORNE5MM,3,00M DE TUBO DE PVC DE 50MM, RABICHO E CONEXOESINSTALACAO E ASSENTAMENTO DE PIA COM 2 CUBAS(EXCLUSIVE FORNE</v>
      </c>
      <c r="C13081" s="141" t="s">
        <v>47103</v>
      </c>
      <c r="D13081" s="141" t="s">
        <v>47104</v>
      </c>
      <c r="E13081" s="141" t="s">
        <v>47105</v>
      </c>
      <c r="I13081" s="141" t="s">
        <v>14</v>
      </c>
      <c r="J13081" s="649">
        <v>400</v>
      </c>
    </row>
    <row r="13082" spans="1:10" hidden="1">
      <c r="A13082" s="141" t="s">
        <v>47106</v>
      </c>
      <c r="B13082" s="141" t="str">
        <f t="shared" si="204"/>
        <v>INSTALACAO E ASSENTAMENTO DE PIA COM 2 CUBAS(EXCLUSIVE FORNECIMENTO DO APARELHO),COMPREENDENDO:3,00M DE TUBO DE PVC DE 2INSTALACAO E ASSENTAMENTO DE PIA COM 2 CUBAS(EXCLUSIVE FORNE5MM,3,00M DE TUBO DE PVC DE 50MM, RABICHO E CONEXOESINSTALACAO E ASSENTAMENTO DE PIA COM 2 CUBAS(EXCLUSIVE FORNE</v>
      </c>
      <c r="C13082" s="141" t="s">
        <v>47103</v>
      </c>
      <c r="D13082" s="141" t="s">
        <v>47104</v>
      </c>
      <c r="E13082" s="141" t="s">
        <v>47105</v>
      </c>
      <c r="I13082" s="141" t="s">
        <v>14</v>
      </c>
      <c r="J13082" s="649">
        <v>365.16</v>
      </c>
    </row>
    <row r="13083" spans="1:10" hidden="1">
      <c r="A13083" s="141" t="s">
        <v>47107</v>
      </c>
      <c r="B13083" s="141" t="str">
        <f t="shared" si="204"/>
        <v>INSTALACAO E ASSENTAMENTO DE PIA COM CUBA DUPLA(EXCLUSIVE FORNECIMENTO DO APARELHO),COMPREENDENDO:3,00M DE TUBO DE PVC 2INSTALACAO E ASSENTAMENTO DE PIA COM CUBA DUPLA(EXCLUSIVE FO5MM,3,00M DE TUBO DE PVC DE 50MM,RABICHO E CONEXOESINSTALACAO E ASSENTAMENTO DE PIA COM CUBA DUPLA(EXCLUSIVE FO</v>
      </c>
      <c r="C13083" s="141" t="s">
        <v>47108</v>
      </c>
      <c r="D13083" s="141" t="s">
        <v>47109</v>
      </c>
      <c r="E13083" s="141" t="s">
        <v>47110</v>
      </c>
      <c r="I13083" s="141" t="s">
        <v>14</v>
      </c>
      <c r="J13083" s="649">
        <v>398.37</v>
      </c>
    </row>
    <row r="13084" spans="1:10" hidden="1">
      <c r="A13084" s="141" t="s">
        <v>47111</v>
      </c>
      <c r="B13084" s="141" t="str">
        <f t="shared" si="204"/>
        <v>INSTALACAO E ASSENTAMENTO DE PIA COM CUBA DUPLA(EXCLUSIVE FORNECIMENTO DO APARELHO),COMPREENDENDO:3,00M DE TUBO DE PVC 2INSTALACAO E ASSENTAMENTO DE PIA COM CUBA DUPLA(EXCLUSIVE FO5MM,3,00M DE TUBO DE PVC DE 50MM,RABICHO E CONEXOESINSTALACAO E ASSENTAMENTO DE PIA COM CUBA DUPLA(EXCLUSIVE FO</v>
      </c>
      <c r="C13084" s="141" t="s">
        <v>47108</v>
      </c>
      <c r="D13084" s="141" t="s">
        <v>47109</v>
      </c>
      <c r="E13084" s="141" t="s">
        <v>47110</v>
      </c>
      <c r="I13084" s="141" t="s">
        <v>14</v>
      </c>
      <c r="J13084" s="649">
        <v>363.53</v>
      </c>
    </row>
    <row r="13085" spans="1:10" hidden="1">
      <c r="A13085" s="141" t="s">
        <v>47112</v>
      </c>
      <c r="B13085" s="141" t="str">
        <f t="shared" si="204"/>
        <v>INSTALACAO E ASSENTAMENTO DE LAVATORIO DE UMA TORNEIRA(EXCLUSIVE FORNECIMENTO DO APARELHO),COMPREENDENDO:3,00M DE TUBO DINSTALACAO E ASSENTAMENTO DE LAVATORIO DE UMA TORNEIRA(EXCLUE PVC DE 25MM,2,00M DE TUBO DE PVC DE 40MM E CONEXOESINSTALACAO E ASSENTAMENTO DE LAVATORIO DE UMA TORNEIRA(EXCLU</v>
      </c>
      <c r="C13085" s="141" t="s">
        <v>47113</v>
      </c>
      <c r="D13085" s="141" t="s">
        <v>47114</v>
      </c>
      <c r="E13085" s="141" t="s">
        <v>47115</v>
      </c>
      <c r="I13085" s="141" t="s">
        <v>14</v>
      </c>
      <c r="J13085" s="649">
        <v>217.27</v>
      </c>
    </row>
    <row r="13086" spans="1:10" hidden="1">
      <c r="A13086" s="141" t="s">
        <v>47116</v>
      </c>
      <c r="B13086" s="141" t="str">
        <f t="shared" si="204"/>
        <v>INSTALACAO E ASSENTAMENTO DE LAVATORIO DE UMA TORNEIRA(EXCLUSIVE FORNECIMENTO DO APARELHO),COMPREENDENDO:3,00M DE TUBO DINSTALACAO E ASSENTAMENTO DE LAVATORIO DE UMA TORNEIRA(EXCLUE PVC DE 25MM,2,00M DE TUBO DE PVC DE 40MM E CONEXOESINSTALACAO E ASSENTAMENTO DE LAVATORIO DE UMA TORNEIRA(EXCLU</v>
      </c>
      <c r="C13086" s="141" t="s">
        <v>47113</v>
      </c>
      <c r="D13086" s="141" t="s">
        <v>47114</v>
      </c>
      <c r="E13086" s="141" t="s">
        <v>47115</v>
      </c>
      <c r="I13086" s="141" t="s">
        <v>14</v>
      </c>
      <c r="J13086" s="649">
        <v>193.4</v>
      </c>
    </row>
    <row r="13087" spans="1:10" hidden="1">
      <c r="A13087" s="141" t="s">
        <v>47117</v>
      </c>
      <c r="B13087" s="141" t="str">
        <f t="shared" si="204"/>
        <v>INSTALACAO E ASSENTAMENTO DE LAVATORIO DE 2 TORNEIRAS(EXCLUSIVE FORNECIMENTO DO APARELHO),COMPREENDENDO:3,00M DE TUBO DEINSTALACAO E ASSENTAMENTO DE LAVATORIO DE 2 TORNEIRAS(EXCLUS PVC DE 25MM,2,00M DE TUBO DE PVC DE 40MM E CONEXOESINSTALACAO E ASSENTAMENTO DE LAVATORIO DE 2 TORNEIRAS(EXCLUS</v>
      </c>
      <c r="C13087" s="141" t="s">
        <v>47118</v>
      </c>
      <c r="D13087" s="141" t="s">
        <v>47119</v>
      </c>
      <c r="E13087" s="141" t="s">
        <v>47120</v>
      </c>
      <c r="I13087" s="141" t="s">
        <v>14</v>
      </c>
      <c r="J13087" s="649">
        <v>274.2</v>
      </c>
    </row>
    <row r="13088" spans="1:10" hidden="1">
      <c r="A13088" s="141" t="s">
        <v>47121</v>
      </c>
      <c r="B13088" s="141" t="str">
        <f t="shared" si="204"/>
        <v>INSTALACAO E ASSENTAMENTO DE LAVATORIO DE 2 TORNEIRAS(EXCLUSIVE FORNECIMENTO DO APARELHO),COMPREENDENDO:3,00M DE TUBO DEINSTALACAO E ASSENTAMENTO DE LAVATORIO DE 2 TORNEIRAS(EXCLUS PVC DE 25MM,2,00M DE TUBO DE PVC DE 40MM E CONEXOESINSTALACAO E ASSENTAMENTO DE LAVATORIO DE 2 TORNEIRAS(EXCLUS</v>
      </c>
      <c r="C13088" s="141" t="s">
        <v>47118</v>
      </c>
      <c r="D13088" s="141" t="s">
        <v>47119</v>
      </c>
      <c r="E13088" s="141" t="s">
        <v>47120</v>
      </c>
      <c r="I13088" s="141" t="s">
        <v>14</v>
      </c>
      <c r="J13088" s="649">
        <v>244.37</v>
      </c>
    </row>
    <row r="13089" spans="1:10" hidden="1">
      <c r="A13089" s="141" t="s">
        <v>47122</v>
      </c>
      <c r="B13089" s="141" t="str">
        <f t="shared" si="204"/>
        <v>INSTALACAO E ASSENTAMENTO DE FILTRO RESIDENCIAL(EXCLUSIVE FORNECIMENTO DO APARELHO),COMPREENDENDO:2,00M DE TUBO DE PVC DINSTALACAO E ASSENTAMENTO DE FILTRO RESIDENCIAL(EXCLUSIVE FOE 25MM E CONEXOESINSTALACAO E ASSENTAMENTO DE FILTRO RESIDENCIAL(EXCLUSIVE FO</v>
      </c>
      <c r="C13089" s="141" t="s">
        <v>47123</v>
      </c>
      <c r="D13089" s="141" t="s">
        <v>47124</v>
      </c>
      <c r="E13089" s="141" t="s">
        <v>47125</v>
      </c>
      <c r="I13089" s="141" t="s">
        <v>14</v>
      </c>
      <c r="J13089" s="649">
        <v>182.88</v>
      </c>
    </row>
    <row r="13090" spans="1:10" hidden="1">
      <c r="A13090" s="141" t="s">
        <v>47126</v>
      </c>
      <c r="B13090" s="141" t="str">
        <f t="shared" si="204"/>
        <v>INSTALACAO E ASSENTAMENTO DE FILTRO RESIDENCIAL(EXCLUSIVE FORNECIMENTO DO APARELHO),COMPREENDENDO:2,00M DE TUBO DE PVC DINSTALACAO E ASSENTAMENTO DE FILTRO RESIDENCIAL(EXCLUSIVE FOE 25MM E CONEXOESINSTALACAO E ASSENTAMENTO DE FILTRO RESIDENCIAL(EXCLUSIVE FO</v>
      </c>
      <c r="C13090" s="141" t="s">
        <v>47123</v>
      </c>
      <c r="D13090" s="141" t="s">
        <v>47124</v>
      </c>
      <c r="E13090" s="141" t="s">
        <v>47125</v>
      </c>
      <c r="I13090" s="141" t="s">
        <v>14</v>
      </c>
      <c r="J13090" s="649">
        <v>160.71</v>
      </c>
    </row>
    <row r="13091" spans="1:10" hidden="1">
      <c r="A13091" s="141" t="s">
        <v>47127</v>
      </c>
      <c r="B13091" s="141" t="str">
        <f t="shared" si="204"/>
        <v>INSTALACAO E ASSENTAMENTO DE FILTRO INDUSTRIAL(EXCLUSIVE FORNECIMENTO DO APARELHO),COMPREENDENDO:3,00M DE TUBO DE PVC SOINSTALACAO E ASSENTAMENTO DE FILTRO INDUSTRIAL(EXCLUSIVE FORLDAVEL DE 32MM E CONEXOESINSTALACAO E ASSENTAMENTO DE FILTRO INDUSTRIAL(EXCLUSIVE FOR</v>
      </c>
      <c r="C13091" s="141" t="s">
        <v>47128</v>
      </c>
      <c r="D13091" s="141" t="s">
        <v>47129</v>
      </c>
      <c r="E13091" s="141" t="s">
        <v>47130</v>
      </c>
      <c r="I13091" s="141" t="s">
        <v>14</v>
      </c>
      <c r="J13091" s="649">
        <v>209.28</v>
      </c>
    </row>
    <row r="13092" spans="1:10" hidden="1">
      <c r="A13092" s="141" t="s">
        <v>47131</v>
      </c>
      <c r="B13092" s="141" t="str">
        <f t="shared" si="204"/>
        <v>INSTALACAO E ASSENTAMENTO DE FILTRO INDUSTRIAL(EXCLUSIVE FORNECIMENTO DO APARELHO),COMPREENDENDO:3,00M DE TUBO DE PVC SOINSTALACAO E ASSENTAMENTO DE FILTRO INDUSTRIAL(EXCLUSIVE FORLDAVEL DE 32MM E CONEXOESINSTALACAO E ASSENTAMENTO DE FILTRO INDUSTRIAL(EXCLUSIVE FOR</v>
      </c>
      <c r="C13092" s="141" t="s">
        <v>47128</v>
      </c>
      <c r="D13092" s="141" t="s">
        <v>47129</v>
      </c>
      <c r="E13092" s="141" t="s">
        <v>47130</v>
      </c>
      <c r="I13092" s="141" t="s">
        <v>14</v>
      </c>
      <c r="J13092" s="649">
        <v>185.58</v>
      </c>
    </row>
    <row r="13093" spans="1:10" hidden="1">
      <c r="A13093" s="141" t="s">
        <v>47132</v>
      </c>
      <c r="B13093" s="141" t="str">
        <f t="shared" si="204"/>
        <v>INSTALACAO E ASSENTAMENTO DE TANQUE DE SERVICO (EXCLUSIVE FORNECIMENTO DO APARELHO),COMPREENDENDO:3,00M DE TUBO DE PVC DINSTALACAO E ASSENTAMENTO DE TANQUE DE SERVICO (EXCLUSIVE FOE 25MM,3,00M DE TUBO DE PVC DE 50MM E CONEXOESINSTALACAO E ASSENTAMENTO DE TANQUE DE SERVICO (EXCLUSIVE FO</v>
      </c>
      <c r="C13093" s="141" t="s">
        <v>47133</v>
      </c>
      <c r="D13093" s="141" t="s">
        <v>47134</v>
      </c>
      <c r="E13093" s="141" t="s">
        <v>47135</v>
      </c>
      <c r="I13093" s="141" t="s">
        <v>14</v>
      </c>
      <c r="J13093" s="649">
        <v>300.8</v>
      </c>
    </row>
    <row r="13094" spans="1:10" hidden="1">
      <c r="A13094" s="141" t="s">
        <v>47136</v>
      </c>
      <c r="B13094" s="141" t="str">
        <f t="shared" si="204"/>
        <v>INSTALACAO E ASSENTAMENTO DE TANQUE DE SERVICO (EXCLUSIVE FORNECIMENTO DO APARELHO),COMPREENDENDO:3,00M DE TUBO DE PVC DINSTALACAO E ASSENTAMENTO DE TANQUE DE SERVICO (EXCLUSIVE FOE 25MM,3,00M DE TUBO DE PVC DE 50MM E CONEXOESINSTALACAO E ASSENTAMENTO DE TANQUE DE SERVICO (EXCLUSIVE FO</v>
      </c>
      <c r="C13094" s="141" t="s">
        <v>47133</v>
      </c>
      <c r="D13094" s="141" t="s">
        <v>47134</v>
      </c>
      <c r="E13094" s="141" t="s">
        <v>47135</v>
      </c>
      <c r="I13094" s="141" t="s">
        <v>14</v>
      </c>
      <c r="J13094" s="649">
        <v>269.63</v>
      </c>
    </row>
    <row r="13095" spans="1:10" hidden="1">
      <c r="A13095" s="141" t="s">
        <v>47137</v>
      </c>
      <c r="B13095" s="141" t="str">
        <f t="shared" si="204"/>
        <v>INSTALACAO E ASSENTAMENTO DE BACIA TURCA(EXCLUSIVE FORNECIMENTO DO APARELHO E DA VALVULA DE DESCARGA),COMPREENDENDO:3,00INSTALACAO E ASSENTAMENTO DE BACIA TURCA(EXCLUSIVE FORNECIMEM DE TUBO DE PVC DE 50MM,2,00M DE TUBO DE PVC DE 100MM,CONEXOES E MONTAGEMINSTALACAO E ASSENTAMENTO DE BACIA TURCA(EXCLUSIVE FORNECIME</v>
      </c>
      <c r="C13095" s="141" t="s">
        <v>47138</v>
      </c>
      <c r="D13095" s="141" t="s">
        <v>47139</v>
      </c>
      <c r="E13095" s="141" t="s">
        <v>47140</v>
      </c>
      <c r="F13095" s="141" t="s">
        <v>47141</v>
      </c>
      <c r="I13095" s="141" t="s">
        <v>14</v>
      </c>
      <c r="J13095" s="649">
        <v>421.96</v>
      </c>
    </row>
    <row r="13096" spans="1:10" hidden="1">
      <c r="A13096" s="141" t="s">
        <v>47142</v>
      </c>
      <c r="B13096" s="141" t="str">
        <f t="shared" si="204"/>
        <v>INSTALACAO E ASSENTAMENTO DE BACIA TURCA(EXCLUSIVE FORNECIMENTO DO APARELHO E DA VALVULA DE DESCARGA),COMPREENDENDO:3,00INSTALACAO E ASSENTAMENTO DE BACIA TURCA(EXCLUSIVE FORNECIMEM DE TUBO DE PVC DE 50MM,2,00M DE TUBO DE PVC DE 100MM,CONEXOES E MONTAGEMINSTALACAO E ASSENTAMENTO DE BACIA TURCA(EXCLUSIVE FORNECIME</v>
      </c>
      <c r="C13096" s="141" t="s">
        <v>47138</v>
      </c>
      <c r="D13096" s="141" t="s">
        <v>47139</v>
      </c>
      <c r="E13096" s="141" t="s">
        <v>47140</v>
      </c>
      <c r="F13096" s="141" t="s">
        <v>47141</v>
      </c>
      <c r="I13096" s="141" t="s">
        <v>14</v>
      </c>
      <c r="J13096" s="649">
        <v>380.8</v>
      </c>
    </row>
    <row r="13097" spans="1:10" hidden="1">
      <c r="A13097" s="141" t="s">
        <v>47143</v>
      </c>
      <c r="B13097" s="141" t="str">
        <f t="shared" si="204"/>
        <v>INSTALACAO E ASSENTAMENTO DE CAIXA DE DESCARGA ELEVADA (EXCLUSIVE FORNECIMENTO DA CAIXA),COMPREENDENDO:2,00M DE TUBO DEINSTALACAO E ASSENTAMENTO DE CAIXA DE DESCARGA ELEVADA (EXCLPVC DE 25MM,CONEXOES E MONTAGEMINSTALACAO E ASSENTAMENTO DE CAIXA DE DESCARGA ELEVADA (EXCL</v>
      </c>
      <c r="C13097" s="141" t="s">
        <v>47144</v>
      </c>
      <c r="D13097" s="141" t="s">
        <v>47145</v>
      </c>
      <c r="E13097" s="141" t="s">
        <v>47146</v>
      </c>
      <c r="I13097" s="141" t="s">
        <v>14</v>
      </c>
      <c r="J13097" s="649">
        <v>210.88</v>
      </c>
    </row>
    <row r="13098" spans="1:10" hidden="1">
      <c r="A13098" s="141" t="s">
        <v>47147</v>
      </c>
      <c r="B13098" s="141" t="str">
        <f t="shared" si="204"/>
        <v>INSTALACAO E ASSENTAMENTO DE CAIXA DE DESCARGA ELEVADA (EXCLUSIVE FORNECIMENTO DA CAIXA),COMPREENDENDO:2,00M DE TUBO DEINSTALACAO E ASSENTAMENTO DE CAIXA DE DESCARGA ELEVADA (EXCLPVC DE 25MM,CONEXOES E MONTAGEMINSTALACAO E ASSENTAMENTO DE CAIXA DE DESCARGA ELEVADA (EXCL</v>
      </c>
      <c r="C13098" s="141" t="s">
        <v>47144</v>
      </c>
      <c r="D13098" s="141" t="s">
        <v>47145</v>
      </c>
      <c r="E13098" s="141" t="s">
        <v>47146</v>
      </c>
      <c r="I13098" s="141" t="s">
        <v>14</v>
      </c>
      <c r="J13098" s="649">
        <v>187.18</v>
      </c>
    </row>
    <row r="13099" spans="1:10" hidden="1">
      <c r="A13099" s="141" t="s">
        <v>47148</v>
      </c>
      <c r="B13099" s="141" t="str">
        <f t="shared" si="204"/>
        <v>REPARO DE VALVULA DE DESCARGA.FORNECIMENTO E SUBSTITUICAOREPARO DE VALVULA DE DESCARGA.FORNECIMENTO E SUBSTITUICAOREPARO DE VALVULA DE DESCARGA.FORNECIMENTO E SUBSTITUICAO</v>
      </c>
      <c r="C13099" s="141" t="s">
        <v>47149</v>
      </c>
      <c r="I13099" s="141" t="s">
        <v>14</v>
      </c>
      <c r="J13099" s="649">
        <v>54.62</v>
      </c>
    </row>
    <row r="13100" spans="1:10" hidden="1">
      <c r="A13100" s="141" t="s">
        <v>47150</v>
      </c>
      <c r="B13100" s="141" t="str">
        <f t="shared" si="204"/>
        <v>REPARO DE VALVULA DE DESCARGA.FORNECIMENTO E SUBSTITUICAOREPARO DE VALVULA DE DESCARGA.FORNECIMENTO E SUBSTITUICAOREPARO DE VALVULA DE DESCARGA.FORNECIMENTO E SUBSTITUICAO</v>
      </c>
      <c r="C13100" s="141" t="s">
        <v>47149</v>
      </c>
      <c r="I13100" s="141" t="s">
        <v>14</v>
      </c>
      <c r="J13100" s="649">
        <v>52.42</v>
      </c>
    </row>
    <row r="13101" spans="1:10" hidden="1">
      <c r="A13101" s="141" t="s">
        <v>47151</v>
      </c>
      <c r="B13101" s="141" t="str">
        <f t="shared" si="204"/>
        <v>INSTALACAO E ASSENTAMENTO DE CAIXA DE DESCARGA DE EMBUTIR(EXCLUSIVE FORNECIMENTO DA CAIXA),COMPREENDENDO:2,00M DE TUBO DINSTALACAO E ASSENTAMENTO DE CAIXA DE DESCARGA DE EMBUTIR(EXE PVC DE 25MM,0,80M DE TUBO DE PVC DE 40MM,CONEXOES E MONTAGEMINSTALACAO E ASSENTAMENTO DE CAIXA DE DESCARGA DE EMBUTIR(EX</v>
      </c>
      <c r="C13101" s="141" t="s">
        <v>47152</v>
      </c>
      <c r="D13101" s="141" t="s">
        <v>47153</v>
      </c>
      <c r="E13101" s="141" t="s">
        <v>47154</v>
      </c>
      <c r="F13101" s="141" t="s">
        <v>47155</v>
      </c>
      <c r="I13101" s="141" t="s">
        <v>14</v>
      </c>
      <c r="J13101" s="649">
        <v>248.3</v>
      </c>
    </row>
    <row r="13102" spans="1:10" hidden="1">
      <c r="A13102" s="141" t="s">
        <v>47156</v>
      </c>
      <c r="B13102" s="141" t="str">
        <f t="shared" si="204"/>
        <v>INSTALACAO E ASSENTAMENTO DE CAIXA DE DESCARGA DE EMBUTIR(EXCLUSIVE FORNECIMENTO DA CAIXA),COMPREENDENDO:2,00M DE TUBO DINSTALACAO E ASSENTAMENTO DE CAIXA DE DESCARGA DE EMBUTIR(EXE PVC DE 25MM,0,80M DE TUBO DE PVC DE 40MM,CONEXOES E MONTAGEMINSTALACAO E ASSENTAMENTO DE CAIXA DE DESCARGA DE EMBUTIR(EX</v>
      </c>
      <c r="C13102" s="141" t="s">
        <v>47152</v>
      </c>
      <c r="D13102" s="141" t="s">
        <v>47153</v>
      </c>
      <c r="E13102" s="141" t="s">
        <v>47154</v>
      </c>
      <c r="F13102" s="141" t="s">
        <v>47155</v>
      </c>
      <c r="I13102" s="141" t="s">
        <v>14</v>
      </c>
      <c r="J13102" s="649">
        <v>218.27</v>
      </c>
    </row>
    <row r="13103" spans="1:10" hidden="1">
      <c r="A13103" s="141" t="s">
        <v>47157</v>
      </c>
      <c r="B13103" s="141" t="str">
        <f t="shared" si="204"/>
        <v>INSTALACAO E ASSENTAMENTO DE VALVULA DE DESCARGA(EXCLUSIVE FORNECIMENTO DA VALVULA),COMPREENDENDO:3,00M DE TUBO DE PVC DINSTALACAO E ASSENTAMENTO DE VALVULA DE DESCARGA(EXCLUSIVE FE 50MM,CONEXOES E MONTAGEMINSTALACAO E ASSENTAMENTO DE VALVULA DE DESCARGA(EXCLUSIVE F</v>
      </c>
      <c r="C13103" s="141" t="s">
        <v>47158</v>
      </c>
      <c r="D13103" s="141" t="s">
        <v>47159</v>
      </c>
      <c r="E13103" s="141" t="s">
        <v>47160</v>
      </c>
      <c r="I13103" s="141" t="s">
        <v>14</v>
      </c>
      <c r="J13103" s="649">
        <v>251.8</v>
      </c>
    </row>
    <row r="13104" spans="1:10" hidden="1">
      <c r="A13104" s="141" t="s">
        <v>47161</v>
      </c>
      <c r="B13104" s="141" t="str">
        <f t="shared" si="204"/>
        <v>INSTALACAO E ASSENTAMENTO DE VALVULA DE DESCARGA(EXCLUSIVE FORNECIMENTO DA VALVULA),COMPREENDENDO:3,00M DE TUBO DE PVC DINSTALACAO E ASSENTAMENTO DE VALVULA DE DESCARGA(EXCLUSIVE FE 50MM,CONEXOES E MONTAGEMINSTALACAO E ASSENTAMENTO DE VALVULA DE DESCARGA(EXCLUSIVE F</v>
      </c>
      <c r="C13104" s="141" t="s">
        <v>47158</v>
      </c>
      <c r="D13104" s="141" t="s">
        <v>47159</v>
      </c>
      <c r="E13104" s="141" t="s">
        <v>47160</v>
      </c>
      <c r="I13104" s="141" t="s">
        <v>14</v>
      </c>
      <c r="J13104" s="649">
        <v>228.1</v>
      </c>
    </row>
    <row r="13105" spans="1:10" hidden="1">
      <c r="A13105" s="141" t="s">
        <v>47162</v>
      </c>
      <c r="B13105" s="141" t="str">
        <f t="shared" si="204"/>
        <v>REPARO EM CAIXA DE DESCARGA ELEVADA.FORNECIMENTO E SUBSTITUICAOREPARO EM CAIXA DE DESCARGA ELEVADA.FORNECIMENTO E SUBSTITUIREPARO EM CAIXA DE DESCARGA ELEVADA.FORNECIMENTO E SUBSTITUI</v>
      </c>
      <c r="C13105" s="141" t="s">
        <v>47163</v>
      </c>
      <c r="D13105" s="141" t="s">
        <v>33262</v>
      </c>
      <c r="I13105" s="141" t="s">
        <v>14</v>
      </c>
      <c r="J13105" s="649">
        <v>20.239999999999998</v>
      </c>
    </row>
    <row r="13106" spans="1:10" hidden="1">
      <c r="A13106" s="141" t="s">
        <v>47164</v>
      </c>
      <c r="B13106" s="141" t="str">
        <f t="shared" si="204"/>
        <v>REPARO EM CAIXA DE DESCARGA ELEVADA.FORNECIMENTO E SUBSTITUICAOREPARO EM CAIXA DE DESCARGA ELEVADA.FORNECIMENTO E SUBSTITUIREPARO EM CAIXA DE DESCARGA ELEVADA.FORNECIMENTO E SUBSTITUI</v>
      </c>
      <c r="C13106" s="141" t="s">
        <v>47163</v>
      </c>
      <c r="D13106" s="141" t="s">
        <v>33262</v>
      </c>
      <c r="I13106" s="141" t="s">
        <v>14</v>
      </c>
      <c r="J13106" s="649">
        <v>18.399999999999999</v>
      </c>
    </row>
    <row r="13107" spans="1:10" hidden="1">
      <c r="A13107" s="141" t="s">
        <v>47165</v>
      </c>
      <c r="B13107" s="141" t="str">
        <f t="shared" si="204"/>
        <v>INSTALACAO E COLOCACAO DE TORNEIRA PARA JARDIM OU DE LAVAGEM(EXCLUSIVE FORNECIMENTO DA TORNEIRA),COMPREENDENDO: 2,00M DEINSTALACAO E COLOCACAO DE TORNEIRA PARA JARDIM OU DE LAVAGEM TUBO DE PVC DE 20MM E CONEXOESINSTALACAO E COLOCACAO DE TORNEIRA PARA JARDIM OU DE LAVAGEM</v>
      </c>
      <c r="C13107" s="141" t="s">
        <v>47166</v>
      </c>
      <c r="D13107" s="141" t="s">
        <v>47167</v>
      </c>
      <c r="E13107" s="141" t="s">
        <v>47168</v>
      </c>
      <c r="I13107" s="141" t="s">
        <v>14</v>
      </c>
      <c r="J13107" s="649">
        <v>186.69</v>
      </c>
    </row>
    <row r="13108" spans="1:10" hidden="1">
      <c r="A13108" s="141" t="s">
        <v>47169</v>
      </c>
      <c r="B13108" s="141" t="str">
        <f t="shared" si="204"/>
        <v>INSTALACAO E COLOCACAO DE TORNEIRA PARA JARDIM OU DE LAVAGEM(EXCLUSIVE FORNECIMENTO DA TORNEIRA),COMPREENDENDO: 2,00M DEINSTALACAO E COLOCACAO DE TORNEIRA PARA JARDIM OU DE LAVAGEM TUBO DE PVC DE 20MM E CONEXOESINSTALACAO E COLOCACAO DE TORNEIRA PARA JARDIM OU DE LAVAGEM</v>
      </c>
      <c r="C13108" s="141" t="s">
        <v>47166</v>
      </c>
      <c r="D13108" s="141" t="s">
        <v>47167</v>
      </c>
      <c r="E13108" s="141" t="s">
        <v>47168</v>
      </c>
      <c r="I13108" s="141" t="s">
        <v>14</v>
      </c>
      <c r="J13108" s="649">
        <v>164.52</v>
      </c>
    </row>
    <row r="13109" spans="1:10" hidden="1">
      <c r="A13109" s="141" t="s">
        <v>47170</v>
      </c>
      <c r="B13109" s="141" t="str">
        <f t="shared" si="204"/>
        <v>INSTALACAO E ASSENTAMENTO DE BACIA SANITARIA INDIVIDUAL E VALVULA DE DESCARGA (EXCL.ESTES) EM PAVIMENTO ELEVADO,COMPREENINSTALACAO E ASSENTAMENTO DE BACIA SANITARIA INDIVIDUAL E VADENDO:INSTALACAO HIDRAULICA COM 2,00M TUBO PVC 50MM,COM CONEXOES ATE A VALVULA E APOS ESTA ATE VASO,LIGACAO DE ESGOTO COM 3,00M DE TUBO DE PVC DE 100MM AOS TUBOS QUEDA E VENTILACAO,INCLUSIVE CONEXOES,EXCLUSIVE OS TUBOS QUEDA E VENTILACAOINSTALACAO E ASSENTAMENTO DE BACIA SANITARIA INDIVIDUAL E VA</v>
      </c>
      <c r="C13109" s="141" t="s">
        <v>47171</v>
      </c>
      <c r="D13109" s="141" t="s">
        <v>47172</v>
      </c>
      <c r="E13109" s="141" t="s">
        <v>47173</v>
      </c>
      <c r="F13109" s="141" t="s">
        <v>47174</v>
      </c>
      <c r="G13109" s="141" t="s">
        <v>47175</v>
      </c>
      <c r="H13109" s="141" t="s">
        <v>47176</v>
      </c>
      <c r="I13109" s="141" t="s">
        <v>14</v>
      </c>
      <c r="J13109" s="649">
        <v>438.85</v>
      </c>
    </row>
    <row r="13110" spans="1:10" hidden="1">
      <c r="A13110" s="141" t="s">
        <v>47177</v>
      </c>
      <c r="B13110" s="141" t="str">
        <f t="shared" si="204"/>
        <v>INSTALACAO E ASSENTAMENTO DE BACIA SANITARIA INDIVIDUAL E VALVULA DE DESCARGA (EXCL.ESTES) EM PAVIMENTO ELEVADO,COMPREENINSTALACAO E ASSENTAMENTO DE BACIA SANITARIA INDIVIDUAL E VADENDO:INSTALACAO HIDRAULICA COM 2,00M TUBO PVC 50MM,COM CONEXOES ATE A VALVULA E APOS ESTA ATE VASO,LIGACAO DE ESGOTO COM 3,00M DE TUBO DE PVC DE 100MM AOS TUBOS QUEDA E VENTILACAO,INCLUSIVE CONEXOES,EXCLUSIVE OS TUBOS QUEDA E VENTILACAOINSTALACAO E ASSENTAMENTO DE BACIA SANITARIA INDIVIDUAL E VA</v>
      </c>
      <c r="C13110" s="141" t="s">
        <v>47171</v>
      </c>
      <c r="D13110" s="141" t="s">
        <v>47172</v>
      </c>
      <c r="E13110" s="141" t="s">
        <v>47173</v>
      </c>
      <c r="F13110" s="141" t="s">
        <v>47174</v>
      </c>
      <c r="G13110" s="141" t="s">
        <v>47175</v>
      </c>
      <c r="H13110" s="141" t="s">
        <v>47176</v>
      </c>
      <c r="I13110" s="141" t="s">
        <v>14</v>
      </c>
      <c r="J13110" s="649">
        <v>394.61</v>
      </c>
    </row>
    <row r="13111" spans="1:10" hidden="1">
      <c r="A13111" s="141" t="s">
        <v>47178</v>
      </c>
      <c r="B13111" s="141" t="str">
        <f t="shared" si="204"/>
        <v>INSTALACAO E ASSENTAMENTO DE BACIA SANITARIA INDIVIDUAL COMCAIXA ACOPLADA (EXCLUSIVE ESTES),PAVIMENTO ELEVADO,COMPREENDINSTALACAO E ASSENTAMENTO DE BACIA SANITARIA INDIVIDUAL COMO:INSTALACAO HIDRAULICA C/2,00M TUBO DE PVC 25MM,C/CONEXOES,ATE A CAIXA ACOPLADA,LIGACAO DE ESGOTOS COM 3,00M DE TUBO DE PVC DE 100MM AOS TUBOS DE QUEDA E VENTILACAO,INCLUSIVE CONEXOES,EXCLUSIVE OS TUBOS DE QUEDA E VENTILACAOINSTALACAO E ASSENTAMENTO DE BACIA SANITARIA INDIVIDUAL COM</v>
      </c>
      <c r="C13111" s="141" t="s">
        <v>47179</v>
      </c>
      <c r="D13111" s="141" t="s">
        <v>47180</v>
      </c>
      <c r="E13111" s="141" t="s">
        <v>47181</v>
      </c>
      <c r="F13111" s="141" t="s">
        <v>47182</v>
      </c>
      <c r="G13111" s="141" t="s">
        <v>47183</v>
      </c>
      <c r="H13111" s="141" t="s">
        <v>47184</v>
      </c>
      <c r="I13111" s="141" t="s">
        <v>14</v>
      </c>
      <c r="J13111" s="649">
        <v>379</v>
      </c>
    </row>
    <row r="13112" spans="1:10" hidden="1">
      <c r="A13112" s="141" t="s">
        <v>47185</v>
      </c>
      <c r="B13112" s="141" t="str">
        <f t="shared" si="204"/>
        <v>INSTALACAO E ASSENTAMENTO DE BACIA SANITARIA INDIVIDUAL COMCAIXA ACOPLADA (EXCLUSIVE ESTES),PAVIMENTO ELEVADO,COMPREENDINSTALACAO E ASSENTAMENTO DE BACIA SANITARIA INDIVIDUAL COMO:INSTALACAO HIDRAULICA C/2,00M TUBO DE PVC 25MM,C/CONEXOES,ATE A CAIXA ACOPLADA,LIGACAO DE ESGOTOS COM 3,00M DE TUBO DE PVC DE 100MM AOS TUBOS DE QUEDA E VENTILACAO,INCLUSIVE CONEXOES,EXCLUSIVE OS TUBOS DE QUEDA E VENTILACAOINSTALACAO E ASSENTAMENTO DE BACIA SANITARIA INDIVIDUAL COM</v>
      </c>
      <c r="C13112" s="141" t="s">
        <v>47179</v>
      </c>
      <c r="D13112" s="141" t="s">
        <v>47180</v>
      </c>
      <c r="E13112" s="141" t="s">
        <v>47181</v>
      </c>
      <c r="F13112" s="141" t="s">
        <v>47182</v>
      </c>
      <c r="G13112" s="141" t="s">
        <v>47183</v>
      </c>
      <c r="H13112" s="141" t="s">
        <v>47184</v>
      </c>
      <c r="I13112" s="141" t="s">
        <v>14</v>
      </c>
      <c r="J13112" s="649">
        <v>337.93</v>
      </c>
    </row>
    <row r="13113" spans="1:10" hidden="1">
      <c r="A13113" s="141" t="s">
        <v>47186</v>
      </c>
      <c r="B13113" s="141" t="str">
        <f t="shared" si="204"/>
        <v>INSTALACAO E ASSENTAMENTO DE BACIA SANITARIA INDIVIDUAL E CAIXA DE DESCARGA (EXCLUSIVE ESTES) EM PAVIMENTO ELEVADO,COMPRINSTALACAO E ASSENTAMENTO DE BACIA SANITARIA INDIVIDUAL E CAEENDENDO:INSTALACAO HIDRAULICA COM 2,00M DE TUBO DE PVC DE 25MM,COM CONEXOES,ATE A CAIXA DE DESCARGA,LIGACAO DE ESGOTOSCOM 3,00M DE TUBO DE PVC 100MM AOS TUBOS DE QUEDA E VENTILACAO,INCLUSIVE CONEXOES,EXCLUSIVE TUBOS DE QUEDA E VENTILACAOINSTALACAO E ASSENTAMENTO DE BACIA SANITARIA INDIVIDUAL E CA</v>
      </c>
      <c r="C13113" s="141" t="s">
        <v>47187</v>
      </c>
      <c r="D13113" s="141" t="s">
        <v>47188</v>
      </c>
      <c r="E13113" s="141" t="s">
        <v>47189</v>
      </c>
      <c r="F13113" s="141" t="s">
        <v>47190</v>
      </c>
      <c r="G13113" s="141" t="s">
        <v>47191</v>
      </c>
      <c r="H13113" s="141" t="s">
        <v>47192</v>
      </c>
      <c r="I13113" s="141" t="s">
        <v>14</v>
      </c>
      <c r="J13113" s="649">
        <v>393.93</v>
      </c>
    </row>
    <row r="13114" spans="1:10" hidden="1">
      <c r="A13114" s="141" t="s">
        <v>47193</v>
      </c>
      <c r="B13114" s="141" t="str">
        <f t="shared" si="204"/>
        <v>INSTALACAO E ASSENTAMENTO DE BACIA SANITARIA INDIVIDUAL E CAIXA DE DESCARGA (EXCLUSIVE ESTES) EM PAVIMENTO ELEVADO,COMPRINSTALACAO E ASSENTAMENTO DE BACIA SANITARIA INDIVIDUAL E CAEENDENDO:INSTALACAO HIDRAULICA COM 2,00M DE TUBO DE PVC DE 25MM,COM CONEXOES,ATE A CAIXA DE DESCARGA,LIGACAO DE ESGOTOSCOM 3,00M DE TUBO DE PVC 100MM AOS TUBOS DE QUEDA E VENTILACAO,INCLUSIVE CONEXOES,EXCLUSIVE TUBOS DE QUEDA E VENTILACAOINSTALACAO E ASSENTAMENTO DE BACIA SANITARIA INDIVIDUAL E CA</v>
      </c>
      <c r="C13114" s="141" t="s">
        <v>47187</v>
      </c>
      <c r="D13114" s="141" t="s">
        <v>47188</v>
      </c>
      <c r="E13114" s="141" t="s">
        <v>47189</v>
      </c>
      <c r="F13114" s="141" t="s">
        <v>47190</v>
      </c>
      <c r="G13114" s="141" t="s">
        <v>47191</v>
      </c>
      <c r="H13114" s="141" t="s">
        <v>47192</v>
      </c>
      <c r="I13114" s="141" t="s">
        <v>14</v>
      </c>
      <c r="J13114" s="649">
        <v>352.86</v>
      </c>
    </row>
    <row r="13115" spans="1:10" hidden="1">
      <c r="A13115" s="141" t="s">
        <v>47194</v>
      </c>
      <c r="B13115" s="141" t="str">
        <f t="shared" si="204"/>
        <v>INSTALACAO E ASSENTAMENTO DE BACIA SANITARIA INDIVIDUAL E VALVULA DE DESCARGA (EXCL.ESTES) EM PAVIMENTO TERREO,COMPREENDINSTALACAO E ASSENTAMENTO DE BACIA SANITARIA INDIVIDUAL E VAENDO:INSTALACAO HIDRAULICA COM 2,00M TUBO PVC 50MM,COM CONEXOES,ATE VALVULA E APOS ESTA ATE O VASO,LIGACAO ESGOTOS COM 3,00M TUBO PVC 100MM A CAIXA DE INSPECAO E TUBO VENTILACAO,INCLUSIVE CONEXOES,EXCLUSIVE TUBO DE VENTILACAOINSTALACAO E ASSENTAMENTO DE BACIA SANITARIA INDIVIDUAL E VA</v>
      </c>
      <c r="C13115" s="141" t="s">
        <v>47171</v>
      </c>
      <c r="D13115" s="141" t="s">
        <v>47195</v>
      </c>
      <c r="E13115" s="141" t="s">
        <v>47196</v>
      </c>
      <c r="F13115" s="141" t="s">
        <v>47197</v>
      </c>
      <c r="G13115" s="141" t="s">
        <v>47198</v>
      </c>
      <c r="H13115" s="141" t="s">
        <v>47199</v>
      </c>
      <c r="I13115" s="141" t="s">
        <v>14</v>
      </c>
      <c r="J13115" s="649">
        <v>415.13</v>
      </c>
    </row>
    <row r="13116" spans="1:10" hidden="1">
      <c r="A13116" s="141" t="s">
        <v>47200</v>
      </c>
      <c r="B13116" s="141" t="str">
        <f t="shared" si="204"/>
        <v>INSTALACAO E ASSENTAMENTO DE BACIA SANITARIA INDIVIDUAL E VALVULA DE DESCARGA (EXCL.ESTES) EM PAVIMENTO TERREO,COMPREENDINSTALACAO E ASSENTAMENTO DE BACIA SANITARIA INDIVIDUAL E VAENDO:INSTALACAO HIDRAULICA COM 2,00M TUBO PVC 50MM,COM CONEXOES,ATE VALVULA E APOS ESTA ATE O VASO,LIGACAO ESGOTOS COM 3,00M TUBO PVC 100MM A CAIXA DE INSPECAO E TUBO VENTILACAO,INCLUSIVE CONEXOES,EXCLUSIVE TUBO DE VENTILACAOINSTALACAO E ASSENTAMENTO DE BACIA SANITARIA INDIVIDUAL E VA</v>
      </c>
      <c r="C13116" s="141" t="s">
        <v>47171</v>
      </c>
      <c r="D13116" s="141" t="s">
        <v>47195</v>
      </c>
      <c r="E13116" s="141" t="s">
        <v>47196</v>
      </c>
      <c r="F13116" s="141" t="s">
        <v>47197</v>
      </c>
      <c r="G13116" s="141" t="s">
        <v>47198</v>
      </c>
      <c r="H13116" s="141" t="s">
        <v>47199</v>
      </c>
      <c r="I13116" s="141" t="s">
        <v>14</v>
      </c>
      <c r="J13116" s="649">
        <v>374.06</v>
      </c>
    </row>
    <row r="13117" spans="1:10" hidden="1">
      <c r="A13117" s="141" t="s">
        <v>47201</v>
      </c>
      <c r="B13117" s="141" t="str">
        <f t="shared" si="204"/>
        <v>INSTALACAO E ASSENTAMENTO DE BACIA SANITARIA INDIVIDUAL E CAIXA DE DESCARGA (EXCLUSIVE ESTES) EM PAVIMENTO TERREO,COMPREINSTALACAO E ASSENTAMENTO DE BACIA SANITARIA INDIVIDUAL E CAENDENDO:INSTALACAO HIDRAULICA COM 2,00M DE TUBO DE PVC DE 25MM,COM CONEXOES,ATE A CAIXA DE DESCARGA,LIGACAO DE ESGOTO COM 3,00M DE TUBO DE PVC DE 100MM A CAIXA INSPECAO E TUBO DE VENTILACAO,INCLUSIVE CONEXOES,EXCLUSIVE TUBO VENTILACAOINSTALACAO E ASSENTAMENTO DE BACIA SANITARIA INDIVIDUAL E CA</v>
      </c>
      <c r="C13117" s="141" t="s">
        <v>47187</v>
      </c>
      <c r="D13117" s="141" t="s">
        <v>47202</v>
      </c>
      <c r="E13117" s="141" t="s">
        <v>47203</v>
      </c>
      <c r="F13117" s="141" t="s">
        <v>47204</v>
      </c>
      <c r="G13117" s="141" t="s">
        <v>47205</v>
      </c>
      <c r="H13117" s="141" t="s">
        <v>47206</v>
      </c>
      <c r="I13117" s="141" t="s">
        <v>14</v>
      </c>
      <c r="J13117" s="649">
        <v>370.21</v>
      </c>
    </row>
    <row r="13118" spans="1:10" hidden="1">
      <c r="A13118" s="141" t="s">
        <v>47207</v>
      </c>
      <c r="B13118" s="141" t="str">
        <f t="shared" si="204"/>
        <v>INSTALACAO E ASSENTAMENTO DE BACIA SANITARIA INDIVIDUAL E CAIXA DE DESCARGA (EXCLUSIVE ESTES) EM PAVIMENTO TERREO,COMPREINSTALACAO E ASSENTAMENTO DE BACIA SANITARIA INDIVIDUAL E CAENDENDO:INSTALACAO HIDRAULICA COM 2,00M DE TUBO DE PVC DE 25MM,COM CONEXOES,ATE A CAIXA DE DESCARGA,LIGACAO DE ESGOTO COM 3,00M DE TUBO DE PVC DE 100MM A CAIXA INSPECAO E TUBO DE VENTILACAO,INCLUSIVE CONEXOES,EXCLUSIVE TUBO VENTILACAOINSTALACAO E ASSENTAMENTO DE BACIA SANITARIA INDIVIDUAL E CA</v>
      </c>
      <c r="C13118" s="141" t="s">
        <v>47187</v>
      </c>
      <c r="D13118" s="141" t="s">
        <v>47202</v>
      </c>
      <c r="E13118" s="141" t="s">
        <v>47203</v>
      </c>
      <c r="F13118" s="141" t="s">
        <v>47204</v>
      </c>
      <c r="G13118" s="141" t="s">
        <v>47205</v>
      </c>
      <c r="H13118" s="141" t="s">
        <v>47206</v>
      </c>
      <c r="I13118" s="141" t="s">
        <v>14</v>
      </c>
      <c r="J13118" s="649">
        <v>332.31</v>
      </c>
    </row>
    <row r="13119" spans="1:10" hidden="1">
      <c r="A13119" s="141" t="s">
        <v>47208</v>
      </c>
      <c r="B13119" s="141" t="str">
        <f t="shared" si="204"/>
        <v>INSTALACAO E ASSENTAMENTO DE BACIA SANITARIA COM CAIXA ACOPLADA (EXCLUSIVE ESTES) EM PAVIMENTO TERREO,COMPREENDENDO:INSTINSTALACAO E ASSENTAMENTO DE BACIA SANITARIA COM CAIXA ACOPLALACAO HIDRAULICA COM 2,00M DE TUBO DE PVC DE 25MM,COM CONEXOES,ATE A CAIXA,LIGACAO DE ESGOTO COM 3,00M DE TUBO DE PVC DE 100MM A CAIXA DE INSPECAO E TUBO DE VENTILACAO,INCLUSIVE CONEXOES,EXCLUSIVE O TUBO DE VENTILACAOINSTALACAO E ASSENTAMENTO DE BACIA SANITARIA COM CAIXA ACOPL</v>
      </c>
      <c r="C13119" s="141" t="s">
        <v>47209</v>
      </c>
      <c r="D13119" s="141" t="s">
        <v>47210</v>
      </c>
      <c r="E13119" s="141" t="s">
        <v>47211</v>
      </c>
      <c r="F13119" s="141" t="s">
        <v>47212</v>
      </c>
      <c r="G13119" s="141" t="s">
        <v>47213</v>
      </c>
      <c r="H13119" s="141" t="s">
        <v>47214</v>
      </c>
      <c r="I13119" s="141" t="s">
        <v>14</v>
      </c>
      <c r="J13119" s="649">
        <v>357.44</v>
      </c>
    </row>
    <row r="13120" spans="1:10" hidden="1">
      <c r="A13120" s="141" t="s">
        <v>47215</v>
      </c>
      <c r="B13120" s="141" t="str">
        <f t="shared" si="204"/>
        <v>INSTALACAO E ASSENTAMENTO DE BACIA SANITARIA COM CAIXA ACOPLADA (EXCLUSIVE ESTES) EM PAVIMENTO TERREO,COMPREENDENDO:INSTINSTALACAO E ASSENTAMENTO DE BACIA SANITARIA COM CAIXA ACOPLALACAO HIDRAULICA COM 2,00M DE TUBO DE PVC DE 25MM,COM CONEXOES,ATE A CAIXA,LIGACAO DE ESGOTO COM 3,00M DE TUBO DE PVC DE 100MM A CAIXA DE INSPECAO E TUBO DE VENTILACAO,INCLUSIVE CONEXOES,EXCLUSIVE O TUBO DE VENTILACAOINSTALACAO E ASSENTAMENTO DE BACIA SANITARIA COM CAIXA ACOPL</v>
      </c>
      <c r="C13120" s="141" t="s">
        <v>47209</v>
      </c>
      <c r="D13120" s="141" t="s">
        <v>47210</v>
      </c>
      <c r="E13120" s="141" t="s">
        <v>47211</v>
      </c>
      <c r="F13120" s="141" t="s">
        <v>47212</v>
      </c>
      <c r="G13120" s="141" t="s">
        <v>47213</v>
      </c>
      <c r="H13120" s="141" t="s">
        <v>47214</v>
      </c>
      <c r="I13120" s="141" t="s">
        <v>14</v>
      </c>
      <c r="J13120" s="649">
        <v>319.54000000000002</v>
      </c>
    </row>
    <row r="13121" spans="1:10" hidden="1">
      <c r="A13121" s="141" t="s">
        <v>47216</v>
      </c>
      <c r="B13121" s="141" t="str">
        <f t="shared" si="204"/>
        <v>INSTALACAO E ASSENTAMENTO DE UMA BACIA SANITARIA E VALVULA DESCARGA (EXCL.ESTES) EM PAVIMENTO ELEVADO,PARTE DE UM CONJUNINSTALACAO E ASSENTAMENTO DE UMA BACIA SANITARIA E VALVULA DTO DOIS OU MAIS VASOS,COMPREENDENDO:INSTALACAO HIDRAULICA C/1,50M TUBO PVC 50MM,C/CONEXOES,ATE VALVULA DESCARGA,LIGACAOESGOTO C/2,00M TUBO PVC 100MM AOS TUBOS DE QUEDA E VENTILACAO,INCLUSIVE CONEXOES,EXCLUSIVE TUBOS QUEDA E VENTILACAOINSTALACAO E ASSENTAMENTO DE UMA BACIA SANITARIA E VALVULA D</v>
      </c>
      <c r="C13121" s="141" t="s">
        <v>47217</v>
      </c>
      <c r="D13121" s="141" t="s">
        <v>47218</v>
      </c>
      <c r="E13121" s="141" t="s">
        <v>47219</v>
      </c>
      <c r="F13121" s="141" t="s">
        <v>47220</v>
      </c>
      <c r="G13121" s="141" t="s">
        <v>47221</v>
      </c>
      <c r="H13121" s="141" t="s">
        <v>47222</v>
      </c>
      <c r="I13121" s="141" t="s">
        <v>14</v>
      </c>
      <c r="J13121" s="649">
        <v>384.76</v>
      </c>
    </row>
    <row r="13122" spans="1:10" hidden="1">
      <c r="A13122" s="141" t="s">
        <v>47223</v>
      </c>
      <c r="B13122" s="141" t="str">
        <f t="shared" si="204"/>
        <v>INSTALACAO E ASSENTAMENTO DE UMA BACIA SANITARIA E VALVULA DESCARGA (EXCL.ESTES) EM PAVIMENTO ELEVADO,PARTE DE UM CONJUNINSTALACAO E ASSENTAMENTO DE UMA BACIA SANITARIA E VALVULA DTO DOIS OU MAIS VASOS,COMPREENDENDO:INSTALACAO HIDRAULICA C/1,50M TUBO PVC 50MM,C/CONEXOES,ATE VALVULA DESCARGA,LIGACAOESGOTO C/2,00M TUBO PVC 100MM AOS TUBOS DE QUEDA E VENTILACAO,INCLUSIVE CONEXOES,EXCLUSIVE TUBOS QUEDA E VENTILACAOINSTALACAO E ASSENTAMENTO DE UMA BACIA SANITARIA E VALVULA D</v>
      </c>
      <c r="C13122" s="141" t="s">
        <v>47217</v>
      </c>
      <c r="D13122" s="141" t="s">
        <v>47218</v>
      </c>
      <c r="E13122" s="141" t="s">
        <v>47219</v>
      </c>
      <c r="F13122" s="141" t="s">
        <v>47220</v>
      </c>
      <c r="G13122" s="141" t="s">
        <v>47221</v>
      </c>
      <c r="H13122" s="141" t="s">
        <v>47222</v>
      </c>
      <c r="I13122" s="141" t="s">
        <v>14</v>
      </c>
      <c r="J13122" s="649">
        <v>344.96</v>
      </c>
    </row>
    <row r="13123" spans="1:10" hidden="1">
      <c r="A13123" s="141" t="s">
        <v>47224</v>
      </c>
      <c r="B13123" s="141" t="str">
        <f t="shared" ref="B13123:B13186" si="205">C13123&amp;D13123&amp;C13123&amp;E13123&amp;F13123&amp;G13123&amp;H13123&amp;C13123</f>
        <v>INSTALACAO E ASSENTAMENTO DE UMA BACIA SANITARIA COM CAIXA DE DESCARGA(EXCL.ESTES)EM PAVIMENTO ELEVADO,PARTE DE UM CONJ.INSTALACAO E ASSENTAMENTO DE UMA BACIA SANITARIA COM CAIXA DDE DOIS OU MAIS VASOS,COMPREENDENDO:INST.HIDRAULICA COM 1,50M DE TUBO PVC 25MM,COM CONEXOES,ATE A CAIXA DE DESCARGA,LIGACAO DE ESGOTO COM 2,00M DE TUBO PVC 100MM,AOS TUBOS DE QUEDA E VENTILACAO,INCL.CONEXOES,EXCL.TUBOS DE QUEDA E VENTILACAOINSTALACAO E ASSENTAMENTO DE UMA BACIA SANITARIA COM CAIXA D</v>
      </c>
      <c r="C13123" s="141" t="s">
        <v>47225</v>
      </c>
      <c r="D13123" s="141" t="s">
        <v>47226</v>
      </c>
      <c r="E13123" s="141" t="s">
        <v>47227</v>
      </c>
      <c r="F13123" s="141" t="s">
        <v>47228</v>
      </c>
      <c r="G13123" s="141" t="s">
        <v>47229</v>
      </c>
      <c r="H13123" s="141" t="s">
        <v>47230</v>
      </c>
      <c r="I13123" s="141" t="s">
        <v>14</v>
      </c>
      <c r="J13123" s="649">
        <v>354.64</v>
      </c>
    </row>
    <row r="13124" spans="1:10" hidden="1">
      <c r="A13124" s="141" t="s">
        <v>47231</v>
      </c>
      <c r="B13124" s="141" t="str">
        <f t="shared" si="205"/>
        <v>INSTALACAO E ASSENTAMENTO DE UMA BACIA SANITARIA COM CAIXA DE DESCARGA(EXCL.ESTES)EM PAVIMENTO ELEVADO,PARTE DE UM CONJ.INSTALACAO E ASSENTAMENTO DE UMA BACIA SANITARIA COM CAIXA DDE DOIS OU MAIS VASOS,COMPREENDENDO:INST.HIDRAULICA COM 1,50M DE TUBO PVC 25MM,COM CONEXOES,ATE A CAIXA DE DESCARGA,LIGACAO DE ESGOTO COM 2,00M DE TUBO PVC 100MM,AOS TUBOS DE QUEDA E VENTILACAO,INCL.CONEXOES,EXCL.TUBOS DE QUEDA E VENTILACAOINSTALACAO E ASSENTAMENTO DE UMA BACIA SANITARIA COM CAIXA D</v>
      </c>
      <c r="C13124" s="141" t="s">
        <v>47225</v>
      </c>
      <c r="D13124" s="141" t="s">
        <v>47226</v>
      </c>
      <c r="E13124" s="141" t="s">
        <v>47227</v>
      </c>
      <c r="F13124" s="141" t="s">
        <v>47228</v>
      </c>
      <c r="G13124" s="141" t="s">
        <v>47229</v>
      </c>
      <c r="H13124" s="141" t="s">
        <v>47230</v>
      </c>
      <c r="I13124" s="141" t="s">
        <v>14</v>
      </c>
      <c r="J13124" s="649">
        <v>316.74</v>
      </c>
    </row>
    <row r="13125" spans="1:10" hidden="1">
      <c r="A13125" s="141" t="s">
        <v>47232</v>
      </c>
      <c r="B13125" s="141" t="str">
        <f t="shared" si="205"/>
        <v>INSTALACAO E ASSENTAMENTO DE UMA BACIA SANITARIA COM CAIXA ACOPLADA (EXCL.ESTES) EM PAVIMENTO ELEVADO,PARTE DE UM CONJ.DINSTALACAO E ASSENTAMENTO DE UMA BACIA SANITARIA COM CAIXA AE DOIS OU MAIS VASOS,COMPREENDENDO:INST.HIDRAULICA COM 1,50M DE TUBO PVC 25MM,COM CONEXOES,ATE A CAIXA ACOPLADA,LIGACAODE ESGOTO COM 2,00M DE TUBO PVC 100MM,AOS TUBOS DE QUEDA E VENTILACAO,INCL.CONEXOES,EXCL.TUBOS DE QUEDA E VENTILACAOINSTALACAO E ASSENTAMENTO DE UMA BACIA SANITARIA COM CAIXA A</v>
      </c>
      <c r="C13125" s="141" t="s">
        <v>47233</v>
      </c>
      <c r="D13125" s="141" t="s">
        <v>47234</v>
      </c>
      <c r="E13125" s="141" t="s">
        <v>47235</v>
      </c>
      <c r="F13125" s="141" t="s">
        <v>47236</v>
      </c>
      <c r="G13125" s="141" t="s">
        <v>47237</v>
      </c>
      <c r="H13125" s="141" t="s">
        <v>47238</v>
      </c>
      <c r="I13125" s="141" t="s">
        <v>14</v>
      </c>
      <c r="J13125" s="649">
        <v>341.87</v>
      </c>
    </row>
    <row r="13126" spans="1:10" hidden="1">
      <c r="A13126" s="141" t="s">
        <v>47239</v>
      </c>
      <c r="B13126" s="141" t="str">
        <f t="shared" si="205"/>
        <v>INSTALACAO E ASSENTAMENTO DE UMA BACIA SANITARIA COM CAIXA ACOPLADA (EXCL.ESTES) EM PAVIMENTO ELEVADO,PARTE DE UM CONJ.DINSTALACAO E ASSENTAMENTO DE UMA BACIA SANITARIA COM CAIXA AE DOIS OU MAIS VASOS,COMPREENDENDO:INST.HIDRAULICA COM 1,50M DE TUBO PVC 25MM,COM CONEXOES,ATE A CAIXA ACOPLADA,LIGACAODE ESGOTO COM 2,00M DE TUBO PVC 100MM,AOS TUBOS DE QUEDA E VENTILACAO,INCL.CONEXOES,EXCL.TUBOS DE QUEDA E VENTILACAOINSTALACAO E ASSENTAMENTO DE UMA BACIA SANITARIA COM CAIXA A</v>
      </c>
      <c r="C13126" s="141" t="s">
        <v>47233</v>
      </c>
      <c r="D13126" s="141" t="s">
        <v>47234</v>
      </c>
      <c r="E13126" s="141" t="s">
        <v>47235</v>
      </c>
      <c r="F13126" s="141" t="s">
        <v>47236</v>
      </c>
      <c r="G13126" s="141" t="s">
        <v>47237</v>
      </c>
      <c r="H13126" s="141" t="s">
        <v>47238</v>
      </c>
      <c r="I13126" s="141" t="s">
        <v>14</v>
      </c>
      <c r="J13126" s="649">
        <v>303.97000000000003</v>
      </c>
    </row>
    <row r="13127" spans="1:10" hidden="1">
      <c r="A13127" s="141" t="s">
        <v>47240</v>
      </c>
      <c r="B13127" s="141" t="str">
        <f t="shared" si="205"/>
        <v>INSTALACAO E ASSENTAMENTO DE UMA BACIA SANITARIA E VALVULA DE DESCARGA (EXCL.ESTES)EM PAVIMENTO TERREO,PARTE DE UM CONJUINSTALACAO E ASSENTAMENTO DE UMA BACIA SANITARIA E VALVULA DNTO DE DOIS OU MAIS VASOS,COMPREENDENDO:INSTALACAO HIDRAULICA C/1,50M TUBO PVC 50MM,C/CONEXOES,ATE VALVULA E APOS ESTA ATE O VASO,LIGACAO ESGOTO C/2,00M TUBO PVC 100MM A CAIXA DE INSPECAO E TUBO VENTILACAO,INCL.CONEXOES,EXCL.TUBO VENTILACAOINSTALACAO E ASSENTAMENTO DE UMA BACIA SANITARIA E VALVULA D</v>
      </c>
      <c r="C13127" s="141" t="s">
        <v>47217</v>
      </c>
      <c r="D13127" s="141" t="s">
        <v>47241</v>
      </c>
      <c r="E13127" s="141" t="s">
        <v>47242</v>
      </c>
      <c r="F13127" s="141" t="s">
        <v>47243</v>
      </c>
      <c r="G13127" s="141" t="s">
        <v>47244</v>
      </c>
      <c r="H13127" s="141" t="s">
        <v>47245</v>
      </c>
      <c r="I13127" s="141" t="s">
        <v>14</v>
      </c>
      <c r="J13127" s="649">
        <v>370.53</v>
      </c>
    </row>
    <row r="13128" spans="1:10" hidden="1">
      <c r="A13128" s="141" t="s">
        <v>47246</v>
      </c>
      <c r="B13128" s="141" t="str">
        <f t="shared" si="205"/>
        <v>INSTALACAO E ASSENTAMENTO DE UMA BACIA SANITARIA E VALVULA DE DESCARGA (EXCL.ESTES)EM PAVIMENTO TERREO,PARTE DE UM CONJUINSTALACAO E ASSENTAMENTO DE UMA BACIA SANITARIA E VALVULA DNTO DE DOIS OU MAIS VASOS,COMPREENDENDO:INSTALACAO HIDRAULICA C/1,50M TUBO PVC 50MM,C/CONEXOES,ATE VALVULA E APOS ESTA ATE O VASO,LIGACAO ESGOTO C/2,00M TUBO PVC 100MM A CAIXA DE INSPECAO E TUBO VENTILACAO,INCL.CONEXOES,EXCL.TUBO VENTILACAOINSTALACAO E ASSENTAMENTO DE UMA BACIA SANITARIA E VALVULA D</v>
      </c>
      <c r="C13128" s="141" t="s">
        <v>47217</v>
      </c>
      <c r="D13128" s="141" t="s">
        <v>47241</v>
      </c>
      <c r="E13128" s="141" t="s">
        <v>47242</v>
      </c>
      <c r="F13128" s="141" t="s">
        <v>47243</v>
      </c>
      <c r="G13128" s="141" t="s">
        <v>47244</v>
      </c>
      <c r="H13128" s="141" t="s">
        <v>47245</v>
      </c>
      <c r="I13128" s="141" t="s">
        <v>14</v>
      </c>
      <c r="J13128" s="649">
        <v>332.63</v>
      </c>
    </row>
    <row r="13129" spans="1:10" hidden="1">
      <c r="A13129" s="141" t="s">
        <v>47247</v>
      </c>
      <c r="B13129" s="141" t="str">
        <f t="shared" si="205"/>
        <v>INSTALACAO E ASSENTAMENTO DE UMA BACIA SANITARIA E CAIXA DEDESCARGA (EXCL.ESTES) EM PAVIMENTO TERREO,PARTE DE UM CONJUNINSTALACAO E ASSENTAMENTO DE UMA BACIA SANITARIA E CAIXA DETO DE DOIS OU MAIS VASOS,COMPREENDENDO:INSTALACAO HIDRAULICA C/1,50M TUBO PVC 25MM,C/CONEXOES,ATE A CAIXA DE DESCARGA,LIGACAO ESGOTO C/2,00M TUBO PVC 100MM A CAIXA INSPECAO E TUBO DE VENTILACAO,INCLUSIVE CONEXOES,EXCLUSIVE TUBO VENTILACAOINSTALACAO E ASSENTAMENTO DE UMA BACIA SANITARIA E CAIXA DE</v>
      </c>
      <c r="C13129" s="141" t="s">
        <v>47248</v>
      </c>
      <c r="D13129" s="141" t="s">
        <v>47249</v>
      </c>
      <c r="E13129" s="141" t="s">
        <v>47250</v>
      </c>
      <c r="F13129" s="141" t="s">
        <v>47251</v>
      </c>
      <c r="G13129" s="141" t="s">
        <v>47252</v>
      </c>
      <c r="H13129" s="141" t="s">
        <v>47253</v>
      </c>
      <c r="I13129" s="141" t="s">
        <v>14</v>
      </c>
      <c r="J13129" s="649">
        <v>330.92</v>
      </c>
    </row>
    <row r="13130" spans="1:10" hidden="1">
      <c r="A13130" s="141" t="s">
        <v>47254</v>
      </c>
      <c r="B13130" s="141" t="str">
        <f t="shared" si="205"/>
        <v>INSTALACAO E ASSENTAMENTO DE UMA BACIA SANITARIA E CAIXA DEDESCARGA (EXCL.ESTES) EM PAVIMENTO TERREO,PARTE DE UM CONJUNINSTALACAO E ASSENTAMENTO DE UMA BACIA SANITARIA E CAIXA DETO DE DOIS OU MAIS VASOS,COMPREENDENDO:INSTALACAO HIDRAULICA C/1,50M TUBO PVC 25MM,C/CONEXOES,ATE A CAIXA DE DESCARGA,LIGACAO ESGOTO C/2,00M TUBO PVC 100MM A CAIXA INSPECAO E TUBO DE VENTILACAO,INCLUSIVE CONEXOES,EXCLUSIVE TUBO VENTILACAOINSTALACAO E ASSENTAMENTO DE UMA BACIA SANITARIA E CAIXA DE</v>
      </c>
      <c r="C13130" s="141" t="s">
        <v>47248</v>
      </c>
      <c r="D13130" s="141" t="s">
        <v>47249</v>
      </c>
      <c r="E13130" s="141" t="s">
        <v>47250</v>
      </c>
      <c r="F13130" s="141" t="s">
        <v>47251</v>
      </c>
      <c r="G13130" s="141" t="s">
        <v>47252</v>
      </c>
      <c r="H13130" s="141" t="s">
        <v>47253</v>
      </c>
      <c r="I13130" s="141" t="s">
        <v>14</v>
      </c>
      <c r="J13130" s="649">
        <v>296.19</v>
      </c>
    </row>
    <row r="13131" spans="1:10" hidden="1">
      <c r="A13131" s="141" t="s">
        <v>47255</v>
      </c>
      <c r="B13131" s="141" t="str">
        <f t="shared" si="205"/>
        <v>INSTALACAO E ASSENTAMENTO DE UMA BACIA SANITARIA E CAIXA ACOPLADA (EXCL.ESTES) EM PAVIMENTO TERREO,PARTE DE UM CONJ.DE DINSTALACAO E ASSENTAMENTO DE UMA BACIA SANITARIA E CAIXA ACOOIS OU MAIS VASOS,COMPREENDENDO:INST.HIDRAULICA COM 1,50M DE TUBO PVC 25MM,COM CONEXOES,ATE A CAIXA ACOPLADA,LIGACAO DEESGOTO COM 2,00M DE TUBO PVC 100MM A CAIXA DE INSPECAO E TUBO DE VENTILACAO,INCLUSIVE CONEXOES,EXCL.TUBO DE VENTILACAOINSTALACAO E ASSENTAMENTO DE UMA BACIA SANITARIA E CAIXA ACO</v>
      </c>
      <c r="C13131" s="141" t="s">
        <v>47256</v>
      </c>
      <c r="D13131" s="141" t="s">
        <v>47257</v>
      </c>
      <c r="E13131" s="141" t="s">
        <v>47258</v>
      </c>
      <c r="F13131" s="141" t="s">
        <v>47259</v>
      </c>
      <c r="G13131" s="141" t="s">
        <v>47260</v>
      </c>
      <c r="H13131" s="141" t="s">
        <v>47261</v>
      </c>
      <c r="I13131" s="141" t="s">
        <v>14</v>
      </c>
      <c r="J13131" s="649">
        <v>318.14999999999998</v>
      </c>
    </row>
    <row r="13132" spans="1:10" hidden="1">
      <c r="A13132" s="141" t="s">
        <v>47262</v>
      </c>
      <c r="B13132" s="141" t="str">
        <f t="shared" si="205"/>
        <v>INSTALACAO E ASSENTAMENTO DE UMA BACIA SANITARIA E CAIXA ACOPLADA (EXCL.ESTES) EM PAVIMENTO TERREO,PARTE DE UM CONJ.DE DINSTALACAO E ASSENTAMENTO DE UMA BACIA SANITARIA E CAIXA ACOOIS OU MAIS VASOS,COMPREENDENDO:INST.HIDRAULICA COM 1,50M DE TUBO PVC 25MM,COM CONEXOES,ATE A CAIXA ACOPLADA,LIGACAO DEESGOTO COM 2,00M DE TUBO PVC 100MM A CAIXA DE INSPECAO E TUBO DE VENTILACAO,INCLUSIVE CONEXOES,EXCL.TUBO DE VENTILACAOINSTALACAO E ASSENTAMENTO DE UMA BACIA SANITARIA E CAIXA ACO</v>
      </c>
      <c r="C13132" s="141" t="s">
        <v>47256</v>
      </c>
      <c r="D13132" s="141" t="s">
        <v>47257</v>
      </c>
      <c r="E13132" s="141" t="s">
        <v>47258</v>
      </c>
      <c r="F13132" s="141" t="s">
        <v>47259</v>
      </c>
      <c r="G13132" s="141" t="s">
        <v>47260</v>
      </c>
      <c r="H13132" s="141" t="s">
        <v>47261</v>
      </c>
      <c r="I13132" s="141" t="s">
        <v>14</v>
      </c>
      <c r="J13132" s="649">
        <v>283.42</v>
      </c>
    </row>
    <row r="13133" spans="1:10" hidden="1">
      <c r="A13133" s="141" t="s">
        <v>47263</v>
      </c>
      <c r="B13133" s="141" t="str">
        <f t="shared" si="205"/>
        <v>INSTALACAO E ASSENTAMENTO DE UM LAVATORIO OU APARELHO DE INSTALACAO SEMELHANTE,EM BATERIA(EXCLUSIVE FORNECIMENTO DO APARINSTALACAO E ASSENTAMENTO DE UM LAVATORIO OU APARELHO DE INSELHO),COMPREENDENDO:1,00M DE TUBO DE PVC DE 32MM E 0,60M DETUBO DE PVC DE 25MM,COM CONEXOES E ESGOTAMENTO EM PVC DE 40MM,ATE O RALO SIFONADOINSTALACAO E ASSENTAMENTO DE UM LAVATORIO OU APARELHO DE INS</v>
      </c>
      <c r="C13133" s="141" t="s">
        <v>47264</v>
      </c>
      <c r="D13133" s="141" t="s">
        <v>47265</v>
      </c>
      <c r="E13133" s="141" t="s">
        <v>47266</v>
      </c>
      <c r="F13133" s="141" t="s">
        <v>47267</v>
      </c>
      <c r="G13133" s="141" t="s">
        <v>47268</v>
      </c>
      <c r="I13133" s="141" t="s">
        <v>14</v>
      </c>
      <c r="J13133" s="649">
        <v>298.17</v>
      </c>
    </row>
    <row r="13134" spans="1:10" hidden="1">
      <c r="A13134" s="141" t="s">
        <v>47269</v>
      </c>
      <c r="B13134" s="141" t="str">
        <f t="shared" si="205"/>
        <v>INSTALACAO E ASSENTAMENTO DE UM LAVATORIO OU APARELHO DE INSTALACAO SEMELHANTE,EM BATERIA(EXCLUSIVE FORNECIMENTO DO APARINSTALACAO E ASSENTAMENTO DE UM LAVATORIO OU APARELHO DE INSELHO),COMPREENDENDO:1,00M DE TUBO DE PVC DE 32MM E 0,60M DETUBO DE PVC DE 25MM,COM CONEXOES E ESGOTAMENTO EM PVC DE 40MM,ATE O RALO SIFONADOINSTALACAO E ASSENTAMENTO DE UM LAVATORIO OU APARELHO DE INS</v>
      </c>
      <c r="C13134" s="141" t="s">
        <v>47264</v>
      </c>
      <c r="D13134" s="141" t="s">
        <v>47265</v>
      </c>
      <c r="E13134" s="141" t="s">
        <v>47266</v>
      </c>
      <c r="F13134" s="141" t="s">
        <v>47267</v>
      </c>
      <c r="G13134" s="141" t="s">
        <v>47268</v>
      </c>
      <c r="I13134" s="141" t="s">
        <v>14</v>
      </c>
      <c r="J13134" s="649">
        <v>267.01</v>
      </c>
    </row>
    <row r="13135" spans="1:10" hidden="1">
      <c r="A13135" s="141" t="s">
        <v>47270</v>
      </c>
      <c r="B13135" s="141" t="str">
        <f t="shared" si="205"/>
        <v>INSTALACAO E ASSENTAMENTO DE BEBEDOURO OU LAVATORIO TIPO CALHA,EM BATERIA COM 1 PONTO A CADA 50CM(EXCLUSIVE FORNECIMENTOINSTALACAO E ASSENTAMENTO DE BEBEDOURO OU LAVATORIO TIPO CAL DO APARELHO),COMPREENDENDO:1,00M DE TUBO DE PVC DE 32MM E 0,60M DE TUBO DE PVC DE 25MM,COM CONEXOES E ESGOTAMENTO EM PVC DE 50MM,ATE O RALO SIFONADOINSTALACAO E ASSENTAMENTO DE BEBEDOURO OU LAVATORIO TIPO CAL</v>
      </c>
      <c r="C13135" s="141" t="s">
        <v>47271</v>
      </c>
      <c r="D13135" s="141" t="s">
        <v>47272</v>
      </c>
      <c r="E13135" s="141" t="s">
        <v>47273</v>
      </c>
      <c r="F13135" s="141" t="s">
        <v>47274</v>
      </c>
      <c r="G13135" s="141" t="s">
        <v>47275</v>
      </c>
      <c r="I13135" s="141" t="s">
        <v>14</v>
      </c>
      <c r="J13135" s="649">
        <v>252.74</v>
      </c>
    </row>
    <row r="13136" spans="1:10" hidden="1">
      <c r="A13136" s="141" t="s">
        <v>47276</v>
      </c>
      <c r="B13136" s="141" t="str">
        <f t="shared" si="205"/>
        <v>INSTALACAO E ASSENTAMENTO DE BEBEDOURO OU LAVATORIO TIPO CALHA,EM BATERIA COM 1 PONTO A CADA 50CM(EXCLUSIVE FORNECIMENTOINSTALACAO E ASSENTAMENTO DE BEBEDOURO OU LAVATORIO TIPO CAL DO APARELHO),COMPREENDENDO:1,00M DE TUBO DE PVC DE 32MM E 0,60M DE TUBO DE PVC DE 25MM,COM CONEXOES E ESGOTAMENTO EM PVC DE 50MM,ATE O RALO SIFONADOINSTALACAO E ASSENTAMENTO DE BEBEDOURO OU LAVATORIO TIPO CAL</v>
      </c>
      <c r="C13136" s="141" t="s">
        <v>47271</v>
      </c>
      <c r="D13136" s="141" t="s">
        <v>47272</v>
      </c>
      <c r="E13136" s="141" t="s">
        <v>47273</v>
      </c>
      <c r="F13136" s="141" t="s">
        <v>47274</v>
      </c>
      <c r="G13136" s="141" t="s">
        <v>47275</v>
      </c>
      <c r="I13136" s="141" t="s">
        <v>14</v>
      </c>
      <c r="J13136" s="649">
        <v>227.41</v>
      </c>
    </row>
    <row r="13137" spans="1:10" hidden="1">
      <c r="A13137" s="141" t="s">
        <v>47277</v>
      </c>
      <c r="B13137" s="141" t="str">
        <f t="shared" si="205"/>
        <v>INSTALACAO HIDRAULICA E ASSENTAMENTO DE UM CHUVEIRO EM BATERIA(EXCLUSIVE FORNECIMENTO DO APARELHO E REGISTRO),ATE 4 CHUVINSTALACAO HIDRAULICA E ASSENTAMENTO DE UM CHUVEIRO EM BATEREIROS,COMPREENDENDO:1,50M DE TUBO DE PVC DE 32MM E 1,00M DETUBO DE PVC DE 25MMINSTALACAO HIDRAULICA E ASSENTAMENTO DE UM CHUVEIRO EM BATER</v>
      </c>
      <c r="C13137" s="141" t="s">
        <v>47278</v>
      </c>
      <c r="D13137" s="141" t="s">
        <v>47279</v>
      </c>
      <c r="E13137" s="141" t="s">
        <v>47280</v>
      </c>
      <c r="F13137" s="141" t="s">
        <v>47281</v>
      </c>
      <c r="I13137" s="141" t="s">
        <v>14</v>
      </c>
      <c r="J13137" s="649">
        <v>178.08</v>
      </c>
    </row>
    <row r="13138" spans="1:10" hidden="1">
      <c r="A13138" s="141" t="s">
        <v>47282</v>
      </c>
      <c r="B13138" s="141" t="str">
        <f t="shared" si="205"/>
        <v>INSTALACAO HIDRAULICA E ASSENTAMENTO DE UM CHUVEIRO EM BATERIA(EXCLUSIVE FORNECIMENTO DO APARELHO E REGISTRO),ATE 4 CHUVINSTALACAO HIDRAULICA E ASSENTAMENTO DE UM CHUVEIRO EM BATEREIROS,COMPREENDENDO:1,50M DE TUBO DE PVC DE 32MM E 1,00M DETUBO DE PVC DE 25MMINSTALACAO HIDRAULICA E ASSENTAMENTO DE UM CHUVEIRO EM BATER</v>
      </c>
      <c r="C13138" s="141" t="s">
        <v>47278</v>
      </c>
      <c r="D13138" s="141" t="s">
        <v>47279</v>
      </c>
      <c r="E13138" s="141" t="s">
        <v>47280</v>
      </c>
      <c r="F13138" s="141" t="s">
        <v>47281</v>
      </c>
      <c r="I13138" s="141" t="s">
        <v>14</v>
      </c>
      <c r="J13138" s="649">
        <v>158.28</v>
      </c>
    </row>
    <row r="13139" spans="1:10" hidden="1">
      <c r="A13139" s="141" t="s">
        <v>47283</v>
      </c>
      <c r="B13139" s="141" t="str">
        <f t="shared" si="205"/>
        <v>INSTALACAO HIDRAULICA E ASSENTAMENTO DE UM CHUVEIRO EM BATERIA(EXCLUSIVE FORNECIMENTO DO APARELHO E REGISTRO),ATE 8 CHUVINSTALACAO HIDRAULICA E ASSENTAMENTO DE UM CHUVEIRO EM BATEREIROS,COMPREENDENDO:1,50M DE TUBO DE PVC SOLDAVEL DE 50MM E1,00M DE TUBO DE PVC DE 25MMINSTALACAO HIDRAULICA E ASSENTAMENTO DE UM CHUVEIRO EM BATER</v>
      </c>
      <c r="C13139" s="141" t="s">
        <v>47278</v>
      </c>
      <c r="D13139" s="141" t="s">
        <v>47284</v>
      </c>
      <c r="E13139" s="141" t="s">
        <v>47285</v>
      </c>
      <c r="F13139" s="141" t="s">
        <v>47286</v>
      </c>
      <c r="I13139" s="141" t="s">
        <v>14</v>
      </c>
      <c r="J13139" s="649">
        <v>230.18</v>
      </c>
    </row>
    <row r="13140" spans="1:10" hidden="1">
      <c r="A13140" s="141" t="s">
        <v>47287</v>
      </c>
      <c r="B13140" s="141" t="str">
        <f t="shared" si="205"/>
        <v>INSTALACAO HIDRAULICA E ASSENTAMENTO DE UM CHUVEIRO EM BATERIA(EXCLUSIVE FORNECIMENTO DO APARELHO E REGISTRO),ATE 8 CHUVINSTALACAO HIDRAULICA E ASSENTAMENTO DE UM CHUVEIRO EM BATEREIROS,COMPREENDENDO:1,50M DE TUBO DE PVC SOLDAVEL DE 50MM E1,00M DE TUBO DE PVC DE 25MMINSTALACAO HIDRAULICA E ASSENTAMENTO DE UM CHUVEIRO EM BATER</v>
      </c>
      <c r="C13140" s="141" t="s">
        <v>47278</v>
      </c>
      <c r="D13140" s="141" t="s">
        <v>47284</v>
      </c>
      <c r="E13140" s="141" t="s">
        <v>47285</v>
      </c>
      <c r="F13140" s="141" t="s">
        <v>47286</v>
      </c>
      <c r="I13140" s="141" t="s">
        <v>14</v>
      </c>
      <c r="J13140" s="649">
        <v>204.86</v>
      </c>
    </row>
    <row r="13141" spans="1:10" hidden="1">
      <c r="A13141" s="141" t="s">
        <v>47288</v>
      </c>
      <c r="B13141" s="141" t="str">
        <f t="shared" si="205"/>
        <v>RALO SECO(SIMPLES)DE PVC(100X53)X40MM,COM GRELHA,COMPREENDENDO:EFLUENTE DE 40MM SOLDAVEL EM PVC,COM 2,00M DE EXTENSAO ERALO SECO(SIMPLES)DE PVC(100X53)X40MM,COM GRELHA,COMPREENDENLIGACAO AO RALO SIFONADO.FORNECIMENTO E INSTALACAORALO SECO(SIMPLES)DE PVC(100X53)X40MM,COM GRELHA,COMPREENDEN</v>
      </c>
      <c r="C13141" s="141" t="s">
        <v>47289</v>
      </c>
      <c r="D13141" s="141" t="s">
        <v>47290</v>
      </c>
      <c r="E13141" s="141" t="s">
        <v>47291</v>
      </c>
      <c r="I13141" s="141" t="s">
        <v>14</v>
      </c>
      <c r="J13141" s="649">
        <v>65.59</v>
      </c>
    </row>
    <row r="13142" spans="1:10" hidden="1">
      <c r="A13142" s="141" t="s">
        <v>47292</v>
      </c>
      <c r="B13142" s="141" t="str">
        <f t="shared" si="205"/>
        <v>RALO SECO(SIMPLES)DE PVC(100X53)X40MM,COM GRELHA,COMPREENDENDO:EFLUENTE DE 40MM SOLDAVEL EM PVC,COM 2,00M DE EXTENSAO ERALO SECO(SIMPLES)DE PVC(100X53)X40MM,COM GRELHA,COMPREENDENLIGACAO AO RALO SIFONADO.FORNECIMENTO E INSTALACAORALO SECO(SIMPLES)DE PVC(100X53)X40MM,COM GRELHA,COMPREENDEN</v>
      </c>
      <c r="C13142" s="141" t="s">
        <v>47289</v>
      </c>
      <c r="D13142" s="141" t="s">
        <v>47290</v>
      </c>
      <c r="E13142" s="141" t="s">
        <v>47291</v>
      </c>
      <c r="I13142" s="141" t="s">
        <v>14</v>
      </c>
      <c r="J13142" s="649">
        <v>59.51</v>
      </c>
    </row>
    <row r="13143" spans="1:10" hidden="1">
      <c r="A13143" s="141" t="s">
        <v>47293</v>
      </c>
      <c r="B13143" s="141" t="str">
        <f t="shared" si="205"/>
        <v>RALO SIFONADO DE PVC(150X185)X75MM RIGIDO EM PAVIMENTO ELEVADO,COM SAIDA DE 75MM SOLDAVEL,GRELHA REDONDA E PORTA-GRELHA,RALO SIFONADO DE PVC(150X185)X75MM RIGIDO EM PAVIMENTO ELEVACOMPREENDENDO:3,00M DE TUBO DE PVC DE 75MM E SUA LIGACAO AORAMAL DE QUEDA E VENTILACAO.FORNECIMENTO E INSTALACAORALO SIFONADO DE PVC(150X185)X75MM RIGIDO EM PAVIMENTO ELEVA</v>
      </c>
      <c r="C13143" s="141" t="s">
        <v>47294</v>
      </c>
      <c r="D13143" s="141" t="s">
        <v>47295</v>
      </c>
      <c r="E13143" s="141" t="s">
        <v>47296</v>
      </c>
      <c r="F13143" s="141" t="s">
        <v>47297</v>
      </c>
      <c r="I13143" s="141" t="s">
        <v>14</v>
      </c>
      <c r="J13143" s="649">
        <v>237.57</v>
      </c>
    </row>
    <row r="13144" spans="1:10" hidden="1">
      <c r="A13144" s="141" t="s">
        <v>47298</v>
      </c>
      <c r="B13144" s="141" t="str">
        <f t="shared" si="205"/>
        <v>RALO SIFONADO DE PVC(150X185)X75MM RIGIDO EM PAVIMENTO ELEVADO,COM SAIDA DE 75MM SOLDAVEL,GRELHA REDONDA E PORTA-GRELHA,RALO SIFONADO DE PVC(150X185)X75MM RIGIDO EM PAVIMENTO ELEVACOMPREENDENDO:3,00M DE TUBO DE PVC DE 75MM E SUA LIGACAO AORAMAL DE QUEDA E VENTILACAO.FORNECIMENTO E INSTALACAORALO SIFONADO DE PVC(150X185)X75MM RIGIDO EM PAVIMENTO ELEVA</v>
      </c>
      <c r="C13144" s="141" t="s">
        <v>47294</v>
      </c>
      <c r="D13144" s="141" t="s">
        <v>47295</v>
      </c>
      <c r="E13144" s="141" t="s">
        <v>47296</v>
      </c>
      <c r="F13144" s="141" t="s">
        <v>47297</v>
      </c>
      <c r="I13144" s="141" t="s">
        <v>14</v>
      </c>
      <c r="J13144" s="649">
        <v>224.9</v>
      </c>
    </row>
    <row r="13145" spans="1:10" hidden="1">
      <c r="A13145" s="141" t="s">
        <v>47299</v>
      </c>
      <c r="B13145" s="141" t="str">
        <f t="shared" si="205"/>
        <v>RALO SIFONADO DE PVC RIGIDO (100X100)X50MM,EM PAVIMENTO ELEVADO,COM TAMPA CEGA,COM 1 ENTRADA DE 40MM E SAIDA DE 50MM,COMRALO SIFONADO DE PVC RIGIDO (100X100)X50MM,EM PAVIMENTO ELEVPREENDENDO:2,00M DE TUBO DE PVC DE 50MM SOLDAVEL,1,00M DE TUBO DE PVC DE 40MM E SUA LIGACAO AO RAMAL DE QUEDA E VENTILACAO.FORNECIMENTO E INSTALACAORALO SIFONADO DE PVC RIGIDO (100X100)X50MM,EM PAVIMENTO ELEV</v>
      </c>
      <c r="C13145" s="141" t="s">
        <v>47300</v>
      </c>
      <c r="D13145" s="141" t="s">
        <v>47301</v>
      </c>
      <c r="E13145" s="141" t="s">
        <v>47302</v>
      </c>
      <c r="F13145" s="141" t="s">
        <v>47303</v>
      </c>
      <c r="G13145" s="141" t="s">
        <v>47304</v>
      </c>
      <c r="I13145" s="141" t="s">
        <v>14</v>
      </c>
      <c r="J13145" s="649">
        <v>145.69</v>
      </c>
    </row>
    <row r="13146" spans="1:10" hidden="1">
      <c r="A13146" s="141" t="s">
        <v>47305</v>
      </c>
      <c r="B13146" s="141" t="str">
        <f t="shared" si="205"/>
        <v>RALO SIFONADO DE PVC RIGIDO (100X100)X50MM,EM PAVIMENTO ELEVADO,COM TAMPA CEGA,COM 1 ENTRADA DE 40MM E SAIDA DE 50MM,COMRALO SIFONADO DE PVC RIGIDO (100X100)X50MM,EM PAVIMENTO ELEVPREENDENDO:2,00M DE TUBO DE PVC DE 50MM SOLDAVEL,1,00M DE TUBO DE PVC DE 40MM E SUA LIGACAO AO RAMAL DE QUEDA E VENTILACAO.FORNECIMENTO E INSTALACAORALO SIFONADO DE PVC RIGIDO (100X100)X50MM,EM PAVIMENTO ELEV</v>
      </c>
      <c r="C13146" s="141" t="s">
        <v>47300</v>
      </c>
      <c r="D13146" s="141" t="s">
        <v>47301</v>
      </c>
      <c r="E13146" s="141" t="s">
        <v>47302</v>
      </c>
      <c r="F13146" s="141" t="s">
        <v>47303</v>
      </c>
      <c r="G13146" s="141" t="s">
        <v>47304</v>
      </c>
      <c r="I13146" s="141" t="s">
        <v>14</v>
      </c>
      <c r="J13146" s="649">
        <v>133.02000000000001</v>
      </c>
    </row>
    <row r="13147" spans="1:10" hidden="1">
      <c r="A13147" s="141" t="s">
        <v>47306</v>
      </c>
      <c r="B13147" s="141" t="str">
        <f t="shared" si="205"/>
        <v>RALO SIFONADO PVC RIGIDO (150X185)X75MM,EM PAVIMENTO TERREO,COM SAIDA DE 75MM,GRELHA REDONDA E PORTA-GRELHA,COMPREENDENDRALO SIFONADO PVC RIGIDO (150X185)X75MM,EM PAVIMENTO TERREO,O:3,00M DE TUBO DE PVC DE 75MM E SUA LIGACAO AO RAMAL DE VENTILACAO.FORNECIMENTO E INSTALACAORALO SIFONADO PVC RIGIDO (150X185)X75MM,EM PAVIMENTO TERREO,</v>
      </c>
      <c r="C13147" s="141" t="s">
        <v>47307</v>
      </c>
      <c r="D13147" s="141" t="s">
        <v>47308</v>
      </c>
      <c r="E13147" s="141" t="s">
        <v>47309</v>
      </c>
      <c r="F13147" s="141" t="s">
        <v>47310</v>
      </c>
      <c r="I13147" s="141" t="s">
        <v>14</v>
      </c>
      <c r="J13147" s="649">
        <v>150.16</v>
      </c>
    </row>
    <row r="13148" spans="1:10" hidden="1">
      <c r="A13148" s="141" t="s">
        <v>47311</v>
      </c>
      <c r="B13148" s="141" t="str">
        <f t="shared" si="205"/>
        <v>RALO SIFONADO PVC RIGIDO (150X185)X75MM,EM PAVIMENTO TERREO,COM SAIDA DE 75MM,GRELHA REDONDA E PORTA-GRELHA,COMPREENDENDRALO SIFONADO PVC RIGIDO (150X185)X75MM,EM PAVIMENTO TERREO,O:3,00M DE TUBO DE PVC DE 75MM E SUA LIGACAO AO RAMAL DE VENTILACAO.FORNECIMENTO E INSTALACAORALO SIFONADO PVC RIGIDO (150X185)X75MM,EM PAVIMENTO TERREO,</v>
      </c>
      <c r="C13148" s="141" t="s">
        <v>47307</v>
      </c>
      <c r="D13148" s="141" t="s">
        <v>47308</v>
      </c>
      <c r="E13148" s="141" t="s">
        <v>47309</v>
      </c>
      <c r="F13148" s="141" t="s">
        <v>47310</v>
      </c>
      <c r="I13148" s="141" t="s">
        <v>14</v>
      </c>
      <c r="J13148" s="649">
        <v>143.83000000000001</v>
      </c>
    </row>
    <row r="13149" spans="1:10" hidden="1">
      <c r="A13149" s="141" t="s">
        <v>47312</v>
      </c>
      <c r="B13149" s="141" t="str">
        <f t="shared" si="205"/>
        <v>RALO SIFONADO DE PVC(100X100)X50MM,EM PAVIMENTO TERREO,COM TAMPA CEGA,COM 1 ENTRADA DE 40MM E SAIDA DE 50MM,INCLUSIVE LIRALO SIFONADO DE PVC(100X100)X50MM,EM PAVIMENTO TERREO,COM TGACAO DE 50MM DE PVC ATE A CAIXA DE INSPECAO,CONSIDERANDO ADISTANCIA DO CENTRO DO RALO ATE 2,00M.FORNECIMENTO E INSTALACAORALO SIFONADO DE PVC(100X100)X50MM,EM PAVIMENTO TERREO,COM T</v>
      </c>
      <c r="C13149" s="141" t="s">
        <v>47313</v>
      </c>
      <c r="D13149" s="141" t="s">
        <v>47314</v>
      </c>
      <c r="E13149" s="141" t="s">
        <v>47315</v>
      </c>
      <c r="F13149" s="141" t="s">
        <v>47316</v>
      </c>
      <c r="G13149" s="141" t="s">
        <v>33262</v>
      </c>
      <c r="I13149" s="141" t="s">
        <v>14</v>
      </c>
      <c r="J13149" s="649">
        <v>88.77</v>
      </c>
    </row>
    <row r="13150" spans="1:10" hidden="1">
      <c r="A13150" s="141" t="s">
        <v>47317</v>
      </c>
      <c r="B13150" s="141" t="str">
        <f t="shared" si="205"/>
        <v>RALO SIFONADO DE PVC(100X100)X50MM,EM PAVIMENTO TERREO,COM TAMPA CEGA,COM 1 ENTRADA DE 40MM E SAIDA DE 50MM,INCLUSIVE LIRALO SIFONADO DE PVC(100X100)X50MM,EM PAVIMENTO TERREO,COM TGACAO DE 50MM DE PVC ATE A CAIXA DE INSPECAO,CONSIDERANDO ADISTANCIA DO CENTRO DO RALO ATE 2,00M.FORNECIMENTO E INSTALACAORALO SIFONADO DE PVC(100X100)X50MM,EM PAVIMENTO TERREO,COM T</v>
      </c>
      <c r="C13150" s="141" t="s">
        <v>47313</v>
      </c>
      <c r="D13150" s="141" t="s">
        <v>47314</v>
      </c>
      <c r="E13150" s="141" t="s">
        <v>47315</v>
      </c>
      <c r="F13150" s="141" t="s">
        <v>47316</v>
      </c>
      <c r="G13150" s="141" t="s">
        <v>33262</v>
      </c>
      <c r="I13150" s="141" t="s">
        <v>14</v>
      </c>
      <c r="J13150" s="649">
        <v>82.43</v>
      </c>
    </row>
    <row r="13151" spans="1:10" hidden="1">
      <c r="A13151" s="141" t="s">
        <v>47318</v>
      </c>
      <c r="B13151" s="141" t="str">
        <f t="shared" si="205"/>
        <v>LIGACAO A COLUNA DE GORDURA DO ESGOTO DE PIAS EM TUBO DE PVC DE 50MM SOLDAVEL,COM CONEXOESLIGACAO A COLUNA DE GORDURA DO ESGOTO DE PIAS EM TUBO DE PVCLIGACAO A COLUNA DE GORDURA DO ESGOTO DE PIAS EM TUBO DE PVC</v>
      </c>
      <c r="C13151" s="141" t="s">
        <v>47319</v>
      </c>
      <c r="D13151" s="141" t="s">
        <v>47320</v>
      </c>
      <c r="I13151" s="141" t="s">
        <v>14</v>
      </c>
      <c r="J13151" s="649">
        <v>55.69</v>
      </c>
    </row>
    <row r="13152" spans="1:10" hidden="1">
      <c r="A13152" s="141" t="s">
        <v>47321</v>
      </c>
      <c r="B13152" s="141" t="str">
        <f t="shared" si="205"/>
        <v>LIGACAO A COLUNA DE GORDURA DO ESGOTO DE PIAS EM TUBO DE PVC DE 50MM SOLDAVEL,COM CONEXOESLIGACAO A COLUNA DE GORDURA DO ESGOTO DE PIAS EM TUBO DE PVCLIGACAO A COLUNA DE GORDURA DO ESGOTO DE PIAS EM TUBO DE PVC</v>
      </c>
      <c r="C13152" s="141" t="s">
        <v>47319</v>
      </c>
      <c r="D13152" s="141" t="s">
        <v>47320</v>
      </c>
      <c r="I13152" s="141" t="s">
        <v>14</v>
      </c>
      <c r="J13152" s="649">
        <v>50.62</v>
      </c>
    </row>
    <row r="13153" spans="1:10" hidden="1">
      <c r="A13153" s="141" t="s">
        <v>47322</v>
      </c>
      <c r="B13153" s="141" t="str">
        <f t="shared" si="205"/>
        <v>TUBO DE QUEDA EM PVC DE 150MM,INCLUSIVE "T" SANITARIO.FORNECIMENTO E ASSENTAMENTOTUBO DE QUEDA EM PVC DE 150MM,INCLUSIVE "T" SANITARIO.FORNECTUBO DE QUEDA EM PVC DE 150MM,INCLUSIVE "T" SANITARIO.FORNEC</v>
      </c>
      <c r="C13153" s="141" t="s">
        <v>47323</v>
      </c>
      <c r="D13153" s="141" t="s">
        <v>47324</v>
      </c>
      <c r="I13153" s="141" t="s">
        <v>285</v>
      </c>
      <c r="J13153" s="649">
        <v>197.19</v>
      </c>
    </row>
    <row r="13154" spans="1:10" hidden="1">
      <c r="A13154" s="141" t="s">
        <v>47325</v>
      </c>
      <c r="B13154" s="141" t="str">
        <f t="shared" si="205"/>
        <v>TUBO DE QUEDA EM PVC DE 150MM,INCLUSIVE "T" SANITARIO.FORNECIMENTO E ASSENTAMENTOTUBO DE QUEDA EM PVC DE 150MM,INCLUSIVE "T" SANITARIO.FORNECTUBO DE QUEDA EM PVC DE 150MM,INCLUSIVE "T" SANITARIO.FORNEC</v>
      </c>
      <c r="C13154" s="141" t="s">
        <v>47323</v>
      </c>
      <c r="D13154" s="141" t="s">
        <v>47324</v>
      </c>
      <c r="I13154" s="141" t="s">
        <v>285</v>
      </c>
      <c r="J13154" s="649">
        <v>184.5</v>
      </c>
    </row>
    <row r="13155" spans="1:10" hidden="1">
      <c r="A13155" s="141" t="s">
        <v>47326</v>
      </c>
      <c r="B13155" s="141" t="str">
        <f t="shared" si="205"/>
        <v>TUBO DE QUEDA EM PVC DE 100MM,INCLUSIVE "T" SANITARIO.FORNECIMENTO E ASSENTAMENTOTUBO DE QUEDA EM PVC DE 100MM,INCLUSIVE "T" SANITARIO.FORNECTUBO DE QUEDA EM PVC DE 100MM,INCLUSIVE "T" SANITARIO.FORNEC</v>
      </c>
      <c r="C13155" s="141" t="s">
        <v>47327</v>
      </c>
      <c r="D13155" s="141" t="s">
        <v>47324</v>
      </c>
      <c r="I13155" s="141" t="s">
        <v>285</v>
      </c>
      <c r="J13155" s="649">
        <v>113.35</v>
      </c>
    </row>
    <row r="13156" spans="1:10" hidden="1">
      <c r="A13156" s="141" t="s">
        <v>47328</v>
      </c>
      <c r="B13156" s="141" t="str">
        <f t="shared" si="205"/>
        <v>TUBO DE QUEDA EM PVC DE 100MM,INCLUSIVE "T" SANITARIO.FORNECIMENTO E ASSENTAMENTOTUBO DE QUEDA EM PVC DE 100MM,INCLUSIVE "T" SANITARIO.FORNECTUBO DE QUEDA EM PVC DE 100MM,INCLUSIVE "T" SANITARIO.FORNEC</v>
      </c>
      <c r="C13156" s="141" t="s">
        <v>47327</v>
      </c>
      <c r="D13156" s="141" t="s">
        <v>47324</v>
      </c>
      <c r="I13156" s="141" t="s">
        <v>285</v>
      </c>
      <c r="J13156" s="649">
        <v>103.36</v>
      </c>
    </row>
    <row r="13157" spans="1:10" hidden="1">
      <c r="A13157" s="141" t="s">
        <v>47329</v>
      </c>
      <c r="B13157" s="141" t="str">
        <f t="shared" si="205"/>
        <v>TUBO DE QUEDA EM PVC DE 75MM,INCLUSIVE "T" SANITARIO.FORNECIMENTO E ASSENTAMENTOTUBO DE QUEDA EM PVC DE 75MM,INCLUSIVE "T" SANITARIO.FORNECITUBO DE QUEDA EM PVC DE 75MM,INCLUSIVE "T" SANITARIO.FORNECI</v>
      </c>
      <c r="C13157" s="141" t="s">
        <v>47330</v>
      </c>
      <c r="D13157" s="141" t="s">
        <v>39713</v>
      </c>
      <c r="I13157" s="141" t="s">
        <v>285</v>
      </c>
      <c r="J13157" s="649">
        <v>69.989999999999995</v>
      </c>
    </row>
    <row r="13158" spans="1:10" hidden="1">
      <c r="A13158" s="141" t="s">
        <v>47331</v>
      </c>
      <c r="B13158" s="141" t="str">
        <f t="shared" si="205"/>
        <v>TUBO DE QUEDA EM PVC DE 75MM,INCLUSIVE "T" SANITARIO.FORNECIMENTO E ASSENTAMENTOTUBO DE QUEDA EM PVC DE 75MM,INCLUSIVE "T" SANITARIO.FORNECITUBO DE QUEDA EM PVC DE 75MM,INCLUSIVE "T" SANITARIO.FORNECI</v>
      </c>
      <c r="C13158" s="141" t="s">
        <v>47330</v>
      </c>
      <c r="D13158" s="141" t="s">
        <v>39713</v>
      </c>
      <c r="I13158" s="141" t="s">
        <v>285</v>
      </c>
      <c r="J13158" s="649">
        <v>64.400000000000006</v>
      </c>
    </row>
    <row r="13159" spans="1:10" hidden="1">
      <c r="A13159" s="141" t="s">
        <v>47332</v>
      </c>
      <c r="B13159" s="141" t="str">
        <f t="shared" si="205"/>
        <v>TUBO PARA VENTILACAO EM PVC DE 100MM.INCLUSIVE CONEXOES.FORNECIMENTO E ASSENTAMENTOTUBO PARA VENTILACAO EM PVC DE 100MM.INCLUSIVE CONEXOES.FORNTUBO PARA VENTILACAO EM PVC DE 100MM.INCLUSIVE CONEXOES.FORN</v>
      </c>
      <c r="C13159" s="141" t="s">
        <v>47333</v>
      </c>
      <c r="D13159" s="141" t="s">
        <v>47334</v>
      </c>
      <c r="I13159" s="141" t="s">
        <v>285</v>
      </c>
      <c r="J13159" s="649">
        <v>34.6</v>
      </c>
    </row>
    <row r="13160" spans="1:10" hidden="1">
      <c r="A13160" s="141" t="s">
        <v>47335</v>
      </c>
      <c r="B13160" s="141" t="str">
        <f t="shared" si="205"/>
        <v>TUBO PARA VENTILACAO EM PVC DE 100MM.INCLUSIVE CONEXOES.FORNECIMENTO E ASSENTAMENTOTUBO PARA VENTILACAO EM PVC DE 100MM.INCLUSIVE CONEXOES.FORNTUBO PARA VENTILACAO EM PVC DE 100MM.INCLUSIVE CONEXOES.FORN</v>
      </c>
      <c r="C13160" s="141" t="s">
        <v>47333</v>
      </c>
      <c r="D13160" s="141" t="s">
        <v>47334</v>
      </c>
      <c r="I13160" s="141" t="s">
        <v>285</v>
      </c>
      <c r="J13160" s="649">
        <v>32.07</v>
      </c>
    </row>
    <row r="13161" spans="1:10" hidden="1">
      <c r="A13161" s="141" t="s">
        <v>47336</v>
      </c>
      <c r="B13161" s="141" t="str">
        <f t="shared" si="205"/>
        <v>TUBO PARA VENTILACAO EM PVC DE 75MM,INCLUSIVE CONEXOES.FORNECIMENTO E ASSENTAMENTOTUBO PARA VENTILACAO EM PVC DE 75MM,INCLUSIVE CONEXOES.FORNETUBO PARA VENTILACAO EM PVC DE 75MM,INCLUSIVE CONEXOES.FORNE</v>
      </c>
      <c r="C13161" s="141" t="s">
        <v>47337</v>
      </c>
      <c r="D13161" s="141" t="s">
        <v>47338</v>
      </c>
      <c r="I13161" s="141" t="s">
        <v>285</v>
      </c>
      <c r="J13161" s="649">
        <v>28.48</v>
      </c>
    </row>
    <row r="13162" spans="1:10" hidden="1">
      <c r="A13162" s="141" t="s">
        <v>47339</v>
      </c>
      <c r="B13162" s="141" t="str">
        <f t="shared" si="205"/>
        <v>TUBO PARA VENTILACAO EM PVC DE 75MM,INCLUSIVE CONEXOES.FORNECIMENTO E ASSENTAMENTOTUBO PARA VENTILACAO EM PVC DE 75MM,INCLUSIVE CONEXOES.FORNETUBO PARA VENTILACAO EM PVC DE 75MM,INCLUSIVE CONEXOES.FORNE</v>
      </c>
      <c r="C13162" s="141" t="s">
        <v>47337</v>
      </c>
      <c r="D13162" s="141" t="s">
        <v>47338</v>
      </c>
      <c r="I13162" s="141" t="s">
        <v>285</v>
      </c>
      <c r="J13162" s="649">
        <v>26.58</v>
      </c>
    </row>
    <row r="13163" spans="1:10" hidden="1">
      <c r="A13163" s="141" t="s">
        <v>47340</v>
      </c>
      <c r="B13163" s="141" t="str">
        <f t="shared" si="205"/>
        <v>TUBO DE QUEDA EM PVC REFORCADO DE 150MM,INCLUSIVE "T" SANITARIO.FORNECIMENTO E ASSENTAMENTOTUBO DE QUEDA EM PVC REFORCADO DE 150MM,INCLUSIVE "T" SANITATUBO DE QUEDA EM PVC REFORCADO DE 150MM,INCLUSIVE "T" SANITA</v>
      </c>
      <c r="C13163" s="141" t="s">
        <v>47341</v>
      </c>
      <c r="D13163" s="141" t="s">
        <v>47342</v>
      </c>
      <c r="I13163" s="141" t="s">
        <v>285</v>
      </c>
      <c r="J13163" s="649">
        <v>228.9</v>
      </c>
    </row>
    <row r="13164" spans="1:10" hidden="1">
      <c r="A13164" s="141" t="s">
        <v>47343</v>
      </c>
      <c r="B13164" s="141" t="str">
        <f t="shared" si="205"/>
        <v>TUBO DE QUEDA EM PVC REFORCADO DE 150MM,INCLUSIVE "T" SANITARIO.FORNECIMENTO E ASSENTAMENTOTUBO DE QUEDA EM PVC REFORCADO DE 150MM,INCLUSIVE "T" SANITATUBO DE QUEDA EM PVC REFORCADO DE 150MM,INCLUSIVE "T" SANITA</v>
      </c>
      <c r="C13164" s="141" t="s">
        <v>47341</v>
      </c>
      <c r="D13164" s="141" t="s">
        <v>47342</v>
      </c>
      <c r="I13164" s="141" t="s">
        <v>285</v>
      </c>
      <c r="J13164" s="649">
        <v>216.21</v>
      </c>
    </row>
    <row r="13165" spans="1:10" hidden="1">
      <c r="A13165" s="141" t="s">
        <v>47344</v>
      </c>
      <c r="B13165" s="141" t="str">
        <f t="shared" si="205"/>
        <v>TUBO DE QUEDA EM PVC REFORCADO DE 100MM,INCLUSIVE "T" SANITARIO.FORNECIMENTO E ASSENTAMENTOTUBO DE QUEDA EM PVC REFORCADO DE 100MM,INCLUSIVE "T" SANITATUBO DE QUEDA EM PVC REFORCADO DE 100MM,INCLUSIVE "T" SANITA</v>
      </c>
      <c r="C13165" s="141" t="s">
        <v>47345</v>
      </c>
      <c r="D13165" s="141" t="s">
        <v>47342</v>
      </c>
      <c r="I13165" s="141" t="s">
        <v>285</v>
      </c>
      <c r="J13165" s="649">
        <v>156.94999999999999</v>
      </c>
    </row>
    <row r="13166" spans="1:10" hidden="1">
      <c r="A13166" s="141" t="s">
        <v>47346</v>
      </c>
      <c r="B13166" s="141" t="str">
        <f t="shared" si="205"/>
        <v>TUBO DE QUEDA EM PVC REFORCADO DE 100MM,INCLUSIVE "T" SANITARIO.FORNECIMENTO E ASSENTAMENTOTUBO DE QUEDA EM PVC REFORCADO DE 100MM,INCLUSIVE "T" SANITATUBO DE QUEDA EM PVC REFORCADO DE 100MM,INCLUSIVE "T" SANITA</v>
      </c>
      <c r="C13166" s="141" t="s">
        <v>47345</v>
      </c>
      <c r="D13166" s="141" t="s">
        <v>47342</v>
      </c>
      <c r="I13166" s="141" t="s">
        <v>285</v>
      </c>
      <c r="J13166" s="649">
        <v>145.52000000000001</v>
      </c>
    </row>
    <row r="13167" spans="1:10" hidden="1">
      <c r="A13167" s="141" t="s">
        <v>47347</v>
      </c>
      <c r="B13167" s="141" t="str">
        <f t="shared" si="205"/>
        <v>TUBO DE QUEDA EM PVC REFORCADO DE 75MM,INCLUSIVE "T" SANITARIO.FORNECIMENTO E ASSENTAMENTOTUBO DE QUEDA EM PVC REFORCADO DE 75MM,INCLUSIVE "T" SANITARTUBO DE QUEDA EM PVC REFORCADO DE 75MM,INCLUSIVE "T" SANITAR</v>
      </c>
      <c r="C13167" s="141" t="s">
        <v>47348</v>
      </c>
      <c r="D13167" s="141" t="s">
        <v>47349</v>
      </c>
      <c r="I13167" s="141" t="s">
        <v>285</v>
      </c>
      <c r="J13167" s="649">
        <v>82.08</v>
      </c>
    </row>
    <row r="13168" spans="1:10" hidden="1">
      <c r="A13168" s="141" t="s">
        <v>47350</v>
      </c>
      <c r="B13168" s="141" t="str">
        <f t="shared" si="205"/>
        <v>TUBO DE QUEDA EM PVC REFORCADO DE 75MM,INCLUSIVE "T" SANITARIO.FORNECIMENTO E ASSENTAMENTOTUBO DE QUEDA EM PVC REFORCADO DE 75MM,INCLUSIVE "T" SANITARTUBO DE QUEDA EM PVC REFORCADO DE 75MM,INCLUSIVE "T" SANITAR</v>
      </c>
      <c r="C13168" s="141" t="s">
        <v>47348</v>
      </c>
      <c r="D13168" s="141" t="s">
        <v>47349</v>
      </c>
      <c r="I13168" s="141" t="s">
        <v>285</v>
      </c>
      <c r="J13168" s="649">
        <v>76.489999999999995</v>
      </c>
    </row>
    <row r="13169" spans="1:10" hidden="1">
      <c r="A13169" s="141" t="s">
        <v>47351</v>
      </c>
      <c r="B13169" s="141" t="str">
        <f t="shared" si="205"/>
        <v>APARELHO DE AR CONDICIONADO,TIPO JANELA(EXCLUSIVE O FORNECIMENTO DO APARELHO),COMPREENDENDO:5 VARAS DE ELETRODUTO PVC DEAPARELHO DE AR CONDICIONADO,TIPO JANELA(EXCLUSIVE O FORNECIM 3/4",COM LUVAS,40,00M DE FIO 2,5MM2,TOMADA DE EMBUTIR E CAIXA DE EMBUTIR.INSTALACAO E ASSENTAMENTOAPARELHO DE AR CONDICIONADO,TIPO JANELA(EXCLUSIVE O FORNECIM</v>
      </c>
      <c r="C13169" s="141" t="s">
        <v>47352</v>
      </c>
      <c r="D13169" s="141" t="s">
        <v>47353</v>
      </c>
      <c r="E13169" s="141" t="s">
        <v>47354</v>
      </c>
      <c r="F13169" s="141" t="s">
        <v>47355</v>
      </c>
      <c r="I13169" s="141" t="s">
        <v>14</v>
      </c>
      <c r="J13169" s="649">
        <v>326.36</v>
      </c>
    </row>
    <row r="13170" spans="1:10" hidden="1">
      <c r="A13170" s="141" t="s">
        <v>47356</v>
      </c>
      <c r="B13170" s="141" t="str">
        <f t="shared" si="205"/>
        <v>APARELHO DE AR CONDICIONADO,TIPO JANELA(EXCLUSIVE O FORNECIMENTO DO APARELHO),COMPREENDENDO:5 VARAS DE ELETRODUTO PVC DEAPARELHO DE AR CONDICIONADO,TIPO JANELA(EXCLUSIVE O FORNECIM 3/4",COM LUVAS,40,00M DE FIO 2,5MM2,TOMADA DE EMBUTIR E CAIXA DE EMBUTIR.INSTALACAO E ASSENTAMENTOAPARELHO DE AR CONDICIONADO,TIPO JANELA(EXCLUSIVE O FORNECIM</v>
      </c>
      <c r="C13170" s="141" t="s">
        <v>47352</v>
      </c>
      <c r="D13170" s="141" t="s">
        <v>47353</v>
      </c>
      <c r="E13170" s="141" t="s">
        <v>47354</v>
      </c>
      <c r="F13170" s="141" t="s">
        <v>47355</v>
      </c>
      <c r="I13170" s="141" t="s">
        <v>14</v>
      </c>
      <c r="J13170" s="649">
        <v>298.36</v>
      </c>
    </row>
    <row r="13171" spans="1:10" hidden="1">
      <c r="A13171" s="141" t="s">
        <v>47357</v>
      </c>
      <c r="B13171" s="141" t="str">
        <f t="shared" si="205"/>
        <v>APARELHO DE AR CONDICIONADO,TIPO JANELA(EXCLUSIVE O FORNECIMENTO DO APARELHO),COM INSTALACAO APARENTE,COMPREENDENDO:5 VAAPARELHO DE AR CONDICIONADO,TIPO JANELA(EXCLUSIVE O FORNECIMRAS DE ELETRODUTO PVC DE 3/4",COM LUVAS,40,00M DE FIO 2,5MM2,TOMADA DE SOBREPOR E CAIXA DE SOBREPOR,INCLUSIVE ABRACADEIRAS.INSTALACAO E ASSENTAMENTOAPARELHO DE AR CONDICIONADO,TIPO JANELA(EXCLUSIVE O FORNECIM</v>
      </c>
      <c r="C13171" s="141" t="s">
        <v>47352</v>
      </c>
      <c r="D13171" s="141" t="s">
        <v>47358</v>
      </c>
      <c r="E13171" s="141" t="s">
        <v>47359</v>
      </c>
      <c r="F13171" s="141" t="s">
        <v>47360</v>
      </c>
      <c r="G13171" s="141" t="s">
        <v>47361</v>
      </c>
      <c r="I13171" s="141" t="s">
        <v>14</v>
      </c>
      <c r="J13171" s="649">
        <v>445.53</v>
      </c>
    </row>
    <row r="13172" spans="1:10" hidden="1">
      <c r="A13172" s="141" t="s">
        <v>47362</v>
      </c>
      <c r="B13172" s="141" t="str">
        <f t="shared" si="205"/>
        <v>APARELHO DE AR CONDICIONADO,TIPO JANELA(EXCLUSIVE O FORNECIMENTO DO APARELHO),COM INSTALACAO APARENTE,COMPREENDENDO:5 VAAPARELHO DE AR CONDICIONADO,TIPO JANELA(EXCLUSIVE O FORNECIMRAS DE ELETRODUTO PVC DE 3/4",COM LUVAS,40,00M DE FIO 2,5MM2,TOMADA DE SOBREPOR E CAIXA DE SOBREPOR,INCLUSIVE ABRACADEIRAS.INSTALACAO E ASSENTAMENTOAPARELHO DE AR CONDICIONADO,TIPO JANELA(EXCLUSIVE O FORNECIM</v>
      </c>
      <c r="C13172" s="141" t="s">
        <v>47352</v>
      </c>
      <c r="D13172" s="141" t="s">
        <v>47358</v>
      </c>
      <c r="E13172" s="141" t="s">
        <v>47359</v>
      </c>
      <c r="F13172" s="141" t="s">
        <v>47360</v>
      </c>
      <c r="G13172" s="141" t="s">
        <v>47361</v>
      </c>
      <c r="I13172" s="141" t="s">
        <v>14</v>
      </c>
      <c r="J13172" s="649">
        <v>404.87</v>
      </c>
    </row>
    <row r="13173" spans="1:10" hidden="1">
      <c r="A13173" s="141" t="s">
        <v>47363</v>
      </c>
      <c r="B13173" s="141" t="str">
        <f t="shared" si="205"/>
        <v>BEBEDOURO ELETRICO,TIPO PRESSAO COM FILTRO INTERNO(EXCLUSIVE FORNECIMENTO DE APARELHO),COMPREENDENDO:2 VARAS DE ELETRODUBEBEDOURO ELETRICO,TIPO PRESSAO COM FILTRO INTERNO(EXCLUSIVETO PVC DE 3/4",COM LUVAS,10,00M DE FIO 2,5MM2,TOMADA DE EMBUTIR E CAIXA DE EMBUTIR,4,00M DE TUBO PVC DE 25MM,3,00M DE TUBO PVC DE 40MM,REGISTRO DE 3/4" E CONEXOES.INSTALACAO ATE ORALO EXISTENTE E ASSENTAMENTOBEBEDOURO ELETRICO,TIPO PRESSAO COM FILTRO INTERNO(EXCLUSIVE</v>
      </c>
      <c r="C13173" s="141" t="s">
        <v>47364</v>
      </c>
      <c r="D13173" s="141" t="s">
        <v>47365</v>
      </c>
      <c r="E13173" s="141" t="s">
        <v>47366</v>
      </c>
      <c r="F13173" s="141" t="s">
        <v>47367</v>
      </c>
      <c r="G13173" s="141" t="s">
        <v>47368</v>
      </c>
      <c r="H13173" s="141" t="s">
        <v>47369</v>
      </c>
      <c r="I13173" s="141" t="s">
        <v>14</v>
      </c>
      <c r="J13173" s="649">
        <v>391.53</v>
      </c>
    </row>
    <row r="13174" spans="1:10" hidden="1">
      <c r="A13174" s="141" t="s">
        <v>47370</v>
      </c>
      <c r="B13174" s="141" t="str">
        <f t="shared" si="205"/>
        <v>BEBEDOURO ELETRICO,TIPO PRESSAO COM FILTRO INTERNO(EXCLUSIVE FORNECIMENTO DE APARELHO),COMPREENDENDO:2 VARAS DE ELETRODUBEBEDOURO ELETRICO,TIPO PRESSAO COM FILTRO INTERNO(EXCLUSIVETO PVC DE 3/4",COM LUVAS,10,00M DE FIO 2,5MM2,TOMADA DE EMBUTIR E CAIXA DE EMBUTIR,4,00M DE TUBO PVC DE 25MM,3,00M DE TUBO PVC DE 40MM,REGISTRO DE 3/4" E CONEXOES.INSTALACAO ATE ORALO EXISTENTE E ASSENTAMENTOBEBEDOURO ELETRICO,TIPO PRESSAO COM FILTRO INTERNO(EXCLUSIVE</v>
      </c>
      <c r="C13174" s="141" t="s">
        <v>47364</v>
      </c>
      <c r="D13174" s="141" t="s">
        <v>47365</v>
      </c>
      <c r="E13174" s="141" t="s">
        <v>47366</v>
      </c>
      <c r="F13174" s="141" t="s">
        <v>47367</v>
      </c>
      <c r="G13174" s="141" t="s">
        <v>47368</v>
      </c>
      <c r="H13174" s="141" t="s">
        <v>47369</v>
      </c>
      <c r="I13174" s="141" t="s">
        <v>14</v>
      </c>
      <c r="J13174" s="649">
        <v>359.86</v>
      </c>
    </row>
    <row r="13175" spans="1:10" hidden="1">
      <c r="A13175" s="141" t="s">
        <v>47371</v>
      </c>
      <c r="B13175" s="141" t="str">
        <f t="shared" si="205"/>
        <v>TUBO DE PVC RIGIDO,COM DIAMETRO DE 50MM,PBL,PN 80.FORNECIMENTOTUBO DE PVC RIGIDO,COM DIAMETRO DE 50MM,PBL,PN 80.FORNECIMENTUBO DE PVC RIGIDO,COM DIAMETRO DE 50MM,PBL,PN 80.FORNECIMEN</v>
      </c>
      <c r="C13175" s="141" t="s">
        <v>47372</v>
      </c>
      <c r="D13175" s="141" t="s">
        <v>25100</v>
      </c>
      <c r="I13175" s="141" t="s">
        <v>285</v>
      </c>
      <c r="J13175" s="649">
        <v>9.85</v>
      </c>
    </row>
    <row r="13176" spans="1:10" hidden="1">
      <c r="A13176" s="141" t="s">
        <v>47373</v>
      </c>
      <c r="B13176" s="141" t="str">
        <f t="shared" si="205"/>
        <v>TUBO DE PVC RIGIDO,COM DIAMETRO DE 50MM,PBL,PN 80.FORNECIMENTOTUBO DE PVC RIGIDO,COM DIAMETRO DE 50MM,PBL,PN 80.FORNECIMENTUBO DE PVC RIGIDO,COM DIAMETRO DE 50MM,PBL,PN 80.FORNECIMEN</v>
      </c>
      <c r="C13176" s="141" t="s">
        <v>47372</v>
      </c>
      <c r="D13176" s="141" t="s">
        <v>25100</v>
      </c>
      <c r="I13176" s="141" t="s">
        <v>285</v>
      </c>
      <c r="J13176" s="649">
        <v>9.85</v>
      </c>
    </row>
    <row r="13177" spans="1:10" hidden="1">
      <c r="A13177" s="141" t="s">
        <v>47374</v>
      </c>
      <c r="B13177" s="141" t="str">
        <f t="shared" si="205"/>
        <v>ADAPTADOR DE PVC RIGIDO SOLDAVEL,COM BOLSA SOLDAVEL E ROSCAMACHO,DIAMETRO NOMINAL DE 50MM.FORNECIMENTOADAPTADOR DE PVC RIGIDO SOLDAVEL,COM BOLSA SOLDAVEL E ROSCAADAPTADOR DE PVC RIGIDO SOLDAVEL,COM BOLSA SOLDAVEL E ROSCA</v>
      </c>
      <c r="C13177" s="141" t="s">
        <v>47375</v>
      </c>
      <c r="D13177" s="141" t="s">
        <v>47376</v>
      </c>
      <c r="I13177" s="141" t="s">
        <v>14</v>
      </c>
      <c r="J13177" s="649">
        <v>2.78</v>
      </c>
    </row>
    <row r="13178" spans="1:10" hidden="1">
      <c r="A13178" s="141" t="s">
        <v>47377</v>
      </c>
      <c r="B13178" s="141" t="str">
        <f t="shared" si="205"/>
        <v>ADAPTADOR DE PVC RIGIDO SOLDAVEL,COM BOLSA SOLDAVEL E ROSCAMACHO,DIAMETRO NOMINAL DE 50MM.FORNECIMENTOADAPTADOR DE PVC RIGIDO SOLDAVEL,COM BOLSA SOLDAVEL E ROSCAADAPTADOR DE PVC RIGIDO SOLDAVEL,COM BOLSA SOLDAVEL E ROSCA</v>
      </c>
      <c r="C13178" s="141" t="s">
        <v>47375</v>
      </c>
      <c r="D13178" s="141" t="s">
        <v>47376</v>
      </c>
      <c r="I13178" s="141" t="s">
        <v>14</v>
      </c>
      <c r="J13178" s="649">
        <v>2.78</v>
      </c>
    </row>
    <row r="13179" spans="1:10" hidden="1">
      <c r="A13179" s="141" t="s">
        <v>47378</v>
      </c>
      <c r="B13179" s="141" t="str">
        <f t="shared" si="205"/>
        <v>CURVA DE 90° DE PVC RIGIDO,SOLDAVEL,DIAMETRO NOMINAL DE 50MM E PRESSAO NOMINAL DE 80.FORNECIMENTOCURVA DE 90° DE PVC RIGIDO,SOLDAVEL,DIAMETRO NOMINAL DE 50MMCURVA DE 90° DE PVC RIGIDO,SOLDAVEL,DIAMETRO NOMINAL DE 50MM</v>
      </c>
      <c r="C13179" s="141" t="s">
        <v>47379</v>
      </c>
      <c r="D13179" s="141" t="s">
        <v>47380</v>
      </c>
      <c r="I13179" s="141" t="s">
        <v>14</v>
      </c>
      <c r="J13179" s="649">
        <v>7.5</v>
      </c>
    </row>
    <row r="13180" spans="1:10" hidden="1">
      <c r="A13180" s="141" t="s">
        <v>47381</v>
      </c>
      <c r="B13180" s="141" t="str">
        <f t="shared" si="205"/>
        <v>CURVA DE 90° DE PVC RIGIDO,SOLDAVEL,DIAMETRO NOMINAL DE 50MM E PRESSAO NOMINAL DE 80.FORNECIMENTOCURVA DE 90° DE PVC RIGIDO,SOLDAVEL,DIAMETRO NOMINAL DE 50MMCURVA DE 90° DE PVC RIGIDO,SOLDAVEL,DIAMETRO NOMINAL DE 50MM</v>
      </c>
      <c r="C13180" s="141" t="s">
        <v>47379</v>
      </c>
      <c r="D13180" s="141" t="s">
        <v>47380</v>
      </c>
      <c r="I13180" s="141" t="s">
        <v>14</v>
      </c>
      <c r="J13180" s="649">
        <v>7.5</v>
      </c>
    </row>
    <row r="13181" spans="1:10" hidden="1">
      <c r="A13181" s="141" t="s">
        <v>47382</v>
      </c>
      <c r="B13181" s="141" t="str">
        <f t="shared" si="205"/>
        <v>LUVA EM PVC RIGIDO SOLDAVEL,AZUL,DE 50MM.FORNECIMENTOLUVA EM PVC RIGIDO SOLDAVEL,AZUL,DE 50MM.FORNECIMENTOLUVA EM PVC RIGIDO SOLDAVEL,AZUL,DE 50MM.FORNECIMENTO</v>
      </c>
      <c r="C13181" s="141" t="s">
        <v>47383</v>
      </c>
      <c r="I13181" s="141" t="s">
        <v>14</v>
      </c>
      <c r="J13181" s="649">
        <v>2.99</v>
      </c>
    </row>
    <row r="13182" spans="1:10" hidden="1">
      <c r="A13182" s="141" t="s">
        <v>47384</v>
      </c>
      <c r="B13182" s="141" t="str">
        <f t="shared" si="205"/>
        <v>LUVA EM PVC RIGIDO SOLDAVEL,AZUL,DE 50MM.FORNECIMENTOLUVA EM PVC RIGIDO SOLDAVEL,AZUL,DE 50MM.FORNECIMENTOLUVA EM PVC RIGIDO SOLDAVEL,AZUL,DE 50MM.FORNECIMENTO</v>
      </c>
      <c r="C13182" s="141" t="s">
        <v>47383</v>
      </c>
      <c r="I13182" s="141" t="s">
        <v>14</v>
      </c>
      <c r="J13182" s="649">
        <v>2.99</v>
      </c>
    </row>
    <row r="13183" spans="1:10" hidden="1">
      <c r="A13183" s="141" t="s">
        <v>47385</v>
      </c>
      <c r="B13183" s="141" t="str">
        <f t="shared" si="205"/>
        <v>TE DE PVC RIGIDO SOLDAVEL,90°,AZUL,COM BOLSAS SOLDAVEIS,DE 50MM.FORNECIMENTOTE DE PVC RIGIDO SOLDAVEL,90°,AZUL,COM BOLSAS SOLDAVEIS,DE 5TE DE PVC RIGIDO SOLDAVEL,90°,AZUL,COM BOLSAS SOLDAVEIS,DE 5</v>
      </c>
      <c r="C13183" s="141" t="s">
        <v>47386</v>
      </c>
      <c r="D13183" s="141" t="s">
        <v>47387</v>
      </c>
      <c r="I13183" s="141" t="s">
        <v>14</v>
      </c>
      <c r="J13183" s="649">
        <v>7.16</v>
      </c>
    </row>
    <row r="13184" spans="1:10" hidden="1">
      <c r="A13184" s="141" t="s">
        <v>47388</v>
      </c>
      <c r="B13184" s="141" t="str">
        <f t="shared" si="205"/>
        <v>TE DE PVC RIGIDO SOLDAVEL,90°,AZUL,COM BOLSAS SOLDAVEIS,DE 50MM.FORNECIMENTOTE DE PVC RIGIDO SOLDAVEL,90°,AZUL,COM BOLSAS SOLDAVEIS,DE 5TE DE PVC RIGIDO SOLDAVEL,90°,AZUL,COM BOLSAS SOLDAVEIS,DE 5</v>
      </c>
      <c r="C13184" s="141" t="s">
        <v>47386</v>
      </c>
      <c r="D13184" s="141" t="s">
        <v>47387</v>
      </c>
      <c r="I13184" s="141" t="s">
        <v>14</v>
      </c>
      <c r="J13184" s="649">
        <v>7.16</v>
      </c>
    </row>
    <row r="13185" spans="1:10" hidden="1">
      <c r="A13185" s="141" t="s">
        <v>47389</v>
      </c>
      <c r="B13185" s="141" t="str">
        <f t="shared" si="205"/>
        <v>ASPERSOR DE IMPACTO,PARA IRRIGACAO TIPO ECO,PARA REGA DE JARDIM.FORNECIMENTOASPERSOR DE IMPACTO,PARA IRRIGACAO TIPO ECO,PARA REGA DE JARASPERSOR DE IMPACTO,PARA IRRIGACAO TIPO ECO,PARA REGA DE JAR</v>
      </c>
      <c r="C13185" s="141" t="s">
        <v>47390</v>
      </c>
      <c r="D13185" s="141" t="s">
        <v>47391</v>
      </c>
      <c r="I13185" s="141" t="s">
        <v>14</v>
      </c>
      <c r="J13185" s="649">
        <v>15.77</v>
      </c>
    </row>
    <row r="13186" spans="1:10" hidden="1">
      <c r="A13186" s="141" t="s">
        <v>47392</v>
      </c>
      <c r="B13186" s="141" t="str">
        <f t="shared" si="205"/>
        <v>ASPERSOR DE IMPACTO,PARA IRRIGACAO TIPO ECO,PARA REGA DE JARDIM.FORNECIMENTOASPERSOR DE IMPACTO,PARA IRRIGACAO TIPO ECO,PARA REGA DE JARASPERSOR DE IMPACTO,PARA IRRIGACAO TIPO ECO,PARA REGA DE JAR</v>
      </c>
      <c r="C13186" s="141" t="s">
        <v>47390</v>
      </c>
      <c r="D13186" s="141" t="s">
        <v>47391</v>
      </c>
      <c r="I13186" s="141" t="s">
        <v>14</v>
      </c>
      <c r="J13186" s="649">
        <v>15.77</v>
      </c>
    </row>
    <row r="13187" spans="1:10" hidden="1">
      <c r="A13187" s="141" t="s">
        <v>47393</v>
      </c>
      <c r="B13187" s="141" t="str">
        <f t="shared" ref="B13187:B13250" si="206">C13187&amp;D13187&amp;C13187&amp;E13187&amp;F13187&amp;G13187&amp;H13187&amp;C13187</f>
        <v>ASPERSOR DE IMPACTO,PARA IRRIGACAO,TIPO MAXIREGA.FORNECIMENTOASPERSOR DE IMPACTO,PARA IRRIGACAO,TIPO MAXIREGA.FORNECIMENTASPERSOR DE IMPACTO,PARA IRRIGACAO,TIPO MAXIREGA.FORNECIMENT</v>
      </c>
      <c r="C13187" s="141" t="s">
        <v>47394</v>
      </c>
      <c r="D13187" s="141" t="s">
        <v>24365</v>
      </c>
      <c r="I13187" s="141" t="s">
        <v>14</v>
      </c>
      <c r="J13187" s="649">
        <v>19.68</v>
      </c>
    </row>
    <row r="13188" spans="1:10" hidden="1">
      <c r="A13188" s="141" t="s">
        <v>47395</v>
      </c>
      <c r="B13188" s="141" t="str">
        <f t="shared" si="206"/>
        <v>ASPERSOR DE IMPACTO,PARA IRRIGACAO,TIPO MAXIREGA.FORNECIMENTOASPERSOR DE IMPACTO,PARA IRRIGACAO,TIPO MAXIREGA.FORNECIMENTASPERSOR DE IMPACTO,PARA IRRIGACAO,TIPO MAXIREGA.FORNECIMENT</v>
      </c>
      <c r="C13188" s="141" t="s">
        <v>47394</v>
      </c>
      <c r="D13188" s="141" t="s">
        <v>24365</v>
      </c>
      <c r="I13188" s="141" t="s">
        <v>14</v>
      </c>
      <c r="J13188" s="649">
        <v>19.68</v>
      </c>
    </row>
    <row r="13189" spans="1:10" hidden="1">
      <c r="A13189" s="141" t="s">
        <v>47396</v>
      </c>
      <c r="B13189" s="141" t="str">
        <f t="shared" si="206"/>
        <v>ASPERSOR DE IMPACTO,PARA IRRIGACAO,TIPO MINIREGA.FORNECIMENTOASPERSOR DE IMPACTO,PARA IRRIGACAO,TIPO MINIREGA.FORNECIMENTASPERSOR DE IMPACTO,PARA IRRIGACAO,TIPO MINIREGA.FORNECIMENT</v>
      </c>
      <c r="C13189" s="141" t="s">
        <v>47397</v>
      </c>
      <c r="D13189" s="141" t="s">
        <v>24365</v>
      </c>
      <c r="I13189" s="141" t="s">
        <v>14</v>
      </c>
      <c r="J13189" s="649">
        <v>18.690000000000001</v>
      </c>
    </row>
    <row r="13190" spans="1:10" hidden="1">
      <c r="A13190" s="141" t="s">
        <v>47398</v>
      </c>
      <c r="B13190" s="141" t="str">
        <f t="shared" si="206"/>
        <v>ASPERSOR DE IMPACTO,PARA IRRIGACAO,TIPO MINIREGA.FORNECIMENTOASPERSOR DE IMPACTO,PARA IRRIGACAO,TIPO MINIREGA.FORNECIMENTASPERSOR DE IMPACTO,PARA IRRIGACAO,TIPO MINIREGA.FORNECIMENT</v>
      </c>
      <c r="C13190" s="141" t="s">
        <v>47397</v>
      </c>
      <c r="D13190" s="141" t="s">
        <v>24365</v>
      </c>
      <c r="I13190" s="141" t="s">
        <v>14</v>
      </c>
      <c r="J13190" s="649">
        <v>18.690000000000001</v>
      </c>
    </row>
    <row r="13191" spans="1:10" hidden="1">
      <c r="A13191" s="141" t="s">
        <v>47399</v>
      </c>
      <c r="B13191" s="141" t="str">
        <f t="shared" si="206"/>
        <v>CALHA DE PISO NORMAL,EM PVC,DN 130,INCLUSIVE ESCAVACAO MANUAL E CAMADA DE CONCRETO PARA ASSENTAMENTO.FORNECIMENTO E COLOCALHA DE PISO NORMAL,EM PVC,DN 130,INCLUSIVE ESCAVACAO MANUACACAOCALHA DE PISO NORMAL,EM PVC,DN 130,INCLUSIVE ESCAVACAO MANUA</v>
      </c>
      <c r="C13191" s="141" t="s">
        <v>47400</v>
      </c>
      <c r="D13191" s="141" t="s">
        <v>47401</v>
      </c>
      <c r="E13191" s="141" t="s">
        <v>33266</v>
      </c>
      <c r="I13191" s="141" t="s">
        <v>285</v>
      </c>
      <c r="J13191" s="649">
        <v>163.66999999999999</v>
      </c>
    </row>
    <row r="13192" spans="1:10" hidden="1">
      <c r="A13192" s="141" t="s">
        <v>47402</v>
      </c>
      <c r="B13192" s="141" t="str">
        <f t="shared" si="206"/>
        <v>CALHA DE PISO NORMAL,EM PVC,DN 130,INCLUSIVE ESCAVACAO MANUAL E CAMADA DE CONCRETO PARA ASSENTAMENTO.FORNECIMENTO E COLOCALHA DE PISO NORMAL,EM PVC,DN 130,INCLUSIVE ESCAVACAO MANUACACAOCALHA DE PISO NORMAL,EM PVC,DN 130,INCLUSIVE ESCAVACAO MANUA</v>
      </c>
      <c r="C13192" s="141" t="s">
        <v>47400</v>
      </c>
      <c r="D13192" s="141" t="s">
        <v>47401</v>
      </c>
      <c r="E13192" s="141" t="s">
        <v>33266</v>
      </c>
      <c r="I13192" s="141" t="s">
        <v>285</v>
      </c>
      <c r="J13192" s="649">
        <v>158.94</v>
      </c>
    </row>
    <row r="13193" spans="1:10" hidden="1">
      <c r="A13193" s="141" t="s">
        <v>47403</v>
      </c>
      <c r="B13193" s="141" t="str">
        <f t="shared" si="206"/>
        <v>CALHA DE PISO NORMAL,EM PVC,DN 200,INCLUSIVE ESCAVACAO MANUAL E CAMADA DE CONCRETO PARA ASSENTAMENTO.FORNECIMENTO E COLOCALHA DE PISO NORMAL,EM PVC,DN 200,INCLUSIVE ESCAVACAO MANUACACAOCALHA DE PISO NORMAL,EM PVC,DN 200,INCLUSIVE ESCAVACAO MANUA</v>
      </c>
      <c r="C13193" s="141" t="s">
        <v>47404</v>
      </c>
      <c r="D13193" s="141" t="s">
        <v>47401</v>
      </c>
      <c r="E13193" s="141" t="s">
        <v>33266</v>
      </c>
      <c r="I13193" s="141" t="s">
        <v>285</v>
      </c>
      <c r="J13193" s="649">
        <v>238.14</v>
      </c>
    </row>
    <row r="13194" spans="1:10" hidden="1">
      <c r="A13194" s="141" t="s">
        <v>47405</v>
      </c>
      <c r="B13194" s="141" t="str">
        <f t="shared" si="206"/>
        <v>CALHA DE PISO NORMAL,EM PVC,DN 200,INCLUSIVE ESCAVACAO MANUAL E CAMADA DE CONCRETO PARA ASSENTAMENTO.FORNECIMENTO E COLOCALHA DE PISO NORMAL,EM PVC,DN 200,INCLUSIVE ESCAVACAO MANUACACAOCALHA DE PISO NORMAL,EM PVC,DN 200,INCLUSIVE ESCAVACAO MANUA</v>
      </c>
      <c r="C13194" s="141" t="s">
        <v>47404</v>
      </c>
      <c r="D13194" s="141" t="s">
        <v>47401</v>
      </c>
      <c r="E13194" s="141" t="s">
        <v>33266</v>
      </c>
      <c r="I13194" s="141" t="s">
        <v>285</v>
      </c>
      <c r="J13194" s="649">
        <v>232.67</v>
      </c>
    </row>
    <row r="13195" spans="1:10" hidden="1">
      <c r="A13195" s="141" t="s">
        <v>47406</v>
      </c>
      <c r="B13195" s="141" t="str">
        <f t="shared" si="206"/>
        <v>GRELHA PARA CALHA DE PISO,EM PVC,MEDINDO 130X500MM.FORNECIMENTO E COLOCACAOGRELHA PARA CALHA DE PISO,EM PVC,MEDINDO 130X500MM.FORNECIMEGRELHA PARA CALHA DE PISO,EM PVC,MEDINDO 130X500MM.FORNECIME</v>
      </c>
      <c r="C13195" s="141" t="s">
        <v>47407</v>
      </c>
      <c r="D13195" s="141" t="s">
        <v>43422</v>
      </c>
      <c r="I13195" s="141" t="s">
        <v>14</v>
      </c>
      <c r="J13195" s="649">
        <v>115.57</v>
      </c>
    </row>
    <row r="13196" spans="1:10" hidden="1">
      <c r="A13196" s="141" t="s">
        <v>47408</v>
      </c>
      <c r="B13196" s="141" t="str">
        <f t="shared" si="206"/>
        <v>GRELHA PARA CALHA DE PISO,EM PVC,MEDINDO 130X500MM.FORNECIMENTO E COLOCACAOGRELHA PARA CALHA DE PISO,EM PVC,MEDINDO 130X500MM.FORNECIMEGRELHA PARA CALHA DE PISO,EM PVC,MEDINDO 130X500MM.FORNECIME</v>
      </c>
      <c r="C13196" s="141" t="s">
        <v>47407</v>
      </c>
      <c r="D13196" s="141" t="s">
        <v>43422</v>
      </c>
      <c r="I13196" s="141" t="s">
        <v>14</v>
      </c>
      <c r="J13196" s="649">
        <v>115.25</v>
      </c>
    </row>
    <row r="13197" spans="1:10" hidden="1">
      <c r="A13197" s="141" t="s">
        <v>47409</v>
      </c>
      <c r="B13197" s="141" t="str">
        <f t="shared" si="206"/>
        <v>GRELHA PARA CALHA DE PISO,EM PVC,MEDINDO 200X500MM.FORNECIMENTO E COLOCACAOGRELHA PARA CALHA DE PISO,EM PVC,MEDINDO 200X500MM.FORNECIMEGRELHA PARA CALHA DE PISO,EM PVC,MEDINDO 200X500MM.FORNECIME</v>
      </c>
      <c r="C13197" s="141" t="s">
        <v>47410</v>
      </c>
      <c r="D13197" s="141" t="s">
        <v>43422</v>
      </c>
      <c r="I13197" s="141" t="s">
        <v>14</v>
      </c>
      <c r="J13197" s="649">
        <v>146.47</v>
      </c>
    </row>
    <row r="13198" spans="1:10" hidden="1">
      <c r="A13198" s="141" t="s">
        <v>47411</v>
      </c>
      <c r="B13198" s="141" t="str">
        <f t="shared" si="206"/>
        <v>GRELHA PARA CALHA DE PISO,EM PVC,MEDINDO 200X500MM.FORNECIMENTO E COLOCACAOGRELHA PARA CALHA DE PISO,EM PVC,MEDINDO 200X500MM.FORNECIMEGRELHA PARA CALHA DE PISO,EM PVC,MEDINDO 200X500MM.FORNECIME</v>
      </c>
      <c r="C13198" s="141" t="s">
        <v>47410</v>
      </c>
      <c r="D13198" s="141" t="s">
        <v>43422</v>
      </c>
      <c r="I13198" s="141" t="s">
        <v>14</v>
      </c>
      <c r="J13198" s="649">
        <v>146.15</v>
      </c>
    </row>
    <row r="13199" spans="1:10" hidden="1">
      <c r="A13199" s="141" t="s">
        <v>47412</v>
      </c>
      <c r="B13199" s="141" t="str">
        <f t="shared" si="206"/>
        <v>GRELHA PARA CALHA DE PISO,EM PVC,SUPER-REFORCADA,PARA TRAFEGO DE VEICULOS ATE 3T,MEDINDO 200X500MM.FORNECIMENTO E COLOCAGRELHA PARA CALHA DE PISO,EM PVC,SUPER-REFORCADA,PARA TRAFEGCAOGRELHA PARA CALHA DE PISO,EM PVC,SUPER-REFORCADA,PARA TRAFEG</v>
      </c>
      <c r="C13199" s="141" t="s">
        <v>47413</v>
      </c>
      <c r="D13199" s="141" t="s">
        <v>47414</v>
      </c>
      <c r="E13199" s="141" t="s">
        <v>33262</v>
      </c>
      <c r="I13199" s="141" t="s">
        <v>14</v>
      </c>
      <c r="J13199" s="649">
        <v>70.349999999999994</v>
      </c>
    </row>
    <row r="13200" spans="1:10" hidden="1">
      <c r="A13200" s="141" t="s">
        <v>47415</v>
      </c>
      <c r="B13200" s="141" t="str">
        <f t="shared" si="206"/>
        <v>GRELHA PARA CALHA DE PISO,EM PVC,SUPER-REFORCADA,PARA TRAFEGO DE VEICULOS ATE 3T,MEDINDO 200X500MM.FORNECIMENTO E COLOCAGRELHA PARA CALHA DE PISO,EM PVC,SUPER-REFORCADA,PARA TRAFEGCAOGRELHA PARA CALHA DE PISO,EM PVC,SUPER-REFORCADA,PARA TRAFEG</v>
      </c>
      <c r="C13200" s="141" t="s">
        <v>47413</v>
      </c>
      <c r="D13200" s="141" t="s">
        <v>47414</v>
      </c>
      <c r="E13200" s="141" t="s">
        <v>33262</v>
      </c>
      <c r="I13200" s="141" t="s">
        <v>14</v>
      </c>
      <c r="J13200" s="649">
        <v>70.03</v>
      </c>
    </row>
    <row r="13201" spans="1:10" hidden="1">
      <c r="A13201" s="141" t="s">
        <v>47416</v>
      </c>
      <c r="B13201" s="141" t="str">
        <f t="shared" si="206"/>
        <v>ABRACADEIRA DE PVC OU NYLON,PARA AMARRACAO DE CABOS TELEFONICOS,COM UTILIZACAO DE PREGOS OU PARAFUSOS PARA FIXACAO,DIAMEABRACADEIRA DE PVC OU NYLON,PARA AMARRACAO DE CABOS TELEFONITRO DE 16MM.FORNECIMENTO E COLOCACAOABRACADEIRA DE PVC OU NYLON,PARA AMARRACAO DE CABOS TELEFONI</v>
      </c>
      <c r="C13201" s="141" t="s">
        <v>47417</v>
      </c>
      <c r="D13201" s="141" t="s">
        <v>47418</v>
      </c>
      <c r="E13201" s="141" t="s">
        <v>47419</v>
      </c>
      <c r="I13201" s="141" t="s">
        <v>14</v>
      </c>
      <c r="J13201" s="649">
        <v>4.8099999999999996</v>
      </c>
    </row>
    <row r="13202" spans="1:10" hidden="1">
      <c r="A13202" s="141" t="s">
        <v>47420</v>
      </c>
      <c r="B13202" s="141" t="str">
        <f t="shared" si="206"/>
        <v>ABRACADEIRA DE PVC OU NYLON,PARA AMARRACAO DE CABOS TELEFONICOS,COM UTILIZACAO DE PREGOS OU PARAFUSOS PARA FIXACAO,DIAMEABRACADEIRA DE PVC OU NYLON,PARA AMARRACAO DE CABOS TELEFONITRO DE 16MM.FORNECIMENTO E COLOCACAOABRACADEIRA DE PVC OU NYLON,PARA AMARRACAO DE CABOS TELEFONI</v>
      </c>
      <c r="C13202" s="141" t="s">
        <v>47417</v>
      </c>
      <c r="D13202" s="141" t="s">
        <v>47418</v>
      </c>
      <c r="E13202" s="141" t="s">
        <v>47419</v>
      </c>
      <c r="I13202" s="141" t="s">
        <v>14</v>
      </c>
      <c r="J13202" s="649">
        <v>4.26</v>
      </c>
    </row>
    <row r="13203" spans="1:10" hidden="1">
      <c r="A13203" s="141" t="s">
        <v>47421</v>
      </c>
      <c r="B13203" s="141" t="str">
        <f t="shared" si="206"/>
        <v>ABRACADEIRA DE PVC OU NYLON,PARA AMARRACAO DE CABOS TELEFONICOS,COM UTILIZACAO DE PREGOS OU PARAFUSOS PARA FIXACAO,DIAMEABRACADEIRA DE PVC OU NYLON,PARA AMARRACAO DE CABOS TELEFONITRO DE 17,5MM.FORNECIMENTO E COLOCACAOABRACADEIRA DE PVC OU NYLON,PARA AMARRACAO DE CABOS TELEFONI</v>
      </c>
      <c r="C13203" s="141" t="s">
        <v>47417</v>
      </c>
      <c r="D13203" s="141" t="s">
        <v>47418</v>
      </c>
      <c r="E13203" s="141" t="s">
        <v>47422</v>
      </c>
      <c r="I13203" s="141" t="s">
        <v>14</v>
      </c>
      <c r="J13203" s="649">
        <v>6.26</v>
      </c>
    </row>
    <row r="13204" spans="1:10" hidden="1">
      <c r="A13204" s="141" t="s">
        <v>47423</v>
      </c>
      <c r="B13204" s="141" t="str">
        <f t="shared" si="206"/>
        <v>ABRACADEIRA DE PVC OU NYLON,PARA AMARRACAO DE CABOS TELEFONICOS,COM UTILIZACAO DE PREGOS OU PARAFUSOS PARA FIXACAO,DIAMEABRACADEIRA DE PVC OU NYLON,PARA AMARRACAO DE CABOS TELEFONITRO DE 17,5MM.FORNECIMENTO E COLOCACAOABRACADEIRA DE PVC OU NYLON,PARA AMARRACAO DE CABOS TELEFONI</v>
      </c>
      <c r="C13204" s="141" t="s">
        <v>47417</v>
      </c>
      <c r="D13204" s="141" t="s">
        <v>47418</v>
      </c>
      <c r="E13204" s="141" t="s">
        <v>47422</v>
      </c>
      <c r="I13204" s="141" t="s">
        <v>14</v>
      </c>
      <c r="J13204" s="649">
        <v>5.53</v>
      </c>
    </row>
    <row r="13205" spans="1:10" hidden="1">
      <c r="A13205" s="141" t="s">
        <v>47424</v>
      </c>
      <c r="B13205" s="141" t="str">
        <f t="shared" si="206"/>
        <v>ABRACADEIRA DE PVC OU NYLON,PARA AMARRACAO DE CABOS TELEFONICOS,COM UTILIZACAO DE PREGOS OU PARAFUSOS PARA FIXACAO,DIAMEABRACADEIRA DE PVC OU NYLON,PARA AMARRACAO DE CABOS TELEFONITRO DE 20,5MM.FORNECIMENTO E COLOCACAOABRACADEIRA DE PVC OU NYLON,PARA AMARRACAO DE CABOS TELEFONI</v>
      </c>
      <c r="C13205" s="141" t="s">
        <v>47417</v>
      </c>
      <c r="D13205" s="141" t="s">
        <v>47418</v>
      </c>
      <c r="E13205" s="141" t="s">
        <v>47425</v>
      </c>
      <c r="I13205" s="141" t="s">
        <v>14</v>
      </c>
      <c r="J13205" s="649">
        <v>9.44</v>
      </c>
    </row>
    <row r="13206" spans="1:10" hidden="1">
      <c r="A13206" s="141" t="s">
        <v>47426</v>
      </c>
      <c r="B13206" s="141" t="str">
        <f t="shared" si="206"/>
        <v>ABRACADEIRA DE PVC OU NYLON,PARA AMARRACAO DE CABOS TELEFONICOS,COM UTILIZACAO DE PREGOS OU PARAFUSOS PARA FIXACAO,DIAMEABRACADEIRA DE PVC OU NYLON,PARA AMARRACAO DE CABOS TELEFONITRO DE 20,5MM.FORNECIMENTO E COLOCACAOABRACADEIRA DE PVC OU NYLON,PARA AMARRACAO DE CABOS TELEFONI</v>
      </c>
      <c r="C13206" s="141" t="s">
        <v>47417</v>
      </c>
      <c r="D13206" s="141" t="s">
        <v>47418</v>
      </c>
      <c r="E13206" s="141" t="s">
        <v>47425</v>
      </c>
      <c r="I13206" s="141" t="s">
        <v>14</v>
      </c>
      <c r="J13206" s="649">
        <v>8.34</v>
      </c>
    </row>
    <row r="13207" spans="1:10" hidden="1">
      <c r="A13207" s="141" t="s">
        <v>47427</v>
      </c>
      <c r="B13207" s="141" t="str">
        <f t="shared" si="206"/>
        <v>ABRACADEIRA DE PVC OU NYLON,PARA AMARRACAO DE CABOS TELEFONICOS,COM UTILIZACAO DE PREGOS OU PARAFUSOS PARA FIXACAO,DIAMEABRACADEIRA DE PVC OU NYLON,PARA AMARRACAO DE CABOS TELEFONITRO DE 28,5MM.FORNECIMENTO E COLOCACAOABRACADEIRA DE PVC OU NYLON,PARA AMARRACAO DE CABOS TELEFONI</v>
      </c>
      <c r="C13207" s="141" t="s">
        <v>47417</v>
      </c>
      <c r="D13207" s="141" t="s">
        <v>47418</v>
      </c>
      <c r="E13207" s="141" t="s">
        <v>47428</v>
      </c>
      <c r="I13207" s="141" t="s">
        <v>14</v>
      </c>
      <c r="J13207" s="649">
        <v>12.22</v>
      </c>
    </row>
    <row r="13208" spans="1:10" hidden="1">
      <c r="A13208" s="141" t="s">
        <v>47429</v>
      </c>
      <c r="B13208" s="141" t="str">
        <f t="shared" si="206"/>
        <v>ABRACADEIRA DE PVC OU NYLON,PARA AMARRACAO DE CABOS TELEFONICOS,COM UTILIZACAO DE PREGOS OU PARAFUSOS PARA FIXACAO,DIAMEABRACADEIRA DE PVC OU NYLON,PARA AMARRACAO DE CABOS TELEFONITRO DE 28,5MM.FORNECIMENTO E COLOCACAOABRACADEIRA DE PVC OU NYLON,PARA AMARRACAO DE CABOS TELEFONI</v>
      </c>
      <c r="C13208" s="141" t="s">
        <v>47417</v>
      </c>
      <c r="D13208" s="141" t="s">
        <v>47418</v>
      </c>
      <c r="E13208" s="141" t="s">
        <v>47428</v>
      </c>
      <c r="I13208" s="141" t="s">
        <v>14</v>
      </c>
      <c r="J13208" s="649">
        <v>10.75</v>
      </c>
    </row>
    <row r="13209" spans="1:10" hidden="1">
      <c r="A13209" s="141" t="s">
        <v>47430</v>
      </c>
      <c r="B13209" s="141" t="str">
        <f t="shared" si="206"/>
        <v>ABRACADEIRA DE PVC OU NYLON,PARA AMARRACAO DE CABOS TELEFONICOS,COM UTILIZACAO DE PREGOS OU PARAFUSOS PARA FIXACAO,DIAMEABRACADEIRA DE PVC OU NYLON,PARA AMARRACAO DE CABOS TELEFONITRO DE 35MM.FORNECIMENTO E COLOCACAOABRACADEIRA DE PVC OU NYLON,PARA AMARRACAO DE CABOS TELEFONI</v>
      </c>
      <c r="C13209" s="141" t="s">
        <v>47417</v>
      </c>
      <c r="D13209" s="141" t="s">
        <v>47418</v>
      </c>
      <c r="E13209" s="141" t="s">
        <v>47431</v>
      </c>
      <c r="I13209" s="141" t="s">
        <v>14</v>
      </c>
      <c r="J13209" s="649">
        <v>23.6</v>
      </c>
    </row>
    <row r="13210" spans="1:10" hidden="1">
      <c r="A13210" s="141" t="s">
        <v>47432</v>
      </c>
      <c r="B13210" s="141" t="str">
        <f t="shared" si="206"/>
        <v>ABRACADEIRA DE PVC OU NYLON,PARA AMARRACAO DE CABOS TELEFONICOS,COM UTILIZACAO DE PREGOS OU PARAFUSOS PARA FIXACAO,DIAMEABRACADEIRA DE PVC OU NYLON,PARA AMARRACAO DE CABOS TELEFONITRO DE 35MM.FORNECIMENTO E COLOCACAOABRACADEIRA DE PVC OU NYLON,PARA AMARRACAO DE CABOS TELEFONI</v>
      </c>
      <c r="C13210" s="141" t="s">
        <v>47417</v>
      </c>
      <c r="D13210" s="141" t="s">
        <v>47418</v>
      </c>
      <c r="E13210" s="141" t="s">
        <v>47431</v>
      </c>
      <c r="I13210" s="141" t="s">
        <v>14</v>
      </c>
      <c r="J13210" s="649">
        <v>20.66</v>
      </c>
    </row>
    <row r="13211" spans="1:10" hidden="1">
      <c r="A13211" s="141" t="s">
        <v>47433</v>
      </c>
      <c r="B13211" s="141" t="str">
        <f t="shared" si="206"/>
        <v>INSTALACAO E ASSENTAMENTO DE CHUVEIRO(EXCLUSIVE O FORNECIMENTO DO APARELHO,REGISTRO E ISOLAMENTO),COMPREENDENDO:5,00M DEINSTALACAO E ASSENTAMENTO DE CHUVEIRO(EXCLUSIVE O FORNECIMEN TUBO DE COBRE DE 22MM,SOLDAS E CONEXOESINSTALACAO E ASSENTAMENTO DE CHUVEIRO(EXCLUSIVE O FORNECIMEN</v>
      </c>
      <c r="C13211" s="141" t="s">
        <v>47434</v>
      </c>
      <c r="D13211" s="141" t="s">
        <v>47435</v>
      </c>
      <c r="E13211" s="141" t="s">
        <v>47436</v>
      </c>
      <c r="I13211" s="141" t="s">
        <v>14</v>
      </c>
      <c r="J13211" s="649">
        <v>422.42</v>
      </c>
    </row>
    <row r="13212" spans="1:10" hidden="1">
      <c r="A13212" s="141" t="s">
        <v>47437</v>
      </c>
      <c r="B13212" s="141" t="str">
        <f t="shared" si="206"/>
        <v>INSTALACAO E ASSENTAMENTO DE CHUVEIRO(EXCLUSIVE O FORNECIMENTO DO APARELHO,REGISTRO E ISOLAMENTO),COMPREENDENDO:5,00M DEINSTALACAO E ASSENTAMENTO DE CHUVEIRO(EXCLUSIVE O FORNECIMEN TUBO DE COBRE DE 22MM,SOLDAS E CONEXOESINSTALACAO E ASSENTAMENTO DE CHUVEIRO(EXCLUSIVE O FORNECIMEN</v>
      </c>
      <c r="C13212" s="141" t="s">
        <v>47434</v>
      </c>
      <c r="D13212" s="141" t="s">
        <v>47435</v>
      </c>
      <c r="E13212" s="141" t="s">
        <v>47436</v>
      </c>
      <c r="I13212" s="141" t="s">
        <v>14</v>
      </c>
      <c r="J13212" s="649">
        <v>403.42</v>
      </c>
    </row>
    <row r="13213" spans="1:10" hidden="1">
      <c r="A13213" s="141" t="s">
        <v>47438</v>
      </c>
      <c r="B13213" s="141" t="str">
        <f t="shared" si="206"/>
        <v>INSTALACAO E ASSENTAMENTO DE BANHEIRA(EXCLUSIVE O FORNECIMENTO DO APARELHO E ISOLAMENTO),COMPREENDENDO:8,00M DE TUBO DEINSTALACAO E ASSENTAMENTO DE BANHEIRA(EXCLUSIVE O FORNECIMENCOBRE DE 22MM,SOLDAS E CONEXOESINSTALACAO E ASSENTAMENTO DE BANHEIRA(EXCLUSIVE O FORNECIMEN</v>
      </c>
      <c r="C13213" s="141" t="s">
        <v>47439</v>
      </c>
      <c r="D13213" s="141" t="s">
        <v>47440</v>
      </c>
      <c r="E13213" s="141" t="s">
        <v>47441</v>
      </c>
      <c r="I13213" s="141" t="s">
        <v>14</v>
      </c>
      <c r="J13213" s="649">
        <v>660.25</v>
      </c>
    </row>
    <row r="13214" spans="1:10" hidden="1">
      <c r="A13214" s="141" t="s">
        <v>47442</v>
      </c>
      <c r="B13214" s="141" t="str">
        <f t="shared" si="206"/>
        <v>INSTALACAO E ASSENTAMENTO DE BANHEIRA(EXCLUSIVE O FORNECIMENTO DO APARELHO E ISOLAMENTO),COMPREENDENDO:8,00M DE TUBO DEINSTALACAO E ASSENTAMENTO DE BANHEIRA(EXCLUSIVE O FORNECIMENCOBRE DE 22MM,SOLDAS E CONEXOESINSTALACAO E ASSENTAMENTO DE BANHEIRA(EXCLUSIVE O FORNECIMEN</v>
      </c>
      <c r="C13214" s="141" t="s">
        <v>47439</v>
      </c>
      <c r="D13214" s="141" t="s">
        <v>47440</v>
      </c>
      <c r="E13214" s="141" t="s">
        <v>47441</v>
      </c>
      <c r="I13214" s="141" t="s">
        <v>14</v>
      </c>
      <c r="J13214" s="649">
        <v>628.58000000000004</v>
      </c>
    </row>
    <row r="13215" spans="1:10" hidden="1">
      <c r="A13215" s="141" t="s">
        <v>47443</v>
      </c>
      <c r="B13215" s="141" t="str">
        <f t="shared" si="206"/>
        <v>INSTALACAO E ASSENTAMENTO DE DUCHINHA MANUAL PARA BANHEIRO(EXCLUSIVE O FORNECIMENTO DO APARELHO E ISOLAMENTO),COMPREENDEINSTALACAO E ASSENTAMENTO DE DUCHINHA MANUAL PARA BANHEIRO(ENDO:3,00M DE TUBO DE COBRE DE 22MM,SOLDAS E CONEXOESINSTALACAO E ASSENTAMENTO DE DUCHINHA MANUAL PARA BANHEIRO(E</v>
      </c>
      <c r="C13215" s="141" t="s">
        <v>47093</v>
      </c>
      <c r="D13215" s="141" t="s">
        <v>47444</v>
      </c>
      <c r="E13215" s="141" t="s">
        <v>47445</v>
      </c>
      <c r="I13215" s="141" t="s">
        <v>14</v>
      </c>
      <c r="J13215" s="649">
        <v>353.9</v>
      </c>
    </row>
    <row r="13216" spans="1:10" hidden="1">
      <c r="A13216" s="141" t="s">
        <v>47446</v>
      </c>
      <c r="B13216" s="141" t="str">
        <f t="shared" si="206"/>
        <v>INSTALACAO E ASSENTAMENTO DE DUCHINHA MANUAL PARA BANHEIRO(EXCLUSIVE O FORNECIMENTO DO APARELHO E ISOLAMENTO),COMPREENDEINSTALACAO E ASSENTAMENTO DE DUCHINHA MANUAL PARA BANHEIRO(ENDO:3,00M DE TUBO DE COBRE DE 22MM,SOLDAS E CONEXOESINSTALACAO E ASSENTAMENTO DE DUCHINHA MANUAL PARA BANHEIRO(E</v>
      </c>
      <c r="C13216" s="141" t="s">
        <v>47093</v>
      </c>
      <c r="D13216" s="141" t="s">
        <v>47444</v>
      </c>
      <c r="E13216" s="141" t="s">
        <v>47445</v>
      </c>
      <c r="I13216" s="141" t="s">
        <v>14</v>
      </c>
      <c r="J13216" s="649">
        <v>328.56</v>
      </c>
    </row>
    <row r="13217" spans="1:10" hidden="1">
      <c r="A13217" s="141" t="s">
        <v>47447</v>
      </c>
      <c r="B13217" s="141" t="str">
        <f t="shared" si="206"/>
        <v>INSTALACAO E ASSENTAMENTO DE PIA COM 1 CUBA(EXCLUSIVE O FORNECIMENTO DO APARELHO E ISOLAMENTO),COMPREENDENDO:6,00M DE TUINSTALACAO E ASSENTAMENTO DE PIA COM 1 CUBA(EXCLUSIVE O FORNBO DE COBRE DE 22MM,SOLDAS E CONEXOESINSTALACAO E ASSENTAMENTO DE PIA COM 1 CUBA(EXCLUSIVE O FORN</v>
      </c>
      <c r="C13217" s="141" t="s">
        <v>47448</v>
      </c>
      <c r="D13217" s="141" t="s">
        <v>47449</v>
      </c>
      <c r="E13217" s="141" t="s">
        <v>47450</v>
      </c>
      <c r="I13217" s="141" t="s">
        <v>14</v>
      </c>
      <c r="J13217" s="649">
        <v>415.95</v>
      </c>
    </row>
    <row r="13218" spans="1:10" hidden="1">
      <c r="A13218" s="141" t="s">
        <v>47451</v>
      </c>
      <c r="B13218" s="141" t="str">
        <f t="shared" si="206"/>
        <v>INSTALACAO E ASSENTAMENTO DE PIA COM 1 CUBA(EXCLUSIVE O FORNECIMENTO DO APARELHO E ISOLAMENTO),COMPREENDENDO:6,00M DE TUINSTALACAO E ASSENTAMENTO DE PIA COM 1 CUBA(EXCLUSIVE O FORNBO DE COBRE DE 22MM,SOLDAS E CONEXOESINSTALACAO E ASSENTAMENTO DE PIA COM 1 CUBA(EXCLUSIVE O FORN</v>
      </c>
      <c r="C13218" s="141" t="s">
        <v>47448</v>
      </c>
      <c r="D13218" s="141" t="s">
        <v>47449</v>
      </c>
      <c r="E13218" s="141" t="s">
        <v>47450</v>
      </c>
      <c r="I13218" s="141" t="s">
        <v>14</v>
      </c>
      <c r="J13218" s="649">
        <v>400.12</v>
      </c>
    </row>
    <row r="13219" spans="1:10" hidden="1">
      <c r="A13219" s="141" t="s">
        <v>47452</v>
      </c>
      <c r="B13219" s="141" t="str">
        <f t="shared" si="206"/>
        <v>INSTALACAO E ASSENTAMENTO DE PIA COM 2 CUBAS(EXCLUSIVE O FORNECIMENTO DO APARELHO E ISOLAMENTO),COMPREENDENDO:6,00M DE TINSTALACAO E ASSENTAMENTO DE PIA COM 2 CUBAS(EXCLUSIVE O FORUBO DE COBRE DE 22MM,SOLDAS E CONEXOESINSTALACAO E ASSENTAMENTO DE PIA COM 2 CUBAS(EXCLUSIVE O FOR</v>
      </c>
      <c r="C13219" s="141" t="s">
        <v>47453</v>
      </c>
      <c r="D13219" s="141" t="s">
        <v>47454</v>
      </c>
      <c r="E13219" s="141" t="s">
        <v>47455</v>
      </c>
      <c r="I13219" s="141" t="s">
        <v>14</v>
      </c>
      <c r="J13219" s="649">
        <v>474.12</v>
      </c>
    </row>
    <row r="13220" spans="1:10" hidden="1">
      <c r="A13220" s="141" t="s">
        <v>47456</v>
      </c>
      <c r="B13220" s="141" t="str">
        <f t="shared" si="206"/>
        <v>INSTALACAO E ASSENTAMENTO DE PIA COM 2 CUBAS(EXCLUSIVE O FORNECIMENTO DO APARELHO E ISOLAMENTO),COMPREENDENDO:6,00M DE TINSTALACAO E ASSENTAMENTO DE PIA COM 2 CUBAS(EXCLUSIVE O FORUBO DE COBRE DE 22MM,SOLDAS E CONEXOESINSTALACAO E ASSENTAMENTO DE PIA COM 2 CUBAS(EXCLUSIVE O FOR</v>
      </c>
      <c r="C13220" s="141" t="s">
        <v>47453</v>
      </c>
      <c r="D13220" s="141" t="s">
        <v>47454</v>
      </c>
      <c r="E13220" s="141" t="s">
        <v>47455</v>
      </c>
      <c r="I13220" s="141" t="s">
        <v>14</v>
      </c>
      <c r="J13220" s="649">
        <v>456.7</v>
      </c>
    </row>
    <row r="13221" spans="1:10" hidden="1">
      <c r="A13221" s="141" t="s">
        <v>47457</v>
      </c>
      <c r="B13221" s="141" t="str">
        <f t="shared" si="206"/>
        <v>INSTALACAO E ASSENTAMENTO DE LAVATORIO DE 1 TORNEIRA (EXCLUSIVE O FORNECIMENTO DO APARELHO E ISOLAMENTO),COMPREENDENDO:INSTALACAO E ASSENTAMENTO DE LAVATORIO DE 1 TORNEIRA (EXCLUS4,00M DE TUBO DE COBRE DE 22MM,SOLDAS E CONEXOESINSTALACAO E ASSENTAMENTO DE LAVATORIO DE 1 TORNEIRA (EXCLUS</v>
      </c>
      <c r="C13221" s="141" t="s">
        <v>47458</v>
      </c>
      <c r="D13221" s="141" t="s">
        <v>47459</v>
      </c>
      <c r="E13221" s="141" t="s">
        <v>47460</v>
      </c>
      <c r="I13221" s="141" t="s">
        <v>14</v>
      </c>
      <c r="J13221" s="649">
        <v>429.25</v>
      </c>
    </row>
    <row r="13222" spans="1:10" hidden="1">
      <c r="A13222" s="141" t="s">
        <v>47461</v>
      </c>
      <c r="B13222" s="141" t="str">
        <f t="shared" si="206"/>
        <v>INSTALACAO E ASSENTAMENTO DE LAVATORIO DE 1 TORNEIRA (EXCLUSIVE O FORNECIMENTO DO APARELHO E ISOLAMENTO),COMPREENDENDO:INSTALACAO E ASSENTAMENTO DE LAVATORIO DE 1 TORNEIRA (EXCLUS4,00M DE TUBO DE COBRE DE 22MM,SOLDAS E CONEXOESINSTALACAO E ASSENTAMENTO DE LAVATORIO DE 1 TORNEIRA (EXCLUS</v>
      </c>
      <c r="C13222" s="141" t="s">
        <v>47458</v>
      </c>
      <c r="D13222" s="141" t="s">
        <v>47459</v>
      </c>
      <c r="E13222" s="141" t="s">
        <v>47460</v>
      </c>
      <c r="I13222" s="141" t="s">
        <v>14</v>
      </c>
      <c r="J13222" s="649">
        <v>401.67</v>
      </c>
    </row>
    <row r="13223" spans="1:10" hidden="1">
      <c r="A13223" s="141" t="s">
        <v>47462</v>
      </c>
      <c r="B13223" s="141" t="str">
        <f t="shared" si="206"/>
        <v>INSTALACAO E ASSENTAMENTO DE TANQUE DE SERVICO(EXCLUSIVE O FORNECIMENTO DO APARELHO E ISOLAMENTO),COMPREENDENDO:6,00M DEINSTALACAO E ASSENTAMENTO DE TANQUE DE SERVICO(EXCLUSIVE O F TUBO DE COBRE DE 22MM,SOLDAS E CONEXOESINSTALACAO E ASSENTAMENTO DE TANQUE DE SERVICO(EXCLUSIVE O F</v>
      </c>
      <c r="C13223" s="141" t="s">
        <v>47463</v>
      </c>
      <c r="D13223" s="141" t="s">
        <v>47464</v>
      </c>
      <c r="E13223" s="141" t="s">
        <v>47436</v>
      </c>
      <c r="I13223" s="141" t="s">
        <v>14</v>
      </c>
      <c r="J13223" s="649">
        <v>425.91</v>
      </c>
    </row>
    <row r="13224" spans="1:10" hidden="1">
      <c r="A13224" s="141" t="s">
        <v>47465</v>
      </c>
      <c r="B13224" s="141" t="str">
        <f t="shared" si="206"/>
        <v>INSTALACAO E ASSENTAMENTO DE TANQUE DE SERVICO(EXCLUSIVE O FORNECIMENTO DO APARELHO E ISOLAMENTO),COMPREENDENDO:6,00M DEINSTALACAO E ASSENTAMENTO DE TANQUE DE SERVICO(EXCLUSIVE O F TUBO DE COBRE DE 22MM,SOLDAS E CONEXOESINSTALACAO E ASSENTAMENTO DE TANQUE DE SERVICO(EXCLUSIVE O F</v>
      </c>
      <c r="C13224" s="141" t="s">
        <v>47463</v>
      </c>
      <c r="D13224" s="141" t="s">
        <v>47464</v>
      </c>
      <c r="E13224" s="141" t="s">
        <v>47436</v>
      </c>
      <c r="I13224" s="141" t="s">
        <v>14</v>
      </c>
      <c r="J13224" s="649">
        <v>408.74</v>
      </c>
    </row>
    <row r="13225" spans="1:10" hidden="1">
      <c r="A13225" s="141" t="s">
        <v>47466</v>
      </c>
      <c r="B13225" s="141" t="str">
        <f t="shared" si="206"/>
        <v>COLUNA DE COBRE DE 28MM,EXCLUSIVE PECAS DE DERIVACAO E ISOLAMENTOCOLUNA DE COBRE DE 28MM,EXCLUSIVE PECAS DE DERIVACAO E ISOLACOLUNA DE COBRE DE 28MM,EXCLUSIVE PECAS DE DERIVACAO E ISOLA</v>
      </c>
      <c r="C13225" s="141" t="s">
        <v>47467</v>
      </c>
      <c r="D13225" s="141" t="s">
        <v>29970</v>
      </c>
      <c r="I13225" s="141" t="s">
        <v>285</v>
      </c>
      <c r="J13225" s="649">
        <v>108.29</v>
      </c>
    </row>
    <row r="13226" spans="1:10" hidden="1">
      <c r="A13226" s="141" t="s">
        <v>47468</v>
      </c>
      <c r="B13226" s="141" t="str">
        <f t="shared" si="206"/>
        <v>COLUNA DE COBRE DE 28MM,EXCLUSIVE PECAS DE DERIVACAO E ISOLAMENTOCOLUNA DE COBRE DE 28MM,EXCLUSIVE PECAS DE DERIVACAO E ISOLACOLUNA DE COBRE DE 28MM,EXCLUSIVE PECAS DE DERIVACAO E ISOLA</v>
      </c>
      <c r="C13226" s="141" t="s">
        <v>47467</v>
      </c>
      <c r="D13226" s="141" t="s">
        <v>29970</v>
      </c>
      <c r="I13226" s="141" t="s">
        <v>285</v>
      </c>
      <c r="J13226" s="649">
        <v>102.26</v>
      </c>
    </row>
    <row r="13227" spans="1:10" hidden="1">
      <c r="A13227" s="141" t="s">
        <v>47469</v>
      </c>
      <c r="B13227" s="141" t="str">
        <f t="shared" si="206"/>
        <v>COLUNA DE COBRE DE 35MM,EXCLUSIVE PECAS DE DERIVACAO E ISOLAMENTOCOLUNA DE COBRE DE 35MM,EXCLUSIVE PECAS DE DERIVACAO E ISOLACOLUNA DE COBRE DE 35MM,EXCLUSIVE PECAS DE DERIVACAO E ISOLA</v>
      </c>
      <c r="C13227" s="141" t="s">
        <v>47470</v>
      </c>
      <c r="D13227" s="141" t="s">
        <v>29970</v>
      </c>
      <c r="I13227" s="141" t="s">
        <v>285</v>
      </c>
      <c r="J13227" s="649">
        <v>143.46</v>
      </c>
    </row>
    <row r="13228" spans="1:10" hidden="1">
      <c r="A13228" s="141" t="s">
        <v>47471</v>
      </c>
      <c r="B13228" s="141" t="str">
        <f t="shared" si="206"/>
        <v>COLUNA DE COBRE DE 35MM,EXCLUSIVE PECAS DE DERIVACAO E ISOLAMENTOCOLUNA DE COBRE DE 35MM,EXCLUSIVE PECAS DE DERIVACAO E ISOLACOLUNA DE COBRE DE 35MM,EXCLUSIVE PECAS DE DERIVACAO E ISOLA</v>
      </c>
      <c r="C13228" s="141" t="s">
        <v>47470</v>
      </c>
      <c r="D13228" s="141" t="s">
        <v>29970</v>
      </c>
      <c r="I13228" s="141" t="s">
        <v>285</v>
      </c>
      <c r="J13228" s="649">
        <v>136.99</v>
      </c>
    </row>
    <row r="13229" spans="1:10" hidden="1">
      <c r="A13229" s="141" t="s">
        <v>47472</v>
      </c>
      <c r="B13229" s="141" t="str">
        <f t="shared" si="206"/>
        <v>COLUNA DE COBRE DE 42MM,EXCLUSIVE PECAS DE DERIVACAO E ISOLAMENTOCOLUNA DE COBRE DE 42MM,EXCLUSIVE PECAS DE DERIVACAO E ISOLACOLUNA DE COBRE DE 42MM,EXCLUSIVE PECAS DE DERIVACAO E ISOLA</v>
      </c>
      <c r="C13229" s="141" t="s">
        <v>47473</v>
      </c>
      <c r="D13229" s="141" t="s">
        <v>29970</v>
      </c>
      <c r="I13229" s="141" t="s">
        <v>285</v>
      </c>
      <c r="J13229" s="649">
        <v>182.58</v>
      </c>
    </row>
    <row r="13230" spans="1:10" hidden="1">
      <c r="A13230" s="141" t="s">
        <v>47474</v>
      </c>
      <c r="B13230" s="141" t="str">
        <f t="shared" si="206"/>
        <v>COLUNA DE COBRE DE 42MM,EXCLUSIVE PECAS DE DERIVACAO E ISOLAMENTOCOLUNA DE COBRE DE 42MM,EXCLUSIVE PECAS DE DERIVACAO E ISOLACOLUNA DE COBRE DE 42MM,EXCLUSIVE PECAS DE DERIVACAO E ISOLA</v>
      </c>
      <c r="C13230" s="141" t="s">
        <v>47473</v>
      </c>
      <c r="D13230" s="141" t="s">
        <v>29970</v>
      </c>
      <c r="I13230" s="141" t="s">
        <v>285</v>
      </c>
      <c r="J13230" s="649">
        <v>175.65</v>
      </c>
    </row>
    <row r="13231" spans="1:10" hidden="1">
      <c r="A13231" s="141" t="s">
        <v>47475</v>
      </c>
      <c r="B13231" s="141" t="str">
        <f t="shared" si="206"/>
        <v>COLUNA DE COBRE DE 54MM,EXCLUSIVE PECAS DE DERIVACAO E ISOLAMENTOCOLUNA DE COBRE DE 54MM,EXCLUSIVE PECAS DE DERIVACAO E ISOLACOLUNA DE COBRE DE 54MM,EXCLUSIVE PECAS DE DERIVACAO E ISOLA</v>
      </c>
      <c r="C13231" s="141" t="s">
        <v>47476</v>
      </c>
      <c r="D13231" s="141" t="s">
        <v>29970</v>
      </c>
      <c r="I13231" s="141" t="s">
        <v>285</v>
      </c>
      <c r="J13231" s="649">
        <v>248.3</v>
      </c>
    </row>
    <row r="13232" spans="1:10" hidden="1">
      <c r="A13232" s="141" t="s">
        <v>47477</v>
      </c>
      <c r="B13232" s="141" t="str">
        <f t="shared" si="206"/>
        <v>COLUNA DE COBRE DE 54MM,EXCLUSIVE PECAS DE DERIVACAO E ISOLAMENTOCOLUNA DE COBRE DE 54MM,EXCLUSIVE PECAS DE DERIVACAO E ISOLACOLUNA DE COBRE DE 54MM,EXCLUSIVE PECAS DE DERIVACAO E ISOLA</v>
      </c>
      <c r="C13232" s="141" t="s">
        <v>47476</v>
      </c>
      <c r="D13232" s="141" t="s">
        <v>29970</v>
      </c>
      <c r="I13232" s="141" t="s">
        <v>285</v>
      </c>
      <c r="J13232" s="649">
        <v>240.34</v>
      </c>
    </row>
    <row r="13233" spans="1:10" hidden="1">
      <c r="A13233" s="141" t="s">
        <v>47478</v>
      </c>
      <c r="B13233" s="141" t="str">
        <f t="shared" si="206"/>
        <v>COLUNA DE COBRE DE 66MM,EXCLUSIVE PECAS DE DERIVACAO E ISOLAMENTOCOLUNA DE COBRE DE 66MM,EXCLUSIVE PECAS DE DERIVACAO E ISOLACOLUNA DE COBRE DE 66MM,EXCLUSIVE PECAS DE DERIVACAO E ISOLA</v>
      </c>
      <c r="C13233" s="141" t="s">
        <v>47479</v>
      </c>
      <c r="D13233" s="141" t="s">
        <v>29970</v>
      </c>
      <c r="I13233" s="141" t="s">
        <v>285</v>
      </c>
      <c r="J13233" s="649">
        <v>319.2</v>
      </c>
    </row>
    <row r="13234" spans="1:10" hidden="1">
      <c r="A13234" s="141" t="s">
        <v>47480</v>
      </c>
      <c r="B13234" s="141" t="str">
        <f t="shared" si="206"/>
        <v>COLUNA DE COBRE DE 66MM,EXCLUSIVE PECAS DE DERIVACAO E ISOLAMENTOCOLUNA DE COBRE DE 66MM,EXCLUSIVE PECAS DE DERIVACAO E ISOLACOLUNA DE COBRE DE 66MM,EXCLUSIVE PECAS DE DERIVACAO E ISOLA</v>
      </c>
      <c r="C13234" s="141" t="s">
        <v>47479</v>
      </c>
      <c r="D13234" s="141" t="s">
        <v>29970</v>
      </c>
      <c r="I13234" s="141" t="s">
        <v>285</v>
      </c>
      <c r="J13234" s="649">
        <v>310.74</v>
      </c>
    </row>
    <row r="13235" spans="1:10" hidden="1">
      <c r="A13235" s="141" t="s">
        <v>47481</v>
      </c>
      <c r="B13235" s="141" t="str">
        <f t="shared" si="206"/>
        <v>ASSENTAMENTO DE AR CONDICIONADO SPLIT DE 9000 A 30000 BTU/H,COM 1 CONDENSADOR E 1 EVAPORADOR,CONFORME ABNT NBR 16655,(VIASSENTAMENTO DE AR CONDICIONADO SPLIT DE 9000 A 30000 BTU/H,DE FORNECIMENTO DO APARELHO NA FAMILIA 18.030) INCLUSIVE ACESSORIOS DE FIXACAO,EXCLUSIVE ALIMENTACAO ELETRICA E INTERLIGACAO AO CONDENSADOR/EVAPORADOR (VIDE ITEM 15.005.0240)ASSENTAMENTO DE AR CONDICIONADO SPLIT DE 9000 A 30000 BTU/H,</v>
      </c>
      <c r="C13235" s="141" t="s">
        <v>47482</v>
      </c>
      <c r="D13235" s="141" t="s">
        <v>47483</v>
      </c>
      <c r="E13235" s="141" t="s">
        <v>47484</v>
      </c>
      <c r="F13235" s="141" t="s">
        <v>47485</v>
      </c>
      <c r="G13235" s="141" t="s">
        <v>47486</v>
      </c>
      <c r="I13235" s="141" t="s">
        <v>14</v>
      </c>
      <c r="J13235" s="649">
        <v>336.44</v>
      </c>
    </row>
    <row r="13236" spans="1:10" hidden="1">
      <c r="A13236" s="141" t="s">
        <v>47487</v>
      </c>
      <c r="B13236" s="141" t="str">
        <f t="shared" si="206"/>
        <v>ASSENTAMENTO DE AR CONDICIONADO SPLIT DE 9000 A 30000 BTU/H,COM 1 CONDENSADOR E 1 EVAPORADOR,CONFORME ABNT NBR 16655,(VIASSENTAMENTO DE AR CONDICIONADO SPLIT DE 9000 A 30000 BTU/H,DE FORNECIMENTO DO APARELHO NA FAMILIA 18.030) INCLUSIVE ACESSORIOS DE FIXACAO,EXCLUSIVE ALIMENTACAO ELETRICA E INTERLIGACAO AO CONDENSADOR/EVAPORADOR (VIDE ITEM 15.005.0240)ASSENTAMENTO DE AR CONDICIONADO SPLIT DE 9000 A 30000 BTU/H,</v>
      </c>
      <c r="C13236" s="141" t="s">
        <v>47482</v>
      </c>
      <c r="D13236" s="141" t="s">
        <v>47483</v>
      </c>
      <c r="E13236" s="141" t="s">
        <v>47484</v>
      </c>
      <c r="F13236" s="141" t="s">
        <v>47485</v>
      </c>
      <c r="G13236" s="141" t="s">
        <v>47486</v>
      </c>
      <c r="I13236" s="141" t="s">
        <v>14</v>
      </c>
      <c r="J13236" s="649">
        <v>311.85000000000002</v>
      </c>
    </row>
    <row r="13237" spans="1:10" hidden="1">
      <c r="A13237" s="141" t="s">
        <v>47488</v>
      </c>
      <c r="B13237" s="141" t="str">
        <f t="shared" si="206"/>
        <v>ASSENTAMENTO DE AR CONDICIONADO SPLIT DE 36000 A 60000 BTU/H,COM 1 CONDENSADOR E 1 EVAPORADOR,CONFORME ABNT NBR 16655,(VASSENTAMENTO DE AR CONDICIONADO SPLIT DE 36000 A 60000 BTU/HIDE FORNECIMENTO DO APARELHO NA FAMILIA 18.030) INCLUSIVE ACESSORIOS DE FIXACAO,EXCLUSIVE ALIMENTACAO ELETRICA E INTERLIGACAO AO CONDENSADOR/EVAPORADOR (VIDE ITEM 15.005.0245)ASSENTAMENTO DE AR CONDICIONADO SPLIT DE 36000 A 60000 BTU/H</v>
      </c>
      <c r="C13237" s="141" t="s">
        <v>47489</v>
      </c>
      <c r="D13237" s="141" t="s">
        <v>47490</v>
      </c>
      <c r="E13237" s="141" t="s">
        <v>47491</v>
      </c>
      <c r="F13237" s="141" t="s">
        <v>47492</v>
      </c>
      <c r="G13237" s="141" t="s">
        <v>47493</v>
      </c>
      <c r="I13237" s="141" t="s">
        <v>14</v>
      </c>
      <c r="J13237" s="649">
        <v>607.80999999999995</v>
      </c>
    </row>
    <row r="13238" spans="1:10" hidden="1">
      <c r="A13238" s="141" t="s">
        <v>47494</v>
      </c>
      <c r="B13238" s="141" t="str">
        <f t="shared" si="206"/>
        <v>ASSENTAMENTO DE AR CONDICIONADO SPLIT DE 36000 A 60000 BTU/H,COM 1 CONDENSADOR E 1 EVAPORADOR,CONFORME ABNT NBR 16655,(VASSENTAMENTO DE AR CONDICIONADO SPLIT DE 36000 A 60000 BTU/HIDE FORNECIMENTO DO APARELHO NA FAMILIA 18.030) INCLUSIVE ACESSORIOS DE FIXACAO,EXCLUSIVE ALIMENTACAO ELETRICA E INTERLIGACAO AO CONDENSADOR/EVAPORADOR (VIDE ITEM 15.005.0245)ASSENTAMENTO DE AR CONDICIONADO SPLIT DE 36000 A 60000 BTU/H</v>
      </c>
      <c r="C13238" s="141" t="s">
        <v>47489</v>
      </c>
      <c r="D13238" s="141" t="s">
        <v>47490</v>
      </c>
      <c r="E13238" s="141" t="s">
        <v>47491</v>
      </c>
      <c r="F13238" s="141" t="s">
        <v>47492</v>
      </c>
      <c r="G13238" s="141" t="s">
        <v>47493</v>
      </c>
      <c r="I13238" s="141" t="s">
        <v>14</v>
      </c>
      <c r="J13238" s="649">
        <v>563.54999999999995</v>
      </c>
    </row>
    <row r="13239" spans="1:10" hidden="1">
      <c r="A13239" s="141" t="s">
        <v>47495</v>
      </c>
      <c r="B13239" s="141" t="str">
        <f t="shared" si="206"/>
        <v>ASSENTAMENTO DE AR CONDICIONADO SPLIT DE 18000 E 24000 BTU/H,COM 1 CONDENSADOR E 2 EVAPORADORES,CONFORME ABNT NBR 16655,ASSENTAMENTO DE AR CONDICIONADO SPLIT DE 18000 E 24000 BTU/H(VIDE FORNECIMENTO DO APARELHO NA FAMILIA 18.030)INCLUSIVE ACESSORIOS DE FIXACAO,EXCLUSIVE ALIMENTACAO ELETRICA E INTERLIGACAO AO CONDENSADOR/EVAPORADOR (VIDE ITEM 15.005.0240)ASSENTAMENTO DE AR CONDICIONADO SPLIT DE 18000 E 24000 BTU/H</v>
      </c>
      <c r="C13239" s="141" t="s">
        <v>47496</v>
      </c>
      <c r="D13239" s="141" t="s">
        <v>47497</v>
      </c>
      <c r="E13239" s="141" t="s">
        <v>47498</v>
      </c>
      <c r="F13239" s="141" t="s">
        <v>47499</v>
      </c>
      <c r="G13239" s="141" t="s">
        <v>47500</v>
      </c>
      <c r="I13239" s="141" t="s">
        <v>14</v>
      </c>
      <c r="J13239" s="649">
        <v>726.24</v>
      </c>
    </row>
    <row r="13240" spans="1:10" hidden="1">
      <c r="A13240" s="141" t="s">
        <v>47501</v>
      </c>
      <c r="B13240" s="141" t="str">
        <f t="shared" si="206"/>
        <v>ASSENTAMENTO DE AR CONDICIONADO SPLIT DE 18000 E 24000 BTU/H,COM 1 CONDENSADOR E 2 EVAPORADORES,CONFORME ABNT NBR 16655,ASSENTAMENTO DE AR CONDICIONADO SPLIT DE 18000 E 24000 BTU/H(VIDE FORNECIMENTO DO APARELHO NA FAMILIA 18.030)INCLUSIVE ACESSORIOS DE FIXACAO,EXCLUSIVE ALIMENTACAO ELETRICA E INTERLIGACAO AO CONDENSADOR/EVAPORADOR (VIDE ITEM 15.005.0240)ASSENTAMENTO DE AR CONDICIONADO SPLIT DE 18000 E 24000 BTU/H</v>
      </c>
      <c r="C13240" s="141" t="s">
        <v>47496</v>
      </c>
      <c r="D13240" s="141" t="s">
        <v>47497</v>
      </c>
      <c r="E13240" s="141" t="s">
        <v>47498</v>
      </c>
      <c r="F13240" s="141" t="s">
        <v>47499</v>
      </c>
      <c r="G13240" s="141" t="s">
        <v>47500</v>
      </c>
      <c r="I13240" s="141" t="s">
        <v>14</v>
      </c>
      <c r="J13240" s="649">
        <v>652.48</v>
      </c>
    </row>
    <row r="13241" spans="1:10" hidden="1">
      <c r="A13241" s="141" t="s">
        <v>47502</v>
      </c>
      <c r="B13241" s="141" t="str">
        <f t="shared" si="206"/>
        <v>TUBULACAO EM COBRE PARA INTERLIGACAO DE SPLIT AO CONDENSADOR/EVAPORADOR,CONFORME ABNT NBR 16655,INCLUSIVE ISOLAMENTO TERTUBULACAO EM COBRE PARA INTERLIGACAO DE SPLIT AO CONDENSADORMICO,ALIMENTACAO ELETRICA,CONEXOES E FIXACAO,PARA APARELHOSDE 9000 A 30000 BTU/H.FORNECIMENTO E INSTALACAOTUBULACAO EM COBRE PARA INTERLIGACAO DE SPLIT AO CONDENSADOR</v>
      </c>
      <c r="C13241" s="141" t="s">
        <v>47503</v>
      </c>
      <c r="D13241" s="141" t="s">
        <v>47504</v>
      </c>
      <c r="E13241" s="141" t="s">
        <v>47505</v>
      </c>
      <c r="F13241" s="141" t="s">
        <v>47506</v>
      </c>
      <c r="I13241" s="141" t="s">
        <v>285</v>
      </c>
      <c r="J13241" s="649">
        <v>92.13</v>
      </c>
    </row>
    <row r="13242" spans="1:10" hidden="1">
      <c r="A13242" s="141" t="s">
        <v>47507</v>
      </c>
      <c r="B13242" s="141" t="str">
        <f t="shared" si="206"/>
        <v>TUBULACAO EM COBRE PARA INTERLIGACAO DE SPLIT AO CONDENSADOR/EVAPORADOR,CONFORME ABNT NBR 16655,INCLUSIVE ISOLAMENTO TERTUBULACAO EM COBRE PARA INTERLIGACAO DE SPLIT AO CONDENSADORMICO,ALIMENTACAO ELETRICA,CONEXOES E FIXACAO,PARA APARELHOSDE 9000 A 30000 BTU/H.FORNECIMENTO E INSTALACAOTUBULACAO EM COBRE PARA INTERLIGACAO DE SPLIT AO CONDENSADOR</v>
      </c>
      <c r="C13242" s="141" t="s">
        <v>47503</v>
      </c>
      <c r="D13242" s="141" t="s">
        <v>47504</v>
      </c>
      <c r="E13242" s="141" t="s">
        <v>47505</v>
      </c>
      <c r="F13242" s="141" t="s">
        <v>47506</v>
      </c>
      <c r="I13242" s="141" t="s">
        <v>285</v>
      </c>
      <c r="J13242" s="649">
        <v>85.91</v>
      </c>
    </row>
    <row r="13243" spans="1:10" hidden="1">
      <c r="A13243" s="141" t="s">
        <v>47508</v>
      </c>
      <c r="B13243" s="141" t="str">
        <f t="shared" si="206"/>
        <v>TUBULACAO EM COBRE PARA INTERLIGACAO DE SPLIT AO CONDENSADOR/EVAPORADOR,CONFORME ABNT NBR 16655,INCLUSIVE ISOLAMENTO TERTUBULACAO EM COBRE PARA INTERLIGACAO DE SPLIT AO CONDENSADORMICO,ALIMENTACAO ELETRICA,CONEXOES E FIXACAO,PARA APARELHOS DE 36000 A 60000 BTU/H.FORNECIMENTO E INSTALACAOTUBULACAO EM COBRE PARA INTERLIGACAO DE SPLIT AO CONDENSADOR</v>
      </c>
      <c r="C13243" s="141" t="s">
        <v>47503</v>
      </c>
      <c r="D13243" s="141" t="s">
        <v>47504</v>
      </c>
      <c r="E13243" s="141" t="s">
        <v>47505</v>
      </c>
      <c r="F13243" s="141" t="s">
        <v>47509</v>
      </c>
      <c r="I13243" s="141" t="s">
        <v>285</v>
      </c>
      <c r="J13243" s="649">
        <v>143.82</v>
      </c>
    </row>
    <row r="13244" spans="1:10" hidden="1">
      <c r="A13244" s="141" t="s">
        <v>47510</v>
      </c>
      <c r="B13244" s="141" t="str">
        <f t="shared" si="206"/>
        <v>TUBULACAO EM COBRE PARA INTERLIGACAO DE SPLIT AO CONDENSADOR/EVAPORADOR,CONFORME ABNT NBR 16655,INCLUSIVE ISOLAMENTO TERTUBULACAO EM COBRE PARA INTERLIGACAO DE SPLIT AO CONDENSADORMICO,ALIMENTACAO ELETRICA,CONEXOES E FIXACAO,PARA APARELHOS DE 36000 A 60000 BTU/H.FORNECIMENTO E INSTALACAOTUBULACAO EM COBRE PARA INTERLIGACAO DE SPLIT AO CONDENSADOR</v>
      </c>
      <c r="C13244" s="141" t="s">
        <v>47503</v>
      </c>
      <c r="D13244" s="141" t="s">
        <v>47504</v>
      </c>
      <c r="E13244" s="141" t="s">
        <v>47505</v>
      </c>
      <c r="F13244" s="141" t="s">
        <v>47509</v>
      </c>
      <c r="I13244" s="141" t="s">
        <v>285</v>
      </c>
      <c r="J13244" s="649">
        <v>136.04</v>
      </c>
    </row>
    <row r="13245" spans="1:10" hidden="1">
      <c r="A13245" s="141" t="s">
        <v>47511</v>
      </c>
      <c r="B13245" s="141" t="str">
        <f t="shared" si="206"/>
        <v>DUTO PARA CONDICIONAMENTO DE AR,CHAVETADO EM CHAPA DE ACO GALVANIZADO,NAS DIVERSAS BITOLAS,CONFORME ABNT NBR 16401,ISOLADUTO PARA CONDICIONAMENTO DE AR,CHAVETADO EM CHAPA DE ACO GADO COM MANTA DE LA DE VIDRO,REVESTIDA COM FOLHA DE ALUMINIO,INCLUINDO CINTAS,FITAS,SUPORTES PINTADOS,DIFUSORES E GRELHAS EM ALUMINIO EXTRUDADO E DEMAIS ITENS NECESSARIOS.FORNECIMENTO E COLOCACAODUTO PARA CONDICIONAMENTO DE AR,CHAVETADO EM CHAPA DE ACO GA</v>
      </c>
      <c r="C13245" s="141" t="s">
        <v>47512</v>
      </c>
      <c r="D13245" s="141" t="s">
        <v>47513</v>
      </c>
      <c r="E13245" s="141" t="s">
        <v>47514</v>
      </c>
      <c r="F13245" s="141" t="s">
        <v>47515</v>
      </c>
      <c r="G13245" s="141" t="s">
        <v>47516</v>
      </c>
      <c r="H13245" s="141" t="s">
        <v>27530</v>
      </c>
      <c r="I13245" s="141" t="s">
        <v>4323</v>
      </c>
      <c r="J13245" s="649">
        <v>71.52</v>
      </c>
    </row>
    <row r="13246" spans="1:10" hidden="1">
      <c r="A13246" s="141" t="s">
        <v>47517</v>
      </c>
      <c r="B13246" s="141" t="str">
        <f t="shared" si="206"/>
        <v>DUTO PARA CONDICIONAMENTO DE AR,CHAVETADO EM CHAPA DE ACO GALVANIZADO,NAS DIVERSAS BITOLAS,CONFORME ABNT NBR 16401,ISOLADUTO PARA CONDICIONAMENTO DE AR,CHAVETADO EM CHAPA DE ACO GADO COM MANTA DE LA DE VIDRO,REVESTIDA COM FOLHA DE ALUMINIO,INCLUINDO CINTAS,FITAS,SUPORTES PINTADOS,DIFUSORES E GRELHAS EM ALUMINIO EXTRUDADO E DEMAIS ITENS NECESSARIOS.FORNECIMENTO E COLOCACAODUTO PARA CONDICIONAMENTO DE AR,CHAVETADO EM CHAPA DE ACO GA</v>
      </c>
      <c r="C13246" s="141" t="s">
        <v>47512</v>
      </c>
      <c r="D13246" s="141" t="s">
        <v>47513</v>
      </c>
      <c r="E13246" s="141" t="s">
        <v>47514</v>
      </c>
      <c r="F13246" s="141" t="s">
        <v>47515</v>
      </c>
      <c r="G13246" s="141" t="s">
        <v>47516</v>
      </c>
      <c r="H13246" s="141" t="s">
        <v>27530</v>
      </c>
      <c r="I13246" s="141" t="s">
        <v>4323</v>
      </c>
      <c r="J13246" s="649">
        <v>67.84</v>
      </c>
    </row>
    <row r="13247" spans="1:10" hidden="1">
      <c r="A13247" s="141" t="s">
        <v>47518</v>
      </c>
      <c r="B13247" s="141" t="str">
        <f t="shared" si="206"/>
        <v>DUTO PARA EXAUSTAO DE COCCAO DE FOGOES,SOLDADO EM CHAPA PRETA,CONFORME ABNT NBR 14518,PINTADOS COM TINTA RESISTENTE AO CDUTO PARA EXAUSTAO DE COCCAO DE FOGOES,SOLDADO EM CHAPA PRETALOR,INCLUSIVE SUPORTES PINTADOS,LONAS E DEMAIS ITENS NECESSARIOS.FORNECIMENTO E COLOCACAODUTO PARA EXAUSTAO DE COCCAO DE FOGOES,SOLDADO EM CHAPA PRET</v>
      </c>
      <c r="C13247" s="141" t="s">
        <v>47519</v>
      </c>
      <c r="D13247" s="141" t="s">
        <v>47520</v>
      </c>
      <c r="E13247" s="141" t="s">
        <v>47521</v>
      </c>
      <c r="F13247" s="141" t="s">
        <v>47522</v>
      </c>
      <c r="I13247" s="141" t="s">
        <v>4323</v>
      </c>
      <c r="J13247" s="649">
        <v>61.98</v>
      </c>
    </row>
    <row r="13248" spans="1:10" hidden="1">
      <c r="A13248" s="141" t="s">
        <v>47523</v>
      </c>
      <c r="B13248" s="141" t="str">
        <f t="shared" si="206"/>
        <v>DUTO PARA EXAUSTAO DE COCCAO DE FOGOES,SOLDADO EM CHAPA PRETA,CONFORME ABNT NBR 14518,PINTADOS COM TINTA RESISTENTE AO CDUTO PARA EXAUSTAO DE COCCAO DE FOGOES,SOLDADO EM CHAPA PRETALOR,INCLUSIVE SUPORTES PINTADOS,LONAS E DEMAIS ITENS NECESSARIOS.FORNECIMENTO E COLOCACAODUTO PARA EXAUSTAO DE COCCAO DE FOGOES,SOLDADO EM CHAPA PRET</v>
      </c>
      <c r="C13248" s="141" t="s">
        <v>47519</v>
      </c>
      <c r="D13248" s="141" t="s">
        <v>47520</v>
      </c>
      <c r="E13248" s="141" t="s">
        <v>47521</v>
      </c>
      <c r="F13248" s="141" t="s">
        <v>47522</v>
      </c>
      <c r="I13248" s="141" t="s">
        <v>4323</v>
      </c>
      <c r="J13248" s="649">
        <v>58.31</v>
      </c>
    </row>
    <row r="13249" spans="1:10" hidden="1">
      <c r="A13249" s="141" t="s">
        <v>47524</v>
      </c>
      <c r="B13249" s="141" t="str">
        <f t="shared" si="206"/>
        <v>DUTO PARA EXAUSTAO DE AR DE CALDEIROES/FORNOS,CHAVETADO EM CHAPA DE ACO GALVANIZADO,NAS DIVERSAS BITOLAS,CONFORME ABNT NDUTO PARA EXAUSTAO DE AR DE CALDEIROES/FORNOS,CHAVETADO EM CBR 14518,INCLUSIVE SUPORTES PINTADOS,LONAS E DEMAIS ITENS NECESSARIOS.FORNECIMENTO E COLOCACAODUTO PARA EXAUSTAO DE AR DE CALDEIROES/FORNOS,CHAVETADO EM C</v>
      </c>
      <c r="C13249" s="141" t="s">
        <v>47525</v>
      </c>
      <c r="D13249" s="141" t="s">
        <v>47526</v>
      </c>
      <c r="E13249" s="141" t="s">
        <v>47527</v>
      </c>
      <c r="F13249" s="141" t="s">
        <v>47528</v>
      </c>
      <c r="I13249" s="141" t="s">
        <v>4323</v>
      </c>
      <c r="J13249" s="649">
        <v>35.6</v>
      </c>
    </row>
    <row r="13250" spans="1:10" hidden="1">
      <c r="A13250" s="141" t="s">
        <v>47529</v>
      </c>
      <c r="B13250" s="141" t="str">
        <f t="shared" si="206"/>
        <v>DUTO PARA EXAUSTAO DE AR DE CALDEIROES/FORNOS,CHAVETADO EM CHAPA DE ACO GALVANIZADO,NAS DIVERSAS BITOLAS,CONFORME ABNT NDUTO PARA EXAUSTAO DE AR DE CALDEIROES/FORNOS,CHAVETADO EM CBR 14518,INCLUSIVE SUPORTES PINTADOS,LONAS E DEMAIS ITENS NECESSARIOS.FORNECIMENTO E COLOCACAODUTO PARA EXAUSTAO DE AR DE CALDEIROES/FORNOS,CHAVETADO EM C</v>
      </c>
      <c r="C13250" s="141" t="s">
        <v>47525</v>
      </c>
      <c r="D13250" s="141" t="s">
        <v>47526</v>
      </c>
      <c r="E13250" s="141" t="s">
        <v>47527</v>
      </c>
      <c r="F13250" s="141" t="s">
        <v>47528</v>
      </c>
      <c r="I13250" s="141" t="s">
        <v>4323</v>
      </c>
      <c r="J13250" s="649">
        <v>32.659999999999997</v>
      </c>
    </row>
    <row r="13251" spans="1:10" hidden="1">
      <c r="A13251" s="141" t="s">
        <v>47530</v>
      </c>
      <c r="B13251" s="141" t="str">
        <f t="shared" ref="B13251:B13314" si="207">C13251&amp;D13251&amp;C13251&amp;E13251&amp;F13251&amp;G13251&amp;H13251&amp;C13251</f>
        <v>DUTO PARA EXAUSTAO DE AR/VENTILACAO,CHAVETADO EM CHAPA DE ACO GALVANIZADO,NAS DIVERSAS BITOLAS,CONFORME ABNT NBR 16401,IDUTO PARA EXAUSTAO DE AR/VENTILACAO,CHAVETADO EM CHAPA DE ACNCLUSIVE SUPORTES PINTADOS,GRELHAS,DIFUSORES EM ALUMINIO EXTRUDADO E DEMAIS ITENS NECESSARIOS.FORNECIMENTO E COLOCACAODUTO PARA EXAUSTAO DE AR/VENTILACAO,CHAVETADO EM CHAPA DE AC</v>
      </c>
      <c r="C13251" s="141" t="s">
        <v>47531</v>
      </c>
      <c r="D13251" s="141" t="s">
        <v>47532</v>
      </c>
      <c r="E13251" s="141" t="s">
        <v>47533</v>
      </c>
      <c r="F13251" s="141" t="s">
        <v>47534</v>
      </c>
      <c r="I13251" s="141" t="s">
        <v>4323</v>
      </c>
      <c r="J13251" s="649">
        <v>68.55</v>
      </c>
    </row>
    <row r="13252" spans="1:10" hidden="1">
      <c r="A13252" s="141" t="s">
        <v>47535</v>
      </c>
      <c r="B13252" s="141" t="str">
        <f t="shared" si="207"/>
        <v>DUTO PARA EXAUSTAO DE AR/VENTILACAO,CHAVETADO EM CHAPA DE ACO GALVANIZADO,NAS DIVERSAS BITOLAS,CONFORME ABNT NBR 16401,IDUTO PARA EXAUSTAO DE AR/VENTILACAO,CHAVETADO EM CHAPA DE ACNCLUSIVE SUPORTES PINTADOS,GRELHAS,DIFUSORES EM ALUMINIO EXTRUDADO E DEMAIS ITENS NECESSARIOS.FORNECIMENTO E COLOCACAODUTO PARA EXAUSTAO DE AR/VENTILACAO,CHAVETADO EM CHAPA DE AC</v>
      </c>
      <c r="C13252" s="141" t="s">
        <v>47531</v>
      </c>
      <c r="D13252" s="141" t="s">
        <v>47532</v>
      </c>
      <c r="E13252" s="141" t="s">
        <v>47533</v>
      </c>
      <c r="F13252" s="141" t="s">
        <v>47534</v>
      </c>
      <c r="I13252" s="141" t="s">
        <v>4323</v>
      </c>
      <c r="J13252" s="649">
        <v>64.88</v>
      </c>
    </row>
    <row r="13253" spans="1:10" hidden="1">
      <c r="A13253" s="141" t="s">
        <v>47536</v>
      </c>
      <c r="B13253" s="141" t="str">
        <f t="shared" si="207"/>
        <v>CAIXA DE INCENDIO INTERNA PADRAO CBERJ,DE ACO,MEDINDO 70X50X25CM,COMPREENDENDO:2 LANCES DE 15,00M DE MANGUEIRA DE FIBRACAIXA DE INCENDIO INTERNA PADRAO CBERJ,DE ACO,MEDINDO 70X50XDE POLIESTER PURA,TIPO 2,REVESTIDA INTERNAMENTE COM BORRACHAVULCANIZADA NO DIAMETRO DE 1.1/2",EMPATADA,COM REGISTRO,ADAPTADOR E ESGUICHO.FORNECIMENTO E COLOCACAOCAIXA DE INCENDIO INTERNA PADRAO CBERJ,DE ACO,MEDINDO 70X50X</v>
      </c>
      <c r="C13253" s="141" t="s">
        <v>47537</v>
      </c>
      <c r="D13253" s="141" t="s">
        <v>47538</v>
      </c>
      <c r="E13253" s="141" t="s">
        <v>47539</v>
      </c>
      <c r="F13253" s="141" t="s">
        <v>47540</v>
      </c>
      <c r="G13253" s="141" t="s">
        <v>47541</v>
      </c>
      <c r="I13253" s="141" t="s">
        <v>14</v>
      </c>
      <c r="J13253" s="649">
        <v>1257.17</v>
      </c>
    </row>
    <row r="13254" spans="1:10" hidden="1">
      <c r="A13254" s="141" t="s">
        <v>47542</v>
      </c>
      <c r="B13254" s="141" t="str">
        <f t="shared" si="207"/>
        <v>CAIXA DE INCENDIO INTERNA PADRAO CBERJ,DE ACO,MEDINDO 70X50X25CM,COMPREENDENDO:2 LANCES DE 15,00M DE MANGUEIRA DE FIBRACAIXA DE INCENDIO INTERNA PADRAO CBERJ,DE ACO,MEDINDO 70X50XDE POLIESTER PURA,TIPO 2,REVESTIDA INTERNAMENTE COM BORRACHAVULCANIZADA NO DIAMETRO DE 1.1/2",EMPATADA,COM REGISTRO,ADAPTADOR E ESGUICHO.FORNECIMENTO E COLOCACAOCAIXA DE INCENDIO INTERNA PADRAO CBERJ,DE ACO,MEDINDO 70X50X</v>
      </c>
      <c r="C13254" s="141" t="s">
        <v>47537</v>
      </c>
      <c r="D13254" s="141" t="s">
        <v>47538</v>
      </c>
      <c r="E13254" s="141" t="s">
        <v>47539</v>
      </c>
      <c r="F13254" s="141" t="s">
        <v>47540</v>
      </c>
      <c r="G13254" s="141" t="s">
        <v>47541</v>
      </c>
      <c r="I13254" s="141" t="s">
        <v>14</v>
      </c>
      <c r="J13254" s="649">
        <v>1249.56</v>
      </c>
    </row>
    <row r="13255" spans="1:10" hidden="1">
      <c r="A13255" s="141" t="s">
        <v>47543</v>
      </c>
      <c r="B13255" s="141" t="str">
        <f t="shared" si="207"/>
        <v>CAIXA DE INCENDIO EXTERNA,PADRAO CBERJ,DE ACO,MEDINDO 70X50X25CM,COMPREENDENDO:2 LANCES DE 15,00M DE MANGUEIRA DE FIBRACAIXA DE INCENDIO EXTERNA,PADRAO CBERJ,DE ACO,MEDINDO 70X50XDE POLIESTER PURA,TIPO 2,REVESTIDA INTERNAMENTE COM BORRACHAVULCANIZADA NO DIAMETRO DE 1.1/2",EMPATADA,COM REGISTRO,ADAPTADOR E ESGUICHO.FORNECIMENTO E COLOCACAOCAIXA DE INCENDIO EXTERNA,PADRAO CBERJ,DE ACO,MEDINDO 70X50X</v>
      </c>
      <c r="C13255" s="141" t="s">
        <v>47544</v>
      </c>
      <c r="D13255" s="141" t="s">
        <v>47538</v>
      </c>
      <c r="E13255" s="141" t="s">
        <v>47539</v>
      </c>
      <c r="F13255" s="141" t="s">
        <v>47540</v>
      </c>
      <c r="G13255" s="141" t="s">
        <v>47541</v>
      </c>
      <c r="I13255" s="141" t="s">
        <v>14</v>
      </c>
      <c r="J13255" s="649">
        <v>1247.68</v>
      </c>
    </row>
    <row r="13256" spans="1:10" hidden="1">
      <c r="A13256" s="141" t="s">
        <v>47545</v>
      </c>
      <c r="B13256" s="141" t="str">
        <f t="shared" si="207"/>
        <v>CAIXA DE INCENDIO EXTERNA,PADRAO CBERJ,DE ACO,MEDINDO 70X50X25CM,COMPREENDENDO:2 LANCES DE 15,00M DE MANGUEIRA DE FIBRACAIXA DE INCENDIO EXTERNA,PADRAO CBERJ,DE ACO,MEDINDO 70X50XDE POLIESTER PURA,TIPO 2,REVESTIDA INTERNAMENTE COM BORRACHAVULCANIZADA NO DIAMETRO DE 1.1/2",EMPATADA,COM REGISTRO,ADAPTADOR E ESGUICHO.FORNECIMENTO E COLOCACAOCAIXA DE INCENDIO EXTERNA,PADRAO CBERJ,DE ACO,MEDINDO 70X50X</v>
      </c>
      <c r="C13256" s="141" t="s">
        <v>47544</v>
      </c>
      <c r="D13256" s="141" t="s">
        <v>47538</v>
      </c>
      <c r="E13256" s="141" t="s">
        <v>47539</v>
      </c>
      <c r="F13256" s="141" t="s">
        <v>47540</v>
      </c>
      <c r="G13256" s="141" t="s">
        <v>47541</v>
      </c>
      <c r="I13256" s="141" t="s">
        <v>14</v>
      </c>
      <c r="J13256" s="649">
        <v>1241.3399999999999</v>
      </c>
    </row>
    <row r="13257" spans="1:10" hidden="1">
      <c r="A13257" s="141" t="s">
        <v>47546</v>
      </c>
      <c r="B13257" s="141" t="str">
        <f t="shared" si="207"/>
        <v>UM LANCE DE 15,00M DE MANGUEIRA DE FIBRA DE POLIESTER PURA,TIPO 2,REVESTIDA INTERNAMENTE COM BORRACHA VULCANIZADA NO DIAUM LANCE DE 15,00M DE MANGUEIRA DE FIBRA DE POLIESTER PURA,TMETRO DE 1.1/2".FORNECIMENTO E COLOCACAOUM LANCE DE 15,00M DE MANGUEIRA DE FIBRA DE POLIESTER PURA,T</v>
      </c>
      <c r="C13257" s="141" t="s">
        <v>47547</v>
      </c>
      <c r="D13257" s="141" t="s">
        <v>47548</v>
      </c>
      <c r="E13257" s="141" t="s">
        <v>47549</v>
      </c>
      <c r="I13257" s="141" t="s">
        <v>14</v>
      </c>
      <c r="J13257" s="649">
        <v>291.83999999999997</v>
      </c>
    </row>
    <row r="13258" spans="1:10" hidden="1">
      <c r="A13258" s="141" t="s">
        <v>47550</v>
      </c>
      <c r="B13258" s="141" t="str">
        <f t="shared" si="207"/>
        <v>UM LANCE DE 15,00M DE MANGUEIRA DE FIBRA DE POLIESTER PURA,TIPO 2,REVESTIDA INTERNAMENTE COM BORRACHA VULCANIZADA NO DIAUM LANCE DE 15,00M DE MANGUEIRA DE FIBRA DE POLIESTER PURA,TMETRO DE 1.1/2".FORNECIMENTO E COLOCACAOUM LANCE DE 15,00M DE MANGUEIRA DE FIBRA DE POLIESTER PURA,T</v>
      </c>
      <c r="C13258" s="141" t="s">
        <v>47547</v>
      </c>
      <c r="D13258" s="141" t="s">
        <v>47548</v>
      </c>
      <c r="E13258" s="141" t="s">
        <v>47549</v>
      </c>
      <c r="I13258" s="141" t="s">
        <v>14</v>
      </c>
      <c r="J13258" s="649">
        <v>291.11</v>
      </c>
    </row>
    <row r="13259" spans="1:10" hidden="1">
      <c r="A13259" s="141" t="s">
        <v>47551</v>
      </c>
      <c r="B13259" s="141" t="str">
        <f t="shared" si="207"/>
        <v>DOIS LANCES DE 15,00M DE MANGUEIRA DE FIBRA DE POLIESTER PURA,TIPO 2,REVESTIDA INTERNAMENTE COM BORRACHA VULCANIZADA NODOIS LANCES DE 15,00M DE MANGUEIRA DE FIBRA DE POLIESTER PURDIAMETRO DE 1.1/2".FORNECIMENTO E COLOCACAODOIS LANCES DE 15,00M DE MANGUEIRA DE FIBRA DE POLIESTER PUR</v>
      </c>
      <c r="C13259" s="141" t="s">
        <v>47552</v>
      </c>
      <c r="D13259" s="141" t="s">
        <v>47553</v>
      </c>
      <c r="E13259" s="141" t="s">
        <v>47554</v>
      </c>
      <c r="I13259" s="141" t="s">
        <v>14</v>
      </c>
      <c r="J13259" s="649">
        <v>582.30999999999995</v>
      </c>
    </row>
    <row r="13260" spans="1:10" hidden="1">
      <c r="A13260" s="141" t="s">
        <v>47555</v>
      </c>
      <c r="B13260" s="141" t="str">
        <f t="shared" si="207"/>
        <v>DOIS LANCES DE 15,00M DE MANGUEIRA DE FIBRA DE POLIESTER PURA,TIPO 2,REVESTIDA INTERNAMENTE COM BORRACHA VULCANIZADA NODOIS LANCES DE 15,00M DE MANGUEIRA DE FIBRA DE POLIESTER PURDIAMETRO DE 1.1/2".FORNECIMENTO E COLOCACAODOIS LANCES DE 15,00M DE MANGUEIRA DE FIBRA DE POLIESTER PUR</v>
      </c>
      <c r="C13260" s="141" t="s">
        <v>47552</v>
      </c>
      <c r="D13260" s="141" t="s">
        <v>47553</v>
      </c>
      <c r="E13260" s="141" t="s">
        <v>47554</v>
      </c>
      <c r="I13260" s="141" t="s">
        <v>14</v>
      </c>
      <c r="J13260" s="649">
        <v>581.02</v>
      </c>
    </row>
    <row r="13261" spans="1:10" hidden="1">
      <c r="A13261" s="141" t="s">
        <v>47556</v>
      </c>
      <c r="B13261" s="141" t="str">
        <f t="shared" si="207"/>
        <v>HIDRANTE DE COLUNA COMPLETO,PARA LINHA DE 100MM,INCLUSIVE PECAS COMPLEMENTARES ATE O INICIO DA TUBULACAO HORIZONTAL E FOHIDRANTE DE COLUNA COMPLETO,PARA LINHA DE 100MM,INCLUSIVE PERNECIMENTO DO MATERIAL PARA REJUNTAMENTO.FORNECIMENTO E ASSENTAMENTOHIDRANTE DE COLUNA COMPLETO,PARA LINHA DE 100MM,INCLUSIVE PE</v>
      </c>
      <c r="C13261" s="141" t="s">
        <v>47557</v>
      </c>
      <c r="D13261" s="141" t="s">
        <v>47558</v>
      </c>
      <c r="E13261" s="141" t="s">
        <v>47559</v>
      </c>
      <c r="F13261" s="141" t="s">
        <v>47560</v>
      </c>
      <c r="I13261" s="141" t="s">
        <v>14</v>
      </c>
      <c r="J13261" s="649">
        <v>9816.75</v>
      </c>
    </row>
    <row r="13262" spans="1:10" hidden="1">
      <c r="A13262" s="141" t="s">
        <v>47561</v>
      </c>
      <c r="B13262" s="141" t="str">
        <f t="shared" si="207"/>
        <v>HIDRANTE DE COLUNA COMPLETO,PARA LINHA DE 100MM,INCLUSIVE PECAS COMPLEMENTARES ATE O INICIO DA TUBULACAO HORIZONTAL E FOHIDRANTE DE COLUNA COMPLETO,PARA LINHA DE 100MM,INCLUSIVE PERNECIMENTO DO MATERIAL PARA REJUNTAMENTO.FORNECIMENTO E ASSENTAMENTOHIDRANTE DE COLUNA COMPLETO,PARA LINHA DE 100MM,INCLUSIVE PE</v>
      </c>
      <c r="C13262" s="141" t="s">
        <v>47557</v>
      </c>
      <c r="D13262" s="141" t="s">
        <v>47558</v>
      </c>
      <c r="E13262" s="141" t="s">
        <v>47559</v>
      </c>
      <c r="F13262" s="141" t="s">
        <v>47560</v>
      </c>
      <c r="I13262" s="141" t="s">
        <v>14</v>
      </c>
      <c r="J13262" s="649">
        <v>9760.76</v>
      </c>
    </row>
    <row r="13263" spans="1:10" hidden="1">
      <c r="A13263" s="141" t="s">
        <v>47562</v>
      </c>
      <c r="B13263" s="141" t="str">
        <f t="shared" si="207"/>
        <v>HIDRANTE SUBTERRANEO COMPLETO,EXCLUSIVE ESTE,CONSIDERANDO PECAS COMPLEMENTARES ATE O INICIO DA TUBULACAO HORIZONTAL E FOHIDRANTE SUBTERRANEO COMPLETO,EXCLUSIVE ESTE,CONSIDERANDO PERNECIMENTO DO MATERIAL DE REJUNTAMENTO.ASSENTAMENTOHIDRANTE SUBTERRANEO COMPLETO,EXCLUSIVE ESTE,CONSIDERANDO PE</v>
      </c>
      <c r="C13263" s="141" t="s">
        <v>47563</v>
      </c>
      <c r="D13263" s="141" t="s">
        <v>47558</v>
      </c>
      <c r="E13263" s="141" t="s">
        <v>47564</v>
      </c>
      <c r="I13263" s="141" t="s">
        <v>14</v>
      </c>
      <c r="J13263" s="649">
        <v>1313.16</v>
      </c>
    </row>
    <row r="13264" spans="1:10" hidden="1">
      <c r="A13264" s="141" t="s">
        <v>47565</v>
      </c>
      <c r="B13264" s="141" t="str">
        <f t="shared" si="207"/>
        <v>HIDRANTE SUBTERRANEO COMPLETO,EXCLUSIVE ESTE,CONSIDERANDO PECAS COMPLEMENTARES ATE O INICIO DA TUBULACAO HORIZONTAL E FOHIDRANTE SUBTERRANEO COMPLETO,EXCLUSIVE ESTE,CONSIDERANDO PERNECIMENTO DO MATERIAL DE REJUNTAMENTO.ASSENTAMENTOHIDRANTE SUBTERRANEO COMPLETO,EXCLUSIVE ESTE,CONSIDERANDO PE</v>
      </c>
      <c r="C13264" s="141" t="s">
        <v>47563</v>
      </c>
      <c r="D13264" s="141" t="s">
        <v>47558</v>
      </c>
      <c r="E13264" s="141" t="s">
        <v>47564</v>
      </c>
      <c r="I13264" s="141" t="s">
        <v>14</v>
      </c>
      <c r="J13264" s="649">
        <v>1257.17</v>
      </c>
    </row>
    <row r="13265" spans="1:10" hidden="1">
      <c r="A13265" s="141" t="s">
        <v>47566</v>
      </c>
      <c r="B13265" s="141" t="str">
        <f t="shared" si="207"/>
        <v>INSTALACAO DE INCENDIO(HIDRANTE)EM CAIXA ENTERRADA DE ALVENARIA COM TIJOLO MACICO,PAREDE MEIA VEZ(10CM)MEDINDO 40X30X50CINSTALACAO DE INCENDIO(HIDRANTE)EM CAIXA ENTERRADA DE ALVENAM,REVESTIDA INTERNAMENTE,COM TAMPA DE FERRO FUNDIDO,INCLUSIVE PECAS COMPREENDENDO:REGISTRO DE GAVETA EM BRONZE 2.1/2",TAMPAO CEGO 2.1/2",JUNTA STORZ DE 2.1/2" E FORNECIMENTO DE TODOS OS MATERIAISINSTALACAO DE INCENDIO(HIDRANTE)EM CAIXA ENTERRADA DE ALVENA</v>
      </c>
      <c r="C13265" s="141" t="s">
        <v>47567</v>
      </c>
      <c r="D13265" s="141" t="s">
        <v>47568</v>
      </c>
      <c r="E13265" s="141" t="s">
        <v>47569</v>
      </c>
      <c r="F13265" s="141" t="s">
        <v>47570</v>
      </c>
      <c r="G13265" s="141" t="s">
        <v>47571</v>
      </c>
      <c r="H13265" s="141" t="s">
        <v>37950</v>
      </c>
      <c r="I13265" s="141" t="s">
        <v>14</v>
      </c>
      <c r="J13265" s="649">
        <v>1605.8</v>
      </c>
    </row>
    <row r="13266" spans="1:10" hidden="1">
      <c r="A13266" s="141" t="s">
        <v>47572</v>
      </c>
      <c r="B13266" s="141" t="str">
        <f t="shared" si="207"/>
        <v>INSTALACAO DE INCENDIO(HIDRANTE)EM CAIXA ENTERRADA DE ALVENARIA COM TIJOLO MACICO,PAREDE MEIA VEZ(10CM)MEDINDO 40X30X50CINSTALACAO DE INCENDIO(HIDRANTE)EM CAIXA ENTERRADA DE ALVENAM,REVESTIDA INTERNAMENTE,COM TAMPA DE FERRO FUNDIDO,INCLUSIVE PECAS COMPREENDENDO:REGISTRO DE GAVETA EM BRONZE 2.1/2",TAMPAO CEGO 2.1/2",JUNTA STORZ DE 2.1/2" E FORNECIMENTO DE TODOS OS MATERIAISINSTALACAO DE INCENDIO(HIDRANTE)EM CAIXA ENTERRADA DE ALVENA</v>
      </c>
      <c r="C13266" s="141" t="s">
        <v>47567</v>
      </c>
      <c r="D13266" s="141" t="s">
        <v>47568</v>
      </c>
      <c r="E13266" s="141" t="s">
        <v>47569</v>
      </c>
      <c r="F13266" s="141" t="s">
        <v>47570</v>
      </c>
      <c r="G13266" s="141" t="s">
        <v>47571</v>
      </c>
      <c r="H13266" s="141" t="s">
        <v>37950</v>
      </c>
      <c r="I13266" s="141" t="s">
        <v>14</v>
      </c>
      <c r="J13266" s="649">
        <v>1523.33</v>
      </c>
    </row>
    <row r="13267" spans="1:10" hidden="1">
      <c r="A13267" s="141" t="s">
        <v>47573</v>
      </c>
      <c r="B13267" s="141" t="str">
        <f t="shared" si="207"/>
        <v>HASTE PARA ATERRAMENTO,DE COBRE DE 3/4" (19MM),COM 3,00M DECOMPRIMENTO.FORNECIMENTO E COLOCACAOHASTE PARA ATERRAMENTO,DE COBRE DE 3/4" (19MM),COM 3,00M DEHASTE PARA ATERRAMENTO,DE COBRE DE 3/4" (19MM),COM 3,00M DE</v>
      </c>
      <c r="C13267" s="141" t="s">
        <v>47574</v>
      </c>
      <c r="D13267" s="141" t="s">
        <v>47575</v>
      </c>
      <c r="I13267" s="141" t="s">
        <v>14</v>
      </c>
      <c r="J13267" s="649">
        <v>96.53</v>
      </c>
    </row>
    <row r="13268" spans="1:10" hidden="1">
      <c r="A13268" s="141" t="s">
        <v>47576</v>
      </c>
      <c r="B13268" s="141" t="str">
        <f t="shared" si="207"/>
        <v>HASTE PARA ATERRAMENTO,DE COBRE DE 3/4" (19MM),COM 3,00M DECOMPRIMENTO.FORNECIMENTO E COLOCACAOHASTE PARA ATERRAMENTO,DE COBRE DE 3/4" (19MM),COM 3,00M DEHASTE PARA ATERRAMENTO,DE COBRE DE 3/4" (19MM),COM 3,00M DE</v>
      </c>
      <c r="C13268" s="141" t="s">
        <v>47574</v>
      </c>
      <c r="D13268" s="141" t="s">
        <v>47575</v>
      </c>
      <c r="I13268" s="141" t="s">
        <v>14</v>
      </c>
      <c r="J13268" s="649">
        <v>94.76</v>
      </c>
    </row>
    <row r="13269" spans="1:10" hidden="1">
      <c r="A13269" s="141" t="s">
        <v>47577</v>
      </c>
      <c r="B13269" s="141" t="str">
        <f t="shared" si="207"/>
        <v>HASTE PARA ATERRAMENTO,DE COBRE DE 3/4" (19MM),COM 2,40M DECOMPRIMENTO.FORNECIMENTO E COLOCACAOHASTE PARA ATERRAMENTO,DE COBRE DE 3/4" (19MM),COM 2,40M DEHASTE PARA ATERRAMENTO,DE COBRE DE 3/4" (19MM),COM 2,40M DE</v>
      </c>
      <c r="C13269" s="141" t="s">
        <v>47578</v>
      </c>
      <c r="D13269" s="141" t="s">
        <v>47575</v>
      </c>
      <c r="I13269" s="141" t="s">
        <v>14</v>
      </c>
      <c r="J13269" s="649">
        <v>99.9</v>
      </c>
    </row>
    <row r="13270" spans="1:10" hidden="1">
      <c r="A13270" s="141" t="s">
        <v>47579</v>
      </c>
      <c r="B13270" s="141" t="str">
        <f t="shared" si="207"/>
        <v>HASTE PARA ATERRAMENTO,DE COBRE DE 3/4" (19MM),COM 2,40M DECOMPRIMENTO.FORNECIMENTO E COLOCACAOHASTE PARA ATERRAMENTO,DE COBRE DE 3/4" (19MM),COM 2,40M DEHASTE PARA ATERRAMENTO,DE COBRE DE 3/4" (19MM),COM 2,40M DE</v>
      </c>
      <c r="C13270" s="141" t="s">
        <v>47578</v>
      </c>
      <c r="D13270" s="141" t="s">
        <v>47575</v>
      </c>
      <c r="I13270" s="141" t="s">
        <v>14</v>
      </c>
      <c r="J13270" s="649">
        <v>98.32</v>
      </c>
    </row>
    <row r="13271" spans="1:10" hidden="1">
      <c r="A13271" s="141" t="s">
        <v>47580</v>
      </c>
      <c r="B13271" s="141" t="str">
        <f t="shared" si="207"/>
        <v>HASTE PARA ATERRAMENTO,DE COBRE DE 5/8"(16MM),COM 3,00M DE COMPRIMENTO.FORNECIMENTO E COLOCACAOHASTE PARA ATERRAMENTO,DE COBRE DE 5/8"(16MM),COM 3,00M DE CHASTE PARA ATERRAMENTO,DE COBRE DE 5/8"(16MM),COM 3,00M DE C</v>
      </c>
      <c r="C13271" s="141" t="s">
        <v>47581</v>
      </c>
      <c r="D13271" s="141" t="s">
        <v>47582</v>
      </c>
      <c r="I13271" s="141" t="s">
        <v>14</v>
      </c>
      <c r="J13271" s="649">
        <v>65.81</v>
      </c>
    </row>
    <row r="13272" spans="1:10" hidden="1">
      <c r="A13272" s="141" t="s">
        <v>47583</v>
      </c>
      <c r="B13272" s="141" t="str">
        <f t="shared" si="207"/>
        <v>HASTE PARA ATERRAMENTO,DE COBRE DE 5/8"(16MM),COM 3,00M DE COMPRIMENTO.FORNECIMENTO E COLOCACAOHASTE PARA ATERRAMENTO,DE COBRE DE 5/8"(16MM),COM 3,00M DE CHASTE PARA ATERRAMENTO,DE COBRE DE 5/8"(16MM),COM 3,00M DE C</v>
      </c>
      <c r="C13272" s="141" t="s">
        <v>47581</v>
      </c>
      <c r="D13272" s="141" t="s">
        <v>47582</v>
      </c>
      <c r="I13272" s="141" t="s">
        <v>14</v>
      </c>
      <c r="J13272" s="649">
        <v>64.040000000000006</v>
      </c>
    </row>
    <row r="13273" spans="1:10" hidden="1">
      <c r="A13273" s="141" t="s">
        <v>47584</v>
      </c>
      <c r="B13273" s="141" t="str">
        <f t="shared" si="207"/>
        <v>HASTE PARA ATERRAMENTO,DE COBRE DE 5/8"(16MM),COM 2,40M DE COMPRIMENTO.FORNECIMENTO E COLOCACAOHASTE PARA ATERRAMENTO,DE COBRE DE 5/8"(16MM),COM 2,40M DE CHASTE PARA ATERRAMENTO,DE COBRE DE 5/8"(16MM),COM 2,40M DE C</v>
      </c>
      <c r="C13273" s="141" t="s">
        <v>47585</v>
      </c>
      <c r="D13273" s="141" t="s">
        <v>47582</v>
      </c>
      <c r="I13273" s="141" t="s">
        <v>14</v>
      </c>
      <c r="J13273" s="649">
        <v>53.22</v>
      </c>
    </row>
    <row r="13274" spans="1:10" hidden="1">
      <c r="A13274" s="141" t="s">
        <v>47586</v>
      </c>
      <c r="B13274" s="141" t="str">
        <f t="shared" si="207"/>
        <v>HASTE PARA ATERRAMENTO,DE COBRE DE 5/8"(16MM),COM 2,40M DE COMPRIMENTO.FORNECIMENTO E COLOCACAOHASTE PARA ATERRAMENTO,DE COBRE DE 5/8"(16MM),COM 2,40M DE CHASTE PARA ATERRAMENTO,DE COBRE DE 5/8"(16MM),COM 2,40M DE C</v>
      </c>
      <c r="C13274" s="141" t="s">
        <v>47585</v>
      </c>
      <c r="D13274" s="141" t="s">
        <v>47582</v>
      </c>
      <c r="I13274" s="141" t="s">
        <v>14</v>
      </c>
      <c r="J13274" s="649">
        <v>51.63</v>
      </c>
    </row>
    <row r="13275" spans="1:10" hidden="1">
      <c r="A13275" s="141" t="s">
        <v>47587</v>
      </c>
      <c r="B13275" s="141" t="str">
        <f t="shared" si="207"/>
        <v>PARA-RAIO DE TELHADO,TIPO FRANKLIN,EM LATAO CROMADO,H=37,5CM,COMPREENDENDO:30,00M DE CORDOALHA DE COBRE 16MM2,HASTE DE TPARA-RAIO DE TELHADO,TIPO FRANKLIN,EM LATAO CROMADO,H=37,5CMERRA E DEMAIS MATERIAIS NECESSARIOS.FORNECIMENTO E COLOCACAOPARA-RAIO DE TELHADO,TIPO FRANKLIN,EM LATAO CROMADO,H=37,5CM</v>
      </c>
      <c r="C13275" s="141" t="s">
        <v>47588</v>
      </c>
      <c r="D13275" s="141" t="s">
        <v>47589</v>
      </c>
      <c r="E13275" s="141" t="s">
        <v>47590</v>
      </c>
      <c r="I13275" s="141" t="s">
        <v>14</v>
      </c>
      <c r="J13275" s="649">
        <v>1365.59</v>
      </c>
    </row>
    <row r="13276" spans="1:10" hidden="1">
      <c r="A13276" s="141" t="s">
        <v>47591</v>
      </c>
      <c r="B13276" s="141" t="str">
        <f t="shared" si="207"/>
        <v>PARA-RAIO DE TELHADO,TIPO FRANKLIN,EM LATAO CROMADO,H=37,5CM,COMPREENDENDO:30,00M DE CORDOALHA DE COBRE 16MM2,HASTE DE TPARA-RAIO DE TELHADO,TIPO FRANKLIN,EM LATAO CROMADO,H=37,5CMERRA E DEMAIS MATERIAIS NECESSARIOS.FORNECIMENTO E COLOCACAOPARA-RAIO DE TELHADO,TIPO FRANKLIN,EM LATAO CROMADO,H=37,5CM</v>
      </c>
      <c r="C13276" s="141" t="s">
        <v>47588</v>
      </c>
      <c r="D13276" s="141" t="s">
        <v>47589</v>
      </c>
      <c r="E13276" s="141" t="s">
        <v>47590</v>
      </c>
      <c r="I13276" s="141" t="s">
        <v>14</v>
      </c>
      <c r="J13276" s="649">
        <v>1300.2</v>
      </c>
    </row>
    <row r="13277" spans="1:10" hidden="1">
      <c r="A13277" s="141" t="s">
        <v>47592</v>
      </c>
      <c r="B13277" s="141" t="str">
        <f t="shared" si="207"/>
        <v>SUPORTE PARA FIXACAO DE CABO PARA PARA-RAIO,COM 20CM DE COMPRIMENTO,COM ISOLADOR.FORNECIMENTO E COLOCACAOSUPORTE PARA FIXACAO DE CABO PARA PARA-RAIO,COM 20CM DE COMPSUPORTE PARA FIXACAO DE CABO PARA PARA-RAIO,COM 20CM DE COMP</v>
      </c>
      <c r="C13277" s="141" t="s">
        <v>47593</v>
      </c>
      <c r="D13277" s="141" t="s">
        <v>47594</v>
      </c>
      <c r="I13277" s="141" t="s">
        <v>14</v>
      </c>
      <c r="J13277" s="649">
        <v>25.98</v>
      </c>
    </row>
    <row r="13278" spans="1:10" hidden="1">
      <c r="A13278" s="141" t="s">
        <v>47595</v>
      </c>
      <c r="B13278" s="141" t="str">
        <f t="shared" si="207"/>
        <v>SUPORTE PARA FIXACAO DE CABO PARA PARA-RAIO,COM 20CM DE COMPRIMENTO,COM ISOLADOR.FORNECIMENTO E COLOCACAOSUPORTE PARA FIXACAO DE CABO PARA PARA-RAIO,COM 20CM DE COMPSUPORTE PARA FIXACAO DE CABO PARA PARA-RAIO,COM 20CM DE COMP</v>
      </c>
      <c r="C13278" s="141" t="s">
        <v>47593</v>
      </c>
      <c r="D13278" s="141" t="s">
        <v>47594</v>
      </c>
      <c r="I13278" s="141" t="s">
        <v>14</v>
      </c>
      <c r="J13278" s="649">
        <v>23.45</v>
      </c>
    </row>
    <row r="13279" spans="1:10" hidden="1">
      <c r="A13279" s="141" t="s">
        <v>47596</v>
      </c>
      <c r="B13279" s="141" t="str">
        <f t="shared" si="207"/>
        <v>TERMINAL AEREO PARA PARA-RAIO(CAPTOR 1 PONTA)EM LATAO MACICO,3/8"X600MM,FIXACAO COM ROSCA MECANICA E ABRACADEIRA,INCLUSITERMINAL AEREO PARA PARA-RAIO(CAPTOR 1 PONTA)EM LATAO MACICOVE CAPTOR.FORNECIMENTO E COLOCACAOTERMINAL AEREO PARA PARA-RAIO(CAPTOR 1 PONTA)EM LATAO MACICO</v>
      </c>
      <c r="C13279" s="141" t="s">
        <v>47597</v>
      </c>
      <c r="D13279" s="141" t="s">
        <v>47598</v>
      </c>
      <c r="E13279" s="141" t="s">
        <v>47599</v>
      </c>
      <c r="I13279" s="141" t="s">
        <v>14</v>
      </c>
      <c r="J13279" s="649">
        <v>39.4</v>
      </c>
    </row>
    <row r="13280" spans="1:10" hidden="1">
      <c r="A13280" s="141" t="s">
        <v>47600</v>
      </c>
      <c r="B13280" s="141" t="str">
        <f t="shared" si="207"/>
        <v>TERMINAL AEREO PARA PARA-RAIO(CAPTOR 1 PONTA)EM LATAO MACICO,3/8"X600MM,FIXACAO COM ROSCA MECANICA E ABRACADEIRA,INCLUSITERMINAL AEREO PARA PARA-RAIO(CAPTOR 1 PONTA)EM LATAO MACICOVE CAPTOR.FORNECIMENTO E COLOCACAOTERMINAL AEREO PARA PARA-RAIO(CAPTOR 1 PONTA)EM LATAO MACICO</v>
      </c>
      <c r="C13280" s="141" t="s">
        <v>47597</v>
      </c>
      <c r="D13280" s="141" t="s">
        <v>47598</v>
      </c>
      <c r="E13280" s="141" t="s">
        <v>47599</v>
      </c>
      <c r="I13280" s="141" t="s">
        <v>14</v>
      </c>
      <c r="J13280" s="649">
        <v>36.229999999999997</v>
      </c>
    </row>
    <row r="13281" spans="1:10" hidden="1">
      <c r="A13281" s="141" t="s">
        <v>47601</v>
      </c>
      <c r="B13281" s="141" t="str">
        <f t="shared" si="207"/>
        <v>PRESILHA EM LATAO COM FURO DE 7MM.FORNECIMENTO E COLOCACAOPRESILHA EM LATAO COM FURO DE 7MM.FORNECIMENTO E COLOCACAOPRESILHA EM LATAO COM FURO DE 7MM.FORNECIMENTO E COLOCACAO</v>
      </c>
      <c r="C13281" s="141" t="s">
        <v>47602</v>
      </c>
      <c r="I13281" s="141" t="s">
        <v>14</v>
      </c>
      <c r="J13281" s="649">
        <v>16.39</v>
      </c>
    </row>
    <row r="13282" spans="1:10" hidden="1">
      <c r="A13282" s="141" t="s">
        <v>47603</v>
      </c>
      <c r="B13282" s="141" t="str">
        <f t="shared" si="207"/>
        <v>PRESILHA EM LATAO COM FURO DE 7MM.FORNECIMENTO E COLOCACAOPRESILHA EM LATAO COM FURO DE 7MM.FORNECIMENTO E COLOCACAOPRESILHA EM LATAO COM FURO DE 7MM.FORNECIMENTO E COLOCACAO</v>
      </c>
      <c r="C13282" s="141" t="s">
        <v>47602</v>
      </c>
      <c r="I13282" s="141" t="s">
        <v>14</v>
      </c>
      <c r="J13282" s="649">
        <v>14.49</v>
      </c>
    </row>
    <row r="13283" spans="1:10" hidden="1">
      <c r="A13283" s="141" t="s">
        <v>47604</v>
      </c>
      <c r="B13283" s="141" t="str">
        <f t="shared" si="207"/>
        <v>DISJUNTOR TRIFASICO A PEQUENO VOLUME DE OLEO,ACIONAMENTO MANUAL,17,5KV-350MVA,COM RELES PRIMARIOS.FORNECIMENTO E COLOCACDISJUNTOR TRIFASICO A PEQUENO VOLUME DE OLEO,ACIONAMENTO MANAODISJUNTOR TRIFASICO A PEQUENO VOLUME DE OLEO,ACIONAMENTO MAN</v>
      </c>
      <c r="C13283" s="141" t="s">
        <v>47605</v>
      </c>
      <c r="D13283" s="141" t="s">
        <v>47606</v>
      </c>
      <c r="E13283" s="141" t="s">
        <v>20882</v>
      </c>
      <c r="I13283" s="141" t="s">
        <v>14</v>
      </c>
      <c r="J13283" s="649">
        <v>111111.76</v>
      </c>
    </row>
    <row r="13284" spans="1:10" hidden="1">
      <c r="A13284" s="141" t="s">
        <v>47607</v>
      </c>
      <c r="B13284" s="141" t="str">
        <f t="shared" si="207"/>
        <v>DISJUNTOR TRIFASICO A PEQUENO VOLUME DE OLEO,ACIONAMENTO MANUAL,17,5KV-350MVA,COM RELES PRIMARIOS.FORNECIMENTO E COLOCACDISJUNTOR TRIFASICO A PEQUENO VOLUME DE OLEO,ACIONAMENTO MANAODISJUNTOR TRIFASICO A PEQUENO VOLUME DE OLEO,ACIONAMENTO MAN</v>
      </c>
      <c r="C13284" s="141" t="s">
        <v>47605</v>
      </c>
      <c r="D13284" s="141" t="s">
        <v>47606</v>
      </c>
      <c r="E13284" s="141" t="s">
        <v>20882</v>
      </c>
      <c r="I13284" s="141" t="s">
        <v>14</v>
      </c>
      <c r="J13284" s="649">
        <v>111086.42</v>
      </c>
    </row>
    <row r="13285" spans="1:10" hidden="1">
      <c r="A13285" s="141" t="s">
        <v>47608</v>
      </c>
      <c r="B13285" s="141" t="str">
        <f t="shared" si="207"/>
        <v>SECCIONADOR TRIPOLAR,ACIONAMENTO SIMULTANEO,COMANDO POR VARA DE MANOBRA,15KV-400A.FORNECIMENTO E COLOCACAOSECCIONADOR TRIPOLAR,ACIONAMENTO SIMULTANEO,COMANDO POR VARASECCIONADOR TRIPOLAR,ACIONAMENTO SIMULTANEO,COMANDO POR VARA</v>
      </c>
      <c r="C13285" s="141" t="s">
        <v>47609</v>
      </c>
      <c r="D13285" s="141" t="s">
        <v>47610</v>
      </c>
      <c r="I13285" s="141" t="s">
        <v>14</v>
      </c>
      <c r="J13285" s="649">
        <v>2065.3000000000002</v>
      </c>
    </row>
    <row r="13286" spans="1:10" hidden="1">
      <c r="A13286" s="141" t="s">
        <v>47611</v>
      </c>
      <c r="B13286" s="141" t="str">
        <f t="shared" si="207"/>
        <v>SECCIONADOR TRIPOLAR,ACIONAMENTO SIMULTANEO,COMANDO POR VARA DE MANOBRA,15KV-400A.FORNECIMENTO E COLOCACAOSECCIONADOR TRIPOLAR,ACIONAMENTO SIMULTANEO,COMANDO POR VARASECCIONADOR TRIPOLAR,ACIONAMENTO SIMULTANEO,COMANDO POR VARA</v>
      </c>
      <c r="C13286" s="141" t="s">
        <v>47609</v>
      </c>
      <c r="D13286" s="141" t="s">
        <v>47610</v>
      </c>
      <c r="I13286" s="141" t="s">
        <v>14</v>
      </c>
      <c r="J13286" s="649">
        <v>2058.96</v>
      </c>
    </row>
    <row r="13287" spans="1:10" hidden="1">
      <c r="A13287" s="141" t="s">
        <v>47612</v>
      </c>
      <c r="B13287" s="141" t="str">
        <f t="shared" si="207"/>
        <v>SECCIONADOR TRIPOLAR,ACIONAMENTO SIMULTANEO,COMANDO POR PUNHO DE MANOBRA,15KV-400A.FORNECIMENTO E COLOCACAOSECCIONADOR TRIPOLAR,ACIONAMENTO SIMULTANEO,COMANDO POR PUNHSECCIONADOR TRIPOLAR,ACIONAMENTO SIMULTANEO,COMANDO POR PUNH</v>
      </c>
      <c r="C13287" s="141" t="s">
        <v>47613</v>
      </c>
      <c r="D13287" s="141" t="s">
        <v>47614</v>
      </c>
      <c r="I13287" s="141" t="s">
        <v>14</v>
      </c>
      <c r="J13287" s="649">
        <v>1094.32</v>
      </c>
    </row>
    <row r="13288" spans="1:10" hidden="1">
      <c r="A13288" s="141" t="s">
        <v>47615</v>
      </c>
      <c r="B13288" s="141" t="str">
        <f t="shared" si="207"/>
        <v>SECCIONADOR TRIPOLAR,ACIONAMENTO SIMULTANEO,COMANDO POR PUNHO DE MANOBRA,15KV-400A.FORNECIMENTO E COLOCACAOSECCIONADOR TRIPOLAR,ACIONAMENTO SIMULTANEO,COMANDO POR PUNHSECCIONADOR TRIPOLAR,ACIONAMENTO SIMULTANEO,COMANDO POR PUNH</v>
      </c>
      <c r="C13288" s="141" t="s">
        <v>47613</v>
      </c>
      <c r="D13288" s="141" t="s">
        <v>47614</v>
      </c>
      <c r="I13288" s="141" t="s">
        <v>14</v>
      </c>
      <c r="J13288" s="649">
        <v>1087.98</v>
      </c>
    </row>
    <row r="13289" spans="1:10" hidden="1">
      <c r="A13289" s="141" t="s">
        <v>47616</v>
      </c>
      <c r="B13289" s="141" t="str">
        <f t="shared" si="207"/>
        <v>SECCIONADOR TRIPOLAR COM FUSIVEIS,ACIONAMENTO SIMULTANEO,COMANDO POR VARA DE MANOBRA,15KV-400A.FORNECIMENTO E COLOCACAOSECCIONADOR TRIPOLAR COM FUSIVEIS,ACIONAMENTO SIMULTANEO,COMSECCIONADOR TRIPOLAR COM FUSIVEIS,ACIONAMENTO SIMULTANEO,COM</v>
      </c>
      <c r="C13289" s="141" t="s">
        <v>47617</v>
      </c>
      <c r="D13289" s="141" t="s">
        <v>47618</v>
      </c>
      <c r="I13289" s="141" t="s">
        <v>14</v>
      </c>
      <c r="J13289" s="649">
        <v>4178.54</v>
      </c>
    </row>
    <row r="13290" spans="1:10" hidden="1">
      <c r="A13290" s="141" t="s">
        <v>47619</v>
      </c>
      <c r="B13290" s="141" t="str">
        <f t="shared" si="207"/>
        <v>SECCIONADOR TRIPOLAR COM FUSIVEIS,ACIONAMENTO SIMULTANEO,COMANDO POR VARA DE MANOBRA,15KV-400A.FORNECIMENTO E COLOCACAOSECCIONADOR TRIPOLAR COM FUSIVEIS,ACIONAMENTO SIMULTANEO,COMSECCIONADOR TRIPOLAR COM FUSIVEIS,ACIONAMENTO SIMULTANEO,COM</v>
      </c>
      <c r="C13290" s="141" t="s">
        <v>47617</v>
      </c>
      <c r="D13290" s="141" t="s">
        <v>47618</v>
      </c>
      <c r="I13290" s="141" t="s">
        <v>14</v>
      </c>
      <c r="J13290" s="649">
        <v>4172.2</v>
      </c>
    </row>
    <row r="13291" spans="1:10" hidden="1">
      <c r="A13291" s="141" t="s">
        <v>47620</v>
      </c>
      <c r="B13291" s="141" t="str">
        <f t="shared" si="207"/>
        <v>SECCIONADOR TRIPOLAR COM FUSIVEIS,ACIONAMENTO SIMULTANEO,COMANDO POR PUNHO DE MANOBRA,15KV-400A.FORNECIMENTO E COLOCACAOSECCIONADOR TRIPOLAR COM FUSIVEIS,ACIONAMENTO SIMULTANEO,COMSECCIONADOR TRIPOLAR COM FUSIVEIS,ACIONAMENTO SIMULTANEO,COM</v>
      </c>
      <c r="C13291" s="141" t="s">
        <v>47617</v>
      </c>
      <c r="D13291" s="141" t="s">
        <v>47621</v>
      </c>
      <c r="I13291" s="141" t="s">
        <v>14</v>
      </c>
      <c r="J13291" s="649">
        <v>2567.38</v>
      </c>
    </row>
    <row r="13292" spans="1:10" hidden="1">
      <c r="A13292" s="141" t="s">
        <v>47622</v>
      </c>
      <c r="B13292" s="141" t="str">
        <f t="shared" si="207"/>
        <v>SECCIONADOR TRIPOLAR COM FUSIVEIS,ACIONAMENTO SIMULTANEO,COMANDO POR PUNHO DE MANOBRA,15KV-400A.FORNECIMENTO E COLOCACAOSECCIONADOR TRIPOLAR COM FUSIVEIS,ACIONAMENTO SIMULTANEO,COMSECCIONADOR TRIPOLAR COM FUSIVEIS,ACIONAMENTO SIMULTANEO,COM</v>
      </c>
      <c r="C13292" s="141" t="s">
        <v>47617</v>
      </c>
      <c r="D13292" s="141" t="s">
        <v>47621</v>
      </c>
      <c r="I13292" s="141" t="s">
        <v>14</v>
      </c>
      <c r="J13292" s="649">
        <v>2561.04</v>
      </c>
    </row>
    <row r="13293" spans="1:10" hidden="1">
      <c r="A13293" s="141" t="s">
        <v>47623</v>
      </c>
      <c r="B13293" s="141" t="str">
        <f t="shared" si="207"/>
        <v>VARA DE MANOBRA EM FENOLITE,COM PONTEIRA DE DURALUMINIO TESTADA EM 15KV,COM 3,00M DE COMPRIMENTO.FORNECIMENTOVARA DE MANOBRA EM FENOLITE,COM PONTEIRA DE DURALUMINIO TESTVARA DE MANOBRA EM FENOLITE,COM PONTEIRA DE DURALUMINIO TEST</v>
      </c>
      <c r="C13293" s="141" t="s">
        <v>47624</v>
      </c>
      <c r="D13293" s="141" t="s">
        <v>47625</v>
      </c>
      <c r="I13293" s="141" t="s">
        <v>14</v>
      </c>
      <c r="J13293" s="649">
        <v>288.39999999999998</v>
      </c>
    </row>
    <row r="13294" spans="1:10" hidden="1">
      <c r="A13294" s="141" t="s">
        <v>47626</v>
      </c>
      <c r="B13294" s="141" t="str">
        <f t="shared" si="207"/>
        <v>VARA DE MANOBRA EM FENOLITE,COM PONTEIRA DE DURALUMINIO TESTADA EM 15KV,COM 3,00M DE COMPRIMENTO.FORNECIMENTOVARA DE MANOBRA EM FENOLITE,COM PONTEIRA DE DURALUMINIO TESTVARA DE MANOBRA EM FENOLITE,COM PONTEIRA DE DURALUMINIO TEST</v>
      </c>
      <c r="C13294" s="141" t="s">
        <v>47624</v>
      </c>
      <c r="D13294" s="141" t="s">
        <v>47625</v>
      </c>
      <c r="I13294" s="141" t="s">
        <v>14</v>
      </c>
      <c r="J13294" s="649">
        <v>288.39999999999998</v>
      </c>
    </row>
    <row r="13295" spans="1:10" hidden="1">
      <c r="A13295" s="141" t="s">
        <v>47627</v>
      </c>
      <c r="B13295" s="141" t="str">
        <f t="shared" si="207"/>
        <v>MUFLA TERMINAL,INTERNA OU EXTERNA,PARA CABO SINGELO DE 15KV.FORNECIMENTO E COLOCACAOMUFLA TERMINAL,INTERNA OU EXTERNA,PARA CABO SINGELO DE 15KV.MUFLA TERMINAL,INTERNA OU EXTERNA,PARA CABO SINGELO DE 15KV.</v>
      </c>
      <c r="C13295" s="141" t="s">
        <v>47628</v>
      </c>
      <c r="D13295" s="141" t="s">
        <v>27950</v>
      </c>
      <c r="I13295" s="141" t="s">
        <v>14</v>
      </c>
      <c r="J13295" s="649">
        <v>310.77</v>
      </c>
    </row>
    <row r="13296" spans="1:10" hidden="1">
      <c r="A13296" s="141" t="s">
        <v>47629</v>
      </c>
      <c r="B13296" s="141" t="str">
        <f t="shared" si="207"/>
        <v>MUFLA TERMINAL,INTERNA OU EXTERNA,PARA CABO SINGELO DE 15KV.FORNECIMENTO E COLOCACAOMUFLA TERMINAL,INTERNA OU EXTERNA,PARA CABO SINGELO DE 15KV.MUFLA TERMINAL,INTERNA OU EXTERNA,PARA CABO SINGELO DE 15KV.</v>
      </c>
      <c r="C13296" s="141" t="s">
        <v>47628</v>
      </c>
      <c r="D13296" s="141" t="s">
        <v>27950</v>
      </c>
      <c r="I13296" s="141" t="s">
        <v>14</v>
      </c>
      <c r="J13296" s="649">
        <v>298.10000000000002</v>
      </c>
    </row>
    <row r="13297" spans="1:10" hidden="1">
      <c r="A13297" s="141" t="s">
        <v>47630</v>
      </c>
      <c r="B13297" s="141" t="str">
        <f t="shared" si="207"/>
        <v>VERGALHAO DE COBRE DE 3/8".FORNECIMENTO E COLOCACAOVERGALHAO DE COBRE DE 3/8".FORNECIMENTO E COLOCACAOVERGALHAO DE COBRE DE 3/8".FORNECIMENTO E COLOCACAO</v>
      </c>
      <c r="C13297" s="141" t="s">
        <v>47631</v>
      </c>
      <c r="I13297" s="141" t="s">
        <v>285</v>
      </c>
      <c r="J13297" s="649">
        <v>189.64</v>
      </c>
    </row>
    <row r="13298" spans="1:10" hidden="1">
      <c r="A13298" s="141" t="s">
        <v>47632</v>
      </c>
      <c r="B13298" s="141" t="str">
        <f t="shared" si="207"/>
        <v>VERGALHAO DE COBRE DE 3/8".FORNECIMENTO E COLOCACAOVERGALHAO DE COBRE DE 3/8".FORNECIMENTO E COLOCACAOVERGALHAO DE COBRE DE 3/8".FORNECIMENTO E COLOCACAO</v>
      </c>
      <c r="C13298" s="141" t="s">
        <v>47631</v>
      </c>
      <c r="I13298" s="141" t="s">
        <v>285</v>
      </c>
      <c r="J13298" s="649">
        <v>187.42</v>
      </c>
    </row>
    <row r="13299" spans="1:10" hidden="1">
      <c r="A13299" s="141" t="s">
        <v>47633</v>
      </c>
      <c r="B13299" s="141" t="str">
        <f t="shared" si="207"/>
        <v>ISOLADOR DE PINO,TIPO HI-TOP,CILINDRICO CLASSE 15KV.FORNECIMENTO E COLOCACAOISOLADOR DE PINO,TIPO HI-TOP,CILINDRICO CLASSE 15KV.FORNECIMISOLADOR DE PINO,TIPO HI-TOP,CILINDRICO CLASSE 15KV.FORNECIM</v>
      </c>
      <c r="C13299" s="141" t="s">
        <v>47634</v>
      </c>
      <c r="D13299" s="141" t="s">
        <v>27162</v>
      </c>
      <c r="I13299" s="141" t="s">
        <v>14</v>
      </c>
      <c r="J13299" s="649">
        <v>39.770000000000003</v>
      </c>
    </row>
    <row r="13300" spans="1:10" hidden="1">
      <c r="A13300" s="141" t="s">
        <v>47635</v>
      </c>
      <c r="B13300" s="141" t="str">
        <f t="shared" si="207"/>
        <v>ISOLADOR DE PINO,TIPO HI-TOP,CILINDRICO CLASSE 15KV.FORNECIMENTO E COLOCACAOISOLADOR DE PINO,TIPO HI-TOP,CILINDRICO CLASSE 15KV.FORNECIMISOLADOR DE PINO,TIPO HI-TOP,CILINDRICO CLASSE 15KV.FORNECIM</v>
      </c>
      <c r="C13300" s="141" t="s">
        <v>47634</v>
      </c>
      <c r="D13300" s="141" t="s">
        <v>27162</v>
      </c>
      <c r="I13300" s="141" t="s">
        <v>14</v>
      </c>
      <c r="J13300" s="649">
        <v>38.51</v>
      </c>
    </row>
    <row r="13301" spans="1:10" hidden="1">
      <c r="A13301" s="141" t="s">
        <v>47636</v>
      </c>
      <c r="B13301" s="141" t="str">
        <f t="shared" si="207"/>
        <v>ISOLADOR DE SUSPENSAO(DISCO),TIPO CAVILHA CLASSE 15KV.FORNECIMENTO E COLOCACAOISOLADOR DE SUSPENSAO(DISCO),TIPO CAVILHA CLASSE 15KV.FORNECISOLADOR DE SUSPENSAO(DISCO),TIPO CAVILHA CLASSE 15KV.FORNEC</v>
      </c>
      <c r="C13301" s="141" t="s">
        <v>47637</v>
      </c>
      <c r="D13301" s="141" t="s">
        <v>27420</v>
      </c>
      <c r="I13301" s="141" t="s">
        <v>14</v>
      </c>
      <c r="J13301" s="649">
        <v>109.42</v>
      </c>
    </row>
    <row r="13302" spans="1:10" hidden="1">
      <c r="A13302" s="141" t="s">
        <v>47638</v>
      </c>
      <c r="B13302" s="141" t="str">
        <f t="shared" si="207"/>
        <v>ISOLADOR DE SUSPENSAO(DISCO),TIPO CAVILHA CLASSE 15KV.FORNECIMENTO E COLOCACAOISOLADOR DE SUSPENSAO(DISCO),TIPO CAVILHA CLASSE 15KV.FORNECISOLADOR DE SUSPENSAO(DISCO),TIPO CAVILHA CLASSE 15KV.FORNEC</v>
      </c>
      <c r="C13302" s="141" t="s">
        <v>47637</v>
      </c>
      <c r="D13302" s="141" t="s">
        <v>27420</v>
      </c>
      <c r="I13302" s="141" t="s">
        <v>14</v>
      </c>
      <c r="J13302" s="649">
        <v>106.25</v>
      </c>
    </row>
    <row r="13303" spans="1:10" hidden="1">
      <c r="A13303" s="141" t="s">
        <v>47639</v>
      </c>
      <c r="B13303" s="141" t="str">
        <f t="shared" si="207"/>
        <v>INTERTRAVAMENTO MECANICO (DISJUNTOR X CHAVES FACA),COM FECHADURAS.FORNECIMENTO E COLOCACAOINTERTRAVAMENTO MECANICO (DISJUNTOR X CHAVES FACA),COM FECHAINTERTRAVAMENTO MECANICO (DISJUNTOR X CHAVES FACA),COM FECHA</v>
      </c>
      <c r="C13303" s="141" t="s">
        <v>47640</v>
      </c>
      <c r="D13303" s="141" t="s">
        <v>47641</v>
      </c>
      <c r="I13303" s="141" t="s">
        <v>14</v>
      </c>
      <c r="J13303" s="649">
        <v>2976.53</v>
      </c>
    </row>
    <row r="13304" spans="1:10" hidden="1">
      <c r="A13304" s="141" t="s">
        <v>47642</v>
      </c>
      <c r="B13304" s="141" t="str">
        <f t="shared" si="207"/>
        <v>INTERTRAVAMENTO MECANICO (DISJUNTOR X CHAVES FACA),COM FECHADURAS.FORNECIMENTO E COLOCACAOINTERTRAVAMENTO MECANICO (DISJUNTOR X CHAVES FACA),COM FECHAINTERTRAVAMENTO MECANICO (DISJUNTOR X CHAVES FACA),COM FECHA</v>
      </c>
      <c r="C13304" s="141" t="s">
        <v>47640</v>
      </c>
      <c r="D13304" s="141" t="s">
        <v>47641</v>
      </c>
      <c r="I13304" s="141" t="s">
        <v>14</v>
      </c>
      <c r="J13304" s="649">
        <v>2925.85</v>
      </c>
    </row>
    <row r="13305" spans="1:10" hidden="1">
      <c r="A13305" s="141" t="s">
        <v>47643</v>
      </c>
      <c r="B13305" s="141" t="str">
        <f t="shared" si="207"/>
        <v>PARA-RAIO,TIPO VALVULA,PARA 15KV/5KA.FORNECIMENTO E INSTALACAOPARA-RAIO,TIPO VALVULA,PARA 15KV/5KA.FORNECIMENTO E INSTALACPARA-RAIO,TIPO VALVULA,PARA 15KV/5KA.FORNECIMENTO E INSTALAC</v>
      </c>
      <c r="C13305" s="141" t="s">
        <v>47644</v>
      </c>
      <c r="D13305" s="141" t="s">
        <v>20882</v>
      </c>
      <c r="I13305" s="141" t="s">
        <v>14</v>
      </c>
      <c r="J13305" s="649">
        <v>563.29999999999995</v>
      </c>
    </row>
    <row r="13306" spans="1:10" hidden="1">
      <c r="A13306" s="141" t="s">
        <v>47645</v>
      </c>
      <c r="B13306" s="141" t="str">
        <f t="shared" si="207"/>
        <v>PARA-RAIO,TIPO VALVULA,PARA 15KV/5KA.FORNECIMENTO E INSTALACAOPARA-RAIO,TIPO VALVULA,PARA 15KV/5KA.FORNECIMENTO E INSTALACPARA-RAIO,TIPO VALVULA,PARA 15KV/5KA.FORNECIMENTO E INSTALAC</v>
      </c>
      <c r="C13306" s="141" t="s">
        <v>47644</v>
      </c>
      <c r="D13306" s="141" t="s">
        <v>20882</v>
      </c>
      <c r="I13306" s="141" t="s">
        <v>14</v>
      </c>
      <c r="J13306" s="649">
        <v>525.29</v>
      </c>
    </row>
    <row r="13307" spans="1:10" hidden="1">
      <c r="A13307" s="141" t="s">
        <v>47646</v>
      </c>
      <c r="B13307" s="141" t="str">
        <f t="shared" si="207"/>
        <v>CHAVE FUSIVEL,UNIPOLAR,COMANDO POR VARA DE MANOBRA,15KV-100A.FORNECIMENTO E COLOCACAOCHAVE FUSIVEL,UNIPOLAR,COMANDO POR VARA DE MANOBRA,15KV-100ACHAVE FUSIVEL,UNIPOLAR,COMANDO POR VARA DE MANOBRA,15KV-100A</v>
      </c>
      <c r="C13307" s="141" t="s">
        <v>47647</v>
      </c>
      <c r="D13307" s="141" t="s">
        <v>36638</v>
      </c>
      <c r="I13307" s="141" t="s">
        <v>14</v>
      </c>
      <c r="J13307" s="649">
        <v>459.44</v>
      </c>
    </row>
    <row r="13308" spans="1:10" hidden="1">
      <c r="A13308" s="141" t="s">
        <v>47648</v>
      </c>
      <c r="B13308" s="141" t="str">
        <f t="shared" si="207"/>
        <v>CHAVE FUSIVEL,UNIPOLAR,COMANDO POR VARA DE MANOBRA,15KV-100A.FORNECIMENTO E COLOCACAOCHAVE FUSIVEL,UNIPOLAR,COMANDO POR VARA DE MANOBRA,15KV-100ACHAVE FUSIVEL,UNIPOLAR,COMANDO POR VARA DE MANOBRA,15KV-100A</v>
      </c>
      <c r="C13308" s="141" t="s">
        <v>47647</v>
      </c>
      <c r="D13308" s="141" t="s">
        <v>36638</v>
      </c>
      <c r="I13308" s="141" t="s">
        <v>14</v>
      </c>
      <c r="J13308" s="649">
        <v>453.1</v>
      </c>
    </row>
    <row r="13309" spans="1:10" hidden="1">
      <c r="A13309" s="141" t="s">
        <v>47649</v>
      </c>
      <c r="B13309" s="141" t="str">
        <f t="shared" si="207"/>
        <v>BOTOEIRA DE COMANDO A DISTANCIA(EMERGENCIA),BLINDADA EM CAIXA DE ALUMINIO FUNDIDO COM PORTA DE VIDRO(ACIONADA AUTOMATICABOTOEIRA DE COMANDO A DISTANCIA(EMERGENCIA),BLINDADA EM CAIXMENTE AO QUEBRAR O VIDRO),COMPREENDENDO:5 VARAS DE ELETRODUTO DE 1/2",50,00M DE FIO 1MM2,CAIXAS E CONEXOES,INCLUSIVE ABETURA E FECHAMENTO DE RASGO EM ALVENARIA.FORNECIMENTO E COLOCACAOBOTOEIRA DE COMANDO A DISTANCIA(EMERGENCIA),BLINDADA EM CAIX</v>
      </c>
      <c r="C13309" s="141" t="s">
        <v>47650</v>
      </c>
      <c r="D13309" s="141" t="s">
        <v>47651</v>
      </c>
      <c r="E13309" s="141" t="s">
        <v>47652</v>
      </c>
      <c r="F13309" s="141" t="s">
        <v>47653</v>
      </c>
      <c r="G13309" s="141" t="s">
        <v>47654</v>
      </c>
      <c r="H13309" s="141" t="s">
        <v>27458</v>
      </c>
      <c r="I13309" s="141" t="s">
        <v>14</v>
      </c>
      <c r="J13309" s="649">
        <v>552.66999999999996</v>
      </c>
    </row>
    <row r="13310" spans="1:10" hidden="1">
      <c r="A13310" s="141" t="s">
        <v>47655</v>
      </c>
      <c r="B13310" s="141" t="str">
        <f t="shared" si="207"/>
        <v>BOTOEIRA DE COMANDO A DISTANCIA(EMERGENCIA),BLINDADA EM CAIXA DE ALUMINIO FUNDIDO COM PORTA DE VIDRO(ACIONADA AUTOMATICABOTOEIRA DE COMANDO A DISTANCIA(EMERGENCIA),BLINDADA EM CAIXMENTE AO QUEBRAR O VIDRO),COMPREENDENDO:5 VARAS DE ELETRODUTO DE 1/2",50,00M DE FIO 1MM2,CAIXAS E CONEXOES,INCLUSIVE ABETURA E FECHAMENTO DE RASGO EM ALVENARIA.FORNECIMENTO E COLOCACAOBOTOEIRA DE COMANDO A DISTANCIA(EMERGENCIA),BLINDADA EM CAIX</v>
      </c>
      <c r="C13310" s="141" t="s">
        <v>47650</v>
      </c>
      <c r="D13310" s="141" t="s">
        <v>47651</v>
      </c>
      <c r="E13310" s="141" t="s">
        <v>47652</v>
      </c>
      <c r="F13310" s="141" t="s">
        <v>47653</v>
      </c>
      <c r="G13310" s="141" t="s">
        <v>47654</v>
      </c>
      <c r="H13310" s="141" t="s">
        <v>27458</v>
      </c>
      <c r="I13310" s="141" t="s">
        <v>14</v>
      </c>
      <c r="J13310" s="649">
        <v>501.99</v>
      </c>
    </row>
    <row r="13311" spans="1:10" hidden="1">
      <c r="A13311" s="141" t="s">
        <v>47656</v>
      </c>
      <c r="B13311" s="141" t="str">
        <f t="shared" si="207"/>
        <v>QUADRO DE DISTRIBUICAO DE ENERGIA PARA DISJUNTORES TERMO-MAGNETICOS UNIPOLARES,DE SOBREPOR,COM PORTA E BARRAMENTOS DE FAQUADRO DE DISTRIBUICAO DE ENERGIA PARA DISJUNTORES TERMO-MAGSE,NEUTRO E TERRA,PARA INSTALACAO DE ATE 4 DISJUNTORES SEMDISPOSITIVO PARA CHAVE GERAL.FORNECIMENTO E COLOCACAOQUADRO DE DISTRIBUICAO DE ENERGIA PARA DISJUNTORES TERMO-MAG</v>
      </c>
      <c r="C13311" s="141" t="s">
        <v>47657</v>
      </c>
      <c r="D13311" s="141" t="s">
        <v>47658</v>
      </c>
      <c r="E13311" s="141" t="s">
        <v>47659</v>
      </c>
      <c r="F13311" s="141" t="s">
        <v>47660</v>
      </c>
      <c r="I13311" s="141" t="s">
        <v>14</v>
      </c>
      <c r="J13311" s="649">
        <v>121.78</v>
      </c>
    </row>
    <row r="13312" spans="1:10" hidden="1">
      <c r="A13312" s="141" t="s">
        <v>47661</v>
      </c>
      <c r="B13312" s="141" t="str">
        <f t="shared" si="207"/>
        <v>QUADRO DE DISTRIBUICAO DE ENERGIA PARA DISJUNTORES TERMO-MAGNETICOS UNIPOLARES,DE SOBREPOR,COM PORTA E BARRAMENTOS DE FAQUADRO DE DISTRIBUICAO DE ENERGIA PARA DISJUNTORES TERMO-MAGSE,NEUTRO E TERRA,PARA INSTALACAO DE ATE 4 DISJUNTORES SEMDISPOSITIVO PARA CHAVE GERAL.FORNECIMENTO E COLOCACAOQUADRO DE DISTRIBUICAO DE ENERGIA PARA DISJUNTORES TERMO-MAG</v>
      </c>
      <c r="C13312" s="141" t="s">
        <v>47657</v>
      </c>
      <c r="D13312" s="141" t="s">
        <v>47658</v>
      </c>
      <c r="E13312" s="141" t="s">
        <v>47659</v>
      </c>
      <c r="F13312" s="141" t="s">
        <v>47660</v>
      </c>
      <c r="I13312" s="141" t="s">
        <v>14</v>
      </c>
      <c r="J13312" s="649">
        <v>110.38</v>
      </c>
    </row>
    <row r="13313" spans="1:10" hidden="1">
      <c r="A13313" s="141" t="s">
        <v>47662</v>
      </c>
      <c r="B13313" s="141" t="str">
        <f t="shared" si="207"/>
        <v>QUADRO DE DISTRIBUICAO DE ENERGIA PARA DISJUNTORES TERMO-MAGNETICOS UNIPOLARES,DE SOBREPOR,COM PORTA E BARRAMENTOS DE FAQUADRO DE DISTRIBUICAO DE ENERGIA PARA DISJUNTORES TERMO-MAGSE,NEUTRO E TERRA,PARA INSTALACAO DE ATE 8 DISJUNTORES SEM DISPOSITIVO PARA CHAVE GERAL.FORNECIMENTO E COLOCACAOQUADRO DE DISTRIBUICAO DE ENERGIA PARA DISJUNTORES TERMO-MAG</v>
      </c>
      <c r="C13313" s="141" t="s">
        <v>47657</v>
      </c>
      <c r="D13313" s="141" t="s">
        <v>47658</v>
      </c>
      <c r="E13313" s="141" t="s">
        <v>47663</v>
      </c>
      <c r="F13313" s="141" t="s">
        <v>47664</v>
      </c>
      <c r="I13313" s="141" t="s">
        <v>14</v>
      </c>
      <c r="J13313" s="649">
        <v>138.4</v>
      </c>
    </row>
    <row r="13314" spans="1:10" hidden="1">
      <c r="A13314" s="141" t="s">
        <v>47665</v>
      </c>
      <c r="B13314" s="141" t="str">
        <f t="shared" si="207"/>
        <v>QUADRO DE DISTRIBUICAO DE ENERGIA PARA DISJUNTORES TERMO-MAGNETICOS UNIPOLARES,DE SOBREPOR,COM PORTA E BARRAMENTOS DE FAQUADRO DE DISTRIBUICAO DE ENERGIA PARA DISJUNTORES TERMO-MAGSE,NEUTRO E TERRA,PARA INSTALACAO DE ATE 8 DISJUNTORES SEM DISPOSITIVO PARA CHAVE GERAL.FORNECIMENTO E COLOCACAOQUADRO DE DISTRIBUICAO DE ENERGIA PARA DISJUNTORES TERMO-MAG</v>
      </c>
      <c r="C13314" s="141" t="s">
        <v>47657</v>
      </c>
      <c r="D13314" s="141" t="s">
        <v>47658</v>
      </c>
      <c r="E13314" s="141" t="s">
        <v>47663</v>
      </c>
      <c r="F13314" s="141" t="s">
        <v>47664</v>
      </c>
      <c r="I13314" s="141" t="s">
        <v>14</v>
      </c>
      <c r="J13314" s="649">
        <v>127</v>
      </c>
    </row>
    <row r="13315" spans="1:10" hidden="1">
      <c r="A13315" s="141" t="s">
        <v>47666</v>
      </c>
      <c r="B13315" s="141" t="str">
        <f t="shared" ref="B13315:B13378" si="208">C13315&amp;D13315&amp;C13315&amp;E13315&amp;F13315&amp;G13315&amp;H13315&amp;C13315</f>
        <v>QUADRO DE DISTRIBUICAO DE ENERGIA PARA DISJUNTORES TERMO-MAGNETICOS UNIPOLARES,DE SOBREPOR,COM PORTA E BARRAMENTOS DE FAQUADRO DE DISTRIBUICAO DE ENERGIA PARA DISJUNTORES TERMO-MAGSE,NEUTRO E TERRA,PARA INSTALACAO DE ATE 12 DISJUNTORES SEMDISPOSITIVO PARA CHAVE GERAL.FORNECIMENTO E COLOCACAOQUADRO DE DISTRIBUICAO DE ENERGIA PARA DISJUNTORES TERMO-MAG</v>
      </c>
      <c r="C13315" s="141" t="s">
        <v>47657</v>
      </c>
      <c r="D13315" s="141" t="s">
        <v>47658</v>
      </c>
      <c r="E13315" s="141" t="s">
        <v>47667</v>
      </c>
      <c r="F13315" s="141" t="s">
        <v>47660</v>
      </c>
      <c r="I13315" s="141" t="s">
        <v>14</v>
      </c>
      <c r="J13315" s="649">
        <v>188.23</v>
      </c>
    </row>
    <row r="13316" spans="1:10" hidden="1">
      <c r="A13316" s="141" t="s">
        <v>47668</v>
      </c>
      <c r="B13316" s="141" t="str">
        <f t="shared" si="208"/>
        <v>QUADRO DE DISTRIBUICAO DE ENERGIA PARA DISJUNTORES TERMO-MAGNETICOS UNIPOLARES,DE SOBREPOR,COM PORTA E BARRAMENTOS DE FAQUADRO DE DISTRIBUICAO DE ENERGIA PARA DISJUNTORES TERMO-MAGSE,NEUTRO E TERRA,PARA INSTALACAO DE ATE 12 DISJUNTORES SEMDISPOSITIVO PARA CHAVE GERAL.FORNECIMENTO E COLOCACAOQUADRO DE DISTRIBUICAO DE ENERGIA PARA DISJUNTORES TERMO-MAG</v>
      </c>
      <c r="C13316" s="141" t="s">
        <v>47657</v>
      </c>
      <c r="D13316" s="141" t="s">
        <v>47658</v>
      </c>
      <c r="E13316" s="141" t="s">
        <v>47667</v>
      </c>
      <c r="F13316" s="141" t="s">
        <v>47660</v>
      </c>
      <c r="I13316" s="141" t="s">
        <v>14</v>
      </c>
      <c r="J13316" s="649">
        <v>173.98</v>
      </c>
    </row>
    <row r="13317" spans="1:10" hidden="1">
      <c r="A13317" s="141" t="s">
        <v>47669</v>
      </c>
      <c r="B13317" s="141" t="str">
        <f t="shared" si="208"/>
        <v>QUADRO DE DISTRIBUICAO DE ENERGIA,100A,PARA DISJUNTORES TERMO-MAGNETICOS UNIPOLARES,DE SOBREPOR,COM PORTA E BARRAMENTOSQUADRO DE DISTRIBUICAO DE ENERGIA,100A,PARA DISJUNTORES TERMDE FASE,NEUTRO E TERRA,TRIFASICO,PARA INSTALACAO DE ATE 18 DISJUNTORES COM DISPOSITIVO PARA CHAVE GERAL.FORNECIMENTO E COLOCACAOQUADRO DE DISTRIBUICAO DE ENERGIA,100A,PARA DISJUNTORES TERM</v>
      </c>
      <c r="C13317" s="141" t="s">
        <v>47670</v>
      </c>
      <c r="D13317" s="141" t="s">
        <v>47671</v>
      </c>
      <c r="E13317" s="141" t="s">
        <v>47672</v>
      </c>
      <c r="F13317" s="141" t="s">
        <v>47673</v>
      </c>
      <c r="G13317" s="141" t="s">
        <v>27996</v>
      </c>
      <c r="I13317" s="141" t="s">
        <v>14</v>
      </c>
      <c r="J13317" s="649">
        <v>547.29999999999995</v>
      </c>
    </row>
    <row r="13318" spans="1:10" hidden="1">
      <c r="A13318" s="141" t="s">
        <v>47674</v>
      </c>
      <c r="B13318" s="141" t="str">
        <f t="shared" si="208"/>
        <v>QUADRO DE DISTRIBUICAO DE ENERGIA,100A,PARA DISJUNTORES TERMO-MAGNETICOS UNIPOLARES,DE SOBREPOR,COM PORTA E BARRAMENTOSQUADRO DE DISTRIBUICAO DE ENERGIA,100A,PARA DISJUNTORES TERMDE FASE,NEUTRO E TERRA,TRIFASICO,PARA INSTALACAO DE ATE 18 DISJUNTORES COM DISPOSITIVO PARA CHAVE GERAL.FORNECIMENTO E COLOCACAOQUADRO DE DISTRIBUICAO DE ENERGIA,100A,PARA DISJUNTORES TERM</v>
      </c>
      <c r="C13318" s="141" t="s">
        <v>47670</v>
      </c>
      <c r="D13318" s="141" t="s">
        <v>47671</v>
      </c>
      <c r="E13318" s="141" t="s">
        <v>47672</v>
      </c>
      <c r="F13318" s="141" t="s">
        <v>47673</v>
      </c>
      <c r="G13318" s="141" t="s">
        <v>27996</v>
      </c>
      <c r="I13318" s="141" t="s">
        <v>14</v>
      </c>
      <c r="J13318" s="649">
        <v>530.19000000000005</v>
      </c>
    </row>
    <row r="13319" spans="1:10" hidden="1">
      <c r="A13319" s="141" t="s">
        <v>47675</v>
      </c>
      <c r="B13319" s="141" t="str">
        <f t="shared" si="208"/>
        <v>QUADRO DE DISTRIBUICAO DE ENERGIA,100A,PARA DISJUNTORES TERMO-MAGNETICOS UNIPOLARES,DE SOBREPOR,COM PORTA E BARRAMENTOSQUADRO DE DISTRIBUICAO DE ENERGIA,100A,PARA DISJUNTORES TERMDE FASE,NEUTRO E TERRA,TRIFASICO,PARA INSTALACAO DE ATE 24 DISJUNTORES COM DISPOSITIVO PARA CHAVE GERAL.FORNECIMENTO E COLOCACAOQUADRO DE DISTRIBUICAO DE ENERGIA,100A,PARA DISJUNTORES TERM</v>
      </c>
      <c r="C13319" s="141" t="s">
        <v>47670</v>
      </c>
      <c r="D13319" s="141" t="s">
        <v>47671</v>
      </c>
      <c r="E13319" s="141" t="s">
        <v>47676</v>
      </c>
      <c r="F13319" s="141" t="s">
        <v>47673</v>
      </c>
      <c r="G13319" s="141" t="s">
        <v>27996</v>
      </c>
      <c r="I13319" s="141" t="s">
        <v>14</v>
      </c>
      <c r="J13319" s="649">
        <v>592.73</v>
      </c>
    </row>
    <row r="13320" spans="1:10" hidden="1">
      <c r="A13320" s="141" t="s">
        <v>47677</v>
      </c>
      <c r="B13320" s="141" t="str">
        <f t="shared" si="208"/>
        <v>QUADRO DE DISTRIBUICAO DE ENERGIA,100A,PARA DISJUNTORES TERMO-MAGNETICOS UNIPOLARES,DE SOBREPOR,COM PORTA E BARRAMENTOSQUADRO DE DISTRIBUICAO DE ENERGIA,100A,PARA DISJUNTORES TERMDE FASE,NEUTRO E TERRA,TRIFASICO,PARA INSTALACAO DE ATE 24 DISJUNTORES COM DISPOSITIVO PARA CHAVE GERAL.FORNECIMENTO E COLOCACAOQUADRO DE DISTRIBUICAO DE ENERGIA,100A,PARA DISJUNTORES TERM</v>
      </c>
      <c r="C13320" s="141" t="s">
        <v>47670</v>
      </c>
      <c r="D13320" s="141" t="s">
        <v>47671</v>
      </c>
      <c r="E13320" s="141" t="s">
        <v>47676</v>
      </c>
      <c r="F13320" s="141" t="s">
        <v>47673</v>
      </c>
      <c r="G13320" s="141" t="s">
        <v>27996</v>
      </c>
      <c r="I13320" s="141" t="s">
        <v>14</v>
      </c>
      <c r="J13320" s="649">
        <v>577.80999999999995</v>
      </c>
    </row>
    <row r="13321" spans="1:10" hidden="1">
      <c r="A13321" s="141" t="s">
        <v>47678</v>
      </c>
      <c r="B13321" s="141" t="str">
        <f t="shared" si="208"/>
        <v>QUADRO DE DISTRIBUICAO DE ENERGIA,100A,PARA DISJUNTORES TERMO-MAGNETICOS UNIPOLARES,DE SOBREPOR,COM PORTA E BARRAMENTOSQUADRO DE DISTRIBUICAO DE ENERGIA,100A,PARA DISJUNTORES TERMDE FASE,NEUTRO E TERRA,TRIFASICO,PARA INSTALACAO DE ATE 32 DISJUNTORES COM DISPOSITIVO PARA CHAVE GERAL.FORNECIMENTO E COLOCACAOQUADRO DE DISTRIBUICAO DE ENERGIA,100A,PARA DISJUNTORES TERM</v>
      </c>
      <c r="C13321" s="141" t="s">
        <v>47670</v>
      </c>
      <c r="D13321" s="141" t="s">
        <v>47671</v>
      </c>
      <c r="E13321" s="141" t="s">
        <v>47679</v>
      </c>
      <c r="F13321" s="141" t="s">
        <v>47673</v>
      </c>
      <c r="G13321" s="141" t="s">
        <v>27996</v>
      </c>
      <c r="I13321" s="141" t="s">
        <v>14</v>
      </c>
      <c r="J13321" s="649">
        <v>861.55</v>
      </c>
    </row>
    <row r="13322" spans="1:10" hidden="1">
      <c r="A13322" s="141" t="s">
        <v>47680</v>
      </c>
      <c r="B13322" s="141" t="str">
        <f t="shared" si="208"/>
        <v>QUADRO DE DISTRIBUICAO DE ENERGIA,100A,PARA DISJUNTORES TERMO-MAGNETICOS UNIPOLARES,DE SOBREPOR,COM PORTA E BARRAMENTOSQUADRO DE DISTRIBUICAO DE ENERGIA,100A,PARA DISJUNTORES TERMDE FASE,NEUTRO E TERRA,TRIFASICO,PARA INSTALACAO DE ATE 32 DISJUNTORES COM DISPOSITIVO PARA CHAVE GERAL.FORNECIMENTO E COLOCACAOQUADRO DE DISTRIBUICAO DE ENERGIA,100A,PARA DISJUNTORES TERM</v>
      </c>
      <c r="C13322" s="141" t="s">
        <v>47670</v>
      </c>
      <c r="D13322" s="141" t="s">
        <v>47671</v>
      </c>
      <c r="E13322" s="141" t="s">
        <v>47679</v>
      </c>
      <c r="F13322" s="141" t="s">
        <v>47673</v>
      </c>
      <c r="G13322" s="141" t="s">
        <v>27996</v>
      </c>
      <c r="I13322" s="141" t="s">
        <v>14</v>
      </c>
      <c r="J13322" s="649">
        <v>833.05</v>
      </c>
    </row>
    <row r="13323" spans="1:10" hidden="1">
      <c r="A13323" s="141" t="s">
        <v>47681</v>
      </c>
      <c r="B13323" s="141" t="str">
        <f t="shared" si="208"/>
        <v>QUADRO DE DISTRIBUICAO DE ENERGIA,100A,PARA DISJUNTORES TERMO-MAGNETICOS UNIPOLARES,DE SOBREPOR,COM PORTA E BARRAMENTOSQUADRO DE DISTRIBUICAO DE ENERGIA,100A,PARA DISJUNTORES TERMDE FASE,NEUTRO E TERRA,TRIFASICO,PARA INSTALACAO DE ATE 40 DISJUNTORES COM DISPOSITIVO PARA CHAVE GERAL.FORNECIMENTO E COLOCACAOQUADRO DE DISTRIBUICAO DE ENERGIA,100A,PARA DISJUNTORES TERM</v>
      </c>
      <c r="C13323" s="141" t="s">
        <v>47670</v>
      </c>
      <c r="D13323" s="141" t="s">
        <v>47671</v>
      </c>
      <c r="E13323" s="141" t="s">
        <v>47682</v>
      </c>
      <c r="F13323" s="141" t="s">
        <v>47673</v>
      </c>
      <c r="G13323" s="141" t="s">
        <v>27996</v>
      </c>
      <c r="I13323" s="141" t="s">
        <v>14</v>
      </c>
      <c r="J13323" s="649">
        <v>896.37</v>
      </c>
    </row>
    <row r="13324" spans="1:10" hidden="1">
      <c r="A13324" s="141" t="s">
        <v>47683</v>
      </c>
      <c r="B13324" s="141" t="str">
        <f t="shared" si="208"/>
        <v>QUADRO DE DISTRIBUICAO DE ENERGIA,100A,PARA DISJUNTORES TERMO-MAGNETICOS UNIPOLARES,DE SOBREPOR,COM PORTA E BARRAMENTOSQUADRO DE DISTRIBUICAO DE ENERGIA,100A,PARA DISJUNTORES TERMDE FASE,NEUTRO E TERRA,TRIFASICO,PARA INSTALACAO DE ATE 40 DISJUNTORES COM DISPOSITIVO PARA CHAVE GERAL.FORNECIMENTO E COLOCACAOQUADRO DE DISTRIBUICAO DE ENERGIA,100A,PARA DISJUNTORES TERM</v>
      </c>
      <c r="C13324" s="141" t="s">
        <v>47670</v>
      </c>
      <c r="D13324" s="141" t="s">
        <v>47671</v>
      </c>
      <c r="E13324" s="141" t="s">
        <v>47682</v>
      </c>
      <c r="F13324" s="141" t="s">
        <v>47673</v>
      </c>
      <c r="G13324" s="141" t="s">
        <v>27996</v>
      </c>
      <c r="I13324" s="141" t="s">
        <v>14</v>
      </c>
      <c r="J13324" s="649">
        <v>867.87</v>
      </c>
    </row>
    <row r="13325" spans="1:10" hidden="1">
      <c r="A13325" s="141" t="s">
        <v>47684</v>
      </c>
      <c r="B13325" s="141" t="str">
        <f t="shared" si="208"/>
        <v>QUADRO DE DISTRIBUICAO DE ENERGIA,150A,PARA DISJUNTORES TERMO-MAGNETICOS UNIPOLARES,DE SOBREPOR,COM PORTA E BARRAMENTOSQUADRO DE DISTRIBUICAO DE ENERGIA,150A,PARA DISJUNTORES TERMDE FASE,NEUTRO E TERRA,TRIFASICO,PARA INSTALACAO DE ATE 50 DISJUNTORES COM DISPOSITIVO PARA CHAVE GERAL.FORNECIMENTO E COLOCACAOQUADRO DE DISTRIBUICAO DE ENERGIA,150A,PARA DISJUNTORES TERM</v>
      </c>
      <c r="C13325" s="141" t="s">
        <v>47685</v>
      </c>
      <c r="D13325" s="141" t="s">
        <v>47671</v>
      </c>
      <c r="E13325" s="141" t="s">
        <v>47686</v>
      </c>
      <c r="F13325" s="141" t="s">
        <v>47673</v>
      </c>
      <c r="G13325" s="141" t="s">
        <v>27996</v>
      </c>
      <c r="I13325" s="141" t="s">
        <v>14</v>
      </c>
      <c r="J13325" s="649">
        <v>1464.93</v>
      </c>
    </row>
    <row r="13326" spans="1:10" hidden="1">
      <c r="A13326" s="141" t="s">
        <v>47687</v>
      </c>
      <c r="B13326" s="141" t="str">
        <f t="shared" si="208"/>
        <v>QUADRO DE DISTRIBUICAO DE ENERGIA,150A,PARA DISJUNTORES TERMO-MAGNETICOS UNIPOLARES,DE SOBREPOR,COM PORTA E BARRAMENTOSQUADRO DE DISTRIBUICAO DE ENERGIA,150A,PARA DISJUNTORES TERMDE FASE,NEUTRO E TERRA,TRIFASICO,PARA INSTALACAO DE ATE 50 DISJUNTORES COM DISPOSITIVO PARA CHAVE GERAL.FORNECIMENTO E COLOCACAOQUADRO DE DISTRIBUICAO DE ENERGIA,150A,PARA DISJUNTORES TERM</v>
      </c>
      <c r="C13326" s="141" t="s">
        <v>47685</v>
      </c>
      <c r="D13326" s="141" t="s">
        <v>47671</v>
      </c>
      <c r="E13326" s="141" t="s">
        <v>47686</v>
      </c>
      <c r="F13326" s="141" t="s">
        <v>47673</v>
      </c>
      <c r="G13326" s="141" t="s">
        <v>27996</v>
      </c>
      <c r="I13326" s="141" t="s">
        <v>14</v>
      </c>
      <c r="J13326" s="649">
        <v>1436.43</v>
      </c>
    </row>
    <row r="13327" spans="1:10" hidden="1">
      <c r="A13327" s="141" t="s">
        <v>47688</v>
      </c>
      <c r="B13327" s="141" t="str">
        <f t="shared" si="208"/>
        <v>QUADRO DE DISTRIBUICAO DE ENERGIA,150A,PARA DISJUNTORES TERMO-MAGNETICOS UNIPOLARES,DE SOBREPOR,COM PORTA E BARRAMENTOSQUADRO DE DISTRIBUICAO DE ENERGIA,150A,PARA DISJUNTORES TERMDE FASE,NEUTRO E TERRA,TRIFASICO,PARA INSTALACAO DE ATE 72 DISJUNTORES COM DISPOSITIVO PARA CHAVE GERAL.FORNECIMENTO E COLOCACAOQUADRO DE DISTRIBUICAO DE ENERGIA,150A,PARA DISJUNTORES TERM</v>
      </c>
      <c r="C13327" s="141" t="s">
        <v>47685</v>
      </c>
      <c r="D13327" s="141" t="s">
        <v>47671</v>
      </c>
      <c r="E13327" s="141" t="s">
        <v>47689</v>
      </c>
      <c r="F13327" s="141" t="s">
        <v>47673</v>
      </c>
      <c r="G13327" s="141" t="s">
        <v>27996</v>
      </c>
      <c r="I13327" s="141" t="s">
        <v>14</v>
      </c>
      <c r="J13327" s="649">
        <v>1709.03</v>
      </c>
    </row>
    <row r="13328" spans="1:10" hidden="1">
      <c r="A13328" s="141" t="s">
        <v>47690</v>
      </c>
      <c r="B13328" s="141" t="str">
        <f t="shared" si="208"/>
        <v>QUADRO DE DISTRIBUICAO DE ENERGIA,150A,PARA DISJUNTORES TERMO-MAGNETICOS UNIPOLARES,DE SOBREPOR,COM PORTA E BARRAMENTOSQUADRO DE DISTRIBUICAO DE ENERGIA,150A,PARA DISJUNTORES TERMDE FASE,NEUTRO E TERRA,TRIFASICO,PARA INSTALACAO DE ATE 72 DISJUNTORES COM DISPOSITIVO PARA CHAVE GERAL.FORNECIMENTO E COLOCACAOQUADRO DE DISTRIBUICAO DE ENERGIA,150A,PARA DISJUNTORES TERM</v>
      </c>
      <c r="C13328" s="141" t="s">
        <v>47685</v>
      </c>
      <c r="D13328" s="141" t="s">
        <v>47671</v>
      </c>
      <c r="E13328" s="141" t="s">
        <v>47689</v>
      </c>
      <c r="F13328" s="141" t="s">
        <v>47673</v>
      </c>
      <c r="G13328" s="141" t="s">
        <v>27996</v>
      </c>
      <c r="I13328" s="141" t="s">
        <v>14</v>
      </c>
      <c r="J13328" s="649">
        <v>1680.53</v>
      </c>
    </row>
    <row r="13329" spans="1:10" hidden="1">
      <c r="A13329" s="141" t="s">
        <v>47691</v>
      </c>
      <c r="B13329" s="141" t="str">
        <f t="shared" si="208"/>
        <v>QUADRO DE DISTRIBUICAO DE ENERGIA PARA DISJUNTORES TERMO-MAGNETICOS UNIPOLARES,DE EMBUTIR,COM PORTA E BARRAMENTOS DE FASQUADRO DE DISTRIBUICAO DE ENERGIA PARA DISJUNTORES TERMO-MAGE,NEUTRO E TERRA,PARA INSTALACAO DE ATE 4 DISJUNTORES SEM DISPOSITIVO PARA CHAVE GERAL.FORNECIMENTO E COLOCACAOQUADRO DE DISTRIBUICAO DE ENERGIA PARA DISJUNTORES TERMO-MAG</v>
      </c>
      <c r="C13329" s="141" t="s">
        <v>47657</v>
      </c>
      <c r="D13329" s="141" t="s">
        <v>47692</v>
      </c>
      <c r="E13329" s="141" t="s">
        <v>47693</v>
      </c>
      <c r="F13329" s="141" t="s">
        <v>47694</v>
      </c>
      <c r="I13329" s="141" t="s">
        <v>14</v>
      </c>
      <c r="J13329" s="649">
        <v>131.27000000000001</v>
      </c>
    </row>
    <row r="13330" spans="1:10" hidden="1">
      <c r="A13330" s="141" t="s">
        <v>47695</v>
      </c>
      <c r="B13330" s="141" t="str">
        <f t="shared" si="208"/>
        <v>QUADRO DE DISTRIBUICAO DE ENERGIA PARA DISJUNTORES TERMO-MAGNETICOS UNIPOLARES,DE EMBUTIR,COM PORTA E BARRAMENTOS DE FASQUADRO DE DISTRIBUICAO DE ENERGIA PARA DISJUNTORES TERMO-MAGE,NEUTRO E TERRA,PARA INSTALACAO DE ATE 4 DISJUNTORES SEM DISPOSITIVO PARA CHAVE GERAL.FORNECIMENTO E COLOCACAOQUADRO DE DISTRIBUICAO DE ENERGIA PARA DISJUNTORES TERMO-MAG</v>
      </c>
      <c r="C13330" s="141" t="s">
        <v>47657</v>
      </c>
      <c r="D13330" s="141" t="s">
        <v>47692</v>
      </c>
      <c r="E13330" s="141" t="s">
        <v>47693</v>
      </c>
      <c r="F13330" s="141" t="s">
        <v>47694</v>
      </c>
      <c r="I13330" s="141" t="s">
        <v>14</v>
      </c>
      <c r="J13330" s="649">
        <v>118.6</v>
      </c>
    </row>
    <row r="13331" spans="1:10" hidden="1">
      <c r="A13331" s="141" t="s">
        <v>47696</v>
      </c>
      <c r="B13331" s="141" t="str">
        <f t="shared" si="208"/>
        <v>QUADRO DE DISTRIBUICAO DE ENERGIA PARA DISJUNTORES TERMO-MAGNETICOS UNIPOLARES,DE EMBUTIR,COM PORTA E BARRAMENTOS DE FASQUADRO DE DISTRIBUICAO DE ENERGIA PARA DISJUNTORES TERMO-MAGE,NEUTRO E TERRA,PARA INSTALACAO DE ATE 8 DISJUNTORES SEM DISPOSITIVO PARA CHAVE GERAL.FORNECIMENTO E COLOCACAOQUADRO DE DISTRIBUICAO DE ENERGIA PARA DISJUNTORES TERMO-MAG</v>
      </c>
      <c r="C13331" s="141" t="s">
        <v>47657</v>
      </c>
      <c r="D13331" s="141" t="s">
        <v>47692</v>
      </c>
      <c r="E13331" s="141" t="s">
        <v>47697</v>
      </c>
      <c r="F13331" s="141" t="s">
        <v>47694</v>
      </c>
      <c r="I13331" s="141" t="s">
        <v>14</v>
      </c>
      <c r="J13331" s="649">
        <v>147.88999999999999</v>
      </c>
    </row>
    <row r="13332" spans="1:10" hidden="1">
      <c r="A13332" s="141" t="s">
        <v>47698</v>
      </c>
      <c r="B13332" s="141" t="str">
        <f t="shared" si="208"/>
        <v>QUADRO DE DISTRIBUICAO DE ENERGIA PARA DISJUNTORES TERMO-MAGNETICOS UNIPOLARES,DE EMBUTIR,COM PORTA E BARRAMENTOS DE FASQUADRO DE DISTRIBUICAO DE ENERGIA PARA DISJUNTORES TERMO-MAGE,NEUTRO E TERRA,PARA INSTALACAO DE ATE 8 DISJUNTORES SEM DISPOSITIVO PARA CHAVE GERAL.FORNECIMENTO E COLOCACAOQUADRO DE DISTRIBUICAO DE ENERGIA PARA DISJUNTORES TERMO-MAG</v>
      </c>
      <c r="C13332" s="141" t="s">
        <v>47657</v>
      </c>
      <c r="D13332" s="141" t="s">
        <v>47692</v>
      </c>
      <c r="E13332" s="141" t="s">
        <v>47697</v>
      </c>
      <c r="F13332" s="141" t="s">
        <v>47694</v>
      </c>
      <c r="I13332" s="141" t="s">
        <v>14</v>
      </c>
      <c r="J13332" s="649">
        <v>135.22</v>
      </c>
    </row>
    <row r="13333" spans="1:10" hidden="1">
      <c r="A13333" s="141" t="s">
        <v>47699</v>
      </c>
      <c r="B13333" s="141" t="str">
        <f t="shared" si="208"/>
        <v>QUADRO DE DISTRIBUICAO DE ENERGIA PARA DISJUNTORES TERMO-MAGNETICOS UNIPOLARES,DE EMBUTIR,COM PORTA E BARRAMENTOS DE FASQUADRO DE DISTRIBUICAO DE ENERGIA PARA DISJUNTORES TERMO-MAGE,NEUTRO E TERRA,PARA INSTALACAO DE ATE 12 DISJUNTORES SEM DISPOSITIVO PARA CHAVE GERAL.FORNECIMENTO E COLOCACAOQUADRO DE DISTRIBUICAO DE ENERGIA PARA DISJUNTORES TERMO-MAG</v>
      </c>
      <c r="C13333" s="141" t="s">
        <v>47657</v>
      </c>
      <c r="D13333" s="141" t="s">
        <v>47692</v>
      </c>
      <c r="E13333" s="141" t="s">
        <v>47700</v>
      </c>
      <c r="F13333" s="141" t="s">
        <v>47664</v>
      </c>
      <c r="I13333" s="141" t="s">
        <v>14</v>
      </c>
      <c r="J13333" s="649">
        <v>200.09</v>
      </c>
    </row>
    <row r="13334" spans="1:10" hidden="1">
      <c r="A13334" s="141" t="s">
        <v>47701</v>
      </c>
      <c r="B13334" s="141" t="str">
        <f t="shared" si="208"/>
        <v>QUADRO DE DISTRIBUICAO DE ENERGIA PARA DISJUNTORES TERMO-MAGNETICOS UNIPOLARES,DE EMBUTIR,COM PORTA E BARRAMENTOS DE FASQUADRO DE DISTRIBUICAO DE ENERGIA PARA DISJUNTORES TERMO-MAGE,NEUTRO E TERRA,PARA INSTALACAO DE ATE 12 DISJUNTORES SEM DISPOSITIVO PARA CHAVE GERAL.FORNECIMENTO E COLOCACAOQUADRO DE DISTRIBUICAO DE ENERGIA PARA DISJUNTORES TERMO-MAG</v>
      </c>
      <c r="C13334" s="141" t="s">
        <v>47657</v>
      </c>
      <c r="D13334" s="141" t="s">
        <v>47692</v>
      </c>
      <c r="E13334" s="141" t="s">
        <v>47700</v>
      </c>
      <c r="F13334" s="141" t="s">
        <v>47664</v>
      </c>
      <c r="I13334" s="141" t="s">
        <v>14</v>
      </c>
      <c r="J13334" s="649">
        <v>184.25</v>
      </c>
    </row>
    <row r="13335" spans="1:10" hidden="1">
      <c r="A13335" s="141" t="s">
        <v>47702</v>
      </c>
      <c r="B13335" s="141" t="str">
        <f t="shared" si="208"/>
        <v>QUADRO DE DISTRIBUICAO DE ENERGIA,100A,PARA DISJUNTORES TERMO-MAGNETICOS UNIPOLARES,DE EMBUTIR,COM PORTA E BARRAMENTOS DQUADRO DE DISTRIBUICAO DE ENERGIA,100A,PARA DISJUNTORES TERME FASE,NEUTRO E TERRA,TRIFASICO,PARA INSTALACAO DE ATE 18 DISJUNTORES COM DISPOSITIVO PARA CHAVE GERAL.FORNECIMENTO E COLOCACAOQUADRO DE DISTRIBUICAO DE ENERGIA,100A,PARA DISJUNTORES TERM</v>
      </c>
      <c r="C13335" s="141" t="s">
        <v>47670</v>
      </c>
      <c r="D13335" s="141" t="s">
        <v>47703</v>
      </c>
      <c r="E13335" s="141" t="s">
        <v>47704</v>
      </c>
      <c r="F13335" s="141" t="s">
        <v>47705</v>
      </c>
      <c r="G13335" s="141" t="s">
        <v>40975</v>
      </c>
      <c r="I13335" s="141" t="s">
        <v>14</v>
      </c>
      <c r="J13335" s="649">
        <v>561.53</v>
      </c>
    </row>
    <row r="13336" spans="1:10" hidden="1">
      <c r="A13336" s="141" t="s">
        <v>47706</v>
      </c>
      <c r="B13336" s="141" t="str">
        <f t="shared" si="208"/>
        <v>QUADRO DE DISTRIBUICAO DE ENERGIA,100A,PARA DISJUNTORES TERMO-MAGNETICOS UNIPOLARES,DE EMBUTIR,COM PORTA E BARRAMENTOS DQUADRO DE DISTRIBUICAO DE ENERGIA,100A,PARA DISJUNTORES TERME FASE,NEUTRO E TERRA,TRIFASICO,PARA INSTALACAO DE ATE 18 DISJUNTORES COM DISPOSITIVO PARA CHAVE GERAL.FORNECIMENTO E COLOCACAOQUADRO DE DISTRIBUICAO DE ENERGIA,100A,PARA DISJUNTORES TERM</v>
      </c>
      <c r="C13336" s="141" t="s">
        <v>47670</v>
      </c>
      <c r="D13336" s="141" t="s">
        <v>47703</v>
      </c>
      <c r="E13336" s="141" t="s">
        <v>47704</v>
      </c>
      <c r="F13336" s="141" t="s">
        <v>47705</v>
      </c>
      <c r="G13336" s="141" t="s">
        <v>40975</v>
      </c>
      <c r="I13336" s="141" t="s">
        <v>14</v>
      </c>
      <c r="J13336" s="649">
        <v>542.53</v>
      </c>
    </row>
    <row r="13337" spans="1:10" hidden="1">
      <c r="A13337" s="141" t="s">
        <v>47707</v>
      </c>
      <c r="B13337" s="141" t="str">
        <f t="shared" si="208"/>
        <v>QUADRO DE DISTRIBUICAO DE ENERGIA,100A,PARA DISJUNTORES TERMO-MAGNETICOS UNIPOLARES,DE EMBUTIR,COM PORTA E BARRAMENTOS DQUADRO DE DISTRIBUICAO DE ENERGIA,100A,PARA DISJUNTORES TERME FASE,NEUTRO E TERRA,TRIFASICO,PARA INSTALACAO DE ATE 24 DISJUNTORES COM DISPOSITIVO PARA CHAVE GERAL.FORNECIMENTO E COLOCACAOQUADRO DE DISTRIBUICAO DE ENERGIA,100A,PARA DISJUNTORES TERM</v>
      </c>
      <c r="C13337" s="141" t="s">
        <v>47670</v>
      </c>
      <c r="D13337" s="141" t="s">
        <v>47703</v>
      </c>
      <c r="E13337" s="141" t="s">
        <v>47708</v>
      </c>
      <c r="F13337" s="141" t="s">
        <v>47705</v>
      </c>
      <c r="G13337" s="141" t="s">
        <v>40975</v>
      </c>
      <c r="I13337" s="141" t="s">
        <v>14</v>
      </c>
      <c r="J13337" s="649">
        <v>647.04999999999995</v>
      </c>
    </row>
    <row r="13338" spans="1:10" hidden="1">
      <c r="A13338" s="141" t="s">
        <v>47709</v>
      </c>
      <c r="B13338" s="141" t="str">
        <f t="shared" si="208"/>
        <v>QUADRO DE DISTRIBUICAO DE ENERGIA,100A,PARA DISJUNTORES TERMO-MAGNETICOS UNIPOLARES,DE EMBUTIR,COM PORTA E BARRAMENTOS DQUADRO DE DISTRIBUICAO DE ENERGIA,100A,PARA DISJUNTORES TERME FASE,NEUTRO E TERRA,TRIFASICO,PARA INSTALACAO DE ATE 24 DISJUNTORES COM DISPOSITIVO PARA CHAVE GERAL.FORNECIMENTO E COLOCACAOQUADRO DE DISTRIBUICAO DE ENERGIA,100A,PARA DISJUNTORES TERM</v>
      </c>
      <c r="C13338" s="141" t="s">
        <v>47670</v>
      </c>
      <c r="D13338" s="141" t="s">
        <v>47703</v>
      </c>
      <c r="E13338" s="141" t="s">
        <v>47708</v>
      </c>
      <c r="F13338" s="141" t="s">
        <v>47705</v>
      </c>
      <c r="G13338" s="141" t="s">
        <v>40975</v>
      </c>
      <c r="I13338" s="141" t="s">
        <v>14</v>
      </c>
      <c r="J13338" s="649">
        <v>624.88</v>
      </c>
    </row>
    <row r="13339" spans="1:10" hidden="1">
      <c r="A13339" s="141" t="s">
        <v>47710</v>
      </c>
      <c r="B13339" s="141" t="str">
        <f t="shared" si="208"/>
        <v>QUADRO DE DISTRIBUICAO DE ENERGIA,100A,PARA DISJUNTORES TERMO-MAGNETICOS UNIPOLARES,DE EMBUTIR,COM PORTA E BARRAMENTOS DQUADRO DE DISTRIBUICAO DE ENERGIA,100A,PARA DISJUNTORES TERME FASE,NEUTRO E TERRA,TRIFASICO,PARA INSTALACAO DE ATE 32 DISJUNTORES COM DISPOSITIVO PARA CHAVE GERAL.FORNECIMENTO E COLOCACAOQUADRO DE DISTRIBUICAO DE ENERGIA,100A,PARA DISJUNTORES TERM</v>
      </c>
      <c r="C13339" s="141" t="s">
        <v>47670</v>
      </c>
      <c r="D13339" s="141" t="s">
        <v>47703</v>
      </c>
      <c r="E13339" s="141" t="s">
        <v>47711</v>
      </c>
      <c r="F13339" s="141" t="s">
        <v>47705</v>
      </c>
      <c r="G13339" s="141" t="s">
        <v>40975</v>
      </c>
      <c r="I13339" s="141" t="s">
        <v>14</v>
      </c>
      <c r="J13339" s="649">
        <v>885.27</v>
      </c>
    </row>
    <row r="13340" spans="1:10" hidden="1">
      <c r="A13340" s="141" t="s">
        <v>47712</v>
      </c>
      <c r="B13340" s="141" t="str">
        <f t="shared" si="208"/>
        <v>QUADRO DE DISTRIBUICAO DE ENERGIA,100A,PARA DISJUNTORES TERMO-MAGNETICOS UNIPOLARES,DE EMBUTIR,COM PORTA E BARRAMENTOS DQUADRO DE DISTRIBUICAO DE ENERGIA,100A,PARA DISJUNTORES TERME FASE,NEUTRO E TERRA,TRIFASICO,PARA INSTALACAO DE ATE 32 DISJUNTORES COM DISPOSITIVO PARA CHAVE GERAL.FORNECIMENTO E COLOCACAOQUADRO DE DISTRIBUICAO DE ENERGIA,100A,PARA DISJUNTORES TERM</v>
      </c>
      <c r="C13340" s="141" t="s">
        <v>47670</v>
      </c>
      <c r="D13340" s="141" t="s">
        <v>47703</v>
      </c>
      <c r="E13340" s="141" t="s">
        <v>47711</v>
      </c>
      <c r="F13340" s="141" t="s">
        <v>47705</v>
      </c>
      <c r="G13340" s="141" t="s">
        <v>40975</v>
      </c>
      <c r="I13340" s="141" t="s">
        <v>14</v>
      </c>
      <c r="J13340" s="649">
        <v>853.6</v>
      </c>
    </row>
    <row r="13341" spans="1:10" hidden="1">
      <c r="A13341" s="141" t="s">
        <v>47713</v>
      </c>
      <c r="B13341" s="141" t="str">
        <f t="shared" si="208"/>
        <v>QUADRO DE DISTRIBUICAO DE ENERGIA,100A,PARA DISJUNTORES TERMO-MAGNETICOS UNIPOLARES,DE EMBUTIR,COM PORTA E BARRAMENTOS DQUADRO DE DISTRIBUICAO DE ENERGIA,100A,PARA DISJUNTORES TERME FASE,NEUTRO E TERRA,TRIFASICO,PARA INSTALACAO DE ATE 40 DISJUNTORES COM DISPOSITIVO PARA CHAVE GERAL.FORNECIMENTO E COLOCACAOQUADRO DE DISTRIBUICAO DE ENERGIA,100A,PARA DISJUNTORES TERM</v>
      </c>
      <c r="C13341" s="141" t="s">
        <v>47670</v>
      </c>
      <c r="D13341" s="141" t="s">
        <v>47703</v>
      </c>
      <c r="E13341" s="141" t="s">
        <v>47714</v>
      </c>
      <c r="F13341" s="141" t="s">
        <v>47705</v>
      </c>
      <c r="G13341" s="141" t="s">
        <v>40975</v>
      </c>
      <c r="I13341" s="141" t="s">
        <v>14</v>
      </c>
      <c r="J13341" s="649">
        <v>967.54</v>
      </c>
    </row>
    <row r="13342" spans="1:10" hidden="1">
      <c r="A13342" s="141" t="s">
        <v>47715</v>
      </c>
      <c r="B13342" s="141" t="str">
        <f t="shared" si="208"/>
        <v>QUADRO DE DISTRIBUICAO DE ENERGIA,100A,PARA DISJUNTORES TERMO-MAGNETICOS UNIPOLARES,DE EMBUTIR,COM PORTA E BARRAMENTOS DQUADRO DE DISTRIBUICAO DE ENERGIA,100A,PARA DISJUNTORES TERME FASE,NEUTRO E TERRA,TRIFASICO,PARA INSTALACAO DE ATE 40 DISJUNTORES COM DISPOSITIVO PARA CHAVE GERAL.FORNECIMENTO E COLOCACAOQUADRO DE DISTRIBUICAO DE ENERGIA,100A,PARA DISJUNTORES TERM</v>
      </c>
      <c r="C13342" s="141" t="s">
        <v>47670</v>
      </c>
      <c r="D13342" s="141" t="s">
        <v>47703</v>
      </c>
      <c r="E13342" s="141" t="s">
        <v>47714</v>
      </c>
      <c r="F13342" s="141" t="s">
        <v>47705</v>
      </c>
      <c r="G13342" s="141" t="s">
        <v>40975</v>
      </c>
      <c r="I13342" s="141" t="s">
        <v>14</v>
      </c>
      <c r="J13342" s="649">
        <v>929.53</v>
      </c>
    </row>
    <row r="13343" spans="1:10" hidden="1">
      <c r="A13343" s="141" t="s">
        <v>47716</v>
      </c>
      <c r="B13343" s="141" t="str">
        <f t="shared" si="208"/>
        <v>QUADRO DE DISTRIBUICAO DE ENERGIA,150A,PARA DISJUNTORES TERMO-MAGNETICOS UNIPOLARES,DE EMBUTIR,COM PORTA E BARRAMENTOS DQUADRO DE DISTRIBUICAO DE ENERGIA,150A,PARA DISJUNTORES TERME FASE,NEUTRO E TERRA,TRIFASICO,PARA INSTALACAO DE ATE 50 DISJUNTORES COM DISPOSITIVO PARA CHAVE GERAL.FORNECIMENTO E COLOCACAOQUADRO DE DISTRIBUICAO DE ENERGIA,150A,PARA DISJUNTORES TERM</v>
      </c>
      <c r="C13343" s="141" t="s">
        <v>47685</v>
      </c>
      <c r="D13343" s="141" t="s">
        <v>47703</v>
      </c>
      <c r="E13343" s="141" t="s">
        <v>47717</v>
      </c>
      <c r="F13343" s="141" t="s">
        <v>47705</v>
      </c>
      <c r="G13343" s="141" t="s">
        <v>40975</v>
      </c>
      <c r="I13343" s="141" t="s">
        <v>14</v>
      </c>
      <c r="J13343" s="649">
        <v>1559.82</v>
      </c>
    </row>
    <row r="13344" spans="1:10" hidden="1">
      <c r="A13344" s="141" t="s">
        <v>47718</v>
      </c>
      <c r="B13344" s="141" t="str">
        <f t="shared" si="208"/>
        <v>QUADRO DE DISTRIBUICAO DE ENERGIA,150A,PARA DISJUNTORES TERMO-MAGNETICOS UNIPOLARES,DE EMBUTIR,COM PORTA E BARRAMENTOS DQUADRO DE DISTRIBUICAO DE ENERGIA,150A,PARA DISJUNTORES TERME FASE,NEUTRO E TERRA,TRIFASICO,PARA INSTALACAO DE ATE 50 DISJUNTORES COM DISPOSITIVO PARA CHAVE GERAL.FORNECIMENTO E COLOCACAOQUADRO DE DISTRIBUICAO DE ENERGIA,150A,PARA DISJUNTORES TERM</v>
      </c>
      <c r="C13344" s="141" t="s">
        <v>47685</v>
      </c>
      <c r="D13344" s="141" t="s">
        <v>47703</v>
      </c>
      <c r="E13344" s="141" t="s">
        <v>47717</v>
      </c>
      <c r="F13344" s="141" t="s">
        <v>47705</v>
      </c>
      <c r="G13344" s="141" t="s">
        <v>40975</v>
      </c>
      <c r="I13344" s="141" t="s">
        <v>14</v>
      </c>
      <c r="J13344" s="649">
        <v>1518.64</v>
      </c>
    </row>
    <row r="13345" spans="1:10" hidden="1">
      <c r="A13345" s="141" t="s">
        <v>47719</v>
      </c>
      <c r="B13345" s="141" t="str">
        <f t="shared" si="208"/>
        <v>QUADRO DE DISTRIBUICAO DE ENERGIA,150A,PARA DISJUNTORES TERMO-MAGNETICOS UNIPOLARES,DE EMBUTIR,COM PORTA E BARRAMENTOS DQUADRO DE DISTRIBUICAO DE ENERGIA,150A,PARA DISJUNTORES TERME FASE,NEUTRO E TERRA,TRIFASICO,PARA INSTALACAO DE ATE 72 DISJUNTORES COM DISPOSITIVO PARA CHAVE GERAL.FORNECIMENTO E COLOCACAOQUADRO DE DISTRIBUICAO DE ENERGIA,150A,PARA DISJUNTORES TERM</v>
      </c>
      <c r="C13345" s="141" t="s">
        <v>47685</v>
      </c>
      <c r="D13345" s="141" t="s">
        <v>47703</v>
      </c>
      <c r="E13345" s="141" t="s">
        <v>47720</v>
      </c>
      <c r="F13345" s="141" t="s">
        <v>47705</v>
      </c>
      <c r="G13345" s="141" t="s">
        <v>40975</v>
      </c>
      <c r="I13345" s="141" t="s">
        <v>14</v>
      </c>
      <c r="J13345" s="649">
        <v>1754.07</v>
      </c>
    </row>
    <row r="13346" spans="1:10" hidden="1">
      <c r="A13346" s="141" t="s">
        <v>47721</v>
      </c>
      <c r="B13346" s="141" t="str">
        <f t="shared" si="208"/>
        <v>QUADRO DE DISTRIBUICAO DE ENERGIA,150A,PARA DISJUNTORES TERMO-MAGNETICOS UNIPOLARES,DE EMBUTIR,COM PORTA E BARRAMENTOS DQUADRO DE DISTRIBUICAO DE ENERGIA,150A,PARA DISJUNTORES TERME FASE,NEUTRO E TERRA,TRIFASICO,PARA INSTALACAO DE ATE 72 DISJUNTORES COM DISPOSITIVO PARA CHAVE GERAL.FORNECIMENTO E COLOCACAOQUADRO DE DISTRIBUICAO DE ENERGIA,150A,PARA DISJUNTORES TERM</v>
      </c>
      <c r="C13346" s="141" t="s">
        <v>47685</v>
      </c>
      <c r="D13346" s="141" t="s">
        <v>47703</v>
      </c>
      <c r="E13346" s="141" t="s">
        <v>47720</v>
      </c>
      <c r="F13346" s="141" t="s">
        <v>47705</v>
      </c>
      <c r="G13346" s="141" t="s">
        <v>40975</v>
      </c>
      <c r="I13346" s="141" t="s">
        <v>14</v>
      </c>
      <c r="J13346" s="649">
        <v>1712.89</v>
      </c>
    </row>
    <row r="13347" spans="1:10" hidden="1">
      <c r="A13347" s="141" t="s">
        <v>47722</v>
      </c>
      <c r="B13347" s="141" t="str">
        <f t="shared" si="208"/>
        <v>DISJUNTOR/INTERRUPTOR DIFERENCIAL RESIDUAL(DDR),CLASSE AC,2POLOS,INSTANTANEO,CORRENTE NOMINAL(IN)25AX240V,SENSIBILIDADEDISJUNTOR/INTERRUPTOR DIFERENCIAL RESIDUAL(DDR),CLASSE AC,2 30MA/300MA.FORNECIMENTO E COLOCACAODISJUNTOR/INTERRUPTOR DIFERENCIAL RESIDUAL(DDR),CLASSE AC,2</v>
      </c>
      <c r="C13347" s="141" t="s">
        <v>47723</v>
      </c>
      <c r="D13347" s="141" t="s">
        <v>47724</v>
      </c>
      <c r="E13347" s="141" t="s">
        <v>47725</v>
      </c>
      <c r="I13347" s="141" t="s">
        <v>14</v>
      </c>
      <c r="J13347" s="649">
        <v>98.15</v>
      </c>
    </row>
    <row r="13348" spans="1:10" hidden="1">
      <c r="A13348" s="141" t="s">
        <v>47726</v>
      </c>
      <c r="B13348" s="141" t="str">
        <f t="shared" si="208"/>
        <v>DISJUNTOR/INTERRUPTOR DIFERENCIAL RESIDUAL(DDR),CLASSE AC,2POLOS,INSTANTANEO,CORRENTE NOMINAL(IN)25AX240V,SENSIBILIDADEDISJUNTOR/INTERRUPTOR DIFERENCIAL RESIDUAL(DDR),CLASSE AC,2 30MA/300MA.FORNECIMENTO E COLOCACAODISJUNTOR/INTERRUPTOR DIFERENCIAL RESIDUAL(DDR),CLASSE AC,2</v>
      </c>
      <c r="C13348" s="141" t="s">
        <v>47723</v>
      </c>
      <c r="D13348" s="141" t="s">
        <v>47724</v>
      </c>
      <c r="E13348" s="141" t="s">
        <v>47725</v>
      </c>
      <c r="I13348" s="141" t="s">
        <v>14</v>
      </c>
      <c r="J13348" s="649">
        <v>97.28</v>
      </c>
    </row>
    <row r="13349" spans="1:10" hidden="1">
      <c r="A13349" s="141" t="s">
        <v>47727</v>
      </c>
      <c r="B13349" s="141" t="str">
        <f t="shared" si="208"/>
        <v>DISJUNTOR/INTERRUPTOR DIFERENCIAL RESIDUAL(DDR),CLASSE AC,2POLOS,INSTANTANEO,CORRENTE NOMINAL(IN) 40AX240V,SENSIBILIDADDISJUNTOR/INTERRUPTOR DIFERENCIAL RESIDUAL(DDR),CLASSE AC,2E 30MA/300MA.FORNECIMENTO E COLOCACAODISJUNTOR/INTERRUPTOR DIFERENCIAL RESIDUAL(DDR),CLASSE AC,2</v>
      </c>
      <c r="C13349" s="141" t="s">
        <v>47723</v>
      </c>
      <c r="D13349" s="141" t="s">
        <v>47728</v>
      </c>
      <c r="E13349" s="141" t="s">
        <v>47729</v>
      </c>
      <c r="I13349" s="141" t="s">
        <v>14</v>
      </c>
      <c r="J13349" s="649">
        <v>100.2</v>
      </c>
    </row>
    <row r="13350" spans="1:10" hidden="1">
      <c r="A13350" s="141" t="s">
        <v>47730</v>
      </c>
      <c r="B13350" s="141" t="str">
        <f t="shared" si="208"/>
        <v>DISJUNTOR/INTERRUPTOR DIFERENCIAL RESIDUAL(DDR),CLASSE AC,2POLOS,INSTANTANEO,CORRENTE NOMINAL(IN) 40AX240V,SENSIBILIDADDISJUNTOR/INTERRUPTOR DIFERENCIAL RESIDUAL(DDR),CLASSE AC,2E 30MA/300MA.FORNECIMENTO E COLOCACAODISJUNTOR/INTERRUPTOR DIFERENCIAL RESIDUAL(DDR),CLASSE AC,2</v>
      </c>
      <c r="C13350" s="141" t="s">
        <v>47723</v>
      </c>
      <c r="D13350" s="141" t="s">
        <v>47728</v>
      </c>
      <c r="E13350" s="141" t="s">
        <v>47729</v>
      </c>
      <c r="I13350" s="141" t="s">
        <v>14</v>
      </c>
      <c r="J13350" s="649">
        <v>99.33</v>
      </c>
    </row>
    <row r="13351" spans="1:10" hidden="1">
      <c r="A13351" s="141" t="s">
        <v>47731</v>
      </c>
      <c r="B13351" s="141" t="str">
        <f t="shared" si="208"/>
        <v>DISJUNTOR/INTERRUPTOR DIFERENCIAL RESIDUAL(DDR),CLASSE AC,2POLOS,INSTANTANEO,CORRENTE NOMINAL(IN)63AX240V,SENSIBILIDADEDISJUNTOR/INTERRUPTOR DIFERENCIAL RESIDUAL(DDR),CLASSE AC,2 30MA/300MA.FORNECIMENTO E COLOCACAODISJUNTOR/INTERRUPTOR DIFERENCIAL RESIDUAL(DDR),CLASSE AC,2</v>
      </c>
      <c r="C13351" s="141" t="s">
        <v>47723</v>
      </c>
      <c r="D13351" s="141" t="s">
        <v>47732</v>
      </c>
      <c r="E13351" s="141" t="s">
        <v>47725</v>
      </c>
      <c r="I13351" s="141" t="s">
        <v>14</v>
      </c>
      <c r="J13351" s="649">
        <v>100.66</v>
      </c>
    </row>
    <row r="13352" spans="1:10" hidden="1">
      <c r="A13352" s="141" t="s">
        <v>47733</v>
      </c>
      <c r="B13352" s="141" t="str">
        <f t="shared" si="208"/>
        <v>DISJUNTOR/INTERRUPTOR DIFERENCIAL RESIDUAL(DDR),CLASSE AC,2POLOS,INSTANTANEO,CORRENTE NOMINAL(IN)63AX240V,SENSIBILIDADEDISJUNTOR/INTERRUPTOR DIFERENCIAL RESIDUAL(DDR),CLASSE AC,2 30MA/300MA.FORNECIMENTO E COLOCACAODISJUNTOR/INTERRUPTOR DIFERENCIAL RESIDUAL(DDR),CLASSE AC,2</v>
      </c>
      <c r="C13352" s="141" t="s">
        <v>47723</v>
      </c>
      <c r="D13352" s="141" t="s">
        <v>47732</v>
      </c>
      <c r="E13352" s="141" t="s">
        <v>47725</v>
      </c>
      <c r="I13352" s="141" t="s">
        <v>14</v>
      </c>
      <c r="J13352" s="649">
        <v>99.79</v>
      </c>
    </row>
    <row r="13353" spans="1:10" hidden="1">
      <c r="A13353" s="141" t="s">
        <v>47734</v>
      </c>
      <c r="B13353" s="141" t="str">
        <f t="shared" si="208"/>
        <v>DISJUNTOR/INTERRUPTOR DIFERENCIAL RESIDUAL(DDR),CLASSE AC,2POLOS,INSTANTANEO,CORRENTE NOMINAL(IN)80AX240V,SENSIBILIDADEDISJUNTOR/INTERRUPTOR DIFERENCIAL RESIDUAL(DDR),CLASSE AC,2 30MA/300MA.FORNECIMENTO E COLOCACAODISJUNTOR/INTERRUPTOR DIFERENCIAL RESIDUAL(DDR),CLASSE AC,2</v>
      </c>
      <c r="C13353" s="141" t="s">
        <v>47723</v>
      </c>
      <c r="D13353" s="141" t="s">
        <v>47735</v>
      </c>
      <c r="E13353" s="141" t="s">
        <v>47725</v>
      </c>
      <c r="I13353" s="141" t="s">
        <v>14</v>
      </c>
      <c r="J13353" s="649">
        <v>133.11000000000001</v>
      </c>
    </row>
    <row r="13354" spans="1:10" hidden="1">
      <c r="A13354" s="141" t="s">
        <v>47736</v>
      </c>
      <c r="B13354" s="141" t="str">
        <f t="shared" si="208"/>
        <v>DISJUNTOR/INTERRUPTOR DIFERENCIAL RESIDUAL(DDR),CLASSE AC,2POLOS,INSTANTANEO,CORRENTE NOMINAL(IN)80AX240V,SENSIBILIDADEDISJUNTOR/INTERRUPTOR DIFERENCIAL RESIDUAL(DDR),CLASSE AC,2 30MA/300MA.FORNECIMENTO E COLOCACAODISJUNTOR/INTERRUPTOR DIFERENCIAL RESIDUAL(DDR),CLASSE AC,2</v>
      </c>
      <c r="C13354" s="141" t="s">
        <v>47723</v>
      </c>
      <c r="D13354" s="141" t="s">
        <v>47735</v>
      </c>
      <c r="E13354" s="141" t="s">
        <v>47725</v>
      </c>
      <c r="I13354" s="141" t="s">
        <v>14</v>
      </c>
      <c r="J13354" s="649">
        <v>132.24</v>
      </c>
    </row>
    <row r="13355" spans="1:10" hidden="1">
      <c r="A13355" s="141" t="s">
        <v>47737</v>
      </c>
      <c r="B13355" s="141" t="str">
        <f t="shared" si="208"/>
        <v>DISJUNTOR/INTERRUPTOR DIFERENCIAL RESIDUAL(DDR),CLASSE AC,4POLOS,INSTANTANEO,CORRENTE NOMINAL(IN)25AX415V,SENSIBILIDADEDISJUNTOR/INTERRUPTOR DIFERENCIAL RESIDUAL(DDR),CLASSE AC,4 30MA/300MA.FORNECIMENTO E COLOCACAODISJUNTOR/INTERRUPTOR DIFERENCIAL RESIDUAL(DDR),CLASSE AC,4</v>
      </c>
      <c r="C13355" s="141" t="s">
        <v>47738</v>
      </c>
      <c r="D13355" s="141" t="s">
        <v>47739</v>
      </c>
      <c r="E13355" s="141" t="s">
        <v>47725</v>
      </c>
      <c r="I13355" s="141" t="s">
        <v>14</v>
      </c>
      <c r="J13355" s="649">
        <v>112.85</v>
      </c>
    </row>
    <row r="13356" spans="1:10" hidden="1">
      <c r="A13356" s="141" t="s">
        <v>47740</v>
      </c>
      <c r="B13356" s="141" t="str">
        <f t="shared" si="208"/>
        <v>DISJUNTOR/INTERRUPTOR DIFERENCIAL RESIDUAL(DDR),CLASSE AC,4POLOS,INSTANTANEO,CORRENTE NOMINAL(IN)25AX415V,SENSIBILIDADEDISJUNTOR/INTERRUPTOR DIFERENCIAL RESIDUAL(DDR),CLASSE AC,4 30MA/300MA.FORNECIMENTO E COLOCACAODISJUNTOR/INTERRUPTOR DIFERENCIAL RESIDUAL(DDR),CLASSE AC,4</v>
      </c>
      <c r="C13356" s="141" t="s">
        <v>47738</v>
      </c>
      <c r="D13356" s="141" t="s">
        <v>47739</v>
      </c>
      <c r="E13356" s="141" t="s">
        <v>47725</v>
      </c>
      <c r="I13356" s="141" t="s">
        <v>14</v>
      </c>
      <c r="J13356" s="649">
        <v>111.82</v>
      </c>
    </row>
    <row r="13357" spans="1:10" hidden="1">
      <c r="A13357" s="141" t="s">
        <v>47741</v>
      </c>
      <c r="B13357" s="141" t="str">
        <f t="shared" si="208"/>
        <v>DISJUNTOR/INTERRUPTOR DIFERENCIAL RESIDUAL(DDR),CLASSE AC,4POLOS,INSTANTANEO,CORRENTE NOMINAL(IN)40AX415V,SENSIBILIDADEDISJUNTOR/INTERRUPTOR DIFERENCIAL RESIDUAL(DDR),CLASSE AC,4 30MA/300MA.FORNECIMENTO E COLOCACAODISJUNTOR/INTERRUPTOR DIFERENCIAL RESIDUAL(DDR),CLASSE AC,4</v>
      </c>
      <c r="C13357" s="141" t="s">
        <v>47738</v>
      </c>
      <c r="D13357" s="141" t="s">
        <v>47742</v>
      </c>
      <c r="E13357" s="141" t="s">
        <v>47725</v>
      </c>
      <c r="I13357" s="141" t="s">
        <v>14</v>
      </c>
      <c r="J13357" s="649">
        <v>116.78</v>
      </c>
    </row>
    <row r="13358" spans="1:10" hidden="1">
      <c r="A13358" s="141" t="s">
        <v>47743</v>
      </c>
      <c r="B13358" s="141" t="str">
        <f t="shared" si="208"/>
        <v>DISJUNTOR/INTERRUPTOR DIFERENCIAL RESIDUAL(DDR),CLASSE AC,4POLOS,INSTANTANEO,CORRENTE NOMINAL(IN)40AX415V,SENSIBILIDADEDISJUNTOR/INTERRUPTOR DIFERENCIAL RESIDUAL(DDR),CLASSE AC,4 30MA/300MA.FORNECIMENTO E COLOCACAODISJUNTOR/INTERRUPTOR DIFERENCIAL RESIDUAL(DDR),CLASSE AC,4</v>
      </c>
      <c r="C13358" s="141" t="s">
        <v>47738</v>
      </c>
      <c r="D13358" s="141" t="s">
        <v>47742</v>
      </c>
      <c r="E13358" s="141" t="s">
        <v>47725</v>
      </c>
      <c r="I13358" s="141" t="s">
        <v>14</v>
      </c>
      <c r="J13358" s="649">
        <v>115.75</v>
      </c>
    </row>
    <row r="13359" spans="1:10" hidden="1">
      <c r="A13359" s="141" t="s">
        <v>47744</v>
      </c>
      <c r="B13359" s="141" t="str">
        <f t="shared" si="208"/>
        <v>DISJUNTOR,INTERRUPTOR DIFERENCIAL RESIDUAL(DDR),CLASSE AC,4POLOS,INSTANTANEO,CORRENTE NOMINAL(IN)63AX415V,SENSIBILIDADEDISJUNTOR,INTERRUPTOR DIFERENCIAL RESIDUAL(DDR),CLASSE AC,4 30MA/300MA.FORNECIMENTO E COLOCACAODISJUNTOR,INTERRUPTOR DIFERENCIAL RESIDUAL(DDR),CLASSE AC,4</v>
      </c>
      <c r="C13359" s="141" t="s">
        <v>47745</v>
      </c>
      <c r="D13359" s="141" t="s">
        <v>47746</v>
      </c>
      <c r="E13359" s="141" t="s">
        <v>47725</v>
      </c>
      <c r="I13359" s="141" t="s">
        <v>14</v>
      </c>
      <c r="J13359" s="649">
        <v>127.41</v>
      </c>
    </row>
    <row r="13360" spans="1:10" hidden="1">
      <c r="A13360" s="141" t="s">
        <v>47747</v>
      </c>
      <c r="B13360" s="141" t="str">
        <f t="shared" si="208"/>
        <v>DISJUNTOR,INTERRUPTOR DIFERENCIAL RESIDUAL(DDR),CLASSE AC,4POLOS,INSTANTANEO,CORRENTE NOMINAL(IN)63AX415V,SENSIBILIDADEDISJUNTOR,INTERRUPTOR DIFERENCIAL RESIDUAL(DDR),CLASSE AC,4 30MA/300MA.FORNECIMENTO E COLOCACAODISJUNTOR,INTERRUPTOR DIFERENCIAL RESIDUAL(DDR),CLASSE AC,4</v>
      </c>
      <c r="C13360" s="141" t="s">
        <v>47745</v>
      </c>
      <c r="D13360" s="141" t="s">
        <v>47746</v>
      </c>
      <c r="E13360" s="141" t="s">
        <v>47725</v>
      </c>
      <c r="I13360" s="141" t="s">
        <v>14</v>
      </c>
      <c r="J13360" s="649">
        <v>126.38</v>
      </c>
    </row>
    <row r="13361" spans="1:10" hidden="1">
      <c r="A13361" s="141" t="s">
        <v>47748</v>
      </c>
      <c r="B13361" s="141" t="str">
        <f t="shared" si="208"/>
        <v>DISJUNTOR/INTERRUPTOR DIFERENCIAL RESIDUAL(DDR),CLASSE AC,4POLOS,INSTANTANEO,CORRENTE NOMINAL(IN)80AX415V,SENSIBILIDADEDISJUNTOR/INTERRUPTOR DIFERENCIAL RESIDUAL(DDR),CLASSE AC,4 30MA/300MA.FORNECIMENTO E COLOCACAODISJUNTOR/INTERRUPTOR DIFERENCIAL RESIDUAL(DDR),CLASSE AC,4</v>
      </c>
      <c r="C13361" s="141" t="s">
        <v>47738</v>
      </c>
      <c r="D13361" s="141" t="s">
        <v>47749</v>
      </c>
      <c r="E13361" s="141" t="s">
        <v>47725</v>
      </c>
      <c r="I13361" s="141" t="s">
        <v>14</v>
      </c>
      <c r="J13361" s="649">
        <v>197.94</v>
      </c>
    </row>
    <row r="13362" spans="1:10" hidden="1">
      <c r="A13362" s="141" t="s">
        <v>47750</v>
      </c>
      <c r="B13362" s="141" t="str">
        <f t="shared" si="208"/>
        <v>DISJUNTOR/INTERRUPTOR DIFERENCIAL RESIDUAL(DDR),CLASSE AC,4POLOS,INSTANTANEO,CORRENTE NOMINAL(IN)80AX415V,SENSIBILIDADEDISJUNTOR/INTERRUPTOR DIFERENCIAL RESIDUAL(DDR),CLASSE AC,4 30MA/300MA.FORNECIMENTO E COLOCACAODISJUNTOR/INTERRUPTOR DIFERENCIAL RESIDUAL(DDR),CLASSE AC,4</v>
      </c>
      <c r="C13362" s="141" t="s">
        <v>47738</v>
      </c>
      <c r="D13362" s="141" t="s">
        <v>47749</v>
      </c>
      <c r="E13362" s="141" t="s">
        <v>47725</v>
      </c>
      <c r="I13362" s="141" t="s">
        <v>14</v>
      </c>
      <c r="J13362" s="649">
        <v>196.91</v>
      </c>
    </row>
    <row r="13363" spans="1:10" hidden="1">
      <c r="A13363" s="141" t="s">
        <v>47751</v>
      </c>
      <c r="B13363" s="141" t="str">
        <f t="shared" si="208"/>
        <v>DISJUNTOR/INTERRUPTOR DIFERENCIAL RESIDUAL(DDR),CLASSE AC,4POLOS,INSTANTANEO,CORRENTE NOMINAL(IN)100AX415V,SENSIBILIDADDISJUNTOR/INTERRUPTOR DIFERENCIAL RESIDUAL(DDR),CLASSE AC,4E 30MA/300MA.FORNECIMENTO E COLOCACAODISJUNTOR/INTERRUPTOR DIFERENCIAL RESIDUAL(DDR),CLASSE AC,4</v>
      </c>
      <c r="C13363" s="141" t="s">
        <v>47738</v>
      </c>
      <c r="D13363" s="141" t="s">
        <v>47752</v>
      </c>
      <c r="E13363" s="141" t="s">
        <v>47729</v>
      </c>
      <c r="I13363" s="141" t="s">
        <v>14</v>
      </c>
      <c r="J13363" s="649">
        <v>218.31</v>
      </c>
    </row>
    <row r="13364" spans="1:10" hidden="1">
      <c r="A13364" s="141" t="s">
        <v>47753</v>
      </c>
      <c r="B13364" s="141" t="str">
        <f t="shared" si="208"/>
        <v>DISJUNTOR/INTERRUPTOR DIFERENCIAL RESIDUAL(DDR),CLASSE AC,4POLOS,INSTANTANEO,CORRENTE NOMINAL(IN)100AX415V,SENSIBILIDADDISJUNTOR/INTERRUPTOR DIFERENCIAL RESIDUAL(DDR),CLASSE AC,4E 30MA/300MA.FORNECIMENTO E COLOCACAODISJUNTOR/INTERRUPTOR DIFERENCIAL RESIDUAL(DDR),CLASSE AC,4</v>
      </c>
      <c r="C13364" s="141" t="s">
        <v>47738</v>
      </c>
      <c r="D13364" s="141" t="s">
        <v>47752</v>
      </c>
      <c r="E13364" s="141" t="s">
        <v>47729</v>
      </c>
      <c r="I13364" s="141" t="s">
        <v>14</v>
      </c>
      <c r="J13364" s="649">
        <v>217.28</v>
      </c>
    </row>
    <row r="13365" spans="1:10" hidden="1">
      <c r="A13365" s="141" t="s">
        <v>47754</v>
      </c>
      <c r="B13365" s="141" t="str">
        <f t="shared" si="208"/>
        <v>DISJUNTOR/INTERRUPTOR DIFERENCIAL RESIDUAL(DDR),CLASSE AC,4POLOS,INSTANTANEO,CORRENTE NOMINAL(IN)125AX415V,SENSIBILIDADDISJUNTOR/INTERRUPTOR DIFERENCIAL RESIDUAL(DDR),CLASSE AC,4E 30MA/300MA.FORNECIMENTO E COLOCACAODISJUNTOR/INTERRUPTOR DIFERENCIAL RESIDUAL(DDR),CLASSE AC,4</v>
      </c>
      <c r="C13365" s="141" t="s">
        <v>47738</v>
      </c>
      <c r="D13365" s="141" t="s">
        <v>47755</v>
      </c>
      <c r="E13365" s="141" t="s">
        <v>47729</v>
      </c>
      <c r="I13365" s="141" t="s">
        <v>14</v>
      </c>
      <c r="J13365" s="649">
        <v>414.89</v>
      </c>
    </row>
    <row r="13366" spans="1:10" hidden="1">
      <c r="A13366" s="141" t="s">
        <v>47756</v>
      </c>
      <c r="B13366" s="141" t="str">
        <f t="shared" si="208"/>
        <v>DISJUNTOR/INTERRUPTOR DIFERENCIAL RESIDUAL(DDR),CLASSE AC,4POLOS,INSTANTANEO,CORRENTE NOMINAL(IN)125AX415V,SENSIBILIDADDISJUNTOR/INTERRUPTOR DIFERENCIAL RESIDUAL(DDR),CLASSE AC,4E 30MA/300MA.FORNECIMENTO E COLOCACAODISJUNTOR/INTERRUPTOR DIFERENCIAL RESIDUAL(DDR),CLASSE AC,4</v>
      </c>
      <c r="C13366" s="141" t="s">
        <v>47738</v>
      </c>
      <c r="D13366" s="141" t="s">
        <v>47755</v>
      </c>
      <c r="E13366" s="141" t="s">
        <v>47729</v>
      </c>
      <c r="I13366" s="141" t="s">
        <v>14</v>
      </c>
      <c r="J13366" s="649">
        <v>413.86</v>
      </c>
    </row>
    <row r="13367" spans="1:10" hidden="1">
      <c r="A13367" s="141" t="s">
        <v>47757</v>
      </c>
      <c r="B13367" s="141" t="str">
        <f t="shared" si="208"/>
        <v>FUSIVEL DIAZED,DE 2A,COM BASE,TAMPA,ANEL E PARAFUSO DE AJUSTE.FORNECIMENTO E INSTALACAOFUSIVEL DIAZED,DE 2A,COM BASE,TAMPA,ANEL E PARAFUSO DE AJUSTFUSIVEL DIAZED,DE 2A,COM BASE,TAMPA,ANEL E PARAFUSO DE AJUST</v>
      </c>
      <c r="C13367" s="141" t="s">
        <v>47758</v>
      </c>
      <c r="D13367" s="141" t="s">
        <v>47759</v>
      </c>
      <c r="I13367" s="141" t="s">
        <v>14</v>
      </c>
      <c r="J13367" s="649">
        <v>56.45</v>
      </c>
    </row>
    <row r="13368" spans="1:10" hidden="1">
      <c r="A13368" s="141" t="s">
        <v>47760</v>
      </c>
      <c r="B13368" s="141" t="str">
        <f t="shared" si="208"/>
        <v>FUSIVEL DIAZED,DE 2A,COM BASE,TAMPA,ANEL E PARAFUSO DE AJUSTE.FORNECIMENTO E INSTALACAOFUSIVEL DIAZED,DE 2A,COM BASE,TAMPA,ANEL E PARAFUSO DE AJUSTFUSIVEL DIAZED,DE 2A,COM BASE,TAMPA,ANEL E PARAFUSO DE AJUST</v>
      </c>
      <c r="C13368" s="141" t="s">
        <v>47758</v>
      </c>
      <c r="D13368" s="141" t="s">
        <v>47759</v>
      </c>
      <c r="I13368" s="141" t="s">
        <v>14</v>
      </c>
      <c r="J13368" s="649">
        <v>55.19</v>
      </c>
    </row>
    <row r="13369" spans="1:10" hidden="1">
      <c r="A13369" s="141" t="s">
        <v>47761</v>
      </c>
      <c r="B13369" s="141" t="str">
        <f t="shared" si="208"/>
        <v>FUSIVEL DIAZED,DE 10A,COM BASE,TAMPA,ANEL E PARAFUSO DE AJUSTE.FORNECIMENTO E INSTALACAOFUSIVEL DIAZED,DE 10A,COM BASE,TAMPA,ANEL E PARAFUSO DE AJUSFUSIVEL DIAZED,DE 10A,COM BASE,TAMPA,ANEL E PARAFUSO DE AJUS</v>
      </c>
      <c r="C13369" s="141" t="s">
        <v>47762</v>
      </c>
      <c r="D13369" s="141" t="s">
        <v>47763</v>
      </c>
      <c r="I13369" s="141" t="s">
        <v>14</v>
      </c>
      <c r="J13369" s="649">
        <v>56.45</v>
      </c>
    </row>
    <row r="13370" spans="1:10" hidden="1">
      <c r="A13370" s="141" t="s">
        <v>47764</v>
      </c>
      <c r="B13370" s="141" t="str">
        <f t="shared" si="208"/>
        <v>FUSIVEL DIAZED,DE 10A,COM BASE,TAMPA,ANEL E PARAFUSO DE AJUSTE.FORNECIMENTO E INSTALACAOFUSIVEL DIAZED,DE 10A,COM BASE,TAMPA,ANEL E PARAFUSO DE AJUSFUSIVEL DIAZED,DE 10A,COM BASE,TAMPA,ANEL E PARAFUSO DE AJUS</v>
      </c>
      <c r="C13370" s="141" t="s">
        <v>47762</v>
      </c>
      <c r="D13370" s="141" t="s">
        <v>47763</v>
      </c>
      <c r="I13370" s="141" t="s">
        <v>14</v>
      </c>
      <c r="J13370" s="649">
        <v>55.19</v>
      </c>
    </row>
    <row r="13371" spans="1:10" hidden="1">
      <c r="A13371" s="141" t="s">
        <v>47765</v>
      </c>
      <c r="B13371" s="141" t="str">
        <f t="shared" si="208"/>
        <v>FUSIVEL DIAZED,DE 16A,COM BASE,TAMPA,ANEL E PARAFUSO DE AJUSTE.FORNECIMENTO E INSTALACAOFUSIVEL DIAZED,DE 16A,COM BASE,TAMPA,ANEL E PARAFUSO DE AJUSFUSIVEL DIAZED,DE 16A,COM BASE,TAMPA,ANEL E PARAFUSO DE AJUS</v>
      </c>
      <c r="C13371" s="141" t="s">
        <v>47766</v>
      </c>
      <c r="D13371" s="141" t="s">
        <v>47763</v>
      </c>
      <c r="I13371" s="141" t="s">
        <v>14</v>
      </c>
      <c r="J13371" s="649">
        <v>56.45</v>
      </c>
    </row>
    <row r="13372" spans="1:10" hidden="1">
      <c r="A13372" s="141" t="s">
        <v>47767</v>
      </c>
      <c r="B13372" s="141" t="str">
        <f t="shared" si="208"/>
        <v>FUSIVEL DIAZED,DE 16A,COM BASE,TAMPA,ANEL E PARAFUSO DE AJUSTE.FORNECIMENTO E INSTALACAOFUSIVEL DIAZED,DE 16A,COM BASE,TAMPA,ANEL E PARAFUSO DE AJUSFUSIVEL DIAZED,DE 16A,COM BASE,TAMPA,ANEL E PARAFUSO DE AJUS</v>
      </c>
      <c r="C13372" s="141" t="s">
        <v>47766</v>
      </c>
      <c r="D13372" s="141" t="s">
        <v>47763</v>
      </c>
      <c r="I13372" s="141" t="s">
        <v>14</v>
      </c>
      <c r="J13372" s="649">
        <v>55.19</v>
      </c>
    </row>
    <row r="13373" spans="1:10" hidden="1">
      <c r="A13373" s="141" t="s">
        <v>47768</v>
      </c>
      <c r="B13373" s="141" t="str">
        <f t="shared" si="208"/>
        <v>FUSIVEL DIAZED,DE 35A,COM BASE,TAMPA,ANEL E PARAFUSO DE AJUSTE.FORNECIMENTO E INSTALACAOFUSIVEL DIAZED,DE 35A,COM BASE,TAMPA,ANEL E PARAFUSO DE AJUSFUSIVEL DIAZED,DE 35A,COM BASE,TAMPA,ANEL E PARAFUSO DE AJUS</v>
      </c>
      <c r="C13373" s="141" t="s">
        <v>47769</v>
      </c>
      <c r="D13373" s="141" t="s">
        <v>47763</v>
      </c>
      <c r="I13373" s="141" t="s">
        <v>14</v>
      </c>
      <c r="J13373" s="649">
        <v>75.45</v>
      </c>
    </row>
    <row r="13374" spans="1:10" hidden="1">
      <c r="A13374" s="141" t="s">
        <v>47770</v>
      </c>
      <c r="B13374" s="141" t="str">
        <f t="shared" si="208"/>
        <v>FUSIVEL DIAZED,DE 35A,COM BASE,TAMPA,ANEL E PARAFUSO DE AJUSTE.FORNECIMENTO E INSTALACAOFUSIVEL DIAZED,DE 35A,COM BASE,TAMPA,ANEL E PARAFUSO DE AJUSFUSIVEL DIAZED,DE 35A,COM BASE,TAMPA,ANEL E PARAFUSO DE AJUS</v>
      </c>
      <c r="C13374" s="141" t="s">
        <v>47769</v>
      </c>
      <c r="D13374" s="141" t="s">
        <v>47763</v>
      </c>
      <c r="I13374" s="141" t="s">
        <v>14</v>
      </c>
      <c r="J13374" s="649">
        <v>74.19</v>
      </c>
    </row>
    <row r="13375" spans="1:10" hidden="1">
      <c r="A13375" s="141" t="s">
        <v>47771</v>
      </c>
      <c r="B13375" s="141" t="str">
        <f t="shared" si="208"/>
        <v>FUSIVEL DIAZED,DE 63A,COM BASE,TAMPA,ANEL E PARAFUSO DE AJUSTE.FORNECIMENTO E INSTALACAOFUSIVEL DIAZED,DE 63A,COM BASE,TAMPA,ANEL E PARAFUSO DE AJUSFUSIVEL DIAZED,DE 63A,COM BASE,TAMPA,ANEL E PARAFUSO DE AJUS</v>
      </c>
      <c r="C13375" s="141" t="s">
        <v>47772</v>
      </c>
      <c r="D13375" s="141" t="s">
        <v>47763</v>
      </c>
      <c r="I13375" s="141" t="s">
        <v>14</v>
      </c>
      <c r="J13375" s="649">
        <v>74.430000000000007</v>
      </c>
    </row>
    <row r="13376" spans="1:10" hidden="1">
      <c r="A13376" s="141" t="s">
        <v>47773</v>
      </c>
      <c r="B13376" s="141" t="str">
        <f t="shared" si="208"/>
        <v>FUSIVEL DIAZED,DE 63A,COM BASE,TAMPA,ANEL E PARAFUSO DE AJUSTE.FORNECIMENTO E INSTALACAOFUSIVEL DIAZED,DE 63A,COM BASE,TAMPA,ANEL E PARAFUSO DE AJUSFUSIVEL DIAZED,DE 63A,COM BASE,TAMPA,ANEL E PARAFUSO DE AJUS</v>
      </c>
      <c r="C13376" s="141" t="s">
        <v>47772</v>
      </c>
      <c r="D13376" s="141" t="s">
        <v>47763</v>
      </c>
      <c r="I13376" s="141" t="s">
        <v>14</v>
      </c>
      <c r="J13376" s="649">
        <v>73.17</v>
      </c>
    </row>
    <row r="13377" spans="1:10" hidden="1">
      <c r="A13377" s="141" t="s">
        <v>47774</v>
      </c>
      <c r="B13377" s="141" t="str">
        <f t="shared" si="208"/>
        <v>BASE SECCIONADORA (PORTA FUSIVEL) UNIPOLAR PARA FUSIVEL CARTUCHO 10X38 ATE 32A. FORNECIMENTO E COLOCACAOBASE SECCIONADORA (PORTA FUSIVEL) UNIPOLAR PARA FUSIVEL CARTBASE SECCIONADORA (PORTA FUSIVEL) UNIPOLAR PARA FUSIVEL CART</v>
      </c>
      <c r="C13377" s="141" t="s">
        <v>47775</v>
      </c>
      <c r="D13377" s="141" t="s">
        <v>47776</v>
      </c>
      <c r="I13377" s="141" t="s">
        <v>14</v>
      </c>
      <c r="J13377" s="649">
        <v>23.1</v>
      </c>
    </row>
    <row r="13378" spans="1:10" hidden="1">
      <c r="A13378" s="141" t="s">
        <v>47777</v>
      </c>
      <c r="B13378" s="141" t="str">
        <f t="shared" si="208"/>
        <v>BASE SECCIONADORA (PORTA FUSIVEL) UNIPOLAR PARA FUSIVEL CARTUCHO 10X38 ATE 32A. FORNECIMENTO E COLOCACAOBASE SECCIONADORA (PORTA FUSIVEL) UNIPOLAR PARA FUSIVEL CARTBASE SECCIONADORA (PORTA FUSIVEL) UNIPOLAR PARA FUSIVEL CART</v>
      </c>
      <c r="C13378" s="141" t="s">
        <v>47775</v>
      </c>
      <c r="D13378" s="141" t="s">
        <v>47776</v>
      </c>
      <c r="I13378" s="141" t="s">
        <v>14</v>
      </c>
      <c r="J13378" s="649">
        <v>22.3</v>
      </c>
    </row>
    <row r="13379" spans="1:10" hidden="1">
      <c r="A13379" s="141" t="s">
        <v>47778</v>
      </c>
      <c r="B13379" s="141" t="str">
        <f t="shared" ref="B13379:B13442" si="209">C13379&amp;D13379&amp;C13379&amp;E13379&amp;F13379&amp;G13379&amp;H13379&amp;C13379</f>
        <v>BASE SECCIONADORA (PORTA FUSIVEL) UNIPOLAR PARA FUSIVEL CARTUCHO 14X51 ATE 63A. FORNECIMENTO E COLOCACAOBASE SECCIONADORA (PORTA FUSIVEL) UNIPOLAR PARA FUSIVEL CARTBASE SECCIONADORA (PORTA FUSIVEL) UNIPOLAR PARA FUSIVEL CART</v>
      </c>
      <c r="C13379" s="141" t="s">
        <v>47775</v>
      </c>
      <c r="D13379" s="141" t="s">
        <v>47779</v>
      </c>
      <c r="I13379" s="141" t="s">
        <v>14</v>
      </c>
      <c r="J13379" s="649">
        <v>75.66</v>
      </c>
    </row>
    <row r="13380" spans="1:10" hidden="1">
      <c r="A13380" s="141" t="s">
        <v>47780</v>
      </c>
      <c r="B13380" s="141" t="str">
        <f t="shared" si="209"/>
        <v>BASE SECCIONADORA (PORTA FUSIVEL) UNIPOLAR PARA FUSIVEL CARTUCHO 14X51 ATE 63A. FORNECIMENTO E COLOCACAOBASE SECCIONADORA (PORTA FUSIVEL) UNIPOLAR PARA FUSIVEL CARTBASE SECCIONADORA (PORTA FUSIVEL) UNIPOLAR PARA FUSIVEL CART</v>
      </c>
      <c r="C13380" s="141" t="s">
        <v>47775</v>
      </c>
      <c r="D13380" s="141" t="s">
        <v>47779</v>
      </c>
      <c r="I13380" s="141" t="s">
        <v>14</v>
      </c>
      <c r="J13380" s="649">
        <v>74.86</v>
      </c>
    </row>
    <row r="13381" spans="1:10" hidden="1">
      <c r="A13381" s="141" t="s">
        <v>47781</v>
      </c>
      <c r="B13381" s="141" t="str">
        <f t="shared" si="209"/>
        <v>FUSIVEL CARTUCHO,DE 15 A 30A,250V,FIXO.FORNECIMENTO E COLOCACAOFUSIVEL CARTUCHO,DE 15 A 30A,250V,FIXO.FORNECIMENTO E COLOCAFUSIVEL CARTUCHO,DE 15 A 30A,250V,FIXO.FORNECIMENTO E COLOCA</v>
      </c>
      <c r="C13381" s="141" t="s">
        <v>47782</v>
      </c>
      <c r="D13381" s="141" t="s">
        <v>33262</v>
      </c>
      <c r="I13381" s="141" t="s">
        <v>14</v>
      </c>
      <c r="J13381" s="649">
        <v>8.86</v>
      </c>
    </row>
    <row r="13382" spans="1:10" hidden="1">
      <c r="A13382" s="141" t="s">
        <v>47783</v>
      </c>
      <c r="B13382" s="141" t="str">
        <f t="shared" si="209"/>
        <v>FUSIVEL CARTUCHO,DE 15 A 30A,250V,FIXO.FORNECIMENTO E COLOCACAOFUSIVEL CARTUCHO,DE 15 A 30A,250V,FIXO.FORNECIMENTO E COLOCAFUSIVEL CARTUCHO,DE 15 A 30A,250V,FIXO.FORNECIMENTO E COLOCA</v>
      </c>
      <c r="C13382" s="141" t="s">
        <v>47782</v>
      </c>
      <c r="D13382" s="141" t="s">
        <v>33262</v>
      </c>
      <c r="I13382" s="141" t="s">
        <v>14</v>
      </c>
      <c r="J13382" s="649">
        <v>8.31</v>
      </c>
    </row>
    <row r="13383" spans="1:10" hidden="1">
      <c r="A13383" s="141" t="s">
        <v>47784</v>
      </c>
      <c r="B13383" s="141" t="str">
        <f t="shared" si="209"/>
        <v>FUSIVEL CARTUCHO,DE 35 A 60A,250V,FIXO.FORNECIMENTO E COLOCACAOFUSIVEL CARTUCHO,DE 35 A 60A,250V,FIXO.FORNECIMENTO E COLOCAFUSIVEL CARTUCHO,DE 35 A 60A,250V,FIXO.FORNECIMENTO E COLOCA</v>
      </c>
      <c r="C13383" s="141" t="s">
        <v>47785</v>
      </c>
      <c r="D13383" s="141" t="s">
        <v>33262</v>
      </c>
      <c r="I13383" s="141" t="s">
        <v>14</v>
      </c>
      <c r="J13383" s="649">
        <v>17.29</v>
      </c>
    </row>
    <row r="13384" spans="1:10" hidden="1">
      <c r="A13384" s="141" t="s">
        <v>47786</v>
      </c>
      <c r="B13384" s="141" t="str">
        <f t="shared" si="209"/>
        <v>FUSIVEL CARTUCHO,DE 35 A 60A,250V,FIXO.FORNECIMENTO E COLOCACAOFUSIVEL CARTUCHO,DE 35 A 60A,250V,FIXO.FORNECIMENTO E COLOCAFUSIVEL CARTUCHO,DE 35 A 60A,250V,FIXO.FORNECIMENTO E COLOCA</v>
      </c>
      <c r="C13384" s="141" t="s">
        <v>47785</v>
      </c>
      <c r="D13384" s="141" t="s">
        <v>33262</v>
      </c>
      <c r="I13384" s="141" t="s">
        <v>14</v>
      </c>
      <c r="J13384" s="649">
        <v>16.739999999999998</v>
      </c>
    </row>
    <row r="13385" spans="1:10" hidden="1">
      <c r="A13385" s="141" t="s">
        <v>47787</v>
      </c>
      <c r="B13385" s="141" t="str">
        <f t="shared" si="209"/>
        <v>FUSIVEL FACA,DE 100A,250V,FIXO.FORNECIMENTO E COLOCACAOFUSIVEL FACA,DE 100A,250V,FIXO.FORNECIMENTO E COLOCACAOFUSIVEL FACA,DE 100A,250V,FIXO.FORNECIMENTO E COLOCACAO</v>
      </c>
      <c r="C13385" s="141" t="s">
        <v>47788</v>
      </c>
      <c r="I13385" s="141" t="s">
        <v>14</v>
      </c>
      <c r="J13385" s="649">
        <v>74.27</v>
      </c>
    </row>
    <row r="13386" spans="1:10" hidden="1">
      <c r="A13386" s="141" t="s">
        <v>47789</v>
      </c>
      <c r="B13386" s="141" t="str">
        <f t="shared" si="209"/>
        <v>FUSIVEL FACA,DE 100A,250V,FIXO.FORNECIMENTO E COLOCACAOFUSIVEL FACA,DE 100A,250V,FIXO.FORNECIMENTO E COLOCACAOFUSIVEL FACA,DE 100A,250V,FIXO.FORNECIMENTO E COLOCACAO</v>
      </c>
      <c r="C13386" s="141" t="s">
        <v>47788</v>
      </c>
      <c r="I13386" s="141" t="s">
        <v>14</v>
      </c>
      <c r="J13386" s="649">
        <v>72.430000000000007</v>
      </c>
    </row>
    <row r="13387" spans="1:10" hidden="1">
      <c r="A13387" s="141" t="s">
        <v>47790</v>
      </c>
      <c r="B13387" s="141" t="str">
        <f t="shared" si="209"/>
        <v>FUSIVEL FACA,DE 125 A 200A,250V,FIXO.FORNECIMENTO E COLOCACAOFUSIVEL FACA,DE 125 A 200A,250V,FIXO.FORNECIMENTO E COLOCACAFUSIVEL FACA,DE 125 A 200A,250V,FIXO.FORNECIMENTO E COLOCACA</v>
      </c>
      <c r="C13387" s="141" t="s">
        <v>47791</v>
      </c>
      <c r="D13387" s="141" t="s">
        <v>24365</v>
      </c>
      <c r="I13387" s="141" t="s">
        <v>14</v>
      </c>
      <c r="J13387" s="649">
        <v>173.41</v>
      </c>
    </row>
    <row r="13388" spans="1:10" hidden="1">
      <c r="A13388" s="141" t="s">
        <v>47792</v>
      </c>
      <c r="B13388" s="141" t="str">
        <f t="shared" si="209"/>
        <v>FUSIVEL FACA,DE 125 A 200A,250V,FIXO.FORNECIMENTO E COLOCACAOFUSIVEL FACA,DE 125 A 200A,250V,FIXO.FORNECIMENTO E COLOCACAFUSIVEL FACA,DE 125 A 200A,250V,FIXO.FORNECIMENTO E COLOCACA</v>
      </c>
      <c r="C13388" s="141" t="s">
        <v>47791</v>
      </c>
      <c r="D13388" s="141" t="s">
        <v>24365</v>
      </c>
      <c r="I13388" s="141" t="s">
        <v>14</v>
      </c>
      <c r="J13388" s="649">
        <v>171.57</v>
      </c>
    </row>
    <row r="13389" spans="1:10" hidden="1">
      <c r="A13389" s="141" t="s">
        <v>47793</v>
      </c>
      <c r="B13389" s="141" t="str">
        <f t="shared" si="209"/>
        <v>FUSIVEL FACA,DE 250 A 400A,250V,FIXO.FORNECIMENTO E COLOCACAOFUSIVEL FACA,DE 250 A 400A,250V,FIXO.FORNECIMENTO E COLOCACAFUSIVEL FACA,DE 250 A 400A,250V,FIXO.FORNECIMENTO E COLOCACA</v>
      </c>
      <c r="C13389" s="141" t="s">
        <v>47794</v>
      </c>
      <c r="D13389" s="141" t="s">
        <v>24365</v>
      </c>
      <c r="I13389" s="141" t="s">
        <v>14</v>
      </c>
      <c r="J13389" s="649">
        <v>381.43</v>
      </c>
    </row>
    <row r="13390" spans="1:10" hidden="1">
      <c r="A13390" s="141" t="s">
        <v>47795</v>
      </c>
      <c r="B13390" s="141" t="str">
        <f t="shared" si="209"/>
        <v>FUSIVEL FACA,DE 250 A 400A,250V,FIXO.FORNECIMENTO E COLOCACAOFUSIVEL FACA,DE 250 A 400A,250V,FIXO.FORNECIMENTO E COLOCACAFUSIVEL FACA,DE 250 A 400A,250V,FIXO.FORNECIMENTO E COLOCACA</v>
      </c>
      <c r="C13390" s="141" t="s">
        <v>47794</v>
      </c>
      <c r="D13390" s="141" t="s">
        <v>24365</v>
      </c>
      <c r="I13390" s="141" t="s">
        <v>14</v>
      </c>
      <c r="J13390" s="649">
        <v>379.59</v>
      </c>
    </row>
    <row r="13391" spans="1:10" hidden="1">
      <c r="A13391" s="141" t="s">
        <v>47796</v>
      </c>
      <c r="B13391" s="141" t="str">
        <f t="shared" si="209"/>
        <v>FUSIVEL FACA DE 500 A 600A,250V,FIXO.FORNECIMENTO E COLOCACAOFUSIVEL FACA DE 500 A 600A,250V,FIXO.FORNECIMENTO E COLOCACAFUSIVEL FACA DE 500 A 600A,250V,FIXO.FORNECIMENTO E COLOCACA</v>
      </c>
      <c r="C13391" s="141" t="s">
        <v>47797</v>
      </c>
      <c r="D13391" s="141" t="s">
        <v>24365</v>
      </c>
      <c r="I13391" s="141" t="s">
        <v>14</v>
      </c>
      <c r="J13391" s="649">
        <v>521.15</v>
      </c>
    </row>
    <row r="13392" spans="1:10" hidden="1">
      <c r="A13392" s="141" t="s">
        <v>47798</v>
      </c>
      <c r="B13392" s="141" t="str">
        <f t="shared" si="209"/>
        <v>FUSIVEL FACA DE 500 A 600A,250V,FIXO.FORNECIMENTO E COLOCACAOFUSIVEL FACA DE 500 A 600A,250V,FIXO.FORNECIMENTO E COLOCACAFUSIVEL FACA DE 500 A 600A,250V,FIXO.FORNECIMENTO E COLOCACA</v>
      </c>
      <c r="C13392" s="141" t="s">
        <v>47797</v>
      </c>
      <c r="D13392" s="141" t="s">
        <v>24365</v>
      </c>
      <c r="I13392" s="141" t="s">
        <v>14</v>
      </c>
      <c r="J13392" s="649">
        <v>519.30999999999995</v>
      </c>
    </row>
    <row r="13393" spans="1:10" hidden="1">
      <c r="A13393" s="141" t="s">
        <v>47799</v>
      </c>
      <c r="B13393" s="141" t="str">
        <f t="shared" si="209"/>
        <v>FUSIVEL NH,TAMANHO 00,CORRENTE NOMINAL DE 6 A 100A,500V.FORNECIMENTO E COLOCACAOFUSIVEL NH,TAMANHO 00,CORRENTE NOMINAL DE 6 A 100A,500V.FORNFUSIVEL NH,TAMANHO 00,CORRENTE NOMINAL DE 6 A 100A,500V.FORN</v>
      </c>
      <c r="C13393" s="141" t="s">
        <v>47800</v>
      </c>
      <c r="D13393" s="141" t="s">
        <v>32960</v>
      </c>
      <c r="I13393" s="141" t="s">
        <v>14</v>
      </c>
      <c r="J13393" s="649">
        <v>38.229999999999997</v>
      </c>
    </row>
    <row r="13394" spans="1:10" hidden="1">
      <c r="A13394" s="141" t="s">
        <v>47801</v>
      </c>
      <c r="B13394" s="141" t="str">
        <f t="shared" si="209"/>
        <v>FUSIVEL NH,TAMANHO 00,CORRENTE NOMINAL DE 6 A 100A,500V.FORNECIMENTO E COLOCACAOFUSIVEL NH,TAMANHO 00,CORRENTE NOMINAL DE 6 A 100A,500V.FORNFUSIVEL NH,TAMANHO 00,CORRENTE NOMINAL DE 6 A 100A,500V.FORN</v>
      </c>
      <c r="C13394" s="141" t="s">
        <v>47800</v>
      </c>
      <c r="D13394" s="141" t="s">
        <v>32960</v>
      </c>
      <c r="I13394" s="141" t="s">
        <v>14</v>
      </c>
      <c r="J13394" s="649">
        <v>36.39</v>
      </c>
    </row>
    <row r="13395" spans="1:10" hidden="1">
      <c r="A13395" s="141" t="s">
        <v>47802</v>
      </c>
      <c r="B13395" s="141" t="str">
        <f t="shared" si="209"/>
        <v>FUSIVEL NH,TAMANHO 01,CORRENTE NOMINAL DE 40 A 200A,500V.FORNECIMENTO E COLOCACAOFUSIVEL NH,TAMANHO 01,CORRENTE NOMINAL DE 40 A 200A,500V.FORFUSIVEL NH,TAMANHO 01,CORRENTE NOMINAL DE 40 A 200A,500V.FOR</v>
      </c>
      <c r="C13395" s="141" t="s">
        <v>47803</v>
      </c>
      <c r="D13395" s="141" t="s">
        <v>27443</v>
      </c>
      <c r="I13395" s="141" t="s">
        <v>14</v>
      </c>
      <c r="J13395" s="649">
        <v>67.42</v>
      </c>
    </row>
    <row r="13396" spans="1:10" hidden="1">
      <c r="A13396" s="141" t="s">
        <v>47804</v>
      </c>
      <c r="B13396" s="141" t="str">
        <f t="shared" si="209"/>
        <v>FUSIVEL NH,TAMANHO 01,CORRENTE NOMINAL DE 40 A 200A,500V.FORNECIMENTO E COLOCACAOFUSIVEL NH,TAMANHO 01,CORRENTE NOMINAL DE 40 A 200A,500V.FORFUSIVEL NH,TAMANHO 01,CORRENTE NOMINAL DE 40 A 200A,500V.FOR</v>
      </c>
      <c r="C13396" s="141" t="s">
        <v>47803</v>
      </c>
      <c r="D13396" s="141" t="s">
        <v>27443</v>
      </c>
      <c r="I13396" s="141" t="s">
        <v>14</v>
      </c>
      <c r="J13396" s="649">
        <v>65.58</v>
      </c>
    </row>
    <row r="13397" spans="1:10" hidden="1">
      <c r="A13397" s="141" t="s">
        <v>47805</v>
      </c>
      <c r="B13397" s="141" t="str">
        <f t="shared" si="209"/>
        <v>FUSIVEL NH,TAMANHO 01,CORRENTE NOMINAL DE 224 A 250A,500V.FORNECIMENTO E COLOCACAOFUSIVEL NH,TAMANHO 01,CORRENTE NOMINAL DE 224 A 250A,500V.FOFUSIVEL NH,TAMANHO 01,CORRENTE NOMINAL DE 224 A 250A,500V.FO</v>
      </c>
      <c r="C13397" s="141" t="s">
        <v>47806</v>
      </c>
      <c r="D13397" s="141" t="s">
        <v>27518</v>
      </c>
      <c r="I13397" s="141" t="s">
        <v>14</v>
      </c>
      <c r="J13397" s="649">
        <v>63.91</v>
      </c>
    </row>
    <row r="13398" spans="1:10" hidden="1">
      <c r="A13398" s="141" t="s">
        <v>47807</v>
      </c>
      <c r="B13398" s="141" t="str">
        <f t="shared" si="209"/>
        <v>FUSIVEL NH,TAMANHO 01,CORRENTE NOMINAL DE 224 A 250A,500V.FORNECIMENTO E COLOCACAOFUSIVEL NH,TAMANHO 01,CORRENTE NOMINAL DE 224 A 250A,500V.FOFUSIVEL NH,TAMANHO 01,CORRENTE NOMINAL DE 224 A 250A,500V.FO</v>
      </c>
      <c r="C13398" s="141" t="s">
        <v>47806</v>
      </c>
      <c r="D13398" s="141" t="s">
        <v>27518</v>
      </c>
      <c r="I13398" s="141" t="s">
        <v>14</v>
      </c>
      <c r="J13398" s="649">
        <v>62.07</v>
      </c>
    </row>
    <row r="13399" spans="1:10" hidden="1">
      <c r="A13399" s="141" t="s">
        <v>47808</v>
      </c>
      <c r="B13399" s="141" t="str">
        <f t="shared" si="209"/>
        <v>FUSIVEL NH,TAMANHO 02,CORRENTE NOMINAL DE 224 A 400A,500V.FORNECIMENTO E COLOCACAOFUSIVEL NH,TAMANHO 02,CORRENTE NOMINAL DE 224 A 400A,500V.FOFUSIVEL NH,TAMANHO 02,CORRENTE NOMINAL DE 224 A 400A,500V.FO</v>
      </c>
      <c r="C13399" s="141" t="s">
        <v>47809</v>
      </c>
      <c r="D13399" s="141" t="s">
        <v>27518</v>
      </c>
      <c r="I13399" s="141" t="s">
        <v>14</v>
      </c>
      <c r="J13399" s="649">
        <v>88.06</v>
      </c>
    </row>
    <row r="13400" spans="1:10" hidden="1">
      <c r="A13400" s="141" t="s">
        <v>47810</v>
      </c>
      <c r="B13400" s="141" t="str">
        <f t="shared" si="209"/>
        <v>FUSIVEL NH,TAMANHO 02,CORRENTE NOMINAL DE 224 A 400A,500V.FORNECIMENTO E COLOCACAOFUSIVEL NH,TAMANHO 02,CORRENTE NOMINAL DE 224 A 400A,500V.FOFUSIVEL NH,TAMANHO 02,CORRENTE NOMINAL DE 224 A 400A,500V.FO</v>
      </c>
      <c r="C13400" s="141" t="s">
        <v>47809</v>
      </c>
      <c r="D13400" s="141" t="s">
        <v>27518</v>
      </c>
      <c r="I13400" s="141" t="s">
        <v>14</v>
      </c>
      <c r="J13400" s="649">
        <v>86.22</v>
      </c>
    </row>
    <row r="13401" spans="1:10" hidden="1">
      <c r="A13401" s="141" t="s">
        <v>47811</v>
      </c>
      <c r="B13401" s="141" t="str">
        <f t="shared" si="209"/>
        <v>DISJUNTOR TERMOMAGNETICO,MONOPOLAR,DE 10 A 32A,3KA,MODELO DIN,TIPO C.FORNECIMENTO E COLOCACAODISJUNTOR TERMOMAGNETICO,MONOPOLAR,DE 10 A 32A,3KA,MODELO DIDISJUNTOR TERMOMAGNETICO,MONOPOLAR,DE 10 A 32A,3KA,MODELO DI</v>
      </c>
      <c r="C13401" s="141" t="s">
        <v>47812</v>
      </c>
      <c r="D13401" s="141" t="s">
        <v>47813</v>
      </c>
      <c r="I13401" s="141" t="s">
        <v>14</v>
      </c>
      <c r="J13401" s="649">
        <v>14.12</v>
      </c>
    </row>
    <row r="13402" spans="1:10" hidden="1">
      <c r="A13402" s="141" t="s">
        <v>47814</v>
      </c>
      <c r="B13402" s="141" t="str">
        <f t="shared" si="209"/>
        <v>DISJUNTOR TERMOMAGNETICO,MONOPOLAR,DE 10 A 32A,3KA,MODELO DIN,TIPO C.FORNECIMENTO E COLOCACAODISJUNTOR TERMOMAGNETICO,MONOPOLAR,DE 10 A 32A,3KA,MODELO DIDISJUNTOR TERMOMAGNETICO,MONOPOLAR,DE 10 A 32A,3KA,MODELO DI</v>
      </c>
      <c r="C13402" s="141" t="s">
        <v>47812</v>
      </c>
      <c r="D13402" s="141" t="s">
        <v>47813</v>
      </c>
      <c r="I13402" s="141" t="s">
        <v>14</v>
      </c>
      <c r="J13402" s="649">
        <v>13.32</v>
      </c>
    </row>
    <row r="13403" spans="1:10" hidden="1">
      <c r="A13403" s="141" t="s">
        <v>47815</v>
      </c>
      <c r="B13403" s="141" t="str">
        <f t="shared" si="209"/>
        <v>DISJUNTOR TERMOMAGNETICO,MONOPOLAR,DE 40 A 63A,3KA,MODELO DIN,TIPO C.FORNECIMENTO E COLOCACAODISJUNTOR TERMOMAGNETICO,MONOPOLAR,DE 40 A 63A,3KA,MODELO DIDISJUNTOR TERMOMAGNETICO,MONOPOLAR,DE 40 A 63A,3KA,MODELO DI</v>
      </c>
      <c r="C13403" s="141" t="s">
        <v>47816</v>
      </c>
      <c r="D13403" s="141" t="s">
        <v>47813</v>
      </c>
      <c r="I13403" s="141" t="s">
        <v>14</v>
      </c>
      <c r="J13403" s="649">
        <v>14.15</v>
      </c>
    </row>
    <row r="13404" spans="1:10" hidden="1">
      <c r="A13404" s="141" t="s">
        <v>47817</v>
      </c>
      <c r="B13404" s="141" t="str">
        <f t="shared" si="209"/>
        <v>DISJUNTOR TERMOMAGNETICO,MONOPOLAR,DE 40 A 63A,3KA,MODELO DIN,TIPO C.FORNECIMENTO E COLOCACAODISJUNTOR TERMOMAGNETICO,MONOPOLAR,DE 40 A 63A,3KA,MODELO DIDISJUNTOR TERMOMAGNETICO,MONOPOLAR,DE 40 A 63A,3KA,MODELO DI</v>
      </c>
      <c r="C13404" s="141" t="s">
        <v>47816</v>
      </c>
      <c r="D13404" s="141" t="s">
        <v>47813</v>
      </c>
      <c r="I13404" s="141" t="s">
        <v>14</v>
      </c>
      <c r="J13404" s="649">
        <v>13.35</v>
      </c>
    </row>
    <row r="13405" spans="1:10" hidden="1">
      <c r="A13405" s="141" t="s">
        <v>47818</v>
      </c>
      <c r="B13405" s="141" t="str">
        <f t="shared" si="209"/>
        <v>DISJUNTOR TERMOMAGNETICO,MONOPOLAR,DE 70A,3KA,MODELO DIN,TIPO C.FORNECIMENTO E COLOCACAODISJUNTOR TERMOMAGNETICO,MONOPOLAR,DE 70A,3KA,MODELO DIN,TIPDISJUNTOR TERMOMAGNETICO,MONOPOLAR,DE 70A,3KA,MODELO DIN,TIP</v>
      </c>
      <c r="C13405" s="141" t="s">
        <v>47819</v>
      </c>
      <c r="D13405" s="141" t="s">
        <v>47820</v>
      </c>
      <c r="I13405" s="141" t="s">
        <v>14</v>
      </c>
      <c r="J13405" s="649">
        <v>24.9</v>
      </c>
    </row>
    <row r="13406" spans="1:10" hidden="1">
      <c r="A13406" s="141" t="s">
        <v>47821</v>
      </c>
      <c r="B13406" s="141" t="str">
        <f t="shared" si="209"/>
        <v>DISJUNTOR TERMOMAGNETICO,MONOPOLAR,DE 70A,3KA,MODELO DIN,TIPO C.FORNECIMENTO E COLOCACAODISJUNTOR TERMOMAGNETICO,MONOPOLAR,DE 70A,3KA,MODELO DIN,TIPDISJUNTOR TERMOMAGNETICO,MONOPOLAR,DE 70A,3KA,MODELO DIN,TIP</v>
      </c>
      <c r="C13406" s="141" t="s">
        <v>47819</v>
      </c>
      <c r="D13406" s="141" t="s">
        <v>47820</v>
      </c>
      <c r="I13406" s="141" t="s">
        <v>14</v>
      </c>
      <c r="J13406" s="649">
        <v>24.1</v>
      </c>
    </row>
    <row r="13407" spans="1:10" hidden="1">
      <c r="A13407" s="141" t="s">
        <v>47822</v>
      </c>
      <c r="B13407" s="141" t="str">
        <f t="shared" si="209"/>
        <v>DISJUNTOR TERMOMAGNETICO,MONOPOLAR,DE 80 A 100A,3KA,MODELO DIN,TIPO C.FORNECIMENTO E COLOCACAODISJUNTOR TERMOMAGNETICO,MONOPOLAR,DE 80 A 100A,3KA,MODELO DDISJUNTOR TERMOMAGNETICO,MONOPOLAR,DE 80 A 100A,3KA,MODELO D</v>
      </c>
      <c r="C13407" s="141" t="s">
        <v>47823</v>
      </c>
      <c r="D13407" s="141" t="s">
        <v>47824</v>
      </c>
      <c r="I13407" s="141" t="s">
        <v>14</v>
      </c>
      <c r="J13407" s="649">
        <v>48.66</v>
      </c>
    </row>
    <row r="13408" spans="1:10" hidden="1">
      <c r="A13408" s="141" t="s">
        <v>47825</v>
      </c>
      <c r="B13408" s="141" t="str">
        <f t="shared" si="209"/>
        <v>DISJUNTOR TERMOMAGNETICO,MONOPOLAR,DE 80 A 100A,3KA,MODELO DIN,TIPO C.FORNECIMENTO E COLOCACAODISJUNTOR TERMOMAGNETICO,MONOPOLAR,DE 80 A 100A,3KA,MODELO DDISJUNTOR TERMOMAGNETICO,MONOPOLAR,DE 80 A 100A,3KA,MODELO D</v>
      </c>
      <c r="C13408" s="141" t="s">
        <v>47823</v>
      </c>
      <c r="D13408" s="141" t="s">
        <v>47824</v>
      </c>
      <c r="I13408" s="141" t="s">
        <v>14</v>
      </c>
      <c r="J13408" s="649">
        <v>47.86</v>
      </c>
    </row>
    <row r="13409" spans="1:10" hidden="1">
      <c r="A13409" s="141" t="s">
        <v>47826</v>
      </c>
      <c r="B13409" s="141" t="str">
        <f t="shared" si="209"/>
        <v>DISJUNTOR TERMOMAGNETICO,BIPOLAR,DE 10 A 32A,3KA,MODELO DIN,TIPO C.FORNECIMENTO E COLOCACAODISJUNTOR TERMOMAGNETICO,BIPOLAR,DE 10 A 32A,3KA,MODELO DIN,DISJUNTOR TERMOMAGNETICO,BIPOLAR,DE 10 A 32A,3KA,MODELO DIN,</v>
      </c>
      <c r="C13409" s="141" t="s">
        <v>47827</v>
      </c>
      <c r="D13409" s="141" t="s">
        <v>47828</v>
      </c>
      <c r="I13409" s="141" t="s">
        <v>14</v>
      </c>
      <c r="J13409" s="649">
        <v>39.56</v>
      </c>
    </row>
    <row r="13410" spans="1:10" hidden="1">
      <c r="A13410" s="141" t="s">
        <v>47829</v>
      </c>
      <c r="B13410" s="141" t="str">
        <f t="shared" si="209"/>
        <v>DISJUNTOR TERMOMAGNETICO,BIPOLAR,DE 10 A 32A,3KA,MODELO DIN,TIPO C.FORNECIMENTO E COLOCACAODISJUNTOR TERMOMAGNETICO,BIPOLAR,DE 10 A 32A,3KA,MODELO DIN,DISJUNTOR TERMOMAGNETICO,BIPOLAR,DE 10 A 32A,3KA,MODELO DIN,</v>
      </c>
      <c r="C13410" s="141" t="s">
        <v>47827</v>
      </c>
      <c r="D13410" s="141" t="s">
        <v>47828</v>
      </c>
      <c r="I13410" s="141" t="s">
        <v>14</v>
      </c>
      <c r="J13410" s="649">
        <v>38.69</v>
      </c>
    </row>
    <row r="13411" spans="1:10" hidden="1">
      <c r="A13411" s="141" t="s">
        <v>47830</v>
      </c>
      <c r="B13411" s="141" t="str">
        <f t="shared" si="209"/>
        <v>DISJUNTOR TERMOMAGNETICO,BIPOLAR,DE 40 A 63A,3KA,MODELO DIN,TIPO C.FORNECIMENTO E COLOCACAODISJUNTOR TERMOMAGNETICO,BIPOLAR,DE 40 A 63A,3KA,MODELO DIN,DISJUNTOR TERMOMAGNETICO,BIPOLAR,DE 40 A 63A,3KA,MODELO DIN,</v>
      </c>
      <c r="C13411" s="141" t="s">
        <v>47831</v>
      </c>
      <c r="D13411" s="141" t="s">
        <v>47828</v>
      </c>
      <c r="I13411" s="141" t="s">
        <v>14</v>
      </c>
      <c r="J13411" s="649">
        <v>40.69</v>
      </c>
    </row>
    <row r="13412" spans="1:10" hidden="1">
      <c r="A13412" s="141" t="s">
        <v>47832</v>
      </c>
      <c r="B13412" s="141" t="str">
        <f t="shared" si="209"/>
        <v>DISJUNTOR TERMOMAGNETICO,BIPOLAR,DE 40 A 63A,3KA,MODELO DIN,TIPO C.FORNECIMENTO E COLOCACAODISJUNTOR TERMOMAGNETICO,BIPOLAR,DE 40 A 63A,3KA,MODELO DIN,DISJUNTOR TERMOMAGNETICO,BIPOLAR,DE 40 A 63A,3KA,MODELO DIN,</v>
      </c>
      <c r="C13412" s="141" t="s">
        <v>47831</v>
      </c>
      <c r="D13412" s="141" t="s">
        <v>47828</v>
      </c>
      <c r="I13412" s="141" t="s">
        <v>14</v>
      </c>
      <c r="J13412" s="649">
        <v>39.82</v>
      </c>
    </row>
    <row r="13413" spans="1:10" hidden="1">
      <c r="A13413" s="141" t="s">
        <v>47833</v>
      </c>
      <c r="B13413" s="141" t="str">
        <f t="shared" si="209"/>
        <v>DISJUNTOR TERMOMAGNETICO,BIPOLAR,DE 70A,3KA,MODELO DIN,TIPOC.FORNECIMENTO E COLOCACAODISJUNTOR TERMOMAGNETICO,BIPOLAR,DE 70A,3KA,MODELO DIN,TIPODISJUNTOR TERMOMAGNETICO,BIPOLAR,DE 70A,3KA,MODELO DIN,TIPO</v>
      </c>
      <c r="C13413" s="141" t="s">
        <v>47834</v>
      </c>
      <c r="D13413" s="141" t="s">
        <v>47835</v>
      </c>
      <c r="I13413" s="141" t="s">
        <v>14</v>
      </c>
      <c r="J13413" s="649">
        <v>42.29</v>
      </c>
    </row>
    <row r="13414" spans="1:10" hidden="1">
      <c r="A13414" s="141" t="s">
        <v>47836</v>
      </c>
      <c r="B13414" s="141" t="str">
        <f t="shared" si="209"/>
        <v>DISJUNTOR TERMOMAGNETICO,BIPOLAR,DE 70A,3KA,MODELO DIN,TIPOC.FORNECIMENTO E COLOCACAODISJUNTOR TERMOMAGNETICO,BIPOLAR,DE 70A,3KA,MODELO DIN,TIPODISJUNTOR TERMOMAGNETICO,BIPOLAR,DE 70A,3KA,MODELO DIN,TIPO</v>
      </c>
      <c r="C13414" s="141" t="s">
        <v>47834</v>
      </c>
      <c r="D13414" s="141" t="s">
        <v>47835</v>
      </c>
      <c r="I13414" s="141" t="s">
        <v>14</v>
      </c>
      <c r="J13414" s="649">
        <v>41.42</v>
      </c>
    </row>
    <row r="13415" spans="1:10" hidden="1">
      <c r="A13415" s="141" t="s">
        <v>47837</v>
      </c>
      <c r="B13415" s="141" t="str">
        <f t="shared" si="209"/>
        <v>DISJUNTOR TERMOMAGNETICO,BIPOLAR,DE 80 A 100A,3KA,MODELO DIN,TIPO C.FORNECIMENTO E COLOCACAODISJUNTOR TERMOMAGNETICO,BIPOLAR,DE 80 A 100A,3KA,MODELO DINDISJUNTOR TERMOMAGNETICO,BIPOLAR,DE 80 A 100A,3KA,MODELO DIN</v>
      </c>
      <c r="C13415" s="141" t="s">
        <v>47838</v>
      </c>
      <c r="D13415" s="141" t="s">
        <v>47839</v>
      </c>
      <c r="I13415" s="141" t="s">
        <v>14</v>
      </c>
      <c r="J13415" s="649">
        <v>104.95</v>
      </c>
    </row>
    <row r="13416" spans="1:10" hidden="1">
      <c r="A13416" s="141" t="s">
        <v>47840</v>
      </c>
      <c r="B13416" s="141" t="str">
        <f t="shared" si="209"/>
        <v>DISJUNTOR TERMOMAGNETICO,BIPOLAR,DE 80 A 100A,3KA,MODELO DIN,TIPO C.FORNECIMENTO E COLOCACAODISJUNTOR TERMOMAGNETICO,BIPOLAR,DE 80 A 100A,3KA,MODELO DINDISJUNTOR TERMOMAGNETICO,BIPOLAR,DE 80 A 100A,3KA,MODELO DIN</v>
      </c>
      <c r="C13416" s="141" t="s">
        <v>47838</v>
      </c>
      <c r="D13416" s="141" t="s">
        <v>47839</v>
      </c>
      <c r="I13416" s="141" t="s">
        <v>14</v>
      </c>
      <c r="J13416" s="649">
        <v>104.08</v>
      </c>
    </row>
    <row r="13417" spans="1:10" hidden="1">
      <c r="A13417" s="141" t="s">
        <v>47841</v>
      </c>
      <c r="B13417" s="141" t="str">
        <f t="shared" si="209"/>
        <v>DISJUNTOR TERMOMAGNETICO,TRIPOLAR,DE 10 A 32A,3KA,MODELO DIN,TIPO C.FORNECIMENTO E COLOCACAODISJUNTOR TERMOMAGNETICO,TRIPOLAR,DE 10 A 32A,3KA,MODELO DINDISJUNTOR TERMOMAGNETICO,TRIPOLAR,DE 10 A 32A,3KA,MODELO DIN</v>
      </c>
      <c r="C13417" s="141" t="s">
        <v>47842</v>
      </c>
      <c r="D13417" s="141" t="s">
        <v>47839</v>
      </c>
      <c r="I13417" s="141" t="s">
        <v>14</v>
      </c>
      <c r="J13417" s="649">
        <v>45.39</v>
      </c>
    </row>
    <row r="13418" spans="1:10" hidden="1">
      <c r="A13418" s="141" t="s">
        <v>47843</v>
      </c>
      <c r="B13418" s="141" t="str">
        <f t="shared" si="209"/>
        <v>DISJUNTOR TERMOMAGNETICO,TRIPOLAR,DE 10 A 32A,3KA,MODELO DIN,TIPO C.FORNECIMENTO E COLOCACAODISJUNTOR TERMOMAGNETICO,TRIPOLAR,DE 10 A 32A,3KA,MODELO DINDISJUNTOR TERMOMAGNETICO,TRIPOLAR,DE 10 A 32A,3KA,MODELO DIN</v>
      </c>
      <c r="C13418" s="141" t="s">
        <v>47842</v>
      </c>
      <c r="D13418" s="141" t="s">
        <v>47839</v>
      </c>
      <c r="I13418" s="141" t="s">
        <v>14</v>
      </c>
      <c r="J13418" s="649">
        <v>44.44</v>
      </c>
    </row>
    <row r="13419" spans="1:10" hidden="1">
      <c r="A13419" s="141" t="s">
        <v>47844</v>
      </c>
      <c r="B13419" s="141" t="str">
        <f t="shared" si="209"/>
        <v>DISJUNTOR TERMOMAGNETICO TRIPOLAR,DE 40 A 63A,3KA,MODELO DIN,TIPO C.FORNECIMENTO E COLOCACAODISJUNTOR TERMOMAGNETICO TRIPOLAR,DE 40 A 63A,3KA,MODELO DINDISJUNTOR TERMOMAGNETICO TRIPOLAR,DE 40 A 63A,3KA,MODELO DIN</v>
      </c>
      <c r="C13419" s="141" t="s">
        <v>47845</v>
      </c>
      <c r="D13419" s="141" t="s">
        <v>47839</v>
      </c>
      <c r="I13419" s="141" t="s">
        <v>14</v>
      </c>
      <c r="J13419" s="649">
        <v>52.63</v>
      </c>
    </row>
    <row r="13420" spans="1:10" hidden="1">
      <c r="A13420" s="141" t="s">
        <v>47846</v>
      </c>
      <c r="B13420" s="141" t="str">
        <f t="shared" si="209"/>
        <v>DISJUNTOR TERMOMAGNETICO TRIPOLAR,DE 40 A 63A,3KA,MODELO DIN,TIPO C.FORNECIMENTO E COLOCACAODISJUNTOR TERMOMAGNETICO TRIPOLAR,DE 40 A 63A,3KA,MODELO DINDISJUNTOR TERMOMAGNETICO TRIPOLAR,DE 40 A 63A,3KA,MODELO DIN</v>
      </c>
      <c r="C13420" s="141" t="s">
        <v>47845</v>
      </c>
      <c r="D13420" s="141" t="s">
        <v>47839</v>
      </c>
      <c r="I13420" s="141" t="s">
        <v>14</v>
      </c>
      <c r="J13420" s="649">
        <v>51.68</v>
      </c>
    </row>
    <row r="13421" spans="1:10" hidden="1">
      <c r="A13421" s="141" t="s">
        <v>47847</v>
      </c>
      <c r="B13421" s="141" t="str">
        <f t="shared" si="209"/>
        <v>DISJUNTOR TERMOMAGNETICO,TRIPOLAR,DE 70A,3KA,MODELO DIN,TIPO C.FORNECIMENTO E COLOCACAODISJUNTOR TERMOMAGNETICO,TRIPOLAR,DE 70A,3KA,MODELO DIN,TIPODISJUNTOR TERMOMAGNETICO,TRIPOLAR,DE 70A,3KA,MODELO DIN,TIPO</v>
      </c>
      <c r="C13421" s="141" t="s">
        <v>47848</v>
      </c>
      <c r="D13421" s="141" t="s">
        <v>47849</v>
      </c>
      <c r="I13421" s="141" t="s">
        <v>14</v>
      </c>
      <c r="J13421" s="649">
        <v>83.97</v>
      </c>
    </row>
    <row r="13422" spans="1:10" hidden="1">
      <c r="A13422" s="141" t="s">
        <v>47850</v>
      </c>
      <c r="B13422" s="141" t="str">
        <f t="shared" si="209"/>
        <v>DISJUNTOR TERMOMAGNETICO,TRIPOLAR,DE 70A,3KA,MODELO DIN,TIPO C.FORNECIMENTO E COLOCACAODISJUNTOR TERMOMAGNETICO,TRIPOLAR,DE 70A,3KA,MODELO DIN,TIPODISJUNTOR TERMOMAGNETICO,TRIPOLAR,DE 70A,3KA,MODELO DIN,TIPO</v>
      </c>
      <c r="C13422" s="141" t="s">
        <v>47848</v>
      </c>
      <c r="D13422" s="141" t="s">
        <v>47849</v>
      </c>
      <c r="I13422" s="141" t="s">
        <v>14</v>
      </c>
      <c r="J13422" s="649">
        <v>83.02</v>
      </c>
    </row>
    <row r="13423" spans="1:10" hidden="1">
      <c r="A13423" s="141" t="s">
        <v>47851</v>
      </c>
      <c r="B13423" s="141" t="str">
        <f t="shared" si="209"/>
        <v>DISJUNTOR TERMOMAGNETICO,TRIPOLAR,DE 80 A 100A,3KA,MODELO DIN,TIPO C.FORNECIMENTO E COLOCACAODISJUNTOR TERMOMAGNETICO,TRIPOLAR,DE 80 A 100A,3KA,MODELO DIDISJUNTOR TERMOMAGNETICO,TRIPOLAR,DE 80 A 100A,3KA,MODELO DI</v>
      </c>
      <c r="C13423" s="141" t="s">
        <v>47852</v>
      </c>
      <c r="D13423" s="141" t="s">
        <v>47813</v>
      </c>
      <c r="I13423" s="141" t="s">
        <v>14</v>
      </c>
      <c r="J13423" s="649">
        <v>125.56</v>
      </c>
    </row>
    <row r="13424" spans="1:10" hidden="1">
      <c r="A13424" s="141" t="s">
        <v>47853</v>
      </c>
      <c r="B13424" s="141" t="str">
        <f t="shared" si="209"/>
        <v>DISJUNTOR TERMOMAGNETICO,TRIPOLAR,DE 80 A 100A,3KA,MODELO DIN,TIPO C.FORNECIMENTO E COLOCACAODISJUNTOR TERMOMAGNETICO,TRIPOLAR,DE 80 A 100A,3KA,MODELO DIDISJUNTOR TERMOMAGNETICO,TRIPOLAR,DE 80 A 100A,3KA,MODELO DI</v>
      </c>
      <c r="C13424" s="141" t="s">
        <v>47852</v>
      </c>
      <c r="D13424" s="141" t="s">
        <v>47813</v>
      </c>
      <c r="I13424" s="141" t="s">
        <v>14</v>
      </c>
      <c r="J13424" s="649">
        <v>124.61</v>
      </c>
    </row>
    <row r="13425" spans="1:10" hidden="1">
      <c r="A13425" s="141" t="s">
        <v>47854</v>
      </c>
      <c r="B13425" s="141" t="str">
        <f t="shared" si="209"/>
        <v>DISJUNTOR TERMOMAGNETICO,TRIPOLAR,DE 125 A 160A,50KA,MODELOCAIXA MOLDADA,TIPO C.FORNECIMENTO E COLOCACAODISJUNTOR TERMOMAGNETICO,TRIPOLAR,DE 125 A 160A,50KA,MODELODISJUNTOR TERMOMAGNETICO,TRIPOLAR,DE 125 A 160A,50KA,MODELO</v>
      </c>
      <c r="C13425" s="141" t="s">
        <v>47855</v>
      </c>
      <c r="D13425" s="141" t="s">
        <v>47856</v>
      </c>
      <c r="I13425" s="141" t="s">
        <v>14</v>
      </c>
      <c r="J13425" s="649">
        <v>331.25</v>
      </c>
    </row>
    <row r="13426" spans="1:10" hidden="1">
      <c r="A13426" s="141" t="s">
        <v>47857</v>
      </c>
      <c r="B13426" s="141" t="str">
        <f t="shared" si="209"/>
        <v>DISJUNTOR TERMOMAGNETICO,TRIPOLAR,DE 125 A 160A,50KA,MODELOCAIXA MOLDADA,TIPO C.FORNECIMENTO E COLOCACAODISJUNTOR TERMOMAGNETICO,TRIPOLAR,DE 125 A 160A,50KA,MODELODISJUNTOR TERMOMAGNETICO,TRIPOLAR,DE 125 A 160A,50KA,MODELO</v>
      </c>
      <c r="C13426" s="141" t="s">
        <v>47855</v>
      </c>
      <c r="D13426" s="141" t="s">
        <v>47856</v>
      </c>
      <c r="I13426" s="141" t="s">
        <v>14</v>
      </c>
      <c r="J13426" s="649">
        <v>330.3</v>
      </c>
    </row>
    <row r="13427" spans="1:10" hidden="1">
      <c r="A13427" s="141" t="s">
        <v>47858</v>
      </c>
      <c r="B13427" s="141" t="str">
        <f t="shared" si="209"/>
        <v>DISJUNTOR TERMOMAGNETICO,TRIPOLAR,DE 180 A 225A,50KA,MODELOCAIXA MOLDADA,TIPO C.FORNECIMENTO E COLOCACAODISJUNTOR TERMOMAGNETICO,TRIPOLAR,DE 180 A 225A,50KA,MODELODISJUNTOR TERMOMAGNETICO,TRIPOLAR,DE 180 A 225A,50KA,MODELO</v>
      </c>
      <c r="C13427" s="141" t="s">
        <v>47859</v>
      </c>
      <c r="D13427" s="141" t="s">
        <v>47856</v>
      </c>
      <c r="I13427" s="141" t="s">
        <v>14</v>
      </c>
      <c r="J13427" s="649">
        <v>359.25</v>
      </c>
    </row>
    <row r="13428" spans="1:10" hidden="1">
      <c r="A13428" s="141" t="s">
        <v>47860</v>
      </c>
      <c r="B13428" s="141" t="str">
        <f t="shared" si="209"/>
        <v>DISJUNTOR TERMOMAGNETICO,TRIPOLAR,DE 180 A 225A,50KA,MODELOCAIXA MOLDADA,TIPO C.FORNECIMENTO E COLOCACAODISJUNTOR TERMOMAGNETICO,TRIPOLAR,DE 180 A 225A,50KA,MODELODISJUNTOR TERMOMAGNETICO,TRIPOLAR,DE 180 A 225A,50KA,MODELO</v>
      </c>
      <c r="C13428" s="141" t="s">
        <v>47859</v>
      </c>
      <c r="D13428" s="141" t="s">
        <v>47856</v>
      </c>
      <c r="I13428" s="141" t="s">
        <v>14</v>
      </c>
      <c r="J13428" s="649">
        <v>358.3</v>
      </c>
    </row>
    <row r="13429" spans="1:10" hidden="1">
      <c r="A13429" s="141" t="s">
        <v>47861</v>
      </c>
      <c r="B13429" s="141" t="str">
        <f t="shared" si="209"/>
        <v>DISJUNTOR TERMOMAGNETICO,TRIPOLAR,DE 250A,50KA,MODELO CAIXAMOLDADA,TIPO C.FORNECIMENTO E COLOCACAODISJUNTOR TERMOMAGNETICO,TRIPOLAR,DE 250A,50KA,MODELO CAIXADISJUNTOR TERMOMAGNETICO,TRIPOLAR,DE 250A,50KA,MODELO CAIXA</v>
      </c>
      <c r="C13429" s="141" t="s">
        <v>47862</v>
      </c>
      <c r="D13429" s="141" t="s">
        <v>47863</v>
      </c>
      <c r="I13429" s="141" t="s">
        <v>14</v>
      </c>
      <c r="J13429" s="649">
        <v>359.25</v>
      </c>
    </row>
    <row r="13430" spans="1:10" hidden="1">
      <c r="A13430" s="141" t="s">
        <v>47864</v>
      </c>
      <c r="B13430" s="141" t="str">
        <f t="shared" si="209"/>
        <v>DISJUNTOR TERMOMAGNETICO,TRIPOLAR,DE 250A,50KA,MODELO CAIXAMOLDADA,TIPO C.FORNECIMENTO E COLOCACAODISJUNTOR TERMOMAGNETICO,TRIPOLAR,DE 250A,50KA,MODELO CAIXADISJUNTOR TERMOMAGNETICO,TRIPOLAR,DE 250A,50KA,MODELO CAIXA</v>
      </c>
      <c r="C13430" s="141" t="s">
        <v>47862</v>
      </c>
      <c r="D13430" s="141" t="s">
        <v>47863</v>
      </c>
      <c r="I13430" s="141" t="s">
        <v>14</v>
      </c>
      <c r="J13430" s="649">
        <v>358.3</v>
      </c>
    </row>
    <row r="13431" spans="1:10" hidden="1">
      <c r="A13431" s="141" t="s">
        <v>47865</v>
      </c>
      <c r="B13431" s="141" t="str">
        <f t="shared" si="209"/>
        <v>DISJUNTOR TERMOMAGNETICO,TRIPOLAR,DE 300 A 400A,65KA,MODELOCAIXA MOLDADA,TIPO C.FORNECIMENTO E COLOCACAODISJUNTOR TERMOMAGNETICO,TRIPOLAR,DE 300 A 400A,65KA,MODELODISJUNTOR TERMOMAGNETICO,TRIPOLAR,DE 300 A 400A,65KA,MODELO</v>
      </c>
      <c r="C13431" s="141" t="s">
        <v>47866</v>
      </c>
      <c r="D13431" s="141" t="s">
        <v>47856</v>
      </c>
      <c r="I13431" s="141" t="s">
        <v>14</v>
      </c>
      <c r="J13431" s="649">
        <v>1139.5899999999999</v>
      </c>
    </row>
    <row r="13432" spans="1:10" hidden="1">
      <c r="A13432" s="141" t="s">
        <v>47867</v>
      </c>
      <c r="B13432" s="141" t="str">
        <f t="shared" si="209"/>
        <v>DISJUNTOR TERMOMAGNETICO,TRIPOLAR,DE 300 A 400A,65KA,MODELOCAIXA MOLDADA,TIPO C.FORNECIMENTO E COLOCACAODISJUNTOR TERMOMAGNETICO,TRIPOLAR,DE 300 A 400A,65KA,MODELODISJUNTOR TERMOMAGNETICO,TRIPOLAR,DE 300 A 400A,65KA,MODELO</v>
      </c>
      <c r="C13432" s="141" t="s">
        <v>47866</v>
      </c>
      <c r="D13432" s="141" t="s">
        <v>47856</v>
      </c>
      <c r="I13432" s="141" t="s">
        <v>14</v>
      </c>
      <c r="J13432" s="649">
        <v>1138.6400000000001</v>
      </c>
    </row>
    <row r="13433" spans="1:10" hidden="1">
      <c r="A13433" s="141" t="s">
        <v>47868</v>
      </c>
      <c r="B13433" s="141" t="str">
        <f t="shared" si="209"/>
        <v>DISJUNTOR TERMOMAGNETICO,TRIPOLAR,DE 500A,65KA,MODELO CAIXAMOLDADA,TIPO C.FORNECIMENTO E COLOCACAODISJUNTOR TERMOMAGNETICO,TRIPOLAR,DE 500A,65KA,MODELO CAIXADISJUNTOR TERMOMAGNETICO,TRIPOLAR,DE 500A,65KA,MODELO CAIXA</v>
      </c>
      <c r="C13433" s="141" t="s">
        <v>47869</v>
      </c>
      <c r="D13433" s="141" t="s">
        <v>47863</v>
      </c>
      <c r="I13433" s="141" t="s">
        <v>14</v>
      </c>
      <c r="J13433" s="649">
        <v>1755.07</v>
      </c>
    </row>
    <row r="13434" spans="1:10" hidden="1">
      <c r="A13434" s="141" t="s">
        <v>47870</v>
      </c>
      <c r="B13434" s="141" t="str">
        <f t="shared" si="209"/>
        <v>DISJUNTOR TERMOMAGNETICO,TRIPOLAR,DE 500A,65KA,MODELO CAIXAMOLDADA,TIPO C.FORNECIMENTO E COLOCACAODISJUNTOR TERMOMAGNETICO,TRIPOLAR,DE 500A,65KA,MODELO CAIXADISJUNTOR TERMOMAGNETICO,TRIPOLAR,DE 500A,65KA,MODELO CAIXA</v>
      </c>
      <c r="C13434" s="141" t="s">
        <v>47869</v>
      </c>
      <c r="D13434" s="141" t="s">
        <v>47863</v>
      </c>
      <c r="I13434" s="141" t="s">
        <v>14</v>
      </c>
      <c r="J13434" s="649">
        <v>1754.12</v>
      </c>
    </row>
    <row r="13435" spans="1:10" hidden="1">
      <c r="A13435" s="141" t="s">
        <v>47871</v>
      </c>
      <c r="B13435" s="141" t="str">
        <f t="shared" si="209"/>
        <v>DISJUNTOR TERMOMAGNETICO,TRIPOLAR,DE 630A,65KA,MODELO CAIXAMOLDADA,TIPO C.FORNECIMENTO E COLOCACAODISJUNTOR TERMOMAGNETICO,TRIPOLAR,DE 630A,65KA,MODELO CAIXADISJUNTOR TERMOMAGNETICO,TRIPOLAR,DE 630A,65KA,MODELO CAIXA</v>
      </c>
      <c r="C13435" s="141" t="s">
        <v>47872</v>
      </c>
      <c r="D13435" s="141" t="s">
        <v>47863</v>
      </c>
      <c r="I13435" s="141" t="s">
        <v>14</v>
      </c>
      <c r="J13435" s="649">
        <v>1755.07</v>
      </c>
    </row>
    <row r="13436" spans="1:10" hidden="1">
      <c r="A13436" s="141" t="s">
        <v>47873</v>
      </c>
      <c r="B13436" s="141" t="str">
        <f t="shared" si="209"/>
        <v>DISJUNTOR TERMOMAGNETICO,TRIPOLAR,DE 630A,65KA,MODELO CAIXAMOLDADA,TIPO C.FORNECIMENTO E COLOCACAODISJUNTOR TERMOMAGNETICO,TRIPOLAR,DE 630A,65KA,MODELO CAIXADISJUNTOR TERMOMAGNETICO,TRIPOLAR,DE 630A,65KA,MODELO CAIXA</v>
      </c>
      <c r="C13436" s="141" t="s">
        <v>47872</v>
      </c>
      <c r="D13436" s="141" t="s">
        <v>47863</v>
      </c>
      <c r="I13436" s="141" t="s">
        <v>14</v>
      </c>
      <c r="J13436" s="649">
        <v>1754.12</v>
      </c>
    </row>
    <row r="13437" spans="1:10" hidden="1">
      <c r="A13437" s="141" t="s">
        <v>47874</v>
      </c>
      <c r="B13437" s="141" t="str">
        <f t="shared" si="209"/>
        <v>DISJUNTOR TERMOMAGNETICO,TRIPOLAR,DE 800A,85KA,MODELO CAIXAMOLDADA,TIPO C.FORNECIMENTO E COLOCACAODISJUNTOR TERMOMAGNETICO,TRIPOLAR,DE 800A,85KA,MODELO CAIXADISJUNTOR TERMOMAGNETICO,TRIPOLAR,DE 800A,85KA,MODELO CAIXA</v>
      </c>
      <c r="C13437" s="141" t="s">
        <v>47875</v>
      </c>
      <c r="D13437" s="141" t="s">
        <v>47863</v>
      </c>
      <c r="I13437" s="141" t="s">
        <v>14</v>
      </c>
      <c r="J13437" s="649">
        <v>2914.48</v>
      </c>
    </row>
    <row r="13438" spans="1:10" hidden="1">
      <c r="A13438" s="141" t="s">
        <v>47876</v>
      </c>
      <c r="B13438" s="141" t="str">
        <f t="shared" si="209"/>
        <v>DISJUNTOR TERMOMAGNETICO,TRIPOLAR,DE 800A,85KA,MODELO CAIXAMOLDADA,TIPO C.FORNECIMENTO E COLOCACAODISJUNTOR TERMOMAGNETICO,TRIPOLAR,DE 800A,85KA,MODELO CAIXADISJUNTOR TERMOMAGNETICO,TRIPOLAR,DE 800A,85KA,MODELO CAIXA</v>
      </c>
      <c r="C13438" s="141" t="s">
        <v>47875</v>
      </c>
      <c r="D13438" s="141" t="s">
        <v>47863</v>
      </c>
      <c r="I13438" s="141" t="s">
        <v>14</v>
      </c>
      <c r="J13438" s="649">
        <v>2913.53</v>
      </c>
    </row>
    <row r="13439" spans="1:10" hidden="1">
      <c r="A13439" s="141" t="s">
        <v>47877</v>
      </c>
      <c r="B13439" s="141" t="str">
        <f t="shared" si="209"/>
        <v>DISPOSITIVO DE PROTECAO CONTRA SURTO (DPS),CLASSE II,1 POLO,TENSAO 175V,CORRENTES APROXIMADAS DE DESCARGA NOMINAL E MAXIDISPOSITIVO DE PROTECAO CONTRA SURTO (DPS),CLASSE II,1 POLO,MA DE 8KA E 20KA.FORNECIMENTO E COLOCACAODISPOSITIVO DE PROTECAO CONTRA SURTO (DPS),CLASSE II,1 POLO,</v>
      </c>
      <c r="C13439" s="141" t="s">
        <v>47878</v>
      </c>
      <c r="D13439" s="141" t="s">
        <v>47879</v>
      </c>
      <c r="E13439" s="141" t="s">
        <v>47880</v>
      </c>
      <c r="I13439" s="141" t="s">
        <v>14</v>
      </c>
      <c r="J13439" s="649">
        <v>45.04</v>
      </c>
    </row>
    <row r="13440" spans="1:10" hidden="1">
      <c r="A13440" s="141" t="s">
        <v>47881</v>
      </c>
      <c r="B13440" s="141" t="str">
        <f t="shared" si="209"/>
        <v>DISPOSITIVO DE PROTECAO CONTRA SURTO (DPS),CLASSE II,1 POLO,TENSAO 175V,CORRENTES APROXIMADAS DE DESCARGA NOMINAL E MAXIDISPOSITIVO DE PROTECAO CONTRA SURTO (DPS),CLASSE II,1 POLO,MA DE 8KA E 20KA.FORNECIMENTO E COLOCACAODISPOSITIVO DE PROTECAO CONTRA SURTO (DPS),CLASSE II,1 POLO,</v>
      </c>
      <c r="C13440" s="141" t="s">
        <v>47878</v>
      </c>
      <c r="D13440" s="141" t="s">
        <v>47879</v>
      </c>
      <c r="E13440" s="141" t="s">
        <v>47880</v>
      </c>
      <c r="I13440" s="141" t="s">
        <v>14</v>
      </c>
      <c r="J13440" s="649">
        <v>44.24</v>
      </c>
    </row>
    <row r="13441" spans="1:10" hidden="1">
      <c r="A13441" s="141" t="s">
        <v>47882</v>
      </c>
      <c r="B13441" s="141" t="str">
        <f t="shared" si="209"/>
        <v>DISPOSITIVO DE PROTECAO CONTRA SURTO (DPS),CLASSE II,1 POLO,TENSAO 175V,CORRENTES APROXIMADAS DE DESCARGA NOMINAL E MAXIDISPOSITIVO DE PROTECAO CONTRA SURTO (DPS),CLASSE II,1 POLO,MA DE 20KA E 45KA.FORNECIMENTO E COLOCACAODISPOSITIVO DE PROTECAO CONTRA SURTO (DPS),CLASSE II,1 POLO,</v>
      </c>
      <c r="C13441" s="141" t="s">
        <v>47878</v>
      </c>
      <c r="D13441" s="141" t="s">
        <v>47879</v>
      </c>
      <c r="E13441" s="141" t="s">
        <v>47883</v>
      </c>
      <c r="I13441" s="141" t="s">
        <v>14</v>
      </c>
      <c r="J13441" s="649">
        <v>61.45</v>
      </c>
    </row>
    <row r="13442" spans="1:10" hidden="1">
      <c r="A13442" s="141" t="s">
        <v>47884</v>
      </c>
      <c r="B13442" s="141" t="str">
        <f t="shared" si="209"/>
        <v>DISPOSITIVO DE PROTECAO CONTRA SURTO (DPS),CLASSE II,1 POLO,TENSAO 175V,CORRENTES APROXIMADAS DE DESCARGA NOMINAL E MAXIDISPOSITIVO DE PROTECAO CONTRA SURTO (DPS),CLASSE II,1 POLO,MA DE 20KA E 45KA.FORNECIMENTO E COLOCACAODISPOSITIVO DE PROTECAO CONTRA SURTO (DPS),CLASSE II,1 POLO,</v>
      </c>
      <c r="C13442" s="141" t="s">
        <v>47878</v>
      </c>
      <c r="D13442" s="141" t="s">
        <v>47879</v>
      </c>
      <c r="E13442" s="141" t="s">
        <v>47883</v>
      </c>
      <c r="I13442" s="141" t="s">
        <v>14</v>
      </c>
      <c r="J13442" s="649">
        <v>60.65</v>
      </c>
    </row>
    <row r="13443" spans="1:10" hidden="1">
      <c r="A13443" s="141" t="s">
        <v>47885</v>
      </c>
      <c r="B13443" s="141" t="str">
        <f t="shared" ref="B13443:B13506" si="210">C13443&amp;D13443&amp;C13443&amp;E13443&amp;F13443&amp;G13443&amp;H13443&amp;C13443</f>
        <v>DISPOSITIVO DE PROTECAO CONTRA SURTO (DPS),CLASSE II,1 POLO,TENSAO 175V,CORRENTES APROXIMADAS DE DESCARGA NOMINAL E MAXIDISPOSITIVO DE PROTECAO CONTRA SURTO (DPS),CLASSE II,1 POLO,MA DE 30KA E 90KA.FORNECIMENTO E COLOCACAODISPOSITIVO DE PROTECAO CONTRA SURTO (DPS),CLASSE II,1 POLO,</v>
      </c>
      <c r="C13443" s="141" t="s">
        <v>47878</v>
      </c>
      <c r="D13443" s="141" t="s">
        <v>47879</v>
      </c>
      <c r="E13443" s="141" t="s">
        <v>47886</v>
      </c>
      <c r="I13443" s="141" t="s">
        <v>14</v>
      </c>
      <c r="J13443" s="649">
        <v>148.68</v>
      </c>
    </row>
    <row r="13444" spans="1:10" hidden="1">
      <c r="A13444" s="141" t="s">
        <v>47887</v>
      </c>
      <c r="B13444" s="141" t="str">
        <f t="shared" si="210"/>
        <v>DISPOSITIVO DE PROTECAO CONTRA SURTO (DPS),CLASSE II,1 POLO,TENSAO 175V,CORRENTES APROXIMADAS DE DESCARGA NOMINAL E MAXIDISPOSITIVO DE PROTECAO CONTRA SURTO (DPS),CLASSE II,1 POLO,MA DE 30KA E 90KA.FORNECIMENTO E COLOCACAODISPOSITIVO DE PROTECAO CONTRA SURTO (DPS),CLASSE II,1 POLO,</v>
      </c>
      <c r="C13444" s="141" t="s">
        <v>47878</v>
      </c>
      <c r="D13444" s="141" t="s">
        <v>47879</v>
      </c>
      <c r="E13444" s="141" t="s">
        <v>47886</v>
      </c>
      <c r="I13444" s="141" t="s">
        <v>14</v>
      </c>
      <c r="J13444" s="649">
        <v>147.88</v>
      </c>
    </row>
    <row r="13445" spans="1:10" hidden="1">
      <c r="A13445" s="141" t="s">
        <v>47888</v>
      </c>
      <c r="B13445" s="141" t="str">
        <f t="shared" si="210"/>
        <v>DISPOSITIVO DE PROTECAO CONTRA SURTO (DPS),CLASSE II,1 POLO,TENSAO 275V,CORRENTES APROXIMADAS DE DESCARGA NOMINAL E MAXIDISPOSITIVO DE PROTECAO CONTRA SURTO (DPS),CLASSE II,1 POLO,MA DE 8KA E 20KA.FORNECIMENTO E COLOCACAODISPOSITIVO DE PROTECAO CONTRA SURTO (DPS),CLASSE II,1 POLO,</v>
      </c>
      <c r="C13445" s="141" t="s">
        <v>47878</v>
      </c>
      <c r="D13445" s="141" t="s">
        <v>47889</v>
      </c>
      <c r="E13445" s="141" t="s">
        <v>47880</v>
      </c>
      <c r="I13445" s="141" t="s">
        <v>14</v>
      </c>
      <c r="J13445" s="649">
        <v>48.68</v>
      </c>
    </row>
    <row r="13446" spans="1:10" hidden="1">
      <c r="A13446" s="141" t="s">
        <v>47890</v>
      </c>
      <c r="B13446" s="141" t="str">
        <f t="shared" si="210"/>
        <v>DISPOSITIVO DE PROTECAO CONTRA SURTO (DPS),CLASSE II,1 POLO,TENSAO 275V,CORRENTES APROXIMADAS DE DESCARGA NOMINAL E MAXIDISPOSITIVO DE PROTECAO CONTRA SURTO (DPS),CLASSE II,1 POLO,MA DE 8KA E 20KA.FORNECIMENTO E COLOCACAODISPOSITIVO DE PROTECAO CONTRA SURTO (DPS),CLASSE II,1 POLO,</v>
      </c>
      <c r="C13446" s="141" t="s">
        <v>47878</v>
      </c>
      <c r="D13446" s="141" t="s">
        <v>47889</v>
      </c>
      <c r="E13446" s="141" t="s">
        <v>47880</v>
      </c>
      <c r="I13446" s="141" t="s">
        <v>14</v>
      </c>
      <c r="J13446" s="649">
        <v>47.88</v>
      </c>
    </row>
    <row r="13447" spans="1:10" hidden="1">
      <c r="A13447" s="141" t="s">
        <v>47891</v>
      </c>
      <c r="B13447" s="141" t="str">
        <f t="shared" si="210"/>
        <v>DISPOSITIVO DE PROTECAO CONTRA SURTO (DPS),CLASSE II,1 POLO,TENSAO 275V,CORRENTES APROXIMADAS DE DESCARGA NOMINAL E MAXIDISPOSITIVO DE PROTECAO CONTRA SURTO (DPS),CLASSE II,1 POLO,MA DE 20KA E 45KA.FORNECIMENTO E COLOCACAODISPOSITIVO DE PROTECAO CONTRA SURTO (DPS),CLASSE II,1 POLO,</v>
      </c>
      <c r="C13447" s="141" t="s">
        <v>47878</v>
      </c>
      <c r="D13447" s="141" t="s">
        <v>47889</v>
      </c>
      <c r="E13447" s="141" t="s">
        <v>47883</v>
      </c>
      <c r="I13447" s="141" t="s">
        <v>14</v>
      </c>
      <c r="J13447" s="649">
        <v>53.64</v>
      </c>
    </row>
    <row r="13448" spans="1:10" hidden="1">
      <c r="A13448" s="141" t="s">
        <v>47892</v>
      </c>
      <c r="B13448" s="141" t="str">
        <f t="shared" si="210"/>
        <v>DISPOSITIVO DE PROTECAO CONTRA SURTO (DPS),CLASSE II,1 POLO,TENSAO 275V,CORRENTES APROXIMADAS DE DESCARGA NOMINAL E MAXIDISPOSITIVO DE PROTECAO CONTRA SURTO (DPS),CLASSE II,1 POLO,MA DE 20KA E 45KA.FORNECIMENTO E COLOCACAODISPOSITIVO DE PROTECAO CONTRA SURTO (DPS),CLASSE II,1 POLO,</v>
      </c>
      <c r="C13448" s="141" t="s">
        <v>47878</v>
      </c>
      <c r="D13448" s="141" t="s">
        <v>47889</v>
      </c>
      <c r="E13448" s="141" t="s">
        <v>47883</v>
      </c>
      <c r="I13448" s="141" t="s">
        <v>14</v>
      </c>
      <c r="J13448" s="649">
        <v>52.84</v>
      </c>
    </row>
    <row r="13449" spans="1:10" hidden="1">
      <c r="A13449" s="141" t="s">
        <v>47893</v>
      </c>
      <c r="B13449" s="141" t="str">
        <f t="shared" si="210"/>
        <v>DISPOSITIVO DE PROTECAO CONTRA SURTO (DPS),CLASSE II,1 POLO,TENSAO 275V,CORRENTES APROXIMADAS DE DESCARGA NOMINAL E MAXIDISPOSITIVO DE PROTECAO CONTRA SURTO (DPS),CLASSE II,1 POLO,MA DE 30KA E 90KA.FORNECIMENTO E COLOCACAODISPOSITIVO DE PROTECAO CONTRA SURTO (DPS),CLASSE II,1 POLO,</v>
      </c>
      <c r="C13449" s="141" t="s">
        <v>47878</v>
      </c>
      <c r="D13449" s="141" t="s">
        <v>47889</v>
      </c>
      <c r="E13449" s="141" t="s">
        <v>47886</v>
      </c>
      <c r="I13449" s="141" t="s">
        <v>14</v>
      </c>
      <c r="J13449" s="649">
        <v>155.12</v>
      </c>
    </row>
    <row r="13450" spans="1:10" hidden="1">
      <c r="A13450" s="141" t="s">
        <v>47894</v>
      </c>
      <c r="B13450" s="141" t="str">
        <f t="shared" si="210"/>
        <v>DISPOSITIVO DE PROTECAO CONTRA SURTO (DPS),CLASSE II,1 POLO,TENSAO 275V,CORRENTES APROXIMADAS DE DESCARGA NOMINAL E MAXIDISPOSITIVO DE PROTECAO CONTRA SURTO (DPS),CLASSE II,1 POLO,MA DE 30KA E 90KA.FORNECIMENTO E COLOCACAODISPOSITIVO DE PROTECAO CONTRA SURTO (DPS),CLASSE II,1 POLO,</v>
      </c>
      <c r="C13450" s="141" t="s">
        <v>47878</v>
      </c>
      <c r="D13450" s="141" t="s">
        <v>47889</v>
      </c>
      <c r="E13450" s="141" t="s">
        <v>47886</v>
      </c>
      <c r="I13450" s="141" t="s">
        <v>14</v>
      </c>
      <c r="J13450" s="649">
        <v>154.32</v>
      </c>
    </row>
    <row r="13451" spans="1:10" hidden="1">
      <c r="A13451" s="141" t="s">
        <v>47895</v>
      </c>
      <c r="B13451" s="141" t="str">
        <f t="shared" si="210"/>
        <v>CHAVE BLINDADA,TRIPOLAR,DE 250V,DE 30A.FORNECIMENTO E COLOCACAOCHAVE BLINDADA,TRIPOLAR,DE 250V,DE 30A.FORNECIMENTO E COLOCACHAVE BLINDADA,TRIPOLAR,DE 250V,DE 30A.FORNECIMENTO E COLOCA</v>
      </c>
      <c r="C13451" s="141" t="s">
        <v>47896</v>
      </c>
      <c r="D13451" s="141" t="s">
        <v>33262</v>
      </c>
      <c r="I13451" s="141" t="s">
        <v>14</v>
      </c>
      <c r="J13451" s="649">
        <v>350.99</v>
      </c>
    </row>
    <row r="13452" spans="1:10" hidden="1">
      <c r="A13452" s="141" t="s">
        <v>47897</v>
      </c>
      <c r="B13452" s="141" t="str">
        <f t="shared" si="210"/>
        <v>CHAVE BLINDADA,TRIPOLAR,DE 250V,DE 30A.FORNECIMENTO E COLOCACAOCHAVE BLINDADA,TRIPOLAR,DE 250V,DE 30A.FORNECIMENTO E COLOCACHAVE BLINDADA,TRIPOLAR,DE 250V,DE 30A.FORNECIMENTO E COLOCA</v>
      </c>
      <c r="C13452" s="141" t="s">
        <v>47896</v>
      </c>
      <c r="D13452" s="141" t="s">
        <v>33262</v>
      </c>
      <c r="I13452" s="141" t="s">
        <v>14</v>
      </c>
      <c r="J13452" s="649">
        <v>348.46</v>
      </c>
    </row>
    <row r="13453" spans="1:10" hidden="1">
      <c r="A13453" s="141" t="s">
        <v>47898</v>
      </c>
      <c r="B13453" s="141" t="str">
        <f t="shared" si="210"/>
        <v>CHAVE BLINDADA,TRIPOLAR,DE 250V,DE 60A.FORNECIMENTO E COLOCACAOCHAVE BLINDADA,TRIPOLAR,DE 250V,DE 60A.FORNECIMENTO E COLOCACHAVE BLINDADA,TRIPOLAR,DE 250V,DE 60A.FORNECIMENTO E COLOCA</v>
      </c>
      <c r="C13453" s="141" t="s">
        <v>47899</v>
      </c>
      <c r="D13453" s="141" t="s">
        <v>33262</v>
      </c>
      <c r="I13453" s="141" t="s">
        <v>14</v>
      </c>
      <c r="J13453" s="649">
        <v>460.23</v>
      </c>
    </row>
    <row r="13454" spans="1:10" hidden="1">
      <c r="A13454" s="141" t="s">
        <v>47900</v>
      </c>
      <c r="B13454" s="141" t="str">
        <f t="shared" si="210"/>
        <v>CHAVE BLINDADA,TRIPOLAR,DE 250V,DE 60A.FORNECIMENTO E COLOCACAOCHAVE BLINDADA,TRIPOLAR,DE 250V,DE 60A.FORNECIMENTO E COLOCACHAVE BLINDADA,TRIPOLAR,DE 250V,DE 60A.FORNECIMENTO E COLOCA</v>
      </c>
      <c r="C13454" s="141" t="s">
        <v>47899</v>
      </c>
      <c r="D13454" s="141" t="s">
        <v>33262</v>
      </c>
      <c r="I13454" s="141" t="s">
        <v>14</v>
      </c>
      <c r="J13454" s="649">
        <v>457.7</v>
      </c>
    </row>
    <row r="13455" spans="1:10" hidden="1">
      <c r="A13455" s="141" t="s">
        <v>47901</v>
      </c>
      <c r="B13455" s="141" t="str">
        <f t="shared" si="210"/>
        <v>CHAVE BLINDADA,TRIPOLAR,DE 250V,DE 100A.FORNECIMENTO E COLOCACAOCHAVE BLINDADA,TRIPOLAR,DE 250V,DE 100A.FORNECIMENTO E COLOCCHAVE BLINDADA,TRIPOLAR,DE 250V,DE 100A.FORNECIMENTO E COLOC</v>
      </c>
      <c r="C13455" s="141" t="s">
        <v>47902</v>
      </c>
      <c r="D13455" s="141" t="s">
        <v>27458</v>
      </c>
      <c r="I13455" s="141" t="s">
        <v>14</v>
      </c>
      <c r="J13455" s="649">
        <v>969.56</v>
      </c>
    </row>
    <row r="13456" spans="1:10" hidden="1">
      <c r="A13456" s="141" t="s">
        <v>47903</v>
      </c>
      <c r="B13456" s="141" t="str">
        <f t="shared" si="210"/>
        <v>CHAVE BLINDADA,TRIPOLAR,DE 250V,DE 100A.FORNECIMENTO E COLOCACAOCHAVE BLINDADA,TRIPOLAR,DE 250V,DE 100A.FORNECIMENTO E COLOCCHAVE BLINDADA,TRIPOLAR,DE 250V,DE 100A.FORNECIMENTO E COLOC</v>
      </c>
      <c r="C13456" s="141" t="s">
        <v>47902</v>
      </c>
      <c r="D13456" s="141" t="s">
        <v>27458</v>
      </c>
      <c r="I13456" s="141" t="s">
        <v>14</v>
      </c>
      <c r="J13456" s="649">
        <v>967.03</v>
      </c>
    </row>
    <row r="13457" spans="1:10" hidden="1">
      <c r="A13457" s="141" t="s">
        <v>47904</v>
      </c>
      <c r="B13457" s="141" t="str">
        <f t="shared" si="210"/>
        <v>CHAVE BLINDADA,TRIPOLAR,DE 250V,DE 200A.FORNECIMENTO E COLOCACAOCHAVE BLINDADA,TRIPOLAR,DE 250V,DE 200A.FORNECIMENTO E COLOCCHAVE BLINDADA,TRIPOLAR,DE 250V,DE 200A.FORNECIMENTO E COLOC</v>
      </c>
      <c r="C13457" s="141" t="s">
        <v>47905</v>
      </c>
      <c r="D13457" s="141" t="s">
        <v>27458</v>
      </c>
      <c r="I13457" s="141" t="s">
        <v>14</v>
      </c>
      <c r="J13457" s="649">
        <v>3334.96</v>
      </c>
    </row>
    <row r="13458" spans="1:10" hidden="1">
      <c r="A13458" s="141" t="s">
        <v>47906</v>
      </c>
      <c r="B13458" s="141" t="str">
        <f t="shared" si="210"/>
        <v>CHAVE BLINDADA,TRIPOLAR,DE 250V,DE 200A.FORNECIMENTO E COLOCACAOCHAVE BLINDADA,TRIPOLAR,DE 250V,DE 200A.FORNECIMENTO E COLOCCHAVE BLINDADA,TRIPOLAR,DE 250V,DE 200A.FORNECIMENTO E COLOC</v>
      </c>
      <c r="C13458" s="141" t="s">
        <v>47905</v>
      </c>
      <c r="D13458" s="141" t="s">
        <v>27458</v>
      </c>
      <c r="I13458" s="141" t="s">
        <v>14</v>
      </c>
      <c r="J13458" s="649">
        <v>3332.43</v>
      </c>
    </row>
    <row r="13459" spans="1:10" hidden="1">
      <c r="A13459" s="141" t="s">
        <v>47907</v>
      </c>
      <c r="B13459" s="141" t="str">
        <f t="shared" si="210"/>
        <v>CHAVE BLINDADA,TRIPOLAR,DE 250V,DE 400A.FORNECIMENTO E COLOCACAOCHAVE BLINDADA,TRIPOLAR,DE 250V,DE 400A.FORNECIMENTO E COLOCCHAVE BLINDADA,TRIPOLAR,DE 250V,DE 400A.FORNECIMENTO E COLOC</v>
      </c>
      <c r="C13459" s="141" t="s">
        <v>47908</v>
      </c>
      <c r="D13459" s="141" t="s">
        <v>27458</v>
      </c>
      <c r="I13459" s="141" t="s">
        <v>14</v>
      </c>
      <c r="J13459" s="649">
        <v>4419.5</v>
      </c>
    </row>
    <row r="13460" spans="1:10" hidden="1">
      <c r="A13460" s="141" t="s">
        <v>47909</v>
      </c>
      <c r="B13460" s="141" t="str">
        <f t="shared" si="210"/>
        <v>CHAVE BLINDADA,TRIPOLAR,DE 250V,DE 400A.FORNECIMENTO E COLOCACAOCHAVE BLINDADA,TRIPOLAR,DE 250V,DE 400A.FORNECIMENTO E COLOCCHAVE BLINDADA,TRIPOLAR,DE 250V,DE 400A.FORNECIMENTO E COLOC</v>
      </c>
      <c r="C13460" s="141" t="s">
        <v>47908</v>
      </c>
      <c r="D13460" s="141" t="s">
        <v>27458</v>
      </c>
      <c r="I13460" s="141" t="s">
        <v>14</v>
      </c>
      <c r="J13460" s="649">
        <v>4416.97</v>
      </c>
    </row>
    <row r="13461" spans="1:10" hidden="1">
      <c r="A13461" s="141" t="s">
        <v>47910</v>
      </c>
      <c r="B13461" s="141" t="str">
        <f t="shared" si="210"/>
        <v>CHAVE BLINDADA,TRIPOLAR,DE 250V,DE 600A.FORNECIMENTO E COLOCACAOCHAVE BLINDADA,TRIPOLAR,DE 250V,DE 600A.FORNECIMENTO E COLOCCHAVE BLINDADA,TRIPOLAR,DE 250V,DE 600A.FORNECIMENTO E COLOC</v>
      </c>
      <c r="C13461" s="141" t="s">
        <v>47911</v>
      </c>
      <c r="D13461" s="141" t="s">
        <v>27458</v>
      </c>
      <c r="I13461" s="141" t="s">
        <v>14</v>
      </c>
      <c r="J13461" s="649">
        <v>8338.41</v>
      </c>
    </row>
    <row r="13462" spans="1:10" hidden="1">
      <c r="A13462" s="141" t="s">
        <v>47912</v>
      </c>
      <c r="B13462" s="141" t="str">
        <f t="shared" si="210"/>
        <v>CHAVE BLINDADA,TRIPOLAR,DE 250V,DE 600A.FORNECIMENTO E COLOCACAOCHAVE BLINDADA,TRIPOLAR,DE 250V,DE 600A.FORNECIMENTO E COLOCCHAVE BLINDADA,TRIPOLAR,DE 250V,DE 600A.FORNECIMENTO E COLOC</v>
      </c>
      <c r="C13462" s="141" t="s">
        <v>47911</v>
      </c>
      <c r="D13462" s="141" t="s">
        <v>27458</v>
      </c>
      <c r="I13462" s="141" t="s">
        <v>14</v>
      </c>
      <c r="J13462" s="649">
        <v>8335.8799999999992</v>
      </c>
    </row>
    <row r="13463" spans="1:10" hidden="1">
      <c r="A13463" s="141" t="s">
        <v>47913</v>
      </c>
      <c r="B13463" s="141" t="str">
        <f t="shared" si="210"/>
        <v>CHAVE GUARDA MOTOR,TRIFASICA,ATE 3CV,220V,EM CAIXA METALICA,COMPREENDENDO:CHAVE MAGNETICA COM RELE TERMICO,SINALEIRA(VERCHAVE GUARDA MOTOR,TRIFASICA,ATE 3CV,220V,EM CAIXA METALICA,DE E VERMELHO)E BOTOEIRA LIGA/DESLIGA.FORNECIMENTO E COLOCACAOCHAVE GUARDA MOTOR,TRIFASICA,ATE 3CV,220V,EM CAIXA METALICA,</v>
      </c>
      <c r="C13463" s="141" t="s">
        <v>47914</v>
      </c>
      <c r="D13463" s="141" t="s">
        <v>47915</v>
      </c>
      <c r="E13463" s="141" t="s">
        <v>47916</v>
      </c>
      <c r="F13463" s="141" t="s">
        <v>20882</v>
      </c>
      <c r="I13463" s="141" t="s">
        <v>14</v>
      </c>
      <c r="J13463" s="649">
        <v>303.61</v>
      </c>
    </row>
    <row r="13464" spans="1:10" hidden="1">
      <c r="A13464" s="141" t="s">
        <v>47917</v>
      </c>
      <c r="B13464" s="141" t="str">
        <f t="shared" si="210"/>
        <v>CHAVE GUARDA MOTOR,TRIFASICA,ATE 3CV,220V,EM CAIXA METALICA,COMPREENDENDO:CHAVE MAGNETICA COM RELE TERMICO,SINALEIRA(VERCHAVE GUARDA MOTOR,TRIFASICA,ATE 3CV,220V,EM CAIXA METALICA,DE E VERMELHO)E BOTOEIRA LIGA/DESLIGA.FORNECIMENTO E COLOCACAOCHAVE GUARDA MOTOR,TRIFASICA,ATE 3CV,220V,EM CAIXA METALICA,</v>
      </c>
      <c r="C13464" s="141" t="s">
        <v>47914</v>
      </c>
      <c r="D13464" s="141" t="s">
        <v>47915</v>
      </c>
      <c r="E13464" s="141" t="s">
        <v>47916</v>
      </c>
      <c r="F13464" s="141" t="s">
        <v>20882</v>
      </c>
      <c r="I13464" s="141" t="s">
        <v>14</v>
      </c>
      <c r="J13464" s="649">
        <v>297.27</v>
      </c>
    </row>
    <row r="13465" spans="1:10" hidden="1">
      <c r="A13465" s="141" t="s">
        <v>47918</v>
      </c>
      <c r="B13465" s="141" t="str">
        <f t="shared" si="210"/>
        <v>CHAVE GUARDA MOTOR,TRIFASICA,5CV,220V,EM CAIXA METALICA,COMPREENDENDO:CHAVE MAGNETICA COM RELE TERMICO,SINALEIRA(VERDE ECHAVE GUARDA MOTOR,TRIFASICA,5CV,220V,EM CAIXA METALICA,COMP VERMELHO)E BOTOEIRA LIGA/DESLIGA.FORNECIMENTO E COLOCACAOCHAVE GUARDA MOTOR,TRIFASICA,5CV,220V,EM CAIXA METALICA,COMP</v>
      </c>
      <c r="C13465" s="141" t="s">
        <v>47919</v>
      </c>
      <c r="D13465" s="141" t="s">
        <v>47920</v>
      </c>
      <c r="E13465" s="141" t="s">
        <v>47921</v>
      </c>
      <c r="I13465" s="141" t="s">
        <v>14</v>
      </c>
      <c r="J13465" s="649">
        <v>316.45</v>
      </c>
    </row>
    <row r="13466" spans="1:10" hidden="1">
      <c r="A13466" s="141" t="s">
        <v>47922</v>
      </c>
      <c r="B13466" s="141" t="str">
        <f t="shared" si="210"/>
        <v>CHAVE GUARDA MOTOR,TRIFASICA,5CV,220V,EM CAIXA METALICA,COMPREENDENDO:CHAVE MAGNETICA COM RELE TERMICO,SINALEIRA(VERDE ECHAVE GUARDA MOTOR,TRIFASICA,5CV,220V,EM CAIXA METALICA,COMP VERMELHO)E BOTOEIRA LIGA/DESLIGA.FORNECIMENTO E COLOCACAOCHAVE GUARDA MOTOR,TRIFASICA,5CV,220V,EM CAIXA METALICA,COMP</v>
      </c>
      <c r="C13466" s="141" t="s">
        <v>47919</v>
      </c>
      <c r="D13466" s="141" t="s">
        <v>47920</v>
      </c>
      <c r="E13466" s="141" t="s">
        <v>47921</v>
      </c>
      <c r="I13466" s="141" t="s">
        <v>14</v>
      </c>
      <c r="J13466" s="649">
        <v>310.11</v>
      </c>
    </row>
    <row r="13467" spans="1:10" hidden="1">
      <c r="A13467" s="141" t="s">
        <v>47923</v>
      </c>
      <c r="B13467" s="141" t="str">
        <f t="shared" si="210"/>
        <v>CHAVE GUARDA MOTOR,TRIFASICA,7,5/10CV,220V,EM CAIXA METALICA,COMPREENDENDO:CHAVE MAGNETICA COM RELE TERMICO,SINALEIRA(VECHAVE GUARDA MOTOR,TRIFASICA,7,5/10CV,220V,EM CAIXA METALICARDE E VERMELHO)E BOTOEIRA LIGA/DESLIGA.FORNECIMENTO E COLOCACAOCHAVE GUARDA MOTOR,TRIFASICA,7,5/10CV,220V,EM CAIXA METALICA</v>
      </c>
      <c r="C13467" s="141" t="s">
        <v>47924</v>
      </c>
      <c r="D13467" s="141" t="s">
        <v>47925</v>
      </c>
      <c r="E13467" s="141" t="s">
        <v>47926</v>
      </c>
      <c r="F13467" s="141" t="s">
        <v>33262</v>
      </c>
      <c r="I13467" s="141" t="s">
        <v>14</v>
      </c>
      <c r="J13467" s="649">
        <v>339.3</v>
      </c>
    </row>
    <row r="13468" spans="1:10" hidden="1">
      <c r="A13468" s="141" t="s">
        <v>47927</v>
      </c>
      <c r="B13468" s="141" t="str">
        <f t="shared" si="210"/>
        <v>CHAVE GUARDA MOTOR,TRIFASICA,7,5/10CV,220V,EM CAIXA METALICA,COMPREENDENDO:CHAVE MAGNETICA COM RELE TERMICO,SINALEIRA(VECHAVE GUARDA MOTOR,TRIFASICA,7,5/10CV,220V,EM CAIXA METALICARDE E VERMELHO)E BOTOEIRA LIGA/DESLIGA.FORNECIMENTO E COLOCACAOCHAVE GUARDA MOTOR,TRIFASICA,7,5/10CV,220V,EM CAIXA METALICA</v>
      </c>
      <c r="C13468" s="141" t="s">
        <v>47924</v>
      </c>
      <c r="D13468" s="141" t="s">
        <v>47925</v>
      </c>
      <c r="E13468" s="141" t="s">
        <v>47926</v>
      </c>
      <c r="F13468" s="141" t="s">
        <v>33262</v>
      </c>
      <c r="I13468" s="141" t="s">
        <v>14</v>
      </c>
      <c r="J13468" s="649">
        <v>332.96</v>
      </c>
    </row>
    <row r="13469" spans="1:10" hidden="1">
      <c r="A13469" s="141" t="s">
        <v>47928</v>
      </c>
      <c r="B13469" s="141" t="str">
        <f t="shared" si="210"/>
        <v>CHAVE BOIA,AUTOMATICA,DE MERCURIO,UNIPOLAR.FORNECIMENTO E COLOCACAOCHAVE BOIA,AUTOMATICA,DE MERCURIO,UNIPOLAR.FORNECIMENTO E COCHAVE BOIA,AUTOMATICA,DE MERCURIO,UNIPOLAR.FORNECIMENTO E CO</v>
      </c>
      <c r="C13469" s="141" t="s">
        <v>47929</v>
      </c>
      <c r="D13469" s="141" t="s">
        <v>40975</v>
      </c>
      <c r="I13469" s="141" t="s">
        <v>14</v>
      </c>
      <c r="J13469" s="649">
        <v>131.13</v>
      </c>
    </row>
    <row r="13470" spans="1:10" hidden="1">
      <c r="A13470" s="141" t="s">
        <v>47930</v>
      </c>
      <c r="B13470" s="141" t="str">
        <f t="shared" si="210"/>
        <v>CHAVE BOIA,AUTOMATICA,DE MERCURIO,UNIPOLAR.FORNECIMENTO E COLOCACAOCHAVE BOIA,AUTOMATICA,DE MERCURIO,UNIPOLAR.FORNECIMENTO E COCHAVE BOIA,AUTOMATICA,DE MERCURIO,UNIPOLAR.FORNECIMENTO E CO</v>
      </c>
      <c r="C13470" s="141" t="s">
        <v>47929</v>
      </c>
      <c r="D13470" s="141" t="s">
        <v>40975</v>
      </c>
      <c r="I13470" s="141" t="s">
        <v>14</v>
      </c>
      <c r="J13470" s="649">
        <v>118.46</v>
      </c>
    </row>
    <row r="13471" spans="1:10" hidden="1">
      <c r="A13471" s="141" t="s">
        <v>47931</v>
      </c>
      <c r="B13471" s="141" t="str">
        <f t="shared" si="210"/>
        <v>ARMACAO SECUNDARIA OU REX PARA 2 LINHAS,COMPLETA.FORNECIMENTO E COLOCACAOARMACAO SECUNDARIA OU REX PARA 2 LINHAS,COMPLETA.FORNECIMENTARMACAO SECUNDARIA OU REX PARA 2 LINHAS,COMPLETA.FORNECIMENT</v>
      </c>
      <c r="C13471" s="141" t="s">
        <v>47932</v>
      </c>
      <c r="D13471" s="141" t="s">
        <v>27791</v>
      </c>
      <c r="I13471" s="141" t="s">
        <v>14</v>
      </c>
      <c r="J13471" s="649">
        <v>162.54</v>
      </c>
    </row>
    <row r="13472" spans="1:10" hidden="1">
      <c r="A13472" s="141" t="s">
        <v>47933</v>
      </c>
      <c r="B13472" s="141" t="str">
        <f t="shared" si="210"/>
        <v>ARMACAO SECUNDARIA OU REX PARA 2 LINHAS,COMPLETA.FORNECIMENTO E COLOCACAOARMACAO SECUNDARIA OU REX PARA 2 LINHAS,COMPLETA.FORNECIMENTARMACAO SECUNDARIA OU REX PARA 2 LINHAS,COMPLETA.FORNECIMENT</v>
      </c>
      <c r="C13472" s="141" t="s">
        <v>47932</v>
      </c>
      <c r="D13472" s="141" t="s">
        <v>27791</v>
      </c>
      <c r="I13472" s="141" t="s">
        <v>14</v>
      </c>
      <c r="J13472" s="649">
        <v>153.04</v>
      </c>
    </row>
    <row r="13473" spans="1:10" hidden="1">
      <c r="A13473" s="141" t="s">
        <v>47934</v>
      </c>
      <c r="B13473" s="141" t="str">
        <f t="shared" si="210"/>
        <v>ARMACAO SECUNDARIA OU REX PARA 3 LINHAS,COMPLETA.FORNECIMENTO E COLOCACAOARMACAO SECUNDARIA OU REX PARA 3 LINHAS,COMPLETA.FORNECIMENTARMACAO SECUNDARIA OU REX PARA 3 LINHAS,COMPLETA.FORNECIMENT</v>
      </c>
      <c r="C13473" s="141" t="s">
        <v>47935</v>
      </c>
      <c r="D13473" s="141" t="s">
        <v>27791</v>
      </c>
      <c r="I13473" s="141" t="s">
        <v>14</v>
      </c>
      <c r="J13473" s="649">
        <v>243.43</v>
      </c>
    </row>
    <row r="13474" spans="1:10" hidden="1">
      <c r="A13474" s="141" t="s">
        <v>47936</v>
      </c>
      <c r="B13474" s="141" t="str">
        <f t="shared" si="210"/>
        <v>ARMACAO SECUNDARIA OU REX PARA 3 LINHAS,COMPLETA.FORNECIMENTO E COLOCACAOARMACAO SECUNDARIA OU REX PARA 3 LINHAS,COMPLETA.FORNECIMENTARMACAO SECUNDARIA OU REX PARA 3 LINHAS,COMPLETA.FORNECIMENT</v>
      </c>
      <c r="C13474" s="141" t="s">
        <v>47935</v>
      </c>
      <c r="D13474" s="141" t="s">
        <v>27791</v>
      </c>
      <c r="I13474" s="141" t="s">
        <v>14</v>
      </c>
      <c r="J13474" s="649">
        <v>232.03</v>
      </c>
    </row>
    <row r="13475" spans="1:10" hidden="1">
      <c r="A13475" s="141" t="s">
        <v>47937</v>
      </c>
      <c r="B13475" s="141" t="str">
        <f t="shared" si="210"/>
        <v>ARMACAO SECUNDARIA OU REX PARA 4 LINHAS,COMPLETA.FORNECIMENTO E COLOCACAOARMACAO SECUNDARIA OU REX PARA 4 LINHAS,COMPLETA.FORNECIMENTARMACAO SECUNDARIA OU REX PARA 4 LINHAS,COMPLETA.FORNECIMENT</v>
      </c>
      <c r="C13475" s="141" t="s">
        <v>47938</v>
      </c>
      <c r="D13475" s="141" t="s">
        <v>27791</v>
      </c>
      <c r="I13475" s="141" t="s">
        <v>14</v>
      </c>
      <c r="J13475" s="649">
        <v>276.51</v>
      </c>
    </row>
    <row r="13476" spans="1:10" hidden="1">
      <c r="A13476" s="141" t="s">
        <v>47939</v>
      </c>
      <c r="B13476" s="141" t="str">
        <f t="shared" si="210"/>
        <v>ARMACAO SECUNDARIA OU REX PARA 4 LINHAS,COMPLETA.FORNECIMENTO E COLOCACAOARMACAO SECUNDARIA OU REX PARA 4 LINHAS,COMPLETA.FORNECIMENTARMACAO SECUNDARIA OU REX PARA 4 LINHAS,COMPLETA.FORNECIMENT</v>
      </c>
      <c r="C13476" s="141" t="s">
        <v>47938</v>
      </c>
      <c r="D13476" s="141" t="s">
        <v>27791</v>
      </c>
      <c r="I13476" s="141" t="s">
        <v>14</v>
      </c>
      <c r="J13476" s="649">
        <v>263.83999999999997</v>
      </c>
    </row>
    <row r="13477" spans="1:10" hidden="1">
      <c r="A13477" s="141" t="s">
        <v>47940</v>
      </c>
      <c r="B13477" s="141" t="str">
        <f t="shared" si="210"/>
        <v>FIO DE COBRE COM ISOLAMENTO TERMOPLASTICO,ANTICHAMA,COMPREENDENDO:PREPARO,CORTE E ENFIACAO EM ELETRODUTOS,NA BITOLA DE 1FIO DE COBRE COM ISOLAMENTO TERMOPLASTICO,ANTICHAMA,COMPREENMM2,450/750V.FORNECIMENTO E COLOCACAOFIO DE COBRE COM ISOLAMENTO TERMOPLASTICO,ANTICHAMA,COMPREEN</v>
      </c>
      <c r="C13477" s="141" t="s">
        <v>47941</v>
      </c>
      <c r="D13477" s="141" t="s">
        <v>47942</v>
      </c>
      <c r="E13477" s="141" t="s">
        <v>47943</v>
      </c>
      <c r="I13477" s="141" t="s">
        <v>285</v>
      </c>
      <c r="J13477" s="649">
        <v>2.1800000000000002</v>
      </c>
    </row>
    <row r="13478" spans="1:10" hidden="1">
      <c r="A13478" s="141" t="s">
        <v>47944</v>
      </c>
      <c r="B13478" s="141" t="str">
        <f t="shared" si="210"/>
        <v>FIO DE COBRE COM ISOLAMENTO TERMOPLASTICO,ANTICHAMA,COMPREENDENDO:PREPARO,CORTE E ENFIACAO EM ELETRODUTOS,NA BITOLA DE 1FIO DE COBRE COM ISOLAMENTO TERMOPLASTICO,ANTICHAMA,COMPREENMM2,450/750V.FORNECIMENTO E COLOCACAOFIO DE COBRE COM ISOLAMENTO TERMOPLASTICO,ANTICHAMA,COMPREEN</v>
      </c>
      <c r="C13478" s="141" t="s">
        <v>47941</v>
      </c>
      <c r="D13478" s="141" t="s">
        <v>47942</v>
      </c>
      <c r="E13478" s="141" t="s">
        <v>47943</v>
      </c>
      <c r="I13478" s="141" t="s">
        <v>285</v>
      </c>
      <c r="J13478" s="649">
        <v>1.99</v>
      </c>
    </row>
    <row r="13479" spans="1:10" hidden="1">
      <c r="A13479" s="141" t="s">
        <v>47945</v>
      </c>
      <c r="B13479" s="141" t="str">
        <f t="shared" si="210"/>
        <v>FIO DE COBRE COM ISOLAMENTO TERMOPLASTICO,ANTICHAMA,COMPREENDENDO:PREPARO,CORTE E ENFIACAO EM ELETRODUTOS,NA BITOLA DE 1FIO DE COBRE COM ISOLAMENTO TERMOPLASTICO,ANTICHAMA,COMPREEN,5MM2,450/750V.FORNECIMENTO E COLOCACAOFIO DE COBRE COM ISOLAMENTO TERMOPLASTICO,ANTICHAMA,COMPREEN</v>
      </c>
      <c r="C13479" s="141" t="s">
        <v>47941</v>
      </c>
      <c r="D13479" s="141" t="s">
        <v>47942</v>
      </c>
      <c r="E13479" s="141" t="s">
        <v>47946</v>
      </c>
      <c r="I13479" s="141" t="s">
        <v>285</v>
      </c>
      <c r="J13479" s="649">
        <v>2.94</v>
      </c>
    </row>
    <row r="13480" spans="1:10" hidden="1">
      <c r="A13480" s="141" t="s">
        <v>47947</v>
      </c>
      <c r="B13480" s="141" t="str">
        <f t="shared" si="210"/>
        <v>FIO DE COBRE COM ISOLAMENTO TERMOPLASTICO,ANTICHAMA,COMPREENDENDO:PREPARO,CORTE E ENFIACAO EM ELETRODUTOS,NA BITOLA DE 1FIO DE COBRE COM ISOLAMENTO TERMOPLASTICO,ANTICHAMA,COMPREEN,5MM2,450/750V.FORNECIMENTO E COLOCACAOFIO DE COBRE COM ISOLAMENTO TERMOPLASTICO,ANTICHAMA,COMPREEN</v>
      </c>
      <c r="C13480" s="141" t="s">
        <v>47941</v>
      </c>
      <c r="D13480" s="141" t="s">
        <v>47942</v>
      </c>
      <c r="E13480" s="141" t="s">
        <v>47946</v>
      </c>
      <c r="I13480" s="141" t="s">
        <v>285</v>
      </c>
      <c r="J13480" s="649">
        <v>2.68</v>
      </c>
    </row>
    <row r="13481" spans="1:10" hidden="1">
      <c r="A13481" s="141" t="s">
        <v>47948</v>
      </c>
      <c r="B13481" s="141" t="str">
        <f t="shared" si="210"/>
        <v>FIO DE COBRE COM ISOLAMENTO TERMOPLASTICO,ANTICHAMA,COMPREENDENDO:PREPARO,CORTE E ENFIACAO EM ELETRODUTOS,NA BITOLA DE 2FIO DE COBRE COM ISOLAMENTO TERMOPLASTICO,ANTICHAMA,COMPREEN,5MM2,450/750V.FORNECIMENTO E COLOCACAOFIO DE COBRE COM ISOLAMENTO TERMOPLASTICO,ANTICHAMA,COMPREEN</v>
      </c>
      <c r="C13481" s="141" t="s">
        <v>47941</v>
      </c>
      <c r="D13481" s="141" t="s">
        <v>47949</v>
      </c>
      <c r="E13481" s="141" t="s">
        <v>47946</v>
      </c>
      <c r="I13481" s="141" t="s">
        <v>285</v>
      </c>
      <c r="J13481" s="649">
        <v>4</v>
      </c>
    </row>
    <row r="13482" spans="1:10" hidden="1">
      <c r="A13482" s="141" t="s">
        <v>47950</v>
      </c>
      <c r="B13482" s="141" t="str">
        <f t="shared" si="210"/>
        <v>FIO DE COBRE COM ISOLAMENTO TERMOPLASTICO,ANTICHAMA,COMPREENDENDO:PREPARO,CORTE E ENFIACAO EM ELETRODUTOS,NA BITOLA DE 2FIO DE COBRE COM ISOLAMENTO TERMOPLASTICO,ANTICHAMA,COMPREEN,5MM2,450/750V.FORNECIMENTO E COLOCACAOFIO DE COBRE COM ISOLAMENTO TERMOPLASTICO,ANTICHAMA,COMPREEN</v>
      </c>
      <c r="C13482" s="141" t="s">
        <v>47941</v>
      </c>
      <c r="D13482" s="141" t="s">
        <v>47949</v>
      </c>
      <c r="E13482" s="141" t="s">
        <v>47946</v>
      </c>
      <c r="I13482" s="141" t="s">
        <v>285</v>
      </c>
      <c r="J13482" s="649">
        <v>3.68</v>
      </c>
    </row>
    <row r="13483" spans="1:10" hidden="1">
      <c r="A13483" s="141" t="s">
        <v>47951</v>
      </c>
      <c r="B13483" s="141" t="str">
        <f t="shared" si="210"/>
        <v>FIO DE COBRE COM ISOLAMENTO TERMOPLASTICO,ANTICHAMA,COMPREENDENDO:PREPARO,CORTE E ENFIACAO EM ELETRODUTOS,NA BITOLA DE 4FIO DE COBRE COM ISOLAMENTO TERMOPLASTICO,ANTICHAMA,COMPREENMM2,450/750V.FORNECIMENTO E COLOCACAOFIO DE COBRE COM ISOLAMENTO TERMOPLASTICO,ANTICHAMA,COMPREEN</v>
      </c>
      <c r="C13483" s="141" t="s">
        <v>47941</v>
      </c>
      <c r="D13483" s="141" t="s">
        <v>47952</v>
      </c>
      <c r="E13483" s="141" t="s">
        <v>47943</v>
      </c>
      <c r="I13483" s="141" t="s">
        <v>285</v>
      </c>
      <c r="J13483" s="649">
        <v>5.42</v>
      </c>
    </row>
    <row r="13484" spans="1:10" hidden="1">
      <c r="A13484" s="141" t="s">
        <v>47953</v>
      </c>
      <c r="B13484" s="141" t="str">
        <f t="shared" si="210"/>
        <v>FIO DE COBRE COM ISOLAMENTO TERMOPLASTICO,ANTICHAMA,COMPREENDENDO:PREPARO,CORTE E ENFIACAO EM ELETRODUTOS,NA BITOLA DE 4FIO DE COBRE COM ISOLAMENTO TERMOPLASTICO,ANTICHAMA,COMPREENMM2,450/750V.FORNECIMENTO E COLOCACAOFIO DE COBRE COM ISOLAMENTO TERMOPLASTICO,ANTICHAMA,COMPREEN</v>
      </c>
      <c r="C13484" s="141" t="s">
        <v>47941</v>
      </c>
      <c r="D13484" s="141" t="s">
        <v>47952</v>
      </c>
      <c r="E13484" s="141" t="s">
        <v>47943</v>
      </c>
      <c r="I13484" s="141" t="s">
        <v>285</v>
      </c>
      <c r="J13484" s="649">
        <v>5.03</v>
      </c>
    </row>
    <row r="13485" spans="1:10" hidden="1">
      <c r="A13485" s="141" t="s">
        <v>47954</v>
      </c>
      <c r="B13485" s="141" t="str">
        <f t="shared" si="210"/>
        <v>FIO DE COBRE COM ISOLAMENTO TERMOPLASTICO,ANTICHAMA,COMPREENDENDO:PREPARO,CORTE E ENFIACAO EM ELETRODUTOS,NA BITOLA DE 6FIO DE COBRE COM ISOLAMENTO TERMOPLASTICO,ANTICHAMA,COMPREENMM2,450/750V.FORNECIMENTO E COLOCACAOFIO DE COBRE COM ISOLAMENTO TERMOPLASTICO,ANTICHAMA,COMPREEN</v>
      </c>
      <c r="C13485" s="141" t="s">
        <v>47941</v>
      </c>
      <c r="D13485" s="141" t="s">
        <v>47955</v>
      </c>
      <c r="E13485" s="141" t="s">
        <v>47943</v>
      </c>
      <c r="I13485" s="141" t="s">
        <v>285</v>
      </c>
      <c r="J13485" s="649">
        <v>7.1</v>
      </c>
    </row>
    <row r="13486" spans="1:10" hidden="1">
      <c r="A13486" s="141" t="s">
        <v>47956</v>
      </c>
      <c r="B13486" s="141" t="str">
        <f t="shared" si="210"/>
        <v>FIO DE COBRE COM ISOLAMENTO TERMOPLASTICO,ANTICHAMA,COMPREENDENDO:PREPARO,CORTE E ENFIACAO EM ELETRODUTOS,NA BITOLA DE 6FIO DE COBRE COM ISOLAMENTO TERMOPLASTICO,ANTICHAMA,COMPREENMM2,450/750V.FORNECIMENTO E COLOCACAOFIO DE COBRE COM ISOLAMENTO TERMOPLASTICO,ANTICHAMA,COMPREEN</v>
      </c>
      <c r="C13486" s="141" t="s">
        <v>47941</v>
      </c>
      <c r="D13486" s="141" t="s">
        <v>47955</v>
      </c>
      <c r="E13486" s="141" t="s">
        <v>47943</v>
      </c>
      <c r="I13486" s="141" t="s">
        <v>285</v>
      </c>
      <c r="J13486" s="649">
        <v>6.66</v>
      </c>
    </row>
    <row r="13487" spans="1:10" hidden="1">
      <c r="A13487" s="141" t="s">
        <v>47957</v>
      </c>
      <c r="B13487" s="141" t="str">
        <f t="shared" si="210"/>
        <v>FIO DE COBRE COM ISOLAMENTO TERMOPLASTICO,ANTICHAMA,COMPREENDENDO:PREPARO,CORTE E ENFIACAO EM ELETRODUTOS,NA BITOLA DE 1FIO DE COBRE COM ISOLAMENTO TERMOPLASTICO,ANTICHAMA,COMPREEN0MM2,450/750V.FORNECIMENTO E COLOCACAOFIO DE COBRE COM ISOLAMENTO TERMOPLASTICO,ANTICHAMA,COMPREEN</v>
      </c>
      <c r="C13487" s="141" t="s">
        <v>47941</v>
      </c>
      <c r="D13487" s="141" t="s">
        <v>47942</v>
      </c>
      <c r="E13487" s="141" t="s">
        <v>47958</v>
      </c>
      <c r="I13487" s="141" t="s">
        <v>285</v>
      </c>
      <c r="J13487" s="649">
        <v>10.029999999999999</v>
      </c>
    </row>
    <row r="13488" spans="1:10" hidden="1">
      <c r="A13488" s="141" t="s">
        <v>47959</v>
      </c>
      <c r="B13488" s="141" t="str">
        <f t="shared" si="210"/>
        <v>FIO DE COBRE COM ISOLAMENTO TERMOPLASTICO,ANTICHAMA,COMPREENDENDO:PREPARO,CORTE E ENFIACAO EM ELETRODUTOS,NA BITOLA DE 1FIO DE COBRE COM ISOLAMENTO TERMOPLASTICO,ANTICHAMA,COMPREEN0MM2,450/750V.FORNECIMENTO E COLOCACAOFIO DE COBRE COM ISOLAMENTO TERMOPLASTICO,ANTICHAMA,COMPREEN</v>
      </c>
      <c r="C13488" s="141" t="s">
        <v>47941</v>
      </c>
      <c r="D13488" s="141" t="s">
        <v>47942</v>
      </c>
      <c r="E13488" s="141" t="s">
        <v>47958</v>
      </c>
      <c r="I13488" s="141" t="s">
        <v>285</v>
      </c>
      <c r="J13488" s="649">
        <v>9.5299999999999994</v>
      </c>
    </row>
    <row r="13489" spans="1:10" hidden="1">
      <c r="A13489" s="141" t="s">
        <v>47960</v>
      </c>
      <c r="B13489" s="141" t="str">
        <f t="shared" si="210"/>
        <v>CABO DE COBRE FLEXIVEL COM ISOLAMENTO TERMOPLASTICO,COMPREENDENDO:PREPARO,CORTE E ENFIACAO EM ELETRODUTOS,NA BITOLA DE 1CABO DE COBRE FLEXIVEL COM ISOLAMENTO TERMOPLASTICO,COMPREEN,5MM2, 450/750V.FORNECIMENTO E COLOCACAOCABO DE COBRE FLEXIVEL COM ISOLAMENTO TERMOPLASTICO,COMPREEN</v>
      </c>
      <c r="C13489" s="141" t="s">
        <v>47961</v>
      </c>
      <c r="D13489" s="141" t="s">
        <v>47942</v>
      </c>
      <c r="E13489" s="141" t="s">
        <v>47962</v>
      </c>
      <c r="I13489" s="141" t="s">
        <v>285</v>
      </c>
      <c r="J13489" s="649">
        <v>2.8</v>
      </c>
    </row>
    <row r="13490" spans="1:10" hidden="1">
      <c r="A13490" s="141" t="s">
        <v>47963</v>
      </c>
      <c r="B13490" s="141" t="str">
        <f t="shared" si="210"/>
        <v>CABO DE COBRE FLEXIVEL COM ISOLAMENTO TERMOPLASTICO,COMPREENDENDO:PREPARO,CORTE E ENFIACAO EM ELETRODUTOS,NA BITOLA DE 1CABO DE COBRE FLEXIVEL COM ISOLAMENTO TERMOPLASTICO,COMPREEN,5MM2, 450/750V.FORNECIMENTO E COLOCACAOCABO DE COBRE FLEXIVEL COM ISOLAMENTO TERMOPLASTICO,COMPREEN</v>
      </c>
      <c r="C13490" s="141" t="s">
        <v>47961</v>
      </c>
      <c r="D13490" s="141" t="s">
        <v>47942</v>
      </c>
      <c r="E13490" s="141" t="s">
        <v>47962</v>
      </c>
      <c r="I13490" s="141" t="s">
        <v>285</v>
      </c>
      <c r="J13490" s="649">
        <v>2.5499999999999998</v>
      </c>
    </row>
    <row r="13491" spans="1:10" hidden="1">
      <c r="A13491" s="141" t="s">
        <v>47964</v>
      </c>
      <c r="B13491" s="141" t="str">
        <f t="shared" si="210"/>
        <v>CABO DE COBRE FLEXIVEL COM ISOLAMENTO TERMOPLASTICO,COMPREENDENDO:PREPARO,CORTE E ENFIACAO EM ELETRODUTOS,NA BITOLA DE 2CABO DE COBRE FLEXIVEL COM ISOLAMENTO TERMOPLASTICO,COMPREEN,5MM2, 450/750V.FORNECIMENTO E COLOCACAOCABO DE COBRE FLEXIVEL COM ISOLAMENTO TERMOPLASTICO,COMPREEN</v>
      </c>
      <c r="C13491" s="141" t="s">
        <v>47961</v>
      </c>
      <c r="D13491" s="141" t="s">
        <v>47949</v>
      </c>
      <c r="E13491" s="141" t="s">
        <v>47962</v>
      </c>
      <c r="I13491" s="141" t="s">
        <v>285</v>
      </c>
      <c r="J13491" s="649">
        <v>3.82</v>
      </c>
    </row>
    <row r="13492" spans="1:10" hidden="1">
      <c r="A13492" s="141" t="s">
        <v>47965</v>
      </c>
      <c r="B13492" s="141" t="str">
        <f t="shared" si="210"/>
        <v>CABO DE COBRE FLEXIVEL COM ISOLAMENTO TERMOPLASTICO,COMPREENDENDO:PREPARO,CORTE E ENFIACAO EM ELETRODUTOS,NA BITOLA DE 2CABO DE COBRE FLEXIVEL COM ISOLAMENTO TERMOPLASTICO,COMPREEN,5MM2, 450/750V.FORNECIMENTO E COLOCACAOCABO DE COBRE FLEXIVEL COM ISOLAMENTO TERMOPLASTICO,COMPREEN</v>
      </c>
      <c r="C13492" s="141" t="s">
        <v>47961</v>
      </c>
      <c r="D13492" s="141" t="s">
        <v>47949</v>
      </c>
      <c r="E13492" s="141" t="s">
        <v>47962</v>
      </c>
      <c r="I13492" s="141" t="s">
        <v>285</v>
      </c>
      <c r="J13492" s="649">
        <v>3.5</v>
      </c>
    </row>
    <row r="13493" spans="1:10" hidden="1">
      <c r="A13493" s="141" t="s">
        <v>47966</v>
      </c>
      <c r="B13493" s="141" t="str">
        <f t="shared" si="210"/>
        <v>CABO DE COBRE FLEXIVEL COM ISOLAMENTO TERMOPLASTICO,COMPREENDENDO:PREPARO,CORTE E ENFIACAO EM ELETRODUTOS NA BITOLA DE 4CABO DE COBRE FLEXIVEL COM ISOLAMENTO TERMOPLASTICO,COMPREENMM2, 450/750V.FORNECIMENTO E COLOCACAOCABO DE COBRE FLEXIVEL COM ISOLAMENTO TERMOPLASTICO,COMPREEN</v>
      </c>
      <c r="C13493" s="141" t="s">
        <v>47961</v>
      </c>
      <c r="D13493" s="141" t="s">
        <v>47967</v>
      </c>
      <c r="E13493" s="141" t="s">
        <v>47968</v>
      </c>
      <c r="I13493" s="141" t="s">
        <v>285</v>
      </c>
      <c r="J13493" s="649">
        <v>5.23</v>
      </c>
    </row>
    <row r="13494" spans="1:10" hidden="1">
      <c r="A13494" s="141" t="s">
        <v>47969</v>
      </c>
      <c r="B13494" s="141" t="str">
        <f t="shared" si="210"/>
        <v>CABO DE COBRE FLEXIVEL COM ISOLAMENTO TERMOPLASTICO,COMPREENDENDO:PREPARO,CORTE E ENFIACAO EM ELETRODUTOS NA BITOLA DE 4CABO DE COBRE FLEXIVEL COM ISOLAMENTO TERMOPLASTICO,COMPREENMM2, 450/750V.FORNECIMENTO E COLOCACAOCABO DE COBRE FLEXIVEL COM ISOLAMENTO TERMOPLASTICO,COMPREEN</v>
      </c>
      <c r="C13494" s="141" t="s">
        <v>47961</v>
      </c>
      <c r="D13494" s="141" t="s">
        <v>47967</v>
      </c>
      <c r="E13494" s="141" t="s">
        <v>47968</v>
      </c>
      <c r="I13494" s="141" t="s">
        <v>285</v>
      </c>
      <c r="J13494" s="649">
        <v>4.84</v>
      </c>
    </row>
    <row r="13495" spans="1:10" hidden="1">
      <c r="A13495" s="141" t="s">
        <v>47970</v>
      </c>
      <c r="B13495" s="141" t="str">
        <f t="shared" si="210"/>
        <v>CABO DE COBRE FLEXIVEL COM ISOLAMENTO TERMOPLASTICO,COMPREENDENDO:PREPARO,CORTE E ENFIACAO EM ELETRODUTOS,NA BITOLA DE 6CABO DE COBRE FLEXIVEL COM ISOLAMENTO TERMOPLASTICO,COMPREENMM2, 450/750V.FORNECIMENTO E COLOCACAOCABO DE COBRE FLEXIVEL COM ISOLAMENTO TERMOPLASTICO,COMPREEN</v>
      </c>
      <c r="C13495" s="141" t="s">
        <v>47961</v>
      </c>
      <c r="D13495" s="141" t="s">
        <v>47955</v>
      </c>
      <c r="E13495" s="141" t="s">
        <v>47968</v>
      </c>
      <c r="I13495" s="141" t="s">
        <v>285</v>
      </c>
      <c r="J13495" s="649">
        <v>6.76</v>
      </c>
    </row>
    <row r="13496" spans="1:10" hidden="1">
      <c r="A13496" s="141" t="s">
        <v>47971</v>
      </c>
      <c r="B13496" s="141" t="str">
        <f t="shared" si="210"/>
        <v>CABO DE COBRE FLEXIVEL COM ISOLAMENTO TERMOPLASTICO,COMPREENDENDO:PREPARO,CORTE E ENFIACAO EM ELETRODUTOS,NA BITOLA DE 6CABO DE COBRE FLEXIVEL COM ISOLAMENTO TERMOPLASTICO,COMPREENMM2, 450/750V.FORNECIMENTO E COLOCACAOCABO DE COBRE FLEXIVEL COM ISOLAMENTO TERMOPLASTICO,COMPREEN</v>
      </c>
      <c r="C13496" s="141" t="s">
        <v>47961</v>
      </c>
      <c r="D13496" s="141" t="s">
        <v>47955</v>
      </c>
      <c r="E13496" s="141" t="s">
        <v>47968</v>
      </c>
      <c r="I13496" s="141" t="s">
        <v>285</v>
      </c>
      <c r="J13496" s="649">
        <v>6.32</v>
      </c>
    </row>
    <row r="13497" spans="1:10" hidden="1">
      <c r="A13497" s="141" t="s">
        <v>47972</v>
      </c>
      <c r="B13497" s="141" t="str">
        <f t="shared" si="210"/>
        <v>CABO DE COBRE FLEXIVEL COM ISOLAMENTO TERMOPLASTICO,COMPREENDENDO:PREPARO,CORTE E ENFIACAO EM ELETRODUTOS NA BITOLA DE 1CABO DE COBRE FLEXIVEL COM ISOLAMENTO TERMOPLASTICO,COMPREEN0MM2, 450/750V.FORNECIMENTO E COLOCACAOCABO DE COBRE FLEXIVEL COM ISOLAMENTO TERMOPLASTICO,COMPREEN</v>
      </c>
      <c r="C13497" s="141" t="s">
        <v>47961</v>
      </c>
      <c r="D13497" s="141" t="s">
        <v>47973</v>
      </c>
      <c r="E13497" s="141" t="s">
        <v>47974</v>
      </c>
      <c r="I13497" s="141" t="s">
        <v>285</v>
      </c>
      <c r="J13497" s="649">
        <v>9.91</v>
      </c>
    </row>
    <row r="13498" spans="1:10" hidden="1">
      <c r="A13498" s="141" t="s">
        <v>47975</v>
      </c>
      <c r="B13498" s="141" t="str">
        <f t="shared" si="210"/>
        <v>CABO DE COBRE FLEXIVEL COM ISOLAMENTO TERMOPLASTICO,COMPREENDENDO:PREPARO,CORTE E ENFIACAO EM ELETRODUTOS NA BITOLA DE 1CABO DE COBRE FLEXIVEL COM ISOLAMENTO TERMOPLASTICO,COMPREEN0MM2, 450/750V.FORNECIMENTO E COLOCACAOCABO DE COBRE FLEXIVEL COM ISOLAMENTO TERMOPLASTICO,COMPREEN</v>
      </c>
      <c r="C13498" s="141" t="s">
        <v>47961</v>
      </c>
      <c r="D13498" s="141" t="s">
        <v>47973</v>
      </c>
      <c r="E13498" s="141" t="s">
        <v>47974</v>
      </c>
      <c r="I13498" s="141" t="s">
        <v>285</v>
      </c>
      <c r="J13498" s="649">
        <v>9.41</v>
      </c>
    </row>
    <row r="13499" spans="1:10" hidden="1">
      <c r="A13499" s="141" t="s">
        <v>47976</v>
      </c>
      <c r="B13499" s="141" t="str">
        <f t="shared" si="210"/>
        <v>CABO DE COBRE FLEXIVEL COM ISOLAMENTO TERMOPLASTICO,COMPREENDENDO:PREPARO,CORTE E ENFIACAO EM ELETRODUTOS,NA BITOLA DE 1CABO DE COBRE FLEXIVEL COM ISOLAMENTO TERMOPLASTICO,COMPREEN6MM2, 450/750V.FORNECIMENTO E COLOCACAOCABO DE COBRE FLEXIVEL COM ISOLAMENTO TERMOPLASTICO,COMPREEN</v>
      </c>
      <c r="C13499" s="141" t="s">
        <v>47961</v>
      </c>
      <c r="D13499" s="141" t="s">
        <v>47942</v>
      </c>
      <c r="E13499" s="141" t="s">
        <v>47977</v>
      </c>
      <c r="I13499" s="141" t="s">
        <v>285</v>
      </c>
      <c r="J13499" s="649">
        <v>13.61</v>
      </c>
    </row>
    <row r="13500" spans="1:10" hidden="1">
      <c r="A13500" s="141" t="s">
        <v>47978</v>
      </c>
      <c r="B13500" s="141" t="str">
        <f t="shared" si="210"/>
        <v>CABO DE COBRE FLEXIVEL COM ISOLAMENTO TERMOPLASTICO,COMPREENDENDO:PREPARO,CORTE E ENFIACAO EM ELETRODUTOS,NA BITOLA DE 1CABO DE COBRE FLEXIVEL COM ISOLAMENTO TERMOPLASTICO,COMPREEN6MM2, 450/750V.FORNECIMENTO E COLOCACAOCABO DE COBRE FLEXIVEL COM ISOLAMENTO TERMOPLASTICO,COMPREEN</v>
      </c>
      <c r="C13500" s="141" t="s">
        <v>47961</v>
      </c>
      <c r="D13500" s="141" t="s">
        <v>47942</v>
      </c>
      <c r="E13500" s="141" t="s">
        <v>47977</v>
      </c>
      <c r="I13500" s="141" t="s">
        <v>285</v>
      </c>
      <c r="J13500" s="649">
        <v>13.04</v>
      </c>
    </row>
    <row r="13501" spans="1:10" hidden="1">
      <c r="A13501" s="141" t="s">
        <v>47979</v>
      </c>
      <c r="B13501" s="141" t="str">
        <f t="shared" si="210"/>
        <v>CABO DE COBRE FLEXIVEL COM ISOLAMENTO TERMOPLASTICO,COMPREENDENDO:PREPARO,CORTE E ENFIACAO EM ELETRODUTOS,NA BITOLA DE 2CABO DE COBRE FLEXIVEL COM ISOLAMENTO TERMOPLASTICO,COMPREEN5MM2, 450/750V.FORNECIMENTO E COLOCACAOCABO DE COBRE FLEXIVEL COM ISOLAMENTO TERMOPLASTICO,COMPREEN</v>
      </c>
      <c r="C13501" s="141" t="s">
        <v>47961</v>
      </c>
      <c r="D13501" s="141" t="s">
        <v>47949</v>
      </c>
      <c r="E13501" s="141" t="s">
        <v>47980</v>
      </c>
      <c r="I13501" s="141" t="s">
        <v>285</v>
      </c>
      <c r="J13501" s="649">
        <v>18.79</v>
      </c>
    </row>
    <row r="13502" spans="1:10" hidden="1">
      <c r="A13502" s="141" t="s">
        <v>47981</v>
      </c>
      <c r="B13502" s="141" t="str">
        <f t="shared" si="210"/>
        <v>CABO DE COBRE FLEXIVEL COM ISOLAMENTO TERMOPLASTICO,COMPREENDENDO:PREPARO,CORTE E ENFIACAO EM ELETRODUTOS,NA BITOLA DE 2CABO DE COBRE FLEXIVEL COM ISOLAMENTO TERMOPLASTICO,COMPREEN5MM2, 450/750V.FORNECIMENTO E COLOCACAOCABO DE COBRE FLEXIVEL COM ISOLAMENTO TERMOPLASTICO,COMPREEN</v>
      </c>
      <c r="C13502" s="141" t="s">
        <v>47961</v>
      </c>
      <c r="D13502" s="141" t="s">
        <v>47949</v>
      </c>
      <c r="E13502" s="141" t="s">
        <v>47980</v>
      </c>
      <c r="I13502" s="141" t="s">
        <v>285</v>
      </c>
      <c r="J13502" s="649">
        <v>18.149999999999999</v>
      </c>
    </row>
    <row r="13503" spans="1:10" hidden="1">
      <c r="A13503" s="141" t="s">
        <v>47982</v>
      </c>
      <c r="B13503" s="141" t="str">
        <f t="shared" si="210"/>
        <v>CABO DE COBRE FLEXIVEL COM ISOLAMENTO TERMOPLASTICO,COMPREENDENDO:PREPARO,CORTE E ENFIACAO EM ELETRODUTOS,NA BITOLA DE 3CABO DE COBRE FLEXIVEL COM ISOLAMENTO TERMOPLASTICO,COMPREEN5MM2, 450/750V.FORNECIMENTO E COLOCACAOCABO DE COBRE FLEXIVEL COM ISOLAMENTO TERMOPLASTICO,COMPREEN</v>
      </c>
      <c r="C13503" s="141" t="s">
        <v>47961</v>
      </c>
      <c r="D13503" s="141" t="s">
        <v>47983</v>
      </c>
      <c r="E13503" s="141" t="s">
        <v>47980</v>
      </c>
      <c r="I13503" s="141" t="s">
        <v>285</v>
      </c>
      <c r="J13503" s="649">
        <v>28.01</v>
      </c>
    </row>
    <row r="13504" spans="1:10" hidden="1">
      <c r="A13504" s="141" t="s">
        <v>47984</v>
      </c>
      <c r="B13504" s="141" t="str">
        <f t="shared" si="210"/>
        <v>CABO DE COBRE FLEXIVEL COM ISOLAMENTO TERMOPLASTICO,COMPREENDENDO:PREPARO,CORTE E ENFIACAO EM ELETRODUTOS,NA BITOLA DE 3CABO DE COBRE FLEXIVEL COM ISOLAMENTO TERMOPLASTICO,COMPREEN5MM2, 450/750V.FORNECIMENTO E COLOCACAOCABO DE COBRE FLEXIVEL COM ISOLAMENTO TERMOPLASTICO,COMPREEN</v>
      </c>
      <c r="C13504" s="141" t="s">
        <v>47961</v>
      </c>
      <c r="D13504" s="141" t="s">
        <v>47983</v>
      </c>
      <c r="E13504" s="141" t="s">
        <v>47980</v>
      </c>
      <c r="I13504" s="141" t="s">
        <v>285</v>
      </c>
      <c r="J13504" s="649">
        <v>27.06</v>
      </c>
    </row>
    <row r="13505" spans="1:10" hidden="1">
      <c r="A13505" s="141" t="s">
        <v>47985</v>
      </c>
      <c r="B13505" s="141" t="str">
        <f t="shared" si="210"/>
        <v>CABO DE COBRE FLEXIVEL COM ISOLAMENTO TERMOPLASTICO,COMPREENDENDO:PREPARO,CORTE E ENFIACAO EM ELETRODUTOS,NA BITOLA DE 5CABO DE COBRE FLEXIVEL COM ISOLAMENTO TERMOPLASTICO,COMPREEN0MM2, 450/750V.FORNECIMENTO E COLOCACAOCABO DE COBRE FLEXIVEL COM ISOLAMENTO TERMOPLASTICO,COMPREEN</v>
      </c>
      <c r="C13505" s="141" t="s">
        <v>47961</v>
      </c>
      <c r="D13505" s="141" t="s">
        <v>47986</v>
      </c>
      <c r="E13505" s="141" t="s">
        <v>47974</v>
      </c>
      <c r="I13505" s="141" t="s">
        <v>285</v>
      </c>
      <c r="J13505" s="649">
        <v>41.12</v>
      </c>
    </row>
    <row r="13506" spans="1:10" hidden="1">
      <c r="A13506" s="141" t="s">
        <v>47987</v>
      </c>
      <c r="B13506" s="141" t="str">
        <f t="shared" si="210"/>
        <v>CABO DE COBRE FLEXIVEL COM ISOLAMENTO TERMOPLASTICO,COMPREENDENDO:PREPARO,CORTE E ENFIACAO EM ELETRODUTOS,NA BITOLA DE 5CABO DE COBRE FLEXIVEL COM ISOLAMENTO TERMOPLASTICO,COMPREEN0MM2, 450/750V.FORNECIMENTO E COLOCACAOCABO DE COBRE FLEXIVEL COM ISOLAMENTO TERMOPLASTICO,COMPREEN</v>
      </c>
      <c r="C13506" s="141" t="s">
        <v>47961</v>
      </c>
      <c r="D13506" s="141" t="s">
        <v>47986</v>
      </c>
      <c r="E13506" s="141" t="s">
        <v>47974</v>
      </c>
      <c r="I13506" s="141" t="s">
        <v>285</v>
      </c>
      <c r="J13506" s="649">
        <v>39.85</v>
      </c>
    </row>
    <row r="13507" spans="1:10" hidden="1">
      <c r="A13507" s="141" t="s">
        <v>47988</v>
      </c>
      <c r="B13507" s="141" t="str">
        <f t="shared" ref="B13507:B13570" si="211">C13507&amp;D13507&amp;C13507&amp;E13507&amp;F13507&amp;G13507&amp;H13507&amp;C13507</f>
        <v>CABO DE COBRE FLEXIVEL COM ISOLAMENTO TERMOPLASTICO,COMPREENDENDO:PREPARO,CORTE E ENFIACAO EM ELETRODUTOS,NA BITOLA DE 7CABO DE COBRE FLEXIVEL COM ISOLAMENTO TERMOPLASTICO,COMPREEN0MM2, 450/750V.FORNECIMENTO E COLOCACAOCABO DE COBRE FLEXIVEL COM ISOLAMENTO TERMOPLASTICO,COMPREEN</v>
      </c>
      <c r="C13507" s="141" t="s">
        <v>47961</v>
      </c>
      <c r="D13507" s="141" t="s">
        <v>47989</v>
      </c>
      <c r="E13507" s="141" t="s">
        <v>47974</v>
      </c>
      <c r="I13507" s="141" t="s">
        <v>285</v>
      </c>
      <c r="J13507" s="649">
        <v>54.89</v>
      </c>
    </row>
    <row r="13508" spans="1:10" hidden="1">
      <c r="A13508" s="141" t="s">
        <v>47990</v>
      </c>
      <c r="B13508" s="141" t="str">
        <f t="shared" si="211"/>
        <v>CABO DE COBRE FLEXIVEL COM ISOLAMENTO TERMOPLASTICO,COMPREENDENDO:PREPARO,CORTE E ENFIACAO EM ELETRODUTOS,NA BITOLA DE 7CABO DE COBRE FLEXIVEL COM ISOLAMENTO TERMOPLASTICO,COMPREEN0MM2, 450/750V.FORNECIMENTO E COLOCACAOCABO DE COBRE FLEXIVEL COM ISOLAMENTO TERMOPLASTICO,COMPREEN</v>
      </c>
      <c r="C13508" s="141" t="s">
        <v>47961</v>
      </c>
      <c r="D13508" s="141" t="s">
        <v>47989</v>
      </c>
      <c r="E13508" s="141" t="s">
        <v>47974</v>
      </c>
      <c r="I13508" s="141" t="s">
        <v>285</v>
      </c>
      <c r="J13508" s="649">
        <v>53.31</v>
      </c>
    </row>
    <row r="13509" spans="1:10" hidden="1">
      <c r="A13509" s="141" t="s">
        <v>47991</v>
      </c>
      <c r="B13509" s="141" t="str">
        <f t="shared" si="211"/>
        <v>CABO DE COBRE FLEXIVEL COM ISOLAMENTO TERMOPLASTICO,COMPREENDENDO:PREPARO,CORTE E ENFIACAO EM ELETRODUTOS,NA BITOLA DE 9CABO DE COBRE FLEXIVEL COM ISOLAMENTO TERMOPLASTICO,COMPREEN5MM2, 450/750V.FORNECIMENTO E COLOCACAOCABO DE COBRE FLEXIVEL COM ISOLAMENTO TERMOPLASTICO,COMPREEN</v>
      </c>
      <c r="C13509" s="141" t="s">
        <v>47961</v>
      </c>
      <c r="D13509" s="141" t="s">
        <v>47992</v>
      </c>
      <c r="E13509" s="141" t="s">
        <v>47980</v>
      </c>
      <c r="I13509" s="141" t="s">
        <v>285</v>
      </c>
      <c r="J13509" s="649">
        <v>70.849999999999994</v>
      </c>
    </row>
    <row r="13510" spans="1:10" hidden="1">
      <c r="A13510" s="141" t="s">
        <v>47993</v>
      </c>
      <c r="B13510" s="141" t="str">
        <f t="shared" si="211"/>
        <v>CABO DE COBRE FLEXIVEL COM ISOLAMENTO TERMOPLASTICO,COMPREENDENDO:PREPARO,CORTE E ENFIACAO EM ELETRODUTOS,NA BITOLA DE 9CABO DE COBRE FLEXIVEL COM ISOLAMENTO TERMOPLASTICO,COMPREEN5MM2, 450/750V.FORNECIMENTO E COLOCACAOCABO DE COBRE FLEXIVEL COM ISOLAMENTO TERMOPLASTICO,COMPREEN</v>
      </c>
      <c r="C13510" s="141" t="s">
        <v>47961</v>
      </c>
      <c r="D13510" s="141" t="s">
        <v>47992</v>
      </c>
      <c r="E13510" s="141" t="s">
        <v>47980</v>
      </c>
      <c r="I13510" s="141" t="s">
        <v>285</v>
      </c>
      <c r="J13510" s="649">
        <v>68.95</v>
      </c>
    </row>
    <row r="13511" spans="1:10" hidden="1">
      <c r="A13511" s="141" t="s">
        <v>47994</v>
      </c>
      <c r="B13511" s="141" t="str">
        <f t="shared" si="211"/>
        <v>CABO DE COBRE FLEXIVEL COM ISOLAMENTO TERMOPLASTICO,COMPREENDENDO:PREPARO,CORTE E ENFIACAO EM ELETRODUTOS,NA BITOLA DE 1CABO DE COBRE FLEXIVEL COM ISOLAMENTO TERMOPLASTICO,COMPREEN20MM2, 450/750V.FORNECIMENTO E COLOCACAOCABO DE COBRE FLEXIVEL COM ISOLAMENTO TERMOPLASTICO,COMPREEN</v>
      </c>
      <c r="C13511" s="141" t="s">
        <v>47961</v>
      </c>
      <c r="D13511" s="141" t="s">
        <v>47942</v>
      </c>
      <c r="E13511" s="141" t="s">
        <v>47995</v>
      </c>
      <c r="I13511" s="141" t="s">
        <v>285</v>
      </c>
      <c r="J13511" s="649">
        <v>88.02</v>
      </c>
    </row>
    <row r="13512" spans="1:10" hidden="1">
      <c r="A13512" s="141" t="s">
        <v>47996</v>
      </c>
      <c r="B13512" s="141" t="str">
        <f t="shared" si="211"/>
        <v>CABO DE COBRE FLEXIVEL COM ISOLAMENTO TERMOPLASTICO,COMPREENDENDO:PREPARO,CORTE E ENFIACAO EM ELETRODUTOS,NA BITOLA DE 1CABO DE COBRE FLEXIVEL COM ISOLAMENTO TERMOPLASTICO,COMPREEN20MM2, 450/750V.FORNECIMENTO E COLOCACAOCABO DE COBRE FLEXIVEL COM ISOLAMENTO TERMOPLASTICO,COMPREEN</v>
      </c>
      <c r="C13512" s="141" t="s">
        <v>47961</v>
      </c>
      <c r="D13512" s="141" t="s">
        <v>47942</v>
      </c>
      <c r="E13512" s="141" t="s">
        <v>47995</v>
      </c>
      <c r="I13512" s="141" t="s">
        <v>285</v>
      </c>
      <c r="J13512" s="649">
        <v>85.8</v>
      </c>
    </row>
    <row r="13513" spans="1:10" hidden="1">
      <c r="A13513" s="141" t="s">
        <v>47997</v>
      </c>
      <c r="B13513" s="141" t="str">
        <f t="shared" si="211"/>
        <v>CABO DE COBRE FLEXIVEL COM ISOLAMENTO TERMOPLASTICO,COMPREENDENDO:PREPARO,CORTE E ENFIACAO EM ELETRODUTOS,NA BITOLA DE 1CABO DE COBRE FLEXIVEL COM ISOLAMENTO TERMOPLASTICO,COMPREEN50MM2, 450/750V.FORNECIMENTO E COLOCACAOCABO DE COBRE FLEXIVEL COM ISOLAMENTO TERMOPLASTICO,COMPREEN</v>
      </c>
      <c r="C13513" s="141" t="s">
        <v>47961</v>
      </c>
      <c r="D13513" s="141" t="s">
        <v>47942</v>
      </c>
      <c r="E13513" s="141" t="s">
        <v>47998</v>
      </c>
      <c r="I13513" s="141" t="s">
        <v>285</v>
      </c>
      <c r="J13513" s="649">
        <v>106.32</v>
      </c>
    </row>
    <row r="13514" spans="1:10" hidden="1">
      <c r="A13514" s="141" t="s">
        <v>47999</v>
      </c>
      <c r="B13514" s="141" t="str">
        <f t="shared" si="211"/>
        <v>CABO DE COBRE FLEXIVEL COM ISOLAMENTO TERMOPLASTICO,COMPREENDENDO:PREPARO,CORTE E ENFIACAO EM ELETRODUTOS,NA BITOLA DE 1CABO DE COBRE FLEXIVEL COM ISOLAMENTO TERMOPLASTICO,COMPREEN50MM2, 450/750V.FORNECIMENTO E COLOCACAOCABO DE COBRE FLEXIVEL COM ISOLAMENTO TERMOPLASTICO,COMPREEN</v>
      </c>
      <c r="C13514" s="141" t="s">
        <v>47961</v>
      </c>
      <c r="D13514" s="141" t="s">
        <v>47942</v>
      </c>
      <c r="E13514" s="141" t="s">
        <v>47998</v>
      </c>
      <c r="I13514" s="141" t="s">
        <v>285</v>
      </c>
      <c r="J13514" s="649">
        <v>103.78</v>
      </c>
    </row>
    <row r="13515" spans="1:10" hidden="1">
      <c r="A13515" s="141" t="s">
        <v>48000</v>
      </c>
      <c r="B13515" s="141" t="str">
        <f t="shared" si="211"/>
        <v>CABO DE COBRE FLEXIVEL COM ISOLAMENTO TERMOPLASTICO,COMPREENDENDO:PREPARO,CORTE E ENFIACAO EM ELETRODUTOS,NA BITOLA DE 1CABO DE COBRE FLEXIVEL COM ISOLAMENTO TERMOPLASTICO,COMPREEN85MM2, 450/750V.FORNECIMENTO E COLOCACAOCABO DE COBRE FLEXIVEL COM ISOLAMENTO TERMOPLASTICO,COMPREEN</v>
      </c>
      <c r="C13515" s="141" t="s">
        <v>47961</v>
      </c>
      <c r="D13515" s="141" t="s">
        <v>47942</v>
      </c>
      <c r="E13515" s="141" t="s">
        <v>48001</v>
      </c>
      <c r="I13515" s="141" t="s">
        <v>285</v>
      </c>
      <c r="J13515" s="649">
        <v>166.08</v>
      </c>
    </row>
    <row r="13516" spans="1:10" hidden="1">
      <c r="A13516" s="141" t="s">
        <v>48002</v>
      </c>
      <c r="B13516" s="141" t="str">
        <f t="shared" si="211"/>
        <v>CABO DE COBRE FLEXIVEL COM ISOLAMENTO TERMOPLASTICO,COMPREENDENDO:PREPARO,CORTE E ENFIACAO EM ELETRODUTOS,NA BITOLA DE 1CABO DE COBRE FLEXIVEL COM ISOLAMENTO TERMOPLASTICO,COMPREEN85MM2, 450/750V.FORNECIMENTO E COLOCACAOCABO DE COBRE FLEXIVEL COM ISOLAMENTO TERMOPLASTICO,COMPREEN</v>
      </c>
      <c r="C13516" s="141" t="s">
        <v>47961</v>
      </c>
      <c r="D13516" s="141" t="s">
        <v>47942</v>
      </c>
      <c r="E13516" s="141" t="s">
        <v>48001</v>
      </c>
      <c r="I13516" s="141" t="s">
        <v>285</v>
      </c>
      <c r="J13516" s="649">
        <v>163.22999999999999</v>
      </c>
    </row>
    <row r="13517" spans="1:10" hidden="1">
      <c r="A13517" s="141" t="s">
        <v>48003</v>
      </c>
      <c r="B13517" s="141" t="str">
        <f t="shared" si="211"/>
        <v>CABO DE COBRE FLEXIVEL COM ISOLAMENTO TERMOPLASTICO,COMPREENDENDO:PREPARO,CORTE E ENFIACAO EM ELETRODUTOS,NA BITOLA DE 2CABO DE COBRE FLEXIVEL COM ISOLAMENTO TERMOPLASTICO,COMPREEN40MM2, 450/750V.FORNECIMENTO E COLOCACAOCABO DE COBRE FLEXIVEL COM ISOLAMENTO TERMOPLASTICO,COMPREEN</v>
      </c>
      <c r="C13517" s="141" t="s">
        <v>47961</v>
      </c>
      <c r="D13517" s="141" t="s">
        <v>47949</v>
      </c>
      <c r="E13517" s="141" t="s">
        <v>48004</v>
      </c>
      <c r="I13517" s="141" t="s">
        <v>285</v>
      </c>
      <c r="J13517" s="649">
        <v>214.07</v>
      </c>
    </row>
    <row r="13518" spans="1:10" hidden="1">
      <c r="A13518" s="141" t="s">
        <v>48005</v>
      </c>
      <c r="B13518" s="141" t="str">
        <f t="shared" si="211"/>
        <v>CABO DE COBRE FLEXIVEL COM ISOLAMENTO TERMOPLASTICO,COMPREENDENDO:PREPARO,CORTE E ENFIACAO EM ELETRODUTOS,NA BITOLA DE 2CABO DE COBRE FLEXIVEL COM ISOLAMENTO TERMOPLASTICO,COMPREEN40MM2, 450/750V.FORNECIMENTO E COLOCACAOCABO DE COBRE FLEXIVEL COM ISOLAMENTO TERMOPLASTICO,COMPREEN</v>
      </c>
      <c r="C13518" s="141" t="s">
        <v>47961</v>
      </c>
      <c r="D13518" s="141" t="s">
        <v>47949</v>
      </c>
      <c r="E13518" s="141" t="s">
        <v>48004</v>
      </c>
      <c r="I13518" s="141" t="s">
        <v>285</v>
      </c>
      <c r="J13518" s="649">
        <v>210.91</v>
      </c>
    </row>
    <row r="13519" spans="1:10" hidden="1">
      <c r="A13519" s="141" t="s">
        <v>48006</v>
      </c>
      <c r="B13519" s="141" t="str">
        <f t="shared" si="211"/>
        <v>CABO DE COBRE FLEXIVEL COM ISOLAMENTO TERMOPLASTICO,COMPREENDENDO:PREPARO,CORTE E ENFIACAO EM ELETRODUTOS,NA BITOLA DE 3CABO DE COBRE FLEXIVEL COM ISOLAMENTO TERMOPLASTICO,COMPREEN00M2, 450/750V.FORNECIMENTO E COLOCACAOCABO DE COBRE FLEXIVEL COM ISOLAMENTO TERMOPLASTICO,COMPREEN</v>
      </c>
      <c r="C13519" s="141" t="s">
        <v>47961</v>
      </c>
      <c r="D13519" s="141" t="s">
        <v>47983</v>
      </c>
      <c r="E13519" s="141" t="s">
        <v>48007</v>
      </c>
      <c r="I13519" s="141" t="s">
        <v>285</v>
      </c>
      <c r="J13519" s="649">
        <v>191.72</v>
      </c>
    </row>
    <row r="13520" spans="1:10" hidden="1">
      <c r="A13520" s="141" t="s">
        <v>48008</v>
      </c>
      <c r="B13520" s="141" t="str">
        <f t="shared" si="211"/>
        <v>CABO DE COBRE FLEXIVEL COM ISOLAMENTO TERMOPLASTICO,COMPREENDENDO:PREPARO,CORTE E ENFIACAO EM ELETRODUTOS,NA BITOLA DE 3CABO DE COBRE FLEXIVEL COM ISOLAMENTO TERMOPLASTICO,COMPREEN00M2, 450/750V.FORNECIMENTO E COLOCACAOCABO DE COBRE FLEXIVEL COM ISOLAMENTO TERMOPLASTICO,COMPREEN</v>
      </c>
      <c r="C13520" s="141" t="s">
        <v>47961</v>
      </c>
      <c r="D13520" s="141" t="s">
        <v>47983</v>
      </c>
      <c r="E13520" s="141" t="s">
        <v>48007</v>
      </c>
      <c r="I13520" s="141" t="s">
        <v>285</v>
      </c>
      <c r="J13520" s="649">
        <v>188.24</v>
      </c>
    </row>
    <row r="13521" spans="1:10" hidden="1">
      <c r="A13521" s="141" t="s">
        <v>48009</v>
      </c>
      <c r="B13521" s="141" t="str">
        <f t="shared" si="211"/>
        <v>CABO DE COBRE COM ISOLACAO SOLIDA EXTRUDADA,COM BAIXA EMISSAO DE FUMACA,BIPOLAR,2X1,5MM2,ISOLAMENTO 0,6/1KV,COMPREENDENDCABO DE COBRE COM ISOLACAO SOLIDA EXTRUDADA,COM BAIXA EMISSAO:PREPARO,CORTE E ENFIACAO EM ELETRODUTOS.FORNECIMENTO E COLOCACAOCABO DE COBRE COM ISOLACAO SOLIDA EXTRUDADA,COM BAIXA EMISSA</v>
      </c>
      <c r="C13521" s="141" t="s">
        <v>48010</v>
      </c>
      <c r="D13521" s="141" t="s">
        <v>48011</v>
      </c>
      <c r="E13521" s="141" t="s">
        <v>48012</v>
      </c>
      <c r="F13521" s="141" t="s">
        <v>27815</v>
      </c>
      <c r="I13521" s="141" t="s">
        <v>285</v>
      </c>
      <c r="J13521" s="649">
        <v>5.15</v>
      </c>
    </row>
    <row r="13522" spans="1:10" hidden="1">
      <c r="A13522" s="141" t="s">
        <v>48013</v>
      </c>
      <c r="B13522" s="141" t="str">
        <f t="shared" si="211"/>
        <v>CABO DE COBRE COM ISOLACAO SOLIDA EXTRUDADA,COM BAIXA EMISSAO DE FUMACA,BIPOLAR,2X1,5MM2,ISOLAMENTO 0,6/1KV,COMPREENDENDCABO DE COBRE COM ISOLACAO SOLIDA EXTRUDADA,COM BAIXA EMISSAO:PREPARO,CORTE E ENFIACAO EM ELETRODUTOS.FORNECIMENTO E COLOCACAOCABO DE COBRE COM ISOLACAO SOLIDA EXTRUDADA,COM BAIXA EMISSA</v>
      </c>
      <c r="C13522" s="141" t="s">
        <v>48010</v>
      </c>
      <c r="D13522" s="141" t="s">
        <v>48011</v>
      </c>
      <c r="E13522" s="141" t="s">
        <v>48012</v>
      </c>
      <c r="F13522" s="141" t="s">
        <v>27815</v>
      </c>
      <c r="I13522" s="141" t="s">
        <v>285</v>
      </c>
      <c r="J13522" s="649">
        <v>4.83</v>
      </c>
    </row>
    <row r="13523" spans="1:10" hidden="1">
      <c r="A13523" s="141" t="s">
        <v>48014</v>
      </c>
      <c r="B13523" s="141" t="str">
        <f t="shared" si="211"/>
        <v>CABO DE COBRE COM ISOLACAO SOLIDA EXTRUDADA,COM BAIXA EMISSAO DE FUMACA,BIPOLAR,2X2,5MM2,ISOLAMENTO 0,6/1KV,COMPREENDENDCABO DE COBRE COM ISOLACAO SOLIDA EXTRUDADA,COM BAIXA EMISSAO:PREPARO,CORTE E ENFIACAO EM ELETRODUTOS.FORNECIMENTO E COLOCACAOCABO DE COBRE COM ISOLACAO SOLIDA EXTRUDADA,COM BAIXA EMISSA</v>
      </c>
      <c r="C13523" s="141" t="s">
        <v>48010</v>
      </c>
      <c r="D13523" s="141" t="s">
        <v>48015</v>
      </c>
      <c r="E13523" s="141" t="s">
        <v>48012</v>
      </c>
      <c r="F13523" s="141" t="s">
        <v>27815</v>
      </c>
      <c r="I13523" s="141" t="s">
        <v>285</v>
      </c>
      <c r="J13523" s="649">
        <v>6.97</v>
      </c>
    </row>
    <row r="13524" spans="1:10" hidden="1">
      <c r="A13524" s="141" t="s">
        <v>48016</v>
      </c>
      <c r="B13524" s="141" t="str">
        <f t="shared" si="211"/>
        <v>CABO DE COBRE COM ISOLACAO SOLIDA EXTRUDADA,COM BAIXA EMISSAO DE FUMACA,BIPOLAR,2X2,5MM2,ISOLAMENTO 0,6/1KV,COMPREENDENDCABO DE COBRE COM ISOLACAO SOLIDA EXTRUDADA,COM BAIXA EMISSAO:PREPARO,CORTE E ENFIACAO EM ELETRODUTOS.FORNECIMENTO E COLOCACAOCABO DE COBRE COM ISOLACAO SOLIDA EXTRUDADA,COM BAIXA EMISSA</v>
      </c>
      <c r="C13524" s="141" t="s">
        <v>48010</v>
      </c>
      <c r="D13524" s="141" t="s">
        <v>48015</v>
      </c>
      <c r="E13524" s="141" t="s">
        <v>48012</v>
      </c>
      <c r="F13524" s="141" t="s">
        <v>27815</v>
      </c>
      <c r="I13524" s="141" t="s">
        <v>285</v>
      </c>
      <c r="J13524" s="649">
        <v>6.65</v>
      </c>
    </row>
    <row r="13525" spans="1:10" hidden="1">
      <c r="A13525" s="141" t="s">
        <v>48017</v>
      </c>
      <c r="B13525" s="141" t="str">
        <f t="shared" si="211"/>
        <v>CABO DE COBRE COM ISOLACAO SOLIDA EXTRUDADA,COM BAIXA EMISSAO DE FUMACA,BIPOLAR,2X4MM2,ISOLAMENTO 0,6/1KV,COMPREENDENDO:CABO DE COBRE COM ISOLACAO SOLIDA EXTRUDADA,COM BAIXA EMISSAPREPARO,CORTE E ENFIACAO EM ELETRODUTOS.FORNECIMENTO E COLOCACAOCABO DE COBRE COM ISOLACAO SOLIDA EXTRUDADA,COM BAIXA EMISSA</v>
      </c>
      <c r="C13525" s="141" t="s">
        <v>48010</v>
      </c>
      <c r="D13525" s="141" t="s">
        <v>48018</v>
      </c>
      <c r="E13525" s="141" t="s">
        <v>48019</v>
      </c>
      <c r="F13525" s="141" t="s">
        <v>27458</v>
      </c>
      <c r="I13525" s="141" t="s">
        <v>285</v>
      </c>
      <c r="J13525" s="649">
        <v>8.98</v>
      </c>
    </row>
    <row r="13526" spans="1:10" hidden="1">
      <c r="A13526" s="141" t="s">
        <v>48020</v>
      </c>
      <c r="B13526" s="141" t="str">
        <f t="shared" si="211"/>
        <v>CABO DE COBRE COM ISOLACAO SOLIDA EXTRUDADA,COM BAIXA EMISSAO DE FUMACA,BIPOLAR,2X4MM2,ISOLAMENTO 0,6/1KV,COMPREENDENDO:CABO DE COBRE COM ISOLACAO SOLIDA EXTRUDADA,COM BAIXA EMISSAPREPARO,CORTE E ENFIACAO EM ELETRODUTOS.FORNECIMENTO E COLOCACAOCABO DE COBRE COM ISOLACAO SOLIDA EXTRUDADA,COM BAIXA EMISSA</v>
      </c>
      <c r="C13526" s="141" t="s">
        <v>48010</v>
      </c>
      <c r="D13526" s="141" t="s">
        <v>48018</v>
      </c>
      <c r="E13526" s="141" t="s">
        <v>48019</v>
      </c>
      <c r="F13526" s="141" t="s">
        <v>27458</v>
      </c>
      <c r="I13526" s="141" t="s">
        <v>285</v>
      </c>
      <c r="J13526" s="649">
        <v>8.6</v>
      </c>
    </row>
    <row r="13527" spans="1:10" hidden="1">
      <c r="A13527" s="141" t="s">
        <v>48021</v>
      </c>
      <c r="B13527" s="141" t="str">
        <f t="shared" si="211"/>
        <v>CABO DE COBRE COM ISOLACAO SOLIDA EXTRUDADA,COM BAIXA EMISSAO DE FUMACA,BIPOLAR,2X6MM2,ISOLAMENTO 0,6/1KV,COMPREENDENDO:CABO DE COBRE COM ISOLACAO SOLIDA EXTRUDADA,COM BAIXA EMISSAPREPARO,CORTE E ENFIACAO EM ELETRODUTOS.FORNECIMENTO E COLOCACAOCABO DE COBRE COM ISOLACAO SOLIDA EXTRUDADA,COM BAIXA EMISSA</v>
      </c>
      <c r="C13527" s="141" t="s">
        <v>48010</v>
      </c>
      <c r="D13527" s="141" t="s">
        <v>48022</v>
      </c>
      <c r="E13527" s="141" t="s">
        <v>48019</v>
      </c>
      <c r="F13527" s="141" t="s">
        <v>27458</v>
      </c>
      <c r="I13527" s="141" t="s">
        <v>285</v>
      </c>
      <c r="J13527" s="649">
        <v>12.12</v>
      </c>
    </row>
    <row r="13528" spans="1:10" hidden="1">
      <c r="A13528" s="141" t="s">
        <v>48023</v>
      </c>
      <c r="B13528" s="141" t="str">
        <f t="shared" si="211"/>
        <v>CABO DE COBRE COM ISOLACAO SOLIDA EXTRUDADA,COM BAIXA EMISSAO DE FUMACA,BIPOLAR,2X6MM2,ISOLAMENTO 0,6/1KV,COMPREENDENDO:CABO DE COBRE COM ISOLACAO SOLIDA EXTRUDADA,COM BAIXA EMISSAPREPARO,CORTE E ENFIACAO EM ELETRODUTOS.FORNECIMENTO E COLOCACAOCABO DE COBRE COM ISOLACAO SOLIDA EXTRUDADA,COM BAIXA EMISSA</v>
      </c>
      <c r="C13528" s="141" t="s">
        <v>48010</v>
      </c>
      <c r="D13528" s="141" t="s">
        <v>48022</v>
      </c>
      <c r="E13528" s="141" t="s">
        <v>48019</v>
      </c>
      <c r="F13528" s="141" t="s">
        <v>27458</v>
      </c>
      <c r="I13528" s="141" t="s">
        <v>285</v>
      </c>
      <c r="J13528" s="649">
        <v>11.74</v>
      </c>
    </row>
    <row r="13529" spans="1:10" hidden="1">
      <c r="A13529" s="141" t="s">
        <v>48024</v>
      </c>
      <c r="B13529" s="141" t="str">
        <f t="shared" si="211"/>
        <v>CABO DE COBRE COM ISOLACAO SOLIDA EXTRUDADA,COM BAIXA EMISSAO DE FUMACA,BIPOLAR,2X10MM2,ISOLAMENTO 0,6/1KV,COMPREENDENDOCABO DE COBRE COM ISOLACAO SOLIDA EXTRUDADA,COM BAIXA EMISSA:PREPARO,CORTE E ENFIACAO EM ELETRODUTOS.FORNECIMENTO E COLOCACAOCABO DE COBRE COM ISOLACAO SOLIDA EXTRUDADA,COM BAIXA EMISSA</v>
      </c>
      <c r="C13529" s="141" t="s">
        <v>48010</v>
      </c>
      <c r="D13529" s="141" t="s">
        <v>48025</v>
      </c>
      <c r="E13529" s="141" t="s">
        <v>48026</v>
      </c>
      <c r="F13529" s="141" t="s">
        <v>33266</v>
      </c>
      <c r="I13529" s="141" t="s">
        <v>285</v>
      </c>
      <c r="J13529" s="649">
        <v>17.739999999999998</v>
      </c>
    </row>
    <row r="13530" spans="1:10" hidden="1">
      <c r="A13530" s="141" t="s">
        <v>48027</v>
      </c>
      <c r="B13530" s="141" t="str">
        <f t="shared" si="211"/>
        <v>CABO DE COBRE COM ISOLACAO SOLIDA EXTRUDADA,COM BAIXA EMISSAO DE FUMACA,BIPOLAR,2X10MM2,ISOLAMENTO 0,6/1KV,COMPREENDENDOCABO DE COBRE COM ISOLACAO SOLIDA EXTRUDADA,COM BAIXA EMISSA:PREPARO,CORTE E ENFIACAO EM ELETRODUTOS.FORNECIMENTO E COLOCACAOCABO DE COBRE COM ISOLACAO SOLIDA EXTRUDADA,COM BAIXA EMISSA</v>
      </c>
      <c r="C13530" s="141" t="s">
        <v>48010</v>
      </c>
      <c r="D13530" s="141" t="s">
        <v>48025</v>
      </c>
      <c r="E13530" s="141" t="s">
        <v>48026</v>
      </c>
      <c r="F13530" s="141" t="s">
        <v>33266</v>
      </c>
      <c r="I13530" s="141" t="s">
        <v>285</v>
      </c>
      <c r="J13530" s="649">
        <v>17.3</v>
      </c>
    </row>
    <row r="13531" spans="1:10" hidden="1">
      <c r="A13531" s="141" t="s">
        <v>48028</v>
      </c>
      <c r="B13531" s="141" t="str">
        <f t="shared" si="211"/>
        <v>CABO DE COBRE COM ISOLACAO SOLIDA EXTRUDADA,COM BAIXA EMISSAO DE FUMACA,BIPOLAR,2X16MM2,ISOLAMENTO 0,6/1KV,COMPREENDENDOCABO DE COBRE COM ISOLACAO SOLIDA EXTRUDADA,COM BAIXA EMISSA:PREPARO,CORTE E ENFIACAO EM ELETRODUTOS.FORNECIMENTO E COLOCACAOCABO DE COBRE COM ISOLACAO SOLIDA EXTRUDADA,COM BAIXA EMISSA</v>
      </c>
      <c r="C13531" s="141" t="s">
        <v>48010</v>
      </c>
      <c r="D13531" s="141" t="s">
        <v>48029</v>
      </c>
      <c r="E13531" s="141" t="s">
        <v>48026</v>
      </c>
      <c r="F13531" s="141" t="s">
        <v>33266</v>
      </c>
      <c r="I13531" s="141" t="s">
        <v>285</v>
      </c>
      <c r="J13531" s="649">
        <v>25.97</v>
      </c>
    </row>
    <row r="13532" spans="1:10" hidden="1">
      <c r="A13532" s="141" t="s">
        <v>48030</v>
      </c>
      <c r="B13532" s="141" t="str">
        <f t="shared" si="211"/>
        <v>CABO DE COBRE COM ISOLACAO SOLIDA EXTRUDADA,COM BAIXA EMISSAO DE FUMACA,BIPOLAR,2X16MM2,ISOLAMENTO 0,6/1KV,COMPREENDENDOCABO DE COBRE COM ISOLACAO SOLIDA EXTRUDADA,COM BAIXA EMISSA:PREPARO,CORTE E ENFIACAO EM ELETRODUTOS.FORNECIMENTO E COLOCACAOCABO DE COBRE COM ISOLACAO SOLIDA EXTRUDADA,COM BAIXA EMISSA</v>
      </c>
      <c r="C13532" s="141" t="s">
        <v>48010</v>
      </c>
      <c r="D13532" s="141" t="s">
        <v>48029</v>
      </c>
      <c r="E13532" s="141" t="s">
        <v>48026</v>
      </c>
      <c r="F13532" s="141" t="s">
        <v>33266</v>
      </c>
      <c r="I13532" s="141" t="s">
        <v>285</v>
      </c>
      <c r="J13532" s="649">
        <v>25.53</v>
      </c>
    </row>
    <row r="13533" spans="1:10" hidden="1">
      <c r="A13533" s="141" t="s">
        <v>48031</v>
      </c>
      <c r="B13533" s="141" t="str">
        <f t="shared" si="211"/>
        <v>CABO DE COBRE COM ISOLACAO SOLIDA EXTRUDADA,COM BAIXA EMISSAO DE FUMACA,BIPOLAR,2X25MM2,ISOLAMENTO 0,6/1KV,COMPREENDENDOCABO DE COBRE COM ISOLACAO SOLIDA EXTRUDADA,COM BAIXA EMISSA:PREPARO,CORTE E ENFIACAO EM ELETRODUTOS.FORNECIMENTO E COLOCACAOCABO DE COBRE COM ISOLACAO SOLIDA EXTRUDADA,COM BAIXA EMISSA</v>
      </c>
      <c r="C13533" s="141" t="s">
        <v>48010</v>
      </c>
      <c r="D13533" s="141" t="s">
        <v>48032</v>
      </c>
      <c r="E13533" s="141" t="s">
        <v>48026</v>
      </c>
      <c r="F13533" s="141" t="s">
        <v>33266</v>
      </c>
      <c r="I13533" s="141" t="s">
        <v>285</v>
      </c>
      <c r="J13533" s="649">
        <v>38</v>
      </c>
    </row>
    <row r="13534" spans="1:10" hidden="1">
      <c r="A13534" s="141" t="s">
        <v>48033</v>
      </c>
      <c r="B13534" s="141" t="str">
        <f t="shared" si="211"/>
        <v>CABO DE COBRE COM ISOLACAO SOLIDA EXTRUDADA,COM BAIXA EMISSAO DE FUMACA,BIPOLAR,2X25MM2,ISOLAMENTO 0,6/1KV,COMPREENDENDOCABO DE COBRE COM ISOLACAO SOLIDA EXTRUDADA,COM BAIXA EMISSA:PREPARO,CORTE E ENFIACAO EM ELETRODUTOS.FORNECIMENTO E COLOCACAOCABO DE COBRE COM ISOLACAO SOLIDA EXTRUDADA,COM BAIXA EMISSA</v>
      </c>
      <c r="C13534" s="141" t="s">
        <v>48010</v>
      </c>
      <c r="D13534" s="141" t="s">
        <v>48032</v>
      </c>
      <c r="E13534" s="141" t="s">
        <v>48026</v>
      </c>
      <c r="F13534" s="141" t="s">
        <v>33266</v>
      </c>
      <c r="I13534" s="141" t="s">
        <v>285</v>
      </c>
      <c r="J13534" s="649">
        <v>37.5</v>
      </c>
    </row>
    <row r="13535" spans="1:10" hidden="1">
      <c r="A13535" s="141" t="s">
        <v>48034</v>
      </c>
      <c r="B13535" s="141" t="str">
        <f t="shared" si="211"/>
        <v>CABO DE COBRE COM ISOLACAO SOLIDA EXTRUDADA,COM BAIXA EMISSAO DE FUMACA,BIPOLAR,2X35MM2,ISOLAMENTO 0,6/1KV,COMPREENDENDOCABO DE COBRE COM ISOLACAO SOLIDA EXTRUDADA,COM BAIXA EMISSA:PREPARO,CORTE E ENFIACAO EM ELETRODUTOS.FORNECIMENTO E COLOCACAOCABO DE COBRE COM ISOLACAO SOLIDA EXTRUDADA,COM BAIXA EMISSA</v>
      </c>
      <c r="C13535" s="141" t="s">
        <v>48010</v>
      </c>
      <c r="D13535" s="141" t="s">
        <v>48035</v>
      </c>
      <c r="E13535" s="141" t="s">
        <v>48026</v>
      </c>
      <c r="F13535" s="141" t="s">
        <v>33266</v>
      </c>
      <c r="I13535" s="141" t="s">
        <v>285</v>
      </c>
      <c r="J13535" s="649">
        <v>60.03</v>
      </c>
    </row>
    <row r="13536" spans="1:10" hidden="1">
      <c r="A13536" s="141" t="s">
        <v>48036</v>
      </c>
      <c r="B13536" s="141" t="str">
        <f t="shared" si="211"/>
        <v>CABO DE COBRE COM ISOLACAO SOLIDA EXTRUDADA,COM BAIXA EMISSAO DE FUMACA,BIPOLAR,2X35MM2,ISOLAMENTO 0,6/1KV,COMPREENDENDOCABO DE COBRE COM ISOLACAO SOLIDA EXTRUDADA,COM BAIXA EMISSA:PREPARO,CORTE E ENFIACAO EM ELETRODUTOS.FORNECIMENTO E COLOCACAOCABO DE COBRE COM ISOLACAO SOLIDA EXTRUDADA,COM BAIXA EMISSA</v>
      </c>
      <c r="C13536" s="141" t="s">
        <v>48010</v>
      </c>
      <c r="D13536" s="141" t="s">
        <v>48035</v>
      </c>
      <c r="E13536" s="141" t="s">
        <v>48026</v>
      </c>
      <c r="F13536" s="141" t="s">
        <v>33266</v>
      </c>
      <c r="I13536" s="141" t="s">
        <v>285</v>
      </c>
      <c r="J13536" s="649">
        <v>59.52</v>
      </c>
    </row>
    <row r="13537" spans="1:10" hidden="1">
      <c r="A13537" s="141" t="s">
        <v>48037</v>
      </c>
      <c r="B13537" s="141" t="str">
        <f t="shared" si="211"/>
        <v>CABO DE COBRE COM ISOLACAO SOLIDA EXTRUDADA,COM BAIXA EMISSAO DE FUMACA,UNIPOLAR,1X1,5MM2,ISOLAMENTO 0,6/1KV,COMPREENDENCABO DE COBRE COM ISOLACAO SOLIDA EXTRUDADA,COM BAIXA EMISSADO:PREPARO,CORTE E ENFIACAO EM ELETRODUTOS.FORNECIMENTO E COLOCACAOCABO DE COBRE COM ISOLACAO SOLIDA EXTRUDADA,COM BAIXA EMISSA</v>
      </c>
      <c r="C13537" s="141" t="s">
        <v>48010</v>
      </c>
      <c r="D13537" s="141" t="s">
        <v>48038</v>
      </c>
      <c r="E13537" s="141" t="s">
        <v>48039</v>
      </c>
      <c r="F13537" s="141" t="s">
        <v>40975</v>
      </c>
      <c r="I13537" s="141" t="s">
        <v>285</v>
      </c>
      <c r="J13537" s="649">
        <v>3.23</v>
      </c>
    </row>
    <row r="13538" spans="1:10" hidden="1">
      <c r="A13538" s="141" t="s">
        <v>48040</v>
      </c>
      <c r="B13538" s="141" t="str">
        <f t="shared" si="211"/>
        <v>CABO DE COBRE COM ISOLACAO SOLIDA EXTRUDADA,COM BAIXA EMISSAO DE FUMACA,UNIPOLAR,1X1,5MM2,ISOLAMENTO 0,6/1KV,COMPREENDENCABO DE COBRE COM ISOLACAO SOLIDA EXTRUDADA,COM BAIXA EMISSADO:PREPARO,CORTE E ENFIACAO EM ELETRODUTOS.FORNECIMENTO E COLOCACAOCABO DE COBRE COM ISOLACAO SOLIDA EXTRUDADA,COM BAIXA EMISSA</v>
      </c>
      <c r="C13538" s="141" t="s">
        <v>48010</v>
      </c>
      <c r="D13538" s="141" t="s">
        <v>48038</v>
      </c>
      <c r="E13538" s="141" t="s">
        <v>48039</v>
      </c>
      <c r="F13538" s="141" t="s">
        <v>40975</v>
      </c>
      <c r="I13538" s="141" t="s">
        <v>285</v>
      </c>
      <c r="J13538" s="649">
        <v>2.98</v>
      </c>
    </row>
    <row r="13539" spans="1:10" hidden="1">
      <c r="A13539" s="141" t="s">
        <v>48041</v>
      </c>
      <c r="B13539" s="141" t="str">
        <f t="shared" si="211"/>
        <v>CABO DE COBRE COM ISOLACAO SOLIDA EXTRUDADA,COM BAIXA EMISSAO DE FUMACA,UNIPOLAR,1X2,5MM2,ISOLAMENTO 0,6/1KV,COMPREENDENCABO DE COBRE COM ISOLACAO SOLIDA EXTRUDADA,COM BAIXA EMISSADO:PREPARO,CORTE E ENFIACAO EM ELETRODUTOS.FORNECIMENTO E COLOCACAOCABO DE COBRE COM ISOLACAO SOLIDA EXTRUDADA,COM BAIXA EMISSA</v>
      </c>
      <c r="C13539" s="141" t="s">
        <v>48010</v>
      </c>
      <c r="D13539" s="141" t="s">
        <v>48042</v>
      </c>
      <c r="E13539" s="141" t="s">
        <v>48039</v>
      </c>
      <c r="F13539" s="141" t="s">
        <v>40975</v>
      </c>
      <c r="I13539" s="141" t="s">
        <v>285</v>
      </c>
      <c r="J13539" s="649">
        <v>4.37</v>
      </c>
    </row>
    <row r="13540" spans="1:10" hidden="1">
      <c r="A13540" s="141" t="s">
        <v>48043</v>
      </c>
      <c r="B13540" s="141" t="str">
        <f t="shared" si="211"/>
        <v>CABO DE COBRE COM ISOLACAO SOLIDA EXTRUDADA,COM BAIXA EMISSAO DE FUMACA,UNIPOLAR,1X2,5MM2,ISOLAMENTO 0,6/1KV,COMPREENDENCABO DE COBRE COM ISOLACAO SOLIDA EXTRUDADA,COM BAIXA EMISSADO:PREPARO,CORTE E ENFIACAO EM ELETRODUTOS.FORNECIMENTO E COLOCACAOCABO DE COBRE COM ISOLACAO SOLIDA EXTRUDADA,COM BAIXA EMISSA</v>
      </c>
      <c r="C13540" s="141" t="s">
        <v>48010</v>
      </c>
      <c r="D13540" s="141" t="s">
        <v>48042</v>
      </c>
      <c r="E13540" s="141" t="s">
        <v>48039</v>
      </c>
      <c r="F13540" s="141" t="s">
        <v>40975</v>
      </c>
      <c r="I13540" s="141" t="s">
        <v>285</v>
      </c>
      <c r="J13540" s="649">
        <v>4.0599999999999996</v>
      </c>
    </row>
    <row r="13541" spans="1:10" hidden="1">
      <c r="A13541" s="141" t="s">
        <v>48044</v>
      </c>
      <c r="B13541" s="141" t="str">
        <f t="shared" si="211"/>
        <v>CABO DE COBRE COM ISOLACAO SOLIDA EXTRUDADA,COM BAIXA EMISSAO DE FUMACA,UNIPOLAR,1X4MM2,ISOLAMENTO 0,6/1KV,COMPREENDENDOCABO DE COBRE COM ISOLACAO SOLIDA EXTRUDADA,COM BAIXA EMISSA:PREPARO,CORTE E ENFIACAO EM ELETRODUTOS.FORNECIMENTO E COLOCACAOCABO DE COBRE COM ISOLACAO SOLIDA EXTRUDADA,COM BAIXA EMISSA</v>
      </c>
      <c r="C13541" s="141" t="s">
        <v>48010</v>
      </c>
      <c r="D13541" s="141" t="s">
        <v>48045</v>
      </c>
      <c r="E13541" s="141" t="s">
        <v>48026</v>
      </c>
      <c r="F13541" s="141" t="s">
        <v>33266</v>
      </c>
      <c r="I13541" s="141" t="s">
        <v>285</v>
      </c>
      <c r="J13541" s="649">
        <v>5.81</v>
      </c>
    </row>
    <row r="13542" spans="1:10" hidden="1">
      <c r="A13542" s="141" t="s">
        <v>48046</v>
      </c>
      <c r="B13542" s="141" t="str">
        <f t="shared" si="211"/>
        <v>CABO DE COBRE COM ISOLACAO SOLIDA EXTRUDADA,COM BAIXA EMISSAO DE FUMACA,UNIPOLAR,1X4MM2,ISOLAMENTO 0,6/1KV,COMPREENDENDOCABO DE COBRE COM ISOLACAO SOLIDA EXTRUDADA,COM BAIXA EMISSA:PREPARO,CORTE E ENFIACAO EM ELETRODUTOS.FORNECIMENTO E COLOCACAOCABO DE COBRE COM ISOLACAO SOLIDA EXTRUDADA,COM BAIXA EMISSA</v>
      </c>
      <c r="C13542" s="141" t="s">
        <v>48010</v>
      </c>
      <c r="D13542" s="141" t="s">
        <v>48045</v>
      </c>
      <c r="E13542" s="141" t="s">
        <v>48026</v>
      </c>
      <c r="F13542" s="141" t="s">
        <v>33266</v>
      </c>
      <c r="I13542" s="141" t="s">
        <v>285</v>
      </c>
      <c r="J13542" s="649">
        <v>5.43</v>
      </c>
    </row>
    <row r="13543" spans="1:10" hidden="1">
      <c r="A13543" s="141" t="s">
        <v>48047</v>
      </c>
      <c r="B13543" s="141" t="str">
        <f t="shared" si="211"/>
        <v>CABO DE COBRE COM ISOLACAO SOLIDA EXTRUDADA,COM BAIXA EMISSAO DE FUMACA,UNIPOLAR,1X6MM2,ISOLAMENTO 0,6/1KV,COMPREENDENDOCABO DE COBRE COM ISOLACAO SOLIDA EXTRUDADA,COM BAIXA EMISSA:PREPARO,CORTE E ENFIACAO EM ELETRODUTOS.FORNECIMENTO E COLOCACAOCABO DE COBRE COM ISOLACAO SOLIDA EXTRUDADA,COM BAIXA EMISSA</v>
      </c>
      <c r="C13543" s="141" t="s">
        <v>48010</v>
      </c>
      <c r="D13543" s="141" t="s">
        <v>48048</v>
      </c>
      <c r="E13543" s="141" t="s">
        <v>48026</v>
      </c>
      <c r="F13543" s="141" t="s">
        <v>33266</v>
      </c>
      <c r="I13543" s="141" t="s">
        <v>285</v>
      </c>
      <c r="J13543" s="649">
        <v>7.52</v>
      </c>
    </row>
    <row r="13544" spans="1:10" hidden="1">
      <c r="A13544" s="141" t="s">
        <v>48049</v>
      </c>
      <c r="B13544" s="141" t="str">
        <f t="shared" si="211"/>
        <v>CABO DE COBRE COM ISOLACAO SOLIDA EXTRUDADA,COM BAIXA EMISSAO DE FUMACA,UNIPOLAR,1X6MM2,ISOLAMENTO 0,6/1KV,COMPREENDENDOCABO DE COBRE COM ISOLACAO SOLIDA EXTRUDADA,COM BAIXA EMISSA:PREPARO,CORTE E ENFIACAO EM ELETRODUTOS.FORNECIMENTO E COLOCACAOCABO DE COBRE COM ISOLACAO SOLIDA EXTRUDADA,COM BAIXA EMISSA</v>
      </c>
      <c r="C13544" s="141" t="s">
        <v>48010</v>
      </c>
      <c r="D13544" s="141" t="s">
        <v>48048</v>
      </c>
      <c r="E13544" s="141" t="s">
        <v>48026</v>
      </c>
      <c r="F13544" s="141" t="s">
        <v>33266</v>
      </c>
      <c r="I13544" s="141" t="s">
        <v>285</v>
      </c>
      <c r="J13544" s="649">
        <v>7.08</v>
      </c>
    </row>
    <row r="13545" spans="1:10" hidden="1">
      <c r="A13545" s="141" t="s">
        <v>48050</v>
      </c>
      <c r="B13545" s="141" t="str">
        <f t="shared" si="211"/>
        <v>CABO DE COBRE COM ISOLACAO SOLIDA EXTRUDADA,COM BAIXA EMISSAO DE FUMACA,UNIPOLAR,1X10MM2,ISOLAMENTO 0,6/1KV,COMPREENDENDCABO DE COBRE COM ISOLACAO SOLIDA EXTRUDADA,COM BAIXA EMISSAO:PREPARO,CORTE E ENFIACAO EM ELETRODUTOS.FORNECIMENTO E COLOCACAOCABO DE COBRE COM ISOLACAO SOLIDA EXTRUDADA,COM BAIXA EMISSA</v>
      </c>
      <c r="C13545" s="141" t="s">
        <v>48010</v>
      </c>
      <c r="D13545" s="141" t="s">
        <v>48051</v>
      </c>
      <c r="E13545" s="141" t="s">
        <v>48012</v>
      </c>
      <c r="F13545" s="141" t="s">
        <v>27815</v>
      </c>
      <c r="I13545" s="141" t="s">
        <v>285</v>
      </c>
      <c r="J13545" s="649">
        <v>10.17</v>
      </c>
    </row>
    <row r="13546" spans="1:10" hidden="1">
      <c r="A13546" s="141" t="s">
        <v>48052</v>
      </c>
      <c r="B13546" s="141" t="str">
        <f t="shared" si="211"/>
        <v>CABO DE COBRE COM ISOLACAO SOLIDA EXTRUDADA,COM BAIXA EMISSAO DE FUMACA,UNIPOLAR,1X10MM2,ISOLAMENTO 0,6/1KV,COMPREENDENDCABO DE COBRE COM ISOLACAO SOLIDA EXTRUDADA,COM BAIXA EMISSAO:PREPARO,CORTE E ENFIACAO EM ELETRODUTOS.FORNECIMENTO E COLOCACAOCABO DE COBRE COM ISOLACAO SOLIDA EXTRUDADA,COM BAIXA EMISSA</v>
      </c>
      <c r="C13546" s="141" t="s">
        <v>48010</v>
      </c>
      <c r="D13546" s="141" t="s">
        <v>48051</v>
      </c>
      <c r="E13546" s="141" t="s">
        <v>48012</v>
      </c>
      <c r="F13546" s="141" t="s">
        <v>27815</v>
      </c>
      <c r="I13546" s="141" t="s">
        <v>285</v>
      </c>
      <c r="J13546" s="649">
        <v>9.66</v>
      </c>
    </row>
    <row r="13547" spans="1:10" hidden="1">
      <c r="A13547" s="141" t="s">
        <v>48053</v>
      </c>
      <c r="B13547" s="141" t="str">
        <f t="shared" si="211"/>
        <v>CABO DE COBRE COM ISOLACAO SOLIDA EXTRUDADA,COM BAIXA EMISSAO DE FUMACA,UNIPOLAR,1X16MM2,ISOLAMENTO 0,6/1KV,COMPREENDENDCABO DE COBRE COM ISOLACAO SOLIDA EXTRUDADA,COM BAIXA EMISSAO:PREPARO,CORTE E ENFIACAO EM ELETRODUTOS.FORNECIMENTO E COLOCACAOCABO DE COBRE COM ISOLACAO SOLIDA EXTRUDADA,COM BAIXA EMISSA</v>
      </c>
      <c r="C13547" s="141" t="s">
        <v>48010</v>
      </c>
      <c r="D13547" s="141" t="s">
        <v>48054</v>
      </c>
      <c r="E13547" s="141" t="s">
        <v>48012</v>
      </c>
      <c r="F13547" s="141" t="s">
        <v>27815</v>
      </c>
      <c r="I13547" s="141" t="s">
        <v>285</v>
      </c>
      <c r="J13547" s="649">
        <v>14.26</v>
      </c>
    </row>
    <row r="13548" spans="1:10" hidden="1">
      <c r="A13548" s="141" t="s">
        <v>48055</v>
      </c>
      <c r="B13548" s="141" t="str">
        <f t="shared" si="211"/>
        <v>CABO DE COBRE COM ISOLACAO SOLIDA EXTRUDADA,COM BAIXA EMISSAO DE FUMACA,UNIPOLAR,1X16MM2,ISOLAMENTO 0,6/1KV,COMPREENDENDCABO DE COBRE COM ISOLACAO SOLIDA EXTRUDADA,COM BAIXA EMISSAO:PREPARO,CORTE E ENFIACAO EM ELETRODUTOS.FORNECIMENTO E COLOCACAOCABO DE COBRE COM ISOLACAO SOLIDA EXTRUDADA,COM BAIXA EMISSA</v>
      </c>
      <c r="C13548" s="141" t="s">
        <v>48010</v>
      </c>
      <c r="D13548" s="141" t="s">
        <v>48054</v>
      </c>
      <c r="E13548" s="141" t="s">
        <v>48012</v>
      </c>
      <c r="F13548" s="141" t="s">
        <v>27815</v>
      </c>
      <c r="I13548" s="141" t="s">
        <v>285</v>
      </c>
      <c r="J13548" s="649">
        <v>13.69</v>
      </c>
    </row>
    <row r="13549" spans="1:10" hidden="1">
      <c r="A13549" s="141" t="s">
        <v>48056</v>
      </c>
      <c r="B13549" s="141" t="str">
        <f t="shared" si="211"/>
        <v>CABO DE COBRE COM ISOLACAO SOLIDA EXTRUDADA,COM BAIXA EMISSAO DE FUMACA,UNIPOLAR,1X25MM2,ISOLAMENTO 0,6/1KV,COMPREENDENDCABO DE COBRE COM ISOLACAO SOLIDA EXTRUDADA,COM BAIXA EMISSAO:PREPARO,CORTE E ENFIACAO EM ELETRODUTOS.FORNECIMENTO E COLOCACAOCABO DE COBRE COM ISOLACAO SOLIDA EXTRUDADA,COM BAIXA EMISSA</v>
      </c>
      <c r="C13549" s="141" t="s">
        <v>48010</v>
      </c>
      <c r="D13549" s="141" t="s">
        <v>48057</v>
      </c>
      <c r="E13549" s="141" t="s">
        <v>48012</v>
      </c>
      <c r="F13549" s="141" t="s">
        <v>27815</v>
      </c>
      <c r="I13549" s="141" t="s">
        <v>285</v>
      </c>
      <c r="J13549" s="649">
        <v>20.190000000000001</v>
      </c>
    </row>
    <row r="13550" spans="1:10" hidden="1">
      <c r="A13550" s="141" t="s">
        <v>48058</v>
      </c>
      <c r="B13550" s="141" t="str">
        <f t="shared" si="211"/>
        <v>CABO DE COBRE COM ISOLACAO SOLIDA EXTRUDADA,COM BAIXA EMISSAO DE FUMACA,UNIPOLAR,1X25MM2,ISOLAMENTO 0,6/1KV,COMPREENDENDCABO DE COBRE COM ISOLACAO SOLIDA EXTRUDADA,COM BAIXA EMISSAO:PREPARO,CORTE E ENFIACAO EM ELETRODUTOS.FORNECIMENTO E COLOCACAOCABO DE COBRE COM ISOLACAO SOLIDA EXTRUDADA,COM BAIXA EMISSA</v>
      </c>
      <c r="C13550" s="141" t="s">
        <v>48010</v>
      </c>
      <c r="D13550" s="141" t="s">
        <v>48057</v>
      </c>
      <c r="E13550" s="141" t="s">
        <v>48012</v>
      </c>
      <c r="F13550" s="141" t="s">
        <v>27815</v>
      </c>
      <c r="I13550" s="141" t="s">
        <v>285</v>
      </c>
      <c r="J13550" s="649">
        <v>19.55</v>
      </c>
    </row>
    <row r="13551" spans="1:10" hidden="1">
      <c r="A13551" s="141" t="s">
        <v>48059</v>
      </c>
      <c r="B13551" s="141" t="str">
        <f t="shared" si="211"/>
        <v>CABO DE COBRE COM ISOLACAO SOLIDA EXTRUDADA,COM BAIXA EMISSAO DE FUMACA,UNIPOLAR,1X35MM2,ISOLAMENTO 0,6/1KV,COMPREENDENDCABO DE COBRE COM ISOLACAO SOLIDA EXTRUDADA,COM BAIXA EMISSAO:PREPARO,CORTE E ENFIACAO EM ELETRODUTOS.FORNECIMENTO E COLOCACAOCABO DE COBRE COM ISOLACAO SOLIDA EXTRUDADA,COM BAIXA EMISSA</v>
      </c>
      <c r="C13551" s="141" t="s">
        <v>48010</v>
      </c>
      <c r="D13551" s="141" t="s">
        <v>48060</v>
      </c>
      <c r="E13551" s="141" t="s">
        <v>48012</v>
      </c>
      <c r="F13551" s="141" t="s">
        <v>27815</v>
      </c>
      <c r="I13551" s="141" t="s">
        <v>285</v>
      </c>
      <c r="J13551" s="649">
        <v>29.02</v>
      </c>
    </row>
    <row r="13552" spans="1:10" hidden="1">
      <c r="A13552" s="141" t="s">
        <v>48061</v>
      </c>
      <c r="B13552" s="141" t="str">
        <f t="shared" si="211"/>
        <v>CABO DE COBRE COM ISOLACAO SOLIDA EXTRUDADA,COM BAIXA EMISSAO DE FUMACA,UNIPOLAR,1X35MM2,ISOLAMENTO 0,6/1KV,COMPREENDENDCABO DE COBRE COM ISOLACAO SOLIDA EXTRUDADA,COM BAIXA EMISSAO:PREPARO,CORTE E ENFIACAO EM ELETRODUTOS.FORNECIMENTO E COLOCACAOCABO DE COBRE COM ISOLACAO SOLIDA EXTRUDADA,COM BAIXA EMISSA</v>
      </c>
      <c r="C13552" s="141" t="s">
        <v>48010</v>
      </c>
      <c r="D13552" s="141" t="s">
        <v>48060</v>
      </c>
      <c r="E13552" s="141" t="s">
        <v>48012</v>
      </c>
      <c r="F13552" s="141" t="s">
        <v>27815</v>
      </c>
      <c r="I13552" s="141" t="s">
        <v>285</v>
      </c>
      <c r="J13552" s="649">
        <v>28.07</v>
      </c>
    </row>
    <row r="13553" spans="1:10" hidden="1">
      <c r="A13553" s="141" t="s">
        <v>48062</v>
      </c>
      <c r="B13553" s="141" t="str">
        <f t="shared" si="211"/>
        <v>CABO DE COBRE COM ISOLACAO SOLIDA EXTRUDADA,COM BAIXA EMISSAO DE FUMACA,UNIPOLAR,1X50MM2,ISOLAMENTO 0,6/1KV,COMPREENDENDCABO DE COBRE COM ISOLACAO SOLIDA EXTRUDADA,COM BAIXA EMISSAO:PREPARO,CORTE E ENFIACAO EM ELETRODUTOS.FORNECIMENTO E COLOCACAOCABO DE COBRE COM ISOLACAO SOLIDA EXTRUDADA,COM BAIXA EMISSA</v>
      </c>
      <c r="C13553" s="141" t="s">
        <v>48010</v>
      </c>
      <c r="D13553" s="141" t="s">
        <v>48063</v>
      </c>
      <c r="E13553" s="141" t="s">
        <v>48012</v>
      </c>
      <c r="F13553" s="141" t="s">
        <v>27815</v>
      </c>
      <c r="I13553" s="141" t="s">
        <v>285</v>
      </c>
      <c r="J13553" s="649">
        <v>40.01</v>
      </c>
    </row>
    <row r="13554" spans="1:10" hidden="1">
      <c r="A13554" s="141" t="s">
        <v>48064</v>
      </c>
      <c r="B13554" s="141" t="str">
        <f t="shared" si="211"/>
        <v>CABO DE COBRE COM ISOLACAO SOLIDA EXTRUDADA,COM BAIXA EMISSAO DE FUMACA,UNIPOLAR,1X50MM2,ISOLAMENTO 0,6/1KV,COMPREENDENDCABO DE COBRE COM ISOLACAO SOLIDA EXTRUDADA,COM BAIXA EMISSAO:PREPARO,CORTE E ENFIACAO EM ELETRODUTOS.FORNECIMENTO E COLOCACAOCABO DE COBRE COM ISOLACAO SOLIDA EXTRUDADA,COM BAIXA EMISSA</v>
      </c>
      <c r="C13554" s="141" t="s">
        <v>48010</v>
      </c>
      <c r="D13554" s="141" t="s">
        <v>48063</v>
      </c>
      <c r="E13554" s="141" t="s">
        <v>48012</v>
      </c>
      <c r="F13554" s="141" t="s">
        <v>27815</v>
      </c>
      <c r="I13554" s="141" t="s">
        <v>285</v>
      </c>
      <c r="J13554" s="649">
        <v>38.74</v>
      </c>
    </row>
    <row r="13555" spans="1:10" hidden="1">
      <c r="A13555" s="141" t="s">
        <v>48065</v>
      </c>
      <c r="B13555" s="141" t="str">
        <f t="shared" si="211"/>
        <v>CABO DE COBRE COM ISOLACAO SOLIDA EXTRUDADA,COM BAIXA EMISSAO DE FUMACA,UNIPOLAR,1X70MM2,ISOLAMENTO 0,6/1KV,COMPREENDENDCABO DE COBRE COM ISOLACAO SOLIDA EXTRUDADA,COM BAIXA EMISSAO:PREPARO,CORTE E ENFIACAO EM ELETRODUTOS.FORNECIMENTO E COLOCACAOCABO DE COBRE COM ISOLACAO SOLIDA EXTRUDADA,COM BAIXA EMISSA</v>
      </c>
      <c r="C13555" s="141" t="s">
        <v>48010</v>
      </c>
      <c r="D13555" s="141" t="s">
        <v>48066</v>
      </c>
      <c r="E13555" s="141" t="s">
        <v>48012</v>
      </c>
      <c r="F13555" s="141" t="s">
        <v>27815</v>
      </c>
      <c r="I13555" s="141" t="s">
        <v>285</v>
      </c>
      <c r="J13555" s="649">
        <v>55.32</v>
      </c>
    </row>
    <row r="13556" spans="1:10" hidden="1">
      <c r="A13556" s="141" t="s">
        <v>48067</v>
      </c>
      <c r="B13556" s="141" t="str">
        <f t="shared" si="211"/>
        <v>CABO DE COBRE COM ISOLACAO SOLIDA EXTRUDADA,COM BAIXA EMISSAO DE FUMACA,UNIPOLAR,1X70MM2,ISOLAMENTO 0,6/1KV,COMPREENDENDCABO DE COBRE COM ISOLACAO SOLIDA EXTRUDADA,COM BAIXA EMISSAO:PREPARO,CORTE E ENFIACAO EM ELETRODUTOS.FORNECIMENTO E COLOCACAOCABO DE COBRE COM ISOLACAO SOLIDA EXTRUDADA,COM BAIXA EMISSA</v>
      </c>
      <c r="C13556" s="141" t="s">
        <v>48010</v>
      </c>
      <c r="D13556" s="141" t="s">
        <v>48066</v>
      </c>
      <c r="E13556" s="141" t="s">
        <v>48012</v>
      </c>
      <c r="F13556" s="141" t="s">
        <v>27815</v>
      </c>
      <c r="I13556" s="141" t="s">
        <v>285</v>
      </c>
      <c r="J13556" s="649">
        <v>53.73</v>
      </c>
    </row>
    <row r="13557" spans="1:10" hidden="1">
      <c r="A13557" s="141" t="s">
        <v>48068</v>
      </c>
      <c r="B13557" s="141" t="str">
        <f t="shared" si="211"/>
        <v>CABO DE COBRE COM ISOLACAO SOLIDA EXTRUDADA,COM BAIXA EMISSAO DE FUMACA,UNIPOLAR,1X95MM2,ISOLAMENTO 0,6/1KV,COMPREENDENDCABO DE COBRE COM ISOLACAO SOLIDA EXTRUDADA,COM BAIXA EMISSAO:PREPARO,CORTE E ENFIACAO EM ELETRODUTOS.FORNECIMENTO E COLOCACAOCABO DE COBRE COM ISOLACAO SOLIDA EXTRUDADA,COM BAIXA EMISSA</v>
      </c>
      <c r="C13557" s="141" t="s">
        <v>48010</v>
      </c>
      <c r="D13557" s="141" t="s">
        <v>48069</v>
      </c>
      <c r="E13557" s="141" t="s">
        <v>48012</v>
      </c>
      <c r="F13557" s="141" t="s">
        <v>27815</v>
      </c>
      <c r="I13557" s="141" t="s">
        <v>285</v>
      </c>
      <c r="J13557" s="649">
        <v>71.099999999999994</v>
      </c>
    </row>
    <row r="13558" spans="1:10" hidden="1">
      <c r="A13558" s="141" t="s">
        <v>48070</v>
      </c>
      <c r="B13558" s="141" t="str">
        <f t="shared" si="211"/>
        <v>CABO DE COBRE COM ISOLACAO SOLIDA EXTRUDADA,COM BAIXA EMISSAO DE FUMACA,UNIPOLAR,1X95MM2,ISOLAMENTO 0,6/1KV,COMPREENDENDCABO DE COBRE COM ISOLACAO SOLIDA EXTRUDADA,COM BAIXA EMISSAO:PREPARO,CORTE E ENFIACAO EM ELETRODUTOS.FORNECIMENTO E COLOCACAOCABO DE COBRE COM ISOLACAO SOLIDA EXTRUDADA,COM BAIXA EMISSA</v>
      </c>
      <c r="C13558" s="141" t="s">
        <v>48010</v>
      </c>
      <c r="D13558" s="141" t="s">
        <v>48069</v>
      </c>
      <c r="E13558" s="141" t="s">
        <v>48012</v>
      </c>
      <c r="F13558" s="141" t="s">
        <v>27815</v>
      </c>
      <c r="I13558" s="141" t="s">
        <v>285</v>
      </c>
      <c r="J13558" s="649">
        <v>69.2</v>
      </c>
    </row>
    <row r="13559" spans="1:10" hidden="1">
      <c r="A13559" s="141" t="s">
        <v>48071</v>
      </c>
      <c r="B13559" s="141" t="str">
        <f t="shared" si="211"/>
        <v>CABO DE COBRE COM ISOLACAO SOLIDA EXTRUDADA,COM BAIXA EMISSAO DE FUMACA,UNIPOLAR,1X120MM2,ISOLAMENTO 0,6/1KV,COMPREENDENCABO DE COBRE COM ISOLACAO SOLIDA EXTRUDADA,COM BAIXA EMISSADO:PREPARO,CORTE E ENFIACAO EM ELETRODUTOS.FORNECIMENTO E COLOCACAOCABO DE COBRE COM ISOLACAO SOLIDA EXTRUDADA,COM BAIXA EMISSA</v>
      </c>
      <c r="C13559" s="141" t="s">
        <v>48010</v>
      </c>
      <c r="D13559" s="141" t="s">
        <v>48072</v>
      </c>
      <c r="E13559" s="141" t="s">
        <v>48039</v>
      </c>
      <c r="F13559" s="141" t="s">
        <v>40975</v>
      </c>
      <c r="I13559" s="141" t="s">
        <v>285</v>
      </c>
      <c r="J13559" s="649">
        <v>88.4</v>
      </c>
    </row>
    <row r="13560" spans="1:10" hidden="1">
      <c r="A13560" s="141" t="s">
        <v>48073</v>
      </c>
      <c r="B13560" s="141" t="str">
        <f t="shared" si="211"/>
        <v>CABO DE COBRE COM ISOLACAO SOLIDA EXTRUDADA,COM BAIXA EMISSAO DE FUMACA,UNIPOLAR,1X120MM2,ISOLAMENTO 0,6/1KV,COMPREENDENCABO DE COBRE COM ISOLACAO SOLIDA EXTRUDADA,COM BAIXA EMISSADO:PREPARO,CORTE E ENFIACAO EM ELETRODUTOS.FORNECIMENTO E COLOCACAOCABO DE COBRE COM ISOLACAO SOLIDA EXTRUDADA,COM BAIXA EMISSA</v>
      </c>
      <c r="C13560" s="141" t="s">
        <v>48010</v>
      </c>
      <c r="D13560" s="141" t="s">
        <v>48072</v>
      </c>
      <c r="E13560" s="141" t="s">
        <v>48039</v>
      </c>
      <c r="F13560" s="141" t="s">
        <v>40975</v>
      </c>
      <c r="I13560" s="141" t="s">
        <v>285</v>
      </c>
      <c r="J13560" s="649">
        <v>86.18</v>
      </c>
    </row>
    <row r="13561" spans="1:10" hidden="1">
      <c r="A13561" s="141" t="s">
        <v>48074</v>
      </c>
      <c r="B13561" s="141" t="str">
        <f t="shared" si="211"/>
        <v>CABO DE COBRE COM ISOLACAO SOLIDA EXTRUDADA,COM BAIXA EMISSAO DE FUMACA,UNIPOLAR,1X150MM2,ISOLAMENTO 0,6/1KV,COMPREENDENCABO DE COBRE COM ISOLACAO SOLIDA EXTRUDADA,COM BAIXA EMISSADO:PREPARO,CORTE E ENFIACAO EM ELETRODUTOS.FORNECIMENTO E COLOCACAOCABO DE COBRE COM ISOLACAO SOLIDA EXTRUDADA,COM BAIXA EMISSA</v>
      </c>
      <c r="C13561" s="141" t="s">
        <v>48010</v>
      </c>
      <c r="D13561" s="141" t="s">
        <v>48075</v>
      </c>
      <c r="E13561" s="141" t="s">
        <v>48039</v>
      </c>
      <c r="F13561" s="141" t="s">
        <v>40975</v>
      </c>
      <c r="I13561" s="141" t="s">
        <v>285</v>
      </c>
      <c r="J13561" s="649">
        <v>109.92</v>
      </c>
    </row>
    <row r="13562" spans="1:10" hidden="1">
      <c r="A13562" s="141" t="s">
        <v>48076</v>
      </c>
      <c r="B13562" s="141" t="str">
        <f t="shared" si="211"/>
        <v>CABO DE COBRE COM ISOLACAO SOLIDA EXTRUDADA,COM BAIXA EMISSAO DE FUMACA,UNIPOLAR,1X150MM2,ISOLAMENTO 0,6/1KV,COMPREENDENCABO DE COBRE COM ISOLACAO SOLIDA EXTRUDADA,COM BAIXA EMISSADO:PREPARO,CORTE E ENFIACAO EM ELETRODUTOS.FORNECIMENTO E COLOCACAOCABO DE COBRE COM ISOLACAO SOLIDA EXTRUDADA,COM BAIXA EMISSA</v>
      </c>
      <c r="C13562" s="141" t="s">
        <v>48010</v>
      </c>
      <c r="D13562" s="141" t="s">
        <v>48075</v>
      </c>
      <c r="E13562" s="141" t="s">
        <v>48039</v>
      </c>
      <c r="F13562" s="141" t="s">
        <v>40975</v>
      </c>
      <c r="I13562" s="141" t="s">
        <v>285</v>
      </c>
      <c r="J13562" s="649">
        <v>107.39</v>
      </c>
    </row>
    <row r="13563" spans="1:10" hidden="1">
      <c r="A13563" s="141" t="s">
        <v>48077</v>
      </c>
      <c r="B13563" s="141" t="str">
        <f t="shared" si="211"/>
        <v>CABO DE COBRE COM ISOLACAO SOLIDA EXTRUDADA,COM BAIXA EMISSAO DE FUMACA,UNIPOLAR,1X185MM2,ISOLAMENTO 0,6/1KV,COMPREENDENCABO DE COBRE COM ISOLACAO SOLIDA EXTRUDADA,COM BAIXA EMISSADO:PREPARO,CORTE E ENFIACAO EM ELETRODUTOS.FORNECIMENTO E COLOCACAOCABO DE COBRE COM ISOLACAO SOLIDA EXTRUDADA,COM BAIXA EMISSA</v>
      </c>
      <c r="C13563" s="141" t="s">
        <v>48010</v>
      </c>
      <c r="D13563" s="141" t="s">
        <v>48078</v>
      </c>
      <c r="E13563" s="141" t="s">
        <v>48039</v>
      </c>
      <c r="F13563" s="141" t="s">
        <v>40975</v>
      </c>
      <c r="I13563" s="141" t="s">
        <v>285</v>
      </c>
      <c r="J13563" s="649">
        <v>132.09</v>
      </c>
    </row>
    <row r="13564" spans="1:10" hidden="1">
      <c r="A13564" s="141" t="s">
        <v>48079</v>
      </c>
      <c r="B13564" s="141" t="str">
        <f t="shared" si="211"/>
        <v>CABO DE COBRE COM ISOLACAO SOLIDA EXTRUDADA,COM BAIXA EMISSAO DE FUMACA,UNIPOLAR,1X185MM2,ISOLAMENTO 0,6/1KV,COMPREENDENCABO DE COBRE COM ISOLACAO SOLIDA EXTRUDADA,COM BAIXA EMISSADO:PREPARO,CORTE E ENFIACAO EM ELETRODUTOS.FORNECIMENTO E COLOCACAOCABO DE COBRE COM ISOLACAO SOLIDA EXTRUDADA,COM BAIXA EMISSA</v>
      </c>
      <c r="C13564" s="141" t="s">
        <v>48010</v>
      </c>
      <c r="D13564" s="141" t="s">
        <v>48078</v>
      </c>
      <c r="E13564" s="141" t="s">
        <v>48039</v>
      </c>
      <c r="F13564" s="141" t="s">
        <v>40975</v>
      </c>
      <c r="I13564" s="141" t="s">
        <v>285</v>
      </c>
      <c r="J13564" s="649">
        <v>129.24</v>
      </c>
    </row>
    <row r="13565" spans="1:10" hidden="1">
      <c r="A13565" s="141" t="s">
        <v>48080</v>
      </c>
      <c r="B13565" s="141" t="str">
        <f t="shared" si="211"/>
        <v>CABO DE COBRE COM ISOLACAO SOLIDA EXTRUDADA,COM BAIXA EMISSAO DE FUMACA,UNIPOLAR,1X240MM2,ISOLAMENTO 0,6/1KV,COMPREENDENCABO DE COBRE COM ISOLACAO SOLIDA EXTRUDADA,COM BAIXA EMISSADO:PREPARO,CORTE E ENFIACAO EM ELETRODUTOS.FORNECIMENTO E COLOCACAOCABO DE COBRE COM ISOLACAO SOLIDA EXTRUDADA,COM BAIXA EMISSA</v>
      </c>
      <c r="C13565" s="141" t="s">
        <v>48010</v>
      </c>
      <c r="D13565" s="141" t="s">
        <v>48081</v>
      </c>
      <c r="E13565" s="141" t="s">
        <v>48039</v>
      </c>
      <c r="F13565" s="141" t="s">
        <v>40975</v>
      </c>
      <c r="I13565" s="141" t="s">
        <v>285</v>
      </c>
      <c r="J13565" s="649">
        <v>172.43</v>
      </c>
    </row>
    <row r="13566" spans="1:10" hidden="1">
      <c r="A13566" s="141" t="s">
        <v>48082</v>
      </c>
      <c r="B13566" s="141" t="str">
        <f t="shared" si="211"/>
        <v>CABO DE COBRE COM ISOLACAO SOLIDA EXTRUDADA,COM BAIXA EMISSAO DE FUMACA,UNIPOLAR,1X240MM2,ISOLAMENTO 0,6/1KV,COMPREENDENCABO DE COBRE COM ISOLACAO SOLIDA EXTRUDADA,COM BAIXA EMISSADO:PREPARO,CORTE E ENFIACAO EM ELETRODUTOS.FORNECIMENTO E COLOCACAOCABO DE COBRE COM ISOLACAO SOLIDA EXTRUDADA,COM BAIXA EMISSA</v>
      </c>
      <c r="C13566" s="141" t="s">
        <v>48010</v>
      </c>
      <c r="D13566" s="141" t="s">
        <v>48081</v>
      </c>
      <c r="E13566" s="141" t="s">
        <v>48039</v>
      </c>
      <c r="F13566" s="141" t="s">
        <v>40975</v>
      </c>
      <c r="I13566" s="141" t="s">
        <v>285</v>
      </c>
      <c r="J13566" s="649">
        <v>169.26</v>
      </c>
    </row>
    <row r="13567" spans="1:10" hidden="1">
      <c r="A13567" s="141" t="s">
        <v>48083</v>
      </c>
      <c r="B13567" s="141" t="str">
        <f t="shared" si="211"/>
        <v>CABO DE COBRE FLEXIVEL COM ISOLAMENTO TERMOPLASTICO,COMPREENDENDO:PREPARO,CORTE E ENFIACAO EM ELETRODUTOS,NA BITOLA DE 1CABO DE COBRE FLEXIVEL COM ISOLAMENTO TERMOPLASTICO,COMPREEN,5MM2, 0,6/1KV.FORNECIMENTO E COLOCACAOCABO DE COBRE FLEXIVEL COM ISOLAMENTO TERMOPLASTICO,COMPREEN</v>
      </c>
      <c r="C13567" s="141" t="s">
        <v>47961</v>
      </c>
      <c r="D13567" s="141" t="s">
        <v>47942</v>
      </c>
      <c r="E13567" s="141" t="s">
        <v>48084</v>
      </c>
      <c r="I13567" s="141" t="s">
        <v>285</v>
      </c>
      <c r="J13567" s="649">
        <v>3.09</v>
      </c>
    </row>
    <row r="13568" spans="1:10" hidden="1">
      <c r="A13568" s="141" t="s">
        <v>48085</v>
      </c>
      <c r="B13568" s="141" t="str">
        <f t="shared" si="211"/>
        <v>CABO DE COBRE FLEXIVEL COM ISOLAMENTO TERMOPLASTICO,COMPREENDENDO:PREPARO,CORTE E ENFIACAO EM ELETRODUTOS,NA BITOLA DE 1CABO DE COBRE FLEXIVEL COM ISOLAMENTO TERMOPLASTICO,COMPREEN,5MM2, 0,6/1KV.FORNECIMENTO E COLOCACAOCABO DE COBRE FLEXIVEL COM ISOLAMENTO TERMOPLASTICO,COMPREEN</v>
      </c>
      <c r="C13568" s="141" t="s">
        <v>47961</v>
      </c>
      <c r="D13568" s="141" t="s">
        <v>47942</v>
      </c>
      <c r="E13568" s="141" t="s">
        <v>48084</v>
      </c>
      <c r="I13568" s="141" t="s">
        <v>285</v>
      </c>
      <c r="J13568" s="649">
        <v>2.84</v>
      </c>
    </row>
    <row r="13569" spans="1:10" hidden="1">
      <c r="A13569" s="141" t="s">
        <v>48086</v>
      </c>
      <c r="B13569" s="141" t="str">
        <f t="shared" si="211"/>
        <v>CABO DE COBRE FLEXIVEL COM ISOLAMENTO TERMOPLASTICO,COMPREENDENDO:PREPARO,CORTE E ENFIACAO EM ELETRODUTOS,NA BITOLA DE 2CABO DE COBRE FLEXIVEL COM ISOLAMENTO TERMOPLASTICO,COMPREEN,5MM2, 0,6/1KV.FORNECIMENTO E COLOCACAOCABO DE COBRE FLEXIVEL COM ISOLAMENTO TERMOPLASTICO,COMPREEN</v>
      </c>
      <c r="C13569" s="141" t="s">
        <v>47961</v>
      </c>
      <c r="D13569" s="141" t="s">
        <v>47949</v>
      </c>
      <c r="E13569" s="141" t="s">
        <v>48084</v>
      </c>
      <c r="I13569" s="141" t="s">
        <v>285</v>
      </c>
      <c r="J13569" s="649">
        <v>4.1900000000000004</v>
      </c>
    </row>
    <row r="13570" spans="1:10" hidden="1">
      <c r="A13570" s="141" t="s">
        <v>48087</v>
      </c>
      <c r="B13570" s="141" t="str">
        <f t="shared" si="211"/>
        <v>CABO DE COBRE FLEXIVEL COM ISOLAMENTO TERMOPLASTICO,COMPREENDENDO:PREPARO,CORTE E ENFIACAO EM ELETRODUTOS,NA BITOLA DE 2CABO DE COBRE FLEXIVEL COM ISOLAMENTO TERMOPLASTICO,COMPREEN,5MM2, 0,6/1KV.FORNECIMENTO E COLOCACAOCABO DE COBRE FLEXIVEL COM ISOLAMENTO TERMOPLASTICO,COMPREEN</v>
      </c>
      <c r="C13570" s="141" t="s">
        <v>47961</v>
      </c>
      <c r="D13570" s="141" t="s">
        <v>47949</v>
      </c>
      <c r="E13570" s="141" t="s">
        <v>48084</v>
      </c>
      <c r="I13570" s="141" t="s">
        <v>285</v>
      </c>
      <c r="J13570" s="649">
        <v>3.87</v>
      </c>
    </row>
    <row r="13571" spans="1:10" hidden="1">
      <c r="A13571" s="141" t="s">
        <v>48088</v>
      </c>
      <c r="B13571" s="141" t="str">
        <f t="shared" ref="B13571:B13634" si="212">C13571&amp;D13571&amp;C13571&amp;E13571&amp;F13571&amp;G13571&amp;H13571&amp;C13571</f>
        <v>CABO DE COBRE FLEXIVEL COM ISOLAMENTO TERMOPLASTICO,COMPREENDENDO:PREPARO,CORTE E ENFIACAO EM ELETRODUTOS,NA BITOLA DE 4CABO DE COBRE FLEXIVEL COM ISOLAMENTO TERMOPLASTICO,COMPREENMM2, 0,6/1KV.FORNECIMENTO E COLOCACAOCABO DE COBRE FLEXIVEL COM ISOLAMENTO TERMOPLASTICO,COMPREEN</v>
      </c>
      <c r="C13571" s="141" t="s">
        <v>47961</v>
      </c>
      <c r="D13571" s="141" t="s">
        <v>47952</v>
      </c>
      <c r="E13571" s="141" t="s">
        <v>48089</v>
      </c>
      <c r="I13571" s="141" t="s">
        <v>285</v>
      </c>
      <c r="J13571" s="649">
        <v>5.59</v>
      </c>
    </row>
    <row r="13572" spans="1:10" hidden="1">
      <c r="A13572" s="141" t="s">
        <v>48090</v>
      </c>
      <c r="B13572" s="141" t="str">
        <f t="shared" si="212"/>
        <v>CABO DE COBRE FLEXIVEL COM ISOLAMENTO TERMOPLASTICO,COMPREENDENDO:PREPARO,CORTE E ENFIACAO EM ELETRODUTOS,NA BITOLA DE 4CABO DE COBRE FLEXIVEL COM ISOLAMENTO TERMOPLASTICO,COMPREENMM2, 0,6/1KV.FORNECIMENTO E COLOCACAOCABO DE COBRE FLEXIVEL COM ISOLAMENTO TERMOPLASTICO,COMPREEN</v>
      </c>
      <c r="C13572" s="141" t="s">
        <v>47961</v>
      </c>
      <c r="D13572" s="141" t="s">
        <v>47952</v>
      </c>
      <c r="E13572" s="141" t="s">
        <v>48089</v>
      </c>
      <c r="I13572" s="141" t="s">
        <v>285</v>
      </c>
      <c r="J13572" s="649">
        <v>5.2</v>
      </c>
    </row>
    <row r="13573" spans="1:10" hidden="1">
      <c r="A13573" s="141" t="s">
        <v>48091</v>
      </c>
      <c r="B13573" s="141" t="str">
        <f t="shared" si="212"/>
        <v>CABO DE COBRE FLEXIVEL COM ISOLAMENTO TERMOPLASTICO,COMPREENDENDO:PREPARO,CORTE E ENFIACAO EM ELETRODUTOS,NA BITOLA DE 6CABO DE COBRE FLEXIVEL COM ISOLAMENTO TERMOPLASTICO,COMPREENMM2, 0,6/1KV.FORNECIMENTO E COLOCACAOCABO DE COBRE FLEXIVEL COM ISOLAMENTO TERMOPLASTICO,COMPREEN</v>
      </c>
      <c r="C13573" s="141" t="s">
        <v>47961</v>
      </c>
      <c r="D13573" s="141" t="s">
        <v>47955</v>
      </c>
      <c r="E13573" s="141" t="s">
        <v>48089</v>
      </c>
      <c r="I13573" s="141" t="s">
        <v>285</v>
      </c>
      <c r="J13573" s="649">
        <v>7.26</v>
      </c>
    </row>
    <row r="13574" spans="1:10" hidden="1">
      <c r="A13574" s="141" t="s">
        <v>48092</v>
      </c>
      <c r="B13574" s="141" t="str">
        <f t="shared" si="212"/>
        <v>CABO DE COBRE FLEXIVEL COM ISOLAMENTO TERMOPLASTICO,COMPREENDENDO:PREPARO,CORTE E ENFIACAO EM ELETRODUTOS,NA BITOLA DE 6CABO DE COBRE FLEXIVEL COM ISOLAMENTO TERMOPLASTICO,COMPREENMM2, 0,6/1KV.FORNECIMENTO E COLOCACAOCABO DE COBRE FLEXIVEL COM ISOLAMENTO TERMOPLASTICO,COMPREEN</v>
      </c>
      <c r="C13574" s="141" t="s">
        <v>47961</v>
      </c>
      <c r="D13574" s="141" t="s">
        <v>47955</v>
      </c>
      <c r="E13574" s="141" t="s">
        <v>48089</v>
      </c>
      <c r="I13574" s="141" t="s">
        <v>285</v>
      </c>
      <c r="J13574" s="649">
        <v>6.82</v>
      </c>
    </row>
    <row r="13575" spans="1:10" hidden="1">
      <c r="A13575" s="141" t="s">
        <v>48093</v>
      </c>
      <c r="B13575" s="141" t="str">
        <f t="shared" si="212"/>
        <v>CABO DE COBRE FLEXIVEL COM ISOLAMENTO TERMOPLASTICO,COMPREENDENDO:PREPARO,CORTE E ENFIACAO EM ELETRODUTOS,NA BITOLA DE 1CABO DE COBRE FLEXIVEL COM ISOLAMENTO TERMOPLASTICO,COMPREEN0MM2, 0,6/1KV.FORNECIMENTO E COLOCACAOCABO DE COBRE FLEXIVEL COM ISOLAMENTO TERMOPLASTICO,COMPREEN</v>
      </c>
      <c r="C13575" s="141" t="s">
        <v>47961</v>
      </c>
      <c r="D13575" s="141" t="s">
        <v>47942</v>
      </c>
      <c r="E13575" s="141" t="s">
        <v>48094</v>
      </c>
      <c r="I13575" s="141" t="s">
        <v>285</v>
      </c>
      <c r="J13575" s="649">
        <v>10.11</v>
      </c>
    </row>
    <row r="13576" spans="1:10" hidden="1">
      <c r="A13576" s="141" t="s">
        <v>48095</v>
      </c>
      <c r="B13576" s="141" t="str">
        <f t="shared" si="212"/>
        <v>CABO DE COBRE FLEXIVEL COM ISOLAMENTO TERMOPLASTICO,COMPREENDENDO:PREPARO,CORTE E ENFIACAO EM ELETRODUTOS,NA BITOLA DE 1CABO DE COBRE FLEXIVEL COM ISOLAMENTO TERMOPLASTICO,COMPREEN0MM2, 0,6/1KV.FORNECIMENTO E COLOCACAOCABO DE COBRE FLEXIVEL COM ISOLAMENTO TERMOPLASTICO,COMPREEN</v>
      </c>
      <c r="C13576" s="141" t="s">
        <v>47961</v>
      </c>
      <c r="D13576" s="141" t="s">
        <v>47942</v>
      </c>
      <c r="E13576" s="141" t="s">
        <v>48094</v>
      </c>
      <c r="I13576" s="141" t="s">
        <v>285</v>
      </c>
      <c r="J13576" s="649">
        <v>9.6</v>
      </c>
    </row>
    <row r="13577" spans="1:10" hidden="1">
      <c r="A13577" s="141" t="s">
        <v>48096</v>
      </c>
      <c r="B13577" s="141" t="str">
        <f t="shared" si="212"/>
        <v>CABO DE COBRE FLEXIVEL COM ISOLAMENTO TERMOPLASTICO,COMPREENDENDO:PREPARO,CORTE E ENFIACAO EM ELETRODUTOS,NA BITOLA DE 1CABO DE COBRE FLEXIVEL COM ISOLAMENTO TERMOPLASTICO,COMPREEN6MM2, 0,6/1KV.FORNECIMENTO E COLOCACAOCABO DE COBRE FLEXIVEL COM ISOLAMENTO TERMOPLASTICO,COMPREEN</v>
      </c>
      <c r="C13577" s="141" t="s">
        <v>47961</v>
      </c>
      <c r="D13577" s="141" t="s">
        <v>47942</v>
      </c>
      <c r="E13577" s="141" t="s">
        <v>48097</v>
      </c>
      <c r="I13577" s="141" t="s">
        <v>285</v>
      </c>
      <c r="J13577" s="649">
        <v>13.96</v>
      </c>
    </row>
    <row r="13578" spans="1:10" hidden="1">
      <c r="A13578" s="141" t="s">
        <v>48098</v>
      </c>
      <c r="B13578" s="141" t="str">
        <f t="shared" si="212"/>
        <v>CABO DE COBRE FLEXIVEL COM ISOLAMENTO TERMOPLASTICO,COMPREENDENDO:PREPARO,CORTE E ENFIACAO EM ELETRODUTOS,NA BITOLA DE 1CABO DE COBRE FLEXIVEL COM ISOLAMENTO TERMOPLASTICO,COMPREEN6MM2, 0,6/1KV.FORNECIMENTO E COLOCACAOCABO DE COBRE FLEXIVEL COM ISOLAMENTO TERMOPLASTICO,COMPREEN</v>
      </c>
      <c r="C13578" s="141" t="s">
        <v>47961</v>
      </c>
      <c r="D13578" s="141" t="s">
        <v>47942</v>
      </c>
      <c r="E13578" s="141" t="s">
        <v>48097</v>
      </c>
      <c r="I13578" s="141" t="s">
        <v>285</v>
      </c>
      <c r="J13578" s="649">
        <v>13.39</v>
      </c>
    </row>
    <row r="13579" spans="1:10" hidden="1">
      <c r="A13579" s="141" t="s">
        <v>48099</v>
      </c>
      <c r="B13579" s="141" t="str">
        <f t="shared" si="212"/>
        <v>CABO DE COBRE FLEXIVEL COM ISOLAMENTO TERMOPLASTICO,COMPREENDENDO:PREPARO,CORTE E ENFIACAO EM ELETRODUTOS,NA BITOLA DE 2CABO DE COBRE FLEXIVEL COM ISOLAMENTO TERMOPLASTICO,COMPREEN5MM2, 0,6/1KV.FORNECIMENTO E COLOCACAOCABO DE COBRE FLEXIVEL COM ISOLAMENTO TERMOPLASTICO,COMPREEN</v>
      </c>
      <c r="C13579" s="141" t="s">
        <v>47961</v>
      </c>
      <c r="D13579" s="141" t="s">
        <v>47949</v>
      </c>
      <c r="E13579" s="141" t="s">
        <v>48100</v>
      </c>
      <c r="I13579" s="141" t="s">
        <v>285</v>
      </c>
      <c r="J13579" s="649">
        <v>19.27</v>
      </c>
    </row>
    <row r="13580" spans="1:10" hidden="1">
      <c r="A13580" s="141" t="s">
        <v>48101</v>
      </c>
      <c r="B13580" s="141" t="str">
        <f t="shared" si="212"/>
        <v>CABO DE COBRE FLEXIVEL COM ISOLAMENTO TERMOPLASTICO,COMPREENDENDO:PREPARO,CORTE E ENFIACAO EM ELETRODUTOS,NA BITOLA DE 2CABO DE COBRE FLEXIVEL COM ISOLAMENTO TERMOPLASTICO,COMPREEN5MM2, 0,6/1KV.FORNECIMENTO E COLOCACAOCABO DE COBRE FLEXIVEL COM ISOLAMENTO TERMOPLASTICO,COMPREEN</v>
      </c>
      <c r="C13580" s="141" t="s">
        <v>47961</v>
      </c>
      <c r="D13580" s="141" t="s">
        <v>47949</v>
      </c>
      <c r="E13580" s="141" t="s">
        <v>48100</v>
      </c>
      <c r="I13580" s="141" t="s">
        <v>285</v>
      </c>
      <c r="J13580" s="649">
        <v>18.64</v>
      </c>
    </row>
    <row r="13581" spans="1:10" hidden="1">
      <c r="A13581" s="141" t="s">
        <v>48102</v>
      </c>
      <c r="B13581" s="141" t="str">
        <f t="shared" si="212"/>
        <v>CABO DE COBRE FLEXIVEL COM ISOLAMENTO TERMOPLASTICO,COMPREENDENDO:PREPARO,CORTE E ENFIACAO EM ELETRODUTOS,NA BITOLA DE 3CABO DE COBRE FLEXIVEL COM ISOLAMENTO TERMOPLASTICO,COMPREEN5MM2, 0,6/1KV.FORNECIMENTO E COLOCACAOCABO DE COBRE FLEXIVEL COM ISOLAMENTO TERMOPLASTICO,COMPREEN</v>
      </c>
      <c r="C13581" s="141" t="s">
        <v>47961</v>
      </c>
      <c r="D13581" s="141" t="s">
        <v>47983</v>
      </c>
      <c r="E13581" s="141" t="s">
        <v>48100</v>
      </c>
      <c r="I13581" s="141" t="s">
        <v>285</v>
      </c>
      <c r="J13581" s="649">
        <v>28.42</v>
      </c>
    </row>
    <row r="13582" spans="1:10" hidden="1">
      <c r="A13582" s="141" t="s">
        <v>48103</v>
      </c>
      <c r="B13582" s="141" t="str">
        <f t="shared" si="212"/>
        <v>CABO DE COBRE FLEXIVEL COM ISOLAMENTO TERMOPLASTICO,COMPREENDENDO:PREPARO,CORTE E ENFIACAO EM ELETRODUTOS,NA BITOLA DE 3CABO DE COBRE FLEXIVEL COM ISOLAMENTO TERMOPLASTICO,COMPREEN5MM2, 0,6/1KV.FORNECIMENTO E COLOCACAOCABO DE COBRE FLEXIVEL COM ISOLAMENTO TERMOPLASTICO,COMPREEN</v>
      </c>
      <c r="C13582" s="141" t="s">
        <v>47961</v>
      </c>
      <c r="D13582" s="141" t="s">
        <v>47983</v>
      </c>
      <c r="E13582" s="141" t="s">
        <v>48100</v>
      </c>
      <c r="I13582" s="141" t="s">
        <v>285</v>
      </c>
      <c r="J13582" s="649">
        <v>27.47</v>
      </c>
    </row>
    <row r="13583" spans="1:10" hidden="1">
      <c r="A13583" s="141" t="s">
        <v>48104</v>
      </c>
      <c r="B13583" s="141" t="str">
        <f t="shared" si="212"/>
        <v>CABO DE COBRE FLEXIVEL COM ISOLAMENTO TERMOPLASTICO,COMPREENDENDO:PREPARO,CORTE E ENFIACAO EM ELETRODUTOS,NA BITOLA DE 5CABO DE COBRE FLEXIVEL COM ISOLAMENTO TERMOPLASTICO,COMPREEN0MM2, 0,6/1KV.FORNECIMENTO E COLOCACAOCABO DE COBRE FLEXIVEL COM ISOLAMENTO TERMOPLASTICO,COMPREEN</v>
      </c>
      <c r="C13583" s="141" t="s">
        <v>47961</v>
      </c>
      <c r="D13583" s="141" t="s">
        <v>47986</v>
      </c>
      <c r="E13583" s="141" t="s">
        <v>48094</v>
      </c>
      <c r="I13583" s="141" t="s">
        <v>285</v>
      </c>
      <c r="J13583" s="649">
        <v>39.81</v>
      </c>
    </row>
    <row r="13584" spans="1:10" hidden="1">
      <c r="A13584" s="141" t="s">
        <v>48105</v>
      </c>
      <c r="B13584" s="141" t="str">
        <f t="shared" si="212"/>
        <v>CABO DE COBRE FLEXIVEL COM ISOLAMENTO TERMOPLASTICO,COMPREENDENDO:PREPARO,CORTE E ENFIACAO EM ELETRODUTOS,NA BITOLA DE 5CABO DE COBRE FLEXIVEL COM ISOLAMENTO TERMOPLASTICO,COMPREEN0MM2, 0,6/1KV.FORNECIMENTO E COLOCACAOCABO DE COBRE FLEXIVEL COM ISOLAMENTO TERMOPLASTICO,COMPREEN</v>
      </c>
      <c r="C13584" s="141" t="s">
        <v>47961</v>
      </c>
      <c r="D13584" s="141" t="s">
        <v>47986</v>
      </c>
      <c r="E13584" s="141" t="s">
        <v>48094</v>
      </c>
      <c r="I13584" s="141" t="s">
        <v>285</v>
      </c>
      <c r="J13584" s="649">
        <v>38.54</v>
      </c>
    </row>
    <row r="13585" spans="1:10" hidden="1">
      <c r="A13585" s="141" t="s">
        <v>48106</v>
      </c>
      <c r="B13585" s="141" t="str">
        <f t="shared" si="212"/>
        <v>CABO DE COBRE FLEXIVEL COM ISOLAMENTO TERMOPLASTICO,COMPREENDENDO:PREPARO,CORTE E ENFIACAO EM ELETRODUTOS,NA BITOLA DE 7CABO DE COBRE FLEXIVEL COM ISOLAMENTO TERMOPLASTICO,COMPREEN0MM2, 0,6/1KV.FORNECIMENTO E COLOCACAOCABO DE COBRE FLEXIVEL COM ISOLAMENTO TERMOPLASTICO,COMPREEN</v>
      </c>
      <c r="C13585" s="141" t="s">
        <v>47961</v>
      </c>
      <c r="D13585" s="141" t="s">
        <v>47989</v>
      </c>
      <c r="E13585" s="141" t="s">
        <v>48094</v>
      </c>
      <c r="I13585" s="141" t="s">
        <v>285</v>
      </c>
      <c r="J13585" s="649">
        <v>54.86</v>
      </c>
    </row>
    <row r="13586" spans="1:10" hidden="1">
      <c r="A13586" s="141" t="s">
        <v>48107</v>
      </c>
      <c r="B13586" s="141" t="str">
        <f t="shared" si="212"/>
        <v>CABO DE COBRE FLEXIVEL COM ISOLAMENTO TERMOPLASTICO,COMPREENDENDO:PREPARO,CORTE E ENFIACAO EM ELETRODUTOS,NA BITOLA DE 7CABO DE COBRE FLEXIVEL COM ISOLAMENTO TERMOPLASTICO,COMPREEN0MM2, 0,6/1KV.FORNECIMENTO E COLOCACAOCABO DE COBRE FLEXIVEL COM ISOLAMENTO TERMOPLASTICO,COMPREEN</v>
      </c>
      <c r="C13586" s="141" t="s">
        <v>47961</v>
      </c>
      <c r="D13586" s="141" t="s">
        <v>47989</v>
      </c>
      <c r="E13586" s="141" t="s">
        <v>48094</v>
      </c>
      <c r="I13586" s="141" t="s">
        <v>285</v>
      </c>
      <c r="J13586" s="649">
        <v>53.28</v>
      </c>
    </row>
    <row r="13587" spans="1:10" hidden="1">
      <c r="A13587" s="141" t="s">
        <v>48108</v>
      </c>
      <c r="B13587" s="141" t="str">
        <f t="shared" si="212"/>
        <v>CABO DE COBRE FLEXIVEL COM ISOLAMENTO TERMOPLASTICO,COMPREENDENDO:PREPARO,CORTE E ENFIACAO EM ELETRODUTOS,NA BITOLA DE 9CABO DE COBRE FLEXIVEL COM ISOLAMENTO TERMOPLASTICO,COMPREEN5MM2, 0,6/1KV.FORNECIMENTO E COLOCACAOCABO DE COBRE FLEXIVEL COM ISOLAMENTO TERMOPLASTICO,COMPREEN</v>
      </c>
      <c r="C13587" s="141" t="s">
        <v>47961</v>
      </c>
      <c r="D13587" s="141" t="s">
        <v>47992</v>
      </c>
      <c r="E13587" s="141" t="s">
        <v>48100</v>
      </c>
      <c r="I13587" s="141" t="s">
        <v>285</v>
      </c>
      <c r="J13587" s="649">
        <v>70.540000000000006</v>
      </c>
    </row>
    <row r="13588" spans="1:10" hidden="1">
      <c r="A13588" s="141" t="s">
        <v>48109</v>
      </c>
      <c r="B13588" s="141" t="str">
        <f t="shared" si="212"/>
        <v>CABO DE COBRE FLEXIVEL COM ISOLAMENTO TERMOPLASTICO,COMPREENDENDO:PREPARO,CORTE E ENFIACAO EM ELETRODUTOS,NA BITOLA DE 9CABO DE COBRE FLEXIVEL COM ISOLAMENTO TERMOPLASTICO,COMPREEN5MM2, 0,6/1KV.FORNECIMENTO E COLOCACAOCABO DE COBRE FLEXIVEL COM ISOLAMENTO TERMOPLASTICO,COMPREEN</v>
      </c>
      <c r="C13588" s="141" t="s">
        <v>47961</v>
      </c>
      <c r="D13588" s="141" t="s">
        <v>47992</v>
      </c>
      <c r="E13588" s="141" t="s">
        <v>48100</v>
      </c>
      <c r="I13588" s="141" t="s">
        <v>285</v>
      </c>
      <c r="J13588" s="649">
        <v>68.64</v>
      </c>
    </row>
    <row r="13589" spans="1:10" hidden="1">
      <c r="A13589" s="141" t="s">
        <v>48110</v>
      </c>
      <c r="B13589" s="141" t="str">
        <f t="shared" si="212"/>
        <v>CABO DE COBRE FLEXIVEL COM ISOLAMENTO TERMOPLASTICO,COMPREENDENDO:PREPARO,CORTE E ENFIACAO EM ELETRODUTOS,NA BITOLA DE 1CABO DE COBRE FLEXIVEL COM ISOLAMENTO TERMOPLASTICO,COMPREEN20MM2, 0,6/1KV.FORNECIMENTO E COLOCACAOCABO DE COBRE FLEXIVEL COM ISOLAMENTO TERMOPLASTICO,COMPREEN</v>
      </c>
      <c r="C13589" s="141" t="s">
        <v>47961</v>
      </c>
      <c r="D13589" s="141" t="s">
        <v>47942</v>
      </c>
      <c r="E13589" s="141" t="s">
        <v>48111</v>
      </c>
      <c r="I13589" s="141" t="s">
        <v>285</v>
      </c>
      <c r="J13589" s="649">
        <v>88.65</v>
      </c>
    </row>
    <row r="13590" spans="1:10" hidden="1">
      <c r="A13590" s="141" t="s">
        <v>48112</v>
      </c>
      <c r="B13590" s="141" t="str">
        <f t="shared" si="212"/>
        <v>CABO DE COBRE FLEXIVEL COM ISOLAMENTO TERMOPLASTICO,COMPREENDENDO:PREPARO,CORTE E ENFIACAO EM ELETRODUTOS,NA BITOLA DE 1CABO DE COBRE FLEXIVEL COM ISOLAMENTO TERMOPLASTICO,COMPREEN20MM2, 0,6/1KV.FORNECIMENTO E COLOCACAOCABO DE COBRE FLEXIVEL COM ISOLAMENTO TERMOPLASTICO,COMPREEN</v>
      </c>
      <c r="C13590" s="141" t="s">
        <v>47961</v>
      </c>
      <c r="D13590" s="141" t="s">
        <v>47942</v>
      </c>
      <c r="E13590" s="141" t="s">
        <v>48111</v>
      </c>
      <c r="I13590" s="141" t="s">
        <v>285</v>
      </c>
      <c r="J13590" s="649">
        <v>86.43</v>
      </c>
    </row>
    <row r="13591" spans="1:10" hidden="1">
      <c r="A13591" s="141" t="s">
        <v>48113</v>
      </c>
      <c r="B13591" s="141" t="str">
        <f t="shared" si="212"/>
        <v>CABO DE COBRE FLEXIVEL COM ISOLAMENTO TERMOPLASTICO,COMPREENDENDO:PREPARO,CORTE E ENFIACAO EM ELETRODUTOS,NA BITOLA DE 1CABO DE COBRE FLEXIVEL COM ISOLAMENTO TERMOPLASTICO,COMPREEN50MM2, 0,6/1KV.FORNECIMENTO E COLOCACAOCABO DE COBRE FLEXIVEL COM ISOLAMENTO TERMOPLASTICO,COMPREEN</v>
      </c>
      <c r="C13591" s="141" t="s">
        <v>47961</v>
      </c>
      <c r="D13591" s="141" t="s">
        <v>47942</v>
      </c>
      <c r="E13591" s="141" t="s">
        <v>48114</v>
      </c>
      <c r="I13591" s="141" t="s">
        <v>285</v>
      </c>
      <c r="J13591" s="649">
        <v>107.23</v>
      </c>
    </row>
    <row r="13592" spans="1:10" hidden="1">
      <c r="A13592" s="141" t="s">
        <v>48115</v>
      </c>
      <c r="B13592" s="141" t="str">
        <f t="shared" si="212"/>
        <v>CABO DE COBRE FLEXIVEL COM ISOLAMENTO TERMOPLASTICO,COMPREENDENDO:PREPARO,CORTE E ENFIACAO EM ELETRODUTOS,NA BITOLA DE 1CABO DE COBRE FLEXIVEL COM ISOLAMENTO TERMOPLASTICO,COMPREEN50MM2, 0,6/1KV.FORNECIMENTO E COLOCACAOCABO DE COBRE FLEXIVEL COM ISOLAMENTO TERMOPLASTICO,COMPREEN</v>
      </c>
      <c r="C13592" s="141" t="s">
        <v>47961</v>
      </c>
      <c r="D13592" s="141" t="s">
        <v>47942</v>
      </c>
      <c r="E13592" s="141" t="s">
        <v>48114</v>
      </c>
      <c r="I13592" s="141" t="s">
        <v>285</v>
      </c>
      <c r="J13592" s="649">
        <v>104.7</v>
      </c>
    </row>
    <row r="13593" spans="1:10" hidden="1">
      <c r="A13593" s="141" t="s">
        <v>48116</v>
      </c>
      <c r="B13593" s="141" t="str">
        <f t="shared" si="212"/>
        <v>CABO DE COBRE FLEXIVEL COM ISOLAMENTO TERMOPLASTICO,COMPREENDENDO:PREPARO,CORTE E ENFIACAO EM ELETRODUTOS,NA BITOLA DE 1CABO DE COBRE FLEXIVEL COM ISOLAMENTO TERMOPLASTICO,COMPREEN85MM2, 0,6/1KV.FORNECIMENTO E COLOCACAOCABO DE COBRE FLEXIVEL COM ISOLAMENTO TERMOPLASTICO,COMPREEN</v>
      </c>
      <c r="C13593" s="141" t="s">
        <v>47961</v>
      </c>
      <c r="D13593" s="141" t="s">
        <v>47942</v>
      </c>
      <c r="E13593" s="141" t="s">
        <v>48117</v>
      </c>
      <c r="I13593" s="141" t="s">
        <v>285</v>
      </c>
      <c r="J13593" s="649">
        <v>128.76</v>
      </c>
    </row>
    <row r="13594" spans="1:10" hidden="1">
      <c r="A13594" s="141" t="s">
        <v>48118</v>
      </c>
      <c r="B13594" s="141" t="str">
        <f t="shared" si="212"/>
        <v>CABO DE COBRE FLEXIVEL COM ISOLAMENTO TERMOPLASTICO,COMPREENDENDO:PREPARO,CORTE E ENFIACAO EM ELETRODUTOS,NA BITOLA DE 1CABO DE COBRE FLEXIVEL COM ISOLAMENTO TERMOPLASTICO,COMPREEN85MM2, 0,6/1KV.FORNECIMENTO E COLOCACAOCABO DE COBRE FLEXIVEL COM ISOLAMENTO TERMOPLASTICO,COMPREEN</v>
      </c>
      <c r="C13594" s="141" t="s">
        <v>47961</v>
      </c>
      <c r="D13594" s="141" t="s">
        <v>47942</v>
      </c>
      <c r="E13594" s="141" t="s">
        <v>48117</v>
      </c>
      <c r="I13594" s="141" t="s">
        <v>285</v>
      </c>
      <c r="J13594" s="649">
        <v>125.9</v>
      </c>
    </row>
    <row r="13595" spans="1:10" hidden="1">
      <c r="A13595" s="141" t="s">
        <v>48119</v>
      </c>
      <c r="B13595" s="141" t="str">
        <f t="shared" si="212"/>
        <v>CABO DE COBRE FLEXIVEL COM ISOLAMENTO TERMOPLASTICO,COMPREENDENDO:PREPARO,CORTE E ENFIACAO EM ELETRODUTOS,NA BITOLA DE 2CABO DE COBRE FLEXIVEL COM ISOLAMENTO TERMOPLASTICO,COMPREEN40MM2, 0,6/1KV.FORNECIMENTO E COLOCACAOCABO DE COBRE FLEXIVEL COM ISOLAMENTO TERMOPLASTICO,COMPREEN</v>
      </c>
      <c r="C13595" s="141" t="s">
        <v>47961</v>
      </c>
      <c r="D13595" s="141" t="s">
        <v>47949</v>
      </c>
      <c r="E13595" s="141" t="s">
        <v>48120</v>
      </c>
      <c r="I13595" s="141" t="s">
        <v>285</v>
      </c>
      <c r="J13595" s="649">
        <v>165.16</v>
      </c>
    </row>
    <row r="13596" spans="1:10" hidden="1">
      <c r="A13596" s="141" t="s">
        <v>48121</v>
      </c>
      <c r="B13596" s="141" t="str">
        <f t="shared" si="212"/>
        <v>CABO DE COBRE FLEXIVEL COM ISOLAMENTO TERMOPLASTICO,COMPREENDENDO:PREPARO,CORTE E ENFIACAO EM ELETRODUTOS,NA BITOLA DE 2CABO DE COBRE FLEXIVEL COM ISOLAMENTO TERMOPLASTICO,COMPREEN40MM2, 0,6/1KV.FORNECIMENTO E COLOCACAOCABO DE COBRE FLEXIVEL COM ISOLAMENTO TERMOPLASTICO,COMPREEN</v>
      </c>
      <c r="C13596" s="141" t="s">
        <v>47961</v>
      </c>
      <c r="D13596" s="141" t="s">
        <v>47949</v>
      </c>
      <c r="E13596" s="141" t="s">
        <v>48120</v>
      </c>
      <c r="I13596" s="141" t="s">
        <v>285</v>
      </c>
      <c r="J13596" s="649">
        <v>161.99</v>
      </c>
    </row>
    <row r="13597" spans="1:10" hidden="1">
      <c r="A13597" s="141" t="s">
        <v>48122</v>
      </c>
      <c r="B13597" s="141" t="str">
        <f t="shared" si="212"/>
        <v>CABO DE COBRE FLEXIVEL COM ISOLAMENTO TERMOPLASTICO,COMPREENDENDO:PREPARO,CORTE E ENFIACAO EM ELETRODUTOS,NA BITOLA DE 3CABO DE COBRE FLEXIVEL COM ISOLAMENTO TERMOPLASTICO,COMPREEN00MM2, 0,6/1KV.FORNECIMENTO E COLOCACAOCABO DE COBRE FLEXIVEL COM ISOLAMENTO TERMOPLASTICO,COMPREEN</v>
      </c>
      <c r="C13597" s="141" t="s">
        <v>47961</v>
      </c>
      <c r="D13597" s="141" t="s">
        <v>47983</v>
      </c>
      <c r="E13597" s="141" t="s">
        <v>48123</v>
      </c>
      <c r="I13597" s="141" t="s">
        <v>285</v>
      </c>
      <c r="J13597" s="649">
        <v>194.35</v>
      </c>
    </row>
    <row r="13598" spans="1:10" hidden="1">
      <c r="A13598" s="141" t="s">
        <v>48124</v>
      </c>
      <c r="B13598" s="141" t="str">
        <f t="shared" si="212"/>
        <v>CABO DE COBRE FLEXIVEL COM ISOLAMENTO TERMOPLASTICO,COMPREENDENDO:PREPARO,CORTE E ENFIACAO EM ELETRODUTOS,NA BITOLA DE 3CABO DE COBRE FLEXIVEL COM ISOLAMENTO TERMOPLASTICO,COMPREEN00MM2, 0,6/1KV.FORNECIMENTO E COLOCACAOCABO DE COBRE FLEXIVEL COM ISOLAMENTO TERMOPLASTICO,COMPREEN</v>
      </c>
      <c r="C13598" s="141" t="s">
        <v>47961</v>
      </c>
      <c r="D13598" s="141" t="s">
        <v>47983</v>
      </c>
      <c r="E13598" s="141" t="s">
        <v>48123</v>
      </c>
      <c r="I13598" s="141" t="s">
        <v>285</v>
      </c>
      <c r="J13598" s="649">
        <v>190.87</v>
      </c>
    </row>
    <row r="13599" spans="1:10" hidden="1">
      <c r="A13599" s="141" t="s">
        <v>48125</v>
      </c>
      <c r="B13599" s="141" t="str">
        <f t="shared" si="212"/>
        <v>FIO PARALELO DE COBRE,COM ISOLAMENTO TERMOPLASTICO,NA BITOLA 2X1,5MM2.FORNECIMENTO E COLOCACAOFIO PARALELO DE COBRE,COM ISOLAMENTO TERMOPLASTICO,NA BITOLAFIO PARALELO DE COBRE,COM ISOLAMENTO TERMOPLASTICO,NA BITOLA</v>
      </c>
      <c r="C13599" s="141" t="s">
        <v>48126</v>
      </c>
      <c r="D13599" s="141" t="s">
        <v>48127</v>
      </c>
      <c r="I13599" s="141" t="s">
        <v>285</v>
      </c>
      <c r="J13599" s="649">
        <v>4.3</v>
      </c>
    </row>
    <row r="13600" spans="1:10" hidden="1">
      <c r="A13600" s="141" t="s">
        <v>48128</v>
      </c>
      <c r="B13600" s="141" t="str">
        <f t="shared" si="212"/>
        <v>FIO PARALELO DE COBRE,COM ISOLAMENTO TERMOPLASTICO,NA BITOLA 2X1,5MM2.FORNECIMENTO E COLOCACAOFIO PARALELO DE COBRE,COM ISOLAMENTO TERMOPLASTICO,NA BITOLAFIO PARALELO DE COBRE,COM ISOLAMENTO TERMOPLASTICO,NA BITOLA</v>
      </c>
      <c r="C13600" s="141" t="s">
        <v>48126</v>
      </c>
      <c r="D13600" s="141" t="s">
        <v>48127</v>
      </c>
      <c r="I13600" s="141" t="s">
        <v>285</v>
      </c>
      <c r="J13600" s="649">
        <v>3.98</v>
      </c>
    </row>
    <row r="13601" spans="1:10" hidden="1">
      <c r="A13601" s="141" t="s">
        <v>48129</v>
      </c>
      <c r="B13601" s="141" t="str">
        <f t="shared" si="212"/>
        <v>FIO PARALELO DE COBRE,COM ISOLAMENTO TERMOPLASTICO,NA BITOLA 2X2,5MM2.FORNECIMENTO E COLOCACAOFIO PARALELO DE COBRE,COM ISOLAMENTO TERMOPLASTICO,NA BITOLAFIO PARALELO DE COBRE,COM ISOLAMENTO TERMOPLASTICO,NA BITOLA</v>
      </c>
      <c r="C13601" s="141" t="s">
        <v>48126</v>
      </c>
      <c r="D13601" s="141" t="s">
        <v>48130</v>
      </c>
      <c r="I13601" s="141" t="s">
        <v>285</v>
      </c>
      <c r="J13601" s="649">
        <v>5.97</v>
      </c>
    </row>
    <row r="13602" spans="1:10" hidden="1">
      <c r="A13602" s="141" t="s">
        <v>48131</v>
      </c>
      <c r="B13602" s="141" t="str">
        <f t="shared" si="212"/>
        <v>FIO PARALELO DE COBRE,COM ISOLAMENTO TERMOPLASTICO,NA BITOLA 2X2,5MM2.FORNECIMENTO E COLOCACAOFIO PARALELO DE COBRE,COM ISOLAMENTO TERMOPLASTICO,NA BITOLAFIO PARALELO DE COBRE,COM ISOLAMENTO TERMOPLASTICO,NA BITOLA</v>
      </c>
      <c r="C13602" s="141" t="s">
        <v>48126</v>
      </c>
      <c r="D13602" s="141" t="s">
        <v>48130</v>
      </c>
      <c r="I13602" s="141" t="s">
        <v>285</v>
      </c>
      <c r="J13602" s="649">
        <v>5.59</v>
      </c>
    </row>
    <row r="13603" spans="1:10" hidden="1">
      <c r="A13603" s="141" t="s">
        <v>48132</v>
      </c>
      <c r="B13603" s="141" t="str">
        <f t="shared" si="212"/>
        <v>FIO PARALELO DE COBRE,COM ISOLAMENTO TERMOPLASTICO,NA BITOLA 2X4MM2.FORNECIMENTO E COLOCACAOFIO PARALELO DE COBRE,COM ISOLAMENTO TERMOPLASTICO,NA BITOLAFIO PARALELO DE COBRE,COM ISOLAMENTO TERMOPLASTICO,NA BITOLA</v>
      </c>
      <c r="C13603" s="141" t="s">
        <v>48126</v>
      </c>
      <c r="D13603" s="141" t="s">
        <v>48133</v>
      </c>
      <c r="I13603" s="141" t="s">
        <v>285</v>
      </c>
      <c r="J13603" s="649">
        <v>9.14</v>
      </c>
    </row>
    <row r="13604" spans="1:10" hidden="1">
      <c r="A13604" s="141" t="s">
        <v>48134</v>
      </c>
      <c r="B13604" s="141" t="str">
        <f t="shared" si="212"/>
        <v>FIO PARALELO DE COBRE,COM ISOLAMENTO TERMOPLASTICO,NA BITOLA 2X4MM2.FORNECIMENTO E COLOCACAOFIO PARALELO DE COBRE,COM ISOLAMENTO TERMOPLASTICO,NA BITOLAFIO PARALELO DE COBRE,COM ISOLAMENTO TERMOPLASTICO,NA BITOLA</v>
      </c>
      <c r="C13604" s="141" t="s">
        <v>48126</v>
      </c>
      <c r="D13604" s="141" t="s">
        <v>48133</v>
      </c>
      <c r="I13604" s="141" t="s">
        <v>285</v>
      </c>
      <c r="J13604" s="649">
        <v>8.57</v>
      </c>
    </row>
    <row r="13605" spans="1:10" hidden="1">
      <c r="A13605" s="141" t="s">
        <v>48135</v>
      </c>
      <c r="B13605" s="141" t="str">
        <f t="shared" si="212"/>
        <v>FIO PARALELO DE COBRE,COM ISOLAMENTO TERMOPLASTICO,NA BITOLA 2X1,0MM2,POLARIZADO,BICOLOR.FORNECIMENTO E COLOCACAOFIO PARALELO DE COBRE,COM ISOLAMENTO TERMOPLASTICO,NA BITOLAFIO PARALELO DE COBRE,COM ISOLAMENTO TERMOPLASTICO,NA BITOLA</v>
      </c>
      <c r="C13605" s="141" t="s">
        <v>48126</v>
      </c>
      <c r="D13605" s="141" t="s">
        <v>48136</v>
      </c>
      <c r="I13605" s="141" t="s">
        <v>285</v>
      </c>
      <c r="J13605" s="649">
        <v>3.64</v>
      </c>
    </row>
    <row r="13606" spans="1:10" hidden="1">
      <c r="A13606" s="141" t="s">
        <v>48137</v>
      </c>
      <c r="B13606" s="141" t="str">
        <f t="shared" si="212"/>
        <v>FIO PARALELO DE COBRE,COM ISOLAMENTO TERMOPLASTICO,NA BITOLA 2X1,0MM2,POLARIZADO,BICOLOR.FORNECIMENTO E COLOCACAOFIO PARALELO DE COBRE,COM ISOLAMENTO TERMOPLASTICO,NA BITOLAFIO PARALELO DE COBRE,COM ISOLAMENTO TERMOPLASTICO,NA BITOLA</v>
      </c>
      <c r="C13606" s="141" t="s">
        <v>48126</v>
      </c>
      <c r="D13606" s="141" t="s">
        <v>48136</v>
      </c>
      <c r="I13606" s="141" t="s">
        <v>285</v>
      </c>
      <c r="J13606" s="649">
        <v>3.32</v>
      </c>
    </row>
    <row r="13607" spans="1:10" hidden="1">
      <c r="A13607" s="141" t="s">
        <v>48138</v>
      </c>
      <c r="B13607" s="141" t="str">
        <f t="shared" si="212"/>
        <v>FIO PARALELO DE COBRE,COM ISOLAMENTO TERMOPLASTICO,NA BITOLA 2X1,5MM2,POLARIZADO,BICOLOR.FORNECIMENTO E COLOCACAOFIO PARALELO DE COBRE,COM ISOLAMENTO TERMOPLASTICO,NA BITOLAFIO PARALELO DE COBRE,COM ISOLAMENTO TERMOPLASTICO,NA BITOLA</v>
      </c>
      <c r="C13607" s="141" t="s">
        <v>48126</v>
      </c>
      <c r="D13607" s="141" t="s">
        <v>48139</v>
      </c>
      <c r="I13607" s="141" t="s">
        <v>285</v>
      </c>
      <c r="J13607" s="649">
        <v>4.55</v>
      </c>
    </row>
    <row r="13608" spans="1:10" hidden="1">
      <c r="A13608" s="141" t="s">
        <v>48140</v>
      </c>
      <c r="B13608" s="141" t="str">
        <f t="shared" si="212"/>
        <v>FIO PARALELO DE COBRE,COM ISOLAMENTO TERMOPLASTICO,NA BITOLA 2X1,5MM2,POLARIZADO,BICOLOR.FORNECIMENTO E COLOCACAOFIO PARALELO DE COBRE,COM ISOLAMENTO TERMOPLASTICO,NA BITOLAFIO PARALELO DE COBRE,COM ISOLAMENTO TERMOPLASTICO,NA BITOLA</v>
      </c>
      <c r="C13608" s="141" t="s">
        <v>48126</v>
      </c>
      <c r="D13608" s="141" t="s">
        <v>48139</v>
      </c>
      <c r="I13608" s="141" t="s">
        <v>285</v>
      </c>
      <c r="J13608" s="649">
        <v>4.2300000000000004</v>
      </c>
    </row>
    <row r="13609" spans="1:10" hidden="1">
      <c r="A13609" s="141" t="s">
        <v>48141</v>
      </c>
      <c r="B13609" s="141" t="str">
        <f t="shared" si="212"/>
        <v>CABO DE COBRE COM ISOLAMENTO TERMOPLASTICO PARA TENSAO DE SERVICO DE 8,7/15KV,COMPREENDENDO:PREPARO,CORTE E ENFIACAO EMCABO DE COBRE COM ISOLAMENTO TERMOPLASTICO PARA TENSAO DE SEELETRODUTO,NA BITOLA DE 25MM2.FORNECIMENTO E COLOCACAOCABO DE COBRE COM ISOLAMENTO TERMOPLASTICO PARA TENSAO DE SE</v>
      </c>
      <c r="C13609" s="141" t="s">
        <v>48142</v>
      </c>
      <c r="D13609" s="141" t="s">
        <v>48143</v>
      </c>
      <c r="E13609" s="141" t="s">
        <v>48144</v>
      </c>
      <c r="I13609" s="141" t="s">
        <v>285</v>
      </c>
      <c r="J13609" s="649">
        <v>42.34</v>
      </c>
    </row>
    <row r="13610" spans="1:10" hidden="1">
      <c r="A13610" s="141" t="s">
        <v>48145</v>
      </c>
      <c r="B13610" s="141" t="str">
        <f t="shared" si="212"/>
        <v>CABO DE COBRE COM ISOLAMENTO TERMOPLASTICO PARA TENSAO DE SERVICO DE 8,7/15KV,COMPREENDENDO:PREPARO,CORTE E ENFIACAO EMCABO DE COBRE COM ISOLAMENTO TERMOPLASTICO PARA TENSAO DE SEELETRODUTO,NA BITOLA DE 25MM2.FORNECIMENTO E COLOCACAOCABO DE COBRE COM ISOLAMENTO TERMOPLASTICO PARA TENSAO DE SE</v>
      </c>
      <c r="C13610" s="141" t="s">
        <v>48142</v>
      </c>
      <c r="D13610" s="141" t="s">
        <v>48143</v>
      </c>
      <c r="E13610" s="141" t="s">
        <v>48144</v>
      </c>
      <c r="I13610" s="141" t="s">
        <v>285</v>
      </c>
      <c r="J13610" s="649">
        <v>41.71</v>
      </c>
    </row>
    <row r="13611" spans="1:10" hidden="1">
      <c r="A13611" s="141" t="s">
        <v>48146</v>
      </c>
      <c r="B13611" s="141" t="str">
        <f t="shared" si="212"/>
        <v>CABO DE COBRE COM ISOLAMENTO TERMOPLASTICO PARA TENSAO DE SERVICO DE 8,7/15KV,COMPREENDENDO:PREPARO,CORTE E ENFIACAO EMCABO DE COBRE COM ISOLAMENTO TERMOPLASTICO PARA TENSAO DE SEELETRODUTO,NA BITOLA DE 35MM2.FORNECIMENTO E COLOCACAOCABO DE COBRE COM ISOLAMENTO TERMOPLASTICO PARA TENSAO DE SE</v>
      </c>
      <c r="C13611" s="141" t="s">
        <v>48142</v>
      </c>
      <c r="D13611" s="141" t="s">
        <v>48143</v>
      </c>
      <c r="E13611" s="141" t="s">
        <v>48147</v>
      </c>
      <c r="I13611" s="141" t="s">
        <v>285</v>
      </c>
      <c r="J13611" s="649">
        <v>53.03</v>
      </c>
    </row>
    <row r="13612" spans="1:10" hidden="1">
      <c r="A13612" s="141" t="s">
        <v>48148</v>
      </c>
      <c r="B13612" s="141" t="str">
        <f t="shared" si="212"/>
        <v>CABO DE COBRE COM ISOLAMENTO TERMOPLASTICO PARA TENSAO DE SERVICO DE 8,7/15KV,COMPREENDENDO:PREPARO,CORTE E ENFIACAO EMCABO DE COBRE COM ISOLAMENTO TERMOPLASTICO PARA TENSAO DE SEELETRODUTO,NA BITOLA DE 35MM2.FORNECIMENTO E COLOCACAOCABO DE COBRE COM ISOLAMENTO TERMOPLASTICO PARA TENSAO DE SE</v>
      </c>
      <c r="C13612" s="141" t="s">
        <v>48142</v>
      </c>
      <c r="D13612" s="141" t="s">
        <v>48143</v>
      </c>
      <c r="E13612" s="141" t="s">
        <v>48147</v>
      </c>
      <c r="I13612" s="141" t="s">
        <v>285</v>
      </c>
      <c r="J13612" s="649">
        <v>52.08</v>
      </c>
    </row>
    <row r="13613" spans="1:10" hidden="1">
      <c r="A13613" s="141" t="s">
        <v>48149</v>
      </c>
      <c r="B13613" s="141" t="str">
        <f t="shared" si="212"/>
        <v>CABO DE COBRE COM ISOLAMENTO TERMOPLASTICO PARA TENSAO DE SERVICO DE 8,7/15KV,COMPREENDENDO:PREPARO,CORTE E ENFIACAO EMCABO DE COBRE COM ISOLAMENTO TERMOPLASTICO PARA TENSAO DE SEELETRODUTO,NA BITOLA DE 50MM2.FORNECIMENTO E COLOCACAOCABO DE COBRE COM ISOLAMENTO TERMOPLASTICO PARA TENSAO DE SE</v>
      </c>
      <c r="C13613" s="141" t="s">
        <v>48142</v>
      </c>
      <c r="D13613" s="141" t="s">
        <v>48143</v>
      </c>
      <c r="E13613" s="141" t="s">
        <v>48150</v>
      </c>
      <c r="I13613" s="141" t="s">
        <v>285</v>
      </c>
      <c r="J13613" s="649">
        <v>65.900000000000006</v>
      </c>
    </row>
    <row r="13614" spans="1:10" hidden="1">
      <c r="A13614" s="141" t="s">
        <v>48151</v>
      </c>
      <c r="B13614" s="141" t="str">
        <f t="shared" si="212"/>
        <v>CABO DE COBRE COM ISOLAMENTO TERMOPLASTICO PARA TENSAO DE SERVICO DE 8,7/15KV,COMPREENDENDO:PREPARO,CORTE E ENFIACAO EMCABO DE COBRE COM ISOLAMENTO TERMOPLASTICO PARA TENSAO DE SEELETRODUTO,NA BITOLA DE 50MM2.FORNECIMENTO E COLOCACAOCABO DE COBRE COM ISOLAMENTO TERMOPLASTICO PARA TENSAO DE SE</v>
      </c>
      <c r="C13614" s="141" t="s">
        <v>48142</v>
      </c>
      <c r="D13614" s="141" t="s">
        <v>48143</v>
      </c>
      <c r="E13614" s="141" t="s">
        <v>48150</v>
      </c>
      <c r="I13614" s="141" t="s">
        <v>285</v>
      </c>
      <c r="J13614" s="649">
        <v>64.63</v>
      </c>
    </row>
    <row r="13615" spans="1:10" hidden="1">
      <c r="A13615" s="141" t="s">
        <v>48152</v>
      </c>
      <c r="B13615" s="141" t="str">
        <f t="shared" si="212"/>
        <v>CABO DE COBRE COM ISOLAMENTO TERMOPLASTICO PARA TENSAO DE SERVICO DE 8,7/15KV,COMPREENDENDO:PREPARO,CORTE E ENFIACAO EMCABO DE COBRE COM ISOLAMENTO TERMOPLASTICO PARA TENSAO DE SEELETRODUTO,NA BITOLA DE 70MM2.FORNECIMENTO E COLOCACAOCABO DE COBRE COM ISOLAMENTO TERMOPLASTICO PARA TENSAO DE SE</v>
      </c>
      <c r="C13615" s="141" t="s">
        <v>48142</v>
      </c>
      <c r="D13615" s="141" t="s">
        <v>48143</v>
      </c>
      <c r="E13615" s="141" t="s">
        <v>48153</v>
      </c>
      <c r="I13615" s="141" t="s">
        <v>285</v>
      </c>
      <c r="J13615" s="649">
        <v>86.33</v>
      </c>
    </row>
    <row r="13616" spans="1:10" hidden="1">
      <c r="A13616" s="141" t="s">
        <v>48154</v>
      </c>
      <c r="B13616" s="141" t="str">
        <f t="shared" si="212"/>
        <v>CABO DE COBRE COM ISOLAMENTO TERMOPLASTICO PARA TENSAO DE SERVICO DE 8,7/15KV,COMPREENDENDO:PREPARO,CORTE E ENFIACAO EMCABO DE COBRE COM ISOLAMENTO TERMOPLASTICO PARA TENSAO DE SEELETRODUTO,NA BITOLA DE 70MM2.FORNECIMENTO E COLOCACAOCABO DE COBRE COM ISOLAMENTO TERMOPLASTICO PARA TENSAO DE SE</v>
      </c>
      <c r="C13616" s="141" t="s">
        <v>48142</v>
      </c>
      <c r="D13616" s="141" t="s">
        <v>48143</v>
      </c>
      <c r="E13616" s="141" t="s">
        <v>48153</v>
      </c>
      <c r="I13616" s="141" t="s">
        <v>285</v>
      </c>
      <c r="J13616" s="649">
        <v>84.75</v>
      </c>
    </row>
    <row r="13617" spans="1:10" hidden="1">
      <c r="A13617" s="141" t="s">
        <v>48155</v>
      </c>
      <c r="B13617" s="141" t="str">
        <f t="shared" si="212"/>
        <v>EXTENSAO DE REDE ELETRICA DE BAIXA TENSAO,AEREA,COM CABO DECOBRE NU 10MM2,EM TERRENO PLANO,EXCLUSIVE POSTES E TODOS OSEXTENSAO DE REDE ELETRICA DE BAIXA TENSAO,AEREA,COM CABO DESEUS COMPONENTESEXTENSAO DE REDE ELETRICA DE BAIXA TENSAO,AEREA,COM CABO DE</v>
      </c>
      <c r="C13617" s="141" t="s">
        <v>48156</v>
      </c>
      <c r="D13617" s="141" t="s">
        <v>48157</v>
      </c>
      <c r="E13617" s="141" t="s">
        <v>48158</v>
      </c>
      <c r="I13617" s="141" t="s">
        <v>285</v>
      </c>
      <c r="J13617" s="649">
        <v>28.84</v>
      </c>
    </row>
    <row r="13618" spans="1:10" hidden="1">
      <c r="A13618" s="141" t="s">
        <v>48159</v>
      </c>
      <c r="B13618" s="141" t="str">
        <f t="shared" si="212"/>
        <v>EXTENSAO DE REDE ELETRICA DE BAIXA TENSAO,AEREA,COM CABO DECOBRE NU 10MM2,EM TERRENO PLANO,EXCLUSIVE POSTES E TODOS OSEXTENSAO DE REDE ELETRICA DE BAIXA TENSAO,AEREA,COM CABO DESEUS COMPONENTESEXTENSAO DE REDE ELETRICA DE BAIXA TENSAO,AEREA,COM CABO DE</v>
      </c>
      <c r="C13618" s="141" t="s">
        <v>48156</v>
      </c>
      <c r="D13618" s="141" t="s">
        <v>48157</v>
      </c>
      <c r="E13618" s="141" t="s">
        <v>48158</v>
      </c>
      <c r="I13618" s="141" t="s">
        <v>285</v>
      </c>
      <c r="J13618" s="649">
        <v>27.25</v>
      </c>
    </row>
    <row r="13619" spans="1:10" hidden="1">
      <c r="A13619" s="141" t="s">
        <v>48160</v>
      </c>
      <c r="B13619" s="141" t="str">
        <f t="shared" si="212"/>
        <v>EXTENSAO DE REDE ELETRICA DE BAIXA TENSAO,AEREA,COM CABO DECOBRE NU 16MM2,EM TERRENO PLANO,EXCLUSIVE POSTES E TODOS OSEXTENSAO DE REDE ELETRICA DE BAIXA TENSAO,AEREA,COM CABO DESEUS COMPONENTESEXTENSAO DE REDE ELETRICA DE BAIXA TENSAO,AEREA,COM CABO DE</v>
      </c>
      <c r="C13619" s="141" t="s">
        <v>48156</v>
      </c>
      <c r="D13619" s="141" t="s">
        <v>48161</v>
      </c>
      <c r="E13619" s="141" t="s">
        <v>48158</v>
      </c>
      <c r="I13619" s="141" t="s">
        <v>285</v>
      </c>
      <c r="J13619" s="649">
        <v>34.479999999999997</v>
      </c>
    </row>
    <row r="13620" spans="1:10" hidden="1">
      <c r="A13620" s="141" t="s">
        <v>48162</v>
      </c>
      <c r="B13620" s="141" t="str">
        <f t="shared" si="212"/>
        <v>EXTENSAO DE REDE ELETRICA DE BAIXA TENSAO,AEREA,COM CABO DECOBRE NU 16MM2,EM TERRENO PLANO,EXCLUSIVE POSTES E TODOS OSEXTENSAO DE REDE ELETRICA DE BAIXA TENSAO,AEREA,COM CABO DESEUS COMPONENTESEXTENSAO DE REDE ELETRICA DE BAIXA TENSAO,AEREA,COM CABO DE</v>
      </c>
      <c r="C13620" s="141" t="s">
        <v>48156</v>
      </c>
      <c r="D13620" s="141" t="s">
        <v>48161</v>
      </c>
      <c r="E13620" s="141" t="s">
        <v>48158</v>
      </c>
      <c r="I13620" s="141" t="s">
        <v>285</v>
      </c>
      <c r="J13620" s="649">
        <v>32.56</v>
      </c>
    </row>
    <row r="13621" spans="1:10" hidden="1">
      <c r="A13621" s="141" t="s">
        <v>48163</v>
      </c>
      <c r="B13621" s="141" t="str">
        <f t="shared" si="212"/>
        <v>EXTENSAO DE REDE ELETRICA DE BAIXA TENSAO,AEREA,COM CABO DECOBRE NU 25MM2,EM TERRENO PLANO,EXCLUSIVE POSTES E TODOS OSEXTENSAO DE REDE ELETRICA DE BAIXA TENSAO,AEREA,COM CABO DESEUS COMPONENTESEXTENSAO DE REDE ELETRICA DE BAIXA TENSAO,AEREA,COM CABO DE</v>
      </c>
      <c r="C13621" s="141" t="s">
        <v>48156</v>
      </c>
      <c r="D13621" s="141" t="s">
        <v>48164</v>
      </c>
      <c r="E13621" s="141" t="s">
        <v>48158</v>
      </c>
      <c r="I13621" s="141" t="s">
        <v>285</v>
      </c>
      <c r="J13621" s="649">
        <v>39.28</v>
      </c>
    </row>
    <row r="13622" spans="1:10" hidden="1">
      <c r="A13622" s="141" t="s">
        <v>48165</v>
      </c>
      <c r="B13622" s="141" t="str">
        <f t="shared" si="212"/>
        <v>EXTENSAO DE REDE ELETRICA DE BAIXA TENSAO,AEREA,COM CABO DECOBRE NU 25MM2,EM TERRENO PLANO,EXCLUSIVE POSTES E TODOS OSEXTENSAO DE REDE ELETRICA DE BAIXA TENSAO,AEREA,COM CABO DESEUS COMPONENTESEXTENSAO DE REDE ELETRICA DE BAIXA TENSAO,AEREA,COM CABO DE</v>
      </c>
      <c r="C13622" s="141" t="s">
        <v>48156</v>
      </c>
      <c r="D13622" s="141" t="s">
        <v>48164</v>
      </c>
      <c r="E13622" s="141" t="s">
        <v>48158</v>
      </c>
      <c r="I13622" s="141" t="s">
        <v>285</v>
      </c>
      <c r="J13622" s="649">
        <v>37.36</v>
      </c>
    </row>
    <row r="13623" spans="1:10" hidden="1">
      <c r="A13623" s="141" t="s">
        <v>48166</v>
      </c>
      <c r="B13623" s="141" t="str">
        <f t="shared" si="212"/>
        <v>EXTENSAO DE REDE ELETRICA DE BAIXA TENSAO,AEREA,COM CABO DECOBRE NU 35MM2,EM TERRENO PLANO,EXCLUSIVE POSTES E TODOS OSEXTENSAO DE REDE ELETRICA DE BAIXA TENSAO,AEREA,COM CABO DESEUS COMPONENTESEXTENSAO DE REDE ELETRICA DE BAIXA TENSAO,AEREA,COM CABO DE</v>
      </c>
      <c r="C13623" s="141" t="s">
        <v>48156</v>
      </c>
      <c r="D13623" s="141" t="s">
        <v>48167</v>
      </c>
      <c r="E13623" s="141" t="s">
        <v>48158</v>
      </c>
      <c r="I13623" s="141" t="s">
        <v>285</v>
      </c>
      <c r="J13623" s="649">
        <v>44.6</v>
      </c>
    </row>
    <row r="13624" spans="1:10" hidden="1">
      <c r="A13624" s="141" t="s">
        <v>48168</v>
      </c>
      <c r="B13624" s="141" t="str">
        <f t="shared" si="212"/>
        <v>EXTENSAO DE REDE ELETRICA DE BAIXA TENSAO,AEREA,COM CABO DECOBRE NU 35MM2,EM TERRENO PLANO,EXCLUSIVE POSTES E TODOS OSEXTENSAO DE REDE ELETRICA DE BAIXA TENSAO,AEREA,COM CABO DESEUS COMPONENTESEXTENSAO DE REDE ELETRICA DE BAIXA TENSAO,AEREA,COM CABO DE</v>
      </c>
      <c r="C13624" s="141" t="s">
        <v>48156</v>
      </c>
      <c r="D13624" s="141" t="s">
        <v>48167</v>
      </c>
      <c r="E13624" s="141" t="s">
        <v>48158</v>
      </c>
      <c r="I13624" s="141" t="s">
        <v>285</v>
      </c>
      <c r="J13624" s="649">
        <v>42.68</v>
      </c>
    </row>
    <row r="13625" spans="1:10" hidden="1">
      <c r="A13625" s="141" t="s">
        <v>48169</v>
      </c>
      <c r="B13625" s="141" t="str">
        <f t="shared" si="212"/>
        <v>FIO SOLIDO DE COBRE ELETROLITICO NU,TEMPERA MEIO-DURA,CLASSE 1,SECAO CIRCULAR 1MM2,CONFORME ABNT NBR 5111.FORNECIMENTO EFIO SOLIDO DE COBRE ELETROLITICO NU,TEMPERA MEIO-DURA,CLASSE COLOCACAOFIO SOLIDO DE COBRE ELETROLITICO NU,TEMPERA MEIO-DURA,CLASSE</v>
      </c>
      <c r="C13625" s="141" t="s">
        <v>48170</v>
      </c>
      <c r="D13625" s="141" t="s">
        <v>48171</v>
      </c>
      <c r="E13625" s="141" t="s">
        <v>36666</v>
      </c>
      <c r="I13625" s="141" t="s">
        <v>285</v>
      </c>
      <c r="J13625" s="649">
        <v>0.91</v>
      </c>
    </row>
    <row r="13626" spans="1:10" hidden="1">
      <c r="A13626" s="141" t="s">
        <v>48172</v>
      </c>
      <c r="B13626" s="141" t="str">
        <f t="shared" si="212"/>
        <v>FIO SOLIDO DE COBRE ELETROLITICO NU,TEMPERA MEIO-DURA,CLASSE 1,SECAO CIRCULAR 1MM2,CONFORME ABNT NBR 5111.FORNECIMENTO EFIO SOLIDO DE COBRE ELETROLITICO NU,TEMPERA MEIO-DURA,CLASSE COLOCACAOFIO SOLIDO DE COBRE ELETROLITICO NU,TEMPERA MEIO-DURA,CLASSE</v>
      </c>
      <c r="C13626" s="141" t="s">
        <v>48170</v>
      </c>
      <c r="D13626" s="141" t="s">
        <v>48171</v>
      </c>
      <c r="E13626" s="141" t="s">
        <v>36666</v>
      </c>
      <c r="I13626" s="141" t="s">
        <v>285</v>
      </c>
      <c r="J13626" s="649">
        <v>0.86</v>
      </c>
    </row>
    <row r="13627" spans="1:10" hidden="1">
      <c r="A13627" s="141" t="s">
        <v>48173</v>
      </c>
      <c r="B13627" s="141" t="str">
        <f t="shared" si="212"/>
        <v>FIO SOLIDO DE COBRE ELETROLITICO NU,TEMPERA MEIO-DURA,CLASSE 1,SECAO CIRCULAR 1,5MM2,CONFORME ABNT NBR 5111.FORNECIMENTOFIO SOLIDO DE COBRE ELETROLITICO NU,TEMPERA MEIO-DURA,CLASSE E COLOCACAOFIO SOLIDO DE COBRE ELETROLITICO NU,TEMPERA MEIO-DURA,CLASSE</v>
      </c>
      <c r="C13627" s="141" t="s">
        <v>48170</v>
      </c>
      <c r="D13627" s="141" t="s">
        <v>48174</v>
      </c>
      <c r="E13627" s="141" t="s">
        <v>26633</v>
      </c>
      <c r="I13627" s="141" t="s">
        <v>285</v>
      </c>
      <c r="J13627" s="649">
        <v>1.26</v>
      </c>
    </row>
    <row r="13628" spans="1:10" hidden="1">
      <c r="A13628" s="141" t="s">
        <v>48175</v>
      </c>
      <c r="B13628" s="141" t="str">
        <f t="shared" si="212"/>
        <v>FIO SOLIDO DE COBRE ELETROLITICO NU,TEMPERA MEIO-DURA,CLASSE 1,SECAO CIRCULAR 1,5MM2,CONFORME ABNT NBR 5111.FORNECIMENTOFIO SOLIDO DE COBRE ELETROLITICO NU,TEMPERA MEIO-DURA,CLASSE E COLOCACAOFIO SOLIDO DE COBRE ELETROLITICO NU,TEMPERA MEIO-DURA,CLASSE</v>
      </c>
      <c r="C13628" s="141" t="s">
        <v>48170</v>
      </c>
      <c r="D13628" s="141" t="s">
        <v>48174</v>
      </c>
      <c r="E13628" s="141" t="s">
        <v>26633</v>
      </c>
      <c r="I13628" s="141" t="s">
        <v>285</v>
      </c>
      <c r="J13628" s="649">
        <v>1.2</v>
      </c>
    </row>
    <row r="13629" spans="1:10" hidden="1">
      <c r="A13629" s="141" t="s">
        <v>48176</v>
      </c>
      <c r="B13629" s="141" t="str">
        <f t="shared" si="212"/>
        <v>FIO SOLIDO DE COBRE ELETROLITICO NU,TEMPERA MEIO-DURA,CLASSE 1,SECAO CIRCULAR 2,5MM2,CONFORME ABNT NBR 5111.FORNECIMENTOFIO SOLIDO DE COBRE ELETROLITICO NU,TEMPERA MEIO-DURA,CLASSE E COLOCACAOFIO SOLIDO DE COBRE ELETROLITICO NU,TEMPERA MEIO-DURA,CLASSE</v>
      </c>
      <c r="C13629" s="141" t="s">
        <v>48170</v>
      </c>
      <c r="D13629" s="141" t="s">
        <v>48177</v>
      </c>
      <c r="E13629" s="141" t="s">
        <v>26633</v>
      </c>
      <c r="I13629" s="141" t="s">
        <v>285</v>
      </c>
      <c r="J13629" s="649">
        <v>1.85</v>
      </c>
    </row>
    <row r="13630" spans="1:10" hidden="1">
      <c r="A13630" s="141" t="s">
        <v>48178</v>
      </c>
      <c r="B13630" s="141" t="str">
        <f t="shared" si="212"/>
        <v>FIO SOLIDO DE COBRE ELETROLITICO NU,TEMPERA MEIO-DURA,CLASSE 1,SECAO CIRCULAR 2,5MM2,CONFORME ABNT NBR 5111.FORNECIMENTOFIO SOLIDO DE COBRE ELETROLITICO NU,TEMPERA MEIO-DURA,CLASSE E COLOCACAOFIO SOLIDO DE COBRE ELETROLITICO NU,TEMPERA MEIO-DURA,CLASSE</v>
      </c>
      <c r="C13630" s="141" t="s">
        <v>48170</v>
      </c>
      <c r="D13630" s="141" t="s">
        <v>48177</v>
      </c>
      <c r="E13630" s="141" t="s">
        <v>26633</v>
      </c>
      <c r="I13630" s="141" t="s">
        <v>285</v>
      </c>
      <c r="J13630" s="649">
        <v>1.78</v>
      </c>
    </row>
    <row r="13631" spans="1:10" hidden="1">
      <c r="A13631" s="141" t="s">
        <v>48179</v>
      </c>
      <c r="B13631" s="141" t="str">
        <f t="shared" si="212"/>
        <v>FIO SOLIDO DE COBRE ELETROLITICO NU,TEMPERA MEIO-DURA,CLASSE 1,SECAO CIRCULAR 4MM2,CONFORME ABNT NBR 5111.FORNECIMENTO EFIO SOLIDO DE COBRE ELETROLITICO NU,TEMPERA MEIO-DURA,CLASSE COLOCACAOFIO SOLIDO DE COBRE ELETROLITICO NU,TEMPERA MEIO-DURA,CLASSE</v>
      </c>
      <c r="C13631" s="141" t="s">
        <v>48170</v>
      </c>
      <c r="D13631" s="141" t="s">
        <v>48180</v>
      </c>
      <c r="E13631" s="141" t="s">
        <v>36666</v>
      </c>
      <c r="I13631" s="141" t="s">
        <v>285</v>
      </c>
      <c r="J13631" s="649">
        <v>2.77</v>
      </c>
    </row>
    <row r="13632" spans="1:10" hidden="1">
      <c r="A13632" s="141" t="s">
        <v>48181</v>
      </c>
      <c r="B13632" s="141" t="str">
        <f t="shared" si="212"/>
        <v>FIO SOLIDO DE COBRE ELETROLITICO NU,TEMPERA MEIO-DURA,CLASSE 1,SECAO CIRCULAR 4MM2,CONFORME ABNT NBR 5111.FORNECIMENTO EFIO SOLIDO DE COBRE ELETROLITICO NU,TEMPERA MEIO-DURA,CLASSE COLOCACAOFIO SOLIDO DE COBRE ELETROLITICO NU,TEMPERA MEIO-DURA,CLASSE</v>
      </c>
      <c r="C13632" s="141" t="s">
        <v>48170</v>
      </c>
      <c r="D13632" s="141" t="s">
        <v>48180</v>
      </c>
      <c r="E13632" s="141" t="s">
        <v>36666</v>
      </c>
      <c r="I13632" s="141" t="s">
        <v>285</v>
      </c>
      <c r="J13632" s="649">
        <v>2.69</v>
      </c>
    </row>
    <row r="13633" spans="1:10" hidden="1">
      <c r="A13633" s="141" t="s">
        <v>48182</v>
      </c>
      <c r="B13633" s="141" t="str">
        <f t="shared" si="212"/>
        <v>FIO SOLIDO DE COBRE ELETROLITICO NU,TEMPERA MEIO-DURA,CLASSE 1,SECAO CIRCULAR 6MM2,CONFORME ABNT NBR 5111.FORNECIMENTO EFIO SOLIDO DE COBRE ELETROLITICO NU,TEMPERA MEIO-DURA,CLASSE COLOCACAOFIO SOLIDO DE COBRE ELETROLITICO NU,TEMPERA MEIO-DURA,CLASSE</v>
      </c>
      <c r="C13633" s="141" t="s">
        <v>48170</v>
      </c>
      <c r="D13633" s="141" t="s">
        <v>48183</v>
      </c>
      <c r="E13633" s="141" t="s">
        <v>36666</v>
      </c>
      <c r="I13633" s="141" t="s">
        <v>285</v>
      </c>
      <c r="J13633" s="649">
        <v>4.24</v>
      </c>
    </row>
    <row r="13634" spans="1:10" hidden="1">
      <c r="A13634" s="141" t="s">
        <v>48184</v>
      </c>
      <c r="B13634" s="141" t="str">
        <f t="shared" si="212"/>
        <v>FIO SOLIDO DE COBRE ELETROLITICO NU,TEMPERA MEIO-DURA,CLASSE 1,SECAO CIRCULAR 6MM2,CONFORME ABNT NBR 5111.FORNECIMENTO EFIO SOLIDO DE COBRE ELETROLITICO NU,TEMPERA MEIO-DURA,CLASSE COLOCACAOFIO SOLIDO DE COBRE ELETROLITICO NU,TEMPERA MEIO-DURA,CLASSE</v>
      </c>
      <c r="C13634" s="141" t="s">
        <v>48170</v>
      </c>
      <c r="D13634" s="141" t="s">
        <v>48183</v>
      </c>
      <c r="E13634" s="141" t="s">
        <v>36666</v>
      </c>
      <c r="I13634" s="141" t="s">
        <v>285</v>
      </c>
      <c r="J13634" s="649">
        <v>4.1100000000000003</v>
      </c>
    </row>
    <row r="13635" spans="1:10" hidden="1">
      <c r="A13635" s="141" t="s">
        <v>48185</v>
      </c>
      <c r="B13635" s="141" t="str">
        <f t="shared" ref="B13635:B13698" si="213">C13635&amp;D13635&amp;C13635&amp;E13635&amp;F13635&amp;G13635&amp;H13635&amp;C13635</f>
        <v>CABO SOLIDO DE COBRE ELETROLITICO NU,TEMPERA MOLE,CLASSE 2,SECAO CIRCULAR DE 10MM2.FORNECIMENTO E COLOCACAOCABO SOLIDO DE COBRE ELETROLITICO NU,TEMPERA MOLE,CLASSE 2,CABO SOLIDO DE COBRE ELETROLITICO NU,TEMPERA MOLE,CLASSE 2,</v>
      </c>
      <c r="C13635" s="141" t="s">
        <v>48186</v>
      </c>
      <c r="D13635" s="141" t="s">
        <v>48187</v>
      </c>
      <c r="I13635" s="141" t="s">
        <v>285</v>
      </c>
      <c r="J13635" s="649">
        <v>6.5</v>
      </c>
    </row>
    <row r="13636" spans="1:10" hidden="1">
      <c r="A13636" s="141" t="s">
        <v>48188</v>
      </c>
      <c r="B13636" s="141" t="str">
        <f t="shared" si="213"/>
        <v>CABO SOLIDO DE COBRE ELETROLITICO NU,TEMPERA MOLE,CLASSE 2,SECAO CIRCULAR DE 10MM2.FORNECIMENTO E COLOCACAOCABO SOLIDO DE COBRE ELETROLITICO NU,TEMPERA MOLE,CLASSE 2,CABO SOLIDO DE COBRE ELETROLITICO NU,TEMPERA MOLE,CLASSE 2,</v>
      </c>
      <c r="C13636" s="141" t="s">
        <v>48186</v>
      </c>
      <c r="D13636" s="141" t="s">
        <v>48187</v>
      </c>
      <c r="I13636" s="141" t="s">
        <v>285</v>
      </c>
      <c r="J13636" s="649">
        <v>6.33</v>
      </c>
    </row>
    <row r="13637" spans="1:10" hidden="1">
      <c r="A13637" s="141" t="s">
        <v>48189</v>
      </c>
      <c r="B13637" s="141" t="str">
        <f t="shared" si="213"/>
        <v>CABO SOLIDO DE COBRE ELETROLITICO NU,TEMPERA MOLE,CLASSE 2,SECAO CIRCULAR DE 16MM2.FORNECIMENTO E COLOCACAOCABO SOLIDO DE COBRE ELETROLITICO NU,TEMPERA MOLE,CLASSE 2,CABO SOLIDO DE COBRE ELETROLITICO NU,TEMPERA MOLE,CLASSE 2,</v>
      </c>
      <c r="C13637" s="141" t="s">
        <v>48186</v>
      </c>
      <c r="D13637" s="141" t="s">
        <v>48190</v>
      </c>
      <c r="I13637" s="141" t="s">
        <v>285</v>
      </c>
      <c r="J13637" s="649">
        <v>10.4</v>
      </c>
    </row>
    <row r="13638" spans="1:10" hidden="1">
      <c r="A13638" s="141" t="s">
        <v>48191</v>
      </c>
      <c r="B13638" s="141" t="str">
        <f t="shared" si="213"/>
        <v>CABO SOLIDO DE COBRE ELETROLITICO NU,TEMPERA MOLE,CLASSE 2,SECAO CIRCULAR DE 16MM2.FORNECIMENTO E COLOCACAOCABO SOLIDO DE COBRE ELETROLITICO NU,TEMPERA MOLE,CLASSE 2,CABO SOLIDO DE COBRE ELETROLITICO NU,TEMPERA MOLE,CLASSE 2,</v>
      </c>
      <c r="C13638" s="141" t="s">
        <v>48186</v>
      </c>
      <c r="D13638" s="141" t="s">
        <v>48190</v>
      </c>
      <c r="I13638" s="141" t="s">
        <v>285</v>
      </c>
      <c r="J13638" s="649">
        <v>10.14</v>
      </c>
    </row>
    <row r="13639" spans="1:10" hidden="1">
      <c r="A13639" s="141" t="s">
        <v>48192</v>
      </c>
      <c r="B13639" s="141" t="str">
        <f t="shared" si="213"/>
        <v>CABO SOLIDO DE COBRE ELETROLITICO NU,TEMPERA MOLE,CLASSE 2,SECAO CIRCULAR DE 25MM2.FORNECIMENTO E COLOCACAOCABO SOLIDO DE COBRE ELETROLITICO NU,TEMPERA MOLE,CLASSE 2,CABO SOLIDO DE COBRE ELETROLITICO NU,TEMPERA MOLE,CLASSE 2,</v>
      </c>
      <c r="C13639" s="141" t="s">
        <v>48186</v>
      </c>
      <c r="D13639" s="141" t="s">
        <v>48193</v>
      </c>
      <c r="I13639" s="141" t="s">
        <v>285</v>
      </c>
      <c r="J13639" s="649">
        <v>17.100000000000001</v>
      </c>
    </row>
    <row r="13640" spans="1:10" hidden="1">
      <c r="A13640" s="141" t="s">
        <v>48194</v>
      </c>
      <c r="B13640" s="141" t="str">
        <f t="shared" si="213"/>
        <v>CABO SOLIDO DE COBRE ELETROLITICO NU,TEMPERA MOLE,CLASSE 2,SECAO CIRCULAR DE 25MM2.FORNECIMENTO E COLOCACAOCABO SOLIDO DE COBRE ELETROLITICO NU,TEMPERA MOLE,CLASSE 2,CABO SOLIDO DE COBRE ELETROLITICO NU,TEMPERA MOLE,CLASSE 2,</v>
      </c>
      <c r="C13640" s="141" t="s">
        <v>48186</v>
      </c>
      <c r="D13640" s="141" t="s">
        <v>48193</v>
      </c>
      <c r="I13640" s="141" t="s">
        <v>285</v>
      </c>
      <c r="J13640" s="649">
        <v>16.600000000000001</v>
      </c>
    </row>
    <row r="13641" spans="1:10" hidden="1">
      <c r="A13641" s="141" t="s">
        <v>48195</v>
      </c>
      <c r="B13641" s="141" t="str">
        <f t="shared" si="213"/>
        <v>CABO SOLIDO DE COBRE ELETROLITICO NU,TEMPERA MOLE,CLASSE 2,SECAO CIRCULAR DE 35MM2.FORNECIMENTO E COLOCACAOCABO SOLIDO DE COBRE ELETROLITICO NU,TEMPERA MOLE,CLASSE 2,CABO SOLIDO DE COBRE ELETROLITICO NU,TEMPERA MOLE,CLASSE 2,</v>
      </c>
      <c r="C13641" s="141" t="s">
        <v>48186</v>
      </c>
      <c r="D13641" s="141" t="s">
        <v>48196</v>
      </c>
      <c r="I13641" s="141" t="s">
        <v>285</v>
      </c>
      <c r="J13641" s="649">
        <v>22.43</v>
      </c>
    </row>
    <row r="13642" spans="1:10" hidden="1">
      <c r="A13642" s="141" t="s">
        <v>48197</v>
      </c>
      <c r="B13642" s="141" t="str">
        <f t="shared" si="213"/>
        <v>CABO SOLIDO DE COBRE ELETROLITICO NU,TEMPERA MOLE,CLASSE 2,SECAO CIRCULAR DE 35MM2.FORNECIMENTO E COLOCACAOCABO SOLIDO DE COBRE ELETROLITICO NU,TEMPERA MOLE,CLASSE 2,CABO SOLIDO DE COBRE ELETROLITICO NU,TEMPERA MOLE,CLASSE 2,</v>
      </c>
      <c r="C13642" s="141" t="s">
        <v>48186</v>
      </c>
      <c r="D13642" s="141" t="s">
        <v>48196</v>
      </c>
      <c r="I13642" s="141" t="s">
        <v>285</v>
      </c>
      <c r="J13642" s="649">
        <v>21.92</v>
      </c>
    </row>
    <row r="13643" spans="1:10" hidden="1">
      <c r="A13643" s="141" t="s">
        <v>48198</v>
      </c>
      <c r="B13643" s="141" t="str">
        <f t="shared" si="213"/>
        <v>CABO SOLIDO DE COBRE ELETROLITICO NU,TEMPERA MOLE,CLASSE 2,SECAO CIRCULAR DE 50MM2.FORNECIMENTO E COLOCACAOCABO SOLIDO DE COBRE ELETROLITICO NU,TEMPERA MOLE,CLASSE 2,SCABO SOLIDO DE COBRE ELETROLITICO NU,TEMPERA MOLE,CLASSE 2,S</v>
      </c>
      <c r="C13643" s="141" t="s">
        <v>48199</v>
      </c>
      <c r="D13643" s="141" t="s">
        <v>48200</v>
      </c>
      <c r="I13643" s="141" t="s">
        <v>285</v>
      </c>
      <c r="J13643" s="649">
        <v>31.45</v>
      </c>
    </row>
    <row r="13644" spans="1:10" hidden="1">
      <c r="A13644" s="141" t="s">
        <v>48201</v>
      </c>
      <c r="B13644" s="141" t="str">
        <f t="shared" si="213"/>
        <v>CABO SOLIDO DE COBRE ELETROLITICO NU,TEMPERA MOLE,CLASSE 2,SECAO CIRCULAR DE 50MM2.FORNECIMENTO E COLOCACAOCABO SOLIDO DE COBRE ELETROLITICO NU,TEMPERA MOLE,CLASSE 2,SCABO SOLIDO DE COBRE ELETROLITICO NU,TEMPERA MOLE,CLASSE 2,S</v>
      </c>
      <c r="C13644" s="141" t="s">
        <v>48199</v>
      </c>
      <c r="D13644" s="141" t="s">
        <v>48200</v>
      </c>
      <c r="I13644" s="141" t="s">
        <v>285</v>
      </c>
      <c r="J13644" s="649">
        <v>30.81</v>
      </c>
    </row>
    <row r="13645" spans="1:10" hidden="1">
      <c r="A13645" s="141" t="s">
        <v>48202</v>
      </c>
      <c r="B13645" s="141" t="str">
        <f t="shared" si="213"/>
        <v>CABO SOLIDO DE COBRE ELETROLITICO NU,TEMPERA MOLE,CLASSE 2,SECAO CIRCULAR DE 70MM2.FORNECIMENTO E COLOCACAOCABO SOLIDO DE COBRE ELETROLITICO NU,TEMPERA MOLE,CLASSE 2,CABO SOLIDO DE COBRE ELETROLITICO NU,TEMPERA MOLE,CLASSE 2,</v>
      </c>
      <c r="C13645" s="141" t="s">
        <v>48186</v>
      </c>
      <c r="D13645" s="141" t="s">
        <v>48203</v>
      </c>
      <c r="I13645" s="141" t="s">
        <v>285</v>
      </c>
      <c r="J13645" s="649">
        <v>41.14</v>
      </c>
    </row>
    <row r="13646" spans="1:10" hidden="1">
      <c r="A13646" s="141" t="s">
        <v>48204</v>
      </c>
      <c r="B13646" s="141" t="str">
        <f t="shared" si="213"/>
        <v>CABO SOLIDO DE COBRE ELETROLITICO NU,TEMPERA MOLE,CLASSE 2,SECAO CIRCULAR DE 70MM2.FORNECIMENTO E COLOCACAOCABO SOLIDO DE COBRE ELETROLITICO NU,TEMPERA MOLE,CLASSE 2,CABO SOLIDO DE COBRE ELETROLITICO NU,TEMPERA MOLE,CLASSE 2,</v>
      </c>
      <c r="C13646" s="141" t="s">
        <v>48186</v>
      </c>
      <c r="D13646" s="141" t="s">
        <v>48203</v>
      </c>
      <c r="I13646" s="141" t="s">
        <v>285</v>
      </c>
      <c r="J13646" s="649">
        <v>40.450000000000003</v>
      </c>
    </row>
    <row r="13647" spans="1:10" hidden="1">
      <c r="A13647" s="141" t="s">
        <v>48205</v>
      </c>
      <c r="B13647" s="141" t="str">
        <f t="shared" si="213"/>
        <v>CABO SOLIDO DE COBRE ELETROLITICO NU,TEMPERA MOLE,CLASSE 2,SECAO CIRCULAR DE 95MM2.FORNECIMENTO E COLOCACAOCABO SOLIDO DE COBRE ELETROLITICO NU,TEMPERA MOLE,CLASSE 2,CABO SOLIDO DE COBRE ELETROLITICO NU,TEMPERA MOLE,CLASSE 2,</v>
      </c>
      <c r="C13647" s="141" t="s">
        <v>48186</v>
      </c>
      <c r="D13647" s="141" t="s">
        <v>48206</v>
      </c>
      <c r="I13647" s="141" t="s">
        <v>285</v>
      </c>
      <c r="J13647" s="649">
        <v>55.63</v>
      </c>
    </row>
    <row r="13648" spans="1:10" hidden="1">
      <c r="A13648" s="141" t="s">
        <v>48207</v>
      </c>
      <c r="B13648" s="141" t="str">
        <f t="shared" si="213"/>
        <v>CABO SOLIDO DE COBRE ELETROLITICO NU,TEMPERA MOLE,CLASSE 2,SECAO CIRCULAR DE 95MM2.FORNECIMENTO E COLOCACAOCABO SOLIDO DE COBRE ELETROLITICO NU,TEMPERA MOLE,CLASSE 2,CABO SOLIDO DE COBRE ELETROLITICO NU,TEMPERA MOLE,CLASSE 2,</v>
      </c>
      <c r="C13648" s="141" t="s">
        <v>48186</v>
      </c>
      <c r="D13648" s="141" t="s">
        <v>48206</v>
      </c>
      <c r="I13648" s="141" t="s">
        <v>285</v>
      </c>
      <c r="J13648" s="649">
        <v>54.87</v>
      </c>
    </row>
    <row r="13649" spans="1:10" hidden="1">
      <c r="A13649" s="141" t="s">
        <v>48208</v>
      </c>
      <c r="B13649" s="141" t="str">
        <f t="shared" si="213"/>
        <v>FIO TELEFONICO TIPO FI,BITOLA DE 0,6MM2(PARA INSTALACOES EMTUBULACOES OU PRESO EM RODAPES).FORNECIMENTO E COLOCACAOFIO TELEFONICO TIPO FI,BITOLA DE 0,6MM2(PARA INSTALACOES EMFIO TELEFONICO TIPO FI,BITOLA DE 0,6MM2(PARA INSTALACOES EM</v>
      </c>
      <c r="C13649" s="141" t="s">
        <v>48209</v>
      </c>
      <c r="D13649" s="141" t="s">
        <v>48210</v>
      </c>
      <c r="I13649" s="141" t="s">
        <v>285</v>
      </c>
      <c r="J13649" s="649">
        <v>1.52</v>
      </c>
    </row>
    <row r="13650" spans="1:10" hidden="1">
      <c r="A13650" s="141" t="s">
        <v>48211</v>
      </c>
      <c r="B13650" s="141" t="str">
        <f t="shared" si="213"/>
        <v>FIO TELEFONICO TIPO FI,BITOLA DE 0,6MM2(PARA INSTALACOES EMTUBULACOES OU PRESO EM RODAPES).FORNECIMENTO E COLOCACAOFIO TELEFONICO TIPO FI,BITOLA DE 0,6MM2(PARA INSTALACOES EMFIO TELEFONICO TIPO FI,BITOLA DE 0,6MM2(PARA INSTALACOES EM</v>
      </c>
      <c r="C13650" s="141" t="s">
        <v>48209</v>
      </c>
      <c r="D13650" s="141" t="s">
        <v>48210</v>
      </c>
      <c r="I13650" s="141" t="s">
        <v>285</v>
      </c>
      <c r="J13650" s="649">
        <v>1.36</v>
      </c>
    </row>
    <row r="13651" spans="1:10" hidden="1">
      <c r="A13651" s="141" t="s">
        <v>48212</v>
      </c>
      <c r="B13651" s="141" t="str">
        <f t="shared" si="213"/>
        <v>FIO TELEFONICO TIPO FE,BITOLA DE 1MM2(PARA INSTALACOES AEREAS).FORNECIMENTO E COLOCACAOFIO TELEFONICO TIPO FE,BITOLA DE 1MM2(PARA INSTALACOES AEREAFIO TELEFONICO TIPO FE,BITOLA DE 1MM2(PARA INSTALACOES AEREA</v>
      </c>
      <c r="C13651" s="141" t="s">
        <v>48213</v>
      </c>
      <c r="D13651" s="141" t="s">
        <v>48214</v>
      </c>
      <c r="I13651" s="141" t="s">
        <v>285</v>
      </c>
      <c r="J13651" s="649">
        <v>2.74</v>
      </c>
    </row>
    <row r="13652" spans="1:10" hidden="1">
      <c r="A13652" s="141" t="s">
        <v>48215</v>
      </c>
      <c r="B13652" s="141" t="str">
        <f t="shared" si="213"/>
        <v>FIO TELEFONICO TIPO FE,BITOLA DE 1MM2(PARA INSTALACOES AEREAS).FORNECIMENTO E COLOCACAOFIO TELEFONICO TIPO FE,BITOLA DE 1MM2(PARA INSTALACOES AEREAFIO TELEFONICO TIPO FE,BITOLA DE 1MM2(PARA INSTALACOES AEREA</v>
      </c>
      <c r="C13652" s="141" t="s">
        <v>48213</v>
      </c>
      <c r="D13652" s="141" t="s">
        <v>48214</v>
      </c>
      <c r="I13652" s="141" t="s">
        <v>285</v>
      </c>
      <c r="J13652" s="649">
        <v>2.4900000000000002</v>
      </c>
    </row>
    <row r="13653" spans="1:10" hidden="1">
      <c r="A13653" s="141" t="s">
        <v>48216</v>
      </c>
      <c r="B13653" s="141" t="str">
        <f t="shared" si="213"/>
        <v>CABO TELEFONICO TIPO CTP-APL 50(PARA INSTALACOES SUBTERRANEAS ESPECIAIS)PARA 10 PARES.FORNECIMENTO E COLOCACAOCABO TELEFONICO TIPO CTP-APL 50(PARA INSTALACOES SUBTERRANEACABO TELEFONICO TIPO CTP-APL 50(PARA INSTALACOES SUBTERRANEA</v>
      </c>
      <c r="C13653" s="141" t="s">
        <v>48217</v>
      </c>
      <c r="D13653" s="141" t="s">
        <v>48218</v>
      </c>
      <c r="I13653" s="141" t="s">
        <v>285</v>
      </c>
      <c r="J13653" s="649">
        <v>10.7</v>
      </c>
    </row>
    <row r="13654" spans="1:10" hidden="1">
      <c r="A13654" s="141" t="s">
        <v>48219</v>
      </c>
      <c r="B13654" s="141" t="str">
        <f t="shared" si="213"/>
        <v>CABO TELEFONICO TIPO CTP-APL 50(PARA INSTALACOES SUBTERRANEAS ESPECIAIS)PARA 10 PARES.FORNECIMENTO E COLOCACAOCABO TELEFONICO TIPO CTP-APL 50(PARA INSTALACOES SUBTERRANEACABO TELEFONICO TIPO CTP-APL 50(PARA INSTALACOES SUBTERRANEA</v>
      </c>
      <c r="C13654" s="141" t="s">
        <v>48217</v>
      </c>
      <c r="D13654" s="141" t="s">
        <v>48218</v>
      </c>
      <c r="I13654" s="141" t="s">
        <v>285</v>
      </c>
      <c r="J13654" s="649">
        <v>10.32</v>
      </c>
    </row>
    <row r="13655" spans="1:10" hidden="1">
      <c r="A13655" s="141" t="s">
        <v>48220</v>
      </c>
      <c r="B13655" s="141" t="str">
        <f t="shared" si="213"/>
        <v>CABO TELEFONICO TIPO CTP-APL 50(PARA INSTALACOES SUBTERRANEAS ESPECIAIS)PARA 20 PARES.FORNECIMENTO E COLOCACAOCABO TELEFONICO TIPO CTP-APL 50(PARA INSTALACOES SUBTERRANEACABO TELEFONICO TIPO CTP-APL 50(PARA INSTALACOES SUBTERRANEA</v>
      </c>
      <c r="C13655" s="141" t="s">
        <v>48217</v>
      </c>
      <c r="D13655" s="141" t="s">
        <v>48221</v>
      </c>
      <c r="I13655" s="141" t="s">
        <v>285</v>
      </c>
      <c r="J13655" s="649">
        <v>17.170000000000002</v>
      </c>
    </row>
    <row r="13656" spans="1:10" hidden="1">
      <c r="A13656" s="141" t="s">
        <v>48222</v>
      </c>
      <c r="B13656" s="141" t="str">
        <f t="shared" si="213"/>
        <v>CABO TELEFONICO TIPO CTP-APL 50(PARA INSTALACOES SUBTERRANEAS ESPECIAIS)PARA 20 PARES.FORNECIMENTO E COLOCACAOCABO TELEFONICO TIPO CTP-APL 50(PARA INSTALACOES SUBTERRANEACABO TELEFONICO TIPO CTP-APL 50(PARA INSTALACOES SUBTERRANEA</v>
      </c>
      <c r="C13656" s="141" t="s">
        <v>48217</v>
      </c>
      <c r="D13656" s="141" t="s">
        <v>48221</v>
      </c>
      <c r="I13656" s="141" t="s">
        <v>285</v>
      </c>
      <c r="J13656" s="649">
        <v>16.72</v>
      </c>
    </row>
    <row r="13657" spans="1:10" hidden="1">
      <c r="A13657" s="141" t="s">
        <v>48223</v>
      </c>
      <c r="B13657" s="141" t="str">
        <f t="shared" si="213"/>
        <v>CABO TELEFONICO TIPO CTP-APL 50(PARA INSTALACOES SUBTERRANEAS ESPECIAIS)PARA 30 PARES.FORNECIMENTO E COLOCACAOCABO TELEFONICO TIPO CTP-APL 50(PARA INSTALACOES SUBTERRANEACABO TELEFONICO TIPO CTP-APL 50(PARA INSTALACOES SUBTERRANEA</v>
      </c>
      <c r="C13657" s="141" t="s">
        <v>48217</v>
      </c>
      <c r="D13657" s="141" t="s">
        <v>48224</v>
      </c>
      <c r="I13657" s="141" t="s">
        <v>285</v>
      </c>
      <c r="J13657" s="649">
        <v>26.92</v>
      </c>
    </row>
    <row r="13658" spans="1:10" hidden="1">
      <c r="A13658" s="141" t="s">
        <v>48225</v>
      </c>
      <c r="B13658" s="141" t="str">
        <f t="shared" si="213"/>
        <v>CABO TELEFONICO TIPO CTP-APL 50(PARA INSTALACOES SUBTERRANEAS ESPECIAIS)PARA 30 PARES.FORNECIMENTO E COLOCACAOCABO TELEFONICO TIPO CTP-APL 50(PARA INSTALACOES SUBTERRANEACABO TELEFONICO TIPO CTP-APL 50(PARA INSTALACOES SUBTERRANEA</v>
      </c>
      <c r="C13658" s="141" t="s">
        <v>48217</v>
      </c>
      <c r="D13658" s="141" t="s">
        <v>48224</v>
      </c>
      <c r="I13658" s="141" t="s">
        <v>285</v>
      </c>
      <c r="J13658" s="649">
        <v>26.41</v>
      </c>
    </row>
    <row r="13659" spans="1:10" hidden="1">
      <c r="A13659" s="141" t="s">
        <v>48226</v>
      </c>
      <c r="B13659" s="141" t="str">
        <f t="shared" si="213"/>
        <v>CABO TELEFONICO TIPO CTP-APL 50(PARA INSTALACOES SUBTERRANEAS ESPECIAIS)PARA 50 PARES.FORNECIMENTO E COLOCACAOCABO TELEFONICO TIPO CTP-APL 50(PARA INSTALACOES SUBTERRANEACABO TELEFONICO TIPO CTP-APL 50(PARA INSTALACOES SUBTERRANEA</v>
      </c>
      <c r="C13659" s="141" t="s">
        <v>48217</v>
      </c>
      <c r="D13659" s="141" t="s">
        <v>48227</v>
      </c>
      <c r="I13659" s="141" t="s">
        <v>285</v>
      </c>
      <c r="J13659" s="649">
        <v>53.46</v>
      </c>
    </row>
    <row r="13660" spans="1:10" hidden="1">
      <c r="A13660" s="141" t="s">
        <v>48228</v>
      </c>
      <c r="B13660" s="141" t="str">
        <f t="shared" si="213"/>
        <v>CABO TELEFONICO TIPO CTP-APL 50(PARA INSTALACOES SUBTERRANEAS ESPECIAIS)PARA 50 PARES.FORNECIMENTO E COLOCACAOCABO TELEFONICO TIPO CTP-APL 50(PARA INSTALACOES SUBTERRANEACABO TELEFONICO TIPO CTP-APL 50(PARA INSTALACOES SUBTERRANEA</v>
      </c>
      <c r="C13660" s="141" t="s">
        <v>48217</v>
      </c>
      <c r="D13660" s="141" t="s">
        <v>48227</v>
      </c>
      <c r="I13660" s="141" t="s">
        <v>285</v>
      </c>
      <c r="J13660" s="649">
        <v>51.56</v>
      </c>
    </row>
    <row r="13661" spans="1:10" hidden="1">
      <c r="A13661" s="141" t="s">
        <v>48229</v>
      </c>
      <c r="B13661" s="141" t="str">
        <f t="shared" si="213"/>
        <v>CABO TELEFONICO TIPO CTP-APL 50(PARA INSTALACOES SUBTERRANEAS ESPECIAIS)PARA 100 PARES.FORNECIMENTO E COLOCACAOCABO TELEFONICO TIPO CTP-APL 50(PARA INSTALACOES SUBTERRANEACABO TELEFONICO TIPO CTP-APL 50(PARA INSTALACOES SUBTERRANEA</v>
      </c>
      <c r="C13661" s="141" t="s">
        <v>48217</v>
      </c>
      <c r="D13661" s="141" t="s">
        <v>48230</v>
      </c>
      <c r="I13661" s="141" t="s">
        <v>285</v>
      </c>
      <c r="J13661" s="649">
        <v>85.12</v>
      </c>
    </row>
    <row r="13662" spans="1:10" hidden="1">
      <c r="A13662" s="141" t="s">
        <v>48231</v>
      </c>
      <c r="B13662" s="141" t="str">
        <f t="shared" si="213"/>
        <v>CABO TELEFONICO TIPO CTP-APL 50(PARA INSTALACOES SUBTERRANEAS ESPECIAIS)PARA 100 PARES.FORNECIMENTO E COLOCACAOCABO TELEFONICO TIPO CTP-APL 50(PARA INSTALACOES SUBTERRANEACABO TELEFONICO TIPO CTP-APL 50(PARA INSTALACOES SUBTERRANEA</v>
      </c>
      <c r="C13662" s="141" t="s">
        <v>48217</v>
      </c>
      <c r="D13662" s="141" t="s">
        <v>48230</v>
      </c>
      <c r="I13662" s="141" t="s">
        <v>285</v>
      </c>
      <c r="J13662" s="649">
        <v>81.319999999999993</v>
      </c>
    </row>
    <row r="13663" spans="1:10" hidden="1">
      <c r="A13663" s="141" t="s">
        <v>48232</v>
      </c>
      <c r="B13663" s="141" t="str">
        <f t="shared" si="213"/>
        <v>CABO TELEFONICO TIPO CI(PARA INSTALACOES INTERNAS PRIMARIAS)PARA 10 PARES.FORNECIMENTO E COLOCACAOCABO TELEFONICO TIPO CI(PARA INSTALACOES INTERNAS PRIMARIAS)CABO TELEFONICO TIPO CI(PARA INSTALACOES INTERNAS PRIMARIAS)</v>
      </c>
      <c r="C13663" s="141" t="s">
        <v>48233</v>
      </c>
      <c r="D13663" s="141" t="s">
        <v>48234</v>
      </c>
      <c r="I13663" s="141" t="s">
        <v>285</v>
      </c>
      <c r="J13663" s="649">
        <v>8.2100000000000009</v>
      </c>
    </row>
    <row r="13664" spans="1:10" hidden="1">
      <c r="A13664" s="141" t="s">
        <v>48235</v>
      </c>
      <c r="B13664" s="141" t="str">
        <f t="shared" si="213"/>
        <v>CABO TELEFONICO TIPO CI(PARA INSTALACOES INTERNAS PRIMARIAS)PARA 10 PARES.FORNECIMENTO E COLOCACAOCABO TELEFONICO TIPO CI(PARA INSTALACOES INTERNAS PRIMARIAS)CABO TELEFONICO TIPO CI(PARA INSTALACOES INTERNAS PRIMARIAS)</v>
      </c>
      <c r="C13664" s="141" t="s">
        <v>48233</v>
      </c>
      <c r="D13664" s="141" t="s">
        <v>48234</v>
      </c>
      <c r="I13664" s="141" t="s">
        <v>285</v>
      </c>
      <c r="J13664" s="649">
        <v>7.83</v>
      </c>
    </row>
    <row r="13665" spans="1:10" hidden="1">
      <c r="A13665" s="141" t="s">
        <v>48236</v>
      </c>
      <c r="B13665" s="141" t="str">
        <f t="shared" si="213"/>
        <v>CABO TELEFONICO TIPO CI(PARA INSTALACOES INTERNAS PRIMARIAS)PARA 20 PARES.FORNECIMENTO E COLOCACAOCABO TELEFONICO TIPO CI(PARA INSTALACOES INTERNAS PRIMARIAS)CABO TELEFONICO TIPO CI(PARA INSTALACOES INTERNAS PRIMARIAS)</v>
      </c>
      <c r="C13665" s="141" t="s">
        <v>48233</v>
      </c>
      <c r="D13665" s="141" t="s">
        <v>48237</v>
      </c>
      <c r="I13665" s="141" t="s">
        <v>285</v>
      </c>
      <c r="J13665" s="649">
        <v>12.11</v>
      </c>
    </row>
    <row r="13666" spans="1:10" hidden="1">
      <c r="A13666" s="141" t="s">
        <v>48238</v>
      </c>
      <c r="B13666" s="141" t="str">
        <f t="shared" si="213"/>
        <v>CABO TELEFONICO TIPO CI(PARA INSTALACOES INTERNAS PRIMARIAS)PARA 20 PARES.FORNECIMENTO E COLOCACAOCABO TELEFONICO TIPO CI(PARA INSTALACOES INTERNAS PRIMARIAS)CABO TELEFONICO TIPO CI(PARA INSTALACOES INTERNAS PRIMARIAS)</v>
      </c>
      <c r="C13666" s="141" t="s">
        <v>48233</v>
      </c>
      <c r="D13666" s="141" t="s">
        <v>48237</v>
      </c>
      <c r="I13666" s="141" t="s">
        <v>285</v>
      </c>
      <c r="J13666" s="649">
        <v>11.66</v>
      </c>
    </row>
    <row r="13667" spans="1:10" hidden="1">
      <c r="A13667" s="141" t="s">
        <v>48239</v>
      </c>
      <c r="B13667" s="141" t="str">
        <f t="shared" si="213"/>
        <v>CABO TELEFONICO TIPO CI(PARA INSTALACOES INTERNAS PRIMARIAS)PARA 30 PARES.FORNECIMENTO E COLOCACAOCABO TELEFONICO TIPO CI(PARA INSTALACOES INTERNAS PRIMARIAS)CABO TELEFONICO TIPO CI(PARA INSTALACOES INTERNAS PRIMARIAS)</v>
      </c>
      <c r="C13667" s="141" t="s">
        <v>48233</v>
      </c>
      <c r="D13667" s="141" t="s">
        <v>48240</v>
      </c>
      <c r="I13667" s="141" t="s">
        <v>285</v>
      </c>
      <c r="J13667" s="649">
        <v>19.77</v>
      </c>
    </row>
    <row r="13668" spans="1:10" hidden="1">
      <c r="A13668" s="141" t="s">
        <v>48241</v>
      </c>
      <c r="B13668" s="141" t="str">
        <f t="shared" si="213"/>
        <v>CABO TELEFONICO TIPO CI(PARA INSTALACOES INTERNAS PRIMARIAS)PARA 30 PARES.FORNECIMENTO E COLOCACAOCABO TELEFONICO TIPO CI(PARA INSTALACOES INTERNAS PRIMARIAS)CABO TELEFONICO TIPO CI(PARA INSTALACOES INTERNAS PRIMARIAS)</v>
      </c>
      <c r="C13668" s="141" t="s">
        <v>48233</v>
      </c>
      <c r="D13668" s="141" t="s">
        <v>48240</v>
      </c>
      <c r="I13668" s="141" t="s">
        <v>285</v>
      </c>
      <c r="J13668" s="649">
        <v>19.260000000000002</v>
      </c>
    </row>
    <row r="13669" spans="1:10" hidden="1">
      <c r="A13669" s="141" t="s">
        <v>48242</v>
      </c>
      <c r="B13669" s="141" t="str">
        <f t="shared" si="213"/>
        <v>CABO TELEFONICO TIPO CI(PARA INSTALACOES INTERNAS PRIMARIAS)PARA 50 PARES.FORNECIMENTO E COLOCACAOCABO TELEFONICO TIPO CI(PARA INSTALACOES INTERNAS PRIMARIAS)CABO TELEFONICO TIPO CI(PARA INSTALACOES INTERNAS PRIMARIAS)</v>
      </c>
      <c r="C13669" s="141" t="s">
        <v>48233</v>
      </c>
      <c r="D13669" s="141" t="s">
        <v>48243</v>
      </c>
      <c r="I13669" s="141" t="s">
        <v>285</v>
      </c>
      <c r="J13669" s="649">
        <v>40.36</v>
      </c>
    </row>
    <row r="13670" spans="1:10" hidden="1">
      <c r="A13670" s="141" t="s">
        <v>48244</v>
      </c>
      <c r="B13670" s="141" t="str">
        <f t="shared" si="213"/>
        <v>CABO TELEFONICO TIPO CI(PARA INSTALACOES INTERNAS PRIMARIAS)PARA 50 PARES.FORNECIMENTO E COLOCACAOCABO TELEFONICO TIPO CI(PARA INSTALACOES INTERNAS PRIMARIAS)CABO TELEFONICO TIPO CI(PARA INSTALACOES INTERNAS PRIMARIAS)</v>
      </c>
      <c r="C13670" s="141" t="s">
        <v>48233</v>
      </c>
      <c r="D13670" s="141" t="s">
        <v>48243</v>
      </c>
      <c r="I13670" s="141" t="s">
        <v>285</v>
      </c>
      <c r="J13670" s="649">
        <v>39.729999999999997</v>
      </c>
    </row>
    <row r="13671" spans="1:10" hidden="1">
      <c r="A13671" s="141" t="s">
        <v>48245</v>
      </c>
      <c r="B13671" s="141" t="str">
        <f t="shared" si="213"/>
        <v>CABO TELEFONICO TIPO CI(PARA INSTALACOES INTERNAS PRIMARIAS)PARA 100 PARES.FORNECIMENTO E COLOCACAOCABO TELEFONICO TIPO CI(PARA INSTALACOES INTERNAS PRIMARIAS)CABO TELEFONICO TIPO CI(PARA INSTALACOES INTERNAS PRIMARIAS)</v>
      </c>
      <c r="C13671" s="141" t="s">
        <v>48233</v>
      </c>
      <c r="D13671" s="141" t="s">
        <v>48246</v>
      </c>
      <c r="I13671" s="141" t="s">
        <v>285</v>
      </c>
      <c r="J13671" s="649">
        <v>75.92</v>
      </c>
    </row>
    <row r="13672" spans="1:10" hidden="1">
      <c r="A13672" s="141" t="s">
        <v>48247</v>
      </c>
      <c r="B13672" s="141" t="str">
        <f t="shared" si="213"/>
        <v>CABO TELEFONICO TIPO CI(PARA INSTALACOES INTERNAS PRIMARIAS)PARA 100 PARES.FORNECIMENTO E COLOCACAOCABO TELEFONICO TIPO CI(PARA INSTALACOES INTERNAS PRIMARIAS)CABO TELEFONICO TIPO CI(PARA INSTALACOES INTERNAS PRIMARIAS)</v>
      </c>
      <c r="C13672" s="141" t="s">
        <v>48233</v>
      </c>
      <c r="D13672" s="141" t="s">
        <v>48246</v>
      </c>
      <c r="I13672" s="141" t="s">
        <v>285</v>
      </c>
      <c r="J13672" s="649">
        <v>75.03</v>
      </c>
    </row>
    <row r="13673" spans="1:10" hidden="1">
      <c r="A13673" s="141" t="s">
        <v>48248</v>
      </c>
      <c r="B13673" s="141" t="str">
        <f t="shared" si="213"/>
        <v>CABO TELEFONICO TIPO CI(PARA INSTALACOES INTERNAS PRIMARIAS)PARA 200 PARES.FORNECIMENTO E COLOCACAOCABO TELEFONICO TIPO CI(PARA INSTALACOES INTERNAS PRIMARIAS)CABO TELEFONICO TIPO CI(PARA INSTALACOES INTERNAS PRIMARIAS)</v>
      </c>
      <c r="C13673" s="141" t="s">
        <v>48233</v>
      </c>
      <c r="D13673" s="141" t="s">
        <v>48249</v>
      </c>
      <c r="I13673" s="141" t="s">
        <v>285</v>
      </c>
      <c r="J13673" s="649">
        <v>82.07</v>
      </c>
    </row>
    <row r="13674" spans="1:10" hidden="1">
      <c r="A13674" s="141" t="s">
        <v>48250</v>
      </c>
      <c r="B13674" s="141" t="str">
        <f t="shared" si="213"/>
        <v>CABO TELEFONICO TIPO CI(PARA INSTALACOES INTERNAS PRIMARIAS)PARA 200 PARES.FORNECIMENTO E COLOCACAOCABO TELEFONICO TIPO CI(PARA INSTALACOES INTERNAS PRIMARIAS)CABO TELEFONICO TIPO CI(PARA INSTALACOES INTERNAS PRIMARIAS)</v>
      </c>
      <c r="C13674" s="141" t="s">
        <v>48233</v>
      </c>
      <c r="D13674" s="141" t="s">
        <v>48249</v>
      </c>
      <c r="I13674" s="141" t="s">
        <v>285</v>
      </c>
      <c r="J13674" s="649">
        <v>80.8</v>
      </c>
    </row>
    <row r="13675" spans="1:10" hidden="1">
      <c r="A13675" s="141" t="s">
        <v>48251</v>
      </c>
      <c r="B13675" s="141" t="str">
        <f t="shared" si="213"/>
        <v>CABO TELEFONICO TIPO CI(PARA INSTALACOES INTERNAS PRIMARIAS)PARA 300 PARES.FORNECIMENTO E COLOCACAOCABO TELEFONICO TIPO CI(PARA INSTALACOES INTERNAS PRIMARIAS)CABO TELEFONICO TIPO CI(PARA INSTALACOES INTERNAS PRIMARIAS)</v>
      </c>
      <c r="C13675" s="141" t="s">
        <v>48233</v>
      </c>
      <c r="D13675" s="141" t="s">
        <v>48252</v>
      </c>
      <c r="I13675" s="141" t="s">
        <v>285</v>
      </c>
      <c r="J13675" s="649">
        <v>192.88</v>
      </c>
    </row>
    <row r="13676" spans="1:10" hidden="1">
      <c r="A13676" s="141" t="s">
        <v>48253</v>
      </c>
      <c r="B13676" s="141" t="str">
        <f t="shared" si="213"/>
        <v>CABO TELEFONICO TIPO CI(PARA INSTALACOES INTERNAS PRIMARIAS)PARA 300 PARES.FORNECIMENTO E COLOCACAOCABO TELEFONICO TIPO CI(PARA INSTALACOES INTERNAS PRIMARIAS)CABO TELEFONICO TIPO CI(PARA INSTALACOES INTERNAS PRIMARIAS)</v>
      </c>
      <c r="C13676" s="141" t="s">
        <v>48233</v>
      </c>
      <c r="D13676" s="141" t="s">
        <v>48252</v>
      </c>
      <c r="I13676" s="141" t="s">
        <v>285</v>
      </c>
      <c r="J13676" s="649">
        <v>181.47</v>
      </c>
    </row>
    <row r="13677" spans="1:10" hidden="1">
      <c r="A13677" s="141" t="s">
        <v>48254</v>
      </c>
      <c r="B13677" s="141" t="str">
        <f t="shared" si="213"/>
        <v>CABO TELEFONICO TIPO CI(PARA INSTALACOES INTERNAS PRIMARIAS)PARA 400 PARES.FORNECIMENTO E COLOCACAOCABO TELEFONICO TIPO CI(PARA INSTALACOES INTERNAS PRIMARIAS)CABO TELEFONICO TIPO CI(PARA INSTALACOES INTERNAS PRIMARIAS)</v>
      </c>
      <c r="C13677" s="141" t="s">
        <v>48233</v>
      </c>
      <c r="D13677" s="141" t="s">
        <v>48255</v>
      </c>
      <c r="I13677" s="141" t="s">
        <v>285</v>
      </c>
      <c r="J13677" s="649">
        <v>255.55</v>
      </c>
    </row>
    <row r="13678" spans="1:10" hidden="1">
      <c r="A13678" s="141" t="s">
        <v>48256</v>
      </c>
      <c r="B13678" s="141" t="str">
        <f t="shared" si="213"/>
        <v>CABO TELEFONICO TIPO CI(PARA INSTALACOES INTERNAS PRIMARIAS)PARA 400 PARES.FORNECIMENTO E COLOCACAOCABO TELEFONICO TIPO CI(PARA INSTALACOES INTERNAS PRIMARIAS)CABO TELEFONICO TIPO CI(PARA INSTALACOES INTERNAS PRIMARIAS)</v>
      </c>
      <c r="C13678" s="141" t="s">
        <v>48233</v>
      </c>
      <c r="D13678" s="141" t="s">
        <v>48255</v>
      </c>
      <c r="I13678" s="141" t="s">
        <v>285</v>
      </c>
      <c r="J13678" s="649">
        <v>240.35</v>
      </c>
    </row>
    <row r="13679" spans="1:10" hidden="1">
      <c r="A13679" s="141" t="s">
        <v>48257</v>
      </c>
      <c r="B13679" s="141" t="str">
        <f t="shared" si="213"/>
        <v>CABO TELEFONICO CCE,DIAMETRO DO CONDUTOR 0,50MM,PARA 2 PARES.FORNECIMENTO E COLOCACAOCABO TELEFONICO CCE,DIAMETRO DO CONDUTOR 0,50MM,PARA 2 PARESCABO TELEFONICO CCE,DIAMETRO DO CONDUTOR 0,50MM,PARA 2 PARES</v>
      </c>
      <c r="C13679" s="141" t="s">
        <v>48258</v>
      </c>
      <c r="D13679" s="141" t="s">
        <v>36638</v>
      </c>
      <c r="I13679" s="141" t="s">
        <v>285</v>
      </c>
      <c r="J13679" s="649">
        <v>4.29</v>
      </c>
    </row>
    <row r="13680" spans="1:10" hidden="1">
      <c r="A13680" s="141" t="s">
        <v>48259</v>
      </c>
      <c r="B13680" s="141" t="str">
        <f t="shared" si="213"/>
        <v>CABO TELEFONICO CCE,DIAMETRO DO CONDUTOR 0,50MM,PARA 2 PARES.FORNECIMENTO E COLOCACAOCABO TELEFONICO CCE,DIAMETRO DO CONDUTOR 0,50MM,PARA 2 PARESCABO TELEFONICO CCE,DIAMETRO DO CONDUTOR 0,50MM,PARA 2 PARES</v>
      </c>
      <c r="C13680" s="141" t="s">
        <v>48258</v>
      </c>
      <c r="D13680" s="141" t="s">
        <v>36638</v>
      </c>
      <c r="I13680" s="141" t="s">
        <v>285</v>
      </c>
      <c r="J13680" s="649">
        <v>4.16</v>
      </c>
    </row>
    <row r="13681" spans="1:10" hidden="1">
      <c r="A13681" s="141" t="s">
        <v>48260</v>
      </c>
      <c r="B13681" s="141" t="str">
        <f t="shared" si="213"/>
        <v>CABO TELEFONICO CCE,DIAMETRO DO CONDUTOR 0,50MM,PARA 4 PARES.FORNECIMENTO E COLOCACAOCABO TELEFONICO CCE,DIAMETRO DO CONDUTOR 0,50MM,PARA 4 PARESCABO TELEFONICO CCE,DIAMETRO DO CONDUTOR 0,50MM,PARA 4 PARES</v>
      </c>
      <c r="C13681" s="141" t="s">
        <v>48261</v>
      </c>
      <c r="D13681" s="141" t="s">
        <v>36638</v>
      </c>
      <c r="I13681" s="141" t="s">
        <v>285</v>
      </c>
      <c r="J13681" s="649">
        <v>4.6100000000000003</v>
      </c>
    </row>
    <row r="13682" spans="1:10" hidden="1">
      <c r="A13682" s="141" t="s">
        <v>48262</v>
      </c>
      <c r="B13682" s="141" t="str">
        <f t="shared" si="213"/>
        <v>CABO TELEFONICO CCE,DIAMETRO DO CONDUTOR 0,50MM,PARA 4 PARES.FORNECIMENTO E COLOCACAOCABO TELEFONICO CCE,DIAMETRO DO CONDUTOR 0,50MM,PARA 4 PARESCABO TELEFONICO CCE,DIAMETRO DO CONDUTOR 0,50MM,PARA 4 PARES</v>
      </c>
      <c r="C13682" s="141" t="s">
        <v>48261</v>
      </c>
      <c r="D13682" s="141" t="s">
        <v>36638</v>
      </c>
      <c r="I13682" s="141" t="s">
        <v>285</v>
      </c>
      <c r="J13682" s="649">
        <v>4.42</v>
      </c>
    </row>
    <row r="13683" spans="1:10" hidden="1">
      <c r="A13683" s="141" t="s">
        <v>48263</v>
      </c>
      <c r="B13683" s="141" t="str">
        <f t="shared" si="213"/>
        <v>CABO TELEFONICO CCE,DIAMETRO DO CONDUTOR 0,50MM,PARA 5 PARES.FORNECIMENTO E COLOCACAOCABO TELEFONICO CCE,DIAMETRO DO CONDUTOR 0,50MM,PARA 5 PARESCABO TELEFONICO CCE,DIAMETRO DO CONDUTOR 0,50MM,PARA 5 PARES</v>
      </c>
      <c r="C13683" s="141" t="s">
        <v>48264</v>
      </c>
      <c r="D13683" s="141" t="s">
        <v>36638</v>
      </c>
      <c r="I13683" s="141" t="s">
        <v>285</v>
      </c>
      <c r="J13683" s="649">
        <v>6.16</v>
      </c>
    </row>
    <row r="13684" spans="1:10" hidden="1">
      <c r="A13684" s="141" t="s">
        <v>48265</v>
      </c>
      <c r="B13684" s="141" t="str">
        <f t="shared" si="213"/>
        <v>CABO TELEFONICO CCE,DIAMETRO DO CONDUTOR 0,50MM,PARA 5 PARES.FORNECIMENTO E COLOCACAOCABO TELEFONICO CCE,DIAMETRO DO CONDUTOR 0,50MM,PARA 5 PARESCABO TELEFONICO CCE,DIAMETRO DO CONDUTOR 0,50MM,PARA 5 PARES</v>
      </c>
      <c r="C13684" s="141" t="s">
        <v>48264</v>
      </c>
      <c r="D13684" s="141" t="s">
        <v>36638</v>
      </c>
      <c r="I13684" s="141" t="s">
        <v>285</v>
      </c>
      <c r="J13684" s="649">
        <v>5.84</v>
      </c>
    </row>
    <row r="13685" spans="1:10" hidden="1">
      <c r="A13685" s="141" t="s">
        <v>48266</v>
      </c>
      <c r="B13685" s="141" t="str">
        <f t="shared" si="213"/>
        <v>CABO TELEFONICO CCE,DIAMETRO DO CONDUTOR 0,50MM,PARA 6 PARES.FORNECIMENTO E COLOCACAOCABO TELEFONICO CCE,DIAMETRO DO CONDUTOR 0,50MM,PARA 6 PARESCABO TELEFONICO CCE,DIAMETRO DO CONDUTOR 0,50MM,PARA 6 PARES</v>
      </c>
      <c r="C13685" s="141" t="s">
        <v>48267</v>
      </c>
      <c r="D13685" s="141" t="s">
        <v>36638</v>
      </c>
      <c r="I13685" s="141" t="s">
        <v>285</v>
      </c>
      <c r="J13685" s="649">
        <v>6.58</v>
      </c>
    </row>
    <row r="13686" spans="1:10" hidden="1">
      <c r="A13686" s="141" t="s">
        <v>48268</v>
      </c>
      <c r="B13686" s="141" t="str">
        <f t="shared" si="213"/>
        <v>CABO TELEFONICO CCE,DIAMETRO DO CONDUTOR 0,50MM,PARA 6 PARES.FORNECIMENTO E COLOCACAOCABO TELEFONICO CCE,DIAMETRO DO CONDUTOR 0,50MM,PARA 6 PARESCABO TELEFONICO CCE,DIAMETRO DO CONDUTOR 0,50MM,PARA 6 PARES</v>
      </c>
      <c r="C13686" s="141" t="s">
        <v>48267</v>
      </c>
      <c r="D13686" s="141" t="s">
        <v>36638</v>
      </c>
      <c r="I13686" s="141" t="s">
        <v>285</v>
      </c>
      <c r="J13686" s="649">
        <v>6.26</v>
      </c>
    </row>
    <row r="13687" spans="1:10" hidden="1">
      <c r="A13687" s="141" t="s">
        <v>48269</v>
      </c>
      <c r="B13687" s="141" t="str">
        <f t="shared" si="213"/>
        <v>CABO TELEFONICO CCE,DIAMETRO DO CONDUTOR 0,65MM,PARA 2 PARES.FORNECIMENTO E COLOCACAOCABO TELEFONICO CCE,DIAMETRO DO CONDUTOR 0,65MM,PARA 2 PARESCABO TELEFONICO CCE,DIAMETRO DO CONDUTOR 0,65MM,PARA 2 PARES</v>
      </c>
      <c r="C13687" s="141" t="s">
        <v>48270</v>
      </c>
      <c r="D13687" s="141" t="s">
        <v>36638</v>
      </c>
      <c r="I13687" s="141" t="s">
        <v>285</v>
      </c>
      <c r="J13687" s="649">
        <v>4.2699999999999996</v>
      </c>
    </row>
    <row r="13688" spans="1:10" hidden="1">
      <c r="A13688" s="141" t="s">
        <v>48271</v>
      </c>
      <c r="B13688" s="141" t="str">
        <f t="shared" si="213"/>
        <v>CABO TELEFONICO CCE,DIAMETRO DO CONDUTOR 0,65MM,PARA 2 PARES.FORNECIMENTO E COLOCACAOCABO TELEFONICO CCE,DIAMETRO DO CONDUTOR 0,65MM,PARA 2 PARESCABO TELEFONICO CCE,DIAMETRO DO CONDUTOR 0,65MM,PARA 2 PARES</v>
      </c>
      <c r="C13688" s="141" t="s">
        <v>48270</v>
      </c>
      <c r="D13688" s="141" t="s">
        <v>36638</v>
      </c>
      <c r="I13688" s="141" t="s">
        <v>285</v>
      </c>
      <c r="J13688" s="649">
        <v>4.1500000000000004</v>
      </c>
    </row>
    <row r="13689" spans="1:10" hidden="1">
      <c r="A13689" s="141" t="s">
        <v>48272</v>
      </c>
      <c r="B13689" s="141" t="str">
        <f t="shared" si="213"/>
        <v>CABO TELEFONICO CCE,DIAMETRO DO CONDUTOR 0,65MM,PARA 4 PARES.FORNECIMENTO E COLOCACAOCABO TELEFONICO CCE,DIAMETRO DO CONDUTOR 0,65MM,PARA 4 PARESCABO TELEFONICO CCE,DIAMETRO DO CONDUTOR 0,65MM,PARA 4 PARES</v>
      </c>
      <c r="C13689" s="141" t="s">
        <v>48273</v>
      </c>
      <c r="D13689" s="141" t="s">
        <v>36638</v>
      </c>
      <c r="I13689" s="141" t="s">
        <v>285</v>
      </c>
      <c r="J13689" s="649">
        <v>6.68</v>
      </c>
    </row>
    <row r="13690" spans="1:10" hidden="1">
      <c r="A13690" s="141" t="s">
        <v>48274</v>
      </c>
      <c r="B13690" s="141" t="str">
        <f t="shared" si="213"/>
        <v>CABO TELEFONICO CCE,DIAMETRO DO CONDUTOR 0,65MM,PARA 4 PARES.FORNECIMENTO E COLOCACAOCABO TELEFONICO CCE,DIAMETRO DO CONDUTOR 0,65MM,PARA 4 PARESCABO TELEFONICO CCE,DIAMETRO DO CONDUTOR 0,65MM,PARA 4 PARES</v>
      </c>
      <c r="C13690" s="141" t="s">
        <v>48273</v>
      </c>
      <c r="D13690" s="141" t="s">
        <v>36638</v>
      </c>
      <c r="I13690" s="141" t="s">
        <v>285</v>
      </c>
      <c r="J13690" s="649">
        <v>6.49</v>
      </c>
    </row>
    <row r="13691" spans="1:10" hidden="1">
      <c r="A13691" s="141" t="s">
        <v>48275</v>
      </c>
      <c r="B13691" s="141" t="str">
        <f t="shared" si="213"/>
        <v>CABO TELEFONICO CCE,DIAMETRO DO CONDUTOR 0,65MM,PARA 5 PARES.FORNECIMENTO E COLOCACAOCABO TELEFONICO CCE,DIAMETRO DO CONDUTOR 0,65MM,PARA 5 PARESCABO TELEFONICO CCE,DIAMETRO DO CONDUTOR 0,65MM,PARA 5 PARES</v>
      </c>
      <c r="C13691" s="141" t="s">
        <v>48276</v>
      </c>
      <c r="D13691" s="141" t="s">
        <v>36638</v>
      </c>
      <c r="I13691" s="141" t="s">
        <v>285</v>
      </c>
      <c r="J13691" s="649">
        <v>8.69</v>
      </c>
    </row>
    <row r="13692" spans="1:10" hidden="1">
      <c r="A13692" s="141" t="s">
        <v>48277</v>
      </c>
      <c r="B13692" s="141" t="str">
        <f t="shared" si="213"/>
        <v>CABO TELEFONICO CCE,DIAMETRO DO CONDUTOR 0,65MM,PARA 5 PARES.FORNECIMENTO E COLOCACAOCABO TELEFONICO CCE,DIAMETRO DO CONDUTOR 0,65MM,PARA 5 PARESCABO TELEFONICO CCE,DIAMETRO DO CONDUTOR 0,65MM,PARA 5 PARES</v>
      </c>
      <c r="C13692" s="141" t="s">
        <v>48276</v>
      </c>
      <c r="D13692" s="141" t="s">
        <v>36638</v>
      </c>
      <c r="I13692" s="141" t="s">
        <v>285</v>
      </c>
      <c r="J13692" s="649">
        <v>8.3800000000000008</v>
      </c>
    </row>
    <row r="13693" spans="1:10" hidden="1">
      <c r="A13693" s="141" t="s">
        <v>48278</v>
      </c>
      <c r="B13693" s="141" t="str">
        <f t="shared" si="213"/>
        <v>CABO TELEFONICO CCE,DIAMETRO DO CONDUTOR 0,65MM,PARA 6 PARES.FORNECIMENTO E COLOCACAOCABO TELEFONICO CCE,DIAMETRO DO CONDUTOR 0,65MM,PARA 6 PARESCABO TELEFONICO CCE,DIAMETRO DO CONDUTOR 0,65MM,PARA 6 PARES</v>
      </c>
      <c r="C13693" s="141" t="s">
        <v>48279</v>
      </c>
      <c r="D13693" s="141" t="s">
        <v>36638</v>
      </c>
      <c r="I13693" s="141" t="s">
        <v>285</v>
      </c>
      <c r="J13693" s="649">
        <v>9.64</v>
      </c>
    </row>
    <row r="13694" spans="1:10" hidden="1">
      <c r="A13694" s="141" t="s">
        <v>48280</v>
      </c>
      <c r="B13694" s="141" t="str">
        <f t="shared" si="213"/>
        <v>CABO TELEFONICO CCE,DIAMETRO DO CONDUTOR 0,65MM,PARA 6 PARES.FORNECIMENTO E COLOCACAOCABO TELEFONICO CCE,DIAMETRO DO CONDUTOR 0,65MM,PARA 6 PARESCABO TELEFONICO CCE,DIAMETRO DO CONDUTOR 0,65MM,PARA 6 PARES</v>
      </c>
      <c r="C13694" s="141" t="s">
        <v>48279</v>
      </c>
      <c r="D13694" s="141" t="s">
        <v>36638</v>
      </c>
      <c r="I13694" s="141" t="s">
        <v>285</v>
      </c>
      <c r="J13694" s="649">
        <v>9.32</v>
      </c>
    </row>
    <row r="13695" spans="1:10" hidden="1">
      <c r="A13695" s="141" t="s">
        <v>48281</v>
      </c>
      <c r="B13695" s="141" t="str">
        <f t="shared" si="213"/>
        <v>CABO TELEFONICO CCI,DIAMETRO DO CONDUTOR 0,50MM,PARA 2 PARES.FORNECIMENTO E COLOCACAOCABO TELEFONICO CCI,DIAMETRO DO CONDUTOR 0,50MM,PARA 2 PARESCABO TELEFONICO CCI,DIAMETRO DO CONDUTOR 0,50MM,PARA 2 PARES</v>
      </c>
      <c r="C13695" s="141" t="s">
        <v>48282</v>
      </c>
      <c r="D13695" s="141" t="s">
        <v>36638</v>
      </c>
      <c r="I13695" s="141" t="s">
        <v>285</v>
      </c>
      <c r="J13695" s="649">
        <v>2.0499999999999998</v>
      </c>
    </row>
    <row r="13696" spans="1:10" hidden="1">
      <c r="A13696" s="141" t="s">
        <v>48283</v>
      </c>
      <c r="B13696" s="141" t="str">
        <f t="shared" si="213"/>
        <v>CABO TELEFONICO CCI,DIAMETRO DO CONDUTOR 0,50MM,PARA 2 PARES.FORNECIMENTO E COLOCACAOCABO TELEFONICO CCI,DIAMETRO DO CONDUTOR 0,50MM,PARA 2 PARESCABO TELEFONICO CCI,DIAMETRO DO CONDUTOR 0,50MM,PARA 2 PARES</v>
      </c>
      <c r="C13696" s="141" t="s">
        <v>48282</v>
      </c>
      <c r="D13696" s="141" t="s">
        <v>36638</v>
      </c>
      <c r="I13696" s="141" t="s">
        <v>285</v>
      </c>
      <c r="J13696" s="649">
        <v>1.92</v>
      </c>
    </row>
    <row r="13697" spans="1:10" hidden="1">
      <c r="A13697" s="141" t="s">
        <v>48284</v>
      </c>
      <c r="B13697" s="141" t="str">
        <f t="shared" si="213"/>
        <v>CABO TELEFONICO CCI,DIAMETRO DO CONDUTOR 0,50MM,PARA 4 PARES.FORNECIMENTO E COLOCACAOCABO TELEFONICO CCI,DIAMETRO DO CONDUTOR 0,50MM,PARA 4 PARESCABO TELEFONICO CCI,DIAMETRO DO CONDUTOR 0,50MM,PARA 4 PARES</v>
      </c>
      <c r="C13697" s="141" t="s">
        <v>48285</v>
      </c>
      <c r="D13697" s="141" t="s">
        <v>36638</v>
      </c>
      <c r="I13697" s="141" t="s">
        <v>285</v>
      </c>
      <c r="J13697" s="649">
        <v>3.44</v>
      </c>
    </row>
    <row r="13698" spans="1:10" hidden="1">
      <c r="A13698" s="141" t="s">
        <v>48286</v>
      </c>
      <c r="B13698" s="141" t="str">
        <f t="shared" si="213"/>
        <v>CABO TELEFONICO CCI,DIAMETRO DO CONDUTOR 0,50MM,PARA 4 PARES.FORNECIMENTO E COLOCACAOCABO TELEFONICO CCI,DIAMETRO DO CONDUTOR 0,50MM,PARA 4 PARESCABO TELEFONICO CCI,DIAMETRO DO CONDUTOR 0,50MM,PARA 4 PARES</v>
      </c>
      <c r="C13698" s="141" t="s">
        <v>48285</v>
      </c>
      <c r="D13698" s="141" t="s">
        <v>36638</v>
      </c>
      <c r="I13698" s="141" t="s">
        <v>285</v>
      </c>
      <c r="J13698" s="649">
        <v>3.25</v>
      </c>
    </row>
    <row r="13699" spans="1:10" hidden="1">
      <c r="A13699" s="141" t="s">
        <v>48287</v>
      </c>
      <c r="B13699" s="141" t="str">
        <f t="shared" ref="B13699:B13762" si="214">C13699&amp;D13699&amp;C13699&amp;E13699&amp;F13699&amp;G13699&amp;H13699&amp;C13699</f>
        <v>CABO TELEFONICO CCI,DIAMETRO DO CONDUTOR 0,50MM,PARA 5 PARES.FORNECIMENTO E COLOCACAOCABO TELEFONICO CCI,DIAMETRO DO CONDUTOR 0,50MM,PARA 5 PARESCABO TELEFONICO CCI,DIAMETRO DO CONDUTOR 0,50MM,PARA 5 PARES</v>
      </c>
      <c r="C13699" s="141" t="s">
        <v>48288</v>
      </c>
      <c r="D13699" s="141" t="s">
        <v>36638</v>
      </c>
      <c r="I13699" s="141" t="s">
        <v>285</v>
      </c>
      <c r="J13699" s="649">
        <v>4.83</v>
      </c>
    </row>
    <row r="13700" spans="1:10" hidden="1">
      <c r="A13700" s="141" t="s">
        <v>48289</v>
      </c>
      <c r="B13700" s="141" t="str">
        <f t="shared" si="214"/>
        <v>CABO TELEFONICO CCI,DIAMETRO DO CONDUTOR 0,50MM,PARA 5 PARES.FORNECIMENTO E COLOCACAOCABO TELEFONICO CCI,DIAMETRO DO CONDUTOR 0,50MM,PARA 5 PARESCABO TELEFONICO CCI,DIAMETRO DO CONDUTOR 0,50MM,PARA 5 PARES</v>
      </c>
      <c r="C13700" s="141" t="s">
        <v>48288</v>
      </c>
      <c r="D13700" s="141" t="s">
        <v>36638</v>
      </c>
      <c r="I13700" s="141" t="s">
        <v>285</v>
      </c>
      <c r="J13700" s="649">
        <v>4.51</v>
      </c>
    </row>
    <row r="13701" spans="1:10" hidden="1">
      <c r="A13701" s="141" t="s">
        <v>48290</v>
      </c>
      <c r="B13701" s="141" t="str">
        <f t="shared" si="214"/>
        <v>CABO TELEFONICO CCI,DIAMETRO DO CONDUTOR 0,50MM,PARA 6 PARES.FORNECIMENTO E COLOCACAOCABO TELEFONICO CCI,DIAMETRO DO CONDUTOR 0,50MM,PARA 6 PARESCABO TELEFONICO CCI,DIAMETRO DO CONDUTOR 0,50MM,PARA 6 PARES</v>
      </c>
      <c r="C13701" s="141" t="s">
        <v>48291</v>
      </c>
      <c r="D13701" s="141" t="s">
        <v>36638</v>
      </c>
      <c r="I13701" s="141" t="s">
        <v>285</v>
      </c>
      <c r="J13701" s="649">
        <v>5.65</v>
      </c>
    </row>
    <row r="13702" spans="1:10" hidden="1">
      <c r="A13702" s="141" t="s">
        <v>48292</v>
      </c>
      <c r="B13702" s="141" t="str">
        <f t="shared" si="214"/>
        <v>CABO TELEFONICO CCI,DIAMETRO DO CONDUTOR 0,50MM,PARA 6 PARES.FORNECIMENTO E COLOCACAOCABO TELEFONICO CCI,DIAMETRO DO CONDUTOR 0,50MM,PARA 6 PARESCABO TELEFONICO CCI,DIAMETRO DO CONDUTOR 0,50MM,PARA 6 PARES</v>
      </c>
      <c r="C13702" s="141" t="s">
        <v>48291</v>
      </c>
      <c r="D13702" s="141" t="s">
        <v>36638</v>
      </c>
      <c r="I13702" s="141" t="s">
        <v>285</v>
      </c>
      <c r="J13702" s="649">
        <v>5.33</v>
      </c>
    </row>
    <row r="13703" spans="1:10" hidden="1">
      <c r="A13703" s="141" t="s">
        <v>48293</v>
      </c>
      <c r="B13703" s="141" t="str">
        <f t="shared" si="214"/>
        <v>CABO COAXIAL RG-59,CONFORME ABNT NBR 14702.FORNECIMENTO E COLOCACAOCABO COAXIAL RG-59,CONFORME ABNT NBR 14702.FORNECIMENTO E COCABO COAXIAL RG-59,CONFORME ABNT NBR 14702.FORNECIMENTO E CO</v>
      </c>
      <c r="C13703" s="141" t="s">
        <v>48294</v>
      </c>
      <c r="D13703" s="141" t="s">
        <v>40975</v>
      </c>
      <c r="I13703" s="141" t="s">
        <v>285</v>
      </c>
      <c r="J13703" s="649">
        <v>4.51</v>
      </c>
    </row>
    <row r="13704" spans="1:10" hidden="1">
      <c r="A13704" s="141" t="s">
        <v>48295</v>
      </c>
      <c r="B13704" s="141" t="str">
        <f t="shared" si="214"/>
        <v>CABO COAXIAL RG-59,CONFORME ABNT NBR 14702.FORNECIMENTO E COLOCACAOCABO COAXIAL RG-59,CONFORME ABNT NBR 14702.FORNECIMENTO E COCABO COAXIAL RG-59,CONFORME ABNT NBR 14702.FORNECIMENTO E CO</v>
      </c>
      <c r="C13704" s="141" t="s">
        <v>48294</v>
      </c>
      <c r="D13704" s="141" t="s">
        <v>40975</v>
      </c>
      <c r="I13704" s="141" t="s">
        <v>285</v>
      </c>
      <c r="J13704" s="649">
        <v>4.07</v>
      </c>
    </row>
    <row r="13705" spans="1:10" hidden="1">
      <c r="A13705" s="141" t="s">
        <v>48296</v>
      </c>
      <c r="B13705" s="141" t="str">
        <f t="shared" si="214"/>
        <v>CABO COAXIAL RG-06,CONFORME ABNT NBR 14702.FORNECIMENTO E COLOCACAOCABO COAXIAL RG-06,CONFORME ABNT NBR 14702.FORNECIMENTO E COCABO COAXIAL RG-06,CONFORME ABNT NBR 14702.FORNECIMENTO E CO</v>
      </c>
      <c r="C13705" s="141" t="s">
        <v>48297</v>
      </c>
      <c r="D13705" s="141" t="s">
        <v>40975</v>
      </c>
      <c r="I13705" s="141" t="s">
        <v>285</v>
      </c>
      <c r="J13705" s="649">
        <v>4.46</v>
      </c>
    </row>
    <row r="13706" spans="1:10" hidden="1">
      <c r="A13706" s="141" t="s">
        <v>48298</v>
      </c>
      <c r="B13706" s="141" t="str">
        <f t="shared" si="214"/>
        <v>CABO COAXIAL RG-06,CONFORME ABNT NBR 14702.FORNECIMENTO E COLOCACAOCABO COAXIAL RG-06,CONFORME ABNT NBR 14702.FORNECIMENTO E COCABO COAXIAL RG-06,CONFORME ABNT NBR 14702.FORNECIMENTO E CO</v>
      </c>
      <c r="C13706" s="141" t="s">
        <v>48297</v>
      </c>
      <c r="D13706" s="141" t="s">
        <v>40975</v>
      </c>
      <c r="I13706" s="141" t="s">
        <v>285</v>
      </c>
      <c r="J13706" s="649">
        <v>4.0199999999999996</v>
      </c>
    </row>
    <row r="13707" spans="1:10" hidden="1">
      <c r="A13707" s="141" t="s">
        <v>48299</v>
      </c>
      <c r="B13707" s="141" t="str">
        <f t="shared" si="214"/>
        <v>ENTRADA ENERGIA INDIVIDUAL,PADRAO ENEL,MEDICAO DIRETA,REDE AEREA,ATE 8KVA,MONOFASICA,INCL.CAIXA POLIMERICA P/MEDICAO DIRENTRADA ENERGIA INDIVIDUAL,PADRAO ENEL,MEDICAO DIRETA,REDE AETA(MONOFASICA)CAIXA POLIMERICA P/DISJUNTOR MONOFASICO(ATE 63A)INTERNA,POLICARBONATO TAMPA TRANSPARENTE,CAIXA INSPECAO,HASTE E CONECTOR ATERRAMENTO,DEMAIS MAT.NECES.EXCL.POSTE,DISJUNTOR E CONDUTORES (ENTR.,SAIDA,ATERRAMENTO E CONECTORES)ENTRADA ENERGIA INDIVIDUAL,PADRAO ENEL,MEDICAO DIRETA,REDE A</v>
      </c>
      <c r="C13707" s="141" t="s">
        <v>48300</v>
      </c>
      <c r="D13707" s="141" t="s">
        <v>48301</v>
      </c>
      <c r="E13707" s="141" t="s">
        <v>48302</v>
      </c>
      <c r="F13707" s="141" t="s">
        <v>48303</v>
      </c>
      <c r="G13707" s="141" t="s">
        <v>48304</v>
      </c>
      <c r="H13707" s="141" t="s">
        <v>48305</v>
      </c>
      <c r="I13707" s="141" t="s">
        <v>14</v>
      </c>
      <c r="J13707" s="649">
        <v>368.03</v>
      </c>
    </row>
    <row r="13708" spans="1:10" hidden="1">
      <c r="A13708" s="141" t="s">
        <v>48306</v>
      </c>
      <c r="B13708" s="141" t="str">
        <f t="shared" si="214"/>
        <v>ENTRADA ENERGIA INDIVIDUAL,PADRAO ENEL,MEDICAO DIRETA,REDE AEREA,ATE 8KVA,MONOFASICA,INCL.CAIXA POLIMERICA P/MEDICAO DIRENTRADA ENERGIA INDIVIDUAL,PADRAO ENEL,MEDICAO DIRETA,REDE AETA(MONOFASICA)CAIXA POLIMERICA P/DISJUNTOR MONOFASICO(ATE 63A)INTERNA,POLICARBONATO TAMPA TRANSPARENTE,CAIXA INSPECAO,HASTE E CONECTOR ATERRAMENTO,DEMAIS MAT.NECES.EXCL.POSTE,DISJUNTOR E CONDUTORES (ENTR.,SAIDA,ATERRAMENTO E CONECTORES)ENTRADA ENERGIA INDIVIDUAL,PADRAO ENEL,MEDICAO DIRETA,REDE A</v>
      </c>
      <c r="C13708" s="141" t="s">
        <v>48300</v>
      </c>
      <c r="D13708" s="141" t="s">
        <v>48301</v>
      </c>
      <c r="E13708" s="141" t="s">
        <v>48302</v>
      </c>
      <c r="F13708" s="141" t="s">
        <v>48303</v>
      </c>
      <c r="G13708" s="141" t="s">
        <v>48304</v>
      </c>
      <c r="H13708" s="141" t="s">
        <v>48305</v>
      </c>
      <c r="I13708" s="141" t="s">
        <v>14</v>
      </c>
      <c r="J13708" s="649">
        <v>353.88</v>
      </c>
    </row>
    <row r="13709" spans="1:10" hidden="1">
      <c r="A13709" s="141" t="s">
        <v>48307</v>
      </c>
      <c r="B13709" s="141" t="str">
        <f t="shared" si="214"/>
        <v>ENTRADA ENERGIA INDIVIDUAL,PADRAO ENEL,MEDICAO DIRETA,REDE AEREA,8KVA E 10KVA,BIFASICA,INCL.CAIXA POLIMERICA P/MEDICAO DENTRADA ENERGIA INDIVIDUAL,PADRAO ENEL,MEDICAO DIRETA,REDE AIRETA POLIFASICA E CAIXA POLIMERICA P/DISJUNTOR POLIFASICO (ATE 100A) INTERNA,POLICARBONATO TAMPA TRANSPARENTE,CAIXA INSPECAO,HASTE E CONECTOR ATERRAMENTO,MAT.NECES.EXCL.POSTE,DISJUNTOR E CONDUTORES (ENTR.,SAIDA,ATERRAMENTO E CONECTORES)ENTRADA ENERGIA INDIVIDUAL,PADRAO ENEL,MEDICAO DIRETA,REDE A</v>
      </c>
      <c r="C13709" s="141" t="s">
        <v>48300</v>
      </c>
      <c r="D13709" s="141" t="s">
        <v>48308</v>
      </c>
      <c r="E13709" s="141" t="s">
        <v>48309</v>
      </c>
      <c r="F13709" s="141" t="s">
        <v>48310</v>
      </c>
      <c r="G13709" s="141" t="s">
        <v>48311</v>
      </c>
      <c r="H13709" s="141" t="s">
        <v>48305</v>
      </c>
      <c r="I13709" s="141" t="s">
        <v>14</v>
      </c>
      <c r="J13709" s="649">
        <v>440.22</v>
      </c>
    </row>
    <row r="13710" spans="1:10" hidden="1">
      <c r="A13710" s="141" t="s">
        <v>48312</v>
      </c>
      <c r="B13710" s="141" t="str">
        <f t="shared" si="214"/>
        <v>ENTRADA ENERGIA INDIVIDUAL,PADRAO ENEL,MEDICAO DIRETA,REDE AEREA,8KVA E 10KVA,BIFASICA,INCL.CAIXA POLIMERICA P/MEDICAO DENTRADA ENERGIA INDIVIDUAL,PADRAO ENEL,MEDICAO DIRETA,REDE AIRETA POLIFASICA E CAIXA POLIMERICA P/DISJUNTOR POLIFASICO (ATE 100A) INTERNA,POLICARBONATO TAMPA TRANSPARENTE,CAIXA INSPECAO,HASTE E CONECTOR ATERRAMENTO,MAT.NECES.EXCL.POSTE,DISJUNTOR E CONDUTORES (ENTR.,SAIDA,ATERRAMENTO E CONECTORES)ENTRADA ENERGIA INDIVIDUAL,PADRAO ENEL,MEDICAO DIRETA,REDE A</v>
      </c>
      <c r="C13710" s="141" t="s">
        <v>48300</v>
      </c>
      <c r="D13710" s="141" t="s">
        <v>48308</v>
      </c>
      <c r="E13710" s="141" t="s">
        <v>48309</v>
      </c>
      <c r="F13710" s="141" t="s">
        <v>48310</v>
      </c>
      <c r="G13710" s="141" t="s">
        <v>48311</v>
      </c>
      <c r="H13710" s="141" t="s">
        <v>48305</v>
      </c>
      <c r="I13710" s="141" t="s">
        <v>14</v>
      </c>
      <c r="J13710" s="649">
        <v>425.84</v>
      </c>
    </row>
    <row r="13711" spans="1:10" hidden="1">
      <c r="A13711" s="141" t="s">
        <v>48313</v>
      </c>
      <c r="B13711" s="141" t="str">
        <f t="shared" si="214"/>
        <v>ENTRADA ENERGIA INDIVIDUAL,PADRAO ENEL,MEDICAO DIRETA,REDE AEREA,10KVA E 24KVA,TRIFASICA,INCL.CAIXA POLIMERICA P/MEDICAOENTRADA ENERGIA INDIVIDUAL,PADRAO ENEL,MEDICAO DIRETA,REDE A DIRETA POLIFASICA E CAIXA POLIMERICA P/DUSJUNTOR POLIFASICO (ATE 100A) INTERNA,POLICARBONATO TAMPA TRANSPARENTE,CAIXA INSPECAO,HASTE E CONECTOR ATERRAMENTO,MAT.NECES.EXCL.POSTE,DISJUNTOR E CONDUTORES (ENTR.SAIDA,ATERRAMENTO E CONECTORES)ENTRADA ENERGIA INDIVIDUAL,PADRAO ENEL,MEDICAO DIRETA,REDE A</v>
      </c>
      <c r="C13711" s="141" t="s">
        <v>48300</v>
      </c>
      <c r="D13711" s="141" t="s">
        <v>48314</v>
      </c>
      <c r="E13711" s="141" t="s">
        <v>48315</v>
      </c>
      <c r="F13711" s="141" t="s">
        <v>48316</v>
      </c>
      <c r="G13711" s="141" t="s">
        <v>48317</v>
      </c>
      <c r="H13711" s="141" t="s">
        <v>48318</v>
      </c>
      <c r="I13711" s="141" t="s">
        <v>14</v>
      </c>
      <c r="J13711" s="649">
        <v>440.71</v>
      </c>
    </row>
    <row r="13712" spans="1:10" hidden="1">
      <c r="A13712" s="141" t="s">
        <v>48319</v>
      </c>
      <c r="B13712" s="141" t="str">
        <f t="shared" si="214"/>
        <v>ENTRADA ENERGIA INDIVIDUAL,PADRAO ENEL,MEDICAO DIRETA,REDE AEREA,10KVA E 24KVA,TRIFASICA,INCL.CAIXA POLIMERICA P/MEDICAOENTRADA ENERGIA INDIVIDUAL,PADRAO ENEL,MEDICAO DIRETA,REDE A DIRETA POLIFASICA E CAIXA POLIMERICA P/DUSJUNTOR POLIFASICO (ATE 100A) INTERNA,POLICARBONATO TAMPA TRANSPARENTE,CAIXA INSPECAO,HASTE E CONECTOR ATERRAMENTO,MAT.NECES.EXCL.POSTE,DISJUNTOR E CONDUTORES (ENTR.SAIDA,ATERRAMENTO E CONECTORES)ENTRADA ENERGIA INDIVIDUAL,PADRAO ENEL,MEDICAO DIRETA,REDE A</v>
      </c>
      <c r="C13712" s="141" t="s">
        <v>48300</v>
      </c>
      <c r="D13712" s="141" t="s">
        <v>48314</v>
      </c>
      <c r="E13712" s="141" t="s">
        <v>48315</v>
      </c>
      <c r="F13712" s="141" t="s">
        <v>48316</v>
      </c>
      <c r="G13712" s="141" t="s">
        <v>48317</v>
      </c>
      <c r="H13712" s="141" t="s">
        <v>48318</v>
      </c>
      <c r="I13712" s="141" t="s">
        <v>14</v>
      </c>
      <c r="J13712" s="649">
        <v>426.27</v>
      </c>
    </row>
    <row r="13713" spans="1:10" hidden="1">
      <c r="A13713" s="141" t="s">
        <v>48320</v>
      </c>
      <c r="B13713" s="141" t="str">
        <f t="shared" si="214"/>
        <v>ENTRADA ENERGIA INDIVIDUAL,PADRAO ENEL,MEDICAO DIRETA,REDE AEREA,24KVA E 38KVA,TRIFASICA,INCL.CAIXA POLIMERICA P/MEDICAOENTRADA ENERGIA INDIVIDUAL,PADRAO ENEL,MEDICAO DIRETA,REDE A DIRETA POLIFASICA E CAIXA POLIMERICA P/DISJUNTOR POLIFASICO (ATE 100A) INTERNA,POLICARBONATO TAMPA TRANSPARENTE,CAIXA INSPECAO,HASTE E CONECTOR ATERRAMENTO,MAT.NECES.EXCL.POSTE,DISJUNTOR E CONDUTORES (ENTR.SAIDA,ATERRAMENTO E CONECTORES)ENTRADA ENERGIA INDIVIDUAL,PADRAO ENEL,MEDICAO DIRETA,REDE A</v>
      </c>
      <c r="C13713" s="141" t="s">
        <v>48300</v>
      </c>
      <c r="D13713" s="141" t="s">
        <v>48321</v>
      </c>
      <c r="E13713" s="141" t="s">
        <v>48322</v>
      </c>
      <c r="F13713" s="141" t="s">
        <v>48316</v>
      </c>
      <c r="G13713" s="141" t="s">
        <v>48317</v>
      </c>
      <c r="H13713" s="141" t="s">
        <v>48318</v>
      </c>
      <c r="I13713" s="141" t="s">
        <v>14</v>
      </c>
      <c r="J13713" s="649">
        <v>574.64</v>
      </c>
    </row>
    <row r="13714" spans="1:10" hidden="1">
      <c r="A13714" s="141" t="s">
        <v>48323</v>
      </c>
      <c r="B13714" s="141" t="str">
        <f t="shared" si="214"/>
        <v>ENTRADA ENERGIA INDIVIDUAL,PADRAO ENEL,MEDICAO DIRETA,REDE AEREA,24KVA E 38KVA,TRIFASICA,INCL.CAIXA POLIMERICA P/MEDICAOENTRADA ENERGIA INDIVIDUAL,PADRAO ENEL,MEDICAO DIRETA,REDE A DIRETA POLIFASICA E CAIXA POLIMERICA P/DISJUNTOR POLIFASICO (ATE 100A) INTERNA,POLICARBONATO TAMPA TRANSPARENTE,CAIXA INSPECAO,HASTE E CONECTOR ATERRAMENTO,MAT.NECES.EXCL.POSTE,DISJUNTOR E CONDUTORES (ENTR.SAIDA,ATERRAMENTO E CONECTORES)ENTRADA ENERGIA INDIVIDUAL,PADRAO ENEL,MEDICAO DIRETA,REDE A</v>
      </c>
      <c r="C13714" s="141" t="s">
        <v>48300</v>
      </c>
      <c r="D13714" s="141" t="s">
        <v>48321</v>
      </c>
      <c r="E13714" s="141" t="s">
        <v>48322</v>
      </c>
      <c r="F13714" s="141" t="s">
        <v>48316</v>
      </c>
      <c r="G13714" s="141" t="s">
        <v>48317</v>
      </c>
      <c r="H13714" s="141" t="s">
        <v>48318</v>
      </c>
      <c r="I13714" s="141" t="s">
        <v>14</v>
      </c>
      <c r="J13714" s="649">
        <v>554.42999999999995</v>
      </c>
    </row>
    <row r="13715" spans="1:10" hidden="1">
      <c r="A13715" s="141" t="s">
        <v>48324</v>
      </c>
      <c r="B13715" s="141" t="str">
        <f t="shared" si="214"/>
        <v>ENTRADA ENERGIA INDIVIDUAL,PADRAO ENEL,MEDICAO DIRETA,REDE AEREA,38KVA E 47KVA,TRIFASICA,INCL.CAIXA POLIMERICA P/MEDICAOENTRADA ENERGIA INDIVIDUAL,PADRAO ENEL,MEDICAO DIRETA,REDE A DIRETA POLIFASICA(ATE 200A)CAIXA POLIMERICA P/DISJUNTOR POLIFASICO(ATE 200A)INTERNA,POLICARBONATO TAMPA TRANSPARENTE,CAIXA INSPECAO,HASTE E CONECTOR ATERRAMENTO,MAT.NECES.EXCL.POSTE,DISJUNTOR E CONDUTORES(ENTR.SAIDA,ATERRAMENTO CONECTORES)ENTRADA ENERGIA INDIVIDUAL,PADRAO ENEL,MEDICAO DIRETA,REDE A</v>
      </c>
      <c r="C13715" s="141" t="s">
        <v>48300</v>
      </c>
      <c r="D13715" s="141" t="s">
        <v>48325</v>
      </c>
      <c r="E13715" s="141" t="s">
        <v>48326</v>
      </c>
      <c r="F13715" s="141" t="s">
        <v>48327</v>
      </c>
      <c r="G13715" s="141" t="s">
        <v>48328</v>
      </c>
      <c r="H13715" s="141" t="s">
        <v>48329</v>
      </c>
      <c r="I13715" s="141" t="s">
        <v>14</v>
      </c>
      <c r="J13715" s="649">
        <v>1121.55</v>
      </c>
    </row>
    <row r="13716" spans="1:10" hidden="1">
      <c r="A13716" s="141" t="s">
        <v>48330</v>
      </c>
      <c r="B13716" s="141" t="str">
        <f t="shared" si="214"/>
        <v>ENTRADA ENERGIA INDIVIDUAL,PADRAO ENEL,MEDICAO DIRETA,REDE AEREA,38KVA E 47KVA,TRIFASICA,INCL.CAIXA POLIMERICA P/MEDICAOENTRADA ENERGIA INDIVIDUAL,PADRAO ENEL,MEDICAO DIRETA,REDE A DIRETA POLIFASICA(ATE 200A)CAIXA POLIMERICA P/DISJUNTOR POLIFASICO(ATE 200A)INTERNA,POLICARBONATO TAMPA TRANSPARENTE,CAIXA INSPECAO,HASTE E CONECTOR ATERRAMENTO,MAT.NECES.EXCL.POSTE,DISJUNTOR E CONDUTORES(ENTR.SAIDA,ATERRAMENTO CONECTORES)ENTRADA ENERGIA INDIVIDUAL,PADRAO ENEL,MEDICAO DIRETA,REDE A</v>
      </c>
      <c r="C13716" s="141" t="s">
        <v>48300</v>
      </c>
      <c r="D13716" s="141" t="s">
        <v>48325</v>
      </c>
      <c r="E13716" s="141" t="s">
        <v>48326</v>
      </c>
      <c r="F13716" s="141" t="s">
        <v>48327</v>
      </c>
      <c r="G13716" s="141" t="s">
        <v>48328</v>
      </c>
      <c r="H13716" s="141" t="s">
        <v>48329</v>
      </c>
      <c r="I13716" s="141" t="s">
        <v>14</v>
      </c>
      <c r="J13716" s="649">
        <v>1101.32</v>
      </c>
    </row>
    <row r="13717" spans="1:10" hidden="1">
      <c r="A13717" s="141" t="s">
        <v>48331</v>
      </c>
      <c r="B13717" s="141" t="str">
        <f t="shared" si="214"/>
        <v>ENTRADA ENERGIA INDIVIDUAL,PADRAO ENEL,MEDICAO DIRETA,REDE AEREA,47KVA E 75KVA,TRIFASICA,INCL.CAIXA POLIMERICA P/MEDICAOENTRADA ENERGIA INDIVIDUAL,PADRAO ENEL,MEDICAO DIRETA,REDE A DIRETA POLIFASICA(ATE 200A)CAIXA POLIMERICA P/DISJUNTOR POLIFASICO(ATE 200A)INTERNA,POLICARBONATO TAMPA TRANSPARENTE,CAIXA INSPECAO,HASTE E CONECTOR ATERRAMENTO,MAT.NECES.EXCL.POSTE,DISJUNTOR E CONDUTORES(ENTR.SAIDA,ATERRAMENTO CONECTORES)ENTRADA ENERGIA INDIVIDUAL,PADRAO ENEL,MEDICAO DIRETA,REDE A</v>
      </c>
      <c r="C13717" s="141" t="s">
        <v>48300</v>
      </c>
      <c r="D13717" s="141" t="s">
        <v>48332</v>
      </c>
      <c r="E13717" s="141" t="s">
        <v>48326</v>
      </c>
      <c r="F13717" s="141" t="s">
        <v>48327</v>
      </c>
      <c r="G13717" s="141" t="s">
        <v>48328</v>
      </c>
      <c r="H13717" s="141" t="s">
        <v>48329</v>
      </c>
      <c r="I13717" s="141" t="s">
        <v>14</v>
      </c>
      <c r="J13717" s="649">
        <v>1311.21</v>
      </c>
    </row>
    <row r="13718" spans="1:10" hidden="1">
      <c r="A13718" s="141" t="s">
        <v>48333</v>
      </c>
      <c r="B13718" s="141" t="str">
        <f t="shared" si="214"/>
        <v>ENTRADA ENERGIA INDIVIDUAL,PADRAO ENEL,MEDICAO DIRETA,REDE AEREA,47KVA E 75KVA,TRIFASICA,INCL.CAIXA POLIMERICA P/MEDICAOENTRADA ENERGIA INDIVIDUAL,PADRAO ENEL,MEDICAO DIRETA,REDE A DIRETA POLIFASICA(ATE 200A)CAIXA POLIMERICA P/DISJUNTOR POLIFASICO(ATE 200A)INTERNA,POLICARBONATO TAMPA TRANSPARENTE,CAIXA INSPECAO,HASTE E CONECTOR ATERRAMENTO,MAT.NECES.EXCL.POSTE,DISJUNTOR E CONDUTORES(ENTR.SAIDA,ATERRAMENTO CONECTORES)ENTRADA ENERGIA INDIVIDUAL,PADRAO ENEL,MEDICAO DIRETA,REDE A</v>
      </c>
      <c r="C13718" s="141" t="s">
        <v>48300</v>
      </c>
      <c r="D13718" s="141" t="s">
        <v>48332</v>
      </c>
      <c r="E13718" s="141" t="s">
        <v>48326</v>
      </c>
      <c r="F13718" s="141" t="s">
        <v>48327</v>
      </c>
      <c r="G13718" s="141" t="s">
        <v>48328</v>
      </c>
      <c r="H13718" s="141" t="s">
        <v>48329</v>
      </c>
      <c r="I13718" s="141" t="s">
        <v>14</v>
      </c>
      <c r="J13718" s="649">
        <v>1288.0999999999999</v>
      </c>
    </row>
    <row r="13719" spans="1:10" hidden="1">
      <c r="A13719" s="141" t="s">
        <v>48334</v>
      </c>
      <c r="B13719" s="141" t="str">
        <f t="shared" si="214"/>
        <v>ENTRADA DE ENERGIA INDIVIDUAL,PADRAO LIGHT,MEDICAO DIRETA,REDE AEREA,ATE 8KVA,INCL.CAIXA POLIMERICA MEDICAO DIRETA(CM1)ENTRADA DE ENERGIA INDIVIDUAL,PADRAO LIGHT,MEDICAO DIRETA,REE CAIXA POLIMERICA DISJUNTOR MONOFASICO(CDJ1) INTERNA,POLICARBONATO TAMPA TRANSPARENTE,CAIXA INSPECAO,HASTE E CONECTOR ATERRAMENTO,E DEMAIS MAT.NECES.EXCL.POSTE,DISJUNTOR E CONDUTORES (DE ENTRADA,SAIDA,ATERRAMENTO E RESPECTIVOS CONECTORES)ENTRADA DE ENERGIA INDIVIDUAL,PADRAO LIGHT,MEDICAO DIRETA,RE</v>
      </c>
      <c r="C13719" s="141" t="s">
        <v>48335</v>
      </c>
      <c r="D13719" s="141" t="s">
        <v>48336</v>
      </c>
      <c r="E13719" s="141" t="s">
        <v>48337</v>
      </c>
      <c r="F13719" s="141" t="s">
        <v>48338</v>
      </c>
      <c r="G13719" s="141" t="s">
        <v>48339</v>
      </c>
      <c r="H13719" s="141" t="s">
        <v>48340</v>
      </c>
      <c r="I13719" s="141" t="s">
        <v>14</v>
      </c>
      <c r="J13719" s="649">
        <v>407.15</v>
      </c>
    </row>
    <row r="13720" spans="1:10" hidden="1">
      <c r="A13720" s="141" t="s">
        <v>48341</v>
      </c>
      <c r="B13720" s="141" t="str">
        <f t="shared" si="214"/>
        <v>ENTRADA DE ENERGIA INDIVIDUAL,PADRAO LIGHT,MEDICAO DIRETA,REDE AEREA,ATE 8KVA,INCL.CAIXA POLIMERICA MEDICAO DIRETA(CM1)ENTRADA DE ENERGIA INDIVIDUAL,PADRAO LIGHT,MEDICAO DIRETA,REE CAIXA POLIMERICA DISJUNTOR MONOFASICO(CDJ1) INTERNA,POLICARBONATO TAMPA TRANSPARENTE,CAIXA INSPECAO,HASTE E CONECTOR ATERRAMENTO,E DEMAIS MAT.NECES.EXCL.POSTE,DISJUNTOR E CONDUTORES (DE ENTRADA,SAIDA,ATERRAMENTO E RESPECTIVOS CONECTORES)ENTRADA DE ENERGIA INDIVIDUAL,PADRAO LIGHT,MEDICAO DIRETA,RE</v>
      </c>
      <c r="C13720" s="141" t="s">
        <v>48335</v>
      </c>
      <c r="D13720" s="141" t="s">
        <v>48336</v>
      </c>
      <c r="E13720" s="141" t="s">
        <v>48337</v>
      </c>
      <c r="F13720" s="141" t="s">
        <v>48338</v>
      </c>
      <c r="G13720" s="141" t="s">
        <v>48339</v>
      </c>
      <c r="H13720" s="141" t="s">
        <v>48340</v>
      </c>
      <c r="I13720" s="141" t="s">
        <v>14</v>
      </c>
      <c r="J13720" s="649">
        <v>388.62</v>
      </c>
    </row>
    <row r="13721" spans="1:10" hidden="1">
      <c r="A13721" s="141" t="s">
        <v>48342</v>
      </c>
      <c r="B13721" s="141" t="str">
        <f t="shared" si="214"/>
        <v>ENTRADA ENERGIA INDIVIDUAL,PADRAO LIGHT,MEDICAO DIRETA,REDEAEREA,8KVA E 24KVA,INCL.CAIXA POLIMERICA P/MEDICAO DIRETA POENTRADA ENERGIA INDIVIDUAL,PADRAO LIGHT,MEDICAO DIRETA,REDELIFASICA(CM3) E CAIXA POLIMERICA P/DISJUNTOR POLIFASICO(CDJ3) INTERNA,POLICARBONATO TAMPA TRANSPARENTE,CAIXA INSPECAO,HASTE E CONECTOR ATERRAMENTO,MAT.NECES.EXCL.POSTE,DISJUNTOR ECONDUTORES (ENTR.SAIDA,ATERRAMENTO E RESPECTIVOS CONECTORES)ENTRADA ENERGIA INDIVIDUAL,PADRAO LIGHT,MEDICAO DIRETA,REDE</v>
      </c>
      <c r="C13721" s="141" t="s">
        <v>48343</v>
      </c>
      <c r="D13721" s="141" t="s">
        <v>48344</v>
      </c>
      <c r="E13721" s="141" t="s">
        <v>48345</v>
      </c>
      <c r="F13721" s="141" t="s">
        <v>48346</v>
      </c>
      <c r="G13721" s="141" t="s">
        <v>48347</v>
      </c>
      <c r="H13721" s="141" t="s">
        <v>48348</v>
      </c>
      <c r="I13721" s="141" t="s">
        <v>14</v>
      </c>
      <c r="J13721" s="649">
        <v>580.91</v>
      </c>
    </row>
    <row r="13722" spans="1:10" hidden="1">
      <c r="A13722" s="141" t="s">
        <v>48349</v>
      </c>
      <c r="B13722" s="141" t="str">
        <f t="shared" si="214"/>
        <v>ENTRADA ENERGIA INDIVIDUAL,PADRAO LIGHT,MEDICAO DIRETA,REDEAEREA,8KVA E 24KVA,INCL.CAIXA POLIMERICA P/MEDICAO DIRETA POENTRADA ENERGIA INDIVIDUAL,PADRAO LIGHT,MEDICAO DIRETA,REDELIFASICA(CM3) E CAIXA POLIMERICA P/DISJUNTOR POLIFASICO(CDJ3) INTERNA,POLICARBONATO TAMPA TRANSPARENTE,CAIXA INSPECAO,HASTE E CONECTOR ATERRAMENTO,MAT.NECES.EXCL.POSTE,DISJUNTOR ECONDUTORES (ENTR.SAIDA,ATERRAMENTO E RESPECTIVOS CONECTORES)ENTRADA ENERGIA INDIVIDUAL,PADRAO LIGHT,MEDICAO DIRETA,REDE</v>
      </c>
      <c r="C13722" s="141" t="s">
        <v>48343</v>
      </c>
      <c r="D13722" s="141" t="s">
        <v>48344</v>
      </c>
      <c r="E13722" s="141" t="s">
        <v>48345</v>
      </c>
      <c r="F13722" s="141" t="s">
        <v>48346</v>
      </c>
      <c r="G13722" s="141" t="s">
        <v>48347</v>
      </c>
      <c r="H13722" s="141" t="s">
        <v>48348</v>
      </c>
      <c r="I13722" s="141" t="s">
        <v>14</v>
      </c>
      <c r="J13722" s="649">
        <v>558.73</v>
      </c>
    </row>
    <row r="13723" spans="1:10" hidden="1">
      <c r="A13723" s="141" t="s">
        <v>48350</v>
      </c>
      <c r="B13723" s="141" t="str">
        <f t="shared" si="214"/>
        <v>ENTRADA ENERGIA INDIVIDUAL,PADRAO LIGHT,MEDICAO DIRETA,REDEAEREA,24KVA E 38KVA,INCL.CAIXA POLIMERICA P/MEDICAO DIRETA PENTRADA ENERGIA INDIVIDUAL,PADRAO LIGHT,MEDICAO DIRETA,REDEOLIFASICA(CM3) CAIXA POLIMERICA P/DISJUNTOR POLIFASICO(CDJ3) INTERNA,POLICARBONATO TAMPA TRANSPARENTE,CAIXA INSPECAO,3 HASTES CONECTORES ATERRAMENTO,MAT.NECES.EXCL.POSTE,DISJUNTORE CONDUTORES (ENTR.SAIDA,ATERRAMENTO RESPECTIVOS CONECTORES)ENTRADA ENERGIA INDIVIDUAL,PADRAO LIGHT,MEDICAO DIRETA,REDE</v>
      </c>
      <c r="C13723" s="141" t="s">
        <v>48343</v>
      </c>
      <c r="D13723" s="141" t="s">
        <v>48351</v>
      </c>
      <c r="E13723" s="141" t="s">
        <v>48352</v>
      </c>
      <c r="F13723" s="141" t="s">
        <v>48353</v>
      </c>
      <c r="G13723" s="141" t="s">
        <v>48354</v>
      </c>
      <c r="H13723" s="141" t="s">
        <v>48355</v>
      </c>
      <c r="I13723" s="141" t="s">
        <v>14</v>
      </c>
      <c r="J13723" s="649">
        <v>686.65</v>
      </c>
    </row>
    <row r="13724" spans="1:10" hidden="1">
      <c r="A13724" s="141" t="s">
        <v>48356</v>
      </c>
      <c r="B13724" s="141" t="str">
        <f t="shared" si="214"/>
        <v>ENTRADA ENERGIA INDIVIDUAL,PADRAO LIGHT,MEDICAO DIRETA,REDEAEREA,24KVA E 38KVA,INCL.CAIXA POLIMERICA P/MEDICAO DIRETA PENTRADA ENERGIA INDIVIDUAL,PADRAO LIGHT,MEDICAO DIRETA,REDEOLIFASICA(CM3) CAIXA POLIMERICA P/DISJUNTOR POLIFASICO(CDJ3) INTERNA,POLICARBONATO TAMPA TRANSPARENTE,CAIXA INSPECAO,3 HASTES CONECTORES ATERRAMENTO,MAT.NECES.EXCL.POSTE,DISJUNTORE CONDUTORES (ENTR.SAIDA,ATERRAMENTO RESPECTIVOS CONECTORES)ENTRADA ENERGIA INDIVIDUAL,PADRAO LIGHT,MEDICAO DIRETA,REDE</v>
      </c>
      <c r="C13724" s="141" t="s">
        <v>48343</v>
      </c>
      <c r="D13724" s="141" t="s">
        <v>48351</v>
      </c>
      <c r="E13724" s="141" t="s">
        <v>48352</v>
      </c>
      <c r="F13724" s="141" t="s">
        <v>48353</v>
      </c>
      <c r="G13724" s="141" t="s">
        <v>48354</v>
      </c>
      <c r="H13724" s="141" t="s">
        <v>48355</v>
      </c>
      <c r="I13724" s="141" t="s">
        <v>14</v>
      </c>
      <c r="J13724" s="649">
        <v>662.41</v>
      </c>
    </row>
    <row r="13725" spans="1:10" hidden="1">
      <c r="A13725" s="141" t="s">
        <v>48357</v>
      </c>
      <c r="B13725" s="141" t="str">
        <f t="shared" si="214"/>
        <v>ENTRADA ENERGIA INDIVIDUAL,PADRAO LIGHT,MEDICAO DIRETA,REDEAEREA,38KVA E 57KVA,INCL.CAIXA POLIMERICA P/MEDICAO DIRETA PENTRADA ENERGIA INDIVIDUAL,PADRAO LIGHT,MEDICAO DIRETA,REDEOLIFASICA(CM200-P) CAIXA DE PROTECAO GERAL(CPG200) INTERNA,POLICARBONATO TAMPA TRANSPARENTE,CAIXA INSPECAO,3 HASTES E CONECTORES ATERRAMENTO,E MAT.NECES.EXCL.POSTE,DISJUNTOR E CONDUTORES (ENTRADA,SAIDA,ATERRAMENTO E RESPECTIVOS CONECTORES)ENTRADA ENERGIA INDIVIDUAL,PADRAO LIGHT,MEDICAO DIRETA,REDE</v>
      </c>
      <c r="C13725" s="141" t="s">
        <v>48343</v>
      </c>
      <c r="D13725" s="141" t="s">
        <v>48358</v>
      </c>
      <c r="E13725" s="141" t="s">
        <v>48359</v>
      </c>
      <c r="F13725" s="141" t="s">
        <v>48360</v>
      </c>
      <c r="G13725" s="141" t="s">
        <v>48361</v>
      </c>
      <c r="H13725" s="141" t="s">
        <v>48362</v>
      </c>
      <c r="I13725" s="141" t="s">
        <v>14</v>
      </c>
      <c r="J13725" s="649">
        <v>1289.03</v>
      </c>
    </row>
    <row r="13726" spans="1:10" hidden="1">
      <c r="A13726" s="141" t="s">
        <v>48363</v>
      </c>
      <c r="B13726" s="141" t="str">
        <f t="shared" si="214"/>
        <v>ENTRADA ENERGIA INDIVIDUAL,PADRAO LIGHT,MEDICAO DIRETA,REDEAEREA,38KVA E 57KVA,INCL.CAIXA POLIMERICA P/MEDICAO DIRETA PENTRADA ENERGIA INDIVIDUAL,PADRAO LIGHT,MEDICAO DIRETA,REDEOLIFASICA(CM200-P) CAIXA DE PROTECAO GERAL(CPG200) INTERNA,POLICARBONATO TAMPA TRANSPARENTE,CAIXA INSPECAO,3 HASTES E CONECTORES ATERRAMENTO,E MAT.NECES.EXCL.POSTE,DISJUNTOR E CONDUTORES (ENTRADA,SAIDA,ATERRAMENTO E RESPECTIVOS CONECTORES)ENTRADA ENERGIA INDIVIDUAL,PADRAO LIGHT,MEDICAO DIRETA,REDE</v>
      </c>
      <c r="C13726" s="141" t="s">
        <v>48343</v>
      </c>
      <c r="D13726" s="141" t="s">
        <v>48358</v>
      </c>
      <c r="E13726" s="141" t="s">
        <v>48359</v>
      </c>
      <c r="F13726" s="141" t="s">
        <v>48360</v>
      </c>
      <c r="G13726" s="141" t="s">
        <v>48361</v>
      </c>
      <c r="H13726" s="141" t="s">
        <v>48362</v>
      </c>
      <c r="I13726" s="141" t="s">
        <v>14</v>
      </c>
      <c r="J13726" s="649">
        <v>1263.31</v>
      </c>
    </row>
    <row r="13727" spans="1:10" hidden="1">
      <c r="A13727" s="141" t="s">
        <v>48364</v>
      </c>
      <c r="B13727" s="141" t="str">
        <f t="shared" si="214"/>
        <v>ENTRADA ENERGIA INDIVIDUAL,PADRAO LIGHT,MEDICAO DIRETA,REDEAEREA,57KVA E 76KVA,INCL.CAIXA POLIMERICA P/MEDICAO DIRETA PENTRADA ENERGIA INDIVIDUAL,PADRAO LIGHT,MEDICAO DIRETA,REDEOLIFASICA (CM200-P) E CAIXA PROTECAO GERAL (CPG200) INTERNA,POLICARBONATO TAMPA TRANSPARENTE,CAIXA INSPECAO,3 HASTES E CONECTORES ATERRAMENTO,E MAT.NECES.EXCL.POSTE,DISJUNTOR E CONDUTORES (ENTRADA,SAIDA,ATERRAMENTO E RESPECTIVOS CONECTORES)ENTRADA ENERGIA INDIVIDUAL,PADRAO LIGHT,MEDICAO DIRETA,REDE</v>
      </c>
      <c r="C13727" s="141" t="s">
        <v>48343</v>
      </c>
      <c r="D13727" s="141" t="s">
        <v>48365</v>
      </c>
      <c r="E13727" s="141" t="s">
        <v>48366</v>
      </c>
      <c r="F13727" s="141" t="s">
        <v>48367</v>
      </c>
      <c r="G13727" s="141" t="s">
        <v>48368</v>
      </c>
      <c r="H13727" s="141" t="s">
        <v>48369</v>
      </c>
      <c r="I13727" s="141" t="s">
        <v>14</v>
      </c>
      <c r="J13727" s="649">
        <v>1381.78</v>
      </c>
    </row>
    <row r="13728" spans="1:10" hidden="1">
      <c r="A13728" s="141" t="s">
        <v>48370</v>
      </c>
      <c r="B13728" s="141" t="str">
        <f t="shared" si="214"/>
        <v>ENTRADA ENERGIA INDIVIDUAL,PADRAO LIGHT,MEDICAO DIRETA,REDEAEREA,57KVA E 76KVA,INCL.CAIXA POLIMERICA P/MEDICAO DIRETA PENTRADA ENERGIA INDIVIDUAL,PADRAO LIGHT,MEDICAO DIRETA,REDEOLIFASICA (CM200-P) E CAIXA PROTECAO GERAL (CPG200) INTERNA,POLICARBONATO TAMPA TRANSPARENTE,CAIXA INSPECAO,3 HASTES E CONECTORES ATERRAMENTO,E MAT.NECES.EXCL.POSTE,DISJUNTOR E CONDUTORES (ENTRADA,SAIDA,ATERRAMENTO E RESPECTIVOS CONECTORES)ENTRADA ENERGIA INDIVIDUAL,PADRAO LIGHT,MEDICAO DIRETA,REDE</v>
      </c>
      <c r="C13728" s="141" t="s">
        <v>48343</v>
      </c>
      <c r="D13728" s="141" t="s">
        <v>48365</v>
      </c>
      <c r="E13728" s="141" t="s">
        <v>48366</v>
      </c>
      <c r="F13728" s="141" t="s">
        <v>48367</v>
      </c>
      <c r="G13728" s="141" t="s">
        <v>48368</v>
      </c>
      <c r="H13728" s="141" t="s">
        <v>48369</v>
      </c>
      <c r="I13728" s="141" t="s">
        <v>14</v>
      </c>
      <c r="J13728" s="649">
        <v>1354.4</v>
      </c>
    </row>
    <row r="13729" spans="1:10" hidden="1">
      <c r="A13729" s="141" t="s">
        <v>48371</v>
      </c>
      <c r="B13729" s="141" t="str">
        <f t="shared" si="214"/>
        <v>SUBESTACAO SIMPLIFICADA,PADRAO LIGHT,COM TRANSFORMADOR TRIFASICO DE 75KVA,13,8KV-220/127V,EXCLUSIVE CABINE DE MEDICAOSUBESTACAO SIMPLIFICADA,PADRAO LIGHT,COM TRANSFORMADOR TRIFASUBESTACAO SIMPLIFICADA,PADRAO LIGHT,COM TRANSFORMADOR TRIFA</v>
      </c>
      <c r="C13729" s="141" t="s">
        <v>48372</v>
      </c>
      <c r="D13729" s="141" t="s">
        <v>48373</v>
      </c>
      <c r="I13729" s="141" t="s">
        <v>14</v>
      </c>
      <c r="J13729" s="649">
        <v>24645.439999999999</v>
      </c>
    </row>
    <row r="13730" spans="1:10" hidden="1">
      <c r="A13730" s="141" t="s">
        <v>48374</v>
      </c>
      <c r="B13730" s="141" t="str">
        <f t="shared" si="214"/>
        <v>SUBESTACAO SIMPLIFICADA,PADRAO LIGHT,COM TRANSFORMADOR TRIFASICO DE 75KVA,13,8KV-220/127V,EXCLUSIVE CABINE DE MEDICAOSUBESTACAO SIMPLIFICADA,PADRAO LIGHT,COM TRANSFORMADOR TRIFASUBESTACAO SIMPLIFICADA,PADRAO LIGHT,COM TRANSFORMADOR TRIFA</v>
      </c>
      <c r="C13730" s="141" t="s">
        <v>48372</v>
      </c>
      <c r="D13730" s="141" t="s">
        <v>48373</v>
      </c>
      <c r="I13730" s="141" t="s">
        <v>14</v>
      </c>
      <c r="J13730" s="649">
        <v>24264.25</v>
      </c>
    </row>
    <row r="13731" spans="1:10" hidden="1">
      <c r="A13731" s="141" t="s">
        <v>48375</v>
      </c>
      <c r="B13731" s="141" t="str">
        <f t="shared" si="214"/>
        <v>SUBESTACAO SIMPLIFICADA PADRAO LIGHT,COM TRANSFORMADOR TRIFASICO 112,5KVA,13,8KV-220/127V,EXCLUSIVE CABINE DE MEDICAOSUBESTACAO SIMPLIFICADA PADRAO LIGHT,COM TRANSFORMADOR TRIFASUBESTACAO SIMPLIFICADA PADRAO LIGHT,COM TRANSFORMADOR TRIFA</v>
      </c>
      <c r="C13731" s="141" t="s">
        <v>48376</v>
      </c>
      <c r="D13731" s="141" t="s">
        <v>48377</v>
      </c>
      <c r="I13731" s="141" t="s">
        <v>14</v>
      </c>
      <c r="J13731" s="649">
        <v>28183.94</v>
      </c>
    </row>
    <row r="13732" spans="1:10" hidden="1">
      <c r="A13732" s="141" t="s">
        <v>48378</v>
      </c>
      <c r="B13732" s="141" t="str">
        <f t="shared" si="214"/>
        <v>SUBESTACAO SIMPLIFICADA PADRAO LIGHT,COM TRANSFORMADOR TRIFASICO 112,5KVA,13,8KV-220/127V,EXCLUSIVE CABINE DE MEDICAOSUBESTACAO SIMPLIFICADA PADRAO LIGHT,COM TRANSFORMADOR TRIFASUBESTACAO SIMPLIFICADA PADRAO LIGHT,COM TRANSFORMADOR TRIFA</v>
      </c>
      <c r="C13732" s="141" t="s">
        <v>48376</v>
      </c>
      <c r="D13732" s="141" t="s">
        <v>48377</v>
      </c>
      <c r="I13732" s="141" t="s">
        <v>14</v>
      </c>
      <c r="J13732" s="649">
        <v>27802.75</v>
      </c>
    </row>
    <row r="13733" spans="1:10" hidden="1">
      <c r="A13733" s="141" t="s">
        <v>48379</v>
      </c>
      <c r="B13733" s="141" t="str">
        <f t="shared" si="214"/>
        <v>SUBESTACAO SIMPLIFICADA PADRAO LIGHT,COM TRANSFORMADOR TRIFASICO DE 150KVA,13,8KV-220/127V,EXCLUSIVE CABINE DE MEDICAOSUBESTACAO SIMPLIFICADA PADRAO LIGHT,COM TRANSFORMADOR TRIFASUBESTACAO SIMPLIFICADA PADRAO LIGHT,COM TRANSFORMADOR TRIFA</v>
      </c>
      <c r="C13733" s="141" t="s">
        <v>48376</v>
      </c>
      <c r="D13733" s="141" t="s">
        <v>48380</v>
      </c>
      <c r="I13733" s="141" t="s">
        <v>14</v>
      </c>
      <c r="J13733" s="649">
        <v>32993.83</v>
      </c>
    </row>
    <row r="13734" spans="1:10" hidden="1">
      <c r="A13734" s="141" t="s">
        <v>48381</v>
      </c>
      <c r="B13734" s="141" t="str">
        <f t="shared" si="214"/>
        <v>SUBESTACAO SIMPLIFICADA PADRAO LIGHT,COM TRANSFORMADOR TRIFASICO DE 150KVA,13,8KV-220/127V,EXCLUSIVE CABINE DE MEDICAOSUBESTACAO SIMPLIFICADA PADRAO LIGHT,COM TRANSFORMADOR TRIFASUBESTACAO SIMPLIFICADA PADRAO LIGHT,COM TRANSFORMADOR TRIFA</v>
      </c>
      <c r="C13734" s="141" t="s">
        <v>48376</v>
      </c>
      <c r="D13734" s="141" t="s">
        <v>48380</v>
      </c>
      <c r="I13734" s="141" t="s">
        <v>14</v>
      </c>
      <c r="J13734" s="649">
        <v>32612.639999999999</v>
      </c>
    </row>
    <row r="13735" spans="1:10" hidden="1">
      <c r="A13735" s="141" t="s">
        <v>48382</v>
      </c>
      <c r="B13735" s="141" t="str">
        <f t="shared" si="214"/>
        <v>SUBESTACAO SIMPLIFICADA,PADRAO LIGHT,COM TRANSFORMADOR TRIFASICO DE 225KVA,13,8KV-220/127V,EXCLUSIVE CABINE DE MEDICAOSUBESTACAO SIMPLIFICADA,PADRAO LIGHT,COM TRANSFORMADOR TRIFASUBESTACAO SIMPLIFICADA,PADRAO LIGHT,COM TRANSFORMADOR TRIFA</v>
      </c>
      <c r="C13735" s="141" t="s">
        <v>48372</v>
      </c>
      <c r="D13735" s="141" t="s">
        <v>48383</v>
      </c>
      <c r="I13735" s="141" t="s">
        <v>14</v>
      </c>
      <c r="J13735" s="649">
        <v>39513.94</v>
      </c>
    </row>
    <row r="13736" spans="1:10" hidden="1">
      <c r="A13736" s="141" t="s">
        <v>48384</v>
      </c>
      <c r="B13736" s="141" t="str">
        <f t="shared" si="214"/>
        <v>SUBESTACAO SIMPLIFICADA,PADRAO LIGHT,COM TRANSFORMADOR TRIFASICO DE 225KVA,13,8KV-220/127V,EXCLUSIVE CABINE DE MEDICAOSUBESTACAO SIMPLIFICADA,PADRAO LIGHT,COM TRANSFORMADOR TRIFASUBESTACAO SIMPLIFICADA,PADRAO LIGHT,COM TRANSFORMADOR TRIFA</v>
      </c>
      <c r="C13736" s="141" t="s">
        <v>48372</v>
      </c>
      <c r="D13736" s="141" t="s">
        <v>48383</v>
      </c>
      <c r="I13736" s="141" t="s">
        <v>14</v>
      </c>
      <c r="J13736" s="649">
        <v>39132.75</v>
      </c>
    </row>
    <row r="13737" spans="1:10" hidden="1">
      <c r="A13737" s="141" t="s">
        <v>48385</v>
      </c>
      <c r="B13737" s="141" t="str">
        <f t="shared" si="214"/>
        <v>SUBESTACAO SIMPLIFICADA,PADRAO LIGHT,COM TRANSFORMADOR TRIFASICO DE 300KVA,13,8V-220/127V,EXCLUSIVE CABINE DE MEDICAOSUBESTACAO SIMPLIFICADA,PADRAO LIGHT,COM TRANSFORMADOR TRIFASUBESTACAO SIMPLIFICADA,PADRAO LIGHT,COM TRANSFORMADOR TRIFA</v>
      </c>
      <c r="C13737" s="141" t="s">
        <v>48372</v>
      </c>
      <c r="D13737" s="141" t="s">
        <v>48386</v>
      </c>
      <c r="I13737" s="141" t="s">
        <v>14</v>
      </c>
      <c r="J13737" s="649">
        <v>47827.01</v>
      </c>
    </row>
    <row r="13738" spans="1:10" hidden="1">
      <c r="A13738" s="141" t="s">
        <v>48387</v>
      </c>
      <c r="B13738" s="141" t="str">
        <f t="shared" si="214"/>
        <v>SUBESTACAO SIMPLIFICADA,PADRAO LIGHT,COM TRANSFORMADOR TRIFASICO DE 300KVA,13,8V-220/127V,EXCLUSIVE CABINE DE MEDICAOSUBESTACAO SIMPLIFICADA,PADRAO LIGHT,COM TRANSFORMADOR TRIFASUBESTACAO SIMPLIFICADA,PADRAO LIGHT,COM TRANSFORMADOR TRIFA</v>
      </c>
      <c r="C13738" s="141" t="s">
        <v>48372</v>
      </c>
      <c r="D13738" s="141" t="s">
        <v>48386</v>
      </c>
      <c r="I13738" s="141" t="s">
        <v>14</v>
      </c>
      <c r="J13738" s="649">
        <v>47445.82</v>
      </c>
    </row>
    <row r="13739" spans="1:10" hidden="1">
      <c r="A13739" s="141" t="s">
        <v>48388</v>
      </c>
      <c r="B13739" s="141" t="str">
        <f t="shared" si="214"/>
        <v>SUBESTACAO SIMPLIFICADA,PADRAO LIGHT,COM TRANSFORMADOR TRIFASICO DE 75KVA,13,8KV-220/127V,INCLUSIVE CABINE DE MEDICAOSUBESTACAO SIMPLIFICADA,PADRAO LIGHT,COM TRANSFORMADOR TRIFASUBESTACAO SIMPLIFICADA,PADRAO LIGHT,COM TRANSFORMADOR TRIFA</v>
      </c>
      <c r="C13739" s="141" t="s">
        <v>48372</v>
      </c>
      <c r="D13739" s="141" t="s">
        <v>48389</v>
      </c>
      <c r="I13739" s="141" t="s">
        <v>14</v>
      </c>
      <c r="J13739" s="649">
        <v>38343.03</v>
      </c>
    </row>
    <row r="13740" spans="1:10" hidden="1">
      <c r="A13740" s="141" t="s">
        <v>48390</v>
      </c>
      <c r="B13740" s="141" t="str">
        <f t="shared" si="214"/>
        <v>SUBESTACAO SIMPLIFICADA,PADRAO LIGHT,COM TRANSFORMADOR TRIFASICO DE 75KVA,13,8KV-220/127V,INCLUSIVE CABINE DE MEDICAOSUBESTACAO SIMPLIFICADA,PADRAO LIGHT,COM TRANSFORMADOR TRIFASUBESTACAO SIMPLIFICADA,PADRAO LIGHT,COM TRANSFORMADOR TRIFA</v>
      </c>
      <c r="C13740" s="141" t="s">
        <v>48372</v>
      </c>
      <c r="D13740" s="141" t="s">
        <v>48389</v>
      </c>
      <c r="I13740" s="141" t="s">
        <v>14</v>
      </c>
      <c r="J13740" s="649">
        <v>37711.71</v>
      </c>
    </row>
    <row r="13741" spans="1:10" hidden="1">
      <c r="A13741" s="141" t="s">
        <v>48391</v>
      </c>
      <c r="B13741" s="141" t="str">
        <f t="shared" si="214"/>
        <v>SUBESTACAO SIMPLIFICADA,PADRAO LIGHT,COM TRANSFORMADOR TRIFASICO DE 112,5KVA,13,8V-220/127V,INCLUSIVE CABINE DE MEDICAOSUBESTACAO SIMPLIFICADA,PADRAO LIGHT,COM TRANSFORMADOR TRIFASUBESTACAO SIMPLIFICADA,PADRAO LIGHT,COM TRANSFORMADOR TRIFA</v>
      </c>
      <c r="C13741" s="141" t="s">
        <v>48372</v>
      </c>
      <c r="D13741" s="141" t="s">
        <v>48392</v>
      </c>
      <c r="I13741" s="141" t="s">
        <v>14</v>
      </c>
      <c r="J13741" s="649">
        <v>44726.39</v>
      </c>
    </row>
    <row r="13742" spans="1:10" hidden="1">
      <c r="A13742" s="141" t="s">
        <v>48393</v>
      </c>
      <c r="B13742" s="141" t="str">
        <f t="shared" si="214"/>
        <v>SUBESTACAO SIMPLIFICADA,PADRAO LIGHT,COM TRANSFORMADOR TRIFASICO DE 112,5KVA,13,8V-220/127V,INCLUSIVE CABINE DE MEDICAOSUBESTACAO SIMPLIFICADA,PADRAO LIGHT,COM TRANSFORMADOR TRIFASUBESTACAO SIMPLIFICADA,PADRAO LIGHT,COM TRANSFORMADOR TRIFA</v>
      </c>
      <c r="C13742" s="141" t="s">
        <v>48372</v>
      </c>
      <c r="D13742" s="141" t="s">
        <v>48392</v>
      </c>
      <c r="I13742" s="141" t="s">
        <v>14</v>
      </c>
      <c r="J13742" s="649">
        <v>44095.07</v>
      </c>
    </row>
    <row r="13743" spans="1:10" hidden="1">
      <c r="A13743" s="141" t="s">
        <v>48394</v>
      </c>
      <c r="B13743" s="141" t="str">
        <f t="shared" si="214"/>
        <v>SUBESTACAO SIMPLIFICADA,PADRAO LIGHT,COM TRANSFORMADOR TRIFASICO DE 150KVA,13,8KV-220/127V,INCLUSIVE CABINE DE MEDICAOSUBESTACAO SIMPLIFICADA,PADRAO LIGHT,COM TRANSFORMADOR TRIFASUBESTACAO SIMPLIFICADA,PADRAO LIGHT,COM TRANSFORMADOR TRIFA</v>
      </c>
      <c r="C13743" s="141" t="s">
        <v>48372</v>
      </c>
      <c r="D13743" s="141" t="s">
        <v>48395</v>
      </c>
      <c r="I13743" s="141" t="s">
        <v>14</v>
      </c>
      <c r="J13743" s="649">
        <v>49051.28</v>
      </c>
    </row>
    <row r="13744" spans="1:10" hidden="1">
      <c r="A13744" s="141" t="s">
        <v>48396</v>
      </c>
      <c r="B13744" s="141" t="str">
        <f t="shared" si="214"/>
        <v>SUBESTACAO SIMPLIFICADA,PADRAO LIGHT,COM TRANSFORMADOR TRIFASICO DE 150KVA,13,8KV-220/127V,INCLUSIVE CABINE DE MEDICAOSUBESTACAO SIMPLIFICADA,PADRAO LIGHT,COM TRANSFORMADOR TRIFASUBESTACAO SIMPLIFICADA,PADRAO LIGHT,COM TRANSFORMADOR TRIFA</v>
      </c>
      <c r="C13744" s="141" t="s">
        <v>48372</v>
      </c>
      <c r="D13744" s="141" t="s">
        <v>48395</v>
      </c>
      <c r="I13744" s="141" t="s">
        <v>14</v>
      </c>
      <c r="J13744" s="649">
        <v>48419.96</v>
      </c>
    </row>
    <row r="13745" spans="1:10" hidden="1">
      <c r="A13745" s="141" t="s">
        <v>48397</v>
      </c>
      <c r="B13745" s="141" t="str">
        <f t="shared" si="214"/>
        <v>SUBESTACAO SIMPLIFICADA,PADRAO LIGHT,COM TRANSFORMADOR TRIFASICO DE 225KVA,13,8KV-220/127V,INCLUSIVE CABINE DE MEDICAOSUBESTACAO SIMPLIFICADA,PADRAO LIGHT,COM TRANSFORMADOR TRIFASUBESTACAO SIMPLIFICADA,PADRAO LIGHT,COM TRANSFORMADOR TRIFA</v>
      </c>
      <c r="C13745" s="141" t="s">
        <v>48372</v>
      </c>
      <c r="D13745" s="141" t="s">
        <v>48398</v>
      </c>
      <c r="I13745" s="141" t="s">
        <v>14</v>
      </c>
      <c r="J13745" s="649">
        <v>62648.19</v>
      </c>
    </row>
    <row r="13746" spans="1:10" hidden="1">
      <c r="A13746" s="141" t="s">
        <v>48399</v>
      </c>
      <c r="B13746" s="141" t="str">
        <f t="shared" si="214"/>
        <v>SUBESTACAO SIMPLIFICADA,PADRAO LIGHT,COM TRANSFORMADOR TRIFASICO DE 225KVA,13,8KV-220/127V,INCLUSIVE CABINE DE MEDICAOSUBESTACAO SIMPLIFICADA,PADRAO LIGHT,COM TRANSFORMADOR TRIFASUBESTACAO SIMPLIFICADA,PADRAO LIGHT,COM TRANSFORMADOR TRIFA</v>
      </c>
      <c r="C13746" s="141" t="s">
        <v>48372</v>
      </c>
      <c r="D13746" s="141" t="s">
        <v>48398</v>
      </c>
      <c r="I13746" s="141" t="s">
        <v>14</v>
      </c>
      <c r="J13746" s="649">
        <v>62016.87</v>
      </c>
    </row>
    <row r="13747" spans="1:10" hidden="1">
      <c r="A13747" s="141" t="s">
        <v>48400</v>
      </c>
      <c r="B13747" s="141" t="str">
        <f t="shared" si="214"/>
        <v>SUBESTACAO SIMPLIFICADA,PADRAO LIGHT,COM TRANSFORMADOR TRIFASICO DE 300KVA,13,8KV-220V/127V,INCLUSIVE CABINE DE MEDICAOSUBESTACAO SIMPLIFICADA,PADRAO LIGHT,COM TRANSFORMADOR TRIFASUBESTACAO SIMPLIFICADA,PADRAO LIGHT,COM TRANSFORMADOR TRIFA</v>
      </c>
      <c r="C13747" s="141" t="s">
        <v>48372</v>
      </c>
      <c r="D13747" s="141" t="s">
        <v>48401</v>
      </c>
      <c r="I13747" s="141" t="s">
        <v>14</v>
      </c>
      <c r="J13747" s="649">
        <v>74552.649999999994</v>
      </c>
    </row>
    <row r="13748" spans="1:10" hidden="1">
      <c r="A13748" s="141" t="s">
        <v>48402</v>
      </c>
      <c r="B13748" s="141" t="str">
        <f t="shared" si="214"/>
        <v>SUBESTACAO SIMPLIFICADA,PADRAO LIGHT,COM TRANSFORMADOR TRIFASICO DE 300KVA,13,8KV-220V/127V,INCLUSIVE CABINE DE MEDICAOSUBESTACAO SIMPLIFICADA,PADRAO LIGHT,COM TRANSFORMADOR TRIFASUBESTACAO SIMPLIFICADA,PADRAO LIGHT,COM TRANSFORMADOR TRIFA</v>
      </c>
      <c r="C13748" s="141" t="s">
        <v>48372</v>
      </c>
      <c r="D13748" s="141" t="s">
        <v>48401</v>
      </c>
      <c r="I13748" s="141" t="s">
        <v>14</v>
      </c>
      <c r="J13748" s="649">
        <v>73926.17</v>
      </c>
    </row>
    <row r="13749" spans="1:10" hidden="1">
      <c r="A13749" s="141" t="s">
        <v>48403</v>
      </c>
      <c r="B13749" s="141" t="str">
        <f t="shared" si="214"/>
        <v>ENTRADA DE ENERGIA INDIVIDUAL,PADRAO LIGHT,MEDICAO DIRETA,REDE SUBTERRANEA,ATE 8KVA,INCL.CAIXA SECCIONADORA (CS1),CAIXAENTRADA DE ENERGIA INDIVIDUAL,PADRAO LIGHT,MEDICAO DIRETA,REPOLIMERICA P/MEDICAO MONOFASICA (CM1),CAIXA POLIMERICA P/DISJUNTOR MONOFASICO (CDJ1) INTERNA,CAIXA INSPECAO,HASTE E CONECTOR ATERRAMENTO,DEMAIS MAT.NECESSARIOS,EXCL.DISJUNTOR E CONDUTORES (ENTRADA,SAIDA,ATERRAMENTO E RESPECTIVOS CONECTORES)ENTRADA DE ENERGIA INDIVIDUAL,PADRAO LIGHT,MEDICAO DIRETA,RE</v>
      </c>
      <c r="C13749" s="141" t="s">
        <v>48335</v>
      </c>
      <c r="D13749" s="141" t="s">
        <v>48404</v>
      </c>
      <c r="E13749" s="141" t="s">
        <v>48405</v>
      </c>
      <c r="F13749" s="141" t="s">
        <v>48406</v>
      </c>
      <c r="G13749" s="141" t="s">
        <v>48407</v>
      </c>
      <c r="H13749" s="141" t="s">
        <v>48369</v>
      </c>
      <c r="I13749" s="141" t="s">
        <v>14</v>
      </c>
      <c r="J13749" s="649">
        <v>927.04</v>
      </c>
    </row>
    <row r="13750" spans="1:10" hidden="1">
      <c r="A13750" s="141" t="s">
        <v>48408</v>
      </c>
      <c r="B13750" s="141" t="str">
        <f t="shared" si="214"/>
        <v>ENTRADA DE ENERGIA INDIVIDUAL,PADRAO LIGHT,MEDICAO DIRETA,REDE SUBTERRANEA,ATE 8KVA,INCL.CAIXA SECCIONADORA (CS1),CAIXAENTRADA DE ENERGIA INDIVIDUAL,PADRAO LIGHT,MEDICAO DIRETA,REPOLIMERICA P/MEDICAO MONOFASICA (CM1),CAIXA POLIMERICA P/DISJUNTOR MONOFASICO (CDJ1) INTERNA,CAIXA INSPECAO,HASTE E CONECTOR ATERRAMENTO,DEMAIS MAT.NECESSARIOS,EXCL.DISJUNTOR E CONDUTORES (ENTRADA,SAIDA,ATERRAMENTO E RESPECTIVOS CONECTORES)ENTRADA DE ENERGIA INDIVIDUAL,PADRAO LIGHT,MEDICAO DIRETA,RE</v>
      </c>
      <c r="C13750" s="141" t="s">
        <v>48335</v>
      </c>
      <c r="D13750" s="141" t="s">
        <v>48404</v>
      </c>
      <c r="E13750" s="141" t="s">
        <v>48405</v>
      </c>
      <c r="F13750" s="141" t="s">
        <v>48406</v>
      </c>
      <c r="G13750" s="141" t="s">
        <v>48407</v>
      </c>
      <c r="H13750" s="141" t="s">
        <v>48369</v>
      </c>
      <c r="I13750" s="141" t="s">
        <v>14</v>
      </c>
      <c r="J13750" s="649">
        <v>912.29</v>
      </c>
    </row>
    <row r="13751" spans="1:10" hidden="1">
      <c r="A13751" s="141" t="s">
        <v>48409</v>
      </c>
      <c r="B13751" s="141" t="str">
        <f t="shared" si="214"/>
        <v>ENTRADA DE ENERGIA INDIVIDUAL,PADRAO LIGHT,MEDICAO DIRETA,REDE SUBTERRANEA,8KVA E 24KVA,INCL.CAIXA SECCIONADORA(CS3),CAIENTRADA DE ENERGIA INDIVIDUAL,PADRAO LIGHT,MEDICAO DIRETA,REXA POLIMERICA P/MEDICAO DIRETA POLIFASICA(CM3) CAIXA POLIMERICA P/DISJUNTOR POLIFASICO(CDJ3) INTERNA,CAIXA INSPECAO,HASTE E CONECTOR ATERRAMENTO,MAT.NECES.EXCL.DISJUNTOR E CONDUTORES (DE ENTRADA,SAIDA,ATERRAMENTO E RESPECTIVOS CONECTORES)ENTRADA DE ENERGIA INDIVIDUAL,PADRAO LIGHT,MEDICAO DIRETA,RE</v>
      </c>
      <c r="C13751" s="141" t="s">
        <v>48335</v>
      </c>
      <c r="D13751" s="141" t="s">
        <v>48410</v>
      </c>
      <c r="E13751" s="141" t="s">
        <v>48411</v>
      </c>
      <c r="F13751" s="141" t="s">
        <v>48412</v>
      </c>
      <c r="G13751" s="141" t="s">
        <v>48413</v>
      </c>
      <c r="H13751" s="141" t="s">
        <v>48414</v>
      </c>
      <c r="I13751" s="141" t="s">
        <v>14</v>
      </c>
      <c r="J13751" s="649">
        <v>1173.9000000000001</v>
      </c>
    </row>
    <row r="13752" spans="1:10" hidden="1">
      <c r="A13752" s="141" t="s">
        <v>48415</v>
      </c>
      <c r="B13752" s="141" t="str">
        <f t="shared" si="214"/>
        <v>ENTRADA DE ENERGIA INDIVIDUAL,PADRAO LIGHT,MEDICAO DIRETA,REDE SUBTERRANEA,8KVA E 24KVA,INCL.CAIXA SECCIONADORA(CS3),CAIENTRADA DE ENERGIA INDIVIDUAL,PADRAO LIGHT,MEDICAO DIRETA,REXA POLIMERICA P/MEDICAO DIRETA POLIFASICA(CM3) CAIXA POLIMERICA P/DISJUNTOR POLIFASICO(CDJ3) INTERNA,CAIXA INSPECAO,HASTE E CONECTOR ATERRAMENTO,MAT.NECES.EXCL.DISJUNTOR E CONDUTORES (DE ENTRADA,SAIDA,ATERRAMENTO E RESPECTIVOS CONECTORES)ENTRADA DE ENERGIA INDIVIDUAL,PADRAO LIGHT,MEDICAO DIRETA,RE</v>
      </c>
      <c r="C13752" s="141" t="s">
        <v>48335</v>
      </c>
      <c r="D13752" s="141" t="s">
        <v>48410</v>
      </c>
      <c r="E13752" s="141" t="s">
        <v>48411</v>
      </c>
      <c r="F13752" s="141" t="s">
        <v>48412</v>
      </c>
      <c r="G13752" s="141" t="s">
        <v>48413</v>
      </c>
      <c r="H13752" s="141" t="s">
        <v>48414</v>
      </c>
      <c r="I13752" s="141" t="s">
        <v>14</v>
      </c>
      <c r="J13752" s="649">
        <v>1155.6300000000001</v>
      </c>
    </row>
    <row r="13753" spans="1:10" hidden="1">
      <c r="A13753" s="141" t="s">
        <v>48416</v>
      </c>
      <c r="B13753" s="141" t="str">
        <f t="shared" si="214"/>
        <v>ENTRADA DE ENERGIA INDIVIDUAL,PADRAO LIGHT,MEDICAO DIRETA,REDE SUBTERRANEA,24KVA E 38KVA,INCL.CAIXA SECCIONADORA(CS3),CAENTRADA DE ENERGIA INDIVIDUAL,PADRAO LIGHT,MEDICAO DIRETA,REIXA POLIMERICA P/MEDICAO DIRETA POLIFASICA(CM3),CAIXA POLIMERICA P/DISJUNTOR POLIFASICO(CDJ3),CAIXA INSPECAO,3 HASTES ECONECTORES ATERRAMENTO,MAT.NECESSARIOS,EXCL.DISJUNTOR E CONDUTORES (ENTRADA,SAIDA,ATERRAMENTO E RESPECTIVOS CONECTORES)ENTRADA DE ENERGIA INDIVIDUAL,PADRAO LIGHT,MEDICAO DIRETA,RE</v>
      </c>
      <c r="C13753" s="141" t="s">
        <v>48335</v>
      </c>
      <c r="D13753" s="141" t="s">
        <v>48417</v>
      </c>
      <c r="E13753" s="141" t="s">
        <v>48418</v>
      </c>
      <c r="F13753" s="141" t="s">
        <v>48419</v>
      </c>
      <c r="G13753" s="141" t="s">
        <v>48420</v>
      </c>
      <c r="H13753" s="141" t="s">
        <v>48362</v>
      </c>
      <c r="I13753" s="141" t="s">
        <v>14</v>
      </c>
      <c r="J13753" s="649">
        <v>1291.9000000000001</v>
      </c>
    </row>
    <row r="13754" spans="1:10" hidden="1">
      <c r="A13754" s="141" t="s">
        <v>48421</v>
      </c>
      <c r="B13754" s="141" t="str">
        <f t="shared" si="214"/>
        <v>ENTRADA DE ENERGIA INDIVIDUAL,PADRAO LIGHT,MEDICAO DIRETA,REDE SUBTERRANEA,24KVA E 38KVA,INCL.CAIXA SECCIONADORA(CS3),CAENTRADA DE ENERGIA INDIVIDUAL,PADRAO LIGHT,MEDICAO DIRETA,REIXA POLIMERICA P/MEDICAO DIRETA POLIFASICA(CM3),CAIXA POLIMERICA P/DISJUNTOR POLIFASICO(CDJ3),CAIXA INSPECAO,3 HASTES ECONECTORES ATERRAMENTO,MAT.NECESSARIOS,EXCL.DISJUNTOR E CONDUTORES (ENTRADA,SAIDA,ATERRAMENTO E RESPECTIVOS CONECTORES)ENTRADA DE ENERGIA INDIVIDUAL,PADRAO LIGHT,MEDICAO DIRETA,RE</v>
      </c>
      <c r="C13754" s="141" t="s">
        <v>48335</v>
      </c>
      <c r="D13754" s="141" t="s">
        <v>48417</v>
      </c>
      <c r="E13754" s="141" t="s">
        <v>48418</v>
      </c>
      <c r="F13754" s="141" t="s">
        <v>48419</v>
      </c>
      <c r="G13754" s="141" t="s">
        <v>48420</v>
      </c>
      <c r="H13754" s="141" t="s">
        <v>48362</v>
      </c>
      <c r="I13754" s="141" t="s">
        <v>14</v>
      </c>
      <c r="J13754" s="649">
        <v>1270.0899999999999</v>
      </c>
    </row>
    <row r="13755" spans="1:10" hidden="1">
      <c r="A13755" s="141" t="s">
        <v>48422</v>
      </c>
      <c r="B13755" s="141" t="str">
        <f t="shared" si="214"/>
        <v>ENTRADA DE ENERGIA INDIVIDUAL,PADRAO LIGHT,MEDICAO DIRETA,REDE SUBTERRANEA,38KVA E 76KVA,INCLUSIVE CAIXA SECCIONADORA EENTRADA DE ENERGIA INDIVIDUAL,PADRAO LIGHT,MEDICAO DIRETA,REMEDICAO (CSM200),CAIXA POLIMERICA DE PROTECAO GERAL (CPG200-P) INTERNA,CAIXA INSPECAO,3 HASTES E CONECTORES DE ATERRAMENTO E DEMAIS MATERIAIS NECESSARIOS,EXCLUSIVE DISJUNTOR E CONDUTORES (ENTRADA,SAIDA,ATERRAMENTO E RESPECTIVOS CONECTORES)ENTRADA DE ENERGIA INDIVIDUAL,PADRAO LIGHT,MEDICAO DIRETA,RE</v>
      </c>
      <c r="C13755" s="141" t="s">
        <v>48335</v>
      </c>
      <c r="D13755" s="141" t="s">
        <v>48423</v>
      </c>
      <c r="E13755" s="141" t="s">
        <v>48424</v>
      </c>
      <c r="F13755" s="141" t="s">
        <v>48425</v>
      </c>
      <c r="G13755" s="141" t="s">
        <v>48426</v>
      </c>
      <c r="H13755" s="141" t="s">
        <v>48362</v>
      </c>
      <c r="I13755" s="141" t="s">
        <v>14</v>
      </c>
      <c r="J13755" s="649">
        <v>1930.64</v>
      </c>
    </row>
    <row r="13756" spans="1:10" hidden="1">
      <c r="A13756" s="141" t="s">
        <v>48427</v>
      </c>
      <c r="B13756" s="141" t="str">
        <f t="shared" si="214"/>
        <v>ENTRADA DE ENERGIA INDIVIDUAL,PADRAO LIGHT,MEDICAO DIRETA,REDE SUBTERRANEA,38KVA E 76KVA,INCLUSIVE CAIXA SECCIONADORA EENTRADA DE ENERGIA INDIVIDUAL,PADRAO LIGHT,MEDICAO DIRETA,REMEDICAO (CSM200),CAIXA POLIMERICA DE PROTECAO GERAL (CPG200-P) INTERNA,CAIXA INSPECAO,3 HASTES E CONECTORES DE ATERRAMENTO E DEMAIS MATERIAIS NECESSARIOS,EXCLUSIVE DISJUNTOR E CONDUTORES (ENTRADA,SAIDA,ATERRAMENTO E RESPECTIVOS CONECTORES)ENTRADA DE ENERGIA INDIVIDUAL,PADRAO LIGHT,MEDICAO DIRETA,RE</v>
      </c>
      <c r="C13756" s="141" t="s">
        <v>48335</v>
      </c>
      <c r="D13756" s="141" t="s">
        <v>48423</v>
      </c>
      <c r="E13756" s="141" t="s">
        <v>48424</v>
      </c>
      <c r="F13756" s="141" t="s">
        <v>48425</v>
      </c>
      <c r="G13756" s="141" t="s">
        <v>48426</v>
      </c>
      <c r="H13756" s="141" t="s">
        <v>48362</v>
      </c>
      <c r="I13756" s="141" t="s">
        <v>14</v>
      </c>
      <c r="J13756" s="649">
        <v>1907.18</v>
      </c>
    </row>
    <row r="13757" spans="1:10" hidden="1">
      <c r="A13757" s="141" t="s">
        <v>48428</v>
      </c>
      <c r="B13757" s="141" t="str">
        <f t="shared" si="214"/>
        <v>SUBESTACAO SIMPLIFICADA PADRAO ENEL,COM TRANSFORMADOR TRIFASICO DE 30KVA,INCLUSIVE MEDICAO,POSTE E TODOS OS MATERIAIS ELSUBESTACAO SIMPLIFICADA PADRAO ENEL,COM TRANSFORMADOR TRIFASETRICOS NECESSARIOSSUBESTACAO SIMPLIFICADA PADRAO ENEL,COM TRANSFORMADOR TRIFAS</v>
      </c>
      <c r="C13757" s="141" t="s">
        <v>48429</v>
      </c>
      <c r="D13757" s="141" t="s">
        <v>48430</v>
      </c>
      <c r="E13757" s="141" t="s">
        <v>48431</v>
      </c>
      <c r="I13757" s="141" t="s">
        <v>14</v>
      </c>
      <c r="J13757" s="649">
        <v>24889.16</v>
      </c>
    </row>
    <row r="13758" spans="1:10" hidden="1">
      <c r="A13758" s="141" t="s">
        <v>48432</v>
      </c>
      <c r="B13758" s="141" t="str">
        <f t="shared" si="214"/>
        <v>SUBESTACAO SIMPLIFICADA PADRAO ENEL,COM TRANSFORMADOR TRIFASICO DE 30KVA,INCLUSIVE MEDICAO,POSTE E TODOS OS MATERIAIS ELSUBESTACAO SIMPLIFICADA PADRAO ENEL,COM TRANSFORMADOR TRIFASETRICOS NECESSARIOSSUBESTACAO SIMPLIFICADA PADRAO ENEL,COM TRANSFORMADOR TRIFAS</v>
      </c>
      <c r="C13758" s="141" t="s">
        <v>48429</v>
      </c>
      <c r="D13758" s="141" t="s">
        <v>48430</v>
      </c>
      <c r="E13758" s="141" t="s">
        <v>48431</v>
      </c>
      <c r="I13758" s="141" t="s">
        <v>14</v>
      </c>
      <c r="J13758" s="649">
        <v>24196.720000000001</v>
      </c>
    </row>
    <row r="13759" spans="1:10" hidden="1">
      <c r="A13759" s="141" t="s">
        <v>48433</v>
      </c>
      <c r="B13759" s="141" t="str">
        <f t="shared" si="214"/>
        <v>SUBESTACAO SIMPLIFICADA PADRAO ENEL,COM TRANSFORMADOR TRIFASICO DE 45KVA,INCLUSIVE MEDICAO,POSTE E TODOS OS MATERIAIS ELSUBESTACAO SIMPLIFICADA PADRAO ENEL,COM TRANSFORMADOR TRIFASETRICOS NECESSARIOSSUBESTACAO SIMPLIFICADA PADRAO ENEL,COM TRANSFORMADOR TRIFAS</v>
      </c>
      <c r="C13759" s="141" t="s">
        <v>48429</v>
      </c>
      <c r="D13759" s="141" t="s">
        <v>48434</v>
      </c>
      <c r="E13759" s="141" t="s">
        <v>48431</v>
      </c>
      <c r="I13759" s="141" t="s">
        <v>14</v>
      </c>
      <c r="J13759" s="649">
        <v>28967.93</v>
      </c>
    </row>
    <row r="13760" spans="1:10" hidden="1">
      <c r="A13760" s="141" t="s">
        <v>48435</v>
      </c>
      <c r="B13760" s="141" t="str">
        <f t="shared" si="214"/>
        <v>SUBESTACAO SIMPLIFICADA PADRAO ENEL,COM TRANSFORMADOR TRIFASICO DE 45KVA,INCLUSIVE MEDICAO,POSTE E TODOS OS MATERIAIS ELSUBESTACAO SIMPLIFICADA PADRAO ENEL,COM TRANSFORMADOR TRIFASETRICOS NECESSARIOSSUBESTACAO SIMPLIFICADA PADRAO ENEL,COM TRANSFORMADOR TRIFAS</v>
      </c>
      <c r="C13760" s="141" t="s">
        <v>48429</v>
      </c>
      <c r="D13760" s="141" t="s">
        <v>48434</v>
      </c>
      <c r="E13760" s="141" t="s">
        <v>48431</v>
      </c>
      <c r="I13760" s="141" t="s">
        <v>14</v>
      </c>
      <c r="J13760" s="649">
        <v>28275.49</v>
      </c>
    </row>
    <row r="13761" spans="1:10" hidden="1">
      <c r="A13761" s="141" t="s">
        <v>48436</v>
      </c>
      <c r="B13761" s="141" t="str">
        <f t="shared" si="214"/>
        <v>SUBESTACAO SIMPLIFICADA PADRAO ENEL,COM TRANSFORMADOR TRIFASICO DE 75KVA,INCLUSIVE MEDICAO,POSTE E TODOS OS MATERIAIS ELSUBESTACAO SIMPLIFICADA PADRAO ENEL,COM TRANSFORMADOR TRIFASETRICOS NECESSARIOSSUBESTACAO SIMPLIFICADA PADRAO ENEL,COM TRANSFORMADOR TRIFAS</v>
      </c>
      <c r="C13761" s="141" t="s">
        <v>48429</v>
      </c>
      <c r="D13761" s="141" t="s">
        <v>48437</v>
      </c>
      <c r="E13761" s="141" t="s">
        <v>48431</v>
      </c>
      <c r="I13761" s="141" t="s">
        <v>14</v>
      </c>
      <c r="J13761" s="649">
        <v>37675.5</v>
      </c>
    </row>
    <row r="13762" spans="1:10" hidden="1">
      <c r="A13762" s="141" t="s">
        <v>48438</v>
      </c>
      <c r="B13762" s="141" t="str">
        <f t="shared" si="214"/>
        <v>SUBESTACAO SIMPLIFICADA PADRAO ENEL,COM TRANSFORMADOR TRIFASICO DE 75KVA,INCLUSIVE MEDICAO,POSTE E TODOS OS MATERIAIS ELSUBESTACAO SIMPLIFICADA PADRAO ENEL,COM TRANSFORMADOR TRIFASETRICOS NECESSARIOSSUBESTACAO SIMPLIFICADA PADRAO ENEL,COM TRANSFORMADOR TRIFAS</v>
      </c>
      <c r="C13762" s="141" t="s">
        <v>48429</v>
      </c>
      <c r="D13762" s="141" t="s">
        <v>48437</v>
      </c>
      <c r="E13762" s="141" t="s">
        <v>48431</v>
      </c>
      <c r="I13762" s="141" t="s">
        <v>14</v>
      </c>
      <c r="J13762" s="649">
        <v>36983.06</v>
      </c>
    </row>
    <row r="13763" spans="1:10" hidden="1">
      <c r="A13763" s="141" t="s">
        <v>48439</v>
      </c>
      <c r="B13763" s="141" t="str">
        <f t="shared" ref="B13763:B13826" si="215">C13763&amp;D13763&amp;C13763&amp;E13763&amp;F13763&amp;G13763&amp;H13763&amp;C13763</f>
        <v>SUBESTACAO SIMPLIFICADA PADRAO ENEL,COM TRANSFORMADOR TRIFASICO DE 112,5KVA,INCLUSIVE MEDICAO,POSTE E TODOS OS MATERIAISSUBESTACAO SIMPLIFICADA PADRAO ENEL,COM TRANSFORMADOR TRIFAS ELETRICOS NECESSARIOSSUBESTACAO SIMPLIFICADA PADRAO ENEL,COM TRANSFORMADOR TRIFAS</v>
      </c>
      <c r="C13763" s="141" t="s">
        <v>48429</v>
      </c>
      <c r="D13763" s="141" t="s">
        <v>48440</v>
      </c>
      <c r="E13763" s="141" t="s">
        <v>48441</v>
      </c>
      <c r="I13763" s="141" t="s">
        <v>14</v>
      </c>
      <c r="J13763" s="649">
        <v>39036.660000000003</v>
      </c>
    </row>
    <row r="13764" spans="1:10" hidden="1">
      <c r="A13764" s="141" t="s">
        <v>48442</v>
      </c>
      <c r="B13764" s="141" t="str">
        <f t="shared" si="215"/>
        <v>SUBESTACAO SIMPLIFICADA PADRAO ENEL,COM TRANSFORMADOR TRIFASICO DE 112,5KVA,INCLUSIVE MEDICAO,POSTE E TODOS OS MATERIAISSUBESTACAO SIMPLIFICADA PADRAO ENEL,COM TRANSFORMADOR TRIFAS ELETRICOS NECESSARIOSSUBESTACAO SIMPLIFICADA PADRAO ENEL,COM TRANSFORMADOR TRIFAS</v>
      </c>
      <c r="C13764" s="141" t="s">
        <v>48429</v>
      </c>
      <c r="D13764" s="141" t="s">
        <v>48440</v>
      </c>
      <c r="E13764" s="141" t="s">
        <v>48441</v>
      </c>
      <c r="I13764" s="141" t="s">
        <v>14</v>
      </c>
      <c r="J13764" s="649">
        <v>38337.54</v>
      </c>
    </row>
    <row r="13765" spans="1:10" hidden="1">
      <c r="A13765" s="141" t="s">
        <v>48443</v>
      </c>
      <c r="B13765" s="141" t="str">
        <f t="shared" si="215"/>
        <v>SUBESTACAO SIMPLIFICADA PADRAO ENEL,COM TRANSFORMADOR TRIFASICO DE 150KVA,INCLUSIVE MEDICAO,POSTE E TODOS OS MATERIAIS ESUBESTACAO SIMPLIFICADA PADRAO ENEL,COM TRANSFORMADOR TRIFASLETRICOS NECESSARIOSSUBESTACAO SIMPLIFICADA PADRAO ENEL,COM TRANSFORMADOR TRIFAS</v>
      </c>
      <c r="C13765" s="141" t="s">
        <v>48429</v>
      </c>
      <c r="D13765" s="141" t="s">
        <v>48444</v>
      </c>
      <c r="E13765" s="141" t="s">
        <v>48445</v>
      </c>
      <c r="I13765" s="141" t="s">
        <v>14</v>
      </c>
      <c r="J13765" s="649">
        <v>44625.279999999999</v>
      </c>
    </row>
    <row r="13766" spans="1:10" hidden="1">
      <c r="A13766" s="141" t="s">
        <v>48446</v>
      </c>
      <c r="B13766" s="141" t="str">
        <f t="shared" si="215"/>
        <v>SUBESTACAO SIMPLIFICADA PADRAO ENEL,COM TRANSFORMADOR TRIFASICO DE 150KVA,INCLUSIVE MEDICAO,POSTE E TODOS OS MATERIAIS ESUBESTACAO SIMPLIFICADA PADRAO ENEL,COM TRANSFORMADOR TRIFASLETRICOS NECESSARIOSSUBESTACAO SIMPLIFICADA PADRAO ENEL,COM TRANSFORMADOR TRIFAS</v>
      </c>
      <c r="C13766" s="141" t="s">
        <v>48429</v>
      </c>
      <c r="D13766" s="141" t="s">
        <v>48444</v>
      </c>
      <c r="E13766" s="141" t="s">
        <v>48445</v>
      </c>
      <c r="I13766" s="141" t="s">
        <v>14</v>
      </c>
      <c r="J13766" s="649">
        <v>43926.17</v>
      </c>
    </row>
    <row r="13767" spans="1:10" hidden="1">
      <c r="A13767" s="141" t="s">
        <v>48447</v>
      </c>
      <c r="B13767" s="141" t="str">
        <f t="shared" si="215"/>
        <v>SUBESTACAO SIMPLIFICADA PADRAO ENEL,COM TRANSFORMADOR TRIFASICO DE 30KVA,EXCLUSIVE CABINE DE MEDICAOSUBESTACAO SIMPLIFICADA PADRAO ENEL,COM TRANSFORMADOR TRIFASSUBESTACAO SIMPLIFICADA PADRAO ENEL,COM TRANSFORMADOR TRIFAS</v>
      </c>
      <c r="C13767" s="141" t="s">
        <v>48429</v>
      </c>
      <c r="D13767" s="141" t="s">
        <v>48448</v>
      </c>
      <c r="I13767" s="141" t="s">
        <v>14</v>
      </c>
      <c r="J13767" s="649">
        <v>20289.11</v>
      </c>
    </row>
    <row r="13768" spans="1:10" hidden="1">
      <c r="A13768" s="141" t="s">
        <v>48449</v>
      </c>
      <c r="B13768" s="141" t="str">
        <f t="shared" si="215"/>
        <v>SUBESTACAO SIMPLIFICADA PADRAO ENEL,COM TRANSFORMADOR TRIFASICO DE 30KVA,EXCLUSIVE CABINE DE MEDICAOSUBESTACAO SIMPLIFICADA PADRAO ENEL,COM TRANSFORMADOR TRIFASSUBESTACAO SIMPLIFICADA PADRAO ENEL,COM TRANSFORMADOR TRIFAS</v>
      </c>
      <c r="C13768" s="141" t="s">
        <v>48429</v>
      </c>
      <c r="D13768" s="141" t="s">
        <v>48448</v>
      </c>
      <c r="I13768" s="141" t="s">
        <v>14</v>
      </c>
      <c r="J13768" s="649">
        <v>19840.150000000001</v>
      </c>
    </row>
    <row r="13769" spans="1:10" hidden="1">
      <c r="A13769" s="141" t="s">
        <v>48450</v>
      </c>
      <c r="B13769" s="141" t="str">
        <f t="shared" si="215"/>
        <v>SUBESTACAO SIMPLIFICADA PADRAO ENEL,COM TRANSFORMADOR TRIFASICO DE 45KVA,EXCLUSIVE CABINE DE MEDICAOSUBESTACAO SIMPLIFICADA PADRAO ENEL,COM TRANSFORMADOR TRIFASSUBESTACAO SIMPLIFICADA PADRAO ENEL,COM TRANSFORMADOR TRIFAS</v>
      </c>
      <c r="C13769" s="141" t="s">
        <v>48429</v>
      </c>
      <c r="D13769" s="141" t="s">
        <v>48451</v>
      </c>
      <c r="I13769" s="141" t="s">
        <v>14</v>
      </c>
      <c r="J13769" s="649">
        <v>21678.76</v>
      </c>
    </row>
    <row r="13770" spans="1:10" hidden="1">
      <c r="A13770" s="141" t="s">
        <v>48452</v>
      </c>
      <c r="B13770" s="141" t="str">
        <f t="shared" si="215"/>
        <v>SUBESTACAO SIMPLIFICADA PADRAO ENEL,COM TRANSFORMADOR TRIFASICO DE 45KVA,EXCLUSIVE CABINE DE MEDICAOSUBESTACAO SIMPLIFICADA PADRAO ENEL,COM TRANSFORMADOR TRIFASSUBESTACAO SIMPLIFICADA PADRAO ENEL,COM TRANSFORMADOR TRIFAS</v>
      </c>
      <c r="C13770" s="141" t="s">
        <v>48429</v>
      </c>
      <c r="D13770" s="141" t="s">
        <v>48451</v>
      </c>
      <c r="I13770" s="141" t="s">
        <v>14</v>
      </c>
      <c r="J13770" s="649">
        <v>21229.8</v>
      </c>
    </row>
    <row r="13771" spans="1:10" hidden="1">
      <c r="A13771" s="141" t="s">
        <v>48453</v>
      </c>
      <c r="B13771" s="141" t="str">
        <f t="shared" si="215"/>
        <v>SUBESTACAO SIMPLIFICADA PADRAO ENEL,COM TRANSFORMADOR TRIFASICO DE 75KVA,EXCLUSIVE CABINE DE MEDICAOSUBESTACAO SIMPLIFICADA PADRAO ENEL,COM TRANSFORMADOR TRIFASSUBESTACAO SIMPLIFICADA PADRAO ENEL,COM TRANSFORMADOR TRIFAS</v>
      </c>
      <c r="C13771" s="141" t="s">
        <v>48429</v>
      </c>
      <c r="D13771" s="141" t="s">
        <v>48454</v>
      </c>
      <c r="I13771" s="141" t="s">
        <v>14</v>
      </c>
      <c r="J13771" s="649">
        <v>25115.91</v>
      </c>
    </row>
    <row r="13772" spans="1:10" hidden="1">
      <c r="A13772" s="141" t="s">
        <v>48455</v>
      </c>
      <c r="B13772" s="141" t="str">
        <f t="shared" si="215"/>
        <v>SUBESTACAO SIMPLIFICADA PADRAO ENEL,COM TRANSFORMADOR TRIFASICO DE 75KVA,EXCLUSIVE CABINE DE MEDICAOSUBESTACAO SIMPLIFICADA PADRAO ENEL,COM TRANSFORMADOR TRIFASSUBESTACAO SIMPLIFICADA PADRAO ENEL,COM TRANSFORMADOR TRIFAS</v>
      </c>
      <c r="C13772" s="141" t="s">
        <v>48429</v>
      </c>
      <c r="D13772" s="141" t="s">
        <v>48454</v>
      </c>
      <c r="I13772" s="141" t="s">
        <v>14</v>
      </c>
      <c r="J13772" s="649">
        <v>24666.95</v>
      </c>
    </row>
    <row r="13773" spans="1:10" hidden="1">
      <c r="A13773" s="141" t="s">
        <v>48456</v>
      </c>
      <c r="B13773" s="141" t="str">
        <f t="shared" si="215"/>
        <v>SUBESTACAO SIMPLIFICADA PADRAO ENEL,COM TRANSFORMADOR TRIFASICO DE 112,5KVA,EXCLUSIVE CABINE DE MEDICAOSUBESTACAO SIMPLIFICADA PADRAO ENEL,COM TRANSFORMADOR TRIFASSUBESTACAO SIMPLIFICADA PADRAO ENEL,COM TRANSFORMADOR TRIFAS</v>
      </c>
      <c r="C13773" s="141" t="s">
        <v>48429</v>
      </c>
      <c r="D13773" s="141" t="s">
        <v>48457</v>
      </c>
      <c r="I13773" s="141" t="s">
        <v>14</v>
      </c>
      <c r="J13773" s="649">
        <v>28782.29</v>
      </c>
    </row>
    <row r="13774" spans="1:10" hidden="1">
      <c r="A13774" s="141" t="s">
        <v>48458</v>
      </c>
      <c r="B13774" s="141" t="str">
        <f t="shared" si="215"/>
        <v>SUBESTACAO SIMPLIFICADA PADRAO ENEL,COM TRANSFORMADOR TRIFASICO DE 112,5KVA,EXCLUSIVE CABINE DE MEDICAOSUBESTACAO SIMPLIFICADA PADRAO ENEL,COM TRANSFORMADOR TRIFASSUBESTACAO SIMPLIFICADA PADRAO ENEL,COM TRANSFORMADOR TRIFAS</v>
      </c>
      <c r="C13774" s="141" t="s">
        <v>48429</v>
      </c>
      <c r="D13774" s="141" t="s">
        <v>48457</v>
      </c>
      <c r="I13774" s="141" t="s">
        <v>14</v>
      </c>
      <c r="J13774" s="649">
        <v>28329.41</v>
      </c>
    </row>
    <row r="13775" spans="1:10" hidden="1">
      <c r="A13775" s="141" t="s">
        <v>48459</v>
      </c>
      <c r="B13775" s="141" t="str">
        <f t="shared" si="215"/>
        <v>SUBESTACAO SIMPLIFICADA PADRAO ENEL,COM TRANSFORMADOR TRIFASICO DE 150KVA,EXCLUSIVE CABINE DE MEDICAOSUBESTACAO SIMPLIFICADA PADRAO ENEL,COM TRANSFORMADOR TRIFASSUBESTACAO SIMPLIFICADA PADRAO ENEL,COM TRANSFORMADOR TRIFAS</v>
      </c>
      <c r="C13775" s="141" t="s">
        <v>48429</v>
      </c>
      <c r="D13775" s="141" t="s">
        <v>48460</v>
      </c>
      <c r="I13775" s="141" t="s">
        <v>14</v>
      </c>
      <c r="J13775" s="649">
        <v>33426.14</v>
      </c>
    </row>
    <row r="13776" spans="1:10" hidden="1">
      <c r="A13776" s="141" t="s">
        <v>48461</v>
      </c>
      <c r="B13776" s="141" t="str">
        <f t="shared" si="215"/>
        <v>SUBESTACAO SIMPLIFICADA PADRAO ENEL,COM TRANSFORMADOR TRIFASICO DE 150KVA,EXCLUSIVE CABINE DE MEDICAOSUBESTACAO SIMPLIFICADA PADRAO ENEL,COM TRANSFORMADOR TRIFASSUBESTACAO SIMPLIFICADA PADRAO ENEL,COM TRANSFORMADOR TRIFAS</v>
      </c>
      <c r="C13776" s="141" t="s">
        <v>48429</v>
      </c>
      <c r="D13776" s="141" t="s">
        <v>48460</v>
      </c>
      <c r="I13776" s="141" t="s">
        <v>14</v>
      </c>
      <c r="J13776" s="649">
        <v>32973.26</v>
      </c>
    </row>
    <row r="13777" spans="1:10" hidden="1">
      <c r="A13777" s="141" t="s">
        <v>48462</v>
      </c>
      <c r="B13777" s="141" t="str">
        <f t="shared" si="215"/>
        <v>SUBESTACAO DE 225KVA,13,8KV-220/127V,INSTALADA EM PLATAFORMA AO TEMPO,PADRAO ENEL,INCLUSIVE CABINE DE MEDICAOSUBESTACAO DE 225KVA,13,8KV-220/127V,INSTALADA EM PLATAFORMASUBESTACAO DE 225KVA,13,8KV-220/127V,INSTALADA EM PLATAFORMA</v>
      </c>
      <c r="C13777" s="141" t="s">
        <v>48463</v>
      </c>
      <c r="D13777" s="141" t="s">
        <v>48464</v>
      </c>
      <c r="I13777" s="141" t="s">
        <v>14</v>
      </c>
      <c r="J13777" s="649">
        <v>61148.65</v>
      </c>
    </row>
    <row r="13778" spans="1:10" hidden="1">
      <c r="A13778" s="141" t="s">
        <v>48465</v>
      </c>
      <c r="B13778" s="141" t="str">
        <f t="shared" si="215"/>
        <v>SUBESTACAO DE 225KVA,13,8KV-220/127V,INSTALADA EM PLATAFORMA AO TEMPO,PADRAO ENEL,INCLUSIVE CABINE DE MEDICAOSUBESTACAO DE 225KVA,13,8KV-220/127V,INSTALADA EM PLATAFORMASUBESTACAO DE 225KVA,13,8KV-220/127V,INSTALADA EM PLATAFORMA</v>
      </c>
      <c r="C13778" s="141" t="s">
        <v>48463</v>
      </c>
      <c r="D13778" s="141" t="s">
        <v>48464</v>
      </c>
      <c r="I13778" s="141" t="s">
        <v>14</v>
      </c>
      <c r="J13778" s="649">
        <v>60441.34</v>
      </c>
    </row>
    <row r="13779" spans="1:10" hidden="1">
      <c r="A13779" s="141" t="s">
        <v>48466</v>
      </c>
      <c r="B13779" s="141" t="str">
        <f t="shared" si="215"/>
        <v>SUBESTACAO DE 225KVA,13,8KV-220/127V,INSTALADA EM PLATAFORMA AO TEMPO,PADRAO ENEL,EXCLUSIVE CABINE DE MEDICAOSUBESTACAO DE 225KVA,13,8KV-220/127V,INSTALADA EM PLATAFORMASUBESTACAO DE 225KVA,13,8KV-220/127V,INSTALADA EM PLATAFORMA</v>
      </c>
      <c r="C13779" s="141" t="s">
        <v>48463</v>
      </c>
      <c r="D13779" s="141" t="s">
        <v>48467</v>
      </c>
      <c r="I13779" s="141" t="s">
        <v>14</v>
      </c>
      <c r="J13779" s="649">
        <v>42844.02</v>
      </c>
    </row>
    <row r="13780" spans="1:10" hidden="1">
      <c r="A13780" s="141" t="s">
        <v>48468</v>
      </c>
      <c r="B13780" s="141" t="str">
        <f t="shared" si="215"/>
        <v>SUBESTACAO DE 225KVA,13,8KV-220/127V,INSTALADA EM PLATAFORMA AO TEMPO,PADRAO ENEL,EXCLUSIVE CABINE DE MEDICAOSUBESTACAO DE 225KVA,13,8KV-220/127V,INSTALADA EM PLATAFORMASUBESTACAO DE 225KVA,13,8KV-220/127V,INSTALADA EM PLATAFORMA</v>
      </c>
      <c r="C13780" s="141" t="s">
        <v>48463</v>
      </c>
      <c r="D13780" s="141" t="s">
        <v>48467</v>
      </c>
      <c r="I13780" s="141" t="s">
        <v>14</v>
      </c>
      <c r="J13780" s="649">
        <v>42382.95</v>
      </c>
    </row>
    <row r="13781" spans="1:10" hidden="1">
      <c r="A13781" s="141" t="s">
        <v>48469</v>
      </c>
      <c r="B13781" s="141" t="str">
        <f t="shared" si="215"/>
        <v>OLEO ISOLANTE PARA TRANSFORMADOR DE DISTRIBUICAO,CLASSE DE TENSAO ATE 30KV,CONSIDERANDO LIMPEZA INTERNA DO TRANSFORMADOROLEO ISOLANTE PARA TRANSFORMADOR DE DISTRIBUICAO,CLASSE DE T E SUBSTITUICAO DO OLEO,SUPONDO O APARELHO APOIADO EM BASE ATE 2,00M DE ALTURA,INCLUSIVE FORNECIMENTO E TROCA DE OLEO,EXCLUSIVE LAUDO DE TROCA DO OLEOOLEO ISOLANTE PARA TRANSFORMADOR DE DISTRIBUICAO,CLASSE DE T</v>
      </c>
      <c r="C13781" s="141" t="s">
        <v>48470</v>
      </c>
      <c r="D13781" s="141" t="s">
        <v>48471</v>
      </c>
      <c r="E13781" s="141" t="s">
        <v>48472</v>
      </c>
      <c r="F13781" s="141" t="s">
        <v>48473</v>
      </c>
      <c r="G13781" s="141" t="s">
        <v>48474</v>
      </c>
      <c r="I13781" s="141" t="s">
        <v>18765</v>
      </c>
      <c r="J13781" s="649">
        <v>24.48</v>
      </c>
    </row>
    <row r="13782" spans="1:10" hidden="1">
      <c r="A13782" s="141" t="s">
        <v>48475</v>
      </c>
      <c r="B13782" s="141" t="str">
        <f t="shared" si="215"/>
        <v>OLEO ISOLANTE PARA TRANSFORMADOR DE DISTRIBUICAO,CLASSE DE TENSAO ATE 30KV,CONSIDERANDO LIMPEZA INTERNA DO TRANSFORMADOROLEO ISOLANTE PARA TRANSFORMADOR DE DISTRIBUICAO,CLASSE DE T E SUBSTITUICAO DO OLEO,SUPONDO O APARELHO APOIADO EM BASE ATE 2,00M DE ALTURA,INCLUSIVE FORNECIMENTO E TROCA DE OLEO,EXCLUSIVE LAUDO DE TROCA DO OLEOOLEO ISOLANTE PARA TRANSFORMADOR DE DISTRIBUICAO,CLASSE DE T</v>
      </c>
      <c r="C13782" s="141" t="s">
        <v>48470</v>
      </c>
      <c r="D13782" s="141" t="s">
        <v>48471</v>
      </c>
      <c r="E13782" s="141" t="s">
        <v>48472</v>
      </c>
      <c r="F13782" s="141" t="s">
        <v>48473</v>
      </c>
      <c r="G13782" s="141" t="s">
        <v>48474</v>
      </c>
      <c r="I13782" s="141" t="s">
        <v>18765</v>
      </c>
      <c r="J13782" s="649">
        <v>23.25</v>
      </c>
    </row>
    <row r="13783" spans="1:10" hidden="1">
      <c r="A13783" s="141" t="s">
        <v>48476</v>
      </c>
      <c r="B13783" s="141" t="str">
        <f t="shared" si="215"/>
        <v>INSTALACAO COM TUBULACAO DE COBRE DE 15MM,PARA USO MEDICINAL,INCLUSIVE ACESSORIOS DE FIXACAO,CONEXOES E LIMPEZA,EXCLUSIVINSTALACAO COM TUBULACAO DE COBRE DE 15MM,PARA USO MEDICINALE POSTO DE CONSUMO,PAINEL DE ALARME,VALVULA E CENTRAL DE DISTRIBUICAO (VIDE FAMILIA 18.050)INSTALACAO COM TUBULACAO DE COBRE DE 15MM,PARA USO MEDICINAL</v>
      </c>
      <c r="C13783" s="141" t="s">
        <v>48477</v>
      </c>
      <c r="D13783" s="141" t="s">
        <v>48478</v>
      </c>
      <c r="E13783" s="141" t="s">
        <v>48479</v>
      </c>
      <c r="F13783" s="141" t="s">
        <v>48480</v>
      </c>
      <c r="I13783" s="141" t="s">
        <v>285</v>
      </c>
      <c r="J13783" s="649">
        <v>128.09</v>
      </c>
    </row>
    <row r="13784" spans="1:10" hidden="1">
      <c r="A13784" s="141" t="s">
        <v>48481</v>
      </c>
      <c r="B13784" s="141" t="str">
        <f t="shared" si="215"/>
        <v>INSTALACAO COM TUBULACAO DE COBRE DE 15MM,PARA USO MEDICINAL,INCLUSIVE ACESSORIOS DE FIXACAO,CONEXOES E LIMPEZA,EXCLUSIVINSTALACAO COM TUBULACAO DE COBRE DE 15MM,PARA USO MEDICINALE POSTO DE CONSUMO,PAINEL DE ALARME,VALVULA E CENTRAL DE DISTRIBUICAO (VIDE FAMILIA 18.050)INSTALACAO COM TUBULACAO DE COBRE DE 15MM,PARA USO MEDICINAL</v>
      </c>
      <c r="C13784" s="141" t="s">
        <v>48477</v>
      </c>
      <c r="D13784" s="141" t="s">
        <v>48478</v>
      </c>
      <c r="E13784" s="141" t="s">
        <v>48479</v>
      </c>
      <c r="F13784" s="141" t="s">
        <v>48480</v>
      </c>
      <c r="I13784" s="141" t="s">
        <v>285</v>
      </c>
      <c r="J13784" s="649">
        <v>118.5</v>
      </c>
    </row>
    <row r="13785" spans="1:10" hidden="1">
      <c r="A13785" s="141" t="s">
        <v>48482</v>
      </c>
      <c r="B13785" s="141" t="str">
        <f t="shared" si="215"/>
        <v>INSTALACAO COM TUBULACAO DE COBRE DE 22MM,PARA USO MEDICINAL,INCLUSIVE ACESSORIOS DE FIXACAO,CONEXOES E LIMPEZA,EXCLUSIVINSTALACAO COM TUBULACAO DE COBRE DE 22MM,PARA USO MEDICINALE POSTO DE CONSUMO,PAINEL DE ALARME,VALVULA E CENTRAL DE DISTRIBUICAO(VIDE FAMILIA 18.050)INSTALACAO COM TUBULACAO DE COBRE DE 22MM,PARA USO MEDICINAL</v>
      </c>
      <c r="C13785" s="141" t="s">
        <v>48483</v>
      </c>
      <c r="D13785" s="141" t="s">
        <v>48478</v>
      </c>
      <c r="E13785" s="141" t="s">
        <v>48479</v>
      </c>
      <c r="F13785" s="141" t="s">
        <v>48484</v>
      </c>
      <c r="I13785" s="141" t="s">
        <v>285</v>
      </c>
      <c r="J13785" s="649">
        <v>156.12</v>
      </c>
    </row>
    <row r="13786" spans="1:10" hidden="1">
      <c r="A13786" s="141" t="s">
        <v>48485</v>
      </c>
      <c r="B13786" s="141" t="str">
        <f t="shared" si="215"/>
        <v>INSTALACAO COM TUBULACAO DE COBRE DE 22MM,PARA USO MEDICINAL,INCLUSIVE ACESSORIOS DE FIXACAO,CONEXOES E LIMPEZA,EXCLUSIVINSTALACAO COM TUBULACAO DE COBRE DE 22MM,PARA USO MEDICINALE POSTO DE CONSUMO,PAINEL DE ALARME,VALVULA E CENTRAL DE DISTRIBUICAO(VIDE FAMILIA 18.050)INSTALACAO COM TUBULACAO DE COBRE DE 22MM,PARA USO MEDICINAL</v>
      </c>
      <c r="C13786" s="141" t="s">
        <v>48483</v>
      </c>
      <c r="D13786" s="141" t="s">
        <v>48478</v>
      </c>
      <c r="E13786" s="141" t="s">
        <v>48479</v>
      </c>
      <c r="F13786" s="141" t="s">
        <v>48484</v>
      </c>
      <c r="I13786" s="141" t="s">
        <v>285</v>
      </c>
      <c r="J13786" s="649">
        <v>146.29</v>
      </c>
    </row>
    <row r="13787" spans="1:10" hidden="1">
      <c r="A13787" s="141" t="s">
        <v>48486</v>
      </c>
      <c r="B13787" s="141" t="str">
        <f t="shared" si="215"/>
        <v>INSTALACAO COM TUBULACAO DE COBRE DE 28MM,PARA USO MEDICINAL,INCLUSIVE ACESSORIOS DE FIXACAO,CONEXOES E LIMPEZA,EXCLUSIVINSTALACAO COM TUBULACAO DE COBRE DE 28MM,PARA USO MEDICINALE POSTO DE CONSUMO,PAINEL DE ALARME,VALVULA E CENTRAL DE DISTRIBUICAO (VIDE FAMILIA 18.050)INSTALACAO COM TUBULACAO DE COBRE DE 28MM,PARA USO MEDICINAL</v>
      </c>
      <c r="C13787" s="141" t="s">
        <v>48487</v>
      </c>
      <c r="D13787" s="141" t="s">
        <v>48478</v>
      </c>
      <c r="E13787" s="141" t="s">
        <v>48479</v>
      </c>
      <c r="F13787" s="141" t="s">
        <v>48480</v>
      </c>
      <c r="I13787" s="141" t="s">
        <v>285</v>
      </c>
      <c r="J13787" s="649">
        <v>179.98</v>
      </c>
    </row>
    <row r="13788" spans="1:10" hidden="1">
      <c r="A13788" s="141" t="s">
        <v>48488</v>
      </c>
      <c r="B13788" s="141" t="str">
        <f t="shared" si="215"/>
        <v>INSTALACAO COM TUBULACAO DE COBRE DE 28MM,PARA USO MEDICINAL,INCLUSIVE ACESSORIOS DE FIXACAO,CONEXOES E LIMPEZA,EXCLUSIVINSTALACAO COM TUBULACAO DE COBRE DE 28MM,PARA USO MEDICINALE POSTO DE CONSUMO,PAINEL DE ALARME,VALVULA E CENTRAL DE DISTRIBUICAO (VIDE FAMILIA 18.050)INSTALACAO COM TUBULACAO DE COBRE DE 28MM,PARA USO MEDICINAL</v>
      </c>
      <c r="C13788" s="141" t="s">
        <v>48487</v>
      </c>
      <c r="D13788" s="141" t="s">
        <v>48478</v>
      </c>
      <c r="E13788" s="141" t="s">
        <v>48479</v>
      </c>
      <c r="F13788" s="141" t="s">
        <v>48480</v>
      </c>
      <c r="I13788" s="141" t="s">
        <v>285</v>
      </c>
      <c r="J13788" s="649">
        <v>169.9</v>
      </c>
    </row>
    <row r="13789" spans="1:10" hidden="1">
      <c r="A13789" s="141" t="s">
        <v>48489</v>
      </c>
      <c r="B13789" s="141" t="str">
        <f t="shared" si="215"/>
        <v>INSTALACAO COM TUBULACAO DE COBRE DE 35MM,PARA USO MEDICINAL,INCLUSIVE ACESSORIOS DE FIXACAO,CONEXOES E LIMPEZA,EXCLUSIVINSTALACAO COM TUBULACAO DE COBRE DE 35MM,PARA USO MEDICINALE POSTO DE CONSUMO,PAINEL DE ALARME,VALVULA E CENTRAL DE DISTRIBUICAO (VIDE FAMILIA 18.050)INSTALACAO COM TUBULACAO DE COBRE DE 35MM,PARA USO MEDICINAL</v>
      </c>
      <c r="C13789" s="141" t="s">
        <v>48490</v>
      </c>
      <c r="D13789" s="141" t="s">
        <v>48478</v>
      </c>
      <c r="E13789" s="141" t="s">
        <v>48479</v>
      </c>
      <c r="F13789" s="141" t="s">
        <v>48480</v>
      </c>
      <c r="I13789" s="141" t="s">
        <v>285</v>
      </c>
      <c r="J13789" s="649">
        <v>239.17</v>
      </c>
    </row>
    <row r="13790" spans="1:10" hidden="1">
      <c r="A13790" s="141" t="s">
        <v>48491</v>
      </c>
      <c r="B13790" s="141" t="str">
        <f t="shared" si="215"/>
        <v>INSTALACAO COM TUBULACAO DE COBRE DE 35MM,PARA USO MEDICINAL,INCLUSIVE ACESSORIOS DE FIXACAO,CONEXOES E LIMPEZA,EXCLUSIVINSTALACAO COM TUBULACAO DE COBRE DE 35MM,PARA USO MEDICINALE POSTO DE CONSUMO,PAINEL DE ALARME,VALVULA E CENTRAL DE DISTRIBUICAO (VIDE FAMILIA 18.050)INSTALACAO COM TUBULACAO DE COBRE DE 35MM,PARA USO MEDICINAL</v>
      </c>
      <c r="C13790" s="141" t="s">
        <v>48490</v>
      </c>
      <c r="D13790" s="141" t="s">
        <v>48478</v>
      </c>
      <c r="E13790" s="141" t="s">
        <v>48479</v>
      </c>
      <c r="F13790" s="141" t="s">
        <v>48480</v>
      </c>
      <c r="I13790" s="141" t="s">
        <v>285</v>
      </c>
      <c r="J13790" s="649">
        <v>228.83</v>
      </c>
    </row>
    <row r="13791" spans="1:10" hidden="1">
      <c r="A13791" s="141" t="s">
        <v>48492</v>
      </c>
      <c r="B13791" s="141" t="str">
        <f t="shared" si="215"/>
        <v>INSTALACAO COM TUBULACAO DE COBRE DE 42MM,PARA USO MEDICINAL,INCLUSIVE ACESSORIOS DE FIXACAO,CONEXOES E LIMPEZA,EXCLUSIVINSTALACAO COM TUBULACAO DE COBRE DE 42MM,PARA USO MEDICINALE POSTO DE CONSUMO,PAINEL DE ALARME,VALVULA E CENTRAL DE DISTRIBUICAO (VIDE FAMILIA 18.050)INSTALACAO COM TUBULACAO DE COBRE DE 42MM,PARA USO MEDICINAL</v>
      </c>
      <c r="C13791" s="141" t="s">
        <v>48493</v>
      </c>
      <c r="D13791" s="141" t="s">
        <v>48478</v>
      </c>
      <c r="E13791" s="141" t="s">
        <v>48479</v>
      </c>
      <c r="F13791" s="141" t="s">
        <v>48480</v>
      </c>
      <c r="I13791" s="141" t="s">
        <v>285</v>
      </c>
      <c r="J13791" s="649">
        <v>265.92</v>
      </c>
    </row>
    <row r="13792" spans="1:10" hidden="1">
      <c r="A13792" s="141" t="s">
        <v>48494</v>
      </c>
      <c r="B13792" s="141" t="str">
        <f t="shared" si="215"/>
        <v>INSTALACAO COM TUBULACAO DE COBRE DE 42MM,PARA USO MEDICINAL,INCLUSIVE ACESSORIOS DE FIXACAO,CONEXOES E LIMPEZA,EXCLUSIVINSTALACAO COM TUBULACAO DE COBRE DE 42MM,PARA USO MEDICINALE POSTO DE CONSUMO,PAINEL DE ALARME,VALVULA E CENTRAL DE DISTRIBUICAO (VIDE FAMILIA 18.050)INSTALACAO COM TUBULACAO DE COBRE DE 42MM,PARA USO MEDICINAL</v>
      </c>
      <c r="C13792" s="141" t="s">
        <v>48493</v>
      </c>
      <c r="D13792" s="141" t="s">
        <v>48478</v>
      </c>
      <c r="E13792" s="141" t="s">
        <v>48479</v>
      </c>
      <c r="F13792" s="141" t="s">
        <v>48480</v>
      </c>
      <c r="I13792" s="141" t="s">
        <v>285</v>
      </c>
      <c r="J13792" s="649">
        <v>255.32</v>
      </c>
    </row>
    <row r="13793" spans="1:10" hidden="1">
      <c r="A13793" s="141" t="s">
        <v>48495</v>
      </c>
      <c r="B13793" s="141" t="str">
        <f t="shared" si="215"/>
        <v>INSTALACAO COM TUBULACAO DE COBRE DE 54MM,PARA USO MEDICINAL,INCLUSIVE ACESSORIOS DE FIXACAO,CONEXOES E LIMPEZA,EXCLUSIVINSTALACAO COM TUBULACAO DE COBRE DE 54MM,PARA USO MEDICINALE POSTO DE CONSUMO,PAINEL DE ALARME,VALVULA E CENTRAL DE DISTRIBUICAO (VIDE FAMILIA 18.050)INSTALACAO COM TUBULACAO DE COBRE DE 54MM,PARA USO MEDICINAL</v>
      </c>
      <c r="C13793" s="141" t="s">
        <v>48496</v>
      </c>
      <c r="D13793" s="141" t="s">
        <v>48478</v>
      </c>
      <c r="E13793" s="141" t="s">
        <v>48479</v>
      </c>
      <c r="F13793" s="141" t="s">
        <v>48480</v>
      </c>
      <c r="I13793" s="141" t="s">
        <v>285</v>
      </c>
      <c r="J13793" s="649">
        <v>341.52</v>
      </c>
    </row>
    <row r="13794" spans="1:10" hidden="1">
      <c r="A13794" s="141" t="s">
        <v>48497</v>
      </c>
      <c r="B13794" s="141" t="str">
        <f t="shared" si="215"/>
        <v>INSTALACAO COM TUBULACAO DE COBRE DE 54MM,PARA USO MEDICINAL,INCLUSIVE ACESSORIOS DE FIXACAO,CONEXOES E LIMPEZA,EXCLUSIVINSTALACAO COM TUBULACAO DE COBRE DE 54MM,PARA USO MEDICINALE POSTO DE CONSUMO,PAINEL DE ALARME,VALVULA E CENTRAL DE DISTRIBUICAO (VIDE FAMILIA 18.050)INSTALACAO COM TUBULACAO DE COBRE DE 54MM,PARA USO MEDICINAL</v>
      </c>
      <c r="C13794" s="141" t="s">
        <v>48496</v>
      </c>
      <c r="D13794" s="141" t="s">
        <v>48478</v>
      </c>
      <c r="E13794" s="141" t="s">
        <v>48479</v>
      </c>
      <c r="F13794" s="141" t="s">
        <v>48480</v>
      </c>
      <c r="I13794" s="141" t="s">
        <v>285</v>
      </c>
      <c r="J13794" s="649">
        <v>330.65</v>
      </c>
    </row>
    <row r="13795" spans="1:10" hidden="1">
      <c r="A13795" s="141" t="s">
        <v>48498</v>
      </c>
      <c r="B13795" s="141" t="str">
        <f t="shared" si="215"/>
        <v>INSTALACAO COM TUBULACAO DE COBRE DE 66MM,PARA USO MEDICINAL,INCLUSIVE ACESSORIOS DE FIXACAO,CONEXOES E LIMPEZA,EXCLUSIVINSTALACAO COM TUBULACAO DE COBRE DE 66MM,PARA USO MEDICINALE POSTO DE CONSUMO,PAINEL DE ALARME,VALVULA E CENTRAL DE DISTRIBUICAO (VIDE FAMILIA 18.050)INSTALACAO COM TUBULACAO DE COBRE DE 66MM,PARA USO MEDICINAL</v>
      </c>
      <c r="C13795" s="141" t="s">
        <v>48499</v>
      </c>
      <c r="D13795" s="141" t="s">
        <v>48478</v>
      </c>
      <c r="E13795" s="141" t="s">
        <v>48479</v>
      </c>
      <c r="F13795" s="141" t="s">
        <v>48480</v>
      </c>
      <c r="I13795" s="141" t="s">
        <v>285</v>
      </c>
      <c r="J13795" s="649">
        <v>418.18</v>
      </c>
    </row>
    <row r="13796" spans="1:10" hidden="1">
      <c r="A13796" s="141" t="s">
        <v>48500</v>
      </c>
      <c r="B13796" s="141" t="str">
        <f t="shared" si="215"/>
        <v>INSTALACAO COM TUBULACAO DE COBRE DE 66MM,PARA USO MEDICINAL,INCLUSIVE ACESSORIOS DE FIXACAO,CONEXOES E LIMPEZA,EXCLUSIVINSTALACAO COM TUBULACAO DE COBRE DE 66MM,PARA USO MEDICINALE POSTO DE CONSUMO,PAINEL DE ALARME,VALVULA E CENTRAL DE DISTRIBUICAO (VIDE FAMILIA 18.050)INSTALACAO COM TUBULACAO DE COBRE DE 66MM,PARA USO MEDICINAL</v>
      </c>
      <c r="C13796" s="141" t="s">
        <v>48499</v>
      </c>
      <c r="D13796" s="141" t="s">
        <v>48478</v>
      </c>
      <c r="E13796" s="141" t="s">
        <v>48479</v>
      </c>
      <c r="F13796" s="141" t="s">
        <v>48480</v>
      </c>
      <c r="I13796" s="141" t="s">
        <v>285</v>
      </c>
      <c r="J13796" s="649">
        <v>407.03</v>
      </c>
    </row>
    <row r="13797" spans="1:10" hidden="1">
      <c r="A13797" s="141" t="s">
        <v>48501</v>
      </c>
      <c r="B13797" s="141" t="str">
        <f t="shared" si="215"/>
        <v>INSTALACAO DE SISTEMA DE AQUECIMENTO SOLAR DE AGUA,DE BAIXAPRESSAO,CONFORME ABNT NBR 15569,PARA 100 E 200L E 1 COLETORINSTALACAO DE SISTEMA DE AQUECIMENTO SOLAR DE AGUA,DE BAIXASOLAR,INCLUSIVE COLETOR SOLAR,EXCLUSIVE RESERVATORIO (VER ITENS 18.210.0010 A 0030)INSTALACAO DE SISTEMA DE AQUECIMENTO SOLAR DE AGUA,DE BAIXA</v>
      </c>
      <c r="C13797" s="141" t="s">
        <v>48502</v>
      </c>
      <c r="D13797" s="141" t="s">
        <v>48503</v>
      </c>
      <c r="E13797" s="141" t="s">
        <v>48504</v>
      </c>
      <c r="F13797" s="141" t="s">
        <v>48505</v>
      </c>
      <c r="I13797" s="141" t="s">
        <v>14</v>
      </c>
      <c r="J13797" s="649">
        <v>3178.5</v>
      </c>
    </row>
    <row r="13798" spans="1:10" hidden="1">
      <c r="A13798" s="141" t="s">
        <v>48506</v>
      </c>
      <c r="B13798" s="141" t="str">
        <f t="shared" si="215"/>
        <v>INSTALACAO DE SISTEMA DE AQUECIMENTO SOLAR DE AGUA,DE BAIXAPRESSAO,CONFORME ABNT NBR 15569,PARA 100 E 200L E 1 COLETORINSTALACAO DE SISTEMA DE AQUECIMENTO SOLAR DE AGUA,DE BAIXASOLAR,INCLUSIVE COLETOR SOLAR,EXCLUSIVE RESERVATORIO (VER ITENS 18.210.0010 A 0030)INSTALACAO DE SISTEMA DE AQUECIMENTO SOLAR DE AGUA,DE BAIXA</v>
      </c>
      <c r="C13798" s="141" t="s">
        <v>48502</v>
      </c>
      <c r="D13798" s="141" t="s">
        <v>48503</v>
      </c>
      <c r="E13798" s="141" t="s">
        <v>48504</v>
      </c>
      <c r="F13798" s="141" t="s">
        <v>48505</v>
      </c>
      <c r="I13798" s="141" t="s">
        <v>14</v>
      </c>
      <c r="J13798" s="649">
        <v>3120.64</v>
      </c>
    </row>
    <row r="13799" spans="1:10" hidden="1">
      <c r="A13799" s="141" t="s">
        <v>48507</v>
      </c>
      <c r="B13799" s="141" t="str">
        <f t="shared" si="215"/>
        <v>INSTALACAO DE SISTEMA DE AQUECIMENTO SOLAR DE AGUA,DE BAIXAPRESSAO,CONFORME ABNT NBR 15569,PARA 300 E 400L E 2 COLETOREINSTALACAO DE SISTEMA DE AQUECIMENTO SOLAR DE AGUA,DE BAIXAS SOLARES,INCLUSIVE COLETOR SOLAR,EXCLUSIVE RESERVATORIO (VER ITENS 18.210.0010 A 0030)INSTALACAO DE SISTEMA DE AQUECIMENTO SOLAR DE AGUA,DE BAIXA</v>
      </c>
      <c r="C13799" s="141" t="s">
        <v>48502</v>
      </c>
      <c r="D13799" s="141" t="s">
        <v>48508</v>
      </c>
      <c r="E13799" s="141" t="s">
        <v>48509</v>
      </c>
      <c r="F13799" s="141" t="s">
        <v>48510</v>
      </c>
      <c r="I13799" s="141" t="s">
        <v>14</v>
      </c>
      <c r="J13799" s="649">
        <v>4375.13</v>
      </c>
    </row>
    <row r="13800" spans="1:10" hidden="1">
      <c r="A13800" s="141" t="s">
        <v>48511</v>
      </c>
      <c r="B13800" s="141" t="str">
        <f t="shared" si="215"/>
        <v>INSTALACAO DE SISTEMA DE AQUECIMENTO SOLAR DE AGUA,DE BAIXAPRESSAO,CONFORME ABNT NBR 15569,PARA 300 E 400L E 2 COLETOREINSTALACAO DE SISTEMA DE AQUECIMENTO SOLAR DE AGUA,DE BAIXAS SOLARES,INCLUSIVE COLETOR SOLAR,EXCLUSIVE RESERVATORIO (VER ITENS 18.210.0010 A 0030)INSTALACAO DE SISTEMA DE AQUECIMENTO SOLAR DE AGUA,DE BAIXA</v>
      </c>
      <c r="C13800" s="141" t="s">
        <v>48502</v>
      </c>
      <c r="D13800" s="141" t="s">
        <v>48508</v>
      </c>
      <c r="E13800" s="141" t="s">
        <v>48509</v>
      </c>
      <c r="F13800" s="141" t="s">
        <v>48510</v>
      </c>
      <c r="I13800" s="141" t="s">
        <v>14</v>
      </c>
      <c r="J13800" s="649">
        <v>4312.16</v>
      </c>
    </row>
    <row r="13801" spans="1:10" hidden="1">
      <c r="A13801" s="141" t="s">
        <v>48512</v>
      </c>
      <c r="B13801" s="141" t="str">
        <f t="shared" si="215"/>
        <v>INSTALACAO DE SISTEMA DE AQUECIMENTO SOLAR DE AGUA,DE BAIXAPRESSAO,CONFORME ABNT NBR 15569,PARA 500 A 600L E 3 COLETOREINSTALACAO DE SISTEMA DE AQUECIMENTO SOLAR DE AGUA,DE BAIXAS SOLARES,INCLUSIVE COLETOR SOLAR,EXCLUSIVE RESERVATORIO (VER ITENS 18.210.0010 A 0030)INSTALACAO DE SISTEMA DE AQUECIMENTO SOLAR DE AGUA,DE BAIXA</v>
      </c>
      <c r="C13801" s="141" t="s">
        <v>48502</v>
      </c>
      <c r="D13801" s="141" t="s">
        <v>48513</v>
      </c>
      <c r="E13801" s="141" t="s">
        <v>48509</v>
      </c>
      <c r="F13801" s="141" t="s">
        <v>48510</v>
      </c>
      <c r="I13801" s="141" t="s">
        <v>14</v>
      </c>
      <c r="J13801" s="649">
        <v>5571.75</v>
      </c>
    </row>
    <row r="13802" spans="1:10" hidden="1">
      <c r="A13802" s="141" t="s">
        <v>48514</v>
      </c>
      <c r="B13802" s="141" t="str">
        <f t="shared" si="215"/>
        <v>INSTALACAO DE SISTEMA DE AQUECIMENTO SOLAR DE AGUA,DE BAIXAPRESSAO,CONFORME ABNT NBR 15569,PARA 500 A 600L E 3 COLETOREINSTALACAO DE SISTEMA DE AQUECIMENTO SOLAR DE AGUA,DE BAIXAS SOLARES,INCLUSIVE COLETOR SOLAR,EXCLUSIVE RESERVATORIO (VER ITENS 18.210.0010 A 0030)INSTALACAO DE SISTEMA DE AQUECIMENTO SOLAR DE AGUA,DE BAIXA</v>
      </c>
      <c r="C13802" s="141" t="s">
        <v>48502</v>
      </c>
      <c r="D13802" s="141" t="s">
        <v>48513</v>
      </c>
      <c r="E13802" s="141" t="s">
        <v>48509</v>
      </c>
      <c r="F13802" s="141" t="s">
        <v>48510</v>
      </c>
      <c r="I13802" s="141" t="s">
        <v>14</v>
      </c>
      <c r="J13802" s="649">
        <v>5503.68</v>
      </c>
    </row>
    <row r="13803" spans="1:10" hidden="1">
      <c r="A13803" s="141" t="s">
        <v>48515</v>
      </c>
      <c r="B13803" s="141" t="str">
        <f t="shared" si="215"/>
        <v>INSTALACAO DE SISTEMA DE AQUECIMENTO SOLAR DE AGUA,DE BAIXAPRESSAO,CONFORME ABNT NBR 15569,PARA 800L E 4 COLETORES SOLAINSTALACAO DE SISTEMA DE AQUECIMENTO SOLAR DE AGUA,DE BAIXARES,INCLUSIVE COLETOR SOLAR,EXCLUSIVE RESERVATORIO (VER ITENS 18.210.0010 A 0030)INSTALACAO DE SISTEMA DE AQUECIMENTO SOLAR DE AGUA,DE BAIXA</v>
      </c>
      <c r="C13803" s="141" t="s">
        <v>48502</v>
      </c>
      <c r="D13803" s="141" t="s">
        <v>48516</v>
      </c>
      <c r="E13803" s="141" t="s">
        <v>48517</v>
      </c>
      <c r="F13803" s="141" t="s">
        <v>48518</v>
      </c>
      <c r="I13803" s="141" t="s">
        <v>14</v>
      </c>
      <c r="J13803" s="649">
        <v>6768.37</v>
      </c>
    </row>
    <row r="13804" spans="1:10" hidden="1">
      <c r="A13804" s="141" t="s">
        <v>48519</v>
      </c>
      <c r="B13804" s="141" t="str">
        <f t="shared" si="215"/>
        <v>INSTALACAO DE SISTEMA DE AQUECIMENTO SOLAR DE AGUA,DE BAIXAPRESSAO,CONFORME ABNT NBR 15569,PARA 800L E 4 COLETORES SOLAINSTALACAO DE SISTEMA DE AQUECIMENTO SOLAR DE AGUA,DE BAIXARES,INCLUSIVE COLETOR SOLAR,EXCLUSIVE RESERVATORIO (VER ITENS 18.210.0010 A 0030)INSTALACAO DE SISTEMA DE AQUECIMENTO SOLAR DE AGUA,DE BAIXA</v>
      </c>
      <c r="C13804" s="141" t="s">
        <v>48502</v>
      </c>
      <c r="D13804" s="141" t="s">
        <v>48516</v>
      </c>
      <c r="E13804" s="141" t="s">
        <v>48517</v>
      </c>
      <c r="F13804" s="141" t="s">
        <v>48518</v>
      </c>
      <c r="I13804" s="141" t="s">
        <v>14</v>
      </c>
      <c r="J13804" s="649">
        <v>6695.2</v>
      </c>
    </row>
    <row r="13805" spans="1:10" hidden="1">
      <c r="A13805" s="141" t="s">
        <v>48520</v>
      </c>
      <c r="B13805" s="141" t="str">
        <f t="shared" si="215"/>
        <v>INSTALACAO DE SISTEMA DE AQUECIMENTO SOLAR DE AGUA,DE BAIXAPRESSAO,CONFORME ABNT NBR 15569,PARA 1000L E 5 COLETORES SOLINSTALACAO DE SISTEMA DE AQUECIMENTO SOLAR DE AGUA,DE BAIXAARES,INCLUSIVE COLETOR SOLAR,EXCLUSIVE RESERVATORIO (VER ITENS 18.210.0010 A 0030)INSTALACAO DE SISTEMA DE AQUECIMENTO SOLAR DE AGUA,DE BAIXA</v>
      </c>
      <c r="C13805" s="141" t="s">
        <v>48502</v>
      </c>
      <c r="D13805" s="141" t="s">
        <v>48521</v>
      </c>
      <c r="E13805" s="141" t="s">
        <v>48522</v>
      </c>
      <c r="F13805" s="141" t="s">
        <v>48523</v>
      </c>
      <c r="I13805" s="141" t="s">
        <v>14</v>
      </c>
      <c r="J13805" s="649">
        <v>7964.99</v>
      </c>
    </row>
    <row r="13806" spans="1:10" hidden="1">
      <c r="A13806" s="141" t="s">
        <v>48524</v>
      </c>
      <c r="B13806" s="141" t="str">
        <f t="shared" si="215"/>
        <v>INSTALACAO DE SISTEMA DE AQUECIMENTO SOLAR DE AGUA,DE BAIXAPRESSAO,CONFORME ABNT NBR 15569,PARA 1000L E 5 COLETORES SOLINSTALACAO DE SISTEMA DE AQUECIMENTO SOLAR DE AGUA,DE BAIXAARES,INCLUSIVE COLETOR SOLAR,EXCLUSIVE RESERVATORIO (VER ITENS 18.210.0010 A 0030)INSTALACAO DE SISTEMA DE AQUECIMENTO SOLAR DE AGUA,DE BAIXA</v>
      </c>
      <c r="C13806" s="141" t="s">
        <v>48502</v>
      </c>
      <c r="D13806" s="141" t="s">
        <v>48521</v>
      </c>
      <c r="E13806" s="141" t="s">
        <v>48522</v>
      </c>
      <c r="F13806" s="141" t="s">
        <v>48523</v>
      </c>
      <c r="I13806" s="141" t="s">
        <v>14</v>
      </c>
      <c r="J13806" s="649">
        <v>7886.72</v>
      </c>
    </row>
    <row r="13807" spans="1:10" hidden="1">
      <c r="A13807" s="141" t="s">
        <v>48525</v>
      </c>
      <c r="B13807" s="141" t="str">
        <f t="shared" si="215"/>
        <v>INSTALACAO DE PONTO DE LUZ,EMBUTIDO NA LAJE,EQUIVALENTE A 2VARAS DE ELETRODUTO DE PVC RIGIDO DE 3/4",12,00M DE FIO 2,5MINSTALACAO DE PONTO DE LUZ,EMBUTIDO NA LAJE,EQUIVALENTE A 2M2,CAIXAS,CONEXOES,LUVAS,CURVA E INTERRUPTOR DE EMBUTIR COMPLACA FOSFORESCENTE,INCLUSIVE ABERTURA E FECHAMENTO DE RASGOEM ALVENARIAINSTALACAO DE PONTO DE LUZ,EMBUTIDO NA LAJE,EQUIVALENTE A 2</v>
      </c>
      <c r="C13807" s="141" t="s">
        <v>48526</v>
      </c>
      <c r="D13807" s="141" t="s">
        <v>48527</v>
      </c>
      <c r="E13807" s="141" t="s">
        <v>48528</v>
      </c>
      <c r="F13807" s="141" t="s">
        <v>48529</v>
      </c>
      <c r="G13807" s="141" t="s">
        <v>48530</v>
      </c>
      <c r="I13807" s="141" t="s">
        <v>14</v>
      </c>
      <c r="J13807" s="649">
        <v>375.61</v>
      </c>
    </row>
    <row r="13808" spans="1:10" hidden="1">
      <c r="A13808" s="141" t="s">
        <v>48531</v>
      </c>
      <c r="B13808" s="141" t="str">
        <f t="shared" si="215"/>
        <v>INSTALACAO DE PONTO DE LUZ,EMBUTIDO NA LAJE,EQUIVALENTE A 2VARAS DE ELETRODUTO DE PVC RIGIDO DE 3/4",12,00M DE FIO 2,5MINSTALACAO DE PONTO DE LUZ,EMBUTIDO NA LAJE,EQUIVALENTE A 2M2,CAIXAS,CONEXOES,LUVAS,CURVA E INTERRUPTOR DE EMBUTIR COMPLACA FOSFORESCENTE,INCLUSIVE ABERTURA E FECHAMENTO DE RASGOEM ALVENARIAINSTALACAO DE PONTO DE LUZ,EMBUTIDO NA LAJE,EQUIVALENTE A 2</v>
      </c>
      <c r="C13808" s="141" t="s">
        <v>48526</v>
      </c>
      <c r="D13808" s="141" t="s">
        <v>48527</v>
      </c>
      <c r="E13808" s="141" t="s">
        <v>48528</v>
      </c>
      <c r="F13808" s="141" t="s">
        <v>48529</v>
      </c>
      <c r="G13808" s="141" t="s">
        <v>48530</v>
      </c>
      <c r="I13808" s="141" t="s">
        <v>14</v>
      </c>
      <c r="J13808" s="649">
        <v>333.47</v>
      </c>
    </row>
    <row r="13809" spans="1:10" hidden="1">
      <c r="A13809" s="141" t="s">
        <v>48532</v>
      </c>
      <c r="B13809" s="141" t="str">
        <f t="shared" si="215"/>
        <v>INSTALACAO DE PONTO DE LUZ,APARENTE,EQUIVALENTE A 2 VARAS DE ELETRODUTO DE PVC RIGIDO DE 3/4",12,00M DE FIO 2,5MM2,CAIXAINSTALACAO DE PONTO DE LUZ,APARENTE,EQUIVALENTE A 2 VARAS DES,CONEXOES,LUVAS,CURVA E INTERRUPTOR DE SOBREPORINSTALACAO DE PONTO DE LUZ,APARENTE,EQUIVALENTE A 2 VARAS DE</v>
      </c>
      <c r="C13809" s="141" t="s">
        <v>48533</v>
      </c>
      <c r="D13809" s="141" t="s">
        <v>48534</v>
      </c>
      <c r="E13809" s="141" t="s">
        <v>48535</v>
      </c>
      <c r="I13809" s="141" t="s">
        <v>14</v>
      </c>
      <c r="J13809" s="649">
        <v>299.47000000000003</v>
      </c>
    </row>
    <row r="13810" spans="1:10" hidden="1">
      <c r="A13810" s="141" t="s">
        <v>48536</v>
      </c>
      <c r="B13810" s="141" t="str">
        <f t="shared" si="215"/>
        <v>INSTALACAO DE PONTO DE LUZ,APARENTE,EQUIVALENTE A 2 VARAS DE ELETRODUTO DE PVC RIGIDO DE 3/4",12,00M DE FIO 2,5MM2,CAIXAINSTALACAO DE PONTO DE LUZ,APARENTE,EQUIVALENTE A 2 VARAS DES,CONEXOES,LUVAS,CURVA E INTERRUPTOR DE SOBREPORINSTALACAO DE PONTO DE LUZ,APARENTE,EQUIVALENTE A 2 VARAS DE</v>
      </c>
      <c r="C13810" s="141" t="s">
        <v>48533</v>
      </c>
      <c r="D13810" s="141" t="s">
        <v>48534</v>
      </c>
      <c r="E13810" s="141" t="s">
        <v>48535</v>
      </c>
      <c r="I13810" s="141" t="s">
        <v>14</v>
      </c>
      <c r="J13810" s="649">
        <v>268.82</v>
      </c>
    </row>
    <row r="13811" spans="1:10" hidden="1">
      <c r="A13811" s="141" t="s">
        <v>48537</v>
      </c>
      <c r="B13811" s="141" t="str">
        <f t="shared" si="215"/>
        <v>INSTALACAO DE PONTO DE LUZ,INSTALACAO APARENTE COM CANALETAPERFURADA,SENDO ESTA LIGADA A ELETROCALHA PRINCIPAL(EXCLUSIVINSTALACAO DE PONTO DE LUZ,INSTALACAO APARENTE COM CANALETAE ESTA)EQUIVALENTE A 1 VARA DE CANALETA E 2 VARAS DE ELETRODUTO DE PVC RIGIDO DE 3/4",24,00M DE FIO 2,5MM2,CAIXAS,CONEXOES,LUVAS,CURVA E INTERRUPTOR DE SOBREPORINSTALACAO DE PONTO DE LUZ,INSTALACAO APARENTE COM CANALETA</v>
      </c>
      <c r="C13811" s="141" t="s">
        <v>48538</v>
      </c>
      <c r="D13811" s="141" t="s">
        <v>48539</v>
      </c>
      <c r="E13811" s="141" t="s">
        <v>48540</v>
      </c>
      <c r="F13811" s="141" t="s">
        <v>48541</v>
      </c>
      <c r="G13811" s="141" t="s">
        <v>48542</v>
      </c>
      <c r="I13811" s="141" t="s">
        <v>14</v>
      </c>
      <c r="J13811" s="649">
        <v>452.46</v>
      </c>
    </row>
    <row r="13812" spans="1:10" hidden="1">
      <c r="A13812" s="141" t="s">
        <v>48543</v>
      </c>
      <c r="B13812" s="141" t="str">
        <f t="shared" si="215"/>
        <v>INSTALACAO DE PONTO DE LUZ,INSTALACAO APARENTE COM CANALETAPERFURADA,SENDO ESTA LIGADA A ELETROCALHA PRINCIPAL(EXCLUSIVINSTALACAO DE PONTO DE LUZ,INSTALACAO APARENTE COM CANALETAE ESTA)EQUIVALENTE A 1 VARA DE CANALETA E 2 VARAS DE ELETRODUTO DE PVC RIGIDO DE 3/4",24,00M DE FIO 2,5MM2,CAIXAS,CONEXOES,LUVAS,CURVA E INTERRUPTOR DE SOBREPORINSTALACAO DE PONTO DE LUZ,INSTALACAO APARENTE COM CANALETA</v>
      </c>
      <c r="C13812" s="141" t="s">
        <v>48538</v>
      </c>
      <c r="D13812" s="141" t="s">
        <v>48539</v>
      </c>
      <c r="E13812" s="141" t="s">
        <v>48540</v>
      </c>
      <c r="F13812" s="141" t="s">
        <v>48541</v>
      </c>
      <c r="G13812" s="141" t="s">
        <v>48542</v>
      </c>
      <c r="I13812" s="141" t="s">
        <v>14</v>
      </c>
      <c r="J13812" s="649">
        <v>418.64</v>
      </c>
    </row>
    <row r="13813" spans="1:10" hidden="1">
      <c r="A13813" s="141" t="s">
        <v>48544</v>
      </c>
      <c r="B13813" s="141" t="str">
        <f t="shared" si="215"/>
        <v>INSTALACAO DE PONTO DE LUZ,EMBUTIDO NA LAJE,EQUIVALENTE A 2VARAS DE ELETRODUTO DE PVC RIGIDO DE 1/2",12,00M DE FIO 2,5MINSTALACAO DE PONTO DE LUZ,EMBUTIDO NA LAJE,EQUIVALENTE A 2M2,CAIXAS,CONEXOES,LUVAS,CURVA E INTERRUPTOR DE EMBUTIR COMPLACA FOSFORESCENTE,INCLUSIVE ABERTURA E FECHAMENTO DE RASGOEM ALVENARIAINSTALACAO DE PONTO DE LUZ,EMBUTIDO NA LAJE,EQUIVALENTE A 2</v>
      </c>
      <c r="C13813" s="141" t="s">
        <v>48526</v>
      </c>
      <c r="D13813" s="141" t="s">
        <v>48545</v>
      </c>
      <c r="E13813" s="141" t="s">
        <v>48528</v>
      </c>
      <c r="F13813" s="141" t="s">
        <v>48529</v>
      </c>
      <c r="G13813" s="141" t="s">
        <v>48530</v>
      </c>
      <c r="I13813" s="141" t="s">
        <v>14</v>
      </c>
      <c r="J13813" s="649">
        <v>289.06</v>
      </c>
    </row>
    <row r="13814" spans="1:10" hidden="1">
      <c r="A13814" s="141" t="s">
        <v>48546</v>
      </c>
      <c r="B13814" s="141" t="str">
        <f t="shared" si="215"/>
        <v>INSTALACAO DE PONTO DE LUZ,EMBUTIDO NA LAJE,EQUIVALENTE A 2VARAS DE ELETRODUTO DE PVC RIGIDO DE 1/2",12,00M DE FIO 2,5MINSTALACAO DE PONTO DE LUZ,EMBUTIDO NA LAJE,EQUIVALENTE A 2M2,CAIXAS,CONEXOES,LUVAS,CURVA E INTERRUPTOR DE EMBUTIR COMPLACA FOSFORESCENTE,INCLUSIVE ABERTURA E FECHAMENTO DE RASGOEM ALVENARIAINSTALACAO DE PONTO DE LUZ,EMBUTIDO NA LAJE,EQUIVALENTE A 2</v>
      </c>
      <c r="C13814" s="141" t="s">
        <v>48526</v>
      </c>
      <c r="D13814" s="141" t="s">
        <v>48545</v>
      </c>
      <c r="E13814" s="141" t="s">
        <v>48528</v>
      </c>
      <c r="F13814" s="141" t="s">
        <v>48529</v>
      </c>
      <c r="G13814" s="141" t="s">
        <v>48530</v>
      </c>
      <c r="I13814" s="141" t="s">
        <v>14</v>
      </c>
      <c r="J13814" s="649">
        <v>257.29000000000002</v>
      </c>
    </row>
    <row r="13815" spans="1:10" hidden="1">
      <c r="A13815" s="141" t="s">
        <v>48547</v>
      </c>
      <c r="B13815" s="141" t="str">
        <f t="shared" si="215"/>
        <v>INSTALACAO DE PONTO DE LUZ,APARENTE,EQUIVALENTE A 2 VARAS DE ELETRODUTO DE PVC RIGIDO DE 1/2",12,00M DE FIO 2,5MM2,CAIXAINSTALACAO DE PONTO DE LUZ,APARENTE,EQUIVALENTE A 2 VARAS DES,CONEXOES,LUVAS,CURVA E INTERRUPTOR DE SOBREPORINSTALACAO DE PONTO DE LUZ,APARENTE,EQUIVALENTE A 2 VARAS DE</v>
      </c>
      <c r="C13815" s="141" t="s">
        <v>48533</v>
      </c>
      <c r="D13815" s="141" t="s">
        <v>48548</v>
      </c>
      <c r="E13815" s="141" t="s">
        <v>48535</v>
      </c>
      <c r="I13815" s="141" t="s">
        <v>14</v>
      </c>
      <c r="J13815" s="649">
        <v>262.8</v>
      </c>
    </row>
    <row r="13816" spans="1:10" hidden="1">
      <c r="A13816" s="141" t="s">
        <v>48549</v>
      </c>
      <c r="B13816" s="141" t="str">
        <f t="shared" si="215"/>
        <v>INSTALACAO DE PONTO DE LUZ,APARENTE,EQUIVALENTE A 2 VARAS DE ELETRODUTO DE PVC RIGIDO DE 1/2",12,00M DE FIO 2,5MM2,CAIXAINSTALACAO DE PONTO DE LUZ,APARENTE,EQUIVALENTE A 2 VARAS DES,CONEXOES,LUVAS,CURVA E INTERRUPTOR DE SOBREPORINSTALACAO DE PONTO DE LUZ,APARENTE,EQUIVALENTE A 2 VARAS DE</v>
      </c>
      <c r="C13816" s="141" t="s">
        <v>48533</v>
      </c>
      <c r="D13816" s="141" t="s">
        <v>48548</v>
      </c>
      <c r="E13816" s="141" t="s">
        <v>48535</v>
      </c>
      <c r="I13816" s="141" t="s">
        <v>14</v>
      </c>
      <c r="J13816" s="649">
        <v>236.65</v>
      </c>
    </row>
    <row r="13817" spans="1:10" hidden="1">
      <c r="A13817" s="141" t="s">
        <v>48550</v>
      </c>
      <c r="B13817" s="141" t="str">
        <f t="shared" si="215"/>
        <v>INSTALACAO DE PONTO DE LUZ,APARENTE COM CANALETA PERFURADA,SENDO ESTA LIGADA A ELETROCALHA PRINCIPAL(EXCLUSIVE ESTA),EQUINSTALACAO DE PONTO DE LUZ,APARENTE COM CANALETA PERFURADA,SIVALENTE A 1 VARA DE CANALETA E 2 VARAS DE ELETRODUTO DE PVC RIGIDO DE 1/2",24,00M DE FIO 2,5MM2,CAIXAS,CONEXOES,LUVAS,CURVA E INTERRUPTOR DE SOBREPORINSTALACAO DE PONTO DE LUZ,APARENTE COM CANALETA PERFURADA,S</v>
      </c>
      <c r="C13817" s="141" t="s">
        <v>48551</v>
      </c>
      <c r="D13817" s="141" t="s">
        <v>48552</v>
      </c>
      <c r="E13817" s="141" t="s">
        <v>48553</v>
      </c>
      <c r="F13817" s="141" t="s">
        <v>48554</v>
      </c>
      <c r="G13817" s="141" t="s">
        <v>48555</v>
      </c>
      <c r="I13817" s="141" t="s">
        <v>14</v>
      </c>
      <c r="J13817" s="649">
        <v>397.44</v>
      </c>
    </row>
    <row r="13818" spans="1:10" hidden="1">
      <c r="A13818" s="141" t="s">
        <v>48556</v>
      </c>
      <c r="B13818" s="141" t="str">
        <f t="shared" si="215"/>
        <v>INSTALACAO DE PONTO DE LUZ,APARENTE COM CANALETA PERFURADA,SENDO ESTA LIGADA A ELETROCALHA PRINCIPAL(EXCLUSIVE ESTA),EQUINSTALACAO DE PONTO DE LUZ,APARENTE COM CANALETA PERFURADA,SIVALENTE A 1 VARA DE CANALETA E 2 VARAS DE ELETRODUTO DE PVC RIGIDO DE 1/2",24,00M DE FIO 2,5MM2,CAIXAS,CONEXOES,LUVAS,CURVA E INTERRUPTOR DE SOBREPORINSTALACAO DE PONTO DE LUZ,APARENTE COM CANALETA PERFURADA,S</v>
      </c>
      <c r="C13818" s="141" t="s">
        <v>48551</v>
      </c>
      <c r="D13818" s="141" t="s">
        <v>48552</v>
      </c>
      <c r="E13818" s="141" t="s">
        <v>48553</v>
      </c>
      <c r="F13818" s="141" t="s">
        <v>48554</v>
      </c>
      <c r="G13818" s="141" t="s">
        <v>48555</v>
      </c>
      <c r="I13818" s="141" t="s">
        <v>14</v>
      </c>
      <c r="J13818" s="649">
        <v>371.28</v>
      </c>
    </row>
    <row r="13819" spans="1:10" hidden="1">
      <c r="A13819" s="141" t="s">
        <v>48557</v>
      </c>
      <c r="B13819" s="141" t="str">
        <f t="shared" si="215"/>
        <v>INSTALACAO DE UM CONJUNTO DE 2 PONTOS DE LUZ,EMBUTIDO NA LAJE,EQUIVALENTE A 5 VARAS DE ELETRODUTO DE PVC RIGIDO DE 3/4",INSTALACAO DE UM CONJUNTO DE 2 PONTOS DE LUZ,EMBUTIDO NA LAJ33,00M DE FIO 2,5MM2,CAIXAS,CONEXOES,LUVAS,CURVA E INTERRUPTOR DE EMBUTIR COM PLACA FOSFORESCENTE,INCLUSIVE ABERTURA E FECHAMENTO DE RASGO EM ALVENARIAINSTALACAO DE UM CONJUNTO DE 2 PONTOS DE LUZ,EMBUTIDO NA LAJ</v>
      </c>
      <c r="C13819" s="141" t="s">
        <v>48558</v>
      </c>
      <c r="D13819" s="141" t="s">
        <v>48559</v>
      </c>
      <c r="E13819" s="141" t="s">
        <v>48560</v>
      </c>
      <c r="F13819" s="141" t="s">
        <v>48561</v>
      </c>
      <c r="G13819" s="141" t="s">
        <v>48562</v>
      </c>
      <c r="I13819" s="141" t="s">
        <v>14</v>
      </c>
      <c r="J13819" s="649">
        <v>712.25</v>
      </c>
    </row>
    <row r="13820" spans="1:10" hidden="1">
      <c r="A13820" s="141" t="s">
        <v>48563</v>
      </c>
      <c r="B13820" s="141" t="str">
        <f t="shared" si="215"/>
        <v>INSTALACAO DE UM CONJUNTO DE 2 PONTOS DE LUZ,EMBUTIDO NA LAJE,EQUIVALENTE A 5 VARAS DE ELETRODUTO DE PVC RIGIDO DE 3/4",INSTALACAO DE UM CONJUNTO DE 2 PONTOS DE LUZ,EMBUTIDO NA LAJ33,00M DE FIO 2,5MM2,CAIXAS,CONEXOES,LUVAS,CURVA E INTERRUPTOR DE EMBUTIR COM PLACA FOSFORESCENTE,INCLUSIVE ABERTURA E FECHAMENTO DE RASGO EM ALVENARIAINSTALACAO DE UM CONJUNTO DE 2 PONTOS DE LUZ,EMBUTIDO NA LAJ</v>
      </c>
      <c r="C13820" s="141" t="s">
        <v>48558</v>
      </c>
      <c r="D13820" s="141" t="s">
        <v>48559</v>
      </c>
      <c r="E13820" s="141" t="s">
        <v>48560</v>
      </c>
      <c r="F13820" s="141" t="s">
        <v>48561</v>
      </c>
      <c r="G13820" s="141" t="s">
        <v>48562</v>
      </c>
      <c r="I13820" s="141" t="s">
        <v>14</v>
      </c>
      <c r="J13820" s="649">
        <v>636.39</v>
      </c>
    </row>
    <row r="13821" spans="1:10" hidden="1">
      <c r="A13821" s="141" t="s">
        <v>48564</v>
      </c>
      <c r="B13821" s="141" t="str">
        <f t="shared" si="215"/>
        <v>INSTALACAO DE UM CONJUNTO DE 2 PONTOS DE LUZ,APARENTE,EQUIVALENTE A 5 VARAS DE ELETRODUTO DE PVC RIGIDO DE 3/4",33,00M DINSTALACAO DE UM CONJUNTO DE 2 PONTOS DE LUZ,APARENTE,EQUIVAE FIO 2,5MM2,CAIXAS,CONEXOES,LUVAS,CURVA E INTERRUPTOR DE SOBREPORINSTALACAO DE UM CONJUNTO DE 2 PONTOS DE LUZ,APARENTE,EQUIVA</v>
      </c>
      <c r="C13821" s="141" t="s">
        <v>48565</v>
      </c>
      <c r="D13821" s="141" t="s">
        <v>48566</v>
      </c>
      <c r="E13821" s="141" t="s">
        <v>48567</v>
      </c>
      <c r="F13821" s="141" t="s">
        <v>48568</v>
      </c>
      <c r="I13821" s="141" t="s">
        <v>14</v>
      </c>
      <c r="J13821" s="649">
        <v>522.79</v>
      </c>
    </row>
    <row r="13822" spans="1:10" hidden="1">
      <c r="A13822" s="141" t="s">
        <v>48569</v>
      </c>
      <c r="B13822" s="141" t="str">
        <f t="shared" si="215"/>
        <v>INSTALACAO DE UM CONJUNTO DE 2 PONTOS DE LUZ,APARENTE,EQUIVALENTE A 5 VARAS DE ELETRODUTO DE PVC RIGIDO DE 3/4",33,00M DINSTALACAO DE UM CONJUNTO DE 2 PONTOS DE LUZ,APARENTE,EQUIVAE FIO 2,5MM2,CAIXAS,CONEXOES,LUVAS,CURVA E INTERRUPTOR DE SOBREPORINSTALACAO DE UM CONJUNTO DE 2 PONTOS DE LUZ,APARENTE,EQUIVA</v>
      </c>
      <c r="C13822" s="141" t="s">
        <v>48565</v>
      </c>
      <c r="D13822" s="141" t="s">
        <v>48566</v>
      </c>
      <c r="E13822" s="141" t="s">
        <v>48567</v>
      </c>
      <c r="F13822" s="141" t="s">
        <v>48568</v>
      </c>
      <c r="I13822" s="141" t="s">
        <v>14</v>
      </c>
      <c r="J13822" s="649">
        <v>475.67</v>
      </c>
    </row>
    <row r="13823" spans="1:10" hidden="1">
      <c r="A13823" s="141" t="s">
        <v>48570</v>
      </c>
      <c r="B13823" s="141" t="str">
        <f t="shared" si="215"/>
        <v>INSTALACAO DE UM CONJUNTO DE 2 PONTOS DE LUZ,APARENTE COM CANALETA PERFURADA,SENDO ESTA LIGADA A ELETROCALHA PRINCIPAL(EINSTALACAO DE UM CONJUNTO DE 2 PONTOS DE LUZ,APARENTE COM CAXCLUSIVE ESTA),EQUIVALENTE A 1,5 VARAS DE CANALETA E 2 VARAS DE ELETRODUTO DE PVC RIGIDO DE 3/4",45,00M DE FIO 2,5MM2,CAIXAS,CONEXOES,LUVAS,CURVA E INTERRUPTOR DE SOBREPORINSTALACAO DE UM CONJUNTO DE 2 PONTOS DE LUZ,APARENTE COM CA</v>
      </c>
      <c r="C13823" s="141" t="s">
        <v>48571</v>
      </c>
      <c r="D13823" s="141" t="s">
        <v>48572</v>
      </c>
      <c r="E13823" s="141" t="s">
        <v>48573</v>
      </c>
      <c r="F13823" s="141" t="s">
        <v>48574</v>
      </c>
      <c r="G13823" s="141" t="s">
        <v>48575</v>
      </c>
      <c r="I13823" s="141" t="s">
        <v>14</v>
      </c>
      <c r="J13823" s="649">
        <v>676.86</v>
      </c>
    </row>
    <row r="13824" spans="1:10" hidden="1">
      <c r="A13824" s="141" t="s">
        <v>48576</v>
      </c>
      <c r="B13824" s="141" t="str">
        <f t="shared" si="215"/>
        <v>INSTALACAO DE UM CONJUNTO DE 2 PONTOS DE LUZ,APARENTE COM CANALETA PERFURADA,SENDO ESTA LIGADA A ELETROCALHA PRINCIPAL(EINSTALACAO DE UM CONJUNTO DE 2 PONTOS DE LUZ,APARENTE COM CAXCLUSIVE ESTA),EQUIVALENTE A 1,5 VARAS DE CANALETA E 2 VARAS DE ELETRODUTO DE PVC RIGIDO DE 3/4",45,00M DE FIO 2,5MM2,CAIXAS,CONEXOES,LUVAS,CURVA E INTERRUPTOR DE SOBREPORINSTALACAO DE UM CONJUNTO DE 2 PONTOS DE LUZ,APARENTE COM CA</v>
      </c>
      <c r="C13824" s="141" t="s">
        <v>48571</v>
      </c>
      <c r="D13824" s="141" t="s">
        <v>48572</v>
      </c>
      <c r="E13824" s="141" t="s">
        <v>48573</v>
      </c>
      <c r="F13824" s="141" t="s">
        <v>48574</v>
      </c>
      <c r="G13824" s="141" t="s">
        <v>48575</v>
      </c>
      <c r="I13824" s="141" t="s">
        <v>14</v>
      </c>
      <c r="J13824" s="649">
        <v>627.20000000000005</v>
      </c>
    </row>
    <row r="13825" spans="1:10" hidden="1">
      <c r="A13825" s="141" t="s">
        <v>48577</v>
      </c>
      <c r="B13825" s="141" t="str">
        <f t="shared" si="215"/>
        <v>INSTALACAO DE UM CONJUNTO DE 2 PONTOS DE LUZ,EMBUTIDO NA LAJE,EQUIVALENTE A 5 VARAS DE ELETRODUTO DE PVC RIGIDO DE 1/2",INSTALACAO DE UM CONJUNTO DE 2 PONTOS DE LUZ,EMBUTIDO NA LAJ33,00M DE FIO 2,5MM2,CAIXAS,CONEXOES,LUVAS,CURVA E INTERRUPTOR DE EMBUTIR COM PLACA FOSFORESCENTE,INCLUSIVE ABERTURA E FECHAMENTO DE RASGO EM ALVENARIAINSTALACAO DE UM CONJUNTO DE 2 PONTOS DE LUZ,EMBUTIDO NA LAJ</v>
      </c>
      <c r="C13825" s="141" t="s">
        <v>48558</v>
      </c>
      <c r="D13825" s="141" t="s">
        <v>48578</v>
      </c>
      <c r="E13825" s="141" t="s">
        <v>48560</v>
      </c>
      <c r="F13825" s="141" t="s">
        <v>48561</v>
      </c>
      <c r="G13825" s="141" t="s">
        <v>48562</v>
      </c>
      <c r="I13825" s="141" t="s">
        <v>14</v>
      </c>
      <c r="J13825" s="649">
        <v>546.05999999999995</v>
      </c>
    </row>
    <row r="13826" spans="1:10" hidden="1">
      <c r="A13826" s="141" t="s">
        <v>48579</v>
      </c>
      <c r="B13826" s="141" t="str">
        <f t="shared" si="215"/>
        <v>INSTALACAO DE UM CONJUNTO DE 2 PONTOS DE LUZ,EMBUTIDO NA LAJE,EQUIVALENTE A 5 VARAS DE ELETRODUTO DE PVC RIGIDO DE 1/2",INSTALACAO DE UM CONJUNTO DE 2 PONTOS DE LUZ,EMBUTIDO NA LAJ33,00M DE FIO 2,5MM2,CAIXAS,CONEXOES,LUVAS,CURVA E INTERRUPTOR DE EMBUTIR COM PLACA FOSFORESCENTE,INCLUSIVE ABERTURA E FECHAMENTO DE RASGO EM ALVENARIAINSTALACAO DE UM CONJUNTO DE 2 PONTOS DE LUZ,EMBUTIDO NA LAJ</v>
      </c>
      <c r="C13826" s="141" t="s">
        <v>48558</v>
      </c>
      <c r="D13826" s="141" t="s">
        <v>48578</v>
      </c>
      <c r="E13826" s="141" t="s">
        <v>48560</v>
      </c>
      <c r="F13826" s="141" t="s">
        <v>48561</v>
      </c>
      <c r="G13826" s="141" t="s">
        <v>48562</v>
      </c>
      <c r="I13826" s="141" t="s">
        <v>14</v>
      </c>
      <c r="J13826" s="649">
        <v>489.51</v>
      </c>
    </row>
    <row r="13827" spans="1:10" hidden="1">
      <c r="A13827" s="141" t="s">
        <v>48580</v>
      </c>
      <c r="B13827" s="141" t="str">
        <f t="shared" ref="B13827:B13890" si="216">C13827&amp;D13827&amp;C13827&amp;E13827&amp;F13827&amp;G13827&amp;H13827&amp;C13827</f>
        <v>INSTALACAO DE UM CONJUNTO DE 2 PONTOS DE LUZ,APARENTE,EQUIVALENTE A 5 VARAS DE ELETRODUTO DE PVC RIGIDO DE 1/2",33,00M DINSTALACAO DE UM CONJUNTO DE 2 PONTOS DE LUZ,APARENTE,EQUIVAE FIO 2,5MM2,CAIXAS,CONEXOES,LUVAS,CURVA E INTERRUPTOR DE SOBREPORINSTALACAO DE UM CONJUNTO DE 2 PONTOS DE LUZ,APARENTE,EQUIVA</v>
      </c>
      <c r="C13827" s="141" t="s">
        <v>48565</v>
      </c>
      <c r="D13827" s="141" t="s">
        <v>48581</v>
      </c>
      <c r="E13827" s="141" t="s">
        <v>48567</v>
      </c>
      <c r="F13827" s="141" t="s">
        <v>48568</v>
      </c>
      <c r="I13827" s="141" t="s">
        <v>14</v>
      </c>
      <c r="J13827" s="649">
        <v>481.32</v>
      </c>
    </row>
    <row r="13828" spans="1:10" hidden="1">
      <c r="A13828" s="141" t="s">
        <v>48582</v>
      </c>
      <c r="B13828" s="141" t="str">
        <f t="shared" si="216"/>
        <v>INSTALACAO DE UM CONJUNTO DE 2 PONTOS DE LUZ,APARENTE,EQUIVALENTE A 5 VARAS DE ELETRODUTO DE PVC RIGIDO DE 1/2",33,00M DINSTALACAO DE UM CONJUNTO DE 2 PONTOS DE LUZ,APARENTE,EQUIVAE FIO 2,5MM2,CAIXAS,CONEXOES,LUVAS,CURVA E INTERRUPTOR DE SOBREPORINSTALACAO DE UM CONJUNTO DE 2 PONTOS DE LUZ,APARENTE,EQUIVA</v>
      </c>
      <c r="C13828" s="141" t="s">
        <v>48565</v>
      </c>
      <c r="D13828" s="141" t="s">
        <v>48581</v>
      </c>
      <c r="E13828" s="141" t="s">
        <v>48567</v>
      </c>
      <c r="F13828" s="141" t="s">
        <v>48568</v>
      </c>
      <c r="I13828" s="141" t="s">
        <v>14</v>
      </c>
      <c r="J13828" s="649">
        <v>438.8</v>
      </c>
    </row>
    <row r="13829" spans="1:10" hidden="1">
      <c r="A13829" s="141" t="s">
        <v>48583</v>
      </c>
      <c r="B13829" s="141" t="str">
        <f t="shared" si="216"/>
        <v>INSTALACAO DE UM CONJUNTO DE 2 PONTOS DE LUZ,APARENTE COM CANALETA PERFURADA,SENDO ESTA LIGADA A ELETROCALHA PRINCIPAL(EINSTALACAO DE UM CONJUNTO DE 2 PONTOS DE LUZ,APARENTE COM CAXCLUSIVE ESTA),EQUIVALENTE A 1,5 VARAS DE CANALETA E 2 VARAS DE ELETRODUTO DE PVC RIGIDO DE 1/2",45,00M DE FIO 2,5MM2,CAIXAS,CONEXOES,LUVAS,CURVA E INTERRUPTOR DE SOBREPORINSTALACAO DE UM CONJUNTO DE 2 PONTOS DE LUZ,APARENTE COM CA</v>
      </c>
      <c r="C13829" s="141" t="s">
        <v>48571</v>
      </c>
      <c r="D13829" s="141" t="s">
        <v>48572</v>
      </c>
      <c r="E13829" s="141" t="s">
        <v>48573</v>
      </c>
      <c r="F13829" s="141" t="s">
        <v>48584</v>
      </c>
      <c r="G13829" s="141" t="s">
        <v>48575</v>
      </c>
      <c r="I13829" s="141" t="s">
        <v>14</v>
      </c>
      <c r="J13829" s="649">
        <v>668.33</v>
      </c>
    </row>
    <row r="13830" spans="1:10" hidden="1">
      <c r="A13830" s="141" t="s">
        <v>48585</v>
      </c>
      <c r="B13830" s="141" t="str">
        <f t="shared" si="216"/>
        <v>INSTALACAO DE UM CONJUNTO DE 2 PONTOS DE LUZ,APARENTE COM CANALETA PERFURADA,SENDO ESTA LIGADA A ELETROCALHA PRINCIPAL(EINSTALACAO DE UM CONJUNTO DE 2 PONTOS DE LUZ,APARENTE COM CAXCLUSIVE ESTA),EQUIVALENTE A 1,5 VARAS DE CANALETA E 2 VARAS DE ELETRODUTO DE PVC RIGIDO DE 1/2",45,00M DE FIO 2,5MM2,CAIXAS,CONEXOES,LUVAS,CURVA E INTERRUPTOR DE SOBREPORINSTALACAO DE UM CONJUNTO DE 2 PONTOS DE LUZ,APARENTE COM CA</v>
      </c>
      <c r="C13830" s="141" t="s">
        <v>48571</v>
      </c>
      <c r="D13830" s="141" t="s">
        <v>48572</v>
      </c>
      <c r="E13830" s="141" t="s">
        <v>48573</v>
      </c>
      <c r="F13830" s="141" t="s">
        <v>48584</v>
      </c>
      <c r="G13830" s="141" t="s">
        <v>48575</v>
      </c>
      <c r="I13830" s="141" t="s">
        <v>14</v>
      </c>
      <c r="J13830" s="649">
        <v>623.16999999999996</v>
      </c>
    </row>
    <row r="13831" spans="1:10" hidden="1">
      <c r="A13831" s="141" t="s">
        <v>48586</v>
      </c>
      <c r="B13831" s="141" t="str">
        <f t="shared" si="216"/>
        <v>INSTALACAO DE UM CONJUNTO DE 3 PONTOS DE LUZ,EMBUTIDO NA LAJE,EQUIVALENTE A 6 VARAS DE ELETRODUTO DE PVC RIGIDO DE 3/4",INSTALACAO DE UM CONJUNTO DE 3 PONTOS DE LUZ,EMBUTIDO NA LAJ50,00M DE FIO 2,5MM2,CAIXAS,CONEXOES,LUVAS,CURVA E INTERRUPTOR DE EMBUTIR COM PLACA FOSFORESCENTE,INCLUSIVE ABERTURA E FECHAMENTO DE RASGO EM ALVENARIAINSTALACAO DE UM CONJUNTO DE 3 PONTOS DE LUZ,EMBUTIDO NA LAJ</v>
      </c>
      <c r="C13831" s="141" t="s">
        <v>48587</v>
      </c>
      <c r="D13831" s="141" t="s">
        <v>48588</v>
      </c>
      <c r="E13831" s="141" t="s">
        <v>48589</v>
      </c>
      <c r="F13831" s="141" t="s">
        <v>48561</v>
      </c>
      <c r="G13831" s="141" t="s">
        <v>48562</v>
      </c>
      <c r="I13831" s="141" t="s">
        <v>14</v>
      </c>
      <c r="J13831" s="649">
        <v>907.91</v>
      </c>
    </row>
    <row r="13832" spans="1:10" hidden="1">
      <c r="A13832" s="141" t="s">
        <v>48590</v>
      </c>
      <c r="B13832" s="141" t="str">
        <f t="shared" si="216"/>
        <v>INSTALACAO DE UM CONJUNTO DE 3 PONTOS DE LUZ,EMBUTIDO NA LAJE,EQUIVALENTE A 6 VARAS DE ELETRODUTO DE PVC RIGIDO DE 3/4",INSTALACAO DE UM CONJUNTO DE 3 PONTOS DE LUZ,EMBUTIDO NA LAJ50,00M DE FIO 2,5MM2,CAIXAS,CONEXOES,LUVAS,CURVA E INTERRUPTOR DE EMBUTIR COM PLACA FOSFORESCENTE,INCLUSIVE ABERTURA E FECHAMENTO DE RASGO EM ALVENARIAINSTALACAO DE UM CONJUNTO DE 3 PONTOS DE LUZ,EMBUTIDO NA LAJ</v>
      </c>
      <c r="C13832" s="141" t="s">
        <v>48587</v>
      </c>
      <c r="D13832" s="141" t="s">
        <v>48588</v>
      </c>
      <c r="E13832" s="141" t="s">
        <v>48589</v>
      </c>
      <c r="F13832" s="141" t="s">
        <v>48561</v>
      </c>
      <c r="G13832" s="141" t="s">
        <v>48562</v>
      </c>
      <c r="I13832" s="141" t="s">
        <v>14</v>
      </c>
      <c r="J13832" s="649">
        <v>812.44</v>
      </c>
    </row>
    <row r="13833" spans="1:10" hidden="1">
      <c r="A13833" s="141" t="s">
        <v>48591</v>
      </c>
      <c r="B13833" s="141" t="str">
        <f t="shared" si="216"/>
        <v>INSTALACAO DE UM CONJUNTO DE 3 PONTOS DE LUZ,APARENTE,EQUIVALENTE A 6 VARAS DE ELETRODUTO DE PVC RIGIDO DE 3/4",50,00M DINSTALACAO DE UM CONJUNTO DE 3 PONTOS DE LUZ,APARENTE,EQUIVAE FIO 2,5MM2,CAIXAS,CONEXOES,LUVAS,CURVA E INTERRUPTOR DE SOBREPORINSTALACAO DE UM CONJUNTO DE 3 PONTOS DE LUZ,APARENTE,EQUIVA</v>
      </c>
      <c r="C13833" s="141" t="s">
        <v>48592</v>
      </c>
      <c r="D13833" s="141" t="s">
        <v>48593</v>
      </c>
      <c r="E13833" s="141" t="s">
        <v>48567</v>
      </c>
      <c r="F13833" s="141" t="s">
        <v>48568</v>
      </c>
      <c r="I13833" s="141" t="s">
        <v>14</v>
      </c>
      <c r="J13833" s="649">
        <v>680.69</v>
      </c>
    </row>
    <row r="13834" spans="1:10" hidden="1">
      <c r="A13834" s="141" t="s">
        <v>48594</v>
      </c>
      <c r="B13834" s="141" t="str">
        <f t="shared" si="216"/>
        <v>INSTALACAO DE UM CONJUNTO DE 3 PONTOS DE LUZ,APARENTE,EQUIVALENTE A 6 VARAS DE ELETRODUTO DE PVC RIGIDO DE 3/4",50,00M DINSTALACAO DE UM CONJUNTO DE 3 PONTOS DE LUZ,APARENTE,EQUIVAE FIO 2,5MM2,CAIXAS,CONEXOES,LUVAS,CURVA E INTERRUPTOR DE SOBREPORINSTALACAO DE UM CONJUNTO DE 3 PONTOS DE LUZ,APARENTE,EQUIVA</v>
      </c>
      <c r="C13834" s="141" t="s">
        <v>48592</v>
      </c>
      <c r="D13834" s="141" t="s">
        <v>48593</v>
      </c>
      <c r="E13834" s="141" t="s">
        <v>48567</v>
      </c>
      <c r="F13834" s="141" t="s">
        <v>48568</v>
      </c>
      <c r="I13834" s="141" t="s">
        <v>14</v>
      </c>
      <c r="J13834" s="649">
        <v>619.69000000000005</v>
      </c>
    </row>
    <row r="13835" spans="1:10" hidden="1">
      <c r="A13835" s="141" t="s">
        <v>48595</v>
      </c>
      <c r="B13835" s="141" t="str">
        <f t="shared" si="216"/>
        <v>INSTALACAO DE UM CONJUNTO DE 3 PONTOS DE LUZ,APARENTE COM CANALETA PERFURADA,SENDO ESTA LIGADA A ELETROCALHA PRINCIPAL(EINSTALACAO DE UM CONJUNTO DE 3 PONTOS DE LUZ,APARENTE COM CAXCLUSIVE ESTA),EQUIVALENTE A 2,5 VARAS DE CANALETA E 2 VARAS DE ELETRODUTO DE PVC RIGIDO DE 3/4",62,00M DE FIO 2,5MM2,CAIXAS,CONEXOES,LUVAS,CURVA E INTERRUPTOR DE SOBREPORINSTALACAO DE UM CONJUNTO DE 3 PONTOS DE LUZ,APARENTE COM CA</v>
      </c>
      <c r="C13835" s="141" t="s">
        <v>48596</v>
      </c>
      <c r="D13835" s="141" t="s">
        <v>48572</v>
      </c>
      <c r="E13835" s="141" t="s">
        <v>48597</v>
      </c>
      <c r="F13835" s="141" t="s">
        <v>48598</v>
      </c>
      <c r="G13835" s="141" t="s">
        <v>48575</v>
      </c>
      <c r="I13835" s="141" t="s">
        <v>14</v>
      </c>
      <c r="J13835" s="649">
        <v>934.1</v>
      </c>
    </row>
    <row r="13836" spans="1:10" hidden="1">
      <c r="A13836" s="141" t="s">
        <v>48599</v>
      </c>
      <c r="B13836" s="141" t="str">
        <f t="shared" si="216"/>
        <v>INSTALACAO DE UM CONJUNTO DE 3 PONTOS DE LUZ,APARENTE COM CANALETA PERFURADA,SENDO ESTA LIGADA A ELETROCALHA PRINCIPAL(EINSTALACAO DE UM CONJUNTO DE 3 PONTOS DE LUZ,APARENTE COM CAXCLUSIVE ESTA),EQUIVALENTE A 2,5 VARAS DE CANALETA E 2 VARAS DE ELETRODUTO DE PVC RIGIDO DE 3/4",62,00M DE FIO 2,5MM2,CAIXAS,CONEXOES,LUVAS,CURVA E INTERRUPTOR DE SOBREPORINSTALACAO DE UM CONJUNTO DE 3 PONTOS DE LUZ,APARENTE COM CA</v>
      </c>
      <c r="C13836" s="141" t="s">
        <v>48596</v>
      </c>
      <c r="D13836" s="141" t="s">
        <v>48572</v>
      </c>
      <c r="E13836" s="141" t="s">
        <v>48597</v>
      </c>
      <c r="F13836" s="141" t="s">
        <v>48598</v>
      </c>
      <c r="G13836" s="141" t="s">
        <v>48575</v>
      </c>
      <c r="I13836" s="141" t="s">
        <v>14</v>
      </c>
      <c r="J13836" s="649">
        <v>869.94</v>
      </c>
    </row>
    <row r="13837" spans="1:10" hidden="1">
      <c r="A13837" s="141" t="s">
        <v>48600</v>
      </c>
      <c r="B13837" s="141" t="str">
        <f t="shared" si="216"/>
        <v>INSTALACAO DE UM CONJUNTO DE 3 PONTOS DE LUZ,EMBUTIDO NA LAJE,EQUIVALENTE A 6 VARAS DE ELETRODUTO DE PVC RIGIDO DE 1/2",INSTALACAO DE UM CONJUNTO DE 3 PONTOS DE LUZ,EMBUTIDO NA LAJ50,00M DE FIO 2,5MM2,CAIXAS,CONEXOES,LUVAS,CURVA E INTERRUPTOR DE EMBUTIR COM PLACA FOSFORESCENTE,INCLUSIVE ABERTURA E FECHAMENTO DE RASGO EM ALVENARIAINSTALACAO DE UM CONJUNTO DE 3 PONTOS DE LUZ,EMBUTIDO NA LAJ</v>
      </c>
      <c r="C13837" s="141" t="s">
        <v>48587</v>
      </c>
      <c r="D13837" s="141" t="s">
        <v>48601</v>
      </c>
      <c r="E13837" s="141" t="s">
        <v>48589</v>
      </c>
      <c r="F13837" s="141" t="s">
        <v>48561</v>
      </c>
      <c r="G13837" s="141" t="s">
        <v>48562</v>
      </c>
      <c r="I13837" s="141" t="s">
        <v>14</v>
      </c>
      <c r="J13837" s="649">
        <v>704.2</v>
      </c>
    </row>
    <row r="13838" spans="1:10" hidden="1">
      <c r="A13838" s="141" t="s">
        <v>48602</v>
      </c>
      <c r="B13838" s="141" t="str">
        <f t="shared" si="216"/>
        <v>INSTALACAO DE UM CONJUNTO DE 3 PONTOS DE LUZ,EMBUTIDO NA LAJE,EQUIVALENTE A 6 VARAS DE ELETRODUTO DE PVC RIGIDO DE 1/2",INSTALACAO DE UM CONJUNTO DE 3 PONTOS DE LUZ,EMBUTIDO NA LAJ50,00M DE FIO 2,5MM2,CAIXAS,CONEXOES,LUVAS,CURVA E INTERRUPTOR DE EMBUTIR COM PLACA FOSFORESCENTE,INCLUSIVE ABERTURA E FECHAMENTO DE RASGO EM ALVENARIAINSTALACAO DE UM CONJUNTO DE 3 PONTOS DE LUZ,EMBUTIDO NA LAJ</v>
      </c>
      <c r="C13838" s="141" t="s">
        <v>48587</v>
      </c>
      <c r="D13838" s="141" t="s">
        <v>48601</v>
      </c>
      <c r="E13838" s="141" t="s">
        <v>48589</v>
      </c>
      <c r="F13838" s="141" t="s">
        <v>48561</v>
      </c>
      <c r="G13838" s="141" t="s">
        <v>48562</v>
      </c>
      <c r="I13838" s="141" t="s">
        <v>14</v>
      </c>
      <c r="J13838" s="649">
        <v>632.45000000000005</v>
      </c>
    </row>
    <row r="13839" spans="1:10" hidden="1">
      <c r="A13839" s="141" t="s">
        <v>48603</v>
      </c>
      <c r="B13839" s="141" t="str">
        <f t="shared" si="216"/>
        <v>INSTALACAO DE UM CONJUNTO DE 3 PONTOS DE LUZ,APARENTE,EQUIVALENTE A 6 VARAS DE ELETRODUTO DE PVC RIGIDO DE 1/2",50,00M DINSTALACAO DE UM CONJUNTO DE 3 PONTOS DE LUZ,APARENTE,EQUIVAE FIO 2,5MM2,CAIXAS,CONEXOES,LUVAS,CURVA E INTERRUPTOR DE SOBREPORINSTALACAO DE UM CONJUNTO DE 3 PONTOS DE LUZ,APARENTE,EQUIVA</v>
      </c>
      <c r="C13839" s="141" t="s">
        <v>48592</v>
      </c>
      <c r="D13839" s="141" t="s">
        <v>48604</v>
      </c>
      <c r="E13839" s="141" t="s">
        <v>48567</v>
      </c>
      <c r="F13839" s="141" t="s">
        <v>48568</v>
      </c>
      <c r="I13839" s="141" t="s">
        <v>14</v>
      </c>
      <c r="J13839" s="649">
        <v>626.64</v>
      </c>
    </row>
    <row r="13840" spans="1:10" hidden="1">
      <c r="A13840" s="141" t="s">
        <v>48605</v>
      </c>
      <c r="B13840" s="141" t="str">
        <f t="shared" si="216"/>
        <v>INSTALACAO DE UM CONJUNTO DE 3 PONTOS DE LUZ,APARENTE,EQUIVALENTE A 6 VARAS DE ELETRODUTO DE PVC RIGIDO DE 1/2",50,00M DINSTALACAO DE UM CONJUNTO DE 3 PONTOS DE LUZ,APARENTE,EQUIVAE FIO 2,5MM2,CAIXAS,CONEXOES,LUVAS,CURVA E INTERRUPTOR DE SOBREPORINSTALACAO DE UM CONJUNTO DE 3 PONTOS DE LUZ,APARENTE,EQUIVA</v>
      </c>
      <c r="C13840" s="141" t="s">
        <v>48592</v>
      </c>
      <c r="D13840" s="141" t="s">
        <v>48604</v>
      </c>
      <c r="E13840" s="141" t="s">
        <v>48567</v>
      </c>
      <c r="F13840" s="141" t="s">
        <v>48568</v>
      </c>
      <c r="I13840" s="141" t="s">
        <v>14</v>
      </c>
      <c r="J13840" s="649">
        <v>571.71</v>
      </c>
    </row>
    <row r="13841" spans="1:10" hidden="1">
      <c r="A13841" s="141" t="s">
        <v>48606</v>
      </c>
      <c r="B13841" s="141" t="str">
        <f t="shared" si="216"/>
        <v>INSTALACAO DE UM CONJUNTO DE 3 PONTOS DE LUZ,APARENTE COM CANALETA PERFURADA,SENDO ESTA LIGADA A ELETROCALHA PRINCIPAL(EINSTALACAO DE UM CONJUNTO DE 3 PONTOS DE LUZ,APARENTE COM CAXCLUSIVE ESTA),EQUIVALENTE A 2,5 VARAS DE CANALETA E 2 VARAS DE ELETRODUTO DE PVC RIGIDO DE 1/2",62,00M DE FIO 2,5MM2,CAIXAS,CONEXOES,LUVAS,CURVA E INTERRUPTOR DE SOBREPORINSTALACAO DE UM CONJUNTO DE 3 PONTOS DE LUZ,APARENTE COM CA</v>
      </c>
      <c r="C13841" s="141" t="s">
        <v>48596</v>
      </c>
      <c r="D13841" s="141" t="s">
        <v>48572</v>
      </c>
      <c r="E13841" s="141" t="s">
        <v>48597</v>
      </c>
      <c r="F13841" s="141" t="s">
        <v>48607</v>
      </c>
      <c r="G13841" s="141" t="s">
        <v>48575</v>
      </c>
      <c r="I13841" s="141" t="s">
        <v>14</v>
      </c>
      <c r="J13841" s="649">
        <v>917.23</v>
      </c>
    </row>
    <row r="13842" spans="1:10" hidden="1">
      <c r="A13842" s="141" t="s">
        <v>48608</v>
      </c>
      <c r="B13842" s="141" t="str">
        <f t="shared" si="216"/>
        <v>INSTALACAO DE UM CONJUNTO DE 3 PONTOS DE LUZ,APARENTE COM CANALETA PERFURADA,SENDO ESTA LIGADA A ELETROCALHA PRINCIPAL(EINSTALACAO DE UM CONJUNTO DE 3 PONTOS DE LUZ,APARENTE COM CAXCLUSIVE ESTA),EQUIVALENTE A 2,5 VARAS DE CANALETA E 2 VARAS DE ELETRODUTO DE PVC RIGIDO DE 1/2",62,00M DE FIO 2,5MM2,CAIXAS,CONEXOES,LUVAS,CURVA E INTERRUPTOR DE SOBREPORINSTALACAO DE UM CONJUNTO DE 3 PONTOS DE LUZ,APARENTE COM CA</v>
      </c>
      <c r="C13842" s="141" t="s">
        <v>48596</v>
      </c>
      <c r="D13842" s="141" t="s">
        <v>48572</v>
      </c>
      <c r="E13842" s="141" t="s">
        <v>48597</v>
      </c>
      <c r="F13842" s="141" t="s">
        <v>48607</v>
      </c>
      <c r="G13842" s="141" t="s">
        <v>48575</v>
      </c>
      <c r="I13842" s="141" t="s">
        <v>14</v>
      </c>
      <c r="J13842" s="649">
        <v>859.4</v>
      </c>
    </row>
    <row r="13843" spans="1:10" hidden="1">
      <c r="A13843" s="141" t="s">
        <v>48609</v>
      </c>
      <c r="B13843" s="141" t="str">
        <f t="shared" si="216"/>
        <v>INSTALACAO DE UM CONJUNTO DE 4 PONTOS DE LUZ,EMBUTIDO NA LAJE,EQUIVALENTE A 7 VARAS DE ELETRODUTO DE PVC RIGIDO DE 3/4",INSTALACAO DE UM CONJUNTO DE 4 PONTOS DE LUZ,EMBUTIDO NA LAJ50,00M DE FIO 2,5MM2,CAIXAS,CONEXOES,LUVAS,CURVA E INTERRUPTOR DE EMBUTIR COM PLACA FOSFORESCENTE,INCLUSIVE ABERTURA E FECHAMENTO DE RASGO EM ALVENARIAINSTALACAO DE UM CONJUNTO DE 4 PONTOS DE LUZ,EMBUTIDO NA LAJ</v>
      </c>
      <c r="C13843" s="141" t="s">
        <v>48610</v>
      </c>
      <c r="D13843" s="141" t="s">
        <v>48611</v>
      </c>
      <c r="E13843" s="141" t="s">
        <v>48589</v>
      </c>
      <c r="F13843" s="141" t="s">
        <v>48561</v>
      </c>
      <c r="G13843" s="141" t="s">
        <v>48562</v>
      </c>
      <c r="I13843" s="141" t="s">
        <v>14</v>
      </c>
      <c r="J13843" s="649">
        <v>987.39</v>
      </c>
    </row>
    <row r="13844" spans="1:10" hidden="1">
      <c r="A13844" s="141" t="s">
        <v>48612</v>
      </c>
      <c r="B13844" s="141" t="str">
        <f t="shared" si="216"/>
        <v>INSTALACAO DE UM CONJUNTO DE 4 PONTOS DE LUZ,EMBUTIDO NA LAJE,EQUIVALENTE A 7 VARAS DE ELETRODUTO DE PVC RIGIDO DE 3/4",INSTALACAO DE UM CONJUNTO DE 4 PONTOS DE LUZ,EMBUTIDO NA LAJ50,00M DE FIO 2,5MM2,CAIXAS,CONEXOES,LUVAS,CURVA E INTERRUPTOR DE EMBUTIR COM PLACA FOSFORESCENTE,INCLUSIVE ABERTURA E FECHAMENTO DE RASGO EM ALVENARIAINSTALACAO DE UM CONJUNTO DE 4 PONTOS DE LUZ,EMBUTIDO NA LAJ</v>
      </c>
      <c r="C13844" s="141" t="s">
        <v>48610</v>
      </c>
      <c r="D13844" s="141" t="s">
        <v>48611</v>
      </c>
      <c r="E13844" s="141" t="s">
        <v>48589</v>
      </c>
      <c r="F13844" s="141" t="s">
        <v>48561</v>
      </c>
      <c r="G13844" s="141" t="s">
        <v>48562</v>
      </c>
      <c r="I13844" s="141" t="s">
        <v>14</v>
      </c>
      <c r="J13844" s="649">
        <v>884.84</v>
      </c>
    </row>
    <row r="13845" spans="1:10" hidden="1">
      <c r="A13845" s="141" t="s">
        <v>48613</v>
      </c>
      <c r="B13845" s="141" t="str">
        <f t="shared" si="216"/>
        <v>INSTALACAO DE UM CONJUNTO DE 4 PONTOS DE LUZ,APARENTE,EQUIVALENTE 7 VARAS DE ELETRODUTO DE PVC RIGIDO DE 3/4",50,00M DEINSTALACAO DE UM CONJUNTO DE 4 PONTOS DE LUZ,APARENTE,EQUIVAFIO 2,5MM2,CAIXAS,CONEXOES,LUVAS,CURVA E INTERRUPTOR DE SOBREPORINSTALACAO DE UM CONJUNTO DE 4 PONTOS DE LUZ,APARENTE,EQUIVA</v>
      </c>
      <c r="C13845" s="141" t="s">
        <v>48614</v>
      </c>
      <c r="D13845" s="141" t="s">
        <v>48615</v>
      </c>
      <c r="E13845" s="141" t="s">
        <v>48616</v>
      </c>
      <c r="F13845" s="141" t="s">
        <v>48617</v>
      </c>
      <c r="I13845" s="141" t="s">
        <v>14</v>
      </c>
      <c r="J13845" s="649">
        <v>722.27</v>
      </c>
    </row>
    <row r="13846" spans="1:10" hidden="1">
      <c r="A13846" s="141" t="s">
        <v>48618</v>
      </c>
      <c r="B13846" s="141" t="str">
        <f t="shared" si="216"/>
        <v>INSTALACAO DE UM CONJUNTO DE 4 PONTOS DE LUZ,APARENTE,EQUIVALENTE 7 VARAS DE ELETRODUTO DE PVC RIGIDO DE 3/4",50,00M DEINSTALACAO DE UM CONJUNTO DE 4 PONTOS DE LUZ,APARENTE,EQUIVAFIO 2,5MM2,CAIXAS,CONEXOES,LUVAS,CURVA E INTERRUPTOR DE SOBREPORINSTALACAO DE UM CONJUNTO DE 4 PONTOS DE LUZ,APARENTE,EQUIVA</v>
      </c>
      <c r="C13846" s="141" t="s">
        <v>48614</v>
      </c>
      <c r="D13846" s="141" t="s">
        <v>48615</v>
      </c>
      <c r="E13846" s="141" t="s">
        <v>48616</v>
      </c>
      <c r="F13846" s="141" t="s">
        <v>48617</v>
      </c>
      <c r="I13846" s="141" t="s">
        <v>14</v>
      </c>
      <c r="J13846" s="649">
        <v>659.95</v>
      </c>
    </row>
    <row r="13847" spans="1:10" hidden="1">
      <c r="A13847" s="141" t="s">
        <v>48619</v>
      </c>
      <c r="B13847" s="141" t="str">
        <f t="shared" si="216"/>
        <v>INSTALACAO DE UM CONJUNTO DE 4 PONTOS DE LUZ,APARENTE COM CANALETA PERFURADA,SENDO ESTA LIGADA A ELETROCALHA PRINCIPAL(EINSTALACAO DE UM CONJUNTO DE 4 PONTOS DE LUZ,APARENTE COM CAXCLUSIVE ESTA),EQUIVALENTE A 3.7 VARAS DE CANALETA E 2 VARAS DE ELETRODUTO DE PVC RIGIDO DE 3/4",62,00M DE FIO 2,5MM2,CAIXAS,CONEXOES,LUVAS,CURVA E INTERRUPTOR DE SOBREPORINSTALACAO DE UM CONJUNTO DE 4 PONTOS DE LUZ,APARENTE COM CA</v>
      </c>
      <c r="C13847" s="141" t="s">
        <v>48620</v>
      </c>
      <c r="D13847" s="141" t="s">
        <v>48572</v>
      </c>
      <c r="E13847" s="141" t="s">
        <v>48621</v>
      </c>
      <c r="F13847" s="141" t="s">
        <v>48598</v>
      </c>
      <c r="G13847" s="141" t="s">
        <v>48575</v>
      </c>
      <c r="I13847" s="141" t="s">
        <v>14</v>
      </c>
      <c r="J13847" s="649">
        <v>1070.29</v>
      </c>
    </row>
    <row r="13848" spans="1:10" hidden="1">
      <c r="A13848" s="141" t="s">
        <v>48622</v>
      </c>
      <c r="B13848" s="141" t="str">
        <f t="shared" si="216"/>
        <v>INSTALACAO DE UM CONJUNTO DE 4 PONTOS DE LUZ,APARENTE COM CANALETA PERFURADA,SENDO ESTA LIGADA A ELETROCALHA PRINCIPAL(EINSTALACAO DE UM CONJUNTO DE 4 PONTOS DE LUZ,APARENTE COM CAXCLUSIVE ESTA),EQUIVALENTE A 3.7 VARAS DE CANALETA E 2 VARAS DE ELETRODUTO DE PVC RIGIDO DE 3/4",62,00M DE FIO 2,5MM2,CAIXAS,CONEXOES,LUVAS,CURVA E INTERRUPTOR DE SOBREPORINSTALACAO DE UM CONJUNTO DE 4 PONTOS DE LUZ,APARENTE COM CA</v>
      </c>
      <c r="C13848" s="141" t="s">
        <v>48620</v>
      </c>
      <c r="D13848" s="141" t="s">
        <v>48572</v>
      </c>
      <c r="E13848" s="141" t="s">
        <v>48621</v>
      </c>
      <c r="F13848" s="141" t="s">
        <v>48598</v>
      </c>
      <c r="G13848" s="141" t="s">
        <v>48575</v>
      </c>
      <c r="I13848" s="141" t="s">
        <v>14</v>
      </c>
      <c r="J13848" s="649">
        <v>1004.8</v>
      </c>
    </row>
    <row r="13849" spans="1:10" hidden="1">
      <c r="A13849" s="141" t="s">
        <v>48623</v>
      </c>
      <c r="B13849" s="141" t="str">
        <f t="shared" si="216"/>
        <v>INSTALACAO DE UM CONJUNTO DE 4 PONTOS DE LUZ,EMBUTIDO NA LAJE,EQUIVALENTE A 7 VARAS DE ELETRODUTO DE PVC RIGIDO DE 1/2",INSTALACAO DE UM CONJUNTO DE 4 PONTOS DE LUZ,EMBUTIDO NA LAJ50,00M DE FIO 2,5MM2,CAIXAS,CONEXOES,LUVAS,CURVA E INTERRUPTOR DE EMBUTIR COM PLACA FOSFORESCENTE,INCLUSIVE ABERTURA E FECHAMENTO DE RASGO EM ALVENARIAINSTALACAO DE UM CONJUNTO DE 4 PONTOS DE LUZ,EMBUTIDO NA LAJ</v>
      </c>
      <c r="C13849" s="141" t="s">
        <v>48610</v>
      </c>
      <c r="D13849" s="141" t="s">
        <v>48624</v>
      </c>
      <c r="E13849" s="141" t="s">
        <v>48589</v>
      </c>
      <c r="F13849" s="141" t="s">
        <v>48561</v>
      </c>
      <c r="G13849" s="141" t="s">
        <v>48562</v>
      </c>
      <c r="I13849" s="141" t="s">
        <v>14</v>
      </c>
      <c r="J13849" s="649">
        <v>774.92</v>
      </c>
    </row>
    <row r="13850" spans="1:10" hidden="1">
      <c r="A13850" s="141" t="s">
        <v>48625</v>
      </c>
      <c r="B13850" s="141" t="str">
        <f t="shared" si="216"/>
        <v>INSTALACAO DE UM CONJUNTO DE 4 PONTOS DE LUZ,EMBUTIDO NA LAJE,EQUIVALENTE A 7 VARAS DE ELETRODUTO DE PVC RIGIDO DE 1/2",INSTALACAO DE UM CONJUNTO DE 4 PONTOS DE LUZ,EMBUTIDO NA LAJ50,00M DE FIO 2,5MM2,CAIXAS,CONEXOES,LUVAS,CURVA E INTERRUPTOR DE EMBUTIR COM PLACA FOSFORESCENTE,INCLUSIVE ABERTURA E FECHAMENTO DE RASGO EM ALVENARIAINSTALACAO DE UM CONJUNTO DE 4 PONTOS DE LUZ,EMBUTIDO NA LAJ</v>
      </c>
      <c r="C13850" s="141" t="s">
        <v>48610</v>
      </c>
      <c r="D13850" s="141" t="s">
        <v>48624</v>
      </c>
      <c r="E13850" s="141" t="s">
        <v>48589</v>
      </c>
      <c r="F13850" s="141" t="s">
        <v>48561</v>
      </c>
      <c r="G13850" s="141" t="s">
        <v>48562</v>
      </c>
      <c r="I13850" s="141" t="s">
        <v>14</v>
      </c>
      <c r="J13850" s="649">
        <v>696.67</v>
      </c>
    </row>
    <row r="13851" spans="1:10" hidden="1">
      <c r="A13851" s="141" t="s">
        <v>48626</v>
      </c>
      <c r="B13851" s="141" t="str">
        <f t="shared" si="216"/>
        <v>INSTALACAO DE UM CONJUNTO DE 4 PONTOS DE LUZ,APARENTE,EQUIVALENTE A 7 VARAS DE ELETRODUTO DE PVC RIGIDO DE 1/2",50,00M DINSTALACAO DE UM CONJUNTO DE 4 PONTOS DE LUZ,APARENTE,EQUIVAE FIO 2,5MM2,CAIXAS,CONEXOES,LUVAS,CURVA E INTERRUPTOR DE SOBREPORINSTALACAO DE UM CONJUNTO DE 4 PONTOS DE LUZ,APARENTE,EQUIVA</v>
      </c>
      <c r="C13851" s="141" t="s">
        <v>48614</v>
      </c>
      <c r="D13851" s="141" t="s">
        <v>48627</v>
      </c>
      <c r="E13851" s="141" t="s">
        <v>48567</v>
      </c>
      <c r="F13851" s="141" t="s">
        <v>48568</v>
      </c>
      <c r="I13851" s="141" t="s">
        <v>14</v>
      </c>
      <c r="J13851" s="649">
        <v>684.41</v>
      </c>
    </row>
    <row r="13852" spans="1:10" hidden="1">
      <c r="A13852" s="141" t="s">
        <v>48628</v>
      </c>
      <c r="B13852" s="141" t="str">
        <f t="shared" si="216"/>
        <v>INSTALACAO DE UM CONJUNTO DE 4 PONTOS DE LUZ,APARENTE,EQUIVALENTE A 7 VARAS DE ELETRODUTO DE PVC RIGIDO DE 1/2",50,00M DINSTALACAO DE UM CONJUNTO DE 4 PONTOS DE LUZ,APARENTE,EQUIVAE FIO 2,5MM2,CAIXAS,CONEXOES,LUVAS,CURVA E INTERRUPTOR DE SOBREPORINSTALACAO DE UM CONJUNTO DE 4 PONTOS DE LUZ,APARENTE,EQUIVA</v>
      </c>
      <c r="C13852" s="141" t="s">
        <v>48614</v>
      </c>
      <c r="D13852" s="141" t="s">
        <v>48627</v>
      </c>
      <c r="E13852" s="141" t="s">
        <v>48567</v>
      </c>
      <c r="F13852" s="141" t="s">
        <v>48568</v>
      </c>
      <c r="I13852" s="141" t="s">
        <v>14</v>
      </c>
      <c r="J13852" s="649">
        <v>625.78</v>
      </c>
    </row>
    <row r="13853" spans="1:10" hidden="1">
      <c r="A13853" s="141" t="s">
        <v>48629</v>
      </c>
      <c r="B13853" s="141" t="str">
        <f t="shared" si="216"/>
        <v>INSTALACAO DE UM CONJUNTO DE 4 PONTOS DE LUZ,APARENTE COM CANALETA PERFURADA,SENDO ESTA LIGADA A ELETROCALHA PRINCIPAL(EINSTALACAO DE UM CONJUNTO DE 4 PONTOS DE LUZ,APARENTE COM CAXCLUSIVE ESTA),EQUIVALENTE A 3,5 VARAS DE CANALETA E 2 VARAS DE ELETRODUTO DE PVC RIGIDO DE 1/2",62,00M DE FIO 2,5MM2,CAIXAS,CONEXOES,LUVAS,CURVA E INTERRUPTOR DE SOBREPORINSTALACAO DE UM CONJUNTO DE 4 PONTOS DE LUZ,APARENTE COM CA</v>
      </c>
      <c r="C13853" s="141" t="s">
        <v>48620</v>
      </c>
      <c r="D13853" s="141" t="s">
        <v>48572</v>
      </c>
      <c r="E13853" s="141" t="s">
        <v>48630</v>
      </c>
      <c r="F13853" s="141" t="s">
        <v>48607</v>
      </c>
      <c r="G13853" s="141" t="s">
        <v>48575</v>
      </c>
      <c r="I13853" s="141" t="s">
        <v>14</v>
      </c>
      <c r="J13853" s="649">
        <v>1037.1400000000001</v>
      </c>
    </row>
    <row r="13854" spans="1:10" hidden="1">
      <c r="A13854" s="141" t="s">
        <v>48631</v>
      </c>
      <c r="B13854" s="141" t="str">
        <f t="shared" si="216"/>
        <v>INSTALACAO DE UM CONJUNTO DE 4 PONTOS DE LUZ,APARENTE COM CANALETA PERFURADA,SENDO ESTA LIGADA A ELETROCALHA PRINCIPAL(EINSTALACAO DE UM CONJUNTO DE 4 PONTOS DE LUZ,APARENTE COM CAXCLUSIVE ESTA),EQUIVALENTE A 3,5 VARAS DE CANALETA E 2 VARAS DE ELETRODUTO DE PVC RIGIDO DE 1/2",62,00M DE FIO 2,5MM2,CAIXAS,CONEXOES,LUVAS,CURVA E INTERRUPTOR DE SOBREPORINSTALACAO DE UM CONJUNTO DE 4 PONTOS DE LUZ,APARENTE COM CA</v>
      </c>
      <c r="C13854" s="141" t="s">
        <v>48620</v>
      </c>
      <c r="D13854" s="141" t="s">
        <v>48572</v>
      </c>
      <c r="E13854" s="141" t="s">
        <v>48630</v>
      </c>
      <c r="F13854" s="141" t="s">
        <v>48607</v>
      </c>
      <c r="G13854" s="141" t="s">
        <v>48575</v>
      </c>
      <c r="I13854" s="141" t="s">
        <v>14</v>
      </c>
      <c r="J13854" s="649">
        <v>975.35</v>
      </c>
    </row>
    <row r="13855" spans="1:10" hidden="1">
      <c r="A13855" s="141" t="s">
        <v>48632</v>
      </c>
      <c r="B13855" s="141" t="str">
        <f t="shared" si="216"/>
        <v>INSTALACAO DE UM CONJUNTO DE 5 PONTOS DE LUZ,EMBUTIDO NA LAJE,EQUIVALENTE A 8 VARAS DE ELETRODUTO DE PVC RIGIDO DE 3/4",INSTALACAO DE UM CONJUNTO DE 5 PONTOS DE LUZ,EMBUTIDO NA LAJ57,00M DE FIO 2,5MM2,CAIXAS,CONEXOES,LUVAS,CURVA E INTERRUPTOR DE EMBUTIR COM PLACA FOSFORESCENTE,INCLUSIVE ABERTURA E FECHAMENTO DE RASGO EM ALVENARIAINSTALACAO DE UM CONJUNTO DE 5 PONTOS DE LUZ,EMBUTIDO NA LAJ</v>
      </c>
      <c r="C13855" s="141" t="s">
        <v>48633</v>
      </c>
      <c r="D13855" s="141" t="s">
        <v>48634</v>
      </c>
      <c r="E13855" s="141" t="s">
        <v>48635</v>
      </c>
      <c r="F13855" s="141" t="s">
        <v>48561</v>
      </c>
      <c r="G13855" s="141" t="s">
        <v>48562</v>
      </c>
      <c r="I13855" s="141" t="s">
        <v>14</v>
      </c>
      <c r="J13855" s="649">
        <v>1118.6099999999999</v>
      </c>
    </row>
    <row r="13856" spans="1:10" hidden="1">
      <c r="A13856" s="141" t="s">
        <v>48636</v>
      </c>
      <c r="B13856" s="141" t="str">
        <f t="shared" si="216"/>
        <v>INSTALACAO DE UM CONJUNTO DE 5 PONTOS DE LUZ,EMBUTIDO NA LAJE,EQUIVALENTE A 8 VARAS DE ELETRODUTO DE PVC RIGIDO DE 3/4",INSTALACAO DE UM CONJUNTO DE 5 PONTOS DE LUZ,EMBUTIDO NA LAJ57,00M DE FIO 2,5MM2,CAIXAS,CONEXOES,LUVAS,CURVA E INTERRUPTOR DE EMBUTIR COM PLACA FOSFORESCENTE,INCLUSIVE ABERTURA E FECHAMENTO DE RASGO EM ALVENARIAINSTALACAO DE UM CONJUNTO DE 5 PONTOS DE LUZ,EMBUTIDO NA LAJ</v>
      </c>
      <c r="C13856" s="141" t="s">
        <v>48633</v>
      </c>
      <c r="D13856" s="141" t="s">
        <v>48634</v>
      </c>
      <c r="E13856" s="141" t="s">
        <v>48635</v>
      </c>
      <c r="F13856" s="141" t="s">
        <v>48561</v>
      </c>
      <c r="G13856" s="141" t="s">
        <v>48562</v>
      </c>
      <c r="I13856" s="141" t="s">
        <v>14</v>
      </c>
      <c r="J13856" s="649">
        <v>1002.64</v>
      </c>
    </row>
    <row r="13857" spans="1:10" hidden="1">
      <c r="A13857" s="141" t="s">
        <v>48637</v>
      </c>
      <c r="B13857" s="141" t="str">
        <f t="shared" si="216"/>
        <v>INSTALACAO DE UM CONJUNTO DE 5 PONTOS DE LUZ,APARENTE,EQUIVALENTE A 8 VARAS DE ELETRODUTO DE PVC RIGIDO DE 3/4",57,00M DINSTALACAO DE UM CONJUNTO DE 5 PONTOS DE LUZ,APARENTE,EQUIVAE FIO 2,5MM2,CAIXAS,CONEXOES,LUVAS,CURVA E INTERRUPTOR DE SOBREPORINSTALACAO DE UM CONJUNTO DE 5 PONTOS DE LUZ,APARENTE,EQUIVA</v>
      </c>
      <c r="C13857" s="141" t="s">
        <v>48638</v>
      </c>
      <c r="D13857" s="141" t="s">
        <v>48639</v>
      </c>
      <c r="E13857" s="141" t="s">
        <v>48567</v>
      </c>
      <c r="F13857" s="141" t="s">
        <v>48568</v>
      </c>
      <c r="I13857" s="141" t="s">
        <v>14</v>
      </c>
      <c r="J13857" s="649">
        <v>818.53</v>
      </c>
    </row>
    <row r="13858" spans="1:10" hidden="1">
      <c r="A13858" s="141" t="s">
        <v>48640</v>
      </c>
      <c r="B13858" s="141" t="str">
        <f t="shared" si="216"/>
        <v>INSTALACAO DE UM CONJUNTO DE 5 PONTOS DE LUZ,APARENTE,EQUIVALENTE A 8 VARAS DE ELETRODUTO DE PVC RIGIDO DE 3/4",57,00M DINSTALACAO DE UM CONJUNTO DE 5 PONTOS DE LUZ,APARENTE,EQUIVAE FIO 2,5MM2,CAIXAS,CONEXOES,LUVAS,CURVA E INTERRUPTOR DE SOBREPORINSTALACAO DE UM CONJUNTO DE 5 PONTOS DE LUZ,APARENTE,EQUIVA</v>
      </c>
      <c r="C13858" s="141" t="s">
        <v>48638</v>
      </c>
      <c r="D13858" s="141" t="s">
        <v>48639</v>
      </c>
      <c r="E13858" s="141" t="s">
        <v>48567</v>
      </c>
      <c r="F13858" s="141" t="s">
        <v>48568</v>
      </c>
      <c r="I13858" s="141" t="s">
        <v>14</v>
      </c>
      <c r="J13858" s="649">
        <v>748.55</v>
      </c>
    </row>
    <row r="13859" spans="1:10" hidden="1">
      <c r="A13859" s="141" t="s">
        <v>48641</v>
      </c>
      <c r="B13859" s="141" t="str">
        <f t="shared" si="216"/>
        <v>INSTALACAO DE UM CONJUNTO DE 5 PONTOS DE LUZ,APARENTE COM CANALETA PERFURADA,SENDO ESTA LIGADA A ELETROCALHA PRINCIPAL(EINSTALACAO DE UM CONJUNTO DE 5 PONTOS DE LUZ,APARENTE COM CAXCLUSIVE ESTA),EQUIVALENTE A 4.25 VARAS DE CANALETA E 2 VARAS DE ELETRODUTO DE PVC RIGIDO DE 3/4",69,00M DE FIO 2,5MM2,CAIXAS,CONEXOES,LUVAS,CURVA E INTERRUPTOR DE SOBREPORINSTALACAO DE UM CONJUNTO DE 5 PONTOS DE LUZ,APARENTE COM CA</v>
      </c>
      <c r="C13859" s="141" t="s">
        <v>48642</v>
      </c>
      <c r="D13859" s="141" t="s">
        <v>48572</v>
      </c>
      <c r="E13859" s="141" t="s">
        <v>48643</v>
      </c>
      <c r="F13859" s="141" t="s">
        <v>48644</v>
      </c>
      <c r="G13859" s="141" t="s">
        <v>48645</v>
      </c>
      <c r="I13859" s="141" t="s">
        <v>14</v>
      </c>
      <c r="J13859" s="649">
        <v>1233.95</v>
      </c>
    </row>
    <row r="13860" spans="1:10" hidden="1">
      <c r="A13860" s="141" t="s">
        <v>48646</v>
      </c>
      <c r="B13860" s="141" t="str">
        <f t="shared" si="216"/>
        <v>INSTALACAO DE UM CONJUNTO DE 5 PONTOS DE LUZ,APARENTE COM CANALETA PERFURADA,SENDO ESTA LIGADA A ELETROCALHA PRINCIPAL(EINSTALACAO DE UM CONJUNTO DE 5 PONTOS DE LUZ,APARENTE COM CAXCLUSIVE ESTA),EQUIVALENTE A 4.25 VARAS DE CANALETA E 2 VARAS DE ELETRODUTO DE PVC RIGIDO DE 3/4",69,00M DE FIO 2,5MM2,CAIXAS,CONEXOES,LUVAS,CURVA E INTERRUPTOR DE SOBREPORINSTALACAO DE UM CONJUNTO DE 5 PONTOS DE LUZ,APARENTE COM CA</v>
      </c>
      <c r="C13860" s="141" t="s">
        <v>48642</v>
      </c>
      <c r="D13860" s="141" t="s">
        <v>48572</v>
      </c>
      <c r="E13860" s="141" t="s">
        <v>48643</v>
      </c>
      <c r="F13860" s="141" t="s">
        <v>48644</v>
      </c>
      <c r="G13860" s="141" t="s">
        <v>48645</v>
      </c>
      <c r="I13860" s="141" t="s">
        <v>14</v>
      </c>
      <c r="J13860" s="649">
        <v>1160.79</v>
      </c>
    </row>
    <row r="13861" spans="1:10" hidden="1">
      <c r="A13861" s="141" t="s">
        <v>48647</v>
      </c>
      <c r="B13861" s="141" t="str">
        <f t="shared" si="216"/>
        <v>INSTALACAO DE UM CONJUNTO DE 5 PONTOS DE LUZ,EMBUTIDO NA LAJE,EQUIVALENTE A 8 VARAS DE ELETRODUTO DE PVC RIGIDO DE 1/2",INSTALACAO DE UM CONJUNTO DE 5 PONTOS DE LUZ,EMBUTIDO NA LAJ57,00M DE FIO 2,5MM2,CAIXAS,CONEXOES,LUVAS,CURVA E INTERRUPTOR DE EMBUTIR COM PLACA FOSFORESCENTE,INCLUSIVE ABERTURA E FECHAMENTO DE RASGO EM ALVENARIAINSTALACAO DE UM CONJUNTO DE 5 PONTOS DE LUZ,EMBUTIDO NA LAJ</v>
      </c>
      <c r="C13861" s="141" t="s">
        <v>48633</v>
      </c>
      <c r="D13861" s="141" t="s">
        <v>48648</v>
      </c>
      <c r="E13861" s="141" t="s">
        <v>48635</v>
      </c>
      <c r="F13861" s="141" t="s">
        <v>48561</v>
      </c>
      <c r="G13861" s="141" t="s">
        <v>48562</v>
      </c>
      <c r="I13861" s="141" t="s">
        <v>14</v>
      </c>
      <c r="J13861" s="649">
        <v>869.47</v>
      </c>
    </row>
    <row r="13862" spans="1:10" hidden="1">
      <c r="A13862" s="141" t="s">
        <v>48649</v>
      </c>
      <c r="B13862" s="141" t="str">
        <f t="shared" si="216"/>
        <v>INSTALACAO DE UM CONJUNTO DE 5 PONTOS DE LUZ,EMBUTIDO NA LAJE,EQUIVALENTE A 8 VARAS DE ELETRODUTO DE PVC RIGIDO DE 1/2",INSTALACAO DE UM CONJUNTO DE 5 PONTOS DE LUZ,EMBUTIDO NA LAJ57,00M DE FIO 2,5MM2,CAIXAS,CONEXOES,LUVAS,CURVA E INTERRUPTOR DE EMBUTIR COM PLACA FOSFORESCENTE,INCLUSIVE ABERTURA E FECHAMENTO DE RASGO EM ALVENARIAINSTALACAO DE UM CONJUNTO DE 5 PONTOS DE LUZ,EMBUTIDO NA LAJ</v>
      </c>
      <c r="C13862" s="141" t="s">
        <v>48633</v>
      </c>
      <c r="D13862" s="141" t="s">
        <v>48648</v>
      </c>
      <c r="E13862" s="141" t="s">
        <v>48635</v>
      </c>
      <c r="F13862" s="141" t="s">
        <v>48561</v>
      </c>
      <c r="G13862" s="141" t="s">
        <v>48562</v>
      </c>
      <c r="I13862" s="141" t="s">
        <v>14</v>
      </c>
      <c r="J13862" s="649">
        <v>782.13</v>
      </c>
    </row>
    <row r="13863" spans="1:10" hidden="1">
      <c r="A13863" s="141" t="s">
        <v>48650</v>
      </c>
      <c r="B13863" s="141" t="str">
        <f t="shared" si="216"/>
        <v>INSTALACAO DE UM CONJUNTO DE 5 PONTOS DE LUZ,APARENTE,EQUIVALENTE A 8 VARAS DE ELETRODUTO DE PVC RIGIDO DE 1/2",57,00M DINSTALACAO DE UM CONJUNTO DE 5 PONTOS DE LUZ,APARENTE,EQUIVAE FIO 2,5MM2,CAIXAS,CONEXOES,LUVAS,CURVA E INTERRUPTOR DE SOBREPORINSTALACAO DE UM CONJUNTO DE 5 PONTOS DE LUZ,APARENTE,EQUIVA</v>
      </c>
      <c r="C13863" s="141" t="s">
        <v>48638</v>
      </c>
      <c r="D13863" s="141" t="s">
        <v>48651</v>
      </c>
      <c r="E13863" s="141" t="s">
        <v>48567</v>
      </c>
      <c r="F13863" s="141" t="s">
        <v>48568</v>
      </c>
      <c r="I13863" s="141" t="s">
        <v>14</v>
      </c>
      <c r="J13863" s="649">
        <v>768.95</v>
      </c>
    </row>
    <row r="13864" spans="1:10" hidden="1">
      <c r="A13864" s="141" t="s">
        <v>48652</v>
      </c>
      <c r="B13864" s="141" t="str">
        <f t="shared" si="216"/>
        <v>INSTALACAO DE UM CONJUNTO DE 5 PONTOS DE LUZ,APARENTE,EQUIVALENTE A 8 VARAS DE ELETRODUTO DE PVC RIGIDO DE 1/2",57,00M DINSTALACAO DE UM CONJUNTO DE 5 PONTOS DE LUZ,APARENTE,EQUIVAE FIO 2,5MM2,CAIXAS,CONEXOES,LUVAS,CURVA E INTERRUPTOR DE SOBREPORINSTALACAO DE UM CONJUNTO DE 5 PONTOS DE LUZ,APARENTE,EQUIVA</v>
      </c>
      <c r="C13864" s="141" t="s">
        <v>48638</v>
      </c>
      <c r="D13864" s="141" t="s">
        <v>48651</v>
      </c>
      <c r="E13864" s="141" t="s">
        <v>48567</v>
      </c>
      <c r="F13864" s="141" t="s">
        <v>48568</v>
      </c>
      <c r="I13864" s="141" t="s">
        <v>14</v>
      </c>
      <c r="J13864" s="649">
        <v>704.05</v>
      </c>
    </row>
    <row r="13865" spans="1:10" hidden="1">
      <c r="A13865" s="141" t="s">
        <v>48653</v>
      </c>
      <c r="B13865" s="141" t="str">
        <f t="shared" si="216"/>
        <v>INSTALACAO DE UM CONJUNTO DE 5 PONTOS DE LUZ,APARENTE COM CANALETA PERFURADA,SENDO ESTA LIGADA A ELETROCALHA PRINCIPAL(EINSTALACAO DE UM CONJUNTO DE 5 PONTOS DE LUZ,APARENTE COM CAXCLUSIVE ESTA),EQUIVALENTE A 4.25 VARAS DE CANALETA E 2 VARAS DE ELETRODUTO DE PVC RIGIDO DE 1/2",69,00M DE FIO 2,5MM2,CCAIXAS,CONEXOES,LUVAS,CURVA E INTERRUPTOR DE SOBREPORINSTALACAO DE UM CONJUNTO DE 5 PONTOS DE LUZ,APARENTE COM CA</v>
      </c>
      <c r="C13865" s="141" t="s">
        <v>48642</v>
      </c>
      <c r="D13865" s="141" t="s">
        <v>48572</v>
      </c>
      <c r="E13865" s="141" t="s">
        <v>48643</v>
      </c>
      <c r="F13865" s="141" t="s">
        <v>48654</v>
      </c>
      <c r="G13865" s="141" t="s">
        <v>48655</v>
      </c>
      <c r="I13865" s="141" t="s">
        <v>14</v>
      </c>
      <c r="J13865" s="649">
        <v>1190.1300000000001</v>
      </c>
    </row>
    <row r="13866" spans="1:10" hidden="1">
      <c r="A13866" s="141" t="s">
        <v>48656</v>
      </c>
      <c r="B13866" s="141" t="str">
        <f t="shared" si="216"/>
        <v>INSTALACAO DE UM CONJUNTO DE 5 PONTOS DE LUZ,APARENTE COM CANALETA PERFURADA,SENDO ESTA LIGADA A ELETROCALHA PRINCIPAL(EINSTALACAO DE UM CONJUNTO DE 5 PONTOS DE LUZ,APARENTE COM CAXCLUSIVE ESTA),EQUIVALENTE A 4.25 VARAS DE CANALETA E 2 VARAS DE ELETRODUTO DE PVC RIGIDO DE 1/2",69,00M DE FIO 2,5MM2,CCAIXAS,CONEXOES,LUVAS,CURVA E INTERRUPTOR DE SOBREPORINSTALACAO DE UM CONJUNTO DE 5 PONTOS DE LUZ,APARENTE COM CA</v>
      </c>
      <c r="C13866" s="141" t="s">
        <v>48642</v>
      </c>
      <c r="D13866" s="141" t="s">
        <v>48572</v>
      </c>
      <c r="E13866" s="141" t="s">
        <v>48643</v>
      </c>
      <c r="F13866" s="141" t="s">
        <v>48654</v>
      </c>
      <c r="G13866" s="141" t="s">
        <v>48655</v>
      </c>
      <c r="I13866" s="141" t="s">
        <v>14</v>
      </c>
      <c r="J13866" s="649">
        <v>1122.07</v>
      </c>
    </row>
    <row r="13867" spans="1:10" hidden="1">
      <c r="A13867" s="141" t="s">
        <v>48657</v>
      </c>
      <c r="B13867" s="141" t="str">
        <f t="shared" si="216"/>
        <v>INSTALACAO DE UM CONJUNTO DE 6 PONTOS DE LUZ,EMBUTIDO NA LAJE,EQUIVALENTE A 9 VARAS DE ELETRODUTO DE PVC RIGIDO DE 3/4",INSTALACAO DE UM CONJUNTO DE 6 PONTOS DE LUZ,EMBUTIDO NA LAJ66,00M DE FIO 2,5MM2,CAIXAS,CONEXOES,LUVAS,CURVA E INTERRUPTOR DE EMBUTIR COM PLACA FOSFORESCENTE,INCLUSIVE ABERTURA E FECHAMENTO DE RASGO EM ALVENARIAINSTALACAO DE UM CONJUNTO DE 6 PONTOS DE LUZ,EMBUTIDO NA LAJ</v>
      </c>
      <c r="C13867" s="141" t="s">
        <v>48658</v>
      </c>
      <c r="D13867" s="141" t="s">
        <v>48659</v>
      </c>
      <c r="E13867" s="141" t="s">
        <v>48660</v>
      </c>
      <c r="F13867" s="141" t="s">
        <v>48561</v>
      </c>
      <c r="G13867" s="141" t="s">
        <v>48562</v>
      </c>
      <c r="I13867" s="141" t="s">
        <v>14</v>
      </c>
      <c r="J13867" s="649">
        <v>1284.69</v>
      </c>
    </row>
    <row r="13868" spans="1:10" hidden="1">
      <c r="A13868" s="141" t="s">
        <v>48661</v>
      </c>
      <c r="B13868" s="141" t="str">
        <f t="shared" si="216"/>
        <v>INSTALACAO DE UM CONJUNTO DE 6 PONTOS DE LUZ,EMBUTIDO NA LAJE,EQUIVALENTE A 9 VARAS DE ELETRODUTO DE PVC RIGIDO DE 3/4",INSTALACAO DE UM CONJUNTO DE 6 PONTOS DE LUZ,EMBUTIDO NA LAJ66,00M DE FIO 2,5MM2,CAIXAS,CONEXOES,LUVAS,CURVA E INTERRUPTOR DE EMBUTIR COM PLACA FOSFORESCENTE,INCLUSIVE ABERTURA E FECHAMENTO DE RASGO EM ALVENARIAINSTALACAO DE UM CONJUNTO DE 6 PONTOS DE LUZ,EMBUTIDO NA LAJ</v>
      </c>
      <c r="C13868" s="141" t="s">
        <v>48658</v>
      </c>
      <c r="D13868" s="141" t="s">
        <v>48659</v>
      </c>
      <c r="E13868" s="141" t="s">
        <v>48660</v>
      </c>
      <c r="F13868" s="141" t="s">
        <v>48561</v>
      </c>
      <c r="G13868" s="141" t="s">
        <v>48562</v>
      </c>
      <c r="I13868" s="141" t="s">
        <v>14</v>
      </c>
      <c r="J13868" s="649">
        <v>1150.8599999999999</v>
      </c>
    </row>
    <row r="13869" spans="1:10" hidden="1">
      <c r="A13869" s="141" t="s">
        <v>48662</v>
      </c>
      <c r="B13869" s="141" t="str">
        <f t="shared" si="216"/>
        <v>INSTALACAO DE UM CONJUNTO DE 6 PONTOS DE LUZ,APARENTE,EQUIVALENTE A 9 VARAS DE ELETRODUTO DE PVC RIGIDO DE 3/4",66,00M DINSTALACAO DE UM CONJUNTO DE 6 PONTOS DE LUZ,APARENTE,EQUIVAE FIO 2,5MM2,CAIXAS,CONEXOES,LUVAS,CURVA E INTERRUPTOR DE SOBREPORINSTALACAO DE UM CONJUNTO DE 6 PONTOS DE LUZ,APARENTE,EQUIVA</v>
      </c>
      <c r="C13869" s="141" t="s">
        <v>48663</v>
      </c>
      <c r="D13869" s="141" t="s">
        <v>48664</v>
      </c>
      <c r="E13869" s="141" t="s">
        <v>48567</v>
      </c>
      <c r="F13869" s="141" t="s">
        <v>48568</v>
      </c>
      <c r="I13869" s="141" t="s">
        <v>14</v>
      </c>
      <c r="J13869" s="649">
        <v>946.85</v>
      </c>
    </row>
    <row r="13870" spans="1:10" hidden="1">
      <c r="A13870" s="141" t="s">
        <v>48665</v>
      </c>
      <c r="B13870" s="141" t="str">
        <f t="shared" si="216"/>
        <v>INSTALACAO DE UM CONJUNTO DE 6 PONTOS DE LUZ,APARENTE,EQUIVALENTE A 9 VARAS DE ELETRODUTO DE PVC RIGIDO DE 3/4",66,00M DINSTALACAO DE UM CONJUNTO DE 6 PONTOS DE LUZ,APARENTE,EQUIVAE FIO 2,5MM2,CAIXAS,CONEXOES,LUVAS,CURVA E INTERRUPTOR DE SOBREPORINSTALACAO DE UM CONJUNTO DE 6 PONTOS DE LUZ,APARENTE,EQUIVA</v>
      </c>
      <c r="C13870" s="141" t="s">
        <v>48663</v>
      </c>
      <c r="D13870" s="141" t="s">
        <v>48664</v>
      </c>
      <c r="E13870" s="141" t="s">
        <v>48567</v>
      </c>
      <c r="F13870" s="141" t="s">
        <v>48568</v>
      </c>
      <c r="I13870" s="141" t="s">
        <v>14</v>
      </c>
      <c r="J13870" s="649">
        <v>864.74</v>
      </c>
    </row>
    <row r="13871" spans="1:10" hidden="1">
      <c r="A13871" s="141" t="s">
        <v>48666</v>
      </c>
      <c r="B13871" s="141" t="str">
        <f t="shared" si="216"/>
        <v>INSTALACAO DE UM CONJUNTO DE 6 PONTOS DE LUZ,APARENTE COM CANALETA PERFURADA,SENDO ESTA LIGADA A ELETROCALHA PRINCIPAL(EINSTALACAO DE UM CONJUNTO DE 6 PONTOS DE LUZ,APARENTE COM CAXCLUSIVE ESTA),EQUIVALENTE A 5 VARAS DE CANALETA E 2 VARAS DE ELETRODUTO DE PVC RIGIDO DE 3/4",78,00M DE FIO 2,5MM2,CAIXAS,CONEXOES,LUVAS,CURVA E INTERRUPTOR DE SOBREPORINSTALACAO DE UM CONJUNTO DE 6 PONTOS DE LUZ,APARENTE COM CA</v>
      </c>
      <c r="C13871" s="141" t="s">
        <v>48667</v>
      </c>
      <c r="D13871" s="141" t="s">
        <v>48572</v>
      </c>
      <c r="E13871" s="141" t="s">
        <v>48668</v>
      </c>
      <c r="F13871" s="141" t="s">
        <v>48669</v>
      </c>
      <c r="G13871" s="141" t="s">
        <v>48670</v>
      </c>
      <c r="I13871" s="141" t="s">
        <v>14</v>
      </c>
      <c r="J13871" s="649">
        <v>1429.65</v>
      </c>
    </row>
    <row r="13872" spans="1:10" hidden="1">
      <c r="A13872" s="141" t="s">
        <v>48671</v>
      </c>
      <c r="B13872" s="141" t="str">
        <f t="shared" si="216"/>
        <v>INSTALACAO DE UM CONJUNTO DE 6 PONTOS DE LUZ,APARENTE COM CANALETA PERFURADA,SENDO ESTA LIGADA A ELETROCALHA PRINCIPAL(EINSTALACAO DE UM CONJUNTO DE 6 PONTOS DE LUZ,APARENTE COM CAXCLUSIVE ESTA),EQUIVALENTE A 5 VARAS DE CANALETA E 2 VARAS DE ELETRODUTO DE PVC RIGIDO DE 3/4",78,00M DE FIO 2,5MM2,CAIXAS,CONEXOES,LUVAS,CURVA E INTERRUPTOR DE SOBREPORINSTALACAO DE UM CONJUNTO DE 6 PONTOS DE LUZ,APARENTE COM CA</v>
      </c>
      <c r="C13872" s="141" t="s">
        <v>48667</v>
      </c>
      <c r="D13872" s="141" t="s">
        <v>48572</v>
      </c>
      <c r="E13872" s="141" t="s">
        <v>48668</v>
      </c>
      <c r="F13872" s="141" t="s">
        <v>48669</v>
      </c>
      <c r="G13872" s="141" t="s">
        <v>48670</v>
      </c>
      <c r="I13872" s="141" t="s">
        <v>14</v>
      </c>
      <c r="J13872" s="649">
        <v>1344.38</v>
      </c>
    </row>
    <row r="13873" spans="1:10" hidden="1">
      <c r="A13873" s="141" t="s">
        <v>48672</v>
      </c>
      <c r="B13873" s="141" t="str">
        <f t="shared" si="216"/>
        <v>INSTALACAO DE UM CONJUNTO DE 6 PONTOS DE LUZ,EMBUTIDO NA LAJE,EQUIVALENTE A 9 VARAS DE ELETRODUTO DE PVC RIGIDO DE 1/2",INSTALACAO DE UM CONJUNTO DE 6 PONTOS DE LUZ,EMBUTIDO NA LAJ66,00M DE FIO 2,5MM2,CAIXAS,CONEXOES,LUVAS,CURVA E INTERRUPTOR DE EMBUTIR COM PLACA FOSFORESCENTE,INCLUSIVE ABERTURA E FECHAMENTO DE RASGO EM ALVENARIAINSTALACAO DE UM CONJUNTO DE 6 PONTOS DE LUZ,EMBUTIDO NA LAJ</v>
      </c>
      <c r="C13873" s="141" t="s">
        <v>48658</v>
      </c>
      <c r="D13873" s="141" t="s">
        <v>48673</v>
      </c>
      <c r="E13873" s="141" t="s">
        <v>48660</v>
      </c>
      <c r="F13873" s="141" t="s">
        <v>48561</v>
      </c>
      <c r="G13873" s="141" t="s">
        <v>48562</v>
      </c>
      <c r="I13873" s="141" t="s">
        <v>14</v>
      </c>
      <c r="J13873" s="649">
        <v>1003.97</v>
      </c>
    </row>
    <row r="13874" spans="1:10" hidden="1">
      <c r="A13874" s="141" t="s">
        <v>48674</v>
      </c>
      <c r="B13874" s="141" t="str">
        <f t="shared" si="216"/>
        <v>INSTALACAO DE UM CONJUNTO DE 6 PONTOS DE LUZ,EMBUTIDO NA LAJE,EQUIVALENTE A 9 VARAS DE ELETRODUTO DE PVC RIGIDO DE 1/2",INSTALACAO DE UM CONJUNTO DE 6 PONTOS DE LUZ,EMBUTIDO NA LAJ66,00M DE FIO 2,5MM2,CAIXAS,CONEXOES,LUVAS,CURVA E INTERRUPTOR DE EMBUTIR COM PLACA FOSFORESCENTE,INCLUSIVE ABERTURA E FECHAMENTO DE RASGO EM ALVENARIAINSTALACAO DE UM CONJUNTO DE 6 PONTOS DE LUZ,EMBUTIDO NA LAJ</v>
      </c>
      <c r="C13874" s="141" t="s">
        <v>48658</v>
      </c>
      <c r="D13874" s="141" t="s">
        <v>48673</v>
      </c>
      <c r="E13874" s="141" t="s">
        <v>48660</v>
      </c>
      <c r="F13874" s="141" t="s">
        <v>48561</v>
      </c>
      <c r="G13874" s="141" t="s">
        <v>48562</v>
      </c>
      <c r="I13874" s="141" t="s">
        <v>14</v>
      </c>
      <c r="J13874" s="649">
        <v>902.43</v>
      </c>
    </row>
    <row r="13875" spans="1:10" hidden="1">
      <c r="A13875" s="141" t="s">
        <v>48675</v>
      </c>
      <c r="B13875" s="141" t="str">
        <f t="shared" si="216"/>
        <v>INSTALACAO DE UM CONJUNTO DE 6 PONTOS DE LUZ,APARENTE,EQUIVALENTE A 9 VARAS DE ELETRODUTO DE PVC RIGIDO DE 1/2",66,00M DINSTALACAO DE UM CONJUNTO DE 6 PONTOS DE LUZ,APARENTE,EQUIVAE FIO 2,5MM2,CAIXAS,CONEXOES,LUVAS,CURVA E INTERRUPTOR DE SOBREPORINSTALACAO DE UM CONJUNTO DE 6 PONTOS DE LUZ,APARENTE,EQUIVA</v>
      </c>
      <c r="C13875" s="141" t="s">
        <v>48663</v>
      </c>
      <c r="D13875" s="141" t="s">
        <v>48676</v>
      </c>
      <c r="E13875" s="141" t="s">
        <v>48567</v>
      </c>
      <c r="F13875" s="141" t="s">
        <v>48568</v>
      </c>
      <c r="I13875" s="141" t="s">
        <v>14</v>
      </c>
      <c r="J13875" s="649">
        <v>890.62</v>
      </c>
    </row>
    <row r="13876" spans="1:10" hidden="1">
      <c r="A13876" s="141" t="s">
        <v>48677</v>
      </c>
      <c r="B13876" s="141" t="str">
        <f t="shared" si="216"/>
        <v>INSTALACAO DE UM CONJUNTO DE 6 PONTOS DE LUZ,APARENTE,EQUIVALENTE A 9 VARAS DE ELETRODUTO DE PVC RIGIDO DE 1/2",66,00M DINSTALACAO DE UM CONJUNTO DE 6 PONTOS DE LUZ,APARENTE,EQUIVAE FIO 2,5MM2,CAIXAS,CONEXOES,LUVAS,CURVA E INTERRUPTOR DE SOBREPORINSTALACAO DE UM CONJUNTO DE 6 PONTOS DE LUZ,APARENTE,EQUIVA</v>
      </c>
      <c r="C13876" s="141" t="s">
        <v>48663</v>
      </c>
      <c r="D13876" s="141" t="s">
        <v>48676</v>
      </c>
      <c r="E13876" s="141" t="s">
        <v>48567</v>
      </c>
      <c r="F13876" s="141" t="s">
        <v>48568</v>
      </c>
      <c r="I13876" s="141" t="s">
        <v>14</v>
      </c>
      <c r="J13876" s="649">
        <v>814.32</v>
      </c>
    </row>
    <row r="13877" spans="1:10" hidden="1">
      <c r="A13877" s="141" t="s">
        <v>48678</v>
      </c>
      <c r="B13877" s="141" t="str">
        <f t="shared" si="216"/>
        <v>INSTALACAO DE UM CONJUNTO DE 6 PONTOS DE LUZ,APARENTE COM CANALETA PERFURADA,SENDO ESTA LIGADA A ELETROCALHA PRINCIPAL(EINSTALACAO DE UM CONJUNTO DE 6 PONTOS DE LUZ,APARENTE COM CAXCLUSIVE ESTA),EQUIVALENTE A 5 VARAS DE CANALETA E 2 VARAS DE ELETRODUTO DE PVC RIGIDO DE 1/2",78,00M DE FIO 2,5MM2,CAIXAS,CONEXOES,LUVAS,CURVA E INTERRUPTOR DE SOBREPORINSTALACAO DE UM CONJUNTO DE 6 PONTOS DE LUZ,APARENTE COM CA</v>
      </c>
      <c r="C13877" s="141" t="s">
        <v>48667</v>
      </c>
      <c r="D13877" s="141" t="s">
        <v>48572</v>
      </c>
      <c r="E13877" s="141" t="s">
        <v>48668</v>
      </c>
      <c r="F13877" s="141" t="s">
        <v>48679</v>
      </c>
      <c r="G13877" s="141" t="s">
        <v>48670</v>
      </c>
      <c r="I13877" s="141" t="s">
        <v>14</v>
      </c>
      <c r="J13877" s="649">
        <v>1377.3</v>
      </c>
    </row>
    <row r="13878" spans="1:10" hidden="1">
      <c r="A13878" s="141" t="s">
        <v>48680</v>
      </c>
      <c r="B13878" s="141" t="str">
        <f t="shared" si="216"/>
        <v>INSTALACAO DE UM CONJUNTO DE 6 PONTOS DE LUZ,APARENTE COM CANALETA PERFURADA,SENDO ESTA LIGADA A ELETROCALHA PRINCIPAL(EINSTALACAO DE UM CONJUNTO DE 6 PONTOS DE LUZ,APARENTE COM CAXCLUSIVE ESTA),EQUIVALENTE A 5 VARAS DE CANALETA E 2 VARAS DE ELETRODUTO DE PVC RIGIDO DE 1/2",78,00M DE FIO 2,5MM2,CAIXAS,CONEXOES,LUVAS,CURVA E INTERRUPTOR DE SOBREPORINSTALACAO DE UM CONJUNTO DE 6 PONTOS DE LUZ,APARENTE COM CA</v>
      </c>
      <c r="C13878" s="141" t="s">
        <v>48667</v>
      </c>
      <c r="D13878" s="141" t="s">
        <v>48572</v>
      </c>
      <c r="E13878" s="141" t="s">
        <v>48668</v>
      </c>
      <c r="F13878" s="141" t="s">
        <v>48679</v>
      </c>
      <c r="G13878" s="141" t="s">
        <v>48670</v>
      </c>
      <c r="I13878" s="141" t="s">
        <v>14</v>
      </c>
      <c r="J13878" s="649">
        <v>1297.8399999999999</v>
      </c>
    </row>
    <row r="13879" spans="1:10" hidden="1">
      <c r="A13879" s="141" t="s">
        <v>48681</v>
      </c>
      <c r="B13879" s="141" t="str">
        <f t="shared" si="216"/>
        <v>INSTALACAO DE UM CONJUNTO DE 8 PONTOS DE LUZ,EMBUTIDO NA LAJE,EQUIVALENTE A 10 VARAS DE ELETRODUTO DE PVC RIGIDO DE 3/4"INSTALACAO DE UM CONJUNTO DE 8 PONTOS DE LUZ,EMBUTIDO NA LAJ,80,00M DE FIO 2,5MM2,CAIXAS,CONEXOES,LUVAS,CURVA E INTERRUPTOR DE EMBUTIR COM PLACA FOSFORESCENTE,INCLUSIVE ABERTURA EFECHAMENTO DE RASGO EM ALVENARIAINSTALACAO DE UM CONJUNTO DE 8 PONTOS DE LUZ,EMBUTIDO NA LAJ</v>
      </c>
      <c r="C13879" s="141" t="s">
        <v>48682</v>
      </c>
      <c r="D13879" s="141" t="s">
        <v>48683</v>
      </c>
      <c r="E13879" s="141" t="s">
        <v>48684</v>
      </c>
      <c r="F13879" s="141" t="s">
        <v>48685</v>
      </c>
      <c r="G13879" s="141" t="s">
        <v>48686</v>
      </c>
      <c r="I13879" s="141" t="s">
        <v>14</v>
      </c>
      <c r="J13879" s="649">
        <v>1468.77</v>
      </c>
    </row>
    <row r="13880" spans="1:10" hidden="1">
      <c r="A13880" s="141" t="s">
        <v>48687</v>
      </c>
      <c r="B13880" s="141" t="str">
        <f t="shared" si="216"/>
        <v>INSTALACAO DE UM CONJUNTO DE 8 PONTOS DE LUZ,EMBUTIDO NA LAJE,EQUIVALENTE A 10 VARAS DE ELETRODUTO DE PVC RIGIDO DE 3/4"INSTALACAO DE UM CONJUNTO DE 8 PONTOS DE LUZ,EMBUTIDO NA LAJ,80,00M DE FIO 2,5MM2,CAIXAS,CONEXOES,LUVAS,CURVA E INTERRUPTOR DE EMBUTIR COM PLACA FOSFORESCENTE,INCLUSIVE ABERTURA EFECHAMENTO DE RASGO EM ALVENARIAINSTALACAO DE UM CONJUNTO DE 8 PONTOS DE LUZ,EMBUTIDO NA LAJ</v>
      </c>
      <c r="C13880" s="141" t="s">
        <v>48682</v>
      </c>
      <c r="D13880" s="141" t="s">
        <v>48683</v>
      </c>
      <c r="E13880" s="141" t="s">
        <v>48684</v>
      </c>
      <c r="F13880" s="141" t="s">
        <v>48685</v>
      </c>
      <c r="G13880" s="141" t="s">
        <v>48686</v>
      </c>
      <c r="I13880" s="141" t="s">
        <v>14</v>
      </c>
      <c r="J13880" s="649">
        <v>1318.92</v>
      </c>
    </row>
    <row r="13881" spans="1:10" hidden="1">
      <c r="A13881" s="141" t="s">
        <v>48688</v>
      </c>
      <c r="B13881" s="141" t="str">
        <f t="shared" si="216"/>
        <v>INSTALACAO DE UM CONJUNTO DE 8 PONTOS DE LUZ,APARENTE,EQUIVALENTE A 10 VARAS DE ELETRODUTO DE PVC RIGIDO DE 3/4",80,00MINSTALACAO DE UM CONJUNTO DE 8 PONTOS DE LUZ,APARENTE,EQUIVADE FIO 2,5MM2,CAIXAS,CONEXOES,LUVAS,CURVA E INTERRUPTOR DE SOBREPORINSTALACAO DE UM CONJUNTO DE 8 PONTOS DE LUZ,APARENTE,EQUIVA</v>
      </c>
      <c r="C13881" s="141" t="s">
        <v>48689</v>
      </c>
      <c r="D13881" s="141" t="s">
        <v>48690</v>
      </c>
      <c r="E13881" s="141" t="s">
        <v>48691</v>
      </c>
      <c r="F13881" s="141" t="s">
        <v>48692</v>
      </c>
      <c r="I13881" s="141" t="s">
        <v>14</v>
      </c>
      <c r="J13881" s="649">
        <v>1101.6500000000001</v>
      </c>
    </row>
    <row r="13882" spans="1:10" hidden="1">
      <c r="A13882" s="141" t="s">
        <v>48693</v>
      </c>
      <c r="B13882" s="141" t="str">
        <f t="shared" si="216"/>
        <v>INSTALACAO DE UM CONJUNTO DE 8 PONTOS DE LUZ,APARENTE,EQUIVALENTE A 10 VARAS DE ELETRODUTO DE PVC RIGIDO DE 3/4",80,00MINSTALACAO DE UM CONJUNTO DE 8 PONTOS DE LUZ,APARENTE,EQUIVADE FIO 2,5MM2,CAIXAS,CONEXOES,LUVAS,CURVA E INTERRUPTOR DE SOBREPORINSTALACAO DE UM CONJUNTO DE 8 PONTOS DE LUZ,APARENTE,EQUIVA</v>
      </c>
      <c r="C13882" s="141" t="s">
        <v>48689</v>
      </c>
      <c r="D13882" s="141" t="s">
        <v>48690</v>
      </c>
      <c r="E13882" s="141" t="s">
        <v>48691</v>
      </c>
      <c r="F13882" s="141" t="s">
        <v>48692</v>
      </c>
      <c r="I13882" s="141" t="s">
        <v>14</v>
      </c>
      <c r="J13882" s="649">
        <v>1007.65</v>
      </c>
    </row>
    <row r="13883" spans="1:10" hidden="1">
      <c r="A13883" s="141" t="s">
        <v>48694</v>
      </c>
      <c r="B13883" s="141" t="str">
        <f t="shared" si="216"/>
        <v>INSTALACAO DE UM CONJUNTO DE 8 PONTOS DE LUZ,APARENTE COM CANALETA PERFURADA,SENDO ESTA LIGADA A ELETROCALHA PRINCIPAL(EINSTALACAO DE UM CONJUNTO DE 8 PONTOS DE LUZ,APARENTE COM CAXCLUSIVE ESTA),EQUIVALENTE A 6,75 VARAS DE CANALETA E 2 VARAS DE ELETRODUTO DE PVC RIGIDO DE 3/4",92,00M DE FIO 2,5MM2,CAIXAS,CONEXOES,LUVAS,CURVA E INTERRUPTOR DE SOBREPORINSTALACAO DE UM CONJUNTO DE 8 PONTOS DE LUZ,APARENTE COM CA</v>
      </c>
      <c r="C13883" s="141" t="s">
        <v>48695</v>
      </c>
      <c r="D13883" s="141" t="s">
        <v>48572</v>
      </c>
      <c r="E13883" s="141" t="s">
        <v>48696</v>
      </c>
      <c r="F13883" s="141" t="s">
        <v>48697</v>
      </c>
      <c r="G13883" s="141" t="s">
        <v>48645</v>
      </c>
      <c r="I13883" s="141" t="s">
        <v>14</v>
      </c>
      <c r="J13883" s="649">
        <v>1763.64</v>
      </c>
    </row>
    <row r="13884" spans="1:10" hidden="1">
      <c r="A13884" s="141" t="s">
        <v>48698</v>
      </c>
      <c r="B13884" s="141" t="str">
        <f t="shared" si="216"/>
        <v>INSTALACAO DE UM CONJUNTO DE 8 PONTOS DE LUZ,APARENTE COM CANALETA PERFURADA,SENDO ESTA LIGADA A ELETROCALHA PRINCIPAL(EINSTALACAO DE UM CONJUNTO DE 8 PONTOS DE LUZ,APARENTE COM CAXCLUSIVE ESTA),EQUIVALENTE A 6,75 VARAS DE CANALETA E 2 VARAS DE ELETRODUTO DE PVC RIGIDO DE 3/4",92,00M DE FIO 2,5MM2,CAIXAS,CONEXOES,LUVAS,CURVA E INTERRUPTOR DE SOBREPORINSTALACAO DE UM CONJUNTO DE 8 PONTOS DE LUZ,APARENTE COM CA</v>
      </c>
      <c r="C13884" s="141" t="s">
        <v>48695</v>
      </c>
      <c r="D13884" s="141" t="s">
        <v>48572</v>
      </c>
      <c r="E13884" s="141" t="s">
        <v>48696</v>
      </c>
      <c r="F13884" s="141" t="s">
        <v>48697</v>
      </c>
      <c r="G13884" s="141" t="s">
        <v>48645</v>
      </c>
      <c r="I13884" s="141" t="s">
        <v>14</v>
      </c>
      <c r="J13884" s="649">
        <v>1666.47</v>
      </c>
    </row>
    <row r="13885" spans="1:10" hidden="1">
      <c r="A13885" s="141" t="s">
        <v>48699</v>
      </c>
      <c r="B13885" s="141" t="str">
        <f t="shared" si="216"/>
        <v>INSTALACAO DE UM CONJUNTO DE 2 PONTOS DE LUZ,EMBUTIDO NA LAJE,EQUIVALENTE A 3 VARAS DE ELETRODUTO DE PVC RIGIDO DE 3/4",INSTALACAO DE UM CONJUNTO DE 2 PONTOS DE LUZ,EMBUTIDO NA LAJ20,00M DE FIO 2,5MM2,CAIXAS,CONEXOES,LUVAS E CONSIDERANDO OCONTROLE DOS PONTOS DIRETO NO Q.D.L,INCLUSIVE ABERTURA E FECHAMENTO DE RASGO EM ALVENARIAINSTALACAO DE UM CONJUNTO DE 2 PONTOS DE LUZ,EMBUTIDO NA LAJ</v>
      </c>
      <c r="C13885" s="141" t="s">
        <v>48558</v>
      </c>
      <c r="D13885" s="141" t="s">
        <v>48700</v>
      </c>
      <c r="E13885" s="141" t="s">
        <v>48701</v>
      </c>
      <c r="F13885" s="141" t="s">
        <v>48702</v>
      </c>
      <c r="G13885" s="141" t="s">
        <v>48703</v>
      </c>
      <c r="I13885" s="141" t="s">
        <v>14</v>
      </c>
      <c r="J13885" s="649">
        <v>582.54</v>
      </c>
    </row>
    <row r="13886" spans="1:10" hidden="1">
      <c r="A13886" s="141" t="s">
        <v>48704</v>
      </c>
      <c r="B13886" s="141" t="str">
        <f t="shared" si="216"/>
        <v>INSTALACAO DE UM CONJUNTO DE 2 PONTOS DE LUZ,EMBUTIDO NA LAJE,EQUIVALENTE A 3 VARAS DE ELETRODUTO DE PVC RIGIDO DE 3/4",INSTALACAO DE UM CONJUNTO DE 2 PONTOS DE LUZ,EMBUTIDO NA LAJ20,00M DE FIO 2,5MM2,CAIXAS,CONEXOES,LUVAS E CONSIDERANDO OCONTROLE DOS PONTOS DIRETO NO Q.D.L,INCLUSIVE ABERTURA E FECHAMENTO DE RASGO EM ALVENARIAINSTALACAO DE UM CONJUNTO DE 2 PONTOS DE LUZ,EMBUTIDO NA LAJ</v>
      </c>
      <c r="C13886" s="141" t="s">
        <v>48558</v>
      </c>
      <c r="D13886" s="141" t="s">
        <v>48700</v>
      </c>
      <c r="E13886" s="141" t="s">
        <v>48701</v>
      </c>
      <c r="F13886" s="141" t="s">
        <v>48702</v>
      </c>
      <c r="G13886" s="141" t="s">
        <v>48703</v>
      </c>
      <c r="I13886" s="141" t="s">
        <v>14</v>
      </c>
      <c r="J13886" s="649">
        <v>515.65</v>
      </c>
    </row>
    <row r="13887" spans="1:10" hidden="1">
      <c r="A13887" s="141" t="s">
        <v>48705</v>
      </c>
      <c r="B13887" s="141" t="str">
        <f t="shared" si="216"/>
        <v>INSTALACAO DE UM CONJUNTO DE 2 PONTOS DE LUZ,APARENTE,EQUIVALENTE A 3 VARAS DE ELETRODUTO DE PVC RIGIDO DE 3/4",20,00M DINSTALACAO DE UM CONJUNTO DE 2 PONTOS DE LUZ,APARENTE,EQUIVAE FIO 2,5MM2,CAIXAS,CONEXOES,LUVAS E CONSIDERANDO O CONTROLE DOS PONTOS DIRETO NO Q.D.LINSTALACAO DE UM CONJUNTO DE 2 PONTOS DE LUZ,APARENTE,EQUIVA</v>
      </c>
      <c r="C13887" s="141" t="s">
        <v>48565</v>
      </c>
      <c r="D13887" s="141" t="s">
        <v>48706</v>
      </c>
      <c r="E13887" s="141" t="s">
        <v>48707</v>
      </c>
      <c r="F13887" s="141" t="s">
        <v>48708</v>
      </c>
      <c r="I13887" s="141" t="s">
        <v>14</v>
      </c>
      <c r="J13887" s="649">
        <v>469.23</v>
      </c>
    </row>
    <row r="13888" spans="1:10" hidden="1">
      <c r="A13888" s="141" t="s">
        <v>48709</v>
      </c>
      <c r="B13888" s="141" t="str">
        <f t="shared" si="216"/>
        <v>INSTALACAO DE UM CONJUNTO DE 2 PONTOS DE LUZ,APARENTE,EQUIVALENTE A 3 VARAS DE ELETRODUTO DE PVC RIGIDO DE 3/4",20,00M DINSTALACAO DE UM CONJUNTO DE 2 PONTOS DE LUZ,APARENTE,EQUIVAE FIO 2,5MM2,CAIXAS,CONEXOES,LUVAS E CONSIDERANDO O CONTROLE DOS PONTOS DIRETO NO Q.D.LINSTALACAO DE UM CONJUNTO DE 2 PONTOS DE LUZ,APARENTE,EQUIVA</v>
      </c>
      <c r="C13888" s="141" t="s">
        <v>48565</v>
      </c>
      <c r="D13888" s="141" t="s">
        <v>48706</v>
      </c>
      <c r="E13888" s="141" t="s">
        <v>48707</v>
      </c>
      <c r="F13888" s="141" t="s">
        <v>48708</v>
      </c>
      <c r="I13888" s="141" t="s">
        <v>14</v>
      </c>
      <c r="J13888" s="649">
        <v>419.57</v>
      </c>
    </row>
    <row r="13889" spans="1:10" hidden="1">
      <c r="A13889" s="141" t="s">
        <v>48710</v>
      </c>
      <c r="B13889" s="141" t="str">
        <f t="shared" si="216"/>
        <v>INSTALACAO DE UM CONJUNTO DE 2 PONTOS DE LUZ,APARENTE COM CANALETA PERFURADA,SENDO ESTA LIGADA A ELETROCALHA PRINCIPAL(EINSTALACAO DE UM CONJUNTO DE 2 PONTOS DE LUZ,APARENTE COM CAXCLUSIVE ESTA),EQUIVALENTE A 2,5 VARAS DE CANALETA E 2 VARAS DE ELETRODUTO DE PVC RIGIDO DE 3/4",32,00M DE FIO 2,5MM2,CAIXAS,CONEXOES,LUVAS E CONSIDERANDO O CONTROLE DOS PONTOS DIRETO NO Q.D.L.INSTALACAO DE UM CONJUNTO DE 2 PONTOS DE LUZ,APARENTE COM CA</v>
      </c>
      <c r="C13889" s="141" t="s">
        <v>48571</v>
      </c>
      <c r="D13889" s="141" t="s">
        <v>48572</v>
      </c>
      <c r="E13889" s="141" t="s">
        <v>48597</v>
      </c>
      <c r="F13889" s="141" t="s">
        <v>48711</v>
      </c>
      <c r="G13889" s="141" t="s">
        <v>48712</v>
      </c>
      <c r="H13889" s="141" t="s">
        <v>48713</v>
      </c>
      <c r="I13889" s="141" t="s">
        <v>14</v>
      </c>
      <c r="J13889" s="649">
        <v>771.25</v>
      </c>
    </row>
    <row r="13890" spans="1:10" hidden="1">
      <c r="A13890" s="141" t="s">
        <v>48714</v>
      </c>
      <c r="B13890" s="141" t="str">
        <f t="shared" si="216"/>
        <v>INSTALACAO DE UM CONJUNTO DE 2 PONTOS DE LUZ,APARENTE COM CANALETA PERFURADA,SENDO ESTA LIGADA A ELETROCALHA PRINCIPAL(EINSTALACAO DE UM CONJUNTO DE 2 PONTOS DE LUZ,APARENTE COM CAXCLUSIVE ESTA),EQUIVALENTE A 2,5 VARAS DE CANALETA E 2 VARAS DE ELETRODUTO DE PVC RIGIDO DE 3/4",32,00M DE FIO 2,5MM2,CAIXAS,CONEXOES,LUVAS E CONSIDERANDO O CONTROLE DOS PONTOS DIRETO NO Q.D.L.INSTALACAO DE UM CONJUNTO DE 2 PONTOS DE LUZ,APARENTE COM CA</v>
      </c>
      <c r="C13890" s="141" t="s">
        <v>48571</v>
      </c>
      <c r="D13890" s="141" t="s">
        <v>48572</v>
      </c>
      <c r="E13890" s="141" t="s">
        <v>48597</v>
      </c>
      <c r="F13890" s="141" t="s">
        <v>48711</v>
      </c>
      <c r="G13890" s="141" t="s">
        <v>48712</v>
      </c>
      <c r="H13890" s="141" t="s">
        <v>48713</v>
      </c>
      <c r="I13890" s="141" t="s">
        <v>14</v>
      </c>
      <c r="J13890" s="649">
        <v>718.43</v>
      </c>
    </row>
    <row r="13891" spans="1:10" hidden="1">
      <c r="A13891" s="141" t="s">
        <v>48715</v>
      </c>
      <c r="B13891" s="141" t="str">
        <f t="shared" ref="B13891:B13954" si="217">C13891&amp;D13891&amp;C13891&amp;E13891&amp;F13891&amp;G13891&amp;H13891&amp;C13891</f>
        <v>INSTALACAO DE UM CONJUNTO DE 2 PONTOS DE LUZ,EMBUTIDO NA LAJE,EQUIVALENTE A 3 VARAS DE ELETRODUTO DE PVC RIGIDO DE 1/2",INSTALACAO DE UM CONJUNTO DE 2 PONTOS DE LUZ,EMBUTIDO NA LAJ20,00M DE FIO 2,5MM2,CAIXAS,CONEXOES,LUVAS E CONSIDERANDO OCONTROLE DOS PONTOS DIRETO NO Q.D.L,INCLUSIVE ABERTURA E FECHAMENTO DE RASGO EM ALVENARIAINSTALACAO DE UM CONJUNTO DE 2 PONTOS DE LUZ,EMBUTIDO NA LAJ</v>
      </c>
      <c r="C13891" s="141" t="s">
        <v>48558</v>
      </c>
      <c r="D13891" s="141" t="s">
        <v>48716</v>
      </c>
      <c r="E13891" s="141" t="s">
        <v>48701</v>
      </c>
      <c r="F13891" s="141" t="s">
        <v>48702</v>
      </c>
      <c r="G13891" s="141" t="s">
        <v>48703</v>
      </c>
      <c r="I13891" s="141" t="s">
        <v>14</v>
      </c>
      <c r="J13891" s="649">
        <v>503.92</v>
      </c>
    </row>
    <row r="13892" spans="1:10" hidden="1">
      <c r="A13892" s="141" t="s">
        <v>48717</v>
      </c>
      <c r="B13892" s="141" t="str">
        <f t="shared" si="217"/>
        <v>INSTALACAO DE UM CONJUNTO DE 2 PONTOS DE LUZ,EMBUTIDO NA LAJE,EQUIVALENTE A 3 VARAS DE ELETRODUTO DE PVC RIGIDO DE 1/2",INSTALACAO DE UM CONJUNTO DE 2 PONTOS DE LUZ,EMBUTIDO NA LAJ20,00M DE FIO 2,5MM2,CAIXAS,CONEXOES,LUVAS E CONSIDERANDO OCONTROLE DOS PONTOS DIRETO NO Q.D.L,INCLUSIVE ABERTURA E FECHAMENTO DE RASGO EM ALVENARIAINSTALACAO DE UM CONJUNTO DE 2 PONTOS DE LUZ,EMBUTIDO NA LAJ</v>
      </c>
      <c r="C13892" s="141" t="s">
        <v>48558</v>
      </c>
      <c r="D13892" s="141" t="s">
        <v>48716</v>
      </c>
      <c r="E13892" s="141" t="s">
        <v>48701</v>
      </c>
      <c r="F13892" s="141" t="s">
        <v>48702</v>
      </c>
      <c r="G13892" s="141" t="s">
        <v>48703</v>
      </c>
      <c r="I13892" s="141" t="s">
        <v>14</v>
      </c>
      <c r="J13892" s="649">
        <v>445.86</v>
      </c>
    </row>
    <row r="13893" spans="1:10" hidden="1">
      <c r="A13893" s="141" t="s">
        <v>48718</v>
      </c>
      <c r="B13893" s="141" t="str">
        <f t="shared" si="217"/>
        <v>INSTALACAO DE UM CONJUNTO DE 2 PONTOS DE LUZ,APARENTE,EQUIVALENTE A 3 VARAS DE ELETRODUTO DE PVC RIGIDO DE 1/2",20,00M DINSTALACAO DE UM CONJUNTO DE 2 PONTOS DE LUZ,APARENTE,EQUIVAE FIO 2,5MM2,CAIXAS,CONEXOES,LUVAS E CONSIDERANDO O CONTROLE DOS PONTOS DIRETO NO Q.D.LINSTALACAO DE UM CONJUNTO DE 2 PONTOS DE LUZ,APARENTE,EQUIVA</v>
      </c>
      <c r="C13893" s="141" t="s">
        <v>48565</v>
      </c>
      <c r="D13893" s="141" t="s">
        <v>48719</v>
      </c>
      <c r="E13893" s="141" t="s">
        <v>48707</v>
      </c>
      <c r="F13893" s="141" t="s">
        <v>48708</v>
      </c>
      <c r="I13893" s="141" t="s">
        <v>14</v>
      </c>
      <c r="J13893" s="649">
        <v>465.44</v>
      </c>
    </row>
    <row r="13894" spans="1:10" hidden="1">
      <c r="A13894" s="141" t="s">
        <v>48720</v>
      </c>
      <c r="B13894" s="141" t="str">
        <f t="shared" si="217"/>
        <v>INSTALACAO DE UM CONJUNTO DE 2 PONTOS DE LUZ,APARENTE,EQUIVALENTE A 3 VARAS DE ELETRODUTO DE PVC RIGIDO DE 1/2",20,00M DINSTALACAO DE UM CONJUNTO DE 2 PONTOS DE LUZ,APARENTE,EQUIVAE FIO 2,5MM2,CAIXAS,CONEXOES,LUVAS E CONSIDERANDO O CONTROLE DOS PONTOS DIRETO NO Q.D.LINSTALACAO DE UM CONJUNTO DE 2 PONTOS DE LUZ,APARENTE,EQUIVA</v>
      </c>
      <c r="C13894" s="141" t="s">
        <v>48565</v>
      </c>
      <c r="D13894" s="141" t="s">
        <v>48719</v>
      </c>
      <c r="E13894" s="141" t="s">
        <v>48707</v>
      </c>
      <c r="F13894" s="141" t="s">
        <v>48708</v>
      </c>
      <c r="I13894" s="141" t="s">
        <v>14</v>
      </c>
      <c r="J13894" s="649">
        <v>415.78</v>
      </c>
    </row>
    <row r="13895" spans="1:10" hidden="1">
      <c r="A13895" s="141" t="s">
        <v>48721</v>
      </c>
      <c r="B13895" s="141" t="str">
        <f t="shared" si="217"/>
        <v>INSTALACAO DE UM CONJUNTO DE 2 PONTOS DE LUZ,APARENTE COM CANALETA PERFURADA,SENDO ESTA LIGADA A ELETROCALHA PRINCIPAL(EINSTALACAO DE UM CONJUNTO DE 2 PONTOS DE LUZ,APARENTE COM CAXCLUSIVE ESTA),EQUIVALENTE A 2,5 VARAS DE CANALETA E 2 VARAS DE ELETRODUTO DE PVC RIGIDO DE 1/2",32,00M DE FIO 2,5MM2,CAIXAS,CONEXOES,LUVAS E CONSIDERANDO O CONTROLE DOS PONTOS DIRETO NO Q.D.LINSTALACAO DE UM CONJUNTO DE 2 PONTOS DE LUZ,APARENTE COM CA</v>
      </c>
      <c r="C13895" s="141" t="s">
        <v>48571</v>
      </c>
      <c r="D13895" s="141" t="s">
        <v>48572</v>
      </c>
      <c r="E13895" s="141" t="s">
        <v>48597</v>
      </c>
      <c r="F13895" s="141" t="s">
        <v>48722</v>
      </c>
      <c r="G13895" s="141" t="s">
        <v>48712</v>
      </c>
      <c r="H13895" s="141" t="s">
        <v>48723</v>
      </c>
      <c r="I13895" s="141" t="s">
        <v>14</v>
      </c>
      <c r="J13895" s="649">
        <v>771.11</v>
      </c>
    </row>
    <row r="13896" spans="1:10" hidden="1">
      <c r="A13896" s="141" t="s">
        <v>48724</v>
      </c>
      <c r="B13896" s="141" t="str">
        <f t="shared" si="217"/>
        <v>INSTALACAO DE UM CONJUNTO DE 2 PONTOS DE LUZ,APARENTE COM CANALETA PERFURADA,SENDO ESTA LIGADA A ELETROCALHA PRINCIPAL(EINSTALACAO DE UM CONJUNTO DE 2 PONTOS DE LUZ,APARENTE COM CAXCLUSIVE ESTA),EQUIVALENTE A 2,5 VARAS DE CANALETA E 2 VARAS DE ELETRODUTO DE PVC RIGIDO DE 1/2",32,00M DE FIO 2,5MM2,CAIXAS,CONEXOES,LUVAS E CONSIDERANDO O CONTROLE DOS PONTOS DIRETO NO Q.D.LINSTALACAO DE UM CONJUNTO DE 2 PONTOS DE LUZ,APARENTE COM CA</v>
      </c>
      <c r="C13896" s="141" t="s">
        <v>48571</v>
      </c>
      <c r="D13896" s="141" t="s">
        <v>48572</v>
      </c>
      <c r="E13896" s="141" t="s">
        <v>48597</v>
      </c>
      <c r="F13896" s="141" t="s">
        <v>48722</v>
      </c>
      <c r="G13896" s="141" t="s">
        <v>48712</v>
      </c>
      <c r="H13896" s="141" t="s">
        <v>48723</v>
      </c>
      <c r="I13896" s="141" t="s">
        <v>14</v>
      </c>
      <c r="J13896" s="649">
        <v>718.29</v>
      </c>
    </row>
    <row r="13897" spans="1:10" hidden="1">
      <c r="A13897" s="141" t="s">
        <v>48725</v>
      </c>
      <c r="B13897" s="141" t="str">
        <f t="shared" si="217"/>
        <v>INSTALACAO DE UM CONJUNTO DE 3 PONTOS DE LUZ,EMBUTIDO NA LAJE,EQUIVALENTE A 5 VARAS DE ELETRODUTO DE PVC RIGIDO DE 3/4",INSTALACAO DE UM CONJUNTO DE 3 PONTOS DE LUZ,EMBUTIDO NA LAJ30,00M DE FIO 2,5MM2,CAIXAS,CONEXOES,LUVAS E CONSIDERANDO OCONTROLE DOS PONTOS DIRETO NO Q.D.L,INCLUSIVE ABERTURA E FECHAMENTO DE RASGO EM ALVENARIAINSTALACAO DE UM CONJUNTO DE 3 PONTOS DE LUZ,EMBUTIDO NA LAJ</v>
      </c>
      <c r="C13897" s="141" t="s">
        <v>48587</v>
      </c>
      <c r="D13897" s="141" t="s">
        <v>48559</v>
      </c>
      <c r="E13897" s="141" t="s">
        <v>48726</v>
      </c>
      <c r="F13897" s="141" t="s">
        <v>48702</v>
      </c>
      <c r="G13897" s="141" t="s">
        <v>48703</v>
      </c>
      <c r="I13897" s="141" t="s">
        <v>14</v>
      </c>
      <c r="J13897" s="649">
        <v>762.78</v>
      </c>
    </row>
    <row r="13898" spans="1:10" hidden="1">
      <c r="A13898" s="141" t="s">
        <v>48727</v>
      </c>
      <c r="B13898" s="141" t="str">
        <f t="shared" si="217"/>
        <v>INSTALACAO DE UM CONJUNTO DE 3 PONTOS DE LUZ,EMBUTIDO NA LAJE,EQUIVALENTE A 5 VARAS DE ELETRODUTO DE PVC RIGIDO DE 3/4",INSTALACAO DE UM CONJUNTO DE 3 PONTOS DE LUZ,EMBUTIDO NA LAJ30,00M DE FIO 2,5MM2,CAIXAS,CONEXOES,LUVAS E CONSIDERANDO OCONTROLE DOS PONTOS DIRETO NO Q.D.L,INCLUSIVE ABERTURA E FECHAMENTO DE RASGO EM ALVENARIAINSTALACAO DE UM CONJUNTO DE 3 PONTOS DE LUZ,EMBUTIDO NA LAJ</v>
      </c>
      <c r="C13898" s="141" t="s">
        <v>48587</v>
      </c>
      <c r="D13898" s="141" t="s">
        <v>48559</v>
      </c>
      <c r="E13898" s="141" t="s">
        <v>48726</v>
      </c>
      <c r="F13898" s="141" t="s">
        <v>48702</v>
      </c>
      <c r="G13898" s="141" t="s">
        <v>48703</v>
      </c>
      <c r="I13898" s="141" t="s">
        <v>14</v>
      </c>
      <c r="J13898" s="649">
        <v>678.05</v>
      </c>
    </row>
    <row r="13899" spans="1:10" hidden="1">
      <c r="A13899" s="141" t="s">
        <v>48728</v>
      </c>
      <c r="B13899" s="141" t="str">
        <f t="shared" si="217"/>
        <v>INSTALACAO DE UM CONJUNTO DE 3 PONTOS DE LUZ,APARENTE,EQUIVALENTE A 5 VARAS DE ELETRODUTO DE PVC RIGIDO DE 3/4",30,00M DINSTALACAO DE UM CONJUNTO DE 3 PONTOS DE LUZ,APARENTE,EQUIVAE FIO 2,5MM2,CAIXAS,CONEXOES,LUVAS E CONSIDERANDO O CONTROLE DOS PONTOS DIRETO NO Q.D.LINSTALACAO DE UM CONJUNTO DE 3 PONTOS DE LUZ,APARENTE,EQUIVA</v>
      </c>
      <c r="C13899" s="141" t="s">
        <v>48592</v>
      </c>
      <c r="D13899" s="141" t="s">
        <v>48729</v>
      </c>
      <c r="E13899" s="141" t="s">
        <v>48707</v>
      </c>
      <c r="F13899" s="141" t="s">
        <v>48708</v>
      </c>
      <c r="I13899" s="141" t="s">
        <v>14</v>
      </c>
      <c r="J13899" s="649">
        <v>573.91999999999996</v>
      </c>
    </row>
    <row r="13900" spans="1:10" hidden="1">
      <c r="A13900" s="141" t="s">
        <v>48730</v>
      </c>
      <c r="B13900" s="141" t="str">
        <f t="shared" si="217"/>
        <v>INSTALACAO DE UM CONJUNTO DE 3 PONTOS DE LUZ,APARENTE,EQUIVALENTE A 5 VARAS DE ELETRODUTO DE PVC RIGIDO DE 3/4",30,00M DINSTALACAO DE UM CONJUNTO DE 3 PONTOS DE LUZ,APARENTE,EQUIVAE FIO 2,5MM2,CAIXAS,CONEXOES,LUVAS E CONSIDERANDO O CONTROLE DOS PONTOS DIRETO NO Q.D.LINSTALACAO DE UM CONJUNTO DE 3 PONTOS DE LUZ,APARENTE,EQUIVA</v>
      </c>
      <c r="C13900" s="141" t="s">
        <v>48592</v>
      </c>
      <c r="D13900" s="141" t="s">
        <v>48729</v>
      </c>
      <c r="E13900" s="141" t="s">
        <v>48707</v>
      </c>
      <c r="F13900" s="141" t="s">
        <v>48708</v>
      </c>
      <c r="I13900" s="141" t="s">
        <v>14</v>
      </c>
      <c r="J13900" s="649">
        <v>517.92999999999995</v>
      </c>
    </row>
    <row r="13901" spans="1:10" hidden="1">
      <c r="A13901" s="141" t="s">
        <v>48731</v>
      </c>
      <c r="B13901" s="141" t="str">
        <f t="shared" si="217"/>
        <v>INSTALACAO DE UM CONJUNTO DE 3 PONTOS DE LUZ,APARENTE COM CANALETA PERFURADA,SENDO ESTA LIGADA A ELETROCALHA PRINCIPAL(EINSTALACAO DE UM CONJUNTO DE 3 PONTOS DE LUZ,APARENTE COM CAXCLUSIVE ESTA),EQUIVALENTE A 3,5 VARAS DE CANALETA E 2 VARAS DE ELETRODUTO DE PVC RIGIDO DE 3/4",42,00M DE FIO 2,5MM2,CAIXAS,CONEXOES,LUVAS E CONSIDERANDO O CONTROLE DOS PONTOS DIRETO NO Q.D.LINSTALACAO DE UM CONJUNTO DE 3 PONTOS DE LUZ,APARENTE COM CA</v>
      </c>
      <c r="C13901" s="141" t="s">
        <v>48596</v>
      </c>
      <c r="D13901" s="141" t="s">
        <v>48572</v>
      </c>
      <c r="E13901" s="141" t="s">
        <v>48630</v>
      </c>
      <c r="F13901" s="141" t="s">
        <v>48732</v>
      </c>
      <c r="G13901" s="141" t="s">
        <v>48712</v>
      </c>
      <c r="H13901" s="141" t="s">
        <v>48723</v>
      </c>
      <c r="I13901" s="141" t="s">
        <v>14</v>
      </c>
      <c r="J13901" s="649">
        <v>947.49</v>
      </c>
    </row>
    <row r="13902" spans="1:10" hidden="1">
      <c r="A13902" s="141" t="s">
        <v>48733</v>
      </c>
      <c r="B13902" s="141" t="str">
        <f t="shared" si="217"/>
        <v>INSTALACAO DE UM CONJUNTO DE 3 PONTOS DE LUZ,APARENTE COM CANALETA PERFURADA,SENDO ESTA LIGADA A ELETROCALHA PRINCIPAL(EINSTALACAO DE UM CONJUNTO DE 3 PONTOS DE LUZ,APARENTE COM CAXCLUSIVE ESTA),EQUIVALENTE A 3,5 VARAS DE CANALETA E 2 VARAS DE ELETRODUTO DE PVC RIGIDO DE 3/4",42,00M DE FIO 2,5MM2,CAIXAS,CONEXOES,LUVAS E CONSIDERANDO O CONTROLE DOS PONTOS DIRETO NO Q.D.LINSTALACAO DE UM CONJUNTO DE 3 PONTOS DE LUZ,APARENTE COM CA</v>
      </c>
      <c r="C13902" s="141" t="s">
        <v>48596</v>
      </c>
      <c r="D13902" s="141" t="s">
        <v>48572</v>
      </c>
      <c r="E13902" s="141" t="s">
        <v>48630</v>
      </c>
      <c r="F13902" s="141" t="s">
        <v>48732</v>
      </c>
      <c r="G13902" s="141" t="s">
        <v>48712</v>
      </c>
      <c r="H13902" s="141" t="s">
        <v>48723</v>
      </c>
      <c r="I13902" s="141" t="s">
        <v>14</v>
      </c>
      <c r="J13902" s="649">
        <v>888.33</v>
      </c>
    </row>
    <row r="13903" spans="1:10" hidden="1">
      <c r="A13903" s="141" t="s">
        <v>48734</v>
      </c>
      <c r="B13903" s="141" t="str">
        <f t="shared" si="217"/>
        <v>INSTALACAO DE UM CONJUNTO DE 3 PONTOS DE LUZ,EMBUTIDO NA LAJE,EQUIVALENTE A 5 VARAS DE ELETRODUTO DE PVC RIGIDO DE 1/2",INSTALACAO DE UM CONJUNTO DE 3 PONTOS DE LUZ,EMBUTIDO NA LAJ30,00M DE FIO 2,5MM2,CAIXAS,CONEXOES,LUVAS E CONSIDERANDO OCONTROLE DOS PONTOS DIRETO NO Q.D.L,INCLUSIVE ABERTURA E FECHAMENTO DE RASGO EM ALVENARIAINSTALACAO DE UM CONJUNTO DE 3 PONTOS DE LUZ,EMBUTIDO NA LAJ</v>
      </c>
      <c r="C13903" s="141" t="s">
        <v>48587</v>
      </c>
      <c r="D13903" s="141" t="s">
        <v>48578</v>
      </c>
      <c r="E13903" s="141" t="s">
        <v>48726</v>
      </c>
      <c r="F13903" s="141" t="s">
        <v>48702</v>
      </c>
      <c r="G13903" s="141" t="s">
        <v>48703</v>
      </c>
      <c r="I13903" s="141" t="s">
        <v>14</v>
      </c>
      <c r="J13903" s="649">
        <v>631.86</v>
      </c>
    </row>
    <row r="13904" spans="1:10" hidden="1">
      <c r="A13904" s="141" t="s">
        <v>48735</v>
      </c>
      <c r="B13904" s="141" t="str">
        <f t="shared" si="217"/>
        <v>INSTALACAO DE UM CONJUNTO DE 3 PONTOS DE LUZ,EMBUTIDO NA LAJE,EQUIVALENTE A 5 VARAS DE ELETRODUTO DE PVC RIGIDO DE 1/2",INSTALACAO DE UM CONJUNTO DE 3 PONTOS DE LUZ,EMBUTIDO NA LAJ30,00M DE FIO 2,5MM2,CAIXAS,CONEXOES,LUVAS E CONSIDERANDO OCONTROLE DOS PONTOS DIRETO NO Q.D.L,INCLUSIVE ABERTURA E FECHAMENTO DE RASGO EM ALVENARIAINSTALACAO DE UM CONJUNTO DE 3 PONTOS DE LUZ,EMBUTIDO NA LAJ</v>
      </c>
      <c r="C13904" s="141" t="s">
        <v>48587</v>
      </c>
      <c r="D13904" s="141" t="s">
        <v>48578</v>
      </c>
      <c r="E13904" s="141" t="s">
        <v>48726</v>
      </c>
      <c r="F13904" s="141" t="s">
        <v>48702</v>
      </c>
      <c r="G13904" s="141" t="s">
        <v>48703</v>
      </c>
      <c r="I13904" s="141" t="s">
        <v>14</v>
      </c>
      <c r="J13904" s="649">
        <v>561.85</v>
      </c>
    </row>
    <row r="13905" spans="1:10" hidden="1">
      <c r="A13905" s="141" t="s">
        <v>48736</v>
      </c>
      <c r="B13905" s="141" t="str">
        <f t="shared" si="217"/>
        <v>INSTALACAO DE UM CONJUNTO DE 3 PONTOS DE LUZ,APARENTE,EQUIVALENTE A 5 VARAS DE ELETRODUTO DE PVC RIGIDO DE 1/2",30,00M DINSTALACAO DE UM CONJUNTO DE 3 PONTOS DE LUZ,APARENTE,EQUIVAE FIO 2,5MM2,CAIXAS,CONEXOES,LUVAS E CONSIDERANDO O CONTROLE DOS PONTOS DIRETO NO Q.D.LINSTALACAO DE UM CONJUNTO DE 3 PONTOS DE LUZ,APARENTE,EQUIVA</v>
      </c>
      <c r="C13905" s="141" t="s">
        <v>48592</v>
      </c>
      <c r="D13905" s="141" t="s">
        <v>48737</v>
      </c>
      <c r="E13905" s="141" t="s">
        <v>48707</v>
      </c>
      <c r="F13905" s="141" t="s">
        <v>48708</v>
      </c>
      <c r="I13905" s="141" t="s">
        <v>14</v>
      </c>
      <c r="J13905" s="649">
        <v>567.72</v>
      </c>
    </row>
    <row r="13906" spans="1:10" hidden="1">
      <c r="A13906" s="141" t="s">
        <v>48738</v>
      </c>
      <c r="B13906" s="141" t="str">
        <f t="shared" si="217"/>
        <v>INSTALACAO DE UM CONJUNTO DE 3 PONTOS DE LUZ,APARENTE,EQUIVALENTE A 5 VARAS DE ELETRODUTO DE PVC RIGIDO DE 1/2",30,00M DINSTALACAO DE UM CONJUNTO DE 3 PONTOS DE LUZ,APARENTE,EQUIVAE FIO 2,5MM2,CAIXAS,CONEXOES,LUVAS E CONSIDERANDO O CONTROLE DOS PONTOS DIRETO NO Q.D.LINSTALACAO DE UM CONJUNTO DE 3 PONTOS DE LUZ,APARENTE,EQUIVA</v>
      </c>
      <c r="C13906" s="141" t="s">
        <v>48592</v>
      </c>
      <c r="D13906" s="141" t="s">
        <v>48737</v>
      </c>
      <c r="E13906" s="141" t="s">
        <v>48707</v>
      </c>
      <c r="F13906" s="141" t="s">
        <v>48708</v>
      </c>
      <c r="I13906" s="141" t="s">
        <v>14</v>
      </c>
      <c r="J13906" s="649">
        <v>511.73</v>
      </c>
    </row>
    <row r="13907" spans="1:10" hidden="1">
      <c r="A13907" s="141" t="s">
        <v>48739</v>
      </c>
      <c r="B13907" s="141" t="str">
        <f t="shared" si="217"/>
        <v>INSTALACAO DE UM CONJUNTO DE 3 PONTOS DE LUZ,APARENTE COM CANALETA PERFURADA,SENDO ESTA LIGADA A ELETROCALHA PRINCIPAL(EINSTALACAO DE UM CONJUNTO DE 3 PONTOS DE LUZ,APARENTE COM CAXCLUSIVE ESTA),EQUIVALENTE A 3,5 VARAS DE CANALETA E 2 VARAS DE ELETRODUTO DE PVC RIGIDO DE 1/2",42,00M DE FIO 2,5MM2,CAIXAS,CONEXOES,LUVAS E CONSIDERANDO O CONTROLE DOS PONTOS DIRETO NO Q.D.LINSTALACAO DE UM CONJUNTO DE 3 PONTOS DE LUZ,APARENTE COM CA</v>
      </c>
      <c r="C13907" s="141" t="s">
        <v>48596</v>
      </c>
      <c r="D13907" s="141" t="s">
        <v>48572</v>
      </c>
      <c r="E13907" s="141" t="s">
        <v>48630</v>
      </c>
      <c r="F13907" s="141" t="s">
        <v>48740</v>
      </c>
      <c r="G13907" s="141" t="s">
        <v>48712</v>
      </c>
      <c r="H13907" s="141" t="s">
        <v>48723</v>
      </c>
      <c r="I13907" s="141" t="s">
        <v>14</v>
      </c>
      <c r="J13907" s="649">
        <v>956.06</v>
      </c>
    </row>
    <row r="13908" spans="1:10" hidden="1">
      <c r="A13908" s="141" t="s">
        <v>48741</v>
      </c>
      <c r="B13908" s="141" t="str">
        <f t="shared" si="217"/>
        <v>INSTALACAO DE UM CONJUNTO DE 3 PONTOS DE LUZ,APARENTE COM CANALETA PERFURADA,SENDO ESTA LIGADA A ELETROCALHA PRINCIPAL(EINSTALACAO DE UM CONJUNTO DE 3 PONTOS DE LUZ,APARENTE COM CAXCLUSIVE ESTA),EQUIVALENTE A 3,5 VARAS DE CANALETA E 2 VARAS DE ELETRODUTO DE PVC RIGIDO DE 1/2",42,00M DE FIO 2,5MM2,CAIXAS,CONEXOES,LUVAS E CONSIDERANDO O CONTROLE DOS PONTOS DIRETO NO Q.D.LINSTALACAO DE UM CONJUNTO DE 3 PONTOS DE LUZ,APARENTE COM CA</v>
      </c>
      <c r="C13908" s="141" t="s">
        <v>48596</v>
      </c>
      <c r="D13908" s="141" t="s">
        <v>48572</v>
      </c>
      <c r="E13908" s="141" t="s">
        <v>48630</v>
      </c>
      <c r="F13908" s="141" t="s">
        <v>48740</v>
      </c>
      <c r="G13908" s="141" t="s">
        <v>48712</v>
      </c>
      <c r="H13908" s="141" t="s">
        <v>48723</v>
      </c>
      <c r="I13908" s="141" t="s">
        <v>14</v>
      </c>
      <c r="J13908" s="649">
        <v>896.9</v>
      </c>
    </row>
    <row r="13909" spans="1:10" hidden="1">
      <c r="A13909" s="141" t="s">
        <v>48742</v>
      </c>
      <c r="B13909" s="141" t="str">
        <f t="shared" si="217"/>
        <v>INSTALACAO DE UM CONJUNTO DE 4 PONTOS DE LUZ,EMBUTIDO NA LAJE,EQUIVALENTE A 6 VARAS DE ELETRODUTO DE PVC RIGIDO DE 3/4",INSTALACAO DE UM CONJUNTO DE 4 PONTOS DE LUZ,EMBUTIDO NA LAJ40,00M DE FIO 2,5MM2,CAIXAS,CONEXOES,LUVAS E CONSIDERANDO OCONTROLE DOS PONTOS DIRETO NO Q.D.L,INCLUSIVE ABERTURA E FECHAMENTO DE RASGO EM ALVENARIAINSTALACAO DE UM CONJUNTO DE 4 PONTOS DE LUZ,EMBUTIDO NA LAJ</v>
      </c>
      <c r="C13909" s="141" t="s">
        <v>48610</v>
      </c>
      <c r="D13909" s="141" t="s">
        <v>48588</v>
      </c>
      <c r="E13909" s="141" t="s">
        <v>48743</v>
      </c>
      <c r="F13909" s="141" t="s">
        <v>48702</v>
      </c>
      <c r="G13909" s="141" t="s">
        <v>48703</v>
      </c>
      <c r="I13909" s="141" t="s">
        <v>14</v>
      </c>
      <c r="J13909" s="649">
        <v>786.01</v>
      </c>
    </row>
    <row r="13910" spans="1:10" hidden="1">
      <c r="A13910" s="141" t="s">
        <v>48744</v>
      </c>
      <c r="B13910" s="141" t="str">
        <f t="shared" si="217"/>
        <v>INSTALACAO DE UM CONJUNTO DE 4 PONTOS DE LUZ,EMBUTIDO NA LAJE,EQUIVALENTE A 6 VARAS DE ELETRODUTO DE PVC RIGIDO DE 3/4",INSTALACAO DE UM CONJUNTO DE 4 PONTOS DE LUZ,EMBUTIDO NA LAJ40,00M DE FIO 2,5MM2,CAIXAS,CONEXOES,LUVAS E CONSIDERANDO OCONTROLE DOS PONTOS DIRETO NO Q.D.L,INCLUSIVE ABERTURA E FECHAMENTO DE RASGO EM ALVENARIAINSTALACAO DE UM CONJUNTO DE 4 PONTOS DE LUZ,EMBUTIDO NA LAJ</v>
      </c>
      <c r="C13910" s="141" t="s">
        <v>48610</v>
      </c>
      <c r="D13910" s="141" t="s">
        <v>48588</v>
      </c>
      <c r="E13910" s="141" t="s">
        <v>48743</v>
      </c>
      <c r="F13910" s="141" t="s">
        <v>48702</v>
      </c>
      <c r="G13910" s="141" t="s">
        <v>48703</v>
      </c>
      <c r="I13910" s="141" t="s">
        <v>14</v>
      </c>
      <c r="J13910" s="649">
        <v>704.53</v>
      </c>
    </row>
    <row r="13911" spans="1:10" hidden="1">
      <c r="A13911" s="141" t="s">
        <v>48745</v>
      </c>
      <c r="B13911" s="141" t="str">
        <f t="shared" si="217"/>
        <v>INSTALACAO DE UM CONJUNTO DE 4 PONTOS DE LUZ,APARENTE,EQUIVALENTE A 6 VARAS DE ELETRODUTO DE PVC RIGIDO DE 3/4",40,00M DINSTALACAO DE UM CONJUNTO DE 4 PONTOS DE LUZ,APARENTE,EQUIVAE FIO 2,5MM2,CAIXAS,CONEXOES,LUVAS E CONSIDERANDO O CONTROLE DOS PONTOS DIRETO NO Q.D.LINSTALACAO DE UM CONJUNTO DE 4 PONTOS DE LUZ,APARENTE,EQUIVA</v>
      </c>
      <c r="C13911" s="141" t="s">
        <v>48614</v>
      </c>
      <c r="D13911" s="141" t="s">
        <v>48746</v>
      </c>
      <c r="E13911" s="141" t="s">
        <v>48707</v>
      </c>
      <c r="F13911" s="141" t="s">
        <v>48708</v>
      </c>
      <c r="I13911" s="141" t="s">
        <v>14</v>
      </c>
      <c r="J13911" s="649">
        <v>559.38</v>
      </c>
    </row>
    <row r="13912" spans="1:10" hidden="1">
      <c r="A13912" s="141" t="s">
        <v>48747</v>
      </c>
      <c r="B13912" s="141" t="str">
        <f t="shared" si="217"/>
        <v>INSTALACAO DE UM CONJUNTO DE 4 PONTOS DE LUZ,APARENTE,EQUIVALENTE A 6 VARAS DE ELETRODUTO DE PVC RIGIDO DE 3/4",40,00M DINSTALACAO DE UM CONJUNTO DE 4 PONTOS DE LUZ,APARENTE,EQUIVAE FIO 2,5MM2,CAIXAS,CONEXOES,LUVAS E CONSIDERANDO O CONTROLE DOS PONTOS DIRETO NO Q.D.LINSTALACAO DE UM CONJUNTO DE 4 PONTOS DE LUZ,APARENTE,EQUIVA</v>
      </c>
      <c r="C13912" s="141" t="s">
        <v>48614</v>
      </c>
      <c r="D13912" s="141" t="s">
        <v>48746</v>
      </c>
      <c r="E13912" s="141" t="s">
        <v>48707</v>
      </c>
      <c r="F13912" s="141" t="s">
        <v>48708</v>
      </c>
      <c r="I13912" s="141" t="s">
        <v>14</v>
      </c>
      <c r="J13912" s="649">
        <v>512.38</v>
      </c>
    </row>
    <row r="13913" spans="1:10" hidden="1">
      <c r="A13913" s="141" t="s">
        <v>48748</v>
      </c>
      <c r="B13913" s="141" t="str">
        <f t="shared" si="217"/>
        <v>INSTALACAO DE UM CONJUNTO DE 4 PONTOS DE LUZ,APARENTE COM CANALETA PERFURADA,SENDO ESTA LIGADA A ELETROCALHA PRINCIPAL(EINSTALACAO DE UM CONJUNTO DE 4 PONTOS DE LUZ,APARENTE COM CAXCLUSIVE ESTA),EQUIVALENTE A 4.35 VARAS DE CANALETA E 2 VARAS DE ELETRODUTO DE PVC RIGIDO DE 3/4",52,00M DE FIO 2,5MM2,CAIXAS,CONEXOES,LUVAS E CONSIDERANDO O CONTROLE DOS PONTOS DIRETO NO Q.D.LINSTALACAO DE UM CONJUNTO DE 4 PONTOS DE LUZ,APARENTE COM CA</v>
      </c>
      <c r="C13913" s="141" t="s">
        <v>48620</v>
      </c>
      <c r="D13913" s="141" t="s">
        <v>48572</v>
      </c>
      <c r="E13913" s="141" t="s">
        <v>48749</v>
      </c>
      <c r="F13913" s="141" t="s">
        <v>48750</v>
      </c>
      <c r="G13913" s="141" t="s">
        <v>48751</v>
      </c>
      <c r="H13913" s="141" t="s">
        <v>48752</v>
      </c>
      <c r="I13913" s="141" t="s">
        <v>14</v>
      </c>
      <c r="J13913" s="649">
        <v>1018.7</v>
      </c>
    </row>
    <row r="13914" spans="1:10" hidden="1">
      <c r="A13914" s="141" t="s">
        <v>48753</v>
      </c>
      <c r="B13914" s="141" t="str">
        <f t="shared" si="217"/>
        <v>INSTALACAO DE UM CONJUNTO DE 4 PONTOS DE LUZ,APARENTE COM CANALETA PERFURADA,SENDO ESTA LIGADA A ELETROCALHA PRINCIPAL(EINSTALACAO DE UM CONJUNTO DE 4 PONTOS DE LUZ,APARENTE COM CAXCLUSIVE ESTA),EQUIVALENTE A 4.35 VARAS DE CANALETA E 2 VARAS DE ELETRODUTO DE PVC RIGIDO DE 3/4",52,00M DE FIO 2,5MM2,CAIXAS,CONEXOES,LUVAS E CONSIDERANDO O CONTROLE DOS PONTOS DIRETO NO Q.D.LINSTALACAO DE UM CONJUNTO DE 4 PONTOS DE LUZ,APARENTE COM CA</v>
      </c>
      <c r="C13914" s="141" t="s">
        <v>48620</v>
      </c>
      <c r="D13914" s="141" t="s">
        <v>48572</v>
      </c>
      <c r="E13914" s="141" t="s">
        <v>48749</v>
      </c>
      <c r="F13914" s="141" t="s">
        <v>48750</v>
      </c>
      <c r="G13914" s="141" t="s">
        <v>48751</v>
      </c>
      <c r="H13914" s="141" t="s">
        <v>48752</v>
      </c>
      <c r="I13914" s="141" t="s">
        <v>14</v>
      </c>
      <c r="J13914" s="649">
        <v>968.32</v>
      </c>
    </row>
    <row r="13915" spans="1:10" hidden="1">
      <c r="A13915" s="141" t="s">
        <v>48754</v>
      </c>
      <c r="B13915" s="141" t="str">
        <f t="shared" si="217"/>
        <v>INSTALACAO DE UM CONJUNTO DE 4 PONTOS DE LUZ,EMBUTIDO NA LAJE,EQUIVALENTE A 6 VARAS DE ELETRODUTO DE PVC RIGIDO DE 1/2",INSTALACAO DE UM CONJUNTO DE 4 PONTOS DE LUZ,EMBUTIDO NA LAJ40,00M DE FIO 2,5MM2,CAIXAS,CONEXOES,LUVAS E CONSIDERANDO OCONTROLE DOS PONTOS DIRETO NO Q.D.L,INCLUSIVE ABERTURA E FECHAMENTO DE RASGO EM ALVENARIAINSTALACAO DE UM CONJUNTO DE 4 PONTOS DE LUZ,EMBUTIDO NA LAJ</v>
      </c>
      <c r="C13915" s="141" t="s">
        <v>48610</v>
      </c>
      <c r="D13915" s="141" t="s">
        <v>48601</v>
      </c>
      <c r="E13915" s="141" t="s">
        <v>48743</v>
      </c>
      <c r="F13915" s="141" t="s">
        <v>48702</v>
      </c>
      <c r="G13915" s="141" t="s">
        <v>48703</v>
      </c>
      <c r="I13915" s="141" t="s">
        <v>14</v>
      </c>
      <c r="J13915" s="649">
        <v>592.22</v>
      </c>
    </row>
    <row r="13916" spans="1:10" hidden="1">
      <c r="A13916" s="141" t="s">
        <v>48755</v>
      </c>
      <c r="B13916" s="141" t="str">
        <f t="shared" si="217"/>
        <v>INSTALACAO DE UM CONJUNTO DE 4 PONTOS DE LUZ,EMBUTIDO NA LAJE,EQUIVALENTE A 6 VARAS DE ELETRODUTO DE PVC RIGIDO DE 1/2",INSTALACAO DE UM CONJUNTO DE 4 PONTOS DE LUZ,EMBUTIDO NA LAJ40,00M DE FIO 2,5MM2,CAIXAS,CONEXOES,LUVAS E CONSIDERANDO OCONTROLE DOS PONTOS DIRETO NO Q.D.L,INCLUSIVE ABERTURA E FECHAMENTO DE RASGO EM ALVENARIAINSTALACAO DE UM CONJUNTO DE 4 PONTOS DE LUZ,EMBUTIDO NA LAJ</v>
      </c>
      <c r="C13916" s="141" t="s">
        <v>48610</v>
      </c>
      <c r="D13916" s="141" t="s">
        <v>48601</v>
      </c>
      <c r="E13916" s="141" t="s">
        <v>48743</v>
      </c>
      <c r="F13916" s="141" t="s">
        <v>48702</v>
      </c>
      <c r="G13916" s="141" t="s">
        <v>48703</v>
      </c>
      <c r="I13916" s="141" t="s">
        <v>14</v>
      </c>
      <c r="J13916" s="649">
        <v>533.15</v>
      </c>
    </row>
    <row r="13917" spans="1:10" hidden="1">
      <c r="A13917" s="141" t="s">
        <v>48756</v>
      </c>
      <c r="B13917" s="141" t="str">
        <f t="shared" si="217"/>
        <v>INSTALACAO DE UM CONJUNTO DE 4 PONTOS DE LUZ,APARENTE,EQUIVALENTE A 6 VARAS DE ELETRODUTO DE PVC RIGIDO DE 1/2",40,00M DINSTALACAO DE UM CONJUNTO DE 4 PONTOS DE LUZ,APARENTE,EQUIVAE FIO 2,5MM2,CAIXAS,CONEXOES,LUVAS E CONSIDERANDO O CONTROLE DOS PONTOS DIRETO NO Q.D.LINSTALACAO DE UM CONJUNTO DE 4 PONTOS DE LUZ,APARENTE,EQUIVA</v>
      </c>
      <c r="C13917" s="141" t="s">
        <v>48614</v>
      </c>
      <c r="D13917" s="141" t="s">
        <v>48757</v>
      </c>
      <c r="E13917" s="141" t="s">
        <v>48707</v>
      </c>
      <c r="F13917" s="141" t="s">
        <v>48708</v>
      </c>
      <c r="I13917" s="141" t="s">
        <v>14</v>
      </c>
      <c r="J13917" s="649">
        <v>515.25</v>
      </c>
    </row>
    <row r="13918" spans="1:10" hidden="1">
      <c r="A13918" s="141" t="s">
        <v>48758</v>
      </c>
      <c r="B13918" s="141" t="str">
        <f t="shared" si="217"/>
        <v>INSTALACAO DE UM CONJUNTO DE 4 PONTOS DE LUZ,APARENTE,EQUIVALENTE A 6 VARAS DE ELETRODUTO DE PVC RIGIDO DE 1/2",40,00M DINSTALACAO DE UM CONJUNTO DE 4 PONTOS DE LUZ,APARENTE,EQUIVAE FIO 2,5MM2,CAIXAS,CONEXOES,LUVAS E CONSIDERANDO O CONTROLE DOS PONTOS DIRETO NO Q.D.LINSTALACAO DE UM CONJUNTO DE 4 PONTOS DE LUZ,APARENTE,EQUIVA</v>
      </c>
      <c r="C13918" s="141" t="s">
        <v>48614</v>
      </c>
      <c r="D13918" s="141" t="s">
        <v>48757</v>
      </c>
      <c r="E13918" s="141" t="s">
        <v>48707</v>
      </c>
      <c r="F13918" s="141" t="s">
        <v>48708</v>
      </c>
      <c r="I13918" s="141" t="s">
        <v>14</v>
      </c>
      <c r="J13918" s="649">
        <v>473</v>
      </c>
    </row>
    <row r="13919" spans="1:10" hidden="1">
      <c r="A13919" s="141" t="s">
        <v>48759</v>
      </c>
      <c r="B13919" s="141" t="str">
        <f t="shared" si="217"/>
        <v>INSTALACAO DE UM CONJUNTO DE 4 PONTOS DE LUZ,APARENTE COM CANALETA PERFURADA,SENDO ESTA LIGADA A ELETROCALHA PRINCIPAL(EINSTALACAO DE UM CONJUNTO DE 4 PONTOS DE LUZ,APARENTE COM CAXCLUSIVE ESTA),EQUIVALENTE A 4,25 VARAS DE CANALETA E 2 VARAS DE ELETRODUTO DE PVC RIGIDO DE 1/2",52,00M DE FIO 2,5MM2,CAIXAS,CONEXOES,LUVAS E CONSIDERANDO O CONTROLE DOS PONTOS DIRETO NO Q.D.LINSTALACAO DE UM CONJUNTO DE 4 PONTOS DE LUZ,APARENTE COM CA</v>
      </c>
      <c r="C13919" s="141" t="s">
        <v>48620</v>
      </c>
      <c r="D13919" s="141" t="s">
        <v>48572</v>
      </c>
      <c r="E13919" s="141" t="s">
        <v>48760</v>
      </c>
      <c r="F13919" s="141" t="s">
        <v>48761</v>
      </c>
      <c r="G13919" s="141" t="s">
        <v>48751</v>
      </c>
      <c r="H13919" s="141" t="s">
        <v>48752</v>
      </c>
      <c r="I13919" s="141" t="s">
        <v>14</v>
      </c>
      <c r="J13919" s="649">
        <v>965.76</v>
      </c>
    </row>
    <row r="13920" spans="1:10" hidden="1">
      <c r="A13920" s="141" t="s">
        <v>48762</v>
      </c>
      <c r="B13920" s="141" t="str">
        <f t="shared" si="217"/>
        <v>INSTALACAO DE UM CONJUNTO DE 4 PONTOS DE LUZ,APARENTE COM CANALETA PERFURADA,SENDO ESTA LIGADA A ELETROCALHA PRINCIPAL(EINSTALACAO DE UM CONJUNTO DE 4 PONTOS DE LUZ,APARENTE COM CAXCLUSIVE ESTA),EQUIVALENTE A 4,25 VARAS DE CANALETA E 2 VARAS DE ELETRODUTO DE PVC RIGIDO DE 1/2",52,00M DE FIO 2,5MM2,CAIXAS,CONEXOES,LUVAS E CONSIDERANDO O CONTROLE DOS PONTOS DIRETO NO Q.D.LINSTALACAO DE UM CONJUNTO DE 4 PONTOS DE LUZ,APARENTE COM CA</v>
      </c>
      <c r="C13920" s="141" t="s">
        <v>48620</v>
      </c>
      <c r="D13920" s="141" t="s">
        <v>48572</v>
      </c>
      <c r="E13920" s="141" t="s">
        <v>48760</v>
      </c>
      <c r="F13920" s="141" t="s">
        <v>48761</v>
      </c>
      <c r="G13920" s="141" t="s">
        <v>48751</v>
      </c>
      <c r="H13920" s="141" t="s">
        <v>48752</v>
      </c>
      <c r="I13920" s="141" t="s">
        <v>14</v>
      </c>
      <c r="J13920" s="649">
        <v>920.35</v>
      </c>
    </row>
    <row r="13921" spans="1:10" hidden="1">
      <c r="A13921" s="141" t="s">
        <v>48763</v>
      </c>
      <c r="B13921" s="141" t="str">
        <f t="shared" si="217"/>
        <v>INSTALACAO DE UM CONJUNTO DE 5 PONTOS DE LUZ,EMBUTIDO NA LAJE,EQUIVALENTE A 7 VARAS DE ELETRODUTO DE PVC RIGIDO DE 3/4",INSTALACAO DE UM CONJUNTO DE 5 PONTOS DE LUZ,EMBUTIDO NA LAJ45,00M DE FIO 2,5MM2,CAIXAS,CONEXOES,LUVAS E CONSIDERANDO OCONTROLE DOS PONTOS DIRETO NO Q.D.L,INCLUSIVE ABERTURA E FECHAMENTO DE RASGO EM ALVENARIAINSTALACAO DE UM CONJUNTO DE 5 PONTOS DE LUZ,EMBUTIDO NA LAJ</v>
      </c>
      <c r="C13921" s="141" t="s">
        <v>48633</v>
      </c>
      <c r="D13921" s="141" t="s">
        <v>48611</v>
      </c>
      <c r="E13921" s="141" t="s">
        <v>48764</v>
      </c>
      <c r="F13921" s="141" t="s">
        <v>48702</v>
      </c>
      <c r="G13921" s="141" t="s">
        <v>48703</v>
      </c>
      <c r="I13921" s="141" t="s">
        <v>14</v>
      </c>
      <c r="J13921" s="649">
        <v>905.7</v>
      </c>
    </row>
    <row r="13922" spans="1:10" hidden="1">
      <c r="A13922" s="141" t="s">
        <v>48765</v>
      </c>
      <c r="B13922" s="141" t="str">
        <f t="shared" si="217"/>
        <v>INSTALACAO DE UM CONJUNTO DE 5 PONTOS DE LUZ,EMBUTIDO NA LAJE,EQUIVALENTE A 7 VARAS DE ELETRODUTO DE PVC RIGIDO DE 3/4",INSTALACAO DE UM CONJUNTO DE 5 PONTOS DE LUZ,EMBUTIDO NA LAJ45,00M DE FIO 2,5MM2,CAIXAS,CONEXOES,LUVAS E CONSIDERANDO OCONTROLE DOS PONTOS DIRETO NO Q.D.L,INCLUSIVE ABERTURA E FECHAMENTO DE RASGO EM ALVENARIAINSTALACAO DE UM CONJUNTO DE 5 PONTOS DE LUZ,EMBUTIDO NA LAJ</v>
      </c>
      <c r="C13922" s="141" t="s">
        <v>48633</v>
      </c>
      <c r="D13922" s="141" t="s">
        <v>48611</v>
      </c>
      <c r="E13922" s="141" t="s">
        <v>48764</v>
      </c>
      <c r="F13922" s="141" t="s">
        <v>48702</v>
      </c>
      <c r="G13922" s="141" t="s">
        <v>48703</v>
      </c>
      <c r="I13922" s="141" t="s">
        <v>14</v>
      </c>
      <c r="J13922" s="649">
        <v>812.14</v>
      </c>
    </row>
    <row r="13923" spans="1:10" hidden="1">
      <c r="A13923" s="141" t="s">
        <v>48766</v>
      </c>
      <c r="B13923" s="141" t="str">
        <f t="shared" si="217"/>
        <v>INSTALACAO DE UM CONJUNTO DE 5 PONTOS DE LUZ,APARENTE,EQUIVALENTE A 7 VARAS DE ELETRODUTO DE PVC RIGIDO DE 3/4",45,00M DINSTALACAO DE UM CONJUNTO DE 5 PONTOS DE LUZ,APARENTE,EQUIVAE FIO 2,5MM2,CAIXAS,CONEXOES,LUVAS E CONSIDERANDO O CONTROLE DOS PONTOS DIRETO NO Q.D.LINSTALACAO DE UM CONJUNTO DE 5 PONTOS DE LUZ,APARENTE,EQUIVA</v>
      </c>
      <c r="C13923" s="141" t="s">
        <v>48638</v>
      </c>
      <c r="D13923" s="141" t="s">
        <v>48767</v>
      </c>
      <c r="E13923" s="141" t="s">
        <v>48707</v>
      </c>
      <c r="F13923" s="141" t="s">
        <v>48708</v>
      </c>
      <c r="I13923" s="141" t="s">
        <v>14</v>
      </c>
      <c r="J13923" s="649">
        <v>641.29999999999995</v>
      </c>
    </row>
    <row r="13924" spans="1:10" hidden="1">
      <c r="A13924" s="141" t="s">
        <v>48768</v>
      </c>
      <c r="B13924" s="141" t="str">
        <f t="shared" si="217"/>
        <v>INSTALACAO DE UM CONJUNTO DE 5 PONTOS DE LUZ,APARENTE,EQUIVALENTE A 7 VARAS DE ELETRODUTO DE PVC RIGIDO DE 3/4",45,00M DINSTALACAO DE UM CONJUNTO DE 5 PONTOS DE LUZ,APARENTE,EQUIVAE FIO 2,5MM2,CAIXAS,CONEXOES,LUVAS E CONSIDERANDO O CONTROLE DOS PONTOS DIRETO NO Q.D.LINSTALACAO DE UM CONJUNTO DE 5 PONTOS DE LUZ,APARENTE,EQUIVA</v>
      </c>
      <c r="C13924" s="141" t="s">
        <v>48638</v>
      </c>
      <c r="D13924" s="141" t="s">
        <v>48767</v>
      </c>
      <c r="E13924" s="141" t="s">
        <v>48707</v>
      </c>
      <c r="F13924" s="141" t="s">
        <v>48708</v>
      </c>
      <c r="I13924" s="141" t="s">
        <v>14</v>
      </c>
      <c r="J13924" s="649">
        <v>587.97</v>
      </c>
    </row>
    <row r="13925" spans="1:10" hidden="1">
      <c r="A13925" s="141" t="s">
        <v>48769</v>
      </c>
      <c r="B13925" s="141" t="str">
        <f t="shared" si="217"/>
        <v>INSTALACAO DE UM CONJUNTO DE 5 PONTOS DE LUZ,APARENTE COM CANALETA PERFURADA,SENDO ESTA LIGADA A ELETROCALHA PRINCIPAL(EINSTALACAO DE UM CONJUNTO DE 5 PONTOS DE LUZ,APARENTE COM CAXCLUSIVE ESTA),EQUIVALENTE A 6 VARAS DE CANALETA E 2 VARAS DE ELETRODUTO DE PVC RIGIDO DE 3/4",57,00M DE FIO 2,5MM2,CAIXAS,CONEXOES,LUVAS E CONSIDERANDO O CONTROLE DOS PONTOS DIRETO NO Q.D.LINSTALACAO DE UM CONJUNTO DE 5 PONTOS DE LUZ,APARENTE COM CA</v>
      </c>
      <c r="C13925" s="141" t="s">
        <v>48642</v>
      </c>
      <c r="D13925" s="141" t="s">
        <v>48572</v>
      </c>
      <c r="E13925" s="141" t="s">
        <v>48770</v>
      </c>
      <c r="F13925" s="141" t="s">
        <v>48771</v>
      </c>
      <c r="G13925" s="141" t="s">
        <v>48772</v>
      </c>
      <c r="H13925" s="141" t="s">
        <v>48773</v>
      </c>
      <c r="I13925" s="141" t="s">
        <v>14</v>
      </c>
      <c r="J13925" s="649">
        <v>1264.3900000000001</v>
      </c>
    </row>
    <row r="13926" spans="1:10" hidden="1">
      <c r="A13926" s="141" t="s">
        <v>48774</v>
      </c>
      <c r="B13926" s="141" t="str">
        <f t="shared" si="217"/>
        <v>INSTALACAO DE UM CONJUNTO DE 5 PONTOS DE LUZ,APARENTE COM CANALETA PERFURADA,SENDO ESTA LIGADA A ELETROCALHA PRINCIPAL(EINSTALACAO DE UM CONJUNTO DE 5 PONTOS DE LUZ,APARENTE COM CAXCLUSIVE ESTA),EQUIVALENTE A 6 VARAS DE CANALETA E 2 VARAS DE ELETRODUTO DE PVC RIGIDO DE 3/4",57,00M DE FIO 2,5MM2,CAIXAS,CONEXOES,LUVAS E CONSIDERANDO O CONTROLE DOS PONTOS DIRETO NO Q.D.LINSTALACAO DE UM CONJUNTO DE 5 PONTOS DE LUZ,APARENTE COM CA</v>
      </c>
      <c r="C13926" s="141" t="s">
        <v>48642</v>
      </c>
      <c r="D13926" s="141" t="s">
        <v>48572</v>
      </c>
      <c r="E13926" s="141" t="s">
        <v>48770</v>
      </c>
      <c r="F13926" s="141" t="s">
        <v>48771</v>
      </c>
      <c r="G13926" s="141" t="s">
        <v>48772</v>
      </c>
      <c r="H13926" s="141" t="s">
        <v>48773</v>
      </c>
      <c r="I13926" s="141" t="s">
        <v>14</v>
      </c>
      <c r="J13926" s="649">
        <v>1207.8900000000001</v>
      </c>
    </row>
    <row r="13927" spans="1:10" hidden="1">
      <c r="A13927" s="141" t="s">
        <v>48775</v>
      </c>
      <c r="B13927" s="141" t="str">
        <f t="shared" si="217"/>
        <v>INSTALACAO DE UM CONJUNTO DE 5 PONTOS DE LUZ,EMBUTIDO NA LAJE,EQUIVALENTE A 7 VARAS DE ELETRODUTO DE PVC RIGIDO DE 1/2",INSTALACAO DE UM CONJUNTO DE 5 PONTOS DE LUZ,EMBUTIDO NA LAJ45,00M DE FIO 2,5MM2,CAIXAS,CONEXOES,LUVAS E CONSIDERANDO OCONTROLE DOS PONTOS DIRETO NO Q.D.L,INCLUSIVE ABERTURA E FECHAMENTO DE RASGO EM ALVENARIAINSTALACAO DE UM CONJUNTO DE 5 PONTOS DE LUZ,EMBUTIDO NA LAJ</v>
      </c>
      <c r="C13927" s="141" t="s">
        <v>48633</v>
      </c>
      <c r="D13927" s="141" t="s">
        <v>48624</v>
      </c>
      <c r="E13927" s="141" t="s">
        <v>48764</v>
      </c>
      <c r="F13927" s="141" t="s">
        <v>48702</v>
      </c>
      <c r="G13927" s="141" t="s">
        <v>48703</v>
      </c>
      <c r="I13927" s="141" t="s">
        <v>14</v>
      </c>
      <c r="J13927" s="649">
        <v>687.78</v>
      </c>
    </row>
    <row r="13928" spans="1:10" hidden="1">
      <c r="A13928" s="141" t="s">
        <v>48776</v>
      </c>
      <c r="B13928" s="141" t="str">
        <f t="shared" si="217"/>
        <v>INSTALACAO DE UM CONJUNTO DE 5 PONTOS DE LUZ,EMBUTIDO NA LAJE,EQUIVALENTE A 7 VARAS DE ELETRODUTO DE PVC RIGIDO DE 1/2",INSTALACAO DE UM CONJUNTO DE 5 PONTOS DE LUZ,EMBUTIDO NA LAJ45,00M DE FIO 2,5MM2,CAIXAS,CONEXOES,LUVAS E CONSIDERANDO OCONTROLE DOS PONTOS DIRETO NO Q.D.L,INCLUSIVE ABERTURA E FECHAMENTO DE RASGO EM ALVENARIAINSTALACAO DE UM CONJUNTO DE 5 PONTOS DE LUZ,EMBUTIDO NA LAJ</v>
      </c>
      <c r="C13928" s="141" t="s">
        <v>48633</v>
      </c>
      <c r="D13928" s="141" t="s">
        <v>48624</v>
      </c>
      <c r="E13928" s="141" t="s">
        <v>48764</v>
      </c>
      <c r="F13928" s="141" t="s">
        <v>48702</v>
      </c>
      <c r="G13928" s="141" t="s">
        <v>48703</v>
      </c>
      <c r="I13928" s="141" t="s">
        <v>14</v>
      </c>
      <c r="J13928" s="649">
        <v>619.25</v>
      </c>
    </row>
    <row r="13929" spans="1:10" hidden="1">
      <c r="A13929" s="141" t="s">
        <v>48777</v>
      </c>
      <c r="B13929" s="141" t="str">
        <f t="shared" si="217"/>
        <v>INSTALACAO DE UM CONJUNTO DE 5 PONTOS DE LUZ,APARENTE,EQUIVALENTE A 7 VARAS DE ELETRODUTO DE PVC RIGIDO DE 1/2",45,00M DINSTALACAO DE UM CONJUNTO DE 5 PONTOS DE LUZ,APARENTE,EQUIVAE FIO 2,5MM2,CAIXAS,CONEXOES,LUVAS E CONSIDERANDO O CONTROLE DOS PONTOS DIRETO NO Q.D.LINSTALACAO DE UM CONJUNTO DE 5 PONTOS DE LUZ,APARENTE,EQUIVA</v>
      </c>
      <c r="C13929" s="141" t="s">
        <v>48638</v>
      </c>
      <c r="D13929" s="141" t="s">
        <v>48778</v>
      </c>
      <c r="E13929" s="141" t="s">
        <v>48707</v>
      </c>
      <c r="F13929" s="141" t="s">
        <v>48708</v>
      </c>
      <c r="I13929" s="141" t="s">
        <v>14</v>
      </c>
      <c r="J13929" s="649">
        <v>597.99</v>
      </c>
    </row>
    <row r="13930" spans="1:10" hidden="1">
      <c r="A13930" s="141" t="s">
        <v>48779</v>
      </c>
      <c r="B13930" s="141" t="str">
        <f t="shared" si="217"/>
        <v>INSTALACAO DE UM CONJUNTO DE 5 PONTOS DE LUZ,APARENTE,EQUIVALENTE A 7 VARAS DE ELETRODUTO DE PVC RIGIDO DE 1/2",45,00M DINSTALACAO DE UM CONJUNTO DE 5 PONTOS DE LUZ,APARENTE,EQUIVAE FIO 2,5MM2,CAIXAS,CONEXOES,LUVAS E CONSIDERANDO O CONTROLE DOS PONTOS DIRETO NO Q.D.LINSTALACAO DE UM CONJUNTO DE 5 PONTOS DE LUZ,APARENTE,EQUIVA</v>
      </c>
      <c r="C13930" s="141" t="s">
        <v>48638</v>
      </c>
      <c r="D13930" s="141" t="s">
        <v>48778</v>
      </c>
      <c r="E13930" s="141" t="s">
        <v>48707</v>
      </c>
      <c r="F13930" s="141" t="s">
        <v>48708</v>
      </c>
      <c r="I13930" s="141" t="s">
        <v>14</v>
      </c>
      <c r="J13930" s="649">
        <v>549.09</v>
      </c>
    </row>
    <row r="13931" spans="1:10" hidden="1">
      <c r="A13931" s="141" t="s">
        <v>48780</v>
      </c>
      <c r="B13931" s="141" t="str">
        <f t="shared" si="217"/>
        <v>INSTALACAO DE UM CONJUNTO DE 5 PONTOS DE LUZ,APARENTE COM CANALETA PERFURADA,SENDO ESTA LIGADA A ELETROCALHA PRINCIPAL(EINSTALACAO DE UM CONJUNTO DE 5 PONTOS DE LUZ,APARENTE COM CAXCLUSIVE ESTA),EQUIVALENTE A 5 VARAS DE CANALETA E 2 VARAS DE ELETRODUTO DE PVC RIGIDO DE 1/2",57,00M DE FIO 2,5MM2,CAIXAS,CONEXOES,LUVAS E CONSIDERANDO O CONTROLE DOS PONTOS DIRETO NO Q.D.LINSTALACAO DE UM CONJUNTO DE 5 PONTOS DE LUZ,APARENTE COM CA</v>
      </c>
      <c r="C13931" s="141" t="s">
        <v>48642</v>
      </c>
      <c r="D13931" s="141" t="s">
        <v>48572</v>
      </c>
      <c r="E13931" s="141" t="s">
        <v>48668</v>
      </c>
      <c r="F13931" s="141" t="s">
        <v>48781</v>
      </c>
      <c r="G13931" s="141" t="s">
        <v>48772</v>
      </c>
      <c r="H13931" s="141" t="s">
        <v>48773</v>
      </c>
      <c r="I13931" s="141" t="s">
        <v>14</v>
      </c>
      <c r="J13931" s="649">
        <v>1116.95</v>
      </c>
    </row>
    <row r="13932" spans="1:10" hidden="1">
      <c r="A13932" s="141" t="s">
        <v>48782</v>
      </c>
      <c r="B13932" s="141" t="str">
        <f t="shared" si="217"/>
        <v>INSTALACAO DE UM CONJUNTO DE 5 PONTOS DE LUZ,APARENTE COM CANALETA PERFURADA,SENDO ESTA LIGADA A ELETROCALHA PRINCIPAL(EINSTALACAO DE UM CONJUNTO DE 5 PONTOS DE LUZ,APARENTE COM CAXCLUSIVE ESTA),EQUIVALENTE A 5 VARAS DE CANALETA E 2 VARAS DE ELETRODUTO DE PVC RIGIDO DE 1/2",57,00M DE FIO 2,5MM2,CAIXAS,CONEXOES,LUVAS E CONSIDERANDO O CONTROLE DOS PONTOS DIRETO NO Q.D.LINSTALACAO DE UM CONJUNTO DE 5 PONTOS DE LUZ,APARENTE COM CA</v>
      </c>
      <c r="C13932" s="141" t="s">
        <v>48642</v>
      </c>
      <c r="D13932" s="141" t="s">
        <v>48572</v>
      </c>
      <c r="E13932" s="141" t="s">
        <v>48668</v>
      </c>
      <c r="F13932" s="141" t="s">
        <v>48781</v>
      </c>
      <c r="G13932" s="141" t="s">
        <v>48772</v>
      </c>
      <c r="H13932" s="141" t="s">
        <v>48773</v>
      </c>
      <c r="I13932" s="141" t="s">
        <v>14</v>
      </c>
      <c r="J13932" s="649">
        <v>1064.8900000000001</v>
      </c>
    </row>
    <row r="13933" spans="1:10" hidden="1">
      <c r="A13933" s="141" t="s">
        <v>48783</v>
      </c>
      <c r="B13933" s="141" t="str">
        <f t="shared" si="217"/>
        <v>INSTALACAO DE UM CONJUNTO DE 6 PONTOS DE LUZ,EMBUTIDO NA LAJE,EQUIVALENTE A 8 VARAS DE ELETRODUTO DE PVC RIGIDO DE 3/4",INSTALACAO DE UM CONJUNTO DE 6 PONTOS DE LUZ,EMBUTIDO NA LAJ53,00M DE FIO 2,5MM2,CAIXAS,CONEXOES,LUVAS E CONSIDERANDO OCONTROLE DOS PONTOS DIRETO NO Q.D.L,INCLUSIVE ABERTURA E FECHAMENTO DE RASGO EM ALVENARIAINSTALACAO DE UM CONJUNTO DE 6 PONTOS DE LUZ,EMBUTIDO NA LAJ</v>
      </c>
      <c r="C13933" s="141" t="s">
        <v>48658</v>
      </c>
      <c r="D13933" s="141" t="s">
        <v>48634</v>
      </c>
      <c r="E13933" s="141" t="s">
        <v>48784</v>
      </c>
      <c r="F13933" s="141" t="s">
        <v>48702</v>
      </c>
      <c r="G13933" s="141" t="s">
        <v>48703</v>
      </c>
      <c r="I13933" s="141" t="s">
        <v>14</v>
      </c>
      <c r="J13933" s="649">
        <v>1050.5899999999999</v>
      </c>
    </row>
    <row r="13934" spans="1:10" hidden="1">
      <c r="A13934" s="141" t="s">
        <v>48785</v>
      </c>
      <c r="B13934" s="141" t="str">
        <f t="shared" si="217"/>
        <v>INSTALACAO DE UM CONJUNTO DE 6 PONTOS DE LUZ,EMBUTIDO NA LAJE,EQUIVALENTE A 8 VARAS DE ELETRODUTO DE PVC RIGIDO DE 3/4",INSTALACAO DE UM CONJUNTO DE 6 PONTOS DE LUZ,EMBUTIDO NA LAJ53,00M DE FIO 2,5MM2,CAIXAS,CONEXOES,LUVAS E CONSIDERANDO OCONTROLE DOS PONTOS DIRETO NO Q.D.L,INCLUSIVE ABERTURA E FECHAMENTO DE RASGO EM ALVENARIAINSTALACAO DE UM CONJUNTO DE 6 PONTOS DE LUZ,EMBUTIDO NA LAJ</v>
      </c>
      <c r="C13934" s="141" t="s">
        <v>48658</v>
      </c>
      <c r="D13934" s="141" t="s">
        <v>48634</v>
      </c>
      <c r="E13934" s="141" t="s">
        <v>48784</v>
      </c>
      <c r="F13934" s="141" t="s">
        <v>48702</v>
      </c>
      <c r="G13934" s="141" t="s">
        <v>48703</v>
      </c>
      <c r="I13934" s="141" t="s">
        <v>14</v>
      </c>
      <c r="J13934" s="649">
        <v>941.78</v>
      </c>
    </row>
    <row r="13935" spans="1:10" hidden="1">
      <c r="A13935" s="141" t="s">
        <v>48786</v>
      </c>
      <c r="B13935" s="141" t="str">
        <f t="shared" si="217"/>
        <v>INSTALACAO DE UM CONJUNTO DE 6 PONTOS DE LUZ,APARENTE,EQUIVALENTE A 8 VARAS DE ELETRODUTO DE PVC RIGIDO DE 3/4",53,00M DINSTALACAO DE UM CONJUNTO DE 6 PONTOS DE LUZ,APARENTE,EQUIVAE FIO 2,5MM2,CAIXAS,CONEXOES,LUVAS E CONSIDERANDO O CONTROLE DOS PONTOS DIRETO NO Q.D.LINSTALACAO DE UM CONJUNTO DE 6 PONTOS DE LUZ,APARENTE,EQUIVA</v>
      </c>
      <c r="C13935" s="141" t="s">
        <v>48663</v>
      </c>
      <c r="D13935" s="141" t="s">
        <v>48787</v>
      </c>
      <c r="E13935" s="141" t="s">
        <v>48707</v>
      </c>
      <c r="F13935" s="141" t="s">
        <v>48708</v>
      </c>
      <c r="I13935" s="141" t="s">
        <v>14</v>
      </c>
      <c r="J13935" s="649">
        <v>748.42</v>
      </c>
    </row>
    <row r="13936" spans="1:10" hidden="1">
      <c r="A13936" s="141" t="s">
        <v>48788</v>
      </c>
      <c r="B13936" s="141" t="str">
        <f t="shared" si="217"/>
        <v>INSTALACAO DE UM CONJUNTO DE 6 PONTOS DE LUZ,APARENTE,EQUIVALENTE A 8 VARAS DE ELETRODUTO DE PVC RIGIDO DE 3/4",53,00M DINSTALACAO DE UM CONJUNTO DE 6 PONTOS DE LUZ,APARENTE,EQUIVAE FIO 2,5MM2,CAIXAS,CONEXOES,LUVAS E CONSIDERANDO O CONTROLE DOS PONTOS DIRETO NO Q.D.LINSTALACAO DE UM CONJUNTO DE 6 PONTOS DE LUZ,APARENTE,EQUIVA</v>
      </c>
      <c r="C13936" s="141" t="s">
        <v>48663</v>
      </c>
      <c r="D13936" s="141" t="s">
        <v>48787</v>
      </c>
      <c r="E13936" s="141" t="s">
        <v>48707</v>
      </c>
      <c r="F13936" s="141" t="s">
        <v>48708</v>
      </c>
      <c r="I13936" s="141" t="s">
        <v>14</v>
      </c>
      <c r="J13936" s="649">
        <v>685.59</v>
      </c>
    </row>
    <row r="13937" spans="1:10" hidden="1">
      <c r="A13937" s="141" t="s">
        <v>48789</v>
      </c>
      <c r="B13937" s="141" t="str">
        <f t="shared" si="217"/>
        <v>INSTALACAO DE UM CONJUNTO DE 6 PONTOS DE LUZ,APARENTE COM CANALETA PERFURADA,SENDO ESTA LIGADA A ELETROCALHA PRINCIPAL(EINSTALACAO DE UM CONJUNTO DE 6 PONTOS DE LUZ,APARENTE COM CAXCLUSIVE ESTA),EQUIVALENTE A 5 VARAS DE CANALETA E 2 VARAS DE ELETRODUTO DE PVC RIGIDO DE 3/4",65,00M DE FIO 2,5MM2,CAIXNSIDERANDO O CONTROLE DOS PONTOS DIRETO NO Q.D.LINSTALACAO DE UM CONJUNTO DE 6 PONTOS DE LUZ,APARENTE COM CA</v>
      </c>
      <c r="C13937" s="141" t="s">
        <v>48667</v>
      </c>
      <c r="D13937" s="141" t="s">
        <v>48572</v>
      </c>
      <c r="E13937" s="141" t="s">
        <v>48668</v>
      </c>
      <c r="F13937" s="141" t="s">
        <v>48790</v>
      </c>
      <c r="G13937" s="141" t="s">
        <v>48791</v>
      </c>
      <c r="I13937" s="141" t="s">
        <v>14</v>
      </c>
      <c r="J13937" s="649">
        <v>1248.4100000000001</v>
      </c>
    </row>
    <row r="13938" spans="1:10" hidden="1">
      <c r="A13938" s="141" t="s">
        <v>48792</v>
      </c>
      <c r="B13938" s="141" t="str">
        <f t="shared" si="217"/>
        <v>INSTALACAO DE UM CONJUNTO DE 6 PONTOS DE LUZ,APARENTE COM CANALETA PERFURADA,SENDO ESTA LIGADA A ELETROCALHA PRINCIPAL(EINSTALACAO DE UM CONJUNTO DE 6 PONTOS DE LUZ,APARENTE COM CAXCLUSIVE ESTA),EQUIVALENTE A 5 VARAS DE CANALETA E 2 VARAS DE ELETRODUTO DE PVC RIGIDO DE 3/4",65,00M DE FIO 2,5MM2,CAIXNSIDERANDO O CONTROLE DOS PONTOS DIRETO NO Q.D.LINSTALACAO DE UM CONJUNTO DE 6 PONTOS DE LUZ,APARENTE COM CA</v>
      </c>
      <c r="C13938" s="141" t="s">
        <v>48667</v>
      </c>
      <c r="D13938" s="141" t="s">
        <v>48572</v>
      </c>
      <c r="E13938" s="141" t="s">
        <v>48668</v>
      </c>
      <c r="F13938" s="141" t="s">
        <v>48790</v>
      </c>
      <c r="G13938" s="141" t="s">
        <v>48791</v>
      </c>
      <c r="I13938" s="141" t="s">
        <v>14</v>
      </c>
      <c r="J13938" s="649">
        <v>1182.4100000000001</v>
      </c>
    </row>
    <row r="13939" spans="1:10" hidden="1">
      <c r="A13939" s="141" t="s">
        <v>48793</v>
      </c>
      <c r="B13939" s="141" t="str">
        <f t="shared" si="217"/>
        <v>INSTALACAO DE UM CONJUNTO DE 6 PONTOS DE LUZ,EMBUTIDO NA LAJE,EQUIVALENTE A 8 VARAS DE ELETRODUTO DE PVC RIGIDO DE 1/2",INSTALACAO DE UM CONJUNTO DE 6 PONTOS DE LUZ,EMBUTIDO NA LAJ53,00M DE FIO 2,5MM2,CAIXAS,CONEXOES,LUVAS E CONSIDERANDO OCONTROLE DOS PONTOS DIRETO NO Q.D.L,INCLUSIVE ABERTURA E FECHAMENTO DE RASGO EM ALVENARIAINSTALACAO DE UM CONJUNTO DE 6 PONTOS DE LUZ,EMBUTIDO NA LAJ</v>
      </c>
      <c r="C13939" s="141" t="s">
        <v>48658</v>
      </c>
      <c r="D13939" s="141" t="s">
        <v>48648</v>
      </c>
      <c r="E13939" s="141" t="s">
        <v>48784</v>
      </c>
      <c r="F13939" s="141" t="s">
        <v>48702</v>
      </c>
      <c r="G13939" s="141" t="s">
        <v>48703</v>
      </c>
      <c r="I13939" s="141" t="s">
        <v>14</v>
      </c>
      <c r="J13939" s="649">
        <v>792.19</v>
      </c>
    </row>
    <row r="13940" spans="1:10" hidden="1">
      <c r="A13940" s="141" t="s">
        <v>48794</v>
      </c>
      <c r="B13940" s="141" t="str">
        <f t="shared" si="217"/>
        <v>INSTALACAO DE UM CONJUNTO DE 6 PONTOS DE LUZ,EMBUTIDO NA LAJE,EQUIVALENTE A 8 VARAS DE ELETRODUTO DE PVC RIGIDO DE 1/2",INSTALACAO DE UM CONJUNTO DE 6 PONTOS DE LUZ,EMBUTIDO NA LAJ53,00M DE FIO 2,5MM2,CAIXAS,CONEXOES,LUVAS E CONSIDERANDO OCONTROLE DOS PONTOS DIRETO NO Q.D.L,INCLUSIVE ABERTURA E FECHAMENTO DE RASGO EM ALVENARIAINSTALACAO DE UM CONJUNTO DE 6 PONTOS DE LUZ,EMBUTIDO NA LAJ</v>
      </c>
      <c r="C13940" s="141" t="s">
        <v>48658</v>
      </c>
      <c r="D13940" s="141" t="s">
        <v>48648</v>
      </c>
      <c r="E13940" s="141" t="s">
        <v>48784</v>
      </c>
      <c r="F13940" s="141" t="s">
        <v>48702</v>
      </c>
      <c r="G13940" s="141" t="s">
        <v>48703</v>
      </c>
      <c r="I13940" s="141" t="s">
        <v>14</v>
      </c>
      <c r="J13940" s="649">
        <v>713.26</v>
      </c>
    </row>
    <row r="13941" spans="1:10" hidden="1">
      <c r="A13941" s="141" t="s">
        <v>48795</v>
      </c>
      <c r="B13941" s="141" t="str">
        <f t="shared" si="217"/>
        <v>INSTALACAO DE UM CONJUNTO DE 6 PONTOS DE LUZ,APARENTE,EQUIVALENTE A 8 VARAS DE ELETRODUTO DE PVC RIGIDO DE 1/2",53,00M DINSTALACAO DE UM CONJUNTO DE 6 PONTOS DE LUZ,APARENTE,EQUIVAE FIO 2,5MM2,CAIXAS,CONEXOES,LUVAS E CONSIDERANDO O CONTROLE DOS PONTOS DIRETO NO Q.D.LINSTALACAO DE UM CONJUNTO DE 6 PONTOS DE LUZ,APARENTE,EQUIVA</v>
      </c>
      <c r="C13941" s="141" t="s">
        <v>48663</v>
      </c>
      <c r="D13941" s="141" t="s">
        <v>48796</v>
      </c>
      <c r="E13941" s="141" t="s">
        <v>48707</v>
      </c>
      <c r="F13941" s="141" t="s">
        <v>48708</v>
      </c>
      <c r="I13941" s="141" t="s">
        <v>14</v>
      </c>
      <c r="J13941" s="649">
        <v>689.57</v>
      </c>
    </row>
    <row r="13942" spans="1:10" hidden="1">
      <c r="A13942" s="141" t="s">
        <v>48797</v>
      </c>
      <c r="B13942" s="141" t="str">
        <f t="shared" si="217"/>
        <v>INSTALACAO DE UM CONJUNTO DE 6 PONTOS DE LUZ,APARENTE,EQUIVALENTE A 8 VARAS DE ELETRODUTO DE PVC RIGIDO DE 1/2",53,00M DINSTALACAO DE UM CONJUNTO DE 6 PONTOS DE LUZ,APARENTE,EQUIVAE FIO 2,5MM2,CAIXAS,CONEXOES,LUVAS E CONSIDERANDO O CONTROLE DOS PONTOS DIRETO NO Q.D.LINSTALACAO DE UM CONJUNTO DE 6 PONTOS DE LUZ,APARENTE,EQUIVA</v>
      </c>
      <c r="C13942" s="141" t="s">
        <v>48663</v>
      </c>
      <c r="D13942" s="141" t="s">
        <v>48796</v>
      </c>
      <c r="E13942" s="141" t="s">
        <v>48707</v>
      </c>
      <c r="F13942" s="141" t="s">
        <v>48708</v>
      </c>
      <c r="I13942" s="141" t="s">
        <v>14</v>
      </c>
      <c r="J13942" s="649">
        <v>633.07000000000005</v>
      </c>
    </row>
    <row r="13943" spans="1:10" hidden="1">
      <c r="A13943" s="141" t="s">
        <v>48798</v>
      </c>
      <c r="B13943" s="141" t="str">
        <f t="shared" si="217"/>
        <v>INSTALACAO DE UM CONJUNTO DE 6 PONTOS DE LUZ,APARENTE COM CANALETA PERFURADA,SENDO ESTA LIGADA A ELETROCALHA PRINCIPAL(EINSTALACAO DE UM CONJUNTO DE 6 PONTOS DE LUZ,APARENTE COM CAXCLUSIVE ESTA),EQUIVALENTE A 6,75 VARAS DE CANALETA E 2 VARAS DE ELETRODUTO DE PVC RIGIDO DE 1/2",65,00M DE FIO 2,5MM2,CAIXAS,CONEXOES,LUVAS E CONSIDERANDO O CONTROLE DOS PONTOS DIRETO NO Q.D.LINSTALACAO DE UM CONJUNTO DE 6 PONTOS DE LUZ,APARENTE COM CA</v>
      </c>
      <c r="C13943" s="141" t="s">
        <v>48667</v>
      </c>
      <c r="D13943" s="141" t="s">
        <v>48572</v>
      </c>
      <c r="E13943" s="141" t="s">
        <v>48696</v>
      </c>
      <c r="F13943" s="141" t="s">
        <v>48799</v>
      </c>
      <c r="G13943" s="141" t="s">
        <v>48751</v>
      </c>
      <c r="H13943" s="141" t="s">
        <v>48752</v>
      </c>
      <c r="I13943" s="141" t="s">
        <v>14</v>
      </c>
      <c r="J13943" s="649">
        <v>1385.84</v>
      </c>
    </row>
    <row r="13944" spans="1:10" hidden="1">
      <c r="A13944" s="141" t="s">
        <v>48800</v>
      </c>
      <c r="B13944" s="141" t="str">
        <f t="shared" si="217"/>
        <v>INSTALACAO DE UM CONJUNTO DE 6 PONTOS DE LUZ,APARENTE COM CANALETA PERFURADA,SENDO ESTA LIGADA A ELETROCALHA PRINCIPAL(EINSTALACAO DE UM CONJUNTO DE 6 PONTOS DE LUZ,APARENTE COM CAXCLUSIVE ESTA),EQUIVALENTE A 6,75 VARAS DE CANALETA E 2 VARAS DE ELETRODUTO DE PVC RIGIDO DE 1/2",65,00M DE FIO 2,5MM2,CAIXAS,CONEXOES,LUVAS E CONSIDERANDO O CONTROLE DOS PONTOS DIRETO NO Q.D.LINSTALACAO DE UM CONJUNTO DE 6 PONTOS DE LUZ,APARENTE COM CA</v>
      </c>
      <c r="C13944" s="141" t="s">
        <v>48667</v>
      </c>
      <c r="D13944" s="141" t="s">
        <v>48572</v>
      </c>
      <c r="E13944" s="141" t="s">
        <v>48696</v>
      </c>
      <c r="F13944" s="141" t="s">
        <v>48799</v>
      </c>
      <c r="G13944" s="141" t="s">
        <v>48751</v>
      </c>
      <c r="H13944" s="141" t="s">
        <v>48752</v>
      </c>
      <c r="I13944" s="141" t="s">
        <v>14</v>
      </c>
      <c r="J13944" s="649">
        <v>1326.18</v>
      </c>
    </row>
    <row r="13945" spans="1:10" hidden="1">
      <c r="A13945" s="141" t="s">
        <v>48801</v>
      </c>
      <c r="B13945" s="141" t="str">
        <f t="shared" si="217"/>
        <v>INSTALACAO DE UM CONJUNTO DE 8 PONTOS DE LUZ,EMBUTIDO NA LAJE,EQUIVALENTE A 9 VARAS DE ELETRODUTO DE PVC RIGIDO DE 3/4",INSTALACAO DE UM CONJUNTO DE 8 PONTOS DE LUZ,EMBUTIDO NA LAJ57,00M DE FIO 2,5MM2,CAIXAS,CONEXOES,LUVAS E CONSIDERANDO OCONTROLE DOS PONTOS DIRETO NO Q.D.L,INCLUSIVE ABERTURA E FECHAMENTO DE RASGO EM ALVENARIAINSTALACAO DE UM CONJUNTO DE 8 PONTOS DE LUZ,EMBUTIDO NA LAJ</v>
      </c>
      <c r="C13945" s="141" t="s">
        <v>48682</v>
      </c>
      <c r="D13945" s="141" t="s">
        <v>48659</v>
      </c>
      <c r="E13945" s="141" t="s">
        <v>48802</v>
      </c>
      <c r="F13945" s="141" t="s">
        <v>48702</v>
      </c>
      <c r="G13945" s="141" t="s">
        <v>48703</v>
      </c>
      <c r="I13945" s="141" t="s">
        <v>14</v>
      </c>
      <c r="J13945" s="649">
        <v>1180.3699999999999</v>
      </c>
    </row>
    <row r="13946" spans="1:10" hidden="1">
      <c r="A13946" s="141" t="s">
        <v>48803</v>
      </c>
      <c r="B13946" s="141" t="str">
        <f t="shared" si="217"/>
        <v>INSTALACAO DE UM CONJUNTO DE 8 PONTOS DE LUZ,EMBUTIDO NA LAJE,EQUIVALENTE A 9 VARAS DE ELETRODUTO DE PVC RIGIDO DE 3/4",INSTALACAO DE UM CONJUNTO DE 8 PONTOS DE LUZ,EMBUTIDO NA LAJ57,00M DE FIO 2,5MM2,CAIXAS,CONEXOES,LUVAS E CONSIDERANDO OCONTROLE DOS PONTOS DIRETO NO Q.D.L,INCLUSIVE ABERTURA E FECHAMENTO DE RASGO EM ALVENARIAINSTALACAO DE UM CONJUNTO DE 8 PONTOS DE LUZ,EMBUTIDO NA LAJ</v>
      </c>
      <c r="C13946" s="141" t="s">
        <v>48682</v>
      </c>
      <c r="D13946" s="141" t="s">
        <v>48659</v>
      </c>
      <c r="E13946" s="141" t="s">
        <v>48802</v>
      </c>
      <c r="F13946" s="141" t="s">
        <v>48702</v>
      </c>
      <c r="G13946" s="141" t="s">
        <v>48703</v>
      </c>
      <c r="I13946" s="141" t="s">
        <v>14</v>
      </c>
      <c r="J13946" s="649">
        <v>1059.48</v>
      </c>
    </row>
    <row r="13947" spans="1:10" hidden="1">
      <c r="A13947" s="141" t="s">
        <v>48804</v>
      </c>
      <c r="B13947" s="141" t="str">
        <f t="shared" si="217"/>
        <v>INSTALACAO DE UM CONJUNTO DE 8 PONTOS DE LUZ,APARENTE,EQUIVALENTE A 9 VARAS DE ELETRODUTO DE PVC RIGIDO DE 3/4",57,00M DINSTALACAO DE UM CONJUNTO DE 8 PONTOS DE LUZ,APARENTE,EQUIVAE FIO 2,5MM2,CAIXAS,CONEXOES,LUVAS E CONSIDERANDO O CONTROLE DOS PONTOS DIRETO NO Q.D.LINSTALACAO DE UM CONJUNTO DE 8 PONTOS DE LUZ,APARENTE,EQUIVA</v>
      </c>
      <c r="C13947" s="141" t="s">
        <v>48689</v>
      </c>
      <c r="D13947" s="141" t="s">
        <v>48805</v>
      </c>
      <c r="E13947" s="141" t="s">
        <v>48707</v>
      </c>
      <c r="F13947" s="141" t="s">
        <v>48708</v>
      </c>
      <c r="I13947" s="141" t="s">
        <v>14</v>
      </c>
      <c r="J13947" s="649">
        <v>840.43</v>
      </c>
    </row>
    <row r="13948" spans="1:10" hidden="1">
      <c r="A13948" s="141" t="s">
        <v>48806</v>
      </c>
      <c r="B13948" s="141" t="str">
        <f t="shared" si="217"/>
        <v>INSTALACAO DE UM CONJUNTO DE 8 PONTOS DE LUZ,APARENTE,EQUIVALENTE A 9 VARAS DE ELETRODUTO DE PVC RIGIDO DE 3/4",57,00M DINSTALACAO DE UM CONJUNTO DE 8 PONTOS DE LUZ,APARENTE,EQUIVAE FIO 2,5MM2,CAIXAS,CONEXOES,LUVAS E CONSIDERANDO O CONTROLE DOS PONTOS DIRETO NO Q.D.LINSTALACAO DE UM CONJUNTO DE 8 PONTOS DE LUZ,APARENTE,EQUIVA</v>
      </c>
      <c r="C13948" s="141" t="s">
        <v>48689</v>
      </c>
      <c r="D13948" s="141" t="s">
        <v>48805</v>
      </c>
      <c r="E13948" s="141" t="s">
        <v>48707</v>
      </c>
      <c r="F13948" s="141" t="s">
        <v>48708</v>
      </c>
      <c r="I13948" s="141" t="s">
        <v>14</v>
      </c>
      <c r="J13948" s="649">
        <v>771.26</v>
      </c>
    </row>
    <row r="13949" spans="1:10" hidden="1">
      <c r="A13949" s="141" t="s">
        <v>48807</v>
      </c>
      <c r="B13949" s="141" t="str">
        <f t="shared" si="217"/>
        <v>INSTALACAO DE UM CONJUNTO DE 8 PONTOS DE LUZ,APARENTE COM CANALETA PERFURADA,SENDO ESTA LIGADA A ELETROCALHA PRINCIPAL(EINSTALACAO DE UM CONJUNTO DE 8 PONTOS DE LUZ,APARENTE COM CAXCLUSIVE ESTA),EQUIVALENTE A 8,5 VARAS DE CANALETA E 2 VARAS DE ELETRODUTO DE PVC RIGIDO DE 3/4",69,00M DE FIO 2,5MM2,CAIXAS,CONEXOES,LUVAS E CONSIDERANDO O CONTROLE DOS PONTOS DIRETO NO Q.D.LINSTALACAO DE UM CONJUNTO DE 8 PONTOS DE LUZ,APARENTE COM CA</v>
      </c>
      <c r="C13949" s="141" t="s">
        <v>48695</v>
      </c>
      <c r="D13949" s="141" t="s">
        <v>48572</v>
      </c>
      <c r="E13949" s="141" t="s">
        <v>48808</v>
      </c>
      <c r="F13949" s="141" t="s">
        <v>48809</v>
      </c>
      <c r="G13949" s="141" t="s">
        <v>48712</v>
      </c>
      <c r="H13949" s="141" t="s">
        <v>48723</v>
      </c>
      <c r="I13949" s="141" t="s">
        <v>14</v>
      </c>
      <c r="J13949" s="649">
        <v>1710.09</v>
      </c>
    </row>
    <row r="13950" spans="1:10" hidden="1">
      <c r="A13950" s="141" t="s">
        <v>48810</v>
      </c>
      <c r="B13950" s="141" t="str">
        <f t="shared" si="217"/>
        <v>INSTALACAO DE UM CONJUNTO DE 8 PONTOS DE LUZ,APARENTE COM CANALETA PERFURADA,SENDO ESTA LIGADA A ELETROCALHA PRINCIPAL(EINSTALACAO DE UM CONJUNTO DE 8 PONTOS DE LUZ,APARENTE COM CAXCLUSIVE ESTA),EQUIVALENTE A 8,5 VARAS DE CANALETA E 2 VARAS DE ELETRODUTO DE PVC RIGIDO DE 3/4",69,00M DE FIO 2,5MM2,CAIXAS,CONEXOES,LUVAS E CONSIDERANDO O CONTROLE DOS PONTOS DIRETO NO Q.D.LINSTALACAO DE UM CONJUNTO DE 8 PONTOS DE LUZ,APARENTE COM CA</v>
      </c>
      <c r="C13950" s="141" t="s">
        <v>48695</v>
      </c>
      <c r="D13950" s="141" t="s">
        <v>48572</v>
      </c>
      <c r="E13950" s="141" t="s">
        <v>48808</v>
      </c>
      <c r="F13950" s="141" t="s">
        <v>48809</v>
      </c>
      <c r="G13950" s="141" t="s">
        <v>48712</v>
      </c>
      <c r="H13950" s="141" t="s">
        <v>48723</v>
      </c>
      <c r="I13950" s="141" t="s">
        <v>14</v>
      </c>
      <c r="J13950" s="649">
        <v>1637.75</v>
      </c>
    </row>
    <row r="13951" spans="1:10" hidden="1">
      <c r="A13951" s="141" t="s">
        <v>48811</v>
      </c>
      <c r="B13951" s="141" t="str">
        <f t="shared" si="217"/>
        <v>INSTALACAO DE PONTO DE FORCA ATE 2CV,EQUIVALENTE A 2 VARAS DE ELETRODUTO DE PVC RIGIDO DE 1/2",20,00M DE FIO 2,5MM2,CAIXINSTALACAO DE PONTO DE FORCA ATE 2CV,EQUIVALENTE A 2 VARAS DAS E CONEXOESINSTALACAO DE PONTO DE FORCA ATE 2CV,EQUIVALENTE A 2 VARAS D</v>
      </c>
      <c r="C13951" s="141" t="s">
        <v>48812</v>
      </c>
      <c r="D13951" s="141" t="s">
        <v>48813</v>
      </c>
      <c r="E13951" s="141" t="s">
        <v>48814</v>
      </c>
      <c r="I13951" s="141" t="s">
        <v>14</v>
      </c>
      <c r="J13951" s="649">
        <v>482.05</v>
      </c>
    </row>
    <row r="13952" spans="1:10" hidden="1">
      <c r="A13952" s="141" t="s">
        <v>48815</v>
      </c>
      <c r="B13952" s="141" t="str">
        <f t="shared" si="217"/>
        <v>INSTALACAO DE PONTO DE FORCA ATE 2CV,EQUIVALENTE A 2 VARAS DE ELETRODUTO DE PVC RIGIDO DE 1/2",20,00M DE FIO 2,5MM2,CAIXINSTALACAO DE PONTO DE FORCA ATE 2CV,EQUIVALENTE A 2 VARAS DAS E CONEXOESINSTALACAO DE PONTO DE FORCA ATE 2CV,EQUIVALENTE A 2 VARAS D</v>
      </c>
      <c r="C13952" s="141" t="s">
        <v>48812</v>
      </c>
      <c r="D13952" s="141" t="s">
        <v>48813</v>
      </c>
      <c r="E13952" s="141" t="s">
        <v>48814</v>
      </c>
      <c r="I13952" s="141" t="s">
        <v>14</v>
      </c>
      <c r="J13952" s="649">
        <v>425.04</v>
      </c>
    </row>
    <row r="13953" spans="1:10" hidden="1">
      <c r="A13953" s="141" t="s">
        <v>48816</v>
      </c>
      <c r="B13953" s="141" t="str">
        <f t="shared" si="217"/>
        <v>INSTALACAO DE PONTO DE FORCA ATE 4CV,EQUIVALENTE A 2 VARAS DE ELETRODUTO DE PVC RIGIDO DE 3/4",20,00M DE FIO 4MM2,CAIXASINSTALACAO DE PONTO DE FORCA ATE 4CV,EQUIVALENTE A 2 VARAS D E CONEXOESINSTALACAO DE PONTO DE FORCA ATE 4CV,EQUIVALENTE A 2 VARAS D</v>
      </c>
      <c r="C13953" s="141" t="s">
        <v>48817</v>
      </c>
      <c r="D13953" s="141" t="s">
        <v>48818</v>
      </c>
      <c r="E13953" s="141" t="s">
        <v>48819</v>
      </c>
      <c r="I13953" s="141" t="s">
        <v>14</v>
      </c>
      <c r="J13953" s="649">
        <v>550.25</v>
      </c>
    </row>
    <row r="13954" spans="1:10" hidden="1">
      <c r="A13954" s="141" t="s">
        <v>48820</v>
      </c>
      <c r="B13954" s="141" t="str">
        <f t="shared" si="217"/>
        <v>INSTALACAO DE PONTO DE FORCA ATE 4CV,EQUIVALENTE A 2 VARAS DE ELETRODUTO DE PVC RIGIDO DE 3/4",20,00M DE FIO 4MM2,CAIXASINSTALACAO DE PONTO DE FORCA ATE 4CV,EQUIVALENTE A 2 VARAS D E CONEXOESINSTALACAO DE PONTO DE FORCA ATE 4CV,EQUIVALENTE A 2 VARAS D</v>
      </c>
      <c r="C13954" s="141" t="s">
        <v>48817</v>
      </c>
      <c r="D13954" s="141" t="s">
        <v>48818</v>
      </c>
      <c r="E13954" s="141" t="s">
        <v>48819</v>
      </c>
      <c r="I13954" s="141" t="s">
        <v>14</v>
      </c>
      <c r="J13954" s="649">
        <v>486.9</v>
      </c>
    </row>
    <row r="13955" spans="1:10" hidden="1">
      <c r="A13955" s="141" t="s">
        <v>48821</v>
      </c>
      <c r="B13955" s="141" t="str">
        <f t="shared" ref="B13955:B14018" si="218">C13955&amp;D13955&amp;C13955&amp;E13955&amp;F13955&amp;G13955&amp;H13955&amp;C13955</f>
        <v>INSTALACAO DE PONTO DE FORCA PARA 5CV,EQUIVALENTE A 2 VARASDE ELETRODUTO DE PVC RIGIDO DE 3/4",20,00M DE FIO 4MM2,CAIXAINSTALACAO DE PONTO DE FORCA PARA 5CV,EQUIVALENTE A 2 VARASS E CONEXOESINSTALACAO DE PONTO DE FORCA PARA 5CV,EQUIVALENTE A 2 VARAS</v>
      </c>
      <c r="C13955" s="141" t="s">
        <v>48822</v>
      </c>
      <c r="D13955" s="141" t="s">
        <v>48823</v>
      </c>
      <c r="E13955" s="141" t="s">
        <v>48824</v>
      </c>
      <c r="I13955" s="141" t="s">
        <v>14</v>
      </c>
      <c r="J13955" s="649">
        <v>645.13</v>
      </c>
    </row>
    <row r="13956" spans="1:10" hidden="1">
      <c r="A13956" s="141" t="s">
        <v>48825</v>
      </c>
      <c r="B13956" s="141" t="str">
        <f t="shared" si="218"/>
        <v>INSTALACAO DE PONTO DE FORCA PARA 5CV,EQUIVALENTE A 2 VARASDE ELETRODUTO DE PVC RIGIDO DE 3/4",20,00M DE FIO 4MM2,CAIXAINSTALACAO DE PONTO DE FORCA PARA 5CV,EQUIVALENTE A 2 VARASS E CONEXOESINSTALACAO DE PONTO DE FORCA PARA 5CV,EQUIVALENTE A 2 VARAS</v>
      </c>
      <c r="C13956" s="141" t="s">
        <v>48822</v>
      </c>
      <c r="D13956" s="141" t="s">
        <v>48823</v>
      </c>
      <c r="E13956" s="141" t="s">
        <v>48824</v>
      </c>
      <c r="I13956" s="141" t="s">
        <v>14</v>
      </c>
      <c r="J13956" s="649">
        <v>569.12</v>
      </c>
    </row>
    <row r="13957" spans="1:10" hidden="1">
      <c r="A13957" s="141" t="s">
        <v>48826</v>
      </c>
      <c r="B13957" s="141" t="str">
        <f t="shared" si="218"/>
        <v>INSTALACAO DE PONTO DE FORCA PARA 10CV,EQUIVALENTE A 2 VARAS DE ELETRODUTO DE PVC RIGIDO DE 1",20,00M DE FIO 6MM2,CAIXASINSTALACAO DE PONTO DE FORCA PARA 10CV,EQUIVALENTE A 2 VARAS E CONEXOESINSTALACAO DE PONTO DE FORCA PARA 10CV,EQUIVALENTE A 2 VARAS</v>
      </c>
      <c r="C13957" s="141" t="s">
        <v>48827</v>
      </c>
      <c r="D13957" s="141" t="s">
        <v>48828</v>
      </c>
      <c r="E13957" s="141" t="s">
        <v>48819</v>
      </c>
      <c r="I13957" s="141" t="s">
        <v>14</v>
      </c>
      <c r="J13957" s="649">
        <v>823.37</v>
      </c>
    </row>
    <row r="13958" spans="1:10" hidden="1">
      <c r="A13958" s="141" t="s">
        <v>48829</v>
      </c>
      <c r="B13958" s="141" t="str">
        <f t="shared" si="218"/>
        <v>INSTALACAO DE PONTO DE FORCA PARA 10CV,EQUIVALENTE A 2 VARAS DE ELETRODUTO DE PVC RIGIDO DE 1",20,00M DE FIO 6MM2,CAIXASINSTALACAO DE PONTO DE FORCA PARA 10CV,EQUIVALENTE A 2 VARAS E CONEXOESINSTALACAO DE PONTO DE FORCA PARA 10CV,EQUIVALENTE A 2 VARAS</v>
      </c>
      <c r="C13958" s="141" t="s">
        <v>48827</v>
      </c>
      <c r="D13958" s="141" t="s">
        <v>48828</v>
      </c>
      <c r="E13958" s="141" t="s">
        <v>48819</v>
      </c>
      <c r="I13958" s="141" t="s">
        <v>14</v>
      </c>
      <c r="J13958" s="649">
        <v>728.35</v>
      </c>
    </row>
    <row r="13959" spans="1:10" hidden="1">
      <c r="A13959" s="141" t="s">
        <v>48830</v>
      </c>
      <c r="B13959" s="141" t="str">
        <f t="shared" si="218"/>
        <v>INSTALACAO DE PONTO DE FORCA PARA 15CV,EQUIVALENTE A 2 VARAS DE ELETRODUTO DE PVC RIGIDO DE 1.1/2",20,00M DE FIO 10MM2,CINSTALACAO DE PONTO DE FORCA PARA 15CV,EQUIVALENTE A 2 VARASAIXAS E CONEXOESINSTALACAO DE PONTO DE FORCA PARA 15CV,EQUIVALENTE A 2 VARAS</v>
      </c>
      <c r="C13959" s="141" t="s">
        <v>48831</v>
      </c>
      <c r="D13959" s="141" t="s">
        <v>48832</v>
      </c>
      <c r="E13959" s="141" t="s">
        <v>48833</v>
      </c>
      <c r="I13959" s="141" t="s">
        <v>14</v>
      </c>
      <c r="J13959" s="649">
        <v>994.83</v>
      </c>
    </row>
    <row r="13960" spans="1:10" hidden="1">
      <c r="A13960" s="141" t="s">
        <v>48834</v>
      </c>
      <c r="B13960" s="141" t="str">
        <f t="shared" si="218"/>
        <v>INSTALACAO DE PONTO DE FORCA PARA 15CV,EQUIVALENTE A 2 VARAS DE ELETRODUTO DE PVC RIGIDO DE 1.1/2",20,00M DE FIO 10MM2,CINSTALACAO DE PONTO DE FORCA PARA 15CV,EQUIVALENTE A 2 VARASAIXAS E CONEXOESINSTALACAO DE PONTO DE FORCA PARA 15CV,EQUIVALENTE A 2 VARAS</v>
      </c>
      <c r="C13960" s="141" t="s">
        <v>48831</v>
      </c>
      <c r="D13960" s="141" t="s">
        <v>48832</v>
      </c>
      <c r="E13960" s="141" t="s">
        <v>48833</v>
      </c>
      <c r="I13960" s="141" t="s">
        <v>14</v>
      </c>
      <c r="J13960" s="649">
        <v>887.15</v>
      </c>
    </row>
    <row r="13961" spans="1:10" hidden="1">
      <c r="A13961" s="141" t="s">
        <v>48835</v>
      </c>
      <c r="B13961" s="141" t="str">
        <f t="shared" si="218"/>
        <v>INSTALACAO DE PONTO DE WI-FI,COMPREENDENDO: 1 VARA DE ELETRODUTO DE 3/4",CONEXOES E CAIXAS,EXCLUSIVE CABOS OU FIOSINSTALACAO DE PONTO DE WI-FI,COMPREENDENDO: 1 VARA DE ELETROINSTALACAO DE PONTO DE WI-FI,COMPREENDENDO: 1 VARA DE ELETRO</v>
      </c>
      <c r="C13961" s="141" t="s">
        <v>48836</v>
      </c>
      <c r="D13961" s="141" t="s">
        <v>48837</v>
      </c>
      <c r="I13961" s="141" t="s">
        <v>14</v>
      </c>
      <c r="J13961" s="649">
        <v>165.96</v>
      </c>
    </row>
    <row r="13962" spans="1:10" hidden="1">
      <c r="A13962" s="141" t="s">
        <v>48838</v>
      </c>
      <c r="B13962" s="141" t="str">
        <f t="shared" si="218"/>
        <v>INSTALACAO DE PONTO DE WI-FI,COMPREENDENDO: 1 VARA DE ELETRODUTO DE 3/4",CONEXOES E CAIXAS,EXCLUSIVE CABOS OU FIOSINSTALACAO DE PONTO DE WI-FI,COMPREENDENDO: 1 VARA DE ELETROINSTALACAO DE PONTO DE WI-FI,COMPREENDENDO: 1 VARA DE ELETRO</v>
      </c>
      <c r="C13962" s="141" t="s">
        <v>48836</v>
      </c>
      <c r="D13962" s="141" t="s">
        <v>48837</v>
      </c>
      <c r="I13962" s="141" t="s">
        <v>14</v>
      </c>
      <c r="J13962" s="649">
        <v>146.96</v>
      </c>
    </row>
    <row r="13963" spans="1:10" hidden="1">
      <c r="A13963" s="141" t="s">
        <v>48839</v>
      </c>
      <c r="B13963" s="141" t="str">
        <f t="shared" si="218"/>
        <v>INSTALACAO DE PONTO PARA ANTENA DE TV OU SISTEMA DE CFTV,COMPREENDENDO: 1 VARA DE ELETRODUTO DE 3/4",CONEXOES E CAIXAS,EINSTALACAO DE PONTO PARA ANTENA DE TV OU SISTEMA DE CFTV,COMXCLUSIVE CABOS OU FIOSINSTALACAO DE PONTO PARA ANTENA DE TV OU SISTEMA DE CFTV,COM</v>
      </c>
      <c r="C13963" s="141" t="s">
        <v>48840</v>
      </c>
      <c r="D13963" s="141" t="s">
        <v>48841</v>
      </c>
      <c r="E13963" s="141" t="s">
        <v>48842</v>
      </c>
      <c r="I13963" s="141" t="s">
        <v>14</v>
      </c>
      <c r="J13963" s="649">
        <v>189.68</v>
      </c>
    </row>
    <row r="13964" spans="1:10" hidden="1">
      <c r="A13964" s="141" t="s">
        <v>48843</v>
      </c>
      <c r="B13964" s="141" t="str">
        <f t="shared" si="218"/>
        <v>INSTALACAO DE PONTO PARA ANTENA DE TV OU SISTEMA DE CFTV,COMPREENDENDO: 1 VARA DE ELETRODUTO DE 3/4",CONEXOES E CAIXAS,EINSTALACAO DE PONTO PARA ANTENA DE TV OU SISTEMA DE CFTV,COMXCLUSIVE CABOS OU FIOSINSTALACAO DE PONTO PARA ANTENA DE TV OU SISTEMA DE CFTV,COM</v>
      </c>
      <c r="C13964" s="141" t="s">
        <v>48840</v>
      </c>
      <c r="D13964" s="141" t="s">
        <v>48841</v>
      </c>
      <c r="E13964" s="141" t="s">
        <v>48842</v>
      </c>
      <c r="I13964" s="141" t="s">
        <v>14</v>
      </c>
      <c r="J13964" s="649">
        <v>167.51</v>
      </c>
    </row>
    <row r="13965" spans="1:10" hidden="1">
      <c r="A13965" s="141" t="s">
        <v>48844</v>
      </c>
      <c r="B13965" s="141" t="str">
        <f t="shared" si="218"/>
        <v>INSTALACAO DE PONTO PARA ANTENA DE TV OU SISTEMA DE CFTV,COMPREENDENDO: 2 VARAS DE ELETRODUTO DE 3/4",CONEXOES E CAIXAS,INSTALACAO DE PONTO PARA ANTENA DE TV OU SISTEMA DE CFTV,COMEXCLUSIVE CABOS OU FIOSINSTALACAO DE PONTO PARA ANTENA DE TV OU SISTEMA DE CFTV,COM</v>
      </c>
      <c r="C13965" s="141" t="s">
        <v>48840</v>
      </c>
      <c r="D13965" s="141" t="s">
        <v>48845</v>
      </c>
      <c r="E13965" s="141" t="s">
        <v>48846</v>
      </c>
      <c r="I13965" s="141" t="s">
        <v>14</v>
      </c>
      <c r="J13965" s="649">
        <v>222.63</v>
      </c>
    </row>
    <row r="13966" spans="1:10" hidden="1">
      <c r="A13966" s="141" t="s">
        <v>48847</v>
      </c>
      <c r="B13966" s="141" t="str">
        <f t="shared" si="218"/>
        <v>INSTALACAO DE PONTO PARA ANTENA DE TV OU SISTEMA DE CFTV,COMPREENDENDO: 2 VARAS DE ELETRODUTO DE 3/4",CONEXOES E CAIXAS,INSTALACAO DE PONTO PARA ANTENA DE TV OU SISTEMA DE CFTV,COMEXCLUSIVE CABOS OU FIOSINSTALACAO DE PONTO PARA ANTENA DE TV OU SISTEMA DE CFTV,COM</v>
      </c>
      <c r="C13966" s="141" t="s">
        <v>48840</v>
      </c>
      <c r="D13966" s="141" t="s">
        <v>48845</v>
      </c>
      <c r="E13966" s="141" t="s">
        <v>48846</v>
      </c>
      <c r="I13966" s="141" t="s">
        <v>14</v>
      </c>
      <c r="J13966" s="649">
        <v>197.29</v>
      </c>
    </row>
    <row r="13967" spans="1:10" hidden="1">
      <c r="A13967" s="141" t="s">
        <v>48848</v>
      </c>
      <c r="B13967" s="141" t="str">
        <f t="shared" si="218"/>
        <v>INSTALACAO DE PONTO PARA ANTENA DE TV OU SISTEMA DE CFTV,COMPREENDENDO: 3 VARAS DE ELETRODUTO DE 3/4",CONEXOES E CAIXAS,INSTALACAO DE PONTO PARA ANTENA DE TV OU SISTEMA DE CFTV,COMEXCLUSIVE CABOS OU FIOSINSTALACAO DE PONTO PARA ANTENA DE TV OU SISTEMA DE CFTV,COM</v>
      </c>
      <c r="C13967" s="141" t="s">
        <v>48840</v>
      </c>
      <c r="D13967" s="141" t="s">
        <v>48849</v>
      </c>
      <c r="E13967" s="141" t="s">
        <v>48846</v>
      </c>
      <c r="I13967" s="141" t="s">
        <v>14</v>
      </c>
      <c r="J13967" s="649">
        <v>279.29000000000002</v>
      </c>
    </row>
    <row r="13968" spans="1:10" hidden="1">
      <c r="A13968" s="141" t="s">
        <v>48850</v>
      </c>
      <c r="B13968" s="141" t="str">
        <f t="shared" si="218"/>
        <v>INSTALACAO DE PONTO PARA ANTENA DE TV OU SISTEMA DE CFTV,COMPREENDENDO: 3 VARAS DE ELETRODUTO DE 3/4",CONEXOES E CAIXAS,INSTALACAO DE PONTO PARA ANTENA DE TV OU SISTEMA DE CFTV,COMEXCLUSIVE CABOS OU FIOSINSTALACAO DE PONTO PARA ANTENA DE TV OU SISTEMA DE CFTV,COM</v>
      </c>
      <c r="C13968" s="141" t="s">
        <v>48840</v>
      </c>
      <c r="D13968" s="141" t="s">
        <v>48849</v>
      </c>
      <c r="E13968" s="141" t="s">
        <v>48846</v>
      </c>
      <c r="I13968" s="141" t="s">
        <v>14</v>
      </c>
      <c r="J13968" s="649">
        <v>247.62</v>
      </c>
    </row>
    <row r="13969" spans="1:10" hidden="1">
      <c r="A13969" s="141" t="s">
        <v>48851</v>
      </c>
      <c r="B13969" s="141" t="str">
        <f t="shared" si="218"/>
        <v>INSTALACAO DE PONTO PARA ANTENA DE TV OU SISTEMA DE CFTV,COMPREENDENDO: 4 VARAS DE ELETRODUTO DE 3/4",CONEXOES E CAIXAS,INSTALACAO DE PONTO PARA ANTENA DE TV OU SISTEMA DE CFTV,COMEXCLUSIVE CABOS OU FIOSINSTALACAO DE PONTO PARA ANTENA DE TV OU SISTEMA DE CFTV,COM</v>
      </c>
      <c r="C13969" s="141" t="s">
        <v>48840</v>
      </c>
      <c r="D13969" s="141" t="s">
        <v>48852</v>
      </c>
      <c r="E13969" s="141" t="s">
        <v>48846</v>
      </c>
      <c r="I13969" s="141" t="s">
        <v>14</v>
      </c>
      <c r="J13969" s="649">
        <v>335.96</v>
      </c>
    </row>
    <row r="13970" spans="1:10" hidden="1">
      <c r="A13970" s="141" t="s">
        <v>48853</v>
      </c>
      <c r="B13970" s="141" t="str">
        <f t="shared" si="218"/>
        <v>INSTALACAO DE PONTO PARA ANTENA DE TV OU SISTEMA DE CFTV,COMPREENDENDO: 4 VARAS DE ELETRODUTO DE 3/4",CONEXOES E CAIXAS,INSTALACAO DE PONTO PARA ANTENA DE TV OU SISTEMA DE CFTV,COMEXCLUSIVE CABOS OU FIOSINSTALACAO DE PONTO PARA ANTENA DE TV OU SISTEMA DE CFTV,COM</v>
      </c>
      <c r="C13970" s="141" t="s">
        <v>48840</v>
      </c>
      <c r="D13970" s="141" t="s">
        <v>48852</v>
      </c>
      <c r="E13970" s="141" t="s">
        <v>48846</v>
      </c>
      <c r="I13970" s="141" t="s">
        <v>14</v>
      </c>
      <c r="J13970" s="649">
        <v>297.95</v>
      </c>
    </row>
    <row r="13971" spans="1:10" hidden="1">
      <c r="A13971" s="141" t="s">
        <v>48854</v>
      </c>
      <c r="B13971" s="141" t="str">
        <f t="shared" si="218"/>
        <v>INSTALACAO DE CONJUNTO DE 4 PONTOS DE TELEFONE E LOGICA,COMPREENDENDO: 5 VARAS DE ELETRODUTO DE 3/4",CONEXOES E CAIXAS,EINSTALACAO DE CONJUNTO DE 4 PONTOS DE TELEFONE E LOGICA,COMPXCLUSIVE CABOS OU FIOSINSTALACAO DE CONJUNTO DE 4 PONTOS DE TELEFONE E LOGICA,COMP</v>
      </c>
      <c r="C13971" s="141" t="s">
        <v>48855</v>
      </c>
      <c r="D13971" s="141" t="s">
        <v>48856</v>
      </c>
      <c r="E13971" s="141" t="s">
        <v>48842</v>
      </c>
      <c r="I13971" s="141" t="s">
        <v>14</v>
      </c>
      <c r="J13971" s="649">
        <v>392.62</v>
      </c>
    </row>
    <row r="13972" spans="1:10" hidden="1">
      <c r="A13972" s="141" t="s">
        <v>48857</v>
      </c>
      <c r="B13972" s="141" t="str">
        <f t="shared" si="218"/>
        <v>INSTALACAO DE CONJUNTO DE 4 PONTOS DE TELEFONE E LOGICA,COMPREENDENDO: 5 VARAS DE ELETRODUTO DE 3/4",CONEXOES E CAIXAS,EINSTALACAO DE CONJUNTO DE 4 PONTOS DE TELEFONE E LOGICA,COMPXCLUSIVE CABOS OU FIOSINSTALACAO DE CONJUNTO DE 4 PONTOS DE TELEFONE E LOGICA,COMP</v>
      </c>
      <c r="C13972" s="141" t="s">
        <v>48855</v>
      </c>
      <c r="D13972" s="141" t="s">
        <v>48856</v>
      </c>
      <c r="E13972" s="141" t="s">
        <v>48842</v>
      </c>
      <c r="I13972" s="141" t="s">
        <v>14</v>
      </c>
      <c r="J13972" s="649">
        <v>348.28</v>
      </c>
    </row>
    <row r="13973" spans="1:10" hidden="1">
      <c r="A13973" s="141" t="s">
        <v>48858</v>
      </c>
      <c r="B13973" s="141" t="str">
        <f t="shared" si="218"/>
        <v>INSTALACAO DE CONJUNTO DE 3 PONTOS DE TELEFONE E LOGICA,COMPREENDENDO: 4 VARAS DE ELETRODUTO DE 3/4",CONEXOES E CAIXAS,EINSTALACAO DE CONJUNTO DE 3 PONTOS DE TELEFONE E LOGICA,COMPXCLUSIVE CABOS OU FIOSINSTALACAO DE CONJUNTO DE 3 PONTOS DE TELEFONE E LOGICA,COMP</v>
      </c>
      <c r="C13973" s="141" t="s">
        <v>48859</v>
      </c>
      <c r="D13973" s="141" t="s">
        <v>48860</v>
      </c>
      <c r="E13973" s="141" t="s">
        <v>48842</v>
      </c>
      <c r="I13973" s="141" t="s">
        <v>14</v>
      </c>
      <c r="J13973" s="649">
        <v>335.96</v>
      </c>
    </row>
    <row r="13974" spans="1:10" hidden="1">
      <c r="A13974" s="141" t="s">
        <v>48861</v>
      </c>
      <c r="B13974" s="141" t="str">
        <f t="shared" si="218"/>
        <v>INSTALACAO DE CONJUNTO DE 3 PONTOS DE TELEFONE E LOGICA,COMPREENDENDO: 4 VARAS DE ELETRODUTO DE 3/4",CONEXOES E CAIXAS,EINSTALACAO DE CONJUNTO DE 3 PONTOS DE TELEFONE E LOGICA,COMPXCLUSIVE CABOS OU FIOSINSTALACAO DE CONJUNTO DE 3 PONTOS DE TELEFONE E LOGICA,COMP</v>
      </c>
      <c r="C13974" s="141" t="s">
        <v>48859</v>
      </c>
      <c r="D13974" s="141" t="s">
        <v>48860</v>
      </c>
      <c r="E13974" s="141" t="s">
        <v>48842</v>
      </c>
      <c r="I13974" s="141" t="s">
        <v>14</v>
      </c>
      <c r="J13974" s="649">
        <v>297.95</v>
      </c>
    </row>
    <row r="13975" spans="1:10" hidden="1">
      <c r="A13975" s="141" t="s">
        <v>48862</v>
      </c>
      <c r="B13975" s="141" t="str">
        <f t="shared" si="218"/>
        <v>INSTALACAO DE CONJUNTO DE 2 PONTOS DE TELEFONE E LOGICA,COMPREENDENDO: 3 VARAS DE ELETRODUTO DE 3/4",CONEXOES E CAIXAS,EINSTALACAO DE CONJUNTO DE 2 PONTOS DE TELEFONE E LOGICA,COMPXCLUSIVE CABOS OU FIOSINSTALACAO DE CONJUNTO DE 2 PONTOS DE TELEFONE E LOGICA,COMP</v>
      </c>
      <c r="C13975" s="141" t="s">
        <v>48863</v>
      </c>
      <c r="D13975" s="141" t="s">
        <v>48864</v>
      </c>
      <c r="E13975" s="141" t="s">
        <v>48842</v>
      </c>
      <c r="I13975" s="141" t="s">
        <v>14</v>
      </c>
      <c r="J13975" s="649">
        <v>279.29000000000002</v>
      </c>
    </row>
    <row r="13976" spans="1:10" hidden="1">
      <c r="A13976" s="141" t="s">
        <v>48865</v>
      </c>
      <c r="B13976" s="141" t="str">
        <f t="shared" si="218"/>
        <v>INSTALACAO DE CONJUNTO DE 2 PONTOS DE TELEFONE E LOGICA,COMPREENDENDO: 3 VARAS DE ELETRODUTO DE 3/4",CONEXOES E CAIXAS,EINSTALACAO DE CONJUNTO DE 2 PONTOS DE TELEFONE E LOGICA,COMPXCLUSIVE CABOS OU FIOSINSTALACAO DE CONJUNTO DE 2 PONTOS DE TELEFONE E LOGICA,COMP</v>
      </c>
      <c r="C13976" s="141" t="s">
        <v>48863</v>
      </c>
      <c r="D13976" s="141" t="s">
        <v>48864</v>
      </c>
      <c r="E13976" s="141" t="s">
        <v>48842</v>
      </c>
      <c r="I13976" s="141" t="s">
        <v>14</v>
      </c>
      <c r="J13976" s="649">
        <v>247.62</v>
      </c>
    </row>
    <row r="13977" spans="1:10" hidden="1">
      <c r="A13977" s="141" t="s">
        <v>48866</v>
      </c>
      <c r="B13977" s="141" t="str">
        <f t="shared" si="218"/>
        <v>INSTALACAO DE PONTO DE TELEFONE E LOGICA,COMPREENDENDO:2 VARAS DE ELETRODUTO DE 3/4",CONEXOES E CAIXAS,EXCLUSIVE CABOS OINSTALACAO DE PONTO DE TELEFONE E LOGICA,COMPREENDENDO:2 VARU FIOSINSTALACAO DE PONTO DE TELEFONE E LOGICA,COMPREENDENDO:2 VAR</v>
      </c>
      <c r="C13977" s="141" t="s">
        <v>48867</v>
      </c>
      <c r="D13977" s="141" t="s">
        <v>48868</v>
      </c>
      <c r="E13977" s="141" t="s">
        <v>48869</v>
      </c>
      <c r="I13977" s="141" t="s">
        <v>14</v>
      </c>
      <c r="J13977" s="649">
        <v>222.63</v>
      </c>
    </row>
    <row r="13978" spans="1:10" hidden="1">
      <c r="A13978" s="141" t="s">
        <v>48870</v>
      </c>
      <c r="B13978" s="141" t="str">
        <f t="shared" si="218"/>
        <v>INSTALACAO DE PONTO DE TELEFONE E LOGICA,COMPREENDENDO:2 VARAS DE ELETRODUTO DE 3/4",CONEXOES E CAIXAS,EXCLUSIVE CABOS OINSTALACAO DE PONTO DE TELEFONE E LOGICA,COMPREENDENDO:2 VARU FIOSINSTALACAO DE PONTO DE TELEFONE E LOGICA,COMPREENDENDO:2 VAR</v>
      </c>
      <c r="C13978" s="141" t="s">
        <v>48867</v>
      </c>
      <c r="D13978" s="141" t="s">
        <v>48868</v>
      </c>
      <c r="E13978" s="141" t="s">
        <v>48869</v>
      </c>
      <c r="I13978" s="141" t="s">
        <v>14</v>
      </c>
      <c r="J13978" s="649">
        <v>197.29</v>
      </c>
    </row>
    <row r="13979" spans="1:10" hidden="1">
      <c r="A13979" s="141" t="s">
        <v>48871</v>
      </c>
      <c r="B13979" s="141" t="str">
        <f t="shared" si="218"/>
        <v>INSTALACAO DE PONTO DE CAMPAINHA,COMPREENDENDO:2 VARAS DE ELETRODUTO DE 1/2",18,00M DE FIO 0,75MM2,BOTAO E CIGARRAINSTALACAO DE PONTO DE CAMPAINHA,COMPREENDENDO:2 VARAS DE ELINSTALACAO DE PONTO DE CAMPAINHA,COMPREENDENDO:2 VARAS DE EL</v>
      </c>
      <c r="C13979" s="141" t="s">
        <v>48872</v>
      </c>
      <c r="D13979" s="141" t="s">
        <v>48873</v>
      </c>
      <c r="I13979" s="141" t="s">
        <v>14</v>
      </c>
      <c r="J13979" s="649">
        <v>252.98</v>
      </c>
    </row>
    <row r="13980" spans="1:10" hidden="1">
      <c r="A13980" s="141" t="s">
        <v>48874</v>
      </c>
      <c r="B13980" s="141" t="str">
        <f t="shared" si="218"/>
        <v>INSTALACAO DE PONTO DE CAMPAINHA,COMPREENDENDO:2 VARAS DE ELETRODUTO DE 1/2",18,00M DE FIO 0,75MM2,BOTAO E CIGARRAINSTALACAO DE PONTO DE CAMPAINHA,COMPREENDENDO:2 VARAS DE ELINSTALACAO DE PONTO DE CAMPAINHA,COMPREENDENDO:2 VARAS DE EL</v>
      </c>
      <c r="C13980" s="141" t="s">
        <v>48872</v>
      </c>
      <c r="D13980" s="141" t="s">
        <v>48873</v>
      </c>
      <c r="I13980" s="141" t="s">
        <v>14</v>
      </c>
      <c r="J13980" s="649">
        <v>227.64</v>
      </c>
    </row>
    <row r="13981" spans="1:10" hidden="1">
      <c r="A13981" s="141" t="s">
        <v>48875</v>
      </c>
      <c r="B13981" s="141" t="str">
        <f t="shared" si="218"/>
        <v>INSTALACAO DE PONTO DE CAMPAINHA DE ALTA POTENCIA,COMPREENDENDO:5 VARAS DE ELETRODUTO DE 3/4",50,00M DE FIO 1,5MM2,BOTOEINSTALACAO DE PONTO DE CAMPAINHA DE ALTA POTENCIA,COMPREENDEIRA E CAMPAINHA PROPRIAMENTE DITAINSTALACAO DE PONTO DE CAMPAINHA DE ALTA POTENCIA,COMPREENDE</v>
      </c>
      <c r="C13981" s="141" t="s">
        <v>48876</v>
      </c>
      <c r="D13981" s="141" t="s">
        <v>48877</v>
      </c>
      <c r="E13981" s="141" t="s">
        <v>48878</v>
      </c>
      <c r="I13981" s="141" t="s">
        <v>14</v>
      </c>
      <c r="J13981" s="649">
        <v>468.04</v>
      </c>
    </row>
    <row r="13982" spans="1:10" hidden="1">
      <c r="A13982" s="141" t="s">
        <v>48879</v>
      </c>
      <c r="B13982" s="141" t="str">
        <f t="shared" si="218"/>
        <v>INSTALACAO DE PONTO DE CAMPAINHA DE ALTA POTENCIA,COMPREENDENDO:5 VARAS DE ELETRODUTO DE 3/4",50,00M DE FIO 1,5MM2,BOTOEINSTALACAO DE PONTO DE CAMPAINHA DE ALTA POTENCIA,COMPREENDEIRA E CAMPAINHA PROPRIAMENTE DITAINSTALACAO DE PONTO DE CAMPAINHA DE ALTA POTENCIA,COMPREENDE</v>
      </c>
      <c r="C13982" s="141" t="s">
        <v>48876</v>
      </c>
      <c r="D13982" s="141" t="s">
        <v>48877</v>
      </c>
      <c r="E13982" s="141" t="s">
        <v>48878</v>
      </c>
      <c r="I13982" s="141" t="s">
        <v>14</v>
      </c>
      <c r="J13982" s="649">
        <v>436.37</v>
      </c>
    </row>
    <row r="13983" spans="1:10" hidden="1">
      <c r="A13983" s="141" t="s">
        <v>48880</v>
      </c>
      <c r="B13983" s="141" t="str">
        <f t="shared" si="218"/>
        <v>GONGO CAMPAINHA DE 6 POLEGADAS,PARA SISTEMA DE INSTALACAO DE COMBATE A INCENDIO.FORNECIMENTO E COLOCACAOGONGO CAMPAINHA DE 6 POLEGADAS,PARA SISTEMA DE INSTALACAO DEGONGO CAMPAINHA DE 6 POLEGADAS,PARA SISTEMA DE INSTALACAO DE</v>
      </c>
      <c r="C13983" s="141" t="s">
        <v>48881</v>
      </c>
      <c r="D13983" s="141" t="s">
        <v>48882</v>
      </c>
      <c r="I13983" s="141" t="s">
        <v>14</v>
      </c>
      <c r="J13983" s="649">
        <v>180.3</v>
      </c>
    </row>
    <row r="13984" spans="1:10" hidden="1">
      <c r="A13984" s="141" t="s">
        <v>48883</v>
      </c>
      <c r="B13984" s="141" t="str">
        <f t="shared" si="218"/>
        <v>GONGO CAMPAINHA DE 6 POLEGADAS,PARA SISTEMA DE INSTALACAO DE COMBATE A INCENDIO.FORNECIMENTO E COLOCACAOGONGO CAMPAINHA DE 6 POLEGADAS,PARA SISTEMA DE INSTALACAO DEGONGO CAMPAINHA DE 6 POLEGADAS,PARA SISTEMA DE INSTALACAO DE</v>
      </c>
      <c r="C13984" s="141" t="s">
        <v>48881</v>
      </c>
      <c r="D13984" s="141" t="s">
        <v>48882</v>
      </c>
      <c r="I13984" s="141" t="s">
        <v>14</v>
      </c>
      <c r="J13984" s="649">
        <v>173.96</v>
      </c>
    </row>
    <row r="13985" spans="1:10" hidden="1">
      <c r="A13985" s="141" t="s">
        <v>48884</v>
      </c>
      <c r="B13985" s="141" t="str">
        <f t="shared" si="218"/>
        <v>INSTALACAO DE PONTO DE VENTILADOR DE TETO,EQUIVALENTE A 2 VARAS DE ELETRODUTO DE PVC RIGIDO DE 3/4",EMBUTIDO NA LAJE,12,INSTALACAO DE PONTO DE VENTILADOR DE TETO,EQUIVALENTE A 2 VA00M DE FIO 2,5MM2,CONEXOES,LUVAS E CURVA,EXCLUSIVE INTERRUPTOR E ESPELHO,INCLUSIVE ABERTURA E FECHAMENTO DE RASGO EM ALVENARIAINSTALACAO DE PONTO DE VENTILADOR DE TETO,EQUIVALENTE A 2 VA</v>
      </c>
      <c r="C13985" s="141" t="s">
        <v>48885</v>
      </c>
      <c r="D13985" s="141" t="s">
        <v>48886</v>
      </c>
      <c r="E13985" s="141" t="s">
        <v>48887</v>
      </c>
      <c r="F13985" s="141" t="s">
        <v>48888</v>
      </c>
      <c r="G13985" s="141" t="s">
        <v>48889</v>
      </c>
      <c r="I13985" s="141" t="s">
        <v>14</v>
      </c>
      <c r="J13985" s="649">
        <v>333.09</v>
      </c>
    </row>
    <row r="13986" spans="1:10" hidden="1">
      <c r="A13986" s="141" t="s">
        <v>48890</v>
      </c>
      <c r="B13986" s="141" t="str">
        <f t="shared" si="218"/>
        <v>INSTALACAO DE PONTO DE VENTILADOR DE TETO,EQUIVALENTE A 2 VARAS DE ELETRODUTO DE PVC RIGIDO DE 3/4",EMBUTIDO NA LAJE,12,INSTALACAO DE PONTO DE VENTILADOR DE TETO,EQUIVALENTE A 2 VA00M DE FIO 2,5MM2,CONEXOES,LUVAS E CURVA,EXCLUSIVE INTERRUPTOR E ESPELHO,INCLUSIVE ABERTURA E FECHAMENTO DE RASGO EM ALVENARIAINSTALACAO DE PONTO DE VENTILADOR DE TETO,EQUIVALENTE A 2 VA</v>
      </c>
      <c r="C13986" s="141" t="s">
        <v>48885</v>
      </c>
      <c r="D13986" s="141" t="s">
        <v>48886</v>
      </c>
      <c r="E13986" s="141" t="s">
        <v>48887</v>
      </c>
      <c r="F13986" s="141" t="s">
        <v>48888</v>
      </c>
      <c r="G13986" s="141" t="s">
        <v>48889</v>
      </c>
      <c r="I13986" s="141" t="s">
        <v>14</v>
      </c>
      <c r="J13986" s="649">
        <v>295.85000000000002</v>
      </c>
    </row>
    <row r="13987" spans="1:10" hidden="1">
      <c r="A13987" s="141" t="s">
        <v>48891</v>
      </c>
      <c r="B13987" s="141" t="str">
        <f t="shared" si="218"/>
        <v>INSTALACAO APARENTE DE PONTO DE VENTILADOR DE TETO,EQUIVALENTE A 2 VARAS DE ELETRODUTO DE PVC RIGIDO DE 3/4",12,00M DE FINSTALACAO APARENTE DE PONTO DE VENTILADOR DE TETO,EQUIVALENIO 2,5MM2,CONEXOES,LUVAS E CURVA,EXCLUSIVE INTERRUPTOR E ESPELHOINSTALACAO APARENTE DE PONTO DE VENTILADOR DE TETO,EQUIVALEN</v>
      </c>
      <c r="C13987" s="141" t="s">
        <v>48892</v>
      </c>
      <c r="D13987" s="141" t="s">
        <v>48893</v>
      </c>
      <c r="E13987" s="141" t="s">
        <v>48894</v>
      </c>
      <c r="F13987" s="141" t="s">
        <v>48895</v>
      </c>
      <c r="I13987" s="141" t="s">
        <v>14</v>
      </c>
      <c r="J13987" s="649">
        <v>257.55</v>
      </c>
    </row>
    <row r="13988" spans="1:10" hidden="1">
      <c r="A13988" s="141" t="s">
        <v>48896</v>
      </c>
      <c r="B13988" s="141" t="str">
        <f t="shared" si="218"/>
        <v>INSTALACAO APARENTE DE PONTO DE VENTILADOR DE TETO,EQUIVALENTE A 2 VARAS DE ELETRODUTO DE PVC RIGIDO DE 3/4",12,00M DE FINSTALACAO APARENTE DE PONTO DE VENTILADOR DE TETO,EQUIVALENIO 2,5MM2,CONEXOES,LUVAS E CURVA,EXCLUSIVE INTERRUPTOR E ESPELHOINSTALACAO APARENTE DE PONTO DE VENTILADOR DE TETO,EQUIVALEN</v>
      </c>
      <c r="C13988" s="141" t="s">
        <v>48892</v>
      </c>
      <c r="D13988" s="141" t="s">
        <v>48893</v>
      </c>
      <c r="E13988" s="141" t="s">
        <v>48894</v>
      </c>
      <c r="F13988" s="141" t="s">
        <v>48895</v>
      </c>
      <c r="I13988" s="141" t="s">
        <v>14</v>
      </c>
      <c r="J13988" s="649">
        <v>231.8</v>
      </c>
    </row>
    <row r="13989" spans="1:10" hidden="1">
      <c r="A13989" s="141" t="s">
        <v>48897</v>
      </c>
      <c r="B13989" s="141" t="str">
        <f t="shared" si="218"/>
        <v>INSTALACAO DE PONTO DE VENTILADOR DE TETO,APARENTE COM CANALETA PERFURADA,SENDO ESTA LIGADA A ELETROCALHA PRINCIPAL(EXCLINSTALACAO DE PONTO DE VENTILADOR DE TETO,APARENTE COM CANALUSIVE ESTA),EQUIVALENTE A 1 VARA DE CANALETA E 4 VARAS DE ELETRODUTO DE PVC RIGIDO DE 3/4",24,00M DE FIO 2,5MM2,CONEXOES,LUVAS E CURVA,EXCLUSIVE INTERRUPTOR E ESPELHOINSTALACAO DE PONTO DE VENTILADOR DE TETO,APARENTE COM CANAL</v>
      </c>
      <c r="C13989" s="141" t="s">
        <v>48898</v>
      </c>
      <c r="D13989" s="141" t="s">
        <v>48899</v>
      </c>
      <c r="E13989" s="141" t="s">
        <v>48900</v>
      </c>
      <c r="F13989" s="141" t="s">
        <v>48901</v>
      </c>
      <c r="G13989" s="141" t="s">
        <v>48902</v>
      </c>
      <c r="I13989" s="141" t="s">
        <v>14</v>
      </c>
      <c r="J13989" s="649">
        <v>450.79</v>
      </c>
    </row>
    <row r="13990" spans="1:10" hidden="1">
      <c r="A13990" s="141" t="s">
        <v>48903</v>
      </c>
      <c r="B13990" s="141" t="str">
        <f t="shared" si="218"/>
        <v>INSTALACAO DE PONTO DE VENTILADOR DE TETO,APARENTE COM CANALETA PERFURADA,SENDO ESTA LIGADA A ELETROCALHA PRINCIPAL(EXCLINSTALACAO DE PONTO DE VENTILADOR DE TETO,APARENTE COM CANALUSIVE ESTA),EQUIVALENTE A 1 VARA DE CANALETA E 4 VARAS DE ELETRODUTO DE PVC RIGIDO DE 3/4",24,00M DE FIO 2,5MM2,CONEXOES,LUVAS E CURVA,EXCLUSIVE INTERRUPTOR E ESPELHOINSTALACAO DE PONTO DE VENTILADOR DE TETO,APARENTE COM CANAL</v>
      </c>
      <c r="C13990" s="141" t="s">
        <v>48898</v>
      </c>
      <c r="D13990" s="141" t="s">
        <v>48899</v>
      </c>
      <c r="E13990" s="141" t="s">
        <v>48900</v>
      </c>
      <c r="F13990" s="141" t="s">
        <v>48901</v>
      </c>
      <c r="G13990" s="141" t="s">
        <v>48902</v>
      </c>
      <c r="I13990" s="141" t="s">
        <v>14</v>
      </c>
      <c r="J13990" s="649">
        <v>421.88</v>
      </c>
    </row>
    <row r="13991" spans="1:10" hidden="1">
      <c r="A13991" s="141" t="s">
        <v>48904</v>
      </c>
      <c r="B13991" s="141" t="str">
        <f t="shared" si="218"/>
        <v>INSTALACAO DE PONTO PARA 2(DOIS) VENTILADORES DE TETO,EQUIVALENTE A 2,67 VARAS DE ELETRODUTOS DE PVC DE 3/4",EMBUTIDO NAINSTALACAO DE PONTO PARA 2(DOIS) VENTILADORES DE TETO,EQUIVA LAJE, 25,00M DE FIO 2,5MM2,CONEXOES,LUVAS E CURVA,EXCLUSIVE INTERRUPTOR E ESPELHO,INCLUSIVE ABERTURA E FECHAMENTO DE RASGO EM ALVENARIAINSTALACAO DE PONTO PARA 2(DOIS) VENTILADORES DE TETO,EQUIVA</v>
      </c>
      <c r="C13991" s="141" t="s">
        <v>48905</v>
      </c>
      <c r="D13991" s="141" t="s">
        <v>48906</v>
      </c>
      <c r="E13991" s="141" t="s">
        <v>48907</v>
      </c>
      <c r="F13991" s="141" t="s">
        <v>48908</v>
      </c>
      <c r="G13991" s="141" t="s">
        <v>48909</v>
      </c>
      <c r="I13991" s="141" t="s">
        <v>14</v>
      </c>
      <c r="J13991" s="649">
        <v>446.47</v>
      </c>
    </row>
    <row r="13992" spans="1:10" hidden="1">
      <c r="A13992" s="141" t="s">
        <v>48910</v>
      </c>
      <c r="B13992" s="141" t="str">
        <f t="shared" si="218"/>
        <v>INSTALACAO DE PONTO PARA 2(DOIS) VENTILADORES DE TETO,EQUIVALENTE A 2,67 VARAS DE ELETRODUTOS DE PVC DE 3/4",EMBUTIDO NAINSTALACAO DE PONTO PARA 2(DOIS) VENTILADORES DE TETO,EQUIVA LAJE, 25,00M DE FIO 2,5MM2,CONEXOES,LUVAS E CURVA,EXCLUSIVE INTERRUPTOR E ESPELHO,INCLUSIVE ABERTURA E FECHAMENTO DE RASGO EM ALVENARIAINSTALACAO DE PONTO PARA 2(DOIS) VENTILADORES DE TETO,EQUIVA</v>
      </c>
      <c r="C13992" s="141" t="s">
        <v>48905</v>
      </c>
      <c r="D13992" s="141" t="s">
        <v>48906</v>
      </c>
      <c r="E13992" s="141" t="s">
        <v>48907</v>
      </c>
      <c r="F13992" s="141" t="s">
        <v>48908</v>
      </c>
      <c r="G13992" s="141" t="s">
        <v>48909</v>
      </c>
      <c r="I13992" s="141" t="s">
        <v>14</v>
      </c>
      <c r="J13992" s="649">
        <v>399.07</v>
      </c>
    </row>
    <row r="13993" spans="1:10" hidden="1">
      <c r="A13993" s="141" t="s">
        <v>48911</v>
      </c>
      <c r="B13993" s="141" t="str">
        <f t="shared" si="218"/>
        <v>INSTALACAO APARENTE DE PONTO PARA 2(DOIS) VENTILADORES DE TETO,EQUIVALENTE A 2,67 VARAS DE ELETRODUTO DE PVC DE 3/4",25,INSTALACAO APARENTE DE PONTO PARA 2(DOIS) VENTILADORES DE TE00M DE FIO 2,5MM2,CONEXOES,LUVAS E CURVA,EXCLUSIVE INTERRUPTOR E ESPELHOINSTALACAO APARENTE DE PONTO PARA 2(DOIS) VENTILADORES DE TE</v>
      </c>
      <c r="C13993" s="141" t="s">
        <v>48912</v>
      </c>
      <c r="D13993" s="141" t="s">
        <v>48913</v>
      </c>
      <c r="E13993" s="141" t="s">
        <v>48887</v>
      </c>
      <c r="F13993" s="141" t="s">
        <v>48914</v>
      </c>
      <c r="I13993" s="141" t="s">
        <v>14</v>
      </c>
      <c r="J13993" s="649">
        <v>345.75</v>
      </c>
    </row>
    <row r="13994" spans="1:10" hidden="1">
      <c r="A13994" s="141" t="s">
        <v>48915</v>
      </c>
      <c r="B13994" s="141" t="str">
        <f t="shared" si="218"/>
        <v>INSTALACAO APARENTE DE PONTO PARA 2(DOIS) VENTILADORES DE TETO,EQUIVALENTE A 2,67 VARAS DE ELETRODUTO DE PVC DE 3/4",25,INSTALACAO APARENTE DE PONTO PARA 2(DOIS) VENTILADORES DE TE00M DE FIO 2,5MM2,CONEXOES,LUVAS E CURVA,EXCLUSIVE INTERRUPTOR E ESPELHOINSTALACAO APARENTE DE PONTO PARA 2(DOIS) VENTILADORES DE TE</v>
      </c>
      <c r="C13994" s="141" t="s">
        <v>48912</v>
      </c>
      <c r="D13994" s="141" t="s">
        <v>48913</v>
      </c>
      <c r="E13994" s="141" t="s">
        <v>48887</v>
      </c>
      <c r="F13994" s="141" t="s">
        <v>48914</v>
      </c>
      <c r="I13994" s="141" t="s">
        <v>14</v>
      </c>
      <c r="J13994" s="649">
        <v>313.67</v>
      </c>
    </row>
    <row r="13995" spans="1:10" hidden="1">
      <c r="A13995" s="141" t="s">
        <v>48916</v>
      </c>
      <c r="B13995" s="141" t="str">
        <f t="shared" si="218"/>
        <v>INSTALACAO DE PONTO PARA 2(DOIS)VENTILADORES DE TETO,APARENTE COM CANALETA PERFURADA,SENDO ESTA LIGADA A ELETROCALHA PRIINSTALACAO DE PONTO PARA 2(DOIS)VENTILADORES DE TETO,APARENTNCIPAL(EXCLUSIVE ESTA),EQUIVALENTE A 1,5 VARAS DE CANALETA E 4,67 VARAS DE ELETRODUTO DE PVC RIGIDO DE 3/4",37,00M DE FIO 2,5MM2,CONEXOES,LUVAS E CURVA,EXCLUSIVE INTERRUPTOR E ESPELHOINSTALACAO DE PONTO PARA 2(DOIS)VENTILADORES DE TETO,APARENT</v>
      </c>
      <c r="C13995" s="141" t="s">
        <v>48917</v>
      </c>
      <c r="D13995" s="141" t="s">
        <v>48918</v>
      </c>
      <c r="E13995" s="141" t="s">
        <v>48919</v>
      </c>
      <c r="F13995" s="141" t="s">
        <v>48920</v>
      </c>
      <c r="G13995" s="141" t="s">
        <v>48921</v>
      </c>
      <c r="H13995" s="141" t="s">
        <v>48922</v>
      </c>
      <c r="I13995" s="141" t="s">
        <v>14</v>
      </c>
      <c r="J13995" s="649">
        <v>593.41999999999996</v>
      </c>
    </row>
    <row r="13996" spans="1:10" hidden="1">
      <c r="A13996" s="141" t="s">
        <v>48923</v>
      </c>
      <c r="B13996" s="141" t="str">
        <f t="shared" si="218"/>
        <v>INSTALACAO DE PONTO PARA 2(DOIS)VENTILADORES DE TETO,APARENTE COM CANALETA PERFURADA,SENDO ESTA LIGADA A ELETROCALHA PRIINSTALACAO DE PONTO PARA 2(DOIS)VENTILADORES DE TETO,APARENTNCIPAL(EXCLUSIVE ESTA),EQUIVALENTE A 1,5 VARAS DE CANALETA E 4,67 VARAS DE ELETRODUTO DE PVC RIGIDO DE 3/4",37,00M DE FIO 2,5MM2,CONEXOES,LUVAS E CURVA,EXCLUSIVE INTERRUPTOR E ESPELHOINSTALACAO DE PONTO PARA 2(DOIS)VENTILADORES DE TETO,APARENT</v>
      </c>
      <c r="C13996" s="141" t="s">
        <v>48917</v>
      </c>
      <c r="D13996" s="141" t="s">
        <v>48918</v>
      </c>
      <c r="E13996" s="141" t="s">
        <v>48919</v>
      </c>
      <c r="F13996" s="141" t="s">
        <v>48920</v>
      </c>
      <c r="G13996" s="141" t="s">
        <v>48921</v>
      </c>
      <c r="H13996" s="141" t="s">
        <v>48922</v>
      </c>
      <c r="I13996" s="141" t="s">
        <v>14</v>
      </c>
      <c r="J13996" s="649">
        <v>558.16999999999996</v>
      </c>
    </row>
    <row r="13997" spans="1:10" hidden="1">
      <c r="A13997" s="141" t="s">
        <v>48924</v>
      </c>
      <c r="B13997" s="141" t="str">
        <f t="shared" si="218"/>
        <v>INSTALACAO DE PONTO PARA 3(TRES)VENTILADORES DE TETO,EQUIVALENTE A 3,30 VARAS DE ELETRODUTOS DE PVC DE 3/4",EMBUTIDO NAINSTALACAO DE PONTO PARA 3(TRES)VENTILADORES DE TETO,EQUIVALLAJE,30,00M DE FIO 2,5MM2,CONEXOES,LUVAS E CURVA,EXCLUSIVE INTERRUPTOR E ESPELHO,INCLUSIVE ABERTURA E FECHAMENTO DE RASGO EM ALVENARIAINSTALACAO DE PONTO PARA 3(TRES)VENTILADORES DE TETO,EQUIVAL</v>
      </c>
      <c r="C13997" s="141" t="s">
        <v>48925</v>
      </c>
      <c r="D13997" s="141" t="s">
        <v>48926</v>
      </c>
      <c r="E13997" s="141" t="s">
        <v>48927</v>
      </c>
      <c r="F13997" s="141" t="s">
        <v>48928</v>
      </c>
      <c r="G13997" s="141" t="s">
        <v>48929</v>
      </c>
      <c r="I13997" s="141" t="s">
        <v>14</v>
      </c>
      <c r="J13997" s="649">
        <v>516</v>
      </c>
    </row>
    <row r="13998" spans="1:10" hidden="1">
      <c r="A13998" s="141" t="s">
        <v>48930</v>
      </c>
      <c r="B13998" s="141" t="str">
        <f t="shared" si="218"/>
        <v>INSTALACAO DE PONTO PARA 3(TRES)VENTILADORES DE TETO,EQUIVALENTE A 3,30 VARAS DE ELETRODUTOS DE PVC DE 3/4",EMBUTIDO NAINSTALACAO DE PONTO PARA 3(TRES)VENTILADORES DE TETO,EQUIVALLAJE,30,00M DE FIO 2,5MM2,CONEXOES,LUVAS E CURVA,EXCLUSIVE INTERRUPTOR E ESPELHO,INCLUSIVE ABERTURA E FECHAMENTO DE RASGO EM ALVENARIAINSTALACAO DE PONTO PARA 3(TRES)VENTILADORES DE TETO,EQUIVAL</v>
      </c>
      <c r="C13998" s="141" t="s">
        <v>48925</v>
      </c>
      <c r="D13998" s="141" t="s">
        <v>48926</v>
      </c>
      <c r="E13998" s="141" t="s">
        <v>48927</v>
      </c>
      <c r="F13998" s="141" t="s">
        <v>48928</v>
      </c>
      <c r="G13998" s="141" t="s">
        <v>48929</v>
      </c>
      <c r="I13998" s="141" t="s">
        <v>14</v>
      </c>
      <c r="J13998" s="649">
        <v>461.59</v>
      </c>
    </row>
    <row r="13999" spans="1:10" hidden="1">
      <c r="A13999" s="141" t="s">
        <v>48931</v>
      </c>
      <c r="B13999" s="141" t="str">
        <f t="shared" si="218"/>
        <v>INSTALACAO DE PONTO PARA 3(TRES)VENTILADORES DE TETO,EQUIVALENTE A 3,30 VARAS DE ELETRODUTOS DE PVC DE 3/4",APARENTE,30,INSTALACAO DE PONTO PARA 3(TRES)VENTILADORES DE TETO,EQUIVAL00M DE FIO 2,5MM2,CONEXOES,LUVAS E CURVA,EXCLUSIVE INTERRUPTOR E ESPELHOINSTALACAO DE PONTO PARA 3(TRES)VENTILADORES DE TETO,EQUIVAL</v>
      </c>
      <c r="C13999" s="141" t="s">
        <v>48925</v>
      </c>
      <c r="D13999" s="141" t="s">
        <v>48932</v>
      </c>
      <c r="E13999" s="141" t="s">
        <v>48887</v>
      </c>
      <c r="F13999" s="141" t="s">
        <v>48914</v>
      </c>
      <c r="I13999" s="141" t="s">
        <v>14</v>
      </c>
      <c r="J13999" s="649">
        <v>390.09</v>
      </c>
    </row>
    <row r="14000" spans="1:10" hidden="1">
      <c r="A14000" s="141" t="s">
        <v>48933</v>
      </c>
      <c r="B14000" s="141" t="str">
        <f t="shared" si="218"/>
        <v>INSTALACAO DE PONTO PARA 3(TRES)VENTILADORES DE TETO,EQUIVALENTE A 3,30 VARAS DE ELETRODUTOS DE PVC DE 3/4",APARENTE,30,INSTALACAO DE PONTO PARA 3(TRES)VENTILADORES DE TETO,EQUIVAL00M DE FIO 2,5MM2,CONEXOES,LUVAS E CURVA,EXCLUSIVE INTERRUPTOR E ESPELHOINSTALACAO DE PONTO PARA 3(TRES)VENTILADORES DE TETO,EQUIVAL</v>
      </c>
      <c r="C14000" s="141" t="s">
        <v>48925</v>
      </c>
      <c r="D14000" s="141" t="s">
        <v>48932</v>
      </c>
      <c r="E14000" s="141" t="s">
        <v>48887</v>
      </c>
      <c r="F14000" s="141" t="s">
        <v>48914</v>
      </c>
      <c r="I14000" s="141" t="s">
        <v>14</v>
      </c>
      <c r="J14000" s="649">
        <v>354.84</v>
      </c>
    </row>
    <row r="14001" spans="1:10" hidden="1">
      <c r="A14001" s="141" t="s">
        <v>48934</v>
      </c>
      <c r="B14001" s="141" t="str">
        <f t="shared" si="218"/>
        <v>INSTALACAO DE PONTO PARA 3(TRES)VENTILADORES DE TETO,APARENTE COM CANALETA PERFURADA,SENDO ESTA LIGADA A ELETROCALHA PRIINSTALACAO DE PONTO PARA 3(TRES)VENTILADORES DE TETO,APARENTNCIPAL(EXCLUSIVE ESTA),EQUIVALENTE A 2,50 VARAS DE CANALETAE 5,30 VARAS DE ELETRODUTO DE PVC RIGIDO DE 3/4",42,00M DE FIO 2,5MM2,CONEXOES,LUVAS E CURVA,EXCLUSIVE INTERRUPTOR E ESPELHOINSTALACAO DE PONTO PARA 3(TRES)VENTILADORES DE TETO,APARENT</v>
      </c>
      <c r="C14001" s="141" t="s">
        <v>48935</v>
      </c>
      <c r="D14001" s="141" t="s">
        <v>48918</v>
      </c>
      <c r="E14001" s="141" t="s">
        <v>48936</v>
      </c>
      <c r="F14001" s="141" t="s">
        <v>48937</v>
      </c>
      <c r="G14001" s="141" t="s">
        <v>48894</v>
      </c>
      <c r="H14001" s="141" t="s">
        <v>48895</v>
      </c>
      <c r="I14001" s="141" t="s">
        <v>14</v>
      </c>
      <c r="J14001" s="649">
        <v>746.61</v>
      </c>
    </row>
    <row r="14002" spans="1:10" hidden="1">
      <c r="A14002" s="141" t="s">
        <v>48938</v>
      </c>
      <c r="B14002" s="141" t="str">
        <f t="shared" si="218"/>
        <v>INSTALACAO DE PONTO PARA 3(TRES)VENTILADORES DE TETO,APARENTE COM CANALETA PERFURADA,SENDO ESTA LIGADA A ELETROCALHA PRIINSTALACAO DE PONTO PARA 3(TRES)VENTILADORES DE TETO,APARENTNCIPAL(EXCLUSIVE ESTA),EQUIVALENTE A 2,50 VARAS DE CANALETAE 5,30 VARAS DE ELETRODUTO DE PVC RIGIDO DE 3/4",42,00M DE FIO 2,5MM2,CONEXOES,LUVAS E CURVA,EXCLUSIVE INTERRUPTOR E ESPELHOINSTALACAO DE PONTO PARA 3(TRES)VENTILADORES DE TETO,APARENT</v>
      </c>
      <c r="C14002" s="141" t="s">
        <v>48935</v>
      </c>
      <c r="D14002" s="141" t="s">
        <v>48918</v>
      </c>
      <c r="E14002" s="141" t="s">
        <v>48936</v>
      </c>
      <c r="F14002" s="141" t="s">
        <v>48937</v>
      </c>
      <c r="G14002" s="141" t="s">
        <v>48894</v>
      </c>
      <c r="H14002" s="141" t="s">
        <v>48895</v>
      </c>
      <c r="I14002" s="141" t="s">
        <v>14</v>
      </c>
      <c r="J14002" s="649">
        <v>708.2</v>
      </c>
    </row>
    <row r="14003" spans="1:10" hidden="1">
      <c r="A14003" s="141" t="s">
        <v>48939</v>
      </c>
      <c r="B14003" s="141" t="str">
        <f t="shared" si="218"/>
        <v>INSTALACAO DE PONTO DE TOMADA,EMBUTIDO NA ALVENARIA,EQUIVALENTE A 2 VARAS DE ELETRODUTO DE PVC RIGIDO DE 3/4",18,00M DEINSTALACAO DE PONTO DE TOMADA,EMBUTIDO NA ALVENARIA,EQUIVALEFIO 2,5MM2,CAIXAS,CONEXOES E TOMADA DE EMBUTIR,2P+T,10A,PADRAO BRASILEIRO,COM PLACA FOSFORESCENTE,INCLUSIVE ABERTURA E FECHAMENTO DE RASGO EM ALVENARIAINSTALACAO DE PONTO DE TOMADA,EMBUTIDO NA ALVENARIA,EQUIVALE</v>
      </c>
      <c r="C14003" s="141" t="s">
        <v>48940</v>
      </c>
      <c r="D14003" s="141" t="s">
        <v>48941</v>
      </c>
      <c r="E14003" s="141" t="s">
        <v>48942</v>
      </c>
      <c r="F14003" s="141" t="s">
        <v>48943</v>
      </c>
      <c r="G14003" s="141" t="s">
        <v>48562</v>
      </c>
      <c r="I14003" s="141" t="s">
        <v>14</v>
      </c>
      <c r="J14003" s="649">
        <v>361.61</v>
      </c>
    </row>
    <row r="14004" spans="1:10" hidden="1">
      <c r="A14004" s="141" t="s">
        <v>48944</v>
      </c>
      <c r="B14004" s="141" t="str">
        <f t="shared" si="218"/>
        <v>INSTALACAO DE PONTO DE TOMADA,EMBUTIDO NA ALVENARIA,EQUIVALENTE A 2 VARAS DE ELETRODUTO DE PVC RIGIDO DE 3/4",18,00M DEINSTALACAO DE PONTO DE TOMADA,EMBUTIDO NA ALVENARIA,EQUIVALEFIO 2,5MM2,CAIXAS,CONEXOES E TOMADA DE EMBUTIR,2P+T,10A,PADRAO BRASILEIRO,COM PLACA FOSFORESCENTE,INCLUSIVE ABERTURA E FECHAMENTO DE RASGO EM ALVENARIAINSTALACAO DE PONTO DE TOMADA,EMBUTIDO NA ALVENARIA,EQUIVALE</v>
      </c>
      <c r="C14004" s="141" t="s">
        <v>48940</v>
      </c>
      <c r="D14004" s="141" t="s">
        <v>48941</v>
      </c>
      <c r="E14004" s="141" t="s">
        <v>48942</v>
      </c>
      <c r="F14004" s="141" t="s">
        <v>48943</v>
      </c>
      <c r="G14004" s="141" t="s">
        <v>48562</v>
      </c>
      <c r="I14004" s="141" t="s">
        <v>14</v>
      </c>
      <c r="J14004" s="649">
        <v>322.63</v>
      </c>
    </row>
    <row r="14005" spans="1:10" hidden="1">
      <c r="A14005" s="141" t="s">
        <v>48945</v>
      </c>
      <c r="B14005" s="141" t="str">
        <f t="shared" si="218"/>
        <v>INSTALACAO DE PONTO DE TOMADA,APARENTE,EQUIVALENTE A 2 VARAS DE ELETRODUTO DE PVC RIGIDO DE 3/4",18,00M DE FIO 2,5MM2,CAINSTALACAO DE PONTO DE TOMADA,APARENTE,EQUIVALENTE A 2 VARASIXAS,CONEXOES E TOMADA DE SOBREPOR 2P+T,10A,PADRAO BRASILEIROINSTALACAO DE PONTO DE TOMADA,APARENTE,EQUIVALENTE A 2 VARAS</v>
      </c>
      <c r="C14005" s="141" t="s">
        <v>48946</v>
      </c>
      <c r="D14005" s="141" t="s">
        <v>48947</v>
      </c>
      <c r="E14005" s="141" t="s">
        <v>48948</v>
      </c>
      <c r="F14005" s="141" t="s">
        <v>24365</v>
      </c>
      <c r="I14005" s="141" t="s">
        <v>14</v>
      </c>
      <c r="J14005" s="649">
        <v>284.44</v>
      </c>
    </row>
    <row r="14006" spans="1:10" hidden="1">
      <c r="A14006" s="141" t="s">
        <v>48949</v>
      </c>
      <c r="B14006" s="141" t="str">
        <f t="shared" si="218"/>
        <v>INSTALACAO DE PONTO DE TOMADA,APARENTE,EQUIVALENTE A 2 VARAS DE ELETRODUTO DE PVC RIGIDO DE 3/4",18,00M DE FIO 2,5MM2,CAINSTALACAO DE PONTO DE TOMADA,APARENTE,EQUIVALENTE A 2 VARASIXAS,CONEXOES E TOMADA DE SOBREPOR 2P+T,10A,PADRAO BRASILEIROINSTALACAO DE PONTO DE TOMADA,APARENTE,EQUIVALENTE A 2 VARAS</v>
      </c>
      <c r="C14006" s="141" t="s">
        <v>48946</v>
      </c>
      <c r="D14006" s="141" t="s">
        <v>48947</v>
      </c>
      <c r="E14006" s="141" t="s">
        <v>48948</v>
      </c>
      <c r="F14006" s="141" t="s">
        <v>24365</v>
      </c>
      <c r="I14006" s="141" t="s">
        <v>14</v>
      </c>
      <c r="J14006" s="649">
        <v>256.95999999999998</v>
      </c>
    </row>
    <row r="14007" spans="1:10" hidden="1">
      <c r="A14007" s="141" t="s">
        <v>48950</v>
      </c>
      <c r="B14007" s="141" t="str">
        <f t="shared" si="218"/>
        <v>INSTALACAO DE PONTO DE TOMADA,EMBUTIDO NA ALVENARIA,EQUIVALENTE A 2 VARAS DE ELETRODUTO DE PVC RIGIDO DE 3/4",18,00M DEINSTALACAO DE PONTO DE TOMADA,EMBUTIDO NA ALVENARIA,EQUIVALEFIO 2,5MM2,CAIXAS,CONEXOES E TOMADA DE EMBUTIR 2P+T,20A,PADRAO BRASILEIRO,COM PLACA FOSFORESCENTE,INCLUSIVE ABERTURA E FECHAMENTO DE RASGO EM ALVENARIAINSTALACAO DE PONTO DE TOMADA,EMBUTIDO NA ALVENARIA,EQUIVALE</v>
      </c>
      <c r="C14007" s="141" t="s">
        <v>48940</v>
      </c>
      <c r="D14007" s="141" t="s">
        <v>48941</v>
      </c>
      <c r="E14007" s="141" t="s">
        <v>48951</v>
      </c>
      <c r="F14007" s="141" t="s">
        <v>48943</v>
      </c>
      <c r="G14007" s="141" t="s">
        <v>48562</v>
      </c>
      <c r="I14007" s="141" t="s">
        <v>14</v>
      </c>
      <c r="J14007" s="649">
        <v>362.65</v>
      </c>
    </row>
    <row r="14008" spans="1:10" hidden="1">
      <c r="A14008" s="141" t="s">
        <v>48952</v>
      </c>
      <c r="B14008" s="141" t="str">
        <f t="shared" si="218"/>
        <v>INSTALACAO DE PONTO DE TOMADA,EMBUTIDO NA ALVENARIA,EQUIVALENTE A 2 VARAS DE ELETRODUTO DE PVC RIGIDO DE 3/4",18,00M DEINSTALACAO DE PONTO DE TOMADA,EMBUTIDO NA ALVENARIA,EQUIVALEFIO 2,5MM2,CAIXAS,CONEXOES E TOMADA DE EMBUTIR 2P+T,20A,PADRAO BRASILEIRO,COM PLACA FOSFORESCENTE,INCLUSIVE ABERTURA E FECHAMENTO DE RASGO EM ALVENARIAINSTALACAO DE PONTO DE TOMADA,EMBUTIDO NA ALVENARIA,EQUIVALE</v>
      </c>
      <c r="C14008" s="141" t="s">
        <v>48940</v>
      </c>
      <c r="D14008" s="141" t="s">
        <v>48941</v>
      </c>
      <c r="E14008" s="141" t="s">
        <v>48951</v>
      </c>
      <c r="F14008" s="141" t="s">
        <v>48943</v>
      </c>
      <c r="G14008" s="141" t="s">
        <v>48562</v>
      </c>
      <c r="I14008" s="141" t="s">
        <v>14</v>
      </c>
      <c r="J14008" s="649">
        <v>323.67</v>
      </c>
    </row>
    <row r="14009" spans="1:10" hidden="1">
      <c r="A14009" s="141" t="s">
        <v>48953</v>
      </c>
      <c r="B14009" s="141" t="str">
        <f t="shared" si="218"/>
        <v>INSTALACAO DE PONTO DE TOMADA,APARENTE,EQUIVALENTE A 2 VARAS DE ELETRODUTO DE PVC RIGIDO DE 3/4",18,00M DE FIO 2,5MM2,CAINSTALACAO DE PONTO DE TOMADA,APARENTE,EQUIVALENTE A 2 VARASIXAS,CONEXOES E TOMADA DE SOBREPOR 2P+T,20A,PADRAO BRASILEIRO,COM PLACA FOSFORESCENTEINSTALACAO DE PONTO DE TOMADA,APARENTE,EQUIVALENTE A 2 VARAS</v>
      </c>
      <c r="C14009" s="141" t="s">
        <v>48946</v>
      </c>
      <c r="D14009" s="141" t="s">
        <v>48947</v>
      </c>
      <c r="E14009" s="141" t="s">
        <v>48954</v>
      </c>
      <c r="F14009" s="141" t="s">
        <v>48955</v>
      </c>
      <c r="I14009" s="141" t="s">
        <v>14</v>
      </c>
      <c r="J14009" s="649">
        <v>286.23</v>
      </c>
    </row>
    <row r="14010" spans="1:10" hidden="1">
      <c r="A14010" s="141" t="s">
        <v>48956</v>
      </c>
      <c r="B14010" s="141" t="str">
        <f t="shared" si="218"/>
        <v>INSTALACAO DE PONTO DE TOMADA,APARENTE,EQUIVALENTE A 2 VARAS DE ELETRODUTO DE PVC RIGIDO DE 3/4",18,00M DE FIO 2,5MM2,CAINSTALACAO DE PONTO DE TOMADA,APARENTE,EQUIVALENTE A 2 VARASIXAS,CONEXOES E TOMADA DE SOBREPOR 2P+T,20A,PADRAO BRASILEIRO,COM PLACA FOSFORESCENTEINSTALACAO DE PONTO DE TOMADA,APARENTE,EQUIVALENTE A 2 VARAS</v>
      </c>
      <c r="C14010" s="141" t="s">
        <v>48946</v>
      </c>
      <c r="D14010" s="141" t="s">
        <v>48947</v>
      </c>
      <c r="E14010" s="141" t="s">
        <v>48954</v>
      </c>
      <c r="F14010" s="141" t="s">
        <v>48955</v>
      </c>
      <c r="I14010" s="141" t="s">
        <v>14</v>
      </c>
      <c r="J14010" s="649">
        <v>258.75</v>
      </c>
    </row>
    <row r="14011" spans="1:10" hidden="1">
      <c r="A14011" s="141" t="s">
        <v>48957</v>
      </c>
      <c r="B14011" s="141" t="str">
        <f t="shared" si="218"/>
        <v>INSTALACAO DE PONTO DE TOMADA,APARENTE COM CANALETA PERFURADA,SENDO ESTA LIGADA A ELETROCALHA PRINCIPAL(EXCLUSIVE ESTA),INSTALACAO DE PONTO DE TOMADA,APARENTE COM CANALETA PERFURADEQUIVALENTE A 1 VARA DE CANALETA E 4 VARAS DE ELETRODUTO DEPVC RIGIDO DE 3/4", 36,00M DE FIO 2,5MM2,CAIXAS,CONEXOES E TOMADA DE SOBREPOR 2P+T,10A,PADRAO BRASILEIROINSTALACAO DE PONTO DE TOMADA,APARENTE COM CANALETA PERFURAD</v>
      </c>
      <c r="C14011" s="141" t="s">
        <v>48958</v>
      </c>
      <c r="D14011" s="141" t="s">
        <v>48959</v>
      </c>
      <c r="E14011" s="141" t="s">
        <v>48960</v>
      </c>
      <c r="F14011" s="141" t="s">
        <v>48961</v>
      </c>
      <c r="G14011" s="141" t="s">
        <v>48962</v>
      </c>
      <c r="I14011" s="141" t="s">
        <v>14</v>
      </c>
      <c r="J14011" s="649">
        <v>487.44</v>
      </c>
    </row>
    <row r="14012" spans="1:10" hidden="1">
      <c r="A14012" s="141" t="s">
        <v>48963</v>
      </c>
      <c r="B14012" s="141" t="str">
        <f t="shared" si="218"/>
        <v>INSTALACAO DE PONTO DE TOMADA,APARENTE COM CANALETA PERFURADA,SENDO ESTA LIGADA A ELETROCALHA PRINCIPAL(EXCLUSIVE ESTA),INSTALACAO DE PONTO DE TOMADA,APARENTE COM CANALETA PERFURADEQUIVALENTE A 1 VARA DE CANALETA E 4 VARAS DE ELETRODUTO DEPVC RIGIDO DE 3/4", 36,00M DE FIO 2,5MM2,CAIXAS,CONEXOES E TOMADA DE SOBREPOR 2P+T,10A,PADRAO BRASILEIROINSTALACAO DE PONTO DE TOMADA,APARENTE COM CANALETA PERFURAD</v>
      </c>
      <c r="C14012" s="141" t="s">
        <v>48958</v>
      </c>
      <c r="D14012" s="141" t="s">
        <v>48959</v>
      </c>
      <c r="E14012" s="141" t="s">
        <v>48960</v>
      </c>
      <c r="F14012" s="141" t="s">
        <v>48961</v>
      </c>
      <c r="G14012" s="141" t="s">
        <v>48962</v>
      </c>
      <c r="I14012" s="141" t="s">
        <v>14</v>
      </c>
      <c r="J14012" s="649">
        <v>456.79</v>
      </c>
    </row>
    <row r="14013" spans="1:10" hidden="1">
      <c r="A14013" s="141" t="s">
        <v>48964</v>
      </c>
      <c r="B14013" s="141" t="str">
        <f t="shared" si="218"/>
        <v>INSTALACAO DE PONTO DE TOMADA,APARENTE COM CANALETA PERFURADA,SENDO ESTA LIGADA A ELETROCALHA PRINCIPAL(EXCLUSIVE ESTA)EINSTALACAO DE PONTO DE TOMADA,APARENTE COM CANALETA PERFURADQUIVALENTE A 1 VARA DE CANALETA E 4 VARAS DE ELETRODUTO DE PVC RIGIDO DE 3/4", 36,00M DE FIO 2,5MM2,CAIXAS,CONEXOES E TOMADA DE SOBREPOR 2P+T,20A,PADRAO BRASILEIROINSTALACAO DE PONTO DE TOMADA,APARENTE COM CANALETA PERFURAD</v>
      </c>
      <c r="C14013" s="141" t="s">
        <v>48958</v>
      </c>
      <c r="D14013" s="141" t="s">
        <v>48965</v>
      </c>
      <c r="E14013" s="141" t="s">
        <v>48966</v>
      </c>
      <c r="F14013" s="141" t="s">
        <v>48967</v>
      </c>
      <c r="G14013" s="141" t="s">
        <v>48968</v>
      </c>
      <c r="I14013" s="141" t="s">
        <v>14</v>
      </c>
      <c r="J14013" s="649">
        <v>489.23</v>
      </c>
    </row>
    <row r="14014" spans="1:10" hidden="1">
      <c r="A14014" s="141" t="s">
        <v>48969</v>
      </c>
      <c r="B14014" s="141" t="str">
        <f t="shared" si="218"/>
        <v>INSTALACAO DE PONTO DE TOMADA,APARENTE COM CANALETA PERFURADA,SENDO ESTA LIGADA A ELETROCALHA PRINCIPAL(EXCLUSIVE ESTA)EINSTALACAO DE PONTO DE TOMADA,APARENTE COM CANALETA PERFURADQUIVALENTE A 1 VARA DE CANALETA E 4 VARAS DE ELETRODUTO DE PVC RIGIDO DE 3/4", 36,00M DE FIO 2,5MM2,CAIXAS,CONEXOES E TOMADA DE SOBREPOR 2P+T,20A,PADRAO BRASILEIROINSTALACAO DE PONTO DE TOMADA,APARENTE COM CANALETA PERFURAD</v>
      </c>
      <c r="C14014" s="141" t="s">
        <v>48958</v>
      </c>
      <c r="D14014" s="141" t="s">
        <v>48965</v>
      </c>
      <c r="E14014" s="141" t="s">
        <v>48966</v>
      </c>
      <c r="F14014" s="141" t="s">
        <v>48967</v>
      </c>
      <c r="G14014" s="141" t="s">
        <v>48968</v>
      </c>
      <c r="I14014" s="141" t="s">
        <v>14</v>
      </c>
      <c r="J14014" s="649">
        <v>458.57</v>
      </c>
    </row>
    <row r="14015" spans="1:10" hidden="1">
      <c r="A14015" s="141" t="s">
        <v>48970</v>
      </c>
      <c r="B14015" s="141" t="str">
        <f t="shared" si="218"/>
        <v>INSTALACAO DE PONTO DE TOMADA,EMBUTIDO NA ALVENARIA,EQUIVALENTE A 2 VARAS DE ELETRODUTO DE PVC RIGIDO DE 1/2",18,00M DEINSTALACAO DE PONTO DE TOMADA,EMBUTIDO NA ALVENARIA,EQUIVALEFIO 2,5MM2,CAIXAS,CONEXOES E TOMADA DE EMBUTIR 2P+T,10A,COMPLACA FOSFORESCENTE,INCLUSIVE ABERTURA E FECHAMENTO DE RASGO EM ALVENARIAINSTALACAO DE PONTO DE TOMADA,EMBUTIDO NA ALVENARIA,EQUIVALE</v>
      </c>
      <c r="C14015" s="141" t="s">
        <v>48940</v>
      </c>
      <c r="D14015" s="141" t="s">
        <v>48971</v>
      </c>
      <c r="E14015" s="141" t="s">
        <v>48972</v>
      </c>
      <c r="F14015" s="141" t="s">
        <v>48529</v>
      </c>
      <c r="G14015" s="141" t="s">
        <v>48973</v>
      </c>
      <c r="I14015" s="141" t="s">
        <v>14</v>
      </c>
      <c r="J14015" s="649">
        <v>285.02</v>
      </c>
    </row>
    <row r="14016" spans="1:10" hidden="1">
      <c r="A14016" s="141" t="s">
        <v>48974</v>
      </c>
      <c r="B14016" s="141" t="str">
        <f t="shared" si="218"/>
        <v>INSTALACAO DE PONTO DE TOMADA,EMBUTIDO NA ALVENARIA,EQUIVALENTE A 2 VARAS DE ELETRODUTO DE PVC RIGIDO DE 1/2",18,00M DEINSTALACAO DE PONTO DE TOMADA,EMBUTIDO NA ALVENARIA,EQUIVALEFIO 2,5MM2,CAIXAS,CONEXOES E TOMADA DE EMBUTIR 2P+T,10A,COMPLACA FOSFORESCENTE,INCLUSIVE ABERTURA E FECHAMENTO DE RASGO EM ALVENARIAINSTALACAO DE PONTO DE TOMADA,EMBUTIDO NA ALVENARIA,EQUIVALE</v>
      </c>
      <c r="C14016" s="141" t="s">
        <v>48940</v>
      </c>
      <c r="D14016" s="141" t="s">
        <v>48971</v>
      </c>
      <c r="E14016" s="141" t="s">
        <v>48972</v>
      </c>
      <c r="F14016" s="141" t="s">
        <v>48529</v>
      </c>
      <c r="G14016" s="141" t="s">
        <v>48973</v>
      </c>
      <c r="I14016" s="141" t="s">
        <v>14</v>
      </c>
      <c r="J14016" s="649">
        <v>255.09</v>
      </c>
    </row>
    <row r="14017" spans="1:10" hidden="1">
      <c r="A14017" s="141" t="s">
        <v>48975</v>
      </c>
      <c r="B14017" s="141" t="str">
        <f t="shared" si="218"/>
        <v>INSTALACAO DE PONTO DE TOMADA,APARENTE,EQUIVALENTE A 2 VARAS DE ELETRODUTO DE PVC RIGIDO DE 1/2",18,00M DE FIO 2,5MM2,CAINSTALACAO DE PONTO DE TOMADA,APARENTE,EQUIVALENTE A 2 VARASIXAS,CONEXOES E TOMADA DE SOBREPOR 2P+T,10AINSTALACAO DE PONTO DE TOMADA,APARENTE,EQUIVALENTE A 2 VARAS</v>
      </c>
      <c r="C14017" s="141" t="s">
        <v>48946</v>
      </c>
      <c r="D14017" s="141" t="s">
        <v>48976</v>
      </c>
      <c r="E14017" s="141" t="s">
        <v>48977</v>
      </c>
      <c r="I14017" s="141" t="s">
        <v>14</v>
      </c>
      <c r="J14017" s="649">
        <v>257.73</v>
      </c>
    </row>
    <row r="14018" spans="1:10" hidden="1">
      <c r="A14018" s="141" t="s">
        <v>48978</v>
      </c>
      <c r="B14018" s="141" t="str">
        <f t="shared" si="218"/>
        <v>INSTALACAO DE PONTO DE TOMADA,APARENTE,EQUIVALENTE A 2 VARAS DE ELETRODUTO DE PVC RIGIDO DE 1/2",18,00M DE FIO 2,5MM2,CAINSTALACAO DE PONTO DE TOMADA,APARENTE,EQUIVALENTE A 2 VARASIXAS,CONEXOES E TOMADA DE SOBREPOR 2P+T,10AINSTALACAO DE PONTO DE TOMADA,APARENTE,EQUIVALENTE A 2 VARAS</v>
      </c>
      <c r="C14018" s="141" t="s">
        <v>48946</v>
      </c>
      <c r="D14018" s="141" t="s">
        <v>48976</v>
      </c>
      <c r="E14018" s="141" t="s">
        <v>48977</v>
      </c>
      <c r="I14018" s="141" t="s">
        <v>14</v>
      </c>
      <c r="J14018" s="649">
        <v>233.41</v>
      </c>
    </row>
    <row r="14019" spans="1:10" hidden="1">
      <c r="A14019" s="141" t="s">
        <v>48979</v>
      </c>
      <c r="B14019" s="141" t="str">
        <f t="shared" ref="B14019:B14082" si="219">C14019&amp;D14019&amp;C14019&amp;E14019&amp;F14019&amp;G14019&amp;H14019&amp;C14019</f>
        <v>INSTALACAO DE PONTO DE TOMADA,EMBUTIDO NA ALVENARIA,EQUIVALENTE A 2 VARAS DE ELETRODUTO DE PVC RIGIDO DE 1/2",18,00M DEINSTALACAO DE PONTO DE TOMADA,EMBUTIDO NA ALVENARIA,EQUIVALEFIO 2,5MM2,CAIXAS,CONEXOES E TOMADA,DE EMBUTIR 2P+T,20A,COMPLACA FOSFORESCENTE,INCLUSIVE ABERTURA E FECHAMENTO DE RASGO EM ALVENARIAINSTALACAO DE PONTO DE TOMADA,EMBUTIDO NA ALVENARIA,EQUIVALE</v>
      </c>
      <c r="C14019" s="141" t="s">
        <v>48940</v>
      </c>
      <c r="D14019" s="141" t="s">
        <v>48971</v>
      </c>
      <c r="E14019" s="141" t="s">
        <v>48980</v>
      </c>
      <c r="F14019" s="141" t="s">
        <v>48529</v>
      </c>
      <c r="G14019" s="141" t="s">
        <v>48973</v>
      </c>
      <c r="I14019" s="141" t="s">
        <v>14</v>
      </c>
      <c r="J14019" s="649">
        <v>286.06</v>
      </c>
    </row>
    <row r="14020" spans="1:10" hidden="1">
      <c r="A14020" s="141" t="s">
        <v>48981</v>
      </c>
      <c r="B14020" s="141" t="str">
        <f t="shared" si="219"/>
        <v>INSTALACAO DE PONTO DE TOMADA,EMBUTIDO NA ALVENARIA,EQUIVALENTE A 2 VARAS DE ELETRODUTO DE PVC RIGIDO DE 1/2",18,00M DEINSTALACAO DE PONTO DE TOMADA,EMBUTIDO NA ALVENARIA,EQUIVALEFIO 2,5MM2,CAIXAS,CONEXOES E TOMADA,DE EMBUTIR 2P+T,20A,COMPLACA FOSFORESCENTE,INCLUSIVE ABERTURA E FECHAMENTO DE RASGO EM ALVENARIAINSTALACAO DE PONTO DE TOMADA,EMBUTIDO NA ALVENARIA,EQUIVALE</v>
      </c>
      <c r="C14020" s="141" t="s">
        <v>48940</v>
      </c>
      <c r="D14020" s="141" t="s">
        <v>48971</v>
      </c>
      <c r="E14020" s="141" t="s">
        <v>48980</v>
      </c>
      <c r="F14020" s="141" t="s">
        <v>48529</v>
      </c>
      <c r="G14020" s="141" t="s">
        <v>48973</v>
      </c>
      <c r="I14020" s="141" t="s">
        <v>14</v>
      </c>
      <c r="J14020" s="649">
        <v>256.13</v>
      </c>
    </row>
    <row r="14021" spans="1:10" hidden="1">
      <c r="A14021" s="141" t="s">
        <v>48982</v>
      </c>
      <c r="B14021" s="141" t="str">
        <f t="shared" si="219"/>
        <v>INSTALACAO DE PONTO DE TOMADA,APARENTE,EQUIVALENTE A 2 VARAS DE ELETRODUTO DE PVC RIGIDO DE 1/2",18,00M DE FIO 2,5MM2,CAINSTALACAO DE PONTO DE TOMADA,APARENTE,EQUIVALENTE A 2 VARASIXAS,CONEXOES E TOMADA DE SOBREPOR 2P+T,20AINSTALACAO DE PONTO DE TOMADA,APARENTE,EQUIVALENTE A 2 VARAS</v>
      </c>
      <c r="C14021" s="141" t="s">
        <v>48946</v>
      </c>
      <c r="D14021" s="141" t="s">
        <v>48976</v>
      </c>
      <c r="E14021" s="141" t="s">
        <v>48983</v>
      </c>
      <c r="I14021" s="141" t="s">
        <v>14</v>
      </c>
      <c r="J14021" s="649">
        <v>259.52</v>
      </c>
    </row>
    <row r="14022" spans="1:10" hidden="1">
      <c r="A14022" s="141" t="s">
        <v>48984</v>
      </c>
      <c r="B14022" s="141" t="str">
        <f t="shared" si="219"/>
        <v>INSTALACAO DE PONTO DE TOMADA,APARENTE,EQUIVALENTE A 2 VARAS DE ELETRODUTO DE PVC RIGIDO DE 1/2",18,00M DE FIO 2,5MM2,CAINSTALACAO DE PONTO DE TOMADA,APARENTE,EQUIVALENTE A 2 VARASIXAS,CONEXOES E TOMADA DE SOBREPOR 2P+T,20AINSTALACAO DE PONTO DE TOMADA,APARENTE,EQUIVALENTE A 2 VARAS</v>
      </c>
      <c r="C14022" s="141" t="s">
        <v>48946</v>
      </c>
      <c r="D14022" s="141" t="s">
        <v>48976</v>
      </c>
      <c r="E14022" s="141" t="s">
        <v>48983</v>
      </c>
      <c r="I14022" s="141" t="s">
        <v>14</v>
      </c>
      <c r="J14022" s="649">
        <v>235.2</v>
      </c>
    </row>
    <row r="14023" spans="1:10" hidden="1">
      <c r="A14023" s="141" t="s">
        <v>48985</v>
      </c>
      <c r="B14023" s="141" t="str">
        <f t="shared" si="219"/>
        <v>INSTALACAO DE PONTO DE TOMADA,APARENTE COM CANALETA PERFURADA,SENDO ESTA LIGADA A ELETROCALHA PRINCIPAL(EXCLUSIVE ESTA),INSTALACAO DE PONTO DE TOMADA,APARENTE COM CANALETA PERFURADEQUIVALENTE A 1 VARA DE CANALETA E 2 VARAS DE ELETRODUTO DEPVC RIGIDO DE 1/2", 36,00M DE FIO 2,5MM2,CAIXAS,CONEXOES E TOMADA DE SOBREPOR 2P+T,10AINSTALACAO DE PONTO DE TOMADA,APARENTE COM CANALETA PERFURAD</v>
      </c>
      <c r="C14023" s="141" t="s">
        <v>48958</v>
      </c>
      <c r="D14023" s="141" t="s">
        <v>48959</v>
      </c>
      <c r="E14023" s="141" t="s">
        <v>48986</v>
      </c>
      <c r="F14023" s="141" t="s">
        <v>48987</v>
      </c>
      <c r="G14023" s="141" t="s">
        <v>48988</v>
      </c>
      <c r="I14023" s="141" t="s">
        <v>14</v>
      </c>
      <c r="J14023" s="649">
        <v>425.84</v>
      </c>
    </row>
    <row r="14024" spans="1:10" hidden="1">
      <c r="A14024" s="141" t="s">
        <v>48989</v>
      </c>
      <c r="B14024" s="141" t="str">
        <f t="shared" si="219"/>
        <v>INSTALACAO DE PONTO DE TOMADA,APARENTE COM CANALETA PERFURADA,SENDO ESTA LIGADA A ELETROCALHA PRINCIPAL(EXCLUSIVE ESTA),INSTALACAO DE PONTO DE TOMADA,APARENTE COM CANALETA PERFURADEQUIVALENTE A 1 VARA DE CANALETA E 2 VARAS DE ELETRODUTO DEPVC RIGIDO DE 1/2", 36,00M DE FIO 2,5MM2,CAIXAS,CONEXOES E TOMADA DE SOBREPOR 2P+T,10AINSTALACAO DE PONTO DE TOMADA,APARENTE COM CANALETA PERFURAD</v>
      </c>
      <c r="C14024" s="141" t="s">
        <v>48958</v>
      </c>
      <c r="D14024" s="141" t="s">
        <v>48959</v>
      </c>
      <c r="E14024" s="141" t="s">
        <v>48986</v>
      </c>
      <c r="F14024" s="141" t="s">
        <v>48987</v>
      </c>
      <c r="G14024" s="141" t="s">
        <v>48988</v>
      </c>
      <c r="I14024" s="141" t="s">
        <v>14</v>
      </c>
      <c r="J14024" s="649">
        <v>398.35</v>
      </c>
    </row>
    <row r="14025" spans="1:10" hidden="1">
      <c r="A14025" s="141" t="s">
        <v>48990</v>
      </c>
      <c r="B14025" s="141" t="str">
        <f t="shared" si="219"/>
        <v>INSTALACAO DE PONTO DE TOMADA,APARENTE COM CANALETA PERFURADA,SENDO ESTA LIGADA A ELETROCALHA PRINCIPAL(EXCLUSIVE ESTA),INSTALACAO DE PONTO DE TOMADA,APARENTE COM CANALETA PERFURADEQUIVALENTE A 1 VARA DE CANALETA 2 VARAS DE ELETRODUTO DE PVC RIGIDO DE 1/2", 36,00M DE FIO 2,5MM2,CAIXAS,CONEXOES E TOMADA DE SOBRPOR 2P+T,20AINSTALACAO DE PONTO DE TOMADA,APARENTE COM CANALETA PERFURAD</v>
      </c>
      <c r="C14025" s="141" t="s">
        <v>48958</v>
      </c>
      <c r="D14025" s="141" t="s">
        <v>48959</v>
      </c>
      <c r="E14025" s="141" t="s">
        <v>48991</v>
      </c>
      <c r="F14025" s="141" t="s">
        <v>48992</v>
      </c>
      <c r="G14025" s="141" t="s">
        <v>48993</v>
      </c>
      <c r="I14025" s="141" t="s">
        <v>14</v>
      </c>
      <c r="J14025" s="649">
        <v>427.63</v>
      </c>
    </row>
    <row r="14026" spans="1:10" hidden="1">
      <c r="A14026" s="141" t="s">
        <v>48994</v>
      </c>
      <c r="B14026" s="141" t="str">
        <f t="shared" si="219"/>
        <v>INSTALACAO DE PONTO DE TOMADA,APARENTE COM CANALETA PERFURADA,SENDO ESTA LIGADA A ELETROCALHA PRINCIPAL(EXCLUSIVE ESTA),INSTALACAO DE PONTO DE TOMADA,APARENTE COM CANALETA PERFURADEQUIVALENTE A 1 VARA DE CANALETA 2 VARAS DE ELETRODUTO DE PVC RIGIDO DE 1/2", 36,00M DE FIO 2,5MM2,CAIXAS,CONEXOES E TOMADA DE SOBRPOR 2P+T,20AINSTALACAO DE PONTO DE TOMADA,APARENTE COM CANALETA PERFURAD</v>
      </c>
      <c r="C14026" s="141" t="s">
        <v>48958</v>
      </c>
      <c r="D14026" s="141" t="s">
        <v>48959</v>
      </c>
      <c r="E14026" s="141" t="s">
        <v>48991</v>
      </c>
      <c r="F14026" s="141" t="s">
        <v>48992</v>
      </c>
      <c r="G14026" s="141" t="s">
        <v>48993</v>
      </c>
      <c r="I14026" s="141" t="s">
        <v>14</v>
      </c>
      <c r="J14026" s="649">
        <v>400.14</v>
      </c>
    </row>
    <row r="14027" spans="1:10" hidden="1">
      <c r="A14027" s="141" t="s">
        <v>48995</v>
      </c>
      <c r="B14027" s="141" t="str">
        <f t="shared" si="219"/>
        <v>INSTALACAO DE UM CONJUNTO DE 2 TOMADAS,EMBUTIDO NA ALVENARIA,EQUIVALENTE A 3 VARAS DE ELETRODUTO DE PVC RIGIDO DE 3/4",2INSTALACAO DE UM CONJUNTO DE 2 TOMADAS,EMBUTIDO NA ALVENARIA7,00M DE FIO 2,5MM2,CAIXAS,CONEXOES E TOMADAS DE EMBUTIR 2P+T,10A,COM PLACA FOSFORESCENTE,INCLUSIVE ABERTURA E FECHAMENTO DE RASGO EM ALVENARIAINSTALACAO DE UM CONJUNTO DE 2 TOMADAS,EMBUTIDO NA ALVENARIA</v>
      </c>
      <c r="C14027" s="141" t="s">
        <v>48996</v>
      </c>
      <c r="D14027" s="141" t="s">
        <v>48997</v>
      </c>
      <c r="E14027" s="141" t="s">
        <v>48998</v>
      </c>
      <c r="F14027" s="141" t="s">
        <v>48999</v>
      </c>
      <c r="G14027" s="141" t="s">
        <v>49000</v>
      </c>
      <c r="I14027" s="141" t="s">
        <v>14</v>
      </c>
      <c r="J14027" s="649">
        <v>481.14</v>
      </c>
    </row>
    <row r="14028" spans="1:10" hidden="1">
      <c r="A14028" s="141" t="s">
        <v>49001</v>
      </c>
      <c r="B14028" s="141" t="str">
        <f t="shared" si="219"/>
        <v>INSTALACAO DE UM CONJUNTO DE 2 TOMADAS,EMBUTIDO NA ALVENARIA,EQUIVALENTE A 3 VARAS DE ELETRODUTO DE PVC RIGIDO DE 3/4",2INSTALACAO DE UM CONJUNTO DE 2 TOMADAS,EMBUTIDO NA ALVENARIA7,00M DE FIO 2,5MM2,CAIXAS,CONEXOES E TOMADAS DE EMBUTIR 2P+T,10A,COM PLACA FOSFORESCENTE,INCLUSIVE ABERTURA E FECHAMENTO DE RASGO EM ALVENARIAINSTALACAO DE UM CONJUNTO DE 2 TOMADAS,EMBUTIDO NA ALVENARIA</v>
      </c>
      <c r="C14028" s="141" t="s">
        <v>48996</v>
      </c>
      <c r="D14028" s="141" t="s">
        <v>48997</v>
      </c>
      <c r="E14028" s="141" t="s">
        <v>48998</v>
      </c>
      <c r="F14028" s="141" t="s">
        <v>48999</v>
      </c>
      <c r="G14028" s="141" t="s">
        <v>49000</v>
      </c>
      <c r="I14028" s="141" t="s">
        <v>14</v>
      </c>
      <c r="J14028" s="649">
        <v>430.56</v>
      </c>
    </row>
    <row r="14029" spans="1:10" hidden="1">
      <c r="A14029" s="141" t="s">
        <v>49002</v>
      </c>
      <c r="B14029" s="141" t="str">
        <f t="shared" si="219"/>
        <v>INSTALACAO DE UM CONJUNTO DE 2 TOMADAS,APARENTE,EQUIVALENTEA 3 VARAS DE ELETRODUTO DE PVC RIGIDO DE 3/4",27,00M DE FIOINSTALACAO DE UM CONJUNTO DE 2 TOMADAS,APARENTE,EQUIVALENTE2,5MM2,CAIXAS,CONEXOES E TOMADAS DE SOBREPOR 2P+T,10AINSTALACAO DE UM CONJUNTO DE 2 TOMADAS,APARENTE,EQUIVALENTE</v>
      </c>
      <c r="C14029" s="141" t="s">
        <v>49003</v>
      </c>
      <c r="D14029" s="141" t="s">
        <v>49004</v>
      </c>
      <c r="E14029" s="141" t="s">
        <v>49005</v>
      </c>
      <c r="I14029" s="141" t="s">
        <v>14</v>
      </c>
      <c r="J14029" s="649">
        <v>368.18</v>
      </c>
    </row>
    <row r="14030" spans="1:10" hidden="1">
      <c r="A14030" s="141" t="s">
        <v>49006</v>
      </c>
      <c r="B14030" s="141" t="str">
        <f t="shared" si="219"/>
        <v>INSTALACAO DE UM CONJUNTO DE 2 TOMADAS,APARENTE,EQUIVALENTEA 3 VARAS DE ELETRODUTO DE PVC RIGIDO DE 3/4",27,00M DE FIOINSTALACAO DE UM CONJUNTO DE 2 TOMADAS,APARENTE,EQUIVALENTE2,5MM2,CAIXAS,CONEXOES E TOMADAS DE SOBREPOR 2P+T,10AINSTALACAO DE UM CONJUNTO DE 2 TOMADAS,APARENTE,EQUIVALENTE</v>
      </c>
      <c r="C14030" s="141" t="s">
        <v>49003</v>
      </c>
      <c r="D14030" s="141" t="s">
        <v>49004</v>
      </c>
      <c r="E14030" s="141" t="s">
        <v>49005</v>
      </c>
      <c r="I14030" s="141" t="s">
        <v>14</v>
      </c>
      <c r="J14030" s="649">
        <v>334.36</v>
      </c>
    </row>
    <row r="14031" spans="1:10" hidden="1">
      <c r="A14031" s="141" t="s">
        <v>49007</v>
      </c>
      <c r="B14031" s="141" t="str">
        <f t="shared" si="219"/>
        <v>INSTALACAO DE UM CONJUNTO DE 2 TOMADAS,EMBUTIDO NA ALVENARIA,EQUIVALENTE A 3 VARAS DE ELETRODUTO DE PVC RIGIDO DE 3/4",2INSTALACAO DE UM CONJUNTO DE 2 TOMADAS,EMBUTIDO NA ALVENARIA7,00M DE FIO 2,5MM2,CAIXAS,CONEXOES E TOMADAS DE EMBUTIR 2P+T,20A,COM PLACA FOSFORESCENTE,INCLUSIVE ABERTURA E FECHAMENTO DE RASGO EM ALVENARIAINSTALACAO DE UM CONJUNTO DE 2 TOMADAS,EMBUTIDO NA ALVENARIA</v>
      </c>
      <c r="C14031" s="141" t="s">
        <v>48996</v>
      </c>
      <c r="D14031" s="141" t="s">
        <v>48997</v>
      </c>
      <c r="E14031" s="141" t="s">
        <v>48998</v>
      </c>
      <c r="F14031" s="141" t="s">
        <v>49008</v>
      </c>
      <c r="G14031" s="141" t="s">
        <v>49000</v>
      </c>
      <c r="I14031" s="141" t="s">
        <v>14</v>
      </c>
      <c r="J14031" s="649">
        <v>486.83</v>
      </c>
    </row>
    <row r="14032" spans="1:10" hidden="1">
      <c r="A14032" s="141" t="s">
        <v>49009</v>
      </c>
      <c r="B14032" s="141" t="str">
        <f t="shared" si="219"/>
        <v>INSTALACAO DE UM CONJUNTO DE 2 TOMADAS,EMBUTIDO NA ALVENARIA,EQUIVALENTE A 3 VARAS DE ELETRODUTO DE PVC RIGIDO DE 3/4",2INSTALACAO DE UM CONJUNTO DE 2 TOMADAS,EMBUTIDO NA ALVENARIA7,00M DE FIO 2,5MM2,CAIXAS,CONEXOES E TOMADAS DE EMBUTIR 2P+T,20A,COM PLACA FOSFORESCENTE,INCLUSIVE ABERTURA E FECHAMENTO DE RASGO EM ALVENARIAINSTALACAO DE UM CONJUNTO DE 2 TOMADAS,EMBUTIDO NA ALVENARIA</v>
      </c>
      <c r="C14032" s="141" t="s">
        <v>48996</v>
      </c>
      <c r="D14032" s="141" t="s">
        <v>48997</v>
      </c>
      <c r="E14032" s="141" t="s">
        <v>48998</v>
      </c>
      <c r="F14032" s="141" t="s">
        <v>49008</v>
      </c>
      <c r="G14032" s="141" t="s">
        <v>49000</v>
      </c>
      <c r="I14032" s="141" t="s">
        <v>14</v>
      </c>
      <c r="J14032" s="649">
        <v>435.77</v>
      </c>
    </row>
    <row r="14033" spans="1:10" hidden="1">
      <c r="A14033" s="141" t="s">
        <v>49010</v>
      </c>
      <c r="B14033" s="141" t="str">
        <f t="shared" si="219"/>
        <v>INSTALACAO DE UM CONJUNTO DE 2 TOMADAS,APARENTE,EQUIVALENTEA 3 VARAS DE ELETRODUTO DE PVC RIGIDO DE 3/4",27,00M DE FIOINSTALACAO DE UM CONJUNTO DE 2 TOMADAS,APARENTE,EQUIVALENTE2,5MM2,CAIXAS,CONEXOES E TOMADAS DE SOBREPOR 2P+T,20AINSTALACAO DE UM CONJUNTO DE 2 TOMADAS,APARENTE,EQUIVALENTE</v>
      </c>
      <c r="C14033" s="141" t="s">
        <v>49003</v>
      </c>
      <c r="D14033" s="141" t="s">
        <v>49004</v>
      </c>
      <c r="E14033" s="141" t="s">
        <v>49011</v>
      </c>
      <c r="I14033" s="141" t="s">
        <v>14</v>
      </c>
      <c r="J14033" s="649">
        <v>371.76</v>
      </c>
    </row>
    <row r="14034" spans="1:10" hidden="1">
      <c r="A14034" s="141" t="s">
        <v>49012</v>
      </c>
      <c r="B14034" s="141" t="str">
        <f t="shared" si="219"/>
        <v>INSTALACAO DE UM CONJUNTO DE 2 TOMADAS,APARENTE,EQUIVALENTEA 3 VARAS DE ELETRODUTO DE PVC RIGIDO DE 3/4",27,00M DE FIOINSTALACAO DE UM CONJUNTO DE 2 TOMADAS,APARENTE,EQUIVALENTE2,5MM2,CAIXAS,CONEXOES E TOMADAS DE SOBREPOR 2P+T,20AINSTALACAO DE UM CONJUNTO DE 2 TOMADAS,APARENTE,EQUIVALENTE</v>
      </c>
      <c r="C14034" s="141" t="s">
        <v>49003</v>
      </c>
      <c r="D14034" s="141" t="s">
        <v>49004</v>
      </c>
      <c r="E14034" s="141" t="s">
        <v>49011</v>
      </c>
      <c r="I14034" s="141" t="s">
        <v>14</v>
      </c>
      <c r="J14034" s="649">
        <v>337.94</v>
      </c>
    </row>
    <row r="14035" spans="1:10" hidden="1">
      <c r="A14035" s="141" t="s">
        <v>49013</v>
      </c>
      <c r="B14035" s="141" t="str">
        <f t="shared" si="219"/>
        <v>INSTALACAO DE UM CONJUNTO DE 2 TOMADAS,APARENTE COM CANALETA PERFURADA,SENDO ESTA LIGADA A ELETROCALHA PRINCIPAL(EXCLUSIINSTALACAO DE UM CONJUNTO DE 2 TOMADAS,APARENTE COM CANALETAVE ESTA),EQUIVALENTE A 1,5 VARAS DE CANALETA E 5 VARAS DE ELETRODUTO DE PVC RIGIDO DE 3/4", 45,00M DE FIO 2,5MM2,CAIXAS,CONEXOES E TOMADAS DE SOBREPOR 2P+T,10AINSTALACAO DE UM CONJUNTO DE 2 TOMADAS,APARENTE COM CANALETA</v>
      </c>
      <c r="C14035" s="141" t="s">
        <v>49014</v>
      </c>
      <c r="D14035" s="141" t="s">
        <v>49015</v>
      </c>
      <c r="E14035" s="141" t="s">
        <v>49016</v>
      </c>
      <c r="F14035" s="141" t="s">
        <v>49017</v>
      </c>
      <c r="G14035" s="141" t="s">
        <v>49018</v>
      </c>
      <c r="I14035" s="141" t="s">
        <v>14</v>
      </c>
      <c r="J14035" s="649">
        <v>625.6</v>
      </c>
    </row>
    <row r="14036" spans="1:10" hidden="1">
      <c r="A14036" s="141" t="s">
        <v>49019</v>
      </c>
      <c r="B14036" s="141" t="str">
        <f t="shared" si="219"/>
        <v>INSTALACAO DE UM CONJUNTO DE 2 TOMADAS,APARENTE COM CANALETA PERFURADA,SENDO ESTA LIGADA A ELETROCALHA PRINCIPAL(EXCLUSIINSTALACAO DE UM CONJUNTO DE 2 TOMADAS,APARENTE COM CANALETAVE ESTA),EQUIVALENTE A 1,5 VARAS DE CANALETA E 5 VARAS DE ELETRODUTO DE PVC RIGIDO DE 3/4", 45,00M DE FIO 2,5MM2,CAIXAS,CONEXOES E TOMADAS DE SOBREPOR 2P+T,10AINSTALACAO DE UM CONJUNTO DE 2 TOMADAS,APARENTE COM CANALETA</v>
      </c>
      <c r="C14036" s="141" t="s">
        <v>49014</v>
      </c>
      <c r="D14036" s="141" t="s">
        <v>49015</v>
      </c>
      <c r="E14036" s="141" t="s">
        <v>49016</v>
      </c>
      <c r="F14036" s="141" t="s">
        <v>49017</v>
      </c>
      <c r="G14036" s="141" t="s">
        <v>49018</v>
      </c>
      <c r="I14036" s="141" t="s">
        <v>14</v>
      </c>
      <c r="J14036" s="649">
        <v>588.61</v>
      </c>
    </row>
    <row r="14037" spans="1:10" hidden="1">
      <c r="A14037" s="141" t="s">
        <v>49020</v>
      </c>
      <c r="B14037" s="141" t="str">
        <f t="shared" si="219"/>
        <v>INSTALACAO DE UM CONJUNTO DE 2 TOMADAS,APARENTE COM CANALETA PERFURADA,SENDO ESTA LIGADA A ELETROCALHA PRINCIPAL(EXCLUSIINSTALACAO DE UM CONJUNTO DE 2 TOMADAS,APARENTE COM CANALETAVE ESTA),EQUIVALENTE A 1.5 VARAS DE CANALETA E 5 VARAS DE ELETRODUTO DE PVC RIGIDO DE 3/4", 45,00M DE FIO 2,5MM2,CAIXAS,CONEXOES E TOMADAS DE SOBREPOR 2P+T,20AINSTALACAO DE UM CONJUNTO DE 2 TOMADAS,APARENTE COM CANALETA</v>
      </c>
      <c r="C14037" s="141" t="s">
        <v>49014</v>
      </c>
      <c r="D14037" s="141" t="s">
        <v>49015</v>
      </c>
      <c r="E14037" s="141" t="s">
        <v>49021</v>
      </c>
      <c r="F14037" s="141" t="s">
        <v>49017</v>
      </c>
      <c r="G14037" s="141" t="s">
        <v>49022</v>
      </c>
      <c r="I14037" s="141" t="s">
        <v>14</v>
      </c>
      <c r="J14037" s="649">
        <v>629.17999999999995</v>
      </c>
    </row>
    <row r="14038" spans="1:10" hidden="1">
      <c r="A14038" s="141" t="s">
        <v>49023</v>
      </c>
      <c r="B14038" s="141" t="str">
        <f t="shared" si="219"/>
        <v>INSTALACAO DE UM CONJUNTO DE 2 TOMADAS,APARENTE COM CANALETA PERFURADA,SENDO ESTA LIGADA A ELETROCALHA PRINCIPAL(EXCLUSIINSTALACAO DE UM CONJUNTO DE 2 TOMADAS,APARENTE COM CANALETAVE ESTA),EQUIVALENTE A 1.5 VARAS DE CANALETA E 5 VARAS DE ELETRODUTO DE PVC RIGIDO DE 3/4", 45,00M DE FIO 2,5MM2,CAIXAS,CONEXOES E TOMADAS DE SOBREPOR 2P+T,20AINSTALACAO DE UM CONJUNTO DE 2 TOMADAS,APARENTE COM CANALETA</v>
      </c>
      <c r="C14038" s="141" t="s">
        <v>49014</v>
      </c>
      <c r="D14038" s="141" t="s">
        <v>49015</v>
      </c>
      <c r="E14038" s="141" t="s">
        <v>49021</v>
      </c>
      <c r="F14038" s="141" t="s">
        <v>49017</v>
      </c>
      <c r="G14038" s="141" t="s">
        <v>49022</v>
      </c>
      <c r="I14038" s="141" t="s">
        <v>14</v>
      </c>
      <c r="J14038" s="649">
        <v>592.19000000000005</v>
      </c>
    </row>
    <row r="14039" spans="1:10" hidden="1">
      <c r="A14039" s="141" t="s">
        <v>49024</v>
      </c>
      <c r="B14039" s="141" t="str">
        <f t="shared" si="219"/>
        <v>INSTALACAO DE UM CONJUNTO DE 2 TOMADAS,EMBUTIDO NA ALVENARIA,EQUIVALENTE A 3 VARAS DE ELETRODUTO DE PVC RIGIDO DE 1/2",2INSTALACAO DE UM CONJUNTO DE 2 TOMADAS,EMBUTIDO NA ALVENARIA7,00M DE FIO 2,5MM2,CAIXAS,CONEXOES E TOMADAS DE EMBUTIR 2P+T,10A,COM PLACA FOSFORESCENTE,INCLUSIVE ABERTURA E FECHAMENTO DE RASGO EM ALVENARIAINSTALACAO DE UM CONJUNTO DE 2 TOMADAS,EMBUTIDO NA ALVENARIA</v>
      </c>
      <c r="C14039" s="141" t="s">
        <v>48996</v>
      </c>
      <c r="D14039" s="141" t="s">
        <v>49025</v>
      </c>
      <c r="E14039" s="141" t="s">
        <v>48998</v>
      </c>
      <c r="F14039" s="141" t="s">
        <v>48999</v>
      </c>
      <c r="G14039" s="141" t="s">
        <v>49000</v>
      </c>
      <c r="I14039" s="141" t="s">
        <v>14</v>
      </c>
      <c r="J14039" s="649">
        <v>389.43</v>
      </c>
    </row>
    <row r="14040" spans="1:10" hidden="1">
      <c r="A14040" s="141" t="s">
        <v>49026</v>
      </c>
      <c r="B14040" s="141" t="str">
        <f t="shared" si="219"/>
        <v>INSTALACAO DE UM CONJUNTO DE 2 TOMADAS,EMBUTIDO NA ALVENARIA,EQUIVALENTE A 3 VARAS DE ELETRODUTO DE PVC RIGIDO DE 1/2",2INSTALACAO DE UM CONJUNTO DE 2 TOMADAS,EMBUTIDO NA ALVENARIA7,00M DE FIO 2,5MM2,CAIXAS,CONEXOES E TOMADAS DE EMBUTIR 2P+T,10A,COM PLACA FOSFORESCENTE,INCLUSIVE ABERTURA E FECHAMENTO DE RASGO EM ALVENARIAINSTALACAO DE UM CONJUNTO DE 2 TOMADAS,EMBUTIDO NA ALVENARIA</v>
      </c>
      <c r="C14040" s="141" t="s">
        <v>48996</v>
      </c>
      <c r="D14040" s="141" t="s">
        <v>49025</v>
      </c>
      <c r="E14040" s="141" t="s">
        <v>48998</v>
      </c>
      <c r="F14040" s="141" t="s">
        <v>48999</v>
      </c>
      <c r="G14040" s="141" t="s">
        <v>49000</v>
      </c>
      <c r="I14040" s="141" t="s">
        <v>14</v>
      </c>
      <c r="J14040" s="649">
        <v>350.36</v>
      </c>
    </row>
    <row r="14041" spans="1:10" hidden="1">
      <c r="A14041" s="141" t="s">
        <v>49027</v>
      </c>
      <c r="B14041" s="141" t="str">
        <f t="shared" si="219"/>
        <v>INSTALACAO DE UM CONJUNTO DE 2 TOMADAS,APARENTE,EQUIVALENTEA 3 VARAS DE ELETRODUTO DE PVC RIGIDO DE 1/2",27,00M DE FIOINSTALACAO DE UM CONJUNTO DE 2 TOMADAS,APARENTE,EQUIVALENTE2,5MM2,CAIXAS,CONEXOES E TOMADAS DE SOBREPOR 2P+T,10AINSTALACAO DE UM CONJUNTO DE 2 TOMADAS,APARENTE,EQUIVALENTE</v>
      </c>
      <c r="C14041" s="141" t="s">
        <v>49003</v>
      </c>
      <c r="D14041" s="141" t="s">
        <v>49028</v>
      </c>
      <c r="E14041" s="141" t="s">
        <v>49005</v>
      </c>
      <c r="I14041" s="141" t="s">
        <v>14</v>
      </c>
      <c r="J14041" s="649">
        <v>347.68</v>
      </c>
    </row>
    <row r="14042" spans="1:10" hidden="1">
      <c r="A14042" s="141" t="s">
        <v>49029</v>
      </c>
      <c r="B14042" s="141" t="str">
        <f t="shared" si="219"/>
        <v>INSTALACAO DE UM CONJUNTO DE 2 TOMADAS,APARENTE,EQUIVALENTEA 3 VARAS DE ELETRODUTO DE PVC RIGIDO DE 1/2",27,00M DE FIOINSTALACAO DE UM CONJUNTO DE 2 TOMADAS,APARENTE,EQUIVALENTE2,5MM2,CAIXAS,CONEXOES E TOMADAS DE SOBREPOR 2P+T,10AINSTALACAO DE UM CONJUNTO DE 2 TOMADAS,APARENTE,EQUIVALENTE</v>
      </c>
      <c r="C14042" s="141" t="s">
        <v>49003</v>
      </c>
      <c r="D14042" s="141" t="s">
        <v>49028</v>
      </c>
      <c r="E14042" s="141" t="s">
        <v>49005</v>
      </c>
      <c r="I14042" s="141" t="s">
        <v>14</v>
      </c>
      <c r="J14042" s="649">
        <v>317.02999999999997</v>
      </c>
    </row>
    <row r="14043" spans="1:10" hidden="1">
      <c r="A14043" s="141" t="s">
        <v>49030</v>
      </c>
      <c r="B14043" s="141" t="str">
        <f t="shared" si="219"/>
        <v>INSTALACAO DE UM CONJUNTO DE 2 TOMADAS,EMBUTIDO NA ALVENARIA,EQUIVALENTE A 3 VARAS DE ELETRODUTO DE PVC RIGIDO DE 1/2",2INSTALACAO DE UM CONJUNTO DE 2 TOMADAS,EMBUTIDO NA ALVENARIA7,00M DE FIO 2,5MM2,CAIXAS,CONEXOES E TOMADAS DE EMBUTIR 2P+T,20A,COM PLACA FOSFORESCENTE,INCLUSIVE ABERTURA E FECHAMENTO DE RASGO EM ALVENARIAINSTALACAO DE UM CONJUNTO DE 2 TOMADAS,EMBUTIDO NA ALVENARIA</v>
      </c>
      <c r="C14043" s="141" t="s">
        <v>48996</v>
      </c>
      <c r="D14043" s="141" t="s">
        <v>49025</v>
      </c>
      <c r="E14043" s="141" t="s">
        <v>48998</v>
      </c>
      <c r="F14043" s="141" t="s">
        <v>49008</v>
      </c>
      <c r="G14043" s="141" t="s">
        <v>49000</v>
      </c>
      <c r="I14043" s="141" t="s">
        <v>14</v>
      </c>
      <c r="J14043" s="649">
        <v>391.51</v>
      </c>
    </row>
    <row r="14044" spans="1:10" hidden="1">
      <c r="A14044" s="141" t="s">
        <v>49031</v>
      </c>
      <c r="B14044" s="141" t="str">
        <f t="shared" si="219"/>
        <v>INSTALACAO DE UM CONJUNTO DE 2 TOMADAS,EMBUTIDO NA ALVENARIA,EQUIVALENTE A 3 VARAS DE ELETRODUTO DE PVC RIGIDO DE 1/2",2INSTALACAO DE UM CONJUNTO DE 2 TOMADAS,EMBUTIDO NA ALVENARIA7,00M DE FIO 2,5MM2,CAIXAS,CONEXOES E TOMADAS DE EMBUTIR 2P+T,20A,COM PLACA FOSFORESCENTE,INCLUSIVE ABERTURA E FECHAMENTO DE RASGO EM ALVENARIAINSTALACAO DE UM CONJUNTO DE 2 TOMADAS,EMBUTIDO NA ALVENARIA</v>
      </c>
      <c r="C14044" s="141" t="s">
        <v>48996</v>
      </c>
      <c r="D14044" s="141" t="s">
        <v>49025</v>
      </c>
      <c r="E14044" s="141" t="s">
        <v>48998</v>
      </c>
      <c r="F14044" s="141" t="s">
        <v>49008</v>
      </c>
      <c r="G14044" s="141" t="s">
        <v>49000</v>
      </c>
      <c r="I14044" s="141" t="s">
        <v>14</v>
      </c>
      <c r="J14044" s="649">
        <v>352.44</v>
      </c>
    </row>
    <row r="14045" spans="1:10" hidden="1">
      <c r="A14045" s="141" t="s">
        <v>49032</v>
      </c>
      <c r="B14045" s="141" t="str">
        <f t="shared" si="219"/>
        <v>INSTALACAO DE UM CONJUNTO DE 2 TOMADAS,APARENTE,EQUIVALENTEA 3 VARAS DE ELETRODUTO DE PVC RIGIDO DE 1/2",27,00M DE FIOINSTALACAO DE UM CONJUNTO DE 2 TOMADAS,APARENTE,EQUIVALENTE2,5MM2,CAIXAS,CONEXOES E TOMADAS DE SOBREPOR 2P+T,20AINSTALACAO DE UM CONJUNTO DE 2 TOMADAS,APARENTE,EQUIVALENTE</v>
      </c>
      <c r="C14045" s="141" t="s">
        <v>49003</v>
      </c>
      <c r="D14045" s="141" t="s">
        <v>49028</v>
      </c>
      <c r="E14045" s="141" t="s">
        <v>49011</v>
      </c>
      <c r="I14045" s="141" t="s">
        <v>14</v>
      </c>
      <c r="J14045" s="649">
        <v>351.26</v>
      </c>
    </row>
    <row r="14046" spans="1:10" hidden="1">
      <c r="A14046" s="141" t="s">
        <v>49033</v>
      </c>
      <c r="B14046" s="141" t="str">
        <f t="shared" si="219"/>
        <v>INSTALACAO DE UM CONJUNTO DE 2 TOMADAS,APARENTE,EQUIVALENTEA 3 VARAS DE ELETRODUTO DE PVC RIGIDO DE 1/2",27,00M DE FIOINSTALACAO DE UM CONJUNTO DE 2 TOMADAS,APARENTE,EQUIVALENTE2,5MM2,CAIXAS,CONEXOES E TOMADAS DE SOBREPOR 2P+T,20AINSTALACAO DE UM CONJUNTO DE 2 TOMADAS,APARENTE,EQUIVALENTE</v>
      </c>
      <c r="C14046" s="141" t="s">
        <v>49003</v>
      </c>
      <c r="D14046" s="141" t="s">
        <v>49028</v>
      </c>
      <c r="E14046" s="141" t="s">
        <v>49011</v>
      </c>
      <c r="I14046" s="141" t="s">
        <v>14</v>
      </c>
      <c r="J14046" s="649">
        <v>320.61</v>
      </c>
    </row>
    <row r="14047" spans="1:10" hidden="1">
      <c r="A14047" s="141" t="s">
        <v>49034</v>
      </c>
      <c r="B14047" s="141" t="str">
        <f t="shared" si="219"/>
        <v>INSTALACAO DE UM CONJUNTO DE 2 TOMADAS,APARENTE COM CANALETA PERFURADA,SENDO ESTA LIGADA A ELETROCALHA PRINCIPAL(EXCLUSIINSTALACAO DE UM CONJUNTO DE 2 TOMADAS,APARENTE COM CANALETAVE ESTA),EQUIVALENTE A 1,5 VARAS DE CANALETA E 3 VARAS DE ELETRODUTO DE PVC RIGIDO DE 1/2", 45,00M DE FIO 2,5MM2,CAIXAS,CONEXOES E TOMADAS DE SOBREPOR 2P+T,10AINSTALACAO DE UM CONJUNTO DE 2 TOMADAS,APARENTE COM CANALETA</v>
      </c>
      <c r="C14047" s="141" t="s">
        <v>49014</v>
      </c>
      <c r="D14047" s="141" t="s">
        <v>49015</v>
      </c>
      <c r="E14047" s="141" t="s">
        <v>49035</v>
      </c>
      <c r="F14047" s="141" t="s">
        <v>49036</v>
      </c>
      <c r="G14047" s="141" t="s">
        <v>49018</v>
      </c>
      <c r="I14047" s="141" t="s">
        <v>14</v>
      </c>
      <c r="J14047" s="649">
        <v>570.22</v>
      </c>
    </row>
    <row r="14048" spans="1:10" hidden="1">
      <c r="A14048" s="141" t="s">
        <v>49037</v>
      </c>
      <c r="B14048" s="141" t="str">
        <f t="shared" si="219"/>
        <v>INSTALACAO DE UM CONJUNTO DE 2 TOMADAS,APARENTE COM CANALETA PERFURADA,SENDO ESTA LIGADA A ELETROCALHA PRINCIPAL(EXCLUSIINSTALACAO DE UM CONJUNTO DE 2 TOMADAS,APARENTE COM CANALETAVE ESTA),EQUIVALENTE A 1,5 VARAS DE CANALETA E 3 VARAS DE ELETRODUTO DE PVC RIGIDO DE 1/2", 45,00M DE FIO 2,5MM2,CAIXAS,CONEXOES E TOMADAS DE SOBREPOR 2P+T,10AINSTALACAO DE UM CONJUNTO DE 2 TOMADAS,APARENTE COM CANALETA</v>
      </c>
      <c r="C14048" s="141" t="s">
        <v>49014</v>
      </c>
      <c r="D14048" s="141" t="s">
        <v>49015</v>
      </c>
      <c r="E14048" s="141" t="s">
        <v>49035</v>
      </c>
      <c r="F14048" s="141" t="s">
        <v>49036</v>
      </c>
      <c r="G14048" s="141" t="s">
        <v>49018</v>
      </c>
      <c r="I14048" s="141" t="s">
        <v>14</v>
      </c>
      <c r="J14048" s="649">
        <v>536.4</v>
      </c>
    </row>
    <row r="14049" spans="1:10" hidden="1">
      <c r="A14049" s="141" t="s">
        <v>49038</v>
      </c>
      <c r="B14049" s="141" t="str">
        <f t="shared" si="219"/>
        <v>INSTALACAO DE UM CONJUNTO DE 2 TOMADAS,APARENTE COM CANALETA PERFURADA,SENDO ESTA LIGADA A ELETROCALHA PRINCIPAL(EXCLUSIINSTALACAO DE UM CONJUNTO DE 2 TOMADAS,APARENTE COM CANALETAVE ESTA),EQUIVALENTE A 1,5 VARAS DE CANALETA E 3 VARAS DE ELETRODUTO DE PVC RIGIDO DE 1/2", 45,00M DE FIO 2,5MM2,CAIXAS,CONEXOES E TOMADAS DE SOBREPOR 2P+T,20AINSTALACAO DE UM CONJUNTO DE 2 TOMADAS,APARENTE COM CANALETA</v>
      </c>
      <c r="C14049" s="141" t="s">
        <v>49014</v>
      </c>
      <c r="D14049" s="141" t="s">
        <v>49015</v>
      </c>
      <c r="E14049" s="141" t="s">
        <v>49035</v>
      </c>
      <c r="F14049" s="141" t="s">
        <v>49036</v>
      </c>
      <c r="G14049" s="141" t="s">
        <v>49022</v>
      </c>
      <c r="I14049" s="141" t="s">
        <v>14</v>
      </c>
      <c r="J14049" s="649">
        <v>573.79999999999995</v>
      </c>
    </row>
    <row r="14050" spans="1:10" hidden="1">
      <c r="A14050" s="141" t="s">
        <v>49039</v>
      </c>
      <c r="B14050" s="141" t="str">
        <f t="shared" si="219"/>
        <v>INSTALACAO DE UM CONJUNTO DE 2 TOMADAS,APARENTE COM CANALETA PERFURADA,SENDO ESTA LIGADA A ELETROCALHA PRINCIPAL(EXCLUSIINSTALACAO DE UM CONJUNTO DE 2 TOMADAS,APARENTE COM CANALETAVE ESTA),EQUIVALENTE A 1,5 VARAS DE CANALETA E 3 VARAS DE ELETRODUTO DE PVC RIGIDO DE 1/2", 45,00M DE FIO 2,5MM2,CAIXAS,CONEXOES E TOMADAS DE SOBREPOR 2P+T,20AINSTALACAO DE UM CONJUNTO DE 2 TOMADAS,APARENTE COM CANALETA</v>
      </c>
      <c r="C14050" s="141" t="s">
        <v>49014</v>
      </c>
      <c r="D14050" s="141" t="s">
        <v>49015</v>
      </c>
      <c r="E14050" s="141" t="s">
        <v>49035</v>
      </c>
      <c r="F14050" s="141" t="s">
        <v>49036</v>
      </c>
      <c r="G14050" s="141" t="s">
        <v>49022</v>
      </c>
      <c r="I14050" s="141" t="s">
        <v>14</v>
      </c>
      <c r="J14050" s="649">
        <v>539.98</v>
      </c>
    </row>
    <row r="14051" spans="1:10" hidden="1">
      <c r="A14051" s="141" t="s">
        <v>49040</v>
      </c>
      <c r="B14051" s="141" t="str">
        <f t="shared" si="219"/>
        <v>INSTALACAO DE UM CONJUNTO DE 3 TOMADAS,EMBUTIDO NA ALVENARIA,EQUIVALENTE A 4 VARAS DE ELETRODUTO DE PVC RIGIDO DE 3/4",3INSTALACAO DE UM CONJUNTO DE 3 TOMADAS,EMBUTIDO NA ALVENARIA7,00M DE FIO 2,5MM2,CAIXAS,CONEXOES E TOMADAS DE EMBUTIR 2P+T,10A,COM PLACA FOSFORESCENTE,INCLUSIVE ABERTURA E FECHAMENTO DE RASGO EM ALVENARIAINSTALACAO DE UM CONJUNTO DE 3 TOMADAS,EMBUTIDO NA ALVENARIA</v>
      </c>
      <c r="C14051" s="141" t="s">
        <v>49041</v>
      </c>
      <c r="D14051" s="141" t="s">
        <v>49042</v>
      </c>
      <c r="E14051" s="141" t="s">
        <v>48998</v>
      </c>
      <c r="F14051" s="141" t="s">
        <v>48999</v>
      </c>
      <c r="G14051" s="141" t="s">
        <v>49000</v>
      </c>
      <c r="I14051" s="141" t="s">
        <v>14</v>
      </c>
      <c r="J14051" s="649">
        <v>625.07000000000005</v>
      </c>
    </row>
    <row r="14052" spans="1:10" hidden="1">
      <c r="A14052" s="141" t="s">
        <v>49043</v>
      </c>
      <c r="B14052" s="141" t="str">
        <f t="shared" si="219"/>
        <v>INSTALACAO DE UM CONJUNTO DE 3 TOMADAS,EMBUTIDO NA ALVENARIA,EQUIVALENTE A 4 VARAS DE ELETRODUTO DE PVC RIGIDO DE 3/4",3INSTALACAO DE UM CONJUNTO DE 3 TOMADAS,EMBUTIDO NA ALVENARIA7,00M DE FIO 2,5MM2,CAIXAS,CONEXOES E TOMADAS DE EMBUTIR 2P+T,10A,COM PLACA FOSFORESCENTE,INCLUSIVE ABERTURA E FECHAMENTO DE RASGO EM ALVENARIAINSTALACAO DE UM CONJUNTO DE 3 TOMADAS,EMBUTIDO NA ALVENARIA</v>
      </c>
      <c r="C14052" s="141" t="s">
        <v>49041</v>
      </c>
      <c r="D14052" s="141" t="s">
        <v>49042</v>
      </c>
      <c r="E14052" s="141" t="s">
        <v>48998</v>
      </c>
      <c r="F14052" s="141" t="s">
        <v>48999</v>
      </c>
      <c r="G14052" s="141" t="s">
        <v>49000</v>
      </c>
      <c r="I14052" s="141" t="s">
        <v>14</v>
      </c>
      <c r="J14052" s="649">
        <v>561.92999999999995</v>
      </c>
    </row>
    <row r="14053" spans="1:10" hidden="1">
      <c r="A14053" s="141" t="s">
        <v>49044</v>
      </c>
      <c r="B14053" s="141" t="str">
        <f t="shared" si="219"/>
        <v>INSTALACAO DE UM CONJUNTO DE 3 TOMADAS,APARENTE,EQUIVALENTEA 4 VARAS DE ELETRODUTO DE PVC RIGIDO DE 3/4",37,00M DE FIOINSTALACAO DE UM CONJUNTO DE 3 TOMADAS,APARENTE,EQUIVALENTE2,5MM2,CAIXAS,CONEXOES E TOMADAS DE SOBREPOR 2P+T,10AINSTALACAO DE UM CONJUNTO DE 3 TOMADAS,APARENTE,EQUIVALENTE</v>
      </c>
      <c r="C14053" s="141" t="s">
        <v>49045</v>
      </c>
      <c r="D14053" s="141" t="s">
        <v>49046</v>
      </c>
      <c r="E14053" s="141" t="s">
        <v>49005</v>
      </c>
      <c r="I14053" s="141" t="s">
        <v>14</v>
      </c>
      <c r="J14053" s="649">
        <v>469.1</v>
      </c>
    </row>
    <row r="14054" spans="1:10" hidden="1">
      <c r="A14054" s="141" t="s">
        <v>49047</v>
      </c>
      <c r="B14054" s="141" t="str">
        <f t="shared" si="219"/>
        <v>INSTALACAO DE UM CONJUNTO DE 3 TOMADAS,APARENTE,EQUIVALENTEA 4 VARAS DE ELETRODUTO DE PVC RIGIDO DE 3/4",37,00M DE FIOINSTALACAO DE UM CONJUNTO DE 3 TOMADAS,APARENTE,EQUIVALENTE2,5MM2,CAIXAS,CONEXOES E TOMADAS DE SOBREPOR 2P+T,10AINSTALACAO DE UM CONJUNTO DE 3 TOMADAS,APARENTE,EQUIVALENTE</v>
      </c>
      <c r="C14054" s="141" t="s">
        <v>49045</v>
      </c>
      <c r="D14054" s="141" t="s">
        <v>49046</v>
      </c>
      <c r="E14054" s="141" t="s">
        <v>49005</v>
      </c>
      <c r="I14054" s="141" t="s">
        <v>14</v>
      </c>
      <c r="J14054" s="649">
        <v>428.94</v>
      </c>
    </row>
    <row r="14055" spans="1:10" hidden="1">
      <c r="A14055" s="141" t="s">
        <v>49048</v>
      </c>
      <c r="B14055" s="141" t="str">
        <f t="shared" si="219"/>
        <v>INSTALACAO DE UM CONJUNTO DE 3 TOMADAS,EMBUTIDO NA ALVENARIA,EQUIVALENTE A 4 VARAS DE ELETRODUTO DE PVC RIGIDO DE 3/4",3INSTALACAO DE UM CONJUNTO DE 3 TOMADAS,EMBUTIDO NA ALVENARIA7,00M DE FIO 2,5MM2,CAIXAS,CONEXOES E TOMADAS DE EMBUTIR 2P+T,20A,COM PLACA FOSFORESCENTE,INCLUSIVE ABERTURA E FECHAMENTO DE RASGO EM ALVENARIAINSTALACAO DE UM CONJUNTO DE 3 TOMADAS,EMBUTIDO NA ALVENARIA</v>
      </c>
      <c r="C14055" s="141" t="s">
        <v>49041</v>
      </c>
      <c r="D14055" s="141" t="s">
        <v>49042</v>
      </c>
      <c r="E14055" s="141" t="s">
        <v>48998</v>
      </c>
      <c r="F14055" s="141" t="s">
        <v>49008</v>
      </c>
      <c r="G14055" s="141" t="s">
        <v>49000</v>
      </c>
      <c r="I14055" s="141" t="s">
        <v>14</v>
      </c>
      <c r="J14055" s="649">
        <v>628.19000000000005</v>
      </c>
    </row>
    <row r="14056" spans="1:10" hidden="1">
      <c r="A14056" s="141" t="s">
        <v>49049</v>
      </c>
      <c r="B14056" s="141" t="str">
        <f t="shared" si="219"/>
        <v>INSTALACAO DE UM CONJUNTO DE 3 TOMADAS,EMBUTIDO NA ALVENARIA,EQUIVALENTE A 4 VARAS DE ELETRODUTO DE PVC RIGIDO DE 3/4",3INSTALACAO DE UM CONJUNTO DE 3 TOMADAS,EMBUTIDO NA ALVENARIA7,00M DE FIO 2,5MM2,CAIXAS,CONEXOES E TOMADAS DE EMBUTIR 2P+T,20A,COM PLACA FOSFORESCENTE,INCLUSIVE ABERTURA E FECHAMENTO DE RASGO EM ALVENARIAINSTALACAO DE UM CONJUNTO DE 3 TOMADAS,EMBUTIDO NA ALVENARIA</v>
      </c>
      <c r="C14056" s="141" t="s">
        <v>49041</v>
      </c>
      <c r="D14056" s="141" t="s">
        <v>49042</v>
      </c>
      <c r="E14056" s="141" t="s">
        <v>48998</v>
      </c>
      <c r="F14056" s="141" t="s">
        <v>49008</v>
      </c>
      <c r="G14056" s="141" t="s">
        <v>49000</v>
      </c>
      <c r="I14056" s="141" t="s">
        <v>14</v>
      </c>
      <c r="J14056" s="649">
        <v>565.04999999999995</v>
      </c>
    </row>
    <row r="14057" spans="1:10" hidden="1">
      <c r="A14057" s="141" t="s">
        <v>49050</v>
      </c>
      <c r="B14057" s="141" t="str">
        <f t="shared" si="219"/>
        <v>INSTALACAO DE UM CONJUNTO DE 3 TOMADAS,APARENTE,EQUIVALENTEA 4 VARAS DE ELETRODUTO DE PVC RIGIDO DE 3/4",37,00M DE FIOINSTALACAO DE UM CONJUNTO DE 3 TOMADAS,APARENTE,EQUIVALENTE2,5MM2,CAIXAS,CONEXOES E TOMADAS DE SOBREPOR 2P+T,20AINSTALACAO DE UM CONJUNTO DE 3 TOMADAS,APARENTE,EQUIVALENTE</v>
      </c>
      <c r="C14057" s="141" t="s">
        <v>49045</v>
      </c>
      <c r="D14057" s="141" t="s">
        <v>49046</v>
      </c>
      <c r="E14057" s="141" t="s">
        <v>49011</v>
      </c>
      <c r="I14057" s="141" t="s">
        <v>14</v>
      </c>
      <c r="J14057" s="649">
        <v>474.47</v>
      </c>
    </row>
    <row r="14058" spans="1:10" hidden="1">
      <c r="A14058" s="141" t="s">
        <v>49051</v>
      </c>
      <c r="B14058" s="141" t="str">
        <f t="shared" si="219"/>
        <v>INSTALACAO DE UM CONJUNTO DE 3 TOMADAS,APARENTE,EQUIVALENTEA 4 VARAS DE ELETRODUTO DE PVC RIGIDO DE 3/4",37,00M DE FIOINSTALACAO DE UM CONJUNTO DE 3 TOMADAS,APARENTE,EQUIVALENTE2,5MM2,CAIXAS,CONEXOES E TOMADAS DE SOBREPOR 2P+T,20AINSTALACAO DE UM CONJUNTO DE 3 TOMADAS,APARENTE,EQUIVALENTE</v>
      </c>
      <c r="C14058" s="141" t="s">
        <v>49045</v>
      </c>
      <c r="D14058" s="141" t="s">
        <v>49046</v>
      </c>
      <c r="E14058" s="141" t="s">
        <v>49011</v>
      </c>
      <c r="I14058" s="141" t="s">
        <v>14</v>
      </c>
      <c r="J14058" s="649">
        <v>434.31</v>
      </c>
    </row>
    <row r="14059" spans="1:10" hidden="1">
      <c r="A14059" s="141" t="s">
        <v>49052</v>
      </c>
      <c r="B14059" s="141" t="str">
        <f t="shared" si="219"/>
        <v>INSTALACAO DE UM CONJUNTO DE 3 TOMADAS,APARENTE COM CANALETA PERFURADA,SENDO ESTA LIGADA A ELETROCALHA PRINCIPAL(EXCLUSIINSTALACAO DE UM CONJUNTO DE 3 TOMADAS,APARENTE COM CANALETAVE ESTA),EQUIVALENTE A 2,5 VARAS DE CANALETA E 6 VARAS DE ELETRODUTO DE PVC RIGIDO DE 3/4",55,00M DE FIO 2,5MM2,CAIXAS,CONEXOES E TOMADAS DE SOBREPOR 2P+T,10AINSTALACAO DE UM CONJUNTO DE 3 TOMADAS,APARENTE COM CANALETA</v>
      </c>
      <c r="C14059" s="141" t="s">
        <v>49053</v>
      </c>
      <c r="D14059" s="141" t="s">
        <v>49015</v>
      </c>
      <c r="E14059" s="141" t="s">
        <v>49054</v>
      </c>
      <c r="F14059" s="141" t="s">
        <v>49055</v>
      </c>
      <c r="G14059" s="141" t="s">
        <v>49056</v>
      </c>
      <c r="I14059" s="141" t="s">
        <v>14</v>
      </c>
      <c r="J14059" s="649">
        <v>835.37</v>
      </c>
    </row>
    <row r="14060" spans="1:10" hidden="1">
      <c r="A14060" s="141" t="s">
        <v>49057</v>
      </c>
      <c r="B14060" s="141" t="str">
        <f t="shared" si="219"/>
        <v>INSTALACAO DE UM CONJUNTO DE 3 TOMADAS,APARENTE COM CANALETA PERFURADA,SENDO ESTA LIGADA A ELETROCALHA PRINCIPAL(EXCLUSIINSTALACAO DE UM CONJUNTO DE 3 TOMADAS,APARENTE COM CANALETAVE ESTA),EQUIVALENTE A 2,5 VARAS DE CANALETA E 6 VARAS DE ELETRODUTO DE PVC RIGIDO DE 3/4",55,00M DE FIO 2,5MM2,CAIXAS,CONEXOES E TOMADAS DE SOBREPOR 2P+T,10AINSTALACAO DE UM CONJUNTO DE 3 TOMADAS,APARENTE COM CANALETA</v>
      </c>
      <c r="C14060" s="141" t="s">
        <v>49053</v>
      </c>
      <c r="D14060" s="141" t="s">
        <v>49015</v>
      </c>
      <c r="E14060" s="141" t="s">
        <v>49054</v>
      </c>
      <c r="F14060" s="141" t="s">
        <v>49055</v>
      </c>
      <c r="G14060" s="141" t="s">
        <v>49056</v>
      </c>
      <c r="I14060" s="141" t="s">
        <v>14</v>
      </c>
      <c r="J14060" s="649">
        <v>792.05</v>
      </c>
    </row>
    <row r="14061" spans="1:10" hidden="1">
      <c r="A14061" s="141" t="s">
        <v>49058</v>
      </c>
      <c r="B14061" s="141" t="str">
        <f t="shared" si="219"/>
        <v>INSTALACAO DE UM CONJUNTO DE 3 TOMADAS,APARENTE COM CANALETA PERFURADA,SENDO ESTA LIGADA A ELETROCALHA PRINCIPAL(EXCLUSIINSTALACAO DE UM CONJUNTO DE 3 TOMADAS,APARENTE COM CANALETAVE ESTA),EQUIVALENTE A 2,5 VARAS DE CANALETA E 6 VARAS DE ELETRODUTO DE PVC RIGIDO DE 3/4",55,00M DE FIO 2,5MM2,CAIXAS,CONEXOES E TOMADAS DE SOBREPOR 2P+T,20AINSTALACAO DE UM CONJUNTO DE 3 TOMADAS,APARENTE COM CANALETA</v>
      </c>
      <c r="C14061" s="141" t="s">
        <v>49053</v>
      </c>
      <c r="D14061" s="141" t="s">
        <v>49015</v>
      </c>
      <c r="E14061" s="141" t="s">
        <v>49054</v>
      </c>
      <c r="F14061" s="141" t="s">
        <v>49055</v>
      </c>
      <c r="G14061" s="141" t="s">
        <v>49059</v>
      </c>
      <c r="I14061" s="141" t="s">
        <v>14</v>
      </c>
      <c r="J14061" s="649">
        <v>840.74</v>
      </c>
    </row>
    <row r="14062" spans="1:10" hidden="1">
      <c r="A14062" s="141" t="s">
        <v>49060</v>
      </c>
      <c r="B14062" s="141" t="str">
        <f t="shared" si="219"/>
        <v>INSTALACAO DE UM CONJUNTO DE 3 TOMADAS,APARENTE COM CANALETA PERFURADA,SENDO ESTA LIGADA A ELETROCALHA PRINCIPAL(EXCLUSIINSTALACAO DE UM CONJUNTO DE 3 TOMADAS,APARENTE COM CANALETAVE ESTA),EQUIVALENTE A 2,5 VARAS DE CANALETA E 6 VARAS DE ELETRODUTO DE PVC RIGIDO DE 3/4",55,00M DE FIO 2,5MM2,CAIXAS,CONEXOES E TOMADAS DE SOBREPOR 2P+T,20AINSTALACAO DE UM CONJUNTO DE 3 TOMADAS,APARENTE COM CANALETA</v>
      </c>
      <c r="C14062" s="141" t="s">
        <v>49053</v>
      </c>
      <c r="D14062" s="141" t="s">
        <v>49015</v>
      </c>
      <c r="E14062" s="141" t="s">
        <v>49054</v>
      </c>
      <c r="F14062" s="141" t="s">
        <v>49055</v>
      </c>
      <c r="G14062" s="141" t="s">
        <v>49059</v>
      </c>
      <c r="I14062" s="141" t="s">
        <v>14</v>
      </c>
      <c r="J14062" s="649">
        <v>797.42</v>
      </c>
    </row>
    <row r="14063" spans="1:10" hidden="1">
      <c r="A14063" s="141" t="s">
        <v>49061</v>
      </c>
      <c r="B14063" s="141" t="str">
        <f t="shared" si="219"/>
        <v>INSTALACAO DE UM CONJUNTO DE 3 TOMADAS,EMBUTIDO NA ALVENARIA,EQUIVALENTE A 4 VARAS DE ELETRODUTO DE PVC RIGIDO DE 1/2",3INSTALACAO DE UM CONJUNTO DE 3 TOMADAS,EMBUTIDO NA ALVENARIA7,00M DE FIO 2,5MM2,CAIXAS,CONEXOES E TOMADAS DE EMBUTIR 2P+T,10A,COM PLACA FOSFORESCENTE,INCLUSIVE ABERTURA E FECHAMENTO DE RASGO EM ALVENARIAINSTALACAO DE UM CONJUNTO DE 3 TOMADAS,EMBUTIDO NA ALVENARIA</v>
      </c>
      <c r="C14063" s="141" t="s">
        <v>49041</v>
      </c>
      <c r="D14063" s="141" t="s">
        <v>49062</v>
      </c>
      <c r="E14063" s="141" t="s">
        <v>48998</v>
      </c>
      <c r="F14063" s="141" t="s">
        <v>48999</v>
      </c>
      <c r="G14063" s="141" t="s">
        <v>49000</v>
      </c>
      <c r="I14063" s="141" t="s">
        <v>14</v>
      </c>
      <c r="J14063" s="649">
        <v>495.46</v>
      </c>
    </row>
    <row r="14064" spans="1:10" hidden="1">
      <c r="A14064" s="141" t="s">
        <v>49063</v>
      </c>
      <c r="B14064" s="141" t="str">
        <f t="shared" si="219"/>
        <v>INSTALACAO DE UM CONJUNTO DE 3 TOMADAS,EMBUTIDO NA ALVENARIA,EQUIVALENTE A 4 VARAS DE ELETRODUTO DE PVC RIGIDO DE 1/2",3INSTALACAO DE UM CONJUNTO DE 3 TOMADAS,EMBUTIDO NA ALVENARIA7,00M DE FIO 2,5MM2,CAIXAS,CONEXOES E TOMADAS DE EMBUTIR 2P+T,10A,COM PLACA FOSFORESCENTE,INCLUSIVE ABERTURA E FECHAMENTO DE RASGO EM ALVENARIAINSTALACAO DE UM CONJUNTO DE 3 TOMADAS,EMBUTIDO NA ALVENARIA</v>
      </c>
      <c r="C14064" s="141" t="s">
        <v>49041</v>
      </c>
      <c r="D14064" s="141" t="s">
        <v>49062</v>
      </c>
      <c r="E14064" s="141" t="s">
        <v>48998</v>
      </c>
      <c r="F14064" s="141" t="s">
        <v>48999</v>
      </c>
      <c r="G14064" s="141" t="s">
        <v>49000</v>
      </c>
      <c r="I14064" s="141" t="s">
        <v>14</v>
      </c>
      <c r="J14064" s="649">
        <v>447.26</v>
      </c>
    </row>
    <row r="14065" spans="1:10" hidden="1">
      <c r="A14065" s="141" t="s">
        <v>49064</v>
      </c>
      <c r="B14065" s="141" t="str">
        <f t="shared" si="219"/>
        <v>INSTALACAO DE UM CONJUNTO DE 3 TOMADAS,APARENTE,EQUIVALENTEA 4 VARAS DE ELETRODUTO DE PVC RIGIDO DE 1/2",37,00M DE FIOINSTALACAO DE UM CONJUNTO DE 3 TOMADAS,APARENTE,EQUIVALENTE2,5MM2,CAIXAS,CONEXOES E TOMADAS DE SOBREPOR 2P+T,10AINSTALACAO DE UM CONJUNTO DE 3 TOMADAS,APARENTE,EQUIVALENTE</v>
      </c>
      <c r="C14065" s="141" t="s">
        <v>49045</v>
      </c>
      <c r="D14065" s="141" t="s">
        <v>49065</v>
      </c>
      <c r="E14065" s="141" t="s">
        <v>49005</v>
      </c>
      <c r="I14065" s="141" t="s">
        <v>14</v>
      </c>
      <c r="J14065" s="649">
        <v>439.26</v>
      </c>
    </row>
    <row r="14066" spans="1:10" hidden="1">
      <c r="A14066" s="141" t="s">
        <v>49066</v>
      </c>
      <c r="B14066" s="141" t="str">
        <f t="shared" si="219"/>
        <v>INSTALACAO DE UM CONJUNTO DE 3 TOMADAS,APARENTE,EQUIVALENTEA 4 VARAS DE ELETRODUTO DE PVC RIGIDO DE 1/2",37,00M DE FIOINSTALACAO DE UM CONJUNTO DE 3 TOMADAS,APARENTE,EQUIVALENTE2,5MM2,CAIXAS,CONEXOES E TOMADAS DE SOBREPOR 2P+T,10AINSTALACAO DE UM CONJUNTO DE 3 TOMADAS,APARENTE,EQUIVALENTE</v>
      </c>
      <c r="C14066" s="141" t="s">
        <v>49045</v>
      </c>
      <c r="D14066" s="141" t="s">
        <v>49065</v>
      </c>
      <c r="E14066" s="141" t="s">
        <v>49005</v>
      </c>
      <c r="I14066" s="141" t="s">
        <v>14</v>
      </c>
      <c r="J14066" s="649">
        <v>402.27</v>
      </c>
    </row>
    <row r="14067" spans="1:10" hidden="1">
      <c r="A14067" s="141" t="s">
        <v>49067</v>
      </c>
      <c r="B14067" s="141" t="str">
        <f t="shared" si="219"/>
        <v>INSTALACAO DE UM CONJUNTO DE 3 TOMADAS,EMBUTIDO NA ALVENARIA,EQUIVALENTE A 4 VARAS DE ELETRODUTO DE PVC RIGIDO DE 1/2",3INSTALACAO DE UM CONJUNTO DE 3 TOMADAS,EMBUTIDO NA ALVENARIA7,00M DE FIO DE 2,5MM2,CAIXAS,CONEXOES E TOMADAS DE EMBUTIR2P+T,20A,COM PLACA FOSFORESCENTE,INCLUSIVE ABERTURA E FECHAMTO DE RASGO EM ALVENARIAINSTALACAO DE UM CONJUNTO DE 3 TOMADAS,EMBUTIDO NA ALVENARIA</v>
      </c>
      <c r="C14067" s="141" t="s">
        <v>49041</v>
      </c>
      <c r="D14067" s="141" t="s">
        <v>49062</v>
      </c>
      <c r="E14067" s="141" t="s">
        <v>49068</v>
      </c>
      <c r="F14067" s="141" t="s">
        <v>49069</v>
      </c>
      <c r="G14067" s="141" t="s">
        <v>49070</v>
      </c>
      <c r="I14067" s="141" t="s">
        <v>14</v>
      </c>
      <c r="J14067" s="649">
        <v>498.58</v>
      </c>
    </row>
    <row r="14068" spans="1:10" hidden="1">
      <c r="A14068" s="141" t="s">
        <v>49071</v>
      </c>
      <c r="B14068" s="141" t="str">
        <f t="shared" si="219"/>
        <v>INSTALACAO DE UM CONJUNTO DE 3 TOMADAS,EMBUTIDO NA ALVENARIA,EQUIVALENTE A 4 VARAS DE ELETRODUTO DE PVC RIGIDO DE 1/2",3INSTALACAO DE UM CONJUNTO DE 3 TOMADAS,EMBUTIDO NA ALVENARIA7,00M DE FIO DE 2,5MM2,CAIXAS,CONEXOES E TOMADAS DE EMBUTIR2P+T,20A,COM PLACA FOSFORESCENTE,INCLUSIVE ABERTURA E FECHAMTO DE RASGO EM ALVENARIAINSTALACAO DE UM CONJUNTO DE 3 TOMADAS,EMBUTIDO NA ALVENARIA</v>
      </c>
      <c r="C14068" s="141" t="s">
        <v>49041</v>
      </c>
      <c r="D14068" s="141" t="s">
        <v>49062</v>
      </c>
      <c r="E14068" s="141" t="s">
        <v>49068</v>
      </c>
      <c r="F14068" s="141" t="s">
        <v>49069</v>
      </c>
      <c r="G14068" s="141" t="s">
        <v>49070</v>
      </c>
      <c r="I14068" s="141" t="s">
        <v>14</v>
      </c>
      <c r="J14068" s="649">
        <v>450.38</v>
      </c>
    </row>
    <row r="14069" spans="1:10" hidden="1">
      <c r="A14069" s="141" t="s">
        <v>49072</v>
      </c>
      <c r="B14069" s="141" t="str">
        <f t="shared" si="219"/>
        <v>INSTALACAO DE UM CONJUNTO DE 3 TOMADAS,APARENTE,EQUIVALENTEA 4 VARAS DE ELETRODUTO DE PVC RIGIDO DE 1/2",37,00M DE FIOINSTALACAO DE UM CONJUNTO DE 3 TOMADAS,APARENTE,EQUIVALENTE2,5MM2,CAIXAS,CONEXOES E TOMADAS DE SOBREPOR 2P+T,20AINSTALACAO DE UM CONJUNTO DE 3 TOMADAS,APARENTE,EQUIVALENTE</v>
      </c>
      <c r="C14069" s="141" t="s">
        <v>49045</v>
      </c>
      <c r="D14069" s="141" t="s">
        <v>49065</v>
      </c>
      <c r="E14069" s="141" t="s">
        <v>49011</v>
      </c>
      <c r="I14069" s="141" t="s">
        <v>14</v>
      </c>
      <c r="J14069" s="649">
        <v>444.63</v>
      </c>
    </row>
    <row r="14070" spans="1:10" hidden="1">
      <c r="A14070" s="141" t="s">
        <v>49073</v>
      </c>
      <c r="B14070" s="141" t="str">
        <f t="shared" si="219"/>
        <v>INSTALACAO DE UM CONJUNTO DE 3 TOMADAS,APARENTE,EQUIVALENTEA 4 VARAS DE ELETRODUTO DE PVC RIGIDO DE 1/2",37,00M DE FIOINSTALACAO DE UM CONJUNTO DE 3 TOMADAS,APARENTE,EQUIVALENTE2,5MM2,CAIXAS,CONEXOES E TOMADAS DE SOBREPOR 2P+T,20AINSTALACAO DE UM CONJUNTO DE 3 TOMADAS,APARENTE,EQUIVALENTE</v>
      </c>
      <c r="C14070" s="141" t="s">
        <v>49045</v>
      </c>
      <c r="D14070" s="141" t="s">
        <v>49065</v>
      </c>
      <c r="E14070" s="141" t="s">
        <v>49011</v>
      </c>
      <c r="I14070" s="141" t="s">
        <v>14</v>
      </c>
      <c r="J14070" s="649">
        <v>407.64</v>
      </c>
    </row>
    <row r="14071" spans="1:10" hidden="1">
      <c r="A14071" s="141" t="s">
        <v>49074</v>
      </c>
      <c r="B14071" s="141" t="str">
        <f t="shared" si="219"/>
        <v>INSTALACAO DE UM CONJUNTO DE 3 TOMADAS,APARENTE COM CANALETA PERFURADA,SENDO ESTA LIGADA A ELETROCALHA PRINCIPAL(EXCLUSIINSTALACAO DE UM CONJUNTO DE 3 TOMADAS,APARENTE COM CANALETAVE ESTA),EQUIVALENTE A 2,5 VARAS DE CANALETA E 4 VARAS DE ELETRODUTO DE PVC RIGIDO DE 1/2", 55,00M DE FIO 2,5MM2,CAIXAS,CONEXOES E TOMADAS DE SOBREPOR 2P+T,10AINSTALACAO DE UM CONJUNTO DE 3 TOMADAS,APARENTE COM CANALETA</v>
      </c>
      <c r="C14071" s="141" t="s">
        <v>49053</v>
      </c>
      <c r="D14071" s="141" t="s">
        <v>49015</v>
      </c>
      <c r="E14071" s="141" t="s">
        <v>49075</v>
      </c>
      <c r="F14071" s="141" t="s">
        <v>49076</v>
      </c>
      <c r="G14071" s="141" t="s">
        <v>49018</v>
      </c>
      <c r="I14071" s="141" t="s">
        <v>14</v>
      </c>
      <c r="J14071" s="649">
        <v>770.65</v>
      </c>
    </row>
    <row r="14072" spans="1:10" hidden="1">
      <c r="A14072" s="141" t="s">
        <v>49077</v>
      </c>
      <c r="B14072" s="141" t="str">
        <f t="shared" si="219"/>
        <v>INSTALACAO DE UM CONJUNTO DE 3 TOMADAS,APARENTE COM CANALETA PERFURADA,SENDO ESTA LIGADA A ELETROCALHA PRINCIPAL(EXCLUSIINSTALACAO DE UM CONJUNTO DE 3 TOMADAS,APARENTE COM CANALETAVE ESTA),EQUIVALENTE A 2,5 VARAS DE CANALETA E 4 VARAS DE ELETRODUTO DE PVC RIGIDO DE 1/2", 55,00M DE FIO 2,5MM2,CAIXAS,CONEXOES E TOMADAS DE SOBREPOR 2P+T,10AINSTALACAO DE UM CONJUNTO DE 3 TOMADAS,APARENTE COM CANALETA</v>
      </c>
      <c r="C14072" s="141" t="s">
        <v>49053</v>
      </c>
      <c r="D14072" s="141" t="s">
        <v>49015</v>
      </c>
      <c r="E14072" s="141" t="s">
        <v>49075</v>
      </c>
      <c r="F14072" s="141" t="s">
        <v>49076</v>
      </c>
      <c r="G14072" s="141" t="s">
        <v>49018</v>
      </c>
      <c r="I14072" s="141" t="s">
        <v>14</v>
      </c>
      <c r="J14072" s="649">
        <v>730.49</v>
      </c>
    </row>
    <row r="14073" spans="1:10" hidden="1">
      <c r="A14073" s="141" t="s">
        <v>49078</v>
      </c>
      <c r="B14073" s="141" t="str">
        <f t="shared" si="219"/>
        <v>INSTALACAO DE UM CONJUNTO DE 3 TOMADAS,APARENTE COM CANALETA PERFURADA,SENDO ESTA LIGADA A ELETROCALHA PRINCIPAL(EXCLUSIINSTALACAO DE UM CONJUNTO DE 3 TOMADAS,APARENTE COM CANALETAVE ESTA),EQUIVALENTE A 2,5 VARAS DE CANALETA E 4 VARAS DE ELETRODUTO DE PVC RIGIDO DE 1/2", 55,00M DE FIO 2,5MM2,CAIXAS,CONEXOES E TOMADAS DE SOBREPOR 2P+T,20AINSTALACAO DE UM CONJUNTO DE 3 TOMADAS,APARENTE COM CANALETA</v>
      </c>
      <c r="C14073" s="141" t="s">
        <v>49053</v>
      </c>
      <c r="D14073" s="141" t="s">
        <v>49015</v>
      </c>
      <c r="E14073" s="141" t="s">
        <v>49075</v>
      </c>
      <c r="F14073" s="141" t="s">
        <v>49076</v>
      </c>
      <c r="G14073" s="141" t="s">
        <v>49022</v>
      </c>
      <c r="I14073" s="141" t="s">
        <v>14</v>
      </c>
      <c r="J14073" s="649">
        <v>776.01</v>
      </c>
    </row>
    <row r="14074" spans="1:10" hidden="1">
      <c r="A14074" s="141" t="s">
        <v>49079</v>
      </c>
      <c r="B14074" s="141" t="str">
        <f t="shared" si="219"/>
        <v>INSTALACAO DE UM CONJUNTO DE 3 TOMADAS,APARENTE COM CANALETA PERFURADA,SENDO ESTA LIGADA A ELETROCALHA PRINCIPAL(EXCLUSIINSTALACAO DE UM CONJUNTO DE 3 TOMADAS,APARENTE COM CANALETAVE ESTA),EQUIVALENTE A 2,5 VARAS DE CANALETA E 4 VARAS DE ELETRODUTO DE PVC RIGIDO DE 1/2", 55,00M DE FIO 2,5MM2,CAIXAS,CONEXOES E TOMADAS DE SOBREPOR 2P+T,20AINSTALACAO DE UM CONJUNTO DE 3 TOMADAS,APARENTE COM CANALETA</v>
      </c>
      <c r="C14074" s="141" t="s">
        <v>49053</v>
      </c>
      <c r="D14074" s="141" t="s">
        <v>49015</v>
      </c>
      <c r="E14074" s="141" t="s">
        <v>49075</v>
      </c>
      <c r="F14074" s="141" t="s">
        <v>49076</v>
      </c>
      <c r="G14074" s="141" t="s">
        <v>49022</v>
      </c>
      <c r="I14074" s="141" t="s">
        <v>14</v>
      </c>
      <c r="J14074" s="649">
        <v>735.86</v>
      </c>
    </row>
    <row r="14075" spans="1:10" hidden="1">
      <c r="A14075" s="141" t="s">
        <v>49080</v>
      </c>
      <c r="B14075" s="141" t="str">
        <f t="shared" si="219"/>
        <v>INSTALACAO DE UM CONJUNTO DE 4 TOMADAS,EMBUTIDO NA ALVENARIA,EQUIVALENTE A 5 VARAS DE ELETRODUTO DE PVC RIGIDO DE 3/4",4INSTALACAO DE UM CONJUNTO DE 4 TOMADAS,EMBUTIDO NA ALVENARIA5,00M DE FIO 2,5MM2,CAIXAS,CONEXOES E TOMADAS DE EMBUTIR 2P+T,10A,COM PLACA FOSFORESCENTE,INCLUSIVE ABERTURA E FECHAMENTO DE RASGO EM ALVENARIAINSTALACAO DE UM CONJUNTO DE 4 TOMADAS,EMBUTIDO NA ALVENARIA</v>
      </c>
      <c r="C14075" s="141" t="s">
        <v>49081</v>
      </c>
      <c r="D14075" s="141" t="s">
        <v>49082</v>
      </c>
      <c r="E14075" s="141" t="s">
        <v>49083</v>
      </c>
      <c r="F14075" s="141" t="s">
        <v>48999</v>
      </c>
      <c r="G14075" s="141" t="s">
        <v>49000</v>
      </c>
      <c r="I14075" s="141" t="s">
        <v>14</v>
      </c>
      <c r="J14075" s="649">
        <v>754.36</v>
      </c>
    </row>
    <row r="14076" spans="1:10" hidden="1">
      <c r="A14076" s="141" t="s">
        <v>49084</v>
      </c>
      <c r="B14076" s="141" t="str">
        <f t="shared" si="219"/>
        <v>INSTALACAO DE UM CONJUNTO DE 4 TOMADAS,EMBUTIDO NA ALVENARIA,EQUIVALENTE A 5 VARAS DE ELETRODUTO DE PVC RIGIDO DE 3/4",4INSTALACAO DE UM CONJUNTO DE 4 TOMADAS,EMBUTIDO NA ALVENARIA5,00M DE FIO 2,5MM2,CAIXAS,CONEXOES E TOMADAS DE EMBUTIR 2P+T,10A,COM PLACA FOSFORESCENTE,INCLUSIVE ABERTURA E FECHAMENTO DE RASGO EM ALVENARIAINSTALACAO DE UM CONJUNTO DE 4 TOMADAS,EMBUTIDO NA ALVENARIA</v>
      </c>
      <c r="C14076" s="141" t="s">
        <v>49081</v>
      </c>
      <c r="D14076" s="141" t="s">
        <v>49082</v>
      </c>
      <c r="E14076" s="141" t="s">
        <v>49083</v>
      </c>
      <c r="F14076" s="141" t="s">
        <v>48999</v>
      </c>
      <c r="G14076" s="141" t="s">
        <v>49000</v>
      </c>
      <c r="I14076" s="141" t="s">
        <v>14</v>
      </c>
      <c r="J14076" s="649">
        <v>679.14</v>
      </c>
    </row>
    <row r="14077" spans="1:10" hidden="1">
      <c r="A14077" s="141" t="s">
        <v>49085</v>
      </c>
      <c r="B14077" s="141" t="str">
        <f t="shared" si="219"/>
        <v>INSTALACAO DE UM CONJUNTO DE 4 TOMADAS,APARENTE,EQUIVALENTEA 5 VARAS DE ELETRODUTO DE PVC RIGIDO DE 3/4",45,00M DE FIOINSTALACAO DE UM CONJUNTO DE 4 TOMADAS,APARENTE,EQUIVALENTE2,5MM2,CAIXAS,CONEXOES E TOMADAS DE SOBREPOR 2P+T,10AINSTALACAO DE UM CONJUNTO DE 4 TOMADAS,APARENTE,EQUIVALENTE</v>
      </c>
      <c r="C14077" s="141" t="s">
        <v>49086</v>
      </c>
      <c r="D14077" s="141" t="s">
        <v>49087</v>
      </c>
      <c r="E14077" s="141" t="s">
        <v>49005</v>
      </c>
      <c r="I14077" s="141" t="s">
        <v>14</v>
      </c>
      <c r="J14077" s="649">
        <v>558.99</v>
      </c>
    </row>
    <row r="14078" spans="1:10" hidden="1">
      <c r="A14078" s="141" t="s">
        <v>49088</v>
      </c>
      <c r="B14078" s="141" t="str">
        <f t="shared" si="219"/>
        <v>INSTALACAO DE UM CONJUNTO DE 4 TOMADAS,APARENTE,EQUIVALENTEA 5 VARAS DE ELETRODUTO DE PVC RIGIDO DE 3/4",45,00M DE FIOINSTALACAO DE UM CONJUNTO DE 4 TOMADAS,APARENTE,EQUIVALENTE2,5MM2,CAIXAS,CONEXOES E TOMADAS DE SOBREPOR 2P+T,10AINSTALACAO DE UM CONJUNTO DE 4 TOMADAS,APARENTE,EQUIVALENTE</v>
      </c>
      <c r="C14078" s="141" t="s">
        <v>49086</v>
      </c>
      <c r="D14078" s="141" t="s">
        <v>49087</v>
      </c>
      <c r="E14078" s="141" t="s">
        <v>49005</v>
      </c>
      <c r="I14078" s="141" t="s">
        <v>14</v>
      </c>
      <c r="J14078" s="649">
        <v>512.5</v>
      </c>
    </row>
    <row r="14079" spans="1:10" hidden="1">
      <c r="A14079" s="141" t="s">
        <v>49089</v>
      </c>
      <c r="B14079" s="141" t="str">
        <f t="shared" si="219"/>
        <v>INSTALACAO DE UM CONJUNTO DE 4 TOMADAS,EMBUTIDO NA ALVENARIA,EQUIVALENTE A 5 VARAS DE ELETRODUTO DE PVC RIGIDO DE 3/4",4INSTALACAO DE UM CONJUNTO DE 4 TOMADAS,EMBUTIDO NA ALVENARIA5,00M DE FIO 2,5MM2,CAIXAS,CONEXOES E TOMADAS DE EMBUTIR 2P+T,20A,COM PLACA FOSFORESCENTE,INCLUSIVE ABERTURA E FECHAMENTO DE RASGO EM ALVENARIAINSTALACAO DE UM CONJUNTO DE 4 TOMADAS,EMBUTIDO NA ALVENARIA</v>
      </c>
      <c r="C14079" s="141" t="s">
        <v>49081</v>
      </c>
      <c r="D14079" s="141" t="s">
        <v>49082</v>
      </c>
      <c r="E14079" s="141" t="s">
        <v>49083</v>
      </c>
      <c r="F14079" s="141" t="s">
        <v>49008</v>
      </c>
      <c r="G14079" s="141" t="s">
        <v>49000</v>
      </c>
      <c r="I14079" s="141" t="s">
        <v>14</v>
      </c>
      <c r="J14079" s="649">
        <v>738.61</v>
      </c>
    </row>
    <row r="14080" spans="1:10" hidden="1">
      <c r="A14080" s="141" t="s">
        <v>49090</v>
      </c>
      <c r="B14080" s="141" t="str">
        <f t="shared" si="219"/>
        <v>INSTALACAO DE UM CONJUNTO DE 4 TOMADAS,EMBUTIDO NA ALVENARIA,EQUIVALENTE A 5 VARAS DE ELETRODUTO DE PVC RIGIDO DE 3/4",4INSTALACAO DE UM CONJUNTO DE 4 TOMADAS,EMBUTIDO NA ALVENARIA5,00M DE FIO 2,5MM2,CAIXAS,CONEXOES E TOMADAS DE EMBUTIR 2P+T,20A,COM PLACA FOSFORESCENTE,INCLUSIVE ABERTURA E FECHAMENTO DE RASGO EM ALVENARIAINSTALACAO DE UM CONJUNTO DE 4 TOMADAS,EMBUTIDO NA ALVENARIA</v>
      </c>
      <c r="C14080" s="141" t="s">
        <v>49081</v>
      </c>
      <c r="D14080" s="141" t="s">
        <v>49082</v>
      </c>
      <c r="E14080" s="141" t="s">
        <v>49083</v>
      </c>
      <c r="F14080" s="141" t="s">
        <v>49008</v>
      </c>
      <c r="G14080" s="141" t="s">
        <v>49000</v>
      </c>
      <c r="I14080" s="141" t="s">
        <v>14</v>
      </c>
      <c r="J14080" s="649">
        <v>666.05</v>
      </c>
    </row>
    <row r="14081" spans="1:10" hidden="1">
      <c r="A14081" s="141" t="s">
        <v>49091</v>
      </c>
      <c r="B14081" s="141" t="str">
        <f t="shared" si="219"/>
        <v>INSTALACAO DE UM CONJUNTO DE 4 TOMADAS,APARENTE,EQUIVALENTEA 5 VARAS DE ELETRODUTO DE PVC RIGIDO DE 3/4",45,00M DE FIOINSTALACAO DE UM CONJUNTO DE 4 TOMADAS,APARENTE,EQUIVALENTE2,5MM2,CAIXAS,CONEXOES E TOMADAS DE SOBREPOR 2P+T,20AINSTALACAO DE UM CONJUNTO DE 4 TOMADAS,APARENTE,EQUIVALENTE</v>
      </c>
      <c r="C14081" s="141" t="s">
        <v>49086</v>
      </c>
      <c r="D14081" s="141" t="s">
        <v>49087</v>
      </c>
      <c r="E14081" s="141" t="s">
        <v>49011</v>
      </c>
      <c r="I14081" s="141" t="s">
        <v>14</v>
      </c>
      <c r="J14081" s="649">
        <v>566.14</v>
      </c>
    </row>
    <row r="14082" spans="1:10" hidden="1">
      <c r="A14082" s="141" t="s">
        <v>49092</v>
      </c>
      <c r="B14082" s="141" t="str">
        <f t="shared" si="219"/>
        <v>INSTALACAO DE UM CONJUNTO DE 4 TOMADAS,APARENTE,EQUIVALENTEA 5 VARAS DE ELETRODUTO DE PVC RIGIDO DE 3/4",45,00M DE FIOINSTALACAO DE UM CONJUNTO DE 4 TOMADAS,APARENTE,EQUIVALENTE2,5MM2,CAIXAS,CONEXOES E TOMADAS DE SOBREPOR 2P+T,20AINSTALACAO DE UM CONJUNTO DE 4 TOMADAS,APARENTE,EQUIVALENTE</v>
      </c>
      <c r="C14082" s="141" t="s">
        <v>49086</v>
      </c>
      <c r="D14082" s="141" t="s">
        <v>49087</v>
      </c>
      <c r="E14082" s="141" t="s">
        <v>49011</v>
      </c>
      <c r="I14082" s="141" t="s">
        <v>14</v>
      </c>
      <c r="J14082" s="649">
        <v>519.66</v>
      </c>
    </row>
    <row r="14083" spans="1:10" hidden="1">
      <c r="A14083" s="141" t="s">
        <v>49093</v>
      </c>
      <c r="B14083" s="141" t="str">
        <f t="shared" ref="B14083:B14146" si="220">C14083&amp;D14083&amp;C14083&amp;E14083&amp;F14083&amp;G14083&amp;H14083&amp;C14083</f>
        <v>INSTALACAO DE UM CONJUNTO DE 4 TOMADAS,APARENTE COM CANALETA PERFURADA,SENDO ESTA LIGADA A ELETROCALHA PRINCIPAL(EXCLUSIINSTALACAO DE UM CONJUNTO DE 4 TOMADAS,APARENTE COM CANALETAVE ESTA),EQUIVALENTE A 3,5 VARAS DE CANALETA E 7 VARAS DE ELETRODUTO DE PVC RIGIDO DE 3/4", 63,00M DE FIO 2,5MM2,CAIXAS,CONEXOES E TOMADAS DE SOBREPOR 2P+T,10AINSTALACAO DE UM CONJUNTO DE 4 TOMADAS,APARENTE COM CANALETA</v>
      </c>
      <c r="C14083" s="141" t="s">
        <v>49094</v>
      </c>
      <c r="D14083" s="141" t="s">
        <v>49015</v>
      </c>
      <c r="E14083" s="141" t="s">
        <v>49095</v>
      </c>
      <c r="F14083" s="141" t="s">
        <v>49096</v>
      </c>
      <c r="G14083" s="141" t="s">
        <v>49018</v>
      </c>
      <c r="I14083" s="141" t="s">
        <v>14</v>
      </c>
      <c r="J14083" s="649">
        <v>1034.1099999999999</v>
      </c>
    </row>
    <row r="14084" spans="1:10" hidden="1">
      <c r="A14084" s="141" t="s">
        <v>49097</v>
      </c>
      <c r="B14084" s="141" t="str">
        <f t="shared" si="220"/>
        <v>INSTALACAO DE UM CONJUNTO DE 4 TOMADAS,APARENTE COM CANALETA PERFURADA,SENDO ESTA LIGADA A ELETROCALHA PRINCIPAL(EXCLUSIINSTALACAO DE UM CONJUNTO DE 4 TOMADAS,APARENTE COM CANALETAVE ESTA),EQUIVALENTE A 3,5 VARAS DE CANALETA E 7 VARAS DE ELETRODUTO DE PVC RIGIDO DE 3/4", 63,00M DE FIO 2,5MM2,CAIXAS,CONEXOES E TOMADAS DE SOBREPOR 2P+T,10AINSTALACAO DE UM CONJUNTO DE 4 TOMADAS,APARENTE COM CANALETA</v>
      </c>
      <c r="C14084" s="141" t="s">
        <v>49094</v>
      </c>
      <c r="D14084" s="141" t="s">
        <v>49015</v>
      </c>
      <c r="E14084" s="141" t="s">
        <v>49095</v>
      </c>
      <c r="F14084" s="141" t="s">
        <v>49096</v>
      </c>
      <c r="G14084" s="141" t="s">
        <v>49018</v>
      </c>
      <c r="I14084" s="141" t="s">
        <v>14</v>
      </c>
      <c r="J14084" s="649">
        <v>984.45</v>
      </c>
    </row>
    <row r="14085" spans="1:10" hidden="1">
      <c r="A14085" s="141" t="s">
        <v>49098</v>
      </c>
      <c r="B14085" s="141" t="str">
        <f t="shared" si="220"/>
        <v>INSTALACAO DE UM CONJUNTO DE 4 TOMADAS,APARENTE COM CANALETA PERFURADA,SENDO ESTA LIGADA A ELETROCALHA PRINCIPAL(EXCLUSIINSTALACAO DE UM CONJUNTO DE 4 TOMADAS,APARENTE COM CANALETAVE ESTA),EQUIVALENTE A 3,5 VARAS DE CANALETA E 7 VARAS DE ELETRODUTO DE PVC RIGIDO DE 3/4", 63,00M DE FIO 2,5MM2,CAIXAS,CONEXOES E TOMADAS DE SOBREPOR 2P+T,20AINSTALACAO DE UM CONJUNTO DE 4 TOMADAS,APARENTE COM CANALETA</v>
      </c>
      <c r="C14085" s="141" t="s">
        <v>49094</v>
      </c>
      <c r="D14085" s="141" t="s">
        <v>49015</v>
      </c>
      <c r="E14085" s="141" t="s">
        <v>49095</v>
      </c>
      <c r="F14085" s="141" t="s">
        <v>49096</v>
      </c>
      <c r="G14085" s="141" t="s">
        <v>49022</v>
      </c>
      <c r="I14085" s="141" t="s">
        <v>14</v>
      </c>
      <c r="J14085" s="649">
        <v>1041.27</v>
      </c>
    </row>
    <row r="14086" spans="1:10" hidden="1">
      <c r="A14086" s="141" t="s">
        <v>49099</v>
      </c>
      <c r="B14086" s="141" t="str">
        <f t="shared" si="220"/>
        <v>INSTALACAO DE UM CONJUNTO DE 4 TOMADAS,APARENTE COM CANALETA PERFURADA,SENDO ESTA LIGADA A ELETROCALHA PRINCIPAL(EXCLUSIINSTALACAO DE UM CONJUNTO DE 4 TOMADAS,APARENTE COM CANALETAVE ESTA),EQUIVALENTE A 3,5 VARAS DE CANALETA E 7 VARAS DE ELETRODUTO DE PVC RIGIDO DE 3/4", 63,00M DE FIO 2,5MM2,CAIXAS,CONEXOES E TOMADAS DE SOBREPOR 2P+T,20AINSTALACAO DE UM CONJUNTO DE 4 TOMADAS,APARENTE COM CANALETA</v>
      </c>
      <c r="C14086" s="141" t="s">
        <v>49094</v>
      </c>
      <c r="D14086" s="141" t="s">
        <v>49015</v>
      </c>
      <c r="E14086" s="141" t="s">
        <v>49095</v>
      </c>
      <c r="F14086" s="141" t="s">
        <v>49096</v>
      </c>
      <c r="G14086" s="141" t="s">
        <v>49022</v>
      </c>
      <c r="I14086" s="141" t="s">
        <v>14</v>
      </c>
      <c r="J14086" s="649">
        <v>991.61</v>
      </c>
    </row>
    <row r="14087" spans="1:10" hidden="1">
      <c r="A14087" s="141" t="s">
        <v>49100</v>
      </c>
      <c r="B14087" s="141" t="str">
        <f t="shared" si="220"/>
        <v>INSTALACAO DE UM CONJUNTO DE 4 TOMADAS,EMBUTIDO NA ALVENARIA,EQUIVALENTE A 5 VARAS DE ELETRODUTO DE PVC RIGIDO DE 1/2",4INSTALACAO DE UM CONJUNTO DE 4 TOMADAS,EMBUTIDO NA ALVENARIA5,00M DE FIO 2,5MM2,CAIXAS,CONEXOES E TOMADAS DE EMBUTIR 2P+T,10A,COM PLACA FOSFORESCENTE,INCLUSIVE ABERTURA E FECHAMENTO DE RASGO EM ALVENARIAINSTALACAO DE UM CONJUNTO DE 4 TOMADAS,EMBUTIDO NA ALVENARIA</v>
      </c>
      <c r="C14087" s="141" t="s">
        <v>49081</v>
      </c>
      <c r="D14087" s="141" t="s">
        <v>49101</v>
      </c>
      <c r="E14087" s="141" t="s">
        <v>49083</v>
      </c>
      <c r="F14087" s="141" t="s">
        <v>48999</v>
      </c>
      <c r="G14087" s="141" t="s">
        <v>49000</v>
      </c>
      <c r="I14087" s="141" t="s">
        <v>14</v>
      </c>
      <c r="J14087" s="649">
        <v>598.25</v>
      </c>
    </row>
    <row r="14088" spans="1:10" hidden="1">
      <c r="A14088" s="141" t="s">
        <v>49102</v>
      </c>
      <c r="B14088" s="141" t="str">
        <f t="shared" si="220"/>
        <v>INSTALACAO DE UM CONJUNTO DE 4 TOMADAS,EMBUTIDO NA ALVENARIA,EQUIVALENTE A 5 VARAS DE ELETRODUTO DE PVC RIGIDO DE 1/2",4INSTALACAO DE UM CONJUNTO DE 4 TOMADAS,EMBUTIDO NA ALVENARIA5,00M DE FIO 2,5MM2,CAIXAS,CONEXOES E TOMADAS DE EMBUTIR 2P+T,10A,COM PLACA FOSFORESCENTE,INCLUSIVE ABERTURA E FECHAMENTO DE RASGO EM ALVENARIAINSTALACAO DE UM CONJUNTO DE 4 TOMADAS,EMBUTIDO NA ALVENARIA</v>
      </c>
      <c r="C14088" s="141" t="s">
        <v>49081</v>
      </c>
      <c r="D14088" s="141" t="s">
        <v>49101</v>
      </c>
      <c r="E14088" s="141" t="s">
        <v>49083</v>
      </c>
      <c r="F14088" s="141" t="s">
        <v>48999</v>
      </c>
      <c r="G14088" s="141" t="s">
        <v>49000</v>
      </c>
      <c r="I14088" s="141" t="s">
        <v>14</v>
      </c>
      <c r="J14088" s="649">
        <v>540.9</v>
      </c>
    </row>
    <row r="14089" spans="1:10" hidden="1">
      <c r="A14089" s="141" t="s">
        <v>49103</v>
      </c>
      <c r="B14089" s="141" t="str">
        <f t="shared" si="220"/>
        <v>INSTALACAO DE UM CONJUNTO DE 4 TOMADAS,APARENTE,EQUIVALENTEA 5 VARAS DE ELETRODUTO DE PVC RIGIDO DE 1/2",45,00M DE FIOINSTALACAO DE UM CONJUNTO DE 4 TOMADAS,APARENTE,EQUIVALENTE2,5MM2,CAIXAS,CONEXOES E TOMADAS DE SOBREPOR 2P+T,10AINSTALACAO DE UM CONJUNTO DE 4 TOMADAS,APARENTE,EQUIVALENTE</v>
      </c>
      <c r="C14089" s="141" t="s">
        <v>49086</v>
      </c>
      <c r="D14089" s="141" t="s">
        <v>49104</v>
      </c>
      <c r="E14089" s="141" t="s">
        <v>49005</v>
      </c>
      <c r="I14089" s="141" t="s">
        <v>14</v>
      </c>
      <c r="J14089" s="649">
        <v>527.59</v>
      </c>
    </row>
    <row r="14090" spans="1:10" hidden="1">
      <c r="A14090" s="141" t="s">
        <v>49105</v>
      </c>
      <c r="B14090" s="141" t="str">
        <f t="shared" si="220"/>
        <v>INSTALACAO DE UM CONJUNTO DE 4 TOMADAS,APARENTE,EQUIVALENTEA 5 VARAS DE ELETRODUTO DE PVC RIGIDO DE 1/2",45,00M DE FIOINSTALACAO DE UM CONJUNTO DE 4 TOMADAS,APARENTE,EQUIVALENTE2,5MM2,CAIXAS,CONEXOES E TOMADAS DE SOBREPOR 2P+T,10AINSTALACAO DE UM CONJUNTO DE 4 TOMADAS,APARENTE,EQUIVALENTE</v>
      </c>
      <c r="C14090" s="141" t="s">
        <v>49086</v>
      </c>
      <c r="D14090" s="141" t="s">
        <v>49104</v>
      </c>
      <c r="E14090" s="141" t="s">
        <v>49005</v>
      </c>
      <c r="I14090" s="141" t="s">
        <v>14</v>
      </c>
      <c r="J14090" s="649">
        <v>484.27</v>
      </c>
    </row>
    <row r="14091" spans="1:10" hidden="1">
      <c r="A14091" s="141" t="s">
        <v>49106</v>
      </c>
      <c r="B14091" s="141" t="str">
        <f t="shared" si="220"/>
        <v>INSTALACAO DE UM CONJUNTO DE 4 TOMADAS,EMBUTIDO NA ALVENARIA,EQUIVALENTE A 5 VARAS DE ELETRODUTO DE PVC RIGIDO DE 1/2",4INSTALACAO DE UM CONJUNTO DE 4 TOMADAS,EMBUTIDO NA ALVENARIA5,00M DE FIO 2,5MM2,CAIXAS,CONEXOES E TOMADAS DE EMBUTIR 2P+T,20A,COM PLACA FOSFORESCENTE,INCLUSIVE ABERTURA E FECHAMENTO DE RASGO EM ALVENARIAINSTALACAO DE UM CONJUNTO DE 4 TOMADAS,EMBUTIDO NA ALVENARIA</v>
      </c>
      <c r="C14091" s="141" t="s">
        <v>49081</v>
      </c>
      <c r="D14091" s="141" t="s">
        <v>49101</v>
      </c>
      <c r="E14091" s="141" t="s">
        <v>49083</v>
      </c>
      <c r="F14091" s="141" t="s">
        <v>49008</v>
      </c>
      <c r="G14091" s="141" t="s">
        <v>49000</v>
      </c>
      <c r="I14091" s="141" t="s">
        <v>14</v>
      </c>
      <c r="J14091" s="649">
        <v>602.41</v>
      </c>
    </row>
    <row r="14092" spans="1:10" hidden="1">
      <c r="A14092" s="141" t="s">
        <v>49107</v>
      </c>
      <c r="B14092" s="141" t="str">
        <f t="shared" si="220"/>
        <v>INSTALACAO DE UM CONJUNTO DE 4 TOMADAS,EMBUTIDO NA ALVENARIA,EQUIVALENTE A 5 VARAS DE ELETRODUTO DE PVC RIGIDO DE 1/2",4INSTALACAO DE UM CONJUNTO DE 4 TOMADAS,EMBUTIDO NA ALVENARIA5,00M DE FIO 2,5MM2,CAIXAS,CONEXOES E TOMADAS DE EMBUTIR 2P+T,20A,COM PLACA FOSFORESCENTE,INCLUSIVE ABERTURA E FECHAMENTO DE RASGO EM ALVENARIAINSTALACAO DE UM CONJUNTO DE 4 TOMADAS,EMBUTIDO NA ALVENARIA</v>
      </c>
      <c r="C14092" s="141" t="s">
        <v>49081</v>
      </c>
      <c r="D14092" s="141" t="s">
        <v>49101</v>
      </c>
      <c r="E14092" s="141" t="s">
        <v>49083</v>
      </c>
      <c r="F14092" s="141" t="s">
        <v>49008</v>
      </c>
      <c r="G14092" s="141" t="s">
        <v>49000</v>
      </c>
      <c r="I14092" s="141" t="s">
        <v>14</v>
      </c>
      <c r="J14092" s="649">
        <v>545.05999999999995</v>
      </c>
    </row>
    <row r="14093" spans="1:10" hidden="1">
      <c r="A14093" s="141" t="s">
        <v>49108</v>
      </c>
      <c r="B14093" s="141" t="str">
        <f t="shared" si="220"/>
        <v>INSTALACAO DE UM CONJUNTO DE 4 TOMADAS,APARENTE,EQUIVALENTEA 5 VARAS DE ELETRODUTO DE PVC RIGIDO DE 1/2",45,00M DE FIOINSTALACAO DE UM CONJUNTO DE 4 TOMADAS,APARENTE,EQUIVALENTE2,5MM2,CAIXAS,CONEXOES E TOMADAS DE SOBREPOR 2P+T,20AINSTALACAO DE UM CONJUNTO DE 4 TOMADAS,APARENTE,EQUIVALENTE</v>
      </c>
      <c r="C14093" s="141" t="s">
        <v>49086</v>
      </c>
      <c r="D14093" s="141" t="s">
        <v>49104</v>
      </c>
      <c r="E14093" s="141" t="s">
        <v>49011</v>
      </c>
      <c r="I14093" s="141" t="s">
        <v>14</v>
      </c>
      <c r="J14093" s="649">
        <v>534.75</v>
      </c>
    </row>
    <row r="14094" spans="1:10" hidden="1">
      <c r="A14094" s="141" t="s">
        <v>49109</v>
      </c>
      <c r="B14094" s="141" t="str">
        <f t="shared" si="220"/>
        <v>INSTALACAO DE UM CONJUNTO DE 4 TOMADAS,APARENTE,EQUIVALENTEA 5 VARAS DE ELETRODUTO DE PVC RIGIDO DE 1/2",45,00M DE FIOINSTALACAO DE UM CONJUNTO DE 4 TOMADAS,APARENTE,EQUIVALENTE2,5MM2,CAIXAS,CONEXOES E TOMADAS DE SOBREPOR 2P+T,20AINSTALACAO DE UM CONJUNTO DE 4 TOMADAS,APARENTE,EQUIVALENTE</v>
      </c>
      <c r="C14094" s="141" t="s">
        <v>49086</v>
      </c>
      <c r="D14094" s="141" t="s">
        <v>49104</v>
      </c>
      <c r="E14094" s="141" t="s">
        <v>49011</v>
      </c>
      <c r="I14094" s="141" t="s">
        <v>14</v>
      </c>
      <c r="J14094" s="649">
        <v>491.43</v>
      </c>
    </row>
    <row r="14095" spans="1:10" hidden="1">
      <c r="A14095" s="141" t="s">
        <v>49110</v>
      </c>
      <c r="B14095" s="141" t="str">
        <f t="shared" si="220"/>
        <v>INSTALACAO DE UM CONJUNTO DE 4 TOMADAS,APARENTE COM CANALETA PERFURADA,SENDO ESTA LIGADA A ELETROCALHA PRINCIPAL(EXCLUSIINSTALACAO DE UM CONJUNTO DE 4 TOMADAS,APARENTE COM CANALETAVE ESTA),EQUIVALENTE A 3,5 VARAS DE CANALETA E 5 VARAS DE ELETRODUTO DE PVC RIGIDO DE 1/2", 63,00M DE FIO 2,5MM2,CAIXAS,CONEXOES E TOMADAS DE SOBREPOR 2P+T,10AINSTALACAO DE UM CONJUNTO DE 4 TOMADAS,APARENTE COM CANALETA</v>
      </c>
      <c r="C14095" s="141" t="s">
        <v>49094</v>
      </c>
      <c r="D14095" s="141" t="s">
        <v>49015</v>
      </c>
      <c r="E14095" s="141" t="s">
        <v>49111</v>
      </c>
      <c r="F14095" s="141" t="s">
        <v>49112</v>
      </c>
      <c r="G14095" s="141" t="s">
        <v>49018</v>
      </c>
      <c r="I14095" s="141" t="s">
        <v>14</v>
      </c>
      <c r="J14095" s="649">
        <v>967.82</v>
      </c>
    </row>
    <row r="14096" spans="1:10" hidden="1">
      <c r="A14096" s="141" t="s">
        <v>49113</v>
      </c>
      <c r="B14096" s="141" t="str">
        <f t="shared" si="220"/>
        <v>INSTALACAO DE UM CONJUNTO DE 4 TOMADAS,APARENTE COM CANALETA PERFURADA,SENDO ESTA LIGADA A ELETROCALHA PRINCIPAL(EXCLUSIINSTALACAO DE UM CONJUNTO DE 4 TOMADAS,APARENTE COM CANALETAVE ESTA),EQUIVALENTE A 3,5 VARAS DE CANALETA E 5 VARAS DE ELETRODUTO DE PVC RIGIDO DE 1/2", 63,00M DE FIO 2,5MM2,CAIXAS,CONEXOES E TOMADAS DE SOBREPOR 2P+T,10AINSTALACAO DE UM CONJUNTO DE 4 TOMADAS,APARENTE COM CANALETA</v>
      </c>
      <c r="C14096" s="141" t="s">
        <v>49094</v>
      </c>
      <c r="D14096" s="141" t="s">
        <v>49015</v>
      </c>
      <c r="E14096" s="141" t="s">
        <v>49111</v>
      </c>
      <c r="F14096" s="141" t="s">
        <v>49112</v>
      </c>
      <c r="G14096" s="141" t="s">
        <v>49018</v>
      </c>
      <c r="I14096" s="141" t="s">
        <v>14</v>
      </c>
      <c r="J14096" s="649">
        <v>921.33</v>
      </c>
    </row>
    <row r="14097" spans="1:10" hidden="1">
      <c r="A14097" s="141" t="s">
        <v>49114</v>
      </c>
      <c r="B14097" s="141" t="str">
        <f t="shared" si="220"/>
        <v>INSTALACAO DE UM CONJUNTO DE 4 TOMADAS,APARENTE COM CANALETA PERFURADA,SENDO ESTA LIGADA A ELETROCALHA PRINCIPAL(EXCLUSIINSTALACAO DE UM CONJUNTO DE 4 TOMADAS,APARENTE COM CANALETAVE ESTA),EQUIVALENTE A 3,5 VARAS DE CANALETA E 5 VARAS DE ELETRODUTO DE PVC RIGIDO DE 1/2", 63,00M DE FIO 2,5MM2,CAIXAS,CONEXOES E TOMADAS DE SOBREPOR 2P+T,20AINSTALACAO DE UM CONJUNTO DE 4 TOMADAS,APARENTE COM CANALETA</v>
      </c>
      <c r="C14097" s="141" t="s">
        <v>49094</v>
      </c>
      <c r="D14097" s="141" t="s">
        <v>49015</v>
      </c>
      <c r="E14097" s="141" t="s">
        <v>49111</v>
      </c>
      <c r="F14097" s="141" t="s">
        <v>49112</v>
      </c>
      <c r="G14097" s="141" t="s">
        <v>49022</v>
      </c>
      <c r="I14097" s="141" t="s">
        <v>14</v>
      </c>
      <c r="J14097" s="649">
        <v>974.98</v>
      </c>
    </row>
    <row r="14098" spans="1:10" hidden="1">
      <c r="A14098" s="141" t="s">
        <v>49115</v>
      </c>
      <c r="B14098" s="141" t="str">
        <f t="shared" si="220"/>
        <v>INSTALACAO DE UM CONJUNTO DE 4 TOMADAS,APARENTE COM CANALETA PERFURADA,SENDO ESTA LIGADA A ELETROCALHA PRINCIPAL(EXCLUSIINSTALACAO DE UM CONJUNTO DE 4 TOMADAS,APARENTE COM CANALETAVE ESTA),EQUIVALENTE A 3,5 VARAS DE CANALETA E 5 VARAS DE ELETRODUTO DE PVC RIGIDO DE 1/2", 63,00M DE FIO 2,5MM2,CAIXAS,CONEXOES E TOMADAS DE SOBREPOR 2P+T,20AINSTALACAO DE UM CONJUNTO DE 4 TOMADAS,APARENTE COM CANALETA</v>
      </c>
      <c r="C14098" s="141" t="s">
        <v>49094</v>
      </c>
      <c r="D14098" s="141" t="s">
        <v>49015</v>
      </c>
      <c r="E14098" s="141" t="s">
        <v>49111</v>
      </c>
      <c r="F14098" s="141" t="s">
        <v>49112</v>
      </c>
      <c r="G14098" s="141" t="s">
        <v>49022</v>
      </c>
      <c r="I14098" s="141" t="s">
        <v>14</v>
      </c>
      <c r="J14098" s="649">
        <v>928.49</v>
      </c>
    </row>
    <row r="14099" spans="1:10" hidden="1">
      <c r="A14099" s="141" t="s">
        <v>49116</v>
      </c>
      <c r="B14099" s="141" t="str">
        <f t="shared" si="220"/>
        <v>INSTALACAO DE PONTO PARA SONOFLETOR DE TETO SOBRE REBAIXO APARTIR DA ELETROCALHA/PERFILADO,EXCLUSIVE SONOFLETOR (VIDE IINSTALACAO DE PONTO PARA SONOFLETOR DE TETO SOBRE REBAIXO ATEM 18.037.0200) E FIOS,INCLUSIVE ACESSORIOS DE FIXACAOINSTALACAO DE PONTO PARA SONOFLETOR DE TETO SOBRE REBAIXO A</v>
      </c>
      <c r="C14099" s="141" t="s">
        <v>49117</v>
      </c>
      <c r="D14099" s="141" t="s">
        <v>49118</v>
      </c>
      <c r="E14099" s="141" t="s">
        <v>49119</v>
      </c>
      <c r="I14099" s="141" t="s">
        <v>14</v>
      </c>
      <c r="J14099" s="649">
        <v>249.26</v>
      </c>
    </row>
    <row r="14100" spans="1:10" hidden="1">
      <c r="A14100" s="141" t="s">
        <v>49120</v>
      </c>
      <c r="B14100" s="141" t="str">
        <f t="shared" si="220"/>
        <v>INSTALACAO DE PONTO PARA SONOFLETOR DE TETO SOBRE REBAIXO APARTIR DA ELETROCALHA/PERFILADO,EXCLUSIVE SONOFLETOR (VIDE IINSTALACAO DE PONTO PARA SONOFLETOR DE TETO SOBRE REBAIXO ATEM 18.037.0200) E FIOS,INCLUSIVE ACESSORIOS DE FIXACAOINSTALACAO DE PONTO PARA SONOFLETOR DE TETO SOBRE REBAIXO A</v>
      </c>
      <c r="C14100" s="141" t="s">
        <v>49117</v>
      </c>
      <c r="D14100" s="141" t="s">
        <v>49118</v>
      </c>
      <c r="E14100" s="141" t="s">
        <v>49119</v>
      </c>
      <c r="I14100" s="141" t="s">
        <v>14</v>
      </c>
      <c r="J14100" s="649">
        <v>221.82</v>
      </c>
    </row>
    <row r="14101" spans="1:10" hidden="1">
      <c r="A14101" s="141" t="s">
        <v>49121</v>
      </c>
      <c r="B14101" s="141" t="str">
        <f t="shared" si="220"/>
        <v>INSTALACAO DE PONTO DE LUZ,APARENTE,EQUIVALENTE A 2 VARAS DE ELETRODUTO RIGIDO,DE ACO CARBONO ESMALTADO,DE 3/4",12,00M DINSTALACAO DE PONTO DE LUZ,APARENTE,EQUIVALENTE A 2 VARAS DEE FIO 2,5MM2,CAIXAS,CONEXOES,LUVAS,CURVA E INTERRUPTOR DE SOBREPOR COM PLACA FOSFORESCENTEINSTALACAO DE PONTO DE LUZ,APARENTE,EQUIVALENTE A 2 VARAS DE</v>
      </c>
      <c r="C14101" s="141" t="s">
        <v>48533</v>
      </c>
      <c r="D14101" s="141" t="s">
        <v>49122</v>
      </c>
      <c r="E14101" s="141" t="s">
        <v>48567</v>
      </c>
      <c r="F14101" s="141" t="s">
        <v>49123</v>
      </c>
      <c r="I14101" s="141" t="s">
        <v>14</v>
      </c>
      <c r="J14101" s="649">
        <v>350.45</v>
      </c>
    </row>
    <row r="14102" spans="1:10" hidden="1">
      <c r="A14102" s="141" t="s">
        <v>49124</v>
      </c>
      <c r="B14102" s="141" t="str">
        <f t="shared" si="220"/>
        <v>INSTALACAO DE PONTO DE LUZ,APARENTE,EQUIVALENTE A 2 VARAS DE ELETRODUTO RIGIDO,DE ACO CARBONO ESMALTADO,DE 3/4",12,00M DINSTALACAO DE PONTO DE LUZ,APARENTE,EQUIVALENTE A 2 VARAS DEE FIO 2,5MM2,CAIXAS,CONEXOES,LUVAS,CURVA E INTERRUPTOR DE SOBREPOR COM PLACA FOSFORESCENTEINSTALACAO DE PONTO DE LUZ,APARENTE,EQUIVALENTE A 2 VARAS DE</v>
      </c>
      <c r="C14102" s="141" t="s">
        <v>48533</v>
      </c>
      <c r="D14102" s="141" t="s">
        <v>49122</v>
      </c>
      <c r="E14102" s="141" t="s">
        <v>48567</v>
      </c>
      <c r="F14102" s="141" t="s">
        <v>49123</v>
      </c>
      <c r="I14102" s="141" t="s">
        <v>14</v>
      </c>
      <c r="J14102" s="649">
        <v>316.12</v>
      </c>
    </row>
    <row r="14103" spans="1:10" hidden="1">
      <c r="A14103" s="141" t="s">
        <v>49125</v>
      </c>
      <c r="B14103" s="141" t="str">
        <f t="shared" si="220"/>
        <v>INSTALACAO DE PONTO DE LUZ,APARENTE,EQUIVALENTE A 2 VARAS DE ELETRODUTO RIGIDO,DE ACO CARBONO ESMALTADO,DE 1/2",12,00M DINSTALACAO DE PONTO DE LUZ,APARENTE,EQUIVALENTE A 2 VARAS DEE FIO 1,5MM2,CAIXAS,CONEXOES,LUVAS,CURVA E INTERRUPTOR DE SOBREPOR COM PLACA FOSFORESCENTEINSTALACAO DE PONTO DE LUZ,APARENTE,EQUIVALENTE A 2 VARAS DE</v>
      </c>
      <c r="C14103" s="141" t="s">
        <v>48533</v>
      </c>
      <c r="D14103" s="141" t="s">
        <v>49126</v>
      </c>
      <c r="E14103" s="141" t="s">
        <v>49127</v>
      </c>
      <c r="F14103" s="141" t="s">
        <v>49123</v>
      </c>
      <c r="I14103" s="141" t="s">
        <v>14</v>
      </c>
      <c r="J14103" s="649">
        <v>325.67</v>
      </c>
    </row>
    <row r="14104" spans="1:10" hidden="1">
      <c r="A14104" s="141" t="s">
        <v>49128</v>
      </c>
      <c r="B14104" s="141" t="str">
        <f t="shared" si="220"/>
        <v>INSTALACAO DE PONTO DE LUZ,APARENTE,EQUIVALENTE A 2 VARAS DE ELETRODUTO RIGIDO,DE ACO CARBONO ESMALTADO,DE 1/2",12,00M DINSTALACAO DE PONTO DE LUZ,APARENTE,EQUIVALENTE A 2 VARAS DEE FIO 1,5MM2,CAIXAS,CONEXOES,LUVAS,CURVA E INTERRUPTOR DE SOBREPOR COM PLACA FOSFORESCENTEINSTALACAO DE PONTO DE LUZ,APARENTE,EQUIVALENTE A 2 VARAS DE</v>
      </c>
      <c r="C14104" s="141" t="s">
        <v>48533</v>
      </c>
      <c r="D14104" s="141" t="s">
        <v>49126</v>
      </c>
      <c r="E14104" s="141" t="s">
        <v>49127</v>
      </c>
      <c r="F14104" s="141" t="s">
        <v>49123</v>
      </c>
      <c r="I14104" s="141" t="s">
        <v>14</v>
      </c>
      <c r="J14104" s="649">
        <v>293.18</v>
      </c>
    </row>
    <row r="14105" spans="1:10" hidden="1">
      <c r="A14105" s="141" t="s">
        <v>49129</v>
      </c>
      <c r="B14105" s="141" t="str">
        <f t="shared" si="220"/>
        <v>INSTALACAO DE UM CONJUNTO DE 2 PONTOS DE LUZ,APARENTE,EQUIVALENTE A 5 VARAS DE ELETRODUTO RIGIDO,DE ACO CARBONO ESMALTADINSTALACAO DE UM CONJUNTO DE 2 PONTOS DE LUZ,APARENTE,EQUIVAO,DE 3/4",33,00M DE FIO 2,5MM2,CAIXAS,CONEXOES,LUVAS,CURVA E INTERRUPTOR DE SOBREPOR COM PLACA FOSFORESCENTEINSTALACAO DE UM CONJUNTO DE 2 PONTOS DE LUZ,APARENTE,EQUIVA</v>
      </c>
      <c r="C14105" s="141" t="s">
        <v>48565</v>
      </c>
      <c r="D14105" s="141" t="s">
        <v>49130</v>
      </c>
      <c r="E14105" s="141" t="s">
        <v>49131</v>
      </c>
      <c r="F14105" s="141" t="s">
        <v>49132</v>
      </c>
      <c r="I14105" s="141" t="s">
        <v>14</v>
      </c>
      <c r="J14105" s="649">
        <v>642.5</v>
      </c>
    </row>
    <row r="14106" spans="1:10" hidden="1">
      <c r="A14106" s="141" t="s">
        <v>49133</v>
      </c>
      <c r="B14106" s="141" t="str">
        <f t="shared" si="220"/>
        <v>INSTALACAO DE UM CONJUNTO DE 2 PONTOS DE LUZ,APARENTE,EQUIVALENTE A 5 VARAS DE ELETRODUTO RIGIDO,DE ACO CARBONO ESMALTADINSTALACAO DE UM CONJUNTO DE 2 PONTOS DE LUZ,APARENTE,EQUIVAO,DE 3/4",33,00M DE FIO 2,5MM2,CAIXAS,CONEXOES,LUVAS,CURVA E INTERRUPTOR DE SOBREPOR COM PLACA FOSFORESCENTEINSTALACAO DE UM CONJUNTO DE 2 PONTOS DE LUZ,APARENTE,EQUIVA</v>
      </c>
      <c r="C14106" s="141" t="s">
        <v>48565</v>
      </c>
      <c r="D14106" s="141" t="s">
        <v>49130</v>
      </c>
      <c r="E14106" s="141" t="s">
        <v>49131</v>
      </c>
      <c r="F14106" s="141" t="s">
        <v>49132</v>
      </c>
      <c r="I14106" s="141" t="s">
        <v>14</v>
      </c>
      <c r="J14106" s="649">
        <v>584.66999999999996</v>
      </c>
    </row>
    <row r="14107" spans="1:10" hidden="1">
      <c r="A14107" s="141" t="s">
        <v>49134</v>
      </c>
      <c r="B14107" s="141" t="str">
        <f t="shared" si="220"/>
        <v>INSTALACAO DE UM CONJUNTO DE 3 PONTOS DE LUZ,APARENTE,EQUIVALENTE A 6 VARAS DE ELETRODUTO RIGIDO,DE ACO CARBONO ESMALTADINSTALACAO DE UM CONJUNTO DE 3 PONTOS DE LUZ,APARENTE,EQUIVAO,DE 3/4",50,00 DE FIO 2,5MM2,CAIXAS,CONEXOES,LUVAS,CURVA EINTERRUPTOR DE SOBREPOR COM PLACA FOSFORESCENTEINSTALACAO DE UM CONJUNTO DE 3 PONTOS DE LUZ,APARENTE,EQUIVA</v>
      </c>
      <c r="C14107" s="141" t="s">
        <v>48592</v>
      </c>
      <c r="D14107" s="141" t="s">
        <v>49135</v>
      </c>
      <c r="E14107" s="141" t="s">
        <v>49136</v>
      </c>
      <c r="F14107" s="141" t="s">
        <v>49137</v>
      </c>
      <c r="I14107" s="141" t="s">
        <v>14</v>
      </c>
      <c r="J14107" s="649">
        <v>817.14</v>
      </c>
    </row>
    <row r="14108" spans="1:10" hidden="1">
      <c r="A14108" s="141" t="s">
        <v>49138</v>
      </c>
      <c r="B14108" s="141" t="str">
        <f t="shared" si="220"/>
        <v>INSTALACAO DE UM CONJUNTO DE 3 PONTOS DE LUZ,APARENTE,EQUIVALENTE A 6 VARAS DE ELETRODUTO RIGIDO,DE ACO CARBONO ESMALTADINSTALACAO DE UM CONJUNTO DE 3 PONTOS DE LUZ,APARENTE,EQUIVAO,DE 3/4",50,00 DE FIO 2,5MM2,CAIXAS,CONEXOES,LUVAS,CURVA EINTERRUPTOR DE SOBREPOR COM PLACA FOSFORESCENTEINSTALACAO DE UM CONJUNTO DE 3 PONTOS DE LUZ,APARENTE,EQUIVA</v>
      </c>
      <c r="C14108" s="141" t="s">
        <v>48592</v>
      </c>
      <c r="D14108" s="141" t="s">
        <v>49135</v>
      </c>
      <c r="E14108" s="141" t="s">
        <v>49136</v>
      </c>
      <c r="F14108" s="141" t="s">
        <v>49137</v>
      </c>
      <c r="I14108" s="141" t="s">
        <v>14</v>
      </c>
      <c r="J14108" s="649">
        <v>744.8</v>
      </c>
    </row>
    <row r="14109" spans="1:10" hidden="1">
      <c r="A14109" s="141" t="s">
        <v>49139</v>
      </c>
      <c r="B14109" s="141" t="str">
        <f t="shared" si="220"/>
        <v>INSTALACAO DE UM CONJUNTO DE 4 PONTOS DE LUZ,APARENTE,EQUIVALENTE A 7 VARAS DE ELETRODUTO RIGIDO,DE ACO CARBONO ESMALTADINSTALACAO DE UM CONJUNTO DE 4 PONTOS DE LUZ,APARENTE,EQUIVAO,DE 3/4",50,00M DE FIO 2,5MM2,CAIXAS,CONEXOES,LUVAS,CURVA E INTERRUPTOR DE SOBREPOR COM PLACA FOSFORESCENTEINSTALACAO DE UM CONJUNTO DE 4 PONTOS DE LUZ,APARENTE,EQUIVA</v>
      </c>
      <c r="C14109" s="141" t="s">
        <v>48614</v>
      </c>
      <c r="D14109" s="141" t="s">
        <v>49140</v>
      </c>
      <c r="E14109" s="141" t="s">
        <v>49141</v>
      </c>
      <c r="F14109" s="141" t="s">
        <v>49132</v>
      </c>
      <c r="I14109" s="141" t="s">
        <v>14</v>
      </c>
      <c r="J14109" s="649">
        <v>879.55</v>
      </c>
    </row>
    <row r="14110" spans="1:10" hidden="1">
      <c r="A14110" s="141" t="s">
        <v>49142</v>
      </c>
      <c r="B14110" s="141" t="str">
        <f t="shared" si="220"/>
        <v>INSTALACAO DE UM CONJUNTO DE 4 PONTOS DE LUZ,APARENTE,EQUIVALENTE A 7 VARAS DE ELETRODUTO RIGIDO,DE ACO CARBONO ESMALTADINSTALACAO DE UM CONJUNTO DE 4 PONTOS DE LUZ,APARENTE,EQUIVAO,DE 3/4",50,00M DE FIO 2,5MM2,CAIXAS,CONEXOES,LUVAS,CURVA E INTERRUPTOR DE SOBREPOR COM PLACA FOSFORESCENTEINSTALACAO DE UM CONJUNTO DE 4 PONTOS DE LUZ,APARENTE,EQUIVA</v>
      </c>
      <c r="C14110" s="141" t="s">
        <v>48614</v>
      </c>
      <c r="D14110" s="141" t="s">
        <v>49140</v>
      </c>
      <c r="E14110" s="141" t="s">
        <v>49141</v>
      </c>
      <c r="F14110" s="141" t="s">
        <v>49132</v>
      </c>
      <c r="I14110" s="141" t="s">
        <v>14</v>
      </c>
      <c r="J14110" s="649">
        <v>802.35</v>
      </c>
    </row>
    <row r="14111" spans="1:10" hidden="1">
      <c r="A14111" s="141" t="s">
        <v>49143</v>
      </c>
      <c r="B14111" s="141" t="str">
        <f t="shared" si="220"/>
        <v>INSTALACAO DE UM CONJUNTO DE 5 PONTOS DE LUZ,APARENTE,EQUIVALENTE A 8 VARAS DE ELETRODUTO RIGIDO,DE ACO CARBONO ESMALTADINSTALACAO DE UM CONJUNTO DE 5 PONTOS DE LUZ,APARENTE,EQUIVAO,DE 3/4",57,00MM DE FIO 2,5MM2,CAIXAS,CONEXOES,LUVAS,CURVAE INTERRUPTOR DE SOBREPOR COM PLACA FOSFORESCENTEINSTALACAO DE UM CONJUNTO DE 5 PONTOS DE LUZ,APARENTE,EQUIVA</v>
      </c>
      <c r="C14111" s="141" t="s">
        <v>48638</v>
      </c>
      <c r="D14111" s="141" t="s">
        <v>49144</v>
      </c>
      <c r="E14111" s="141" t="s">
        <v>49145</v>
      </c>
      <c r="F14111" s="141" t="s">
        <v>49146</v>
      </c>
      <c r="I14111" s="141" t="s">
        <v>14</v>
      </c>
      <c r="J14111" s="649">
        <v>1032.6199999999999</v>
      </c>
    </row>
    <row r="14112" spans="1:10" hidden="1">
      <c r="A14112" s="141" t="s">
        <v>49147</v>
      </c>
      <c r="B14112" s="141" t="str">
        <f t="shared" si="220"/>
        <v>INSTALACAO DE UM CONJUNTO DE 5 PONTOS DE LUZ,APARENTE,EQUIVALENTE A 8 VARAS DE ELETRODUTO RIGIDO,DE ACO CARBONO ESMALTADINSTALACAO DE UM CONJUNTO DE 5 PONTOS DE LUZ,APARENTE,EQUIVAO,DE 3/4",57,00MM DE FIO 2,5MM2,CAIXAS,CONEXOES,LUVAS,CURVAE INTERRUPTOR DE SOBREPOR COM PLACA FOSFORESCENTEINSTALACAO DE UM CONJUNTO DE 5 PONTOS DE LUZ,APARENTE,EQUIVA</v>
      </c>
      <c r="C14112" s="141" t="s">
        <v>48638</v>
      </c>
      <c r="D14112" s="141" t="s">
        <v>49144</v>
      </c>
      <c r="E14112" s="141" t="s">
        <v>49145</v>
      </c>
      <c r="F14112" s="141" t="s">
        <v>49146</v>
      </c>
      <c r="I14112" s="141" t="s">
        <v>14</v>
      </c>
      <c r="J14112" s="649">
        <v>940.95</v>
      </c>
    </row>
    <row r="14113" spans="1:10" hidden="1">
      <c r="A14113" s="141" t="s">
        <v>49148</v>
      </c>
      <c r="B14113" s="141" t="str">
        <f t="shared" si="220"/>
        <v>INSTALACAO DE UM CONJUNTO DE 6 PONTOS DE LUZ,APARENTE,EQUIVALENTE A 9 VARAS DE ELETRODUTO RIGIDO,DE ACO CARBONO ESMALTADINSTALACAO DE UM CONJUNTO DE 6 PONTOS DE LUZ,APARENTE,EQUIVAO,DE 3/4",66,00M DE FIO 2,5MM2,CAIXAS,CONEXOES,LUVAS,CURVA E INTERRUPTOR DE SOBREPOR COM PLACA FOSFORESCENTEINSTALACAO DE UM CONJUNTO DE 6 PONTOS DE LUZ,APARENTE,EQUIVA</v>
      </c>
      <c r="C14113" s="141" t="s">
        <v>48663</v>
      </c>
      <c r="D14113" s="141" t="s">
        <v>49149</v>
      </c>
      <c r="E14113" s="141" t="s">
        <v>49150</v>
      </c>
      <c r="F14113" s="141" t="s">
        <v>49132</v>
      </c>
      <c r="I14113" s="141" t="s">
        <v>14</v>
      </c>
      <c r="J14113" s="649">
        <v>1168.49</v>
      </c>
    </row>
    <row r="14114" spans="1:10" hidden="1">
      <c r="A14114" s="141" t="s">
        <v>49151</v>
      </c>
      <c r="B14114" s="141" t="str">
        <f t="shared" si="220"/>
        <v>INSTALACAO DE UM CONJUNTO DE 6 PONTOS DE LUZ,APARENTE,EQUIVALENTE A 9 VARAS DE ELETRODUTO RIGIDO,DE ACO CARBONO ESMALTADINSTALACAO DE UM CONJUNTO DE 6 PONTOS DE LUZ,APARENTE,EQUIVAO,DE 3/4",66,00M DE FIO 2,5MM2,CAIXAS,CONEXOES,LUVAS,CURVA E INTERRUPTOR DE SOBREPOR COM PLACA FOSFORESCENTEINSTALACAO DE UM CONJUNTO DE 6 PONTOS DE LUZ,APARENTE,EQUIVA</v>
      </c>
      <c r="C14114" s="141" t="s">
        <v>48663</v>
      </c>
      <c r="D14114" s="141" t="s">
        <v>49149</v>
      </c>
      <c r="E14114" s="141" t="s">
        <v>49150</v>
      </c>
      <c r="F14114" s="141" t="s">
        <v>49132</v>
      </c>
      <c r="I14114" s="141" t="s">
        <v>14</v>
      </c>
      <c r="J14114" s="649">
        <v>1064.48</v>
      </c>
    </row>
    <row r="14115" spans="1:10" hidden="1">
      <c r="A14115" s="141" t="s">
        <v>49152</v>
      </c>
      <c r="B14115" s="141" t="str">
        <f t="shared" si="220"/>
        <v>INSTALACAO DE UM CONJUNTO DE 8 PONTOS DE LUZ,APARENTE,EQUIVALENTE A 10 VARAS DE ELETRODUTO RIGIDO,DE ACO CARBONO ESMALTAINSTALACAO DE UM CONJUNTO DE 8 PONTOS DE LUZ,APARENTE,EQUIVADO,DE 3/4",80,00M DE FIO 2,5MM2,CAIXAS,CONEXOES,LUVAS,CURVAE INTERRUPTOR DE SOBREPOR COM PLACA FOSFORESCENTEINSTALACAO DE UM CONJUNTO DE 8 PONTOS DE LUZ,APARENTE,EQUIVA</v>
      </c>
      <c r="C14115" s="141" t="s">
        <v>48689</v>
      </c>
      <c r="D14115" s="141" t="s">
        <v>49153</v>
      </c>
      <c r="E14115" s="141" t="s">
        <v>49154</v>
      </c>
      <c r="F14115" s="141" t="s">
        <v>49146</v>
      </c>
      <c r="I14115" s="141" t="s">
        <v>14</v>
      </c>
      <c r="J14115" s="649">
        <v>1347.11</v>
      </c>
    </row>
    <row r="14116" spans="1:10" hidden="1">
      <c r="A14116" s="141" t="s">
        <v>49155</v>
      </c>
      <c r="B14116" s="141" t="str">
        <f t="shared" si="220"/>
        <v>INSTALACAO DE UM CONJUNTO DE 8 PONTOS DE LUZ,APARENTE,EQUIVALENTE A 10 VARAS DE ELETRODUTO RIGIDO,DE ACO CARBONO ESMALTAINSTALACAO DE UM CONJUNTO DE 8 PONTOS DE LUZ,APARENTE,EQUIVADO,DE 3/4",80,00M DE FIO 2,5MM2,CAIXAS,CONEXOES,LUVAS,CURVAE INTERRUPTOR DE SOBREPOR COM PLACA FOSFORESCENTEINSTALACAO DE UM CONJUNTO DE 8 PONTOS DE LUZ,APARENTE,EQUIVA</v>
      </c>
      <c r="C14116" s="141" t="s">
        <v>48689</v>
      </c>
      <c r="D14116" s="141" t="s">
        <v>49153</v>
      </c>
      <c r="E14116" s="141" t="s">
        <v>49154</v>
      </c>
      <c r="F14116" s="141" t="s">
        <v>49146</v>
      </c>
      <c r="I14116" s="141" t="s">
        <v>14</v>
      </c>
      <c r="J14116" s="649">
        <v>1227.77</v>
      </c>
    </row>
    <row r="14117" spans="1:10" hidden="1">
      <c r="A14117" s="141" t="s">
        <v>49156</v>
      </c>
      <c r="B14117" s="141" t="str">
        <f t="shared" si="220"/>
        <v>INSTALACAO DE UM CONJUNTO DE 2 PONTOS DE LUZ,APARENTE,EQUIVALENTE A 3 VARAS DE ELETRODUTO RIGIDO,DE ACO CARBONO ESMALTADINSTALACAO DE UM CONJUNTO DE 2 PONTOS DE LUZ,APARENTE,EQUIVAO,DE 3/4",20,00M DE FIO 2,5MM2,CAIXAS,CONEXOES,LUVAS E CONSIDERANDO O CONTROLE DOS PONTOS DIRETO NO Q.D.LINSTALACAO DE UM CONJUNTO DE 2 PONTOS DE LUZ,APARENTE,EQUIVA</v>
      </c>
      <c r="C14117" s="141" t="s">
        <v>48565</v>
      </c>
      <c r="D14117" s="141" t="s">
        <v>49157</v>
      </c>
      <c r="E14117" s="141" t="s">
        <v>49158</v>
      </c>
      <c r="F14117" s="141" t="s">
        <v>49159</v>
      </c>
      <c r="I14117" s="141" t="s">
        <v>14</v>
      </c>
      <c r="J14117" s="649">
        <v>473.89</v>
      </c>
    </row>
    <row r="14118" spans="1:10" hidden="1">
      <c r="A14118" s="141" t="s">
        <v>49160</v>
      </c>
      <c r="B14118" s="141" t="str">
        <f t="shared" si="220"/>
        <v>INSTALACAO DE UM CONJUNTO DE 2 PONTOS DE LUZ,APARENTE,EQUIVALENTE A 3 VARAS DE ELETRODUTO RIGIDO,DE ACO CARBONO ESMALTADINSTALACAO DE UM CONJUNTO DE 2 PONTOS DE LUZ,APARENTE,EQUIVAO,DE 3/4",20,00M DE FIO 2,5MM2,CAIXAS,CONEXOES,LUVAS E CONSIDERANDO O CONTROLE DOS PONTOS DIRETO NO Q.D.LINSTALACAO DE UM CONJUNTO DE 2 PONTOS DE LUZ,APARENTE,EQUIVA</v>
      </c>
      <c r="C14118" s="141" t="s">
        <v>48565</v>
      </c>
      <c r="D14118" s="141" t="s">
        <v>49157</v>
      </c>
      <c r="E14118" s="141" t="s">
        <v>49158</v>
      </c>
      <c r="F14118" s="141" t="s">
        <v>49159</v>
      </c>
      <c r="I14118" s="141" t="s">
        <v>14</v>
      </c>
      <c r="J14118" s="649">
        <v>426.89</v>
      </c>
    </row>
    <row r="14119" spans="1:10" hidden="1">
      <c r="A14119" s="141" t="s">
        <v>49161</v>
      </c>
      <c r="B14119" s="141" t="str">
        <f t="shared" si="220"/>
        <v>INSTALACAO DE UM CONJUNTO DE 3 PONTOS DE LUZ,APARENTE,EQUIVALENTE A 5 VARAS DE ELETRODUTO RIGIDO,DE ACO CARBONO ESMALTADINSTALACAO DE UM CONJUNTO DE 3 PONTOS DE LUZ,APARENTE,EQUIVAO,DE 3/4",30,00M DE FIO 2,5MM2,CAIXAS,CONEXOES,LUVAS E CONSIDERANDO O CONTROLE DOS PONTOS DIRETO NO Q.D.L.INSTALACAO DE UM CONJUNTO DE 3 PONTOS DE LUZ,APARENTE,EQUIVA</v>
      </c>
      <c r="C14119" s="141" t="s">
        <v>48592</v>
      </c>
      <c r="D14119" s="141" t="s">
        <v>49130</v>
      </c>
      <c r="E14119" s="141" t="s">
        <v>49162</v>
      </c>
      <c r="F14119" s="141" t="s">
        <v>49163</v>
      </c>
      <c r="I14119" s="141" t="s">
        <v>14</v>
      </c>
      <c r="J14119" s="649">
        <v>594.64</v>
      </c>
    </row>
    <row r="14120" spans="1:10" hidden="1">
      <c r="A14120" s="141" t="s">
        <v>49164</v>
      </c>
      <c r="B14120" s="141" t="str">
        <f t="shared" si="220"/>
        <v>INSTALACAO DE UM CONJUNTO DE 3 PONTOS DE LUZ,APARENTE,EQUIVALENTE A 5 VARAS DE ELETRODUTO RIGIDO,DE ACO CARBONO ESMALTADINSTALACAO DE UM CONJUNTO DE 3 PONTOS DE LUZ,APARENTE,EQUIVAO,DE 3/4",30,00M DE FIO 2,5MM2,CAIXAS,CONEXOES,LUVAS E CONSIDERANDO O CONTROLE DOS PONTOS DIRETO NO Q.D.L.INSTALACAO DE UM CONJUNTO DE 3 PONTOS DE LUZ,APARENTE,EQUIVA</v>
      </c>
      <c r="C14120" s="141" t="s">
        <v>48592</v>
      </c>
      <c r="D14120" s="141" t="s">
        <v>49130</v>
      </c>
      <c r="E14120" s="141" t="s">
        <v>49162</v>
      </c>
      <c r="F14120" s="141" t="s">
        <v>49163</v>
      </c>
      <c r="I14120" s="141" t="s">
        <v>14</v>
      </c>
      <c r="J14120" s="649">
        <v>541.30999999999995</v>
      </c>
    </row>
    <row r="14121" spans="1:10" hidden="1">
      <c r="A14121" s="141" t="s">
        <v>49165</v>
      </c>
      <c r="B14121" s="141" t="str">
        <f t="shared" si="220"/>
        <v>INSTALACAO DE UM CONJUNTO DE 4 PONTOS DE LUZ,APARENTE,EQUIVALENTE A 6 VARAS DE ELETRODUTO RIGIDO,DE ACO CARBONO ESMALTADINSTALACAO DE UM CONJUNTO DE 4 PONTOS DE LUZ,APARENTE,EQUIVAO,DE 3/4",40,00M DE FIO 2,5MM2,CAIXAS,CONEXOES,LUVAS E CONSIDERANDO O CONTROLE DOS PONTOS DIRETO NO Q.D.L.INSTALACAO DE UM CONJUNTO DE 4 PONTOS DE LUZ,APARENTE,EQUIVA</v>
      </c>
      <c r="C14121" s="141" t="s">
        <v>48614</v>
      </c>
      <c r="D14121" s="141" t="s">
        <v>49135</v>
      </c>
      <c r="E14121" s="141" t="s">
        <v>49166</v>
      </c>
      <c r="F14121" s="141" t="s">
        <v>49163</v>
      </c>
      <c r="I14121" s="141" t="s">
        <v>14</v>
      </c>
      <c r="J14121" s="649">
        <v>690.37</v>
      </c>
    </row>
    <row r="14122" spans="1:10" hidden="1">
      <c r="A14122" s="141" t="s">
        <v>49167</v>
      </c>
      <c r="B14122" s="141" t="str">
        <f t="shared" si="220"/>
        <v>INSTALACAO DE UM CONJUNTO DE 4 PONTOS DE LUZ,APARENTE,EQUIVALENTE A 6 VARAS DE ELETRODUTO RIGIDO,DE ACO CARBONO ESMALTADINSTALACAO DE UM CONJUNTO DE 4 PONTOS DE LUZ,APARENTE,EQUIVAO,DE 3/4",40,00M DE FIO 2,5MM2,CAIXAS,CONEXOES,LUVAS E CONSIDERANDO O CONTROLE DOS PONTOS DIRETO NO Q.D.L.INSTALACAO DE UM CONJUNTO DE 4 PONTOS DE LUZ,APARENTE,EQUIVA</v>
      </c>
      <c r="C14122" s="141" t="s">
        <v>48614</v>
      </c>
      <c r="D14122" s="141" t="s">
        <v>49135</v>
      </c>
      <c r="E14122" s="141" t="s">
        <v>49166</v>
      </c>
      <c r="F14122" s="141" t="s">
        <v>49163</v>
      </c>
      <c r="I14122" s="141" t="s">
        <v>14</v>
      </c>
      <c r="J14122" s="649">
        <v>630.5</v>
      </c>
    </row>
    <row r="14123" spans="1:10" hidden="1">
      <c r="A14123" s="141" t="s">
        <v>49168</v>
      </c>
      <c r="B14123" s="141" t="str">
        <f t="shared" si="220"/>
        <v>INSTALACAO DE UM CONJUNTO DE 5 PONTOS DE LUZ,APARENTE,EQUIVALENTE A 7 VARAS DE ELETRODUTO RIGIDO,DE ACO CARBONO ESMALTADINSTALACAO DE UM CONJUNTO DE 5 PONTOS DE LUZ,APARENTE,EQUIVAO,DE 3/4",45,00M DE FIO 2,5MM2,CAIXAS,CONEXOES,LUVAS E CONSIDERANDO O CONTROLE DOS PONTOS DIRETO NO Q.D.L.INSTALACAO DE UM CONJUNTO DE 5 PONTOS DE LUZ,APARENTE,EQUIVA</v>
      </c>
      <c r="C14123" s="141" t="s">
        <v>48638</v>
      </c>
      <c r="D14123" s="141" t="s">
        <v>49140</v>
      </c>
      <c r="E14123" s="141" t="s">
        <v>49169</v>
      </c>
      <c r="F14123" s="141" t="s">
        <v>49163</v>
      </c>
      <c r="I14123" s="141" t="s">
        <v>14</v>
      </c>
      <c r="J14123" s="649">
        <v>806.91</v>
      </c>
    </row>
    <row r="14124" spans="1:10" hidden="1">
      <c r="A14124" s="141" t="s">
        <v>49170</v>
      </c>
      <c r="B14124" s="141" t="str">
        <f t="shared" si="220"/>
        <v>INSTALACAO DE UM CONJUNTO DE 5 PONTOS DE LUZ,APARENTE,EQUIVALENTE A 7 VARAS DE ELETRODUTO RIGIDO,DE ACO CARBONO ESMALTADINSTALACAO DE UM CONJUNTO DE 5 PONTOS DE LUZ,APARENTE,EQUIVAO,DE 3/4",45,00M DE FIO 2,5MM2,CAIXAS,CONEXOES,LUVAS E CONSIDERANDO O CONTROLE DOS PONTOS DIRETO NO Q.D.L.INSTALACAO DE UM CONJUNTO DE 5 PONTOS DE LUZ,APARENTE,EQUIVA</v>
      </c>
      <c r="C14124" s="141" t="s">
        <v>48638</v>
      </c>
      <c r="D14124" s="141" t="s">
        <v>49140</v>
      </c>
      <c r="E14124" s="141" t="s">
        <v>49169</v>
      </c>
      <c r="F14124" s="141" t="s">
        <v>49163</v>
      </c>
      <c r="I14124" s="141" t="s">
        <v>14</v>
      </c>
      <c r="J14124" s="649">
        <v>736.63</v>
      </c>
    </row>
    <row r="14125" spans="1:10" hidden="1">
      <c r="A14125" s="141" t="s">
        <v>49171</v>
      </c>
      <c r="B14125" s="141" t="str">
        <f t="shared" si="220"/>
        <v>INSTALACAO DE UM CONJUNTO DE 6 PONTOS DE LUZ,APARENTE,EQUIVALENTE A 8 VARAS DE ELETRODUTO RIGIDO,DE ACO CARBONO ESMALTADINSTALACAO DE UM CONJUNTO DE 6 PONTOS DE LUZ,APARENTE,EQUIVAO,DE 3/4",53,00M DE FIO 2,5MM2,CAIXAS,CONEXOES,LUVAS E CONSIDERANDO O CONTROLE DOS PONTOS DIRETO NO Q.D.L.INSTALACAO DE UM CONJUNTO DE 6 PONTOS DE LUZ,APARENTE,EQUIVA</v>
      </c>
      <c r="C14125" s="141" t="s">
        <v>48663</v>
      </c>
      <c r="D14125" s="141" t="s">
        <v>49144</v>
      </c>
      <c r="E14125" s="141" t="s">
        <v>49172</v>
      </c>
      <c r="F14125" s="141" t="s">
        <v>49163</v>
      </c>
      <c r="I14125" s="141" t="s">
        <v>14</v>
      </c>
      <c r="J14125" s="649">
        <v>1384.32</v>
      </c>
    </row>
    <row r="14126" spans="1:10" hidden="1">
      <c r="A14126" s="141" t="s">
        <v>49173</v>
      </c>
      <c r="B14126" s="141" t="str">
        <f t="shared" si="220"/>
        <v>INSTALACAO DE UM CONJUNTO DE 6 PONTOS DE LUZ,APARENTE,EQUIVALENTE A 8 VARAS DE ELETRODUTO RIGIDO,DE ACO CARBONO ESMALTADINSTALACAO DE UM CONJUNTO DE 6 PONTOS DE LUZ,APARENTE,EQUIVAO,DE 3/4",53,00M DE FIO 2,5MM2,CAIXAS,CONEXOES,LUVAS E CONSIDERANDO O CONTROLE DOS PONTOS DIRETO NO Q.D.L.INSTALACAO DE UM CONJUNTO DE 6 PONTOS DE LUZ,APARENTE,EQUIVA</v>
      </c>
      <c r="C14126" s="141" t="s">
        <v>48663</v>
      </c>
      <c r="D14126" s="141" t="s">
        <v>49144</v>
      </c>
      <c r="E14126" s="141" t="s">
        <v>49172</v>
      </c>
      <c r="F14126" s="141" t="s">
        <v>49163</v>
      </c>
      <c r="I14126" s="141" t="s">
        <v>14</v>
      </c>
      <c r="J14126" s="649">
        <v>1303.01</v>
      </c>
    </row>
    <row r="14127" spans="1:10" hidden="1">
      <c r="A14127" s="141" t="s">
        <v>49174</v>
      </c>
      <c r="B14127" s="141" t="str">
        <f t="shared" si="220"/>
        <v>INSTALACAO DE UM CONJUNTO DE 8 PONTOS DE LUZ,APARENTE,EQUIVALENTE A 9 VARAS DE ELETRODUTO RIGIDO,DE ACO CARBONO ESMALTADINSTALACAO DE UM CONJUNTO DE 8 PONTOS DE LUZ,APARENTE,EQUIVAO,DE 3/4",57,00M DE FIO 2,5MM2,CAIXAS,CONEXOES,LUVAS E CONSIDERANDO O CONTROLE DOS PONTOS DIRETO NO Q.D.L.INSTALACAO DE UM CONJUNTO DE 8 PONTOS DE LUZ,APARENTE,EQUIVA</v>
      </c>
      <c r="C14127" s="141" t="s">
        <v>48689</v>
      </c>
      <c r="D14127" s="141" t="s">
        <v>49149</v>
      </c>
      <c r="E14127" s="141" t="s">
        <v>49175</v>
      </c>
      <c r="F14127" s="141" t="s">
        <v>49163</v>
      </c>
      <c r="I14127" s="141" t="s">
        <v>14</v>
      </c>
      <c r="J14127" s="649">
        <v>1575.49</v>
      </c>
    </row>
    <row r="14128" spans="1:10" hidden="1">
      <c r="A14128" s="141" t="s">
        <v>49176</v>
      </c>
      <c r="B14128" s="141" t="str">
        <f t="shared" si="220"/>
        <v>INSTALACAO DE UM CONJUNTO DE 8 PONTOS DE LUZ,APARENTE,EQUIVALENTE A 9 VARAS DE ELETRODUTO RIGIDO,DE ACO CARBONO ESMALTADINSTALACAO DE UM CONJUNTO DE 8 PONTOS DE LUZ,APARENTE,EQUIVAO,DE 3/4",57,00M DE FIO 2,5MM2,CAIXAS,CONEXOES,LUVAS E CONSIDERANDO O CONTROLE DOS PONTOS DIRETO NO Q.D.L.INSTALACAO DE UM CONJUNTO DE 8 PONTOS DE LUZ,APARENTE,EQUIVA</v>
      </c>
      <c r="C14128" s="141" t="s">
        <v>48689</v>
      </c>
      <c r="D14128" s="141" t="s">
        <v>49149</v>
      </c>
      <c r="E14128" s="141" t="s">
        <v>49175</v>
      </c>
      <c r="F14128" s="141" t="s">
        <v>49163</v>
      </c>
      <c r="I14128" s="141" t="s">
        <v>14</v>
      </c>
      <c r="J14128" s="649">
        <v>1481.91</v>
      </c>
    </row>
    <row r="14129" spans="1:10" hidden="1">
      <c r="A14129" s="141" t="s">
        <v>49177</v>
      </c>
      <c r="B14129" s="141" t="str">
        <f t="shared" si="220"/>
        <v>INSTALACAO DE PONTO DE FORCA ATE 2CV EQUIVALENTE A 2 VARAS DE ELETRODUTO RIGIDO,DE ACO CARBONO ESMALTADO,DE 1/2",20,00MINSTALACAO DE PONTO DE FORCA ATE 2CV EQUIVALENTE A 2 VARAS DDE FIO 2,5MM2,CAIXAS,ABRACADEIRAS E CONEXOESINSTALACAO DE PONTO DE FORCA ATE 2CV EQUIVALENTE A 2 VARAS D</v>
      </c>
      <c r="C14129" s="141" t="s">
        <v>49178</v>
      </c>
      <c r="D14129" s="141" t="s">
        <v>49179</v>
      </c>
      <c r="E14129" s="141" t="s">
        <v>49180</v>
      </c>
      <c r="I14129" s="141" t="s">
        <v>14</v>
      </c>
      <c r="J14129" s="649">
        <v>576.80999999999995</v>
      </c>
    </row>
    <row r="14130" spans="1:10" hidden="1">
      <c r="A14130" s="141" t="s">
        <v>49181</v>
      </c>
      <c r="B14130" s="141" t="str">
        <f t="shared" si="220"/>
        <v>INSTALACAO DE PONTO DE FORCA ATE 2CV EQUIVALENTE A 2 VARAS DE ELETRODUTO RIGIDO,DE ACO CARBONO ESMALTADO,DE 1/2",20,00MINSTALACAO DE PONTO DE FORCA ATE 2CV EQUIVALENTE A 2 VARAS DDE FIO 2,5MM2,CAIXAS,ABRACADEIRAS E CONEXOESINSTALACAO DE PONTO DE FORCA ATE 2CV EQUIVALENTE A 2 VARAS D</v>
      </c>
      <c r="C14130" s="141" t="s">
        <v>49178</v>
      </c>
      <c r="D14130" s="141" t="s">
        <v>49179</v>
      </c>
      <c r="E14130" s="141" t="s">
        <v>49180</v>
      </c>
      <c r="I14130" s="141" t="s">
        <v>14</v>
      </c>
      <c r="J14130" s="649">
        <v>513.47</v>
      </c>
    </row>
    <row r="14131" spans="1:10" hidden="1">
      <c r="A14131" s="141" t="s">
        <v>49182</v>
      </c>
      <c r="B14131" s="141" t="str">
        <f t="shared" si="220"/>
        <v>INSTALACAO DE PONTO DE FORCA ATE 4CV EQUIVALENTE A 2 VARAS DE ELETRODUTO RIGIDO,DE ACO CARBONO ESMALTADO,DE 3/4",20,00MINSTALACAO DE PONTO DE FORCA ATE 4CV EQUIVALENTE A 2 VARAS DDE FIO 4MM2,CAIXAS,ABRACADEIRAS E CONEXOESINSTALACAO DE PONTO DE FORCA ATE 4CV EQUIVALENTE A 2 VARAS D</v>
      </c>
      <c r="C14131" s="141" t="s">
        <v>49183</v>
      </c>
      <c r="D14131" s="141" t="s">
        <v>49184</v>
      </c>
      <c r="E14131" s="141" t="s">
        <v>49185</v>
      </c>
      <c r="I14131" s="141" t="s">
        <v>14</v>
      </c>
      <c r="J14131" s="649">
        <v>649.03</v>
      </c>
    </row>
    <row r="14132" spans="1:10" hidden="1">
      <c r="A14132" s="141" t="s">
        <v>49186</v>
      </c>
      <c r="B14132" s="141" t="str">
        <f t="shared" si="220"/>
        <v>INSTALACAO DE PONTO DE FORCA ATE 4CV EQUIVALENTE A 2 VARAS DE ELETRODUTO RIGIDO,DE ACO CARBONO ESMALTADO,DE 3/4",20,00MINSTALACAO DE PONTO DE FORCA ATE 4CV EQUIVALENTE A 2 VARAS DDE FIO 4MM2,CAIXAS,ABRACADEIRAS E CONEXOESINSTALACAO DE PONTO DE FORCA ATE 4CV EQUIVALENTE A 2 VARAS D</v>
      </c>
      <c r="C14132" s="141" t="s">
        <v>49183</v>
      </c>
      <c r="D14132" s="141" t="s">
        <v>49184</v>
      </c>
      <c r="E14132" s="141" t="s">
        <v>49185</v>
      </c>
      <c r="I14132" s="141" t="s">
        <v>14</v>
      </c>
      <c r="J14132" s="649">
        <v>579.35</v>
      </c>
    </row>
    <row r="14133" spans="1:10" hidden="1">
      <c r="A14133" s="141" t="s">
        <v>49187</v>
      </c>
      <c r="B14133" s="141" t="str">
        <f t="shared" si="220"/>
        <v>INSTALACAO DE PONTO DE FORCA PARA 5CV EQUIVALENTE A 2 VARASDE ELETRODUTO RIGIDO,DE ACO CARBONO ESMALTADO,DE 3/4",20,00MINSTALACAO DE PONTO DE FORCA PARA 5CV EQUIVALENTE A 2 VARAS DE FIO 4MM2,CAIXAS,ABRACADEIRAS E CONEXOESINSTALACAO DE PONTO DE FORCA PARA 5CV EQUIVALENTE A 2 VARAS</v>
      </c>
      <c r="C14133" s="141" t="s">
        <v>49188</v>
      </c>
      <c r="D14133" s="141" t="s">
        <v>49189</v>
      </c>
      <c r="E14133" s="141" t="s">
        <v>49190</v>
      </c>
      <c r="I14133" s="141" t="s">
        <v>14</v>
      </c>
      <c r="J14133" s="649">
        <v>743.92</v>
      </c>
    </row>
    <row r="14134" spans="1:10" hidden="1">
      <c r="A14134" s="141" t="s">
        <v>49191</v>
      </c>
      <c r="B14134" s="141" t="str">
        <f t="shared" si="220"/>
        <v>INSTALACAO DE PONTO DE FORCA PARA 5CV EQUIVALENTE A 2 VARASDE ELETRODUTO RIGIDO,DE ACO CARBONO ESMALTADO,DE 3/4",20,00MINSTALACAO DE PONTO DE FORCA PARA 5CV EQUIVALENTE A 2 VARAS DE FIO 4MM2,CAIXAS,ABRACADEIRAS E CONEXOESINSTALACAO DE PONTO DE FORCA PARA 5CV EQUIVALENTE A 2 VARAS</v>
      </c>
      <c r="C14134" s="141" t="s">
        <v>49188</v>
      </c>
      <c r="D14134" s="141" t="s">
        <v>49189</v>
      </c>
      <c r="E14134" s="141" t="s">
        <v>49190</v>
      </c>
      <c r="I14134" s="141" t="s">
        <v>14</v>
      </c>
      <c r="J14134" s="649">
        <v>661.57</v>
      </c>
    </row>
    <row r="14135" spans="1:10" hidden="1">
      <c r="A14135" s="141" t="s">
        <v>49192</v>
      </c>
      <c r="B14135" s="141" t="str">
        <f t="shared" si="220"/>
        <v>INSTALACAO DE PONTO DE FORCA PARA 10CV EQUIVALENTE A 2 VARAS DE ELETRODUTO RIGIDO,DE ACO CARBONO ESMALTADO,DE 1",20,00MINSTALACAO DE PONTO DE FORCA PARA 10CV EQUIVALENTE A 2 VARASDE FIO 6MM2,CAIXAS,ABRACADEIRAS E CONEXOESINSTALACAO DE PONTO DE FORCA PARA 10CV EQUIVALENTE A 2 VARAS</v>
      </c>
      <c r="C14135" s="141" t="s">
        <v>49193</v>
      </c>
      <c r="D14135" s="141" t="s">
        <v>49194</v>
      </c>
      <c r="E14135" s="141" t="s">
        <v>49195</v>
      </c>
      <c r="I14135" s="141" t="s">
        <v>14</v>
      </c>
      <c r="J14135" s="649">
        <v>929</v>
      </c>
    </row>
    <row r="14136" spans="1:10" hidden="1">
      <c r="A14136" s="141" t="s">
        <v>49196</v>
      </c>
      <c r="B14136" s="141" t="str">
        <f t="shared" si="220"/>
        <v>INSTALACAO DE PONTO DE FORCA PARA 10CV EQUIVALENTE A 2 VARAS DE ELETRODUTO RIGIDO,DE ACO CARBONO ESMALTADO,DE 1",20,00MINSTALACAO DE PONTO DE FORCA PARA 10CV EQUIVALENTE A 2 VARASDE FIO 6MM2,CAIXAS,ABRACADEIRAS E CONEXOESINSTALACAO DE PONTO DE FORCA PARA 10CV EQUIVALENTE A 2 VARAS</v>
      </c>
      <c r="C14136" s="141" t="s">
        <v>49193</v>
      </c>
      <c r="D14136" s="141" t="s">
        <v>49194</v>
      </c>
      <c r="E14136" s="141" t="s">
        <v>49195</v>
      </c>
      <c r="I14136" s="141" t="s">
        <v>14</v>
      </c>
      <c r="J14136" s="649">
        <v>827.65</v>
      </c>
    </row>
    <row r="14137" spans="1:10" hidden="1">
      <c r="A14137" s="141" t="s">
        <v>49197</v>
      </c>
      <c r="B14137" s="141" t="str">
        <f t="shared" si="220"/>
        <v>INSTALACAO DE PONTO DE FORCA PARA 15CV EQUIVALENTE A 2 VARAS DE ELETRODUTO RIGIDO,DE ACO CARBONO ESMALTADO,DE 1.1/2",20,INSTALACAO DE PONTO DE FORCA PARA 15CV EQUIVALENTE A 2 VARAS00M DE FIO 10MM2,CAIXAS,ABRACADEIRAS E CONEXOESINSTALACAO DE PONTO DE FORCA PARA 15CV EQUIVALENTE A 2 VARAS</v>
      </c>
      <c r="C14137" s="141" t="s">
        <v>49198</v>
      </c>
      <c r="D14137" s="141" t="s">
        <v>49199</v>
      </c>
      <c r="E14137" s="141" t="s">
        <v>49200</v>
      </c>
      <c r="I14137" s="141" t="s">
        <v>14</v>
      </c>
      <c r="J14137" s="649">
        <v>1124.0899999999999</v>
      </c>
    </row>
    <row r="14138" spans="1:10" hidden="1">
      <c r="A14138" s="141" t="s">
        <v>49201</v>
      </c>
      <c r="B14138" s="141" t="str">
        <f t="shared" si="220"/>
        <v>INSTALACAO DE PONTO DE FORCA PARA 15CV EQUIVALENTE A 2 VARAS DE ELETRODUTO RIGIDO,DE ACO CARBONO ESMALTADO,DE 1.1/2",20,INSTALACAO DE PONTO DE FORCA PARA 15CV EQUIVALENTE A 2 VARAS00M DE FIO 10MM2,CAIXAS,ABRACADEIRAS E CONEXOESINSTALACAO DE PONTO DE FORCA PARA 15CV EQUIVALENTE A 2 VARAS</v>
      </c>
      <c r="C14138" s="141" t="s">
        <v>49198</v>
      </c>
      <c r="D14138" s="141" t="s">
        <v>49199</v>
      </c>
      <c r="E14138" s="141" t="s">
        <v>49200</v>
      </c>
      <c r="I14138" s="141" t="s">
        <v>14</v>
      </c>
      <c r="J14138" s="649">
        <v>1010.07</v>
      </c>
    </row>
    <row r="14139" spans="1:10" hidden="1">
      <c r="A14139" s="141" t="s">
        <v>49202</v>
      </c>
      <c r="B14139" s="141" t="str">
        <f t="shared" si="220"/>
        <v>INSTALACAO DE PONTO DE TOMADA,EQUIVALENTE A 2 VARAS DE ELETRODUTO RIGIDO,DE ACO CARBONO ESMALTADO,DE 3/4",12,00M DE FIOINSTALACAO DE PONTO DE TOMADA,EQUIVALENTE A 2 VARAS DE ELETR2,5MM2,CAIXAS,ABRACADEIRAS,CONEXOES E TOMADA DE SOBREPOR COM PLACA FOSFORESCENTEINSTALACAO DE PONTO DE TOMADA,EQUIVALENTE A 2 VARAS DE ELETR</v>
      </c>
      <c r="C14139" s="141" t="s">
        <v>49203</v>
      </c>
      <c r="D14139" s="141" t="s">
        <v>49204</v>
      </c>
      <c r="E14139" s="141" t="s">
        <v>49205</v>
      </c>
      <c r="F14139" s="141" t="s">
        <v>49206</v>
      </c>
      <c r="I14139" s="141" t="s">
        <v>14</v>
      </c>
      <c r="J14139" s="649">
        <v>341.35</v>
      </c>
    </row>
    <row r="14140" spans="1:10" hidden="1">
      <c r="A14140" s="141" t="s">
        <v>49207</v>
      </c>
      <c r="B14140" s="141" t="str">
        <f t="shared" si="220"/>
        <v>INSTALACAO DE PONTO DE TOMADA,EQUIVALENTE A 2 VARAS DE ELETRODUTO RIGIDO,DE ACO CARBONO ESMALTADO,DE 3/4",12,00M DE FIOINSTALACAO DE PONTO DE TOMADA,EQUIVALENTE A 2 VARAS DE ELETR2,5MM2,CAIXAS,ABRACADEIRAS,CONEXOES E TOMADA DE SOBREPOR COM PLACA FOSFORESCENTEINSTALACAO DE PONTO DE TOMADA,EQUIVALENTE A 2 VARAS DE ELETR</v>
      </c>
      <c r="C14140" s="141" t="s">
        <v>49203</v>
      </c>
      <c r="D14140" s="141" t="s">
        <v>49204</v>
      </c>
      <c r="E14140" s="141" t="s">
        <v>49205</v>
      </c>
      <c r="F14140" s="141" t="s">
        <v>49206</v>
      </c>
      <c r="I14140" s="141" t="s">
        <v>14</v>
      </c>
      <c r="J14140" s="649">
        <v>310.19</v>
      </c>
    </row>
    <row r="14141" spans="1:10" hidden="1">
      <c r="A14141" s="141" t="s">
        <v>49208</v>
      </c>
      <c r="B14141" s="141" t="str">
        <f t="shared" si="220"/>
        <v>INSTALACAO DE UM CONJUNTO DE 2 TOMADAS,EQUIVALENTE A 3 VARAS DE ELETRODUTO RIGIDO,DE ACO CARBONO ESMALTADO,DE 3/4",18,00INSTALACAO DE UM CONJUNTO DE 2 TOMADAS,EQUIVALENTE A 3 VARASM DE FIO 2,5MM2,CAIXAS,ABRACADEIRAS,CONEXOES E TOMADA DE SOBREPOR COM PLACA FOSFORESCENTEINSTALACAO DE UM CONJUNTO DE 2 TOMADAS,EQUIVALENTE A 3 VARAS</v>
      </c>
      <c r="C14141" s="141" t="s">
        <v>49209</v>
      </c>
      <c r="D14141" s="141" t="s">
        <v>49210</v>
      </c>
      <c r="E14141" s="141" t="s">
        <v>49211</v>
      </c>
      <c r="F14141" s="141" t="s">
        <v>49212</v>
      </c>
      <c r="I14141" s="141" t="s">
        <v>14</v>
      </c>
      <c r="J14141" s="649">
        <v>444.37</v>
      </c>
    </row>
    <row r="14142" spans="1:10" hidden="1">
      <c r="A14142" s="141" t="s">
        <v>49213</v>
      </c>
      <c r="B14142" s="141" t="str">
        <f t="shared" si="220"/>
        <v>INSTALACAO DE UM CONJUNTO DE 2 TOMADAS,EQUIVALENTE A 3 VARAS DE ELETRODUTO RIGIDO,DE ACO CARBONO ESMALTADO,DE 3/4",18,00INSTALACAO DE UM CONJUNTO DE 2 TOMADAS,EQUIVALENTE A 3 VARASM DE FIO 2,5MM2,CAIXAS,ABRACADEIRAS,CONEXOES E TOMADA DE SOBREPOR COM PLACA FOSFORESCENTEINSTALACAO DE UM CONJUNTO DE 2 TOMADAS,EQUIVALENTE A 3 VARAS</v>
      </c>
      <c r="C14142" s="141" t="s">
        <v>49209</v>
      </c>
      <c r="D14142" s="141" t="s">
        <v>49210</v>
      </c>
      <c r="E14142" s="141" t="s">
        <v>49211</v>
      </c>
      <c r="F14142" s="141" t="s">
        <v>49212</v>
      </c>
      <c r="I14142" s="141" t="s">
        <v>14</v>
      </c>
      <c r="J14142" s="649">
        <v>406.87</v>
      </c>
    </row>
    <row r="14143" spans="1:10" hidden="1">
      <c r="A14143" s="141" t="s">
        <v>49214</v>
      </c>
      <c r="B14143" s="141" t="str">
        <f t="shared" si="220"/>
        <v>INSTALACAO DE UM CONJUNTO DE 3 TOMADAS,EQUIVALENTE A 4 VARAS DE ELETRODUTO RIGIDO,DE ACO CARBONO ESMALTADO,DE 3/4",25,00INSTALACAO DE UM CONJUNTO DE 3 TOMADAS,EQUIVALENTE A 4 VARASM DE FIO 2,5MM2,CAIXAS,ABRACADEIRAS,CONEXOES E TOMADA DE SOBREPOR COM PLACA FOSFORESCENTEINSTALACAO DE UM CONJUNTO DE 3 TOMADAS,EQUIVALENTE A 4 VARAS</v>
      </c>
      <c r="C14143" s="141" t="s">
        <v>49215</v>
      </c>
      <c r="D14143" s="141" t="s">
        <v>49216</v>
      </c>
      <c r="E14143" s="141" t="s">
        <v>49211</v>
      </c>
      <c r="F14143" s="141" t="s">
        <v>49212</v>
      </c>
      <c r="I14143" s="141" t="s">
        <v>14</v>
      </c>
      <c r="J14143" s="649">
        <v>549.01</v>
      </c>
    </row>
    <row r="14144" spans="1:10" hidden="1">
      <c r="A14144" s="141" t="s">
        <v>49217</v>
      </c>
      <c r="B14144" s="141" t="str">
        <f t="shared" si="220"/>
        <v>INSTALACAO DE UM CONJUNTO DE 3 TOMADAS,EQUIVALENTE A 4 VARAS DE ELETRODUTO RIGIDO,DE ACO CARBONO ESMALTADO,DE 3/4",25,00INSTALACAO DE UM CONJUNTO DE 3 TOMADAS,EQUIVALENTE A 4 VARASM DE FIO 2,5MM2,CAIXAS,ABRACADEIRAS,CONEXOES E TOMADA DE SOBREPOR COM PLACA FOSFORESCENTEINSTALACAO DE UM CONJUNTO DE 3 TOMADAS,EQUIVALENTE A 4 VARAS</v>
      </c>
      <c r="C14144" s="141" t="s">
        <v>49215</v>
      </c>
      <c r="D14144" s="141" t="s">
        <v>49216</v>
      </c>
      <c r="E14144" s="141" t="s">
        <v>49211</v>
      </c>
      <c r="F14144" s="141" t="s">
        <v>49212</v>
      </c>
      <c r="I14144" s="141" t="s">
        <v>14</v>
      </c>
      <c r="J14144" s="649">
        <v>505.18</v>
      </c>
    </row>
    <row r="14145" spans="1:10" hidden="1">
      <c r="A14145" s="141" t="s">
        <v>49218</v>
      </c>
      <c r="B14145" s="141" t="str">
        <f t="shared" si="220"/>
        <v>INSTALACAO DE UM CONJUNTO DE 4 TOMADAS,EQUIVALENTE A 5 VARAS DE ELETRODUTO RIGIDO,DE ACO CARBONO ESMALTADO,DE 3/4",30,00INSTALACAO DE UM CONJUNTO DE 4 TOMADAS,EQUIVALENTE A 5 VARASM DE FIO 2,5MM2,CAIXAS,ABRACADEIRAS,CONEXOES E TOMADA DE SOBREPOR COM PLACA FOSFORESCENTEINSTALACAO DE UM CONJUNTO DE 4 TOMADAS,EQUIVALENTE A 5 VARAS</v>
      </c>
      <c r="C14145" s="141" t="s">
        <v>49219</v>
      </c>
      <c r="D14145" s="141" t="s">
        <v>49220</v>
      </c>
      <c r="E14145" s="141" t="s">
        <v>49211</v>
      </c>
      <c r="F14145" s="141" t="s">
        <v>49212</v>
      </c>
      <c r="I14145" s="141" t="s">
        <v>14</v>
      </c>
      <c r="J14145" s="649">
        <v>650.4</v>
      </c>
    </row>
    <row r="14146" spans="1:10" hidden="1">
      <c r="A14146" s="141" t="s">
        <v>49221</v>
      </c>
      <c r="B14146" s="141" t="str">
        <f t="shared" si="220"/>
        <v>INSTALACAO DE UM CONJUNTO DE 4 TOMADAS,EQUIVALENTE A 5 VARAS DE ELETRODUTO RIGIDO,DE ACO CARBONO ESMALTADO,DE 3/4",30,00INSTALACAO DE UM CONJUNTO DE 4 TOMADAS,EQUIVALENTE A 5 VARASM DE FIO 2,5MM2,CAIXAS,ABRACADEIRAS,CONEXOES E TOMADA DE SOBREPOR COM PLACA FOSFORESCENTEINSTALACAO DE UM CONJUNTO DE 4 TOMADAS,EQUIVALENTE A 5 VARAS</v>
      </c>
      <c r="C14146" s="141" t="s">
        <v>49219</v>
      </c>
      <c r="D14146" s="141" t="s">
        <v>49220</v>
      </c>
      <c r="E14146" s="141" t="s">
        <v>49211</v>
      </c>
      <c r="F14146" s="141" t="s">
        <v>49212</v>
      </c>
      <c r="I14146" s="141" t="s">
        <v>14</v>
      </c>
      <c r="J14146" s="649">
        <v>600.23</v>
      </c>
    </row>
    <row r="14147" spans="1:10" hidden="1">
      <c r="A14147" s="141" t="s">
        <v>49222</v>
      </c>
      <c r="B14147" s="141" t="str">
        <f t="shared" ref="B14147:B14210" si="221">C14147&amp;D14147&amp;C14147&amp;E14147&amp;F14147&amp;G14147&amp;H14147&amp;C14147</f>
        <v>TERMINAL MECANICO DE PRESSAO PARA LIGACAO DE UM CABO A BARRAMENTO,FABRICADO EM BRONZE,COM BITOLAS DE 1,5 A 10MM2.FORNECITERMINAL MECANICO DE PRESSAO PARA LIGACAO DE UM CABO A BARRAMENTO E COLOCACAOTERMINAL MECANICO DE PRESSAO PARA LIGACAO DE UM CABO A BARRA</v>
      </c>
      <c r="C14147" s="141" t="s">
        <v>49223</v>
      </c>
      <c r="D14147" s="141" t="s">
        <v>49224</v>
      </c>
      <c r="E14147" s="141" t="s">
        <v>24457</v>
      </c>
      <c r="I14147" s="141" t="s">
        <v>14</v>
      </c>
      <c r="J14147" s="649">
        <v>16.18</v>
      </c>
    </row>
    <row r="14148" spans="1:10" hidden="1">
      <c r="A14148" s="141" t="s">
        <v>49225</v>
      </c>
      <c r="B14148" s="141" t="str">
        <f t="shared" si="221"/>
        <v>TERMINAL MECANICO DE PRESSAO PARA LIGACAO DE UM CABO A BARRAMENTO,FABRICADO EM BRONZE,COM BITOLAS DE 1,5 A 10MM2.FORNECITERMINAL MECANICO DE PRESSAO PARA LIGACAO DE UM CABO A BARRAMENTO E COLOCACAOTERMINAL MECANICO DE PRESSAO PARA LIGACAO DE UM CABO A BARRA</v>
      </c>
      <c r="C14148" s="141" t="s">
        <v>49223</v>
      </c>
      <c r="D14148" s="141" t="s">
        <v>49224</v>
      </c>
      <c r="E14148" s="141" t="s">
        <v>24457</v>
      </c>
      <c r="I14148" s="141" t="s">
        <v>14</v>
      </c>
      <c r="J14148" s="649">
        <v>14.59</v>
      </c>
    </row>
    <row r="14149" spans="1:10" hidden="1">
      <c r="A14149" s="141" t="s">
        <v>49226</v>
      </c>
      <c r="B14149" s="141" t="str">
        <f t="shared" si="221"/>
        <v>TERMINAL MECANICO DE PRESSAO PARA LIGACAO DE UM CABO A BARRAMENTO,FABRICADO EM BRONZE,COM BITOLAS DE 10 A 25MM2.FORNECIMTERMINAL MECANICO DE PRESSAO PARA LIGACAO DE UM CABO A BARRAENTO E COLOCACAOTERMINAL MECANICO DE PRESSAO PARA LIGACAO DE UM CABO A BARRA</v>
      </c>
      <c r="C14149" s="141" t="s">
        <v>49223</v>
      </c>
      <c r="D14149" s="141" t="s">
        <v>49227</v>
      </c>
      <c r="E14149" s="141" t="s">
        <v>27162</v>
      </c>
      <c r="I14149" s="141" t="s">
        <v>14</v>
      </c>
      <c r="J14149" s="649">
        <v>17.239999999999998</v>
      </c>
    </row>
    <row r="14150" spans="1:10" hidden="1">
      <c r="A14150" s="141" t="s">
        <v>49228</v>
      </c>
      <c r="B14150" s="141" t="str">
        <f t="shared" si="221"/>
        <v>TERMINAL MECANICO DE PRESSAO PARA LIGACAO DE UM CABO A BARRAMENTO,FABRICADO EM BRONZE,COM BITOLAS DE 10 A 25MM2.FORNECIMTERMINAL MECANICO DE PRESSAO PARA LIGACAO DE UM CABO A BARRAENTO E COLOCACAOTERMINAL MECANICO DE PRESSAO PARA LIGACAO DE UM CABO A BARRA</v>
      </c>
      <c r="C14150" s="141" t="s">
        <v>49223</v>
      </c>
      <c r="D14150" s="141" t="s">
        <v>49227</v>
      </c>
      <c r="E14150" s="141" t="s">
        <v>27162</v>
      </c>
      <c r="I14150" s="141" t="s">
        <v>14</v>
      </c>
      <c r="J14150" s="649">
        <v>15.47</v>
      </c>
    </row>
    <row r="14151" spans="1:10" hidden="1">
      <c r="A14151" s="141" t="s">
        <v>49229</v>
      </c>
      <c r="B14151" s="141" t="str">
        <f t="shared" si="221"/>
        <v>TERMINAL MECANICO DE PRESSAO PARA LIGACAO DE UM CABO A BARRAMENTO,FABRICADO EM BRONZE,COM BITOLAS DE 25 A 35MM2.FORNECIMTERMINAL MECANICO DE PRESSAO PARA LIGACAO DE UM CABO A BARRAENTO E COLOCACAOTERMINAL MECANICO DE PRESSAO PARA LIGACAO DE UM CABO A BARRA</v>
      </c>
      <c r="C14151" s="141" t="s">
        <v>49223</v>
      </c>
      <c r="D14151" s="141" t="s">
        <v>49230</v>
      </c>
      <c r="E14151" s="141" t="s">
        <v>27162</v>
      </c>
      <c r="I14151" s="141" t="s">
        <v>14</v>
      </c>
      <c r="J14151" s="649">
        <v>20.51</v>
      </c>
    </row>
    <row r="14152" spans="1:10" hidden="1">
      <c r="A14152" s="141" t="s">
        <v>49231</v>
      </c>
      <c r="B14152" s="141" t="str">
        <f t="shared" si="221"/>
        <v>TERMINAL MECANICO DE PRESSAO PARA LIGACAO DE UM CABO A BARRAMENTO,FABRICADO EM BRONZE,COM BITOLAS DE 25 A 35MM2.FORNECIMTERMINAL MECANICO DE PRESSAO PARA LIGACAO DE UM CABO A BARRAENTO E COLOCACAOTERMINAL MECANICO DE PRESSAO PARA LIGACAO DE UM CABO A BARRA</v>
      </c>
      <c r="C14152" s="141" t="s">
        <v>49223</v>
      </c>
      <c r="D14152" s="141" t="s">
        <v>49230</v>
      </c>
      <c r="E14152" s="141" t="s">
        <v>27162</v>
      </c>
      <c r="I14152" s="141" t="s">
        <v>14</v>
      </c>
      <c r="J14152" s="649">
        <v>18.55</v>
      </c>
    </row>
    <row r="14153" spans="1:10" hidden="1">
      <c r="A14153" s="141" t="s">
        <v>49232</v>
      </c>
      <c r="B14153" s="141" t="str">
        <f t="shared" si="221"/>
        <v>TERMINAL MECANICO DE PRESSAO PARA LIGACAO DE UM CABO A BARRAMENTO,FABRICADO EM BRONZE,COM BITOLAS DE 50 A 70MM2.FORNECIMTERMINAL MECANICO DE PRESSAO PARA LIGACAO DE UM CABO A BARRAENTO E COLOCACAOTERMINAL MECANICO DE PRESSAO PARA LIGACAO DE UM CABO A BARRA</v>
      </c>
      <c r="C14153" s="141" t="s">
        <v>49223</v>
      </c>
      <c r="D14153" s="141" t="s">
        <v>49233</v>
      </c>
      <c r="E14153" s="141" t="s">
        <v>27162</v>
      </c>
      <c r="I14153" s="141" t="s">
        <v>14</v>
      </c>
      <c r="J14153" s="649">
        <v>24.96</v>
      </c>
    </row>
    <row r="14154" spans="1:10" hidden="1">
      <c r="A14154" s="141" t="s">
        <v>49234</v>
      </c>
      <c r="B14154" s="141" t="str">
        <f t="shared" si="221"/>
        <v>TERMINAL MECANICO DE PRESSAO PARA LIGACAO DE UM CABO A BARRAMENTO,FABRICADO EM BRONZE,COM BITOLAS DE 50 A 70MM2.FORNECIMTERMINAL MECANICO DE PRESSAO PARA LIGACAO DE UM CABO A BARRAENTO E COLOCACAOTERMINAL MECANICO DE PRESSAO PARA LIGACAO DE UM CABO A BARRA</v>
      </c>
      <c r="C14154" s="141" t="s">
        <v>49223</v>
      </c>
      <c r="D14154" s="141" t="s">
        <v>49233</v>
      </c>
      <c r="E14154" s="141" t="s">
        <v>27162</v>
      </c>
      <c r="I14154" s="141" t="s">
        <v>14</v>
      </c>
      <c r="J14154" s="649">
        <v>22.8</v>
      </c>
    </row>
    <row r="14155" spans="1:10" hidden="1">
      <c r="A14155" s="141" t="s">
        <v>49235</v>
      </c>
      <c r="B14155" s="141" t="str">
        <f t="shared" si="221"/>
        <v>TERMINAL MECANICO DE PRESSAO PARA LIGACAO DE UM CABO A BARRAMENTO,FABRICADO EM BRONZE,COM BITOLA DE 95MM2.FORNECIMENTO ETERMINAL MECANICO DE PRESSAO PARA LIGACAO DE UM CABO A BARRA COLOCACAOTERMINAL MECANICO DE PRESSAO PARA LIGACAO DE UM CABO A BARRA</v>
      </c>
      <c r="C14155" s="141" t="s">
        <v>49223</v>
      </c>
      <c r="D14155" s="141" t="s">
        <v>49236</v>
      </c>
      <c r="E14155" s="141" t="s">
        <v>36666</v>
      </c>
      <c r="I14155" s="141" t="s">
        <v>14</v>
      </c>
      <c r="J14155" s="649">
        <v>33.43</v>
      </c>
    </row>
    <row r="14156" spans="1:10" hidden="1">
      <c r="A14156" s="141" t="s">
        <v>49237</v>
      </c>
      <c r="B14156" s="141" t="str">
        <f t="shared" si="221"/>
        <v>TERMINAL MECANICO DE PRESSAO PARA LIGACAO DE UM CABO A BARRAMENTO,FABRICADO EM BRONZE,COM BITOLA DE 95MM2.FORNECIMENTO ETERMINAL MECANICO DE PRESSAO PARA LIGACAO DE UM CABO A BARRA COLOCACAOTERMINAL MECANICO DE PRESSAO PARA LIGACAO DE UM CABO A BARRA</v>
      </c>
      <c r="C14156" s="141" t="s">
        <v>49223</v>
      </c>
      <c r="D14156" s="141" t="s">
        <v>49236</v>
      </c>
      <c r="E14156" s="141" t="s">
        <v>36666</v>
      </c>
      <c r="I14156" s="141" t="s">
        <v>14</v>
      </c>
      <c r="J14156" s="649">
        <v>31.08</v>
      </c>
    </row>
    <row r="14157" spans="1:10" hidden="1">
      <c r="A14157" s="141" t="s">
        <v>49238</v>
      </c>
      <c r="B14157" s="141" t="str">
        <f t="shared" si="221"/>
        <v>TERMINAL MECANICO DE PRESSAO PARA LIGACAO DE UM CABO A BARRAMENTO,FABRICADO EM BRONZE,COM BITOLAS DE 120 A 185MM2.FORNECTERMINAL MECANICO DE PRESSAO PARA LIGACAO DE UM CABO A BARRAIMENTO E COLOCACAOTERMINAL MECANICO DE PRESSAO PARA LIGACAO DE UM CABO A BARRA</v>
      </c>
      <c r="C14157" s="141" t="s">
        <v>49223</v>
      </c>
      <c r="D14157" s="141" t="s">
        <v>49239</v>
      </c>
      <c r="E14157" s="141" t="s">
        <v>27420</v>
      </c>
      <c r="I14157" s="141" t="s">
        <v>14</v>
      </c>
      <c r="J14157" s="649">
        <v>39.520000000000003</v>
      </c>
    </row>
    <row r="14158" spans="1:10" hidden="1">
      <c r="A14158" s="141" t="s">
        <v>49240</v>
      </c>
      <c r="B14158" s="141" t="str">
        <f t="shared" si="221"/>
        <v>TERMINAL MECANICO DE PRESSAO PARA LIGACAO DE UM CABO A BARRAMENTO,FABRICADO EM BRONZE,COM BITOLAS DE 120 A 185MM2.FORNECTERMINAL MECANICO DE PRESSAO PARA LIGACAO DE UM CABO A BARRAIMENTO E COLOCACAOTERMINAL MECANICO DE PRESSAO PARA LIGACAO DE UM CABO A BARRA</v>
      </c>
      <c r="C14158" s="141" t="s">
        <v>49223</v>
      </c>
      <c r="D14158" s="141" t="s">
        <v>49239</v>
      </c>
      <c r="E14158" s="141" t="s">
        <v>27420</v>
      </c>
      <c r="I14158" s="141" t="s">
        <v>14</v>
      </c>
      <c r="J14158" s="649">
        <v>36.99</v>
      </c>
    </row>
    <row r="14159" spans="1:10" hidden="1">
      <c r="A14159" s="141" t="s">
        <v>49241</v>
      </c>
      <c r="B14159" s="141" t="str">
        <f t="shared" si="221"/>
        <v>TERMINAL MECANICO DE PRESSAO PARA LIGACAO DE UM CABO A BARRAMENTO,FABRICADO EM BRONZE,COM BITOLAS DE 185 A 240MM2.FORNECTERMINAL MECANICO DE PRESSAO PARA LIGACAO DE UM CABO A BARRAIMENTO E COLOCACAOTERMINAL MECANICO DE PRESSAO PARA LIGACAO DE UM CABO A BARRA</v>
      </c>
      <c r="C14159" s="141" t="s">
        <v>49223</v>
      </c>
      <c r="D14159" s="141" t="s">
        <v>49242</v>
      </c>
      <c r="E14159" s="141" t="s">
        <v>27420</v>
      </c>
      <c r="I14159" s="141" t="s">
        <v>14</v>
      </c>
      <c r="J14159" s="649">
        <v>51.89</v>
      </c>
    </row>
    <row r="14160" spans="1:10" hidden="1">
      <c r="A14160" s="141" t="s">
        <v>49243</v>
      </c>
      <c r="B14160" s="141" t="str">
        <f t="shared" si="221"/>
        <v>TERMINAL MECANICO DE PRESSAO PARA LIGACAO DE UM CABO A BARRAMENTO,FABRICADO EM BRONZE,COM BITOLAS DE 185 A 240MM2.FORNECTERMINAL MECANICO DE PRESSAO PARA LIGACAO DE UM CABO A BARRAIMENTO E COLOCACAOTERMINAL MECANICO DE PRESSAO PARA LIGACAO DE UM CABO A BARRA</v>
      </c>
      <c r="C14160" s="141" t="s">
        <v>49223</v>
      </c>
      <c r="D14160" s="141" t="s">
        <v>49242</v>
      </c>
      <c r="E14160" s="141" t="s">
        <v>27420</v>
      </c>
      <c r="I14160" s="141" t="s">
        <v>14</v>
      </c>
      <c r="J14160" s="649">
        <v>49.17</v>
      </c>
    </row>
    <row r="14161" spans="1:10" hidden="1">
      <c r="A14161" s="141" t="s">
        <v>49244</v>
      </c>
      <c r="B14161" s="141" t="str">
        <f t="shared" si="221"/>
        <v>TERMINAL MECANICO DE PRESSAO PARA LIGACAO DE UM CABO A BARRAMENTO,FABRICADO EM BRONZE,COM BITOLAS DE 300 A 400MM2.FORNECTERMINAL MECANICO DE PRESSAO PARA LIGACAO DE UM CABO A BARRAIMENTO E COLOCACAOTERMINAL MECANICO DE PRESSAO PARA LIGACAO DE UM CABO A BARRA</v>
      </c>
      <c r="C14161" s="141" t="s">
        <v>49223</v>
      </c>
      <c r="D14161" s="141" t="s">
        <v>49245</v>
      </c>
      <c r="E14161" s="141" t="s">
        <v>27420</v>
      </c>
      <c r="I14161" s="141" t="s">
        <v>14</v>
      </c>
      <c r="J14161" s="649">
        <v>60.75</v>
      </c>
    </row>
    <row r="14162" spans="1:10" hidden="1">
      <c r="A14162" s="141" t="s">
        <v>49246</v>
      </c>
      <c r="B14162" s="141" t="str">
        <f t="shared" si="221"/>
        <v>TERMINAL MECANICO DE PRESSAO PARA LIGACAO DE UM CABO A BARRAMENTO,FABRICADO EM BRONZE,COM BITOLAS DE 300 A 400MM2.FORNECTERMINAL MECANICO DE PRESSAO PARA LIGACAO DE UM CABO A BARRAIMENTO E COLOCACAOTERMINAL MECANICO DE PRESSAO PARA LIGACAO DE UM CABO A BARRA</v>
      </c>
      <c r="C14162" s="141" t="s">
        <v>49223</v>
      </c>
      <c r="D14162" s="141" t="s">
        <v>49245</v>
      </c>
      <c r="E14162" s="141" t="s">
        <v>27420</v>
      </c>
      <c r="I14162" s="141" t="s">
        <v>14</v>
      </c>
      <c r="J14162" s="649">
        <v>57.78</v>
      </c>
    </row>
    <row r="14163" spans="1:10" hidden="1">
      <c r="A14163" s="141" t="s">
        <v>49247</v>
      </c>
      <c r="B14163" s="141" t="str">
        <f t="shared" si="221"/>
        <v>TERMINAL MECANICO DE PRESSAO PARA LIGACAO DE DOIS CABOS A BARRAMENTO,FABRICADO EM BRONZE,COM BITOLAS DE 25 A 35MM2.FORNETERMINAL MECANICO DE PRESSAO PARA LIGACAO DE DOIS CABOS A BACIMENTO E COLOCACAOTERMINAL MECANICO DE PRESSAO PARA LIGACAO DE DOIS CABOS A BA</v>
      </c>
      <c r="C14163" s="141" t="s">
        <v>49248</v>
      </c>
      <c r="D14163" s="141" t="s">
        <v>49249</v>
      </c>
      <c r="E14163" s="141" t="s">
        <v>27431</v>
      </c>
      <c r="I14163" s="141" t="s">
        <v>14</v>
      </c>
      <c r="J14163" s="649">
        <v>98.97</v>
      </c>
    </row>
    <row r="14164" spans="1:10" hidden="1">
      <c r="A14164" s="141" t="s">
        <v>49250</v>
      </c>
      <c r="B14164" s="141" t="str">
        <f t="shared" si="221"/>
        <v>TERMINAL MECANICO DE PRESSAO PARA LIGACAO DE DOIS CABOS A BARRAMENTO,FABRICADO EM BRONZE,COM BITOLAS DE 25 A 35MM2.FORNETERMINAL MECANICO DE PRESSAO PARA LIGACAO DE DOIS CABOS A BACIMENTO E COLOCACAOTERMINAL MECANICO DE PRESSAO PARA LIGACAO DE DOIS CABOS A BA</v>
      </c>
      <c r="C14164" s="141" t="s">
        <v>49248</v>
      </c>
      <c r="D14164" s="141" t="s">
        <v>49249</v>
      </c>
      <c r="E14164" s="141" t="s">
        <v>27431</v>
      </c>
      <c r="I14164" s="141" t="s">
        <v>14</v>
      </c>
      <c r="J14164" s="649">
        <v>95.04</v>
      </c>
    </row>
    <row r="14165" spans="1:10" hidden="1">
      <c r="A14165" s="141" t="s">
        <v>49251</v>
      </c>
      <c r="B14165" s="141" t="str">
        <f t="shared" si="221"/>
        <v>TERMINAL MECANICO DE PRESSAO PARA LIGACAO DE DOIS CABOS A BARRAMENTO,FABRICADO EM BRONZE,COM BITOLAS DE 50 A 70MM2.FORNETERMINAL MECANICO DE PRESSAO PARA LIGACAO DE DOIS CABOS A BACIMENTO E COLOCACAOTERMINAL MECANICO DE PRESSAO PARA LIGACAO DE DOIS CABOS A BA</v>
      </c>
      <c r="C14165" s="141" t="s">
        <v>49248</v>
      </c>
      <c r="D14165" s="141" t="s">
        <v>49252</v>
      </c>
      <c r="E14165" s="141" t="s">
        <v>27431</v>
      </c>
      <c r="I14165" s="141" t="s">
        <v>14</v>
      </c>
      <c r="J14165" s="649">
        <v>145.37</v>
      </c>
    </row>
    <row r="14166" spans="1:10" hidden="1">
      <c r="A14166" s="141" t="s">
        <v>49253</v>
      </c>
      <c r="B14166" s="141" t="str">
        <f t="shared" si="221"/>
        <v>TERMINAL MECANICO DE PRESSAO PARA LIGACAO DE DOIS CABOS A BARRAMENTO,FABRICADO EM BRONZE,COM BITOLAS DE 50 A 70MM2.FORNETERMINAL MECANICO DE PRESSAO PARA LIGACAO DE DOIS CABOS A BACIMENTO E COLOCACAOTERMINAL MECANICO DE PRESSAO PARA LIGACAO DE DOIS CABOS A BA</v>
      </c>
      <c r="C14166" s="141" t="s">
        <v>49248</v>
      </c>
      <c r="D14166" s="141" t="s">
        <v>49252</v>
      </c>
      <c r="E14166" s="141" t="s">
        <v>27431</v>
      </c>
      <c r="I14166" s="141" t="s">
        <v>14</v>
      </c>
      <c r="J14166" s="649">
        <v>141.06</v>
      </c>
    </row>
    <row r="14167" spans="1:10" hidden="1">
      <c r="A14167" s="141" t="s">
        <v>49254</v>
      </c>
      <c r="B14167" s="141" t="str">
        <f t="shared" si="221"/>
        <v>TERMINAL MECANICO DE PRESSAO PARA LIGACAO DE DOIS CABOS A BARRAMENTO,FABRICADO EM BRONZE,COM BITOLAS DE 95MM2.FORNECIMENTERMINAL MECANICO DE PRESSAO PARA LIGACAO DE DOIS CABOS A BATO E COLOCACAOTERMINAL MECANICO DE PRESSAO PARA LIGACAO DE DOIS CABOS A BA</v>
      </c>
      <c r="C14167" s="141" t="s">
        <v>49248</v>
      </c>
      <c r="D14167" s="141" t="s">
        <v>49255</v>
      </c>
      <c r="E14167" s="141" t="s">
        <v>27530</v>
      </c>
      <c r="I14167" s="141" t="s">
        <v>14</v>
      </c>
      <c r="J14167" s="649">
        <v>159.88999999999999</v>
      </c>
    </row>
    <row r="14168" spans="1:10" hidden="1">
      <c r="A14168" s="141" t="s">
        <v>49256</v>
      </c>
      <c r="B14168" s="141" t="str">
        <f t="shared" si="221"/>
        <v>TERMINAL MECANICO DE PRESSAO PARA LIGACAO DE DOIS CABOS A BARRAMENTO,FABRICADO EM BRONZE,COM BITOLAS DE 95MM2.FORNECIMENTERMINAL MECANICO DE PRESSAO PARA LIGACAO DE DOIS CABOS A BATO E COLOCACAOTERMINAL MECANICO DE PRESSAO PARA LIGACAO DE DOIS CABOS A BA</v>
      </c>
      <c r="C14168" s="141" t="s">
        <v>49248</v>
      </c>
      <c r="D14168" s="141" t="s">
        <v>49255</v>
      </c>
      <c r="E14168" s="141" t="s">
        <v>27530</v>
      </c>
      <c r="I14168" s="141" t="s">
        <v>14</v>
      </c>
      <c r="J14168" s="649">
        <v>155.19999999999999</v>
      </c>
    </row>
    <row r="14169" spans="1:10" hidden="1">
      <c r="A14169" s="141" t="s">
        <v>49257</v>
      </c>
      <c r="B14169" s="141" t="str">
        <f t="shared" si="221"/>
        <v>TERMINAL MECANICO DE PRESSAO PARA LIGACAO DE DOIS CABOS A BARRAMENTO,FABRICADO EM BRONZE,COM BITOLAS DE 120 A 185MM2.FORTERMINAL MECANICO DE PRESSAO PARA LIGACAO DE DOIS CABOS A BANECIMENTO E COLOCACAOTERMINAL MECANICO DE PRESSAO PARA LIGACAO DE DOIS CABOS A BA</v>
      </c>
      <c r="C14169" s="141" t="s">
        <v>49248</v>
      </c>
      <c r="D14169" s="141" t="s">
        <v>49258</v>
      </c>
      <c r="E14169" s="141" t="s">
        <v>27443</v>
      </c>
      <c r="I14169" s="141" t="s">
        <v>14</v>
      </c>
      <c r="J14169" s="649">
        <v>228.05</v>
      </c>
    </row>
    <row r="14170" spans="1:10" hidden="1">
      <c r="A14170" s="141" t="s">
        <v>49259</v>
      </c>
      <c r="B14170" s="141" t="str">
        <f t="shared" si="221"/>
        <v>TERMINAL MECANICO DE PRESSAO PARA LIGACAO DE DOIS CABOS A BARRAMENTO,FABRICADO EM BRONZE,COM BITOLAS DE 120 A 185MM2.FORTERMINAL MECANICO DE PRESSAO PARA LIGACAO DE DOIS CABOS A BANECIMENTO E COLOCACAOTERMINAL MECANICO DE PRESSAO PARA LIGACAO DE DOIS CABOS A BA</v>
      </c>
      <c r="C14170" s="141" t="s">
        <v>49248</v>
      </c>
      <c r="D14170" s="141" t="s">
        <v>49258</v>
      </c>
      <c r="E14170" s="141" t="s">
        <v>27443</v>
      </c>
      <c r="I14170" s="141" t="s">
        <v>14</v>
      </c>
      <c r="J14170" s="649">
        <v>222.98</v>
      </c>
    </row>
    <row r="14171" spans="1:10" hidden="1">
      <c r="A14171" s="141" t="s">
        <v>49260</v>
      </c>
      <c r="B14171" s="141" t="str">
        <f t="shared" si="221"/>
        <v>TERMINAL MECANICO DE PRESSAO PARA LIGACAO DE DOIS CABOS A BARRAMENTO,FABRICADO EM BRONZE,COM BITOLAS DE 185 A 240MM2.FORTERMINAL MECANICO DE PRESSAO PARA LIGACAO DE DOIS CABOS A BANECIMENTO E COLOCACAOTERMINAL MECANICO DE PRESSAO PARA LIGACAO DE DOIS CABOS A BA</v>
      </c>
      <c r="C14171" s="141" t="s">
        <v>49248</v>
      </c>
      <c r="D14171" s="141" t="s">
        <v>49261</v>
      </c>
      <c r="E14171" s="141" t="s">
        <v>27443</v>
      </c>
      <c r="I14171" s="141" t="s">
        <v>14</v>
      </c>
      <c r="J14171" s="649">
        <v>241.72</v>
      </c>
    </row>
    <row r="14172" spans="1:10" hidden="1">
      <c r="A14172" s="141" t="s">
        <v>49262</v>
      </c>
      <c r="B14172" s="141" t="str">
        <f t="shared" si="221"/>
        <v>TERMINAL MECANICO DE PRESSAO PARA LIGACAO DE DOIS CABOS A BARRAMENTO,FABRICADO EM BRONZE,COM BITOLAS DE 185 A 240MM2.FORTERMINAL MECANICO DE PRESSAO PARA LIGACAO DE DOIS CABOS A BANECIMENTO E COLOCACAOTERMINAL MECANICO DE PRESSAO PARA LIGACAO DE DOIS CABOS A BA</v>
      </c>
      <c r="C14172" s="141" t="s">
        <v>49248</v>
      </c>
      <c r="D14172" s="141" t="s">
        <v>49261</v>
      </c>
      <c r="E14172" s="141" t="s">
        <v>27443</v>
      </c>
      <c r="I14172" s="141" t="s">
        <v>14</v>
      </c>
      <c r="J14172" s="649">
        <v>236.27</v>
      </c>
    </row>
    <row r="14173" spans="1:10" hidden="1">
      <c r="A14173" s="141" t="s">
        <v>49263</v>
      </c>
      <c r="B14173" s="141" t="str">
        <f t="shared" si="221"/>
        <v>TERMINAL MECANICO DE PRESSAO PARA LIGACAO DE DOIS CABOS A BARRAMENTO,FABRICADO EM BRONZE,COM BITOLAS DE 300 A 400MM2.FORTERMINAL MECANICO DE PRESSAO PARA LIGACAO DE DOIS CABOS A BANECIMENTO E COLOCACAOTERMINAL MECANICO DE PRESSAO PARA LIGACAO DE DOIS CABOS A BA</v>
      </c>
      <c r="C14173" s="141" t="s">
        <v>49248</v>
      </c>
      <c r="D14173" s="141" t="s">
        <v>49264</v>
      </c>
      <c r="E14173" s="141" t="s">
        <v>27443</v>
      </c>
      <c r="I14173" s="141" t="s">
        <v>14</v>
      </c>
      <c r="J14173" s="649">
        <v>303.3</v>
      </c>
    </row>
    <row r="14174" spans="1:10" hidden="1">
      <c r="A14174" s="141" t="s">
        <v>49265</v>
      </c>
      <c r="B14174" s="141" t="str">
        <f t="shared" si="221"/>
        <v>TERMINAL MECANICO DE PRESSAO PARA LIGACAO DE DOIS CABOS A BARRAMENTO,FABRICADO EM BRONZE,COM BITOLAS DE 300 A 400MM2.FORTERMINAL MECANICO DE PRESSAO PARA LIGACAO DE DOIS CABOS A BANECIMENTO E COLOCACAOTERMINAL MECANICO DE PRESSAO PARA LIGACAO DE DOIS CABOS A BA</v>
      </c>
      <c r="C14174" s="141" t="s">
        <v>49248</v>
      </c>
      <c r="D14174" s="141" t="s">
        <v>49264</v>
      </c>
      <c r="E14174" s="141" t="s">
        <v>27443</v>
      </c>
      <c r="I14174" s="141" t="s">
        <v>14</v>
      </c>
      <c r="J14174" s="649">
        <v>297.33999999999997</v>
      </c>
    </row>
    <row r="14175" spans="1:10" hidden="1">
      <c r="A14175" s="141" t="s">
        <v>49266</v>
      </c>
      <c r="B14175" s="141" t="str">
        <f t="shared" si="221"/>
        <v>CONECTOR FABRICADO EM BRONZE PARA ATERRAMENTO,PARA FIXACAO DE UM OU DOIS CONDUTORES A SUPERFICIE PLANA,PARA CABOS COM BICONECTOR FABRICADO EM BRONZE PARA ATERRAMENTO,PARA FIXACAO DTOLAS DE 2,5 A 6MM2.FORNECIMENTO E COLOCACAOCONECTOR FABRICADO EM BRONZE PARA ATERRAMENTO,PARA FIXACAO D</v>
      </c>
      <c r="C14175" s="141" t="s">
        <v>49267</v>
      </c>
      <c r="D14175" s="141" t="s">
        <v>49268</v>
      </c>
      <c r="E14175" s="141" t="s">
        <v>49269</v>
      </c>
      <c r="I14175" s="141" t="s">
        <v>14</v>
      </c>
      <c r="J14175" s="649">
        <v>58.21</v>
      </c>
    </row>
    <row r="14176" spans="1:10" hidden="1">
      <c r="A14176" s="141" t="s">
        <v>49270</v>
      </c>
      <c r="B14176" s="141" t="str">
        <f t="shared" si="221"/>
        <v>CONECTOR FABRICADO EM BRONZE PARA ATERRAMENTO,PARA FIXACAO DE UM OU DOIS CONDUTORES A SUPERFICIE PLANA,PARA CABOS COM BICONECTOR FABRICADO EM BRONZE PARA ATERRAMENTO,PARA FIXACAO DTOLAS DE 2,5 A 6MM2.FORNECIMENTO E COLOCACAOCONECTOR FABRICADO EM BRONZE PARA ATERRAMENTO,PARA FIXACAO D</v>
      </c>
      <c r="C14176" s="141" t="s">
        <v>49267</v>
      </c>
      <c r="D14176" s="141" t="s">
        <v>49268</v>
      </c>
      <c r="E14176" s="141" t="s">
        <v>49269</v>
      </c>
      <c r="I14176" s="141" t="s">
        <v>14</v>
      </c>
      <c r="J14176" s="649">
        <v>56.62</v>
      </c>
    </row>
    <row r="14177" spans="1:10" hidden="1">
      <c r="A14177" s="141" t="s">
        <v>49271</v>
      </c>
      <c r="B14177" s="141" t="str">
        <f t="shared" si="221"/>
        <v>CONECTOR FABRICADO EM BRONZE PARA ATERRAMENTO,PARA FIXACAO DE UM OU DOIS CONDUTORES A SUPERFICIE PLANA,PARA CABOS COM BICONECTOR FABRICADO EM BRONZE PARA ATERRAMENTO,PARA FIXACAO DTOLAS DE 6 A 35MM2.FORNECIMENTO E COLOCACAOCONECTOR FABRICADO EM BRONZE PARA ATERRAMENTO,PARA FIXACAO D</v>
      </c>
      <c r="C14177" s="141" t="s">
        <v>49267</v>
      </c>
      <c r="D14177" s="141" t="s">
        <v>49268</v>
      </c>
      <c r="E14177" s="141" t="s">
        <v>49272</v>
      </c>
      <c r="I14177" s="141" t="s">
        <v>14</v>
      </c>
      <c r="J14177" s="649">
        <v>80.23</v>
      </c>
    </row>
    <row r="14178" spans="1:10" hidden="1">
      <c r="A14178" s="141" t="s">
        <v>49273</v>
      </c>
      <c r="B14178" s="141" t="str">
        <f t="shared" si="221"/>
        <v>CONECTOR FABRICADO EM BRONZE PARA ATERRAMENTO,PARA FIXACAO DE UM OU DOIS CONDUTORES A SUPERFICIE PLANA,PARA CABOS COM BICONECTOR FABRICADO EM BRONZE PARA ATERRAMENTO,PARA FIXACAO DTOLAS DE 6 A 35MM2.FORNECIMENTO E COLOCACAOCONECTOR FABRICADO EM BRONZE PARA ATERRAMENTO,PARA FIXACAO D</v>
      </c>
      <c r="C14178" s="141" t="s">
        <v>49267</v>
      </c>
      <c r="D14178" s="141" t="s">
        <v>49268</v>
      </c>
      <c r="E14178" s="141" t="s">
        <v>49272</v>
      </c>
      <c r="I14178" s="141" t="s">
        <v>14</v>
      </c>
      <c r="J14178" s="649">
        <v>78.459999999999994</v>
      </c>
    </row>
    <row r="14179" spans="1:10" hidden="1">
      <c r="A14179" s="141" t="s">
        <v>49274</v>
      </c>
      <c r="B14179" s="141" t="str">
        <f t="shared" si="221"/>
        <v>CONECTOR FABRICADO EM BRONZE PARA ATERRAMENTO,PARA FIXACAO DE UM OU DOIS CONDUTORES A SUPERFICIE PLANA,PARA CABOS COM BICONECTOR FABRICADO EM BRONZE PARA ATERRAMENTO,PARA FIXACAO DTOLAS DE 35 A 185MM2.FORNECIMENTO E COLOCACAOCONECTOR FABRICADO EM BRONZE PARA ATERRAMENTO,PARA FIXACAO D</v>
      </c>
      <c r="C14179" s="141" t="s">
        <v>49267</v>
      </c>
      <c r="D14179" s="141" t="s">
        <v>49268</v>
      </c>
      <c r="E14179" s="141" t="s">
        <v>49275</v>
      </c>
      <c r="I14179" s="141" t="s">
        <v>14</v>
      </c>
      <c r="J14179" s="649">
        <v>211.83</v>
      </c>
    </row>
    <row r="14180" spans="1:10" hidden="1">
      <c r="A14180" s="141" t="s">
        <v>49276</v>
      </c>
      <c r="B14180" s="141" t="str">
        <f t="shared" si="221"/>
        <v>CONECTOR FABRICADO EM BRONZE PARA ATERRAMENTO,PARA FIXACAO DE UM OU DOIS CONDUTORES A SUPERFICIE PLANA,PARA CABOS COM BICONECTOR FABRICADO EM BRONZE PARA ATERRAMENTO,PARA FIXACAO DTOLAS DE 35 A 185MM2.FORNECIMENTO E COLOCACAOCONECTOR FABRICADO EM BRONZE PARA ATERRAMENTO,PARA FIXACAO D</v>
      </c>
      <c r="C14180" s="141" t="s">
        <v>49267</v>
      </c>
      <c r="D14180" s="141" t="s">
        <v>49268</v>
      </c>
      <c r="E14180" s="141" t="s">
        <v>49275</v>
      </c>
      <c r="I14180" s="141" t="s">
        <v>14</v>
      </c>
      <c r="J14180" s="649">
        <v>209.67</v>
      </c>
    </row>
    <row r="14181" spans="1:10" hidden="1">
      <c r="A14181" s="141" t="s">
        <v>49277</v>
      </c>
      <c r="B14181" s="141" t="str">
        <f t="shared" si="221"/>
        <v>TERMINAL MECANICO A COMPRESSAO,FABRICADO EM BRONZE,PARA CABO DE 1,5MM2.FORNECIMENTO E COLOCACAOTERMINAL MECANICO A COMPRESSAO,FABRICADO EM BRONZE,PARA CABOTERMINAL MECANICO A COMPRESSAO,FABRICADO EM BRONZE,PARA CABO</v>
      </c>
      <c r="C14181" s="141" t="s">
        <v>49278</v>
      </c>
      <c r="D14181" s="141" t="s">
        <v>49279</v>
      </c>
      <c r="I14181" s="141" t="s">
        <v>14</v>
      </c>
      <c r="J14181" s="649">
        <v>12.59</v>
      </c>
    </row>
    <row r="14182" spans="1:10" hidden="1">
      <c r="A14182" s="141" t="s">
        <v>49280</v>
      </c>
      <c r="B14182" s="141" t="str">
        <f t="shared" si="221"/>
        <v>TERMINAL MECANICO A COMPRESSAO,FABRICADO EM BRONZE,PARA CABO DE 1,5MM2.FORNECIMENTO E COLOCACAOTERMINAL MECANICO A COMPRESSAO,FABRICADO EM BRONZE,PARA CABOTERMINAL MECANICO A COMPRESSAO,FABRICADO EM BRONZE,PARA CABO</v>
      </c>
      <c r="C14182" s="141" t="s">
        <v>49278</v>
      </c>
      <c r="D14182" s="141" t="s">
        <v>49279</v>
      </c>
      <c r="I14182" s="141" t="s">
        <v>14</v>
      </c>
      <c r="J14182" s="649">
        <v>11</v>
      </c>
    </row>
    <row r="14183" spans="1:10" hidden="1">
      <c r="A14183" s="141" t="s">
        <v>49281</v>
      </c>
      <c r="B14183" s="141" t="str">
        <f t="shared" si="221"/>
        <v>TERMINAL MECANICO A COMPRESSAO,FABRICADO EM BRONZE,PARA CABO DE 2,5MM2.FORNECIMENTO E COLOCACAOTERMINAL MECANICO A COMPRESSAO,FABRICADO EM BRONZE,PARA CABOTERMINAL MECANICO A COMPRESSAO,FABRICADO EM BRONZE,PARA CABO</v>
      </c>
      <c r="C14183" s="141" t="s">
        <v>49278</v>
      </c>
      <c r="D14183" s="141" t="s">
        <v>49282</v>
      </c>
      <c r="I14183" s="141" t="s">
        <v>14</v>
      </c>
      <c r="J14183" s="649">
        <v>12.62</v>
      </c>
    </row>
    <row r="14184" spans="1:10" hidden="1">
      <c r="A14184" s="141" t="s">
        <v>49283</v>
      </c>
      <c r="B14184" s="141" t="str">
        <f t="shared" si="221"/>
        <v>TERMINAL MECANICO A COMPRESSAO,FABRICADO EM BRONZE,PARA CABO DE 2,5MM2.FORNECIMENTO E COLOCACAOTERMINAL MECANICO A COMPRESSAO,FABRICADO EM BRONZE,PARA CABOTERMINAL MECANICO A COMPRESSAO,FABRICADO EM BRONZE,PARA CABO</v>
      </c>
      <c r="C14184" s="141" t="s">
        <v>49278</v>
      </c>
      <c r="D14184" s="141" t="s">
        <v>49282</v>
      </c>
      <c r="I14184" s="141" t="s">
        <v>14</v>
      </c>
      <c r="J14184" s="649">
        <v>11.03</v>
      </c>
    </row>
    <row r="14185" spans="1:10" hidden="1">
      <c r="A14185" s="141" t="s">
        <v>49284</v>
      </c>
      <c r="B14185" s="141" t="str">
        <f t="shared" si="221"/>
        <v>TERMINAL MECANICO A COMPRESSAO,FABRICADO EM BRONZE,PARA CABO DE 4MM2.FORNECIMENTO E COLOCACAOTERMINAL MECANICO A COMPRESSAO,FABRICADO EM BRONZE,PARA CABOTERMINAL MECANICO A COMPRESSAO,FABRICADO EM BRONZE,PARA CABO</v>
      </c>
      <c r="C14185" s="141" t="s">
        <v>49278</v>
      </c>
      <c r="D14185" s="141" t="s">
        <v>49285</v>
      </c>
      <c r="I14185" s="141" t="s">
        <v>14</v>
      </c>
      <c r="J14185" s="649">
        <v>13.05</v>
      </c>
    </row>
    <row r="14186" spans="1:10" hidden="1">
      <c r="A14186" s="141" t="s">
        <v>49286</v>
      </c>
      <c r="B14186" s="141" t="str">
        <f t="shared" si="221"/>
        <v>TERMINAL MECANICO A COMPRESSAO,FABRICADO EM BRONZE,PARA CABO DE 4MM2.FORNECIMENTO E COLOCACAOTERMINAL MECANICO A COMPRESSAO,FABRICADO EM BRONZE,PARA CABOTERMINAL MECANICO A COMPRESSAO,FABRICADO EM BRONZE,PARA CABO</v>
      </c>
      <c r="C14186" s="141" t="s">
        <v>49278</v>
      </c>
      <c r="D14186" s="141" t="s">
        <v>49285</v>
      </c>
      <c r="I14186" s="141" t="s">
        <v>14</v>
      </c>
      <c r="J14186" s="649">
        <v>11.46</v>
      </c>
    </row>
    <row r="14187" spans="1:10" hidden="1">
      <c r="A14187" s="141" t="s">
        <v>49287</v>
      </c>
      <c r="B14187" s="141" t="str">
        <f t="shared" si="221"/>
        <v>TERMINAL MECANICO A COMPRESSAO,FABRICADO EM BRONZE,PARA CABO DE 6MM2.FORNECIMENTO E COLOCACAOTERMINAL MECANICO A COMPRESSAO,FABRICADO EM BRONZE,PARA CABOTERMINAL MECANICO A COMPRESSAO,FABRICADO EM BRONZE,PARA CABO</v>
      </c>
      <c r="C14187" s="141" t="s">
        <v>49278</v>
      </c>
      <c r="D14187" s="141" t="s">
        <v>49288</v>
      </c>
      <c r="I14187" s="141" t="s">
        <v>14</v>
      </c>
      <c r="J14187" s="649">
        <v>12.94</v>
      </c>
    </row>
    <row r="14188" spans="1:10" hidden="1">
      <c r="A14188" s="141" t="s">
        <v>49289</v>
      </c>
      <c r="B14188" s="141" t="str">
        <f t="shared" si="221"/>
        <v>TERMINAL MECANICO A COMPRESSAO,FABRICADO EM BRONZE,PARA CABO DE 6MM2.FORNECIMENTO E COLOCACAOTERMINAL MECANICO A COMPRESSAO,FABRICADO EM BRONZE,PARA CABOTERMINAL MECANICO A COMPRESSAO,FABRICADO EM BRONZE,PARA CABO</v>
      </c>
      <c r="C14188" s="141" t="s">
        <v>49278</v>
      </c>
      <c r="D14188" s="141" t="s">
        <v>49288</v>
      </c>
      <c r="I14188" s="141" t="s">
        <v>14</v>
      </c>
      <c r="J14188" s="649">
        <v>11.35</v>
      </c>
    </row>
    <row r="14189" spans="1:10" hidden="1">
      <c r="A14189" s="141" t="s">
        <v>49290</v>
      </c>
      <c r="B14189" s="141" t="str">
        <f t="shared" si="221"/>
        <v>TERMINAL MECANICO A COMPRESSAO,FABRICADO EM BRONZE,PARA CABO DE 10MM2.FORNECIMENTO E COLOCACAOTERMINAL MECANICO A COMPRESSAO,FABRICADO EM BRONZE,PARA CABOTERMINAL MECANICO A COMPRESSAO,FABRICADO EM BRONZE,PARA CABO</v>
      </c>
      <c r="C14189" s="141" t="s">
        <v>49278</v>
      </c>
      <c r="D14189" s="141" t="s">
        <v>49291</v>
      </c>
      <c r="I14189" s="141" t="s">
        <v>14</v>
      </c>
      <c r="J14189" s="649">
        <v>12.98</v>
      </c>
    </row>
    <row r="14190" spans="1:10" hidden="1">
      <c r="A14190" s="141" t="s">
        <v>49292</v>
      </c>
      <c r="B14190" s="141" t="str">
        <f t="shared" si="221"/>
        <v>TERMINAL MECANICO A COMPRESSAO,FABRICADO EM BRONZE,PARA CABO DE 10MM2.FORNECIMENTO E COLOCACAOTERMINAL MECANICO A COMPRESSAO,FABRICADO EM BRONZE,PARA CABOTERMINAL MECANICO A COMPRESSAO,FABRICADO EM BRONZE,PARA CABO</v>
      </c>
      <c r="C14190" s="141" t="s">
        <v>49278</v>
      </c>
      <c r="D14190" s="141" t="s">
        <v>49291</v>
      </c>
      <c r="I14190" s="141" t="s">
        <v>14</v>
      </c>
      <c r="J14190" s="649">
        <v>11.39</v>
      </c>
    </row>
    <row r="14191" spans="1:10" hidden="1">
      <c r="A14191" s="141" t="s">
        <v>49293</v>
      </c>
      <c r="B14191" s="141" t="str">
        <f t="shared" si="221"/>
        <v>TERMINAL MECANICO A COMPRESSAO,FABRICADO EM BRONZE,PARA CABO DE 16MM2.FORNECIMENTO E COLOCACAOTERMINAL MECANICO A COMPRESSAO,FABRICADO EM BRONZE,PARA CABOTERMINAL MECANICO A COMPRESSAO,FABRICADO EM BRONZE,PARA CABO</v>
      </c>
      <c r="C14191" s="141" t="s">
        <v>49278</v>
      </c>
      <c r="D14191" s="141" t="s">
        <v>49294</v>
      </c>
      <c r="I14191" s="141" t="s">
        <v>14</v>
      </c>
      <c r="J14191" s="649">
        <v>14.76</v>
      </c>
    </row>
    <row r="14192" spans="1:10" hidden="1">
      <c r="A14192" s="141" t="s">
        <v>49295</v>
      </c>
      <c r="B14192" s="141" t="str">
        <f t="shared" si="221"/>
        <v>TERMINAL MECANICO A COMPRESSAO,FABRICADO EM BRONZE,PARA CABO DE 16MM2.FORNECIMENTO E COLOCACAOTERMINAL MECANICO A COMPRESSAO,FABRICADO EM BRONZE,PARA CABOTERMINAL MECANICO A COMPRESSAO,FABRICADO EM BRONZE,PARA CABO</v>
      </c>
      <c r="C14192" s="141" t="s">
        <v>49278</v>
      </c>
      <c r="D14192" s="141" t="s">
        <v>49294</v>
      </c>
      <c r="I14192" s="141" t="s">
        <v>14</v>
      </c>
      <c r="J14192" s="649">
        <v>12.99</v>
      </c>
    </row>
    <row r="14193" spans="1:10" hidden="1">
      <c r="A14193" s="141" t="s">
        <v>49296</v>
      </c>
      <c r="B14193" s="141" t="str">
        <f t="shared" si="221"/>
        <v>TERMINAL MECANICO A COMPRESSAO,FABRICADO EM BRONZE,PARA CABO DE 25MM2.FORNECIMENTO E COLOCACAOTERMINAL MECANICO A COMPRESSAO,FABRICADO EM BRONZE,PARA CABOTERMINAL MECANICO A COMPRESSAO,FABRICADO EM BRONZE,PARA CABO</v>
      </c>
      <c r="C14193" s="141" t="s">
        <v>49278</v>
      </c>
      <c r="D14193" s="141" t="s">
        <v>49297</v>
      </c>
      <c r="I14193" s="141" t="s">
        <v>14</v>
      </c>
      <c r="J14193" s="649">
        <v>15.19</v>
      </c>
    </row>
    <row r="14194" spans="1:10" hidden="1">
      <c r="A14194" s="141" t="s">
        <v>49298</v>
      </c>
      <c r="B14194" s="141" t="str">
        <f t="shared" si="221"/>
        <v>TERMINAL MECANICO A COMPRESSAO,FABRICADO EM BRONZE,PARA CABO DE 25MM2.FORNECIMENTO E COLOCACAOTERMINAL MECANICO A COMPRESSAO,FABRICADO EM BRONZE,PARA CABOTERMINAL MECANICO A COMPRESSAO,FABRICADO EM BRONZE,PARA CABO</v>
      </c>
      <c r="C14194" s="141" t="s">
        <v>49278</v>
      </c>
      <c r="D14194" s="141" t="s">
        <v>49297</v>
      </c>
      <c r="I14194" s="141" t="s">
        <v>14</v>
      </c>
      <c r="J14194" s="649">
        <v>13.42</v>
      </c>
    </row>
    <row r="14195" spans="1:10" hidden="1">
      <c r="A14195" s="141" t="s">
        <v>49299</v>
      </c>
      <c r="B14195" s="141" t="str">
        <f t="shared" si="221"/>
        <v>TERMINAL MECANICO A COMPRESSAO,FABRICADO EM BRONZE,PARA CABO DE 35MM2.FORNECIMENTO E COLOCACAOTERMINAL MECANICO A COMPRESSAO,FABRICADO EM BRONZE,PARA CABOTERMINAL MECANICO A COMPRESSAO,FABRICADO EM BRONZE,PARA CABO</v>
      </c>
      <c r="C14195" s="141" t="s">
        <v>49278</v>
      </c>
      <c r="D14195" s="141" t="s">
        <v>49300</v>
      </c>
      <c r="I14195" s="141" t="s">
        <v>14</v>
      </c>
      <c r="J14195" s="649">
        <v>17.3</v>
      </c>
    </row>
    <row r="14196" spans="1:10" hidden="1">
      <c r="A14196" s="141" t="s">
        <v>49301</v>
      </c>
      <c r="B14196" s="141" t="str">
        <f t="shared" si="221"/>
        <v>TERMINAL MECANICO A COMPRESSAO,FABRICADO EM BRONZE,PARA CABO DE 35MM2.FORNECIMENTO E COLOCACAOTERMINAL MECANICO A COMPRESSAO,FABRICADO EM BRONZE,PARA CABOTERMINAL MECANICO A COMPRESSAO,FABRICADO EM BRONZE,PARA CABO</v>
      </c>
      <c r="C14196" s="141" t="s">
        <v>49278</v>
      </c>
      <c r="D14196" s="141" t="s">
        <v>49300</v>
      </c>
      <c r="I14196" s="141" t="s">
        <v>14</v>
      </c>
      <c r="J14196" s="649">
        <v>15.34</v>
      </c>
    </row>
    <row r="14197" spans="1:10" hidden="1">
      <c r="A14197" s="141" t="s">
        <v>49302</v>
      </c>
      <c r="B14197" s="141" t="str">
        <f t="shared" si="221"/>
        <v>TERMINAL MECANICO A COMPRESSAO,FABRICADO EM BRONZE,PARA CABO DE 50MM2.FORNECIMENTO E COLOCACAOTERMINAL MECANICO A COMPRESSAO,FABRICADO EM BRONZE,PARA CABOTERMINAL MECANICO A COMPRESSAO,FABRICADO EM BRONZE,PARA CABO</v>
      </c>
      <c r="C14197" s="141" t="s">
        <v>49278</v>
      </c>
      <c r="D14197" s="141" t="s">
        <v>49303</v>
      </c>
      <c r="I14197" s="141" t="s">
        <v>14</v>
      </c>
      <c r="J14197" s="649">
        <v>20.88</v>
      </c>
    </row>
    <row r="14198" spans="1:10" hidden="1">
      <c r="A14198" s="141" t="s">
        <v>49304</v>
      </c>
      <c r="B14198" s="141" t="str">
        <f t="shared" si="221"/>
        <v>TERMINAL MECANICO A COMPRESSAO,FABRICADO EM BRONZE,PARA CABO DE 50MM2.FORNECIMENTO E COLOCACAOTERMINAL MECANICO A COMPRESSAO,FABRICADO EM BRONZE,PARA CABOTERMINAL MECANICO A COMPRESSAO,FABRICADO EM BRONZE,PARA CABO</v>
      </c>
      <c r="C14198" s="141" t="s">
        <v>49278</v>
      </c>
      <c r="D14198" s="141" t="s">
        <v>49303</v>
      </c>
      <c r="I14198" s="141" t="s">
        <v>14</v>
      </c>
      <c r="J14198" s="649">
        <v>18.72</v>
      </c>
    </row>
    <row r="14199" spans="1:10" hidden="1">
      <c r="A14199" s="141" t="s">
        <v>49305</v>
      </c>
      <c r="B14199" s="141" t="str">
        <f t="shared" si="221"/>
        <v>TERMINAL MECANICO A COMPRESSAO,FABRICADO EM BRONZE,PARA CABO DE 70MM2.FORNECIMENTO E COLOCACAOTERMINAL MECANICO A COMPRESSAO,FABRICADO EM BRONZE,PARA CABOTERMINAL MECANICO A COMPRESSAO,FABRICADO EM BRONZE,PARA CABO</v>
      </c>
      <c r="C14199" s="141" t="s">
        <v>49278</v>
      </c>
      <c r="D14199" s="141" t="s">
        <v>49306</v>
      </c>
      <c r="I14199" s="141" t="s">
        <v>14</v>
      </c>
      <c r="J14199" s="649">
        <v>22.27</v>
      </c>
    </row>
    <row r="14200" spans="1:10" hidden="1">
      <c r="A14200" s="141" t="s">
        <v>49307</v>
      </c>
      <c r="B14200" s="141" t="str">
        <f t="shared" si="221"/>
        <v>TERMINAL MECANICO A COMPRESSAO,FABRICADO EM BRONZE,PARA CABO DE 70MM2.FORNECIMENTO E COLOCACAOTERMINAL MECANICO A COMPRESSAO,FABRICADO EM BRONZE,PARA CABOTERMINAL MECANICO A COMPRESSAO,FABRICADO EM BRONZE,PARA CABO</v>
      </c>
      <c r="C14200" s="141" t="s">
        <v>49278</v>
      </c>
      <c r="D14200" s="141" t="s">
        <v>49306</v>
      </c>
      <c r="I14200" s="141" t="s">
        <v>14</v>
      </c>
      <c r="J14200" s="649">
        <v>20.11</v>
      </c>
    </row>
    <row r="14201" spans="1:10" hidden="1">
      <c r="A14201" s="141" t="s">
        <v>49308</v>
      </c>
      <c r="B14201" s="141" t="str">
        <f t="shared" si="221"/>
        <v>TERMINAL MECANICO A COMPRESSAO,FABRICADO EM BRONZE,PARA CABO DE 95MM2.FORNECIMENTO E COLOCACAOTERMINAL MECANICO A COMPRESSAO,FABRICADO EM BRONZE,PARA CABOTERMINAL MECANICO A COMPRESSAO,FABRICADO EM BRONZE,PARA CABO</v>
      </c>
      <c r="C14201" s="141" t="s">
        <v>49278</v>
      </c>
      <c r="D14201" s="141" t="s">
        <v>49309</v>
      </c>
      <c r="I14201" s="141" t="s">
        <v>14</v>
      </c>
      <c r="J14201" s="649">
        <v>25.35</v>
      </c>
    </row>
    <row r="14202" spans="1:10" hidden="1">
      <c r="A14202" s="141" t="s">
        <v>49310</v>
      </c>
      <c r="B14202" s="141" t="str">
        <f t="shared" si="221"/>
        <v>TERMINAL MECANICO A COMPRESSAO,FABRICADO EM BRONZE,PARA CABO DE 95MM2.FORNECIMENTO E COLOCACAOTERMINAL MECANICO A COMPRESSAO,FABRICADO EM BRONZE,PARA CABOTERMINAL MECANICO A COMPRESSAO,FABRICADO EM BRONZE,PARA CABO</v>
      </c>
      <c r="C14202" s="141" t="s">
        <v>49278</v>
      </c>
      <c r="D14202" s="141" t="s">
        <v>49309</v>
      </c>
      <c r="I14202" s="141" t="s">
        <v>14</v>
      </c>
      <c r="J14202" s="649">
        <v>23</v>
      </c>
    </row>
    <row r="14203" spans="1:10" hidden="1">
      <c r="A14203" s="141" t="s">
        <v>49311</v>
      </c>
      <c r="B14203" s="141" t="str">
        <f t="shared" si="221"/>
        <v>TERMINAL MECANICO A COMPRESSAO,FABRICADO EM BRONZE,PARA CABO DE 120MM2.FORNECIMENTO E COLOCACAOTERMINAL MECANICO A COMPRESSAO,FABRICADO EM BRONZE,PARA CABOTERMINAL MECANICO A COMPRESSAO,FABRICADO EM BRONZE,PARA CABO</v>
      </c>
      <c r="C14203" s="141" t="s">
        <v>49278</v>
      </c>
      <c r="D14203" s="141" t="s">
        <v>49312</v>
      </c>
      <c r="I14203" s="141" t="s">
        <v>14</v>
      </c>
      <c r="J14203" s="649">
        <v>30.9</v>
      </c>
    </row>
    <row r="14204" spans="1:10" hidden="1">
      <c r="A14204" s="141" t="s">
        <v>49313</v>
      </c>
      <c r="B14204" s="141" t="str">
        <f t="shared" si="221"/>
        <v>TERMINAL MECANICO A COMPRESSAO,FABRICADO EM BRONZE,PARA CABO DE 120MM2.FORNECIMENTO E COLOCACAOTERMINAL MECANICO A COMPRESSAO,FABRICADO EM BRONZE,PARA CABOTERMINAL MECANICO A COMPRESSAO,FABRICADO EM BRONZE,PARA CABO</v>
      </c>
      <c r="C14204" s="141" t="s">
        <v>49278</v>
      </c>
      <c r="D14204" s="141" t="s">
        <v>49312</v>
      </c>
      <c r="I14204" s="141" t="s">
        <v>14</v>
      </c>
      <c r="J14204" s="649">
        <v>28.37</v>
      </c>
    </row>
    <row r="14205" spans="1:10" hidden="1">
      <c r="A14205" s="141" t="s">
        <v>49314</v>
      </c>
      <c r="B14205" s="141" t="str">
        <f t="shared" si="221"/>
        <v>TERMINAL MECANICO A COMPRESSAO,FABRICADO EM BRONZE,PARA CABO DE 150MM2.FORNECIMENTO E COLOCACAOTERMINAL MECANICO A COMPRESSAO,FABRICADO EM BRONZE,PARA CABOTERMINAL MECANICO A COMPRESSAO,FABRICADO EM BRONZE,PARA CABO</v>
      </c>
      <c r="C14205" s="141" t="s">
        <v>49278</v>
      </c>
      <c r="D14205" s="141" t="s">
        <v>49315</v>
      </c>
      <c r="I14205" s="141" t="s">
        <v>14</v>
      </c>
      <c r="J14205" s="649">
        <v>34.57</v>
      </c>
    </row>
    <row r="14206" spans="1:10" hidden="1">
      <c r="A14206" s="141" t="s">
        <v>49316</v>
      </c>
      <c r="B14206" s="141" t="str">
        <f t="shared" si="221"/>
        <v>TERMINAL MECANICO A COMPRESSAO,FABRICADO EM BRONZE,PARA CABO DE 150MM2.FORNECIMENTO E COLOCACAOTERMINAL MECANICO A COMPRESSAO,FABRICADO EM BRONZE,PARA CABOTERMINAL MECANICO A COMPRESSAO,FABRICADO EM BRONZE,PARA CABO</v>
      </c>
      <c r="C14206" s="141" t="s">
        <v>49278</v>
      </c>
      <c r="D14206" s="141" t="s">
        <v>49315</v>
      </c>
      <c r="I14206" s="141" t="s">
        <v>14</v>
      </c>
      <c r="J14206" s="649">
        <v>32.04</v>
      </c>
    </row>
    <row r="14207" spans="1:10" hidden="1">
      <c r="A14207" s="141" t="s">
        <v>49317</v>
      </c>
      <c r="B14207" s="141" t="str">
        <f t="shared" si="221"/>
        <v>TERMINAL MECANICO A COMPRESSAO,FABRICADO EM BRONZE,PARA CABO DE 185MM2.FORNECIMENTO E COLOCACAOTERMINAL MECANICO A COMPRESSAO,FABRICADO EM BRONZE,PARA CABOTERMINAL MECANICO A COMPRESSAO,FABRICADO EM BRONZE,PARA CABO</v>
      </c>
      <c r="C14207" s="141" t="s">
        <v>49278</v>
      </c>
      <c r="D14207" s="141" t="s">
        <v>49318</v>
      </c>
      <c r="I14207" s="141" t="s">
        <v>14</v>
      </c>
      <c r="J14207" s="649">
        <v>37.31</v>
      </c>
    </row>
    <row r="14208" spans="1:10" hidden="1">
      <c r="A14208" s="141" t="s">
        <v>49319</v>
      </c>
      <c r="B14208" s="141" t="str">
        <f t="shared" si="221"/>
        <v>TERMINAL MECANICO A COMPRESSAO,FABRICADO EM BRONZE,PARA CABO DE 185MM2.FORNECIMENTO E COLOCACAOTERMINAL MECANICO A COMPRESSAO,FABRICADO EM BRONZE,PARA CABOTERMINAL MECANICO A COMPRESSAO,FABRICADO EM BRONZE,PARA CABO</v>
      </c>
      <c r="C14208" s="141" t="s">
        <v>49278</v>
      </c>
      <c r="D14208" s="141" t="s">
        <v>49318</v>
      </c>
      <c r="I14208" s="141" t="s">
        <v>14</v>
      </c>
      <c r="J14208" s="649">
        <v>34.78</v>
      </c>
    </row>
    <row r="14209" spans="1:10" hidden="1">
      <c r="A14209" s="141" t="s">
        <v>49320</v>
      </c>
      <c r="B14209" s="141" t="str">
        <f t="shared" si="221"/>
        <v>TERMINAL MECANICO A COMPRESSAO,FABRICADO EM BRONZE,PARA CABO DE 240MM2.FORNECIMENTO E COLOCACAOTERMINAL MECANICO A COMPRESSAO,FABRICADO EM BRONZE,PARA CABOTERMINAL MECANICO A COMPRESSAO,FABRICADO EM BRONZE,PARA CABO</v>
      </c>
      <c r="C14209" s="141" t="s">
        <v>49278</v>
      </c>
      <c r="D14209" s="141" t="s">
        <v>49321</v>
      </c>
      <c r="I14209" s="141" t="s">
        <v>14</v>
      </c>
      <c r="J14209" s="649">
        <v>50.94</v>
      </c>
    </row>
    <row r="14210" spans="1:10" hidden="1">
      <c r="A14210" s="141" t="s">
        <v>49322</v>
      </c>
      <c r="B14210" s="141" t="str">
        <f t="shared" si="221"/>
        <v>TERMINAL MECANICO A COMPRESSAO,FABRICADO EM BRONZE,PARA CABO DE 240MM2.FORNECIMENTO E COLOCACAOTERMINAL MECANICO A COMPRESSAO,FABRICADO EM BRONZE,PARA CABOTERMINAL MECANICO A COMPRESSAO,FABRICADO EM BRONZE,PARA CABO</v>
      </c>
      <c r="C14210" s="141" t="s">
        <v>49278</v>
      </c>
      <c r="D14210" s="141" t="s">
        <v>49321</v>
      </c>
      <c r="I14210" s="141" t="s">
        <v>14</v>
      </c>
      <c r="J14210" s="649">
        <v>48.22</v>
      </c>
    </row>
    <row r="14211" spans="1:10" hidden="1">
      <c r="A14211" s="141" t="s">
        <v>49323</v>
      </c>
      <c r="B14211" s="141" t="str">
        <f t="shared" ref="B14211:B14274" si="222">C14211&amp;D14211&amp;C14211&amp;E14211&amp;F14211&amp;G14211&amp;H14211&amp;C14211</f>
        <v>TERMINAL MECANICO A COMPRESSAO,FABRICADO EM BRONZE,PARA CABO DE 300MM2.FORNECIMENTO E COLOCACAOTERMINAL MECANICO A COMPRESSAO,FABRICADO EM BRONZE,PARA CABOTERMINAL MECANICO A COMPRESSAO,FABRICADO EM BRONZE,PARA CABO</v>
      </c>
      <c r="C14211" s="141" t="s">
        <v>49278</v>
      </c>
      <c r="D14211" s="141" t="s">
        <v>49324</v>
      </c>
      <c r="I14211" s="141" t="s">
        <v>14</v>
      </c>
      <c r="J14211" s="649">
        <v>70.38</v>
      </c>
    </row>
    <row r="14212" spans="1:10" hidden="1">
      <c r="A14212" s="141" t="s">
        <v>49325</v>
      </c>
      <c r="B14212" s="141" t="str">
        <f t="shared" si="222"/>
        <v>TERMINAL MECANICO A COMPRESSAO,FABRICADO EM BRONZE,PARA CABO DE 300MM2.FORNECIMENTO E COLOCACAOTERMINAL MECANICO A COMPRESSAO,FABRICADO EM BRONZE,PARA CABOTERMINAL MECANICO A COMPRESSAO,FABRICADO EM BRONZE,PARA CABO</v>
      </c>
      <c r="C14212" s="141" t="s">
        <v>49278</v>
      </c>
      <c r="D14212" s="141" t="s">
        <v>49324</v>
      </c>
      <c r="I14212" s="141" t="s">
        <v>14</v>
      </c>
      <c r="J14212" s="649">
        <v>67.41</v>
      </c>
    </row>
    <row r="14213" spans="1:10" hidden="1">
      <c r="A14213" s="141" t="s">
        <v>49326</v>
      </c>
      <c r="B14213" s="141" t="str">
        <f t="shared" si="222"/>
        <v>CONECTOR MECANICO PARAFUSO FENDIDO(SPLIT-BOLT),CORPO E PORCA FABRICADO EM COBRE,PARA CABO DE 10MM2.FORNECIMENTO E COLOCACONECTOR MECANICO PARAFUSO FENDIDO(SPLIT-BOLT),CORPO E PORCACAOCONECTOR MECANICO PARAFUSO FENDIDO(SPLIT-BOLT),CORPO E PORCA</v>
      </c>
      <c r="C14213" s="141" t="s">
        <v>49327</v>
      </c>
      <c r="D14213" s="141" t="s">
        <v>49328</v>
      </c>
      <c r="E14213" s="141" t="s">
        <v>33262</v>
      </c>
      <c r="I14213" s="141" t="s">
        <v>14</v>
      </c>
      <c r="J14213" s="649">
        <v>16.940000000000001</v>
      </c>
    </row>
    <row r="14214" spans="1:10" hidden="1">
      <c r="A14214" s="141" t="s">
        <v>49329</v>
      </c>
      <c r="B14214" s="141" t="str">
        <f t="shared" si="222"/>
        <v>CONECTOR MECANICO PARAFUSO FENDIDO(SPLIT-BOLT),CORPO E PORCA FABRICADO EM COBRE,PARA CABO DE 10MM2.FORNECIMENTO E COLOCACONECTOR MECANICO PARAFUSO FENDIDO(SPLIT-BOLT),CORPO E PORCACAOCONECTOR MECANICO PARAFUSO FENDIDO(SPLIT-BOLT),CORPO E PORCA</v>
      </c>
      <c r="C14214" s="141" t="s">
        <v>49327</v>
      </c>
      <c r="D14214" s="141" t="s">
        <v>49328</v>
      </c>
      <c r="E14214" s="141" t="s">
        <v>33262</v>
      </c>
      <c r="I14214" s="141" t="s">
        <v>14</v>
      </c>
      <c r="J14214" s="649">
        <v>15.35</v>
      </c>
    </row>
    <row r="14215" spans="1:10" hidden="1">
      <c r="A14215" s="141" t="s">
        <v>49330</v>
      </c>
      <c r="B14215" s="141" t="str">
        <f t="shared" si="222"/>
        <v>CONECTOR MECANICO PARAFUSO FENDIDO(SPLIT-BOLT),CORPO E PORCA FABRICADO EM COBRE,PARA CABO DE 16MM2.FORNECIMENTO E COLOCACONECTOR MECANICO PARAFUSO FENDIDO(SPLIT-BOLT),CORPO E PORCACAOCONECTOR MECANICO PARAFUSO FENDIDO(SPLIT-BOLT),CORPO E PORCA</v>
      </c>
      <c r="C14215" s="141" t="s">
        <v>49327</v>
      </c>
      <c r="D14215" s="141" t="s">
        <v>49331</v>
      </c>
      <c r="E14215" s="141" t="s">
        <v>33262</v>
      </c>
      <c r="I14215" s="141" t="s">
        <v>14</v>
      </c>
      <c r="J14215" s="649">
        <v>20.21</v>
      </c>
    </row>
    <row r="14216" spans="1:10" hidden="1">
      <c r="A14216" s="141" t="s">
        <v>49332</v>
      </c>
      <c r="B14216" s="141" t="str">
        <f t="shared" si="222"/>
        <v>CONECTOR MECANICO PARAFUSO FENDIDO(SPLIT-BOLT),CORPO E PORCA FABRICADO EM COBRE,PARA CABO DE 16MM2.FORNECIMENTO E COLOCACONECTOR MECANICO PARAFUSO FENDIDO(SPLIT-BOLT),CORPO E PORCACAOCONECTOR MECANICO PARAFUSO FENDIDO(SPLIT-BOLT),CORPO E PORCA</v>
      </c>
      <c r="C14216" s="141" t="s">
        <v>49327</v>
      </c>
      <c r="D14216" s="141" t="s">
        <v>49331</v>
      </c>
      <c r="E14216" s="141" t="s">
        <v>33262</v>
      </c>
      <c r="I14216" s="141" t="s">
        <v>14</v>
      </c>
      <c r="J14216" s="649">
        <v>18.440000000000001</v>
      </c>
    </row>
    <row r="14217" spans="1:10" hidden="1">
      <c r="A14217" s="141" t="s">
        <v>49333</v>
      </c>
      <c r="B14217" s="141" t="str">
        <f t="shared" si="222"/>
        <v>CONECTOR MECANICO PARAFUSO FENDIDO(SPLIT-BOLT),CORPO E PORCA FABRICADO EM COBRE,PARA CABO DE 25MM2.FORNECIMENTO E COLOCACONECTOR MECANICO PARAFUSO FENDIDO(SPLIT-BOLT),CORPO E PORCACAOCONECTOR MECANICO PARAFUSO FENDIDO(SPLIT-BOLT),CORPO E PORCA</v>
      </c>
      <c r="C14217" s="141" t="s">
        <v>49327</v>
      </c>
      <c r="D14217" s="141" t="s">
        <v>49334</v>
      </c>
      <c r="E14217" s="141" t="s">
        <v>33262</v>
      </c>
      <c r="I14217" s="141" t="s">
        <v>14</v>
      </c>
      <c r="J14217" s="649">
        <v>22.71</v>
      </c>
    </row>
    <row r="14218" spans="1:10" hidden="1">
      <c r="A14218" s="141" t="s">
        <v>49335</v>
      </c>
      <c r="B14218" s="141" t="str">
        <f t="shared" si="222"/>
        <v>CONECTOR MECANICO PARAFUSO FENDIDO(SPLIT-BOLT),CORPO E PORCA FABRICADO EM COBRE,PARA CABO DE 25MM2.FORNECIMENTO E COLOCACONECTOR MECANICO PARAFUSO FENDIDO(SPLIT-BOLT),CORPO E PORCACAOCONECTOR MECANICO PARAFUSO FENDIDO(SPLIT-BOLT),CORPO E PORCA</v>
      </c>
      <c r="C14218" s="141" t="s">
        <v>49327</v>
      </c>
      <c r="D14218" s="141" t="s">
        <v>49334</v>
      </c>
      <c r="E14218" s="141" t="s">
        <v>33262</v>
      </c>
      <c r="I14218" s="141" t="s">
        <v>14</v>
      </c>
      <c r="J14218" s="649">
        <v>20.88</v>
      </c>
    </row>
    <row r="14219" spans="1:10" hidden="1">
      <c r="A14219" s="141" t="s">
        <v>49336</v>
      </c>
      <c r="B14219" s="141" t="str">
        <f t="shared" si="222"/>
        <v>CONECTOR MECANICO PARAFUSO FENDIDO(SPLIT-BOLT),CORPO E PORCA FABRICADO EM COBRE,PARA CABO DE 35MM2.FORNECIMENTO E COLOCACONECTOR MECANICO PARAFUSO FENDIDO(SPLIT-BOLT),CORPO E PORCACAOCONECTOR MECANICO PARAFUSO FENDIDO(SPLIT-BOLT),CORPO E PORCA</v>
      </c>
      <c r="C14219" s="141" t="s">
        <v>49327</v>
      </c>
      <c r="D14219" s="141" t="s">
        <v>49337</v>
      </c>
      <c r="E14219" s="141" t="s">
        <v>33262</v>
      </c>
      <c r="I14219" s="141" t="s">
        <v>14</v>
      </c>
      <c r="J14219" s="649">
        <v>24.43</v>
      </c>
    </row>
    <row r="14220" spans="1:10" hidden="1">
      <c r="A14220" s="141" t="s">
        <v>49338</v>
      </c>
      <c r="B14220" s="141" t="str">
        <f t="shared" si="222"/>
        <v>CONECTOR MECANICO PARAFUSO FENDIDO(SPLIT-BOLT),CORPO E PORCA FABRICADO EM COBRE,PARA CABO DE 35MM2.FORNECIMENTO E COLOCACONECTOR MECANICO PARAFUSO FENDIDO(SPLIT-BOLT),CORPO E PORCACAOCONECTOR MECANICO PARAFUSO FENDIDO(SPLIT-BOLT),CORPO E PORCA</v>
      </c>
      <c r="C14220" s="141" t="s">
        <v>49327</v>
      </c>
      <c r="D14220" s="141" t="s">
        <v>49337</v>
      </c>
      <c r="E14220" s="141" t="s">
        <v>33262</v>
      </c>
      <c r="I14220" s="141" t="s">
        <v>14</v>
      </c>
      <c r="J14220" s="649">
        <v>22.53</v>
      </c>
    </row>
    <row r="14221" spans="1:10" hidden="1">
      <c r="A14221" s="141" t="s">
        <v>49339</v>
      </c>
      <c r="B14221" s="141" t="str">
        <f t="shared" si="222"/>
        <v>CONECTOR MECANICO PARAFUSO FENDIDO(SPLIT-BOLT),CORPO E PORCA FABRICADO EM COBRE,PARA CABO DE 50MM2.FORNECIMENTO E COLOCACONECTOR MECANICO PARAFUSO FENDIDO(SPLIT-BOLT),CORPO E PORCACAOCONECTOR MECANICO PARAFUSO FENDIDO(SPLIT-BOLT),CORPO E PORCA</v>
      </c>
      <c r="C14221" s="141" t="s">
        <v>49327</v>
      </c>
      <c r="D14221" s="141" t="s">
        <v>49340</v>
      </c>
      <c r="E14221" s="141" t="s">
        <v>33262</v>
      </c>
      <c r="I14221" s="141" t="s">
        <v>14</v>
      </c>
      <c r="J14221" s="649">
        <v>27.4</v>
      </c>
    </row>
    <row r="14222" spans="1:10" hidden="1">
      <c r="A14222" s="141" t="s">
        <v>49341</v>
      </c>
      <c r="B14222" s="141" t="str">
        <f t="shared" si="222"/>
        <v>CONECTOR MECANICO PARAFUSO FENDIDO(SPLIT-BOLT),CORPO E PORCA FABRICADO EM COBRE,PARA CABO DE 50MM2.FORNECIMENTO E COLOCACONECTOR MECANICO PARAFUSO FENDIDO(SPLIT-BOLT),CORPO E PORCACAOCONECTOR MECANICO PARAFUSO FENDIDO(SPLIT-BOLT),CORPO E PORCA</v>
      </c>
      <c r="C14222" s="141" t="s">
        <v>49327</v>
      </c>
      <c r="D14222" s="141" t="s">
        <v>49340</v>
      </c>
      <c r="E14222" s="141" t="s">
        <v>33262</v>
      </c>
      <c r="I14222" s="141" t="s">
        <v>14</v>
      </c>
      <c r="J14222" s="649">
        <v>25.44</v>
      </c>
    </row>
    <row r="14223" spans="1:10" hidden="1">
      <c r="A14223" s="141" t="s">
        <v>49342</v>
      </c>
      <c r="B14223" s="141" t="str">
        <f t="shared" si="222"/>
        <v>CONECTOR MECANICO PARAFUSO FENDIDO(SPLIT-BOLT),CORPO E PORCA FABRICADO EM COBRE,PARA CABO DE 70MM2.FORNECIMENTO E COLOCACONECTOR MECANICO PARAFUSO FENDIDO(SPLIT-BOLT),CORPO E PORCACAOCONECTOR MECANICO PARAFUSO FENDIDO(SPLIT-BOLT),CORPO E PORCA</v>
      </c>
      <c r="C14223" s="141" t="s">
        <v>49327</v>
      </c>
      <c r="D14223" s="141" t="s">
        <v>49343</v>
      </c>
      <c r="E14223" s="141" t="s">
        <v>33262</v>
      </c>
      <c r="I14223" s="141" t="s">
        <v>14</v>
      </c>
      <c r="J14223" s="649">
        <v>34.340000000000003</v>
      </c>
    </row>
    <row r="14224" spans="1:10" hidden="1">
      <c r="A14224" s="141" t="s">
        <v>49344</v>
      </c>
      <c r="B14224" s="141" t="str">
        <f t="shared" si="222"/>
        <v>CONECTOR MECANICO PARAFUSO FENDIDO(SPLIT-BOLT),CORPO E PORCA FABRICADO EM COBRE,PARA CABO DE 70MM2.FORNECIMENTO E COLOCACONECTOR MECANICO PARAFUSO FENDIDO(SPLIT-BOLT),CORPO E PORCACAOCONECTOR MECANICO PARAFUSO FENDIDO(SPLIT-BOLT),CORPO E PORCA</v>
      </c>
      <c r="C14224" s="141" t="s">
        <v>49327</v>
      </c>
      <c r="D14224" s="141" t="s">
        <v>49343</v>
      </c>
      <c r="E14224" s="141" t="s">
        <v>33262</v>
      </c>
      <c r="I14224" s="141" t="s">
        <v>14</v>
      </c>
      <c r="J14224" s="649">
        <v>32.31</v>
      </c>
    </row>
    <row r="14225" spans="1:10" hidden="1">
      <c r="A14225" s="141" t="s">
        <v>49345</v>
      </c>
      <c r="B14225" s="141" t="str">
        <f t="shared" si="222"/>
        <v>CONECTOR MECANICO PARAFUSO FENDIDO(SPLIT-BOLT),CORPO E PORCA FABRICADO EM COBRE,PARA CABO DE 95MM2.FORNECIMENTO E COLOCACONECTOR MECANICO PARAFUSO FENDIDO(SPLIT-BOLT),CORPO E PORCACAOCONECTOR MECANICO PARAFUSO FENDIDO(SPLIT-BOLT),CORPO E PORCA</v>
      </c>
      <c r="C14225" s="141" t="s">
        <v>49327</v>
      </c>
      <c r="D14225" s="141" t="s">
        <v>49346</v>
      </c>
      <c r="E14225" s="141" t="s">
        <v>33262</v>
      </c>
      <c r="I14225" s="141" t="s">
        <v>14</v>
      </c>
      <c r="J14225" s="649">
        <v>43.17</v>
      </c>
    </row>
    <row r="14226" spans="1:10" hidden="1">
      <c r="A14226" s="141" t="s">
        <v>49347</v>
      </c>
      <c r="B14226" s="141" t="str">
        <f t="shared" si="222"/>
        <v>CONECTOR MECANICO PARAFUSO FENDIDO(SPLIT-BOLT),CORPO E PORCA FABRICADO EM COBRE,PARA CABO DE 95MM2.FORNECIMENTO E COLOCACONECTOR MECANICO PARAFUSO FENDIDO(SPLIT-BOLT),CORPO E PORCACAOCONECTOR MECANICO PARAFUSO FENDIDO(SPLIT-BOLT),CORPO E PORCA</v>
      </c>
      <c r="C14226" s="141" t="s">
        <v>49327</v>
      </c>
      <c r="D14226" s="141" t="s">
        <v>49346</v>
      </c>
      <c r="E14226" s="141" t="s">
        <v>33262</v>
      </c>
      <c r="I14226" s="141" t="s">
        <v>14</v>
      </c>
      <c r="J14226" s="649">
        <v>41.08</v>
      </c>
    </row>
    <row r="14227" spans="1:10" hidden="1">
      <c r="A14227" s="141" t="s">
        <v>49348</v>
      </c>
      <c r="B14227" s="141" t="str">
        <f t="shared" si="222"/>
        <v>CONECTOR MECANICO PARAFUSO FENDIDO(SPLIT-BOLT),CORPO E PORCA FABRICADO EM COBRE,PARA CABO DE 120MM2.FORNECIMENTO E COLOCCONECTOR MECANICO PARAFUSO FENDIDO(SPLIT-BOLT),CORPO E PORCAACAOCONECTOR MECANICO PARAFUSO FENDIDO(SPLIT-BOLT),CORPO E PORCA</v>
      </c>
      <c r="C14227" s="141" t="s">
        <v>49327</v>
      </c>
      <c r="D14227" s="141" t="s">
        <v>49349</v>
      </c>
      <c r="E14227" s="141" t="s">
        <v>27458</v>
      </c>
      <c r="I14227" s="141" t="s">
        <v>14</v>
      </c>
      <c r="J14227" s="649">
        <v>47.71</v>
      </c>
    </row>
    <row r="14228" spans="1:10" hidden="1">
      <c r="A14228" s="141" t="s">
        <v>49350</v>
      </c>
      <c r="B14228" s="141" t="str">
        <f t="shared" si="222"/>
        <v>CONECTOR MECANICO PARAFUSO FENDIDO(SPLIT-BOLT),CORPO E PORCA FABRICADO EM COBRE,PARA CABO DE 120MM2.FORNECIMENTO E COLOCCONECTOR MECANICO PARAFUSO FENDIDO(SPLIT-BOLT),CORPO E PORCAACAOCONECTOR MECANICO PARAFUSO FENDIDO(SPLIT-BOLT),CORPO E PORCA</v>
      </c>
      <c r="C14228" s="141" t="s">
        <v>49327</v>
      </c>
      <c r="D14228" s="141" t="s">
        <v>49349</v>
      </c>
      <c r="E14228" s="141" t="s">
        <v>27458</v>
      </c>
      <c r="I14228" s="141" t="s">
        <v>14</v>
      </c>
      <c r="J14228" s="649">
        <v>45.55</v>
      </c>
    </row>
    <row r="14229" spans="1:10" hidden="1">
      <c r="A14229" s="141" t="s">
        <v>49351</v>
      </c>
      <c r="B14229" s="141" t="str">
        <f t="shared" si="222"/>
        <v>CONECTOR MECANICO PARAFUSO FENDIDO(SPLIT-BOLT),CORPO E PORCA FABRICADO EM COBRE,PARA CABO DE 150MM2.FORNECIMENTO E COLOCCONECTOR MECANICO PARAFUSO FENDIDO(SPLIT-BOLT),CORPO E PORCAACAOCONECTOR MECANICO PARAFUSO FENDIDO(SPLIT-BOLT),CORPO E PORCA</v>
      </c>
      <c r="C14229" s="141" t="s">
        <v>49327</v>
      </c>
      <c r="D14229" s="141" t="s">
        <v>49352</v>
      </c>
      <c r="E14229" s="141" t="s">
        <v>27458</v>
      </c>
      <c r="I14229" s="141" t="s">
        <v>14</v>
      </c>
      <c r="J14229" s="649">
        <v>60.05</v>
      </c>
    </row>
    <row r="14230" spans="1:10" hidden="1">
      <c r="A14230" s="141" t="s">
        <v>49353</v>
      </c>
      <c r="B14230" s="141" t="str">
        <f t="shared" si="222"/>
        <v>CONECTOR MECANICO PARAFUSO FENDIDO(SPLIT-BOLT),CORPO E PORCA FABRICADO EM COBRE,PARA CABO DE 150MM2.FORNECIMENTO E COLOCCONECTOR MECANICO PARAFUSO FENDIDO(SPLIT-BOLT),CORPO E PORCAACAOCONECTOR MECANICO PARAFUSO FENDIDO(SPLIT-BOLT),CORPO E PORCA</v>
      </c>
      <c r="C14230" s="141" t="s">
        <v>49327</v>
      </c>
      <c r="D14230" s="141" t="s">
        <v>49352</v>
      </c>
      <c r="E14230" s="141" t="s">
        <v>27458</v>
      </c>
      <c r="I14230" s="141" t="s">
        <v>14</v>
      </c>
      <c r="J14230" s="649">
        <v>57.77</v>
      </c>
    </row>
    <row r="14231" spans="1:10" hidden="1">
      <c r="A14231" s="141" t="s">
        <v>49354</v>
      </c>
      <c r="B14231" s="141" t="str">
        <f t="shared" si="222"/>
        <v>CONECTOR MECANICO PARAFUSO FENDIDO(SPLIT-BOLT),CORPO E PORCA FABRICADO EM COBRE,PARA CABO DE 185MM2.FORNECIMENTO E COLOCCONECTOR MECANICO PARAFUSO FENDIDO(SPLIT-BOLT),CORPO E PORCAACAOCONECTOR MECANICO PARAFUSO FENDIDO(SPLIT-BOLT),CORPO E PORCA</v>
      </c>
      <c r="C14231" s="141" t="s">
        <v>49327</v>
      </c>
      <c r="D14231" s="141" t="s">
        <v>49355</v>
      </c>
      <c r="E14231" s="141" t="s">
        <v>27458</v>
      </c>
      <c r="I14231" s="141" t="s">
        <v>14</v>
      </c>
      <c r="J14231" s="649">
        <v>76.02</v>
      </c>
    </row>
    <row r="14232" spans="1:10" hidden="1">
      <c r="A14232" s="141" t="s">
        <v>49356</v>
      </c>
      <c r="B14232" s="141" t="str">
        <f t="shared" si="222"/>
        <v>CONECTOR MECANICO PARAFUSO FENDIDO(SPLIT-BOLT),CORPO E PORCA FABRICADO EM COBRE,PARA CABO DE 185MM2.FORNECIMENTO E COLOCCONECTOR MECANICO PARAFUSO FENDIDO(SPLIT-BOLT),CORPO E PORCAACAOCONECTOR MECANICO PARAFUSO FENDIDO(SPLIT-BOLT),CORPO E PORCA</v>
      </c>
      <c r="C14232" s="141" t="s">
        <v>49327</v>
      </c>
      <c r="D14232" s="141" t="s">
        <v>49355</v>
      </c>
      <c r="E14232" s="141" t="s">
        <v>27458</v>
      </c>
      <c r="I14232" s="141" t="s">
        <v>14</v>
      </c>
      <c r="J14232" s="649">
        <v>73.67</v>
      </c>
    </row>
    <row r="14233" spans="1:10" hidden="1">
      <c r="A14233" s="141" t="s">
        <v>49357</v>
      </c>
      <c r="B14233" s="141" t="str">
        <f t="shared" si="222"/>
        <v>CONECTOR MECANICO PARAFUSO FENDIDO(SPLIT-BOLT),CORPO E PORCA FABRICADO EM COBRE,PARA CABO DE 240MM2.FORNECIMENTO E COLOCCONECTOR MECANICO PARAFUSO FENDIDO(SPLIT-BOLT),CORPO E PORCAACAOCONECTOR MECANICO PARAFUSO FENDIDO(SPLIT-BOLT),CORPO E PORCA</v>
      </c>
      <c r="C14233" s="141" t="s">
        <v>49327</v>
      </c>
      <c r="D14233" s="141" t="s">
        <v>49358</v>
      </c>
      <c r="E14233" s="141" t="s">
        <v>27458</v>
      </c>
      <c r="I14233" s="141" t="s">
        <v>14</v>
      </c>
      <c r="J14233" s="649">
        <v>90.24</v>
      </c>
    </row>
    <row r="14234" spans="1:10" hidden="1">
      <c r="A14234" s="141" t="s">
        <v>49359</v>
      </c>
      <c r="B14234" s="141" t="str">
        <f t="shared" si="222"/>
        <v>CONECTOR MECANICO PARAFUSO FENDIDO(SPLIT-BOLT),CORPO E PORCA FABRICADO EM COBRE,PARA CABO DE 240MM2.FORNECIMENTO E COLOCCONECTOR MECANICO PARAFUSO FENDIDO(SPLIT-BOLT),CORPO E PORCAACAOCONECTOR MECANICO PARAFUSO FENDIDO(SPLIT-BOLT),CORPO E PORCA</v>
      </c>
      <c r="C14234" s="141" t="s">
        <v>49327</v>
      </c>
      <c r="D14234" s="141" t="s">
        <v>49358</v>
      </c>
      <c r="E14234" s="141" t="s">
        <v>27458</v>
      </c>
      <c r="I14234" s="141" t="s">
        <v>14</v>
      </c>
      <c r="J14234" s="649">
        <v>87.71</v>
      </c>
    </row>
    <row r="14235" spans="1:10" hidden="1">
      <c r="A14235" s="141" t="s">
        <v>49360</v>
      </c>
      <c r="B14235" s="141" t="str">
        <f t="shared" si="222"/>
        <v>CAIXA DE LIGACAO DE ALUMINIO SILICIO,TIPO CONDULETES,NO FORMATO B,DIAMETRO DE 1/2".FORNECIMENTO E COLOCACAOCAIXA DE LIGACAO DE ALUMINIO SILICIO,TIPO CONDULETES,NO FORMCAIXA DE LIGACAO DE ALUMINIO SILICIO,TIPO CONDULETES,NO FORM</v>
      </c>
      <c r="C14235" s="141" t="s">
        <v>49361</v>
      </c>
      <c r="D14235" s="141" t="s">
        <v>49362</v>
      </c>
      <c r="I14235" s="141" t="s">
        <v>14</v>
      </c>
      <c r="J14235" s="649">
        <v>17.100000000000001</v>
      </c>
    </row>
    <row r="14236" spans="1:10" hidden="1">
      <c r="A14236" s="141" t="s">
        <v>49363</v>
      </c>
      <c r="B14236" s="141" t="str">
        <f t="shared" si="222"/>
        <v>CAIXA DE LIGACAO DE ALUMINIO SILICIO,TIPO CONDULETES,NO FORMATO B,DIAMETRO DE 1/2".FORNECIMENTO E COLOCACAOCAIXA DE LIGACAO DE ALUMINIO SILICIO,TIPO CONDULETES,NO FORMCAIXA DE LIGACAO DE ALUMINIO SILICIO,TIPO CONDULETES,NO FORM</v>
      </c>
      <c r="C14236" s="141" t="s">
        <v>49361</v>
      </c>
      <c r="D14236" s="141" t="s">
        <v>49362</v>
      </c>
      <c r="I14236" s="141" t="s">
        <v>14</v>
      </c>
      <c r="J14236" s="649">
        <v>16.37</v>
      </c>
    </row>
    <row r="14237" spans="1:10" hidden="1">
      <c r="A14237" s="141" t="s">
        <v>49364</v>
      </c>
      <c r="B14237" s="141" t="str">
        <f t="shared" si="222"/>
        <v>CAIXA DE LIGACAO DE ALUMINIO SILICIO,TIPO CONDULETES,NO FORMATO B,DIAMETRO DE 3/4".FORNECIMENTO E COLOCACAOCAIXA DE LIGACAO DE ALUMINIO SILICIO,TIPO CONDULETES,NO FORMCAIXA DE LIGACAO DE ALUMINIO SILICIO,TIPO CONDULETES,NO FORM</v>
      </c>
      <c r="C14237" s="141" t="s">
        <v>49361</v>
      </c>
      <c r="D14237" s="141" t="s">
        <v>49365</v>
      </c>
      <c r="I14237" s="141" t="s">
        <v>14</v>
      </c>
      <c r="J14237" s="649">
        <v>19.149999999999999</v>
      </c>
    </row>
    <row r="14238" spans="1:10" hidden="1">
      <c r="A14238" s="141" t="s">
        <v>49366</v>
      </c>
      <c r="B14238" s="141" t="str">
        <f t="shared" si="222"/>
        <v>CAIXA DE LIGACAO DE ALUMINIO SILICIO,TIPO CONDULETES,NO FORMATO B,DIAMETRO DE 3/4".FORNECIMENTO E COLOCACAOCAIXA DE LIGACAO DE ALUMINIO SILICIO,TIPO CONDULETES,NO FORMCAIXA DE LIGACAO DE ALUMINIO SILICIO,TIPO CONDULETES,NO FORM</v>
      </c>
      <c r="C14238" s="141" t="s">
        <v>49361</v>
      </c>
      <c r="D14238" s="141" t="s">
        <v>49365</v>
      </c>
      <c r="I14238" s="141" t="s">
        <v>14</v>
      </c>
      <c r="J14238" s="649">
        <v>18.23</v>
      </c>
    </row>
    <row r="14239" spans="1:10" hidden="1">
      <c r="A14239" s="141" t="s">
        <v>49367</v>
      </c>
      <c r="B14239" s="141" t="str">
        <f t="shared" si="222"/>
        <v>CAIXA DE LIGACAO DE ALUMINIO SILICIO,TIPO CONDULETES,NO FORMATO B,DIAMETRO DE 1".FORNECIMENTO E COLOCACAOCAIXA DE LIGACAO DE ALUMINIO SILICIO,TIPO CONDULETES,NO FORMCAIXA DE LIGACAO DE ALUMINIO SILICIO,TIPO CONDULETES,NO FORM</v>
      </c>
      <c r="C14239" s="141" t="s">
        <v>49361</v>
      </c>
      <c r="D14239" s="141" t="s">
        <v>49368</v>
      </c>
      <c r="I14239" s="141" t="s">
        <v>14</v>
      </c>
      <c r="J14239" s="649">
        <v>23.21</v>
      </c>
    </row>
    <row r="14240" spans="1:10" hidden="1">
      <c r="A14240" s="141" t="s">
        <v>49369</v>
      </c>
      <c r="B14240" s="141" t="str">
        <f t="shared" si="222"/>
        <v>CAIXA DE LIGACAO DE ALUMINIO SILICIO,TIPO CONDULETES,NO FORMATO B,DIAMETRO DE 1".FORNECIMENTO E COLOCACAOCAIXA DE LIGACAO DE ALUMINIO SILICIO,TIPO CONDULETES,NO FORMCAIXA DE LIGACAO DE ALUMINIO SILICIO,TIPO CONDULETES,NO FORM</v>
      </c>
      <c r="C14240" s="141" t="s">
        <v>49361</v>
      </c>
      <c r="D14240" s="141" t="s">
        <v>49368</v>
      </c>
      <c r="I14240" s="141" t="s">
        <v>14</v>
      </c>
      <c r="J14240" s="649">
        <v>22.11</v>
      </c>
    </row>
    <row r="14241" spans="1:10" hidden="1">
      <c r="A14241" s="141" t="s">
        <v>49370</v>
      </c>
      <c r="B14241" s="141" t="str">
        <f t="shared" si="222"/>
        <v>CAIXA DE LIGACAO DE ALUMINIO SILICIO,TIPO CONDULETES,NO FORMATO C,DIAMETRO DE 1/2".FORNECIMENTO E COLOCACAOCAIXA DE LIGACAO DE ALUMINIO SILICIO,TIPO CONDULETES,NO FORMCAIXA DE LIGACAO DE ALUMINIO SILICIO,TIPO CONDULETES,NO FORM</v>
      </c>
      <c r="C14241" s="141" t="s">
        <v>49361</v>
      </c>
      <c r="D14241" s="141" t="s">
        <v>49371</v>
      </c>
      <c r="I14241" s="141" t="s">
        <v>14</v>
      </c>
      <c r="J14241" s="649">
        <v>16.59</v>
      </c>
    </row>
    <row r="14242" spans="1:10" hidden="1">
      <c r="A14242" s="141" t="s">
        <v>49372</v>
      </c>
      <c r="B14242" s="141" t="str">
        <f t="shared" si="222"/>
        <v>CAIXA DE LIGACAO DE ALUMINIO SILICIO,TIPO CONDULETES,NO FORMATO C,DIAMETRO DE 1/2".FORNECIMENTO E COLOCACAOCAIXA DE LIGACAO DE ALUMINIO SILICIO,TIPO CONDULETES,NO FORMCAIXA DE LIGACAO DE ALUMINIO SILICIO,TIPO CONDULETES,NO FORM</v>
      </c>
      <c r="C14242" s="141" t="s">
        <v>49361</v>
      </c>
      <c r="D14242" s="141" t="s">
        <v>49371</v>
      </c>
      <c r="I14242" s="141" t="s">
        <v>14</v>
      </c>
      <c r="J14242" s="649">
        <v>15.86</v>
      </c>
    </row>
    <row r="14243" spans="1:10" hidden="1">
      <c r="A14243" s="141" t="s">
        <v>49373</v>
      </c>
      <c r="B14243" s="141" t="str">
        <f t="shared" si="222"/>
        <v>CAIXA DE LIGACAO DE ALUMINIO SILICIO,TIPO CONDULETES,NO FORMATO C,DIAMETRO DE 3/4".FORNECIMENTO E COLOCACAOCAIXA DE LIGACAO DE ALUMINIO SILICIO,TIPO CONDULETES,NO FORMCAIXA DE LIGACAO DE ALUMINIO SILICIO,TIPO CONDULETES,NO FORM</v>
      </c>
      <c r="C14243" s="141" t="s">
        <v>49361</v>
      </c>
      <c r="D14243" s="141" t="s">
        <v>49374</v>
      </c>
      <c r="I14243" s="141" t="s">
        <v>14</v>
      </c>
      <c r="J14243" s="649">
        <v>19.100000000000001</v>
      </c>
    </row>
    <row r="14244" spans="1:10" hidden="1">
      <c r="A14244" s="141" t="s">
        <v>49375</v>
      </c>
      <c r="B14244" s="141" t="str">
        <f t="shared" si="222"/>
        <v>CAIXA DE LIGACAO DE ALUMINIO SILICIO,TIPO CONDULETES,NO FORMATO C,DIAMETRO DE 3/4".FORNECIMENTO E COLOCACAOCAIXA DE LIGACAO DE ALUMINIO SILICIO,TIPO CONDULETES,NO FORMCAIXA DE LIGACAO DE ALUMINIO SILICIO,TIPO CONDULETES,NO FORM</v>
      </c>
      <c r="C14244" s="141" t="s">
        <v>49361</v>
      </c>
      <c r="D14244" s="141" t="s">
        <v>49374</v>
      </c>
      <c r="I14244" s="141" t="s">
        <v>14</v>
      </c>
      <c r="J14244" s="649">
        <v>18.18</v>
      </c>
    </row>
    <row r="14245" spans="1:10" hidden="1">
      <c r="A14245" s="141" t="s">
        <v>49376</v>
      </c>
      <c r="B14245" s="141" t="str">
        <f t="shared" si="222"/>
        <v>CAIXA DE LIGACAO DE ALUMINIO SILICIO,TIPO CONDULETES,NO FORMATO C,DIAMETRO DE 1".FORNECIMENTO E COLOCACAOCAIXA DE LIGACAO DE ALUMINIO SILICIO,TIPO CONDULETES,NO FORMCAIXA DE LIGACAO DE ALUMINIO SILICIO,TIPO CONDULETES,NO FORM</v>
      </c>
      <c r="C14245" s="141" t="s">
        <v>49361</v>
      </c>
      <c r="D14245" s="141" t="s">
        <v>49377</v>
      </c>
      <c r="I14245" s="141" t="s">
        <v>14</v>
      </c>
      <c r="J14245" s="649">
        <v>24.72</v>
      </c>
    </row>
    <row r="14246" spans="1:10" hidden="1">
      <c r="A14246" s="141" t="s">
        <v>49378</v>
      </c>
      <c r="B14246" s="141" t="str">
        <f t="shared" si="222"/>
        <v>CAIXA DE LIGACAO DE ALUMINIO SILICIO,TIPO CONDULETES,NO FORMATO C,DIAMETRO DE 1".FORNECIMENTO E COLOCACAOCAIXA DE LIGACAO DE ALUMINIO SILICIO,TIPO CONDULETES,NO FORMCAIXA DE LIGACAO DE ALUMINIO SILICIO,TIPO CONDULETES,NO FORM</v>
      </c>
      <c r="C14246" s="141" t="s">
        <v>49361</v>
      </c>
      <c r="D14246" s="141" t="s">
        <v>49377</v>
      </c>
      <c r="I14246" s="141" t="s">
        <v>14</v>
      </c>
      <c r="J14246" s="649">
        <v>23.62</v>
      </c>
    </row>
    <row r="14247" spans="1:10" hidden="1">
      <c r="A14247" s="141" t="s">
        <v>49379</v>
      </c>
      <c r="B14247" s="141" t="str">
        <f t="shared" si="222"/>
        <v>CAIXA DE LIGACAO DE ALUMINIO SILICIO,TIPO CONDULETES,NO FORMATO E,DIAMETRO DE 1/2".FORNECIMENTO E COLOCACAOCAIXA DE LIGACAO DE ALUMINIO SILICIO,TIPO CONDULETES,NO FORMCAIXA DE LIGACAO DE ALUMINIO SILICIO,TIPO CONDULETES,NO FORM</v>
      </c>
      <c r="C14247" s="141" t="s">
        <v>49361</v>
      </c>
      <c r="D14247" s="141" t="s">
        <v>49380</v>
      </c>
      <c r="I14247" s="141" t="s">
        <v>14</v>
      </c>
      <c r="J14247" s="649">
        <v>17.100000000000001</v>
      </c>
    </row>
    <row r="14248" spans="1:10" hidden="1">
      <c r="A14248" s="141" t="s">
        <v>49381</v>
      </c>
      <c r="B14248" s="141" t="str">
        <f t="shared" si="222"/>
        <v>CAIXA DE LIGACAO DE ALUMINIO SILICIO,TIPO CONDULETES,NO FORMATO E,DIAMETRO DE 1/2".FORNECIMENTO E COLOCACAOCAIXA DE LIGACAO DE ALUMINIO SILICIO,TIPO CONDULETES,NO FORMCAIXA DE LIGACAO DE ALUMINIO SILICIO,TIPO CONDULETES,NO FORM</v>
      </c>
      <c r="C14248" s="141" t="s">
        <v>49361</v>
      </c>
      <c r="D14248" s="141" t="s">
        <v>49380</v>
      </c>
      <c r="I14248" s="141" t="s">
        <v>14</v>
      </c>
      <c r="J14248" s="649">
        <v>16.37</v>
      </c>
    </row>
    <row r="14249" spans="1:10" hidden="1">
      <c r="A14249" s="141" t="s">
        <v>49382</v>
      </c>
      <c r="B14249" s="141" t="str">
        <f t="shared" si="222"/>
        <v>CAIXA DE LIGACAO DE ALUMINIO SILICIO,TIPO CONDULETES,NO FORMATO E,DIAMETRO DE 3/4".FORNECIMENTO E COLOCACAOCAIXA DE LIGACAO DE ALUMINIO SILICIO,TIPO CONDULETES,NO FORMCAIXA DE LIGACAO DE ALUMINIO SILICIO,TIPO CONDULETES,NO FORM</v>
      </c>
      <c r="C14249" s="141" t="s">
        <v>49361</v>
      </c>
      <c r="D14249" s="141" t="s">
        <v>49383</v>
      </c>
      <c r="I14249" s="141" t="s">
        <v>14</v>
      </c>
      <c r="J14249" s="649">
        <v>18.48</v>
      </c>
    </row>
    <row r="14250" spans="1:10" hidden="1">
      <c r="A14250" s="141" t="s">
        <v>49384</v>
      </c>
      <c r="B14250" s="141" t="str">
        <f t="shared" si="222"/>
        <v>CAIXA DE LIGACAO DE ALUMINIO SILICIO,TIPO CONDULETES,NO FORMATO E,DIAMETRO DE 3/4".FORNECIMENTO E COLOCACAOCAIXA DE LIGACAO DE ALUMINIO SILICIO,TIPO CONDULETES,NO FORMCAIXA DE LIGACAO DE ALUMINIO SILICIO,TIPO CONDULETES,NO FORM</v>
      </c>
      <c r="C14250" s="141" t="s">
        <v>49361</v>
      </c>
      <c r="D14250" s="141" t="s">
        <v>49383</v>
      </c>
      <c r="I14250" s="141" t="s">
        <v>14</v>
      </c>
      <c r="J14250" s="649">
        <v>17.559999999999999</v>
      </c>
    </row>
    <row r="14251" spans="1:10" hidden="1">
      <c r="A14251" s="141" t="s">
        <v>49385</v>
      </c>
      <c r="B14251" s="141" t="str">
        <f t="shared" si="222"/>
        <v>CAIXA DE LIGACAO DE ALUMINIO SILICIO,TIPO CONDULETES,NO FORMATO E,DIAMETRO DE 1".FORNECIMENTO E COLOCACAOCAIXA DE LIGACAO DE ALUMINIO SILICIO,TIPO CONDULETES,NO FORMCAIXA DE LIGACAO DE ALUMINIO SILICIO,TIPO CONDULETES,NO FORM</v>
      </c>
      <c r="C14251" s="141" t="s">
        <v>49361</v>
      </c>
      <c r="D14251" s="141" t="s">
        <v>49386</v>
      </c>
      <c r="I14251" s="141" t="s">
        <v>14</v>
      </c>
      <c r="J14251" s="649">
        <v>22.3</v>
      </c>
    </row>
    <row r="14252" spans="1:10" hidden="1">
      <c r="A14252" s="141" t="s">
        <v>49387</v>
      </c>
      <c r="B14252" s="141" t="str">
        <f t="shared" si="222"/>
        <v>CAIXA DE LIGACAO DE ALUMINIO SILICIO,TIPO CONDULETES,NO FORMATO E,DIAMETRO DE 1".FORNECIMENTO E COLOCACAOCAIXA DE LIGACAO DE ALUMINIO SILICIO,TIPO CONDULETES,NO FORMCAIXA DE LIGACAO DE ALUMINIO SILICIO,TIPO CONDULETES,NO FORM</v>
      </c>
      <c r="C14252" s="141" t="s">
        <v>49361</v>
      </c>
      <c r="D14252" s="141" t="s">
        <v>49386</v>
      </c>
      <c r="I14252" s="141" t="s">
        <v>14</v>
      </c>
      <c r="J14252" s="649">
        <v>21.2</v>
      </c>
    </row>
    <row r="14253" spans="1:10" hidden="1">
      <c r="A14253" s="141" t="s">
        <v>49388</v>
      </c>
      <c r="B14253" s="141" t="str">
        <f t="shared" si="222"/>
        <v>CAIXA DE LIGACAO DE ALUMINIO SILICIO,TIPO CONDULETES,NO FORMATO LB,DIAMETRO DE 1/2".FORNECIMENTO E COLOCACAOCAIXA DE LIGACAO DE ALUMINIO SILICIO,TIPO CONDULETES,NO FORMCAIXA DE LIGACAO DE ALUMINIO SILICIO,TIPO CONDULETES,NO FORM</v>
      </c>
      <c r="C14253" s="141" t="s">
        <v>49361</v>
      </c>
      <c r="D14253" s="141" t="s">
        <v>49389</v>
      </c>
      <c r="I14253" s="141" t="s">
        <v>14</v>
      </c>
      <c r="J14253" s="649">
        <v>17.55</v>
      </c>
    </row>
    <row r="14254" spans="1:10" hidden="1">
      <c r="A14254" s="141" t="s">
        <v>49390</v>
      </c>
      <c r="B14254" s="141" t="str">
        <f t="shared" si="222"/>
        <v>CAIXA DE LIGACAO DE ALUMINIO SILICIO,TIPO CONDULETES,NO FORMATO LB,DIAMETRO DE 1/2".FORNECIMENTO E COLOCACAOCAIXA DE LIGACAO DE ALUMINIO SILICIO,TIPO CONDULETES,NO FORMCAIXA DE LIGACAO DE ALUMINIO SILICIO,TIPO CONDULETES,NO FORM</v>
      </c>
      <c r="C14254" s="141" t="s">
        <v>49361</v>
      </c>
      <c r="D14254" s="141" t="s">
        <v>49389</v>
      </c>
      <c r="I14254" s="141" t="s">
        <v>14</v>
      </c>
      <c r="J14254" s="649">
        <v>16.82</v>
      </c>
    </row>
    <row r="14255" spans="1:10" hidden="1">
      <c r="A14255" s="141" t="s">
        <v>49391</v>
      </c>
      <c r="B14255" s="141" t="str">
        <f t="shared" si="222"/>
        <v>CAIXA DE LIGACAO DE ALUMINIO SILICIO,TIPO CONDULETES,NO FORMATO LB,DIAMETRO DE 3/4".FORNECIMENTO E COLOCACAOCAIXA DE LIGACAO DE ALUMINIO SILICIO,TIPO CONDULETES,NO FORMCAIXA DE LIGACAO DE ALUMINIO SILICIO,TIPO CONDULETES,NO FORM</v>
      </c>
      <c r="C14255" s="141" t="s">
        <v>49361</v>
      </c>
      <c r="D14255" s="141" t="s">
        <v>49392</v>
      </c>
      <c r="I14255" s="141" t="s">
        <v>14</v>
      </c>
      <c r="J14255" s="649">
        <v>18.48</v>
      </c>
    </row>
    <row r="14256" spans="1:10" hidden="1">
      <c r="A14256" s="141" t="s">
        <v>49393</v>
      </c>
      <c r="B14256" s="141" t="str">
        <f t="shared" si="222"/>
        <v>CAIXA DE LIGACAO DE ALUMINIO SILICIO,TIPO CONDULETES,NO FORMATO LB,DIAMETRO DE 3/4".FORNECIMENTO E COLOCACAOCAIXA DE LIGACAO DE ALUMINIO SILICIO,TIPO CONDULETES,NO FORMCAIXA DE LIGACAO DE ALUMINIO SILICIO,TIPO CONDULETES,NO FORM</v>
      </c>
      <c r="C14256" s="141" t="s">
        <v>49361</v>
      </c>
      <c r="D14256" s="141" t="s">
        <v>49392</v>
      </c>
      <c r="I14256" s="141" t="s">
        <v>14</v>
      </c>
      <c r="J14256" s="649">
        <v>17.559999999999999</v>
      </c>
    </row>
    <row r="14257" spans="1:10" hidden="1">
      <c r="A14257" s="141" t="s">
        <v>49394</v>
      </c>
      <c r="B14257" s="141" t="str">
        <f t="shared" si="222"/>
        <v>CAIXA DE LIGACAO DE ALUMINIO SILICIO,TIPO CONDULETES,NO FORMATO LB,DIAMETRO DE 1".FORNECIMENTO E COLOCACAOCAIXA DE LIGACAO DE ALUMINIO SILICIO,TIPO CONDULETES,NO FORMCAIXA DE LIGACAO DE ALUMINIO SILICIO,TIPO CONDULETES,NO FORM</v>
      </c>
      <c r="C14257" s="141" t="s">
        <v>49361</v>
      </c>
      <c r="D14257" s="141" t="s">
        <v>49395</v>
      </c>
      <c r="I14257" s="141" t="s">
        <v>14</v>
      </c>
      <c r="J14257" s="649">
        <v>23.49</v>
      </c>
    </row>
    <row r="14258" spans="1:10" hidden="1">
      <c r="A14258" s="141" t="s">
        <v>49396</v>
      </c>
      <c r="B14258" s="141" t="str">
        <f t="shared" si="222"/>
        <v>CAIXA DE LIGACAO DE ALUMINIO SILICIO,TIPO CONDULETES,NO FORMATO LB,DIAMETRO DE 1".FORNECIMENTO E COLOCACAOCAIXA DE LIGACAO DE ALUMINIO SILICIO,TIPO CONDULETES,NO FORMCAIXA DE LIGACAO DE ALUMINIO SILICIO,TIPO CONDULETES,NO FORM</v>
      </c>
      <c r="C14258" s="141" t="s">
        <v>49361</v>
      </c>
      <c r="D14258" s="141" t="s">
        <v>49395</v>
      </c>
      <c r="I14258" s="141" t="s">
        <v>14</v>
      </c>
      <c r="J14258" s="649">
        <v>22.39</v>
      </c>
    </row>
    <row r="14259" spans="1:10" hidden="1">
      <c r="A14259" s="141" t="s">
        <v>49397</v>
      </c>
      <c r="B14259" s="141" t="str">
        <f t="shared" si="222"/>
        <v>CAIXA DE LIGACAO DE ALUMINIO SILICIO,TIPO CONDULETES,NO FORMATO LB,DIAMETRO DE 1.1/2".FORNECIMENTO E COLOCACAOCAIXA DE LIGACAO DE ALUMINIO SILICIO,TIPO CONDULETES,NO FORMCAIXA DE LIGACAO DE ALUMINIO SILICIO,TIPO CONDULETES,NO FORM</v>
      </c>
      <c r="C14259" s="141" t="s">
        <v>49361</v>
      </c>
      <c r="D14259" s="141" t="s">
        <v>49398</v>
      </c>
      <c r="I14259" s="141" t="s">
        <v>14</v>
      </c>
      <c r="J14259" s="649">
        <v>54.94</v>
      </c>
    </row>
    <row r="14260" spans="1:10" hidden="1">
      <c r="A14260" s="141" t="s">
        <v>49399</v>
      </c>
      <c r="B14260" s="141" t="str">
        <f t="shared" si="222"/>
        <v>CAIXA DE LIGACAO DE ALUMINIO SILICIO,TIPO CONDULETES,NO FORMATO LB,DIAMETRO DE 1.1/2".FORNECIMENTO E COLOCACAOCAIXA DE LIGACAO DE ALUMINIO SILICIO,TIPO CONDULETES,NO FORMCAIXA DE LIGACAO DE ALUMINIO SILICIO,TIPO CONDULETES,NO FORM</v>
      </c>
      <c r="C14260" s="141" t="s">
        <v>49361</v>
      </c>
      <c r="D14260" s="141" t="s">
        <v>49398</v>
      </c>
      <c r="I14260" s="141" t="s">
        <v>14</v>
      </c>
      <c r="J14260" s="649">
        <v>53.65</v>
      </c>
    </row>
    <row r="14261" spans="1:10" hidden="1">
      <c r="A14261" s="141" t="s">
        <v>49400</v>
      </c>
      <c r="B14261" s="141" t="str">
        <f t="shared" si="222"/>
        <v>CAIXA DE LIGACAO DE ALUMINIO SILICIO,TIPO CONDULETES,NO FORMATO LL,DIAMETRO DE 1/2".FORNECIMENTO E COLOCACAOCAIXA DE LIGACAO DE ALUMINIO SILICIO,TIPO CONDULETES,NO FORMCAIXA DE LIGACAO DE ALUMINIO SILICIO,TIPO CONDULETES,NO FORM</v>
      </c>
      <c r="C14261" s="141" t="s">
        <v>49361</v>
      </c>
      <c r="D14261" s="141" t="s">
        <v>49401</v>
      </c>
      <c r="I14261" s="141" t="s">
        <v>14</v>
      </c>
      <c r="J14261" s="649">
        <v>17.55</v>
      </c>
    </row>
    <row r="14262" spans="1:10" hidden="1">
      <c r="A14262" s="141" t="s">
        <v>49402</v>
      </c>
      <c r="B14262" s="141" t="str">
        <f t="shared" si="222"/>
        <v>CAIXA DE LIGACAO DE ALUMINIO SILICIO,TIPO CONDULETES,NO FORMATO LL,DIAMETRO DE 1/2".FORNECIMENTO E COLOCACAOCAIXA DE LIGACAO DE ALUMINIO SILICIO,TIPO CONDULETES,NO FORMCAIXA DE LIGACAO DE ALUMINIO SILICIO,TIPO CONDULETES,NO FORM</v>
      </c>
      <c r="C14262" s="141" t="s">
        <v>49361</v>
      </c>
      <c r="D14262" s="141" t="s">
        <v>49401</v>
      </c>
      <c r="I14262" s="141" t="s">
        <v>14</v>
      </c>
      <c r="J14262" s="649">
        <v>16.82</v>
      </c>
    </row>
    <row r="14263" spans="1:10" hidden="1">
      <c r="A14263" s="141" t="s">
        <v>49403</v>
      </c>
      <c r="B14263" s="141" t="str">
        <f t="shared" si="222"/>
        <v>CAIXA DE LIGACAO DE ALUMINIO SILICIO,TIPO CONDULETES,NO FORMATO LL,DIAMETRO DE 3/4".FORNECIMENTO E COLOCACAOCAIXA DE LIGACAO DE ALUMINIO SILICIO,TIPO CONDULETES,NO FORMCAIXA DE LIGACAO DE ALUMINIO SILICIO,TIPO CONDULETES,NO FORM</v>
      </c>
      <c r="C14263" s="141" t="s">
        <v>49361</v>
      </c>
      <c r="D14263" s="141" t="s">
        <v>49404</v>
      </c>
      <c r="I14263" s="141" t="s">
        <v>14</v>
      </c>
      <c r="J14263" s="649">
        <v>17.2</v>
      </c>
    </row>
    <row r="14264" spans="1:10" hidden="1">
      <c r="A14264" s="141" t="s">
        <v>49405</v>
      </c>
      <c r="B14264" s="141" t="str">
        <f t="shared" si="222"/>
        <v>CAIXA DE LIGACAO DE ALUMINIO SILICIO,TIPO CONDULETES,NO FORMATO LL,DIAMETRO DE 3/4".FORNECIMENTO E COLOCACAOCAIXA DE LIGACAO DE ALUMINIO SILICIO,TIPO CONDULETES,NO FORMCAIXA DE LIGACAO DE ALUMINIO SILICIO,TIPO CONDULETES,NO FORM</v>
      </c>
      <c r="C14264" s="141" t="s">
        <v>49361</v>
      </c>
      <c r="D14264" s="141" t="s">
        <v>49404</v>
      </c>
      <c r="I14264" s="141" t="s">
        <v>14</v>
      </c>
      <c r="J14264" s="649">
        <v>16.28</v>
      </c>
    </row>
    <row r="14265" spans="1:10" hidden="1">
      <c r="A14265" s="141" t="s">
        <v>49406</v>
      </c>
      <c r="B14265" s="141" t="str">
        <f t="shared" si="222"/>
        <v>CAIXA DE LIGACAO DE ALUMINIO SILICIO,TIPO CONDULETES,NO FORMATO LL,DIAMETRO DE 1".FORNECIMENTO E COLOCACAOCAIXA DE LIGACAO DE ALUMINIO SILICIO,TIPO CONDULETES,NO FORMCAIXA DE LIGACAO DE ALUMINIO SILICIO,TIPO CONDULETES,NO FORM</v>
      </c>
      <c r="C14265" s="141" t="s">
        <v>49361</v>
      </c>
      <c r="D14265" s="141" t="s">
        <v>49407</v>
      </c>
      <c r="I14265" s="141" t="s">
        <v>14</v>
      </c>
      <c r="J14265" s="649">
        <v>24.39</v>
      </c>
    </row>
    <row r="14266" spans="1:10" hidden="1">
      <c r="A14266" s="141" t="s">
        <v>49408</v>
      </c>
      <c r="B14266" s="141" t="str">
        <f t="shared" si="222"/>
        <v>CAIXA DE LIGACAO DE ALUMINIO SILICIO,TIPO CONDULETES,NO FORMATO LL,DIAMETRO DE 1".FORNECIMENTO E COLOCACAOCAIXA DE LIGACAO DE ALUMINIO SILICIO,TIPO CONDULETES,NO FORMCAIXA DE LIGACAO DE ALUMINIO SILICIO,TIPO CONDULETES,NO FORM</v>
      </c>
      <c r="C14266" s="141" t="s">
        <v>49361</v>
      </c>
      <c r="D14266" s="141" t="s">
        <v>49407</v>
      </c>
      <c r="I14266" s="141" t="s">
        <v>14</v>
      </c>
      <c r="J14266" s="649">
        <v>23.29</v>
      </c>
    </row>
    <row r="14267" spans="1:10" hidden="1">
      <c r="A14267" s="141" t="s">
        <v>49409</v>
      </c>
      <c r="B14267" s="141" t="str">
        <f t="shared" si="222"/>
        <v>CAIXA DE LIGACAO DE ALUMINIO SILICIO,TIPO CONDULETES,NO FORMATO X,DIAMETRO DE 1/2".FORNECIMENTO E COLOCACAOCAIXA DE LIGACAO DE ALUMINIO SILICIO,TIPO CONDULETES,NO FORMCAIXA DE LIGACAO DE ALUMINIO SILICIO,TIPO CONDULETES,NO FORM</v>
      </c>
      <c r="C14267" s="141" t="s">
        <v>49361</v>
      </c>
      <c r="D14267" s="141" t="s">
        <v>49410</v>
      </c>
      <c r="I14267" s="141" t="s">
        <v>14</v>
      </c>
      <c r="J14267" s="649">
        <v>17.100000000000001</v>
      </c>
    </row>
    <row r="14268" spans="1:10" hidden="1">
      <c r="A14268" s="141" t="s">
        <v>49411</v>
      </c>
      <c r="B14268" s="141" t="str">
        <f t="shared" si="222"/>
        <v>CAIXA DE LIGACAO DE ALUMINIO SILICIO,TIPO CONDULETES,NO FORMATO X,DIAMETRO DE 1/2".FORNECIMENTO E COLOCACAOCAIXA DE LIGACAO DE ALUMINIO SILICIO,TIPO CONDULETES,NO FORMCAIXA DE LIGACAO DE ALUMINIO SILICIO,TIPO CONDULETES,NO FORM</v>
      </c>
      <c r="C14268" s="141" t="s">
        <v>49361</v>
      </c>
      <c r="D14268" s="141" t="s">
        <v>49410</v>
      </c>
      <c r="I14268" s="141" t="s">
        <v>14</v>
      </c>
      <c r="J14268" s="649">
        <v>16.37</v>
      </c>
    </row>
    <row r="14269" spans="1:10" hidden="1">
      <c r="A14269" s="141" t="s">
        <v>49412</v>
      </c>
      <c r="B14269" s="141" t="str">
        <f t="shared" si="222"/>
        <v>CAIXA DE LIGACAO DE ALUMINIO SILICIO,TIPO CONDULETES,NO FORMATO X,DIAMETRO DE 3/4".FORNECIMENTO E COLOCACAOCAIXA DE LIGACAO DE ALUMINIO SILICIO,TIPO CONDULETES,NO FORMCAIXA DE LIGACAO DE ALUMINIO SILICIO,TIPO CONDULETES,NO FORM</v>
      </c>
      <c r="C14269" s="141" t="s">
        <v>49361</v>
      </c>
      <c r="D14269" s="141" t="s">
        <v>49413</v>
      </c>
      <c r="I14269" s="141" t="s">
        <v>14</v>
      </c>
      <c r="J14269" s="649">
        <v>19.68</v>
      </c>
    </row>
    <row r="14270" spans="1:10" hidden="1">
      <c r="A14270" s="141" t="s">
        <v>49414</v>
      </c>
      <c r="B14270" s="141" t="str">
        <f t="shared" si="222"/>
        <v>CAIXA DE LIGACAO DE ALUMINIO SILICIO,TIPO CONDULETES,NO FORMATO X,DIAMETRO DE 3/4".FORNECIMENTO E COLOCACAOCAIXA DE LIGACAO DE ALUMINIO SILICIO,TIPO CONDULETES,NO FORMCAIXA DE LIGACAO DE ALUMINIO SILICIO,TIPO CONDULETES,NO FORM</v>
      </c>
      <c r="C14270" s="141" t="s">
        <v>49361</v>
      </c>
      <c r="D14270" s="141" t="s">
        <v>49413</v>
      </c>
      <c r="I14270" s="141" t="s">
        <v>14</v>
      </c>
      <c r="J14270" s="649">
        <v>18.760000000000002</v>
      </c>
    </row>
    <row r="14271" spans="1:10" hidden="1">
      <c r="A14271" s="141" t="s">
        <v>49415</v>
      </c>
      <c r="B14271" s="141" t="str">
        <f t="shared" si="222"/>
        <v>CAIXA DE LIGACAO DE ALUMINIO SILICIO,TIPO CONDULETES,NO FORMATO X,DIAMETRO DE 1".FORNECIMENTO E COLOCACAOCAIXA DE LIGACAO DE ALUMINIO SILICIO,TIPO CONDULETES,NO FORMCAIXA DE LIGACAO DE ALUMINIO SILICIO,TIPO CONDULETES,NO FORM</v>
      </c>
      <c r="C14271" s="141" t="s">
        <v>49361</v>
      </c>
      <c r="D14271" s="141" t="s">
        <v>49416</v>
      </c>
      <c r="I14271" s="141" t="s">
        <v>14</v>
      </c>
      <c r="J14271" s="649">
        <v>27.68</v>
      </c>
    </row>
    <row r="14272" spans="1:10" hidden="1">
      <c r="A14272" s="141" t="s">
        <v>49417</v>
      </c>
      <c r="B14272" s="141" t="str">
        <f t="shared" si="222"/>
        <v>CAIXA DE LIGACAO DE ALUMINIO SILICIO,TIPO CONDULETES,NO FORMATO X,DIAMETRO DE 1".FORNECIMENTO E COLOCACAOCAIXA DE LIGACAO DE ALUMINIO SILICIO,TIPO CONDULETES,NO FORMCAIXA DE LIGACAO DE ALUMINIO SILICIO,TIPO CONDULETES,NO FORM</v>
      </c>
      <c r="C14272" s="141" t="s">
        <v>49361</v>
      </c>
      <c r="D14272" s="141" t="s">
        <v>49416</v>
      </c>
      <c r="I14272" s="141" t="s">
        <v>14</v>
      </c>
      <c r="J14272" s="649">
        <v>26.58</v>
      </c>
    </row>
    <row r="14273" spans="1:10" hidden="1">
      <c r="A14273" s="141" t="s">
        <v>49418</v>
      </c>
      <c r="B14273" s="141" t="str">
        <f t="shared" si="222"/>
        <v>CAIXA DE LIGACAO DE ALUMINIO SILICIO,TIPO CONDULETES,NO FORMATO TB,DIAMETRO DE 1".FORNECIMENTO E COLOCACAOCAIXA DE LIGACAO DE ALUMINIO SILICIO,TIPO CONDULETES,NO FORMCAIXA DE LIGACAO DE ALUMINIO SILICIO,TIPO CONDULETES,NO FORM</v>
      </c>
      <c r="C14273" s="141" t="s">
        <v>49361</v>
      </c>
      <c r="D14273" s="141" t="s">
        <v>49419</v>
      </c>
      <c r="I14273" s="141" t="s">
        <v>14</v>
      </c>
      <c r="J14273" s="649">
        <v>27.73</v>
      </c>
    </row>
    <row r="14274" spans="1:10" hidden="1">
      <c r="A14274" s="141" t="s">
        <v>49420</v>
      </c>
      <c r="B14274" s="141" t="str">
        <f t="shared" si="222"/>
        <v>CAIXA DE LIGACAO DE ALUMINIO SILICIO,TIPO CONDULETES,NO FORMATO TB,DIAMETRO DE 1".FORNECIMENTO E COLOCACAOCAIXA DE LIGACAO DE ALUMINIO SILICIO,TIPO CONDULETES,NO FORMCAIXA DE LIGACAO DE ALUMINIO SILICIO,TIPO CONDULETES,NO FORM</v>
      </c>
      <c r="C14274" s="141" t="s">
        <v>49361</v>
      </c>
      <c r="D14274" s="141" t="s">
        <v>49419</v>
      </c>
      <c r="I14274" s="141" t="s">
        <v>14</v>
      </c>
      <c r="J14274" s="649">
        <v>26.63</v>
      </c>
    </row>
    <row r="14275" spans="1:10" hidden="1">
      <c r="A14275" s="141" t="s">
        <v>49421</v>
      </c>
      <c r="B14275" s="141" t="str">
        <f t="shared" ref="B14275:B14338" si="223">C14275&amp;D14275&amp;C14275&amp;E14275&amp;F14275&amp;G14275&amp;H14275&amp;C14275</f>
        <v>CAIXA DE LIGACAO DE ALUMINIO SILICIO,TIPO CONDULETES,NO FORMATO TB,DIAMETRO DE 2".FORNECIMENTO E COLOCACAOCAIXA DE LIGACAO DE ALUMINIO SILICIO,TIPO CONDULETES,NO FORMCAIXA DE LIGACAO DE ALUMINIO SILICIO,TIPO CONDULETES,NO FORM</v>
      </c>
      <c r="C14275" s="141" t="s">
        <v>49361</v>
      </c>
      <c r="D14275" s="141" t="s">
        <v>49422</v>
      </c>
      <c r="I14275" s="141" t="s">
        <v>14</v>
      </c>
      <c r="J14275" s="649">
        <v>66.17</v>
      </c>
    </row>
    <row r="14276" spans="1:10" hidden="1">
      <c r="A14276" s="141" t="s">
        <v>49423</v>
      </c>
      <c r="B14276" s="141" t="str">
        <f t="shared" si="223"/>
        <v>CAIXA DE LIGACAO DE ALUMINIO SILICIO,TIPO CONDULETES,NO FORMATO TB,DIAMETRO DE 2".FORNECIMENTO E COLOCACAOCAIXA DE LIGACAO DE ALUMINIO SILICIO,TIPO CONDULETES,NO FORMCAIXA DE LIGACAO DE ALUMINIO SILICIO,TIPO CONDULETES,NO FORM</v>
      </c>
      <c r="C14276" s="141" t="s">
        <v>49361</v>
      </c>
      <c r="D14276" s="141" t="s">
        <v>49422</v>
      </c>
      <c r="I14276" s="141" t="s">
        <v>14</v>
      </c>
      <c r="J14276" s="649">
        <v>64.7</v>
      </c>
    </row>
    <row r="14277" spans="1:10" hidden="1">
      <c r="A14277" s="141" t="s">
        <v>49424</v>
      </c>
      <c r="B14277" s="141" t="str">
        <f t="shared" si="223"/>
        <v>CAIXA DE LIGACAO DE ALUMINIO SILICIO,TIPO CONDULETES,NO FORMATO T,DIAMETRO DE 1/2".FORNECIMENTO E COLOCACAOCAIXA DE LIGACAO DE ALUMINIO SILICIO,TIPO CONDULETES,NO FORMCAIXA DE LIGACAO DE ALUMINIO SILICIO,TIPO CONDULETES,NO FORM</v>
      </c>
      <c r="C14277" s="141" t="s">
        <v>49361</v>
      </c>
      <c r="D14277" s="141" t="s">
        <v>49425</v>
      </c>
      <c r="I14277" s="141" t="s">
        <v>14</v>
      </c>
      <c r="J14277" s="649">
        <v>18.190000000000001</v>
      </c>
    </row>
    <row r="14278" spans="1:10" hidden="1">
      <c r="A14278" s="141" t="s">
        <v>49426</v>
      </c>
      <c r="B14278" s="141" t="str">
        <f t="shared" si="223"/>
        <v>CAIXA DE LIGACAO DE ALUMINIO SILICIO,TIPO CONDULETES,NO FORMATO T,DIAMETRO DE 1/2".FORNECIMENTO E COLOCACAOCAIXA DE LIGACAO DE ALUMINIO SILICIO,TIPO CONDULETES,NO FORMCAIXA DE LIGACAO DE ALUMINIO SILICIO,TIPO CONDULETES,NO FORM</v>
      </c>
      <c r="C14278" s="141" t="s">
        <v>49361</v>
      </c>
      <c r="D14278" s="141" t="s">
        <v>49425</v>
      </c>
      <c r="I14278" s="141" t="s">
        <v>14</v>
      </c>
      <c r="J14278" s="649">
        <v>17.46</v>
      </c>
    </row>
    <row r="14279" spans="1:10" hidden="1">
      <c r="A14279" s="141" t="s">
        <v>49427</v>
      </c>
      <c r="B14279" s="141" t="str">
        <f t="shared" si="223"/>
        <v>CAIXA DE LIGACAO DE ALUMINIO SILICIO,TIPO CONDULETES,NO FORMATO T,DIAMETRO DE 3/4".FORNECIMENTO E COLOCACAOCAIXA DE LIGACAO DE ALUMINIO SILICIO,TIPO CONDULETES,NO FORMCAIXA DE LIGACAO DE ALUMINIO SILICIO,TIPO CONDULETES,NO FORM</v>
      </c>
      <c r="C14279" s="141" t="s">
        <v>49361</v>
      </c>
      <c r="D14279" s="141" t="s">
        <v>49428</v>
      </c>
      <c r="I14279" s="141" t="s">
        <v>14</v>
      </c>
      <c r="J14279" s="649">
        <v>18.48</v>
      </c>
    </row>
    <row r="14280" spans="1:10" hidden="1">
      <c r="A14280" s="141" t="s">
        <v>49429</v>
      </c>
      <c r="B14280" s="141" t="str">
        <f t="shared" si="223"/>
        <v>CAIXA DE LIGACAO DE ALUMINIO SILICIO,TIPO CONDULETES,NO FORMATO T,DIAMETRO DE 3/4".FORNECIMENTO E COLOCACAOCAIXA DE LIGACAO DE ALUMINIO SILICIO,TIPO CONDULETES,NO FORMCAIXA DE LIGACAO DE ALUMINIO SILICIO,TIPO CONDULETES,NO FORM</v>
      </c>
      <c r="C14280" s="141" t="s">
        <v>49361</v>
      </c>
      <c r="D14280" s="141" t="s">
        <v>49428</v>
      </c>
      <c r="I14280" s="141" t="s">
        <v>14</v>
      </c>
      <c r="J14280" s="649">
        <v>17.559999999999999</v>
      </c>
    </row>
    <row r="14281" spans="1:10" hidden="1">
      <c r="A14281" s="141" t="s">
        <v>49430</v>
      </c>
      <c r="B14281" s="141" t="str">
        <f t="shared" si="223"/>
        <v>CAIXA DE LIGACAO DE ALUMINIO SILICIO,TIPO CONDULETES,NO FORMATO T,DIAMETRO DE 1".FORNECIMENTO E COLOCACAOCAIXA DE LIGACAO DE ALUMINIO SILICIO,TIPO CONDULETES,NO FORMCAIXA DE LIGACAO DE ALUMINIO SILICIO,TIPO CONDULETES,NO FORM</v>
      </c>
      <c r="C14281" s="141" t="s">
        <v>49361</v>
      </c>
      <c r="D14281" s="141" t="s">
        <v>49431</v>
      </c>
      <c r="I14281" s="141" t="s">
        <v>14</v>
      </c>
      <c r="J14281" s="649">
        <v>27.73</v>
      </c>
    </row>
    <row r="14282" spans="1:10" hidden="1">
      <c r="A14282" s="141" t="s">
        <v>49432</v>
      </c>
      <c r="B14282" s="141" t="str">
        <f t="shared" si="223"/>
        <v>CAIXA DE LIGACAO DE ALUMINIO SILICIO,TIPO CONDULETES,NO FORMATO T,DIAMETRO DE 1".FORNECIMENTO E COLOCACAOCAIXA DE LIGACAO DE ALUMINIO SILICIO,TIPO CONDULETES,NO FORMCAIXA DE LIGACAO DE ALUMINIO SILICIO,TIPO CONDULETES,NO FORM</v>
      </c>
      <c r="C14282" s="141" t="s">
        <v>49361</v>
      </c>
      <c r="D14282" s="141" t="s">
        <v>49431</v>
      </c>
      <c r="I14282" s="141" t="s">
        <v>14</v>
      </c>
      <c r="J14282" s="649">
        <v>26.63</v>
      </c>
    </row>
    <row r="14283" spans="1:10" hidden="1">
      <c r="A14283" s="141" t="s">
        <v>49433</v>
      </c>
      <c r="B14283" s="141" t="str">
        <f t="shared" si="223"/>
        <v>CAIXA DE LIGACAO DE PVC,TIPO CONDULETES,PARA 5 OU 6 ENTRADAS,COM DIAMETRO DE 1/2".FORNECIMENTO E COLOCACAO.CAIXA DE LIGACAO DE PVC,TIPO CONDULETES,PARA 5 OU 6 ENTRADASCAIXA DE LIGACAO DE PVC,TIPO CONDULETES,PARA 5 OU 6 ENTRADAS</v>
      </c>
      <c r="C14283" s="141" t="s">
        <v>49434</v>
      </c>
      <c r="D14283" s="141" t="s">
        <v>49435</v>
      </c>
      <c r="I14283" s="141" t="s">
        <v>14</v>
      </c>
      <c r="J14283" s="649">
        <v>10.6</v>
      </c>
    </row>
    <row r="14284" spans="1:10" hidden="1">
      <c r="A14284" s="141" t="s">
        <v>49436</v>
      </c>
      <c r="B14284" s="141" t="str">
        <f t="shared" si="223"/>
        <v>CAIXA DE LIGACAO DE PVC,TIPO CONDULETES,PARA 5 OU 6 ENTRADAS,COM DIAMETRO DE 1/2".FORNECIMENTO E COLOCACAO.CAIXA DE LIGACAO DE PVC,TIPO CONDULETES,PARA 5 OU 6 ENTRADASCAIXA DE LIGACAO DE PVC,TIPO CONDULETES,PARA 5 OU 6 ENTRADAS</v>
      </c>
      <c r="C14284" s="141" t="s">
        <v>49434</v>
      </c>
      <c r="D14284" s="141" t="s">
        <v>49435</v>
      </c>
      <c r="I14284" s="141" t="s">
        <v>14</v>
      </c>
      <c r="J14284" s="649">
        <v>9.8699999999999992</v>
      </c>
    </row>
    <row r="14285" spans="1:10" hidden="1">
      <c r="A14285" s="141" t="s">
        <v>49437</v>
      </c>
      <c r="B14285" s="141" t="str">
        <f t="shared" si="223"/>
        <v>CAIXA DE LIGACAO DE PVC,TIPO CONDULETES,PARA 5 OU 6 ENTRADAS,COM DIAMETRO DE 3/4".FORNECIMENTO E COLOCACAO.CAIXA DE LIGACAO DE PVC,TIPO CONDULETES,PARA 5 OU 6 ENTRADASCAIXA DE LIGACAO DE PVC,TIPO CONDULETES,PARA 5 OU 6 ENTRADAS</v>
      </c>
      <c r="C14285" s="141" t="s">
        <v>49434</v>
      </c>
      <c r="D14285" s="141" t="s">
        <v>49438</v>
      </c>
      <c r="I14285" s="141" t="s">
        <v>14</v>
      </c>
      <c r="J14285" s="649">
        <v>11.98</v>
      </c>
    </row>
    <row r="14286" spans="1:10" hidden="1">
      <c r="A14286" s="141" t="s">
        <v>49439</v>
      </c>
      <c r="B14286" s="141" t="str">
        <f t="shared" si="223"/>
        <v>CAIXA DE LIGACAO DE PVC,TIPO CONDULETES,PARA 5 OU 6 ENTRADAS,COM DIAMETRO DE 3/4".FORNECIMENTO E COLOCACAO.CAIXA DE LIGACAO DE PVC,TIPO CONDULETES,PARA 5 OU 6 ENTRADASCAIXA DE LIGACAO DE PVC,TIPO CONDULETES,PARA 5 OU 6 ENTRADAS</v>
      </c>
      <c r="C14286" s="141" t="s">
        <v>49434</v>
      </c>
      <c r="D14286" s="141" t="s">
        <v>49438</v>
      </c>
      <c r="I14286" s="141" t="s">
        <v>14</v>
      </c>
      <c r="J14286" s="649">
        <v>11.06</v>
      </c>
    </row>
    <row r="14287" spans="1:10" hidden="1">
      <c r="A14287" s="141" t="s">
        <v>49440</v>
      </c>
      <c r="B14287" s="141" t="str">
        <f t="shared" si="223"/>
        <v>CAIXA DE LIGACAO DE PVC,TIPO CONDULETES,PARA 5 OU 6 ENTRADAS,COM DIAMETRO DE 1".FORNECIMENTO E COLOCACAO.CAIXA DE LIGACAO DE PVC,TIPO CONDULETES,PARA 5 OU 6 ENTRADASCAIXA DE LIGACAO DE PVC,TIPO CONDULETES,PARA 5 OU 6 ENTRADAS</v>
      </c>
      <c r="C14287" s="141" t="s">
        <v>49434</v>
      </c>
      <c r="D14287" s="141" t="s">
        <v>49441</v>
      </c>
      <c r="I14287" s="141" t="s">
        <v>14</v>
      </c>
      <c r="J14287" s="649">
        <v>17.239999999999998</v>
      </c>
    </row>
    <row r="14288" spans="1:10" hidden="1">
      <c r="A14288" s="141" t="s">
        <v>49442</v>
      </c>
      <c r="B14288" s="141" t="str">
        <f t="shared" si="223"/>
        <v>CAIXA DE LIGACAO DE PVC,TIPO CONDULETES,PARA 5 OU 6 ENTRADAS,COM DIAMETRO DE 1".FORNECIMENTO E COLOCACAO.CAIXA DE LIGACAO DE PVC,TIPO CONDULETES,PARA 5 OU 6 ENTRADASCAIXA DE LIGACAO DE PVC,TIPO CONDULETES,PARA 5 OU 6 ENTRADAS</v>
      </c>
      <c r="C14288" s="141" t="s">
        <v>49434</v>
      </c>
      <c r="D14288" s="141" t="s">
        <v>49441</v>
      </c>
      <c r="I14288" s="141" t="s">
        <v>14</v>
      </c>
      <c r="J14288" s="649">
        <v>16.14</v>
      </c>
    </row>
    <row r="14289" spans="1:10" hidden="1">
      <c r="A14289" s="141" t="s">
        <v>49443</v>
      </c>
      <c r="B14289" s="141" t="str">
        <f t="shared" si="223"/>
        <v>CAIXA DE EMBUTIR,EM PVC,2"X4",INCLUSIVE BUCHAS E ARRUELAS.FORNECIMENTO E COLOCACAOCAIXA DE EMBUTIR,EM PVC,2"X4",INCLUSIVE BUCHAS E ARRUELAS.FOCAIXA DE EMBUTIR,EM PVC,2"X4",INCLUSIVE BUCHAS E ARRUELAS.FO</v>
      </c>
      <c r="C14289" s="141" t="s">
        <v>49444</v>
      </c>
      <c r="D14289" s="141" t="s">
        <v>27518</v>
      </c>
      <c r="I14289" s="141" t="s">
        <v>14</v>
      </c>
      <c r="J14289" s="649">
        <v>10.07</v>
      </c>
    </row>
    <row r="14290" spans="1:10" hidden="1">
      <c r="A14290" s="141" t="s">
        <v>49445</v>
      </c>
      <c r="B14290" s="141" t="str">
        <f t="shared" si="223"/>
        <v>CAIXA DE EMBUTIR,EM PVC,2"X4",INCLUSIVE BUCHAS E ARRUELAS.FORNECIMENTO E COLOCACAOCAIXA DE EMBUTIR,EM PVC,2"X4",INCLUSIVE BUCHAS E ARRUELAS.FOCAIXA DE EMBUTIR,EM PVC,2"X4",INCLUSIVE BUCHAS E ARRUELAS.FO</v>
      </c>
      <c r="C14290" s="141" t="s">
        <v>49444</v>
      </c>
      <c r="D14290" s="141" t="s">
        <v>27518</v>
      </c>
      <c r="I14290" s="141" t="s">
        <v>14</v>
      </c>
      <c r="J14290" s="649">
        <v>9.31</v>
      </c>
    </row>
    <row r="14291" spans="1:10" hidden="1">
      <c r="A14291" s="141" t="s">
        <v>49446</v>
      </c>
      <c r="B14291" s="141" t="str">
        <f t="shared" si="223"/>
        <v>CAIXA DE EMBUTIR,EM PVC,3" X 3",INCLUSIVE BUCHAS E ARRUELAS.FORNECIMENTO E COLOCACAOCAIXA DE EMBUTIR,EM PVC,3" X 3",INCLUSIVE BUCHAS E ARRUELAS.CAIXA DE EMBUTIR,EM PVC,3" X 3",INCLUSIVE BUCHAS E ARRUELAS.</v>
      </c>
      <c r="C14291" s="141" t="s">
        <v>49447</v>
      </c>
      <c r="D14291" s="141" t="s">
        <v>27950</v>
      </c>
      <c r="I14291" s="141" t="s">
        <v>14</v>
      </c>
      <c r="J14291" s="649">
        <v>10.43</v>
      </c>
    </row>
    <row r="14292" spans="1:10" hidden="1">
      <c r="A14292" s="141" t="s">
        <v>49448</v>
      </c>
      <c r="B14292" s="141" t="str">
        <f t="shared" si="223"/>
        <v>CAIXA DE EMBUTIR,EM PVC,3" X 3",INCLUSIVE BUCHAS E ARRUELAS.FORNECIMENTO E COLOCACAOCAIXA DE EMBUTIR,EM PVC,3" X 3",INCLUSIVE BUCHAS E ARRUELAS.CAIXA DE EMBUTIR,EM PVC,3" X 3",INCLUSIVE BUCHAS E ARRUELAS.</v>
      </c>
      <c r="C14292" s="141" t="s">
        <v>49447</v>
      </c>
      <c r="D14292" s="141" t="s">
        <v>27950</v>
      </c>
      <c r="I14292" s="141" t="s">
        <v>14</v>
      </c>
      <c r="J14292" s="649">
        <v>9.67</v>
      </c>
    </row>
    <row r="14293" spans="1:10" hidden="1">
      <c r="A14293" s="141" t="s">
        <v>49449</v>
      </c>
      <c r="B14293" s="141" t="str">
        <f t="shared" si="223"/>
        <v>CAIXA DE EMBUTIR,EM PVC,4"X4",INCLUSIVE BUCHAS E ARRUELAS.FORNECIMENTO E COLOCACAOCAIXA DE EMBUTIR,EM PVC,4"X4",INCLUSIVE BUCHAS E ARRUELAS.FOCAIXA DE EMBUTIR,EM PVC,4"X4",INCLUSIVE BUCHAS E ARRUELAS.FO</v>
      </c>
      <c r="C14293" s="141" t="s">
        <v>49450</v>
      </c>
      <c r="D14293" s="141" t="s">
        <v>27518</v>
      </c>
      <c r="I14293" s="141" t="s">
        <v>14</v>
      </c>
      <c r="J14293" s="649">
        <v>11.46</v>
      </c>
    </row>
    <row r="14294" spans="1:10" hidden="1">
      <c r="A14294" s="141" t="s">
        <v>49451</v>
      </c>
      <c r="B14294" s="141" t="str">
        <f t="shared" si="223"/>
        <v>CAIXA DE EMBUTIR,EM PVC,4"X4",INCLUSIVE BUCHAS E ARRUELAS.FORNECIMENTO E COLOCACAOCAIXA DE EMBUTIR,EM PVC,4"X4",INCLUSIVE BUCHAS E ARRUELAS.FOCAIXA DE EMBUTIR,EM PVC,4"X4",INCLUSIVE BUCHAS E ARRUELAS.FO</v>
      </c>
      <c r="C14294" s="141" t="s">
        <v>49450</v>
      </c>
      <c r="D14294" s="141" t="s">
        <v>27518</v>
      </c>
      <c r="I14294" s="141" t="s">
        <v>14</v>
      </c>
      <c r="J14294" s="649">
        <v>10.7</v>
      </c>
    </row>
    <row r="14295" spans="1:10" hidden="1">
      <c r="A14295" s="141" t="s">
        <v>49452</v>
      </c>
      <c r="B14295" s="141" t="str">
        <f t="shared" si="223"/>
        <v>CAIXA POLIMERICA DE INSPECAO DE ATERRAMENTO COM DIAMETRO SUPERIOR DE APROXIMADAMENTE 23CM E ALTURA APROXIMADA DE 25CM,COCAIXA POLIMERICA DE INSPECAO DE ATERRAMENTO COM DIAMETRO SUPM TAMPA.FORNECIMENTO E COLOCACAOCAIXA POLIMERICA DE INSPECAO DE ATERRAMENTO COM DIAMETRO SUP</v>
      </c>
      <c r="C14295" s="141" t="s">
        <v>49453</v>
      </c>
      <c r="D14295" s="141" t="s">
        <v>49454</v>
      </c>
      <c r="E14295" s="141" t="s">
        <v>49455</v>
      </c>
      <c r="I14295" s="141" t="s">
        <v>14</v>
      </c>
      <c r="J14295" s="649">
        <v>44.16</v>
      </c>
    </row>
    <row r="14296" spans="1:10" hidden="1">
      <c r="A14296" s="141" t="s">
        <v>49456</v>
      </c>
      <c r="B14296" s="141" t="str">
        <f t="shared" si="223"/>
        <v>CAIXA POLIMERICA DE INSPECAO DE ATERRAMENTO COM DIAMETRO SUPERIOR DE APROXIMADAMENTE 23CM E ALTURA APROXIMADA DE 25CM,COCAIXA POLIMERICA DE INSPECAO DE ATERRAMENTO COM DIAMETRO SUPM TAMPA.FORNECIMENTO E COLOCACAOCAIXA POLIMERICA DE INSPECAO DE ATERRAMENTO COM DIAMETRO SUP</v>
      </c>
      <c r="C14296" s="141" t="s">
        <v>49453</v>
      </c>
      <c r="D14296" s="141" t="s">
        <v>49454</v>
      </c>
      <c r="E14296" s="141" t="s">
        <v>49455</v>
      </c>
      <c r="I14296" s="141" t="s">
        <v>14</v>
      </c>
      <c r="J14296" s="649">
        <v>39.729999999999997</v>
      </c>
    </row>
    <row r="14297" spans="1:10" hidden="1">
      <c r="A14297" s="141" t="s">
        <v>49457</v>
      </c>
      <c r="B14297" s="141" t="str">
        <f t="shared" si="223"/>
        <v>CAIXA DE PASSAGEM Nº1 PARA TELEFONE,CONFORME ESPECIFICACAO DA TELEBRAS,NAS DIMENSOES DE 10X10X5CM.FORNECIMENTO E COLOCACCAIXA DE PASSAGEM Nº1 PARA TELEFONE,CONFORME ESPECIFICACAO DAOCAIXA DE PASSAGEM Nº1 PARA TELEFONE,CONFORME ESPECIFICACAO D</v>
      </c>
      <c r="C14297" s="141" t="s">
        <v>49458</v>
      </c>
      <c r="D14297" s="141" t="s">
        <v>49459</v>
      </c>
      <c r="E14297" s="141" t="s">
        <v>20882</v>
      </c>
      <c r="I14297" s="141" t="s">
        <v>14</v>
      </c>
      <c r="J14297" s="649">
        <v>21.64</v>
      </c>
    </row>
    <row r="14298" spans="1:10" hidden="1">
      <c r="A14298" s="141" t="s">
        <v>49460</v>
      </c>
      <c r="B14298" s="141" t="str">
        <f t="shared" si="223"/>
        <v>CAIXA DE PASSAGEM Nº1 PARA TELEFONE,CONFORME ESPECIFICACAO DA TELEBRAS,NAS DIMENSOES DE 10X10X5CM.FORNECIMENTO E COLOCACCAIXA DE PASSAGEM Nº1 PARA TELEFONE,CONFORME ESPECIFICACAO DAOCAIXA DE PASSAGEM Nº1 PARA TELEFONE,CONFORME ESPECIFICACAO D</v>
      </c>
      <c r="C14298" s="141" t="s">
        <v>49458</v>
      </c>
      <c r="D14298" s="141" t="s">
        <v>49459</v>
      </c>
      <c r="E14298" s="141" t="s">
        <v>20882</v>
      </c>
      <c r="I14298" s="141" t="s">
        <v>14</v>
      </c>
      <c r="J14298" s="649">
        <v>19.059999999999999</v>
      </c>
    </row>
    <row r="14299" spans="1:10" hidden="1">
      <c r="A14299" s="141" t="s">
        <v>49461</v>
      </c>
      <c r="B14299" s="141" t="str">
        <f t="shared" si="223"/>
        <v>CAIXA DE PASSAGEM Nº2 PARA TELEFONE,CONFORME ESPECIFICACAO DA TELEBRAS,NAS DIMENSOES DE 20X20X13,5CM.FORNECIMENTO E COLOCAIXA DE PASSAGEM Nº2 PARA TELEFONE,CONFORME ESPECIFICACAO DCACAOCAIXA DE PASSAGEM Nº2 PARA TELEFONE,CONFORME ESPECIFICACAO D</v>
      </c>
      <c r="C14299" s="141" t="s">
        <v>49462</v>
      </c>
      <c r="D14299" s="141" t="s">
        <v>49463</v>
      </c>
      <c r="E14299" s="141" t="s">
        <v>33266</v>
      </c>
      <c r="I14299" s="141" t="s">
        <v>14</v>
      </c>
      <c r="J14299" s="649">
        <v>82.24</v>
      </c>
    </row>
    <row r="14300" spans="1:10" hidden="1">
      <c r="A14300" s="141" t="s">
        <v>49464</v>
      </c>
      <c r="B14300" s="141" t="str">
        <f t="shared" si="223"/>
        <v>CAIXA DE PASSAGEM Nº2 PARA TELEFONE,CONFORME ESPECIFICACAO DA TELEBRAS,NAS DIMENSOES DE 20X20X13,5CM.FORNECIMENTO E COLOCAIXA DE PASSAGEM Nº2 PARA TELEFONE,CONFORME ESPECIFICACAO DCACAOCAIXA DE PASSAGEM Nº2 PARA TELEFONE,CONFORME ESPECIFICACAO D</v>
      </c>
      <c r="C14300" s="141" t="s">
        <v>49462</v>
      </c>
      <c r="D14300" s="141" t="s">
        <v>49463</v>
      </c>
      <c r="E14300" s="141" t="s">
        <v>33266</v>
      </c>
      <c r="I14300" s="141" t="s">
        <v>14</v>
      </c>
      <c r="J14300" s="649">
        <v>79.66</v>
      </c>
    </row>
    <row r="14301" spans="1:10" hidden="1">
      <c r="A14301" s="141" t="s">
        <v>49465</v>
      </c>
      <c r="B14301" s="141" t="str">
        <f t="shared" si="223"/>
        <v>CAIXA DE PASSAGEM Nº3,PARA TELEFONE,CONFORME ESPECIFICACAO DA TELEBRAS,NAS DIMENSOES DE 40X40X13,5CM.FORNECIMENTO E COLOCAIXA DE PASSAGEM Nº3,PARA TELEFONE,CONFORME ESPECIFICACAO DCACAOCAIXA DE PASSAGEM Nº3,PARA TELEFONE,CONFORME ESPECIFICACAO D</v>
      </c>
      <c r="C14301" s="141" t="s">
        <v>49466</v>
      </c>
      <c r="D14301" s="141" t="s">
        <v>49467</v>
      </c>
      <c r="E14301" s="141" t="s">
        <v>33266</v>
      </c>
      <c r="I14301" s="141" t="s">
        <v>14</v>
      </c>
      <c r="J14301" s="649">
        <v>160.12</v>
      </c>
    </row>
    <row r="14302" spans="1:10" hidden="1">
      <c r="A14302" s="141" t="s">
        <v>49468</v>
      </c>
      <c r="B14302" s="141" t="str">
        <f t="shared" si="223"/>
        <v>CAIXA DE PASSAGEM Nº3,PARA TELEFONE,CONFORME ESPECIFICACAO DA TELEBRAS,NAS DIMENSOES DE 40X40X13,5CM.FORNECIMENTO E COLOCAIXA DE PASSAGEM Nº3,PARA TELEFONE,CONFORME ESPECIFICACAO DCACAOCAIXA DE PASSAGEM Nº3,PARA TELEFONE,CONFORME ESPECIFICACAO D</v>
      </c>
      <c r="C14302" s="141" t="s">
        <v>49466</v>
      </c>
      <c r="D14302" s="141" t="s">
        <v>49467</v>
      </c>
      <c r="E14302" s="141" t="s">
        <v>33266</v>
      </c>
      <c r="I14302" s="141" t="s">
        <v>14</v>
      </c>
      <c r="J14302" s="649">
        <v>157.37</v>
      </c>
    </row>
    <row r="14303" spans="1:10" hidden="1">
      <c r="A14303" s="141" t="s">
        <v>49469</v>
      </c>
      <c r="B14303" s="141" t="str">
        <f t="shared" si="223"/>
        <v>CAIXA DE PASSAGEM Nº4,PARA TELEFONE,CONFORME ESPECIFICACAO DA TELEBRAS,NAS DIMENSOES DE 60X60X13,5CM.FORNECIMENTO E COLOCAIXA DE PASSAGEM Nº4,PARA TELEFONE,CONFORME ESPECIFICACAO DCACAOCAIXA DE PASSAGEM Nº4,PARA TELEFONE,CONFORME ESPECIFICACAO D</v>
      </c>
      <c r="C14303" s="141" t="s">
        <v>49470</v>
      </c>
      <c r="D14303" s="141" t="s">
        <v>49471</v>
      </c>
      <c r="E14303" s="141" t="s">
        <v>33266</v>
      </c>
      <c r="I14303" s="141" t="s">
        <v>14</v>
      </c>
      <c r="J14303" s="649">
        <v>253.15</v>
      </c>
    </row>
    <row r="14304" spans="1:10" hidden="1">
      <c r="A14304" s="141" t="s">
        <v>49472</v>
      </c>
      <c r="B14304" s="141" t="str">
        <f t="shared" si="223"/>
        <v>CAIXA DE PASSAGEM Nº4,PARA TELEFONE,CONFORME ESPECIFICACAO DA TELEBRAS,NAS DIMENSOES DE 60X60X13,5CM.FORNECIMENTO E COLOCAIXA DE PASSAGEM Nº4,PARA TELEFONE,CONFORME ESPECIFICACAO DCACAOCAIXA DE PASSAGEM Nº4,PARA TELEFONE,CONFORME ESPECIFICACAO D</v>
      </c>
      <c r="C14304" s="141" t="s">
        <v>49470</v>
      </c>
      <c r="D14304" s="141" t="s">
        <v>49471</v>
      </c>
      <c r="E14304" s="141" t="s">
        <v>33266</v>
      </c>
      <c r="I14304" s="141" t="s">
        <v>14</v>
      </c>
      <c r="J14304" s="649">
        <v>250.21</v>
      </c>
    </row>
    <row r="14305" spans="1:10" hidden="1">
      <c r="A14305" s="141" t="s">
        <v>49473</v>
      </c>
      <c r="B14305" s="141" t="str">
        <f t="shared" si="223"/>
        <v>CAIXA DE PASSAGEM Nº5,PARA TELEFONE,CONFORME ESPECIFICACAO DA TELEBRAS,NAS DIMENSOE DE 80X80X13,5CM.FORNECIMENTO E COLOCCAIXA DE PASSAGEM Nº5,PARA TELEFONE,CONFORME ESPECIFICACAO DACAOCAIXA DE PASSAGEM Nº5,PARA TELEFONE,CONFORME ESPECIFICACAO D</v>
      </c>
      <c r="C14305" s="141" t="s">
        <v>49474</v>
      </c>
      <c r="D14305" s="141" t="s">
        <v>49475</v>
      </c>
      <c r="E14305" s="141" t="s">
        <v>27458</v>
      </c>
      <c r="I14305" s="141" t="s">
        <v>14</v>
      </c>
      <c r="J14305" s="649">
        <v>368.94</v>
      </c>
    </row>
    <row r="14306" spans="1:10" hidden="1">
      <c r="A14306" s="141" t="s">
        <v>49476</v>
      </c>
      <c r="B14306" s="141" t="str">
        <f t="shared" si="223"/>
        <v>CAIXA DE PASSAGEM Nº5,PARA TELEFONE,CONFORME ESPECIFICACAO DA TELEBRAS,NAS DIMENSOE DE 80X80X13,5CM.FORNECIMENTO E COLOCCAIXA DE PASSAGEM Nº5,PARA TELEFONE,CONFORME ESPECIFICACAO DACAOCAIXA DE PASSAGEM Nº5,PARA TELEFONE,CONFORME ESPECIFICACAO D</v>
      </c>
      <c r="C14306" s="141" t="s">
        <v>49474</v>
      </c>
      <c r="D14306" s="141" t="s">
        <v>49475</v>
      </c>
      <c r="E14306" s="141" t="s">
        <v>27458</v>
      </c>
      <c r="I14306" s="141" t="s">
        <v>14</v>
      </c>
      <c r="J14306" s="649">
        <v>365.81</v>
      </c>
    </row>
    <row r="14307" spans="1:10" hidden="1">
      <c r="A14307" s="141" t="s">
        <v>49477</v>
      </c>
      <c r="B14307" s="141" t="str">
        <f t="shared" si="223"/>
        <v>CAIXA DE PASSAGEM Nº6,PARA TELEFONE,CONFORME ESPECIFICACAO DA TELEBRAS,NAS DIMENSOES DE 120X120X13,5CM.FORNECIMENTO E COCAIXA DE PASSAGEM Nº6,PARA TELEFONE,CONFORME ESPECIFICACAO DLOCACAOCAIXA DE PASSAGEM Nº6,PARA TELEFONE,CONFORME ESPECIFICACAO D</v>
      </c>
      <c r="C14307" s="141" t="s">
        <v>49478</v>
      </c>
      <c r="D14307" s="141" t="s">
        <v>49479</v>
      </c>
      <c r="E14307" s="141" t="s">
        <v>40975</v>
      </c>
      <c r="I14307" s="141" t="s">
        <v>14</v>
      </c>
      <c r="J14307" s="649">
        <v>874.78</v>
      </c>
    </row>
    <row r="14308" spans="1:10" hidden="1">
      <c r="A14308" s="141" t="s">
        <v>49480</v>
      </c>
      <c r="B14308" s="141" t="str">
        <f t="shared" si="223"/>
        <v>CAIXA DE PASSAGEM Nº6,PARA TELEFONE,CONFORME ESPECIFICACAO DA TELEBRAS,NAS DIMENSOES DE 120X120X13,5CM.FORNECIMENTO E COCAIXA DE PASSAGEM Nº6,PARA TELEFONE,CONFORME ESPECIFICACAO DLOCACAOCAIXA DE PASSAGEM Nº6,PARA TELEFONE,CONFORME ESPECIFICACAO D</v>
      </c>
      <c r="C14308" s="141" t="s">
        <v>49478</v>
      </c>
      <c r="D14308" s="141" t="s">
        <v>49479</v>
      </c>
      <c r="E14308" s="141" t="s">
        <v>40975</v>
      </c>
      <c r="I14308" s="141" t="s">
        <v>14</v>
      </c>
      <c r="J14308" s="649">
        <v>871.47</v>
      </c>
    </row>
    <row r="14309" spans="1:10" hidden="1">
      <c r="A14309" s="141" t="s">
        <v>49481</v>
      </c>
      <c r="B14309" s="141" t="str">
        <f t="shared" si="223"/>
        <v>CAIXA DE PASSAGEM Nº7,PARA TELEFONE,CONFORME ESPECIFICACAO DA TELEBRAS,NAS DIMENSOES DE 150X150X17CM.FORNECIMENTO E COLOCAIXA DE PASSAGEM Nº7,PARA TELEFONE,CONFORME ESPECIFICACAO DCACAOCAIXA DE PASSAGEM Nº7,PARA TELEFONE,CONFORME ESPECIFICACAO D</v>
      </c>
      <c r="C14309" s="141" t="s">
        <v>49482</v>
      </c>
      <c r="D14309" s="141" t="s">
        <v>49483</v>
      </c>
      <c r="E14309" s="141" t="s">
        <v>33266</v>
      </c>
      <c r="I14309" s="141" t="s">
        <v>14</v>
      </c>
      <c r="J14309" s="649">
        <v>1603.48</v>
      </c>
    </row>
    <row r="14310" spans="1:10" hidden="1">
      <c r="A14310" s="141" t="s">
        <v>49484</v>
      </c>
      <c r="B14310" s="141" t="str">
        <f t="shared" si="223"/>
        <v>CAIXA DE PASSAGEM Nº7,PARA TELEFONE,CONFORME ESPECIFICACAO DA TELEBRAS,NAS DIMENSOES DE 150X150X17CM.FORNECIMENTO E COLOCAIXA DE PASSAGEM Nº7,PARA TELEFONE,CONFORME ESPECIFICACAO DCACAOCAIXA DE PASSAGEM Nº7,PARA TELEFONE,CONFORME ESPECIFICACAO D</v>
      </c>
      <c r="C14310" s="141" t="s">
        <v>49482</v>
      </c>
      <c r="D14310" s="141" t="s">
        <v>49483</v>
      </c>
      <c r="E14310" s="141" t="s">
        <v>33266</v>
      </c>
      <c r="I14310" s="141" t="s">
        <v>14</v>
      </c>
      <c r="J14310" s="649">
        <v>1599.8</v>
      </c>
    </row>
    <row r="14311" spans="1:10" hidden="1">
      <c r="A14311" s="141" t="s">
        <v>49485</v>
      </c>
      <c r="B14311" s="141" t="str">
        <f t="shared" si="223"/>
        <v>CAIXA DE PASSAGEM Nº8,PARA TELEFONE,CONFORME PADRAO TELEBRAS NAS DIMENSOES DE 200X200X22CM.FORNECIMENTO E COLOCACAOCAIXA DE PASSAGEM Nº8,PARA TELEFONE,CONFORME PADRAO TELEBRASCAIXA DE PASSAGEM Nº8,PARA TELEFONE,CONFORME PADRAO TELEBRAS</v>
      </c>
      <c r="C14311" s="141" t="s">
        <v>49486</v>
      </c>
      <c r="D14311" s="141" t="s">
        <v>49487</v>
      </c>
      <c r="I14311" s="141" t="s">
        <v>14</v>
      </c>
      <c r="J14311" s="649">
        <v>3214.65</v>
      </c>
    </row>
    <row r="14312" spans="1:10" hidden="1">
      <c r="A14312" s="141" t="s">
        <v>49488</v>
      </c>
      <c r="B14312" s="141" t="str">
        <f t="shared" si="223"/>
        <v>CAIXA DE PASSAGEM Nº8,PARA TELEFONE,CONFORME PADRAO TELEBRAS NAS DIMENSOES DE 200X200X22CM.FORNECIMENTO E COLOCACAOCAIXA DE PASSAGEM Nº8,PARA TELEFONE,CONFORME PADRAO TELEBRASCAIXA DE PASSAGEM Nº8,PARA TELEFONE,CONFORME PADRAO TELEBRAS</v>
      </c>
      <c r="C14312" s="141" t="s">
        <v>49486</v>
      </c>
      <c r="D14312" s="141" t="s">
        <v>49487</v>
      </c>
      <c r="I14312" s="141" t="s">
        <v>14</v>
      </c>
      <c r="J14312" s="649">
        <v>3210.61</v>
      </c>
    </row>
    <row r="14313" spans="1:10" hidden="1">
      <c r="A14313" s="141" t="s">
        <v>49489</v>
      </c>
      <c r="B14313" s="141" t="str">
        <f t="shared" si="223"/>
        <v>CANALETA PERFURADA ALTA(PERFILADOS),MEDINDO(38X38X6000)MM PRE-GALVANIZADA,INCLUSIVE SUPORTE E CONEXOES.FORNECIMENTO E COCANALETA PERFURADA ALTA(PERFILADOS),MEDINDO(38X38X6000)MM PRLOCACAOCANALETA PERFURADA ALTA(PERFILADOS),MEDINDO(38X38X6000)MM PR</v>
      </c>
      <c r="C14313" s="141" t="s">
        <v>49490</v>
      </c>
      <c r="D14313" s="141" t="s">
        <v>49491</v>
      </c>
      <c r="E14313" s="141" t="s">
        <v>40975</v>
      </c>
      <c r="I14313" s="141" t="s">
        <v>285</v>
      </c>
      <c r="J14313" s="649">
        <v>78.52</v>
      </c>
    </row>
    <row r="14314" spans="1:10" hidden="1">
      <c r="A14314" s="141" t="s">
        <v>49492</v>
      </c>
      <c r="B14314" s="141" t="str">
        <f t="shared" si="223"/>
        <v>CANALETA PERFURADA ALTA(PERFILADOS),MEDINDO(38X38X6000)MM PRE-GALVANIZADA,INCLUSIVE SUPORTE E CONEXOES.FORNECIMENTO E COCANALETA PERFURADA ALTA(PERFILADOS),MEDINDO(38X38X6000)MM PRLOCACAOCANALETA PERFURADA ALTA(PERFILADOS),MEDINDO(38X38X6000)MM PR</v>
      </c>
      <c r="C14314" s="141" t="s">
        <v>49490</v>
      </c>
      <c r="D14314" s="141" t="s">
        <v>49491</v>
      </c>
      <c r="E14314" s="141" t="s">
        <v>40975</v>
      </c>
      <c r="I14314" s="141" t="s">
        <v>285</v>
      </c>
      <c r="J14314" s="649">
        <v>72.19</v>
      </c>
    </row>
    <row r="14315" spans="1:10" hidden="1">
      <c r="A14315" s="141" t="s">
        <v>49493</v>
      </c>
      <c r="B14315" s="141" t="str">
        <f t="shared" si="223"/>
        <v>INSTALACAO DE PONTO PARA LUMINARIA FLUORESCENTE PENDENTE EMCANALETA(38X38X6000)MM(EXCLUSIVE LUMINARIA)INCLUSIVE TOMADAINSTALACAO DE PONTO PARA LUMINARIA FLUORESCENTE PENDENTE EME 1,00M DE CABO PP 1,50MM2INSTALACAO DE PONTO PARA LUMINARIA FLUORESCENTE PENDENTE EM</v>
      </c>
      <c r="C14315" s="141" t="s">
        <v>49494</v>
      </c>
      <c r="D14315" s="141" t="s">
        <v>49495</v>
      </c>
      <c r="E14315" s="141" t="s">
        <v>49496</v>
      </c>
      <c r="I14315" s="141" t="s">
        <v>14</v>
      </c>
      <c r="J14315" s="649">
        <v>43.1</v>
      </c>
    </row>
    <row r="14316" spans="1:10" hidden="1">
      <c r="A14316" s="141" t="s">
        <v>49497</v>
      </c>
      <c r="B14316" s="141" t="str">
        <f t="shared" si="223"/>
        <v>INSTALACAO DE PONTO PARA LUMINARIA FLUORESCENTE PENDENTE EMCANALETA(38X38X6000)MM(EXCLUSIVE LUMINARIA)INCLUSIVE TOMADAINSTALACAO DE PONTO PARA LUMINARIA FLUORESCENTE PENDENTE EME 1,00M DE CABO PP 1,50MM2INSTALACAO DE PONTO PARA LUMINARIA FLUORESCENTE PENDENTE EM</v>
      </c>
      <c r="C14316" s="141" t="s">
        <v>49494</v>
      </c>
      <c r="D14316" s="141" t="s">
        <v>49495</v>
      </c>
      <c r="E14316" s="141" t="s">
        <v>49496</v>
      </c>
      <c r="I14316" s="141" t="s">
        <v>14</v>
      </c>
      <c r="J14316" s="649">
        <v>40.25</v>
      </c>
    </row>
    <row r="14317" spans="1:10" hidden="1">
      <c r="A14317" s="141" t="s">
        <v>49498</v>
      </c>
      <c r="B14317" s="141" t="str">
        <f t="shared" si="223"/>
        <v>CAIXA DE PASSAGEM DE SOBREPOR,EM ACO,COM TAMPA PARAFUSADA,DE 12X12CM.FORNECIMENTO E COLOCACAOCAIXA DE PASSAGEM DE SOBREPOR,EM ACO,COM TAMPA PARAFUSADA,DECAIXA DE PASSAGEM DE SOBREPOR,EM ACO,COM TAMPA PARAFUSADA,DE</v>
      </c>
      <c r="C14317" s="141" t="s">
        <v>49499</v>
      </c>
      <c r="D14317" s="141" t="s">
        <v>49500</v>
      </c>
      <c r="I14317" s="141" t="s">
        <v>14</v>
      </c>
      <c r="J14317" s="649">
        <v>29.75</v>
      </c>
    </row>
    <row r="14318" spans="1:10" hidden="1">
      <c r="A14318" s="141" t="s">
        <v>49501</v>
      </c>
      <c r="B14318" s="141" t="str">
        <f t="shared" si="223"/>
        <v>CAIXA DE PASSAGEM DE SOBREPOR,EM ACO,COM TAMPA PARAFUSADA,DE 12X12CM.FORNECIMENTO E COLOCACAOCAIXA DE PASSAGEM DE SOBREPOR,EM ACO,COM TAMPA PARAFUSADA,DECAIXA DE PASSAGEM DE SOBREPOR,EM ACO,COM TAMPA PARAFUSADA,DE</v>
      </c>
      <c r="C14318" s="141" t="s">
        <v>49499</v>
      </c>
      <c r="D14318" s="141" t="s">
        <v>49500</v>
      </c>
      <c r="I14318" s="141" t="s">
        <v>14</v>
      </c>
      <c r="J14318" s="649">
        <v>26.58</v>
      </c>
    </row>
    <row r="14319" spans="1:10" hidden="1">
      <c r="A14319" s="141" t="s">
        <v>49502</v>
      </c>
      <c r="B14319" s="141" t="str">
        <f t="shared" si="223"/>
        <v>CAIXA DE PASSAGEM DE SOBREPOR EM ACO,COM TAMPA PARAFUSADA,DE 15X15CM.FORNECIMENTO E COLOCACAOCAIXA DE PASSAGEM DE SOBREPOR EM ACO,COM TAMPA PARAFUSADA,DECAIXA DE PASSAGEM DE SOBREPOR EM ACO,COM TAMPA PARAFUSADA,DE</v>
      </c>
      <c r="C14319" s="141" t="s">
        <v>49503</v>
      </c>
      <c r="D14319" s="141" t="s">
        <v>49504</v>
      </c>
      <c r="I14319" s="141" t="s">
        <v>14</v>
      </c>
      <c r="J14319" s="649">
        <v>32.19</v>
      </c>
    </row>
    <row r="14320" spans="1:10" hidden="1">
      <c r="A14320" s="141" t="s">
        <v>49505</v>
      </c>
      <c r="B14320" s="141" t="str">
        <f t="shared" si="223"/>
        <v>CAIXA DE PASSAGEM DE SOBREPOR EM ACO,COM TAMPA PARAFUSADA,DE 15X15CM.FORNECIMENTO E COLOCACAOCAIXA DE PASSAGEM DE SOBREPOR EM ACO,COM TAMPA PARAFUSADA,DECAIXA DE PASSAGEM DE SOBREPOR EM ACO,COM TAMPA PARAFUSADA,DE</v>
      </c>
      <c r="C14320" s="141" t="s">
        <v>49503</v>
      </c>
      <c r="D14320" s="141" t="s">
        <v>49504</v>
      </c>
      <c r="I14320" s="141" t="s">
        <v>14</v>
      </c>
      <c r="J14320" s="649">
        <v>29.02</v>
      </c>
    </row>
    <row r="14321" spans="1:10" hidden="1">
      <c r="A14321" s="141" t="s">
        <v>49506</v>
      </c>
      <c r="B14321" s="141" t="str">
        <f t="shared" si="223"/>
        <v>CAIXA DE PASSAGEM DE SOBREPOR,EM ACO,COM TAMPA PARAFUSADA,DE 20X20CM.FORNECIMENTO E COLOCACAOCAIXA DE PASSAGEM DE SOBREPOR,EM ACO,COM TAMPA PARAFUSADA,DECAIXA DE PASSAGEM DE SOBREPOR,EM ACO,COM TAMPA PARAFUSADA,DE</v>
      </c>
      <c r="C14321" s="141" t="s">
        <v>49499</v>
      </c>
      <c r="D14321" s="141" t="s">
        <v>49507</v>
      </c>
      <c r="I14321" s="141" t="s">
        <v>14</v>
      </c>
      <c r="J14321" s="649">
        <v>46.03</v>
      </c>
    </row>
    <row r="14322" spans="1:10" hidden="1">
      <c r="A14322" s="141" t="s">
        <v>49508</v>
      </c>
      <c r="B14322" s="141" t="str">
        <f t="shared" si="223"/>
        <v>CAIXA DE PASSAGEM DE SOBREPOR,EM ACO,COM TAMPA PARAFUSADA,DE 20X20CM.FORNECIMENTO E COLOCACAOCAIXA DE PASSAGEM DE SOBREPOR,EM ACO,COM TAMPA PARAFUSADA,DECAIXA DE PASSAGEM DE SOBREPOR,EM ACO,COM TAMPA PARAFUSADA,DE</v>
      </c>
      <c r="C14322" s="141" t="s">
        <v>49499</v>
      </c>
      <c r="D14322" s="141" t="s">
        <v>49507</v>
      </c>
      <c r="I14322" s="141" t="s">
        <v>14</v>
      </c>
      <c r="J14322" s="649">
        <v>42.67</v>
      </c>
    </row>
    <row r="14323" spans="1:10" hidden="1">
      <c r="A14323" s="141" t="s">
        <v>49509</v>
      </c>
      <c r="B14323" s="141" t="str">
        <f t="shared" si="223"/>
        <v>CAIXA DE PASSAGEM DE SOBREPOR,EM ACO,COM TAMPA PARAFUSADA,DE 25X25CM.FORNECIMENTO E COLOCACAOCAIXA DE PASSAGEM DE SOBREPOR,EM ACO,COM TAMPA PARAFUSADA,DECAIXA DE PASSAGEM DE SOBREPOR,EM ACO,COM TAMPA PARAFUSADA,DE</v>
      </c>
      <c r="C14323" s="141" t="s">
        <v>49499</v>
      </c>
      <c r="D14323" s="141" t="s">
        <v>49510</v>
      </c>
      <c r="I14323" s="141" t="s">
        <v>14</v>
      </c>
      <c r="J14323" s="649">
        <v>73.44</v>
      </c>
    </row>
    <row r="14324" spans="1:10" hidden="1">
      <c r="A14324" s="141" t="s">
        <v>49511</v>
      </c>
      <c r="B14324" s="141" t="str">
        <f t="shared" si="223"/>
        <v>CAIXA DE PASSAGEM DE SOBREPOR,EM ACO,COM TAMPA PARAFUSADA,DE 25X25CM.FORNECIMENTO E COLOCACAOCAIXA DE PASSAGEM DE SOBREPOR,EM ACO,COM TAMPA PARAFUSADA,DECAIXA DE PASSAGEM DE SOBREPOR,EM ACO,COM TAMPA PARAFUSADA,DE</v>
      </c>
      <c r="C14324" s="141" t="s">
        <v>49499</v>
      </c>
      <c r="D14324" s="141" t="s">
        <v>49510</v>
      </c>
      <c r="I14324" s="141" t="s">
        <v>14</v>
      </c>
      <c r="J14324" s="649">
        <v>70.08</v>
      </c>
    </row>
    <row r="14325" spans="1:10" hidden="1">
      <c r="A14325" s="141" t="s">
        <v>49512</v>
      </c>
      <c r="B14325" s="141" t="str">
        <f t="shared" si="223"/>
        <v>CAIXA DE PASSAGEM DE SOBREPOR,EM ACO,COM TAMPA PARAFUSADA,DE 30X30CM.FORNECIMENTO E COLOCACAOCAIXA DE PASSAGEM DE SOBREPOR,EM ACO,COM TAMPA PARAFUSADA,DECAIXA DE PASSAGEM DE SOBREPOR,EM ACO,COM TAMPA PARAFUSADA,DE</v>
      </c>
      <c r="C14325" s="141" t="s">
        <v>49499</v>
      </c>
      <c r="D14325" s="141" t="s">
        <v>49513</v>
      </c>
      <c r="I14325" s="141" t="s">
        <v>14</v>
      </c>
      <c r="J14325" s="649">
        <v>84.51</v>
      </c>
    </row>
    <row r="14326" spans="1:10" hidden="1">
      <c r="A14326" s="141" t="s">
        <v>49514</v>
      </c>
      <c r="B14326" s="141" t="str">
        <f t="shared" si="223"/>
        <v>CAIXA DE PASSAGEM DE SOBREPOR,EM ACO,COM TAMPA PARAFUSADA,DE 30X30CM.FORNECIMENTO E COLOCACAOCAIXA DE PASSAGEM DE SOBREPOR,EM ACO,COM TAMPA PARAFUSADA,DECAIXA DE PASSAGEM DE SOBREPOR,EM ACO,COM TAMPA PARAFUSADA,DE</v>
      </c>
      <c r="C14326" s="141" t="s">
        <v>49499</v>
      </c>
      <c r="D14326" s="141" t="s">
        <v>49513</v>
      </c>
      <c r="I14326" s="141" t="s">
        <v>14</v>
      </c>
      <c r="J14326" s="649">
        <v>81.150000000000006</v>
      </c>
    </row>
    <row r="14327" spans="1:10" hidden="1">
      <c r="A14327" s="141" t="s">
        <v>49515</v>
      </c>
      <c r="B14327" s="141" t="str">
        <f t="shared" si="223"/>
        <v>CAIXA DE PASSAGEM DE SOBREPOR,EM ACO,COM TAMPA PARAFUSADA,DE 40X40CM.FORNECIMENTO E COLOCACAOCAIXA DE PASSAGEM DE SOBREPOR,EM ACO,COM TAMPA PARAFUSADA,DECAIXA DE PASSAGEM DE SOBREPOR,EM ACO,COM TAMPA PARAFUSADA,DE</v>
      </c>
      <c r="C14327" s="141" t="s">
        <v>49499</v>
      </c>
      <c r="D14327" s="141" t="s">
        <v>49516</v>
      </c>
      <c r="I14327" s="141" t="s">
        <v>14</v>
      </c>
      <c r="J14327" s="649">
        <v>126.64</v>
      </c>
    </row>
    <row r="14328" spans="1:10" hidden="1">
      <c r="A14328" s="141" t="s">
        <v>49517</v>
      </c>
      <c r="B14328" s="141" t="str">
        <f t="shared" si="223"/>
        <v>CAIXA DE PASSAGEM DE SOBREPOR,EM ACO,COM TAMPA PARAFUSADA,DE 40X40CM.FORNECIMENTO E COLOCACAOCAIXA DE PASSAGEM DE SOBREPOR,EM ACO,COM TAMPA PARAFUSADA,DECAIXA DE PASSAGEM DE SOBREPOR,EM ACO,COM TAMPA PARAFUSADA,DE</v>
      </c>
      <c r="C14328" s="141" t="s">
        <v>49499</v>
      </c>
      <c r="D14328" s="141" t="s">
        <v>49516</v>
      </c>
      <c r="I14328" s="141" t="s">
        <v>14</v>
      </c>
      <c r="J14328" s="649">
        <v>123.15</v>
      </c>
    </row>
    <row r="14329" spans="1:10" hidden="1">
      <c r="A14329" s="141" t="s">
        <v>49518</v>
      </c>
      <c r="B14329" s="141" t="str">
        <f t="shared" si="223"/>
        <v>CAIXA DE PASSAGEM DE SOBREPOR,EM ACO,COM TAMPA PARAFUSADA,DE 50X50CM.FORNECIMENTO E COLOCACAOCAIXA DE PASSAGEM DE SOBREPOR,EM ACO,COM TAMPA PARAFUSADA,DECAIXA DE PASSAGEM DE SOBREPOR,EM ACO,COM TAMPA PARAFUSADA,DE</v>
      </c>
      <c r="C14329" s="141" t="s">
        <v>49499</v>
      </c>
      <c r="D14329" s="141" t="s">
        <v>49519</v>
      </c>
      <c r="I14329" s="141" t="s">
        <v>14</v>
      </c>
      <c r="J14329" s="649">
        <v>138.96</v>
      </c>
    </row>
    <row r="14330" spans="1:10" hidden="1">
      <c r="A14330" s="141" t="s">
        <v>49520</v>
      </c>
      <c r="B14330" s="141" t="str">
        <f t="shared" si="223"/>
        <v>CAIXA DE PASSAGEM DE SOBREPOR,EM ACO,COM TAMPA PARAFUSADA,DE 50X50CM.FORNECIMENTO E COLOCACAOCAIXA DE PASSAGEM DE SOBREPOR,EM ACO,COM TAMPA PARAFUSADA,DECAIXA DE PASSAGEM DE SOBREPOR,EM ACO,COM TAMPA PARAFUSADA,DE</v>
      </c>
      <c r="C14330" s="141" t="s">
        <v>49499</v>
      </c>
      <c r="D14330" s="141" t="s">
        <v>49519</v>
      </c>
      <c r="I14330" s="141" t="s">
        <v>14</v>
      </c>
      <c r="J14330" s="649">
        <v>135.47</v>
      </c>
    </row>
    <row r="14331" spans="1:10" hidden="1">
      <c r="A14331" s="141" t="s">
        <v>49521</v>
      </c>
      <c r="B14331" s="141" t="str">
        <f t="shared" si="223"/>
        <v>CAIXA DE PASSAGEM DE EMBUTIR,EM ACO,COM TAMPA PARAFUSADA,DE12X12CM.FORNECIMENTO E COLOCACAOCAIXA DE PASSAGEM DE EMBUTIR,EM ACO,COM TAMPA PARAFUSADA,DECAIXA DE PASSAGEM DE EMBUTIR,EM ACO,COM TAMPA PARAFUSADA,DE</v>
      </c>
      <c r="C14331" s="141" t="s">
        <v>49522</v>
      </c>
      <c r="D14331" s="141" t="s">
        <v>49523</v>
      </c>
      <c r="I14331" s="141" t="s">
        <v>14</v>
      </c>
      <c r="J14331" s="649">
        <v>47.55</v>
      </c>
    </row>
    <row r="14332" spans="1:10" hidden="1">
      <c r="A14332" s="141" t="s">
        <v>49524</v>
      </c>
      <c r="B14332" s="141" t="str">
        <f t="shared" si="223"/>
        <v>CAIXA DE PASSAGEM DE EMBUTIR,EM ACO,COM TAMPA PARAFUSADA,DE12X12CM.FORNECIMENTO E COLOCACAOCAIXA DE PASSAGEM DE EMBUTIR,EM ACO,COM TAMPA PARAFUSADA,DECAIXA DE PASSAGEM DE EMBUTIR,EM ACO,COM TAMPA PARAFUSADA,DE</v>
      </c>
      <c r="C14332" s="141" t="s">
        <v>49522</v>
      </c>
      <c r="D14332" s="141" t="s">
        <v>49523</v>
      </c>
      <c r="I14332" s="141" t="s">
        <v>14</v>
      </c>
      <c r="J14332" s="649">
        <v>42.44</v>
      </c>
    </row>
    <row r="14333" spans="1:10" hidden="1">
      <c r="A14333" s="141" t="s">
        <v>49525</v>
      </c>
      <c r="B14333" s="141" t="str">
        <f t="shared" si="223"/>
        <v>CAIXA DE PASSAGEM DE EMBUTIR,EM ACO,COM TAMPA PARAFUSADA,DE15X15CM.FORNECIMENTO E COLOCACAOCAIXA DE PASSAGEM DE EMBUTIR,EM ACO,COM TAMPA PARAFUSADA,DECAIXA DE PASSAGEM DE EMBUTIR,EM ACO,COM TAMPA PARAFUSADA,DE</v>
      </c>
      <c r="C14333" s="141" t="s">
        <v>49522</v>
      </c>
      <c r="D14333" s="141" t="s">
        <v>49526</v>
      </c>
      <c r="I14333" s="141" t="s">
        <v>14</v>
      </c>
      <c r="J14333" s="649">
        <v>52.81</v>
      </c>
    </row>
    <row r="14334" spans="1:10" hidden="1">
      <c r="A14334" s="141" t="s">
        <v>49527</v>
      </c>
      <c r="B14334" s="141" t="str">
        <f t="shared" si="223"/>
        <v>CAIXA DE PASSAGEM DE EMBUTIR,EM ACO,COM TAMPA PARAFUSADA,DE15X15CM.FORNECIMENTO E COLOCACAOCAIXA DE PASSAGEM DE EMBUTIR,EM ACO,COM TAMPA PARAFUSADA,DECAIXA DE PASSAGEM DE EMBUTIR,EM ACO,COM TAMPA PARAFUSADA,DE</v>
      </c>
      <c r="C14334" s="141" t="s">
        <v>49522</v>
      </c>
      <c r="D14334" s="141" t="s">
        <v>49526</v>
      </c>
      <c r="I14334" s="141" t="s">
        <v>14</v>
      </c>
      <c r="J14334" s="649">
        <v>47.68</v>
      </c>
    </row>
    <row r="14335" spans="1:10" hidden="1">
      <c r="A14335" s="141" t="s">
        <v>49528</v>
      </c>
      <c r="B14335" s="141" t="str">
        <f t="shared" si="223"/>
        <v>CAIXA DE PASSAGEM DE EMBUTIR,EM ACO,COM TAMPA PARAFUSADA,DE20X20CM.FORNECIMENTO E COLOCACAOCAIXA DE PASSAGEM DE EMBUTIR,EM ACO,COM TAMPA PARAFUSADA,DECAIXA DE PASSAGEM DE EMBUTIR,EM ACO,COM TAMPA PARAFUSADA,DE</v>
      </c>
      <c r="C14335" s="141" t="s">
        <v>49522</v>
      </c>
      <c r="D14335" s="141" t="s">
        <v>49529</v>
      </c>
      <c r="I14335" s="141" t="s">
        <v>14</v>
      </c>
      <c r="J14335" s="649">
        <v>69.569999999999993</v>
      </c>
    </row>
    <row r="14336" spans="1:10" hidden="1">
      <c r="A14336" s="141" t="s">
        <v>49530</v>
      </c>
      <c r="B14336" s="141" t="str">
        <f t="shared" si="223"/>
        <v>CAIXA DE PASSAGEM DE EMBUTIR,EM ACO,COM TAMPA PARAFUSADA,DE20X20CM.FORNECIMENTO E COLOCACAOCAIXA DE PASSAGEM DE EMBUTIR,EM ACO,COM TAMPA PARAFUSADA,DECAIXA DE PASSAGEM DE EMBUTIR,EM ACO,COM TAMPA PARAFUSADA,DE</v>
      </c>
      <c r="C14336" s="141" t="s">
        <v>49522</v>
      </c>
      <c r="D14336" s="141" t="s">
        <v>49529</v>
      </c>
      <c r="I14336" s="141" t="s">
        <v>14</v>
      </c>
      <c r="J14336" s="649">
        <v>63.89</v>
      </c>
    </row>
    <row r="14337" spans="1:10" hidden="1">
      <c r="A14337" s="141" t="s">
        <v>49531</v>
      </c>
      <c r="B14337" s="141" t="str">
        <f t="shared" si="223"/>
        <v>CAIXA DE PASSAGEM DE EMBUTIR,EM ACO,COM TAMPA PARAFUSADA,DE25X25CM.FORNECIMENTO E COLOCACAOCAIXA DE PASSAGEM DE EMBUTIR,EM ACO,COM TAMPA PARAFUSADA,DECAIXA DE PASSAGEM DE EMBUTIR,EM ACO,COM TAMPA PARAFUSADA,DE</v>
      </c>
      <c r="C14337" s="141" t="s">
        <v>49522</v>
      </c>
      <c r="D14337" s="141" t="s">
        <v>49532</v>
      </c>
      <c r="I14337" s="141" t="s">
        <v>14</v>
      </c>
      <c r="J14337" s="649">
        <v>78</v>
      </c>
    </row>
    <row r="14338" spans="1:10" hidden="1">
      <c r="A14338" s="141" t="s">
        <v>49533</v>
      </c>
      <c r="B14338" s="141" t="str">
        <f t="shared" si="223"/>
        <v>CAIXA DE PASSAGEM DE EMBUTIR,EM ACO,COM TAMPA PARAFUSADA,DE25X25CM.FORNECIMENTO E COLOCACAOCAIXA DE PASSAGEM DE EMBUTIR,EM ACO,COM TAMPA PARAFUSADA,DECAIXA DE PASSAGEM DE EMBUTIR,EM ACO,COM TAMPA PARAFUSADA,DE</v>
      </c>
      <c r="C14338" s="141" t="s">
        <v>49522</v>
      </c>
      <c r="D14338" s="141" t="s">
        <v>49532</v>
      </c>
      <c r="I14338" s="141" t="s">
        <v>14</v>
      </c>
      <c r="J14338" s="649">
        <v>72.28</v>
      </c>
    </row>
    <row r="14339" spans="1:10" hidden="1">
      <c r="A14339" s="141" t="s">
        <v>49534</v>
      </c>
      <c r="B14339" s="141" t="str">
        <f t="shared" ref="B14339:B14402" si="224">C14339&amp;D14339&amp;C14339&amp;E14339&amp;F14339&amp;G14339&amp;H14339&amp;C14339</f>
        <v>CAIXA DE PASSAGEM DE EMBUTIR,EM ACO,COM TAMPA PARAFUSADA,DE30X30CM.FORNECIMENTO E COLOCACAOCAIXA DE PASSAGEM DE EMBUTIR,EM ACO,COM TAMPA PARAFUSADA,DECAIXA DE PASSAGEM DE EMBUTIR,EM ACO,COM TAMPA PARAFUSADA,DE</v>
      </c>
      <c r="C14339" s="141" t="s">
        <v>49522</v>
      </c>
      <c r="D14339" s="141" t="s">
        <v>49535</v>
      </c>
      <c r="I14339" s="141" t="s">
        <v>14</v>
      </c>
      <c r="J14339" s="649">
        <v>105.52</v>
      </c>
    </row>
    <row r="14340" spans="1:10" hidden="1">
      <c r="A14340" s="141" t="s">
        <v>49536</v>
      </c>
      <c r="B14340" s="141" t="str">
        <f t="shared" si="224"/>
        <v>CAIXA DE PASSAGEM DE EMBUTIR,EM ACO,COM TAMPA PARAFUSADA,DE30X30CM.FORNECIMENTO E COLOCACAOCAIXA DE PASSAGEM DE EMBUTIR,EM ACO,COM TAMPA PARAFUSADA,DECAIXA DE PASSAGEM DE EMBUTIR,EM ACO,COM TAMPA PARAFUSADA,DE</v>
      </c>
      <c r="C14340" s="141" t="s">
        <v>49522</v>
      </c>
      <c r="D14340" s="141" t="s">
        <v>49535</v>
      </c>
      <c r="I14340" s="141" t="s">
        <v>14</v>
      </c>
      <c r="J14340" s="649">
        <v>99.76</v>
      </c>
    </row>
    <row r="14341" spans="1:10" hidden="1">
      <c r="A14341" s="141" t="s">
        <v>49537</v>
      </c>
      <c r="B14341" s="141" t="str">
        <f t="shared" si="224"/>
        <v>CAIXA DE PASSAGEM DE EMBUTIR,EM ACO,COM TAMPA PARAFUSADA,DE40X40CM.FORNECIMENTO E COLOCACAOCAIXA DE PASSAGEM DE EMBUTIR,EM ACO,COM TAMPA PARAFUSADA,DECAIXA DE PASSAGEM DE EMBUTIR,EM ACO,COM TAMPA PARAFUSADA,DE</v>
      </c>
      <c r="C14341" s="141" t="s">
        <v>49522</v>
      </c>
      <c r="D14341" s="141" t="s">
        <v>49538</v>
      </c>
      <c r="I14341" s="141" t="s">
        <v>14</v>
      </c>
      <c r="J14341" s="649">
        <v>151.93</v>
      </c>
    </row>
    <row r="14342" spans="1:10" hidden="1">
      <c r="A14342" s="141" t="s">
        <v>49539</v>
      </c>
      <c r="B14342" s="141" t="str">
        <f t="shared" si="224"/>
        <v>CAIXA DE PASSAGEM DE EMBUTIR,EM ACO,COM TAMPA PARAFUSADA,DE40X40CM.FORNECIMENTO E COLOCACAOCAIXA DE PASSAGEM DE EMBUTIR,EM ACO,COM TAMPA PARAFUSADA,DECAIXA DE PASSAGEM DE EMBUTIR,EM ACO,COM TAMPA PARAFUSADA,DE</v>
      </c>
      <c r="C14342" s="141" t="s">
        <v>49522</v>
      </c>
      <c r="D14342" s="141" t="s">
        <v>49538</v>
      </c>
      <c r="I14342" s="141" t="s">
        <v>14</v>
      </c>
      <c r="J14342" s="649">
        <v>145.51</v>
      </c>
    </row>
    <row r="14343" spans="1:10" hidden="1">
      <c r="A14343" s="141" t="s">
        <v>49540</v>
      </c>
      <c r="B14343" s="141" t="str">
        <f t="shared" si="224"/>
        <v>CAIXA DE PASSAGEM DE EMBUTIR,EM ACO,COM TAMPA PARAFUSADA,DE50X50CM.FORNECIMENTO E COLOCACAOCAIXA DE PASSAGEM DE EMBUTIR,EM ACO,COM TAMPA PARAFUSADA,DECAIXA DE PASSAGEM DE EMBUTIR,EM ACO,COM TAMPA PARAFUSADA,DE</v>
      </c>
      <c r="C14343" s="141" t="s">
        <v>49522</v>
      </c>
      <c r="D14343" s="141" t="s">
        <v>49541</v>
      </c>
      <c r="I14343" s="141" t="s">
        <v>14</v>
      </c>
      <c r="J14343" s="649">
        <v>220.89</v>
      </c>
    </row>
    <row r="14344" spans="1:10" hidden="1">
      <c r="A14344" s="141" t="s">
        <v>49542</v>
      </c>
      <c r="B14344" s="141" t="str">
        <f t="shared" si="224"/>
        <v>CAIXA DE PASSAGEM DE EMBUTIR,EM ACO,COM TAMPA PARAFUSADA,DE50X50CM.FORNECIMENTO E COLOCACAOCAIXA DE PASSAGEM DE EMBUTIR,EM ACO,COM TAMPA PARAFUSADA,DECAIXA DE PASSAGEM DE EMBUTIR,EM ACO,COM TAMPA PARAFUSADA,DE</v>
      </c>
      <c r="C14344" s="141" t="s">
        <v>49522</v>
      </c>
      <c r="D14344" s="141" t="s">
        <v>49541</v>
      </c>
      <c r="I14344" s="141" t="s">
        <v>14</v>
      </c>
      <c r="J14344" s="649">
        <v>214.35</v>
      </c>
    </row>
    <row r="14345" spans="1:10" hidden="1">
      <c r="A14345" s="141" t="s">
        <v>49543</v>
      </c>
      <c r="B14345" s="141" t="str">
        <f t="shared" si="224"/>
        <v>INTERLIGACAO DE ELETROCALHA PERFURADA DE LARGURA 100MM,ABA 75MM COM PAINEL OU QUADRO DE DISTRIBUICAO DE ENERGIA ELETRICAINTERLIGACAO DE ELETROCALHA PERFURADA DE LARGURA 100MM,ABA 7,EXCLUSIVE PAINEL OU QUADRO E ELETROCALHA.FORNECIMENTO E COLOCACAOINTERLIGACAO DE ELETROCALHA PERFURADA DE LARGURA 100MM,ABA 7</v>
      </c>
      <c r="C14345" s="141" t="s">
        <v>49544</v>
      </c>
      <c r="D14345" s="141" t="s">
        <v>49545</v>
      </c>
      <c r="E14345" s="141" t="s">
        <v>49546</v>
      </c>
      <c r="F14345" s="141" t="s">
        <v>27815</v>
      </c>
      <c r="I14345" s="141" t="s">
        <v>14</v>
      </c>
      <c r="J14345" s="649">
        <v>121.29</v>
      </c>
    </row>
    <row r="14346" spans="1:10" hidden="1">
      <c r="A14346" s="141" t="s">
        <v>49547</v>
      </c>
      <c r="B14346" s="141" t="str">
        <f t="shared" si="224"/>
        <v>INTERLIGACAO DE ELETROCALHA PERFURADA DE LARGURA 100MM,ABA 75MM COM PAINEL OU QUADRO DE DISTRIBUICAO DE ENERGIA ELETRICAINTERLIGACAO DE ELETROCALHA PERFURADA DE LARGURA 100MM,ABA 7,EXCLUSIVE PAINEL OU QUADRO E ELETROCALHA.FORNECIMENTO E COLOCACAOINTERLIGACAO DE ELETROCALHA PERFURADA DE LARGURA 100MM,ABA 7</v>
      </c>
      <c r="C14346" s="141" t="s">
        <v>49544</v>
      </c>
      <c r="D14346" s="141" t="s">
        <v>49545</v>
      </c>
      <c r="E14346" s="141" t="s">
        <v>49546</v>
      </c>
      <c r="F14346" s="141" t="s">
        <v>27815</v>
      </c>
      <c r="I14346" s="141" t="s">
        <v>14</v>
      </c>
      <c r="J14346" s="649">
        <v>114.96</v>
      </c>
    </row>
    <row r="14347" spans="1:10" hidden="1">
      <c r="A14347" s="141" t="s">
        <v>49548</v>
      </c>
      <c r="B14347" s="141" t="str">
        <f t="shared" si="224"/>
        <v>INTERLIGACAO DE ELETROCALHA PERFURADA DE LARGURA 100MM,ABA 100MM COM PAINEL OU QUADRO DE DISTRIBUICAO DE ENERGIA ELETRICINTERLIGACAO DE ELETROCALHA PERFURADA DE LARGURA 100MM,ABA 1A,EXCLUSIVE PAINEL OU QUADRO E ELETROCALHA.FORNECIMENTO E COLOCACAOINTERLIGACAO DE ELETROCALHA PERFURADA DE LARGURA 100MM,ABA 1</v>
      </c>
      <c r="C14347" s="141" t="s">
        <v>49549</v>
      </c>
      <c r="D14347" s="141" t="s">
        <v>49550</v>
      </c>
      <c r="E14347" s="141" t="s">
        <v>49551</v>
      </c>
      <c r="F14347" s="141" t="s">
        <v>40975</v>
      </c>
      <c r="I14347" s="141" t="s">
        <v>14</v>
      </c>
      <c r="J14347" s="649">
        <v>116.61</v>
      </c>
    </row>
    <row r="14348" spans="1:10" hidden="1">
      <c r="A14348" s="141" t="s">
        <v>49552</v>
      </c>
      <c r="B14348" s="141" t="str">
        <f t="shared" si="224"/>
        <v>INTERLIGACAO DE ELETROCALHA PERFURADA DE LARGURA 100MM,ABA 100MM COM PAINEL OU QUADRO DE DISTRIBUICAO DE ENERGIA ELETRICINTERLIGACAO DE ELETROCALHA PERFURADA DE LARGURA 100MM,ABA 1A,EXCLUSIVE PAINEL OU QUADRO E ELETROCALHA.FORNECIMENTO E COLOCACAOINTERLIGACAO DE ELETROCALHA PERFURADA DE LARGURA 100MM,ABA 1</v>
      </c>
      <c r="C14348" s="141" t="s">
        <v>49549</v>
      </c>
      <c r="D14348" s="141" t="s">
        <v>49550</v>
      </c>
      <c r="E14348" s="141" t="s">
        <v>49551</v>
      </c>
      <c r="F14348" s="141" t="s">
        <v>40975</v>
      </c>
      <c r="I14348" s="141" t="s">
        <v>14</v>
      </c>
      <c r="J14348" s="649">
        <v>110.27</v>
      </c>
    </row>
    <row r="14349" spans="1:10" hidden="1">
      <c r="A14349" s="141" t="s">
        <v>49553</v>
      </c>
      <c r="B14349" s="141" t="str">
        <f t="shared" si="224"/>
        <v>INTERLIGACAO DE ELETROCALHA PERFURADA DE LARGURA 200MM,ABA 100MM COM PAINEL OU QUADRO DE DISTRIBUICAO DE ENERGIA ELETRICINTERLIGACAO DE ELETROCALHA PERFURADA DE LARGURA 200MM,ABA 1A,EXCLUSIVE PAINEL OU QUADRO E ELETROCALHA.FORNECIMENTO E COLOCACAOINTERLIGACAO DE ELETROCALHA PERFURADA DE LARGURA 200MM,ABA 1</v>
      </c>
      <c r="C14349" s="141" t="s">
        <v>49554</v>
      </c>
      <c r="D14349" s="141" t="s">
        <v>49550</v>
      </c>
      <c r="E14349" s="141" t="s">
        <v>49551</v>
      </c>
      <c r="F14349" s="141" t="s">
        <v>40975</v>
      </c>
      <c r="I14349" s="141" t="s">
        <v>14</v>
      </c>
      <c r="J14349" s="649">
        <v>135.16999999999999</v>
      </c>
    </row>
    <row r="14350" spans="1:10" hidden="1">
      <c r="A14350" s="141" t="s">
        <v>49555</v>
      </c>
      <c r="B14350" s="141" t="str">
        <f t="shared" si="224"/>
        <v>INTERLIGACAO DE ELETROCALHA PERFURADA DE LARGURA 200MM,ABA 100MM COM PAINEL OU QUADRO DE DISTRIBUICAO DE ENERGIA ELETRICINTERLIGACAO DE ELETROCALHA PERFURADA DE LARGURA 200MM,ABA 1A,EXCLUSIVE PAINEL OU QUADRO E ELETROCALHA.FORNECIMENTO E COLOCACAOINTERLIGACAO DE ELETROCALHA PERFURADA DE LARGURA 200MM,ABA 1</v>
      </c>
      <c r="C14350" s="141" t="s">
        <v>49554</v>
      </c>
      <c r="D14350" s="141" t="s">
        <v>49550</v>
      </c>
      <c r="E14350" s="141" t="s">
        <v>49551</v>
      </c>
      <c r="F14350" s="141" t="s">
        <v>40975</v>
      </c>
      <c r="I14350" s="141" t="s">
        <v>14</v>
      </c>
      <c r="J14350" s="649">
        <v>128.84</v>
      </c>
    </row>
    <row r="14351" spans="1:10" hidden="1">
      <c r="A14351" s="141" t="s">
        <v>49556</v>
      </c>
      <c r="B14351" s="141" t="str">
        <f t="shared" si="224"/>
        <v>INTERLIGACAO DE ELETROCALHA PERFURADA DE LARGURA 300MM,ABA 100MM COM PAINEL OU QUADRO DE DISTRIBUICAO DE ENERGIA ELETRICINTERLIGACAO DE ELETROCALHA PERFURADA DE LARGURA 300MM,ABA 1A,EXCLUSIVE PAINEL OU QUADRO E ELETROCALHA.FORNECIMENTO E COLOCACAOINTERLIGACAO DE ELETROCALHA PERFURADA DE LARGURA 300MM,ABA 1</v>
      </c>
      <c r="C14351" s="141" t="s">
        <v>49557</v>
      </c>
      <c r="D14351" s="141" t="s">
        <v>49550</v>
      </c>
      <c r="E14351" s="141" t="s">
        <v>49551</v>
      </c>
      <c r="F14351" s="141" t="s">
        <v>40975</v>
      </c>
      <c r="I14351" s="141" t="s">
        <v>14</v>
      </c>
      <c r="J14351" s="649">
        <v>160.65</v>
      </c>
    </row>
    <row r="14352" spans="1:10" hidden="1">
      <c r="A14352" s="141" t="s">
        <v>49558</v>
      </c>
      <c r="B14352" s="141" t="str">
        <f t="shared" si="224"/>
        <v>INTERLIGACAO DE ELETROCALHA PERFURADA DE LARGURA 300MM,ABA 100MM COM PAINEL OU QUADRO DE DISTRIBUICAO DE ENERGIA ELETRICINTERLIGACAO DE ELETROCALHA PERFURADA DE LARGURA 300MM,ABA 1A,EXCLUSIVE PAINEL OU QUADRO E ELETROCALHA.FORNECIMENTO E COLOCACAOINTERLIGACAO DE ELETROCALHA PERFURADA DE LARGURA 300MM,ABA 1</v>
      </c>
      <c r="C14352" s="141" t="s">
        <v>49557</v>
      </c>
      <c r="D14352" s="141" t="s">
        <v>49550</v>
      </c>
      <c r="E14352" s="141" t="s">
        <v>49551</v>
      </c>
      <c r="F14352" s="141" t="s">
        <v>40975</v>
      </c>
      <c r="I14352" s="141" t="s">
        <v>14</v>
      </c>
      <c r="J14352" s="649">
        <v>154.31</v>
      </c>
    </row>
    <row r="14353" spans="1:10" hidden="1">
      <c r="A14353" s="141" t="s">
        <v>49559</v>
      </c>
      <c r="B14353" s="141" t="str">
        <f t="shared" si="224"/>
        <v>ELETROCALHA PERFURADA,SEM TAMPA,TIPO "U",50X50MM,TRATAMENTOSUPERFICIAL PRE-ZINCADO A QUENTE,INCLUSIVE CONEXOES,ACESSORIELETROCALHA PERFURADA,SEM TAMPA,TIPO "U",50X50MM,TRATAMENTOOS E FIXACAO SUPERIOR.FORNECIMENTO E COLOCACAOELETROCALHA PERFURADA,SEM TAMPA,TIPO "U",50X50MM,TRATAMENTO</v>
      </c>
      <c r="C14353" s="141" t="s">
        <v>49560</v>
      </c>
      <c r="D14353" s="141" t="s">
        <v>49561</v>
      </c>
      <c r="E14353" s="141" t="s">
        <v>49562</v>
      </c>
      <c r="I14353" s="141" t="s">
        <v>285</v>
      </c>
      <c r="J14353" s="649">
        <v>75.31</v>
      </c>
    </row>
    <row r="14354" spans="1:10" hidden="1">
      <c r="A14354" s="141" t="s">
        <v>49563</v>
      </c>
      <c r="B14354" s="141" t="str">
        <f t="shared" si="224"/>
        <v>ELETROCALHA PERFURADA,SEM TAMPA,TIPO "U",50X50MM,TRATAMENTOSUPERFICIAL PRE-ZINCADO A QUENTE,INCLUSIVE CONEXOES,ACESSORIELETROCALHA PERFURADA,SEM TAMPA,TIPO "U",50X50MM,TRATAMENTOOS E FIXACAO SUPERIOR.FORNECIMENTO E COLOCACAOELETROCALHA PERFURADA,SEM TAMPA,TIPO "U",50X50MM,TRATAMENTO</v>
      </c>
      <c r="C14354" s="141" t="s">
        <v>49560</v>
      </c>
      <c r="D14354" s="141" t="s">
        <v>49561</v>
      </c>
      <c r="E14354" s="141" t="s">
        <v>49562</v>
      </c>
      <c r="I14354" s="141" t="s">
        <v>285</v>
      </c>
      <c r="J14354" s="649">
        <v>68.98</v>
      </c>
    </row>
    <row r="14355" spans="1:10" hidden="1">
      <c r="A14355" s="141" t="s">
        <v>49564</v>
      </c>
      <c r="B14355" s="141" t="str">
        <f t="shared" si="224"/>
        <v>ELETROCALHA PERFURADA,SEM TAMPA,TIPO "U",100X50MM,TRATAMENTO SUPERFICIAL PRE-ZINCADO A QUENTE,INCLUSIVE CONEXOES,ACESSORELETROCALHA PERFURADA,SEM TAMPA,TIPO "U",100X50MM,TRATAMENTOIOS E FIXACAO SUPERIOR.FORNECIMENTO E COLOCACAOELETROCALHA PERFURADA,SEM TAMPA,TIPO "U",100X50MM,TRATAMENTO</v>
      </c>
      <c r="C14355" s="141" t="s">
        <v>49565</v>
      </c>
      <c r="D14355" s="141" t="s">
        <v>49566</v>
      </c>
      <c r="E14355" s="141" t="s">
        <v>49567</v>
      </c>
      <c r="I14355" s="141" t="s">
        <v>285</v>
      </c>
      <c r="J14355" s="649">
        <v>79.86</v>
      </c>
    </row>
    <row r="14356" spans="1:10" hidden="1">
      <c r="A14356" s="141" t="s">
        <v>49568</v>
      </c>
      <c r="B14356" s="141" t="str">
        <f t="shared" si="224"/>
        <v>ELETROCALHA PERFURADA,SEM TAMPA,TIPO "U",100X50MM,TRATAMENTO SUPERFICIAL PRE-ZINCADO A QUENTE,INCLUSIVE CONEXOES,ACESSORELETROCALHA PERFURADA,SEM TAMPA,TIPO "U",100X50MM,TRATAMENTOIOS E FIXACAO SUPERIOR.FORNECIMENTO E COLOCACAOELETROCALHA PERFURADA,SEM TAMPA,TIPO "U",100X50MM,TRATAMENTO</v>
      </c>
      <c r="C14356" s="141" t="s">
        <v>49565</v>
      </c>
      <c r="D14356" s="141" t="s">
        <v>49566</v>
      </c>
      <c r="E14356" s="141" t="s">
        <v>49567</v>
      </c>
      <c r="I14356" s="141" t="s">
        <v>285</v>
      </c>
      <c r="J14356" s="649">
        <v>73.53</v>
      </c>
    </row>
    <row r="14357" spans="1:10" hidden="1">
      <c r="A14357" s="141" t="s">
        <v>49569</v>
      </c>
      <c r="B14357" s="141" t="str">
        <f t="shared" si="224"/>
        <v>ELETROCALHA PERFURADA,SEM TAMPA,TIPO "U",150X50MM,TRATAMENTO SUPERFICIAL PRE-ZINCADO A QUENTE,INCLUSIVE CONEXOES,ACESSORELETROCALHA PERFURADA,SEM TAMPA,TIPO "U",150X50MM,TRATAMENTOIOS E FIXACAO SUPERIOR.FORNECIMENTO E COLOCACAOELETROCALHA PERFURADA,SEM TAMPA,TIPO "U",150X50MM,TRATAMENTO</v>
      </c>
      <c r="C14357" s="141" t="s">
        <v>49570</v>
      </c>
      <c r="D14357" s="141" t="s">
        <v>49566</v>
      </c>
      <c r="E14357" s="141" t="s">
        <v>49567</v>
      </c>
      <c r="I14357" s="141" t="s">
        <v>285</v>
      </c>
      <c r="J14357" s="649">
        <v>91</v>
      </c>
    </row>
    <row r="14358" spans="1:10" hidden="1">
      <c r="A14358" s="141" t="s">
        <v>49571</v>
      </c>
      <c r="B14358" s="141" t="str">
        <f t="shared" si="224"/>
        <v>ELETROCALHA PERFURADA,SEM TAMPA,TIPO "U",150X50MM,TRATAMENTO SUPERFICIAL PRE-ZINCADO A QUENTE,INCLUSIVE CONEXOES,ACESSORELETROCALHA PERFURADA,SEM TAMPA,TIPO "U",150X50MM,TRATAMENTOIOS E FIXACAO SUPERIOR.FORNECIMENTO E COLOCACAOELETROCALHA PERFURADA,SEM TAMPA,TIPO "U",150X50MM,TRATAMENTO</v>
      </c>
      <c r="C14358" s="141" t="s">
        <v>49570</v>
      </c>
      <c r="D14358" s="141" t="s">
        <v>49566</v>
      </c>
      <c r="E14358" s="141" t="s">
        <v>49567</v>
      </c>
      <c r="I14358" s="141" t="s">
        <v>285</v>
      </c>
      <c r="J14358" s="649">
        <v>84.67</v>
      </c>
    </row>
    <row r="14359" spans="1:10" hidden="1">
      <c r="A14359" s="141" t="s">
        <v>49572</v>
      </c>
      <c r="B14359" s="141" t="str">
        <f t="shared" si="224"/>
        <v>ELETROCALHA PERFURADA,SEM TAMPA,TIPO "U",200X50MM,TRATAMENTO SUPERFICIAL PRE-ZINCADO A QUENTE,INCLUSIVE CONEXOES,ACESSORELETROCALHA PERFURADA,SEM TAMPA,TIPO "U",200X50MM,TRATAMENTOIOS E FIXACAO SUPERIOR.FORNECIMENTO E COLOCACAOELETROCALHA PERFURADA,SEM TAMPA,TIPO "U",200X50MM,TRATAMENTO</v>
      </c>
      <c r="C14359" s="141" t="s">
        <v>49573</v>
      </c>
      <c r="D14359" s="141" t="s">
        <v>49566</v>
      </c>
      <c r="E14359" s="141" t="s">
        <v>49567</v>
      </c>
      <c r="I14359" s="141" t="s">
        <v>285</v>
      </c>
      <c r="J14359" s="649">
        <v>96.14</v>
      </c>
    </row>
    <row r="14360" spans="1:10" hidden="1">
      <c r="A14360" s="141" t="s">
        <v>49574</v>
      </c>
      <c r="B14360" s="141" t="str">
        <f t="shared" si="224"/>
        <v>ELETROCALHA PERFURADA,SEM TAMPA,TIPO "U",200X50MM,TRATAMENTO SUPERFICIAL PRE-ZINCADO A QUENTE,INCLUSIVE CONEXOES,ACESSORELETROCALHA PERFURADA,SEM TAMPA,TIPO "U",200X50MM,TRATAMENTOIOS E FIXACAO SUPERIOR.FORNECIMENTO E COLOCACAOELETROCALHA PERFURADA,SEM TAMPA,TIPO "U",200X50MM,TRATAMENTO</v>
      </c>
      <c r="C14360" s="141" t="s">
        <v>49573</v>
      </c>
      <c r="D14360" s="141" t="s">
        <v>49566</v>
      </c>
      <c r="E14360" s="141" t="s">
        <v>49567</v>
      </c>
      <c r="I14360" s="141" t="s">
        <v>285</v>
      </c>
      <c r="J14360" s="649">
        <v>89.8</v>
      </c>
    </row>
    <row r="14361" spans="1:10" hidden="1">
      <c r="A14361" s="141" t="s">
        <v>49575</v>
      </c>
      <c r="B14361" s="141" t="str">
        <f t="shared" si="224"/>
        <v>ELETROCALHA PERFURADA,SEM TAMPA,TIPO "U",300X50MM,TRATAMENTO SUPERFICIAL PRE-ZINCADO A QUENTE,INCLUSIVE CONEXOES,ACESSORELETROCALHA PERFURADA,SEM TAMPA,TIPO "U",300X50MM,TRATAMENTOIOS E FIXACAO SUPERIOR.FORNECIMENTO E COLOCACAOELETROCALHA PERFURADA,SEM TAMPA,TIPO "U",300X50MM,TRATAMENTO</v>
      </c>
      <c r="C14361" s="141" t="s">
        <v>49576</v>
      </c>
      <c r="D14361" s="141" t="s">
        <v>49566</v>
      </c>
      <c r="E14361" s="141" t="s">
        <v>49567</v>
      </c>
      <c r="I14361" s="141" t="s">
        <v>285</v>
      </c>
      <c r="J14361" s="649">
        <v>117.48</v>
      </c>
    </row>
    <row r="14362" spans="1:10" hidden="1">
      <c r="A14362" s="141" t="s">
        <v>49577</v>
      </c>
      <c r="B14362" s="141" t="str">
        <f t="shared" si="224"/>
        <v>ELETROCALHA PERFURADA,SEM TAMPA,TIPO "U",300X50MM,TRATAMENTO SUPERFICIAL PRE-ZINCADO A QUENTE,INCLUSIVE CONEXOES,ACESSORELETROCALHA PERFURADA,SEM TAMPA,TIPO "U",300X50MM,TRATAMENTOIOS E FIXACAO SUPERIOR.FORNECIMENTO E COLOCACAOELETROCALHA PERFURADA,SEM TAMPA,TIPO "U",300X50MM,TRATAMENTO</v>
      </c>
      <c r="C14362" s="141" t="s">
        <v>49576</v>
      </c>
      <c r="D14362" s="141" t="s">
        <v>49566</v>
      </c>
      <c r="E14362" s="141" t="s">
        <v>49567</v>
      </c>
      <c r="I14362" s="141" t="s">
        <v>285</v>
      </c>
      <c r="J14362" s="649">
        <v>111.14</v>
      </c>
    </row>
    <row r="14363" spans="1:10" hidden="1">
      <c r="A14363" s="141" t="s">
        <v>49578</v>
      </c>
      <c r="B14363" s="141" t="str">
        <f t="shared" si="224"/>
        <v>ELETROCALHA PERFURADA,SEM TAMPA,TIPO "U",400X50MM,TRATAMENTO SUPERFICIAL PRE-ZINCADO A QUENTE,INCLUSIVE CONEXOES,ACESSORELETROCALHA PERFURADA,SEM TAMPA,TIPO "U",400X50MM,TRATAMENTOIOS E FIXACAO SUPERIOR.FORNECIMENTO E COLOCACAOELETROCALHA PERFURADA,SEM TAMPA,TIPO "U",400X50MM,TRATAMENTO</v>
      </c>
      <c r="C14363" s="141" t="s">
        <v>49579</v>
      </c>
      <c r="D14363" s="141" t="s">
        <v>49566</v>
      </c>
      <c r="E14363" s="141" t="s">
        <v>49567</v>
      </c>
      <c r="I14363" s="141" t="s">
        <v>285</v>
      </c>
      <c r="J14363" s="649">
        <v>143.97</v>
      </c>
    </row>
    <row r="14364" spans="1:10" hidden="1">
      <c r="A14364" s="141" t="s">
        <v>49580</v>
      </c>
      <c r="B14364" s="141" t="str">
        <f t="shared" si="224"/>
        <v>ELETROCALHA PERFURADA,SEM TAMPA,TIPO "U",400X50MM,TRATAMENTO SUPERFICIAL PRE-ZINCADO A QUENTE,INCLUSIVE CONEXOES,ACESSORELETROCALHA PERFURADA,SEM TAMPA,TIPO "U",400X50MM,TRATAMENTOIOS E FIXACAO SUPERIOR.FORNECIMENTO E COLOCACAOELETROCALHA PERFURADA,SEM TAMPA,TIPO "U",400X50MM,TRATAMENTO</v>
      </c>
      <c r="C14364" s="141" t="s">
        <v>49579</v>
      </c>
      <c r="D14364" s="141" t="s">
        <v>49566</v>
      </c>
      <c r="E14364" s="141" t="s">
        <v>49567</v>
      </c>
      <c r="I14364" s="141" t="s">
        <v>285</v>
      </c>
      <c r="J14364" s="649">
        <v>137.63</v>
      </c>
    </row>
    <row r="14365" spans="1:10" hidden="1">
      <c r="A14365" s="141" t="s">
        <v>49581</v>
      </c>
      <c r="B14365" s="141" t="str">
        <f t="shared" si="224"/>
        <v>ELETROCALHA PERFURADA,SEM TAMPA,TIPO "U",100X75MM,TRATAMENTO SUPERFICIAL PRE-ZINCADO A QUENTE,INCLUSIVE CONEXOES,ACESSORELETROCALHA PERFURADA,SEM TAMPA,TIPO "U",100X75MM,TRATAMENTOIOS E FIXACAO SUPERIOR.FORNECIMENTO E COLOCACAOELETROCALHA PERFURADA,SEM TAMPA,TIPO "U",100X75MM,TRATAMENTO</v>
      </c>
      <c r="C14365" s="141" t="s">
        <v>49582</v>
      </c>
      <c r="D14365" s="141" t="s">
        <v>49566</v>
      </c>
      <c r="E14365" s="141" t="s">
        <v>49567</v>
      </c>
      <c r="I14365" s="141" t="s">
        <v>285</v>
      </c>
      <c r="J14365" s="649">
        <v>92.33</v>
      </c>
    </row>
    <row r="14366" spans="1:10" hidden="1">
      <c r="A14366" s="141" t="s">
        <v>49583</v>
      </c>
      <c r="B14366" s="141" t="str">
        <f t="shared" si="224"/>
        <v>ELETROCALHA PERFURADA,SEM TAMPA,TIPO "U",100X75MM,TRATAMENTO SUPERFICIAL PRE-ZINCADO A QUENTE,INCLUSIVE CONEXOES,ACESSORELETROCALHA PERFURADA,SEM TAMPA,TIPO "U",100X75MM,TRATAMENTOIOS E FIXACAO SUPERIOR.FORNECIMENTO E COLOCACAOELETROCALHA PERFURADA,SEM TAMPA,TIPO "U",100X75MM,TRATAMENTO</v>
      </c>
      <c r="C14366" s="141" t="s">
        <v>49582</v>
      </c>
      <c r="D14366" s="141" t="s">
        <v>49566</v>
      </c>
      <c r="E14366" s="141" t="s">
        <v>49567</v>
      </c>
      <c r="I14366" s="141" t="s">
        <v>285</v>
      </c>
      <c r="J14366" s="649">
        <v>86</v>
      </c>
    </row>
    <row r="14367" spans="1:10" hidden="1">
      <c r="A14367" s="141" t="s">
        <v>49584</v>
      </c>
      <c r="B14367" s="141" t="str">
        <f t="shared" si="224"/>
        <v>ELETROCALHA PERFURADA,SEM TAMPA,TIPO "U",150X75MM,TRATAMENTO SUPERFICIAL PRE-ZINCADO A QUENTE,INCLUSIVE CONEXOES,ACESSORELETROCALHA PERFURADA,SEM TAMPA,TIPO "U",150X75MM,TRATAMENTOIOS E FIXACAO SUPERIOR.FORNECIMENTO E COLOCACAOELETROCALHA PERFURADA,SEM TAMPA,TIPO "U",150X75MM,TRATAMENTO</v>
      </c>
      <c r="C14367" s="141" t="s">
        <v>49585</v>
      </c>
      <c r="D14367" s="141" t="s">
        <v>49566</v>
      </c>
      <c r="E14367" s="141" t="s">
        <v>49567</v>
      </c>
      <c r="I14367" s="141" t="s">
        <v>285</v>
      </c>
      <c r="J14367" s="649">
        <v>96.06</v>
      </c>
    </row>
    <row r="14368" spans="1:10" hidden="1">
      <c r="A14368" s="141" t="s">
        <v>49586</v>
      </c>
      <c r="B14368" s="141" t="str">
        <f t="shared" si="224"/>
        <v>ELETROCALHA PERFURADA,SEM TAMPA,TIPO "U",150X75MM,TRATAMENTO SUPERFICIAL PRE-ZINCADO A QUENTE,INCLUSIVE CONEXOES,ACESSORELETROCALHA PERFURADA,SEM TAMPA,TIPO "U",150X75MM,TRATAMENTOIOS E FIXACAO SUPERIOR.FORNECIMENTO E COLOCACAOELETROCALHA PERFURADA,SEM TAMPA,TIPO "U",150X75MM,TRATAMENTO</v>
      </c>
      <c r="C14368" s="141" t="s">
        <v>49585</v>
      </c>
      <c r="D14368" s="141" t="s">
        <v>49566</v>
      </c>
      <c r="E14368" s="141" t="s">
        <v>49567</v>
      </c>
      <c r="I14368" s="141" t="s">
        <v>285</v>
      </c>
      <c r="J14368" s="649">
        <v>89.73</v>
      </c>
    </row>
    <row r="14369" spans="1:10" hidden="1">
      <c r="A14369" s="141" t="s">
        <v>49587</v>
      </c>
      <c r="B14369" s="141" t="str">
        <f t="shared" si="224"/>
        <v>ELETROCALHA PERFURADA,SEM TAMPA,TIPO "U",200X75MM,TRATAMENTO SUPERFICIAL PRE-ZINCADO A QUENTE,INCLUSIVE CONEXOES,ACESSORELETROCALHA PERFURADA,SEM TAMPA,TIPO "U",200X75MM,TRATAMENTOIOS E FIXACAO SUPERIOR.FORNECIMENTO E COLOCACAOELETROCALHA PERFURADA,SEM TAMPA,TIPO "U",200X75MM,TRATAMENTO</v>
      </c>
      <c r="C14369" s="141" t="s">
        <v>49588</v>
      </c>
      <c r="D14369" s="141" t="s">
        <v>49566</v>
      </c>
      <c r="E14369" s="141" t="s">
        <v>49567</v>
      </c>
      <c r="I14369" s="141" t="s">
        <v>285</v>
      </c>
      <c r="J14369" s="649">
        <v>101.87</v>
      </c>
    </row>
    <row r="14370" spans="1:10" hidden="1">
      <c r="A14370" s="141" t="s">
        <v>49589</v>
      </c>
      <c r="B14370" s="141" t="str">
        <f t="shared" si="224"/>
        <v>ELETROCALHA PERFURADA,SEM TAMPA,TIPO "U",200X75MM,TRATAMENTO SUPERFICIAL PRE-ZINCADO A QUENTE,INCLUSIVE CONEXOES,ACESSORELETROCALHA PERFURADA,SEM TAMPA,TIPO "U",200X75MM,TRATAMENTOIOS E FIXACAO SUPERIOR.FORNECIMENTO E COLOCACAOELETROCALHA PERFURADA,SEM TAMPA,TIPO "U",200X75MM,TRATAMENTO</v>
      </c>
      <c r="C14370" s="141" t="s">
        <v>49588</v>
      </c>
      <c r="D14370" s="141" t="s">
        <v>49566</v>
      </c>
      <c r="E14370" s="141" t="s">
        <v>49567</v>
      </c>
      <c r="I14370" s="141" t="s">
        <v>285</v>
      </c>
      <c r="J14370" s="649">
        <v>95.54</v>
      </c>
    </row>
    <row r="14371" spans="1:10" hidden="1">
      <c r="A14371" s="141" t="s">
        <v>49590</v>
      </c>
      <c r="B14371" s="141" t="str">
        <f t="shared" si="224"/>
        <v>ELETROCALHA PERFURADA,SEM TAMPA,TIPO "U",300X75MM,TRATAMENTO SUPERFICIAL PRE-ZINCADO A QUENTE,INCLUSIVE CONEXOES,ACESSORELETROCALHA PERFURADA,SEM TAMPA,TIPO "U",300X75MM,TRATAMENTOIOS E FIXACAO SUPERIOR.FORNECIMENTO E COLOCACAOELETROCALHA PERFURADA,SEM TAMPA,TIPO "U",300X75MM,TRATAMENTO</v>
      </c>
      <c r="C14371" s="141" t="s">
        <v>49591</v>
      </c>
      <c r="D14371" s="141" t="s">
        <v>49566</v>
      </c>
      <c r="E14371" s="141" t="s">
        <v>49567</v>
      </c>
      <c r="I14371" s="141" t="s">
        <v>285</v>
      </c>
      <c r="J14371" s="649">
        <v>124.25</v>
      </c>
    </row>
    <row r="14372" spans="1:10" hidden="1">
      <c r="A14372" s="141" t="s">
        <v>49592</v>
      </c>
      <c r="B14372" s="141" t="str">
        <f t="shared" si="224"/>
        <v>ELETROCALHA PERFURADA,SEM TAMPA,TIPO "U",300X75MM,TRATAMENTO SUPERFICIAL PRE-ZINCADO A QUENTE,INCLUSIVE CONEXOES,ACESSORELETROCALHA PERFURADA,SEM TAMPA,TIPO "U",300X75MM,TRATAMENTOIOS E FIXACAO SUPERIOR.FORNECIMENTO E COLOCACAOELETROCALHA PERFURADA,SEM TAMPA,TIPO "U",300X75MM,TRATAMENTO</v>
      </c>
      <c r="C14372" s="141" t="s">
        <v>49591</v>
      </c>
      <c r="D14372" s="141" t="s">
        <v>49566</v>
      </c>
      <c r="E14372" s="141" t="s">
        <v>49567</v>
      </c>
      <c r="I14372" s="141" t="s">
        <v>285</v>
      </c>
      <c r="J14372" s="649">
        <v>117.92</v>
      </c>
    </row>
    <row r="14373" spans="1:10" hidden="1">
      <c r="A14373" s="141" t="s">
        <v>49593</v>
      </c>
      <c r="B14373" s="141" t="str">
        <f t="shared" si="224"/>
        <v>ELETROCALHA PERFURADA,SEM TAMPA,TIPO "U",400X75MM,TRATAMENTO SUPERFICIAL PRE-ZINCADO A QUENTE,INCLUSIVE CONEXOES,ACESSORELETROCALHA PERFURADA,SEM TAMPA,TIPO "U",400X75MM,TRATAMENTOIOS E FIXACAO SUPERIOR.FORNECIMENTO E COLOCACAOELETROCALHA PERFURADA,SEM TAMPA,TIPO "U",400X75MM,TRATAMENTO</v>
      </c>
      <c r="C14373" s="141" t="s">
        <v>49594</v>
      </c>
      <c r="D14373" s="141" t="s">
        <v>49566</v>
      </c>
      <c r="E14373" s="141" t="s">
        <v>49567</v>
      </c>
      <c r="I14373" s="141" t="s">
        <v>285</v>
      </c>
      <c r="J14373" s="649">
        <v>152.08000000000001</v>
      </c>
    </row>
    <row r="14374" spans="1:10" hidden="1">
      <c r="A14374" s="141" t="s">
        <v>49595</v>
      </c>
      <c r="B14374" s="141" t="str">
        <f t="shared" si="224"/>
        <v>ELETROCALHA PERFURADA,SEM TAMPA,TIPO "U",400X75MM,TRATAMENTO SUPERFICIAL PRE-ZINCADO A QUENTE,INCLUSIVE CONEXOES,ACESSORELETROCALHA PERFURADA,SEM TAMPA,TIPO "U",400X75MM,TRATAMENTOIOS E FIXACAO SUPERIOR.FORNECIMENTO E COLOCACAOELETROCALHA PERFURADA,SEM TAMPA,TIPO "U",400X75MM,TRATAMENTO</v>
      </c>
      <c r="C14374" s="141" t="s">
        <v>49594</v>
      </c>
      <c r="D14374" s="141" t="s">
        <v>49566</v>
      </c>
      <c r="E14374" s="141" t="s">
        <v>49567</v>
      </c>
      <c r="I14374" s="141" t="s">
        <v>285</v>
      </c>
      <c r="J14374" s="649">
        <v>145.74</v>
      </c>
    </row>
    <row r="14375" spans="1:10" hidden="1">
      <c r="A14375" s="141" t="s">
        <v>49596</v>
      </c>
      <c r="B14375" s="141" t="str">
        <f t="shared" si="224"/>
        <v>ELETROCALHA PERFURADA,SEM TAMPA,TIPO "U",100X100MM,TRATAMENTO SUPERFICIAL PRE-ZINCADO A QUENTE,INCLUSIVE CONEXOES,ACESSOELETROCALHA PERFURADA,SEM TAMPA,TIPO "U",100X100MM,TRATAMENTRIOS E FIXACAO SUPERIOR.FORNECIMENTO E COLOCACAOELETROCALHA PERFURADA,SEM TAMPA,TIPO "U",100X100MM,TRATAMENT</v>
      </c>
      <c r="C14375" s="141" t="s">
        <v>49597</v>
      </c>
      <c r="D14375" s="141" t="s">
        <v>49598</v>
      </c>
      <c r="E14375" s="141" t="s">
        <v>49599</v>
      </c>
      <c r="I14375" s="141" t="s">
        <v>285</v>
      </c>
      <c r="J14375" s="649">
        <v>101.75</v>
      </c>
    </row>
    <row r="14376" spans="1:10" hidden="1">
      <c r="A14376" s="141" t="s">
        <v>49600</v>
      </c>
      <c r="B14376" s="141" t="str">
        <f t="shared" si="224"/>
        <v>ELETROCALHA PERFURADA,SEM TAMPA,TIPO "U",100X100MM,TRATAMENTO SUPERFICIAL PRE-ZINCADO A QUENTE,INCLUSIVE CONEXOES,ACESSOELETROCALHA PERFURADA,SEM TAMPA,TIPO "U",100X100MM,TRATAMENTRIOS E FIXACAO SUPERIOR.FORNECIMENTO E COLOCACAOELETROCALHA PERFURADA,SEM TAMPA,TIPO "U",100X100MM,TRATAMENT</v>
      </c>
      <c r="C14376" s="141" t="s">
        <v>49597</v>
      </c>
      <c r="D14376" s="141" t="s">
        <v>49598</v>
      </c>
      <c r="E14376" s="141" t="s">
        <v>49599</v>
      </c>
      <c r="I14376" s="141" t="s">
        <v>285</v>
      </c>
      <c r="J14376" s="649">
        <v>95.41</v>
      </c>
    </row>
    <row r="14377" spans="1:10" hidden="1">
      <c r="A14377" s="141" t="s">
        <v>49601</v>
      </c>
      <c r="B14377" s="141" t="str">
        <f t="shared" si="224"/>
        <v>ELETROCALHA PERFURADA,SEM TAMPA,TIPO "U",150X100MM,TRATAMENTO SUPERFICIAL PRE-ZINCADO A QUENTE,INCLUSIVE CONEXOES,ACESSOELETROCALHA PERFURADA,SEM TAMPA,TIPO "U",150X100MM,TRATAMENTRIOS E FIXACAO SUPERIOR.FORNECIMENTO E COLOCACAOELETROCALHA PERFURADA,SEM TAMPA,TIPO "U",150X100MM,TRATAMENT</v>
      </c>
      <c r="C14377" s="141" t="s">
        <v>49602</v>
      </c>
      <c r="D14377" s="141" t="s">
        <v>49598</v>
      </c>
      <c r="E14377" s="141" t="s">
        <v>49599</v>
      </c>
      <c r="I14377" s="141" t="s">
        <v>285</v>
      </c>
      <c r="J14377" s="649">
        <v>100.73</v>
      </c>
    </row>
    <row r="14378" spans="1:10" hidden="1">
      <c r="A14378" s="141" t="s">
        <v>49603</v>
      </c>
      <c r="B14378" s="141" t="str">
        <f t="shared" si="224"/>
        <v>ELETROCALHA PERFURADA,SEM TAMPA,TIPO "U",150X100MM,TRATAMENTO SUPERFICIAL PRE-ZINCADO A QUENTE,INCLUSIVE CONEXOES,ACESSOELETROCALHA PERFURADA,SEM TAMPA,TIPO "U",150X100MM,TRATAMENTRIOS E FIXACAO SUPERIOR.FORNECIMENTO E COLOCACAOELETROCALHA PERFURADA,SEM TAMPA,TIPO "U",150X100MM,TRATAMENT</v>
      </c>
      <c r="C14378" s="141" t="s">
        <v>49602</v>
      </c>
      <c r="D14378" s="141" t="s">
        <v>49598</v>
      </c>
      <c r="E14378" s="141" t="s">
        <v>49599</v>
      </c>
      <c r="I14378" s="141" t="s">
        <v>285</v>
      </c>
      <c r="J14378" s="649">
        <v>94.4</v>
      </c>
    </row>
    <row r="14379" spans="1:10" hidden="1">
      <c r="A14379" s="141" t="s">
        <v>49604</v>
      </c>
      <c r="B14379" s="141" t="str">
        <f t="shared" si="224"/>
        <v>ELETROCALHA PERFURADA,SEM TAMPA,TIPO "U",200X100MM,TRATAMENTO SUPERFICIAL PRE-ZINCADO A QUENTE,INCLUSIVE CONEXOES,ACESSOELETROCALHA PERFURADA,SEM TAMPA,TIPO "U",200X100MM,TRATAMENTRIOS E FIXACAO SUPERIOR.FORNECIMENTO E COLOCACAOELETROCALHA PERFURADA,SEM TAMPA,TIPO "U",200X100MM,TRATAMENT</v>
      </c>
      <c r="C14379" s="141" t="s">
        <v>49605</v>
      </c>
      <c r="D14379" s="141" t="s">
        <v>49598</v>
      </c>
      <c r="E14379" s="141" t="s">
        <v>49599</v>
      </c>
      <c r="I14379" s="141" t="s">
        <v>285</v>
      </c>
      <c r="J14379" s="649">
        <v>115.07</v>
      </c>
    </row>
    <row r="14380" spans="1:10" hidden="1">
      <c r="A14380" s="141" t="s">
        <v>49606</v>
      </c>
      <c r="B14380" s="141" t="str">
        <f t="shared" si="224"/>
        <v>ELETROCALHA PERFURADA,SEM TAMPA,TIPO "U",200X100MM,TRATAMENTO SUPERFICIAL PRE-ZINCADO A QUENTE,INCLUSIVE CONEXOES,ACESSOELETROCALHA PERFURADA,SEM TAMPA,TIPO "U",200X100MM,TRATAMENTRIOS E FIXACAO SUPERIOR.FORNECIMENTO E COLOCACAOELETROCALHA PERFURADA,SEM TAMPA,TIPO "U",200X100MM,TRATAMENT</v>
      </c>
      <c r="C14380" s="141" t="s">
        <v>49605</v>
      </c>
      <c r="D14380" s="141" t="s">
        <v>49598</v>
      </c>
      <c r="E14380" s="141" t="s">
        <v>49599</v>
      </c>
      <c r="I14380" s="141" t="s">
        <v>285</v>
      </c>
      <c r="J14380" s="649">
        <v>108.74</v>
      </c>
    </row>
    <row r="14381" spans="1:10" hidden="1">
      <c r="A14381" s="141" t="s">
        <v>49607</v>
      </c>
      <c r="B14381" s="141" t="str">
        <f t="shared" si="224"/>
        <v>ELETROCALHA PERFURADA,SEM TAMPA,TIPO "U",300X100MM,TRATAMENTO SUPERFICIAL PRE-ZINCADO A QUENTE,INCLUSIVE CONEXOES,ACESSOELETROCALHA PERFURADA,SEM TAMPA,TIPO "U",300X100MM,TRATAMENTRIOS E FIXACAO SUPERIOR.FORNECIMENTO E COLOCACAOELETROCALHA PERFURADA,SEM TAMPA,TIPO "U",300X100MM,TRATAMENT</v>
      </c>
      <c r="C14381" s="141" t="s">
        <v>49608</v>
      </c>
      <c r="D14381" s="141" t="s">
        <v>49598</v>
      </c>
      <c r="E14381" s="141" t="s">
        <v>49599</v>
      </c>
      <c r="I14381" s="141" t="s">
        <v>285</v>
      </c>
      <c r="J14381" s="649">
        <v>142.86000000000001</v>
      </c>
    </row>
    <row r="14382" spans="1:10" hidden="1">
      <c r="A14382" s="141" t="s">
        <v>49609</v>
      </c>
      <c r="B14382" s="141" t="str">
        <f t="shared" si="224"/>
        <v>ELETROCALHA PERFURADA,SEM TAMPA,TIPO "U",300X100MM,TRATAMENTO SUPERFICIAL PRE-ZINCADO A QUENTE,INCLUSIVE CONEXOES,ACESSOELETROCALHA PERFURADA,SEM TAMPA,TIPO "U",300X100MM,TRATAMENTRIOS E FIXACAO SUPERIOR.FORNECIMENTO E COLOCACAOELETROCALHA PERFURADA,SEM TAMPA,TIPO "U",300X100MM,TRATAMENT</v>
      </c>
      <c r="C14382" s="141" t="s">
        <v>49608</v>
      </c>
      <c r="D14382" s="141" t="s">
        <v>49598</v>
      </c>
      <c r="E14382" s="141" t="s">
        <v>49599</v>
      </c>
      <c r="I14382" s="141" t="s">
        <v>285</v>
      </c>
      <c r="J14382" s="649">
        <v>136.53</v>
      </c>
    </row>
    <row r="14383" spans="1:10" hidden="1">
      <c r="A14383" s="141" t="s">
        <v>49610</v>
      </c>
      <c r="B14383" s="141" t="str">
        <f t="shared" si="224"/>
        <v>ELETROCALHA PERFURADA,SEM TAMPA,TIPO "U",400X100MM,TRATAMENTO SUPERFICIAL PRE-ZINCADO A QUENTE,INCLUSIVE CONEXOES,ACESSOELETROCALHA PERFURADA,SEM TAMPA,TIPO "U",400X100MM,TRATAMENTRIOS E FIXACAO SUPERIOR.FORNECIMENTO E COLOCACAOELETROCALHA PERFURADA,SEM TAMPA,TIPO "U",400X100MM,TRATAMENT</v>
      </c>
      <c r="C14383" s="141" t="s">
        <v>49611</v>
      </c>
      <c r="D14383" s="141" t="s">
        <v>49598</v>
      </c>
      <c r="E14383" s="141" t="s">
        <v>49599</v>
      </c>
      <c r="I14383" s="141" t="s">
        <v>285</v>
      </c>
      <c r="J14383" s="649">
        <v>160.08000000000001</v>
      </c>
    </row>
    <row r="14384" spans="1:10" hidden="1">
      <c r="A14384" s="141" t="s">
        <v>49612</v>
      </c>
      <c r="B14384" s="141" t="str">
        <f t="shared" si="224"/>
        <v>ELETROCALHA PERFURADA,SEM TAMPA,TIPO "U",400X100MM,TRATAMENTO SUPERFICIAL PRE-ZINCADO A QUENTE,INCLUSIVE CONEXOES,ACESSOELETROCALHA PERFURADA,SEM TAMPA,TIPO "U",400X100MM,TRATAMENTRIOS E FIXACAO SUPERIOR.FORNECIMENTO E COLOCACAOELETROCALHA PERFURADA,SEM TAMPA,TIPO "U",400X100MM,TRATAMENT</v>
      </c>
      <c r="C14384" s="141" t="s">
        <v>49611</v>
      </c>
      <c r="D14384" s="141" t="s">
        <v>49598</v>
      </c>
      <c r="E14384" s="141" t="s">
        <v>49599</v>
      </c>
      <c r="I14384" s="141" t="s">
        <v>285</v>
      </c>
      <c r="J14384" s="649">
        <v>153.75</v>
      </c>
    </row>
    <row r="14385" spans="1:10" hidden="1">
      <c r="A14385" s="141" t="s">
        <v>49613</v>
      </c>
      <c r="B14385" s="141" t="str">
        <f t="shared" si="224"/>
        <v>ELETROCALHA PERFURADA,SEM TAMPA,TIPO "U",50X50MM,TRATAMENTOSUPERFICIAL PRE-ZINCADO A QUENTE,EXCLUSIVE CONEXOES,ACESSORIELETROCALHA PERFURADA,SEM TAMPA,TIPO "U",50X50MM,TRATAMENTOOS E FIXACAO SUPERIOR.FORNECIMENTO E COLOCACAOELETROCALHA PERFURADA,SEM TAMPA,TIPO "U",50X50MM,TRATAMENTO</v>
      </c>
      <c r="C14385" s="141" t="s">
        <v>49560</v>
      </c>
      <c r="D14385" s="141" t="s">
        <v>49614</v>
      </c>
      <c r="E14385" s="141" t="s">
        <v>49562</v>
      </c>
      <c r="I14385" s="141" t="s">
        <v>285</v>
      </c>
      <c r="J14385" s="649">
        <v>57.91</v>
      </c>
    </row>
    <row r="14386" spans="1:10" hidden="1">
      <c r="A14386" s="141" t="s">
        <v>49615</v>
      </c>
      <c r="B14386" s="141" t="str">
        <f t="shared" si="224"/>
        <v>ELETROCALHA PERFURADA,SEM TAMPA,TIPO "U",50X50MM,TRATAMENTOSUPERFICIAL PRE-ZINCADO A QUENTE,EXCLUSIVE CONEXOES,ACESSORIELETROCALHA PERFURADA,SEM TAMPA,TIPO "U",50X50MM,TRATAMENTOOS E FIXACAO SUPERIOR.FORNECIMENTO E COLOCACAOELETROCALHA PERFURADA,SEM TAMPA,TIPO "U",50X50MM,TRATAMENTO</v>
      </c>
      <c r="C14386" s="141" t="s">
        <v>49560</v>
      </c>
      <c r="D14386" s="141" t="s">
        <v>49614</v>
      </c>
      <c r="E14386" s="141" t="s">
        <v>49562</v>
      </c>
      <c r="I14386" s="141" t="s">
        <v>285</v>
      </c>
      <c r="J14386" s="649">
        <v>51.57</v>
      </c>
    </row>
    <row r="14387" spans="1:10" hidden="1">
      <c r="A14387" s="141" t="s">
        <v>49616</v>
      </c>
      <c r="B14387" s="141" t="str">
        <f t="shared" si="224"/>
        <v>ELETROCALHA PERFURADA,SEM TAMPA,TIPO "U",100X50MM,TRATAMENTO SUPERFICIAL PRE-ZINCADO A QUENTE,EXCLUSIVE CONEXOES,ACESSORELETROCALHA PERFURADA,SEM TAMPA,TIPO "U",100X50MM,TRATAMENTOIOS E FIXACAO SUPERIOR.FORNECIMENTO E COLOCACAOELETROCALHA PERFURADA,SEM TAMPA,TIPO "U",100X50MM,TRATAMENTO</v>
      </c>
      <c r="C14387" s="141" t="s">
        <v>49565</v>
      </c>
      <c r="D14387" s="141" t="s">
        <v>49617</v>
      </c>
      <c r="E14387" s="141" t="s">
        <v>49567</v>
      </c>
      <c r="I14387" s="141" t="s">
        <v>285</v>
      </c>
      <c r="J14387" s="649">
        <v>61.4</v>
      </c>
    </row>
    <row r="14388" spans="1:10" hidden="1">
      <c r="A14388" s="141" t="s">
        <v>49618</v>
      </c>
      <c r="B14388" s="141" t="str">
        <f t="shared" si="224"/>
        <v>ELETROCALHA PERFURADA,SEM TAMPA,TIPO "U",100X50MM,TRATAMENTO SUPERFICIAL PRE-ZINCADO A QUENTE,EXCLUSIVE CONEXOES,ACESSORELETROCALHA PERFURADA,SEM TAMPA,TIPO "U",100X50MM,TRATAMENTOIOS E FIXACAO SUPERIOR.FORNECIMENTO E COLOCACAOELETROCALHA PERFURADA,SEM TAMPA,TIPO "U",100X50MM,TRATAMENTO</v>
      </c>
      <c r="C14388" s="141" t="s">
        <v>49565</v>
      </c>
      <c r="D14388" s="141" t="s">
        <v>49617</v>
      </c>
      <c r="E14388" s="141" t="s">
        <v>49567</v>
      </c>
      <c r="I14388" s="141" t="s">
        <v>285</v>
      </c>
      <c r="J14388" s="649">
        <v>55.06</v>
      </c>
    </row>
    <row r="14389" spans="1:10" hidden="1">
      <c r="A14389" s="141" t="s">
        <v>49619</v>
      </c>
      <c r="B14389" s="141" t="str">
        <f t="shared" si="224"/>
        <v>ELETROCALHA PERFURADA,SEM TAMPA,TIPO "U",150X50MM,TRATAMENTO SUPERFICIAL PRE-ZINCADO A QUENTE,EXCLUSIVE CONEXOES,ACESSORELETROCALHA PERFURADA,SEM TAMPA,TIPO "U",150X50MM,TRATAMENTOIOS E FIXACAO SUPERIOR.FORNECIMENTO E COLOCACAOELETROCALHA PERFURADA,SEM TAMPA,TIPO "U",150X50MM,TRATAMENTO</v>
      </c>
      <c r="C14389" s="141" t="s">
        <v>49570</v>
      </c>
      <c r="D14389" s="141" t="s">
        <v>49617</v>
      </c>
      <c r="E14389" s="141" t="s">
        <v>49567</v>
      </c>
      <c r="I14389" s="141" t="s">
        <v>285</v>
      </c>
      <c r="J14389" s="649">
        <v>70.39</v>
      </c>
    </row>
    <row r="14390" spans="1:10" hidden="1">
      <c r="A14390" s="141" t="s">
        <v>49620</v>
      </c>
      <c r="B14390" s="141" t="str">
        <f t="shared" si="224"/>
        <v>ELETROCALHA PERFURADA,SEM TAMPA,TIPO "U",150X50MM,TRATAMENTO SUPERFICIAL PRE-ZINCADO A QUENTE,EXCLUSIVE CONEXOES,ACESSORELETROCALHA PERFURADA,SEM TAMPA,TIPO "U",150X50MM,TRATAMENTOIOS E FIXACAO SUPERIOR.FORNECIMENTO E COLOCACAOELETROCALHA PERFURADA,SEM TAMPA,TIPO "U",150X50MM,TRATAMENTO</v>
      </c>
      <c r="C14390" s="141" t="s">
        <v>49570</v>
      </c>
      <c r="D14390" s="141" t="s">
        <v>49617</v>
      </c>
      <c r="E14390" s="141" t="s">
        <v>49567</v>
      </c>
      <c r="I14390" s="141" t="s">
        <v>285</v>
      </c>
      <c r="J14390" s="649">
        <v>64.06</v>
      </c>
    </row>
    <row r="14391" spans="1:10" hidden="1">
      <c r="A14391" s="141" t="s">
        <v>49621</v>
      </c>
      <c r="B14391" s="141" t="str">
        <f t="shared" si="224"/>
        <v>ELETROCALHA PERFURADA,SEM TAMPA,TIPO "U",200X50MM,TRATAMENTO SUPERFICIAL PRE-ZINCADO A QUENTE,EXCLUSIVE CONEXOES,ACESSORELETROCALHA PERFURADA,SEM TAMPA,TIPO "U",200X50MM,TRATAMENTOIOS E FIXACAO SUPERIOR.FORNECIMENTO E COLOCACAOELETROCALHA PERFURADA,SEM TAMPA,TIPO "U",200X50MM,TRATAMENTO</v>
      </c>
      <c r="C14391" s="141" t="s">
        <v>49573</v>
      </c>
      <c r="D14391" s="141" t="s">
        <v>49617</v>
      </c>
      <c r="E14391" s="141" t="s">
        <v>49567</v>
      </c>
      <c r="I14391" s="141" t="s">
        <v>285</v>
      </c>
      <c r="J14391" s="649">
        <v>74.260000000000005</v>
      </c>
    </row>
    <row r="14392" spans="1:10" hidden="1">
      <c r="A14392" s="141" t="s">
        <v>49622</v>
      </c>
      <c r="B14392" s="141" t="str">
        <f t="shared" si="224"/>
        <v>ELETROCALHA PERFURADA,SEM TAMPA,TIPO "U",200X50MM,TRATAMENTO SUPERFICIAL PRE-ZINCADO A QUENTE,EXCLUSIVE CONEXOES,ACESSORELETROCALHA PERFURADA,SEM TAMPA,TIPO "U",200X50MM,TRATAMENTOIOS E FIXACAO SUPERIOR.FORNECIMENTO E COLOCACAOELETROCALHA PERFURADA,SEM TAMPA,TIPO "U",200X50MM,TRATAMENTO</v>
      </c>
      <c r="C14392" s="141" t="s">
        <v>49573</v>
      </c>
      <c r="D14392" s="141" t="s">
        <v>49617</v>
      </c>
      <c r="E14392" s="141" t="s">
        <v>49567</v>
      </c>
      <c r="I14392" s="141" t="s">
        <v>285</v>
      </c>
      <c r="J14392" s="649">
        <v>67.92</v>
      </c>
    </row>
    <row r="14393" spans="1:10" hidden="1">
      <c r="A14393" s="141" t="s">
        <v>49623</v>
      </c>
      <c r="B14393" s="141" t="str">
        <f t="shared" si="224"/>
        <v>ELETROCALHA PERFURADA,SEM TAMPA,TIPO "U",300X50MM,TRATAMENTO SUPERFICIAL PRE-ZINCADO A QUENTE,EXCLUSIVE CONEXOES,ACESSORELETROCALHA PERFURADA,SEM TAMPA,TIPO "U",300X50MM,TRATAMENTOIOS E FIXACAO SUPERIOR.FORNECIMENTO E COLOCACAOELETROCALHA PERFURADA,SEM TAMPA,TIPO "U",300X50MM,TRATAMENTO</v>
      </c>
      <c r="C14393" s="141" t="s">
        <v>49576</v>
      </c>
      <c r="D14393" s="141" t="s">
        <v>49617</v>
      </c>
      <c r="E14393" s="141" t="s">
        <v>49567</v>
      </c>
      <c r="I14393" s="141" t="s">
        <v>285</v>
      </c>
      <c r="J14393" s="649">
        <v>91.44</v>
      </c>
    </row>
    <row r="14394" spans="1:10" hidden="1">
      <c r="A14394" s="141" t="s">
        <v>49624</v>
      </c>
      <c r="B14394" s="141" t="str">
        <f t="shared" si="224"/>
        <v>ELETROCALHA PERFURADA,SEM TAMPA,TIPO "U",300X50MM,TRATAMENTO SUPERFICIAL PRE-ZINCADO A QUENTE,EXCLUSIVE CONEXOES,ACESSORELETROCALHA PERFURADA,SEM TAMPA,TIPO "U",300X50MM,TRATAMENTOIOS E FIXACAO SUPERIOR.FORNECIMENTO E COLOCACAOELETROCALHA PERFURADA,SEM TAMPA,TIPO "U",300X50MM,TRATAMENTO</v>
      </c>
      <c r="C14394" s="141" t="s">
        <v>49576</v>
      </c>
      <c r="D14394" s="141" t="s">
        <v>49617</v>
      </c>
      <c r="E14394" s="141" t="s">
        <v>49567</v>
      </c>
      <c r="I14394" s="141" t="s">
        <v>285</v>
      </c>
      <c r="J14394" s="649">
        <v>85.11</v>
      </c>
    </row>
    <row r="14395" spans="1:10" hidden="1">
      <c r="A14395" s="141" t="s">
        <v>49625</v>
      </c>
      <c r="B14395" s="141" t="str">
        <f t="shared" si="224"/>
        <v>ELETROCALHA PERFURADA,SEM TAMPA,TIPO "U",400X50MM,TRATAMENTO SUPERFICIAL PRE-ZINCADO A QUENTE,EXCLUSIVE CONEXOES,ACESSORELETROCALHA PERFURADA,SEM TAMPA,TIPO "U",400X50MM,TRATAMENTOIOS E FIXACAO SUPERIOR.FORNECIMENTO E COLOCACAOELETROCALHA PERFURADA,SEM TAMPA,TIPO "U",400X50MM,TRATAMENTO</v>
      </c>
      <c r="C14395" s="141" t="s">
        <v>49579</v>
      </c>
      <c r="D14395" s="141" t="s">
        <v>49617</v>
      </c>
      <c r="E14395" s="141" t="s">
        <v>49567</v>
      </c>
      <c r="I14395" s="141" t="s">
        <v>285</v>
      </c>
      <c r="J14395" s="649">
        <v>112.93</v>
      </c>
    </row>
    <row r="14396" spans="1:10" hidden="1">
      <c r="A14396" s="141" t="s">
        <v>49626</v>
      </c>
      <c r="B14396" s="141" t="str">
        <f t="shared" si="224"/>
        <v>ELETROCALHA PERFURADA,SEM TAMPA,TIPO "U",400X50MM,TRATAMENTO SUPERFICIAL PRE-ZINCADO A QUENTE,EXCLUSIVE CONEXOES,ACESSORELETROCALHA PERFURADA,SEM TAMPA,TIPO "U",400X50MM,TRATAMENTOIOS E FIXACAO SUPERIOR.FORNECIMENTO E COLOCACAOELETROCALHA PERFURADA,SEM TAMPA,TIPO "U",400X50MM,TRATAMENTO</v>
      </c>
      <c r="C14396" s="141" t="s">
        <v>49579</v>
      </c>
      <c r="D14396" s="141" t="s">
        <v>49617</v>
      </c>
      <c r="E14396" s="141" t="s">
        <v>49567</v>
      </c>
      <c r="I14396" s="141" t="s">
        <v>285</v>
      </c>
      <c r="J14396" s="649">
        <v>106.59</v>
      </c>
    </row>
    <row r="14397" spans="1:10" hidden="1">
      <c r="A14397" s="141" t="s">
        <v>49627</v>
      </c>
      <c r="B14397" s="141" t="str">
        <f t="shared" si="224"/>
        <v>ELETROCALHA PERFURADA,SEM TAMPA,TIPO "U",100X75MM,TRATAMENTO SUPERFICIAL PRE-ZINCADO A QUENTE,EXCLUSIVE CONEXOES,ACESSORELETROCALHA PERFURADA,SEM TAMPA,TIPO "U",100X75MM,TRATAMENTOIOS E FIXACAO SUPERIOR.FORNECIMENTO E COLOCACAOELETROCALHA PERFURADA,SEM TAMPA,TIPO "U",100X75MM,TRATAMENTO</v>
      </c>
      <c r="C14397" s="141" t="s">
        <v>49582</v>
      </c>
      <c r="D14397" s="141" t="s">
        <v>49617</v>
      </c>
      <c r="E14397" s="141" t="s">
        <v>49567</v>
      </c>
      <c r="I14397" s="141" t="s">
        <v>285</v>
      </c>
      <c r="J14397" s="649">
        <v>71.5</v>
      </c>
    </row>
    <row r="14398" spans="1:10" hidden="1">
      <c r="A14398" s="141" t="s">
        <v>49628</v>
      </c>
      <c r="B14398" s="141" t="str">
        <f t="shared" si="224"/>
        <v>ELETROCALHA PERFURADA,SEM TAMPA,TIPO "U",100X75MM,TRATAMENTO SUPERFICIAL PRE-ZINCADO A QUENTE,EXCLUSIVE CONEXOES,ACESSORELETROCALHA PERFURADA,SEM TAMPA,TIPO "U",100X75MM,TRATAMENTOIOS E FIXACAO SUPERIOR.FORNECIMENTO E COLOCACAOELETROCALHA PERFURADA,SEM TAMPA,TIPO "U",100X75MM,TRATAMENTO</v>
      </c>
      <c r="C14398" s="141" t="s">
        <v>49582</v>
      </c>
      <c r="D14398" s="141" t="s">
        <v>49617</v>
      </c>
      <c r="E14398" s="141" t="s">
        <v>49567</v>
      </c>
      <c r="I14398" s="141" t="s">
        <v>285</v>
      </c>
      <c r="J14398" s="649">
        <v>65.17</v>
      </c>
    </row>
    <row r="14399" spans="1:10" hidden="1">
      <c r="A14399" s="141" t="s">
        <v>49629</v>
      </c>
      <c r="B14399" s="141" t="str">
        <f t="shared" si="224"/>
        <v>ELETROCALHA PERFURADA,SEM TAMPA,TIPO "U",150X75MM,TRATAMENTO SUPERFICIAL PRE-ZINCADO A QUENTE,EXCLUSIVE CONEXOES,ACESSORELETROCALHA PERFURADA,SEM TAMPA,TIPO "U",150X75MM,TRATAMENTOIOS E FIXACAO SUPERIOR.FORNECIMENTO E COLOCACAOELETROCALHA PERFURADA,SEM TAMPA,TIPO "U",150X75MM,TRATAMENTO</v>
      </c>
      <c r="C14399" s="141" t="s">
        <v>49585</v>
      </c>
      <c r="D14399" s="141" t="s">
        <v>49617</v>
      </c>
      <c r="E14399" s="141" t="s">
        <v>49567</v>
      </c>
      <c r="I14399" s="141" t="s">
        <v>285</v>
      </c>
      <c r="J14399" s="649">
        <v>74.260000000000005</v>
      </c>
    </row>
    <row r="14400" spans="1:10" hidden="1">
      <c r="A14400" s="141" t="s">
        <v>49630</v>
      </c>
      <c r="B14400" s="141" t="str">
        <f t="shared" si="224"/>
        <v>ELETROCALHA PERFURADA,SEM TAMPA,TIPO "U",150X75MM,TRATAMENTO SUPERFICIAL PRE-ZINCADO A QUENTE,EXCLUSIVE CONEXOES,ACESSORELETROCALHA PERFURADA,SEM TAMPA,TIPO "U",150X75MM,TRATAMENTOIOS E FIXACAO SUPERIOR.FORNECIMENTO E COLOCACAOELETROCALHA PERFURADA,SEM TAMPA,TIPO "U",150X75MM,TRATAMENTO</v>
      </c>
      <c r="C14400" s="141" t="s">
        <v>49585</v>
      </c>
      <c r="D14400" s="141" t="s">
        <v>49617</v>
      </c>
      <c r="E14400" s="141" t="s">
        <v>49567</v>
      </c>
      <c r="I14400" s="141" t="s">
        <v>285</v>
      </c>
      <c r="J14400" s="649">
        <v>67.930000000000007</v>
      </c>
    </row>
    <row r="14401" spans="1:10" hidden="1">
      <c r="A14401" s="141" t="s">
        <v>49631</v>
      </c>
      <c r="B14401" s="141" t="str">
        <f t="shared" si="224"/>
        <v>ELETROCALHA PERFURADA,SEM TAMPA,TIPO "U",200X75MM,TRATAMENTO SUPERFICIAL PRE-ZINCADO A QUENTE,EXCLUSIVE CONEXOES,ACESSORELETROCALHA PERFURADA,SEM TAMPA,TIPO "U",200X75MM,TRATAMENTOIOS E FIXACAO SUPERIOR.FORNECIMENTO E COLOCACAOELETROCALHA PERFURADA,SEM TAMPA,TIPO "U",200X75MM,TRATAMENTO</v>
      </c>
      <c r="C14401" s="141" t="s">
        <v>49588</v>
      </c>
      <c r="D14401" s="141" t="s">
        <v>49617</v>
      </c>
      <c r="E14401" s="141" t="s">
        <v>49567</v>
      </c>
      <c r="I14401" s="141" t="s">
        <v>285</v>
      </c>
      <c r="J14401" s="649">
        <v>78.72</v>
      </c>
    </row>
    <row r="14402" spans="1:10" hidden="1">
      <c r="A14402" s="141" t="s">
        <v>49632</v>
      </c>
      <c r="B14402" s="141" t="str">
        <f t="shared" si="224"/>
        <v>ELETROCALHA PERFURADA,SEM TAMPA,TIPO "U",200X75MM,TRATAMENTO SUPERFICIAL PRE-ZINCADO A QUENTE,EXCLUSIVE CONEXOES,ACESSORELETROCALHA PERFURADA,SEM TAMPA,TIPO "U",200X75MM,TRATAMENTOIOS E FIXACAO SUPERIOR.FORNECIMENTO E COLOCACAOELETROCALHA PERFURADA,SEM TAMPA,TIPO "U",200X75MM,TRATAMENTO</v>
      </c>
      <c r="C14402" s="141" t="s">
        <v>49588</v>
      </c>
      <c r="D14402" s="141" t="s">
        <v>49617</v>
      </c>
      <c r="E14402" s="141" t="s">
        <v>49567</v>
      </c>
      <c r="I14402" s="141" t="s">
        <v>285</v>
      </c>
      <c r="J14402" s="649">
        <v>72.38</v>
      </c>
    </row>
    <row r="14403" spans="1:10" hidden="1">
      <c r="A14403" s="141" t="s">
        <v>49633</v>
      </c>
      <c r="B14403" s="141" t="str">
        <f t="shared" ref="B14403:B14466" si="225">C14403&amp;D14403&amp;C14403&amp;E14403&amp;F14403&amp;G14403&amp;H14403&amp;C14403</f>
        <v>ELETROCALHA PERFURADA,SEM TAMPA,TIPO "U",300X75MM,TRATAMENTO SUPERFICIAL PRE-ZINCADO A QUENTE,EXCLUSIVE CONEXOES,ACESSORELETROCALHA PERFURADA,SEM TAMPA,TIPO "U",300X75MM,TRATAMENTOIOS E FIXACAO SUPERIOR.FORNECIMENTO E COLOCACAOELETROCALHA PERFURADA,SEM TAMPA,TIPO "U",300X75MM,TRATAMENTO</v>
      </c>
      <c r="C14403" s="141" t="s">
        <v>49591</v>
      </c>
      <c r="D14403" s="141" t="s">
        <v>49617</v>
      </c>
      <c r="E14403" s="141" t="s">
        <v>49567</v>
      </c>
      <c r="I14403" s="141" t="s">
        <v>285</v>
      </c>
      <c r="J14403" s="649">
        <v>96.94</v>
      </c>
    </row>
    <row r="14404" spans="1:10" hidden="1">
      <c r="A14404" s="141" t="s">
        <v>49634</v>
      </c>
      <c r="B14404" s="141" t="str">
        <f t="shared" si="225"/>
        <v>ELETROCALHA PERFURADA,SEM TAMPA,TIPO "U",300X75MM,TRATAMENTO SUPERFICIAL PRE-ZINCADO A QUENTE,EXCLUSIVE CONEXOES,ACESSORELETROCALHA PERFURADA,SEM TAMPA,TIPO "U",300X75MM,TRATAMENTOIOS E FIXACAO SUPERIOR.FORNECIMENTO E COLOCACAOELETROCALHA PERFURADA,SEM TAMPA,TIPO "U",300X75MM,TRATAMENTO</v>
      </c>
      <c r="C14404" s="141" t="s">
        <v>49591</v>
      </c>
      <c r="D14404" s="141" t="s">
        <v>49617</v>
      </c>
      <c r="E14404" s="141" t="s">
        <v>49567</v>
      </c>
      <c r="I14404" s="141" t="s">
        <v>285</v>
      </c>
      <c r="J14404" s="649">
        <v>90.61</v>
      </c>
    </row>
    <row r="14405" spans="1:10" hidden="1">
      <c r="A14405" s="141" t="s">
        <v>49635</v>
      </c>
      <c r="B14405" s="141" t="str">
        <f t="shared" si="225"/>
        <v>ELETROCALHA PERFURADA,SEM TAMPA,TIPO "U",400X75MM,TRATAMENTO SUPERFICIAL PRE-ZINCADO A QUENTE,EXCLUSIVE CONEXOES,ACESSORELETROCALHA PERFURADA,SEM TAMPA,TIPO "U",400X75MM,TRATAMENTOIOS E FIXACAO SUPERIOR.FORNECIMENTO E COLOCACAOELETROCALHA PERFURADA,SEM TAMPA,TIPO "U",400X75MM,TRATAMENTO</v>
      </c>
      <c r="C14405" s="141" t="s">
        <v>49594</v>
      </c>
      <c r="D14405" s="141" t="s">
        <v>49617</v>
      </c>
      <c r="E14405" s="141" t="s">
        <v>49567</v>
      </c>
      <c r="I14405" s="141" t="s">
        <v>285</v>
      </c>
      <c r="J14405" s="649">
        <v>119.48</v>
      </c>
    </row>
    <row r="14406" spans="1:10" hidden="1">
      <c r="A14406" s="141" t="s">
        <v>49636</v>
      </c>
      <c r="B14406" s="141" t="str">
        <f t="shared" si="225"/>
        <v>ELETROCALHA PERFURADA,SEM TAMPA,TIPO "U",400X75MM,TRATAMENTO SUPERFICIAL PRE-ZINCADO A QUENTE,EXCLUSIVE CONEXOES,ACESSORELETROCALHA PERFURADA,SEM TAMPA,TIPO "U",400X75MM,TRATAMENTOIOS E FIXACAO SUPERIOR.FORNECIMENTO E COLOCACAOELETROCALHA PERFURADA,SEM TAMPA,TIPO "U",400X75MM,TRATAMENTO</v>
      </c>
      <c r="C14406" s="141" t="s">
        <v>49594</v>
      </c>
      <c r="D14406" s="141" t="s">
        <v>49617</v>
      </c>
      <c r="E14406" s="141" t="s">
        <v>49567</v>
      </c>
      <c r="I14406" s="141" t="s">
        <v>285</v>
      </c>
      <c r="J14406" s="649">
        <v>113.15</v>
      </c>
    </row>
    <row r="14407" spans="1:10" hidden="1">
      <c r="A14407" s="141" t="s">
        <v>49637</v>
      </c>
      <c r="B14407" s="141" t="str">
        <f t="shared" si="225"/>
        <v>ELETROCALHA PERFURADA,SEM TAMPA,TIPO "U",100X100MM,TRATAMENTO SUPERFICIAL PRE-ZINCADO A QUENTE,EXCLUSIVE CONEXOES,ACESSOELETROCALHA PERFURADA,SEM TAMPA,TIPO "U",100X100MM,TRATAMENTRIOS E FIXACAO SUPERIOR.FORNECIMENTO E COLOCACAOELETROCALHA PERFURADA,SEM TAMPA,TIPO "U",100X100MM,TRATAMENT</v>
      </c>
      <c r="C14407" s="141" t="s">
        <v>49597</v>
      </c>
      <c r="D14407" s="141" t="s">
        <v>49638</v>
      </c>
      <c r="E14407" s="141" t="s">
        <v>49599</v>
      </c>
      <c r="I14407" s="141" t="s">
        <v>285</v>
      </c>
      <c r="J14407" s="649">
        <v>79.56</v>
      </c>
    </row>
    <row r="14408" spans="1:10" hidden="1">
      <c r="A14408" s="141" t="s">
        <v>49639</v>
      </c>
      <c r="B14408" s="141" t="str">
        <f t="shared" si="225"/>
        <v>ELETROCALHA PERFURADA,SEM TAMPA,TIPO "U",100X100MM,TRATAMENTO SUPERFICIAL PRE-ZINCADO A QUENTE,EXCLUSIVE CONEXOES,ACESSOELETROCALHA PERFURADA,SEM TAMPA,TIPO "U",100X100MM,TRATAMENTRIOS E FIXACAO SUPERIOR.FORNECIMENTO E COLOCACAOELETROCALHA PERFURADA,SEM TAMPA,TIPO "U",100X100MM,TRATAMENT</v>
      </c>
      <c r="C14408" s="141" t="s">
        <v>49597</v>
      </c>
      <c r="D14408" s="141" t="s">
        <v>49638</v>
      </c>
      <c r="E14408" s="141" t="s">
        <v>49599</v>
      </c>
      <c r="I14408" s="141" t="s">
        <v>285</v>
      </c>
      <c r="J14408" s="649">
        <v>73.22</v>
      </c>
    </row>
    <row r="14409" spans="1:10" hidden="1">
      <c r="A14409" s="141" t="s">
        <v>49640</v>
      </c>
      <c r="B14409" s="141" t="str">
        <f t="shared" si="225"/>
        <v>ELETROCALHA PERFURADA,SEM TAMPA,TIPO "U",150X100MM,TRATAMENTO SUPERFICIAL PRE-ZINCADO A QUENTE,EXCLUSIVE CONEXOES,ACESSOELETROCALHA PERFURADA,SEM TAMPA,TIPO "U",150X100MM,TRATAMENTRIOS E FIXACAO SUPERIOR.FORNECIMENTO E COLOCACAOELETROCALHA PERFURADA,SEM TAMPA,TIPO "U",150X100MM,TRATAMENT</v>
      </c>
      <c r="C14409" s="141" t="s">
        <v>49602</v>
      </c>
      <c r="D14409" s="141" t="s">
        <v>49638</v>
      </c>
      <c r="E14409" s="141" t="s">
        <v>49599</v>
      </c>
      <c r="I14409" s="141" t="s">
        <v>285</v>
      </c>
      <c r="J14409" s="649">
        <v>78.709999999999994</v>
      </c>
    </row>
    <row r="14410" spans="1:10" hidden="1">
      <c r="A14410" s="141" t="s">
        <v>49641</v>
      </c>
      <c r="B14410" s="141" t="str">
        <f t="shared" si="225"/>
        <v>ELETROCALHA PERFURADA,SEM TAMPA,TIPO "U",150X100MM,TRATAMENTO SUPERFICIAL PRE-ZINCADO A QUENTE,EXCLUSIVE CONEXOES,ACESSOELETROCALHA PERFURADA,SEM TAMPA,TIPO "U",150X100MM,TRATAMENTRIOS E FIXACAO SUPERIOR.FORNECIMENTO E COLOCACAOELETROCALHA PERFURADA,SEM TAMPA,TIPO "U",150X100MM,TRATAMENT</v>
      </c>
      <c r="C14410" s="141" t="s">
        <v>49602</v>
      </c>
      <c r="D14410" s="141" t="s">
        <v>49638</v>
      </c>
      <c r="E14410" s="141" t="s">
        <v>49599</v>
      </c>
      <c r="I14410" s="141" t="s">
        <v>285</v>
      </c>
      <c r="J14410" s="649">
        <v>72.38</v>
      </c>
    </row>
    <row r="14411" spans="1:10" hidden="1">
      <c r="A14411" s="141" t="s">
        <v>49642</v>
      </c>
      <c r="B14411" s="141" t="str">
        <f t="shared" si="225"/>
        <v>ELETROCALHA PERFURADA,SEM TAMPA,TIPO "U",200X100MM,TRATAMENTO SUPERFICIAL PRE-ZINCADO A QUENTE,EXCLUSIVE CONEXOES,ACESSOELETROCALHA PERFURADA,SEM TAMPA,TIPO "U",200X100MM,TRATAMENTRIOS E FIXACAO SUPERIOR.FORNECIMENTO E COLOCACAOELETROCALHA PERFURADA,SEM TAMPA,TIPO "U",200X100MM,TRATAMENT</v>
      </c>
      <c r="C14411" s="141" t="s">
        <v>49605</v>
      </c>
      <c r="D14411" s="141" t="s">
        <v>49638</v>
      </c>
      <c r="E14411" s="141" t="s">
        <v>49599</v>
      </c>
      <c r="I14411" s="141" t="s">
        <v>285</v>
      </c>
      <c r="J14411" s="649">
        <v>89.42</v>
      </c>
    </row>
    <row r="14412" spans="1:10" hidden="1">
      <c r="A14412" s="141" t="s">
        <v>49643</v>
      </c>
      <c r="B14412" s="141" t="str">
        <f t="shared" si="225"/>
        <v>ELETROCALHA PERFURADA,SEM TAMPA,TIPO "U",200X100MM,TRATAMENTO SUPERFICIAL PRE-ZINCADO A QUENTE,EXCLUSIVE CONEXOES,ACESSOELETROCALHA PERFURADA,SEM TAMPA,TIPO "U",200X100MM,TRATAMENTRIOS E FIXACAO SUPERIOR.FORNECIMENTO E COLOCACAOELETROCALHA PERFURADA,SEM TAMPA,TIPO "U",200X100MM,TRATAMENT</v>
      </c>
      <c r="C14412" s="141" t="s">
        <v>49605</v>
      </c>
      <c r="D14412" s="141" t="s">
        <v>49638</v>
      </c>
      <c r="E14412" s="141" t="s">
        <v>49599</v>
      </c>
      <c r="I14412" s="141" t="s">
        <v>285</v>
      </c>
      <c r="J14412" s="649">
        <v>83.08</v>
      </c>
    </row>
    <row r="14413" spans="1:10" hidden="1">
      <c r="A14413" s="141" t="s">
        <v>49644</v>
      </c>
      <c r="B14413" s="141" t="str">
        <f t="shared" si="225"/>
        <v>ELETROCALHA PERFURADA,SEM TAMPA,TIPO "U",300X100MM,TRATAMENTO SUPERFICIAL PRE-ZINCADO A QUENTE,EXCLUSIVE CONEXOES,ACESSOELETROCALHA PERFURADA,SEM TAMPA,TIPO "U",300X100MM,TRATAMENTRIOS E FIXACAO SUPERIOR.FORNECIMENTO E COLOCACAOELETROCALHA PERFURADA,SEM TAMPA,TIPO "U",300X100MM,TRATAMENT</v>
      </c>
      <c r="C14413" s="141" t="s">
        <v>49608</v>
      </c>
      <c r="D14413" s="141" t="s">
        <v>49638</v>
      </c>
      <c r="E14413" s="141" t="s">
        <v>49599</v>
      </c>
      <c r="I14413" s="141" t="s">
        <v>285</v>
      </c>
      <c r="J14413" s="649">
        <v>112</v>
      </c>
    </row>
    <row r="14414" spans="1:10" hidden="1">
      <c r="A14414" s="141" t="s">
        <v>49645</v>
      </c>
      <c r="B14414" s="141" t="str">
        <f t="shared" si="225"/>
        <v>ELETROCALHA PERFURADA,SEM TAMPA,TIPO "U",300X100MM,TRATAMENTO SUPERFICIAL PRE-ZINCADO A QUENTE,EXCLUSIVE CONEXOES,ACESSOELETROCALHA PERFURADA,SEM TAMPA,TIPO "U",300X100MM,TRATAMENTRIOS E FIXACAO SUPERIOR.FORNECIMENTO E COLOCACAOELETROCALHA PERFURADA,SEM TAMPA,TIPO "U",300X100MM,TRATAMENT</v>
      </c>
      <c r="C14414" s="141" t="s">
        <v>49608</v>
      </c>
      <c r="D14414" s="141" t="s">
        <v>49638</v>
      </c>
      <c r="E14414" s="141" t="s">
        <v>49599</v>
      </c>
      <c r="I14414" s="141" t="s">
        <v>285</v>
      </c>
      <c r="J14414" s="649">
        <v>105.67</v>
      </c>
    </row>
    <row r="14415" spans="1:10" hidden="1">
      <c r="A14415" s="141" t="s">
        <v>49646</v>
      </c>
      <c r="B14415" s="141" t="str">
        <f t="shared" si="225"/>
        <v>ELETROCALHA PERFURADA,SEM TAMPA,TIPO "U",400X100MM,TRATAMENTO SUPERFICIAL PRE-ZINCADO A QUENTE,EXCLUSIVE CONEXOES,ACESSOELETROCALHA PERFURADA,SEM TAMPA,TIPO "U",400X100MM,TRATAMENTRIOS E FIXACAO SUPERIOR.FORNECIMENTO E COLOCACAOELETROCALHA PERFURADA,SEM TAMPA,TIPO "U",400X100MM,TRATAMENT</v>
      </c>
      <c r="C14415" s="141" t="s">
        <v>49611</v>
      </c>
      <c r="D14415" s="141" t="s">
        <v>49638</v>
      </c>
      <c r="E14415" s="141" t="s">
        <v>49599</v>
      </c>
      <c r="I14415" s="141" t="s">
        <v>285</v>
      </c>
      <c r="J14415" s="649">
        <v>126.02</v>
      </c>
    </row>
    <row r="14416" spans="1:10" hidden="1">
      <c r="A14416" s="141" t="s">
        <v>49647</v>
      </c>
      <c r="B14416" s="141" t="str">
        <f t="shared" si="225"/>
        <v>ELETROCALHA PERFURADA,SEM TAMPA,TIPO "U",400X100MM,TRATAMENTO SUPERFICIAL PRE-ZINCADO A QUENTE,EXCLUSIVE CONEXOES,ACESSOELETROCALHA PERFURADA,SEM TAMPA,TIPO "U",400X100MM,TRATAMENTRIOS E FIXACAO SUPERIOR.FORNECIMENTO E COLOCACAOELETROCALHA PERFURADA,SEM TAMPA,TIPO "U",400X100MM,TRATAMENT</v>
      </c>
      <c r="C14416" s="141" t="s">
        <v>49611</v>
      </c>
      <c r="D14416" s="141" t="s">
        <v>49638</v>
      </c>
      <c r="E14416" s="141" t="s">
        <v>49599</v>
      </c>
      <c r="I14416" s="141" t="s">
        <v>285</v>
      </c>
      <c r="J14416" s="649">
        <v>119.69</v>
      </c>
    </row>
    <row r="14417" spans="1:10" hidden="1">
      <c r="A14417" s="141" t="s">
        <v>49648</v>
      </c>
      <c r="B14417" s="141" t="str">
        <f t="shared" si="225"/>
        <v>ELETROCALHA PERFURADA,COM TAMPA,TIPO "U",50X50MM,TRATAMENTOSUPERFICIAL PRE-ZINCADO A QUENTE,INCLUSIVE CONEXOES,ACESSORIELETROCALHA PERFURADA,COM TAMPA,TIPO "U",50X50MM,TRATAMENTOOS E FIXACAO SUPERIOR.FORNECIMENTO E COLOCACAOELETROCALHA PERFURADA,COM TAMPA,TIPO "U",50X50MM,TRATAMENTO</v>
      </c>
      <c r="C14417" s="141" t="s">
        <v>49649</v>
      </c>
      <c r="D14417" s="141" t="s">
        <v>49561</v>
      </c>
      <c r="E14417" s="141" t="s">
        <v>49562</v>
      </c>
      <c r="I14417" s="141" t="s">
        <v>285</v>
      </c>
      <c r="J14417" s="649">
        <v>81.3</v>
      </c>
    </row>
    <row r="14418" spans="1:10" hidden="1">
      <c r="A14418" s="141" t="s">
        <v>49650</v>
      </c>
      <c r="B14418" s="141" t="str">
        <f t="shared" si="225"/>
        <v>ELETROCALHA PERFURADA,COM TAMPA,TIPO "U",50X50MM,TRATAMENTOSUPERFICIAL PRE-ZINCADO A QUENTE,INCLUSIVE CONEXOES,ACESSORIELETROCALHA PERFURADA,COM TAMPA,TIPO "U",50X50MM,TRATAMENTOOS E FIXACAO SUPERIOR.FORNECIMENTO E COLOCACAOELETROCALHA PERFURADA,COM TAMPA,TIPO "U",50X50MM,TRATAMENTO</v>
      </c>
      <c r="C14418" s="141" t="s">
        <v>49649</v>
      </c>
      <c r="D14418" s="141" t="s">
        <v>49561</v>
      </c>
      <c r="E14418" s="141" t="s">
        <v>49562</v>
      </c>
      <c r="I14418" s="141" t="s">
        <v>285</v>
      </c>
      <c r="J14418" s="649">
        <v>74.97</v>
      </c>
    </row>
    <row r="14419" spans="1:10" hidden="1">
      <c r="A14419" s="141" t="s">
        <v>49651</v>
      </c>
      <c r="B14419" s="141" t="str">
        <f t="shared" si="225"/>
        <v>ELETROCALHA PERFURADA,COM TAMPA,TIPO "U",100X50MM,TRATAMENTO SUPERFICIAL PRE-ZINCADO A QUENTE,INCLUSIVE CONEXOES,ACESSORELETROCALHA PERFURADA,COM TAMPA,TIPO "U",100X50MM,TRATAMENTOIOS E FIXACAO SUPERIOR.FORNECIMENTO E COLOCACAOELETROCALHA PERFURADA,COM TAMPA,TIPO "U",100X50MM,TRATAMENTO</v>
      </c>
      <c r="C14419" s="141" t="s">
        <v>49652</v>
      </c>
      <c r="D14419" s="141" t="s">
        <v>49566</v>
      </c>
      <c r="E14419" s="141" t="s">
        <v>49567</v>
      </c>
      <c r="I14419" s="141" t="s">
        <v>285</v>
      </c>
      <c r="J14419" s="649">
        <v>89.85</v>
      </c>
    </row>
    <row r="14420" spans="1:10" hidden="1">
      <c r="A14420" s="141" t="s">
        <v>49653</v>
      </c>
      <c r="B14420" s="141" t="str">
        <f t="shared" si="225"/>
        <v>ELETROCALHA PERFURADA,COM TAMPA,TIPO "U",100X50MM,TRATAMENTO SUPERFICIAL PRE-ZINCADO A QUENTE,INCLUSIVE CONEXOES,ACESSORELETROCALHA PERFURADA,COM TAMPA,TIPO "U",100X50MM,TRATAMENTOIOS E FIXACAO SUPERIOR.FORNECIMENTO E COLOCACAOELETROCALHA PERFURADA,COM TAMPA,TIPO "U",100X50MM,TRATAMENTO</v>
      </c>
      <c r="C14420" s="141" t="s">
        <v>49652</v>
      </c>
      <c r="D14420" s="141" t="s">
        <v>49566</v>
      </c>
      <c r="E14420" s="141" t="s">
        <v>49567</v>
      </c>
      <c r="I14420" s="141" t="s">
        <v>285</v>
      </c>
      <c r="J14420" s="649">
        <v>83.52</v>
      </c>
    </row>
    <row r="14421" spans="1:10" hidden="1">
      <c r="A14421" s="141" t="s">
        <v>49654</v>
      </c>
      <c r="B14421" s="141" t="str">
        <f t="shared" si="225"/>
        <v>ELETROCALHA PERFURADA,COM TAMPA,TIPO "U",150X50MM,TRATAMENTO SUPERFICIAL  PRE-ZINCADO A QUENTE,INCLUSIVE CONEXOES,ACESSOELETROCALHA PERFURADA,COM TAMPA,TIPO "U",150X50MM,TRATAMENTORIOS E FIXACAO SUPERIOR.FORNECIMENTO E COLOCACAOELETROCALHA PERFURADA,COM TAMPA,TIPO "U",150X50MM,TRATAMENTO</v>
      </c>
      <c r="C14421" s="141" t="s">
        <v>49655</v>
      </c>
      <c r="D14421" s="141" t="s">
        <v>49656</v>
      </c>
      <c r="E14421" s="141" t="s">
        <v>49599</v>
      </c>
      <c r="I14421" s="141" t="s">
        <v>285</v>
      </c>
      <c r="J14421" s="649">
        <v>104.97</v>
      </c>
    </row>
    <row r="14422" spans="1:10" hidden="1">
      <c r="A14422" s="141" t="s">
        <v>49657</v>
      </c>
      <c r="B14422" s="141" t="str">
        <f t="shared" si="225"/>
        <v>ELETROCALHA PERFURADA,COM TAMPA,TIPO "U",150X50MM,TRATAMENTO SUPERFICIAL  PRE-ZINCADO A QUENTE,INCLUSIVE CONEXOES,ACESSOELETROCALHA PERFURADA,COM TAMPA,TIPO "U",150X50MM,TRATAMENTORIOS E FIXACAO SUPERIOR.FORNECIMENTO E COLOCACAOELETROCALHA PERFURADA,COM TAMPA,TIPO "U",150X50MM,TRATAMENTO</v>
      </c>
      <c r="C14422" s="141" t="s">
        <v>49655</v>
      </c>
      <c r="D14422" s="141" t="s">
        <v>49656</v>
      </c>
      <c r="E14422" s="141" t="s">
        <v>49599</v>
      </c>
      <c r="I14422" s="141" t="s">
        <v>285</v>
      </c>
      <c r="J14422" s="649">
        <v>98.64</v>
      </c>
    </row>
    <row r="14423" spans="1:10" hidden="1">
      <c r="A14423" s="141" t="s">
        <v>49658</v>
      </c>
      <c r="B14423" s="141" t="str">
        <f t="shared" si="225"/>
        <v>ELETROCALHA PERFURADA,COM TAMPA,TIPO "U",200X50MM,TRATAMENTO SUPERFICIAL PRE-ZINCADO A QUENTE,INCLUSIVE CONEXOES,ACESSORELETROCALHA PERFURADA,COM TAMPA,TIPO "U",200X50MM,TRATAMENTOIOS E FIXACAO SUPERIOR.FORNECIMENTO E COLOCACAOELETROCALHA PERFURADA,COM TAMPA,TIPO "U",200X50MM,TRATAMENTO</v>
      </c>
      <c r="C14423" s="141" t="s">
        <v>49659</v>
      </c>
      <c r="D14423" s="141" t="s">
        <v>49566</v>
      </c>
      <c r="E14423" s="141" t="s">
        <v>49567</v>
      </c>
      <c r="I14423" s="141" t="s">
        <v>285</v>
      </c>
      <c r="J14423" s="649">
        <v>114.09</v>
      </c>
    </row>
    <row r="14424" spans="1:10" hidden="1">
      <c r="A14424" s="141" t="s">
        <v>49660</v>
      </c>
      <c r="B14424" s="141" t="str">
        <f t="shared" si="225"/>
        <v>ELETROCALHA PERFURADA,COM TAMPA,TIPO "U",200X50MM,TRATAMENTO SUPERFICIAL PRE-ZINCADO A QUENTE,INCLUSIVE CONEXOES,ACESSORELETROCALHA PERFURADA,COM TAMPA,TIPO "U",200X50MM,TRATAMENTOIOS E FIXACAO SUPERIOR.FORNECIMENTO E COLOCACAOELETROCALHA PERFURADA,COM TAMPA,TIPO "U",200X50MM,TRATAMENTO</v>
      </c>
      <c r="C14424" s="141" t="s">
        <v>49659</v>
      </c>
      <c r="D14424" s="141" t="s">
        <v>49566</v>
      </c>
      <c r="E14424" s="141" t="s">
        <v>49567</v>
      </c>
      <c r="I14424" s="141" t="s">
        <v>285</v>
      </c>
      <c r="J14424" s="649">
        <v>107.76</v>
      </c>
    </row>
    <row r="14425" spans="1:10" hidden="1">
      <c r="A14425" s="141" t="s">
        <v>49661</v>
      </c>
      <c r="B14425" s="141" t="str">
        <f t="shared" si="225"/>
        <v>ELETROCALHA PERFURADA,COM TAMPA,TIPO "U",300X50MM,TRATAMENTO SUPERFICIAL PRE-ZINCADO A QUENTE,INCLUSIVE CONEXOES,ACESSORELETROCALHA PERFURADA,COM TAMPA,TIPO "U",300X50MM,TRATAMENTOIOS E FIXACAO SUPERIOR.FORNECIMENTO E COLOCACAOELETROCALHA PERFURADA,COM TAMPA,TIPO "U",300X50MM,TRATAMENTO</v>
      </c>
      <c r="C14425" s="141" t="s">
        <v>49662</v>
      </c>
      <c r="D14425" s="141" t="s">
        <v>49566</v>
      </c>
      <c r="E14425" s="141" t="s">
        <v>49567</v>
      </c>
      <c r="I14425" s="141" t="s">
        <v>285</v>
      </c>
      <c r="J14425" s="649">
        <v>143.41999999999999</v>
      </c>
    </row>
    <row r="14426" spans="1:10" hidden="1">
      <c r="A14426" s="141" t="s">
        <v>49663</v>
      </c>
      <c r="B14426" s="141" t="str">
        <f t="shared" si="225"/>
        <v>ELETROCALHA PERFURADA,COM TAMPA,TIPO "U",300X50MM,TRATAMENTO SUPERFICIAL PRE-ZINCADO A QUENTE,INCLUSIVE CONEXOES,ACESSORELETROCALHA PERFURADA,COM TAMPA,TIPO "U",300X50MM,TRATAMENTOIOS E FIXACAO SUPERIOR.FORNECIMENTO E COLOCACAOELETROCALHA PERFURADA,COM TAMPA,TIPO "U",300X50MM,TRATAMENTO</v>
      </c>
      <c r="C14426" s="141" t="s">
        <v>49662</v>
      </c>
      <c r="D14426" s="141" t="s">
        <v>49566</v>
      </c>
      <c r="E14426" s="141" t="s">
        <v>49567</v>
      </c>
      <c r="I14426" s="141" t="s">
        <v>285</v>
      </c>
      <c r="J14426" s="649">
        <v>137.08000000000001</v>
      </c>
    </row>
    <row r="14427" spans="1:10" hidden="1">
      <c r="A14427" s="141" t="s">
        <v>49664</v>
      </c>
      <c r="B14427" s="141" t="str">
        <f t="shared" si="225"/>
        <v>ELETROCALHA PERFURADA,COM TAMPA,TIPO "U",400X50MM,TRATAMENTO SUPERFICIAL PRE-ZINCADO A QUENTE,INCLUSIVE CONEXOES,ACESSORELETROCALHA PERFURADA,COM TAMPA,TIPO "U",400X50MM,TRATAMENTOIOS E FIXACAO SUPERIOR.FORNECIMENTO E COLOCACAOELETROCALHA PERFURADA,COM TAMPA,TIPO "U",400X50MM,TRATAMENTO</v>
      </c>
      <c r="C14427" s="141" t="s">
        <v>49665</v>
      </c>
      <c r="D14427" s="141" t="s">
        <v>49566</v>
      </c>
      <c r="E14427" s="141" t="s">
        <v>49567</v>
      </c>
      <c r="I14427" s="141" t="s">
        <v>285</v>
      </c>
      <c r="J14427" s="649">
        <v>187.37</v>
      </c>
    </row>
    <row r="14428" spans="1:10" hidden="1">
      <c r="A14428" s="141" t="s">
        <v>49666</v>
      </c>
      <c r="B14428" s="141" t="str">
        <f t="shared" si="225"/>
        <v>ELETROCALHA PERFURADA,COM TAMPA,TIPO "U",400X50MM,TRATAMENTO SUPERFICIAL PRE-ZINCADO A QUENTE,INCLUSIVE CONEXOES,ACESSORELETROCALHA PERFURADA,COM TAMPA,TIPO "U",400X50MM,TRATAMENTOIOS E FIXACAO SUPERIOR.FORNECIMENTO E COLOCACAOELETROCALHA PERFURADA,COM TAMPA,TIPO "U",400X50MM,TRATAMENTO</v>
      </c>
      <c r="C14428" s="141" t="s">
        <v>49665</v>
      </c>
      <c r="D14428" s="141" t="s">
        <v>49566</v>
      </c>
      <c r="E14428" s="141" t="s">
        <v>49567</v>
      </c>
      <c r="I14428" s="141" t="s">
        <v>285</v>
      </c>
      <c r="J14428" s="649">
        <v>181.04</v>
      </c>
    </row>
    <row r="14429" spans="1:10" hidden="1">
      <c r="A14429" s="141" t="s">
        <v>49667</v>
      </c>
      <c r="B14429" s="141" t="str">
        <f t="shared" si="225"/>
        <v>ELETROCALHA PERFURADA,COM TAMPA,TIPO "U",100X75MM,TRATAMENTO SUPERFICIAL PRE-ZINCADO A QUENTE,INCLUSIVE CONEXOES,ACESSORELETROCALHA PERFURADA,COM TAMPA,TIPO "U",100X75MM,TRATAMENTOIOS E FIXACAO SUPERIOR.FORNECIMENTO E COLOCACAO.ELETROCALHA PERFURADA,COM TAMPA,TIPO "U",100X75MM,TRATAMENTO</v>
      </c>
      <c r="C14429" s="141" t="s">
        <v>49668</v>
      </c>
      <c r="D14429" s="141" t="s">
        <v>49566</v>
      </c>
      <c r="E14429" s="141" t="s">
        <v>49669</v>
      </c>
      <c r="I14429" s="141" t="s">
        <v>285</v>
      </c>
      <c r="J14429" s="649">
        <v>102.32</v>
      </c>
    </row>
    <row r="14430" spans="1:10" hidden="1">
      <c r="A14430" s="141" t="s">
        <v>49670</v>
      </c>
      <c r="B14430" s="141" t="str">
        <f t="shared" si="225"/>
        <v>ELETROCALHA PERFURADA,COM TAMPA,TIPO "U",100X75MM,TRATAMENTO SUPERFICIAL PRE-ZINCADO A QUENTE,INCLUSIVE CONEXOES,ACESSORELETROCALHA PERFURADA,COM TAMPA,TIPO "U",100X75MM,TRATAMENTOIOS E FIXACAO SUPERIOR.FORNECIMENTO E COLOCACAO.ELETROCALHA PERFURADA,COM TAMPA,TIPO "U",100X75MM,TRATAMENTO</v>
      </c>
      <c r="C14430" s="141" t="s">
        <v>49668</v>
      </c>
      <c r="D14430" s="141" t="s">
        <v>49566</v>
      </c>
      <c r="E14430" s="141" t="s">
        <v>49669</v>
      </c>
      <c r="I14430" s="141" t="s">
        <v>285</v>
      </c>
      <c r="J14430" s="649">
        <v>95.99</v>
      </c>
    </row>
    <row r="14431" spans="1:10" hidden="1">
      <c r="A14431" s="141" t="s">
        <v>49671</v>
      </c>
      <c r="B14431" s="141" t="str">
        <f t="shared" si="225"/>
        <v>ELETROCALHA PERFURADA,COM TAMPA,TIPO "U",150X75MM,TRATAMENTO SUPERFICIAL PRE-ZINCADO A QUENTE,INCLUSIVE CONEXOES,ACESSORELETROCALHA PERFURADA,COM TAMPA,TIPO "U",150X75MM,TRATAMENTOIOS E FIXACAO SUPERIOR.FORNECIMENTO E COLOCACAOELETROCALHA PERFURADA,COM TAMPA,TIPO "U",150X75MM,TRATAMENTO</v>
      </c>
      <c r="C14431" s="141" t="s">
        <v>49672</v>
      </c>
      <c r="D14431" s="141" t="s">
        <v>49566</v>
      </c>
      <c r="E14431" s="141" t="s">
        <v>49567</v>
      </c>
      <c r="I14431" s="141" t="s">
        <v>285</v>
      </c>
      <c r="J14431" s="649">
        <v>110.11</v>
      </c>
    </row>
    <row r="14432" spans="1:10" hidden="1">
      <c r="A14432" s="141" t="s">
        <v>49673</v>
      </c>
      <c r="B14432" s="141" t="str">
        <f t="shared" si="225"/>
        <v>ELETROCALHA PERFURADA,COM TAMPA,TIPO "U",150X75MM,TRATAMENTO SUPERFICIAL PRE-ZINCADO A QUENTE,INCLUSIVE CONEXOES,ACESSORELETROCALHA PERFURADA,COM TAMPA,TIPO "U",150X75MM,TRATAMENTOIOS E FIXACAO SUPERIOR.FORNECIMENTO E COLOCACAOELETROCALHA PERFURADA,COM TAMPA,TIPO "U",150X75MM,TRATAMENTO</v>
      </c>
      <c r="C14432" s="141" t="s">
        <v>49672</v>
      </c>
      <c r="D14432" s="141" t="s">
        <v>49566</v>
      </c>
      <c r="E14432" s="141" t="s">
        <v>49567</v>
      </c>
      <c r="I14432" s="141" t="s">
        <v>285</v>
      </c>
      <c r="J14432" s="649">
        <v>103.78</v>
      </c>
    </row>
    <row r="14433" spans="1:10" hidden="1">
      <c r="A14433" s="141" t="s">
        <v>49674</v>
      </c>
      <c r="B14433" s="141" t="str">
        <f t="shared" si="225"/>
        <v>ELETROCALHA PERFURADA,COM TAMPA,TIPO "U",200X75MM,TRATAMENTO SUPERFICIAL PRE-ZINCADO A QUENTE,INCLUSIVE CONEXOES,ACESSORELETROCALHA PERFURADA,COM TAMPA,TIPO "U",200X75MM,TRATAMENTOIOS E FIXACAO SUPERIOR.FORNECIMENTO E COLOCACAOELETROCALHA PERFURADA,COM TAMPA,TIPO "U",200X75MM,TRATAMENTO</v>
      </c>
      <c r="C14433" s="141" t="s">
        <v>49675</v>
      </c>
      <c r="D14433" s="141" t="s">
        <v>49566</v>
      </c>
      <c r="E14433" s="141" t="s">
        <v>49567</v>
      </c>
      <c r="I14433" s="141" t="s">
        <v>285</v>
      </c>
      <c r="J14433" s="649">
        <v>119.83</v>
      </c>
    </row>
    <row r="14434" spans="1:10" hidden="1">
      <c r="A14434" s="141" t="s">
        <v>49676</v>
      </c>
      <c r="B14434" s="141" t="str">
        <f t="shared" si="225"/>
        <v>ELETROCALHA PERFURADA,COM TAMPA,TIPO "U",200X75MM,TRATAMENTO SUPERFICIAL PRE-ZINCADO A QUENTE,INCLUSIVE CONEXOES,ACESSORELETROCALHA PERFURADA,COM TAMPA,TIPO "U",200X75MM,TRATAMENTOIOS E FIXACAO SUPERIOR.FORNECIMENTO E COLOCACAOELETROCALHA PERFURADA,COM TAMPA,TIPO "U",200X75MM,TRATAMENTO</v>
      </c>
      <c r="C14434" s="141" t="s">
        <v>49675</v>
      </c>
      <c r="D14434" s="141" t="s">
        <v>49566</v>
      </c>
      <c r="E14434" s="141" t="s">
        <v>49567</v>
      </c>
      <c r="I14434" s="141" t="s">
        <v>285</v>
      </c>
      <c r="J14434" s="649">
        <v>113.49</v>
      </c>
    </row>
    <row r="14435" spans="1:10" hidden="1">
      <c r="A14435" s="141" t="s">
        <v>49677</v>
      </c>
      <c r="B14435" s="141" t="str">
        <f t="shared" si="225"/>
        <v>ELETROCALHA PERFURADA,COM TAMPA,TIPO "U",300X75MM,TRATAMENTO SUPERFICIAL PRE-ZINCADO A QUENTE,INCLUSIVE CONEXOES,ACESSORELETROCALHA PERFURADA,COM TAMPA,TIPO "U",300X75MM,TRATAMENTOIOS E FIXACAO SUPERIOR.FORNECIMENTO E COLOCACAOELETROCALHA PERFURADA,COM TAMPA,TIPO "U",300X75MM,TRATAMENTO</v>
      </c>
      <c r="C14435" s="141" t="s">
        <v>49678</v>
      </c>
      <c r="D14435" s="141" t="s">
        <v>49566</v>
      </c>
      <c r="E14435" s="141" t="s">
        <v>49567</v>
      </c>
      <c r="I14435" s="141" t="s">
        <v>285</v>
      </c>
      <c r="J14435" s="649">
        <v>150.19</v>
      </c>
    </row>
    <row r="14436" spans="1:10" hidden="1">
      <c r="A14436" s="141" t="s">
        <v>49679</v>
      </c>
      <c r="B14436" s="141" t="str">
        <f t="shared" si="225"/>
        <v>ELETROCALHA PERFURADA,COM TAMPA,TIPO "U",300X75MM,TRATAMENTO SUPERFICIAL PRE-ZINCADO A QUENTE,INCLUSIVE CONEXOES,ACESSORELETROCALHA PERFURADA,COM TAMPA,TIPO "U",300X75MM,TRATAMENTOIOS E FIXACAO SUPERIOR.FORNECIMENTO E COLOCACAOELETROCALHA PERFURADA,COM TAMPA,TIPO "U",300X75MM,TRATAMENTO</v>
      </c>
      <c r="C14436" s="141" t="s">
        <v>49678</v>
      </c>
      <c r="D14436" s="141" t="s">
        <v>49566</v>
      </c>
      <c r="E14436" s="141" t="s">
        <v>49567</v>
      </c>
      <c r="I14436" s="141" t="s">
        <v>285</v>
      </c>
      <c r="J14436" s="649">
        <v>143.86000000000001</v>
      </c>
    </row>
    <row r="14437" spans="1:10" hidden="1">
      <c r="A14437" s="141" t="s">
        <v>49680</v>
      </c>
      <c r="B14437" s="141" t="str">
        <f t="shared" si="225"/>
        <v>ELETROCALHA PERFURADA,COM TAMPA,TIPO "U",400X75MM,TRATAMENTO SUPERFICIAL PRE-ZINCADO A QUENTE,INCLUSIVE CONEXOES,ACESSORELETROCALHA PERFURADA,COM TAMPA,TIPO "U",400X75MM,TRATAMENTOIOS E FIXACAO SUPERIOR.FORNECIMENTO E COLOCACAOELETROCALHA PERFURADA,COM TAMPA,TIPO "U",400X75MM,TRATAMENTO</v>
      </c>
      <c r="C14437" s="141" t="s">
        <v>49681</v>
      </c>
      <c r="D14437" s="141" t="s">
        <v>49566</v>
      </c>
      <c r="E14437" s="141" t="s">
        <v>49567</v>
      </c>
      <c r="I14437" s="141" t="s">
        <v>285</v>
      </c>
      <c r="J14437" s="649">
        <v>195.48</v>
      </c>
    </row>
    <row r="14438" spans="1:10" hidden="1">
      <c r="A14438" s="141" t="s">
        <v>49682</v>
      </c>
      <c r="B14438" s="141" t="str">
        <f t="shared" si="225"/>
        <v>ELETROCALHA PERFURADA,COM TAMPA,TIPO "U",400X75MM,TRATAMENTO SUPERFICIAL PRE-ZINCADO A QUENTE,INCLUSIVE CONEXOES,ACESSORELETROCALHA PERFURADA,COM TAMPA,TIPO "U",400X75MM,TRATAMENTOIOS E FIXACAO SUPERIOR.FORNECIMENTO E COLOCACAOELETROCALHA PERFURADA,COM TAMPA,TIPO "U",400X75MM,TRATAMENTO</v>
      </c>
      <c r="C14438" s="141" t="s">
        <v>49681</v>
      </c>
      <c r="D14438" s="141" t="s">
        <v>49566</v>
      </c>
      <c r="E14438" s="141" t="s">
        <v>49567</v>
      </c>
      <c r="I14438" s="141" t="s">
        <v>285</v>
      </c>
      <c r="J14438" s="649">
        <v>189.15</v>
      </c>
    </row>
    <row r="14439" spans="1:10" hidden="1">
      <c r="A14439" s="141" t="s">
        <v>49683</v>
      </c>
      <c r="B14439" s="141" t="str">
        <f t="shared" si="225"/>
        <v>ELETROCALHA PERFURADA,COM TAMPA,TIPO "U",100X100MM,TRATAMENTO SUPERFICIAL PRE-ZINCADO A QUENTE,INCLUSIVE CONEXOES,ACESSOELETROCALHA PERFURADA,COM TAMPA,TIPO "U",100X100MM,TRATAMENTRIOS E FIXACAO SUPERIOR.FORNECIMENTO E COLOCACAOELETROCALHA PERFURADA,COM TAMPA,TIPO "U",100X100MM,TRATAMENT</v>
      </c>
      <c r="C14439" s="141" t="s">
        <v>49684</v>
      </c>
      <c r="D14439" s="141" t="s">
        <v>49598</v>
      </c>
      <c r="E14439" s="141" t="s">
        <v>49599</v>
      </c>
      <c r="I14439" s="141" t="s">
        <v>285</v>
      </c>
      <c r="J14439" s="649">
        <v>111.74</v>
      </c>
    </row>
    <row r="14440" spans="1:10" hidden="1">
      <c r="A14440" s="141" t="s">
        <v>49685</v>
      </c>
      <c r="B14440" s="141" t="str">
        <f t="shared" si="225"/>
        <v>ELETROCALHA PERFURADA,COM TAMPA,TIPO "U",100X100MM,TRATAMENTO SUPERFICIAL PRE-ZINCADO A QUENTE,INCLUSIVE CONEXOES,ACESSOELETROCALHA PERFURADA,COM TAMPA,TIPO "U",100X100MM,TRATAMENTRIOS E FIXACAO SUPERIOR.FORNECIMENTO E COLOCACAOELETROCALHA PERFURADA,COM TAMPA,TIPO "U",100X100MM,TRATAMENT</v>
      </c>
      <c r="C14440" s="141" t="s">
        <v>49684</v>
      </c>
      <c r="D14440" s="141" t="s">
        <v>49598</v>
      </c>
      <c r="E14440" s="141" t="s">
        <v>49599</v>
      </c>
      <c r="I14440" s="141" t="s">
        <v>285</v>
      </c>
      <c r="J14440" s="649">
        <v>105.4</v>
      </c>
    </row>
    <row r="14441" spans="1:10" hidden="1">
      <c r="A14441" s="141" t="s">
        <v>49686</v>
      </c>
      <c r="B14441" s="141" t="str">
        <f t="shared" si="225"/>
        <v>ELETROCALHA PERFURADA,COM TAMPA,TIPO "U",150X100MM,TRATAMENTO SUPERFICIAL PRE-ZINCADO A QUENTE,INCLUSIVE CONEXOES,ACESSOELETROCALHA PERFURADA,COM TAMPA,TIPO "U",150X100MM,TRATAMENTRIOS E FIXACAO SUPERIOR.FORNECIMENTO E COLOCACAOELETROCALHA PERFURADA,COM TAMPA,TIPO "U",150X100MM,TRATAMENT</v>
      </c>
      <c r="C14441" s="141" t="s">
        <v>49687</v>
      </c>
      <c r="D14441" s="141" t="s">
        <v>49598</v>
      </c>
      <c r="E14441" s="141" t="s">
        <v>49599</v>
      </c>
      <c r="I14441" s="141" t="s">
        <v>285</v>
      </c>
      <c r="J14441" s="649">
        <v>114.7</v>
      </c>
    </row>
    <row r="14442" spans="1:10" hidden="1">
      <c r="A14442" s="141" t="s">
        <v>49688</v>
      </c>
      <c r="B14442" s="141" t="str">
        <f t="shared" si="225"/>
        <v>ELETROCALHA PERFURADA,COM TAMPA,TIPO "U",150X100MM,TRATAMENTO SUPERFICIAL PRE-ZINCADO A QUENTE,INCLUSIVE CONEXOES,ACESSOELETROCALHA PERFURADA,COM TAMPA,TIPO "U",150X100MM,TRATAMENTRIOS E FIXACAO SUPERIOR.FORNECIMENTO E COLOCACAOELETROCALHA PERFURADA,COM TAMPA,TIPO "U",150X100MM,TRATAMENT</v>
      </c>
      <c r="C14442" s="141" t="s">
        <v>49687</v>
      </c>
      <c r="D14442" s="141" t="s">
        <v>49598</v>
      </c>
      <c r="E14442" s="141" t="s">
        <v>49599</v>
      </c>
      <c r="I14442" s="141" t="s">
        <v>285</v>
      </c>
      <c r="J14442" s="649">
        <v>108.37</v>
      </c>
    </row>
    <row r="14443" spans="1:10" hidden="1">
      <c r="A14443" s="141" t="s">
        <v>49689</v>
      </c>
      <c r="B14443" s="141" t="str">
        <f t="shared" si="225"/>
        <v>ELETROCALHA PERFURADA,COM TAMPA,TIPO "U",200X100MM,TRATAMENTO SUPERFICIAL PRE-ZINCADO A QUENTE,INCLUSIVE CONEXOES,ACESSOELETROCALHA PERFURADA,COM TAMPA,TIPO "U",200X100MM,TRATAMENTRIOS E FIXACAO SUPERIOR.FORNECIMENTO E COLOCACAOELETROCALHA PERFURADA,COM TAMPA,TIPO "U",200X100MM,TRATAMENT</v>
      </c>
      <c r="C14443" s="141" t="s">
        <v>49690</v>
      </c>
      <c r="D14443" s="141" t="s">
        <v>49598</v>
      </c>
      <c r="E14443" s="141" t="s">
        <v>49599</v>
      </c>
      <c r="I14443" s="141" t="s">
        <v>285</v>
      </c>
      <c r="J14443" s="649">
        <v>133.03</v>
      </c>
    </row>
    <row r="14444" spans="1:10" hidden="1">
      <c r="A14444" s="141" t="s">
        <v>49691</v>
      </c>
      <c r="B14444" s="141" t="str">
        <f t="shared" si="225"/>
        <v>ELETROCALHA PERFURADA,COM TAMPA,TIPO "U",200X100MM,TRATAMENTO SUPERFICIAL PRE-ZINCADO A QUENTE,INCLUSIVE CONEXOES,ACESSOELETROCALHA PERFURADA,COM TAMPA,TIPO "U",200X100MM,TRATAMENTRIOS E FIXACAO SUPERIOR.FORNECIMENTO E COLOCACAOELETROCALHA PERFURADA,COM TAMPA,TIPO "U",200X100MM,TRATAMENT</v>
      </c>
      <c r="C14444" s="141" t="s">
        <v>49690</v>
      </c>
      <c r="D14444" s="141" t="s">
        <v>49598</v>
      </c>
      <c r="E14444" s="141" t="s">
        <v>49599</v>
      </c>
      <c r="I14444" s="141" t="s">
        <v>285</v>
      </c>
      <c r="J14444" s="649">
        <v>126.69</v>
      </c>
    </row>
    <row r="14445" spans="1:10" hidden="1">
      <c r="A14445" s="141" t="s">
        <v>49692</v>
      </c>
      <c r="B14445" s="141" t="str">
        <f t="shared" si="225"/>
        <v>ELETROCALHA PERFURADA,COM TAMPA TIPO "U",300X100MM,TRATAMENTO SUPERFICIAL PRE-ZINCADO A QUENTE,INCLUSIVE CONEXOES,ACESSOELETROCALHA PERFURADA,COM TAMPA TIPO "U",300X100MM,TRATAMENTRIOS E FIXACAO SUPERIOR.FORNECIMENTO E COLOCACAOELETROCALHA PERFURADA,COM TAMPA TIPO "U",300X100MM,TRATAMENT</v>
      </c>
      <c r="C14445" s="141" t="s">
        <v>49693</v>
      </c>
      <c r="D14445" s="141" t="s">
        <v>49598</v>
      </c>
      <c r="E14445" s="141" t="s">
        <v>49599</v>
      </c>
      <c r="I14445" s="141" t="s">
        <v>285</v>
      </c>
      <c r="J14445" s="649">
        <v>168.8</v>
      </c>
    </row>
    <row r="14446" spans="1:10" hidden="1">
      <c r="A14446" s="141" t="s">
        <v>49694</v>
      </c>
      <c r="B14446" s="141" t="str">
        <f t="shared" si="225"/>
        <v>ELETROCALHA PERFURADA,COM TAMPA TIPO "U",300X100MM,TRATAMENTO SUPERFICIAL PRE-ZINCADO A QUENTE,INCLUSIVE CONEXOES,ACESSOELETROCALHA PERFURADA,COM TAMPA TIPO "U",300X100MM,TRATAMENTRIOS E FIXACAO SUPERIOR.FORNECIMENTO E COLOCACAOELETROCALHA PERFURADA,COM TAMPA TIPO "U",300X100MM,TRATAMENT</v>
      </c>
      <c r="C14446" s="141" t="s">
        <v>49693</v>
      </c>
      <c r="D14446" s="141" t="s">
        <v>49598</v>
      </c>
      <c r="E14446" s="141" t="s">
        <v>49599</v>
      </c>
      <c r="I14446" s="141" t="s">
        <v>285</v>
      </c>
      <c r="J14446" s="649">
        <v>162.46</v>
      </c>
    </row>
    <row r="14447" spans="1:10" hidden="1">
      <c r="A14447" s="141" t="s">
        <v>49695</v>
      </c>
      <c r="B14447" s="141" t="str">
        <f t="shared" si="225"/>
        <v>ELETROCALHA PERFURADA,COM TAMPA,TIPO "U",400X100MM,TRATAMENTO SUPERFICIAL PRE-ZINCADO A QUENTE,INCLUSIVE CONEXOES,ACESSOELETROCALHA PERFURADA,COM TAMPA,TIPO "U",400X100MM,TRATAMENTRIOS E FIXACAO SUPERIOR.FORNECIMENTO E COLOCACAOELETROCALHA PERFURADA,COM TAMPA,TIPO "U",400X100MM,TRATAMENT</v>
      </c>
      <c r="C14447" s="141" t="s">
        <v>49696</v>
      </c>
      <c r="D14447" s="141" t="s">
        <v>49598</v>
      </c>
      <c r="E14447" s="141" t="s">
        <v>49599</v>
      </c>
      <c r="I14447" s="141" t="s">
        <v>285</v>
      </c>
      <c r="J14447" s="649">
        <v>203.48</v>
      </c>
    </row>
    <row r="14448" spans="1:10" hidden="1">
      <c r="A14448" s="141" t="s">
        <v>49697</v>
      </c>
      <c r="B14448" s="141" t="str">
        <f t="shared" si="225"/>
        <v>ELETROCALHA PERFURADA,COM TAMPA,TIPO "U",400X100MM,TRATAMENTO SUPERFICIAL PRE-ZINCADO A QUENTE,INCLUSIVE CONEXOES,ACESSOELETROCALHA PERFURADA,COM TAMPA,TIPO "U",400X100MM,TRATAMENTRIOS E FIXACAO SUPERIOR.FORNECIMENTO E COLOCACAOELETROCALHA PERFURADA,COM TAMPA,TIPO "U",400X100MM,TRATAMENT</v>
      </c>
      <c r="C14448" s="141" t="s">
        <v>49696</v>
      </c>
      <c r="D14448" s="141" t="s">
        <v>49598</v>
      </c>
      <c r="E14448" s="141" t="s">
        <v>49599</v>
      </c>
      <c r="I14448" s="141" t="s">
        <v>285</v>
      </c>
      <c r="J14448" s="649">
        <v>197.15</v>
      </c>
    </row>
    <row r="14449" spans="1:10" hidden="1">
      <c r="A14449" s="141" t="s">
        <v>49698</v>
      </c>
      <c r="B14449" s="141" t="str">
        <f t="shared" si="225"/>
        <v>ELETROCALHA PERFURADA,COM TAMPA,TIPO "U",50X50MM,TRATAMENTOSUPERFICIAL PRE-ZINCADO A QUENTE,EXCLUSIVE CONEXOES,ACESSORIELETROCALHA PERFURADA,COM TAMPA,TIPO "U",50X50MM,TRATAMENTOOS E FIXACAO SUPERIOR.FORNECIMENTO E COLOCACAOELETROCALHA PERFURADA,COM TAMPA,TIPO "U",50X50MM,TRATAMENTO</v>
      </c>
      <c r="C14449" s="141" t="s">
        <v>49649</v>
      </c>
      <c r="D14449" s="141" t="s">
        <v>49614</v>
      </c>
      <c r="E14449" s="141" t="s">
        <v>49562</v>
      </c>
      <c r="I14449" s="141" t="s">
        <v>285</v>
      </c>
      <c r="J14449" s="649">
        <v>62.9</v>
      </c>
    </row>
    <row r="14450" spans="1:10" hidden="1">
      <c r="A14450" s="141" t="s">
        <v>49699</v>
      </c>
      <c r="B14450" s="141" t="str">
        <f t="shared" si="225"/>
        <v>ELETROCALHA PERFURADA,COM TAMPA,TIPO "U",50X50MM,TRATAMENTOSUPERFICIAL PRE-ZINCADO A QUENTE,EXCLUSIVE CONEXOES,ACESSORIELETROCALHA PERFURADA,COM TAMPA,TIPO "U",50X50MM,TRATAMENTOOS E FIXACAO SUPERIOR.FORNECIMENTO E COLOCACAOELETROCALHA PERFURADA,COM TAMPA,TIPO "U",50X50MM,TRATAMENTO</v>
      </c>
      <c r="C14450" s="141" t="s">
        <v>49649</v>
      </c>
      <c r="D14450" s="141" t="s">
        <v>49614</v>
      </c>
      <c r="E14450" s="141" t="s">
        <v>49562</v>
      </c>
      <c r="I14450" s="141" t="s">
        <v>285</v>
      </c>
      <c r="J14450" s="649">
        <v>56.57</v>
      </c>
    </row>
    <row r="14451" spans="1:10" hidden="1">
      <c r="A14451" s="141" t="s">
        <v>49700</v>
      </c>
      <c r="B14451" s="141" t="str">
        <f t="shared" si="225"/>
        <v>ELETROCALHA PERFURADA,COM TAMPA,TIPO "U",100X50MM,TRATAMENTO SUPERFICIAL PRE-ZINCADO A QUENTE,EXCLUSIVE CONEXOES,ACESSORELETROCALHA PERFURADA,COM TAMPA,TIPO "U",100X50MM,TRATAMENTOIOS E FIXACAO SUPERIOR.FORNECIMENTO E COLOCACAOELETROCALHA PERFURADA,COM TAMPA,TIPO "U",100X50MM,TRATAMENTO</v>
      </c>
      <c r="C14451" s="141" t="s">
        <v>49652</v>
      </c>
      <c r="D14451" s="141" t="s">
        <v>49617</v>
      </c>
      <c r="E14451" s="141" t="s">
        <v>49567</v>
      </c>
      <c r="I14451" s="141" t="s">
        <v>285</v>
      </c>
      <c r="J14451" s="649">
        <v>69.72</v>
      </c>
    </row>
    <row r="14452" spans="1:10" hidden="1">
      <c r="A14452" s="141" t="s">
        <v>49701</v>
      </c>
      <c r="B14452" s="141" t="str">
        <f t="shared" si="225"/>
        <v>ELETROCALHA PERFURADA,COM TAMPA,TIPO "U",100X50MM,TRATAMENTO SUPERFICIAL PRE-ZINCADO A QUENTE,EXCLUSIVE CONEXOES,ACESSORELETROCALHA PERFURADA,COM TAMPA,TIPO "U",100X50MM,TRATAMENTOIOS E FIXACAO SUPERIOR.FORNECIMENTO E COLOCACAOELETROCALHA PERFURADA,COM TAMPA,TIPO "U",100X50MM,TRATAMENTO</v>
      </c>
      <c r="C14452" s="141" t="s">
        <v>49652</v>
      </c>
      <c r="D14452" s="141" t="s">
        <v>49617</v>
      </c>
      <c r="E14452" s="141" t="s">
        <v>49567</v>
      </c>
      <c r="I14452" s="141" t="s">
        <v>285</v>
      </c>
      <c r="J14452" s="649">
        <v>63.38</v>
      </c>
    </row>
    <row r="14453" spans="1:10" hidden="1">
      <c r="A14453" s="141" t="s">
        <v>49702</v>
      </c>
      <c r="B14453" s="141" t="str">
        <f t="shared" si="225"/>
        <v>ELETROCALHA PERFURADA,COM TAMPA,TIPO "U",150X50MM,TRATAMENTO SUPERFICIAL PRE-ZINCADO A QUENTE,EXCLUSIVE CONEXOES,ACESSORELETROCALHA PERFURADA,COM TAMPA,TIPO "U",150X50MM,TRATAMENTOIOS E FIXACAO SUPERIOR.FORNECIMENTO E COLOCACAOELETROCALHA PERFURADA,COM TAMPA,TIPO "U",150X50MM,TRATAMENTO</v>
      </c>
      <c r="C14453" s="141" t="s">
        <v>49655</v>
      </c>
      <c r="D14453" s="141" t="s">
        <v>49617</v>
      </c>
      <c r="E14453" s="141" t="s">
        <v>49567</v>
      </c>
      <c r="I14453" s="141" t="s">
        <v>285</v>
      </c>
      <c r="J14453" s="649">
        <v>82.03</v>
      </c>
    </row>
    <row r="14454" spans="1:10" hidden="1">
      <c r="A14454" s="141" t="s">
        <v>49703</v>
      </c>
      <c r="B14454" s="141" t="str">
        <f t="shared" si="225"/>
        <v>ELETROCALHA PERFURADA,COM TAMPA,TIPO "U",150X50MM,TRATAMENTO SUPERFICIAL PRE-ZINCADO A QUENTE,EXCLUSIVE CONEXOES,ACESSORELETROCALHA PERFURADA,COM TAMPA,TIPO "U",150X50MM,TRATAMENTOIOS E FIXACAO SUPERIOR.FORNECIMENTO E COLOCACAOELETROCALHA PERFURADA,COM TAMPA,TIPO "U",150X50MM,TRATAMENTO</v>
      </c>
      <c r="C14454" s="141" t="s">
        <v>49655</v>
      </c>
      <c r="D14454" s="141" t="s">
        <v>49617</v>
      </c>
      <c r="E14454" s="141" t="s">
        <v>49567</v>
      </c>
      <c r="I14454" s="141" t="s">
        <v>285</v>
      </c>
      <c r="J14454" s="649">
        <v>75.7</v>
      </c>
    </row>
    <row r="14455" spans="1:10" hidden="1">
      <c r="A14455" s="141" t="s">
        <v>49704</v>
      </c>
      <c r="B14455" s="141" t="str">
        <f t="shared" si="225"/>
        <v>ELETROCALHA PERFURADA,COM TAMPA,TIPO "U",200X50MM,TRATAMENTO SUPERFICIAL PRE-ZINCADO A QUENTE,EXCLUSIVE CONEXOES,ACESSORELETROCALHA PERFURADA,COM TAMPA,TIPO "U",200X50MM,TRATAMENTOIOS E FIXACAO SUPERIOR.FORNECIMENTO E COLOCACAOELETROCALHA PERFURADA,COM TAMPA,TIPO "U",200X50MM,TRATAMENTO</v>
      </c>
      <c r="C14455" s="141" t="s">
        <v>49659</v>
      </c>
      <c r="D14455" s="141" t="s">
        <v>49617</v>
      </c>
      <c r="E14455" s="141" t="s">
        <v>49567</v>
      </c>
      <c r="I14455" s="141" t="s">
        <v>285</v>
      </c>
      <c r="J14455" s="649">
        <v>89.22</v>
      </c>
    </row>
    <row r="14456" spans="1:10" hidden="1">
      <c r="A14456" s="141" t="s">
        <v>49705</v>
      </c>
      <c r="B14456" s="141" t="str">
        <f t="shared" si="225"/>
        <v>ELETROCALHA PERFURADA,COM TAMPA,TIPO "U",200X50MM,TRATAMENTO SUPERFICIAL PRE-ZINCADO A QUENTE,EXCLUSIVE CONEXOES,ACESSORELETROCALHA PERFURADA,COM TAMPA,TIPO "U",200X50MM,TRATAMENTOIOS E FIXACAO SUPERIOR.FORNECIMENTO E COLOCACAOELETROCALHA PERFURADA,COM TAMPA,TIPO "U",200X50MM,TRATAMENTO</v>
      </c>
      <c r="C14456" s="141" t="s">
        <v>49659</v>
      </c>
      <c r="D14456" s="141" t="s">
        <v>49617</v>
      </c>
      <c r="E14456" s="141" t="s">
        <v>49567</v>
      </c>
      <c r="I14456" s="141" t="s">
        <v>285</v>
      </c>
      <c r="J14456" s="649">
        <v>82.89</v>
      </c>
    </row>
    <row r="14457" spans="1:10" hidden="1">
      <c r="A14457" s="141" t="s">
        <v>49706</v>
      </c>
      <c r="B14457" s="141" t="str">
        <f t="shared" si="225"/>
        <v>ELETROCALHA PERFURADA,COM TAMPA,TIPO "U",300X50MM,TRATAMENTO SUPERFICIAL PRE-ZINCADO A QUENTE,EXCLUSIVE CONEXOES,ACESSORELETROCALHA PERFURADA,COM TAMPA,TIPO "U",300X50MM,TRATAMENTOIOS E FIXACAO SUPERIOR.FORNECIMENTO E COLOCACAOELETROCALHA PERFURADA,COM TAMPA,TIPO "U",300X50MM,TRATAMENTO</v>
      </c>
      <c r="C14457" s="141" t="s">
        <v>49662</v>
      </c>
      <c r="D14457" s="141" t="s">
        <v>49617</v>
      </c>
      <c r="E14457" s="141" t="s">
        <v>49567</v>
      </c>
      <c r="I14457" s="141" t="s">
        <v>285</v>
      </c>
      <c r="J14457" s="649">
        <v>113.06</v>
      </c>
    </row>
    <row r="14458" spans="1:10" hidden="1">
      <c r="A14458" s="141" t="s">
        <v>49707</v>
      </c>
      <c r="B14458" s="141" t="str">
        <f t="shared" si="225"/>
        <v>ELETROCALHA PERFURADA,COM TAMPA,TIPO "U",300X50MM,TRATAMENTO SUPERFICIAL PRE-ZINCADO A QUENTE,EXCLUSIVE CONEXOES,ACESSORELETROCALHA PERFURADA,COM TAMPA,TIPO "U",300X50MM,TRATAMENTOIOS E FIXACAO SUPERIOR.FORNECIMENTO E COLOCACAOELETROCALHA PERFURADA,COM TAMPA,TIPO "U",300X50MM,TRATAMENTO</v>
      </c>
      <c r="C14458" s="141" t="s">
        <v>49662</v>
      </c>
      <c r="D14458" s="141" t="s">
        <v>49617</v>
      </c>
      <c r="E14458" s="141" t="s">
        <v>49567</v>
      </c>
      <c r="I14458" s="141" t="s">
        <v>285</v>
      </c>
      <c r="J14458" s="649">
        <v>106.72</v>
      </c>
    </row>
    <row r="14459" spans="1:10" hidden="1">
      <c r="A14459" s="141" t="s">
        <v>49708</v>
      </c>
      <c r="B14459" s="141" t="str">
        <f t="shared" si="225"/>
        <v>ELETROCALHA PERFURADA,COM TAMPA,TIPO "U",400X50MM,TRATAMENTO SUPERFICIAL PRE-ZINCADO A QUENTE,EXCLUSIVE CONEXOES,ACESSORELETROCALHA PERFURADA,COM TAMPA,TIPO "U",400X50MM,TRATAMENTOIOS E FIXACAO SUPERIOR.FORNECIMENTO E COLOCACAOELETROCALHA PERFURADA,COM TAMPA,TIPO "U",400X50MM,TRATAMENTO</v>
      </c>
      <c r="C14459" s="141" t="s">
        <v>49665</v>
      </c>
      <c r="D14459" s="141" t="s">
        <v>49617</v>
      </c>
      <c r="E14459" s="141" t="s">
        <v>49567</v>
      </c>
      <c r="I14459" s="141" t="s">
        <v>285</v>
      </c>
      <c r="J14459" s="649">
        <v>149.09</v>
      </c>
    </row>
    <row r="14460" spans="1:10" hidden="1">
      <c r="A14460" s="141" t="s">
        <v>49709</v>
      </c>
      <c r="B14460" s="141" t="str">
        <f t="shared" si="225"/>
        <v>ELETROCALHA PERFURADA,COM TAMPA,TIPO "U",400X50MM,TRATAMENTO SUPERFICIAL PRE-ZINCADO A QUENTE,EXCLUSIVE CONEXOES,ACESSORELETROCALHA PERFURADA,COM TAMPA,TIPO "U",400X50MM,TRATAMENTOIOS E FIXACAO SUPERIOR.FORNECIMENTO E COLOCACAOELETROCALHA PERFURADA,COM TAMPA,TIPO "U",400X50MM,TRATAMENTO</v>
      </c>
      <c r="C14460" s="141" t="s">
        <v>49665</v>
      </c>
      <c r="D14460" s="141" t="s">
        <v>49617</v>
      </c>
      <c r="E14460" s="141" t="s">
        <v>49567</v>
      </c>
      <c r="I14460" s="141" t="s">
        <v>285</v>
      </c>
      <c r="J14460" s="649">
        <v>142.76</v>
      </c>
    </row>
    <row r="14461" spans="1:10" hidden="1">
      <c r="A14461" s="141" t="s">
        <v>49710</v>
      </c>
      <c r="B14461" s="141" t="str">
        <f t="shared" si="225"/>
        <v>ELETROCALHA PERFURADA,COM TAMPA,TIPO "U",100X75MM,TRATAMENTO SUPERFICIAL PRE-ZINCADO A QUENTE,EXCLUSIVE CONEXOES,ACESSORELETROCALHA PERFURADA,COM TAMPA,TIPO "U",100X75MM,TRATAMENTOIOS E FIXACAO SUPERIOR.FORNECIMENTO E COLOCACAOELETROCALHA PERFURADA,COM TAMPA,TIPO "U",100X75MM,TRATAMENTO</v>
      </c>
      <c r="C14461" s="141" t="s">
        <v>49668</v>
      </c>
      <c r="D14461" s="141" t="s">
        <v>49617</v>
      </c>
      <c r="E14461" s="141" t="s">
        <v>49567</v>
      </c>
      <c r="I14461" s="141" t="s">
        <v>285</v>
      </c>
      <c r="J14461" s="649">
        <v>79.819999999999993</v>
      </c>
    </row>
    <row r="14462" spans="1:10" hidden="1">
      <c r="A14462" s="141" t="s">
        <v>49711</v>
      </c>
      <c r="B14462" s="141" t="str">
        <f t="shared" si="225"/>
        <v>ELETROCALHA PERFURADA,COM TAMPA,TIPO "U",100X75MM,TRATAMENTO SUPERFICIAL PRE-ZINCADO A QUENTE,EXCLUSIVE CONEXOES,ACESSORELETROCALHA PERFURADA,COM TAMPA,TIPO "U",100X75MM,TRATAMENTOIOS E FIXACAO SUPERIOR.FORNECIMENTO E COLOCACAOELETROCALHA PERFURADA,COM TAMPA,TIPO "U",100X75MM,TRATAMENTO</v>
      </c>
      <c r="C14462" s="141" t="s">
        <v>49668</v>
      </c>
      <c r="D14462" s="141" t="s">
        <v>49617</v>
      </c>
      <c r="E14462" s="141" t="s">
        <v>49567</v>
      </c>
      <c r="I14462" s="141" t="s">
        <v>285</v>
      </c>
      <c r="J14462" s="649">
        <v>73.489999999999995</v>
      </c>
    </row>
    <row r="14463" spans="1:10" hidden="1">
      <c r="A14463" s="141" t="s">
        <v>49712</v>
      </c>
      <c r="B14463" s="141" t="str">
        <f t="shared" si="225"/>
        <v>ELETROCALHA PERFURADA,COM TAMPA,TIPO "U",150X75MM,TRATAMENTO SUPERFICIAL PRE-ZINCADO A QUENTE,EXCLUSIVE CONEXOES,ACESSORELETROCALHA PERFURADA,COM TAMPA,TIPO "U",150X75MM,TRATAMENTOIOS E FIXACAO SUPERIOR.FORNECIMENTO E COLOCACAOELETROCALHA PERFURADA,COM TAMPA,TIPO "U",150X75MM,TRATAMENTO</v>
      </c>
      <c r="C14463" s="141" t="s">
        <v>49672</v>
      </c>
      <c r="D14463" s="141" t="s">
        <v>49617</v>
      </c>
      <c r="E14463" s="141" t="s">
        <v>49567</v>
      </c>
      <c r="I14463" s="141" t="s">
        <v>285</v>
      </c>
      <c r="J14463" s="649">
        <v>85.9</v>
      </c>
    </row>
    <row r="14464" spans="1:10" hidden="1">
      <c r="A14464" s="141" t="s">
        <v>49713</v>
      </c>
      <c r="B14464" s="141" t="str">
        <f t="shared" si="225"/>
        <v>ELETROCALHA PERFURADA,COM TAMPA,TIPO "U",150X75MM,TRATAMENTO SUPERFICIAL PRE-ZINCADO A QUENTE,EXCLUSIVE CONEXOES,ACESSORELETROCALHA PERFURADA,COM TAMPA,TIPO "U",150X75MM,TRATAMENTOIOS E FIXACAO SUPERIOR.FORNECIMENTO E COLOCACAOELETROCALHA PERFURADA,COM TAMPA,TIPO "U",150X75MM,TRATAMENTO</v>
      </c>
      <c r="C14464" s="141" t="s">
        <v>49672</v>
      </c>
      <c r="D14464" s="141" t="s">
        <v>49617</v>
      </c>
      <c r="E14464" s="141" t="s">
        <v>49567</v>
      </c>
      <c r="I14464" s="141" t="s">
        <v>285</v>
      </c>
      <c r="J14464" s="649">
        <v>79.569999999999993</v>
      </c>
    </row>
    <row r="14465" spans="1:10" hidden="1">
      <c r="A14465" s="141" t="s">
        <v>49714</v>
      </c>
      <c r="B14465" s="141" t="str">
        <f t="shared" si="225"/>
        <v>ELETROCALHA PERFURADA,COM TAMPA,TIPO "U",200X75MM,TRATAMENTO SUPERFICIAL PRE-ZINCADO A QUENTE,EXCLUSIVE CONEXOES,ACESSORELETROCALHA PERFURADA,COM TAMPA,TIPO "U",200X75MM,TRATAMENTOIOS E FIXACAO SUPERIOR.FORNECIMENTO E COLOCACAOELETROCALHA PERFURADA,COM TAMPA,TIPO "U",200X75MM,TRATAMENTO</v>
      </c>
      <c r="C14465" s="141" t="s">
        <v>49675</v>
      </c>
      <c r="D14465" s="141" t="s">
        <v>49617</v>
      </c>
      <c r="E14465" s="141" t="s">
        <v>49567</v>
      </c>
      <c r="I14465" s="141" t="s">
        <v>285</v>
      </c>
      <c r="J14465" s="649">
        <v>93.68</v>
      </c>
    </row>
    <row r="14466" spans="1:10" hidden="1">
      <c r="A14466" s="141" t="s">
        <v>49715</v>
      </c>
      <c r="B14466" s="141" t="str">
        <f t="shared" si="225"/>
        <v>ELETROCALHA PERFURADA,COM TAMPA,TIPO "U",200X75MM,TRATAMENTO SUPERFICIAL PRE-ZINCADO A QUENTE,EXCLUSIVE CONEXOES,ACESSORELETROCALHA PERFURADA,COM TAMPA,TIPO "U",200X75MM,TRATAMENTOIOS E FIXACAO SUPERIOR.FORNECIMENTO E COLOCACAOELETROCALHA PERFURADA,COM TAMPA,TIPO "U",200X75MM,TRATAMENTO</v>
      </c>
      <c r="C14466" s="141" t="s">
        <v>49675</v>
      </c>
      <c r="D14466" s="141" t="s">
        <v>49617</v>
      </c>
      <c r="E14466" s="141" t="s">
        <v>49567</v>
      </c>
      <c r="I14466" s="141" t="s">
        <v>285</v>
      </c>
      <c r="J14466" s="649">
        <v>87.35</v>
      </c>
    </row>
    <row r="14467" spans="1:10" hidden="1">
      <c r="A14467" s="141" t="s">
        <v>49716</v>
      </c>
      <c r="B14467" s="141" t="str">
        <f t="shared" ref="B14467:B14530" si="226">C14467&amp;D14467&amp;C14467&amp;E14467&amp;F14467&amp;G14467&amp;H14467&amp;C14467</f>
        <v>ELETROCALHA PERFURADA,COM TAMPA,TIPO "U",300X75MM,TRATAMENTO SUPERFICIAL PRE-ZINCADO A QUENTE,EXCLUSIVE CONEXOES,ACESSORELETROCALHA PERFURADA,COM TAMPA,TIPO "U",300X75MM,TRATAMENTOIOS E FIXACAO SUPERIOR.FORNECIMENTO E COLOCACAOELETROCALHA PERFURADA,COM TAMPA,TIPO "U",300X75MM,TRATAMENTO</v>
      </c>
      <c r="C14467" s="141" t="s">
        <v>49678</v>
      </c>
      <c r="D14467" s="141" t="s">
        <v>49617</v>
      </c>
      <c r="E14467" s="141" t="s">
        <v>49567</v>
      </c>
      <c r="I14467" s="141" t="s">
        <v>285</v>
      </c>
      <c r="J14467" s="649">
        <v>118.56</v>
      </c>
    </row>
    <row r="14468" spans="1:10" hidden="1">
      <c r="A14468" s="141" t="s">
        <v>49717</v>
      </c>
      <c r="B14468" s="141" t="str">
        <f t="shared" si="226"/>
        <v>ELETROCALHA PERFURADA,COM TAMPA,TIPO "U",300X75MM,TRATAMENTO SUPERFICIAL PRE-ZINCADO A QUENTE,EXCLUSIVE CONEXOES,ACESSORELETROCALHA PERFURADA,COM TAMPA,TIPO "U",300X75MM,TRATAMENTOIOS E FIXACAO SUPERIOR.FORNECIMENTO E COLOCACAOELETROCALHA PERFURADA,COM TAMPA,TIPO "U",300X75MM,TRATAMENTO</v>
      </c>
      <c r="C14468" s="141" t="s">
        <v>49678</v>
      </c>
      <c r="D14468" s="141" t="s">
        <v>49617</v>
      </c>
      <c r="E14468" s="141" t="s">
        <v>49567</v>
      </c>
      <c r="I14468" s="141" t="s">
        <v>285</v>
      </c>
      <c r="J14468" s="649">
        <v>112.22</v>
      </c>
    </row>
    <row r="14469" spans="1:10" hidden="1">
      <c r="A14469" s="141" t="s">
        <v>49718</v>
      </c>
      <c r="B14469" s="141" t="str">
        <f t="shared" si="226"/>
        <v>ELETROCALHA PERFURADA,COM TAMPA,TIPO "U",400X75MM,TRATAMENTO SUPEFICIAL PRE-ZINCADO A QUENTE,EXCLUSIVE CONEXOES,ACESSORIELETROCALHA PERFURADA,COM TAMPA,TIPO "U",400X75MM,TRATAMENTOOS E FIXACAO SUPERIOR.FORNECIMENTO E COLOCACAOELETROCALHA PERFURADA,COM TAMPA,TIPO "U",400X75MM,TRATAMENTO</v>
      </c>
      <c r="C14469" s="141" t="s">
        <v>49681</v>
      </c>
      <c r="D14469" s="141" t="s">
        <v>49719</v>
      </c>
      <c r="E14469" s="141" t="s">
        <v>49562</v>
      </c>
      <c r="I14469" s="141" t="s">
        <v>285</v>
      </c>
      <c r="J14469" s="649">
        <v>155.65</v>
      </c>
    </row>
    <row r="14470" spans="1:10" hidden="1">
      <c r="A14470" s="141" t="s">
        <v>49720</v>
      </c>
      <c r="B14470" s="141" t="str">
        <f t="shared" si="226"/>
        <v>ELETROCALHA PERFURADA,COM TAMPA,TIPO "U",400X75MM,TRATAMENTO SUPEFICIAL PRE-ZINCADO A QUENTE,EXCLUSIVE CONEXOES,ACESSORIELETROCALHA PERFURADA,COM TAMPA,TIPO "U",400X75MM,TRATAMENTOOS E FIXACAO SUPERIOR.FORNECIMENTO E COLOCACAOELETROCALHA PERFURADA,COM TAMPA,TIPO "U",400X75MM,TRATAMENTO</v>
      </c>
      <c r="C14470" s="141" t="s">
        <v>49681</v>
      </c>
      <c r="D14470" s="141" t="s">
        <v>49719</v>
      </c>
      <c r="E14470" s="141" t="s">
        <v>49562</v>
      </c>
      <c r="I14470" s="141" t="s">
        <v>285</v>
      </c>
      <c r="J14470" s="649">
        <v>149.32</v>
      </c>
    </row>
    <row r="14471" spans="1:10" hidden="1">
      <c r="A14471" s="141" t="s">
        <v>49721</v>
      </c>
      <c r="B14471" s="141" t="str">
        <f t="shared" si="226"/>
        <v>ELETROCALHA PERFURADA,COM TAMPA,TIPO "U",100X100MM,TRATAMENTO SUPERFICIAL PRE-ZINCADO A QUENTE,EXCLUSIVE CONEXOES,ACESSOELETROCALHA PERFURADA,COM TAMPA,TIPO "U",100X100MM,TRATAMENTRIOS E FIXACAO SUPERIOR.FORNECIMENTO E COLOCACAOELETROCALHA PERFURADA,COM TAMPA,TIPO "U",100X100MM,TRATAMENT</v>
      </c>
      <c r="C14471" s="141" t="s">
        <v>49684</v>
      </c>
      <c r="D14471" s="141" t="s">
        <v>49638</v>
      </c>
      <c r="E14471" s="141" t="s">
        <v>49599</v>
      </c>
      <c r="I14471" s="141" t="s">
        <v>285</v>
      </c>
      <c r="J14471" s="649">
        <v>87.88</v>
      </c>
    </row>
    <row r="14472" spans="1:10" hidden="1">
      <c r="A14472" s="141" t="s">
        <v>49722</v>
      </c>
      <c r="B14472" s="141" t="str">
        <f t="shared" si="226"/>
        <v>ELETROCALHA PERFURADA,COM TAMPA,TIPO "U",100X100MM,TRATAMENTO SUPERFICIAL PRE-ZINCADO A QUENTE,EXCLUSIVE CONEXOES,ACESSOELETROCALHA PERFURADA,COM TAMPA,TIPO "U",100X100MM,TRATAMENTRIOS E FIXACAO SUPERIOR.FORNECIMENTO E COLOCACAOELETROCALHA PERFURADA,COM TAMPA,TIPO "U",100X100MM,TRATAMENT</v>
      </c>
      <c r="C14472" s="141" t="s">
        <v>49684</v>
      </c>
      <c r="D14472" s="141" t="s">
        <v>49638</v>
      </c>
      <c r="E14472" s="141" t="s">
        <v>49599</v>
      </c>
      <c r="I14472" s="141" t="s">
        <v>285</v>
      </c>
      <c r="J14472" s="649">
        <v>81.55</v>
      </c>
    </row>
    <row r="14473" spans="1:10" hidden="1">
      <c r="A14473" s="141" t="s">
        <v>49723</v>
      </c>
      <c r="B14473" s="141" t="str">
        <f t="shared" si="226"/>
        <v>ELETROCALHA PERFURADA,COM TAMPA,TIPO "U",150X100MM,TRATAMENTO SUPERFICIAL PRE-ZINCADO A QUENTE,EXCLUSIVE CONEXOES,ACESSOELETROCALHA PERFURADA,COM TAMPA,TIPO "U",150X100MM,TRATAMENTRIOS E FIXACAO SUPERIOR.FORNECIMENTO E COLOCACAOELETROCALHA PERFURADA,COM TAMPA,TIPO "U",150X100MM,TRATAMENT</v>
      </c>
      <c r="C14473" s="141" t="s">
        <v>49687</v>
      </c>
      <c r="D14473" s="141" t="s">
        <v>49638</v>
      </c>
      <c r="E14473" s="141" t="s">
        <v>49599</v>
      </c>
      <c r="I14473" s="141" t="s">
        <v>285</v>
      </c>
      <c r="J14473" s="649">
        <v>90.35</v>
      </c>
    </row>
    <row r="14474" spans="1:10" hidden="1">
      <c r="A14474" s="141" t="s">
        <v>49724</v>
      </c>
      <c r="B14474" s="141" t="str">
        <f t="shared" si="226"/>
        <v>ELETROCALHA PERFURADA,COM TAMPA,TIPO "U",150X100MM,TRATAMENTO SUPERFICIAL PRE-ZINCADO A QUENTE,EXCLUSIVE CONEXOES,ACESSOELETROCALHA PERFURADA,COM TAMPA,TIPO "U",150X100MM,TRATAMENTRIOS E FIXACAO SUPERIOR.FORNECIMENTO E COLOCACAOELETROCALHA PERFURADA,COM TAMPA,TIPO "U",150X100MM,TRATAMENT</v>
      </c>
      <c r="C14474" s="141" t="s">
        <v>49687</v>
      </c>
      <c r="D14474" s="141" t="s">
        <v>49638</v>
      </c>
      <c r="E14474" s="141" t="s">
        <v>49599</v>
      </c>
      <c r="I14474" s="141" t="s">
        <v>285</v>
      </c>
      <c r="J14474" s="649">
        <v>84.02</v>
      </c>
    </row>
    <row r="14475" spans="1:10" hidden="1">
      <c r="A14475" s="141" t="s">
        <v>49725</v>
      </c>
      <c r="B14475" s="141" t="str">
        <f t="shared" si="226"/>
        <v>ELETROCALHA PERFURADA,COM TAMPA,TIPO "U",200X100MM,TRATAMENTO SUPERFICIAL PRE-ZINCADO A QUENTE,EXCLUSIVE CONEXOES,ACESSOELETROCALHA PERFURADA,COM TAMPA,TIPO "U",200X100MM,TRATAMENTRIOS E FIXACAO SUPERIOR.FORNECIMENTO E COLOCACAOELETROCALHA PERFURADA,COM TAMPA,TIPO "U",200X100MM,TRATAMENT</v>
      </c>
      <c r="C14475" s="141" t="s">
        <v>49690</v>
      </c>
      <c r="D14475" s="141" t="s">
        <v>49638</v>
      </c>
      <c r="E14475" s="141" t="s">
        <v>49599</v>
      </c>
      <c r="I14475" s="141" t="s">
        <v>285</v>
      </c>
      <c r="J14475" s="649">
        <v>104.38</v>
      </c>
    </row>
    <row r="14476" spans="1:10" hidden="1">
      <c r="A14476" s="141" t="s">
        <v>49726</v>
      </c>
      <c r="B14476" s="141" t="str">
        <f t="shared" si="226"/>
        <v>ELETROCALHA PERFURADA,COM TAMPA,TIPO "U",200X100MM,TRATAMENTO SUPERFICIAL PRE-ZINCADO A QUENTE,EXCLUSIVE CONEXOES,ACESSOELETROCALHA PERFURADA,COM TAMPA,TIPO "U",200X100MM,TRATAMENTRIOS E FIXACAO SUPERIOR.FORNECIMENTO E COLOCACAOELETROCALHA PERFURADA,COM TAMPA,TIPO "U",200X100MM,TRATAMENT</v>
      </c>
      <c r="C14476" s="141" t="s">
        <v>49690</v>
      </c>
      <c r="D14476" s="141" t="s">
        <v>49638</v>
      </c>
      <c r="E14476" s="141" t="s">
        <v>49599</v>
      </c>
      <c r="I14476" s="141" t="s">
        <v>285</v>
      </c>
      <c r="J14476" s="649">
        <v>98.04</v>
      </c>
    </row>
    <row r="14477" spans="1:10" hidden="1">
      <c r="A14477" s="141" t="s">
        <v>49727</v>
      </c>
      <c r="B14477" s="141" t="str">
        <f t="shared" si="226"/>
        <v>ELETROCALHA PERFURADA,COM TAMPA,TIPO "U",300X100MM,TRATAMENTO SUPERFICIAL PRE-ZINCADO A QUENTE,EXCLUSIVE CONEXOES,ACESSOELETROCALHA PERFURADA,COM TAMPA,TIPO "U",300X100MM,TRATAMENTRIOS E FIXACAO SUPERIOR.FORNECIMENTO E COLOCACAOELETROCALHA PERFURADA,COM TAMPA,TIPO "U",300X100MM,TRATAMENT</v>
      </c>
      <c r="C14477" s="141" t="s">
        <v>49728</v>
      </c>
      <c r="D14477" s="141" t="s">
        <v>49638</v>
      </c>
      <c r="E14477" s="141" t="s">
        <v>49599</v>
      </c>
      <c r="I14477" s="141" t="s">
        <v>285</v>
      </c>
      <c r="J14477" s="649">
        <v>133.62</v>
      </c>
    </row>
    <row r="14478" spans="1:10" hidden="1">
      <c r="A14478" s="141" t="s">
        <v>49729</v>
      </c>
      <c r="B14478" s="141" t="str">
        <f t="shared" si="226"/>
        <v>ELETROCALHA PERFURADA,COM TAMPA,TIPO "U",300X100MM,TRATAMENTO SUPERFICIAL PRE-ZINCADO A QUENTE,EXCLUSIVE CONEXOES,ACESSOELETROCALHA PERFURADA,COM TAMPA,TIPO "U",300X100MM,TRATAMENTRIOS E FIXACAO SUPERIOR.FORNECIMENTO E COLOCACAOELETROCALHA PERFURADA,COM TAMPA,TIPO "U",300X100MM,TRATAMENT</v>
      </c>
      <c r="C14478" s="141" t="s">
        <v>49728</v>
      </c>
      <c r="D14478" s="141" t="s">
        <v>49638</v>
      </c>
      <c r="E14478" s="141" t="s">
        <v>49599</v>
      </c>
      <c r="I14478" s="141" t="s">
        <v>285</v>
      </c>
      <c r="J14478" s="649">
        <v>127.28</v>
      </c>
    </row>
    <row r="14479" spans="1:10" hidden="1">
      <c r="A14479" s="141" t="s">
        <v>49730</v>
      </c>
      <c r="B14479" s="141" t="str">
        <f t="shared" si="226"/>
        <v>ELETROCALHA PERFURADA,COM TAMPA,TIPO "U",400X100MM,TRATAMENTO SUPERFICIAL PRE-ZINCADO A QUENTE,EXCLUSIVE CONEXOES,ACESSOELETROCALHA PERFURADA,COM TAMPA,TIPO "U",400X100MM,TRATAMENTRIOS E FIXACAO SUPERIOR.FORNECIMENTO E COLOCACAOELETROCALHA PERFURADA,COM TAMPA,TIPO "U",400X100MM,TRATAMENT</v>
      </c>
      <c r="C14479" s="141" t="s">
        <v>49696</v>
      </c>
      <c r="D14479" s="141" t="s">
        <v>49638</v>
      </c>
      <c r="E14479" s="141" t="s">
        <v>49599</v>
      </c>
      <c r="I14479" s="141" t="s">
        <v>285</v>
      </c>
      <c r="J14479" s="649">
        <v>162.19</v>
      </c>
    </row>
    <row r="14480" spans="1:10" hidden="1">
      <c r="A14480" s="141" t="s">
        <v>49731</v>
      </c>
      <c r="B14480" s="141" t="str">
        <f t="shared" si="226"/>
        <v>ELETROCALHA PERFURADA,COM TAMPA,TIPO "U",400X100MM,TRATAMENTO SUPERFICIAL PRE-ZINCADO A QUENTE,EXCLUSIVE CONEXOES,ACESSOELETROCALHA PERFURADA,COM TAMPA,TIPO "U",400X100MM,TRATAMENTRIOS E FIXACAO SUPERIOR.FORNECIMENTO E COLOCACAOELETROCALHA PERFURADA,COM TAMPA,TIPO "U",400X100MM,TRATAMENT</v>
      </c>
      <c r="C14480" s="141" t="s">
        <v>49696</v>
      </c>
      <c r="D14480" s="141" t="s">
        <v>49638</v>
      </c>
      <c r="E14480" s="141" t="s">
        <v>49599</v>
      </c>
      <c r="I14480" s="141" t="s">
        <v>285</v>
      </c>
      <c r="J14480" s="649">
        <v>155.85</v>
      </c>
    </row>
    <row r="14481" spans="1:10" hidden="1">
      <c r="A14481" s="141" t="s">
        <v>49732</v>
      </c>
      <c r="B14481" s="141" t="str">
        <f t="shared" si="226"/>
        <v>ELETROCALHA LISA,COM TAMPA,TIPO "U",50X50MM,TRATAMENTO SUPERFICIAL PRE-ZINCADO A QUENTE,INCLUSIVE CONEXOES,ACESSORIOS EELETROCALHA LISA,COM TAMPA,TIPO "U",50X50MM,TRATAMENTO SUPERFIXACAO SUPERIOR.FORNECIMENTO E COLOCACAOELETROCALHA LISA,COM TAMPA,TIPO "U",50X50MM,TRATAMENTO SUPER</v>
      </c>
      <c r="C14481" s="141" t="s">
        <v>49733</v>
      </c>
      <c r="D14481" s="141" t="s">
        <v>49734</v>
      </c>
      <c r="E14481" s="141" t="s">
        <v>49735</v>
      </c>
      <c r="I14481" s="141" t="s">
        <v>285</v>
      </c>
      <c r="J14481" s="649">
        <v>82.51</v>
      </c>
    </row>
    <row r="14482" spans="1:10" hidden="1">
      <c r="A14482" s="141" t="s">
        <v>49736</v>
      </c>
      <c r="B14482" s="141" t="str">
        <f t="shared" si="226"/>
        <v>ELETROCALHA LISA,COM TAMPA,TIPO "U",50X50MM,TRATAMENTO SUPERFICIAL PRE-ZINCADO A QUENTE,INCLUSIVE CONEXOES,ACESSORIOS EELETROCALHA LISA,COM TAMPA,TIPO "U",50X50MM,TRATAMENTO SUPERFIXACAO SUPERIOR.FORNECIMENTO E COLOCACAOELETROCALHA LISA,COM TAMPA,TIPO "U",50X50MM,TRATAMENTO SUPER</v>
      </c>
      <c r="C14482" s="141" t="s">
        <v>49733</v>
      </c>
      <c r="D14482" s="141" t="s">
        <v>49734</v>
      </c>
      <c r="E14482" s="141" t="s">
        <v>49735</v>
      </c>
      <c r="I14482" s="141" t="s">
        <v>285</v>
      </c>
      <c r="J14482" s="649">
        <v>76.180000000000007</v>
      </c>
    </row>
    <row r="14483" spans="1:10" hidden="1">
      <c r="A14483" s="141" t="s">
        <v>49737</v>
      </c>
      <c r="B14483" s="141" t="str">
        <f t="shared" si="226"/>
        <v>ELETROCALHA LISA,COM TAMPA,TIPO "U",100X50MM,TRATAMENTO SUPERFICIAL PRE-ZINCADO A QUENTE,INCLUSIVE CONEXOES,ACESSORIOS EELETROCALHA LISA,COM TAMPA,TIPO "U",100X50MM,TRATAMENTO SUPEFIXACAO SUPERIOR.FORNECIMENTO E COLOCACAOELETROCALHA LISA,COM TAMPA,TIPO "U",100X50MM,TRATAMENTO SUPE</v>
      </c>
      <c r="C14483" s="141" t="s">
        <v>49738</v>
      </c>
      <c r="D14483" s="141" t="s">
        <v>49739</v>
      </c>
      <c r="E14483" s="141" t="s">
        <v>49735</v>
      </c>
      <c r="I14483" s="141" t="s">
        <v>285</v>
      </c>
      <c r="J14483" s="649">
        <v>89.85</v>
      </c>
    </row>
    <row r="14484" spans="1:10" hidden="1">
      <c r="A14484" s="141" t="s">
        <v>49740</v>
      </c>
      <c r="B14484" s="141" t="str">
        <f t="shared" si="226"/>
        <v>ELETROCALHA LISA,COM TAMPA,TIPO "U",100X50MM,TRATAMENTO SUPERFICIAL PRE-ZINCADO A QUENTE,INCLUSIVE CONEXOES,ACESSORIOS EELETROCALHA LISA,COM TAMPA,TIPO "U",100X50MM,TRATAMENTO SUPEFIXACAO SUPERIOR.FORNECIMENTO E COLOCACAOELETROCALHA LISA,COM TAMPA,TIPO "U",100X50MM,TRATAMENTO SUPE</v>
      </c>
      <c r="C14484" s="141" t="s">
        <v>49738</v>
      </c>
      <c r="D14484" s="141" t="s">
        <v>49739</v>
      </c>
      <c r="E14484" s="141" t="s">
        <v>49735</v>
      </c>
      <c r="I14484" s="141" t="s">
        <v>285</v>
      </c>
      <c r="J14484" s="649">
        <v>83.52</v>
      </c>
    </row>
    <row r="14485" spans="1:10" hidden="1">
      <c r="A14485" s="141" t="s">
        <v>49741</v>
      </c>
      <c r="B14485" s="141" t="str">
        <f t="shared" si="226"/>
        <v>ELETROCALHA LISA,COM TAMPA,TIPO "U",150X50MM,TRATAMENTO SUPERFICIAL PRE-ZINCADO A QUENTE,INCLUSIVE CONEXOES,ACESSORIOS EELETROCALHA LISA,COM TAMPA,TIPO "U",150X50MM,TRATAMENTO SUPEFIXACAO SUPERIOR.FORNECIMENTO E COLOCACAOELETROCALHA LISA,COM TAMPA,TIPO "U",150X50MM,TRATAMENTO SUPE</v>
      </c>
      <c r="C14485" s="141" t="s">
        <v>49742</v>
      </c>
      <c r="D14485" s="141" t="s">
        <v>49739</v>
      </c>
      <c r="E14485" s="141" t="s">
        <v>49735</v>
      </c>
      <c r="I14485" s="141" t="s">
        <v>285</v>
      </c>
      <c r="J14485" s="649">
        <v>104.24</v>
      </c>
    </row>
    <row r="14486" spans="1:10" hidden="1">
      <c r="A14486" s="141" t="s">
        <v>49743</v>
      </c>
      <c r="B14486" s="141" t="str">
        <f t="shared" si="226"/>
        <v>ELETROCALHA LISA,COM TAMPA,TIPO "U",150X50MM,TRATAMENTO SUPERFICIAL PRE-ZINCADO A QUENTE,INCLUSIVE CONEXOES,ACESSORIOS EELETROCALHA LISA,COM TAMPA,TIPO "U",150X50MM,TRATAMENTO SUPEFIXACAO SUPERIOR.FORNECIMENTO E COLOCACAOELETROCALHA LISA,COM TAMPA,TIPO "U",150X50MM,TRATAMENTO SUPE</v>
      </c>
      <c r="C14486" s="141" t="s">
        <v>49742</v>
      </c>
      <c r="D14486" s="141" t="s">
        <v>49739</v>
      </c>
      <c r="E14486" s="141" t="s">
        <v>49735</v>
      </c>
      <c r="I14486" s="141" t="s">
        <v>285</v>
      </c>
      <c r="J14486" s="649">
        <v>97.9</v>
      </c>
    </row>
    <row r="14487" spans="1:10" hidden="1">
      <c r="A14487" s="141" t="s">
        <v>49744</v>
      </c>
      <c r="B14487" s="141" t="str">
        <f t="shared" si="226"/>
        <v>ELETROCALHA LISA,COM TAMPA,TIPO "U",200X50MM,TRATAMENTO SUPERFICIAL PRE-ZINCADO A QUENTE,INCLUSIVE CONEXOES,ACESSORIOS EELETROCALHA LISA,COM TAMPA,TIPO "U",200X50MM,TRATAMENTO SUPEFIXACAO SUPERIOR.FORNECIMENTO E COLOCACAOELETROCALHA LISA,COM TAMPA,TIPO "U",200X50MM,TRATAMENTO SUPE</v>
      </c>
      <c r="C14487" s="141" t="s">
        <v>49745</v>
      </c>
      <c r="D14487" s="141" t="s">
        <v>49739</v>
      </c>
      <c r="E14487" s="141" t="s">
        <v>49735</v>
      </c>
      <c r="I14487" s="141" t="s">
        <v>285</v>
      </c>
      <c r="J14487" s="649">
        <v>114.09</v>
      </c>
    </row>
    <row r="14488" spans="1:10" hidden="1">
      <c r="A14488" s="141" t="s">
        <v>49746</v>
      </c>
      <c r="B14488" s="141" t="str">
        <f t="shared" si="226"/>
        <v>ELETROCALHA LISA,COM TAMPA,TIPO "U",200X50MM,TRATAMENTO SUPERFICIAL PRE-ZINCADO A QUENTE,INCLUSIVE CONEXOES,ACESSORIOS EELETROCALHA LISA,COM TAMPA,TIPO "U",200X50MM,TRATAMENTO SUPEFIXACAO SUPERIOR.FORNECIMENTO E COLOCACAOELETROCALHA LISA,COM TAMPA,TIPO "U",200X50MM,TRATAMENTO SUPE</v>
      </c>
      <c r="C14488" s="141" t="s">
        <v>49745</v>
      </c>
      <c r="D14488" s="141" t="s">
        <v>49739</v>
      </c>
      <c r="E14488" s="141" t="s">
        <v>49735</v>
      </c>
      <c r="I14488" s="141" t="s">
        <v>285</v>
      </c>
      <c r="J14488" s="649">
        <v>107.76</v>
      </c>
    </row>
    <row r="14489" spans="1:10" hidden="1">
      <c r="A14489" s="141" t="s">
        <v>49747</v>
      </c>
      <c r="B14489" s="141" t="str">
        <f t="shared" si="226"/>
        <v>ELETROCALHA LISA,COM TAMPA,TIPO "U",300X50MM,TRATAMENTO SUPERFICIAL PRE-ZINCADO A QUENTE,INCLUSIVE CONEXOES,ACESSORIOS EELETROCALHA LISA,COM TAMPA,TIPO "U",300X50MM,TRATAMENTO SUPEFIXACAO SUPERIOR.FORNECIMENTO E COLOCACAOELETROCALHA LISA,COM TAMPA,TIPO "U",300X50MM,TRATAMENTO SUPE</v>
      </c>
      <c r="C14489" s="141" t="s">
        <v>49748</v>
      </c>
      <c r="D14489" s="141" t="s">
        <v>49739</v>
      </c>
      <c r="E14489" s="141" t="s">
        <v>49735</v>
      </c>
      <c r="I14489" s="141" t="s">
        <v>285</v>
      </c>
      <c r="J14489" s="649">
        <v>143.41999999999999</v>
      </c>
    </row>
    <row r="14490" spans="1:10" hidden="1">
      <c r="A14490" s="141" t="s">
        <v>49749</v>
      </c>
      <c r="B14490" s="141" t="str">
        <f t="shared" si="226"/>
        <v>ELETROCALHA LISA,COM TAMPA,TIPO "U",300X50MM,TRATAMENTO SUPERFICIAL PRE-ZINCADO A QUENTE,INCLUSIVE CONEXOES,ACESSORIOS EELETROCALHA LISA,COM TAMPA,TIPO "U",300X50MM,TRATAMENTO SUPEFIXACAO SUPERIOR.FORNECIMENTO E COLOCACAOELETROCALHA LISA,COM TAMPA,TIPO "U",300X50MM,TRATAMENTO SUPE</v>
      </c>
      <c r="C14490" s="141" t="s">
        <v>49748</v>
      </c>
      <c r="D14490" s="141" t="s">
        <v>49739</v>
      </c>
      <c r="E14490" s="141" t="s">
        <v>49735</v>
      </c>
      <c r="I14490" s="141" t="s">
        <v>285</v>
      </c>
      <c r="J14490" s="649">
        <v>137.08000000000001</v>
      </c>
    </row>
    <row r="14491" spans="1:10" hidden="1">
      <c r="A14491" s="141" t="s">
        <v>49750</v>
      </c>
      <c r="B14491" s="141" t="str">
        <f t="shared" si="226"/>
        <v>ELETROCALHA LISA,COM TAMPA,TIPO "U",400X50MM,TRATAMENTO SUPERFICIAL PRE-ZINCADO A QUENTE,INCLUSIVE CONEXOES,ACESSORIOS EELETROCALHA LISA,COM TAMPA,TIPO "U",400X50MM,TRATAMENTO SUPEFIXACAO SUPERIOR.FORNECIMENTO E COLOCACAOELETROCALHA LISA,COM TAMPA,TIPO "U",400X50MM,TRATAMENTO SUPE</v>
      </c>
      <c r="C14491" s="141" t="s">
        <v>49751</v>
      </c>
      <c r="D14491" s="141" t="s">
        <v>49739</v>
      </c>
      <c r="E14491" s="141" t="s">
        <v>49735</v>
      </c>
      <c r="I14491" s="141" t="s">
        <v>285</v>
      </c>
      <c r="J14491" s="649">
        <v>187.34</v>
      </c>
    </row>
    <row r="14492" spans="1:10" hidden="1">
      <c r="A14492" s="141" t="s">
        <v>49752</v>
      </c>
      <c r="B14492" s="141" t="str">
        <f t="shared" si="226"/>
        <v>ELETROCALHA LISA,COM TAMPA,TIPO "U",400X50MM,TRATAMENTO SUPERFICIAL PRE-ZINCADO A QUENTE,INCLUSIVE CONEXOES,ACESSORIOS EELETROCALHA LISA,COM TAMPA,TIPO "U",400X50MM,TRATAMENTO SUPEFIXACAO SUPERIOR.FORNECIMENTO E COLOCACAOELETROCALHA LISA,COM TAMPA,TIPO "U",400X50MM,TRATAMENTO SUPE</v>
      </c>
      <c r="C14492" s="141" t="s">
        <v>49751</v>
      </c>
      <c r="D14492" s="141" t="s">
        <v>49739</v>
      </c>
      <c r="E14492" s="141" t="s">
        <v>49735</v>
      </c>
      <c r="I14492" s="141" t="s">
        <v>285</v>
      </c>
      <c r="J14492" s="649">
        <v>181</v>
      </c>
    </row>
    <row r="14493" spans="1:10" hidden="1">
      <c r="A14493" s="141" t="s">
        <v>49753</v>
      </c>
      <c r="B14493" s="141" t="str">
        <f t="shared" si="226"/>
        <v>ELETROCALHA LISA,COM TAMPA,TIPO "U",100X75MM,TRATAMENTO SUPERFICIAL PRE-ZINCADO A QUENTE,INCLUSIVE CONEXOES,ACESSORIOS EELETROCALHA LISA,COM TAMPA,TIPO "U",100X75MM,TRATAMENTO SUPEFIXACAO SUPERIOR.FORNECIMENTO E COLOCACAOELETROCALHA LISA,COM TAMPA,TIPO "U",100X75MM,TRATAMENTO SUPE</v>
      </c>
      <c r="C14493" s="141" t="s">
        <v>49754</v>
      </c>
      <c r="D14493" s="141" t="s">
        <v>49739</v>
      </c>
      <c r="E14493" s="141" t="s">
        <v>49735</v>
      </c>
      <c r="I14493" s="141" t="s">
        <v>285</v>
      </c>
      <c r="J14493" s="649">
        <v>98.36</v>
      </c>
    </row>
    <row r="14494" spans="1:10" hidden="1">
      <c r="A14494" s="141" t="s">
        <v>49755</v>
      </c>
      <c r="B14494" s="141" t="str">
        <f t="shared" si="226"/>
        <v>ELETROCALHA LISA,COM TAMPA,TIPO "U",100X75MM,TRATAMENTO SUPERFICIAL PRE-ZINCADO A QUENTE,INCLUSIVE CONEXOES,ACESSORIOS EELETROCALHA LISA,COM TAMPA,TIPO "U",100X75MM,TRATAMENTO SUPEFIXACAO SUPERIOR.FORNECIMENTO E COLOCACAOELETROCALHA LISA,COM TAMPA,TIPO "U",100X75MM,TRATAMENTO SUPE</v>
      </c>
      <c r="C14494" s="141" t="s">
        <v>49754</v>
      </c>
      <c r="D14494" s="141" t="s">
        <v>49739</v>
      </c>
      <c r="E14494" s="141" t="s">
        <v>49735</v>
      </c>
      <c r="I14494" s="141" t="s">
        <v>285</v>
      </c>
      <c r="J14494" s="649">
        <v>92.02</v>
      </c>
    </row>
    <row r="14495" spans="1:10" hidden="1">
      <c r="A14495" s="141" t="s">
        <v>49756</v>
      </c>
      <c r="B14495" s="141" t="str">
        <f t="shared" si="226"/>
        <v>ELETROCALHA LISA,COM TAMPA,TIPO "U",150X75MM,TRATAMENTO SUPERFICIAL PRE-ZINCADO A QUENTE,INCLUSIVE CONEXOES,ACESSORIOS EELETROCALHA LISA,COM TAMPA,TIPO "U",150X75MM,TRATAMENTO SUPEFIXACAO SUPERIOR.FORNECIMENTO E COLOCACAOELETROCALHA LISA,COM TAMPA,TIPO "U",150X75MM,TRATAMENTO SUPE</v>
      </c>
      <c r="C14495" s="141" t="s">
        <v>49757</v>
      </c>
      <c r="D14495" s="141" t="s">
        <v>49739</v>
      </c>
      <c r="E14495" s="141" t="s">
        <v>49735</v>
      </c>
      <c r="I14495" s="141" t="s">
        <v>285</v>
      </c>
      <c r="J14495" s="649">
        <v>110.11</v>
      </c>
    </row>
    <row r="14496" spans="1:10" hidden="1">
      <c r="A14496" s="141" t="s">
        <v>49758</v>
      </c>
      <c r="B14496" s="141" t="str">
        <f t="shared" si="226"/>
        <v>ELETROCALHA LISA,COM TAMPA,TIPO "U",150X75MM,TRATAMENTO SUPERFICIAL PRE-ZINCADO A QUENTE,INCLUSIVE CONEXOES,ACESSORIOS EELETROCALHA LISA,COM TAMPA,TIPO "U",150X75MM,TRATAMENTO SUPEFIXACAO SUPERIOR.FORNECIMENTO E COLOCACAOELETROCALHA LISA,COM TAMPA,TIPO "U",150X75MM,TRATAMENTO SUPE</v>
      </c>
      <c r="C14496" s="141" t="s">
        <v>49757</v>
      </c>
      <c r="D14496" s="141" t="s">
        <v>49739</v>
      </c>
      <c r="E14496" s="141" t="s">
        <v>49735</v>
      </c>
      <c r="I14496" s="141" t="s">
        <v>285</v>
      </c>
      <c r="J14496" s="649">
        <v>103.78</v>
      </c>
    </row>
    <row r="14497" spans="1:10" hidden="1">
      <c r="A14497" s="141" t="s">
        <v>49759</v>
      </c>
      <c r="B14497" s="141" t="str">
        <f t="shared" si="226"/>
        <v>ELETROCALHA LISA,COM TAMPA,TIPO "U",200X75MM,TRATAMENTO SUPERFICIAL PRE-ZINCADO A QUENTE,INCLUSIVE CONEXOES,ACESSORIOS EELETROCALHA LISA,COM TAMPA,TIPO "U",200X75MM,TRATAMENTO SUPEFIXACAO SUPERIOR.FORNECIMENTO E COLOCACAOELETROCALHA LISA,COM TAMPA,TIPO "U",200X75MM,TRATAMENTO SUPE</v>
      </c>
      <c r="C14497" s="141" t="s">
        <v>49760</v>
      </c>
      <c r="D14497" s="141" t="s">
        <v>49739</v>
      </c>
      <c r="E14497" s="141" t="s">
        <v>49735</v>
      </c>
      <c r="I14497" s="141" t="s">
        <v>285</v>
      </c>
      <c r="J14497" s="649">
        <v>119.82</v>
      </c>
    </row>
    <row r="14498" spans="1:10" hidden="1">
      <c r="A14498" s="141" t="s">
        <v>49761</v>
      </c>
      <c r="B14498" s="141" t="str">
        <f t="shared" si="226"/>
        <v>ELETROCALHA LISA,COM TAMPA,TIPO "U",200X75MM,TRATAMENTO SUPERFICIAL PRE-ZINCADO A QUENTE,INCLUSIVE CONEXOES,ACESSORIOS EELETROCALHA LISA,COM TAMPA,TIPO "U",200X75MM,TRATAMENTO SUPEFIXACAO SUPERIOR.FORNECIMENTO E COLOCACAOELETROCALHA LISA,COM TAMPA,TIPO "U",200X75MM,TRATAMENTO SUPE</v>
      </c>
      <c r="C14498" s="141" t="s">
        <v>49760</v>
      </c>
      <c r="D14498" s="141" t="s">
        <v>49739</v>
      </c>
      <c r="E14498" s="141" t="s">
        <v>49735</v>
      </c>
      <c r="I14498" s="141" t="s">
        <v>285</v>
      </c>
      <c r="J14498" s="649">
        <v>113.49</v>
      </c>
    </row>
    <row r="14499" spans="1:10" hidden="1">
      <c r="A14499" s="141" t="s">
        <v>49762</v>
      </c>
      <c r="B14499" s="141" t="str">
        <f t="shared" si="226"/>
        <v>ELETROCALHA LISA,COM TAMPA,TIPO "U",300X75MM,TRATAMENTO SUPERFICIAL PRE-ZINCADO A QUENTE,INCLUSIVE CONEXOES,ACESSORIOS EELETROCALHA LISA,COM TAMPA,TIPO "U",300X75MM,TRATAMENTO SUPEFIXACAO SUPERIOR.FORNECIMENTO E COLOCACAOELETROCALHA LISA,COM TAMPA,TIPO "U",300X75MM,TRATAMENTO SUPE</v>
      </c>
      <c r="C14499" s="141" t="s">
        <v>49763</v>
      </c>
      <c r="D14499" s="141" t="s">
        <v>49739</v>
      </c>
      <c r="E14499" s="141" t="s">
        <v>49735</v>
      </c>
      <c r="I14499" s="141" t="s">
        <v>285</v>
      </c>
      <c r="J14499" s="649">
        <v>150.19</v>
      </c>
    </row>
    <row r="14500" spans="1:10" hidden="1">
      <c r="A14500" s="141" t="s">
        <v>49764</v>
      </c>
      <c r="B14500" s="141" t="str">
        <f t="shared" si="226"/>
        <v>ELETROCALHA LISA,COM TAMPA,TIPO "U",300X75MM,TRATAMENTO SUPERFICIAL PRE-ZINCADO A QUENTE,INCLUSIVE CONEXOES,ACESSORIOS EELETROCALHA LISA,COM TAMPA,TIPO "U",300X75MM,TRATAMENTO SUPEFIXACAO SUPERIOR.FORNECIMENTO E COLOCACAOELETROCALHA LISA,COM TAMPA,TIPO "U",300X75MM,TRATAMENTO SUPE</v>
      </c>
      <c r="C14500" s="141" t="s">
        <v>49763</v>
      </c>
      <c r="D14500" s="141" t="s">
        <v>49739</v>
      </c>
      <c r="E14500" s="141" t="s">
        <v>49735</v>
      </c>
      <c r="I14500" s="141" t="s">
        <v>285</v>
      </c>
      <c r="J14500" s="649">
        <v>143.86000000000001</v>
      </c>
    </row>
    <row r="14501" spans="1:10" hidden="1">
      <c r="A14501" s="141" t="s">
        <v>49765</v>
      </c>
      <c r="B14501" s="141" t="str">
        <f t="shared" si="226"/>
        <v>ELETROCALHA LISA,COM TAMPA,TIPO "U",400X75MM,TRATAMENTO SUPERFICIAL PRE-ZINCADO A QUENTE,INCLUSIVE CONEXOES,ACESSORIOS EELETROCALHA LISA,COM TAMPA,TIPO "U",400X75MM,TRATAMENTO SUPEFIXACAO SUPERIOR.FORNECIMENTO E COLOCACAOELETROCALHA LISA,COM TAMPA,TIPO "U",400X75MM,TRATAMENTO SUPE</v>
      </c>
      <c r="C14501" s="141" t="s">
        <v>49766</v>
      </c>
      <c r="D14501" s="141" t="s">
        <v>49739</v>
      </c>
      <c r="E14501" s="141" t="s">
        <v>49735</v>
      </c>
      <c r="I14501" s="141" t="s">
        <v>285</v>
      </c>
      <c r="J14501" s="649">
        <v>195.45</v>
      </c>
    </row>
    <row r="14502" spans="1:10" hidden="1">
      <c r="A14502" s="141" t="s">
        <v>49767</v>
      </c>
      <c r="B14502" s="141" t="str">
        <f t="shared" si="226"/>
        <v>ELETROCALHA LISA,COM TAMPA,TIPO "U",400X75MM,TRATAMENTO SUPERFICIAL PRE-ZINCADO A QUENTE,INCLUSIVE CONEXOES,ACESSORIOS EELETROCALHA LISA,COM TAMPA,TIPO "U",400X75MM,TRATAMENTO SUPEFIXACAO SUPERIOR.FORNECIMENTO E COLOCACAOELETROCALHA LISA,COM TAMPA,TIPO "U",400X75MM,TRATAMENTO SUPE</v>
      </c>
      <c r="C14502" s="141" t="s">
        <v>49766</v>
      </c>
      <c r="D14502" s="141" t="s">
        <v>49739</v>
      </c>
      <c r="E14502" s="141" t="s">
        <v>49735</v>
      </c>
      <c r="I14502" s="141" t="s">
        <v>285</v>
      </c>
      <c r="J14502" s="649">
        <v>189.11</v>
      </c>
    </row>
    <row r="14503" spans="1:10" hidden="1">
      <c r="A14503" s="141" t="s">
        <v>49768</v>
      </c>
      <c r="B14503" s="141" t="str">
        <f t="shared" si="226"/>
        <v>ELETROCALHA LISA,COM TAMPA,TIPO "U",100X100MM,TRATAMENTO SUPERFICIAL PRE-ZINCADO A QUENTE,INCLUSIVE CONEXOES,ACESSORIOSELETROCALHA LISA,COM TAMPA,TIPO "U",100X100MM,TRATAMENTO SUPE FIXACAO SUPERIOR.FORNECIMENTO E COLOCACAOELETROCALHA LISA,COM TAMPA,TIPO "U",100X100MM,TRATAMENTO SUP</v>
      </c>
      <c r="C14503" s="141" t="s">
        <v>49769</v>
      </c>
      <c r="D14503" s="141" t="s">
        <v>49770</v>
      </c>
      <c r="E14503" s="141" t="s">
        <v>49771</v>
      </c>
      <c r="I14503" s="141" t="s">
        <v>285</v>
      </c>
      <c r="J14503" s="649">
        <v>101.21</v>
      </c>
    </row>
    <row r="14504" spans="1:10" hidden="1">
      <c r="A14504" s="141" t="s">
        <v>49772</v>
      </c>
      <c r="B14504" s="141" t="str">
        <f t="shared" si="226"/>
        <v>ELETROCALHA LISA,COM TAMPA,TIPO "U",100X100MM,TRATAMENTO SUPERFICIAL PRE-ZINCADO A QUENTE,INCLUSIVE CONEXOES,ACESSORIOSELETROCALHA LISA,COM TAMPA,TIPO "U",100X100MM,TRATAMENTO SUPE FIXACAO SUPERIOR.FORNECIMENTO E COLOCACAOELETROCALHA LISA,COM TAMPA,TIPO "U",100X100MM,TRATAMENTO SUP</v>
      </c>
      <c r="C14504" s="141" t="s">
        <v>49769</v>
      </c>
      <c r="D14504" s="141" t="s">
        <v>49770</v>
      </c>
      <c r="E14504" s="141" t="s">
        <v>49771</v>
      </c>
      <c r="I14504" s="141" t="s">
        <v>285</v>
      </c>
      <c r="J14504" s="649">
        <v>94.87</v>
      </c>
    </row>
    <row r="14505" spans="1:10" hidden="1">
      <c r="A14505" s="141" t="s">
        <v>49773</v>
      </c>
      <c r="B14505" s="141" t="str">
        <f t="shared" si="226"/>
        <v>ELETROCALHA LISA,COM TAMPA,TIPO "U",150X100MM,TRATAMENTO SUPERFICIAL PRE-ZINCADO A QUENTE,INCLUSIVE CONEXOES,ACESSORIOSELETROCALHA LISA,COM TAMPA,TIPO "U",150X100MM,TRATAMENTO SUPE FIXACAO SUPERIOR.FORNECIMENTO E COLOCACAOELETROCALHA LISA,COM TAMPA,TIPO "U",150X100MM,TRATAMENTO SUP</v>
      </c>
      <c r="C14505" s="141" t="s">
        <v>49774</v>
      </c>
      <c r="D14505" s="141" t="s">
        <v>49770</v>
      </c>
      <c r="E14505" s="141" t="s">
        <v>49771</v>
      </c>
      <c r="I14505" s="141" t="s">
        <v>285</v>
      </c>
      <c r="J14505" s="649">
        <v>114.65</v>
      </c>
    </row>
    <row r="14506" spans="1:10" hidden="1">
      <c r="A14506" s="141" t="s">
        <v>49775</v>
      </c>
      <c r="B14506" s="141" t="str">
        <f t="shared" si="226"/>
        <v>ELETROCALHA LISA,COM TAMPA,TIPO "U",150X100MM,TRATAMENTO SUPERFICIAL PRE-ZINCADO A QUENTE,INCLUSIVE CONEXOES,ACESSORIOSELETROCALHA LISA,COM TAMPA,TIPO "U",150X100MM,TRATAMENTO SUPE FIXACAO SUPERIOR.FORNECIMENTO E COLOCACAOELETROCALHA LISA,COM TAMPA,TIPO "U",150X100MM,TRATAMENTO SUP</v>
      </c>
      <c r="C14506" s="141" t="s">
        <v>49774</v>
      </c>
      <c r="D14506" s="141" t="s">
        <v>49770</v>
      </c>
      <c r="E14506" s="141" t="s">
        <v>49771</v>
      </c>
      <c r="I14506" s="141" t="s">
        <v>285</v>
      </c>
      <c r="J14506" s="649">
        <v>108.31</v>
      </c>
    </row>
    <row r="14507" spans="1:10" hidden="1">
      <c r="A14507" s="141" t="s">
        <v>49776</v>
      </c>
      <c r="B14507" s="141" t="str">
        <f t="shared" si="226"/>
        <v>ELETROCALHA LISA,COM TAMPA,TIPO "U",200X100MM,TRATAMENTO SUPERFICIAL PRE-ZINCADO A QUENTE,INCLUSIVE CONEXOES,ACESSORIOSELETROCALHA LISA,COM TAMPA,TIPO "U",200X100MM,TRATAMENTO SUPE FIXACAO SUPERIOR.FORNECIMENTO E COLOCACAOELETROCALHA LISA,COM TAMPA,TIPO "U",200X100MM,TRATAMENTO SUP</v>
      </c>
      <c r="C14507" s="141" t="s">
        <v>49777</v>
      </c>
      <c r="D14507" s="141" t="s">
        <v>49770</v>
      </c>
      <c r="E14507" s="141" t="s">
        <v>49771</v>
      </c>
      <c r="I14507" s="141" t="s">
        <v>285</v>
      </c>
      <c r="J14507" s="649">
        <v>125.54</v>
      </c>
    </row>
    <row r="14508" spans="1:10" hidden="1">
      <c r="A14508" s="141" t="s">
        <v>49778</v>
      </c>
      <c r="B14508" s="141" t="str">
        <f t="shared" si="226"/>
        <v>ELETROCALHA LISA,COM TAMPA,TIPO "U",200X100MM,TRATAMENTO SUPERFICIAL PRE-ZINCADO A QUENTE,INCLUSIVE CONEXOES,ACESSORIOSELETROCALHA LISA,COM TAMPA,TIPO "U",200X100MM,TRATAMENTO SUPE FIXACAO SUPERIOR.FORNECIMENTO E COLOCACAOELETROCALHA LISA,COM TAMPA,TIPO "U",200X100MM,TRATAMENTO SUP</v>
      </c>
      <c r="C14508" s="141" t="s">
        <v>49777</v>
      </c>
      <c r="D14508" s="141" t="s">
        <v>49770</v>
      </c>
      <c r="E14508" s="141" t="s">
        <v>49771</v>
      </c>
      <c r="I14508" s="141" t="s">
        <v>285</v>
      </c>
      <c r="J14508" s="649">
        <v>119.21</v>
      </c>
    </row>
    <row r="14509" spans="1:10" hidden="1">
      <c r="A14509" s="141" t="s">
        <v>49779</v>
      </c>
      <c r="B14509" s="141" t="str">
        <f t="shared" si="226"/>
        <v>ELETROCALHA LISA,COM TAMPA,TIPO "U",300X100MM,TRATAMENTO SUPERFICIAL PRE-ZINCADO A QUENTE,INCLUSIVE CONEXOES,ACESSORIOSELETROCALHA LISA,COM TAMPA,TIPO "U",300X100MM,TRATAMENTO SUPE FIXACAO SUPERIOR.FORNECIMENTO E COLOCACAOELETROCALHA LISA,COM TAMPA,TIPO "U",300X100MM,TRATAMENTO SUP</v>
      </c>
      <c r="C14509" s="141" t="s">
        <v>49780</v>
      </c>
      <c r="D14509" s="141" t="s">
        <v>49770</v>
      </c>
      <c r="E14509" s="141" t="s">
        <v>49771</v>
      </c>
      <c r="I14509" s="141" t="s">
        <v>285</v>
      </c>
      <c r="J14509" s="649">
        <v>157.33000000000001</v>
      </c>
    </row>
    <row r="14510" spans="1:10" hidden="1">
      <c r="A14510" s="141" t="s">
        <v>49781</v>
      </c>
      <c r="B14510" s="141" t="str">
        <f t="shared" si="226"/>
        <v>ELETROCALHA LISA,COM TAMPA,TIPO "U",300X100MM,TRATAMENTO SUPERFICIAL PRE-ZINCADO A QUENTE,INCLUSIVE CONEXOES,ACESSORIOSELETROCALHA LISA,COM TAMPA,TIPO "U",300X100MM,TRATAMENTO SUPE FIXACAO SUPERIOR.FORNECIMENTO E COLOCACAOELETROCALHA LISA,COM TAMPA,TIPO "U",300X100MM,TRATAMENTO SUP</v>
      </c>
      <c r="C14510" s="141" t="s">
        <v>49780</v>
      </c>
      <c r="D14510" s="141" t="s">
        <v>49770</v>
      </c>
      <c r="E14510" s="141" t="s">
        <v>49771</v>
      </c>
      <c r="I14510" s="141" t="s">
        <v>285</v>
      </c>
      <c r="J14510" s="649">
        <v>150.99</v>
      </c>
    </row>
    <row r="14511" spans="1:10" hidden="1">
      <c r="A14511" s="141" t="s">
        <v>49782</v>
      </c>
      <c r="B14511" s="141" t="str">
        <f t="shared" si="226"/>
        <v>ELETROCALHA LISA,COM TAMPA,TIPO "U",400X100MM,TRATAMENTO SUPERFICIAL PRE-ZINCADO A QUENTE,INCLUSIVE CONEXOES,ACESSORIOSELETROCALHA LISA,COM TAMPA,TIPO "U",400X100MM,TRATAMENTO SUPE FIXACAO SUPERIOR.FORNECIMENTO E COLOCACAOELETROCALHA LISA,COM TAMPA,TIPO "U",400X100MM,TRATAMENTO SUP</v>
      </c>
      <c r="C14511" s="141" t="s">
        <v>49783</v>
      </c>
      <c r="D14511" s="141" t="s">
        <v>49770</v>
      </c>
      <c r="E14511" s="141" t="s">
        <v>49771</v>
      </c>
      <c r="I14511" s="141" t="s">
        <v>285</v>
      </c>
      <c r="J14511" s="649">
        <v>203.48</v>
      </c>
    </row>
    <row r="14512" spans="1:10" hidden="1">
      <c r="A14512" s="141" t="s">
        <v>49784</v>
      </c>
      <c r="B14512" s="141" t="str">
        <f t="shared" si="226"/>
        <v>ELETROCALHA LISA,COM TAMPA,TIPO "U",400X100MM,TRATAMENTO SUPERFICIAL PRE-ZINCADO A QUENTE,INCLUSIVE CONEXOES,ACESSORIOSELETROCALHA LISA,COM TAMPA,TIPO "U",400X100MM,TRATAMENTO SUPE FIXACAO SUPERIOR.FORNECIMENTO E COLOCACAOELETROCALHA LISA,COM TAMPA,TIPO "U",400X100MM,TRATAMENTO SUP</v>
      </c>
      <c r="C14512" s="141" t="s">
        <v>49783</v>
      </c>
      <c r="D14512" s="141" t="s">
        <v>49770</v>
      </c>
      <c r="E14512" s="141" t="s">
        <v>49771</v>
      </c>
      <c r="I14512" s="141" t="s">
        <v>285</v>
      </c>
      <c r="J14512" s="649">
        <v>197.14</v>
      </c>
    </row>
    <row r="14513" spans="1:10" hidden="1">
      <c r="A14513" s="141" t="s">
        <v>49785</v>
      </c>
      <c r="B14513" s="141" t="str">
        <f t="shared" si="226"/>
        <v>ELETROCALHA LISA,COM TAMPA,TIPO "U",50X50MM,TRATAMENTO SUPERFICIAL PRE-ZINCADO A QUENTE,EXCLUSIVE CONEXOES,ACESSORIOS EELETROCALHA LISA,COM TAMPA,TIPO "U",50X50MM,TRATAMENTO SUPERFIXACAO SUPERIOR.FORNECIMENTO E COLOCACAOELETROCALHA LISA,COM TAMPA,TIPO "U",50X50MM,TRATAMENTO SUPER</v>
      </c>
      <c r="C14513" s="141" t="s">
        <v>49733</v>
      </c>
      <c r="D14513" s="141" t="s">
        <v>49786</v>
      </c>
      <c r="E14513" s="141" t="s">
        <v>49735</v>
      </c>
      <c r="I14513" s="141" t="s">
        <v>285</v>
      </c>
      <c r="J14513" s="649">
        <v>63.91</v>
      </c>
    </row>
    <row r="14514" spans="1:10" hidden="1">
      <c r="A14514" s="141" t="s">
        <v>49787</v>
      </c>
      <c r="B14514" s="141" t="str">
        <f t="shared" si="226"/>
        <v>ELETROCALHA LISA,COM TAMPA,TIPO "U",50X50MM,TRATAMENTO SUPERFICIAL PRE-ZINCADO A QUENTE,EXCLUSIVE CONEXOES,ACESSORIOS EELETROCALHA LISA,COM TAMPA,TIPO "U",50X50MM,TRATAMENTO SUPERFIXACAO SUPERIOR.FORNECIMENTO E COLOCACAOELETROCALHA LISA,COM TAMPA,TIPO "U",50X50MM,TRATAMENTO SUPER</v>
      </c>
      <c r="C14514" s="141" t="s">
        <v>49733</v>
      </c>
      <c r="D14514" s="141" t="s">
        <v>49786</v>
      </c>
      <c r="E14514" s="141" t="s">
        <v>49735</v>
      </c>
      <c r="I14514" s="141" t="s">
        <v>285</v>
      </c>
      <c r="J14514" s="649">
        <v>57.58</v>
      </c>
    </row>
    <row r="14515" spans="1:10" hidden="1">
      <c r="A14515" s="141" t="s">
        <v>49788</v>
      </c>
      <c r="B14515" s="141" t="str">
        <f t="shared" si="226"/>
        <v>ELETROCALHA LISA,COM TAMPA,TIPO "U",100X50MM,TRATAMENTO SUPERFICIAL PRE-ZINCADO A QUENTE,EXCLUSIVE CONEXOES,ACESSORIOS EELETROCALHA LISA,COM TAMPA,TIPO "U",100X50MM,TRATAMENTO SUPEFIXACAO SUPERIOR.FORNECIMENTO E COLOCACAOELETROCALHA LISA,COM TAMPA,TIPO "U",100X50MM,TRATAMENTO SUPE</v>
      </c>
      <c r="C14515" s="141" t="s">
        <v>49738</v>
      </c>
      <c r="D14515" s="141" t="s">
        <v>49789</v>
      </c>
      <c r="E14515" s="141" t="s">
        <v>49735</v>
      </c>
      <c r="I14515" s="141" t="s">
        <v>285</v>
      </c>
      <c r="J14515" s="649">
        <v>69.72</v>
      </c>
    </row>
    <row r="14516" spans="1:10" hidden="1">
      <c r="A14516" s="141" t="s">
        <v>49790</v>
      </c>
      <c r="B14516" s="141" t="str">
        <f t="shared" si="226"/>
        <v>ELETROCALHA LISA,COM TAMPA,TIPO "U",100X50MM,TRATAMENTO SUPERFICIAL PRE-ZINCADO A QUENTE,EXCLUSIVE CONEXOES,ACESSORIOS EELETROCALHA LISA,COM TAMPA,TIPO "U",100X50MM,TRATAMENTO SUPEFIXACAO SUPERIOR.FORNECIMENTO E COLOCACAOELETROCALHA LISA,COM TAMPA,TIPO "U",100X50MM,TRATAMENTO SUPE</v>
      </c>
      <c r="C14516" s="141" t="s">
        <v>49738</v>
      </c>
      <c r="D14516" s="141" t="s">
        <v>49789</v>
      </c>
      <c r="E14516" s="141" t="s">
        <v>49735</v>
      </c>
      <c r="I14516" s="141" t="s">
        <v>285</v>
      </c>
      <c r="J14516" s="649">
        <v>63.38</v>
      </c>
    </row>
    <row r="14517" spans="1:10" hidden="1">
      <c r="A14517" s="141" t="s">
        <v>49791</v>
      </c>
      <c r="B14517" s="141" t="str">
        <f t="shared" si="226"/>
        <v>ELETROCALHA LISA,COM TAMPA,TIPO "U",150X50MM,TRATAMENTO SUPERFICIAL PRE-ZINCADO A QUENTE,EXCLUSIVE CONEXOES,ACESSORIOS EELETROCALHA LISA,COM TAMPA,TIPO "U",150X50MM,TRATAMENTO SUPEFIXACAO SUPERIOR.FORNECIMENTO E COLOCACAOELETROCALHA LISA,COM TAMPA,TIPO "U",150X50MM,TRATAMENTO SUPE</v>
      </c>
      <c r="C14517" s="141" t="s">
        <v>49742</v>
      </c>
      <c r="D14517" s="141" t="s">
        <v>49789</v>
      </c>
      <c r="E14517" s="141" t="s">
        <v>49735</v>
      </c>
      <c r="I14517" s="141" t="s">
        <v>285</v>
      </c>
      <c r="J14517" s="649">
        <v>81.42</v>
      </c>
    </row>
    <row r="14518" spans="1:10" hidden="1">
      <c r="A14518" s="141" t="s">
        <v>49792</v>
      </c>
      <c r="B14518" s="141" t="str">
        <f t="shared" si="226"/>
        <v>ELETROCALHA LISA,COM TAMPA,TIPO "U",150X50MM,TRATAMENTO SUPERFICIAL PRE-ZINCADO A QUENTE,EXCLUSIVE CONEXOES,ACESSORIOS EELETROCALHA LISA,COM TAMPA,TIPO "U",150X50MM,TRATAMENTO SUPEFIXACAO SUPERIOR.FORNECIMENTO E COLOCACAOELETROCALHA LISA,COM TAMPA,TIPO "U",150X50MM,TRATAMENTO SUPE</v>
      </c>
      <c r="C14518" s="141" t="s">
        <v>49742</v>
      </c>
      <c r="D14518" s="141" t="s">
        <v>49789</v>
      </c>
      <c r="E14518" s="141" t="s">
        <v>49735</v>
      </c>
      <c r="I14518" s="141" t="s">
        <v>285</v>
      </c>
      <c r="J14518" s="649">
        <v>75.08</v>
      </c>
    </row>
    <row r="14519" spans="1:10" hidden="1">
      <c r="A14519" s="141" t="s">
        <v>49793</v>
      </c>
      <c r="B14519" s="141" t="str">
        <f t="shared" si="226"/>
        <v>ELETROCALHA LISA,COM TAMPA,TIPO "U",200X50MM,TRATAMENTO SUPERFICIAL PRE-ZINCADO A QUENTE,EXCLUSIVE CONEXOES,ACESSORIOS EELETROCALHA LISA,COM TAMPA,TIPO "U",200X50MM,TRATAMENTO SUPEFIXACAO SUPERIOR.FORNECIMENTO E COLOCACAOELETROCALHA LISA,COM TAMPA,TIPO "U",200X50MM,TRATAMENTO SUPE</v>
      </c>
      <c r="C14519" s="141" t="s">
        <v>49745</v>
      </c>
      <c r="D14519" s="141" t="s">
        <v>49789</v>
      </c>
      <c r="E14519" s="141" t="s">
        <v>49735</v>
      </c>
      <c r="I14519" s="141" t="s">
        <v>285</v>
      </c>
      <c r="J14519" s="649">
        <v>89.22</v>
      </c>
    </row>
    <row r="14520" spans="1:10" hidden="1">
      <c r="A14520" s="141" t="s">
        <v>49794</v>
      </c>
      <c r="B14520" s="141" t="str">
        <f t="shared" si="226"/>
        <v>ELETROCALHA LISA,COM TAMPA,TIPO "U",200X50MM,TRATAMENTO SUPERFICIAL PRE-ZINCADO A QUENTE,EXCLUSIVE CONEXOES,ACESSORIOS EELETROCALHA LISA,COM TAMPA,TIPO "U",200X50MM,TRATAMENTO SUPEFIXACAO SUPERIOR.FORNECIMENTO E COLOCACAOELETROCALHA LISA,COM TAMPA,TIPO "U",200X50MM,TRATAMENTO SUPE</v>
      </c>
      <c r="C14520" s="141" t="s">
        <v>49745</v>
      </c>
      <c r="D14520" s="141" t="s">
        <v>49789</v>
      </c>
      <c r="E14520" s="141" t="s">
        <v>49735</v>
      </c>
      <c r="I14520" s="141" t="s">
        <v>285</v>
      </c>
      <c r="J14520" s="649">
        <v>82.89</v>
      </c>
    </row>
    <row r="14521" spans="1:10" hidden="1">
      <c r="A14521" s="141" t="s">
        <v>49795</v>
      </c>
      <c r="B14521" s="141" t="str">
        <f t="shared" si="226"/>
        <v>ELETROCALHA LISA,COM TAMPA,TIPO "U",300X50MM,TRATAMENTO SUPERFICIAL PRE-ZINCADO A QUENTE,EXCLUSIVE CONEXOES,ACESSORIOS EELETROCALHA LISA,COM TAMPA,TIPO "U",300X50MM,TRATAMENTO SUPEFIXACAO SUPERIOR.FORNECIMENTO E COLOCACAOELETROCALHA LISA,COM TAMPA,TIPO "U",300X50MM,TRATAMENTO SUPE</v>
      </c>
      <c r="C14521" s="141" t="s">
        <v>49748</v>
      </c>
      <c r="D14521" s="141" t="s">
        <v>49789</v>
      </c>
      <c r="E14521" s="141" t="s">
        <v>49735</v>
      </c>
      <c r="I14521" s="141" t="s">
        <v>285</v>
      </c>
      <c r="J14521" s="649">
        <v>113.06</v>
      </c>
    </row>
    <row r="14522" spans="1:10" hidden="1">
      <c r="A14522" s="141" t="s">
        <v>49796</v>
      </c>
      <c r="B14522" s="141" t="str">
        <f t="shared" si="226"/>
        <v>ELETROCALHA LISA,COM TAMPA,TIPO "U",300X50MM,TRATAMENTO SUPERFICIAL PRE-ZINCADO A QUENTE,EXCLUSIVE CONEXOES,ACESSORIOS EELETROCALHA LISA,COM TAMPA,TIPO "U",300X50MM,TRATAMENTO SUPEFIXACAO SUPERIOR.FORNECIMENTO E COLOCACAOELETROCALHA LISA,COM TAMPA,TIPO "U",300X50MM,TRATAMENTO SUPE</v>
      </c>
      <c r="C14522" s="141" t="s">
        <v>49748</v>
      </c>
      <c r="D14522" s="141" t="s">
        <v>49789</v>
      </c>
      <c r="E14522" s="141" t="s">
        <v>49735</v>
      </c>
      <c r="I14522" s="141" t="s">
        <v>285</v>
      </c>
      <c r="J14522" s="649">
        <v>106.72</v>
      </c>
    </row>
    <row r="14523" spans="1:10" hidden="1">
      <c r="A14523" s="141" t="s">
        <v>49797</v>
      </c>
      <c r="B14523" s="141" t="str">
        <f t="shared" si="226"/>
        <v>ELETROCALHA LISA,COM TAMPA,TIPO "U",400X50MM,TRATAMENTO SUPERFICIAL PRE-ZINCADO A QUENTE,EXCLUSIVE CONEXOES,ACESSORIOS EELETROCALHA LISA,COM TAMPA,TIPO "U",400X50MM,TRATAMENTO SUPEFIXACAO SUPERIOR.FORNECIMENTO E COLOCACAOELETROCALHA LISA,COM TAMPA,TIPO "U",400X50MM,TRATAMENTO SUPE</v>
      </c>
      <c r="C14523" s="141" t="s">
        <v>49751</v>
      </c>
      <c r="D14523" s="141" t="s">
        <v>49789</v>
      </c>
      <c r="E14523" s="141" t="s">
        <v>49735</v>
      </c>
      <c r="I14523" s="141" t="s">
        <v>285</v>
      </c>
      <c r="J14523" s="649">
        <v>149.07</v>
      </c>
    </row>
    <row r="14524" spans="1:10" hidden="1">
      <c r="A14524" s="141" t="s">
        <v>49798</v>
      </c>
      <c r="B14524" s="141" t="str">
        <f t="shared" si="226"/>
        <v>ELETROCALHA LISA,COM TAMPA,TIPO "U",400X50MM,TRATAMENTO SUPERFICIAL PRE-ZINCADO A QUENTE,EXCLUSIVE CONEXOES,ACESSORIOS EELETROCALHA LISA,COM TAMPA,TIPO "U",400X50MM,TRATAMENTO SUPEFIXACAO SUPERIOR.FORNECIMENTO E COLOCACAOELETROCALHA LISA,COM TAMPA,TIPO "U",400X50MM,TRATAMENTO SUPE</v>
      </c>
      <c r="C14524" s="141" t="s">
        <v>49751</v>
      </c>
      <c r="D14524" s="141" t="s">
        <v>49789</v>
      </c>
      <c r="E14524" s="141" t="s">
        <v>49735</v>
      </c>
      <c r="I14524" s="141" t="s">
        <v>285</v>
      </c>
      <c r="J14524" s="649">
        <v>142.72999999999999</v>
      </c>
    </row>
    <row r="14525" spans="1:10" hidden="1">
      <c r="A14525" s="141" t="s">
        <v>49799</v>
      </c>
      <c r="B14525" s="141" t="str">
        <f t="shared" si="226"/>
        <v>ELETROCALHA LISA,COM TAMPA,TIPO "U",100X75MM,TRATAMENTO SUPERFICIAL PRE-ZINCADO A QUENTE,EXCLUSIVE CONEXOES,ACESSORIOS EELETROCALHA LISA,COM TAMPA,TIPO "U",100X75MM,TRATAMENTO SUPEFIXACAO SUPERIOR.FORNECIMENTO E COLOCACAOELETROCALHA LISA,COM TAMPA,TIPO "U",100X75MM,TRATAMENTO SUPE</v>
      </c>
      <c r="C14525" s="141" t="s">
        <v>49754</v>
      </c>
      <c r="D14525" s="141" t="s">
        <v>49789</v>
      </c>
      <c r="E14525" s="141" t="s">
        <v>49735</v>
      </c>
      <c r="I14525" s="141" t="s">
        <v>285</v>
      </c>
      <c r="J14525" s="649">
        <v>76.52</v>
      </c>
    </row>
    <row r="14526" spans="1:10" hidden="1">
      <c r="A14526" s="141" t="s">
        <v>49800</v>
      </c>
      <c r="B14526" s="141" t="str">
        <f t="shared" si="226"/>
        <v>ELETROCALHA LISA,COM TAMPA,TIPO "U",100X75MM,TRATAMENTO SUPERFICIAL PRE-ZINCADO A QUENTE,EXCLUSIVE CONEXOES,ACESSORIOS EELETROCALHA LISA,COM TAMPA,TIPO "U",100X75MM,TRATAMENTO SUPEFIXACAO SUPERIOR.FORNECIMENTO E COLOCACAOELETROCALHA LISA,COM TAMPA,TIPO "U",100X75MM,TRATAMENTO SUPE</v>
      </c>
      <c r="C14526" s="141" t="s">
        <v>49754</v>
      </c>
      <c r="D14526" s="141" t="s">
        <v>49789</v>
      </c>
      <c r="E14526" s="141" t="s">
        <v>49735</v>
      </c>
      <c r="I14526" s="141" t="s">
        <v>285</v>
      </c>
      <c r="J14526" s="649">
        <v>70.19</v>
      </c>
    </row>
    <row r="14527" spans="1:10" hidden="1">
      <c r="A14527" s="141" t="s">
        <v>49801</v>
      </c>
      <c r="B14527" s="141" t="str">
        <f t="shared" si="226"/>
        <v>ELETROCALHA LISA,COM TAMPA,TIPO "U",150X75MM,TRATAMENTO SUPERFICIAL PRE-ZINCADO A QUENTE,EXCLUSIVE CONEXOES,ACESSORIOS EELETROCALHA LISA,COM TAMPA,TIPO "U",150X75MM,TRATAMENTO SUPEFIXACAO SUPERIOR.FORNECIMENTO E COLOCACAOELETROCALHA LISA,COM TAMPA,TIPO "U",150X75MM,TRATAMENTO SUPE</v>
      </c>
      <c r="C14527" s="141" t="s">
        <v>49757</v>
      </c>
      <c r="D14527" s="141" t="s">
        <v>49789</v>
      </c>
      <c r="E14527" s="141" t="s">
        <v>49735</v>
      </c>
      <c r="I14527" s="141" t="s">
        <v>285</v>
      </c>
      <c r="J14527" s="649">
        <v>85.9</v>
      </c>
    </row>
    <row r="14528" spans="1:10" hidden="1">
      <c r="A14528" s="141" t="s">
        <v>49802</v>
      </c>
      <c r="B14528" s="141" t="str">
        <f t="shared" si="226"/>
        <v>ELETROCALHA LISA,COM TAMPA,TIPO "U",150X75MM,TRATAMENTO SUPERFICIAL PRE-ZINCADO A QUENTE,EXCLUSIVE CONEXOES,ACESSORIOS EELETROCALHA LISA,COM TAMPA,TIPO "U",150X75MM,TRATAMENTO SUPEFIXACAO SUPERIOR.FORNECIMENTO E COLOCACAOELETROCALHA LISA,COM TAMPA,TIPO "U",150X75MM,TRATAMENTO SUPE</v>
      </c>
      <c r="C14528" s="141" t="s">
        <v>49757</v>
      </c>
      <c r="D14528" s="141" t="s">
        <v>49789</v>
      </c>
      <c r="E14528" s="141" t="s">
        <v>49735</v>
      </c>
      <c r="I14528" s="141" t="s">
        <v>285</v>
      </c>
      <c r="J14528" s="649">
        <v>79.569999999999993</v>
      </c>
    </row>
    <row r="14529" spans="1:10" hidden="1">
      <c r="A14529" s="141" t="s">
        <v>49803</v>
      </c>
      <c r="B14529" s="141" t="str">
        <f t="shared" si="226"/>
        <v>ELETROCALHA LISA,COM TAMPA,TIPO "U",200X75MM,TRATAMENTO SUPERFICIAL PRE-ZINCADO A QUENTE,EXCLUSIVE CONEXOES,ACESSORIOS EELETROCALHA LISA,COM TAMPA,TIPO "U",200X75MM,TRATAMENTO SUPEFIXACAO SUPERIOR.FORNECIMENTO E COLOCACAOELETROCALHA LISA,COM TAMPA,TIPO "U",200X75MM,TRATAMENTO SUPE</v>
      </c>
      <c r="C14529" s="141" t="s">
        <v>49760</v>
      </c>
      <c r="D14529" s="141" t="s">
        <v>49789</v>
      </c>
      <c r="E14529" s="141" t="s">
        <v>49735</v>
      </c>
      <c r="I14529" s="141" t="s">
        <v>285</v>
      </c>
      <c r="J14529" s="649">
        <v>93.68</v>
      </c>
    </row>
    <row r="14530" spans="1:10" hidden="1">
      <c r="A14530" s="141" t="s">
        <v>49804</v>
      </c>
      <c r="B14530" s="141" t="str">
        <f t="shared" si="226"/>
        <v>ELETROCALHA LISA,COM TAMPA,TIPO "U",200X75MM,TRATAMENTO SUPERFICIAL PRE-ZINCADO A QUENTE,EXCLUSIVE CONEXOES,ACESSORIOS EELETROCALHA LISA,COM TAMPA,TIPO "U",200X75MM,TRATAMENTO SUPEFIXACAO SUPERIOR.FORNECIMENTO E COLOCACAOELETROCALHA LISA,COM TAMPA,TIPO "U",200X75MM,TRATAMENTO SUPE</v>
      </c>
      <c r="C14530" s="141" t="s">
        <v>49760</v>
      </c>
      <c r="D14530" s="141" t="s">
        <v>49789</v>
      </c>
      <c r="E14530" s="141" t="s">
        <v>49735</v>
      </c>
      <c r="I14530" s="141" t="s">
        <v>285</v>
      </c>
      <c r="J14530" s="649">
        <v>87.34</v>
      </c>
    </row>
    <row r="14531" spans="1:10" hidden="1">
      <c r="A14531" s="141" t="s">
        <v>49805</v>
      </c>
      <c r="B14531" s="141" t="str">
        <f t="shared" ref="B14531:B14594" si="227">C14531&amp;D14531&amp;C14531&amp;E14531&amp;F14531&amp;G14531&amp;H14531&amp;C14531</f>
        <v>ELETROCALHA LISA,COM TAMPA,TIPO "U",300X75MM,TRATAMENTO SUPERFICIAL PRE-ZINCADO A QUENTE,EXCLUSIVE CONEXOES,ACESSORIOS EELETROCALHA LISA,COM TAMPA,TIPO "U",300X75MM,TRATAMENTO SUPEFIXACAO SUPERIOR.FORNECIMENTO E COLOCACAOELETROCALHA LISA,COM TAMPA,TIPO "U",300X75MM,TRATAMENTO SUPE</v>
      </c>
      <c r="C14531" s="141" t="s">
        <v>49763</v>
      </c>
      <c r="D14531" s="141" t="s">
        <v>49789</v>
      </c>
      <c r="E14531" s="141" t="s">
        <v>49735</v>
      </c>
      <c r="I14531" s="141" t="s">
        <v>285</v>
      </c>
      <c r="J14531" s="649">
        <v>118.56</v>
      </c>
    </row>
    <row r="14532" spans="1:10" hidden="1">
      <c r="A14532" s="141" t="s">
        <v>49806</v>
      </c>
      <c r="B14532" s="141" t="str">
        <f t="shared" si="227"/>
        <v>ELETROCALHA LISA,COM TAMPA,TIPO "U",300X75MM,TRATAMENTO SUPERFICIAL PRE-ZINCADO A QUENTE,EXCLUSIVE CONEXOES,ACESSORIOS EELETROCALHA LISA,COM TAMPA,TIPO "U",300X75MM,TRATAMENTO SUPEFIXACAO SUPERIOR.FORNECIMENTO E COLOCACAOELETROCALHA LISA,COM TAMPA,TIPO "U",300X75MM,TRATAMENTO SUPE</v>
      </c>
      <c r="C14532" s="141" t="s">
        <v>49763</v>
      </c>
      <c r="D14532" s="141" t="s">
        <v>49789</v>
      </c>
      <c r="E14532" s="141" t="s">
        <v>49735</v>
      </c>
      <c r="I14532" s="141" t="s">
        <v>285</v>
      </c>
      <c r="J14532" s="649">
        <v>112.22</v>
      </c>
    </row>
    <row r="14533" spans="1:10" hidden="1">
      <c r="A14533" s="141" t="s">
        <v>49807</v>
      </c>
      <c r="B14533" s="141" t="str">
        <f t="shared" si="227"/>
        <v>ELETROCALHA LISA,COM TAMPA,TIPO "U",400X75MM,TRATAMENTO SUPERFICIAL PRE-ZINCADO A QUENTE,EXCLUSIVE CONEXOES,ACESSORIOS EELETROCALHA LISA,COM TAMPA,TIPO "U",400X75MM,TRATAMENTO SUPEFIXACAO SUPERIOR.FORNECIMENTO E COLOCACAOELETROCALHA LISA,COM TAMPA,TIPO "U",400X75MM,TRATAMENTO SUPE</v>
      </c>
      <c r="C14533" s="141" t="s">
        <v>49766</v>
      </c>
      <c r="D14533" s="141" t="s">
        <v>49789</v>
      </c>
      <c r="E14533" s="141" t="s">
        <v>49735</v>
      </c>
      <c r="I14533" s="141" t="s">
        <v>285</v>
      </c>
      <c r="J14533" s="649">
        <v>155.62</v>
      </c>
    </row>
    <row r="14534" spans="1:10" hidden="1">
      <c r="A14534" s="141" t="s">
        <v>49808</v>
      </c>
      <c r="B14534" s="141" t="str">
        <f t="shared" si="227"/>
        <v>ELETROCALHA LISA,COM TAMPA,TIPO "U",400X75MM,TRATAMENTO SUPERFICIAL PRE-ZINCADO A QUENTE,EXCLUSIVE CONEXOES,ACESSORIOS EELETROCALHA LISA,COM TAMPA,TIPO "U",400X75MM,TRATAMENTO SUPEFIXACAO SUPERIOR.FORNECIMENTO E COLOCACAOELETROCALHA LISA,COM TAMPA,TIPO "U",400X75MM,TRATAMENTO SUPE</v>
      </c>
      <c r="C14534" s="141" t="s">
        <v>49766</v>
      </c>
      <c r="D14534" s="141" t="s">
        <v>49789</v>
      </c>
      <c r="E14534" s="141" t="s">
        <v>49735</v>
      </c>
      <c r="I14534" s="141" t="s">
        <v>285</v>
      </c>
      <c r="J14534" s="649">
        <v>149.29</v>
      </c>
    </row>
    <row r="14535" spans="1:10" hidden="1">
      <c r="A14535" s="141" t="s">
        <v>49809</v>
      </c>
      <c r="B14535" s="141" t="str">
        <f t="shared" si="227"/>
        <v>ELETROCALHA LISA,COM TAMPA,TIPO "U",100X100MM,TRATAMENTO SUPERFICIAL PRE-ZINCADO A QUENTE,EXCLUSIVE CONEXOES,ACESSORIOSELETROCALHA LISA,COM TAMPA,TIPO "U",100X100MM,TRATAMENTO SUPE FIXACAO SUPERIOR.FORNECIMENTO E COLOCACAOELETROCALHA LISA,COM TAMPA,TIPO "U",100X100MM,TRATAMENTO SUP</v>
      </c>
      <c r="C14535" s="141" t="s">
        <v>49769</v>
      </c>
      <c r="D14535" s="141" t="s">
        <v>49810</v>
      </c>
      <c r="E14535" s="141" t="s">
        <v>49771</v>
      </c>
      <c r="I14535" s="141" t="s">
        <v>285</v>
      </c>
      <c r="J14535" s="649">
        <v>79.11</v>
      </c>
    </row>
    <row r="14536" spans="1:10" hidden="1">
      <c r="A14536" s="141" t="s">
        <v>49811</v>
      </c>
      <c r="B14536" s="141" t="str">
        <f t="shared" si="227"/>
        <v>ELETROCALHA LISA,COM TAMPA,TIPO "U",100X100MM,TRATAMENTO SUPERFICIAL PRE-ZINCADO A QUENTE,EXCLUSIVE CONEXOES,ACESSORIOSELETROCALHA LISA,COM TAMPA,TIPO "U",100X100MM,TRATAMENTO SUPE FIXACAO SUPERIOR.FORNECIMENTO E COLOCACAOELETROCALHA LISA,COM TAMPA,TIPO "U",100X100MM,TRATAMENTO SUP</v>
      </c>
      <c r="C14536" s="141" t="s">
        <v>49769</v>
      </c>
      <c r="D14536" s="141" t="s">
        <v>49810</v>
      </c>
      <c r="E14536" s="141" t="s">
        <v>49771</v>
      </c>
      <c r="I14536" s="141" t="s">
        <v>285</v>
      </c>
      <c r="J14536" s="649">
        <v>72.77</v>
      </c>
    </row>
    <row r="14537" spans="1:10" hidden="1">
      <c r="A14537" s="141" t="s">
        <v>49812</v>
      </c>
      <c r="B14537" s="141" t="str">
        <f t="shared" si="227"/>
        <v>ELETROCALHA LISA,COM TAMPA,TIPO "U",150X100MM,TRATAMENTO SUPERFICIAL PRE-ZINCADO A QUENTE,EXCLUSIVE CONEXOES,ACESSORIOSELETROCALHA LISA,COM TAMPA,TIPO "U",150X100MM,TRATAMENTO SUPE FIXACAO SUPERIOR.FORNECIMENTO E COLOCACAOELETROCALHA LISA,COM TAMPA,TIPO "U",150X100MM,TRATAMENTO SUP</v>
      </c>
      <c r="C14537" s="141" t="s">
        <v>49774</v>
      </c>
      <c r="D14537" s="141" t="s">
        <v>49810</v>
      </c>
      <c r="E14537" s="141" t="s">
        <v>49771</v>
      </c>
      <c r="I14537" s="141" t="s">
        <v>285</v>
      </c>
      <c r="J14537" s="649">
        <v>90.35</v>
      </c>
    </row>
    <row r="14538" spans="1:10" hidden="1">
      <c r="A14538" s="141" t="s">
        <v>49813</v>
      </c>
      <c r="B14538" s="141" t="str">
        <f t="shared" si="227"/>
        <v>ELETROCALHA LISA,COM TAMPA,TIPO "U",150X100MM,TRATAMENTO SUPERFICIAL PRE-ZINCADO A QUENTE,EXCLUSIVE CONEXOES,ACESSORIOSELETROCALHA LISA,COM TAMPA,TIPO "U",150X100MM,TRATAMENTO SUPE FIXACAO SUPERIOR.FORNECIMENTO E COLOCACAOELETROCALHA LISA,COM TAMPA,TIPO "U",150X100MM,TRATAMENTO SUP</v>
      </c>
      <c r="C14538" s="141" t="s">
        <v>49774</v>
      </c>
      <c r="D14538" s="141" t="s">
        <v>49810</v>
      </c>
      <c r="E14538" s="141" t="s">
        <v>49771</v>
      </c>
      <c r="I14538" s="141" t="s">
        <v>285</v>
      </c>
      <c r="J14538" s="649">
        <v>84.02</v>
      </c>
    </row>
    <row r="14539" spans="1:10" hidden="1">
      <c r="A14539" s="141" t="s">
        <v>49814</v>
      </c>
      <c r="B14539" s="141" t="str">
        <f t="shared" si="227"/>
        <v>ELETROCALHA LISA,COM TAMPA,TIPO "U",200X100MM,TRATAMENTO SUPERFICIAL PRE-ZINCADO A QUENTE,EXCLUSIVE CONEXOES,ACESSORIOSELETROCALHA LISA,COM TAMPA,TIPO "U",200X100MM,TRATAMENTO SUPE FIXACAO SUPERIOR.FORNECIMENTO E COLOCACAOELETROCALHA LISA,COM TAMPA,TIPO "U",200X100MM,TRATAMENTO SUP</v>
      </c>
      <c r="C14539" s="141" t="s">
        <v>49777</v>
      </c>
      <c r="D14539" s="141" t="s">
        <v>49810</v>
      </c>
      <c r="E14539" s="141" t="s">
        <v>49771</v>
      </c>
      <c r="I14539" s="141" t="s">
        <v>285</v>
      </c>
      <c r="J14539" s="649">
        <v>98.14</v>
      </c>
    </row>
    <row r="14540" spans="1:10" hidden="1">
      <c r="A14540" s="141" t="s">
        <v>49815</v>
      </c>
      <c r="B14540" s="141" t="str">
        <f t="shared" si="227"/>
        <v>ELETROCALHA LISA,COM TAMPA,TIPO "U",200X100MM,TRATAMENTO SUPERFICIAL PRE-ZINCADO A QUENTE,EXCLUSIVE CONEXOES,ACESSORIOSELETROCALHA LISA,COM TAMPA,TIPO "U",200X100MM,TRATAMENTO SUPE FIXACAO SUPERIOR.FORNECIMENTO E COLOCACAOELETROCALHA LISA,COM TAMPA,TIPO "U",200X100MM,TRATAMENTO SUP</v>
      </c>
      <c r="C14540" s="141" t="s">
        <v>49777</v>
      </c>
      <c r="D14540" s="141" t="s">
        <v>49810</v>
      </c>
      <c r="E14540" s="141" t="s">
        <v>49771</v>
      </c>
      <c r="I14540" s="141" t="s">
        <v>285</v>
      </c>
      <c r="J14540" s="649">
        <v>91.81</v>
      </c>
    </row>
    <row r="14541" spans="1:10" hidden="1">
      <c r="A14541" s="141" t="s">
        <v>49816</v>
      </c>
      <c r="B14541" s="141" t="str">
        <f t="shared" si="227"/>
        <v>ELETROCALHA LISA,COM TAMPA,TIPO "U",300X100MM,TRATAMENTO SUPERFICIAL PRE-ZINCADO A QUENTE,EXCLUSIVE CONEXOES,ACESSORIOSELETROCALHA LISA,COM TAMPA,TIPO "U",300X100MM,TRATAMENTO SUPE FIXACAO SUPERIOR.FORNECIMENTO E COLOCACAOELETROCALHA LISA,COM TAMPA,TIPO "U",300X100MM,TRATAMENTO SUP</v>
      </c>
      <c r="C14541" s="141" t="s">
        <v>49780</v>
      </c>
      <c r="D14541" s="141" t="s">
        <v>49810</v>
      </c>
      <c r="E14541" s="141" t="s">
        <v>49771</v>
      </c>
      <c r="I14541" s="141" t="s">
        <v>285</v>
      </c>
      <c r="J14541" s="649">
        <v>124.06</v>
      </c>
    </row>
    <row r="14542" spans="1:10" hidden="1">
      <c r="A14542" s="141" t="s">
        <v>49817</v>
      </c>
      <c r="B14542" s="141" t="str">
        <f t="shared" si="227"/>
        <v>ELETROCALHA LISA,COM TAMPA,TIPO "U",300X100MM,TRATAMENTO SUPERFICIAL PRE-ZINCADO A QUENTE,EXCLUSIVE CONEXOES,ACESSORIOSELETROCALHA LISA,COM TAMPA,TIPO "U",300X100MM,TRATAMENTO SUPE FIXACAO SUPERIOR.FORNECIMENTO E COLOCACAOELETROCALHA LISA,COM TAMPA,TIPO "U",300X100MM,TRATAMENTO SUP</v>
      </c>
      <c r="C14542" s="141" t="s">
        <v>49780</v>
      </c>
      <c r="D14542" s="141" t="s">
        <v>49810</v>
      </c>
      <c r="E14542" s="141" t="s">
        <v>49771</v>
      </c>
      <c r="I14542" s="141" t="s">
        <v>285</v>
      </c>
      <c r="J14542" s="649">
        <v>117.72</v>
      </c>
    </row>
    <row r="14543" spans="1:10" hidden="1">
      <c r="A14543" s="141" t="s">
        <v>49818</v>
      </c>
      <c r="B14543" s="141" t="str">
        <f t="shared" si="227"/>
        <v>ELETROCALHA LISA,COM TAMPA,TIPO "U",400X100MM,TRATAMENTO SUPERFICIAL PRE-ZINCADO A QUENTE,EXCLUSIVE CONEXOES,ACESSORIOSELETROCALHA LISA,COM TAMPA,TIPO "U",400X100MM,TRATAMENTO SUPE FIXACAO SUPERIOR.FORNECIMENTO E COLOCACAOELETROCALHA LISA,COM TAMPA,TIPO "U",400X100MM,TRATAMENTO SUP</v>
      </c>
      <c r="C14543" s="141" t="s">
        <v>49783</v>
      </c>
      <c r="D14543" s="141" t="s">
        <v>49810</v>
      </c>
      <c r="E14543" s="141" t="s">
        <v>49771</v>
      </c>
      <c r="I14543" s="141" t="s">
        <v>285</v>
      </c>
      <c r="J14543" s="649">
        <v>162.18</v>
      </c>
    </row>
    <row r="14544" spans="1:10" hidden="1">
      <c r="A14544" s="141" t="s">
        <v>49819</v>
      </c>
      <c r="B14544" s="141" t="str">
        <f t="shared" si="227"/>
        <v>ELETROCALHA LISA,COM TAMPA,TIPO "U",400X100MM,TRATAMENTO SUPERFICIAL PRE-ZINCADO A QUENTE,EXCLUSIVE CONEXOES,ACESSORIOSELETROCALHA LISA,COM TAMPA,TIPO "U",400X100MM,TRATAMENTO SUPE FIXACAO SUPERIOR.FORNECIMENTO E COLOCACAOELETROCALHA LISA,COM TAMPA,TIPO "U",400X100MM,TRATAMENTO SUP</v>
      </c>
      <c r="C14544" s="141" t="s">
        <v>49783</v>
      </c>
      <c r="D14544" s="141" t="s">
        <v>49810</v>
      </c>
      <c r="E14544" s="141" t="s">
        <v>49771</v>
      </c>
      <c r="I14544" s="141" t="s">
        <v>285</v>
      </c>
      <c r="J14544" s="649">
        <v>155.85</v>
      </c>
    </row>
    <row r="14545" spans="1:10" hidden="1">
      <c r="A14545" s="141" t="s">
        <v>49820</v>
      </c>
      <c r="B14545" s="141" t="str">
        <f t="shared" si="227"/>
        <v>CURVA HORIZONTAL,45º,PARA ELETROCALHA PERFURADA OU LISA,50X50MM.FORNECIMENTO E COLOCACAOCURVA HORIZONTAL,45º,PARA ELETROCALHA PERFURADA OU LISA,50X5CURVA HORIZONTAL,45º,PARA ELETROCALHA PERFURADA OU LISA,50X5</v>
      </c>
      <c r="C14545" s="141" t="s">
        <v>49821</v>
      </c>
      <c r="D14545" s="141" t="s">
        <v>49822</v>
      </c>
      <c r="I14545" s="141" t="s">
        <v>14</v>
      </c>
      <c r="J14545" s="649">
        <v>29.27</v>
      </c>
    </row>
    <row r="14546" spans="1:10" hidden="1">
      <c r="A14546" s="141" t="s">
        <v>49823</v>
      </c>
      <c r="B14546" s="141" t="str">
        <f t="shared" si="227"/>
        <v>CURVA HORIZONTAL,45º,PARA ELETROCALHA PERFURADA OU LISA,50X50MM.FORNECIMENTO E COLOCACAOCURVA HORIZONTAL,45º,PARA ELETROCALHA PERFURADA OU LISA,50X5CURVA HORIZONTAL,45º,PARA ELETROCALHA PERFURADA OU LISA,50X5</v>
      </c>
      <c r="C14546" s="141" t="s">
        <v>49821</v>
      </c>
      <c r="D14546" s="141" t="s">
        <v>49822</v>
      </c>
      <c r="I14546" s="141" t="s">
        <v>14</v>
      </c>
      <c r="J14546" s="649">
        <v>26.1</v>
      </c>
    </row>
    <row r="14547" spans="1:10" hidden="1">
      <c r="A14547" s="141" t="s">
        <v>49824</v>
      </c>
      <c r="B14547" s="141" t="str">
        <f t="shared" si="227"/>
        <v>CURVA HORIZONTAL,45º,PARA ELETROCALHA PERFURADA OU LISA,100X50MM.FORNECIMENTO E COLOCACAOCURVA HORIZONTAL,45º,PARA ELETROCALHA PERFURADA OU LISA,100XCURVA HORIZONTAL,45º,PARA ELETROCALHA PERFURADA OU LISA,100X</v>
      </c>
      <c r="C14547" s="141" t="s">
        <v>49825</v>
      </c>
      <c r="D14547" s="141" t="s">
        <v>49826</v>
      </c>
      <c r="I14547" s="141" t="s">
        <v>14</v>
      </c>
      <c r="J14547" s="649">
        <v>32.799999999999997</v>
      </c>
    </row>
    <row r="14548" spans="1:10" hidden="1">
      <c r="A14548" s="141" t="s">
        <v>49827</v>
      </c>
      <c r="B14548" s="141" t="str">
        <f t="shared" si="227"/>
        <v>CURVA HORIZONTAL,45º,PARA ELETROCALHA PERFURADA OU LISA,100X50MM.FORNECIMENTO E COLOCACAOCURVA HORIZONTAL,45º,PARA ELETROCALHA PERFURADA OU LISA,100XCURVA HORIZONTAL,45º,PARA ELETROCALHA PERFURADA OU LISA,100X</v>
      </c>
      <c r="C14548" s="141" t="s">
        <v>49825</v>
      </c>
      <c r="D14548" s="141" t="s">
        <v>49826</v>
      </c>
      <c r="I14548" s="141" t="s">
        <v>14</v>
      </c>
      <c r="J14548" s="649">
        <v>29.63</v>
      </c>
    </row>
    <row r="14549" spans="1:10" hidden="1">
      <c r="A14549" s="141" t="s">
        <v>49828</v>
      </c>
      <c r="B14549" s="141" t="str">
        <f t="shared" si="227"/>
        <v>CURVA HORIZONTAL,45º,PARA ELETROCALHA PERFURADA OU LISA,150X50MM.FORNECIMENTO E COLOCACAOCURVA HORIZONTAL,45º,PARA ELETROCALHA PERFURADA OU LISA,150XCURVA HORIZONTAL,45º,PARA ELETROCALHA PERFURADA OU LISA,150X</v>
      </c>
      <c r="C14549" s="141" t="s">
        <v>49829</v>
      </c>
      <c r="D14549" s="141" t="s">
        <v>49826</v>
      </c>
      <c r="I14549" s="141" t="s">
        <v>14</v>
      </c>
      <c r="J14549" s="649">
        <v>35.6</v>
      </c>
    </row>
    <row r="14550" spans="1:10" hidden="1">
      <c r="A14550" s="141" t="s">
        <v>49830</v>
      </c>
      <c r="B14550" s="141" t="str">
        <f t="shared" si="227"/>
        <v>CURVA HORIZONTAL,45º,PARA ELETROCALHA PERFURADA OU LISA,150X50MM.FORNECIMENTO E COLOCACAOCURVA HORIZONTAL,45º,PARA ELETROCALHA PERFURADA OU LISA,150XCURVA HORIZONTAL,45º,PARA ELETROCALHA PERFURADA OU LISA,150X</v>
      </c>
      <c r="C14550" s="141" t="s">
        <v>49829</v>
      </c>
      <c r="D14550" s="141" t="s">
        <v>49826</v>
      </c>
      <c r="I14550" s="141" t="s">
        <v>14</v>
      </c>
      <c r="J14550" s="649">
        <v>32.43</v>
      </c>
    </row>
    <row r="14551" spans="1:10" hidden="1">
      <c r="A14551" s="141" t="s">
        <v>49831</v>
      </c>
      <c r="B14551" s="141" t="str">
        <f t="shared" si="227"/>
        <v>CURVA HORIZONTAL,45º,PARA ELETROCALHA PERFURADA OU LISA,200X50MM.FORNECIMENTO E COLOCACAOCURVA HORIZONTAL,45º,PARA ELETROCALHA PERFURADA OU LISA,200XCURVA HORIZONTAL,45º,PARA ELETROCALHA PERFURADA OU LISA,200X</v>
      </c>
      <c r="C14551" s="141" t="s">
        <v>49832</v>
      </c>
      <c r="D14551" s="141" t="s">
        <v>49826</v>
      </c>
      <c r="I14551" s="141" t="s">
        <v>14</v>
      </c>
      <c r="J14551" s="649">
        <v>38.78</v>
      </c>
    </row>
    <row r="14552" spans="1:10" hidden="1">
      <c r="A14552" s="141" t="s">
        <v>49833</v>
      </c>
      <c r="B14552" s="141" t="str">
        <f t="shared" si="227"/>
        <v>CURVA HORIZONTAL,45º,PARA ELETROCALHA PERFURADA OU LISA,200X50MM.FORNECIMENTO E COLOCACAOCURVA HORIZONTAL,45º,PARA ELETROCALHA PERFURADA OU LISA,200XCURVA HORIZONTAL,45º,PARA ELETROCALHA PERFURADA OU LISA,200X</v>
      </c>
      <c r="C14552" s="141" t="s">
        <v>49832</v>
      </c>
      <c r="D14552" s="141" t="s">
        <v>49826</v>
      </c>
      <c r="I14552" s="141" t="s">
        <v>14</v>
      </c>
      <c r="J14552" s="649">
        <v>35.61</v>
      </c>
    </row>
    <row r="14553" spans="1:10" hidden="1">
      <c r="A14553" s="141" t="s">
        <v>49834</v>
      </c>
      <c r="B14553" s="141" t="str">
        <f t="shared" si="227"/>
        <v>CURVA HORIZONTAL,45º,PARA ELETROCALHA PERFURADA OU LISA,300X50MM.FORNECIMENTO E COLOCACAOCURVA HORIZONTAL,45º,PARA ELETROCALHA PERFURADA OU LISA,300XCURVA HORIZONTAL,45º,PARA ELETROCALHA PERFURADA OU LISA,300X</v>
      </c>
      <c r="C14553" s="141" t="s">
        <v>49835</v>
      </c>
      <c r="D14553" s="141" t="s">
        <v>49826</v>
      </c>
      <c r="I14553" s="141" t="s">
        <v>14</v>
      </c>
      <c r="J14553" s="649">
        <v>46.41</v>
      </c>
    </row>
    <row r="14554" spans="1:10" hidden="1">
      <c r="A14554" s="141" t="s">
        <v>49836</v>
      </c>
      <c r="B14554" s="141" t="str">
        <f t="shared" si="227"/>
        <v>CURVA HORIZONTAL,45º,PARA ELETROCALHA PERFURADA OU LISA,300X50MM.FORNECIMENTO E COLOCACAOCURVA HORIZONTAL,45º,PARA ELETROCALHA PERFURADA OU LISA,300XCURVA HORIZONTAL,45º,PARA ELETROCALHA PERFURADA OU LISA,300X</v>
      </c>
      <c r="C14554" s="141" t="s">
        <v>49835</v>
      </c>
      <c r="D14554" s="141" t="s">
        <v>49826</v>
      </c>
      <c r="I14554" s="141" t="s">
        <v>14</v>
      </c>
      <c r="J14554" s="649">
        <v>43.24</v>
      </c>
    </row>
    <row r="14555" spans="1:10" hidden="1">
      <c r="A14555" s="141" t="s">
        <v>49837</v>
      </c>
      <c r="B14555" s="141" t="str">
        <f t="shared" si="227"/>
        <v>CURVA HORIZONTAL,45º,PARA ELETROCALHA PERFURADA OU LISA,400X50MM.FORNECIMENTO E COLOCACAOCURVA HORIZONTAL,45º,PARA ELETROCALHA PERFURADA OU LISA,400XCURVA HORIZONTAL,45º,PARA ELETROCALHA PERFURADA OU LISA,400X</v>
      </c>
      <c r="C14555" s="141" t="s">
        <v>49838</v>
      </c>
      <c r="D14555" s="141" t="s">
        <v>49826</v>
      </c>
      <c r="I14555" s="141" t="s">
        <v>14</v>
      </c>
      <c r="J14555" s="649">
        <v>59.77</v>
      </c>
    </row>
    <row r="14556" spans="1:10" hidden="1">
      <c r="A14556" s="141" t="s">
        <v>49839</v>
      </c>
      <c r="B14556" s="141" t="str">
        <f t="shared" si="227"/>
        <v>CURVA HORIZONTAL,45º,PARA ELETROCALHA PERFURADA OU LISA,400X50MM.FORNECIMENTO E COLOCACAOCURVA HORIZONTAL,45º,PARA ELETROCALHA PERFURADA OU LISA,400XCURVA HORIZONTAL,45º,PARA ELETROCALHA PERFURADA OU LISA,400X</v>
      </c>
      <c r="C14556" s="141" t="s">
        <v>49838</v>
      </c>
      <c r="D14556" s="141" t="s">
        <v>49826</v>
      </c>
      <c r="I14556" s="141" t="s">
        <v>14</v>
      </c>
      <c r="J14556" s="649">
        <v>56.6</v>
      </c>
    </row>
    <row r="14557" spans="1:10" hidden="1">
      <c r="A14557" s="141" t="s">
        <v>49840</v>
      </c>
      <c r="B14557" s="141" t="str">
        <f t="shared" si="227"/>
        <v>CURVA HORIZONTAL,45º,PARA ELETROCALHA PERFURADA OU LISA,100X75MM.FORNECIMENTO E COLOCACAOCURVA HORIZONTAL,45º,PARA ELETROCALHA PERFURADA OU LISA,100XCURVA HORIZONTAL,45º,PARA ELETROCALHA PERFURADA OU LISA,100X</v>
      </c>
      <c r="C14557" s="141" t="s">
        <v>49825</v>
      </c>
      <c r="D14557" s="141" t="s">
        <v>49841</v>
      </c>
      <c r="I14557" s="141" t="s">
        <v>14</v>
      </c>
      <c r="J14557" s="649">
        <v>35.35</v>
      </c>
    </row>
    <row r="14558" spans="1:10" hidden="1">
      <c r="A14558" s="141" t="s">
        <v>49842</v>
      </c>
      <c r="B14558" s="141" t="str">
        <f t="shared" si="227"/>
        <v>CURVA HORIZONTAL,45º,PARA ELETROCALHA PERFURADA OU LISA,100X75MM.FORNECIMENTO E COLOCACAOCURVA HORIZONTAL,45º,PARA ELETROCALHA PERFURADA OU LISA,100XCURVA HORIZONTAL,45º,PARA ELETROCALHA PERFURADA OU LISA,100X</v>
      </c>
      <c r="C14558" s="141" t="s">
        <v>49825</v>
      </c>
      <c r="D14558" s="141" t="s">
        <v>49841</v>
      </c>
      <c r="I14558" s="141" t="s">
        <v>14</v>
      </c>
      <c r="J14558" s="649">
        <v>32.18</v>
      </c>
    </row>
    <row r="14559" spans="1:10" hidden="1">
      <c r="A14559" s="141" t="s">
        <v>49843</v>
      </c>
      <c r="B14559" s="141" t="str">
        <f t="shared" si="227"/>
        <v>CURVA HORIZONTAL,45º,PARA ELETROCALHA PERFURADA OU LISA,150X75MM.FORNECIMENTO E COLOCACAOCURVA HORIZONTAL,45º,PARA ELETROCALHA PERFURADA OU LISA,150XCURVA HORIZONTAL,45º,PARA ELETROCALHA PERFURADA OU LISA,150X</v>
      </c>
      <c r="C14559" s="141" t="s">
        <v>49829</v>
      </c>
      <c r="D14559" s="141" t="s">
        <v>49841</v>
      </c>
      <c r="I14559" s="141" t="s">
        <v>14</v>
      </c>
      <c r="J14559" s="649">
        <v>38.35</v>
      </c>
    </row>
    <row r="14560" spans="1:10" hidden="1">
      <c r="A14560" s="141" t="s">
        <v>49844</v>
      </c>
      <c r="B14560" s="141" t="str">
        <f t="shared" si="227"/>
        <v>CURVA HORIZONTAL,45º,PARA ELETROCALHA PERFURADA OU LISA,150X75MM.FORNECIMENTO E COLOCACAOCURVA HORIZONTAL,45º,PARA ELETROCALHA PERFURADA OU LISA,150XCURVA HORIZONTAL,45º,PARA ELETROCALHA PERFURADA OU LISA,150X</v>
      </c>
      <c r="C14560" s="141" t="s">
        <v>49829</v>
      </c>
      <c r="D14560" s="141" t="s">
        <v>49841</v>
      </c>
      <c r="I14560" s="141" t="s">
        <v>14</v>
      </c>
      <c r="J14560" s="649">
        <v>35.18</v>
      </c>
    </row>
    <row r="14561" spans="1:10" hidden="1">
      <c r="A14561" s="141" t="s">
        <v>49845</v>
      </c>
      <c r="B14561" s="141" t="str">
        <f t="shared" si="227"/>
        <v>CURVA HORIZONTAL,45º,PARA ELETROCALHA PERFURADA OU LISA,200X75MM.FORNECIMENTO E COLOCACAOCURVA HORIZONTAL,45º,PARA ELETROCALHA PERFURADA OU LISA,200XCURVA HORIZONTAL,45º,PARA ELETROCALHA PERFURADA OU LISA,200X</v>
      </c>
      <c r="C14561" s="141" t="s">
        <v>49832</v>
      </c>
      <c r="D14561" s="141" t="s">
        <v>49841</v>
      </c>
      <c r="I14561" s="141" t="s">
        <v>14</v>
      </c>
      <c r="J14561" s="649">
        <v>41.73</v>
      </c>
    </row>
    <row r="14562" spans="1:10" hidden="1">
      <c r="A14562" s="141" t="s">
        <v>49846</v>
      </c>
      <c r="B14562" s="141" t="str">
        <f t="shared" si="227"/>
        <v>CURVA HORIZONTAL,45º,PARA ELETROCALHA PERFURADA OU LISA,200X75MM.FORNECIMENTO E COLOCACAOCURVA HORIZONTAL,45º,PARA ELETROCALHA PERFURADA OU LISA,200XCURVA HORIZONTAL,45º,PARA ELETROCALHA PERFURADA OU LISA,200X</v>
      </c>
      <c r="C14562" s="141" t="s">
        <v>49832</v>
      </c>
      <c r="D14562" s="141" t="s">
        <v>49841</v>
      </c>
      <c r="I14562" s="141" t="s">
        <v>14</v>
      </c>
      <c r="J14562" s="649">
        <v>38.56</v>
      </c>
    </row>
    <row r="14563" spans="1:10" hidden="1">
      <c r="A14563" s="141" t="s">
        <v>49847</v>
      </c>
      <c r="B14563" s="141" t="str">
        <f t="shared" si="227"/>
        <v>CURVA HORIZONTAL,45º,PARA ELETROCALHA PERFURADA OU LISA,300X75MM.FORNECIMENTO E COLOCACAOCURVA HORIZONTAL,45º,PARA ELETROCALHA PERFURADA OU LISA,300XCURVA HORIZONTAL,45º,PARA ELETROCALHA PERFURADA OU LISA,300X</v>
      </c>
      <c r="C14563" s="141" t="s">
        <v>49835</v>
      </c>
      <c r="D14563" s="141" t="s">
        <v>49841</v>
      </c>
      <c r="I14563" s="141" t="s">
        <v>14</v>
      </c>
      <c r="J14563" s="649">
        <v>55.42</v>
      </c>
    </row>
    <row r="14564" spans="1:10" hidden="1">
      <c r="A14564" s="141" t="s">
        <v>49848</v>
      </c>
      <c r="B14564" s="141" t="str">
        <f t="shared" si="227"/>
        <v>CURVA HORIZONTAL,45º,PARA ELETROCALHA PERFURADA OU LISA,300X75MM.FORNECIMENTO E COLOCACAOCURVA HORIZONTAL,45º,PARA ELETROCALHA PERFURADA OU LISA,300XCURVA HORIZONTAL,45º,PARA ELETROCALHA PERFURADA OU LISA,300X</v>
      </c>
      <c r="C14564" s="141" t="s">
        <v>49835</v>
      </c>
      <c r="D14564" s="141" t="s">
        <v>49841</v>
      </c>
      <c r="I14564" s="141" t="s">
        <v>14</v>
      </c>
      <c r="J14564" s="649">
        <v>52.25</v>
      </c>
    </row>
    <row r="14565" spans="1:10" hidden="1">
      <c r="A14565" s="141" t="s">
        <v>49849</v>
      </c>
      <c r="B14565" s="141" t="str">
        <f t="shared" si="227"/>
        <v>CURVA HORIZONTAL,45º,PARA ELETROCALHA PERFURADA OU LISA,400X75MM.FORNECIMENTO E COLOCACAOCURVA HORIZONTAL,45º,PARA ELETROCALHA PERFURADA OU LISA,400XCURVA HORIZONTAL,45º,PARA ELETROCALHA PERFURADA OU LISA,400X</v>
      </c>
      <c r="C14565" s="141" t="s">
        <v>49838</v>
      </c>
      <c r="D14565" s="141" t="s">
        <v>49841</v>
      </c>
      <c r="I14565" s="141" t="s">
        <v>14</v>
      </c>
      <c r="J14565" s="649">
        <v>66.09</v>
      </c>
    </row>
    <row r="14566" spans="1:10" hidden="1">
      <c r="A14566" s="141" t="s">
        <v>49850</v>
      </c>
      <c r="B14566" s="141" t="str">
        <f t="shared" si="227"/>
        <v>CURVA HORIZONTAL,45º,PARA ELETROCALHA PERFURADA OU LISA,400X75MM.FORNECIMENTO E COLOCACAOCURVA HORIZONTAL,45º,PARA ELETROCALHA PERFURADA OU LISA,400XCURVA HORIZONTAL,45º,PARA ELETROCALHA PERFURADA OU LISA,400X</v>
      </c>
      <c r="C14566" s="141" t="s">
        <v>49838</v>
      </c>
      <c r="D14566" s="141" t="s">
        <v>49841</v>
      </c>
      <c r="I14566" s="141" t="s">
        <v>14</v>
      </c>
      <c r="J14566" s="649">
        <v>62.92</v>
      </c>
    </row>
    <row r="14567" spans="1:10" hidden="1">
      <c r="A14567" s="141" t="s">
        <v>49851</v>
      </c>
      <c r="B14567" s="141" t="str">
        <f t="shared" si="227"/>
        <v>CURVA HORIZONTAL,45º,PARA ELETROCALHA PERFURADA OU LISA,100X100MM.FORNECIMENTO E COLOCACAOCURVA HORIZONTAL,45º,PARA ELETROCALHA PERFURADA OU LISA,100XCURVA HORIZONTAL,45º,PARA ELETROCALHA PERFURADA OU LISA,100X</v>
      </c>
      <c r="C14567" s="141" t="s">
        <v>49825</v>
      </c>
      <c r="D14567" s="141" t="s">
        <v>49852</v>
      </c>
      <c r="I14567" s="141" t="s">
        <v>14</v>
      </c>
      <c r="J14567" s="649">
        <v>35.630000000000003</v>
      </c>
    </row>
    <row r="14568" spans="1:10" hidden="1">
      <c r="A14568" s="141" t="s">
        <v>49853</v>
      </c>
      <c r="B14568" s="141" t="str">
        <f t="shared" si="227"/>
        <v>CURVA HORIZONTAL,45º,PARA ELETROCALHA PERFURADA OU LISA,100X100MM.FORNECIMENTO E COLOCACAOCURVA HORIZONTAL,45º,PARA ELETROCALHA PERFURADA OU LISA,100XCURVA HORIZONTAL,45º,PARA ELETROCALHA PERFURADA OU LISA,100X</v>
      </c>
      <c r="C14568" s="141" t="s">
        <v>49825</v>
      </c>
      <c r="D14568" s="141" t="s">
        <v>49852</v>
      </c>
      <c r="I14568" s="141" t="s">
        <v>14</v>
      </c>
      <c r="J14568" s="649">
        <v>32.46</v>
      </c>
    </row>
    <row r="14569" spans="1:10" hidden="1">
      <c r="A14569" s="141" t="s">
        <v>49854</v>
      </c>
      <c r="B14569" s="141" t="str">
        <f t="shared" si="227"/>
        <v>CURVA HORIZONTAL,45º,PARA ELETROCALHA PERFURADA OU LISA,150X100MM.FORNECIMENTO E COLOCACAOCURVA HORIZONTAL,45º,PARA ELETROCALHA PERFURADA OU LISA,150XCURVA HORIZONTAL,45º,PARA ELETROCALHA PERFURADA OU LISA,150X</v>
      </c>
      <c r="C14569" s="141" t="s">
        <v>49829</v>
      </c>
      <c r="D14569" s="141" t="s">
        <v>49852</v>
      </c>
      <c r="I14569" s="141" t="s">
        <v>14</v>
      </c>
      <c r="J14569" s="649">
        <v>41.08</v>
      </c>
    </row>
    <row r="14570" spans="1:10" hidden="1">
      <c r="A14570" s="141" t="s">
        <v>49855</v>
      </c>
      <c r="B14570" s="141" t="str">
        <f t="shared" si="227"/>
        <v>CURVA HORIZONTAL,45º,PARA ELETROCALHA PERFURADA OU LISA,150X100MM.FORNECIMENTO E COLOCACAOCURVA HORIZONTAL,45º,PARA ELETROCALHA PERFURADA OU LISA,150XCURVA HORIZONTAL,45º,PARA ELETROCALHA PERFURADA OU LISA,150X</v>
      </c>
      <c r="C14570" s="141" t="s">
        <v>49829</v>
      </c>
      <c r="D14570" s="141" t="s">
        <v>49852</v>
      </c>
      <c r="I14570" s="141" t="s">
        <v>14</v>
      </c>
      <c r="J14570" s="649">
        <v>37.909999999999997</v>
      </c>
    </row>
    <row r="14571" spans="1:10" hidden="1">
      <c r="A14571" s="141" t="s">
        <v>49856</v>
      </c>
      <c r="B14571" s="141" t="str">
        <f t="shared" si="227"/>
        <v>CURVA HORIZONTAL,45º,PARA ELETROCALHA PERFURADA OU LISA,200X100MM.FORNECIMENTO E COLOCACAOCURVA HORIZONTAL,45º,PARA ELETROCALHA PERFURADA OU LISA,200XCURVA HORIZONTAL,45º,PARA ELETROCALHA PERFURADA OU LISA,200X</v>
      </c>
      <c r="C14571" s="141" t="s">
        <v>49832</v>
      </c>
      <c r="D14571" s="141" t="s">
        <v>49852</v>
      </c>
      <c r="I14571" s="141" t="s">
        <v>14</v>
      </c>
      <c r="J14571" s="649">
        <v>52.05</v>
      </c>
    </row>
    <row r="14572" spans="1:10" hidden="1">
      <c r="A14572" s="141" t="s">
        <v>49857</v>
      </c>
      <c r="B14572" s="141" t="str">
        <f t="shared" si="227"/>
        <v>CURVA HORIZONTAL,45º,PARA ELETROCALHA PERFURADA OU LISA,200X100MM.FORNECIMENTO E COLOCACAOCURVA HORIZONTAL,45º,PARA ELETROCALHA PERFURADA OU LISA,200XCURVA HORIZONTAL,45º,PARA ELETROCALHA PERFURADA OU LISA,200X</v>
      </c>
      <c r="C14572" s="141" t="s">
        <v>49832</v>
      </c>
      <c r="D14572" s="141" t="s">
        <v>49852</v>
      </c>
      <c r="I14572" s="141" t="s">
        <v>14</v>
      </c>
      <c r="J14572" s="649">
        <v>48.88</v>
      </c>
    </row>
    <row r="14573" spans="1:10" hidden="1">
      <c r="A14573" s="141" t="s">
        <v>49858</v>
      </c>
      <c r="B14573" s="141" t="str">
        <f t="shared" si="227"/>
        <v>CURVA HORIZONTAL,45º,PARA ELETROCALHA PERFURADA OU LISA,300X100MM.FORNECIMENTO E COLOCACAOCURVA HORIZONTAL,45º,PARA ELETROCALHA PERFURADA OU LISA,300XCURVA HORIZONTAL,45º,PARA ELETROCALHA PERFURADA OU LISA,300X</v>
      </c>
      <c r="C14573" s="141" t="s">
        <v>49835</v>
      </c>
      <c r="D14573" s="141" t="s">
        <v>49852</v>
      </c>
      <c r="I14573" s="141" t="s">
        <v>14</v>
      </c>
      <c r="J14573" s="649">
        <v>58.88</v>
      </c>
    </row>
    <row r="14574" spans="1:10" hidden="1">
      <c r="A14574" s="141" t="s">
        <v>49859</v>
      </c>
      <c r="B14574" s="141" t="str">
        <f t="shared" si="227"/>
        <v>CURVA HORIZONTAL,45º,PARA ELETROCALHA PERFURADA OU LISA,300X100MM.FORNECIMENTO E COLOCACAOCURVA HORIZONTAL,45º,PARA ELETROCALHA PERFURADA OU LISA,300XCURVA HORIZONTAL,45º,PARA ELETROCALHA PERFURADA OU LISA,300X</v>
      </c>
      <c r="C14574" s="141" t="s">
        <v>49835</v>
      </c>
      <c r="D14574" s="141" t="s">
        <v>49852</v>
      </c>
      <c r="I14574" s="141" t="s">
        <v>14</v>
      </c>
      <c r="J14574" s="649">
        <v>55.71</v>
      </c>
    </row>
    <row r="14575" spans="1:10" hidden="1">
      <c r="A14575" s="141" t="s">
        <v>49860</v>
      </c>
      <c r="B14575" s="141" t="str">
        <f t="shared" si="227"/>
        <v>CURVA HORIZONTAL,45º,PARA ELETROCALHA PERFURADA OU LISA,400X100MM.FORNECIMENTO E COLOCACAOCURVA HORIZONTAL,45º,PARA ELETROCALHA PERFURADA OU LISA,400XCURVA HORIZONTAL,45º,PARA ELETROCALHA PERFURADA OU LISA,400X</v>
      </c>
      <c r="C14575" s="141" t="s">
        <v>49838</v>
      </c>
      <c r="D14575" s="141" t="s">
        <v>49852</v>
      </c>
      <c r="I14575" s="141" t="s">
        <v>14</v>
      </c>
      <c r="J14575" s="649">
        <v>63.89</v>
      </c>
    </row>
    <row r="14576" spans="1:10" hidden="1">
      <c r="A14576" s="141" t="s">
        <v>49861</v>
      </c>
      <c r="B14576" s="141" t="str">
        <f t="shared" si="227"/>
        <v>CURVA HORIZONTAL,45º,PARA ELETROCALHA PERFURADA OU LISA,400X100MM.FORNECIMENTO E COLOCACAOCURVA HORIZONTAL,45º,PARA ELETROCALHA PERFURADA OU LISA,400XCURVA HORIZONTAL,45º,PARA ELETROCALHA PERFURADA OU LISA,400X</v>
      </c>
      <c r="C14576" s="141" t="s">
        <v>49838</v>
      </c>
      <c r="D14576" s="141" t="s">
        <v>49852</v>
      </c>
      <c r="I14576" s="141" t="s">
        <v>14</v>
      </c>
      <c r="J14576" s="649">
        <v>60.72</v>
      </c>
    </row>
    <row r="14577" spans="1:10" hidden="1">
      <c r="A14577" s="141" t="s">
        <v>49862</v>
      </c>
      <c r="B14577" s="141" t="str">
        <f t="shared" si="227"/>
        <v>CURVA HORIZONTAL,90º,PARA ELETROCALHA PERFURADA OU LISA,50X50MM.FORNECIMENTO E COLOCACAOCURVA HORIZONTAL,90º,PARA ELETROCALHA PERFURADA OU LISA,50X5CURVA HORIZONTAL,90º,PARA ELETROCALHA PERFURADA OU LISA,50X5</v>
      </c>
      <c r="C14577" s="141" t="s">
        <v>49863</v>
      </c>
      <c r="D14577" s="141" t="s">
        <v>49822</v>
      </c>
      <c r="I14577" s="141" t="s">
        <v>14</v>
      </c>
      <c r="J14577" s="649">
        <v>29.22</v>
      </c>
    </row>
    <row r="14578" spans="1:10" hidden="1">
      <c r="A14578" s="141" t="s">
        <v>49864</v>
      </c>
      <c r="B14578" s="141" t="str">
        <f t="shared" si="227"/>
        <v>CURVA HORIZONTAL,90º,PARA ELETROCALHA PERFURADA OU LISA,50X50MM.FORNECIMENTO E COLOCACAOCURVA HORIZONTAL,90º,PARA ELETROCALHA PERFURADA OU LISA,50X5CURVA HORIZONTAL,90º,PARA ELETROCALHA PERFURADA OU LISA,50X5</v>
      </c>
      <c r="C14578" s="141" t="s">
        <v>49863</v>
      </c>
      <c r="D14578" s="141" t="s">
        <v>49822</v>
      </c>
      <c r="I14578" s="141" t="s">
        <v>14</v>
      </c>
      <c r="J14578" s="649">
        <v>26.05</v>
      </c>
    </row>
    <row r="14579" spans="1:10" hidden="1">
      <c r="A14579" s="141" t="s">
        <v>49865</v>
      </c>
      <c r="B14579" s="141" t="str">
        <f t="shared" si="227"/>
        <v>CURVA HORIZONTAL,90º,PARA ELETROCALHA PERFURADA OU LISA,100X50MM.FORNECIMENTO E COLOCACAOCURVA HORIZONTAL,90º,PARA ELETROCALHA PERFURADA OU LISA,100XCURVA HORIZONTAL,90º,PARA ELETROCALHA PERFURADA OU LISA,100X</v>
      </c>
      <c r="C14579" s="141" t="s">
        <v>49866</v>
      </c>
      <c r="D14579" s="141" t="s">
        <v>49826</v>
      </c>
      <c r="I14579" s="141" t="s">
        <v>14</v>
      </c>
      <c r="J14579" s="649">
        <v>35.159999999999997</v>
      </c>
    </row>
    <row r="14580" spans="1:10" hidden="1">
      <c r="A14580" s="141" t="s">
        <v>49867</v>
      </c>
      <c r="B14580" s="141" t="str">
        <f t="shared" si="227"/>
        <v>CURVA HORIZONTAL,90º,PARA ELETROCALHA PERFURADA OU LISA,100X50MM.FORNECIMENTO E COLOCACAOCURVA HORIZONTAL,90º,PARA ELETROCALHA PERFURADA OU LISA,100XCURVA HORIZONTAL,90º,PARA ELETROCALHA PERFURADA OU LISA,100X</v>
      </c>
      <c r="C14580" s="141" t="s">
        <v>49866</v>
      </c>
      <c r="D14580" s="141" t="s">
        <v>49826</v>
      </c>
      <c r="I14580" s="141" t="s">
        <v>14</v>
      </c>
      <c r="J14580" s="649">
        <v>31.99</v>
      </c>
    </row>
    <row r="14581" spans="1:10" hidden="1">
      <c r="A14581" s="141" t="s">
        <v>49868</v>
      </c>
      <c r="B14581" s="141" t="str">
        <f t="shared" si="227"/>
        <v>CURVA HORIZONTAL,90º,PARA ELETROCALHA PERFURADA OU LISA,150X50MM.FORNECIMENTO E COLOCACAOCURVA HORIZONTAL,90º,PARA ELETROCALHA PERFURADA OU LISA,150XCURVA HORIZONTAL,90º,PARA ELETROCALHA PERFURADA OU LISA,150X</v>
      </c>
      <c r="C14581" s="141" t="s">
        <v>49869</v>
      </c>
      <c r="D14581" s="141" t="s">
        <v>49826</v>
      </c>
      <c r="I14581" s="141" t="s">
        <v>14</v>
      </c>
      <c r="J14581" s="649">
        <v>41.44</v>
      </c>
    </row>
    <row r="14582" spans="1:10" hidden="1">
      <c r="A14582" s="141" t="s">
        <v>49870</v>
      </c>
      <c r="B14582" s="141" t="str">
        <f t="shared" si="227"/>
        <v>CURVA HORIZONTAL,90º,PARA ELETROCALHA PERFURADA OU LISA,150X50MM.FORNECIMENTO E COLOCACAOCURVA HORIZONTAL,90º,PARA ELETROCALHA PERFURADA OU LISA,150XCURVA HORIZONTAL,90º,PARA ELETROCALHA PERFURADA OU LISA,150X</v>
      </c>
      <c r="C14582" s="141" t="s">
        <v>49869</v>
      </c>
      <c r="D14582" s="141" t="s">
        <v>49826</v>
      </c>
      <c r="I14582" s="141" t="s">
        <v>14</v>
      </c>
      <c r="J14582" s="649">
        <v>38.270000000000003</v>
      </c>
    </row>
    <row r="14583" spans="1:10" hidden="1">
      <c r="A14583" s="141" t="s">
        <v>49871</v>
      </c>
      <c r="B14583" s="141" t="str">
        <f t="shared" si="227"/>
        <v>CURVA HORIZONTAL,90º,PARA ELETROCALHA PERFURADA OU LISA,200X50MM.FORNECIMENTO E COLOCACAOCURVA HORIZONTAL,90º,PARA ELETROCALHA PERFURADA OU LISA,200XCURVA HORIZONTAL,90º,PARA ELETROCALHA PERFURADA OU LISA,200X</v>
      </c>
      <c r="C14583" s="141" t="s">
        <v>49872</v>
      </c>
      <c r="D14583" s="141" t="s">
        <v>49826</v>
      </c>
      <c r="I14583" s="141" t="s">
        <v>14</v>
      </c>
      <c r="J14583" s="649">
        <v>46.86</v>
      </c>
    </row>
    <row r="14584" spans="1:10" hidden="1">
      <c r="A14584" s="141" t="s">
        <v>49873</v>
      </c>
      <c r="B14584" s="141" t="str">
        <f t="shared" si="227"/>
        <v>CURVA HORIZONTAL,90º,PARA ELETROCALHA PERFURADA OU LISA,200X50MM.FORNECIMENTO E COLOCACAOCURVA HORIZONTAL,90º,PARA ELETROCALHA PERFURADA OU LISA,200XCURVA HORIZONTAL,90º,PARA ELETROCALHA PERFURADA OU LISA,200X</v>
      </c>
      <c r="C14584" s="141" t="s">
        <v>49872</v>
      </c>
      <c r="D14584" s="141" t="s">
        <v>49826</v>
      </c>
      <c r="I14584" s="141" t="s">
        <v>14</v>
      </c>
      <c r="J14584" s="649">
        <v>43.69</v>
      </c>
    </row>
    <row r="14585" spans="1:10" hidden="1">
      <c r="A14585" s="141" t="s">
        <v>49874</v>
      </c>
      <c r="B14585" s="141" t="str">
        <f t="shared" si="227"/>
        <v>CURVA HORIZONTAL,90º,PARA ELETROCALHA PERFURADA OU LISA,300X50MM.FORNECIMENTO E COLOCACAOCURVA HORIZONTAL,90º,PARA ELETROCALHA PERFURADA OU LISA,300XCURVA HORIZONTAL,90º,PARA ELETROCALHA PERFURADA OU LISA,300X</v>
      </c>
      <c r="C14585" s="141" t="s">
        <v>49875</v>
      </c>
      <c r="D14585" s="141" t="s">
        <v>49826</v>
      </c>
      <c r="I14585" s="141" t="s">
        <v>14</v>
      </c>
      <c r="J14585" s="649">
        <v>60.51</v>
      </c>
    </row>
    <row r="14586" spans="1:10" hidden="1">
      <c r="A14586" s="141" t="s">
        <v>49876</v>
      </c>
      <c r="B14586" s="141" t="str">
        <f t="shared" si="227"/>
        <v>CURVA HORIZONTAL,90º,PARA ELETROCALHA PERFURADA OU LISA,300X50MM.FORNECIMENTO E COLOCACAOCURVA HORIZONTAL,90º,PARA ELETROCALHA PERFURADA OU LISA,300XCURVA HORIZONTAL,90º,PARA ELETROCALHA PERFURADA OU LISA,300X</v>
      </c>
      <c r="C14586" s="141" t="s">
        <v>49875</v>
      </c>
      <c r="D14586" s="141" t="s">
        <v>49826</v>
      </c>
      <c r="I14586" s="141" t="s">
        <v>14</v>
      </c>
      <c r="J14586" s="649">
        <v>57.34</v>
      </c>
    </row>
    <row r="14587" spans="1:10" hidden="1">
      <c r="A14587" s="141" t="s">
        <v>49877</v>
      </c>
      <c r="B14587" s="141" t="str">
        <f t="shared" si="227"/>
        <v>CURVA HORIZONTAL,90º,PARA ELETROCALHA PERFURADA OU LISA,400X50MM.FORNECIMENTO E COLOCACAOCURVA HORIZONTAL,90º,PARA ELETROCALHA PERFURADA OU LISA,400XCURVA HORIZONTAL,90º,PARA ELETROCALHA PERFURADA OU LISA,400X</v>
      </c>
      <c r="C14587" s="141" t="s">
        <v>49878</v>
      </c>
      <c r="D14587" s="141" t="s">
        <v>49826</v>
      </c>
      <c r="I14587" s="141" t="s">
        <v>14</v>
      </c>
      <c r="J14587" s="649">
        <v>92.22</v>
      </c>
    </row>
    <row r="14588" spans="1:10" hidden="1">
      <c r="A14588" s="141" t="s">
        <v>49879</v>
      </c>
      <c r="B14588" s="141" t="str">
        <f t="shared" si="227"/>
        <v>CURVA HORIZONTAL,90º,PARA ELETROCALHA PERFURADA OU LISA,400X50MM.FORNECIMENTO E COLOCACAOCURVA HORIZONTAL,90º,PARA ELETROCALHA PERFURADA OU LISA,400XCURVA HORIZONTAL,90º,PARA ELETROCALHA PERFURADA OU LISA,400X</v>
      </c>
      <c r="C14588" s="141" t="s">
        <v>49878</v>
      </c>
      <c r="D14588" s="141" t="s">
        <v>49826</v>
      </c>
      <c r="I14588" s="141" t="s">
        <v>14</v>
      </c>
      <c r="J14588" s="649">
        <v>89.05</v>
      </c>
    </row>
    <row r="14589" spans="1:10" hidden="1">
      <c r="A14589" s="141" t="s">
        <v>49880</v>
      </c>
      <c r="B14589" s="141" t="str">
        <f t="shared" si="227"/>
        <v>CURVA HORIZONTAL,90º,PARA ELETROCALHA PERFURADA OU LISA,100X75MM.FORNECIMENTO E COLOCACAOCURVA HORIZONTAL,90º,PARA ELETROCALHA PERFURADA OU LISA,100XCURVA HORIZONTAL,90º,PARA ELETROCALHA PERFURADA OU LISA,100X</v>
      </c>
      <c r="C14589" s="141" t="s">
        <v>49866</v>
      </c>
      <c r="D14589" s="141" t="s">
        <v>49841</v>
      </c>
      <c r="I14589" s="141" t="s">
        <v>14</v>
      </c>
      <c r="J14589" s="649">
        <v>35.99</v>
      </c>
    </row>
    <row r="14590" spans="1:10" hidden="1">
      <c r="A14590" s="141" t="s">
        <v>49881</v>
      </c>
      <c r="B14590" s="141" t="str">
        <f t="shared" si="227"/>
        <v>CURVA HORIZONTAL,90º,PARA ELETROCALHA PERFURADA OU LISA,100X75MM.FORNECIMENTO E COLOCACAOCURVA HORIZONTAL,90º,PARA ELETROCALHA PERFURADA OU LISA,100XCURVA HORIZONTAL,90º,PARA ELETROCALHA PERFURADA OU LISA,100X</v>
      </c>
      <c r="C14590" s="141" t="s">
        <v>49866</v>
      </c>
      <c r="D14590" s="141" t="s">
        <v>49841</v>
      </c>
      <c r="I14590" s="141" t="s">
        <v>14</v>
      </c>
      <c r="J14590" s="649">
        <v>32.82</v>
      </c>
    </row>
    <row r="14591" spans="1:10" hidden="1">
      <c r="A14591" s="141" t="s">
        <v>49882</v>
      </c>
      <c r="B14591" s="141" t="str">
        <f t="shared" si="227"/>
        <v>CURVA HORIZONTAL,90º,PARA ELETROCALHA PERFURADA OU LISA,150X75MM.FORNECIMENTO E COLOCACAOCURVA HORIZONTAL,90º,PARA ELETROCALHA PERFURADA OU LISA,150XCURVA HORIZONTAL,90º,PARA ELETROCALHA PERFURADA OU LISA,150X</v>
      </c>
      <c r="C14591" s="141" t="s">
        <v>49869</v>
      </c>
      <c r="D14591" s="141" t="s">
        <v>49841</v>
      </c>
      <c r="I14591" s="141" t="s">
        <v>14</v>
      </c>
      <c r="J14591" s="649">
        <v>44.86</v>
      </c>
    </row>
    <row r="14592" spans="1:10" hidden="1">
      <c r="A14592" s="141" t="s">
        <v>49883</v>
      </c>
      <c r="B14592" s="141" t="str">
        <f t="shared" si="227"/>
        <v>CURVA HORIZONTAL,90º,PARA ELETROCALHA PERFURADA OU LISA,150X75MM.FORNECIMENTO E COLOCACAOCURVA HORIZONTAL,90º,PARA ELETROCALHA PERFURADA OU LISA,150XCURVA HORIZONTAL,90º,PARA ELETROCALHA PERFURADA OU LISA,150X</v>
      </c>
      <c r="C14592" s="141" t="s">
        <v>49869</v>
      </c>
      <c r="D14592" s="141" t="s">
        <v>49841</v>
      </c>
      <c r="I14592" s="141" t="s">
        <v>14</v>
      </c>
      <c r="J14592" s="649">
        <v>41.69</v>
      </c>
    </row>
    <row r="14593" spans="1:10" hidden="1">
      <c r="A14593" s="141" t="s">
        <v>49884</v>
      </c>
      <c r="B14593" s="141" t="str">
        <f t="shared" si="227"/>
        <v>CURVA HORIZONTAL,90º,PARA ELETROCALHA PERFURADA OU LISA,200X75MM.FORNECIMENTO E COLOCACAOCURVA HORIZONTAL,90º,PARA ELETROCALHA PERFURADA OU LISA,200XCURVA HORIZONTAL,90º,PARA ELETROCALHA PERFURADA OU LISA,200X</v>
      </c>
      <c r="C14593" s="141" t="s">
        <v>49872</v>
      </c>
      <c r="D14593" s="141" t="s">
        <v>49841</v>
      </c>
      <c r="I14593" s="141" t="s">
        <v>14</v>
      </c>
      <c r="J14593" s="649">
        <v>50.69</v>
      </c>
    </row>
    <row r="14594" spans="1:10" hidden="1">
      <c r="A14594" s="141" t="s">
        <v>49885</v>
      </c>
      <c r="B14594" s="141" t="str">
        <f t="shared" si="227"/>
        <v>CURVA HORIZONTAL,90º,PARA ELETROCALHA PERFURADA OU LISA,200X75MM.FORNECIMENTO E COLOCACAOCURVA HORIZONTAL,90º,PARA ELETROCALHA PERFURADA OU LISA,200XCURVA HORIZONTAL,90º,PARA ELETROCALHA PERFURADA OU LISA,200X</v>
      </c>
      <c r="C14594" s="141" t="s">
        <v>49872</v>
      </c>
      <c r="D14594" s="141" t="s">
        <v>49841</v>
      </c>
      <c r="I14594" s="141" t="s">
        <v>14</v>
      </c>
      <c r="J14594" s="649">
        <v>47.52</v>
      </c>
    </row>
    <row r="14595" spans="1:10" hidden="1">
      <c r="A14595" s="141" t="s">
        <v>49886</v>
      </c>
      <c r="B14595" s="141" t="str">
        <f t="shared" ref="B14595:B14658" si="228">C14595&amp;D14595&amp;C14595&amp;E14595&amp;F14595&amp;G14595&amp;H14595&amp;C14595</f>
        <v>CURVA HORIZONTAL,90º,PARA ELETROCALHA PERFURADA OU LISA,300X75MM.FORNECIMENTO E COLOCACAOCURVA HORIZONTAL,90º,PARA ELETROCALHA PERFURADA OU LISA,300XCURVA HORIZONTAL,90º,PARA ELETROCALHA PERFURADA OU LISA,300X</v>
      </c>
      <c r="C14595" s="141" t="s">
        <v>49875</v>
      </c>
      <c r="D14595" s="141" t="s">
        <v>49841</v>
      </c>
      <c r="I14595" s="141" t="s">
        <v>14</v>
      </c>
      <c r="J14595" s="649">
        <v>59.67</v>
      </c>
    </row>
    <row r="14596" spans="1:10" hidden="1">
      <c r="A14596" s="141" t="s">
        <v>49887</v>
      </c>
      <c r="B14596" s="141" t="str">
        <f t="shared" si="228"/>
        <v>CURVA HORIZONTAL,90º,PARA ELETROCALHA PERFURADA OU LISA,300X75MM.FORNECIMENTO E COLOCACAOCURVA HORIZONTAL,90º,PARA ELETROCALHA PERFURADA OU LISA,300XCURVA HORIZONTAL,90º,PARA ELETROCALHA PERFURADA OU LISA,300X</v>
      </c>
      <c r="C14596" s="141" t="s">
        <v>49875</v>
      </c>
      <c r="D14596" s="141" t="s">
        <v>49841</v>
      </c>
      <c r="I14596" s="141" t="s">
        <v>14</v>
      </c>
      <c r="J14596" s="649">
        <v>56.5</v>
      </c>
    </row>
    <row r="14597" spans="1:10" hidden="1">
      <c r="A14597" s="141" t="s">
        <v>49888</v>
      </c>
      <c r="B14597" s="141" t="str">
        <f t="shared" si="228"/>
        <v>CURVA HORIZONTAL,90º,PARA ELETROCALHA PERFURADA OU LISA,400X75MM.FORNECIMENTO E COLOCACAOCURVA HORIZONTAL,90º,PARA ELETROCALHA PERFURADA OU LISA,400XCURVA HORIZONTAL,90º,PARA ELETROCALHA PERFURADA OU LISA,400X</v>
      </c>
      <c r="C14597" s="141" t="s">
        <v>49878</v>
      </c>
      <c r="D14597" s="141" t="s">
        <v>49841</v>
      </c>
      <c r="I14597" s="141" t="s">
        <v>14</v>
      </c>
      <c r="J14597" s="649">
        <v>112.93</v>
      </c>
    </row>
    <row r="14598" spans="1:10" hidden="1">
      <c r="A14598" s="141" t="s">
        <v>49889</v>
      </c>
      <c r="B14598" s="141" t="str">
        <f t="shared" si="228"/>
        <v>CURVA HORIZONTAL,90º,PARA ELETROCALHA PERFURADA OU LISA,400X75MM.FORNECIMENTO E COLOCACAOCURVA HORIZONTAL,90º,PARA ELETROCALHA PERFURADA OU LISA,400XCURVA HORIZONTAL,90º,PARA ELETROCALHA PERFURADA OU LISA,400X</v>
      </c>
      <c r="C14598" s="141" t="s">
        <v>49878</v>
      </c>
      <c r="D14598" s="141" t="s">
        <v>49841</v>
      </c>
      <c r="I14598" s="141" t="s">
        <v>14</v>
      </c>
      <c r="J14598" s="649">
        <v>109.76</v>
      </c>
    </row>
    <row r="14599" spans="1:10" hidden="1">
      <c r="A14599" s="141" t="s">
        <v>49890</v>
      </c>
      <c r="B14599" s="141" t="str">
        <f t="shared" si="228"/>
        <v>CURVA HORIZONTAL,90º,PARA ELETROCALHA PERFURADA OU LISA,100X100MM.FORNECIMENTO E COLOCACAOCURVA HORIZONTAL,90º,PARA ELETROCALHA PERFURADA OU LISA,100XCURVA HORIZONTAL,90º,PARA ELETROCALHA PERFURADA OU LISA,100X</v>
      </c>
      <c r="C14599" s="141" t="s">
        <v>49866</v>
      </c>
      <c r="D14599" s="141" t="s">
        <v>49852</v>
      </c>
      <c r="I14599" s="141" t="s">
        <v>14</v>
      </c>
      <c r="J14599" s="649">
        <v>36.799999999999997</v>
      </c>
    </row>
    <row r="14600" spans="1:10" hidden="1">
      <c r="A14600" s="141" t="s">
        <v>49891</v>
      </c>
      <c r="B14600" s="141" t="str">
        <f t="shared" si="228"/>
        <v>CURVA HORIZONTAL,90º,PARA ELETROCALHA PERFURADA OU LISA,100X100MM.FORNECIMENTO E COLOCACAOCURVA HORIZONTAL,90º,PARA ELETROCALHA PERFURADA OU LISA,100XCURVA HORIZONTAL,90º,PARA ELETROCALHA PERFURADA OU LISA,100X</v>
      </c>
      <c r="C14600" s="141" t="s">
        <v>49866</v>
      </c>
      <c r="D14600" s="141" t="s">
        <v>49852</v>
      </c>
      <c r="I14600" s="141" t="s">
        <v>14</v>
      </c>
      <c r="J14600" s="649">
        <v>33.630000000000003</v>
      </c>
    </row>
    <row r="14601" spans="1:10" hidden="1">
      <c r="A14601" s="141" t="s">
        <v>49892</v>
      </c>
      <c r="B14601" s="141" t="str">
        <f t="shared" si="228"/>
        <v>CURVA HORIZONTAL,90º,PARA ELETROCALHA PERFURADA OU LISA,150X100MM.FORNECIMENTO E COLOCACAOCURVA HORIZONTAL,90º,PARA ELETROCALHA PERFURADA OU LISA,150XCURVA HORIZONTAL,90º,PARA ELETROCALHA PERFURADA OU LISA,150X</v>
      </c>
      <c r="C14601" s="141" t="s">
        <v>49869</v>
      </c>
      <c r="D14601" s="141" t="s">
        <v>49852</v>
      </c>
      <c r="I14601" s="141" t="s">
        <v>14</v>
      </c>
      <c r="J14601" s="649">
        <v>48.46</v>
      </c>
    </row>
    <row r="14602" spans="1:10" hidden="1">
      <c r="A14602" s="141" t="s">
        <v>49893</v>
      </c>
      <c r="B14602" s="141" t="str">
        <f t="shared" si="228"/>
        <v>CURVA HORIZONTAL,90º,PARA ELETROCALHA PERFURADA OU LISA,150X100MM.FORNECIMENTO E COLOCACAOCURVA HORIZONTAL,90º,PARA ELETROCALHA PERFURADA OU LISA,150XCURVA HORIZONTAL,90º,PARA ELETROCALHA PERFURADA OU LISA,150X</v>
      </c>
      <c r="C14602" s="141" t="s">
        <v>49869</v>
      </c>
      <c r="D14602" s="141" t="s">
        <v>49852</v>
      </c>
      <c r="I14602" s="141" t="s">
        <v>14</v>
      </c>
      <c r="J14602" s="649">
        <v>45.29</v>
      </c>
    </row>
    <row r="14603" spans="1:10" hidden="1">
      <c r="A14603" s="141" t="s">
        <v>49894</v>
      </c>
      <c r="B14603" s="141" t="str">
        <f t="shared" si="228"/>
        <v>CURVA HORIZONTAL,90º,PARA ELETROCALHA PERFURADA OU LISA,200X100MM.FORNECIMENTO E COLOCACAOCURVA HORIZONTAL,90º,PARA ELETROCALHA PERFURADA OU LISA,200XCURVA HORIZONTAL,90º,PARA ELETROCALHA PERFURADA OU LISA,200X</v>
      </c>
      <c r="C14603" s="141" t="s">
        <v>49872</v>
      </c>
      <c r="D14603" s="141" t="s">
        <v>49852</v>
      </c>
      <c r="I14603" s="141" t="s">
        <v>14</v>
      </c>
      <c r="J14603" s="649">
        <v>54.49</v>
      </c>
    </row>
    <row r="14604" spans="1:10" hidden="1">
      <c r="A14604" s="141" t="s">
        <v>49895</v>
      </c>
      <c r="B14604" s="141" t="str">
        <f t="shared" si="228"/>
        <v>CURVA HORIZONTAL,90º,PARA ELETROCALHA PERFURADA OU LISA,200X100MM.FORNECIMENTO E COLOCACAOCURVA HORIZONTAL,90º,PARA ELETROCALHA PERFURADA OU LISA,200XCURVA HORIZONTAL,90º,PARA ELETROCALHA PERFURADA OU LISA,200X</v>
      </c>
      <c r="C14604" s="141" t="s">
        <v>49872</v>
      </c>
      <c r="D14604" s="141" t="s">
        <v>49852</v>
      </c>
      <c r="I14604" s="141" t="s">
        <v>14</v>
      </c>
      <c r="J14604" s="649">
        <v>51.32</v>
      </c>
    </row>
    <row r="14605" spans="1:10" hidden="1">
      <c r="A14605" s="141" t="s">
        <v>49896</v>
      </c>
      <c r="B14605" s="141" t="str">
        <f t="shared" si="228"/>
        <v>CURVA HORIZONTAL,90º,PARA ELETROCALHA PERFURADA OU LISA,300X100MM.FORNECIMENTO E COLOCACAOCURVA HORIZONTAL,90º,PARA ELETROCALHA PERFURADA OU LISA,300XCURVA HORIZONTAL,90º,PARA ELETROCALHA PERFURADA OU LISA,300X</v>
      </c>
      <c r="C14605" s="141" t="s">
        <v>49875</v>
      </c>
      <c r="D14605" s="141" t="s">
        <v>49852</v>
      </c>
      <c r="I14605" s="141" t="s">
        <v>14</v>
      </c>
      <c r="J14605" s="649">
        <v>65.25</v>
      </c>
    </row>
    <row r="14606" spans="1:10" hidden="1">
      <c r="A14606" s="141" t="s">
        <v>49897</v>
      </c>
      <c r="B14606" s="141" t="str">
        <f t="shared" si="228"/>
        <v>CURVA HORIZONTAL,90º,PARA ELETROCALHA PERFURADA OU LISA,300X100MM.FORNECIMENTO E COLOCACAOCURVA HORIZONTAL,90º,PARA ELETROCALHA PERFURADA OU LISA,300XCURVA HORIZONTAL,90º,PARA ELETROCALHA PERFURADA OU LISA,300X</v>
      </c>
      <c r="C14606" s="141" t="s">
        <v>49875</v>
      </c>
      <c r="D14606" s="141" t="s">
        <v>49852</v>
      </c>
      <c r="I14606" s="141" t="s">
        <v>14</v>
      </c>
      <c r="J14606" s="649">
        <v>62.08</v>
      </c>
    </row>
    <row r="14607" spans="1:10" hidden="1">
      <c r="A14607" s="141" t="s">
        <v>49898</v>
      </c>
      <c r="B14607" s="141" t="str">
        <f t="shared" si="228"/>
        <v>CURVA HORIZONTAL,90º,PARA ELETROCALHA PERFURADA OU LISA,400X100MM.FORNECIMENTO E COLOCACAOCURVA HORIZONTAL,90º,PARA ELETROCALHA PERFURADA OU LISA,400XCURVA HORIZONTAL,90º,PARA ELETROCALHA PERFURADA OU LISA,400X</v>
      </c>
      <c r="C14607" s="141" t="s">
        <v>49878</v>
      </c>
      <c r="D14607" s="141" t="s">
        <v>49852</v>
      </c>
      <c r="I14607" s="141" t="s">
        <v>14</v>
      </c>
      <c r="J14607" s="649">
        <v>99.43</v>
      </c>
    </row>
    <row r="14608" spans="1:10" hidden="1">
      <c r="A14608" s="141" t="s">
        <v>49899</v>
      </c>
      <c r="B14608" s="141" t="str">
        <f t="shared" si="228"/>
        <v>CURVA HORIZONTAL,90º,PARA ELETROCALHA PERFURADA OU LISA,400X100MM.FORNECIMENTO E COLOCACAOCURVA HORIZONTAL,90º,PARA ELETROCALHA PERFURADA OU LISA,400XCURVA HORIZONTAL,90º,PARA ELETROCALHA PERFURADA OU LISA,400X</v>
      </c>
      <c r="C14608" s="141" t="s">
        <v>49878</v>
      </c>
      <c r="D14608" s="141" t="s">
        <v>49852</v>
      </c>
      <c r="I14608" s="141" t="s">
        <v>14</v>
      </c>
      <c r="J14608" s="649">
        <v>96.26</v>
      </c>
    </row>
    <row r="14609" spans="1:10" hidden="1">
      <c r="A14609" s="141" t="s">
        <v>49900</v>
      </c>
      <c r="B14609" s="141" t="str">
        <f t="shared" si="228"/>
        <v>CURVA VERTICAL,EXTERNA,30º,PARA ELETROCALHA PERFURADA OU LISA,50X50MM.FORNECIMENTO E COLOCACAOCURVA VERTICAL,EXTERNA,30º,PARA ELETROCALHA PERFURADA OU LISCURVA VERTICAL,EXTERNA,30º,PARA ELETROCALHA PERFURADA OU LIS</v>
      </c>
      <c r="C14609" s="141" t="s">
        <v>49901</v>
      </c>
      <c r="D14609" s="141" t="s">
        <v>49902</v>
      </c>
      <c r="I14609" s="141" t="s">
        <v>14</v>
      </c>
      <c r="J14609" s="649">
        <v>30.06</v>
      </c>
    </row>
    <row r="14610" spans="1:10" hidden="1">
      <c r="A14610" s="141" t="s">
        <v>49903</v>
      </c>
      <c r="B14610" s="141" t="str">
        <f t="shared" si="228"/>
        <v>CURVA VERTICAL,EXTERNA,30º,PARA ELETROCALHA PERFURADA OU LISA,50X50MM.FORNECIMENTO E COLOCACAOCURVA VERTICAL,EXTERNA,30º,PARA ELETROCALHA PERFURADA OU LISCURVA VERTICAL,EXTERNA,30º,PARA ELETROCALHA PERFURADA OU LIS</v>
      </c>
      <c r="C14610" s="141" t="s">
        <v>49901</v>
      </c>
      <c r="D14610" s="141" t="s">
        <v>49902</v>
      </c>
      <c r="I14610" s="141" t="s">
        <v>14</v>
      </c>
      <c r="J14610" s="649">
        <v>26.89</v>
      </c>
    </row>
    <row r="14611" spans="1:10" hidden="1">
      <c r="A14611" s="141" t="s">
        <v>49904</v>
      </c>
      <c r="B14611" s="141" t="str">
        <f t="shared" si="228"/>
        <v>CURVA VERTICAL,EXTERNA,30º,PARA ELETROCALHA PERFURADA OU LISA,100X50MM.FORNECIMENTO E COLOCACAOCURVA VERTICAL,EXTERNA,30º,PARA ELETROCALHA PERFURADA OU LISCURVA VERTICAL,EXTERNA,30º,PARA ELETROCALHA PERFURADA OU LIS</v>
      </c>
      <c r="C14611" s="141" t="s">
        <v>49901</v>
      </c>
      <c r="D14611" s="141" t="s">
        <v>49905</v>
      </c>
      <c r="I14611" s="141" t="s">
        <v>14</v>
      </c>
      <c r="J14611" s="649">
        <v>32.28</v>
      </c>
    </row>
    <row r="14612" spans="1:10" hidden="1">
      <c r="A14612" s="141" t="s">
        <v>49906</v>
      </c>
      <c r="B14612" s="141" t="str">
        <f t="shared" si="228"/>
        <v>CURVA VERTICAL,EXTERNA,30º,PARA ELETROCALHA PERFURADA OU LISA,100X50MM.FORNECIMENTO E COLOCACAOCURVA VERTICAL,EXTERNA,30º,PARA ELETROCALHA PERFURADA OU LISCURVA VERTICAL,EXTERNA,30º,PARA ELETROCALHA PERFURADA OU LIS</v>
      </c>
      <c r="C14612" s="141" t="s">
        <v>49901</v>
      </c>
      <c r="D14612" s="141" t="s">
        <v>49905</v>
      </c>
      <c r="I14612" s="141" t="s">
        <v>14</v>
      </c>
      <c r="J14612" s="649">
        <v>29.11</v>
      </c>
    </row>
    <row r="14613" spans="1:10" hidden="1">
      <c r="A14613" s="141" t="s">
        <v>49907</v>
      </c>
      <c r="B14613" s="141" t="str">
        <f t="shared" si="228"/>
        <v>CURVA VERTICAL,EXTERNA,30º,PARA ELETROCALHA PERFURADA OU LISA,150X50MM.FORNECIMENTO E COLOCACAOCURVA VERTICAL,EXTERNA,30º,PARA ELETROCALHA PERFURADA OU LISCURVA VERTICAL,EXTERNA,30º,PARA ELETROCALHA PERFURADA OU LIS</v>
      </c>
      <c r="C14613" s="141" t="s">
        <v>49901</v>
      </c>
      <c r="D14613" s="141" t="s">
        <v>49908</v>
      </c>
      <c r="I14613" s="141" t="s">
        <v>14</v>
      </c>
      <c r="J14613" s="649">
        <v>34.299999999999997</v>
      </c>
    </row>
    <row r="14614" spans="1:10" hidden="1">
      <c r="A14614" s="141" t="s">
        <v>49909</v>
      </c>
      <c r="B14614" s="141" t="str">
        <f t="shared" si="228"/>
        <v>CURVA VERTICAL,EXTERNA,30º,PARA ELETROCALHA PERFURADA OU LISA,150X50MM.FORNECIMENTO E COLOCACAOCURVA VERTICAL,EXTERNA,30º,PARA ELETROCALHA PERFURADA OU LISCURVA VERTICAL,EXTERNA,30º,PARA ELETROCALHA PERFURADA OU LIS</v>
      </c>
      <c r="C14614" s="141" t="s">
        <v>49901</v>
      </c>
      <c r="D14614" s="141" t="s">
        <v>49908</v>
      </c>
      <c r="I14614" s="141" t="s">
        <v>14</v>
      </c>
      <c r="J14614" s="649">
        <v>31.13</v>
      </c>
    </row>
    <row r="14615" spans="1:10" hidden="1">
      <c r="A14615" s="141" t="s">
        <v>49910</v>
      </c>
      <c r="B14615" s="141" t="str">
        <f t="shared" si="228"/>
        <v>CURVA VERTICAL,EXTERNA,30º,PARA ELETROCALHA PERFURADA OU LISA,200X50MM.FORNECIMENTO E COLOCACAOCURVA VERTICAL,EXTERNA,30º,PARA ELETROCALHA PERFURADA OU LISCURVA VERTICAL,EXTERNA,30º,PARA ELETROCALHA PERFURADA OU LIS</v>
      </c>
      <c r="C14615" s="141" t="s">
        <v>49901</v>
      </c>
      <c r="D14615" s="141" t="s">
        <v>49911</v>
      </c>
      <c r="I14615" s="141" t="s">
        <v>14</v>
      </c>
      <c r="J14615" s="649">
        <v>36.39</v>
      </c>
    </row>
    <row r="14616" spans="1:10" hidden="1">
      <c r="A14616" s="141" t="s">
        <v>49912</v>
      </c>
      <c r="B14616" s="141" t="str">
        <f t="shared" si="228"/>
        <v>CURVA VERTICAL,EXTERNA,30º,PARA ELETROCALHA PERFURADA OU LISA,200X50MM.FORNECIMENTO E COLOCACAOCURVA VERTICAL,EXTERNA,30º,PARA ELETROCALHA PERFURADA OU LISCURVA VERTICAL,EXTERNA,30º,PARA ELETROCALHA PERFURADA OU LIS</v>
      </c>
      <c r="C14616" s="141" t="s">
        <v>49901</v>
      </c>
      <c r="D14616" s="141" t="s">
        <v>49911</v>
      </c>
      <c r="I14616" s="141" t="s">
        <v>14</v>
      </c>
      <c r="J14616" s="649">
        <v>33.22</v>
      </c>
    </row>
    <row r="14617" spans="1:10" hidden="1">
      <c r="A14617" s="141" t="s">
        <v>49913</v>
      </c>
      <c r="B14617" s="141" t="str">
        <f t="shared" si="228"/>
        <v>CURVA VERTICAL,EXTERNA,30º,PARA ELETROCALHA PERFURADA OU LISA,300X50MM.FORNECIMENTO E COLOCACAOCURVA VERTICAL,EXTERNA,30º,PARA ELETROCALHA PERFURADA OU LISCURVA VERTICAL,EXTERNA,30º,PARA ELETROCALHA PERFURADA OU LIS</v>
      </c>
      <c r="C14617" s="141" t="s">
        <v>49901</v>
      </c>
      <c r="D14617" s="141" t="s">
        <v>49914</v>
      </c>
      <c r="I14617" s="141" t="s">
        <v>14</v>
      </c>
      <c r="J14617" s="649">
        <v>40.4</v>
      </c>
    </row>
    <row r="14618" spans="1:10" hidden="1">
      <c r="A14618" s="141" t="s">
        <v>49915</v>
      </c>
      <c r="B14618" s="141" t="str">
        <f t="shared" si="228"/>
        <v>CURVA VERTICAL,EXTERNA,30º,PARA ELETROCALHA PERFURADA OU LISA,300X50MM.FORNECIMENTO E COLOCACAOCURVA VERTICAL,EXTERNA,30º,PARA ELETROCALHA PERFURADA OU LISCURVA VERTICAL,EXTERNA,30º,PARA ELETROCALHA PERFURADA OU LIS</v>
      </c>
      <c r="C14618" s="141" t="s">
        <v>49901</v>
      </c>
      <c r="D14618" s="141" t="s">
        <v>49914</v>
      </c>
      <c r="I14618" s="141" t="s">
        <v>14</v>
      </c>
      <c r="J14618" s="649">
        <v>37.229999999999997</v>
      </c>
    </row>
    <row r="14619" spans="1:10" hidden="1">
      <c r="A14619" s="141" t="s">
        <v>49916</v>
      </c>
      <c r="B14619" s="141" t="str">
        <f t="shared" si="228"/>
        <v>CURVA VERTICAL,EXTERNA,30º,PARA ELETROCALHA PERFURADA OU LISA,400X50MM.FORNECIMENTO E COLOCACAOCURVA VERTICAL,EXTERNA,30º,PARA ELETROCALHA PERFURADA OU LISCURVA VERTICAL,EXTERNA,30º,PARA ELETROCALHA PERFURADA OU LIS</v>
      </c>
      <c r="C14619" s="141" t="s">
        <v>49901</v>
      </c>
      <c r="D14619" s="141" t="s">
        <v>49917</v>
      </c>
      <c r="I14619" s="141" t="s">
        <v>14</v>
      </c>
      <c r="J14619" s="649">
        <v>44.69</v>
      </c>
    </row>
    <row r="14620" spans="1:10" hidden="1">
      <c r="A14620" s="141" t="s">
        <v>49918</v>
      </c>
      <c r="B14620" s="141" t="str">
        <f t="shared" si="228"/>
        <v>CURVA VERTICAL,EXTERNA,30º,PARA ELETROCALHA PERFURADA OU LISA,400X50MM.FORNECIMENTO E COLOCACAOCURVA VERTICAL,EXTERNA,30º,PARA ELETROCALHA PERFURADA OU LISCURVA VERTICAL,EXTERNA,30º,PARA ELETROCALHA PERFURADA OU LIS</v>
      </c>
      <c r="C14620" s="141" t="s">
        <v>49901</v>
      </c>
      <c r="D14620" s="141" t="s">
        <v>49917</v>
      </c>
      <c r="I14620" s="141" t="s">
        <v>14</v>
      </c>
      <c r="J14620" s="649">
        <v>41.52</v>
      </c>
    </row>
    <row r="14621" spans="1:10" hidden="1">
      <c r="A14621" s="141" t="s">
        <v>49919</v>
      </c>
      <c r="B14621" s="141" t="str">
        <f t="shared" si="228"/>
        <v>CURVA VERTICAL,EXTERNA,30º,PARA ELETROCALHA PERFURADA OU LISA,100X75MM.FORNECIMENTO E COLOCACAOCURVA VERTICAL,EXTERNA,30º,PARA ELETROCALHA PERFURADA OU LISCURVA VERTICAL,EXTERNA,30º,PARA ELETROCALHA PERFURADA OU LIS</v>
      </c>
      <c r="C14621" s="141" t="s">
        <v>49901</v>
      </c>
      <c r="D14621" s="141" t="s">
        <v>49920</v>
      </c>
      <c r="I14621" s="141" t="s">
        <v>14</v>
      </c>
      <c r="J14621" s="649">
        <v>31.72</v>
      </c>
    </row>
    <row r="14622" spans="1:10" hidden="1">
      <c r="A14622" s="141" t="s">
        <v>49921</v>
      </c>
      <c r="B14622" s="141" t="str">
        <f t="shared" si="228"/>
        <v>CURVA VERTICAL,EXTERNA,30º,PARA ELETROCALHA PERFURADA OU LISA,100X75MM.FORNECIMENTO E COLOCACAOCURVA VERTICAL,EXTERNA,30º,PARA ELETROCALHA PERFURADA OU LISCURVA VERTICAL,EXTERNA,30º,PARA ELETROCALHA PERFURADA OU LIS</v>
      </c>
      <c r="C14622" s="141" t="s">
        <v>49901</v>
      </c>
      <c r="D14622" s="141" t="s">
        <v>49920</v>
      </c>
      <c r="I14622" s="141" t="s">
        <v>14</v>
      </c>
      <c r="J14622" s="649">
        <v>28.55</v>
      </c>
    </row>
    <row r="14623" spans="1:10" hidden="1">
      <c r="A14623" s="141" t="s">
        <v>49922</v>
      </c>
      <c r="B14623" s="141" t="str">
        <f t="shared" si="228"/>
        <v>CURVA VERTICAL,EXTERNA,30º,PARA ELETROCALHA PERFURADA OU LISA,150X75MM.FORNECIMENTO E COLOCACAOCURVA VERTICAL,EXTERNA,30º,PARA ELETROCALHA PERFURADA OU LISCURVA VERTICAL,EXTERNA,30º,PARA ELETROCALHA PERFURADA OU LIS</v>
      </c>
      <c r="C14623" s="141" t="s">
        <v>49901</v>
      </c>
      <c r="D14623" s="141" t="s">
        <v>49923</v>
      </c>
      <c r="I14623" s="141" t="s">
        <v>14</v>
      </c>
      <c r="J14623" s="649">
        <v>36.93</v>
      </c>
    </row>
    <row r="14624" spans="1:10" hidden="1">
      <c r="A14624" s="141" t="s">
        <v>49924</v>
      </c>
      <c r="B14624" s="141" t="str">
        <f t="shared" si="228"/>
        <v>CURVA VERTICAL,EXTERNA,30º,PARA ELETROCALHA PERFURADA OU LISA,150X75MM.FORNECIMENTO E COLOCACAOCURVA VERTICAL,EXTERNA,30º,PARA ELETROCALHA PERFURADA OU LISCURVA VERTICAL,EXTERNA,30º,PARA ELETROCALHA PERFURADA OU LIS</v>
      </c>
      <c r="C14624" s="141" t="s">
        <v>49901</v>
      </c>
      <c r="D14624" s="141" t="s">
        <v>49923</v>
      </c>
      <c r="I14624" s="141" t="s">
        <v>14</v>
      </c>
      <c r="J14624" s="649">
        <v>33.76</v>
      </c>
    </row>
    <row r="14625" spans="1:10" hidden="1">
      <c r="A14625" s="141" t="s">
        <v>49925</v>
      </c>
      <c r="B14625" s="141" t="str">
        <f t="shared" si="228"/>
        <v>CURVA VERTICAL,EXTERNA,30º,PARA ELETROCALHA PERFURADA OU LISA,200X75MM.FORNECIMENTO E COLOCACAOCURVA VERTICAL,EXTERNA,30º,PARA ELETROCALHA PERFURADA OU LISCURVA VERTICAL,EXTERNA,30º,PARA ELETROCALHA PERFURADA OU LIS</v>
      </c>
      <c r="C14625" s="141" t="s">
        <v>49901</v>
      </c>
      <c r="D14625" s="141" t="s">
        <v>49926</v>
      </c>
      <c r="I14625" s="141" t="s">
        <v>14</v>
      </c>
      <c r="J14625" s="649">
        <v>39.31</v>
      </c>
    </row>
    <row r="14626" spans="1:10" hidden="1">
      <c r="A14626" s="141" t="s">
        <v>49927</v>
      </c>
      <c r="B14626" s="141" t="str">
        <f t="shared" si="228"/>
        <v>CURVA VERTICAL,EXTERNA,30º,PARA ELETROCALHA PERFURADA OU LISA,200X75MM.FORNECIMENTO E COLOCACAOCURVA VERTICAL,EXTERNA,30º,PARA ELETROCALHA PERFURADA OU LISCURVA VERTICAL,EXTERNA,30º,PARA ELETROCALHA PERFURADA OU LIS</v>
      </c>
      <c r="C14626" s="141" t="s">
        <v>49901</v>
      </c>
      <c r="D14626" s="141" t="s">
        <v>49926</v>
      </c>
      <c r="I14626" s="141" t="s">
        <v>14</v>
      </c>
      <c r="J14626" s="649">
        <v>36.14</v>
      </c>
    </row>
    <row r="14627" spans="1:10" hidden="1">
      <c r="A14627" s="141" t="s">
        <v>49928</v>
      </c>
      <c r="B14627" s="141" t="str">
        <f t="shared" si="228"/>
        <v>CURVA VERTICAL,EXTERNA,30º,PARA ELETROCALHA PERFURADA OU LISA,300X75MM.FORNECIMENTO E COLOCACAOCURVA VERTICAL,EXTERNA,30º,PARA ELETROCALHA PERFURADA OU LISCURVA VERTICAL,EXTERNA,30º,PARA ELETROCALHA PERFURADA OU LIS</v>
      </c>
      <c r="C14627" s="141" t="s">
        <v>49901</v>
      </c>
      <c r="D14627" s="141" t="s">
        <v>49929</v>
      </c>
      <c r="I14627" s="141" t="s">
        <v>14</v>
      </c>
      <c r="J14627" s="649">
        <v>43.03</v>
      </c>
    </row>
    <row r="14628" spans="1:10" hidden="1">
      <c r="A14628" s="141" t="s">
        <v>49930</v>
      </c>
      <c r="B14628" s="141" t="str">
        <f t="shared" si="228"/>
        <v>CURVA VERTICAL,EXTERNA,30º,PARA ELETROCALHA PERFURADA OU LISA,300X75MM.FORNECIMENTO E COLOCACAOCURVA VERTICAL,EXTERNA,30º,PARA ELETROCALHA PERFURADA OU LISCURVA VERTICAL,EXTERNA,30º,PARA ELETROCALHA PERFURADA OU LIS</v>
      </c>
      <c r="C14628" s="141" t="s">
        <v>49901</v>
      </c>
      <c r="D14628" s="141" t="s">
        <v>49929</v>
      </c>
      <c r="I14628" s="141" t="s">
        <v>14</v>
      </c>
      <c r="J14628" s="649">
        <v>39.86</v>
      </c>
    </row>
    <row r="14629" spans="1:10" hidden="1">
      <c r="A14629" s="141" t="s">
        <v>49931</v>
      </c>
      <c r="B14629" s="141" t="str">
        <f t="shared" si="228"/>
        <v>CURVA VERTICAL,EXTERNA,30º,PARA ELETROCALHA PERFURADA OU LISA,400X75MM.FORNECIMENTO E COLOCACAOCURVA VERTICAL,EXTERNA,30º,PARA ELETROCALHA PERFURADA OU LISCURVA VERTICAL,EXTERNA,30º,PARA ELETROCALHA PERFURADA OU LIS</v>
      </c>
      <c r="C14629" s="141" t="s">
        <v>49901</v>
      </c>
      <c r="D14629" s="141" t="s">
        <v>49932</v>
      </c>
      <c r="I14629" s="141" t="s">
        <v>14</v>
      </c>
      <c r="J14629" s="649">
        <v>47.33</v>
      </c>
    </row>
    <row r="14630" spans="1:10" hidden="1">
      <c r="A14630" s="141" t="s">
        <v>49933</v>
      </c>
      <c r="B14630" s="141" t="str">
        <f t="shared" si="228"/>
        <v>CURVA VERTICAL,EXTERNA,30º,PARA ELETROCALHA PERFURADA OU LISA,400X75MM.FORNECIMENTO E COLOCACAOCURVA VERTICAL,EXTERNA,30º,PARA ELETROCALHA PERFURADA OU LISCURVA VERTICAL,EXTERNA,30º,PARA ELETROCALHA PERFURADA OU LIS</v>
      </c>
      <c r="C14630" s="141" t="s">
        <v>49901</v>
      </c>
      <c r="D14630" s="141" t="s">
        <v>49932</v>
      </c>
      <c r="I14630" s="141" t="s">
        <v>14</v>
      </c>
      <c r="J14630" s="649">
        <v>44.16</v>
      </c>
    </row>
    <row r="14631" spans="1:10" hidden="1">
      <c r="A14631" s="141" t="s">
        <v>49934</v>
      </c>
      <c r="B14631" s="141" t="str">
        <f t="shared" si="228"/>
        <v>CURVA VERTICAL,EXTERNA,30º,PARA ELETROCALHA PERFURADA OU LISA,100X100MM.FORNECIMENTO E COLOCACAOCURVA VERTICAL,EXTERNA,30º,PARA ELETROCALHA PERFURADA OU LISCURVA VERTICAL,EXTERNA,30º,PARA ELETROCALHA PERFURADA OU LIS</v>
      </c>
      <c r="C14631" s="141" t="s">
        <v>49901</v>
      </c>
      <c r="D14631" s="141" t="s">
        <v>49935</v>
      </c>
      <c r="I14631" s="141" t="s">
        <v>14</v>
      </c>
      <c r="J14631" s="649">
        <v>37.89</v>
      </c>
    </row>
    <row r="14632" spans="1:10" hidden="1">
      <c r="A14632" s="141" t="s">
        <v>49936</v>
      </c>
      <c r="B14632" s="141" t="str">
        <f t="shared" si="228"/>
        <v>CURVA VERTICAL,EXTERNA,30º,PARA ELETROCALHA PERFURADA OU LISA,100X100MM.FORNECIMENTO E COLOCACAOCURVA VERTICAL,EXTERNA,30º,PARA ELETROCALHA PERFURADA OU LISCURVA VERTICAL,EXTERNA,30º,PARA ELETROCALHA PERFURADA OU LIS</v>
      </c>
      <c r="C14632" s="141" t="s">
        <v>49901</v>
      </c>
      <c r="D14632" s="141" t="s">
        <v>49935</v>
      </c>
      <c r="I14632" s="141" t="s">
        <v>14</v>
      </c>
      <c r="J14632" s="649">
        <v>34.72</v>
      </c>
    </row>
    <row r="14633" spans="1:10" hidden="1">
      <c r="A14633" s="141" t="s">
        <v>49937</v>
      </c>
      <c r="B14633" s="141" t="str">
        <f t="shared" si="228"/>
        <v>CURVA VERTICAL,EXTERNA,30º,PARA ELETROCALHA PERFURADA OU LISA,150X100MM.FORNECIMENTO E COLOCACAOCURVA VERTICAL,EXTERNA,30º,PARA ELETROCALHA PERFURADA OU LISCURVA VERTICAL,EXTERNA,30º,PARA ELETROCALHA PERFURADA OU LIS</v>
      </c>
      <c r="C14633" s="141" t="s">
        <v>49901</v>
      </c>
      <c r="D14633" s="141" t="s">
        <v>49938</v>
      </c>
      <c r="I14633" s="141" t="s">
        <v>14</v>
      </c>
      <c r="J14633" s="649">
        <v>40.11</v>
      </c>
    </row>
    <row r="14634" spans="1:10" hidden="1">
      <c r="A14634" s="141" t="s">
        <v>49939</v>
      </c>
      <c r="B14634" s="141" t="str">
        <f t="shared" si="228"/>
        <v>CURVA VERTICAL,EXTERNA,30º,PARA ELETROCALHA PERFURADA OU LISA,150X100MM.FORNECIMENTO E COLOCACAOCURVA VERTICAL,EXTERNA,30º,PARA ELETROCALHA PERFURADA OU LISCURVA VERTICAL,EXTERNA,30º,PARA ELETROCALHA PERFURADA OU LIS</v>
      </c>
      <c r="C14634" s="141" t="s">
        <v>49901</v>
      </c>
      <c r="D14634" s="141" t="s">
        <v>49938</v>
      </c>
      <c r="I14634" s="141" t="s">
        <v>14</v>
      </c>
      <c r="J14634" s="649">
        <v>36.94</v>
      </c>
    </row>
    <row r="14635" spans="1:10" hidden="1">
      <c r="A14635" s="141" t="s">
        <v>49940</v>
      </c>
      <c r="B14635" s="141" t="str">
        <f t="shared" si="228"/>
        <v>CURVA VERTICAL,EXTERNA,30º,PARA ELETROCALHA PERFURADA OU LISA,200X100MM.FORNECIMENTO E COLOCACAOCURVA VERTICAL,EXTERNA,30º,PARA ELETROCALHA PERFURADA OU LISCURVA VERTICAL,EXTERNA,30º,PARA ELETROCALHA PERFURADA OU LIS</v>
      </c>
      <c r="C14635" s="141" t="s">
        <v>49901</v>
      </c>
      <c r="D14635" s="141" t="s">
        <v>49941</v>
      </c>
      <c r="I14635" s="141" t="s">
        <v>14</v>
      </c>
      <c r="J14635" s="649">
        <v>42.49</v>
      </c>
    </row>
    <row r="14636" spans="1:10" hidden="1">
      <c r="A14636" s="141" t="s">
        <v>49942</v>
      </c>
      <c r="B14636" s="141" t="str">
        <f t="shared" si="228"/>
        <v>CURVA VERTICAL,EXTERNA,30º,PARA ELETROCALHA PERFURADA OU LISA,200X100MM.FORNECIMENTO E COLOCACAOCURVA VERTICAL,EXTERNA,30º,PARA ELETROCALHA PERFURADA OU LISCURVA VERTICAL,EXTERNA,30º,PARA ELETROCALHA PERFURADA OU LIS</v>
      </c>
      <c r="C14636" s="141" t="s">
        <v>49901</v>
      </c>
      <c r="D14636" s="141" t="s">
        <v>49941</v>
      </c>
      <c r="I14636" s="141" t="s">
        <v>14</v>
      </c>
      <c r="J14636" s="649">
        <v>39.32</v>
      </c>
    </row>
    <row r="14637" spans="1:10" hidden="1">
      <c r="A14637" s="141" t="s">
        <v>49943</v>
      </c>
      <c r="B14637" s="141" t="str">
        <f t="shared" si="228"/>
        <v>CURVA VERTICAL,EXTERNA,30º,PARA ELETROCALHA PERFURADA OU LISA,300X100MM.FORNECIMENTO E COLOCACAOCURVA VERTICAL,EXTERNA,30º,PARA ELETROCALHA PERFURADA OU LISCURVA VERTICAL,EXTERNA,30º,PARA ELETROCALHA PERFURADA OU LIS</v>
      </c>
      <c r="C14637" s="141" t="s">
        <v>49901</v>
      </c>
      <c r="D14637" s="141" t="s">
        <v>49944</v>
      </c>
      <c r="I14637" s="141" t="s">
        <v>14</v>
      </c>
      <c r="J14637" s="649">
        <v>42.4</v>
      </c>
    </row>
    <row r="14638" spans="1:10" hidden="1">
      <c r="A14638" s="141" t="s">
        <v>49945</v>
      </c>
      <c r="B14638" s="141" t="str">
        <f t="shared" si="228"/>
        <v>CURVA VERTICAL,EXTERNA,30º,PARA ELETROCALHA PERFURADA OU LISA,300X100MM.FORNECIMENTO E COLOCACAOCURVA VERTICAL,EXTERNA,30º,PARA ELETROCALHA PERFURADA OU LISCURVA VERTICAL,EXTERNA,30º,PARA ELETROCALHA PERFURADA OU LIS</v>
      </c>
      <c r="C14638" s="141" t="s">
        <v>49901</v>
      </c>
      <c r="D14638" s="141" t="s">
        <v>49944</v>
      </c>
      <c r="I14638" s="141" t="s">
        <v>14</v>
      </c>
      <c r="J14638" s="649">
        <v>39.229999999999997</v>
      </c>
    </row>
    <row r="14639" spans="1:10" hidden="1">
      <c r="A14639" s="141" t="s">
        <v>49946</v>
      </c>
      <c r="B14639" s="141" t="str">
        <f t="shared" si="228"/>
        <v>CURVA VERTICAL,EXTERNA,30º,PARA ELETROCALHA PERFURADA OU LISA,400X100MM.FORNECIMENTO E COLOCACAOCURVA VERTICAL,EXTERNA,30º,PARA ELETROCALHA PERFURADA OU LISCURVA VERTICAL,EXTERNA,30º,PARA ELETROCALHA PERFURADA OU LIS</v>
      </c>
      <c r="C14639" s="141" t="s">
        <v>49901</v>
      </c>
      <c r="D14639" s="141" t="s">
        <v>49947</v>
      </c>
      <c r="I14639" s="141" t="s">
        <v>14</v>
      </c>
      <c r="J14639" s="649">
        <v>50.24</v>
      </c>
    </row>
    <row r="14640" spans="1:10" hidden="1">
      <c r="A14640" s="141" t="s">
        <v>49948</v>
      </c>
      <c r="B14640" s="141" t="str">
        <f t="shared" si="228"/>
        <v>CURVA VERTICAL,EXTERNA,30º,PARA ELETROCALHA PERFURADA OU LISA,400X100MM.FORNECIMENTO E COLOCACAOCURVA VERTICAL,EXTERNA,30º,PARA ELETROCALHA PERFURADA OU LISCURVA VERTICAL,EXTERNA,30º,PARA ELETROCALHA PERFURADA OU LIS</v>
      </c>
      <c r="C14640" s="141" t="s">
        <v>49901</v>
      </c>
      <c r="D14640" s="141" t="s">
        <v>49947</v>
      </c>
      <c r="I14640" s="141" t="s">
        <v>14</v>
      </c>
      <c r="J14640" s="649">
        <v>47.07</v>
      </c>
    </row>
    <row r="14641" spans="1:10" hidden="1">
      <c r="A14641" s="141" t="s">
        <v>49949</v>
      </c>
      <c r="B14641" s="141" t="str">
        <f t="shared" si="228"/>
        <v>CURVA VERTICAL,EXTERNA,45º,PARA ELETROCALHA PERFURADA OU LISA,50X50MM.FORNECIMENTO E COLOCACAOCURVA VERTICAL,EXTERNA,45º,PARA ELETROCALHA PERFURADA OU LISCURVA VERTICAL,EXTERNA,45º,PARA ELETROCALHA PERFURADA OU LIS</v>
      </c>
      <c r="C14641" s="141" t="s">
        <v>49950</v>
      </c>
      <c r="D14641" s="141" t="s">
        <v>49902</v>
      </c>
      <c r="I14641" s="141" t="s">
        <v>14</v>
      </c>
      <c r="J14641" s="649">
        <v>30.06</v>
      </c>
    </row>
    <row r="14642" spans="1:10" hidden="1">
      <c r="A14642" s="141" t="s">
        <v>49951</v>
      </c>
      <c r="B14642" s="141" t="str">
        <f t="shared" si="228"/>
        <v>CURVA VERTICAL,EXTERNA,45º,PARA ELETROCALHA PERFURADA OU LISA,50X50MM.FORNECIMENTO E COLOCACAOCURVA VERTICAL,EXTERNA,45º,PARA ELETROCALHA PERFURADA OU LISCURVA VERTICAL,EXTERNA,45º,PARA ELETROCALHA PERFURADA OU LIS</v>
      </c>
      <c r="C14642" s="141" t="s">
        <v>49950</v>
      </c>
      <c r="D14642" s="141" t="s">
        <v>49902</v>
      </c>
      <c r="I14642" s="141" t="s">
        <v>14</v>
      </c>
      <c r="J14642" s="649">
        <v>26.89</v>
      </c>
    </row>
    <row r="14643" spans="1:10" hidden="1">
      <c r="A14643" s="141" t="s">
        <v>49952</v>
      </c>
      <c r="B14643" s="141" t="str">
        <f t="shared" si="228"/>
        <v>CURVA VERTICAL,EXTERNA,45º,PARA ELETROCALHA PERFURADA OU LISA,100X50MM.FORNECIMENTO E COLOCACAOCURVA VERTICAL,EXTERNA,45º,PARA ELETROCALHA PERFURADA OU LISCURVA VERTICAL,EXTERNA,45º,PARA ELETROCALHA PERFURADA OU LIS</v>
      </c>
      <c r="C14643" s="141" t="s">
        <v>49950</v>
      </c>
      <c r="D14643" s="141" t="s">
        <v>49905</v>
      </c>
      <c r="I14643" s="141" t="s">
        <v>14</v>
      </c>
      <c r="J14643" s="649">
        <v>32.28</v>
      </c>
    </row>
    <row r="14644" spans="1:10" hidden="1">
      <c r="A14644" s="141" t="s">
        <v>49953</v>
      </c>
      <c r="B14644" s="141" t="str">
        <f t="shared" si="228"/>
        <v>CURVA VERTICAL,EXTERNA,45º,PARA ELETROCALHA PERFURADA OU LISA,100X50MM.FORNECIMENTO E COLOCACAOCURVA VERTICAL,EXTERNA,45º,PARA ELETROCALHA PERFURADA OU LISCURVA VERTICAL,EXTERNA,45º,PARA ELETROCALHA PERFURADA OU LIS</v>
      </c>
      <c r="C14644" s="141" t="s">
        <v>49950</v>
      </c>
      <c r="D14644" s="141" t="s">
        <v>49905</v>
      </c>
      <c r="I14644" s="141" t="s">
        <v>14</v>
      </c>
      <c r="J14644" s="649">
        <v>29.11</v>
      </c>
    </row>
    <row r="14645" spans="1:10" hidden="1">
      <c r="A14645" s="141" t="s">
        <v>49954</v>
      </c>
      <c r="B14645" s="141" t="str">
        <f t="shared" si="228"/>
        <v>CURVA VERTICAL,EXTERNA,45º,PARA ELETROCALHA PERFURADA OU LISA,150X50MM.FORNECIMENTO E COLOCACAOCURVA VERTICAL,EXTERNA,45º,PARA ELETROCALHA PERFURADA OU LISCURVA VERTICAL,EXTERNA,45º,PARA ELETROCALHA PERFURADA OU LIS</v>
      </c>
      <c r="C14645" s="141" t="s">
        <v>49950</v>
      </c>
      <c r="D14645" s="141" t="s">
        <v>49908</v>
      </c>
      <c r="I14645" s="141" t="s">
        <v>14</v>
      </c>
      <c r="J14645" s="649">
        <v>34.299999999999997</v>
      </c>
    </row>
    <row r="14646" spans="1:10" hidden="1">
      <c r="A14646" s="141" t="s">
        <v>49955</v>
      </c>
      <c r="B14646" s="141" t="str">
        <f t="shared" si="228"/>
        <v>CURVA VERTICAL,EXTERNA,45º,PARA ELETROCALHA PERFURADA OU LISA,150X50MM.FORNECIMENTO E COLOCACAOCURVA VERTICAL,EXTERNA,45º,PARA ELETROCALHA PERFURADA OU LISCURVA VERTICAL,EXTERNA,45º,PARA ELETROCALHA PERFURADA OU LIS</v>
      </c>
      <c r="C14646" s="141" t="s">
        <v>49950</v>
      </c>
      <c r="D14646" s="141" t="s">
        <v>49908</v>
      </c>
      <c r="I14646" s="141" t="s">
        <v>14</v>
      </c>
      <c r="J14646" s="649">
        <v>31.13</v>
      </c>
    </row>
    <row r="14647" spans="1:10" hidden="1">
      <c r="A14647" s="141" t="s">
        <v>49956</v>
      </c>
      <c r="B14647" s="141" t="str">
        <f t="shared" si="228"/>
        <v>CURVA VERTICAL,EXTERNA,45º,PARA ELETROCALHA PERFURADA OU LISA,200X50MM.FORNECIMENTO E COLOCACAOCURVA VERTICAL,EXTERNA,45º,PARA ELETROCALHA PERFURADA OU LISCURVA VERTICAL,EXTERNA,45º,PARA ELETROCALHA PERFURADA OU LIS</v>
      </c>
      <c r="C14647" s="141" t="s">
        <v>49950</v>
      </c>
      <c r="D14647" s="141" t="s">
        <v>49911</v>
      </c>
      <c r="I14647" s="141" t="s">
        <v>14</v>
      </c>
      <c r="J14647" s="649">
        <v>36.39</v>
      </c>
    </row>
    <row r="14648" spans="1:10" hidden="1">
      <c r="A14648" s="141" t="s">
        <v>49957</v>
      </c>
      <c r="B14648" s="141" t="str">
        <f t="shared" si="228"/>
        <v>CURVA VERTICAL,EXTERNA,45º,PARA ELETROCALHA PERFURADA OU LISA,200X50MM.FORNECIMENTO E COLOCACAOCURVA VERTICAL,EXTERNA,45º,PARA ELETROCALHA PERFURADA OU LISCURVA VERTICAL,EXTERNA,45º,PARA ELETROCALHA PERFURADA OU LIS</v>
      </c>
      <c r="C14648" s="141" t="s">
        <v>49950</v>
      </c>
      <c r="D14648" s="141" t="s">
        <v>49911</v>
      </c>
      <c r="I14648" s="141" t="s">
        <v>14</v>
      </c>
      <c r="J14648" s="649">
        <v>33.22</v>
      </c>
    </row>
    <row r="14649" spans="1:10" hidden="1">
      <c r="A14649" s="141" t="s">
        <v>49958</v>
      </c>
      <c r="B14649" s="141" t="str">
        <f t="shared" si="228"/>
        <v>CURVA VERTICAL,EXTERNA,45º,PARA ELETROCALHA PERFURADA OU LISA,300X50MM.FORNECIMENTO E COLOCACAOCURVA VERTICAL,EXTERNA,45º,PARA ELETROCALHA PERFURADA OU LISCURVA VERTICAL,EXTERNA,45º,PARA ELETROCALHA PERFURADA OU LIS</v>
      </c>
      <c r="C14649" s="141" t="s">
        <v>49950</v>
      </c>
      <c r="D14649" s="141" t="s">
        <v>49914</v>
      </c>
      <c r="I14649" s="141" t="s">
        <v>14</v>
      </c>
      <c r="J14649" s="649">
        <v>40.4</v>
      </c>
    </row>
    <row r="14650" spans="1:10" hidden="1">
      <c r="A14650" s="141" t="s">
        <v>49959</v>
      </c>
      <c r="B14650" s="141" t="str">
        <f t="shared" si="228"/>
        <v>CURVA VERTICAL,EXTERNA,45º,PARA ELETROCALHA PERFURADA OU LISA,300X50MM.FORNECIMENTO E COLOCACAOCURVA VERTICAL,EXTERNA,45º,PARA ELETROCALHA PERFURADA OU LISCURVA VERTICAL,EXTERNA,45º,PARA ELETROCALHA PERFURADA OU LIS</v>
      </c>
      <c r="C14650" s="141" t="s">
        <v>49950</v>
      </c>
      <c r="D14650" s="141" t="s">
        <v>49914</v>
      </c>
      <c r="I14650" s="141" t="s">
        <v>14</v>
      </c>
      <c r="J14650" s="649">
        <v>37.229999999999997</v>
      </c>
    </row>
    <row r="14651" spans="1:10" hidden="1">
      <c r="A14651" s="141" t="s">
        <v>49960</v>
      </c>
      <c r="B14651" s="141" t="str">
        <f t="shared" si="228"/>
        <v>CURVA VERTICAL,EXTERNA,45º,PARA ELETROCALHA PERFURADA OU LISA,400X50MM.FORNECIMENTO E COLOCACAOCURVA VERTICAL,EXTERNA,45º,PARA ELETROCALHA PERFURADA OU LISCURVA VERTICAL,EXTERNA,45º,PARA ELETROCALHA PERFURADA OU LIS</v>
      </c>
      <c r="C14651" s="141" t="s">
        <v>49950</v>
      </c>
      <c r="D14651" s="141" t="s">
        <v>49917</v>
      </c>
      <c r="I14651" s="141" t="s">
        <v>14</v>
      </c>
      <c r="J14651" s="649">
        <v>44.69</v>
      </c>
    </row>
    <row r="14652" spans="1:10" hidden="1">
      <c r="A14652" s="141" t="s">
        <v>49961</v>
      </c>
      <c r="B14652" s="141" t="str">
        <f t="shared" si="228"/>
        <v>CURVA VERTICAL,EXTERNA,45º,PARA ELETROCALHA PERFURADA OU LISA,400X50MM.FORNECIMENTO E COLOCACAOCURVA VERTICAL,EXTERNA,45º,PARA ELETROCALHA PERFURADA OU LISCURVA VERTICAL,EXTERNA,45º,PARA ELETROCALHA PERFURADA OU LIS</v>
      </c>
      <c r="C14652" s="141" t="s">
        <v>49950</v>
      </c>
      <c r="D14652" s="141" t="s">
        <v>49917</v>
      </c>
      <c r="I14652" s="141" t="s">
        <v>14</v>
      </c>
      <c r="J14652" s="649">
        <v>41.52</v>
      </c>
    </row>
    <row r="14653" spans="1:10" hidden="1">
      <c r="A14653" s="141" t="s">
        <v>49962</v>
      </c>
      <c r="B14653" s="141" t="str">
        <f t="shared" si="228"/>
        <v>CURVA VERTICAL,EXTERNA,45º,PARA ELETROCALHA PERFURADA OU LISA,100X75MM.FORNECIMENTO E COLOCACAOCURVA VERTICAL,EXTERNA,45º,PARA ELETROCALHA PERFURADA OU LISCURVA VERTICAL,EXTERNA,45º,PARA ELETROCALHA PERFURADA OU LIS</v>
      </c>
      <c r="C14653" s="141" t="s">
        <v>49950</v>
      </c>
      <c r="D14653" s="141" t="s">
        <v>49920</v>
      </c>
      <c r="I14653" s="141" t="s">
        <v>14</v>
      </c>
      <c r="J14653" s="649">
        <v>31.72</v>
      </c>
    </row>
    <row r="14654" spans="1:10" hidden="1">
      <c r="A14654" s="141" t="s">
        <v>49963</v>
      </c>
      <c r="B14654" s="141" t="str">
        <f t="shared" si="228"/>
        <v>CURVA VERTICAL,EXTERNA,45º,PARA ELETROCALHA PERFURADA OU LISA,100X75MM.FORNECIMENTO E COLOCACAOCURVA VERTICAL,EXTERNA,45º,PARA ELETROCALHA PERFURADA OU LISCURVA VERTICAL,EXTERNA,45º,PARA ELETROCALHA PERFURADA OU LIS</v>
      </c>
      <c r="C14654" s="141" t="s">
        <v>49950</v>
      </c>
      <c r="D14654" s="141" t="s">
        <v>49920</v>
      </c>
      <c r="I14654" s="141" t="s">
        <v>14</v>
      </c>
      <c r="J14654" s="649">
        <v>28.55</v>
      </c>
    </row>
    <row r="14655" spans="1:10" hidden="1">
      <c r="A14655" s="141" t="s">
        <v>49964</v>
      </c>
      <c r="B14655" s="141" t="str">
        <f t="shared" si="228"/>
        <v>CURVA VERTICAL,EXTERNA,45º,PARA ELETROCALHA PERFURADA OU LISA,150X75MM.FORNECIMENTO E COLOCACAOCURVA VERTICAL,EXTERNA,45º,PARA ELETROCALHA PERFURADA OU LISCURVA VERTICAL,EXTERNA,45º,PARA ELETROCALHA PERFURADA OU LIS</v>
      </c>
      <c r="C14655" s="141" t="s">
        <v>49950</v>
      </c>
      <c r="D14655" s="141" t="s">
        <v>49923</v>
      </c>
      <c r="I14655" s="141" t="s">
        <v>14</v>
      </c>
      <c r="J14655" s="649">
        <v>36.93</v>
      </c>
    </row>
    <row r="14656" spans="1:10" hidden="1">
      <c r="A14656" s="141" t="s">
        <v>49965</v>
      </c>
      <c r="B14656" s="141" t="str">
        <f t="shared" si="228"/>
        <v>CURVA VERTICAL,EXTERNA,45º,PARA ELETROCALHA PERFURADA OU LISA,150X75MM.FORNECIMENTO E COLOCACAOCURVA VERTICAL,EXTERNA,45º,PARA ELETROCALHA PERFURADA OU LISCURVA VERTICAL,EXTERNA,45º,PARA ELETROCALHA PERFURADA OU LIS</v>
      </c>
      <c r="C14656" s="141" t="s">
        <v>49950</v>
      </c>
      <c r="D14656" s="141" t="s">
        <v>49923</v>
      </c>
      <c r="I14656" s="141" t="s">
        <v>14</v>
      </c>
      <c r="J14656" s="649">
        <v>33.76</v>
      </c>
    </row>
    <row r="14657" spans="1:10" hidden="1">
      <c r="A14657" s="141" t="s">
        <v>49966</v>
      </c>
      <c r="B14657" s="141" t="str">
        <f t="shared" si="228"/>
        <v>CURVA VERTICAL,EXTERNA,45º,PARA ELETROCALHA PERFURADA OU LISA,200X75MM.FORNECIMENTO E COLOCACAOCURVA VERTICAL,EXTERNA,45º,PARA ELETROCALHA PERFURADA OU LISCURVA VERTICAL,EXTERNA,45º,PARA ELETROCALHA PERFURADA OU LIS</v>
      </c>
      <c r="C14657" s="141" t="s">
        <v>49950</v>
      </c>
      <c r="D14657" s="141" t="s">
        <v>49926</v>
      </c>
      <c r="I14657" s="141" t="s">
        <v>14</v>
      </c>
      <c r="J14657" s="649">
        <v>39.31</v>
      </c>
    </row>
    <row r="14658" spans="1:10" hidden="1">
      <c r="A14658" s="141" t="s">
        <v>49967</v>
      </c>
      <c r="B14658" s="141" t="str">
        <f t="shared" si="228"/>
        <v>CURVA VERTICAL,EXTERNA,45º,PARA ELETROCALHA PERFURADA OU LISA,200X75MM.FORNECIMENTO E COLOCACAOCURVA VERTICAL,EXTERNA,45º,PARA ELETROCALHA PERFURADA OU LISCURVA VERTICAL,EXTERNA,45º,PARA ELETROCALHA PERFURADA OU LIS</v>
      </c>
      <c r="C14658" s="141" t="s">
        <v>49950</v>
      </c>
      <c r="D14658" s="141" t="s">
        <v>49926</v>
      </c>
      <c r="I14658" s="141" t="s">
        <v>14</v>
      </c>
      <c r="J14658" s="649">
        <v>36.14</v>
      </c>
    </row>
    <row r="14659" spans="1:10" hidden="1">
      <c r="A14659" s="141" t="s">
        <v>49968</v>
      </c>
      <c r="B14659" s="141" t="str">
        <f t="shared" ref="B14659:B14722" si="229">C14659&amp;D14659&amp;C14659&amp;E14659&amp;F14659&amp;G14659&amp;H14659&amp;C14659</f>
        <v>CURVA VERTICAL,EXTERNA,45º,PARA ELETROCALHA PERFURADA OU LISA,300X75MM.FORNECIMENTO E COLOCACAOCURVA VERTICAL,EXTERNA,45º,PARA ELETROCALHA PERFURADA OU LISCURVA VERTICAL,EXTERNA,45º,PARA ELETROCALHA PERFURADA OU LIS</v>
      </c>
      <c r="C14659" s="141" t="s">
        <v>49950</v>
      </c>
      <c r="D14659" s="141" t="s">
        <v>49929</v>
      </c>
      <c r="I14659" s="141" t="s">
        <v>14</v>
      </c>
      <c r="J14659" s="649">
        <v>43.03</v>
      </c>
    </row>
    <row r="14660" spans="1:10" hidden="1">
      <c r="A14660" s="141" t="s">
        <v>49969</v>
      </c>
      <c r="B14660" s="141" t="str">
        <f t="shared" si="229"/>
        <v>CURVA VERTICAL,EXTERNA,45º,PARA ELETROCALHA PERFURADA OU LISA,300X75MM.FORNECIMENTO E COLOCACAOCURVA VERTICAL,EXTERNA,45º,PARA ELETROCALHA PERFURADA OU LISCURVA VERTICAL,EXTERNA,45º,PARA ELETROCALHA PERFURADA OU LIS</v>
      </c>
      <c r="C14660" s="141" t="s">
        <v>49950</v>
      </c>
      <c r="D14660" s="141" t="s">
        <v>49929</v>
      </c>
      <c r="I14660" s="141" t="s">
        <v>14</v>
      </c>
      <c r="J14660" s="649">
        <v>39.86</v>
      </c>
    </row>
    <row r="14661" spans="1:10" hidden="1">
      <c r="A14661" s="141" t="s">
        <v>49970</v>
      </c>
      <c r="B14661" s="141" t="str">
        <f t="shared" si="229"/>
        <v>CURVA VERTICAL,EXTERNA,45º,PARA ELETROCALHA PERFURADA OU LISA,400X75MM.FORNECIMENTO E COLOCACAOCURVA VERTICAL,EXTERNA,45º,PARA ELETROCALHA PERFURADA OU LISCURVA VERTICAL,EXTERNA,45º,PARA ELETROCALHA PERFURADA OU LIS</v>
      </c>
      <c r="C14661" s="141" t="s">
        <v>49950</v>
      </c>
      <c r="D14661" s="141" t="s">
        <v>49932</v>
      </c>
      <c r="I14661" s="141" t="s">
        <v>14</v>
      </c>
      <c r="J14661" s="649">
        <v>47.33</v>
      </c>
    </row>
    <row r="14662" spans="1:10" hidden="1">
      <c r="A14662" s="141" t="s">
        <v>49971</v>
      </c>
      <c r="B14662" s="141" t="str">
        <f t="shared" si="229"/>
        <v>CURVA VERTICAL,EXTERNA,45º,PARA ELETROCALHA PERFURADA OU LISA,400X75MM.FORNECIMENTO E COLOCACAOCURVA VERTICAL,EXTERNA,45º,PARA ELETROCALHA PERFURADA OU LISCURVA VERTICAL,EXTERNA,45º,PARA ELETROCALHA PERFURADA OU LIS</v>
      </c>
      <c r="C14662" s="141" t="s">
        <v>49950</v>
      </c>
      <c r="D14662" s="141" t="s">
        <v>49932</v>
      </c>
      <c r="I14662" s="141" t="s">
        <v>14</v>
      </c>
      <c r="J14662" s="649">
        <v>44.16</v>
      </c>
    </row>
    <row r="14663" spans="1:10" hidden="1">
      <c r="A14663" s="141" t="s">
        <v>49972</v>
      </c>
      <c r="B14663" s="141" t="str">
        <f t="shared" si="229"/>
        <v>CURVA VERTICAL,EXTERNA,45º,PARA ELETROCALHA PERFURADA OU LISA,100X100MM.FORNECIMENTO E COLOCACAOCURVA VERTICAL,EXTERNA,45º,PARA ELETROCALHA PERFURADA OU LISCURVA VERTICAL,EXTERNA,45º,PARA ELETROCALHA PERFURADA OU LIS</v>
      </c>
      <c r="C14663" s="141" t="s">
        <v>49950</v>
      </c>
      <c r="D14663" s="141" t="s">
        <v>49935</v>
      </c>
      <c r="I14663" s="141" t="s">
        <v>14</v>
      </c>
      <c r="J14663" s="649">
        <v>37.89</v>
      </c>
    </row>
    <row r="14664" spans="1:10" hidden="1">
      <c r="A14664" s="141" t="s">
        <v>49973</v>
      </c>
      <c r="B14664" s="141" t="str">
        <f t="shared" si="229"/>
        <v>CURVA VERTICAL,EXTERNA,45º,PARA ELETROCALHA PERFURADA OU LISA,100X100MM.FORNECIMENTO E COLOCACAOCURVA VERTICAL,EXTERNA,45º,PARA ELETROCALHA PERFURADA OU LISCURVA VERTICAL,EXTERNA,45º,PARA ELETROCALHA PERFURADA OU LIS</v>
      </c>
      <c r="C14664" s="141" t="s">
        <v>49950</v>
      </c>
      <c r="D14664" s="141" t="s">
        <v>49935</v>
      </c>
      <c r="I14664" s="141" t="s">
        <v>14</v>
      </c>
      <c r="J14664" s="649">
        <v>34.72</v>
      </c>
    </row>
    <row r="14665" spans="1:10" hidden="1">
      <c r="A14665" s="141" t="s">
        <v>49974</v>
      </c>
      <c r="B14665" s="141" t="str">
        <f t="shared" si="229"/>
        <v>CURVA VERTICAL,EXTERNA,45º,PARA ELETROCALHA PERFURADA OU LISA,150X100MM.FORNECIMENTO E COLOCACAOCURVA VERTICAL,EXTERNA,45º,PARA ELETROCALHA PERFURADA OU LISCURVA VERTICAL,EXTERNA,45º,PARA ELETROCALHA PERFURADA OU LIS</v>
      </c>
      <c r="C14665" s="141" t="s">
        <v>49950</v>
      </c>
      <c r="D14665" s="141" t="s">
        <v>49938</v>
      </c>
      <c r="I14665" s="141" t="s">
        <v>14</v>
      </c>
      <c r="J14665" s="649">
        <v>40.11</v>
      </c>
    </row>
    <row r="14666" spans="1:10" hidden="1">
      <c r="A14666" s="141" t="s">
        <v>49975</v>
      </c>
      <c r="B14666" s="141" t="str">
        <f t="shared" si="229"/>
        <v>CURVA VERTICAL,EXTERNA,45º,PARA ELETROCALHA PERFURADA OU LISA,150X100MM.FORNECIMENTO E COLOCACAOCURVA VERTICAL,EXTERNA,45º,PARA ELETROCALHA PERFURADA OU LISCURVA VERTICAL,EXTERNA,45º,PARA ELETROCALHA PERFURADA OU LIS</v>
      </c>
      <c r="C14666" s="141" t="s">
        <v>49950</v>
      </c>
      <c r="D14666" s="141" t="s">
        <v>49938</v>
      </c>
      <c r="I14666" s="141" t="s">
        <v>14</v>
      </c>
      <c r="J14666" s="649">
        <v>36.94</v>
      </c>
    </row>
    <row r="14667" spans="1:10" hidden="1">
      <c r="A14667" s="141" t="s">
        <v>49976</v>
      </c>
      <c r="B14667" s="141" t="str">
        <f t="shared" si="229"/>
        <v>CURVA VERTICAL,EXTERNA,45º,PARA ELETROCALHA PERFURADA OU LISA,200X100MM.FORNECIMENTO E COLOCACAOCURVA VERTICAL,EXTERNA,45º,PARA ELETROCALHA PERFURADA OU LISCURVA VERTICAL,EXTERNA,45º,PARA ELETROCALHA PERFURADA OU LIS</v>
      </c>
      <c r="C14667" s="141" t="s">
        <v>49950</v>
      </c>
      <c r="D14667" s="141" t="s">
        <v>49941</v>
      </c>
      <c r="I14667" s="141" t="s">
        <v>14</v>
      </c>
      <c r="J14667" s="649">
        <v>42.49</v>
      </c>
    </row>
    <row r="14668" spans="1:10" hidden="1">
      <c r="A14668" s="141" t="s">
        <v>49977</v>
      </c>
      <c r="B14668" s="141" t="str">
        <f t="shared" si="229"/>
        <v>CURVA VERTICAL,EXTERNA,45º,PARA ELETROCALHA PERFURADA OU LISA,200X100MM.FORNECIMENTO E COLOCACAOCURVA VERTICAL,EXTERNA,45º,PARA ELETROCALHA PERFURADA OU LISCURVA VERTICAL,EXTERNA,45º,PARA ELETROCALHA PERFURADA OU LIS</v>
      </c>
      <c r="C14668" s="141" t="s">
        <v>49950</v>
      </c>
      <c r="D14668" s="141" t="s">
        <v>49941</v>
      </c>
      <c r="I14668" s="141" t="s">
        <v>14</v>
      </c>
      <c r="J14668" s="649">
        <v>39.32</v>
      </c>
    </row>
    <row r="14669" spans="1:10" hidden="1">
      <c r="A14669" s="141" t="s">
        <v>49978</v>
      </c>
      <c r="B14669" s="141" t="str">
        <f t="shared" si="229"/>
        <v>CURVA VERTICAL,EXTERNA,45º,PARA ELETROCALHA PERFURADA OU LISA,300X100MM.FORNECIMENTO E COLOCACAOCURVA VERTICAL,EXTERNA,45º,PARA ELETROCALHA PERFURADA OU LISCURVA VERTICAL,EXTERNA,45º,PARA ELETROCALHA PERFURADA OU LIS</v>
      </c>
      <c r="C14669" s="141" t="s">
        <v>49950</v>
      </c>
      <c r="D14669" s="141" t="s">
        <v>49944</v>
      </c>
      <c r="I14669" s="141" t="s">
        <v>14</v>
      </c>
      <c r="J14669" s="649">
        <v>42.4</v>
      </c>
    </row>
    <row r="14670" spans="1:10" hidden="1">
      <c r="A14670" s="141" t="s">
        <v>49979</v>
      </c>
      <c r="B14670" s="141" t="str">
        <f t="shared" si="229"/>
        <v>CURVA VERTICAL,EXTERNA,45º,PARA ELETROCALHA PERFURADA OU LISA,300X100MM.FORNECIMENTO E COLOCACAOCURVA VERTICAL,EXTERNA,45º,PARA ELETROCALHA PERFURADA OU LISCURVA VERTICAL,EXTERNA,45º,PARA ELETROCALHA PERFURADA OU LIS</v>
      </c>
      <c r="C14670" s="141" t="s">
        <v>49950</v>
      </c>
      <c r="D14670" s="141" t="s">
        <v>49944</v>
      </c>
      <c r="I14670" s="141" t="s">
        <v>14</v>
      </c>
      <c r="J14670" s="649">
        <v>39.229999999999997</v>
      </c>
    </row>
    <row r="14671" spans="1:10" hidden="1">
      <c r="A14671" s="141" t="s">
        <v>49980</v>
      </c>
      <c r="B14671" s="141" t="str">
        <f t="shared" si="229"/>
        <v>CURVA VERTICAL,EXTERNA,45º,PARA ELETROCALHA PERFURADA OU LISA,400X100MM.FORNECIMENTO E COLOCACAOCURVA VERTICAL,EXTERNA,45º,PARA ELETROCALHA PERFURADA OU LISCURVA VERTICAL,EXTERNA,45º,PARA ELETROCALHA PERFURADA OU LIS</v>
      </c>
      <c r="C14671" s="141" t="s">
        <v>49950</v>
      </c>
      <c r="D14671" s="141" t="s">
        <v>49947</v>
      </c>
      <c r="I14671" s="141" t="s">
        <v>14</v>
      </c>
      <c r="J14671" s="649">
        <v>50.24</v>
      </c>
    </row>
    <row r="14672" spans="1:10" hidden="1">
      <c r="A14672" s="141" t="s">
        <v>49981</v>
      </c>
      <c r="B14672" s="141" t="str">
        <f t="shared" si="229"/>
        <v>CURVA VERTICAL,EXTERNA,45º,PARA ELETROCALHA PERFURADA OU LISA,400X100MM.FORNECIMENTO E COLOCACAOCURVA VERTICAL,EXTERNA,45º,PARA ELETROCALHA PERFURADA OU LISCURVA VERTICAL,EXTERNA,45º,PARA ELETROCALHA PERFURADA OU LIS</v>
      </c>
      <c r="C14672" s="141" t="s">
        <v>49950</v>
      </c>
      <c r="D14672" s="141" t="s">
        <v>49947</v>
      </c>
      <c r="I14672" s="141" t="s">
        <v>14</v>
      </c>
      <c r="J14672" s="649">
        <v>47.07</v>
      </c>
    </row>
    <row r="14673" spans="1:10" hidden="1">
      <c r="A14673" s="141" t="s">
        <v>49982</v>
      </c>
      <c r="B14673" s="141" t="str">
        <f t="shared" si="229"/>
        <v>CURVA VERTICAL,EXTERNA,90º,PARA ELETROCALHA PERFURADA OU LISA,50X50MM.FORNECIMENTO E COLOCACAOCURVA VERTICAL,EXTERNA,90º,PARA ELETROCALHA PERFURADA OU LISCURVA VERTICAL,EXTERNA,90º,PARA ELETROCALHA PERFURADA OU LIS</v>
      </c>
      <c r="C14673" s="141" t="s">
        <v>49983</v>
      </c>
      <c r="D14673" s="141" t="s">
        <v>49902</v>
      </c>
      <c r="I14673" s="141" t="s">
        <v>14</v>
      </c>
      <c r="J14673" s="649">
        <v>36.270000000000003</v>
      </c>
    </row>
    <row r="14674" spans="1:10" hidden="1">
      <c r="A14674" s="141" t="s">
        <v>49984</v>
      </c>
      <c r="B14674" s="141" t="str">
        <f t="shared" si="229"/>
        <v>CURVA VERTICAL,EXTERNA,90º,PARA ELETROCALHA PERFURADA OU LISA,50X50MM.FORNECIMENTO E COLOCACAOCURVA VERTICAL,EXTERNA,90º,PARA ELETROCALHA PERFURADA OU LISCURVA VERTICAL,EXTERNA,90º,PARA ELETROCALHA PERFURADA OU LIS</v>
      </c>
      <c r="C14674" s="141" t="s">
        <v>49983</v>
      </c>
      <c r="D14674" s="141" t="s">
        <v>49902</v>
      </c>
      <c r="I14674" s="141" t="s">
        <v>14</v>
      </c>
      <c r="J14674" s="649">
        <v>33.1</v>
      </c>
    </row>
    <row r="14675" spans="1:10" hidden="1">
      <c r="A14675" s="141" t="s">
        <v>49985</v>
      </c>
      <c r="B14675" s="141" t="str">
        <f t="shared" si="229"/>
        <v>CURVA VERTICAL,EXTERNA,90º,PARA ELETROCALHA PERFURADA OU LISA,100X50MM.FORNECIMENTO E COLOCACAOCURVA VERTICAL,EXTERNA,90º,PARA ELETROCALHA PERFURADA OU LISCURVA VERTICAL,EXTERNA,90º,PARA ELETROCALHA PERFURADA OU LIS</v>
      </c>
      <c r="C14675" s="141" t="s">
        <v>49983</v>
      </c>
      <c r="D14675" s="141" t="s">
        <v>49905</v>
      </c>
      <c r="I14675" s="141" t="s">
        <v>14</v>
      </c>
      <c r="J14675" s="649">
        <v>39.32</v>
      </c>
    </row>
    <row r="14676" spans="1:10" hidden="1">
      <c r="A14676" s="141" t="s">
        <v>49986</v>
      </c>
      <c r="B14676" s="141" t="str">
        <f t="shared" si="229"/>
        <v>CURVA VERTICAL,EXTERNA,90º,PARA ELETROCALHA PERFURADA OU LISA,100X50MM.FORNECIMENTO E COLOCACAOCURVA VERTICAL,EXTERNA,90º,PARA ELETROCALHA PERFURADA OU LISCURVA VERTICAL,EXTERNA,90º,PARA ELETROCALHA PERFURADA OU LIS</v>
      </c>
      <c r="C14676" s="141" t="s">
        <v>49983</v>
      </c>
      <c r="D14676" s="141" t="s">
        <v>49905</v>
      </c>
      <c r="I14676" s="141" t="s">
        <v>14</v>
      </c>
      <c r="J14676" s="649">
        <v>36.15</v>
      </c>
    </row>
    <row r="14677" spans="1:10" hidden="1">
      <c r="A14677" s="141" t="s">
        <v>49987</v>
      </c>
      <c r="B14677" s="141" t="str">
        <f t="shared" si="229"/>
        <v>CURVA VERTICAL,EXTERNA,90º,PARA ELETROCALHA PERFURADA OU LISA,150X50MM.FORNECIMENTO E COLOCACAOCURVA VERTICAL,EXTERNA,90º,PARA ELETROCALHA PERFURADA OU LISCURVA VERTICAL,EXTERNA,90º,PARA ELETROCALHA PERFURADA OU LIS</v>
      </c>
      <c r="C14677" s="141" t="s">
        <v>49983</v>
      </c>
      <c r="D14677" s="141" t="s">
        <v>49908</v>
      </c>
      <c r="I14677" s="141" t="s">
        <v>14</v>
      </c>
      <c r="J14677" s="649">
        <v>42.22</v>
      </c>
    </row>
    <row r="14678" spans="1:10" hidden="1">
      <c r="A14678" s="141" t="s">
        <v>49988</v>
      </c>
      <c r="B14678" s="141" t="str">
        <f t="shared" si="229"/>
        <v>CURVA VERTICAL,EXTERNA,90º,PARA ELETROCALHA PERFURADA OU LISA,150X50MM.FORNECIMENTO E COLOCACAOCURVA VERTICAL,EXTERNA,90º,PARA ELETROCALHA PERFURADA OU LISCURVA VERTICAL,EXTERNA,90º,PARA ELETROCALHA PERFURADA OU LIS</v>
      </c>
      <c r="C14678" s="141" t="s">
        <v>49983</v>
      </c>
      <c r="D14678" s="141" t="s">
        <v>49908</v>
      </c>
      <c r="I14678" s="141" t="s">
        <v>14</v>
      </c>
      <c r="J14678" s="649">
        <v>39.049999999999997</v>
      </c>
    </row>
    <row r="14679" spans="1:10" hidden="1">
      <c r="A14679" s="141" t="s">
        <v>49989</v>
      </c>
      <c r="B14679" s="141" t="str">
        <f t="shared" si="229"/>
        <v>CURVA VERTICAL,EXTERNA,90º,PARA ELETROCALHA PERFURADA OU LISA,200X50MM.FORNECIMENTO E COLOCACAOCURVA VERTICAL,EXTERNA,90º,PARA ELETROCALHA PERFURADA OU LISCURVA VERTICAL,EXTERNA,90º,PARA ELETROCALHA PERFURADA OU LIS</v>
      </c>
      <c r="C14679" s="141" t="s">
        <v>49983</v>
      </c>
      <c r="D14679" s="141" t="s">
        <v>49911</v>
      </c>
      <c r="I14679" s="141" t="s">
        <v>14</v>
      </c>
      <c r="J14679" s="649">
        <v>45.39</v>
      </c>
    </row>
    <row r="14680" spans="1:10" hidden="1">
      <c r="A14680" s="141" t="s">
        <v>49990</v>
      </c>
      <c r="B14680" s="141" t="str">
        <f t="shared" si="229"/>
        <v>CURVA VERTICAL,EXTERNA,90º,PARA ELETROCALHA PERFURADA OU LISA,200X50MM.FORNECIMENTO E COLOCACAOCURVA VERTICAL,EXTERNA,90º,PARA ELETROCALHA PERFURADA OU LISCURVA VERTICAL,EXTERNA,90º,PARA ELETROCALHA PERFURADA OU LIS</v>
      </c>
      <c r="C14680" s="141" t="s">
        <v>49983</v>
      </c>
      <c r="D14680" s="141" t="s">
        <v>49911</v>
      </c>
      <c r="I14680" s="141" t="s">
        <v>14</v>
      </c>
      <c r="J14680" s="649">
        <v>42.22</v>
      </c>
    </row>
    <row r="14681" spans="1:10" hidden="1">
      <c r="A14681" s="141" t="s">
        <v>49991</v>
      </c>
      <c r="B14681" s="141" t="str">
        <f t="shared" si="229"/>
        <v>CURVA VERTICAL,EXTERNA,90º,PARA ELETROCALHA PERFURADA OU LISA,300X50MM.FORNECIMENTO E COLOCACAOCURVA VERTICAL,EXTERNA,90º,PARA ELETROCALHA PERFURADA OU LISCURVA VERTICAL,EXTERNA,90º,PARA ELETROCALHA PERFURADA OU LIS</v>
      </c>
      <c r="C14681" s="141" t="s">
        <v>49983</v>
      </c>
      <c r="D14681" s="141" t="s">
        <v>49914</v>
      </c>
      <c r="I14681" s="141" t="s">
        <v>14</v>
      </c>
      <c r="J14681" s="649">
        <v>55.38</v>
      </c>
    </row>
    <row r="14682" spans="1:10" hidden="1">
      <c r="A14682" s="141" t="s">
        <v>49992</v>
      </c>
      <c r="B14682" s="141" t="str">
        <f t="shared" si="229"/>
        <v>CURVA VERTICAL,EXTERNA,90º,PARA ELETROCALHA PERFURADA OU LISA,300X50MM.FORNECIMENTO E COLOCACAOCURVA VERTICAL,EXTERNA,90º,PARA ELETROCALHA PERFURADA OU LISCURVA VERTICAL,EXTERNA,90º,PARA ELETROCALHA PERFURADA OU LIS</v>
      </c>
      <c r="C14682" s="141" t="s">
        <v>49983</v>
      </c>
      <c r="D14682" s="141" t="s">
        <v>49914</v>
      </c>
      <c r="I14682" s="141" t="s">
        <v>14</v>
      </c>
      <c r="J14682" s="649">
        <v>52.21</v>
      </c>
    </row>
    <row r="14683" spans="1:10" hidden="1">
      <c r="A14683" s="141" t="s">
        <v>49993</v>
      </c>
      <c r="B14683" s="141" t="str">
        <f t="shared" si="229"/>
        <v>CURVA VERTICAL,EXTERNA,90º,PARA ELETROCALHA PERFURADA OU LISA,400X50MM.FORNECIMENTO E COLOCACAOCURVA VERTICAL,EXTERNA,90º,PARA ELETROCALHA PERFURADA OU LISCURVA VERTICAL,EXTERNA,90º,PARA ELETROCALHA PERFURADA OU LIS</v>
      </c>
      <c r="C14683" s="141" t="s">
        <v>49983</v>
      </c>
      <c r="D14683" s="141" t="s">
        <v>49917</v>
      </c>
      <c r="I14683" s="141" t="s">
        <v>14</v>
      </c>
      <c r="J14683" s="649">
        <v>68.430000000000007</v>
      </c>
    </row>
    <row r="14684" spans="1:10" hidden="1">
      <c r="A14684" s="141" t="s">
        <v>49994</v>
      </c>
      <c r="B14684" s="141" t="str">
        <f t="shared" si="229"/>
        <v>CURVA VERTICAL,EXTERNA,90º,PARA ELETROCALHA PERFURADA OU LISA,400X50MM.FORNECIMENTO E COLOCACAOCURVA VERTICAL,EXTERNA,90º,PARA ELETROCALHA PERFURADA OU LISCURVA VERTICAL,EXTERNA,90º,PARA ELETROCALHA PERFURADA OU LIS</v>
      </c>
      <c r="C14684" s="141" t="s">
        <v>49983</v>
      </c>
      <c r="D14684" s="141" t="s">
        <v>49917</v>
      </c>
      <c r="I14684" s="141" t="s">
        <v>14</v>
      </c>
      <c r="J14684" s="649">
        <v>65.260000000000005</v>
      </c>
    </row>
    <row r="14685" spans="1:10" hidden="1">
      <c r="A14685" s="141" t="s">
        <v>49995</v>
      </c>
      <c r="B14685" s="141" t="str">
        <f t="shared" si="229"/>
        <v>CURVA VERTICAL,EXTERNA,90º,PARA ELETROCALHA PERFURADA OU LISA,100X75MM.FORNECIMENTO E COLOCACAOCURVA VERTICAL,EXTERNA,90º,PARA ELETROCALHA PERFURADA OU LISCURVA VERTICAL,EXTERNA,90º,PARA ELETROCALHA PERFURADA OU LIS</v>
      </c>
      <c r="C14685" s="141" t="s">
        <v>49983</v>
      </c>
      <c r="D14685" s="141" t="s">
        <v>49920</v>
      </c>
      <c r="I14685" s="141" t="s">
        <v>14</v>
      </c>
      <c r="J14685" s="649">
        <v>44.35</v>
      </c>
    </row>
    <row r="14686" spans="1:10" hidden="1">
      <c r="A14686" s="141" t="s">
        <v>49996</v>
      </c>
      <c r="B14686" s="141" t="str">
        <f t="shared" si="229"/>
        <v>CURVA VERTICAL,EXTERNA,90º,PARA ELETROCALHA PERFURADA OU LISA,100X75MM.FORNECIMENTO E COLOCACAOCURVA VERTICAL,EXTERNA,90º,PARA ELETROCALHA PERFURADA OU LISCURVA VERTICAL,EXTERNA,90º,PARA ELETROCALHA PERFURADA OU LIS</v>
      </c>
      <c r="C14686" s="141" t="s">
        <v>49983</v>
      </c>
      <c r="D14686" s="141" t="s">
        <v>49920</v>
      </c>
      <c r="I14686" s="141" t="s">
        <v>14</v>
      </c>
      <c r="J14686" s="649">
        <v>41.18</v>
      </c>
    </row>
    <row r="14687" spans="1:10" hidden="1">
      <c r="A14687" s="141" t="s">
        <v>49997</v>
      </c>
      <c r="B14687" s="141" t="str">
        <f t="shared" si="229"/>
        <v>CURVA VERTICAL,EXTERNA,90º,PARA ELETROCALHA PERFURADA OU LISA,150X75MM.FORNECIMENTO E COLOCACAOCURVA VERTICAL,EXTERNA,90º,PARA ELETROCALHA PERFURADA OU LISCURVA VERTICAL,EXTERNA,90º,PARA ELETROCALHA PERFURADA OU LIS</v>
      </c>
      <c r="C14687" s="141" t="s">
        <v>49983</v>
      </c>
      <c r="D14687" s="141" t="s">
        <v>49923</v>
      </c>
      <c r="I14687" s="141" t="s">
        <v>14</v>
      </c>
      <c r="J14687" s="649">
        <v>47.77</v>
      </c>
    </row>
    <row r="14688" spans="1:10" hidden="1">
      <c r="A14688" s="141" t="s">
        <v>49998</v>
      </c>
      <c r="B14688" s="141" t="str">
        <f t="shared" si="229"/>
        <v>CURVA VERTICAL,EXTERNA,90º,PARA ELETROCALHA PERFURADA OU LISA,150X75MM.FORNECIMENTO E COLOCACAOCURVA VERTICAL,EXTERNA,90º,PARA ELETROCALHA PERFURADA OU LISCURVA VERTICAL,EXTERNA,90º,PARA ELETROCALHA PERFURADA OU LIS</v>
      </c>
      <c r="C14688" s="141" t="s">
        <v>49983</v>
      </c>
      <c r="D14688" s="141" t="s">
        <v>49923</v>
      </c>
      <c r="I14688" s="141" t="s">
        <v>14</v>
      </c>
      <c r="J14688" s="649">
        <v>44.6</v>
      </c>
    </row>
    <row r="14689" spans="1:10" hidden="1">
      <c r="A14689" s="141" t="s">
        <v>49999</v>
      </c>
      <c r="B14689" s="141" t="str">
        <f t="shared" si="229"/>
        <v>CURVA VERTICAL,EXTERNA,90º,PARA ELETROCALHA PERFURADA OU LISA,200X75MM.FORNECIMENTO E COLOCACAOCURVA VERTICAL,EXTERNA,90º,PARA ELETROCALHA PERFURADA OU LISCURVA VERTICAL,EXTERNA,90º,PARA ELETROCALHA PERFURADA OU LIS</v>
      </c>
      <c r="C14689" s="141" t="s">
        <v>49983</v>
      </c>
      <c r="D14689" s="141" t="s">
        <v>49926</v>
      </c>
      <c r="I14689" s="141" t="s">
        <v>14</v>
      </c>
      <c r="J14689" s="649">
        <v>50.94</v>
      </c>
    </row>
    <row r="14690" spans="1:10" hidden="1">
      <c r="A14690" s="141" t="s">
        <v>50000</v>
      </c>
      <c r="B14690" s="141" t="str">
        <f t="shared" si="229"/>
        <v>CURVA VERTICAL,EXTERNA,90º,PARA ELETROCALHA PERFURADA OU LISA,200X75MM.FORNECIMENTO E COLOCACAOCURVA VERTICAL,EXTERNA,90º,PARA ELETROCALHA PERFURADA OU LISCURVA VERTICAL,EXTERNA,90º,PARA ELETROCALHA PERFURADA OU LIS</v>
      </c>
      <c r="C14690" s="141" t="s">
        <v>49983</v>
      </c>
      <c r="D14690" s="141" t="s">
        <v>49926</v>
      </c>
      <c r="I14690" s="141" t="s">
        <v>14</v>
      </c>
      <c r="J14690" s="649">
        <v>47.77</v>
      </c>
    </row>
    <row r="14691" spans="1:10" hidden="1">
      <c r="A14691" s="141" t="s">
        <v>50001</v>
      </c>
      <c r="B14691" s="141" t="str">
        <f t="shared" si="229"/>
        <v>CURVA VERTICAL,EXTERNA,90º,PARA ELETROCALHA PERFURADA OU LISA,300X75MM.FORNECIMENTO E COLOCACAOCURVA VERTICAL,EXTERNA,90º,PARA ELETROCALHA PERFURADA OU LISCURVA VERTICAL,EXTERNA,90º,PARA ELETROCALHA PERFURADA OU LIS</v>
      </c>
      <c r="C14691" s="141" t="s">
        <v>49983</v>
      </c>
      <c r="D14691" s="141" t="s">
        <v>49929</v>
      </c>
      <c r="I14691" s="141" t="s">
        <v>14</v>
      </c>
      <c r="J14691" s="649">
        <v>56.35</v>
      </c>
    </row>
    <row r="14692" spans="1:10" hidden="1">
      <c r="A14692" s="141" t="s">
        <v>50002</v>
      </c>
      <c r="B14692" s="141" t="str">
        <f t="shared" si="229"/>
        <v>CURVA VERTICAL,EXTERNA,90º,PARA ELETROCALHA PERFURADA OU LISA,300X75MM.FORNECIMENTO E COLOCACAOCURVA VERTICAL,EXTERNA,90º,PARA ELETROCALHA PERFURADA OU LISCURVA VERTICAL,EXTERNA,90º,PARA ELETROCALHA PERFURADA OU LIS</v>
      </c>
      <c r="C14692" s="141" t="s">
        <v>49983</v>
      </c>
      <c r="D14692" s="141" t="s">
        <v>49929</v>
      </c>
      <c r="I14692" s="141" t="s">
        <v>14</v>
      </c>
      <c r="J14692" s="649">
        <v>53.18</v>
      </c>
    </row>
    <row r="14693" spans="1:10" hidden="1">
      <c r="A14693" s="141" t="s">
        <v>50003</v>
      </c>
      <c r="B14693" s="141" t="str">
        <f t="shared" si="229"/>
        <v>CURVA VERTICAL,EXTERNA,90º,PARA ELETROCALHA PERFURADA OU LISA,400X75MM.FORNECIMENTO E COLOCACAOCURVA VERTICAL,EXTERNA,90º,PARA ELETROCALHA PERFURADA OU LISCURVA VERTICAL,EXTERNA,90º,PARA ELETROCALHA PERFURADA OU LIS</v>
      </c>
      <c r="C14693" s="141" t="s">
        <v>49983</v>
      </c>
      <c r="D14693" s="141" t="s">
        <v>49932</v>
      </c>
      <c r="I14693" s="141" t="s">
        <v>14</v>
      </c>
      <c r="J14693" s="649">
        <v>74.13</v>
      </c>
    </row>
    <row r="14694" spans="1:10" hidden="1">
      <c r="A14694" s="141" t="s">
        <v>50004</v>
      </c>
      <c r="B14694" s="141" t="str">
        <f t="shared" si="229"/>
        <v>CURVA VERTICAL,EXTERNA,90º,PARA ELETROCALHA PERFURADA OU LISA,400X75MM.FORNECIMENTO E COLOCACAOCURVA VERTICAL,EXTERNA,90º,PARA ELETROCALHA PERFURADA OU LISCURVA VERTICAL,EXTERNA,90º,PARA ELETROCALHA PERFURADA OU LIS</v>
      </c>
      <c r="C14694" s="141" t="s">
        <v>49983</v>
      </c>
      <c r="D14694" s="141" t="s">
        <v>49932</v>
      </c>
      <c r="I14694" s="141" t="s">
        <v>14</v>
      </c>
      <c r="J14694" s="649">
        <v>70.959999999999994</v>
      </c>
    </row>
    <row r="14695" spans="1:10" hidden="1">
      <c r="A14695" s="141" t="s">
        <v>50005</v>
      </c>
      <c r="B14695" s="141" t="str">
        <f t="shared" si="229"/>
        <v>CURVA VERTICAL,EXTERNA,90º,PARA ELETROCALHA PERFURADA OU LISA,100X100MM.FORNECIMENTO E COLOCACAOCURVA VERTICAL,EXTERNA,90º,PARA ELETROCALHA PERFURADA OU LISCURVA VERTICAL,EXTERNA,90º,PARA ELETROCALHA PERFURADA OU LIS</v>
      </c>
      <c r="C14695" s="141" t="s">
        <v>49983</v>
      </c>
      <c r="D14695" s="141" t="s">
        <v>49935</v>
      </c>
      <c r="I14695" s="141" t="s">
        <v>14</v>
      </c>
      <c r="J14695" s="649">
        <v>44.3</v>
      </c>
    </row>
    <row r="14696" spans="1:10" hidden="1">
      <c r="A14696" s="141" t="s">
        <v>50006</v>
      </c>
      <c r="B14696" s="141" t="str">
        <f t="shared" si="229"/>
        <v>CURVA VERTICAL,EXTERNA,90º,PARA ELETROCALHA PERFURADA OU LISA,100X100MM.FORNECIMENTO E COLOCACAOCURVA VERTICAL,EXTERNA,90º,PARA ELETROCALHA PERFURADA OU LISCURVA VERTICAL,EXTERNA,90º,PARA ELETROCALHA PERFURADA OU LIS</v>
      </c>
      <c r="C14696" s="141" t="s">
        <v>49983</v>
      </c>
      <c r="D14696" s="141" t="s">
        <v>49935</v>
      </c>
      <c r="I14696" s="141" t="s">
        <v>14</v>
      </c>
      <c r="J14696" s="649">
        <v>41.13</v>
      </c>
    </row>
    <row r="14697" spans="1:10" hidden="1">
      <c r="A14697" s="141" t="s">
        <v>50007</v>
      </c>
      <c r="B14697" s="141" t="str">
        <f t="shared" si="229"/>
        <v>CURVA VERTICAL,EXTERNA,90º,PARA ELETROCALHA PERFURADA OU LISA,150X100MM.FORNECIMENTO E COLOCACAOCURVA VERTICAL,EXTERNA,90º,PARA ELETROCALHA PERFURADA OU LISCURVA VERTICAL,EXTERNA,90º,PARA ELETROCALHA PERFURADA OU LIS</v>
      </c>
      <c r="C14697" s="141" t="s">
        <v>49983</v>
      </c>
      <c r="D14697" s="141" t="s">
        <v>49938</v>
      </c>
      <c r="I14697" s="141" t="s">
        <v>14</v>
      </c>
      <c r="J14697" s="649">
        <v>54.12</v>
      </c>
    </row>
    <row r="14698" spans="1:10" hidden="1">
      <c r="A14698" s="141" t="s">
        <v>50008</v>
      </c>
      <c r="B14698" s="141" t="str">
        <f t="shared" si="229"/>
        <v>CURVA VERTICAL,EXTERNA,90º,PARA ELETROCALHA PERFURADA OU LISA,150X100MM.FORNECIMENTO E COLOCACAOCURVA VERTICAL,EXTERNA,90º,PARA ELETROCALHA PERFURADA OU LISCURVA VERTICAL,EXTERNA,90º,PARA ELETROCALHA PERFURADA OU LIS</v>
      </c>
      <c r="C14698" s="141" t="s">
        <v>49983</v>
      </c>
      <c r="D14698" s="141" t="s">
        <v>49938</v>
      </c>
      <c r="I14698" s="141" t="s">
        <v>14</v>
      </c>
      <c r="J14698" s="649">
        <v>50.95</v>
      </c>
    </row>
    <row r="14699" spans="1:10" hidden="1">
      <c r="A14699" s="141" t="s">
        <v>50009</v>
      </c>
      <c r="B14699" s="141" t="str">
        <f t="shared" si="229"/>
        <v>CURVA VERTICAL,EXTERNA,90º,PARA ELETROCALHA PERFURADA OU LISA,200X100MM.FORNECIMENTO E COLOCACAOCURVA VERTICAL,EXTERNA,90º,PARA ELETROCALHA PERFURADA OU LISCURVA VERTICAL,EXTERNA,90º,PARA ELETROCALHA PERFURADA OU LIS</v>
      </c>
      <c r="C14699" s="141" t="s">
        <v>49983</v>
      </c>
      <c r="D14699" s="141" t="s">
        <v>49941</v>
      </c>
      <c r="I14699" s="141" t="s">
        <v>14</v>
      </c>
      <c r="J14699" s="649">
        <v>61.47</v>
      </c>
    </row>
    <row r="14700" spans="1:10" hidden="1">
      <c r="A14700" s="141" t="s">
        <v>50010</v>
      </c>
      <c r="B14700" s="141" t="str">
        <f t="shared" si="229"/>
        <v>CURVA VERTICAL,EXTERNA,90º,PARA ELETROCALHA PERFURADA OU LISA,200X100MM.FORNECIMENTO E COLOCACAOCURVA VERTICAL,EXTERNA,90º,PARA ELETROCALHA PERFURADA OU LISCURVA VERTICAL,EXTERNA,90º,PARA ELETROCALHA PERFURADA OU LIS</v>
      </c>
      <c r="C14700" s="141" t="s">
        <v>49983</v>
      </c>
      <c r="D14700" s="141" t="s">
        <v>49941</v>
      </c>
      <c r="I14700" s="141" t="s">
        <v>14</v>
      </c>
      <c r="J14700" s="649">
        <v>58.3</v>
      </c>
    </row>
    <row r="14701" spans="1:10" hidden="1">
      <c r="A14701" s="141" t="s">
        <v>50011</v>
      </c>
      <c r="B14701" s="141" t="str">
        <f t="shared" si="229"/>
        <v>CURVA VERTICAL,EXTERNA,90º,PARA ELETROCALHA PERFURADA OU LISA,300X100MM.FORNECIMENTO E COLOCACAOCURVA VERTICAL,EXTERNA,90º,PARA ELETROCALHA PERFURADA OU LISCURVA VERTICAL,EXTERNA,90º,PARA ELETROCALHA PERFURADA OU LIS</v>
      </c>
      <c r="C14701" s="141" t="s">
        <v>49983</v>
      </c>
      <c r="D14701" s="141" t="s">
        <v>49944</v>
      </c>
      <c r="I14701" s="141" t="s">
        <v>14</v>
      </c>
      <c r="J14701" s="649">
        <v>70.53</v>
      </c>
    </row>
    <row r="14702" spans="1:10" hidden="1">
      <c r="A14702" s="141" t="s">
        <v>50012</v>
      </c>
      <c r="B14702" s="141" t="str">
        <f t="shared" si="229"/>
        <v>CURVA VERTICAL,EXTERNA,90º,PARA ELETROCALHA PERFURADA OU LISA,300X100MM.FORNECIMENTO E COLOCACAOCURVA VERTICAL,EXTERNA,90º,PARA ELETROCALHA PERFURADA OU LISCURVA VERTICAL,EXTERNA,90º,PARA ELETROCALHA PERFURADA OU LIS</v>
      </c>
      <c r="C14702" s="141" t="s">
        <v>49983</v>
      </c>
      <c r="D14702" s="141" t="s">
        <v>49944</v>
      </c>
      <c r="I14702" s="141" t="s">
        <v>14</v>
      </c>
      <c r="J14702" s="649">
        <v>67.36</v>
      </c>
    </row>
    <row r="14703" spans="1:10" hidden="1">
      <c r="A14703" s="141" t="s">
        <v>50013</v>
      </c>
      <c r="B14703" s="141" t="str">
        <f t="shared" si="229"/>
        <v>CURVA VERTICAL,EXTERNA,90º,PARA ELETROCALHA PERFURADA OU LISA,400X100MM.FORNECIMENTO E COLOCACAOCURVA VERTICAL,EXTERNA,90º,PARA ELETROCALHA PERFURADA OU LISCURVA VERTICAL,EXTERNA,90º,PARA ELETROCALHA PERFURADA OU LIS</v>
      </c>
      <c r="C14703" s="141" t="s">
        <v>49983</v>
      </c>
      <c r="D14703" s="141" t="s">
        <v>49947</v>
      </c>
      <c r="I14703" s="141" t="s">
        <v>14</v>
      </c>
      <c r="J14703" s="649">
        <v>80.349999999999994</v>
      </c>
    </row>
    <row r="14704" spans="1:10" hidden="1">
      <c r="A14704" s="141" t="s">
        <v>50014</v>
      </c>
      <c r="B14704" s="141" t="str">
        <f t="shared" si="229"/>
        <v>CURVA VERTICAL,EXTERNA,90º,PARA ELETROCALHA PERFURADA OU LISA,400X100MM.FORNECIMENTO E COLOCACAOCURVA VERTICAL,EXTERNA,90º,PARA ELETROCALHA PERFURADA OU LISCURVA VERTICAL,EXTERNA,90º,PARA ELETROCALHA PERFURADA OU LIS</v>
      </c>
      <c r="C14704" s="141" t="s">
        <v>49983</v>
      </c>
      <c r="D14704" s="141" t="s">
        <v>49947</v>
      </c>
      <c r="I14704" s="141" t="s">
        <v>14</v>
      </c>
      <c r="J14704" s="649">
        <v>77.180000000000007</v>
      </c>
    </row>
    <row r="14705" spans="1:10" hidden="1">
      <c r="A14705" s="141" t="s">
        <v>50015</v>
      </c>
      <c r="B14705" s="141" t="str">
        <f t="shared" si="229"/>
        <v>CURVA VERTICAL,INTERNA,45º,PARA ELETROCALHA PERFURADA OU LISA,50X50MM.FORNECIMENTO E COLOCACAOCURVA VERTICAL,INTERNA,45º,PARA ELETROCALHA PERFURADA OU LISCURVA VERTICAL,INTERNA,45º,PARA ELETROCALHA PERFURADA OU LIS</v>
      </c>
      <c r="C14705" s="141" t="s">
        <v>50016</v>
      </c>
      <c r="D14705" s="141" t="s">
        <v>49902</v>
      </c>
      <c r="I14705" s="141" t="s">
        <v>14</v>
      </c>
      <c r="J14705" s="649">
        <v>35</v>
      </c>
    </row>
    <row r="14706" spans="1:10" hidden="1">
      <c r="A14706" s="141" t="s">
        <v>50017</v>
      </c>
      <c r="B14706" s="141" t="str">
        <f t="shared" si="229"/>
        <v>CURVA VERTICAL,INTERNA,45º,PARA ELETROCALHA PERFURADA OU LISA,50X50MM.FORNECIMENTO E COLOCACAOCURVA VERTICAL,INTERNA,45º,PARA ELETROCALHA PERFURADA OU LISCURVA VERTICAL,INTERNA,45º,PARA ELETROCALHA PERFURADA OU LIS</v>
      </c>
      <c r="C14706" s="141" t="s">
        <v>50016</v>
      </c>
      <c r="D14706" s="141" t="s">
        <v>49902</v>
      </c>
      <c r="I14706" s="141" t="s">
        <v>14</v>
      </c>
      <c r="J14706" s="649">
        <v>31.83</v>
      </c>
    </row>
    <row r="14707" spans="1:10" hidden="1">
      <c r="A14707" s="141" t="s">
        <v>50018</v>
      </c>
      <c r="B14707" s="141" t="str">
        <f t="shared" si="229"/>
        <v>CURVA VERTICAL,INTERNA,45º,PARA ELETROCALHA PERFURADA OU LISA,100X50MM.FORNECIMENTO E COLOCACAOCURVA VERTICAL,INTERNA,45º,PARA ELETROCALHA PERFURADA OU LISCURVA VERTICAL,INTERNA,45º,PARA ELETROCALHA PERFURADA OU LIS</v>
      </c>
      <c r="C14707" s="141" t="s">
        <v>50016</v>
      </c>
      <c r="D14707" s="141" t="s">
        <v>49905</v>
      </c>
      <c r="I14707" s="141" t="s">
        <v>14</v>
      </c>
      <c r="J14707" s="649">
        <v>35.92</v>
      </c>
    </row>
    <row r="14708" spans="1:10" hidden="1">
      <c r="A14708" s="141" t="s">
        <v>50019</v>
      </c>
      <c r="B14708" s="141" t="str">
        <f t="shared" si="229"/>
        <v>CURVA VERTICAL,INTERNA,45º,PARA ELETROCALHA PERFURADA OU LISA,100X50MM.FORNECIMENTO E COLOCACAOCURVA VERTICAL,INTERNA,45º,PARA ELETROCALHA PERFURADA OU LISCURVA VERTICAL,INTERNA,45º,PARA ELETROCALHA PERFURADA OU LIS</v>
      </c>
      <c r="C14708" s="141" t="s">
        <v>50016</v>
      </c>
      <c r="D14708" s="141" t="s">
        <v>49905</v>
      </c>
      <c r="I14708" s="141" t="s">
        <v>14</v>
      </c>
      <c r="J14708" s="649">
        <v>32.75</v>
      </c>
    </row>
    <row r="14709" spans="1:10" hidden="1">
      <c r="A14709" s="141" t="s">
        <v>50020</v>
      </c>
      <c r="B14709" s="141" t="str">
        <f t="shared" si="229"/>
        <v>CURVA VERTICAL,INTERNA,45º,PARA ELETROCALHA PERFURADA OU LISA,150X50MM.FORNECIMENTO E COLOCACAOCURVA VERTICAL,INTERNA,45º,PARA ELETROCALHA PERFURADA OU LISCURVA VERTICAL,INTERNA,45º,PARA ELETROCALHA PERFURADA OU LIS</v>
      </c>
      <c r="C14709" s="141" t="s">
        <v>50016</v>
      </c>
      <c r="D14709" s="141" t="s">
        <v>49908</v>
      </c>
      <c r="I14709" s="141" t="s">
        <v>14</v>
      </c>
      <c r="J14709" s="649">
        <v>42.78</v>
      </c>
    </row>
    <row r="14710" spans="1:10" hidden="1">
      <c r="A14710" s="141" t="s">
        <v>50021</v>
      </c>
      <c r="B14710" s="141" t="str">
        <f t="shared" si="229"/>
        <v>CURVA VERTICAL,INTERNA,45º,PARA ELETROCALHA PERFURADA OU LISA,150X50MM.FORNECIMENTO E COLOCACAOCURVA VERTICAL,INTERNA,45º,PARA ELETROCALHA PERFURADA OU LISCURVA VERTICAL,INTERNA,45º,PARA ELETROCALHA PERFURADA OU LIS</v>
      </c>
      <c r="C14710" s="141" t="s">
        <v>50016</v>
      </c>
      <c r="D14710" s="141" t="s">
        <v>49908</v>
      </c>
      <c r="I14710" s="141" t="s">
        <v>14</v>
      </c>
      <c r="J14710" s="649">
        <v>39.61</v>
      </c>
    </row>
    <row r="14711" spans="1:10" hidden="1">
      <c r="A14711" s="141" t="s">
        <v>50022</v>
      </c>
      <c r="B14711" s="141" t="str">
        <f t="shared" si="229"/>
        <v>CURVA VERTICAL,INTERNA,45º,PARA ELETROCALHA PERFURADA OU LISA,200X50MM.FORNECIMENTO E COLOCACAOCURVA VERTICAL,INTERNA,45º,PARA ELETROCALHA PERFURADA OU LISCURVA VERTICAL,INTERNA,45º,PARA ELETROCALHA PERFURADA OU LIS</v>
      </c>
      <c r="C14711" s="141" t="s">
        <v>50016</v>
      </c>
      <c r="D14711" s="141" t="s">
        <v>49911</v>
      </c>
      <c r="I14711" s="141" t="s">
        <v>14</v>
      </c>
      <c r="J14711" s="649">
        <v>45.35</v>
      </c>
    </row>
    <row r="14712" spans="1:10" hidden="1">
      <c r="A14712" s="141" t="s">
        <v>50023</v>
      </c>
      <c r="B14712" s="141" t="str">
        <f t="shared" si="229"/>
        <v>CURVA VERTICAL,INTERNA,45º,PARA ELETROCALHA PERFURADA OU LISA,200X50MM.FORNECIMENTO E COLOCACAOCURVA VERTICAL,INTERNA,45º,PARA ELETROCALHA PERFURADA OU LISCURVA VERTICAL,INTERNA,45º,PARA ELETROCALHA PERFURADA OU LIS</v>
      </c>
      <c r="C14712" s="141" t="s">
        <v>50016</v>
      </c>
      <c r="D14712" s="141" t="s">
        <v>49911</v>
      </c>
      <c r="I14712" s="141" t="s">
        <v>14</v>
      </c>
      <c r="J14712" s="649">
        <v>42.18</v>
      </c>
    </row>
    <row r="14713" spans="1:10" hidden="1">
      <c r="A14713" s="141" t="s">
        <v>50024</v>
      </c>
      <c r="B14713" s="141" t="str">
        <f t="shared" si="229"/>
        <v>CURVA VERTICAL,INTERNA,45º,PARA ELETROCALHA PERFURADA OU LISA,300X50MM.FORNECIMENTO E COLOCACAOCURVA VERTICAL,INTERNA,45º,PARA ELETROCALHA PERFURADA OU LISCURVA VERTICAL,INTERNA,45º,PARA ELETROCALHA PERFURADA OU LIS</v>
      </c>
      <c r="C14713" s="141" t="s">
        <v>50016</v>
      </c>
      <c r="D14713" s="141" t="s">
        <v>49914</v>
      </c>
      <c r="I14713" s="141" t="s">
        <v>14</v>
      </c>
      <c r="J14713" s="649">
        <v>40.4</v>
      </c>
    </row>
    <row r="14714" spans="1:10" hidden="1">
      <c r="A14714" s="141" t="s">
        <v>50025</v>
      </c>
      <c r="B14714" s="141" t="str">
        <f t="shared" si="229"/>
        <v>CURVA VERTICAL,INTERNA,45º,PARA ELETROCALHA PERFURADA OU LISA,300X50MM.FORNECIMENTO E COLOCACAOCURVA VERTICAL,INTERNA,45º,PARA ELETROCALHA PERFURADA OU LISCURVA VERTICAL,INTERNA,45º,PARA ELETROCALHA PERFURADA OU LIS</v>
      </c>
      <c r="C14714" s="141" t="s">
        <v>50016</v>
      </c>
      <c r="D14714" s="141" t="s">
        <v>49914</v>
      </c>
      <c r="I14714" s="141" t="s">
        <v>14</v>
      </c>
      <c r="J14714" s="649">
        <v>37.229999999999997</v>
      </c>
    </row>
    <row r="14715" spans="1:10" hidden="1">
      <c r="A14715" s="141" t="s">
        <v>50026</v>
      </c>
      <c r="B14715" s="141" t="str">
        <f t="shared" si="229"/>
        <v>CURVA VERTICAL,INTERNA,45º,PARA ELETROCALHA PERFURADA OU LISA,400X50MM.FORNECIMENTO E COLOCACAOCURVA VERTICAL,INTERNA,45º,PARA ELETROCALHA PERFURADA OU LISCURVA VERTICAL,INTERNA,45º,PARA ELETROCALHA PERFURADA OU LIS</v>
      </c>
      <c r="C14715" s="141" t="s">
        <v>50016</v>
      </c>
      <c r="D14715" s="141" t="s">
        <v>49917</v>
      </c>
      <c r="I14715" s="141" t="s">
        <v>14</v>
      </c>
      <c r="J14715" s="649">
        <v>59.77</v>
      </c>
    </row>
    <row r="14716" spans="1:10" hidden="1">
      <c r="A14716" s="141" t="s">
        <v>50027</v>
      </c>
      <c r="B14716" s="141" t="str">
        <f t="shared" si="229"/>
        <v>CURVA VERTICAL,INTERNA,45º,PARA ELETROCALHA PERFURADA OU LISA,400X50MM.FORNECIMENTO E COLOCACAOCURVA VERTICAL,INTERNA,45º,PARA ELETROCALHA PERFURADA OU LISCURVA VERTICAL,INTERNA,45º,PARA ELETROCALHA PERFURADA OU LIS</v>
      </c>
      <c r="C14716" s="141" t="s">
        <v>50016</v>
      </c>
      <c r="D14716" s="141" t="s">
        <v>49917</v>
      </c>
      <c r="I14716" s="141" t="s">
        <v>14</v>
      </c>
      <c r="J14716" s="649">
        <v>56.6</v>
      </c>
    </row>
    <row r="14717" spans="1:10" hidden="1">
      <c r="A14717" s="141" t="s">
        <v>50028</v>
      </c>
      <c r="B14717" s="141" t="str">
        <f t="shared" si="229"/>
        <v>CURVA VERTICAL,INTERNA,45º,PARA ELETROCALHA PERFURADA OU LISA,100X75MM.FORNECIMENTO E COLOCACAOCURVA VERTICAL,INTERNA,45º,PARA ELETROCALHA PERFURADA OU LISCURVA VERTICAL,INTERNA,45º,PARA ELETROCALHA PERFURADA OU LIS</v>
      </c>
      <c r="C14717" s="141" t="s">
        <v>50016</v>
      </c>
      <c r="D14717" s="141" t="s">
        <v>49920</v>
      </c>
      <c r="I14717" s="141" t="s">
        <v>14</v>
      </c>
      <c r="J14717" s="649">
        <v>45.66</v>
      </c>
    </row>
    <row r="14718" spans="1:10" hidden="1">
      <c r="A14718" s="141" t="s">
        <v>50029</v>
      </c>
      <c r="B14718" s="141" t="str">
        <f t="shared" si="229"/>
        <v>CURVA VERTICAL,INTERNA,45º,PARA ELETROCALHA PERFURADA OU LISA,100X75MM.FORNECIMENTO E COLOCACAOCURVA VERTICAL,INTERNA,45º,PARA ELETROCALHA PERFURADA OU LISCURVA VERTICAL,INTERNA,45º,PARA ELETROCALHA PERFURADA OU LIS</v>
      </c>
      <c r="C14718" s="141" t="s">
        <v>50016</v>
      </c>
      <c r="D14718" s="141" t="s">
        <v>49920</v>
      </c>
      <c r="I14718" s="141" t="s">
        <v>14</v>
      </c>
      <c r="J14718" s="649">
        <v>42.49</v>
      </c>
    </row>
    <row r="14719" spans="1:10" hidden="1">
      <c r="A14719" s="141" t="s">
        <v>50030</v>
      </c>
      <c r="B14719" s="141" t="str">
        <f t="shared" si="229"/>
        <v>CURVA VERTICAL,INTERNA,45º,PARA ELETROCALHA PERFURADA OU LISA,150X75MM.FORNECIMENTO E COLOCACAOCURVA VERTICAL,INTERNA,45º,PARA ELETROCALHA PERFURADA OU LISCURVA VERTICAL,INTERNA,45º,PARA ELETROCALHA PERFURADA OU LIS</v>
      </c>
      <c r="C14719" s="141" t="s">
        <v>50016</v>
      </c>
      <c r="D14719" s="141" t="s">
        <v>49923</v>
      </c>
      <c r="I14719" s="141" t="s">
        <v>14</v>
      </c>
      <c r="J14719" s="649">
        <v>41.54</v>
      </c>
    </row>
    <row r="14720" spans="1:10" hidden="1">
      <c r="A14720" s="141" t="s">
        <v>50031</v>
      </c>
      <c r="B14720" s="141" t="str">
        <f t="shared" si="229"/>
        <v>CURVA VERTICAL,INTERNA,45º,PARA ELETROCALHA PERFURADA OU LISA,150X75MM.FORNECIMENTO E COLOCACAOCURVA VERTICAL,INTERNA,45º,PARA ELETROCALHA PERFURADA OU LISCURVA VERTICAL,INTERNA,45º,PARA ELETROCALHA PERFURADA OU LIS</v>
      </c>
      <c r="C14720" s="141" t="s">
        <v>50016</v>
      </c>
      <c r="D14720" s="141" t="s">
        <v>49923</v>
      </c>
      <c r="I14720" s="141" t="s">
        <v>14</v>
      </c>
      <c r="J14720" s="649">
        <v>38.369999999999997</v>
      </c>
    </row>
    <row r="14721" spans="1:10" hidden="1">
      <c r="A14721" s="141" t="s">
        <v>50032</v>
      </c>
      <c r="B14721" s="141" t="str">
        <f t="shared" si="229"/>
        <v>CURVA VERTICAL,INTERNA,45º,PARA ELETROCALHA PERFURADA OU LISA,200X75MM.FORNECIMENTO E COLOCACAOCURVA VERTICAL,INTERNA,45º,PARA ELETROCALHA PERFURADA OU LISCURVA VERTICAL,INTERNA,45º,PARA ELETROCALHA PERFURADA OU LIS</v>
      </c>
      <c r="C14721" s="141" t="s">
        <v>50016</v>
      </c>
      <c r="D14721" s="141" t="s">
        <v>49926</v>
      </c>
      <c r="I14721" s="141" t="s">
        <v>14</v>
      </c>
      <c r="J14721" s="649">
        <v>57.56</v>
      </c>
    </row>
    <row r="14722" spans="1:10" hidden="1">
      <c r="A14722" s="141" t="s">
        <v>50033</v>
      </c>
      <c r="B14722" s="141" t="str">
        <f t="shared" si="229"/>
        <v>CURVA VERTICAL,INTERNA,45º,PARA ELETROCALHA PERFURADA OU LISA,200X75MM.FORNECIMENTO E COLOCACAOCURVA VERTICAL,INTERNA,45º,PARA ELETROCALHA PERFURADA OU LISCURVA VERTICAL,INTERNA,45º,PARA ELETROCALHA PERFURADA OU LIS</v>
      </c>
      <c r="C14722" s="141" t="s">
        <v>50016</v>
      </c>
      <c r="D14722" s="141" t="s">
        <v>49926</v>
      </c>
      <c r="I14722" s="141" t="s">
        <v>14</v>
      </c>
      <c r="J14722" s="649">
        <v>54.39</v>
      </c>
    </row>
    <row r="14723" spans="1:10" hidden="1">
      <c r="A14723" s="141" t="s">
        <v>50034</v>
      </c>
      <c r="B14723" s="141" t="str">
        <f t="shared" ref="B14723:B14786" si="230">C14723&amp;D14723&amp;C14723&amp;E14723&amp;F14723&amp;G14723&amp;H14723&amp;C14723</f>
        <v>CURVA VERTICAL,INTERNA,45º,PARA ELETROCALHA PERFURADA OU LISA,300X75MM.FORNECIMENTO E COLOCACAOCURVA VERTICAL,INTERNA,45º,PARA ELETROCALHA PERFURADA OU LISCURVA VERTICAL,INTERNA,45º,PARA ELETROCALHA PERFURADA OU LIS</v>
      </c>
      <c r="C14723" s="141" t="s">
        <v>50016</v>
      </c>
      <c r="D14723" s="141" t="s">
        <v>49929</v>
      </c>
      <c r="I14723" s="141" t="s">
        <v>14</v>
      </c>
      <c r="J14723" s="649">
        <v>52.42</v>
      </c>
    </row>
    <row r="14724" spans="1:10" hidden="1">
      <c r="A14724" s="141" t="s">
        <v>50035</v>
      </c>
      <c r="B14724" s="141" t="str">
        <f t="shared" si="230"/>
        <v>CURVA VERTICAL,INTERNA,45º,PARA ELETROCALHA PERFURADA OU LISA,300X75MM.FORNECIMENTO E COLOCACAOCURVA VERTICAL,INTERNA,45º,PARA ELETROCALHA PERFURADA OU LISCURVA VERTICAL,INTERNA,45º,PARA ELETROCALHA PERFURADA OU LIS</v>
      </c>
      <c r="C14724" s="141" t="s">
        <v>50016</v>
      </c>
      <c r="D14724" s="141" t="s">
        <v>49929</v>
      </c>
      <c r="I14724" s="141" t="s">
        <v>14</v>
      </c>
      <c r="J14724" s="649">
        <v>49.25</v>
      </c>
    </row>
    <row r="14725" spans="1:10" hidden="1">
      <c r="A14725" s="141" t="s">
        <v>50036</v>
      </c>
      <c r="B14725" s="141" t="str">
        <f t="shared" si="230"/>
        <v>CURVA VERTICAL,INTERNA,45º,PARA ELETROCALHA PERFURADA OU LISA,400X75MM.FORNECIMENTO E COLOCACAOCURVA VERTICAL,INTERNA,45º,PARA ELETROCALHA PERFURADA OU LISCURVA VERTICAL,INTERNA,45º,PARA ELETROCALHA PERFURADA OU LIS</v>
      </c>
      <c r="C14725" s="141" t="s">
        <v>50016</v>
      </c>
      <c r="D14725" s="141" t="s">
        <v>49932</v>
      </c>
      <c r="I14725" s="141" t="s">
        <v>14</v>
      </c>
      <c r="J14725" s="649">
        <v>59.15</v>
      </c>
    </row>
    <row r="14726" spans="1:10" hidden="1">
      <c r="A14726" s="141" t="s">
        <v>50037</v>
      </c>
      <c r="B14726" s="141" t="str">
        <f t="shared" si="230"/>
        <v>CURVA VERTICAL,INTERNA,45º,PARA ELETROCALHA PERFURADA OU LISA,400X75MM.FORNECIMENTO E COLOCACAOCURVA VERTICAL,INTERNA,45º,PARA ELETROCALHA PERFURADA OU LISCURVA VERTICAL,INTERNA,45º,PARA ELETROCALHA PERFURADA OU LIS</v>
      </c>
      <c r="C14726" s="141" t="s">
        <v>50016</v>
      </c>
      <c r="D14726" s="141" t="s">
        <v>49932</v>
      </c>
      <c r="I14726" s="141" t="s">
        <v>14</v>
      </c>
      <c r="J14726" s="649">
        <v>55.98</v>
      </c>
    </row>
    <row r="14727" spans="1:10" hidden="1">
      <c r="A14727" s="141" t="s">
        <v>50038</v>
      </c>
      <c r="B14727" s="141" t="str">
        <f t="shared" si="230"/>
        <v>CURVA VERTICAL,INTERNA,45º,PARA ELETROCALHA PERFURADA OU LISA,100X100MM.FORNECIMENTO E COLOCACAOCURVA VERTICAL,INTERNA,45º,PARA ELETROCALHA PERFURADA OU LISCURVA VERTICAL,INTERNA,45º,PARA ELETROCALHA PERFURADA OU LIS</v>
      </c>
      <c r="C14727" s="141" t="s">
        <v>50016</v>
      </c>
      <c r="D14727" s="141" t="s">
        <v>49935</v>
      </c>
      <c r="I14727" s="141" t="s">
        <v>14</v>
      </c>
      <c r="J14727" s="649">
        <v>42.26</v>
      </c>
    </row>
    <row r="14728" spans="1:10" hidden="1">
      <c r="A14728" s="141" t="s">
        <v>50039</v>
      </c>
      <c r="B14728" s="141" t="str">
        <f t="shared" si="230"/>
        <v>CURVA VERTICAL,INTERNA,45º,PARA ELETROCALHA PERFURADA OU LISA,100X100MM.FORNECIMENTO E COLOCACAOCURVA VERTICAL,INTERNA,45º,PARA ELETROCALHA PERFURADA OU LISCURVA VERTICAL,INTERNA,45º,PARA ELETROCALHA PERFURADA OU LIS</v>
      </c>
      <c r="C14728" s="141" t="s">
        <v>50016</v>
      </c>
      <c r="D14728" s="141" t="s">
        <v>49935</v>
      </c>
      <c r="I14728" s="141" t="s">
        <v>14</v>
      </c>
      <c r="J14728" s="649">
        <v>39.090000000000003</v>
      </c>
    </row>
    <row r="14729" spans="1:10" hidden="1">
      <c r="A14729" s="141" t="s">
        <v>50040</v>
      </c>
      <c r="B14729" s="141" t="str">
        <f t="shared" si="230"/>
        <v>CURVA VERTICAL,INTERNA,45º,PARA ELETROCALHA PERFURADA OU LISA,150X100MM.FORNECIMENTO E COLOCACAOCURVA VERTICAL,INTERNA,45º,PARA ELETROCALHA PERFURADA OU LISCURVA VERTICAL,INTERNA,45º,PARA ELETROCALHA PERFURADA OU LIS</v>
      </c>
      <c r="C14729" s="141" t="s">
        <v>50016</v>
      </c>
      <c r="D14729" s="141" t="s">
        <v>49938</v>
      </c>
      <c r="I14729" s="141" t="s">
        <v>14</v>
      </c>
      <c r="J14729" s="649">
        <v>46.9</v>
      </c>
    </row>
    <row r="14730" spans="1:10" hidden="1">
      <c r="A14730" s="141" t="s">
        <v>50041</v>
      </c>
      <c r="B14730" s="141" t="str">
        <f t="shared" si="230"/>
        <v>CURVA VERTICAL,INTERNA,45º,PARA ELETROCALHA PERFURADA OU LISA,150X100MM.FORNECIMENTO E COLOCACAOCURVA VERTICAL,INTERNA,45º,PARA ELETROCALHA PERFURADA OU LISCURVA VERTICAL,INTERNA,45º,PARA ELETROCALHA PERFURADA OU LIS</v>
      </c>
      <c r="C14730" s="141" t="s">
        <v>50016</v>
      </c>
      <c r="D14730" s="141" t="s">
        <v>49938</v>
      </c>
      <c r="I14730" s="141" t="s">
        <v>14</v>
      </c>
      <c r="J14730" s="649">
        <v>43.73</v>
      </c>
    </row>
    <row r="14731" spans="1:10" hidden="1">
      <c r="A14731" s="141" t="s">
        <v>50042</v>
      </c>
      <c r="B14731" s="141" t="str">
        <f t="shared" si="230"/>
        <v>CURVA VERTICAL,INTERNA,45º,PARA ELETROCALHA PERFURADA OU LISA,200X100MM.FORNECIMENTO E COLOCACAOCURVA VERTICAL,INTERNA,45º,PARA ELETROCALHA PERFURADA OU LISCURVA VERTICAL,INTERNA,45º,PARA ELETROCALHA PERFURADA OU LIS</v>
      </c>
      <c r="C14731" s="141" t="s">
        <v>50016</v>
      </c>
      <c r="D14731" s="141" t="s">
        <v>49941</v>
      </c>
      <c r="I14731" s="141" t="s">
        <v>14</v>
      </c>
      <c r="J14731" s="649">
        <v>52.05</v>
      </c>
    </row>
    <row r="14732" spans="1:10" hidden="1">
      <c r="A14732" s="141" t="s">
        <v>50043</v>
      </c>
      <c r="B14732" s="141" t="str">
        <f t="shared" si="230"/>
        <v>CURVA VERTICAL,INTERNA,45º,PARA ELETROCALHA PERFURADA OU LISA,200X100MM.FORNECIMENTO E COLOCACAOCURVA VERTICAL,INTERNA,45º,PARA ELETROCALHA PERFURADA OU LISCURVA VERTICAL,INTERNA,45º,PARA ELETROCALHA PERFURADA OU LIS</v>
      </c>
      <c r="C14732" s="141" t="s">
        <v>50016</v>
      </c>
      <c r="D14732" s="141" t="s">
        <v>49941</v>
      </c>
      <c r="I14732" s="141" t="s">
        <v>14</v>
      </c>
      <c r="J14732" s="649">
        <v>48.88</v>
      </c>
    </row>
    <row r="14733" spans="1:10" hidden="1">
      <c r="A14733" s="141" t="s">
        <v>50044</v>
      </c>
      <c r="B14733" s="141" t="str">
        <f t="shared" si="230"/>
        <v>CURVA VERTICAL,INTERNA,45º,PARA ELETROCALHA PERFURADA OU LISA,300X100MM.FORNECIMENTO E COLOCACAOCURVA VERTICAL,INTERNA,45º,PARA ELETROCALHA PERFURADA OU LISCURVA VERTICAL,INTERNA,45º,PARA ELETROCALHA PERFURADA OU LIS</v>
      </c>
      <c r="C14733" s="141" t="s">
        <v>50016</v>
      </c>
      <c r="D14733" s="141" t="s">
        <v>49944</v>
      </c>
      <c r="I14733" s="141" t="s">
        <v>14</v>
      </c>
      <c r="J14733" s="649">
        <v>52.26</v>
      </c>
    </row>
    <row r="14734" spans="1:10" hidden="1">
      <c r="A14734" s="141" t="s">
        <v>50045</v>
      </c>
      <c r="B14734" s="141" t="str">
        <f t="shared" si="230"/>
        <v>CURVA VERTICAL,INTERNA,45º,PARA ELETROCALHA PERFURADA OU LISA,300X100MM.FORNECIMENTO E COLOCACAOCURVA VERTICAL,INTERNA,45º,PARA ELETROCALHA PERFURADA OU LISCURVA VERTICAL,INTERNA,45º,PARA ELETROCALHA PERFURADA OU LIS</v>
      </c>
      <c r="C14734" s="141" t="s">
        <v>50016</v>
      </c>
      <c r="D14734" s="141" t="s">
        <v>49944</v>
      </c>
      <c r="I14734" s="141" t="s">
        <v>14</v>
      </c>
      <c r="J14734" s="649">
        <v>49.09</v>
      </c>
    </row>
    <row r="14735" spans="1:10" hidden="1">
      <c r="A14735" s="141" t="s">
        <v>50046</v>
      </c>
      <c r="B14735" s="141" t="str">
        <f t="shared" si="230"/>
        <v>CURVA VERTICAL,INTERNA,45º,PARA ELETROCALHA PERFURADA OU LISA,400X100MM.FORNECIMENTO E COLOCACAOCURVA VERTICAL,INTERNA,45º,PARA ELETROCALHA PERFURADA OU LISCURVA VERTICAL,INTERNA,45º,PARA ELETROCALHA PERFURADA OU LIS</v>
      </c>
      <c r="C14735" s="141" t="s">
        <v>50016</v>
      </c>
      <c r="D14735" s="141" t="s">
        <v>49947</v>
      </c>
      <c r="I14735" s="141" t="s">
        <v>14</v>
      </c>
      <c r="J14735" s="649">
        <v>63.89</v>
      </c>
    </row>
    <row r="14736" spans="1:10" hidden="1">
      <c r="A14736" s="141" t="s">
        <v>50047</v>
      </c>
      <c r="B14736" s="141" t="str">
        <f t="shared" si="230"/>
        <v>CURVA VERTICAL,INTERNA,45º,PARA ELETROCALHA PERFURADA OU LISA,400X100MM.FORNECIMENTO E COLOCACAOCURVA VERTICAL,INTERNA,45º,PARA ELETROCALHA PERFURADA OU LISCURVA VERTICAL,INTERNA,45º,PARA ELETROCALHA PERFURADA OU LIS</v>
      </c>
      <c r="C14736" s="141" t="s">
        <v>50016</v>
      </c>
      <c r="D14736" s="141" t="s">
        <v>49947</v>
      </c>
      <c r="I14736" s="141" t="s">
        <v>14</v>
      </c>
      <c r="J14736" s="649">
        <v>60.72</v>
      </c>
    </row>
    <row r="14737" spans="1:10" hidden="1">
      <c r="A14737" s="141" t="s">
        <v>50048</v>
      </c>
      <c r="B14737" s="141" t="str">
        <f t="shared" si="230"/>
        <v>CURVA VERTICAL,INTERNA,90º,PARA ELETROCALHA PERFURADA OU LISA,50X50MM.FORNECIMENTO E COLOCACAOCURVA VERTICAL,INTERNA,90º,PARA ELETROCALHA PERFURADA OU LISCURVA VERTICAL,INTERNA,90º,PARA ELETROCALHA PERFURADA OU LIS</v>
      </c>
      <c r="C14737" s="141" t="s">
        <v>50049</v>
      </c>
      <c r="D14737" s="141" t="s">
        <v>49902</v>
      </c>
      <c r="I14737" s="141" t="s">
        <v>14</v>
      </c>
      <c r="J14737" s="649">
        <v>33.549999999999997</v>
      </c>
    </row>
    <row r="14738" spans="1:10" hidden="1">
      <c r="A14738" s="141" t="s">
        <v>50050</v>
      </c>
      <c r="B14738" s="141" t="str">
        <f t="shared" si="230"/>
        <v>CURVA VERTICAL,INTERNA,90º,PARA ELETROCALHA PERFURADA OU LISA,50X50MM.FORNECIMENTO E COLOCACAOCURVA VERTICAL,INTERNA,90º,PARA ELETROCALHA PERFURADA OU LISCURVA VERTICAL,INTERNA,90º,PARA ELETROCALHA PERFURADA OU LIS</v>
      </c>
      <c r="C14738" s="141" t="s">
        <v>50049</v>
      </c>
      <c r="D14738" s="141" t="s">
        <v>49902</v>
      </c>
      <c r="I14738" s="141" t="s">
        <v>14</v>
      </c>
      <c r="J14738" s="649">
        <v>30.38</v>
      </c>
    </row>
    <row r="14739" spans="1:10" hidden="1">
      <c r="A14739" s="141" t="s">
        <v>50051</v>
      </c>
      <c r="B14739" s="141" t="str">
        <f t="shared" si="230"/>
        <v>CURVA VERTICAL,INTERNA,90º,PARA ELETROCALHA PERFURADA OU LISA,100X50MM.FORNECIMENTO E COLOCACAOCURVA VERTICAL,INTERNA,90º,PARA ELETROCALHA PERFURADA OU LISCURVA VERTICAL,INTERNA,90º,PARA ELETROCALHA PERFURADA OU LIS</v>
      </c>
      <c r="C14739" s="141" t="s">
        <v>50049</v>
      </c>
      <c r="D14739" s="141" t="s">
        <v>49905</v>
      </c>
      <c r="I14739" s="141" t="s">
        <v>14</v>
      </c>
      <c r="J14739" s="649">
        <v>36.130000000000003</v>
      </c>
    </row>
    <row r="14740" spans="1:10" hidden="1">
      <c r="A14740" s="141" t="s">
        <v>50052</v>
      </c>
      <c r="B14740" s="141" t="str">
        <f t="shared" si="230"/>
        <v>CURVA VERTICAL,INTERNA,90º,PARA ELETROCALHA PERFURADA OU LISA,100X50MM.FORNECIMENTO E COLOCACAOCURVA VERTICAL,INTERNA,90º,PARA ELETROCALHA PERFURADA OU LISCURVA VERTICAL,INTERNA,90º,PARA ELETROCALHA PERFURADA OU LIS</v>
      </c>
      <c r="C14740" s="141" t="s">
        <v>50049</v>
      </c>
      <c r="D14740" s="141" t="s">
        <v>49905</v>
      </c>
      <c r="I14740" s="141" t="s">
        <v>14</v>
      </c>
      <c r="J14740" s="649">
        <v>32.96</v>
      </c>
    </row>
    <row r="14741" spans="1:10" hidden="1">
      <c r="A14741" s="141" t="s">
        <v>50053</v>
      </c>
      <c r="B14741" s="141" t="str">
        <f t="shared" si="230"/>
        <v>CURVA VERTICAL,INTERNA,90º,PARA ELETROCALHA PERFURADA OU LISA,150X50MM.FORNECIMENTO E COLOCACAOCURVA VERTICAL,INTERNA,90º,PARA ELETROCALHA PERFURADA OU LISCURVA VERTICAL,INTERNA,90º,PARA ELETROCALHA PERFURADA OU LIS</v>
      </c>
      <c r="C14741" s="141" t="s">
        <v>50049</v>
      </c>
      <c r="D14741" s="141" t="s">
        <v>49908</v>
      </c>
      <c r="I14741" s="141" t="s">
        <v>14</v>
      </c>
      <c r="J14741" s="649">
        <v>51.74</v>
      </c>
    </row>
    <row r="14742" spans="1:10" hidden="1">
      <c r="A14742" s="141" t="s">
        <v>50054</v>
      </c>
      <c r="B14742" s="141" t="str">
        <f t="shared" si="230"/>
        <v>CURVA VERTICAL,INTERNA,90º,PARA ELETROCALHA PERFURADA OU LISA,150X50MM.FORNECIMENTO E COLOCACAOCURVA VERTICAL,INTERNA,90º,PARA ELETROCALHA PERFURADA OU LISCURVA VERTICAL,INTERNA,90º,PARA ELETROCALHA PERFURADA OU LIS</v>
      </c>
      <c r="C14742" s="141" t="s">
        <v>50049</v>
      </c>
      <c r="D14742" s="141" t="s">
        <v>49908</v>
      </c>
      <c r="I14742" s="141" t="s">
        <v>14</v>
      </c>
      <c r="J14742" s="649">
        <v>48.57</v>
      </c>
    </row>
    <row r="14743" spans="1:10" hidden="1">
      <c r="A14743" s="141" t="s">
        <v>50055</v>
      </c>
      <c r="B14743" s="141" t="str">
        <f t="shared" si="230"/>
        <v>CURVA VERTICAL,INTERNA,90º,PARA ELETROCALHA PERFURADA OU LISA,200X50MM.FORNECIMENTO E COLOCACAOCURVA VERTICAL,INTERNA,90º,PARA ELETROCALHA PERFURADA OU LISCURVA VERTICAL,INTERNA,90º,PARA ELETROCALHA PERFURADA OU LIS</v>
      </c>
      <c r="C14743" s="141" t="s">
        <v>50049</v>
      </c>
      <c r="D14743" s="141" t="s">
        <v>49911</v>
      </c>
      <c r="I14743" s="141" t="s">
        <v>14</v>
      </c>
      <c r="J14743" s="649">
        <v>57.56</v>
      </c>
    </row>
    <row r="14744" spans="1:10" hidden="1">
      <c r="A14744" s="141" t="s">
        <v>50056</v>
      </c>
      <c r="B14744" s="141" t="str">
        <f t="shared" si="230"/>
        <v>CURVA VERTICAL,INTERNA,90º,PARA ELETROCALHA PERFURADA OU LISA,200X50MM.FORNECIMENTO E COLOCACAOCURVA VERTICAL,INTERNA,90º,PARA ELETROCALHA PERFURADA OU LISCURVA VERTICAL,INTERNA,90º,PARA ELETROCALHA PERFURADA OU LIS</v>
      </c>
      <c r="C14744" s="141" t="s">
        <v>50049</v>
      </c>
      <c r="D14744" s="141" t="s">
        <v>49911</v>
      </c>
      <c r="I14744" s="141" t="s">
        <v>14</v>
      </c>
      <c r="J14744" s="649">
        <v>54.39</v>
      </c>
    </row>
    <row r="14745" spans="1:10" hidden="1">
      <c r="A14745" s="141" t="s">
        <v>50057</v>
      </c>
      <c r="B14745" s="141" t="str">
        <f t="shared" si="230"/>
        <v>CURVA VERTICAL,INTERNA,90º,PARA ELETROCALHA PERFURADA OU LISA,300X50MM.FORNECIMENTO E COLOCACAOCURVA VERTICAL,INTERNA,90º,PARA ELETROCALHA PERFURADA OU LISCURVA VERTICAL,INTERNA,90º,PARA ELETROCALHA PERFURADA OU LIS</v>
      </c>
      <c r="C14745" s="141" t="s">
        <v>50049</v>
      </c>
      <c r="D14745" s="141" t="s">
        <v>49914</v>
      </c>
      <c r="I14745" s="141" t="s">
        <v>14</v>
      </c>
      <c r="J14745" s="649">
        <v>59.93</v>
      </c>
    </row>
    <row r="14746" spans="1:10" hidden="1">
      <c r="A14746" s="141" t="s">
        <v>50058</v>
      </c>
      <c r="B14746" s="141" t="str">
        <f t="shared" si="230"/>
        <v>CURVA VERTICAL,INTERNA,90º,PARA ELETROCALHA PERFURADA OU LISA,300X50MM.FORNECIMENTO E COLOCACAOCURVA VERTICAL,INTERNA,90º,PARA ELETROCALHA PERFURADA OU LISCURVA VERTICAL,INTERNA,90º,PARA ELETROCALHA PERFURADA OU LIS</v>
      </c>
      <c r="C14746" s="141" t="s">
        <v>50049</v>
      </c>
      <c r="D14746" s="141" t="s">
        <v>49914</v>
      </c>
      <c r="I14746" s="141" t="s">
        <v>14</v>
      </c>
      <c r="J14746" s="649">
        <v>56.76</v>
      </c>
    </row>
    <row r="14747" spans="1:10" hidden="1">
      <c r="A14747" s="141" t="s">
        <v>50059</v>
      </c>
      <c r="B14747" s="141" t="str">
        <f t="shared" si="230"/>
        <v>CURVA VERTICAL,INTERNA,90º,PARA ELETROCALHA PERFURADA OU LISA,400X50MM.FORNECIMENTO E COLOCACAOCURVA VERTICAL,INTERNA,90º,PARA ELETROCALHA PERFURADA OU LISCURVA VERTICAL,INTERNA,90º,PARA ELETROCALHA PERFURADA OU LIS</v>
      </c>
      <c r="C14747" s="141" t="s">
        <v>50049</v>
      </c>
      <c r="D14747" s="141" t="s">
        <v>49917</v>
      </c>
      <c r="I14747" s="141" t="s">
        <v>14</v>
      </c>
      <c r="J14747" s="649">
        <v>76.06</v>
      </c>
    </row>
    <row r="14748" spans="1:10" hidden="1">
      <c r="A14748" s="141" t="s">
        <v>50060</v>
      </c>
      <c r="B14748" s="141" t="str">
        <f t="shared" si="230"/>
        <v>CURVA VERTICAL,INTERNA,90º,PARA ELETROCALHA PERFURADA OU LISA,400X50MM.FORNECIMENTO E COLOCACAOCURVA VERTICAL,INTERNA,90º,PARA ELETROCALHA PERFURADA OU LISCURVA VERTICAL,INTERNA,90º,PARA ELETROCALHA PERFURADA OU LIS</v>
      </c>
      <c r="C14748" s="141" t="s">
        <v>50049</v>
      </c>
      <c r="D14748" s="141" t="s">
        <v>49917</v>
      </c>
      <c r="I14748" s="141" t="s">
        <v>14</v>
      </c>
      <c r="J14748" s="649">
        <v>72.89</v>
      </c>
    </row>
    <row r="14749" spans="1:10" hidden="1">
      <c r="A14749" s="141" t="s">
        <v>50061</v>
      </c>
      <c r="B14749" s="141" t="str">
        <f t="shared" si="230"/>
        <v>CURVA VERTICAL,INTERNA,90º,PARA ELETROCALHA PERFURADA OU LISA,100X75MM.FORNECIMENTO E COLOCACAOCURVA VERTICAL,INTERNA,90º,PARA ELETROCALHA PERFURADA OU LISCURVA VERTICAL,INTERNA,90º,PARA ELETROCALHA PERFURADA OU LIS</v>
      </c>
      <c r="C14749" s="141" t="s">
        <v>50049</v>
      </c>
      <c r="D14749" s="141" t="s">
        <v>49920</v>
      </c>
      <c r="I14749" s="141" t="s">
        <v>14</v>
      </c>
      <c r="J14749" s="649">
        <v>54.12</v>
      </c>
    </row>
    <row r="14750" spans="1:10" hidden="1">
      <c r="A14750" s="141" t="s">
        <v>50062</v>
      </c>
      <c r="B14750" s="141" t="str">
        <f t="shared" si="230"/>
        <v>CURVA VERTICAL,INTERNA,90º,PARA ELETROCALHA PERFURADA OU LISA,100X75MM.FORNECIMENTO E COLOCACAOCURVA VERTICAL,INTERNA,90º,PARA ELETROCALHA PERFURADA OU LISCURVA VERTICAL,INTERNA,90º,PARA ELETROCALHA PERFURADA OU LIS</v>
      </c>
      <c r="C14750" s="141" t="s">
        <v>50049</v>
      </c>
      <c r="D14750" s="141" t="s">
        <v>49920</v>
      </c>
      <c r="I14750" s="141" t="s">
        <v>14</v>
      </c>
      <c r="J14750" s="649">
        <v>50.95</v>
      </c>
    </row>
    <row r="14751" spans="1:10" hidden="1">
      <c r="A14751" s="141" t="s">
        <v>50063</v>
      </c>
      <c r="B14751" s="141" t="str">
        <f t="shared" si="230"/>
        <v>CURVA VERTICAL,INTERNA,90º,PARA ELETROCALHA PERFURADA OU LISA,150X75MM.FORNECIMENTO E COLOCACAOCURVA VERTICAL,INTERNA,90º,PARA ELETROCALHA PERFURADA OU LISCURVA VERTICAL,INTERNA,90º,PARA ELETROCALHA PERFURADA OU LIS</v>
      </c>
      <c r="C14751" s="141" t="s">
        <v>50049</v>
      </c>
      <c r="D14751" s="141" t="s">
        <v>49923</v>
      </c>
      <c r="I14751" s="141" t="s">
        <v>14</v>
      </c>
      <c r="J14751" s="649">
        <v>51.74</v>
      </c>
    </row>
    <row r="14752" spans="1:10" hidden="1">
      <c r="A14752" s="141" t="s">
        <v>50064</v>
      </c>
      <c r="B14752" s="141" t="str">
        <f t="shared" si="230"/>
        <v>CURVA VERTICAL,INTERNA,90º,PARA ELETROCALHA PERFURADA OU LISA,150X75MM.FORNECIMENTO E COLOCACAOCURVA VERTICAL,INTERNA,90º,PARA ELETROCALHA PERFURADA OU LISCURVA VERTICAL,INTERNA,90º,PARA ELETROCALHA PERFURADA OU LIS</v>
      </c>
      <c r="C14752" s="141" t="s">
        <v>50049</v>
      </c>
      <c r="D14752" s="141" t="s">
        <v>49923</v>
      </c>
      <c r="I14752" s="141" t="s">
        <v>14</v>
      </c>
      <c r="J14752" s="649">
        <v>48.57</v>
      </c>
    </row>
    <row r="14753" spans="1:10" hidden="1">
      <c r="A14753" s="141" t="s">
        <v>50065</v>
      </c>
      <c r="B14753" s="141" t="str">
        <f t="shared" si="230"/>
        <v>CURVA VERTICAL,INTERNA,90º,PARA ELETROCALHA PERFURADA OU LISA,200X75MM.FORNECIMENTO E COLOCACAOCURVA VERTICAL,INTERNA,90º,PARA ELETROCALHA PERFURADA OU LISCURVA VERTICAL,INTERNA,90º,PARA ELETROCALHA PERFURADA OU LIS</v>
      </c>
      <c r="C14753" s="141" t="s">
        <v>50049</v>
      </c>
      <c r="D14753" s="141" t="s">
        <v>49926</v>
      </c>
      <c r="I14753" s="141" t="s">
        <v>14</v>
      </c>
      <c r="J14753" s="649">
        <v>66.010000000000005</v>
      </c>
    </row>
    <row r="14754" spans="1:10" hidden="1">
      <c r="A14754" s="141" t="s">
        <v>50066</v>
      </c>
      <c r="B14754" s="141" t="str">
        <f t="shared" si="230"/>
        <v>CURVA VERTICAL,INTERNA,90º,PARA ELETROCALHA PERFURADA OU LISA,200X75MM.FORNECIMENTO E COLOCACAOCURVA VERTICAL,INTERNA,90º,PARA ELETROCALHA PERFURADA OU LISCURVA VERTICAL,INTERNA,90º,PARA ELETROCALHA PERFURADA OU LIS</v>
      </c>
      <c r="C14754" s="141" t="s">
        <v>50049</v>
      </c>
      <c r="D14754" s="141" t="s">
        <v>49926</v>
      </c>
      <c r="I14754" s="141" t="s">
        <v>14</v>
      </c>
      <c r="J14754" s="649">
        <v>62.84</v>
      </c>
    </row>
    <row r="14755" spans="1:10" hidden="1">
      <c r="A14755" s="141" t="s">
        <v>50067</v>
      </c>
      <c r="B14755" s="141" t="str">
        <f t="shared" si="230"/>
        <v>CURVA VERTICAL,INTERNA,90º,PARA ELETROCALHA PERFURADA OU LISA,300X75MM.FORNECIMENTO E COLOCACAOCURVA VERTICAL,INTERNA,90º,PARA ELETROCALHA PERFURADA OU LISCURVA VERTICAL,INTERNA,90º,PARA ELETROCALHA PERFURADA OU LIS</v>
      </c>
      <c r="C14755" s="141" t="s">
        <v>50049</v>
      </c>
      <c r="D14755" s="141" t="s">
        <v>49929</v>
      </c>
      <c r="I14755" s="141" t="s">
        <v>14</v>
      </c>
      <c r="J14755" s="649">
        <v>66.819999999999993</v>
      </c>
    </row>
    <row r="14756" spans="1:10" hidden="1">
      <c r="A14756" s="141" t="s">
        <v>50068</v>
      </c>
      <c r="B14756" s="141" t="str">
        <f t="shared" si="230"/>
        <v>CURVA VERTICAL,INTERNA,90º,PARA ELETROCALHA PERFURADA OU LISA,300X75MM.FORNECIMENTO E COLOCACAOCURVA VERTICAL,INTERNA,90º,PARA ELETROCALHA PERFURADA OU LISCURVA VERTICAL,INTERNA,90º,PARA ELETROCALHA PERFURADA OU LIS</v>
      </c>
      <c r="C14756" s="141" t="s">
        <v>50049</v>
      </c>
      <c r="D14756" s="141" t="s">
        <v>49929</v>
      </c>
      <c r="I14756" s="141" t="s">
        <v>14</v>
      </c>
      <c r="J14756" s="649">
        <v>63.65</v>
      </c>
    </row>
    <row r="14757" spans="1:10" hidden="1">
      <c r="A14757" s="141" t="s">
        <v>50069</v>
      </c>
      <c r="B14757" s="141" t="str">
        <f t="shared" si="230"/>
        <v>CURVA VERTICAL,INTERNA,90º,PARA ELETROCALHA PERFURADA OU LISA,400X75MM.FORNECIMENTO E COLOCACAOCURVA VERTICAL,INTERNA,90º,PARA ELETROCALHA PERFURADA OU LISCURVA VERTICAL,INTERNA,90º,PARA ELETROCALHA PERFURADA OU LIS</v>
      </c>
      <c r="C14757" s="141" t="s">
        <v>50049</v>
      </c>
      <c r="D14757" s="141" t="s">
        <v>49932</v>
      </c>
      <c r="I14757" s="141" t="s">
        <v>14</v>
      </c>
      <c r="J14757" s="649">
        <v>85.31</v>
      </c>
    </row>
    <row r="14758" spans="1:10" hidden="1">
      <c r="A14758" s="141" t="s">
        <v>50070</v>
      </c>
      <c r="B14758" s="141" t="str">
        <f t="shared" si="230"/>
        <v>CURVA VERTICAL,INTERNA,90º,PARA ELETROCALHA PERFURADA OU LISA,400X75MM.FORNECIMENTO E COLOCACAOCURVA VERTICAL,INTERNA,90º,PARA ELETROCALHA PERFURADA OU LISCURVA VERTICAL,INTERNA,90º,PARA ELETROCALHA PERFURADA OU LIS</v>
      </c>
      <c r="C14758" s="141" t="s">
        <v>50049</v>
      </c>
      <c r="D14758" s="141" t="s">
        <v>49932</v>
      </c>
      <c r="I14758" s="141" t="s">
        <v>14</v>
      </c>
      <c r="J14758" s="649">
        <v>82.14</v>
      </c>
    </row>
    <row r="14759" spans="1:10" hidden="1">
      <c r="A14759" s="141" t="s">
        <v>50071</v>
      </c>
      <c r="B14759" s="141" t="str">
        <f t="shared" si="230"/>
        <v>CURVA VERTICAL,INTERNA,90º,PARA ELETROCALHA PERFURADA OU LISA,100X100MM.FORNECIMENTO E COLOCACAOCURVA VERTICAL,INTERNA,90º,PARA ELETROCALHA PERFURADA OU LISCURVA VERTICAL,INTERNA,90º,PARA ELETROCALHA PERFURADA OU LIS</v>
      </c>
      <c r="C14759" s="141" t="s">
        <v>50049</v>
      </c>
      <c r="D14759" s="141" t="s">
        <v>49935</v>
      </c>
      <c r="I14759" s="141" t="s">
        <v>14</v>
      </c>
      <c r="J14759" s="649">
        <v>48.4</v>
      </c>
    </row>
    <row r="14760" spans="1:10" hidden="1">
      <c r="A14760" s="141" t="s">
        <v>50072</v>
      </c>
      <c r="B14760" s="141" t="str">
        <f t="shared" si="230"/>
        <v>CURVA VERTICAL,INTERNA,90º,PARA ELETROCALHA PERFURADA OU LISA,100X100MM.FORNECIMENTO E COLOCACAOCURVA VERTICAL,INTERNA,90º,PARA ELETROCALHA PERFURADA OU LISCURVA VERTICAL,INTERNA,90º,PARA ELETROCALHA PERFURADA OU LIS</v>
      </c>
      <c r="C14760" s="141" t="s">
        <v>50049</v>
      </c>
      <c r="D14760" s="141" t="s">
        <v>49935</v>
      </c>
      <c r="I14760" s="141" t="s">
        <v>14</v>
      </c>
      <c r="J14760" s="649">
        <v>45.23</v>
      </c>
    </row>
    <row r="14761" spans="1:10" hidden="1">
      <c r="A14761" s="141" t="s">
        <v>50073</v>
      </c>
      <c r="B14761" s="141" t="str">
        <f t="shared" si="230"/>
        <v>CURVA VERTICAL,INTERNA,90º,PARA ELETROCALHA PERFURADA OU LISA,150X100MM.FORNECIMENTO E COLOCACAOCURVA VERTICAL,INTERNA,90º,PARA ELETROCALHA PERFURADA OU LISCURVA VERTICAL,INTERNA,90º,PARA ELETROCALHA PERFURADA OU LIS</v>
      </c>
      <c r="C14761" s="141" t="s">
        <v>50049</v>
      </c>
      <c r="D14761" s="141" t="s">
        <v>49938</v>
      </c>
      <c r="I14761" s="141" t="s">
        <v>14</v>
      </c>
      <c r="J14761" s="649">
        <v>59.14</v>
      </c>
    </row>
    <row r="14762" spans="1:10" hidden="1">
      <c r="A14762" s="141" t="s">
        <v>50074</v>
      </c>
      <c r="B14762" s="141" t="str">
        <f t="shared" si="230"/>
        <v>CURVA VERTICAL,INTERNA,90º,PARA ELETROCALHA PERFURADA OU LISA,150X100MM.FORNECIMENTO E COLOCACAOCURVA VERTICAL,INTERNA,90º,PARA ELETROCALHA PERFURADA OU LISCURVA VERTICAL,INTERNA,90º,PARA ELETROCALHA PERFURADA OU LIS</v>
      </c>
      <c r="C14762" s="141" t="s">
        <v>50049</v>
      </c>
      <c r="D14762" s="141" t="s">
        <v>49938</v>
      </c>
      <c r="I14762" s="141" t="s">
        <v>14</v>
      </c>
      <c r="J14762" s="649">
        <v>55.97</v>
      </c>
    </row>
    <row r="14763" spans="1:10" hidden="1">
      <c r="A14763" s="141" t="s">
        <v>50075</v>
      </c>
      <c r="B14763" s="141" t="str">
        <f t="shared" si="230"/>
        <v>CURVA VERTICAL,INTERNA,90º,PARA ELETROCALHA PERFURADA OU LISA,200X100MM.FORNECIMENTO E COLOCACAOCURVA VERTICAL,INTERNA,90º,PARA ELETROCALHA PERFURADA OU LISCURVA VERTICAL,INTERNA,90º,PARA ELETROCALHA PERFURADA OU LIS</v>
      </c>
      <c r="C14763" s="141" t="s">
        <v>50049</v>
      </c>
      <c r="D14763" s="141" t="s">
        <v>49941</v>
      </c>
      <c r="I14763" s="141" t="s">
        <v>14</v>
      </c>
      <c r="J14763" s="649">
        <v>72.23</v>
      </c>
    </row>
    <row r="14764" spans="1:10" hidden="1">
      <c r="A14764" s="141" t="s">
        <v>50076</v>
      </c>
      <c r="B14764" s="141" t="str">
        <f t="shared" si="230"/>
        <v>CURVA VERTICAL,INTERNA,90º,PARA ELETROCALHA PERFURADA OU LISA,200X100MM.FORNECIMENTO E COLOCACAOCURVA VERTICAL,INTERNA,90º,PARA ELETROCALHA PERFURADA OU LISCURVA VERTICAL,INTERNA,90º,PARA ELETROCALHA PERFURADA OU LIS</v>
      </c>
      <c r="C14764" s="141" t="s">
        <v>50049</v>
      </c>
      <c r="D14764" s="141" t="s">
        <v>49941</v>
      </c>
      <c r="I14764" s="141" t="s">
        <v>14</v>
      </c>
      <c r="J14764" s="649">
        <v>69.06</v>
      </c>
    </row>
    <row r="14765" spans="1:10" hidden="1">
      <c r="A14765" s="141" t="s">
        <v>50077</v>
      </c>
      <c r="B14765" s="141" t="str">
        <f t="shared" si="230"/>
        <v>CURVA VERTICAL,INTERNA,90º,PARA ELETROCALHA PERFURADA OU LISA,300X100MM.FORNECIMENTO E COLOCACAOCURVA VERTICAL,INTERNA,90º,PARA ELETROCALHA PERFURADA OU LISCURVA VERTICAL,INTERNA,90º,PARA ELETROCALHA PERFURADA OU LIS</v>
      </c>
      <c r="C14765" s="141" t="s">
        <v>50049</v>
      </c>
      <c r="D14765" s="141" t="s">
        <v>49944</v>
      </c>
      <c r="I14765" s="141" t="s">
        <v>14</v>
      </c>
      <c r="J14765" s="649">
        <v>82.97</v>
      </c>
    </row>
    <row r="14766" spans="1:10" hidden="1">
      <c r="A14766" s="141" t="s">
        <v>50078</v>
      </c>
      <c r="B14766" s="141" t="str">
        <f t="shared" si="230"/>
        <v>CURVA VERTICAL,INTERNA,90º,PARA ELETROCALHA PERFURADA OU LISA,300X100MM.FORNECIMENTO E COLOCACAOCURVA VERTICAL,INTERNA,90º,PARA ELETROCALHA PERFURADA OU LISCURVA VERTICAL,INTERNA,90º,PARA ELETROCALHA PERFURADA OU LIS</v>
      </c>
      <c r="C14766" s="141" t="s">
        <v>50049</v>
      </c>
      <c r="D14766" s="141" t="s">
        <v>49944</v>
      </c>
      <c r="I14766" s="141" t="s">
        <v>14</v>
      </c>
      <c r="J14766" s="649">
        <v>79.8</v>
      </c>
    </row>
    <row r="14767" spans="1:10" hidden="1">
      <c r="A14767" s="141" t="s">
        <v>50079</v>
      </c>
      <c r="B14767" s="141" t="str">
        <f t="shared" si="230"/>
        <v>CURVA VERTICAL,INTERNA,90º,PARA ELETROCALHA PERFURADA OU LISA,400X100MM.FORNECIMENTO E COLOCACAOCURVA VERTICAL,INTERNA,90º,PARA ELETROCALHA PERFURADA OU LISCURVA VERTICAL,INTERNA,90º,PARA ELETROCALHA PERFURADA OU LIS</v>
      </c>
      <c r="C14767" s="141" t="s">
        <v>50049</v>
      </c>
      <c r="D14767" s="141" t="s">
        <v>49947</v>
      </c>
      <c r="I14767" s="141" t="s">
        <v>14</v>
      </c>
      <c r="J14767" s="649">
        <v>95.31</v>
      </c>
    </row>
    <row r="14768" spans="1:10" hidden="1">
      <c r="A14768" s="141" t="s">
        <v>50080</v>
      </c>
      <c r="B14768" s="141" t="str">
        <f t="shared" si="230"/>
        <v>CURVA VERTICAL,INTERNA,90º,PARA ELETROCALHA PERFURADA OU LISA,400X100MM.FORNECIMENTO E COLOCACAOCURVA VERTICAL,INTERNA,90º,PARA ELETROCALHA PERFURADA OU LISCURVA VERTICAL,INTERNA,90º,PARA ELETROCALHA PERFURADA OU LIS</v>
      </c>
      <c r="C14768" s="141" t="s">
        <v>50049</v>
      </c>
      <c r="D14768" s="141" t="s">
        <v>49947</v>
      </c>
      <c r="I14768" s="141" t="s">
        <v>14</v>
      </c>
      <c r="J14768" s="649">
        <v>92.14</v>
      </c>
    </row>
    <row r="14769" spans="1:10" hidden="1">
      <c r="A14769" s="141" t="s">
        <v>50081</v>
      </c>
      <c r="B14769" s="141" t="str">
        <f t="shared" si="230"/>
        <v>CURVA DE INVERSAO,90º,PARA ELETROCALHA PERFURADA OU LISA,50X50MM.FORNECIMENTO E COLOCACAOCURVA DE INVERSAO,90º,PARA ELETROCALHA PERFURADA OU LISA,50XCURVA DE INVERSAO,90º,PARA ELETROCALHA PERFURADA OU LISA,50X</v>
      </c>
      <c r="C14769" s="141" t="s">
        <v>50082</v>
      </c>
      <c r="D14769" s="141" t="s">
        <v>49826</v>
      </c>
      <c r="I14769" s="141" t="s">
        <v>14</v>
      </c>
      <c r="J14769" s="649">
        <v>42.21</v>
      </c>
    </row>
    <row r="14770" spans="1:10" hidden="1">
      <c r="A14770" s="141" t="s">
        <v>50083</v>
      </c>
      <c r="B14770" s="141" t="str">
        <f t="shared" si="230"/>
        <v>CURVA DE INVERSAO,90º,PARA ELETROCALHA PERFURADA OU LISA,50X50MM.FORNECIMENTO E COLOCACAOCURVA DE INVERSAO,90º,PARA ELETROCALHA PERFURADA OU LISA,50XCURVA DE INVERSAO,90º,PARA ELETROCALHA PERFURADA OU LISA,50X</v>
      </c>
      <c r="C14770" s="141" t="s">
        <v>50082</v>
      </c>
      <c r="D14770" s="141" t="s">
        <v>49826</v>
      </c>
      <c r="I14770" s="141" t="s">
        <v>14</v>
      </c>
      <c r="J14770" s="649">
        <v>39.04</v>
      </c>
    </row>
    <row r="14771" spans="1:10" hidden="1">
      <c r="A14771" s="141" t="s">
        <v>50084</v>
      </c>
      <c r="B14771" s="141" t="str">
        <f t="shared" si="230"/>
        <v>CURVA DE INVERSAO,90º,PARA ELETROCALHA PERFURADA OU LISA,100X50MM.FORNECIMENTO E COLOCACAOCURVA DE INVERSAO,90º,PARA ELETROCALHA PERFURADA OU LISA,100CURVA DE INVERSAO,90º,PARA ELETROCALHA PERFURADA OU LISA,100</v>
      </c>
      <c r="C14771" s="141" t="s">
        <v>50085</v>
      </c>
      <c r="D14771" s="141" t="s">
        <v>50086</v>
      </c>
      <c r="I14771" s="141" t="s">
        <v>14</v>
      </c>
      <c r="J14771" s="649">
        <v>47.12</v>
      </c>
    </row>
    <row r="14772" spans="1:10" hidden="1">
      <c r="A14772" s="141" t="s">
        <v>50087</v>
      </c>
      <c r="B14772" s="141" t="str">
        <f t="shared" si="230"/>
        <v>CURVA DE INVERSAO,90º,PARA ELETROCALHA PERFURADA OU LISA,100X50MM.FORNECIMENTO E COLOCACAOCURVA DE INVERSAO,90º,PARA ELETROCALHA PERFURADA OU LISA,100CURVA DE INVERSAO,90º,PARA ELETROCALHA PERFURADA OU LISA,100</v>
      </c>
      <c r="C14772" s="141" t="s">
        <v>50085</v>
      </c>
      <c r="D14772" s="141" t="s">
        <v>50086</v>
      </c>
      <c r="I14772" s="141" t="s">
        <v>14</v>
      </c>
      <c r="J14772" s="649">
        <v>43.95</v>
      </c>
    </row>
    <row r="14773" spans="1:10" hidden="1">
      <c r="A14773" s="141" t="s">
        <v>50088</v>
      </c>
      <c r="B14773" s="141" t="str">
        <f t="shared" si="230"/>
        <v>CURVA DE INVERSAO,90º,PARA ELETROCALHA PERFURADA OU LISA,150X50MM.FORNECIMENTO E COLOCACAOCURVA DE INVERSAO,90º,PARA ELETROCALHA PERFURADA OU LISA,150CURVA DE INVERSAO,90º,PARA ELETROCALHA PERFURADA OU LISA,150</v>
      </c>
      <c r="C14773" s="141" t="s">
        <v>50089</v>
      </c>
      <c r="D14773" s="141" t="s">
        <v>50086</v>
      </c>
      <c r="I14773" s="141" t="s">
        <v>14</v>
      </c>
      <c r="J14773" s="649">
        <v>51.32</v>
      </c>
    </row>
    <row r="14774" spans="1:10" hidden="1">
      <c r="A14774" s="141" t="s">
        <v>50090</v>
      </c>
      <c r="B14774" s="141" t="str">
        <f t="shared" si="230"/>
        <v>CURVA DE INVERSAO,90º,PARA ELETROCALHA PERFURADA OU LISA,150X50MM.FORNECIMENTO E COLOCACAOCURVA DE INVERSAO,90º,PARA ELETROCALHA PERFURADA OU LISA,150CURVA DE INVERSAO,90º,PARA ELETROCALHA PERFURADA OU LISA,150</v>
      </c>
      <c r="C14774" s="141" t="s">
        <v>50089</v>
      </c>
      <c r="D14774" s="141" t="s">
        <v>50086</v>
      </c>
      <c r="I14774" s="141" t="s">
        <v>14</v>
      </c>
      <c r="J14774" s="649">
        <v>48.15</v>
      </c>
    </row>
    <row r="14775" spans="1:10" hidden="1">
      <c r="A14775" s="141" t="s">
        <v>50091</v>
      </c>
      <c r="B14775" s="141" t="str">
        <f t="shared" si="230"/>
        <v>CURVA DE INVERSAO,90º,PARA ELETROCALHA PERFURADA OU LISA,200X50MM.FORNECIMENTO E COLOCACAOCURVA DE INVERSAO,90º,PARA ELETROCALHA PERFURADA OU LISA,200CURVA DE INVERSAO,90º,PARA ELETROCALHA PERFURADA OU LISA,200</v>
      </c>
      <c r="C14775" s="141" t="s">
        <v>50092</v>
      </c>
      <c r="D14775" s="141" t="s">
        <v>50086</v>
      </c>
      <c r="I14775" s="141" t="s">
        <v>14</v>
      </c>
      <c r="J14775" s="649">
        <v>59.4</v>
      </c>
    </row>
    <row r="14776" spans="1:10" hidden="1">
      <c r="A14776" s="141" t="s">
        <v>50093</v>
      </c>
      <c r="B14776" s="141" t="str">
        <f t="shared" si="230"/>
        <v>CURVA DE INVERSAO,90º,PARA ELETROCALHA PERFURADA OU LISA,200X50MM.FORNECIMENTO E COLOCACAOCURVA DE INVERSAO,90º,PARA ELETROCALHA PERFURADA OU LISA,200CURVA DE INVERSAO,90º,PARA ELETROCALHA PERFURADA OU LISA,200</v>
      </c>
      <c r="C14776" s="141" t="s">
        <v>50092</v>
      </c>
      <c r="D14776" s="141" t="s">
        <v>50086</v>
      </c>
      <c r="I14776" s="141" t="s">
        <v>14</v>
      </c>
      <c r="J14776" s="649">
        <v>56.23</v>
      </c>
    </row>
    <row r="14777" spans="1:10" hidden="1">
      <c r="A14777" s="141" t="s">
        <v>50094</v>
      </c>
      <c r="B14777" s="141" t="str">
        <f t="shared" si="230"/>
        <v>CURVA DE INVERSAO,90º,PARA ELETROCALHA PERFURADA OU LISA,300X50MM.FORNECIMENTO E COLOCACAOCURVA DE INVERSAO,90º,PARA ELETROCALHA PERFURADA OU LISA,300CURVA DE INVERSAO,90º,PARA ELETROCALHA PERFURADA OU LISA,300</v>
      </c>
      <c r="C14777" s="141" t="s">
        <v>50095</v>
      </c>
      <c r="D14777" s="141" t="s">
        <v>50086</v>
      </c>
      <c r="I14777" s="141" t="s">
        <v>14</v>
      </c>
      <c r="J14777" s="649">
        <v>74.86</v>
      </c>
    </row>
    <row r="14778" spans="1:10" hidden="1">
      <c r="A14778" s="141" t="s">
        <v>50096</v>
      </c>
      <c r="B14778" s="141" t="str">
        <f t="shared" si="230"/>
        <v>CURVA DE INVERSAO,90º,PARA ELETROCALHA PERFURADA OU LISA,300X50MM.FORNECIMENTO E COLOCACAOCURVA DE INVERSAO,90º,PARA ELETROCALHA PERFURADA OU LISA,300CURVA DE INVERSAO,90º,PARA ELETROCALHA PERFURADA OU LISA,300</v>
      </c>
      <c r="C14778" s="141" t="s">
        <v>50095</v>
      </c>
      <c r="D14778" s="141" t="s">
        <v>50086</v>
      </c>
      <c r="I14778" s="141" t="s">
        <v>14</v>
      </c>
      <c r="J14778" s="649">
        <v>71.69</v>
      </c>
    </row>
    <row r="14779" spans="1:10" hidden="1">
      <c r="A14779" s="141" t="s">
        <v>50097</v>
      </c>
      <c r="B14779" s="141" t="str">
        <f t="shared" si="230"/>
        <v>CURVA DE INVERSAO,90º,PARA ELETROCALHA PERFURADA OU LISA,400X50MM.FORNECIMENTO E COLOCACAOCURVA DE INVERSAO,90º,PARA ELETROCALHA PERFURADA OU LISA,400CURVA DE INVERSAO,90º,PARA ELETROCALHA PERFURADA OU LISA,400</v>
      </c>
      <c r="C14779" s="141" t="s">
        <v>50098</v>
      </c>
      <c r="D14779" s="141" t="s">
        <v>50086</v>
      </c>
      <c r="I14779" s="141" t="s">
        <v>14</v>
      </c>
      <c r="J14779" s="649">
        <v>92.22</v>
      </c>
    </row>
    <row r="14780" spans="1:10" hidden="1">
      <c r="A14780" s="141" t="s">
        <v>50099</v>
      </c>
      <c r="B14780" s="141" t="str">
        <f t="shared" si="230"/>
        <v>CURVA DE INVERSAO,90º,PARA ELETROCALHA PERFURADA OU LISA,400X50MM.FORNECIMENTO E COLOCACAOCURVA DE INVERSAO,90º,PARA ELETROCALHA PERFURADA OU LISA,400CURVA DE INVERSAO,90º,PARA ELETROCALHA PERFURADA OU LISA,400</v>
      </c>
      <c r="C14780" s="141" t="s">
        <v>50098</v>
      </c>
      <c r="D14780" s="141" t="s">
        <v>50086</v>
      </c>
      <c r="I14780" s="141" t="s">
        <v>14</v>
      </c>
      <c r="J14780" s="649">
        <v>89.05</v>
      </c>
    </row>
    <row r="14781" spans="1:10" hidden="1">
      <c r="A14781" s="141" t="s">
        <v>50100</v>
      </c>
      <c r="B14781" s="141" t="str">
        <f t="shared" si="230"/>
        <v>CURVA DE INVERSAO,90º,PARA ELETROCALHA PERFURADA OU LISA,100X75MM.FORNECIMENTO E COLOCACAOCURVA DE INVERSAO,90º,PARA ELETROCALHA PERFURADA OU LISA,100CURVA DE INVERSAO,90º,PARA ELETROCALHA PERFURADA OU LISA,100</v>
      </c>
      <c r="C14781" s="141" t="s">
        <v>50085</v>
      </c>
      <c r="D14781" s="141" t="s">
        <v>50101</v>
      </c>
      <c r="I14781" s="141" t="s">
        <v>14</v>
      </c>
      <c r="J14781" s="649">
        <v>48.85</v>
      </c>
    </row>
    <row r="14782" spans="1:10" hidden="1">
      <c r="A14782" s="141" t="s">
        <v>50102</v>
      </c>
      <c r="B14782" s="141" t="str">
        <f t="shared" si="230"/>
        <v>CURVA DE INVERSAO,90º,PARA ELETROCALHA PERFURADA OU LISA,100X75MM.FORNECIMENTO E COLOCACAOCURVA DE INVERSAO,90º,PARA ELETROCALHA PERFURADA OU LISA,100CURVA DE INVERSAO,90º,PARA ELETROCALHA PERFURADA OU LISA,100</v>
      </c>
      <c r="C14782" s="141" t="s">
        <v>50085</v>
      </c>
      <c r="D14782" s="141" t="s">
        <v>50101</v>
      </c>
      <c r="I14782" s="141" t="s">
        <v>14</v>
      </c>
      <c r="J14782" s="649">
        <v>45.68</v>
      </c>
    </row>
    <row r="14783" spans="1:10" hidden="1">
      <c r="A14783" s="141" t="s">
        <v>50103</v>
      </c>
      <c r="B14783" s="141" t="str">
        <f t="shared" si="230"/>
        <v>CURVA DE INVERSAO,90º,PARA ELETROCALHA PERFURADA OU LISA,150X75MM.FORNECIMENTO E COLOCACAOCURVA DE INVERSAO,90º,PARA ELETROCALHA PERFURADA OU LISA,150CURVA DE INVERSAO,90º,PARA ELETROCALHA PERFURADA OU LISA,150</v>
      </c>
      <c r="C14783" s="141" t="s">
        <v>50089</v>
      </c>
      <c r="D14783" s="141" t="s">
        <v>50101</v>
      </c>
      <c r="I14783" s="141" t="s">
        <v>14</v>
      </c>
      <c r="J14783" s="649">
        <v>55.97</v>
      </c>
    </row>
    <row r="14784" spans="1:10" hidden="1">
      <c r="A14784" s="141" t="s">
        <v>50104</v>
      </c>
      <c r="B14784" s="141" t="str">
        <f t="shared" si="230"/>
        <v>CURVA DE INVERSAO,90º,PARA ELETROCALHA PERFURADA OU LISA,150X75MM.FORNECIMENTO E COLOCACAOCURVA DE INVERSAO,90º,PARA ELETROCALHA PERFURADA OU LISA,150CURVA DE INVERSAO,90º,PARA ELETROCALHA PERFURADA OU LISA,150</v>
      </c>
      <c r="C14784" s="141" t="s">
        <v>50089</v>
      </c>
      <c r="D14784" s="141" t="s">
        <v>50101</v>
      </c>
      <c r="I14784" s="141" t="s">
        <v>14</v>
      </c>
      <c r="J14784" s="649">
        <v>52.8</v>
      </c>
    </row>
    <row r="14785" spans="1:10" hidden="1">
      <c r="A14785" s="141" t="s">
        <v>50105</v>
      </c>
      <c r="B14785" s="141" t="str">
        <f t="shared" si="230"/>
        <v>CURVA DE INVERSAO,90º,PARA ELETROCALHA PERFURADA OU LISA,200X75MM.FORNECIMENTO E COLOCACAOCURVA DE INVERSAO,90º,PARA ELETROCALHA PERFURADA OU LISA,200CURVA DE INVERSAO,90º,PARA ELETROCALHA PERFURADA OU LISA,200</v>
      </c>
      <c r="C14785" s="141" t="s">
        <v>50092</v>
      </c>
      <c r="D14785" s="141" t="s">
        <v>50101</v>
      </c>
      <c r="I14785" s="141" t="s">
        <v>14</v>
      </c>
      <c r="J14785" s="649">
        <v>64.05</v>
      </c>
    </row>
    <row r="14786" spans="1:10" hidden="1">
      <c r="A14786" s="141" t="s">
        <v>50106</v>
      </c>
      <c r="B14786" s="141" t="str">
        <f t="shared" si="230"/>
        <v>CURVA DE INVERSAO,90º,PARA ELETROCALHA PERFURADA OU LISA,200X75MM.FORNECIMENTO E COLOCACAOCURVA DE INVERSAO,90º,PARA ELETROCALHA PERFURADA OU LISA,200CURVA DE INVERSAO,90º,PARA ELETROCALHA PERFURADA OU LISA,200</v>
      </c>
      <c r="C14786" s="141" t="s">
        <v>50092</v>
      </c>
      <c r="D14786" s="141" t="s">
        <v>50101</v>
      </c>
      <c r="I14786" s="141" t="s">
        <v>14</v>
      </c>
      <c r="J14786" s="649">
        <v>60.88</v>
      </c>
    </row>
    <row r="14787" spans="1:10" hidden="1">
      <c r="A14787" s="141" t="s">
        <v>50107</v>
      </c>
      <c r="B14787" s="141" t="str">
        <f t="shared" ref="B14787:B14850" si="231">C14787&amp;D14787&amp;C14787&amp;E14787&amp;F14787&amp;G14787&amp;H14787&amp;C14787</f>
        <v>CURVA DE INVERSAO,90º,PARA ELETROCALHA PERFURADA OU LISA,300X75MM.FORNECIMENTO E COLOCACAOCURVA DE INVERSAO,90º,PARA ELETROCALHA PERFURADA OU LISA,300CURVA DE INVERSAO,90º,PARA ELETROCALHA PERFURADA OU LISA,300</v>
      </c>
      <c r="C14787" s="141" t="s">
        <v>50095</v>
      </c>
      <c r="D14787" s="141" t="s">
        <v>50101</v>
      </c>
      <c r="I14787" s="141" t="s">
        <v>14</v>
      </c>
      <c r="J14787" s="649">
        <v>82.93</v>
      </c>
    </row>
    <row r="14788" spans="1:10" hidden="1">
      <c r="A14788" s="141" t="s">
        <v>50108</v>
      </c>
      <c r="B14788" s="141" t="str">
        <f t="shared" si="231"/>
        <v>CURVA DE INVERSAO,90º,PARA ELETROCALHA PERFURADA OU LISA,300X75MM.FORNECIMENTO E COLOCACAOCURVA DE INVERSAO,90º,PARA ELETROCALHA PERFURADA OU LISA,300CURVA DE INVERSAO,90º,PARA ELETROCALHA PERFURADA OU LISA,300</v>
      </c>
      <c r="C14788" s="141" t="s">
        <v>50095</v>
      </c>
      <c r="D14788" s="141" t="s">
        <v>50101</v>
      </c>
      <c r="I14788" s="141" t="s">
        <v>14</v>
      </c>
      <c r="J14788" s="649">
        <v>79.760000000000005</v>
      </c>
    </row>
    <row r="14789" spans="1:10" hidden="1">
      <c r="A14789" s="141" t="s">
        <v>50109</v>
      </c>
      <c r="B14789" s="141" t="str">
        <f t="shared" si="231"/>
        <v>CURVA DE INVERSAO,90º,PARA ELETROCALHA PERFURADA OU LISA,400X75MM.FORNECIMENTO E COLOCACAOCURVA DE INVERSAO,90º,PARA ELETROCALHA PERFURADA OU LISA,400CURVA DE INVERSAO,90º,PARA ELETROCALHA PERFURADA OU LISA,400</v>
      </c>
      <c r="C14789" s="141" t="s">
        <v>50098</v>
      </c>
      <c r="D14789" s="141" t="s">
        <v>50101</v>
      </c>
      <c r="I14789" s="141" t="s">
        <v>14</v>
      </c>
      <c r="J14789" s="649">
        <v>105.27</v>
      </c>
    </row>
    <row r="14790" spans="1:10" hidden="1">
      <c r="A14790" s="141" t="s">
        <v>50110</v>
      </c>
      <c r="B14790" s="141" t="str">
        <f t="shared" si="231"/>
        <v>CURVA DE INVERSAO,90º,PARA ELETROCALHA PERFURADA OU LISA,400X75MM.FORNECIMENTO E COLOCACAOCURVA DE INVERSAO,90º,PARA ELETROCALHA PERFURADA OU LISA,400CURVA DE INVERSAO,90º,PARA ELETROCALHA PERFURADA OU LISA,400</v>
      </c>
      <c r="C14790" s="141" t="s">
        <v>50098</v>
      </c>
      <c r="D14790" s="141" t="s">
        <v>50101</v>
      </c>
      <c r="I14790" s="141" t="s">
        <v>14</v>
      </c>
      <c r="J14790" s="649">
        <v>102.11</v>
      </c>
    </row>
    <row r="14791" spans="1:10" hidden="1">
      <c r="A14791" s="141" t="s">
        <v>50111</v>
      </c>
      <c r="B14791" s="141" t="str">
        <f t="shared" si="231"/>
        <v>CURVA DE INVERSAO,90º,PARA ELETROCALHA PERFURADA OU LISA,100X100MM.FORNECIMENTO E COLOCACAOCURVA DE INVERSAO,90º,PARA ELETROCALHA PERFURADA OU LISA,100CURVA DE INVERSAO,90º,PARA ELETROCALHA PERFURADA OU LISA,100</v>
      </c>
      <c r="C14791" s="141" t="s">
        <v>50085</v>
      </c>
      <c r="D14791" s="141" t="s">
        <v>50112</v>
      </c>
      <c r="I14791" s="141" t="s">
        <v>14</v>
      </c>
      <c r="J14791" s="649">
        <v>58.4</v>
      </c>
    </row>
    <row r="14792" spans="1:10" hidden="1">
      <c r="A14792" s="141" t="s">
        <v>50113</v>
      </c>
      <c r="B14792" s="141" t="str">
        <f t="shared" si="231"/>
        <v>CURVA DE INVERSAO,90º,PARA ELETROCALHA PERFURADA OU LISA,100X100MM.FORNECIMENTO E COLOCACAOCURVA DE INVERSAO,90º,PARA ELETROCALHA PERFURADA OU LISA,100CURVA DE INVERSAO,90º,PARA ELETROCALHA PERFURADA OU LISA,100</v>
      </c>
      <c r="C14792" s="141" t="s">
        <v>50085</v>
      </c>
      <c r="D14792" s="141" t="s">
        <v>50112</v>
      </c>
      <c r="I14792" s="141" t="s">
        <v>14</v>
      </c>
      <c r="J14792" s="649">
        <v>55.23</v>
      </c>
    </row>
    <row r="14793" spans="1:10" hidden="1">
      <c r="A14793" s="141" t="s">
        <v>50114</v>
      </c>
      <c r="B14793" s="141" t="str">
        <f t="shared" si="231"/>
        <v>CURVA DE INVERSAO,90º,PARA ELETROCALHA PERFURADA OU LISA,150X100MM.FORNECIMENTO E COLOCACAOCURVA DE INVERSAO,90º,PARA ELETROCALHA PERFURADA OU LISA,150CURVA DE INVERSAO,90º,PARA ELETROCALHA PERFURADA OU LISA,150</v>
      </c>
      <c r="C14793" s="141" t="s">
        <v>50089</v>
      </c>
      <c r="D14793" s="141" t="s">
        <v>50112</v>
      </c>
      <c r="I14793" s="141" t="s">
        <v>14</v>
      </c>
      <c r="J14793" s="649">
        <v>62.76</v>
      </c>
    </row>
    <row r="14794" spans="1:10" hidden="1">
      <c r="A14794" s="141" t="s">
        <v>50115</v>
      </c>
      <c r="B14794" s="141" t="str">
        <f t="shared" si="231"/>
        <v>CURVA DE INVERSAO,90º,PARA ELETROCALHA PERFURADA OU LISA,150X100MM.FORNECIMENTO E COLOCACAOCURVA DE INVERSAO,90º,PARA ELETROCALHA PERFURADA OU LISA,150CURVA DE INVERSAO,90º,PARA ELETROCALHA PERFURADA OU LISA,150</v>
      </c>
      <c r="C14794" s="141" t="s">
        <v>50089</v>
      </c>
      <c r="D14794" s="141" t="s">
        <v>50112</v>
      </c>
      <c r="I14794" s="141" t="s">
        <v>14</v>
      </c>
      <c r="J14794" s="649">
        <v>59.59</v>
      </c>
    </row>
    <row r="14795" spans="1:10" hidden="1">
      <c r="A14795" s="141" t="s">
        <v>50116</v>
      </c>
      <c r="B14795" s="141" t="str">
        <f t="shared" si="231"/>
        <v>CURVA DE INVERSAO,90º,PARA ELETROCALHA PERFURADA OU LISA,200X100MM.FORNECIMENTO E COLOCACAOCURVA DE INVERSAO,90º,PARA ELETROCALHA PERFURADA OU LISA,200CURVA DE INVERSAO,90º,PARA ELETROCALHA PERFURADA OU LISA,200</v>
      </c>
      <c r="C14795" s="141" t="s">
        <v>50092</v>
      </c>
      <c r="D14795" s="141" t="s">
        <v>50112</v>
      </c>
      <c r="I14795" s="141" t="s">
        <v>14</v>
      </c>
      <c r="J14795" s="649">
        <v>74.52</v>
      </c>
    </row>
    <row r="14796" spans="1:10" hidden="1">
      <c r="A14796" s="141" t="s">
        <v>50117</v>
      </c>
      <c r="B14796" s="141" t="str">
        <f t="shared" si="231"/>
        <v>CURVA DE INVERSAO,90º,PARA ELETROCALHA PERFURADA OU LISA,200X100MM.FORNECIMENTO E COLOCACAOCURVA DE INVERSAO,90º,PARA ELETROCALHA PERFURADA OU LISA,200CURVA DE INVERSAO,90º,PARA ELETROCALHA PERFURADA OU LISA,200</v>
      </c>
      <c r="C14796" s="141" t="s">
        <v>50092</v>
      </c>
      <c r="D14796" s="141" t="s">
        <v>50112</v>
      </c>
      <c r="I14796" s="141" t="s">
        <v>14</v>
      </c>
      <c r="J14796" s="649">
        <v>71.349999999999994</v>
      </c>
    </row>
    <row r="14797" spans="1:10" hidden="1">
      <c r="A14797" s="141" t="s">
        <v>50118</v>
      </c>
      <c r="B14797" s="141" t="str">
        <f t="shared" si="231"/>
        <v>CURVA DE INVERSAO,90º,PARA ELETROCALHA PERFURADA OU LISA,300X100MM.FORNECIMENTO E COLOCACAOCURVA DE INVERSAO,90º,PARA ELETROCALHA PERFURADA OU LISA,300CURVA DE INVERSAO,90º,PARA ELETROCALHA PERFURADA OU LISA,300</v>
      </c>
      <c r="C14797" s="141" t="s">
        <v>50095</v>
      </c>
      <c r="D14797" s="141" t="s">
        <v>50112</v>
      </c>
      <c r="I14797" s="141" t="s">
        <v>14</v>
      </c>
      <c r="J14797" s="649">
        <v>88.22</v>
      </c>
    </row>
    <row r="14798" spans="1:10" hidden="1">
      <c r="A14798" s="141" t="s">
        <v>50119</v>
      </c>
      <c r="B14798" s="141" t="str">
        <f t="shared" si="231"/>
        <v>CURVA DE INVERSAO,90º,PARA ELETROCALHA PERFURADA OU LISA,300X100MM.FORNECIMENTO E COLOCACAOCURVA DE INVERSAO,90º,PARA ELETROCALHA PERFURADA OU LISA,300CURVA DE INVERSAO,90º,PARA ELETROCALHA PERFURADA OU LISA,300</v>
      </c>
      <c r="C14798" s="141" t="s">
        <v>50095</v>
      </c>
      <c r="D14798" s="141" t="s">
        <v>50112</v>
      </c>
      <c r="I14798" s="141" t="s">
        <v>14</v>
      </c>
      <c r="J14798" s="649">
        <v>85.05</v>
      </c>
    </row>
    <row r="14799" spans="1:10" hidden="1">
      <c r="A14799" s="141" t="s">
        <v>50120</v>
      </c>
      <c r="B14799" s="141" t="str">
        <f t="shared" si="231"/>
        <v>CURVA DE INVERSAO,90º,PARA ELETROCALHA PERFURADA OU LISA,400X100MM.FORNECIMENTO E COLOCACAOCURVA DE INVERSAO,90º,PARA ELETROCALHA PERFURADA OU LISA,400CURVA DE INVERSAO,90º,PARA ELETROCALHA PERFURADA OU LISA,400</v>
      </c>
      <c r="C14799" s="141" t="s">
        <v>50098</v>
      </c>
      <c r="D14799" s="141" t="s">
        <v>50112</v>
      </c>
      <c r="I14799" s="141" t="s">
        <v>14</v>
      </c>
      <c r="J14799" s="649">
        <v>99.43</v>
      </c>
    </row>
    <row r="14800" spans="1:10" hidden="1">
      <c r="A14800" s="141" t="s">
        <v>50121</v>
      </c>
      <c r="B14800" s="141" t="str">
        <f t="shared" si="231"/>
        <v>CURVA DE INVERSAO,90º,PARA ELETROCALHA PERFURADA OU LISA,400X100MM.FORNECIMENTO E COLOCACAOCURVA DE INVERSAO,90º,PARA ELETROCALHA PERFURADA OU LISA,400CURVA DE INVERSAO,90º,PARA ELETROCALHA PERFURADA OU LISA,400</v>
      </c>
      <c r="C14800" s="141" t="s">
        <v>50098</v>
      </c>
      <c r="D14800" s="141" t="s">
        <v>50112</v>
      </c>
      <c r="I14800" s="141" t="s">
        <v>14</v>
      </c>
      <c r="J14800" s="649">
        <v>96.26</v>
      </c>
    </row>
    <row r="14801" spans="1:10" hidden="1">
      <c r="A14801" s="141" t="s">
        <v>50122</v>
      </c>
      <c r="B14801" s="141" t="str">
        <f t="shared" si="231"/>
        <v>TE HORIZONTAL,90º,PARA ELETROCALHA PERFURADA OU LISA,50X50MM.FORNECIMENTO E COLOCACAOTE HORIZONTAL,90º,PARA ELETROCALHA PERFURADA OU LISA,50X50MMTE HORIZONTAL,90º,PARA ELETROCALHA PERFURADA OU LISA,50X50MM</v>
      </c>
      <c r="C14801" s="141" t="s">
        <v>50123</v>
      </c>
      <c r="D14801" s="141" t="s">
        <v>36638</v>
      </c>
      <c r="I14801" s="141" t="s">
        <v>14</v>
      </c>
      <c r="J14801" s="649">
        <v>41.14</v>
      </c>
    </row>
    <row r="14802" spans="1:10" hidden="1">
      <c r="A14802" s="141" t="s">
        <v>50124</v>
      </c>
      <c r="B14802" s="141" t="str">
        <f t="shared" si="231"/>
        <v>TE HORIZONTAL,90º,PARA ELETROCALHA PERFURADA OU LISA,50X50MM.FORNECIMENTO E COLOCACAOTE HORIZONTAL,90º,PARA ELETROCALHA PERFURADA OU LISA,50X50MMTE HORIZONTAL,90º,PARA ELETROCALHA PERFURADA OU LISA,50X50MM</v>
      </c>
      <c r="C14802" s="141" t="s">
        <v>50123</v>
      </c>
      <c r="D14802" s="141" t="s">
        <v>36638</v>
      </c>
      <c r="I14802" s="141" t="s">
        <v>14</v>
      </c>
      <c r="J14802" s="649">
        <v>37.97</v>
      </c>
    </row>
    <row r="14803" spans="1:10" hidden="1">
      <c r="A14803" s="141" t="s">
        <v>50125</v>
      </c>
      <c r="B14803" s="141" t="str">
        <f t="shared" si="231"/>
        <v>TE HORIZONTAL,90º,PARA ELETROCALHA PERFURADA OU LISA,100X50MM.FORNECIMENTO E COLOCACAOTE HORIZONTAL,90º,PARA ELETROCALHA PERFURADA OU LISA,100X50MTE HORIZONTAL,90º,PARA ELETROCALHA PERFURADA OU LISA,100X50M</v>
      </c>
      <c r="C14803" s="141" t="s">
        <v>50126</v>
      </c>
      <c r="D14803" s="141" t="s">
        <v>44639</v>
      </c>
      <c r="I14803" s="141" t="s">
        <v>14</v>
      </c>
      <c r="J14803" s="649">
        <v>48.52</v>
      </c>
    </row>
    <row r="14804" spans="1:10" hidden="1">
      <c r="A14804" s="141" t="s">
        <v>50127</v>
      </c>
      <c r="B14804" s="141" t="str">
        <f t="shared" si="231"/>
        <v>TE HORIZONTAL,90º,PARA ELETROCALHA PERFURADA OU LISA,100X50MM.FORNECIMENTO E COLOCACAOTE HORIZONTAL,90º,PARA ELETROCALHA PERFURADA OU LISA,100X50MTE HORIZONTAL,90º,PARA ELETROCALHA PERFURADA OU LISA,100X50M</v>
      </c>
      <c r="C14804" s="141" t="s">
        <v>50126</v>
      </c>
      <c r="D14804" s="141" t="s">
        <v>44639</v>
      </c>
      <c r="I14804" s="141" t="s">
        <v>14</v>
      </c>
      <c r="J14804" s="649">
        <v>45.35</v>
      </c>
    </row>
    <row r="14805" spans="1:10" hidden="1">
      <c r="A14805" s="141" t="s">
        <v>50128</v>
      </c>
      <c r="B14805" s="141" t="str">
        <f t="shared" si="231"/>
        <v>TE HORIZONTAL,90º,PARA ELETROCALHA PERFURADA OU LISA,150X50MM.FORNECIMENTO E COLOCACAOTE HORIZONTAL,90º,PARA ELETROCALHA PERFURADA OU LISA,150X50MTE HORIZONTAL,90º,PARA ELETROCALHA PERFURADA OU LISA,150X50M</v>
      </c>
      <c r="C14805" s="141" t="s">
        <v>50129</v>
      </c>
      <c r="D14805" s="141" t="s">
        <v>44639</v>
      </c>
      <c r="I14805" s="141" t="s">
        <v>14</v>
      </c>
      <c r="J14805" s="649">
        <v>62.15</v>
      </c>
    </row>
    <row r="14806" spans="1:10" hidden="1">
      <c r="A14806" s="141" t="s">
        <v>50130</v>
      </c>
      <c r="B14806" s="141" t="str">
        <f t="shared" si="231"/>
        <v>TE HORIZONTAL,90º,PARA ELETROCALHA PERFURADA OU LISA,150X50MM.FORNECIMENTO E COLOCACAOTE HORIZONTAL,90º,PARA ELETROCALHA PERFURADA OU LISA,150X50MTE HORIZONTAL,90º,PARA ELETROCALHA PERFURADA OU LISA,150X50M</v>
      </c>
      <c r="C14806" s="141" t="s">
        <v>50129</v>
      </c>
      <c r="D14806" s="141" t="s">
        <v>44639</v>
      </c>
      <c r="I14806" s="141" t="s">
        <v>14</v>
      </c>
      <c r="J14806" s="649">
        <v>58.98</v>
      </c>
    </row>
    <row r="14807" spans="1:10" hidden="1">
      <c r="A14807" s="141" t="s">
        <v>50131</v>
      </c>
      <c r="B14807" s="141" t="str">
        <f t="shared" si="231"/>
        <v>TE HORIZONTAL,90º,PARA ELETROCALHA PERFURADA OU LISA,200X50MM.FORNECIMENTO E COLOCACAOTE HORIZONTAL,90º,PARA ELETROCALHA PERFURADA OU LISA,200X50MTE HORIZONTAL,90º,PARA ELETROCALHA PERFURADA OU LISA,200X50M</v>
      </c>
      <c r="C14807" s="141" t="s">
        <v>50132</v>
      </c>
      <c r="D14807" s="141" t="s">
        <v>44639</v>
      </c>
      <c r="I14807" s="141" t="s">
        <v>14</v>
      </c>
      <c r="J14807" s="649">
        <v>72.95</v>
      </c>
    </row>
    <row r="14808" spans="1:10" hidden="1">
      <c r="A14808" s="141" t="s">
        <v>50133</v>
      </c>
      <c r="B14808" s="141" t="str">
        <f t="shared" si="231"/>
        <v>TE HORIZONTAL,90º,PARA ELETROCALHA PERFURADA OU LISA,200X50MM.FORNECIMENTO E COLOCACAOTE HORIZONTAL,90º,PARA ELETROCALHA PERFURADA OU LISA,200X50MTE HORIZONTAL,90º,PARA ELETROCALHA PERFURADA OU LISA,200X50M</v>
      </c>
      <c r="C14808" s="141" t="s">
        <v>50132</v>
      </c>
      <c r="D14808" s="141" t="s">
        <v>44639</v>
      </c>
      <c r="I14808" s="141" t="s">
        <v>14</v>
      </c>
      <c r="J14808" s="649">
        <v>69.78</v>
      </c>
    </row>
    <row r="14809" spans="1:10" hidden="1">
      <c r="A14809" s="141" t="s">
        <v>50134</v>
      </c>
      <c r="B14809" s="141" t="str">
        <f t="shared" si="231"/>
        <v>TE HORIZONTAL,90º,PARA ELETROCALHA PERFURADA OU LISA,300X50MM.FORNECIMENTO E COLOCACAOTE HORIZONTAL,90º,PARA ELETROCALHA PERFURADA OU LISA,300X50MTE HORIZONTAL,90º,PARA ELETROCALHA PERFURADA OU LISA,300X50M</v>
      </c>
      <c r="C14809" s="141" t="s">
        <v>50135</v>
      </c>
      <c r="D14809" s="141" t="s">
        <v>44639</v>
      </c>
      <c r="I14809" s="141" t="s">
        <v>14</v>
      </c>
      <c r="J14809" s="649">
        <v>91.7</v>
      </c>
    </row>
    <row r="14810" spans="1:10" hidden="1">
      <c r="A14810" s="141" t="s">
        <v>50136</v>
      </c>
      <c r="B14810" s="141" t="str">
        <f t="shared" si="231"/>
        <v>TE HORIZONTAL,90º,PARA ELETROCALHA PERFURADA OU LISA,300X50MM.FORNECIMENTO E COLOCACAOTE HORIZONTAL,90º,PARA ELETROCALHA PERFURADA OU LISA,300X50MTE HORIZONTAL,90º,PARA ELETROCALHA PERFURADA OU LISA,300X50M</v>
      </c>
      <c r="C14810" s="141" t="s">
        <v>50135</v>
      </c>
      <c r="D14810" s="141" t="s">
        <v>44639</v>
      </c>
      <c r="I14810" s="141" t="s">
        <v>14</v>
      </c>
      <c r="J14810" s="649">
        <v>88.53</v>
      </c>
    </row>
    <row r="14811" spans="1:10" hidden="1">
      <c r="A14811" s="141" t="s">
        <v>50137</v>
      </c>
      <c r="B14811" s="141" t="str">
        <f t="shared" si="231"/>
        <v>TE HORIZONTAL,90º,PARA ELETROCALHA PERFURADA OU LISA,400X50MM.FORNECIMENTO E COLOCACAOTE HORIZONTAL,90º,PARA ELETROCALHA PERFURADA OU LISA,400X50MTE HORIZONTAL,90º,PARA ELETROCALHA PERFURADA OU LISA,400X50M</v>
      </c>
      <c r="C14811" s="141" t="s">
        <v>50138</v>
      </c>
      <c r="D14811" s="141" t="s">
        <v>44639</v>
      </c>
      <c r="I14811" s="141" t="s">
        <v>14</v>
      </c>
      <c r="J14811" s="649">
        <v>100.97</v>
      </c>
    </row>
    <row r="14812" spans="1:10" hidden="1">
      <c r="A14812" s="141" t="s">
        <v>50139</v>
      </c>
      <c r="B14812" s="141" t="str">
        <f t="shared" si="231"/>
        <v>TE HORIZONTAL,90º,PARA ELETROCALHA PERFURADA OU LISA,400X50MM.FORNECIMENTO E COLOCACAOTE HORIZONTAL,90º,PARA ELETROCALHA PERFURADA OU LISA,400X50MTE HORIZONTAL,90º,PARA ELETROCALHA PERFURADA OU LISA,400X50M</v>
      </c>
      <c r="C14812" s="141" t="s">
        <v>50138</v>
      </c>
      <c r="D14812" s="141" t="s">
        <v>44639</v>
      </c>
      <c r="I14812" s="141" t="s">
        <v>14</v>
      </c>
      <c r="J14812" s="649">
        <v>97.8</v>
      </c>
    </row>
    <row r="14813" spans="1:10" hidden="1">
      <c r="A14813" s="141" t="s">
        <v>50140</v>
      </c>
      <c r="B14813" s="141" t="str">
        <f t="shared" si="231"/>
        <v>TE HORIZONTAL,90º,PARA ELETROCALHA PERFURADA OU LISA,100X75MM.FORNECIMENTO E COLOCACAOTE HORIZONTAL,90º,PARA ELETROCALHA PERFURADA OU LISA,100X75MTE HORIZONTAL,90º,PARA ELETROCALHA PERFURADA OU LISA,100X75M</v>
      </c>
      <c r="C14813" s="141" t="s">
        <v>50141</v>
      </c>
      <c r="D14813" s="141" t="s">
        <v>44639</v>
      </c>
      <c r="I14813" s="141" t="s">
        <v>14</v>
      </c>
      <c r="J14813" s="649">
        <v>57.94</v>
      </c>
    </row>
    <row r="14814" spans="1:10" hidden="1">
      <c r="A14814" s="141" t="s">
        <v>50142</v>
      </c>
      <c r="B14814" s="141" t="str">
        <f t="shared" si="231"/>
        <v>TE HORIZONTAL,90º,PARA ELETROCALHA PERFURADA OU LISA,100X75MM.FORNECIMENTO E COLOCACAOTE HORIZONTAL,90º,PARA ELETROCALHA PERFURADA OU LISA,100X75MTE HORIZONTAL,90º,PARA ELETROCALHA PERFURADA OU LISA,100X75M</v>
      </c>
      <c r="C14814" s="141" t="s">
        <v>50141</v>
      </c>
      <c r="D14814" s="141" t="s">
        <v>44639</v>
      </c>
      <c r="I14814" s="141" t="s">
        <v>14</v>
      </c>
      <c r="J14814" s="649">
        <v>54.77</v>
      </c>
    </row>
    <row r="14815" spans="1:10" hidden="1">
      <c r="A14815" s="141" t="s">
        <v>50143</v>
      </c>
      <c r="B14815" s="141" t="str">
        <f t="shared" si="231"/>
        <v>TE HORIZONTAL,90º,PARA ELETROCALHA PERFURADA OU LISA,150X75MM.FORNECIMENTO E COLOCACAOTE HORIZONTAL,90º,PARA ELETROCALHA PERFURADA OU LISA,150X75MTE HORIZONTAL,90º,PARA ELETROCALHA PERFURADA OU LISA,150X75M</v>
      </c>
      <c r="C14815" s="141" t="s">
        <v>50144</v>
      </c>
      <c r="D14815" s="141" t="s">
        <v>44639</v>
      </c>
      <c r="I14815" s="141" t="s">
        <v>14</v>
      </c>
      <c r="J14815" s="649">
        <v>76.349999999999994</v>
      </c>
    </row>
    <row r="14816" spans="1:10" hidden="1">
      <c r="A14816" s="141" t="s">
        <v>50145</v>
      </c>
      <c r="B14816" s="141" t="str">
        <f t="shared" si="231"/>
        <v>TE HORIZONTAL,90º,PARA ELETROCALHA PERFURADA OU LISA,150X75MM.FORNECIMENTO E COLOCACAOTE HORIZONTAL,90º,PARA ELETROCALHA PERFURADA OU LISA,150X75MTE HORIZONTAL,90º,PARA ELETROCALHA PERFURADA OU LISA,150X75M</v>
      </c>
      <c r="C14816" s="141" t="s">
        <v>50144</v>
      </c>
      <c r="D14816" s="141" t="s">
        <v>44639</v>
      </c>
      <c r="I14816" s="141" t="s">
        <v>14</v>
      </c>
      <c r="J14816" s="649">
        <v>73.180000000000007</v>
      </c>
    </row>
    <row r="14817" spans="1:10" hidden="1">
      <c r="A14817" s="141" t="s">
        <v>50146</v>
      </c>
      <c r="B14817" s="141" t="str">
        <f t="shared" si="231"/>
        <v>TE HORIZONTAL,90º,PARA ELETROCALHA PERFURADA OU LISA,200X75MM.FORNECIMENTO E COLOCACAOTE HORIZONTAL,90º,PARA ELETROCALHA PERFURADA OU LISA,200X75MTE HORIZONTAL,90º,PARA ELETROCALHA PERFURADA OU LISA,200X75M</v>
      </c>
      <c r="C14817" s="141" t="s">
        <v>50147</v>
      </c>
      <c r="D14817" s="141" t="s">
        <v>44639</v>
      </c>
      <c r="I14817" s="141" t="s">
        <v>14</v>
      </c>
      <c r="J14817" s="649">
        <v>83.3</v>
      </c>
    </row>
    <row r="14818" spans="1:10" hidden="1">
      <c r="A14818" s="141" t="s">
        <v>50148</v>
      </c>
      <c r="B14818" s="141" t="str">
        <f t="shared" si="231"/>
        <v>TE HORIZONTAL,90º,PARA ELETROCALHA PERFURADA OU LISA,200X75MM.FORNECIMENTO E COLOCACAOTE HORIZONTAL,90º,PARA ELETROCALHA PERFURADA OU LISA,200X75MTE HORIZONTAL,90º,PARA ELETROCALHA PERFURADA OU LISA,200X75M</v>
      </c>
      <c r="C14818" s="141" t="s">
        <v>50147</v>
      </c>
      <c r="D14818" s="141" t="s">
        <v>44639</v>
      </c>
      <c r="I14818" s="141" t="s">
        <v>14</v>
      </c>
      <c r="J14818" s="649">
        <v>80.13</v>
      </c>
    </row>
    <row r="14819" spans="1:10" hidden="1">
      <c r="A14819" s="141" t="s">
        <v>50149</v>
      </c>
      <c r="B14819" s="141" t="str">
        <f t="shared" si="231"/>
        <v>TE HORIZONTAL,90º,PARA ELETROCALHA PERFURADA OU LISA,300X75MM.FORNECIMENTO E COLOCACAOTE HORIZONTAL,90º,PARA ELETROCALHA PERFURADA OU LISA,300X75MTE HORIZONTAL,90º,PARA ELETROCALHA PERFURADA OU LISA,300X75M</v>
      </c>
      <c r="C14819" s="141" t="s">
        <v>50150</v>
      </c>
      <c r="D14819" s="141" t="s">
        <v>44639</v>
      </c>
      <c r="I14819" s="141" t="s">
        <v>14</v>
      </c>
      <c r="J14819" s="649">
        <v>96.65</v>
      </c>
    </row>
    <row r="14820" spans="1:10" hidden="1">
      <c r="A14820" s="141" t="s">
        <v>50151</v>
      </c>
      <c r="B14820" s="141" t="str">
        <f t="shared" si="231"/>
        <v>TE HORIZONTAL,90º,PARA ELETROCALHA PERFURADA OU LISA,300X75MM.FORNECIMENTO E COLOCACAOTE HORIZONTAL,90º,PARA ELETROCALHA PERFURADA OU LISA,300X75MTE HORIZONTAL,90º,PARA ELETROCALHA PERFURADA OU LISA,300X75M</v>
      </c>
      <c r="C14820" s="141" t="s">
        <v>50150</v>
      </c>
      <c r="D14820" s="141" t="s">
        <v>44639</v>
      </c>
      <c r="I14820" s="141" t="s">
        <v>14</v>
      </c>
      <c r="J14820" s="649">
        <v>93.49</v>
      </c>
    </row>
    <row r="14821" spans="1:10" hidden="1">
      <c r="A14821" s="141" t="s">
        <v>50152</v>
      </c>
      <c r="B14821" s="141" t="str">
        <f t="shared" si="231"/>
        <v>TE HORIZONTAL,90º,PARA ELETROCALHA PERFURADA OU LISA,400X75MM.FORNECIMENTO E COLOCACAOTE HORIZONTAL,90º,PARA ELETROCALHA PERFURADA OU LISA,400X75MTE HORIZONTAL,90º,PARA ELETROCALHA PERFURADA OU LISA,400X75M</v>
      </c>
      <c r="C14821" s="141" t="s">
        <v>50153</v>
      </c>
      <c r="D14821" s="141" t="s">
        <v>44639</v>
      </c>
      <c r="I14821" s="141" t="s">
        <v>14</v>
      </c>
      <c r="J14821" s="649">
        <v>145.53</v>
      </c>
    </row>
    <row r="14822" spans="1:10" hidden="1">
      <c r="A14822" s="141" t="s">
        <v>50154</v>
      </c>
      <c r="B14822" s="141" t="str">
        <f t="shared" si="231"/>
        <v>TE HORIZONTAL,90º,PARA ELETROCALHA PERFURADA OU LISA,400X75MM.FORNECIMENTO E COLOCACAOTE HORIZONTAL,90º,PARA ELETROCALHA PERFURADA OU LISA,400X75MTE HORIZONTAL,90º,PARA ELETROCALHA PERFURADA OU LISA,400X75M</v>
      </c>
      <c r="C14822" s="141" t="s">
        <v>50153</v>
      </c>
      <c r="D14822" s="141" t="s">
        <v>44639</v>
      </c>
      <c r="I14822" s="141" t="s">
        <v>14</v>
      </c>
      <c r="J14822" s="649">
        <v>142.36000000000001</v>
      </c>
    </row>
    <row r="14823" spans="1:10" hidden="1">
      <c r="A14823" s="141" t="s">
        <v>50155</v>
      </c>
      <c r="B14823" s="141" t="str">
        <f t="shared" si="231"/>
        <v>TE HORIZONTAL,90º,PARA ELETROCALHA PERFURADA OU LISA,100X100MM.FORNECIMENTO E COLOCACAOTE HORIZONTAL,90º,PARA ELETROCALHA PERFURADA OU LISA,100X100TE HORIZONTAL,90º,PARA ELETROCALHA PERFURADA OU LISA,100X100</v>
      </c>
      <c r="C14823" s="141" t="s">
        <v>50156</v>
      </c>
      <c r="D14823" s="141" t="s">
        <v>50157</v>
      </c>
      <c r="I14823" s="141" t="s">
        <v>14</v>
      </c>
      <c r="J14823" s="649">
        <v>64.41</v>
      </c>
    </row>
    <row r="14824" spans="1:10" hidden="1">
      <c r="A14824" s="141" t="s">
        <v>50158</v>
      </c>
      <c r="B14824" s="141" t="str">
        <f t="shared" si="231"/>
        <v>TE HORIZONTAL,90º,PARA ELETROCALHA PERFURADA OU LISA,100X100MM.FORNECIMENTO E COLOCACAOTE HORIZONTAL,90º,PARA ELETROCALHA PERFURADA OU LISA,100X100TE HORIZONTAL,90º,PARA ELETROCALHA PERFURADA OU LISA,100X100</v>
      </c>
      <c r="C14824" s="141" t="s">
        <v>50156</v>
      </c>
      <c r="D14824" s="141" t="s">
        <v>50157</v>
      </c>
      <c r="I14824" s="141" t="s">
        <v>14</v>
      </c>
      <c r="J14824" s="649">
        <v>61.24</v>
      </c>
    </row>
    <row r="14825" spans="1:10" hidden="1">
      <c r="A14825" s="141" t="s">
        <v>50159</v>
      </c>
      <c r="B14825" s="141" t="str">
        <f t="shared" si="231"/>
        <v>TE HORIZONTAL,90º,PARA ELETROCALHA PERFURADA OU LISA,150X100MM.FORNECIMENTO E COLOCACAOTE HORIZONTAL,90º,PARA ELETROCALHA PERFURADA OU LISA,150X100TE HORIZONTAL,90º,PARA ELETROCALHA PERFURADA OU LISA,150X100</v>
      </c>
      <c r="C14825" s="141" t="s">
        <v>50160</v>
      </c>
      <c r="D14825" s="141" t="s">
        <v>50157</v>
      </c>
      <c r="I14825" s="141" t="s">
        <v>14</v>
      </c>
      <c r="J14825" s="649">
        <v>71.489999999999995</v>
      </c>
    </row>
    <row r="14826" spans="1:10" hidden="1">
      <c r="A14826" s="141" t="s">
        <v>50161</v>
      </c>
      <c r="B14826" s="141" t="str">
        <f t="shared" si="231"/>
        <v>TE HORIZONTAL,90º,PARA ELETROCALHA PERFURADA OU LISA,150X100MM.FORNECIMENTO E COLOCACAOTE HORIZONTAL,90º,PARA ELETROCALHA PERFURADA OU LISA,150X100TE HORIZONTAL,90º,PARA ELETROCALHA PERFURADA OU LISA,150X100</v>
      </c>
      <c r="C14826" s="141" t="s">
        <v>50160</v>
      </c>
      <c r="D14826" s="141" t="s">
        <v>50157</v>
      </c>
      <c r="I14826" s="141" t="s">
        <v>14</v>
      </c>
      <c r="J14826" s="649">
        <v>68.319999999999993</v>
      </c>
    </row>
    <row r="14827" spans="1:10" hidden="1">
      <c r="A14827" s="141" t="s">
        <v>50162</v>
      </c>
      <c r="B14827" s="141" t="str">
        <f t="shared" si="231"/>
        <v>TE HORIZONTAL,90º,PARA ELETROCALHA PERFURADA OU LISA,200X100MM.FORNECIMENTO E COLOCACAOTE HORIZONTAL,90º,PARA ELETROCALHA PERFURADA OU LISA,200X100TE HORIZONTAL,90º,PARA ELETROCALHA PERFURADA OU LISA,200X100</v>
      </c>
      <c r="C14827" s="141" t="s">
        <v>50163</v>
      </c>
      <c r="D14827" s="141" t="s">
        <v>50157</v>
      </c>
      <c r="I14827" s="141" t="s">
        <v>14</v>
      </c>
      <c r="J14827" s="649">
        <v>80.77</v>
      </c>
    </row>
    <row r="14828" spans="1:10" hidden="1">
      <c r="A14828" s="141" t="s">
        <v>50164</v>
      </c>
      <c r="B14828" s="141" t="str">
        <f t="shared" si="231"/>
        <v>TE HORIZONTAL,90º,PARA ELETROCALHA PERFURADA OU LISA,200X100MM.FORNECIMENTO E COLOCACAOTE HORIZONTAL,90º,PARA ELETROCALHA PERFURADA OU LISA,200X100TE HORIZONTAL,90º,PARA ELETROCALHA PERFURADA OU LISA,200X100</v>
      </c>
      <c r="C14828" s="141" t="s">
        <v>50163</v>
      </c>
      <c r="D14828" s="141" t="s">
        <v>50157</v>
      </c>
      <c r="I14828" s="141" t="s">
        <v>14</v>
      </c>
      <c r="J14828" s="649">
        <v>77.599999999999994</v>
      </c>
    </row>
    <row r="14829" spans="1:10" hidden="1">
      <c r="A14829" s="141" t="s">
        <v>50165</v>
      </c>
      <c r="B14829" s="141" t="str">
        <f t="shared" si="231"/>
        <v>TE HORIZONTAL,90º,PARA ELETROCALHA PERFURADA OU LISA,300X100MM.FORNECIMENTO E COLOCACAOTE HORIZONTAL,90º,PARA ELETROCALHA PERFURADA OU LISA,300X100TE HORIZONTAL,90º,PARA ELETROCALHA PERFURADA OU LISA,300X100</v>
      </c>
      <c r="C14829" s="141" t="s">
        <v>50166</v>
      </c>
      <c r="D14829" s="141" t="s">
        <v>50157</v>
      </c>
      <c r="I14829" s="141" t="s">
        <v>14</v>
      </c>
      <c r="J14829" s="649">
        <v>95.77</v>
      </c>
    </row>
    <row r="14830" spans="1:10" hidden="1">
      <c r="A14830" s="141" t="s">
        <v>50167</v>
      </c>
      <c r="B14830" s="141" t="str">
        <f t="shared" si="231"/>
        <v>TE HORIZONTAL,90º,PARA ELETROCALHA PERFURADA OU LISA,300X100MM.FORNECIMENTO E COLOCACAOTE HORIZONTAL,90º,PARA ELETROCALHA PERFURADA OU LISA,300X100TE HORIZONTAL,90º,PARA ELETROCALHA PERFURADA OU LISA,300X100</v>
      </c>
      <c r="C14830" s="141" t="s">
        <v>50166</v>
      </c>
      <c r="D14830" s="141" t="s">
        <v>50157</v>
      </c>
      <c r="I14830" s="141" t="s">
        <v>14</v>
      </c>
      <c r="J14830" s="649">
        <v>92.6</v>
      </c>
    </row>
    <row r="14831" spans="1:10" hidden="1">
      <c r="A14831" s="141" t="s">
        <v>50168</v>
      </c>
      <c r="B14831" s="141" t="str">
        <f t="shared" si="231"/>
        <v>TE HORIZONTAL,90º,PARA ELETROCALHA PERFURADA OU LISA,400X100MM.FORNECIMENTO E COLOCACAOTE HORIZONTAL,90º,PARA ELETROCALHA PERFURADA OU LISA,400X100TE HORIZONTAL,90º,PARA ELETROCALHA PERFURADA OU LISA,400X100</v>
      </c>
      <c r="C14831" s="141" t="s">
        <v>50169</v>
      </c>
      <c r="D14831" s="141" t="s">
        <v>50157</v>
      </c>
      <c r="I14831" s="141" t="s">
        <v>14</v>
      </c>
      <c r="J14831" s="649">
        <v>126.67</v>
      </c>
    </row>
    <row r="14832" spans="1:10" hidden="1">
      <c r="A14832" s="141" t="s">
        <v>50170</v>
      </c>
      <c r="B14832" s="141" t="str">
        <f t="shared" si="231"/>
        <v>TE HORIZONTAL,90º,PARA ELETROCALHA PERFURADA OU LISA,400X100MM.FORNECIMENTO E COLOCACAOTE HORIZONTAL,90º,PARA ELETROCALHA PERFURADA OU LISA,400X100TE HORIZONTAL,90º,PARA ELETROCALHA PERFURADA OU LISA,400X100</v>
      </c>
      <c r="C14832" s="141" t="s">
        <v>50169</v>
      </c>
      <c r="D14832" s="141" t="s">
        <v>50157</v>
      </c>
      <c r="I14832" s="141" t="s">
        <v>14</v>
      </c>
      <c r="J14832" s="649">
        <v>123.5</v>
      </c>
    </row>
    <row r="14833" spans="1:10" hidden="1">
      <c r="A14833" s="141" t="s">
        <v>50171</v>
      </c>
      <c r="B14833" s="141" t="str">
        <f t="shared" si="231"/>
        <v>TE VERTICAL DE DERIVACAO OU LATERAL,PARA ELETROCALHA PERFURADA OU LISA,50X50MM.FORNECIMENTO E COLOCACAOTE VERTICAL DE DERIVACAO OU LATERAL,PARA ELETROCALHA PERFURATE VERTICAL DE DERIVACAO OU LATERAL,PARA ELETROCALHA PERFURA</v>
      </c>
      <c r="C14833" s="141" t="s">
        <v>50172</v>
      </c>
      <c r="D14833" s="141" t="s">
        <v>50173</v>
      </c>
      <c r="I14833" s="141" t="s">
        <v>14</v>
      </c>
      <c r="J14833" s="649">
        <v>46.44</v>
      </c>
    </row>
    <row r="14834" spans="1:10" hidden="1">
      <c r="A14834" s="141" t="s">
        <v>50174</v>
      </c>
      <c r="B14834" s="141" t="str">
        <f t="shared" si="231"/>
        <v>TE VERTICAL DE DERIVACAO OU LATERAL,PARA ELETROCALHA PERFURADA OU LISA,50X50MM.FORNECIMENTO E COLOCACAOTE VERTICAL DE DERIVACAO OU LATERAL,PARA ELETROCALHA PERFURATE VERTICAL DE DERIVACAO OU LATERAL,PARA ELETROCALHA PERFURA</v>
      </c>
      <c r="C14834" s="141" t="s">
        <v>50172</v>
      </c>
      <c r="D14834" s="141" t="s">
        <v>50173</v>
      </c>
      <c r="I14834" s="141" t="s">
        <v>14</v>
      </c>
      <c r="J14834" s="649">
        <v>43.27</v>
      </c>
    </row>
    <row r="14835" spans="1:10" hidden="1">
      <c r="A14835" s="141" t="s">
        <v>50175</v>
      </c>
      <c r="B14835" s="141" t="str">
        <f t="shared" si="231"/>
        <v>TE VERTICAL DE DERIVACAO OU LATERAL,PARA ELETROCALHA PERFURADA OU LISA,100X50MM.FORNECIMENTO E COLOCACAOTE VERTICAL DE DERIVACAO OU LATERAL,PARA ELETROCALHA PERFURATE VERTICAL DE DERIVACAO OU LATERAL,PARA ELETROCALHA PERFURA</v>
      </c>
      <c r="C14835" s="141" t="s">
        <v>50172</v>
      </c>
      <c r="D14835" s="141" t="s">
        <v>50176</v>
      </c>
      <c r="I14835" s="141" t="s">
        <v>14</v>
      </c>
      <c r="J14835" s="649">
        <v>53.6</v>
      </c>
    </row>
    <row r="14836" spans="1:10" hidden="1">
      <c r="A14836" s="141" t="s">
        <v>50177</v>
      </c>
      <c r="B14836" s="141" t="str">
        <f t="shared" si="231"/>
        <v>TE VERTICAL DE DERIVACAO OU LATERAL,PARA ELETROCALHA PERFURADA OU LISA,100X50MM.FORNECIMENTO E COLOCACAOTE VERTICAL DE DERIVACAO OU LATERAL,PARA ELETROCALHA PERFURATE VERTICAL DE DERIVACAO OU LATERAL,PARA ELETROCALHA PERFURA</v>
      </c>
      <c r="C14836" s="141" t="s">
        <v>50172</v>
      </c>
      <c r="D14836" s="141" t="s">
        <v>50176</v>
      </c>
      <c r="I14836" s="141" t="s">
        <v>14</v>
      </c>
      <c r="J14836" s="649">
        <v>50.43</v>
      </c>
    </row>
    <row r="14837" spans="1:10" hidden="1">
      <c r="A14837" s="141" t="s">
        <v>50178</v>
      </c>
      <c r="B14837" s="141" t="str">
        <f t="shared" si="231"/>
        <v>TE VERTICAL DE DERIVACAO OU LATERAL,PARA ELETROCALHA PERFURADA OU LISA,150X50MM.FORNECIMENTO E COLOCACAOTE VERTICAL DE DERIVACAO OU LATERAL,PARA ELETROCALHA PERFURATE VERTICAL DE DERIVACAO OU LATERAL,PARA ELETROCALHA PERFURA</v>
      </c>
      <c r="C14837" s="141" t="s">
        <v>50172</v>
      </c>
      <c r="D14837" s="141" t="s">
        <v>50179</v>
      </c>
      <c r="I14837" s="141" t="s">
        <v>14</v>
      </c>
      <c r="J14837" s="649">
        <v>74.22</v>
      </c>
    </row>
    <row r="14838" spans="1:10" hidden="1">
      <c r="A14838" s="141" t="s">
        <v>50180</v>
      </c>
      <c r="B14838" s="141" t="str">
        <f t="shared" si="231"/>
        <v>TE VERTICAL DE DERIVACAO OU LATERAL,PARA ELETROCALHA PERFURADA OU LISA,150X50MM.FORNECIMENTO E COLOCACAOTE VERTICAL DE DERIVACAO OU LATERAL,PARA ELETROCALHA PERFURATE VERTICAL DE DERIVACAO OU LATERAL,PARA ELETROCALHA PERFURA</v>
      </c>
      <c r="C14838" s="141" t="s">
        <v>50172</v>
      </c>
      <c r="D14838" s="141" t="s">
        <v>50179</v>
      </c>
      <c r="I14838" s="141" t="s">
        <v>14</v>
      </c>
      <c r="J14838" s="649">
        <v>71.05</v>
      </c>
    </row>
    <row r="14839" spans="1:10" hidden="1">
      <c r="A14839" s="141" t="s">
        <v>50181</v>
      </c>
      <c r="B14839" s="141" t="str">
        <f t="shared" si="231"/>
        <v>TE VERTICAL DE DERIVACAO OU LATERAL,PARA ELETROCALHA PERFURADA OU LISA,200X50MM.FORNECIMENTO E COLOCACAOTE VERTICAL DE DERIVACAO OU LATERAL,PARA ELETROCALHA PERFURATE VERTICAL DE DERIVACAO OU LATERAL,PARA ELETROCALHA PERFURA</v>
      </c>
      <c r="C14839" s="141" t="s">
        <v>50172</v>
      </c>
      <c r="D14839" s="141" t="s">
        <v>50182</v>
      </c>
      <c r="I14839" s="141" t="s">
        <v>14</v>
      </c>
      <c r="J14839" s="649">
        <v>85.7</v>
      </c>
    </row>
    <row r="14840" spans="1:10" hidden="1">
      <c r="A14840" s="141" t="s">
        <v>50183</v>
      </c>
      <c r="B14840" s="141" t="str">
        <f t="shared" si="231"/>
        <v>TE VERTICAL DE DERIVACAO OU LATERAL,PARA ELETROCALHA PERFURADA OU LISA,200X50MM.FORNECIMENTO E COLOCACAOTE VERTICAL DE DERIVACAO OU LATERAL,PARA ELETROCALHA PERFURATE VERTICAL DE DERIVACAO OU LATERAL,PARA ELETROCALHA PERFURA</v>
      </c>
      <c r="C14840" s="141" t="s">
        <v>50172</v>
      </c>
      <c r="D14840" s="141" t="s">
        <v>50182</v>
      </c>
      <c r="I14840" s="141" t="s">
        <v>14</v>
      </c>
      <c r="J14840" s="649">
        <v>82.54</v>
      </c>
    </row>
    <row r="14841" spans="1:10" hidden="1">
      <c r="A14841" s="141" t="s">
        <v>50184</v>
      </c>
      <c r="B14841" s="141" t="str">
        <f t="shared" si="231"/>
        <v>TE VERTICAL DE DERIVACAO OU LATERAL,PARA ELETROCALHA PERFURADA OU LISA,300X50MM.FORNECIMENTO E COLOCACAOTE VERTICAL DE DERIVACAO OU LATERAL,PARA ELETROCALHA PERFURATE VERTICAL DE DERIVACAO OU LATERAL,PARA ELETROCALHA PERFURA</v>
      </c>
      <c r="C14841" s="141" t="s">
        <v>50172</v>
      </c>
      <c r="D14841" s="141" t="s">
        <v>50185</v>
      </c>
      <c r="I14841" s="141" t="s">
        <v>14</v>
      </c>
      <c r="J14841" s="649">
        <v>100.21</v>
      </c>
    </row>
    <row r="14842" spans="1:10" hidden="1">
      <c r="A14842" s="141" t="s">
        <v>50186</v>
      </c>
      <c r="B14842" s="141" t="str">
        <f t="shared" si="231"/>
        <v>TE VERTICAL DE DERIVACAO OU LATERAL,PARA ELETROCALHA PERFURADA OU LISA,300X50MM.FORNECIMENTO E COLOCACAOTE VERTICAL DE DERIVACAO OU LATERAL,PARA ELETROCALHA PERFURATE VERTICAL DE DERIVACAO OU LATERAL,PARA ELETROCALHA PERFURA</v>
      </c>
      <c r="C14842" s="141" t="s">
        <v>50172</v>
      </c>
      <c r="D14842" s="141" t="s">
        <v>50185</v>
      </c>
      <c r="I14842" s="141" t="s">
        <v>14</v>
      </c>
      <c r="J14842" s="649">
        <v>97.05</v>
      </c>
    </row>
    <row r="14843" spans="1:10" hidden="1">
      <c r="A14843" s="141" t="s">
        <v>50187</v>
      </c>
      <c r="B14843" s="141" t="str">
        <f t="shared" si="231"/>
        <v>TE VERTICAL DE DERIVACAO OU LATERAL,PARA ELETROCALHA PERFURADA OU LISA,400X50MM.FORNECIMENTO E COLOCACAOTE VERTICAL DE DERIVACAO OU LATERAL,PARA ELETROCALHA PERFURATE VERTICAL DE DERIVACAO OU LATERAL,PARA ELETROCALHA PERFURA</v>
      </c>
      <c r="C14843" s="141" t="s">
        <v>50172</v>
      </c>
      <c r="D14843" s="141" t="s">
        <v>50188</v>
      </c>
      <c r="I14843" s="141" t="s">
        <v>14</v>
      </c>
      <c r="J14843" s="649">
        <v>161.22</v>
      </c>
    </row>
    <row r="14844" spans="1:10" hidden="1">
      <c r="A14844" s="141" t="s">
        <v>50189</v>
      </c>
      <c r="B14844" s="141" t="str">
        <f t="shared" si="231"/>
        <v>TE VERTICAL DE DERIVACAO OU LATERAL,PARA ELETROCALHA PERFURADA OU LISA,400X50MM.FORNECIMENTO E COLOCACAOTE VERTICAL DE DERIVACAO OU LATERAL,PARA ELETROCALHA PERFURATE VERTICAL DE DERIVACAO OU LATERAL,PARA ELETROCALHA PERFURA</v>
      </c>
      <c r="C14844" s="141" t="s">
        <v>50172</v>
      </c>
      <c r="D14844" s="141" t="s">
        <v>50188</v>
      </c>
      <c r="I14844" s="141" t="s">
        <v>14</v>
      </c>
      <c r="J14844" s="649">
        <v>158.05000000000001</v>
      </c>
    </row>
    <row r="14845" spans="1:10" hidden="1">
      <c r="A14845" s="141" t="s">
        <v>50190</v>
      </c>
      <c r="B14845" s="141" t="str">
        <f t="shared" si="231"/>
        <v>TE VERTICAL DE DERIVACAO OU LATERAL,PARA ELETROCALHA PERFURADA OU LISA,100X75MM.FORNECIMENTO E COLOCACAOTE VERTICAL DE DERIVACAO OU LATERAL,PARA ELETROCALHA PERFURATE VERTICAL DE DERIVACAO OU LATERAL,PARA ELETROCALHA PERFURA</v>
      </c>
      <c r="C14845" s="141" t="s">
        <v>50172</v>
      </c>
      <c r="D14845" s="141" t="s">
        <v>50191</v>
      </c>
      <c r="I14845" s="141" t="s">
        <v>14</v>
      </c>
      <c r="J14845" s="649">
        <v>69.94</v>
      </c>
    </row>
    <row r="14846" spans="1:10" hidden="1">
      <c r="A14846" s="141" t="s">
        <v>50192</v>
      </c>
      <c r="B14846" s="141" t="str">
        <f t="shared" si="231"/>
        <v>TE VERTICAL DE DERIVACAO OU LATERAL,PARA ELETROCALHA PERFURADA OU LISA,100X75MM.FORNECIMENTO E COLOCACAOTE VERTICAL DE DERIVACAO OU LATERAL,PARA ELETROCALHA PERFURATE VERTICAL DE DERIVACAO OU LATERAL,PARA ELETROCALHA PERFURA</v>
      </c>
      <c r="C14846" s="141" t="s">
        <v>50172</v>
      </c>
      <c r="D14846" s="141" t="s">
        <v>50191</v>
      </c>
      <c r="I14846" s="141" t="s">
        <v>14</v>
      </c>
      <c r="J14846" s="649">
        <v>66.77</v>
      </c>
    </row>
    <row r="14847" spans="1:10" hidden="1">
      <c r="A14847" s="141" t="s">
        <v>50193</v>
      </c>
      <c r="B14847" s="141" t="str">
        <f t="shared" si="231"/>
        <v>TE VERTICAL DE DERIVACAO OU LATERAL,PARA ELETROCALHA PERFURADA OU LISA,150X75MM.FORNECIMENTO E COLOCACAOTE VERTICAL DE DERIVACAO OU LATERAL,PARA ELETROCALHA PERFURATE VERTICAL DE DERIVACAO OU LATERAL,PARA ELETROCALHA PERFURA</v>
      </c>
      <c r="C14847" s="141" t="s">
        <v>50172</v>
      </c>
      <c r="D14847" s="141" t="s">
        <v>50194</v>
      </c>
      <c r="I14847" s="141" t="s">
        <v>14</v>
      </c>
      <c r="J14847" s="649">
        <v>80.900000000000006</v>
      </c>
    </row>
    <row r="14848" spans="1:10" hidden="1">
      <c r="A14848" s="141" t="s">
        <v>50195</v>
      </c>
      <c r="B14848" s="141" t="str">
        <f t="shared" si="231"/>
        <v>TE VERTICAL DE DERIVACAO OU LATERAL,PARA ELETROCALHA PERFURADA OU LISA,150X75MM.FORNECIMENTO E COLOCACAOTE VERTICAL DE DERIVACAO OU LATERAL,PARA ELETROCALHA PERFURATE VERTICAL DE DERIVACAO OU LATERAL,PARA ELETROCALHA PERFURA</v>
      </c>
      <c r="C14848" s="141" t="s">
        <v>50172</v>
      </c>
      <c r="D14848" s="141" t="s">
        <v>50194</v>
      </c>
      <c r="I14848" s="141" t="s">
        <v>14</v>
      </c>
      <c r="J14848" s="649">
        <v>77.73</v>
      </c>
    </row>
    <row r="14849" spans="1:10" hidden="1">
      <c r="A14849" s="141" t="s">
        <v>50196</v>
      </c>
      <c r="B14849" s="141" t="str">
        <f t="shared" si="231"/>
        <v>TE VERTICAL DE DERIVACAO OU LATERAL,PARA ELETROCALHA PERFURADA OU LISA,200X75MM.FORNECIMENTO E COLOCACAOTE VERTICAL DE DERIVACAO OU LATERAL,PARA ELETROCALHA PERFURATE VERTICAL DE DERIVACAO OU LATERAL,PARA ELETROCALHA PERFURA</v>
      </c>
      <c r="C14849" s="141" t="s">
        <v>50172</v>
      </c>
      <c r="D14849" s="141" t="s">
        <v>50197</v>
      </c>
      <c r="I14849" s="141" t="s">
        <v>14</v>
      </c>
      <c r="J14849" s="649">
        <v>92.91</v>
      </c>
    </row>
    <row r="14850" spans="1:10" hidden="1">
      <c r="A14850" s="141" t="s">
        <v>50198</v>
      </c>
      <c r="B14850" s="141" t="str">
        <f t="shared" si="231"/>
        <v>TE VERTICAL DE DERIVACAO OU LATERAL,PARA ELETROCALHA PERFURADA OU LISA,200X75MM.FORNECIMENTO E COLOCACAOTE VERTICAL DE DERIVACAO OU LATERAL,PARA ELETROCALHA PERFURATE VERTICAL DE DERIVACAO OU LATERAL,PARA ELETROCALHA PERFURA</v>
      </c>
      <c r="C14850" s="141" t="s">
        <v>50172</v>
      </c>
      <c r="D14850" s="141" t="s">
        <v>50197</v>
      </c>
      <c r="I14850" s="141" t="s">
        <v>14</v>
      </c>
      <c r="J14850" s="649">
        <v>89.75</v>
      </c>
    </row>
    <row r="14851" spans="1:10" hidden="1">
      <c r="A14851" s="141" t="s">
        <v>50199</v>
      </c>
      <c r="B14851" s="141" t="str">
        <f t="shared" ref="B14851:B14914" si="232">C14851&amp;D14851&amp;C14851&amp;E14851&amp;F14851&amp;G14851&amp;H14851&amp;C14851</f>
        <v>TE VERTICAL DE DERIVACAO OU LATERAL,PARA ELETROCALHA PERFURADA OU LISA,300X75MM.FORNECIMENTO E COLOCACAOTE VERTICAL DE DERIVACAO OU LATERAL,PARA ELETROCALHA PERFURATE VERTICAL DE DERIVACAO OU LATERAL,PARA ELETROCALHA PERFURA</v>
      </c>
      <c r="C14851" s="141" t="s">
        <v>50172</v>
      </c>
      <c r="D14851" s="141" t="s">
        <v>50200</v>
      </c>
      <c r="I14851" s="141" t="s">
        <v>14</v>
      </c>
      <c r="J14851" s="649">
        <v>108.41</v>
      </c>
    </row>
    <row r="14852" spans="1:10" hidden="1">
      <c r="A14852" s="141" t="s">
        <v>50201</v>
      </c>
      <c r="B14852" s="141" t="str">
        <f t="shared" si="232"/>
        <v>TE VERTICAL DE DERIVACAO OU LATERAL,PARA ELETROCALHA PERFURADA OU LISA,300X75MM.FORNECIMENTO E COLOCACAOTE VERTICAL DE DERIVACAO OU LATERAL,PARA ELETROCALHA PERFURATE VERTICAL DE DERIVACAO OU LATERAL,PARA ELETROCALHA PERFURA</v>
      </c>
      <c r="C14852" s="141" t="s">
        <v>50172</v>
      </c>
      <c r="D14852" s="141" t="s">
        <v>50200</v>
      </c>
      <c r="I14852" s="141" t="s">
        <v>14</v>
      </c>
      <c r="J14852" s="649">
        <v>105.25</v>
      </c>
    </row>
    <row r="14853" spans="1:10" hidden="1">
      <c r="A14853" s="141" t="s">
        <v>50202</v>
      </c>
      <c r="B14853" s="141" t="str">
        <f t="shared" si="232"/>
        <v>TE VERTICAL DE DERIVACAO OU LATERAL,PARA ELETROCALHA PERFURADA OU LISA,400X75MM.FORNECIMENTO E COLOCACAOTE VERTICAL DE DERIVACAO OU LATERAL,PARA ELETROCALHA PERFURATE VERTICAL DE DERIVACAO OU LATERAL,PARA ELETROCALHA PERFURA</v>
      </c>
      <c r="C14853" s="141" t="s">
        <v>50172</v>
      </c>
      <c r="D14853" s="141" t="s">
        <v>50203</v>
      </c>
      <c r="I14853" s="141" t="s">
        <v>14</v>
      </c>
      <c r="J14853" s="649">
        <v>172.15</v>
      </c>
    </row>
    <row r="14854" spans="1:10" hidden="1">
      <c r="A14854" s="141" t="s">
        <v>50204</v>
      </c>
      <c r="B14854" s="141" t="str">
        <f t="shared" si="232"/>
        <v>TE VERTICAL DE DERIVACAO OU LATERAL,PARA ELETROCALHA PERFURADA OU LISA,400X75MM.FORNECIMENTO E COLOCACAOTE VERTICAL DE DERIVACAO OU LATERAL,PARA ELETROCALHA PERFURATE VERTICAL DE DERIVACAO OU LATERAL,PARA ELETROCALHA PERFURA</v>
      </c>
      <c r="C14854" s="141" t="s">
        <v>50172</v>
      </c>
      <c r="D14854" s="141" t="s">
        <v>50203</v>
      </c>
      <c r="I14854" s="141" t="s">
        <v>14</v>
      </c>
      <c r="J14854" s="649">
        <v>168.98</v>
      </c>
    </row>
    <row r="14855" spans="1:10" hidden="1">
      <c r="A14855" s="141" t="s">
        <v>50205</v>
      </c>
      <c r="B14855" s="141" t="str">
        <f t="shared" si="232"/>
        <v>TE VERTICAL DE DERIVACAO OU LATERAL,PARA ELETROCALHA PERFURADA OU LISA,100X100MM.FORNECIMENTO E COLOCACAOTE VERTICAL DE DERIVACAO OU LATERAL,PARA ELETROCALHA PERFURATE VERTICAL DE DERIVACAO OU LATERAL,PARA ELETROCALHA PERFURA</v>
      </c>
      <c r="C14855" s="141" t="s">
        <v>50172</v>
      </c>
      <c r="D14855" s="141" t="s">
        <v>50206</v>
      </c>
      <c r="I14855" s="141" t="s">
        <v>14</v>
      </c>
      <c r="J14855" s="649">
        <v>63.23</v>
      </c>
    </row>
    <row r="14856" spans="1:10" hidden="1">
      <c r="A14856" s="141" t="s">
        <v>50207</v>
      </c>
      <c r="B14856" s="141" t="str">
        <f t="shared" si="232"/>
        <v>TE VERTICAL DE DERIVACAO OU LATERAL,PARA ELETROCALHA PERFURADA OU LISA,100X100MM.FORNECIMENTO E COLOCACAOTE VERTICAL DE DERIVACAO OU LATERAL,PARA ELETROCALHA PERFURATE VERTICAL DE DERIVACAO OU LATERAL,PARA ELETROCALHA PERFURA</v>
      </c>
      <c r="C14856" s="141" t="s">
        <v>50172</v>
      </c>
      <c r="D14856" s="141" t="s">
        <v>50206</v>
      </c>
      <c r="I14856" s="141" t="s">
        <v>14</v>
      </c>
      <c r="J14856" s="649">
        <v>60.06</v>
      </c>
    </row>
    <row r="14857" spans="1:10" hidden="1">
      <c r="A14857" s="141" t="s">
        <v>50208</v>
      </c>
      <c r="B14857" s="141" t="str">
        <f t="shared" si="232"/>
        <v>TE VERTICAL DE DERIVACAO OU LATERAL,PARA ELETROCALHA PERFURADA OU LISA,150X100MM.FORNECIMENTO E COLOCACAOTE VERTICAL DE DERIVACAO OU LATERAL,PARA ELETROCALHA PERFURATE VERTICAL DE DERIVACAO OU LATERAL,PARA ELETROCALHA PERFURA</v>
      </c>
      <c r="C14857" s="141" t="s">
        <v>50172</v>
      </c>
      <c r="D14857" s="141" t="s">
        <v>50209</v>
      </c>
      <c r="I14857" s="141" t="s">
        <v>14</v>
      </c>
      <c r="J14857" s="649">
        <v>87.84</v>
      </c>
    </row>
    <row r="14858" spans="1:10" hidden="1">
      <c r="A14858" s="141" t="s">
        <v>50210</v>
      </c>
      <c r="B14858" s="141" t="str">
        <f t="shared" si="232"/>
        <v>TE VERTICAL DE DERIVACAO OU LATERAL,PARA ELETROCALHA PERFURADA OU LISA,150X100MM.FORNECIMENTO E COLOCACAOTE VERTICAL DE DERIVACAO OU LATERAL,PARA ELETROCALHA PERFURATE VERTICAL DE DERIVACAO OU LATERAL,PARA ELETROCALHA PERFURA</v>
      </c>
      <c r="C14858" s="141" t="s">
        <v>50172</v>
      </c>
      <c r="D14858" s="141" t="s">
        <v>50209</v>
      </c>
      <c r="I14858" s="141" t="s">
        <v>14</v>
      </c>
      <c r="J14858" s="649">
        <v>84.68</v>
      </c>
    </row>
    <row r="14859" spans="1:10" hidden="1">
      <c r="A14859" s="141" t="s">
        <v>50211</v>
      </c>
      <c r="B14859" s="141" t="str">
        <f t="shared" si="232"/>
        <v>TE VERTICAL DE DERIVACAO OU LATERAL,PARA ELETROCALHA PERFURADA OU LISA,200X100MM.FORNECIMENTO E COLOCACAOTE VERTICAL DE DERIVACAO OU LATERAL,PARA ELETROCALHA PERFURATE VERTICAL DE DERIVACAO OU LATERAL,PARA ELETROCALHA PERFURA</v>
      </c>
      <c r="C14859" s="141" t="s">
        <v>50172</v>
      </c>
      <c r="D14859" s="141" t="s">
        <v>50212</v>
      </c>
      <c r="I14859" s="141" t="s">
        <v>14</v>
      </c>
      <c r="J14859" s="649">
        <v>79.87</v>
      </c>
    </row>
    <row r="14860" spans="1:10" hidden="1">
      <c r="A14860" s="141" t="s">
        <v>50213</v>
      </c>
      <c r="B14860" s="141" t="str">
        <f t="shared" si="232"/>
        <v>TE VERTICAL DE DERIVACAO OU LATERAL,PARA ELETROCALHA PERFURADA OU LISA,200X100MM.FORNECIMENTO E COLOCACAOTE VERTICAL DE DERIVACAO OU LATERAL,PARA ELETROCALHA PERFURATE VERTICAL DE DERIVACAO OU LATERAL,PARA ELETROCALHA PERFURA</v>
      </c>
      <c r="C14860" s="141" t="s">
        <v>50172</v>
      </c>
      <c r="D14860" s="141" t="s">
        <v>50212</v>
      </c>
      <c r="I14860" s="141" t="s">
        <v>14</v>
      </c>
      <c r="J14860" s="649">
        <v>76.7</v>
      </c>
    </row>
    <row r="14861" spans="1:10" hidden="1">
      <c r="A14861" s="141" t="s">
        <v>50214</v>
      </c>
      <c r="B14861" s="141" t="str">
        <f t="shared" si="232"/>
        <v>TE VERTICAL DE DERIVACAO OU LATERAL,PARA ELETROCALHA PERFURADA OU LISA,300X100MM.FORNECIMENTO E COLOCACAOTE VERTICAL DE DERIVACAO OU LATERAL,PARA ELETROCALHA PERFURATE VERTICAL DE DERIVACAO OU LATERAL,PARA ELETROCALHA PERFURA</v>
      </c>
      <c r="C14861" s="141" t="s">
        <v>50172</v>
      </c>
      <c r="D14861" s="141" t="s">
        <v>50215</v>
      </c>
      <c r="I14861" s="141" t="s">
        <v>14</v>
      </c>
      <c r="J14861" s="649">
        <v>101.79</v>
      </c>
    </row>
    <row r="14862" spans="1:10" hidden="1">
      <c r="A14862" s="141" t="s">
        <v>50216</v>
      </c>
      <c r="B14862" s="141" t="str">
        <f t="shared" si="232"/>
        <v>TE VERTICAL DE DERIVACAO OU LATERAL,PARA ELETROCALHA PERFURADA OU LISA,300X100MM.FORNECIMENTO E COLOCACAOTE VERTICAL DE DERIVACAO OU LATERAL,PARA ELETROCALHA PERFURATE VERTICAL DE DERIVACAO OU LATERAL,PARA ELETROCALHA PERFURA</v>
      </c>
      <c r="C14862" s="141" t="s">
        <v>50172</v>
      </c>
      <c r="D14862" s="141" t="s">
        <v>50215</v>
      </c>
      <c r="I14862" s="141" t="s">
        <v>14</v>
      </c>
      <c r="J14862" s="649">
        <v>98.62</v>
      </c>
    </row>
    <row r="14863" spans="1:10" hidden="1">
      <c r="A14863" s="141" t="s">
        <v>50217</v>
      </c>
      <c r="B14863" s="141" t="str">
        <f t="shared" si="232"/>
        <v>TE VERTICAL DE DERIVACAO OU LATERAL,PARA ELETROCALHA PERFURADA OU LISA,400X100MM.FORNECIMENTO E COLOCACAOTE VERTICAL DE DERIVACAO OU LATERAL,PARA ELETROCALHA PERFURATE VERTICAL DE DERIVACAO OU LATERAL,PARA ELETROCALHA PERFURA</v>
      </c>
      <c r="C14863" s="141" t="s">
        <v>50172</v>
      </c>
      <c r="D14863" s="141" t="s">
        <v>50218</v>
      </c>
      <c r="I14863" s="141" t="s">
        <v>14</v>
      </c>
      <c r="J14863" s="649">
        <v>183.1</v>
      </c>
    </row>
    <row r="14864" spans="1:10" hidden="1">
      <c r="A14864" s="141" t="s">
        <v>50219</v>
      </c>
      <c r="B14864" s="141" t="str">
        <f t="shared" si="232"/>
        <v>TE VERTICAL DE DERIVACAO OU LATERAL,PARA ELETROCALHA PERFURADA OU LISA,400X100MM.FORNECIMENTO E COLOCACAOTE VERTICAL DE DERIVACAO OU LATERAL,PARA ELETROCALHA PERFURATE VERTICAL DE DERIVACAO OU LATERAL,PARA ELETROCALHA PERFURA</v>
      </c>
      <c r="C14864" s="141" t="s">
        <v>50172</v>
      </c>
      <c r="D14864" s="141" t="s">
        <v>50218</v>
      </c>
      <c r="I14864" s="141" t="s">
        <v>14</v>
      </c>
      <c r="J14864" s="649">
        <v>179.94</v>
      </c>
    </row>
    <row r="14865" spans="1:10" hidden="1">
      <c r="A14865" s="141" t="s">
        <v>50220</v>
      </c>
      <c r="B14865" s="141" t="str">
        <f t="shared" si="232"/>
        <v>CRUZETA HORIZONTAL,90º,PARA ELETROCALHA PERFURADA OU LISA,50X50MM.FORNECIMENTO E COLOCACAOCRUZETA HORIZONTAL,90º,PARA ELETROCALHA PERFURADA OU LISA,50CRUZETA HORIZONTAL,90º,PARA ELETROCALHA PERFURADA OU LISA,50</v>
      </c>
      <c r="C14865" s="141" t="s">
        <v>50221</v>
      </c>
      <c r="D14865" s="141" t="s">
        <v>50086</v>
      </c>
      <c r="I14865" s="141" t="s">
        <v>14</v>
      </c>
      <c r="J14865" s="649">
        <v>68.12</v>
      </c>
    </row>
    <row r="14866" spans="1:10" hidden="1">
      <c r="A14866" s="141" t="s">
        <v>50222</v>
      </c>
      <c r="B14866" s="141" t="str">
        <f t="shared" si="232"/>
        <v>CRUZETA HORIZONTAL,90º,PARA ELETROCALHA PERFURADA OU LISA,50X50MM.FORNECIMENTO E COLOCACAOCRUZETA HORIZONTAL,90º,PARA ELETROCALHA PERFURADA OU LISA,50CRUZETA HORIZONTAL,90º,PARA ELETROCALHA PERFURADA OU LISA,50</v>
      </c>
      <c r="C14866" s="141" t="s">
        <v>50221</v>
      </c>
      <c r="D14866" s="141" t="s">
        <v>50086</v>
      </c>
      <c r="I14866" s="141" t="s">
        <v>14</v>
      </c>
      <c r="J14866" s="649">
        <v>64.95</v>
      </c>
    </row>
    <row r="14867" spans="1:10" hidden="1">
      <c r="A14867" s="141" t="s">
        <v>50223</v>
      </c>
      <c r="B14867" s="141" t="str">
        <f t="shared" si="232"/>
        <v>CRUZETA HORIZONTAL,90º,PARA ELETROCALHA PERFURADA OU LISA,100X50MM.FORNECIMENTO E COLOCACAOCRUZETA HORIZONTAL,90º,PARA ELETROCALHA PERFURADA OU LISA,10CRUZETA HORIZONTAL,90º,PARA ELETROCALHA PERFURADA OU LISA,10</v>
      </c>
      <c r="C14867" s="141" t="s">
        <v>50224</v>
      </c>
      <c r="D14867" s="141" t="s">
        <v>50225</v>
      </c>
      <c r="I14867" s="141" t="s">
        <v>14</v>
      </c>
      <c r="J14867" s="649">
        <v>64.930000000000007</v>
      </c>
    </row>
    <row r="14868" spans="1:10" hidden="1">
      <c r="A14868" s="141" t="s">
        <v>50226</v>
      </c>
      <c r="B14868" s="141" t="str">
        <f t="shared" si="232"/>
        <v>CRUZETA HORIZONTAL,90º,PARA ELETROCALHA PERFURADA OU LISA,100X50MM.FORNECIMENTO E COLOCACAOCRUZETA HORIZONTAL,90º,PARA ELETROCALHA PERFURADA OU LISA,10CRUZETA HORIZONTAL,90º,PARA ELETROCALHA PERFURADA OU LISA,10</v>
      </c>
      <c r="C14868" s="141" t="s">
        <v>50224</v>
      </c>
      <c r="D14868" s="141" t="s">
        <v>50225</v>
      </c>
      <c r="I14868" s="141" t="s">
        <v>14</v>
      </c>
      <c r="J14868" s="649">
        <v>61.76</v>
      </c>
    </row>
    <row r="14869" spans="1:10" hidden="1">
      <c r="A14869" s="141" t="s">
        <v>50227</v>
      </c>
      <c r="B14869" s="141" t="str">
        <f t="shared" si="232"/>
        <v>CRUZETA HORIZONTAL,90º,PARA ELETROCALHA PERFURADA OU LISA,150X50MM.FORNECIMENTO E COLOCACAOCRUZETA HORIZONTAL,90º,PARA ELETROCALHA PERFURADA OU LISA,15CRUZETA HORIZONTAL,90º,PARA ELETROCALHA PERFURADA OU LISA,15</v>
      </c>
      <c r="C14869" s="141" t="s">
        <v>50228</v>
      </c>
      <c r="D14869" s="141" t="s">
        <v>50225</v>
      </c>
      <c r="I14869" s="141" t="s">
        <v>14</v>
      </c>
      <c r="J14869" s="649">
        <v>85.84</v>
      </c>
    </row>
    <row r="14870" spans="1:10" hidden="1">
      <c r="A14870" s="141" t="s">
        <v>50229</v>
      </c>
      <c r="B14870" s="141" t="str">
        <f t="shared" si="232"/>
        <v>CRUZETA HORIZONTAL,90º,PARA ELETROCALHA PERFURADA OU LISA,150X50MM.FORNECIMENTO E COLOCACAOCRUZETA HORIZONTAL,90º,PARA ELETROCALHA PERFURADA OU LISA,15CRUZETA HORIZONTAL,90º,PARA ELETROCALHA PERFURADA OU LISA,15</v>
      </c>
      <c r="C14870" s="141" t="s">
        <v>50228</v>
      </c>
      <c r="D14870" s="141" t="s">
        <v>50225</v>
      </c>
      <c r="I14870" s="141" t="s">
        <v>14</v>
      </c>
      <c r="J14870" s="649">
        <v>82.68</v>
      </c>
    </row>
    <row r="14871" spans="1:10" hidden="1">
      <c r="A14871" s="141" t="s">
        <v>50230</v>
      </c>
      <c r="B14871" s="141" t="str">
        <f t="shared" si="232"/>
        <v>CRUZETA HORIZONTAL,90º,PARA ELETROCALHA PERFURADA OU LISA,200X50MM.FORNECIMENTO E COLOCACAOCRUZETA HORIZONTAL,90º,PARA ELETROCALHA PERFURADA OU LISA,20CRUZETA HORIZONTAL,90º,PARA ELETROCALHA PERFURADA OU LISA,20</v>
      </c>
      <c r="C14871" s="141" t="s">
        <v>50231</v>
      </c>
      <c r="D14871" s="141" t="s">
        <v>50225</v>
      </c>
      <c r="I14871" s="141" t="s">
        <v>14</v>
      </c>
      <c r="J14871" s="649">
        <v>96.15</v>
      </c>
    </row>
    <row r="14872" spans="1:10" hidden="1">
      <c r="A14872" s="141" t="s">
        <v>50232</v>
      </c>
      <c r="B14872" s="141" t="str">
        <f t="shared" si="232"/>
        <v>CRUZETA HORIZONTAL,90º,PARA ELETROCALHA PERFURADA OU LISA,200X50MM.FORNECIMENTO E COLOCACAOCRUZETA HORIZONTAL,90º,PARA ELETROCALHA PERFURADA OU LISA,20CRUZETA HORIZONTAL,90º,PARA ELETROCALHA PERFURADA OU LISA,20</v>
      </c>
      <c r="C14872" s="141" t="s">
        <v>50231</v>
      </c>
      <c r="D14872" s="141" t="s">
        <v>50225</v>
      </c>
      <c r="I14872" s="141" t="s">
        <v>14</v>
      </c>
      <c r="J14872" s="649">
        <v>92.99</v>
      </c>
    </row>
    <row r="14873" spans="1:10" hidden="1">
      <c r="A14873" s="141" t="s">
        <v>50233</v>
      </c>
      <c r="B14873" s="141" t="str">
        <f t="shared" si="232"/>
        <v>CRUZETA HORIZONTAL,90º,PARA ELETROCALHA PERFURADA OU LISA,300X50MM.FORNECIMENTO E COLOCACAOCRUZETA HORIZONTAL,90º,PARA ELETROCALHA PERFURADA OU LISA,30CRUZETA HORIZONTAL,90º,PARA ELETROCALHA PERFURADA OU LISA,30</v>
      </c>
      <c r="C14873" s="141" t="s">
        <v>50234</v>
      </c>
      <c r="D14873" s="141" t="s">
        <v>50225</v>
      </c>
      <c r="I14873" s="141" t="s">
        <v>14</v>
      </c>
      <c r="J14873" s="649">
        <v>123.11</v>
      </c>
    </row>
    <row r="14874" spans="1:10" hidden="1">
      <c r="A14874" s="141" t="s">
        <v>50235</v>
      </c>
      <c r="B14874" s="141" t="str">
        <f t="shared" si="232"/>
        <v>CRUZETA HORIZONTAL,90º,PARA ELETROCALHA PERFURADA OU LISA,300X50MM.FORNECIMENTO E COLOCACAOCRUZETA HORIZONTAL,90º,PARA ELETROCALHA PERFURADA OU LISA,30CRUZETA HORIZONTAL,90º,PARA ELETROCALHA PERFURADA OU LISA,30</v>
      </c>
      <c r="C14874" s="141" t="s">
        <v>50234</v>
      </c>
      <c r="D14874" s="141" t="s">
        <v>50225</v>
      </c>
      <c r="I14874" s="141" t="s">
        <v>14</v>
      </c>
      <c r="J14874" s="649">
        <v>119.94</v>
      </c>
    </row>
    <row r="14875" spans="1:10" hidden="1">
      <c r="A14875" s="141" t="s">
        <v>50236</v>
      </c>
      <c r="B14875" s="141" t="str">
        <f t="shared" si="232"/>
        <v>CRUZETA HORIZONTAL,90º,PARA ELETROCALHA PERFURADA OU LISA,400X50MM.FORNECIMENTO E COLOCACAOCRUZETA HORIZONTAL,90º,PARA ELETROCALHA PERFURADA OU LISA,40CRUZETA HORIZONTAL,90º,PARA ELETROCALHA PERFURADA OU LISA,40</v>
      </c>
      <c r="C14875" s="141" t="s">
        <v>50237</v>
      </c>
      <c r="D14875" s="141" t="s">
        <v>50225</v>
      </c>
      <c r="I14875" s="141" t="s">
        <v>14</v>
      </c>
      <c r="J14875" s="649">
        <v>171.67</v>
      </c>
    </row>
    <row r="14876" spans="1:10" hidden="1">
      <c r="A14876" s="141" t="s">
        <v>50238</v>
      </c>
      <c r="B14876" s="141" t="str">
        <f t="shared" si="232"/>
        <v>CRUZETA HORIZONTAL,90º,PARA ELETROCALHA PERFURADA OU LISA,400X50MM.FORNECIMENTO E COLOCACAOCRUZETA HORIZONTAL,90º,PARA ELETROCALHA PERFURADA OU LISA,40CRUZETA HORIZONTAL,90º,PARA ELETROCALHA PERFURADA OU LISA,40</v>
      </c>
      <c r="C14876" s="141" t="s">
        <v>50237</v>
      </c>
      <c r="D14876" s="141" t="s">
        <v>50225</v>
      </c>
      <c r="I14876" s="141" t="s">
        <v>14</v>
      </c>
      <c r="J14876" s="649">
        <v>168.5</v>
      </c>
    </row>
    <row r="14877" spans="1:10" hidden="1">
      <c r="A14877" s="141" t="s">
        <v>50239</v>
      </c>
      <c r="B14877" s="141" t="str">
        <f t="shared" si="232"/>
        <v>CRUZETA HORIZONTAL,90º,PARA ELETROCALHA PERFURADA OU LISA,100X75MM.FORNECIMENTO E COLOCACAOCRUZETA HORIZONTAL,90º,PARA ELETROCALHA PERFURADA OU LISA,10CRUZETA HORIZONTAL,90º,PARA ELETROCALHA PERFURADA OU LISA,10</v>
      </c>
      <c r="C14877" s="141" t="s">
        <v>50224</v>
      </c>
      <c r="D14877" s="141" t="s">
        <v>50240</v>
      </c>
      <c r="I14877" s="141" t="s">
        <v>14</v>
      </c>
      <c r="J14877" s="649">
        <v>84.13</v>
      </c>
    </row>
    <row r="14878" spans="1:10" hidden="1">
      <c r="A14878" s="141" t="s">
        <v>50241</v>
      </c>
      <c r="B14878" s="141" t="str">
        <f t="shared" si="232"/>
        <v>CRUZETA HORIZONTAL,90º,PARA ELETROCALHA PERFURADA OU LISA,100X75MM.FORNECIMENTO E COLOCACAOCRUZETA HORIZONTAL,90º,PARA ELETROCALHA PERFURADA OU LISA,10CRUZETA HORIZONTAL,90º,PARA ELETROCALHA PERFURADA OU LISA,10</v>
      </c>
      <c r="C14878" s="141" t="s">
        <v>50224</v>
      </c>
      <c r="D14878" s="141" t="s">
        <v>50240</v>
      </c>
      <c r="I14878" s="141" t="s">
        <v>14</v>
      </c>
      <c r="J14878" s="649">
        <v>80.959999999999994</v>
      </c>
    </row>
    <row r="14879" spans="1:10" hidden="1">
      <c r="A14879" s="141" t="s">
        <v>50242</v>
      </c>
      <c r="B14879" s="141" t="str">
        <f t="shared" si="232"/>
        <v>CRUZETA HORIZONTAL,90º,PARA ELETROCALHA PERFURADA OU LISA,150X75MM.FORNECIMENTO E COLOCACAOCRUZETA HORIZONTAL,90º,PARA ELETROCALHA PERFURADA OU LISA,15CRUZETA HORIZONTAL,90º,PARA ELETROCALHA PERFURADA OU LISA,15</v>
      </c>
      <c r="C14879" s="141" t="s">
        <v>50228</v>
      </c>
      <c r="D14879" s="141" t="s">
        <v>50240</v>
      </c>
      <c r="I14879" s="141" t="s">
        <v>14</v>
      </c>
      <c r="J14879" s="649">
        <v>92.71</v>
      </c>
    </row>
    <row r="14880" spans="1:10" hidden="1">
      <c r="A14880" s="141" t="s">
        <v>50243</v>
      </c>
      <c r="B14880" s="141" t="str">
        <f t="shared" si="232"/>
        <v>CRUZETA HORIZONTAL,90º,PARA ELETROCALHA PERFURADA OU LISA,150X75MM.FORNECIMENTO E COLOCACAOCRUZETA HORIZONTAL,90º,PARA ELETROCALHA PERFURADA OU LISA,15CRUZETA HORIZONTAL,90º,PARA ELETROCALHA PERFURADA OU LISA,15</v>
      </c>
      <c r="C14880" s="141" t="s">
        <v>50228</v>
      </c>
      <c r="D14880" s="141" t="s">
        <v>50240</v>
      </c>
      <c r="I14880" s="141" t="s">
        <v>14</v>
      </c>
      <c r="J14880" s="649">
        <v>89.55</v>
      </c>
    </row>
    <row r="14881" spans="1:10" hidden="1">
      <c r="A14881" s="141" t="s">
        <v>50244</v>
      </c>
      <c r="B14881" s="141" t="str">
        <f t="shared" si="232"/>
        <v>CRUZETA HORIZONTAL,90º,PARA ELETROCALHA PERFURADA OU LISA,200X75MM.FORNECIMENTO E COLOCACAOCRUZETA HORIZONTAL,90º,PARA ELETROCALHA PERFURADA OU LISA,20CRUZETA HORIZONTAL,90º,PARA ELETROCALHA PERFURADA OU LISA,20</v>
      </c>
      <c r="C14881" s="141" t="s">
        <v>50231</v>
      </c>
      <c r="D14881" s="141" t="s">
        <v>50240</v>
      </c>
      <c r="I14881" s="141" t="s">
        <v>14</v>
      </c>
      <c r="J14881" s="649">
        <v>74.39</v>
      </c>
    </row>
    <row r="14882" spans="1:10" hidden="1">
      <c r="A14882" s="141" t="s">
        <v>50245</v>
      </c>
      <c r="B14882" s="141" t="str">
        <f t="shared" si="232"/>
        <v>CRUZETA HORIZONTAL,90º,PARA ELETROCALHA PERFURADA OU LISA,200X75MM.FORNECIMENTO E COLOCACAOCRUZETA HORIZONTAL,90º,PARA ELETROCALHA PERFURADA OU LISA,20CRUZETA HORIZONTAL,90º,PARA ELETROCALHA PERFURADA OU LISA,20</v>
      </c>
      <c r="C14882" s="141" t="s">
        <v>50231</v>
      </c>
      <c r="D14882" s="141" t="s">
        <v>50240</v>
      </c>
      <c r="I14882" s="141" t="s">
        <v>14</v>
      </c>
      <c r="J14882" s="649">
        <v>71.22</v>
      </c>
    </row>
    <row r="14883" spans="1:10" hidden="1">
      <c r="A14883" s="141" t="s">
        <v>50246</v>
      </c>
      <c r="B14883" s="141" t="str">
        <f t="shared" si="232"/>
        <v>CRUZETA HORIZONTAL,90º,PARA ELETROCALHA PERFURADA OU LISA,300X75MM.FORNECIMENTO E COLOCACAOCRUZETA HORIZONTAL,90º,PARA ELETROCALHA PERFURADA OU LISA,30CRUZETA HORIZONTAL,90º,PARA ELETROCALHA PERFURADA OU LISA,30</v>
      </c>
      <c r="C14883" s="141" t="s">
        <v>50234</v>
      </c>
      <c r="D14883" s="141" t="s">
        <v>50240</v>
      </c>
      <c r="I14883" s="141" t="s">
        <v>14</v>
      </c>
      <c r="J14883" s="649">
        <v>116.89</v>
      </c>
    </row>
    <row r="14884" spans="1:10" hidden="1">
      <c r="A14884" s="141" t="s">
        <v>50247</v>
      </c>
      <c r="B14884" s="141" t="str">
        <f t="shared" si="232"/>
        <v>CRUZETA HORIZONTAL,90º,PARA ELETROCALHA PERFURADA OU LISA,300X75MM.FORNECIMENTO E COLOCACAOCRUZETA HORIZONTAL,90º,PARA ELETROCALHA PERFURADA OU LISA,30CRUZETA HORIZONTAL,90º,PARA ELETROCALHA PERFURADA OU LISA,30</v>
      </c>
      <c r="C14884" s="141" t="s">
        <v>50234</v>
      </c>
      <c r="D14884" s="141" t="s">
        <v>50240</v>
      </c>
      <c r="I14884" s="141" t="s">
        <v>14</v>
      </c>
      <c r="J14884" s="649">
        <v>113.72</v>
      </c>
    </row>
    <row r="14885" spans="1:10" hidden="1">
      <c r="A14885" s="141" t="s">
        <v>50248</v>
      </c>
      <c r="B14885" s="141" t="str">
        <f t="shared" si="232"/>
        <v>CRUZETA HORIZONTAL,90º,PARA ELETROCALHA PERFURADA OU LISA,400X75MM.FORNECIMENTO E COLOCACAOCRUZETA HORIZONTAL,90º,PARA ELETROCALHA PERFURADA OU LISA,40CRUZETA HORIZONTAL,90º,PARA ELETROCALHA PERFURADA OU LISA,40</v>
      </c>
      <c r="C14885" s="141" t="s">
        <v>50237</v>
      </c>
      <c r="D14885" s="141" t="s">
        <v>50240</v>
      </c>
      <c r="I14885" s="141" t="s">
        <v>14</v>
      </c>
      <c r="J14885" s="649">
        <v>179.76</v>
      </c>
    </row>
    <row r="14886" spans="1:10" hidden="1">
      <c r="A14886" s="141" t="s">
        <v>50249</v>
      </c>
      <c r="B14886" s="141" t="str">
        <f t="shared" si="232"/>
        <v>CRUZETA HORIZONTAL,90º,PARA ELETROCALHA PERFURADA OU LISA,400X75MM.FORNECIMENTO E COLOCACAOCRUZETA HORIZONTAL,90º,PARA ELETROCALHA PERFURADA OU LISA,40CRUZETA HORIZONTAL,90º,PARA ELETROCALHA PERFURADA OU LISA,40</v>
      </c>
      <c r="C14886" s="141" t="s">
        <v>50237</v>
      </c>
      <c r="D14886" s="141" t="s">
        <v>50240</v>
      </c>
      <c r="I14886" s="141" t="s">
        <v>14</v>
      </c>
      <c r="J14886" s="649">
        <v>176.59</v>
      </c>
    </row>
    <row r="14887" spans="1:10" hidden="1">
      <c r="A14887" s="141" t="s">
        <v>50250</v>
      </c>
      <c r="B14887" s="141" t="str">
        <f t="shared" si="232"/>
        <v>CRUZETA HORIZONTAL,90º,PARA ELETROCALHA PERFURADA OU LISA,100X100MM.FORNECIMENTO E COLOCACAOCRUZETA HORIZONTAL,90º,PARA ELETROCALHA PERFURADA OU LISA,10CRUZETA HORIZONTAL,90º,PARA ELETROCALHA PERFURADA OU LISA,10</v>
      </c>
      <c r="C14887" s="141" t="s">
        <v>50224</v>
      </c>
      <c r="D14887" s="141" t="s">
        <v>50251</v>
      </c>
      <c r="I14887" s="141" t="s">
        <v>14</v>
      </c>
      <c r="J14887" s="649">
        <v>87.26</v>
      </c>
    </row>
    <row r="14888" spans="1:10" hidden="1">
      <c r="A14888" s="141" t="s">
        <v>50252</v>
      </c>
      <c r="B14888" s="141" t="str">
        <f t="shared" si="232"/>
        <v>CRUZETA HORIZONTAL,90º,PARA ELETROCALHA PERFURADA OU LISA,100X100MM.FORNECIMENTO E COLOCACAOCRUZETA HORIZONTAL,90º,PARA ELETROCALHA PERFURADA OU LISA,10CRUZETA HORIZONTAL,90º,PARA ELETROCALHA PERFURADA OU LISA,10</v>
      </c>
      <c r="C14888" s="141" t="s">
        <v>50224</v>
      </c>
      <c r="D14888" s="141" t="s">
        <v>50251</v>
      </c>
      <c r="I14888" s="141" t="s">
        <v>14</v>
      </c>
      <c r="J14888" s="649">
        <v>84.1</v>
      </c>
    </row>
    <row r="14889" spans="1:10" hidden="1">
      <c r="A14889" s="141" t="s">
        <v>50253</v>
      </c>
      <c r="B14889" s="141" t="str">
        <f t="shared" si="232"/>
        <v>CRUZETA HORIZONTAL,90º,PARA ELETROCALHA PERFURADA OU LISA,150X100MM.FORNECIMENTO E COLOCACAOCRUZETA HORIZONTAL,90º,PARA ELETROCALHA PERFURADA OU LISA,15CRUZETA HORIZONTAL,90º,PARA ELETROCALHA PERFURADA OU LISA,15</v>
      </c>
      <c r="C14889" s="141" t="s">
        <v>50228</v>
      </c>
      <c r="D14889" s="141" t="s">
        <v>50251</v>
      </c>
      <c r="I14889" s="141" t="s">
        <v>14</v>
      </c>
      <c r="J14889" s="649">
        <v>99.32</v>
      </c>
    </row>
    <row r="14890" spans="1:10" hidden="1">
      <c r="A14890" s="141" t="s">
        <v>50254</v>
      </c>
      <c r="B14890" s="141" t="str">
        <f t="shared" si="232"/>
        <v>CRUZETA HORIZONTAL,90º,PARA ELETROCALHA PERFURADA OU LISA,150X100MM.FORNECIMENTO E COLOCACAOCRUZETA HORIZONTAL,90º,PARA ELETROCALHA PERFURADA OU LISA,15CRUZETA HORIZONTAL,90º,PARA ELETROCALHA PERFURADA OU LISA,15</v>
      </c>
      <c r="C14890" s="141" t="s">
        <v>50228</v>
      </c>
      <c r="D14890" s="141" t="s">
        <v>50251</v>
      </c>
      <c r="I14890" s="141" t="s">
        <v>14</v>
      </c>
      <c r="J14890" s="649">
        <v>96.16</v>
      </c>
    </row>
    <row r="14891" spans="1:10" hidden="1">
      <c r="A14891" s="141" t="s">
        <v>50255</v>
      </c>
      <c r="B14891" s="141" t="str">
        <f t="shared" si="232"/>
        <v>CRUZETA HORIZONTAL,90º,PARA ELETROCALHA PERFURADA OU LISA,200X100MM.FORNECIMENTO E COLOCACAOCRUZETA HORIZONTAL,90º,PARA ELETROCALHA PERFURADA OU LISA,20CRUZETA HORIZONTAL,90º,PARA ELETROCALHA PERFURADA OU LISA,20</v>
      </c>
      <c r="C14891" s="141" t="s">
        <v>50231</v>
      </c>
      <c r="D14891" s="141" t="s">
        <v>50251</v>
      </c>
      <c r="I14891" s="141" t="s">
        <v>14</v>
      </c>
      <c r="J14891" s="649">
        <v>109.63</v>
      </c>
    </row>
    <row r="14892" spans="1:10" hidden="1">
      <c r="A14892" s="141" t="s">
        <v>50256</v>
      </c>
      <c r="B14892" s="141" t="str">
        <f t="shared" si="232"/>
        <v>CRUZETA HORIZONTAL,90º,PARA ELETROCALHA PERFURADA OU LISA,200X100MM.FORNECIMENTO E COLOCACAOCRUZETA HORIZONTAL,90º,PARA ELETROCALHA PERFURADA OU LISA,20CRUZETA HORIZONTAL,90º,PARA ELETROCALHA PERFURADA OU LISA,20</v>
      </c>
      <c r="C14892" s="141" t="s">
        <v>50231</v>
      </c>
      <c r="D14892" s="141" t="s">
        <v>50251</v>
      </c>
      <c r="I14892" s="141" t="s">
        <v>14</v>
      </c>
      <c r="J14892" s="649">
        <v>106.47</v>
      </c>
    </row>
    <row r="14893" spans="1:10" hidden="1">
      <c r="A14893" s="141" t="s">
        <v>50257</v>
      </c>
      <c r="B14893" s="141" t="str">
        <f t="shared" si="232"/>
        <v>CRUZETA HORIZONTAL,90º,PARA ELETROCALHA PERFURADA OU LISA,300X100MM.FORNECIMENTO E COLOCACAOCRUZETA HORIZONTAL,90º,PARA ELETROCALHA PERFURADA OU LISA,30CRUZETA HORIZONTAL,90º,PARA ELETROCALHA PERFURADA OU LISA,30</v>
      </c>
      <c r="C14893" s="141" t="s">
        <v>50234</v>
      </c>
      <c r="D14893" s="141" t="s">
        <v>50251</v>
      </c>
      <c r="I14893" s="141" t="s">
        <v>14</v>
      </c>
      <c r="J14893" s="649">
        <v>123.02</v>
      </c>
    </row>
    <row r="14894" spans="1:10" hidden="1">
      <c r="A14894" s="141" t="s">
        <v>50258</v>
      </c>
      <c r="B14894" s="141" t="str">
        <f t="shared" si="232"/>
        <v>CRUZETA HORIZONTAL,90º,PARA ELETROCALHA PERFURADA OU LISA,300X100MM.FORNECIMENTO E COLOCACAOCRUZETA HORIZONTAL,90º,PARA ELETROCALHA PERFURADA OU LISA,30CRUZETA HORIZONTAL,90º,PARA ELETROCALHA PERFURADA OU LISA,30</v>
      </c>
      <c r="C14894" s="141" t="s">
        <v>50234</v>
      </c>
      <c r="D14894" s="141" t="s">
        <v>50251</v>
      </c>
      <c r="I14894" s="141" t="s">
        <v>14</v>
      </c>
      <c r="J14894" s="649">
        <v>119.85</v>
      </c>
    </row>
    <row r="14895" spans="1:10" hidden="1">
      <c r="A14895" s="141" t="s">
        <v>50259</v>
      </c>
      <c r="B14895" s="141" t="str">
        <f t="shared" si="232"/>
        <v>CRUZETA HORIZONTAL,90º,PARA ELETROCALHA PERFURADA OU LISA,400X100MM.FORNECIMENTO E COLOCACAOCRUZETA HORIZONTAL,90º,PARA ELETROCALHA PERFURADA OU LISA,40CRUZETA HORIZONTAL,90º,PARA ELETROCALHA PERFURADA OU LISA,40</v>
      </c>
      <c r="C14895" s="141" t="s">
        <v>50237</v>
      </c>
      <c r="D14895" s="141" t="s">
        <v>50251</v>
      </c>
      <c r="I14895" s="141" t="s">
        <v>14</v>
      </c>
      <c r="J14895" s="649">
        <v>187.88</v>
      </c>
    </row>
    <row r="14896" spans="1:10" hidden="1">
      <c r="A14896" s="141" t="s">
        <v>50260</v>
      </c>
      <c r="B14896" s="141" t="str">
        <f t="shared" si="232"/>
        <v>CRUZETA HORIZONTAL,90º,PARA ELETROCALHA PERFURADA OU LISA,400X100MM.FORNECIMENTO E COLOCACAOCRUZETA HORIZONTAL,90º,PARA ELETROCALHA PERFURADA OU LISA,40CRUZETA HORIZONTAL,90º,PARA ELETROCALHA PERFURADA OU LISA,40</v>
      </c>
      <c r="C14896" s="141" t="s">
        <v>50237</v>
      </c>
      <c r="D14896" s="141" t="s">
        <v>50251</v>
      </c>
      <c r="I14896" s="141" t="s">
        <v>14</v>
      </c>
      <c r="J14896" s="649">
        <v>184.72</v>
      </c>
    </row>
    <row r="14897" spans="1:10" hidden="1">
      <c r="A14897" s="141" t="s">
        <v>50261</v>
      </c>
      <c r="B14897" s="141" t="str">
        <f t="shared" si="232"/>
        <v>COTOVELO RETO,PARA ELETROCALHA PERFURADA OU LISA,50X50MM.FORNECIMENTO E COLOCACAOCOTOVELO RETO,PARA ELETROCALHA PERFURADA OU LISA,50X50MM.FORCOTOVELO RETO,PARA ELETROCALHA PERFURADA OU LISA,50X50MM.FOR</v>
      </c>
      <c r="C14897" s="141" t="s">
        <v>50262</v>
      </c>
      <c r="D14897" s="141" t="s">
        <v>27443</v>
      </c>
      <c r="I14897" s="141" t="s">
        <v>14</v>
      </c>
      <c r="J14897" s="649">
        <v>42.21</v>
      </c>
    </row>
    <row r="14898" spans="1:10" hidden="1">
      <c r="A14898" s="141" t="s">
        <v>50263</v>
      </c>
      <c r="B14898" s="141" t="str">
        <f t="shared" si="232"/>
        <v>COTOVELO RETO,PARA ELETROCALHA PERFURADA OU LISA,50X50MM.FORNECIMENTO E COLOCACAOCOTOVELO RETO,PARA ELETROCALHA PERFURADA OU LISA,50X50MM.FORCOTOVELO RETO,PARA ELETROCALHA PERFURADA OU LISA,50X50MM.FOR</v>
      </c>
      <c r="C14898" s="141" t="s">
        <v>50262</v>
      </c>
      <c r="D14898" s="141" t="s">
        <v>27443</v>
      </c>
      <c r="I14898" s="141" t="s">
        <v>14</v>
      </c>
      <c r="J14898" s="649">
        <v>39.04</v>
      </c>
    </row>
    <row r="14899" spans="1:10" hidden="1">
      <c r="A14899" s="141" t="s">
        <v>50264</v>
      </c>
      <c r="B14899" s="141" t="str">
        <f t="shared" si="232"/>
        <v>COTOVELO RETO,PARA ELETROCALHA PERFURADA OU LISA,100X50MM.FORNECIMENTO E COLOCACAOCOTOVELO RETO,PARA ELETROCALHA PERFURADA OU LISA,100X50MM.FOCOTOVELO RETO,PARA ELETROCALHA PERFURADA OU LISA,100X50MM.FO</v>
      </c>
      <c r="C14899" s="141" t="s">
        <v>50265</v>
      </c>
      <c r="D14899" s="141" t="s">
        <v>27518</v>
      </c>
      <c r="I14899" s="141" t="s">
        <v>14</v>
      </c>
      <c r="J14899" s="649">
        <v>33.04</v>
      </c>
    </row>
    <row r="14900" spans="1:10" hidden="1">
      <c r="A14900" s="141" t="s">
        <v>50266</v>
      </c>
      <c r="B14900" s="141" t="str">
        <f t="shared" si="232"/>
        <v>COTOVELO RETO,PARA ELETROCALHA PERFURADA OU LISA,100X50MM.FORNECIMENTO E COLOCACAOCOTOVELO RETO,PARA ELETROCALHA PERFURADA OU LISA,100X50MM.FOCOTOVELO RETO,PARA ELETROCALHA PERFURADA OU LISA,100X50MM.FO</v>
      </c>
      <c r="C14900" s="141" t="s">
        <v>50265</v>
      </c>
      <c r="D14900" s="141" t="s">
        <v>27518</v>
      </c>
      <c r="I14900" s="141" t="s">
        <v>14</v>
      </c>
      <c r="J14900" s="649">
        <v>29.87</v>
      </c>
    </row>
    <row r="14901" spans="1:10" hidden="1">
      <c r="A14901" s="141" t="s">
        <v>50267</v>
      </c>
      <c r="B14901" s="141" t="str">
        <f t="shared" si="232"/>
        <v>COTOVELO RETO,PARA ELETROCALHA PERFURADA OU LISA,150X50MM.FORNECIMENTO E COLOCACAOCOTOVELO RETO,PARA ELETROCALHA PERFURADA OU LISA,150X50MM.FOCOTOVELO RETO,PARA ELETROCALHA PERFURADA OU LISA,150X50MM.FO</v>
      </c>
      <c r="C14901" s="141" t="s">
        <v>50268</v>
      </c>
      <c r="D14901" s="141" t="s">
        <v>27518</v>
      </c>
      <c r="I14901" s="141" t="s">
        <v>14</v>
      </c>
      <c r="J14901" s="649">
        <v>39.53</v>
      </c>
    </row>
    <row r="14902" spans="1:10" hidden="1">
      <c r="A14902" s="141" t="s">
        <v>50269</v>
      </c>
      <c r="B14902" s="141" t="str">
        <f t="shared" si="232"/>
        <v>COTOVELO RETO,PARA ELETROCALHA PERFURADA OU LISA,150X50MM.FORNECIMENTO E COLOCACAOCOTOVELO RETO,PARA ELETROCALHA PERFURADA OU LISA,150X50MM.FOCOTOVELO RETO,PARA ELETROCALHA PERFURADA OU LISA,150X50MM.FO</v>
      </c>
      <c r="C14902" s="141" t="s">
        <v>50268</v>
      </c>
      <c r="D14902" s="141" t="s">
        <v>27518</v>
      </c>
      <c r="I14902" s="141" t="s">
        <v>14</v>
      </c>
      <c r="J14902" s="649">
        <v>36.36</v>
      </c>
    </row>
    <row r="14903" spans="1:10" hidden="1">
      <c r="A14903" s="141" t="s">
        <v>50270</v>
      </c>
      <c r="B14903" s="141" t="str">
        <f t="shared" si="232"/>
        <v>COTOVELO RETO,PARA ELETROCALHA PERFURADA OU LISA,200X50MM.FORNECIMENTO E COLOCACAOCOTOVELO RETO,PARA ELETROCALHA PERFURADA OU LISA,200X50MM.FOCOTOVELO RETO,PARA ELETROCALHA PERFURADA OU LISA,200X50MM.FO</v>
      </c>
      <c r="C14903" s="141" t="s">
        <v>50271</v>
      </c>
      <c r="D14903" s="141" t="s">
        <v>27518</v>
      </c>
      <c r="I14903" s="141" t="s">
        <v>14</v>
      </c>
      <c r="J14903" s="649">
        <v>45.35</v>
      </c>
    </row>
    <row r="14904" spans="1:10" hidden="1">
      <c r="A14904" s="141" t="s">
        <v>50272</v>
      </c>
      <c r="B14904" s="141" t="str">
        <f t="shared" si="232"/>
        <v>COTOVELO RETO,PARA ELETROCALHA PERFURADA OU LISA,200X50MM.FORNECIMENTO E COLOCACAOCOTOVELO RETO,PARA ELETROCALHA PERFURADA OU LISA,200X50MM.FOCOTOVELO RETO,PARA ELETROCALHA PERFURADA OU LISA,200X50MM.FO</v>
      </c>
      <c r="C14904" s="141" t="s">
        <v>50271</v>
      </c>
      <c r="D14904" s="141" t="s">
        <v>27518</v>
      </c>
      <c r="I14904" s="141" t="s">
        <v>14</v>
      </c>
      <c r="J14904" s="649">
        <v>42.18</v>
      </c>
    </row>
    <row r="14905" spans="1:10" hidden="1">
      <c r="A14905" s="141" t="s">
        <v>50273</v>
      </c>
      <c r="B14905" s="141" t="str">
        <f t="shared" si="232"/>
        <v>COTOVELO RETO,PARA ELETROCALHA PERFURADA OU LISA,300X50MM.FORNECIMENTO E COLOCACAOCOTOVELO RETO,PARA ELETROCALHA PERFURADA OU LISA,300X50MM.FOCOTOVELO RETO,PARA ELETROCALHA PERFURADA OU LISA,300X50MM.FO</v>
      </c>
      <c r="C14905" s="141" t="s">
        <v>50274</v>
      </c>
      <c r="D14905" s="141" t="s">
        <v>27518</v>
      </c>
      <c r="I14905" s="141" t="s">
        <v>14</v>
      </c>
      <c r="J14905" s="649">
        <v>59.93</v>
      </c>
    </row>
    <row r="14906" spans="1:10" hidden="1">
      <c r="A14906" s="141" t="s">
        <v>50275</v>
      </c>
      <c r="B14906" s="141" t="str">
        <f t="shared" si="232"/>
        <v>COTOVELO RETO,PARA ELETROCALHA PERFURADA OU LISA,300X50MM.FORNECIMENTO E COLOCACAOCOTOVELO RETO,PARA ELETROCALHA PERFURADA OU LISA,300X50MM.FOCOTOVELO RETO,PARA ELETROCALHA PERFURADA OU LISA,300X50MM.FO</v>
      </c>
      <c r="C14906" s="141" t="s">
        <v>50274</v>
      </c>
      <c r="D14906" s="141" t="s">
        <v>27518</v>
      </c>
      <c r="I14906" s="141" t="s">
        <v>14</v>
      </c>
      <c r="J14906" s="649">
        <v>56.76</v>
      </c>
    </row>
    <row r="14907" spans="1:10" hidden="1">
      <c r="A14907" s="141" t="s">
        <v>50276</v>
      </c>
      <c r="B14907" s="141" t="str">
        <f t="shared" si="232"/>
        <v>COTOVELO RETO,PARA ELETROCALHA PERFURADA OU LISA,400X50MM.FORNECIMENTO E COLOCACAOCOTOVELO RETO,PARA ELETROCALHA PERFURADA OU LISA,400X50MM.FOCOTOVELO RETO,PARA ELETROCALHA PERFURADA OU LISA,400X50MM.FO</v>
      </c>
      <c r="C14907" s="141" t="s">
        <v>50277</v>
      </c>
      <c r="D14907" s="141" t="s">
        <v>27518</v>
      </c>
      <c r="I14907" s="141" t="s">
        <v>14</v>
      </c>
      <c r="J14907" s="649">
        <v>92.22</v>
      </c>
    </row>
    <row r="14908" spans="1:10" hidden="1">
      <c r="A14908" s="141" t="s">
        <v>50278</v>
      </c>
      <c r="B14908" s="141" t="str">
        <f t="shared" si="232"/>
        <v>COTOVELO RETO,PARA ELETROCALHA PERFURADA OU LISA,400X50MM.FORNECIMENTO E COLOCACAOCOTOVELO RETO,PARA ELETROCALHA PERFURADA OU LISA,400X50MM.FOCOTOVELO RETO,PARA ELETROCALHA PERFURADA OU LISA,400X50MM.FO</v>
      </c>
      <c r="C14908" s="141" t="s">
        <v>50277</v>
      </c>
      <c r="D14908" s="141" t="s">
        <v>27518</v>
      </c>
      <c r="I14908" s="141" t="s">
        <v>14</v>
      </c>
      <c r="J14908" s="649">
        <v>89.05</v>
      </c>
    </row>
    <row r="14909" spans="1:10" hidden="1">
      <c r="A14909" s="141" t="s">
        <v>50279</v>
      </c>
      <c r="B14909" s="141" t="str">
        <f t="shared" si="232"/>
        <v>COTOVELO RETO,PARA ELETROCALHA PERFURADA OU LISA,100X75MM.FORNECIMENTO E COLOCACAOCOTOVELO RETO,PARA ELETROCALHA PERFURADA OU LISA,100X75MM.FOCOTOVELO RETO,PARA ELETROCALHA PERFURADA OU LISA,100X75MM.FO</v>
      </c>
      <c r="C14909" s="141" t="s">
        <v>50280</v>
      </c>
      <c r="D14909" s="141" t="s">
        <v>27518</v>
      </c>
      <c r="I14909" s="141" t="s">
        <v>14</v>
      </c>
      <c r="J14909" s="649">
        <v>36.89</v>
      </c>
    </row>
    <row r="14910" spans="1:10" hidden="1">
      <c r="A14910" s="141" t="s">
        <v>50281</v>
      </c>
      <c r="B14910" s="141" t="str">
        <f t="shared" si="232"/>
        <v>COTOVELO RETO,PARA ELETROCALHA PERFURADA OU LISA,100X75MM.FORNECIMENTO E COLOCACAOCOTOVELO RETO,PARA ELETROCALHA PERFURADA OU LISA,100X75MM.FOCOTOVELO RETO,PARA ELETROCALHA PERFURADA OU LISA,100X75MM.FO</v>
      </c>
      <c r="C14910" s="141" t="s">
        <v>50280</v>
      </c>
      <c r="D14910" s="141" t="s">
        <v>27518</v>
      </c>
      <c r="I14910" s="141" t="s">
        <v>14</v>
      </c>
      <c r="J14910" s="649">
        <v>33.72</v>
      </c>
    </row>
    <row r="14911" spans="1:10" hidden="1">
      <c r="A14911" s="141" t="s">
        <v>50282</v>
      </c>
      <c r="B14911" s="141" t="str">
        <f t="shared" si="232"/>
        <v>COTOVELO RETO,PARA ELETROCALHA PERFURADA OU LISA,150X75MM.FORNECIMENTO E COLOCACAOCOTOVELO RETO,PARA ELETROCALHA PERFURADA OU LISA,150X75MM.FOCOTOVELO RETO,PARA ELETROCALHA PERFURADA OU LISA,150X75MM.FO</v>
      </c>
      <c r="C14911" s="141" t="s">
        <v>50283</v>
      </c>
      <c r="D14911" s="141" t="s">
        <v>27518</v>
      </c>
      <c r="I14911" s="141" t="s">
        <v>14</v>
      </c>
      <c r="J14911" s="649">
        <v>42.98</v>
      </c>
    </row>
    <row r="14912" spans="1:10" hidden="1">
      <c r="A14912" s="141" t="s">
        <v>50284</v>
      </c>
      <c r="B14912" s="141" t="str">
        <f t="shared" si="232"/>
        <v>COTOVELO RETO,PARA ELETROCALHA PERFURADA OU LISA,150X75MM.FORNECIMENTO E COLOCACAOCOTOVELO RETO,PARA ELETROCALHA PERFURADA OU LISA,150X75MM.FOCOTOVELO RETO,PARA ELETROCALHA PERFURADA OU LISA,150X75MM.FO</v>
      </c>
      <c r="C14912" s="141" t="s">
        <v>50283</v>
      </c>
      <c r="D14912" s="141" t="s">
        <v>27518</v>
      </c>
      <c r="I14912" s="141" t="s">
        <v>14</v>
      </c>
      <c r="J14912" s="649">
        <v>39.81</v>
      </c>
    </row>
    <row r="14913" spans="1:10" hidden="1">
      <c r="A14913" s="141" t="s">
        <v>50285</v>
      </c>
      <c r="B14913" s="141" t="str">
        <f t="shared" si="232"/>
        <v>COTOVELO RETO,PARA ELETROCALHA PERFURADA OU LISA,200X75MM.FORNECIMENTO E COLOCACAOCOTOVELO RETO,PARA ELETROCALHA PERFURADA OU LISA,200X75MM.FOCOTOVELO RETO,PARA ELETROCALHA PERFURADA OU LISA,200X75MM.FO</v>
      </c>
      <c r="C14913" s="141" t="s">
        <v>50286</v>
      </c>
      <c r="D14913" s="141" t="s">
        <v>27518</v>
      </c>
      <c r="I14913" s="141" t="s">
        <v>14</v>
      </c>
      <c r="J14913" s="649">
        <v>49.27</v>
      </c>
    </row>
    <row r="14914" spans="1:10" hidden="1">
      <c r="A14914" s="141" t="s">
        <v>50287</v>
      </c>
      <c r="B14914" s="141" t="str">
        <f t="shared" si="232"/>
        <v>COTOVELO RETO,PARA ELETROCALHA PERFURADA OU LISA,200X75MM.FORNECIMENTO E COLOCACAOCOTOVELO RETO,PARA ELETROCALHA PERFURADA OU LISA,200X75MM.FOCOTOVELO RETO,PARA ELETROCALHA PERFURADA OU LISA,200X75MM.FO</v>
      </c>
      <c r="C14914" s="141" t="s">
        <v>50286</v>
      </c>
      <c r="D14914" s="141" t="s">
        <v>27518</v>
      </c>
      <c r="I14914" s="141" t="s">
        <v>14</v>
      </c>
      <c r="J14914" s="649">
        <v>46.1</v>
      </c>
    </row>
    <row r="14915" spans="1:10" hidden="1">
      <c r="A14915" s="141" t="s">
        <v>50288</v>
      </c>
      <c r="B14915" s="141" t="str">
        <f t="shared" ref="B14915:B14978" si="233">C14915&amp;D14915&amp;C14915&amp;E14915&amp;F14915&amp;G14915&amp;H14915&amp;C14915</f>
        <v>COTOVELO RETO,PARA ELETROCALHA PERFURADA OU LISA,300X75MM.FORNECIMENTO E COLOCACAOCOTOVELO RETO,PARA ELETROCALHA PERFURADA OU LISA,300X75MM.FOCOTOVELO RETO,PARA ELETROCALHA PERFURADA OU LISA,300X75MM.FO</v>
      </c>
      <c r="C14915" s="141" t="s">
        <v>50289</v>
      </c>
      <c r="D14915" s="141" t="s">
        <v>27518</v>
      </c>
      <c r="I14915" s="141" t="s">
        <v>14</v>
      </c>
      <c r="J14915" s="649">
        <v>66.05</v>
      </c>
    </row>
    <row r="14916" spans="1:10" hidden="1">
      <c r="A14916" s="141" t="s">
        <v>50290</v>
      </c>
      <c r="B14916" s="141" t="str">
        <f t="shared" si="233"/>
        <v>COTOVELO RETO,PARA ELETROCALHA PERFURADA OU LISA,300X75MM.FORNECIMENTO E COLOCACAOCOTOVELO RETO,PARA ELETROCALHA PERFURADA OU LISA,300X75MM.FOCOTOVELO RETO,PARA ELETROCALHA PERFURADA OU LISA,300X75MM.FO</v>
      </c>
      <c r="C14916" s="141" t="s">
        <v>50289</v>
      </c>
      <c r="D14916" s="141" t="s">
        <v>27518</v>
      </c>
      <c r="I14916" s="141" t="s">
        <v>14</v>
      </c>
      <c r="J14916" s="649">
        <v>62.88</v>
      </c>
    </row>
    <row r="14917" spans="1:10" hidden="1">
      <c r="A14917" s="141" t="s">
        <v>50291</v>
      </c>
      <c r="B14917" s="141" t="str">
        <f t="shared" si="233"/>
        <v>COTOVELO RETO,PARA ELETROCALHA PERFURADA OU LISA,400X75MM.FORNECIMENTO E COLOCACAOCOTOVELO RETO,PARA ELETROCALHA PERFURADA OU LISA,400X75MM.FOCOTOVELO RETO,PARA ELETROCALHA PERFURADA OU LISA,400X75MM.FO</v>
      </c>
      <c r="C14917" s="141" t="s">
        <v>50292</v>
      </c>
      <c r="D14917" s="141" t="s">
        <v>27518</v>
      </c>
      <c r="I14917" s="141" t="s">
        <v>14</v>
      </c>
      <c r="J14917" s="649">
        <v>95.66</v>
      </c>
    </row>
    <row r="14918" spans="1:10" hidden="1">
      <c r="A14918" s="141" t="s">
        <v>50293</v>
      </c>
      <c r="B14918" s="141" t="str">
        <f t="shared" si="233"/>
        <v>COTOVELO RETO,PARA ELETROCALHA PERFURADA OU LISA,400X75MM.FORNECIMENTO E COLOCACAOCOTOVELO RETO,PARA ELETROCALHA PERFURADA OU LISA,400X75MM.FOCOTOVELO RETO,PARA ELETROCALHA PERFURADA OU LISA,400X75MM.FO</v>
      </c>
      <c r="C14918" s="141" t="s">
        <v>50292</v>
      </c>
      <c r="D14918" s="141" t="s">
        <v>27518</v>
      </c>
      <c r="I14918" s="141" t="s">
        <v>14</v>
      </c>
      <c r="J14918" s="649">
        <v>92.5</v>
      </c>
    </row>
    <row r="14919" spans="1:10" hidden="1">
      <c r="A14919" s="141" t="s">
        <v>50294</v>
      </c>
      <c r="B14919" s="141" t="str">
        <f t="shared" si="233"/>
        <v>COTOVELO RETO,PARA ELETROCALHA PERFURADA OU LISA,100X100MM.FORNECIMENTO E COLOCACAOCOTOVELO RETO,PARA ELETROCALHA PERFURADA OU LISA,100X100MM.FCOTOVELO RETO,PARA ELETROCALHA PERFURADA OU LISA,100X100MM.F</v>
      </c>
      <c r="C14919" s="141" t="s">
        <v>50295</v>
      </c>
      <c r="D14919" s="141" t="s">
        <v>27954</v>
      </c>
      <c r="I14919" s="141" t="s">
        <v>14</v>
      </c>
      <c r="J14919" s="649">
        <v>39.409999999999997</v>
      </c>
    </row>
    <row r="14920" spans="1:10" hidden="1">
      <c r="A14920" s="141" t="s">
        <v>50296</v>
      </c>
      <c r="B14920" s="141" t="str">
        <f t="shared" si="233"/>
        <v>COTOVELO RETO,PARA ELETROCALHA PERFURADA OU LISA,100X100MM.FORNECIMENTO E COLOCACAOCOTOVELO RETO,PARA ELETROCALHA PERFURADA OU LISA,100X100MM.FCOTOVELO RETO,PARA ELETROCALHA PERFURADA OU LISA,100X100MM.F</v>
      </c>
      <c r="C14920" s="141" t="s">
        <v>50295</v>
      </c>
      <c r="D14920" s="141" t="s">
        <v>27954</v>
      </c>
      <c r="I14920" s="141" t="s">
        <v>14</v>
      </c>
      <c r="J14920" s="649">
        <v>36.24</v>
      </c>
    </row>
    <row r="14921" spans="1:10" hidden="1">
      <c r="A14921" s="141" t="s">
        <v>50297</v>
      </c>
      <c r="B14921" s="141" t="str">
        <f t="shared" si="233"/>
        <v>COTOVELO RETO,PARA ELETROCALHA PERFURADA OU LISA,150X100MM.FORNECIMENTO E COLOCACAOCOTOVELO RETO,PARA ELETROCALHA PERFURADA OU LISA,150X100MM.FCOTOVELO RETO,PARA ELETROCALHA PERFURADA OU LISA,150X100MM.F</v>
      </c>
      <c r="C14921" s="141" t="s">
        <v>50298</v>
      </c>
      <c r="D14921" s="141" t="s">
        <v>27954</v>
      </c>
      <c r="I14921" s="141" t="s">
        <v>14</v>
      </c>
      <c r="J14921" s="649">
        <v>46.41</v>
      </c>
    </row>
    <row r="14922" spans="1:10" hidden="1">
      <c r="A14922" s="141" t="s">
        <v>50299</v>
      </c>
      <c r="B14922" s="141" t="str">
        <f t="shared" si="233"/>
        <v>COTOVELO RETO,PARA ELETROCALHA PERFURADA OU LISA,150X100MM.FORNECIMENTO E COLOCACAOCOTOVELO RETO,PARA ELETROCALHA PERFURADA OU LISA,150X100MM.FCOTOVELO RETO,PARA ELETROCALHA PERFURADA OU LISA,150X100MM.F</v>
      </c>
      <c r="C14922" s="141" t="s">
        <v>50298</v>
      </c>
      <c r="D14922" s="141" t="s">
        <v>27954</v>
      </c>
      <c r="I14922" s="141" t="s">
        <v>14</v>
      </c>
      <c r="J14922" s="649">
        <v>43.24</v>
      </c>
    </row>
    <row r="14923" spans="1:10" hidden="1">
      <c r="A14923" s="141" t="s">
        <v>50300</v>
      </c>
      <c r="B14923" s="141" t="str">
        <f t="shared" si="233"/>
        <v>COTOVELO RETO,PARA ELETROCALHA PERFURADA OU LISA,200X100MM.FORNECIMENTO E COLOCACAOCOTOVELO RETO,PARA ELETROCALHA PERFURADA OU LISA,200X100MM.FCOTOVELO RETO,PARA ELETROCALHA PERFURADA OU LISA,200X100MM.F</v>
      </c>
      <c r="C14923" s="141" t="s">
        <v>50301</v>
      </c>
      <c r="D14923" s="141" t="s">
        <v>27954</v>
      </c>
      <c r="I14923" s="141" t="s">
        <v>14</v>
      </c>
      <c r="J14923" s="649">
        <v>53.21</v>
      </c>
    </row>
    <row r="14924" spans="1:10" hidden="1">
      <c r="A14924" s="141" t="s">
        <v>50302</v>
      </c>
      <c r="B14924" s="141" t="str">
        <f t="shared" si="233"/>
        <v>COTOVELO RETO,PARA ELETROCALHA PERFURADA OU LISA,200X100MM.FORNECIMENTO E COLOCACAOCOTOVELO RETO,PARA ELETROCALHA PERFURADA OU LISA,200X100MM.FCOTOVELO RETO,PARA ELETROCALHA PERFURADA OU LISA,200X100MM.F</v>
      </c>
      <c r="C14924" s="141" t="s">
        <v>50301</v>
      </c>
      <c r="D14924" s="141" t="s">
        <v>27954</v>
      </c>
      <c r="I14924" s="141" t="s">
        <v>14</v>
      </c>
      <c r="J14924" s="649">
        <v>50.04</v>
      </c>
    </row>
    <row r="14925" spans="1:10" hidden="1">
      <c r="A14925" s="141" t="s">
        <v>50303</v>
      </c>
      <c r="B14925" s="141" t="str">
        <f t="shared" si="233"/>
        <v>COTOVELO RETO,PARA ELETROCALHA PERFURADA OU LISA,300X100MM.FORNECIMENTO E COLOCACAOCOTOVELO RETO,PARA ELETROCALHA PERFURADA OU LISA,300X100MM.FCOTOVELO RETO,PARA ELETROCALHA PERFURADA OU LISA,300X100MM.F</v>
      </c>
      <c r="C14925" s="141" t="s">
        <v>50304</v>
      </c>
      <c r="D14925" s="141" t="s">
        <v>27954</v>
      </c>
      <c r="I14925" s="141" t="s">
        <v>14</v>
      </c>
      <c r="J14925" s="649">
        <v>70.59</v>
      </c>
    </row>
    <row r="14926" spans="1:10" hidden="1">
      <c r="A14926" s="141" t="s">
        <v>50305</v>
      </c>
      <c r="B14926" s="141" t="str">
        <f t="shared" si="233"/>
        <v>COTOVELO RETO,PARA ELETROCALHA PERFURADA OU LISA,300X100MM.FORNECIMENTO E COLOCACAOCOTOVELO RETO,PARA ELETROCALHA PERFURADA OU LISA,300X100MM.FCOTOVELO RETO,PARA ELETROCALHA PERFURADA OU LISA,300X100MM.F</v>
      </c>
      <c r="C14926" s="141" t="s">
        <v>50304</v>
      </c>
      <c r="D14926" s="141" t="s">
        <v>27954</v>
      </c>
      <c r="I14926" s="141" t="s">
        <v>14</v>
      </c>
      <c r="J14926" s="649">
        <v>67.42</v>
      </c>
    </row>
    <row r="14927" spans="1:10" hidden="1">
      <c r="A14927" s="141" t="s">
        <v>50306</v>
      </c>
      <c r="B14927" s="141" t="str">
        <f t="shared" si="233"/>
        <v>COTOVELO RETO,PARA ELETROCALHA PERFURADA OU LISA,400X100MM.FORNECIMENTO E COLOCACAOCOTOVELO RETO,PARA ELETROCALHA PERFURADA OU LISA,400X100MM.FCOTOVELO RETO,PARA ELETROCALHA PERFURADA OU LISA,400X100MM.F</v>
      </c>
      <c r="C14927" s="141" t="s">
        <v>50307</v>
      </c>
      <c r="D14927" s="141" t="s">
        <v>27954</v>
      </c>
      <c r="I14927" s="141" t="s">
        <v>14</v>
      </c>
      <c r="J14927" s="649">
        <v>99.43</v>
      </c>
    </row>
    <row r="14928" spans="1:10" hidden="1">
      <c r="A14928" s="141" t="s">
        <v>50308</v>
      </c>
      <c r="B14928" s="141" t="str">
        <f t="shared" si="233"/>
        <v>COTOVELO RETO,PARA ELETROCALHA PERFURADA OU LISA,400X100MM.FORNECIMENTO E COLOCACAOCOTOVELO RETO,PARA ELETROCALHA PERFURADA OU LISA,400X100MM.FCOTOVELO RETO,PARA ELETROCALHA PERFURADA OU LISA,400X100MM.F</v>
      </c>
      <c r="C14928" s="141" t="s">
        <v>50307</v>
      </c>
      <c r="D14928" s="141" t="s">
        <v>27954</v>
      </c>
      <c r="I14928" s="141" t="s">
        <v>14</v>
      </c>
      <c r="J14928" s="649">
        <v>96.26</v>
      </c>
    </row>
    <row r="14929" spans="1:10" hidden="1">
      <c r="A14929" s="141" t="s">
        <v>50309</v>
      </c>
      <c r="B14929" s="141" t="str">
        <f t="shared" si="233"/>
        <v>TE RETO,PARA ELETROCALHA PERFURADA OU LISA,50X50MM.FORNECIMENTO E COLOCACAOTE RETO,PARA ELETROCALHA PERFURADA OU LISA,50X50MM.FORNECIMETE RETO,PARA ELETROCALHA PERFURADA OU LISA,50X50MM.FORNECIME</v>
      </c>
      <c r="C14929" s="141" t="s">
        <v>50310</v>
      </c>
      <c r="D14929" s="141" t="s">
        <v>43422</v>
      </c>
      <c r="I14929" s="141" t="s">
        <v>14</v>
      </c>
      <c r="J14929" s="649">
        <v>37.880000000000003</v>
      </c>
    </row>
    <row r="14930" spans="1:10" hidden="1">
      <c r="A14930" s="141" t="s">
        <v>50311</v>
      </c>
      <c r="B14930" s="141" t="str">
        <f t="shared" si="233"/>
        <v>TE RETO,PARA ELETROCALHA PERFURADA OU LISA,50X50MM.FORNECIMENTO E COLOCACAOTE RETO,PARA ELETROCALHA PERFURADA OU LISA,50X50MM.FORNECIMETE RETO,PARA ELETROCALHA PERFURADA OU LISA,50X50MM.FORNECIME</v>
      </c>
      <c r="C14930" s="141" t="s">
        <v>50310</v>
      </c>
      <c r="D14930" s="141" t="s">
        <v>43422</v>
      </c>
      <c r="I14930" s="141" t="s">
        <v>14</v>
      </c>
      <c r="J14930" s="649">
        <v>34.71</v>
      </c>
    </row>
    <row r="14931" spans="1:10" hidden="1">
      <c r="A14931" s="141" t="s">
        <v>50312</v>
      </c>
      <c r="B14931" s="141" t="str">
        <f t="shared" si="233"/>
        <v>TE RETO,PARA ELETROCALHA PERFURADA OU LISA,100X50MM.FORNECIMENTO E COLOCACAOTE RETO,PARA ELETROCALHA PERFURADA OU LISA,100X50MM.FORNECIMTE RETO,PARA ELETROCALHA PERFURADA OU LISA,100X50MM.FORNECIM</v>
      </c>
      <c r="C14931" s="141" t="s">
        <v>50313</v>
      </c>
      <c r="D14931" s="141" t="s">
        <v>27162</v>
      </c>
      <c r="I14931" s="141" t="s">
        <v>14</v>
      </c>
      <c r="J14931" s="649">
        <v>38.54</v>
      </c>
    </row>
    <row r="14932" spans="1:10" hidden="1">
      <c r="A14932" s="141" t="s">
        <v>50314</v>
      </c>
      <c r="B14932" s="141" t="str">
        <f t="shared" si="233"/>
        <v>TE RETO,PARA ELETROCALHA PERFURADA OU LISA,100X50MM.FORNECIMENTO E COLOCACAOTE RETO,PARA ELETROCALHA PERFURADA OU LISA,100X50MM.FORNECIMTE RETO,PARA ELETROCALHA PERFURADA OU LISA,100X50MM.FORNECIM</v>
      </c>
      <c r="C14932" s="141" t="s">
        <v>50313</v>
      </c>
      <c r="D14932" s="141" t="s">
        <v>27162</v>
      </c>
      <c r="I14932" s="141" t="s">
        <v>14</v>
      </c>
      <c r="J14932" s="649">
        <v>35.369999999999997</v>
      </c>
    </row>
    <row r="14933" spans="1:10" hidden="1">
      <c r="A14933" s="141" t="s">
        <v>50315</v>
      </c>
      <c r="B14933" s="141" t="str">
        <f t="shared" si="233"/>
        <v>TE RETO,PARA ELETROCALHA PERFURADA OU LISA,150X50MM.FORNECIMENTO E COLOCACAOTE RETO,PARA ELETROCALHA PERFURADA OU LISA,150X50MM.FORNECIMTE RETO,PARA ELETROCALHA PERFURADA OU LISA,150X50MM.FORNECIM</v>
      </c>
      <c r="C14933" s="141" t="s">
        <v>50316</v>
      </c>
      <c r="D14933" s="141" t="s">
        <v>27162</v>
      </c>
      <c r="I14933" s="141" t="s">
        <v>14</v>
      </c>
      <c r="J14933" s="649">
        <v>48.83</v>
      </c>
    </row>
    <row r="14934" spans="1:10" hidden="1">
      <c r="A14934" s="141" t="s">
        <v>50317</v>
      </c>
      <c r="B14934" s="141" t="str">
        <f t="shared" si="233"/>
        <v>TE RETO,PARA ELETROCALHA PERFURADA OU LISA,150X50MM.FORNECIMENTO E COLOCACAOTE RETO,PARA ELETROCALHA PERFURADA OU LISA,150X50MM.FORNECIMTE RETO,PARA ELETROCALHA PERFURADA OU LISA,150X50MM.FORNECIM</v>
      </c>
      <c r="C14934" s="141" t="s">
        <v>50316</v>
      </c>
      <c r="D14934" s="141" t="s">
        <v>27162</v>
      </c>
      <c r="I14934" s="141" t="s">
        <v>14</v>
      </c>
      <c r="J14934" s="649">
        <v>45.66</v>
      </c>
    </row>
    <row r="14935" spans="1:10" hidden="1">
      <c r="A14935" s="141" t="s">
        <v>50318</v>
      </c>
      <c r="B14935" s="141" t="str">
        <f t="shared" si="233"/>
        <v>TE RETO,PARA ELETROCALHA PERFURADA OU LISA,200X50MM.FORNECIMENTO E COLOCACAOTE RETO,PARA ELETROCALHA PERFURADA OU LISA,200X50MM.FORNECIMTE RETO,PARA ELETROCALHA PERFURADA OU LISA,200X50MM.FORNECIM</v>
      </c>
      <c r="C14935" s="141" t="s">
        <v>50319</v>
      </c>
      <c r="D14935" s="141" t="s">
        <v>27162</v>
      </c>
      <c r="I14935" s="141" t="s">
        <v>14</v>
      </c>
      <c r="J14935" s="649">
        <v>55.78</v>
      </c>
    </row>
    <row r="14936" spans="1:10" hidden="1">
      <c r="A14936" s="141" t="s">
        <v>50320</v>
      </c>
      <c r="B14936" s="141" t="str">
        <f t="shared" si="233"/>
        <v>TE RETO,PARA ELETROCALHA PERFURADA OU LISA,200X50MM.FORNECIMENTO E COLOCACAOTE RETO,PARA ELETROCALHA PERFURADA OU LISA,200X50MM.FORNECIMTE RETO,PARA ELETROCALHA PERFURADA OU LISA,200X50MM.FORNECIM</v>
      </c>
      <c r="C14936" s="141" t="s">
        <v>50319</v>
      </c>
      <c r="D14936" s="141" t="s">
        <v>27162</v>
      </c>
      <c r="I14936" s="141" t="s">
        <v>14</v>
      </c>
      <c r="J14936" s="649">
        <v>52.61</v>
      </c>
    </row>
    <row r="14937" spans="1:10" hidden="1">
      <c r="A14937" s="141" t="s">
        <v>50321</v>
      </c>
      <c r="B14937" s="141" t="str">
        <f t="shared" si="233"/>
        <v>TE RETO,PARA ELETROCALHA PERFURADA OU LISA,300X50MM.FORNECIMENTO E COLOCACAOTE RETO,PARA ELETROCALHA PERFURADA OU LISA,300X50MM.FORNECIMTE RETO,PARA ELETROCALHA PERFURADA OU LISA,300X50MM.FORNECIM</v>
      </c>
      <c r="C14937" s="141" t="s">
        <v>50322</v>
      </c>
      <c r="D14937" s="141" t="s">
        <v>27162</v>
      </c>
      <c r="I14937" s="141" t="s">
        <v>14</v>
      </c>
      <c r="J14937" s="649">
        <v>81.81</v>
      </c>
    </row>
    <row r="14938" spans="1:10" hidden="1">
      <c r="A14938" s="141" t="s">
        <v>50323</v>
      </c>
      <c r="B14938" s="141" t="str">
        <f t="shared" si="233"/>
        <v>TE RETO,PARA ELETROCALHA PERFURADA OU LISA,300X50MM.FORNECIMENTO E COLOCACAOTE RETO,PARA ELETROCALHA PERFURADA OU LISA,300X50MM.FORNECIMTE RETO,PARA ELETROCALHA PERFURADA OU LISA,300X50MM.FORNECIM</v>
      </c>
      <c r="C14938" s="141" t="s">
        <v>50322</v>
      </c>
      <c r="D14938" s="141" t="s">
        <v>27162</v>
      </c>
      <c r="I14938" s="141" t="s">
        <v>14</v>
      </c>
      <c r="J14938" s="649">
        <v>78.64</v>
      </c>
    </row>
    <row r="14939" spans="1:10" hidden="1">
      <c r="A14939" s="141" t="s">
        <v>50324</v>
      </c>
      <c r="B14939" s="141" t="str">
        <f t="shared" si="233"/>
        <v>TE RETO,PARA ELETROCALHA PERFURADA OU LISA,400X50MM.FORNECIMENTO E COLOCACAOTE RETO,PARA ELETROCALHA PERFURADA OU LISA,400X50MM.FORNECIMTE RETO,PARA ELETROCALHA PERFURADA OU LISA,400X50MM.FORNECIM</v>
      </c>
      <c r="C14939" s="141" t="s">
        <v>50325</v>
      </c>
      <c r="D14939" s="141" t="s">
        <v>27162</v>
      </c>
      <c r="I14939" s="141" t="s">
        <v>14</v>
      </c>
      <c r="J14939" s="649">
        <v>100.97</v>
      </c>
    </row>
    <row r="14940" spans="1:10" hidden="1">
      <c r="A14940" s="141" t="s">
        <v>50326</v>
      </c>
      <c r="B14940" s="141" t="str">
        <f t="shared" si="233"/>
        <v>TE RETO,PARA ELETROCALHA PERFURADA OU LISA,400X50MM.FORNECIMENTO E COLOCACAOTE RETO,PARA ELETROCALHA PERFURADA OU LISA,400X50MM.FORNECIMTE RETO,PARA ELETROCALHA PERFURADA OU LISA,400X50MM.FORNECIM</v>
      </c>
      <c r="C14940" s="141" t="s">
        <v>50325</v>
      </c>
      <c r="D14940" s="141" t="s">
        <v>27162</v>
      </c>
      <c r="I14940" s="141" t="s">
        <v>14</v>
      </c>
      <c r="J14940" s="649">
        <v>97.8</v>
      </c>
    </row>
    <row r="14941" spans="1:10" hidden="1">
      <c r="A14941" s="141" t="s">
        <v>50327</v>
      </c>
      <c r="B14941" s="141" t="str">
        <f t="shared" si="233"/>
        <v>TE RETO,PARA ELETROCALHA PERFURADA OU LISA,100X75MM.FORNECIMENTO E COLOCACAOTE RETO,PARA ELETROCALHA PERFURADA OU LISA,100X75MM.FORNECIMTE RETO,PARA ELETROCALHA PERFURADA OU LISA,100X75MM.FORNECIM</v>
      </c>
      <c r="C14941" s="141" t="s">
        <v>50328</v>
      </c>
      <c r="D14941" s="141" t="s">
        <v>27162</v>
      </c>
      <c r="I14941" s="141" t="s">
        <v>14</v>
      </c>
      <c r="J14941" s="649">
        <v>41.35</v>
      </c>
    </row>
    <row r="14942" spans="1:10" hidden="1">
      <c r="A14942" s="141" t="s">
        <v>50329</v>
      </c>
      <c r="B14942" s="141" t="str">
        <f t="shared" si="233"/>
        <v>TE RETO,PARA ELETROCALHA PERFURADA OU LISA,100X75MM.FORNECIMENTO E COLOCACAOTE RETO,PARA ELETROCALHA PERFURADA OU LISA,100X75MM.FORNECIMTE RETO,PARA ELETROCALHA PERFURADA OU LISA,100X75MM.FORNECIM</v>
      </c>
      <c r="C14942" s="141" t="s">
        <v>50328</v>
      </c>
      <c r="D14942" s="141" t="s">
        <v>27162</v>
      </c>
      <c r="I14942" s="141" t="s">
        <v>14</v>
      </c>
      <c r="J14942" s="649">
        <v>38.18</v>
      </c>
    </row>
    <row r="14943" spans="1:10" hidden="1">
      <c r="A14943" s="141" t="s">
        <v>50330</v>
      </c>
      <c r="B14943" s="141" t="str">
        <f t="shared" si="233"/>
        <v>TE RETO,PARA ELETROCALHA PERFURADA OU LISA,150X75MM.FORNECIMENTO E COLOCACAOTE RETO,PARA ELETROCALHA PERFURADA OU LISA,150X75MM.FORNECIMTE RETO,PARA ELETROCALHA PERFURADA OU LISA,150X75MM.FORNECIM</v>
      </c>
      <c r="C14943" s="141" t="s">
        <v>50331</v>
      </c>
      <c r="D14943" s="141" t="s">
        <v>27162</v>
      </c>
      <c r="I14943" s="141" t="s">
        <v>14</v>
      </c>
      <c r="J14943" s="649">
        <v>52.57</v>
      </c>
    </row>
    <row r="14944" spans="1:10" hidden="1">
      <c r="A14944" s="141" t="s">
        <v>50332</v>
      </c>
      <c r="B14944" s="141" t="str">
        <f t="shared" si="233"/>
        <v>TE RETO,PARA ELETROCALHA PERFURADA OU LISA,150X75MM.FORNECIMENTO E COLOCACAOTE RETO,PARA ELETROCALHA PERFURADA OU LISA,150X75MM.FORNECIMTE RETO,PARA ELETROCALHA PERFURADA OU LISA,150X75MM.FORNECIM</v>
      </c>
      <c r="C14944" s="141" t="s">
        <v>50331</v>
      </c>
      <c r="D14944" s="141" t="s">
        <v>27162</v>
      </c>
      <c r="I14944" s="141" t="s">
        <v>14</v>
      </c>
      <c r="J14944" s="649">
        <v>49.4</v>
      </c>
    </row>
    <row r="14945" spans="1:10" hidden="1">
      <c r="A14945" s="141" t="s">
        <v>50333</v>
      </c>
      <c r="B14945" s="141" t="str">
        <f t="shared" si="233"/>
        <v>TE RETO,PARA ELETROCALHA PERFURADA OU LISA,200X75MM.FORNECIMENTO E COLOCACAOTE RETO,PARA ELETROCALHA PERFURADA OU LISA,200X75MM.FORNECIMTE RETO,PARA ELETROCALHA PERFURADA OU LISA,200X75MM.FORNECIM</v>
      </c>
      <c r="C14945" s="141" t="s">
        <v>50334</v>
      </c>
      <c r="D14945" s="141" t="s">
        <v>27162</v>
      </c>
      <c r="I14945" s="141" t="s">
        <v>14</v>
      </c>
      <c r="J14945" s="649">
        <v>60.05</v>
      </c>
    </row>
    <row r="14946" spans="1:10" hidden="1">
      <c r="A14946" s="141" t="s">
        <v>50335</v>
      </c>
      <c r="B14946" s="141" t="str">
        <f t="shared" si="233"/>
        <v>TE RETO,PARA ELETROCALHA PERFURADA OU LISA,200X75MM.FORNECIMENTO E COLOCACAOTE RETO,PARA ELETROCALHA PERFURADA OU LISA,200X75MM.FORNECIMTE RETO,PARA ELETROCALHA PERFURADA OU LISA,200X75MM.FORNECIM</v>
      </c>
      <c r="C14946" s="141" t="s">
        <v>50334</v>
      </c>
      <c r="D14946" s="141" t="s">
        <v>27162</v>
      </c>
      <c r="I14946" s="141" t="s">
        <v>14</v>
      </c>
      <c r="J14946" s="649">
        <v>56.88</v>
      </c>
    </row>
    <row r="14947" spans="1:10" hidden="1">
      <c r="A14947" s="141" t="s">
        <v>50336</v>
      </c>
      <c r="B14947" s="141" t="str">
        <f t="shared" si="233"/>
        <v>TE RETO,PARA ELETROCALHA PERFURADA OU LISA,300X75MM.FORNECIMENTO E COLOCACAOTE RETO,PARA ELETROCALHA PERFURADA OU LISA,300X75MM.FORNECIMTE RETO,PARA ELETROCALHA PERFURADA OU LISA,300X75MM.FORNECIM</v>
      </c>
      <c r="C14947" s="141" t="s">
        <v>50337</v>
      </c>
      <c r="D14947" s="141" t="s">
        <v>27162</v>
      </c>
      <c r="I14947" s="141" t="s">
        <v>14</v>
      </c>
      <c r="J14947" s="649">
        <v>71.81</v>
      </c>
    </row>
    <row r="14948" spans="1:10" hidden="1">
      <c r="A14948" s="141" t="s">
        <v>50338</v>
      </c>
      <c r="B14948" s="141" t="str">
        <f t="shared" si="233"/>
        <v>TE RETO,PARA ELETROCALHA PERFURADA OU LISA,300X75MM.FORNECIMENTO E COLOCACAOTE RETO,PARA ELETROCALHA PERFURADA OU LISA,300X75MM.FORNECIMTE RETO,PARA ELETROCALHA PERFURADA OU LISA,300X75MM.FORNECIM</v>
      </c>
      <c r="C14948" s="141" t="s">
        <v>50337</v>
      </c>
      <c r="D14948" s="141" t="s">
        <v>27162</v>
      </c>
      <c r="I14948" s="141" t="s">
        <v>14</v>
      </c>
      <c r="J14948" s="649">
        <v>68.64</v>
      </c>
    </row>
    <row r="14949" spans="1:10" hidden="1">
      <c r="A14949" s="141" t="s">
        <v>50339</v>
      </c>
      <c r="B14949" s="141" t="str">
        <f t="shared" si="233"/>
        <v>TE RETO,PARA ELETROCALHA PERFURADA OU LISA,400X75MM.FORNECIMENTO E COLOCACAOTE RETO,PARA ELETROCALHA PERFURADA OU LISA,400X75MM.FORNECIMTE RETO,PARA ELETROCALHA PERFURADA OU LISA,400X75MM.FORNECIM</v>
      </c>
      <c r="C14949" s="141" t="s">
        <v>50340</v>
      </c>
      <c r="D14949" s="141" t="s">
        <v>27162</v>
      </c>
      <c r="I14949" s="141" t="s">
        <v>14</v>
      </c>
      <c r="J14949" s="649">
        <v>106.03</v>
      </c>
    </row>
    <row r="14950" spans="1:10" hidden="1">
      <c r="A14950" s="141" t="s">
        <v>50341</v>
      </c>
      <c r="B14950" s="141" t="str">
        <f t="shared" si="233"/>
        <v>TE RETO,PARA ELETROCALHA PERFURADA OU LISA,400X75MM.FORNECIMENTO E COLOCACAOTE RETO,PARA ELETROCALHA PERFURADA OU LISA,400X75MM.FORNECIMTE RETO,PARA ELETROCALHA PERFURADA OU LISA,400X75MM.FORNECIM</v>
      </c>
      <c r="C14950" s="141" t="s">
        <v>50340</v>
      </c>
      <c r="D14950" s="141" t="s">
        <v>27162</v>
      </c>
      <c r="I14950" s="141" t="s">
        <v>14</v>
      </c>
      <c r="J14950" s="649">
        <v>102.87</v>
      </c>
    </row>
    <row r="14951" spans="1:10" hidden="1">
      <c r="A14951" s="141" t="s">
        <v>50342</v>
      </c>
      <c r="B14951" s="141" t="str">
        <f t="shared" si="233"/>
        <v>TE RETO,PARA ELETROCALHA PERFURADA OU LISA,100X100MM.FORNECIMENTO E COLOCACAOTE RETO,PARA ELETROCALHA PERFURADA OU LISA,100X100MM.FORNECITE RETO,PARA ELETROCALHA PERFURADA OU LISA,100X100MM.FORNECI</v>
      </c>
      <c r="C14951" s="141" t="s">
        <v>50343</v>
      </c>
      <c r="D14951" s="141" t="s">
        <v>24457</v>
      </c>
      <c r="I14951" s="141" t="s">
        <v>14</v>
      </c>
      <c r="J14951" s="649">
        <v>44.04</v>
      </c>
    </row>
    <row r="14952" spans="1:10" hidden="1">
      <c r="A14952" s="141" t="s">
        <v>50344</v>
      </c>
      <c r="B14952" s="141" t="str">
        <f t="shared" si="233"/>
        <v>TE RETO,PARA ELETROCALHA PERFURADA OU LISA,100X100MM.FORNECIMENTO E COLOCACAOTE RETO,PARA ELETROCALHA PERFURADA OU LISA,100X100MM.FORNECITE RETO,PARA ELETROCALHA PERFURADA OU LISA,100X100MM.FORNECI</v>
      </c>
      <c r="C14952" s="141" t="s">
        <v>50343</v>
      </c>
      <c r="D14952" s="141" t="s">
        <v>24457</v>
      </c>
      <c r="I14952" s="141" t="s">
        <v>14</v>
      </c>
      <c r="J14952" s="649">
        <v>40.869999999999997</v>
      </c>
    </row>
    <row r="14953" spans="1:10" hidden="1">
      <c r="A14953" s="141" t="s">
        <v>50345</v>
      </c>
      <c r="B14953" s="141" t="str">
        <f t="shared" si="233"/>
        <v>TE RETO,PARA ELETROCALHA PERFURADA OU LISA,150X100MM.FORNECIMENTO E COLOCACAOTE RETO,PARA ELETROCALHA PERFURADA OU LISA,150X100MM.FORNECITE RETO,PARA ELETROCALHA PERFURADA OU LISA,150X100MM.FORNECI</v>
      </c>
      <c r="C14953" s="141" t="s">
        <v>50346</v>
      </c>
      <c r="D14953" s="141" t="s">
        <v>24457</v>
      </c>
      <c r="I14953" s="141" t="s">
        <v>14</v>
      </c>
      <c r="J14953" s="649">
        <v>56.31</v>
      </c>
    </row>
    <row r="14954" spans="1:10" hidden="1">
      <c r="A14954" s="141" t="s">
        <v>50347</v>
      </c>
      <c r="B14954" s="141" t="str">
        <f t="shared" si="233"/>
        <v>TE RETO,PARA ELETROCALHA PERFURADA OU LISA,150X100MM.FORNECIMENTO E COLOCACAOTE RETO,PARA ELETROCALHA PERFURADA OU LISA,150X100MM.FORNECITE RETO,PARA ELETROCALHA PERFURADA OU LISA,150X100MM.FORNECI</v>
      </c>
      <c r="C14954" s="141" t="s">
        <v>50346</v>
      </c>
      <c r="D14954" s="141" t="s">
        <v>24457</v>
      </c>
      <c r="I14954" s="141" t="s">
        <v>14</v>
      </c>
      <c r="J14954" s="649">
        <v>53.14</v>
      </c>
    </row>
    <row r="14955" spans="1:10" hidden="1">
      <c r="A14955" s="141" t="s">
        <v>50348</v>
      </c>
      <c r="B14955" s="141" t="str">
        <f t="shared" si="233"/>
        <v>TE RETO,PARA ELETROCALHA PERFURADA OU LISA,200X100MM.FORNECIMENTO E COLOCACAOTE RETO,PARA ELETROCALHA PERFURADA OU LISA,200X100MM.FORNECITE RETO,PARA ELETROCALHA PERFURADA OU LISA,200X100MM.FORNECI</v>
      </c>
      <c r="C14955" s="141" t="s">
        <v>50349</v>
      </c>
      <c r="D14955" s="141" t="s">
        <v>24457</v>
      </c>
      <c r="I14955" s="141" t="s">
        <v>14</v>
      </c>
      <c r="J14955" s="649">
        <v>64.069999999999993</v>
      </c>
    </row>
    <row r="14956" spans="1:10" hidden="1">
      <c r="A14956" s="141" t="s">
        <v>50350</v>
      </c>
      <c r="B14956" s="141" t="str">
        <f t="shared" si="233"/>
        <v>TE RETO,PARA ELETROCALHA PERFURADA OU LISA,200X100MM.FORNECIMENTO E COLOCACAOTE RETO,PARA ELETROCALHA PERFURADA OU LISA,200X100MM.FORNECITE RETO,PARA ELETROCALHA PERFURADA OU LISA,200X100MM.FORNECI</v>
      </c>
      <c r="C14956" s="141" t="s">
        <v>50349</v>
      </c>
      <c r="D14956" s="141" t="s">
        <v>24457</v>
      </c>
      <c r="I14956" s="141" t="s">
        <v>14</v>
      </c>
      <c r="J14956" s="649">
        <v>60.9</v>
      </c>
    </row>
    <row r="14957" spans="1:10" hidden="1">
      <c r="A14957" s="141" t="s">
        <v>50351</v>
      </c>
      <c r="B14957" s="141" t="str">
        <f t="shared" si="233"/>
        <v>TE RETO,PARA ELETROCALHA PERFURADA OU LISA,300X100MM.FORNECIMENTO E COLOCACAOTE RETO,PARA ELETROCALHA PERFURADA OU LISA,300X100MM.FORNECITE RETO,PARA ELETROCALHA PERFURADA OU LISA,300X100MM.FORNECI</v>
      </c>
      <c r="C14957" s="141" t="s">
        <v>50352</v>
      </c>
      <c r="D14957" s="141" t="s">
        <v>24457</v>
      </c>
      <c r="I14957" s="141" t="s">
        <v>14</v>
      </c>
      <c r="J14957" s="649">
        <v>75.55</v>
      </c>
    </row>
    <row r="14958" spans="1:10" hidden="1">
      <c r="A14958" s="141" t="s">
        <v>50353</v>
      </c>
      <c r="B14958" s="141" t="str">
        <f t="shared" si="233"/>
        <v>TE RETO,PARA ELETROCALHA PERFURADA OU LISA,300X100MM.FORNECIMENTO E COLOCACAOTE RETO,PARA ELETROCALHA PERFURADA OU LISA,300X100MM.FORNECITE RETO,PARA ELETROCALHA PERFURADA OU LISA,300X100MM.FORNECI</v>
      </c>
      <c r="C14958" s="141" t="s">
        <v>50352</v>
      </c>
      <c r="D14958" s="141" t="s">
        <v>24457</v>
      </c>
      <c r="I14958" s="141" t="s">
        <v>14</v>
      </c>
      <c r="J14958" s="649">
        <v>72.38</v>
      </c>
    </row>
    <row r="14959" spans="1:10" hidden="1">
      <c r="A14959" s="141" t="s">
        <v>50354</v>
      </c>
      <c r="B14959" s="141" t="str">
        <f t="shared" si="233"/>
        <v>TE RETO,PARA ELETROCALHA PERFURADA OU LISA,400X100MM.FORNECIMENTO E COLOCACAOTE RETO,PARA ELETROCALHA PERFURADA OU LISA,400X100MM.FORNECITE RETO,PARA ELETROCALHA PERFURADA OU LISA,400X100MM.FORNECI</v>
      </c>
      <c r="C14959" s="141" t="s">
        <v>50355</v>
      </c>
      <c r="D14959" s="141" t="s">
        <v>24457</v>
      </c>
      <c r="I14959" s="141" t="s">
        <v>14</v>
      </c>
      <c r="J14959" s="649">
        <v>118.87</v>
      </c>
    </row>
    <row r="14960" spans="1:10" hidden="1">
      <c r="A14960" s="141" t="s">
        <v>50356</v>
      </c>
      <c r="B14960" s="141" t="str">
        <f t="shared" si="233"/>
        <v>TE RETO,PARA ELETROCALHA PERFURADA OU LISA,400X100MM.FORNECIMENTO E COLOCACAOTE RETO,PARA ELETROCALHA PERFURADA OU LISA,400X100MM.FORNECITE RETO,PARA ELETROCALHA PERFURADA OU LISA,400X100MM.FORNECI</v>
      </c>
      <c r="C14960" s="141" t="s">
        <v>50355</v>
      </c>
      <c r="D14960" s="141" t="s">
        <v>24457</v>
      </c>
      <c r="I14960" s="141" t="s">
        <v>14</v>
      </c>
      <c r="J14960" s="649">
        <v>115.7</v>
      </c>
    </row>
    <row r="14961" spans="1:10" hidden="1">
      <c r="A14961" s="141" t="s">
        <v>50357</v>
      </c>
      <c r="B14961" s="141" t="str">
        <f t="shared" si="233"/>
        <v>CRUZETA RETA,PARA ELETROCALHA PERFURADA OU LISA,50X50MM.FORNECIMENTO E COLOCACAOCRUZETA RETA,PARA ELETROCALHA PERFURADA OU LISA,50X50MM.FORNCRUZETA RETA,PARA ELETROCALHA PERFURADA OU LISA,50X50MM.FORN</v>
      </c>
      <c r="C14961" s="141" t="s">
        <v>50358</v>
      </c>
      <c r="D14961" s="141" t="s">
        <v>32960</v>
      </c>
      <c r="I14961" s="141" t="s">
        <v>14</v>
      </c>
      <c r="J14961" s="649">
        <v>41.07</v>
      </c>
    </row>
    <row r="14962" spans="1:10" hidden="1">
      <c r="A14962" s="141" t="s">
        <v>50359</v>
      </c>
      <c r="B14962" s="141" t="str">
        <f t="shared" si="233"/>
        <v>CRUZETA RETA,PARA ELETROCALHA PERFURADA OU LISA,50X50MM.FORNECIMENTO E COLOCACAOCRUZETA RETA,PARA ELETROCALHA PERFURADA OU LISA,50X50MM.FORNCRUZETA RETA,PARA ELETROCALHA PERFURADA OU LISA,50X50MM.FORN</v>
      </c>
      <c r="C14962" s="141" t="s">
        <v>50358</v>
      </c>
      <c r="D14962" s="141" t="s">
        <v>32960</v>
      </c>
      <c r="I14962" s="141" t="s">
        <v>14</v>
      </c>
      <c r="J14962" s="649">
        <v>37.9</v>
      </c>
    </row>
    <row r="14963" spans="1:10" hidden="1">
      <c r="A14963" s="141" t="s">
        <v>50360</v>
      </c>
      <c r="B14963" s="141" t="str">
        <f t="shared" si="233"/>
        <v>CRUZETA RETA,PARA ELETROCALHA PERFURADA OU LISA,100X50MM.FORNECIMENTO E COLOCACAOCRUZETA RETA,PARA ELETROCALHA PERFURADA OU LISA,100X50MM.FORCRUZETA RETA,PARA ELETROCALHA PERFURADA OU LISA,100X50MM.FOR</v>
      </c>
      <c r="C14963" s="141" t="s">
        <v>50361</v>
      </c>
      <c r="D14963" s="141" t="s">
        <v>27443</v>
      </c>
      <c r="I14963" s="141" t="s">
        <v>14</v>
      </c>
      <c r="J14963" s="649">
        <v>49.62</v>
      </c>
    </row>
    <row r="14964" spans="1:10" hidden="1">
      <c r="A14964" s="141" t="s">
        <v>50362</v>
      </c>
      <c r="B14964" s="141" t="str">
        <f t="shared" si="233"/>
        <v>CRUZETA RETA,PARA ELETROCALHA PERFURADA OU LISA,100X50MM.FORNECIMENTO E COLOCACAOCRUZETA RETA,PARA ELETROCALHA PERFURADA OU LISA,100X50MM.FORCRUZETA RETA,PARA ELETROCALHA PERFURADA OU LISA,100X50MM.FOR</v>
      </c>
      <c r="C14964" s="141" t="s">
        <v>50361</v>
      </c>
      <c r="D14964" s="141" t="s">
        <v>27443</v>
      </c>
      <c r="I14964" s="141" t="s">
        <v>14</v>
      </c>
      <c r="J14964" s="649">
        <v>46.45</v>
      </c>
    </row>
    <row r="14965" spans="1:10" hidden="1">
      <c r="A14965" s="141" t="s">
        <v>50363</v>
      </c>
      <c r="B14965" s="141" t="str">
        <f t="shared" si="233"/>
        <v>CRUZETA RETA,PARA ELETROCALHA PERFURADA OU LISA,150X50MM.FORNECIMENTO E COLOCACAOCRUZETA RETA,PARA ELETROCALHA PERFURADA OU LISA,150X50MM.FORCRUZETA RETA,PARA ELETROCALHA PERFURADA OU LISA,150X50MM.FOR</v>
      </c>
      <c r="C14965" s="141" t="s">
        <v>50364</v>
      </c>
      <c r="D14965" s="141" t="s">
        <v>27443</v>
      </c>
      <c r="I14965" s="141" t="s">
        <v>14</v>
      </c>
      <c r="J14965" s="649">
        <v>55.97</v>
      </c>
    </row>
    <row r="14966" spans="1:10" hidden="1">
      <c r="A14966" s="141" t="s">
        <v>50365</v>
      </c>
      <c r="B14966" s="141" t="str">
        <f t="shared" si="233"/>
        <v>CRUZETA RETA,PARA ELETROCALHA PERFURADA OU LISA,150X50MM.FORNECIMENTO E COLOCACAOCRUZETA RETA,PARA ELETROCALHA PERFURADA OU LISA,150X50MM.FORCRUZETA RETA,PARA ELETROCALHA PERFURADA OU LISA,150X50MM.FOR</v>
      </c>
      <c r="C14966" s="141" t="s">
        <v>50364</v>
      </c>
      <c r="D14966" s="141" t="s">
        <v>27443</v>
      </c>
      <c r="I14966" s="141" t="s">
        <v>14</v>
      </c>
      <c r="J14966" s="649">
        <v>52.8</v>
      </c>
    </row>
    <row r="14967" spans="1:10" hidden="1">
      <c r="A14967" s="141" t="s">
        <v>50366</v>
      </c>
      <c r="B14967" s="141" t="str">
        <f t="shared" si="233"/>
        <v>CRUZETA RETA,PARA ELETROCALHA PERFURADA OU LISA,200X50MM.FORNECIMENTO E COLOCACAOCRUZETA RETA,PARA ELETROCALHA PERFURADA OU LISA,200X50MM.FORCRUZETA RETA,PARA ELETROCALHA PERFURADA OU LISA,200X50MM.FOR</v>
      </c>
      <c r="C14967" s="141" t="s">
        <v>50367</v>
      </c>
      <c r="D14967" s="141" t="s">
        <v>27443</v>
      </c>
      <c r="I14967" s="141" t="s">
        <v>14</v>
      </c>
      <c r="J14967" s="649">
        <v>63.63</v>
      </c>
    </row>
    <row r="14968" spans="1:10" hidden="1">
      <c r="A14968" s="141" t="s">
        <v>50368</v>
      </c>
      <c r="B14968" s="141" t="str">
        <f t="shared" si="233"/>
        <v>CRUZETA RETA,PARA ELETROCALHA PERFURADA OU LISA,200X50MM.FORNECIMENTO E COLOCACAOCRUZETA RETA,PARA ELETROCALHA PERFURADA OU LISA,200X50MM.FORCRUZETA RETA,PARA ELETROCALHA PERFURADA OU LISA,200X50MM.FOR</v>
      </c>
      <c r="C14968" s="141" t="s">
        <v>50367</v>
      </c>
      <c r="D14968" s="141" t="s">
        <v>27443</v>
      </c>
      <c r="I14968" s="141" t="s">
        <v>14</v>
      </c>
      <c r="J14968" s="649">
        <v>60.46</v>
      </c>
    </row>
    <row r="14969" spans="1:10" hidden="1">
      <c r="A14969" s="141" t="s">
        <v>50369</v>
      </c>
      <c r="B14969" s="141" t="str">
        <f t="shared" si="233"/>
        <v>CRUZETA RETA,PARA ELETROCALHA PERFURADA OU LISA,300X50MM.FORNECIMENTO E COLOCACAOCRUZETA RETA,PARA ELETROCALHA PERFURADA OU LISA,300X50MM.FORCRUZETA RETA,PARA ELETROCALHA PERFURADA OU LISA,300X50MM.FOR</v>
      </c>
      <c r="C14969" s="141" t="s">
        <v>50370</v>
      </c>
      <c r="D14969" s="141" t="s">
        <v>27443</v>
      </c>
      <c r="I14969" s="141" t="s">
        <v>14</v>
      </c>
      <c r="J14969" s="649">
        <v>75.97</v>
      </c>
    </row>
    <row r="14970" spans="1:10" hidden="1">
      <c r="A14970" s="141" t="s">
        <v>50371</v>
      </c>
      <c r="B14970" s="141" t="str">
        <f t="shared" si="233"/>
        <v>CRUZETA RETA,PARA ELETROCALHA PERFURADA OU LISA,300X50MM.FORNECIMENTO E COLOCACAOCRUZETA RETA,PARA ELETROCALHA PERFURADA OU LISA,300X50MM.FORCRUZETA RETA,PARA ELETROCALHA PERFURADA OU LISA,300X50MM.FOR</v>
      </c>
      <c r="C14970" s="141" t="s">
        <v>50370</v>
      </c>
      <c r="D14970" s="141" t="s">
        <v>27443</v>
      </c>
      <c r="I14970" s="141" t="s">
        <v>14</v>
      </c>
      <c r="J14970" s="649">
        <v>72.8</v>
      </c>
    </row>
    <row r="14971" spans="1:10" hidden="1">
      <c r="A14971" s="141" t="s">
        <v>50372</v>
      </c>
      <c r="B14971" s="141" t="str">
        <f t="shared" si="233"/>
        <v>CRUZETA RETA,PARA ELETROCALHA PERFURADA OU LISA,400X50MM.FORNECIMENTO E COLOCACAOCRUZETA RETA,PARA ELETROCALHA PERFURADA OU LISA,400X50MM.FORCRUZETA RETA,PARA ELETROCALHA PERFURADA OU LISA,400X50MM.FOR</v>
      </c>
      <c r="C14971" s="141" t="s">
        <v>50373</v>
      </c>
      <c r="D14971" s="141" t="s">
        <v>27443</v>
      </c>
      <c r="I14971" s="141" t="s">
        <v>14</v>
      </c>
      <c r="J14971" s="649">
        <v>171.7</v>
      </c>
    </row>
    <row r="14972" spans="1:10" hidden="1">
      <c r="A14972" s="141" t="s">
        <v>50374</v>
      </c>
      <c r="B14972" s="141" t="str">
        <f t="shared" si="233"/>
        <v>CRUZETA RETA,PARA ELETROCALHA PERFURADA OU LISA,400X50MM.FORNECIMENTO E COLOCACAOCRUZETA RETA,PARA ELETROCALHA PERFURADA OU LISA,400X50MM.FORCRUZETA RETA,PARA ELETROCALHA PERFURADA OU LISA,400X50MM.FOR</v>
      </c>
      <c r="C14972" s="141" t="s">
        <v>50373</v>
      </c>
      <c r="D14972" s="141" t="s">
        <v>27443</v>
      </c>
      <c r="I14972" s="141" t="s">
        <v>14</v>
      </c>
      <c r="J14972" s="649">
        <v>168.53</v>
      </c>
    </row>
    <row r="14973" spans="1:10" hidden="1">
      <c r="A14973" s="141" t="s">
        <v>50375</v>
      </c>
      <c r="B14973" s="141" t="str">
        <f t="shared" si="233"/>
        <v>CRUZETA RETA,PARA ELETROCALHA PERFURADA OU LISA,100X75MM.FORNECIMENTO E COLOCACAOCRUZETA RETA,PARA ELETROCALHA PERFURADA OU LISA,100X75MM.FORCRUZETA RETA,PARA ELETROCALHA PERFURADA OU LISA,100X75MM.FOR</v>
      </c>
      <c r="C14973" s="141" t="s">
        <v>50376</v>
      </c>
      <c r="D14973" s="141" t="s">
        <v>27443</v>
      </c>
      <c r="I14973" s="141" t="s">
        <v>14</v>
      </c>
      <c r="J14973" s="649">
        <v>53.36</v>
      </c>
    </row>
    <row r="14974" spans="1:10" hidden="1">
      <c r="A14974" s="141" t="s">
        <v>50377</v>
      </c>
      <c r="B14974" s="141" t="str">
        <f t="shared" si="233"/>
        <v>CRUZETA RETA,PARA ELETROCALHA PERFURADA OU LISA,100X75MM.FORNECIMENTO E COLOCACAOCRUZETA RETA,PARA ELETROCALHA PERFURADA OU LISA,100X75MM.FORCRUZETA RETA,PARA ELETROCALHA PERFURADA OU LISA,100X75MM.FOR</v>
      </c>
      <c r="C14974" s="141" t="s">
        <v>50376</v>
      </c>
      <c r="D14974" s="141" t="s">
        <v>27443</v>
      </c>
      <c r="I14974" s="141" t="s">
        <v>14</v>
      </c>
      <c r="J14974" s="649">
        <v>50.19</v>
      </c>
    </row>
    <row r="14975" spans="1:10" hidden="1">
      <c r="A14975" s="141" t="s">
        <v>50378</v>
      </c>
      <c r="B14975" s="141" t="str">
        <f t="shared" si="233"/>
        <v>CRUZETA RETA,PARA ELETROCALHA PERFURADA OU LISA,150X75MM.FORNECIMENTO E COLOCACAOCRUZETA RETA,PARA ELETROCALHA PERFURADA OU LISA,150X75MM.FORCRUZETA RETA,PARA ELETROCALHA PERFURADA OU LISA,150X75MM.FOR</v>
      </c>
      <c r="C14975" s="141" t="s">
        <v>50379</v>
      </c>
      <c r="D14975" s="141" t="s">
        <v>27443</v>
      </c>
      <c r="I14975" s="141" t="s">
        <v>14</v>
      </c>
      <c r="J14975" s="649">
        <v>80.709999999999994</v>
      </c>
    </row>
    <row r="14976" spans="1:10" hidden="1">
      <c r="A14976" s="141" t="s">
        <v>50380</v>
      </c>
      <c r="B14976" s="141" t="str">
        <f t="shared" si="233"/>
        <v>CRUZETA RETA,PARA ELETROCALHA PERFURADA OU LISA,150X75MM.FORNECIMENTO E COLOCACAOCRUZETA RETA,PARA ELETROCALHA PERFURADA OU LISA,150X75MM.FORCRUZETA RETA,PARA ELETROCALHA PERFURADA OU LISA,150X75MM.FOR</v>
      </c>
      <c r="C14976" s="141" t="s">
        <v>50379</v>
      </c>
      <c r="D14976" s="141" t="s">
        <v>27443</v>
      </c>
      <c r="I14976" s="141" t="s">
        <v>14</v>
      </c>
      <c r="J14976" s="649">
        <v>77.540000000000006</v>
      </c>
    </row>
    <row r="14977" spans="1:10" hidden="1">
      <c r="A14977" s="141" t="s">
        <v>50381</v>
      </c>
      <c r="B14977" s="141" t="str">
        <f t="shared" si="233"/>
        <v>CRUZETA RETA,PARA ELETROCALHA PERFURADA OU LISA,200X75MM.FORNECIMENTO E COLOCACAOCRUZETA RETA,PARA ELETROCALHA PERFURADA OU LISA,200X75MM.FORCRUZETA RETA,PARA ELETROCALHA PERFURADA OU LISA,200X75MM.FOR</v>
      </c>
      <c r="C14977" s="141" t="s">
        <v>50382</v>
      </c>
      <c r="D14977" s="141" t="s">
        <v>27443</v>
      </c>
      <c r="I14977" s="141" t="s">
        <v>14</v>
      </c>
      <c r="J14977" s="649">
        <v>67.599999999999994</v>
      </c>
    </row>
    <row r="14978" spans="1:10" hidden="1">
      <c r="A14978" s="141" t="s">
        <v>50383</v>
      </c>
      <c r="B14978" s="141" t="str">
        <f t="shared" si="233"/>
        <v>CRUZETA RETA,PARA ELETROCALHA PERFURADA OU LISA,200X75MM.FORNECIMENTO E COLOCACAOCRUZETA RETA,PARA ELETROCALHA PERFURADA OU LISA,200X75MM.FORCRUZETA RETA,PARA ELETROCALHA PERFURADA OU LISA,200X75MM.FOR</v>
      </c>
      <c r="C14978" s="141" t="s">
        <v>50382</v>
      </c>
      <c r="D14978" s="141" t="s">
        <v>27443</v>
      </c>
      <c r="I14978" s="141" t="s">
        <v>14</v>
      </c>
      <c r="J14978" s="649">
        <v>64.430000000000007</v>
      </c>
    </row>
    <row r="14979" spans="1:10" hidden="1">
      <c r="A14979" s="141" t="s">
        <v>50384</v>
      </c>
      <c r="B14979" s="141" t="str">
        <f t="shared" ref="B14979:B15042" si="234">C14979&amp;D14979&amp;C14979&amp;E14979&amp;F14979&amp;G14979&amp;H14979&amp;C14979</f>
        <v>CRUZETA RETA,PARA ELETROCALHA PERFURADA OU LISA,300X75MM.FORNECIMENTO E COLOCACAOCRUZETA RETA,PARA ELETROCALHA PERFURADA OU LISA,300X75MM.FORCRUZETA RETA,PARA ELETROCALHA PERFURADA OU LISA,300X75MM.FOR</v>
      </c>
      <c r="C14979" s="141" t="s">
        <v>50385</v>
      </c>
      <c r="D14979" s="141" t="s">
        <v>27443</v>
      </c>
      <c r="I14979" s="141" t="s">
        <v>14</v>
      </c>
      <c r="J14979" s="649">
        <v>79.58</v>
      </c>
    </row>
    <row r="14980" spans="1:10" hidden="1">
      <c r="A14980" s="141" t="s">
        <v>50386</v>
      </c>
      <c r="B14980" s="141" t="str">
        <f t="shared" si="234"/>
        <v>CRUZETA RETA,PARA ELETROCALHA PERFURADA OU LISA,300X75MM.FORNECIMENTO E COLOCACAOCRUZETA RETA,PARA ELETROCALHA PERFURADA OU LISA,300X75MM.FORCRUZETA RETA,PARA ELETROCALHA PERFURADA OU LISA,300X75MM.FOR</v>
      </c>
      <c r="C14980" s="141" t="s">
        <v>50385</v>
      </c>
      <c r="D14980" s="141" t="s">
        <v>27443</v>
      </c>
      <c r="I14980" s="141" t="s">
        <v>14</v>
      </c>
      <c r="J14980" s="649">
        <v>76.41</v>
      </c>
    </row>
    <row r="14981" spans="1:10" hidden="1">
      <c r="A14981" s="141" t="s">
        <v>50387</v>
      </c>
      <c r="B14981" s="141" t="str">
        <f t="shared" si="234"/>
        <v>CRUZETA RETA,PARA ELETROCALHA PERFURADA OU LISA,400X75MM.FORNECIMENTO E COLOCACAOCRUZETA RETA,PARA ELETROCALHA PERFURADA OU LISA,400X75MM.FORCRUZETA RETA,PARA ELETROCALHA PERFURADA OU LISA,400X75MM.FOR</v>
      </c>
      <c r="C14981" s="141" t="s">
        <v>50388</v>
      </c>
      <c r="D14981" s="141" t="s">
        <v>27443</v>
      </c>
      <c r="I14981" s="141" t="s">
        <v>14</v>
      </c>
      <c r="J14981" s="649">
        <v>179.76</v>
      </c>
    </row>
    <row r="14982" spans="1:10" hidden="1">
      <c r="A14982" s="141" t="s">
        <v>50389</v>
      </c>
      <c r="B14982" s="141" t="str">
        <f t="shared" si="234"/>
        <v>CRUZETA RETA,PARA ELETROCALHA PERFURADA OU LISA,400X75MM.FORNECIMENTO E COLOCACAOCRUZETA RETA,PARA ELETROCALHA PERFURADA OU LISA,400X75MM.FORCRUZETA RETA,PARA ELETROCALHA PERFURADA OU LISA,400X75MM.FOR</v>
      </c>
      <c r="C14982" s="141" t="s">
        <v>50388</v>
      </c>
      <c r="D14982" s="141" t="s">
        <v>27443</v>
      </c>
      <c r="I14982" s="141" t="s">
        <v>14</v>
      </c>
      <c r="J14982" s="649">
        <v>176.59</v>
      </c>
    </row>
    <row r="14983" spans="1:10" hidden="1">
      <c r="A14983" s="141" t="s">
        <v>50390</v>
      </c>
      <c r="B14983" s="141" t="str">
        <f t="shared" si="234"/>
        <v>CRUZETA RETA,PARA ELETROCALHA PERFURADA OU LISA,100X100MM.FORNECIMENTO E COLOCACAOCRUZETA RETA,PARA ELETROCALHA PERFURADA OU LISA,100X100MM.FOCRUZETA RETA,PARA ELETROCALHA PERFURADA OU LISA,100X100MM.FO</v>
      </c>
      <c r="C14983" s="141" t="s">
        <v>50391</v>
      </c>
      <c r="D14983" s="141" t="s">
        <v>27518</v>
      </c>
      <c r="I14983" s="141" t="s">
        <v>14</v>
      </c>
      <c r="J14983" s="649">
        <v>57.56</v>
      </c>
    </row>
    <row r="14984" spans="1:10" hidden="1">
      <c r="A14984" s="141" t="s">
        <v>50392</v>
      </c>
      <c r="B14984" s="141" t="str">
        <f t="shared" si="234"/>
        <v>CRUZETA RETA,PARA ELETROCALHA PERFURADA OU LISA,100X100MM.FORNECIMENTO E COLOCACAOCRUZETA RETA,PARA ELETROCALHA PERFURADA OU LISA,100X100MM.FOCRUZETA RETA,PARA ELETROCALHA PERFURADA OU LISA,100X100MM.FO</v>
      </c>
      <c r="C14984" s="141" t="s">
        <v>50391</v>
      </c>
      <c r="D14984" s="141" t="s">
        <v>27518</v>
      </c>
      <c r="I14984" s="141" t="s">
        <v>14</v>
      </c>
      <c r="J14984" s="649">
        <v>54.39</v>
      </c>
    </row>
    <row r="14985" spans="1:10" hidden="1">
      <c r="A14985" s="141" t="s">
        <v>50393</v>
      </c>
      <c r="B14985" s="141" t="str">
        <f t="shared" si="234"/>
        <v>CRUZETA RETA,PARA ELETROCALHA PERFURADA OU LISA,150X100MM.FORNECIMENTO E COLOCACAOCRUZETA RETA,PARA ELETROCALHA PERFURADA OU LISA,150X100MM.FOCRUZETA RETA,PARA ELETROCALHA PERFURADA OU LISA,150X100MM.FO</v>
      </c>
      <c r="C14985" s="141" t="s">
        <v>50394</v>
      </c>
      <c r="D14985" s="141" t="s">
        <v>27518</v>
      </c>
      <c r="I14985" s="141" t="s">
        <v>14</v>
      </c>
      <c r="J14985" s="649">
        <v>63.9</v>
      </c>
    </row>
    <row r="14986" spans="1:10" hidden="1">
      <c r="A14986" s="141" t="s">
        <v>50395</v>
      </c>
      <c r="B14986" s="141" t="str">
        <f t="shared" si="234"/>
        <v>CRUZETA RETA,PARA ELETROCALHA PERFURADA OU LISA,150X100MM.FORNECIMENTO E COLOCACAOCRUZETA RETA,PARA ELETROCALHA PERFURADA OU LISA,150X100MM.FOCRUZETA RETA,PARA ELETROCALHA PERFURADA OU LISA,150X100MM.FO</v>
      </c>
      <c r="C14986" s="141" t="s">
        <v>50394</v>
      </c>
      <c r="D14986" s="141" t="s">
        <v>27518</v>
      </c>
      <c r="I14986" s="141" t="s">
        <v>14</v>
      </c>
      <c r="J14986" s="649">
        <v>60.73</v>
      </c>
    </row>
    <row r="14987" spans="1:10" hidden="1">
      <c r="A14987" s="141" t="s">
        <v>50396</v>
      </c>
      <c r="B14987" s="141" t="str">
        <f t="shared" si="234"/>
        <v>CRUZETA RETA,PARA ELETROCALHA PERFURADA OU LISA,200X100MM.FORNECIMENTO E COLOCACAOCRUZETA RETA,PARA ELETROCALHA PERFURADA OU LISA,200X100MM.FOCRUZETA RETA,PARA ELETROCALHA PERFURADA OU LISA,200X100MM.FO</v>
      </c>
      <c r="C14987" s="141" t="s">
        <v>50397</v>
      </c>
      <c r="D14987" s="141" t="s">
        <v>27518</v>
      </c>
      <c r="I14987" s="141" t="s">
        <v>14</v>
      </c>
      <c r="J14987" s="649">
        <v>71.55</v>
      </c>
    </row>
    <row r="14988" spans="1:10" hidden="1">
      <c r="A14988" s="141" t="s">
        <v>50398</v>
      </c>
      <c r="B14988" s="141" t="str">
        <f t="shared" si="234"/>
        <v>CRUZETA RETA,PARA ELETROCALHA PERFURADA OU LISA,200X100MM.FORNECIMENTO E COLOCACAOCRUZETA RETA,PARA ELETROCALHA PERFURADA OU LISA,200X100MM.FOCRUZETA RETA,PARA ELETROCALHA PERFURADA OU LISA,200X100MM.FO</v>
      </c>
      <c r="C14988" s="141" t="s">
        <v>50397</v>
      </c>
      <c r="D14988" s="141" t="s">
        <v>27518</v>
      </c>
      <c r="I14988" s="141" t="s">
        <v>14</v>
      </c>
      <c r="J14988" s="649">
        <v>68.38</v>
      </c>
    </row>
    <row r="14989" spans="1:10" hidden="1">
      <c r="A14989" s="141" t="s">
        <v>50399</v>
      </c>
      <c r="B14989" s="141" t="str">
        <f t="shared" si="234"/>
        <v>CRUZETA RETA,PARA ELETROCALHA PERFURADA OU LISA,300X100MM.FORNECIMENTO E COLOCACAOCRUZETA RETA,PARA ELETROCALHA PERFURADA OU LISA,300X100MM.FOCRUZETA RETA,PARA ELETROCALHA PERFURADA OU LISA,300X100MM.FO</v>
      </c>
      <c r="C14989" s="141" t="s">
        <v>50400</v>
      </c>
      <c r="D14989" s="141" t="s">
        <v>27518</v>
      </c>
      <c r="I14989" s="141" t="s">
        <v>14</v>
      </c>
      <c r="J14989" s="649">
        <v>89.15</v>
      </c>
    </row>
    <row r="14990" spans="1:10" hidden="1">
      <c r="A14990" s="141" t="s">
        <v>50401</v>
      </c>
      <c r="B14990" s="141" t="str">
        <f t="shared" si="234"/>
        <v>CRUZETA RETA,PARA ELETROCALHA PERFURADA OU LISA,300X100MM.FORNECIMENTO E COLOCACAOCRUZETA RETA,PARA ELETROCALHA PERFURADA OU LISA,300X100MM.FOCRUZETA RETA,PARA ELETROCALHA PERFURADA OU LISA,300X100MM.FO</v>
      </c>
      <c r="C14990" s="141" t="s">
        <v>50400</v>
      </c>
      <c r="D14990" s="141" t="s">
        <v>27518</v>
      </c>
      <c r="I14990" s="141" t="s">
        <v>14</v>
      </c>
      <c r="J14990" s="649">
        <v>85.99</v>
      </c>
    </row>
    <row r="14991" spans="1:10" hidden="1">
      <c r="A14991" s="141" t="s">
        <v>50402</v>
      </c>
      <c r="B14991" s="141" t="str">
        <f t="shared" si="234"/>
        <v>CRUZETA RETA,PARA ELETROCALHA PERFURADA OU LISA,400X100MM.FORNECIMENTO E COLOCACAOCRUZETA RETA,PARA ELETROCALHA PERFURADA OU LISA,400X100MM.FOCRUZETA RETA,PARA ELETROCALHA PERFURADA OU LISA,400X100MM.FO</v>
      </c>
      <c r="C14991" s="141" t="s">
        <v>50403</v>
      </c>
      <c r="D14991" s="141" t="s">
        <v>27518</v>
      </c>
      <c r="I14991" s="141" t="s">
        <v>14</v>
      </c>
      <c r="J14991" s="649">
        <v>128.38999999999999</v>
      </c>
    </row>
    <row r="14992" spans="1:10" hidden="1">
      <c r="A14992" s="141" t="s">
        <v>50404</v>
      </c>
      <c r="B14992" s="141" t="str">
        <f t="shared" si="234"/>
        <v>CRUZETA RETA,PARA ELETROCALHA PERFURADA OU LISA,400X100MM.FORNECIMENTO E COLOCACAOCRUZETA RETA,PARA ELETROCALHA PERFURADA OU LISA,400X100MM.FOCRUZETA RETA,PARA ELETROCALHA PERFURADA OU LISA,400X100MM.FO</v>
      </c>
      <c r="C14992" s="141" t="s">
        <v>50403</v>
      </c>
      <c r="D14992" s="141" t="s">
        <v>27518</v>
      </c>
      <c r="I14992" s="141" t="s">
        <v>14</v>
      </c>
      <c r="J14992" s="649">
        <v>125.22</v>
      </c>
    </row>
    <row r="14993" spans="1:10" hidden="1">
      <c r="A14993" s="141" t="s">
        <v>50405</v>
      </c>
      <c r="B14993" s="141" t="str">
        <f t="shared" si="234"/>
        <v>REDUCAO CONCENTRICA,PARA ELETROCALHA PERFURADA OU LISA,100X50MM.FORNECIMENTO E COLOCACAOREDUCAO CONCENTRICA,PARA ELETROCALHA PERFURADA OU LISA,100X5REDUCAO CONCENTRICA,PARA ELETROCALHA PERFURADA OU LISA,100X5</v>
      </c>
      <c r="C14993" s="141" t="s">
        <v>50406</v>
      </c>
      <c r="D14993" s="141" t="s">
        <v>49822</v>
      </c>
      <c r="I14993" s="141" t="s">
        <v>14</v>
      </c>
      <c r="J14993" s="649">
        <v>37.200000000000003</v>
      </c>
    </row>
    <row r="14994" spans="1:10" hidden="1">
      <c r="A14994" s="141" t="s">
        <v>50407</v>
      </c>
      <c r="B14994" s="141" t="str">
        <f t="shared" si="234"/>
        <v>REDUCAO CONCENTRICA,PARA ELETROCALHA PERFURADA OU LISA,100X50MM.FORNECIMENTO E COLOCACAOREDUCAO CONCENTRICA,PARA ELETROCALHA PERFURADA OU LISA,100X5REDUCAO CONCENTRICA,PARA ELETROCALHA PERFURADA OU LISA,100X5</v>
      </c>
      <c r="C14994" s="141" t="s">
        <v>50406</v>
      </c>
      <c r="D14994" s="141" t="s">
        <v>49822</v>
      </c>
      <c r="I14994" s="141" t="s">
        <v>14</v>
      </c>
      <c r="J14994" s="649">
        <v>34.03</v>
      </c>
    </row>
    <row r="14995" spans="1:10" hidden="1">
      <c r="A14995" s="141" t="s">
        <v>50408</v>
      </c>
      <c r="B14995" s="141" t="str">
        <f t="shared" si="234"/>
        <v>REDUCAO CONCENTRICA,PARA ELETROCALHA PERFURADA OU LISA,150X100MM.FORNECIMENTO E COLOCACAOREDUCAO CONCENTRICA,PARA ELETROCALHA PERFURADA OU LISA,150X1REDUCAO CONCENTRICA,PARA ELETROCALHA PERFURADA OU LISA,150X1</v>
      </c>
      <c r="C14995" s="141" t="s">
        <v>50409</v>
      </c>
      <c r="D14995" s="141" t="s">
        <v>50410</v>
      </c>
      <c r="I14995" s="141" t="s">
        <v>14</v>
      </c>
      <c r="J14995" s="649">
        <v>48.56</v>
      </c>
    </row>
    <row r="14996" spans="1:10" hidden="1">
      <c r="A14996" s="141" t="s">
        <v>50411</v>
      </c>
      <c r="B14996" s="141" t="str">
        <f t="shared" si="234"/>
        <v>REDUCAO CONCENTRICA,PARA ELETROCALHA PERFURADA OU LISA,150X100MM.FORNECIMENTO E COLOCACAOREDUCAO CONCENTRICA,PARA ELETROCALHA PERFURADA OU LISA,150X1REDUCAO CONCENTRICA,PARA ELETROCALHA PERFURADA OU LISA,150X1</v>
      </c>
      <c r="C14996" s="141" t="s">
        <v>50409</v>
      </c>
      <c r="D14996" s="141" t="s">
        <v>50410</v>
      </c>
      <c r="I14996" s="141" t="s">
        <v>14</v>
      </c>
      <c r="J14996" s="649">
        <v>45.39</v>
      </c>
    </row>
    <row r="14997" spans="1:10" hidden="1">
      <c r="A14997" s="141" t="s">
        <v>50412</v>
      </c>
      <c r="B14997" s="141" t="str">
        <f t="shared" si="234"/>
        <v>REDUCAO CONCENTRICA,PARA ELETROCALHA PERFURADA OU LISA,150X50MM.FORNECIMENTO E COLOCACAOREDUCAO CONCENTRICA,PARA ELETROCALHA PERFURADA OU LISA,150X5REDUCAO CONCENTRICA,PARA ELETROCALHA PERFURADA OU LISA,150X5</v>
      </c>
      <c r="C14997" s="141" t="s">
        <v>50413</v>
      </c>
      <c r="D14997" s="141" t="s">
        <v>49822</v>
      </c>
      <c r="I14997" s="141" t="s">
        <v>14</v>
      </c>
      <c r="J14997" s="649">
        <v>41.35</v>
      </c>
    </row>
    <row r="14998" spans="1:10" hidden="1">
      <c r="A14998" s="141" t="s">
        <v>50414</v>
      </c>
      <c r="B14998" s="141" t="str">
        <f t="shared" si="234"/>
        <v>REDUCAO CONCENTRICA,PARA ELETROCALHA PERFURADA OU LISA,150X50MM.FORNECIMENTO E COLOCACAOREDUCAO CONCENTRICA,PARA ELETROCALHA PERFURADA OU LISA,150X5REDUCAO CONCENTRICA,PARA ELETROCALHA PERFURADA OU LISA,150X5</v>
      </c>
      <c r="C14998" s="141" t="s">
        <v>50413</v>
      </c>
      <c r="D14998" s="141" t="s">
        <v>49822</v>
      </c>
      <c r="I14998" s="141" t="s">
        <v>14</v>
      </c>
      <c r="J14998" s="649">
        <v>38.18</v>
      </c>
    </row>
    <row r="14999" spans="1:10" hidden="1">
      <c r="A14999" s="141" t="s">
        <v>50415</v>
      </c>
      <c r="B14999" s="141" t="str">
        <f t="shared" si="234"/>
        <v>REDUCAO CONCENTRICA,PARA ELETROCALHA PERFURADA OU LISA,200X150MM.FORNECIMENTO E COLOCACAOREDUCAO CONCENTRICA,PARA ELETROCALHA PERFURADA OU LISA,200X1REDUCAO CONCENTRICA,PARA ELETROCALHA PERFURADA OU LISA,200X1</v>
      </c>
      <c r="C14999" s="141" t="s">
        <v>50416</v>
      </c>
      <c r="D14999" s="141" t="s">
        <v>49826</v>
      </c>
      <c r="I14999" s="141" t="s">
        <v>14</v>
      </c>
      <c r="J14999" s="649">
        <v>43.48</v>
      </c>
    </row>
    <row r="15000" spans="1:10" hidden="1">
      <c r="A15000" s="141" t="s">
        <v>50417</v>
      </c>
      <c r="B15000" s="141" t="str">
        <f t="shared" si="234"/>
        <v>REDUCAO CONCENTRICA,PARA ELETROCALHA PERFURADA OU LISA,200X150MM.FORNECIMENTO E COLOCACAOREDUCAO CONCENTRICA,PARA ELETROCALHA PERFURADA OU LISA,200X1REDUCAO CONCENTRICA,PARA ELETROCALHA PERFURADA OU LISA,200X1</v>
      </c>
      <c r="C15000" s="141" t="s">
        <v>50416</v>
      </c>
      <c r="D15000" s="141" t="s">
        <v>49826</v>
      </c>
      <c r="I15000" s="141" t="s">
        <v>14</v>
      </c>
      <c r="J15000" s="649">
        <v>40.31</v>
      </c>
    </row>
    <row r="15001" spans="1:10" hidden="1">
      <c r="A15001" s="141" t="s">
        <v>50418</v>
      </c>
      <c r="B15001" s="141" t="str">
        <f t="shared" si="234"/>
        <v>REDUCAO CONCENTRICA,PARA ELETROCALHA PERFURADA OU LISA,200X100MM.FORNECIMENTO E COLOCACAOREDUCAO CONCENTRICA,PARA ELETROCALHA PERFURADA OU LISA,200X1REDUCAO CONCENTRICA,PARA ELETROCALHA PERFURADA OU LISA,200X1</v>
      </c>
      <c r="C15001" s="141" t="s">
        <v>50416</v>
      </c>
      <c r="D15001" s="141" t="s">
        <v>50410</v>
      </c>
      <c r="I15001" s="141" t="s">
        <v>14</v>
      </c>
      <c r="J15001" s="649">
        <v>43.48</v>
      </c>
    </row>
    <row r="15002" spans="1:10" hidden="1">
      <c r="A15002" s="141" t="s">
        <v>50419</v>
      </c>
      <c r="B15002" s="141" t="str">
        <f t="shared" si="234"/>
        <v>REDUCAO CONCENTRICA,PARA ELETROCALHA PERFURADA OU LISA,200X100MM.FORNECIMENTO E COLOCACAOREDUCAO CONCENTRICA,PARA ELETROCALHA PERFURADA OU LISA,200X1REDUCAO CONCENTRICA,PARA ELETROCALHA PERFURADA OU LISA,200X1</v>
      </c>
      <c r="C15002" s="141" t="s">
        <v>50416</v>
      </c>
      <c r="D15002" s="141" t="s">
        <v>50410</v>
      </c>
      <c r="I15002" s="141" t="s">
        <v>14</v>
      </c>
      <c r="J15002" s="649">
        <v>40.31</v>
      </c>
    </row>
    <row r="15003" spans="1:10" hidden="1">
      <c r="A15003" s="141" t="s">
        <v>50420</v>
      </c>
      <c r="B15003" s="141" t="str">
        <f t="shared" si="234"/>
        <v>REDUCAO CONCENTRICA,PARA ELETROCALHA PERFURADA OU LISA,200X50MM.FORNECIMENTO E COLOCACAOREDUCAO CONCENTRICA,PARA ELETROCALHA PERFURADA OU LISA,200X5REDUCAO CONCENTRICA,PARA ELETROCALHA PERFURADA OU LISA,200X5</v>
      </c>
      <c r="C15003" s="141" t="s">
        <v>50421</v>
      </c>
      <c r="D15003" s="141" t="s">
        <v>49822</v>
      </c>
      <c r="I15003" s="141" t="s">
        <v>14</v>
      </c>
      <c r="J15003" s="649">
        <v>45.09</v>
      </c>
    </row>
    <row r="15004" spans="1:10" hidden="1">
      <c r="A15004" s="141" t="s">
        <v>50422</v>
      </c>
      <c r="B15004" s="141" t="str">
        <f t="shared" si="234"/>
        <v>REDUCAO CONCENTRICA,PARA ELETROCALHA PERFURADA OU LISA,200X50MM.FORNECIMENTO E COLOCACAOREDUCAO CONCENTRICA,PARA ELETROCALHA PERFURADA OU LISA,200X5REDUCAO CONCENTRICA,PARA ELETROCALHA PERFURADA OU LISA,200X5</v>
      </c>
      <c r="C15004" s="141" t="s">
        <v>50421</v>
      </c>
      <c r="D15004" s="141" t="s">
        <v>49822</v>
      </c>
      <c r="I15004" s="141" t="s">
        <v>14</v>
      </c>
      <c r="J15004" s="649">
        <v>41.92</v>
      </c>
    </row>
    <row r="15005" spans="1:10" hidden="1">
      <c r="A15005" s="141" t="s">
        <v>50423</v>
      </c>
      <c r="B15005" s="141" t="str">
        <f t="shared" si="234"/>
        <v>REDUCAO CONCENTRICA,PARA ELETROCALHA PERFURADA OU LISA,300X200MM.FORNECIMENTO E COLOCACAOREDUCAO CONCENTRICA,PARA ELETROCALHA PERFURADA OU LISA,300X2REDUCAO CONCENTRICA,PARA ELETROCALHA PERFURADA OU LISA,300X2</v>
      </c>
      <c r="C15005" s="141" t="s">
        <v>50424</v>
      </c>
      <c r="D15005" s="141" t="s">
        <v>50410</v>
      </c>
      <c r="I15005" s="141" t="s">
        <v>14</v>
      </c>
      <c r="J15005" s="649">
        <v>58.99</v>
      </c>
    </row>
    <row r="15006" spans="1:10" hidden="1">
      <c r="A15006" s="141" t="s">
        <v>50425</v>
      </c>
      <c r="B15006" s="141" t="str">
        <f t="shared" si="234"/>
        <v>REDUCAO CONCENTRICA,PARA ELETROCALHA PERFURADA OU LISA,300X200MM.FORNECIMENTO E COLOCACAOREDUCAO CONCENTRICA,PARA ELETROCALHA PERFURADA OU LISA,300X2REDUCAO CONCENTRICA,PARA ELETROCALHA PERFURADA OU LISA,300X2</v>
      </c>
      <c r="C15006" s="141" t="s">
        <v>50424</v>
      </c>
      <c r="D15006" s="141" t="s">
        <v>50410</v>
      </c>
      <c r="I15006" s="141" t="s">
        <v>14</v>
      </c>
      <c r="J15006" s="649">
        <v>55.82</v>
      </c>
    </row>
    <row r="15007" spans="1:10" hidden="1">
      <c r="A15007" s="141" t="s">
        <v>50426</v>
      </c>
      <c r="B15007" s="141" t="str">
        <f t="shared" si="234"/>
        <v>REDUCAO CONCENTRICA,PARA ELETROCALHA PERFURADA OU LISA,300X150MM.FORNECIMENTO E COLOCACAOREDUCAO CONCENTRICA,PARA ELETROCALHA PERFURADA OU LISA,300X1REDUCAO CONCENTRICA,PARA ELETROCALHA PERFURADA OU LISA,300X1</v>
      </c>
      <c r="C15007" s="141" t="s">
        <v>50427</v>
      </c>
      <c r="D15007" s="141" t="s">
        <v>49826</v>
      </c>
      <c r="I15007" s="141" t="s">
        <v>14</v>
      </c>
      <c r="J15007" s="649">
        <v>67.48</v>
      </c>
    </row>
    <row r="15008" spans="1:10" hidden="1">
      <c r="A15008" s="141" t="s">
        <v>50428</v>
      </c>
      <c r="B15008" s="141" t="str">
        <f t="shared" si="234"/>
        <v>REDUCAO CONCENTRICA,PARA ELETROCALHA PERFURADA OU LISA,300X150MM.FORNECIMENTO E COLOCACAOREDUCAO CONCENTRICA,PARA ELETROCALHA PERFURADA OU LISA,300X1REDUCAO CONCENTRICA,PARA ELETROCALHA PERFURADA OU LISA,300X1</v>
      </c>
      <c r="C15008" s="141" t="s">
        <v>50427</v>
      </c>
      <c r="D15008" s="141" t="s">
        <v>49826</v>
      </c>
      <c r="I15008" s="141" t="s">
        <v>14</v>
      </c>
      <c r="J15008" s="649">
        <v>64.31</v>
      </c>
    </row>
    <row r="15009" spans="1:10" hidden="1">
      <c r="A15009" s="141" t="s">
        <v>50429</v>
      </c>
      <c r="B15009" s="141" t="str">
        <f t="shared" si="234"/>
        <v>REDUCAO CONCENTRICA,PARA ELETROCALHA PERFURADA OU LISA,300X100MM.FORNECIMENTO E COLOCACAOREDUCAO CONCENTRICA,PARA ELETROCALHA PERFURADA OU LISA,300X1REDUCAO CONCENTRICA,PARA ELETROCALHA PERFURADA OU LISA,300X1</v>
      </c>
      <c r="C15009" s="141" t="s">
        <v>50427</v>
      </c>
      <c r="D15009" s="141" t="s">
        <v>50410</v>
      </c>
      <c r="I15009" s="141" t="s">
        <v>14</v>
      </c>
      <c r="J15009" s="649">
        <v>67.48</v>
      </c>
    </row>
    <row r="15010" spans="1:10" hidden="1">
      <c r="A15010" s="141" t="s">
        <v>50430</v>
      </c>
      <c r="B15010" s="141" t="str">
        <f t="shared" si="234"/>
        <v>REDUCAO CONCENTRICA,PARA ELETROCALHA PERFURADA OU LISA,300X100MM.FORNECIMENTO E COLOCACAOREDUCAO CONCENTRICA,PARA ELETROCALHA PERFURADA OU LISA,300X1REDUCAO CONCENTRICA,PARA ELETROCALHA PERFURADA OU LISA,300X1</v>
      </c>
      <c r="C15010" s="141" t="s">
        <v>50427</v>
      </c>
      <c r="D15010" s="141" t="s">
        <v>50410</v>
      </c>
      <c r="I15010" s="141" t="s">
        <v>14</v>
      </c>
      <c r="J15010" s="649">
        <v>64.31</v>
      </c>
    </row>
    <row r="15011" spans="1:10" hidden="1">
      <c r="A15011" s="141" t="s">
        <v>50431</v>
      </c>
      <c r="B15011" s="141" t="str">
        <f t="shared" si="234"/>
        <v>REDUCAO CONCENTRICA,PARA ELETROCALHA PERFURADA OU LISA,300X50MM.FORNECIMENTO E COLOCACAOREDUCAO CONCENTRICA,PARA ELETROCALHA PERFURADA OU LISA,300X5REDUCAO CONCENTRICA,PARA ELETROCALHA PERFURADA OU LISA,300X5</v>
      </c>
      <c r="C15011" s="141" t="s">
        <v>50432</v>
      </c>
      <c r="D15011" s="141" t="s">
        <v>49822</v>
      </c>
      <c r="I15011" s="141" t="s">
        <v>14</v>
      </c>
      <c r="J15011" s="649">
        <v>52.09</v>
      </c>
    </row>
    <row r="15012" spans="1:10" hidden="1">
      <c r="A15012" s="141" t="s">
        <v>50433</v>
      </c>
      <c r="B15012" s="141" t="str">
        <f t="shared" si="234"/>
        <v>REDUCAO CONCENTRICA,PARA ELETROCALHA PERFURADA OU LISA,300X50MM.FORNECIMENTO E COLOCACAOREDUCAO CONCENTRICA,PARA ELETROCALHA PERFURADA OU LISA,300X5REDUCAO CONCENTRICA,PARA ELETROCALHA PERFURADA OU LISA,300X5</v>
      </c>
      <c r="C15012" s="141" t="s">
        <v>50432</v>
      </c>
      <c r="D15012" s="141" t="s">
        <v>49822</v>
      </c>
      <c r="I15012" s="141" t="s">
        <v>14</v>
      </c>
      <c r="J15012" s="649">
        <v>48.92</v>
      </c>
    </row>
    <row r="15013" spans="1:10" hidden="1">
      <c r="A15013" s="141" t="s">
        <v>50434</v>
      </c>
      <c r="B15013" s="141" t="str">
        <f t="shared" si="234"/>
        <v>REDUCAO CONCENTRICA,PARA ELETROCALHA PERFURADA OU LISA,400X300MM.FORNECIMENTO E COLOCACAOREDUCAO CONCENTRICA,PARA ELETROCALHA PERFURADA OU LISA,400X3REDUCAO CONCENTRICA,PARA ELETROCALHA PERFURADA OU LISA,400X3</v>
      </c>
      <c r="C15013" s="141" t="s">
        <v>50435</v>
      </c>
      <c r="D15013" s="141" t="s">
        <v>50410</v>
      </c>
      <c r="I15013" s="141" t="s">
        <v>14</v>
      </c>
      <c r="J15013" s="649">
        <v>94.38</v>
      </c>
    </row>
    <row r="15014" spans="1:10" hidden="1">
      <c r="A15014" s="141" t="s">
        <v>50436</v>
      </c>
      <c r="B15014" s="141" t="str">
        <f t="shared" si="234"/>
        <v>REDUCAO CONCENTRICA,PARA ELETROCALHA PERFURADA OU LISA,400X300MM.FORNECIMENTO E COLOCACAOREDUCAO CONCENTRICA,PARA ELETROCALHA PERFURADA OU LISA,400X3REDUCAO CONCENTRICA,PARA ELETROCALHA PERFURADA OU LISA,400X3</v>
      </c>
      <c r="C15014" s="141" t="s">
        <v>50435</v>
      </c>
      <c r="D15014" s="141" t="s">
        <v>50410</v>
      </c>
      <c r="I15014" s="141" t="s">
        <v>14</v>
      </c>
      <c r="J15014" s="649">
        <v>91.22</v>
      </c>
    </row>
    <row r="15015" spans="1:10" hidden="1">
      <c r="A15015" s="141" t="s">
        <v>50437</v>
      </c>
      <c r="B15015" s="141" t="str">
        <f t="shared" si="234"/>
        <v>REDUCAO CONCENTRICA,PARA ELETROCALHA PERFURADA OU LISA,400X200MM.FORNECIMENTO E COLOCACAOREDUCAO CONCENTRICA,PARA ELETROCALHA PERFURADA OU LISA,400X2REDUCAO CONCENTRICA,PARA ELETROCALHA PERFURADA OU LISA,400X2</v>
      </c>
      <c r="C15015" s="141" t="s">
        <v>50438</v>
      </c>
      <c r="D15015" s="141" t="s">
        <v>50410</v>
      </c>
      <c r="I15015" s="141" t="s">
        <v>14</v>
      </c>
      <c r="J15015" s="649">
        <v>94.38</v>
      </c>
    </row>
    <row r="15016" spans="1:10" hidden="1">
      <c r="A15016" s="141" t="s">
        <v>50439</v>
      </c>
      <c r="B15016" s="141" t="str">
        <f t="shared" si="234"/>
        <v>REDUCAO CONCENTRICA,PARA ELETROCALHA PERFURADA OU LISA,400X200MM.FORNECIMENTO E COLOCACAOREDUCAO CONCENTRICA,PARA ELETROCALHA PERFURADA OU LISA,400X2REDUCAO CONCENTRICA,PARA ELETROCALHA PERFURADA OU LISA,400X2</v>
      </c>
      <c r="C15016" s="141" t="s">
        <v>50438</v>
      </c>
      <c r="D15016" s="141" t="s">
        <v>50410</v>
      </c>
      <c r="I15016" s="141" t="s">
        <v>14</v>
      </c>
      <c r="J15016" s="649">
        <v>91.22</v>
      </c>
    </row>
    <row r="15017" spans="1:10" hidden="1">
      <c r="A15017" s="141" t="s">
        <v>50440</v>
      </c>
      <c r="B15017" s="141" t="str">
        <f t="shared" si="234"/>
        <v>REDUCAO CONCENTRICA,PARA ELETROCALHA PERFURADA OU LISA,400X150MM.FORNECIMENTO E COLOCACAOREDUCAO CONCENTRICA,PARA ELETROCALHA PERFURADA OU LISA,400X1REDUCAO CONCENTRICA,PARA ELETROCALHA PERFURADA OU LISA,400X1</v>
      </c>
      <c r="C15017" s="141" t="s">
        <v>50441</v>
      </c>
      <c r="D15017" s="141" t="s">
        <v>49826</v>
      </c>
      <c r="I15017" s="141" t="s">
        <v>14</v>
      </c>
      <c r="J15017" s="649">
        <v>144.35</v>
      </c>
    </row>
    <row r="15018" spans="1:10" hidden="1">
      <c r="A15018" s="141" t="s">
        <v>50442</v>
      </c>
      <c r="B15018" s="141" t="str">
        <f t="shared" si="234"/>
        <v>REDUCAO CONCENTRICA,PARA ELETROCALHA PERFURADA OU LISA,400X150MM.FORNECIMENTO E COLOCACAOREDUCAO CONCENTRICA,PARA ELETROCALHA PERFURADA OU LISA,400X1REDUCAO CONCENTRICA,PARA ELETROCALHA PERFURADA OU LISA,400X1</v>
      </c>
      <c r="C15018" s="141" t="s">
        <v>50441</v>
      </c>
      <c r="D15018" s="141" t="s">
        <v>49826</v>
      </c>
      <c r="I15018" s="141" t="s">
        <v>14</v>
      </c>
      <c r="J15018" s="649">
        <v>141.18</v>
      </c>
    </row>
    <row r="15019" spans="1:10" hidden="1">
      <c r="A15019" s="141" t="s">
        <v>50443</v>
      </c>
      <c r="B15019" s="141" t="str">
        <f t="shared" si="234"/>
        <v>REDUCAO CONCENTRICA,PARA ELETROCALHA PERFURADA OU LISA,400X100MM.FORNECIMENTO E COLOCACAOREDUCAO CONCENTRICA,PARA ELETROCALHA PERFURADA OU LISA,400X1REDUCAO CONCENTRICA,PARA ELETROCALHA PERFURADA OU LISA,400X1</v>
      </c>
      <c r="C15019" s="141" t="s">
        <v>50441</v>
      </c>
      <c r="D15019" s="141" t="s">
        <v>50410</v>
      </c>
      <c r="I15019" s="141" t="s">
        <v>14</v>
      </c>
      <c r="J15019" s="649">
        <v>94.34</v>
      </c>
    </row>
    <row r="15020" spans="1:10" hidden="1">
      <c r="A15020" s="141" t="s">
        <v>50444</v>
      </c>
      <c r="B15020" s="141" t="str">
        <f t="shared" si="234"/>
        <v>REDUCAO CONCENTRICA,PARA ELETROCALHA PERFURADA OU LISA,400X100MM.FORNECIMENTO E COLOCACAOREDUCAO CONCENTRICA,PARA ELETROCALHA PERFURADA OU LISA,400X1REDUCAO CONCENTRICA,PARA ELETROCALHA PERFURADA OU LISA,400X1</v>
      </c>
      <c r="C15020" s="141" t="s">
        <v>50441</v>
      </c>
      <c r="D15020" s="141" t="s">
        <v>50410</v>
      </c>
      <c r="I15020" s="141" t="s">
        <v>14</v>
      </c>
      <c r="J15020" s="649">
        <v>91.17</v>
      </c>
    </row>
    <row r="15021" spans="1:10" hidden="1">
      <c r="A15021" s="141" t="s">
        <v>50445</v>
      </c>
      <c r="B15021" s="141" t="str">
        <f t="shared" si="234"/>
        <v>REDUCAO CONCENTRICA,PARA ELETROCALHA PERFURADA OU LISA,400X50MM.FORNECIMENTO E COLOCACAOREDUCAO CONCENTRICA,PARA ELETROCALHA PERFURADA OU LISA,400X5REDUCAO CONCENTRICA,PARA ELETROCALHA PERFURADA OU LISA,400X5</v>
      </c>
      <c r="C15021" s="141" t="s">
        <v>50446</v>
      </c>
      <c r="D15021" s="141" t="s">
        <v>49822</v>
      </c>
      <c r="I15021" s="141" t="s">
        <v>14</v>
      </c>
      <c r="J15021" s="649">
        <v>82.69</v>
      </c>
    </row>
    <row r="15022" spans="1:10" hidden="1">
      <c r="A15022" s="141" t="s">
        <v>50447</v>
      </c>
      <c r="B15022" s="141" t="str">
        <f t="shared" si="234"/>
        <v>REDUCAO CONCENTRICA,PARA ELETROCALHA PERFURADA OU LISA,400X50MM.FORNECIMENTO E COLOCACAOREDUCAO CONCENTRICA,PARA ELETROCALHA PERFURADA OU LISA,400X5REDUCAO CONCENTRICA,PARA ELETROCALHA PERFURADA OU LISA,400X5</v>
      </c>
      <c r="C15022" s="141" t="s">
        <v>50446</v>
      </c>
      <c r="D15022" s="141" t="s">
        <v>49822</v>
      </c>
      <c r="I15022" s="141" t="s">
        <v>14</v>
      </c>
      <c r="J15022" s="649">
        <v>79.52</v>
      </c>
    </row>
    <row r="15023" spans="1:10" hidden="1">
      <c r="A15023" s="141" t="s">
        <v>50448</v>
      </c>
      <c r="B15023" s="141" t="str">
        <f t="shared" si="234"/>
        <v>TE VERTICAL(SUBIDA),PARA ELETROCALHA PERFURADA OU LISA,50X50MM.FORNECIMENTO E COLOCACAOTE VERTICAL(SUBIDA),PARA ELETROCALHA PERFURADA OU LISA,50X50TE VERTICAL(SUBIDA),PARA ELETROCALHA PERFURADA OU LISA,50X50</v>
      </c>
      <c r="C15023" s="141" t="s">
        <v>50449</v>
      </c>
      <c r="D15023" s="141" t="s">
        <v>50157</v>
      </c>
      <c r="I15023" s="141" t="s">
        <v>14</v>
      </c>
      <c r="J15023" s="649">
        <v>41.8</v>
      </c>
    </row>
    <row r="15024" spans="1:10" hidden="1">
      <c r="A15024" s="141" t="s">
        <v>50450</v>
      </c>
      <c r="B15024" s="141" t="str">
        <f t="shared" si="234"/>
        <v>TE VERTICAL(SUBIDA),PARA ELETROCALHA PERFURADA OU LISA,50X50MM.FORNECIMENTO E COLOCACAOTE VERTICAL(SUBIDA),PARA ELETROCALHA PERFURADA OU LISA,50X50TE VERTICAL(SUBIDA),PARA ELETROCALHA PERFURADA OU LISA,50X50</v>
      </c>
      <c r="C15024" s="141" t="s">
        <v>50449</v>
      </c>
      <c r="D15024" s="141" t="s">
        <v>50157</v>
      </c>
      <c r="I15024" s="141" t="s">
        <v>14</v>
      </c>
      <c r="J15024" s="649">
        <v>38.630000000000003</v>
      </c>
    </row>
    <row r="15025" spans="1:10" hidden="1">
      <c r="A15025" s="141" t="s">
        <v>50451</v>
      </c>
      <c r="B15025" s="141" t="str">
        <f t="shared" si="234"/>
        <v>TE VERTICAL(SUBIDA),PARA ELETROCALHA PERFURADA OU LISA,100X50MM.FORNECIMENTO E COLOCACAOTE VERTICAL(SUBIDA),PARA ELETROCALHA PERFURADA OU LISA,100X5TE VERTICAL(SUBIDA),PARA ELETROCALHA PERFURADA OU LISA,100X5</v>
      </c>
      <c r="C15025" s="141" t="s">
        <v>50452</v>
      </c>
      <c r="D15025" s="141" t="s">
        <v>49822</v>
      </c>
      <c r="I15025" s="141" t="s">
        <v>14</v>
      </c>
      <c r="J15025" s="649">
        <v>52.7</v>
      </c>
    </row>
    <row r="15026" spans="1:10" hidden="1">
      <c r="A15026" s="141" t="s">
        <v>50453</v>
      </c>
      <c r="B15026" s="141" t="str">
        <f t="shared" si="234"/>
        <v>TE VERTICAL(SUBIDA),PARA ELETROCALHA PERFURADA OU LISA,100X50MM.FORNECIMENTO E COLOCACAOTE VERTICAL(SUBIDA),PARA ELETROCALHA PERFURADA OU LISA,100X5TE VERTICAL(SUBIDA),PARA ELETROCALHA PERFURADA OU LISA,100X5</v>
      </c>
      <c r="C15026" s="141" t="s">
        <v>50452</v>
      </c>
      <c r="D15026" s="141" t="s">
        <v>49822</v>
      </c>
      <c r="I15026" s="141" t="s">
        <v>14</v>
      </c>
      <c r="J15026" s="649">
        <v>49.53</v>
      </c>
    </row>
    <row r="15027" spans="1:10" hidden="1">
      <c r="A15027" s="141" t="s">
        <v>50454</v>
      </c>
      <c r="B15027" s="141" t="str">
        <f t="shared" si="234"/>
        <v>TE VERTICAL(SUBIDA),PARA ELETROCALHA PERFURADA OU LISA,150X50MM.FORNECIMENTO E COLOCACAOTE VERTICAL(SUBIDA),PARA ELETROCALHA PERFURADA OU LISA,150X5TE VERTICAL(SUBIDA),PARA ELETROCALHA PERFURADA OU LISA,150X5</v>
      </c>
      <c r="C15027" s="141" t="s">
        <v>50455</v>
      </c>
      <c r="D15027" s="141" t="s">
        <v>49822</v>
      </c>
      <c r="I15027" s="141" t="s">
        <v>14</v>
      </c>
      <c r="J15027" s="649">
        <v>58.4</v>
      </c>
    </row>
    <row r="15028" spans="1:10" hidden="1">
      <c r="A15028" s="141" t="s">
        <v>50456</v>
      </c>
      <c r="B15028" s="141" t="str">
        <f t="shared" si="234"/>
        <v>TE VERTICAL(SUBIDA),PARA ELETROCALHA PERFURADA OU LISA,150X50MM.FORNECIMENTO E COLOCACAOTE VERTICAL(SUBIDA),PARA ELETROCALHA PERFURADA OU LISA,150X5TE VERTICAL(SUBIDA),PARA ELETROCALHA PERFURADA OU LISA,150X5</v>
      </c>
      <c r="C15028" s="141" t="s">
        <v>50455</v>
      </c>
      <c r="D15028" s="141" t="s">
        <v>49822</v>
      </c>
      <c r="I15028" s="141" t="s">
        <v>14</v>
      </c>
      <c r="J15028" s="649">
        <v>55.23</v>
      </c>
    </row>
    <row r="15029" spans="1:10" hidden="1">
      <c r="A15029" s="141" t="s">
        <v>50457</v>
      </c>
      <c r="B15029" s="141" t="str">
        <f t="shared" si="234"/>
        <v>TE VERTICAL(SUBIDA),PARA ELETROCALHA PERFURADA OU LISA,200X50MM.FORNECIMENTO E COLOCACAOTE VERTICAL(SUBIDA),PARA ELETROCALHA PERFURADA OU LISA,200X5TE VERTICAL(SUBIDA),PARA ELETROCALHA PERFURADA OU LISA,200X5</v>
      </c>
      <c r="C15029" s="141" t="s">
        <v>50458</v>
      </c>
      <c r="D15029" s="141" t="s">
        <v>49822</v>
      </c>
      <c r="I15029" s="141" t="s">
        <v>14</v>
      </c>
      <c r="J15029" s="649">
        <v>51.98</v>
      </c>
    </row>
    <row r="15030" spans="1:10" hidden="1">
      <c r="A15030" s="141" t="s">
        <v>50459</v>
      </c>
      <c r="B15030" s="141" t="str">
        <f t="shared" si="234"/>
        <v>TE VERTICAL(SUBIDA),PARA ELETROCALHA PERFURADA OU LISA,200X50MM.FORNECIMENTO E COLOCACAOTE VERTICAL(SUBIDA),PARA ELETROCALHA PERFURADA OU LISA,200X5TE VERTICAL(SUBIDA),PARA ELETROCALHA PERFURADA OU LISA,200X5</v>
      </c>
      <c r="C15030" s="141" t="s">
        <v>50458</v>
      </c>
      <c r="D15030" s="141" t="s">
        <v>49822</v>
      </c>
      <c r="I15030" s="141" t="s">
        <v>14</v>
      </c>
      <c r="J15030" s="649">
        <v>48.81</v>
      </c>
    </row>
    <row r="15031" spans="1:10" hidden="1">
      <c r="A15031" s="141" t="s">
        <v>50460</v>
      </c>
      <c r="B15031" s="141" t="str">
        <f t="shared" si="234"/>
        <v>TE VERTICAL(SUBIDA),PARA ELETROCALHA PERFURADA OU LISA,300X50MM.FORNECIMENTO E COLOCACAOTE VERTICAL(SUBIDA),PARA ELETROCALHA PERFURADA OU LISA,300X5TE VERTICAL(SUBIDA),PARA ELETROCALHA PERFURADA OU LISA,300X5</v>
      </c>
      <c r="C15031" s="141" t="s">
        <v>50461</v>
      </c>
      <c r="D15031" s="141" t="s">
        <v>49822</v>
      </c>
      <c r="I15031" s="141" t="s">
        <v>14</v>
      </c>
      <c r="J15031" s="649">
        <v>70.05</v>
      </c>
    </row>
    <row r="15032" spans="1:10" hidden="1">
      <c r="A15032" s="141" t="s">
        <v>50462</v>
      </c>
      <c r="B15032" s="141" t="str">
        <f t="shared" si="234"/>
        <v>TE VERTICAL(SUBIDA),PARA ELETROCALHA PERFURADA OU LISA,300X50MM.FORNECIMENTO E COLOCACAOTE VERTICAL(SUBIDA),PARA ELETROCALHA PERFURADA OU LISA,300X5TE VERTICAL(SUBIDA),PARA ELETROCALHA PERFURADA OU LISA,300X5</v>
      </c>
      <c r="C15032" s="141" t="s">
        <v>50461</v>
      </c>
      <c r="D15032" s="141" t="s">
        <v>49822</v>
      </c>
      <c r="I15032" s="141" t="s">
        <v>14</v>
      </c>
      <c r="J15032" s="649">
        <v>66.88</v>
      </c>
    </row>
    <row r="15033" spans="1:10" hidden="1">
      <c r="A15033" s="141" t="s">
        <v>50463</v>
      </c>
      <c r="B15033" s="141" t="str">
        <f t="shared" si="234"/>
        <v>TE VERTICAL(SUBIDA),PARA ELETROCALHA PERFURADA OU LISA,400X50MM.FORNECIMENTO E COLOCACAOTE VERTICAL(SUBIDA),PARA ELETROCALHA PERFURADA OU LISA,400X5TE VERTICAL(SUBIDA),PARA ELETROCALHA PERFURADA OU LISA,400X5</v>
      </c>
      <c r="C15033" s="141" t="s">
        <v>50464</v>
      </c>
      <c r="D15033" s="141" t="s">
        <v>49822</v>
      </c>
      <c r="I15033" s="141" t="s">
        <v>14</v>
      </c>
      <c r="J15033" s="649">
        <v>111.01</v>
      </c>
    </row>
    <row r="15034" spans="1:10" hidden="1">
      <c r="A15034" s="141" t="s">
        <v>50465</v>
      </c>
      <c r="B15034" s="141" t="str">
        <f t="shared" si="234"/>
        <v>TE VERTICAL(SUBIDA),PARA ELETROCALHA PERFURADA OU LISA,400X50MM.FORNECIMENTO E COLOCACAOTE VERTICAL(SUBIDA),PARA ELETROCALHA PERFURADA OU LISA,400X5TE VERTICAL(SUBIDA),PARA ELETROCALHA PERFURADA OU LISA,400X5</v>
      </c>
      <c r="C15034" s="141" t="s">
        <v>50464</v>
      </c>
      <c r="D15034" s="141" t="s">
        <v>49822</v>
      </c>
      <c r="I15034" s="141" t="s">
        <v>14</v>
      </c>
      <c r="J15034" s="649">
        <v>107.84</v>
      </c>
    </row>
    <row r="15035" spans="1:10" hidden="1">
      <c r="A15035" s="141" t="s">
        <v>50466</v>
      </c>
      <c r="B15035" s="141" t="str">
        <f t="shared" si="234"/>
        <v>TE VERTICAL(SUBIDA),PARA ELETROCALHA PERFURADA OU LISA,100X75MM.FORNECIMENTO E COLOCACAOTE VERTICAL(SUBIDA),PARA ELETROCALHA PERFURADA OU LISA,100X7TE VERTICAL(SUBIDA),PARA ELETROCALHA PERFURADA OU LISA,100X7</v>
      </c>
      <c r="C15035" s="141" t="s">
        <v>50467</v>
      </c>
      <c r="D15035" s="141" t="s">
        <v>50468</v>
      </c>
      <c r="I15035" s="141" t="s">
        <v>14</v>
      </c>
      <c r="J15035" s="649">
        <v>53.28</v>
      </c>
    </row>
    <row r="15036" spans="1:10" hidden="1">
      <c r="A15036" s="141" t="s">
        <v>50469</v>
      </c>
      <c r="B15036" s="141" t="str">
        <f t="shared" si="234"/>
        <v>TE VERTICAL(SUBIDA),PARA ELETROCALHA PERFURADA OU LISA,100X75MM.FORNECIMENTO E COLOCACAOTE VERTICAL(SUBIDA),PARA ELETROCALHA PERFURADA OU LISA,100X7TE VERTICAL(SUBIDA),PARA ELETROCALHA PERFURADA OU LISA,100X7</v>
      </c>
      <c r="C15036" s="141" t="s">
        <v>50467</v>
      </c>
      <c r="D15036" s="141" t="s">
        <v>50468</v>
      </c>
      <c r="I15036" s="141" t="s">
        <v>14</v>
      </c>
      <c r="J15036" s="649">
        <v>50.11</v>
      </c>
    </row>
    <row r="15037" spans="1:10" hidden="1">
      <c r="A15037" s="141" t="s">
        <v>50470</v>
      </c>
      <c r="B15037" s="141" t="str">
        <f t="shared" si="234"/>
        <v>TE VERTICAL(SUBIDA),PARA ELETROCALHA PERFURADA OU LISA,150X75MM.FORNECIMENTO E COLOCACAOTE VERTICAL(SUBIDA),PARA ELETROCALHA PERFURADA OU LISA,150X7TE VERTICAL(SUBIDA),PARA ELETROCALHA PERFURADA OU LISA,150X7</v>
      </c>
      <c r="C15037" s="141" t="s">
        <v>50471</v>
      </c>
      <c r="D15037" s="141" t="s">
        <v>50468</v>
      </c>
      <c r="I15037" s="141" t="s">
        <v>14</v>
      </c>
      <c r="J15037" s="649">
        <v>62.38</v>
      </c>
    </row>
    <row r="15038" spans="1:10" hidden="1">
      <c r="A15038" s="141" t="s">
        <v>50472</v>
      </c>
      <c r="B15038" s="141" t="str">
        <f t="shared" si="234"/>
        <v>TE VERTICAL(SUBIDA),PARA ELETROCALHA PERFURADA OU LISA,150X75MM.FORNECIMENTO E COLOCACAOTE VERTICAL(SUBIDA),PARA ELETROCALHA PERFURADA OU LISA,150X7TE VERTICAL(SUBIDA),PARA ELETROCALHA PERFURADA OU LISA,150X7</v>
      </c>
      <c r="C15038" s="141" t="s">
        <v>50471</v>
      </c>
      <c r="D15038" s="141" t="s">
        <v>50468</v>
      </c>
      <c r="I15038" s="141" t="s">
        <v>14</v>
      </c>
      <c r="J15038" s="649">
        <v>59.21</v>
      </c>
    </row>
    <row r="15039" spans="1:10" hidden="1">
      <c r="A15039" s="141" t="s">
        <v>50473</v>
      </c>
      <c r="B15039" s="141" t="str">
        <f t="shared" si="234"/>
        <v>TE VERTICAL(SUBIDA),PARA ELETROCALHA PERFURADA OU LISA,200X75MM.FORNECIMENTO E COLOCACAOTE VERTICAL(SUBIDA),PARA ELETROCALHA PERFURADA OU LISA,200X7TE VERTICAL(SUBIDA),PARA ELETROCALHA PERFURADA OU LISA,200X7</v>
      </c>
      <c r="C15039" s="141" t="s">
        <v>50474</v>
      </c>
      <c r="D15039" s="141" t="s">
        <v>50468</v>
      </c>
      <c r="I15039" s="141" t="s">
        <v>14</v>
      </c>
      <c r="J15039" s="649">
        <v>76.540000000000006</v>
      </c>
    </row>
    <row r="15040" spans="1:10" hidden="1">
      <c r="A15040" s="141" t="s">
        <v>50475</v>
      </c>
      <c r="B15040" s="141" t="str">
        <f t="shared" si="234"/>
        <v>TE VERTICAL(SUBIDA),PARA ELETROCALHA PERFURADA OU LISA,200X75MM.FORNECIMENTO E COLOCACAOTE VERTICAL(SUBIDA),PARA ELETROCALHA PERFURADA OU LISA,200X7TE VERTICAL(SUBIDA),PARA ELETROCALHA PERFURADA OU LISA,200X7</v>
      </c>
      <c r="C15040" s="141" t="s">
        <v>50474</v>
      </c>
      <c r="D15040" s="141" t="s">
        <v>50468</v>
      </c>
      <c r="I15040" s="141" t="s">
        <v>14</v>
      </c>
      <c r="J15040" s="649">
        <v>73.37</v>
      </c>
    </row>
    <row r="15041" spans="1:10" hidden="1">
      <c r="A15041" s="141" t="s">
        <v>50476</v>
      </c>
      <c r="B15041" s="141" t="str">
        <f t="shared" si="234"/>
        <v>TE VERTICAL(SUBIDA),PARA ELETROCALHA PERFURADA OU LISA,300X75MM.FORNECIMENTO E COLOCACAOTE VERTICAL(SUBIDA),PARA ELETROCALHA PERFURADA OU LISA,300X7TE VERTICAL(SUBIDA),PARA ELETROCALHA PERFURADA OU LISA,300X7</v>
      </c>
      <c r="C15041" s="141" t="s">
        <v>50477</v>
      </c>
      <c r="D15041" s="141" t="s">
        <v>50468</v>
      </c>
      <c r="I15041" s="141" t="s">
        <v>14</v>
      </c>
      <c r="J15041" s="649">
        <v>74.38</v>
      </c>
    </row>
    <row r="15042" spans="1:10" hidden="1">
      <c r="A15042" s="141" t="s">
        <v>50478</v>
      </c>
      <c r="B15042" s="141" t="str">
        <f t="shared" si="234"/>
        <v>TE VERTICAL(SUBIDA),PARA ELETROCALHA PERFURADA OU LISA,300X75MM.FORNECIMENTO E COLOCACAOTE VERTICAL(SUBIDA),PARA ELETROCALHA PERFURADA OU LISA,300X7TE VERTICAL(SUBIDA),PARA ELETROCALHA PERFURADA OU LISA,300X7</v>
      </c>
      <c r="C15042" s="141" t="s">
        <v>50477</v>
      </c>
      <c r="D15042" s="141" t="s">
        <v>50468</v>
      </c>
      <c r="I15042" s="141" t="s">
        <v>14</v>
      </c>
      <c r="J15042" s="649">
        <v>71.209999999999994</v>
      </c>
    </row>
    <row r="15043" spans="1:10" hidden="1">
      <c r="A15043" s="141" t="s">
        <v>50479</v>
      </c>
      <c r="B15043" s="141" t="str">
        <f t="shared" ref="B15043:B15106" si="235">C15043&amp;D15043&amp;C15043&amp;E15043&amp;F15043&amp;G15043&amp;H15043&amp;C15043</f>
        <v>TE VERTICAL(SUBIDA),PARA ELETROCALHA PERFURADA OU LISA,400X75MM.FORNECIMENTO E COLOCACAOTE VERTICAL(SUBIDA),PARA ELETROCALHA PERFURADA OU LISA,400X7TE VERTICAL(SUBIDA),PARA ELETROCALHA PERFURADA OU LISA,400X7</v>
      </c>
      <c r="C15043" s="141" t="s">
        <v>50480</v>
      </c>
      <c r="D15043" s="141" t="s">
        <v>50468</v>
      </c>
      <c r="I15043" s="141" t="s">
        <v>14</v>
      </c>
      <c r="J15043" s="649">
        <v>126.67</v>
      </c>
    </row>
    <row r="15044" spans="1:10" hidden="1">
      <c r="A15044" s="141" t="s">
        <v>50481</v>
      </c>
      <c r="B15044" s="141" t="str">
        <f t="shared" si="235"/>
        <v>TE VERTICAL(SUBIDA),PARA ELETROCALHA PERFURADA OU LISA,400X75MM.FORNECIMENTO E COLOCACAOTE VERTICAL(SUBIDA),PARA ELETROCALHA PERFURADA OU LISA,400X7TE VERTICAL(SUBIDA),PARA ELETROCALHA PERFURADA OU LISA,400X7</v>
      </c>
      <c r="C15044" s="141" t="s">
        <v>50480</v>
      </c>
      <c r="D15044" s="141" t="s">
        <v>50468</v>
      </c>
      <c r="I15044" s="141" t="s">
        <v>14</v>
      </c>
      <c r="J15044" s="649">
        <v>123.5</v>
      </c>
    </row>
    <row r="15045" spans="1:10" hidden="1">
      <c r="A15045" s="141" t="s">
        <v>50482</v>
      </c>
      <c r="B15045" s="141" t="str">
        <f t="shared" si="235"/>
        <v>TE VERTICAL(SUBIDA),PARA ELETROCALHA PERFURADA OU LISA,100X100MM.FORNECIMENTO E COLOCACAOTE VERTICAL(SUBIDA),PARA ELETROCALHA PERFURADA OU LISA,100X1TE VERTICAL(SUBIDA),PARA ELETROCALHA PERFURADA OU LISA,100X1</v>
      </c>
      <c r="C15045" s="141" t="s">
        <v>50483</v>
      </c>
      <c r="D15045" s="141" t="s">
        <v>50410</v>
      </c>
      <c r="I15045" s="141" t="s">
        <v>14</v>
      </c>
      <c r="J15045" s="649">
        <v>52.2</v>
      </c>
    </row>
    <row r="15046" spans="1:10" hidden="1">
      <c r="A15046" s="141" t="s">
        <v>50484</v>
      </c>
      <c r="B15046" s="141" t="str">
        <f t="shared" si="235"/>
        <v>TE VERTICAL(SUBIDA),PARA ELETROCALHA PERFURADA OU LISA,100X100MM.FORNECIMENTO E COLOCACAOTE VERTICAL(SUBIDA),PARA ELETROCALHA PERFURADA OU LISA,100X1TE VERTICAL(SUBIDA),PARA ELETROCALHA PERFURADA OU LISA,100X1</v>
      </c>
      <c r="C15046" s="141" t="s">
        <v>50483</v>
      </c>
      <c r="D15046" s="141" t="s">
        <v>50410</v>
      </c>
      <c r="I15046" s="141" t="s">
        <v>14</v>
      </c>
      <c r="J15046" s="649">
        <v>49.03</v>
      </c>
    </row>
    <row r="15047" spans="1:10" hidden="1">
      <c r="A15047" s="141" t="s">
        <v>50485</v>
      </c>
      <c r="B15047" s="141" t="str">
        <f t="shared" si="235"/>
        <v>TE VERTICAL(SUBIDA),PARA ELETROCALHA PERFURADA OU LISA,150X100MM.FORNECIMENTO E COLOCACAOTE VERTICAL(SUBIDA),PARA ELETROCALHA PERFURADA OU LISA,150X1TE VERTICAL(SUBIDA),PARA ELETROCALHA PERFURADA OU LISA,150X1</v>
      </c>
      <c r="C15047" s="141" t="s">
        <v>50486</v>
      </c>
      <c r="D15047" s="141" t="s">
        <v>50410</v>
      </c>
      <c r="I15047" s="141" t="s">
        <v>14</v>
      </c>
      <c r="J15047" s="649">
        <v>66.599999999999994</v>
      </c>
    </row>
    <row r="15048" spans="1:10" hidden="1">
      <c r="A15048" s="141" t="s">
        <v>50487</v>
      </c>
      <c r="B15048" s="141" t="str">
        <f t="shared" si="235"/>
        <v>TE VERTICAL(SUBIDA),PARA ELETROCALHA PERFURADA OU LISA,150X100MM.FORNECIMENTO E COLOCACAOTE VERTICAL(SUBIDA),PARA ELETROCALHA PERFURADA OU LISA,150X1TE VERTICAL(SUBIDA),PARA ELETROCALHA PERFURADA OU LISA,150X1</v>
      </c>
      <c r="C15048" s="141" t="s">
        <v>50486</v>
      </c>
      <c r="D15048" s="141" t="s">
        <v>50410</v>
      </c>
      <c r="I15048" s="141" t="s">
        <v>14</v>
      </c>
      <c r="J15048" s="649">
        <v>63.43</v>
      </c>
    </row>
    <row r="15049" spans="1:10" hidden="1">
      <c r="A15049" s="141" t="s">
        <v>50488</v>
      </c>
      <c r="B15049" s="141" t="str">
        <f t="shared" si="235"/>
        <v>TE VERTICAL(SUBIDA),PARA ELETROCALHA PERFURADA OU LISA,200X100MM.FORNECIMENTO E COLOCACAOTE VERTICAL(SUBIDA),PARA ELETROCALHA PERFURADA OU LISA,200X1TE VERTICAL(SUBIDA),PARA ELETROCALHA PERFURADA OU LISA,200X1</v>
      </c>
      <c r="C15049" s="141" t="s">
        <v>50489</v>
      </c>
      <c r="D15049" s="141" t="s">
        <v>50410</v>
      </c>
      <c r="I15049" s="141" t="s">
        <v>14</v>
      </c>
      <c r="J15049" s="649">
        <v>72.790000000000006</v>
      </c>
    </row>
    <row r="15050" spans="1:10" hidden="1">
      <c r="A15050" s="141" t="s">
        <v>50490</v>
      </c>
      <c r="B15050" s="141" t="str">
        <f t="shared" si="235"/>
        <v>TE VERTICAL(SUBIDA),PARA ELETROCALHA PERFURADA OU LISA,200X100MM.FORNECIMENTO E COLOCACAOTE VERTICAL(SUBIDA),PARA ELETROCALHA PERFURADA OU LISA,200X1TE VERTICAL(SUBIDA),PARA ELETROCALHA PERFURADA OU LISA,200X1</v>
      </c>
      <c r="C15050" s="141" t="s">
        <v>50489</v>
      </c>
      <c r="D15050" s="141" t="s">
        <v>50410</v>
      </c>
      <c r="I15050" s="141" t="s">
        <v>14</v>
      </c>
      <c r="J15050" s="649">
        <v>69.62</v>
      </c>
    </row>
    <row r="15051" spans="1:10" hidden="1">
      <c r="A15051" s="141" t="s">
        <v>50491</v>
      </c>
      <c r="B15051" s="141" t="str">
        <f t="shared" si="235"/>
        <v>TE VERTICAL(SUBIDA),PARA ELETROCALHA PERFURADA OU LISA,300X100MM.FORNECIMENTO E COLOCACAOTE VERTICAL(SUBIDA),PARA ELETROCALHA PERFURADA OU LISA,300X1TE VERTICAL(SUBIDA),PARA ELETROCALHA PERFURADA OU LISA,300X1</v>
      </c>
      <c r="C15051" s="141" t="s">
        <v>50492</v>
      </c>
      <c r="D15051" s="141" t="s">
        <v>50410</v>
      </c>
      <c r="I15051" s="141" t="s">
        <v>14</v>
      </c>
      <c r="J15051" s="649">
        <v>78.28</v>
      </c>
    </row>
    <row r="15052" spans="1:10" hidden="1">
      <c r="A15052" s="141" t="s">
        <v>50493</v>
      </c>
      <c r="B15052" s="141" t="str">
        <f t="shared" si="235"/>
        <v>TE VERTICAL(SUBIDA),PARA ELETROCALHA PERFURADA OU LISA,300X100MM.FORNECIMENTO E COLOCACAOTE VERTICAL(SUBIDA),PARA ELETROCALHA PERFURADA OU LISA,300X1TE VERTICAL(SUBIDA),PARA ELETROCALHA PERFURADA OU LISA,300X1</v>
      </c>
      <c r="C15052" s="141" t="s">
        <v>50492</v>
      </c>
      <c r="D15052" s="141" t="s">
        <v>50410</v>
      </c>
      <c r="I15052" s="141" t="s">
        <v>14</v>
      </c>
      <c r="J15052" s="649">
        <v>75.11</v>
      </c>
    </row>
    <row r="15053" spans="1:10" hidden="1">
      <c r="A15053" s="141" t="s">
        <v>50494</v>
      </c>
      <c r="B15053" s="141" t="str">
        <f t="shared" si="235"/>
        <v>TE VERTICAL(SUBIDA),PARA ELETROCALHA PERFURADA OU LISA,400X100MM.FORNECIMENTO E COLOCACAOTE VERTICAL(SUBIDA),PARA ELETROCALHA PERFURADA OU LISA,400X1TE VERTICAL(SUBIDA),PARA ELETROCALHA PERFURADA OU LISA,400X1</v>
      </c>
      <c r="C15053" s="141" t="s">
        <v>50495</v>
      </c>
      <c r="D15053" s="141" t="s">
        <v>50410</v>
      </c>
      <c r="I15053" s="141" t="s">
        <v>14</v>
      </c>
      <c r="J15053" s="649">
        <v>111.01</v>
      </c>
    </row>
    <row r="15054" spans="1:10" hidden="1">
      <c r="A15054" s="141" t="s">
        <v>50496</v>
      </c>
      <c r="B15054" s="141" t="str">
        <f t="shared" si="235"/>
        <v>TE VERTICAL(SUBIDA),PARA ELETROCALHA PERFURADA OU LISA,400X100MM.FORNECIMENTO E COLOCACAOTE VERTICAL(SUBIDA),PARA ELETROCALHA PERFURADA OU LISA,400X1TE VERTICAL(SUBIDA),PARA ELETROCALHA PERFURADA OU LISA,400X1</v>
      </c>
      <c r="C15054" s="141" t="s">
        <v>50495</v>
      </c>
      <c r="D15054" s="141" t="s">
        <v>50410</v>
      </c>
      <c r="I15054" s="141" t="s">
        <v>14</v>
      </c>
      <c r="J15054" s="649">
        <v>107.84</v>
      </c>
    </row>
    <row r="15055" spans="1:10" hidden="1">
      <c r="A15055" s="141" t="s">
        <v>50497</v>
      </c>
      <c r="B15055" s="141" t="str">
        <f t="shared" si="235"/>
        <v>TE VERTICAL(DESCIDA),PARA ELETROCALHA PERFURADA OU LISA,50X50MM.FORNECIMENTO E COLOCACAOTE VERTICAL(DESCIDA),PARA ELETROCALHA PERFURADA OU LISA,50X5TE VERTICAL(DESCIDA),PARA ELETROCALHA PERFURADA OU LISA,50X5</v>
      </c>
      <c r="C15055" s="141" t="s">
        <v>50498</v>
      </c>
      <c r="D15055" s="141" t="s">
        <v>49822</v>
      </c>
      <c r="I15055" s="141" t="s">
        <v>14</v>
      </c>
      <c r="J15055" s="649">
        <v>54.57</v>
      </c>
    </row>
    <row r="15056" spans="1:10" hidden="1">
      <c r="A15056" s="141" t="s">
        <v>50499</v>
      </c>
      <c r="B15056" s="141" t="str">
        <f t="shared" si="235"/>
        <v>TE VERTICAL(DESCIDA),PARA ELETROCALHA PERFURADA OU LISA,50X50MM.FORNECIMENTO E COLOCACAOTE VERTICAL(DESCIDA),PARA ELETROCALHA PERFURADA OU LISA,50X5TE VERTICAL(DESCIDA),PARA ELETROCALHA PERFURADA OU LISA,50X5</v>
      </c>
      <c r="C15056" s="141" t="s">
        <v>50498</v>
      </c>
      <c r="D15056" s="141" t="s">
        <v>49822</v>
      </c>
      <c r="I15056" s="141" t="s">
        <v>14</v>
      </c>
      <c r="J15056" s="649">
        <v>51.4</v>
      </c>
    </row>
    <row r="15057" spans="1:10" hidden="1">
      <c r="A15057" s="141" t="s">
        <v>50500</v>
      </c>
      <c r="B15057" s="141" t="str">
        <f t="shared" si="235"/>
        <v>TE VERTICAL(DESCIDA),PARA ELETROCALHA PERFURADA OU LISA,100X50MM.FORNECIMENTO E COLOCACAOTE VERTICAL(DESCIDA),PARA ELETROCALHA PERFURADA OU LISA,100XTE VERTICAL(DESCIDA),PARA ELETROCALHA PERFURADA OU LISA,100X</v>
      </c>
      <c r="C15057" s="141" t="s">
        <v>50501</v>
      </c>
      <c r="D15057" s="141" t="s">
        <v>49826</v>
      </c>
      <c r="I15057" s="141" t="s">
        <v>14</v>
      </c>
      <c r="J15057" s="649">
        <v>52.5</v>
      </c>
    </row>
    <row r="15058" spans="1:10" hidden="1">
      <c r="A15058" s="141" t="s">
        <v>50502</v>
      </c>
      <c r="B15058" s="141" t="str">
        <f t="shared" si="235"/>
        <v>TE VERTICAL(DESCIDA),PARA ELETROCALHA PERFURADA OU LISA,100X50MM.FORNECIMENTO E COLOCACAOTE VERTICAL(DESCIDA),PARA ELETROCALHA PERFURADA OU LISA,100XTE VERTICAL(DESCIDA),PARA ELETROCALHA PERFURADA OU LISA,100X</v>
      </c>
      <c r="C15058" s="141" t="s">
        <v>50501</v>
      </c>
      <c r="D15058" s="141" t="s">
        <v>49826</v>
      </c>
      <c r="I15058" s="141" t="s">
        <v>14</v>
      </c>
      <c r="J15058" s="649">
        <v>49.33</v>
      </c>
    </row>
    <row r="15059" spans="1:10" hidden="1">
      <c r="A15059" s="141" t="s">
        <v>50503</v>
      </c>
      <c r="B15059" s="141" t="str">
        <f t="shared" si="235"/>
        <v>TE VERTICAL(DESCIDA),PARA ELETROCALHA PERFURADA OU LISA,150X50MM.FORNECIMENTO E COLOCACAOTE VERTICAL(DESCIDA),PARA ELETROCALHA PERFURADA OU LISA,150XTE VERTICAL(DESCIDA),PARA ELETROCALHA PERFURADA OU LISA,150X</v>
      </c>
      <c r="C15059" s="141" t="s">
        <v>50504</v>
      </c>
      <c r="D15059" s="141" t="s">
        <v>49826</v>
      </c>
      <c r="I15059" s="141" t="s">
        <v>14</v>
      </c>
      <c r="J15059" s="649">
        <v>79.56</v>
      </c>
    </row>
    <row r="15060" spans="1:10" hidden="1">
      <c r="A15060" s="141" t="s">
        <v>50505</v>
      </c>
      <c r="B15060" s="141" t="str">
        <f t="shared" si="235"/>
        <v>TE VERTICAL(DESCIDA),PARA ELETROCALHA PERFURADA OU LISA,150X50MM.FORNECIMENTO E COLOCACAOTE VERTICAL(DESCIDA),PARA ELETROCALHA PERFURADA OU LISA,150XTE VERTICAL(DESCIDA),PARA ELETROCALHA PERFURADA OU LISA,150X</v>
      </c>
      <c r="C15060" s="141" t="s">
        <v>50504</v>
      </c>
      <c r="D15060" s="141" t="s">
        <v>49826</v>
      </c>
      <c r="I15060" s="141" t="s">
        <v>14</v>
      </c>
      <c r="J15060" s="649">
        <v>76.39</v>
      </c>
    </row>
    <row r="15061" spans="1:10" hidden="1">
      <c r="A15061" s="141" t="s">
        <v>50506</v>
      </c>
      <c r="B15061" s="141" t="str">
        <f t="shared" si="235"/>
        <v>TE VERTICAL(DESCIDA),PARA ELETROCALHA PERFURADA OU LISA,200X50MM.FORNECIMENTO E COLOCACAOTE VERTICAL(DESCIDA),PARA ELETROCALHA PERFURADA OU LISA,200XTE VERTICAL(DESCIDA),PARA ELETROCALHA PERFURADA OU LISA,200X</v>
      </c>
      <c r="C15061" s="141" t="s">
        <v>50507</v>
      </c>
      <c r="D15061" s="141" t="s">
        <v>49826</v>
      </c>
      <c r="I15061" s="141" t="s">
        <v>14</v>
      </c>
      <c r="J15061" s="649">
        <v>86.24</v>
      </c>
    </row>
    <row r="15062" spans="1:10" hidden="1">
      <c r="A15062" s="141" t="s">
        <v>50508</v>
      </c>
      <c r="B15062" s="141" t="str">
        <f t="shared" si="235"/>
        <v>TE VERTICAL(DESCIDA),PARA ELETROCALHA PERFURADA OU LISA,200X50MM.FORNECIMENTO E COLOCACAOTE VERTICAL(DESCIDA),PARA ELETROCALHA PERFURADA OU LISA,200XTE VERTICAL(DESCIDA),PARA ELETROCALHA PERFURADA OU LISA,200X</v>
      </c>
      <c r="C15062" s="141" t="s">
        <v>50507</v>
      </c>
      <c r="D15062" s="141" t="s">
        <v>49826</v>
      </c>
      <c r="I15062" s="141" t="s">
        <v>14</v>
      </c>
      <c r="J15062" s="649">
        <v>83.07</v>
      </c>
    </row>
    <row r="15063" spans="1:10" hidden="1">
      <c r="A15063" s="141" t="s">
        <v>50509</v>
      </c>
      <c r="B15063" s="141" t="str">
        <f t="shared" si="235"/>
        <v>TE VERTICAL(DESCIDA),PARA ELETROCALHA PERFURADA OU LISA,300X50MM.FORNECIMENTO E COLOCACAOTE VERTICAL(DESCIDA),PARA ELETROCALHA PERFURADA OU LISA,300XTE VERTICAL(DESCIDA),PARA ELETROCALHA PERFURADA OU LISA,300X</v>
      </c>
      <c r="C15063" s="141" t="s">
        <v>50510</v>
      </c>
      <c r="D15063" s="141" t="s">
        <v>49826</v>
      </c>
      <c r="I15063" s="141" t="s">
        <v>14</v>
      </c>
      <c r="J15063" s="649">
        <v>87.15</v>
      </c>
    </row>
    <row r="15064" spans="1:10" hidden="1">
      <c r="A15064" s="141" t="s">
        <v>50511</v>
      </c>
      <c r="B15064" s="141" t="str">
        <f t="shared" si="235"/>
        <v>TE VERTICAL(DESCIDA),PARA ELETROCALHA PERFURADA OU LISA,300X50MM.FORNECIMENTO E COLOCACAOTE VERTICAL(DESCIDA),PARA ELETROCALHA PERFURADA OU LISA,300XTE VERTICAL(DESCIDA),PARA ELETROCALHA PERFURADA OU LISA,300X</v>
      </c>
      <c r="C15064" s="141" t="s">
        <v>50510</v>
      </c>
      <c r="D15064" s="141" t="s">
        <v>49826</v>
      </c>
      <c r="I15064" s="141" t="s">
        <v>14</v>
      </c>
      <c r="J15064" s="649">
        <v>83.98</v>
      </c>
    </row>
    <row r="15065" spans="1:10" hidden="1">
      <c r="A15065" s="141" t="s">
        <v>50512</v>
      </c>
      <c r="B15065" s="141" t="str">
        <f t="shared" si="235"/>
        <v>TE VERTICAL(DESCIDA),PARA ELETROCALHA PERFURADA OU LISA,400X50MM.FORNECIMENTO E COLOCACAOTE VERTICAL(DESCIDA),PARA ELETROCALHA PERFURADA OU LISA,400XTE VERTICAL(DESCIDA),PARA ELETROCALHA PERFURADA OU LISA,400X</v>
      </c>
      <c r="C15065" s="141" t="s">
        <v>50513</v>
      </c>
      <c r="D15065" s="141" t="s">
        <v>49826</v>
      </c>
      <c r="I15065" s="141" t="s">
        <v>14</v>
      </c>
      <c r="J15065" s="649">
        <v>126.62</v>
      </c>
    </row>
    <row r="15066" spans="1:10" hidden="1">
      <c r="A15066" s="141" t="s">
        <v>50514</v>
      </c>
      <c r="B15066" s="141" t="str">
        <f t="shared" si="235"/>
        <v>TE VERTICAL(DESCIDA),PARA ELETROCALHA PERFURADA OU LISA,400X50MM.FORNECIMENTO E COLOCACAOTE VERTICAL(DESCIDA),PARA ELETROCALHA PERFURADA OU LISA,400XTE VERTICAL(DESCIDA),PARA ELETROCALHA PERFURADA OU LISA,400X</v>
      </c>
      <c r="C15066" s="141" t="s">
        <v>50513</v>
      </c>
      <c r="D15066" s="141" t="s">
        <v>49826</v>
      </c>
      <c r="I15066" s="141" t="s">
        <v>14</v>
      </c>
      <c r="J15066" s="649">
        <v>123.45</v>
      </c>
    </row>
    <row r="15067" spans="1:10" hidden="1">
      <c r="A15067" s="141" t="s">
        <v>50515</v>
      </c>
      <c r="B15067" s="141" t="str">
        <f t="shared" si="235"/>
        <v>TE VERTICAL(DESCIDA),PARA ELETROCALHA PERFURADA OU LISA,100X75MM.FORNECIMENTO E COLOCACAOTE VERTICAL(DESCIDA),PARA ELETROCALHA PERFURADA OU LISA,100XTE VERTICAL(DESCIDA),PARA ELETROCALHA PERFURADA OU LISA,100X</v>
      </c>
      <c r="C15067" s="141" t="s">
        <v>50501</v>
      </c>
      <c r="D15067" s="141" t="s">
        <v>49841</v>
      </c>
      <c r="I15067" s="141" t="s">
        <v>14</v>
      </c>
      <c r="J15067" s="649">
        <v>79.02</v>
      </c>
    </row>
    <row r="15068" spans="1:10" hidden="1">
      <c r="A15068" s="141" t="s">
        <v>50516</v>
      </c>
      <c r="B15068" s="141" t="str">
        <f t="shared" si="235"/>
        <v>TE VERTICAL(DESCIDA),PARA ELETROCALHA PERFURADA OU LISA,100X75MM.FORNECIMENTO E COLOCACAOTE VERTICAL(DESCIDA),PARA ELETROCALHA PERFURADA OU LISA,100XTE VERTICAL(DESCIDA),PARA ELETROCALHA PERFURADA OU LISA,100X</v>
      </c>
      <c r="C15068" s="141" t="s">
        <v>50501</v>
      </c>
      <c r="D15068" s="141" t="s">
        <v>49841</v>
      </c>
      <c r="I15068" s="141" t="s">
        <v>14</v>
      </c>
      <c r="J15068" s="649">
        <v>75.849999999999994</v>
      </c>
    </row>
    <row r="15069" spans="1:10" hidden="1">
      <c r="A15069" s="141" t="s">
        <v>50517</v>
      </c>
      <c r="B15069" s="141" t="str">
        <f t="shared" si="235"/>
        <v>TE VERTICAL(DESCIDA),PARA ELETROCALHA PERFURADA OU LISA,150X75MM.FORNECIMENTO E COLOCACAOTE VERTICAL(DESCIDA),PARA ELETROCALHA PERFURADA OU LISA,150XTE VERTICAL(DESCIDA),PARA ELETROCALHA PERFURADA OU LISA,150X</v>
      </c>
      <c r="C15069" s="141" t="s">
        <v>50504</v>
      </c>
      <c r="D15069" s="141" t="s">
        <v>49841</v>
      </c>
      <c r="I15069" s="141" t="s">
        <v>14</v>
      </c>
      <c r="J15069" s="649">
        <v>85.97</v>
      </c>
    </row>
    <row r="15070" spans="1:10" hidden="1">
      <c r="A15070" s="141" t="s">
        <v>50518</v>
      </c>
      <c r="B15070" s="141" t="str">
        <f t="shared" si="235"/>
        <v>TE VERTICAL(DESCIDA),PARA ELETROCALHA PERFURADA OU LISA,150X75MM.FORNECIMENTO E COLOCACAOTE VERTICAL(DESCIDA),PARA ELETROCALHA PERFURADA OU LISA,150XTE VERTICAL(DESCIDA),PARA ELETROCALHA PERFURADA OU LISA,150X</v>
      </c>
      <c r="C15070" s="141" t="s">
        <v>50504</v>
      </c>
      <c r="D15070" s="141" t="s">
        <v>49841</v>
      </c>
      <c r="I15070" s="141" t="s">
        <v>14</v>
      </c>
      <c r="J15070" s="649">
        <v>82.81</v>
      </c>
    </row>
    <row r="15071" spans="1:10" hidden="1">
      <c r="A15071" s="141" t="s">
        <v>50519</v>
      </c>
      <c r="B15071" s="141" t="str">
        <f t="shared" si="235"/>
        <v>TE VERTICAL(DESCIDA),PARA ELETROCALHA PERFURADA OU LISA,200X75MM.FORNECIMENTO E COLOCACAOTE VERTICAL(DESCIDA),PARA ELETROCALHA PERFURADA OU LISA,200XTE VERTICAL(DESCIDA),PARA ELETROCALHA PERFURADA OU LISA,200X</v>
      </c>
      <c r="C15071" s="141" t="s">
        <v>50507</v>
      </c>
      <c r="D15071" s="141" t="s">
        <v>49841</v>
      </c>
      <c r="I15071" s="141" t="s">
        <v>14</v>
      </c>
      <c r="J15071" s="649">
        <v>92.65</v>
      </c>
    </row>
    <row r="15072" spans="1:10" hidden="1">
      <c r="A15072" s="141" t="s">
        <v>50520</v>
      </c>
      <c r="B15072" s="141" t="str">
        <f t="shared" si="235"/>
        <v>TE VERTICAL(DESCIDA),PARA ELETROCALHA PERFURADA OU LISA,200X75MM.FORNECIMENTO E COLOCACAOTE VERTICAL(DESCIDA),PARA ELETROCALHA PERFURADA OU LISA,200XTE VERTICAL(DESCIDA),PARA ELETROCALHA PERFURADA OU LISA,200X</v>
      </c>
      <c r="C15072" s="141" t="s">
        <v>50507</v>
      </c>
      <c r="D15072" s="141" t="s">
        <v>49841</v>
      </c>
      <c r="I15072" s="141" t="s">
        <v>14</v>
      </c>
      <c r="J15072" s="649">
        <v>89.49</v>
      </c>
    </row>
    <row r="15073" spans="1:10" hidden="1">
      <c r="A15073" s="141" t="s">
        <v>50521</v>
      </c>
      <c r="B15073" s="141" t="str">
        <f t="shared" si="235"/>
        <v>TE VERTICAL(DESCIDA),PARA ELETROCALHA PERFURADA OU LISA,300X75MM.FORNECIMENTO E COLOCACAOTE VERTICAL(DESCIDA),PARA ELETROCALHA PERFURADA OU LISA,300XTE VERTICAL(DESCIDA),PARA ELETROCALHA PERFURADA OU LISA,300X</v>
      </c>
      <c r="C15073" s="141" t="s">
        <v>50510</v>
      </c>
      <c r="D15073" s="141" t="s">
        <v>49841</v>
      </c>
      <c r="I15073" s="141" t="s">
        <v>14</v>
      </c>
      <c r="J15073" s="649">
        <v>82.76</v>
      </c>
    </row>
    <row r="15074" spans="1:10" hidden="1">
      <c r="A15074" s="141" t="s">
        <v>50522</v>
      </c>
      <c r="B15074" s="141" t="str">
        <f t="shared" si="235"/>
        <v>TE VERTICAL(DESCIDA),PARA ELETROCALHA PERFURADA OU LISA,300X75MM.FORNECIMENTO E COLOCACAOTE VERTICAL(DESCIDA),PARA ELETROCALHA PERFURADA OU LISA,300XTE VERTICAL(DESCIDA),PARA ELETROCALHA PERFURADA OU LISA,300X</v>
      </c>
      <c r="C15074" s="141" t="s">
        <v>50510</v>
      </c>
      <c r="D15074" s="141" t="s">
        <v>49841</v>
      </c>
      <c r="I15074" s="141" t="s">
        <v>14</v>
      </c>
      <c r="J15074" s="649">
        <v>79.59</v>
      </c>
    </row>
    <row r="15075" spans="1:10" hidden="1">
      <c r="A15075" s="141" t="s">
        <v>50523</v>
      </c>
      <c r="B15075" s="141" t="str">
        <f t="shared" si="235"/>
        <v>TE VERTICAL(DESCIDA),PARA ELETROCALHA PERFURADA OU LISA,400X75MM.FORNECIMENTO E COLOCACAOTE VERTICAL(DESCIDA),PARA ELETROCALHA PERFURADA OU LISA,400XTE VERTICAL(DESCIDA),PARA ELETROCALHA PERFURADA OU LISA,400X</v>
      </c>
      <c r="C15075" s="141" t="s">
        <v>50513</v>
      </c>
      <c r="D15075" s="141" t="s">
        <v>49841</v>
      </c>
      <c r="I15075" s="141" t="s">
        <v>14</v>
      </c>
      <c r="J15075" s="649">
        <v>126.98</v>
      </c>
    </row>
    <row r="15076" spans="1:10" hidden="1">
      <c r="A15076" s="141" t="s">
        <v>50524</v>
      </c>
      <c r="B15076" s="141" t="str">
        <f t="shared" si="235"/>
        <v>TE VERTICAL(DESCIDA),PARA ELETROCALHA PERFURADA OU LISA,400X75MM.FORNECIMENTO E COLOCACAOTE VERTICAL(DESCIDA),PARA ELETROCALHA PERFURADA OU LISA,400XTE VERTICAL(DESCIDA),PARA ELETROCALHA PERFURADA OU LISA,400X</v>
      </c>
      <c r="C15076" s="141" t="s">
        <v>50513</v>
      </c>
      <c r="D15076" s="141" t="s">
        <v>49841</v>
      </c>
      <c r="I15076" s="141" t="s">
        <v>14</v>
      </c>
      <c r="J15076" s="649">
        <v>123.81</v>
      </c>
    </row>
    <row r="15077" spans="1:10" hidden="1">
      <c r="A15077" s="141" t="s">
        <v>50525</v>
      </c>
      <c r="B15077" s="141" t="str">
        <f t="shared" si="235"/>
        <v>TE VERTICAL(DESCIDA),PARA ELETROCALHA PERFURADA OU LISA,100X100MM.FORNECIMENTO E COLOCACAOTE VERTICAL(DESCIDA),PARA ELETROCALHA PERFURADA OU LISA,100XTE VERTICAL(DESCIDA),PARA ELETROCALHA PERFURADA OU LISA,100X</v>
      </c>
      <c r="C15077" s="141" t="s">
        <v>50501</v>
      </c>
      <c r="D15077" s="141" t="s">
        <v>49852</v>
      </c>
      <c r="I15077" s="141" t="s">
        <v>14</v>
      </c>
      <c r="J15077" s="649">
        <v>59.52</v>
      </c>
    </row>
    <row r="15078" spans="1:10" hidden="1">
      <c r="A15078" s="141" t="s">
        <v>50526</v>
      </c>
      <c r="B15078" s="141" t="str">
        <f t="shared" si="235"/>
        <v>TE VERTICAL(DESCIDA),PARA ELETROCALHA PERFURADA OU LISA,100X100MM.FORNECIMENTO E COLOCACAOTE VERTICAL(DESCIDA),PARA ELETROCALHA PERFURADA OU LISA,100XTE VERTICAL(DESCIDA),PARA ELETROCALHA PERFURADA OU LISA,100X</v>
      </c>
      <c r="C15078" s="141" t="s">
        <v>50501</v>
      </c>
      <c r="D15078" s="141" t="s">
        <v>49852</v>
      </c>
      <c r="I15078" s="141" t="s">
        <v>14</v>
      </c>
      <c r="J15078" s="649">
        <v>56.35</v>
      </c>
    </row>
    <row r="15079" spans="1:10" hidden="1">
      <c r="A15079" s="141" t="s">
        <v>50527</v>
      </c>
      <c r="B15079" s="141" t="str">
        <f t="shared" si="235"/>
        <v>TE VERTICAL(DESCIDA),PARA ELETROCALHA PERFURADA OU LISA,150X100MM.FORNECIMENTO E COLOCACAOTE VERTICAL(DESCIDA),PARA ELETROCALHA PERFURADA OU LISA,150XTE VERTICAL(DESCIDA),PARA ELETROCALHA PERFURADA OU LISA,150X</v>
      </c>
      <c r="C15079" s="141" t="s">
        <v>50504</v>
      </c>
      <c r="D15079" s="141" t="s">
        <v>49852</v>
      </c>
      <c r="I15079" s="141" t="s">
        <v>14</v>
      </c>
      <c r="J15079" s="649">
        <v>91.34</v>
      </c>
    </row>
    <row r="15080" spans="1:10" hidden="1">
      <c r="A15080" s="141" t="s">
        <v>50528</v>
      </c>
      <c r="B15080" s="141" t="str">
        <f t="shared" si="235"/>
        <v>TE VERTICAL(DESCIDA),PARA ELETROCALHA PERFURADA OU LISA,150X100MM.FORNECIMENTO E COLOCACAOTE VERTICAL(DESCIDA),PARA ELETROCALHA PERFURADA OU LISA,150XTE VERTICAL(DESCIDA),PARA ELETROCALHA PERFURADA OU LISA,150X</v>
      </c>
      <c r="C15080" s="141" t="s">
        <v>50504</v>
      </c>
      <c r="D15080" s="141" t="s">
        <v>49852</v>
      </c>
      <c r="I15080" s="141" t="s">
        <v>14</v>
      </c>
      <c r="J15080" s="649">
        <v>88.17</v>
      </c>
    </row>
    <row r="15081" spans="1:10" hidden="1">
      <c r="A15081" s="141" t="s">
        <v>50529</v>
      </c>
      <c r="B15081" s="141" t="str">
        <f t="shared" si="235"/>
        <v>TE VERTICAL(DESCIDA),PARA ELETROCALHA PERFURADA OU LISA,200X100MM.FORNECIMENTO E COLOCACAOTE VERTICAL(DESCIDA),PARA ELETROCALHA PERFURADA OU LISA,200XTE VERTICAL(DESCIDA),PARA ELETROCALHA PERFURADA OU LISA,200X</v>
      </c>
      <c r="C15081" s="141" t="s">
        <v>50507</v>
      </c>
      <c r="D15081" s="141" t="s">
        <v>49852</v>
      </c>
      <c r="I15081" s="141" t="s">
        <v>14</v>
      </c>
      <c r="J15081" s="649">
        <v>94.73</v>
      </c>
    </row>
    <row r="15082" spans="1:10" hidden="1">
      <c r="A15082" s="141" t="s">
        <v>50530</v>
      </c>
      <c r="B15082" s="141" t="str">
        <f t="shared" si="235"/>
        <v>TE VERTICAL(DESCIDA),PARA ELETROCALHA PERFURADA OU LISA,200X100MM.FORNECIMENTO E COLOCACAOTE VERTICAL(DESCIDA),PARA ELETROCALHA PERFURADA OU LISA,200XTE VERTICAL(DESCIDA),PARA ELETROCALHA PERFURADA OU LISA,200X</v>
      </c>
      <c r="C15082" s="141" t="s">
        <v>50507</v>
      </c>
      <c r="D15082" s="141" t="s">
        <v>49852</v>
      </c>
      <c r="I15082" s="141" t="s">
        <v>14</v>
      </c>
      <c r="J15082" s="649">
        <v>91.56</v>
      </c>
    </row>
    <row r="15083" spans="1:10" hidden="1">
      <c r="A15083" s="141" t="s">
        <v>50531</v>
      </c>
      <c r="B15083" s="141" t="str">
        <f t="shared" si="235"/>
        <v>TE VERTICAL(DESCIDA),PARA ELETROCALHA PERFURADA OU LISA,300X100MM.FORNECIMENTO E COLOCACAOTE VERTICAL(DESCIDA),PARA ELETROCALHA PERFURADA OU LISA,300XTE VERTICAL(DESCIDA),PARA ELETROCALHA PERFURADA OU LISA,300X</v>
      </c>
      <c r="C15083" s="141" t="s">
        <v>50510</v>
      </c>
      <c r="D15083" s="141" t="s">
        <v>49852</v>
      </c>
      <c r="I15083" s="141" t="s">
        <v>14</v>
      </c>
      <c r="J15083" s="649">
        <v>98.04</v>
      </c>
    </row>
    <row r="15084" spans="1:10" hidden="1">
      <c r="A15084" s="141" t="s">
        <v>50532</v>
      </c>
      <c r="B15084" s="141" t="str">
        <f t="shared" si="235"/>
        <v>TE VERTICAL(DESCIDA),PARA ELETROCALHA PERFURADA OU LISA,300X100MM.FORNECIMENTO E COLOCACAOTE VERTICAL(DESCIDA),PARA ELETROCALHA PERFURADA OU LISA,300XTE VERTICAL(DESCIDA),PARA ELETROCALHA PERFURADA OU LISA,300X</v>
      </c>
      <c r="C15084" s="141" t="s">
        <v>50510</v>
      </c>
      <c r="D15084" s="141" t="s">
        <v>49852</v>
      </c>
      <c r="I15084" s="141" t="s">
        <v>14</v>
      </c>
      <c r="J15084" s="649">
        <v>94.87</v>
      </c>
    </row>
    <row r="15085" spans="1:10" hidden="1">
      <c r="A15085" s="141" t="s">
        <v>50533</v>
      </c>
      <c r="B15085" s="141" t="str">
        <f t="shared" si="235"/>
        <v>TE VERTICAL(DESCIDA),PARA ELETROCALHA PERFURADA OU LISA,400X100MM.FORNECIMENTO E COLOCACAOTE VERTICAL(DESCIDA),PARA ELETROCALHA PERFURADA OU LISA,400XTE VERTICAL(DESCIDA),PARA ELETROCALHA PERFURADA OU LISA,400X</v>
      </c>
      <c r="C15085" s="141" t="s">
        <v>50513</v>
      </c>
      <c r="D15085" s="141" t="s">
        <v>49852</v>
      </c>
      <c r="I15085" s="141" t="s">
        <v>14</v>
      </c>
      <c r="J15085" s="649">
        <v>126.97</v>
      </c>
    </row>
    <row r="15086" spans="1:10" hidden="1">
      <c r="A15086" s="141" t="s">
        <v>50534</v>
      </c>
      <c r="B15086" s="141" t="str">
        <f t="shared" si="235"/>
        <v>TE VERTICAL(DESCIDA),PARA ELETROCALHA PERFURADA OU LISA,400X100MM.FORNECIMENTO E COLOCACAOTE VERTICAL(DESCIDA),PARA ELETROCALHA PERFURADA OU LISA,400XTE VERTICAL(DESCIDA),PARA ELETROCALHA PERFURADA OU LISA,400X</v>
      </c>
      <c r="C15086" s="141" t="s">
        <v>50513</v>
      </c>
      <c r="D15086" s="141" t="s">
        <v>49852</v>
      </c>
      <c r="I15086" s="141" t="s">
        <v>14</v>
      </c>
      <c r="J15086" s="649">
        <v>123.8</v>
      </c>
    </row>
    <row r="15087" spans="1:10" hidden="1">
      <c r="A15087" s="141" t="s">
        <v>50535</v>
      </c>
      <c r="B15087" s="141" t="str">
        <f t="shared" si="235"/>
        <v>TERMINAL DE FECHAMENTO LISO,PARA ELETROCALHA PERFURADA OU LISA,50X50MM.FORNECIMENTO E COLOCACAOTERMINAL DE FECHAMENTO LISO,PARA ELETROCALHA PERFURADA OU LITERMINAL DE FECHAMENTO LISO,PARA ELETROCALHA PERFURADA OU LI</v>
      </c>
      <c r="C15087" s="141" t="s">
        <v>50536</v>
      </c>
      <c r="D15087" s="141" t="s">
        <v>50537</v>
      </c>
      <c r="I15087" s="141" t="s">
        <v>14</v>
      </c>
      <c r="J15087" s="649">
        <v>10.94</v>
      </c>
    </row>
    <row r="15088" spans="1:10" hidden="1">
      <c r="A15088" s="141" t="s">
        <v>50538</v>
      </c>
      <c r="B15088" s="141" t="str">
        <f t="shared" si="235"/>
        <v>TERMINAL DE FECHAMENTO LISO,PARA ELETROCALHA PERFURADA OU LISA,50X50MM.FORNECIMENTO E COLOCACAOTERMINAL DE FECHAMENTO LISO,PARA ELETROCALHA PERFURADA OU LITERMINAL DE FECHAMENTO LISO,PARA ELETROCALHA PERFURADA OU LI</v>
      </c>
      <c r="C15088" s="141" t="s">
        <v>50536</v>
      </c>
      <c r="D15088" s="141" t="s">
        <v>50537</v>
      </c>
      <c r="I15088" s="141" t="s">
        <v>14</v>
      </c>
      <c r="J15088" s="649">
        <v>9.68</v>
      </c>
    </row>
    <row r="15089" spans="1:10" hidden="1">
      <c r="A15089" s="141" t="s">
        <v>50539</v>
      </c>
      <c r="B15089" s="141" t="str">
        <f t="shared" si="235"/>
        <v>TERMINAL DE FECHAMENTO LISO,PARA ELETROCALHA PERFURADA OU LISA,100X50MM.FORNECIMENTO E COLOCACAOTERMINAL DE FECHAMENTO LISO,PARA ELETROCALHA PERFURADA OU LITERMINAL DE FECHAMENTO LISO,PARA ELETROCALHA PERFURADA OU LI</v>
      </c>
      <c r="C15089" s="141" t="s">
        <v>50536</v>
      </c>
      <c r="D15089" s="141" t="s">
        <v>50540</v>
      </c>
      <c r="I15089" s="141" t="s">
        <v>14</v>
      </c>
      <c r="J15089" s="649">
        <v>11.35</v>
      </c>
    </row>
    <row r="15090" spans="1:10" hidden="1">
      <c r="A15090" s="141" t="s">
        <v>50541</v>
      </c>
      <c r="B15090" s="141" t="str">
        <f t="shared" si="235"/>
        <v>TERMINAL DE FECHAMENTO LISO,PARA ELETROCALHA PERFURADA OU LISA,100X50MM.FORNECIMENTO E COLOCACAOTERMINAL DE FECHAMENTO LISO,PARA ELETROCALHA PERFURADA OU LITERMINAL DE FECHAMENTO LISO,PARA ELETROCALHA PERFURADA OU LI</v>
      </c>
      <c r="C15090" s="141" t="s">
        <v>50536</v>
      </c>
      <c r="D15090" s="141" t="s">
        <v>50540</v>
      </c>
      <c r="I15090" s="141" t="s">
        <v>14</v>
      </c>
      <c r="J15090" s="649">
        <v>10.09</v>
      </c>
    </row>
    <row r="15091" spans="1:10" hidden="1">
      <c r="A15091" s="141" t="s">
        <v>50542</v>
      </c>
      <c r="B15091" s="141" t="str">
        <f t="shared" si="235"/>
        <v>TERMINAL DE FECHAMENTO LISO,PARA ELETROCALHA PERFURADA OU LISA,150X50MM.FORNECIMENTO E COLOCACAOTERMINAL DE FECHAMENTO LISO,PARA ELETROCALHA PERFURADA OU LITERMINAL DE FECHAMENTO LISO,PARA ELETROCALHA PERFURADA OU LI</v>
      </c>
      <c r="C15091" s="141" t="s">
        <v>50536</v>
      </c>
      <c r="D15091" s="141" t="s">
        <v>50543</v>
      </c>
      <c r="I15091" s="141" t="s">
        <v>14</v>
      </c>
      <c r="J15091" s="649">
        <v>11.89</v>
      </c>
    </row>
    <row r="15092" spans="1:10" hidden="1">
      <c r="A15092" s="141" t="s">
        <v>50544</v>
      </c>
      <c r="B15092" s="141" t="str">
        <f t="shared" si="235"/>
        <v>TERMINAL DE FECHAMENTO LISO,PARA ELETROCALHA PERFURADA OU LISA,150X50MM.FORNECIMENTO E COLOCACAOTERMINAL DE FECHAMENTO LISO,PARA ELETROCALHA PERFURADA OU LITERMINAL DE FECHAMENTO LISO,PARA ELETROCALHA PERFURADA OU LI</v>
      </c>
      <c r="C15092" s="141" t="s">
        <v>50536</v>
      </c>
      <c r="D15092" s="141" t="s">
        <v>50543</v>
      </c>
      <c r="I15092" s="141" t="s">
        <v>14</v>
      </c>
      <c r="J15092" s="649">
        <v>10.63</v>
      </c>
    </row>
    <row r="15093" spans="1:10" hidden="1">
      <c r="A15093" s="141" t="s">
        <v>50545</v>
      </c>
      <c r="B15093" s="141" t="str">
        <f t="shared" si="235"/>
        <v>TERMINAL DE FECHAMENTO LISO,PARA ELETROCALHA PERFURADA OU LISA,200X50MM.FORNECIMENTO E COLOCACAOTERMINAL DE FECHAMENTO LISO,PARA ELETROCALHA PERFURADA OU LITERMINAL DE FECHAMENTO LISO,PARA ELETROCALHA PERFURADA OU LI</v>
      </c>
      <c r="C15093" s="141" t="s">
        <v>50536</v>
      </c>
      <c r="D15093" s="141" t="s">
        <v>50546</v>
      </c>
      <c r="I15093" s="141" t="s">
        <v>14</v>
      </c>
      <c r="J15093" s="649">
        <v>13.42</v>
      </c>
    </row>
    <row r="15094" spans="1:10" hidden="1">
      <c r="A15094" s="141" t="s">
        <v>50547</v>
      </c>
      <c r="B15094" s="141" t="str">
        <f t="shared" si="235"/>
        <v>TERMINAL DE FECHAMENTO LISO,PARA ELETROCALHA PERFURADA OU LISA,200X50MM.FORNECIMENTO E COLOCACAOTERMINAL DE FECHAMENTO LISO,PARA ELETROCALHA PERFURADA OU LITERMINAL DE FECHAMENTO LISO,PARA ELETROCALHA PERFURADA OU LI</v>
      </c>
      <c r="C15094" s="141" t="s">
        <v>50536</v>
      </c>
      <c r="D15094" s="141" t="s">
        <v>50546</v>
      </c>
      <c r="I15094" s="141" t="s">
        <v>14</v>
      </c>
      <c r="J15094" s="649">
        <v>12.16</v>
      </c>
    </row>
    <row r="15095" spans="1:10" hidden="1">
      <c r="A15095" s="141" t="s">
        <v>50548</v>
      </c>
      <c r="B15095" s="141" t="str">
        <f t="shared" si="235"/>
        <v>TERMINAL DE FECHAMENTO LISO,PARA ELETROCALHA PERFURADA OU LISA,300X50MM.FORNECIMENTO E COLOCACAOTERMINAL DE FECHAMENTO LISO,PARA ELETROCALHA PERFURADA OU LITERMINAL DE FECHAMENTO LISO,PARA ELETROCALHA PERFURADA OU LI</v>
      </c>
      <c r="C15095" s="141" t="s">
        <v>50536</v>
      </c>
      <c r="D15095" s="141" t="s">
        <v>50549</v>
      </c>
      <c r="I15095" s="141" t="s">
        <v>14</v>
      </c>
      <c r="J15095" s="649">
        <v>13.49</v>
      </c>
    </row>
    <row r="15096" spans="1:10" hidden="1">
      <c r="A15096" s="141" t="s">
        <v>50550</v>
      </c>
      <c r="B15096" s="141" t="str">
        <f t="shared" si="235"/>
        <v>TERMINAL DE FECHAMENTO LISO,PARA ELETROCALHA PERFURADA OU LISA,300X50MM.FORNECIMENTO E COLOCACAOTERMINAL DE FECHAMENTO LISO,PARA ELETROCALHA PERFURADA OU LITERMINAL DE FECHAMENTO LISO,PARA ELETROCALHA PERFURADA OU LI</v>
      </c>
      <c r="C15096" s="141" t="s">
        <v>50536</v>
      </c>
      <c r="D15096" s="141" t="s">
        <v>50549</v>
      </c>
      <c r="I15096" s="141" t="s">
        <v>14</v>
      </c>
      <c r="J15096" s="649">
        <v>12.23</v>
      </c>
    </row>
    <row r="15097" spans="1:10" hidden="1">
      <c r="A15097" s="141" t="s">
        <v>50551</v>
      </c>
      <c r="B15097" s="141" t="str">
        <f t="shared" si="235"/>
        <v>TERMINAL DE FECHAMENTO LISO,PARA ELETROCALHA PERFURADA OU LISA,400X50MM.FORNECIMENTO E COLOCACAOTERMINAL DE FECHAMENTO LISO,PARA ELETROCALHA PERFURADA OU LITERMINAL DE FECHAMENTO LISO,PARA ELETROCALHA PERFURADA OU LI</v>
      </c>
      <c r="C15097" s="141" t="s">
        <v>50536</v>
      </c>
      <c r="D15097" s="141" t="s">
        <v>50552</v>
      </c>
      <c r="I15097" s="141" t="s">
        <v>14</v>
      </c>
      <c r="J15097" s="649">
        <v>14.02</v>
      </c>
    </row>
    <row r="15098" spans="1:10" hidden="1">
      <c r="A15098" s="141" t="s">
        <v>50553</v>
      </c>
      <c r="B15098" s="141" t="str">
        <f t="shared" si="235"/>
        <v>TERMINAL DE FECHAMENTO LISO,PARA ELETROCALHA PERFURADA OU LISA,400X50MM.FORNECIMENTO E COLOCACAOTERMINAL DE FECHAMENTO LISO,PARA ELETROCALHA PERFURADA OU LITERMINAL DE FECHAMENTO LISO,PARA ELETROCALHA PERFURADA OU LI</v>
      </c>
      <c r="C15098" s="141" t="s">
        <v>50536</v>
      </c>
      <c r="D15098" s="141" t="s">
        <v>50552</v>
      </c>
      <c r="I15098" s="141" t="s">
        <v>14</v>
      </c>
      <c r="J15098" s="649">
        <v>12.76</v>
      </c>
    </row>
    <row r="15099" spans="1:10" hidden="1">
      <c r="A15099" s="141" t="s">
        <v>50554</v>
      </c>
      <c r="B15099" s="141" t="str">
        <f t="shared" si="235"/>
        <v>TERMINAL DE FECHAMENTO LISO,PARA ELETROCALHA PERFURADA OU LISA,100X75MM.FORNECIMENTO E COLOCACAOTERMINAL DE FECHAMENTO LISO,PARA ELETROCALHA PERFURADA OU LITERMINAL DE FECHAMENTO LISO,PARA ELETROCALHA PERFURADA OU LI</v>
      </c>
      <c r="C15099" s="141" t="s">
        <v>50536</v>
      </c>
      <c r="D15099" s="141" t="s">
        <v>50555</v>
      </c>
      <c r="I15099" s="141" t="s">
        <v>14</v>
      </c>
      <c r="J15099" s="649">
        <v>12.15</v>
      </c>
    </row>
    <row r="15100" spans="1:10" hidden="1">
      <c r="A15100" s="141" t="s">
        <v>50556</v>
      </c>
      <c r="B15100" s="141" t="str">
        <f t="shared" si="235"/>
        <v>TERMINAL DE FECHAMENTO LISO,PARA ELETROCALHA PERFURADA OU LISA,100X75MM.FORNECIMENTO E COLOCACAOTERMINAL DE FECHAMENTO LISO,PARA ELETROCALHA PERFURADA OU LITERMINAL DE FECHAMENTO LISO,PARA ELETROCALHA PERFURADA OU LI</v>
      </c>
      <c r="C15100" s="141" t="s">
        <v>50536</v>
      </c>
      <c r="D15100" s="141" t="s">
        <v>50555</v>
      </c>
      <c r="I15100" s="141" t="s">
        <v>14</v>
      </c>
      <c r="J15100" s="649">
        <v>10.89</v>
      </c>
    </row>
    <row r="15101" spans="1:10" hidden="1">
      <c r="A15101" s="141" t="s">
        <v>50557</v>
      </c>
      <c r="B15101" s="141" t="str">
        <f t="shared" si="235"/>
        <v>TERMINAL DE FECHAMENTO LISO,PARA ELETROCALHA PERFURADA OU LISA,150X75MM.FORNECIMENTO E COLOCACAOTERMINAL DE FECHAMENTO LISO,PARA ELETROCALHA PERFURADA OU LITERMINAL DE FECHAMENTO LISO,PARA ELETROCALHA PERFURADA OU LI</v>
      </c>
      <c r="C15101" s="141" t="s">
        <v>50536</v>
      </c>
      <c r="D15101" s="141" t="s">
        <v>50558</v>
      </c>
      <c r="I15101" s="141" t="s">
        <v>14</v>
      </c>
      <c r="J15101" s="649">
        <v>12.95</v>
      </c>
    </row>
    <row r="15102" spans="1:10" hidden="1">
      <c r="A15102" s="141" t="s">
        <v>50559</v>
      </c>
      <c r="B15102" s="141" t="str">
        <f t="shared" si="235"/>
        <v>TERMINAL DE FECHAMENTO LISO,PARA ELETROCALHA PERFURADA OU LISA,150X75MM.FORNECIMENTO E COLOCACAOTERMINAL DE FECHAMENTO LISO,PARA ELETROCALHA PERFURADA OU LITERMINAL DE FECHAMENTO LISO,PARA ELETROCALHA PERFURADA OU LI</v>
      </c>
      <c r="C15102" s="141" t="s">
        <v>50536</v>
      </c>
      <c r="D15102" s="141" t="s">
        <v>50558</v>
      </c>
      <c r="I15102" s="141" t="s">
        <v>14</v>
      </c>
      <c r="J15102" s="649">
        <v>11.69</v>
      </c>
    </row>
    <row r="15103" spans="1:10" hidden="1">
      <c r="A15103" s="141" t="s">
        <v>50560</v>
      </c>
      <c r="B15103" s="141" t="str">
        <f t="shared" si="235"/>
        <v>TERMINAL DE FECHAMENTO LISO,PARA ELETROCALHA PERFURADA OU LISA,200X75MM.FORNECIMENTO E COLOCACAOTERMINAL DE FECHAMENTO LISO,PARA ELETROCALHA PERFURADA OU LITERMINAL DE FECHAMENTO LISO,PARA ELETROCALHA PERFURADA OU LI</v>
      </c>
      <c r="C15103" s="141" t="s">
        <v>50536</v>
      </c>
      <c r="D15103" s="141" t="s">
        <v>50561</v>
      </c>
      <c r="I15103" s="141" t="s">
        <v>14</v>
      </c>
      <c r="J15103" s="649">
        <v>13.76</v>
      </c>
    </row>
    <row r="15104" spans="1:10" hidden="1">
      <c r="A15104" s="141" t="s">
        <v>50562</v>
      </c>
      <c r="B15104" s="141" t="str">
        <f t="shared" si="235"/>
        <v>TERMINAL DE FECHAMENTO LISO,PARA ELETROCALHA PERFURADA OU LISA,200X75MM.FORNECIMENTO E COLOCACAOTERMINAL DE FECHAMENTO LISO,PARA ELETROCALHA PERFURADA OU LITERMINAL DE FECHAMENTO LISO,PARA ELETROCALHA PERFURADA OU LI</v>
      </c>
      <c r="C15104" s="141" t="s">
        <v>50536</v>
      </c>
      <c r="D15104" s="141" t="s">
        <v>50561</v>
      </c>
      <c r="I15104" s="141" t="s">
        <v>14</v>
      </c>
      <c r="J15104" s="649">
        <v>12.5</v>
      </c>
    </row>
    <row r="15105" spans="1:10" hidden="1">
      <c r="A15105" s="141" t="s">
        <v>50563</v>
      </c>
      <c r="B15105" s="141" t="str">
        <f t="shared" si="235"/>
        <v>TERMINAL DE FECHAMENTO LISO,PARA ELETROCALHA PERFURADA OU LISA,300X75MM.FORNECIMENTO E COLOCACAOTERMINAL DE FECHAMENTO LISO,PARA ELETROCALHA PERFURADA OU LITERMINAL DE FECHAMENTO LISO,PARA ELETROCALHA PERFURADA OU LI</v>
      </c>
      <c r="C15105" s="141" t="s">
        <v>50536</v>
      </c>
      <c r="D15105" s="141" t="s">
        <v>50564</v>
      </c>
      <c r="I15105" s="141" t="s">
        <v>14</v>
      </c>
      <c r="J15105" s="649">
        <v>15.35</v>
      </c>
    </row>
    <row r="15106" spans="1:10" hidden="1">
      <c r="A15106" s="141" t="s">
        <v>50565</v>
      </c>
      <c r="B15106" s="141" t="str">
        <f t="shared" si="235"/>
        <v>TERMINAL DE FECHAMENTO LISO,PARA ELETROCALHA PERFURADA OU LISA,300X75MM.FORNECIMENTO E COLOCACAOTERMINAL DE FECHAMENTO LISO,PARA ELETROCALHA PERFURADA OU LITERMINAL DE FECHAMENTO LISO,PARA ELETROCALHA PERFURADA OU LI</v>
      </c>
      <c r="C15106" s="141" t="s">
        <v>50536</v>
      </c>
      <c r="D15106" s="141" t="s">
        <v>50564</v>
      </c>
      <c r="I15106" s="141" t="s">
        <v>14</v>
      </c>
      <c r="J15106" s="649">
        <v>14.09</v>
      </c>
    </row>
    <row r="15107" spans="1:10" hidden="1">
      <c r="A15107" s="141" t="s">
        <v>50566</v>
      </c>
      <c r="B15107" s="141" t="str">
        <f t="shared" ref="B15107:B15170" si="236">C15107&amp;D15107&amp;C15107&amp;E15107&amp;F15107&amp;G15107&amp;H15107&amp;C15107</f>
        <v>TERMINAL DE FECHAMENTO LISO,PARA ELETROCALHA PERFURADA OU LISA,400X75MM.FORNECIMENTO E COLOCACAOTERMINAL DE FECHAMENTO LISO,PARA ELETROCALHA PERFURADA OU LITERMINAL DE FECHAMENTO LISO,PARA ELETROCALHA PERFURADA OU LI</v>
      </c>
      <c r="C15107" s="141" t="s">
        <v>50536</v>
      </c>
      <c r="D15107" s="141" t="s">
        <v>50567</v>
      </c>
      <c r="I15107" s="141" t="s">
        <v>14</v>
      </c>
      <c r="J15107" s="649">
        <v>17.97</v>
      </c>
    </row>
    <row r="15108" spans="1:10" hidden="1">
      <c r="A15108" s="141" t="s">
        <v>50568</v>
      </c>
      <c r="B15108" s="141" t="str">
        <f t="shared" si="236"/>
        <v>TERMINAL DE FECHAMENTO LISO,PARA ELETROCALHA PERFURADA OU LISA,400X75MM.FORNECIMENTO E COLOCACAOTERMINAL DE FECHAMENTO LISO,PARA ELETROCALHA PERFURADA OU LITERMINAL DE FECHAMENTO LISO,PARA ELETROCALHA PERFURADA OU LI</v>
      </c>
      <c r="C15108" s="141" t="s">
        <v>50536</v>
      </c>
      <c r="D15108" s="141" t="s">
        <v>50567</v>
      </c>
      <c r="I15108" s="141" t="s">
        <v>14</v>
      </c>
      <c r="J15108" s="649">
        <v>16.71</v>
      </c>
    </row>
    <row r="15109" spans="1:10" hidden="1">
      <c r="A15109" s="141" t="s">
        <v>50569</v>
      </c>
      <c r="B15109" s="141" t="str">
        <f t="shared" si="236"/>
        <v>TERMINAL DE FECHAMENTO LISO,PARA ELETROCALHA PERFURADA OU LISA,100X100MM.FORNECIMENTO E COLOCACAOTERMINAL DE FECHAMENTO LISO,PARA ELETROCALHA PERFURADA OU LITERMINAL DE FECHAMENTO LISO,PARA ELETROCALHA PERFURADA OU LI</v>
      </c>
      <c r="C15109" s="141" t="s">
        <v>50536</v>
      </c>
      <c r="D15109" s="141" t="s">
        <v>50570</v>
      </c>
      <c r="I15109" s="141" t="s">
        <v>14</v>
      </c>
      <c r="J15109" s="649">
        <v>12.66</v>
      </c>
    </row>
    <row r="15110" spans="1:10" hidden="1">
      <c r="A15110" s="141" t="s">
        <v>50571</v>
      </c>
      <c r="B15110" s="141" t="str">
        <f t="shared" si="236"/>
        <v>TERMINAL DE FECHAMENTO LISO,PARA ELETROCALHA PERFURADA OU LISA,100X100MM.FORNECIMENTO E COLOCACAOTERMINAL DE FECHAMENTO LISO,PARA ELETROCALHA PERFURADA OU LITERMINAL DE FECHAMENTO LISO,PARA ELETROCALHA PERFURADA OU LI</v>
      </c>
      <c r="C15110" s="141" t="s">
        <v>50536</v>
      </c>
      <c r="D15110" s="141" t="s">
        <v>50570</v>
      </c>
      <c r="I15110" s="141" t="s">
        <v>14</v>
      </c>
      <c r="J15110" s="649">
        <v>11.4</v>
      </c>
    </row>
    <row r="15111" spans="1:10" hidden="1">
      <c r="A15111" s="141" t="s">
        <v>50572</v>
      </c>
      <c r="B15111" s="141" t="str">
        <f t="shared" si="236"/>
        <v>TERMINAL DE FECHAMENTO LISO,PARA ELETROCALHA PERFURADA OU LISA,150X100MM.FORNECIMENTO E COLOCACAOTERMINAL DE FECHAMENTO LISO,PARA ELETROCALHA PERFURADA OU LITERMINAL DE FECHAMENTO LISO,PARA ELETROCALHA PERFURADA OU LI</v>
      </c>
      <c r="C15111" s="141" t="s">
        <v>50536</v>
      </c>
      <c r="D15111" s="141" t="s">
        <v>50573</v>
      </c>
      <c r="I15111" s="141" t="s">
        <v>14</v>
      </c>
      <c r="J15111" s="649">
        <v>14.02</v>
      </c>
    </row>
    <row r="15112" spans="1:10" hidden="1">
      <c r="A15112" s="141" t="s">
        <v>50574</v>
      </c>
      <c r="B15112" s="141" t="str">
        <f t="shared" si="236"/>
        <v>TERMINAL DE FECHAMENTO LISO,PARA ELETROCALHA PERFURADA OU LISA,150X100MM.FORNECIMENTO E COLOCACAOTERMINAL DE FECHAMENTO LISO,PARA ELETROCALHA PERFURADA OU LITERMINAL DE FECHAMENTO LISO,PARA ELETROCALHA PERFURADA OU LI</v>
      </c>
      <c r="C15112" s="141" t="s">
        <v>50536</v>
      </c>
      <c r="D15112" s="141" t="s">
        <v>50573</v>
      </c>
      <c r="I15112" s="141" t="s">
        <v>14</v>
      </c>
      <c r="J15112" s="649">
        <v>12.76</v>
      </c>
    </row>
    <row r="15113" spans="1:10" hidden="1">
      <c r="A15113" s="141" t="s">
        <v>50575</v>
      </c>
      <c r="B15113" s="141" t="str">
        <f t="shared" si="236"/>
        <v>TERMINAL DE FECHAMENTO LISO,PARA ELETROCALHA PERFURADA OU LISA,200X100MM.FORNECIMENTO E COLOCACAOTERMINAL DE FECHAMENTO LISO,PARA ELETROCALHA PERFURADA OU LITERMINAL DE FECHAMENTO LISO,PARA ELETROCALHA PERFURADA OU LI</v>
      </c>
      <c r="C15113" s="141" t="s">
        <v>50536</v>
      </c>
      <c r="D15113" s="141" t="s">
        <v>50576</v>
      </c>
      <c r="I15113" s="141" t="s">
        <v>14</v>
      </c>
      <c r="J15113" s="649">
        <v>15.08</v>
      </c>
    </row>
    <row r="15114" spans="1:10" hidden="1">
      <c r="A15114" s="141" t="s">
        <v>50577</v>
      </c>
      <c r="B15114" s="141" t="str">
        <f t="shared" si="236"/>
        <v>TERMINAL DE FECHAMENTO LISO,PARA ELETROCALHA PERFURADA OU LISA,200X100MM.FORNECIMENTO E COLOCACAOTERMINAL DE FECHAMENTO LISO,PARA ELETROCALHA PERFURADA OU LITERMINAL DE FECHAMENTO LISO,PARA ELETROCALHA PERFURADA OU LI</v>
      </c>
      <c r="C15114" s="141" t="s">
        <v>50536</v>
      </c>
      <c r="D15114" s="141" t="s">
        <v>50576</v>
      </c>
      <c r="I15114" s="141" t="s">
        <v>14</v>
      </c>
      <c r="J15114" s="649">
        <v>13.82</v>
      </c>
    </row>
    <row r="15115" spans="1:10" hidden="1">
      <c r="A15115" s="141" t="s">
        <v>50578</v>
      </c>
      <c r="B15115" s="141" t="str">
        <f t="shared" si="236"/>
        <v>TERMINAL DE FECHAMENTO LISO,PARA ELETROCALHA PERFURADA OU LISA,300X100MM.FORNECIMENTO E COLOCACAOTERMINAL DE FECHAMENTO LISO,PARA ELETROCALHA PERFURADA OU LITERMINAL DE FECHAMENTO LISO,PARA ELETROCALHA PERFURADA OU LI</v>
      </c>
      <c r="C15115" s="141" t="s">
        <v>50536</v>
      </c>
      <c r="D15115" s="141" t="s">
        <v>50579</v>
      </c>
      <c r="I15115" s="141" t="s">
        <v>14</v>
      </c>
      <c r="J15115" s="649">
        <v>17.23</v>
      </c>
    </row>
    <row r="15116" spans="1:10" hidden="1">
      <c r="A15116" s="141" t="s">
        <v>50580</v>
      </c>
      <c r="B15116" s="141" t="str">
        <f t="shared" si="236"/>
        <v>TERMINAL DE FECHAMENTO LISO,PARA ELETROCALHA PERFURADA OU LISA,300X100MM.FORNECIMENTO E COLOCACAOTERMINAL DE FECHAMENTO LISO,PARA ELETROCALHA PERFURADA OU LITERMINAL DE FECHAMENTO LISO,PARA ELETROCALHA PERFURADA OU LI</v>
      </c>
      <c r="C15116" s="141" t="s">
        <v>50536</v>
      </c>
      <c r="D15116" s="141" t="s">
        <v>50579</v>
      </c>
      <c r="I15116" s="141" t="s">
        <v>14</v>
      </c>
      <c r="J15116" s="649">
        <v>15.97</v>
      </c>
    </row>
    <row r="15117" spans="1:10" hidden="1">
      <c r="A15117" s="141" t="s">
        <v>50581</v>
      </c>
      <c r="B15117" s="141" t="str">
        <f t="shared" si="236"/>
        <v>TERMINAL DE FECHAMENTO LISO,PARA ELETROCALHA PERFURADA OU LISA,400X100MM.FORNECIMENTO E COLOCACAOTERMINAL DE FECHAMENTO LISO,PARA ELETROCALHA PERFURADA OU LITERMINAL DE FECHAMENTO LISO,PARA ELETROCALHA PERFURADA OU LI</v>
      </c>
      <c r="C15117" s="141" t="s">
        <v>50536</v>
      </c>
      <c r="D15117" s="141" t="s">
        <v>50582</v>
      </c>
      <c r="I15117" s="141" t="s">
        <v>14</v>
      </c>
      <c r="J15117" s="649">
        <v>20.8</v>
      </c>
    </row>
    <row r="15118" spans="1:10" hidden="1">
      <c r="A15118" s="141" t="s">
        <v>50583</v>
      </c>
      <c r="B15118" s="141" t="str">
        <f t="shared" si="236"/>
        <v>TERMINAL DE FECHAMENTO LISO,PARA ELETROCALHA PERFURADA OU LISA,400X100MM.FORNECIMENTO E COLOCACAOTERMINAL DE FECHAMENTO LISO,PARA ELETROCALHA PERFURADA OU LITERMINAL DE FECHAMENTO LISO,PARA ELETROCALHA PERFURADA OU LI</v>
      </c>
      <c r="C15118" s="141" t="s">
        <v>50536</v>
      </c>
      <c r="D15118" s="141" t="s">
        <v>50582</v>
      </c>
      <c r="I15118" s="141" t="s">
        <v>14</v>
      </c>
      <c r="J15118" s="649">
        <v>19.54</v>
      </c>
    </row>
    <row r="15119" spans="1:10" hidden="1">
      <c r="A15119" s="141" t="s">
        <v>50584</v>
      </c>
      <c r="B15119" s="141" t="str">
        <f t="shared" si="236"/>
        <v>TERMINAL DE FECHAMENTO,PARA ELETROCALHA PERFURADA OU LISA,50X50MM,COM SAIDA PARA TUBO.FORNECIMENTO E COLOCACAOTERMINAL DE FECHAMENTO,PARA ELETROCALHA PERFURADA OU LISA,50TERMINAL DE FECHAMENTO,PARA ELETROCALHA PERFURADA OU LISA,50</v>
      </c>
      <c r="C15119" s="141" t="s">
        <v>50585</v>
      </c>
      <c r="D15119" s="141" t="s">
        <v>50586</v>
      </c>
      <c r="I15119" s="141" t="s">
        <v>14</v>
      </c>
      <c r="J15119" s="649">
        <v>11.84</v>
      </c>
    </row>
    <row r="15120" spans="1:10" hidden="1">
      <c r="A15120" s="141" t="s">
        <v>50587</v>
      </c>
      <c r="B15120" s="141" t="str">
        <f t="shared" si="236"/>
        <v>TERMINAL DE FECHAMENTO,PARA ELETROCALHA PERFURADA OU LISA,50X50MM,COM SAIDA PARA TUBO.FORNECIMENTO E COLOCACAOTERMINAL DE FECHAMENTO,PARA ELETROCALHA PERFURADA OU LISA,50TERMINAL DE FECHAMENTO,PARA ELETROCALHA PERFURADA OU LISA,50</v>
      </c>
      <c r="C15120" s="141" t="s">
        <v>50585</v>
      </c>
      <c r="D15120" s="141" t="s">
        <v>50586</v>
      </c>
      <c r="I15120" s="141" t="s">
        <v>14</v>
      </c>
      <c r="J15120" s="649">
        <v>10.58</v>
      </c>
    </row>
    <row r="15121" spans="1:10" hidden="1">
      <c r="A15121" s="141" t="s">
        <v>50588</v>
      </c>
      <c r="B15121" s="141" t="str">
        <f t="shared" si="236"/>
        <v>TERMINAL DE FECHAMENTO,PARA ELETROCALHA PERFURADA OU LISA,100X50MM,COM SAIDA PARA TUBO.FORNECIMENTO E COLOCACAOTERMINAL DE FECHAMENTO,PARA ELETROCALHA PERFURADA OU LISA,10TERMINAL DE FECHAMENTO,PARA ELETROCALHA PERFURADA OU LISA,10</v>
      </c>
      <c r="C15121" s="141" t="s">
        <v>50589</v>
      </c>
      <c r="D15121" s="141" t="s">
        <v>50590</v>
      </c>
      <c r="I15121" s="141" t="s">
        <v>14</v>
      </c>
      <c r="J15121" s="649">
        <v>11.95</v>
      </c>
    </row>
    <row r="15122" spans="1:10" hidden="1">
      <c r="A15122" s="141" t="s">
        <v>50591</v>
      </c>
      <c r="B15122" s="141" t="str">
        <f t="shared" si="236"/>
        <v>TERMINAL DE FECHAMENTO,PARA ELETROCALHA PERFURADA OU LISA,100X50MM,COM SAIDA PARA TUBO.FORNECIMENTO E COLOCACAOTERMINAL DE FECHAMENTO,PARA ELETROCALHA PERFURADA OU LISA,10TERMINAL DE FECHAMENTO,PARA ELETROCALHA PERFURADA OU LISA,10</v>
      </c>
      <c r="C15122" s="141" t="s">
        <v>50589</v>
      </c>
      <c r="D15122" s="141" t="s">
        <v>50590</v>
      </c>
      <c r="I15122" s="141" t="s">
        <v>14</v>
      </c>
      <c r="J15122" s="649">
        <v>10.69</v>
      </c>
    </row>
    <row r="15123" spans="1:10" hidden="1">
      <c r="A15123" s="141" t="s">
        <v>50592</v>
      </c>
      <c r="B15123" s="141" t="str">
        <f t="shared" si="236"/>
        <v>TERMINAL DE FECHAMENTO,PARA ELETROCALHA PERFURADA OU LISA,150X50MM,COM SAIDA PARA TUBO.FORNECIMENTO E COLOCACAOTERMINAL DE FECHAMENTO,PARA ELETROCALHA PERFURADA OU LISA,15TERMINAL DE FECHAMENTO,PARA ELETROCALHA PERFURADA OU LISA,15</v>
      </c>
      <c r="C15123" s="141" t="s">
        <v>50593</v>
      </c>
      <c r="D15123" s="141" t="s">
        <v>50590</v>
      </c>
      <c r="I15123" s="141" t="s">
        <v>14</v>
      </c>
      <c r="J15123" s="649">
        <v>12.59</v>
      </c>
    </row>
    <row r="15124" spans="1:10" hidden="1">
      <c r="A15124" s="141" t="s">
        <v>50594</v>
      </c>
      <c r="B15124" s="141" t="str">
        <f t="shared" si="236"/>
        <v>TERMINAL DE FECHAMENTO,PARA ELETROCALHA PERFURADA OU LISA,150X50MM,COM SAIDA PARA TUBO.FORNECIMENTO E COLOCACAOTERMINAL DE FECHAMENTO,PARA ELETROCALHA PERFURADA OU LISA,15TERMINAL DE FECHAMENTO,PARA ELETROCALHA PERFURADA OU LISA,15</v>
      </c>
      <c r="C15124" s="141" t="s">
        <v>50593</v>
      </c>
      <c r="D15124" s="141" t="s">
        <v>50590</v>
      </c>
      <c r="I15124" s="141" t="s">
        <v>14</v>
      </c>
      <c r="J15124" s="649">
        <v>11.33</v>
      </c>
    </row>
    <row r="15125" spans="1:10" hidden="1">
      <c r="A15125" s="141" t="s">
        <v>50595</v>
      </c>
      <c r="B15125" s="141" t="str">
        <f t="shared" si="236"/>
        <v>TERMINAL DE FECHAMENTO,PARA ELETROCALHA PERFURADA OU LISA,200X50MM,COM SAIDA PARA TUBO.FORNECIMENTO E COLOCACAOTERMINAL DE FECHAMENTO,PARA ELETROCALHA PERFURADA OU LISA,20TERMINAL DE FECHAMENTO,PARA ELETROCALHA PERFURADA OU LISA,20</v>
      </c>
      <c r="C15125" s="141" t="s">
        <v>50596</v>
      </c>
      <c r="D15125" s="141" t="s">
        <v>50590</v>
      </c>
      <c r="I15125" s="141" t="s">
        <v>14</v>
      </c>
      <c r="J15125" s="649">
        <v>13.41</v>
      </c>
    </row>
    <row r="15126" spans="1:10" hidden="1">
      <c r="A15126" s="141" t="s">
        <v>50597</v>
      </c>
      <c r="B15126" s="141" t="str">
        <f t="shared" si="236"/>
        <v>TERMINAL DE FECHAMENTO,PARA ELETROCALHA PERFURADA OU LISA,200X50MM,COM SAIDA PARA TUBO.FORNECIMENTO E COLOCACAOTERMINAL DE FECHAMENTO,PARA ELETROCALHA PERFURADA OU LISA,20TERMINAL DE FECHAMENTO,PARA ELETROCALHA PERFURADA OU LISA,20</v>
      </c>
      <c r="C15126" s="141" t="s">
        <v>50596</v>
      </c>
      <c r="D15126" s="141" t="s">
        <v>50590</v>
      </c>
      <c r="I15126" s="141" t="s">
        <v>14</v>
      </c>
      <c r="J15126" s="649">
        <v>12.15</v>
      </c>
    </row>
    <row r="15127" spans="1:10" hidden="1">
      <c r="A15127" s="141" t="s">
        <v>50598</v>
      </c>
      <c r="B15127" s="141" t="str">
        <f t="shared" si="236"/>
        <v>TERMINAL DE FECHAMENTO,PARA ELETROCALHA PERFURADA OU LISA,300X50MM,COM SAIDA PARA TUBO.FORNECIMENTO E COLOCACAOTERMINAL DE FECHAMENTO,PARA ELETROCALHA PERFURADA OU LISA,30TERMINAL DE FECHAMENTO,PARA ELETROCALHA PERFURADA OU LISA,30</v>
      </c>
      <c r="C15127" s="141" t="s">
        <v>50599</v>
      </c>
      <c r="D15127" s="141" t="s">
        <v>50590</v>
      </c>
      <c r="I15127" s="141" t="s">
        <v>14</v>
      </c>
      <c r="J15127" s="649">
        <v>14.49</v>
      </c>
    </row>
    <row r="15128" spans="1:10" hidden="1">
      <c r="A15128" s="141" t="s">
        <v>50600</v>
      </c>
      <c r="B15128" s="141" t="str">
        <f t="shared" si="236"/>
        <v>TERMINAL DE FECHAMENTO,PARA ELETROCALHA PERFURADA OU LISA,300X50MM,COM SAIDA PARA TUBO.FORNECIMENTO E COLOCACAOTERMINAL DE FECHAMENTO,PARA ELETROCALHA PERFURADA OU LISA,30TERMINAL DE FECHAMENTO,PARA ELETROCALHA PERFURADA OU LISA,30</v>
      </c>
      <c r="C15128" s="141" t="s">
        <v>50599</v>
      </c>
      <c r="D15128" s="141" t="s">
        <v>50590</v>
      </c>
      <c r="I15128" s="141" t="s">
        <v>14</v>
      </c>
      <c r="J15128" s="649">
        <v>13.23</v>
      </c>
    </row>
    <row r="15129" spans="1:10" hidden="1">
      <c r="A15129" s="141" t="s">
        <v>50601</v>
      </c>
      <c r="B15129" s="141" t="str">
        <f t="shared" si="236"/>
        <v>TERMINAL DE FECHAMENTO,PARA ELETROCALHA PERFURADA OU LISA,400X50MM,COM SAIDA PARA TUBO.FORNECIMENTO E COLOCACAOTERMINAL DE FECHAMENTO,PARA ELETROCALHA PERFURADA OU LISA,40TERMINAL DE FECHAMENTO,PARA ELETROCALHA PERFURADA OU LISA,40</v>
      </c>
      <c r="C15129" s="141" t="s">
        <v>50602</v>
      </c>
      <c r="D15129" s="141" t="s">
        <v>50590</v>
      </c>
      <c r="I15129" s="141" t="s">
        <v>14</v>
      </c>
      <c r="J15129" s="649">
        <v>15.02</v>
      </c>
    </row>
    <row r="15130" spans="1:10" hidden="1">
      <c r="A15130" s="141" t="s">
        <v>50603</v>
      </c>
      <c r="B15130" s="141" t="str">
        <f t="shared" si="236"/>
        <v>TERMINAL DE FECHAMENTO,PARA ELETROCALHA PERFURADA OU LISA,400X50MM,COM SAIDA PARA TUBO.FORNECIMENTO E COLOCACAOTERMINAL DE FECHAMENTO,PARA ELETROCALHA PERFURADA OU LISA,40TERMINAL DE FECHAMENTO,PARA ELETROCALHA PERFURADA OU LISA,40</v>
      </c>
      <c r="C15130" s="141" t="s">
        <v>50602</v>
      </c>
      <c r="D15130" s="141" t="s">
        <v>50590</v>
      </c>
      <c r="I15130" s="141" t="s">
        <v>14</v>
      </c>
      <c r="J15130" s="649">
        <v>13.76</v>
      </c>
    </row>
    <row r="15131" spans="1:10" hidden="1">
      <c r="A15131" s="141" t="s">
        <v>50604</v>
      </c>
      <c r="B15131" s="141" t="str">
        <f t="shared" si="236"/>
        <v>TERMINAL DE FECHAMENTO,PARA ELETROCALHA PERFURADA OU LISA,100X75MM,COM SAIDA PARA TUBO.FORNECIMENTO E COLOCACAOTERMINAL DE FECHAMENTO,PARA ELETROCALHA PERFURADA OU LISA,10TERMINAL DE FECHAMENTO,PARA ELETROCALHA PERFURADA OU LISA,10</v>
      </c>
      <c r="C15131" s="141" t="s">
        <v>50589</v>
      </c>
      <c r="D15131" s="141" t="s">
        <v>50605</v>
      </c>
      <c r="I15131" s="141" t="s">
        <v>14</v>
      </c>
      <c r="J15131" s="649">
        <v>12.15</v>
      </c>
    </row>
    <row r="15132" spans="1:10" hidden="1">
      <c r="A15132" s="141" t="s">
        <v>50606</v>
      </c>
      <c r="B15132" s="141" t="str">
        <f t="shared" si="236"/>
        <v>TERMINAL DE FECHAMENTO,PARA ELETROCALHA PERFURADA OU LISA,100X75MM,COM SAIDA PARA TUBO.FORNECIMENTO E COLOCACAOTERMINAL DE FECHAMENTO,PARA ELETROCALHA PERFURADA OU LISA,10TERMINAL DE FECHAMENTO,PARA ELETROCALHA PERFURADA OU LISA,10</v>
      </c>
      <c r="C15132" s="141" t="s">
        <v>50589</v>
      </c>
      <c r="D15132" s="141" t="s">
        <v>50605</v>
      </c>
      <c r="I15132" s="141" t="s">
        <v>14</v>
      </c>
      <c r="J15132" s="649">
        <v>10.89</v>
      </c>
    </row>
    <row r="15133" spans="1:10" hidden="1">
      <c r="A15133" s="141" t="s">
        <v>50607</v>
      </c>
      <c r="B15133" s="141" t="str">
        <f t="shared" si="236"/>
        <v>TERMINAL DE FECHAMENTO,PARA ELETROCALHA PERFURADA OU LISA,150X75MM,COM SAIDA PARA TUBO.FORNECIMENTO E COLOCACAOTERMINAL DE FECHAMENTO,PARA ELETROCALHA PERFURADA OU LISA,15TERMINAL DE FECHAMENTO,PARA ELETROCALHA PERFURADA OU LISA,15</v>
      </c>
      <c r="C15133" s="141" t="s">
        <v>50593</v>
      </c>
      <c r="D15133" s="141" t="s">
        <v>50605</v>
      </c>
      <c r="I15133" s="141" t="s">
        <v>14</v>
      </c>
      <c r="J15133" s="649">
        <v>12.95</v>
      </c>
    </row>
    <row r="15134" spans="1:10" hidden="1">
      <c r="A15134" s="141" t="s">
        <v>50608</v>
      </c>
      <c r="B15134" s="141" t="str">
        <f t="shared" si="236"/>
        <v>TERMINAL DE FECHAMENTO,PARA ELETROCALHA PERFURADA OU LISA,150X75MM,COM SAIDA PARA TUBO.FORNECIMENTO E COLOCACAOTERMINAL DE FECHAMENTO,PARA ELETROCALHA PERFURADA OU LISA,15TERMINAL DE FECHAMENTO,PARA ELETROCALHA PERFURADA OU LISA,15</v>
      </c>
      <c r="C15134" s="141" t="s">
        <v>50593</v>
      </c>
      <c r="D15134" s="141" t="s">
        <v>50605</v>
      </c>
      <c r="I15134" s="141" t="s">
        <v>14</v>
      </c>
      <c r="J15134" s="649">
        <v>11.69</v>
      </c>
    </row>
    <row r="15135" spans="1:10" hidden="1">
      <c r="A15135" s="141" t="s">
        <v>50609</v>
      </c>
      <c r="B15135" s="141" t="str">
        <f t="shared" si="236"/>
        <v>TERMINAL DE FECHAMENTO,PARA ELETROCALHA PERFURADA OU LISA,200X75MM,COM SAIDA PARA TUBO.FORNECIMENTO E COLOCACAOTERMINAL DE FECHAMENTO,PARA ELETROCALHA PERFURADA OU LISA,20TERMINAL DE FECHAMENTO,PARA ELETROCALHA PERFURADA OU LISA,20</v>
      </c>
      <c r="C15135" s="141" t="s">
        <v>50596</v>
      </c>
      <c r="D15135" s="141" t="s">
        <v>50605</v>
      </c>
      <c r="I15135" s="141" t="s">
        <v>14</v>
      </c>
      <c r="J15135" s="649">
        <v>13.76</v>
      </c>
    </row>
    <row r="15136" spans="1:10" hidden="1">
      <c r="A15136" s="141" t="s">
        <v>50610</v>
      </c>
      <c r="B15136" s="141" t="str">
        <f t="shared" si="236"/>
        <v>TERMINAL DE FECHAMENTO,PARA ELETROCALHA PERFURADA OU LISA,200X75MM,COM SAIDA PARA TUBO.FORNECIMENTO E COLOCACAOTERMINAL DE FECHAMENTO,PARA ELETROCALHA PERFURADA OU LISA,20TERMINAL DE FECHAMENTO,PARA ELETROCALHA PERFURADA OU LISA,20</v>
      </c>
      <c r="C15136" s="141" t="s">
        <v>50596</v>
      </c>
      <c r="D15136" s="141" t="s">
        <v>50605</v>
      </c>
      <c r="I15136" s="141" t="s">
        <v>14</v>
      </c>
      <c r="J15136" s="649">
        <v>12.5</v>
      </c>
    </row>
    <row r="15137" spans="1:10" hidden="1">
      <c r="A15137" s="141" t="s">
        <v>50611</v>
      </c>
      <c r="B15137" s="141" t="str">
        <f t="shared" si="236"/>
        <v>TERMINAL DE FECHAMENTO,PARA ELETROCALHA PERFURADA OU LISA,300X75MM,COM SAIDA PARA TUBO.FORNECIMENTO E COLOCACAOTERMINAL DE FECHAMENTO,PARA ELETROCALHA PERFURADA OU LISA,30TERMINAL DE FECHAMENTO,PARA ELETROCALHA PERFURADA OU LISA,30</v>
      </c>
      <c r="C15137" s="141" t="s">
        <v>50599</v>
      </c>
      <c r="D15137" s="141" t="s">
        <v>50605</v>
      </c>
      <c r="I15137" s="141" t="s">
        <v>14</v>
      </c>
      <c r="J15137" s="649">
        <v>15.35</v>
      </c>
    </row>
    <row r="15138" spans="1:10" hidden="1">
      <c r="A15138" s="141" t="s">
        <v>50612</v>
      </c>
      <c r="B15138" s="141" t="str">
        <f t="shared" si="236"/>
        <v>TERMINAL DE FECHAMENTO,PARA ELETROCALHA PERFURADA OU LISA,300X75MM,COM SAIDA PARA TUBO.FORNECIMENTO E COLOCACAOTERMINAL DE FECHAMENTO,PARA ELETROCALHA PERFURADA OU LISA,30TERMINAL DE FECHAMENTO,PARA ELETROCALHA PERFURADA OU LISA,30</v>
      </c>
      <c r="C15138" s="141" t="s">
        <v>50599</v>
      </c>
      <c r="D15138" s="141" t="s">
        <v>50605</v>
      </c>
      <c r="I15138" s="141" t="s">
        <v>14</v>
      </c>
      <c r="J15138" s="649">
        <v>14.09</v>
      </c>
    </row>
    <row r="15139" spans="1:10" hidden="1">
      <c r="A15139" s="141" t="s">
        <v>50613</v>
      </c>
      <c r="B15139" s="141" t="str">
        <f t="shared" si="236"/>
        <v>TERMINAL DE FECHAMENTO,PARA ELETROCALHA PERFURADA OU LISA,400X75MM,COM SAIDA PARA TUBO.FORNECIMENTO E COLOCACAOTERMINAL DE FECHAMENTO,PARA ELETROCALHA PERFURADA OU LISA,40TERMINAL DE FECHAMENTO,PARA ELETROCALHA PERFURADA OU LISA,40</v>
      </c>
      <c r="C15139" s="141" t="s">
        <v>50602</v>
      </c>
      <c r="D15139" s="141" t="s">
        <v>50605</v>
      </c>
      <c r="I15139" s="141" t="s">
        <v>14</v>
      </c>
      <c r="J15139" s="649">
        <v>17.97</v>
      </c>
    </row>
    <row r="15140" spans="1:10" hidden="1">
      <c r="A15140" s="141" t="s">
        <v>50614</v>
      </c>
      <c r="B15140" s="141" t="str">
        <f t="shared" si="236"/>
        <v>TERMINAL DE FECHAMENTO,PARA ELETROCALHA PERFURADA OU LISA,400X75MM,COM SAIDA PARA TUBO.FORNECIMENTO E COLOCACAOTERMINAL DE FECHAMENTO,PARA ELETROCALHA PERFURADA OU LISA,40TERMINAL DE FECHAMENTO,PARA ELETROCALHA PERFURADA OU LISA,40</v>
      </c>
      <c r="C15140" s="141" t="s">
        <v>50602</v>
      </c>
      <c r="D15140" s="141" t="s">
        <v>50605</v>
      </c>
      <c r="I15140" s="141" t="s">
        <v>14</v>
      </c>
      <c r="J15140" s="649">
        <v>16.71</v>
      </c>
    </row>
    <row r="15141" spans="1:10" hidden="1">
      <c r="A15141" s="141" t="s">
        <v>50615</v>
      </c>
      <c r="B15141" s="141" t="str">
        <f t="shared" si="236"/>
        <v>TERMINAL DE FECHAMENTO,PARA ELETROCALHA PERFURADA OU LISA,100X100MM,COM SAIDA PARA TUBO.FORNECIMENTO E COLOCACAOTERMINAL DE FECHAMENTO,PARA ELETROCALHA PERFURADA OU LISA,10TERMINAL DE FECHAMENTO,PARA ELETROCALHA PERFURADA OU LISA,10</v>
      </c>
      <c r="C15141" s="141" t="s">
        <v>50589</v>
      </c>
      <c r="D15141" s="141" t="s">
        <v>50616</v>
      </c>
      <c r="I15141" s="141" t="s">
        <v>14</v>
      </c>
      <c r="J15141" s="649">
        <v>13.66</v>
      </c>
    </row>
    <row r="15142" spans="1:10" hidden="1">
      <c r="A15142" s="141" t="s">
        <v>50617</v>
      </c>
      <c r="B15142" s="141" t="str">
        <f t="shared" si="236"/>
        <v>TERMINAL DE FECHAMENTO,PARA ELETROCALHA PERFURADA OU LISA,100X100MM,COM SAIDA PARA TUBO.FORNECIMENTO E COLOCACAOTERMINAL DE FECHAMENTO,PARA ELETROCALHA PERFURADA OU LISA,10TERMINAL DE FECHAMENTO,PARA ELETROCALHA PERFURADA OU LISA,10</v>
      </c>
      <c r="C15142" s="141" t="s">
        <v>50589</v>
      </c>
      <c r="D15142" s="141" t="s">
        <v>50616</v>
      </c>
      <c r="I15142" s="141" t="s">
        <v>14</v>
      </c>
      <c r="J15142" s="649">
        <v>12.4</v>
      </c>
    </row>
    <row r="15143" spans="1:10" hidden="1">
      <c r="A15143" s="141" t="s">
        <v>50618</v>
      </c>
      <c r="B15143" s="141" t="str">
        <f t="shared" si="236"/>
        <v>TERMINAL DE FECHAMENTO,PARA ELETROCALHA PERFURADA OU LISA,150X100MM,COM SAIDA PARA TUBO.FORNECIMENTO E COLOCACAOTERMINAL DE FECHAMENTO,PARA ELETROCALHA PERFURADA OU LISA,15TERMINAL DE FECHAMENTO,PARA ELETROCALHA PERFURADA OU LISA,15</v>
      </c>
      <c r="C15143" s="141" t="s">
        <v>50593</v>
      </c>
      <c r="D15143" s="141" t="s">
        <v>50616</v>
      </c>
      <c r="I15143" s="141" t="s">
        <v>14</v>
      </c>
      <c r="J15143" s="649">
        <v>14.02</v>
      </c>
    </row>
    <row r="15144" spans="1:10" hidden="1">
      <c r="A15144" s="141" t="s">
        <v>50619</v>
      </c>
      <c r="B15144" s="141" t="str">
        <f t="shared" si="236"/>
        <v>TERMINAL DE FECHAMENTO,PARA ELETROCALHA PERFURADA OU LISA,150X100MM,COM SAIDA PARA TUBO.FORNECIMENTO E COLOCACAOTERMINAL DE FECHAMENTO,PARA ELETROCALHA PERFURADA OU LISA,15TERMINAL DE FECHAMENTO,PARA ELETROCALHA PERFURADA OU LISA,15</v>
      </c>
      <c r="C15144" s="141" t="s">
        <v>50593</v>
      </c>
      <c r="D15144" s="141" t="s">
        <v>50616</v>
      </c>
      <c r="I15144" s="141" t="s">
        <v>14</v>
      </c>
      <c r="J15144" s="649">
        <v>12.76</v>
      </c>
    </row>
    <row r="15145" spans="1:10" hidden="1">
      <c r="A15145" s="141" t="s">
        <v>50620</v>
      </c>
      <c r="B15145" s="141" t="str">
        <f t="shared" si="236"/>
        <v>TERMINAL DE FECHAMENTO,PARA ELETROCALHA PERFURADA OU LISA,200X100MM,COM SAIDA PARA TUBO.FORNECIMENTO E COLOCACAOTERMINAL DE FECHAMENTO,PARA ELETROCALHA PERFURADA OU LISA,20TERMINAL DE FECHAMENTO,PARA ELETROCALHA PERFURADA OU LISA,20</v>
      </c>
      <c r="C15145" s="141" t="s">
        <v>50596</v>
      </c>
      <c r="D15145" s="141" t="s">
        <v>50616</v>
      </c>
      <c r="I15145" s="141" t="s">
        <v>14</v>
      </c>
      <c r="J15145" s="649">
        <v>15.08</v>
      </c>
    </row>
    <row r="15146" spans="1:10" hidden="1">
      <c r="A15146" s="141" t="s">
        <v>50621</v>
      </c>
      <c r="B15146" s="141" t="str">
        <f t="shared" si="236"/>
        <v>TERMINAL DE FECHAMENTO,PARA ELETROCALHA PERFURADA OU LISA,200X100MM,COM SAIDA PARA TUBO.FORNECIMENTO E COLOCACAOTERMINAL DE FECHAMENTO,PARA ELETROCALHA PERFURADA OU LISA,20TERMINAL DE FECHAMENTO,PARA ELETROCALHA PERFURADA OU LISA,20</v>
      </c>
      <c r="C15146" s="141" t="s">
        <v>50596</v>
      </c>
      <c r="D15146" s="141" t="s">
        <v>50616</v>
      </c>
      <c r="I15146" s="141" t="s">
        <v>14</v>
      </c>
      <c r="J15146" s="649">
        <v>13.82</v>
      </c>
    </row>
    <row r="15147" spans="1:10" hidden="1">
      <c r="A15147" s="141" t="s">
        <v>50622</v>
      </c>
      <c r="B15147" s="141" t="str">
        <f t="shared" si="236"/>
        <v>TERMINAL DE FECHAMENTO,PARA ELETROCALHA PERFURADA OU LISA,300X100MM,COM SAIDA PARA TUBO.FORNECIMENTO E COLOCACAOTERMINAL DE FECHAMENTO,PARA ELETROCALHA PERFURADA OU LISA,30TERMINAL DE FECHAMENTO,PARA ELETROCALHA PERFURADA OU LISA,30</v>
      </c>
      <c r="C15147" s="141" t="s">
        <v>50599</v>
      </c>
      <c r="D15147" s="141" t="s">
        <v>50616</v>
      </c>
      <c r="I15147" s="141" t="s">
        <v>14</v>
      </c>
      <c r="J15147" s="649">
        <v>17.23</v>
      </c>
    </row>
    <row r="15148" spans="1:10" hidden="1">
      <c r="A15148" s="141" t="s">
        <v>50623</v>
      </c>
      <c r="B15148" s="141" t="str">
        <f t="shared" si="236"/>
        <v>TERMINAL DE FECHAMENTO,PARA ELETROCALHA PERFURADA OU LISA,300X100MM,COM SAIDA PARA TUBO.FORNECIMENTO E COLOCACAOTERMINAL DE FECHAMENTO,PARA ELETROCALHA PERFURADA OU LISA,30TERMINAL DE FECHAMENTO,PARA ELETROCALHA PERFURADA OU LISA,30</v>
      </c>
      <c r="C15148" s="141" t="s">
        <v>50599</v>
      </c>
      <c r="D15148" s="141" t="s">
        <v>50616</v>
      </c>
      <c r="I15148" s="141" t="s">
        <v>14</v>
      </c>
      <c r="J15148" s="649">
        <v>15.97</v>
      </c>
    </row>
    <row r="15149" spans="1:10" hidden="1">
      <c r="A15149" s="141" t="s">
        <v>50624</v>
      </c>
      <c r="B15149" s="141" t="str">
        <f t="shared" si="236"/>
        <v>TERMINAL DE FECHAMENTO,PARA ELETROCALHA PERFURADA OU LISA,400X100MM,COM SAIDA PARA TUBO.FORNECIMENTO E COLOCACAOTERMINAL DE FECHAMENTO,PARA ELETROCALHA PERFURADA OU LISA,40TERMINAL DE FECHAMENTO,PARA ELETROCALHA PERFURADA OU LISA,40</v>
      </c>
      <c r="C15149" s="141" t="s">
        <v>50602</v>
      </c>
      <c r="D15149" s="141" t="s">
        <v>50616</v>
      </c>
      <c r="I15149" s="141" t="s">
        <v>14</v>
      </c>
      <c r="J15149" s="649">
        <v>20.8</v>
      </c>
    </row>
    <row r="15150" spans="1:10" hidden="1">
      <c r="A15150" s="141" t="s">
        <v>50625</v>
      </c>
      <c r="B15150" s="141" t="str">
        <f t="shared" si="236"/>
        <v>TERMINAL DE FECHAMENTO,PARA ELETROCALHA PERFURADA OU LISA,400X100MM,COM SAIDA PARA TUBO.FORNECIMENTO E COLOCACAOTERMINAL DE FECHAMENTO,PARA ELETROCALHA PERFURADA OU LISA,40TERMINAL DE FECHAMENTO,PARA ELETROCALHA PERFURADA OU LISA,40</v>
      </c>
      <c r="C15150" s="141" t="s">
        <v>50602</v>
      </c>
      <c r="D15150" s="141" t="s">
        <v>50616</v>
      </c>
      <c r="I15150" s="141" t="s">
        <v>14</v>
      </c>
      <c r="J15150" s="649">
        <v>19.54</v>
      </c>
    </row>
    <row r="15151" spans="1:10" hidden="1">
      <c r="A15151" s="141" t="s">
        <v>50626</v>
      </c>
      <c r="B15151" s="141" t="str">
        <f t="shared" si="236"/>
        <v>ACOPLAMENTO EM PAINEL,PARA ELETROCALHA PERFURADA OU LISA,50X50MM.FORNECIMENTO E COLOCACAOACOPLAMENTO EM PAINEL,PARA ELETROCALHA PERFURADA OU LISA,50XACOPLAMENTO EM PAINEL,PARA ELETROCALHA PERFURADA OU LISA,50X</v>
      </c>
      <c r="C15151" s="141" t="s">
        <v>50627</v>
      </c>
      <c r="D15151" s="141" t="s">
        <v>49826</v>
      </c>
      <c r="I15151" s="141" t="s">
        <v>14</v>
      </c>
      <c r="J15151" s="649">
        <v>11.03</v>
      </c>
    </row>
    <row r="15152" spans="1:10" hidden="1">
      <c r="A15152" s="141" t="s">
        <v>50628</v>
      </c>
      <c r="B15152" s="141" t="str">
        <f t="shared" si="236"/>
        <v>ACOPLAMENTO EM PAINEL,PARA ELETROCALHA PERFURADA OU LISA,50X50MM.FORNECIMENTO E COLOCACAOACOPLAMENTO EM PAINEL,PARA ELETROCALHA PERFURADA OU LISA,50XACOPLAMENTO EM PAINEL,PARA ELETROCALHA PERFURADA OU LISA,50X</v>
      </c>
      <c r="C15152" s="141" t="s">
        <v>50627</v>
      </c>
      <c r="D15152" s="141" t="s">
        <v>49826</v>
      </c>
      <c r="I15152" s="141" t="s">
        <v>14</v>
      </c>
      <c r="J15152" s="649">
        <v>9.77</v>
      </c>
    </row>
    <row r="15153" spans="1:10" hidden="1">
      <c r="A15153" s="141" t="s">
        <v>50629</v>
      </c>
      <c r="B15153" s="141" t="str">
        <f t="shared" si="236"/>
        <v>ACOPLAMENTO EM PAINEL,PARA ELETROCALHA PERFURADA OU LISA,100X50MM.FORNECIMENTO E COLOCACAOACOPLAMENTO EM PAINEL,PARA ELETROCALHA PERFURADA OU LISA,100ACOPLAMENTO EM PAINEL,PARA ELETROCALHA PERFURADA OU LISA,100</v>
      </c>
      <c r="C15153" s="141" t="s">
        <v>50630</v>
      </c>
      <c r="D15153" s="141" t="s">
        <v>50086</v>
      </c>
      <c r="I15153" s="141" t="s">
        <v>14</v>
      </c>
      <c r="J15153" s="649">
        <v>13.56</v>
      </c>
    </row>
    <row r="15154" spans="1:10" hidden="1">
      <c r="A15154" s="141" t="s">
        <v>50631</v>
      </c>
      <c r="B15154" s="141" t="str">
        <f t="shared" si="236"/>
        <v>ACOPLAMENTO EM PAINEL,PARA ELETROCALHA PERFURADA OU LISA,100X50MM.FORNECIMENTO E COLOCACAOACOPLAMENTO EM PAINEL,PARA ELETROCALHA PERFURADA OU LISA,100ACOPLAMENTO EM PAINEL,PARA ELETROCALHA PERFURADA OU LISA,100</v>
      </c>
      <c r="C15154" s="141" t="s">
        <v>50630</v>
      </c>
      <c r="D15154" s="141" t="s">
        <v>50086</v>
      </c>
      <c r="I15154" s="141" t="s">
        <v>14</v>
      </c>
      <c r="J15154" s="649">
        <v>12.3</v>
      </c>
    </row>
    <row r="15155" spans="1:10" hidden="1">
      <c r="A15155" s="141" t="s">
        <v>50632</v>
      </c>
      <c r="B15155" s="141" t="str">
        <f t="shared" si="236"/>
        <v>ACOPLAMENTO EM PAINEL,PARA ELETROCALHA PERFURADA OU LISA,150X50MM.FORNECIMENTO E COLOCACAOACOPLAMENTO EM PAINEL,PARA ELETROCALHA PERFURADA OU LISA,150ACOPLAMENTO EM PAINEL,PARA ELETROCALHA PERFURADA OU LISA,150</v>
      </c>
      <c r="C15155" s="141" t="s">
        <v>50633</v>
      </c>
      <c r="D15155" s="141" t="s">
        <v>50086</v>
      </c>
      <c r="I15155" s="141" t="s">
        <v>14</v>
      </c>
      <c r="J15155" s="649">
        <v>15.42</v>
      </c>
    </row>
    <row r="15156" spans="1:10" hidden="1">
      <c r="A15156" s="141" t="s">
        <v>50634</v>
      </c>
      <c r="B15156" s="141" t="str">
        <f t="shared" si="236"/>
        <v>ACOPLAMENTO EM PAINEL,PARA ELETROCALHA PERFURADA OU LISA,150X50MM.FORNECIMENTO E COLOCACAOACOPLAMENTO EM PAINEL,PARA ELETROCALHA PERFURADA OU LISA,150ACOPLAMENTO EM PAINEL,PARA ELETROCALHA PERFURADA OU LISA,150</v>
      </c>
      <c r="C15156" s="141" t="s">
        <v>50633</v>
      </c>
      <c r="D15156" s="141" t="s">
        <v>50086</v>
      </c>
      <c r="I15156" s="141" t="s">
        <v>14</v>
      </c>
      <c r="J15156" s="649">
        <v>14.16</v>
      </c>
    </row>
    <row r="15157" spans="1:10" hidden="1">
      <c r="A15157" s="141" t="s">
        <v>50635</v>
      </c>
      <c r="B15157" s="141" t="str">
        <f t="shared" si="236"/>
        <v>ACOPLAMENTO EM PAINEL,PARA ELETROCALHA PERFURADA OU LISA,200X50MM.FORNECIMENTO E COLOCACAOACOPLAMENTO EM PAINEL,PARA ELETROCALHA PERFURADA OU LISA,200ACOPLAMENTO EM PAINEL,PARA ELETROCALHA PERFURADA OU LISA,200</v>
      </c>
      <c r="C15157" s="141" t="s">
        <v>50636</v>
      </c>
      <c r="D15157" s="141" t="s">
        <v>50086</v>
      </c>
      <c r="I15157" s="141" t="s">
        <v>14</v>
      </c>
      <c r="J15157" s="649">
        <v>14.94</v>
      </c>
    </row>
    <row r="15158" spans="1:10" hidden="1">
      <c r="A15158" s="141" t="s">
        <v>50637</v>
      </c>
      <c r="B15158" s="141" t="str">
        <f t="shared" si="236"/>
        <v>ACOPLAMENTO EM PAINEL,PARA ELETROCALHA PERFURADA OU LISA,200X50MM.FORNECIMENTO E COLOCACAOACOPLAMENTO EM PAINEL,PARA ELETROCALHA PERFURADA OU LISA,200ACOPLAMENTO EM PAINEL,PARA ELETROCALHA PERFURADA OU LISA,200</v>
      </c>
      <c r="C15158" s="141" t="s">
        <v>50636</v>
      </c>
      <c r="D15158" s="141" t="s">
        <v>50086</v>
      </c>
      <c r="I15158" s="141" t="s">
        <v>14</v>
      </c>
      <c r="J15158" s="649">
        <v>13.68</v>
      </c>
    </row>
    <row r="15159" spans="1:10" hidden="1">
      <c r="A15159" s="141" t="s">
        <v>50638</v>
      </c>
      <c r="B15159" s="141" t="str">
        <f t="shared" si="236"/>
        <v>ACOPLAMENTO EM PAINEL,PARA ELETROCALHA PERFURADA OU LISA,300X50MM.FORNECIMENTO E COLOCACAOACOPLAMENTO EM PAINEL,PARA ELETROCALHA PERFURADA OU LISA,300ACOPLAMENTO EM PAINEL,PARA ELETROCALHA PERFURADA OU LISA,300</v>
      </c>
      <c r="C15159" s="141" t="s">
        <v>50639</v>
      </c>
      <c r="D15159" s="141" t="s">
        <v>50086</v>
      </c>
      <c r="I15159" s="141" t="s">
        <v>14</v>
      </c>
      <c r="J15159" s="649">
        <v>18.52</v>
      </c>
    </row>
    <row r="15160" spans="1:10" hidden="1">
      <c r="A15160" s="141" t="s">
        <v>50640</v>
      </c>
      <c r="B15160" s="141" t="str">
        <f t="shared" si="236"/>
        <v>ACOPLAMENTO EM PAINEL,PARA ELETROCALHA PERFURADA OU LISA,300X50MM.FORNECIMENTO E COLOCACAOACOPLAMENTO EM PAINEL,PARA ELETROCALHA PERFURADA OU LISA,300ACOPLAMENTO EM PAINEL,PARA ELETROCALHA PERFURADA OU LISA,300</v>
      </c>
      <c r="C15160" s="141" t="s">
        <v>50639</v>
      </c>
      <c r="D15160" s="141" t="s">
        <v>50086</v>
      </c>
      <c r="I15160" s="141" t="s">
        <v>14</v>
      </c>
      <c r="J15160" s="649">
        <v>17.260000000000002</v>
      </c>
    </row>
    <row r="15161" spans="1:10" hidden="1">
      <c r="A15161" s="141" t="s">
        <v>50641</v>
      </c>
      <c r="B15161" s="141" t="str">
        <f t="shared" si="236"/>
        <v>ACOPLAMENTO EM PAINEL,PARA ELETROCALHA PERFURADA OU LISA,400X50MM.FORNECIMENTO E COLOCACAOACOPLAMENTO EM PAINEL,PARA ELETROCALHA PERFURADA OU LISA,400ACOPLAMENTO EM PAINEL,PARA ELETROCALHA PERFURADA OU LISA,400</v>
      </c>
      <c r="C15161" s="141" t="s">
        <v>50642</v>
      </c>
      <c r="D15161" s="141" t="s">
        <v>50086</v>
      </c>
      <c r="I15161" s="141" t="s">
        <v>14</v>
      </c>
      <c r="J15161" s="649">
        <v>19.54</v>
      </c>
    </row>
    <row r="15162" spans="1:10" hidden="1">
      <c r="A15162" s="141" t="s">
        <v>50643</v>
      </c>
      <c r="B15162" s="141" t="str">
        <f t="shared" si="236"/>
        <v>ACOPLAMENTO EM PAINEL,PARA ELETROCALHA PERFURADA OU LISA,400X50MM.FORNECIMENTO E COLOCACAOACOPLAMENTO EM PAINEL,PARA ELETROCALHA PERFURADA OU LISA,400ACOPLAMENTO EM PAINEL,PARA ELETROCALHA PERFURADA OU LISA,400</v>
      </c>
      <c r="C15162" s="141" t="s">
        <v>50642</v>
      </c>
      <c r="D15162" s="141" t="s">
        <v>50086</v>
      </c>
      <c r="I15162" s="141" t="s">
        <v>14</v>
      </c>
      <c r="J15162" s="649">
        <v>18.28</v>
      </c>
    </row>
    <row r="15163" spans="1:10" hidden="1">
      <c r="A15163" s="141" t="s">
        <v>50644</v>
      </c>
      <c r="B15163" s="141" t="str">
        <f t="shared" si="236"/>
        <v>ACOPLAMENTO EM PAINEL,PARA ELETROCALHA PERFURADA OU LISA,100X75MM.FORNECIMENTO E COLOCACAOACOPLAMENTO EM PAINEL,PARA ELETROCALHA PERFURADA OU LISA,100ACOPLAMENTO EM PAINEL,PARA ELETROCALHA PERFURADA OU LISA,100</v>
      </c>
      <c r="C15163" s="141" t="s">
        <v>50630</v>
      </c>
      <c r="D15163" s="141" t="s">
        <v>50101</v>
      </c>
      <c r="I15163" s="141" t="s">
        <v>14</v>
      </c>
      <c r="J15163" s="649">
        <v>16.84</v>
      </c>
    </row>
    <row r="15164" spans="1:10" hidden="1">
      <c r="A15164" s="141" t="s">
        <v>50645</v>
      </c>
      <c r="B15164" s="141" t="str">
        <f t="shared" si="236"/>
        <v>ACOPLAMENTO EM PAINEL,PARA ELETROCALHA PERFURADA OU LISA,100X75MM.FORNECIMENTO E COLOCACAOACOPLAMENTO EM PAINEL,PARA ELETROCALHA PERFURADA OU LISA,100ACOPLAMENTO EM PAINEL,PARA ELETROCALHA PERFURADA OU LISA,100</v>
      </c>
      <c r="C15164" s="141" t="s">
        <v>50630</v>
      </c>
      <c r="D15164" s="141" t="s">
        <v>50101</v>
      </c>
      <c r="I15164" s="141" t="s">
        <v>14</v>
      </c>
      <c r="J15164" s="649">
        <v>15.58</v>
      </c>
    </row>
    <row r="15165" spans="1:10" hidden="1">
      <c r="A15165" s="141" t="s">
        <v>50646</v>
      </c>
      <c r="B15165" s="141" t="str">
        <f t="shared" si="236"/>
        <v>ACOPLAMENTO EM PAINEL,PARA ELETROCALHA PERFURADA OU LISA,150X75MM.FORNECIMENTO E COLOCACAOACOPLAMENTO EM PAINEL,PARA ELETROCALHA PERFURADA OU LISA,150ACOPLAMENTO EM PAINEL,PARA ELETROCALHA PERFURADA OU LISA,150</v>
      </c>
      <c r="C15165" s="141" t="s">
        <v>50633</v>
      </c>
      <c r="D15165" s="141" t="s">
        <v>50101</v>
      </c>
      <c r="I15165" s="141" t="s">
        <v>14</v>
      </c>
      <c r="J15165" s="649">
        <v>18.28</v>
      </c>
    </row>
    <row r="15166" spans="1:10" hidden="1">
      <c r="A15166" s="141" t="s">
        <v>50647</v>
      </c>
      <c r="B15166" s="141" t="str">
        <f t="shared" si="236"/>
        <v>ACOPLAMENTO EM PAINEL,PARA ELETROCALHA PERFURADA OU LISA,150X75MM.FORNECIMENTO E COLOCACAOACOPLAMENTO EM PAINEL,PARA ELETROCALHA PERFURADA OU LISA,150ACOPLAMENTO EM PAINEL,PARA ELETROCALHA PERFURADA OU LISA,150</v>
      </c>
      <c r="C15166" s="141" t="s">
        <v>50633</v>
      </c>
      <c r="D15166" s="141" t="s">
        <v>50101</v>
      </c>
      <c r="I15166" s="141" t="s">
        <v>14</v>
      </c>
      <c r="J15166" s="649">
        <v>17.02</v>
      </c>
    </row>
    <row r="15167" spans="1:10" hidden="1">
      <c r="A15167" s="141" t="s">
        <v>50648</v>
      </c>
      <c r="B15167" s="141" t="str">
        <f t="shared" si="236"/>
        <v>ACOPLAMENTO EM PAINEL,PARA ELETROCALHA PERFURADA OU LISA,200X75MM.FORNECIMENTO E COLOCACAOACOPLAMENTO EM PAINEL,PARA ELETROCALHA PERFURADA OU LISA,200ACOPLAMENTO EM PAINEL,PARA ELETROCALHA PERFURADA OU LISA,200</v>
      </c>
      <c r="C15167" s="141" t="s">
        <v>50636</v>
      </c>
      <c r="D15167" s="141" t="s">
        <v>50101</v>
      </c>
      <c r="I15167" s="141" t="s">
        <v>14</v>
      </c>
      <c r="J15167" s="649">
        <v>19.7</v>
      </c>
    </row>
    <row r="15168" spans="1:10" hidden="1">
      <c r="A15168" s="141" t="s">
        <v>50649</v>
      </c>
      <c r="B15168" s="141" t="str">
        <f t="shared" si="236"/>
        <v>ACOPLAMENTO EM PAINEL,PARA ELETROCALHA PERFURADA OU LISA,200X75MM.FORNECIMENTO E COLOCACAOACOPLAMENTO EM PAINEL,PARA ELETROCALHA PERFURADA OU LISA,200ACOPLAMENTO EM PAINEL,PARA ELETROCALHA PERFURADA OU LISA,200</v>
      </c>
      <c r="C15168" s="141" t="s">
        <v>50636</v>
      </c>
      <c r="D15168" s="141" t="s">
        <v>50101</v>
      </c>
      <c r="I15168" s="141" t="s">
        <v>14</v>
      </c>
      <c r="J15168" s="649">
        <v>18.440000000000001</v>
      </c>
    </row>
    <row r="15169" spans="1:10" hidden="1">
      <c r="A15169" s="141" t="s">
        <v>50650</v>
      </c>
      <c r="B15169" s="141" t="str">
        <f t="shared" si="236"/>
        <v>ACOPLAMENTO EM PAINEL,PARA ELETROCALHA PERFURADA OU LISA,300X75MM.FORNECIMENTO E COLOCACAOACOPLAMENTO EM PAINEL,PARA ELETROCALHA PERFURADA OU LISA,300ACOPLAMENTO EM PAINEL,PARA ELETROCALHA PERFURADA OU LISA,300</v>
      </c>
      <c r="C15169" s="141" t="s">
        <v>50639</v>
      </c>
      <c r="D15169" s="141" t="s">
        <v>50101</v>
      </c>
      <c r="I15169" s="141" t="s">
        <v>14</v>
      </c>
      <c r="J15169" s="649">
        <v>22.32</v>
      </c>
    </row>
    <row r="15170" spans="1:10" hidden="1">
      <c r="A15170" s="141" t="s">
        <v>50651</v>
      </c>
      <c r="B15170" s="141" t="str">
        <f t="shared" si="236"/>
        <v>ACOPLAMENTO EM PAINEL,PARA ELETROCALHA PERFURADA OU LISA,300X75MM.FORNECIMENTO E COLOCACAOACOPLAMENTO EM PAINEL,PARA ELETROCALHA PERFURADA OU LISA,300ACOPLAMENTO EM PAINEL,PARA ELETROCALHA PERFURADA OU LISA,300</v>
      </c>
      <c r="C15170" s="141" t="s">
        <v>50639</v>
      </c>
      <c r="D15170" s="141" t="s">
        <v>50101</v>
      </c>
      <c r="I15170" s="141" t="s">
        <v>14</v>
      </c>
      <c r="J15170" s="649">
        <v>21.06</v>
      </c>
    </row>
    <row r="15171" spans="1:10" hidden="1">
      <c r="A15171" s="141" t="s">
        <v>50652</v>
      </c>
      <c r="B15171" s="141" t="str">
        <f t="shared" ref="B15171:B15234" si="237">C15171&amp;D15171&amp;C15171&amp;E15171&amp;F15171&amp;G15171&amp;H15171&amp;C15171</f>
        <v>ACOPLAMENTO EM PAINEL,PARA ELETROCALHA PERFURADA OU LISA,400X75MM.FORNECIMENTO E COLOCACAOACOPLAMENTO EM PAINEL,PARA ELETROCALHA PERFURADA OU LISA,400ACOPLAMENTO EM PAINEL,PARA ELETROCALHA PERFURADA OU LISA,400</v>
      </c>
      <c r="C15171" s="141" t="s">
        <v>50642</v>
      </c>
      <c r="D15171" s="141" t="s">
        <v>50101</v>
      </c>
      <c r="I15171" s="141" t="s">
        <v>14</v>
      </c>
      <c r="J15171" s="649">
        <v>24.94</v>
      </c>
    </row>
    <row r="15172" spans="1:10" hidden="1">
      <c r="A15172" s="141" t="s">
        <v>50653</v>
      </c>
      <c r="B15172" s="141" t="str">
        <f t="shared" si="237"/>
        <v>ACOPLAMENTO EM PAINEL,PARA ELETROCALHA PERFURADA OU LISA,400X75MM.FORNECIMENTO E COLOCACAOACOPLAMENTO EM PAINEL,PARA ELETROCALHA PERFURADA OU LISA,400ACOPLAMENTO EM PAINEL,PARA ELETROCALHA PERFURADA OU LISA,400</v>
      </c>
      <c r="C15172" s="141" t="s">
        <v>50642</v>
      </c>
      <c r="D15172" s="141" t="s">
        <v>50101</v>
      </c>
      <c r="I15172" s="141" t="s">
        <v>14</v>
      </c>
      <c r="J15172" s="649">
        <v>23.68</v>
      </c>
    </row>
    <row r="15173" spans="1:10" hidden="1">
      <c r="A15173" s="141" t="s">
        <v>50654</v>
      </c>
      <c r="B15173" s="141" t="str">
        <f t="shared" si="237"/>
        <v>ACOPLAMENTO EM PAINEL,PARA ELETROCALHA PERFURADA OU LISA,100X100MM.FORNECIMENTO E COLOCACAOACOPLAMENTO EM PAINEL,PARA ELETROCALHA PERFURADA OU LISA,100ACOPLAMENTO EM PAINEL,PARA ELETROCALHA PERFURADA OU LISA,100</v>
      </c>
      <c r="C15173" s="141" t="s">
        <v>50630</v>
      </c>
      <c r="D15173" s="141" t="s">
        <v>50112</v>
      </c>
      <c r="I15173" s="141" t="s">
        <v>14</v>
      </c>
      <c r="J15173" s="649">
        <v>15.59</v>
      </c>
    </row>
    <row r="15174" spans="1:10" hidden="1">
      <c r="A15174" s="141" t="s">
        <v>50655</v>
      </c>
      <c r="B15174" s="141" t="str">
        <f t="shared" si="237"/>
        <v>ACOPLAMENTO EM PAINEL,PARA ELETROCALHA PERFURADA OU LISA,100X100MM.FORNECIMENTO E COLOCACAOACOPLAMENTO EM PAINEL,PARA ELETROCALHA PERFURADA OU LISA,100ACOPLAMENTO EM PAINEL,PARA ELETROCALHA PERFURADA OU LISA,100</v>
      </c>
      <c r="C15174" s="141" t="s">
        <v>50630</v>
      </c>
      <c r="D15174" s="141" t="s">
        <v>50112</v>
      </c>
      <c r="I15174" s="141" t="s">
        <v>14</v>
      </c>
      <c r="J15174" s="649">
        <v>14.33</v>
      </c>
    </row>
    <row r="15175" spans="1:10" hidden="1">
      <c r="A15175" s="141" t="s">
        <v>50656</v>
      </c>
      <c r="B15175" s="141" t="str">
        <f t="shared" si="237"/>
        <v>ACOPLAMENTO EM PAINEL,PARA ELETROCALHA PERFURADA OU LISA,150X100MM.FORNECIMENTO E COLOCACAOACOPLAMENTO EM PAINEL,PARA ELETROCALHA PERFURADA OU LISA,150ACOPLAMENTO EM PAINEL,PARA ELETROCALHA PERFURADA OU LISA,150</v>
      </c>
      <c r="C15175" s="141" t="s">
        <v>50633</v>
      </c>
      <c r="D15175" s="141" t="s">
        <v>50112</v>
      </c>
      <c r="I15175" s="141" t="s">
        <v>14</v>
      </c>
      <c r="J15175" s="649">
        <v>16.79</v>
      </c>
    </row>
    <row r="15176" spans="1:10" hidden="1">
      <c r="A15176" s="141" t="s">
        <v>50657</v>
      </c>
      <c r="B15176" s="141" t="str">
        <f t="shared" si="237"/>
        <v>ACOPLAMENTO EM PAINEL,PARA ELETROCALHA PERFURADA OU LISA,150X100MM.FORNECIMENTO E COLOCACAOACOPLAMENTO EM PAINEL,PARA ELETROCALHA PERFURADA OU LISA,150ACOPLAMENTO EM PAINEL,PARA ELETROCALHA PERFURADA OU LISA,150</v>
      </c>
      <c r="C15176" s="141" t="s">
        <v>50633</v>
      </c>
      <c r="D15176" s="141" t="s">
        <v>50112</v>
      </c>
      <c r="I15176" s="141" t="s">
        <v>14</v>
      </c>
      <c r="J15176" s="649">
        <v>15.53</v>
      </c>
    </row>
    <row r="15177" spans="1:10" hidden="1">
      <c r="A15177" s="141" t="s">
        <v>50658</v>
      </c>
      <c r="B15177" s="141" t="str">
        <f t="shared" si="237"/>
        <v>ACOPLAMENTO EM PAINEL,PARA ELETROCALHA PERFURADA OU LISA,200X100MM.FORNECIMENTO E COLOCACAOACOPLAMENTO EM PAINEL,PARA ELETROCALHA PERFURADA OU LISA,200ACOPLAMENTO EM PAINEL,PARA ELETROCALHA PERFURADA OU LISA,200</v>
      </c>
      <c r="C15177" s="141" t="s">
        <v>50636</v>
      </c>
      <c r="D15177" s="141" t="s">
        <v>50112</v>
      </c>
      <c r="I15177" s="141" t="s">
        <v>14</v>
      </c>
      <c r="J15177" s="649">
        <v>17.510000000000002</v>
      </c>
    </row>
    <row r="15178" spans="1:10" hidden="1">
      <c r="A15178" s="141" t="s">
        <v>50659</v>
      </c>
      <c r="B15178" s="141" t="str">
        <f t="shared" si="237"/>
        <v>ACOPLAMENTO EM PAINEL,PARA ELETROCALHA PERFURADA OU LISA,200X100MM.FORNECIMENTO E COLOCACAOACOPLAMENTO EM PAINEL,PARA ELETROCALHA PERFURADA OU LISA,200ACOPLAMENTO EM PAINEL,PARA ELETROCALHA PERFURADA OU LISA,200</v>
      </c>
      <c r="C15178" s="141" t="s">
        <v>50636</v>
      </c>
      <c r="D15178" s="141" t="s">
        <v>50112</v>
      </c>
      <c r="I15178" s="141" t="s">
        <v>14</v>
      </c>
      <c r="J15178" s="649">
        <v>16.25</v>
      </c>
    </row>
    <row r="15179" spans="1:10" hidden="1">
      <c r="A15179" s="141" t="s">
        <v>50660</v>
      </c>
      <c r="B15179" s="141" t="str">
        <f t="shared" si="237"/>
        <v>ACOPLAMENTO EM PAINEL,PARA ELETROCALHA PERFURADA OU LISA,300X100MM.FORNECIMENTO E COLOCACAOACOPLAMENTO EM PAINEL,PARA ELETROCALHA PERFURADA OU LISA,300ACOPLAMENTO EM PAINEL,PARA ELETROCALHA PERFURADA OU LISA,300</v>
      </c>
      <c r="C15179" s="141" t="s">
        <v>50639</v>
      </c>
      <c r="D15179" s="141" t="s">
        <v>50112</v>
      </c>
      <c r="I15179" s="141" t="s">
        <v>14</v>
      </c>
      <c r="J15179" s="649">
        <v>21.07</v>
      </c>
    </row>
    <row r="15180" spans="1:10" hidden="1">
      <c r="A15180" s="141" t="s">
        <v>50661</v>
      </c>
      <c r="B15180" s="141" t="str">
        <f t="shared" si="237"/>
        <v>ACOPLAMENTO EM PAINEL,PARA ELETROCALHA PERFURADA OU LISA,300X100MM.FORNECIMENTO E COLOCACAOACOPLAMENTO EM PAINEL,PARA ELETROCALHA PERFURADA OU LISA,300ACOPLAMENTO EM PAINEL,PARA ELETROCALHA PERFURADA OU LISA,300</v>
      </c>
      <c r="C15180" s="141" t="s">
        <v>50639</v>
      </c>
      <c r="D15180" s="141" t="s">
        <v>50112</v>
      </c>
      <c r="I15180" s="141" t="s">
        <v>14</v>
      </c>
      <c r="J15180" s="649">
        <v>19.809999999999999</v>
      </c>
    </row>
    <row r="15181" spans="1:10" hidden="1">
      <c r="A15181" s="141" t="s">
        <v>50662</v>
      </c>
      <c r="B15181" s="141" t="str">
        <f t="shared" si="237"/>
        <v>ACOPLAMENTO EM PAINEL,PARA ELETROCALHA PERFURADA OU LISA,400X100MM.FORNECIMENTO E COLOCACAOACOPLAMENTO EM PAINEL,PARA ELETROCALHA PERFURADA OU LISA,400ACOPLAMENTO EM PAINEL,PARA ELETROCALHA PERFURADA OU LISA,400</v>
      </c>
      <c r="C15181" s="141" t="s">
        <v>50642</v>
      </c>
      <c r="D15181" s="141" t="s">
        <v>50112</v>
      </c>
      <c r="I15181" s="141" t="s">
        <v>14</v>
      </c>
      <c r="J15181" s="649">
        <v>27.4</v>
      </c>
    </row>
    <row r="15182" spans="1:10" hidden="1">
      <c r="A15182" s="141" t="s">
        <v>50663</v>
      </c>
      <c r="B15182" s="141" t="str">
        <f t="shared" si="237"/>
        <v>ACOPLAMENTO EM PAINEL,PARA ELETROCALHA PERFURADA OU LISA,400X100MM.FORNECIMENTO E COLOCACAOACOPLAMENTO EM PAINEL,PARA ELETROCALHA PERFURADA OU LISA,400ACOPLAMENTO EM PAINEL,PARA ELETROCALHA PERFURADA OU LISA,400</v>
      </c>
      <c r="C15182" s="141" t="s">
        <v>50642</v>
      </c>
      <c r="D15182" s="141" t="s">
        <v>50112</v>
      </c>
      <c r="I15182" s="141" t="s">
        <v>14</v>
      </c>
      <c r="J15182" s="649">
        <v>26.14</v>
      </c>
    </row>
    <row r="15183" spans="1:10" hidden="1">
      <c r="A15183" s="141" t="s">
        <v>50664</v>
      </c>
      <c r="B15183" s="141" t="str">
        <f t="shared" si="237"/>
        <v>GOTEJADOR PARA ELETROCALHA PERFURADA OU LISA,50X50MM.FORNECIMENTO E COLOCACAOGOTEJADOR PARA ELETROCALHA PERFURADA OU LISA,50X50MM.FORNECIGOTEJADOR PARA ELETROCALHA PERFURADA OU LISA,50X50MM.FORNECI</v>
      </c>
      <c r="C15183" s="141" t="s">
        <v>50665</v>
      </c>
      <c r="D15183" s="141" t="s">
        <v>24457</v>
      </c>
      <c r="I15183" s="141" t="s">
        <v>14</v>
      </c>
      <c r="J15183" s="649">
        <v>12.54</v>
      </c>
    </row>
    <row r="15184" spans="1:10" hidden="1">
      <c r="A15184" s="141" t="s">
        <v>50666</v>
      </c>
      <c r="B15184" s="141" t="str">
        <f t="shared" si="237"/>
        <v>GOTEJADOR PARA ELETROCALHA PERFURADA OU LISA,50X50MM.FORNECIMENTO E COLOCACAOGOTEJADOR PARA ELETROCALHA PERFURADA OU LISA,50X50MM.FORNECIGOTEJADOR PARA ELETROCALHA PERFURADA OU LISA,50X50MM.FORNECI</v>
      </c>
      <c r="C15184" s="141" t="s">
        <v>50665</v>
      </c>
      <c r="D15184" s="141" t="s">
        <v>24457</v>
      </c>
      <c r="I15184" s="141" t="s">
        <v>14</v>
      </c>
      <c r="J15184" s="649">
        <v>11.28</v>
      </c>
    </row>
    <row r="15185" spans="1:10" hidden="1">
      <c r="A15185" s="141" t="s">
        <v>50667</v>
      </c>
      <c r="B15185" s="141" t="str">
        <f t="shared" si="237"/>
        <v>GOTEJADOR PARA ELETROCALHA PERFURADA OU LISA,100X50MM.FORNECIMENTO E COLOCACAOGOTEJADOR PARA ELETROCALHA PERFURADA OU LISA,100X50MM.FORNECGOTEJADOR PARA ELETROCALHA PERFURADA OU LISA,100X50MM.FORNEC</v>
      </c>
      <c r="C15185" s="141" t="s">
        <v>50668</v>
      </c>
      <c r="D15185" s="141" t="s">
        <v>27420</v>
      </c>
      <c r="I15185" s="141" t="s">
        <v>14</v>
      </c>
      <c r="J15185" s="649">
        <v>12.23</v>
      </c>
    </row>
    <row r="15186" spans="1:10" hidden="1">
      <c r="A15186" s="141" t="s">
        <v>50669</v>
      </c>
      <c r="B15186" s="141" t="str">
        <f t="shared" si="237"/>
        <v>GOTEJADOR PARA ELETROCALHA PERFURADA OU LISA,100X50MM.FORNECIMENTO E COLOCACAOGOTEJADOR PARA ELETROCALHA PERFURADA OU LISA,100X50MM.FORNECGOTEJADOR PARA ELETROCALHA PERFURADA OU LISA,100X50MM.FORNEC</v>
      </c>
      <c r="C15186" s="141" t="s">
        <v>50668</v>
      </c>
      <c r="D15186" s="141" t="s">
        <v>27420</v>
      </c>
      <c r="I15186" s="141" t="s">
        <v>14</v>
      </c>
      <c r="J15186" s="649">
        <v>10.97</v>
      </c>
    </row>
    <row r="15187" spans="1:10" hidden="1">
      <c r="A15187" s="141" t="s">
        <v>50670</v>
      </c>
      <c r="B15187" s="141" t="str">
        <f t="shared" si="237"/>
        <v>GOTEJADOR PARA ELETROCALHA PERFURADA OU LISA,150X50MM.FORNECIMENTO E COLOCACAOGOTEJADOR PARA ELETROCALHA PERFURADA OU LISA,150X50MM.FORNECGOTEJADOR PARA ELETROCALHA PERFURADA OU LISA,150X50MM.FORNEC</v>
      </c>
      <c r="C15187" s="141" t="s">
        <v>50671</v>
      </c>
      <c r="D15187" s="141" t="s">
        <v>27420</v>
      </c>
      <c r="I15187" s="141" t="s">
        <v>14</v>
      </c>
      <c r="J15187" s="649">
        <v>15.39</v>
      </c>
    </row>
    <row r="15188" spans="1:10" hidden="1">
      <c r="A15188" s="141" t="s">
        <v>50672</v>
      </c>
      <c r="B15188" s="141" t="str">
        <f t="shared" si="237"/>
        <v>GOTEJADOR PARA ELETROCALHA PERFURADA OU LISA,150X50MM.FORNECIMENTO E COLOCACAOGOTEJADOR PARA ELETROCALHA PERFURADA OU LISA,150X50MM.FORNECGOTEJADOR PARA ELETROCALHA PERFURADA OU LISA,150X50MM.FORNEC</v>
      </c>
      <c r="C15188" s="141" t="s">
        <v>50671</v>
      </c>
      <c r="D15188" s="141" t="s">
        <v>27420</v>
      </c>
      <c r="I15188" s="141" t="s">
        <v>14</v>
      </c>
      <c r="J15188" s="649">
        <v>14.13</v>
      </c>
    </row>
    <row r="15189" spans="1:10" hidden="1">
      <c r="A15189" s="141" t="s">
        <v>50673</v>
      </c>
      <c r="B15189" s="141" t="str">
        <f t="shared" si="237"/>
        <v>GOTEJADOR PARA ELETROCALHA PERFURADA OU LISA,200X50MM.FORNECIMENTO E COLOCACAOGOTEJADOR PARA ELETROCALHA PERFURADA OU LISA,200X50MM.FORNECGOTEJADOR PARA ELETROCALHA PERFURADA OU LISA,200X50MM.FORNEC</v>
      </c>
      <c r="C15189" s="141" t="s">
        <v>50674</v>
      </c>
      <c r="D15189" s="141" t="s">
        <v>27420</v>
      </c>
      <c r="I15189" s="141" t="s">
        <v>14</v>
      </c>
      <c r="J15189" s="649">
        <v>16.739999999999998</v>
      </c>
    </row>
    <row r="15190" spans="1:10" hidden="1">
      <c r="A15190" s="141" t="s">
        <v>50675</v>
      </c>
      <c r="B15190" s="141" t="str">
        <f t="shared" si="237"/>
        <v>GOTEJADOR PARA ELETROCALHA PERFURADA OU LISA,200X50MM.FORNECIMENTO E COLOCACAOGOTEJADOR PARA ELETROCALHA PERFURADA OU LISA,200X50MM.FORNECGOTEJADOR PARA ELETROCALHA PERFURADA OU LISA,200X50MM.FORNEC</v>
      </c>
      <c r="C15190" s="141" t="s">
        <v>50674</v>
      </c>
      <c r="D15190" s="141" t="s">
        <v>27420</v>
      </c>
      <c r="I15190" s="141" t="s">
        <v>14</v>
      </c>
      <c r="J15190" s="649">
        <v>15.48</v>
      </c>
    </row>
    <row r="15191" spans="1:10" hidden="1">
      <c r="A15191" s="141" t="s">
        <v>50676</v>
      </c>
      <c r="B15191" s="141" t="str">
        <f t="shared" si="237"/>
        <v>GOTEJADOR PARA ELETROCALHA PERFURADA OU LISA,300X50MM.FORNECIMENTO E COLOCACAOGOTEJADOR PARA ELETROCALHA PERFURADA OU LISA,300X50MM.FORNECGOTEJADOR PARA ELETROCALHA PERFURADA OU LISA,300X50MM.FORNEC</v>
      </c>
      <c r="C15191" s="141" t="s">
        <v>50677</v>
      </c>
      <c r="D15191" s="141" t="s">
        <v>27420</v>
      </c>
      <c r="I15191" s="141" t="s">
        <v>14</v>
      </c>
      <c r="J15191" s="649">
        <v>21.76</v>
      </c>
    </row>
    <row r="15192" spans="1:10" hidden="1">
      <c r="A15192" s="141" t="s">
        <v>50678</v>
      </c>
      <c r="B15192" s="141" t="str">
        <f t="shared" si="237"/>
        <v>GOTEJADOR PARA ELETROCALHA PERFURADA OU LISA,300X50MM.FORNECIMENTO E COLOCACAOGOTEJADOR PARA ELETROCALHA PERFURADA OU LISA,300X50MM.FORNECGOTEJADOR PARA ELETROCALHA PERFURADA OU LISA,300X50MM.FORNEC</v>
      </c>
      <c r="C15192" s="141" t="s">
        <v>50677</v>
      </c>
      <c r="D15192" s="141" t="s">
        <v>27420</v>
      </c>
      <c r="I15192" s="141" t="s">
        <v>14</v>
      </c>
      <c r="J15192" s="649">
        <v>20.5</v>
      </c>
    </row>
    <row r="15193" spans="1:10" hidden="1">
      <c r="A15193" s="141" t="s">
        <v>50679</v>
      </c>
      <c r="B15193" s="141" t="str">
        <f t="shared" si="237"/>
        <v>GOTEJADOR PARA ELETROCALHA PERFURADA OU LISA,400X50MM.FORNECIMENTO E COLOCACAOGOTEJADOR PARA ELETROCALHA PERFURADA OU LISA,400X50MM.FORNECGOTEJADOR PARA ELETROCALHA PERFURADA OU LISA,400X50MM.FORNEC</v>
      </c>
      <c r="C15193" s="141" t="s">
        <v>50680</v>
      </c>
      <c r="D15193" s="141" t="s">
        <v>27420</v>
      </c>
      <c r="I15193" s="141" t="s">
        <v>14</v>
      </c>
      <c r="J15193" s="649">
        <v>24.78</v>
      </c>
    </row>
    <row r="15194" spans="1:10" hidden="1">
      <c r="A15194" s="141" t="s">
        <v>50681</v>
      </c>
      <c r="B15194" s="141" t="str">
        <f t="shared" si="237"/>
        <v>GOTEJADOR PARA ELETROCALHA PERFURADA OU LISA,400X50MM.FORNECIMENTO E COLOCACAOGOTEJADOR PARA ELETROCALHA PERFURADA OU LISA,400X50MM.FORNECGOTEJADOR PARA ELETROCALHA PERFURADA OU LISA,400X50MM.FORNEC</v>
      </c>
      <c r="C15194" s="141" t="s">
        <v>50680</v>
      </c>
      <c r="D15194" s="141" t="s">
        <v>27420</v>
      </c>
      <c r="I15194" s="141" t="s">
        <v>14</v>
      </c>
      <c r="J15194" s="649">
        <v>23.52</v>
      </c>
    </row>
    <row r="15195" spans="1:10" hidden="1">
      <c r="A15195" s="141" t="s">
        <v>50682</v>
      </c>
      <c r="B15195" s="141" t="str">
        <f t="shared" si="237"/>
        <v>GOTEJADOR PARA ELETROCALHA PERFURADA OU LISA,100X75MM.FORNECIMENTO E COLOCACAOGOTEJADOR PARA ELETROCALHA PERFURADA OU LISA,100X75MM.FORNECGOTEJADOR PARA ELETROCALHA PERFURADA OU LISA,100X75MM.FORNEC</v>
      </c>
      <c r="C15195" s="141" t="s">
        <v>50683</v>
      </c>
      <c r="D15195" s="141" t="s">
        <v>27420</v>
      </c>
      <c r="I15195" s="141" t="s">
        <v>14</v>
      </c>
      <c r="J15195" s="649">
        <v>14.55</v>
      </c>
    </row>
    <row r="15196" spans="1:10" hidden="1">
      <c r="A15196" s="141" t="s">
        <v>50684</v>
      </c>
      <c r="B15196" s="141" t="str">
        <f t="shared" si="237"/>
        <v>GOTEJADOR PARA ELETROCALHA PERFURADA OU LISA,100X75MM.FORNECIMENTO E COLOCACAOGOTEJADOR PARA ELETROCALHA PERFURADA OU LISA,100X75MM.FORNECGOTEJADOR PARA ELETROCALHA PERFURADA OU LISA,100X75MM.FORNEC</v>
      </c>
      <c r="C15196" s="141" t="s">
        <v>50683</v>
      </c>
      <c r="D15196" s="141" t="s">
        <v>27420</v>
      </c>
      <c r="I15196" s="141" t="s">
        <v>14</v>
      </c>
      <c r="J15196" s="649">
        <v>13.29</v>
      </c>
    </row>
    <row r="15197" spans="1:10" hidden="1">
      <c r="A15197" s="141" t="s">
        <v>50685</v>
      </c>
      <c r="B15197" s="141" t="str">
        <f t="shared" si="237"/>
        <v>GOTEJADOR PARA ELETROCALHA PERFURADA OU LISA,150X75MM.FORNECIMENTO E COLOCACAOGOTEJADOR PARA ELETROCALHA PERFURADA OU LISA,150X75MM.FORNECGOTEJADOR PARA ELETROCALHA PERFURADA OU LISA,150X75MM.FORNEC</v>
      </c>
      <c r="C15197" s="141" t="s">
        <v>50686</v>
      </c>
      <c r="D15197" s="141" t="s">
        <v>27420</v>
      </c>
      <c r="I15197" s="141" t="s">
        <v>14</v>
      </c>
      <c r="J15197" s="649">
        <v>16.13</v>
      </c>
    </row>
    <row r="15198" spans="1:10" hidden="1">
      <c r="A15198" s="141" t="s">
        <v>50687</v>
      </c>
      <c r="B15198" s="141" t="str">
        <f t="shared" si="237"/>
        <v>GOTEJADOR PARA ELETROCALHA PERFURADA OU LISA,150X75MM.FORNECIMENTO E COLOCACAOGOTEJADOR PARA ELETROCALHA PERFURADA OU LISA,150X75MM.FORNECGOTEJADOR PARA ELETROCALHA PERFURADA OU LISA,150X75MM.FORNEC</v>
      </c>
      <c r="C15198" s="141" t="s">
        <v>50686</v>
      </c>
      <c r="D15198" s="141" t="s">
        <v>27420</v>
      </c>
      <c r="I15198" s="141" t="s">
        <v>14</v>
      </c>
      <c r="J15198" s="649">
        <v>14.87</v>
      </c>
    </row>
    <row r="15199" spans="1:10" hidden="1">
      <c r="A15199" s="141" t="s">
        <v>50688</v>
      </c>
      <c r="B15199" s="141" t="str">
        <f t="shared" si="237"/>
        <v>GOTEJADOR PARA ELETROCALHA PERFURADA OU LISA,200X75MM.FORNECIMENTO E COLOCACAOGOTEJADOR PARA ELETROCALHA PERFURADA OU LISA,200X75MM.FORNECGOTEJADOR PARA ELETROCALHA PERFURADA OU LISA,200X75MM.FORNEC</v>
      </c>
      <c r="C15199" s="141" t="s">
        <v>50689</v>
      </c>
      <c r="D15199" s="141" t="s">
        <v>27420</v>
      </c>
      <c r="I15199" s="141" t="s">
        <v>14</v>
      </c>
      <c r="J15199" s="649">
        <v>18.850000000000001</v>
      </c>
    </row>
    <row r="15200" spans="1:10" hidden="1">
      <c r="A15200" s="141" t="s">
        <v>50690</v>
      </c>
      <c r="B15200" s="141" t="str">
        <f t="shared" si="237"/>
        <v>GOTEJADOR PARA ELETROCALHA PERFURADA OU LISA,200X75MM.FORNECIMENTO E COLOCACAOGOTEJADOR PARA ELETROCALHA PERFURADA OU LISA,200X75MM.FORNECGOTEJADOR PARA ELETROCALHA PERFURADA OU LISA,200X75MM.FORNEC</v>
      </c>
      <c r="C15200" s="141" t="s">
        <v>50689</v>
      </c>
      <c r="D15200" s="141" t="s">
        <v>27420</v>
      </c>
      <c r="I15200" s="141" t="s">
        <v>14</v>
      </c>
      <c r="J15200" s="649">
        <v>17.59</v>
      </c>
    </row>
    <row r="15201" spans="1:10" hidden="1">
      <c r="A15201" s="141" t="s">
        <v>50691</v>
      </c>
      <c r="B15201" s="141" t="str">
        <f t="shared" si="237"/>
        <v>GOTEJADOR PARA ELETROCALHA PERFURADA OU LISA,300X75MM.FORNECIMENTO E COLOCACAOGOTEJADOR PARA ELETROCALHA PERFURADA OU LISA,300X75MM.FORNECGOTEJADOR PARA ELETROCALHA PERFURADA OU LISA,300X75MM.FORNEC</v>
      </c>
      <c r="C15201" s="141" t="s">
        <v>50692</v>
      </c>
      <c r="D15201" s="141" t="s">
        <v>27420</v>
      </c>
      <c r="I15201" s="141" t="s">
        <v>14</v>
      </c>
      <c r="J15201" s="649">
        <v>22.94</v>
      </c>
    </row>
    <row r="15202" spans="1:10" hidden="1">
      <c r="A15202" s="141" t="s">
        <v>50693</v>
      </c>
      <c r="B15202" s="141" t="str">
        <f t="shared" si="237"/>
        <v>GOTEJADOR PARA ELETROCALHA PERFURADA OU LISA,300X75MM.FORNECIMENTO E COLOCACAOGOTEJADOR PARA ELETROCALHA PERFURADA OU LISA,300X75MM.FORNECGOTEJADOR PARA ELETROCALHA PERFURADA OU LISA,300X75MM.FORNEC</v>
      </c>
      <c r="C15202" s="141" t="s">
        <v>50692</v>
      </c>
      <c r="D15202" s="141" t="s">
        <v>27420</v>
      </c>
      <c r="I15202" s="141" t="s">
        <v>14</v>
      </c>
      <c r="J15202" s="649">
        <v>21.68</v>
      </c>
    </row>
    <row r="15203" spans="1:10" hidden="1">
      <c r="A15203" s="141" t="s">
        <v>50694</v>
      </c>
      <c r="B15203" s="141" t="str">
        <f t="shared" si="237"/>
        <v>GOTEJADOR PARA ELETROCALHA PERFURADA OU LISA,400X75MM.FORNECIMENTO E COLOCACAOGOTEJADOR PARA ELETROCALHA PERFURADA OU LISA,400X75MM.FORNECGOTEJADOR PARA ELETROCALHA PERFURADA OU LISA,400X75MM.FORNEC</v>
      </c>
      <c r="C15203" s="141" t="s">
        <v>50695</v>
      </c>
      <c r="D15203" s="141" t="s">
        <v>27420</v>
      </c>
      <c r="I15203" s="141" t="s">
        <v>14</v>
      </c>
      <c r="J15203" s="649">
        <v>25.99</v>
      </c>
    </row>
    <row r="15204" spans="1:10" hidden="1">
      <c r="A15204" s="141" t="s">
        <v>50696</v>
      </c>
      <c r="B15204" s="141" t="str">
        <f t="shared" si="237"/>
        <v>GOTEJADOR PARA ELETROCALHA PERFURADA OU LISA,400X75MM.FORNECIMENTO E COLOCACAOGOTEJADOR PARA ELETROCALHA PERFURADA OU LISA,400X75MM.FORNECGOTEJADOR PARA ELETROCALHA PERFURADA OU LISA,400X75MM.FORNEC</v>
      </c>
      <c r="C15204" s="141" t="s">
        <v>50695</v>
      </c>
      <c r="D15204" s="141" t="s">
        <v>27420</v>
      </c>
      <c r="I15204" s="141" t="s">
        <v>14</v>
      </c>
      <c r="J15204" s="649">
        <v>24.73</v>
      </c>
    </row>
    <row r="15205" spans="1:10" hidden="1">
      <c r="A15205" s="141" t="s">
        <v>50697</v>
      </c>
      <c r="B15205" s="141" t="str">
        <f t="shared" si="237"/>
        <v>GOTEJADOR PARA ELETROCALHA PERFURADA OU LISA,100X100MM.FORNECIMENTO E COLOCACAOGOTEJADOR PARA ELETROCALHA PERFURADA OU LISA,100X100MM.FORNEGOTEJADOR PARA ELETROCALHA PERFURADA OU LISA,100X100MM.FORNE</v>
      </c>
      <c r="C15205" s="141" t="s">
        <v>50698</v>
      </c>
      <c r="D15205" s="141" t="s">
        <v>27431</v>
      </c>
      <c r="I15205" s="141" t="s">
        <v>14</v>
      </c>
      <c r="J15205" s="649">
        <v>15.14</v>
      </c>
    </row>
    <row r="15206" spans="1:10" hidden="1">
      <c r="A15206" s="141" t="s">
        <v>50699</v>
      </c>
      <c r="B15206" s="141" t="str">
        <f t="shared" si="237"/>
        <v>GOTEJADOR PARA ELETROCALHA PERFURADA OU LISA,100X100MM.FORNECIMENTO E COLOCACAOGOTEJADOR PARA ELETROCALHA PERFURADA OU LISA,100X100MM.FORNEGOTEJADOR PARA ELETROCALHA PERFURADA OU LISA,100X100MM.FORNE</v>
      </c>
      <c r="C15206" s="141" t="s">
        <v>50698</v>
      </c>
      <c r="D15206" s="141" t="s">
        <v>27431</v>
      </c>
      <c r="I15206" s="141" t="s">
        <v>14</v>
      </c>
      <c r="J15206" s="649">
        <v>13.88</v>
      </c>
    </row>
    <row r="15207" spans="1:10" hidden="1">
      <c r="A15207" s="141" t="s">
        <v>50700</v>
      </c>
      <c r="B15207" s="141" t="str">
        <f t="shared" si="237"/>
        <v>GOTEJADOR PARA ELETROCALHA PERFURADA OU LISA,150X100MM.FORNECIMENTO E COLOCACAOGOTEJADOR PARA ELETROCALHA PERFURADA OU LISA,150X100MM.FORNEGOTEJADOR PARA ELETROCALHA PERFURADA OU LISA,150X100MM.FORNE</v>
      </c>
      <c r="C15207" s="141" t="s">
        <v>50701</v>
      </c>
      <c r="D15207" s="141" t="s">
        <v>27431</v>
      </c>
      <c r="I15207" s="141" t="s">
        <v>14</v>
      </c>
      <c r="J15207" s="649">
        <v>17.7</v>
      </c>
    </row>
    <row r="15208" spans="1:10" hidden="1">
      <c r="A15208" s="141" t="s">
        <v>50702</v>
      </c>
      <c r="B15208" s="141" t="str">
        <f t="shared" si="237"/>
        <v>GOTEJADOR PARA ELETROCALHA PERFURADA OU LISA,150X100MM.FORNECIMENTO E COLOCACAOGOTEJADOR PARA ELETROCALHA PERFURADA OU LISA,150X100MM.FORNEGOTEJADOR PARA ELETROCALHA PERFURADA OU LISA,150X100MM.FORNE</v>
      </c>
      <c r="C15208" s="141" t="s">
        <v>50701</v>
      </c>
      <c r="D15208" s="141" t="s">
        <v>27431</v>
      </c>
      <c r="I15208" s="141" t="s">
        <v>14</v>
      </c>
      <c r="J15208" s="649">
        <v>16.440000000000001</v>
      </c>
    </row>
    <row r="15209" spans="1:10" hidden="1">
      <c r="A15209" s="141" t="s">
        <v>50703</v>
      </c>
      <c r="B15209" s="141" t="str">
        <f t="shared" si="237"/>
        <v>GOTEJADOR PARA ELETROCALHA PERFURADA OU LISA,200X100MM.FORNECIMENTO E COLOCACAOGOTEJADOR PARA ELETROCALHA PERFURADA OU LISA,200X100MM.FORNEGOTEJADOR PARA ELETROCALHA PERFURADA OU LISA,200X100MM.FORNE</v>
      </c>
      <c r="C15209" s="141" t="s">
        <v>50704</v>
      </c>
      <c r="D15209" s="141" t="s">
        <v>27431</v>
      </c>
      <c r="I15209" s="141" t="s">
        <v>14</v>
      </c>
      <c r="J15209" s="649">
        <v>17.22</v>
      </c>
    </row>
    <row r="15210" spans="1:10" hidden="1">
      <c r="A15210" s="141" t="s">
        <v>50705</v>
      </c>
      <c r="B15210" s="141" t="str">
        <f t="shared" si="237"/>
        <v>GOTEJADOR PARA ELETROCALHA PERFURADA OU LISA,200X100MM.FORNECIMENTO E COLOCACAOGOTEJADOR PARA ELETROCALHA PERFURADA OU LISA,200X100MM.FORNEGOTEJADOR PARA ELETROCALHA PERFURADA OU LISA,200X100MM.FORNE</v>
      </c>
      <c r="C15210" s="141" t="s">
        <v>50704</v>
      </c>
      <c r="D15210" s="141" t="s">
        <v>27431</v>
      </c>
      <c r="I15210" s="141" t="s">
        <v>14</v>
      </c>
      <c r="J15210" s="649">
        <v>15.96</v>
      </c>
    </row>
    <row r="15211" spans="1:10" hidden="1">
      <c r="A15211" s="141" t="s">
        <v>50706</v>
      </c>
      <c r="B15211" s="141" t="str">
        <f t="shared" si="237"/>
        <v>GOTEJADOR PARA ELETROCALHA PERFURADA OU LISA,300X100MM.FORNECIMENTO E COLOCACAOGOTEJADOR PARA ELETROCALHA PERFURADA OU LISA,300X100MM.FORNEGOTEJADOR PARA ELETROCALHA PERFURADA OU LISA,300X100MM.FORNE</v>
      </c>
      <c r="C15211" s="141" t="s">
        <v>50707</v>
      </c>
      <c r="D15211" s="141" t="s">
        <v>27431</v>
      </c>
      <c r="I15211" s="141" t="s">
        <v>14</v>
      </c>
      <c r="J15211" s="649">
        <v>20.56</v>
      </c>
    </row>
    <row r="15212" spans="1:10" hidden="1">
      <c r="A15212" s="141" t="s">
        <v>50708</v>
      </c>
      <c r="B15212" s="141" t="str">
        <f t="shared" si="237"/>
        <v>GOTEJADOR PARA ELETROCALHA PERFURADA OU LISA,300X100MM.FORNECIMENTO E COLOCACAOGOTEJADOR PARA ELETROCALHA PERFURADA OU LISA,300X100MM.FORNEGOTEJADOR PARA ELETROCALHA PERFURADA OU LISA,300X100MM.FORNE</v>
      </c>
      <c r="C15212" s="141" t="s">
        <v>50707</v>
      </c>
      <c r="D15212" s="141" t="s">
        <v>27431</v>
      </c>
      <c r="I15212" s="141" t="s">
        <v>14</v>
      </c>
      <c r="J15212" s="649">
        <v>19.3</v>
      </c>
    </row>
    <row r="15213" spans="1:10" hidden="1">
      <c r="A15213" s="141" t="s">
        <v>50709</v>
      </c>
      <c r="B15213" s="141" t="str">
        <f t="shared" si="237"/>
        <v>GOTEJADOR PARA ELETROCALHA PERFURADA OU LISA,400X100MM.FORNECIMENTO E COLOCACAOGOTEJADOR PARA ELETROCALHA PERFURADA OU LISA,400X100MM.FORNEGOTEJADOR PARA ELETROCALHA PERFURADA OU LISA,400X100MM.FORNE</v>
      </c>
      <c r="C15213" s="141" t="s">
        <v>50710</v>
      </c>
      <c r="D15213" s="141" t="s">
        <v>27431</v>
      </c>
      <c r="I15213" s="141" t="s">
        <v>14</v>
      </c>
      <c r="J15213" s="649">
        <v>26.94</v>
      </c>
    </row>
    <row r="15214" spans="1:10" hidden="1">
      <c r="A15214" s="141" t="s">
        <v>50711</v>
      </c>
      <c r="B15214" s="141" t="str">
        <f t="shared" si="237"/>
        <v>GOTEJADOR PARA ELETROCALHA PERFURADA OU LISA,400X100MM.FORNECIMENTO E COLOCACAOGOTEJADOR PARA ELETROCALHA PERFURADA OU LISA,400X100MM.FORNEGOTEJADOR PARA ELETROCALHA PERFURADA OU LISA,400X100MM.FORNE</v>
      </c>
      <c r="C15214" s="141" t="s">
        <v>50710</v>
      </c>
      <c r="D15214" s="141" t="s">
        <v>27431</v>
      </c>
      <c r="I15214" s="141" t="s">
        <v>14</v>
      </c>
      <c r="J15214" s="649">
        <v>25.67</v>
      </c>
    </row>
    <row r="15215" spans="1:10" hidden="1">
      <c r="A15215" s="141" t="s">
        <v>50712</v>
      </c>
      <c r="B15215" s="141" t="str">
        <f t="shared" si="237"/>
        <v>TOMADA DE PISO,SIMPLES,EM CORPO DE ALUMINIO FUNDIDO E TAMPAEM LATAO POLIDO,10A/250V.FORNECIMENTO E COLOCACAOTOMADA DE PISO,SIMPLES,EM CORPO DE ALUMINIO FUNDIDO E TAMPATOMADA DE PISO,SIMPLES,EM CORPO DE ALUMINIO FUNDIDO E TAMPA</v>
      </c>
      <c r="C15215" s="141" t="s">
        <v>50713</v>
      </c>
      <c r="D15215" s="141" t="s">
        <v>50714</v>
      </c>
      <c r="I15215" s="141" t="s">
        <v>14</v>
      </c>
      <c r="J15215" s="649">
        <v>40.86</v>
      </c>
    </row>
    <row r="15216" spans="1:10" hidden="1">
      <c r="A15216" s="141" t="s">
        <v>50715</v>
      </c>
      <c r="B15216" s="141" t="str">
        <f t="shared" si="237"/>
        <v>TOMADA DE PISO,SIMPLES,EM CORPO DE ALUMINIO FUNDIDO E TAMPAEM LATAO POLIDO,10A/250V.FORNECIMENTO E COLOCACAOTOMADA DE PISO,SIMPLES,EM CORPO DE ALUMINIO FUNDIDO E TAMPATOMADA DE PISO,SIMPLES,EM CORPO DE ALUMINIO FUNDIDO E TAMPA</v>
      </c>
      <c r="C15216" s="141" t="s">
        <v>50713</v>
      </c>
      <c r="D15216" s="141" t="s">
        <v>50714</v>
      </c>
      <c r="I15216" s="141" t="s">
        <v>14</v>
      </c>
      <c r="J15216" s="649">
        <v>39.020000000000003</v>
      </c>
    </row>
    <row r="15217" spans="1:10" hidden="1">
      <c r="A15217" s="141" t="s">
        <v>50716</v>
      </c>
      <c r="B15217" s="141" t="str">
        <f t="shared" si="237"/>
        <v>TOMADA DUPLA DE PISO,EM CORPO DE ALUMINIO FUNDIDO E TAMPA EM LATAO POLIDO,10A/250V.FORNECIMENTO E COLOCACAOTOMADA DUPLA DE PISO,EM CORPO DE ALUMINIO FUNDIDO E TAMPA EMTOMADA DUPLA DE PISO,EM CORPO DE ALUMINIO FUNDIDO E TAMPA EM</v>
      </c>
      <c r="C15217" s="141" t="s">
        <v>50717</v>
      </c>
      <c r="D15217" s="141" t="s">
        <v>50718</v>
      </c>
      <c r="I15217" s="141" t="s">
        <v>14</v>
      </c>
      <c r="J15217" s="649">
        <v>59.91</v>
      </c>
    </row>
    <row r="15218" spans="1:10" hidden="1">
      <c r="A15218" s="141" t="s">
        <v>50719</v>
      </c>
      <c r="B15218" s="141" t="str">
        <f t="shared" si="237"/>
        <v>TOMADA DUPLA DE PISO,EM CORPO DE ALUMINIO FUNDIDO E TAMPA EM LATAO POLIDO,10A/250V.FORNECIMENTO E COLOCACAOTOMADA DUPLA DE PISO,EM CORPO DE ALUMINIO FUNDIDO E TAMPA EMTOMADA DUPLA DE PISO,EM CORPO DE ALUMINIO FUNDIDO E TAMPA EM</v>
      </c>
      <c r="C15218" s="141" t="s">
        <v>50717</v>
      </c>
      <c r="D15218" s="141" t="s">
        <v>50718</v>
      </c>
      <c r="I15218" s="141" t="s">
        <v>14</v>
      </c>
      <c r="J15218" s="649">
        <v>57.89</v>
      </c>
    </row>
    <row r="15219" spans="1:10" hidden="1">
      <c r="A15219" s="141" t="s">
        <v>50720</v>
      </c>
      <c r="B15219" s="141" t="str">
        <f t="shared" si="237"/>
        <v>INTERRUPTOR DE EMBUTIR COM 1 TECLA SIMPLES FOSFORESCENTE E PLACA.FORNECIMENTO E COLOCACAOINTERRUPTOR DE EMBUTIR COM 1 TECLA SIMPLES FOSFORESCENTE E PINTERRUPTOR DE EMBUTIR COM 1 TECLA SIMPLES FOSFORESCENTE E P</v>
      </c>
      <c r="C15219" s="141" t="s">
        <v>50721</v>
      </c>
      <c r="D15219" s="141" t="s">
        <v>50722</v>
      </c>
      <c r="I15219" s="141" t="s">
        <v>14</v>
      </c>
      <c r="J15219" s="649">
        <v>9.27</v>
      </c>
    </row>
    <row r="15220" spans="1:10" hidden="1">
      <c r="A15220" s="141" t="s">
        <v>50723</v>
      </c>
      <c r="B15220" s="141" t="str">
        <f t="shared" si="237"/>
        <v>INTERRUPTOR DE EMBUTIR COM 1 TECLA SIMPLES FOSFORESCENTE E PLACA.FORNECIMENTO E COLOCACAOINTERRUPTOR DE EMBUTIR COM 1 TECLA SIMPLES FOSFORESCENTE E PINTERRUPTOR DE EMBUTIR COM 1 TECLA SIMPLES FOSFORESCENTE E P</v>
      </c>
      <c r="C15220" s="141" t="s">
        <v>50721</v>
      </c>
      <c r="D15220" s="141" t="s">
        <v>50722</v>
      </c>
      <c r="I15220" s="141" t="s">
        <v>14</v>
      </c>
      <c r="J15220" s="649">
        <v>8.5399999999999991</v>
      </c>
    </row>
    <row r="15221" spans="1:10" hidden="1">
      <c r="A15221" s="141" t="s">
        <v>50724</v>
      </c>
      <c r="B15221" s="141" t="str">
        <f t="shared" si="237"/>
        <v>INTERRUPTOR DE EMBUTIR COM 2 TECLAS SIMPLES FOSFORESCENTES E PLACA.FORNECIMENTO E COLOCACAOINTERRUPTOR DE EMBUTIR COM 2 TECLAS SIMPLES FOSFORESCENTES EINTERRUPTOR DE EMBUTIR COM 2 TECLAS SIMPLES FOSFORESCENTES E</v>
      </c>
      <c r="C15221" s="141" t="s">
        <v>50725</v>
      </c>
      <c r="D15221" s="141" t="s">
        <v>50726</v>
      </c>
      <c r="I15221" s="141" t="s">
        <v>14</v>
      </c>
      <c r="J15221" s="649">
        <v>16.05</v>
      </c>
    </row>
    <row r="15222" spans="1:10" hidden="1">
      <c r="A15222" s="141" t="s">
        <v>50727</v>
      </c>
      <c r="B15222" s="141" t="str">
        <f t="shared" si="237"/>
        <v>INTERRUPTOR DE EMBUTIR COM 2 TECLAS SIMPLES FOSFORESCENTES E PLACA.FORNECIMENTO E COLOCACAOINTERRUPTOR DE EMBUTIR COM 2 TECLAS SIMPLES FOSFORESCENTES EINTERRUPTOR DE EMBUTIR COM 2 TECLAS SIMPLES FOSFORESCENTES E</v>
      </c>
      <c r="C15222" s="141" t="s">
        <v>50725</v>
      </c>
      <c r="D15222" s="141" t="s">
        <v>50726</v>
      </c>
      <c r="I15222" s="141" t="s">
        <v>14</v>
      </c>
      <c r="J15222" s="649">
        <v>15.13</v>
      </c>
    </row>
    <row r="15223" spans="1:10" hidden="1">
      <c r="A15223" s="141" t="s">
        <v>50728</v>
      </c>
      <c r="B15223" s="141" t="str">
        <f t="shared" si="237"/>
        <v>INTERRUPTOR DE EMBUTIR COM 3 TECLAS SIMPLES FOSFORESCENTES E PLACA.FORNECIMENTO E COLOCACAOINTERRUPTOR DE EMBUTIR COM 3 TECLAS SIMPLES FOSFORESCENTES EINTERRUPTOR DE EMBUTIR COM 3 TECLAS SIMPLES FOSFORESCENTES E</v>
      </c>
      <c r="C15223" s="141" t="s">
        <v>50729</v>
      </c>
      <c r="D15223" s="141" t="s">
        <v>50726</v>
      </c>
      <c r="I15223" s="141" t="s">
        <v>14</v>
      </c>
      <c r="J15223" s="649">
        <v>19.13</v>
      </c>
    </row>
    <row r="15224" spans="1:10" hidden="1">
      <c r="A15224" s="141" t="s">
        <v>50730</v>
      </c>
      <c r="B15224" s="141" t="str">
        <f t="shared" si="237"/>
        <v>INTERRUPTOR DE EMBUTIR COM 3 TECLAS SIMPLES FOSFORESCENTES E PLACA.FORNECIMENTO E COLOCACAOINTERRUPTOR DE EMBUTIR COM 3 TECLAS SIMPLES FOSFORESCENTES EINTERRUPTOR DE EMBUTIR COM 3 TECLAS SIMPLES FOSFORESCENTES E</v>
      </c>
      <c r="C15224" s="141" t="s">
        <v>50729</v>
      </c>
      <c r="D15224" s="141" t="s">
        <v>50726</v>
      </c>
      <c r="I15224" s="141" t="s">
        <v>14</v>
      </c>
      <c r="J15224" s="649">
        <v>18.03</v>
      </c>
    </row>
    <row r="15225" spans="1:10" hidden="1">
      <c r="A15225" s="141" t="s">
        <v>50731</v>
      </c>
      <c r="B15225" s="141" t="str">
        <f t="shared" si="237"/>
        <v>INTERRUPTOR THREE-WAY DE EMBUTIR COM TECLA FOSFORESCENTE,INCLUSIVE PLACA.FORNECIMENTO E COLOCACAOINTERRUPTOR THREE-WAY DE EMBUTIR COM TECLA FOSFORESCENTE,INCINTERRUPTOR THREE-WAY DE EMBUTIR COM TECLA FOSFORESCENTE,INC</v>
      </c>
      <c r="C15225" s="141" t="s">
        <v>50732</v>
      </c>
      <c r="D15225" s="141" t="s">
        <v>50733</v>
      </c>
      <c r="I15225" s="141" t="s">
        <v>14</v>
      </c>
      <c r="J15225" s="649">
        <v>15.05</v>
      </c>
    </row>
    <row r="15226" spans="1:10" hidden="1">
      <c r="A15226" s="141" t="s">
        <v>50734</v>
      </c>
      <c r="B15226" s="141" t="str">
        <f t="shared" si="237"/>
        <v>INTERRUPTOR THREE-WAY DE EMBUTIR COM TECLA FOSFORESCENTE,INCLUSIVE PLACA.FORNECIMENTO E COLOCACAOINTERRUPTOR THREE-WAY DE EMBUTIR COM TECLA FOSFORESCENTE,INCINTERRUPTOR THREE-WAY DE EMBUTIR COM TECLA FOSFORESCENTE,INC</v>
      </c>
      <c r="C15226" s="141" t="s">
        <v>50732</v>
      </c>
      <c r="D15226" s="141" t="s">
        <v>50733</v>
      </c>
      <c r="I15226" s="141" t="s">
        <v>14</v>
      </c>
      <c r="J15226" s="649">
        <v>13.95</v>
      </c>
    </row>
    <row r="15227" spans="1:10" hidden="1">
      <c r="A15227" s="141" t="s">
        <v>50735</v>
      </c>
      <c r="B15227" s="141" t="str">
        <f t="shared" si="237"/>
        <v>INTERRUPTOR COM 1 TECLA SIMPLES E TOMADA 2P+T,10A/250V,PADRAO BRASILEIRO,DE EMBUTIR,COM PLACA DE 4"X2".FORNECIMENTO E COINTERRUPTOR COM 1 TECLA SIMPLES E TOMADA 2P+T,10A/250V,PADRALOCACAOINTERRUPTOR COM 1 TECLA SIMPLES E TOMADA 2P+T,10A/250V,PADRA</v>
      </c>
      <c r="C15227" s="141" t="s">
        <v>50736</v>
      </c>
      <c r="D15227" s="141" t="s">
        <v>50737</v>
      </c>
      <c r="E15227" s="141" t="s">
        <v>40975</v>
      </c>
      <c r="I15227" s="141" t="s">
        <v>14</v>
      </c>
      <c r="J15227" s="649">
        <v>19.87</v>
      </c>
    </row>
    <row r="15228" spans="1:10" hidden="1">
      <c r="A15228" s="141" t="s">
        <v>50738</v>
      </c>
      <c r="B15228" s="141" t="str">
        <f t="shared" si="237"/>
        <v>INTERRUPTOR COM 1 TECLA SIMPLES E TOMADA 2P+T,10A/250V,PADRAO BRASILEIRO,DE EMBUTIR,COM PLACA DE 4"X2".FORNECIMENTO E COINTERRUPTOR COM 1 TECLA SIMPLES E TOMADA 2P+T,10A/250V,PADRALOCACAOINTERRUPTOR COM 1 TECLA SIMPLES E TOMADA 2P+T,10A/250V,PADRA</v>
      </c>
      <c r="C15228" s="141" t="s">
        <v>50736</v>
      </c>
      <c r="D15228" s="141" t="s">
        <v>50737</v>
      </c>
      <c r="E15228" s="141" t="s">
        <v>40975</v>
      </c>
      <c r="I15228" s="141" t="s">
        <v>14</v>
      </c>
      <c r="J15228" s="649">
        <v>18.399999999999999</v>
      </c>
    </row>
    <row r="15229" spans="1:10" hidden="1">
      <c r="A15229" s="141" t="s">
        <v>50739</v>
      </c>
      <c r="B15229" s="141" t="str">
        <f t="shared" si="237"/>
        <v>INTERRUPTOR COM 2 TECLAS SIMPLES E TOMADA 2P+T,10A/250V,PADRAO BRASILEIRO,DE EMBUTIR,COM PLACA DE 4"X2".FORNECIMENTO E CINTERRUPTOR COM 2 TECLAS SIMPLES E TOMADA 2P+T,10A/250V,PADROLOCACAOINTERRUPTOR COM 2 TECLAS SIMPLES E TOMADA 2P+T,10A/250V,PADR</v>
      </c>
      <c r="C15229" s="141" t="s">
        <v>50740</v>
      </c>
      <c r="D15229" s="141" t="s">
        <v>50741</v>
      </c>
      <c r="E15229" s="141" t="s">
        <v>27996</v>
      </c>
      <c r="I15229" s="141" t="s">
        <v>14</v>
      </c>
      <c r="J15229" s="649">
        <v>22.81</v>
      </c>
    </row>
    <row r="15230" spans="1:10" hidden="1">
      <c r="A15230" s="141" t="s">
        <v>50742</v>
      </c>
      <c r="B15230" s="141" t="str">
        <f t="shared" si="237"/>
        <v>INTERRUPTOR COM 2 TECLAS SIMPLES E TOMADA 2P+T,10A/250V,PADRAO BRASILEIRO,DE EMBUTIR,COM PLACA DE 4"X2".FORNECIMENTO E CINTERRUPTOR COM 2 TECLAS SIMPLES E TOMADA 2P+T,10A/250V,PADROLOCACAOINTERRUPTOR COM 2 TECLAS SIMPLES E TOMADA 2P+T,10A/250V,PADR</v>
      </c>
      <c r="C15230" s="141" t="s">
        <v>50740</v>
      </c>
      <c r="D15230" s="141" t="s">
        <v>50741</v>
      </c>
      <c r="E15230" s="141" t="s">
        <v>27996</v>
      </c>
      <c r="I15230" s="141" t="s">
        <v>14</v>
      </c>
      <c r="J15230" s="649">
        <v>21.34</v>
      </c>
    </row>
    <row r="15231" spans="1:10" hidden="1">
      <c r="A15231" s="141" t="s">
        <v>50743</v>
      </c>
      <c r="B15231" s="141" t="str">
        <f t="shared" si="237"/>
        <v>TOMADA ELETRICA 2P+T,10A/250V,PADRAO BRASILEIRO,DE EMBUTIR,COM PLACA 4"X2".FORNECIMENTO E COLOCACAO.TOMADA ELETRICA 2P+T,10A/250V,PADRAO BRASILEIRO,DE EMBUTIR,CTOMADA ELETRICA 2P+T,10A/250V,PADRAO BRASILEIRO,DE EMBUTIR,C</v>
      </c>
      <c r="C15231" s="141" t="s">
        <v>50744</v>
      </c>
      <c r="D15231" s="141" t="s">
        <v>50745</v>
      </c>
      <c r="I15231" s="141" t="s">
        <v>14</v>
      </c>
      <c r="J15231" s="649">
        <v>11.61</v>
      </c>
    </row>
    <row r="15232" spans="1:10" hidden="1">
      <c r="A15232" s="141" t="s">
        <v>50746</v>
      </c>
      <c r="B15232" s="141" t="str">
        <f t="shared" si="237"/>
        <v>TOMADA ELETRICA 2P+T,10A/250V,PADRAO BRASILEIRO,DE EMBUTIR,COM PLACA 4"X2".FORNECIMENTO E COLOCACAO.TOMADA ELETRICA 2P+T,10A/250V,PADRAO BRASILEIRO,DE EMBUTIR,CTOMADA ELETRICA 2P+T,10A/250V,PADRAO BRASILEIRO,DE EMBUTIR,C</v>
      </c>
      <c r="C15232" s="141" t="s">
        <v>50744</v>
      </c>
      <c r="D15232" s="141" t="s">
        <v>50745</v>
      </c>
      <c r="I15232" s="141" t="s">
        <v>14</v>
      </c>
      <c r="J15232" s="649">
        <v>10.88</v>
      </c>
    </row>
    <row r="15233" spans="1:10" hidden="1">
      <c r="A15233" s="141" t="s">
        <v>50747</v>
      </c>
      <c r="B15233" s="141" t="str">
        <f t="shared" si="237"/>
        <v>TOMADA ELETRICA 2P+T,20A/250V,PADRAO BRASILEIRO,DE EMBUTIR,COM PLACA 4"X2".FORNECIMENTO E COLOCACAOTOMADA ELETRICA 2P+T,20A/250V,PADRAO BRASILEIRO,DE EMBUTIR,CTOMADA ELETRICA 2P+T,20A/250V,PADRAO BRASILEIRO,DE EMBUTIR,C</v>
      </c>
      <c r="C15233" s="141" t="s">
        <v>50748</v>
      </c>
      <c r="D15233" s="141" t="s">
        <v>50749</v>
      </c>
      <c r="I15233" s="141" t="s">
        <v>14</v>
      </c>
      <c r="J15233" s="649">
        <v>12.65</v>
      </c>
    </row>
    <row r="15234" spans="1:10" hidden="1">
      <c r="A15234" s="141" t="s">
        <v>50750</v>
      </c>
      <c r="B15234" s="141" t="str">
        <f t="shared" si="237"/>
        <v>TOMADA ELETRICA 2P+T,20A/250V,PADRAO BRASILEIRO,DE EMBUTIR,COM PLACA 4"X2".FORNECIMENTO E COLOCACAOTOMADA ELETRICA 2P+T,20A/250V,PADRAO BRASILEIRO,DE EMBUTIR,CTOMADA ELETRICA 2P+T,20A/250V,PADRAO BRASILEIRO,DE EMBUTIR,C</v>
      </c>
      <c r="C15234" s="141" t="s">
        <v>50748</v>
      </c>
      <c r="D15234" s="141" t="s">
        <v>50749</v>
      </c>
      <c r="I15234" s="141" t="s">
        <v>14</v>
      </c>
      <c r="J15234" s="649">
        <v>11.92</v>
      </c>
    </row>
    <row r="15235" spans="1:10" hidden="1">
      <c r="A15235" s="141" t="s">
        <v>50751</v>
      </c>
      <c r="B15235" s="141" t="str">
        <f t="shared" ref="B15235:B15298" si="238">C15235&amp;D15235&amp;C15235&amp;E15235&amp;F15235&amp;G15235&amp;H15235&amp;C15235</f>
        <v>TOMADA ELETRICA 2P+T,10A/250V,PADRAO BRASILEIRO,DE SOBREPOR.FORNECIMENTO E COLOCACAOTOMADA ELETRICA 2P+T,10A/250V,PADRAO BRASILEIRO,DE SOBREPOR.TOMADA ELETRICA 2P+T,10A/250V,PADRAO BRASILEIRO,DE SOBREPOR.</v>
      </c>
      <c r="C15235" s="141" t="s">
        <v>50752</v>
      </c>
      <c r="D15235" s="141" t="s">
        <v>27950</v>
      </c>
      <c r="I15235" s="141" t="s">
        <v>14</v>
      </c>
      <c r="J15235" s="649">
        <v>9.98</v>
      </c>
    </row>
    <row r="15236" spans="1:10" hidden="1">
      <c r="A15236" s="141" t="s">
        <v>50753</v>
      </c>
      <c r="B15236" s="141" t="str">
        <f t="shared" si="238"/>
        <v>TOMADA ELETRICA 2P+T,10A/250V,PADRAO BRASILEIRO,DE SOBREPOR.FORNECIMENTO E COLOCACAOTOMADA ELETRICA 2P+T,10A/250V,PADRAO BRASILEIRO,DE SOBREPOR.TOMADA ELETRICA 2P+T,10A/250V,PADRAO BRASILEIRO,DE SOBREPOR.</v>
      </c>
      <c r="C15236" s="141" t="s">
        <v>50752</v>
      </c>
      <c r="D15236" s="141" t="s">
        <v>27950</v>
      </c>
      <c r="I15236" s="141" t="s">
        <v>14</v>
      </c>
      <c r="J15236" s="649">
        <v>9.25</v>
      </c>
    </row>
    <row r="15237" spans="1:10" hidden="1">
      <c r="A15237" s="141" t="s">
        <v>50754</v>
      </c>
      <c r="B15237" s="141" t="str">
        <f t="shared" si="238"/>
        <v>TOMADA ELETRICA 2P+T,20A/250V,PADRAO BRASILEIRO,DE SOBREPOR.FORNECIMENTO E COLOCACAOTOMADA ELETRICA 2P+T,20A/250V,PADRAO BRASILEIRO,DE SOBREPOR.TOMADA ELETRICA 2P+T,20A/250V,PADRAO BRASILEIRO,DE SOBREPOR.</v>
      </c>
      <c r="C15237" s="141" t="s">
        <v>50755</v>
      </c>
      <c r="D15237" s="141" t="s">
        <v>27950</v>
      </c>
      <c r="I15237" s="141" t="s">
        <v>14</v>
      </c>
      <c r="J15237" s="649">
        <v>11.77</v>
      </c>
    </row>
    <row r="15238" spans="1:10" hidden="1">
      <c r="A15238" s="141" t="s">
        <v>50756</v>
      </c>
      <c r="B15238" s="141" t="str">
        <f t="shared" si="238"/>
        <v>TOMADA ELETRICA 2P+T,20A/250V,PADRAO BRASILEIRO,DE SOBREPOR.FORNECIMENTO E COLOCACAOTOMADA ELETRICA 2P+T,20A/250V,PADRAO BRASILEIRO,DE SOBREPOR.TOMADA ELETRICA 2P+T,20A/250V,PADRAO BRASILEIRO,DE SOBREPOR.</v>
      </c>
      <c r="C15238" s="141" t="s">
        <v>50755</v>
      </c>
      <c r="D15238" s="141" t="s">
        <v>27950</v>
      </c>
      <c r="I15238" s="141" t="s">
        <v>14</v>
      </c>
      <c r="J15238" s="649">
        <v>11.04</v>
      </c>
    </row>
    <row r="15239" spans="1:10" hidden="1">
      <c r="A15239" s="141" t="s">
        <v>50757</v>
      </c>
      <c r="B15239" s="141" t="str">
        <f t="shared" si="238"/>
        <v>TOMADA DE BAQUELITE,DE SOBREPOR,REVESTIDA DE BORRACHA,TRIPOLAR 15A.FORNECIMENTO E COLOCACAOTOMADA DE BAQUELITE,DE SOBREPOR,REVESTIDA DE BORRACHA,TRIPOLTOMADA DE BAQUELITE,DE SOBREPOR,REVESTIDA DE BORRACHA,TRIPOL</v>
      </c>
      <c r="C15239" s="141" t="s">
        <v>50758</v>
      </c>
      <c r="D15239" s="141" t="s">
        <v>50759</v>
      </c>
      <c r="I15239" s="141" t="s">
        <v>14</v>
      </c>
      <c r="J15239" s="649">
        <v>35.65</v>
      </c>
    </row>
    <row r="15240" spans="1:10" hidden="1">
      <c r="A15240" s="141" t="s">
        <v>50760</v>
      </c>
      <c r="B15240" s="141" t="str">
        <f t="shared" si="238"/>
        <v>TOMADA DE BAQUELITE,DE SOBREPOR,REVESTIDA DE BORRACHA,TRIPOLAR 15A.FORNECIMENTO E COLOCACAOTOMADA DE BAQUELITE,DE SOBREPOR,REVESTIDA DE BORRACHA,TRIPOLTOMADA DE BAQUELITE,DE SOBREPOR,REVESTIDA DE BORRACHA,TRIPOL</v>
      </c>
      <c r="C15240" s="141" t="s">
        <v>50758</v>
      </c>
      <c r="D15240" s="141" t="s">
        <v>50759</v>
      </c>
      <c r="I15240" s="141" t="s">
        <v>14</v>
      </c>
      <c r="J15240" s="649">
        <v>31.97</v>
      </c>
    </row>
    <row r="15241" spans="1:10" hidden="1">
      <c r="A15241" s="141" t="s">
        <v>50761</v>
      </c>
      <c r="B15241" s="141" t="str">
        <f t="shared" si="238"/>
        <v>TOMADA ELETRICA 2P+T,20A/250V,PADRAO BRASILEIRO,DE EMBUTIR,COM PLACA 4"X2",INCLUSIVE CAIXA DE DISTRIBUICAO E 2 DISJUNTORTOMADA ELETRICA 2P+T,20A/250V,PADRAO BRASILEIRO,DE EMBUTIR,CES MONOFASICOS DE 10 A 30A.FORNECIMENTO E COLOCACAOTOMADA ELETRICA 2P+T,20A/250V,PADRAO BRASILEIRO,DE EMBUTIR,C</v>
      </c>
      <c r="C15241" s="141" t="s">
        <v>50748</v>
      </c>
      <c r="D15241" s="141" t="s">
        <v>50762</v>
      </c>
      <c r="E15241" s="141" t="s">
        <v>50763</v>
      </c>
      <c r="I15241" s="141" t="s">
        <v>14</v>
      </c>
      <c r="J15241" s="649">
        <v>92.31</v>
      </c>
    </row>
    <row r="15242" spans="1:10" hidden="1">
      <c r="A15242" s="141" t="s">
        <v>50764</v>
      </c>
      <c r="B15242" s="141" t="str">
        <f t="shared" si="238"/>
        <v>TOMADA ELETRICA 2P+T,20A/250V,PADRAO BRASILEIRO,DE EMBUTIR,COM PLACA 4"X2",INCLUSIVE CAIXA DE DISTRIBUICAO E 2 DISJUNTORTOMADA ELETRICA 2P+T,20A/250V,PADRAO BRASILEIRO,DE EMBUTIR,CES MONOFASICOS DE 10 A 30A.FORNECIMENTO E COLOCACAOTOMADA ELETRICA 2P+T,20A/250V,PADRAO BRASILEIRO,DE EMBUTIR,C</v>
      </c>
      <c r="C15242" s="141" t="s">
        <v>50748</v>
      </c>
      <c r="D15242" s="141" t="s">
        <v>50762</v>
      </c>
      <c r="E15242" s="141" t="s">
        <v>50763</v>
      </c>
      <c r="I15242" s="141" t="s">
        <v>14</v>
      </c>
      <c r="J15242" s="649">
        <v>85.97</v>
      </c>
    </row>
    <row r="15243" spans="1:10" hidden="1">
      <c r="A15243" s="141" t="s">
        <v>50765</v>
      </c>
      <c r="B15243" s="141" t="str">
        <f t="shared" si="238"/>
        <v>TOMADA 4 PINOS,DE SOBREPOR,COMPLETA,PARA TELEFONE.FORNECIMENTO E COLOCACAOTOMADA 4 PINOS,DE SOBREPOR,COMPLETA,PARA TELEFONE.FORNECIMENTOMADA 4 PINOS,DE SOBREPOR,COMPLETA,PARA TELEFONE.FORNECIMEN</v>
      </c>
      <c r="C15243" s="141" t="s">
        <v>50766</v>
      </c>
      <c r="D15243" s="141" t="s">
        <v>27530</v>
      </c>
      <c r="I15243" s="141" t="s">
        <v>14</v>
      </c>
      <c r="J15243" s="649">
        <v>14.67</v>
      </c>
    </row>
    <row r="15244" spans="1:10" hidden="1">
      <c r="A15244" s="141" t="s">
        <v>50767</v>
      </c>
      <c r="B15244" s="141" t="str">
        <f t="shared" si="238"/>
        <v>TOMADA 4 PINOS,DE SOBREPOR,COMPLETA,PARA TELEFONE.FORNECIMENTO E COLOCACAOTOMADA 4 PINOS,DE SOBREPOR,COMPLETA,PARA TELEFONE.FORNECIMENTOMADA 4 PINOS,DE SOBREPOR,COMPLETA,PARA TELEFONE.FORNECIMEN</v>
      </c>
      <c r="C15244" s="141" t="s">
        <v>50766</v>
      </c>
      <c r="D15244" s="141" t="s">
        <v>27530</v>
      </c>
      <c r="I15244" s="141" t="s">
        <v>14</v>
      </c>
      <c r="J15244" s="649">
        <v>13.94</v>
      </c>
    </row>
    <row r="15245" spans="1:10" hidden="1">
      <c r="A15245" s="141" t="s">
        <v>50768</v>
      </c>
      <c r="B15245" s="141" t="str">
        <f t="shared" si="238"/>
        <v>TOMADA 4 PINOS,DE EMBUTIR,COMPLETA,PARA TELEFONE.FORNECIMENTO E COLOCACAOTOMADA 4 PINOS,DE EMBUTIR,COMPLETA,PARA TELEFONE.FORNECIMENTTOMADA 4 PINOS,DE EMBUTIR,COMPLETA,PARA TELEFONE.FORNECIMENT</v>
      </c>
      <c r="C15245" s="141" t="s">
        <v>50769</v>
      </c>
      <c r="D15245" s="141" t="s">
        <v>27791</v>
      </c>
      <c r="I15245" s="141" t="s">
        <v>14</v>
      </c>
      <c r="J15245" s="649">
        <v>13.99</v>
      </c>
    </row>
    <row r="15246" spans="1:10" hidden="1">
      <c r="A15246" s="141" t="s">
        <v>50770</v>
      </c>
      <c r="B15246" s="141" t="str">
        <f t="shared" si="238"/>
        <v>TOMADA 4 PINOS,DE EMBUTIR,COMPLETA,PARA TELEFONE.FORNECIMENTO E COLOCACAOTOMADA 4 PINOS,DE EMBUTIR,COMPLETA,PARA TELEFONE.FORNECIMENTTOMADA 4 PINOS,DE EMBUTIR,COMPLETA,PARA TELEFONE.FORNECIMENT</v>
      </c>
      <c r="C15246" s="141" t="s">
        <v>50769</v>
      </c>
      <c r="D15246" s="141" t="s">
        <v>27791</v>
      </c>
      <c r="I15246" s="141" t="s">
        <v>14</v>
      </c>
      <c r="J15246" s="649">
        <v>13.26</v>
      </c>
    </row>
    <row r="15247" spans="1:10" hidden="1">
      <c r="A15247" s="141" t="s">
        <v>50771</v>
      </c>
      <c r="B15247" s="141" t="str">
        <f t="shared" si="238"/>
        <v>ESPELHO PLASTICO 4"X2".FORNECIMENTO E COLOCACAOESPELHO PLASTICO 4"X2".FORNECIMENTO E COLOCACAOESPELHO PLASTICO 4"X2".FORNECIMENTO E COLOCACAO</v>
      </c>
      <c r="C15247" s="141" t="s">
        <v>50772</v>
      </c>
      <c r="I15247" s="141" t="s">
        <v>14</v>
      </c>
      <c r="J15247" s="649">
        <v>2.78</v>
      </c>
    </row>
    <row r="15248" spans="1:10" hidden="1">
      <c r="A15248" s="141" t="s">
        <v>50773</v>
      </c>
      <c r="B15248" s="141" t="str">
        <f t="shared" si="238"/>
        <v>ESPELHO PLASTICO 4"X2".FORNECIMENTO E COLOCACAOESPELHO PLASTICO 4"X2".FORNECIMENTO E COLOCACAOESPELHO PLASTICO 4"X2".FORNECIMENTO E COLOCACAO</v>
      </c>
      <c r="C15248" s="141" t="s">
        <v>50772</v>
      </c>
      <c r="I15248" s="141" t="s">
        <v>14</v>
      </c>
      <c r="J15248" s="649">
        <v>2.67</v>
      </c>
    </row>
    <row r="15249" spans="1:10" hidden="1">
      <c r="A15249" s="141" t="s">
        <v>50774</v>
      </c>
      <c r="B15249" s="141" t="str">
        <f t="shared" si="238"/>
        <v>TOMADA TIPO RJ11,DE SOBREPOR,COMPLETA,PARA TELEFONE.FORNECIMENTO E COLOCACAOTOMADA TIPO RJ11,DE SOBREPOR,COMPLETA,PARA TELEFONE.FORNECIMTOMADA TIPO RJ11,DE SOBREPOR,COMPLETA,PARA TELEFONE.FORNECIM</v>
      </c>
      <c r="C15249" s="141" t="s">
        <v>50775</v>
      </c>
      <c r="D15249" s="141" t="s">
        <v>27162</v>
      </c>
      <c r="I15249" s="141" t="s">
        <v>14</v>
      </c>
      <c r="J15249" s="649">
        <v>11.45</v>
      </c>
    </row>
    <row r="15250" spans="1:10" hidden="1">
      <c r="A15250" s="141" t="s">
        <v>50776</v>
      </c>
      <c r="B15250" s="141" t="str">
        <f t="shared" si="238"/>
        <v>TOMADA TIPO RJ11,DE SOBREPOR,COMPLETA,PARA TELEFONE.FORNECIMENTO E COLOCACAOTOMADA TIPO RJ11,DE SOBREPOR,COMPLETA,PARA TELEFONE.FORNECIMTOMADA TIPO RJ11,DE SOBREPOR,COMPLETA,PARA TELEFONE.FORNECIM</v>
      </c>
      <c r="C15250" s="141" t="s">
        <v>50775</v>
      </c>
      <c r="D15250" s="141" t="s">
        <v>27162</v>
      </c>
      <c r="I15250" s="141" t="s">
        <v>14</v>
      </c>
      <c r="J15250" s="649">
        <v>10.72</v>
      </c>
    </row>
    <row r="15251" spans="1:10" hidden="1">
      <c r="A15251" s="141" t="s">
        <v>50777</v>
      </c>
      <c r="B15251" s="141" t="str">
        <f t="shared" si="238"/>
        <v>TOMADA TIPO RJ11,DE EMBUTIR,COMPLETA,PARA TELEFONE.FORNECIMENTO E COLOCACAOTOMADA TIPO RJ11,DE EMBUTIR,COMPLETA,PARA TELEFONE.FORNECIMETOMADA TIPO RJ11,DE EMBUTIR,COMPLETA,PARA TELEFONE.FORNECIME</v>
      </c>
      <c r="C15251" s="141" t="s">
        <v>50778</v>
      </c>
      <c r="D15251" s="141" t="s">
        <v>43422</v>
      </c>
      <c r="I15251" s="141" t="s">
        <v>14</v>
      </c>
      <c r="J15251" s="649">
        <v>12.47</v>
      </c>
    </row>
    <row r="15252" spans="1:10" hidden="1">
      <c r="A15252" s="141" t="s">
        <v>50779</v>
      </c>
      <c r="B15252" s="141" t="str">
        <f t="shared" si="238"/>
        <v>TOMADA TIPO RJ11,DE EMBUTIR,COMPLETA,PARA TELEFONE.FORNECIMENTO E COLOCACAOTOMADA TIPO RJ11,DE EMBUTIR,COMPLETA,PARA TELEFONE.FORNECIMETOMADA TIPO RJ11,DE EMBUTIR,COMPLETA,PARA TELEFONE.FORNECIME</v>
      </c>
      <c r="C15252" s="141" t="s">
        <v>50778</v>
      </c>
      <c r="D15252" s="141" t="s">
        <v>43422</v>
      </c>
      <c r="I15252" s="141" t="s">
        <v>14</v>
      </c>
      <c r="J15252" s="649">
        <v>11.74</v>
      </c>
    </row>
    <row r="15253" spans="1:10" hidden="1">
      <c r="A15253" s="141" t="s">
        <v>50780</v>
      </c>
      <c r="B15253" s="141" t="str">
        <f t="shared" si="238"/>
        <v>TOMADA TIPO RJ45,DE SOBREPOR,COMPLETA,PARA LOGICA.FORNECIMENTO E COLOCACAOTOMADA TIPO RJ45,DE SOBREPOR,COMPLETA,PARA LOGICA.FORNECIMENTOMADA TIPO RJ45,DE SOBREPOR,COMPLETA,PARA LOGICA.FORNECIMEN</v>
      </c>
      <c r="C15253" s="141" t="s">
        <v>50781</v>
      </c>
      <c r="D15253" s="141" t="s">
        <v>27530</v>
      </c>
      <c r="I15253" s="141" t="s">
        <v>14</v>
      </c>
      <c r="J15253" s="649">
        <v>29.09</v>
      </c>
    </row>
    <row r="15254" spans="1:10" hidden="1">
      <c r="A15254" s="141" t="s">
        <v>50782</v>
      </c>
      <c r="B15254" s="141" t="str">
        <f t="shared" si="238"/>
        <v>TOMADA TIPO RJ45,DE SOBREPOR,COMPLETA,PARA LOGICA.FORNECIMENTO E COLOCACAOTOMADA TIPO RJ45,DE SOBREPOR,COMPLETA,PARA LOGICA.FORNECIMENTOMADA TIPO RJ45,DE SOBREPOR,COMPLETA,PARA LOGICA.FORNECIMEN</v>
      </c>
      <c r="C15254" s="141" t="s">
        <v>50781</v>
      </c>
      <c r="D15254" s="141" t="s">
        <v>27530</v>
      </c>
      <c r="I15254" s="141" t="s">
        <v>14</v>
      </c>
      <c r="J15254" s="649">
        <v>28.36</v>
      </c>
    </row>
    <row r="15255" spans="1:10" hidden="1">
      <c r="A15255" s="141" t="s">
        <v>50783</v>
      </c>
      <c r="B15255" s="141" t="str">
        <f t="shared" si="238"/>
        <v>TOMADA TIPO RJ45,DE EMBUTIR,COMPLETA,PARA LOGICA.FORNECIMENTO E COLOCACAOTOMADA TIPO RJ45,DE EMBUTIR,COMPLETA,PARA LOGICA.FORNECIMENTTOMADA TIPO RJ45,DE EMBUTIR,COMPLETA,PARA LOGICA.FORNECIMENT</v>
      </c>
      <c r="C15255" s="141" t="s">
        <v>50784</v>
      </c>
      <c r="D15255" s="141" t="s">
        <v>27791</v>
      </c>
      <c r="I15255" s="141" t="s">
        <v>14</v>
      </c>
      <c r="J15255" s="649">
        <v>24.25</v>
      </c>
    </row>
    <row r="15256" spans="1:10" hidden="1">
      <c r="A15256" s="141" t="s">
        <v>50785</v>
      </c>
      <c r="B15256" s="141" t="str">
        <f t="shared" si="238"/>
        <v>TOMADA TIPO RJ45,DE EMBUTIR,COMPLETA,PARA LOGICA.FORNECIMENTO E COLOCACAOTOMADA TIPO RJ45,DE EMBUTIR,COMPLETA,PARA LOGICA.FORNECIMENTTOMADA TIPO RJ45,DE EMBUTIR,COMPLETA,PARA LOGICA.FORNECIMENT</v>
      </c>
      <c r="C15256" s="141" t="s">
        <v>50784</v>
      </c>
      <c r="D15256" s="141" t="s">
        <v>27791</v>
      </c>
      <c r="I15256" s="141" t="s">
        <v>14</v>
      </c>
      <c r="J15256" s="649">
        <v>23.52</v>
      </c>
    </row>
    <row r="15257" spans="1:10" hidden="1">
      <c r="A15257" s="141" t="s">
        <v>50786</v>
      </c>
      <c r="B15257" s="141" t="str">
        <f t="shared" si="238"/>
        <v>TOMADA COAXIAL,DE SOBREPOR,COMPLETA,PARA ANTENA DE TV.FORNECIMENTO E COLOCACAOTOMADA COAXIAL,DE SOBREPOR,COMPLETA,PARA ANTENA DE TV.FORNECTOMADA COAXIAL,DE SOBREPOR,COMPLETA,PARA ANTENA DE TV.FORNEC</v>
      </c>
      <c r="C15257" s="141" t="s">
        <v>50787</v>
      </c>
      <c r="D15257" s="141" t="s">
        <v>27420</v>
      </c>
      <c r="I15257" s="141" t="s">
        <v>14</v>
      </c>
      <c r="J15257" s="649">
        <v>14.12</v>
      </c>
    </row>
    <row r="15258" spans="1:10" hidden="1">
      <c r="A15258" s="141" t="s">
        <v>50788</v>
      </c>
      <c r="B15258" s="141" t="str">
        <f t="shared" si="238"/>
        <v>TOMADA COAXIAL,DE SOBREPOR,COMPLETA,PARA ANTENA DE TV.FORNECIMENTO E COLOCACAOTOMADA COAXIAL,DE SOBREPOR,COMPLETA,PARA ANTENA DE TV.FORNECTOMADA COAXIAL,DE SOBREPOR,COMPLETA,PARA ANTENA DE TV.FORNEC</v>
      </c>
      <c r="C15258" s="141" t="s">
        <v>50787</v>
      </c>
      <c r="D15258" s="141" t="s">
        <v>27420</v>
      </c>
      <c r="I15258" s="141" t="s">
        <v>14</v>
      </c>
      <c r="J15258" s="649">
        <v>13.39</v>
      </c>
    </row>
    <row r="15259" spans="1:10" hidden="1">
      <c r="A15259" s="141" t="s">
        <v>50789</v>
      </c>
      <c r="B15259" s="141" t="str">
        <f t="shared" si="238"/>
        <v>TOMADA COAXIAL,DE EMBUTIR,COMPLETA,PARA ANTENA DE TV.FORNECIMENTO E COLOCACAOTOMADA COAXIAL,DE EMBUTIR,COMPLETA,PARA ANTENA DE TV.FORNECITOMADA COAXIAL,DE EMBUTIR,COMPLETA,PARA ANTENA DE TV.FORNECI</v>
      </c>
      <c r="C15259" s="141" t="s">
        <v>50790</v>
      </c>
      <c r="D15259" s="141" t="s">
        <v>24457</v>
      </c>
      <c r="I15259" s="141" t="s">
        <v>14</v>
      </c>
      <c r="J15259" s="649">
        <v>13.87</v>
      </c>
    </row>
    <row r="15260" spans="1:10" hidden="1">
      <c r="A15260" s="141" t="s">
        <v>50791</v>
      </c>
      <c r="B15260" s="141" t="str">
        <f t="shared" si="238"/>
        <v>TOMADA COAXIAL,DE EMBUTIR,COMPLETA,PARA ANTENA DE TV.FORNECIMENTO E COLOCACAOTOMADA COAXIAL,DE EMBUTIR,COMPLETA,PARA ANTENA DE TV.FORNECITOMADA COAXIAL,DE EMBUTIR,COMPLETA,PARA ANTENA DE TV.FORNECI</v>
      </c>
      <c r="C15260" s="141" t="s">
        <v>50790</v>
      </c>
      <c r="D15260" s="141" t="s">
        <v>24457</v>
      </c>
      <c r="I15260" s="141" t="s">
        <v>14</v>
      </c>
      <c r="J15260" s="649">
        <v>13.14</v>
      </c>
    </row>
    <row r="15261" spans="1:10" hidden="1">
      <c r="A15261" s="141" t="s">
        <v>50792</v>
      </c>
      <c r="B15261" s="141" t="str">
        <f t="shared" si="238"/>
        <v>RECEPTACULO DE LOUCA PARA PENDENTE.FORNECIMENTO E COLOCACAORECEPTACULO DE LOUCA PARA PENDENTE.FORNECIMENTO E COLOCACAORECEPTACULO DE LOUCA PARA PENDENTE.FORNECIMENTO E COLOCACAO</v>
      </c>
      <c r="C15261" s="141" t="s">
        <v>50793</v>
      </c>
      <c r="I15261" s="141" t="s">
        <v>14</v>
      </c>
      <c r="J15261" s="649">
        <v>6.89</v>
      </c>
    </row>
    <row r="15262" spans="1:10" hidden="1">
      <c r="A15262" s="141" t="s">
        <v>50794</v>
      </c>
      <c r="B15262" s="141" t="str">
        <f t="shared" si="238"/>
        <v>RECEPTACULO DE LOUCA PARA PENDENTE.FORNECIMENTO E COLOCACAORECEPTACULO DE LOUCA PARA PENDENTE.FORNECIMENTO E COLOCACAORECEPTACULO DE LOUCA PARA PENDENTE.FORNECIMENTO E COLOCACAO</v>
      </c>
      <c r="C15262" s="141" t="s">
        <v>50793</v>
      </c>
      <c r="I15262" s="141" t="s">
        <v>14</v>
      </c>
      <c r="J15262" s="649">
        <v>6.34</v>
      </c>
    </row>
    <row r="15263" spans="1:10" hidden="1">
      <c r="A15263" s="141" t="s">
        <v>50795</v>
      </c>
      <c r="B15263" s="141" t="str">
        <f t="shared" si="238"/>
        <v>LAMPADA INCANDESCENTE HALOGENA,DE 50W-12V.FORNECIMENTO E COLOCACAOLAMPADA INCANDESCENTE HALOGENA,DE 50W-12V.FORNECIMENTO E COLLAMPADA INCANDESCENTE HALOGENA,DE 50W-12V.FORNECIMENTO E COL</v>
      </c>
      <c r="C15263" s="141" t="s">
        <v>50796</v>
      </c>
      <c r="D15263" s="141" t="s">
        <v>27815</v>
      </c>
      <c r="I15263" s="141" t="s">
        <v>14</v>
      </c>
      <c r="J15263" s="649">
        <v>11.16</v>
      </c>
    </row>
    <row r="15264" spans="1:10" hidden="1">
      <c r="A15264" s="141" t="s">
        <v>50797</v>
      </c>
      <c r="B15264" s="141" t="str">
        <f t="shared" si="238"/>
        <v>LAMPADA INCANDESCENTE HALOGENA,DE 50W-12V.FORNECIMENTO E COLOCACAOLAMPADA INCANDESCENTE HALOGENA,DE 50W-12V.FORNECIMENTO E COLLAMPADA INCANDESCENTE HALOGENA,DE 50W-12V.FORNECIMENTO E COL</v>
      </c>
      <c r="C15264" s="141" t="s">
        <v>50796</v>
      </c>
      <c r="D15264" s="141" t="s">
        <v>27815</v>
      </c>
      <c r="I15264" s="141" t="s">
        <v>14</v>
      </c>
      <c r="J15264" s="649">
        <v>10.98</v>
      </c>
    </row>
    <row r="15265" spans="1:10" hidden="1">
      <c r="A15265" s="141" t="s">
        <v>50798</v>
      </c>
      <c r="B15265" s="141" t="str">
        <f t="shared" si="238"/>
        <v>LAMPADA INCANDESCENTE HALOGENA,DE 20W-12V.FORNECIMENTO E COLOCACAOLAMPADA INCANDESCENTE HALOGENA,DE 20W-12V.FORNECIMENTO E COLLAMPADA INCANDESCENTE HALOGENA,DE 20W-12V.FORNECIMENTO E COL</v>
      </c>
      <c r="C15265" s="141" t="s">
        <v>50799</v>
      </c>
      <c r="D15265" s="141" t="s">
        <v>27815</v>
      </c>
      <c r="I15265" s="141" t="s">
        <v>14</v>
      </c>
      <c r="J15265" s="649">
        <v>7.57</v>
      </c>
    </row>
    <row r="15266" spans="1:10" hidden="1">
      <c r="A15266" s="141" t="s">
        <v>50800</v>
      </c>
      <c r="B15266" s="141" t="str">
        <f t="shared" si="238"/>
        <v>LAMPADA INCANDESCENTE HALOGENA,DE 20W-12V.FORNECIMENTO E COLOCACAOLAMPADA INCANDESCENTE HALOGENA,DE 20W-12V.FORNECIMENTO E COLLAMPADA INCANDESCENTE HALOGENA,DE 20W-12V.FORNECIMENTO E COL</v>
      </c>
      <c r="C15266" s="141" t="s">
        <v>50799</v>
      </c>
      <c r="D15266" s="141" t="s">
        <v>27815</v>
      </c>
      <c r="I15266" s="141" t="s">
        <v>14</v>
      </c>
      <c r="J15266" s="649">
        <v>7.39</v>
      </c>
    </row>
    <row r="15267" spans="1:10" hidden="1">
      <c r="A15267" s="141" t="s">
        <v>50801</v>
      </c>
      <c r="B15267" s="141" t="str">
        <f t="shared" si="238"/>
        <v>LAMPADA FLUORESCENTE TUBULAR,DE 40W.FORNECIMENTO E COLOCACAOLAMPADA FLUORESCENTE TUBULAR,DE 40W.FORNECIMENTO E COLOCACAOLAMPADA FLUORESCENTE TUBULAR,DE 40W.FORNECIMENTO E COLOCACAO</v>
      </c>
      <c r="C15267" s="141" t="s">
        <v>50802</v>
      </c>
      <c r="I15267" s="141" t="s">
        <v>14</v>
      </c>
      <c r="J15267" s="649">
        <v>15.51</v>
      </c>
    </row>
    <row r="15268" spans="1:10" hidden="1">
      <c r="A15268" s="141" t="s">
        <v>50803</v>
      </c>
      <c r="B15268" s="141" t="str">
        <f t="shared" si="238"/>
        <v>LAMPADA FLUORESCENTE TUBULAR,DE 40W.FORNECIMENTO E COLOCACAOLAMPADA FLUORESCENTE TUBULAR,DE 40W.FORNECIMENTO E COLOCACAOLAMPADA FLUORESCENTE TUBULAR,DE 40W.FORNECIMENTO E COLOCACAO</v>
      </c>
      <c r="C15268" s="141" t="s">
        <v>50802</v>
      </c>
      <c r="I15268" s="141" t="s">
        <v>14</v>
      </c>
      <c r="J15268" s="649">
        <v>15.14</v>
      </c>
    </row>
    <row r="15269" spans="1:10" hidden="1">
      <c r="A15269" s="141" t="s">
        <v>50804</v>
      </c>
      <c r="B15269" s="141" t="str">
        <f t="shared" si="238"/>
        <v>LAMPADA FLUORESCENTE TUBULAR,DE 32W.FORNECIMENTO E COLOCACAOLAMPADA FLUORESCENTE TUBULAR,DE 32W.FORNECIMENTO E COLOCACAOLAMPADA FLUORESCENTE TUBULAR,DE 32W.FORNECIMENTO E COLOCACAO</v>
      </c>
      <c r="C15269" s="141" t="s">
        <v>50805</v>
      </c>
      <c r="I15269" s="141" t="s">
        <v>14</v>
      </c>
      <c r="J15269" s="649">
        <v>16.13</v>
      </c>
    </row>
    <row r="15270" spans="1:10" hidden="1">
      <c r="A15270" s="141" t="s">
        <v>50806</v>
      </c>
      <c r="B15270" s="141" t="str">
        <f t="shared" si="238"/>
        <v>LAMPADA FLUORESCENTE TUBULAR,DE 32W.FORNECIMENTO E COLOCACAOLAMPADA FLUORESCENTE TUBULAR,DE 32W.FORNECIMENTO E COLOCACAOLAMPADA FLUORESCENTE TUBULAR,DE 32W.FORNECIMENTO E COLOCACAO</v>
      </c>
      <c r="C15270" s="141" t="s">
        <v>50805</v>
      </c>
      <c r="I15270" s="141" t="s">
        <v>14</v>
      </c>
      <c r="J15270" s="649">
        <v>15.76</v>
      </c>
    </row>
    <row r="15271" spans="1:10" hidden="1">
      <c r="A15271" s="141" t="s">
        <v>50807</v>
      </c>
      <c r="B15271" s="141" t="str">
        <f t="shared" si="238"/>
        <v>LAMPADA FLUORESCENTE TUBULAR,DE 20W.FORNECIMENTO E COLOCACAOLAMPADA FLUORESCENTE TUBULAR,DE 20W.FORNECIMENTO E COLOCACAOLAMPADA FLUORESCENTE TUBULAR,DE 20W.FORNECIMENTO E COLOCACAO</v>
      </c>
      <c r="C15271" s="141" t="s">
        <v>50808</v>
      </c>
      <c r="I15271" s="141" t="s">
        <v>14</v>
      </c>
      <c r="J15271" s="649">
        <v>15.51</v>
      </c>
    </row>
    <row r="15272" spans="1:10" hidden="1">
      <c r="A15272" s="141" t="s">
        <v>50809</v>
      </c>
      <c r="B15272" s="141" t="str">
        <f t="shared" si="238"/>
        <v>LAMPADA FLUORESCENTE TUBULAR,DE 20W.FORNECIMENTO E COLOCACAOLAMPADA FLUORESCENTE TUBULAR,DE 20W.FORNECIMENTO E COLOCACAOLAMPADA FLUORESCENTE TUBULAR,DE 20W.FORNECIMENTO E COLOCACAO</v>
      </c>
      <c r="C15272" s="141" t="s">
        <v>50808</v>
      </c>
      <c r="I15272" s="141" t="s">
        <v>14</v>
      </c>
      <c r="J15272" s="649">
        <v>15.14</v>
      </c>
    </row>
    <row r="15273" spans="1:10" hidden="1">
      <c r="A15273" s="141" t="s">
        <v>50810</v>
      </c>
      <c r="B15273" s="141" t="str">
        <f t="shared" si="238"/>
        <v>LAMPADA FLUORESCENTE TUBULAR,DE 18W.FORNECIMENTO E COLOCACAOLAMPADA FLUORESCENTE TUBULAR,DE 18W.FORNECIMENTO E COLOCACAOLAMPADA FLUORESCENTE TUBULAR,DE 18W.FORNECIMENTO E COLOCACAO</v>
      </c>
      <c r="C15273" s="141" t="s">
        <v>50811</v>
      </c>
      <c r="I15273" s="141" t="s">
        <v>14</v>
      </c>
      <c r="J15273" s="649">
        <v>15.22</v>
      </c>
    </row>
    <row r="15274" spans="1:10" hidden="1">
      <c r="A15274" s="141" t="s">
        <v>50812</v>
      </c>
      <c r="B15274" s="141" t="str">
        <f t="shared" si="238"/>
        <v>LAMPADA FLUORESCENTE TUBULAR,DE 18W.FORNECIMENTO E COLOCACAOLAMPADA FLUORESCENTE TUBULAR,DE 18W.FORNECIMENTO E COLOCACAOLAMPADA FLUORESCENTE TUBULAR,DE 18W.FORNECIMENTO E COLOCACAO</v>
      </c>
      <c r="C15274" s="141" t="s">
        <v>50811</v>
      </c>
      <c r="I15274" s="141" t="s">
        <v>14</v>
      </c>
      <c r="J15274" s="649">
        <v>14.85</v>
      </c>
    </row>
    <row r="15275" spans="1:10" hidden="1">
      <c r="A15275" s="141" t="s">
        <v>50813</v>
      </c>
      <c r="B15275" s="141" t="str">
        <f t="shared" si="238"/>
        <v>LAMPADA FLUORESCENTE TUBULAR,DE 16W.FORNECIMENTO E COLOCACAOLAMPADA FLUORESCENTE TUBULAR,DE 16W.FORNECIMENTO E COLOCACAOLAMPADA FLUORESCENTE TUBULAR,DE 16W.FORNECIMENTO E COLOCACAO</v>
      </c>
      <c r="C15275" s="141" t="s">
        <v>50814</v>
      </c>
      <c r="I15275" s="141" t="s">
        <v>14</v>
      </c>
      <c r="J15275" s="649">
        <v>16.13</v>
      </c>
    </row>
    <row r="15276" spans="1:10" hidden="1">
      <c r="A15276" s="141" t="s">
        <v>50815</v>
      </c>
      <c r="B15276" s="141" t="str">
        <f t="shared" si="238"/>
        <v>LAMPADA FLUORESCENTE TUBULAR,DE 16W.FORNECIMENTO E COLOCACAOLAMPADA FLUORESCENTE TUBULAR,DE 16W.FORNECIMENTO E COLOCACAOLAMPADA FLUORESCENTE TUBULAR,DE 16W.FORNECIMENTO E COLOCACAO</v>
      </c>
      <c r="C15276" s="141" t="s">
        <v>50814</v>
      </c>
      <c r="I15276" s="141" t="s">
        <v>14</v>
      </c>
      <c r="J15276" s="649">
        <v>15.76</v>
      </c>
    </row>
    <row r="15277" spans="1:10" hidden="1">
      <c r="A15277" s="141" t="s">
        <v>50816</v>
      </c>
      <c r="B15277" s="141" t="str">
        <f t="shared" si="238"/>
        <v>LAMPADA FLUORESCENTE COMPACTA INTEGRADA,ELETRONICA,DE 25W.FORNECIMENTO E COLOCACAOLAMPADA FLUORESCENTE COMPACTA INTEGRADA,ELETRONICA,DE 25W.FOLAMPADA FLUORESCENTE COMPACTA INTEGRADA,ELETRONICA,DE 25W.FO</v>
      </c>
      <c r="C15277" s="141" t="s">
        <v>50817</v>
      </c>
      <c r="D15277" s="141" t="s">
        <v>27518</v>
      </c>
      <c r="I15277" s="141" t="s">
        <v>14</v>
      </c>
      <c r="J15277" s="649">
        <v>20.85</v>
      </c>
    </row>
    <row r="15278" spans="1:10" hidden="1">
      <c r="A15278" s="141" t="s">
        <v>50818</v>
      </c>
      <c r="B15278" s="141" t="str">
        <f t="shared" si="238"/>
        <v>LAMPADA FLUORESCENTE COMPACTA INTEGRADA,ELETRONICA,DE 25W.FORNECIMENTO E COLOCACAOLAMPADA FLUORESCENTE COMPACTA INTEGRADA,ELETRONICA,DE 25W.FOLAMPADA FLUORESCENTE COMPACTA INTEGRADA,ELETRONICA,DE 25W.FO</v>
      </c>
      <c r="C15278" s="141" t="s">
        <v>50817</v>
      </c>
      <c r="D15278" s="141" t="s">
        <v>27518</v>
      </c>
      <c r="I15278" s="141" t="s">
        <v>14</v>
      </c>
      <c r="J15278" s="649">
        <v>20.12</v>
      </c>
    </row>
    <row r="15279" spans="1:10" hidden="1">
      <c r="A15279" s="141" t="s">
        <v>50819</v>
      </c>
      <c r="B15279" s="141" t="str">
        <f t="shared" si="238"/>
        <v>LAMPADA FLUORESCENTE COMPACTA INTEGRADA,ELETRONICA,DE 18W.FORNECIMENTO E COLOCACAOLAMPADA FLUORESCENTE COMPACTA INTEGRADA,ELETRONICA,DE 18W.FOLAMPADA FLUORESCENTE COMPACTA INTEGRADA,ELETRONICA,DE 18W.FO</v>
      </c>
      <c r="C15279" s="141" t="s">
        <v>50820</v>
      </c>
      <c r="D15279" s="141" t="s">
        <v>27518</v>
      </c>
      <c r="I15279" s="141" t="s">
        <v>14</v>
      </c>
      <c r="J15279" s="649">
        <v>19.3</v>
      </c>
    </row>
    <row r="15280" spans="1:10" hidden="1">
      <c r="A15280" s="141" t="s">
        <v>50821</v>
      </c>
      <c r="B15280" s="141" t="str">
        <f t="shared" si="238"/>
        <v>LAMPADA FLUORESCENTE COMPACTA INTEGRADA,ELETRONICA,DE 18W.FORNECIMENTO E COLOCACAOLAMPADA FLUORESCENTE COMPACTA INTEGRADA,ELETRONICA,DE 18W.FOLAMPADA FLUORESCENTE COMPACTA INTEGRADA,ELETRONICA,DE 18W.FO</v>
      </c>
      <c r="C15280" s="141" t="s">
        <v>50820</v>
      </c>
      <c r="D15280" s="141" t="s">
        <v>27518</v>
      </c>
      <c r="I15280" s="141" t="s">
        <v>14</v>
      </c>
      <c r="J15280" s="649">
        <v>18.57</v>
      </c>
    </row>
    <row r="15281" spans="1:10" hidden="1">
      <c r="A15281" s="141" t="s">
        <v>50822</v>
      </c>
      <c r="B15281" s="141" t="str">
        <f t="shared" si="238"/>
        <v>LAMPADA VAPOR DE MERCURIO,DE 80W.FORNECIMENTO E COLOCACAOLAMPADA VAPOR DE MERCURIO,DE 80W.FORNECIMENTO E COLOCACAOLAMPADA VAPOR DE MERCURIO,DE 80W.FORNECIMENTO E COLOCACAO</v>
      </c>
      <c r="C15281" s="141" t="s">
        <v>50823</v>
      </c>
      <c r="I15281" s="141" t="s">
        <v>14</v>
      </c>
      <c r="J15281" s="649">
        <v>39.25</v>
      </c>
    </row>
    <row r="15282" spans="1:10" hidden="1">
      <c r="A15282" s="141" t="s">
        <v>50824</v>
      </c>
      <c r="B15282" s="141" t="str">
        <f t="shared" si="238"/>
        <v>LAMPADA VAPOR DE MERCURIO,DE 80W.FORNECIMENTO E COLOCACAOLAMPADA VAPOR DE MERCURIO,DE 80W.FORNECIMENTO E COLOCACAOLAMPADA VAPOR DE MERCURIO,DE 80W.FORNECIMENTO E COLOCACAO</v>
      </c>
      <c r="C15282" s="141" t="s">
        <v>50823</v>
      </c>
      <c r="I15282" s="141" t="s">
        <v>14</v>
      </c>
      <c r="J15282" s="649">
        <v>38.700000000000003</v>
      </c>
    </row>
    <row r="15283" spans="1:10" hidden="1">
      <c r="A15283" s="141" t="s">
        <v>50825</v>
      </c>
      <c r="B15283" s="141" t="str">
        <f t="shared" si="238"/>
        <v>LAMPADA VAPOR DE MERCURIO,DE 125W.FORNECIMENTO E COLOCACAOLAMPADA VAPOR DE MERCURIO,DE 125W.FORNECIMENTO E COLOCACAOLAMPADA VAPOR DE MERCURIO,DE 125W.FORNECIMENTO E COLOCACAO</v>
      </c>
      <c r="C15283" s="141" t="s">
        <v>50826</v>
      </c>
      <c r="I15283" s="141" t="s">
        <v>14</v>
      </c>
      <c r="J15283" s="649">
        <v>32.78</v>
      </c>
    </row>
    <row r="15284" spans="1:10" hidden="1">
      <c r="A15284" s="141" t="s">
        <v>50827</v>
      </c>
      <c r="B15284" s="141" t="str">
        <f t="shared" si="238"/>
        <v>LAMPADA VAPOR DE MERCURIO,DE 125W.FORNECIMENTO E COLOCACAOLAMPADA VAPOR DE MERCURIO,DE 125W.FORNECIMENTO E COLOCACAOLAMPADA VAPOR DE MERCURIO,DE 125W.FORNECIMENTO E COLOCACAO</v>
      </c>
      <c r="C15284" s="141" t="s">
        <v>50826</v>
      </c>
      <c r="I15284" s="141" t="s">
        <v>14</v>
      </c>
      <c r="J15284" s="649">
        <v>32.229999999999997</v>
      </c>
    </row>
    <row r="15285" spans="1:10" hidden="1">
      <c r="A15285" s="141" t="s">
        <v>50828</v>
      </c>
      <c r="B15285" s="141" t="str">
        <f t="shared" si="238"/>
        <v>LAMPADA DE VAPOR DE MERCURIO,DE 250W.FORNECIMENTO E COLOCACAOLAMPADA DE VAPOR DE MERCURIO,DE 250W.FORNECIMENTO E COLOCACALAMPADA DE VAPOR DE MERCURIO,DE 250W.FORNECIMENTO E COLOCACA</v>
      </c>
      <c r="C15285" s="141" t="s">
        <v>50829</v>
      </c>
      <c r="D15285" s="141" t="s">
        <v>24365</v>
      </c>
      <c r="I15285" s="141" t="s">
        <v>14</v>
      </c>
      <c r="J15285" s="649">
        <v>32.83</v>
      </c>
    </row>
    <row r="15286" spans="1:10" hidden="1">
      <c r="A15286" s="141" t="s">
        <v>50830</v>
      </c>
      <c r="B15286" s="141" t="str">
        <f t="shared" si="238"/>
        <v>LAMPADA DE VAPOR DE MERCURIO,DE 250W.FORNECIMENTO E COLOCACAOLAMPADA DE VAPOR DE MERCURIO,DE 250W.FORNECIMENTO E COLOCACALAMPADA DE VAPOR DE MERCURIO,DE 250W.FORNECIMENTO E COLOCACA</v>
      </c>
      <c r="C15286" s="141" t="s">
        <v>50829</v>
      </c>
      <c r="D15286" s="141" t="s">
        <v>24365</v>
      </c>
      <c r="I15286" s="141" t="s">
        <v>14</v>
      </c>
      <c r="J15286" s="649">
        <v>32.1</v>
      </c>
    </row>
    <row r="15287" spans="1:10" hidden="1">
      <c r="A15287" s="141" t="s">
        <v>50831</v>
      </c>
      <c r="B15287" s="141" t="str">
        <f t="shared" si="238"/>
        <v>LAMPADA DE VAPOR DE MERCURIO,DE 400W.FORNECIMENTO E COLOCACAOLAMPADA DE VAPOR DE MERCURIO,DE 400W.FORNECIMENTO E COLOCACALAMPADA DE VAPOR DE MERCURIO,DE 400W.FORNECIMENTO E COLOCACA</v>
      </c>
      <c r="C15287" s="141" t="s">
        <v>50832</v>
      </c>
      <c r="D15287" s="141" t="s">
        <v>24365</v>
      </c>
      <c r="I15287" s="141" t="s">
        <v>14</v>
      </c>
      <c r="J15287" s="649">
        <v>63.17</v>
      </c>
    </row>
    <row r="15288" spans="1:10" hidden="1">
      <c r="A15288" s="141" t="s">
        <v>50833</v>
      </c>
      <c r="B15288" s="141" t="str">
        <f t="shared" si="238"/>
        <v>LAMPADA DE VAPOR DE MERCURIO,DE 400W.FORNECIMENTO E COLOCACAOLAMPADA DE VAPOR DE MERCURIO,DE 400W.FORNECIMENTO E COLOCACALAMPADA DE VAPOR DE MERCURIO,DE 400W.FORNECIMENTO E COLOCACA</v>
      </c>
      <c r="C15288" s="141" t="s">
        <v>50832</v>
      </c>
      <c r="D15288" s="141" t="s">
        <v>24365</v>
      </c>
      <c r="I15288" s="141" t="s">
        <v>14</v>
      </c>
      <c r="J15288" s="649">
        <v>62.44</v>
      </c>
    </row>
    <row r="15289" spans="1:10" hidden="1">
      <c r="A15289" s="141" t="s">
        <v>50834</v>
      </c>
      <c r="B15289" s="141" t="str">
        <f t="shared" si="238"/>
        <v>LAMPADA MISTA,DE 160W.FORNECIMENTO E COLOCACAOLAMPADA MISTA,DE 160W.FORNECIMENTO E COLOCACAOLAMPADA MISTA,DE 160W.FORNECIMENTO E COLOCACAO</v>
      </c>
      <c r="C15289" s="141" t="s">
        <v>50835</v>
      </c>
      <c r="I15289" s="141" t="s">
        <v>14</v>
      </c>
      <c r="J15289" s="649">
        <v>23</v>
      </c>
    </row>
    <row r="15290" spans="1:10" hidden="1">
      <c r="A15290" s="141" t="s">
        <v>50836</v>
      </c>
      <c r="B15290" s="141" t="str">
        <f t="shared" si="238"/>
        <v>LAMPADA MISTA,DE 160W.FORNECIMENTO E COLOCACAOLAMPADA MISTA,DE 160W.FORNECIMENTO E COLOCACAOLAMPADA MISTA,DE 160W.FORNECIMENTO E COLOCACAO</v>
      </c>
      <c r="C15290" s="141" t="s">
        <v>50835</v>
      </c>
      <c r="I15290" s="141" t="s">
        <v>14</v>
      </c>
      <c r="J15290" s="649">
        <v>22.45</v>
      </c>
    </row>
    <row r="15291" spans="1:10" hidden="1">
      <c r="A15291" s="141" t="s">
        <v>50837</v>
      </c>
      <c r="B15291" s="141" t="str">
        <f t="shared" si="238"/>
        <v>LAMPADA MISTA,DE 250W.FORNECIMENTO E COLOCACAOLAMPADA MISTA,DE 250W.FORNECIMENTO E COLOCACAOLAMPADA MISTA,DE 250W.FORNECIMENTO E COLOCACAO</v>
      </c>
      <c r="C15291" s="141" t="s">
        <v>50838</v>
      </c>
      <c r="I15291" s="141" t="s">
        <v>14</v>
      </c>
      <c r="J15291" s="649">
        <v>38.11</v>
      </c>
    </row>
    <row r="15292" spans="1:10" hidden="1">
      <c r="A15292" s="141" t="s">
        <v>50839</v>
      </c>
      <c r="B15292" s="141" t="str">
        <f t="shared" si="238"/>
        <v>LAMPADA MISTA,DE 250W.FORNECIMENTO E COLOCACAOLAMPADA MISTA,DE 250W.FORNECIMENTO E COLOCACAOLAMPADA MISTA,DE 250W.FORNECIMENTO E COLOCACAO</v>
      </c>
      <c r="C15292" s="141" t="s">
        <v>50838</v>
      </c>
      <c r="I15292" s="141" t="s">
        <v>14</v>
      </c>
      <c r="J15292" s="649">
        <v>37.56</v>
      </c>
    </row>
    <row r="15293" spans="1:10" hidden="1">
      <c r="A15293" s="141" t="s">
        <v>50840</v>
      </c>
      <c r="B15293" s="141" t="str">
        <f t="shared" si="238"/>
        <v>LAMPADA MISTA,DE 500W.FORNECIMENTO E COLOCACAOLAMPADA MISTA,DE 500W.FORNECIMENTO E COLOCACAOLAMPADA MISTA,DE 500W.FORNECIMENTO E COLOCACAO</v>
      </c>
      <c r="C15293" s="141" t="s">
        <v>50841</v>
      </c>
      <c r="I15293" s="141" t="s">
        <v>14</v>
      </c>
      <c r="J15293" s="649">
        <v>84.03</v>
      </c>
    </row>
    <row r="15294" spans="1:10" hidden="1">
      <c r="A15294" s="141" t="s">
        <v>50842</v>
      </c>
      <c r="B15294" s="141" t="str">
        <f t="shared" si="238"/>
        <v>LAMPADA MISTA,DE 500W.FORNECIMENTO E COLOCACAOLAMPADA MISTA,DE 500W.FORNECIMENTO E COLOCACAOLAMPADA MISTA,DE 500W.FORNECIMENTO E COLOCACAO</v>
      </c>
      <c r="C15294" s="141" t="s">
        <v>50841</v>
      </c>
      <c r="I15294" s="141" t="s">
        <v>14</v>
      </c>
      <c r="J15294" s="649">
        <v>83.48</v>
      </c>
    </row>
    <row r="15295" spans="1:10" hidden="1">
      <c r="A15295" s="141" t="s">
        <v>50843</v>
      </c>
      <c r="B15295" s="141" t="str">
        <f t="shared" si="238"/>
        <v>LAMPADA DE VAPOR DE SODIO DE 70W-110/220V.FORNECIMENTO E COLOCACAOLAMPADA DE VAPOR DE SODIO DE 70W-110/220V.FORNECIMENTO E COLLAMPADA DE VAPOR DE SODIO DE 70W-110/220V.FORNECIMENTO E COL</v>
      </c>
      <c r="C15295" s="141" t="s">
        <v>50844</v>
      </c>
      <c r="D15295" s="141" t="s">
        <v>27815</v>
      </c>
      <c r="I15295" s="141" t="s">
        <v>14</v>
      </c>
      <c r="J15295" s="649">
        <v>37.299999999999997</v>
      </c>
    </row>
    <row r="15296" spans="1:10" hidden="1">
      <c r="A15296" s="141" t="s">
        <v>50845</v>
      </c>
      <c r="B15296" s="141" t="str">
        <f t="shared" si="238"/>
        <v>LAMPADA DE VAPOR DE SODIO DE 70W-110/220V.FORNECIMENTO E COLOCACAOLAMPADA DE VAPOR DE SODIO DE 70W-110/220V.FORNECIMENTO E COLLAMPADA DE VAPOR DE SODIO DE 70W-110/220V.FORNECIMENTO E COL</v>
      </c>
      <c r="C15296" s="141" t="s">
        <v>50844</v>
      </c>
      <c r="D15296" s="141" t="s">
        <v>27815</v>
      </c>
      <c r="I15296" s="141" t="s">
        <v>14</v>
      </c>
      <c r="J15296" s="649">
        <v>36.57</v>
      </c>
    </row>
    <row r="15297" spans="1:10" hidden="1">
      <c r="A15297" s="141" t="s">
        <v>50846</v>
      </c>
      <c r="B15297" s="141" t="str">
        <f t="shared" si="238"/>
        <v>LAMPADA DE VAPOR DE SODIO DE 100W-110/220V.FORNECIMENTO E COLOCACAOLAMPADA DE VAPOR DE SODIO DE 100W-110/220V.FORNECIMENTO E COLAMPADA DE VAPOR DE SODIO DE 100W-110/220V.FORNECIMENTO E CO</v>
      </c>
      <c r="C15297" s="141" t="s">
        <v>50847</v>
      </c>
      <c r="D15297" s="141" t="s">
        <v>40975</v>
      </c>
      <c r="I15297" s="141" t="s">
        <v>14</v>
      </c>
      <c r="J15297" s="649">
        <v>29.68</v>
      </c>
    </row>
    <row r="15298" spans="1:10" hidden="1">
      <c r="A15298" s="141" t="s">
        <v>50848</v>
      </c>
      <c r="B15298" s="141" t="str">
        <f t="shared" si="238"/>
        <v>LAMPADA DE VAPOR DE SODIO DE 100W-110/220V.FORNECIMENTO E COLOCACAOLAMPADA DE VAPOR DE SODIO DE 100W-110/220V.FORNECIMENTO E COLAMPADA DE VAPOR DE SODIO DE 100W-110/220V.FORNECIMENTO E CO</v>
      </c>
      <c r="C15298" s="141" t="s">
        <v>50847</v>
      </c>
      <c r="D15298" s="141" t="s">
        <v>40975</v>
      </c>
      <c r="I15298" s="141" t="s">
        <v>14</v>
      </c>
      <c r="J15298" s="649">
        <v>28.95</v>
      </c>
    </row>
    <row r="15299" spans="1:10" hidden="1">
      <c r="A15299" s="141" t="s">
        <v>50849</v>
      </c>
      <c r="B15299" s="141" t="str">
        <f t="shared" ref="B15299:B15362" si="239">C15299&amp;D15299&amp;C15299&amp;E15299&amp;F15299&amp;G15299&amp;H15299&amp;C15299</f>
        <v>LAMPADA DE VAPOR DE SODIO DE 150W-110/220V.FORNECIMENTO E COLOCACAOLAMPADA DE VAPOR DE SODIO DE 150W-110/220V.FORNECIMENTO E COLAMPADA DE VAPOR DE SODIO DE 150W-110/220V.FORNECIMENTO E CO</v>
      </c>
      <c r="C15299" s="141" t="s">
        <v>50850</v>
      </c>
      <c r="D15299" s="141" t="s">
        <v>40975</v>
      </c>
      <c r="I15299" s="141" t="s">
        <v>14</v>
      </c>
      <c r="J15299" s="649">
        <v>31.68</v>
      </c>
    </row>
    <row r="15300" spans="1:10" hidden="1">
      <c r="A15300" s="141" t="s">
        <v>50851</v>
      </c>
      <c r="B15300" s="141" t="str">
        <f t="shared" si="239"/>
        <v>LAMPADA DE VAPOR DE SODIO DE 150W-110/220V.FORNECIMENTO E COLOCACAOLAMPADA DE VAPOR DE SODIO DE 150W-110/220V.FORNECIMENTO E COLAMPADA DE VAPOR DE SODIO DE 150W-110/220V.FORNECIMENTO E CO</v>
      </c>
      <c r="C15300" s="141" t="s">
        <v>50850</v>
      </c>
      <c r="D15300" s="141" t="s">
        <v>40975</v>
      </c>
      <c r="I15300" s="141" t="s">
        <v>14</v>
      </c>
      <c r="J15300" s="649">
        <v>30.95</v>
      </c>
    </row>
    <row r="15301" spans="1:10" hidden="1">
      <c r="A15301" s="141" t="s">
        <v>50852</v>
      </c>
      <c r="B15301" s="141" t="str">
        <f t="shared" si="239"/>
        <v>LAMPADA DE VAPOR DE SODIO DE 250W-110/200V.FORNECIMENTO E COLOCACAOLAMPADA DE VAPOR DE SODIO DE 250W-110/200V.FORNECIMENTO E COLAMPADA DE VAPOR DE SODIO DE 250W-110/200V.FORNECIMENTO E CO</v>
      </c>
      <c r="C15301" s="141" t="s">
        <v>50853</v>
      </c>
      <c r="D15301" s="141" t="s">
        <v>40975</v>
      </c>
      <c r="I15301" s="141" t="s">
        <v>14</v>
      </c>
      <c r="J15301" s="649">
        <v>43.1</v>
      </c>
    </row>
    <row r="15302" spans="1:10" hidden="1">
      <c r="A15302" s="141" t="s">
        <v>50854</v>
      </c>
      <c r="B15302" s="141" t="str">
        <f t="shared" si="239"/>
        <v>LAMPADA DE VAPOR DE SODIO DE 250W-110/200V.FORNECIMENTO E COLOCACAOLAMPADA DE VAPOR DE SODIO DE 250W-110/200V.FORNECIMENTO E COLAMPADA DE VAPOR DE SODIO DE 250W-110/200V.FORNECIMENTO E CO</v>
      </c>
      <c r="C15302" s="141" t="s">
        <v>50853</v>
      </c>
      <c r="D15302" s="141" t="s">
        <v>40975</v>
      </c>
      <c r="I15302" s="141" t="s">
        <v>14</v>
      </c>
      <c r="J15302" s="649">
        <v>42.37</v>
      </c>
    </row>
    <row r="15303" spans="1:10" hidden="1">
      <c r="A15303" s="141" t="s">
        <v>50855</v>
      </c>
      <c r="B15303" s="141" t="str">
        <f t="shared" si="239"/>
        <v>LAMPADA DE VAPOR DE SODIO DE 400W-110/220V.FORNECIMENTO E COLOCACAOLAMPADA DE VAPOR DE SODIO DE 400W-110/220V.FORNECIMENTO E COLAMPADA DE VAPOR DE SODIO DE 400W-110/220V.FORNECIMENTO E CO</v>
      </c>
      <c r="C15303" s="141" t="s">
        <v>50856</v>
      </c>
      <c r="D15303" s="141" t="s">
        <v>40975</v>
      </c>
      <c r="I15303" s="141" t="s">
        <v>14</v>
      </c>
      <c r="J15303" s="649">
        <v>38.659999999999997</v>
      </c>
    </row>
    <row r="15304" spans="1:10" hidden="1">
      <c r="A15304" s="141" t="s">
        <v>50857</v>
      </c>
      <c r="B15304" s="141" t="str">
        <f t="shared" si="239"/>
        <v>LAMPADA DE VAPOR DE SODIO DE 400W-110/220V.FORNECIMENTO E COLOCACAOLAMPADA DE VAPOR DE SODIO DE 400W-110/220V.FORNECIMENTO E COLAMPADA DE VAPOR DE SODIO DE 400W-110/220V.FORNECIMENTO E CO</v>
      </c>
      <c r="C15304" s="141" t="s">
        <v>50856</v>
      </c>
      <c r="D15304" s="141" t="s">
        <v>40975</v>
      </c>
      <c r="I15304" s="141" t="s">
        <v>14</v>
      </c>
      <c r="J15304" s="649">
        <v>37.93</v>
      </c>
    </row>
    <row r="15305" spans="1:10" hidden="1">
      <c r="A15305" s="141" t="s">
        <v>50858</v>
      </c>
      <c r="B15305" s="141" t="str">
        <f t="shared" si="239"/>
        <v>LAMPADA DE VAPOR METALICO OVOIDE DE 250W-220V,BULBO OVOIDE.FORNECIMENTO E COLOCACAOLAMPADA DE VAPOR METALICO OVOIDE DE 250W-220V,BULBO OVOIDE.FLAMPADA DE VAPOR METALICO OVOIDE DE 250W-220V,BULBO OVOIDE.F</v>
      </c>
      <c r="C15305" s="141" t="s">
        <v>50859</v>
      </c>
      <c r="D15305" s="141" t="s">
        <v>27954</v>
      </c>
      <c r="I15305" s="141" t="s">
        <v>14</v>
      </c>
      <c r="J15305" s="649">
        <v>72</v>
      </c>
    </row>
    <row r="15306" spans="1:10" hidden="1">
      <c r="A15306" s="141" t="s">
        <v>50860</v>
      </c>
      <c r="B15306" s="141" t="str">
        <f t="shared" si="239"/>
        <v>LAMPADA DE VAPOR METALICO OVOIDE DE 250W-220V,BULBO OVOIDE.FORNECIMENTO E COLOCACAOLAMPADA DE VAPOR METALICO OVOIDE DE 250W-220V,BULBO OVOIDE.FLAMPADA DE VAPOR METALICO OVOIDE DE 250W-220V,BULBO OVOIDE.F</v>
      </c>
      <c r="C15306" s="141" t="s">
        <v>50859</v>
      </c>
      <c r="D15306" s="141" t="s">
        <v>27954</v>
      </c>
      <c r="I15306" s="141" t="s">
        <v>14</v>
      </c>
      <c r="J15306" s="649">
        <v>71.27</v>
      </c>
    </row>
    <row r="15307" spans="1:10" hidden="1">
      <c r="A15307" s="141" t="s">
        <v>50861</v>
      </c>
      <c r="B15307" s="141" t="str">
        <f t="shared" si="239"/>
        <v>LAMPADA DE VAPOR METALICO OVOIDE DE 400W-220V,BULBO OVOIDE.FORNECIMENTO E COLOCACAOLAMPADA DE VAPOR METALICO OVOIDE DE 400W-220V,BULBO OVOIDE.FLAMPADA DE VAPOR METALICO OVOIDE DE 400W-220V,BULBO OVOIDE.F</v>
      </c>
      <c r="C15307" s="141" t="s">
        <v>50862</v>
      </c>
      <c r="D15307" s="141" t="s">
        <v>27954</v>
      </c>
      <c r="I15307" s="141" t="s">
        <v>14</v>
      </c>
      <c r="J15307" s="649">
        <v>84.78</v>
      </c>
    </row>
    <row r="15308" spans="1:10" hidden="1">
      <c r="A15308" s="141" t="s">
        <v>50863</v>
      </c>
      <c r="B15308" s="141" t="str">
        <f t="shared" si="239"/>
        <v>LAMPADA DE VAPOR METALICO OVOIDE DE 400W-220V,BULBO OVOIDE.FORNECIMENTO E COLOCACAOLAMPADA DE VAPOR METALICO OVOIDE DE 400W-220V,BULBO OVOIDE.FLAMPADA DE VAPOR METALICO OVOIDE DE 400W-220V,BULBO OVOIDE.F</v>
      </c>
      <c r="C15308" s="141" t="s">
        <v>50862</v>
      </c>
      <c r="D15308" s="141" t="s">
        <v>27954</v>
      </c>
      <c r="I15308" s="141" t="s">
        <v>14</v>
      </c>
      <c r="J15308" s="649">
        <v>84.05</v>
      </c>
    </row>
    <row r="15309" spans="1:10" hidden="1">
      <c r="A15309" s="141" t="s">
        <v>50864</v>
      </c>
      <c r="B15309" s="141" t="str">
        <f t="shared" si="239"/>
        <v>LAMPADA DE VAPOR METALICO DE 2000W-220V,BULBO OVOIDE.FORNECIMENTO E COLOCACAOLAMPADA DE VAPOR METALICO DE 2000W-220V,BULBO OVOIDE.FORNECILAMPADA DE VAPOR METALICO DE 2000W-220V,BULBO OVOIDE.FORNECI</v>
      </c>
      <c r="C15309" s="141" t="s">
        <v>50865</v>
      </c>
      <c r="D15309" s="141" t="s">
        <v>24457</v>
      </c>
      <c r="I15309" s="141" t="s">
        <v>14</v>
      </c>
      <c r="J15309" s="649">
        <v>968.55</v>
      </c>
    </row>
    <row r="15310" spans="1:10" hidden="1">
      <c r="A15310" s="141" t="s">
        <v>50866</v>
      </c>
      <c r="B15310" s="141" t="str">
        <f t="shared" si="239"/>
        <v>LAMPADA DE VAPOR METALICO DE 2000W-220V,BULBO OVOIDE.FORNECIMENTO E COLOCACAOLAMPADA DE VAPOR METALICO DE 2000W-220V,BULBO OVOIDE.FORNECILAMPADA DE VAPOR METALICO DE 2000W-220V,BULBO OVOIDE.FORNECI</v>
      </c>
      <c r="C15310" s="141" t="s">
        <v>50865</v>
      </c>
      <c r="D15310" s="141" t="s">
        <v>24457</v>
      </c>
      <c r="I15310" s="141" t="s">
        <v>14</v>
      </c>
      <c r="J15310" s="649">
        <v>967.82</v>
      </c>
    </row>
    <row r="15311" spans="1:10" hidden="1">
      <c r="A15311" s="141" t="s">
        <v>50867</v>
      </c>
      <c r="B15311" s="141" t="str">
        <f t="shared" si="239"/>
        <v>LAMPADA LED,BULBO,A60,4,5W,100/240V,BASE E-27.FORNECIMENTO E COLOCACAOLAMPADA LED,BULBO,A60,4,5W,100/240V,BASE E-27.FORNECIMENTO ELAMPADA LED,BULBO,A60,4,5W,100/240V,BASE E-27.FORNECIMENTO E</v>
      </c>
      <c r="C15311" s="141" t="s">
        <v>50868</v>
      </c>
      <c r="D15311" s="141" t="s">
        <v>36666</v>
      </c>
      <c r="I15311" s="141" t="s">
        <v>14</v>
      </c>
      <c r="J15311" s="649">
        <v>13.72</v>
      </c>
    </row>
    <row r="15312" spans="1:10" hidden="1">
      <c r="A15312" s="141" t="s">
        <v>50869</v>
      </c>
      <c r="B15312" s="141" t="str">
        <f t="shared" si="239"/>
        <v>LAMPADA LED,BULBO,A60,4,5W,100/240V,BASE E-27.FORNECIMENTO E COLOCACAOLAMPADA LED,BULBO,A60,4,5W,100/240V,BASE E-27.FORNECIMENTO ELAMPADA LED,BULBO,A60,4,5W,100/240V,BASE E-27.FORNECIMENTO E</v>
      </c>
      <c r="C15312" s="141" t="s">
        <v>50868</v>
      </c>
      <c r="D15312" s="141" t="s">
        <v>36666</v>
      </c>
      <c r="I15312" s="141" t="s">
        <v>14</v>
      </c>
      <c r="J15312" s="649">
        <v>13.54</v>
      </c>
    </row>
    <row r="15313" spans="1:10" hidden="1">
      <c r="A15313" s="141" t="s">
        <v>50870</v>
      </c>
      <c r="B15313" s="141" t="str">
        <f t="shared" si="239"/>
        <v>LAMPADA LED,BULBO,A60,7W,100/240V,BASE E-27.FORNECIMENTO ECOLOCACAOLAMPADA LED,BULBO,A60,7W,100/240V,BASE E-27.FORNECIMENTO ELAMPADA LED,BULBO,A60,7W,100/240V,BASE E-27.FORNECIMENTO E</v>
      </c>
      <c r="C15313" s="141" t="s">
        <v>50871</v>
      </c>
      <c r="D15313" s="141" t="s">
        <v>32968</v>
      </c>
      <c r="I15313" s="141" t="s">
        <v>14</v>
      </c>
      <c r="J15313" s="649">
        <v>7.03</v>
      </c>
    </row>
    <row r="15314" spans="1:10" hidden="1">
      <c r="A15314" s="141" t="s">
        <v>50872</v>
      </c>
      <c r="B15314" s="141" t="str">
        <f t="shared" si="239"/>
        <v>LAMPADA LED,BULBO,A60,7W,100/240V,BASE E-27.FORNECIMENTO ECOLOCACAOLAMPADA LED,BULBO,A60,7W,100/240V,BASE E-27.FORNECIMENTO ELAMPADA LED,BULBO,A60,7W,100/240V,BASE E-27.FORNECIMENTO E</v>
      </c>
      <c r="C15314" s="141" t="s">
        <v>50871</v>
      </c>
      <c r="D15314" s="141" t="s">
        <v>32968</v>
      </c>
      <c r="I15314" s="141" t="s">
        <v>14</v>
      </c>
      <c r="J15314" s="649">
        <v>6.85</v>
      </c>
    </row>
    <row r="15315" spans="1:10" hidden="1">
      <c r="A15315" s="141" t="s">
        <v>50873</v>
      </c>
      <c r="B15315" s="141" t="str">
        <f t="shared" si="239"/>
        <v>LAMPADA LED,BULBO,A60,8W,100/240V,BASE E-27.FORNECIMENTO ECOLOCACAOLAMPADA LED,BULBO,A60,8W,100/240V,BASE E-27.FORNECIMENTO ELAMPADA LED,BULBO,A60,8W,100/240V,BASE E-27.FORNECIMENTO E</v>
      </c>
      <c r="C15315" s="141" t="s">
        <v>50874</v>
      </c>
      <c r="D15315" s="141" t="s">
        <v>32968</v>
      </c>
      <c r="I15315" s="141" t="s">
        <v>14</v>
      </c>
      <c r="J15315" s="649">
        <v>11.26</v>
      </c>
    </row>
    <row r="15316" spans="1:10" hidden="1">
      <c r="A15316" s="141" t="s">
        <v>50875</v>
      </c>
      <c r="B15316" s="141" t="str">
        <f t="shared" si="239"/>
        <v>LAMPADA LED,BULBO,A60,8W,100/240V,BASE E-27.FORNECIMENTO ECOLOCACAOLAMPADA LED,BULBO,A60,8W,100/240V,BASE E-27.FORNECIMENTO ELAMPADA LED,BULBO,A60,8W,100/240V,BASE E-27.FORNECIMENTO E</v>
      </c>
      <c r="C15316" s="141" t="s">
        <v>50874</v>
      </c>
      <c r="D15316" s="141" t="s">
        <v>32968</v>
      </c>
      <c r="I15316" s="141" t="s">
        <v>14</v>
      </c>
      <c r="J15316" s="649">
        <v>11.08</v>
      </c>
    </row>
    <row r="15317" spans="1:10" hidden="1">
      <c r="A15317" s="141" t="s">
        <v>50876</v>
      </c>
      <c r="B15317" s="141" t="str">
        <f t="shared" si="239"/>
        <v>LAMPADA LED,BULBO,A60,9W,100/240V,BASE E-27.FORNECIMENTO E COLOCACAOLAMPADA LED,BULBO,A60,9W,100/240V,BASE E-27.FORNECIMENTO E CLAMPADA LED,BULBO,A60,9W,100/240V,BASE E-27.FORNECIMENTO E C</v>
      </c>
      <c r="C15317" s="141" t="s">
        <v>50877</v>
      </c>
      <c r="D15317" s="141" t="s">
        <v>27996</v>
      </c>
      <c r="I15317" s="141" t="s">
        <v>14</v>
      </c>
      <c r="J15317" s="649">
        <v>6.76</v>
      </c>
    </row>
    <row r="15318" spans="1:10" hidden="1">
      <c r="A15318" s="141" t="s">
        <v>50878</v>
      </c>
      <c r="B15318" s="141" t="str">
        <f t="shared" si="239"/>
        <v>LAMPADA LED,BULBO,A60,9W,100/240V,BASE E-27.FORNECIMENTO E COLOCACAOLAMPADA LED,BULBO,A60,9W,100/240V,BASE E-27.FORNECIMENTO E CLAMPADA LED,BULBO,A60,9W,100/240V,BASE E-27.FORNECIMENTO E C</v>
      </c>
      <c r="C15318" s="141" t="s">
        <v>50877</v>
      </c>
      <c r="D15318" s="141" t="s">
        <v>27996</v>
      </c>
      <c r="I15318" s="141" t="s">
        <v>14</v>
      </c>
      <c r="J15318" s="649">
        <v>6.58</v>
      </c>
    </row>
    <row r="15319" spans="1:10" hidden="1">
      <c r="A15319" s="141" t="s">
        <v>50879</v>
      </c>
      <c r="B15319" s="141" t="str">
        <f t="shared" si="239"/>
        <v>LAMPADA LED,BULBO,A60,10,5W,100/240V,BASE E-27.FORNECIMENTO E COLOCACAOLAMPADA LED,BULBO,A60,10,5W,100/240V,BASE E-27.FORNECIMENTOLAMPADA LED,BULBO,A60,10,5W,100/240V,BASE E-27.FORNECIMENTO</v>
      </c>
      <c r="C15319" s="141" t="s">
        <v>50880</v>
      </c>
      <c r="D15319" s="141" t="s">
        <v>26633</v>
      </c>
      <c r="I15319" s="141" t="s">
        <v>14</v>
      </c>
      <c r="J15319" s="649">
        <v>27.1</v>
      </c>
    </row>
    <row r="15320" spans="1:10" hidden="1">
      <c r="A15320" s="141" t="s">
        <v>50881</v>
      </c>
      <c r="B15320" s="141" t="str">
        <f t="shared" si="239"/>
        <v>LAMPADA LED,BULBO,A60,10,5W,100/240V,BASE E-27.FORNECIMENTO E COLOCACAOLAMPADA LED,BULBO,A60,10,5W,100/240V,BASE E-27.FORNECIMENTOLAMPADA LED,BULBO,A60,10,5W,100/240V,BASE E-27.FORNECIMENTO</v>
      </c>
      <c r="C15320" s="141" t="s">
        <v>50880</v>
      </c>
      <c r="D15320" s="141" t="s">
        <v>26633</v>
      </c>
      <c r="I15320" s="141" t="s">
        <v>14</v>
      </c>
      <c r="J15320" s="649">
        <v>26.92</v>
      </c>
    </row>
    <row r="15321" spans="1:10" hidden="1">
      <c r="A15321" s="141" t="s">
        <v>50882</v>
      </c>
      <c r="B15321" s="141" t="str">
        <f t="shared" si="239"/>
        <v>LAMPADA LED,BULBO,PAR 20,7W,120V,BASE E-27.FORNECIMENTO E COLOCACAOLAMPADA LED,BULBO,PAR 20,7W,120V,BASE E-27.FORNECIMENTO E COLAMPADA LED,BULBO,PAR 20,7W,120V,BASE E-27.FORNECIMENTO E CO</v>
      </c>
      <c r="C15321" s="141" t="s">
        <v>50883</v>
      </c>
      <c r="D15321" s="141" t="s">
        <v>40975</v>
      </c>
      <c r="I15321" s="141" t="s">
        <v>14</v>
      </c>
      <c r="J15321" s="649">
        <v>15.48</v>
      </c>
    </row>
    <row r="15322" spans="1:10" hidden="1">
      <c r="A15322" s="141" t="s">
        <v>50884</v>
      </c>
      <c r="B15322" s="141" t="str">
        <f t="shared" si="239"/>
        <v>LAMPADA LED,BULBO,PAR 20,7W,120V,BASE E-27.FORNECIMENTO E COLOCACAOLAMPADA LED,BULBO,PAR 20,7W,120V,BASE E-27.FORNECIMENTO E COLAMPADA LED,BULBO,PAR 20,7W,120V,BASE E-27.FORNECIMENTO E CO</v>
      </c>
      <c r="C15322" s="141" t="s">
        <v>50883</v>
      </c>
      <c r="D15322" s="141" t="s">
        <v>40975</v>
      </c>
      <c r="I15322" s="141" t="s">
        <v>14</v>
      </c>
      <c r="J15322" s="649">
        <v>15.3</v>
      </c>
    </row>
    <row r="15323" spans="1:10" hidden="1">
      <c r="A15323" s="141" t="s">
        <v>50885</v>
      </c>
      <c r="B15323" s="141" t="str">
        <f t="shared" si="239"/>
        <v>LAMPADA LED,BULBO,PAR 30,10W,120/220V/20D,BASE E-27.FORNECIMENTO E COLOCACAOLAMPADA LED,BULBO,PAR 30,10W,120/220V/20D,BASE E-27.FORNECIMLAMPADA LED,BULBO,PAR 30,10W,120/220V/20D,BASE E-27.FORNECIM</v>
      </c>
      <c r="C15323" s="141" t="s">
        <v>50886</v>
      </c>
      <c r="D15323" s="141" t="s">
        <v>27162</v>
      </c>
      <c r="I15323" s="141" t="s">
        <v>14</v>
      </c>
      <c r="J15323" s="649">
        <v>33.270000000000003</v>
      </c>
    </row>
    <row r="15324" spans="1:10" hidden="1">
      <c r="A15324" s="141" t="s">
        <v>50887</v>
      </c>
      <c r="B15324" s="141" t="str">
        <f t="shared" si="239"/>
        <v>LAMPADA LED,BULBO,PAR 30,10W,120/220V/20D,BASE E-27.FORNECIMENTO E COLOCACAOLAMPADA LED,BULBO,PAR 30,10W,120/220V/20D,BASE E-27.FORNECIMLAMPADA LED,BULBO,PAR 30,10W,120/220V/20D,BASE E-27.FORNECIM</v>
      </c>
      <c r="C15324" s="141" t="s">
        <v>50886</v>
      </c>
      <c r="D15324" s="141" t="s">
        <v>27162</v>
      </c>
      <c r="I15324" s="141" t="s">
        <v>14</v>
      </c>
      <c r="J15324" s="649">
        <v>33.090000000000003</v>
      </c>
    </row>
    <row r="15325" spans="1:10" hidden="1">
      <c r="A15325" s="141" t="s">
        <v>50888</v>
      </c>
      <c r="B15325" s="141" t="str">
        <f t="shared" si="239"/>
        <v>LAMPADA LED,BULBO,PAR 30,13W,120/220V,BASE E-27.FORNECIMENTO E COLOCACAOLAMPADA LED,BULBO,PAR 30,13W,120/220V,BASE E-27.FORNECIMENTOLAMPADA LED,BULBO,PAR 30,13W,120/220V,BASE E-27.FORNECIMENTO</v>
      </c>
      <c r="C15325" s="141" t="s">
        <v>50889</v>
      </c>
      <c r="D15325" s="141" t="s">
        <v>26633</v>
      </c>
      <c r="I15325" s="141" t="s">
        <v>14</v>
      </c>
      <c r="J15325" s="649">
        <v>47.62</v>
      </c>
    </row>
    <row r="15326" spans="1:10" hidden="1">
      <c r="A15326" s="141" t="s">
        <v>50890</v>
      </c>
      <c r="B15326" s="141" t="str">
        <f t="shared" si="239"/>
        <v>LAMPADA LED,BULBO,PAR 30,13W,120/220V,BASE E-27.FORNECIMENTO E COLOCACAOLAMPADA LED,BULBO,PAR 30,13W,120/220V,BASE E-27.FORNECIMENTOLAMPADA LED,BULBO,PAR 30,13W,120/220V,BASE E-27.FORNECIMENTO</v>
      </c>
      <c r="C15326" s="141" t="s">
        <v>50889</v>
      </c>
      <c r="D15326" s="141" t="s">
        <v>26633</v>
      </c>
      <c r="I15326" s="141" t="s">
        <v>14</v>
      </c>
      <c r="J15326" s="649">
        <v>47.44</v>
      </c>
    </row>
    <row r="15327" spans="1:10" hidden="1">
      <c r="A15327" s="141" t="s">
        <v>50891</v>
      </c>
      <c r="B15327" s="141" t="str">
        <f t="shared" si="239"/>
        <v>LAMPADA LED,BULBO,PAR 38,16W,120/220V,BASE E-27.FORNECIMENTO E COLOCACAOLAMPADA LED,BULBO,PAR 38,16W,120/220V,BASE E-27.FORNECIMENTOLAMPADA LED,BULBO,PAR 38,16W,120/220V,BASE E-27.FORNECIMENTO</v>
      </c>
      <c r="C15327" s="141" t="s">
        <v>50892</v>
      </c>
      <c r="D15327" s="141" t="s">
        <v>26633</v>
      </c>
      <c r="I15327" s="141" t="s">
        <v>14</v>
      </c>
      <c r="J15327" s="649">
        <v>57.77</v>
      </c>
    </row>
    <row r="15328" spans="1:10" hidden="1">
      <c r="A15328" s="141" t="s">
        <v>50893</v>
      </c>
      <c r="B15328" s="141" t="str">
        <f t="shared" si="239"/>
        <v>LAMPADA LED,BULBO,PAR 38,16W,120/220V,BASE E-27.FORNECIMENTO E COLOCACAOLAMPADA LED,BULBO,PAR 38,16W,120/220V,BASE E-27.FORNECIMENTOLAMPADA LED,BULBO,PAR 38,16W,120/220V,BASE E-27.FORNECIMENTO</v>
      </c>
      <c r="C15328" s="141" t="s">
        <v>50892</v>
      </c>
      <c r="D15328" s="141" t="s">
        <v>26633</v>
      </c>
      <c r="I15328" s="141" t="s">
        <v>14</v>
      </c>
      <c r="J15328" s="649">
        <v>57.59</v>
      </c>
    </row>
    <row r="15329" spans="1:10" hidden="1">
      <c r="A15329" s="141" t="s">
        <v>50894</v>
      </c>
      <c r="B15329" s="141" t="str">
        <f t="shared" si="239"/>
        <v>LAMPADA LED,TUBULAR,600MM,T8,9W,FLUXO LUMINOSO EM TORNO DE 900LMLAMPADA LED,TUBULAR,600MM,T8,9W,FLUXO LUMINOSO EM TORNO DE 9LAMPADA LED,TUBULAR,600MM,T8,9W,FLUXO LUMINOSO EM TORNO DE 9</v>
      </c>
      <c r="C15329" s="141" t="s">
        <v>50895</v>
      </c>
      <c r="D15329" s="141" t="s">
        <v>50896</v>
      </c>
      <c r="I15329" s="141" t="s">
        <v>14</v>
      </c>
      <c r="J15329" s="649">
        <v>18.079999999999998</v>
      </c>
    </row>
    <row r="15330" spans="1:10" hidden="1">
      <c r="A15330" s="141" t="s">
        <v>50897</v>
      </c>
      <c r="B15330" s="141" t="str">
        <f t="shared" si="239"/>
        <v>LAMPADA LED,TUBULAR,600MM,T8,9W,FLUXO LUMINOSO EM TORNO DE 900LMLAMPADA LED,TUBULAR,600MM,T8,9W,FLUXO LUMINOSO EM TORNO DE 9LAMPADA LED,TUBULAR,600MM,T8,9W,FLUXO LUMINOSO EM TORNO DE 9</v>
      </c>
      <c r="C15330" s="141" t="s">
        <v>50895</v>
      </c>
      <c r="D15330" s="141" t="s">
        <v>50896</v>
      </c>
      <c r="I15330" s="141" t="s">
        <v>14</v>
      </c>
      <c r="J15330" s="649">
        <v>17.899999999999999</v>
      </c>
    </row>
    <row r="15331" spans="1:10" hidden="1">
      <c r="A15331" s="141" t="s">
        <v>50898</v>
      </c>
      <c r="B15331" s="141" t="str">
        <f t="shared" si="239"/>
        <v>LAMPADA LED,TUBULAR,1200MM,T8,18W,FLUXO LUMINOSO EM TORNO DE 1850LMLAMPADA LED,TUBULAR,1200MM,T8,18W,FLUXO LUMINOSO EM TORNO DELAMPADA LED,TUBULAR,1200MM,T8,18W,FLUXO LUMINOSO EM TORNO DE</v>
      </c>
      <c r="C15331" s="141" t="s">
        <v>50899</v>
      </c>
      <c r="D15331" s="141" t="s">
        <v>50900</v>
      </c>
      <c r="I15331" s="141" t="s">
        <v>14</v>
      </c>
      <c r="J15331" s="649">
        <v>17.75</v>
      </c>
    </row>
    <row r="15332" spans="1:10" hidden="1">
      <c r="A15332" s="141" t="s">
        <v>50901</v>
      </c>
      <c r="B15332" s="141" t="str">
        <f t="shared" si="239"/>
        <v>LAMPADA LED,TUBULAR,1200MM,T8,18W,FLUXO LUMINOSO EM TORNO DE 1850LMLAMPADA LED,TUBULAR,1200MM,T8,18W,FLUXO LUMINOSO EM TORNO DELAMPADA LED,TUBULAR,1200MM,T8,18W,FLUXO LUMINOSO EM TORNO DE</v>
      </c>
      <c r="C15332" s="141" t="s">
        <v>50899</v>
      </c>
      <c r="D15332" s="141" t="s">
        <v>50900</v>
      </c>
      <c r="I15332" s="141" t="s">
        <v>14</v>
      </c>
      <c r="J15332" s="649">
        <v>17.57</v>
      </c>
    </row>
    <row r="15333" spans="1:10" hidden="1">
      <c r="A15333" s="141" t="s">
        <v>50902</v>
      </c>
      <c r="B15333" s="141" t="str">
        <f t="shared" si="239"/>
        <v>LAMPADA LED,TUBULAR,HF 1200MM,T5,26W,FLUXO LUMINOSO EM TORNO DE 3900LMLAMPADA LED,TUBULAR,HF 1200MM,T5,26W,FLUXO LUMINOSO EM TORNOLAMPADA LED,TUBULAR,HF 1200MM,T5,26W,FLUXO LUMINOSO EM TORNO</v>
      </c>
      <c r="C15333" s="141" t="s">
        <v>50903</v>
      </c>
      <c r="D15333" s="141" t="s">
        <v>50904</v>
      </c>
      <c r="I15333" s="141" t="s">
        <v>14</v>
      </c>
      <c r="J15333" s="649">
        <v>87.43</v>
      </c>
    </row>
    <row r="15334" spans="1:10" hidden="1">
      <c r="A15334" s="141" t="s">
        <v>50905</v>
      </c>
      <c r="B15334" s="141" t="str">
        <f t="shared" si="239"/>
        <v>LAMPADA LED,TUBULAR,HF 1200MM,T5,26W,FLUXO LUMINOSO EM TORNO DE 3900LMLAMPADA LED,TUBULAR,HF 1200MM,T5,26W,FLUXO LUMINOSO EM TORNOLAMPADA LED,TUBULAR,HF 1200MM,T5,26W,FLUXO LUMINOSO EM TORNO</v>
      </c>
      <c r="C15334" s="141" t="s">
        <v>50903</v>
      </c>
      <c r="D15334" s="141" t="s">
        <v>50904</v>
      </c>
      <c r="I15334" s="141" t="s">
        <v>14</v>
      </c>
      <c r="J15334" s="649">
        <v>87.25</v>
      </c>
    </row>
    <row r="15335" spans="1:10" hidden="1">
      <c r="A15335" s="141" t="s">
        <v>50906</v>
      </c>
      <c r="B15335" s="141" t="str">
        <f t="shared" si="239"/>
        <v>LAMPADA LED,DICROICA MR16 5W/12V.FORNECIMENTO E COLOCACAOLAMPADA LED,DICROICA MR16 5W/12V.FORNECIMENTO E COLOCACAOLAMPADA LED,DICROICA MR16 5W/12V.FORNECIMENTO E COLOCACAO</v>
      </c>
      <c r="C15335" s="141" t="s">
        <v>50907</v>
      </c>
      <c r="I15335" s="141" t="s">
        <v>14</v>
      </c>
      <c r="J15335" s="649">
        <v>16.39</v>
      </c>
    </row>
    <row r="15336" spans="1:10" hidden="1">
      <c r="A15336" s="141" t="s">
        <v>50908</v>
      </c>
      <c r="B15336" s="141" t="str">
        <f t="shared" si="239"/>
        <v>LAMPADA LED,DICROICA MR16 5W/12V.FORNECIMENTO E COLOCACAOLAMPADA LED,DICROICA MR16 5W/12V.FORNECIMENTO E COLOCACAOLAMPADA LED,DICROICA MR16 5W/12V.FORNECIMENTO E COLOCACAO</v>
      </c>
      <c r="C15336" s="141" t="s">
        <v>50907</v>
      </c>
      <c r="I15336" s="141" t="s">
        <v>14</v>
      </c>
      <c r="J15336" s="649">
        <v>16.21</v>
      </c>
    </row>
    <row r="15337" spans="1:10" hidden="1">
      <c r="A15337" s="141" t="s">
        <v>50909</v>
      </c>
      <c r="B15337" s="141" t="str">
        <f t="shared" si="239"/>
        <v>LAMPADA LED,BULBO,A60,12W,100/200V,BASE E-27.FORNECIMENTO ECOLOCACAOLAMPADA LED,BULBO,A60,12W,100/200V,BASE E-27.FORNECIMENTO ELAMPADA LED,BULBO,A60,12W,100/200V,BASE E-27.FORNECIMENTO E</v>
      </c>
      <c r="C15337" s="141" t="s">
        <v>50910</v>
      </c>
      <c r="D15337" s="141" t="s">
        <v>32968</v>
      </c>
      <c r="I15337" s="141" t="s">
        <v>14</v>
      </c>
      <c r="J15337" s="649">
        <v>9.02</v>
      </c>
    </row>
    <row r="15338" spans="1:10" hidden="1">
      <c r="A15338" s="141" t="s">
        <v>50911</v>
      </c>
      <c r="B15338" s="141" t="str">
        <f t="shared" si="239"/>
        <v>LAMPADA LED,BULBO,A60,12W,100/200V,BASE E-27.FORNECIMENTO ECOLOCACAOLAMPADA LED,BULBO,A60,12W,100/200V,BASE E-27.FORNECIMENTO ELAMPADA LED,BULBO,A60,12W,100/200V,BASE E-27.FORNECIMENTO E</v>
      </c>
      <c r="C15338" s="141" t="s">
        <v>50910</v>
      </c>
      <c r="D15338" s="141" t="s">
        <v>32968</v>
      </c>
      <c r="I15338" s="141" t="s">
        <v>14</v>
      </c>
      <c r="J15338" s="649">
        <v>8.84</v>
      </c>
    </row>
    <row r="15339" spans="1:10" hidden="1">
      <c r="A15339" s="141" t="s">
        <v>50912</v>
      </c>
      <c r="B15339" s="141" t="str">
        <f t="shared" si="239"/>
        <v>LAMPADA LED,BULBO,A60,15W,100/240V,BASE E-27.FORNECIMENTO ECOLOCACAOLAMPADA LED,BULBO,A60,15W,100/240V,BASE E-27.FORNECIMENTO ELAMPADA LED,BULBO,A60,15W,100/240V,BASE E-27.FORNECIMENTO E</v>
      </c>
      <c r="C15339" s="141" t="s">
        <v>50913</v>
      </c>
      <c r="D15339" s="141" t="s">
        <v>32968</v>
      </c>
      <c r="I15339" s="141" t="s">
        <v>14</v>
      </c>
      <c r="J15339" s="649">
        <v>9.9600000000000009</v>
      </c>
    </row>
    <row r="15340" spans="1:10" hidden="1">
      <c r="A15340" s="141" t="s">
        <v>50914</v>
      </c>
      <c r="B15340" s="141" t="str">
        <f t="shared" si="239"/>
        <v>LAMPADA LED,BULBO,A60,15W,100/240V,BASE E-27.FORNECIMENTO ECOLOCACAOLAMPADA LED,BULBO,A60,15W,100/240V,BASE E-27.FORNECIMENTO ELAMPADA LED,BULBO,A60,15W,100/240V,BASE E-27.FORNECIMENTO E</v>
      </c>
      <c r="C15340" s="141" t="s">
        <v>50913</v>
      </c>
      <c r="D15340" s="141" t="s">
        <v>32968</v>
      </c>
      <c r="I15340" s="141" t="s">
        <v>14</v>
      </c>
      <c r="J15340" s="649">
        <v>9.7799999999999994</v>
      </c>
    </row>
    <row r="15341" spans="1:10" hidden="1">
      <c r="A15341" s="141" t="s">
        <v>50915</v>
      </c>
      <c r="B15341" s="141" t="str">
        <f t="shared" si="239"/>
        <v>LAMPADA LED,BULBO,A60,20W,100/240V,BASE E-27.FORNECIMENTO ECOLOCACAOLAMPADA LED,BULBO,A60,20W,100/240V,BASE E-27.FORNECIMENTO ELAMPADA LED,BULBO,A60,20W,100/240V,BASE E-27.FORNECIMENTO E</v>
      </c>
      <c r="C15341" s="141" t="s">
        <v>50916</v>
      </c>
      <c r="D15341" s="141" t="s">
        <v>32968</v>
      </c>
      <c r="I15341" s="141" t="s">
        <v>14</v>
      </c>
      <c r="J15341" s="649">
        <v>19.41</v>
      </c>
    </row>
    <row r="15342" spans="1:10" hidden="1">
      <c r="A15342" s="141" t="s">
        <v>50917</v>
      </c>
      <c r="B15342" s="141" t="str">
        <f t="shared" si="239"/>
        <v>LAMPADA LED,BULBO,A60,20W,100/240V,BASE E-27.FORNECIMENTO ECOLOCACAOLAMPADA LED,BULBO,A60,20W,100/240V,BASE E-27.FORNECIMENTO ELAMPADA LED,BULBO,A60,20W,100/240V,BASE E-27.FORNECIMENTO E</v>
      </c>
      <c r="C15342" s="141" t="s">
        <v>50916</v>
      </c>
      <c r="D15342" s="141" t="s">
        <v>32968</v>
      </c>
      <c r="I15342" s="141" t="s">
        <v>14</v>
      </c>
      <c r="J15342" s="649">
        <v>19.23</v>
      </c>
    </row>
    <row r="15343" spans="1:10" hidden="1">
      <c r="A15343" s="141" t="s">
        <v>50918</v>
      </c>
      <c r="B15343" s="141" t="str">
        <f t="shared" si="239"/>
        <v>LAMPADA LED,BULBO,A60,25W,100/240V,BASE E-27.FORNECIMENTO ECOLOCACAOLAMPADA LED,BULBO,A60,25W,100/240V,BASE E-27.FORNECIMENTO ELAMPADA LED,BULBO,A60,25W,100/240V,BASE E-27.FORNECIMENTO E</v>
      </c>
      <c r="C15343" s="141" t="s">
        <v>50919</v>
      </c>
      <c r="D15343" s="141" t="s">
        <v>32968</v>
      </c>
      <c r="I15343" s="141" t="s">
        <v>14</v>
      </c>
      <c r="J15343" s="649">
        <v>49.68</v>
      </c>
    </row>
    <row r="15344" spans="1:10" hidden="1">
      <c r="A15344" s="141" t="s">
        <v>50920</v>
      </c>
      <c r="B15344" s="141" t="str">
        <f t="shared" si="239"/>
        <v>LAMPADA LED,BULBO,A60,25W,100/240V,BASE E-27.FORNECIMENTO ECOLOCACAOLAMPADA LED,BULBO,A60,25W,100/240V,BASE E-27.FORNECIMENTO ELAMPADA LED,BULBO,A60,25W,100/240V,BASE E-27.FORNECIMENTO E</v>
      </c>
      <c r="C15344" s="141" t="s">
        <v>50919</v>
      </c>
      <c r="D15344" s="141" t="s">
        <v>32968</v>
      </c>
      <c r="I15344" s="141" t="s">
        <v>14</v>
      </c>
      <c r="J15344" s="649">
        <v>49.5</v>
      </c>
    </row>
    <row r="15345" spans="1:10" hidden="1">
      <c r="A15345" s="141" t="s">
        <v>50921</v>
      </c>
      <c r="B15345" s="141" t="str">
        <f t="shared" si="239"/>
        <v>LAMPADA LED,BULBO,A60,30W,100/240V,BASE E-27.FORNECIMENTO ECOLOCACAOLAMPADA LED,BULBO,A60,30W,100/240V,BASE E-27.FORNECIMENTO ELAMPADA LED,BULBO,A60,30W,100/240V,BASE E-27.FORNECIMENTO E</v>
      </c>
      <c r="C15345" s="141" t="s">
        <v>50922</v>
      </c>
      <c r="D15345" s="141" t="s">
        <v>32968</v>
      </c>
      <c r="I15345" s="141" t="s">
        <v>14</v>
      </c>
      <c r="J15345" s="649">
        <v>32.130000000000003</v>
      </c>
    </row>
    <row r="15346" spans="1:10" hidden="1">
      <c r="A15346" s="141" t="s">
        <v>50923</v>
      </c>
      <c r="B15346" s="141" t="str">
        <f t="shared" si="239"/>
        <v>LAMPADA LED,BULBO,A60,30W,100/240V,BASE E-27.FORNECIMENTO ECOLOCACAOLAMPADA LED,BULBO,A60,30W,100/240V,BASE E-27.FORNECIMENTO ELAMPADA LED,BULBO,A60,30W,100/240V,BASE E-27.FORNECIMENTO E</v>
      </c>
      <c r="C15346" s="141" t="s">
        <v>50922</v>
      </c>
      <c r="D15346" s="141" t="s">
        <v>32968</v>
      </c>
      <c r="I15346" s="141" t="s">
        <v>14</v>
      </c>
      <c r="J15346" s="649">
        <v>31.95</v>
      </c>
    </row>
    <row r="15347" spans="1:10" hidden="1">
      <c r="A15347" s="141" t="s">
        <v>50924</v>
      </c>
      <c r="B15347" s="141" t="str">
        <f t="shared" si="239"/>
        <v>COLOCACAO DE RESERVATORIO DE FIBROCIMENTO,FIBRA DE VIDRO OUSEMELHANTE DE 250L,INCLUSIVE PECAS DE APOIO EM ALVENARIA E MCOLOCACAO DE RESERVATORIO DE FIBROCIMENTO,FIBRA DE VIDRO OUADEIRA SERRADA,E FLANGES DE LIGACAO HIDRAULICA,EXCLUSIVE FORNECIMENTO DO RESERVATORIOCOLOCACAO DE RESERVATORIO DE FIBROCIMENTO,FIBRA DE VIDRO OU</v>
      </c>
      <c r="C15347" s="141" t="s">
        <v>50925</v>
      </c>
      <c r="D15347" s="141" t="s">
        <v>50926</v>
      </c>
      <c r="E15347" s="141" t="s">
        <v>50927</v>
      </c>
      <c r="F15347" s="141" t="s">
        <v>50928</v>
      </c>
      <c r="I15347" s="141" t="s">
        <v>14</v>
      </c>
      <c r="J15347" s="649">
        <v>603.96</v>
      </c>
    </row>
    <row r="15348" spans="1:10" hidden="1">
      <c r="A15348" s="141" t="s">
        <v>50929</v>
      </c>
      <c r="B15348" s="141" t="str">
        <f t="shared" si="239"/>
        <v>COLOCACAO DE RESERVATORIO DE FIBROCIMENTO,FIBRA DE VIDRO OUSEMELHANTE DE 250L,INCLUSIVE PECAS DE APOIO EM ALVENARIA E MCOLOCACAO DE RESERVATORIO DE FIBROCIMENTO,FIBRA DE VIDRO OUADEIRA SERRADA,E FLANGES DE LIGACAO HIDRAULICA,EXCLUSIVE FORNECIMENTO DO RESERVATORIOCOLOCACAO DE RESERVATORIO DE FIBROCIMENTO,FIBRA DE VIDRO OU</v>
      </c>
      <c r="C15348" s="141" t="s">
        <v>50925</v>
      </c>
      <c r="D15348" s="141" t="s">
        <v>50926</v>
      </c>
      <c r="E15348" s="141" t="s">
        <v>50927</v>
      </c>
      <c r="F15348" s="141" t="s">
        <v>50928</v>
      </c>
      <c r="I15348" s="141" t="s">
        <v>14</v>
      </c>
      <c r="J15348" s="649">
        <v>535.70000000000005</v>
      </c>
    </row>
    <row r="15349" spans="1:10" hidden="1">
      <c r="A15349" s="141" t="s">
        <v>50930</v>
      </c>
      <c r="B15349" s="141" t="str">
        <f t="shared" si="239"/>
        <v>COLOCACAO DE RESERVATORIO DE FIBROCIMENTO,FIBRA DE VIDRO OUSEMELHANTE DE 300L,INCLUSIVE PECAS DE APOIO EM ALVENARIA E MCOLOCACAO DE RESERVATORIO DE FIBROCIMENTO,FIBRA DE VIDRO OUADEIRA SERRADA E FLANGES DE LIGACAO HIDRAULICA,EXCLUSIVE FORNECIMENTO DO RESERVATORIOCOLOCACAO DE RESERVATORIO DE FIBROCIMENTO,FIBRA DE VIDRO OU</v>
      </c>
      <c r="C15349" s="141" t="s">
        <v>50925</v>
      </c>
      <c r="D15349" s="141" t="s">
        <v>50931</v>
      </c>
      <c r="E15349" s="141" t="s">
        <v>50932</v>
      </c>
      <c r="F15349" s="141" t="s">
        <v>50928</v>
      </c>
      <c r="I15349" s="141" t="s">
        <v>14</v>
      </c>
      <c r="J15349" s="649">
        <v>629.42999999999995</v>
      </c>
    </row>
    <row r="15350" spans="1:10" hidden="1">
      <c r="A15350" s="141" t="s">
        <v>50933</v>
      </c>
      <c r="B15350" s="141" t="str">
        <f t="shared" si="239"/>
        <v>COLOCACAO DE RESERVATORIO DE FIBROCIMENTO,FIBRA DE VIDRO OUSEMELHANTE DE 300L,INCLUSIVE PECAS DE APOIO EM ALVENARIA E MCOLOCACAO DE RESERVATORIO DE FIBROCIMENTO,FIBRA DE VIDRO OUADEIRA SERRADA E FLANGES DE LIGACAO HIDRAULICA,EXCLUSIVE FORNECIMENTO DO RESERVATORIOCOLOCACAO DE RESERVATORIO DE FIBROCIMENTO,FIBRA DE VIDRO OU</v>
      </c>
      <c r="C15350" s="141" t="s">
        <v>50925</v>
      </c>
      <c r="D15350" s="141" t="s">
        <v>50931</v>
      </c>
      <c r="E15350" s="141" t="s">
        <v>50932</v>
      </c>
      <c r="F15350" s="141" t="s">
        <v>50928</v>
      </c>
      <c r="I15350" s="141" t="s">
        <v>14</v>
      </c>
      <c r="J15350" s="649">
        <v>558</v>
      </c>
    </row>
    <row r="15351" spans="1:10" hidden="1">
      <c r="A15351" s="141" t="s">
        <v>50934</v>
      </c>
      <c r="B15351" s="141" t="str">
        <f t="shared" si="239"/>
        <v>COLOCACAO DE RESERVATORIO DE FIBROCIMENTO,FIBRA DE VIDRO OUSEMELHANTE DE 500L,INCLUSIVE PECAS DE APOIO EM ALVENARIA E MCOLOCACAO DE RESERVATORIO DE FIBROCIMENTO,FIBRA DE VIDRO OUADEIRA SERRADA,E FLANGES DE LIGACAO HIDRAULICA,EXCLUSIVE FORNECIMENTO DO RESERVATORIOCOLOCACAO DE RESERVATORIO DE FIBROCIMENTO,FIBRA DE VIDRO OU</v>
      </c>
      <c r="C15351" s="141" t="s">
        <v>50925</v>
      </c>
      <c r="D15351" s="141" t="s">
        <v>50935</v>
      </c>
      <c r="E15351" s="141" t="s">
        <v>50927</v>
      </c>
      <c r="F15351" s="141" t="s">
        <v>50928</v>
      </c>
      <c r="I15351" s="141" t="s">
        <v>14</v>
      </c>
      <c r="J15351" s="649">
        <v>667.1</v>
      </c>
    </row>
    <row r="15352" spans="1:10" hidden="1">
      <c r="A15352" s="141" t="s">
        <v>50936</v>
      </c>
      <c r="B15352" s="141" t="str">
        <f t="shared" si="239"/>
        <v>COLOCACAO DE RESERVATORIO DE FIBROCIMENTO,FIBRA DE VIDRO OUSEMELHANTE DE 500L,INCLUSIVE PECAS DE APOIO EM ALVENARIA E MCOLOCACAO DE RESERVATORIO DE FIBROCIMENTO,FIBRA DE VIDRO OUADEIRA SERRADA,E FLANGES DE LIGACAO HIDRAULICA,EXCLUSIVE FORNECIMENTO DO RESERVATORIOCOLOCACAO DE RESERVATORIO DE FIBROCIMENTO,FIBRA DE VIDRO OU</v>
      </c>
      <c r="C15352" s="141" t="s">
        <v>50925</v>
      </c>
      <c r="D15352" s="141" t="s">
        <v>50935</v>
      </c>
      <c r="E15352" s="141" t="s">
        <v>50927</v>
      </c>
      <c r="F15352" s="141" t="s">
        <v>50928</v>
      </c>
      <c r="I15352" s="141" t="s">
        <v>14</v>
      </c>
      <c r="J15352" s="649">
        <v>592.51</v>
      </c>
    </row>
    <row r="15353" spans="1:10" hidden="1">
      <c r="A15353" s="141" t="s">
        <v>50937</v>
      </c>
      <c r="B15353" s="141" t="str">
        <f t="shared" si="239"/>
        <v>COLOCACAO DE RESERVATORIO DE FIBROCIMENTO,FIBRA DE VIDRO OUSEMELHANTE COM 1000L,INCLUSIVE PECAS DE APOIO EM ALVENARIA ECOLOCACAO DE RESERVATORIO DE FIBROCIMENTO,FIBRA DE VIDRO OU MADEIRA SERRADA,E FLANGES DE LIGACAO HIDRAULICA,EXCLUSIVE FORNECIMENTO DO RESERVATORIOCOLOCACAO DE RESERVATORIO DE FIBROCIMENTO,FIBRA DE VIDRO OU</v>
      </c>
      <c r="C15353" s="141" t="s">
        <v>50925</v>
      </c>
      <c r="D15353" s="141" t="s">
        <v>50938</v>
      </c>
      <c r="E15353" s="141" t="s">
        <v>50939</v>
      </c>
      <c r="F15353" s="141" t="s">
        <v>50940</v>
      </c>
      <c r="I15353" s="141" t="s">
        <v>14</v>
      </c>
      <c r="J15353" s="649">
        <v>735.83</v>
      </c>
    </row>
    <row r="15354" spans="1:10" hidden="1">
      <c r="A15354" s="141" t="s">
        <v>50941</v>
      </c>
      <c r="B15354" s="141" t="str">
        <f t="shared" si="239"/>
        <v>COLOCACAO DE RESERVATORIO DE FIBROCIMENTO,FIBRA DE VIDRO OUSEMELHANTE COM 1000L,INCLUSIVE PECAS DE APOIO EM ALVENARIA ECOLOCACAO DE RESERVATORIO DE FIBROCIMENTO,FIBRA DE VIDRO OU MADEIRA SERRADA,E FLANGES DE LIGACAO HIDRAULICA,EXCLUSIVE FORNECIMENTO DO RESERVATORIOCOLOCACAO DE RESERVATORIO DE FIBROCIMENTO,FIBRA DE VIDRO OU</v>
      </c>
      <c r="C15354" s="141" t="s">
        <v>50925</v>
      </c>
      <c r="D15354" s="141" t="s">
        <v>50938</v>
      </c>
      <c r="E15354" s="141" t="s">
        <v>50939</v>
      </c>
      <c r="F15354" s="141" t="s">
        <v>50940</v>
      </c>
      <c r="I15354" s="141" t="s">
        <v>14</v>
      </c>
      <c r="J15354" s="649">
        <v>654.91</v>
      </c>
    </row>
    <row r="15355" spans="1:10" hidden="1">
      <c r="A15355" s="141" t="s">
        <v>50942</v>
      </c>
      <c r="B15355" s="141" t="str">
        <f t="shared" si="239"/>
        <v>COLOCACAO DE RESERVATORIO DE FIBROCIMENTO,FIBRA DE VIDRO OUSEMELHANTE DE 1.500L,INCLUSIVE PECAS DE APOIO EM ALVENARIA ECOLOCACAO DE RESERVATORIO DE FIBROCIMENTO,FIBRA DE VIDRO OUMADEIRA SERRADA,E FLANGES DE LIGACAO HIDRAULICA,EXCLUSIVE FONECIMENTO DO RESERVATORIOCOLOCACAO DE RESERVATORIO DE FIBROCIMENTO,FIBRA DE VIDRO OU</v>
      </c>
      <c r="C15355" s="141" t="s">
        <v>50925</v>
      </c>
      <c r="D15355" s="141" t="s">
        <v>50943</v>
      </c>
      <c r="E15355" s="141" t="s">
        <v>50944</v>
      </c>
      <c r="F15355" s="141" t="s">
        <v>50928</v>
      </c>
      <c r="I15355" s="141" t="s">
        <v>14</v>
      </c>
      <c r="J15355" s="649">
        <v>766.56</v>
      </c>
    </row>
    <row r="15356" spans="1:10" hidden="1">
      <c r="A15356" s="141" t="s">
        <v>50945</v>
      </c>
      <c r="B15356" s="141" t="str">
        <f t="shared" si="239"/>
        <v>COLOCACAO DE RESERVATORIO DE FIBROCIMENTO,FIBRA DE VIDRO OUSEMELHANTE DE 1.500L,INCLUSIVE PECAS DE APOIO EM ALVENARIA ECOLOCACAO DE RESERVATORIO DE FIBROCIMENTO,FIBRA DE VIDRO OUMADEIRA SERRADA,E FLANGES DE LIGACAO HIDRAULICA,EXCLUSIVE FONECIMENTO DO RESERVATORIOCOLOCACAO DE RESERVATORIO DE FIBROCIMENTO,FIBRA DE VIDRO OU</v>
      </c>
      <c r="C15356" s="141" t="s">
        <v>50925</v>
      </c>
      <c r="D15356" s="141" t="s">
        <v>50943</v>
      </c>
      <c r="E15356" s="141" t="s">
        <v>50944</v>
      </c>
      <c r="F15356" s="141" t="s">
        <v>50928</v>
      </c>
      <c r="I15356" s="141" t="s">
        <v>14</v>
      </c>
      <c r="J15356" s="649">
        <v>682.47</v>
      </c>
    </row>
    <row r="15357" spans="1:10" hidden="1">
      <c r="A15357" s="141" t="s">
        <v>50946</v>
      </c>
      <c r="B15357" s="141" t="str">
        <f t="shared" si="239"/>
        <v>COLOCACAO DE RESERVATORIO DE FIBROCIMENTO,FIBRA DE VIDRO OUSEMELHANTE DE 2.000L,INCLUSIVE PECAS DE APOIO EM ALVENARIA ECOLOCACAO DE RESERVATORIO DE FIBROCIMENTO,FIBRA DE VIDRO OU MADEIRA SERRADA,E FLANGES DE LIGACAO HIDRAULICA,EXCLUSIVE FORNECIMENTO DO RESERVATORIO.COLOCACAO DE RESERVATORIO DE FIBROCIMENTO,FIBRA DE VIDRO OU</v>
      </c>
      <c r="C15357" s="141" t="s">
        <v>50925</v>
      </c>
      <c r="D15357" s="141" t="s">
        <v>50947</v>
      </c>
      <c r="E15357" s="141" t="s">
        <v>50939</v>
      </c>
      <c r="F15357" s="141" t="s">
        <v>50948</v>
      </c>
      <c r="I15357" s="141" t="s">
        <v>14</v>
      </c>
      <c r="J15357" s="649">
        <v>795.53</v>
      </c>
    </row>
    <row r="15358" spans="1:10" hidden="1">
      <c r="A15358" s="141" t="s">
        <v>50949</v>
      </c>
      <c r="B15358" s="141" t="str">
        <f t="shared" si="239"/>
        <v>COLOCACAO DE RESERVATORIO DE FIBROCIMENTO,FIBRA DE VIDRO OUSEMELHANTE DE 2.000L,INCLUSIVE PECAS DE APOIO EM ALVENARIA ECOLOCACAO DE RESERVATORIO DE FIBROCIMENTO,FIBRA DE VIDRO OU MADEIRA SERRADA,E FLANGES DE LIGACAO HIDRAULICA,EXCLUSIVE FORNECIMENTO DO RESERVATORIO.COLOCACAO DE RESERVATORIO DE FIBROCIMENTO,FIBRA DE VIDRO OU</v>
      </c>
      <c r="C15358" s="141" t="s">
        <v>50925</v>
      </c>
      <c r="D15358" s="141" t="s">
        <v>50947</v>
      </c>
      <c r="E15358" s="141" t="s">
        <v>50939</v>
      </c>
      <c r="F15358" s="141" t="s">
        <v>50948</v>
      </c>
      <c r="I15358" s="141" t="s">
        <v>14</v>
      </c>
      <c r="J15358" s="649">
        <v>708.27</v>
      </c>
    </row>
    <row r="15359" spans="1:10" hidden="1">
      <c r="A15359" s="141" t="s">
        <v>50950</v>
      </c>
      <c r="B15359" s="141" t="str">
        <f t="shared" si="239"/>
        <v>COLOCACAO DE RESERVATORIO DE FOBROCIMENTO,FIBRA DE VIDRO OUSEMELHANTE DE 2.500L,INCLUSIVE PECAS DE APOIO EM ALVENARIA ECOLOCACAO DE RESERVATORIO DE FOBROCIMENTO,FIBRA DE VIDRO OU MADEIRA SERRADA,E FLANGES DE LIGACAO HIDRAULICA,EXCLUSIVEFORNECIMENTO DO RESERVATORIO.COLOCACAO DE RESERVATORIO DE FOBROCIMENTO,FIBRA DE VIDRO OU</v>
      </c>
      <c r="C15359" s="141" t="s">
        <v>50951</v>
      </c>
      <c r="D15359" s="141" t="s">
        <v>50952</v>
      </c>
      <c r="E15359" s="141" t="s">
        <v>50953</v>
      </c>
      <c r="F15359" s="141" t="s">
        <v>50954</v>
      </c>
      <c r="I15359" s="141" t="s">
        <v>14</v>
      </c>
      <c r="J15359" s="649">
        <v>846.78</v>
      </c>
    </row>
    <row r="15360" spans="1:10" hidden="1">
      <c r="A15360" s="141" t="s">
        <v>50955</v>
      </c>
      <c r="B15360" s="141" t="str">
        <f t="shared" si="239"/>
        <v>COLOCACAO DE RESERVATORIO DE FOBROCIMENTO,FIBRA DE VIDRO OUSEMELHANTE DE 2.500L,INCLUSIVE PECAS DE APOIO EM ALVENARIA ECOLOCACAO DE RESERVATORIO DE FOBROCIMENTO,FIBRA DE VIDRO OU MADEIRA SERRADA,E FLANGES DE LIGACAO HIDRAULICA,EXCLUSIVEFORNECIMENTO DO RESERVATORIO.COLOCACAO DE RESERVATORIO DE FOBROCIMENTO,FIBRA DE VIDRO OU</v>
      </c>
      <c r="C15360" s="141" t="s">
        <v>50951</v>
      </c>
      <c r="D15360" s="141" t="s">
        <v>50952</v>
      </c>
      <c r="E15360" s="141" t="s">
        <v>50953</v>
      </c>
      <c r="F15360" s="141" t="s">
        <v>50954</v>
      </c>
      <c r="I15360" s="141" t="s">
        <v>14</v>
      </c>
      <c r="J15360" s="649">
        <v>752.68</v>
      </c>
    </row>
    <row r="15361" spans="1:10" hidden="1">
      <c r="A15361" s="141" t="s">
        <v>50956</v>
      </c>
      <c r="B15361" s="141" t="str">
        <f t="shared" si="239"/>
        <v>COLOCACAO DE RESERVATORIO DE FRIBROCIMENTO,FIBRA DE VIDRO OU SEMELHANTE DE 3.000L,INCLUSIVE PECAS DE APOIO EM ALVENARIACOLOCACAO DE RESERVATORIO DE FRIBROCIMENTO,FIBRA DE VIDRO OUE MADEIRA SERRADA,E FLANGES DE LIGACAO HIDRAULICA,EXCLUSIVEFORNECIMENTO DO RESERVATORIOCOLOCACAO DE RESERVATORIO DE FRIBROCIMENTO,FIBRA DE VIDRO OU</v>
      </c>
      <c r="C15361" s="141" t="s">
        <v>50957</v>
      </c>
      <c r="D15361" s="141" t="s">
        <v>50958</v>
      </c>
      <c r="E15361" s="141" t="s">
        <v>50959</v>
      </c>
      <c r="F15361" s="141" t="s">
        <v>50960</v>
      </c>
      <c r="I15361" s="141" t="s">
        <v>14</v>
      </c>
      <c r="J15361" s="649">
        <v>872.26</v>
      </c>
    </row>
    <row r="15362" spans="1:10" hidden="1">
      <c r="A15362" s="141" t="s">
        <v>50961</v>
      </c>
      <c r="B15362" s="141" t="str">
        <f t="shared" si="239"/>
        <v>COLOCACAO DE RESERVATORIO DE FRIBROCIMENTO,FIBRA DE VIDRO OU SEMELHANTE DE 3.000L,INCLUSIVE PECAS DE APOIO EM ALVENARIACOLOCACAO DE RESERVATORIO DE FRIBROCIMENTO,FIBRA DE VIDRO OUE MADEIRA SERRADA,E FLANGES DE LIGACAO HIDRAULICA,EXCLUSIVEFORNECIMENTO DO RESERVATORIOCOLOCACAO DE RESERVATORIO DE FRIBROCIMENTO,FIBRA DE VIDRO OU</v>
      </c>
      <c r="C15362" s="141" t="s">
        <v>50957</v>
      </c>
      <c r="D15362" s="141" t="s">
        <v>50958</v>
      </c>
      <c r="E15362" s="141" t="s">
        <v>50959</v>
      </c>
      <c r="F15362" s="141" t="s">
        <v>50960</v>
      </c>
      <c r="I15362" s="141" t="s">
        <v>14</v>
      </c>
      <c r="J15362" s="649">
        <v>774.99</v>
      </c>
    </row>
    <row r="15363" spans="1:10" hidden="1">
      <c r="A15363" s="141" t="s">
        <v>50962</v>
      </c>
      <c r="B15363" s="141" t="str">
        <f t="shared" ref="B15363:B15426" si="240">C15363&amp;D15363&amp;C15363&amp;E15363&amp;F15363&amp;G15363&amp;H15363&amp;C15363</f>
        <v>COLOCACAO DE RESERVATORIO DE FIBROCIMENTO,FIBRA DE VIDRO OUSEMELHANTE DE 5.000L,INCLUSIVE PECAS DE APOIO EM ALVENARIA ECOLOCACAO DE RESERVATORIO DE FIBROCIMENTO,FIBRA DE VIDRO OUMADEIRA SERRADA,E FLANGES DE LIGACAO HIDRAULICA,EXCLUSIVE FORNECIMENTO DO RESERVATORIOCOLOCACAO DE RESERVATORIO DE FIBROCIMENTO,FIBRA DE VIDRO OU</v>
      </c>
      <c r="C15363" s="141" t="s">
        <v>50925</v>
      </c>
      <c r="D15363" s="141" t="s">
        <v>50963</v>
      </c>
      <c r="E15363" s="141" t="s">
        <v>50944</v>
      </c>
      <c r="F15363" s="141" t="s">
        <v>50964</v>
      </c>
      <c r="I15363" s="141" t="s">
        <v>14</v>
      </c>
      <c r="J15363" s="649">
        <v>964.74</v>
      </c>
    </row>
    <row r="15364" spans="1:10" hidden="1">
      <c r="A15364" s="141" t="s">
        <v>50965</v>
      </c>
      <c r="B15364" s="141" t="str">
        <f t="shared" si="240"/>
        <v>COLOCACAO DE RESERVATORIO DE FIBROCIMENTO,FIBRA DE VIDRO OUSEMELHANTE DE 5.000L,INCLUSIVE PECAS DE APOIO EM ALVENARIA ECOLOCACAO DE RESERVATORIO DE FIBROCIMENTO,FIBRA DE VIDRO OUMADEIRA SERRADA,E FLANGES DE LIGACAO HIDRAULICA,EXCLUSIVE FORNECIMENTO DO RESERVATORIOCOLOCACAO DE RESERVATORIO DE FIBROCIMENTO,FIBRA DE VIDRO OU</v>
      </c>
      <c r="C15364" s="141" t="s">
        <v>50925</v>
      </c>
      <c r="D15364" s="141" t="s">
        <v>50963</v>
      </c>
      <c r="E15364" s="141" t="s">
        <v>50944</v>
      </c>
      <c r="F15364" s="141" t="s">
        <v>50964</v>
      </c>
      <c r="I15364" s="141" t="s">
        <v>14</v>
      </c>
      <c r="J15364" s="649">
        <v>857.46</v>
      </c>
    </row>
    <row r="15365" spans="1:10" hidden="1">
      <c r="A15365" s="141" t="s">
        <v>50966</v>
      </c>
      <c r="B15365" s="141" t="str">
        <f t="shared" si="240"/>
        <v>COLOCACAO DE RESERVATORIO DE FIBROCIMENTO,FIBRA DE VIDRO OUSEMELHANTE DE 6000L,INCLUSIVE PECAS DE APOIO EM ALVENARIA ECOLOCACAO DE RESERVATORIO DE FIBROCIMENTO,FIBRA DE VIDRO OUMADEIRA SERRADA,E FLANGES DE LIGACAO HIDRAULICA,EXCLUSIVE FORNECIMENTO DO RESERVATORIOCOLOCACAO DE RESERVATORIO DE FIBROCIMENTO,FIBRA DE VIDRO OU</v>
      </c>
      <c r="C15365" s="141" t="s">
        <v>50925</v>
      </c>
      <c r="D15365" s="141" t="s">
        <v>50967</v>
      </c>
      <c r="E15365" s="141" t="s">
        <v>50944</v>
      </c>
      <c r="F15365" s="141" t="s">
        <v>50964</v>
      </c>
      <c r="I15365" s="141" t="s">
        <v>14</v>
      </c>
      <c r="J15365" s="649">
        <v>1057.22</v>
      </c>
    </row>
    <row r="15366" spans="1:10" hidden="1">
      <c r="A15366" s="141" t="s">
        <v>50968</v>
      </c>
      <c r="B15366" s="141" t="str">
        <f t="shared" si="240"/>
        <v>COLOCACAO DE RESERVATORIO DE FIBROCIMENTO,FIBRA DE VIDRO OUSEMELHANTE DE 6000L,INCLUSIVE PECAS DE APOIO EM ALVENARIA ECOLOCACAO DE RESERVATORIO DE FIBROCIMENTO,FIBRA DE VIDRO OUMADEIRA SERRADA,E FLANGES DE LIGACAO HIDRAULICA,EXCLUSIVE FORNECIMENTO DO RESERVATORIOCOLOCACAO DE RESERVATORIO DE FIBROCIMENTO,FIBRA DE VIDRO OU</v>
      </c>
      <c r="C15366" s="141" t="s">
        <v>50925</v>
      </c>
      <c r="D15366" s="141" t="s">
        <v>50967</v>
      </c>
      <c r="E15366" s="141" t="s">
        <v>50944</v>
      </c>
      <c r="F15366" s="141" t="s">
        <v>50964</v>
      </c>
      <c r="I15366" s="141" t="s">
        <v>14</v>
      </c>
      <c r="J15366" s="649">
        <v>939.93</v>
      </c>
    </row>
    <row r="15367" spans="1:10" hidden="1">
      <c r="A15367" s="141" t="s">
        <v>50969</v>
      </c>
      <c r="B15367" s="141" t="str">
        <f t="shared" si="240"/>
        <v>REGISTRO DE GAVETA BRUTO,COM DIAMETRO DE 1/2".FORNECIMENTO E COLOCACAOREGISTRO DE GAVETA BRUTO,COM DIAMETRO DE 1/2".FORNECIMENTO EREGISTRO DE GAVETA BRUTO,COM DIAMETRO DE 1/2".FORNECIMENTO E</v>
      </c>
      <c r="C15367" s="141" t="s">
        <v>50970</v>
      </c>
      <c r="D15367" s="141" t="s">
        <v>36666</v>
      </c>
      <c r="I15367" s="141" t="s">
        <v>14</v>
      </c>
      <c r="J15367" s="649">
        <v>59.67</v>
      </c>
    </row>
    <row r="15368" spans="1:10" hidden="1">
      <c r="A15368" s="141" t="s">
        <v>50971</v>
      </c>
      <c r="B15368" s="141" t="str">
        <f t="shared" si="240"/>
        <v>REGISTRO DE GAVETA BRUTO,COM DIAMETRO DE 1/2".FORNECIMENTO E COLOCACAOREGISTRO DE GAVETA BRUTO,COM DIAMETRO DE 1/2".FORNECIMENTO EREGISTRO DE GAVETA BRUTO,COM DIAMETRO DE 1/2".FORNECIMENTO E</v>
      </c>
      <c r="C15368" s="141" t="s">
        <v>50970</v>
      </c>
      <c r="D15368" s="141" t="s">
        <v>36666</v>
      </c>
      <c r="I15368" s="141" t="s">
        <v>14</v>
      </c>
      <c r="J15368" s="649">
        <v>55.87</v>
      </c>
    </row>
    <row r="15369" spans="1:10" hidden="1">
      <c r="A15369" s="141" t="s">
        <v>50972</v>
      </c>
      <c r="B15369" s="141" t="str">
        <f t="shared" si="240"/>
        <v>REGISTRO DE GAVETA BRUTO,COM DIAMETRO DE 3/4".FORNECIMENTO E COLOCACAOREGISTRO DE GAVETA BRUTO,COM DIAMETRO DE 3/4".FORNECIMENTO EREGISTRO DE GAVETA BRUTO,COM DIAMETRO DE 3/4".FORNECIMENTO E</v>
      </c>
      <c r="C15369" s="141" t="s">
        <v>50973</v>
      </c>
      <c r="D15369" s="141" t="s">
        <v>36666</v>
      </c>
      <c r="I15369" s="141" t="s">
        <v>14</v>
      </c>
      <c r="J15369" s="649">
        <v>64.180000000000007</v>
      </c>
    </row>
    <row r="15370" spans="1:10" hidden="1">
      <c r="A15370" s="141" t="s">
        <v>50974</v>
      </c>
      <c r="B15370" s="141" t="str">
        <f t="shared" si="240"/>
        <v>REGISTRO DE GAVETA BRUTO,COM DIAMETRO DE 3/4".FORNECIMENTO E COLOCACAOREGISTRO DE GAVETA BRUTO,COM DIAMETRO DE 3/4".FORNECIMENTO EREGISTRO DE GAVETA BRUTO,COM DIAMETRO DE 3/4".FORNECIMENTO E</v>
      </c>
      <c r="C15370" s="141" t="s">
        <v>50973</v>
      </c>
      <c r="D15370" s="141" t="s">
        <v>36666</v>
      </c>
      <c r="I15370" s="141" t="s">
        <v>14</v>
      </c>
      <c r="J15370" s="649">
        <v>60.38</v>
      </c>
    </row>
    <row r="15371" spans="1:10" hidden="1">
      <c r="A15371" s="141" t="s">
        <v>50975</v>
      </c>
      <c r="B15371" s="141" t="str">
        <f t="shared" si="240"/>
        <v>REGISTRO DE GAVETA BRUTO,COM DIAMETRO DE 1".FORNECIMENTO E COLOCACAOREGISTRO DE GAVETA BRUTO,COM DIAMETRO DE 1".FORNECIMENTO E CREGISTRO DE GAVETA BRUTO,COM DIAMETRO DE 1".FORNECIMENTO E C</v>
      </c>
      <c r="C15371" s="141" t="s">
        <v>50976</v>
      </c>
      <c r="D15371" s="141" t="s">
        <v>27996</v>
      </c>
      <c r="I15371" s="141" t="s">
        <v>14</v>
      </c>
      <c r="J15371" s="649">
        <v>82.18</v>
      </c>
    </row>
    <row r="15372" spans="1:10" hidden="1">
      <c r="A15372" s="141" t="s">
        <v>50977</v>
      </c>
      <c r="B15372" s="141" t="str">
        <f t="shared" si="240"/>
        <v>REGISTRO DE GAVETA BRUTO,COM DIAMETRO DE 1".FORNECIMENTO E COLOCACAOREGISTRO DE GAVETA BRUTO,COM DIAMETRO DE 1".FORNECIMENTO E CREGISTRO DE GAVETA BRUTO,COM DIAMETRO DE 1".FORNECIMENTO E C</v>
      </c>
      <c r="C15372" s="141" t="s">
        <v>50976</v>
      </c>
      <c r="D15372" s="141" t="s">
        <v>27996</v>
      </c>
      <c r="I15372" s="141" t="s">
        <v>14</v>
      </c>
      <c r="J15372" s="649">
        <v>78.38</v>
      </c>
    </row>
    <row r="15373" spans="1:10" hidden="1">
      <c r="A15373" s="141" t="s">
        <v>50978</v>
      </c>
      <c r="B15373" s="141" t="str">
        <f t="shared" si="240"/>
        <v>REGISTRO DE GAVETA BRUTO,COM DIAMETRO DE 1.1/4".FORNECIMENTO E COLOCACAOREGISTRO DE GAVETA BRUTO,COM DIAMETRO DE 1.1/4".FORNECIMENTOREGISTRO DE GAVETA BRUTO,COM DIAMETRO DE 1.1/4".FORNECIMENTO</v>
      </c>
      <c r="C15373" s="141" t="s">
        <v>50979</v>
      </c>
      <c r="D15373" s="141" t="s">
        <v>26633</v>
      </c>
      <c r="I15373" s="141" t="s">
        <v>14</v>
      </c>
      <c r="J15373" s="649">
        <v>104.28</v>
      </c>
    </row>
    <row r="15374" spans="1:10" hidden="1">
      <c r="A15374" s="141" t="s">
        <v>50980</v>
      </c>
      <c r="B15374" s="141" t="str">
        <f t="shared" si="240"/>
        <v>REGISTRO DE GAVETA BRUTO,COM DIAMETRO DE 1.1/4".FORNECIMENTO E COLOCACAOREGISTRO DE GAVETA BRUTO,COM DIAMETRO DE 1.1/4".FORNECIMENTOREGISTRO DE GAVETA BRUTO,COM DIAMETRO DE 1.1/4".FORNECIMENTO</v>
      </c>
      <c r="C15374" s="141" t="s">
        <v>50979</v>
      </c>
      <c r="D15374" s="141" t="s">
        <v>26633</v>
      </c>
      <c r="I15374" s="141" t="s">
        <v>14</v>
      </c>
      <c r="J15374" s="649">
        <v>100.48</v>
      </c>
    </row>
    <row r="15375" spans="1:10" hidden="1">
      <c r="A15375" s="141" t="s">
        <v>50981</v>
      </c>
      <c r="B15375" s="141" t="str">
        <f t="shared" si="240"/>
        <v>REGISTRO DE GAVETA BRUTO,COM DIAMETRO DE 1.1/2".FORNECIMENTO E COLOCACAOREGISTRO DE GAVETA BRUTO,COM DIAMETRO DE 1.1/2".FORNECIMENTOREGISTRO DE GAVETA BRUTO,COM DIAMETRO DE 1.1/2".FORNECIMENTO</v>
      </c>
      <c r="C15375" s="141" t="s">
        <v>50982</v>
      </c>
      <c r="D15375" s="141" t="s">
        <v>26633</v>
      </c>
      <c r="I15375" s="141" t="s">
        <v>14</v>
      </c>
      <c r="J15375" s="649">
        <v>119.2</v>
      </c>
    </row>
    <row r="15376" spans="1:10" hidden="1">
      <c r="A15376" s="141" t="s">
        <v>50983</v>
      </c>
      <c r="B15376" s="141" t="str">
        <f t="shared" si="240"/>
        <v>REGISTRO DE GAVETA BRUTO,COM DIAMETRO DE 1.1/2".FORNECIMENTO E COLOCACAOREGISTRO DE GAVETA BRUTO,COM DIAMETRO DE 1.1/2".FORNECIMENTOREGISTRO DE GAVETA BRUTO,COM DIAMETRO DE 1.1/2".FORNECIMENTO</v>
      </c>
      <c r="C15376" s="141" t="s">
        <v>50982</v>
      </c>
      <c r="D15376" s="141" t="s">
        <v>26633</v>
      </c>
      <c r="I15376" s="141" t="s">
        <v>14</v>
      </c>
      <c r="J15376" s="649">
        <v>114.77</v>
      </c>
    </row>
    <row r="15377" spans="1:10" hidden="1">
      <c r="A15377" s="141" t="s">
        <v>50984</v>
      </c>
      <c r="B15377" s="141" t="str">
        <f t="shared" si="240"/>
        <v>REGISTRO DE GAVETA BRUTO,COM DIAMETRO DE 2".FORNECIMENTO E COLOCACAOREGISTRO DE GAVETA BRUTO,COM DIAMETRO DE 2".FORNECIMENTO E CREGISTRO DE GAVETA BRUTO,COM DIAMETRO DE 2".FORNECIMENTO E C</v>
      </c>
      <c r="C15377" s="141" t="s">
        <v>50985</v>
      </c>
      <c r="D15377" s="141" t="s">
        <v>27996</v>
      </c>
      <c r="I15377" s="141" t="s">
        <v>14</v>
      </c>
      <c r="J15377" s="649">
        <v>180.95</v>
      </c>
    </row>
    <row r="15378" spans="1:10" hidden="1">
      <c r="A15378" s="141" t="s">
        <v>50986</v>
      </c>
      <c r="B15378" s="141" t="str">
        <f t="shared" si="240"/>
        <v>REGISTRO DE GAVETA BRUTO,COM DIAMETRO DE 2".FORNECIMENTO E COLOCACAOREGISTRO DE GAVETA BRUTO,COM DIAMETRO DE 2".FORNECIMENTO E CREGISTRO DE GAVETA BRUTO,COM DIAMETRO DE 2".FORNECIMENTO E C</v>
      </c>
      <c r="C15378" s="141" t="s">
        <v>50985</v>
      </c>
      <c r="D15378" s="141" t="s">
        <v>27996</v>
      </c>
      <c r="I15378" s="141" t="s">
        <v>14</v>
      </c>
      <c r="J15378" s="649">
        <v>176.52</v>
      </c>
    </row>
    <row r="15379" spans="1:10" hidden="1">
      <c r="A15379" s="141" t="s">
        <v>50987</v>
      </c>
      <c r="B15379" s="141" t="str">
        <f t="shared" si="240"/>
        <v>REGISTRO DE GAVETA BRUTO,COM DIAMETRO DE 2.1/2".FORNECIMENTO E COLOCACAOREGISTRO DE GAVETA BRUTO,COM DIAMETRO DE 2.1/2".FORNECIMENTOREGISTRO DE GAVETA BRUTO,COM DIAMETRO DE 2.1/2".FORNECIMENTO</v>
      </c>
      <c r="C15379" s="141" t="s">
        <v>50988</v>
      </c>
      <c r="D15379" s="141" t="s">
        <v>26633</v>
      </c>
      <c r="I15379" s="141" t="s">
        <v>14</v>
      </c>
      <c r="J15379" s="649">
        <v>365.65</v>
      </c>
    </row>
    <row r="15380" spans="1:10" hidden="1">
      <c r="A15380" s="141" t="s">
        <v>50989</v>
      </c>
      <c r="B15380" s="141" t="str">
        <f t="shared" si="240"/>
        <v>REGISTRO DE GAVETA BRUTO,COM DIAMETRO DE 2.1/2".FORNECIMENTO E COLOCACAOREGISTRO DE GAVETA BRUTO,COM DIAMETRO DE 2.1/2".FORNECIMENTOREGISTRO DE GAVETA BRUTO,COM DIAMETRO DE 2.1/2".FORNECIMENTO</v>
      </c>
      <c r="C15380" s="141" t="s">
        <v>50988</v>
      </c>
      <c r="D15380" s="141" t="s">
        <v>26633</v>
      </c>
      <c r="I15380" s="141" t="s">
        <v>14</v>
      </c>
      <c r="J15380" s="649">
        <v>360.58</v>
      </c>
    </row>
    <row r="15381" spans="1:10" hidden="1">
      <c r="A15381" s="141" t="s">
        <v>50990</v>
      </c>
      <c r="B15381" s="141" t="str">
        <f t="shared" si="240"/>
        <v>REGISTRO DE GAVETA BRUTO,COM DIAMETRO DE 3".FORNECIMENTO E COLOCACAOREGISTRO DE GAVETA BRUTO,COM DIAMETRO DE 3".FORNECIMENTO E CREGISTRO DE GAVETA BRUTO,COM DIAMETRO DE 3".FORNECIMENTO E C</v>
      </c>
      <c r="C15381" s="141" t="s">
        <v>50991</v>
      </c>
      <c r="D15381" s="141" t="s">
        <v>27996</v>
      </c>
      <c r="I15381" s="141" t="s">
        <v>14</v>
      </c>
      <c r="J15381" s="649">
        <v>656.81</v>
      </c>
    </row>
    <row r="15382" spans="1:10" hidden="1">
      <c r="A15382" s="141" t="s">
        <v>50992</v>
      </c>
      <c r="B15382" s="141" t="str">
        <f t="shared" si="240"/>
        <v>REGISTRO DE GAVETA BRUTO,COM DIAMETRO DE 3".FORNECIMENTO E COLOCACAOREGISTRO DE GAVETA BRUTO,COM DIAMETRO DE 3".FORNECIMENTO E CREGISTRO DE GAVETA BRUTO,COM DIAMETRO DE 3".FORNECIMENTO E C</v>
      </c>
      <c r="C15382" s="141" t="s">
        <v>50991</v>
      </c>
      <c r="D15382" s="141" t="s">
        <v>27996</v>
      </c>
      <c r="I15382" s="141" t="s">
        <v>14</v>
      </c>
      <c r="J15382" s="649">
        <v>651.74</v>
      </c>
    </row>
    <row r="15383" spans="1:10" hidden="1">
      <c r="A15383" s="141" t="s">
        <v>50993</v>
      </c>
      <c r="B15383" s="141" t="str">
        <f t="shared" si="240"/>
        <v>REGISTRO DE GAVETA BRUTO,COM DIAMETRO DE 4".FORNECIMENTO E COLOCACAOREGISTRO DE GAVETA BRUTO,COM DIAMETRO DE 4".FORNECIMENTO E CREGISTRO DE GAVETA BRUTO,COM DIAMETRO DE 4".FORNECIMENTO E C</v>
      </c>
      <c r="C15383" s="141" t="s">
        <v>50994</v>
      </c>
      <c r="D15383" s="141" t="s">
        <v>27996</v>
      </c>
      <c r="I15383" s="141" t="s">
        <v>14</v>
      </c>
      <c r="J15383" s="649">
        <v>823.01</v>
      </c>
    </row>
    <row r="15384" spans="1:10" hidden="1">
      <c r="A15384" s="141" t="s">
        <v>50995</v>
      </c>
      <c r="B15384" s="141" t="str">
        <f t="shared" si="240"/>
        <v>REGISTRO DE GAVETA BRUTO,COM DIAMETRO DE 4".FORNECIMENTO E COLOCACAOREGISTRO DE GAVETA BRUTO,COM DIAMETRO DE 4".FORNECIMENTO E CREGISTRO DE GAVETA BRUTO,COM DIAMETRO DE 4".FORNECIMENTO E C</v>
      </c>
      <c r="C15384" s="141" t="s">
        <v>50994</v>
      </c>
      <c r="D15384" s="141" t="s">
        <v>27996</v>
      </c>
      <c r="I15384" s="141" t="s">
        <v>14</v>
      </c>
      <c r="J15384" s="649">
        <v>816.67</v>
      </c>
    </row>
    <row r="15385" spans="1:10" hidden="1">
      <c r="A15385" s="141" t="s">
        <v>50996</v>
      </c>
      <c r="B15385" s="141" t="str">
        <f t="shared" si="240"/>
        <v>REGISTRO DE ESFERA,COM DIAMETRO DE 1/2".FORNECIMENTO E COLOCACAOREGISTRO DE ESFERA,COM DIAMETRO DE 1/2".FORNECIMENTO E COLOCREGISTRO DE ESFERA,COM DIAMETRO DE 1/2".FORNECIMENTO E COLOC</v>
      </c>
      <c r="C15385" s="141" t="s">
        <v>50997</v>
      </c>
      <c r="D15385" s="141" t="s">
        <v>27458</v>
      </c>
      <c r="I15385" s="141" t="s">
        <v>14</v>
      </c>
      <c r="J15385" s="649">
        <v>39.659999999999997</v>
      </c>
    </row>
    <row r="15386" spans="1:10" hidden="1">
      <c r="A15386" s="141" t="s">
        <v>50998</v>
      </c>
      <c r="B15386" s="141" t="str">
        <f t="shared" si="240"/>
        <v>REGISTRO DE ESFERA,COM DIAMETRO DE 1/2".FORNECIMENTO E COLOCACAOREGISTRO DE ESFERA,COM DIAMETRO DE 1/2".FORNECIMENTO E COLOCREGISTRO DE ESFERA,COM DIAMETRO DE 1/2".FORNECIMENTO E COLOC</v>
      </c>
      <c r="C15386" s="141" t="s">
        <v>50997</v>
      </c>
      <c r="D15386" s="141" t="s">
        <v>27458</v>
      </c>
      <c r="I15386" s="141" t="s">
        <v>14</v>
      </c>
      <c r="J15386" s="649">
        <v>35.86</v>
      </c>
    </row>
    <row r="15387" spans="1:10" hidden="1">
      <c r="A15387" s="141" t="s">
        <v>50999</v>
      </c>
      <c r="B15387" s="141" t="str">
        <f t="shared" si="240"/>
        <v>REGISTRO DE ESFERA,COM DIAMETRO DE 3/4".FORNECIMENTO E COLOCACAOREGISTRO DE ESFERA,COM DIAMETRO DE 3/4".FORNECIMENTO E COLOCREGISTRO DE ESFERA,COM DIAMETRO DE 3/4".FORNECIMENTO E COLOC</v>
      </c>
      <c r="C15387" s="141" t="s">
        <v>51000</v>
      </c>
      <c r="D15387" s="141" t="s">
        <v>27458</v>
      </c>
      <c r="I15387" s="141" t="s">
        <v>14</v>
      </c>
      <c r="J15387" s="649">
        <v>44.8</v>
      </c>
    </row>
    <row r="15388" spans="1:10" hidden="1">
      <c r="A15388" s="141" t="s">
        <v>51001</v>
      </c>
      <c r="B15388" s="141" t="str">
        <f t="shared" si="240"/>
        <v>REGISTRO DE ESFERA,COM DIAMETRO DE 3/4".FORNECIMENTO E COLOCACAOREGISTRO DE ESFERA,COM DIAMETRO DE 3/4".FORNECIMENTO E COLOCREGISTRO DE ESFERA,COM DIAMETRO DE 3/4".FORNECIMENTO E COLOC</v>
      </c>
      <c r="C15388" s="141" t="s">
        <v>51000</v>
      </c>
      <c r="D15388" s="141" t="s">
        <v>27458</v>
      </c>
      <c r="I15388" s="141" t="s">
        <v>14</v>
      </c>
      <c r="J15388" s="649">
        <v>41</v>
      </c>
    </row>
    <row r="15389" spans="1:10" hidden="1">
      <c r="A15389" s="141" t="s">
        <v>51002</v>
      </c>
      <c r="B15389" s="141" t="str">
        <f t="shared" si="240"/>
        <v>REGISTRO DE ESFERA,COM DIAMETRO DE 1".FORNECIMENTO E COLOCACAOREGISTRO DE ESFERA,COM DIAMETRO DE 1".FORNECIMENTO E COLOCACREGISTRO DE ESFERA,COM DIAMETRO DE 1".FORNECIMENTO E COLOCAC</v>
      </c>
      <c r="C15389" s="141" t="s">
        <v>51003</v>
      </c>
      <c r="D15389" s="141" t="s">
        <v>20882</v>
      </c>
      <c r="I15389" s="141" t="s">
        <v>14</v>
      </c>
      <c r="J15389" s="649">
        <v>54.21</v>
      </c>
    </row>
    <row r="15390" spans="1:10" hidden="1">
      <c r="A15390" s="141" t="s">
        <v>51004</v>
      </c>
      <c r="B15390" s="141" t="str">
        <f t="shared" si="240"/>
        <v>REGISTRO DE ESFERA,COM DIAMETRO DE 1".FORNECIMENTO E COLOCACAOREGISTRO DE ESFERA,COM DIAMETRO DE 1".FORNECIMENTO E COLOCACREGISTRO DE ESFERA,COM DIAMETRO DE 1".FORNECIMENTO E COLOCAC</v>
      </c>
      <c r="C15390" s="141" t="s">
        <v>51003</v>
      </c>
      <c r="D15390" s="141" t="s">
        <v>20882</v>
      </c>
      <c r="I15390" s="141" t="s">
        <v>14</v>
      </c>
      <c r="J15390" s="649">
        <v>50.41</v>
      </c>
    </row>
    <row r="15391" spans="1:10" hidden="1">
      <c r="A15391" s="141" t="s">
        <v>51005</v>
      </c>
      <c r="B15391" s="141" t="str">
        <f t="shared" si="240"/>
        <v>REGISTRO DE ESFERA,COM DIAMETRO DE 1.1/4".FORNECIMENTO E COLOCACAOREGISTRO DE ESFERA,COM DIAMETRO DE 1.1/4".FORNECIMENTO E COLREGISTRO DE ESFERA,COM DIAMETRO DE 1.1/4".FORNECIMENTO E COL</v>
      </c>
      <c r="C15391" s="141" t="s">
        <v>51006</v>
      </c>
      <c r="D15391" s="141" t="s">
        <v>27815</v>
      </c>
      <c r="I15391" s="141" t="s">
        <v>14</v>
      </c>
      <c r="J15391" s="649">
        <v>70.59</v>
      </c>
    </row>
    <row r="15392" spans="1:10" hidden="1">
      <c r="A15392" s="141" t="s">
        <v>51007</v>
      </c>
      <c r="B15392" s="141" t="str">
        <f t="shared" si="240"/>
        <v>REGISTRO DE ESFERA,COM DIAMETRO DE 1.1/4".FORNECIMENTO E COLOCACAOREGISTRO DE ESFERA,COM DIAMETRO DE 1.1/4".FORNECIMENTO E COLREGISTRO DE ESFERA,COM DIAMETRO DE 1.1/4".FORNECIMENTO E COL</v>
      </c>
      <c r="C15392" s="141" t="s">
        <v>51006</v>
      </c>
      <c r="D15392" s="141" t="s">
        <v>27815</v>
      </c>
      <c r="I15392" s="141" t="s">
        <v>14</v>
      </c>
      <c r="J15392" s="649">
        <v>66.790000000000006</v>
      </c>
    </row>
    <row r="15393" spans="1:10" hidden="1">
      <c r="A15393" s="141" t="s">
        <v>51008</v>
      </c>
      <c r="B15393" s="141" t="str">
        <f t="shared" si="240"/>
        <v>REGISTRO DE ESFERA,COM DIAMETRO DE 1.1/2".FORNECIMENTO E COLOCACAOREGISTRO DE ESFERA,COM DIAMETRO DE 1.1/2".FORNECIMENTO E COLREGISTRO DE ESFERA,COM DIAMETRO DE 1.1/2".FORNECIMENTO E COL</v>
      </c>
      <c r="C15393" s="141" t="s">
        <v>51009</v>
      </c>
      <c r="D15393" s="141" t="s">
        <v>27815</v>
      </c>
      <c r="I15393" s="141" t="s">
        <v>14</v>
      </c>
      <c r="J15393" s="649">
        <v>81.73</v>
      </c>
    </row>
    <row r="15394" spans="1:10" hidden="1">
      <c r="A15394" s="141" t="s">
        <v>51010</v>
      </c>
      <c r="B15394" s="141" t="str">
        <f t="shared" si="240"/>
        <v>REGISTRO DE ESFERA,COM DIAMETRO DE 1.1/2".FORNECIMENTO E COLOCACAOREGISTRO DE ESFERA,COM DIAMETRO DE 1.1/2".FORNECIMENTO E COLREGISTRO DE ESFERA,COM DIAMETRO DE 1.1/2".FORNECIMENTO E COL</v>
      </c>
      <c r="C15394" s="141" t="s">
        <v>51009</v>
      </c>
      <c r="D15394" s="141" t="s">
        <v>27815</v>
      </c>
      <c r="I15394" s="141" t="s">
        <v>14</v>
      </c>
      <c r="J15394" s="649">
        <v>77.3</v>
      </c>
    </row>
    <row r="15395" spans="1:10" hidden="1">
      <c r="A15395" s="141" t="s">
        <v>51011</v>
      </c>
      <c r="B15395" s="141" t="str">
        <f t="shared" si="240"/>
        <v>REGISTRO DE ESFERA,COM DIAMETRO DE 2".FORNECIMENTO E COLOCACAOREGISTRO DE ESFERA,COM DIAMETRO DE 2".FORNECIMENTO E COLOCACREGISTRO DE ESFERA,COM DIAMETRO DE 2".FORNECIMENTO E COLOCAC</v>
      </c>
      <c r="C15395" s="141" t="s">
        <v>51012</v>
      </c>
      <c r="D15395" s="141" t="s">
        <v>20882</v>
      </c>
      <c r="I15395" s="141" t="s">
        <v>14</v>
      </c>
      <c r="J15395" s="649">
        <v>156.69999999999999</v>
      </c>
    </row>
    <row r="15396" spans="1:10" hidden="1">
      <c r="A15396" s="141" t="s">
        <v>51013</v>
      </c>
      <c r="B15396" s="141" t="str">
        <f t="shared" si="240"/>
        <v>REGISTRO DE ESFERA,COM DIAMETRO DE 2".FORNECIMENTO E COLOCACAOREGISTRO DE ESFERA,COM DIAMETRO DE 2".FORNECIMENTO E COLOCACREGISTRO DE ESFERA,COM DIAMETRO DE 2".FORNECIMENTO E COLOCAC</v>
      </c>
      <c r="C15396" s="141" t="s">
        <v>51012</v>
      </c>
      <c r="D15396" s="141" t="s">
        <v>20882</v>
      </c>
      <c r="I15396" s="141" t="s">
        <v>14</v>
      </c>
      <c r="J15396" s="649">
        <v>152.27000000000001</v>
      </c>
    </row>
    <row r="15397" spans="1:10" hidden="1">
      <c r="A15397" s="141" t="s">
        <v>51014</v>
      </c>
      <c r="B15397" s="141" t="str">
        <f t="shared" si="240"/>
        <v>VALVULA DE PE,EM METAL,COM DIAMETRO DE 3/4".FORNECIMENTO E COLOCACAOVALVULA DE PE,EM METAL,COM DIAMETRO DE 3/4".FORNECIMENTO E CVALVULA DE PE,EM METAL,COM DIAMETRO DE 3/4".FORNECIMENTO E C</v>
      </c>
      <c r="C15397" s="141" t="s">
        <v>51015</v>
      </c>
      <c r="D15397" s="141" t="s">
        <v>27996</v>
      </c>
      <c r="I15397" s="141" t="s">
        <v>14</v>
      </c>
      <c r="J15397" s="649">
        <v>60.07</v>
      </c>
    </row>
    <row r="15398" spans="1:10" hidden="1">
      <c r="A15398" s="141" t="s">
        <v>51016</v>
      </c>
      <c r="B15398" s="141" t="str">
        <f t="shared" si="240"/>
        <v>VALVULA DE PE,EM METAL,COM DIAMETRO DE 3/4".FORNECIMENTO E COLOCACAOVALVULA DE PE,EM METAL,COM DIAMETRO DE 3/4".FORNECIMENTO E CVALVULA DE PE,EM METAL,COM DIAMETRO DE 3/4".FORNECIMENTO E C</v>
      </c>
      <c r="C15398" s="141" t="s">
        <v>51015</v>
      </c>
      <c r="D15398" s="141" t="s">
        <v>27996</v>
      </c>
      <c r="I15398" s="141" t="s">
        <v>14</v>
      </c>
      <c r="J15398" s="649">
        <v>56.27</v>
      </c>
    </row>
    <row r="15399" spans="1:10" hidden="1">
      <c r="A15399" s="141" t="s">
        <v>51017</v>
      </c>
      <c r="B15399" s="141" t="str">
        <f t="shared" si="240"/>
        <v>VALVULA DE PE,EM METAL,COM DIAMETRO DE 1".FORNECIMENTO E COLOCACAOVALVULA DE PE,EM METAL,COM DIAMETRO DE 1".FORNECIMENTO E COLVALVULA DE PE,EM METAL,COM DIAMETRO DE 1".FORNECIMENTO E COL</v>
      </c>
      <c r="C15399" s="141" t="s">
        <v>51018</v>
      </c>
      <c r="D15399" s="141" t="s">
        <v>27815</v>
      </c>
      <c r="I15399" s="141" t="s">
        <v>14</v>
      </c>
      <c r="J15399" s="649">
        <v>69.48</v>
      </c>
    </row>
    <row r="15400" spans="1:10" hidden="1">
      <c r="A15400" s="141" t="s">
        <v>51019</v>
      </c>
      <c r="B15400" s="141" t="str">
        <f t="shared" si="240"/>
        <v>VALVULA DE PE,EM METAL,COM DIAMETRO DE 1".FORNECIMENTO E COLOCACAOVALVULA DE PE,EM METAL,COM DIAMETRO DE 1".FORNECIMENTO E COLVALVULA DE PE,EM METAL,COM DIAMETRO DE 1".FORNECIMENTO E COL</v>
      </c>
      <c r="C15400" s="141" t="s">
        <v>51018</v>
      </c>
      <c r="D15400" s="141" t="s">
        <v>27815</v>
      </c>
      <c r="I15400" s="141" t="s">
        <v>14</v>
      </c>
      <c r="J15400" s="649">
        <v>65.680000000000007</v>
      </c>
    </row>
    <row r="15401" spans="1:10" hidden="1">
      <c r="A15401" s="141" t="s">
        <v>51020</v>
      </c>
      <c r="B15401" s="141" t="str">
        <f t="shared" si="240"/>
        <v>VALVULA DE PE,EM METAL,COM DIAMETRO DE 1.1/4".FORNECIMENTO E COLOCACAOVALVULA DE PE,EM METAL,COM DIAMETRO DE 1.1/4".FORNECIMENTO EVALVULA DE PE,EM METAL,COM DIAMETRO DE 1.1/4".FORNECIMENTO E</v>
      </c>
      <c r="C15401" s="141" t="s">
        <v>51021</v>
      </c>
      <c r="D15401" s="141" t="s">
        <v>36666</v>
      </c>
      <c r="I15401" s="141" t="s">
        <v>14</v>
      </c>
      <c r="J15401" s="649">
        <v>91.93</v>
      </c>
    </row>
    <row r="15402" spans="1:10" hidden="1">
      <c r="A15402" s="141" t="s">
        <v>51022</v>
      </c>
      <c r="B15402" s="141" t="str">
        <f t="shared" si="240"/>
        <v>VALVULA DE PE,EM METAL,COM DIAMETRO DE 1.1/4".FORNECIMENTO E COLOCACAOVALVULA DE PE,EM METAL,COM DIAMETRO DE 1.1/4".FORNECIMENTO EVALVULA DE PE,EM METAL,COM DIAMETRO DE 1.1/4".FORNECIMENTO E</v>
      </c>
      <c r="C15402" s="141" t="s">
        <v>51021</v>
      </c>
      <c r="D15402" s="141" t="s">
        <v>36666</v>
      </c>
      <c r="I15402" s="141" t="s">
        <v>14</v>
      </c>
      <c r="J15402" s="649">
        <v>88.13</v>
      </c>
    </row>
    <row r="15403" spans="1:10" hidden="1">
      <c r="A15403" s="141" t="s">
        <v>51023</v>
      </c>
      <c r="B15403" s="141" t="str">
        <f t="shared" si="240"/>
        <v>VALVULA DE PE,EM METAL,COM DIAMETRO DE 1.1/2".FORNECIMENTO E COLOCACAOVALVULA DE PE,EM METAL,COM DIAMETRO DE 1.1/2".FORNECIMENTO EVALVULA DE PE,EM METAL,COM DIAMETRO DE 1.1/2".FORNECIMENTO E</v>
      </c>
      <c r="C15403" s="141" t="s">
        <v>51024</v>
      </c>
      <c r="D15403" s="141" t="s">
        <v>36666</v>
      </c>
      <c r="I15403" s="141" t="s">
        <v>14</v>
      </c>
      <c r="J15403" s="649">
        <v>110.33</v>
      </c>
    </row>
    <row r="15404" spans="1:10" hidden="1">
      <c r="A15404" s="141" t="s">
        <v>51025</v>
      </c>
      <c r="B15404" s="141" t="str">
        <f t="shared" si="240"/>
        <v>VALVULA DE PE,EM METAL,COM DIAMETRO DE 1.1/2".FORNECIMENTO E COLOCACAOVALVULA DE PE,EM METAL,COM DIAMETRO DE 1.1/2".FORNECIMENTO EVALVULA DE PE,EM METAL,COM DIAMETRO DE 1.1/2".FORNECIMENTO E</v>
      </c>
      <c r="C15404" s="141" t="s">
        <v>51024</v>
      </c>
      <c r="D15404" s="141" t="s">
        <v>36666</v>
      </c>
      <c r="I15404" s="141" t="s">
        <v>14</v>
      </c>
      <c r="J15404" s="649">
        <v>105.9</v>
      </c>
    </row>
    <row r="15405" spans="1:10" hidden="1">
      <c r="A15405" s="141" t="s">
        <v>51026</v>
      </c>
      <c r="B15405" s="141" t="str">
        <f t="shared" si="240"/>
        <v>VALVULA DE PE,EM METAL,COM DIAMETRO DE 2".FORNECIMENTO E COLOCACAOVALVULA DE PE,EM METAL,COM DIAMETRO DE 2".FORNECIMENTO E COLVALVULA DE PE,EM METAL,COM DIAMETRO DE 2".FORNECIMENTO E COL</v>
      </c>
      <c r="C15405" s="141" t="s">
        <v>51027</v>
      </c>
      <c r="D15405" s="141" t="s">
        <v>27815</v>
      </c>
      <c r="I15405" s="141" t="s">
        <v>14</v>
      </c>
      <c r="J15405" s="649">
        <v>156.05000000000001</v>
      </c>
    </row>
    <row r="15406" spans="1:10" hidden="1">
      <c r="A15406" s="141" t="s">
        <v>51028</v>
      </c>
      <c r="B15406" s="141" t="str">
        <f t="shared" si="240"/>
        <v>VALVULA DE PE,EM METAL,COM DIAMETRO DE 2".FORNECIMENTO E COLOCACAOVALVULA DE PE,EM METAL,COM DIAMETRO DE 2".FORNECIMENTO E COLVALVULA DE PE,EM METAL,COM DIAMETRO DE 2".FORNECIMENTO E COL</v>
      </c>
      <c r="C15406" s="141" t="s">
        <v>51027</v>
      </c>
      <c r="D15406" s="141" t="s">
        <v>27815</v>
      </c>
      <c r="I15406" s="141" t="s">
        <v>14</v>
      </c>
      <c r="J15406" s="649">
        <v>151.62</v>
      </c>
    </row>
    <row r="15407" spans="1:10" hidden="1">
      <c r="A15407" s="141" t="s">
        <v>51029</v>
      </c>
      <c r="B15407" s="141" t="str">
        <f t="shared" si="240"/>
        <v>VALVULA DE PE,EM METAL,COM DIAMETRO DE 2.1/2".FORNECIMENTO E COLOCACAOVALVULA DE PE,EM METAL,COM DIAMETRO DE 2.1/2".FORNECIMENTO EVALVULA DE PE,EM METAL,COM DIAMETRO DE 2.1/2".FORNECIMENTO E</v>
      </c>
      <c r="C15407" s="141" t="s">
        <v>51030</v>
      </c>
      <c r="D15407" s="141" t="s">
        <v>36666</v>
      </c>
      <c r="I15407" s="141" t="s">
        <v>14</v>
      </c>
      <c r="J15407" s="649">
        <v>270.52999999999997</v>
      </c>
    </row>
    <row r="15408" spans="1:10" hidden="1">
      <c r="A15408" s="141" t="s">
        <v>51031</v>
      </c>
      <c r="B15408" s="141" t="str">
        <f t="shared" si="240"/>
        <v>VALVULA DE PE,EM METAL,COM DIAMETRO DE 2.1/2".FORNECIMENTO E COLOCACAOVALVULA DE PE,EM METAL,COM DIAMETRO DE 2.1/2".FORNECIMENTO EVALVULA DE PE,EM METAL,COM DIAMETRO DE 2.1/2".FORNECIMENTO E</v>
      </c>
      <c r="C15408" s="141" t="s">
        <v>51030</v>
      </c>
      <c r="D15408" s="141" t="s">
        <v>36666</v>
      </c>
      <c r="I15408" s="141" t="s">
        <v>14</v>
      </c>
      <c r="J15408" s="649">
        <v>265.45999999999998</v>
      </c>
    </row>
    <row r="15409" spans="1:10" hidden="1">
      <c r="A15409" s="141" t="s">
        <v>51032</v>
      </c>
      <c r="B15409" s="141" t="str">
        <f t="shared" si="240"/>
        <v>VALVULA DE PE,EM METAL,COM DIAMETRO DE 3".FORNECIMENTO E COLOCACAOVALVULA DE PE,EM METAL,COM DIAMETRO DE 3".FORNECIMENTO E COLVALVULA DE PE,EM METAL,COM DIAMETRO DE 3".FORNECIMENTO E COL</v>
      </c>
      <c r="C15409" s="141" t="s">
        <v>51033</v>
      </c>
      <c r="D15409" s="141" t="s">
        <v>27815</v>
      </c>
      <c r="I15409" s="141" t="s">
        <v>14</v>
      </c>
      <c r="J15409" s="649">
        <v>360.44</v>
      </c>
    </row>
    <row r="15410" spans="1:10" hidden="1">
      <c r="A15410" s="141" t="s">
        <v>51034</v>
      </c>
      <c r="B15410" s="141" t="str">
        <f t="shared" si="240"/>
        <v>VALVULA DE PE,EM METAL,COM DIAMETRO DE 3".FORNECIMENTO E COLOCACAOVALVULA DE PE,EM METAL,COM DIAMETRO DE 3".FORNECIMENTO E COLVALVULA DE PE,EM METAL,COM DIAMETRO DE 3".FORNECIMENTO E COL</v>
      </c>
      <c r="C15410" s="141" t="s">
        <v>51033</v>
      </c>
      <c r="D15410" s="141" t="s">
        <v>27815</v>
      </c>
      <c r="I15410" s="141" t="s">
        <v>14</v>
      </c>
      <c r="J15410" s="649">
        <v>355.37</v>
      </c>
    </row>
    <row r="15411" spans="1:10" hidden="1">
      <c r="A15411" s="141" t="s">
        <v>51035</v>
      </c>
      <c r="B15411" s="141" t="str">
        <f t="shared" si="240"/>
        <v>VALVULA DE PE,EM METAL,COM DIAMETRO DE 4".FORNECIMENTO E COLOCACAOVALVULA DE PE,EM METAL,COM DIAMETRO DE 4".FORNECIMENTO E COLVALVULA DE PE,EM METAL,COM DIAMETRO DE 4".FORNECIMENTO E COL</v>
      </c>
      <c r="C15411" s="141" t="s">
        <v>51036</v>
      </c>
      <c r="D15411" s="141" t="s">
        <v>27815</v>
      </c>
      <c r="I15411" s="141" t="s">
        <v>14</v>
      </c>
      <c r="J15411" s="649">
        <v>486.41</v>
      </c>
    </row>
    <row r="15412" spans="1:10" hidden="1">
      <c r="A15412" s="141" t="s">
        <v>51037</v>
      </c>
      <c r="B15412" s="141" t="str">
        <f t="shared" si="240"/>
        <v>VALVULA DE PE,EM METAL,COM DIAMETRO DE 4".FORNECIMENTO E COLOCACAOVALVULA DE PE,EM METAL,COM DIAMETRO DE 4".FORNECIMENTO E COLVALVULA DE PE,EM METAL,COM DIAMETRO DE 4".FORNECIMENTO E COL</v>
      </c>
      <c r="C15412" s="141" t="s">
        <v>51036</v>
      </c>
      <c r="D15412" s="141" t="s">
        <v>27815</v>
      </c>
      <c r="I15412" s="141" t="s">
        <v>14</v>
      </c>
      <c r="J15412" s="649">
        <v>480.07</v>
      </c>
    </row>
    <row r="15413" spans="1:10" hidden="1">
      <c r="A15413" s="141" t="s">
        <v>51038</v>
      </c>
      <c r="B15413" s="141" t="str">
        <f t="shared" si="240"/>
        <v>VALVULA DE RETENCAO VERTICAL,EM METAL,COM DIAMETRO DE 3/4".FORNECIMENTO E COLOCACAOVALVULA DE RETENCAO VERTICAL,EM METAL,COM DIAMETRO DE 3/4".FVALVULA DE RETENCAO VERTICAL,EM METAL,COM DIAMETRO DE 3/4".F</v>
      </c>
      <c r="C15413" s="141" t="s">
        <v>51039</v>
      </c>
      <c r="D15413" s="141" t="s">
        <v>27954</v>
      </c>
      <c r="I15413" s="141" t="s">
        <v>14</v>
      </c>
      <c r="J15413" s="649">
        <v>79.86</v>
      </c>
    </row>
    <row r="15414" spans="1:10" hidden="1">
      <c r="A15414" s="141" t="s">
        <v>51040</v>
      </c>
      <c r="B15414" s="141" t="str">
        <f t="shared" si="240"/>
        <v>VALVULA DE RETENCAO VERTICAL,EM METAL,COM DIAMETRO DE 3/4".FORNECIMENTO E COLOCACAOVALVULA DE RETENCAO VERTICAL,EM METAL,COM DIAMETRO DE 3/4".FVALVULA DE RETENCAO VERTICAL,EM METAL,COM DIAMETRO DE 3/4".F</v>
      </c>
      <c r="C15414" s="141" t="s">
        <v>51039</v>
      </c>
      <c r="D15414" s="141" t="s">
        <v>27954</v>
      </c>
      <c r="I15414" s="141" t="s">
        <v>14</v>
      </c>
      <c r="J15414" s="649">
        <v>76.06</v>
      </c>
    </row>
    <row r="15415" spans="1:10" hidden="1">
      <c r="A15415" s="141" t="s">
        <v>51041</v>
      </c>
      <c r="B15415" s="141" t="str">
        <f t="shared" si="240"/>
        <v>VALVULA DE RETENCAO VERTICAL,EM METAL,COM DIAMETRO DE 1".FORNECIMENTO E COLOCACAOVALVULA DE RETENCAO VERTICAL,EM METAL,COM DIAMETRO DE 1".FORVALVULA DE RETENCAO VERTICAL,EM METAL,COM DIAMETRO DE 1".FOR</v>
      </c>
      <c r="C15415" s="141" t="s">
        <v>51042</v>
      </c>
      <c r="D15415" s="141" t="s">
        <v>27443</v>
      </c>
      <c r="I15415" s="141" t="s">
        <v>14</v>
      </c>
      <c r="J15415" s="649">
        <v>93.67</v>
      </c>
    </row>
    <row r="15416" spans="1:10" hidden="1">
      <c r="A15416" s="141" t="s">
        <v>51043</v>
      </c>
      <c r="B15416" s="141" t="str">
        <f t="shared" si="240"/>
        <v>VALVULA DE RETENCAO VERTICAL,EM METAL,COM DIAMETRO DE 1".FORNECIMENTO E COLOCACAOVALVULA DE RETENCAO VERTICAL,EM METAL,COM DIAMETRO DE 1".FORVALVULA DE RETENCAO VERTICAL,EM METAL,COM DIAMETRO DE 1".FOR</v>
      </c>
      <c r="C15416" s="141" t="s">
        <v>51042</v>
      </c>
      <c r="D15416" s="141" t="s">
        <v>27443</v>
      </c>
      <c r="I15416" s="141" t="s">
        <v>14</v>
      </c>
      <c r="J15416" s="649">
        <v>89.87</v>
      </c>
    </row>
    <row r="15417" spans="1:10" hidden="1">
      <c r="A15417" s="141" t="s">
        <v>51044</v>
      </c>
      <c r="B15417" s="141" t="str">
        <f t="shared" si="240"/>
        <v>VALVULA DE RETENCAO VERTICAL,EM METAL,COM DIAMETRO DE 1.1/4".FORNECIMENTO E COLOCACAOVALVULA DE RETENCAO VERTICAL,EM METAL,COM DIAMETRO DE 1.1/4"VALVULA DE RETENCAO VERTICAL,EM METAL,COM DIAMETRO DE 1.1/4"</v>
      </c>
      <c r="C15417" s="141" t="s">
        <v>51045</v>
      </c>
      <c r="D15417" s="141" t="s">
        <v>36638</v>
      </c>
      <c r="I15417" s="141" t="s">
        <v>14</v>
      </c>
      <c r="J15417" s="649">
        <v>131.85</v>
      </c>
    </row>
    <row r="15418" spans="1:10" hidden="1">
      <c r="A15418" s="141" t="s">
        <v>51046</v>
      </c>
      <c r="B15418" s="141" t="str">
        <f t="shared" si="240"/>
        <v>VALVULA DE RETENCAO VERTICAL,EM METAL,COM DIAMETRO DE 1.1/4".FORNECIMENTO E COLOCACAOVALVULA DE RETENCAO VERTICAL,EM METAL,COM DIAMETRO DE 1.1/4"VALVULA DE RETENCAO VERTICAL,EM METAL,COM DIAMETRO DE 1.1/4"</v>
      </c>
      <c r="C15418" s="141" t="s">
        <v>51045</v>
      </c>
      <c r="D15418" s="141" t="s">
        <v>36638</v>
      </c>
      <c r="I15418" s="141" t="s">
        <v>14</v>
      </c>
      <c r="J15418" s="649">
        <v>128.05000000000001</v>
      </c>
    </row>
    <row r="15419" spans="1:10" hidden="1">
      <c r="A15419" s="141" t="s">
        <v>51047</v>
      </c>
      <c r="B15419" s="141" t="str">
        <f t="shared" si="240"/>
        <v>VALVULA DE RETENCAO VERTICAL,EM METAL,COM DIAMETRO DE 1.1/2".FORNECIMENTO E COLOCACAOVALVULA DE RETENCAO VERTICAL,EM METAL,COM DIAMETRO DE 1.1/2"VALVULA DE RETENCAO VERTICAL,EM METAL,COM DIAMETRO DE 1.1/2"</v>
      </c>
      <c r="C15419" s="141" t="s">
        <v>51048</v>
      </c>
      <c r="D15419" s="141" t="s">
        <v>36638</v>
      </c>
      <c r="I15419" s="141" t="s">
        <v>14</v>
      </c>
      <c r="J15419" s="649">
        <v>165.63</v>
      </c>
    </row>
    <row r="15420" spans="1:10" hidden="1">
      <c r="A15420" s="141" t="s">
        <v>51049</v>
      </c>
      <c r="B15420" s="141" t="str">
        <f t="shared" si="240"/>
        <v>VALVULA DE RETENCAO VERTICAL,EM METAL,COM DIAMETRO DE 1.1/2".FORNECIMENTO E COLOCACAOVALVULA DE RETENCAO VERTICAL,EM METAL,COM DIAMETRO DE 1.1/2"VALVULA DE RETENCAO VERTICAL,EM METAL,COM DIAMETRO DE 1.1/2"</v>
      </c>
      <c r="C15420" s="141" t="s">
        <v>51048</v>
      </c>
      <c r="D15420" s="141" t="s">
        <v>36638</v>
      </c>
      <c r="I15420" s="141" t="s">
        <v>14</v>
      </c>
      <c r="J15420" s="649">
        <v>161.19999999999999</v>
      </c>
    </row>
    <row r="15421" spans="1:10" hidden="1">
      <c r="A15421" s="141" t="s">
        <v>51050</v>
      </c>
      <c r="B15421" s="141" t="str">
        <f t="shared" si="240"/>
        <v>VALVULA DE RETENCAO VERTICAL,EM METAL,COM DIAMETRO DE 2".FORNECIMENTO E COLOCACAOVALVULA DE RETENCAO VERTICAL,EM METAL,COM DIAMETRO DE 2".FORVALVULA DE RETENCAO VERTICAL,EM METAL,COM DIAMETRO DE 2".FOR</v>
      </c>
      <c r="C15421" s="141" t="s">
        <v>51051</v>
      </c>
      <c r="D15421" s="141" t="s">
        <v>27443</v>
      </c>
      <c r="I15421" s="141" t="s">
        <v>14</v>
      </c>
      <c r="J15421" s="649">
        <v>222.62</v>
      </c>
    </row>
    <row r="15422" spans="1:10" hidden="1">
      <c r="A15422" s="141" t="s">
        <v>51052</v>
      </c>
      <c r="B15422" s="141" t="str">
        <f t="shared" si="240"/>
        <v>VALVULA DE RETENCAO VERTICAL,EM METAL,COM DIAMETRO DE 2".FORNECIMENTO E COLOCACAOVALVULA DE RETENCAO VERTICAL,EM METAL,COM DIAMETRO DE 2".FORVALVULA DE RETENCAO VERTICAL,EM METAL,COM DIAMETRO DE 2".FOR</v>
      </c>
      <c r="C15422" s="141" t="s">
        <v>51051</v>
      </c>
      <c r="D15422" s="141" t="s">
        <v>27443</v>
      </c>
      <c r="I15422" s="141" t="s">
        <v>14</v>
      </c>
      <c r="J15422" s="649">
        <v>218.19</v>
      </c>
    </row>
    <row r="15423" spans="1:10" hidden="1">
      <c r="A15423" s="141" t="s">
        <v>51053</v>
      </c>
      <c r="B15423" s="141" t="str">
        <f t="shared" si="240"/>
        <v>VALVULA DE RETENCAO VERTICAL,EM METAL,COM DIAMETRO DE 2.1/2".FORNECIMENTO E COLOCACAOVALVULA DE RETENCAO VERTICAL,EM METAL,COM DIAMETRO DE 2.1/2"VALVULA DE RETENCAO VERTICAL,EM METAL,COM DIAMETRO DE 2.1/2"</v>
      </c>
      <c r="C15423" s="141" t="s">
        <v>51054</v>
      </c>
      <c r="D15423" s="141" t="s">
        <v>36638</v>
      </c>
      <c r="I15423" s="141" t="s">
        <v>14</v>
      </c>
      <c r="J15423" s="649">
        <v>357.11</v>
      </c>
    </row>
    <row r="15424" spans="1:10" hidden="1">
      <c r="A15424" s="141" t="s">
        <v>51055</v>
      </c>
      <c r="B15424" s="141" t="str">
        <f t="shared" si="240"/>
        <v>VALVULA DE RETENCAO VERTICAL,EM METAL,COM DIAMETRO DE 2.1/2".FORNECIMENTO E COLOCACAOVALVULA DE RETENCAO VERTICAL,EM METAL,COM DIAMETRO DE 2.1/2"VALVULA DE RETENCAO VERTICAL,EM METAL,COM DIAMETRO DE 2.1/2"</v>
      </c>
      <c r="C15424" s="141" t="s">
        <v>51054</v>
      </c>
      <c r="D15424" s="141" t="s">
        <v>36638</v>
      </c>
      <c r="I15424" s="141" t="s">
        <v>14</v>
      </c>
      <c r="J15424" s="649">
        <v>352.04</v>
      </c>
    </row>
    <row r="15425" spans="1:10" hidden="1">
      <c r="A15425" s="141" t="s">
        <v>51056</v>
      </c>
      <c r="B15425" s="141" t="str">
        <f t="shared" si="240"/>
        <v>VALVULA DE RETENCAO VERTICAL,EM METAL,COM DIAMETRO DE 3".FORNECIMENTO E COLOCACAOVALVULA DE RETENCAO VERTICAL,EM METAL,COM DIAMETRO DE 3".FORVALVULA DE RETENCAO VERTICAL,EM METAL,COM DIAMETRO DE 3".FOR</v>
      </c>
      <c r="C15425" s="141" t="s">
        <v>51057</v>
      </c>
      <c r="D15425" s="141" t="s">
        <v>27443</v>
      </c>
      <c r="I15425" s="141" t="s">
        <v>14</v>
      </c>
      <c r="J15425" s="649">
        <v>373.58</v>
      </c>
    </row>
    <row r="15426" spans="1:10" hidden="1">
      <c r="A15426" s="141" t="s">
        <v>51058</v>
      </c>
      <c r="B15426" s="141" t="str">
        <f t="shared" si="240"/>
        <v>VALVULA DE RETENCAO VERTICAL,EM METAL,COM DIAMETRO DE 3".FORNECIMENTO E COLOCACAOVALVULA DE RETENCAO VERTICAL,EM METAL,COM DIAMETRO DE 3".FORVALVULA DE RETENCAO VERTICAL,EM METAL,COM DIAMETRO DE 3".FOR</v>
      </c>
      <c r="C15426" s="141" t="s">
        <v>51057</v>
      </c>
      <c r="D15426" s="141" t="s">
        <v>27443</v>
      </c>
      <c r="I15426" s="141" t="s">
        <v>14</v>
      </c>
      <c r="J15426" s="649">
        <v>368.51</v>
      </c>
    </row>
    <row r="15427" spans="1:10" hidden="1">
      <c r="A15427" s="141" t="s">
        <v>51059</v>
      </c>
      <c r="B15427" s="141" t="str">
        <f t="shared" ref="B15427:B15490" si="241">C15427&amp;D15427&amp;C15427&amp;E15427&amp;F15427&amp;G15427&amp;H15427&amp;C15427</f>
        <v>VALVULA DE RETENCAO VERTICAL,EM METAL,COM DIAMETRO DE 4".FORNECIMENTO E COLOCACAOVALVULA DE RETENCAO VERTICAL,EM METAL,COM DIAMETRO DE 4".FORVALVULA DE RETENCAO VERTICAL,EM METAL,COM DIAMETRO DE 4".FOR</v>
      </c>
      <c r="C15427" s="141" t="s">
        <v>51060</v>
      </c>
      <c r="D15427" s="141" t="s">
        <v>27443</v>
      </c>
      <c r="I15427" s="141" t="s">
        <v>14</v>
      </c>
      <c r="J15427" s="649">
        <v>514.96</v>
      </c>
    </row>
    <row r="15428" spans="1:10" hidden="1">
      <c r="A15428" s="141" t="s">
        <v>51061</v>
      </c>
      <c r="B15428" s="141" t="str">
        <f t="shared" si="241"/>
        <v>VALVULA DE RETENCAO VERTICAL,EM METAL,COM DIAMETRO DE 4".FORNECIMENTO E COLOCACAOVALVULA DE RETENCAO VERTICAL,EM METAL,COM DIAMETRO DE 4".FORVALVULA DE RETENCAO VERTICAL,EM METAL,COM DIAMETRO DE 4".FOR</v>
      </c>
      <c r="C15428" s="141" t="s">
        <v>51060</v>
      </c>
      <c r="D15428" s="141" t="s">
        <v>27443</v>
      </c>
      <c r="I15428" s="141" t="s">
        <v>14</v>
      </c>
      <c r="J15428" s="649">
        <v>508.62</v>
      </c>
    </row>
    <row r="15429" spans="1:10" hidden="1">
      <c r="A15429" s="141" t="s">
        <v>51062</v>
      </c>
      <c r="B15429" s="141" t="str">
        <f t="shared" si="241"/>
        <v>VALVULA DE RETENCAO HORIZONTAL,EM METAL,COM DIAMETRO DE 3/4".FORNECIMENTO E COLOCACAOVALVULA DE RETENCAO HORIZONTAL,EM METAL,COM DIAMETRO DE 3/4"VALVULA DE RETENCAO HORIZONTAL,EM METAL,COM DIAMETRO DE 3/4"</v>
      </c>
      <c r="C15429" s="141" t="s">
        <v>51063</v>
      </c>
      <c r="D15429" s="141" t="s">
        <v>36638</v>
      </c>
      <c r="I15429" s="141" t="s">
        <v>14</v>
      </c>
      <c r="J15429" s="649">
        <v>103.18</v>
      </c>
    </row>
    <row r="15430" spans="1:10" hidden="1">
      <c r="A15430" s="141" t="s">
        <v>51064</v>
      </c>
      <c r="B15430" s="141" t="str">
        <f t="shared" si="241"/>
        <v>VALVULA DE RETENCAO HORIZONTAL,EM METAL,COM DIAMETRO DE 3/4".FORNECIMENTO E COLOCACAOVALVULA DE RETENCAO HORIZONTAL,EM METAL,COM DIAMETRO DE 3/4"VALVULA DE RETENCAO HORIZONTAL,EM METAL,COM DIAMETRO DE 3/4"</v>
      </c>
      <c r="C15430" s="141" t="s">
        <v>51063</v>
      </c>
      <c r="D15430" s="141" t="s">
        <v>36638</v>
      </c>
      <c r="I15430" s="141" t="s">
        <v>14</v>
      </c>
      <c r="J15430" s="649">
        <v>99.38</v>
      </c>
    </row>
    <row r="15431" spans="1:10" hidden="1">
      <c r="A15431" s="141" t="s">
        <v>51065</v>
      </c>
      <c r="B15431" s="141" t="str">
        <f t="shared" si="241"/>
        <v>VALVULA DE RETENCAO HORIZONTAL,EM METAL,COM DIAMETRO DE 1".FORNECIMENTO E COLOCACAOVALVULA DE RETENCAO HORIZONTAL,EM METAL,COM DIAMETRO DE 1".FVALVULA DE RETENCAO HORIZONTAL,EM METAL,COM DIAMETRO DE 1".F</v>
      </c>
      <c r="C15431" s="141" t="s">
        <v>51066</v>
      </c>
      <c r="D15431" s="141" t="s">
        <v>27954</v>
      </c>
      <c r="I15431" s="141" t="s">
        <v>14</v>
      </c>
      <c r="J15431" s="649">
        <v>129.32</v>
      </c>
    </row>
    <row r="15432" spans="1:10" hidden="1">
      <c r="A15432" s="141" t="s">
        <v>51067</v>
      </c>
      <c r="B15432" s="141" t="str">
        <f t="shared" si="241"/>
        <v>VALVULA DE RETENCAO HORIZONTAL,EM METAL,COM DIAMETRO DE 1".FORNECIMENTO E COLOCACAOVALVULA DE RETENCAO HORIZONTAL,EM METAL,COM DIAMETRO DE 1".FVALVULA DE RETENCAO HORIZONTAL,EM METAL,COM DIAMETRO DE 1".F</v>
      </c>
      <c r="C15432" s="141" t="s">
        <v>51066</v>
      </c>
      <c r="D15432" s="141" t="s">
        <v>27954</v>
      </c>
      <c r="I15432" s="141" t="s">
        <v>14</v>
      </c>
      <c r="J15432" s="649">
        <v>125.52</v>
      </c>
    </row>
    <row r="15433" spans="1:10" hidden="1">
      <c r="A15433" s="141" t="s">
        <v>51068</v>
      </c>
      <c r="B15433" s="141" t="str">
        <f t="shared" si="241"/>
        <v>VALVULA DE RETENCAO HORIZONTAL,EM METAL,COM DIAMETRO DE 1.1/4".FORNECIMENTO E COLOCACAOVALVULA DE RETENCAO HORIZONTAL,EM METAL,COM DIAMETRO DE 1.1/VALVULA DE RETENCAO HORIZONTAL,EM METAL,COM DIAMETRO DE 1.1/</v>
      </c>
      <c r="C15433" s="141" t="s">
        <v>51069</v>
      </c>
      <c r="D15433" s="141" t="s">
        <v>51070</v>
      </c>
      <c r="I15433" s="141" t="s">
        <v>14</v>
      </c>
      <c r="J15433" s="649">
        <v>151.58000000000001</v>
      </c>
    </row>
    <row r="15434" spans="1:10" hidden="1">
      <c r="A15434" s="141" t="s">
        <v>51071</v>
      </c>
      <c r="B15434" s="141" t="str">
        <f t="shared" si="241"/>
        <v>VALVULA DE RETENCAO HORIZONTAL,EM METAL,COM DIAMETRO DE 1.1/4".FORNECIMENTO E COLOCACAOVALVULA DE RETENCAO HORIZONTAL,EM METAL,COM DIAMETRO DE 1.1/VALVULA DE RETENCAO HORIZONTAL,EM METAL,COM DIAMETRO DE 1.1/</v>
      </c>
      <c r="C15434" s="141" t="s">
        <v>51069</v>
      </c>
      <c r="D15434" s="141" t="s">
        <v>51070</v>
      </c>
      <c r="I15434" s="141" t="s">
        <v>14</v>
      </c>
      <c r="J15434" s="649">
        <v>147.78</v>
      </c>
    </row>
    <row r="15435" spans="1:10" hidden="1">
      <c r="A15435" s="141" t="s">
        <v>51072</v>
      </c>
      <c r="B15435" s="141" t="str">
        <f t="shared" si="241"/>
        <v>VALVULA DE RETENCAO HORIZONTAL,EM METAL,COM DIAMETRO DE 1.1/2".FORNECIMENTO E COLOCACAOVALVULA DE RETENCAO HORIZONTAL,EM METAL,COM DIAMETRO DE 1.1/VALVULA DE RETENCAO HORIZONTAL,EM METAL,COM DIAMETRO DE 1.1/</v>
      </c>
      <c r="C15435" s="141" t="s">
        <v>51069</v>
      </c>
      <c r="D15435" s="141" t="s">
        <v>51073</v>
      </c>
      <c r="I15435" s="141" t="s">
        <v>14</v>
      </c>
      <c r="J15435" s="649">
        <v>171.32</v>
      </c>
    </row>
    <row r="15436" spans="1:10" hidden="1">
      <c r="A15436" s="141" t="s">
        <v>51074</v>
      </c>
      <c r="B15436" s="141" t="str">
        <f t="shared" si="241"/>
        <v>VALVULA DE RETENCAO HORIZONTAL,EM METAL,COM DIAMETRO DE 1.1/2".FORNECIMENTO E COLOCACAOVALVULA DE RETENCAO HORIZONTAL,EM METAL,COM DIAMETRO DE 1.1/VALVULA DE RETENCAO HORIZONTAL,EM METAL,COM DIAMETRO DE 1.1/</v>
      </c>
      <c r="C15436" s="141" t="s">
        <v>51069</v>
      </c>
      <c r="D15436" s="141" t="s">
        <v>51073</v>
      </c>
      <c r="I15436" s="141" t="s">
        <v>14</v>
      </c>
      <c r="J15436" s="649">
        <v>166.89</v>
      </c>
    </row>
    <row r="15437" spans="1:10" hidden="1">
      <c r="A15437" s="141" t="s">
        <v>51075</v>
      </c>
      <c r="B15437" s="141" t="str">
        <f t="shared" si="241"/>
        <v>VALVULA DE RETENCAO HORIZONTAL,EM METAL,COM DIAMETRO DE 2".FORNECIMENTO E COLOCACAOVALVULA DE RETENCAO HORIZONTAL,EM METAL,COM DIAMETRO DE 2".FVALVULA DE RETENCAO HORIZONTAL,EM METAL,COM DIAMETRO DE 2".F</v>
      </c>
      <c r="C15437" s="141" t="s">
        <v>51076</v>
      </c>
      <c r="D15437" s="141" t="s">
        <v>27954</v>
      </c>
      <c r="I15437" s="141" t="s">
        <v>14</v>
      </c>
      <c r="J15437" s="649">
        <v>317.2</v>
      </c>
    </row>
    <row r="15438" spans="1:10" hidden="1">
      <c r="A15438" s="141" t="s">
        <v>51077</v>
      </c>
      <c r="B15438" s="141" t="str">
        <f t="shared" si="241"/>
        <v>VALVULA DE RETENCAO HORIZONTAL,EM METAL,COM DIAMETRO DE 2".FORNECIMENTO E COLOCACAOVALVULA DE RETENCAO HORIZONTAL,EM METAL,COM DIAMETRO DE 2".FVALVULA DE RETENCAO HORIZONTAL,EM METAL,COM DIAMETRO DE 2".F</v>
      </c>
      <c r="C15438" s="141" t="s">
        <v>51076</v>
      </c>
      <c r="D15438" s="141" t="s">
        <v>27954</v>
      </c>
      <c r="I15438" s="141" t="s">
        <v>14</v>
      </c>
      <c r="J15438" s="649">
        <v>312.77</v>
      </c>
    </row>
    <row r="15439" spans="1:10" hidden="1">
      <c r="A15439" s="141" t="s">
        <v>51078</v>
      </c>
      <c r="B15439" s="141" t="str">
        <f t="shared" si="241"/>
        <v>VALVULA DE RETENCAO HORIZONTAL,EM METAL,COM DIAMETRO DE 2.1/2".FORNECIMENTO E COLOCACAOVALVULA DE RETENCAO HORIZONTAL,EM METAL,COM DIAMETRO DE 2.1/VALVULA DE RETENCAO HORIZONTAL,EM METAL,COM DIAMETRO DE 2.1/</v>
      </c>
      <c r="C15439" s="141" t="s">
        <v>51079</v>
      </c>
      <c r="D15439" s="141" t="s">
        <v>51073</v>
      </c>
      <c r="I15439" s="141" t="s">
        <v>14</v>
      </c>
      <c r="J15439" s="649">
        <v>412.46</v>
      </c>
    </row>
    <row r="15440" spans="1:10" hidden="1">
      <c r="A15440" s="141" t="s">
        <v>51080</v>
      </c>
      <c r="B15440" s="141" t="str">
        <f t="shared" si="241"/>
        <v>VALVULA DE RETENCAO HORIZONTAL,EM METAL,COM DIAMETRO DE 2.1/2".FORNECIMENTO E COLOCACAOVALVULA DE RETENCAO HORIZONTAL,EM METAL,COM DIAMETRO DE 2.1/VALVULA DE RETENCAO HORIZONTAL,EM METAL,COM DIAMETRO DE 2.1/</v>
      </c>
      <c r="C15440" s="141" t="s">
        <v>51079</v>
      </c>
      <c r="D15440" s="141" t="s">
        <v>51073</v>
      </c>
      <c r="I15440" s="141" t="s">
        <v>14</v>
      </c>
      <c r="J15440" s="649">
        <v>407.39</v>
      </c>
    </row>
    <row r="15441" spans="1:10" hidden="1">
      <c r="A15441" s="141" t="s">
        <v>51081</v>
      </c>
      <c r="B15441" s="141" t="str">
        <f t="shared" si="241"/>
        <v>VALVULA DE RETENCAO HORIZONTAL,EM METAL,COM DIAMETRO DE 3".FORNECIMENTO E COLOCACAOVALVULA DE RETENCAO HORIZONTAL,EM METAL,COM DIAMETRO DE 3".FVALVULA DE RETENCAO HORIZONTAL,EM METAL,COM DIAMETRO DE 3".F</v>
      </c>
      <c r="C15441" s="141" t="s">
        <v>51082</v>
      </c>
      <c r="D15441" s="141" t="s">
        <v>27954</v>
      </c>
      <c r="I15441" s="141" t="s">
        <v>14</v>
      </c>
      <c r="J15441" s="649">
        <v>588.72</v>
      </c>
    </row>
    <row r="15442" spans="1:10" hidden="1">
      <c r="A15442" s="141" t="s">
        <v>51083</v>
      </c>
      <c r="B15442" s="141" t="str">
        <f t="shared" si="241"/>
        <v>VALVULA DE RETENCAO HORIZONTAL,EM METAL,COM DIAMETRO DE 3".FORNECIMENTO E COLOCACAOVALVULA DE RETENCAO HORIZONTAL,EM METAL,COM DIAMETRO DE 3".FVALVULA DE RETENCAO HORIZONTAL,EM METAL,COM DIAMETRO DE 3".F</v>
      </c>
      <c r="C15442" s="141" t="s">
        <v>51082</v>
      </c>
      <c r="D15442" s="141" t="s">
        <v>27954</v>
      </c>
      <c r="I15442" s="141" t="s">
        <v>14</v>
      </c>
      <c r="J15442" s="649">
        <v>583.65</v>
      </c>
    </row>
    <row r="15443" spans="1:10" hidden="1">
      <c r="A15443" s="141" t="s">
        <v>51084</v>
      </c>
      <c r="B15443" s="141" t="str">
        <f t="shared" si="241"/>
        <v>VALVULA DE RETENCAO HORIZONTAL,EM METAL,COM DIAMETRO DE 4".FORNECIMENTO E COLOCACAOVALVULA DE RETENCAO HORIZONTAL,EM METAL,COM DIAMETRO DE 4".FVALVULA DE RETENCAO HORIZONTAL,EM METAL,COM DIAMETRO DE 4".F</v>
      </c>
      <c r="C15443" s="141" t="s">
        <v>51085</v>
      </c>
      <c r="D15443" s="141" t="s">
        <v>27954</v>
      </c>
      <c r="I15443" s="141" t="s">
        <v>14</v>
      </c>
      <c r="J15443" s="649">
        <v>908.62</v>
      </c>
    </row>
    <row r="15444" spans="1:10" hidden="1">
      <c r="A15444" s="141" t="s">
        <v>51086</v>
      </c>
      <c r="B15444" s="141" t="str">
        <f t="shared" si="241"/>
        <v>VALVULA DE RETENCAO HORIZONTAL,EM METAL,COM DIAMETRO DE 4".FORNECIMENTO E COLOCACAOVALVULA DE RETENCAO HORIZONTAL,EM METAL,COM DIAMETRO DE 4".FVALVULA DE RETENCAO HORIZONTAL,EM METAL,COM DIAMETRO DE 4".F</v>
      </c>
      <c r="C15444" s="141" t="s">
        <v>51085</v>
      </c>
      <c r="D15444" s="141" t="s">
        <v>27954</v>
      </c>
      <c r="I15444" s="141" t="s">
        <v>14</v>
      </c>
      <c r="J15444" s="649">
        <v>902.28</v>
      </c>
    </row>
    <row r="15445" spans="1:10" hidden="1">
      <c r="A15445" s="141" t="s">
        <v>51087</v>
      </c>
      <c r="B15445" s="141" t="str">
        <f t="shared" si="241"/>
        <v>REGISTRO DE ESFERA,EM PVC,SOLDAVEL,COM DIAMETRO DE 20MM.FORNECIMENTO E COLOCACAOREGISTRO DE ESFERA,EM PVC,SOLDAVEL,COM DIAMETRO DE 20MM.FORNREGISTRO DE ESFERA,EM PVC,SOLDAVEL,COM DIAMETRO DE 20MM.FORN</v>
      </c>
      <c r="C15445" s="141" t="s">
        <v>51088</v>
      </c>
      <c r="D15445" s="141" t="s">
        <v>32960</v>
      </c>
      <c r="I15445" s="141" t="s">
        <v>14</v>
      </c>
      <c r="J15445" s="649">
        <v>40.17</v>
      </c>
    </row>
    <row r="15446" spans="1:10" hidden="1">
      <c r="A15446" s="141" t="s">
        <v>51089</v>
      </c>
      <c r="B15446" s="141" t="str">
        <f t="shared" si="241"/>
        <v>REGISTRO DE ESFERA,EM PVC,SOLDAVEL,COM DIAMETRO DE 20MM.FORNECIMENTO E COLOCACAOREGISTRO DE ESFERA,EM PVC,SOLDAVEL,COM DIAMETRO DE 20MM.FORNREGISTRO DE ESFERA,EM PVC,SOLDAVEL,COM DIAMETRO DE 20MM.FORN</v>
      </c>
      <c r="C15446" s="141" t="s">
        <v>51088</v>
      </c>
      <c r="D15446" s="141" t="s">
        <v>32960</v>
      </c>
      <c r="I15446" s="141" t="s">
        <v>14</v>
      </c>
      <c r="J15446" s="649">
        <v>36.369999999999997</v>
      </c>
    </row>
    <row r="15447" spans="1:10" hidden="1">
      <c r="A15447" s="141" t="s">
        <v>51090</v>
      </c>
      <c r="B15447" s="141" t="str">
        <f t="shared" si="241"/>
        <v>REGISTRO DE ESFERA,EM PVC,SOLDAVEL,COM DIAMETRO DE 25MM.FORNECIMENTO E COLOCACAOREGISTRO DE ESFERA,EM PVC,SOLDAVEL,COM DIAMETRO DE 25MM.FORNREGISTRO DE ESFERA,EM PVC,SOLDAVEL,COM DIAMETRO DE 25MM.FORN</v>
      </c>
      <c r="C15447" s="141" t="s">
        <v>51091</v>
      </c>
      <c r="D15447" s="141" t="s">
        <v>32960</v>
      </c>
      <c r="I15447" s="141" t="s">
        <v>14</v>
      </c>
      <c r="J15447" s="649">
        <v>43.98</v>
      </c>
    </row>
    <row r="15448" spans="1:10" hidden="1">
      <c r="A15448" s="141" t="s">
        <v>51092</v>
      </c>
      <c r="B15448" s="141" t="str">
        <f t="shared" si="241"/>
        <v>REGISTRO DE ESFERA,EM PVC,SOLDAVEL,COM DIAMETRO DE 25MM.FORNECIMENTO E COLOCACAOREGISTRO DE ESFERA,EM PVC,SOLDAVEL,COM DIAMETRO DE 25MM.FORNREGISTRO DE ESFERA,EM PVC,SOLDAVEL,COM DIAMETRO DE 25MM.FORN</v>
      </c>
      <c r="C15448" s="141" t="s">
        <v>51091</v>
      </c>
      <c r="D15448" s="141" t="s">
        <v>32960</v>
      </c>
      <c r="I15448" s="141" t="s">
        <v>14</v>
      </c>
      <c r="J15448" s="649">
        <v>40.18</v>
      </c>
    </row>
    <row r="15449" spans="1:10" hidden="1">
      <c r="A15449" s="141" t="s">
        <v>51093</v>
      </c>
      <c r="B15449" s="141" t="str">
        <f t="shared" si="241"/>
        <v>REGISTRO EM ESFERA,EM PVC,SOLDAVEL,COM DIAMETRO DE 32MM.FORNECIMENTO E COLOCACAOREGISTRO EM ESFERA,EM PVC,SOLDAVEL,COM DIAMETRO DE 32MM.FORNREGISTRO EM ESFERA,EM PVC,SOLDAVEL,COM DIAMETRO DE 32MM.FORN</v>
      </c>
      <c r="C15449" s="141" t="s">
        <v>51094</v>
      </c>
      <c r="D15449" s="141" t="s">
        <v>32960</v>
      </c>
      <c r="I15449" s="141" t="s">
        <v>14</v>
      </c>
      <c r="J15449" s="649">
        <v>51.74</v>
      </c>
    </row>
    <row r="15450" spans="1:10" hidden="1">
      <c r="A15450" s="141" t="s">
        <v>51095</v>
      </c>
      <c r="B15450" s="141" t="str">
        <f t="shared" si="241"/>
        <v>REGISTRO EM ESFERA,EM PVC,SOLDAVEL,COM DIAMETRO DE 32MM.FORNECIMENTO E COLOCACAOREGISTRO EM ESFERA,EM PVC,SOLDAVEL,COM DIAMETRO DE 32MM.FORNREGISTRO EM ESFERA,EM PVC,SOLDAVEL,COM DIAMETRO DE 32MM.FORN</v>
      </c>
      <c r="C15450" s="141" t="s">
        <v>51094</v>
      </c>
      <c r="D15450" s="141" t="s">
        <v>32960</v>
      </c>
      <c r="I15450" s="141" t="s">
        <v>14</v>
      </c>
      <c r="J15450" s="649">
        <v>47.94</v>
      </c>
    </row>
    <row r="15451" spans="1:10" hidden="1">
      <c r="A15451" s="141" t="s">
        <v>51096</v>
      </c>
      <c r="B15451" s="141" t="str">
        <f t="shared" si="241"/>
        <v>REGISTRO DE ESFERA,EM PVC,SOLDAVEL,COM DIAMETRO DE 40MM.FORNECIMENTO E COLOCACAOREGISTRO DE ESFERA,EM PVC,SOLDAVEL,COM DIAMETRO DE 40MM.FORNREGISTRO DE ESFERA,EM PVC,SOLDAVEL,COM DIAMETRO DE 40MM.FORN</v>
      </c>
      <c r="C15451" s="141" t="s">
        <v>51097</v>
      </c>
      <c r="D15451" s="141" t="s">
        <v>32960</v>
      </c>
      <c r="I15451" s="141" t="s">
        <v>14</v>
      </c>
      <c r="J15451" s="649">
        <v>65.39</v>
      </c>
    </row>
    <row r="15452" spans="1:10" hidden="1">
      <c r="A15452" s="141" t="s">
        <v>51098</v>
      </c>
      <c r="B15452" s="141" t="str">
        <f t="shared" si="241"/>
        <v>REGISTRO DE ESFERA,EM PVC,SOLDAVEL,COM DIAMETRO DE 40MM.FORNECIMENTO E COLOCACAOREGISTRO DE ESFERA,EM PVC,SOLDAVEL,COM DIAMETRO DE 40MM.FORNREGISTRO DE ESFERA,EM PVC,SOLDAVEL,COM DIAMETRO DE 40MM.FORN</v>
      </c>
      <c r="C15452" s="141" t="s">
        <v>51097</v>
      </c>
      <c r="D15452" s="141" t="s">
        <v>32960</v>
      </c>
      <c r="I15452" s="141" t="s">
        <v>14</v>
      </c>
      <c r="J15452" s="649">
        <v>60.96</v>
      </c>
    </row>
    <row r="15453" spans="1:10" hidden="1">
      <c r="A15453" s="141" t="s">
        <v>51099</v>
      </c>
      <c r="B15453" s="141" t="str">
        <f t="shared" si="241"/>
        <v>REGISTRO EM ESFERA,EM PVC,SOLDAVEL,COM DIAMETRO DE 50MM.FORNECIMENTO E COLOCACAOREGISTRO EM ESFERA,EM PVC,SOLDAVEL,COM DIAMETRO DE 50MM.FORNREGISTRO EM ESFERA,EM PVC,SOLDAVEL,COM DIAMETRO DE 50MM.FORN</v>
      </c>
      <c r="C15453" s="141" t="s">
        <v>51100</v>
      </c>
      <c r="D15453" s="141" t="s">
        <v>32960</v>
      </c>
      <c r="I15453" s="141" t="s">
        <v>14</v>
      </c>
      <c r="J15453" s="649">
        <v>74.3</v>
      </c>
    </row>
    <row r="15454" spans="1:10" hidden="1">
      <c r="A15454" s="141" t="s">
        <v>51101</v>
      </c>
      <c r="B15454" s="141" t="str">
        <f t="shared" si="241"/>
        <v>REGISTRO EM ESFERA,EM PVC,SOLDAVEL,COM DIAMETRO DE 50MM.FORNECIMENTO E COLOCACAOREGISTRO EM ESFERA,EM PVC,SOLDAVEL,COM DIAMETRO DE 50MM.FORNREGISTRO EM ESFERA,EM PVC,SOLDAVEL,COM DIAMETRO DE 50MM.FORN</v>
      </c>
      <c r="C15454" s="141" t="s">
        <v>51100</v>
      </c>
      <c r="D15454" s="141" t="s">
        <v>32960</v>
      </c>
      <c r="I15454" s="141" t="s">
        <v>14</v>
      </c>
      <c r="J15454" s="649">
        <v>69.87</v>
      </c>
    </row>
    <row r="15455" spans="1:10" hidden="1">
      <c r="A15455" s="141" t="s">
        <v>51102</v>
      </c>
      <c r="B15455" s="141" t="str">
        <f t="shared" si="241"/>
        <v>REGISTRO DE ESFERA,EM PVC,SOLDAVEL,COM DIAMETRO DE 60MM.FORNECIMENTO E COLOCACAOREGISTRO DE ESFERA,EM PVC,SOLDAVEL,COM DIAMETRO DE 60MM.FORNREGISTRO DE ESFERA,EM PVC,SOLDAVEL,COM DIAMETRO DE 60MM.FORN</v>
      </c>
      <c r="C15455" s="141" t="s">
        <v>51103</v>
      </c>
      <c r="D15455" s="141" t="s">
        <v>32960</v>
      </c>
      <c r="I15455" s="141" t="s">
        <v>14</v>
      </c>
      <c r="J15455" s="649">
        <v>96.57</v>
      </c>
    </row>
    <row r="15456" spans="1:10" hidden="1">
      <c r="A15456" s="141" t="s">
        <v>51104</v>
      </c>
      <c r="B15456" s="141" t="str">
        <f t="shared" si="241"/>
        <v>REGISTRO DE ESFERA,EM PVC,SOLDAVEL,COM DIAMETRO DE 60MM.FORNECIMENTO E COLOCACAOREGISTRO DE ESFERA,EM PVC,SOLDAVEL,COM DIAMETRO DE 60MM.FORNREGISTRO DE ESFERA,EM PVC,SOLDAVEL,COM DIAMETRO DE 60MM.FORN</v>
      </c>
      <c r="C15456" s="141" t="s">
        <v>51103</v>
      </c>
      <c r="D15456" s="141" t="s">
        <v>32960</v>
      </c>
      <c r="I15456" s="141" t="s">
        <v>14</v>
      </c>
      <c r="J15456" s="649">
        <v>92.14</v>
      </c>
    </row>
    <row r="15457" spans="1:10" hidden="1">
      <c r="A15457" s="141" t="s">
        <v>51105</v>
      </c>
      <c r="B15457" s="141" t="str">
        <f t="shared" si="241"/>
        <v>VALVULA DE PE,COM CRIVO EM PVC,SOLDAVEL,COM DIAMETRO DE 25MM.FORNECIMENTO E COLOCACAOVALVULA DE PE,COM CRIVO EM PVC,SOLDAVEL,COM DIAMETRO DE 25MMVALVULA DE PE,COM CRIVO EM PVC,SOLDAVEL,COM DIAMETRO DE 25MM</v>
      </c>
      <c r="C15457" s="141" t="s">
        <v>51106</v>
      </c>
      <c r="D15457" s="141" t="s">
        <v>36638</v>
      </c>
      <c r="I15457" s="141" t="s">
        <v>14</v>
      </c>
      <c r="J15457" s="649">
        <v>51.54</v>
      </c>
    </row>
    <row r="15458" spans="1:10" hidden="1">
      <c r="A15458" s="141" t="s">
        <v>51107</v>
      </c>
      <c r="B15458" s="141" t="str">
        <f t="shared" si="241"/>
        <v>VALVULA DE PE,COM CRIVO EM PVC,SOLDAVEL,COM DIAMETRO DE 25MM.FORNECIMENTO E COLOCACAOVALVULA DE PE,COM CRIVO EM PVC,SOLDAVEL,COM DIAMETRO DE 25MMVALVULA DE PE,COM CRIVO EM PVC,SOLDAVEL,COM DIAMETRO DE 25MM</v>
      </c>
      <c r="C15458" s="141" t="s">
        <v>51106</v>
      </c>
      <c r="D15458" s="141" t="s">
        <v>36638</v>
      </c>
      <c r="I15458" s="141" t="s">
        <v>14</v>
      </c>
      <c r="J15458" s="649">
        <v>47.74</v>
      </c>
    </row>
    <row r="15459" spans="1:10" hidden="1">
      <c r="A15459" s="141" t="s">
        <v>51108</v>
      </c>
      <c r="B15459" s="141" t="str">
        <f t="shared" si="241"/>
        <v>VALVULA DE PE,COM CRIVO EM PVC,SOLDAVEL,COM DIAMETRO DE 32MM.FORNECIMENTO E COLOCACAOVALVULA DE PE,COM CRIVO EM PVC,SOLDAVEL,COM DIAMETRO DE 32MMVALVULA DE PE,COM CRIVO EM PVC,SOLDAVEL,COM DIAMETRO DE 32MM</v>
      </c>
      <c r="C15459" s="141" t="s">
        <v>51109</v>
      </c>
      <c r="D15459" s="141" t="s">
        <v>36638</v>
      </c>
      <c r="I15459" s="141" t="s">
        <v>14</v>
      </c>
      <c r="J15459" s="649">
        <v>58.96</v>
      </c>
    </row>
    <row r="15460" spans="1:10" hidden="1">
      <c r="A15460" s="141" t="s">
        <v>51110</v>
      </c>
      <c r="B15460" s="141" t="str">
        <f t="shared" si="241"/>
        <v>VALVULA DE PE,COM CRIVO EM PVC,SOLDAVEL,COM DIAMETRO DE 32MM.FORNECIMENTO E COLOCACAOVALVULA DE PE,COM CRIVO EM PVC,SOLDAVEL,COM DIAMETRO DE 32MMVALVULA DE PE,COM CRIVO EM PVC,SOLDAVEL,COM DIAMETRO DE 32MM</v>
      </c>
      <c r="C15460" s="141" t="s">
        <v>51109</v>
      </c>
      <c r="D15460" s="141" t="s">
        <v>36638</v>
      </c>
      <c r="I15460" s="141" t="s">
        <v>14</v>
      </c>
      <c r="J15460" s="649">
        <v>55.16</v>
      </c>
    </row>
    <row r="15461" spans="1:10" hidden="1">
      <c r="A15461" s="141" t="s">
        <v>51111</v>
      </c>
      <c r="B15461" s="141" t="str">
        <f t="shared" si="241"/>
        <v>VALVULA DE PE,COM CRIVO EM PVC,SOLDAVEL,COM DIAMETRO DE 40MM.FORNECIMENTO E COLOCACAOVALVULA DE PE,COM CRIVO EM PVC,SOLDAVEL,COM DIAMETRO DE 40MMVALVULA DE PE,COM CRIVO EM PVC,SOLDAVEL,COM DIAMETRO DE 40MM</v>
      </c>
      <c r="C15461" s="141" t="s">
        <v>51112</v>
      </c>
      <c r="D15461" s="141" t="s">
        <v>36638</v>
      </c>
      <c r="I15461" s="141" t="s">
        <v>14</v>
      </c>
      <c r="J15461" s="649">
        <v>75.66</v>
      </c>
    </row>
    <row r="15462" spans="1:10" hidden="1">
      <c r="A15462" s="141" t="s">
        <v>51113</v>
      </c>
      <c r="B15462" s="141" t="str">
        <f t="shared" si="241"/>
        <v>VALVULA DE PE,COM CRIVO EM PVC,SOLDAVEL,COM DIAMETRO DE 40MM.FORNECIMENTO E COLOCACAOVALVULA DE PE,COM CRIVO EM PVC,SOLDAVEL,COM DIAMETRO DE 40MMVALVULA DE PE,COM CRIVO EM PVC,SOLDAVEL,COM DIAMETRO DE 40MM</v>
      </c>
      <c r="C15462" s="141" t="s">
        <v>51112</v>
      </c>
      <c r="D15462" s="141" t="s">
        <v>36638</v>
      </c>
      <c r="I15462" s="141" t="s">
        <v>14</v>
      </c>
      <c r="J15462" s="649">
        <v>71.23</v>
      </c>
    </row>
    <row r="15463" spans="1:10" hidden="1">
      <c r="A15463" s="141" t="s">
        <v>51114</v>
      </c>
      <c r="B15463" s="141" t="str">
        <f t="shared" si="241"/>
        <v>VALVULA DE PE,COM CRIVO EM PVC,SOLDAVEL,COM DIAMETRO DE 50MM.FORNECIMENTO E COLOCACAOVALVULA DE PE,COM CRIVO EM PVC,SOLDAVEL,COM DIAMETRO DE 50MMVALVULA DE PE,COM CRIVO EM PVC,SOLDAVEL,COM DIAMETRO DE 50MM</v>
      </c>
      <c r="C15463" s="141" t="s">
        <v>51115</v>
      </c>
      <c r="D15463" s="141" t="s">
        <v>36638</v>
      </c>
      <c r="I15463" s="141" t="s">
        <v>14</v>
      </c>
      <c r="J15463" s="649">
        <v>94.9</v>
      </c>
    </row>
    <row r="15464" spans="1:10" hidden="1">
      <c r="A15464" s="141" t="s">
        <v>51116</v>
      </c>
      <c r="B15464" s="141" t="str">
        <f t="shared" si="241"/>
        <v>VALVULA DE PE,COM CRIVO EM PVC,SOLDAVEL,COM DIAMETRO DE 50MM.FORNECIMENTO E COLOCACAOVALVULA DE PE,COM CRIVO EM PVC,SOLDAVEL,COM DIAMETRO DE 50MMVALVULA DE PE,COM CRIVO EM PVC,SOLDAVEL,COM DIAMETRO DE 50MM</v>
      </c>
      <c r="C15464" s="141" t="s">
        <v>51115</v>
      </c>
      <c r="D15464" s="141" t="s">
        <v>36638</v>
      </c>
      <c r="I15464" s="141" t="s">
        <v>14</v>
      </c>
      <c r="J15464" s="649">
        <v>90.47</v>
      </c>
    </row>
    <row r="15465" spans="1:10" hidden="1">
      <c r="A15465" s="141" t="s">
        <v>51117</v>
      </c>
      <c r="B15465" s="141" t="str">
        <f t="shared" si="241"/>
        <v>VALVULA DE PE,COM CRIVO EM PVC,SOLDAVEL,COM DIAMETRO DE 60MM.FORNECIMENTO E COLOCACAOVALVULA DE PE,COM CRIVO EM PVC,SOLDAVEL,COM DIAMETRO DE 60MMVALVULA DE PE,COM CRIVO EM PVC,SOLDAVEL,COM DIAMETRO DE 60MM</v>
      </c>
      <c r="C15465" s="141" t="s">
        <v>51118</v>
      </c>
      <c r="D15465" s="141" t="s">
        <v>36638</v>
      </c>
      <c r="I15465" s="141" t="s">
        <v>14</v>
      </c>
      <c r="J15465" s="649">
        <v>140.97</v>
      </c>
    </row>
    <row r="15466" spans="1:10" hidden="1">
      <c r="A15466" s="141" t="s">
        <v>51119</v>
      </c>
      <c r="B15466" s="141" t="str">
        <f t="shared" si="241"/>
        <v>VALVULA DE PE,COM CRIVO EM PVC,SOLDAVEL,COM DIAMETRO DE 60MM.FORNECIMENTO E COLOCACAOVALVULA DE PE,COM CRIVO EM PVC,SOLDAVEL,COM DIAMETRO DE 60MMVALVULA DE PE,COM CRIVO EM PVC,SOLDAVEL,COM DIAMETRO DE 60MM</v>
      </c>
      <c r="C15466" s="141" t="s">
        <v>51118</v>
      </c>
      <c r="D15466" s="141" t="s">
        <v>36638</v>
      </c>
      <c r="I15466" s="141" t="s">
        <v>14</v>
      </c>
      <c r="J15466" s="649">
        <v>136.53</v>
      </c>
    </row>
    <row r="15467" spans="1:10" hidden="1">
      <c r="A15467" s="141" t="s">
        <v>51120</v>
      </c>
      <c r="B15467" s="141" t="str">
        <f t="shared" si="241"/>
        <v>VALVULA DE RETENCAO VERTICAL,EM PVC,SOLDAVEL,COM DIAMETRO DE 25MM.FORNECIMENTO E COLOCACAOVALVULA DE RETENCAO VERTICAL,EM PVC,SOLDAVEL,COM DIAMETRO DEVALVULA DE RETENCAO VERTICAL,EM PVC,SOLDAVEL,COM DIAMETRO DE</v>
      </c>
      <c r="C15467" s="141" t="s">
        <v>51121</v>
      </c>
      <c r="D15467" s="141" t="s">
        <v>51122</v>
      </c>
      <c r="I15467" s="141" t="s">
        <v>14</v>
      </c>
      <c r="J15467" s="649">
        <v>55.25</v>
      </c>
    </row>
    <row r="15468" spans="1:10" hidden="1">
      <c r="A15468" s="141" t="s">
        <v>51123</v>
      </c>
      <c r="B15468" s="141" t="str">
        <f t="shared" si="241"/>
        <v>VALVULA DE RETENCAO VERTICAL,EM PVC,SOLDAVEL,COM DIAMETRO DE 25MM.FORNECIMENTO E COLOCACAOVALVULA DE RETENCAO VERTICAL,EM PVC,SOLDAVEL,COM DIAMETRO DEVALVULA DE RETENCAO VERTICAL,EM PVC,SOLDAVEL,COM DIAMETRO DE</v>
      </c>
      <c r="C15468" s="141" t="s">
        <v>51121</v>
      </c>
      <c r="D15468" s="141" t="s">
        <v>51122</v>
      </c>
      <c r="I15468" s="141" t="s">
        <v>14</v>
      </c>
      <c r="J15468" s="649">
        <v>51.45</v>
      </c>
    </row>
    <row r="15469" spans="1:10" hidden="1">
      <c r="A15469" s="141" t="s">
        <v>51124</v>
      </c>
      <c r="B15469" s="141" t="str">
        <f t="shared" si="241"/>
        <v>VALVULA DE RETENCAO VERTICAL,EM PVC,SOLDAVEL,COM DIAMETRO DE 32MM.FORNECIMENTO E COLOCACAOVALVULA DE RETENCAO VERTICAL,EM PVC,SOLDAVEL,COM DIAMETRO DEVALVULA DE RETENCAO VERTICAL,EM PVC,SOLDAVEL,COM DIAMETRO DE</v>
      </c>
      <c r="C15469" s="141" t="s">
        <v>51121</v>
      </c>
      <c r="D15469" s="141" t="s">
        <v>51125</v>
      </c>
      <c r="I15469" s="141" t="s">
        <v>14</v>
      </c>
      <c r="J15469" s="649">
        <v>70.08</v>
      </c>
    </row>
    <row r="15470" spans="1:10" hidden="1">
      <c r="A15470" s="141" t="s">
        <v>51126</v>
      </c>
      <c r="B15470" s="141" t="str">
        <f t="shared" si="241"/>
        <v>VALVULA DE RETENCAO VERTICAL,EM PVC,SOLDAVEL,COM DIAMETRO DE 32MM.FORNECIMENTO E COLOCACAOVALVULA DE RETENCAO VERTICAL,EM PVC,SOLDAVEL,COM DIAMETRO DEVALVULA DE RETENCAO VERTICAL,EM PVC,SOLDAVEL,COM DIAMETRO DE</v>
      </c>
      <c r="C15470" s="141" t="s">
        <v>51121</v>
      </c>
      <c r="D15470" s="141" t="s">
        <v>51125</v>
      </c>
      <c r="I15470" s="141" t="s">
        <v>14</v>
      </c>
      <c r="J15470" s="649">
        <v>66.28</v>
      </c>
    </row>
    <row r="15471" spans="1:10" hidden="1">
      <c r="A15471" s="141" t="s">
        <v>51127</v>
      </c>
      <c r="B15471" s="141" t="str">
        <f t="shared" si="241"/>
        <v>VALVULA DE RETENCAO VERTICAL,EM PVC,SOLDAVEL,COM DIAMETRO DE 40MM.FORNECIMENTO E COLOCACAOVALVULA DE RETENCAO VERTICAL,EM PVC,SOLDAVEL,COM DIAMETRO DEVALVULA DE RETENCAO VERTICAL,EM PVC,SOLDAVEL,COM DIAMETRO DE</v>
      </c>
      <c r="C15471" s="141" t="s">
        <v>51121</v>
      </c>
      <c r="D15471" s="141" t="s">
        <v>51128</v>
      </c>
      <c r="I15471" s="141" t="s">
        <v>14</v>
      </c>
      <c r="J15471" s="649">
        <v>103.14</v>
      </c>
    </row>
    <row r="15472" spans="1:10" hidden="1">
      <c r="A15472" s="141" t="s">
        <v>51129</v>
      </c>
      <c r="B15472" s="141" t="str">
        <f t="shared" si="241"/>
        <v>VALVULA DE RETENCAO VERTICAL,EM PVC,SOLDAVEL,COM DIAMETRO DE 40MM.FORNECIMENTO E COLOCACAOVALVULA DE RETENCAO VERTICAL,EM PVC,SOLDAVEL,COM DIAMETRO DEVALVULA DE RETENCAO VERTICAL,EM PVC,SOLDAVEL,COM DIAMETRO DE</v>
      </c>
      <c r="C15472" s="141" t="s">
        <v>51121</v>
      </c>
      <c r="D15472" s="141" t="s">
        <v>51128</v>
      </c>
      <c r="I15472" s="141" t="s">
        <v>14</v>
      </c>
      <c r="J15472" s="649">
        <v>98.71</v>
      </c>
    </row>
    <row r="15473" spans="1:10" hidden="1">
      <c r="A15473" s="141" t="s">
        <v>51130</v>
      </c>
      <c r="B15473" s="141" t="str">
        <f t="shared" si="241"/>
        <v>VALVULA DE RETENCAO VERTICAL,EM PVC,SOLDAVEL,COM DIAMETRO DE 50MM.FORNECIMENTO E COLOCACAOVALVULA DE RETENCAO VERTICAL,EM PVC,SOLDAVEL,COM DIAMETRO DEVALVULA DE RETENCAO VERTICAL,EM PVC,SOLDAVEL,COM DIAMETRO DE</v>
      </c>
      <c r="C15473" s="141" t="s">
        <v>51121</v>
      </c>
      <c r="D15473" s="141" t="s">
        <v>51131</v>
      </c>
      <c r="I15473" s="141" t="s">
        <v>14</v>
      </c>
      <c r="J15473" s="649">
        <v>111.07</v>
      </c>
    </row>
    <row r="15474" spans="1:10" hidden="1">
      <c r="A15474" s="141" t="s">
        <v>51132</v>
      </c>
      <c r="B15474" s="141" t="str">
        <f t="shared" si="241"/>
        <v>VALVULA DE RETENCAO VERTICAL,EM PVC,SOLDAVEL,COM DIAMETRO DE 50MM.FORNECIMENTO E COLOCACAOVALVULA DE RETENCAO VERTICAL,EM PVC,SOLDAVEL,COM DIAMETRO DEVALVULA DE RETENCAO VERTICAL,EM PVC,SOLDAVEL,COM DIAMETRO DE</v>
      </c>
      <c r="C15474" s="141" t="s">
        <v>51121</v>
      </c>
      <c r="D15474" s="141" t="s">
        <v>51131</v>
      </c>
      <c r="I15474" s="141" t="s">
        <v>14</v>
      </c>
      <c r="J15474" s="649">
        <v>106.64</v>
      </c>
    </row>
    <row r="15475" spans="1:10" hidden="1">
      <c r="A15475" s="141" t="s">
        <v>51133</v>
      </c>
      <c r="B15475" s="141" t="str">
        <f t="shared" si="241"/>
        <v>VALVULA DE RETENCAO VERTICAL,EM PVC,SOLDAVEL,COM DIAMETRO DE 60MM.FORNECIMENTO E COLOCACAOVALVULA DE RETENCAO VERTICAL,EM PVC,SOLDAVEL,COM DIAMETRO DEVALVULA DE RETENCAO VERTICAL,EM PVC,SOLDAVEL,COM DIAMETRO DE</v>
      </c>
      <c r="C15475" s="141" t="s">
        <v>51121</v>
      </c>
      <c r="D15475" s="141" t="s">
        <v>51134</v>
      </c>
      <c r="I15475" s="141" t="s">
        <v>14</v>
      </c>
      <c r="J15475" s="649">
        <v>150.78</v>
      </c>
    </row>
    <row r="15476" spans="1:10" hidden="1">
      <c r="A15476" s="141" t="s">
        <v>51135</v>
      </c>
      <c r="B15476" s="141" t="str">
        <f t="shared" si="241"/>
        <v>VALVULA DE RETENCAO VERTICAL,EM PVC,SOLDAVEL,COM DIAMETRO DE 60MM.FORNECIMENTO E COLOCACAOVALVULA DE RETENCAO VERTICAL,EM PVC,SOLDAVEL,COM DIAMETRO DEVALVULA DE RETENCAO VERTICAL,EM PVC,SOLDAVEL,COM DIAMETRO DE</v>
      </c>
      <c r="C15476" s="141" t="s">
        <v>51121</v>
      </c>
      <c r="D15476" s="141" t="s">
        <v>51134</v>
      </c>
      <c r="I15476" s="141" t="s">
        <v>14</v>
      </c>
      <c r="J15476" s="649">
        <v>146.35</v>
      </c>
    </row>
    <row r="15477" spans="1:10" hidden="1">
      <c r="A15477" s="141" t="s">
        <v>51136</v>
      </c>
      <c r="B15477" s="141" t="str">
        <f t="shared" si="241"/>
        <v>VALVULA DE RETENCAO HORIZONTAL,EM PVC,SOLDAVEL,COM DIAMETRODE 25MM.FORNECIMENTO E COLOCACAOVALVULA DE RETENCAO HORIZONTAL,EM PVC,SOLDAVEL,COM DIAMETROVALVULA DE RETENCAO HORIZONTAL,EM PVC,SOLDAVEL,COM DIAMETRO</v>
      </c>
      <c r="C15477" s="141" t="s">
        <v>51137</v>
      </c>
      <c r="D15477" s="141" t="s">
        <v>51138</v>
      </c>
      <c r="I15477" s="141" t="s">
        <v>14</v>
      </c>
      <c r="J15477" s="649">
        <v>55.25</v>
      </c>
    </row>
    <row r="15478" spans="1:10" hidden="1">
      <c r="A15478" s="141" t="s">
        <v>51139</v>
      </c>
      <c r="B15478" s="141" t="str">
        <f t="shared" si="241"/>
        <v>VALVULA DE RETENCAO HORIZONTAL,EM PVC,SOLDAVEL,COM DIAMETRODE 25MM.FORNECIMENTO E COLOCACAOVALVULA DE RETENCAO HORIZONTAL,EM PVC,SOLDAVEL,COM DIAMETROVALVULA DE RETENCAO HORIZONTAL,EM PVC,SOLDAVEL,COM DIAMETRO</v>
      </c>
      <c r="C15478" s="141" t="s">
        <v>51137</v>
      </c>
      <c r="D15478" s="141" t="s">
        <v>51138</v>
      </c>
      <c r="I15478" s="141" t="s">
        <v>14</v>
      </c>
      <c r="J15478" s="649">
        <v>51.45</v>
      </c>
    </row>
    <row r="15479" spans="1:10" hidden="1">
      <c r="A15479" s="141" t="s">
        <v>51140</v>
      </c>
      <c r="B15479" s="141" t="str">
        <f t="shared" si="241"/>
        <v>VALVULA DE RETENCAO HORIZONTAL,EM PVC,SOLDAVEL,COM DIAMETRODE 32MM.FORNECIMENTO E COLOCACAOVALVULA DE RETENCAO HORIZONTAL,EM PVC,SOLDAVEL,COM DIAMETROVALVULA DE RETENCAO HORIZONTAL,EM PVC,SOLDAVEL,COM DIAMETRO</v>
      </c>
      <c r="C15479" s="141" t="s">
        <v>51137</v>
      </c>
      <c r="D15479" s="141" t="s">
        <v>51141</v>
      </c>
      <c r="I15479" s="141" t="s">
        <v>14</v>
      </c>
      <c r="J15479" s="649">
        <v>70.78</v>
      </c>
    </row>
    <row r="15480" spans="1:10" hidden="1">
      <c r="A15480" s="141" t="s">
        <v>51142</v>
      </c>
      <c r="B15480" s="141" t="str">
        <f t="shared" si="241"/>
        <v>VALVULA DE RETENCAO HORIZONTAL,EM PVC,SOLDAVEL,COM DIAMETRODE 32MM.FORNECIMENTO E COLOCACAOVALVULA DE RETENCAO HORIZONTAL,EM PVC,SOLDAVEL,COM DIAMETROVALVULA DE RETENCAO HORIZONTAL,EM PVC,SOLDAVEL,COM DIAMETRO</v>
      </c>
      <c r="C15480" s="141" t="s">
        <v>51137</v>
      </c>
      <c r="D15480" s="141" t="s">
        <v>51141</v>
      </c>
      <c r="I15480" s="141" t="s">
        <v>14</v>
      </c>
      <c r="J15480" s="649">
        <v>66.98</v>
      </c>
    </row>
    <row r="15481" spans="1:10" hidden="1">
      <c r="A15481" s="141" t="s">
        <v>51143</v>
      </c>
      <c r="B15481" s="141" t="str">
        <f t="shared" si="241"/>
        <v>VALVULA DE RETENCAO HORIZONTAL,EM PVC,SOLDAVEL,COM DIAMETRODE 40MM.FORNECIMENTO E COLOCACAOVALVULA DE RETENCAO HORIZONTAL,EM PVC,SOLDAVEL,COM DIAMETROVALVULA DE RETENCAO HORIZONTAL,EM PVC,SOLDAVEL,COM DIAMETRO</v>
      </c>
      <c r="C15481" s="141" t="s">
        <v>51137</v>
      </c>
      <c r="D15481" s="141" t="s">
        <v>51144</v>
      </c>
      <c r="I15481" s="141" t="s">
        <v>14</v>
      </c>
      <c r="J15481" s="649">
        <v>107.27</v>
      </c>
    </row>
    <row r="15482" spans="1:10" hidden="1">
      <c r="A15482" s="141" t="s">
        <v>51145</v>
      </c>
      <c r="B15482" s="141" t="str">
        <f t="shared" si="241"/>
        <v>VALVULA DE RETENCAO HORIZONTAL,EM PVC,SOLDAVEL,COM DIAMETRODE 40MM.FORNECIMENTO E COLOCACAOVALVULA DE RETENCAO HORIZONTAL,EM PVC,SOLDAVEL,COM DIAMETROVALVULA DE RETENCAO HORIZONTAL,EM PVC,SOLDAVEL,COM DIAMETRO</v>
      </c>
      <c r="C15482" s="141" t="s">
        <v>51137</v>
      </c>
      <c r="D15482" s="141" t="s">
        <v>51144</v>
      </c>
      <c r="I15482" s="141" t="s">
        <v>14</v>
      </c>
      <c r="J15482" s="649">
        <v>102.84</v>
      </c>
    </row>
    <row r="15483" spans="1:10" hidden="1">
      <c r="A15483" s="141" t="s">
        <v>51146</v>
      </c>
      <c r="B15483" s="141" t="str">
        <f t="shared" si="241"/>
        <v>VALVULA DE RETENCAO HORIZONTAL,EM PVC,SOLDAVEL,COM DIAMETRODE 50MM.FORNECIMENTO E COLOCACAOVALVULA DE RETENCAO HORIZONTAL,EM PVC,SOLDAVEL,COM DIAMETROVALVULA DE RETENCAO HORIZONTAL,EM PVC,SOLDAVEL,COM DIAMETRO</v>
      </c>
      <c r="C15483" s="141" t="s">
        <v>51137</v>
      </c>
      <c r="D15483" s="141" t="s">
        <v>51147</v>
      </c>
      <c r="I15483" s="141" t="s">
        <v>14</v>
      </c>
      <c r="J15483" s="649">
        <v>121.84</v>
      </c>
    </row>
    <row r="15484" spans="1:10" hidden="1">
      <c r="A15484" s="141" t="s">
        <v>51148</v>
      </c>
      <c r="B15484" s="141" t="str">
        <f t="shared" si="241"/>
        <v>VALVULA DE RETENCAO HORIZONTAL,EM PVC,SOLDAVEL,COM DIAMETRODE 50MM.FORNECIMENTO E COLOCACAOVALVULA DE RETENCAO HORIZONTAL,EM PVC,SOLDAVEL,COM DIAMETROVALVULA DE RETENCAO HORIZONTAL,EM PVC,SOLDAVEL,COM DIAMETRO</v>
      </c>
      <c r="C15484" s="141" t="s">
        <v>51137</v>
      </c>
      <c r="D15484" s="141" t="s">
        <v>51147</v>
      </c>
      <c r="I15484" s="141" t="s">
        <v>14</v>
      </c>
      <c r="J15484" s="649">
        <v>117.41</v>
      </c>
    </row>
    <row r="15485" spans="1:10" hidden="1">
      <c r="A15485" s="141" t="s">
        <v>51149</v>
      </c>
      <c r="B15485" s="141" t="str">
        <f t="shared" si="241"/>
        <v>VALVULA DE RETENCAO HORIZONTAL,EM PVC,SOLDAVEL,COM DIAMETRODE 60MM.FORNECIMENTO E COLOCACAOVALVULA DE RETENCAO HORIZONTAL,EM PVC,SOLDAVEL,COM DIAMETROVALVULA DE RETENCAO HORIZONTAL,EM PVC,SOLDAVEL,COM DIAMETRO</v>
      </c>
      <c r="C15485" s="141" t="s">
        <v>51137</v>
      </c>
      <c r="D15485" s="141" t="s">
        <v>51150</v>
      </c>
      <c r="I15485" s="141" t="s">
        <v>14</v>
      </c>
      <c r="J15485" s="649">
        <v>174.78</v>
      </c>
    </row>
    <row r="15486" spans="1:10" hidden="1">
      <c r="A15486" s="141" t="s">
        <v>51151</v>
      </c>
      <c r="B15486" s="141" t="str">
        <f t="shared" si="241"/>
        <v>VALVULA DE RETENCAO HORIZONTAL,EM PVC,SOLDAVEL,COM DIAMETRODE 60MM.FORNECIMENTO E COLOCACAOVALVULA DE RETENCAO HORIZONTAL,EM PVC,SOLDAVEL,COM DIAMETROVALVULA DE RETENCAO HORIZONTAL,EM PVC,SOLDAVEL,COM DIAMETRO</v>
      </c>
      <c r="C15486" s="141" t="s">
        <v>51137</v>
      </c>
      <c r="D15486" s="141" t="s">
        <v>51150</v>
      </c>
      <c r="I15486" s="141" t="s">
        <v>14</v>
      </c>
      <c r="J15486" s="649">
        <v>170.35</v>
      </c>
    </row>
    <row r="15487" spans="1:10" hidden="1">
      <c r="A15487" s="141" t="s">
        <v>51152</v>
      </c>
      <c r="B15487" s="141" t="str">
        <f t="shared" si="241"/>
        <v>TUBO DE FERRO GALVANIZADO DE 1/2",COM COSTURA,EXCLUSIVE EMENDAS,CONEXOES,ABERTURA E FECHAMENTO DE RASGO.FORNECIMENTO E ATUBO DE FERRO GALVANIZADO DE 1/2",COM COSTURA,EXCLUSIVE EMENSSENTAMENTOTUBO DE FERRO GALVANIZADO DE 1/2",COM COSTURA,EXCLUSIVE EMEN</v>
      </c>
      <c r="C15487" s="141" t="s">
        <v>51153</v>
      </c>
      <c r="D15487" s="141" t="s">
        <v>51154</v>
      </c>
      <c r="E15487" s="141" t="s">
        <v>51155</v>
      </c>
      <c r="I15487" s="141" t="s">
        <v>285</v>
      </c>
      <c r="J15487" s="649">
        <v>24.58</v>
      </c>
    </row>
    <row r="15488" spans="1:10" hidden="1">
      <c r="A15488" s="141" t="s">
        <v>51156</v>
      </c>
      <c r="B15488" s="141" t="str">
        <f t="shared" si="241"/>
        <v>TUBO DE FERRO GALVANIZADO DE 1/2",COM COSTURA,EXCLUSIVE EMENDAS,CONEXOES,ABERTURA E FECHAMENTO DE RASGO.FORNECIMENTO E ATUBO DE FERRO GALVANIZADO DE 1/2",COM COSTURA,EXCLUSIVE EMENSSENTAMENTOTUBO DE FERRO GALVANIZADO DE 1/2",COM COSTURA,EXCLUSIVE EMEN</v>
      </c>
      <c r="C15488" s="141" t="s">
        <v>51153</v>
      </c>
      <c r="D15488" s="141" t="s">
        <v>51154</v>
      </c>
      <c r="E15488" s="141" t="s">
        <v>51155</v>
      </c>
      <c r="I15488" s="141" t="s">
        <v>285</v>
      </c>
      <c r="J15488" s="649">
        <v>23.85</v>
      </c>
    </row>
    <row r="15489" spans="1:10" hidden="1">
      <c r="A15489" s="141" t="s">
        <v>51157</v>
      </c>
      <c r="B15489" s="141" t="str">
        <f t="shared" si="241"/>
        <v>TUBO DE FERRO GALVANIZADO DE 3/4",COM COSTURA,EXCLUSIVE EMENDAS,CONEXOES,ABERTURA E FECHAMENTO DE RASGO.FORNECIMENTO E ATUBO DE FERRO GALVANIZADO DE 3/4",COM COSTURA,EXCLUSIVE EMENSSENTAMENTOTUBO DE FERRO GALVANIZADO DE 3/4",COM COSTURA,EXCLUSIVE EMEN</v>
      </c>
      <c r="C15489" s="141" t="s">
        <v>51158</v>
      </c>
      <c r="D15489" s="141" t="s">
        <v>51154</v>
      </c>
      <c r="E15489" s="141" t="s">
        <v>51155</v>
      </c>
      <c r="I15489" s="141" t="s">
        <v>285</v>
      </c>
      <c r="J15489" s="649">
        <v>31.55</v>
      </c>
    </row>
    <row r="15490" spans="1:10" hidden="1">
      <c r="A15490" s="141" t="s">
        <v>51159</v>
      </c>
      <c r="B15490" s="141" t="str">
        <f t="shared" si="241"/>
        <v>TUBO DE FERRO GALVANIZADO DE 3/4",COM COSTURA,EXCLUSIVE EMENDAS,CONEXOES,ABERTURA E FECHAMENTO DE RASGO.FORNECIMENTO E ATUBO DE FERRO GALVANIZADO DE 3/4",COM COSTURA,EXCLUSIVE EMENSSENTAMENTOTUBO DE FERRO GALVANIZADO DE 3/4",COM COSTURA,EXCLUSIVE EMEN</v>
      </c>
      <c r="C15490" s="141" t="s">
        <v>51158</v>
      </c>
      <c r="D15490" s="141" t="s">
        <v>51154</v>
      </c>
      <c r="E15490" s="141" t="s">
        <v>51155</v>
      </c>
      <c r="I15490" s="141" t="s">
        <v>285</v>
      </c>
      <c r="J15490" s="649">
        <v>30.67</v>
      </c>
    </row>
    <row r="15491" spans="1:10" hidden="1">
      <c r="A15491" s="141" t="s">
        <v>51160</v>
      </c>
      <c r="B15491" s="141" t="str">
        <f t="shared" ref="B15491:B15554" si="242">C15491&amp;D15491&amp;C15491&amp;E15491&amp;F15491&amp;G15491&amp;H15491&amp;C15491</f>
        <v>TUBO DE FERRO GALVANIZADO DE 1",COM COSTURA,EXCLUSIVE EMENDAS,CONEXOES,ABERTURA E FECHAMENTO DE RASGO.FORNECIMENTO E ASSTUBO DE FERRO GALVANIZADO DE 1",COM COSTURA,EXCLUSIVE EMENDAENTAMENTOTUBO DE FERRO GALVANIZADO DE 1",COM COSTURA,EXCLUSIVE EMENDA</v>
      </c>
      <c r="C15491" s="141" t="s">
        <v>51161</v>
      </c>
      <c r="D15491" s="141" t="s">
        <v>51162</v>
      </c>
      <c r="E15491" s="141" t="s">
        <v>51163</v>
      </c>
      <c r="I15491" s="141" t="s">
        <v>285</v>
      </c>
      <c r="J15491" s="649">
        <v>45.55</v>
      </c>
    </row>
    <row r="15492" spans="1:10" hidden="1">
      <c r="A15492" s="141" t="s">
        <v>51164</v>
      </c>
      <c r="B15492" s="141" t="str">
        <f t="shared" si="242"/>
        <v>TUBO DE FERRO GALVANIZADO DE 1",COM COSTURA,EXCLUSIVE EMENDAS,CONEXOES,ABERTURA E FECHAMENTO DE RASGO.FORNECIMENTO E ASSTUBO DE FERRO GALVANIZADO DE 1",COM COSTURA,EXCLUSIVE EMENDAENTAMENTOTUBO DE FERRO GALVANIZADO DE 1",COM COSTURA,EXCLUSIVE EMENDA</v>
      </c>
      <c r="C15492" s="141" t="s">
        <v>51161</v>
      </c>
      <c r="D15492" s="141" t="s">
        <v>51162</v>
      </c>
      <c r="E15492" s="141" t="s">
        <v>51163</v>
      </c>
      <c r="I15492" s="141" t="s">
        <v>285</v>
      </c>
      <c r="J15492" s="649">
        <v>44.53</v>
      </c>
    </row>
    <row r="15493" spans="1:10" hidden="1">
      <c r="A15493" s="141" t="s">
        <v>51165</v>
      </c>
      <c r="B15493" s="141" t="str">
        <f t="shared" si="242"/>
        <v>TUBO DE FERRO GALVANIZADO DE 1.1/4",COM COSTURA,EXCLUSIVE EMENDAS,CONEXOES,ABERTURA E FECHAMENTO DE RASGO.FORNECIMENTO ETUBO DE FERRO GALVANIZADO DE 1.1/4",COM COSTURA,EXCLUSIVE EM ASSENTAMENTOTUBO DE FERRO GALVANIZADO DE 1.1/4",COM COSTURA,EXCLUSIVE EM</v>
      </c>
      <c r="C15493" s="141" t="s">
        <v>51166</v>
      </c>
      <c r="D15493" s="141" t="s">
        <v>51167</v>
      </c>
      <c r="E15493" s="141" t="s">
        <v>26128</v>
      </c>
      <c r="I15493" s="141" t="s">
        <v>285</v>
      </c>
      <c r="J15493" s="649">
        <v>57.29</v>
      </c>
    </row>
    <row r="15494" spans="1:10" hidden="1">
      <c r="A15494" s="141" t="s">
        <v>51168</v>
      </c>
      <c r="B15494" s="141" t="str">
        <f t="shared" si="242"/>
        <v>TUBO DE FERRO GALVANIZADO DE 1.1/4",COM COSTURA,EXCLUSIVE EMENDAS,CONEXOES,ABERTURA E FECHAMENTO DE RASGO.FORNECIMENTO ETUBO DE FERRO GALVANIZADO DE 1.1/4",COM COSTURA,EXCLUSIVE EM ASSENTAMENTOTUBO DE FERRO GALVANIZADO DE 1.1/4",COM COSTURA,EXCLUSIVE EM</v>
      </c>
      <c r="C15494" s="141" t="s">
        <v>51166</v>
      </c>
      <c r="D15494" s="141" t="s">
        <v>51167</v>
      </c>
      <c r="E15494" s="141" t="s">
        <v>26128</v>
      </c>
      <c r="I15494" s="141" t="s">
        <v>285</v>
      </c>
      <c r="J15494" s="649">
        <v>56.15</v>
      </c>
    </row>
    <row r="15495" spans="1:10" hidden="1">
      <c r="A15495" s="141" t="s">
        <v>51169</v>
      </c>
      <c r="B15495" s="141" t="str">
        <f t="shared" si="242"/>
        <v>TUBO DE FERRO GALVANIZADO DE 1.1/2",COM COSTURA,EXCLUSIVE EMENDAS,CONEXOES,ABERTURA E FECHAMENTO DE RASGO.FORNECIMENTO ETUBO DE FERRO GALVANIZADO DE 1.1/2",COM COSTURA,EXCLUSIVE EM ASSENTAMENTOTUBO DE FERRO GALVANIZADO DE 1.1/2",COM COSTURA,EXCLUSIVE EM</v>
      </c>
      <c r="C15495" s="141" t="s">
        <v>51170</v>
      </c>
      <c r="D15495" s="141" t="s">
        <v>51167</v>
      </c>
      <c r="E15495" s="141" t="s">
        <v>26128</v>
      </c>
      <c r="I15495" s="141" t="s">
        <v>285</v>
      </c>
      <c r="J15495" s="649">
        <v>63.83</v>
      </c>
    </row>
    <row r="15496" spans="1:10" hidden="1">
      <c r="A15496" s="141" t="s">
        <v>51171</v>
      </c>
      <c r="B15496" s="141" t="str">
        <f t="shared" si="242"/>
        <v>TUBO DE FERRO GALVANIZADO DE 1.1/2",COM COSTURA,EXCLUSIVE EMENDAS,CONEXOES,ABERTURA E FECHAMENTO DE RASGO.FORNECIMENTO ETUBO DE FERRO GALVANIZADO DE 1.1/2",COM COSTURA,EXCLUSIVE EM ASSENTAMENTOTUBO DE FERRO GALVANIZADO DE 1.1/2",COM COSTURA,EXCLUSIVE EM</v>
      </c>
      <c r="C15496" s="141" t="s">
        <v>51170</v>
      </c>
      <c r="D15496" s="141" t="s">
        <v>51167</v>
      </c>
      <c r="E15496" s="141" t="s">
        <v>26128</v>
      </c>
      <c r="I15496" s="141" t="s">
        <v>285</v>
      </c>
      <c r="J15496" s="649">
        <v>62.5</v>
      </c>
    </row>
    <row r="15497" spans="1:10" hidden="1">
      <c r="A15497" s="141" t="s">
        <v>51172</v>
      </c>
      <c r="B15497" s="141" t="str">
        <f t="shared" si="242"/>
        <v>TUBO DE FERRO GALVANIZADO DE 2",COM COSTURA,EXCLUSIVE EMENDAS,CONEXOES,ABERTURA E FECHAMENTO DE RASGO.FORNECIMENTO E ASSTUBO DE FERRO GALVANIZADO DE 2",COM COSTURA,EXCLUSIVE EMENDAENTAMENTOTUBO DE FERRO GALVANIZADO DE 2",COM COSTURA,EXCLUSIVE EMENDA</v>
      </c>
      <c r="C15497" s="141" t="s">
        <v>51173</v>
      </c>
      <c r="D15497" s="141" t="s">
        <v>51162</v>
      </c>
      <c r="E15497" s="141" t="s">
        <v>51163</v>
      </c>
      <c r="I15497" s="141" t="s">
        <v>285</v>
      </c>
      <c r="J15497" s="649">
        <v>82.16</v>
      </c>
    </row>
    <row r="15498" spans="1:10" hidden="1">
      <c r="A15498" s="141" t="s">
        <v>51174</v>
      </c>
      <c r="B15498" s="141" t="str">
        <f t="shared" si="242"/>
        <v>TUBO DE FERRO GALVANIZADO DE 2",COM COSTURA,EXCLUSIVE EMENDAS,CONEXOES,ABERTURA E FECHAMENTO DE RASGO.FORNECIMENTO E ASSTUBO DE FERRO GALVANIZADO DE 2",COM COSTURA,EXCLUSIVE EMENDAENTAMENTOTUBO DE FERRO GALVANIZADO DE 2",COM COSTURA,EXCLUSIVE EMENDA</v>
      </c>
      <c r="C15498" s="141" t="s">
        <v>51173</v>
      </c>
      <c r="D15498" s="141" t="s">
        <v>51162</v>
      </c>
      <c r="E15498" s="141" t="s">
        <v>51163</v>
      </c>
      <c r="I15498" s="141" t="s">
        <v>285</v>
      </c>
      <c r="J15498" s="649">
        <v>80.58</v>
      </c>
    </row>
    <row r="15499" spans="1:10" hidden="1">
      <c r="A15499" s="141" t="s">
        <v>51175</v>
      </c>
      <c r="B15499" s="141" t="str">
        <f t="shared" si="242"/>
        <v>TUBO DE FERRO GALVANIZADO DE 2.1/2",COM COSTURA,EXCLUSIVE EMENDAS,CONEXOES,ABERTURA E FECHAMENTO DE RASGO.FORNECIMENTO ETUBO DE FERRO GALVANIZADO DE 2.1/2",COM COSTURA,EXCLUSIVE EM ASSENTAMENTOTUBO DE FERRO GALVANIZADO DE 2.1/2",COM COSTURA,EXCLUSIVE EM</v>
      </c>
      <c r="C15499" s="141" t="s">
        <v>51176</v>
      </c>
      <c r="D15499" s="141" t="s">
        <v>51167</v>
      </c>
      <c r="E15499" s="141" t="s">
        <v>26128</v>
      </c>
      <c r="I15499" s="141" t="s">
        <v>285</v>
      </c>
      <c r="J15499" s="649">
        <v>111.65</v>
      </c>
    </row>
    <row r="15500" spans="1:10" hidden="1">
      <c r="A15500" s="141" t="s">
        <v>51177</v>
      </c>
      <c r="B15500" s="141" t="str">
        <f t="shared" si="242"/>
        <v>TUBO DE FERRO GALVANIZADO DE 2.1/2",COM COSTURA,EXCLUSIVE EMENDAS,CONEXOES,ABERTURA E FECHAMENTO DE RASGO.FORNECIMENTO ETUBO DE FERRO GALVANIZADO DE 2.1/2",COM COSTURA,EXCLUSIVE EM ASSENTAMENTOTUBO DE FERRO GALVANIZADO DE 2.1/2",COM COSTURA,EXCLUSIVE EM</v>
      </c>
      <c r="C15500" s="141" t="s">
        <v>51176</v>
      </c>
      <c r="D15500" s="141" t="s">
        <v>51167</v>
      </c>
      <c r="E15500" s="141" t="s">
        <v>26128</v>
      </c>
      <c r="I15500" s="141" t="s">
        <v>285</v>
      </c>
      <c r="J15500" s="649">
        <v>109.88</v>
      </c>
    </row>
    <row r="15501" spans="1:10" hidden="1">
      <c r="A15501" s="141" t="s">
        <v>51178</v>
      </c>
      <c r="B15501" s="141" t="str">
        <f t="shared" si="242"/>
        <v>TUBO DE FERRO GALVANIZADO DE 3",COM COSTURA,EXCLUSIVE EMENDAS,CONEXOES,ABERTURA E FECHAMENTO DE RASGO.FORNECIMENTO E ASSTUBO DE FERRO GALVANIZADO DE 3",COM COSTURA,EXCLUSIVE EMENDAENTAMENTOTUBO DE FERRO GALVANIZADO DE 3",COM COSTURA,EXCLUSIVE EMENDA</v>
      </c>
      <c r="C15501" s="141" t="s">
        <v>51179</v>
      </c>
      <c r="D15501" s="141" t="s">
        <v>51162</v>
      </c>
      <c r="E15501" s="141" t="s">
        <v>51163</v>
      </c>
      <c r="I15501" s="141" t="s">
        <v>285</v>
      </c>
      <c r="J15501" s="649">
        <v>127.25</v>
      </c>
    </row>
    <row r="15502" spans="1:10" hidden="1">
      <c r="A15502" s="141" t="s">
        <v>51180</v>
      </c>
      <c r="B15502" s="141" t="str">
        <f t="shared" si="242"/>
        <v>TUBO DE FERRO GALVANIZADO DE 3",COM COSTURA,EXCLUSIVE EMENDAS,CONEXOES,ABERTURA E FECHAMENTO DE RASGO.FORNECIMENTO E ASSTUBO DE FERRO GALVANIZADO DE 3",COM COSTURA,EXCLUSIVE EMENDAENTAMENTOTUBO DE FERRO GALVANIZADO DE 3",COM COSTURA,EXCLUSIVE EMENDA</v>
      </c>
      <c r="C15502" s="141" t="s">
        <v>51179</v>
      </c>
      <c r="D15502" s="141" t="s">
        <v>51162</v>
      </c>
      <c r="E15502" s="141" t="s">
        <v>51163</v>
      </c>
      <c r="I15502" s="141" t="s">
        <v>285</v>
      </c>
      <c r="J15502" s="649">
        <v>125.35</v>
      </c>
    </row>
    <row r="15503" spans="1:10" hidden="1">
      <c r="A15503" s="141" t="s">
        <v>51181</v>
      </c>
      <c r="B15503" s="141" t="str">
        <f t="shared" si="242"/>
        <v>TUBO DE FERRO GALVANIZADO DE 4",COM COSTURA,EXCLUSIVE EMENDAS,CONEXOES,ABERTURA E FECHAMENTO DE RASGO.FORNECIMENTO E ASSTUBO DE FERRO GALVANIZADO DE 4",COM COSTURA,EXCLUSIVE EMENDAENTAMENTOTUBO DE FERRO GALVANIZADO DE 4",COM COSTURA,EXCLUSIVE EMENDA</v>
      </c>
      <c r="C15503" s="141" t="s">
        <v>51182</v>
      </c>
      <c r="D15503" s="141" t="s">
        <v>51162</v>
      </c>
      <c r="E15503" s="141" t="s">
        <v>51163</v>
      </c>
      <c r="I15503" s="141" t="s">
        <v>285</v>
      </c>
      <c r="J15503" s="649">
        <v>180.4</v>
      </c>
    </row>
    <row r="15504" spans="1:10" hidden="1">
      <c r="A15504" s="141" t="s">
        <v>51183</v>
      </c>
      <c r="B15504" s="141" t="str">
        <f t="shared" si="242"/>
        <v>TUBO DE FERRO GALVANIZADO DE 4",COM COSTURA,EXCLUSIVE EMENDAS,CONEXOES,ABERTURA E FECHAMENTO DE RASGO.FORNECIMENTO E ASSTUBO DE FERRO GALVANIZADO DE 4",COM COSTURA,EXCLUSIVE EMENDAENTAMENTOTUBO DE FERRO GALVANIZADO DE 4",COM COSTURA,EXCLUSIVE EMENDA</v>
      </c>
      <c r="C15504" s="141" t="s">
        <v>51182</v>
      </c>
      <c r="D15504" s="141" t="s">
        <v>51162</v>
      </c>
      <c r="E15504" s="141" t="s">
        <v>51163</v>
      </c>
      <c r="I15504" s="141" t="s">
        <v>285</v>
      </c>
      <c r="J15504" s="649">
        <v>178.18</v>
      </c>
    </row>
    <row r="15505" spans="1:10" hidden="1">
      <c r="A15505" s="141" t="s">
        <v>51184</v>
      </c>
      <c r="B15505" s="141" t="str">
        <f t="shared" si="242"/>
        <v>TUBO DE FERRO GALVANIZADO DE 1/2",COM COSTURA,INCLUSIVE CONEXOES E EMENDAS,EXCLUSIVE ABERTURA E FECHAMENTO DE RASGO.TUBO DE FERRO GALVANIZADO DE 1/2",COM COSTURA,INCLUSIVE CONEFORNECIMENTO E ASSENTAMENTOTUBO DE FERRO GALVANIZADO DE 1/2",COM COSTURA,INCLUSIVE CONE</v>
      </c>
      <c r="C15505" s="141" t="s">
        <v>51185</v>
      </c>
      <c r="D15505" s="141" t="s">
        <v>51186</v>
      </c>
      <c r="E15505" s="141" t="s">
        <v>39730</v>
      </c>
      <c r="I15505" s="141" t="s">
        <v>285</v>
      </c>
      <c r="J15505" s="649">
        <v>26.49</v>
      </c>
    </row>
    <row r="15506" spans="1:10" hidden="1">
      <c r="A15506" s="141" t="s">
        <v>51187</v>
      </c>
      <c r="B15506" s="141" t="str">
        <f t="shared" si="242"/>
        <v>TUBO DE FERRO GALVANIZADO DE 1/2",COM COSTURA,INCLUSIVE CONEXOES E EMENDAS,EXCLUSIVE ABERTURA E FECHAMENTO DE RASGO.TUBO DE FERRO GALVANIZADO DE 1/2",COM COSTURA,INCLUSIVE CONEFORNECIMENTO E ASSENTAMENTOTUBO DE FERRO GALVANIZADO DE 1/2",COM COSTURA,INCLUSIVE CONE</v>
      </c>
      <c r="C15506" s="141" t="s">
        <v>51185</v>
      </c>
      <c r="D15506" s="141" t="s">
        <v>51186</v>
      </c>
      <c r="E15506" s="141" t="s">
        <v>39730</v>
      </c>
      <c r="I15506" s="141" t="s">
        <v>285</v>
      </c>
      <c r="J15506" s="649">
        <v>25.77</v>
      </c>
    </row>
    <row r="15507" spans="1:10" hidden="1">
      <c r="A15507" s="141" t="s">
        <v>51188</v>
      </c>
      <c r="B15507" s="141" t="str">
        <f t="shared" si="242"/>
        <v>TUBO DE FERRO GALVANIZADO DE 3/4",COM COSTURA,INCLUSIVE CONEXOES E EMENDAS,EXCLUSIVE ABERTURA E FECHAMENTO DE RASGO.TUBO DE FERRO GALVANIZADO DE 3/4",COM COSTURA,INCLUSIVE CONEFORNECIMENTO E ASSENTAMENTOTUBO DE FERRO GALVANIZADO DE 3/4",COM COSTURA,INCLUSIVE CONE</v>
      </c>
      <c r="C15507" s="141" t="s">
        <v>51189</v>
      </c>
      <c r="D15507" s="141" t="s">
        <v>51186</v>
      </c>
      <c r="E15507" s="141" t="s">
        <v>39730</v>
      </c>
      <c r="I15507" s="141" t="s">
        <v>285</v>
      </c>
      <c r="J15507" s="649">
        <v>34.04</v>
      </c>
    </row>
    <row r="15508" spans="1:10" hidden="1">
      <c r="A15508" s="141" t="s">
        <v>51190</v>
      </c>
      <c r="B15508" s="141" t="str">
        <f t="shared" si="242"/>
        <v>TUBO DE FERRO GALVANIZADO DE 3/4",COM COSTURA,INCLUSIVE CONEXOES E EMENDAS,EXCLUSIVE ABERTURA E FECHAMENTO DE RASGO.TUBO DE FERRO GALVANIZADO DE 3/4",COM COSTURA,INCLUSIVE CONEFORNECIMENTO E ASSENTAMENTOTUBO DE FERRO GALVANIZADO DE 3/4",COM COSTURA,INCLUSIVE CONE</v>
      </c>
      <c r="C15508" s="141" t="s">
        <v>51189</v>
      </c>
      <c r="D15508" s="141" t="s">
        <v>51186</v>
      </c>
      <c r="E15508" s="141" t="s">
        <v>39730</v>
      </c>
      <c r="I15508" s="141" t="s">
        <v>285</v>
      </c>
      <c r="J15508" s="649">
        <v>33.159999999999997</v>
      </c>
    </row>
    <row r="15509" spans="1:10" hidden="1">
      <c r="A15509" s="141" t="s">
        <v>51191</v>
      </c>
      <c r="B15509" s="141" t="str">
        <f t="shared" si="242"/>
        <v>TUBO DE FERRO GALVANIZADO DE 1",COM COSTURA,INCLUSIVE EMENDAS E CONEXOES,EXCLUSIVE ABERTURA E FECHAMENTO DE RASGO.TUBO DE FERRO GALVANIZADO DE 1",COM COSTURA,INCLUSIVE EMENDAFORNECIMENTO E ASSENTAMENTOTUBO DE FERRO GALVANIZADO DE 1",COM COSTURA,INCLUSIVE EMENDA</v>
      </c>
      <c r="C15509" s="141" t="s">
        <v>51192</v>
      </c>
      <c r="D15509" s="141" t="s">
        <v>51193</v>
      </c>
      <c r="E15509" s="141" t="s">
        <v>39730</v>
      </c>
      <c r="I15509" s="141" t="s">
        <v>285</v>
      </c>
      <c r="J15509" s="649">
        <v>49.34</v>
      </c>
    </row>
    <row r="15510" spans="1:10" hidden="1">
      <c r="A15510" s="141" t="s">
        <v>51194</v>
      </c>
      <c r="B15510" s="141" t="str">
        <f t="shared" si="242"/>
        <v>TUBO DE FERRO GALVANIZADO DE 1",COM COSTURA,INCLUSIVE EMENDAS E CONEXOES,EXCLUSIVE ABERTURA E FECHAMENTO DE RASGO.TUBO DE FERRO GALVANIZADO DE 1",COM COSTURA,INCLUSIVE EMENDAFORNECIMENTO E ASSENTAMENTOTUBO DE FERRO GALVANIZADO DE 1",COM COSTURA,INCLUSIVE EMENDA</v>
      </c>
      <c r="C15510" s="141" t="s">
        <v>51192</v>
      </c>
      <c r="D15510" s="141" t="s">
        <v>51193</v>
      </c>
      <c r="E15510" s="141" t="s">
        <v>39730</v>
      </c>
      <c r="I15510" s="141" t="s">
        <v>285</v>
      </c>
      <c r="J15510" s="649">
        <v>48.33</v>
      </c>
    </row>
    <row r="15511" spans="1:10" hidden="1">
      <c r="A15511" s="141" t="s">
        <v>51195</v>
      </c>
      <c r="B15511" s="141" t="str">
        <f t="shared" si="242"/>
        <v>TUBO DE FERRO GALVANIZADO DE 1.1/4",COM COSTURA,INCLUSIVE CONEXOES E EMENDAS,EXCLUSIVE ABERTURA E FECHAMENTO DE RASGO.TUBO DE FERRO GALVANIZADO DE 1.1/4",COM COSTURA,INCLUSIVE COFORNECIMENTO E ASSENTAMENTOTUBO DE FERRO GALVANIZADO DE 1.1/4",COM COSTURA,INCLUSIVE CO</v>
      </c>
      <c r="C15511" s="141" t="s">
        <v>51196</v>
      </c>
      <c r="D15511" s="141" t="s">
        <v>51197</v>
      </c>
      <c r="E15511" s="141" t="s">
        <v>39730</v>
      </c>
      <c r="I15511" s="141" t="s">
        <v>285</v>
      </c>
      <c r="J15511" s="649">
        <v>62.16</v>
      </c>
    </row>
    <row r="15512" spans="1:10" hidden="1">
      <c r="A15512" s="141" t="s">
        <v>51198</v>
      </c>
      <c r="B15512" s="141" t="str">
        <f t="shared" si="242"/>
        <v>TUBO DE FERRO GALVANIZADO DE 1.1/4",COM COSTURA,INCLUSIVE CONEXOES E EMENDAS,EXCLUSIVE ABERTURA E FECHAMENTO DE RASGO.TUBO DE FERRO GALVANIZADO DE 1.1/4",COM COSTURA,INCLUSIVE COFORNECIMENTO E ASSENTAMENTOTUBO DE FERRO GALVANIZADO DE 1.1/4",COM COSTURA,INCLUSIVE CO</v>
      </c>
      <c r="C15512" s="141" t="s">
        <v>51196</v>
      </c>
      <c r="D15512" s="141" t="s">
        <v>51197</v>
      </c>
      <c r="E15512" s="141" t="s">
        <v>39730</v>
      </c>
      <c r="I15512" s="141" t="s">
        <v>285</v>
      </c>
      <c r="J15512" s="649">
        <v>61.02</v>
      </c>
    </row>
    <row r="15513" spans="1:10" hidden="1">
      <c r="A15513" s="141" t="s">
        <v>51199</v>
      </c>
      <c r="B15513" s="141" t="str">
        <f t="shared" si="242"/>
        <v>TUBO DE FERRO GALVANIZADO DE 1.1/2",COM COSTURA,INCLUSIVE CONEXOES E EMENDAS,EXCLUSIVE ABERTURA E FECHAMENTO DE RASGO.TUBO DE FERRO GALVANIZADO DE 1.1/2",COM COSTURA,INCLUSIVE COFORNECIMENTO E ASSENTAMENTOTUBO DE FERRO GALVANIZADO DE 1.1/2",COM COSTURA,INCLUSIVE CO</v>
      </c>
      <c r="C15513" s="141" t="s">
        <v>51200</v>
      </c>
      <c r="D15513" s="141" t="s">
        <v>51197</v>
      </c>
      <c r="E15513" s="141" t="s">
        <v>39730</v>
      </c>
      <c r="I15513" s="141" t="s">
        <v>285</v>
      </c>
      <c r="J15513" s="649">
        <v>69.22</v>
      </c>
    </row>
    <row r="15514" spans="1:10" hidden="1">
      <c r="A15514" s="141" t="s">
        <v>51201</v>
      </c>
      <c r="B15514" s="141" t="str">
        <f t="shared" si="242"/>
        <v>TUBO DE FERRO GALVANIZADO DE 1.1/2",COM COSTURA,INCLUSIVE CONEXOES E EMENDAS,EXCLUSIVE ABERTURA E FECHAMENTO DE RASGO.TUBO DE FERRO GALVANIZADO DE 1.1/2",COM COSTURA,INCLUSIVE COFORNECIMENTO E ASSENTAMENTOTUBO DE FERRO GALVANIZADO DE 1.1/2",COM COSTURA,INCLUSIVE CO</v>
      </c>
      <c r="C15514" s="141" t="s">
        <v>51200</v>
      </c>
      <c r="D15514" s="141" t="s">
        <v>51197</v>
      </c>
      <c r="E15514" s="141" t="s">
        <v>39730</v>
      </c>
      <c r="I15514" s="141" t="s">
        <v>285</v>
      </c>
      <c r="J15514" s="649">
        <v>67.89</v>
      </c>
    </row>
    <row r="15515" spans="1:10" hidden="1">
      <c r="A15515" s="141" t="s">
        <v>51202</v>
      </c>
      <c r="B15515" s="141" t="str">
        <f t="shared" si="242"/>
        <v>TUBO DE FERRO GALVANIZADO DE 2",COM COSTURA,INCLUSIVE CONEXOES E EMENDAS,EXCLUSIVE ABERTURA E FECHAMENTO DE RASGO.TUBO DE FERRO GALVANIZADO DE 2",COM COSTURA,INCLUSIVE CONEXOFORNECIMENTO E ASSENTAMENTOTUBO DE FERRO GALVANIZADO DE 2",COM COSTURA,INCLUSIVE CONEXO</v>
      </c>
      <c r="C15515" s="141" t="s">
        <v>51203</v>
      </c>
      <c r="D15515" s="141" t="s">
        <v>51204</v>
      </c>
      <c r="E15515" s="141" t="s">
        <v>39730</v>
      </c>
      <c r="I15515" s="141" t="s">
        <v>285</v>
      </c>
      <c r="J15515" s="649">
        <v>89.19</v>
      </c>
    </row>
    <row r="15516" spans="1:10" hidden="1">
      <c r="A15516" s="141" t="s">
        <v>51205</v>
      </c>
      <c r="B15516" s="141" t="str">
        <f t="shared" si="242"/>
        <v>TUBO DE FERRO GALVANIZADO DE 2",COM COSTURA,INCLUSIVE CONEXOES E EMENDAS,EXCLUSIVE ABERTURA E FECHAMENTO DE RASGO.TUBO DE FERRO GALVANIZADO DE 2",COM COSTURA,INCLUSIVE CONEXOFORNECIMENTO E ASSENTAMENTOTUBO DE FERRO GALVANIZADO DE 2",COM COSTURA,INCLUSIVE CONEXO</v>
      </c>
      <c r="C15516" s="141" t="s">
        <v>51203</v>
      </c>
      <c r="D15516" s="141" t="s">
        <v>51204</v>
      </c>
      <c r="E15516" s="141" t="s">
        <v>39730</v>
      </c>
      <c r="I15516" s="141" t="s">
        <v>285</v>
      </c>
      <c r="J15516" s="649">
        <v>87.61</v>
      </c>
    </row>
    <row r="15517" spans="1:10" hidden="1">
      <c r="A15517" s="141" t="s">
        <v>51206</v>
      </c>
      <c r="B15517" s="141" t="str">
        <f t="shared" si="242"/>
        <v>TUBO DE FERRO GALVANIZADO DE 2.1/2",COM COSTURA,INCLUSIVE CONEXOES E EMENDAS,EXCLUSIVE ABERTURA E FECHAMENTO DE RASGO.TUBO DE FERRO GALVANIZADO DE 2.1/2",COM COSTURA,INCLUSIVE COFORNECIMENTO E ASSENTAMENTOTUBO DE FERRO GALVANIZADO DE 2.1/2",COM COSTURA,INCLUSIVE CO</v>
      </c>
      <c r="C15517" s="141" t="s">
        <v>51207</v>
      </c>
      <c r="D15517" s="141" t="s">
        <v>51197</v>
      </c>
      <c r="E15517" s="141" t="s">
        <v>39730</v>
      </c>
      <c r="I15517" s="141" t="s">
        <v>285</v>
      </c>
      <c r="J15517" s="649">
        <v>121.49</v>
      </c>
    </row>
    <row r="15518" spans="1:10" hidden="1">
      <c r="A15518" s="141" t="s">
        <v>51208</v>
      </c>
      <c r="B15518" s="141" t="str">
        <f t="shared" si="242"/>
        <v>TUBO DE FERRO GALVANIZADO DE 2.1/2",COM COSTURA,INCLUSIVE CONEXOES E EMENDAS,EXCLUSIVE ABERTURA E FECHAMENTO DE RASGO.TUBO DE FERRO GALVANIZADO DE 2.1/2",COM COSTURA,INCLUSIVE COFORNECIMENTO E ASSENTAMENTOTUBO DE FERRO GALVANIZADO DE 2.1/2",COM COSTURA,INCLUSIVE CO</v>
      </c>
      <c r="C15518" s="141" t="s">
        <v>51207</v>
      </c>
      <c r="D15518" s="141" t="s">
        <v>51197</v>
      </c>
      <c r="E15518" s="141" t="s">
        <v>39730</v>
      </c>
      <c r="I15518" s="141" t="s">
        <v>285</v>
      </c>
      <c r="J15518" s="649">
        <v>119.72</v>
      </c>
    </row>
    <row r="15519" spans="1:10" hidden="1">
      <c r="A15519" s="141" t="s">
        <v>51209</v>
      </c>
      <c r="B15519" s="141" t="str">
        <f t="shared" si="242"/>
        <v>TUBO DE FERRO GALVANIZADO DE 3",COM COSTURA,INCLUSIVE CONEXOES E EMENDAS,EXCLUSIVE ABERTURA E FECHAMENTO DE RASGO.TUBO DE FERRO GALVANIZADO DE 3",COM COSTURA,INCLUSIVE CONEXOFORNECIMENTO E ASSENTAMENTOTUBO DE FERRO GALVANIZADO DE 3",COM COSTURA,INCLUSIVE CONEXO</v>
      </c>
      <c r="C15519" s="141" t="s">
        <v>51210</v>
      </c>
      <c r="D15519" s="141" t="s">
        <v>51204</v>
      </c>
      <c r="E15519" s="141" t="s">
        <v>39730</v>
      </c>
      <c r="I15519" s="141" t="s">
        <v>285</v>
      </c>
      <c r="J15519" s="649">
        <v>138.55000000000001</v>
      </c>
    </row>
    <row r="15520" spans="1:10" hidden="1">
      <c r="A15520" s="141" t="s">
        <v>51211</v>
      </c>
      <c r="B15520" s="141" t="str">
        <f t="shared" si="242"/>
        <v>TUBO DE FERRO GALVANIZADO DE 3",COM COSTURA,INCLUSIVE CONEXOES E EMENDAS,EXCLUSIVE ABERTURA E FECHAMENTO DE RASGO.TUBO DE FERRO GALVANIZADO DE 3",COM COSTURA,INCLUSIVE CONEXOFORNECIMENTO E ASSENTAMENTOTUBO DE FERRO GALVANIZADO DE 3",COM COSTURA,INCLUSIVE CONEXO</v>
      </c>
      <c r="C15520" s="141" t="s">
        <v>51210</v>
      </c>
      <c r="D15520" s="141" t="s">
        <v>51204</v>
      </c>
      <c r="E15520" s="141" t="s">
        <v>39730</v>
      </c>
      <c r="I15520" s="141" t="s">
        <v>285</v>
      </c>
      <c r="J15520" s="649">
        <v>136.65</v>
      </c>
    </row>
    <row r="15521" spans="1:10" hidden="1">
      <c r="A15521" s="141" t="s">
        <v>51212</v>
      </c>
      <c r="B15521" s="141" t="str">
        <f t="shared" si="242"/>
        <v>TUBO DE FERRO GALVANIZADO DE 4",COM COSTURA,INCLUSIVE CONEXOES E EMENDAS,EXCLUSIVE ABERTURA E FECHAMENTO DE RASGO.TUBO DE FERRO GALVANIZADO DE 4",COM COSTURA,INCLUSIVE CONEXOFORNECIMENTO E ASSENTAMENTOTUBO DE FERRO GALVANIZADO DE 4",COM COSTURA,INCLUSIVE CONEXO</v>
      </c>
      <c r="C15521" s="141" t="s">
        <v>51213</v>
      </c>
      <c r="D15521" s="141" t="s">
        <v>51204</v>
      </c>
      <c r="E15521" s="141" t="s">
        <v>39730</v>
      </c>
      <c r="I15521" s="141" t="s">
        <v>285</v>
      </c>
      <c r="J15521" s="649">
        <v>196.78</v>
      </c>
    </row>
    <row r="15522" spans="1:10" hidden="1">
      <c r="A15522" s="141" t="s">
        <v>51214</v>
      </c>
      <c r="B15522" s="141" t="str">
        <f t="shared" si="242"/>
        <v>TUBO DE FERRO GALVANIZADO DE 4",COM COSTURA,INCLUSIVE CONEXOES E EMENDAS,EXCLUSIVE ABERTURA E FECHAMENTO DE RASGO.TUBO DE FERRO GALVANIZADO DE 4",COM COSTURA,INCLUSIVE CONEXOFORNECIMENTO E ASSENTAMENTOTUBO DE FERRO GALVANIZADO DE 4",COM COSTURA,INCLUSIVE CONEXO</v>
      </c>
      <c r="C15522" s="141" t="s">
        <v>51213</v>
      </c>
      <c r="D15522" s="141" t="s">
        <v>51204</v>
      </c>
      <c r="E15522" s="141" t="s">
        <v>39730</v>
      </c>
      <c r="I15522" s="141" t="s">
        <v>285</v>
      </c>
      <c r="J15522" s="649">
        <v>194.56</v>
      </c>
    </row>
    <row r="15523" spans="1:10" hidden="1">
      <c r="A15523" s="141" t="s">
        <v>51215</v>
      </c>
      <c r="B15523" s="141" t="str">
        <f t="shared" si="242"/>
        <v>TUBO DE FERRO GALVANIZADO DE 5",COM COSTURA,INCLUSIVE CONEXOES E EMENDAS,EXCLUSIVE ABERTURA E FECHAMENTO DE RASGO.FORNECTUBO DE FERRO GALVANIZADO DE 5",COM COSTURA,INCLUSIVE CONEXOIMENTO E ASSENTAMENTOTUBO DE FERRO GALVANIZADO DE 5",COM COSTURA,INCLUSIVE CONEXO</v>
      </c>
      <c r="C15523" s="141" t="s">
        <v>51216</v>
      </c>
      <c r="D15523" s="141" t="s">
        <v>51217</v>
      </c>
      <c r="E15523" s="141" t="s">
        <v>47324</v>
      </c>
      <c r="I15523" s="141" t="s">
        <v>285</v>
      </c>
      <c r="J15523" s="649">
        <v>312.61</v>
      </c>
    </row>
    <row r="15524" spans="1:10" hidden="1">
      <c r="A15524" s="141" t="s">
        <v>51218</v>
      </c>
      <c r="B15524" s="141" t="str">
        <f t="shared" si="242"/>
        <v>TUBO DE FERRO GALVANIZADO DE 5",COM COSTURA,INCLUSIVE CONEXOES E EMENDAS,EXCLUSIVE ABERTURA E FECHAMENTO DE RASGO.FORNECTUBO DE FERRO GALVANIZADO DE 5",COM COSTURA,INCLUSIVE CONEXOIMENTO E ASSENTAMENTOTUBO DE FERRO GALVANIZADO DE 5",COM COSTURA,INCLUSIVE CONEXO</v>
      </c>
      <c r="C15524" s="141" t="s">
        <v>51216</v>
      </c>
      <c r="D15524" s="141" t="s">
        <v>51217</v>
      </c>
      <c r="E15524" s="141" t="s">
        <v>47324</v>
      </c>
      <c r="I15524" s="141" t="s">
        <v>285</v>
      </c>
      <c r="J15524" s="649">
        <v>310.2</v>
      </c>
    </row>
    <row r="15525" spans="1:10" hidden="1">
      <c r="A15525" s="141" t="s">
        <v>51219</v>
      </c>
      <c r="B15525" s="141" t="str">
        <f t="shared" si="242"/>
        <v>TUBO DE FERRO GALVANIZADO DE 6",COM COSTURA,INCLUSIVE CONEXOES E EMENDAS,EXCLUSIVE ABERTURA E FECHAMENTO DE RASGO.FORNECTUBO DE FERRO GALVANIZADO DE 6",COM COSTURA,INCLUSIVE CONEXOIMENTO E ASSENTAMENTOTUBO DE FERRO GALVANIZADO DE 6",COM COSTURA,INCLUSIVE CONEXO</v>
      </c>
      <c r="C15525" s="141" t="s">
        <v>51220</v>
      </c>
      <c r="D15525" s="141" t="s">
        <v>51217</v>
      </c>
      <c r="E15525" s="141" t="s">
        <v>47324</v>
      </c>
      <c r="I15525" s="141" t="s">
        <v>285</v>
      </c>
      <c r="J15525" s="649">
        <v>338.46</v>
      </c>
    </row>
    <row r="15526" spans="1:10" hidden="1">
      <c r="A15526" s="141" t="s">
        <v>51221</v>
      </c>
      <c r="B15526" s="141" t="str">
        <f t="shared" si="242"/>
        <v>TUBO DE FERRO GALVANIZADO DE 6",COM COSTURA,INCLUSIVE CONEXOES E EMENDAS,EXCLUSIVE ABERTURA E FECHAMENTO DE RASGO.FORNECTUBO DE FERRO GALVANIZADO DE 6",COM COSTURA,INCLUSIVE CONEXOIMENTO E ASSENTAMENTOTUBO DE FERRO GALVANIZADO DE 6",COM COSTURA,INCLUSIVE CONEXO</v>
      </c>
      <c r="C15526" s="141" t="s">
        <v>51220</v>
      </c>
      <c r="D15526" s="141" t="s">
        <v>51217</v>
      </c>
      <c r="E15526" s="141" t="s">
        <v>47324</v>
      </c>
      <c r="I15526" s="141" t="s">
        <v>285</v>
      </c>
      <c r="J15526" s="649">
        <v>335.92</v>
      </c>
    </row>
    <row r="15527" spans="1:10" hidden="1">
      <c r="A15527" s="141" t="s">
        <v>51222</v>
      </c>
      <c r="B15527" s="141" t="str">
        <f t="shared" si="242"/>
        <v>TUBO DE FERRO GALVANIZADO DE 5",COM COSTURA,EXCLUSIVE EMENDAS,CONEXOES,ABERTURA E FECHAMENTO DE RASGO.FORNECIMENTO E ASSTUBO DE FERRO GALVANIZADO DE 5",COM COSTURA,EXCLUSIVE EMENDAENTAMENTOTUBO DE FERRO GALVANIZADO DE 5",COM COSTURA,EXCLUSIVE EMENDA</v>
      </c>
      <c r="C15527" s="141" t="s">
        <v>51223</v>
      </c>
      <c r="D15527" s="141" t="s">
        <v>51162</v>
      </c>
      <c r="E15527" s="141" t="s">
        <v>51163</v>
      </c>
      <c r="I15527" s="141" t="s">
        <v>285</v>
      </c>
      <c r="J15527" s="649">
        <v>285.83</v>
      </c>
    </row>
    <row r="15528" spans="1:10" hidden="1">
      <c r="A15528" s="141" t="s">
        <v>51224</v>
      </c>
      <c r="B15528" s="141" t="str">
        <f t="shared" si="242"/>
        <v>TUBO DE FERRO GALVANIZADO DE 5",COM COSTURA,EXCLUSIVE EMENDAS,CONEXOES,ABERTURA E FECHAMENTO DE RASGO.FORNECIMENTO E ASSTUBO DE FERRO GALVANIZADO DE 5",COM COSTURA,EXCLUSIVE EMENDAENTAMENTOTUBO DE FERRO GALVANIZADO DE 5",COM COSTURA,EXCLUSIVE EMENDA</v>
      </c>
      <c r="C15528" s="141" t="s">
        <v>51223</v>
      </c>
      <c r="D15528" s="141" t="s">
        <v>51162</v>
      </c>
      <c r="E15528" s="141" t="s">
        <v>51163</v>
      </c>
      <c r="I15528" s="141" t="s">
        <v>285</v>
      </c>
      <c r="J15528" s="649">
        <v>283.42</v>
      </c>
    </row>
    <row r="15529" spans="1:10" hidden="1">
      <c r="A15529" s="141" t="s">
        <v>51225</v>
      </c>
      <c r="B15529" s="141" t="str">
        <f t="shared" si="242"/>
        <v>TUBO DE FERRO GALVANIZADO DE 6",COM COSTURA,EXCLUSIVE EMENDAS,CONEXOES,ABERTURA E FECHAMENTO DE RASGO.FORNECIMENTO E ASSTUBO DE FERRO GALVANIZADO DE 6",COM COSTURA,EXCLUSIVE EMENDAENTAMENTOTUBO DE FERRO GALVANIZADO DE 6",COM COSTURA,EXCLUSIVE EMENDA</v>
      </c>
      <c r="C15529" s="141" t="s">
        <v>51226</v>
      </c>
      <c r="D15529" s="141" t="s">
        <v>51162</v>
      </c>
      <c r="E15529" s="141" t="s">
        <v>51163</v>
      </c>
      <c r="I15529" s="141" t="s">
        <v>285</v>
      </c>
      <c r="J15529" s="649">
        <v>309.41000000000003</v>
      </c>
    </row>
    <row r="15530" spans="1:10" hidden="1">
      <c r="A15530" s="141" t="s">
        <v>51227</v>
      </c>
      <c r="B15530" s="141" t="str">
        <f t="shared" si="242"/>
        <v>TUBO DE FERRO GALVANIZADO DE 6",COM COSTURA,EXCLUSIVE EMENDAS,CONEXOES,ABERTURA E FECHAMENTO DE RASGO.FORNECIMENTO E ASSTUBO DE FERRO GALVANIZADO DE 6",COM COSTURA,EXCLUSIVE EMENDAENTAMENTOTUBO DE FERRO GALVANIZADO DE 6",COM COSTURA,EXCLUSIVE EMENDA</v>
      </c>
      <c r="C15530" s="141" t="s">
        <v>51226</v>
      </c>
      <c r="D15530" s="141" t="s">
        <v>51162</v>
      </c>
      <c r="E15530" s="141" t="s">
        <v>51163</v>
      </c>
      <c r="I15530" s="141" t="s">
        <v>285</v>
      </c>
      <c r="J15530" s="649">
        <v>306.88</v>
      </c>
    </row>
    <row r="15531" spans="1:10" hidden="1">
      <c r="A15531" s="141" t="s">
        <v>51228</v>
      </c>
      <c r="B15531" s="141" t="str">
        <f t="shared" si="242"/>
        <v>ELETRODUTO DE FERRO GALVANIZADO,TIPO MEDIO,DIAMETRO DE 3/4",EXCLUSIVE LUVAS,CURVAS,ABERTURA E FECHAMENTO DE RASGO.FORNECELETRODUTO DE FERRO GALVANIZADO,TIPO MEDIO,DIAMETRO DE 3/4",IMENTO E ASSENTAMENTOELETRODUTO DE FERRO GALVANIZADO,TIPO MEDIO,DIAMETRO DE 3/4",</v>
      </c>
      <c r="C15531" s="141" t="s">
        <v>51229</v>
      </c>
      <c r="D15531" s="141" t="s">
        <v>51230</v>
      </c>
      <c r="E15531" s="141" t="s">
        <v>47324</v>
      </c>
      <c r="I15531" s="141" t="s">
        <v>285</v>
      </c>
      <c r="J15531" s="649">
        <v>15.3</v>
      </c>
    </row>
    <row r="15532" spans="1:10" hidden="1">
      <c r="A15532" s="141" t="s">
        <v>51231</v>
      </c>
      <c r="B15532" s="141" t="str">
        <f t="shared" si="242"/>
        <v>ELETRODUTO DE FERRO GALVANIZADO,TIPO MEDIO,DIAMETRO DE 3/4",EXCLUSIVE LUVAS,CURVAS,ABERTURA E FECHAMENTO DE RASGO.FORNECELETRODUTO DE FERRO GALVANIZADO,TIPO MEDIO,DIAMETRO DE 3/4",IMENTO E ASSENTAMENTOELETRODUTO DE FERRO GALVANIZADO,TIPO MEDIO,DIAMETRO DE 3/4",</v>
      </c>
      <c r="C15532" s="141" t="s">
        <v>51229</v>
      </c>
      <c r="D15532" s="141" t="s">
        <v>51230</v>
      </c>
      <c r="E15532" s="141" t="s">
        <v>47324</v>
      </c>
      <c r="I15532" s="141" t="s">
        <v>285</v>
      </c>
      <c r="J15532" s="649">
        <v>14.41</v>
      </c>
    </row>
    <row r="15533" spans="1:10" hidden="1">
      <c r="A15533" s="141" t="s">
        <v>51232</v>
      </c>
      <c r="B15533" s="141" t="str">
        <f t="shared" si="242"/>
        <v>ELETRODUTO DE FERRO GALVANIZADO,TIPO MEDIO,DIAMETRO DE 1",EXCLUSIVE LUVAS,CURVAS,ABERTURA E FECHAMENTO DE RASGO.FORNECIMELETRODUTO DE FERRO GALVANIZADO,TIPO MEDIO,DIAMETRO DE 1",EXENTO E ASSENTAMENTOELETRODUTO DE FERRO GALVANIZADO,TIPO MEDIO,DIAMETRO DE 1",EX</v>
      </c>
      <c r="C15533" s="141" t="s">
        <v>51233</v>
      </c>
      <c r="D15533" s="141" t="s">
        <v>51234</v>
      </c>
      <c r="E15533" s="141" t="s">
        <v>51235</v>
      </c>
      <c r="I15533" s="141" t="s">
        <v>285</v>
      </c>
      <c r="J15533" s="649">
        <v>18.39</v>
      </c>
    </row>
    <row r="15534" spans="1:10" hidden="1">
      <c r="A15534" s="141" t="s">
        <v>51236</v>
      </c>
      <c r="B15534" s="141" t="str">
        <f t="shared" si="242"/>
        <v>ELETRODUTO DE FERRO GALVANIZADO,TIPO MEDIO,DIAMETRO DE 1",EXCLUSIVE LUVAS,CURVAS,ABERTURA E FECHAMENTO DE RASGO.FORNECIMELETRODUTO DE FERRO GALVANIZADO,TIPO MEDIO,DIAMETRO DE 1",EXENTO E ASSENTAMENTOELETRODUTO DE FERRO GALVANIZADO,TIPO MEDIO,DIAMETRO DE 1",EX</v>
      </c>
      <c r="C15534" s="141" t="s">
        <v>51233</v>
      </c>
      <c r="D15534" s="141" t="s">
        <v>51234</v>
      </c>
      <c r="E15534" s="141" t="s">
        <v>51235</v>
      </c>
      <c r="I15534" s="141" t="s">
        <v>285</v>
      </c>
      <c r="J15534" s="649">
        <v>17.38</v>
      </c>
    </row>
    <row r="15535" spans="1:10" hidden="1">
      <c r="A15535" s="141" t="s">
        <v>51237</v>
      </c>
      <c r="B15535" s="141" t="str">
        <f t="shared" si="242"/>
        <v>ELETRODUTO DE FERRO GALVANIZADO,TIPO MEDIO,DIAMETRO DE 1.1/4",EXCLUSIVE LUVAS,CURVAS,ABERTURA E FECHAMENTO DE RASGO.FORNELETRODUTO DE FERRO GALVANIZADO,TIPO MEDIO,DIAMETRO DE 1.1/4ECIMENTO E ASSENTAMENTOELETRODUTO DE FERRO GALVANIZADO,TIPO MEDIO,DIAMETRO DE 1.1/4</v>
      </c>
      <c r="C15535" s="141" t="s">
        <v>51238</v>
      </c>
      <c r="D15535" s="141" t="s">
        <v>51239</v>
      </c>
      <c r="E15535" s="141" t="s">
        <v>47334</v>
      </c>
      <c r="I15535" s="141" t="s">
        <v>285</v>
      </c>
      <c r="J15535" s="649">
        <v>22.88</v>
      </c>
    </row>
    <row r="15536" spans="1:10" hidden="1">
      <c r="A15536" s="141" t="s">
        <v>51240</v>
      </c>
      <c r="B15536" s="141" t="str">
        <f t="shared" si="242"/>
        <v>ELETRODUTO DE FERRO GALVANIZADO,TIPO MEDIO,DIAMETRO DE 1.1/4",EXCLUSIVE LUVAS,CURVAS,ABERTURA E FECHAMENTO DE RASGO.FORNELETRODUTO DE FERRO GALVANIZADO,TIPO MEDIO,DIAMETRO DE 1.1/4ECIMENTO E ASSENTAMENTOELETRODUTO DE FERRO GALVANIZADO,TIPO MEDIO,DIAMETRO DE 1.1/4</v>
      </c>
      <c r="C15536" s="141" t="s">
        <v>51238</v>
      </c>
      <c r="D15536" s="141" t="s">
        <v>51239</v>
      </c>
      <c r="E15536" s="141" t="s">
        <v>47334</v>
      </c>
      <c r="I15536" s="141" t="s">
        <v>285</v>
      </c>
      <c r="J15536" s="649">
        <v>21.74</v>
      </c>
    </row>
    <row r="15537" spans="1:10" hidden="1">
      <c r="A15537" s="141" t="s">
        <v>51241</v>
      </c>
      <c r="B15537" s="141" t="str">
        <f t="shared" si="242"/>
        <v>ELETRODUTO DE FERRO GALVANIZADO,TIPO MEDIO,DIAMETRO DE 1.1/2",EXCLUSIVE LUVAS,CURVAS,ABERTURA E FECHAMENTO DE RASGO.FORNELETRODUTO DE FERRO GALVANIZADO,TIPO MEDIO,DIAMETRO DE 1.1/2ECIMENTO E ASSENTAMENTOELETRODUTO DE FERRO GALVANIZADO,TIPO MEDIO,DIAMETRO DE 1.1/2</v>
      </c>
      <c r="C15537" s="141" t="s">
        <v>51242</v>
      </c>
      <c r="D15537" s="141" t="s">
        <v>51239</v>
      </c>
      <c r="E15537" s="141" t="s">
        <v>47334</v>
      </c>
      <c r="I15537" s="141" t="s">
        <v>285</v>
      </c>
      <c r="J15537" s="649">
        <v>26.97</v>
      </c>
    </row>
    <row r="15538" spans="1:10" hidden="1">
      <c r="A15538" s="141" t="s">
        <v>51243</v>
      </c>
      <c r="B15538" s="141" t="str">
        <f t="shared" si="242"/>
        <v>ELETRODUTO DE FERRO GALVANIZADO,TIPO MEDIO,DIAMETRO DE 1.1/2",EXCLUSIVE LUVAS,CURVAS,ABERTURA E FECHAMENTO DE RASGO.FORNELETRODUTO DE FERRO GALVANIZADO,TIPO MEDIO,DIAMETRO DE 1.1/2ECIMENTO E ASSENTAMENTOELETRODUTO DE FERRO GALVANIZADO,TIPO MEDIO,DIAMETRO DE 1.1/2</v>
      </c>
      <c r="C15538" s="141" t="s">
        <v>51242</v>
      </c>
      <c r="D15538" s="141" t="s">
        <v>51239</v>
      </c>
      <c r="E15538" s="141" t="s">
        <v>47334</v>
      </c>
      <c r="I15538" s="141" t="s">
        <v>285</v>
      </c>
      <c r="J15538" s="649">
        <v>25.64</v>
      </c>
    </row>
    <row r="15539" spans="1:10" hidden="1">
      <c r="A15539" s="141" t="s">
        <v>51244</v>
      </c>
      <c r="B15539" s="141" t="str">
        <f t="shared" si="242"/>
        <v>ELETRODUTO DE FERRO GALVANIZADO,TIPO MEDIO,DIAMETRO DE 2",EXCLUSIVE LUVAS,CURVAS,ABERTURA E FECHAMENTO DE RASGO.FORNECIMELETRODUTO DE FERRO GALVANIZADO,TIPO MEDIO,DIAMETRO DE 2",EXENTO E ASSENTAMENTOELETRODUTO DE FERRO GALVANIZADO,TIPO MEDIO,DIAMETRO DE 2",EX</v>
      </c>
      <c r="C15539" s="141" t="s">
        <v>51245</v>
      </c>
      <c r="D15539" s="141" t="s">
        <v>51234</v>
      </c>
      <c r="E15539" s="141" t="s">
        <v>51235</v>
      </c>
      <c r="I15539" s="141" t="s">
        <v>285</v>
      </c>
      <c r="J15539" s="649">
        <v>33.729999999999997</v>
      </c>
    </row>
    <row r="15540" spans="1:10" hidden="1">
      <c r="A15540" s="141" t="s">
        <v>51246</v>
      </c>
      <c r="B15540" s="141" t="str">
        <f t="shared" si="242"/>
        <v>ELETRODUTO DE FERRO GALVANIZADO,TIPO MEDIO,DIAMETRO DE 2",EXCLUSIVE LUVAS,CURVAS,ABERTURA E FECHAMENTO DE RASGO.FORNECIMELETRODUTO DE FERRO GALVANIZADO,TIPO MEDIO,DIAMETRO DE 2",EXENTO E ASSENTAMENTOELETRODUTO DE FERRO GALVANIZADO,TIPO MEDIO,DIAMETRO DE 2",EX</v>
      </c>
      <c r="C15540" s="141" t="s">
        <v>51245</v>
      </c>
      <c r="D15540" s="141" t="s">
        <v>51234</v>
      </c>
      <c r="E15540" s="141" t="s">
        <v>51235</v>
      </c>
      <c r="I15540" s="141" t="s">
        <v>285</v>
      </c>
      <c r="J15540" s="649">
        <v>32.15</v>
      </c>
    </row>
    <row r="15541" spans="1:10" hidden="1">
      <c r="A15541" s="141" t="s">
        <v>51247</v>
      </c>
      <c r="B15541" s="141" t="str">
        <f t="shared" si="242"/>
        <v>ELETRODUTO DE FERRO GALVANIZADO,TIPO MEDIO,DIAMETRO DE 2.1/2",EXCLUSIVE LUVAS,CURVAS,ABERTURA E FECHAMENTO DE RASGO.FORNELETRODUTO DE FERRO GALVANIZADO,TIPO MEDIO,DIAMETRO DE 2.1/2ECIMENTO E ASSENTAMENTOELETRODUTO DE FERRO GALVANIZADO,TIPO MEDIO,DIAMETRO DE 2.1/2</v>
      </c>
      <c r="C15541" s="141" t="s">
        <v>51248</v>
      </c>
      <c r="D15541" s="141" t="s">
        <v>51239</v>
      </c>
      <c r="E15541" s="141" t="s">
        <v>47334</v>
      </c>
      <c r="I15541" s="141" t="s">
        <v>285</v>
      </c>
      <c r="J15541" s="649">
        <v>59.44</v>
      </c>
    </row>
    <row r="15542" spans="1:10" hidden="1">
      <c r="A15542" s="141" t="s">
        <v>51249</v>
      </c>
      <c r="B15542" s="141" t="str">
        <f t="shared" si="242"/>
        <v>ELETRODUTO DE FERRO GALVANIZADO,TIPO MEDIO,DIAMETRO DE 2.1/2",EXCLUSIVE LUVAS,CURVAS,ABERTURA E FECHAMENTO DE RASGO.FORNELETRODUTO DE FERRO GALVANIZADO,TIPO MEDIO,DIAMETRO DE 2.1/2ECIMENTO E ASSENTAMENTOELETRODUTO DE FERRO GALVANIZADO,TIPO MEDIO,DIAMETRO DE 2.1/2</v>
      </c>
      <c r="C15542" s="141" t="s">
        <v>51248</v>
      </c>
      <c r="D15542" s="141" t="s">
        <v>51239</v>
      </c>
      <c r="E15542" s="141" t="s">
        <v>47334</v>
      </c>
      <c r="I15542" s="141" t="s">
        <v>285</v>
      </c>
      <c r="J15542" s="649">
        <v>57.67</v>
      </c>
    </row>
    <row r="15543" spans="1:10" hidden="1">
      <c r="A15543" s="141" t="s">
        <v>51250</v>
      </c>
      <c r="B15543" s="141" t="str">
        <f t="shared" si="242"/>
        <v>ELETRODUTO DE FERRO GALVANIZADO,TIPO MEDIO,DIAMETRO DE 3",EXCLUSIVE LUVAS,CURVAS,ABERTURA E FECHAMENTO DE RASGO.FORNECIMELETRODUTO DE FERRO GALVANIZADO,TIPO MEDIO,DIAMETRO DE 3",EXENTO E ASSENTAMENTOELETRODUTO DE FERRO GALVANIZADO,TIPO MEDIO,DIAMETRO DE 3",EX</v>
      </c>
      <c r="C15543" s="141" t="s">
        <v>51251</v>
      </c>
      <c r="D15543" s="141" t="s">
        <v>51234</v>
      </c>
      <c r="E15543" s="141" t="s">
        <v>51235</v>
      </c>
      <c r="I15543" s="141" t="s">
        <v>285</v>
      </c>
      <c r="J15543" s="649">
        <v>68.040000000000006</v>
      </c>
    </row>
    <row r="15544" spans="1:10" hidden="1">
      <c r="A15544" s="141" t="s">
        <v>51252</v>
      </c>
      <c r="B15544" s="141" t="str">
        <f t="shared" si="242"/>
        <v>ELETRODUTO DE FERRO GALVANIZADO,TIPO MEDIO,DIAMETRO DE 3",EXCLUSIVE LUVAS,CURVAS,ABERTURA E FECHAMENTO DE RASGO.FORNECIMELETRODUTO DE FERRO GALVANIZADO,TIPO MEDIO,DIAMETRO DE 3",EXENTO E ASSENTAMENTOELETRODUTO DE FERRO GALVANIZADO,TIPO MEDIO,DIAMETRO DE 3",EX</v>
      </c>
      <c r="C15544" s="141" t="s">
        <v>51251</v>
      </c>
      <c r="D15544" s="141" t="s">
        <v>51234</v>
      </c>
      <c r="E15544" s="141" t="s">
        <v>51235</v>
      </c>
      <c r="I15544" s="141" t="s">
        <v>285</v>
      </c>
      <c r="J15544" s="649">
        <v>66.14</v>
      </c>
    </row>
    <row r="15545" spans="1:10" hidden="1">
      <c r="A15545" s="141" t="s">
        <v>51253</v>
      </c>
      <c r="B15545" s="141" t="str">
        <f t="shared" si="242"/>
        <v>ELETRODUTO DE FERRO GALVANIZADO,TIPO MEDIO,DIAMETRO DE 4",EXCLUSIVE LUVAS,CURVAS,ABERTURA E FECHAMENTO DE RASGO.FORNECIMELETRODUTO DE FERRO GALVANIZADO,TIPO MEDIO,DIAMETRO DE 4",EXENTO E ASSENTAMENTOELETRODUTO DE FERRO GALVANIZADO,TIPO MEDIO,DIAMETRO DE 4",EX</v>
      </c>
      <c r="C15545" s="141" t="s">
        <v>51254</v>
      </c>
      <c r="D15545" s="141" t="s">
        <v>51234</v>
      </c>
      <c r="E15545" s="141" t="s">
        <v>51235</v>
      </c>
      <c r="I15545" s="141" t="s">
        <v>285</v>
      </c>
      <c r="J15545" s="649">
        <v>91.24</v>
      </c>
    </row>
    <row r="15546" spans="1:10" hidden="1">
      <c r="A15546" s="141" t="s">
        <v>51255</v>
      </c>
      <c r="B15546" s="141" t="str">
        <f t="shared" si="242"/>
        <v>ELETRODUTO DE FERRO GALVANIZADO,TIPO MEDIO,DIAMETRO DE 4",EXCLUSIVE LUVAS,CURVAS,ABERTURA E FECHAMENTO DE RASGO.FORNECIMELETRODUTO DE FERRO GALVANIZADO,TIPO MEDIO,DIAMETRO DE 4",EXENTO E ASSENTAMENTOELETRODUTO DE FERRO GALVANIZADO,TIPO MEDIO,DIAMETRO DE 4",EX</v>
      </c>
      <c r="C15546" s="141" t="s">
        <v>51254</v>
      </c>
      <c r="D15546" s="141" t="s">
        <v>51234</v>
      </c>
      <c r="E15546" s="141" t="s">
        <v>51235</v>
      </c>
      <c r="I15546" s="141" t="s">
        <v>285</v>
      </c>
      <c r="J15546" s="649">
        <v>89.02</v>
      </c>
    </row>
    <row r="15547" spans="1:10" hidden="1">
      <c r="A15547" s="141" t="s">
        <v>51256</v>
      </c>
      <c r="B15547" s="141" t="str">
        <f t="shared" si="242"/>
        <v>ELETRODUTO DE FERRO GALVANIZADO,TIPO MEDIO,DIAMETRO DE 3/4",INCLUSIVE CONEXOES E EMENDAS,EXCLUSIVE ABERTURA E FECHAMENTOELETRODUTO DE FERRO GALVANIZADO,TIPO MEDIO,DIAMETRO DE 3/4", DE RASGO.FORNECIMENTO E ASSENTAMENTOELETRODUTO DE FERRO GALVANIZADO,TIPO MEDIO,DIAMETRO DE 3/4",</v>
      </c>
      <c r="C15547" s="141" t="s">
        <v>51229</v>
      </c>
      <c r="D15547" s="141" t="s">
        <v>51257</v>
      </c>
      <c r="E15547" s="141" t="s">
        <v>51258</v>
      </c>
      <c r="I15547" s="141" t="s">
        <v>285</v>
      </c>
      <c r="J15547" s="649">
        <v>16.16</v>
      </c>
    </row>
    <row r="15548" spans="1:10" hidden="1">
      <c r="A15548" s="141" t="s">
        <v>51259</v>
      </c>
      <c r="B15548" s="141" t="str">
        <f t="shared" si="242"/>
        <v>ELETRODUTO DE FERRO GALVANIZADO,TIPO MEDIO,DIAMETRO DE 3/4",INCLUSIVE CONEXOES E EMENDAS,EXCLUSIVE ABERTURA E FECHAMENTOELETRODUTO DE FERRO GALVANIZADO,TIPO MEDIO,DIAMETRO DE 3/4", DE RASGO.FORNECIMENTO E ASSENTAMENTOELETRODUTO DE FERRO GALVANIZADO,TIPO MEDIO,DIAMETRO DE 3/4",</v>
      </c>
      <c r="C15548" s="141" t="s">
        <v>51229</v>
      </c>
      <c r="D15548" s="141" t="s">
        <v>51257</v>
      </c>
      <c r="E15548" s="141" t="s">
        <v>51258</v>
      </c>
      <c r="I15548" s="141" t="s">
        <v>285</v>
      </c>
      <c r="J15548" s="649">
        <v>15.27</v>
      </c>
    </row>
    <row r="15549" spans="1:10" hidden="1">
      <c r="A15549" s="141" t="s">
        <v>51260</v>
      </c>
      <c r="B15549" s="141" t="str">
        <f t="shared" si="242"/>
        <v>ELETRODUTO DE FERRO GALVANIZADO,TIPO MEDIO,DIAMETRO DE 1",INCLUSIVE CONEXOES E EMENDAS,EXCLUSIVE ABERTURA E FECHAMENTO DELETRODUTO DE FERRO GALVANIZADO,TIPO MEDIO,DIAMETRO DE 1",INE RASGO.FORNECIMENTO E ASSENTAMENTOELETRODUTO DE FERRO GALVANIZADO,TIPO MEDIO,DIAMETRO DE 1",IN</v>
      </c>
      <c r="C15549" s="141" t="s">
        <v>51261</v>
      </c>
      <c r="D15549" s="141" t="s">
        <v>51262</v>
      </c>
      <c r="E15549" s="141" t="s">
        <v>51263</v>
      </c>
      <c r="I15549" s="141" t="s">
        <v>285</v>
      </c>
      <c r="J15549" s="649">
        <v>19.47</v>
      </c>
    </row>
    <row r="15550" spans="1:10" hidden="1">
      <c r="A15550" s="141" t="s">
        <v>51264</v>
      </c>
      <c r="B15550" s="141" t="str">
        <f t="shared" si="242"/>
        <v>ELETRODUTO DE FERRO GALVANIZADO,TIPO MEDIO,DIAMETRO DE 1",INCLUSIVE CONEXOES E EMENDAS,EXCLUSIVE ABERTURA E FECHAMENTO DELETRODUTO DE FERRO GALVANIZADO,TIPO MEDIO,DIAMETRO DE 1",INE RASGO.FORNECIMENTO E ASSENTAMENTOELETRODUTO DE FERRO GALVANIZADO,TIPO MEDIO,DIAMETRO DE 1",IN</v>
      </c>
      <c r="C15550" s="141" t="s">
        <v>51261</v>
      </c>
      <c r="D15550" s="141" t="s">
        <v>51262</v>
      </c>
      <c r="E15550" s="141" t="s">
        <v>51263</v>
      </c>
      <c r="I15550" s="141" t="s">
        <v>285</v>
      </c>
      <c r="J15550" s="649">
        <v>18.46</v>
      </c>
    </row>
    <row r="15551" spans="1:10" hidden="1">
      <c r="A15551" s="141" t="s">
        <v>51265</v>
      </c>
      <c r="B15551" s="141" t="str">
        <f t="shared" si="242"/>
        <v>ELETRODUTO DE FERRO GALVANIZADO,TIPO MEDIO,DIAMETRO DE 1.1/4",INCLUSIVE CONEXOES E EMENDAS,EXCLUSIVE ABERTURA E FECHAMENELETRODUTO DE FERRO GALVANIZADO,TIPO MEDIO,DIAMETRO DE 1.1/4TO DE RASGO.FORNECIMENTO E ASSENTAMENTOELETRODUTO DE FERRO GALVANIZADO,TIPO MEDIO,DIAMETRO DE 1.1/4</v>
      </c>
      <c r="C15551" s="141" t="s">
        <v>51238</v>
      </c>
      <c r="D15551" s="141" t="s">
        <v>51266</v>
      </c>
      <c r="E15551" s="141" t="s">
        <v>51267</v>
      </c>
      <c r="I15551" s="141" t="s">
        <v>285</v>
      </c>
      <c r="J15551" s="649">
        <v>24.32</v>
      </c>
    </row>
    <row r="15552" spans="1:10" hidden="1">
      <c r="A15552" s="141" t="s">
        <v>51268</v>
      </c>
      <c r="B15552" s="141" t="str">
        <f t="shared" si="242"/>
        <v>ELETRODUTO DE FERRO GALVANIZADO,TIPO MEDIO,DIAMETRO DE 1.1/4",INCLUSIVE CONEXOES E EMENDAS,EXCLUSIVE ABERTURA E FECHAMENELETRODUTO DE FERRO GALVANIZADO,TIPO MEDIO,DIAMETRO DE 1.1/4TO DE RASGO.FORNECIMENTO E ASSENTAMENTOELETRODUTO DE FERRO GALVANIZADO,TIPO MEDIO,DIAMETRO DE 1.1/4</v>
      </c>
      <c r="C15552" s="141" t="s">
        <v>51238</v>
      </c>
      <c r="D15552" s="141" t="s">
        <v>51266</v>
      </c>
      <c r="E15552" s="141" t="s">
        <v>51267</v>
      </c>
      <c r="I15552" s="141" t="s">
        <v>285</v>
      </c>
      <c r="J15552" s="649">
        <v>23.18</v>
      </c>
    </row>
    <row r="15553" spans="1:10" hidden="1">
      <c r="A15553" s="141" t="s">
        <v>51269</v>
      </c>
      <c r="B15553" s="141" t="str">
        <f t="shared" si="242"/>
        <v>ELETRODUTO DE FERRO GALVANIZADO,TIPO MEDIO,DIAMETRO DE 1.1/2",INCLUSIVE CONEXOES E EMENDAS,EXCLUSIVE ABERTURA E FECHAMENELETRODUTO DE FERRO GALVANIZADO,TIPO MEDIO,DIAMETRO DE 1.1/2TO DE RASGO.FORNECIMENTO E ASSENTAMENTOELETRODUTO DE FERRO GALVANIZADO,TIPO MEDIO,DIAMETRO DE 1.1/2</v>
      </c>
      <c r="C15553" s="141" t="s">
        <v>51242</v>
      </c>
      <c r="D15553" s="141" t="s">
        <v>51266</v>
      </c>
      <c r="E15553" s="141" t="s">
        <v>51267</v>
      </c>
      <c r="I15553" s="141" t="s">
        <v>285</v>
      </c>
      <c r="J15553" s="649">
        <v>28.67</v>
      </c>
    </row>
    <row r="15554" spans="1:10" hidden="1">
      <c r="A15554" s="141" t="s">
        <v>51270</v>
      </c>
      <c r="B15554" s="141" t="str">
        <f t="shared" si="242"/>
        <v>ELETRODUTO DE FERRO GALVANIZADO,TIPO MEDIO,DIAMETRO DE 1.1/2",INCLUSIVE CONEXOES E EMENDAS,EXCLUSIVE ABERTURA E FECHAMENELETRODUTO DE FERRO GALVANIZADO,TIPO MEDIO,DIAMETRO DE 1.1/2TO DE RASGO.FORNECIMENTO E ASSENTAMENTOELETRODUTO DE FERRO GALVANIZADO,TIPO MEDIO,DIAMETRO DE 1.1/2</v>
      </c>
      <c r="C15554" s="141" t="s">
        <v>51242</v>
      </c>
      <c r="D15554" s="141" t="s">
        <v>51266</v>
      </c>
      <c r="E15554" s="141" t="s">
        <v>51267</v>
      </c>
      <c r="I15554" s="141" t="s">
        <v>285</v>
      </c>
      <c r="J15554" s="649">
        <v>27.34</v>
      </c>
    </row>
    <row r="15555" spans="1:10" hidden="1">
      <c r="A15555" s="141" t="s">
        <v>51271</v>
      </c>
      <c r="B15555" s="141" t="str">
        <f t="shared" ref="B15555:B15618" si="243">C15555&amp;D15555&amp;C15555&amp;E15555&amp;F15555&amp;G15555&amp;H15555&amp;C15555</f>
        <v>ELETRODUTO DE FERRO GALVANIZADO,TIPO MEDIO,DIAMETRO DE 2",INCLUSIVE CONEXOES E EMENDAS,EXCLUSIVE ABERTURA E FECHAMENTO DELETRODUTO DE FERRO GALVANIZADO,TIPO MEDIO,DIAMETRO DE 2",INE RASGO.FORNECIMENTO E ASSENTAMENTOELETRODUTO DE FERRO GALVANIZADO,TIPO MEDIO,DIAMETRO DE 2",IN</v>
      </c>
      <c r="C15555" s="141" t="s">
        <v>51272</v>
      </c>
      <c r="D15555" s="141" t="s">
        <v>51262</v>
      </c>
      <c r="E15555" s="141" t="s">
        <v>51263</v>
      </c>
      <c r="I15555" s="141" t="s">
        <v>285</v>
      </c>
      <c r="J15555" s="649">
        <v>35.92</v>
      </c>
    </row>
    <row r="15556" spans="1:10" hidden="1">
      <c r="A15556" s="141" t="s">
        <v>51273</v>
      </c>
      <c r="B15556" s="141" t="str">
        <f t="shared" si="243"/>
        <v>ELETRODUTO DE FERRO GALVANIZADO,TIPO MEDIO,DIAMETRO DE 2",INCLUSIVE CONEXOES E EMENDAS,EXCLUSIVE ABERTURA E FECHAMENTO DELETRODUTO DE FERRO GALVANIZADO,TIPO MEDIO,DIAMETRO DE 2",INE RASGO.FORNECIMENTO E ASSENTAMENTOELETRODUTO DE FERRO GALVANIZADO,TIPO MEDIO,DIAMETRO DE 2",IN</v>
      </c>
      <c r="C15556" s="141" t="s">
        <v>51272</v>
      </c>
      <c r="D15556" s="141" t="s">
        <v>51262</v>
      </c>
      <c r="E15556" s="141" t="s">
        <v>51263</v>
      </c>
      <c r="I15556" s="141" t="s">
        <v>285</v>
      </c>
      <c r="J15556" s="649">
        <v>34.33</v>
      </c>
    </row>
    <row r="15557" spans="1:10" hidden="1">
      <c r="A15557" s="141" t="s">
        <v>51274</v>
      </c>
      <c r="B15557" s="141" t="str">
        <f t="shared" si="243"/>
        <v>ELETRODUTO DE FERRO GALVANIZADO,TIPO MEDIO,DIAMETRO DE 2.1/2",INCLUSIVE CONEXOES E EMENDAS,EXCLUSIVE ABERTURA E FECHAMENELETRODUTO DE FERRO GALVANIZADO,TIPO MEDIO,DIAMETRO DE 2.1/2TO DE RASGO.FORNECIMENTO E ASSENTAMENTOELETRODUTO DE FERRO GALVANIZADO,TIPO MEDIO,DIAMETRO DE 2.1/2</v>
      </c>
      <c r="C15557" s="141" t="s">
        <v>51248</v>
      </c>
      <c r="D15557" s="141" t="s">
        <v>51266</v>
      </c>
      <c r="E15557" s="141" t="s">
        <v>51267</v>
      </c>
      <c r="I15557" s="141" t="s">
        <v>285</v>
      </c>
      <c r="J15557" s="649">
        <v>64.06</v>
      </c>
    </row>
    <row r="15558" spans="1:10" hidden="1">
      <c r="A15558" s="141" t="s">
        <v>51275</v>
      </c>
      <c r="B15558" s="141" t="str">
        <f t="shared" si="243"/>
        <v>ELETRODUTO DE FERRO GALVANIZADO,TIPO MEDIO,DIAMETRO DE 2.1/2",INCLUSIVE CONEXOES E EMENDAS,EXCLUSIVE ABERTURA E FECHAMENELETRODUTO DE FERRO GALVANIZADO,TIPO MEDIO,DIAMETRO DE 2.1/2TO DE RASGO.FORNECIMENTO E ASSENTAMENTOELETRODUTO DE FERRO GALVANIZADO,TIPO MEDIO,DIAMETRO DE 2.1/2</v>
      </c>
      <c r="C15558" s="141" t="s">
        <v>51248</v>
      </c>
      <c r="D15558" s="141" t="s">
        <v>51266</v>
      </c>
      <c r="E15558" s="141" t="s">
        <v>51267</v>
      </c>
      <c r="I15558" s="141" t="s">
        <v>285</v>
      </c>
      <c r="J15558" s="649">
        <v>62.28</v>
      </c>
    </row>
    <row r="15559" spans="1:10" hidden="1">
      <c r="A15559" s="141" t="s">
        <v>51276</v>
      </c>
      <c r="B15559" s="141" t="str">
        <f t="shared" si="243"/>
        <v>ELETRODUTO DE FERRO GALVANIZADO,TIPO MEDIO,DIAMETRO DE 3",INCLUSIVE CONEXOES E EMENDAS,EXCLUSIVE ABERTURA E FECHAMENTO DELETRODUTO DE FERRO GALVANIZADO,TIPO MEDIO,DIAMETRO DE 3",INE RASGO.FORNECIMENTO E ASSENTAMENTOELETRODUTO DE FERRO GALVANIZADO,TIPO MEDIO,DIAMETRO DE 3",IN</v>
      </c>
      <c r="C15559" s="141" t="s">
        <v>51277</v>
      </c>
      <c r="D15559" s="141" t="s">
        <v>51262</v>
      </c>
      <c r="E15559" s="141" t="s">
        <v>51263</v>
      </c>
      <c r="I15559" s="141" t="s">
        <v>285</v>
      </c>
      <c r="J15559" s="649">
        <v>73.430000000000007</v>
      </c>
    </row>
    <row r="15560" spans="1:10" hidden="1">
      <c r="A15560" s="141" t="s">
        <v>51278</v>
      </c>
      <c r="B15560" s="141" t="str">
        <f t="shared" si="243"/>
        <v>ELETRODUTO DE FERRO GALVANIZADO,TIPO MEDIO,DIAMETRO DE 3",INCLUSIVE CONEXOES E EMENDAS,EXCLUSIVE ABERTURA E FECHAMENTO DELETRODUTO DE FERRO GALVANIZADO,TIPO MEDIO,DIAMETRO DE 3",INE RASGO.FORNECIMENTO E ASSENTAMENTOELETRODUTO DE FERRO GALVANIZADO,TIPO MEDIO,DIAMETRO DE 3",IN</v>
      </c>
      <c r="C15560" s="141" t="s">
        <v>51277</v>
      </c>
      <c r="D15560" s="141" t="s">
        <v>51262</v>
      </c>
      <c r="E15560" s="141" t="s">
        <v>51263</v>
      </c>
      <c r="I15560" s="141" t="s">
        <v>285</v>
      </c>
      <c r="J15560" s="649">
        <v>71.52</v>
      </c>
    </row>
    <row r="15561" spans="1:10" hidden="1">
      <c r="A15561" s="141" t="s">
        <v>51279</v>
      </c>
      <c r="B15561" s="141" t="str">
        <f t="shared" si="243"/>
        <v>ELETRODUTO DE FERRO GALVANIZADO,TIPO MEDIO,DIAMETRO DE 4",INCLUSIVE CONEXOES E EMENDAS,EXCLUSIVE ABERTURA E FECHAMENTO DELETRODUTO DE FERRO GALVANIZADO,TIPO MEDIO,DIAMETRO DE 4",INE RASGO.FORNECIMENTO E ASSENTAMENTOELETRODUTO DE FERRO GALVANIZADO,TIPO MEDIO,DIAMETRO DE 4",IN</v>
      </c>
      <c r="C15561" s="141" t="s">
        <v>51280</v>
      </c>
      <c r="D15561" s="141" t="s">
        <v>51262</v>
      </c>
      <c r="E15561" s="141" t="s">
        <v>51263</v>
      </c>
      <c r="I15561" s="141" t="s">
        <v>285</v>
      </c>
      <c r="J15561" s="649">
        <v>98.7</v>
      </c>
    </row>
    <row r="15562" spans="1:10" hidden="1">
      <c r="A15562" s="141" t="s">
        <v>51281</v>
      </c>
      <c r="B15562" s="141" t="str">
        <f t="shared" si="243"/>
        <v>ELETRODUTO DE FERRO GALVANIZADO,TIPO MEDIO,DIAMETRO DE 4",INCLUSIVE CONEXOES E EMENDAS,EXCLUSIVE ABERTURA E FECHAMENTO DELETRODUTO DE FERRO GALVANIZADO,TIPO MEDIO,DIAMETRO DE 4",INE RASGO.FORNECIMENTO E ASSENTAMENTOELETRODUTO DE FERRO GALVANIZADO,TIPO MEDIO,DIAMETRO DE 4",IN</v>
      </c>
      <c r="C15562" s="141" t="s">
        <v>51280</v>
      </c>
      <c r="D15562" s="141" t="s">
        <v>51262</v>
      </c>
      <c r="E15562" s="141" t="s">
        <v>51263</v>
      </c>
      <c r="I15562" s="141" t="s">
        <v>285</v>
      </c>
      <c r="J15562" s="649">
        <v>96.49</v>
      </c>
    </row>
    <row r="15563" spans="1:10" hidden="1">
      <c r="A15563" s="141" t="s">
        <v>51282</v>
      </c>
      <c r="B15563" s="141" t="str">
        <f t="shared" si="243"/>
        <v>ELETRODUTO DE FERRO GALVANIZADO,TIPO PESADO,DIAMETRO DE 1/2",EXCLUSIVE LUVAS,CURVAS,ABERTURA E FECHAMENTO DE RASGO.FORNEELETRODUTO DE FERRO GALVANIZADO,TIPO PESADO,DIAMETRO DE 1/2"CIMENTO E ASSENTAMENTOELETRODUTO DE FERRO GALVANIZADO,TIPO PESADO,DIAMETRO DE 1/2"</v>
      </c>
      <c r="C15563" s="141" t="s">
        <v>51283</v>
      </c>
      <c r="D15563" s="141" t="s">
        <v>51284</v>
      </c>
      <c r="E15563" s="141" t="s">
        <v>47338</v>
      </c>
      <c r="I15563" s="141" t="s">
        <v>285</v>
      </c>
      <c r="J15563" s="649">
        <v>29.62</v>
      </c>
    </row>
    <row r="15564" spans="1:10" hidden="1">
      <c r="A15564" s="141" t="s">
        <v>51285</v>
      </c>
      <c r="B15564" s="141" t="str">
        <f t="shared" si="243"/>
        <v>ELETRODUTO DE FERRO GALVANIZADO,TIPO PESADO,DIAMETRO DE 1/2",EXCLUSIVE LUVAS,CURVAS,ABERTURA E FECHAMENTO DE RASGO.FORNEELETRODUTO DE FERRO GALVANIZADO,TIPO PESADO,DIAMETRO DE 1/2"CIMENTO E ASSENTAMENTOELETRODUTO DE FERRO GALVANIZADO,TIPO PESADO,DIAMETRO DE 1/2"</v>
      </c>
      <c r="C15564" s="141" t="s">
        <v>51283</v>
      </c>
      <c r="D15564" s="141" t="s">
        <v>51284</v>
      </c>
      <c r="E15564" s="141" t="s">
        <v>47338</v>
      </c>
      <c r="I15564" s="141" t="s">
        <v>285</v>
      </c>
      <c r="J15564" s="649">
        <v>28.89</v>
      </c>
    </row>
    <row r="15565" spans="1:10" hidden="1">
      <c r="A15565" s="141" t="s">
        <v>51286</v>
      </c>
      <c r="B15565" s="141" t="str">
        <f t="shared" si="243"/>
        <v>ELETRODUTO DE FERRO GALVANIZADO,TIPO PESADO,DIAMETRO DE 3/4",EXCLUSIVE LUVAS,CURVAS,ABERTURA E FECHAMENTO DE RASGO.FORNEELETRODUTO DE FERRO GALVANIZADO,TIPO PESADO,DIAMETRO DE 3/4"CIMENTO E ASSENTAMENTOELETRODUTO DE FERRO GALVANIZADO,TIPO PESADO,DIAMETRO DE 3/4"</v>
      </c>
      <c r="C15565" s="141" t="s">
        <v>51287</v>
      </c>
      <c r="D15565" s="141" t="s">
        <v>51284</v>
      </c>
      <c r="E15565" s="141" t="s">
        <v>47338</v>
      </c>
      <c r="I15565" s="141" t="s">
        <v>285</v>
      </c>
      <c r="J15565" s="649">
        <v>35.11</v>
      </c>
    </row>
    <row r="15566" spans="1:10" hidden="1">
      <c r="A15566" s="141" t="s">
        <v>51288</v>
      </c>
      <c r="B15566" s="141" t="str">
        <f t="shared" si="243"/>
        <v>ELETRODUTO DE FERRO GALVANIZADO,TIPO PESADO,DIAMETRO DE 3/4",EXCLUSIVE LUVAS,CURVAS,ABERTURA E FECHAMENTO DE RASGO.FORNEELETRODUTO DE FERRO GALVANIZADO,TIPO PESADO,DIAMETRO DE 3/4"CIMENTO E ASSENTAMENTOELETRODUTO DE FERRO GALVANIZADO,TIPO PESADO,DIAMETRO DE 3/4"</v>
      </c>
      <c r="C15566" s="141" t="s">
        <v>51287</v>
      </c>
      <c r="D15566" s="141" t="s">
        <v>51284</v>
      </c>
      <c r="E15566" s="141" t="s">
        <v>47338</v>
      </c>
      <c r="I15566" s="141" t="s">
        <v>285</v>
      </c>
      <c r="J15566" s="649">
        <v>34.229999999999997</v>
      </c>
    </row>
    <row r="15567" spans="1:10" hidden="1">
      <c r="A15567" s="141" t="s">
        <v>51289</v>
      </c>
      <c r="B15567" s="141" t="str">
        <f t="shared" si="243"/>
        <v>ELETRODUTO DE FERRO GALVANIZADO,TIPO PESADO,DIAMETRO DE 1",EXCLUSIVE LUVAS,CURVAS,ABERTURA E FECHAMENTO DE RASGO.FORNECIELETRODUTO DE FERRO GALVANIZADO,TIPO PESADO,DIAMETRO DE 1",EMENTO E ASSENTAMENTOELETRODUTO DE FERRO GALVANIZADO,TIPO PESADO,DIAMETRO DE 1",E</v>
      </c>
      <c r="C15567" s="141" t="s">
        <v>51290</v>
      </c>
      <c r="D15567" s="141" t="s">
        <v>51291</v>
      </c>
      <c r="E15567" s="141" t="s">
        <v>39713</v>
      </c>
      <c r="I15567" s="141" t="s">
        <v>285</v>
      </c>
      <c r="J15567" s="649">
        <v>42.55</v>
      </c>
    </row>
    <row r="15568" spans="1:10" hidden="1">
      <c r="A15568" s="141" t="s">
        <v>51292</v>
      </c>
      <c r="B15568" s="141" t="str">
        <f t="shared" si="243"/>
        <v>ELETRODUTO DE FERRO GALVANIZADO,TIPO PESADO,DIAMETRO DE 1",EXCLUSIVE LUVAS,CURVAS,ABERTURA E FECHAMENTO DE RASGO.FORNECIELETRODUTO DE FERRO GALVANIZADO,TIPO PESADO,DIAMETRO DE 1",EMENTO E ASSENTAMENTOELETRODUTO DE FERRO GALVANIZADO,TIPO PESADO,DIAMETRO DE 1",E</v>
      </c>
      <c r="C15568" s="141" t="s">
        <v>51290</v>
      </c>
      <c r="D15568" s="141" t="s">
        <v>51291</v>
      </c>
      <c r="E15568" s="141" t="s">
        <v>39713</v>
      </c>
      <c r="I15568" s="141" t="s">
        <v>285</v>
      </c>
      <c r="J15568" s="649">
        <v>41.54</v>
      </c>
    </row>
    <row r="15569" spans="1:10" hidden="1">
      <c r="A15569" s="141" t="s">
        <v>51293</v>
      </c>
      <c r="B15569" s="141" t="str">
        <f t="shared" si="243"/>
        <v>ELETRODUTO DE FERRO GALVANIZADO,TIPO PESADO,DIAMETRO DE 1.1/4",EXCLUSIVE LUVAS,CURVAS,ABERTURA E FECHAMENTO DE RASGO.FORELETRODUTO DE FERRO GALVANIZADO,TIPO PESADO,DIAMETRO DE 1.1/NECIMENTO E ASSENTAMENTOELETRODUTO DE FERRO GALVANIZADO,TIPO PESADO,DIAMETRO DE 1.1/</v>
      </c>
      <c r="C15569" s="141" t="s">
        <v>51294</v>
      </c>
      <c r="D15569" s="141" t="s">
        <v>51295</v>
      </c>
      <c r="E15569" s="141" t="s">
        <v>51296</v>
      </c>
      <c r="I15569" s="141" t="s">
        <v>285</v>
      </c>
      <c r="J15569" s="649">
        <v>72.709999999999994</v>
      </c>
    </row>
    <row r="15570" spans="1:10" hidden="1">
      <c r="A15570" s="141" t="s">
        <v>51297</v>
      </c>
      <c r="B15570" s="141" t="str">
        <f t="shared" si="243"/>
        <v>ELETRODUTO DE FERRO GALVANIZADO,TIPO PESADO,DIAMETRO DE 1.1/4",EXCLUSIVE LUVAS,CURVAS,ABERTURA E FECHAMENTO DE RASGO.FORELETRODUTO DE FERRO GALVANIZADO,TIPO PESADO,DIAMETRO DE 1.1/NECIMENTO E ASSENTAMENTOELETRODUTO DE FERRO GALVANIZADO,TIPO PESADO,DIAMETRO DE 1.1/</v>
      </c>
      <c r="C15570" s="141" t="s">
        <v>51294</v>
      </c>
      <c r="D15570" s="141" t="s">
        <v>51295</v>
      </c>
      <c r="E15570" s="141" t="s">
        <v>51296</v>
      </c>
      <c r="I15570" s="141" t="s">
        <v>285</v>
      </c>
      <c r="J15570" s="649">
        <v>71.569999999999993</v>
      </c>
    </row>
    <row r="15571" spans="1:10" hidden="1">
      <c r="A15571" s="141" t="s">
        <v>51298</v>
      </c>
      <c r="B15571" s="141" t="str">
        <f t="shared" si="243"/>
        <v>ELETRODUTO DE FERRO GALVANIZADO,TIPO PESADO,DIAMETRO DE 1.1/2",EXCLUSIVE LUVAS,CURVAS,ABERTURA E FECHAMENTO DE RASGO.FORELETRODUTO DE FERRO GALVANIZADO,TIPO PESADO,DIAMETRO DE 1.1/NECIMENTO E ASSENTAMENTOELETRODUTO DE FERRO GALVANIZADO,TIPO PESADO,DIAMETRO DE 1.1/</v>
      </c>
      <c r="C15571" s="141" t="s">
        <v>51294</v>
      </c>
      <c r="D15571" s="141" t="s">
        <v>51299</v>
      </c>
      <c r="E15571" s="141" t="s">
        <v>51296</v>
      </c>
      <c r="I15571" s="141" t="s">
        <v>285</v>
      </c>
      <c r="J15571" s="649">
        <v>86.89</v>
      </c>
    </row>
    <row r="15572" spans="1:10" hidden="1">
      <c r="A15572" s="141" t="s">
        <v>51300</v>
      </c>
      <c r="B15572" s="141" t="str">
        <f t="shared" si="243"/>
        <v>ELETRODUTO DE FERRO GALVANIZADO,TIPO PESADO,DIAMETRO DE 1.1/2",EXCLUSIVE LUVAS,CURVAS,ABERTURA E FECHAMENTO DE RASGO.FORELETRODUTO DE FERRO GALVANIZADO,TIPO PESADO,DIAMETRO DE 1.1/NECIMENTO E ASSENTAMENTOELETRODUTO DE FERRO GALVANIZADO,TIPO PESADO,DIAMETRO DE 1.1/</v>
      </c>
      <c r="C15572" s="141" t="s">
        <v>51294</v>
      </c>
      <c r="D15572" s="141" t="s">
        <v>51299</v>
      </c>
      <c r="E15572" s="141" t="s">
        <v>51296</v>
      </c>
      <c r="I15572" s="141" t="s">
        <v>285</v>
      </c>
      <c r="J15572" s="649">
        <v>85.56</v>
      </c>
    </row>
    <row r="15573" spans="1:10" hidden="1">
      <c r="A15573" s="141" t="s">
        <v>51301</v>
      </c>
      <c r="B15573" s="141" t="str">
        <f t="shared" si="243"/>
        <v>ELETRODUTO DE FERRO GALVANIZADO,TIPO PESADO,DIAMETRO DE 2",EXCLUSIVE LUVAS,CURVAS,ABERTURA E FECHAMENTO DE RASGO.FORNECIELETRODUTO DE FERRO GALVANIZADO,TIPO PESADO,DIAMETRO DE 2",EMENTO E ASSENTAMENTOELETRODUTO DE FERRO GALVANIZADO,TIPO PESADO,DIAMETRO DE 2",E</v>
      </c>
      <c r="C15573" s="141" t="s">
        <v>51302</v>
      </c>
      <c r="D15573" s="141" t="s">
        <v>51291</v>
      </c>
      <c r="E15573" s="141" t="s">
        <v>39713</v>
      </c>
      <c r="I15573" s="141" t="s">
        <v>285</v>
      </c>
      <c r="J15573" s="649">
        <v>97.87</v>
      </c>
    </row>
    <row r="15574" spans="1:10" hidden="1">
      <c r="A15574" s="141" t="s">
        <v>51303</v>
      </c>
      <c r="B15574" s="141" t="str">
        <f t="shared" si="243"/>
        <v>ELETRODUTO DE FERRO GALVANIZADO,TIPO PESADO,DIAMETRO DE 2",EXCLUSIVE LUVAS,CURVAS,ABERTURA E FECHAMENTO DE RASGO.FORNECIELETRODUTO DE FERRO GALVANIZADO,TIPO PESADO,DIAMETRO DE 2",EMENTO E ASSENTAMENTOELETRODUTO DE FERRO GALVANIZADO,TIPO PESADO,DIAMETRO DE 2",E</v>
      </c>
      <c r="C15574" s="141" t="s">
        <v>51302</v>
      </c>
      <c r="D15574" s="141" t="s">
        <v>51291</v>
      </c>
      <c r="E15574" s="141" t="s">
        <v>39713</v>
      </c>
      <c r="I15574" s="141" t="s">
        <v>285</v>
      </c>
      <c r="J15574" s="649">
        <v>96.29</v>
      </c>
    </row>
    <row r="15575" spans="1:10" hidden="1">
      <c r="A15575" s="141" t="s">
        <v>51304</v>
      </c>
      <c r="B15575" s="141" t="str">
        <f t="shared" si="243"/>
        <v>ELETRODUTO DE FERRO GALVANIZADO,TIPO PESADO,DIAMETRO DE 2.1/2",EXCLUSIVE LUVAS,CURVAS,ABERTURA E FECHAMENTO DE RASGO.FORELETRODUTO DE FERRO GALVANIZADO,TIPO PESADO,DIAMETRO DE 2.1/NECIMENTO E ASSENTAMENTOELETRODUTO DE FERRO GALVANIZADO,TIPO PESADO,DIAMETRO DE 2.1/</v>
      </c>
      <c r="C15575" s="141" t="s">
        <v>51305</v>
      </c>
      <c r="D15575" s="141" t="s">
        <v>51299</v>
      </c>
      <c r="E15575" s="141" t="s">
        <v>51296</v>
      </c>
      <c r="I15575" s="141" t="s">
        <v>285</v>
      </c>
      <c r="J15575" s="649">
        <v>131.41</v>
      </c>
    </row>
    <row r="15576" spans="1:10" hidden="1">
      <c r="A15576" s="141" t="s">
        <v>51306</v>
      </c>
      <c r="B15576" s="141" t="str">
        <f t="shared" si="243"/>
        <v>ELETRODUTO DE FERRO GALVANIZADO,TIPO PESADO,DIAMETRO DE 2.1/2",EXCLUSIVE LUVAS,CURVAS,ABERTURA E FECHAMENTO DE RASGO.FORELETRODUTO DE FERRO GALVANIZADO,TIPO PESADO,DIAMETRO DE 2.1/NECIMENTO E ASSENTAMENTOELETRODUTO DE FERRO GALVANIZADO,TIPO PESADO,DIAMETRO DE 2.1/</v>
      </c>
      <c r="C15576" s="141" t="s">
        <v>51305</v>
      </c>
      <c r="D15576" s="141" t="s">
        <v>51299</v>
      </c>
      <c r="E15576" s="141" t="s">
        <v>51296</v>
      </c>
      <c r="I15576" s="141" t="s">
        <v>285</v>
      </c>
      <c r="J15576" s="649">
        <v>129.69</v>
      </c>
    </row>
    <row r="15577" spans="1:10" hidden="1">
      <c r="A15577" s="141" t="s">
        <v>51307</v>
      </c>
      <c r="B15577" s="141" t="str">
        <f t="shared" si="243"/>
        <v>ELETRODUTO DE FERRO GALVANIZADO,TIPO PESADO,DIAMETRO DE 3",EXCLUSIVE LUVAS,CURVAS,ABERTURA E FECHAMENTO DE RASGO.FORNECIELETRODUTO DE FERRO GALVANIZADO,TIPO PESADO,DIAMETRO DE 3",EMENTO E ASSENTAMENTOELETRODUTO DE FERRO GALVANIZADO,TIPO PESADO,DIAMETRO DE 3",E</v>
      </c>
      <c r="C15577" s="141" t="s">
        <v>51308</v>
      </c>
      <c r="D15577" s="141" t="s">
        <v>51291</v>
      </c>
      <c r="E15577" s="141" t="s">
        <v>39713</v>
      </c>
      <c r="I15577" s="141" t="s">
        <v>285</v>
      </c>
      <c r="J15577" s="649">
        <v>156.19</v>
      </c>
    </row>
    <row r="15578" spans="1:10" hidden="1">
      <c r="A15578" s="141" t="s">
        <v>51309</v>
      </c>
      <c r="B15578" s="141" t="str">
        <f t="shared" si="243"/>
        <v>ELETRODUTO DE FERRO GALVANIZADO,TIPO PESADO,DIAMETRO DE 3",EXCLUSIVE LUVAS,CURVAS,ABERTURA E FECHAMENTO DE RASGO.FORNECIELETRODUTO DE FERRO GALVANIZADO,TIPO PESADO,DIAMETRO DE 3",EMENTO E ASSENTAMENTOELETRODUTO DE FERRO GALVANIZADO,TIPO PESADO,DIAMETRO DE 3",E</v>
      </c>
      <c r="C15578" s="141" t="s">
        <v>51308</v>
      </c>
      <c r="D15578" s="141" t="s">
        <v>51291</v>
      </c>
      <c r="E15578" s="141" t="s">
        <v>39713</v>
      </c>
      <c r="I15578" s="141" t="s">
        <v>285</v>
      </c>
      <c r="J15578" s="649">
        <v>154.29</v>
      </c>
    </row>
    <row r="15579" spans="1:10" hidden="1">
      <c r="A15579" s="141" t="s">
        <v>51310</v>
      </c>
      <c r="B15579" s="141" t="str">
        <f t="shared" si="243"/>
        <v>ELETRODUTO DE FERRO GALVANIZADO, TIPO PESADO,DIAMETRO DE 1/2",INCLUSIVE CONEXOES E EMENDAS, EXCLUSIVE ABERTURA E FECHAMEELETRODUTO DE FERRO GALVANIZADO, TIPO PESADO,DIAMETRO DE 1/2NTO DO RASGO.FORNECIMENTO E ASSENTAMENTOELETRODUTO DE FERRO GALVANIZADO, TIPO PESADO,DIAMETRO DE 1/2</v>
      </c>
      <c r="C15579" s="141" t="s">
        <v>51311</v>
      </c>
      <c r="D15579" s="141" t="s">
        <v>51312</v>
      </c>
      <c r="E15579" s="141" t="s">
        <v>51313</v>
      </c>
      <c r="I15579" s="141" t="s">
        <v>285</v>
      </c>
      <c r="J15579" s="649">
        <v>32.04</v>
      </c>
    </row>
    <row r="15580" spans="1:10" hidden="1">
      <c r="A15580" s="141" t="s">
        <v>51314</v>
      </c>
      <c r="B15580" s="141" t="str">
        <f t="shared" si="243"/>
        <v>ELETRODUTO DE FERRO GALVANIZADO, TIPO PESADO,DIAMETRO DE 1/2",INCLUSIVE CONEXOES E EMENDAS, EXCLUSIVE ABERTURA E FECHAMEELETRODUTO DE FERRO GALVANIZADO, TIPO PESADO,DIAMETRO DE 1/2NTO DO RASGO.FORNECIMENTO E ASSENTAMENTOELETRODUTO DE FERRO GALVANIZADO, TIPO PESADO,DIAMETRO DE 1/2</v>
      </c>
      <c r="C15580" s="141" t="s">
        <v>51311</v>
      </c>
      <c r="D15580" s="141" t="s">
        <v>51312</v>
      </c>
      <c r="E15580" s="141" t="s">
        <v>51313</v>
      </c>
      <c r="I15580" s="141" t="s">
        <v>285</v>
      </c>
      <c r="J15580" s="649">
        <v>31.31</v>
      </c>
    </row>
    <row r="15581" spans="1:10" hidden="1">
      <c r="A15581" s="141" t="s">
        <v>51315</v>
      </c>
      <c r="B15581" s="141" t="str">
        <f t="shared" si="243"/>
        <v>ELETRODUTO DE FERRO GALVANIZADO,TIPO PESADO,DIAMETRO DE 3/4",INCLUSIVE CONEXOES E EMENDAS,EXCLUSIVE ABERTURA E FECHAMENTELETRODUTO DE FERRO GALVANIZADO,TIPO PESADO,DIAMETRO DE 3/4"O DE RASGO.FORNECIMENTO E ASSENTAMENTOELETRODUTO DE FERRO GALVANIZADO,TIPO PESADO,DIAMETRO DE 3/4"</v>
      </c>
      <c r="C15581" s="141" t="s">
        <v>51287</v>
      </c>
      <c r="D15581" s="141" t="s">
        <v>51316</v>
      </c>
      <c r="E15581" s="141" t="s">
        <v>51317</v>
      </c>
      <c r="I15581" s="141" t="s">
        <v>285</v>
      </c>
      <c r="J15581" s="649">
        <v>37.96</v>
      </c>
    </row>
    <row r="15582" spans="1:10" hidden="1">
      <c r="A15582" s="141" t="s">
        <v>51318</v>
      </c>
      <c r="B15582" s="141" t="str">
        <f t="shared" si="243"/>
        <v>ELETRODUTO DE FERRO GALVANIZADO,TIPO PESADO,DIAMETRO DE 3/4",INCLUSIVE CONEXOES E EMENDAS,EXCLUSIVE ABERTURA E FECHAMENTELETRODUTO DE FERRO GALVANIZADO,TIPO PESADO,DIAMETRO DE 3/4"O DE RASGO.FORNECIMENTO E ASSENTAMENTOELETRODUTO DE FERRO GALVANIZADO,TIPO PESADO,DIAMETRO DE 3/4"</v>
      </c>
      <c r="C15582" s="141" t="s">
        <v>51287</v>
      </c>
      <c r="D15582" s="141" t="s">
        <v>51316</v>
      </c>
      <c r="E15582" s="141" t="s">
        <v>51317</v>
      </c>
      <c r="I15582" s="141" t="s">
        <v>285</v>
      </c>
      <c r="J15582" s="649">
        <v>37.07</v>
      </c>
    </row>
    <row r="15583" spans="1:10" hidden="1">
      <c r="A15583" s="141" t="s">
        <v>51319</v>
      </c>
      <c r="B15583" s="141" t="str">
        <f t="shared" si="243"/>
        <v>ELETRODUTO DE FERRO GALVANIZADO,TIPO PESADO,DIAMETRO DE 1",INCLUSIVE CONEXOES E EMENDAS,EXCLUSIVE ABERTURA E FECHAMENTOELETRODUTO DE FERRO GALVANIZADO,TIPO PESADO,DIAMETRO DE 1",IDO RASGO.FORNECIMENTO E ASSENTAMENTOELETRODUTO DE FERRO GALVANIZADO,TIPO PESADO,DIAMETRO DE 1",I</v>
      </c>
      <c r="C15583" s="141" t="s">
        <v>51320</v>
      </c>
      <c r="D15583" s="141" t="s">
        <v>51321</v>
      </c>
      <c r="E15583" s="141" t="s">
        <v>51322</v>
      </c>
      <c r="I15583" s="141" t="s">
        <v>285</v>
      </c>
      <c r="J15583" s="649">
        <v>46.05</v>
      </c>
    </row>
    <row r="15584" spans="1:10" hidden="1">
      <c r="A15584" s="141" t="s">
        <v>51323</v>
      </c>
      <c r="B15584" s="141" t="str">
        <f t="shared" si="243"/>
        <v>ELETRODUTO DE FERRO GALVANIZADO,TIPO PESADO,DIAMETRO DE 1",INCLUSIVE CONEXOES E EMENDAS,EXCLUSIVE ABERTURA E FECHAMENTOELETRODUTO DE FERRO GALVANIZADO,TIPO PESADO,DIAMETRO DE 1",IDO RASGO.FORNECIMENTO E ASSENTAMENTOELETRODUTO DE FERRO GALVANIZADO,TIPO PESADO,DIAMETRO DE 1",I</v>
      </c>
      <c r="C15584" s="141" t="s">
        <v>51320</v>
      </c>
      <c r="D15584" s="141" t="s">
        <v>51321</v>
      </c>
      <c r="E15584" s="141" t="s">
        <v>51322</v>
      </c>
      <c r="I15584" s="141" t="s">
        <v>285</v>
      </c>
      <c r="J15584" s="649">
        <v>45.03</v>
      </c>
    </row>
    <row r="15585" spans="1:10" hidden="1">
      <c r="A15585" s="141" t="s">
        <v>51324</v>
      </c>
      <c r="B15585" s="141" t="str">
        <f t="shared" si="243"/>
        <v>ELETRODUTO DE FERRO GALVANIZADO,TIPO PESADO,DIAMETRO DE 1.1/4",INCLUSIVE CONEXOES E EMENDAS,EXCLUSIVE ABERTURA E FECHAMEELETRODUTO DE FERRO GALVANIZADO,TIPO PESADO,DIAMETRO DE 1.1/TO DE RASGO.FORNECIMENTO E ASSENTAMENTOELETRODUTO DE FERRO GALVANIZADO,TIPO PESADO,DIAMETRO DE 1.1/</v>
      </c>
      <c r="C15585" s="141" t="s">
        <v>51294</v>
      </c>
      <c r="D15585" s="141" t="s">
        <v>51325</v>
      </c>
      <c r="E15585" s="141" t="s">
        <v>51267</v>
      </c>
      <c r="I15585" s="141" t="s">
        <v>285</v>
      </c>
      <c r="J15585" s="649">
        <v>79.13</v>
      </c>
    </row>
    <row r="15586" spans="1:10" hidden="1">
      <c r="A15586" s="141" t="s">
        <v>51326</v>
      </c>
      <c r="B15586" s="141" t="str">
        <f t="shared" si="243"/>
        <v>ELETRODUTO DE FERRO GALVANIZADO,TIPO PESADO,DIAMETRO DE 1.1/4",INCLUSIVE CONEXOES E EMENDAS,EXCLUSIVE ABERTURA E FECHAMEELETRODUTO DE FERRO GALVANIZADO,TIPO PESADO,DIAMETRO DE 1.1/TO DE RASGO.FORNECIMENTO E ASSENTAMENTOELETRODUTO DE FERRO GALVANIZADO,TIPO PESADO,DIAMETRO DE 1.1/</v>
      </c>
      <c r="C15586" s="141" t="s">
        <v>51294</v>
      </c>
      <c r="D15586" s="141" t="s">
        <v>51325</v>
      </c>
      <c r="E15586" s="141" t="s">
        <v>51267</v>
      </c>
      <c r="I15586" s="141" t="s">
        <v>285</v>
      </c>
      <c r="J15586" s="649">
        <v>77.989999999999995</v>
      </c>
    </row>
    <row r="15587" spans="1:10" hidden="1">
      <c r="A15587" s="141" t="s">
        <v>51327</v>
      </c>
      <c r="B15587" s="141" t="str">
        <f t="shared" si="243"/>
        <v>ELETRODUTO DE FERRO GALVANIZADO,TIPO PESADO,DIAMETRO DE 1.1/2",INCLUSIVE CONEXOES E EMENDAS,EXCLUSIVE ABERTURA E FECHAMEELETRODUTO DE FERRO GALVANIZADO,TIPO PESADO,DIAMETRO DE 1.1/NTO DE RASGO.FORNECIMENTO E ASSENTAMENTOELETRODUTO DE FERRO GALVANIZADO,TIPO PESADO,DIAMETRO DE 1.1/</v>
      </c>
      <c r="C15587" s="141" t="s">
        <v>51294</v>
      </c>
      <c r="D15587" s="141" t="s">
        <v>51328</v>
      </c>
      <c r="E15587" s="141" t="s">
        <v>51329</v>
      </c>
      <c r="I15587" s="141" t="s">
        <v>285</v>
      </c>
      <c r="J15587" s="649">
        <v>94.58</v>
      </c>
    </row>
    <row r="15588" spans="1:10" hidden="1">
      <c r="A15588" s="141" t="s">
        <v>51330</v>
      </c>
      <c r="B15588" s="141" t="str">
        <f t="shared" si="243"/>
        <v>ELETRODUTO DE FERRO GALVANIZADO,TIPO PESADO,DIAMETRO DE 1.1/2",INCLUSIVE CONEXOES E EMENDAS,EXCLUSIVE ABERTURA E FECHAMEELETRODUTO DE FERRO GALVANIZADO,TIPO PESADO,DIAMETRO DE 1.1/NTO DE RASGO.FORNECIMENTO E ASSENTAMENTOELETRODUTO DE FERRO GALVANIZADO,TIPO PESADO,DIAMETRO DE 1.1/</v>
      </c>
      <c r="C15588" s="141" t="s">
        <v>51294</v>
      </c>
      <c r="D15588" s="141" t="s">
        <v>51328</v>
      </c>
      <c r="E15588" s="141" t="s">
        <v>51329</v>
      </c>
      <c r="I15588" s="141" t="s">
        <v>285</v>
      </c>
      <c r="J15588" s="649">
        <v>93.25</v>
      </c>
    </row>
    <row r="15589" spans="1:10" hidden="1">
      <c r="A15589" s="141" t="s">
        <v>51331</v>
      </c>
      <c r="B15589" s="141" t="str">
        <f t="shared" si="243"/>
        <v>ELETRODUTO DE FERRO GALVANIZADO,TIPO PESADO,DIAMETRO DE 2",INCLSIVE CONEXOES E EMENDAS,EXCLUSIVE ABERTURA E FECHAMENTO DELETRODUTO DE FERRO GALVANIZADO,TIPO PESADO,DIAMETRO DE 2",IE RASGO.FORNECIMENTO E ASSENTAMENTOELETRODUTO DE FERRO GALVANIZADO,TIPO PESADO,DIAMETRO DE 2",I</v>
      </c>
      <c r="C15589" s="141" t="s">
        <v>51332</v>
      </c>
      <c r="D15589" s="141" t="s">
        <v>51333</v>
      </c>
      <c r="E15589" s="141" t="s">
        <v>51263</v>
      </c>
      <c r="I15589" s="141" t="s">
        <v>285</v>
      </c>
      <c r="J15589" s="649">
        <v>106.48</v>
      </c>
    </row>
    <row r="15590" spans="1:10" hidden="1">
      <c r="A15590" s="141" t="s">
        <v>51334</v>
      </c>
      <c r="B15590" s="141" t="str">
        <f t="shared" si="243"/>
        <v>ELETRODUTO DE FERRO GALVANIZADO,TIPO PESADO,DIAMETRO DE 2",INCLSIVE CONEXOES E EMENDAS,EXCLUSIVE ABERTURA E FECHAMENTO DELETRODUTO DE FERRO GALVANIZADO,TIPO PESADO,DIAMETRO DE 2",IE RASGO.FORNECIMENTO E ASSENTAMENTOELETRODUTO DE FERRO GALVANIZADO,TIPO PESADO,DIAMETRO DE 2",I</v>
      </c>
      <c r="C15590" s="141" t="s">
        <v>51332</v>
      </c>
      <c r="D15590" s="141" t="s">
        <v>51333</v>
      </c>
      <c r="E15590" s="141" t="s">
        <v>51263</v>
      </c>
      <c r="I15590" s="141" t="s">
        <v>285</v>
      </c>
      <c r="J15590" s="649">
        <v>104.89</v>
      </c>
    </row>
    <row r="15591" spans="1:10" hidden="1">
      <c r="A15591" s="141" t="s">
        <v>51335</v>
      </c>
      <c r="B15591" s="141" t="str">
        <f t="shared" si="243"/>
        <v>ELETRODUTO DE FERRO GALVANIZADO,TIPO PESADO,DIAMETRO DE 2.1/2",INCLUSIVE CONEXOES E EMENDAS,EXCLUSIVE ABERTURA E FECHAMEELETRODUTO DE FERRO GALVANIZADO,TIPO PESADO,DIAMETRO DE 2.1/NTO DE RASGO.FORNECIMENTO E ASSENTAMENTOELETRODUTO DE FERRO GALVANIZADO,TIPO PESADO,DIAMETRO DE 2.1/</v>
      </c>
      <c r="C15591" s="141" t="s">
        <v>51305</v>
      </c>
      <c r="D15591" s="141" t="s">
        <v>51328</v>
      </c>
      <c r="E15591" s="141" t="s">
        <v>51329</v>
      </c>
      <c r="I15591" s="141" t="s">
        <v>285</v>
      </c>
      <c r="J15591" s="649">
        <v>143.27000000000001</v>
      </c>
    </row>
    <row r="15592" spans="1:10" hidden="1">
      <c r="A15592" s="141" t="s">
        <v>51336</v>
      </c>
      <c r="B15592" s="141" t="str">
        <f t="shared" si="243"/>
        <v>ELETRODUTO DE FERRO GALVANIZADO,TIPO PESADO,DIAMETRO DE 2.1/2",INCLUSIVE CONEXOES E EMENDAS,EXCLUSIVE ABERTURA E FECHAMEELETRODUTO DE FERRO GALVANIZADO,TIPO PESADO,DIAMETRO DE 2.1/NTO DE RASGO.FORNECIMENTO E ASSENTAMENTOELETRODUTO DE FERRO GALVANIZADO,TIPO PESADO,DIAMETRO DE 2.1/</v>
      </c>
      <c r="C15592" s="141" t="s">
        <v>51305</v>
      </c>
      <c r="D15592" s="141" t="s">
        <v>51328</v>
      </c>
      <c r="E15592" s="141" t="s">
        <v>51329</v>
      </c>
      <c r="I15592" s="141" t="s">
        <v>285</v>
      </c>
      <c r="J15592" s="649">
        <v>141.55000000000001</v>
      </c>
    </row>
    <row r="15593" spans="1:10" hidden="1">
      <c r="A15593" s="141" t="s">
        <v>51337</v>
      </c>
      <c r="B15593" s="141" t="str">
        <f t="shared" si="243"/>
        <v>ELETRODUTO DE FERRO GALVANIZADO,TIPO PESADO,DIAMETRO DE 3",INCLUSIVE CONEXOES E EMENDAS,EXCLUSIVE ABERTURA E FECHAMENTOELETRODUTO DE FERRO GALVANIZADO,TIPO PESADO,DIAMETRO DE 3",IDE RASGO.FORNECIMENTO E ASSENTAMENTOELETRODUTO DE FERRO GALVANIZADO,TIPO PESADO,DIAMETRO DE 3",I</v>
      </c>
      <c r="C15593" s="141" t="s">
        <v>51338</v>
      </c>
      <c r="D15593" s="141" t="s">
        <v>51321</v>
      </c>
      <c r="E15593" s="141" t="s">
        <v>51339</v>
      </c>
      <c r="I15593" s="141" t="s">
        <v>285</v>
      </c>
      <c r="J15593" s="649">
        <v>170.39</v>
      </c>
    </row>
    <row r="15594" spans="1:10" hidden="1">
      <c r="A15594" s="141" t="s">
        <v>51340</v>
      </c>
      <c r="B15594" s="141" t="str">
        <f t="shared" si="243"/>
        <v>ELETRODUTO DE FERRO GALVANIZADO,TIPO PESADO,DIAMETRO DE 3",INCLUSIVE CONEXOES E EMENDAS,EXCLUSIVE ABERTURA E FECHAMENTOELETRODUTO DE FERRO GALVANIZADO,TIPO PESADO,DIAMETRO DE 3",IDE RASGO.FORNECIMENTO E ASSENTAMENTOELETRODUTO DE FERRO GALVANIZADO,TIPO PESADO,DIAMETRO DE 3",I</v>
      </c>
      <c r="C15594" s="141" t="s">
        <v>51338</v>
      </c>
      <c r="D15594" s="141" t="s">
        <v>51321</v>
      </c>
      <c r="E15594" s="141" t="s">
        <v>51339</v>
      </c>
      <c r="I15594" s="141" t="s">
        <v>285</v>
      </c>
      <c r="J15594" s="649">
        <v>168.49</v>
      </c>
    </row>
    <row r="15595" spans="1:10" hidden="1">
      <c r="A15595" s="141" t="s">
        <v>51341</v>
      </c>
      <c r="B15595" s="141" t="str">
        <f t="shared" si="243"/>
        <v>TUBO DE CPVC RIGIDO,DIAMETRO DE 15MM,SOLDAVEL,PARA AGUA QUENTE E FRIA,EXCLUSIVE EMENDA,CONEXOES,ABERTURA E FECHAMENTO DETUBO DE CPVC RIGIDO,DIAMETRO DE 15MM,SOLDAVEL,PARA AGUA QUEN RASGO.FORNECIMENTO E ASSENTAMENTOTUBO DE CPVC RIGIDO,DIAMETRO DE 15MM,SOLDAVEL,PARA AGUA QUEN</v>
      </c>
      <c r="C15595" s="141" t="s">
        <v>51342</v>
      </c>
      <c r="D15595" s="141" t="s">
        <v>51343</v>
      </c>
      <c r="E15595" s="141" t="s">
        <v>51344</v>
      </c>
      <c r="I15595" s="141" t="s">
        <v>285</v>
      </c>
      <c r="J15595" s="649">
        <v>15.58</v>
      </c>
    </row>
    <row r="15596" spans="1:10" hidden="1">
      <c r="A15596" s="141" t="s">
        <v>51345</v>
      </c>
      <c r="B15596" s="141" t="str">
        <f t="shared" si="243"/>
        <v>TUBO DE CPVC RIGIDO,DIAMETRO DE 15MM,SOLDAVEL,PARA AGUA QUENTE E FRIA,EXCLUSIVE EMENDA,CONEXOES,ABERTURA E FECHAMENTO DETUBO DE CPVC RIGIDO,DIAMETRO DE 15MM,SOLDAVEL,PARA AGUA QUEN RASGO.FORNECIMENTO E ASSENTAMENTOTUBO DE CPVC RIGIDO,DIAMETRO DE 15MM,SOLDAVEL,PARA AGUA QUEN</v>
      </c>
      <c r="C15596" s="141" t="s">
        <v>51342</v>
      </c>
      <c r="D15596" s="141" t="s">
        <v>51343</v>
      </c>
      <c r="E15596" s="141" t="s">
        <v>51344</v>
      </c>
      <c r="I15596" s="141" t="s">
        <v>285</v>
      </c>
      <c r="J15596" s="649">
        <v>14.69</v>
      </c>
    </row>
    <row r="15597" spans="1:10" hidden="1">
      <c r="A15597" s="141" t="s">
        <v>51346</v>
      </c>
      <c r="B15597" s="141" t="str">
        <f t="shared" si="243"/>
        <v>TUBO DE CPVC RIGIDO,DIAMETRO DE 22MM,SOLDAVEL,PARA AGUA QUENTE E FRIA,EXCLUSIVE EMENDA,CONEXOES,ABERTURA E FECHAMENTO DETUBO DE CPVC RIGIDO,DIAMETRO DE 22MM,SOLDAVEL,PARA AGUA QUEN RASGO.FORNECIMENTO E ASSENTAMENTOTUBO DE CPVC RIGIDO,DIAMETRO DE 22MM,SOLDAVEL,PARA AGUA QUEN</v>
      </c>
      <c r="C15597" s="141" t="s">
        <v>51347</v>
      </c>
      <c r="D15597" s="141" t="s">
        <v>51343</v>
      </c>
      <c r="E15597" s="141" t="s">
        <v>51344</v>
      </c>
      <c r="I15597" s="141" t="s">
        <v>285</v>
      </c>
      <c r="J15597" s="649">
        <v>21.7</v>
      </c>
    </row>
    <row r="15598" spans="1:10" hidden="1">
      <c r="A15598" s="141" t="s">
        <v>51348</v>
      </c>
      <c r="B15598" s="141" t="str">
        <f t="shared" si="243"/>
        <v>TUBO DE CPVC RIGIDO,DIAMETRO DE 22MM,SOLDAVEL,PARA AGUA QUENTE E FRIA,EXCLUSIVE EMENDA,CONEXOES,ABERTURA E FECHAMENTO DETUBO DE CPVC RIGIDO,DIAMETRO DE 22MM,SOLDAVEL,PARA AGUA QUEN RASGO.FORNECIMENTO E ASSENTAMENTOTUBO DE CPVC RIGIDO,DIAMETRO DE 22MM,SOLDAVEL,PARA AGUA QUEN</v>
      </c>
      <c r="C15598" s="141" t="s">
        <v>51347</v>
      </c>
      <c r="D15598" s="141" t="s">
        <v>51343</v>
      </c>
      <c r="E15598" s="141" t="s">
        <v>51344</v>
      </c>
      <c r="I15598" s="141" t="s">
        <v>285</v>
      </c>
      <c r="J15598" s="649">
        <v>20.75</v>
      </c>
    </row>
    <row r="15599" spans="1:10" hidden="1">
      <c r="A15599" s="141" t="s">
        <v>51349</v>
      </c>
      <c r="B15599" s="141" t="str">
        <f t="shared" si="243"/>
        <v>TUBO DE CPVC RIGIDO,DIAMETRO DE 28MM,SOLDAVEL,PARA AGUA QUENTE E FRIA,EXCLUSIVE EMENDA,CONEXOES,ABERTURA E FECHAMENTO DETUBO DE CPVC RIGIDO,DIAMETRO DE 28MM,SOLDAVEL,PARA AGUA QUEN RASGO.FORNECIMENTO E ASSENTAMENTOTUBO DE CPVC RIGIDO,DIAMETRO DE 28MM,SOLDAVEL,PARA AGUA QUEN</v>
      </c>
      <c r="C15599" s="141" t="s">
        <v>51350</v>
      </c>
      <c r="D15599" s="141" t="s">
        <v>51343</v>
      </c>
      <c r="E15599" s="141" t="s">
        <v>51344</v>
      </c>
      <c r="I15599" s="141" t="s">
        <v>285</v>
      </c>
      <c r="J15599" s="649">
        <v>32.36</v>
      </c>
    </row>
    <row r="15600" spans="1:10" hidden="1">
      <c r="A15600" s="141" t="s">
        <v>51351</v>
      </c>
      <c r="B15600" s="141" t="str">
        <f t="shared" si="243"/>
        <v>TUBO DE CPVC RIGIDO,DIAMETRO DE 28MM,SOLDAVEL,PARA AGUA QUENTE E FRIA,EXCLUSIVE EMENDA,CONEXOES,ABERTURA E FECHAMENTO DETUBO DE CPVC RIGIDO,DIAMETRO DE 28MM,SOLDAVEL,PARA AGUA QUEN RASGO.FORNECIMENTO E ASSENTAMENTOTUBO DE CPVC RIGIDO,DIAMETRO DE 28MM,SOLDAVEL,PARA AGUA QUEN</v>
      </c>
      <c r="C15600" s="141" t="s">
        <v>51350</v>
      </c>
      <c r="D15600" s="141" t="s">
        <v>51343</v>
      </c>
      <c r="E15600" s="141" t="s">
        <v>51344</v>
      </c>
      <c r="I15600" s="141" t="s">
        <v>285</v>
      </c>
      <c r="J15600" s="649">
        <v>31.35</v>
      </c>
    </row>
    <row r="15601" spans="1:10" hidden="1">
      <c r="A15601" s="141" t="s">
        <v>51352</v>
      </c>
      <c r="B15601" s="141" t="str">
        <f t="shared" si="243"/>
        <v>TUBO DE PVC RIGIDO,ROSQUEAVEL,PARA AGUA FRIA,COM DIAMETRO DE 1/2",EXCLUSIVE EMENDAS,CONEXOES,ABERTURA E FECHAMENTO DE RATUBO DE PVC RIGIDO,ROSQUEAVEL,PARA AGUA FRIA,COM DIAMETRO DESGO.FORNECIMENTO E ASSENTAMENTOTUBO DE PVC RIGIDO,ROSQUEAVEL,PARA AGUA FRIA,COM DIAMETRO DE</v>
      </c>
      <c r="C15601" s="141" t="s">
        <v>34972</v>
      </c>
      <c r="D15601" s="141" t="s">
        <v>51353</v>
      </c>
      <c r="E15601" s="141" t="s">
        <v>51354</v>
      </c>
      <c r="I15601" s="141" t="s">
        <v>285</v>
      </c>
      <c r="J15601" s="649">
        <v>12.95</v>
      </c>
    </row>
    <row r="15602" spans="1:10" hidden="1">
      <c r="A15602" s="141" t="s">
        <v>51355</v>
      </c>
      <c r="B15602" s="141" t="str">
        <f t="shared" si="243"/>
        <v>TUBO DE PVC RIGIDO,ROSQUEAVEL,PARA AGUA FRIA,COM DIAMETRO DE 1/2",EXCLUSIVE EMENDAS,CONEXOES,ABERTURA E FECHAMENTO DE RATUBO DE PVC RIGIDO,ROSQUEAVEL,PARA AGUA FRIA,COM DIAMETRO DESGO.FORNECIMENTO E ASSENTAMENTOTUBO DE PVC RIGIDO,ROSQUEAVEL,PARA AGUA FRIA,COM DIAMETRO DE</v>
      </c>
      <c r="C15602" s="141" t="s">
        <v>34972</v>
      </c>
      <c r="D15602" s="141" t="s">
        <v>51353</v>
      </c>
      <c r="E15602" s="141" t="s">
        <v>51354</v>
      </c>
      <c r="I15602" s="141" t="s">
        <v>285</v>
      </c>
      <c r="J15602" s="649">
        <v>12.31</v>
      </c>
    </row>
    <row r="15603" spans="1:10" hidden="1">
      <c r="A15603" s="141" t="s">
        <v>51356</v>
      </c>
      <c r="B15603" s="141" t="str">
        <f t="shared" si="243"/>
        <v>TUBO DE PVC RIGIDO,ROSQUEAVEL,PARA AGUA FRIA,COM DIAMETRO DE 3/4",EXCLUSIVE EMENDAS,CONEXOES,ABERTURA E FECHAMENTO DE RATUBO DE PVC RIGIDO,ROSQUEAVEL,PARA AGUA FRIA,COM DIAMETRO DESGO.FORNECIMENTO E ASSENTAMENTOTUBO DE PVC RIGIDO,ROSQUEAVEL,PARA AGUA FRIA,COM DIAMETRO DE</v>
      </c>
      <c r="C15603" s="141" t="s">
        <v>34972</v>
      </c>
      <c r="D15603" s="141" t="s">
        <v>51357</v>
      </c>
      <c r="E15603" s="141" t="s">
        <v>51354</v>
      </c>
      <c r="I15603" s="141" t="s">
        <v>285</v>
      </c>
      <c r="J15603" s="649">
        <v>16.579999999999998</v>
      </c>
    </row>
    <row r="15604" spans="1:10" hidden="1">
      <c r="A15604" s="141" t="s">
        <v>51358</v>
      </c>
      <c r="B15604" s="141" t="str">
        <f t="shared" si="243"/>
        <v>TUBO DE PVC RIGIDO,ROSQUEAVEL,PARA AGUA FRIA,COM DIAMETRO DE 3/4",EXCLUSIVE EMENDAS,CONEXOES,ABERTURA E FECHAMENTO DE RATUBO DE PVC RIGIDO,ROSQUEAVEL,PARA AGUA FRIA,COM DIAMETRO DESGO.FORNECIMENTO E ASSENTAMENTOTUBO DE PVC RIGIDO,ROSQUEAVEL,PARA AGUA FRIA,COM DIAMETRO DE</v>
      </c>
      <c r="C15604" s="141" t="s">
        <v>34972</v>
      </c>
      <c r="D15604" s="141" t="s">
        <v>51357</v>
      </c>
      <c r="E15604" s="141" t="s">
        <v>51354</v>
      </c>
      <c r="I15604" s="141" t="s">
        <v>285</v>
      </c>
      <c r="J15604" s="649">
        <v>15.82</v>
      </c>
    </row>
    <row r="15605" spans="1:10" hidden="1">
      <c r="A15605" s="141" t="s">
        <v>51359</v>
      </c>
      <c r="B15605" s="141" t="str">
        <f t="shared" si="243"/>
        <v>TUBO DE PVC RIGIDO,ROSQUEAVEL,PARA AGUA FRIA,COM DIAMETRO DE 1",EXCLUSIVE EMENDAS,CONEXOES,ABERTURA E FECHAMENTO DE RASGTUBO DE PVC RIGIDO,ROSQUEAVEL,PARA AGUA FRIA,COM DIAMETRO DEO.FORNECIMENTO E ASSENTAMENTOTUBO DE PVC RIGIDO,ROSQUEAVEL,PARA AGUA FRIA,COM DIAMETRO DE</v>
      </c>
      <c r="C15605" s="141" t="s">
        <v>34972</v>
      </c>
      <c r="D15605" s="141" t="s">
        <v>51360</v>
      </c>
      <c r="E15605" s="141" t="s">
        <v>51361</v>
      </c>
      <c r="I15605" s="141" t="s">
        <v>285</v>
      </c>
      <c r="J15605" s="649">
        <v>28</v>
      </c>
    </row>
    <row r="15606" spans="1:10" hidden="1">
      <c r="A15606" s="141" t="s">
        <v>51362</v>
      </c>
      <c r="B15606" s="141" t="str">
        <f t="shared" si="243"/>
        <v>TUBO DE PVC RIGIDO,ROSQUEAVEL,PARA AGUA FRIA,COM DIAMETRO DE 1",EXCLUSIVE EMENDAS,CONEXOES,ABERTURA E FECHAMENTO DE RASGTUBO DE PVC RIGIDO,ROSQUEAVEL,PARA AGUA FRIA,COM DIAMETRO DEO.FORNECIMENTO E ASSENTAMENTOTUBO DE PVC RIGIDO,ROSQUEAVEL,PARA AGUA FRIA,COM DIAMETRO DE</v>
      </c>
      <c r="C15606" s="141" t="s">
        <v>34972</v>
      </c>
      <c r="D15606" s="141" t="s">
        <v>51360</v>
      </c>
      <c r="E15606" s="141" t="s">
        <v>51361</v>
      </c>
      <c r="I15606" s="141" t="s">
        <v>285</v>
      </c>
      <c r="J15606" s="649">
        <v>27.11</v>
      </c>
    </row>
    <row r="15607" spans="1:10" hidden="1">
      <c r="A15607" s="141" t="s">
        <v>51363</v>
      </c>
      <c r="B15607" s="141" t="str">
        <f t="shared" si="243"/>
        <v>TUBO DE PVC RIGIDO,ROSQUEAVEL,PARA AGUA FRIA,COM DIAMETRO DE 1.1/2",EXCLUSIVE EMENDAS,CONEXOES,ABERTURA E FECHAMENTO DETUBO DE PVC RIGIDO,ROSQUEAVEL,PARA AGUA FRIA,COM DIAMETRO DERASGO.FORNECIMENTO E ASSENTAMENTOTUBO DE PVC RIGIDO,ROSQUEAVEL,PARA AGUA FRIA,COM DIAMETRO DE</v>
      </c>
      <c r="C15607" s="141" t="s">
        <v>34972</v>
      </c>
      <c r="D15607" s="141" t="s">
        <v>51364</v>
      </c>
      <c r="E15607" s="141" t="s">
        <v>51365</v>
      </c>
      <c r="I15607" s="141" t="s">
        <v>285</v>
      </c>
      <c r="J15607" s="649">
        <v>42.88</v>
      </c>
    </row>
    <row r="15608" spans="1:10" hidden="1">
      <c r="A15608" s="141" t="s">
        <v>51366</v>
      </c>
      <c r="B15608" s="141" t="str">
        <f t="shared" si="243"/>
        <v>TUBO DE PVC RIGIDO,ROSQUEAVEL,PARA AGUA FRIA,COM DIAMETRO DE 1.1/2",EXCLUSIVE EMENDAS,CONEXOES,ABERTURA E FECHAMENTO DETUBO DE PVC RIGIDO,ROSQUEAVEL,PARA AGUA FRIA,COM DIAMETRO DERASGO.FORNECIMENTO E ASSENTAMENTOTUBO DE PVC RIGIDO,ROSQUEAVEL,PARA AGUA FRIA,COM DIAMETRO DE</v>
      </c>
      <c r="C15608" s="141" t="s">
        <v>34972</v>
      </c>
      <c r="D15608" s="141" t="s">
        <v>51364</v>
      </c>
      <c r="E15608" s="141" t="s">
        <v>51365</v>
      </c>
      <c r="I15608" s="141" t="s">
        <v>285</v>
      </c>
      <c r="J15608" s="649">
        <v>41.74</v>
      </c>
    </row>
    <row r="15609" spans="1:10" hidden="1">
      <c r="A15609" s="141" t="s">
        <v>51367</v>
      </c>
      <c r="B15609" s="141" t="str">
        <f t="shared" si="243"/>
        <v>TUBO DE PVC RIGIDO,ROSQUEAVEL,PARA AGUA FRIA,COM DIAMETRO DE 2",EXCLUSIVE EMENDAS,CONEXOES,ABERTURA E FECHAMENTO DE RASGTUBO DE PVC RIGIDO,ROSQUEAVEL,PARA AGUA FRIA,COM DIAMETRO DEO.FORNECIMENTO E ASSENTAMENTOTUBO DE PVC RIGIDO,ROSQUEAVEL,PARA AGUA FRIA,COM DIAMETRO DE</v>
      </c>
      <c r="C15609" s="141" t="s">
        <v>34972</v>
      </c>
      <c r="D15609" s="141" t="s">
        <v>51368</v>
      </c>
      <c r="E15609" s="141" t="s">
        <v>51361</v>
      </c>
      <c r="I15609" s="141" t="s">
        <v>285</v>
      </c>
      <c r="J15609" s="649">
        <v>59.52</v>
      </c>
    </row>
    <row r="15610" spans="1:10" hidden="1">
      <c r="A15610" s="141" t="s">
        <v>51369</v>
      </c>
      <c r="B15610" s="141" t="str">
        <f t="shared" si="243"/>
        <v>TUBO DE PVC RIGIDO,ROSQUEAVEL,PARA AGUA FRIA,COM DIAMETRO DE 2",EXCLUSIVE EMENDAS,CONEXOES,ABERTURA E FECHAMENTO DE RASGTUBO DE PVC RIGIDO,ROSQUEAVEL,PARA AGUA FRIA,COM DIAMETRO DEO.FORNECIMENTO E ASSENTAMENTOTUBO DE PVC RIGIDO,ROSQUEAVEL,PARA AGUA FRIA,COM DIAMETRO DE</v>
      </c>
      <c r="C15610" s="141" t="s">
        <v>34972</v>
      </c>
      <c r="D15610" s="141" t="s">
        <v>51368</v>
      </c>
      <c r="E15610" s="141" t="s">
        <v>51361</v>
      </c>
      <c r="I15610" s="141" t="s">
        <v>285</v>
      </c>
      <c r="J15610" s="649">
        <v>58.13</v>
      </c>
    </row>
    <row r="15611" spans="1:10" hidden="1">
      <c r="A15611" s="141" t="s">
        <v>51370</v>
      </c>
      <c r="B15611" s="141" t="str">
        <f t="shared" si="243"/>
        <v>TUBO DE PVC RIGIDO,ROSQUEAVEL,PARA AGUA FRIA,COM DIAMETRO DE 2.1/2",EXCLUSIVE EMENDAS,CONEXOES,ABERTURA E FECHAMENTO DETUBO DE PVC RIGIDO,ROSQUEAVEL,PARA AGUA FRIA,COM DIAMETRO DERASGO.FORNECIMENTO E ASSENTAMENTOTUBO DE PVC RIGIDO,ROSQUEAVEL,PARA AGUA FRIA,COM DIAMETRO DE</v>
      </c>
      <c r="C15611" s="141" t="s">
        <v>34972</v>
      </c>
      <c r="D15611" s="141" t="s">
        <v>51371</v>
      </c>
      <c r="E15611" s="141" t="s">
        <v>51365</v>
      </c>
      <c r="I15611" s="141" t="s">
        <v>285</v>
      </c>
      <c r="J15611" s="649">
        <v>77</v>
      </c>
    </row>
    <row r="15612" spans="1:10" hidden="1">
      <c r="A15612" s="141" t="s">
        <v>51372</v>
      </c>
      <c r="B15612" s="141" t="str">
        <f t="shared" si="243"/>
        <v>TUBO DE PVC RIGIDO,ROSQUEAVEL,PARA AGUA FRIA,COM DIAMETRO DE 2.1/2",EXCLUSIVE EMENDAS,CONEXOES,ABERTURA E FECHAMENTO DETUBO DE PVC RIGIDO,ROSQUEAVEL,PARA AGUA FRIA,COM DIAMETRO DERASGO.FORNECIMENTO E ASSENTAMENTOTUBO DE PVC RIGIDO,ROSQUEAVEL,PARA AGUA FRIA,COM DIAMETRO DE</v>
      </c>
      <c r="C15612" s="141" t="s">
        <v>34972</v>
      </c>
      <c r="D15612" s="141" t="s">
        <v>51371</v>
      </c>
      <c r="E15612" s="141" t="s">
        <v>51365</v>
      </c>
      <c r="I15612" s="141" t="s">
        <v>285</v>
      </c>
      <c r="J15612" s="649">
        <v>75.349999999999994</v>
      </c>
    </row>
    <row r="15613" spans="1:10" hidden="1">
      <c r="A15613" s="141" t="s">
        <v>51373</v>
      </c>
      <c r="B15613" s="141" t="str">
        <f t="shared" si="243"/>
        <v>TUBO DE PVC RIGIDO,ROSQUEAVEL,PARA AGUA FRIA,COM DIAMETRO DE 3",EXCLUSIVE EMENDAS,CONEXOES,ABERTURA E FECHAMENTO DE RASGTUBO DE PVC RIGIDO,ROSQUEAVEL,PARA AGUA FRIA,COM DIAMETRO DEO.FORNECIMENTO E ASSENTAMENTOTUBO DE PVC RIGIDO,ROSQUEAVEL,PARA AGUA FRIA,COM DIAMETRO DE</v>
      </c>
      <c r="C15613" s="141" t="s">
        <v>34972</v>
      </c>
      <c r="D15613" s="141" t="s">
        <v>51374</v>
      </c>
      <c r="E15613" s="141" t="s">
        <v>51361</v>
      </c>
      <c r="I15613" s="141" t="s">
        <v>285</v>
      </c>
      <c r="J15613" s="649">
        <v>95.93</v>
      </c>
    </row>
    <row r="15614" spans="1:10" hidden="1">
      <c r="A15614" s="141" t="s">
        <v>51375</v>
      </c>
      <c r="B15614" s="141" t="str">
        <f t="shared" si="243"/>
        <v>TUBO DE PVC RIGIDO,ROSQUEAVEL,PARA AGUA FRIA,COM DIAMETRO DE 3",EXCLUSIVE EMENDAS,CONEXOES,ABERTURA E FECHAMENTO DE RASGTUBO DE PVC RIGIDO,ROSQUEAVEL,PARA AGUA FRIA,COM DIAMETRO DEO.FORNECIMENTO E ASSENTAMENTOTUBO DE PVC RIGIDO,ROSQUEAVEL,PARA AGUA FRIA,COM DIAMETRO DE</v>
      </c>
      <c r="C15614" s="141" t="s">
        <v>34972</v>
      </c>
      <c r="D15614" s="141" t="s">
        <v>51374</v>
      </c>
      <c r="E15614" s="141" t="s">
        <v>51361</v>
      </c>
      <c r="I15614" s="141" t="s">
        <v>285</v>
      </c>
      <c r="J15614" s="649">
        <v>94.03</v>
      </c>
    </row>
    <row r="15615" spans="1:10" hidden="1">
      <c r="A15615" s="141" t="s">
        <v>51376</v>
      </c>
      <c r="B15615" s="141" t="str">
        <f t="shared" si="243"/>
        <v>TUBO DE PVC RIGIDO,ROSQUEAVEL,PARA AGUA FRIA,COM DIAMETRO DE 4",EXCLUSIVE EMENDAS,CONEXOES,ABERTURA E FECHAMENTO DE RASGTUBO DE PVC RIGIDO,ROSQUEAVEL,PARA AGUA FRIA,COM DIAMETRO DEO.FORNECIMENTO E ASSENTAMENTOTUBO DE PVC RIGIDO,ROSQUEAVEL,PARA AGUA FRIA,COM DIAMETRO DE</v>
      </c>
      <c r="C15615" s="141" t="s">
        <v>34972</v>
      </c>
      <c r="D15615" s="141" t="s">
        <v>51377</v>
      </c>
      <c r="E15615" s="141" t="s">
        <v>51361</v>
      </c>
      <c r="I15615" s="141" t="s">
        <v>285</v>
      </c>
      <c r="J15615" s="649">
        <v>120.74</v>
      </c>
    </row>
    <row r="15616" spans="1:10" hidden="1">
      <c r="A15616" s="141" t="s">
        <v>51378</v>
      </c>
      <c r="B15616" s="141" t="str">
        <f t="shared" si="243"/>
        <v>TUBO DE PVC RIGIDO,ROSQUEAVEL,PARA AGUA FRIA,COM DIAMETRO DE 4",EXCLUSIVE EMENDAS,CONEXOES,ABERTURA E FECHAMENTO DE RASGTUBO DE PVC RIGIDO,ROSQUEAVEL,PARA AGUA FRIA,COM DIAMETRO DEO.FORNECIMENTO E ASSENTAMENTOTUBO DE PVC RIGIDO,ROSQUEAVEL,PARA AGUA FRIA,COM DIAMETRO DE</v>
      </c>
      <c r="C15616" s="141" t="s">
        <v>34972</v>
      </c>
      <c r="D15616" s="141" t="s">
        <v>51377</v>
      </c>
      <c r="E15616" s="141" t="s">
        <v>51361</v>
      </c>
      <c r="I15616" s="141" t="s">
        <v>285</v>
      </c>
      <c r="J15616" s="649">
        <v>118.52</v>
      </c>
    </row>
    <row r="15617" spans="1:10" hidden="1">
      <c r="A15617" s="141" t="s">
        <v>51379</v>
      </c>
      <c r="B15617" s="141" t="str">
        <f t="shared" si="243"/>
        <v>TUBO DE PVC RIGIDO,ROSQUEAVEL,PARA AGUA FRIA,COM DIAMETRO DE 1/2",INCLUSIVE CONEXOES E EMENDAS,EXCLUSIVE ABERTURA E FECHTUBO DE PVC RIGIDO,ROSQUEAVEL,PARA AGUA FRIA,COM DIAMETRO DEAMENTO DE RASGO.FORNECIMENTO E ASSENTAMENTOTUBO DE PVC RIGIDO,ROSQUEAVEL,PARA AGUA FRIA,COM DIAMETRO DE</v>
      </c>
      <c r="C15617" s="141" t="s">
        <v>34972</v>
      </c>
      <c r="D15617" s="141" t="s">
        <v>51380</v>
      </c>
      <c r="E15617" s="141" t="s">
        <v>51381</v>
      </c>
      <c r="I15617" s="141" t="s">
        <v>285</v>
      </c>
      <c r="J15617" s="649">
        <v>13.77</v>
      </c>
    </row>
    <row r="15618" spans="1:10" hidden="1">
      <c r="A15618" s="141" t="s">
        <v>51382</v>
      </c>
      <c r="B15618" s="141" t="str">
        <f t="shared" si="243"/>
        <v>TUBO DE PVC RIGIDO,ROSQUEAVEL,PARA AGUA FRIA,COM DIAMETRO DE 1/2",INCLUSIVE CONEXOES E EMENDAS,EXCLUSIVE ABERTURA E FECHTUBO DE PVC RIGIDO,ROSQUEAVEL,PARA AGUA FRIA,COM DIAMETRO DEAMENTO DE RASGO.FORNECIMENTO E ASSENTAMENTOTUBO DE PVC RIGIDO,ROSQUEAVEL,PARA AGUA FRIA,COM DIAMETRO DE</v>
      </c>
      <c r="C15618" s="141" t="s">
        <v>34972</v>
      </c>
      <c r="D15618" s="141" t="s">
        <v>51380</v>
      </c>
      <c r="E15618" s="141" t="s">
        <v>51381</v>
      </c>
      <c r="I15618" s="141" t="s">
        <v>285</v>
      </c>
      <c r="J15618" s="649">
        <v>13.13</v>
      </c>
    </row>
    <row r="15619" spans="1:10" hidden="1">
      <c r="A15619" s="141" t="s">
        <v>51383</v>
      </c>
      <c r="B15619" s="141" t="str">
        <f t="shared" ref="B15619:B15682" si="244">C15619&amp;D15619&amp;C15619&amp;E15619&amp;F15619&amp;G15619&amp;H15619&amp;C15619</f>
        <v>TUBO DE PVC RIGIDO,ROSQUEAVEL,PARA AGUA FRIA,COM DIAMETRO DE 3/4",INCLUSIVE CONEXOES E EMENDAS,EXCLUSIVE ABERTURA E FECHTUBO DE PVC RIGIDO,ROSQUEAVEL,PARA AGUA FRIA,COM DIAMETRO DEAMENTO DE RASGO.FORNECIMENTO E ASSENTAMENTOTUBO DE PVC RIGIDO,ROSQUEAVEL,PARA AGUA FRIA,COM DIAMETRO DE</v>
      </c>
      <c r="C15619" s="141" t="s">
        <v>34972</v>
      </c>
      <c r="D15619" s="141" t="s">
        <v>51384</v>
      </c>
      <c r="E15619" s="141" t="s">
        <v>51381</v>
      </c>
      <c r="I15619" s="141" t="s">
        <v>285</v>
      </c>
      <c r="J15619" s="649">
        <v>17.670000000000002</v>
      </c>
    </row>
    <row r="15620" spans="1:10" hidden="1">
      <c r="A15620" s="141" t="s">
        <v>51385</v>
      </c>
      <c r="B15620" s="141" t="str">
        <f t="shared" si="244"/>
        <v>TUBO DE PVC RIGIDO,ROSQUEAVEL,PARA AGUA FRIA,COM DIAMETRO DE 3/4",INCLUSIVE CONEXOES E EMENDAS,EXCLUSIVE ABERTURA E FECHTUBO DE PVC RIGIDO,ROSQUEAVEL,PARA AGUA FRIA,COM DIAMETRO DEAMENTO DE RASGO.FORNECIMENTO E ASSENTAMENTOTUBO DE PVC RIGIDO,ROSQUEAVEL,PARA AGUA FRIA,COM DIAMETRO DE</v>
      </c>
      <c r="C15620" s="141" t="s">
        <v>34972</v>
      </c>
      <c r="D15620" s="141" t="s">
        <v>51384</v>
      </c>
      <c r="E15620" s="141" t="s">
        <v>51381</v>
      </c>
      <c r="I15620" s="141" t="s">
        <v>285</v>
      </c>
      <c r="J15620" s="649">
        <v>16.91</v>
      </c>
    </row>
    <row r="15621" spans="1:10" hidden="1">
      <c r="A15621" s="141" t="s">
        <v>51386</v>
      </c>
      <c r="B15621" s="141" t="str">
        <f t="shared" si="244"/>
        <v>TUBO DE PVC RIGIDO,ROSQUEAVEL,PARA AGUA FRIA,COM DIAMETRO DE 1",INCLUSIVE CONEXOES E EMENDAS,EXCLUSIVE ABERTURA E FECHAMTUBO DE PVC RIGIDO,ROSQUEAVEL,PARA AGUA FRIA,COM DIAMETRO DEENTO DE RASGO.FORNECIMENTO E ASSENTAMENTOTUBO DE PVC RIGIDO,ROSQUEAVEL,PARA AGUA FRIA,COM DIAMETRO DE</v>
      </c>
      <c r="C15621" s="141" t="s">
        <v>34972</v>
      </c>
      <c r="D15621" s="141" t="s">
        <v>51387</v>
      </c>
      <c r="E15621" s="141" t="s">
        <v>51388</v>
      </c>
      <c r="I15621" s="141" t="s">
        <v>285</v>
      </c>
      <c r="J15621" s="649">
        <v>30.14</v>
      </c>
    </row>
    <row r="15622" spans="1:10" hidden="1">
      <c r="A15622" s="141" t="s">
        <v>51389</v>
      </c>
      <c r="B15622" s="141" t="str">
        <f t="shared" si="244"/>
        <v>TUBO DE PVC RIGIDO,ROSQUEAVEL,PARA AGUA FRIA,COM DIAMETRO DE 1",INCLUSIVE CONEXOES E EMENDAS,EXCLUSIVE ABERTURA E FECHAMTUBO DE PVC RIGIDO,ROSQUEAVEL,PARA AGUA FRIA,COM DIAMETRO DEENTO DE RASGO.FORNECIMENTO E ASSENTAMENTOTUBO DE PVC RIGIDO,ROSQUEAVEL,PARA AGUA FRIA,COM DIAMETRO DE</v>
      </c>
      <c r="C15622" s="141" t="s">
        <v>34972</v>
      </c>
      <c r="D15622" s="141" t="s">
        <v>51387</v>
      </c>
      <c r="E15622" s="141" t="s">
        <v>51388</v>
      </c>
      <c r="I15622" s="141" t="s">
        <v>285</v>
      </c>
      <c r="J15622" s="649">
        <v>29.25</v>
      </c>
    </row>
    <row r="15623" spans="1:10" hidden="1">
      <c r="A15623" s="141" t="s">
        <v>51390</v>
      </c>
      <c r="B15623" s="141" t="str">
        <f t="shared" si="244"/>
        <v>TUBO DE PVC RIGIDO,ROSQUEAVEL,PARA AGUA FRIA,COM DIAMETRO DE 1.1/4",INCLUSIVE CONEXOES E EMENDAS,EXCLUSIVE ABERTURA E FETUBO DE PVC RIGIDO,ROSQUEAVEL,PARA AGUA FRIA,COM DIAMETRO DECHAMENTO DE RASGO.FORNECIMENTO E ASSENTAMENTOTUBO DE PVC RIGIDO,ROSQUEAVEL,PARA AGUA FRIA,COM DIAMETRO DE</v>
      </c>
      <c r="C15623" s="141" t="s">
        <v>34972</v>
      </c>
      <c r="D15623" s="141" t="s">
        <v>51391</v>
      </c>
      <c r="E15623" s="141" t="s">
        <v>51392</v>
      </c>
      <c r="I15623" s="141" t="s">
        <v>285</v>
      </c>
      <c r="J15623" s="649">
        <v>38.659999999999997</v>
      </c>
    </row>
    <row r="15624" spans="1:10" hidden="1">
      <c r="A15624" s="141" t="s">
        <v>51393</v>
      </c>
      <c r="B15624" s="141" t="str">
        <f t="shared" si="244"/>
        <v>TUBO DE PVC RIGIDO,ROSQUEAVEL,PARA AGUA FRIA,COM DIAMETRO DE 1.1/4",INCLUSIVE CONEXOES E EMENDAS,EXCLUSIVE ABERTURA E FETUBO DE PVC RIGIDO,ROSQUEAVEL,PARA AGUA FRIA,COM DIAMETRO DECHAMENTO DE RASGO.FORNECIMENTO E ASSENTAMENTOTUBO DE PVC RIGIDO,ROSQUEAVEL,PARA AGUA FRIA,COM DIAMETRO DE</v>
      </c>
      <c r="C15624" s="141" t="s">
        <v>34972</v>
      </c>
      <c r="D15624" s="141" t="s">
        <v>51391</v>
      </c>
      <c r="E15624" s="141" t="s">
        <v>51392</v>
      </c>
      <c r="I15624" s="141" t="s">
        <v>285</v>
      </c>
      <c r="J15624" s="649">
        <v>37.65</v>
      </c>
    </row>
    <row r="15625" spans="1:10" hidden="1">
      <c r="A15625" s="141" t="s">
        <v>51394</v>
      </c>
      <c r="B15625" s="141" t="str">
        <f t="shared" si="244"/>
        <v>TUBO DE PVC RIGIDO,ROSQUEAVEL,PARA AGUA FRIA,COM DIAMETRO DE 1.1/2",INCLUSIVE CONEXOES E EMENDAS,EXCLUSIVE ABERTURA E FETUBO DE PVC RIGIDO,ROSQUEAVEL,PARA AGUA FRIA,COM DIAMETRO DECHAMENTO DE RASGO.FORNECIMENTO E ASSENTAMENTOTUBO DE PVC RIGIDO,ROSQUEAVEL,PARA AGUA FRIA,COM DIAMETRO DE</v>
      </c>
      <c r="C15625" s="141" t="s">
        <v>34972</v>
      </c>
      <c r="D15625" s="141" t="s">
        <v>51395</v>
      </c>
      <c r="E15625" s="141" t="s">
        <v>51392</v>
      </c>
      <c r="I15625" s="141" t="s">
        <v>285</v>
      </c>
      <c r="J15625" s="649">
        <v>46.31</v>
      </c>
    </row>
    <row r="15626" spans="1:10" hidden="1">
      <c r="A15626" s="141" t="s">
        <v>51396</v>
      </c>
      <c r="B15626" s="141" t="str">
        <f t="shared" si="244"/>
        <v>TUBO DE PVC RIGIDO,ROSQUEAVEL,PARA AGUA FRIA,COM DIAMETRO DE 1.1/2",INCLUSIVE CONEXOES E EMENDAS,EXCLUSIVE ABERTURA E FETUBO DE PVC RIGIDO,ROSQUEAVEL,PARA AGUA FRIA,COM DIAMETRO DECHAMENTO DE RASGO.FORNECIMENTO E ASSENTAMENTOTUBO DE PVC RIGIDO,ROSQUEAVEL,PARA AGUA FRIA,COM DIAMETRO DE</v>
      </c>
      <c r="C15626" s="141" t="s">
        <v>34972</v>
      </c>
      <c r="D15626" s="141" t="s">
        <v>51395</v>
      </c>
      <c r="E15626" s="141" t="s">
        <v>51392</v>
      </c>
      <c r="I15626" s="141" t="s">
        <v>285</v>
      </c>
      <c r="J15626" s="649">
        <v>45.17</v>
      </c>
    </row>
    <row r="15627" spans="1:10" hidden="1">
      <c r="A15627" s="141" t="s">
        <v>51397</v>
      </c>
      <c r="B15627" s="141" t="str">
        <f t="shared" si="244"/>
        <v>TUBO DE PVC RIGIDO,ROSQUEAVEL,PARA AGUA FRIA,COM DIAMETRO DE 2",INCLUSIVE CONEXOES E EMENDAS,EXCLUSIVE ABERTURA E FECHAMTUBO DE PVC RIGIDO,ROSQUEAVEL,PARA AGUA FRIA,COM DIAMETRO DEENTO DE RASGO.FORNECIMENTO E ASSENTAMENTOTUBO DE PVC RIGIDO,ROSQUEAVEL,PARA AGUA FRIA,COM DIAMETRO DE</v>
      </c>
      <c r="C15627" s="141" t="s">
        <v>34972</v>
      </c>
      <c r="D15627" s="141" t="s">
        <v>51398</v>
      </c>
      <c r="E15627" s="141" t="s">
        <v>51388</v>
      </c>
      <c r="I15627" s="141" t="s">
        <v>285</v>
      </c>
      <c r="J15627" s="649">
        <v>64.430000000000007</v>
      </c>
    </row>
    <row r="15628" spans="1:10" hidden="1">
      <c r="A15628" s="141" t="s">
        <v>51399</v>
      </c>
      <c r="B15628" s="141" t="str">
        <f t="shared" si="244"/>
        <v>TUBO DE PVC RIGIDO,ROSQUEAVEL,PARA AGUA FRIA,COM DIAMETRO DE 2",INCLUSIVE CONEXOES E EMENDAS,EXCLUSIVE ABERTURA E FECHAMTUBO DE PVC RIGIDO,ROSQUEAVEL,PARA AGUA FRIA,COM DIAMETRO DEENTO DE RASGO.FORNECIMENTO E ASSENTAMENTOTUBO DE PVC RIGIDO,ROSQUEAVEL,PARA AGUA FRIA,COM DIAMETRO DE</v>
      </c>
      <c r="C15628" s="141" t="s">
        <v>34972</v>
      </c>
      <c r="D15628" s="141" t="s">
        <v>51398</v>
      </c>
      <c r="E15628" s="141" t="s">
        <v>51388</v>
      </c>
      <c r="I15628" s="141" t="s">
        <v>285</v>
      </c>
      <c r="J15628" s="649">
        <v>63.03</v>
      </c>
    </row>
    <row r="15629" spans="1:10" hidden="1">
      <c r="A15629" s="141" t="s">
        <v>51400</v>
      </c>
      <c r="B15629" s="141" t="str">
        <f t="shared" si="244"/>
        <v>TUBO DE PVC RIGIDO,ROSQUEAVEL,PARA AGUA FRIA,COM DIAMETRO DE 2.1/2",INCLUSIVE CONEXOES E EMENDAS,EXCLUSIVE ABERTURA E FETUBO DE PVC RIGIDO,ROSQUEAVEL,PARA AGUA FRIA,COM DIAMETRO DECHAMENTO DE RASGO.FORNECIMENTO E ASSENTAMENTOTUBO DE PVC RIGIDO,ROSQUEAVEL,PARA AGUA FRIA,COM DIAMETRO DE</v>
      </c>
      <c r="C15629" s="141" t="s">
        <v>34972</v>
      </c>
      <c r="D15629" s="141" t="s">
        <v>51401</v>
      </c>
      <c r="E15629" s="141" t="s">
        <v>51392</v>
      </c>
      <c r="I15629" s="141" t="s">
        <v>285</v>
      </c>
      <c r="J15629" s="649">
        <v>83.47</v>
      </c>
    </row>
    <row r="15630" spans="1:10" hidden="1">
      <c r="A15630" s="141" t="s">
        <v>51402</v>
      </c>
      <c r="B15630" s="141" t="str">
        <f t="shared" si="244"/>
        <v>TUBO DE PVC RIGIDO,ROSQUEAVEL,PARA AGUA FRIA,COM DIAMETRO DE 2.1/2",INCLUSIVE CONEXOES E EMENDAS,EXCLUSIVE ABERTURA E FETUBO DE PVC RIGIDO,ROSQUEAVEL,PARA AGUA FRIA,COM DIAMETRO DECHAMENTO DE RASGO.FORNECIMENTO E ASSENTAMENTOTUBO DE PVC RIGIDO,ROSQUEAVEL,PARA AGUA FRIA,COM DIAMETRO DE</v>
      </c>
      <c r="C15630" s="141" t="s">
        <v>34972</v>
      </c>
      <c r="D15630" s="141" t="s">
        <v>51401</v>
      </c>
      <c r="E15630" s="141" t="s">
        <v>51392</v>
      </c>
      <c r="I15630" s="141" t="s">
        <v>285</v>
      </c>
      <c r="J15630" s="649">
        <v>81.819999999999993</v>
      </c>
    </row>
    <row r="15631" spans="1:10" hidden="1">
      <c r="A15631" s="141" t="s">
        <v>51403</v>
      </c>
      <c r="B15631" s="141" t="str">
        <f t="shared" si="244"/>
        <v>TUBO DE PVC RIGIDO,ROSQUEAVEL,PARA AGUA FRIA,COM DIAMETRO DE 3",INCLUSIVE CONEXOES E EMENDAS,EXCLUSIVE ABERTURA E FECHAMTUBO DE PVC RIGIDO,ROSQUEAVEL,PARA AGUA FRIA,COM DIAMETRO DEENTO DE RASGO.FORNECIMENTO E ASSENTAMENTOTUBO DE PVC RIGIDO,ROSQUEAVEL,PARA AGUA FRIA,COM DIAMETRO DE</v>
      </c>
      <c r="C15631" s="141" t="s">
        <v>34972</v>
      </c>
      <c r="D15631" s="141" t="s">
        <v>51404</v>
      </c>
      <c r="E15631" s="141" t="s">
        <v>51388</v>
      </c>
      <c r="I15631" s="141" t="s">
        <v>285</v>
      </c>
      <c r="J15631" s="649">
        <v>104.1</v>
      </c>
    </row>
    <row r="15632" spans="1:10" hidden="1">
      <c r="A15632" s="141" t="s">
        <v>51405</v>
      </c>
      <c r="B15632" s="141" t="str">
        <f t="shared" si="244"/>
        <v>TUBO DE PVC RIGIDO,ROSQUEAVEL,PARA AGUA FRIA,COM DIAMETRO DE 3",INCLUSIVE CONEXOES E EMENDAS,EXCLUSIVE ABERTURA E FECHAMTUBO DE PVC RIGIDO,ROSQUEAVEL,PARA AGUA FRIA,COM DIAMETRO DEENTO DE RASGO.FORNECIMENTO E ASSENTAMENTOTUBO DE PVC RIGIDO,ROSQUEAVEL,PARA AGUA FRIA,COM DIAMETRO DE</v>
      </c>
      <c r="C15632" s="141" t="s">
        <v>34972</v>
      </c>
      <c r="D15632" s="141" t="s">
        <v>51404</v>
      </c>
      <c r="E15632" s="141" t="s">
        <v>51388</v>
      </c>
      <c r="I15632" s="141" t="s">
        <v>285</v>
      </c>
      <c r="J15632" s="649">
        <v>102.2</v>
      </c>
    </row>
    <row r="15633" spans="1:10" hidden="1">
      <c r="A15633" s="141" t="s">
        <v>51406</v>
      </c>
      <c r="B15633" s="141" t="str">
        <f t="shared" si="244"/>
        <v>TUBO DE PVC RIGIDO,ROSQUEAVEL,PARA AGUA FRIA,COM DIAMETRO DE 4",INCLUSIVE CONEXOES E EMENDAS,EXCLUSIVE ABERTURA E FECHAMTUBO DE PVC RIGIDO,ROSQUEAVEL,PARA AGUA FRIA,COM DIAMETRO DEENTO DE RASGO.FORNECIMENTO E ASSENTAMENTOTUBO DE PVC RIGIDO,ROSQUEAVEL,PARA AGUA FRIA,COM DIAMETRO DE</v>
      </c>
      <c r="C15633" s="141" t="s">
        <v>34972</v>
      </c>
      <c r="D15633" s="141" t="s">
        <v>51407</v>
      </c>
      <c r="E15633" s="141" t="s">
        <v>51388</v>
      </c>
      <c r="I15633" s="141" t="s">
        <v>285</v>
      </c>
      <c r="J15633" s="649">
        <v>131.15</v>
      </c>
    </row>
    <row r="15634" spans="1:10" hidden="1">
      <c r="A15634" s="141" t="s">
        <v>51408</v>
      </c>
      <c r="B15634" s="141" t="str">
        <f t="shared" si="244"/>
        <v>TUBO DE PVC RIGIDO,ROSQUEAVEL,PARA AGUA FRIA,COM DIAMETRO DE 4",INCLUSIVE CONEXOES E EMENDAS,EXCLUSIVE ABERTURA E FECHAMTUBO DE PVC RIGIDO,ROSQUEAVEL,PARA AGUA FRIA,COM DIAMETRO DEENTO DE RASGO.FORNECIMENTO E ASSENTAMENTOTUBO DE PVC RIGIDO,ROSQUEAVEL,PARA AGUA FRIA,COM DIAMETRO DE</v>
      </c>
      <c r="C15634" s="141" t="s">
        <v>34972</v>
      </c>
      <c r="D15634" s="141" t="s">
        <v>51407</v>
      </c>
      <c r="E15634" s="141" t="s">
        <v>51388</v>
      </c>
      <c r="I15634" s="141" t="s">
        <v>285</v>
      </c>
      <c r="J15634" s="649">
        <v>128.93</v>
      </c>
    </row>
    <row r="15635" spans="1:10" hidden="1">
      <c r="A15635" s="141" t="s">
        <v>51409</v>
      </c>
      <c r="B15635" s="141" t="str">
        <f t="shared" si="244"/>
        <v>TUBO DE PVC RIGIDO DE 20MM,SOLDAVEL,EXCLUSIVE CONEXOES,EMENDAS,ABERTURA E FECHAMENTO DE RASGO.FORNECIMENTO E ASSENTAMENTTUBO DE PVC RIGIDO DE 20MM,SOLDAVEL,EXCLUSIVE CONEXOES,EMENDOTUBO DE PVC RIGIDO DE 20MM,SOLDAVEL,EXCLUSIVE CONEXOES,EMEND</v>
      </c>
      <c r="C15635" s="141" t="s">
        <v>51410</v>
      </c>
      <c r="D15635" s="141" t="s">
        <v>51411</v>
      </c>
      <c r="E15635" s="141" t="s">
        <v>24365</v>
      </c>
      <c r="I15635" s="141" t="s">
        <v>285</v>
      </c>
      <c r="J15635" s="649">
        <v>10.32</v>
      </c>
    </row>
    <row r="15636" spans="1:10" hidden="1">
      <c r="A15636" s="141" t="s">
        <v>51412</v>
      </c>
      <c r="B15636" s="141" t="str">
        <f t="shared" si="244"/>
        <v>TUBO DE PVC RIGIDO DE 20MM,SOLDAVEL,EXCLUSIVE CONEXOES,EMENDAS,ABERTURA E FECHAMENTO DE RASGO.FORNECIMENTO E ASSENTAMENTTUBO DE PVC RIGIDO DE 20MM,SOLDAVEL,EXCLUSIVE CONEXOES,EMENDOTUBO DE PVC RIGIDO DE 20MM,SOLDAVEL,EXCLUSIVE CONEXOES,EMEND</v>
      </c>
      <c r="C15636" s="141" t="s">
        <v>51410</v>
      </c>
      <c r="D15636" s="141" t="s">
        <v>51411</v>
      </c>
      <c r="E15636" s="141" t="s">
        <v>24365</v>
      </c>
      <c r="I15636" s="141" t="s">
        <v>285</v>
      </c>
      <c r="J15636" s="649">
        <v>9.43</v>
      </c>
    </row>
    <row r="15637" spans="1:10" hidden="1">
      <c r="A15637" s="141" t="s">
        <v>51413</v>
      </c>
      <c r="B15637" s="141" t="str">
        <f t="shared" si="244"/>
        <v>TUBO DE PVC RIGIDO DE 25MM,SOLDAVEL,EXCLUSIVE CONEXOES,EMENDAS,ABERTURA E FECHAMENTO DE RASGO.FORNECIMENTO E ASSENTAMENTTUBO DE PVC RIGIDO DE 25MM,SOLDAVEL,EXCLUSIVE CONEXOES,EMENDOTUBO DE PVC RIGIDO DE 25MM,SOLDAVEL,EXCLUSIVE CONEXOES,EMEND</v>
      </c>
      <c r="C15637" s="141" t="s">
        <v>51414</v>
      </c>
      <c r="D15637" s="141" t="s">
        <v>51411</v>
      </c>
      <c r="E15637" s="141" t="s">
        <v>24365</v>
      </c>
      <c r="I15637" s="141" t="s">
        <v>285</v>
      </c>
      <c r="J15637" s="649">
        <v>11.15</v>
      </c>
    </row>
    <row r="15638" spans="1:10" hidden="1">
      <c r="A15638" s="141" t="s">
        <v>51415</v>
      </c>
      <c r="B15638" s="141" t="str">
        <f t="shared" si="244"/>
        <v>TUBO DE PVC RIGIDO DE 25MM,SOLDAVEL,EXCLUSIVE CONEXOES,EMENDAS,ABERTURA E FECHAMENTO DE RASGO.FORNECIMENTO E ASSENTAMENTTUBO DE PVC RIGIDO DE 25MM,SOLDAVEL,EXCLUSIVE CONEXOES,EMENDOTUBO DE PVC RIGIDO DE 25MM,SOLDAVEL,EXCLUSIVE CONEXOES,EMEND</v>
      </c>
      <c r="C15638" s="141" t="s">
        <v>51414</v>
      </c>
      <c r="D15638" s="141" t="s">
        <v>51411</v>
      </c>
      <c r="E15638" s="141" t="s">
        <v>24365</v>
      </c>
      <c r="I15638" s="141" t="s">
        <v>285</v>
      </c>
      <c r="J15638" s="649">
        <v>10.199999999999999</v>
      </c>
    </row>
    <row r="15639" spans="1:10" hidden="1">
      <c r="A15639" s="141" t="s">
        <v>51416</v>
      </c>
      <c r="B15639" s="141" t="str">
        <f t="shared" si="244"/>
        <v>TUBO DE PVC RIGIDO DE 32MM,SOLDAVEL,EXCLUSIVE CONEXOES,EMENDAS,ABERTURA E FECHAMENTO DE RASGO.FORNECIMENTO E ASSENTAMENTTUBO DE PVC RIGIDO DE 32MM,SOLDAVEL,EXCLUSIVE CONEXOES,EMENDOTUBO DE PVC RIGIDO DE 32MM,SOLDAVEL,EXCLUSIVE CONEXOES,EMEND</v>
      </c>
      <c r="C15639" s="141" t="s">
        <v>51417</v>
      </c>
      <c r="D15639" s="141" t="s">
        <v>51411</v>
      </c>
      <c r="E15639" s="141" t="s">
        <v>24365</v>
      </c>
      <c r="I15639" s="141" t="s">
        <v>285</v>
      </c>
      <c r="J15639" s="649">
        <v>16.14</v>
      </c>
    </row>
    <row r="15640" spans="1:10" hidden="1">
      <c r="A15640" s="141" t="s">
        <v>51418</v>
      </c>
      <c r="B15640" s="141" t="str">
        <f t="shared" si="244"/>
        <v>TUBO DE PVC RIGIDO DE 32MM,SOLDAVEL,EXCLUSIVE CONEXOES,EMENDAS,ABERTURA E FECHAMENTO DE RASGO.FORNECIMENTO E ASSENTAMENTTUBO DE PVC RIGIDO DE 32MM,SOLDAVEL,EXCLUSIVE CONEXOES,EMENDOTUBO DE PVC RIGIDO DE 32MM,SOLDAVEL,EXCLUSIVE CONEXOES,EMEND</v>
      </c>
      <c r="C15640" s="141" t="s">
        <v>51417</v>
      </c>
      <c r="D15640" s="141" t="s">
        <v>51411</v>
      </c>
      <c r="E15640" s="141" t="s">
        <v>24365</v>
      </c>
      <c r="I15640" s="141" t="s">
        <v>285</v>
      </c>
      <c r="J15640" s="649">
        <v>15.12</v>
      </c>
    </row>
    <row r="15641" spans="1:10" hidden="1">
      <c r="A15641" s="141" t="s">
        <v>51419</v>
      </c>
      <c r="B15641" s="141" t="str">
        <f t="shared" si="244"/>
        <v>TUBO DE PVC RIGIDO DE 40MM,SOLDAVEL,EXCLUSIVE CONEXOES,EMENDAS,ABERTURA E FECHAMENTO DE RASGO.FORNECIMENTO E ASSENTAMENTTUBO DE PVC RIGIDO DE 40MM,SOLDAVEL,EXCLUSIVE CONEXOES,EMENDOTUBO DE PVC RIGIDO DE 40MM,SOLDAVEL,EXCLUSIVE CONEXOES,EMEND</v>
      </c>
      <c r="C15641" s="141" t="s">
        <v>51420</v>
      </c>
      <c r="D15641" s="141" t="s">
        <v>51411</v>
      </c>
      <c r="E15641" s="141" t="s">
        <v>24365</v>
      </c>
      <c r="I15641" s="141" t="s">
        <v>285</v>
      </c>
      <c r="J15641" s="649">
        <v>21.33</v>
      </c>
    </row>
    <row r="15642" spans="1:10" hidden="1">
      <c r="A15642" s="141" t="s">
        <v>51421</v>
      </c>
      <c r="B15642" s="141" t="str">
        <f t="shared" si="244"/>
        <v>TUBO DE PVC RIGIDO DE 40MM,SOLDAVEL,EXCLUSIVE CONEXOES,EMENDAS,ABERTURA E FECHAMENTO DE RASGO.FORNECIMENTO E ASSENTAMENTTUBO DE PVC RIGIDO DE 40MM,SOLDAVEL,EXCLUSIVE CONEXOES,EMENDOTUBO DE PVC RIGIDO DE 40MM,SOLDAVEL,EXCLUSIVE CONEXOES,EMEND</v>
      </c>
      <c r="C15642" s="141" t="s">
        <v>51420</v>
      </c>
      <c r="D15642" s="141" t="s">
        <v>51411</v>
      </c>
      <c r="E15642" s="141" t="s">
        <v>24365</v>
      </c>
      <c r="I15642" s="141" t="s">
        <v>285</v>
      </c>
      <c r="J15642" s="649">
        <v>20.190000000000001</v>
      </c>
    </row>
    <row r="15643" spans="1:10" hidden="1">
      <c r="A15643" s="141" t="s">
        <v>51422</v>
      </c>
      <c r="B15643" s="141" t="str">
        <f t="shared" si="244"/>
        <v>TUBO DE PVC RIGIDO DE 50MM,SOLDAVEL,EXCLUSIVE CONEXOES,EMENDAS,ABERTURA E FECHAMENTO DE RASGO.FORNECIMENTO E ASSENTAMENTTUBO DE PVC RIGIDO DE 50MM,SOLDAVEL,EXCLUSIVE CONEXOES,EMENDOTUBO DE PVC RIGIDO DE 50MM,SOLDAVEL,EXCLUSIVE CONEXOES,EMEND</v>
      </c>
      <c r="C15643" s="141" t="s">
        <v>51423</v>
      </c>
      <c r="D15643" s="141" t="s">
        <v>51411</v>
      </c>
      <c r="E15643" s="141" t="s">
        <v>24365</v>
      </c>
      <c r="I15643" s="141" t="s">
        <v>285</v>
      </c>
      <c r="J15643" s="649">
        <v>24.01</v>
      </c>
    </row>
    <row r="15644" spans="1:10" hidden="1">
      <c r="A15644" s="141" t="s">
        <v>51424</v>
      </c>
      <c r="B15644" s="141" t="str">
        <f t="shared" si="244"/>
        <v>TUBO DE PVC RIGIDO DE 50MM,SOLDAVEL,EXCLUSIVE CONEXOES,EMENDAS,ABERTURA E FECHAMENTO DE RASGO.FORNECIMENTO E ASSENTAMENTTUBO DE PVC RIGIDO DE 50MM,SOLDAVEL,EXCLUSIVE CONEXOES,EMENDOTUBO DE PVC RIGIDO DE 50MM,SOLDAVEL,EXCLUSIVE CONEXOES,EMEND</v>
      </c>
      <c r="C15644" s="141" t="s">
        <v>51423</v>
      </c>
      <c r="D15644" s="141" t="s">
        <v>51411</v>
      </c>
      <c r="E15644" s="141" t="s">
        <v>24365</v>
      </c>
      <c r="I15644" s="141" t="s">
        <v>285</v>
      </c>
      <c r="J15644" s="649">
        <v>22.62</v>
      </c>
    </row>
    <row r="15645" spans="1:10" hidden="1">
      <c r="A15645" s="141" t="s">
        <v>51425</v>
      </c>
      <c r="B15645" s="141" t="str">
        <f t="shared" si="244"/>
        <v>TUBO DE PVC RIGIDO DE 60MM,SOLDAVEL,EXCLUSIVE CONEXOES,EMENDAS,ABERTURA E FECHAMENTO DE RASGO.FORNECIMENTO E ASSENTAMENTTUBO DE PVC RIGIDO DE 60MM,SOLDAVEL,EXCLUSIVE CONEXOES,EMENDOTUBO DE PVC RIGIDO DE 60MM,SOLDAVEL,EXCLUSIVE CONEXOES,EMEND</v>
      </c>
      <c r="C15645" s="141" t="s">
        <v>51426</v>
      </c>
      <c r="D15645" s="141" t="s">
        <v>51411</v>
      </c>
      <c r="E15645" s="141" t="s">
        <v>24365</v>
      </c>
      <c r="I15645" s="141" t="s">
        <v>285</v>
      </c>
      <c r="J15645" s="649">
        <v>36.549999999999997</v>
      </c>
    </row>
    <row r="15646" spans="1:10" hidden="1">
      <c r="A15646" s="141" t="s">
        <v>51427</v>
      </c>
      <c r="B15646" s="141" t="str">
        <f t="shared" si="244"/>
        <v>TUBO DE PVC RIGIDO DE 60MM,SOLDAVEL,EXCLUSIVE CONEXOES,EMENDAS,ABERTURA E FECHAMENTO DE RASGO.FORNECIMENTO E ASSENTAMENTTUBO DE PVC RIGIDO DE 60MM,SOLDAVEL,EXCLUSIVE CONEXOES,EMENDOTUBO DE PVC RIGIDO DE 60MM,SOLDAVEL,EXCLUSIVE CONEXOES,EMEND</v>
      </c>
      <c r="C15646" s="141" t="s">
        <v>51426</v>
      </c>
      <c r="D15646" s="141" t="s">
        <v>51411</v>
      </c>
      <c r="E15646" s="141" t="s">
        <v>24365</v>
      </c>
      <c r="I15646" s="141" t="s">
        <v>285</v>
      </c>
      <c r="J15646" s="649">
        <v>34.9</v>
      </c>
    </row>
    <row r="15647" spans="1:10" hidden="1">
      <c r="A15647" s="141" t="s">
        <v>51428</v>
      </c>
      <c r="B15647" s="141" t="str">
        <f t="shared" si="244"/>
        <v>TUBO DE PVC RIGIDO DE 75MM,SOLDAVEL,EXCLUSIVE CONEXOES,EMENDAS,ABERTURA E FECHAMENTO DE RASGO.FORNECIMENTO E ASSENTAMENTTUBO DE PVC RIGIDO DE 75MM,SOLDAVEL,EXCLUSIVE CONEXOES,EMENDOTUBO DE PVC RIGIDO DE 75MM,SOLDAVEL,EXCLUSIVE CONEXOES,EMEND</v>
      </c>
      <c r="C15647" s="141" t="s">
        <v>51429</v>
      </c>
      <c r="D15647" s="141" t="s">
        <v>51411</v>
      </c>
      <c r="E15647" s="141" t="s">
        <v>24365</v>
      </c>
      <c r="I15647" s="141" t="s">
        <v>285</v>
      </c>
      <c r="J15647" s="649">
        <v>60.19</v>
      </c>
    </row>
    <row r="15648" spans="1:10" hidden="1">
      <c r="A15648" s="141" t="s">
        <v>51430</v>
      </c>
      <c r="B15648" s="141" t="str">
        <f t="shared" si="244"/>
        <v>TUBO DE PVC RIGIDO DE 75MM,SOLDAVEL,EXCLUSIVE CONEXOES,EMENDAS,ABERTURA E FECHAMENTO DE RASGO.FORNECIMENTO E ASSENTAMENTTUBO DE PVC RIGIDO DE 75MM,SOLDAVEL,EXCLUSIVE CONEXOES,EMENDOTUBO DE PVC RIGIDO DE 75MM,SOLDAVEL,EXCLUSIVE CONEXOES,EMEND</v>
      </c>
      <c r="C15648" s="141" t="s">
        <v>51429</v>
      </c>
      <c r="D15648" s="141" t="s">
        <v>51411</v>
      </c>
      <c r="E15648" s="141" t="s">
        <v>24365</v>
      </c>
      <c r="I15648" s="141" t="s">
        <v>285</v>
      </c>
      <c r="J15648" s="649">
        <v>58.29</v>
      </c>
    </row>
    <row r="15649" spans="1:10" hidden="1">
      <c r="A15649" s="141" t="s">
        <v>51431</v>
      </c>
      <c r="B15649" s="141" t="str">
        <f t="shared" si="244"/>
        <v>TUBO DE PVC RIGIDO DE 85MM,SOLDAVEL,EXCLUSIVE CONEXOES,EMENDAS,ABERTURA E FECHAMENTO DE RASGO.FORNECIMENTO E ASSENTAMENTTUBO DE PVC RIGIDO DE 85MM,SOLDAVEL,EXCLUSIVE CONEXOES,EMENDOTUBO DE PVC RIGIDO DE 85MM,SOLDAVEL,EXCLUSIVE CONEXOES,EMEND</v>
      </c>
      <c r="C15649" s="141" t="s">
        <v>51432</v>
      </c>
      <c r="D15649" s="141" t="s">
        <v>51411</v>
      </c>
      <c r="E15649" s="141" t="s">
        <v>24365</v>
      </c>
      <c r="I15649" s="141" t="s">
        <v>285</v>
      </c>
      <c r="J15649" s="649">
        <v>68.7</v>
      </c>
    </row>
    <row r="15650" spans="1:10" hidden="1">
      <c r="A15650" s="141" t="s">
        <v>51433</v>
      </c>
      <c r="B15650" s="141" t="str">
        <f t="shared" si="244"/>
        <v>TUBO DE PVC RIGIDO DE 85MM,SOLDAVEL,EXCLUSIVE CONEXOES,EMENDAS,ABERTURA E FECHAMENTO DE RASGO.FORNECIMENTO E ASSENTAMENTTUBO DE PVC RIGIDO DE 85MM,SOLDAVEL,EXCLUSIVE CONEXOES,EMENDOTUBO DE PVC RIGIDO DE 85MM,SOLDAVEL,EXCLUSIVE CONEXOES,EMEND</v>
      </c>
      <c r="C15650" s="141" t="s">
        <v>51432</v>
      </c>
      <c r="D15650" s="141" t="s">
        <v>51411</v>
      </c>
      <c r="E15650" s="141" t="s">
        <v>24365</v>
      </c>
      <c r="I15650" s="141" t="s">
        <v>285</v>
      </c>
      <c r="J15650" s="649">
        <v>66.48</v>
      </c>
    </row>
    <row r="15651" spans="1:10" hidden="1">
      <c r="A15651" s="141" t="s">
        <v>51434</v>
      </c>
      <c r="B15651" s="141" t="str">
        <f t="shared" si="244"/>
        <v>TUBO DE PVC RIGIDO DE 110MM,SOLDAVEL,EXCLUSIVE CONEXOES,EMENDAS,ABERTURA E FECHAMENTO DE RASGO.FORNECIMENTO E ASSENTAMENTUBO DE PVC RIGIDO DE 110MM,SOLDAVEL,EXCLUSIVE CONEXOES,EMENTOTUBO DE PVC RIGIDO DE 110MM,SOLDAVEL,EXCLUSIVE CONEXOES,EMEN</v>
      </c>
      <c r="C15651" s="141" t="s">
        <v>51435</v>
      </c>
      <c r="D15651" s="141" t="s">
        <v>51436</v>
      </c>
      <c r="E15651" s="141" t="s">
        <v>25100</v>
      </c>
      <c r="I15651" s="141" t="s">
        <v>285</v>
      </c>
      <c r="J15651" s="649">
        <v>120.18</v>
      </c>
    </row>
    <row r="15652" spans="1:10" hidden="1">
      <c r="A15652" s="141" t="s">
        <v>51437</v>
      </c>
      <c r="B15652" s="141" t="str">
        <f t="shared" si="244"/>
        <v>TUBO DE PVC RIGIDO DE 110MM,SOLDAVEL,EXCLUSIVE CONEXOES,EMENDAS,ABERTURA E FECHAMENTO DE RASGO.FORNECIMENTO E ASSENTAMENTUBO DE PVC RIGIDO DE 110MM,SOLDAVEL,EXCLUSIVE CONEXOES,EMENTOTUBO DE PVC RIGIDO DE 110MM,SOLDAVEL,EXCLUSIVE CONEXOES,EMEN</v>
      </c>
      <c r="C15652" s="141" t="s">
        <v>51435</v>
      </c>
      <c r="D15652" s="141" t="s">
        <v>51436</v>
      </c>
      <c r="E15652" s="141" t="s">
        <v>25100</v>
      </c>
      <c r="I15652" s="141" t="s">
        <v>285</v>
      </c>
      <c r="J15652" s="649">
        <v>117.64</v>
      </c>
    </row>
    <row r="15653" spans="1:10" hidden="1">
      <c r="A15653" s="141" t="s">
        <v>51438</v>
      </c>
      <c r="B15653" s="141" t="str">
        <f t="shared" si="244"/>
        <v>TUBO DE PVC RIGIDO DE 20MM,SOLDAVEL,INCLUSIVE CONEXOES E EMENDAS,EXCLUSIVE ABERTURA E FECHAMENTO DE RASGO.FORNECIMENTO ETUBO DE PVC RIGIDO DE 20MM,SOLDAVEL,INCLUSIVE CONEXOES E EME ASSENTAMENTOTUBO DE PVC RIGIDO DE 20MM,SOLDAVEL,INCLUSIVE CONEXOES E EME</v>
      </c>
      <c r="C15653" s="141" t="s">
        <v>51439</v>
      </c>
      <c r="D15653" s="141" t="s">
        <v>51440</v>
      </c>
      <c r="E15653" s="141" t="s">
        <v>26128</v>
      </c>
      <c r="I15653" s="141" t="s">
        <v>285</v>
      </c>
      <c r="J15653" s="649">
        <v>10.69</v>
      </c>
    </row>
    <row r="15654" spans="1:10" hidden="1">
      <c r="A15654" s="141" t="s">
        <v>51441</v>
      </c>
      <c r="B15654" s="141" t="str">
        <f t="shared" si="244"/>
        <v>TUBO DE PVC RIGIDO DE 20MM,SOLDAVEL,INCLUSIVE CONEXOES E EMENDAS,EXCLUSIVE ABERTURA E FECHAMENTO DE RASGO.FORNECIMENTO ETUBO DE PVC RIGIDO DE 20MM,SOLDAVEL,INCLUSIVE CONEXOES E EME ASSENTAMENTOTUBO DE PVC RIGIDO DE 20MM,SOLDAVEL,INCLUSIVE CONEXOES E EME</v>
      </c>
      <c r="C15654" s="141" t="s">
        <v>51439</v>
      </c>
      <c r="D15654" s="141" t="s">
        <v>51440</v>
      </c>
      <c r="E15654" s="141" t="s">
        <v>26128</v>
      </c>
      <c r="I15654" s="141" t="s">
        <v>285</v>
      </c>
      <c r="J15654" s="649">
        <v>9.8000000000000007</v>
      </c>
    </row>
    <row r="15655" spans="1:10" hidden="1">
      <c r="A15655" s="141" t="s">
        <v>51442</v>
      </c>
      <c r="B15655" s="141" t="str">
        <f t="shared" si="244"/>
        <v>TUBO DE PVC RIGIDO DE 25MM,SOLDAVEL,INCLUSIVE CONEXOES E EMENDAS,EXCLUSIVE ABERTURA E FECHAMENTO DE RASGO.FORNECIMENTO ETUBO DE PVC RIGIDO DE 25MM,SOLDAVEL,INCLUSIVE CONEXOES E EME ASSENTAMENTOTUBO DE PVC RIGIDO DE 25MM,SOLDAVEL,INCLUSIVE CONEXOES E EME</v>
      </c>
      <c r="C15655" s="141" t="s">
        <v>51443</v>
      </c>
      <c r="D15655" s="141" t="s">
        <v>51440</v>
      </c>
      <c r="E15655" s="141" t="s">
        <v>26128</v>
      </c>
      <c r="I15655" s="141" t="s">
        <v>285</v>
      </c>
      <c r="J15655" s="649">
        <v>11.55</v>
      </c>
    </row>
    <row r="15656" spans="1:10" hidden="1">
      <c r="A15656" s="141" t="s">
        <v>51444</v>
      </c>
      <c r="B15656" s="141" t="str">
        <f t="shared" si="244"/>
        <v>TUBO DE PVC RIGIDO DE 25MM,SOLDAVEL,INCLUSIVE CONEXOES E EMENDAS,EXCLUSIVE ABERTURA E FECHAMENTO DE RASGO.FORNECIMENTO ETUBO DE PVC RIGIDO DE 25MM,SOLDAVEL,INCLUSIVE CONEXOES E EME ASSENTAMENTOTUBO DE PVC RIGIDO DE 25MM,SOLDAVEL,INCLUSIVE CONEXOES E EME</v>
      </c>
      <c r="C15656" s="141" t="s">
        <v>51443</v>
      </c>
      <c r="D15656" s="141" t="s">
        <v>51440</v>
      </c>
      <c r="E15656" s="141" t="s">
        <v>26128</v>
      </c>
      <c r="I15656" s="141" t="s">
        <v>285</v>
      </c>
      <c r="J15656" s="649">
        <v>10.6</v>
      </c>
    </row>
    <row r="15657" spans="1:10" hidden="1">
      <c r="A15657" s="141" t="s">
        <v>51445</v>
      </c>
      <c r="B15657" s="141" t="str">
        <f t="shared" si="244"/>
        <v>TUBO DE PVC RIGIDO DE 32MM,SOLDAVEL,INCLUSIVE CONEXOES E EMENDAS,EXCLUSIVE ABERTURA E FECHAMENTO DE RASGO.FORNECIMENTO ETUBO DE PVC RIGIDO DE 32MM,SOLDAVEL,INCLUSIVE CONEXOES E EME ASSENTAMENTOTUBO DE PVC RIGIDO DE 32MM,SOLDAVEL,INCLUSIVE CONEXOES E EME</v>
      </c>
      <c r="C15657" s="141" t="s">
        <v>51446</v>
      </c>
      <c r="D15657" s="141" t="s">
        <v>51440</v>
      </c>
      <c r="E15657" s="141" t="s">
        <v>26128</v>
      </c>
      <c r="I15657" s="141" t="s">
        <v>285</v>
      </c>
      <c r="J15657" s="649">
        <v>16.989999999999998</v>
      </c>
    </row>
    <row r="15658" spans="1:10" hidden="1">
      <c r="A15658" s="141" t="s">
        <v>51447</v>
      </c>
      <c r="B15658" s="141" t="str">
        <f t="shared" si="244"/>
        <v>TUBO DE PVC RIGIDO DE 32MM,SOLDAVEL,INCLUSIVE CONEXOES E EMENDAS,EXCLUSIVE ABERTURA E FECHAMENTO DE RASGO.FORNECIMENTO ETUBO DE PVC RIGIDO DE 32MM,SOLDAVEL,INCLUSIVE CONEXOES E EME ASSENTAMENTOTUBO DE PVC RIGIDO DE 32MM,SOLDAVEL,INCLUSIVE CONEXOES E EME</v>
      </c>
      <c r="C15658" s="141" t="s">
        <v>51446</v>
      </c>
      <c r="D15658" s="141" t="s">
        <v>51440</v>
      </c>
      <c r="E15658" s="141" t="s">
        <v>26128</v>
      </c>
      <c r="I15658" s="141" t="s">
        <v>285</v>
      </c>
      <c r="J15658" s="649">
        <v>15.98</v>
      </c>
    </row>
    <row r="15659" spans="1:10" hidden="1">
      <c r="A15659" s="141" t="s">
        <v>51448</v>
      </c>
      <c r="B15659" s="141" t="str">
        <f t="shared" si="244"/>
        <v>TUBO DE PVC RIGIDO DE 40MM,SOLDAVEL,INCLUSIVE CONEXOES E EMENDAS,EXCLUSIVE ABERTURA E FECHAMENTO DE RASGO.FORNECIMENTO ETUBO DE PVC RIGIDO DE 40MM,SOLDAVEL,INCLUSIVE CONEXOES E EME ASSENTAMENTOTUBO DE PVC RIGIDO DE 40MM,SOLDAVEL,INCLUSIVE CONEXOES E EME</v>
      </c>
      <c r="C15659" s="141" t="s">
        <v>51449</v>
      </c>
      <c r="D15659" s="141" t="s">
        <v>51440</v>
      </c>
      <c r="E15659" s="141" t="s">
        <v>26128</v>
      </c>
      <c r="I15659" s="141" t="s">
        <v>285</v>
      </c>
      <c r="J15659" s="649">
        <v>22.61</v>
      </c>
    </row>
    <row r="15660" spans="1:10" hidden="1">
      <c r="A15660" s="141" t="s">
        <v>51450</v>
      </c>
      <c r="B15660" s="141" t="str">
        <f t="shared" si="244"/>
        <v>TUBO DE PVC RIGIDO DE 40MM,SOLDAVEL,INCLUSIVE CONEXOES E EMENDAS,EXCLUSIVE ABERTURA E FECHAMENTO DE RASGO.FORNECIMENTO ETUBO DE PVC RIGIDO DE 40MM,SOLDAVEL,INCLUSIVE CONEXOES E EME ASSENTAMENTOTUBO DE PVC RIGIDO DE 40MM,SOLDAVEL,INCLUSIVE CONEXOES E EME</v>
      </c>
      <c r="C15660" s="141" t="s">
        <v>51449</v>
      </c>
      <c r="D15660" s="141" t="s">
        <v>51440</v>
      </c>
      <c r="E15660" s="141" t="s">
        <v>26128</v>
      </c>
      <c r="I15660" s="141" t="s">
        <v>285</v>
      </c>
      <c r="J15660" s="649">
        <v>21.47</v>
      </c>
    </row>
    <row r="15661" spans="1:10" hidden="1">
      <c r="A15661" s="141" t="s">
        <v>51451</v>
      </c>
      <c r="B15661" s="141" t="str">
        <f t="shared" si="244"/>
        <v>TUBO DE PVC RIGIDO DE 50MM,SOLDAVEL,INCLUSIVE CONEXOES E EMENDAS,EXCLUSIVE ABERTURA E FECHAMENTO DE RASGO.FORNECIMENTO ETUBO DE PVC RIGIDO DE 50MM,SOLDAVEL,INCLUSIVE CONEXOES E EME ASSENTAMENTOTUBO DE PVC RIGIDO DE 50MM,SOLDAVEL,INCLUSIVE CONEXOES E EME</v>
      </c>
      <c r="C15661" s="141" t="s">
        <v>51452</v>
      </c>
      <c r="D15661" s="141" t="s">
        <v>51440</v>
      </c>
      <c r="E15661" s="141" t="s">
        <v>26128</v>
      </c>
      <c r="I15661" s="141" t="s">
        <v>285</v>
      </c>
      <c r="J15661" s="649">
        <v>25.37</v>
      </c>
    </row>
    <row r="15662" spans="1:10" hidden="1">
      <c r="A15662" s="141" t="s">
        <v>51453</v>
      </c>
      <c r="B15662" s="141" t="str">
        <f t="shared" si="244"/>
        <v>TUBO DE PVC RIGIDO DE 50MM,SOLDAVEL,INCLUSIVE CONEXOES E EMENDAS,EXCLUSIVE ABERTURA E FECHAMENTO DE RASGO.FORNECIMENTO ETUBO DE PVC RIGIDO DE 50MM,SOLDAVEL,INCLUSIVE CONEXOES E EME ASSENTAMENTOTUBO DE PVC RIGIDO DE 50MM,SOLDAVEL,INCLUSIVE CONEXOES E EME</v>
      </c>
      <c r="C15662" s="141" t="s">
        <v>51452</v>
      </c>
      <c r="D15662" s="141" t="s">
        <v>51440</v>
      </c>
      <c r="E15662" s="141" t="s">
        <v>26128</v>
      </c>
      <c r="I15662" s="141" t="s">
        <v>285</v>
      </c>
      <c r="J15662" s="649">
        <v>23.98</v>
      </c>
    </row>
    <row r="15663" spans="1:10" hidden="1">
      <c r="A15663" s="141" t="s">
        <v>51454</v>
      </c>
      <c r="B15663" s="141" t="str">
        <f t="shared" si="244"/>
        <v>TUBO DE PVC RIGIDO DE 60MM,SOLDAVEL,INCLUSIVE CONEXOES E EMENDAS,EXCLUSIVE ABERTURA E FECHAMENTO DE RASGO.FORNECIMENTO ETUBO DE PVC RIGIDO DE 60MM,SOLDAVEL,INCLUSIVE CONEXOES E EME ASSENTAMENTOTUBO DE PVC RIGIDO DE 60MM,SOLDAVEL,INCLUSIVE CONEXOES E EME</v>
      </c>
      <c r="C15663" s="141" t="s">
        <v>51455</v>
      </c>
      <c r="D15663" s="141" t="s">
        <v>51440</v>
      </c>
      <c r="E15663" s="141" t="s">
        <v>26128</v>
      </c>
      <c r="I15663" s="141" t="s">
        <v>285</v>
      </c>
      <c r="J15663" s="649">
        <v>38.97</v>
      </c>
    </row>
    <row r="15664" spans="1:10" hidden="1">
      <c r="A15664" s="141" t="s">
        <v>51456</v>
      </c>
      <c r="B15664" s="141" t="str">
        <f t="shared" si="244"/>
        <v>TUBO DE PVC RIGIDO DE 60MM,SOLDAVEL,INCLUSIVE CONEXOES E EMENDAS,EXCLUSIVE ABERTURA E FECHAMENTO DE RASGO.FORNECIMENTO ETUBO DE PVC RIGIDO DE 60MM,SOLDAVEL,INCLUSIVE CONEXOES E EME ASSENTAMENTOTUBO DE PVC RIGIDO DE 60MM,SOLDAVEL,INCLUSIVE CONEXOES E EME</v>
      </c>
      <c r="C15664" s="141" t="s">
        <v>51455</v>
      </c>
      <c r="D15664" s="141" t="s">
        <v>51440</v>
      </c>
      <c r="E15664" s="141" t="s">
        <v>26128</v>
      </c>
      <c r="I15664" s="141" t="s">
        <v>285</v>
      </c>
      <c r="J15664" s="649">
        <v>37.33</v>
      </c>
    </row>
    <row r="15665" spans="1:10" hidden="1">
      <c r="A15665" s="141" t="s">
        <v>51457</v>
      </c>
      <c r="B15665" s="141" t="str">
        <f t="shared" si="244"/>
        <v>TUBO DE PVC RIGIDO DE 75MM,SOLDAVEL,INCLUSIVE CONEXOES E EMENDAS,EXCLUSIVE ABERTURA E FECHAMENTO DE RASGO.FORNECIMENTO ETUBO DE PVC RIGIDO DE 75MM,SOLDAVEL,INCLUSIVE CONEXOES E EME ASSENTAMENTOTUBO DE PVC RIGIDO DE 75MM,SOLDAVEL,INCLUSIVE CONEXOES E EME</v>
      </c>
      <c r="C15665" s="141" t="s">
        <v>51458</v>
      </c>
      <c r="D15665" s="141" t="s">
        <v>51440</v>
      </c>
      <c r="E15665" s="141" t="s">
        <v>26128</v>
      </c>
      <c r="I15665" s="141" t="s">
        <v>285</v>
      </c>
      <c r="J15665" s="649">
        <v>64.78</v>
      </c>
    </row>
    <row r="15666" spans="1:10" hidden="1">
      <c r="A15666" s="141" t="s">
        <v>51459</v>
      </c>
      <c r="B15666" s="141" t="str">
        <f t="shared" si="244"/>
        <v>TUBO DE PVC RIGIDO DE 75MM,SOLDAVEL,INCLUSIVE CONEXOES E EMENDAS,EXCLUSIVE ABERTURA E FECHAMENTO DE RASGO.FORNECIMENTO ETUBO DE PVC RIGIDO DE 75MM,SOLDAVEL,INCLUSIVE CONEXOES E EME ASSENTAMENTOTUBO DE PVC RIGIDO DE 75MM,SOLDAVEL,INCLUSIVE CONEXOES E EME</v>
      </c>
      <c r="C15666" s="141" t="s">
        <v>51458</v>
      </c>
      <c r="D15666" s="141" t="s">
        <v>51440</v>
      </c>
      <c r="E15666" s="141" t="s">
        <v>26128</v>
      </c>
      <c r="I15666" s="141" t="s">
        <v>285</v>
      </c>
      <c r="J15666" s="649">
        <v>62.88</v>
      </c>
    </row>
    <row r="15667" spans="1:10" hidden="1">
      <c r="A15667" s="141" t="s">
        <v>51460</v>
      </c>
      <c r="B15667" s="141" t="str">
        <f t="shared" si="244"/>
        <v>TUBO DE PVC RIGIDO DE 85MM,SOLDAVEL,INCLUSIVE CONEXOES E EMENDAS,EXCLUSIVE ABERTURA E FECHAMENTO DE RASGO.FORNECIMENTO ETUBO DE PVC RIGIDO DE 85MM,SOLDAVEL,INCLUSIVE CONEXOES E EME ASSENTAMENTOTUBO DE PVC RIGIDO DE 85MM,SOLDAVEL,INCLUSIVE CONEXOES E EME</v>
      </c>
      <c r="C15667" s="141" t="s">
        <v>51461</v>
      </c>
      <c r="D15667" s="141" t="s">
        <v>51440</v>
      </c>
      <c r="E15667" s="141" t="s">
        <v>26128</v>
      </c>
      <c r="I15667" s="141" t="s">
        <v>285</v>
      </c>
      <c r="J15667" s="649">
        <v>73.91</v>
      </c>
    </row>
    <row r="15668" spans="1:10" hidden="1">
      <c r="A15668" s="141" t="s">
        <v>51462</v>
      </c>
      <c r="B15668" s="141" t="str">
        <f t="shared" si="244"/>
        <v>TUBO DE PVC RIGIDO DE 85MM,SOLDAVEL,INCLUSIVE CONEXOES E EMENDAS,EXCLUSIVE ABERTURA E FECHAMENTO DE RASGO.FORNECIMENTO ETUBO DE PVC RIGIDO DE 85MM,SOLDAVEL,INCLUSIVE CONEXOES E EME ASSENTAMENTOTUBO DE PVC RIGIDO DE 85MM,SOLDAVEL,INCLUSIVE CONEXOES E EME</v>
      </c>
      <c r="C15668" s="141" t="s">
        <v>51461</v>
      </c>
      <c r="D15668" s="141" t="s">
        <v>51440</v>
      </c>
      <c r="E15668" s="141" t="s">
        <v>26128</v>
      </c>
      <c r="I15668" s="141" t="s">
        <v>285</v>
      </c>
      <c r="J15668" s="649">
        <v>71.7</v>
      </c>
    </row>
    <row r="15669" spans="1:10" hidden="1">
      <c r="A15669" s="141" t="s">
        <v>51463</v>
      </c>
      <c r="B15669" s="141" t="str">
        <f t="shared" si="244"/>
        <v>TUBO DE PVC RIGIDO DE 110MM,SOLDAVEL,INCLUSIVE CONEXOES E EMENDAS,EXCLUSIVE ABERTURA E FECHAMENTO DE RASGO.FORNECIMENTOTUBO DE PVC RIGIDO DE 110MM,SOLDAVEL,INCLUSIVE CONEXOES E EME ASSENTAMENTOTUBO DE PVC RIGIDO DE 110MM,SOLDAVEL,INCLUSIVE CONEXOES E EM</v>
      </c>
      <c r="C15669" s="141" t="s">
        <v>51464</v>
      </c>
      <c r="D15669" s="141" t="s">
        <v>51465</v>
      </c>
      <c r="E15669" s="141" t="s">
        <v>39724</v>
      </c>
      <c r="I15669" s="141" t="s">
        <v>285</v>
      </c>
      <c r="J15669" s="649">
        <v>130.30000000000001</v>
      </c>
    </row>
    <row r="15670" spans="1:10" hidden="1">
      <c r="A15670" s="141" t="s">
        <v>51466</v>
      </c>
      <c r="B15670" s="141" t="str">
        <f t="shared" si="244"/>
        <v>TUBO DE PVC RIGIDO DE 110MM,SOLDAVEL,INCLUSIVE CONEXOES E EMENDAS,EXCLUSIVE ABERTURA E FECHAMENTO DE RASGO.FORNECIMENTOTUBO DE PVC RIGIDO DE 110MM,SOLDAVEL,INCLUSIVE CONEXOES E EME ASSENTAMENTOTUBO DE PVC RIGIDO DE 110MM,SOLDAVEL,INCLUSIVE CONEXOES E EM</v>
      </c>
      <c r="C15670" s="141" t="s">
        <v>51464</v>
      </c>
      <c r="D15670" s="141" t="s">
        <v>51465</v>
      </c>
      <c r="E15670" s="141" t="s">
        <v>39724</v>
      </c>
      <c r="I15670" s="141" t="s">
        <v>285</v>
      </c>
      <c r="J15670" s="649">
        <v>127.76</v>
      </c>
    </row>
    <row r="15671" spans="1:10" hidden="1">
      <c r="A15671" s="141" t="s">
        <v>51467</v>
      </c>
      <c r="B15671" s="141" t="str">
        <f t="shared" si="244"/>
        <v>TUBO DE PVC RIGIDO DE 40MM,SOLDAVEL,EXCLUSIVE EMENDAS,CONEXOES,ABERTURA E FECHAMENTO DE RASGO.FORNECIMENTO E ASSENTAMENTTUBO DE PVC RIGIDO DE 40MM,SOLDAVEL,EXCLUSIVE EMENDAS,CONEXOOTUBO DE PVC RIGIDO DE 40MM,SOLDAVEL,EXCLUSIVE EMENDAS,CONEXO</v>
      </c>
      <c r="C15671" s="141" t="s">
        <v>51468</v>
      </c>
      <c r="D15671" s="141" t="s">
        <v>51469</v>
      </c>
      <c r="E15671" s="141" t="s">
        <v>24365</v>
      </c>
      <c r="I15671" s="141" t="s">
        <v>285</v>
      </c>
      <c r="J15671" s="649">
        <v>14.9</v>
      </c>
    </row>
    <row r="15672" spans="1:10" hidden="1">
      <c r="A15672" s="141" t="s">
        <v>51470</v>
      </c>
      <c r="B15672" s="141" t="str">
        <f t="shared" si="244"/>
        <v>TUBO DE PVC RIGIDO DE 40MM,SOLDAVEL,EXCLUSIVE EMENDAS,CONEXOES,ABERTURA E FECHAMENTO DE RASGO.FORNECIMENTO E ASSENTAMENTTUBO DE PVC RIGIDO DE 40MM,SOLDAVEL,EXCLUSIVE EMENDAS,CONEXOOTUBO DE PVC RIGIDO DE 40MM,SOLDAVEL,EXCLUSIVE EMENDAS,CONEXO</v>
      </c>
      <c r="C15672" s="141" t="s">
        <v>51468</v>
      </c>
      <c r="D15672" s="141" t="s">
        <v>51469</v>
      </c>
      <c r="E15672" s="141" t="s">
        <v>24365</v>
      </c>
      <c r="I15672" s="141" t="s">
        <v>285</v>
      </c>
      <c r="J15672" s="649">
        <v>13.76</v>
      </c>
    </row>
    <row r="15673" spans="1:10" hidden="1">
      <c r="A15673" s="141" t="s">
        <v>51471</v>
      </c>
      <c r="B15673" s="141" t="str">
        <f t="shared" si="244"/>
        <v>TUBO DE PVC RIGIDO DE 50MM,SOLDAVEL,EXCLUSIVE EMENDAS,CONEXOES,ABERTURA E FECHAMENTO DE RASGO.FORNECIMENTO E ASSENTAMENTTUBO DE PVC RIGIDO DE 50MM,SOLDAVEL,EXCLUSIVE EMENDAS,CONEXOOTUBO DE PVC RIGIDO DE 50MM,SOLDAVEL,EXCLUSIVE EMENDAS,CONEXO</v>
      </c>
      <c r="C15673" s="141" t="s">
        <v>51472</v>
      </c>
      <c r="D15673" s="141" t="s">
        <v>51469</v>
      </c>
      <c r="E15673" s="141" t="s">
        <v>24365</v>
      </c>
      <c r="I15673" s="141" t="s">
        <v>285</v>
      </c>
      <c r="J15673" s="649">
        <v>21.78</v>
      </c>
    </row>
    <row r="15674" spans="1:10" hidden="1">
      <c r="A15674" s="141" t="s">
        <v>51473</v>
      </c>
      <c r="B15674" s="141" t="str">
        <f t="shared" si="244"/>
        <v>TUBO DE PVC RIGIDO DE 50MM,SOLDAVEL,EXCLUSIVE EMENDAS,CONEXOES,ABERTURA E FECHAMENTO DE RASGO.FORNECIMENTO E ASSENTAMENTTUBO DE PVC RIGIDO DE 50MM,SOLDAVEL,EXCLUSIVE EMENDAS,CONEXOOTUBO DE PVC RIGIDO DE 50MM,SOLDAVEL,EXCLUSIVE EMENDAS,CONEXO</v>
      </c>
      <c r="C15674" s="141" t="s">
        <v>51472</v>
      </c>
      <c r="D15674" s="141" t="s">
        <v>51469</v>
      </c>
      <c r="E15674" s="141" t="s">
        <v>24365</v>
      </c>
      <c r="I15674" s="141" t="s">
        <v>285</v>
      </c>
      <c r="J15674" s="649">
        <v>20.39</v>
      </c>
    </row>
    <row r="15675" spans="1:10" hidden="1">
      <c r="A15675" s="141" t="s">
        <v>51474</v>
      </c>
      <c r="B15675" s="141" t="str">
        <f t="shared" si="244"/>
        <v>TUBO DE PVC RIGIDO DE 75MM,SOLDAVEL,EXCLUSIVE EMENDAS,CONEXOES,ABERTURA E FECHAMENTO DE RASGO.FORNECIMENTO E ASSENTAMENTTUBO DE PVC RIGIDO DE 75MM,SOLDAVEL,EXCLUSIVE EMENDAS,CONEXOOTUBO DE PVC RIGIDO DE 75MM,SOLDAVEL,EXCLUSIVE EMENDAS,CONEXO</v>
      </c>
      <c r="C15675" s="141" t="s">
        <v>51475</v>
      </c>
      <c r="D15675" s="141" t="s">
        <v>51469</v>
      </c>
      <c r="E15675" s="141" t="s">
        <v>24365</v>
      </c>
      <c r="I15675" s="141" t="s">
        <v>285</v>
      </c>
      <c r="J15675" s="649">
        <v>28.23</v>
      </c>
    </row>
    <row r="15676" spans="1:10" hidden="1">
      <c r="A15676" s="141" t="s">
        <v>51476</v>
      </c>
      <c r="B15676" s="141" t="str">
        <f t="shared" si="244"/>
        <v>TUBO DE PVC RIGIDO DE 75MM,SOLDAVEL,EXCLUSIVE EMENDAS,CONEXOES,ABERTURA E FECHAMENTO DE RASGO.FORNECIMENTO E ASSENTAMENTTUBO DE PVC RIGIDO DE 75MM,SOLDAVEL,EXCLUSIVE EMENDAS,CONEXOOTUBO DE PVC RIGIDO DE 75MM,SOLDAVEL,EXCLUSIVE EMENDAS,CONEXO</v>
      </c>
      <c r="C15676" s="141" t="s">
        <v>51475</v>
      </c>
      <c r="D15676" s="141" t="s">
        <v>51469</v>
      </c>
      <c r="E15676" s="141" t="s">
        <v>24365</v>
      </c>
      <c r="I15676" s="141" t="s">
        <v>285</v>
      </c>
      <c r="J15676" s="649">
        <v>26.33</v>
      </c>
    </row>
    <row r="15677" spans="1:10" hidden="1">
      <c r="A15677" s="141" t="s">
        <v>51477</v>
      </c>
      <c r="B15677" s="141" t="str">
        <f t="shared" si="244"/>
        <v>TUBO DE PVC RIGIDO DE 100MM,SOLDAVEL,EXCLUSIVE EMENDAS,CONEXOES,ABERTURA E FECHAMENTO DE RASGO.FORNECIMENTO E ASSENTAMENTUBO DE PVC RIGIDO DE 100MM,SOLDAVEL,EXCLUSIVE EMENDAS,CONEXTOTUBO DE PVC RIGIDO DE 100MM,SOLDAVEL,EXCLUSIVE EMENDAS,CONEX</v>
      </c>
      <c r="C15677" s="141" t="s">
        <v>51478</v>
      </c>
      <c r="D15677" s="141" t="s">
        <v>51479</v>
      </c>
      <c r="E15677" s="141" t="s">
        <v>25100</v>
      </c>
      <c r="I15677" s="141" t="s">
        <v>285</v>
      </c>
      <c r="J15677" s="649">
        <v>32.06</v>
      </c>
    </row>
    <row r="15678" spans="1:10" hidden="1">
      <c r="A15678" s="141" t="s">
        <v>51480</v>
      </c>
      <c r="B15678" s="141" t="str">
        <f t="shared" si="244"/>
        <v>TUBO DE PVC RIGIDO DE 100MM,SOLDAVEL,EXCLUSIVE EMENDAS,CONEXOES,ABERTURA E FECHAMENTO DE RASGO.FORNECIMENTO E ASSENTAMENTUBO DE PVC RIGIDO DE 100MM,SOLDAVEL,EXCLUSIVE EMENDAS,CONEXTOTUBO DE PVC RIGIDO DE 100MM,SOLDAVEL,EXCLUSIVE EMENDAS,CONEX</v>
      </c>
      <c r="C15678" s="141" t="s">
        <v>51478</v>
      </c>
      <c r="D15678" s="141" t="s">
        <v>51479</v>
      </c>
      <c r="E15678" s="141" t="s">
        <v>25100</v>
      </c>
      <c r="I15678" s="141" t="s">
        <v>285</v>
      </c>
      <c r="J15678" s="649">
        <v>29.84</v>
      </c>
    </row>
    <row r="15679" spans="1:10" hidden="1">
      <c r="A15679" s="141" t="s">
        <v>51481</v>
      </c>
      <c r="B15679" s="141" t="str">
        <f t="shared" si="244"/>
        <v>TUBO DE PVC RIGIDO DE 40MM,SOLDAVEL,INCLUSIVE CONEXOES E EMENDAS,EXCLUSIVE ABERTURA E FECHAMENTO DE RASGO.FORNECIMENTO ETUBO DE PVC RIGIDO DE 40MM,SOLDAVEL,INCLUSIVE CONEXOES E EME ASSENTAMENTOTUBO DE PVC RIGIDO DE 40MM,SOLDAVEL,INCLUSIVE CONEXOES E EME</v>
      </c>
      <c r="C15679" s="141" t="s">
        <v>51449</v>
      </c>
      <c r="D15679" s="141" t="s">
        <v>51440</v>
      </c>
      <c r="E15679" s="141" t="s">
        <v>26128</v>
      </c>
      <c r="I15679" s="141" t="s">
        <v>285</v>
      </c>
      <c r="J15679" s="649">
        <v>15.54</v>
      </c>
    </row>
    <row r="15680" spans="1:10" hidden="1">
      <c r="A15680" s="141" t="s">
        <v>51482</v>
      </c>
      <c r="B15680" s="141" t="str">
        <f t="shared" si="244"/>
        <v>TUBO DE PVC RIGIDO DE 40MM,SOLDAVEL,INCLUSIVE CONEXOES E EMENDAS,EXCLUSIVE ABERTURA E FECHAMENTO DE RASGO.FORNECIMENTO ETUBO DE PVC RIGIDO DE 40MM,SOLDAVEL,INCLUSIVE CONEXOES E EME ASSENTAMENTOTUBO DE PVC RIGIDO DE 40MM,SOLDAVEL,INCLUSIVE CONEXOES E EME</v>
      </c>
      <c r="C15680" s="141" t="s">
        <v>51449</v>
      </c>
      <c r="D15680" s="141" t="s">
        <v>51440</v>
      </c>
      <c r="E15680" s="141" t="s">
        <v>26128</v>
      </c>
      <c r="I15680" s="141" t="s">
        <v>285</v>
      </c>
      <c r="J15680" s="649">
        <v>14.4</v>
      </c>
    </row>
    <row r="15681" spans="1:10" hidden="1">
      <c r="A15681" s="141" t="s">
        <v>51483</v>
      </c>
      <c r="B15681" s="141" t="str">
        <f t="shared" si="244"/>
        <v>TUBO DE PVC RIGIDO DE 50MM,SOLDAVEL,INCLUSIVE CONEXOES E EMENDAS,EXCLUSIVE ABERTURA E FECHAMENTO DE RASGO.FORNECIMENTO ETUBO DE PVC RIGIDO DE 50MM,SOLDAVEL,INCLUSIVE CONEXOES E EME ASSENTAMENTOTUBO DE PVC RIGIDO DE 50MM,SOLDAVEL,INCLUSIVE CONEXOES E EME</v>
      </c>
      <c r="C15681" s="141" t="s">
        <v>51452</v>
      </c>
      <c r="D15681" s="141" t="s">
        <v>51440</v>
      </c>
      <c r="E15681" s="141" t="s">
        <v>26128</v>
      </c>
      <c r="I15681" s="141" t="s">
        <v>285</v>
      </c>
      <c r="J15681" s="649">
        <v>22.92</v>
      </c>
    </row>
    <row r="15682" spans="1:10" hidden="1">
      <c r="A15682" s="141" t="s">
        <v>51484</v>
      </c>
      <c r="B15682" s="141" t="str">
        <f t="shared" si="244"/>
        <v>TUBO DE PVC RIGIDO DE 50MM,SOLDAVEL,INCLUSIVE CONEXOES E EMENDAS,EXCLUSIVE ABERTURA E FECHAMENTO DE RASGO.FORNECIMENTO ETUBO DE PVC RIGIDO DE 50MM,SOLDAVEL,INCLUSIVE CONEXOES E EME ASSENTAMENTOTUBO DE PVC RIGIDO DE 50MM,SOLDAVEL,INCLUSIVE CONEXOES E EME</v>
      </c>
      <c r="C15682" s="141" t="s">
        <v>51452</v>
      </c>
      <c r="D15682" s="141" t="s">
        <v>51440</v>
      </c>
      <c r="E15682" s="141" t="s">
        <v>26128</v>
      </c>
      <c r="I15682" s="141" t="s">
        <v>285</v>
      </c>
      <c r="J15682" s="649">
        <v>21.52</v>
      </c>
    </row>
    <row r="15683" spans="1:10" hidden="1">
      <c r="A15683" s="141" t="s">
        <v>51485</v>
      </c>
      <c r="B15683" s="141" t="str">
        <f t="shared" ref="B15683:B15746" si="245">C15683&amp;D15683&amp;C15683&amp;E15683&amp;F15683&amp;G15683&amp;H15683&amp;C15683</f>
        <v>TUBO DE PVC RIGIDO DE 75MM,SOLDAVEL,INCLUSIVE CONEXOES E EMENDAS,EXCLUSIVE ABERTURA E FECHAMENTO DE RASGO.FORNECIMENTO ETUBO DE PVC RIGIDO DE 75MM,SOLDAVEL,INCLUSIVE CONEXOES E EME ASSENTAMENTOTUBO DE PVC RIGIDO DE 75MM,SOLDAVEL,INCLUSIVE CONEXOES E EME</v>
      </c>
      <c r="C15683" s="141" t="s">
        <v>51458</v>
      </c>
      <c r="D15683" s="141" t="s">
        <v>51440</v>
      </c>
      <c r="E15683" s="141" t="s">
        <v>26128</v>
      </c>
      <c r="I15683" s="141" t="s">
        <v>285</v>
      </c>
      <c r="J15683" s="649">
        <v>29.63</v>
      </c>
    </row>
    <row r="15684" spans="1:10" hidden="1">
      <c r="A15684" s="141" t="s">
        <v>51486</v>
      </c>
      <c r="B15684" s="141" t="str">
        <f t="shared" si="245"/>
        <v>TUBO DE PVC RIGIDO DE 75MM,SOLDAVEL,INCLUSIVE CONEXOES E EMENDAS,EXCLUSIVE ABERTURA E FECHAMENTO DE RASGO.FORNECIMENTO ETUBO DE PVC RIGIDO DE 75MM,SOLDAVEL,INCLUSIVE CONEXOES E EME ASSENTAMENTOTUBO DE PVC RIGIDO DE 75MM,SOLDAVEL,INCLUSIVE CONEXOES E EME</v>
      </c>
      <c r="C15684" s="141" t="s">
        <v>51458</v>
      </c>
      <c r="D15684" s="141" t="s">
        <v>51440</v>
      </c>
      <c r="E15684" s="141" t="s">
        <v>26128</v>
      </c>
      <c r="I15684" s="141" t="s">
        <v>285</v>
      </c>
      <c r="J15684" s="649">
        <v>27.73</v>
      </c>
    </row>
    <row r="15685" spans="1:10" hidden="1">
      <c r="A15685" s="141" t="s">
        <v>51487</v>
      </c>
      <c r="B15685" s="141" t="str">
        <f t="shared" si="245"/>
        <v>TUBO DE PVC RIGIDO DE 100MM,SOLDAVEL,INCLUSIVE CONEXOES E EMENDAS,EXCLUSIVE ABERTURA E FECHAMENTO DE RASGO.FORNECIMENTOTUBO DE PVC RIGIDO DE 100MM,SOLDAVEL,INCLUSIVE CONEXOES E EME ASSENTAMENTOTUBO DE PVC RIGIDO DE 100MM,SOLDAVEL,INCLUSIVE CONEXOES E EM</v>
      </c>
      <c r="C15685" s="141" t="s">
        <v>51488</v>
      </c>
      <c r="D15685" s="141" t="s">
        <v>51465</v>
      </c>
      <c r="E15685" s="141" t="s">
        <v>39724</v>
      </c>
      <c r="I15685" s="141" t="s">
        <v>285</v>
      </c>
      <c r="J15685" s="649">
        <v>33.6</v>
      </c>
    </row>
    <row r="15686" spans="1:10" hidden="1">
      <c r="A15686" s="141" t="s">
        <v>51489</v>
      </c>
      <c r="B15686" s="141" t="str">
        <f t="shared" si="245"/>
        <v>TUBO DE PVC RIGIDO DE 100MM,SOLDAVEL,INCLUSIVE CONEXOES E EMENDAS,EXCLUSIVE ABERTURA E FECHAMENTO DE RASGO.FORNECIMENTOTUBO DE PVC RIGIDO DE 100MM,SOLDAVEL,INCLUSIVE CONEXOES E EME ASSENTAMENTOTUBO DE PVC RIGIDO DE 100MM,SOLDAVEL,INCLUSIVE CONEXOES E EM</v>
      </c>
      <c r="C15686" s="141" t="s">
        <v>51488</v>
      </c>
      <c r="D15686" s="141" t="s">
        <v>51465</v>
      </c>
      <c r="E15686" s="141" t="s">
        <v>39724</v>
      </c>
      <c r="I15686" s="141" t="s">
        <v>285</v>
      </c>
      <c r="J15686" s="649">
        <v>31.39</v>
      </c>
    </row>
    <row r="15687" spans="1:10" hidden="1">
      <c r="A15687" s="141" t="s">
        <v>51490</v>
      </c>
      <c r="B15687" s="141" t="str">
        <f t="shared" si="245"/>
        <v>TUBO DE PVC RIGIDO DE 150MM,SOLDAVEL,INCLUSIVE CONEXOES E EMENDAS,EXCLUSIVE ABERTURA E FECHAMENTO DE RASGO.FORNECIMENTOTUBO DE PVC RIGIDO DE 150MM,SOLDAVEL,INCLUSIVE CONEXOES E EME ASSENTAMENTOTUBO DE PVC RIGIDO DE 150MM,SOLDAVEL,INCLUSIVE CONEXOES E EM</v>
      </c>
      <c r="C15687" s="141" t="s">
        <v>51491</v>
      </c>
      <c r="D15687" s="141" t="s">
        <v>51465</v>
      </c>
      <c r="E15687" s="141" t="s">
        <v>39724</v>
      </c>
      <c r="I15687" s="141" t="s">
        <v>285</v>
      </c>
      <c r="J15687" s="649">
        <v>64.45</v>
      </c>
    </row>
    <row r="15688" spans="1:10" hidden="1">
      <c r="A15688" s="141" t="s">
        <v>51492</v>
      </c>
      <c r="B15688" s="141" t="str">
        <f t="shared" si="245"/>
        <v>TUBO DE PVC RIGIDO DE 150MM,SOLDAVEL,INCLUSIVE CONEXOES E EMENDAS,EXCLUSIVE ABERTURA E FECHAMENTO DE RASGO.FORNECIMENTOTUBO DE PVC RIGIDO DE 150MM,SOLDAVEL,INCLUSIVE CONEXOES E EME ASSENTAMENTOTUBO DE PVC RIGIDO DE 150MM,SOLDAVEL,INCLUSIVE CONEXOES E EM</v>
      </c>
      <c r="C15688" s="141" t="s">
        <v>51491</v>
      </c>
      <c r="D15688" s="141" t="s">
        <v>51465</v>
      </c>
      <c r="E15688" s="141" t="s">
        <v>39724</v>
      </c>
      <c r="I15688" s="141" t="s">
        <v>285</v>
      </c>
      <c r="J15688" s="649">
        <v>61.72</v>
      </c>
    </row>
    <row r="15689" spans="1:10" hidden="1">
      <c r="A15689" s="141" t="s">
        <v>51493</v>
      </c>
      <c r="B15689" s="141" t="str">
        <f t="shared" si="245"/>
        <v>ELETRODUTO DE PVC RIGIDO ROSQUEAVEL DE 1/2",EXCLUSIVE LUVAS,CURVAS,ABERTURA E FECHAMENTO DE RASGO.FORNECIMENTO E ASSENTAELETRODUTO DE PVC RIGIDO ROSQUEAVEL DE 1/2",EXCLUSIVE LUVAS,MENTOELETRODUTO DE PVC RIGIDO ROSQUEAVEL DE 1/2",EXCLUSIVE LUVAS,</v>
      </c>
      <c r="C15689" s="141" t="s">
        <v>51494</v>
      </c>
      <c r="D15689" s="141" t="s">
        <v>51495</v>
      </c>
      <c r="E15689" s="141" t="s">
        <v>29970</v>
      </c>
      <c r="I15689" s="141" t="s">
        <v>285</v>
      </c>
      <c r="J15689" s="649">
        <v>7.28</v>
      </c>
    </row>
    <row r="15690" spans="1:10" hidden="1">
      <c r="A15690" s="141" t="s">
        <v>51496</v>
      </c>
      <c r="B15690" s="141" t="str">
        <f t="shared" si="245"/>
        <v>ELETRODUTO DE PVC RIGIDO ROSQUEAVEL DE 1/2",EXCLUSIVE LUVAS,CURVAS,ABERTURA E FECHAMENTO DE RASGO.FORNECIMENTO E ASSENTAELETRODUTO DE PVC RIGIDO ROSQUEAVEL DE 1/2",EXCLUSIVE LUVAS,MENTOELETRODUTO DE PVC RIGIDO ROSQUEAVEL DE 1/2",EXCLUSIVE LUVAS,</v>
      </c>
      <c r="C15690" s="141" t="s">
        <v>51494</v>
      </c>
      <c r="D15690" s="141" t="s">
        <v>51495</v>
      </c>
      <c r="E15690" s="141" t="s">
        <v>29970</v>
      </c>
      <c r="I15690" s="141" t="s">
        <v>285</v>
      </c>
      <c r="J15690" s="649">
        <v>6.65</v>
      </c>
    </row>
    <row r="15691" spans="1:10" hidden="1">
      <c r="A15691" s="141" t="s">
        <v>51497</v>
      </c>
      <c r="B15691" s="141" t="str">
        <f t="shared" si="245"/>
        <v>ELETRODUTO DE PVC RIGIDO ROSQUEAVEL DE 3/4",EXCLUSIVE LUVAS,CURVAS,ABERTURA E FECHAMENTO DE RASGO.FORNECIMENTO E ASSENTAELETRODUTO DE PVC RIGIDO ROSQUEAVEL DE 3/4",EXCLUSIVE LUVAS,MENTOELETRODUTO DE PVC RIGIDO ROSQUEAVEL DE 3/4",EXCLUSIVE LUVAS,</v>
      </c>
      <c r="C15691" s="141" t="s">
        <v>51498</v>
      </c>
      <c r="D15691" s="141" t="s">
        <v>51495</v>
      </c>
      <c r="E15691" s="141" t="s">
        <v>29970</v>
      </c>
      <c r="I15691" s="141" t="s">
        <v>285</v>
      </c>
      <c r="J15691" s="649">
        <v>8.6199999999999992</v>
      </c>
    </row>
    <row r="15692" spans="1:10" hidden="1">
      <c r="A15692" s="141" t="s">
        <v>51499</v>
      </c>
      <c r="B15692" s="141" t="str">
        <f t="shared" si="245"/>
        <v>ELETRODUTO DE PVC RIGIDO ROSQUEAVEL DE 3/4",EXCLUSIVE LUVAS,CURVAS,ABERTURA E FECHAMENTO DE RASGO.FORNECIMENTO E ASSENTAELETRODUTO DE PVC RIGIDO ROSQUEAVEL DE 3/4",EXCLUSIVE LUVAS,MENTOELETRODUTO DE PVC RIGIDO ROSQUEAVEL DE 3/4",EXCLUSIVE LUVAS,</v>
      </c>
      <c r="C15692" s="141" t="s">
        <v>51498</v>
      </c>
      <c r="D15692" s="141" t="s">
        <v>51495</v>
      </c>
      <c r="E15692" s="141" t="s">
        <v>29970</v>
      </c>
      <c r="I15692" s="141" t="s">
        <v>285</v>
      </c>
      <c r="J15692" s="649">
        <v>7.86</v>
      </c>
    </row>
    <row r="15693" spans="1:10" hidden="1">
      <c r="A15693" s="141" t="s">
        <v>51500</v>
      </c>
      <c r="B15693" s="141" t="str">
        <f t="shared" si="245"/>
        <v>ELETRODUTO DE PVC RIGIDO ROSQUEAVEL DE 1",EXCLUSIVE LUVAS,CURVAS,ABERTURA E FECHAMENTO DE RASGO.FORNECIMENTO E ASSENTAMEELETRODUTO DE PVC RIGIDO ROSQUEAVEL DE 1",EXCLUSIVE LUVAS,CUNTOELETRODUTO DE PVC RIGIDO ROSQUEAVEL DE 1",EXCLUSIVE LUVAS,CU</v>
      </c>
      <c r="C15693" s="141" t="s">
        <v>51501</v>
      </c>
      <c r="D15693" s="141" t="s">
        <v>51502</v>
      </c>
      <c r="E15693" s="141" t="s">
        <v>25116</v>
      </c>
      <c r="I15693" s="141" t="s">
        <v>285</v>
      </c>
      <c r="J15693" s="649">
        <v>10.82</v>
      </c>
    </row>
    <row r="15694" spans="1:10" hidden="1">
      <c r="A15694" s="141" t="s">
        <v>51503</v>
      </c>
      <c r="B15694" s="141" t="str">
        <f t="shared" si="245"/>
        <v>ELETRODUTO DE PVC RIGIDO ROSQUEAVEL DE 1",EXCLUSIVE LUVAS,CURVAS,ABERTURA E FECHAMENTO DE RASGO.FORNECIMENTO E ASSENTAMEELETRODUTO DE PVC RIGIDO ROSQUEAVEL DE 1",EXCLUSIVE LUVAS,CUNTOELETRODUTO DE PVC RIGIDO ROSQUEAVEL DE 1",EXCLUSIVE LUVAS,CU</v>
      </c>
      <c r="C15694" s="141" t="s">
        <v>51501</v>
      </c>
      <c r="D15694" s="141" t="s">
        <v>51502</v>
      </c>
      <c r="E15694" s="141" t="s">
        <v>25116</v>
      </c>
      <c r="I15694" s="141" t="s">
        <v>285</v>
      </c>
      <c r="J15694" s="649">
        <v>9.93</v>
      </c>
    </row>
    <row r="15695" spans="1:10" hidden="1">
      <c r="A15695" s="141" t="s">
        <v>51504</v>
      </c>
      <c r="B15695" s="141" t="str">
        <f t="shared" si="245"/>
        <v>ELETRODUTO DE PVC RIGIDO ROSQUEAVEL DE 1.1/4",EXCLUSIVE LUVAS,CURVAS,ABERTURA E FECHAMENTO DE RASGO.FORNECIMENTO E ASSENELETRODUTO DE PVC RIGIDO ROSQUEAVEL DE 1.1/4",EXCLUSIVE LUVATAMENTOELETRODUTO DE PVC RIGIDO ROSQUEAVEL DE 1.1/4",EXCLUSIVE LUVA</v>
      </c>
      <c r="C15695" s="141" t="s">
        <v>51505</v>
      </c>
      <c r="D15695" s="141" t="s">
        <v>51506</v>
      </c>
      <c r="E15695" s="141" t="s">
        <v>51507</v>
      </c>
      <c r="I15695" s="141" t="s">
        <v>285</v>
      </c>
      <c r="J15695" s="649">
        <v>13.95</v>
      </c>
    </row>
    <row r="15696" spans="1:10" hidden="1">
      <c r="A15696" s="141" t="s">
        <v>51508</v>
      </c>
      <c r="B15696" s="141" t="str">
        <f t="shared" si="245"/>
        <v>ELETRODUTO DE PVC RIGIDO ROSQUEAVEL DE 1.1/4",EXCLUSIVE LUVAS,CURVAS,ABERTURA E FECHAMENTO DE RASGO.FORNECIMENTO E ASSENELETRODUTO DE PVC RIGIDO ROSQUEAVEL DE 1.1/4",EXCLUSIVE LUVATAMENTOELETRODUTO DE PVC RIGIDO ROSQUEAVEL DE 1.1/4",EXCLUSIVE LUVA</v>
      </c>
      <c r="C15696" s="141" t="s">
        <v>51505</v>
      </c>
      <c r="D15696" s="141" t="s">
        <v>51506</v>
      </c>
      <c r="E15696" s="141" t="s">
        <v>51507</v>
      </c>
      <c r="I15696" s="141" t="s">
        <v>285</v>
      </c>
      <c r="J15696" s="649">
        <v>12.93</v>
      </c>
    </row>
    <row r="15697" spans="1:10" hidden="1">
      <c r="A15697" s="141" t="s">
        <v>51509</v>
      </c>
      <c r="B15697" s="141" t="str">
        <f t="shared" si="245"/>
        <v>ELETRODUTO DE PVC RIGIDO ROSQUEAVEL DE 1.1/2",EXCLUSIVE LUVAS,CURVAS,ABERTURA E FECHAMENTO DE RASGO.FORNECIMENTO E ASSENELETRODUTO DE PVC RIGIDO ROSQUEAVEL DE 1.1/2",EXCLUSIVE LUVATAMENTOELETRODUTO DE PVC RIGIDO ROSQUEAVEL DE 1.1/2",EXCLUSIVE LUVA</v>
      </c>
      <c r="C15697" s="141" t="s">
        <v>51510</v>
      </c>
      <c r="D15697" s="141" t="s">
        <v>51506</v>
      </c>
      <c r="E15697" s="141" t="s">
        <v>51507</v>
      </c>
      <c r="I15697" s="141" t="s">
        <v>285</v>
      </c>
      <c r="J15697" s="649">
        <v>15.45</v>
      </c>
    </row>
    <row r="15698" spans="1:10" hidden="1">
      <c r="A15698" s="141" t="s">
        <v>51511</v>
      </c>
      <c r="B15698" s="141" t="str">
        <f t="shared" si="245"/>
        <v>ELETRODUTO DE PVC RIGIDO ROSQUEAVEL DE 1.1/2",EXCLUSIVE LUVAS,CURVAS,ABERTURA E FECHAMENTO DE RASGO.FORNECIMENTO E ASSENELETRODUTO DE PVC RIGIDO ROSQUEAVEL DE 1.1/2",EXCLUSIVE LUVATAMENTOELETRODUTO DE PVC RIGIDO ROSQUEAVEL DE 1.1/2",EXCLUSIVE LUVA</v>
      </c>
      <c r="C15698" s="141" t="s">
        <v>51510</v>
      </c>
      <c r="D15698" s="141" t="s">
        <v>51506</v>
      </c>
      <c r="E15698" s="141" t="s">
        <v>51507</v>
      </c>
      <c r="I15698" s="141" t="s">
        <v>285</v>
      </c>
      <c r="J15698" s="649">
        <v>14.31</v>
      </c>
    </row>
    <row r="15699" spans="1:10" hidden="1">
      <c r="A15699" s="141" t="s">
        <v>51512</v>
      </c>
      <c r="B15699" s="141" t="str">
        <f t="shared" si="245"/>
        <v>ELETRODUTO DE PVC RIGIDO ROSQUEAVEL DE 2",EXCLUSIVE LUVAS,CURVAS,ABERTURA E FECHAMENTO DE RASGO.FORNECIMENTO E ASSENTAMEELETRODUTO DE PVC RIGIDO ROSQUEAVEL DE 2",EXCLUSIVE LUVAS,CUNTOELETRODUTO DE PVC RIGIDO ROSQUEAVEL DE 2",EXCLUSIVE LUVAS,CU</v>
      </c>
      <c r="C15699" s="141" t="s">
        <v>51513</v>
      </c>
      <c r="D15699" s="141" t="s">
        <v>51502</v>
      </c>
      <c r="E15699" s="141" t="s">
        <v>25116</v>
      </c>
      <c r="I15699" s="141" t="s">
        <v>285</v>
      </c>
      <c r="J15699" s="649">
        <v>20.07</v>
      </c>
    </row>
    <row r="15700" spans="1:10" hidden="1">
      <c r="A15700" s="141" t="s">
        <v>51514</v>
      </c>
      <c r="B15700" s="141" t="str">
        <f t="shared" si="245"/>
        <v>ELETRODUTO DE PVC RIGIDO ROSQUEAVEL DE 2",EXCLUSIVE LUVAS,CURVAS,ABERTURA E FECHAMENTO DE RASGO.FORNECIMENTO E ASSENTAMEELETRODUTO DE PVC RIGIDO ROSQUEAVEL DE 2",EXCLUSIVE LUVAS,CUNTOELETRODUTO DE PVC RIGIDO ROSQUEAVEL DE 2",EXCLUSIVE LUVAS,CU</v>
      </c>
      <c r="C15700" s="141" t="s">
        <v>51513</v>
      </c>
      <c r="D15700" s="141" t="s">
        <v>51502</v>
      </c>
      <c r="E15700" s="141" t="s">
        <v>25116</v>
      </c>
      <c r="I15700" s="141" t="s">
        <v>285</v>
      </c>
      <c r="J15700" s="649">
        <v>18.68</v>
      </c>
    </row>
    <row r="15701" spans="1:10" hidden="1">
      <c r="A15701" s="141" t="s">
        <v>51515</v>
      </c>
      <c r="B15701" s="141" t="str">
        <f t="shared" si="245"/>
        <v>ELETRODUTO DE PVC RIGIDO ROSQUEAVEL DE 2.1/2",EXCLUSIVE LUVAS,CURVAS,ABERTURA E FECHAMENTO DE RASGO.FORNECIMENTO E ASSENELETRODUTO DE PVC RIGIDO ROSQUEAVEL DE 2.1/2",EXCLUSIVE LUVATAMENTOELETRODUTO DE PVC RIGIDO ROSQUEAVEL DE 2.1/2",EXCLUSIVE LUVA</v>
      </c>
      <c r="C15701" s="141" t="s">
        <v>51516</v>
      </c>
      <c r="D15701" s="141" t="s">
        <v>51506</v>
      </c>
      <c r="E15701" s="141" t="s">
        <v>51507</v>
      </c>
      <c r="I15701" s="141" t="s">
        <v>285</v>
      </c>
      <c r="J15701" s="649">
        <v>29.42</v>
      </c>
    </row>
    <row r="15702" spans="1:10" hidden="1">
      <c r="A15702" s="141" t="s">
        <v>51517</v>
      </c>
      <c r="B15702" s="141" t="str">
        <f t="shared" si="245"/>
        <v>ELETRODUTO DE PVC RIGIDO ROSQUEAVEL DE 2.1/2",EXCLUSIVE LUVAS,CURVAS,ABERTURA E FECHAMENTO DE RASGO.FORNECIMENTO E ASSENELETRODUTO DE PVC RIGIDO ROSQUEAVEL DE 2.1/2",EXCLUSIVE LUVATAMENTOELETRODUTO DE PVC RIGIDO ROSQUEAVEL DE 2.1/2",EXCLUSIVE LUVA</v>
      </c>
      <c r="C15702" s="141" t="s">
        <v>51516</v>
      </c>
      <c r="D15702" s="141" t="s">
        <v>51506</v>
      </c>
      <c r="E15702" s="141" t="s">
        <v>51507</v>
      </c>
      <c r="I15702" s="141" t="s">
        <v>285</v>
      </c>
      <c r="J15702" s="649">
        <v>27.77</v>
      </c>
    </row>
    <row r="15703" spans="1:10" hidden="1">
      <c r="A15703" s="141" t="s">
        <v>51518</v>
      </c>
      <c r="B15703" s="141" t="str">
        <f t="shared" si="245"/>
        <v>ELETRODUTO DE PVC RIGIDO ROSQUEAVEL DE 3",EXCLUSIVE LUVAS,CURVAS,ABERTURA E FECHAMENTO DE RASGO.FORNECIMENTO E ASSENTAMEELETRODUTO DE PVC RIGIDO ROSQUEAVEL DE 3",EXCLUSIVE LUVAS,CUNTOELETRODUTO DE PVC RIGIDO ROSQUEAVEL DE 3",EXCLUSIVE LUVAS,CU</v>
      </c>
      <c r="C15703" s="141" t="s">
        <v>51519</v>
      </c>
      <c r="D15703" s="141" t="s">
        <v>51502</v>
      </c>
      <c r="E15703" s="141" t="s">
        <v>25116</v>
      </c>
      <c r="I15703" s="141" t="s">
        <v>285</v>
      </c>
      <c r="J15703" s="649">
        <v>34.380000000000003</v>
      </c>
    </row>
    <row r="15704" spans="1:10" hidden="1">
      <c r="A15704" s="141" t="s">
        <v>51520</v>
      </c>
      <c r="B15704" s="141" t="str">
        <f t="shared" si="245"/>
        <v>ELETRODUTO DE PVC RIGIDO ROSQUEAVEL DE 3",EXCLUSIVE LUVAS,CURVAS,ABERTURA E FECHAMENTO DE RASGO.FORNECIMENTO E ASSENTAMEELETRODUTO DE PVC RIGIDO ROSQUEAVEL DE 3",EXCLUSIVE LUVAS,CUNTOELETRODUTO DE PVC RIGIDO ROSQUEAVEL DE 3",EXCLUSIVE LUVAS,CU</v>
      </c>
      <c r="C15704" s="141" t="s">
        <v>51519</v>
      </c>
      <c r="D15704" s="141" t="s">
        <v>51502</v>
      </c>
      <c r="E15704" s="141" t="s">
        <v>25116</v>
      </c>
      <c r="I15704" s="141" t="s">
        <v>285</v>
      </c>
      <c r="J15704" s="649">
        <v>32.479999999999997</v>
      </c>
    </row>
    <row r="15705" spans="1:10" hidden="1">
      <c r="A15705" s="141" t="s">
        <v>51521</v>
      </c>
      <c r="B15705" s="141" t="str">
        <f t="shared" si="245"/>
        <v>ELETRODUTO DE PVC RIGIDO ROSQUEAVEL DE 4",EXCLUSIVE LUVAS,CURVAS,ABERTURA E FECHAMENTO DE RASGO.FORNECIMENTO E ASSENTAMEELETRODUTO DE PVC RIGIDO ROSQUEAVEL DE 4",EXCLUSIVE LUVAS,CUNTOELETRODUTO DE PVC RIGIDO ROSQUEAVEL DE 4",EXCLUSIVE LUVAS,CU</v>
      </c>
      <c r="C15705" s="141" t="s">
        <v>51522</v>
      </c>
      <c r="D15705" s="141" t="s">
        <v>51502</v>
      </c>
      <c r="E15705" s="141" t="s">
        <v>25116</v>
      </c>
      <c r="I15705" s="141" t="s">
        <v>285</v>
      </c>
      <c r="J15705" s="649">
        <v>44.92</v>
      </c>
    </row>
    <row r="15706" spans="1:10" hidden="1">
      <c r="A15706" s="141" t="s">
        <v>51523</v>
      </c>
      <c r="B15706" s="141" t="str">
        <f t="shared" si="245"/>
        <v>ELETRODUTO DE PVC RIGIDO ROSQUEAVEL DE 4",EXCLUSIVE LUVAS,CURVAS,ABERTURA E FECHAMENTO DE RASGO.FORNECIMENTO E ASSENTAMEELETRODUTO DE PVC RIGIDO ROSQUEAVEL DE 4",EXCLUSIVE LUVAS,CUNTOELETRODUTO DE PVC RIGIDO ROSQUEAVEL DE 4",EXCLUSIVE LUVAS,CU</v>
      </c>
      <c r="C15706" s="141" t="s">
        <v>51522</v>
      </c>
      <c r="D15706" s="141" t="s">
        <v>51502</v>
      </c>
      <c r="E15706" s="141" t="s">
        <v>25116</v>
      </c>
      <c r="I15706" s="141" t="s">
        <v>285</v>
      </c>
      <c r="J15706" s="649">
        <v>42.7</v>
      </c>
    </row>
    <row r="15707" spans="1:10" hidden="1">
      <c r="A15707" s="141" t="s">
        <v>51524</v>
      </c>
      <c r="B15707" s="141" t="str">
        <f t="shared" si="245"/>
        <v>ELETRODUTO DE PVC RIGIDO ROSQUEAVEL DE 1/2",INCLUSIVE CONEXOES E EMENDAS,EXCLUSIVE ABERTURA E FECHAMENTO DE RASGO.FORNECELETRODUTO DE PVC RIGIDO ROSQUEAVEL DE 1/2",INCLUSIVE CONEXOIMENTO E ASSENTAMENTOELETRODUTO DE PVC RIGIDO ROSQUEAVEL DE 1/2",INCLUSIVE CONEXO</v>
      </c>
      <c r="C15707" s="141" t="s">
        <v>51525</v>
      </c>
      <c r="D15707" s="141" t="s">
        <v>51217</v>
      </c>
      <c r="E15707" s="141" t="s">
        <v>47324</v>
      </c>
      <c r="I15707" s="141" t="s">
        <v>285</v>
      </c>
      <c r="J15707" s="649">
        <v>7.53</v>
      </c>
    </row>
    <row r="15708" spans="1:10" hidden="1">
      <c r="A15708" s="141" t="s">
        <v>51526</v>
      </c>
      <c r="B15708" s="141" t="str">
        <f t="shared" si="245"/>
        <v>ELETRODUTO DE PVC RIGIDO ROSQUEAVEL DE 1/2",INCLUSIVE CONEXOES E EMENDAS,EXCLUSIVE ABERTURA E FECHAMENTO DE RASGO.FORNECELETRODUTO DE PVC RIGIDO ROSQUEAVEL DE 1/2",INCLUSIVE CONEXOIMENTO E ASSENTAMENTOELETRODUTO DE PVC RIGIDO ROSQUEAVEL DE 1/2",INCLUSIVE CONEXO</v>
      </c>
      <c r="C15708" s="141" t="s">
        <v>51525</v>
      </c>
      <c r="D15708" s="141" t="s">
        <v>51217</v>
      </c>
      <c r="E15708" s="141" t="s">
        <v>47324</v>
      </c>
      <c r="I15708" s="141" t="s">
        <v>285</v>
      </c>
      <c r="J15708" s="649">
        <v>6.9</v>
      </c>
    </row>
    <row r="15709" spans="1:10" hidden="1">
      <c r="A15709" s="141" t="s">
        <v>51527</v>
      </c>
      <c r="B15709" s="141" t="str">
        <f t="shared" si="245"/>
        <v>ELETRODUTO DE PVC RIGIDO ROSQUEAVEL DE 3/4",INCLUSIVE CONEXOES E EMENDAS,EXCLUSIVE ABERTURA E FECHAMENTO DE RASGO.FORNECELETRODUTO DE PVC RIGIDO ROSQUEAVEL DE 3/4",INCLUSIVE CONEXOIMENTO E ASSENTAMENTOELETRODUTO DE PVC RIGIDO ROSQUEAVEL DE 3/4",INCLUSIVE CONEXO</v>
      </c>
      <c r="C15709" s="141" t="s">
        <v>51528</v>
      </c>
      <c r="D15709" s="141" t="s">
        <v>51217</v>
      </c>
      <c r="E15709" s="141" t="s">
        <v>47324</v>
      </c>
      <c r="I15709" s="141" t="s">
        <v>285</v>
      </c>
      <c r="J15709" s="649">
        <v>8.91</v>
      </c>
    </row>
    <row r="15710" spans="1:10" hidden="1">
      <c r="A15710" s="141" t="s">
        <v>51529</v>
      </c>
      <c r="B15710" s="141" t="str">
        <f t="shared" si="245"/>
        <v>ELETRODUTO DE PVC RIGIDO ROSQUEAVEL DE 3/4",INCLUSIVE CONEXOES E EMENDAS,EXCLUSIVE ABERTURA E FECHAMENTO DE RASGO.FORNECELETRODUTO DE PVC RIGIDO ROSQUEAVEL DE 3/4",INCLUSIVE CONEXOIMENTO E ASSENTAMENTOELETRODUTO DE PVC RIGIDO ROSQUEAVEL DE 3/4",INCLUSIVE CONEXO</v>
      </c>
      <c r="C15710" s="141" t="s">
        <v>51528</v>
      </c>
      <c r="D15710" s="141" t="s">
        <v>51217</v>
      </c>
      <c r="E15710" s="141" t="s">
        <v>47324</v>
      </c>
      <c r="I15710" s="141" t="s">
        <v>285</v>
      </c>
      <c r="J15710" s="649">
        <v>8.15</v>
      </c>
    </row>
    <row r="15711" spans="1:10" hidden="1">
      <c r="A15711" s="141" t="s">
        <v>51530</v>
      </c>
      <c r="B15711" s="141" t="str">
        <f t="shared" si="245"/>
        <v>ELETRODUTO DE PVC RIGIDO ROSQUEAVEL DE 1",INCLUSIVE CONEXOES E EMENDAS,EXCLUSIVE ABERTURA E FECHAMENTO DE RASGO.FORNECIMELETRODUTO DE PVC RIGIDO ROSQUEAVEL DE 1",INCLUSIVE CONEXOESENTO E ASSENTAMENTOELETRODUTO DE PVC RIGIDO ROSQUEAVEL DE 1",INCLUSIVE CONEXOES</v>
      </c>
      <c r="C15711" s="141" t="s">
        <v>51531</v>
      </c>
      <c r="D15711" s="141" t="s">
        <v>51532</v>
      </c>
      <c r="E15711" s="141" t="s">
        <v>51235</v>
      </c>
      <c r="I15711" s="141" t="s">
        <v>285</v>
      </c>
      <c r="J15711" s="649">
        <v>11.24</v>
      </c>
    </row>
    <row r="15712" spans="1:10" hidden="1">
      <c r="A15712" s="141" t="s">
        <v>51533</v>
      </c>
      <c r="B15712" s="141" t="str">
        <f t="shared" si="245"/>
        <v>ELETRODUTO DE PVC RIGIDO ROSQUEAVEL DE 1",INCLUSIVE CONEXOES E EMENDAS,EXCLUSIVE ABERTURA E FECHAMENTO DE RASGO.FORNECIMELETRODUTO DE PVC RIGIDO ROSQUEAVEL DE 1",INCLUSIVE CONEXOESENTO E ASSENTAMENTOELETRODUTO DE PVC RIGIDO ROSQUEAVEL DE 1",INCLUSIVE CONEXOES</v>
      </c>
      <c r="C15712" s="141" t="s">
        <v>51531</v>
      </c>
      <c r="D15712" s="141" t="s">
        <v>51532</v>
      </c>
      <c r="E15712" s="141" t="s">
        <v>51235</v>
      </c>
      <c r="I15712" s="141" t="s">
        <v>285</v>
      </c>
      <c r="J15712" s="649">
        <v>10.35</v>
      </c>
    </row>
    <row r="15713" spans="1:10" hidden="1">
      <c r="A15713" s="141" t="s">
        <v>51534</v>
      </c>
      <c r="B15713" s="141" t="str">
        <f t="shared" si="245"/>
        <v>ELETRODUTO DE PVC RIGIDO ROSQUEAVEL DE 1.1/4",INCLUSIVE CONEXOES E EMENDAS,EXCLUSIVE ABERTURA E FECHAMENTO DE RASGO.FORNELETRODUTO DE PVC RIGIDO ROSQUEAVEL DE 1.1/4",INCLUSIVE CONEECIMENTO E ASSENTAMENTOELETRODUTO DE PVC RIGIDO ROSQUEAVEL DE 1.1/4",INCLUSIVE CONE</v>
      </c>
      <c r="C15713" s="141" t="s">
        <v>51535</v>
      </c>
      <c r="D15713" s="141" t="s">
        <v>51536</v>
      </c>
      <c r="E15713" s="141" t="s">
        <v>47334</v>
      </c>
      <c r="I15713" s="141" t="s">
        <v>285</v>
      </c>
      <c r="J15713" s="649">
        <v>14.58</v>
      </c>
    </row>
    <row r="15714" spans="1:10" hidden="1">
      <c r="A15714" s="141" t="s">
        <v>51537</v>
      </c>
      <c r="B15714" s="141" t="str">
        <f t="shared" si="245"/>
        <v>ELETRODUTO DE PVC RIGIDO ROSQUEAVEL DE 1.1/4",INCLUSIVE CONEXOES E EMENDAS,EXCLUSIVE ABERTURA E FECHAMENTO DE RASGO.FORNELETRODUTO DE PVC RIGIDO ROSQUEAVEL DE 1.1/4",INCLUSIVE CONEECIMENTO E ASSENTAMENTOELETRODUTO DE PVC RIGIDO ROSQUEAVEL DE 1.1/4",INCLUSIVE CONE</v>
      </c>
      <c r="C15714" s="141" t="s">
        <v>51535</v>
      </c>
      <c r="D15714" s="141" t="s">
        <v>51536</v>
      </c>
      <c r="E15714" s="141" t="s">
        <v>47334</v>
      </c>
      <c r="I15714" s="141" t="s">
        <v>285</v>
      </c>
      <c r="J15714" s="649">
        <v>13.57</v>
      </c>
    </row>
    <row r="15715" spans="1:10" hidden="1">
      <c r="A15715" s="141" t="s">
        <v>51538</v>
      </c>
      <c r="B15715" s="141" t="str">
        <f t="shared" si="245"/>
        <v>ELETRODUTO DE PVC RIGIDO ROSQUEAVEL DE 1.1/2",INCLUSIVE CONEXOES E EMENDAS,EXCLUSIVE ABERTURA E FECHAMENTO DE RASGO.FORNELETRODUTO DE PVC RIGIDO ROSQUEAVEL DE 1.1/2",INCLUSIVE CONEECIMENTO E ASSENTAMENTOELETRODUTO DE PVC RIGIDO ROSQUEAVEL DE 1.1/2",INCLUSIVE CONE</v>
      </c>
      <c r="C15715" s="141" t="s">
        <v>51539</v>
      </c>
      <c r="D15715" s="141" t="s">
        <v>51536</v>
      </c>
      <c r="E15715" s="141" t="s">
        <v>47334</v>
      </c>
      <c r="I15715" s="141" t="s">
        <v>285</v>
      </c>
      <c r="J15715" s="649">
        <v>16.14</v>
      </c>
    </row>
    <row r="15716" spans="1:10" hidden="1">
      <c r="A15716" s="141" t="s">
        <v>51540</v>
      </c>
      <c r="B15716" s="141" t="str">
        <f t="shared" si="245"/>
        <v>ELETRODUTO DE PVC RIGIDO ROSQUEAVEL DE 1.1/2",INCLUSIVE CONEXOES E EMENDAS,EXCLUSIVE ABERTURA E FECHAMENTO DE RASGO.FORNELETRODUTO DE PVC RIGIDO ROSQUEAVEL DE 1.1/2",INCLUSIVE CONEECIMENTO E ASSENTAMENTOELETRODUTO DE PVC RIGIDO ROSQUEAVEL DE 1.1/2",INCLUSIVE CONE</v>
      </c>
      <c r="C15716" s="141" t="s">
        <v>51539</v>
      </c>
      <c r="D15716" s="141" t="s">
        <v>51536</v>
      </c>
      <c r="E15716" s="141" t="s">
        <v>47334</v>
      </c>
      <c r="I15716" s="141" t="s">
        <v>285</v>
      </c>
      <c r="J15716" s="649">
        <v>15</v>
      </c>
    </row>
    <row r="15717" spans="1:10" hidden="1">
      <c r="A15717" s="141" t="s">
        <v>51541</v>
      </c>
      <c r="B15717" s="141" t="str">
        <f t="shared" si="245"/>
        <v>ELETRODUTO DE PVC RIGIDO ROSQUEAVEL DE 2",INCLUSIVE CONEXOES E EMENDAS,EXCLUSIVE ABERTURA E FECHAMENTO DE RASGO.FORNECIMELETRODUTO DE PVC RIGIDO ROSQUEAVEL DE 2",INCLUSIVE CONEXOESENTO E ASSENTAMENTOELETRODUTO DE PVC RIGIDO ROSQUEAVEL DE 2",INCLUSIVE CONEXOES</v>
      </c>
      <c r="C15717" s="141" t="s">
        <v>51542</v>
      </c>
      <c r="D15717" s="141" t="s">
        <v>51532</v>
      </c>
      <c r="E15717" s="141" t="s">
        <v>51235</v>
      </c>
      <c r="I15717" s="141" t="s">
        <v>285</v>
      </c>
      <c r="J15717" s="649">
        <v>21.04</v>
      </c>
    </row>
    <row r="15718" spans="1:10" hidden="1">
      <c r="A15718" s="141" t="s">
        <v>51543</v>
      </c>
      <c r="B15718" s="141" t="str">
        <f t="shared" si="245"/>
        <v>ELETRODUTO DE PVC RIGIDO ROSQUEAVEL DE 2",INCLUSIVE CONEXOES E EMENDAS,EXCLUSIVE ABERTURA E FECHAMENTO DE RASGO.FORNECIMELETRODUTO DE PVC RIGIDO ROSQUEAVEL DE 2",INCLUSIVE CONEXOESENTO E ASSENTAMENTOELETRODUTO DE PVC RIGIDO ROSQUEAVEL DE 2",INCLUSIVE CONEXOES</v>
      </c>
      <c r="C15718" s="141" t="s">
        <v>51542</v>
      </c>
      <c r="D15718" s="141" t="s">
        <v>51532</v>
      </c>
      <c r="E15718" s="141" t="s">
        <v>51235</v>
      </c>
      <c r="I15718" s="141" t="s">
        <v>285</v>
      </c>
      <c r="J15718" s="649">
        <v>19.64</v>
      </c>
    </row>
    <row r="15719" spans="1:10" hidden="1">
      <c r="A15719" s="141" t="s">
        <v>51544</v>
      </c>
      <c r="B15719" s="141" t="str">
        <f t="shared" si="245"/>
        <v>ELETRODUTO DE PVC RIGIDO ROSQUEAVEL DE 2.1/2",INCLUSIVE CONEXOES E EMENDAS,EXCLUSIVE ABERTURA E FECHAMENTO DE RASGO.FORNELETRODUTO DE PVC RIGIDO ROSQUEAVEL DE 2.1/2",INCLUSIVE CONEECIMENTO E ASSENTAMENTOELETRODUTO DE PVC RIGIDO ROSQUEAVEL DE 2.1/2",INCLUSIVE CONE</v>
      </c>
      <c r="C15719" s="141" t="s">
        <v>51545</v>
      </c>
      <c r="D15719" s="141" t="s">
        <v>51536</v>
      </c>
      <c r="E15719" s="141" t="s">
        <v>47334</v>
      </c>
      <c r="I15719" s="141" t="s">
        <v>285</v>
      </c>
      <c r="J15719" s="649">
        <v>31.13</v>
      </c>
    </row>
    <row r="15720" spans="1:10" hidden="1">
      <c r="A15720" s="141" t="s">
        <v>51546</v>
      </c>
      <c r="B15720" s="141" t="str">
        <f t="shared" si="245"/>
        <v>ELETRODUTO DE PVC RIGIDO ROSQUEAVEL DE 2.1/2",INCLUSIVE CONEXOES E EMENDAS,EXCLUSIVE ABERTURA E FECHAMENTO DE RASGO.FORNELETRODUTO DE PVC RIGIDO ROSQUEAVEL DE 2.1/2",INCLUSIVE CONEECIMENTO E ASSENTAMENTOELETRODUTO DE PVC RIGIDO ROSQUEAVEL DE 2.1/2",INCLUSIVE CONE</v>
      </c>
      <c r="C15720" s="141" t="s">
        <v>51545</v>
      </c>
      <c r="D15720" s="141" t="s">
        <v>51536</v>
      </c>
      <c r="E15720" s="141" t="s">
        <v>47334</v>
      </c>
      <c r="I15720" s="141" t="s">
        <v>285</v>
      </c>
      <c r="J15720" s="649">
        <v>29.48</v>
      </c>
    </row>
    <row r="15721" spans="1:10" hidden="1">
      <c r="A15721" s="141" t="s">
        <v>51547</v>
      </c>
      <c r="B15721" s="141" t="str">
        <f t="shared" si="245"/>
        <v>ELETRODUTO DE PVC RIGIDO ROSQUEAVEL DE 3",INCLUSIVE CONEXOES E EMENDAS,EXCLUSIVE ABERTURA E FECHAMENTO DE RASGO.FORNECIMELETRODUTO DE PVC RIGIDO ROSQUEAVEL DE 3",INCLUSIVE CONEXOESENTO E ASSENTAMENTOELETRODUTO DE PVC RIGIDO ROSQUEAVEL DE 3",INCLUSIVE CONEXOES</v>
      </c>
      <c r="C15721" s="141" t="s">
        <v>51548</v>
      </c>
      <c r="D15721" s="141" t="s">
        <v>51532</v>
      </c>
      <c r="E15721" s="141" t="s">
        <v>51235</v>
      </c>
      <c r="I15721" s="141" t="s">
        <v>285</v>
      </c>
      <c r="J15721" s="649">
        <v>36.39</v>
      </c>
    </row>
    <row r="15722" spans="1:10" hidden="1">
      <c r="A15722" s="141" t="s">
        <v>51549</v>
      </c>
      <c r="B15722" s="141" t="str">
        <f t="shared" si="245"/>
        <v>ELETRODUTO DE PVC RIGIDO ROSQUEAVEL DE 3",INCLUSIVE CONEXOES E EMENDAS,EXCLUSIVE ABERTURA E FECHAMENTO DE RASGO.FORNECIMELETRODUTO DE PVC RIGIDO ROSQUEAVEL DE 3",INCLUSIVE CONEXOESENTO E ASSENTAMENTOELETRODUTO DE PVC RIGIDO ROSQUEAVEL DE 3",INCLUSIVE CONEXOES</v>
      </c>
      <c r="C15722" s="141" t="s">
        <v>51548</v>
      </c>
      <c r="D15722" s="141" t="s">
        <v>51532</v>
      </c>
      <c r="E15722" s="141" t="s">
        <v>51235</v>
      </c>
      <c r="I15722" s="141" t="s">
        <v>285</v>
      </c>
      <c r="J15722" s="649">
        <v>34.49</v>
      </c>
    </row>
    <row r="15723" spans="1:10" hidden="1">
      <c r="A15723" s="141" t="s">
        <v>51550</v>
      </c>
      <c r="B15723" s="141" t="str">
        <f t="shared" si="245"/>
        <v>ELETRODUTO DE PVC RIGIDO ROSQUEAVEL DE 4",INCLUSIVE CONEXOES E EMENDAS,EXCLUSIVE ABERTURA E FECHAMENTO DE RASGO.FORNECIMELETRODUTO DE PVC RIGIDO ROSQUEAVEL DE 4",INCLUSIVE CONEXOESENTO E ASSENTAMENTOELETRODUTO DE PVC RIGIDO ROSQUEAVEL DE 4",INCLUSIVE CONEXOES</v>
      </c>
      <c r="C15723" s="141" t="s">
        <v>51551</v>
      </c>
      <c r="D15723" s="141" t="s">
        <v>51532</v>
      </c>
      <c r="E15723" s="141" t="s">
        <v>51235</v>
      </c>
      <c r="I15723" s="141" t="s">
        <v>285</v>
      </c>
      <c r="J15723" s="649">
        <v>47.75</v>
      </c>
    </row>
    <row r="15724" spans="1:10" hidden="1">
      <c r="A15724" s="141" t="s">
        <v>51552</v>
      </c>
      <c r="B15724" s="141" t="str">
        <f t="shared" si="245"/>
        <v>ELETRODUTO DE PVC RIGIDO ROSQUEAVEL DE 4",INCLUSIVE CONEXOES E EMENDAS,EXCLUSIVE ABERTURA E FECHAMENTO DE RASGO.FORNECIMELETRODUTO DE PVC RIGIDO ROSQUEAVEL DE 4",INCLUSIVE CONEXOESENTO E ASSENTAMENTOELETRODUTO DE PVC RIGIDO ROSQUEAVEL DE 4",INCLUSIVE CONEXOES</v>
      </c>
      <c r="C15724" s="141" t="s">
        <v>51551</v>
      </c>
      <c r="D15724" s="141" t="s">
        <v>51532</v>
      </c>
      <c r="E15724" s="141" t="s">
        <v>51235</v>
      </c>
      <c r="I15724" s="141" t="s">
        <v>285</v>
      </c>
      <c r="J15724" s="649">
        <v>45.54</v>
      </c>
    </row>
    <row r="15725" spans="1:10" hidden="1">
      <c r="A15725" s="141" t="s">
        <v>51553</v>
      </c>
      <c r="B15725" s="141" t="str">
        <f t="shared" si="245"/>
        <v>ELETRODUTO DE PVC ESPIRAL CORRUGADO,DIAMETRO DE 3/4",INCLUSIVE CONEXOES E EMENDAS.FORNECIMENTO E INSTALACAOELETRODUTO DE PVC ESPIRAL CORRUGADO,DIAMETRO DE 3/4",INCLUSIELETRODUTO DE PVC ESPIRAL CORRUGADO,DIAMETRO DE 3/4",INCLUSI</v>
      </c>
      <c r="C15725" s="141" t="s">
        <v>51554</v>
      </c>
      <c r="D15725" s="141" t="s">
        <v>51555</v>
      </c>
      <c r="I15725" s="141" t="s">
        <v>285</v>
      </c>
      <c r="J15725" s="649">
        <v>5.24</v>
      </c>
    </row>
    <row r="15726" spans="1:10" hidden="1">
      <c r="A15726" s="141" t="s">
        <v>51556</v>
      </c>
      <c r="B15726" s="141" t="str">
        <f t="shared" si="245"/>
        <v>ELETRODUTO DE PVC ESPIRAL CORRUGADO,DIAMETRO DE 3/4",INCLUSIVE CONEXOES E EMENDAS.FORNECIMENTO E INSTALACAOELETRODUTO DE PVC ESPIRAL CORRUGADO,DIAMETRO DE 3/4",INCLUSIELETRODUTO DE PVC ESPIRAL CORRUGADO,DIAMETRO DE 3/4",INCLUSI</v>
      </c>
      <c r="C15726" s="141" t="s">
        <v>51554</v>
      </c>
      <c r="D15726" s="141" t="s">
        <v>51555</v>
      </c>
      <c r="I15726" s="141" t="s">
        <v>285</v>
      </c>
      <c r="J15726" s="649">
        <v>4.7300000000000004</v>
      </c>
    </row>
    <row r="15727" spans="1:10" hidden="1">
      <c r="A15727" s="141" t="s">
        <v>51557</v>
      </c>
      <c r="B15727" s="141" t="str">
        <f t="shared" si="245"/>
        <v>ELETRODUTO DE PVC ESPIRAL CORRUGADO,DIAMETRO DE 1",INCLUSIVE CONEXOES E EMENDAS.FORNECIMENTO E INSTALACAOELETRODUTO DE PVC ESPIRAL CORRUGADO,DIAMETRO DE 1",INCLUSIVEELETRODUTO DE PVC ESPIRAL CORRUGADO,DIAMETRO DE 1",INCLUSIVE</v>
      </c>
      <c r="C15727" s="141" t="s">
        <v>51558</v>
      </c>
      <c r="D15727" s="141" t="s">
        <v>51559</v>
      </c>
      <c r="I15727" s="141" t="s">
        <v>285</v>
      </c>
      <c r="J15727" s="649">
        <v>6.2</v>
      </c>
    </row>
    <row r="15728" spans="1:10" hidden="1">
      <c r="A15728" s="141" t="s">
        <v>51560</v>
      </c>
      <c r="B15728" s="141" t="str">
        <f t="shared" si="245"/>
        <v>ELETRODUTO DE PVC ESPIRAL CORRUGADO,DIAMETRO DE 1",INCLUSIVE CONEXOES E EMENDAS.FORNECIMENTO E INSTALACAOELETRODUTO DE PVC ESPIRAL CORRUGADO,DIAMETRO DE 1",INCLUSIVEELETRODUTO DE PVC ESPIRAL CORRUGADO,DIAMETRO DE 1",INCLUSIVE</v>
      </c>
      <c r="C15728" s="141" t="s">
        <v>51558</v>
      </c>
      <c r="D15728" s="141" t="s">
        <v>51559</v>
      </c>
      <c r="I15728" s="141" t="s">
        <v>285</v>
      </c>
      <c r="J15728" s="649">
        <v>5.57</v>
      </c>
    </row>
    <row r="15729" spans="1:10" hidden="1">
      <c r="A15729" s="141" t="s">
        <v>51561</v>
      </c>
      <c r="B15729" s="141" t="str">
        <f t="shared" si="245"/>
        <v>TUBO DE PVC RIGIDO,CONFORME ABNT NBR-5688 DE 75MM,LINHA REFORCADA,SOLDAVEL,EXCLUSIVE EMENDAS,CONEXOES,ABERTURA E FECHAMETUBO DE PVC RIGIDO,CONFORME ABNT NBR-5688 DE 75MM,LINHA REFONTO DE RASGO.FORNECIMENTO E ASSENTAMENTOTUBO DE PVC RIGIDO,CONFORME ABNT NBR-5688 DE 75MM,LINHA REFO</v>
      </c>
      <c r="C15729" s="141" t="s">
        <v>51562</v>
      </c>
      <c r="D15729" s="141" t="s">
        <v>51563</v>
      </c>
      <c r="E15729" s="141" t="s">
        <v>51329</v>
      </c>
      <c r="I15729" s="141" t="s">
        <v>285</v>
      </c>
      <c r="J15729" s="649">
        <v>33.49</v>
      </c>
    </row>
    <row r="15730" spans="1:10" hidden="1">
      <c r="A15730" s="141" t="s">
        <v>51564</v>
      </c>
      <c r="B15730" s="141" t="str">
        <f t="shared" si="245"/>
        <v>TUBO DE PVC RIGIDO,CONFORME ABNT NBR-5688 DE 75MM,LINHA REFORCADA,SOLDAVEL,EXCLUSIVE EMENDAS,CONEXOES,ABERTURA E FECHAMETUBO DE PVC RIGIDO,CONFORME ABNT NBR-5688 DE 75MM,LINHA REFONTO DE RASGO.FORNECIMENTO E ASSENTAMENTOTUBO DE PVC RIGIDO,CONFORME ABNT NBR-5688 DE 75MM,LINHA REFO</v>
      </c>
      <c r="C15730" s="141" t="s">
        <v>51562</v>
      </c>
      <c r="D15730" s="141" t="s">
        <v>51563</v>
      </c>
      <c r="E15730" s="141" t="s">
        <v>51329</v>
      </c>
      <c r="I15730" s="141" t="s">
        <v>285</v>
      </c>
      <c r="J15730" s="649">
        <v>32.54</v>
      </c>
    </row>
    <row r="15731" spans="1:10" hidden="1">
      <c r="A15731" s="141" t="s">
        <v>51565</v>
      </c>
      <c r="B15731" s="141" t="str">
        <f t="shared" si="245"/>
        <v>TUBO DE PVC RIGIDO,CONFORME ABNT NBR-5688 DE 100MM,LINHA REFORCADA,SOLDAVEL,EXCLUSIVE EMENDAS,CONEXOES,ABERTURA E FECHAMTUBO DE PVC RIGIDO,CONFORME ABNT NBR-5688 DE 100MM,LINHA REFENTO DE RASGO.FORNECIMENTO E ASSENTAMENTOTUBO DE PVC RIGIDO,CONFORME ABNT NBR-5688 DE 100MM,LINHA REF</v>
      </c>
      <c r="C15731" s="141" t="s">
        <v>51566</v>
      </c>
      <c r="D15731" s="141" t="s">
        <v>51567</v>
      </c>
      <c r="E15731" s="141" t="s">
        <v>51388</v>
      </c>
      <c r="I15731" s="141" t="s">
        <v>285</v>
      </c>
      <c r="J15731" s="649">
        <v>57.34</v>
      </c>
    </row>
    <row r="15732" spans="1:10" hidden="1">
      <c r="A15732" s="141" t="s">
        <v>51568</v>
      </c>
      <c r="B15732" s="141" t="str">
        <f t="shared" si="245"/>
        <v>TUBO DE PVC RIGIDO,CONFORME ABNT NBR-5688 DE 100MM,LINHA REFORCADA,SOLDAVEL,EXCLUSIVE EMENDAS,CONEXOES,ABERTURA E FECHAMTUBO DE PVC RIGIDO,CONFORME ABNT NBR-5688 DE 100MM,LINHA REFENTO DE RASGO.FORNECIMENTO E ASSENTAMENTOTUBO DE PVC RIGIDO,CONFORME ABNT NBR-5688 DE 100MM,LINHA REF</v>
      </c>
      <c r="C15732" s="141" t="s">
        <v>51566</v>
      </c>
      <c r="D15732" s="141" t="s">
        <v>51567</v>
      </c>
      <c r="E15732" s="141" t="s">
        <v>51388</v>
      </c>
      <c r="I15732" s="141" t="s">
        <v>285</v>
      </c>
      <c r="J15732" s="649">
        <v>56.2</v>
      </c>
    </row>
    <row r="15733" spans="1:10" hidden="1">
      <c r="A15733" s="141" t="s">
        <v>51569</v>
      </c>
      <c r="B15733" s="141" t="str">
        <f t="shared" si="245"/>
        <v>TUBO DE PVC RIGIDO,CONFORME ABNT NBR-5688 DE 150MM,LINHA REFORCADA,SOLDAVEL,EXCLUSIVE EMENDAS,CONEXOES,ABERTURA E FECHAMTUBO DE PVC RIGIDO,CONFORME ABNT NBR-5688 DE 150MM,LINHA REFENTO DE RASGO.FORNECIMENTO E ASSENTAMENTOTUBO DE PVC RIGIDO,CONFORME ABNT NBR-5688 DE 150MM,LINHA REF</v>
      </c>
      <c r="C15733" s="141" t="s">
        <v>51570</v>
      </c>
      <c r="D15733" s="141" t="s">
        <v>51567</v>
      </c>
      <c r="E15733" s="141" t="s">
        <v>51388</v>
      </c>
      <c r="I15733" s="141" t="s">
        <v>285</v>
      </c>
      <c r="J15733" s="649">
        <v>84.18</v>
      </c>
    </row>
    <row r="15734" spans="1:10" hidden="1">
      <c r="A15734" s="141" t="s">
        <v>51571</v>
      </c>
      <c r="B15734" s="141" t="str">
        <f t="shared" si="245"/>
        <v>TUBO DE PVC RIGIDO,CONFORME ABNT NBR-5688 DE 150MM,LINHA REFORCADA,SOLDAVEL,EXCLUSIVE EMENDAS,CONEXOES,ABERTURA E FECHAMTUBO DE PVC RIGIDO,CONFORME ABNT NBR-5688 DE 150MM,LINHA REFENTO DE RASGO.FORNECIMENTO E ASSENTAMENTOTUBO DE PVC RIGIDO,CONFORME ABNT NBR-5688 DE 150MM,LINHA REF</v>
      </c>
      <c r="C15734" s="141" t="s">
        <v>51570</v>
      </c>
      <c r="D15734" s="141" t="s">
        <v>51567</v>
      </c>
      <c r="E15734" s="141" t="s">
        <v>51388</v>
      </c>
      <c r="I15734" s="141" t="s">
        <v>285</v>
      </c>
      <c r="J15734" s="649">
        <v>83.04</v>
      </c>
    </row>
    <row r="15735" spans="1:10" hidden="1">
      <c r="A15735" s="141" t="s">
        <v>51572</v>
      </c>
      <c r="B15735" s="141" t="str">
        <f t="shared" si="245"/>
        <v>TUBO DE PVC RIGIDO,CONFORME ABNT NBR-5688 DE 75MM,LINHA REFORCADA,SOLDAVEL,INCLUSIVE CONEXOES E EMENDAS,EXCLUSIVE ABERTUTUBO DE PVC RIGIDO,CONFORME ABNT NBR-5688 DE 75MM,LINHA REFORA E FECHAMENTO DE RASGO.FORNECIMENTO E ASSENTAMENTOTUBO DE PVC RIGIDO,CONFORME ABNT NBR-5688 DE 75MM,LINHA REFO</v>
      </c>
      <c r="C15735" s="141" t="s">
        <v>51562</v>
      </c>
      <c r="D15735" s="141" t="s">
        <v>51573</v>
      </c>
      <c r="E15735" s="141" t="s">
        <v>51574</v>
      </c>
      <c r="I15735" s="141" t="s">
        <v>285</v>
      </c>
      <c r="J15735" s="649">
        <v>36.130000000000003</v>
      </c>
    </row>
    <row r="15736" spans="1:10" hidden="1">
      <c r="A15736" s="141" t="s">
        <v>51575</v>
      </c>
      <c r="B15736" s="141" t="str">
        <f t="shared" si="245"/>
        <v>TUBO DE PVC RIGIDO,CONFORME ABNT NBR-5688 DE 75MM,LINHA REFORCADA,SOLDAVEL,INCLUSIVE CONEXOES E EMENDAS,EXCLUSIVE ABERTUTUBO DE PVC RIGIDO,CONFORME ABNT NBR-5688 DE 75MM,LINHA REFORA E FECHAMENTO DE RASGO.FORNECIMENTO E ASSENTAMENTOTUBO DE PVC RIGIDO,CONFORME ABNT NBR-5688 DE 75MM,LINHA REFO</v>
      </c>
      <c r="C15736" s="141" t="s">
        <v>51562</v>
      </c>
      <c r="D15736" s="141" t="s">
        <v>51573</v>
      </c>
      <c r="E15736" s="141" t="s">
        <v>51574</v>
      </c>
      <c r="I15736" s="141" t="s">
        <v>285</v>
      </c>
      <c r="J15736" s="649">
        <v>35.18</v>
      </c>
    </row>
    <row r="15737" spans="1:10" hidden="1">
      <c r="A15737" s="141" t="s">
        <v>51576</v>
      </c>
      <c r="B15737" s="141" t="str">
        <f t="shared" si="245"/>
        <v>TUBO DE PVC RIGIDO,CONFORME ABNT NBR-5688 DE 100MM,LINHA REFORCADA,SOLDAVEL,INCLUSIVE CONEXOES E EMENDAS,EXCLUSIVE ABERTTUBO DE PVC RIGIDO,CONFORME ABNT NBR-5688 DE 100MM,LINHA REFURA E FECHAMENTO DE RASGO.FORNECIMENTO E ASSENTAMENTOTUBO DE PVC RIGIDO,CONFORME ABNT NBR-5688 DE 100MM,LINHA REF</v>
      </c>
      <c r="C15737" s="141" t="s">
        <v>51566</v>
      </c>
      <c r="D15737" s="141" t="s">
        <v>51577</v>
      </c>
      <c r="E15737" s="141" t="s">
        <v>51578</v>
      </c>
      <c r="I15737" s="141" t="s">
        <v>285</v>
      </c>
      <c r="J15737" s="649">
        <v>62.22</v>
      </c>
    </row>
    <row r="15738" spans="1:10" hidden="1">
      <c r="A15738" s="141" t="s">
        <v>51579</v>
      </c>
      <c r="B15738" s="141" t="str">
        <f t="shared" si="245"/>
        <v>TUBO DE PVC RIGIDO,CONFORME ABNT NBR-5688 DE 100MM,LINHA REFORCADA,SOLDAVEL,INCLUSIVE CONEXOES E EMENDAS,EXCLUSIVE ABERTTUBO DE PVC RIGIDO,CONFORME ABNT NBR-5688 DE 100MM,LINHA REFURA E FECHAMENTO DE RASGO.FORNECIMENTO E ASSENTAMENTOTUBO DE PVC RIGIDO,CONFORME ABNT NBR-5688 DE 100MM,LINHA REF</v>
      </c>
      <c r="C15738" s="141" t="s">
        <v>51566</v>
      </c>
      <c r="D15738" s="141" t="s">
        <v>51577</v>
      </c>
      <c r="E15738" s="141" t="s">
        <v>51578</v>
      </c>
      <c r="I15738" s="141" t="s">
        <v>285</v>
      </c>
      <c r="J15738" s="649">
        <v>61.08</v>
      </c>
    </row>
    <row r="15739" spans="1:10" hidden="1">
      <c r="A15739" s="141" t="s">
        <v>51580</v>
      </c>
      <c r="B15739" s="141" t="str">
        <f t="shared" si="245"/>
        <v>TUBO DE PVC RIGIDO,CONFORME ABNT NBR-5688 DE 150MM,LINHA REFORCADA,SOLDAVEL,INCLUSIVE CONEXOES E EMENDAS,EXCLUSIVE ABERTTUBO DE PVC RIGIDO,CONFORME ABNT NBR-5688 DE 150MM,LINHA REFURA E FECHAMENTO DE RASGO.FORNECIMENTO E ASSENTAMENTOTUBO DE PVC RIGIDO,CONFORME ABNT NBR-5688 DE 150MM,LINHA REF</v>
      </c>
      <c r="C15739" s="141" t="s">
        <v>51570</v>
      </c>
      <c r="D15739" s="141" t="s">
        <v>51577</v>
      </c>
      <c r="E15739" s="141" t="s">
        <v>51578</v>
      </c>
      <c r="I15739" s="141" t="s">
        <v>285</v>
      </c>
      <c r="J15739" s="649">
        <v>91.74</v>
      </c>
    </row>
    <row r="15740" spans="1:10" hidden="1">
      <c r="A15740" s="141" t="s">
        <v>51581</v>
      </c>
      <c r="B15740" s="141" t="str">
        <f t="shared" si="245"/>
        <v>TUBO DE PVC RIGIDO,CONFORME ABNT NBR-5688 DE 150MM,LINHA REFORCADA,SOLDAVEL,INCLUSIVE CONEXOES E EMENDAS,EXCLUSIVE ABERTTUBO DE PVC RIGIDO,CONFORME ABNT NBR-5688 DE 150MM,LINHA REFURA E FECHAMENTO DE RASGO.FORNECIMENTO E ASSENTAMENTOTUBO DE PVC RIGIDO,CONFORME ABNT NBR-5688 DE 150MM,LINHA REF</v>
      </c>
      <c r="C15740" s="141" t="s">
        <v>51570</v>
      </c>
      <c r="D15740" s="141" t="s">
        <v>51577</v>
      </c>
      <c r="E15740" s="141" t="s">
        <v>51578</v>
      </c>
      <c r="I15740" s="141" t="s">
        <v>285</v>
      </c>
      <c r="J15740" s="649">
        <v>90.6</v>
      </c>
    </row>
    <row r="15741" spans="1:10" hidden="1">
      <c r="A15741" s="141" t="s">
        <v>51582</v>
      </c>
      <c r="B15741" s="141" t="str">
        <f t="shared" si="245"/>
        <v>TUBO DE PVC,CONFORME ABNT NBR-7362,PARA ESGOTO SANITARIO,COM DIAMETRO NOMINAL DE 200MM,INCLUSIVE ANEL DE BORRACHA.FORNECTUBO DE PVC,CONFORME ABNT NBR-7362,PARA ESGOTO SANITARIO,COMIMENTO E COLOCACAOTUBO DE PVC,CONFORME ABNT NBR-7362,PARA ESGOTO SANITARIO,COM</v>
      </c>
      <c r="C15741" s="141" t="s">
        <v>51583</v>
      </c>
      <c r="D15741" s="141" t="s">
        <v>51584</v>
      </c>
      <c r="E15741" s="141" t="s">
        <v>27420</v>
      </c>
      <c r="I15741" s="141" t="s">
        <v>285</v>
      </c>
      <c r="J15741" s="649">
        <v>123.48</v>
      </c>
    </row>
    <row r="15742" spans="1:10" hidden="1">
      <c r="A15742" s="141" t="s">
        <v>51585</v>
      </c>
      <c r="B15742" s="141" t="str">
        <f t="shared" si="245"/>
        <v>TUBO DE PVC,CONFORME ABNT NBR-7362,PARA ESGOTO SANITARIO,COM DIAMETRO NOMINAL DE 200MM,INCLUSIVE ANEL DE BORRACHA.FORNECTUBO DE PVC,CONFORME ABNT NBR-7362,PARA ESGOTO SANITARIO,COMIMENTO E COLOCACAOTUBO DE PVC,CONFORME ABNT NBR-7362,PARA ESGOTO SANITARIO,COM</v>
      </c>
      <c r="C15742" s="141" t="s">
        <v>51583</v>
      </c>
      <c r="D15742" s="141" t="s">
        <v>51584</v>
      </c>
      <c r="E15742" s="141" t="s">
        <v>27420</v>
      </c>
      <c r="I15742" s="141" t="s">
        <v>285</v>
      </c>
      <c r="J15742" s="649">
        <v>122.34</v>
      </c>
    </row>
    <row r="15743" spans="1:10" hidden="1">
      <c r="A15743" s="141" t="s">
        <v>51586</v>
      </c>
      <c r="B15743" s="141" t="str">
        <f t="shared" si="245"/>
        <v>TUBO DE PVC RIGIDO,CONFORME ABNT NBR-5688,DE 100MM,LINHA REFORCADA,SOLDAVEL,PARA PROTECAO DE CONDUTORES DE SISTEMA DE TETUBO DE PVC RIGIDO,CONFORME ABNT NBR-5688,DE 100MM,LINHA REFLEFONIA SIMPLES,ASSENTADOS E COBERTOS COM CAMADA DE CONCRETO,EXCLUSIVE ESCAVACAO E REATERRO.FORNECIMENTO E ASSENTAMENTOTUBO DE PVC RIGIDO,CONFORME ABNT NBR-5688,DE 100MM,LINHA REF</v>
      </c>
      <c r="C15743" s="141" t="s">
        <v>51587</v>
      </c>
      <c r="D15743" s="141" t="s">
        <v>51588</v>
      </c>
      <c r="E15743" s="141" t="s">
        <v>51589</v>
      </c>
      <c r="F15743" s="141" t="s">
        <v>51590</v>
      </c>
      <c r="I15743" s="141" t="s">
        <v>285</v>
      </c>
      <c r="J15743" s="649">
        <v>70.42</v>
      </c>
    </row>
    <row r="15744" spans="1:10" hidden="1">
      <c r="A15744" s="141" t="s">
        <v>51591</v>
      </c>
      <c r="B15744" s="141" t="str">
        <f t="shared" si="245"/>
        <v>TUBO DE PVC RIGIDO,CONFORME ABNT NBR-5688,DE 100MM,LINHA REFORCADA,SOLDAVEL,PARA PROTECAO DE CONDUTORES DE SISTEMA DE TETUBO DE PVC RIGIDO,CONFORME ABNT NBR-5688,DE 100MM,LINHA REFLEFONIA SIMPLES,ASSENTADOS E COBERTOS COM CAMADA DE CONCRETO,EXCLUSIVE ESCAVACAO E REATERRO.FORNECIMENTO E ASSENTAMENTOTUBO DE PVC RIGIDO,CONFORME ABNT NBR-5688,DE 100MM,LINHA REF</v>
      </c>
      <c r="C15744" s="141" t="s">
        <v>51587</v>
      </c>
      <c r="D15744" s="141" t="s">
        <v>51588</v>
      </c>
      <c r="E15744" s="141" t="s">
        <v>51589</v>
      </c>
      <c r="F15744" s="141" t="s">
        <v>51590</v>
      </c>
      <c r="I15744" s="141" t="s">
        <v>285</v>
      </c>
      <c r="J15744" s="649">
        <v>67.75</v>
      </c>
    </row>
    <row r="15745" spans="1:10" hidden="1">
      <c r="A15745" s="141" t="s">
        <v>51592</v>
      </c>
      <c r="B15745" s="141" t="str">
        <f t="shared" si="245"/>
        <v>TUBO DE PVC RIGIDO,CONFORME ABNT NBR-5688,DE 100MM,LINHA REFORCADA,SOLDAVEL,PARA PROTECAO DE CONDUTORES DE SISTEMA DE TETUBO DE PVC RIGIDO,CONFORME ABNT NBR-5688,DE 100MM,LINHA REFLEFONIA,LINHA DUPLA,ASSENTADOS E COBERTOS COM CAMADA DE CONCRETO,EXCLUSIVE ESCAVACAO E REATERRO.FORNECIMENTO E ASSENTAMENTOTUBO DE PVC RIGIDO,CONFORME ABNT NBR-5688,DE 100MM,LINHA REF</v>
      </c>
      <c r="C15745" s="141" t="s">
        <v>51587</v>
      </c>
      <c r="D15745" s="141" t="s">
        <v>51588</v>
      </c>
      <c r="E15745" s="141" t="s">
        <v>51593</v>
      </c>
      <c r="F15745" s="141" t="s">
        <v>51594</v>
      </c>
      <c r="G15745" s="141" t="s">
        <v>25116</v>
      </c>
      <c r="I15745" s="141" t="s">
        <v>285</v>
      </c>
      <c r="J15745" s="649">
        <v>141.12</v>
      </c>
    </row>
    <row r="15746" spans="1:10" hidden="1">
      <c r="A15746" s="141" t="s">
        <v>51595</v>
      </c>
      <c r="B15746" s="141" t="str">
        <f t="shared" si="245"/>
        <v>TUBO DE PVC RIGIDO,CONFORME ABNT NBR-5688,DE 100MM,LINHA REFORCADA,SOLDAVEL,PARA PROTECAO DE CONDUTORES DE SISTEMA DE TETUBO DE PVC RIGIDO,CONFORME ABNT NBR-5688,DE 100MM,LINHA REFLEFONIA,LINHA DUPLA,ASSENTADOS E COBERTOS COM CAMADA DE CONCRETO,EXCLUSIVE ESCAVACAO E REATERRO.FORNECIMENTO E ASSENTAMENTOTUBO DE PVC RIGIDO,CONFORME ABNT NBR-5688,DE 100MM,LINHA REF</v>
      </c>
      <c r="C15746" s="141" t="s">
        <v>51587</v>
      </c>
      <c r="D15746" s="141" t="s">
        <v>51588</v>
      </c>
      <c r="E15746" s="141" t="s">
        <v>51593</v>
      </c>
      <c r="F15746" s="141" t="s">
        <v>51594</v>
      </c>
      <c r="G15746" s="141" t="s">
        <v>25116</v>
      </c>
      <c r="I15746" s="141" t="s">
        <v>285</v>
      </c>
      <c r="J15746" s="649">
        <v>135.74</v>
      </c>
    </row>
    <row r="15747" spans="1:10" hidden="1">
      <c r="A15747" s="141" t="s">
        <v>51596</v>
      </c>
      <c r="B15747" s="141" t="str">
        <f t="shared" ref="B15747:B15810" si="246">C15747&amp;D15747&amp;C15747&amp;E15747&amp;F15747&amp;G15747&amp;H15747&amp;C15747</f>
        <v>TUBO DE PVC RIGIDO,CONFORME ABNT NBR-5688,DE 100MM,LINHA REFORCADA,SOLDAVEL,PARA PROTECAO DE CONDUTORES DE SISTEMA DE TETUBO DE PVC RIGIDO,CONFORME ABNT NBR-5688,DE 100MM,LINHA REFLEFONIA,LINHA TRIPLA,ASSENTADOS E COBERTOS COM CAMADA DE CONCRETO,EXCLUSIVE ESCAVACAO E REATERRO.FORNECIMENTO E ASSENTAMENTOTUBO DE PVC RIGIDO,CONFORME ABNT NBR-5688,DE 100MM,LINHA REF</v>
      </c>
      <c r="C15747" s="141" t="s">
        <v>51587</v>
      </c>
      <c r="D15747" s="141" t="s">
        <v>51588</v>
      </c>
      <c r="E15747" s="141" t="s">
        <v>51597</v>
      </c>
      <c r="F15747" s="141" t="s">
        <v>51598</v>
      </c>
      <c r="G15747" s="141" t="s">
        <v>26182</v>
      </c>
      <c r="I15747" s="141" t="s">
        <v>285</v>
      </c>
      <c r="J15747" s="649">
        <v>211.27</v>
      </c>
    </row>
    <row r="15748" spans="1:10" hidden="1">
      <c r="A15748" s="141" t="s">
        <v>51599</v>
      </c>
      <c r="B15748" s="141" t="str">
        <f t="shared" si="246"/>
        <v>TUBO DE PVC RIGIDO,CONFORME ABNT NBR-5688,DE 100MM,LINHA REFORCADA,SOLDAVEL,PARA PROTECAO DE CONDUTORES DE SISTEMA DE TETUBO DE PVC RIGIDO,CONFORME ABNT NBR-5688,DE 100MM,LINHA REFLEFONIA,LINHA TRIPLA,ASSENTADOS E COBERTOS COM CAMADA DE CONCRETO,EXCLUSIVE ESCAVACAO E REATERRO.FORNECIMENTO E ASSENTAMENTOTUBO DE PVC RIGIDO,CONFORME ABNT NBR-5688,DE 100MM,LINHA REF</v>
      </c>
      <c r="C15748" s="141" t="s">
        <v>51587</v>
      </c>
      <c r="D15748" s="141" t="s">
        <v>51588</v>
      </c>
      <c r="E15748" s="141" t="s">
        <v>51597</v>
      </c>
      <c r="F15748" s="141" t="s">
        <v>51598</v>
      </c>
      <c r="G15748" s="141" t="s">
        <v>26182</v>
      </c>
      <c r="I15748" s="141" t="s">
        <v>285</v>
      </c>
      <c r="J15748" s="649">
        <v>203.26</v>
      </c>
    </row>
    <row r="15749" spans="1:10" hidden="1">
      <c r="A15749" s="141" t="s">
        <v>51600</v>
      </c>
      <c r="B15749" s="141" t="str">
        <f t="shared" si="246"/>
        <v>TE 90° COM INSPECAO,DE PVC,COM DIAMETRO DE(100X75)MM.FORNECIMENTO E ASSENTAMENTOTE 90° COM INSPECAO,DE PVC,COM DIAMETRO DE(100X75)MM.FORNECITE 90° COM INSPECAO,DE PVC,COM DIAMETRO DE(100X75)MM.FORNECI</v>
      </c>
      <c r="C15749" s="141" t="s">
        <v>51601</v>
      </c>
      <c r="D15749" s="141" t="s">
        <v>39713</v>
      </c>
      <c r="I15749" s="141" t="s">
        <v>14</v>
      </c>
      <c r="J15749" s="649">
        <v>40.68</v>
      </c>
    </row>
    <row r="15750" spans="1:10" hidden="1">
      <c r="A15750" s="141" t="s">
        <v>51602</v>
      </c>
      <c r="B15750" s="141" t="str">
        <f t="shared" si="246"/>
        <v>TE 90° COM INSPECAO,DE PVC,COM DIAMETRO DE(100X75)MM.FORNECIMENTO E ASSENTAMENTOTE 90° COM INSPECAO,DE PVC,COM DIAMETRO DE(100X75)MM.FORNECITE 90° COM INSPECAO,DE PVC,COM DIAMETRO DE(100X75)MM.FORNECI</v>
      </c>
      <c r="C15750" s="141" t="s">
        <v>51601</v>
      </c>
      <c r="D15750" s="141" t="s">
        <v>39713</v>
      </c>
      <c r="I15750" s="141" t="s">
        <v>14</v>
      </c>
      <c r="J15750" s="649">
        <v>39.659999999999997</v>
      </c>
    </row>
    <row r="15751" spans="1:10" hidden="1">
      <c r="A15751" s="141" t="s">
        <v>51603</v>
      </c>
      <c r="B15751" s="141" t="str">
        <f t="shared" si="246"/>
        <v>TE 90° COM INSPECAO,DE PVC,COM DIAMETRO DE(75X75)MM.FORNECIMENTO E ASSENTAMENTOTE 90° COM INSPECAO,DE PVC,COM DIAMETRO DE(75X75)MM.FORNECIMTE 90° COM INSPECAO,DE PVC,COM DIAMETRO DE(75X75)MM.FORNECIM</v>
      </c>
      <c r="C15751" s="141" t="s">
        <v>51604</v>
      </c>
      <c r="D15751" s="141" t="s">
        <v>51235</v>
      </c>
      <c r="I15751" s="141" t="s">
        <v>14</v>
      </c>
      <c r="J15751" s="649">
        <v>34.28</v>
      </c>
    </row>
    <row r="15752" spans="1:10" hidden="1">
      <c r="A15752" s="141" t="s">
        <v>51605</v>
      </c>
      <c r="B15752" s="141" t="str">
        <f t="shared" si="246"/>
        <v>TE 90° COM INSPECAO,DE PVC,COM DIAMETRO DE(75X75)MM.FORNECIMENTO E ASSENTAMENTOTE 90° COM INSPECAO,DE PVC,COM DIAMETRO DE(75X75)MM.FORNECIMTE 90° COM INSPECAO,DE PVC,COM DIAMETRO DE(75X75)MM.FORNECIM</v>
      </c>
      <c r="C15752" s="141" t="s">
        <v>51604</v>
      </c>
      <c r="D15752" s="141" t="s">
        <v>51235</v>
      </c>
      <c r="I15752" s="141" t="s">
        <v>14</v>
      </c>
      <c r="J15752" s="649">
        <v>33.26</v>
      </c>
    </row>
    <row r="15753" spans="1:10" hidden="1">
      <c r="A15753" s="141" t="s">
        <v>51606</v>
      </c>
      <c r="B15753" s="141" t="str">
        <f t="shared" si="246"/>
        <v>ELETRODUTO EM PVC FLEXIVEL,COR AMARELA,DIAMETRO DE 20MM.FORNECIMENTO E COLOCACAO.ELETRODUTO EM PVC FLEXIVEL,COR AMARELA,DIAMETRO DE 20MM.FORNELETRODUTO EM PVC FLEXIVEL,COR AMARELA,DIAMETRO DE 20MM.FORN</v>
      </c>
      <c r="C15753" s="141" t="s">
        <v>51607</v>
      </c>
      <c r="D15753" s="141" t="s">
        <v>51608</v>
      </c>
      <c r="I15753" s="141" t="s">
        <v>285</v>
      </c>
      <c r="J15753" s="649">
        <v>2.74</v>
      </c>
    </row>
    <row r="15754" spans="1:10" hidden="1">
      <c r="A15754" s="141" t="s">
        <v>51609</v>
      </c>
      <c r="B15754" s="141" t="str">
        <f t="shared" si="246"/>
        <v>ELETRODUTO EM PVC FLEXIVEL,COR AMARELA,DIAMETRO DE 20MM.FORNECIMENTO E COLOCACAO.ELETRODUTO EM PVC FLEXIVEL,COR AMARELA,DIAMETRO DE 20MM.FORNELETRODUTO EM PVC FLEXIVEL,COR AMARELA,DIAMETRO DE 20MM.FORN</v>
      </c>
      <c r="C15754" s="141" t="s">
        <v>51607</v>
      </c>
      <c r="D15754" s="141" t="s">
        <v>51608</v>
      </c>
      <c r="I15754" s="141" t="s">
        <v>285</v>
      </c>
      <c r="J15754" s="649">
        <v>2.5499999999999998</v>
      </c>
    </row>
    <row r="15755" spans="1:10" hidden="1">
      <c r="A15755" s="141" t="s">
        <v>51610</v>
      </c>
      <c r="B15755" s="141" t="str">
        <f t="shared" si="246"/>
        <v>ELETRODUTO EM PVC FLEXIVEL,COR AMARELA,DIAMETRO DE 25MM.FORNECIMENTO E COLOCACAO.ELETRODUTO EM PVC FLEXIVEL,COR AMARELA,DIAMETRO DE 25MM.FORNELETRODUTO EM PVC FLEXIVEL,COR AMARELA,DIAMETRO DE 25MM.FORN</v>
      </c>
      <c r="C15755" s="141" t="s">
        <v>51611</v>
      </c>
      <c r="D15755" s="141" t="s">
        <v>51608</v>
      </c>
      <c r="I15755" s="141" t="s">
        <v>285</v>
      </c>
      <c r="J15755" s="649">
        <v>2.75</v>
      </c>
    </row>
    <row r="15756" spans="1:10" hidden="1">
      <c r="A15756" s="141" t="s">
        <v>51612</v>
      </c>
      <c r="B15756" s="141" t="str">
        <f t="shared" si="246"/>
        <v>ELETRODUTO EM PVC FLEXIVEL,COR AMARELA,DIAMETRO DE 25MM.FORNECIMENTO E COLOCACAO.ELETRODUTO EM PVC FLEXIVEL,COR AMARELA,DIAMETRO DE 25MM.FORNELETRODUTO EM PVC FLEXIVEL,COR AMARELA,DIAMETRO DE 25MM.FORN</v>
      </c>
      <c r="C15756" s="141" t="s">
        <v>51611</v>
      </c>
      <c r="D15756" s="141" t="s">
        <v>51608</v>
      </c>
      <c r="I15756" s="141" t="s">
        <v>285</v>
      </c>
      <c r="J15756" s="649">
        <v>2.56</v>
      </c>
    </row>
    <row r="15757" spans="1:10" hidden="1">
      <c r="A15757" s="141" t="s">
        <v>51613</v>
      </c>
      <c r="B15757" s="141" t="str">
        <f t="shared" si="246"/>
        <v>ELETRODUTO EM PVC FLEXIVEL,COR AMARELA,DIAMETRO DE 32MM.FORNECIMENTO E COLOCACAO.ELETRODUTO EM PVC FLEXIVEL,COR AMARELA,DIAMETRO DE 32MM.FORNELETRODUTO EM PVC FLEXIVEL,COR AMARELA,DIAMETRO DE 32MM.FORN</v>
      </c>
      <c r="C15757" s="141" t="s">
        <v>51614</v>
      </c>
      <c r="D15757" s="141" t="s">
        <v>51608</v>
      </c>
      <c r="I15757" s="141" t="s">
        <v>285</v>
      </c>
      <c r="J15757" s="649">
        <v>4.1100000000000003</v>
      </c>
    </row>
    <row r="15758" spans="1:10" hidden="1">
      <c r="A15758" s="141" t="s">
        <v>51615</v>
      </c>
      <c r="B15758" s="141" t="str">
        <f t="shared" si="246"/>
        <v>ELETRODUTO EM PVC FLEXIVEL,COR AMARELA,DIAMETRO DE 32MM.FORNECIMENTO E COLOCACAO.ELETRODUTO EM PVC FLEXIVEL,COR AMARELA,DIAMETRO DE 32MM.FORNELETRODUTO EM PVC FLEXIVEL,COR AMARELA,DIAMETRO DE 32MM.FORN</v>
      </c>
      <c r="C15758" s="141" t="s">
        <v>51614</v>
      </c>
      <c r="D15758" s="141" t="s">
        <v>51608</v>
      </c>
      <c r="I15758" s="141" t="s">
        <v>285</v>
      </c>
      <c r="J15758" s="649">
        <v>3.92</v>
      </c>
    </row>
    <row r="15759" spans="1:10" hidden="1">
      <c r="A15759" s="141" t="s">
        <v>51616</v>
      </c>
      <c r="B15759" s="141" t="str">
        <f t="shared" si="246"/>
        <v>CONDUITE FLEXIVEL,GALVANIZADO,COM DIAMETRO DE 1/2",EXCLUSIVE EMENDAS.FORNECIMENTO E ASSENTAMENTOCONDUITE FLEXIVEL,GALVANIZADO,COM DIAMETRO DE 1/2",EXCLUSIVECONDUITE FLEXIVEL,GALVANIZADO,COM DIAMETRO DE 1/2",EXCLUSIVE</v>
      </c>
      <c r="C15759" s="141" t="s">
        <v>51617</v>
      </c>
      <c r="D15759" s="141" t="s">
        <v>51618</v>
      </c>
      <c r="I15759" s="141" t="s">
        <v>285</v>
      </c>
      <c r="J15759" s="649">
        <v>8.34</v>
      </c>
    </row>
    <row r="15760" spans="1:10" hidden="1">
      <c r="A15760" s="141" t="s">
        <v>51619</v>
      </c>
      <c r="B15760" s="141" t="str">
        <f t="shared" si="246"/>
        <v>CONDUITE FLEXIVEL,GALVANIZADO,COM DIAMETRO DE 1/2",EXCLUSIVE EMENDAS.FORNECIMENTO E ASSENTAMENTOCONDUITE FLEXIVEL,GALVANIZADO,COM DIAMETRO DE 1/2",EXCLUSIVECONDUITE FLEXIVEL,GALVANIZADO,COM DIAMETRO DE 1/2",EXCLUSIVE</v>
      </c>
      <c r="C15760" s="141" t="s">
        <v>51617</v>
      </c>
      <c r="D15760" s="141" t="s">
        <v>51618</v>
      </c>
      <c r="I15760" s="141" t="s">
        <v>285</v>
      </c>
      <c r="J15760" s="649">
        <v>8.02</v>
      </c>
    </row>
    <row r="15761" spans="1:10" hidden="1">
      <c r="A15761" s="141" t="s">
        <v>51620</v>
      </c>
      <c r="B15761" s="141" t="str">
        <f t="shared" si="246"/>
        <v>CONDUITE FLEXIVEL,GALVANIZADO,COM DIAMETRO DE 3/4",EXCLUSIVE EMENDAS.FORNECIMENTO E ASSENTAMENTOCONDUITE FLEXIVEL,GALVANIZADO,COM DIAMETRO DE 3/4",EXCLUSIVECONDUITE FLEXIVEL,GALVANIZADO,COM DIAMETRO DE 3/4",EXCLUSIVE</v>
      </c>
      <c r="C15761" s="141" t="s">
        <v>51621</v>
      </c>
      <c r="D15761" s="141" t="s">
        <v>51618</v>
      </c>
      <c r="I15761" s="141" t="s">
        <v>285</v>
      </c>
      <c r="J15761" s="649">
        <v>10.39</v>
      </c>
    </row>
    <row r="15762" spans="1:10" hidden="1">
      <c r="A15762" s="141" t="s">
        <v>51622</v>
      </c>
      <c r="B15762" s="141" t="str">
        <f t="shared" si="246"/>
        <v>CONDUITE FLEXIVEL,GALVANIZADO,COM DIAMETRO DE 3/4",EXCLUSIVE EMENDAS.FORNECIMENTO E ASSENTAMENTOCONDUITE FLEXIVEL,GALVANIZADO,COM DIAMETRO DE 3/4",EXCLUSIVECONDUITE FLEXIVEL,GALVANIZADO,COM DIAMETRO DE 3/4",EXCLUSIVE</v>
      </c>
      <c r="C15762" s="141" t="s">
        <v>51621</v>
      </c>
      <c r="D15762" s="141" t="s">
        <v>51618</v>
      </c>
      <c r="I15762" s="141" t="s">
        <v>285</v>
      </c>
      <c r="J15762" s="649">
        <v>10.01</v>
      </c>
    </row>
    <row r="15763" spans="1:10" hidden="1">
      <c r="A15763" s="141" t="s">
        <v>51623</v>
      </c>
      <c r="B15763" s="141" t="str">
        <f t="shared" si="246"/>
        <v>CONDUITE FLEXIVEL,GALVANIZADO,COM DIAMETRO DE 1",EXCLUSIVE EMENDAS.FORNECIMENTO E ASSENTAMENTOCONDUITE FLEXIVEL,GALVANIZADO,COM DIAMETRO DE 1",EXCLUSIVE ECONDUITE FLEXIVEL,GALVANIZADO,COM DIAMETRO DE 1",EXCLUSIVE E</v>
      </c>
      <c r="C15763" s="141" t="s">
        <v>51624</v>
      </c>
      <c r="D15763" s="141" t="s">
        <v>51625</v>
      </c>
      <c r="I15763" s="141" t="s">
        <v>285</v>
      </c>
      <c r="J15763" s="649">
        <v>12.64</v>
      </c>
    </row>
    <row r="15764" spans="1:10" hidden="1">
      <c r="A15764" s="141" t="s">
        <v>51626</v>
      </c>
      <c r="B15764" s="141" t="str">
        <f t="shared" si="246"/>
        <v>CONDUITE FLEXIVEL,GALVANIZADO,COM DIAMETRO DE 1",EXCLUSIVE EMENDAS.FORNECIMENTO E ASSENTAMENTOCONDUITE FLEXIVEL,GALVANIZADO,COM DIAMETRO DE 1",EXCLUSIVE ECONDUITE FLEXIVEL,GALVANIZADO,COM DIAMETRO DE 1",EXCLUSIVE E</v>
      </c>
      <c r="C15764" s="141" t="s">
        <v>51624</v>
      </c>
      <c r="D15764" s="141" t="s">
        <v>51625</v>
      </c>
      <c r="I15764" s="141" t="s">
        <v>285</v>
      </c>
      <c r="J15764" s="649">
        <v>12.2</v>
      </c>
    </row>
    <row r="15765" spans="1:10" hidden="1">
      <c r="A15765" s="141" t="s">
        <v>51627</v>
      </c>
      <c r="B15765" s="141" t="str">
        <f t="shared" si="246"/>
        <v>CONDUITE FLEXIVEL,GALVANIZADO,COM DIAMETRO DE 1.1/4",EXCLUSIVE EMENDAS.FORNECIMENTO E ASSENTAMENTOCONDUITE FLEXIVEL,GALVANIZADO,COM DIAMETRO DE 1.1/4",EXCLUSICONDUITE FLEXIVEL,GALVANIZADO,COM DIAMETRO DE 1.1/4",EXCLUSI</v>
      </c>
      <c r="C15765" s="141" t="s">
        <v>51628</v>
      </c>
      <c r="D15765" s="141" t="s">
        <v>51629</v>
      </c>
      <c r="I15765" s="141" t="s">
        <v>285</v>
      </c>
      <c r="J15765" s="649">
        <v>15.27</v>
      </c>
    </row>
    <row r="15766" spans="1:10" hidden="1">
      <c r="A15766" s="141" t="s">
        <v>51630</v>
      </c>
      <c r="B15766" s="141" t="str">
        <f t="shared" si="246"/>
        <v>CONDUITE FLEXIVEL,GALVANIZADO,COM DIAMETRO DE 1.1/4",EXCLUSIVE EMENDAS.FORNECIMENTO E ASSENTAMENTOCONDUITE FLEXIVEL,GALVANIZADO,COM DIAMETRO DE 1.1/4",EXCLUSICONDUITE FLEXIVEL,GALVANIZADO,COM DIAMETRO DE 1.1/4",EXCLUSI</v>
      </c>
      <c r="C15766" s="141" t="s">
        <v>51628</v>
      </c>
      <c r="D15766" s="141" t="s">
        <v>51629</v>
      </c>
      <c r="I15766" s="141" t="s">
        <v>285</v>
      </c>
      <c r="J15766" s="649">
        <v>14.76</v>
      </c>
    </row>
    <row r="15767" spans="1:10" hidden="1">
      <c r="A15767" s="141" t="s">
        <v>51631</v>
      </c>
      <c r="B15767" s="141" t="str">
        <f t="shared" si="246"/>
        <v>CONDUITE FLEXIVEL,GALVANIZADO,COM DIAMETRO DE 1.1/2",EXCLUSIVE EMENDAS.FORNECIMENTO E ASSENTAMENTOCONDUITE FLEXIVEL,GALVANIZADO,COM DIAMETRO DE 1.1/2",EXCLUSICONDUITE FLEXIVEL,GALVANIZADO,COM DIAMETRO DE 1.1/2",EXCLUSI</v>
      </c>
      <c r="C15767" s="141" t="s">
        <v>51632</v>
      </c>
      <c r="D15767" s="141" t="s">
        <v>51629</v>
      </c>
      <c r="I15767" s="141" t="s">
        <v>285</v>
      </c>
      <c r="J15767" s="649">
        <v>20.12</v>
      </c>
    </row>
    <row r="15768" spans="1:10" hidden="1">
      <c r="A15768" s="141" t="s">
        <v>51633</v>
      </c>
      <c r="B15768" s="141" t="str">
        <f t="shared" si="246"/>
        <v>CONDUITE FLEXIVEL,GALVANIZADO,COM DIAMETRO DE 1.1/2",EXCLUSIVE EMENDAS.FORNECIMENTO E ASSENTAMENTOCONDUITE FLEXIVEL,GALVANIZADO,COM DIAMETRO DE 1.1/2",EXCLUSICONDUITE FLEXIVEL,GALVANIZADO,COM DIAMETRO DE 1.1/2",EXCLUSI</v>
      </c>
      <c r="C15768" s="141" t="s">
        <v>51632</v>
      </c>
      <c r="D15768" s="141" t="s">
        <v>51629</v>
      </c>
      <c r="I15768" s="141" t="s">
        <v>285</v>
      </c>
      <c r="J15768" s="649">
        <v>19.55</v>
      </c>
    </row>
    <row r="15769" spans="1:10" hidden="1">
      <c r="A15769" s="141" t="s">
        <v>51634</v>
      </c>
      <c r="B15769" s="141" t="str">
        <f t="shared" si="246"/>
        <v>CONDUITE FLEXIVEL,GALVANIZADO,COM DIAMETRO DE 2",EXCLUSIVE EMENDAS.FORNECIMENTO E ASSENTAMENTOCONDUITE FLEXIVEL,GALVANIZADO,COM DIAMETRO DE 2",EXCLUSIVE ECONDUITE FLEXIVEL,GALVANIZADO,COM DIAMETRO DE 2",EXCLUSIVE E</v>
      </c>
      <c r="C15769" s="141" t="s">
        <v>51635</v>
      </c>
      <c r="D15769" s="141" t="s">
        <v>51625</v>
      </c>
      <c r="I15769" s="141" t="s">
        <v>285</v>
      </c>
      <c r="J15769" s="649">
        <v>28.21</v>
      </c>
    </row>
    <row r="15770" spans="1:10" hidden="1">
      <c r="A15770" s="141" t="s">
        <v>51636</v>
      </c>
      <c r="B15770" s="141" t="str">
        <f t="shared" si="246"/>
        <v>CONDUITE FLEXIVEL,GALVANIZADO,COM DIAMETRO DE 2",EXCLUSIVE EMENDAS.FORNECIMENTO E ASSENTAMENTOCONDUITE FLEXIVEL,GALVANIZADO,COM DIAMETRO DE 2",EXCLUSIVE ECONDUITE FLEXIVEL,GALVANIZADO,COM DIAMETRO DE 2",EXCLUSIVE E</v>
      </c>
      <c r="C15770" s="141" t="s">
        <v>51635</v>
      </c>
      <c r="D15770" s="141" t="s">
        <v>51625</v>
      </c>
      <c r="I15770" s="141" t="s">
        <v>285</v>
      </c>
      <c r="J15770" s="649">
        <v>27.51</v>
      </c>
    </row>
    <row r="15771" spans="1:10" hidden="1">
      <c r="A15771" s="141" t="s">
        <v>51637</v>
      </c>
      <c r="B15771" s="141" t="str">
        <f t="shared" si="246"/>
        <v>CONDUITE FLEXIVEL,GALVANIZADO,COM DIAMETRO DE 2.1/2",EXCLUSIVE EMENDAS.FORNECIMENTO E ASSENTAMENTOCONDUITE FLEXIVEL,GALVANIZADO,COM DIAMETRO DE 2.1/2",EXCLUSICONDUITE FLEXIVEL,GALVANIZADO,COM DIAMETRO DE 2.1/2",EXCLUSI</v>
      </c>
      <c r="C15771" s="141" t="s">
        <v>51638</v>
      </c>
      <c r="D15771" s="141" t="s">
        <v>51629</v>
      </c>
      <c r="I15771" s="141" t="s">
        <v>285</v>
      </c>
      <c r="J15771" s="649">
        <v>52.45</v>
      </c>
    </row>
    <row r="15772" spans="1:10" hidden="1">
      <c r="A15772" s="141" t="s">
        <v>51639</v>
      </c>
      <c r="B15772" s="141" t="str">
        <f t="shared" si="246"/>
        <v>CONDUITE FLEXIVEL,GALVANIZADO,COM DIAMETRO DE 2.1/2",EXCLUSIVE EMENDAS.FORNECIMENTO E ASSENTAMENTOCONDUITE FLEXIVEL,GALVANIZADO,COM DIAMETRO DE 2.1/2",EXCLUSICONDUITE FLEXIVEL,GALVANIZADO,COM DIAMETRO DE 2.1/2",EXCLUSI</v>
      </c>
      <c r="C15772" s="141" t="s">
        <v>51638</v>
      </c>
      <c r="D15772" s="141" t="s">
        <v>51629</v>
      </c>
      <c r="I15772" s="141" t="s">
        <v>285</v>
      </c>
      <c r="J15772" s="649">
        <v>51.62</v>
      </c>
    </row>
    <row r="15773" spans="1:10" hidden="1">
      <c r="A15773" s="141" t="s">
        <v>51640</v>
      </c>
      <c r="B15773" s="141" t="str">
        <f t="shared" si="246"/>
        <v>CONDUITE FLEXIVEL,GALVANIZADO,COM DIAMETRO DE 3",EXCLUSIVE EMENDAS.FORNECIMENTO E ASSENTAMENTOCONDUITE FLEXIVEL,GALVANIZADO,COM DIAMETRO DE 3",EXCLUSIVE ECONDUITE FLEXIVEL,GALVANIZADO,COM DIAMETRO DE 3",EXCLUSIVE E</v>
      </c>
      <c r="C15773" s="141" t="s">
        <v>51641</v>
      </c>
      <c r="D15773" s="141" t="s">
        <v>51625</v>
      </c>
      <c r="I15773" s="141" t="s">
        <v>285</v>
      </c>
      <c r="J15773" s="649">
        <v>69.290000000000006</v>
      </c>
    </row>
    <row r="15774" spans="1:10" hidden="1">
      <c r="A15774" s="141" t="s">
        <v>51642</v>
      </c>
      <c r="B15774" s="141" t="str">
        <f t="shared" si="246"/>
        <v>CONDUITE FLEXIVEL,GALVANIZADO,COM DIAMETRO DE 3",EXCLUSIVE EMENDAS.FORNECIMENTO E ASSENTAMENTOCONDUITE FLEXIVEL,GALVANIZADO,COM DIAMETRO DE 3",EXCLUSIVE ECONDUITE FLEXIVEL,GALVANIZADO,COM DIAMETRO DE 3",EXCLUSIVE E</v>
      </c>
      <c r="C15774" s="141" t="s">
        <v>51641</v>
      </c>
      <c r="D15774" s="141" t="s">
        <v>51625</v>
      </c>
      <c r="I15774" s="141" t="s">
        <v>285</v>
      </c>
      <c r="J15774" s="649">
        <v>68.34</v>
      </c>
    </row>
    <row r="15775" spans="1:10" hidden="1">
      <c r="A15775" s="141" t="s">
        <v>51643</v>
      </c>
      <c r="B15775" s="141" t="str">
        <f t="shared" si="246"/>
        <v>ADAPTADOR ROSQUEAVEL,COM DIAMETRO DE 1/2",COM FLANGES E ANEL DE VEDACAO PARA CAIXA D'AGUA.FORNECIMENTOADAPTADOR ROSQUEAVEL,COM DIAMETRO DE 1/2",COM FLANGES E ANELADAPTADOR ROSQUEAVEL,COM DIAMETRO DE 1/2",COM FLANGES E ANEL</v>
      </c>
      <c r="C15775" s="141" t="s">
        <v>51644</v>
      </c>
      <c r="D15775" s="141" t="s">
        <v>51645</v>
      </c>
      <c r="I15775" s="141" t="s">
        <v>14</v>
      </c>
      <c r="J15775" s="649">
        <v>10.27</v>
      </c>
    </row>
    <row r="15776" spans="1:10" hidden="1">
      <c r="A15776" s="141" t="s">
        <v>51646</v>
      </c>
      <c r="B15776" s="141" t="str">
        <f t="shared" si="246"/>
        <v>ADAPTADOR ROSQUEAVEL,COM DIAMETRO DE 1/2",COM FLANGES E ANEL DE VEDACAO PARA CAIXA D'AGUA.FORNECIMENTOADAPTADOR ROSQUEAVEL,COM DIAMETRO DE 1/2",COM FLANGES E ANELADAPTADOR ROSQUEAVEL,COM DIAMETRO DE 1/2",COM FLANGES E ANEL</v>
      </c>
      <c r="C15776" s="141" t="s">
        <v>51644</v>
      </c>
      <c r="D15776" s="141" t="s">
        <v>51645</v>
      </c>
      <c r="I15776" s="141" t="s">
        <v>14</v>
      </c>
      <c r="J15776" s="649">
        <v>10.27</v>
      </c>
    </row>
    <row r="15777" spans="1:10" hidden="1">
      <c r="A15777" s="141" t="s">
        <v>51647</v>
      </c>
      <c r="B15777" s="141" t="str">
        <f t="shared" si="246"/>
        <v>ADAPTADOR ROSQUEAVEL,COM DIAMETRO DE 3/4",COM FLANGES E ANEL DE VEDACAO PARA CAIXA D'AGUA.FORNECIMENTOADAPTADOR ROSQUEAVEL,COM DIAMETRO DE 3/4",COM FLANGES E ANELADAPTADOR ROSQUEAVEL,COM DIAMETRO DE 3/4",COM FLANGES E ANEL</v>
      </c>
      <c r="C15777" s="141" t="s">
        <v>51648</v>
      </c>
      <c r="D15777" s="141" t="s">
        <v>51645</v>
      </c>
      <c r="I15777" s="141" t="s">
        <v>14</v>
      </c>
      <c r="J15777" s="649">
        <v>12.81</v>
      </c>
    </row>
    <row r="15778" spans="1:10" hidden="1">
      <c r="A15778" s="141" t="s">
        <v>51649</v>
      </c>
      <c r="B15778" s="141" t="str">
        <f t="shared" si="246"/>
        <v>ADAPTADOR ROSQUEAVEL,COM DIAMETRO DE 3/4",COM FLANGES E ANEL DE VEDACAO PARA CAIXA D'AGUA.FORNECIMENTOADAPTADOR ROSQUEAVEL,COM DIAMETRO DE 3/4",COM FLANGES E ANELADAPTADOR ROSQUEAVEL,COM DIAMETRO DE 3/4",COM FLANGES E ANEL</v>
      </c>
      <c r="C15778" s="141" t="s">
        <v>51648</v>
      </c>
      <c r="D15778" s="141" t="s">
        <v>51645</v>
      </c>
      <c r="I15778" s="141" t="s">
        <v>14</v>
      </c>
      <c r="J15778" s="649">
        <v>12.81</v>
      </c>
    </row>
    <row r="15779" spans="1:10" hidden="1">
      <c r="A15779" s="141" t="s">
        <v>51650</v>
      </c>
      <c r="B15779" s="141" t="str">
        <f t="shared" si="246"/>
        <v>ADAPTADOR ROSQUEAVEL,COM DIAMETRO DE 1",COM FLANGES E ANEL DE VEDACAO PARA CAIXA D'AGUA.FORNECIMENTOADAPTADOR ROSQUEAVEL,COM DIAMETRO DE 1",COM FLANGES E ANEL DADAPTADOR ROSQUEAVEL,COM DIAMETRO DE 1",COM FLANGES E ANEL D</v>
      </c>
      <c r="C15779" s="141" t="s">
        <v>51651</v>
      </c>
      <c r="D15779" s="141" t="s">
        <v>51652</v>
      </c>
      <c r="I15779" s="141" t="s">
        <v>14</v>
      </c>
      <c r="J15779" s="649">
        <v>18.97</v>
      </c>
    </row>
    <row r="15780" spans="1:10" hidden="1">
      <c r="A15780" s="141" t="s">
        <v>51653</v>
      </c>
      <c r="B15780" s="141" t="str">
        <f t="shared" si="246"/>
        <v>ADAPTADOR ROSQUEAVEL,COM DIAMETRO DE 1",COM FLANGES E ANEL DE VEDACAO PARA CAIXA D'AGUA.FORNECIMENTOADAPTADOR ROSQUEAVEL,COM DIAMETRO DE 1",COM FLANGES E ANEL DADAPTADOR ROSQUEAVEL,COM DIAMETRO DE 1",COM FLANGES E ANEL D</v>
      </c>
      <c r="C15780" s="141" t="s">
        <v>51651</v>
      </c>
      <c r="D15780" s="141" t="s">
        <v>51652</v>
      </c>
      <c r="I15780" s="141" t="s">
        <v>14</v>
      </c>
      <c r="J15780" s="649">
        <v>18.97</v>
      </c>
    </row>
    <row r="15781" spans="1:10" hidden="1">
      <c r="A15781" s="141" t="s">
        <v>51654</v>
      </c>
      <c r="B15781" s="141" t="str">
        <f t="shared" si="246"/>
        <v>ADAPTADOR ROSQUEAVEL,COM DIAMETRO DE 1.1/4",COM FLANGES E ANEL DE VEDACAO PARA CAIXA D'AGUA.FORNECIMENTOADAPTADOR ROSQUEAVEL,COM DIAMETRO DE 1.1/4",COM FLANGES E ANADAPTADOR ROSQUEAVEL,COM DIAMETRO DE 1.1/4",COM FLANGES E AN</v>
      </c>
      <c r="C15781" s="141" t="s">
        <v>51655</v>
      </c>
      <c r="D15781" s="141" t="s">
        <v>51656</v>
      </c>
      <c r="I15781" s="141" t="s">
        <v>14</v>
      </c>
      <c r="J15781" s="649">
        <v>38.380000000000003</v>
      </c>
    </row>
    <row r="15782" spans="1:10" hidden="1">
      <c r="A15782" s="141" t="s">
        <v>51657</v>
      </c>
      <c r="B15782" s="141" t="str">
        <f t="shared" si="246"/>
        <v>ADAPTADOR ROSQUEAVEL,COM DIAMETRO DE 1.1/4",COM FLANGES E ANEL DE VEDACAO PARA CAIXA D'AGUA.FORNECIMENTOADAPTADOR ROSQUEAVEL,COM DIAMETRO DE 1.1/4",COM FLANGES E ANADAPTADOR ROSQUEAVEL,COM DIAMETRO DE 1.1/4",COM FLANGES E AN</v>
      </c>
      <c r="C15782" s="141" t="s">
        <v>51655</v>
      </c>
      <c r="D15782" s="141" t="s">
        <v>51656</v>
      </c>
      <c r="I15782" s="141" t="s">
        <v>14</v>
      </c>
      <c r="J15782" s="649">
        <v>38.380000000000003</v>
      </c>
    </row>
    <row r="15783" spans="1:10" hidden="1">
      <c r="A15783" s="141" t="s">
        <v>51658</v>
      </c>
      <c r="B15783" s="141" t="str">
        <f t="shared" si="246"/>
        <v>ADAPTADOR ROSQUEAVEL,COM DIAMETRO DE 1.1/2",COM FLANGES E ANEL DE VEDACAO PARA CAIXA D'AGUA.FORNECIMENTOADAPTADOR ROSQUEAVEL,COM DIAMETRO DE 1.1/2",COM FLANGES E ANADAPTADOR ROSQUEAVEL,COM DIAMETRO DE 1.1/2",COM FLANGES E AN</v>
      </c>
      <c r="C15783" s="141" t="s">
        <v>51659</v>
      </c>
      <c r="D15783" s="141" t="s">
        <v>51656</v>
      </c>
      <c r="I15783" s="141" t="s">
        <v>14</v>
      </c>
      <c r="J15783" s="649">
        <v>22.92</v>
      </c>
    </row>
    <row r="15784" spans="1:10" hidden="1">
      <c r="A15784" s="141" t="s">
        <v>51660</v>
      </c>
      <c r="B15784" s="141" t="str">
        <f t="shared" si="246"/>
        <v>ADAPTADOR ROSQUEAVEL,COM DIAMETRO DE 1.1/2",COM FLANGES E ANEL DE VEDACAO PARA CAIXA D'AGUA.FORNECIMENTOADAPTADOR ROSQUEAVEL,COM DIAMETRO DE 1.1/2",COM FLANGES E ANADAPTADOR ROSQUEAVEL,COM DIAMETRO DE 1.1/2",COM FLANGES E AN</v>
      </c>
      <c r="C15784" s="141" t="s">
        <v>51659</v>
      </c>
      <c r="D15784" s="141" t="s">
        <v>51656</v>
      </c>
      <c r="I15784" s="141" t="s">
        <v>14</v>
      </c>
      <c r="J15784" s="649">
        <v>22.92</v>
      </c>
    </row>
    <row r="15785" spans="1:10" hidden="1">
      <c r="A15785" s="141" t="s">
        <v>51661</v>
      </c>
      <c r="B15785" s="141" t="str">
        <f t="shared" si="246"/>
        <v>ADAPTADOR ROSQUEAVEL,COM DIAMETRO DE 2",COM FLANGES E ANEL DE VEDACAO PARA CAIXA D'AGUA.FORNECIMENTOADAPTADOR ROSQUEAVEL,COM DIAMETRO DE 2",COM FLANGES E ANEL DADAPTADOR ROSQUEAVEL,COM DIAMETRO DE 2",COM FLANGES E ANEL D</v>
      </c>
      <c r="C15785" s="141" t="s">
        <v>51662</v>
      </c>
      <c r="D15785" s="141" t="s">
        <v>51652</v>
      </c>
      <c r="I15785" s="141" t="s">
        <v>14</v>
      </c>
      <c r="J15785" s="649">
        <v>41.1</v>
      </c>
    </row>
    <row r="15786" spans="1:10" hidden="1">
      <c r="A15786" s="141" t="s">
        <v>51663</v>
      </c>
      <c r="B15786" s="141" t="str">
        <f t="shared" si="246"/>
        <v>ADAPTADOR ROSQUEAVEL,COM DIAMETRO DE 2",COM FLANGES E ANEL DE VEDACAO PARA CAIXA D'AGUA.FORNECIMENTOADAPTADOR ROSQUEAVEL,COM DIAMETRO DE 2",COM FLANGES E ANEL DADAPTADOR ROSQUEAVEL,COM DIAMETRO DE 2",COM FLANGES E ANEL D</v>
      </c>
      <c r="C15786" s="141" t="s">
        <v>51662</v>
      </c>
      <c r="D15786" s="141" t="s">
        <v>51652</v>
      </c>
      <c r="I15786" s="141" t="s">
        <v>14</v>
      </c>
      <c r="J15786" s="649">
        <v>41.1</v>
      </c>
    </row>
    <row r="15787" spans="1:10" hidden="1">
      <c r="A15787" s="141" t="s">
        <v>51664</v>
      </c>
      <c r="B15787" s="141" t="str">
        <f t="shared" si="246"/>
        <v>BUCHA DE REDUCAO COM ROSCA,COM DIAMETRO DE 3/4"X1/2".FORNECIMENTOBUCHA DE REDUCAO COM ROSCA,COM DIAMETRO DE 3/4"X1/2".FORNECIBUCHA DE REDUCAO COM ROSCA,COM DIAMETRO DE 3/4"X1/2".FORNECI</v>
      </c>
      <c r="C15787" s="141" t="s">
        <v>51665</v>
      </c>
      <c r="D15787" s="141" t="s">
        <v>29970</v>
      </c>
      <c r="I15787" s="141" t="s">
        <v>14</v>
      </c>
      <c r="J15787" s="649">
        <v>0.66</v>
      </c>
    </row>
    <row r="15788" spans="1:10" hidden="1">
      <c r="A15788" s="141" t="s">
        <v>51666</v>
      </c>
      <c r="B15788" s="141" t="str">
        <f t="shared" si="246"/>
        <v>BUCHA DE REDUCAO COM ROSCA,COM DIAMETRO DE 3/4"X1/2".FORNECIMENTOBUCHA DE REDUCAO COM ROSCA,COM DIAMETRO DE 3/4"X1/2".FORNECIBUCHA DE REDUCAO COM ROSCA,COM DIAMETRO DE 3/4"X1/2".FORNECI</v>
      </c>
      <c r="C15788" s="141" t="s">
        <v>51665</v>
      </c>
      <c r="D15788" s="141" t="s">
        <v>29970</v>
      </c>
      <c r="I15788" s="141" t="s">
        <v>14</v>
      </c>
      <c r="J15788" s="649">
        <v>0.66</v>
      </c>
    </row>
    <row r="15789" spans="1:10" hidden="1">
      <c r="A15789" s="141" t="s">
        <v>51667</v>
      </c>
      <c r="B15789" s="141" t="str">
        <f t="shared" si="246"/>
        <v>BUCHA DE REDUCAO COM ROSCA,COM DIAMETRO DE 1X1/2".FORNECIMENTOBUCHA DE REDUCAO COM ROSCA,COM DIAMETRO DE 1X1/2".FORNECIMENBUCHA DE REDUCAO COM ROSCA,COM DIAMETRO DE 1X1/2".FORNECIMEN</v>
      </c>
      <c r="C15789" s="141" t="s">
        <v>51668</v>
      </c>
      <c r="D15789" s="141" t="s">
        <v>25100</v>
      </c>
      <c r="I15789" s="141" t="s">
        <v>14</v>
      </c>
      <c r="J15789" s="649">
        <v>2.59</v>
      </c>
    </row>
    <row r="15790" spans="1:10" hidden="1">
      <c r="A15790" s="141" t="s">
        <v>51669</v>
      </c>
      <c r="B15790" s="141" t="str">
        <f t="shared" si="246"/>
        <v>BUCHA DE REDUCAO COM ROSCA,COM DIAMETRO DE 1X1/2".FORNECIMENTOBUCHA DE REDUCAO COM ROSCA,COM DIAMETRO DE 1X1/2".FORNECIMENBUCHA DE REDUCAO COM ROSCA,COM DIAMETRO DE 1X1/2".FORNECIMEN</v>
      </c>
      <c r="C15790" s="141" t="s">
        <v>51668</v>
      </c>
      <c r="D15790" s="141" t="s">
        <v>25100</v>
      </c>
      <c r="I15790" s="141" t="s">
        <v>14</v>
      </c>
      <c r="J15790" s="649">
        <v>2.59</v>
      </c>
    </row>
    <row r="15791" spans="1:10" hidden="1">
      <c r="A15791" s="141" t="s">
        <v>51670</v>
      </c>
      <c r="B15791" s="141" t="str">
        <f t="shared" si="246"/>
        <v>BUCHA DE REDUCAO COM ROSCA,COM DIAMETRO DE 1"X3/4".FORNECIMENTOBUCHA DE REDUCAO COM ROSCA,COM DIAMETRO DE 1"X3/4".FORNECIMEBUCHA DE REDUCAO COM ROSCA,COM DIAMETRO DE 1"X3/4".FORNECIME</v>
      </c>
      <c r="C15791" s="141" t="s">
        <v>51671</v>
      </c>
      <c r="D15791" s="141" t="s">
        <v>25116</v>
      </c>
      <c r="I15791" s="141" t="s">
        <v>14</v>
      </c>
      <c r="J15791" s="649">
        <v>2.61</v>
      </c>
    </row>
    <row r="15792" spans="1:10" hidden="1">
      <c r="A15792" s="141" t="s">
        <v>51672</v>
      </c>
      <c r="B15792" s="141" t="str">
        <f t="shared" si="246"/>
        <v>BUCHA DE REDUCAO COM ROSCA,COM DIAMETRO DE 1"X3/4".FORNECIMENTOBUCHA DE REDUCAO COM ROSCA,COM DIAMETRO DE 1"X3/4".FORNECIMEBUCHA DE REDUCAO COM ROSCA,COM DIAMETRO DE 1"X3/4".FORNECIME</v>
      </c>
      <c r="C15792" s="141" t="s">
        <v>51671</v>
      </c>
      <c r="D15792" s="141" t="s">
        <v>25116</v>
      </c>
      <c r="I15792" s="141" t="s">
        <v>14</v>
      </c>
      <c r="J15792" s="649">
        <v>2.61</v>
      </c>
    </row>
    <row r="15793" spans="1:10" hidden="1">
      <c r="A15793" s="141" t="s">
        <v>51673</v>
      </c>
      <c r="B15793" s="141" t="str">
        <f t="shared" si="246"/>
        <v>BUCHA DE REDUCAO COM ROSCA,COM DIAMETRO DE 1.1/4"X3/4".FORNECIMENTOBUCHA DE REDUCAO COM ROSCA,COM DIAMETRO DE 1.1/4"X3/4".FORNEBUCHA DE REDUCAO COM ROSCA,COM DIAMETRO DE 1.1/4"X3/4".FORNE</v>
      </c>
      <c r="C15793" s="141" t="s">
        <v>51674</v>
      </c>
      <c r="D15793" s="141" t="s">
        <v>38133</v>
      </c>
      <c r="I15793" s="141" t="s">
        <v>14</v>
      </c>
      <c r="J15793" s="649">
        <v>6.03</v>
      </c>
    </row>
    <row r="15794" spans="1:10" hidden="1">
      <c r="A15794" s="141" t="s">
        <v>51675</v>
      </c>
      <c r="B15794" s="141" t="str">
        <f t="shared" si="246"/>
        <v>BUCHA DE REDUCAO COM ROSCA,COM DIAMETRO DE 1.1/4"X3/4".FORNECIMENTOBUCHA DE REDUCAO COM ROSCA,COM DIAMETRO DE 1.1/4"X3/4".FORNEBUCHA DE REDUCAO COM ROSCA,COM DIAMETRO DE 1.1/4"X3/4".FORNE</v>
      </c>
      <c r="C15794" s="141" t="s">
        <v>51674</v>
      </c>
      <c r="D15794" s="141" t="s">
        <v>38133</v>
      </c>
      <c r="I15794" s="141" t="s">
        <v>14</v>
      </c>
      <c r="J15794" s="649">
        <v>6.03</v>
      </c>
    </row>
    <row r="15795" spans="1:10" hidden="1">
      <c r="A15795" s="141" t="s">
        <v>51676</v>
      </c>
      <c r="B15795" s="141" t="str">
        <f t="shared" si="246"/>
        <v>BUCHA DE REDUCAO COM ROSCA,COM DIAMETRO DE 1.1/4"X1".FORNECIMENTOBUCHA DE REDUCAO COM ROSCA,COM DIAMETRO DE 1.1/4"X1".FORNECIBUCHA DE REDUCAO COM ROSCA,COM DIAMETRO DE 1.1/4"X1".FORNECI</v>
      </c>
      <c r="C15795" s="141" t="s">
        <v>51677</v>
      </c>
      <c r="D15795" s="141" t="s">
        <v>29970</v>
      </c>
      <c r="I15795" s="141" t="s">
        <v>14</v>
      </c>
      <c r="J15795" s="649">
        <v>6.05</v>
      </c>
    </row>
    <row r="15796" spans="1:10" hidden="1">
      <c r="A15796" s="141" t="s">
        <v>51678</v>
      </c>
      <c r="B15796" s="141" t="str">
        <f t="shared" si="246"/>
        <v>BUCHA DE REDUCAO COM ROSCA,COM DIAMETRO DE 1.1/4"X1".FORNECIMENTOBUCHA DE REDUCAO COM ROSCA,COM DIAMETRO DE 1.1/4"X1".FORNECIBUCHA DE REDUCAO COM ROSCA,COM DIAMETRO DE 1.1/4"X1".FORNECI</v>
      </c>
      <c r="C15796" s="141" t="s">
        <v>51677</v>
      </c>
      <c r="D15796" s="141" t="s">
        <v>29970</v>
      </c>
      <c r="I15796" s="141" t="s">
        <v>14</v>
      </c>
      <c r="J15796" s="649">
        <v>6.05</v>
      </c>
    </row>
    <row r="15797" spans="1:10" hidden="1">
      <c r="A15797" s="141" t="s">
        <v>51679</v>
      </c>
      <c r="B15797" s="141" t="str">
        <f t="shared" si="246"/>
        <v>BUCHA DE REDUCAO COM ROSCA,COM DIAMETRO DE 1.1/2"X3/4".FORNECIMENTOBUCHA DE REDUCAO COM ROSCA,COM DIAMETRO DE 1.1/2"X3/4".FORNEBUCHA DE REDUCAO COM ROSCA,COM DIAMETRO DE 1.1/2"X3/4".FORNE</v>
      </c>
      <c r="C15797" s="141" t="s">
        <v>51680</v>
      </c>
      <c r="D15797" s="141" t="s">
        <v>38133</v>
      </c>
      <c r="I15797" s="141" t="s">
        <v>14</v>
      </c>
      <c r="J15797" s="649">
        <v>6.17</v>
      </c>
    </row>
    <row r="15798" spans="1:10" hidden="1">
      <c r="A15798" s="141" t="s">
        <v>51681</v>
      </c>
      <c r="B15798" s="141" t="str">
        <f t="shared" si="246"/>
        <v>BUCHA DE REDUCAO COM ROSCA,COM DIAMETRO DE 1.1/2"X3/4".FORNECIMENTOBUCHA DE REDUCAO COM ROSCA,COM DIAMETRO DE 1.1/2"X3/4".FORNEBUCHA DE REDUCAO COM ROSCA,COM DIAMETRO DE 1.1/2"X3/4".FORNE</v>
      </c>
      <c r="C15798" s="141" t="s">
        <v>51680</v>
      </c>
      <c r="D15798" s="141" t="s">
        <v>38133</v>
      </c>
      <c r="I15798" s="141" t="s">
        <v>14</v>
      </c>
      <c r="J15798" s="649">
        <v>6.17</v>
      </c>
    </row>
    <row r="15799" spans="1:10" hidden="1">
      <c r="A15799" s="141" t="s">
        <v>51682</v>
      </c>
      <c r="B15799" s="141" t="str">
        <f t="shared" si="246"/>
        <v>BUCHA DE REDUCAO COM ROSCA,COM DIAMETRO DE 1.1/2"X1".FORNECIMENTOBUCHA DE REDUCAO COM ROSCA,COM DIAMETRO DE 1.1/2"X1".FORNECIBUCHA DE REDUCAO COM ROSCA,COM DIAMETRO DE 1.1/2"X1".FORNECI</v>
      </c>
      <c r="C15799" s="141" t="s">
        <v>51683</v>
      </c>
      <c r="D15799" s="141" t="s">
        <v>29970</v>
      </c>
      <c r="I15799" s="141" t="s">
        <v>14</v>
      </c>
      <c r="J15799" s="649">
        <v>5.59</v>
      </c>
    </row>
    <row r="15800" spans="1:10" hidden="1">
      <c r="A15800" s="141" t="s">
        <v>51684</v>
      </c>
      <c r="B15800" s="141" t="str">
        <f t="shared" si="246"/>
        <v>BUCHA DE REDUCAO COM ROSCA,COM DIAMETRO DE 1.1/2"X1".FORNECIMENTOBUCHA DE REDUCAO COM ROSCA,COM DIAMETRO DE 1.1/2"X1".FORNECIBUCHA DE REDUCAO COM ROSCA,COM DIAMETRO DE 1.1/2"X1".FORNECI</v>
      </c>
      <c r="C15800" s="141" t="s">
        <v>51683</v>
      </c>
      <c r="D15800" s="141" t="s">
        <v>29970</v>
      </c>
      <c r="I15800" s="141" t="s">
        <v>14</v>
      </c>
      <c r="J15800" s="649">
        <v>5.59</v>
      </c>
    </row>
    <row r="15801" spans="1:10" hidden="1">
      <c r="A15801" s="141" t="s">
        <v>51685</v>
      </c>
      <c r="B15801" s="141" t="str">
        <f t="shared" si="246"/>
        <v>BUCHA DE REDUCAO COM ROSCA,COM DIAMETRO DE 1.1/2"X1.1/4".FORNECIMENTOBUCHA DE REDUCAO COM ROSCA,COM DIAMETRO DE 1.1/2"X1.1/4".FORBUCHA DE REDUCAO COM ROSCA,COM DIAMETRO DE 1.1/2"X1.1/4".FOR</v>
      </c>
      <c r="C15801" s="141" t="s">
        <v>51686</v>
      </c>
      <c r="D15801" s="141" t="s">
        <v>34451</v>
      </c>
      <c r="I15801" s="141" t="s">
        <v>14</v>
      </c>
      <c r="J15801" s="649">
        <v>10.36</v>
      </c>
    </row>
    <row r="15802" spans="1:10" hidden="1">
      <c r="A15802" s="141" t="s">
        <v>51687</v>
      </c>
      <c r="B15802" s="141" t="str">
        <f t="shared" si="246"/>
        <v>BUCHA DE REDUCAO COM ROSCA,COM DIAMETRO DE 1.1/2"X1.1/4".FORNECIMENTOBUCHA DE REDUCAO COM ROSCA,COM DIAMETRO DE 1.1/2"X1.1/4".FORBUCHA DE REDUCAO COM ROSCA,COM DIAMETRO DE 1.1/2"X1.1/4".FOR</v>
      </c>
      <c r="C15802" s="141" t="s">
        <v>51686</v>
      </c>
      <c r="D15802" s="141" t="s">
        <v>34451</v>
      </c>
      <c r="I15802" s="141" t="s">
        <v>14</v>
      </c>
      <c r="J15802" s="649">
        <v>10.36</v>
      </c>
    </row>
    <row r="15803" spans="1:10" hidden="1">
      <c r="A15803" s="141" t="s">
        <v>51688</v>
      </c>
      <c r="B15803" s="141" t="str">
        <f t="shared" si="246"/>
        <v>BUCHA DE REDUCAO COM ROSCA,COM DIAMETRO DE 2"X1".FORNECIMENTOBUCHA DE REDUCAO COM ROSCA,COM DIAMETRO DE 2"X1".FORNECIMENTBUCHA DE REDUCAO COM ROSCA,COM DIAMETRO DE 2"X1".FORNECIMENT</v>
      </c>
      <c r="C15803" s="141" t="s">
        <v>51689</v>
      </c>
      <c r="D15803" s="141" t="s">
        <v>24365</v>
      </c>
      <c r="I15803" s="141" t="s">
        <v>14</v>
      </c>
      <c r="J15803" s="649">
        <v>12.82</v>
      </c>
    </row>
    <row r="15804" spans="1:10" hidden="1">
      <c r="A15804" s="141" t="s">
        <v>51690</v>
      </c>
      <c r="B15804" s="141" t="str">
        <f t="shared" si="246"/>
        <v>BUCHA DE REDUCAO COM ROSCA,COM DIAMETRO DE 2"X1".FORNECIMENTOBUCHA DE REDUCAO COM ROSCA,COM DIAMETRO DE 2"X1".FORNECIMENTBUCHA DE REDUCAO COM ROSCA,COM DIAMETRO DE 2"X1".FORNECIMENT</v>
      </c>
      <c r="C15804" s="141" t="s">
        <v>51689</v>
      </c>
      <c r="D15804" s="141" t="s">
        <v>24365</v>
      </c>
      <c r="I15804" s="141" t="s">
        <v>14</v>
      </c>
      <c r="J15804" s="649">
        <v>12.82</v>
      </c>
    </row>
    <row r="15805" spans="1:10" hidden="1">
      <c r="A15805" s="141" t="s">
        <v>51691</v>
      </c>
      <c r="B15805" s="141" t="str">
        <f t="shared" si="246"/>
        <v>BUCHA DE REDUCAO COM ROSCA,COM DIAMETRO DE 2"X1.1/4".FORNECIMENTOBUCHA DE REDUCAO COM ROSCA,COM DIAMETRO DE 2"X1.1/4".FORNECIBUCHA DE REDUCAO COM ROSCA,COM DIAMETRO DE 2"X1.1/4".FORNECI</v>
      </c>
      <c r="C15805" s="141" t="s">
        <v>51692</v>
      </c>
      <c r="D15805" s="141" t="s">
        <v>29970</v>
      </c>
      <c r="I15805" s="141" t="s">
        <v>14</v>
      </c>
      <c r="J15805" s="649">
        <v>19.87</v>
      </c>
    </row>
    <row r="15806" spans="1:10" hidden="1">
      <c r="A15806" s="141" t="s">
        <v>51693</v>
      </c>
      <c r="B15806" s="141" t="str">
        <f t="shared" si="246"/>
        <v>BUCHA DE REDUCAO COM ROSCA,COM DIAMETRO DE 2"X1.1/4".FORNECIMENTOBUCHA DE REDUCAO COM ROSCA,COM DIAMETRO DE 2"X1.1/4".FORNECIBUCHA DE REDUCAO COM ROSCA,COM DIAMETRO DE 2"X1.1/4".FORNECI</v>
      </c>
      <c r="C15806" s="141" t="s">
        <v>51692</v>
      </c>
      <c r="D15806" s="141" t="s">
        <v>29970</v>
      </c>
      <c r="I15806" s="141" t="s">
        <v>14</v>
      </c>
      <c r="J15806" s="649">
        <v>19.87</v>
      </c>
    </row>
    <row r="15807" spans="1:10" hidden="1">
      <c r="A15807" s="141" t="s">
        <v>51694</v>
      </c>
      <c r="B15807" s="141" t="str">
        <f t="shared" si="246"/>
        <v>BUCHA DE REDUCAO COM ROSCA,COM DIAMETRO DE 2"X1.1/2".FORNECIMENTOBUCHA DE REDUCAO COM ROSCA,COM DIAMETRO DE 2"X1.1/2".FORNECIBUCHA DE REDUCAO COM ROSCA,COM DIAMETRO DE 2"X1.1/2".FORNECI</v>
      </c>
      <c r="C15807" s="141" t="s">
        <v>51695</v>
      </c>
      <c r="D15807" s="141" t="s">
        <v>29970</v>
      </c>
      <c r="I15807" s="141" t="s">
        <v>14</v>
      </c>
      <c r="J15807" s="649">
        <v>12.35</v>
      </c>
    </row>
    <row r="15808" spans="1:10" hidden="1">
      <c r="A15808" s="141" t="s">
        <v>51696</v>
      </c>
      <c r="B15808" s="141" t="str">
        <f t="shared" si="246"/>
        <v>BUCHA DE REDUCAO COM ROSCA,COM DIAMETRO DE 2"X1.1/2".FORNECIMENTOBUCHA DE REDUCAO COM ROSCA,COM DIAMETRO DE 2"X1.1/2".FORNECIBUCHA DE REDUCAO COM ROSCA,COM DIAMETRO DE 2"X1.1/2".FORNECI</v>
      </c>
      <c r="C15808" s="141" t="s">
        <v>51695</v>
      </c>
      <c r="D15808" s="141" t="s">
        <v>29970</v>
      </c>
      <c r="I15808" s="141" t="s">
        <v>14</v>
      </c>
      <c r="J15808" s="649">
        <v>12.35</v>
      </c>
    </row>
    <row r="15809" spans="1:10" hidden="1">
      <c r="A15809" s="141" t="s">
        <v>51697</v>
      </c>
      <c r="B15809" s="141" t="str">
        <f t="shared" si="246"/>
        <v>CAP COM ROSCA,COM DIAMETRO DE 1/2".FORNECIMENTOCAP COM ROSCA,COM DIAMETRO DE 1/2".FORNECIMENTOCAP COM ROSCA,COM DIAMETRO DE 1/2".FORNECIMENTO</v>
      </c>
      <c r="C15809" s="141" t="s">
        <v>51698</v>
      </c>
      <c r="I15809" s="141" t="s">
        <v>14</v>
      </c>
      <c r="J15809" s="649">
        <v>1.48</v>
      </c>
    </row>
    <row r="15810" spans="1:10" hidden="1">
      <c r="A15810" s="141" t="s">
        <v>51699</v>
      </c>
      <c r="B15810" s="141" t="str">
        <f t="shared" si="246"/>
        <v>CAP COM ROSCA,COM DIAMETRO DE 1/2".FORNECIMENTOCAP COM ROSCA,COM DIAMETRO DE 1/2".FORNECIMENTOCAP COM ROSCA,COM DIAMETRO DE 1/2".FORNECIMENTO</v>
      </c>
      <c r="C15810" s="141" t="s">
        <v>51698</v>
      </c>
      <c r="I15810" s="141" t="s">
        <v>14</v>
      </c>
      <c r="J15810" s="649">
        <v>1.48</v>
      </c>
    </row>
    <row r="15811" spans="1:10" hidden="1">
      <c r="A15811" s="141" t="s">
        <v>51700</v>
      </c>
      <c r="B15811" s="141" t="str">
        <f t="shared" ref="B15811:B15874" si="247">C15811&amp;D15811&amp;C15811&amp;E15811&amp;F15811&amp;G15811&amp;H15811&amp;C15811</f>
        <v>CAP COM ROSCA,COM DIAMETRO DE 3/4".FORNECIMENTOCAP COM ROSCA,COM DIAMETRO DE 3/4".FORNECIMENTOCAP COM ROSCA,COM DIAMETRO DE 3/4".FORNECIMENTO</v>
      </c>
      <c r="C15811" s="141" t="s">
        <v>51701</v>
      </c>
      <c r="I15811" s="141" t="s">
        <v>14</v>
      </c>
      <c r="J15811" s="649">
        <v>2.04</v>
      </c>
    </row>
    <row r="15812" spans="1:10" hidden="1">
      <c r="A15812" s="141" t="s">
        <v>51702</v>
      </c>
      <c r="B15812" s="141" t="str">
        <f t="shared" si="247"/>
        <v>CAP COM ROSCA,COM DIAMETRO DE 3/4".FORNECIMENTOCAP COM ROSCA,COM DIAMETRO DE 3/4".FORNECIMENTOCAP COM ROSCA,COM DIAMETRO DE 3/4".FORNECIMENTO</v>
      </c>
      <c r="C15812" s="141" t="s">
        <v>51701</v>
      </c>
      <c r="I15812" s="141" t="s">
        <v>14</v>
      </c>
      <c r="J15812" s="649">
        <v>2.04</v>
      </c>
    </row>
    <row r="15813" spans="1:10" hidden="1">
      <c r="A15813" s="141" t="s">
        <v>51703</v>
      </c>
      <c r="B15813" s="141" t="str">
        <f t="shared" si="247"/>
        <v>CAP COM ROSCA,COM DIAMETRO DE 1".FORNECIMENTOCAP COM ROSCA,COM DIAMETRO DE 1".FORNECIMENTOCAP COM ROSCA,COM DIAMETRO DE 1".FORNECIMENTO</v>
      </c>
      <c r="C15813" s="141" t="s">
        <v>51704</v>
      </c>
      <c r="I15813" s="141" t="s">
        <v>14</v>
      </c>
      <c r="J15813" s="649">
        <v>4.3</v>
      </c>
    </row>
    <row r="15814" spans="1:10" hidden="1">
      <c r="A15814" s="141" t="s">
        <v>51705</v>
      </c>
      <c r="B15814" s="141" t="str">
        <f t="shared" si="247"/>
        <v>CAP COM ROSCA,COM DIAMETRO DE 1".FORNECIMENTOCAP COM ROSCA,COM DIAMETRO DE 1".FORNECIMENTOCAP COM ROSCA,COM DIAMETRO DE 1".FORNECIMENTO</v>
      </c>
      <c r="C15814" s="141" t="s">
        <v>51704</v>
      </c>
      <c r="I15814" s="141" t="s">
        <v>14</v>
      </c>
      <c r="J15814" s="649">
        <v>4.3</v>
      </c>
    </row>
    <row r="15815" spans="1:10" hidden="1">
      <c r="A15815" s="141" t="s">
        <v>51706</v>
      </c>
      <c r="B15815" s="141" t="str">
        <f t="shared" si="247"/>
        <v>CAP COM ROSCA,COM DIAMETRO DE 1.1/2".FORNECIMENTOCAP COM ROSCA,COM DIAMETRO DE 1.1/2".FORNECIMENTOCAP COM ROSCA,COM DIAMETRO DE 1.1/2".FORNECIMENTO</v>
      </c>
      <c r="C15815" s="141" t="s">
        <v>51707</v>
      </c>
      <c r="I15815" s="141" t="s">
        <v>14</v>
      </c>
      <c r="J15815" s="649">
        <v>10.63</v>
      </c>
    </row>
    <row r="15816" spans="1:10" hidden="1">
      <c r="A15816" s="141" t="s">
        <v>51708</v>
      </c>
      <c r="B15816" s="141" t="str">
        <f t="shared" si="247"/>
        <v>CAP COM ROSCA,COM DIAMETRO DE 1.1/2".FORNECIMENTOCAP COM ROSCA,COM DIAMETRO DE 1.1/2".FORNECIMENTOCAP COM ROSCA,COM DIAMETRO DE 1.1/2".FORNECIMENTO</v>
      </c>
      <c r="C15816" s="141" t="s">
        <v>51707</v>
      </c>
      <c r="I15816" s="141" t="s">
        <v>14</v>
      </c>
      <c r="J15816" s="649">
        <v>10.63</v>
      </c>
    </row>
    <row r="15817" spans="1:10" hidden="1">
      <c r="A15817" s="141" t="s">
        <v>51709</v>
      </c>
      <c r="B15817" s="141" t="str">
        <f t="shared" si="247"/>
        <v>CAP COM ROSCA,COM DIAMETRO DE 2".FORNECIMENTOCAP COM ROSCA,COM DIAMETRO DE 2".FORNECIMENTOCAP COM ROSCA,COM DIAMETRO DE 2".FORNECIMENTO</v>
      </c>
      <c r="C15817" s="141" t="s">
        <v>51710</v>
      </c>
      <c r="I15817" s="141" t="s">
        <v>14</v>
      </c>
      <c r="J15817" s="649">
        <v>16.670000000000002</v>
      </c>
    </row>
    <row r="15818" spans="1:10" hidden="1">
      <c r="A15818" s="141" t="s">
        <v>51711</v>
      </c>
      <c r="B15818" s="141" t="str">
        <f t="shared" si="247"/>
        <v>CAP COM ROSCA,COM DIAMETRO DE 2".FORNECIMENTOCAP COM ROSCA,COM DIAMETRO DE 2".FORNECIMENTOCAP COM ROSCA,COM DIAMETRO DE 2".FORNECIMENTO</v>
      </c>
      <c r="C15818" s="141" t="s">
        <v>51710</v>
      </c>
      <c r="I15818" s="141" t="s">
        <v>14</v>
      </c>
      <c r="J15818" s="649">
        <v>16.670000000000002</v>
      </c>
    </row>
    <row r="15819" spans="1:10" hidden="1">
      <c r="A15819" s="141" t="s">
        <v>51712</v>
      </c>
      <c r="B15819" s="141" t="str">
        <f t="shared" si="247"/>
        <v>CAP COM ROSCA,COM DIAMETRO DE 2.1/2".FORNECIMENTOCAP COM ROSCA,COM DIAMETRO DE 2.1/2".FORNECIMENTOCAP COM ROSCA,COM DIAMETRO DE 2.1/2".FORNECIMENTO</v>
      </c>
      <c r="C15819" s="141" t="s">
        <v>51713</v>
      </c>
      <c r="I15819" s="141" t="s">
        <v>14</v>
      </c>
      <c r="J15819" s="649">
        <v>40.950000000000003</v>
      </c>
    </row>
    <row r="15820" spans="1:10" hidden="1">
      <c r="A15820" s="141" t="s">
        <v>51714</v>
      </c>
      <c r="B15820" s="141" t="str">
        <f t="shared" si="247"/>
        <v>CAP COM ROSCA,COM DIAMETRO DE 2.1/2".FORNECIMENTOCAP COM ROSCA,COM DIAMETRO DE 2.1/2".FORNECIMENTOCAP COM ROSCA,COM DIAMETRO DE 2.1/2".FORNECIMENTO</v>
      </c>
      <c r="C15820" s="141" t="s">
        <v>51713</v>
      </c>
      <c r="I15820" s="141" t="s">
        <v>14</v>
      </c>
      <c r="J15820" s="649">
        <v>40.950000000000003</v>
      </c>
    </row>
    <row r="15821" spans="1:10" hidden="1">
      <c r="A15821" s="141" t="s">
        <v>51715</v>
      </c>
      <c r="B15821" s="141" t="str">
        <f t="shared" si="247"/>
        <v>CAP COM ROSCA,COM DIAMETRO DE 3".FORNECIMENTOCAP COM ROSCA,COM DIAMETRO DE 3".FORNECIMENTOCAP COM ROSCA,COM DIAMETRO DE 3".FORNECIMENTO</v>
      </c>
      <c r="C15821" s="141" t="s">
        <v>51716</v>
      </c>
      <c r="I15821" s="141" t="s">
        <v>14</v>
      </c>
      <c r="J15821" s="649">
        <v>55.72</v>
      </c>
    </row>
    <row r="15822" spans="1:10" hidden="1">
      <c r="A15822" s="141" t="s">
        <v>51717</v>
      </c>
      <c r="B15822" s="141" t="str">
        <f t="shared" si="247"/>
        <v>CAP COM ROSCA,COM DIAMETRO DE 3".FORNECIMENTOCAP COM ROSCA,COM DIAMETRO DE 3".FORNECIMENTOCAP COM ROSCA,COM DIAMETRO DE 3".FORNECIMENTO</v>
      </c>
      <c r="C15822" s="141" t="s">
        <v>51716</v>
      </c>
      <c r="I15822" s="141" t="s">
        <v>14</v>
      </c>
      <c r="J15822" s="649">
        <v>55.72</v>
      </c>
    </row>
    <row r="15823" spans="1:10" hidden="1">
      <c r="A15823" s="141" t="s">
        <v>51718</v>
      </c>
      <c r="B15823" s="141" t="str">
        <f t="shared" si="247"/>
        <v>CURVA 90º COM ROSCA,COM DIAMETRO DE 1/2".FORNECIMENTOCURVA 90º COM ROSCA,COM DIAMETRO DE 1/2".FORNECIMENTOCURVA 90º COM ROSCA,COM DIAMETRO DE 1/2".FORNECIMENTO</v>
      </c>
      <c r="C15823" s="141" t="s">
        <v>51719</v>
      </c>
      <c r="I15823" s="141" t="s">
        <v>14</v>
      </c>
      <c r="J15823" s="649">
        <v>4.1900000000000004</v>
      </c>
    </row>
    <row r="15824" spans="1:10" hidden="1">
      <c r="A15824" s="141" t="s">
        <v>51720</v>
      </c>
      <c r="B15824" s="141" t="str">
        <f t="shared" si="247"/>
        <v>CURVA 90º COM ROSCA,COM DIAMETRO DE 1/2".FORNECIMENTOCURVA 90º COM ROSCA,COM DIAMETRO DE 1/2".FORNECIMENTOCURVA 90º COM ROSCA,COM DIAMETRO DE 1/2".FORNECIMENTO</v>
      </c>
      <c r="C15824" s="141" t="s">
        <v>51719</v>
      </c>
      <c r="I15824" s="141" t="s">
        <v>14</v>
      </c>
      <c r="J15824" s="649">
        <v>4.1900000000000004</v>
      </c>
    </row>
    <row r="15825" spans="1:10" hidden="1">
      <c r="A15825" s="141" t="s">
        <v>51721</v>
      </c>
      <c r="B15825" s="141" t="str">
        <f t="shared" si="247"/>
        <v>CURVA 90º COM ROSCA,COM DIAMETRO DE 3/4".FORNECIMENTOCURVA 90º COM ROSCA,COM DIAMETRO DE 3/4".FORNECIMENTOCURVA 90º COM ROSCA,COM DIAMETRO DE 3/4".FORNECIMENTO</v>
      </c>
      <c r="C15825" s="141" t="s">
        <v>51722</v>
      </c>
      <c r="I15825" s="141" t="s">
        <v>14</v>
      </c>
      <c r="J15825" s="649">
        <v>4.2699999999999996</v>
      </c>
    </row>
    <row r="15826" spans="1:10" hidden="1">
      <c r="A15826" s="141" t="s">
        <v>51723</v>
      </c>
      <c r="B15826" s="141" t="str">
        <f t="shared" si="247"/>
        <v>CURVA 90º COM ROSCA,COM DIAMETRO DE 3/4".FORNECIMENTOCURVA 90º COM ROSCA,COM DIAMETRO DE 3/4".FORNECIMENTOCURVA 90º COM ROSCA,COM DIAMETRO DE 3/4".FORNECIMENTO</v>
      </c>
      <c r="C15826" s="141" t="s">
        <v>51722</v>
      </c>
      <c r="I15826" s="141" t="s">
        <v>14</v>
      </c>
      <c r="J15826" s="649">
        <v>4.2699999999999996</v>
      </c>
    </row>
    <row r="15827" spans="1:10" hidden="1">
      <c r="A15827" s="141" t="s">
        <v>51724</v>
      </c>
      <c r="B15827" s="141" t="str">
        <f t="shared" si="247"/>
        <v>CURVA 90º COM ROSCA,COM DIAMETRO DE 1".FORNECIMENTOCURVA 90º COM ROSCA,COM DIAMETRO DE 1".FORNECIMENTOCURVA 90º COM ROSCA,COM DIAMETRO DE 1".FORNECIMENTO</v>
      </c>
      <c r="C15827" s="141" t="s">
        <v>51725</v>
      </c>
      <c r="I15827" s="141" t="s">
        <v>14</v>
      </c>
      <c r="J15827" s="649">
        <v>8.01</v>
      </c>
    </row>
    <row r="15828" spans="1:10" hidden="1">
      <c r="A15828" s="141" t="s">
        <v>51726</v>
      </c>
      <c r="B15828" s="141" t="str">
        <f t="shared" si="247"/>
        <v>CURVA 90º COM ROSCA,COM DIAMETRO DE 1".FORNECIMENTOCURVA 90º COM ROSCA,COM DIAMETRO DE 1".FORNECIMENTOCURVA 90º COM ROSCA,COM DIAMETRO DE 1".FORNECIMENTO</v>
      </c>
      <c r="C15828" s="141" t="s">
        <v>51725</v>
      </c>
      <c r="I15828" s="141" t="s">
        <v>14</v>
      </c>
      <c r="J15828" s="649">
        <v>8.01</v>
      </c>
    </row>
    <row r="15829" spans="1:10" hidden="1">
      <c r="A15829" s="141" t="s">
        <v>51727</v>
      </c>
      <c r="B15829" s="141" t="str">
        <f t="shared" si="247"/>
        <v>CURVA 90º COM ROSCA,COM DIAMETRO DE 1.1/4".FORNECIMENTOCURVA 90º COM ROSCA,COM DIAMETRO DE 1.1/4".FORNECIMENTOCURVA 90º COM ROSCA,COM DIAMETRO DE 1.1/4".FORNECIMENTO</v>
      </c>
      <c r="C15829" s="141" t="s">
        <v>51728</v>
      </c>
      <c r="I15829" s="141" t="s">
        <v>14</v>
      </c>
      <c r="J15829" s="649">
        <v>16.13</v>
      </c>
    </row>
    <row r="15830" spans="1:10" hidden="1">
      <c r="A15830" s="141" t="s">
        <v>51729</v>
      </c>
      <c r="B15830" s="141" t="str">
        <f t="shared" si="247"/>
        <v>CURVA 90º COM ROSCA,COM DIAMETRO DE 1.1/4".FORNECIMENTOCURVA 90º COM ROSCA,COM DIAMETRO DE 1.1/4".FORNECIMENTOCURVA 90º COM ROSCA,COM DIAMETRO DE 1.1/4".FORNECIMENTO</v>
      </c>
      <c r="C15830" s="141" t="s">
        <v>51728</v>
      </c>
      <c r="I15830" s="141" t="s">
        <v>14</v>
      </c>
      <c r="J15830" s="649">
        <v>16.13</v>
      </c>
    </row>
    <row r="15831" spans="1:10" hidden="1">
      <c r="A15831" s="141" t="s">
        <v>51730</v>
      </c>
      <c r="B15831" s="141" t="str">
        <f t="shared" si="247"/>
        <v>CURVA 90º COM ROSCA,COM DIAMETRO DE 1.1/2".FORNECIMENTOCURVA 90º COM ROSCA,COM DIAMETRO DE 1.1/2".FORNECIMENTOCURVA 90º COM ROSCA,COM DIAMETRO DE 1.1/2".FORNECIMENTO</v>
      </c>
      <c r="C15831" s="141" t="s">
        <v>51731</v>
      </c>
      <c r="I15831" s="141" t="s">
        <v>14</v>
      </c>
      <c r="J15831" s="649">
        <v>23.02</v>
      </c>
    </row>
    <row r="15832" spans="1:10" hidden="1">
      <c r="A15832" s="141" t="s">
        <v>51732</v>
      </c>
      <c r="B15832" s="141" t="str">
        <f t="shared" si="247"/>
        <v>CURVA 90º COM ROSCA,COM DIAMETRO DE 1.1/2".FORNECIMENTOCURVA 90º COM ROSCA,COM DIAMETRO DE 1.1/2".FORNECIMENTOCURVA 90º COM ROSCA,COM DIAMETRO DE 1.1/2".FORNECIMENTO</v>
      </c>
      <c r="C15832" s="141" t="s">
        <v>51731</v>
      </c>
      <c r="I15832" s="141" t="s">
        <v>14</v>
      </c>
      <c r="J15832" s="649">
        <v>23.02</v>
      </c>
    </row>
    <row r="15833" spans="1:10" hidden="1">
      <c r="A15833" s="141" t="s">
        <v>51733</v>
      </c>
      <c r="B15833" s="141" t="str">
        <f t="shared" si="247"/>
        <v>CURVA 90º COM ROSCA,COM DIAMETRO DE 2".FORNECIMENTOCURVA 90º COM ROSCA,COM DIAMETRO DE 2".FORNECIMENTOCURVA 90º COM ROSCA,COM DIAMETRO DE 2".FORNECIMENTO</v>
      </c>
      <c r="C15833" s="141" t="s">
        <v>51734</v>
      </c>
      <c r="I15833" s="141" t="s">
        <v>14</v>
      </c>
      <c r="J15833" s="649">
        <v>52.9</v>
      </c>
    </row>
    <row r="15834" spans="1:10" hidden="1">
      <c r="A15834" s="141" t="s">
        <v>51735</v>
      </c>
      <c r="B15834" s="141" t="str">
        <f t="shared" si="247"/>
        <v>CURVA 90º COM ROSCA,COM DIAMETRO DE 2".FORNECIMENTOCURVA 90º COM ROSCA,COM DIAMETRO DE 2".FORNECIMENTOCURVA 90º COM ROSCA,COM DIAMETRO DE 2".FORNECIMENTO</v>
      </c>
      <c r="C15834" s="141" t="s">
        <v>51734</v>
      </c>
      <c r="I15834" s="141" t="s">
        <v>14</v>
      </c>
      <c r="J15834" s="649">
        <v>52.9</v>
      </c>
    </row>
    <row r="15835" spans="1:10" hidden="1">
      <c r="A15835" s="141" t="s">
        <v>51736</v>
      </c>
      <c r="B15835" s="141" t="str">
        <f t="shared" si="247"/>
        <v>FLANGE COM SEXTAVADO COM ROSCA E SEM FUROS,COM DIAMETRO DE 1/2".FORNECIMENTOFLANGE COM SEXTAVADO COM ROSCA E SEM FUROS,COM DIAMETRO DE 1FLANGE COM SEXTAVADO COM ROSCA E SEM FUROS,COM DIAMETRO DE 1</v>
      </c>
      <c r="C15835" s="141" t="s">
        <v>51737</v>
      </c>
      <c r="D15835" s="141" t="s">
        <v>51738</v>
      </c>
      <c r="I15835" s="141" t="s">
        <v>14</v>
      </c>
      <c r="J15835" s="649">
        <v>8.93</v>
      </c>
    </row>
    <row r="15836" spans="1:10" hidden="1">
      <c r="A15836" s="141" t="s">
        <v>51739</v>
      </c>
      <c r="B15836" s="141" t="str">
        <f t="shared" si="247"/>
        <v>FLANGE COM SEXTAVADO COM ROSCA E SEM FUROS,COM DIAMETRO DE 1/2".FORNECIMENTOFLANGE COM SEXTAVADO COM ROSCA E SEM FUROS,COM DIAMETRO DE 1FLANGE COM SEXTAVADO COM ROSCA E SEM FUROS,COM DIAMETRO DE 1</v>
      </c>
      <c r="C15836" s="141" t="s">
        <v>51737</v>
      </c>
      <c r="D15836" s="141" t="s">
        <v>51738</v>
      </c>
      <c r="I15836" s="141" t="s">
        <v>14</v>
      </c>
      <c r="J15836" s="649">
        <v>8.93</v>
      </c>
    </row>
    <row r="15837" spans="1:10" hidden="1">
      <c r="A15837" s="141" t="s">
        <v>51740</v>
      </c>
      <c r="B15837" s="141" t="str">
        <f t="shared" si="247"/>
        <v>FLANGE COM SEXTAVADO COM ROSCA E SEM FUROS,COM DIAMETRO DE 3/4".FORNECIMENTOFLANGE COM SEXTAVADO COM ROSCA E SEM FUROS,COM DIAMETRO DE 3FLANGE COM SEXTAVADO COM ROSCA E SEM FUROS,COM DIAMETRO DE 3</v>
      </c>
      <c r="C15837" s="141" t="s">
        <v>51741</v>
      </c>
      <c r="D15837" s="141" t="s">
        <v>51742</v>
      </c>
      <c r="I15837" s="141" t="s">
        <v>14</v>
      </c>
      <c r="J15837" s="649">
        <v>13.04</v>
      </c>
    </row>
    <row r="15838" spans="1:10" hidden="1">
      <c r="A15838" s="141" t="s">
        <v>51743</v>
      </c>
      <c r="B15838" s="141" t="str">
        <f t="shared" si="247"/>
        <v>FLANGE COM SEXTAVADO COM ROSCA E SEM FUROS,COM DIAMETRO DE 3/4".FORNECIMENTOFLANGE COM SEXTAVADO COM ROSCA E SEM FUROS,COM DIAMETRO DE 3FLANGE COM SEXTAVADO COM ROSCA E SEM FUROS,COM DIAMETRO DE 3</v>
      </c>
      <c r="C15838" s="141" t="s">
        <v>51741</v>
      </c>
      <c r="D15838" s="141" t="s">
        <v>51742</v>
      </c>
      <c r="I15838" s="141" t="s">
        <v>14</v>
      </c>
      <c r="J15838" s="649">
        <v>13.04</v>
      </c>
    </row>
    <row r="15839" spans="1:10" hidden="1">
      <c r="A15839" s="141" t="s">
        <v>51744</v>
      </c>
      <c r="B15839" s="141" t="str">
        <f t="shared" si="247"/>
        <v>FLANGE COM SEXTAVADO COM ROSCA E SEM FUROS,COM DIAMETRO DE 1".FORNECIMENTOFLANGE COM SEXTAVADO COM ROSCA E SEM FUROS,COM DIAMETRO DE 1FLANGE COM SEXTAVADO COM ROSCA E SEM FUROS,COM DIAMETRO DE 1</v>
      </c>
      <c r="C15839" s="141" t="s">
        <v>51737</v>
      </c>
      <c r="D15839" s="141" t="s">
        <v>51745</v>
      </c>
      <c r="I15839" s="141" t="s">
        <v>14</v>
      </c>
      <c r="J15839" s="649">
        <v>13.63</v>
      </c>
    </row>
    <row r="15840" spans="1:10" hidden="1">
      <c r="A15840" s="141" t="s">
        <v>51746</v>
      </c>
      <c r="B15840" s="141" t="str">
        <f t="shared" si="247"/>
        <v>FLANGE COM SEXTAVADO COM ROSCA E SEM FUROS,COM DIAMETRO DE 1".FORNECIMENTOFLANGE COM SEXTAVADO COM ROSCA E SEM FUROS,COM DIAMETRO DE 1FLANGE COM SEXTAVADO COM ROSCA E SEM FUROS,COM DIAMETRO DE 1</v>
      </c>
      <c r="C15840" s="141" t="s">
        <v>51737</v>
      </c>
      <c r="D15840" s="141" t="s">
        <v>51745</v>
      </c>
      <c r="I15840" s="141" t="s">
        <v>14</v>
      </c>
      <c r="J15840" s="649">
        <v>13.63</v>
      </c>
    </row>
    <row r="15841" spans="1:10" hidden="1">
      <c r="A15841" s="141" t="s">
        <v>51747</v>
      </c>
      <c r="B15841" s="141" t="str">
        <f t="shared" si="247"/>
        <v>FLANGE COM SEXTAVADO COM ROSCA E SEM FUROS,COM DIAMETRO DE 1.1/4".FORNECIMENTOFLANGE COM SEXTAVADO COM ROSCA E SEM FUROS,COM DIAMETRO DE 1FLANGE COM SEXTAVADO COM ROSCA E SEM FUROS,COM DIAMETRO DE 1</v>
      </c>
      <c r="C15841" s="141" t="s">
        <v>51737</v>
      </c>
      <c r="D15841" s="141" t="s">
        <v>51748</v>
      </c>
      <c r="I15841" s="141" t="s">
        <v>14</v>
      </c>
      <c r="J15841" s="649">
        <v>17.98</v>
      </c>
    </row>
    <row r="15842" spans="1:10" hidden="1">
      <c r="A15842" s="141" t="s">
        <v>51749</v>
      </c>
      <c r="B15842" s="141" t="str">
        <f t="shared" si="247"/>
        <v>FLANGE COM SEXTAVADO COM ROSCA E SEM FUROS,COM DIAMETRO DE 1.1/4".FORNECIMENTOFLANGE COM SEXTAVADO COM ROSCA E SEM FUROS,COM DIAMETRO DE 1FLANGE COM SEXTAVADO COM ROSCA E SEM FUROS,COM DIAMETRO DE 1</v>
      </c>
      <c r="C15842" s="141" t="s">
        <v>51737</v>
      </c>
      <c r="D15842" s="141" t="s">
        <v>51748</v>
      </c>
      <c r="I15842" s="141" t="s">
        <v>14</v>
      </c>
      <c r="J15842" s="649">
        <v>17.98</v>
      </c>
    </row>
    <row r="15843" spans="1:10" hidden="1">
      <c r="A15843" s="141" t="s">
        <v>51750</v>
      </c>
      <c r="B15843" s="141" t="str">
        <f t="shared" si="247"/>
        <v>FLANGE COM SEXTAVADO COM ROSCA E SEM FUROS,COM DIAMETRO DE 1.1/2".FORNECIMENTOFLANGE COM SEXTAVADO COM ROSCA E SEM FUROS,COM DIAMETRO DE 1FLANGE COM SEXTAVADO COM ROSCA E SEM FUROS,COM DIAMETRO DE 1</v>
      </c>
      <c r="C15843" s="141" t="s">
        <v>51737</v>
      </c>
      <c r="D15843" s="141" t="s">
        <v>51751</v>
      </c>
      <c r="I15843" s="141" t="s">
        <v>14</v>
      </c>
      <c r="J15843" s="649">
        <v>19.87</v>
      </c>
    </row>
    <row r="15844" spans="1:10" hidden="1">
      <c r="A15844" s="141" t="s">
        <v>51752</v>
      </c>
      <c r="B15844" s="141" t="str">
        <f t="shared" si="247"/>
        <v>FLANGE COM SEXTAVADO COM ROSCA E SEM FUROS,COM DIAMETRO DE 1.1/2".FORNECIMENTOFLANGE COM SEXTAVADO COM ROSCA E SEM FUROS,COM DIAMETRO DE 1FLANGE COM SEXTAVADO COM ROSCA E SEM FUROS,COM DIAMETRO DE 1</v>
      </c>
      <c r="C15844" s="141" t="s">
        <v>51737</v>
      </c>
      <c r="D15844" s="141" t="s">
        <v>51751</v>
      </c>
      <c r="I15844" s="141" t="s">
        <v>14</v>
      </c>
      <c r="J15844" s="649">
        <v>19.87</v>
      </c>
    </row>
    <row r="15845" spans="1:10" hidden="1">
      <c r="A15845" s="141" t="s">
        <v>51753</v>
      </c>
      <c r="B15845" s="141" t="str">
        <f t="shared" si="247"/>
        <v>FLANGE COM SEXTAVADO COM ROSCA E SEM FUROS,COM DIAMETRO DE 2".FORNECIMENTOFLANGE COM SEXTAVADO COM ROSCA E SEM FUROS,COM DIAMETRO DE 2FLANGE COM SEXTAVADO COM ROSCA E SEM FUROS,COM DIAMETRO DE 2</v>
      </c>
      <c r="C15845" s="141" t="s">
        <v>51754</v>
      </c>
      <c r="D15845" s="141" t="s">
        <v>51745</v>
      </c>
      <c r="I15845" s="141" t="s">
        <v>14</v>
      </c>
      <c r="J15845" s="649">
        <v>58</v>
      </c>
    </row>
    <row r="15846" spans="1:10" hidden="1">
      <c r="A15846" s="141" t="s">
        <v>51755</v>
      </c>
      <c r="B15846" s="141" t="str">
        <f t="shared" si="247"/>
        <v>FLANGE COM SEXTAVADO COM ROSCA E SEM FUROS,COM DIAMETRO DE 2".FORNECIMENTOFLANGE COM SEXTAVADO COM ROSCA E SEM FUROS,COM DIAMETRO DE 2FLANGE COM SEXTAVADO COM ROSCA E SEM FUROS,COM DIAMETRO DE 2</v>
      </c>
      <c r="C15846" s="141" t="s">
        <v>51754</v>
      </c>
      <c r="D15846" s="141" t="s">
        <v>51745</v>
      </c>
      <c r="I15846" s="141" t="s">
        <v>14</v>
      </c>
      <c r="J15846" s="649">
        <v>58</v>
      </c>
    </row>
    <row r="15847" spans="1:10" hidden="1">
      <c r="A15847" s="141" t="s">
        <v>51756</v>
      </c>
      <c r="B15847" s="141" t="str">
        <f t="shared" si="247"/>
        <v>FLANGE COM SEXTAVADO COM ROSCA E SEM FUROS,COM DIAMETRO DE 2.1/2".FORNECIMENTOFLANGE COM SEXTAVADO COM ROSCA E SEM FUROS,COM DIAMETRO DE 2FLANGE COM SEXTAVADO COM ROSCA E SEM FUROS,COM DIAMETRO DE 2</v>
      </c>
      <c r="C15847" s="141" t="s">
        <v>51754</v>
      </c>
      <c r="D15847" s="141" t="s">
        <v>51751</v>
      </c>
      <c r="I15847" s="141" t="s">
        <v>14</v>
      </c>
      <c r="J15847" s="649">
        <v>258.05</v>
      </c>
    </row>
    <row r="15848" spans="1:10" hidden="1">
      <c r="A15848" s="141" t="s">
        <v>51757</v>
      </c>
      <c r="B15848" s="141" t="str">
        <f t="shared" si="247"/>
        <v>FLANGE COM SEXTAVADO COM ROSCA E SEM FUROS,COM DIAMETRO DE 2.1/2".FORNECIMENTOFLANGE COM SEXTAVADO COM ROSCA E SEM FUROS,COM DIAMETRO DE 2FLANGE COM SEXTAVADO COM ROSCA E SEM FUROS,COM DIAMETRO DE 2</v>
      </c>
      <c r="C15848" s="141" t="s">
        <v>51754</v>
      </c>
      <c r="D15848" s="141" t="s">
        <v>51751</v>
      </c>
      <c r="I15848" s="141" t="s">
        <v>14</v>
      </c>
      <c r="J15848" s="649">
        <v>258.05</v>
      </c>
    </row>
    <row r="15849" spans="1:10" hidden="1">
      <c r="A15849" s="141" t="s">
        <v>51758</v>
      </c>
      <c r="B15849" s="141" t="str">
        <f t="shared" si="247"/>
        <v>FLANGE COM SEXTAVADO COM ROSCA E SEM FUROS,COM DIAMETRO DE 3".FORNECIMENTOFLANGE COM SEXTAVADO COM ROSCA E SEM FUROS,COM DIAMETRO DE 3FLANGE COM SEXTAVADO COM ROSCA E SEM FUROS,COM DIAMETRO DE 3</v>
      </c>
      <c r="C15849" s="141" t="s">
        <v>51741</v>
      </c>
      <c r="D15849" s="141" t="s">
        <v>51745</v>
      </c>
      <c r="I15849" s="141" t="s">
        <v>14</v>
      </c>
      <c r="J15849" s="649">
        <v>284.13</v>
      </c>
    </row>
    <row r="15850" spans="1:10" hidden="1">
      <c r="A15850" s="141" t="s">
        <v>51759</v>
      </c>
      <c r="B15850" s="141" t="str">
        <f t="shared" si="247"/>
        <v>FLANGE COM SEXTAVADO COM ROSCA E SEM FUROS,COM DIAMETRO DE 3".FORNECIMENTOFLANGE COM SEXTAVADO COM ROSCA E SEM FUROS,COM DIAMETRO DE 3FLANGE COM SEXTAVADO COM ROSCA E SEM FUROS,COM DIAMETRO DE 3</v>
      </c>
      <c r="C15850" s="141" t="s">
        <v>51741</v>
      </c>
      <c r="D15850" s="141" t="s">
        <v>51745</v>
      </c>
      <c r="I15850" s="141" t="s">
        <v>14</v>
      </c>
      <c r="J15850" s="649">
        <v>284.13</v>
      </c>
    </row>
    <row r="15851" spans="1:10" hidden="1">
      <c r="A15851" s="141" t="s">
        <v>51760</v>
      </c>
      <c r="B15851" s="141" t="str">
        <f t="shared" si="247"/>
        <v>FLANGE COM SEXTAVADO COM ROSCA E SEM FUROS,COM DIAMETRO DE 4".FORNECIMENTOFLANGE COM SEXTAVADO COM ROSCA E SEM FUROS,COM DIAMETRO DE 4FLANGE COM SEXTAVADO COM ROSCA E SEM FUROS,COM DIAMETRO DE 4</v>
      </c>
      <c r="C15851" s="141" t="s">
        <v>51761</v>
      </c>
      <c r="D15851" s="141" t="s">
        <v>51745</v>
      </c>
      <c r="I15851" s="141" t="s">
        <v>14</v>
      </c>
      <c r="J15851" s="649">
        <v>370.31</v>
      </c>
    </row>
    <row r="15852" spans="1:10" hidden="1">
      <c r="A15852" s="141" t="s">
        <v>51762</v>
      </c>
      <c r="B15852" s="141" t="str">
        <f t="shared" si="247"/>
        <v>FLANGE COM SEXTAVADO COM ROSCA E SEM FUROS,COM DIAMETRO DE 4".FORNECIMENTOFLANGE COM SEXTAVADO COM ROSCA E SEM FUROS,COM DIAMETRO DE 4FLANGE COM SEXTAVADO COM ROSCA E SEM FUROS,COM DIAMETRO DE 4</v>
      </c>
      <c r="C15852" s="141" t="s">
        <v>51761</v>
      </c>
      <c r="D15852" s="141" t="s">
        <v>51745</v>
      </c>
      <c r="I15852" s="141" t="s">
        <v>14</v>
      </c>
      <c r="J15852" s="649">
        <v>370.31</v>
      </c>
    </row>
    <row r="15853" spans="1:10" hidden="1">
      <c r="A15853" s="141" t="s">
        <v>51763</v>
      </c>
      <c r="B15853" s="141" t="str">
        <f t="shared" si="247"/>
        <v>JOELHO 45º COM ROSCA,COM DIAMETRO DE 1/2".FORNECIMENTOJOELHO 45º COM ROSCA,COM DIAMETRO DE 1/2".FORNECIMENTOJOELHO 45º COM ROSCA,COM DIAMETRO DE 1/2".FORNECIMENTO</v>
      </c>
      <c r="C15853" s="141" t="s">
        <v>51764</v>
      </c>
      <c r="I15853" s="141" t="s">
        <v>14</v>
      </c>
      <c r="J15853" s="649">
        <v>4.83</v>
      </c>
    </row>
    <row r="15854" spans="1:10" hidden="1">
      <c r="A15854" s="141" t="s">
        <v>51765</v>
      </c>
      <c r="B15854" s="141" t="str">
        <f t="shared" si="247"/>
        <v>JOELHO 45º COM ROSCA,COM DIAMETRO DE 1/2".FORNECIMENTOJOELHO 45º COM ROSCA,COM DIAMETRO DE 1/2".FORNECIMENTOJOELHO 45º COM ROSCA,COM DIAMETRO DE 1/2".FORNECIMENTO</v>
      </c>
      <c r="C15854" s="141" t="s">
        <v>51764</v>
      </c>
      <c r="I15854" s="141" t="s">
        <v>14</v>
      </c>
      <c r="J15854" s="649">
        <v>4.83</v>
      </c>
    </row>
    <row r="15855" spans="1:10" hidden="1">
      <c r="A15855" s="141" t="s">
        <v>51766</v>
      </c>
      <c r="B15855" s="141" t="str">
        <f t="shared" si="247"/>
        <v>JOELHO 45º COM ROSCA,COM DIAMETRO DE 3/4".FORNECIMENTOJOELHO 45º COM ROSCA,COM DIAMETRO DE 3/4".FORNECIMENTOJOELHO 45º COM ROSCA,COM DIAMETRO DE 3/4".FORNECIMENTO</v>
      </c>
      <c r="C15855" s="141" t="s">
        <v>51767</v>
      </c>
      <c r="I15855" s="141" t="s">
        <v>14</v>
      </c>
      <c r="J15855" s="649">
        <v>4.83</v>
      </c>
    </row>
    <row r="15856" spans="1:10" hidden="1">
      <c r="A15856" s="141" t="s">
        <v>51768</v>
      </c>
      <c r="B15856" s="141" t="str">
        <f t="shared" si="247"/>
        <v>JOELHO 45º COM ROSCA,COM DIAMETRO DE 3/4".FORNECIMENTOJOELHO 45º COM ROSCA,COM DIAMETRO DE 3/4".FORNECIMENTOJOELHO 45º COM ROSCA,COM DIAMETRO DE 3/4".FORNECIMENTO</v>
      </c>
      <c r="C15856" s="141" t="s">
        <v>51767</v>
      </c>
      <c r="I15856" s="141" t="s">
        <v>14</v>
      </c>
      <c r="J15856" s="649">
        <v>4.83</v>
      </c>
    </row>
    <row r="15857" spans="1:10" hidden="1">
      <c r="A15857" s="141" t="s">
        <v>51769</v>
      </c>
      <c r="B15857" s="141" t="str">
        <f t="shared" si="247"/>
        <v>JOELHO 45º COM ROSCA,COM DIAMETRO DE 1".FORNECIMENTOJOELHO 45º COM ROSCA,COM DIAMETRO DE 1".FORNECIMENTOJOELHO 45º COM ROSCA,COM DIAMETRO DE 1".FORNECIMENTO</v>
      </c>
      <c r="C15857" s="141" t="s">
        <v>51770</v>
      </c>
      <c r="I15857" s="141" t="s">
        <v>14</v>
      </c>
      <c r="J15857" s="649">
        <v>10.6</v>
      </c>
    </row>
    <row r="15858" spans="1:10" hidden="1">
      <c r="A15858" s="141" t="s">
        <v>51771</v>
      </c>
      <c r="B15858" s="141" t="str">
        <f t="shared" si="247"/>
        <v>JOELHO 45º COM ROSCA,COM DIAMETRO DE 1".FORNECIMENTOJOELHO 45º COM ROSCA,COM DIAMETRO DE 1".FORNECIMENTOJOELHO 45º COM ROSCA,COM DIAMETRO DE 1".FORNECIMENTO</v>
      </c>
      <c r="C15858" s="141" t="s">
        <v>51770</v>
      </c>
      <c r="I15858" s="141" t="s">
        <v>14</v>
      </c>
      <c r="J15858" s="649">
        <v>10.6</v>
      </c>
    </row>
    <row r="15859" spans="1:10" hidden="1">
      <c r="A15859" s="141" t="s">
        <v>51772</v>
      </c>
      <c r="B15859" s="141" t="str">
        <f t="shared" si="247"/>
        <v>JOELHO 45º COM ROSCA,COM DIAMETRO DE 1.1/4".FORNECIMENTOJOELHO 45º COM ROSCA,COM DIAMETRO DE 1.1/4".FORNECIMENTOJOELHO 45º COM ROSCA,COM DIAMETRO DE 1.1/4".FORNECIMENTO</v>
      </c>
      <c r="C15859" s="141" t="s">
        <v>51773</v>
      </c>
      <c r="I15859" s="141" t="s">
        <v>14</v>
      </c>
      <c r="J15859" s="649">
        <v>16.440000000000001</v>
      </c>
    </row>
    <row r="15860" spans="1:10" hidden="1">
      <c r="A15860" s="141" t="s">
        <v>51774</v>
      </c>
      <c r="B15860" s="141" t="str">
        <f t="shared" si="247"/>
        <v>JOELHO 45º COM ROSCA,COM DIAMETRO DE 1.1/4".FORNECIMENTOJOELHO 45º COM ROSCA,COM DIAMETRO DE 1.1/4".FORNECIMENTOJOELHO 45º COM ROSCA,COM DIAMETRO DE 1.1/4".FORNECIMENTO</v>
      </c>
      <c r="C15860" s="141" t="s">
        <v>51773</v>
      </c>
      <c r="I15860" s="141" t="s">
        <v>14</v>
      </c>
      <c r="J15860" s="649">
        <v>16.440000000000001</v>
      </c>
    </row>
    <row r="15861" spans="1:10" hidden="1">
      <c r="A15861" s="141" t="s">
        <v>51775</v>
      </c>
      <c r="B15861" s="141" t="str">
        <f t="shared" si="247"/>
        <v>JOELHO 45º COM ROSCA,COM DIAMETRO DE 1.1/2".FORNECIMENTOJOELHO 45º COM ROSCA,COM DIAMETRO DE 1.1/2".FORNECIMENTOJOELHO 45º COM ROSCA,COM DIAMETRO DE 1.1/2".FORNECIMENTO</v>
      </c>
      <c r="C15861" s="141" t="s">
        <v>51776</v>
      </c>
      <c r="I15861" s="141" t="s">
        <v>14</v>
      </c>
      <c r="J15861" s="649">
        <v>17.28</v>
      </c>
    </row>
    <row r="15862" spans="1:10" hidden="1">
      <c r="A15862" s="141" t="s">
        <v>51777</v>
      </c>
      <c r="B15862" s="141" t="str">
        <f t="shared" si="247"/>
        <v>JOELHO 45º COM ROSCA,COM DIAMETRO DE 1.1/2".FORNECIMENTOJOELHO 45º COM ROSCA,COM DIAMETRO DE 1.1/2".FORNECIMENTOJOELHO 45º COM ROSCA,COM DIAMETRO DE 1.1/2".FORNECIMENTO</v>
      </c>
      <c r="C15862" s="141" t="s">
        <v>51776</v>
      </c>
      <c r="I15862" s="141" t="s">
        <v>14</v>
      </c>
      <c r="J15862" s="649">
        <v>17.28</v>
      </c>
    </row>
    <row r="15863" spans="1:10" hidden="1">
      <c r="A15863" s="141" t="s">
        <v>51778</v>
      </c>
      <c r="B15863" s="141" t="str">
        <f t="shared" si="247"/>
        <v>JOELHO 45º COM ROSCA,COM DIAMETRO DE 2".FORNECIMENTOJOELHO 45º COM ROSCA,COM DIAMETRO DE 2".FORNECIMENTOJOELHO 45º COM ROSCA,COM DIAMETRO DE 2".FORNECIMENTO</v>
      </c>
      <c r="C15863" s="141" t="s">
        <v>51779</v>
      </c>
      <c r="I15863" s="141" t="s">
        <v>14</v>
      </c>
      <c r="J15863" s="649">
        <v>35.65</v>
      </c>
    </row>
    <row r="15864" spans="1:10" hidden="1">
      <c r="A15864" s="141" t="s">
        <v>51780</v>
      </c>
      <c r="B15864" s="141" t="str">
        <f t="shared" si="247"/>
        <v>JOELHO 45º COM ROSCA,COM DIAMETRO DE 2".FORNECIMENTOJOELHO 45º COM ROSCA,COM DIAMETRO DE 2".FORNECIMENTOJOELHO 45º COM ROSCA,COM DIAMETRO DE 2".FORNECIMENTO</v>
      </c>
      <c r="C15864" s="141" t="s">
        <v>51779</v>
      </c>
      <c r="I15864" s="141" t="s">
        <v>14</v>
      </c>
      <c r="J15864" s="649">
        <v>35.65</v>
      </c>
    </row>
    <row r="15865" spans="1:10" hidden="1">
      <c r="A15865" s="141" t="s">
        <v>51781</v>
      </c>
      <c r="B15865" s="141" t="str">
        <f t="shared" si="247"/>
        <v>JOELHO 90º COM ROSCA,COM DIAMETRO DE 1/2".FORNECIMENTOJOELHO 90º COM ROSCA,COM DIAMETRO DE 1/2".FORNECIMENTOJOELHO 90º COM ROSCA,COM DIAMETRO DE 1/2".FORNECIMENTO</v>
      </c>
      <c r="C15865" s="141" t="s">
        <v>51782</v>
      </c>
      <c r="I15865" s="141" t="s">
        <v>14</v>
      </c>
      <c r="J15865" s="649">
        <v>1.77</v>
      </c>
    </row>
    <row r="15866" spans="1:10" hidden="1">
      <c r="A15866" s="141" t="s">
        <v>51783</v>
      </c>
      <c r="B15866" s="141" t="str">
        <f t="shared" si="247"/>
        <v>JOELHO 90º COM ROSCA,COM DIAMETRO DE 1/2".FORNECIMENTOJOELHO 90º COM ROSCA,COM DIAMETRO DE 1/2".FORNECIMENTOJOELHO 90º COM ROSCA,COM DIAMETRO DE 1/2".FORNECIMENTO</v>
      </c>
      <c r="C15866" s="141" t="s">
        <v>51782</v>
      </c>
      <c r="I15866" s="141" t="s">
        <v>14</v>
      </c>
      <c r="J15866" s="649">
        <v>1.77</v>
      </c>
    </row>
    <row r="15867" spans="1:10" hidden="1">
      <c r="A15867" s="141" t="s">
        <v>51784</v>
      </c>
      <c r="B15867" s="141" t="str">
        <f t="shared" si="247"/>
        <v>JOELHO 90º COM ROSCA,COM DIAMETRO DE 3/4".FORNECIMENTOJOELHO 90º COM ROSCA,COM DIAMETRO DE 3/4".FORNECIMENTOJOELHO 90º COM ROSCA,COM DIAMETRO DE 3/4".FORNECIMENTO</v>
      </c>
      <c r="C15867" s="141" t="s">
        <v>51785</v>
      </c>
      <c r="I15867" s="141" t="s">
        <v>14</v>
      </c>
      <c r="J15867" s="649">
        <v>2.44</v>
      </c>
    </row>
    <row r="15868" spans="1:10" hidden="1">
      <c r="A15868" s="141" t="s">
        <v>51786</v>
      </c>
      <c r="B15868" s="141" t="str">
        <f t="shared" si="247"/>
        <v>JOELHO 90º COM ROSCA,COM DIAMETRO DE 3/4".FORNECIMENTOJOELHO 90º COM ROSCA,COM DIAMETRO DE 3/4".FORNECIMENTOJOELHO 90º COM ROSCA,COM DIAMETRO DE 3/4".FORNECIMENTO</v>
      </c>
      <c r="C15868" s="141" t="s">
        <v>51785</v>
      </c>
      <c r="I15868" s="141" t="s">
        <v>14</v>
      </c>
      <c r="J15868" s="649">
        <v>2.44</v>
      </c>
    </row>
    <row r="15869" spans="1:10" hidden="1">
      <c r="A15869" s="141" t="s">
        <v>51787</v>
      </c>
      <c r="B15869" s="141" t="str">
        <f t="shared" si="247"/>
        <v>JOELHO 90º COM ROSCA,COM DIAMETRO DE 1".FORNECIMENTOJOELHO 90º COM ROSCA,COM DIAMETRO DE 1".FORNECIMENTOJOELHO 90º COM ROSCA,COM DIAMETRO DE 1".FORNECIMENTO</v>
      </c>
      <c r="C15869" s="141" t="s">
        <v>51788</v>
      </c>
      <c r="I15869" s="141" t="s">
        <v>14</v>
      </c>
      <c r="J15869" s="649">
        <v>4.53</v>
      </c>
    </row>
    <row r="15870" spans="1:10" hidden="1">
      <c r="A15870" s="141" t="s">
        <v>51789</v>
      </c>
      <c r="B15870" s="141" t="str">
        <f t="shared" si="247"/>
        <v>JOELHO 90º COM ROSCA,COM DIAMETRO DE 1".FORNECIMENTOJOELHO 90º COM ROSCA,COM DIAMETRO DE 1".FORNECIMENTOJOELHO 90º COM ROSCA,COM DIAMETRO DE 1".FORNECIMENTO</v>
      </c>
      <c r="C15870" s="141" t="s">
        <v>51788</v>
      </c>
      <c r="I15870" s="141" t="s">
        <v>14</v>
      </c>
      <c r="J15870" s="649">
        <v>4.53</v>
      </c>
    </row>
    <row r="15871" spans="1:10" hidden="1">
      <c r="A15871" s="141" t="s">
        <v>51790</v>
      </c>
      <c r="B15871" s="141" t="str">
        <f t="shared" si="247"/>
        <v>JOELHO 90º COM ROSCA,COM DIAMETRO DE 1.1/4".FORNECIMENTOJOELHO 90º COM ROSCA,COM DIAMETRO DE 1.1/4".FORNECIMENTOJOELHO 90º COM ROSCA,COM DIAMETRO DE 1.1/4".FORNECIMENTO</v>
      </c>
      <c r="C15871" s="141" t="s">
        <v>51791</v>
      </c>
      <c r="I15871" s="141" t="s">
        <v>14</v>
      </c>
      <c r="J15871" s="649">
        <v>12.69</v>
      </c>
    </row>
    <row r="15872" spans="1:10" hidden="1">
      <c r="A15872" s="141" t="s">
        <v>51792</v>
      </c>
      <c r="B15872" s="141" t="str">
        <f t="shared" si="247"/>
        <v>JOELHO 90º COM ROSCA,COM DIAMETRO DE 1.1/4".FORNECIMENTOJOELHO 90º COM ROSCA,COM DIAMETRO DE 1.1/4".FORNECIMENTOJOELHO 90º COM ROSCA,COM DIAMETRO DE 1.1/4".FORNECIMENTO</v>
      </c>
      <c r="C15872" s="141" t="s">
        <v>51791</v>
      </c>
      <c r="I15872" s="141" t="s">
        <v>14</v>
      </c>
      <c r="J15872" s="649">
        <v>12.69</v>
      </c>
    </row>
    <row r="15873" spans="1:10" hidden="1">
      <c r="A15873" s="141" t="s">
        <v>51793</v>
      </c>
      <c r="B15873" s="141" t="str">
        <f t="shared" si="247"/>
        <v>JOELHO 90º COM ROSCA,COM DIAMETRO DE 1.1/2".FORNECIMENTOJOELHO 90º COM ROSCA,COM DIAMETRO DE 1.1/2".FORNECIMENTOJOELHO 90º COM ROSCA,COM DIAMETRO DE 1.1/2".FORNECIMENTO</v>
      </c>
      <c r="C15873" s="141" t="s">
        <v>51794</v>
      </c>
      <c r="I15873" s="141" t="s">
        <v>14</v>
      </c>
      <c r="J15873" s="649">
        <v>10.59</v>
      </c>
    </row>
    <row r="15874" spans="1:10" hidden="1">
      <c r="A15874" s="141" t="s">
        <v>51795</v>
      </c>
      <c r="B15874" s="141" t="str">
        <f t="shared" si="247"/>
        <v>JOELHO 90º COM ROSCA,COM DIAMETRO DE 1.1/2".FORNECIMENTOJOELHO 90º COM ROSCA,COM DIAMETRO DE 1.1/2".FORNECIMENTOJOELHO 90º COM ROSCA,COM DIAMETRO DE 1.1/2".FORNECIMENTO</v>
      </c>
      <c r="C15874" s="141" t="s">
        <v>51794</v>
      </c>
      <c r="I15874" s="141" t="s">
        <v>14</v>
      </c>
      <c r="J15874" s="649">
        <v>10.59</v>
      </c>
    </row>
    <row r="15875" spans="1:10" hidden="1">
      <c r="A15875" s="141" t="s">
        <v>51796</v>
      </c>
      <c r="B15875" s="141" t="str">
        <f t="shared" ref="B15875:B15938" si="248">C15875&amp;D15875&amp;C15875&amp;E15875&amp;F15875&amp;G15875&amp;H15875&amp;C15875</f>
        <v>JOELHO 90º COM ROSCA,COM DIAMETRO DE 2".FORNECIMENTOJOELHO 90º COM ROSCA,COM DIAMETRO DE 2".FORNECIMENTOJOELHO 90º COM ROSCA,COM DIAMETRO DE 2".FORNECIMENTO</v>
      </c>
      <c r="C15875" s="141" t="s">
        <v>51797</v>
      </c>
      <c r="I15875" s="141" t="s">
        <v>14</v>
      </c>
      <c r="J15875" s="649">
        <v>24.11</v>
      </c>
    </row>
    <row r="15876" spans="1:10" hidden="1">
      <c r="A15876" s="141" t="s">
        <v>51798</v>
      </c>
      <c r="B15876" s="141" t="str">
        <f t="shared" si="248"/>
        <v>JOELHO 90º COM ROSCA,COM DIAMETRO DE 2".FORNECIMENTOJOELHO 90º COM ROSCA,COM DIAMETRO DE 2".FORNECIMENTOJOELHO 90º COM ROSCA,COM DIAMETRO DE 2".FORNECIMENTO</v>
      </c>
      <c r="C15876" s="141" t="s">
        <v>51797</v>
      </c>
      <c r="I15876" s="141" t="s">
        <v>14</v>
      </c>
      <c r="J15876" s="649">
        <v>24.11</v>
      </c>
    </row>
    <row r="15877" spans="1:10" hidden="1">
      <c r="A15877" s="141" t="s">
        <v>51799</v>
      </c>
      <c r="B15877" s="141" t="str">
        <f t="shared" si="248"/>
        <v>JOELHO DE REDUCAO 90º COM ROSCA,COM DIAMETRO DE 3/4"X1/2".FORNECIMENTOJOELHO DE REDUCAO 90º COM ROSCA,COM DIAMETRO DE 3/4"X1/2".FOJOELHO DE REDUCAO 90º COM ROSCA,COM DIAMETRO DE 3/4"X1/2".FO</v>
      </c>
      <c r="C15877" s="141" t="s">
        <v>51800</v>
      </c>
      <c r="D15877" s="141" t="s">
        <v>34482</v>
      </c>
      <c r="I15877" s="141" t="s">
        <v>14</v>
      </c>
      <c r="J15877" s="649">
        <v>2.4900000000000002</v>
      </c>
    </row>
    <row r="15878" spans="1:10" hidden="1">
      <c r="A15878" s="141" t="s">
        <v>51801</v>
      </c>
      <c r="B15878" s="141" t="str">
        <f t="shared" si="248"/>
        <v>JOELHO DE REDUCAO 90º COM ROSCA,COM DIAMETRO DE 3/4"X1/2".FORNECIMENTOJOELHO DE REDUCAO 90º COM ROSCA,COM DIAMETRO DE 3/4"X1/2".FOJOELHO DE REDUCAO 90º COM ROSCA,COM DIAMETRO DE 3/4"X1/2".FO</v>
      </c>
      <c r="C15878" s="141" t="s">
        <v>51800</v>
      </c>
      <c r="D15878" s="141" t="s">
        <v>34482</v>
      </c>
      <c r="I15878" s="141" t="s">
        <v>14</v>
      </c>
      <c r="J15878" s="649">
        <v>2.4900000000000002</v>
      </c>
    </row>
    <row r="15879" spans="1:10" hidden="1">
      <c r="A15879" s="141" t="s">
        <v>51802</v>
      </c>
      <c r="B15879" s="141" t="str">
        <f t="shared" si="248"/>
        <v>JOELHO DE REDUCAO 90º COM ROSCA,COM DIAMETRO DE 1"X3/4".FORNECIMENTOJOELHO DE REDUCAO 90º COM ROSCA,COM DIAMETRO DE 1"X3/4".FORNJOELHO DE REDUCAO 90º COM ROSCA,COM DIAMETRO DE 1"X3/4".FORN</v>
      </c>
      <c r="C15879" s="141" t="s">
        <v>51803</v>
      </c>
      <c r="D15879" s="141" t="s">
        <v>46009</v>
      </c>
      <c r="I15879" s="141" t="s">
        <v>14</v>
      </c>
      <c r="J15879" s="649">
        <v>5.27</v>
      </c>
    </row>
    <row r="15880" spans="1:10" hidden="1">
      <c r="A15880" s="141" t="s">
        <v>51804</v>
      </c>
      <c r="B15880" s="141" t="str">
        <f t="shared" si="248"/>
        <v>JOELHO DE REDUCAO 90º COM ROSCA,COM DIAMETRO DE 1"X3/4".FORNECIMENTOJOELHO DE REDUCAO 90º COM ROSCA,COM DIAMETRO DE 1"X3/4".FORNJOELHO DE REDUCAO 90º COM ROSCA,COM DIAMETRO DE 1"X3/4".FORN</v>
      </c>
      <c r="C15880" s="141" t="s">
        <v>51803</v>
      </c>
      <c r="D15880" s="141" t="s">
        <v>46009</v>
      </c>
      <c r="I15880" s="141" t="s">
        <v>14</v>
      </c>
      <c r="J15880" s="649">
        <v>5.27</v>
      </c>
    </row>
    <row r="15881" spans="1:10" hidden="1">
      <c r="A15881" s="141" t="s">
        <v>51805</v>
      </c>
      <c r="B15881" s="141" t="str">
        <f t="shared" si="248"/>
        <v>LUVA COM ROSCA,COM DIAMETRO DE 1/2".FORNECIMENTOLUVA COM ROSCA,COM DIAMETRO DE 1/2".FORNECIMENTOLUVA COM ROSCA,COM DIAMETRO DE 1/2".FORNECIMENTO</v>
      </c>
      <c r="C15881" s="141" t="s">
        <v>51806</v>
      </c>
      <c r="I15881" s="141" t="s">
        <v>14</v>
      </c>
      <c r="J15881" s="649">
        <v>1.37</v>
      </c>
    </row>
    <row r="15882" spans="1:10" hidden="1">
      <c r="A15882" s="141" t="s">
        <v>51807</v>
      </c>
      <c r="B15882" s="141" t="str">
        <f t="shared" si="248"/>
        <v>LUVA COM ROSCA,COM DIAMETRO DE 1/2".FORNECIMENTOLUVA COM ROSCA,COM DIAMETRO DE 1/2".FORNECIMENTOLUVA COM ROSCA,COM DIAMETRO DE 1/2".FORNECIMENTO</v>
      </c>
      <c r="C15882" s="141" t="s">
        <v>51806</v>
      </c>
      <c r="I15882" s="141" t="s">
        <v>14</v>
      </c>
      <c r="J15882" s="649">
        <v>1.37</v>
      </c>
    </row>
    <row r="15883" spans="1:10" hidden="1">
      <c r="A15883" s="141" t="s">
        <v>51808</v>
      </c>
      <c r="B15883" s="141" t="str">
        <f t="shared" si="248"/>
        <v>LUVA COM ROSCA,COM DIAMETRO DE 3/4".FORNECIMENTOLUVA COM ROSCA,COM DIAMETRO DE 3/4".FORNECIMENTOLUVA COM ROSCA,COM DIAMETRO DE 3/4".FORNECIMENTO</v>
      </c>
      <c r="C15883" s="141" t="s">
        <v>51809</v>
      </c>
      <c r="I15883" s="141" t="s">
        <v>14</v>
      </c>
      <c r="J15883" s="649">
        <v>2.15</v>
      </c>
    </row>
    <row r="15884" spans="1:10" hidden="1">
      <c r="A15884" s="141" t="s">
        <v>51810</v>
      </c>
      <c r="B15884" s="141" t="str">
        <f t="shared" si="248"/>
        <v>LUVA COM ROSCA,COM DIAMETRO DE 3/4".FORNECIMENTOLUVA COM ROSCA,COM DIAMETRO DE 3/4".FORNECIMENTOLUVA COM ROSCA,COM DIAMETRO DE 3/4".FORNECIMENTO</v>
      </c>
      <c r="C15884" s="141" t="s">
        <v>51809</v>
      </c>
      <c r="I15884" s="141" t="s">
        <v>14</v>
      </c>
      <c r="J15884" s="649">
        <v>2.15</v>
      </c>
    </row>
    <row r="15885" spans="1:10" hidden="1">
      <c r="A15885" s="141" t="s">
        <v>51811</v>
      </c>
      <c r="B15885" s="141" t="str">
        <f t="shared" si="248"/>
        <v>LUVA COM ROSCA,COM DIAMETRO DE 1".FORNECIMENTOLUVA COM ROSCA,COM DIAMETRO DE 1".FORNECIMENTOLUVA COM ROSCA,COM DIAMETRO DE 1".FORNECIMENTO</v>
      </c>
      <c r="C15885" s="141" t="s">
        <v>51812</v>
      </c>
      <c r="I15885" s="141" t="s">
        <v>14</v>
      </c>
      <c r="J15885" s="649">
        <v>3.56</v>
      </c>
    </row>
    <row r="15886" spans="1:10" hidden="1">
      <c r="A15886" s="141" t="s">
        <v>51813</v>
      </c>
      <c r="B15886" s="141" t="str">
        <f t="shared" si="248"/>
        <v>LUVA COM ROSCA,COM DIAMETRO DE 1".FORNECIMENTOLUVA COM ROSCA,COM DIAMETRO DE 1".FORNECIMENTOLUVA COM ROSCA,COM DIAMETRO DE 1".FORNECIMENTO</v>
      </c>
      <c r="C15886" s="141" t="s">
        <v>51812</v>
      </c>
      <c r="I15886" s="141" t="s">
        <v>14</v>
      </c>
      <c r="J15886" s="649">
        <v>3.56</v>
      </c>
    </row>
    <row r="15887" spans="1:10" hidden="1">
      <c r="A15887" s="141" t="s">
        <v>51814</v>
      </c>
      <c r="B15887" s="141" t="str">
        <f t="shared" si="248"/>
        <v>LUVA COM ROSCA,COM DIAMETRO DE 1.1/4".FORNECIMENTOLUVA COM ROSCA,COM DIAMETRO DE 1.1/4".FORNECIMENTOLUVA COM ROSCA,COM DIAMETRO DE 1.1/4".FORNECIMENTO</v>
      </c>
      <c r="C15887" s="141" t="s">
        <v>51815</v>
      </c>
      <c r="I15887" s="141" t="s">
        <v>14</v>
      </c>
      <c r="J15887" s="649">
        <v>6.77</v>
      </c>
    </row>
    <row r="15888" spans="1:10" hidden="1">
      <c r="A15888" s="141" t="s">
        <v>51816</v>
      </c>
      <c r="B15888" s="141" t="str">
        <f t="shared" si="248"/>
        <v>LUVA COM ROSCA,COM DIAMETRO DE 1.1/4".FORNECIMENTOLUVA COM ROSCA,COM DIAMETRO DE 1.1/4".FORNECIMENTOLUVA COM ROSCA,COM DIAMETRO DE 1.1/4".FORNECIMENTO</v>
      </c>
      <c r="C15888" s="141" t="s">
        <v>51815</v>
      </c>
      <c r="I15888" s="141" t="s">
        <v>14</v>
      </c>
      <c r="J15888" s="649">
        <v>6.77</v>
      </c>
    </row>
    <row r="15889" spans="1:10" hidden="1">
      <c r="A15889" s="141" t="s">
        <v>51817</v>
      </c>
      <c r="B15889" s="141" t="str">
        <f t="shared" si="248"/>
        <v>LUVA COM ROSCA,COM DIAMETRO DE 1.1/2".FORNECIMENTOLUVA COM ROSCA,COM DIAMETRO DE 1.1/2".FORNECIMENTOLUVA COM ROSCA,COM DIAMETRO DE 1.1/2".FORNECIMENTO</v>
      </c>
      <c r="C15889" s="141" t="s">
        <v>51818</v>
      </c>
      <c r="I15889" s="141" t="s">
        <v>14</v>
      </c>
      <c r="J15889" s="649">
        <v>8.18</v>
      </c>
    </row>
    <row r="15890" spans="1:10" hidden="1">
      <c r="A15890" s="141" t="s">
        <v>51819</v>
      </c>
      <c r="B15890" s="141" t="str">
        <f t="shared" si="248"/>
        <v>LUVA COM ROSCA,COM DIAMETRO DE 1.1/2".FORNECIMENTOLUVA COM ROSCA,COM DIAMETRO DE 1.1/2".FORNECIMENTOLUVA COM ROSCA,COM DIAMETRO DE 1.1/2".FORNECIMENTO</v>
      </c>
      <c r="C15890" s="141" t="s">
        <v>51818</v>
      </c>
      <c r="I15890" s="141" t="s">
        <v>14</v>
      </c>
      <c r="J15890" s="649">
        <v>8.18</v>
      </c>
    </row>
    <row r="15891" spans="1:10" hidden="1">
      <c r="A15891" s="141" t="s">
        <v>51820</v>
      </c>
      <c r="B15891" s="141" t="str">
        <f t="shared" si="248"/>
        <v>LUVA COM ROSCA,COM DIAMETRO DE 2".FORNECIMENTOLUVA COM ROSCA,COM DIAMETRO DE 2".FORNECIMENTOLUVA COM ROSCA,COM DIAMETRO DE 2".FORNECIMENTO</v>
      </c>
      <c r="C15891" s="141" t="s">
        <v>51821</v>
      </c>
      <c r="I15891" s="141" t="s">
        <v>14</v>
      </c>
      <c r="J15891" s="649">
        <v>15.88</v>
      </c>
    </row>
    <row r="15892" spans="1:10" hidden="1">
      <c r="A15892" s="141" t="s">
        <v>51822</v>
      </c>
      <c r="B15892" s="141" t="str">
        <f t="shared" si="248"/>
        <v>LUVA COM ROSCA,COM DIAMETRO DE 2".FORNECIMENTOLUVA COM ROSCA,COM DIAMETRO DE 2".FORNECIMENTOLUVA COM ROSCA,COM DIAMETRO DE 2".FORNECIMENTO</v>
      </c>
      <c r="C15892" s="141" t="s">
        <v>51821</v>
      </c>
      <c r="I15892" s="141" t="s">
        <v>14</v>
      </c>
      <c r="J15892" s="649">
        <v>15.88</v>
      </c>
    </row>
    <row r="15893" spans="1:10" hidden="1">
      <c r="A15893" s="141" t="s">
        <v>51823</v>
      </c>
      <c r="B15893" s="141" t="str">
        <f t="shared" si="248"/>
        <v>LUVA COM ROSCA,COM DIAMETRO DE 2.1/2".FORNECIMENTOLUVA COM ROSCA,COM DIAMETRO DE 2.1/2".FORNECIMENTOLUVA COM ROSCA,COM DIAMETRO DE 2.1/2".FORNECIMENTO</v>
      </c>
      <c r="C15893" s="141" t="s">
        <v>51824</v>
      </c>
      <c r="I15893" s="141" t="s">
        <v>14</v>
      </c>
      <c r="J15893" s="649">
        <v>34.770000000000003</v>
      </c>
    </row>
    <row r="15894" spans="1:10" hidden="1">
      <c r="A15894" s="141" t="s">
        <v>51825</v>
      </c>
      <c r="B15894" s="141" t="str">
        <f t="shared" si="248"/>
        <v>LUVA COM ROSCA,COM DIAMETRO DE 2.1/2".FORNECIMENTOLUVA COM ROSCA,COM DIAMETRO DE 2.1/2".FORNECIMENTOLUVA COM ROSCA,COM DIAMETRO DE 2.1/2".FORNECIMENTO</v>
      </c>
      <c r="C15894" s="141" t="s">
        <v>51824</v>
      </c>
      <c r="I15894" s="141" t="s">
        <v>14</v>
      </c>
      <c r="J15894" s="649">
        <v>34.770000000000003</v>
      </c>
    </row>
    <row r="15895" spans="1:10" hidden="1">
      <c r="A15895" s="141" t="s">
        <v>51826</v>
      </c>
      <c r="B15895" s="141" t="str">
        <f t="shared" si="248"/>
        <v>LUVA COM ROSCA,COM DIAMETRO DE 3".FORNECIMENTOLUVA COM ROSCA,COM DIAMETRO DE 3".FORNECIMENTOLUVA COM ROSCA,COM DIAMETRO DE 3".FORNECIMENTO</v>
      </c>
      <c r="C15895" s="141" t="s">
        <v>51827</v>
      </c>
      <c r="I15895" s="141" t="s">
        <v>14</v>
      </c>
      <c r="J15895" s="649">
        <v>41.75</v>
      </c>
    </row>
    <row r="15896" spans="1:10" hidden="1">
      <c r="A15896" s="141" t="s">
        <v>51828</v>
      </c>
      <c r="B15896" s="141" t="str">
        <f t="shared" si="248"/>
        <v>LUVA COM ROSCA,COM DIAMETRO DE 3".FORNECIMENTOLUVA COM ROSCA,COM DIAMETRO DE 3".FORNECIMENTOLUVA COM ROSCA,COM DIAMETRO DE 3".FORNECIMENTO</v>
      </c>
      <c r="C15896" s="141" t="s">
        <v>51827</v>
      </c>
      <c r="I15896" s="141" t="s">
        <v>14</v>
      </c>
      <c r="J15896" s="649">
        <v>41.75</v>
      </c>
    </row>
    <row r="15897" spans="1:10" hidden="1">
      <c r="A15897" s="141" t="s">
        <v>51829</v>
      </c>
      <c r="B15897" s="141" t="str">
        <f t="shared" si="248"/>
        <v>LUVA COM ROSCA,COM DIAMETRO DE 4".FORNECIMENTOLUVA COM ROSCA,COM DIAMETRO DE 4".FORNECIMENTOLUVA COM ROSCA,COM DIAMETRO DE 4".FORNECIMENTO</v>
      </c>
      <c r="C15897" s="141" t="s">
        <v>51830</v>
      </c>
      <c r="I15897" s="141" t="s">
        <v>14</v>
      </c>
      <c r="J15897" s="649">
        <v>52.81</v>
      </c>
    </row>
    <row r="15898" spans="1:10" hidden="1">
      <c r="A15898" s="141" t="s">
        <v>51831</v>
      </c>
      <c r="B15898" s="141" t="str">
        <f t="shared" si="248"/>
        <v>LUVA COM ROSCA,COM DIAMETRO DE 4".FORNECIMENTOLUVA COM ROSCA,COM DIAMETRO DE 4".FORNECIMENTOLUVA COM ROSCA,COM DIAMETRO DE 4".FORNECIMENTO</v>
      </c>
      <c r="C15898" s="141" t="s">
        <v>51830</v>
      </c>
      <c r="I15898" s="141" t="s">
        <v>14</v>
      </c>
      <c r="J15898" s="649">
        <v>52.81</v>
      </c>
    </row>
    <row r="15899" spans="1:10" hidden="1">
      <c r="A15899" s="141" t="s">
        <v>51832</v>
      </c>
      <c r="B15899" s="141" t="str">
        <f t="shared" si="248"/>
        <v>LUVA DE REDUCAO COM ROSCA,COM DIAMETRO DE 3/4"X1/2".FORNECIMENTOLUVA DE REDUCAO COM ROSCA,COM DIAMETRO DE 3/4"X1/2".FORNECIMLUVA DE REDUCAO COM ROSCA,COM DIAMETRO DE 3/4"X1/2".FORNECIM</v>
      </c>
      <c r="C15899" s="141" t="s">
        <v>51833</v>
      </c>
      <c r="D15899" s="141" t="s">
        <v>26182</v>
      </c>
      <c r="I15899" s="141" t="s">
        <v>14</v>
      </c>
      <c r="J15899" s="649">
        <v>1.92</v>
      </c>
    </row>
    <row r="15900" spans="1:10" hidden="1">
      <c r="A15900" s="141" t="s">
        <v>51834</v>
      </c>
      <c r="B15900" s="141" t="str">
        <f t="shared" si="248"/>
        <v>LUVA DE REDUCAO COM ROSCA,COM DIAMETRO DE 3/4"X1/2".FORNECIMENTOLUVA DE REDUCAO COM ROSCA,COM DIAMETRO DE 3/4"X1/2".FORNECIMLUVA DE REDUCAO COM ROSCA,COM DIAMETRO DE 3/4"X1/2".FORNECIM</v>
      </c>
      <c r="C15900" s="141" t="s">
        <v>51833</v>
      </c>
      <c r="D15900" s="141" t="s">
        <v>26182</v>
      </c>
      <c r="I15900" s="141" t="s">
        <v>14</v>
      </c>
      <c r="J15900" s="649">
        <v>1.92</v>
      </c>
    </row>
    <row r="15901" spans="1:10" hidden="1">
      <c r="A15901" s="141" t="s">
        <v>51835</v>
      </c>
      <c r="B15901" s="141" t="str">
        <f t="shared" si="248"/>
        <v>LUVA DE REDUCAO COM ROSCA,COM DIAMETRO DE 1"X3/4".FORNECIMENTOLUVA DE REDUCAO COM ROSCA,COM DIAMETRO DE 1"X3/4".FORNECIMENLUVA DE REDUCAO COM ROSCA,COM DIAMETRO DE 1"X3/4".FORNECIMEN</v>
      </c>
      <c r="C15901" s="141" t="s">
        <v>51836</v>
      </c>
      <c r="D15901" s="141" t="s">
        <v>25100</v>
      </c>
      <c r="I15901" s="141" t="s">
        <v>14</v>
      </c>
      <c r="J15901" s="649">
        <v>2.77</v>
      </c>
    </row>
    <row r="15902" spans="1:10" hidden="1">
      <c r="A15902" s="141" t="s">
        <v>51837</v>
      </c>
      <c r="B15902" s="141" t="str">
        <f t="shared" si="248"/>
        <v>LUVA DE REDUCAO COM ROSCA,COM DIAMETRO DE 1"X3/4".FORNECIMENTOLUVA DE REDUCAO COM ROSCA,COM DIAMETRO DE 1"X3/4".FORNECIMENLUVA DE REDUCAO COM ROSCA,COM DIAMETRO DE 1"X3/4".FORNECIMEN</v>
      </c>
      <c r="C15902" s="141" t="s">
        <v>51836</v>
      </c>
      <c r="D15902" s="141" t="s">
        <v>25100</v>
      </c>
      <c r="I15902" s="141" t="s">
        <v>14</v>
      </c>
      <c r="J15902" s="649">
        <v>2.77</v>
      </c>
    </row>
    <row r="15903" spans="1:10" hidden="1">
      <c r="A15903" s="141" t="s">
        <v>51838</v>
      </c>
      <c r="B15903" s="141" t="str">
        <f t="shared" si="248"/>
        <v>LUVA DE CORRER PARA TUBO ROSCAVEL,COM DIAMETRO DE 1/2".FORNECIMENTOLUVA DE CORRER PARA TUBO ROSCAVEL,COM DIAMETRO DE 1/2".FORNELUVA DE CORRER PARA TUBO ROSCAVEL,COM DIAMETRO DE 1/2".FORNE</v>
      </c>
      <c r="C15903" s="141" t="s">
        <v>51839</v>
      </c>
      <c r="D15903" s="141" t="s">
        <v>38133</v>
      </c>
      <c r="I15903" s="141" t="s">
        <v>14</v>
      </c>
      <c r="J15903" s="649">
        <v>6.11</v>
      </c>
    </row>
    <row r="15904" spans="1:10" hidden="1">
      <c r="A15904" s="141" t="s">
        <v>51840</v>
      </c>
      <c r="B15904" s="141" t="str">
        <f t="shared" si="248"/>
        <v>LUVA DE CORRER PARA TUBO ROSCAVEL,COM DIAMETRO DE 1/2".FORNECIMENTOLUVA DE CORRER PARA TUBO ROSCAVEL,COM DIAMETRO DE 1/2".FORNELUVA DE CORRER PARA TUBO ROSCAVEL,COM DIAMETRO DE 1/2".FORNE</v>
      </c>
      <c r="C15904" s="141" t="s">
        <v>51839</v>
      </c>
      <c r="D15904" s="141" t="s">
        <v>38133</v>
      </c>
      <c r="I15904" s="141" t="s">
        <v>14</v>
      </c>
      <c r="J15904" s="649">
        <v>6.11</v>
      </c>
    </row>
    <row r="15905" spans="1:10" hidden="1">
      <c r="A15905" s="141" t="s">
        <v>51841</v>
      </c>
      <c r="B15905" s="141" t="str">
        <f t="shared" si="248"/>
        <v>LUVA DE CORRER PARA TUBO ROSCAVEL,COM DIAMETRO DE 3/4".FORNECIMENTOLUVA DE CORRER PARA TUBO ROSCAVEL,COM DIAMETRO DE 3/4".FORNELUVA DE CORRER PARA TUBO ROSCAVEL,COM DIAMETRO DE 3/4".FORNE</v>
      </c>
      <c r="C15905" s="141" t="s">
        <v>51842</v>
      </c>
      <c r="D15905" s="141" t="s">
        <v>38133</v>
      </c>
      <c r="I15905" s="141" t="s">
        <v>14</v>
      </c>
      <c r="J15905" s="649">
        <v>8.1999999999999993</v>
      </c>
    </row>
    <row r="15906" spans="1:10" hidden="1">
      <c r="A15906" s="141" t="s">
        <v>51843</v>
      </c>
      <c r="B15906" s="141" t="str">
        <f t="shared" si="248"/>
        <v>LUVA DE CORRER PARA TUBO ROSCAVEL,COM DIAMETRO DE 3/4".FORNECIMENTOLUVA DE CORRER PARA TUBO ROSCAVEL,COM DIAMETRO DE 3/4".FORNELUVA DE CORRER PARA TUBO ROSCAVEL,COM DIAMETRO DE 3/4".FORNE</v>
      </c>
      <c r="C15906" s="141" t="s">
        <v>51842</v>
      </c>
      <c r="D15906" s="141" t="s">
        <v>38133</v>
      </c>
      <c r="I15906" s="141" t="s">
        <v>14</v>
      </c>
      <c r="J15906" s="649">
        <v>8.1999999999999993</v>
      </c>
    </row>
    <row r="15907" spans="1:10" hidden="1">
      <c r="A15907" s="141" t="s">
        <v>51844</v>
      </c>
      <c r="B15907" s="141" t="str">
        <f t="shared" si="248"/>
        <v>LUVA DE CORRER PARA TUBO ROSCAVEL,COM DIAMETRO DE 1.1/2".FORNECIMENTOLUVA DE CORRER PARA TUBO ROSCAVEL,COM DIAMETRO DE 1.1/2".FORLUVA DE CORRER PARA TUBO ROSCAVEL,COM DIAMETRO DE 1.1/2".FOR</v>
      </c>
      <c r="C15907" s="141" t="s">
        <v>51845</v>
      </c>
      <c r="D15907" s="141" t="s">
        <v>34451</v>
      </c>
      <c r="I15907" s="141" t="s">
        <v>14</v>
      </c>
      <c r="J15907" s="649">
        <v>20.79</v>
      </c>
    </row>
    <row r="15908" spans="1:10" hidden="1">
      <c r="A15908" s="141" t="s">
        <v>51846</v>
      </c>
      <c r="B15908" s="141" t="str">
        <f t="shared" si="248"/>
        <v>LUVA DE CORRER PARA TUBO ROSCAVEL,COM DIAMETRO DE 1.1/2".FORNECIMENTOLUVA DE CORRER PARA TUBO ROSCAVEL,COM DIAMETRO DE 1.1/2".FORLUVA DE CORRER PARA TUBO ROSCAVEL,COM DIAMETRO DE 1.1/2".FOR</v>
      </c>
      <c r="C15908" s="141" t="s">
        <v>51845</v>
      </c>
      <c r="D15908" s="141" t="s">
        <v>34451</v>
      </c>
      <c r="I15908" s="141" t="s">
        <v>14</v>
      </c>
      <c r="J15908" s="649">
        <v>20.79</v>
      </c>
    </row>
    <row r="15909" spans="1:10" hidden="1">
      <c r="A15909" s="141" t="s">
        <v>51847</v>
      </c>
      <c r="B15909" s="141" t="str">
        <f t="shared" si="248"/>
        <v>NIPEL COM ROSCA,COM DIAMETRO DE 1/2".FORNECIMENTONIPEL COM ROSCA,COM DIAMETRO DE 1/2".FORNECIMENTONIPEL COM ROSCA,COM DIAMETRO DE 1/2".FORNECIMENTO</v>
      </c>
      <c r="C15909" s="141" t="s">
        <v>51848</v>
      </c>
      <c r="I15909" s="141" t="s">
        <v>14</v>
      </c>
      <c r="J15909" s="649">
        <v>0.91</v>
      </c>
    </row>
    <row r="15910" spans="1:10" hidden="1">
      <c r="A15910" s="141" t="s">
        <v>51849</v>
      </c>
      <c r="B15910" s="141" t="str">
        <f t="shared" si="248"/>
        <v>NIPEL COM ROSCA,COM DIAMETRO DE 1/2".FORNECIMENTONIPEL COM ROSCA,COM DIAMETRO DE 1/2".FORNECIMENTONIPEL COM ROSCA,COM DIAMETRO DE 1/2".FORNECIMENTO</v>
      </c>
      <c r="C15910" s="141" t="s">
        <v>51848</v>
      </c>
      <c r="I15910" s="141" t="s">
        <v>14</v>
      </c>
      <c r="J15910" s="649">
        <v>0.91</v>
      </c>
    </row>
    <row r="15911" spans="1:10" hidden="1">
      <c r="A15911" s="141" t="s">
        <v>51850</v>
      </c>
      <c r="B15911" s="141" t="str">
        <f t="shared" si="248"/>
        <v>NIPEL COM ROSCA,COM DIAMETRO DE 3/4".FORNECIMENTONIPEL COM ROSCA,COM DIAMETRO DE 3/4".FORNECIMENTONIPEL COM ROSCA,COM DIAMETRO DE 3/4".FORNECIMENTO</v>
      </c>
      <c r="C15911" s="141" t="s">
        <v>51851</v>
      </c>
      <c r="I15911" s="141" t="s">
        <v>14</v>
      </c>
      <c r="J15911" s="649">
        <v>1.39</v>
      </c>
    </row>
    <row r="15912" spans="1:10" hidden="1">
      <c r="A15912" s="141" t="s">
        <v>51852</v>
      </c>
      <c r="B15912" s="141" t="str">
        <f t="shared" si="248"/>
        <v>NIPEL COM ROSCA,COM DIAMETRO DE 3/4".FORNECIMENTONIPEL COM ROSCA,COM DIAMETRO DE 3/4".FORNECIMENTONIPEL COM ROSCA,COM DIAMETRO DE 3/4".FORNECIMENTO</v>
      </c>
      <c r="C15912" s="141" t="s">
        <v>51851</v>
      </c>
      <c r="I15912" s="141" t="s">
        <v>14</v>
      </c>
      <c r="J15912" s="649">
        <v>1.39</v>
      </c>
    </row>
    <row r="15913" spans="1:10" hidden="1">
      <c r="A15913" s="141" t="s">
        <v>51853</v>
      </c>
      <c r="B15913" s="141" t="str">
        <f t="shared" si="248"/>
        <v>NIPEL COM ROSCA,COM DIAMETRO DE 1".FORNECIMENTONIPEL COM ROSCA,COM DIAMETRO DE 1".FORNECIMENTONIPEL COM ROSCA,COM DIAMETRO DE 1".FORNECIMENTO</v>
      </c>
      <c r="C15913" s="141" t="s">
        <v>51854</v>
      </c>
      <c r="I15913" s="141" t="s">
        <v>14</v>
      </c>
      <c r="J15913" s="649">
        <v>2.31</v>
      </c>
    </row>
    <row r="15914" spans="1:10" hidden="1">
      <c r="A15914" s="141" t="s">
        <v>51855</v>
      </c>
      <c r="B15914" s="141" t="str">
        <f t="shared" si="248"/>
        <v>NIPEL COM ROSCA,COM DIAMETRO DE 1".FORNECIMENTONIPEL COM ROSCA,COM DIAMETRO DE 1".FORNECIMENTONIPEL COM ROSCA,COM DIAMETRO DE 1".FORNECIMENTO</v>
      </c>
      <c r="C15914" s="141" t="s">
        <v>51854</v>
      </c>
      <c r="I15914" s="141" t="s">
        <v>14</v>
      </c>
      <c r="J15914" s="649">
        <v>2.31</v>
      </c>
    </row>
    <row r="15915" spans="1:10" hidden="1">
      <c r="A15915" s="141" t="s">
        <v>51856</v>
      </c>
      <c r="B15915" s="141" t="str">
        <f t="shared" si="248"/>
        <v>NIPEL COM ROSCA,COM DIAMETRO DE 1.1/4".FORNECIMENTONIPEL COM ROSCA,COM DIAMETRO DE 1.1/4".FORNECIMENTONIPEL COM ROSCA,COM DIAMETRO DE 1.1/4".FORNECIMENTO</v>
      </c>
      <c r="C15915" s="141" t="s">
        <v>51857</v>
      </c>
      <c r="I15915" s="141" t="s">
        <v>14</v>
      </c>
      <c r="J15915" s="649">
        <v>8.27</v>
      </c>
    </row>
    <row r="15916" spans="1:10" hidden="1">
      <c r="A15916" s="141" t="s">
        <v>51858</v>
      </c>
      <c r="B15916" s="141" t="str">
        <f t="shared" si="248"/>
        <v>NIPEL COM ROSCA,COM DIAMETRO DE 1.1/4".FORNECIMENTONIPEL COM ROSCA,COM DIAMETRO DE 1.1/4".FORNECIMENTONIPEL COM ROSCA,COM DIAMETRO DE 1.1/4".FORNECIMENTO</v>
      </c>
      <c r="C15916" s="141" t="s">
        <v>51857</v>
      </c>
      <c r="I15916" s="141" t="s">
        <v>14</v>
      </c>
      <c r="J15916" s="649">
        <v>8.27</v>
      </c>
    </row>
    <row r="15917" spans="1:10" hidden="1">
      <c r="A15917" s="141" t="s">
        <v>51859</v>
      </c>
      <c r="B15917" s="141" t="str">
        <f t="shared" si="248"/>
        <v>NIPEL COM ROSCA,COM DIAMETRO DE 1.1/2".FORNECIMENTONIPEL COM ROSCA,COM DIAMETRO DE 1.1/2".FORNECIMENTONIPEL COM ROSCA,COM DIAMETRO DE 1.1/2".FORNECIMENTO</v>
      </c>
      <c r="C15917" s="141" t="s">
        <v>51860</v>
      </c>
      <c r="I15917" s="141" t="s">
        <v>14</v>
      </c>
      <c r="J15917" s="649">
        <v>9.77</v>
      </c>
    </row>
    <row r="15918" spans="1:10" hidden="1">
      <c r="A15918" s="141" t="s">
        <v>51861</v>
      </c>
      <c r="B15918" s="141" t="str">
        <f t="shared" si="248"/>
        <v>NIPEL COM ROSCA,COM DIAMETRO DE 1.1/2".FORNECIMENTONIPEL COM ROSCA,COM DIAMETRO DE 1.1/2".FORNECIMENTONIPEL COM ROSCA,COM DIAMETRO DE 1.1/2".FORNECIMENTO</v>
      </c>
      <c r="C15918" s="141" t="s">
        <v>51860</v>
      </c>
      <c r="I15918" s="141" t="s">
        <v>14</v>
      </c>
      <c r="J15918" s="649">
        <v>9.77</v>
      </c>
    </row>
    <row r="15919" spans="1:10" hidden="1">
      <c r="A15919" s="141" t="s">
        <v>51862</v>
      </c>
      <c r="B15919" s="141" t="str">
        <f t="shared" si="248"/>
        <v>NIPEL COM ROSCA,COM DIAMETRO DE 2".FORNECIMENTONIPEL COM ROSCA,COM DIAMETRO DE 2".FORNECIMENTONIPEL COM ROSCA,COM DIAMETRO DE 2".FORNECIMENTO</v>
      </c>
      <c r="C15919" s="141" t="s">
        <v>51863</v>
      </c>
      <c r="I15919" s="141" t="s">
        <v>14</v>
      </c>
      <c r="J15919" s="649">
        <v>20.440000000000001</v>
      </c>
    </row>
    <row r="15920" spans="1:10" hidden="1">
      <c r="A15920" s="141" t="s">
        <v>51864</v>
      </c>
      <c r="B15920" s="141" t="str">
        <f t="shared" si="248"/>
        <v>NIPEL COM ROSCA,COM DIAMETRO DE 2".FORNECIMENTONIPEL COM ROSCA,COM DIAMETRO DE 2".FORNECIMENTONIPEL COM ROSCA,COM DIAMETRO DE 2".FORNECIMENTO</v>
      </c>
      <c r="C15920" s="141" t="s">
        <v>51863</v>
      </c>
      <c r="I15920" s="141" t="s">
        <v>14</v>
      </c>
      <c r="J15920" s="649">
        <v>20.440000000000001</v>
      </c>
    </row>
    <row r="15921" spans="1:10" hidden="1">
      <c r="A15921" s="141" t="s">
        <v>51865</v>
      </c>
      <c r="B15921" s="141" t="str">
        <f t="shared" si="248"/>
        <v>PLUG COM ROSCA,COM DIAMETRO DE 1/2".FORNECIMENTOPLUG COM ROSCA,COM DIAMETRO DE 1/2".FORNECIMENTOPLUG COM ROSCA,COM DIAMETRO DE 1/2".FORNECIMENTO</v>
      </c>
      <c r="C15921" s="141" t="s">
        <v>51866</v>
      </c>
      <c r="I15921" s="141" t="s">
        <v>14</v>
      </c>
      <c r="J15921" s="649">
        <v>0.61</v>
      </c>
    </row>
    <row r="15922" spans="1:10" hidden="1">
      <c r="A15922" s="141" t="s">
        <v>51867</v>
      </c>
      <c r="B15922" s="141" t="str">
        <f t="shared" si="248"/>
        <v>PLUG COM ROSCA,COM DIAMETRO DE 1/2".FORNECIMENTOPLUG COM ROSCA,COM DIAMETRO DE 1/2".FORNECIMENTOPLUG COM ROSCA,COM DIAMETRO DE 1/2".FORNECIMENTO</v>
      </c>
      <c r="C15922" s="141" t="s">
        <v>51866</v>
      </c>
      <c r="I15922" s="141" t="s">
        <v>14</v>
      </c>
      <c r="J15922" s="649">
        <v>0.61</v>
      </c>
    </row>
    <row r="15923" spans="1:10" hidden="1">
      <c r="A15923" s="141" t="s">
        <v>51868</v>
      </c>
      <c r="B15923" s="141" t="str">
        <f t="shared" si="248"/>
        <v>PLUG COM ROSCA,COM DIAMETRO DE 3/4".FORNECIMENTOPLUG COM ROSCA,COM DIAMETRO DE 3/4".FORNECIMENTOPLUG COM ROSCA,COM DIAMETRO DE 3/4".FORNECIMENTO</v>
      </c>
      <c r="C15923" s="141" t="s">
        <v>51869</v>
      </c>
      <c r="I15923" s="141" t="s">
        <v>14</v>
      </c>
      <c r="J15923" s="649">
        <v>0.83</v>
      </c>
    </row>
    <row r="15924" spans="1:10" hidden="1">
      <c r="A15924" s="141" t="s">
        <v>51870</v>
      </c>
      <c r="B15924" s="141" t="str">
        <f t="shared" si="248"/>
        <v>PLUG COM ROSCA,COM DIAMETRO DE 3/4".FORNECIMENTOPLUG COM ROSCA,COM DIAMETRO DE 3/4".FORNECIMENTOPLUG COM ROSCA,COM DIAMETRO DE 3/4".FORNECIMENTO</v>
      </c>
      <c r="C15924" s="141" t="s">
        <v>51869</v>
      </c>
      <c r="I15924" s="141" t="s">
        <v>14</v>
      </c>
      <c r="J15924" s="649">
        <v>0.83</v>
      </c>
    </row>
    <row r="15925" spans="1:10" hidden="1">
      <c r="A15925" s="141" t="s">
        <v>51871</v>
      </c>
      <c r="B15925" s="141" t="str">
        <f t="shared" si="248"/>
        <v>PLUG COM ROSCA,COM DIAMETRO DE 1".FORNECIMENTOPLUG COM ROSCA,COM DIAMETRO DE 1".FORNECIMENTOPLUG COM ROSCA,COM DIAMETRO DE 1".FORNECIMENTO</v>
      </c>
      <c r="C15925" s="141" t="s">
        <v>51872</v>
      </c>
      <c r="I15925" s="141" t="s">
        <v>14</v>
      </c>
      <c r="J15925" s="649">
        <v>3.08</v>
      </c>
    </row>
    <row r="15926" spans="1:10" hidden="1">
      <c r="A15926" s="141" t="s">
        <v>51873</v>
      </c>
      <c r="B15926" s="141" t="str">
        <f t="shared" si="248"/>
        <v>PLUG COM ROSCA,COM DIAMETRO DE 1".FORNECIMENTOPLUG COM ROSCA,COM DIAMETRO DE 1".FORNECIMENTOPLUG COM ROSCA,COM DIAMETRO DE 1".FORNECIMENTO</v>
      </c>
      <c r="C15926" s="141" t="s">
        <v>51872</v>
      </c>
      <c r="I15926" s="141" t="s">
        <v>14</v>
      </c>
      <c r="J15926" s="649">
        <v>3.08</v>
      </c>
    </row>
    <row r="15927" spans="1:10" hidden="1">
      <c r="A15927" s="141" t="s">
        <v>51874</v>
      </c>
      <c r="B15927" s="141" t="str">
        <f t="shared" si="248"/>
        <v>PLUG COM ROSCA,COM DIAMETRO DE 1.1/4".FORNECIMENTOPLUG COM ROSCA,COM DIAMETRO DE 1.1/4".FORNECIMENTOPLUG COM ROSCA,COM DIAMETRO DE 1.1/4".FORNECIMENTO</v>
      </c>
      <c r="C15927" s="141" t="s">
        <v>51875</v>
      </c>
      <c r="I15927" s="141" t="s">
        <v>14</v>
      </c>
      <c r="J15927" s="649">
        <v>3.93</v>
      </c>
    </row>
    <row r="15928" spans="1:10" hidden="1">
      <c r="A15928" s="141" t="s">
        <v>51876</v>
      </c>
      <c r="B15928" s="141" t="str">
        <f t="shared" si="248"/>
        <v>PLUG COM ROSCA,COM DIAMETRO DE 1.1/4".FORNECIMENTOPLUG COM ROSCA,COM DIAMETRO DE 1.1/4".FORNECIMENTOPLUG COM ROSCA,COM DIAMETRO DE 1.1/4".FORNECIMENTO</v>
      </c>
      <c r="C15928" s="141" t="s">
        <v>51875</v>
      </c>
      <c r="I15928" s="141" t="s">
        <v>14</v>
      </c>
      <c r="J15928" s="649">
        <v>3.93</v>
      </c>
    </row>
    <row r="15929" spans="1:10" hidden="1">
      <c r="A15929" s="141" t="s">
        <v>51877</v>
      </c>
      <c r="B15929" s="141" t="str">
        <f t="shared" si="248"/>
        <v>PLUG COM ROSCA,COM DIAMETRO DE 1.1/2".FORNECIMENTOPLUG COM ROSCA,COM DIAMETRO DE 1.1/2".FORNECIMENTOPLUG COM ROSCA,COM DIAMETRO DE 1.1/2".FORNECIMENTO</v>
      </c>
      <c r="C15929" s="141" t="s">
        <v>51878</v>
      </c>
      <c r="I15929" s="141" t="s">
        <v>14</v>
      </c>
      <c r="J15929" s="649">
        <v>8.33</v>
      </c>
    </row>
    <row r="15930" spans="1:10" hidden="1">
      <c r="A15930" s="141" t="s">
        <v>51879</v>
      </c>
      <c r="B15930" s="141" t="str">
        <f t="shared" si="248"/>
        <v>PLUG COM ROSCA,COM DIAMETRO DE 1.1/2".FORNECIMENTOPLUG COM ROSCA,COM DIAMETRO DE 1.1/2".FORNECIMENTOPLUG COM ROSCA,COM DIAMETRO DE 1.1/2".FORNECIMENTO</v>
      </c>
      <c r="C15930" s="141" t="s">
        <v>51878</v>
      </c>
      <c r="I15930" s="141" t="s">
        <v>14</v>
      </c>
      <c r="J15930" s="649">
        <v>8.33</v>
      </c>
    </row>
    <row r="15931" spans="1:10" hidden="1">
      <c r="A15931" s="141" t="s">
        <v>51880</v>
      </c>
      <c r="B15931" s="141" t="str">
        <f t="shared" si="248"/>
        <v>PLUG COM ROSCA,COM DIAMETRO DE 2".FORNECIMENTOPLUG COM ROSCA,COM DIAMETRO DE 2".FORNECIMENTOPLUG COM ROSCA,COM DIAMETRO DE 2".FORNECIMENTO</v>
      </c>
      <c r="C15931" s="141" t="s">
        <v>51881</v>
      </c>
      <c r="I15931" s="141" t="s">
        <v>14</v>
      </c>
      <c r="J15931" s="649">
        <v>12.48</v>
      </c>
    </row>
    <row r="15932" spans="1:10" hidden="1">
      <c r="A15932" s="141" t="s">
        <v>51882</v>
      </c>
      <c r="B15932" s="141" t="str">
        <f t="shared" si="248"/>
        <v>PLUG COM ROSCA,COM DIAMETRO DE 2".FORNECIMENTOPLUG COM ROSCA,COM DIAMETRO DE 2".FORNECIMENTOPLUG COM ROSCA,COM DIAMETRO DE 2".FORNECIMENTO</v>
      </c>
      <c r="C15932" s="141" t="s">
        <v>51881</v>
      </c>
      <c r="I15932" s="141" t="s">
        <v>14</v>
      </c>
      <c r="J15932" s="649">
        <v>12.48</v>
      </c>
    </row>
    <row r="15933" spans="1:10" hidden="1">
      <c r="A15933" s="141" t="s">
        <v>51883</v>
      </c>
      <c r="B15933" s="141" t="str">
        <f t="shared" si="248"/>
        <v>TE 90º COM ROSCA,COM DIAMETRO DE 1/2".FORNECIMENTOTE 90º COM ROSCA,COM DIAMETRO DE 1/2".FORNECIMENTOTE 90º COM ROSCA,COM DIAMETRO DE 1/2".FORNECIMENTO</v>
      </c>
      <c r="C15933" s="141" t="s">
        <v>51884</v>
      </c>
      <c r="I15933" s="141" t="s">
        <v>14</v>
      </c>
      <c r="J15933" s="649">
        <v>2.34</v>
      </c>
    </row>
    <row r="15934" spans="1:10" hidden="1">
      <c r="A15934" s="141" t="s">
        <v>51885</v>
      </c>
      <c r="B15934" s="141" t="str">
        <f t="shared" si="248"/>
        <v>TE 90º COM ROSCA,COM DIAMETRO DE 1/2".FORNECIMENTOTE 90º COM ROSCA,COM DIAMETRO DE 1/2".FORNECIMENTOTE 90º COM ROSCA,COM DIAMETRO DE 1/2".FORNECIMENTO</v>
      </c>
      <c r="C15934" s="141" t="s">
        <v>51884</v>
      </c>
      <c r="I15934" s="141" t="s">
        <v>14</v>
      </c>
      <c r="J15934" s="649">
        <v>2.34</v>
      </c>
    </row>
    <row r="15935" spans="1:10" hidden="1">
      <c r="A15935" s="141" t="s">
        <v>51886</v>
      </c>
      <c r="B15935" s="141" t="str">
        <f t="shared" si="248"/>
        <v>TE 90º COM ROSCA,COM DIAMETRO DE 3/4".FORNECIMENTOTE 90º COM ROSCA,COM DIAMETRO DE 3/4".FORNECIMENTOTE 90º COM ROSCA,COM DIAMETRO DE 3/4".FORNECIMENTO</v>
      </c>
      <c r="C15935" s="141" t="s">
        <v>51887</v>
      </c>
      <c r="I15935" s="141" t="s">
        <v>14</v>
      </c>
      <c r="J15935" s="649">
        <v>3.86</v>
      </c>
    </row>
    <row r="15936" spans="1:10" hidden="1">
      <c r="A15936" s="141" t="s">
        <v>51888</v>
      </c>
      <c r="B15936" s="141" t="str">
        <f t="shared" si="248"/>
        <v>TE 90º COM ROSCA,COM DIAMETRO DE 3/4".FORNECIMENTOTE 90º COM ROSCA,COM DIAMETRO DE 3/4".FORNECIMENTOTE 90º COM ROSCA,COM DIAMETRO DE 3/4".FORNECIMENTO</v>
      </c>
      <c r="C15936" s="141" t="s">
        <v>51887</v>
      </c>
      <c r="I15936" s="141" t="s">
        <v>14</v>
      </c>
      <c r="J15936" s="649">
        <v>3.86</v>
      </c>
    </row>
    <row r="15937" spans="1:10" hidden="1">
      <c r="A15937" s="141" t="s">
        <v>51889</v>
      </c>
      <c r="B15937" s="141" t="str">
        <f t="shared" si="248"/>
        <v>TE 90º COM ROSCA,COM DIAMETRO DE 1".FORNECIMENTOTE 90º COM ROSCA,COM DIAMETRO DE 1".FORNECIMENTOTE 90º COM ROSCA,COM DIAMETRO DE 1".FORNECIMENTO</v>
      </c>
      <c r="C15937" s="141" t="s">
        <v>51890</v>
      </c>
      <c r="I15937" s="141" t="s">
        <v>14</v>
      </c>
      <c r="J15937" s="649">
        <v>9.7200000000000006</v>
      </c>
    </row>
    <row r="15938" spans="1:10" hidden="1">
      <c r="A15938" s="141" t="s">
        <v>51891</v>
      </c>
      <c r="B15938" s="141" t="str">
        <f t="shared" si="248"/>
        <v>TE 90º COM ROSCA,COM DIAMETRO DE 1".FORNECIMENTOTE 90º COM ROSCA,COM DIAMETRO DE 1".FORNECIMENTOTE 90º COM ROSCA,COM DIAMETRO DE 1".FORNECIMENTO</v>
      </c>
      <c r="C15938" s="141" t="s">
        <v>51890</v>
      </c>
      <c r="I15938" s="141" t="s">
        <v>14</v>
      </c>
      <c r="J15938" s="649">
        <v>9.7200000000000006</v>
      </c>
    </row>
    <row r="15939" spans="1:10" hidden="1">
      <c r="A15939" s="141" t="s">
        <v>51892</v>
      </c>
      <c r="B15939" s="141" t="str">
        <f t="shared" ref="B15939:B16002" si="249">C15939&amp;D15939&amp;C15939&amp;E15939&amp;F15939&amp;G15939&amp;H15939&amp;C15939</f>
        <v>TE 90º COM ROSCA,COM DIAMETRO DE 1.1/4".FORNECIMENTOTE 90º COM ROSCA,COM DIAMETRO DE 1.1/4".FORNECIMENTOTE 90º COM ROSCA,COM DIAMETRO DE 1.1/4".FORNECIMENTO</v>
      </c>
      <c r="C15939" s="141" t="s">
        <v>51893</v>
      </c>
      <c r="I15939" s="141" t="s">
        <v>14</v>
      </c>
      <c r="J15939" s="649">
        <v>17.23</v>
      </c>
    </row>
    <row r="15940" spans="1:10" hidden="1">
      <c r="A15940" s="141" t="s">
        <v>51894</v>
      </c>
      <c r="B15940" s="141" t="str">
        <f t="shared" si="249"/>
        <v>TE 90º COM ROSCA,COM DIAMETRO DE 1.1/4".FORNECIMENTOTE 90º COM ROSCA,COM DIAMETRO DE 1.1/4".FORNECIMENTOTE 90º COM ROSCA,COM DIAMETRO DE 1.1/4".FORNECIMENTO</v>
      </c>
      <c r="C15940" s="141" t="s">
        <v>51893</v>
      </c>
      <c r="I15940" s="141" t="s">
        <v>14</v>
      </c>
      <c r="J15940" s="649">
        <v>17.23</v>
      </c>
    </row>
    <row r="15941" spans="1:10" hidden="1">
      <c r="A15941" s="141" t="s">
        <v>51895</v>
      </c>
      <c r="B15941" s="141" t="str">
        <f t="shared" si="249"/>
        <v>TE 90º COM ROSCA,COM DIAMETRO DE 1.1/2".FORNECIMENTOTE 90º COM ROSCA,COM DIAMETRO DE 1.1/2".FORNECIMENTOTE 90º COM ROSCA,COM DIAMETRO DE 1.1/2".FORNECIMENTO</v>
      </c>
      <c r="C15941" s="141" t="s">
        <v>51896</v>
      </c>
      <c r="I15941" s="141" t="s">
        <v>14</v>
      </c>
      <c r="J15941" s="649">
        <v>23.58</v>
      </c>
    </row>
    <row r="15942" spans="1:10" hidden="1">
      <c r="A15942" s="141" t="s">
        <v>51897</v>
      </c>
      <c r="B15942" s="141" t="str">
        <f t="shared" si="249"/>
        <v>TE 90º COM ROSCA,COM DIAMETRO DE 1.1/2".FORNECIMENTOTE 90º COM ROSCA,COM DIAMETRO DE 1.1/2".FORNECIMENTOTE 90º COM ROSCA,COM DIAMETRO DE 1.1/2".FORNECIMENTO</v>
      </c>
      <c r="C15942" s="141" t="s">
        <v>51896</v>
      </c>
      <c r="I15942" s="141" t="s">
        <v>14</v>
      </c>
      <c r="J15942" s="649">
        <v>23.58</v>
      </c>
    </row>
    <row r="15943" spans="1:10" hidden="1">
      <c r="A15943" s="141" t="s">
        <v>51898</v>
      </c>
      <c r="B15943" s="141" t="str">
        <f t="shared" si="249"/>
        <v>TE 90º COM ROSCA,COM DIAMETRO DE 2".FORNECIMENTOTE 90º COM ROSCA,COM DIAMETRO DE 2".FORNECIMENTOTE 90º COM ROSCA,COM DIAMETRO DE 2".FORNECIMENTO</v>
      </c>
      <c r="C15943" s="141" t="s">
        <v>51899</v>
      </c>
      <c r="I15943" s="141" t="s">
        <v>14</v>
      </c>
      <c r="J15943" s="649">
        <v>42.64</v>
      </c>
    </row>
    <row r="15944" spans="1:10" hidden="1">
      <c r="A15944" s="141" t="s">
        <v>51900</v>
      </c>
      <c r="B15944" s="141" t="str">
        <f t="shared" si="249"/>
        <v>TE 90º COM ROSCA,COM DIAMETRO DE 2".FORNECIMENTOTE 90º COM ROSCA,COM DIAMETRO DE 2".FORNECIMENTOTE 90º COM ROSCA,COM DIAMETRO DE 2".FORNECIMENTO</v>
      </c>
      <c r="C15944" s="141" t="s">
        <v>51899</v>
      </c>
      <c r="I15944" s="141" t="s">
        <v>14</v>
      </c>
      <c r="J15944" s="649">
        <v>42.64</v>
      </c>
    </row>
    <row r="15945" spans="1:10" hidden="1">
      <c r="A15945" s="141" t="s">
        <v>51901</v>
      </c>
      <c r="B15945" s="141" t="str">
        <f t="shared" si="249"/>
        <v>TE DE REDUCAO 90º COM ROSCA,COM DIAMETRO DE 3/4"X1/2".FORNECIMENTOTE DE REDUCAO 90º COM ROSCA,COM DIAMETRO DE 3/4"X1/2".FORNECTE DE REDUCAO 90º COM ROSCA,COM DIAMETRO DE 3/4"X1/2".FORNEC</v>
      </c>
      <c r="C15945" s="141" t="s">
        <v>51902</v>
      </c>
      <c r="D15945" s="141" t="s">
        <v>36885</v>
      </c>
      <c r="I15945" s="141" t="s">
        <v>14</v>
      </c>
      <c r="J15945" s="649">
        <v>6.89</v>
      </c>
    </row>
    <row r="15946" spans="1:10" hidden="1">
      <c r="A15946" s="141" t="s">
        <v>51903</v>
      </c>
      <c r="B15946" s="141" t="str">
        <f t="shared" si="249"/>
        <v>TE DE REDUCAO 90º COM ROSCA,COM DIAMETRO DE 3/4"X1/2".FORNECIMENTOTE DE REDUCAO 90º COM ROSCA,COM DIAMETRO DE 3/4"X1/2".FORNECTE DE REDUCAO 90º COM ROSCA,COM DIAMETRO DE 3/4"X1/2".FORNEC</v>
      </c>
      <c r="C15946" s="141" t="s">
        <v>51902</v>
      </c>
      <c r="D15946" s="141" t="s">
        <v>36885</v>
      </c>
      <c r="I15946" s="141" t="s">
        <v>14</v>
      </c>
      <c r="J15946" s="649">
        <v>6.89</v>
      </c>
    </row>
    <row r="15947" spans="1:10" hidden="1">
      <c r="A15947" s="141" t="s">
        <v>51904</v>
      </c>
      <c r="B15947" s="141" t="str">
        <f t="shared" si="249"/>
        <v>TE DE REDUCAO 90º COM ROSCA,COM DIAMETRO DE 1"X3/4".FORNECIMENTOTE DE REDUCAO 90º COM ROSCA,COM DIAMETRO DE 1"X3/4".FORNECIMTE DE REDUCAO 90º COM ROSCA,COM DIAMETRO DE 1"X3/4".FORNECIM</v>
      </c>
      <c r="C15947" s="141" t="s">
        <v>51905</v>
      </c>
      <c r="D15947" s="141" t="s">
        <v>26182</v>
      </c>
      <c r="I15947" s="141" t="s">
        <v>14</v>
      </c>
      <c r="J15947" s="649">
        <v>8.61</v>
      </c>
    </row>
    <row r="15948" spans="1:10" hidden="1">
      <c r="A15948" s="141" t="s">
        <v>51906</v>
      </c>
      <c r="B15948" s="141" t="str">
        <f t="shared" si="249"/>
        <v>TE DE REDUCAO 90º COM ROSCA,COM DIAMETRO DE 1"X3/4".FORNECIMENTOTE DE REDUCAO 90º COM ROSCA,COM DIAMETRO DE 1"X3/4".FORNECIMTE DE REDUCAO 90º COM ROSCA,COM DIAMETRO DE 1"X3/4".FORNECIM</v>
      </c>
      <c r="C15948" s="141" t="s">
        <v>51905</v>
      </c>
      <c r="D15948" s="141" t="s">
        <v>26182</v>
      </c>
      <c r="I15948" s="141" t="s">
        <v>14</v>
      </c>
      <c r="J15948" s="649">
        <v>8.61</v>
      </c>
    </row>
    <row r="15949" spans="1:10" hidden="1">
      <c r="A15949" s="141" t="s">
        <v>51907</v>
      </c>
      <c r="B15949" s="141" t="str">
        <f t="shared" si="249"/>
        <v>TE DE REDUCAO 90º COM ROSCA,COM DIAMETRO DE 1.1/2"X3/4".FORNECIMENTOTE DE REDUCAO 90º COM ROSCA,COM DIAMETRO DE 1.1/2"X3/4".FORNTE DE REDUCAO 90º COM ROSCA,COM DIAMETRO DE 1.1/2"X3/4".FORN</v>
      </c>
      <c r="C15949" s="141" t="s">
        <v>51908</v>
      </c>
      <c r="D15949" s="141" t="s">
        <v>46009</v>
      </c>
      <c r="I15949" s="141" t="s">
        <v>14</v>
      </c>
      <c r="J15949" s="649">
        <v>17.36</v>
      </c>
    </row>
    <row r="15950" spans="1:10" hidden="1">
      <c r="A15950" s="141" t="s">
        <v>51909</v>
      </c>
      <c r="B15950" s="141" t="str">
        <f t="shared" si="249"/>
        <v>TE DE REDUCAO 90º COM ROSCA,COM DIAMETRO DE 1.1/2"X3/4".FORNECIMENTOTE DE REDUCAO 90º COM ROSCA,COM DIAMETRO DE 1.1/2"X3/4".FORNTE DE REDUCAO 90º COM ROSCA,COM DIAMETRO DE 1.1/2"X3/4".FORN</v>
      </c>
      <c r="C15950" s="141" t="s">
        <v>51908</v>
      </c>
      <c r="D15950" s="141" t="s">
        <v>46009</v>
      </c>
      <c r="I15950" s="141" t="s">
        <v>14</v>
      </c>
      <c r="J15950" s="649">
        <v>17.36</v>
      </c>
    </row>
    <row r="15951" spans="1:10" hidden="1">
      <c r="A15951" s="141" t="s">
        <v>51910</v>
      </c>
      <c r="B15951" s="141" t="str">
        <f t="shared" si="249"/>
        <v>UNIAO COM ROSCA,COM DIAMETRO DE 1/2".FORNECIMENTOUNIAO COM ROSCA,COM DIAMETRO DE 1/2".FORNECIMENTOUNIAO COM ROSCA,COM DIAMETRO DE 1/2".FORNECIMENTO</v>
      </c>
      <c r="C15951" s="141" t="s">
        <v>51911</v>
      </c>
      <c r="I15951" s="141" t="s">
        <v>14</v>
      </c>
      <c r="J15951" s="649">
        <v>5.07</v>
      </c>
    </row>
    <row r="15952" spans="1:10" hidden="1">
      <c r="A15952" s="141" t="s">
        <v>51912</v>
      </c>
      <c r="B15952" s="141" t="str">
        <f t="shared" si="249"/>
        <v>UNIAO COM ROSCA,COM DIAMETRO DE 1/2".FORNECIMENTOUNIAO COM ROSCA,COM DIAMETRO DE 1/2".FORNECIMENTOUNIAO COM ROSCA,COM DIAMETRO DE 1/2".FORNECIMENTO</v>
      </c>
      <c r="C15952" s="141" t="s">
        <v>51911</v>
      </c>
      <c r="I15952" s="141" t="s">
        <v>14</v>
      </c>
      <c r="J15952" s="649">
        <v>5.07</v>
      </c>
    </row>
    <row r="15953" spans="1:10" hidden="1">
      <c r="A15953" s="141" t="s">
        <v>51913</v>
      </c>
      <c r="B15953" s="141" t="str">
        <f t="shared" si="249"/>
        <v>UNIAO COM ROSCA,COM DIAMETRO DE 3/4".FORNECIMENTOUNIAO COM ROSCA,COM DIAMETRO DE 3/4".FORNECIMENTOUNIAO COM ROSCA,COM DIAMETRO DE 3/4".FORNECIMENTO</v>
      </c>
      <c r="C15953" s="141" t="s">
        <v>51914</v>
      </c>
      <c r="I15953" s="141" t="s">
        <v>14</v>
      </c>
      <c r="J15953" s="649">
        <v>6.64</v>
      </c>
    </row>
    <row r="15954" spans="1:10" hidden="1">
      <c r="A15954" s="141" t="s">
        <v>51915</v>
      </c>
      <c r="B15954" s="141" t="str">
        <f t="shared" si="249"/>
        <v>UNIAO COM ROSCA,COM DIAMETRO DE 3/4".FORNECIMENTOUNIAO COM ROSCA,COM DIAMETRO DE 3/4".FORNECIMENTOUNIAO COM ROSCA,COM DIAMETRO DE 3/4".FORNECIMENTO</v>
      </c>
      <c r="C15954" s="141" t="s">
        <v>51914</v>
      </c>
      <c r="I15954" s="141" t="s">
        <v>14</v>
      </c>
      <c r="J15954" s="649">
        <v>6.64</v>
      </c>
    </row>
    <row r="15955" spans="1:10" hidden="1">
      <c r="A15955" s="141" t="s">
        <v>51916</v>
      </c>
      <c r="B15955" s="141" t="str">
        <f t="shared" si="249"/>
        <v>UNIAO COM ROSCA,COM DIAMETRO DE 1".FORNECIMENTOUNIAO COM ROSCA,COM DIAMETRO DE 1".FORNECIMENTOUNIAO COM ROSCA,COM DIAMETRO DE 1".FORNECIMENTO</v>
      </c>
      <c r="C15955" s="141" t="s">
        <v>51917</v>
      </c>
      <c r="I15955" s="141" t="s">
        <v>14</v>
      </c>
      <c r="J15955" s="649">
        <v>15.09</v>
      </c>
    </row>
    <row r="15956" spans="1:10" hidden="1">
      <c r="A15956" s="141" t="s">
        <v>51918</v>
      </c>
      <c r="B15956" s="141" t="str">
        <f t="shared" si="249"/>
        <v>UNIAO COM ROSCA,COM DIAMETRO DE 1".FORNECIMENTOUNIAO COM ROSCA,COM DIAMETRO DE 1".FORNECIMENTOUNIAO COM ROSCA,COM DIAMETRO DE 1".FORNECIMENTO</v>
      </c>
      <c r="C15956" s="141" t="s">
        <v>51917</v>
      </c>
      <c r="I15956" s="141" t="s">
        <v>14</v>
      </c>
      <c r="J15956" s="649">
        <v>15.09</v>
      </c>
    </row>
    <row r="15957" spans="1:10" hidden="1">
      <c r="A15957" s="141" t="s">
        <v>51919</v>
      </c>
      <c r="B15957" s="141" t="str">
        <f t="shared" si="249"/>
        <v>UNIAO COM ROSCA,COM DIAMETRO DE 1.1/4".FORNECIMENTOUNIAO COM ROSCA,COM DIAMETRO DE 1.1/4".FORNECIMENTOUNIAO COM ROSCA,COM DIAMETRO DE 1.1/4".FORNECIMENTO</v>
      </c>
      <c r="C15957" s="141" t="s">
        <v>51920</v>
      </c>
      <c r="I15957" s="141" t="s">
        <v>14</v>
      </c>
      <c r="J15957" s="649">
        <v>24.78</v>
      </c>
    </row>
    <row r="15958" spans="1:10" hidden="1">
      <c r="A15958" s="141" t="s">
        <v>51921</v>
      </c>
      <c r="B15958" s="141" t="str">
        <f t="shared" si="249"/>
        <v>UNIAO COM ROSCA,COM DIAMETRO DE 1.1/4".FORNECIMENTOUNIAO COM ROSCA,COM DIAMETRO DE 1.1/4".FORNECIMENTOUNIAO COM ROSCA,COM DIAMETRO DE 1.1/4".FORNECIMENTO</v>
      </c>
      <c r="C15958" s="141" t="s">
        <v>51920</v>
      </c>
      <c r="I15958" s="141" t="s">
        <v>14</v>
      </c>
      <c r="J15958" s="649">
        <v>24.78</v>
      </c>
    </row>
    <row r="15959" spans="1:10" hidden="1">
      <c r="A15959" s="141" t="s">
        <v>51922</v>
      </c>
      <c r="B15959" s="141" t="str">
        <f t="shared" si="249"/>
        <v>UNIAO COM ROSCA,COM DIAMETRO DE 1.1/2".FORNECIMENTOUNIAO COM ROSCA,COM DIAMETRO DE 1.1/2".FORNECIMENTOUNIAO COM ROSCA,COM DIAMETRO DE 1.1/2".FORNECIMENTO</v>
      </c>
      <c r="C15959" s="141" t="s">
        <v>51923</v>
      </c>
      <c r="I15959" s="141" t="s">
        <v>14</v>
      </c>
      <c r="J15959" s="649">
        <v>29.3</v>
      </c>
    </row>
    <row r="15960" spans="1:10" hidden="1">
      <c r="A15960" s="141" t="s">
        <v>51924</v>
      </c>
      <c r="B15960" s="141" t="str">
        <f t="shared" si="249"/>
        <v>UNIAO COM ROSCA,COM DIAMETRO DE 1.1/2".FORNECIMENTOUNIAO COM ROSCA,COM DIAMETRO DE 1.1/2".FORNECIMENTOUNIAO COM ROSCA,COM DIAMETRO DE 1.1/2".FORNECIMENTO</v>
      </c>
      <c r="C15960" s="141" t="s">
        <v>51923</v>
      </c>
      <c r="I15960" s="141" t="s">
        <v>14</v>
      </c>
      <c r="J15960" s="649">
        <v>29.3</v>
      </c>
    </row>
    <row r="15961" spans="1:10" hidden="1">
      <c r="A15961" s="141" t="s">
        <v>51925</v>
      </c>
      <c r="B15961" s="141" t="str">
        <f t="shared" si="249"/>
        <v>UNIAO COM ROSCA,COM DIAMETRO DE 2".FORNECIMENTOUNIAO COM ROSCA,COM DIAMETRO DE 2".FORNECIMENTOUNIAO COM ROSCA,COM DIAMETRO DE 2".FORNECIMENTO</v>
      </c>
      <c r="C15961" s="141" t="s">
        <v>51926</v>
      </c>
      <c r="I15961" s="141" t="s">
        <v>14</v>
      </c>
      <c r="J15961" s="649">
        <v>41.77</v>
      </c>
    </row>
    <row r="15962" spans="1:10" hidden="1">
      <c r="A15962" s="141" t="s">
        <v>51927</v>
      </c>
      <c r="B15962" s="141" t="str">
        <f t="shared" si="249"/>
        <v>UNIAO COM ROSCA,COM DIAMETRO DE 2".FORNECIMENTOUNIAO COM ROSCA,COM DIAMETRO DE 2".FORNECIMENTOUNIAO COM ROSCA,COM DIAMETRO DE 2".FORNECIMENTO</v>
      </c>
      <c r="C15962" s="141" t="s">
        <v>51926</v>
      </c>
      <c r="I15962" s="141" t="s">
        <v>14</v>
      </c>
      <c r="J15962" s="649">
        <v>41.77</v>
      </c>
    </row>
    <row r="15963" spans="1:10" hidden="1">
      <c r="A15963" s="141" t="s">
        <v>51928</v>
      </c>
      <c r="B15963" s="141" t="str">
        <f t="shared" si="249"/>
        <v>UNIAO COM ROSCA,COM DIAMETRO DE 2.1/2".FORNECIMENTOUNIAO COM ROSCA,COM DIAMETRO DE 2.1/2".FORNECIMENTOUNIAO COM ROSCA,COM DIAMETRO DE 2.1/2".FORNECIMENTO</v>
      </c>
      <c r="C15963" s="141" t="s">
        <v>51929</v>
      </c>
      <c r="I15963" s="141" t="s">
        <v>14</v>
      </c>
      <c r="J15963" s="649">
        <v>148.47999999999999</v>
      </c>
    </row>
    <row r="15964" spans="1:10" hidden="1">
      <c r="A15964" s="141" t="s">
        <v>51930</v>
      </c>
      <c r="B15964" s="141" t="str">
        <f t="shared" si="249"/>
        <v>UNIAO COM ROSCA,COM DIAMETRO DE 2.1/2".FORNECIMENTOUNIAO COM ROSCA,COM DIAMETRO DE 2.1/2".FORNECIMENTOUNIAO COM ROSCA,COM DIAMETRO DE 2.1/2".FORNECIMENTO</v>
      </c>
      <c r="C15964" s="141" t="s">
        <v>51929</v>
      </c>
      <c r="I15964" s="141" t="s">
        <v>14</v>
      </c>
      <c r="J15964" s="649">
        <v>148.47999999999999</v>
      </c>
    </row>
    <row r="15965" spans="1:10" hidden="1">
      <c r="A15965" s="141" t="s">
        <v>51931</v>
      </c>
      <c r="B15965" s="141" t="str">
        <f t="shared" si="249"/>
        <v>UNIAO COM ROSCA,COM DIAMETRO DE 3".FORNECIMENTOUNIAO COM ROSCA,COM DIAMETRO DE 3".FORNECIMENTOUNIAO COM ROSCA,COM DIAMETRO DE 3".FORNECIMENTO</v>
      </c>
      <c r="C15965" s="141" t="s">
        <v>51932</v>
      </c>
      <c r="I15965" s="141" t="s">
        <v>14</v>
      </c>
      <c r="J15965" s="649">
        <v>225.45</v>
      </c>
    </row>
    <row r="15966" spans="1:10" hidden="1">
      <c r="A15966" s="141" t="s">
        <v>51933</v>
      </c>
      <c r="B15966" s="141" t="str">
        <f t="shared" si="249"/>
        <v>UNIAO COM ROSCA,COM DIAMETRO DE 3".FORNECIMENTOUNIAO COM ROSCA,COM DIAMETRO DE 3".FORNECIMENTOUNIAO COM ROSCA,COM DIAMETRO DE 3".FORNECIMENTO</v>
      </c>
      <c r="C15966" s="141" t="s">
        <v>51932</v>
      </c>
      <c r="I15966" s="141" t="s">
        <v>14</v>
      </c>
      <c r="J15966" s="649">
        <v>225.45</v>
      </c>
    </row>
    <row r="15967" spans="1:10" hidden="1">
      <c r="A15967" s="141" t="s">
        <v>51934</v>
      </c>
      <c r="B15967" s="141" t="str">
        <f t="shared" si="249"/>
        <v>JOELHO 90º COM ROSCA E BUCHA DE LATAO,COM DIAMETRO DE 1/2".FORNECIMENTOJOELHO 90º COM ROSCA E BUCHA DE LATAO,COM DIAMETRO DE 1/2".FJOELHO 90º COM ROSCA E BUCHA DE LATAO,COM DIAMETRO DE 1/2".F</v>
      </c>
      <c r="C15967" s="141" t="s">
        <v>51935</v>
      </c>
      <c r="D15967" s="141" t="s">
        <v>38759</v>
      </c>
      <c r="I15967" s="141" t="s">
        <v>14</v>
      </c>
      <c r="J15967" s="649">
        <v>9.51</v>
      </c>
    </row>
    <row r="15968" spans="1:10" hidden="1">
      <c r="A15968" s="141" t="s">
        <v>51936</v>
      </c>
      <c r="B15968" s="141" t="str">
        <f t="shared" si="249"/>
        <v>JOELHO 90º COM ROSCA E BUCHA DE LATAO,COM DIAMETRO DE 1/2".FORNECIMENTOJOELHO 90º COM ROSCA E BUCHA DE LATAO,COM DIAMETRO DE 1/2".FJOELHO 90º COM ROSCA E BUCHA DE LATAO,COM DIAMETRO DE 1/2".F</v>
      </c>
      <c r="C15968" s="141" t="s">
        <v>51935</v>
      </c>
      <c r="D15968" s="141" t="s">
        <v>38759</v>
      </c>
      <c r="I15968" s="141" t="s">
        <v>14</v>
      </c>
      <c r="J15968" s="649">
        <v>9.51</v>
      </c>
    </row>
    <row r="15969" spans="1:10" hidden="1">
      <c r="A15969" s="141" t="s">
        <v>51937</v>
      </c>
      <c r="B15969" s="141" t="str">
        <f t="shared" si="249"/>
        <v>JOELHO 90º COM ROSCA E BUCHA DE LATAO,COM DIAMETRO DE 3/4".FORNECIMENTOJOELHO 90º COM ROSCA E BUCHA DE LATAO,COM DIAMETRO DE 3/4".FJOELHO 90º COM ROSCA E BUCHA DE LATAO,COM DIAMETRO DE 3/4".F</v>
      </c>
      <c r="C15969" s="141" t="s">
        <v>51938</v>
      </c>
      <c r="D15969" s="141" t="s">
        <v>38759</v>
      </c>
      <c r="I15969" s="141" t="s">
        <v>14</v>
      </c>
      <c r="J15969" s="649">
        <v>22.89</v>
      </c>
    </row>
    <row r="15970" spans="1:10" hidden="1">
      <c r="A15970" s="141" t="s">
        <v>51939</v>
      </c>
      <c r="B15970" s="141" t="str">
        <f t="shared" si="249"/>
        <v>JOELHO 90º COM ROSCA E BUCHA DE LATAO,COM DIAMETRO DE 3/4".FORNECIMENTOJOELHO 90º COM ROSCA E BUCHA DE LATAO,COM DIAMETRO DE 3/4".FJOELHO 90º COM ROSCA E BUCHA DE LATAO,COM DIAMETRO DE 3/4".F</v>
      </c>
      <c r="C15970" s="141" t="s">
        <v>51938</v>
      </c>
      <c r="D15970" s="141" t="s">
        <v>38759</v>
      </c>
      <c r="I15970" s="141" t="s">
        <v>14</v>
      </c>
      <c r="J15970" s="649">
        <v>22.89</v>
      </c>
    </row>
    <row r="15971" spans="1:10" hidden="1">
      <c r="A15971" s="141" t="s">
        <v>51940</v>
      </c>
      <c r="B15971" s="141" t="str">
        <f t="shared" si="249"/>
        <v>JOELHO DE REDUCAO 90º COM ROSCA E BUCHA DE LATAO,COM DIAMETRO DE 3/4"X1/2".FORNECIMENTOJOELHO DE REDUCAO 90º COM ROSCA E BUCHA DE LATAO,COM DIAMETRJOELHO DE REDUCAO 90º COM ROSCA E BUCHA DE LATAO,COM DIAMETR</v>
      </c>
      <c r="C15971" s="141" t="s">
        <v>51941</v>
      </c>
      <c r="D15971" s="141" t="s">
        <v>51942</v>
      </c>
      <c r="I15971" s="141" t="s">
        <v>14</v>
      </c>
      <c r="J15971" s="649">
        <v>21.53</v>
      </c>
    </row>
    <row r="15972" spans="1:10" hidden="1">
      <c r="A15972" s="141" t="s">
        <v>51943</v>
      </c>
      <c r="B15972" s="141" t="str">
        <f t="shared" si="249"/>
        <v>JOELHO DE REDUCAO 90º COM ROSCA E BUCHA DE LATAO,COM DIAMETRO DE 3/4"X1/2".FORNECIMENTOJOELHO DE REDUCAO 90º COM ROSCA E BUCHA DE LATAO,COM DIAMETRJOELHO DE REDUCAO 90º COM ROSCA E BUCHA DE LATAO,COM DIAMETR</v>
      </c>
      <c r="C15972" s="141" t="s">
        <v>51941</v>
      </c>
      <c r="D15972" s="141" t="s">
        <v>51942</v>
      </c>
      <c r="I15972" s="141" t="s">
        <v>14</v>
      </c>
      <c r="J15972" s="649">
        <v>21.53</v>
      </c>
    </row>
    <row r="15973" spans="1:10" hidden="1">
      <c r="A15973" s="141" t="s">
        <v>51944</v>
      </c>
      <c r="B15973" s="141" t="str">
        <f t="shared" si="249"/>
        <v>ADAPTADOR SOLDAVEL CURTO COM BOLSA E ROSCA PARA REGISTRO,COM DIAMETRO DE 20MMX1/2".FORNECIMENTOADAPTADOR SOLDAVEL CURTO COM BOLSA E ROSCA PARA REGISTRO,COMADAPTADOR SOLDAVEL CURTO COM BOLSA E ROSCA PARA REGISTRO,COM</v>
      </c>
      <c r="C15973" s="141" t="s">
        <v>51945</v>
      </c>
      <c r="D15973" s="141" t="s">
        <v>51946</v>
      </c>
      <c r="I15973" s="141" t="s">
        <v>14</v>
      </c>
      <c r="J15973" s="649">
        <v>0.73</v>
      </c>
    </row>
    <row r="15974" spans="1:10" hidden="1">
      <c r="A15974" s="141" t="s">
        <v>51947</v>
      </c>
      <c r="B15974" s="141" t="str">
        <f t="shared" si="249"/>
        <v>ADAPTADOR SOLDAVEL CURTO COM BOLSA E ROSCA PARA REGISTRO,COM DIAMETRO DE 20MMX1/2".FORNECIMENTOADAPTADOR SOLDAVEL CURTO COM BOLSA E ROSCA PARA REGISTRO,COMADAPTADOR SOLDAVEL CURTO COM BOLSA E ROSCA PARA REGISTRO,COM</v>
      </c>
      <c r="C15974" s="141" t="s">
        <v>51945</v>
      </c>
      <c r="D15974" s="141" t="s">
        <v>51946</v>
      </c>
      <c r="I15974" s="141" t="s">
        <v>14</v>
      </c>
      <c r="J15974" s="649">
        <v>0.73</v>
      </c>
    </row>
    <row r="15975" spans="1:10" hidden="1">
      <c r="A15975" s="141" t="s">
        <v>51948</v>
      </c>
      <c r="B15975" s="141" t="str">
        <f t="shared" si="249"/>
        <v>ADAPTADOR SOLDAVEL CURTO COM BOLSA E ROSCA PARA REGISTRO,COM DIAMETRO DE 25MMX3/4".FORNECIMENTOADAPTADOR SOLDAVEL CURTO COM BOLSA E ROSCA PARA REGISTRO,COMADAPTADOR SOLDAVEL CURTO COM BOLSA E ROSCA PARA REGISTRO,COM</v>
      </c>
      <c r="C15975" s="141" t="s">
        <v>51945</v>
      </c>
      <c r="D15975" s="141" t="s">
        <v>51949</v>
      </c>
      <c r="I15975" s="141" t="s">
        <v>14</v>
      </c>
      <c r="J15975" s="649">
        <v>0.79</v>
      </c>
    </row>
    <row r="15976" spans="1:10" hidden="1">
      <c r="A15976" s="141" t="s">
        <v>51950</v>
      </c>
      <c r="B15976" s="141" t="str">
        <f t="shared" si="249"/>
        <v>ADAPTADOR SOLDAVEL CURTO COM BOLSA E ROSCA PARA REGISTRO,COM DIAMETRO DE 25MMX3/4".FORNECIMENTOADAPTADOR SOLDAVEL CURTO COM BOLSA E ROSCA PARA REGISTRO,COMADAPTADOR SOLDAVEL CURTO COM BOLSA E ROSCA PARA REGISTRO,COM</v>
      </c>
      <c r="C15976" s="141" t="s">
        <v>51945</v>
      </c>
      <c r="D15976" s="141" t="s">
        <v>51949</v>
      </c>
      <c r="I15976" s="141" t="s">
        <v>14</v>
      </c>
      <c r="J15976" s="649">
        <v>0.79</v>
      </c>
    </row>
    <row r="15977" spans="1:10" hidden="1">
      <c r="A15977" s="141" t="s">
        <v>51951</v>
      </c>
      <c r="B15977" s="141" t="str">
        <f t="shared" si="249"/>
        <v>ADAPTADOR SOLDAVEL CURTO COM BOLSA E ROSCA PARA REGISTRO,COM DIAMETRO DE 32MMX1".FORNECIMENTOADAPTADOR SOLDAVEL CURTO COM BOLSA E ROSCA PARA REGISTRO,COMADAPTADOR SOLDAVEL CURTO COM BOLSA E ROSCA PARA REGISTRO,COM</v>
      </c>
      <c r="C15977" s="141" t="s">
        <v>51945</v>
      </c>
      <c r="D15977" s="141" t="s">
        <v>51952</v>
      </c>
      <c r="I15977" s="141" t="s">
        <v>14</v>
      </c>
      <c r="J15977" s="649">
        <v>1.87</v>
      </c>
    </row>
    <row r="15978" spans="1:10" hidden="1">
      <c r="A15978" s="141" t="s">
        <v>51953</v>
      </c>
      <c r="B15978" s="141" t="str">
        <f t="shared" si="249"/>
        <v>ADAPTADOR SOLDAVEL CURTO COM BOLSA E ROSCA PARA REGISTRO,COM DIAMETRO DE 32MMX1".FORNECIMENTOADAPTADOR SOLDAVEL CURTO COM BOLSA E ROSCA PARA REGISTRO,COMADAPTADOR SOLDAVEL CURTO COM BOLSA E ROSCA PARA REGISTRO,COM</v>
      </c>
      <c r="C15978" s="141" t="s">
        <v>51945</v>
      </c>
      <c r="D15978" s="141" t="s">
        <v>51952</v>
      </c>
      <c r="I15978" s="141" t="s">
        <v>14</v>
      </c>
      <c r="J15978" s="649">
        <v>1.87</v>
      </c>
    </row>
    <row r="15979" spans="1:10" hidden="1">
      <c r="A15979" s="141" t="s">
        <v>51954</v>
      </c>
      <c r="B15979" s="141" t="str">
        <f t="shared" si="249"/>
        <v>ADAPTADOR SOLDAVEL CURTO COM BOLSA E ROSCA PARA REGISTRO,COM DIAMETRO DE 40MMX1.1/4".FORNECIMENTOADAPTADOR SOLDAVEL CURTO COM BOLSA E ROSCA PARA REGISTRO,COMADAPTADOR SOLDAVEL CURTO COM BOLSA E ROSCA PARA REGISTRO,COM</v>
      </c>
      <c r="C15979" s="141" t="s">
        <v>51945</v>
      </c>
      <c r="D15979" s="141" t="s">
        <v>51955</v>
      </c>
      <c r="I15979" s="141" t="s">
        <v>14</v>
      </c>
      <c r="J15979" s="649">
        <v>3.7</v>
      </c>
    </row>
    <row r="15980" spans="1:10" hidden="1">
      <c r="A15980" s="141" t="s">
        <v>51956</v>
      </c>
      <c r="B15980" s="141" t="str">
        <f t="shared" si="249"/>
        <v>ADAPTADOR SOLDAVEL CURTO COM BOLSA E ROSCA PARA REGISTRO,COM DIAMETRO DE 40MMX1.1/4".FORNECIMENTOADAPTADOR SOLDAVEL CURTO COM BOLSA E ROSCA PARA REGISTRO,COMADAPTADOR SOLDAVEL CURTO COM BOLSA E ROSCA PARA REGISTRO,COM</v>
      </c>
      <c r="C15980" s="141" t="s">
        <v>51945</v>
      </c>
      <c r="D15980" s="141" t="s">
        <v>51955</v>
      </c>
      <c r="I15980" s="141" t="s">
        <v>14</v>
      </c>
      <c r="J15980" s="649">
        <v>3.7</v>
      </c>
    </row>
    <row r="15981" spans="1:10" hidden="1">
      <c r="A15981" s="141" t="s">
        <v>51957</v>
      </c>
      <c r="B15981" s="141" t="str">
        <f t="shared" si="249"/>
        <v>ADAPTADOR SOLDAVEL CURTO COM BOLSA E ROSCA PARA REGISTRO,COM DIAMETRO DE 40MMX1.1/2".FORNECIMENTOADAPTADOR SOLDAVEL CURTO COM BOLSA E ROSCA PARA REGISTRO,COMADAPTADOR SOLDAVEL CURTO COM BOLSA E ROSCA PARA REGISTRO,COM</v>
      </c>
      <c r="C15981" s="141" t="s">
        <v>51945</v>
      </c>
      <c r="D15981" s="141" t="s">
        <v>51958</v>
      </c>
      <c r="I15981" s="141" t="s">
        <v>14</v>
      </c>
      <c r="J15981" s="649">
        <v>6.49</v>
      </c>
    </row>
    <row r="15982" spans="1:10" hidden="1">
      <c r="A15982" s="141" t="s">
        <v>51959</v>
      </c>
      <c r="B15982" s="141" t="str">
        <f t="shared" si="249"/>
        <v>ADAPTADOR SOLDAVEL CURTO COM BOLSA E ROSCA PARA REGISTRO,COM DIAMETRO DE 40MMX1.1/2".FORNECIMENTOADAPTADOR SOLDAVEL CURTO COM BOLSA E ROSCA PARA REGISTRO,COMADAPTADOR SOLDAVEL CURTO COM BOLSA E ROSCA PARA REGISTRO,COM</v>
      </c>
      <c r="C15982" s="141" t="s">
        <v>51945</v>
      </c>
      <c r="D15982" s="141" t="s">
        <v>51958</v>
      </c>
      <c r="I15982" s="141" t="s">
        <v>14</v>
      </c>
      <c r="J15982" s="649">
        <v>6.49</v>
      </c>
    </row>
    <row r="15983" spans="1:10" hidden="1">
      <c r="A15983" s="141" t="s">
        <v>51960</v>
      </c>
      <c r="B15983" s="141" t="str">
        <f t="shared" si="249"/>
        <v>ADAPTADOR SOLDAVEL CURTO COM BOLSA E ROSCA PARA REGISTRO,COM DIAMETRO DE 50MMX1.1/4".FORNECIMENTOADAPTADOR SOLDAVEL CURTO COM BOLSA E ROSCA PARA REGISTRO,COMADAPTADOR SOLDAVEL CURTO COM BOLSA E ROSCA PARA REGISTRO,COM</v>
      </c>
      <c r="C15983" s="141" t="s">
        <v>51945</v>
      </c>
      <c r="D15983" s="141" t="s">
        <v>51961</v>
      </c>
      <c r="I15983" s="141" t="s">
        <v>14</v>
      </c>
      <c r="J15983" s="649">
        <v>8.23</v>
      </c>
    </row>
    <row r="15984" spans="1:10" hidden="1">
      <c r="A15984" s="141" t="s">
        <v>51962</v>
      </c>
      <c r="B15984" s="141" t="str">
        <f t="shared" si="249"/>
        <v>ADAPTADOR SOLDAVEL CURTO COM BOLSA E ROSCA PARA REGISTRO,COM DIAMETRO DE 50MMX1.1/4".FORNECIMENTOADAPTADOR SOLDAVEL CURTO COM BOLSA E ROSCA PARA REGISTRO,COMADAPTADOR SOLDAVEL CURTO COM BOLSA E ROSCA PARA REGISTRO,COM</v>
      </c>
      <c r="C15984" s="141" t="s">
        <v>51945</v>
      </c>
      <c r="D15984" s="141" t="s">
        <v>51961</v>
      </c>
      <c r="I15984" s="141" t="s">
        <v>14</v>
      </c>
      <c r="J15984" s="649">
        <v>8.23</v>
      </c>
    </row>
    <row r="15985" spans="1:10" hidden="1">
      <c r="A15985" s="141" t="s">
        <v>51963</v>
      </c>
      <c r="B15985" s="141" t="str">
        <f t="shared" si="249"/>
        <v>ADAPTADOR SOLDAVEL CURTO COM BOLSA E ROSCA PARA REGISTRO,COM DIAMETRO DE 50MMX1.1/2".FORNECIMENTOADAPTADOR SOLDAVEL CURTO COM BOLSA E ROSCA PARA REGISTRO,COMADAPTADOR SOLDAVEL CURTO COM BOLSA E ROSCA PARA REGISTRO,COM</v>
      </c>
      <c r="C15985" s="141" t="s">
        <v>51945</v>
      </c>
      <c r="D15985" s="141" t="s">
        <v>51964</v>
      </c>
      <c r="I15985" s="141" t="s">
        <v>14</v>
      </c>
      <c r="J15985" s="649">
        <v>3.92</v>
      </c>
    </row>
    <row r="15986" spans="1:10" hidden="1">
      <c r="A15986" s="141" t="s">
        <v>51965</v>
      </c>
      <c r="B15986" s="141" t="str">
        <f t="shared" si="249"/>
        <v>ADAPTADOR SOLDAVEL CURTO COM BOLSA E ROSCA PARA REGISTRO,COM DIAMETRO DE 50MMX1.1/2".FORNECIMENTOADAPTADOR SOLDAVEL CURTO COM BOLSA E ROSCA PARA REGISTRO,COMADAPTADOR SOLDAVEL CURTO COM BOLSA E ROSCA PARA REGISTRO,COM</v>
      </c>
      <c r="C15986" s="141" t="s">
        <v>51945</v>
      </c>
      <c r="D15986" s="141" t="s">
        <v>51964</v>
      </c>
      <c r="I15986" s="141" t="s">
        <v>14</v>
      </c>
      <c r="J15986" s="649">
        <v>3.92</v>
      </c>
    </row>
    <row r="15987" spans="1:10" hidden="1">
      <c r="A15987" s="141" t="s">
        <v>51966</v>
      </c>
      <c r="B15987" s="141" t="str">
        <f t="shared" si="249"/>
        <v>ADAPTADOR SOLDAVEL CURTO COM BOLSA E ROSCA PARA REGISTRO,COM DIAMETRO DE 60MMX2".FORNECIMENTOADAPTADOR SOLDAVEL CURTO COM BOLSA E ROSCA PARA REGISTRO,COMADAPTADOR SOLDAVEL CURTO COM BOLSA E ROSCA PARA REGISTRO,COM</v>
      </c>
      <c r="C15987" s="141" t="s">
        <v>51945</v>
      </c>
      <c r="D15987" s="141" t="s">
        <v>51967</v>
      </c>
      <c r="I15987" s="141" t="s">
        <v>14</v>
      </c>
      <c r="J15987" s="649">
        <v>9.82</v>
      </c>
    </row>
    <row r="15988" spans="1:10" hidden="1">
      <c r="A15988" s="141" t="s">
        <v>51968</v>
      </c>
      <c r="B15988" s="141" t="str">
        <f t="shared" si="249"/>
        <v>ADAPTADOR SOLDAVEL CURTO COM BOLSA E ROSCA PARA REGISTRO,COM DIAMETRO DE 60MMX2".FORNECIMENTOADAPTADOR SOLDAVEL CURTO COM BOLSA E ROSCA PARA REGISTRO,COMADAPTADOR SOLDAVEL CURTO COM BOLSA E ROSCA PARA REGISTRO,COM</v>
      </c>
      <c r="C15988" s="141" t="s">
        <v>51945</v>
      </c>
      <c r="D15988" s="141" t="s">
        <v>51967</v>
      </c>
      <c r="I15988" s="141" t="s">
        <v>14</v>
      </c>
      <c r="J15988" s="649">
        <v>9.82</v>
      </c>
    </row>
    <row r="15989" spans="1:10" hidden="1">
      <c r="A15989" s="141" t="s">
        <v>51969</v>
      </c>
      <c r="B15989" s="141" t="str">
        <f t="shared" si="249"/>
        <v>ADAPTADOR SOLDAVEL CURTO COM BOLSA E ROSCA PARA REGISTRO,COM DIAMETRO DE 75MMX2.1/2".FORNECIMENTOADAPTADOR SOLDAVEL CURTO COM BOLSA E ROSCA PARA REGISTRO,COMADAPTADOR SOLDAVEL CURTO COM BOLSA E ROSCA PARA REGISTRO,COM</v>
      </c>
      <c r="C15989" s="141" t="s">
        <v>51945</v>
      </c>
      <c r="D15989" s="141" t="s">
        <v>51970</v>
      </c>
      <c r="I15989" s="141" t="s">
        <v>14</v>
      </c>
      <c r="J15989" s="649">
        <v>19.38</v>
      </c>
    </row>
    <row r="15990" spans="1:10" hidden="1">
      <c r="A15990" s="141" t="s">
        <v>51971</v>
      </c>
      <c r="B15990" s="141" t="str">
        <f t="shared" si="249"/>
        <v>ADAPTADOR SOLDAVEL CURTO COM BOLSA E ROSCA PARA REGISTRO,COM DIAMETRO DE 75MMX2.1/2".FORNECIMENTOADAPTADOR SOLDAVEL CURTO COM BOLSA E ROSCA PARA REGISTRO,COMADAPTADOR SOLDAVEL CURTO COM BOLSA E ROSCA PARA REGISTRO,COM</v>
      </c>
      <c r="C15990" s="141" t="s">
        <v>51945</v>
      </c>
      <c r="D15990" s="141" t="s">
        <v>51970</v>
      </c>
      <c r="I15990" s="141" t="s">
        <v>14</v>
      </c>
      <c r="J15990" s="649">
        <v>19.38</v>
      </c>
    </row>
    <row r="15991" spans="1:10" hidden="1">
      <c r="A15991" s="141" t="s">
        <v>51972</v>
      </c>
      <c r="B15991" s="141" t="str">
        <f t="shared" si="249"/>
        <v>ADAPTADOR SOLDAVEL CURTO COM BOLSA E ROSCA PARA REGISTRO,COM DIAMETRO DE 85MMX3".FORNECIMENTOADAPTADOR SOLDAVEL CURTO COM BOLSA E ROSCA PARA REGISTRO,COMADAPTADOR SOLDAVEL CURTO COM BOLSA E ROSCA PARA REGISTRO,COM</v>
      </c>
      <c r="C15991" s="141" t="s">
        <v>51945</v>
      </c>
      <c r="D15991" s="141" t="s">
        <v>51973</v>
      </c>
      <c r="I15991" s="141" t="s">
        <v>14</v>
      </c>
      <c r="J15991" s="649">
        <v>27.78</v>
      </c>
    </row>
    <row r="15992" spans="1:10" hidden="1">
      <c r="A15992" s="141" t="s">
        <v>51974</v>
      </c>
      <c r="B15992" s="141" t="str">
        <f t="shared" si="249"/>
        <v>ADAPTADOR SOLDAVEL CURTO COM BOLSA E ROSCA PARA REGISTRO,COM DIAMETRO DE 85MMX3".FORNECIMENTOADAPTADOR SOLDAVEL CURTO COM BOLSA E ROSCA PARA REGISTRO,COMADAPTADOR SOLDAVEL CURTO COM BOLSA E ROSCA PARA REGISTRO,COM</v>
      </c>
      <c r="C15992" s="141" t="s">
        <v>51945</v>
      </c>
      <c r="D15992" s="141" t="s">
        <v>51973</v>
      </c>
      <c r="I15992" s="141" t="s">
        <v>14</v>
      </c>
      <c r="J15992" s="649">
        <v>27.78</v>
      </c>
    </row>
    <row r="15993" spans="1:10" hidden="1">
      <c r="A15993" s="141" t="s">
        <v>51975</v>
      </c>
      <c r="B15993" s="141" t="str">
        <f t="shared" si="249"/>
        <v>ADAPTADOR SOLDAVEL CURTO COM BOLSA E ROSCA PARA REGISTRO,COM DIAMETRO DE 110MMX4".FORNECIMENTOADAPTADOR SOLDAVEL CURTO COM BOLSA E ROSCA PARA REGISTRO,COMADAPTADOR SOLDAVEL CURTO COM BOLSA E ROSCA PARA REGISTRO,COM</v>
      </c>
      <c r="C15993" s="141" t="s">
        <v>51945</v>
      </c>
      <c r="D15993" s="141" t="s">
        <v>51976</v>
      </c>
      <c r="I15993" s="141" t="s">
        <v>14</v>
      </c>
      <c r="J15993" s="649">
        <v>45.1</v>
      </c>
    </row>
    <row r="15994" spans="1:10" hidden="1">
      <c r="A15994" s="141" t="s">
        <v>51977</v>
      </c>
      <c r="B15994" s="141" t="str">
        <f t="shared" si="249"/>
        <v>ADAPTADOR SOLDAVEL CURTO COM BOLSA E ROSCA PARA REGISTRO,COM DIAMETRO DE 110MMX4".FORNECIMENTOADAPTADOR SOLDAVEL CURTO COM BOLSA E ROSCA PARA REGISTRO,COMADAPTADOR SOLDAVEL CURTO COM BOLSA E ROSCA PARA REGISTRO,COM</v>
      </c>
      <c r="C15994" s="141" t="s">
        <v>51945</v>
      </c>
      <c r="D15994" s="141" t="s">
        <v>51976</v>
      </c>
      <c r="I15994" s="141" t="s">
        <v>14</v>
      </c>
      <c r="J15994" s="649">
        <v>45.1</v>
      </c>
    </row>
    <row r="15995" spans="1:10" hidden="1">
      <c r="A15995" s="141" t="s">
        <v>51978</v>
      </c>
      <c r="B15995" s="141" t="str">
        <f t="shared" si="249"/>
        <v>ADAPTADOR SOLDAVEL COM FLANGES LIVRES PARA CAIXA D'AGUA,COMDIAMETRO DE 25MMX3/4".FORNECIMENTOADAPTADOR SOLDAVEL COM FLANGES LIVRES PARA CAIXA D'AGUA,COMADAPTADOR SOLDAVEL COM FLANGES LIVRES PARA CAIXA D'AGUA,COM</v>
      </c>
      <c r="C15995" s="141" t="s">
        <v>51979</v>
      </c>
      <c r="D15995" s="141" t="s">
        <v>51980</v>
      </c>
      <c r="I15995" s="141" t="s">
        <v>14</v>
      </c>
      <c r="J15995" s="649">
        <v>10.29</v>
      </c>
    </row>
    <row r="15996" spans="1:10" hidden="1">
      <c r="A15996" s="141" t="s">
        <v>51981</v>
      </c>
      <c r="B15996" s="141" t="str">
        <f t="shared" si="249"/>
        <v>ADAPTADOR SOLDAVEL COM FLANGES LIVRES PARA CAIXA D'AGUA,COMDIAMETRO DE 25MMX3/4".FORNECIMENTOADAPTADOR SOLDAVEL COM FLANGES LIVRES PARA CAIXA D'AGUA,COMADAPTADOR SOLDAVEL COM FLANGES LIVRES PARA CAIXA D'AGUA,COM</v>
      </c>
      <c r="C15996" s="141" t="s">
        <v>51979</v>
      </c>
      <c r="D15996" s="141" t="s">
        <v>51980</v>
      </c>
      <c r="I15996" s="141" t="s">
        <v>14</v>
      </c>
      <c r="J15996" s="649">
        <v>10.29</v>
      </c>
    </row>
    <row r="15997" spans="1:10" hidden="1">
      <c r="A15997" s="141" t="s">
        <v>51982</v>
      </c>
      <c r="B15997" s="141" t="str">
        <f t="shared" si="249"/>
        <v>ADAPTADOR SOLDAVEL COM FLANGES LIVRES PARA CAIXA D'AGUA,COMDIAMETRO DE 32MMX1".FORNECIMENTOADAPTADOR SOLDAVEL COM FLANGES LIVRES PARA CAIXA D'AGUA,COMADAPTADOR SOLDAVEL COM FLANGES LIVRES PARA CAIXA D'AGUA,COM</v>
      </c>
      <c r="C15997" s="141" t="s">
        <v>51979</v>
      </c>
      <c r="D15997" s="141" t="s">
        <v>51983</v>
      </c>
      <c r="I15997" s="141" t="s">
        <v>14</v>
      </c>
      <c r="J15997" s="649">
        <v>15.35</v>
      </c>
    </row>
    <row r="15998" spans="1:10" hidden="1">
      <c r="A15998" s="141" t="s">
        <v>51984</v>
      </c>
      <c r="B15998" s="141" t="str">
        <f t="shared" si="249"/>
        <v>ADAPTADOR SOLDAVEL COM FLANGES LIVRES PARA CAIXA D'AGUA,COMDIAMETRO DE 32MMX1".FORNECIMENTOADAPTADOR SOLDAVEL COM FLANGES LIVRES PARA CAIXA D'AGUA,COMADAPTADOR SOLDAVEL COM FLANGES LIVRES PARA CAIXA D'AGUA,COM</v>
      </c>
      <c r="C15998" s="141" t="s">
        <v>51979</v>
      </c>
      <c r="D15998" s="141" t="s">
        <v>51983</v>
      </c>
      <c r="I15998" s="141" t="s">
        <v>14</v>
      </c>
      <c r="J15998" s="649">
        <v>15.35</v>
      </c>
    </row>
    <row r="15999" spans="1:10" hidden="1">
      <c r="A15999" s="141" t="s">
        <v>51985</v>
      </c>
      <c r="B15999" s="141" t="str">
        <f t="shared" si="249"/>
        <v>ADAPTADOR SOLDAVEL COM FLANGES LIVRES PARA CAIXA D'AGUA,COMDIAMETRO DE 40MMX1.1/4".FORNECIMENTOADAPTADOR SOLDAVEL COM FLANGES LIVRES PARA CAIXA D'AGUA,COMADAPTADOR SOLDAVEL COM FLANGES LIVRES PARA CAIXA D'AGUA,COM</v>
      </c>
      <c r="C15999" s="141" t="s">
        <v>51979</v>
      </c>
      <c r="D15999" s="141" t="s">
        <v>51986</v>
      </c>
      <c r="I15999" s="141" t="s">
        <v>14</v>
      </c>
      <c r="J15999" s="649">
        <v>28.93</v>
      </c>
    </row>
    <row r="16000" spans="1:10" hidden="1">
      <c r="A16000" s="141" t="s">
        <v>51987</v>
      </c>
      <c r="B16000" s="141" t="str">
        <f t="shared" si="249"/>
        <v>ADAPTADOR SOLDAVEL COM FLANGES LIVRES PARA CAIXA D'AGUA,COMDIAMETRO DE 40MMX1.1/4".FORNECIMENTOADAPTADOR SOLDAVEL COM FLANGES LIVRES PARA CAIXA D'AGUA,COMADAPTADOR SOLDAVEL COM FLANGES LIVRES PARA CAIXA D'AGUA,COM</v>
      </c>
      <c r="C16000" s="141" t="s">
        <v>51979</v>
      </c>
      <c r="D16000" s="141" t="s">
        <v>51986</v>
      </c>
      <c r="I16000" s="141" t="s">
        <v>14</v>
      </c>
      <c r="J16000" s="649">
        <v>28.93</v>
      </c>
    </row>
    <row r="16001" spans="1:10" hidden="1">
      <c r="A16001" s="141" t="s">
        <v>51988</v>
      </c>
      <c r="B16001" s="141" t="str">
        <f t="shared" si="249"/>
        <v>ADAPTADOR SOLDAVEL COM FLANGES LIVRES PARA CAIXA D'AGUA,COMDIAMETRO DE 50MMX1.1/2".FORNECIMENTOADAPTADOR SOLDAVEL COM FLANGES LIVRES PARA CAIXA D'AGUA,COMADAPTADOR SOLDAVEL COM FLANGES LIVRES PARA CAIXA D'AGUA,COM</v>
      </c>
      <c r="C16001" s="141" t="s">
        <v>51979</v>
      </c>
      <c r="D16001" s="141" t="s">
        <v>51989</v>
      </c>
      <c r="I16001" s="141" t="s">
        <v>14</v>
      </c>
      <c r="J16001" s="649">
        <v>30.78</v>
      </c>
    </row>
    <row r="16002" spans="1:10" hidden="1">
      <c r="A16002" s="141" t="s">
        <v>51990</v>
      </c>
      <c r="B16002" s="141" t="str">
        <f t="shared" si="249"/>
        <v>ADAPTADOR SOLDAVEL COM FLANGES LIVRES PARA CAIXA D'AGUA,COMDIAMETRO DE 50MMX1.1/2".FORNECIMENTOADAPTADOR SOLDAVEL COM FLANGES LIVRES PARA CAIXA D'AGUA,COMADAPTADOR SOLDAVEL COM FLANGES LIVRES PARA CAIXA D'AGUA,COM</v>
      </c>
      <c r="C16002" s="141" t="s">
        <v>51979</v>
      </c>
      <c r="D16002" s="141" t="s">
        <v>51989</v>
      </c>
      <c r="I16002" s="141" t="s">
        <v>14</v>
      </c>
      <c r="J16002" s="649">
        <v>30.78</v>
      </c>
    </row>
    <row r="16003" spans="1:10" hidden="1">
      <c r="A16003" s="141" t="s">
        <v>51991</v>
      </c>
      <c r="B16003" s="141" t="str">
        <f t="shared" ref="B16003:B16066" si="250">C16003&amp;D16003&amp;C16003&amp;E16003&amp;F16003&amp;G16003&amp;H16003&amp;C16003</f>
        <v>ADAPTADOR SOLDAVEL COM FLANGES LIVRES PARA CAIXA D'AGUA,COMDIAMETRO DE 60MMX2".FORNECIMENTOADAPTADOR SOLDAVEL COM FLANGES LIVRES PARA CAIXA D'AGUA,COMADAPTADOR SOLDAVEL COM FLANGES LIVRES PARA CAIXA D'AGUA,COM</v>
      </c>
      <c r="C16003" s="141" t="s">
        <v>51979</v>
      </c>
      <c r="D16003" s="141" t="s">
        <v>51992</v>
      </c>
      <c r="I16003" s="141" t="s">
        <v>14</v>
      </c>
      <c r="J16003" s="649">
        <v>47.77</v>
      </c>
    </row>
    <row r="16004" spans="1:10" hidden="1">
      <c r="A16004" s="141" t="s">
        <v>51993</v>
      </c>
      <c r="B16004" s="141" t="str">
        <f t="shared" si="250"/>
        <v>ADAPTADOR SOLDAVEL COM FLANGES LIVRES PARA CAIXA D'AGUA,COMDIAMETRO DE 60MMX2".FORNECIMENTOADAPTADOR SOLDAVEL COM FLANGES LIVRES PARA CAIXA D'AGUA,COMADAPTADOR SOLDAVEL COM FLANGES LIVRES PARA CAIXA D'AGUA,COM</v>
      </c>
      <c r="C16004" s="141" t="s">
        <v>51979</v>
      </c>
      <c r="D16004" s="141" t="s">
        <v>51992</v>
      </c>
      <c r="I16004" s="141" t="s">
        <v>14</v>
      </c>
      <c r="J16004" s="649">
        <v>47.77</v>
      </c>
    </row>
    <row r="16005" spans="1:10" hidden="1">
      <c r="A16005" s="141" t="s">
        <v>51994</v>
      </c>
      <c r="B16005" s="141" t="str">
        <f t="shared" si="250"/>
        <v>ADAPTADOR SOLDAVEL COM FLANGES LIVRES PARA CAIXA D'AGUA,COMDIAMETRO DE 75MMX2.1/2".FORNECIMENTOADAPTADOR SOLDAVEL COM FLANGES LIVRES PARA CAIXA D'AGUA,COMADAPTADOR SOLDAVEL COM FLANGES LIVRES PARA CAIXA D'AGUA,COM</v>
      </c>
      <c r="C16005" s="141" t="s">
        <v>51979</v>
      </c>
      <c r="D16005" s="141" t="s">
        <v>51995</v>
      </c>
      <c r="I16005" s="141" t="s">
        <v>14</v>
      </c>
      <c r="J16005" s="649">
        <v>222.66</v>
      </c>
    </row>
    <row r="16006" spans="1:10" hidden="1">
      <c r="A16006" s="141" t="s">
        <v>51996</v>
      </c>
      <c r="B16006" s="141" t="str">
        <f t="shared" si="250"/>
        <v>ADAPTADOR SOLDAVEL COM FLANGES LIVRES PARA CAIXA D'AGUA,COMDIAMETRO DE 75MMX2.1/2".FORNECIMENTOADAPTADOR SOLDAVEL COM FLANGES LIVRES PARA CAIXA D'AGUA,COMADAPTADOR SOLDAVEL COM FLANGES LIVRES PARA CAIXA D'AGUA,COM</v>
      </c>
      <c r="C16006" s="141" t="s">
        <v>51979</v>
      </c>
      <c r="D16006" s="141" t="s">
        <v>51995</v>
      </c>
      <c r="I16006" s="141" t="s">
        <v>14</v>
      </c>
      <c r="J16006" s="649">
        <v>222.66</v>
      </c>
    </row>
    <row r="16007" spans="1:10" hidden="1">
      <c r="A16007" s="141" t="s">
        <v>51997</v>
      </c>
      <c r="B16007" s="141" t="str">
        <f t="shared" si="250"/>
        <v>ADAPTADOR SOLDAVEL COM FLANGES LIVRES PARA CAIXA D'AGUA,COMDIAMETRO DE 85MMX3".FORNECIMENTOADAPTADOR SOLDAVEL COM FLANGES LIVRES PARA CAIXA D'AGUA,COMADAPTADOR SOLDAVEL COM FLANGES LIVRES PARA CAIXA D'AGUA,COM</v>
      </c>
      <c r="C16007" s="141" t="s">
        <v>51979</v>
      </c>
      <c r="D16007" s="141" t="s">
        <v>51998</v>
      </c>
      <c r="I16007" s="141" t="s">
        <v>14</v>
      </c>
      <c r="J16007" s="649">
        <v>295.99</v>
      </c>
    </row>
    <row r="16008" spans="1:10" hidden="1">
      <c r="A16008" s="141" t="s">
        <v>51999</v>
      </c>
      <c r="B16008" s="141" t="str">
        <f t="shared" si="250"/>
        <v>ADAPTADOR SOLDAVEL COM FLANGES LIVRES PARA CAIXA D'AGUA,COMDIAMETRO DE 85MMX3".FORNECIMENTOADAPTADOR SOLDAVEL COM FLANGES LIVRES PARA CAIXA D'AGUA,COMADAPTADOR SOLDAVEL COM FLANGES LIVRES PARA CAIXA D'AGUA,COM</v>
      </c>
      <c r="C16008" s="141" t="s">
        <v>51979</v>
      </c>
      <c r="D16008" s="141" t="s">
        <v>51998</v>
      </c>
      <c r="I16008" s="141" t="s">
        <v>14</v>
      </c>
      <c r="J16008" s="649">
        <v>295.99</v>
      </c>
    </row>
    <row r="16009" spans="1:10" hidden="1">
      <c r="A16009" s="141" t="s">
        <v>52000</v>
      </c>
      <c r="B16009" s="141" t="str">
        <f t="shared" si="250"/>
        <v>ADAPTADOR SOLDAVEL COM FLANGES LIVRES PARA CAIXA D'AGUA,COMDIAMETRO DE 110MMX4".FORNECIMENTOADAPTADOR SOLDAVEL COM FLANGES LIVRES PARA CAIXA D'AGUA,COMADAPTADOR SOLDAVEL COM FLANGES LIVRES PARA CAIXA D'AGUA,COM</v>
      </c>
      <c r="C16009" s="141" t="s">
        <v>51979</v>
      </c>
      <c r="D16009" s="141" t="s">
        <v>52001</v>
      </c>
      <c r="I16009" s="141" t="s">
        <v>14</v>
      </c>
      <c r="J16009" s="649">
        <v>228.32</v>
      </c>
    </row>
    <row r="16010" spans="1:10" hidden="1">
      <c r="A16010" s="141" t="s">
        <v>52002</v>
      </c>
      <c r="B16010" s="141" t="str">
        <f t="shared" si="250"/>
        <v>ADAPTADOR SOLDAVEL COM FLANGES LIVRES PARA CAIXA D'AGUA,COMDIAMETRO DE 110MMX4".FORNECIMENTOADAPTADOR SOLDAVEL COM FLANGES LIVRES PARA CAIXA D'AGUA,COMADAPTADOR SOLDAVEL COM FLANGES LIVRES PARA CAIXA D'AGUA,COM</v>
      </c>
      <c r="C16010" s="141" t="s">
        <v>51979</v>
      </c>
      <c r="D16010" s="141" t="s">
        <v>52001</v>
      </c>
      <c r="I16010" s="141" t="s">
        <v>14</v>
      </c>
      <c r="J16010" s="649">
        <v>228.32</v>
      </c>
    </row>
    <row r="16011" spans="1:10" hidden="1">
      <c r="A16011" s="141" t="s">
        <v>52003</v>
      </c>
      <c r="B16011" s="141" t="str">
        <f t="shared" si="250"/>
        <v>ADAPTADOR SOLDAVEL/LONGO COM FLANGES LIVRES PARA CAIXA D'AGUA,COM DIAMETRO DE 75MMX2.1/2".FORNECIMENTOADAPTADOR SOLDAVEL/LONGO COM FLANGES LIVRES PARA CAIXA D'AGUADAPTADOR SOLDAVEL/LONGO COM FLANGES LIVRES PARA CAIXA D'AGU</v>
      </c>
      <c r="C16011" s="141" t="s">
        <v>52004</v>
      </c>
      <c r="D16011" s="141" t="s">
        <v>52005</v>
      </c>
      <c r="I16011" s="141" t="s">
        <v>14</v>
      </c>
      <c r="J16011" s="649">
        <v>211.84</v>
      </c>
    </row>
    <row r="16012" spans="1:10" hidden="1">
      <c r="A16012" s="141" t="s">
        <v>52006</v>
      </c>
      <c r="B16012" s="141" t="str">
        <f t="shared" si="250"/>
        <v>ADAPTADOR SOLDAVEL/LONGO COM FLANGES LIVRES PARA CAIXA D'AGUA,COM DIAMETRO DE 75MMX2.1/2".FORNECIMENTOADAPTADOR SOLDAVEL/LONGO COM FLANGES LIVRES PARA CAIXA D'AGUADAPTADOR SOLDAVEL/LONGO COM FLANGES LIVRES PARA CAIXA D'AGU</v>
      </c>
      <c r="C16012" s="141" t="s">
        <v>52004</v>
      </c>
      <c r="D16012" s="141" t="s">
        <v>52005</v>
      </c>
      <c r="I16012" s="141" t="s">
        <v>14</v>
      </c>
      <c r="J16012" s="649">
        <v>211.84</v>
      </c>
    </row>
    <row r="16013" spans="1:10" hidden="1">
      <c r="A16013" s="141" t="s">
        <v>52007</v>
      </c>
      <c r="B16013" s="141" t="str">
        <f t="shared" si="250"/>
        <v>ADAPTADOR SOLDAVEL/LONGO COM FLANGES LIVRES PARA CAIXA D'AGUA,COM DIAMETRO DE 85MMX3".FORNECIMENTOADAPTADOR SOLDAVEL/LONGO COM FLANGES LIVRES PARA CAIXA D'AGUADAPTADOR SOLDAVEL/LONGO COM FLANGES LIVRES PARA CAIXA D'AGU</v>
      </c>
      <c r="C16013" s="141" t="s">
        <v>52004</v>
      </c>
      <c r="D16013" s="141" t="s">
        <v>52008</v>
      </c>
      <c r="I16013" s="141" t="s">
        <v>14</v>
      </c>
      <c r="J16013" s="649">
        <v>300.18</v>
      </c>
    </row>
    <row r="16014" spans="1:10" hidden="1">
      <c r="A16014" s="141" t="s">
        <v>52009</v>
      </c>
      <c r="B16014" s="141" t="str">
        <f t="shared" si="250"/>
        <v>ADAPTADOR SOLDAVEL/LONGO COM FLANGES LIVRES PARA CAIXA D'AGUA,COM DIAMETRO DE 85MMX3".FORNECIMENTOADAPTADOR SOLDAVEL/LONGO COM FLANGES LIVRES PARA CAIXA D'AGUADAPTADOR SOLDAVEL/LONGO COM FLANGES LIVRES PARA CAIXA D'AGU</v>
      </c>
      <c r="C16014" s="141" t="s">
        <v>52004</v>
      </c>
      <c r="D16014" s="141" t="s">
        <v>52008</v>
      </c>
      <c r="I16014" s="141" t="s">
        <v>14</v>
      </c>
      <c r="J16014" s="649">
        <v>300.18</v>
      </c>
    </row>
    <row r="16015" spans="1:10" hidden="1">
      <c r="A16015" s="141" t="s">
        <v>52010</v>
      </c>
      <c r="B16015" s="141" t="str">
        <f t="shared" si="250"/>
        <v>ADAPTADOR SOLDAVEL/LONGO COM FLANGES LIVRES PARA CAIXA D'AGUA,COM DIAMETRO DE 110MMX4".FORNECIMENTOADAPTADOR SOLDAVEL/LONGO COM FLANGES LIVRES PARA CAIXA D'AGUADAPTADOR SOLDAVEL/LONGO COM FLANGES LIVRES PARA CAIXA D'AGU</v>
      </c>
      <c r="C16015" s="141" t="s">
        <v>52004</v>
      </c>
      <c r="D16015" s="141" t="s">
        <v>52011</v>
      </c>
      <c r="I16015" s="141" t="s">
        <v>14</v>
      </c>
      <c r="J16015" s="649">
        <v>399.43</v>
      </c>
    </row>
    <row r="16016" spans="1:10" hidden="1">
      <c r="A16016" s="141" t="s">
        <v>52012</v>
      </c>
      <c r="B16016" s="141" t="str">
        <f t="shared" si="250"/>
        <v>ADAPTADOR SOLDAVEL/LONGO COM FLANGES LIVRES PARA CAIXA D'AGUA,COM DIAMETRO DE 110MMX4".FORNECIMENTOADAPTADOR SOLDAVEL/LONGO COM FLANGES LIVRES PARA CAIXA D'AGUADAPTADOR SOLDAVEL/LONGO COM FLANGES LIVRES PARA CAIXA D'AGU</v>
      </c>
      <c r="C16016" s="141" t="s">
        <v>52004</v>
      </c>
      <c r="D16016" s="141" t="s">
        <v>52011</v>
      </c>
      <c r="I16016" s="141" t="s">
        <v>14</v>
      </c>
      <c r="J16016" s="649">
        <v>399.43</v>
      </c>
    </row>
    <row r="16017" spans="1:10" hidden="1">
      <c r="A16017" s="141" t="s">
        <v>52013</v>
      </c>
      <c r="B16017" s="141" t="str">
        <f t="shared" si="250"/>
        <v>ADAPTADOR SOLDAVEL COM FLANGES E ANEL DE VEDACAO PARA CAIXAD'AGUA,COM DIAMETRO DE 25MMX3/4".FORNECIMENTOADAPTADOR SOLDAVEL COM FLANGES E ANEL DE VEDACAO PARA CAIXAADAPTADOR SOLDAVEL COM FLANGES E ANEL DE VEDACAO PARA CAIXA</v>
      </c>
      <c r="C16017" s="141" t="s">
        <v>52014</v>
      </c>
      <c r="D16017" s="141" t="s">
        <v>52015</v>
      </c>
      <c r="I16017" s="141" t="s">
        <v>14</v>
      </c>
      <c r="J16017" s="649">
        <v>9.7100000000000009</v>
      </c>
    </row>
    <row r="16018" spans="1:10" hidden="1">
      <c r="A16018" s="141" t="s">
        <v>52016</v>
      </c>
      <c r="B16018" s="141" t="str">
        <f t="shared" si="250"/>
        <v>ADAPTADOR SOLDAVEL COM FLANGES E ANEL DE VEDACAO PARA CAIXAD'AGUA,COM DIAMETRO DE 25MMX3/4".FORNECIMENTOADAPTADOR SOLDAVEL COM FLANGES E ANEL DE VEDACAO PARA CAIXAADAPTADOR SOLDAVEL COM FLANGES E ANEL DE VEDACAO PARA CAIXA</v>
      </c>
      <c r="C16018" s="141" t="s">
        <v>52014</v>
      </c>
      <c r="D16018" s="141" t="s">
        <v>52015</v>
      </c>
      <c r="I16018" s="141" t="s">
        <v>14</v>
      </c>
      <c r="J16018" s="649">
        <v>9.7100000000000009</v>
      </c>
    </row>
    <row r="16019" spans="1:10" hidden="1">
      <c r="A16019" s="141" t="s">
        <v>52017</v>
      </c>
      <c r="B16019" s="141" t="str">
        <f t="shared" si="250"/>
        <v>ADAPTADOR SOLDAVEL COM FLANGES E ANEL DE VEDACAO PARA CAIXAD'AGUA,COM DIAMETRO DE 32MMX1".FORNECIMENTOADAPTADOR SOLDAVEL COM FLANGES E ANEL DE VEDACAO PARA CAIXAADAPTADOR SOLDAVEL COM FLANGES E ANEL DE VEDACAO PARA CAIXA</v>
      </c>
      <c r="C16019" s="141" t="s">
        <v>52014</v>
      </c>
      <c r="D16019" s="141" t="s">
        <v>52018</v>
      </c>
      <c r="I16019" s="141" t="s">
        <v>14</v>
      </c>
      <c r="J16019" s="649">
        <v>15.76</v>
      </c>
    </row>
    <row r="16020" spans="1:10" hidden="1">
      <c r="A16020" s="141" t="s">
        <v>52019</v>
      </c>
      <c r="B16020" s="141" t="str">
        <f t="shared" si="250"/>
        <v>ADAPTADOR SOLDAVEL COM FLANGES E ANEL DE VEDACAO PARA CAIXAD'AGUA,COM DIAMETRO DE 32MMX1".FORNECIMENTOADAPTADOR SOLDAVEL COM FLANGES E ANEL DE VEDACAO PARA CAIXAADAPTADOR SOLDAVEL COM FLANGES E ANEL DE VEDACAO PARA CAIXA</v>
      </c>
      <c r="C16020" s="141" t="s">
        <v>52014</v>
      </c>
      <c r="D16020" s="141" t="s">
        <v>52018</v>
      </c>
      <c r="I16020" s="141" t="s">
        <v>14</v>
      </c>
      <c r="J16020" s="649">
        <v>15.76</v>
      </c>
    </row>
    <row r="16021" spans="1:10" hidden="1">
      <c r="A16021" s="141" t="s">
        <v>52020</v>
      </c>
      <c r="B16021" s="141" t="str">
        <f t="shared" si="250"/>
        <v>ADAPTADOR SOLDAVEL COM FLANGES E ANEL DE VEDACAO PARA CAIXAD'AGUA,COM DIAMETRO DE 40MMX1.1/4".FORNECIMENTOADAPTADOR SOLDAVEL COM FLANGES E ANEL DE VEDACAO PARA CAIXAADAPTADOR SOLDAVEL COM FLANGES E ANEL DE VEDACAO PARA CAIXA</v>
      </c>
      <c r="C16021" s="141" t="s">
        <v>52014</v>
      </c>
      <c r="D16021" s="141" t="s">
        <v>52021</v>
      </c>
      <c r="I16021" s="141" t="s">
        <v>14</v>
      </c>
      <c r="J16021" s="649">
        <v>23.18</v>
      </c>
    </row>
    <row r="16022" spans="1:10" hidden="1">
      <c r="A16022" s="141" t="s">
        <v>52022</v>
      </c>
      <c r="B16022" s="141" t="str">
        <f t="shared" si="250"/>
        <v>ADAPTADOR SOLDAVEL COM FLANGES E ANEL DE VEDACAO PARA CAIXAD'AGUA,COM DIAMETRO DE 40MMX1.1/4".FORNECIMENTOADAPTADOR SOLDAVEL COM FLANGES E ANEL DE VEDACAO PARA CAIXAADAPTADOR SOLDAVEL COM FLANGES E ANEL DE VEDACAO PARA CAIXA</v>
      </c>
      <c r="C16022" s="141" t="s">
        <v>52014</v>
      </c>
      <c r="D16022" s="141" t="s">
        <v>52021</v>
      </c>
      <c r="I16022" s="141" t="s">
        <v>14</v>
      </c>
      <c r="J16022" s="649">
        <v>23.18</v>
      </c>
    </row>
    <row r="16023" spans="1:10" hidden="1">
      <c r="A16023" s="141" t="s">
        <v>52023</v>
      </c>
      <c r="B16023" s="141" t="str">
        <f t="shared" si="250"/>
        <v>ADAPTADOR SOLDAVEL COM FLANGES E ANEL DE VEDACAO PARA CAIXAD'AGUA,COM DIAMETRO DE 50MMX1.1/2".FORNECIMENTOADAPTADOR SOLDAVEL COM FLANGES E ANEL DE VEDACAO PARA CAIXAADAPTADOR SOLDAVEL COM FLANGES E ANEL DE VEDACAO PARA CAIXA</v>
      </c>
      <c r="C16023" s="141" t="s">
        <v>52014</v>
      </c>
      <c r="D16023" s="141" t="s">
        <v>52024</v>
      </c>
      <c r="I16023" s="141" t="s">
        <v>14</v>
      </c>
      <c r="J16023" s="649">
        <v>20.95</v>
      </c>
    </row>
    <row r="16024" spans="1:10" hidden="1">
      <c r="A16024" s="141" t="s">
        <v>52025</v>
      </c>
      <c r="B16024" s="141" t="str">
        <f t="shared" si="250"/>
        <v>ADAPTADOR SOLDAVEL COM FLANGES E ANEL DE VEDACAO PARA CAIXAD'AGUA,COM DIAMETRO DE 50MMX1.1/2".FORNECIMENTOADAPTADOR SOLDAVEL COM FLANGES E ANEL DE VEDACAO PARA CAIXAADAPTADOR SOLDAVEL COM FLANGES E ANEL DE VEDACAO PARA CAIXA</v>
      </c>
      <c r="C16024" s="141" t="s">
        <v>52014</v>
      </c>
      <c r="D16024" s="141" t="s">
        <v>52024</v>
      </c>
      <c r="I16024" s="141" t="s">
        <v>14</v>
      </c>
      <c r="J16024" s="649">
        <v>20.95</v>
      </c>
    </row>
    <row r="16025" spans="1:10" hidden="1">
      <c r="A16025" s="141" t="s">
        <v>52026</v>
      </c>
      <c r="B16025" s="141" t="str">
        <f t="shared" si="250"/>
        <v>ADAPTADOR SOLDAVEL COM FLANGES E ANEL DE VEDACAO PARA CAIXAD'AGUA,COM DIAMETRO DE 60MMX2".FORNECIMENTOADAPTADOR SOLDAVEL COM FLANGES E ANEL DE VEDACAO PARA CAIXAADAPTADOR SOLDAVEL COM FLANGES E ANEL DE VEDACAO PARA CAIXA</v>
      </c>
      <c r="C16025" s="141" t="s">
        <v>52014</v>
      </c>
      <c r="D16025" s="141" t="s">
        <v>52027</v>
      </c>
      <c r="I16025" s="141" t="s">
        <v>14</v>
      </c>
      <c r="J16025" s="649">
        <v>41.69</v>
      </c>
    </row>
    <row r="16026" spans="1:10" hidden="1">
      <c r="A16026" s="141" t="s">
        <v>52028</v>
      </c>
      <c r="B16026" s="141" t="str">
        <f t="shared" si="250"/>
        <v>ADAPTADOR SOLDAVEL COM FLANGES E ANEL DE VEDACAO PARA CAIXAD'AGUA,COM DIAMETRO DE 60MMX2".FORNECIMENTOADAPTADOR SOLDAVEL COM FLANGES E ANEL DE VEDACAO PARA CAIXAADAPTADOR SOLDAVEL COM FLANGES E ANEL DE VEDACAO PARA CAIXA</v>
      </c>
      <c r="C16026" s="141" t="s">
        <v>52014</v>
      </c>
      <c r="D16026" s="141" t="s">
        <v>52027</v>
      </c>
      <c r="I16026" s="141" t="s">
        <v>14</v>
      </c>
      <c r="J16026" s="649">
        <v>41.69</v>
      </c>
    </row>
    <row r="16027" spans="1:10" hidden="1">
      <c r="A16027" s="141" t="s">
        <v>52029</v>
      </c>
      <c r="B16027" s="141" t="str">
        <f t="shared" si="250"/>
        <v>BUCHA DE REDUCAO SOLDAVEL CURTA,COM DIAMETRO DE 25MMX20MM.FORNECIMENTOBUCHA DE REDUCAO SOLDAVEL CURTA,COM DIAMETRO DE 25MMX20MM.FOBUCHA DE REDUCAO SOLDAVEL CURTA,COM DIAMETRO DE 25MMX20MM.FO</v>
      </c>
      <c r="C16027" s="141" t="s">
        <v>52030</v>
      </c>
      <c r="D16027" s="141" t="s">
        <v>34482</v>
      </c>
      <c r="I16027" s="141" t="s">
        <v>14</v>
      </c>
      <c r="J16027" s="649">
        <v>0.49</v>
      </c>
    </row>
    <row r="16028" spans="1:10" hidden="1">
      <c r="A16028" s="141" t="s">
        <v>52031</v>
      </c>
      <c r="B16028" s="141" t="str">
        <f t="shared" si="250"/>
        <v>BUCHA DE REDUCAO SOLDAVEL CURTA,COM DIAMETRO DE 25MMX20MM.FORNECIMENTOBUCHA DE REDUCAO SOLDAVEL CURTA,COM DIAMETRO DE 25MMX20MM.FOBUCHA DE REDUCAO SOLDAVEL CURTA,COM DIAMETRO DE 25MMX20MM.FO</v>
      </c>
      <c r="C16028" s="141" t="s">
        <v>52030</v>
      </c>
      <c r="D16028" s="141" t="s">
        <v>34482</v>
      </c>
      <c r="I16028" s="141" t="s">
        <v>14</v>
      </c>
      <c r="J16028" s="649">
        <v>0.49</v>
      </c>
    </row>
    <row r="16029" spans="1:10" hidden="1">
      <c r="A16029" s="141" t="s">
        <v>52032</v>
      </c>
      <c r="B16029" s="141" t="str">
        <f t="shared" si="250"/>
        <v>BUCHA DE REDUCAO SOLDAVEL CURTA,COM DIAMETRO DE 32MMX25MM.FORNECIMENTOBUCHA DE REDUCAO SOLDAVEL CURTA,COM DIAMETRO DE 32MMX25MM.FOBUCHA DE REDUCAO SOLDAVEL CURTA,COM DIAMETRO DE 32MMX25MM.FO</v>
      </c>
      <c r="C16029" s="141" t="s">
        <v>52033</v>
      </c>
      <c r="D16029" s="141" t="s">
        <v>34482</v>
      </c>
      <c r="I16029" s="141" t="s">
        <v>14</v>
      </c>
      <c r="J16029" s="649">
        <v>0.86</v>
      </c>
    </row>
    <row r="16030" spans="1:10" hidden="1">
      <c r="A16030" s="141" t="s">
        <v>52034</v>
      </c>
      <c r="B16030" s="141" t="str">
        <f t="shared" si="250"/>
        <v>BUCHA DE REDUCAO SOLDAVEL CURTA,COM DIAMETRO DE 32MMX25MM.FORNECIMENTOBUCHA DE REDUCAO SOLDAVEL CURTA,COM DIAMETRO DE 32MMX25MM.FOBUCHA DE REDUCAO SOLDAVEL CURTA,COM DIAMETRO DE 32MMX25MM.FO</v>
      </c>
      <c r="C16030" s="141" t="s">
        <v>52033</v>
      </c>
      <c r="D16030" s="141" t="s">
        <v>34482</v>
      </c>
      <c r="I16030" s="141" t="s">
        <v>14</v>
      </c>
      <c r="J16030" s="649">
        <v>0.86</v>
      </c>
    </row>
    <row r="16031" spans="1:10" hidden="1">
      <c r="A16031" s="141" t="s">
        <v>52035</v>
      </c>
      <c r="B16031" s="141" t="str">
        <f t="shared" si="250"/>
        <v>BUCHA DE REDUCAO SOLDAVEL CURTA,COM DIAMETRO DE 40MMX32MM.FORNECIMENTOBUCHA DE REDUCAO SOLDAVEL CURTA,COM DIAMETRO DE 40MMX32MM.FOBUCHA DE REDUCAO SOLDAVEL CURTA,COM DIAMETRO DE 40MMX32MM.FO</v>
      </c>
      <c r="C16031" s="141" t="s">
        <v>52036</v>
      </c>
      <c r="D16031" s="141" t="s">
        <v>34482</v>
      </c>
      <c r="I16031" s="141" t="s">
        <v>14</v>
      </c>
      <c r="J16031" s="649">
        <v>1.87</v>
      </c>
    </row>
    <row r="16032" spans="1:10" hidden="1">
      <c r="A16032" s="141" t="s">
        <v>52037</v>
      </c>
      <c r="B16032" s="141" t="str">
        <f t="shared" si="250"/>
        <v>BUCHA DE REDUCAO SOLDAVEL CURTA,COM DIAMETRO DE 40MMX32MM.FORNECIMENTOBUCHA DE REDUCAO SOLDAVEL CURTA,COM DIAMETRO DE 40MMX32MM.FOBUCHA DE REDUCAO SOLDAVEL CURTA,COM DIAMETRO DE 40MMX32MM.FO</v>
      </c>
      <c r="C16032" s="141" t="s">
        <v>52036</v>
      </c>
      <c r="D16032" s="141" t="s">
        <v>34482</v>
      </c>
      <c r="I16032" s="141" t="s">
        <v>14</v>
      </c>
      <c r="J16032" s="649">
        <v>1.87</v>
      </c>
    </row>
    <row r="16033" spans="1:10" hidden="1">
      <c r="A16033" s="141" t="s">
        <v>52038</v>
      </c>
      <c r="B16033" s="141" t="str">
        <f t="shared" si="250"/>
        <v>BUCHA DE REDUCAO SOLDAVEL CURTA,COM DIAMETRO DE 50MMX40MM.FORNECIMENTOBUCHA DE REDUCAO SOLDAVEL CURTA,COM DIAMETRO DE 50MMX40MM.FOBUCHA DE REDUCAO SOLDAVEL CURTA,COM DIAMETRO DE 50MMX40MM.FO</v>
      </c>
      <c r="C16033" s="141" t="s">
        <v>52039</v>
      </c>
      <c r="D16033" s="141" t="s">
        <v>34482</v>
      </c>
      <c r="I16033" s="141" t="s">
        <v>14</v>
      </c>
      <c r="J16033" s="649">
        <v>3.19</v>
      </c>
    </row>
    <row r="16034" spans="1:10" hidden="1">
      <c r="A16034" s="141" t="s">
        <v>52040</v>
      </c>
      <c r="B16034" s="141" t="str">
        <f t="shared" si="250"/>
        <v>BUCHA DE REDUCAO SOLDAVEL CURTA,COM DIAMETRO DE 50MMX40MM.FORNECIMENTOBUCHA DE REDUCAO SOLDAVEL CURTA,COM DIAMETRO DE 50MMX40MM.FOBUCHA DE REDUCAO SOLDAVEL CURTA,COM DIAMETRO DE 50MMX40MM.FO</v>
      </c>
      <c r="C16034" s="141" t="s">
        <v>52039</v>
      </c>
      <c r="D16034" s="141" t="s">
        <v>34482</v>
      </c>
      <c r="I16034" s="141" t="s">
        <v>14</v>
      </c>
      <c r="J16034" s="649">
        <v>3.19</v>
      </c>
    </row>
    <row r="16035" spans="1:10" hidden="1">
      <c r="A16035" s="141" t="s">
        <v>52041</v>
      </c>
      <c r="B16035" s="141" t="str">
        <f t="shared" si="250"/>
        <v>BUCHA DE REDUCAO SOLDAVEL CURTA,COM DIAMETRO DE 60MMX50MM.FORNECIMENTOBUCHA DE REDUCAO SOLDAVEL CURTA,COM DIAMETRO DE 60MMX50MM.FOBUCHA DE REDUCAO SOLDAVEL CURTA,COM DIAMETRO DE 60MMX50MM.FO</v>
      </c>
      <c r="C16035" s="141" t="s">
        <v>52042</v>
      </c>
      <c r="D16035" s="141" t="s">
        <v>34482</v>
      </c>
      <c r="I16035" s="141" t="s">
        <v>14</v>
      </c>
      <c r="J16035" s="649">
        <v>5.55</v>
      </c>
    </row>
    <row r="16036" spans="1:10" hidden="1">
      <c r="A16036" s="141" t="s">
        <v>52043</v>
      </c>
      <c r="B16036" s="141" t="str">
        <f t="shared" si="250"/>
        <v>BUCHA DE REDUCAO SOLDAVEL CURTA,COM DIAMETRO DE 60MMX50MM.FORNECIMENTOBUCHA DE REDUCAO SOLDAVEL CURTA,COM DIAMETRO DE 60MMX50MM.FOBUCHA DE REDUCAO SOLDAVEL CURTA,COM DIAMETRO DE 60MMX50MM.FO</v>
      </c>
      <c r="C16036" s="141" t="s">
        <v>52042</v>
      </c>
      <c r="D16036" s="141" t="s">
        <v>34482</v>
      </c>
      <c r="I16036" s="141" t="s">
        <v>14</v>
      </c>
      <c r="J16036" s="649">
        <v>5.55</v>
      </c>
    </row>
    <row r="16037" spans="1:10" hidden="1">
      <c r="A16037" s="141" t="s">
        <v>52044</v>
      </c>
      <c r="B16037" s="141" t="str">
        <f t="shared" si="250"/>
        <v>BUCHA DE REDUCAO SOLDAVEL CURTA,COM DIAMETRO DE 75MMX60MM.FORNECIMENTOBUCHA DE REDUCAO SOLDAVEL CURTA,COM DIAMETRO DE 75MMX60MM.FOBUCHA DE REDUCAO SOLDAVEL CURTA,COM DIAMETRO DE 75MMX60MM.FO</v>
      </c>
      <c r="C16037" s="141" t="s">
        <v>52045</v>
      </c>
      <c r="D16037" s="141" t="s">
        <v>34482</v>
      </c>
      <c r="I16037" s="141" t="s">
        <v>14</v>
      </c>
      <c r="J16037" s="649">
        <v>15.39</v>
      </c>
    </row>
    <row r="16038" spans="1:10" hidden="1">
      <c r="A16038" s="141" t="s">
        <v>52046</v>
      </c>
      <c r="B16038" s="141" t="str">
        <f t="shared" si="250"/>
        <v>BUCHA DE REDUCAO SOLDAVEL CURTA,COM DIAMETRO DE 75MMX60MM.FORNECIMENTOBUCHA DE REDUCAO SOLDAVEL CURTA,COM DIAMETRO DE 75MMX60MM.FOBUCHA DE REDUCAO SOLDAVEL CURTA,COM DIAMETRO DE 75MMX60MM.FO</v>
      </c>
      <c r="C16038" s="141" t="s">
        <v>52045</v>
      </c>
      <c r="D16038" s="141" t="s">
        <v>34482</v>
      </c>
      <c r="I16038" s="141" t="s">
        <v>14</v>
      </c>
      <c r="J16038" s="649">
        <v>15.39</v>
      </c>
    </row>
    <row r="16039" spans="1:10" hidden="1">
      <c r="A16039" s="141" t="s">
        <v>52047</v>
      </c>
      <c r="B16039" s="141" t="str">
        <f t="shared" si="250"/>
        <v>BUCHA DE REDUCAO SOLDAVEL CURTA,COM DIAMETRO DE 85MMX75MM.FORNECIMENTOBUCHA DE REDUCAO SOLDAVEL CURTA,COM DIAMETRO DE 85MMX75MM.FOBUCHA DE REDUCAO SOLDAVEL CURTA,COM DIAMETRO DE 85MMX75MM.FO</v>
      </c>
      <c r="C16039" s="141" t="s">
        <v>52048</v>
      </c>
      <c r="D16039" s="141" t="s">
        <v>34482</v>
      </c>
      <c r="I16039" s="141" t="s">
        <v>14</v>
      </c>
      <c r="J16039" s="649">
        <v>14.17</v>
      </c>
    </row>
    <row r="16040" spans="1:10" hidden="1">
      <c r="A16040" s="141" t="s">
        <v>52049</v>
      </c>
      <c r="B16040" s="141" t="str">
        <f t="shared" si="250"/>
        <v>BUCHA DE REDUCAO SOLDAVEL CURTA,COM DIAMETRO DE 85MMX75MM.FORNECIMENTOBUCHA DE REDUCAO SOLDAVEL CURTA,COM DIAMETRO DE 85MMX75MM.FOBUCHA DE REDUCAO SOLDAVEL CURTA,COM DIAMETRO DE 85MMX75MM.FO</v>
      </c>
      <c r="C16040" s="141" t="s">
        <v>52048</v>
      </c>
      <c r="D16040" s="141" t="s">
        <v>34482</v>
      </c>
      <c r="I16040" s="141" t="s">
        <v>14</v>
      </c>
      <c r="J16040" s="649">
        <v>14.17</v>
      </c>
    </row>
    <row r="16041" spans="1:10" hidden="1">
      <c r="A16041" s="141" t="s">
        <v>52050</v>
      </c>
      <c r="B16041" s="141" t="str">
        <f t="shared" si="250"/>
        <v>BUCHA DE REDUCAO SOLDAVEL CURTA,COM DIAMETRO DE 110MMX85MM.FORNECIMENTOBUCHA DE REDUCAO SOLDAVEL CURTA,COM DIAMETRO DE 110MMX85MM.FBUCHA DE REDUCAO SOLDAVEL CURTA,COM DIAMETRO DE 110MMX85MM.F</v>
      </c>
      <c r="C16041" s="141" t="s">
        <v>52051</v>
      </c>
      <c r="D16041" s="141" t="s">
        <v>38759</v>
      </c>
      <c r="I16041" s="141" t="s">
        <v>14</v>
      </c>
      <c r="J16041" s="649">
        <v>76.48</v>
      </c>
    </row>
    <row r="16042" spans="1:10" hidden="1">
      <c r="A16042" s="141" t="s">
        <v>52052</v>
      </c>
      <c r="B16042" s="141" t="str">
        <f t="shared" si="250"/>
        <v>BUCHA DE REDUCAO SOLDAVEL CURTA,COM DIAMETRO DE 110MMX85MM.FORNECIMENTOBUCHA DE REDUCAO SOLDAVEL CURTA,COM DIAMETRO DE 110MMX85MM.FBUCHA DE REDUCAO SOLDAVEL CURTA,COM DIAMETRO DE 110MMX85MM.F</v>
      </c>
      <c r="C16042" s="141" t="s">
        <v>52051</v>
      </c>
      <c r="D16042" s="141" t="s">
        <v>38759</v>
      </c>
      <c r="I16042" s="141" t="s">
        <v>14</v>
      </c>
      <c r="J16042" s="649">
        <v>76.48</v>
      </c>
    </row>
    <row r="16043" spans="1:10" hidden="1">
      <c r="A16043" s="141" t="s">
        <v>52053</v>
      </c>
      <c r="B16043" s="141" t="str">
        <f t="shared" si="250"/>
        <v>BUCHA DE REDUCAO SOLDAVEL LONGA,COM DIAMETRO DE 32MMX20MM.FORNECIMENTOBUCHA DE REDUCAO SOLDAVEL LONGA,COM DIAMETRO DE 32MMX20MM.FOBUCHA DE REDUCAO SOLDAVEL LONGA,COM DIAMETRO DE 32MMX20MM.FO</v>
      </c>
      <c r="C16043" s="141" t="s">
        <v>52054</v>
      </c>
      <c r="D16043" s="141" t="s">
        <v>34482</v>
      </c>
      <c r="I16043" s="141" t="s">
        <v>14</v>
      </c>
      <c r="J16043" s="649">
        <v>2.48</v>
      </c>
    </row>
    <row r="16044" spans="1:10" hidden="1">
      <c r="A16044" s="141" t="s">
        <v>52055</v>
      </c>
      <c r="B16044" s="141" t="str">
        <f t="shared" si="250"/>
        <v>BUCHA DE REDUCAO SOLDAVEL LONGA,COM DIAMETRO DE 32MMX20MM.FORNECIMENTOBUCHA DE REDUCAO SOLDAVEL LONGA,COM DIAMETRO DE 32MMX20MM.FOBUCHA DE REDUCAO SOLDAVEL LONGA,COM DIAMETRO DE 32MMX20MM.FO</v>
      </c>
      <c r="C16044" s="141" t="s">
        <v>52054</v>
      </c>
      <c r="D16044" s="141" t="s">
        <v>34482</v>
      </c>
      <c r="I16044" s="141" t="s">
        <v>14</v>
      </c>
      <c r="J16044" s="649">
        <v>2.48</v>
      </c>
    </row>
    <row r="16045" spans="1:10" hidden="1">
      <c r="A16045" s="141" t="s">
        <v>52056</v>
      </c>
      <c r="B16045" s="141" t="str">
        <f t="shared" si="250"/>
        <v>BUCHA DE REDUCAO SOLDAVEL LONGA,COM DIAMETRO DE 40MMX20MM.FORNECIMENTOBUCHA DE REDUCAO SOLDAVEL LONGA,COM DIAMETRO DE 40MMX20MM.FOBUCHA DE REDUCAO SOLDAVEL LONGA,COM DIAMETRO DE 40MMX20MM.FO</v>
      </c>
      <c r="C16045" s="141" t="s">
        <v>52057</v>
      </c>
      <c r="D16045" s="141" t="s">
        <v>34482</v>
      </c>
      <c r="I16045" s="141" t="s">
        <v>14</v>
      </c>
      <c r="J16045" s="649">
        <v>3.62</v>
      </c>
    </row>
    <row r="16046" spans="1:10" hidden="1">
      <c r="A16046" s="141" t="s">
        <v>52058</v>
      </c>
      <c r="B16046" s="141" t="str">
        <f t="shared" si="250"/>
        <v>BUCHA DE REDUCAO SOLDAVEL LONGA,COM DIAMETRO DE 40MMX20MM.FORNECIMENTOBUCHA DE REDUCAO SOLDAVEL LONGA,COM DIAMETRO DE 40MMX20MM.FOBUCHA DE REDUCAO SOLDAVEL LONGA,COM DIAMETRO DE 40MMX20MM.FO</v>
      </c>
      <c r="C16046" s="141" t="s">
        <v>52057</v>
      </c>
      <c r="D16046" s="141" t="s">
        <v>34482</v>
      </c>
      <c r="I16046" s="141" t="s">
        <v>14</v>
      </c>
      <c r="J16046" s="649">
        <v>3.62</v>
      </c>
    </row>
    <row r="16047" spans="1:10" hidden="1">
      <c r="A16047" s="141" t="s">
        <v>52059</v>
      </c>
      <c r="B16047" s="141" t="str">
        <f t="shared" si="250"/>
        <v>BUCHA DE REDUCAO SOLDAVEL LONGA,COM DIAMETRO DE 40MMX25MM.FORNECIMENTOBUCHA DE REDUCAO SOLDAVEL LONGA,COM DIAMETRO DE 40MMX25MM.FOBUCHA DE REDUCAO SOLDAVEL LONGA,COM DIAMETRO DE 40MMX25MM.FO</v>
      </c>
      <c r="C16047" s="141" t="s">
        <v>52060</v>
      </c>
      <c r="D16047" s="141" t="s">
        <v>34482</v>
      </c>
      <c r="I16047" s="141" t="s">
        <v>14</v>
      </c>
      <c r="J16047" s="649">
        <v>3.68</v>
      </c>
    </row>
    <row r="16048" spans="1:10" hidden="1">
      <c r="A16048" s="141" t="s">
        <v>52061</v>
      </c>
      <c r="B16048" s="141" t="str">
        <f t="shared" si="250"/>
        <v>BUCHA DE REDUCAO SOLDAVEL LONGA,COM DIAMETRO DE 40MMX25MM.FORNECIMENTOBUCHA DE REDUCAO SOLDAVEL LONGA,COM DIAMETRO DE 40MMX25MM.FOBUCHA DE REDUCAO SOLDAVEL LONGA,COM DIAMETRO DE 40MMX25MM.FO</v>
      </c>
      <c r="C16048" s="141" t="s">
        <v>52060</v>
      </c>
      <c r="D16048" s="141" t="s">
        <v>34482</v>
      </c>
      <c r="I16048" s="141" t="s">
        <v>14</v>
      </c>
      <c r="J16048" s="649">
        <v>3.68</v>
      </c>
    </row>
    <row r="16049" spans="1:10" hidden="1">
      <c r="A16049" s="141" t="s">
        <v>52062</v>
      </c>
      <c r="B16049" s="141" t="str">
        <f t="shared" si="250"/>
        <v>BUCHA DE REDUCAO SOLDAVEL LONGA,COM DIAMETRO DE 50MMX20MM.FORNECIMENTOBUCHA DE REDUCAO SOLDAVEL LONGA,COM DIAMETRO DE 50MMX20MM.FOBUCHA DE REDUCAO SOLDAVEL LONGA,COM DIAMETRO DE 50MMX20MM.FO</v>
      </c>
      <c r="C16049" s="141" t="s">
        <v>52063</v>
      </c>
      <c r="D16049" s="141" t="s">
        <v>34482</v>
      </c>
      <c r="I16049" s="141" t="s">
        <v>14</v>
      </c>
      <c r="J16049" s="649">
        <v>3.66</v>
      </c>
    </row>
    <row r="16050" spans="1:10" hidden="1">
      <c r="A16050" s="141" t="s">
        <v>52064</v>
      </c>
      <c r="B16050" s="141" t="str">
        <f t="shared" si="250"/>
        <v>BUCHA DE REDUCAO SOLDAVEL LONGA,COM DIAMETRO DE 50MMX20MM.FORNECIMENTOBUCHA DE REDUCAO SOLDAVEL LONGA,COM DIAMETRO DE 50MMX20MM.FOBUCHA DE REDUCAO SOLDAVEL LONGA,COM DIAMETRO DE 50MMX20MM.FO</v>
      </c>
      <c r="C16050" s="141" t="s">
        <v>52063</v>
      </c>
      <c r="D16050" s="141" t="s">
        <v>34482</v>
      </c>
      <c r="I16050" s="141" t="s">
        <v>14</v>
      </c>
      <c r="J16050" s="649">
        <v>3.66</v>
      </c>
    </row>
    <row r="16051" spans="1:10" hidden="1">
      <c r="A16051" s="141" t="s">
        <v>52065</v>
      </c>
      <c r="B16051" s="141" t="str">
        <f t="shared" si="250"/>
        <v>BUCHA DE REDUCAO SOLDAVEL LONGA,COM DIAMETRO DE 50MMX25MM.FORNECIMENTOBUCHA DE REDUCAO SOLDAVEL LONGA,COM DIAMETRO DE 50MMX25MM.FOBUCHA DE REDUCAO SOLDAVEL LONGA,COM DIAMETRO DE 50MMX25MM.FO</v>
      </c>
      <c r="C16051" s="141" t="s">
        <v>52066</v>
      </c>
      <c r="D16051" s="141" t="s">
        <v>34482</v>
      </c>
      <c r="I16051" s="141" t="s">
        <v>14</v>
      </c>
      <c r="J16051" s="649">
        <v>3.24</v>
      </c>
    </row>
    <row r="16052" spans="1:10" hidden="1">
      <c r="A16052" s="141" t="s">
        <v>52067</v>
      </c>
      <c r="B16052" s="141" t="str">
        <f t="shared" si="250"/>
        <v>BUCHA DE REDUCAO SOLDAVEL LONGA,COM DIAMETRO DE 50MMX25MM.FORNECIMENTOBUCHA DE REDUCAO SOLDAVEL LONGA,COM DIAMETRO DE 50MMX25MM.FOBUCHA DE REDUCAO SOLDAVEL LONGA,COM DIAMETRO DE 50MMX25MM.FO</v>
      </c>
      <c r="C16052" s="141" t="s">
        <v>52066</v>
      </c>
      <c r="D16052" s="141" t="s">
        <v>34482</v>
      </c>
      <c r="I16052" s="141" t="s">
        <v>14</v>
      </c>
      <c r="J16052" s="649">
        <v>3.24</v>
      </c>
    </row>
    <row r="16053" spans="1:10" hidden="1">
      <c r="A16053" s="141" t="s">
        <v>52068</v>
      </c>
      <c r="B16053" s="141" t="str">
        <f t="shared" si="250"/>
        <v>BUCHA DE REDUCAO SOLDAVEL LONGA,COM DIAMETRO DE 50MMX32MM.FORNECIMENTOBUCHA DE REDUCAO SOLDAVEL LONGA,COM DIAMETRO DE 50MMX32MM.FOBUCHA DE REDUCAO SOLDAVEL LONGA,COM DIAMETRO DE 50MMX32MM.FO</v>
      </c>
      <c r="C16053" s="141" t="s">
        <v>52069</v>
      </c>
      <c r="D16053" s="141" t="s">
        <v>34482</v>
      </c>
      <c r="I16053" s="141" t="s">
        <v>14</v>
      </c>
      <c r="J16053" s="649">
        <v>4.33</v>
      </c>
    </row>
    <row r="16054" spans="1:10" hidden="1">
      <c r="A16054" s="141" t="s">
        <v>52070</v>
      </c>
      <c r="B16054" s="141" t="str">
        <f t="shared" si="250"/>
        <v>BUCHA DE REDUCAO SOLDAVEL LONGA,COM DIAMETRO DE 50MMX32MM.FORNECIMENTOBUCHA DE REDUCAO SOLDAVEL LONGA,COM DIAMETRO DE 50MMX32MM.FOBUCHA DE REDUCAO SOLDAVEL LONGA,COM DIAMETRO DE 50MMX32MM.FO</v>
      </c>
      <c r="C16054" s="141" t="s">
        <v>52069</v>
      </c>
      <c r="D16054" s="141" t="s">
        <v>34482</v>
      </c>
      <c r="I16054" s="141" t="s">
        <v>14</v>
      </c>
      <c r="J16054" s="649">
        <v>4.33</v>
      </c>
    </row>
    <row r="16055" spans="1:10" hidden="1">
      <c r="A16055" s="141" t="s">
        <v>52071</v>
      </c>
      <c r="B16055" s="141" t="str">
        <f t="shared" si="250"/>
        <v>BUCHA DE REDUCAO SOLDAVEL LONGA,COM DIAMETRO DE 60MMX25MM.FORNECIMENTOBUCHA DE REDUCAO SOLDAVEL LONGA,COM DIAMETRO DE 60MMX25MM.FOBUCHA DE REDUCAO SOLDAVEL LONGA,COM DIAMETRO DE 60MMX25MM.FO</v>
      </c>
      <c r="C16055" s="141" t="s">
        <v>52072</v>
      </c>
      <c r="D16055" s="141" t="s">
        <v>34482</v>
      </c>
      <c r="I16055" s="141" t="s">
        <v>14</v>
      </c>
      <c r="J16055" s="649">
        <v>8.9600000000000009</v>
      </c>
    </row>
    <row r="16056" spans="1:10" hidden="1">
      <c r="A16056" s="141" t="s">
        <v>52073</v>
      </c>
      <c r="B16056" s="141" t="str">
        <f t="shared" si="250"/>
        <v>BUCHA DE REDUCAO SOLDAVEL LONGA,COM DIAMETRO DE 60MMX25MM.FORNECIMENTOBUCHA DE REDUCAO SOLDAVEL LONGA,COM DIAMETRO DE 60MMX25MM.FOBUCHA DE REDUCAO SOLDAVEL LONGA,COM DIAMETRO DE 60MMX25MM.FO</v>
      </c>
      <c r="C16056" s="141" t="s">
        <v>52072</v>
      </c>
      <c r="D16056" s="141" t="s">
        <v>34482</v>
      </c>
      <c r="I16056" s="141" t="s">
        <v>14</v>
      </c>
      <c r="J16056" s="649">
        <v>8.9600000000000009</v>
      </c>
    </row>
    <row r="16057" spans="1:10" hidden="1">
      <c r="A16057" s="141" t="s">
        <v>52074</v>
      </c>
      <c r="B16057" s="141" t="str">
        <f t="shared" si="250"/>
        <v>BUCHA DE REDUCAO SOLDAVEL LONGA,COM DIAMETRO DE 60MMX32MM.FORNECIMENTOBUCHA DE REDUCAO SOLDAVEL LONGA,COM DIAMETRO DE 60MMX32MM.FOBUCHA DE REDUCAO SOLDAVEL LONGA,COM DIAMETRO DE 60MMX32MM.FO</v>
      </c>
      <c r="C16057" s="141" t="s">
        <v>52075</v>
      </c>
      <c r="D16057" s="141" t="s">
        <v>34482</v>
      </c>
      <c r="I16057" s="141" t="s">
        <v>14</v>
      </c>
      <c r="J16057" s="649">
        <v>11.13</v>
      </c>
    </row>
    <row r="16058" spans="1:10" hidden="1">
      <c r="A16058" s="141" t="s">
        <v>52076</v>
      </c>
      <c r="B16058" s="141" t="str">
        <f t="shared" si="250"/>
        <v>BUCHA DE REDUCAO SOLDAVEL LONGA,COM DIAMETRO DE 60MMX32MM.FORNECIMENTOBUCHA DE REDUCAO SOLDAVEL LONGA,COM DIAMETRO DE 60MMX32MM.FOBUCHA DE REDUCAO SOLDAVEL LONGA,COM DIAMETRO DE 60MMX32MM.FO</v>
      </c>
      <c r="C16058" s="141" t="s">
        <v>52075</v>
      </c>
      <c r="D16058" s="141" t="s">
        <v>34482</v>
      </c>
      <c r="I16058" s="141" t="s">
        <v>14</v>
      </c>
      <c r="J16058" s="649">
        <v>11.13</v>
      </c>
    </row>
    <row r="16059" spans="1:10" hidden="1">
      <c r="A16059" s="141" t="s">
        <v>52077</v>
      </c>
      <c r="B16059" s="141" t="str">
        <f t="shared" si="250"/>
        <v>BUCHA DE REDUCAO SOLDAVEL LONGA,COM DIAMETRO DE 60MMX40MM.FORNECIMENTOBUCHA DE REDUCAO SOLDAVEL LONGA,COM DIAMETRO DE 60MMX40MM.FOBUCHA DE REDUCAO SOLDAVEL LONGA,COM DIAMETRO DE 60MMX40MM.FO</v>
      </c>
      <c r="C16059" s="141" t="s">
        <v>52078</v>
      </c>
      <c r="D16059" s="141" t="s">
        <v>34482</v>
      </c>
      <c r="I16059" s="141" t="s">
        <v>14</v>
      </c>
      <c r="J16059" s="649">
        <v>11.17</v>
      </c>
    </row>
    <row r="16060" spans="1:10" hidden="1">
      <c r="A16060" s="141" t="s">
        <v>52079</v>
      </c>
      <c r="B16060" s="141" t="str">
        <f t="shared" si="250"/>
        <v>BUCHA DE REDUCAO SOLDAVEL LONGA,COM DIAMETRO DE 60MMX40MM.FORNECIMENTOBUCHA DE REDUCAO SOLDAVEL LONGA,COM DIAMETRO DE 60MMX40MM.FOBUCHA DE REDUCAO SOLDAVEL LONGA,COM DIAMETRO DE 60MMX40MM.FO</v>
      </c>
      <c r="C16060" s="141" t="s">
        <v>52078</v>
      </c>
      <c r="D16060" s="141" t="s">
        <v>34482</v>
      </c>
      <c r="I16060" s="141" t="s">
        <v>14</v>
      </c>
      <c r="J16060" s="649">
        <v>11.17</v>
      </c>
    </row>
    <row r="16061" spans="1:10" hidden="1">
      <c r="A16061" s="141" t="s">
        <v>52080</v>
      </c>
      <c r="B16061" s="141" t="str">
        <f t="shared" si="250"/>
        <v>BUCHA DE REDUCAO SOLDAVEL LONGA,COM DIAMETRO DE 60MMX50MM.FORNECIMENTOBUCHA DE REDUCAO SOLDAVEL LONGA,COM DIAMETRO DE 60MMX50MM.FOBUCHA DE REDUCAO SOLDAVEL LONGA,COM DIAMETRO DE 60MMX50MM.FO</v>
      </c>
      <c r="C16061" s="141" t="s">
        <v>52081</v>
      </c>
      <c r="D16061" s="141" t="s">
        <v>34482</v>
      </c>
      <c r="I16061" s="141" t="s">
        <v>14</v>
      </c>
      <c r="J16061" s="649">
        <v>14.52</v>
      </c>
    </row>
    <row r="16062" spans="1:10" hidden="1">
      <c r="A16062" s="141" t="s">
        <v>52082</v>
      </c>
      <c r="B16062" s="141" t="str">
        <f t="shared" si="250"/>
        <v>BUCHA DE REDUCAO SOLDAVEL LONGA,COM DIAMETRO DE 60MMX50MM.FORNECIMENTOBUCHA DE REDUCAO SOLDAVEL LONGA,COM DIAMETRO DE 60MMX50MM.FOBUCHA DE REDUCAO SOLDAVEL LONGA,COM DIAMETRO DE 60MMX50MM.FO</v>
      </c>
      <c r="C16062" s="141" t="s">
        <v>52081</v>
      </c>
      <c r="D16062" s="141" t="s">
        <v>34482</v>
      </c>
      <c r="I16062" s="141" t="s">
        <v>14</v>
      </c>
      <c r="J16062" s="649">
        <v>14.52</v>
      </c>
    </row>
    <row r="16063" spans="1:10" hidden="1">
      <c r="A16063" s="141" t="s">
        <v>52083</v>
      </c>
      <c r="B16063" s="141" t="str">
        <f t="shared" si="250"/>
        <v>BUCHA DE REDUCAO SOLDAVEL LONGA,COM DIAMETRO DE 75MMX50MM.FORNECIMENTOBUCHA DE REDUCAO SOLDAVEL LONGA,COM DIAMETRO DE 75MMX50MM.FOBUCHA DE REDUCAO SOLDAVEL LONGA,COM DIAMETRO DE 75MMX50MM.FO</v>
      </c>
      <c r="C16063" s="141" t="s">
        <v>52084</v>
      </c>
      <c r="D16063" s="141" t="s">
        <v>34482</v>
      </c>
      <c r="I16063" s="141" t="s">
        <v>14</v>
      </c>
      <c r="J16063" s="649">
        <v>16.62</v>
      </c>
    </row>
    <row r="16064" spans="1:10" hidden="1">
      <c r="A16064" s="141" t="s">
        <v>52085</v>
      </c>
      <c r="B16064" s="141" t="str">
        <f t="shared" si="250"/>
        <v>BUCHA DE REDUCAO SOLDAVEL LONGA,COM DIAMETRO DE 75MMX50MM.FORNECIMENTOBUCHA DE REDUCAO SOLDAVEL LONGA,COM DIAMETRO DE 75MMX50MM.FOBUCHA DE REDUCAO SOLDAVEL LONGA,COM DIAMETRO DE 75MMX50MM.FO</v>
      </c>
      <c r="C16064" s="141" t="s">
        <v>52084</v>
      </c>
      <c r="D16064" s="141" t="s">
        <v>34482</v>
      </c>
      <c r="I16064" s="141" t="s">
        <v>14</v>
      </c>
      <c r="J16064" s="649">
        <v>16.62</v>
      </c>
    </row>
    <row r="16065" spans="1:10" hidden="1">
      <c r="A16065" s="141" t="s">
        <v>52086</v>
      </c>
      <c r="B16065" s="141" t="str">
        <f t="shared" si="250"/>
        <v>BUCHA DE REDUCAO SOLDAVEL LONGA,COM DIAMETRO DE 85MMX60MM.FORNECIMENTOBUCHA DE REDUCAO SOLDAVEL LONGA,COM DIAMETRO DE 85MMX60MM.FOBUCHA DE REDUCAO SOLDAVEL LONGA,COM DIAMETRO DE 85MMX60MM.FO</v>
      </c>
      <c r="C16065" s="141" t="s">
        <v>52087</v>
      </c>
      <c r="D16065" s="141" t="s">
        <v>34482</v>
      </c>
      <c r="I16065" s="141" t="s">
        <v>14</v>
      </c>
      <c r="J16065" s="649">
        <v>19.95</v>
      </c>
    </row>
    <row r="16066" spans="1:10" hidden="1">
      <c r="A16066" s="141" t="s">
        <v>52088</v>
      </c>
      <c r="B16066" s="141" t="str">
        <f t="shared" si="250"/>
        <v>BUCHA DE REDUCAO SOLDAVEL LONGA,COM DIAMETRO DE 85MMX60MM.FORNECIMENTOBUCHA DE REDUCAO SOLDAVEL LONGA,COM DIAMETRO DE 85MMX60MM.FOBUCHA DE REDUCAO SOLDAVEL LONGA,COM DIAMETRO DE 85MMX60MM.FO</v>
      </c>
      <c r="C16066" s="141" t="s">
        <v>52087</v>
      </c>
      <c r="D16066" s="141" t="s">
        <v>34482</v>
      </c>
      <c r="I16066" s="141" t="s">
        <v>14</v>
      </c>
      <c r="J16066" s="649">
        <v>19.95</v>
      </c>
    </row>
    <row r="16067" spans="1:10" hidden="1">
      <c r="A16067" s="141" t="s">
        <v>52089</v>
      </c>
      <c r="B16067" s="141" t="str">
        <f t="shared" ref="B16067:B16130" si="251">C16067&amp;D16067&amp;C16067&amp;E16067&amp;F16067&amp;G16067&amp;H16067&amp;C16067</f>
        <v>CAP SOLDAVEL,COM DIAMETRO DE 20MM.FORNECIMENTOCAP SOLDAVEL,COM DIAMETRO DE 20MM.FORNECIMENTOCAP SOLDAVEL,COM DIAMETRO DE 20MM.FORNECIMENTO</v>
      </c>
      <c r="C16067" s="141" t="s">
        <v>52090</v>
      </c>
      <c r="I16067" s="141" t="s">
        <v>14</v>
      </c>
      <c r="J16067" s="649">
        <v>1.18</v>
      </c>
    </row>
    <row r="16068" spans="1:10" hidden="1">
      <c r="A16068" s="141" t="s">
        <v>52091</v>
      </c>
      <c r="B16068" s="141" t="str">
        <f t="shared" si="251"/>
        <v>CAP SOLDAVEL,COM DIAMETRO DE 20MM.FORNECIMENTOCAP SOLDAVEL,COM DIAMETRO DE 20MM.FORNECIMENTOCAP SOLDAVEL,COM DIAMETRO DE 20MM.FORNECIMENTO</v>
      </c>
      <c r="C16068" s="141" t="s">
        <v>52090</v>
      </c>
      <c r="I16068" s="141" t="s">
        <v>14</v>
      </c>
      <c r="J16068" s="649">
        <v>1.18</v>
      </c>
    </row>
    <row r="16069" spans="1:10" hidden="1">
      <c r="A16069" s="141" t="s">
        <v>52092</v>
      </c>
      <c r="B16069" s="141" t="str">
        <f t="shared" si="251"/>
        <v>CAP SOLDAVEL,COM DIAMETRO DE 25MM.FORNECIMENTOCAP SOLDAVEL,COM DIAMETRO DE 25MM.FORNECIMENTOCAP SOLDAVEL,COM DIAMETRO DE 25MM.FORNECIMENTO</v>
      </c>
      <c r="C16069" s="141" t="s">
        <v>52093</v>
      </c>
      <c r="I16069" s="141" t="s">
        <v>14</v>
      </c>
      <c r="J16069" s="649">
        <v>1.22</v>
      </c>
    </row>
    <row r="16070" spans="1:10" hidden="1">
      <c r="A16070" s="141" t="s">
        <v>52094</v>
      </c>
      <c r="B16070" s="141" t="str">
        <f t="shared" si="251"/>
        <v>CAP SOLDAVEL,COM DIAMETRO DE 25MM.FORNECIMENTOCAP SOLDAVEL,COM DIAMETRO DE 25MM.FORNECIMENTOCAP SOLDAVEL,COM DIAMETRO DE 25MM.FORNECIMENTO</v>
      </c>
      <c r="C16070" s="141" t="s">
        <v>52093</v>
      </c>
      <c r="I16070" s="141" t="s">
        <v>14</v>
      </c>
      <c r="J16070" s="649">
        <v>1.22</v>
      </c>
    </row>
    <row r="16071" spans="1:10" hidden="1">
      <c r="A16071" s="141" t="s">
        <v>52095</v>
      </c>
      <c r="B16071" s="141" t="str">
        <f t="shared" si="251"/>
        <v>CAP SOLDAVEL,COM DIAMETRO DE 32MM.FORNECIMENTOCAP SOLDAVEL,COM DIAMETRO DE 32MM.FORNECIMENTOCAP SOLDAVEL,COM DIAMETRO DE 32MM.FORNECIMENTO</v>
      </c>
      <c r="C16071" s="141" t="s">
        <v>52096</v>
      </c>
      <c r="I16071" s="141" t="s">
        <v>14</v>
      </c>
      <c r="J16071" s="649">
        <v>2</v>
      </c>
    </row>
    <row r="16072" spans="1:10" hidden="1">
      <c r="A16072" s="141" t="s">
        <v>52097</v>
      </c>
      <c r="B16072" s="141" t="str">
        <f t="shared" si="251"/>
        <v>CAP SOLDAVEL,COM DIAMETRO DE 32MM.FORNECIMENTOCAP SOLDAVEL,COM DIAMETRO DE 32MM.FORNECIMENTOCAP SOLDAVEL,COM DIAMETRO DE 32MM.FORNECIMENTO</v>
      </c>
      <c r="C16072" s="141" t="s">
        <v>52096</v>
      </c>
      <c r="I16072" s="141" t="s">
        <v>14</v>
      </c>
      <c r="J16072" s="649">
        <v>2</v>
      </c>
    </row>
    <row r="16073" spans="1:10" hidden="1">
      <c r="A16073" s="141" t="s">
        <v>52098</v>
      </c>
      <c r="B16073" s="141" t="str">
        <f t="shared" si="251"/>
        <v>CAP SOLDAVEL,COM DIAMETRO DE 40MM.FORNECIMENTOCAP SOLDAVEL,COM DIAMETRO DE 40MM.FORNECIMENTOCAP SOLDAVEL,COM DIAMETRO DE 40MM.FORNECIMENTO</v>
      </c>
      <c r="C16073" s="141" t="s">
        <v>52099</v>
      </c>
      <c r="I16073" s="141" t="s">
        <v>14</v>
      </c>
      <c r="J16073" s="649">
        <v>3.94</v>
      </c>
    </row>
    <row r="16074" spans="1:10" hidden="1">
      <c r="A16074" s="141" t="s">
        <v>52100</v>
      </c>
      <c r="B16074" s="141" t="str">
        <f t="shared" si="251"/>
        <v>CAP SOLDAVEL,COM DIAMETRO DE 40MM.FORNECIMENTOCAP SOLDAVEL,COM DIAMETRO DE 40MM.FORNECIMENTOCAP SOLDAVEL,COM DIAMETRO DE 40MM.FORNECIMENTO</v>
      </c>
      <c r="C16074" s="141" t="s">
        <v>52099</v>
      </c>
      <c r="I16074" s="141" t="s">
        <v>14</v>
      </c>
      <c r="J16074" s="649">
        <v>3.94</v>
      </c>
    </row>
    <row r="16075" spans="1:10" hidden="1">
      <c r="A16075" s="141" t="s">
        <v>52101</v>
      </c>
      <c r="B16075" s="141" t="str">
        <f t="shared" si="251"/>
        <v>CAP SOLDAVEL,COM DIAMETRO DE 50MM.FORNECIMENTOCAP SOLDAVEL,COM DIAMETRO DE 50MM.FORNECIMENTOCAP SOLDAVEL,COM DIAMETRO DE 50MM.FORNECIMENTO</v>
      </c>
      <c r="C16075" s="141" t="s">
        <v>52102</v>
      </c>
      <c r="I16075" s="141" t="s">
        <v>14</v>
      </c>
      <c r="J16075" s="649">
        <v>5.76</v>
      </c>
    </row>
    <row r="16076" spans="1:10" hidden="1">
      <c r="A16076" s="141" t="s">
        <v>52103</v>
      </c>
      <c r="B16076" s="141" t="str">
        <f t="shared" si="251"/>
        <v>CAP SOLDAVEL,COM DIAMETRO DE 50MM.FORNECIMENTOCAP SOLDAVEL,COM DIAMETRO DE 50MM.FORNECIMENTOCAP SOLDAVEL,COM DIAMETRO DE 50MM.FORNECIMENTO</v>
      </c>
      <c r="C16076" s="141" t="s">
        <v>52102</v>
      </c>
      <c r="I16076" s="141" t="s">
        <v>14</v>
      </c>
      <c r="J16076" s="649">
        <v>5.76</v>
      </c>
    </row>
    <row r="16077" spans="1:10" hidden="1">
      <c r="A16077" s="141" t="s">
        <v>52104</v>
      </c>
      <c r="B16077" s="141" t="str">
        <f t="shared" si="251"/>
        <v>CAP SOLDAVEL,COM DIAMETRO DE 60MM.FORNECIMENTOCAP SOLDAVEL,COM DIAMETRO DE 60MM.FORNECIMENTOCAP SOLDAVEL,COM DIAMETRO DE 60MM.FORNECIMENTO</v>
      </c>
      <c r="C16077" s="141" t="s">
        <v>52105</v>
      </c>
      <c r="I16077" s="141" t="s">
        <v>14</v>
      </c>
      <c r="J16077" s="649">
        <v>11.1</v>
      </c>
    </row>
    <row r="16078" spans="1:10" hidden="1">
      <c r="A16078" s="141" t="s">
        <v>52106</v>
      </c>
      <c r="B16078" s="141" t="str">
        <f t="shared" si="251"/>
        <v>CAP SOLDAVEL,COM DIAMETRO DE 60MM.FORNECIMENTOCAP SOLDAVEL,COM DIAMETRO DE 60MM.FORNECIMENTOCAP SOLDAVEL,COM DIAMETRO DE 60MM.FORNECIMENTO</v>
      </c>
      <c r="C16078" s="141" t="s">
        <v>52105</v>
      </c>
      <c r="I16078" s="141" t="s">
        <v>14</v>
      </c>
      <c r="J16078" s="649">
        <v>11.1</v>
      </c>
    </row>
    <row r="16079" spans="1:10" hidden="1">
      <c r="A16079" s="141" t="s">
        <v>52107</v>
      </c>
      <c r="B16079" s="141" t="str">
        <f t="shared" si="251"/>
        <v>CAP SOLDAVEL,COM DIAMETRO DE 75MM.FORNECIMENTOCAP SOLDAVEL,COM DIAMETRO DE 75MM.FORNECIMENTOCAP SOLDAVEL,COM DIAMETRO DE 75MM.FORNECIMENTO</v>
      </c>
      <c r="C16079" s="141" t="s">
        <v>52108</v>
      </c>
      <c r="I16079" s="141" t="s">
        <v>14</v>
      </c>
      <c r="J16079" s="649">
        <v>20.34</v>
      </c>
    </row>
    <row r="16080" spans="1:10" hidden="1">
      <c r="A16080" s="141" t="s">
        <v>52109</v>
      </c>
      <c r="B16080" s="141" t="str">
        <f t="shared" si="251"/>
        <v>CAP SOLDAVEL,COM DIAMETRO DE 75MM.FORNECIMENTOCAP SOLDAVEL,COM DIAMETRO DE 75MM.FORNECIMENTOCAP SOLDAVEL,COM DIAMETRO DE 75MM.FORNECIMENTO</v>
      </c>
      <c r="C16080" s="141" t="s">
        <v>52108</v>
      </c>
      <c r="I16080" s="141" t="s">
        <v>14</v>
      </c>
      <c r="J16080" s="649">
        <v>20.34</v>
      </c>
    </row>
    <row r="16081" spans="1:10" hidden="1">
      <c r="A16081" s="141" t="s">
        <v>52110</v>
      </c>
      <c r="B16081" s="141" t="str">
        <f t="shared" si="251"/>
        <v>CAP SOLDAVEL,COM DIAMETRO DE 85MM.FORNECIMENTOCAP SOLDAVEL,COM DIAMETRO DE 85MM.FORNECIMENTOCAP SOLDAVEL,COM DIAMETRO DE 85MM.FORNECIMENTO</v>
      </c>
      <c r="C16081" s="141" t="s">
        <v>52111</v>
      </c>
      <c r="I16081" s="141" t="s">
        <v>14</v>
      </c>
      <c r="J16081" s="649">
        <v>33.200000000000003</v>
      </c>
    </row>
    <row r="16082" spans="1:10" hidden="1">
      <c r="A16082" s="141" t="s">
        <v>52112</v>
      </c>
      <c r="B16082" s="141" t="str">
        <f t="shared" si="251"/>
        <v>CAP SOLDAVEL,COM DIAMETRO DE 85MM.FORNECIMENTOCAP SOLDAVEL,COM DIAMETRO DE 85MM.FORNECIMENTOCAP SOLDAVEL,COM DIAMETRO DE 85MM.FORNECIMENTO</v>
      </c>
      <c r="C16082" s="141" t="s">
        <v>52111</v>
      </c>
      <c r="I16082" s="141" t="s">
        <v>14</v>
      </c>
      <c r="J16082" s="649">
        <v>33.200000000000003</v>
      </c>
    </row>
    <row r="16083" spans="1:10" hidden="1">
      <c r="A16083" s="141" t="s">
        <v>52113</v>
      </c>
      <c r="B16083" s="141" t="str">
        <f t="shared" si="251"/>
        <v>CAP SOLDAVEL,COM DIAMETRO DE 110MM.FORNECIMENTOCAP SOLDAVEL,COM DIAMETRO DE 110MM.FORNECIMENTOCAP SOLDAVEL,COM DIAMETRO DE 110MM.FORNECIMENTO</v>
      </c>
      <c r="C16083" s="141" t="s">
        <v>52114</v>
      </c>
      <c r="I16083" s="141" t="s">
        <v>14</v>
      </c>
      <c r="J16083" s="649">
        <v>65.319999999999993</v>
      </c>
    </row>
    <row r="16084" spans="1:10" hidden="1">
      <c r="A16084" s="141" t="s">
        <v>52115</v>
      </c>
      <c r="B16084" s="141" t="str">
        <f t="shared" si="251"/>
        <v>CAP SOLDAVEL,COM DIAMETRO DE 110MM.FORNECIMENTOCAP SOLDAVEL,COM DIAMETRO DE 110MM.FORNECIMENTOCAP SOLDAVEL,COM DIAMETRO DE 110MM.FORNECIMENTO</v>
      </c>
      <c r="C16084" s="141" t="s">
        <v>52114</v>
      </c>
      <c r="I16084" s="141" t="s">
        <v>14</v>
      </c>
      <c r="J16084" s="649">
        <v>65.319999999999993</v>
      </c>
    </row>
    <row r="16085" spans="1:10" hidden="1">
      <c r="A16085" s="141" t="s">
        <v>52116</v>
      </c>
      <c r="B16085" s="141" t="str">
        <f t="shared" si="251"/>
        <v>CURVA 45º SOLDAVEL,COM DIAMETRO DE 20MM.FORNECIMENTOCURVA 45º SOLDAVEL,COM DIAMETRO DE 20MM.FORNECIMENTOCURVA 45º SOLDAVEL,COM DIAMETRO DE 20MM.FORNECIMENTO</v>
      </c>
      <c r="C16085" s="141" t="s">
        <v>52117</v>
      </c>
      <c r="I16085" s="141" t="s">
        <v>14</v>
      </c>
      <c r="J16085" s="649">
        <v>2.12</v>
      </c>
    </row>
    <row r="16086" spans="1:10" hidden="1">
      <c r="A16086" s="141" t="s">
        <v>52118</v>
      </c>
      <c r="B16086" s="141" t="str">
        <f t="shared" si="251"/>
        <v>CURVA 45º SOLDAVEL,COM DIAMETRO DE 20MM.FORNECIMENTOCURVA 45º SOLDAVEL,COM DIAMETRO DE 20MM.FORNECIMENTOCURVA 45º SOLDAVEL,COM DIAMETRO DE 20MM.FORNECIMENTO</v>
      </c>
      <c r="C16086" s="141" t="s">
        <v>52117</v>
      </c>
      <c r="I16086" s="141" t="s">
        <v>14</v>
      </c>
      <c r="J16086" s="649">
        <v>2.12</v>
      </c>
    </row>
    <row r="16087" spans="1:10" hidden="1">
      <c r="A16087" s="141" t="s">
        <v>52119</v>
      </c>
      <c r="B16087" s="141" t="str">
        <f t="shared" si="251"/>
        <v>CURVA 45º SOLDAVEL,COM DIAMETRO DE 25MM.FORNECIMENTOCURVA 45º SOLDAVEL,COM DIAMETRO DE 25MM.FORNECIMENTOCURVA 45º SOLDAVEL,COM DIAMETRO DE 25MM.FORNECIMENTO</v>
      </c>
      <c r="C16087" s="141" t="s">
        <v>52120</v>
      </c>
      <c r="I16087" s="141" t="s">
        <v>14</v>
      </c>
      <c r="J16087" s="649">
        <v>2.4500000000000002</v>
      </c>
    </row>
    <row r="16088" spans="1:10" hidden="1">
      <c r="A16088" s="141" t="s">
        <v>52121</v>
      </c>
      <c r="B16088" s="141" t="str">
        <f t="shared" si="251"/>
        <v>CURVA 45º SOLDAVEL,COM DIAMETRO DE 25MM.FORNECIMENTOCURVA 45º SOLDAVEL,COM DIAMETRO DE 25MM.FORNECIMENTOCURVA 45º SOLDAVEL,COM DIAMETRO DE 25MM.FORNECIMENTO</v>
      </c>
      <c r="C16088" s="141" t="s">
        <v>52120</v>
      </c>
      <c r="I16088" s="141" t="s">
        <v>14</v>
      </c>
      <c r="J16088" s="649">
        <v>2.4500000000000002</v>
      </c>
    </row>
    <row r="16089" spans="1:10" hidden="1">
      <c r="A16089" s="141" t="s">
        <v>52122</v>
      </c>
      <c r="B16089" s="141" t="str">
        <f t="shared" si="251"/>
        <v>CURVA 45º SOLDAVEL,COM DIAMETRO DE 32MM.FORNECIMENTOCURVA 45º SOLDAVEL,COM DIAMETRO DE 32MM.FORNECIMENTOCURVA 45º SOLDAVEL,COM DIAMETRO DE 32MM.FORNECIMENTO</v>
      </c>
      <c r="C16089" s="141" t="s">
        <v>52123</v>
      </c>
      <c r="I16089" s="141" t="s">
        <v>14</v>
      </c>
      <c r="J16089" s="649">
        <v>3.9</v>
      </c>
    </row>
    <row r="16090" spans="1:10" hidden="1">
      <c r="A16090" s="141" t="s">
        <v>52124</v>
      </c>
      <c r="B16090" s="141" t="str">
        <f t="shared" si="251"/>
        <v>CURVA 45º SOLDAVEL,COM DIAMETRO DE 32MM.FORNECIMENTOCURVA 45º SOLDAVEL,COM DIAMETRO DE 32MM.FORNECIMENTOCURVA 45º SOLDAVEL,COM DIAMETRO DE 32MM.FORNECIMENTO</v>
      </c>
      <c r="C16090" s="141" t="s">
        <v>52123</v>
      </c>
      <c r="I16090" s="141" t="s">
        <v>14</v>
      </c>
      <c r="J16090" s="649">
        <v>3.9</v>
      </c>
    </row>
    <row r="16091" spans="1:10" hidden="1">
      <c r="A16091" s="141" t="s">
        <v>52125</v>
      </c>
      <c r="B16091" s="141" t="str">
        <f t="shared" si="251"/>
        <v>CURVA 45º SOLDAVEL,COM DIAMETRO DE 40MM.FORNECIMENTOCURVA 45º SOLDAVEL,COM DIAMETRO DE 40MM.FORNECIMENTOCURVA 45º SOLDAVEL,COM DIAMETRO DE 40MM.FORNECIMENTO</v>
      </c>
      <c r="C16091" s="141" t="s">
        <v>52126</v>
      </c>
      <c r="I16091" s="141" t="s">
        <v>14</v>
      </c>
      <c r="J16091" s="649">
        <v>5.05</v>
      </c>
    </row>
    <row r="16092" spans="1:10" hidden="1">
      <c r="A16092" s="141" t="s">
        <v>52127</v>
      </c>
      <c r="B16092" s="141" t="str">
        <f t="shared" si="251"/>
        <v>CURVA 45º SOLDAVEL,COM DIAMETRO DE 40MM.FORNECIMENTOCURVA 45º SOLDAVEL,COM DIAMETRO DE 40MM.FORNECIMENTOCURVA 45º SOLDAVEL,COM DIAMETRO DE 40MM.FORNECIMENTO</v>
      </c>
      <c r="C16092" s="141" t="s">
        <v>52126</v>
      </c>
      <c r="I16092" s="141" t="s">
        <v>14</v>
      </c>
      <c r="J16092" s="649">
        <v>5.05</v>
      </c>
    </row>
    <row r="16093" spans="1:10" hidden="1">
      <c r="A16093" s="141" t="s">
        <v>52128</v>
      </c>
      <c r="B16093" s="141" t="str">
        <f t="shared" si="251"/>
        <v>CURVA 45º SOLDAVEL,COM DIAMETRO DE 50MM.FORNECIMENTOCURVA 45º SOLDAVEL,COM DIAMETRO DE 50MM.FORNECIMENTOCURVA 45º SOLDAVEL,COM DIAMETRO DE 50MM.FORNECIMENTO</v>
      </c>
      <c r="C16093" s="141" t="s">
        <v>52129</v>
      </c>
      <c r="I16093" s="141" t="s">
        <v>14</v>
      </c>
      <c r="J16093" s="649">
        <v>8.9600000000000009</v>
      </c>
    </row>
    <row r="16094" spans="1:10" hidden="1">
      <c r="A16094" s="141" t="s">
        <v>52130</v>
      </c>
      <c r="B16094" s="141" t="str">
        <f t="shared" si="251"/>
        <v>CURVA 45º SOLDAVEL,COM DIAMETRO DE 50MM.FORNECIMENTOCURVA 45º SOLDAVEL,COM DIAMETRO DE 50MM.FORNECIMENTOCURVA 45º SOLDAVEL,COM DIAMETRO DE 50MM.FORNECIMENTO</v>
      </c>
      <c r="C16094" s="141" t="s">
        <v>52129</v>
      </c>
      <c r="I16094" s="141" t="s">
        <v>14</v>
      </c>
      <c r="J16094" s="649">
        <v>8.9600000000000009</v>
      </c>
    </row>
    <row r="16095" spans="1:10" hidden="1">
      <c r="A16095" s="141" t="s">
        <v>52131</v>
      </c>
      <c r="B16095" s="141" t="str">
        <f t="shared" si="251"/>
        <v>CURVA 45º SOLDAVEL,COM DIAMETRO DE 60MM.FORNECIMENTOCURVA 45º SOLDAVEL,COM DIAMETRO DE 60MM.FORNECIMENTOCURVA 45º SOLDAVEL,COM DIAMETRO DE 60MM.FORNECIMENTO</v>
      </c>
      <c r="C16095" s="141" t="s">
        <v>52132</v>
      </c>
      <c r="I16095" s="141" t="s">
        <v>14</v>
      </c>
      <c r="J16095" s="649">
        <v>13.6</v>
      </c>
    </row>
    <row r="16096" spans="1:10" hidden="1">
      <c r="A16096" s="141" t="s">
        <v>52133</v>
      </c>
      <c r="B16096" s="141" t="str">
        <f t="shared" si="251"/>
        <v>CURVA 45º SOLDAVEL,COM DIAMETRO DE 60MM.FORNECIMENTOCURVA 45º SOLDAVEL,COM DIAMETRO DE 60MM.FORNECIMENTOCURVA 45º SOLDAVEL,COM DIAMETRO DE 60MM.FORNECIMENTO</v>
      </c>
      <c r="C16096" s="141" t="s">
        <v>52132</v>
      </c>
      <c r="I16096" s="141" t="s">
        <v>14</v>
      </c>
      <c r="J16096" s="649">
        <v>13.6</v>
      </c>
    </row>
    <row r="16097" spans="1:10" hidden="1">
      <c r="A16097" s="141" t="s">
        <v>52134</v>
      </c>
      <c r="B16097" s="141" t="str">
        <f t="shared" si="251"/>
        <v>CURVA 45° SOLDAVEL,COM DIAMETRO DE 75MM.FORNECIMENTO.CURVA 45° SOLDAVEL,COM DIAMETRO DE 75MM.FORNECIMENTO.CURVA 45° SOLDAVEL,COM DIAMETRO DE 75MM.FORNECIMENTO.</v>
      </c>
      <c r="C16097" s="141" t="s">
        <v>52135</v>
      </c>
      <c r="I16097" s="141" t="s">
        <v>14</v>
      </c>
      <c r="J16097" s="649">
        <v>31.81</v>
      </c>
    </row>
    <row r="16098" spans="1:10" hidden="1">
      <c r="A16098" s="141" t="s">
        <v>52136</v>
      </c>
      <c r="B16098" s="141" t="str">
        <f t="shared" si="251"/>
        <v>CURVA 45° SOLDAVEL,COM DIAMETRO DE 75MM.FORNECIMENTO.CURVA 45° SOLDAVEL,COM DIAMETRO DE 75MM.FORNECIMENTO.CURVA 45° SOLDAVEL,COM DIAMETRO DE 75MM.FORNECIMENTO.</v>
      </c>
      <c r="C16098" s="141" t="s">
        <v>52135</v>
      </c>
      <c r="I16098" s="141" t="s">
        <v>14</v>
      </c>
      <c r="J16098" s="649">
        <v>31.81</v>
      </c>
    </row>
    <row r="16099" spans="1:10" hidden="1">
      <c r="A16099" s="141" t="s">
        <v>52137</v>
      </c>
      <c r="B16099" s="141" t="str">
        <f t="shared" si="251"/>
        <v>CURVA 45º SOLDAVEL,COM DIAMETRO DE 85MM.FORNECIMENTOCURVA 45º SOLDAVEL,COM DIAMETRO DE 85MM.FORNECIMENTOCURVA 45º SOLDAVEL,COM DIAMETRO DE 85MM.FORNECIMENTO</v>
      </c>
      <c r="C16099" s="141" t="s">
        <v>52138</v>
      </c>
      <c r="I16099" s="141" t="s">
        <v>14</v>
      </c>
      <c r="J16099" s="649">
        <v>36.04</v>
      </c>
    </row>
    <row r="16100" spans="1:10" hidden="1">
      <c r="A16100" s="141" t="s">
        <v>52139</v>
      </c>
      <c r="B16100" s="141" t="str">
        <f t="shared" si="251"/>
        <v>CURVA 45º SOLDAVEL,COM DIAMETRO DE 85MM.FORNECIMENTOCURVA 45º SOLDAVEL,COM DIAMETRO DE 85MM.FORNECIMENTOCURVA 45º SOLDAVEL,COM DIAMETRO DE 85MM.FORNECIMENTO</v>
      </c>
      <c r="C16100" s="141" t="s">
        <v>52138</v>
      </c>
      <c r="I16100" s="141" t="s">
        <v>14</v>
      </c>
      <c r="J16100" s="649">
        <v>36.04</v>
      </c>
    </row>
    <row r="16101" spans="1:10" hidden="1">
      <c r="A16101" s="141" t="s">
        <v>52140</v>
      </c>
      <c r="B16101" s="141" t="str">
        <f t="shared" si="251"/>
        <v>CURVA 45º SOLDAVEL,COM DIAMETRO DE 110MM.FORNECIMENTOCURVA 45º SOLDAVEL,COM DIAMETRO DE 110MM.FORNECIMENTOCURVA 45º SOLDAVEL,COM DIAMETRO DE 110MM.FORNECIMENTO</v>
      </c>
      <c r="C16101" s="141" t="s">
        <v>52141</v>
      </c>
      <c r="I16101" s="141" t="s">
        <v>14</v>
      </c>
      <c r="J16101" s="649">
        <v>94.53</v>
      </c>
    </row>
    <row r="16102" spans="1:10" hidden="1">
      <c r="A16102" s="141" t="s">
        <v>52142</v>
      </c>
      <c r="B16102" s="141" t="str">
        <f t="shared" si="251"/>
        <v>CURVA 45º SOLDAVEL,COM DIAMETRO DE 110MM.FORNECIMENTOCURVA 45º SOLDAVEL,COM DIAMETRO DE 110MM.FORNECIMENTOCURVA 45º SOLDAVEL,COM DIAMETRO DE 110MM.FORNECIMENTO</v>
      </c>
      <c r="C16102" s="141" t="s">
        <v>52141</v>
      </c>
      <c r="I16102" s="141" t="s">
        <v>14</v>
      </c>
      <c r="J16102" s="649">
        <v>94.53</v>
      </c>
    </row>
    <row r="16103" spans="1:10" hidden="1">
      <c r="A16103" s="141" t="s">
        <v>52143</v>
      </c>
      <c r="B16103" s="141" t="str">
        <f t="shared" si="251"/>
        <v>CURVA 90º SOLDAVEL,COM DIAMETRO DE 20MM.FORNECIMENTOCURVA 90º SOLDAVEL,COM DIAMETRO DE 20MM.FORNECIMENTOCURVA 90º SOLDAVEL,COM DIAMETRO DE 20MM.FORNECIMENTO</v>
      </c>
      <c r="C16103" s="141" t="s">
        <v>52144</v>
      </c>
      <c r="I16103" s="141" t="s">
        <v>14</v>
      </c>
      <c r="J16103" s="649">
        <v>2.2000000000000002</v>
      </c>
    </row>
    <row r="16104" spans="1:10" hidden="1">
      <c r="A16104" s="141" t="s">
        <v>52145</v>
      </c>
      <c r="B16104" s="141" t="str">
        <f t="shared" si="251"/>
        <v>CURVA 90º SOLDAVEL,COM DIAMETRO DE 20MM.FORNECIMENTOCURVA 90º SOLDAVEL,COM DIAMETRO DE 20MM.FORNECIMENTOCURVA 90º SOLDAVEL,COM DIAMETRO DE 20MM.FORNECIMENTO</v>
      </c>
      <c r="C16104" s="141" t="s">
        <v>52144</v>
      </c>
      <c r="I16104" s="141" t="s">
        <v>14</v>
      </c>
      <c r="J16104" s="649">
        <v>2.2000000000000002</v>
      </c>
    </row>
    <row r="16105" spans="1:10" hidden="1">
      <c r="A16105" s="141" t="s">
        <v>52146</v>
      </c>
      <c r="B16105" s="141" t="str">
        <f t="shared" si="251"/>
        <v>CURVA 90º SOLDAVEL,COM DIAMETRO DE 25MM.FORNECIMENTOCURVA 90º SOLDAVEL,COM DIAMETRO DE 25MM.FORNECIMENTOCURVA 90º SOLDAVEL,COM DIAMETRO DE 25MM.FORNECIMENTO</v>
      </c>
      <c r="C16105" s="141" t="s">
        <v>52147</v>
      </c>
      <c r="I16105" s="141" t="s">
        <v>14</v>
      </c>
      <c r="J16105" s="649">
        <v>2.63</v>
      </c>
    </row>
    <row r="16106" spans="1:10" hidden="1">
      <c r="A16106" s="141" t="s">
        <v>52148</v>
      </c>
      <c r="B16106" s="141" t="str">
        <f t="shared" si="251"/>
        <v>CURVA 90º SOLDAVEL,COM DIAMETRO DE 25MM.FORNECIMENTOCURVA 90º SOLDAVEL,COM DIAMETRO DE 25MM.FORNECIMENTOCURVA 90º SOLDAVEL,COM DIAMETRO DE 25MM.FORNECIMENTO</v>
      </c>
      <c r="C16106" s="141" t="s">
        <v>52147</v>
      </c>
      <c r="I16106" s="141" t="s">
        <v>14</v>
      </c>
      <c r="J16106" s="649">
        <v>2.63</v>
      </c>
    </row>
    <row r="16107" spans="1:10" hidden="1">
      <c r="A16107" s="141" t="s">
        <v>52149</v>
      </c>
      <c r="B16107" s="141" t="str">
        <f t="shared" si="251"/>
        <v>CURVA 90º SOLDAVEL,COM DIAMETRO DE 32MM.FORNECIMENTOCURVA 90º SOLDAVEL,COM DIAMETRO DE 32MM.FORNECIMENTOCURVA 90º SOLDAVEL,COM DIAMETRO DE 32MM.FORNECIMENTO</v>
      </c>
      <c r="C16107" s="141" t="s">
        <v>52150</v>
      </c>
      <c r="I16107" s="141" t="s">
        <v>14</v>
      </c>
      <c r="J16107" s="649">
        <v>5.4</v>
      </c>
    </row>
    <row r="16108" spans="1:10" hidden="1">
      <c r="A16108" s="141" t="s">
        <v>52151</v>
      </c>
      <c r="B16108" s="141" t="str">
        <f t="shared" si="251"/>
        <v>CURVA 90º SOLDAVEL,COM DIAMETRO DE 32MM.FORNECIMENTOCURVA 90º SOLDAVEL,COM DIAMETRO DE 32MM.FORNECIMENTOCURVA 90º SOLDAVEL,COM DIAMETRO DE 32MM.FORNECIMENTO</v>
      </c>
      <c r="C16108" s="141" t="s">
        <v>52150</v>
      </c>
      <c r="I16108" s="141" t="s">
        <v>14</v>
      </c>
      <c r="J16108" s="649">
        <v>5.4</v>
      </c>
    </row>
    <row r="16109" spans="1:10" hidden="1">
      <c r="A16109" s="141" t="s">
        <v>52152</v>
      </c>
      <c r="B16109" s="141" t="str">
        <f t="shared" si="251"/>
        <v>CURVA 90º SOLDAVEL,COM DIAMETRO DE 40MM.FORNECIMENTOCURVA 90º SOLDAVEL,COM DIAMETRO DE 40MM.FORNECIMENTOCURVA 90º SOLDAVEL,COM DIAMETRO DE 40MM.FORNECIMENTO</v>
      </c>
      <c r="C16109" s="141" t="s">
        <v>52153</v>
      </c>
      <c r="I16109" s="141" t="s">
        <v>14</v>
      </c>
      <c r="J16109" s="649">
        <v>10.8</v>
      </c>
    </row>
    <row r="16110" spans="1:10" hidden="1">
      <c r="A16110" s="141" t="s">
        <v>52154</v>
      </c>
      <c r="B16110" s="141" t="str">
        <f t="shared" si="251"/>
        <v>CURVA 90º SOLDAVEL,COM DIAMETRO DE 40MM.FORNECIMENTOCURVA 90º SOLDAVEL,COM DIAMETRO DE 40MM.FORNECIMENTOCURVA 90º SOLDAVEL,COM DIAMETRO DE 40MM.FORNECIMENTO</v>
      </c>
      <c r="C16110" s="141" t="s">
        <v>52153</v>
      </c>
      <c r="I16110" s="141" t="s">
        <v>14</v>
      </c>
      <c r="J16110" s="649">
        <v>10.8</v>
      </c>
    </row>
    <row r="16111" spans="1:10" hidden="1">
      <c r="A16111" s="141" t="s">
        <v>52155</v>
      </c>
      <c r="B16111" s="141" t="str">
        <f t="shared" si="251"/>
        <v>CURVA 90º SOLDAVEL,COM DIAMETRO DE 50MM.FORNECIMENTOCURVA 90º SOLDAVEL,COM DIAMETRO DE 50MM.FORNECIMENTOCURVA 90º SOLDAVEL,COM DIAMETRO DE 50MM.FORNECIMENTO</v>
      </c>
      <c r="C16111" s="141" t="s">
        <v>52156</v>
      </c>
      <c r="I16111" s="141" t="s">
        <v>14</v>
      </c>
      <c r="J16111" s="649">
        <v>11.3</v>
      </c>
    </row>
    <row r="16112" spans="1:10" hidden="1">
      <c r="A16112" s="141" t="s">
        <v>52157</v>
      </c>
      <c r="B16112" s="141" t="str">
        <f t="shared" si="251"/>
        <v>CURVA 90º SOLDAVEL,COM DIAMETRO DE 50MM.FORNECIMENTOCURVA 90º SOLDAVEL,COM DIAMETRO DE 50MM.FORNECIMENTOCURVA 90º SOLDAVEL,COM DIAMETRO DE 50MM.FORNECIMENTO</v>
      </c>
      <c r="C16112" s="141" t="s">
        <v>52156</v>
      </c>
      <c r="I16112" s="141" t="s">
        <v>14</v>
      </c>
      <c r="J16112" s="649">
        <v>11.3</v>
      </c>
    </row>
    <row r="16113" spans="1:10" hidden="1">
      <c r="A16113" s="141" t="s">
        <v>52158</v>
      </c>
      <c r="B16113" s="141" t="str">
        <f t="shared" si="251"/>
        <v>CURVA 90º SOLDAVEL,COM DIAMETRO DE 60MM.FORNECIMENTOCURVA 90º SOLDAVEL,COM DIAMETRO DE 60MM.FORNECIMENTOCURVA 90º SOLDAVEL,COM DIAMETRO DE 60MM.FORNECIMENTO</v>
      </c>
      <c r="C16113" s="141" t="s">
        <v>52159</v>
      </c>
      <c r="I16113" s="141" t="s">
        <v>14</v>
      </c>
      <c r="J16113" s="649">
        <v>29.45</v>
      </c>
    </row>
    <row r="16114" spans="1:10" hidden="1">
      <c r="A16114" s="141" t="s">
        <v>52160</v>
      </c>
      <c r="B16114" s="141" t="str">
        <f t="shared" si="251"/>
        <v>CURVA 90º SOLDAVEL,COM DIAMETRO DE 60MM.FORNECIMENTOCURVA 90º SOLDAVEL,COM DIAMETRO DE 60MM.FORNECIMENTOCURVA 90º SOLDAVEL,COM DIAMETRO DE 60MM.FORNECIMENTO</v>
      </c>
      <c r="C16114" s="141" t="s">
        <v>52159</v>
      </c>
      <c r="I16114" s="141" t="s">
        <v>14</v>
      </c>
      <c r="J16114" s="649">
        <v>29.45</v>
      </c>
    </row>
    <row r="16115" spans="1:10" hidden="1">
      <c r="A16115" s="141" t="s">
        <v>52161</v>
      </c>
      <c r="B16115" s="141" t="str">
        <f t="shared" si="251"/>
        <v>CURVA 90º SOLDAVEL,COM DIAMETRO DE 75MM.FORNECIMENTOCURVA 90º SOLDAVEL,COM DIAMETRO DE 75MM.FORNECIMENTOCURVA 90º SOLDAVEL,COM DIAMETRO DE 75MM.FORNECIMENTO</v>
      </c>
      <c r="C16115" s="141" t="s">
        <v>52162</v>
      </c>
      <c r="I16115" s="141" t="s">
        <v>14</v>
      </c>
      <c r="J16115" s="649">
        <v>36.380000000000003</v>
      </c>
    </row>
    <row r="16116" spans="1:10" hidden="1">
      <c r="A16116" s="141" t="s">
        <v>52163</v>
      </c>
      <c r="B16116" s="141" t="str">
        <f t="shared" si="251"/>
        <v>CURVA 90º SOLDAVEL,COM DIAMETRO DE 75MM.FORNECIMENTOCURVA 90º SOLDAVEL,COM DIAMETRO DE 75MM.FORNECIMENTOCURVA 90º SOLDAVEL,COM DIAMETRO DE 75MM.FORNECIMENTO</v>
      </c>
      <c r="C16116" s="141" t="s">
        <v>52162</v>
      </c>
      <c r="I16116" s="141" t="s">
        <v>14</v>
      </c>
      <c r="J16116" s="649">
        <v>36.380000000000003</v>
      </c>
    </row>
    <row r="16117" spans="1:10" hidden="1">
      <c r="A16117" s="141" t="s">
        <v>52164</v>
      </c>
      <c r="B16117" s="141" t="str">
        <f t="shared" si="251"/>
        <v>CURVA 90º SOLDAVEL,COM DIAMETRO DE 85MM.FORNECIMENTOCURVA 90º SOLDAVEL,COM DIAMETRO DE 85MM.FORNECIMENTOCURVA 90º SOLDAVEL,COM DIAMETRO DE 85MM.FORNECIMENTO</v>
      </c>
      <c r="C16117" s="141" t="s">
        <v>52165</v>
      </c>
      <c r="I16117" s="141" t="s">
        <v>14</v>
      </c>
      <c r="J16117" s="649">
        <v>57.2</v>
      </c>
    </row>
    <row r="16118" spans="1:10" hidden="1">
      <c r="A16118" s="141" t="s">
        <v>52166</v>
      </c>
      <c r="B16118" s="141" t="str">
        <f t="shared" si="251"/>
        <v>CURVA 90º SOLDAVEL,COM DIAMETRO DE 85MM.FORNECIMENTOCURVA 90º SOLDAVEL,COM DIAMETRO DE 85MM.FORNECIMENTOCURVA 90º SOLDAVEL,COM DIAMETRO DE 85MM.FORNECIMENTO</v>
      </c>
      <c r="C16118" s="141" t="s">
        <v>52165</v>
      </c>
      <c r="I16118" s="141" t="s">
        <v>14</v>
      </c>
      <c r="J16118" s="649">
        <v>57.2</v>
      </c>
    </row>
    <row r="16119" spans="1:10" hidden="1">
      <c r="A16119" s="141" t="s">
        <v>52167</v>
      </c>
      <c r="B16119" s="141" t="str">
        <f t="shared" si="251"/>
        <v>CURVA 90º SOLDAVEL,COM DIAMETRO DE 110MM.FORNECIMENTOCURVA 90º SOLDAVEL,COM DIAMETRO DE 110MM.FORNECIMENTOCURVA 90º SOLDAVEL,COM DIAMETRO DE 110MM.FORNECIMENTO</v>
      </c>
      <c r="C16119" s="141" t="s">
        <v>52168</v>
      </c>
      <c r="I16119" s="141" t="s">
        <v>14</v>
      </c>
      <c r="J16119" s="649">
        <v>124.34</v>
      </c>
    </row>
    <row r="16120" spans="1:10" hidden="1">
      <c r="A16120" s="141" t="s">
        <v>52169</v>
      </c>
      <c r="B16120" s="141" t="str">
        <f t="shared" si="251"/>
        <v>CURVA 90º SOLDAVEL,COM DIAMETRO DE 110MM.FORNECIMENTOCURVA 90º SOLDAVEL,COM DIAMETRO DE 110MM.FORNECIMENTOCURVA 90º SOLDAVEL,COM DIAMETRO DE 110MM.FORNECIMENTO</v>
      </c>
      <c r="C16120" s="141" t="s">
        <v>52168</v>
      </c>
      <c r="I16120" s="141" t="s">
        <v>14</v>
      </c>
      <c r="J16120" s="649">
        <v>124.34</v>
      </c>
    </row>
    <row r="16121" spans="1:10" hidden="1">
      <c r="A16121" s="141" t="s">
        <v>52170</v>
      </c>
      <c r="B16121" s="141" t="str">
        <f t="shared" si="251"/>
        <v>JOELHO 45º SOLDAVEL,COM DIAMETRO DE 20MM.FORNECIMENTOJOELHO 45º SOLDAVEL,COM DIAMETRO DE 20MM.FORNECIMENTOJOELHO 45º SOLDAVEL,COM DIAMETRO DE 20MM.FORNECIMENTO</v>
      </c>
      <c r="C16121" s="141" t="s">
        <v>52171</v>
      </c>
      <c r="I16121" s="141" t="s">
        <v>14</v>
      </c>
      <c r="J16121" s="649">
        <v>1.23</v>
      </c>
    </row>
    <row r="16122" spans="1:10" hidden="1">
      <c r="A16122" s="141" t="s">
        <v>52172</v>
      </c>
      <c r="B16122" s="141" t="str">
        <f t="shared" si="251"/>
        <v>JOELHO 45º SOLDAVEL,COM DIAMETRO DE 20MM.FORNECIMENTOJOELHO 45º SOLDAVEL,COM DIAMETRO DE 20MM.FORNECIMENTOJOELHO 45º SOLDAVEL,COM DIAMETRO DE 20MM.FORNECIMENTO</v>
      </c>
      <c r="C16122" s="141" t="s">
        <v>52171</v>
      </c>
      <c r="I16122" s="141" t="s">
        <v>14</v>
      </c>
      <c r="J16122" s="649">
        <v>1.23</v>
      </c>
    </row>
    <row r="16123" spans="1:10" hidden="1">
      <c r="A16123" s="141" t="s">
        <v>52173</v>
      </c>
      <c r="B16123" s="141" t="str">
        <f t="shared" si="251"/>
        <v>JOELHO 45º SOLDAVEL,COM DIAMETRO DE 25MM.FORNECIMENTOJOELHO 45º SOLDAVEL,COM DIAMETRO DE 25MM.FORNECIMENTOJOELHO 45º SOLDAVEL,COM DIAMETRO DE 25MM.FORNECIMENTO</v>
      </c>
      <c r="C16123" s="141" t="s">
        <v>52174</v>
      </c>
      <c r="I16123" s="141" t="s">
        <v>14</v>
      </c>
      <c r="J16123" s="649">
        <v>1.33</v>
      </c>
    </row>
    <row r="16124" spans="1:10" hidden="1">
      <c r="A16124" s="141" t="s">
        <v>52175</v>
      </c>
      <c r="B16124" s="141" t="str">
        <f t="shared" si="251"/>
        <v>JOELHO 45º SOLDAVEL,COM DIAMETRO DE 25MM.FORNECIMENTOJOELHO 45º SOLDAVEL,COM DIAMETRO DE 25MM.FORNECIMENTOJOELHO 45º SOLDAVEL,COM DIAMETRO DE 25MM.FORNECIMENTO</v>
      </c>
      <c r="C16124" s="141" t="s">
        <v>52174</v>
      </c>
      <c r="I16124" s="141" t="s">
        <v>14</v>
      </c>
      <c r="J16124" s="649">
        <v>1.33</v>
      </c>
    </row>
    <row r="16125" spans="1:10" hidden="1">
      <c r="A16125" s="141" t="s">
        <v>52176</v>
      </c>
      <c r="B16125" s="141" t="str">
        <f t="shared" si="251"/>
        <v>JOELHO 45º SOLDAVEL,COM DIAMETRO DE 32MM.FORNECIMENTOJOELHO 45º SOLDAVEL,COM DIAMETRO DE 32MM.FORNECIMENTOJOELHO 45º SOLDAVEL,COM DIAMETRO DE 32MM.FORNECIMENTO</v>
      </c>
      <c r="C16125" s="141" t="s">
        <v>52177</v>
      </c>
      <c r="I16125" s="141" t="s">
        <v>14</v>
      </c>
      <c r="J16125" s="649">
        <v>3.7</v>
      </c>
    </row>
    <row r="16126" spans="1:10" hidden="1">
      <c r="A16126" s="141" t="s">
        <v>52178</v>
      </c>
      <c r="B16126" s="141" t="str">
        <f t="shared" si="251"/>
        <v>JOELHO 45º SOLDAVEL,COM DIAMETRO DE 32MM.FORNECIMENTOJOELHO 45º SOLDAVEL,COM DIAMETRO DE 32MM.FORNECIMENTOJOELHO 45º SOLDAVEL,COM DIAMETRO DE 32MM.FORNECIMENTO</v>
      </c>
      <c r="C16126" s="141" t="s">
        <v>52177</v>
      </c>
      <c r="I16126" s="141" t="s">
        <v>14</v>
      </c>
      <c r="J16126" s="649">
        <v>3.7</v>
      </c>
    </row>
    <row r="16127" spans="1:10" hidden="1">
      <c r="A16127" s="141" t="s">
        <v>52179</v>
      </c>
      <c r="B16127" s="141" t="str">
        <f t="shared" si="251"/>
        <v>JOELHO 45º SOLDAVEL,COM DIAMETRO DE 40MM.FORNECIMENTOJOELHO 45º SOLDAVEL,COM DIAMETRO DE 40MM.FORNECIMENTOJOELHO 45º SOLDAVEL,COM DIAMETRO DE 40MM.FORNECIMENTO</v>
      </c>
      <c r="C16127" s="141" t="s">
        <v>52180</v>
      </c>
      <c r="I16127" s="141" t="s">
        <v>14</v>
      </c>
      <c r="J16127" s="649">
        <v>5.65</v>
      </c>
    </row>
    <row r="16128" spans="1:10" hidden="1">
      <c r="A16128" s="141" t="s">
        <v>52181</v>
      </c>
      <c r="B16128" s="141" t="str">
        <f t="shared" si="251"/>
        <v>JOELHO 45º SOLDAVEL,COM DIAMETRO DE 40MM.FORNECIMENTOJOELHO 45º SOLDAVEL,COM DIAMETRO DE 40MM.FORNECIMENTOJOELHO 45º SOLDAVEL,COM DIAMETRO DE 40MM.FORNECIMENTO</v>
      </c>
      <c r="C16128" s="141" t="s">
        <v>52180</v>
      </c>
      <c r="I16128" s="141" t="s">
        <v>14</v>
      </c>
      <c r="J16128" s="649">
        <v>5.65</v>
      </c>
    </row>
    <row r="16129" spans="1:10" hidden="1">
      <c r="A16129" s="141" t="s">
        <v>52182</v>
      </c>
      <c r="B16129" s="141" t="str">
        <f t="shared" si="251"/>
        <v>JOELHO 45º SOLDAVEL,COM DIAMETRO DE 50MM.FORNECIMENTOJOELHO 45º SOLDAVEL,COM DIAMETRO DE 50MM.FORNECIMENTOJOELHO 45º SOLDAVEL,COM DIAMETRO DE 50MM.FORNECIMENTO</v>
      </c>
      <c r="C16129" s="141" t="s">
        <v>52183</v>
      </c>
      <c r="I16129" s="141" t="s">
        <v>14</v>
      </c>
      <c r="J16129" s="649">
        <v>6.6</v>
      </c>
    </row>
    <row r="16130" spans="1:10" hidden="1">
      <c r="A16130" s="141" t="s">
        <v>52184</v>
      </c>
      <c r="B16130" s="141" t="str">
        <f t="shared" si="251"/>
        <v>JOELHO 45º SOLDAVEL,COM DIAMETRO DE 50MM.FORNECIMENTOJOELHO 45º SOLDAVEL,COM DIAMETRO DE 50MM.FORNECIMENTOJOELHO 45º SOLDAVEL,COM DIAMETRO DE 50MM.FORNECIMENTO</v>
      </c>
      <c r="C16130" s="141" t="s">
        <v>52183</v>
      </c>
      <c r="I16130" s="141" t="s">
        <v>14</v>
      </c>
      <c r="J16130" s="649">
        <v>6.6</v>
      </c>
    </row>
    <row r="16131" spans="1:10" hidden="1">
      <c r="A16131" s="141" t="s">
        <v>52185</v>
      </c>
      <c r="B16131" s="141" t="str">
        <f t="shared" ref="B16131:B16194" si="252">C16131&amp;D16131&amp;C16131&amp;E16131&amp;F16131&amp;G16131&amp;H16131&amp;C16131</f>
        <v>JOELHO 45º SOLDAVEL,COM DIAMETRO DE 60MM.FORNECIMENTOJOELHO 45º SOLDAVEL,COM DIAMETRO DE 60MM.FORNECIMENTOJOELHO 45º SOLDAVEL,COM DIAMETRO DE 60MM.FORNECIMENTO</v>
      </c>
      <c r="C16131" s="141" t="s">
        <v>52186</v>
      </c>
      <c r="I16131" s="141" t="s">
        <v>14</v>
      </c>
      <c r="J16131" s="649">
        <v>23.94</v>
      </c>
    </row>
    <row r="16132" spans="1:10" hidden="1">
      <c r="A16132" s="141" t="s">
        <v>52187</v>
      </c>
      <c r="B16132" s="141" t="str">
        <f t="shared" si="252"/>
        <v>JOELHO 45º SOLDAVEL,COM DIAMETRO DE 60MM.FORNECIMENTOJOELHO 45º SOLDAVEL,COM DIAMETRO DE 60MM.FORNECIMENTOJOELHO 45º SOLDAVEL,COM DIAMETRO DE 60MM.FORNECIMENTO</v>
      </c>
      <c r="C16132" s="141" t="s">
        <v>52186</v>
      </c>
      <c r="I16132" s="141" t="s">
        <v>14</v>
      </c>
      <c r="J16132" s="649">
        <v>23.94</v>
      </c>
    </row>
    <row r="16133" spans="1:10" hidden="1">
      <c r="A16133" s="141" t="s">
        <v>52188</v>
      </c>
      <c r="B16133" s="141" t="str">
        <f t="shared" si="252"/>
        <v>JOELHO 45º SOLDAVEL,COM DIAMETRO DE 75MM.FORNECIMENTOJOELHO 45º SOLDAVEL,COM DIAMETRO DE 75MM.FORNECIMENTOJOELHO 45º SOLDAVEL,COM DIAMETRO DE 75MM.FORNECIMENTO</v>
      </c>
      <c r="C16133" s="141" t="s">
        <v>52189</v>
      </c>
      <c r="I16133" s="141" t="s">
        <v>14</v>
      </c>
      <c r="J16133" s="649">
        <v>53.28</v>
      </c>
    </row>
    <row r="16134" spans="1:10" hidden="1">
      <c r="A16134" s="141" t="s">
        <v>52190</v>
      </c>
      <c r="B16134" s="141" t="str">
        <f t="shared" si="252"/>
        <v>JOELHO 45º SOLDAVEL,COM DIAMETRO DE 75MM.FORNECIMENTOJOELHO 45º SOLDAVEL,COM DIAMETRO DE 75MM.FORNECIMENTOJOELHO 45º SOLDAVEL,COM DIAMETRO DE 75MM.FORNECIMENTO</v>
      </c>
      <c r="C16134" s="141" t="s">
        <v>52189</v>
      </c>
      <c r="I16134" s="141" t="s">
        <v>14</v>
      </c>
      <c r="J16134" s="649">
        <v>53.28</v>
      </c>
    </row>
    <row r="16135" spans="1:10" hidden="1">
      <c r="A16135" s="141" t="s">
        <v>52191</v>
      </c>
      <c r="B16135" s="141" t="str">
        <f t="shared" si="252"/>
        <v>JOELHO 45º SOLDAVEL,COM DIAMETRO DE 85MM.FORNECIMENTOJOELHO 45º SOLDAVEL,COM DIAMETRO DE 85MM.FORNECIMENTOJOELHO 45º SOLDAVEL,COM DIAMETRO DE 85MM.FORNECIMENTO</v>
      </c>
      <c r="C16135" s="141" t="s">
        <v>52192</v>
      </c>
      <c r="I16135" s="141" t="s">
        <v>14</v>
      </c>
      <c r="J16135" s="649">
        <v>60.92</v>
      </c>
    </row>
    <row r="16136" spans="1:10" hidden="1">
      <c r="A16136" s="141" t="s">
        <v>52193</v>
      </c>
      <c r="B16136" s="141" t="str">
        <f t="shared" si="252"/>
        <v>JOELHO 45º SOLDAVEL,COM DIAMETRO DE 85MM.FORNECIMENTOJOELHO 45º SOLDAVEL,COM DIAMETRO DE 85MM.FORNECIMENTOJOELHO 45º SOLDAVEL,COM DIAMETRO DE 85MM.FORNECIMENTO</v>
      </c>
      <c r="C16136" s="141" t="s">
        <v>52192</v>
      </c>
      <c r="I16136" s="141" t="s">
        <v>14</v>
      </c>
      <c r="J16136" s="649">
        <v>60.92</v>
      </c>
    </row>
    <row r="16137" spans="1:10" hidden="1">
      <c r="A16137" s="141" t="s">
        <v>52194</v>
      </c>
      <c r="B16137" s="141" t="str">
        <f t="shared" si="252"/>
        <v>JOELHO 45º SOLDAVEL,COM DIAMETRO DE 110MM.FORNECIMENTOJOELHO 45º SOLDAVEL,COM DIAMETRO DE 110MM.FORNECIMENTOJOELHO 45º SOLDAVEL,COM DIAMETRO DE 110MM.FORNECIMENTO</v>
      </c>
      <c r="C16137" s="141" t="s">
        <v>52195</v>
      </c>
      <c r="I16137" s="141" t="s">
        <v>14</v>
      </c>
      <c r="J16137" s="649">
        <v>195.09</v>
      </c>
    </row>
    <row r="16138" spans="1:10" hidden="1">
      <c r="A16138" s="141" t="s">
        <v>52196</v>
      </c>
      <c r="B16138" s="141" t="str">
        <f t="shared" si="252"/>
        <v>JOELHO 45º SOLDAVEL,COM DIAMETRO DE 110MM.FORNECIMENTOJOELHO 45º SOLDAVEL,COM DIAMETRO DE 110MM.FORNECIMENTOJOELHO 45º SOLDAVEL,COM DIAMETRO DE 110MM.FORNECIMENTO</v>
      </c>
      <c r="C16138" s="141" t="s">
        <v>52195</v>
      </c>
      <c r="I16138" s="141" t="s">
        <v>14</v>
      </c>
      <c r="J16138" s="649">
        <v>195.09</v>
      </c>
    </row>
    <row r="16139" spans="1:10" hidden="1">
      <c r="A16139" s="141" t="s">
        <v>52197</v>
      </c>
      <c r="B16139" s="141" t="str">
        <f t="shared" si="252"/>
        <v>JOELHO 90º SOLDAVEL,COM DIAMETRO DE 20MM.FORNECIMENTOJOELHO 90º SOLDAVEL,COM DIAMETRO DE 20MM.FORNECIMENTOJOELHO 90º SOLDAVEL,COM DIAMETRO DE 20MM.FORNECIMENTO</v>
      </c>
      <c r="C16139" s="141" t="s">
        <v>52198</v>
      </c>
      <c r="I16139" s="141" t="s">
        <v>14</v>
      </c>
      <c r="J16139" s="649">
        <v>0.6</v>
      </c>
    </row>
    <row r="16140" spans="1:10" hidden="1">
      <c r="A16140" s="141" t="s">
        <v>52199</v>
      </c>
      <c r="B16140" s="141" t="str">
        <f t="shared" si="252"/>
        <v>JOELHO 90º SOLDAVEL,COM DIAMETRO DE 20MM.FORNECIMENTOJOELHO 90º SOLDAVEL,COM DIAMETRO DE 20MM.FORNECIMENTOJOELHO 90º SOLDAVEL,COM DIAMETRO DE 20MM.FORNECIMENTO</v>
      </c>
      <c r="C16140" s="141" t="s">
        <v>52198</v>
      </c>
      <c r="I16140" s="141" t="s">
        <v>14</v>
      </c>
      <c r="J16140" s="649">
        <v>0.6</v>
      </c>
    </row>
    <row r="16141" spans="1:10" hidden="1">
      <c r="A16141" s="141" t="s">
        <v>52200</v>
      </c>
      <c r="B16141" s="141" t="str">
        <f t="shared" si="252"/>
        <v>JOELHO 90º SOLDAVEL,COM DIAMETRO DE 25MM.FORNECIMENTOJOELHO 90º SOLDAVEL,COM DIAMETRO DE 25MM.FORNECIMENTOJOELHO 90º SOLDAVEL,COM DIAMETRO DE 25MM.FORNECIMENTO</v>
      </c>
      <c r="C16141" s="141" t="s">
        <v>52201</v>
      </c>
      <c r="I16141" s="141" t="s">
        <v>14</v>
      </c>
      <c r="J16141" s="649">
        <v>0.57999999999999996</v>
      </c>
    </row>
    <row r="16142" spans="1:10" hidden="1">
      <c r="A16142" s="141" t="s">
        <v>52202</v>
      </c>
      <c r="B16142" s="141" t="str">
        <f t="shared" si="252"/>
        <v>JOELHO 90º SOLDAVEL,COM DIAMETRO DE 25MM.FORNECIMENTOJOELHO 90º SOLDAVEL,COM DIAMETRO DE 25MM.FORNECIMENTOJOELHO 90º SOLDAVEL,COM DIAMETRO DE 25MM.FORNECIMENTO</v>
      </c>
      <c r="C16142" s="141" t="s">
        <v>52201</v>
      </c>
      <c r="I16142" s="141" t="s">
        <v>14</v>
      </c>
      <c r="J16142" s="649">
        <v>0.57999999999999996</v>
      </c>
    </row>
    <row r="16143" spans="1:10" hidden="1">
      <c r="A16143" s="141" t="s">
        <v>52203</v>
      </c>
      <c r="B16143" s="141" t="str">
        <f t="shared" si="252"/>
        <v>JOELHO 90º SOLDAVEL,COM DIAMETRO DE 32MM.FORNECIMENTOJOELHO 90º SOLDAVEL,COM DIAMETRO DE 32MM.FORNECIMENTOJOELHO 90º SOLDAVEL,COM DIAMETRO DE 32MM.FORNECIMENTO</v>
      </c>
      <c r="C16143" s="141" t="s">
        <v>52204</v>
      </c>
      <c r="I16143" s="141" t="s">
        <v>14</v>
      </c>
      <c r="J16143" s="649">
        <v>2.19</v>
      </c>
    </row>
    <row r="16144" spans="1:10" hidden="1">
      <c r="A16144" s="141" t="s">
        <v>52205</v>
      </c>
      <c r="B16144" s="141" t="str">
        <f t="shared" si="252"/>
        <v>JOELHO 90º SOLDAVEL,COM DIAMETRO DE 32MM.FORNECIMENTOJOELHO 90º SOLDAVEL,COM DIAMETRO DE 32MM.FORNECIMENTOJOELHO 90º SOLDAVEL,COM DIAMETRO DE 32MM.FORNECIMENTO</v>
      </c>
      <c r="C16144" s="141" t="s">
        <v>52204</v>
      </c>
      <c r="I16144" s="141" t="s">
        <v>14</v>
      </c>
      <c r="J16144" s="649">
        <v>2.19</v>
      </c>
    </row>
    <row r="16145" spans="1:10" hidden="1">
      <c r="A16145" s="141" t="s">
        <v>52206</v>
      </c>
      <c r="B16145" s="141" t="str">
        <f t="shared" si="252"/>
        <v>JOELHO 90º SOLDAVEL,COM DIAMETRO DE 40MM.FORNECIMENTOJOELHO 90º SOLDAVEL,COM DIAMETRO DE 40MM.FORNECIMENTOJOELHO 90º SOLDAVEL,COM DIAMETRO DE 40MM.FORNECIMENTO</v>
      </c>
      <c r="C16145" s="141" t="s">
        <v>52207</v>
      </c>
      <c r="I16145" s="141" t="s">
        <v>14</v>
      </c>
      <c r="J16145" s="649">
        <v>5.19</v>
      </c>
    </row>
    <row r="16146" spans="1:10" hidden="1">
      <c r="A16146" s="141" t="s">
        <v>52208</v>
      </c>
      <c r="B16146" s="141" t="str">
        <f t="shared" si="252"/>
        <v>JOELHO 90º SOLDAVEL,COM DIAMETRO DE 40MM.FORNECIMENTOJOELHO 90º SOLDAVEL,COM DIAMETRO DE 40MM.FORNECIMENTOJOELHO 90º SOLDAVEL,COM DIAMETRO DE 40MM.FORNECIMENTO</v>
      </c>
      <c r="C16146" s="141" t="s">
        <v>52207</v>
      </c>
      <c r="I16146" s="141" t="s">
        <v>14</v>
      </c>
      <c r="J16146" s="649">
        <v>5.19</v>
      </c>
    </row>
    <row r="16147" spans="1:10" hidden="1">
      <c r="A16147" s="141" t="s">
        <v>52209</v>
      </c>
      <c r="B16147" s="141" t="str">
        <f t="shared" si="252"/>
        <v>JOELHO 90º SOLDAVEL,COM DIAMETRO DE 50MM.FORNECIMENTOJOELHO 90º SOLDAVEL,COM DIAMETRO DE 50MM.FORNECIMENTOJOELHO 90º SOLDAVEL,COM DIAMETRO DE 50MM.FORNECIMENTO</v>
      </c>
      <c r="C16147" s="141" t="s">
        <v>52210</v>
      </c>
      <c r="I16147" s="141" t="s">
        <v>14</v>
      </c>
      <c r="J16147" s="649">
        <v>4.2300000000000004</v>
      </c>
    </row>
    <row r="16148" spans="1:10" hidden="1">
      <c r="A16148" s="141" t="s">
        <v>52211</v>
      </c>
      <c r="B16148" s="141" t="str">
        <f t="shared" si="252"/>
        <v>JOELHO 90º SOLDAVEL,COM DIAMETRO DE 50MM.FORNECIMENTOJOELHO 90º SOLDAVEL,COM DIAMETRO DE 50MM.FORNECIMENTOJOELHO 90º SOLDAVEL,COM DIAMETRO DE 50MM.FORNECIMENTO</v>
      </c>
      <c r="C16148" s="141" t="s">
        <v>52210</v>
      </c>
      <c r="I16148" s="141" t="s">
        <v>14</v>
      </c>
      <c r="J16148" s="649">
        <v>4.2300000000000004</v>
      </c>
    </row>
    <row r="16149" spans="1:10" hidden="1">
      <c r="A16149" s="141" t="s">
        <v>52212</v>
      </c>
      <c r="B16149" s="141" t="str">
        <f t="shared" si="252"/>
        <v>JOELHO 90º SOLDAVEL,COM DIAMETRO DE 60MM.FORNECIMENTOJOELHO 90º SOLDAVEL,COM DIAMETRO DE 60MM.FORNECIMENTOJOELHO 90º SOLDAVEL,COM DIAMETRO DE 60MM.FORNECIMENTO</v>
      </c>
      <c r="C16149" s="141" t="s">
        <v>52213</v>
      </c>
      <c r="I16149" s="141" t="s">
        <v>14</v>
      </c>
      <c r="J16149" s="649">
        <v>20.59</v>
      </c>
    </row>
    <row r="16150" spans="1:10" hidden="1">
      <c r="A16150" s="141" t="s">
        <v>52214</v>
      </c>
      <c r="B16150" s="141" t="str">
        <f t="shared" si="252"/>
        <v>JOELHO 90º SOLDAVEL,COM DIAMETRO DE 60MM.FORNECIMENTOJOELHO 90º SOLDAVEL,COM DIAMETRO DE 60MM.FORNECIMENTOJOELHO 90º SOLDAVEL,COM DIAMETRO DE 60MM.FORNECIMENTO</v>
      </c>
      <c r="C16150" s="141" t="s">
        <v>52213</v>
      </c>
      <c r="I16150" s="141" t="s">
        <v>14</v>
      </c>
      <c r="J16150" s="649">
        <v>20.59</v>
      </c>
    </row>
    <row r="16151" spans="1:10" hidden="1">
      <c r="A16151" s="141" t="s">
        <v>52215</v>
      </c>
      <c r="B16151" s="141" t="str">
        <f t="shared" si="252"/>
        <v>JOELHO 90º SOLDAVEL,COM DIAMETRO DE 75MM.FORNECIMENTOJOELHO 90º SOLDAVEL,COM DIAMETRO DE 75MM.FORNECIMENTOJOELHO 90º SOLDAVEL,COM DIAMETRO DE 75MM.FORNECIMENTO</v>
      </c>
      <c r="C16151" s="141" t="s">
        <v>52216</v>
      </c>
      <c r="I16151" s="141" t="s">
        <v>14</v>
      </c>
      <c r="J16151" s="649">
        <v>73.13</v>
      </c>
    </row>
    <row r="16152" spans="1:10" hidden="1">
      <c r="A16152" s="141" t="s">
        <v>52217</v>
      </c>
      <c r="B16152" s="141" t="str">
        <f t="shared" si="252"/>
        <v>JOELHO 90º SOLDAVEL,COM DIAMETRO DE 75MM.FORNECIMENTOJOELHO 90º SOLDAVEL,COM DIAMETRO DE 75MM.FORNECIMENTOJOELHO 90º SOLDAVEL,COM DIAMETRO DE 75MM.FORNECIMENTO</v>
      </c>
      <c r="C16152" s="141" t="s">
        <v>52216</v>
      </c>
      <c r="I16152" s="141" t="s">
        <v>14</v>
      </c>
      <c r="J16152" s="649">
        <v>73.13</v>
      </c>
    </row>
    <row r="16153" spans="1:10" hidden="1">
      <c r="A16153" s="141" t="s">
        <v>52218</v>
      </c>
      <c r="B16153" s="141" t="str">
        <f t="shared" si="252"/>
        <v>JOELHO 90º SOLDAVEL,COM DIAMETRO DE 85MM.FORNECIMENTOJOELHO 90º SOLDAVEL,COM DIAMETRO DE 85MM.FORNECIMENTOJOELHO 90º SOLDAVEL,COM DIAMETRO DE 85MM.FORNECIMENTO</v>
      </c>
      <c r="C16153" s="141" t="s">
        <v>52219</v>
      </c>
      <c r="I16153" s="141" t="s">
        <v>14</v>
      </c>
      <c r="J16153" s="649">
        <v>72.290000000000006</v>
      </c>
    </row>
    <row r="16154" spans="1:10" hidden="1">
      <c r="A16154" s="141" t="s">
        <v>52220</v>
      </c>
      <c r="B16154" s="141" t="str">
        <f t="shared" si="252"/>
        <v>JOELHO 90º SOLDAVEL,COM DIAMETRO DE 85MM.FORNECIMENTOJOELHO 90º SOLDAVEL,COM DIAMETRO DE 85MM.FORNECIMENTOJOELHO 90º SOLDAVEL,COM DIAMETRO DE 85MM.FORNECIMENTO</v>
      </c>
      <c r="C16154" s="141" t="s">
        <v>52219</v>
      </c>
      <c r="I16154" s="141" t="s">
        <v>14</v>
      </c>
      <c r="J16154" s="649">
        <v>72.290000000000006</v>
      </c>
    </row>
    <row r="16155" spans="1:10" hidden="1">
      <c r="A16155" s="141" t="s">
        <v>52221</v>
      </c>
      <c r="B16155" s="141" t="str">
        <f t="shared" si="252"/>
        <v>JOELHO 90º SOLDAVEL,COM DIAMETRO DE 110MM.FORNECIMENTOJOELHO 90º SOLDAVEL,COM DIAMETRO DE 110MM.FORNECIMENTOJOELHO 90º SOLDAVEL,COM DIAMETRO DE 110MM.FORNECIMENTO</v>
      </c>
      <c r="C16155" s="141" t="s">
        <v>52222</v>
      </c>
      <c r="I16155" s="141" t="s">
        <v>14</v>
      </c>
      <c r="J16155" s="649">
        <v>203.29</v>
      </c>
    </row>
    <row r="16156" spans="1:10" hidden="1">
      <c r="A16156" s="141" t="s">
        <v>52223</v>
      </c>
      <c r="B16156" s="141" t="str">
        <f t="shared" si="252"/>
        <v>JOELHO 90º SOLDAVEL,COM DIAMETRO DE 110MM.FORNECIMENTOJOELHO 90º SOLDAVEL,COM DIAMETRO DE 110MM.FORNECIMENTOJOELHO 90º SOLDAVEL,COM DIAMETRO DE 110MM.FORNECIMENTO</v>
      </c>
      <c r="C16156" s="141" t="s">
        <v>52222</v>
      </c>
      <c r="I16156" s="141" t="s">
        <v>14</v>
      </c>
      <c r="J16156" s="649">
        <v>203.29</v>
      </c>
    </row>
    <row r="16157" spans="1:10" hidden="1">
      <c r="A16157" s="141" t="s">
        <v>52224</v>
      </c>
      <c r="B16157" s="141" t="str">
        <f t="shared" si="252"/>
        <v>JOELHO DE REDUCAO 90º SOLDAVEL,COM DIAMETRO DE 25MMX20MM.FORNECIMENTOJOELHO DE REDUCAO 90º SOLDAVEL,COM DIAMETRO DE 25MMX20MM.FORJOELHO DE REDUCAO 90º SOLDAVEL,COM DIAMETRO DE 25MMX20MM.FOR</v>
      </c>
      <c r="C16157" s="141" t="s">
        <v>52225</v>
      </c>
      <c r="D16157" s="141" t="s">
        <v>34451</v>
      </c>
      <c r="I16157" s="141" t="s">
        <v>14</v>
      </c>
      <c r="J16157" s="649">
        <v>3.04</v>
      </c>
    </row>
    <row r="16158" spans="1:10" hidden="1">
      <c r="A16158" s="141" t="s">
        <v>52226</v>
      </c>
      <c r="B16158" s="141" t="str">
        <f t="shared" si="252"/>
        <v>JOELHO DE REDUCAO 90º SOLDAVEL,COM DIAMETRO DE 25MMX20MM.FORNECIMENTOJOELHO DE REDUCAO 90º SOLDAVEL,COM DIAMETRO DE 25MMX20MM.FORJOELHO DE REDUCAO 90º SOLDAVEL,COM DIAMETRO DE 25MMX20MM.FOR</v>
      </c>
      <c r="C16158" s="141" t="s">
        <v>52225</v>
      </c>
      <c r="D16158" s="141" t="s">
        <v>34451</v>
      </c>
      <c r="I16158" s="141" t="s">
        <v>14</v>
      </c>
      <c r="J16158" s="649">
        <v>3.04</v>
      </c>
    </row>
    <row r="16159" spans="1:10" hidden="1">
      <c r="A16159" s="141" t="s">
        <v>52227</v>
      </c>
      <c r="B16159" s="141" t="str">
        <f t="shared" si="252"/>
        <v>JOELHO DE REDUCAO 90º SOLDAVEL,COM DIAMETRO DE 32MMX25MM.FORNECIMENTOJOELHO DE REDUCAO 90º SOLDAVEL,COM DIAMETRO DE 32MMX25MM.FORJOELHO DE REDUCAO 90º SOLDAVEL,COM DIAMETRO DE 32MMX25MM.FOR</v>
      </c>
      <c r="C16159" s="141" t="s">
        <v>52228</v>
      </c>
      <c r="D16159" s="141" t="s">
        <v>34451</v>
      </c>
      <c r="I16159" s="141" t="s">
        <v>14</v>
      </c>
      <c r="J16159" s="649">
        <v>5.85</v>
      </c>
    </row>
    <row r="16160" spans="1:10" hidden="1">
      <c r="A16160" s="141" t="s">
        <v>52229</v>
      </c>
      <c r="B16160" s="141" t="str">
        <f t="shared" si="252"/>
        <v>JOELHO DE REDUCAO 90º SOLDAVEL,COM DIAMETRO DE 32MMX25MM.FORNECIMENTOJOELHO DE REDUCAO 90º SOLDAVEL,COM DIAMETRO DE 32MMX25MM.FORJOELHO DE REDUCAO 90º SOLDAVEL,COM DIAMETRO DE 32MMX25MM.FOR</v>
      </c>
      <c r="C16160" s="141" t="s">
        <v>52228</v>
      </c>
      <c r="D16160" s="141" t="s">
        <v>34451</v>
      </c>
      <c r="I16160" s="141" t="s">
        <v>14</v>
      </c>
      <c r="J16160" s="649">
        <v>5.85</v>
      </c>
    </row>
    <row r="16161" spans="1:10" hidden="1">
      <c r="A16161" s="141" t="s">
        <v>52230</v>
      </c>
      <c r="B16161" s="141" t="str">
        <f t="shared" si="252"/>
        <v>LUVA SOLDAVEL,COM DIAMETRO DE 20MM.FORNECIMENTOLUVA SOLDAVEL,COM DIAMETRO DE 20MM.FORNECIMENTOLUVA SOLDAVEL,COM DIAMETRO DE 20MM.FORNECIMENTO</v>
      </c>
      <c r="C16161" s="141" t="s">
        <v>52231</v>
      </c>
      <c r="I16161" s="141" t="s">
        <v>14</v>
      </c>
      <c r="J16161" s="649">
        <v>0.7</v>
      </c>
    </row>
    <row r="16162" spans="1:10" hidden="1">
      <c r="A16162" s="141" t="s">
        <v>52232</v>
      </c>
      <c r="B16162" s="141" t="str">
        <f t="shared" si="252"/>
        <v>LUVA SOLDAVEL,COM DIAMETRO DE 20MM.FORNECIMENTOLUVA SOLDAVEL,COM DIAMETRO DE 20MM.FORNECIMENTOLUVA SOLDAVEL,COM DIAMETRO DE 20MM.FORNECIMENTO</v>
      </c>
      <c r="C16162" s="141" t="s">
        <v>52231</v>
      </c>
      <c r="I16162" s="141" t="s">
        <v>14</v>
      </c>
      <c r="J16162" s="649">
        <v>0.7</v>
      </c>
    </row>
    <row r="16163" spans="1:10" hidden="1">
      <c r="A16163" s="141" t="s">
        <v>52233</v>
      </c>
      <c r="B16163" s="141" t="str">
        <f t="shared" si="252"/>
        <v>LUVA SOLDAVEL,COM DIAMETRO DE 25MM.FORNECIMENTOLUVA SOLDAVEL,COM DIAMETRO DE 25MM.FORNECIMENTOLUVA SOLDAVEL,COM DIAMETRO DE 25MM.FORNECIMENTO</v>
      </c>
      <c r="C16163" s="141" t="s">
        <v>52234</v>
      </c>
      <c r="I16163" s="141" t="s">
        <v>14</v>
      </c>
      <c r="J16163" s="649">
        <v>0.61</v>
      </c>
    </row>
    <row r="16164" spans="1:10" hidden="1">
      <c r="A16164" s="141" t="s">
        <v>52235</v>
      </c>
      <c r="B16164" s="141" t="str">
        <f t="shared" si="252"/>
        <v>LUVA SOLDAVEL,COM DIAMETRO DE 25MM.FORNECIMENTOLUVA SOLDAVEL,COM DIAMETRO DE 25MM.FORNECIMENTOLUVA SOLDAVEL,COM DIAMETRO DE 25MM.FORNECIMENTO</v>
      </c>
      <c r="C16164" s="141" t="s">
        <v>52234</v>
      </c>
      <c r="I16164" s="141" t="s">
        <v>14</v>
      </c>
      <c r="J16164" s="649">
        <v>0.61</v>
      </c>
    </row>
    <row r="16165" spans="1:10" hidden="1">
      <c r="A16165" s="141" t="s">
        <v>52236</v>
      </c>
      <c r="B16165" s="141" t="str">
        <f t="shared" si="252"/>
        <v>LUVA SOLDAVEL,COM DIAMETRO DE 32MM.FORNECIMENTOLUVA SOLDAVEL,COM DIAMETRO DE 32MM.FORNECIMENTOLUVA SOLDAVEL,COM DIAMETRO DE 32MM.FORNECIMENTO</v>
      </c>
      <c r="C16165" s="141" t="s">
        <v>52237</v>
      </c>
      <c r="I16165" s="141" t="s">
        <v>14</v>
      </c>
      <c r="J16165" s="649">
        <v>1.74</v>
      </c>
    </row>
    <row r="16166" spans="1:10" hidden="1">
      <c r="A16166" s="141" t="s">
        <v>52238</v>
      </c>
      <c r="B16166" s="141" t="str">
        <f t="shared" si="252"/>
        <v>LUVA SOLDAVEL,COM DIAMETRO DE 32MM.FORNECIMENTOLUVA SOLDAVEL,COM DIAMETRO DE 32MM.FORNECIMENTOLUVA SOLDAVEL,COM DIAMETRO DE 32MM.FORNECIMENTO</v>
      </c>
      <c r="C16166" s="141" t="s">
        <v>52237</v>
      </c>
      <c r="I16166" s="141" t="s">
        <v>14</v>
      </c>
      <c r="J16166" s="649">
        <v>1.74</v>
      </c>
    </row>
    <row r="16167" spans="1:10" hidden="1">
      <c r="A16167" s="141" t="s">
        <v>52239</v>
      </c>
      <c r="B16167" s="141" t="str">
        <f t="shared" si="252"/>
        <v>LUVA SOLDAVEL,COM DIAMETRO DE 40MM.FORNECIMENTOLUVA SOLDAVEL,COM DIAMETRO DE 40MM.FORNECIMENTOLUVA SOLDAVEL,COM DIAMETRO DE 40MM.FORNECIMENTO</v>
      </c>
      <c r="C16167" s="141" t="s">
        <v>52240</v>
      </c>
      <c r="I16167" s="141" t="s">
        <v>14</v>
      </c>
      <c r="J16167" s="649">
        <v>3.78</v>
      </c>
    </row>
    <row r="16168" spans="1:10" hidden="1">
      <c r="A16168" s="141" t="s">
        <v>52241</v>
      </c>
      <c r="B16168" s="141" t="str">
        <f t="shared" si="252"/>
        <v>LUVA SOLDAVEL,COM DIAMETRO DE 40MM.FORNECIMENTOLUVA SOLDAVEL,COM DIAMETRO DE 40MM.FORNECIMENTOLUVA SOLDAVEL,COM DIAMETRO DE 40MM.FORNECIMENTO</v>
      </c>
      <c r="C16168" s="141" t="s">
        <v>52240</v>
      </c>
      <c r="I16168" s="141" t="s">
        <v>14</v>
      </c>
      <c r="J16168" s="649">
        <v>3.78</v>
      </c>
    </row>
    <row r="16169" spans="1:10" hidden="1">
      <c r="A16169" s="141" t="s">
        <v>52242</v>
      </c>
      <c r="B16169" s="141" t="str">
        <f t="shared" si="252"/>
        <v>LUVA SOLDAVEL,COM DIAMETRO DE 50MM.FORNECIMENTOLUVA SOLDAVEL,COM DIAMETRO DE 50MM.FORNECIMENTOLUVA SOLDAVEL,COM DIAMETRO DE 50MM.FORNECIMENTO</v>
      </c>
      <c r="C16169" s="141" t="s">
        <v>52243</v>
      </c>
      <c r="I16169" s="141" t="s">
        <v>14</v>
      </c>
      <c r="J16169" s="649">
        <v>3.33</v>
      </c>
    </row>
    <row r="16170" spans="1:10" hidden="1">
      <c r="A16170" s="141" t="s">
        <v>52244</v>
      </c>
      <c r="B16170" s="141" t="str">
        <f t="shared" si="252"/>
        <v>LUVA SOLDAVEL,COM DIAMETRO DE 50MM.FORNECIMENTOLUVA SOLDAVEL,COM DIAMETRO DE 50MM.FORNECIMENTOLUVA SOLDAVEL,COM DIAMETRO DE 50MM.FORNECIMENTO</v>
      </c>
      <c r="C16170" s="141" t="s">
        <v>52243</v>
      </c>
      <c r="I16170" s="141" t="s">
        <v>14</v>
      </c>
      <c r="J16170" s="649">
        <v>3.33</v>
      </c>
    </row>
    <row r="16171" spans="1:10" hidden="1">
      <c r="A16171" s="141" t="s">
        <v>52245</v>
      </c>
      <c r="B16171" s="141" t="str">
        <f t="shared" si="252"/>
        <v>LUVA SOLDAVEL,COM DIAMETRO DE 60MM.FORNECIMENTOLUVA SOLDAVEL,COM DIAMETRO DE 60MM.FORNECIMENTOLUVA SOLDAVEL,COM DIAMETRO DE 60MM.FORNECIMENTO</v>
      </c>
      <c r="C16171" s="141" t="s">
        <v>52246</v>
      </c>
      <c r="I16171" s="141" t="s">
        <v>14</v>
      </c>
      <c r="J16171" s="649">
        <v>10.96</v>
      </c>
    </row>
    <row r="16172" spans="1:10" hidden="1">
      <c r="A16172" s="141" t="s">
        <v>52247</v>
      </c>
      <c r="B16172" s="141" t="str">
        <f t="shared" si="252"/>
        <v>LUVA SOLDAVEL,COM DIAMETRO DE 60MM.FORNECIMENTOLUVA SOLDAVEL,COM DIAMETRO DE 60MM.FORNECIMENTOLUVA SOLDAVEL,COM DIAMETRO DE 60MM.FORNECIMENTO</v>
      </c>
      <c r="C16172" s="141" t="s">
        <v>52246</v>
      </c>
      <c r="I16172" s="141" t="s">
        <v>14</v>
      </c>
      <c r="J16172" s="649">
        <v>10.96</v>
      </c>
    </row>
    <row r="16173" spans="1:10" hidden="1">
      <c r="A16173" s="141" t="s">
        <v>52248</v>
      </c>
      <c r="B16173" s="141" t="str">
        <f t="shared" si="252"/>
        <v>LUVA SOLDAVEL,COM DIAMETRO DE 75MM.FORNECIMENTOLUVA SOLDAVEL,COM DIAMETRO DE 75MM.FORNECIMENTOLUVA SOLDAVEL,COM DIAMETRO DE 75MM.FORNECIMENTO</v>
      </c>
      <c r="C16173" s="141" t="s">
        <v>52249</v>
      </c>
      <c r="I16173" s="141" t="s">
        <v>14</v>
      </c>
      <c r="J16173" s="649">
        <v>15.45</v>
      </c>
    </row>
    <row r="16174" spans="1:10" hidden="1">
      <c r="A16174" s="141" t="s">
        <v>52250</v>
      </c>
      <c r="B16174" s="141" t="str">
        <f t="shared" si="252"/>
        <v>LUVA SOLDAVEL,COM DIAMETRO DE 75MM.FORNECIMENTOLUVA SOLDAVEL,COM DIAMETRO DE 75MM.FORNECIMENTOLUVA SOLDAVEL,COM DIAMETRO DE 75MM.FORNECIMENTO</v>
      </c>
      <c r="C16174" s="141" t="s">
        <v>52249</v>
      </c>
      <c r="I16174" s="141" t="s">
        <v>14</v>
      </c>
      <c r="J16174" s="649">
        <v>15.45</v>
      </c>
    </row>
    <row r="16175" spans="1:10" hidden="1">
      <c r="A16175" s="141" t="s">
        <v>52251</v>
      </c>
      <c r="B16175" s="141" t="str">
        <f t="shared" si="252"/>
        <v>LUVA SOLDAVEL,COM DIAMETRO DE 85MM.FORNECIMENTOLUVA SOLDAVEL,COM DIAMETRO DE 85MM.FORNECIMENTOLUVA SOLDAVEL,COM DIAMETRO DE 85MM.FORNECIMENTO</v>
      </c>
      <c r="C16175" s="141" t="s">
        <v>52252</v>
      </c>
      <c r="I16175" s="141" t="s">
        <v>14</v>
      </c>
      <c r="J16175" s="649">
        <v>30.31</v>
      </c>
    </row>
    <row r="16176" spans="1:10" hidden="1">
      <c r="A16176" s="141" t="s">
        <v>52253</v>
      </c>
      <c r="B16176" s="141" t="str">
        <f t="shared" si="252"/>
        <v>LUVA SOLDAVEL,COM DIAMETRO DE 85MM.FORNECIMENTOLUVA SOLDAVEL,COM DIAMETRO DE 85MM.FORNECIMENTOLUVA SOLDAVEL,COM DIAMETRO DE 85MM.FORNECIMENTO</v>
      </c>
      <c r="C16176" s="141" t="s">
        <v>52252</v>
      </c>
      <c r="I16176" s="141" t="s">
        <v>14</v>
      </c>
      <c r="J16176" s="649">
        <v>30.31</v>
      </c>
    </row>
    <row r="16177" spans="1:10" hidden="1">
      <c r="A16177" s="141" t="s">
        <v>52254</v>
      </c>
      <c r="B16177" s="141" t="str">
        <f t="shared" si="252"/>
        <v>LUVA SOLDAVEL,COM DIAMETRO DE 110MM.FORNECIMENTOLUVA SOLDAVEL,COM DIAMETRO DE 110MM.FORNECIMENTOLUVA SOLDAVEL,COM DIAMETRO DE 110MM.FORNECIMENTO</v>
      </c>
      <c r="C16177" s="141" t="s">
        <v>52255</v>
      </c>
      <c r="I16177" s="141" t="s">
        <v>14</v>
      </c>
      <c r="J16177" s="649">
        <v>65.55</v>
      </c>
    </row>
    <row r="16178" spans="1:10" hidden="1">
      <c r="A16178" s="141" t="s">
        <v>52256</v>
      </c>
      <c r="B16178" s="141" t="str">
        <f t="shared" si="252"/>
        <v>LUVA SOLDAVEL,COM DIAMETRO DE 110MM.FORNECIMENTOLUVA SOLDAVEL,COM DIAMETRO DE 110MM.FORNECIMENTOLUVA SOLDAVEL,COM DIAMETRO DE 110MM.FORNECIMENTO</v>
      </c>
      <c r="C16178" s="141" t="s">
        <v>52255</v>
      </c>
      <c r="I16178" s="141" t="s">
        <v>14</v>
      </c>
      <c r="J16178" s="649">
        <v>65.55</v>
      </c>
    </row>
    <row r="16179" spans="1:10" hidden="1">
      <c r="A16179" s="141" t="s">
        <v>52257</v>
      </c>
      <c r="B16179" s="141" t="str">
        <f t="shared" si="252"/>
        <v>LUVA DE REDUCAO SOLDAVEL,COM DIAMETRO DE 25MMX20MM.FORNECIMENTOLUVA DE REDUCAO SOLDAVEL,COM DIAMETRO DE 25MMX20MM.FORNECIMELUVA DE REDUCAO SOLDAVEL,COM DIAMETRO DE 25MMX20MM.FORNECIME</v>
      </c>
      <c r="C16179" s="141" t="s">
        <v>52258</v>
      </c>
      <c r="D16179" s="141" t="s">
        <v>25116</v>
      </c>
      <c r="I16179" s="141" t="s">
        <v>14</v>
      </c>
      <c r="J16179" s="649">
        <v>1.4</v>
      </c>
    </row>
    <row r="16180" spans="1:10" hidden="1">
      <c r="A16180" s="141" t="s">
        <v>52259</v>
      </c>
      <c r="B16180" s="141" t="str">
        <f t="shared" si="252"/>
        <v>LUVA DE REDUCAO SOLDAVEL,COM DIAMETRO DE 25MMX20MM.FORNECIMENTOLUVA DE REDUCAO SOLDAVEL,COM DIAMETRO DE 25MMX20MM.FORNECIMELUVA DE REDUCAO SOLDAVEL,COM DIAMETRO DE 25MMX20MM.FORNECIME</v>
      </c>
      <c r="C16180" s="141" t="s">
        <v>52258</v>
      </c>
      <c r="D16180" s="141" t="s">
        <v>25116</v>
      </c>
      <c r="I16180" s="141" t="s">
        <v>14</v>
      </c>
      <c r="J16180" s="649">
        <v>1.4</v>
      </c>
    </row>
    <row r="16181" spans="1:10" hidden="1">
      <c r="A16181" s="141" t="s">
        <v>52260</v>
      </c>
      <c r="B16181" s="141" t="str">
        <f t="shared" si="252"/>
        <v>LUVA DE REDUCAO SOLDAVEL,COM DIAMETRO DE 32MMX25MM.FORNECIMENTOLUVA DE REDUCAO SOLDAVEL,COM DIAMETRO DE 32MMX25MM.FORNECIMELUVA DE REDUCAO SOLDAVEL,COM DIAMETRO DE 32MMX25MM.FORNECIME</v>
      </c>
      <c r="C16181" s="141" t="s">
        <v>52261</v>
      </c>
      <c r="D16181" s="141" t="s">
        <v>25116</v>
      </c>
      <c r="I16181" s="141" t="s">
        <v>14</v>
      </c>
      <c r="J16181" s="649">
        <v>3.21</v>
      </c>
    </row>
    <row r="16182" spans="1:10" hidden="1">
      <c r="A16182" s="141" t="s">
        <v>52262</v>
      </c>
      <c r="B16182" s="141" t="str">
        <f t="shared" si="252"/>
        <v>LUVA DE REDUCAO SOLDAVEL,COM DIAMETRO DE 32MMX25MM.FORNECIMENTOLUVA DE REDUCAO SOLDAVEL,COM DIAMETRO DE 32MMX25MM.FORNECIMELUVA DE REDUCAO SOLDAVEL,COM DIAMETRO DE 32MMX25MM.FORNECIME</v>
      </c>
      <c r="C16182" s="141" t="s">
        <v>52261</v>
      </c>
      <c r="D16182" s="141" t="s">
        <v>25116</v>
      </c>
      <c r="I16182" s="141" t="s">
        <v>14</v>
      </c>
      <c r="J16182" s="649">
        <v>3.21</v>
      </c>
    </row>
    <row r="16183" spans="1:10" hidden="1">
      <c r="A16183" s="141" t="s">
        <v>52263</v>
      </c>
      <c r="B16183" s="141" t="str">
        <f t="shared" si="252"/>
        <v>LUVA DE REDUCAO SOLDAVEL,COM DIAMETRO DE 40MMX32MM.FORNECIMENTOLUVA DE REDUCAO SOLDAVEL,COM DIAMETRO DE 40MMX32MM.FORNECIMELUVA DE REDUCAO SOLDAVEL,COM DIAMETRO DE 40MMX32MM.FORNECIME</v>
      </c>
      <c r="C16183" s="141" t="s">
        <v>52264</v>
      </c>
      <c r="D16183" s="141" t="s">
        <v>25116</v>
      </c>
      <c r="I16183" s="141" t="s">
        <v>14</v>
      </c>
      <c r="J16183" s="649">
        <v>4.83</v>
      </c>
    </row>
    <row r="16184" spans="1:10" hidden="1">
      <c r="A16184" s="141" t="s">
        <v>52265</v>
      </c>
      <c r="B16184" s="141" t="str">
        <f t="shared" si="252"/>
        <v>LUVA DE REDUCAO SOLDAVEL,COM DIAMETRO DE 40MMX32MM.FORNECIMENTOLUVA DE REDUCAO SOLDAVEL,COM DIAMETRO DE 40MMX32MM.FORNECIMELUVA DE REDUCAO SOLDAVEL,COM DIAMETRO DE 40MMX32MM.FORNECIME</v>
      </c>
      <c r="C16184" s="141" t="s">
        <v>52264</v>
      </c>
      <c r="D16184" s="141" t="s">
        <v>25116</v>
      </c>
      <c r="I16184" s="141" t="s">
        <v>14</v>
      </c>
      <c r="J16184" s="649">
        <v>4.83</v>
      </c>
    </row>
    <row r="16185" spans="1:10" hidden="1">
      <c r="A16185" s="141" t="s">
        <v>52266</v>
      </c>
      <c r="B16185" s="141" t="str">
        <f t="shared" si="252"/>
        <v>LUVA DE REDUCAO SOLDAVEL,COM DIAMETRO DE 60MMX50MM.FORNECIMENTOLUVA DE REDUCAO SOLDAVEL,COM DIAMETRO DE 60MMX50MM.FORNECIMELUVA DE REDUCAO SOLDAVEL,COM DIAMETRO DE 60MMX50MM.FORNECIME</v>
      </c>
      <c r="C16185" s="141" t="s">
        <v>52267</v>
      </c>
      <c r="D16185" s="141" t="s">
        <v>25116</v>
      </c>
      <c r="I16185" s="141" t="s">
        <v>14</v>
      </c>
      <c r="J16185" s="649">
        <v>12.74</v>
      </c>
    </row>
    <row r="16186" spans="1:10" hidden="1">
      <c r="A16186" s="141" t="s">
        <v>52268</v>
      </c>
      <c r="B16186" s="141" t="str">
        <f t="shared" si="252"/>
        <v>LUVA DE REDUCAO SOLDAVEL,COM DIAMETRO DE 60MMX50MM.FORNECIMENTOLUVA DE REDUCAO SOLDAVEL,COM DIAMETRO DE 60MMX50MM.FORNECIMELUVA DE REDUCAO SOLDAVEL,COM DIAMETRO DE 60MMX50MM.FORNECIME</v>
      </c>
      <c r="C16186" s="141" t="s">
        <v>52267</v>
      </c>
      <c r="D16186" s="141" t="s">
        <v>25116</v>
      </c>
      <c r="I16186" s="141" t="s">
        <v>14</v>
      </c>
      <c r="J16186" s="649">
        <v>12.74</v>
      </c>
    </row>
    <row r="16187" spans="1:10" hidden="1">
      <c r="A16187" s="141" t="s">
        <v>52269</v>
      </c>
      <c r="B16187" s="141" t="str">
        <f t="shared" si="252"/>
        <v>LUVA DE CORRER PARA TUBO SOLDAVEL,COM DIAMETRO DE 20MM.FORNECIMENTOLUVA DE CORRER PARA TUBO SOLDAVEL,COM DIAMETRO DE 20MM.FORNELUVA DE CORRER PARA TUBO SOLDAVEL,COM DIAMETRO DE 20MM.FORNE</v>
      </c>
      <c r="C16187" s="141" t="s">
        <v>52270</v>
      </c>
      <c r="D16187" s="141" t="s">
        <v>38133</v>
      </c>
      <c r="I16187" s="141" t="s">
        <v>14</v>
      </c>
      <c r="J16187" s="649">
        <v>9.32</v>
      </c>
    </row>
    <row r="16188" spans="1:10" hidden="1">
      <c r="A16188" s="141" t="s">
        <v>52271</v>
      </c>
      <c r="B16188" s="141" t="str">
        <f t="shared" si="252"/>
        <v>LUVA DE CORRER PARA TUBO SOLDAVEL,COM DIAMETRO DE 20MM.FORNECIMENTOLUVA DE CORRER PARA TUBO SOLDAVEL,COM DIAMETRO DE 20MM.FORNELUVA DE CORRER PARA TUBO SOLDAVEL,COM DIAMETRO DE 20MM.FORNE</v>
      </c>
      <c r="C16188" s="141" t="s">
        <v>52270</v>
      </c>
      <c r="D16188" s="141" t="s">
        <v>38133</v>
      </c>
      <c r="I16188" s="141" t="s">
        <v>14</v>
      </c>
      <c r="J16188" s="649">
        <v>9.32</v>
      </c>
    </row>
    <row r="16189" spans="1:10" hidden="1">
      <c r="A16189" s="141" t="s">
        <v>52272</v>
      </c>
      <c r="B16189" s="141" t="str">
        <f t="shared" si="252"/>
        <v>LUVA DE CORRER PARA TUBO SOLDAVEL,COM DIAMETRO DE 25MM.FORNECIMENTOLUVA DE CORRER PARA TUBO SOLDAVEL,COM DIAMETRO DE 25MM.FORNELUVA DE CORRER PARA TUBO SOLDAVEL,COM DIAMETRO DE 25MM.FORNE</v>
      </c>
      <c r="C16189" s="141" t="s">
        <v>52273</v>
      </c>
      <c r="D16189" s="141" t="s">
        <v>38133</v>
      </c>
      <c r="I16189" s="141" t="s">
        <v>14</v>
      </c>
      <c r="J16189" s="649">
        <v>9.4700000000000006</v>
      </c>
    </row>
    <row r="16190" spans="1:10" hidden="1">
      <c r="A16190" s="141" t="s">
        <v>52274</v>
      </c>
      <c r="B16190" s="141" t="str">
        <f t="shared" si="252"/>
        <v>LUVA DE CORRER PARA TUBO SOLDAVEL,COM DIAMETRO DE 25MM.FORNECIMENTOLUVA DE CORRER PARA TUBO SOLDAVEL,COM DIAMETRO DE 25MM.FORNELUVA DE CORRER PARA TUBO SOLDAVEL,COM DIAMETRO DE 25MM.FORNE</v>
      </c>
      <c r="C16190" s="141" t="s">
        <v>52273</v>
      </c>
      <c r="D16190" s="141" t="s">
        <v>38133</v>
      </c>
      <c r="I16190" s="141" t="s">
        <v>14</v>
      </c>
      <c r="J16190" s="649">
        <v>9.4700000000000006</v>
      </c>
    </row>
    <row r="16191" spans="1:10" hidden="1">
      <c r="A16191" s="141" t="s">
        <v>52275</v>
      </c>
      <c r="B16191" s="141" t="str">
        <f t="shared" si="252"/>
        <v>LUVA DE CORRER PARA TUBO SOLDAVEL,COM DIAMETRO DE 50MM.FORNECIMENTOLUVA DE CORRER PARA TUBO SOLDAVEL,COM DIAMETRO DE 50MM.FORNELUVA DE CORRER PARA TUBO SOLDAVEL,COM DIAMETRO DE 50MM.FORNE</v>
      </c>
      <c r="C16191" s="141" t="s">
        <v>52276</v>
      </c>
      <c r="D16191" s="141" t="s">
        <v>38133</v>
      </c>
      <c r="I16191" s="141" t="s">
        <v>14</v>
      </c>
      <c r="J16191" s="649">
        <v>23.49</v>
      </c>
    </row>
    <row r="16192" spans="1:10" hidden="1">
      <c r="A16192" s="141" t="s">
        <v>52277</v>
      </c>
      <c r="B16192" s="141" t="str">
        <f t="shared" si="252"/>
        <v>LUVA DE CORRER PARA TUBO SOLDAVEL,COM DIAMETRO DE 50MM.FORNECIMENTOLUVA DE CORRER PARA TUBO SOLDAVEL,COM DIAMETRO DE 50MM.FORNELUVA DE CORRER PARA TUBO SOLDAVEL,COM DIAMETRO DE 50MM.FORNE</v>
      </c>
      <c r="C16192" s="141" t="s">
        <v>52276</v>
      </c>
      <c r="D16192" s="141" t="s">
        <v>38133</v>
      </c>
      <c r="I16192" s="141" t="s">
        <v>14</v>
      </c>
      <c r="J16192" s="649">
        <v>23.49</v>
      </c>
    </row>
    <row r="16193" spans="1:10" hidden="1">
      <c r="A16193" s="141" t="s">
        <v>52278</v>
      </c>
      <c r="B16193" s="141" t="str">
        <f t="shared" si="252"/>
        <v>TE SOLDAVEL 90º,COM DIAMETRO DE 20MM.FORNECIMENTOTE SOLDAVEL 90º,COM DIAMETRO DE 20MM.FORNECIMENTOTE SOLDAVEL 90º,COM DIAMETRO DE 20MM.FORNECIMENTO</v>
      </c>
      <c r="C16193" s="141" t="s">
        <v>52279</v>
      </c>
      <c r="I16193" s="141" t="s">
        <v>14</v>
      </c>
      <c r="J16193" s="649">
        <v>0.92</v>
      </c>
    </row>
    <row r="16194" spans="1:10" hidden="1">
      <c r="A16194" s="141" t="s">
        <v>52280</v>
      </c>
      <c r="B16194" s="141" t="str">
        <f t="shared" si="252"/>
        <v>TE SOLDAVEL 90º,COM DIAMETRO DE 20MM.FORNECIMENTOTE SOLDAVEL 90º,COM DIAMETRO DE 20MM.FORNECIMENTOTE SOLDAVEL 90º,COM DIAMETRO DE 20MM.FORNECIMENTO</v>
      </c>
      <c r="C16194" s="141" t="s">
        <v>52279</v>
      </c>
      <c r="I16194" s="141" t="s">
        <v>14</v>
      </c>
      <c r="J16194" s="649">
        <v>0.92</v>
      </c>
    </row>
    <row r="16195" spans="1:10" hidden="1">
      <c r="A16195" s="141" t="s">
        <v>52281</v>
      </c>
      <c r="B16195" s="141" t="str">
        <f t="shared" ref="B16195:B16258" si="253">C16195&amp;D16195&amp;C16195&amp;E16195&amp;F16195&amp;G16195&amp;H16195&amp;C16195</f>
        <v>TE SOLDAVEL 90º,COM DIAMETRO DE 25MM.FORNECIMENTOTE SOLDAVEL 90º,COM DIAMETRO DE 25MM.FORNECIMENTOTE SOLDAVEL 90º,COM DIAMETRO DE 25MM.FORNECIMENTO</v>
      </c>
      <c r="C16195" s="141" t="s">
        <v>52282</v>
      </c>
      <c r="I16195" s="141" t="s">
        <v>14</v>
      </c>
      <c r="J16195" s="649">
        <v>1.02</v>
      </c>
    </row>
    <row r="16196" spans="1:10" hidden="1">
      <c r="A16196" s="141" t="s">
        <v>52283</v>
      </c>
      <c r="B16196" s="141" t="str">
        <f t="shared" si="253"/>
        <v>TE SOLDAVEL 90º,COM DIAMETRO DE 25MM.FORNECIMENTOTE SOLDAVEL 90º,COM DIAMETRO DE 25MM.FORNECIMENTOTE SOLDAVEL 90º,COM DIAMETRO DE 25MM.FORNECIMENTO</v>
      </c>
      <c r="C16196" s="141" t="s">
        <v>52282</v>
      </c>
      <c r="I16196" s="141" t="s">
        <v>14</v>
      </c>
      <c r="J16196" s="649">
        <v>1.02</v>
      </c>
    </row>
    <row r="16197" spans="1:10" hidden="1">
      <c r="A16197" s="141" t="s">
        <v>52284</v>
      </c>
      <c r="B16197" s="141" t="str">
        <f t="shared" si="253"/>
        <v>TE SOLDAVEL 90º,COM DIAMETRO DE 32MM.FORNECIMENTOTE SOLDAVEL 90º,COM DIAMETRO DE 32MM.FORNECIMENTOTE SOLDAVEL 90º,COM DIAMETRO DE 32MM.FORNECIMENTO</v>
      </c>
      <c r="C16197" s="141" t="s">
        <v>52285</v>
      </c>
      <c r="I16197" s="141" t="s">
        <v>14</v>
      </c>
      <c r="J16197" s="649">
        <v>3.08</v>
      </c>
    </row>
    <row r="16198" spans="1:10" hidden="1">
      <c r="A16198" s="141" t="s">
        <v>52286</v>
      </c>
      <c r="B16198" s="141" t="str">
        <f t="shared" si="253"/>
        <v>TE SOLDAVEL 90º,COM DIAMETRO DE 32MM.FORNECIMENTOTE SOLDAVEL 90º,COM DIAMETRO DE 32MM.FORNECIMENTOTE SOLDAVEL 90º,COM DIAMETRO DE 32MM.FORNECIMENTO</v>
      </c>
      <c r="C16198" s="141" t="s">
        <v>52285</v>
      </c>
      <c r="I16198" s="141" t="s">
        <v>14</v>
      </c>
      <c r="J16198" s="649">
        <v>3.08</v>
      </c>
    </row>
    <row r="16199" spans="1:10" hidden="1">
      <c r="A16199" s="141" t="s">
        <v>52287</v>
      </c>
      <c r="B16199" s="141" t="str">
        <f t="shared" si="253"/>
        <v>TE SOLDAVEL 90º,COM DIAMETRO DE 40MM.FORNECIMENTOTE SOLDAVEL 90º,COM DIAMETRO DE 40MM.FORNECIMENTOTE SOLDAVEL 90º,COM DIAMETRO DE 40MM.FORNECIMENTO</v>
      </c>
      <c r="C16199" s="141" t="s">
        <v>52288</v>
      </c>
      <c r="I16199" s="141" t="s">
        <v>14</v>
      </c>
      <c r="J16199" s="649">
        <v>8.68</v>
      </c>
    </row>
    <row r="16200" spans="1:10" hidden="1">
      <c r="A16200" s="141" t="s">
        <v>52289</v>
      </c>
      <c r="B16200" s="141" t="str">
        <f t="shared" si="253"/>
        <v>TE SOLDAVEL 90º,COM DIAMETRO DE 40MM.FORNECIMENTOTE SOLDAVEL 90º,COM DIAMETRO DE 40MM.FORNECIMENTOTE SOLDAVEL 90º,COM DIAMETRO DE 40MM.FORNECIMENTO</v>
      </c>
      <c r="C16200" s="141" t="s">
        <v>52288</v>
      </c>
      <c r="I16200" s="141" t="s">
        <v>14</v>
      </c>
      <c r="J16200" s="649">
        <v>8.68</v>
      </c>
    </row>
    <row r="16201" spans="1:10" hidden="1">
      <c r="A16201" s="141" t="s">
        <v>52290</v>
      </c>
      <c r="B16201" s="141" t="str">
        <f t="shared" si="253"/>
        <v>TE SOLDAVEL 90º,COM DIAMETRO DE 50MM.FORNECIMENTOTE SOLDAVEL 90º,COM DIAMETRO DE 50MM.FORNECIMENTOTE SOLDAVEL 90º,COM DIAMETRO DE 50MM.FORNECIMENTO</v>
      </c>
      <c r="C16201" s="141" t="s">
        <v>52291</v>
      </c>
      <c r="I16201" s="141" t="s">
        <v>14</v>
      </c>
      <c r="J16201" s="649">
        <v>8.15</v>
      </c>
    </row>
    <row r="16202" spans="1:10" hidden="1">
      <c r="A16202" s="141" t="s">
        <v>52292</v>
      </c>
      <c r="B16202" s="141" t="str">
        <f t="shared" si="253"/>
        <v>TE SOLDAVEL 90º,COM DIAMETRO DE 50MM.FORNECIMENTOTE SOLDAVEL 90º,COM DIAMETRO DE 50MM.FORNECIMENTOTE SOLDAVEL 90º,COM DIAMETRO DE 50MM.FORNECIMENTO</v>
      </c>
      <c r="C16202" s="141" t="s">
        <v>52291</v>
      </c>
      <c r="I16202" s="141" t="s">
        <v>14</v>
      </c>
      <c r="J16202" s="649">
        <v>8.15</v>
      </c>
    </row>
    <row r="16203" spans="1:10" hidden="1">
      <c r="A16203" s="141" t="s">
        <v>52293</v>
      </c>
      <c r="B16203" s="141" t="str">
        <f t="shared" si="253"/>
        <v>TE SOLDAVEL 90º,COM DIAMETRO DE 60MM.FORNECIMENTOTE SOLDAVEL 90º,COM DIAMETRO DE 60MM.FORNECIMENTOTE SOLDAVEL 90º,COM DIAMETRO DE 60MM.FORNECIMENTO</v>
      </c>
      <c r="C16203" s="141" t="s">
        <v>52294</v>
      </c>
      <c r="I16203" s="141" t="s">
        <v>14</v>
      </c>
      <c r="J16203" s="649">
        <v>25.03</v>
      </c>
    </row>
    <row r="16204" spans="1:10" hidden="1">
      <c r="A16204" s="141" t="s">
        <v>52295</v>
      </c>
      <c r="B16204" s="141" t="str">
        <f t="shared" si="253"/>
        <v>TE SOLDAVEL 90º,COM DIAMETRO DE 60MM.FORNECIMENTOTE SOLDAVEL 90º,COM DIAMETRO DE 60MM.FORNECIMENTOTE SOLDAVEL 90º,COM DIAMETRO DE 60MM.FORNECIMENTO</v>
      </c>
      <c r="C16204" s="141" t="s">
        <v>52294</v>
      </c>
      <c r="I16204" s="141" t="s">
        <v>14</v>
      </c>
      <c r="J16204" s="649">
        <v>25.03</v>
      </c>
    </row>
    <row r="16205" spans="1:10" hidden="1">
      <c r="A16205" s="141" t="s">
        <v>52296</v>
      </c>
      <c r="B16205" s="141" t="str">
        <f t="shared" si="253"/>
        <v>TE SOLDAVEL 90º,COM DIAMETRO DE 75MM.FORNECIMENTOTE SOLDAVEL 90º,COM DIAMETRO DE 75MM.FORNECIMENTOTE SOLDAVEL 90º,COM DIAMETRO DE 75MM.FORNECIMENTO</v>
      </c>
      <c r="C16205" s="141" t="s">
        <v>52297</v>
      </c>
      <c r="I16205" s="141" t="s">
        <v>14</v>
      </c>
      <c r="J16205" s="649">
        <v>47.37</v>
      </c>
    </row>
    <row r="16206" spans="1:10" hidden="1">
      <c r="A16206" s="141" t="s">
        <v>52298</v>
      </c>
      <c r="B16206" s="141" t="str">
        <f t="shared" si="253"/>
        <v>TE SOLDAVEL 90º,COM DIAMETRO DE 75MM.FORNECIMENTOTE SOLDAVEL 90º,COM DIAMETRO DE 75MM.FORNECIMENTOTE SOLDAVEL 90º,COM DIAMETRO DE 75MM.FORNECIMENTO</v>
      </c>
      <c r="C16206" s="141" t="s">
        <v>52297</v>
      </c>
      <c r="I16206" s="141" t="s">
        <v>14</v>
      </c>
      <c r="J16206" s="649">
        <v>47.37</v>
      </c>
    </row>
    <row r="16207" spans="1:10" hidden="1">
      <c r="A16207" s="141" t="s">
        <v>52299</v>
      </c>
      <c r="B16207" s="141" t="str">
        <f t="shared" si="253"/>
        <v>TE SOLDAVEL 90º,COM DIAMETRO DE 85MM.FORNECIMENTOTE SOLDAVEL 90º,COM DIAMETRO DE 85MM.FORNECIMENTOTE SOLDAVEL 90º,COM DIAMETRO DE 85MM.FORNECIMENTO</v>
      </c>
      <c r="C16207" s="141" t="s">
        <v>52300</v>
      </c>
      <c r="I16207" s="141" t="s">
        <v>14</v>
      </c>
      <c r="J16207" s="649">
        <v>76.05</v>
      </c>
    </row>
    <row r="16208" spans="1:10" hidden="1">
      <c r="A16208" s="141" t="s">
        <v>52301</v>
      </c>
      <c r="B16208" s="141" t="str">
        <f t="shared" si="253"/>
        <v>TE SOLDAVEL 90º,COM DIAMETRO DE 85MM.FORNECIMENTOTE SOLDAVEL 90º,COM DIAMETRO DE 85MM.FORNECIMENTOTE SOLDAVEL 90º,COM DIAMETRO DE 85MM.FORNECIMENTO</v>
      </c>
      <c r="C16208" s="141" t="s">
        <v>52300</v>
      </c>
      <c r="I16208" s="141" t="s">
        <v>14</v>
      </c>
      <c r="J16208" s="649">
        <v>76.05</v>
      </c>
    </row>
    <row r="16209" spans="1:10" hidden="1">
      <c r="A16209" s="141" t="s">
        <v>52302</v>
      </c>
      <c r="B16209" s="141" t="str">
        <f t="shared" si="253"/>
        <v>TE SOLDAVEL 90º,COM DIAMETRO DE 110MM.FORNECIMENTOTE SOLDAVEL 90º,COM DIAMETRO DE 110MM.FORNECIMENTOTE SOLDAVEL 90º,COM DIAMETRO DE 110MM.FORNECIMENTO</v>
      </c>
      <c r="C16209" s="141" t="s">
        <v>52303</v>
      </c>
      <c r="I16209" s="141" t="s">
        <v>14</v>
      </c>
      <c r="J16209" s="649">
        <v>157.96</v>
      </c>
    </row>
    <row r="16210" spans="1:10" hidden="1">
      <c r="A16210" s="141" t="s">
        <v>52304</v>
      </c>
      <c r="B16210" s="141" t="str">
        <f t="shared" si="253"/>
        <v>TE SOLDAVEL 90º,COM DIAMETRO DE 110MM.FORNECIMENTOTE SOLDAVEL 90º,COM DIAMETRO DE 110MM.FORNECIMENTOTE SOLDAVEL 90º,COM DIAMETRO DE 110MM.FORNECIMENTO</v>
      </c>
      <c r="C16210" s="141" t="s">
        <v>52303</v>
      </c>
      <c r="I16210" s="141" t="s">
        <v>14</v>
      </c>
      <c r="J16210" s="649">
        <v>157.96</v>
      </c>
    </row>
    <row r="16211" spans="1:10" hidden="1">
      <c r="A16211" s="141" t="s">
        <v>52305</v>
      </c>
      <c r="B16211" s="141" t="str">
        <f t="shared" si="253"/>
        <v>TE DE REDUCAO 90º SOLDAVEL,COM DIAMETRO DE 25MMX20MM.FORNECIMENTOTE DE REDUCAO 90º SOLDAVEL,COM DIAMETRO DE 25MMX20MM.FORNECITE DE REDUCAO 90º SOLDAVEL,COM DIAMETRO DE 25MMX20MM.FORNECI</v>
      </c>
      <c r="C16211" s="141" t="s">
        <v>52306</v>
      </c>
      <c r="D16211" s="141" t="s">
        <v>29970</v>
      </c>
      <c r="I16211" s="141" t="s">
        <v>14</v>
      </c>
      <c r="J16211" s="649">
        <v>3.51</v>
      </c>
    </row>
    <row r="16212" spans="1:10" hidden="1">
      <c r="A16212" s="141" t="s">
        <v>52307</v>
      </c>
      <c r="B16212" s="141" t="str">
        <f t="shared" si="253"/>
        <v>TE DE REDUCAO 90º SOLDAVEL,COM DIAMETRO DE 25MMX20MM.FORNECIMENTOTE DE REDUCAO 90º SOLDAVEL,COM DIAMETRO DE 25MMX20MM.FORNECITE DE REDUCAO 90º SOLDAVEL,COM DIAMETRO DE 25MMX20MM.FORNECI</v>
      </c>
      <c r="C16212" s="141" t="s">
        <v>52306</v>
      </c>
      <c r="D16212" s="141" t="s">
        <v>29970</v>
      </c>
      <c r="I16212" s="141" t="s">
        <v>14</v>
      </c>
      <c r="J16212" s="649">
        <v>3.51</v>
      </c>
    </row>
    <row r="16213" spans="1:10" hidden="1">
      <c r="A16213" s="141" t="s">
        <v>52308</v>
      </c>
      <c r="B16213" s="141" t="str">
        <f t="shared" si="253"/>
        <v>TE DE REDUCAO 90º SOLDAVEL,COM DIAMETRO DE 32MMX25MM.FORNECIMENTOTE DE REDUCAO 90º SOLDAVEL,COM DIAMETRO DE 32MMX25MM.FORNECITE DE REDUCAO 90º SOLDAVEL,COM DIAMETRO DE 32MMX25MM.FORNECI</v>
      </c>
      <c r="C16213" s="141" t="s">
        <v>52309</v>
      </c>
      <c r="D16213" s="141" t="s">
        <v>29970</v>
      </c>
      <c r="I16213" s="141" t="s">
        <v>14</v>
      </c>
      <c r="J16213" s="649">
        <v>6.18</v>
      </c>
    </row>
    <row r="16214" spans="1:10" hidden="1">
      <c r="A16214" s="141" t="s">
        <v>52310</v>
      </c>
      <c r="B16214" s="141" t="str">
        <f t="shared" si="253"/>
        <v>TE DE REDUCAO 90º SOLDAVEL,COM DIAMETRO DE 32MMX25MM.FORNECIMENTOTE DE REDUCAO 90º SOLDAVEL,COM DIAMETRO DE 32MMX25MM.FORNECITE DE REDUCAO 90º SOLDAVEL,COM DIAMETRO DE 32MMX25MM.FORNECI</v>
      </c>
      <c r="C16214" s="141" t="s">
        <v>52309</v>
      </c>
      <c r="D16214" s="141" t="s">
        <v>29970</v>
      </c>
      <c r="I16214" s="141" t="s">
        <v>14</v>
      </c>
      <c r="J16214" s="649">
        <v>6.18</v>
      </c>
    </row>
    <row r="16215" spans="1:10" hidden="1">
      <c r="A16215" s="141" t="s">
        <v>52311</v>
      </c>
      <c r="B16215" s="141" t="str">
        <f t="shared" si="253"/>
        <v>TE DE REDUCAO 90º SOLDAVEL,COM DIAMETRO DE 40MMX32MM.FORNECIMENTOTE DE REDUCAO 90º SOLDAVEL,COM DIAMETRO DE 40MMX32MM.FORNECITE DE REDUCAO 90º SOLDAVEL,COM DIAMETRO DE 40MMX32MM.FORNECI</v>
      </c>
      <c r="C16215" s="141" t="s">
        <v>52312</v>
      </c>
      <c r="D16215" s="141" t="s">
        <v>29970</v>
      </c>
      <c r="I16215" s="141" t="s">
        <v>14</v>
      </c>
      <c r="J16215" s="649">
        <v>8.9499999999999993</v>
      </c>
    </row>
    <row r="16216" spans="1:10" hidden="1">
      <c r="A16216" s="141" t="s">
        <v>52313</v>
      </c>
      <c r="B16216" s="141" t="str">
        <f t="shared" si="253"/>
        <v>TE DE REDUCAO 90º SOLDAVEL,COM DIAMETRO DE 40MMX32MM.FORNECIMENTOTE DE REDUCAO 90º SOLDAVEL,COM DIAMETRO DE 40MMX32MM.FORNECITE DE REDUCAO 90º SOLDAVEL,COM DIAMETRO DE 40MMX32MM.FORNECI</v>
      </c>
      <c r="C16216" s="141" t="s">
        <v>52312</v>
      </c>
      <c r="D16216" s="141" t="s">
        <v>29970</v>
      </c>
      <c r="I16216" s="141" t="s">
        <v>14</v>
      </c>
      <c r="J16216" s="649">
        <v>8.9499999999999993</v>
      </c>
    </row>
    <row r="16217" spans="1:10" hidden="1">
      <c r="A16217" s="141" t="s">
        <v>52314</v>
      </c>
      <c r="B16217" s="141" t="str">
        <f t="shared" si="253"/>
        <v>TE DE REDUCAO 90º SOLDAVEL,COM DIAMETRO DE 50MMX20MM.FORNECIMENTOTE DE REDUCAO 90º SOLDAVEL,COM DIAMETRO DE 50MMX20MM.FORNECITE DE REDUCAO 90º SOLDAVEL,COM DIAMETRO DE 50MMX20MM.FORNECI</v>
      </c>
      <c r="C16217" s="141" t="s">
        <v>52315</v>
      </c>
      <c r="D16217" s="141" t="s">
        <v>29970</v>
      </c>
      <c r="I16217" s="141" t="s">
        <v>14</v>
      </c>
      <c r="J16217" s="649">
        <v>11.15</v>
      </c>
    </row>
    <row r="16218" spans="1:10" hidden="1">
      <c r="A16218" s="141" t="s">
        <v>52316</v>
      </c>
      <c r="B16218" s="141" t="str">
        <f t="shared" si="253"/>
        <v>TE DE REDUCAO 90º SOLDAVEL,COM DIAMETRO DE 50MMX20MM.FORNECIMENTOTE DE REDUCAO 90º SOLDAVEL,COM DIAMETRO DE 50MMX20MM.FORNECITE DE REDUCAO 90º SOLDAVEL,COM DIAMETRO DE 50MMX20MM.FORNECI</v>
      </c>
      <c r="C16218" s="141" t="s">
        <v>52315</v>
      </c>
      <c r="D16218" s="141" t="s">
        <v>29970</v>
      </c>
      <c r="I16218" s="141" t="s">
        <v>14</v>
      </c>
      <c r="J16218" s="649">
        <v>11.15</v>
      </c>
    </row>
    <row r="16219" spans="1:10" hidden="1">
      <c r="A16219" s="141" t="s">
        <v>52317</v>
      </c>
      <c r="B16219" s="141" t="str">
        <f t="shared" si="253"/>
        <v>TE DE REDUCAO 90º SOLDAVEL,COM DIAMETRO DE 50MMX25MM.FORNECIMENTOTE DE REDUCAO 90º SOLDAVEL,COM DIAMETRO DE 50MMX25MM.FORNECITE DE REDUCAO 90º SOLDAVEL,COM DIAMETRO DE 50MMX25MM.FORNECI</v>
      </c>
      <c r="C16219" s="141" t="s">
        <v>52318</v>
      </c>
      <c r="D16219" s="141" t="s">
        <v>29970</v>
      </c>
      <c r="I16219" s="141" t="s">
        <v>14</v>
      </c>
      <c r="J16219" s="649">
        <v>8.9600000000000009</v>
      </c>
    </row>
    <row r="16220" spans="1:10" hidden="1">
      <c r="A16220" s="141" t="s">
        <v>52319</v>
      </c>
      <c r="B16220" s="141" t="str">
        <f t="shared" si="253"/>
        <v>TE DE REDUCAO 90º SOLDAVEL,COM DIAMETRO DE 50MMX25MM.FORNECIMENTOTE DE REDUCAO 90º SOLDAVEL,COM DIAMETRO DE 50MMX25MM.FORNECITE DE REDUCAO 90º SOLDAVEL,COM DIAMETRO DE 50MMX25MM.FORNECI</v>
      </c>
      <c r="C16220" s="141" t="s">
        <v>52318</v>
      </c>
      <c r="D16220" s="141" t="s">
        <v>29970</v>
      </c>
      <c r="I16220" s="141" t="s">
        <v>14</v>
      </c>
      <c r="J16220" s="649">
        <v>8.9600000000000009</v>
      </c>
    </row>
    <row r="16221" spans="1:10" hidden="1">
      <c r="A16221" s="141" t="s">
        <v>52320</v>
      </c>
      <c r="B16221" s="141" t="str">
        <f t="shared" si="253"/>
        <v>TE DE REDUCAO 90º SOLDAVEL,COM DIAMETRO DE 50MMX32MM.FORNECIMENTOTE DE REDUCAO 90º SOLDAVEL,COM DIAMETRO DE 50MMX32MM.FORNECITE DE REDUCAO 90º SOLDAVEL,COM DIAMETRO DE 50MMX32MM.FORNECI</v>
      </c>
      <c r="C16221" s="141" t="s">
        <v>52321</v>
      </c>
      <c r="D16221" s="141" t="s">
        <v>29970</v>
      </c>
      <c r="I16221" s="141" t="s">
        <v>14</v>
      </c>
      <c r="J16221" s="649">
        <v>10.92</v>
      </c>
    </row>
    <row r="16222" spans="1:10" hidden="1">
      <c r="A16222" s="141" t="s">
        <v>52322</v>
      </c>
      <c r="B16222" s="141" t="str">
        <f t="shared" si="253"/>
        <v>TE DE REDUCAO 90º SOLDAVEL,COM DIAMETRO DE 50MMX32MM.FORNECIMENTOTE DE REDUCAO 90º SOLDAVEL,COM DIAMETRO DE 50MMX32MM.FORNECITE DE REDUCAO 90º SOLDAVEL,COM DIAMETRO DE 50MMX32MM.FORNECI</v>
      </c>
      <c r="C16222" s="141" t="s">
        <v>52321</v>
      </c>
      <c r="D16222" s="141" t="s">
        <v>29970</v>
      </c>
      <c r="I16222" s="141" t="s">
        <v>14</v>
      </c>
      <c r="J16222" s="649">
        <v>10.92</v>
      </c>
    </row>
    <row r="16223" spans="1:10" hidden="1">
      <c r="A16223" s="141" t="s">
        <v>52323</v>
      </c>
      <c r="B16223" s="141" t="str">
        <f t="shared" si="253"/>
        <v>TE DE REDUCAO 90º SOLDAVEL,COM DIAMETRO DE 50MMX40MM.FORNECIMENTOTE DE REDUCAO 90º SOLDAVEL,COM DIAMETRO DE 50MMX40MM.FORNECITE DE REDUCAO 90º SOLDAVEL,COM DIAMETRO DE 50MMX40MM.FORNECI</v>
      </c>
      <c r="C16223" s="141" t="s">
        <v>52324</v>
      </c>
      <c r="D16223" s="141" t="s">
        <v>29970</v>
      </c>
      <c r="I16223" s="141" t="s">
        <v>14</v>
      </c>
      <c r="J16223" s="649">
        <v>15.89</v>
      </c>
    </row>
    <row r="16224" spans="1:10" hidden="1">
      <c r="A16224" s="141" t="s">
        <v>52325</v>
      </c>
      <c r="B16224" s="141" t="str">
        <f t="shared" si="253"/>
        <v>TE DE REDUCAO 90º SOLDAVEL,COM DIAMETRO DE 50MMX40MM.FORNECIMENTOTE DE REDUCAO 90º SOLDAVEL,COM DIAMETRO DE 50MMX40MM.FORNECITE DE REDUCAO 90º SOLDAVEL,COM DIAMETRO DE 50MMX40MM.FORNECI</v>
      </c>
      <c r="C16224" s="141" t="s">
        <v>52324</v>
      </c>
      <c r="D16224" s="141" t="s">
        <v>29970</v>
      </c>
      <c r="I16224" s="141" t="s">
        <v>14</v>
      </c>
      <c r="J16224" s="649">
        <v>15.89</v>
      </c>
    </row>
    <row r="16225" spans="1:10" hidden="1">
      <c r="A16225" s="141" t="s">
        <v>52326</v>
      </c>
      <c r="B16225" s="141" t="str">
        <f t="shared" si="253"/>
        <v>TE DE REDUCAO 90º SOLDAVEL,COM DIAMETRO DE 75MMX50MM.FORNECIMENTOTE DE REDUCAO 90º SOLDAVEL,COM DIAMETRO DE 75MMX50MM.FORNECITE DE REDUCAO 90º SOLDAVEL,COM DIAMETRO DE 75MMX50MM.FORNECI</v>
      </c>
      <c r="C16225" s="141" t="s">
        <v>52327</v>
      </c>
      <c r="D16225" s="141" t="s">
        <v>29970</v>
      </c>
      <c r="I16225" s="141" t="s">
        <v>14</v>
      </c>
      <c r="J16225" s="649">
        <v>46.25</v>
      </c>
    </row>
    <row r="16226" spans="1:10" hidden="1">
      <c r="A16226" s="141" t="s">
        <v>52328</v>
      </c>
      <c r="B16226" s="141" t="str">
        <f t="shared" si="253"/>
        <v>TE DE REDUCAO 90º SOLDAVEL,COM DIAMETRO DE 75MMX50MM.FORNECIMENTOTE DE REDUCAO 90º SOLDAVEL,COM DIAMETRO DE 75MMX50MM.FORNECITE DE REDUCAO 90º SOLDAVEL,COM DIAMETRO DE 75MMX50MM.FORNECI</v>
      </c>
      <c r="C16226" s="141" t="s">
        <v>52327</v>
      </c>
      <c r="D16226" s="141" t="s">
        <v>29970</v>
      </c>
      <c r="I16226" s="141" t="s">
        <v>14</v>
      </c>
      <c r="J16226" s="649">
        <v>46.25</v>
      </c>
    </row>
    <row r="16227" spans="1:10" hidden="1">
      <c r="A16227" s="141" t="s">
        <v>52329</v>
      </c>
      <c r="B16227" s="141" t="str">
        <f t="shared" si="253"/>
        <v>TE DE REDUCAO 90º SOLDAVEL,COM DIAMETRO DE 85MMX60MM.FORNECIMENTOTE DE REDUCAO 90º SOLDAVEL,COM DIAMETRO DE 85MMX60MM.FORNECITE DE REDUCAO 90º SOLDAVEL,COM DIAMETRO DE 85MMX60MM.FORNECI</v>
      </c>
      <c r="C16227" s="141" t="s">
        <v>52330</v>
      </c>
      <c r="D16227" s="141" t="s">
        <v>29970</v>
      </c>
      <c r="I16227" s="141" t="s">
        <v>14</v>
      </c>
      <c r="J16227" s="649">
        <v>86.59</v>
      </c>
    </row>
    <row r="16228" spans="1:10" hidden="1">
      <c r="A16228" s="141" t="s">
        <v>52331</v>
      </c>
      <c r="B16228" s="141" t="str">
        <f t="shared" si="253"/>
        <v>TE DE REDUCAO 90º SOLDAVEL,COM DIAMETRO DE 85MMX60MM.FORNECIMENTOTE DE REDUCAO 90º SOLDAVEL,COM DIAMETRO DE 85MMX60MM.FORNECITE DE REDUCAO 90º SOLDAVEL,COM DIAMETRO DE 85MMX60MM.FORNECI</v>
      </c>
      <c r="C16228" s="141" t="s">
        <v>52330</v>
      </c>
      <c r="D16228" s="141" t="s">
        <v>29970</v>
      </c>
      <c r="I16228" s="141" t="s">
        <v>14</v>
      </c>
      <c r="J16228" s="649">
        <v>86.59</v>
      </c>
    </row>
    <row r="16229" spans="1:10" hidden="1">
      <c r="A16229" s="141" t="s">
        <v>52332</v>
      </c>
      <c r="B16229" s="141" t="str">
        <f t="shared" si="253"/>
        <v>TE DE REDUCAO 90º SOLDAVEL,COM DIAMETRO DE 110MMX60MM.FORNECIMENTOTE DE REDUCAO 90º SOLDAVEL,COM DIAMETRO DE 110MMX60MM.FORNECTE DE REDUCAO 90º SOLDAVEL,COM DIAMETRO DE 110MMX60MM.FORNEC</v>
      </c>
      <c r="C16229" s="141" t="s">
        <v>52333</v>
      </c>
      <c r="D16229" s="141" t="s">
        <v>36885</v>
      </c>
      <c r="I16229" s="141" t="s">
        <v>14</v>
      </c>
      <c r="J16229" s="649">
        <v>132.11000000000001</v>
      </c>
    </row>
    <row r="16230" spans="1:10" hidden="1">
      <c r="A16230" s="141" t="s">
        <v>52334</v>
      </c>
      <c r="B16230" s="141" t="str">
        <f t="shared" si="253"/>
        <v>TE DE REDUCAO 90º SOLDAVEL,COM DIAMETRO DE 110MMX60MM.FORNECIMENTOTE DE REDUCAO 90º SOLDAVEL,COM DIAMETRO DE 110MMX60MM.FORNECTE DE REDUCAO 90º SOLDAVEL,COM DIAMETRO DE 110MMX60MM.FORNEC</v>
      </c>
      <c r="C16230" s="141" t="s">
        <v>52333</v>
      </c>
      <c r="D16230" s="141" t="s">
        <v>36885</v>
      </c>
      <c r="I16230" s="141" t="s">
        <v>14</v>
      </c>
      <c r="J16230" s="649">
        <v>132.11000000000001</v>
      </c>
    </row>
    <row r="16231" spans="1:10" hidden="1">
      <c r="A16231" s="141" t="s">
        <v>52335</v>
      </c>
      <c r="B16231" s="141" t="str">
        <f t="shared" si="253"/>
        <v>CRUZETA SOLDAVEL,COM DIAMETRO DE 25MM.FORNECIMENTOCRUZETA SOLDAVEL,COM DIAMETRO DE 25MM.FORNECIMENTOCRUZETA SOLDAVEL,COM DIAMETRO DE 25MM.FORNECIMENTO</v>
      </c>
      <c r="C16231" s="141" t="s">
        <v>52336</v>
      </c>
      <c r="I16231" s="141" t="s">
        <v>14</v>
      </c>
      <c r="J16231" s="649">
        <v>12.71</v>
      </c>
    </row>
    <row r="16232" spans="1:10" hidden="1">
      <c r="A16232" s="141" t="s">
        <v>52337</v>
      </c>
      <c r="B16232" s="141" t="str">
        <f t="shared" si="253"/>
        <v>CRUZETA SOLDAVEL,COM DIAMETRO DE 25MM.FORNECIMENTOCRUZETA SOLDAVEL,COM DIAMETRO DE 25MM.FORNECIMENTOCRUZETA SOLDAVEL,COM DIAMETRO DE 25MM.FORNECIMENTO</v>
      </c>
      <c r="C16232" s="141" t="s">
        <v>52336</v>
      </c>
      <c r="I16232" s="141" t="s">
        <v>14</v>
      </c>
      <c r="J16232" s="649">
        <v>12.71</v>
      </c>
    </row>
    <row r="16233" spans="1:10" hidden="1">
      <c r="A16233" s="141" t="s">
        <v>52338</v>
      </c>
      <c r="B16233" s="141" t="str">
        <f t="shared" si="253"/>
        <v>CRUZETA SOLDAVEL,COM DIAMETRO DE 50MM.FORNECIMENTOCRUZETA SOLDAVEL,COM DIAMETRO DE 50MM.FORNECIMENTOCRUZETA SOLDAVEL,COM DIAMETRO DE 50MM.FORNECIMENTO</v>
      </c>
      <c r="C16233" s="141" t="s">
        <v>52339</v>
      </c>
      <c r="I16233" s="141" t="s">
        <v>14</v>
      </c>
      <c r="J16233" s="649">
        <v>29.29</v>
      </c>
    </row>
    <row r="16234" spans="1:10" hidden="1">
      <c r="A16234" s="141" t="s">
        <v>52340</v>
      </c>
      <c r="B16234" s="141" t="str">
        <f t="shared" si="253"/>
        <v>CRUZETA SOLDAVEL,COM DIAMETRO DE 50MM.FORNECIMENTOCRUZETA SOLDAVEL,COM DIAMETRO DE 50MM.FORNECIMENTOCRUZETA SOLDAVEL,COM DIAMETRO DE 50MM.FORNECIMENTO</v>
      </c>
      <c r="C16234" s="141" t="s">
        <v>52339</v>
      </c>
      <c r="I16234" s="141" t="s">
        <v>14</v>
      </c>
      <c r="J16234" s="649">
        <v>29.29</v>
      </c>
    </row>
    <row r="16235" spans="1:10" hidden="1">
      <c r="A16235" s="141" t="s">
        <v>52341</v>
      </c>
      <c r="B16235" s="141" t="str">
        <f t="shared" si="253"/>
        <v>UNIAO SOLDAVEL,COM DIAMETRO DE 20MM.FORNECIMENTOUNIAO SOLDAVEL,COM DIAMETRO DE 20MM.FORNECIMENTOUNIAO SOLDAVEL,COM DIAMETRO DE 20MM.FORNECIMENTO</v>
      </c>
      <c r="C16235" s="141" t="s">
        <v>52342</v>
      </c>
      <c r="I16235" s="141" t="s">
        <v>14</v>
      </c>
      <c r="J16235" s="649">
        <v>6.91</v>
      </c>
    </row>
    <row r="16236" spans="1:10" hidden="1">
      <c r="A16236" s="141" t="s">
        <v>52343</v>
      </c>
      <c r="B16236" s="141" t="str">
        <f t="shared" si="253"/>
        <v>UNIAO SOLDAVEL,COM DIAMETRO DE 20MM.FORNECIMENTOUNIAO SOLDAVEL,COM DIAMETRO DE 20MM.FORNECIMENTOUNIAO SOLDAVEL,COM DIAMETRO DE 20MM.FORNECIMENTO</v>
      </c>
      <c r="C16236" s="141" t="s">
        <v>52342</v>
      </c>
      <c r="I16236" s="141" t="s">
        <v>14</v>
      </c>
      <c r="J16236" s="649">
        <v>6.91</v>
      </c>
    </row>
    <row r="16237" spans="1:10" hidden="1">
      <c r="A16237" s="141" t="s">
        <v>52344</v>
      </c>
      <c r="B16237" s="141" t="str">
        <f t="shared" si="253"/>
        <v>UNIAO SOLDAVEL,COM DIAMETRO DE 25MM.FORNECIMENTOUNIAO SOLDAVEL,COM DIAMETRO DE 25MM.FORNECIMENTOUNIAO SOLDAVEL,COM DIAMETRO DE 25MM.FORNECIMENTO</v>
      </c>
      <c r="C16237" s="141" t="s">
        <v>52345</v>
      </c>
      <c r="I16237" s="141" t="s">
        <v>14</v>
      </c>
      <c r="J16237" s="649">
        <v>8.33</v>
      </c>
    </row>
    <row r="16238" spans="1:10" hidden="1">
      <c r="A16238" s="141" t="s">
        <v>52346</v>
      </c>
      <c r="B16238" s="141" t="str">
        <f t="shared" si="253"/>
        <v>UNIAO SOLDAVEL,COM DIAMETRO DE 25MM.FORNECIMENTOUNIAO SOLDAVEL,COM DIAMETRO DE 25MM.FORNECIMENTOUNIAO SOLDAVEL,COM DIAMETRO DE 25MM.FORNECIMENTO</v>
      </c>
      <c r="C16238" s="141" t="s">
        <v>52345</v>
      </c>
      <c r="I16238" s="141" t="s">
        <v>14</v>
      </c>
      <c r="J16238" s="649">
        <v>8.33</v>
      </c>
    </row>
    <row r="16239" spans="1:10" hidden="1">
      <c r="A16239" s="141" t="s">
        <v>52347</v>
      </c>
      <c r="B16239" s="141" t="str">
        <f t="shared" si="253"/>
        <v>UNIAO SOLDAVEL,COM DIAMETRO DE 32MM.FORNECIMENTOUNIAO SOLDAVEL,COM DIAMETRO DE 32MM.FORNECIMENTOUNIAO SOLDAVEL,COM DIAMETRO DE 32MM.FORNECIMENTO</v>
      </c>
      <c r="C16239" s="141" t="s">
        <v>52348</v>
      </c>
      <c r="I16239" s="141" t="s">
        <v>14</v>
      </c>
      <c r="J16239" s="649">
        <v>12.86</v>
      </c>
    </row>
    <row r="16240" spans="1:10" hidden="1">
      <c r="A16240" s="141" t="s">
        <v>52349</v>
      </c>
      <c r="B16240" s="141" t="str">
        <f t="shared" si="253"/>
        <v>UNIAO SOLDAVEL,COM DIAMETRO DE 32MM.FORNECIMENTOUNIAO SOLDAVEL,COM DIAMETRO DE 32MM.FORNECIMENTOUNIAO SOLDAVEL,COM DIAMETRO DE 32MM.FORNECIMENTO</v>
      </c>
      <c r="C16240" s="141" t="s">
        <v>52348</v>
      </c>
      <c r="I16240" s="141" t="s">
        <v>14</v>
      </c>
      <c r="J16240" s="649">
        <v>12.86</v>
      </c>
    </row>
    <row r="16241" spans="1:10" hidden="1">
      <c r="A16241" s="141" t="s">
        <v>52350</v>
      </c>
      <c r="B16241" s="141" t="str">
        <f t="shared" si="253"/>
        <v>UNIAO SOLDAVEL,COM DIAMETRO DE 40MM.FORNECIMENTOUNIAO SOLDAVEL,COM DIAMETRO DE 40MM.FORNECIMENTOUNIAO SOLDAVEL,COM DIAMETRO DE 40MM.FORNECIMENTO</v>
      </c>
      <c r="C16241" s="141" t="s">
        <v>52351</v>
      </c>
      <c r="I16241" s="141" t="s">
        <v>14</v>
      </c>
      <c r="J16241" s="649">
        <v>26.05</v>
      </c>
    </row>
    <row r="16242" spans="1:10" hidden="1">
      <c r="A16242" s="141" t="s">
        <v>52352</v>
      </c>
      <c r="B16242" s="141" t="str">
        <f t="shared" si="253"/>
        <v>UNIAO SOLDAVEL,COM DIAMETRO DE 40MM.FORNECIMENTOUNIAO SOLDAVEL,COM DIAMETRO DE 40MM.FORNECIMENTOUNIAO SOLDAVEL,COM DIAMETRO DE 40MM.FORNECIMENTO</v>
      </c>
      <c r="C16242" s="141" t="s">
        <v>52351</v>
      </c>
      <c r="I16242" s="141" t="s">
        <v>14</v>
      </c>
      <c r="J16242" s="649">
        <v>26.05</v>
      </c>
    </row>
    <row r="16243" spans="1:10" hidden="1">
      <c r="A16243" s="141" t="s">
        <v>52353</v>
      </c>
      <c r="B16243" s="141" t="str">
        <f t="shared" si="253"/>
        <v>UNIAO SOLDAVEL,COM DIAMETRO DE 50MM.FORNECIMENTOUNIAO SOLDAVEL,COM DIAMETRO DE 50MM.FORNECIMENTOUNIAO SOLDAVEL,COM DIAMETRO DE 50MM.FORNECIMENTO</v>
      </c>
      <c r="C16243" s="141" t="s">
        <v>52354</v>
      </c>
      <c r="I16243" s="141" t="s">
        <v>14</v>
      </c>
      <c r="J16243" s="649">
        <v>24.26</v>
      </c>
    </row>
    <row r="16244" spans="1:10" hidden="1">
      <c r="A16244" s="141" t="s">
        <v>52355</v>
      </c>
      <c r="B16244" s="141" t="str">
        <f t="shared" si="253"/>
        <v>UNIAO SOLDAVEL,COM DIAMETRO DE 50MM.FORNECIMENTOUNIAO SOLDAVEL,COM DIAMETRO DE 50MM.FORNECIMENTOUNIAO SOLDAVEL,COM DIAMETRO DE 50MM.FORNECIMENTO</v>
      </c>
      <c r="C16244" s="141" t="s">
        <v>52354</v>
      </c>
      <c r="I16244" s="141" t="s">
        <v>14</v>
      </c>
      <c r="J16244" s="649">
        <v>24.26</v>
      </c>
    </row>
    <row r="16245" spans="1:10" hidden="1">
      <c r="A16245" s="141" t="s">
        <v>52356</v>
      </c>
      <c r="B16245" s="141" t="str">
        <f t="shared" si="253"/>
        <v>UNIAO SOLDAVEL,COM DIAMETRO DE 60MM.FORNECIMENTOUNIAO SOLDAVEL,COM DIAMETRO DE 60MM.FORNECIMENTOUNIAO SOLDAVEL,COM DIAMETRO DE 60MM.FORNECIMENTO</v>
      </c>
      <c r="C16245" s="141" t="s">
        <v>52357</v>
      </c>
      <c r="I16245" s="141" t="s">
        <v>14</v>
      </c>
      <c r="J16245" s="649">
        <v>63.1</v>
      </c>
    </row>
    <row r="16246" spans="1:10" hidden="1">
      <c r="A16246" s="141" t="s">
        <v>52358</v>
      </c>
      <c r="B16246" s="141" t="str">
        <f t="shared" si="253"/>
        <v>UNIAO SOLDAVEL,COM DIAMETRO DE 60MM.FORNECIMENTOUNIAO SOLDAVEL,COM DIAMETRO DE 60MM.FORNECIMENTOUNIAO SOLDAVEL,COM DIAMETRO DE 60MM.FORNECIMENTO</v>
      </c>
      <c r="C16246" s="141" t="s">
        <v>52357</v>
      </c>
      <c r="I16246" s="141" t="s">
        <v>14</v>
      </c>
      <c r="J16246" s="649">
        <v>63.1</v>
      </c>
    </row>
    <row r="16247" spans="1:10" hidden="1">
      <c r="A16247" s="141" t="s">
        <v>52359</v>
      </c>
      <c r="B16247" s="141" t="str">
        <f t="shared" si="253"/>
        <v>UNIAO SOLDAVEL,COM DIAMETRO DE 75MM.FORNECIMENTOUNIAO SOLDAVEL,COM DIAMETRO DE 75MM.FORNECIMENTOUNIAO SOLDAVEL,COM DIAMETRO DE 75MM.FORNECIMENTO</v>
      </c>
      <c r="C16247" s="141" t="s">
        <v>52360</v>
      </c>
      <c r="I16247" s="141" t="s">
        <v>14</v>
      </c>
      <c r="J16247" s="649">
        <v>151.41</v>
      </c>
    </row>
    <row r="16248" spans="1:10" hidden="1">
      <c r="A16248" s="141" t="s">
        <v>52361</v>
      </c>
      <c r="B16248" s="141" t="str">
        <f t="shared" si="253"/>
        <v>UNIAO SOLDAVEL,COM DIAMETRO DE 75MM.FORNECIMENTOUNIAO SOLDAVEL,COM DIAMETRO DE 75MM.FORNECIMENTOUNIAO SOLDAVEL,COM DIAMETRO DE 75MM.FORNECIMENTO</v>
      </c>
      <c r="C16248" s="141" t="s">
        <v>52360</v>
      </c>
      <c r="I16248" s="141" t="s">
        <v>14</v>
      </c>
      <c r="J16248" s="649">
        <v>151.41</v>
      </c>
    </row>
    <row r="16249" spans="1:10" hidden="1">
      <c r="A16249" s="141" t="s">
        <v>52362</v>
      </c>
      <c r="B16249" s="141" t="str">
        <f t="shared" si="253"/>
        <v>UNIAO SOLDAVEL,COM DIAMETRO DE 85MM.FORNECIMENTOUNIAO SOLDAVEL,COM DIAMETRO DE 85MM.FORNECIMENTOUNIAO SOLDAVEL,COM DIAMETRO DE 85MM.FORNECIMENTO</v>
      </c>
      <c r="C16249" s="141" t="s">
        <v>52363</v>
      </c>
      <c r="I16249" s="141" t="s">
        <v>14</v>
      </c>
      <c r="J16249" s="649">
        <v>165.64</v>
      </c>
    </row>
    <row r="16250" spans="1:10" hidden="1">
      <c r="A16250" s="141" t="s">
        <v>52364</v>
      </c>
      <c r="B16250" s="141" t="str">
        <f t="shared" si="253"/>
        <v>UNIAO SOLDAVEL,COM DIAMETRO DE 85MM.FORNECIMENTOUNIAO SOLDAVEL,COM DIAMETRO DE 85MM.FORNECIMENTOUNIAO SOLDAVEL,COM DIAMETRO DE 85MM.FORNECIMENTO</v>
      </c>
      <c r="C16250" s="141" t="s">
        <v>52363</v>
      </c>
      <c r="I16250" s="141" t="s">
        <v>14</v>
      </c>
      <c r="J16250" s="649">
        <v>165.64</v>
      </c>
    </row>
    <row r="16251" spans="1:10" hidden="1">
      <c r="A16251" s="141" t="s">
        <v>52365</v>
      </c>
      <c r="B16251" s="141" t="str">
        <f t="shared" si="253"/>
        <v>UNIAO SOLDAVEL,COM DIAMETRO DE 110MM.FORNECIMENTOUNIAO SOLDAVEL,COM DIAMETRO DE 110MM.FORNECIMENTOUNIAO SOLDAVEL,COM DIAMETRO DE 110MM.FORNECIMENTO</v>
      </c>
      <c r="C16251" s="141" t="s">
        <v>52366</v>
      </c>
      <c r="I16251" s="141" t="s">
        <v>14</v>
      </c>
      <c r="J16251" s="649">
        <v>376.28</v>
      </c>
    </row>
    <row r="16252" spans="1:10" hidden="1">
      <c r="A16252" s="141" t="s">
        <v>52367</v>
      </c>
      <c r="B16252" s="141" t="str">
        <f t="shared" si="253"/>
        <v>UNIAO SOLDAVEL,COM DIAMETRO DE 110MM.FORNECIMENTOUNIAO SOLDAVEL,COM DIAMETRO DE 110MM.FORNECIMENTOUNIAO SOLDAVEL,COM DIAMETRO DE 110MM.FORNECIMENTO</v>
      </c>
      <c r="C16252" s="141" t="s">
        <v>52366</v>
      </c>
      <c r="I16252" s="141" t="s">
        <v>14</v>
      </c>
      <c r="J16252" s="649">
        <v>376.28</v>
      </c>
    </row>
    <row r="16253" spans="1:10" hidden="1">
      <c r="A16253" s="141" t="s">
        <v>52368</v>
      </c>
      <c r="B16253" s="141" t="str">
        <f t="shared" si="253"/>
        <v>JOELHO 90º SOLDAVEL E COM ROSCA,COM DIAMETRO DE 20MMX1/2".FORNECIMENTOJOELHO 90º SOLDAVEL E COM ROSCA,COM DIAMETRO DE 20MMX1/2".FOJOELHO 90º SOLDAVEL E COM ROSCA,COM DIAMETRO DE 20MMX1/2".FO</v>
      </c>
      <c r="C16253" s="141" t="s">
        <v>52369</v>
      </c>
      <c r="D16253" s="141" t="s">
        <v>34482</v>
      </c>
      <c r="I16253" s="141" t="s">
        <v>14</v>
      </c>
      <c r="J16253" s="649">
        <v>1.38</v>
      </c>
    </row>
    <row r="16254" spans="1:10" hidden="1">
      <c r="A16254" s="141" t="s">
        <v>52370</v>
      </c>
      <c r="B16254" s="141" t="str">
        <f t="shared" si="253"/>
        <v>JOELHO 90º SOLDAVEL E COM ROSCA,COM DIAMETRO DE 20MMX1/2".FORNECIMENTOJOELHO 90º SOLDAVEL E COM ROSCA,COM DIAMETRO DE 20MMX1/2".FOJOELHO 90º SOLDAVEL E COM ROSCA,COM DIAMETRO DE 20MMX1/2".FO</v>
      </c>
      <c r="C16254" s="141" t="s">
        <v>52369</v>
      </c>
      <c r="D16254" s="141" t="s">
        <v>34482</v>
      </c>
      <c r="I16254" s="141" t="s">
        <v>14</v>
      </c>
      <c r="J16254" s="649">
        <v>1.38</v>
      </c>
    </row>
    <row r="16255" spans="1:10" hidden="1">
      <c r="A16255" s="141" t="s">
        <v>52371</v>
      </c>
      <c r="B16255" s="141" t="str">
        <f t="shared" si="253"/>
        <v>JOELHO 90º SOLDAVEL E COM ROSCA,COM DIAMETRO DE 25MMX1/2".FORNECIMENTOJOELHO 90º SOLDAVEL E COM ROSCA,COM DIAMETRO DE 25MMX1/2".FOJOELHO 90º SOLDAVEL E COM ROSCA,COM DIAMETRO DE 25MMX1/2".FO</v>
      </c>
      <c r="C16255" s="141" t="s">
        <v>52372</v>
      </c>
      <c r="D16255" s="141" t="s">
        <v>34482</v>
      </c>
      <c r="I16255" s="141" t="s">
        <v>14</v>
      </c>
      <c r="J16255" s="649">
        <v>2.64</v>
      </c>
    </row>
    <row r="16256" spans="1:10" hidden="1">
      <c r="A16256" s="141" t="s">
        <v>52373</v>
      </c>
      <c r="B16256" s="141" t="str">
        <f t="shared" si="253"/>
        <v>JOELHO 90º SOLDAVEL E COM ROSCA,COM DIAMETRO DE 25MMX1/2".FORNECIMENTOJOELHO 90º SOLDAVEL E COM ROSCA,COM DIAMETRO DE 25MMX1/2".FOJOELHO 90º SOLDAVEL E COM ROSCA,COM DIAMETRO DE 25MMX1/2".FO</v>
      </c>
      <c r="C16256" s="141" t="s">
        <v>52372</v>
      </c>
      <c r="D16256" s="141" t="s">
        <v>34482</v>
      </c>
      <c r="I16256" s="141" t="s">
        <v>14</v>
      </c>
      <c r="J16256" s="649">
        <v>2.64</v>
      </c>
    </row>
    <row r="16257" spans="1:10" hidden="1">
      <c r="A16257" s="141" t="s">
        <v>52374</v>
      </c>
      <c r="B16257" s="141" t="str">
        <f t="shared" si="253"/>
        <v>JOELHO 90º SOLDAVEL E COM ROSCA,COM DIAMETRO DE 25MMX3/4".FORNECIMENTOJOELHO 90º SOLDAVEL E COM ROSCA,COM DIAMETRO DE 25MMX3/4".FOJOELHO 90º SOLDAVEL E COM ROSCA,COM DIAMETRO DE 25MMX3/4".FO</v>
      </c>
      <c r="C16257" s="141" t="s">
        <v>52375</v>
      </c>
      <c r="D16257" s="141" t="s">
        <v>34482</v>
      </c>
      <c r="I16257" s="141" t="s">
        <v>14</v>
      </c>
      <c r="J16257" s="649">
        <v>2.1</v>
      </c>
    </row>
    <row r="16258" spans="1:10" hidden="1">
      <c r="A16258" s="141" t="s">
        <v>52376</v>
      </c>
      <c r="B16258" s="141" t="str">
        <f t="shared" si="253"/>
        <v>JOELHO 90º SOLDAVEL E COM ROSCA,COM DIAMETRO DE 25MMX3/4".FORNECIMENTOJOELHO 90º SOLDAVEL E COM ROSCA,COM DIAMETRO DE 25MMX3/4".FOJOELHO 90º SOLDAVEL E COM ROSCA,COM DIAMETRO DE 25MMX3/4".FO</v>
      </c>
      <c r="C16258" s="141" t="s">
        <v>52375</v>
      </c>
      <c r="D16258" s="141" t="s">
        <v>34482</v>
      </c>
      <c r="I16258" s="141" t="s">
        <v>14</v>
      </c>
      <c r="J16258" s="649">
        <v>2.1</v>
      </c>
    </row>
    <row r="16259" spans="1:10" hidden="1">
      <c r="A16259" s="141" t="s">
        <v>52377</v>
      </c>
      <c r="B16259" s="141" t="str">
        <f t="shared" ref="B16259:B16322" si="254">C16259&amp;D16259&amp;C16259&amp;E16259&amp;F16259&amp;G16259&amp;H16259&amp;C16259</f>
        <v>JOELHO 90º SOLDAVEL E COM ROSCA,COM DIAMETRO DE 32MMX3/4".FORNECIMENTOJOELHO 90º SOLDAVEL E COM ROSCA,COM DIAMETRO DE 32MMX3/4".FOJOELHO 90º SOLDAVEL E COM ROSCA,COM DIAMETRO DE 32MMX3/4".FO</v>
      </c>
      <c r="C16259" s="141" t="s">
        <v>52378</v>
      </c>
      <c r="D16259" s="141" t="s">
        <v>34482</v>
      </c>
      <c r="I16259" s="141" t="s">
        <v>14</v>
      </c>
      <c r="J16259" s="649">
        <v>11.8</v>
      </c>
    </row>
    <row r="16260" spans="1:10" hidden="1">
      <c r="A16260" s="141" t="s">
        <v>52379</v>
      </c>
      <c r="B16260" s="141" t="str">
        <f t="shared" si="254"/>
        <v>JOELHO 90º SOLDAVEL E COM ROSCA,COM DIAMETRO DE 32MMX3/4".FORNECIMENTOJOELHO 90º SOLDAVEL E COM ROSCA,COM DIAMETRO DE 32MMX3/4".FOJOELHO 90º SOLDAVEL E COM ROSCA,COM DIAMETRO DE 32MMX3/4".FO</v>
      </c>
      <c r="C16260" s="141" t="s">
        <v>52378</v>
      </c>
      <c r="D16260" s="141" t="s">
        <v>34482</v>
      </c>
      <c r="I16260" s="141" t="s">
        <v>14</v>
      </c>
      <c r="J16260" s="649">
        <v>11.8</v>
      </c>
    </row>
    <row r="16261" spans="1:10" hidden="1">
      <c r="A16261" s="141" t="s">
        <v>52380</v>
      </c>
      <c r="B16261" s="141" t="str">
        <f t="shared" si="254"/>
        <v>LUVA SOLDAVEL E COM ROSCA,COM DIAMETRO DE 20MMX1/2".FORNECIMENTOLUVA SOLDAVEL E COM ROSCA,COM DIAMETRO DE 20MMX1/2".FORNECIMLUVA SOLDAVEL E COM ROSCA,COM DIAMETRO DE 20MMX1/2".FORNECIM</v>
      </c>
      <c r="C16261" s="141" t="s">
        <v>52381</v>
      </c>
      <c r="D16261" s="141" t="s">
        <v>26182</v>
      </c>
      <c r="I16261" s="141" t="s">
        <v>14</v>
      </c>
      <c r="J16261" s="649">
        <v>1.1200000000000001</v>
      </c>
    </row>
    <row r="16262" spans="1:10" hidden="1">
      <c r="A16262" s="141" t="s">
        <v>52382</v>
      </c>
      <c r="B16262" s="141" t="str">
        <f t="shared" si="254"/>
        <v>LUVA SOLDAVEL E COM ROSCA,COM DIAMETRO DE 20MMX1/2".FORNECIMENTOLUVA SOLDAVEL E COM ROSCA,COM DIAMETRO DE 20MMX1/2".FORNECIMLUVA SOLDAVEL E COM ROSCA,COM DIAMETRO DE 20MMX1/2".FORNECIM</v>
      </c>
      <c r="C16262" s="141" t="s">
        <v>52381</v>
      </c>
      <c r="D16262" s="141" t="s">
        <v>26182</v>
      </c>
      <c r="I16262" s="141" t="s">
        <v>14</v>
      </c>
      <c r="J16262" s="649">
        <v>1.1200000000000001</v>
      </c>
    </row>
    <row r="16263" spans="1:10" hidden="1">
      <c r="A16263" s="141" t="s">
        <v>52383</v>
      </c>
      <c r="B16263" s="141" t="str">
        <f t="shared" si="254"/>
        <v>LUVA SOLDAVEL E COM ROSCA,COM DIAMETRO DE 25MMX1/2".FORNECIMENTOLUVA SOLDAVEL E COM ROSCA,COM DIAMETRO DE 25MMX1/2".FORNECIMLUVA SOLDAVEL E COM ROSCA,COM DIAMETRO DE 25MMX1/2".FORNECIM</v>
      </c>
      <c r="C16263" s="141" t="s">
        <v>52384</v>
      </c>
      <c r="D16263" s="141" t="s">
        <v>26182</v>
      </c>
      <c r="I16263" s="141" t="s">
        <v>14</v>
      </c>
      <c r="J16263" s="649">
        <v>1.53</v>
      </c>
    </row>
    <row r="16264" spans="1:10" hidden="1">
      <c r="A16264" s="141" t="s">
        <v>52385</v>
      </c>
      <c r="B16264" s="141" t="str">
        <f t="shared" si="254"/>
        <v>LUVA SOLDAVEL E COM ROSCA,COM DIAMETRO DE 25MMX1/2".FORNECIMENTOLUVA SOLDAVEL E COM ROSCA,COM DIAMETRO DE 25MMX1/2".FORNECIMLUVA SOLDAVEL E COM ROSCA,COM DIAMETRO DE 25MMX1/2".FORNECIM</v>
      </c>
      <c r="C16264" s="141" t="s">
        <v>52384</v>
      </c>
      <c r="D16264" s="141" t="s">
        <v>26182</v>
      </c>
      <c r="I16264" s="141" t="s">
        <v>14</v>
      </c>
      <c r="J16264" s="649">
        <v>1.53</v>
      </c>
    </row>
    <row r="16265" spans="1:10" hidden="1">
      <c r="A16265" s="141" t="s">
        <v>52386</v>
      </c>
      <c r="B16265" s="141" t="str">
        <f t="shared" si="254"/>
        <v>LUVA SOLDAVEL E COM ROSCA,COM DIAMETRO DE 25MMX3/4".FORNECIMENTOLUVA SOLDAVEL E COM ROSCA,COM DIAMETRO DE 25MMX3/4".FORNECIMLUVA SOLDAVEL E COM ROSCA,COM DIAMETRO DE 25MMX3/4".FORNECIM</v>
      </c>
      <c r="C16265" s="141" t="s">
        <v>52387</v>
      </c>
      <c r="D16265" s="141" t="s">
        <v>26182</v>
      </c>
      <c r="I16265" s="141" t="s">
        <v>14</v>
      </c>
      <c r="J16265" s="649">
        <v>1.58</v>
      </c>
    </row>
    <row r="16266" spans="1:10" hidden="1">
      <c r="A16266" s="141" t="s">
        <v>52388</v>
      </c>
      <c r="B16266" s="141" t="str">
        <f t="shared" si="254"/>
        <v>LUVA SOLDAVEL E COM ROSCA,COM DIAMETRO DE 25MMX3/4".FORNECIMENTOLUVA SOLDAVEL E COM ROSCA,COM DIAMETRO DE 25MMX3/4".FORNECIMLUVA SOLDAVEL E COM ROSCA,COM DIAMETRO DE 25MMX3/4".FORNECIM</v>
      </c>
      <c r="C16266" s="141" t="s">
        <v>52387</v>
      </c>
      <c r="D16266" s="141" t="s">
        <v>26182</v>
      </c>
      <c r="I16266" s="141" t="s">
        <v>14</v>
      </c>
      <c r="J16266" s="649">
        <v>1.58</v>
      </c>
    </row>
    <row r="16267" spans="1:10" hidden="1">
      <c r="A16267" s="141" t="s">
        <v>52389</v>
      </c>
      <c r="B16267" s="141" t="str">
        <f t="shared" si="254"/>
        <v>LUVA SOLDAVEL E COM ROSCA,COM DIAMETRO DE 32MMX1".FORNECIMENTOLUVA SOLDAVEL E COM ROSCA,COM DIAMETRO DE 32MMX1".FORNECIMENLUVA SOLDAVEL E COM ROSCA,COM DIAMETRO DE 32MMX1".FORNECIMEN</v>
      </c>
      <c r="C16267" s="141" t="s">
        <v>52390</v>
      </c>
      <c r="D16267" s="141" t="s">
        <v>25100</v>
      </c>
      <c r="I16267" s="141" t="s">
        <v>14</v>
      </c>
      <c r="J16267" s="649">
        <v>4.05</v>
      </c>
    </row>
    <row r="16268" spans="1:10" hidden="1">
      <c r="A16268" s="141" t="s">
        <v>52391</v>
      </c>
      <c r="B16268" s="141" t="str">
        <f t="shared" si="254"/>
        <v>LUVA SOLDAVEL E COM ROSCA,COM DIAMETRO DE 32MMX1".FORNECIMENTOLUVA SOLDAVEL E COM ROSCA,COM DIAMETRO DE 32MMX1".FORNECIMENLUVA SOLDAVEL E COM ROSCA,COM DIAMETRO DE 32MMX1".FORNECIMEN</v>
      </c>
      <c r="C16268" s="141" t="s">
        <v>52390</v>
      </c>
      <c r="D16268" s="141" t="s">
        <v>25100</v>
      </c>
      <c r="I16268" s="141" t="s">
        <v>14</v>
      </c>
      <c r="J16268" s="649">
        <v>4.05</v>
      </c>
    </row>
    <row r="16269" spans="1:10" hidden="1">
      <c r="A16269" s="141" t="s">
        <v>52392</v>
      </c>
      <c r="B16269" s="141" t="str">
        <f t="shared" si="254"/>
        <v>LUVA SOLDAVEL E COM ROSCA,COM DIAMETRO DE 40MMX1.1/4".FORNECIMENTOLUVA SOLDAVEL E COM ROSCA,COM DIAMETRO DE 40MMX1.1/4".FORNECLUVA SOLDAVEL E COM ROSCA,COM DIAMETRO DE 40MMX1.1/4".FORNEC</v>
      </c>
      <c r="C16269" s="141" t="s">
        <v>52393</v>
      </c>
      <c r="D16269" s="141" t="s">
        <v>36885</v>
      </c>
      <c r="I16269" s="141" t="s">
        <v>14</v>
      </c>
      <c r="J16269" s="649">
        <v>8.8800000000000008</v>
      </c>
    </row>
    <row r="16270" spans="1:10" hidden="1">
      <c r="A16270" s="141" t="s">
        <v>52394</v>
      </c>
      <c r="B16270" s="141" t="str">
        <f t="shared" si="254"/>
        <v>LUVA SOLDAVEL E COM ROSCA,COM DIAMETRO DE 40MMX1.1/4".FORNECIMENTOLUVA SOLDAVEL E COM ROSCA,COM DIAMETRO DE 40MMX1.1/4".FORNECLUVA SOLDAVEL E COM ROSCA,COM DIAMETRO DE 40MMX1.1/4".FORNEC</v>
      </c>
      <c r="C16270" s="141" t="s">
        <v>52393</v>
      </c>
      <c r="D16270" s="141" t="s">
        <v>36885</v>
      </c>
      <c r="I16270" s="141" t="s">
        <v>14</v>
      </c>
      <c r="J16270" s="649">
        <v>8.8800000000000008</v>
      </c>
    </row>
    <row r="16271" spans="1:10" hidden="1">
      <c r="A16271" s="141" t="s">
        <v>52395</v>
      </c>
      <c r="B16271" s="141" t="str">
        <f t="shared" si="254"/>
        <v>LUVA SOLDAVEL E COM ROSCA,COM DIAMETRO DE 50MMX1.1/2".FORNECIMENTOLUVA SOLDAVEL E COM ROSCA,COM DIAMETRO DE 50MMX1.1/2".FORNECLUVA SOLDAVEL E COM ROSCA,COM DIAMETRO DE 50MMX1.1/2".FORNEC</v>
      </c>
      <c r="C16271" s="141" t="s">
        <v>52396</v>
      </c>
      <c r="D16271" s="141" t="s">
        <v>36885</v>
      </c>
      <c r="I16271" s="141" t="s">
        <v>14</v>
      </c>
      <c r="J16271" s="649">
        <v>16.37</v>
      </c>
    </row>
    <row r="16272" spans="1:10" hidden="1">
      <c r="A16272" s="141" t="s">
        <v>52397</v>
      </c>
      <c r="B16272" s="141" t="str">
        <f t="shared" si="254"/>
        <v>LUVA SOLDAVEL E COM ROSCA,COM DIAMETRO DE 50MMX1.1/2".FORNECIMENTOLUVA SOLDAVEL E COM ROSCA,COM DIAMETRO DE 50MMX1.1/2".FORNECLUVA SOLDAVEL E COM ROSCA,COM DIAMETRO DE 50MMX1.1/2".FORNEC</v>
      </c>
      <c r="C16272" s="141" t="s">
        <v>52396</v>
      </c>
      <c r="D16272" s="141" t="s">
        <v>36885</v>
      </c>
      <c r="I16272" s="141" t="s">
        <v>14</v>
      </c>
      <c r="J16272" s="649">
        <v>16.37</v>
      </c>
    </row>
    <row r="16273" spans="1:10" hidden="1">
      <c r="A16273" s="141" t="s">
        <v>52398</v>
      </c>
      <c r="B16273" s="141" t="str">
        <f t="shared" si="254"/>
        <v>TE 90º SOLDAVEL E COM ROSCA NA BOLSA CENTRAL,COM DIAMETRO DE 20MMX20MMX1/2".FORNECIMENTOTE 90º SOLDAVEL E COM ROSCA NA BOLSA CENTRAL,COM DIAMETRO DETE 90º SOLDAVEL E COM ROSCA NA BOLSA CENTRAL,COM DIAMETRO DE</v>
      </c>
      <c r="C16273" s="141" t="s">
        <v>52399</v>
      </c>
      <c r="D16273" s="141" t="s">
        <v>52400</v>
      </c>
      <c r="I16273" s="141" t="s">
        <v>14</v>
      </c>
      <c r="J16273" s="649">
        <v>2.63</v>
      </c>
    </row>
    <row r="16274" spans="1:10" hidden="1">
      <c r="A16274" s="141" t="s">
        <v>52401</v>
      </c>
      <c r="B16274" s="141" t="str">
        <f t="shared" si="254"/>
        <v>TE 90º SOLDAVEL E COM ROSCA NA BOLSA CENTRAL,COM DIAMETRO DE 20MMX20MMX1/2".FORNECIMENTOTE 90º SOLDAVEL E COM ROSCA NA BOLSA CENTRAL,COM DIAMETRO DETE 90º SOLDAVEL E COM ROSCA NA BOLSA CENTRAL,COM DIAMETRO DE</v>
      </c>
      <c r="C16274" s="141" t="s">
        <v>52399</v>
      </c>
      <c r="D16274" s="141" t="s">
        <v>52400</v>
      </c>
      <c r="I16274" s="141" t="s">
        <v>14</v>
      </c>
      <c r="J16274" s="649">
        <v>2.63</v>
      </c>
    </row>
    <row r="16275" spans="1:10" hidden="1">
      <c r="A16275" s="141" t="s">
        <v>52402</v>
      </c>
      <c r="B16275" s="141" t="str">
        <f t="shared" si="254"/>
        <v>TE 90º SOLDAVEL E COM ROSCA NA BOLSA CENTRAL,COM DIAMETRO DE 25MMX25MMX1/2".FORNECIMENTOTE 90º SOLDAVEL E COM ROSCA NA BOLSA CENTRAL,COM DIAMETRO DETE 90º SOLDAVEL E COM ROSCA NA BOLSA CENTRAL,COM DIAMETRO DE</v>
      </c>
      <c r="C16275" s="141" t="s">
        <v>52399</v>
      </c>
      <c r="D16275" s="141" t="s">
        <v>52403</v>
      </c>
      <c r="I16275" s="141" t="s">
        <v>14</v>
      </c>
      <c r="J16275" s="649">
        <v>4.54</v>
      </c>
    </row>
    <row r="16276" spans="1:10" hidden="1">
      <c r="A16276" s="141" t="s">
        <v>52404</v>
      </c>
      <c r="B16276" s="141" t="str">
        <f t="shared" si="254"/>
        <v>TE 90º SOLDAVEL E COM ROSCA NA BOLSA CENTRAL,COM DIAMETRO DE 25MMX25MMX1/2".FORNECIMENTOTE 90º SOLDAVEL E COM ROSCA NA BOLSA CENTRAL,COM DIAMETRO DETE 90º SOLDAVEL E COM ROSCA NA BOLSA CENTRAL,COM DIAMETRO DE</v>
      </c>
      <c r="C16276" s="141" t="s">
        <v>52399</v>
      </c>
      <c r="D16276" s="141" t="s">
        <v>52403</v>
      </c>
      <c r="I16276" s="141" t="s">
        <v>14</v>
      </c>
      <c r="J16276" s="649">
        <v>4.54</v>
      </c>
    </row>
    <row r="16277" spans="1:10" hidden="1">
      <c r="A16277" s="141" t="s">
        <v>52405</v>
      </c>
      <c r="B16277" s="141" t="str">
        <f t="shared" si="254"/>
        <v>TE 90º SOLDAVEL E COM ROSCA NA BOLSA CENTRAL,COM DIAMETRO DE 25MMX25MMX3/4".FORNECIMENTOTE 90º SOLDAVEL E COM ROSCA NA BOLSA CENTRAL,COM DIAMETRO DETE 90º SOLDAVEL E COM ROSCA NA BOLSA CENTRAL,COM DIAMETRO DE</v>
      </c>
      <c r="C16277" s="141" t="s">
        <v>52399</v>
      </c>
      <c r="D16277" s="141" t="s">
        <v>52406</v>
      </c>
      <c r="I16277" s="141" t="s">
        <v>14</v>
      </c>
      <c r="J16277" s="649">
        <v>3.76</v>
      </c>
    </row>
    <row r="16278" spans="1:10" hidden="1">
      <c r="A16278" s="141" t="s">
        <v>52407</v>
      </c>
      <c r="B16278" s="141" t="str">
        <f t="shared" si="254"/>
        <v>TE 90º SOLDAVEL E COM ROSCA NA BOLSA CENTRAL,COM DIAMETRO DE 25MMX25MMX3/4".FORNECIMENTOTE 90º SOLDAVEL E COM ROSCA NA BOLSA CENTRAL,COM DIAMETRO DETE 90º SOLDAVEL E COM ROSCA NA BOLSA CENTRAL,COM DIAMETRO DE</v>
      </c>
      <c r="C16278" s="141" t="s">
        <v>52399</v>
      </c>
      <c r="D16278" s="141" t="s">
        <v>52406</v>
      </c>
      <c r="I16278" s="141" t="s">
        <v>14</v>
      </c>
      <c r="J16278" s="649">
        <v>3.76</v>
      </c>
    </row>
    <row r="16279" spans="1:10" hidden="1">
      <c r="A16279" s="141" t="s">
        <v>52408</v>
      </c>
      <c r="B16279" s="141" t="str">
        <f t="shared" si="254"/>
        <v>TE 90º SOLDAVEL E COM ROSCA NA BOLSA CENTRAL,COM DIAMETRO DE 32MMX32MMX3/4".FORNECIMENTOTE 90º SOLDAVEL E COM ROSCA NA BOLSA CENTRAL,COM DIAMETRO DETE 90º SOLDAVEL E COM ROSCA NA BOLSA CENTRAL,COM DIAMETRO DE</v>
      </c>
      <c r="C16279" s="141" t="s">
        <v>52399</v>
      </c>
      <c r="D16279" s="141" t="s">
        <v>52409</v>
      </c>
      <c r="I16279" s="141" t="s">
        <v>14</v>
      </c>
      <c r="J16279" s="649">
        <v>13.12</v>
      </c>
    </row>
    <row r="16280" spans="1:10" hidden="1">
      <c r="A16280" s="141" t="s">
        <v>52410</v>
      </c>
      <c r="B16280" s="141" t="str">
        <f t="shared" si="254"/>
        <v>TE 90º SOLDAVEL E COM ROSCA NA BOLSA CENTRAL,COM DIAMETRO DE 32MMX32MMX3/4".FORNECIMENTOTE 90º SOLDAVEL E COM ROSCA NA BOLSA CENTRAL,COM DIAMETRO DETE 90º SOLDAVEL E COM ROSCA NA BOLSA CENTRAL,COM DIAMETRO DE</v>
      </c>
      <c r="C16280" s="141" t="s">
        <v>52399</v>
      </c>
      <c r="D16280" s="141" t="s">
        <v>52409</v>
      </c>
      <c r="I16280" s="141" t="s">
        <v>14</v>
      </c>
      <c r="J16280" s="649">
        <v>13.12</v>
      </c>
    </row>
    <row r="16281" spans="1:10" hidden="1">
      <c r="A16281" s="141" t="s">
        <v>52411</v>
      </c>
      <c r="B16281" s="141" t="str">
        <f t="shared" si="254"/>
        <v>JOELHO 90º SOLDAVEL E COM BUCHA DE LATAO,COM DIAMETRO DE 20MMX1/2".FORNECIMENTOJOELHO 90º SOLDAVEL E COM BUCHA DE LATAO,COM DIAMETRO DE 20MJOELHO 90º SOLDAVEL E COM BUCHA DE LATAO,COM DIAMETRO DE 20M</v>
      </c>
      <c r="C16281" s="141" t="s">
        <v>52412</v>
      </c>
      <c r="D16281" s="141" t="s">
        <v>52413</v>
      </c>
      <c r="I16281" s="141" t="s">
        <v>14</v>
      </c>
      <c r="J16281" s="649">
        <v>5.89</v>
      </c>
    </row>
    <row r="16282" spans="1:10" hidden="1">
      <c r="A16282" s="141" t="s">
        <v>52414</v>
      </c>
      <c r="B16282" s="141" t="str">
        <f t="shared" si="254"/>
        <v>JOELHO 90º SOLDAVEL E COM BUCHA DE LATAO,COM DIAMETRO DE 20MMX1/2".FORNECIMENTOJOELHO 90º SOLDAVEL E COM BUCHA DE LATAO,COM DIAMETRO DE 20MJOELHO 90º SOLDAVEL E COM BUCHA DE LATAO,COM DIAMETRO DE 20M</v>
      </c>
      <c r="C16282" s="141" t="s">
        <v>52412</v>
      </c>
      <c r="D16282" s="141" t="s">
        <v>52413</v>
      </c>
      <c r="I16282" s="141" t="s">
        <v>14</v>
      </c>
      <c r="J16282" s="649">
        <v>5.89</v>
      </c>
    </row>
    <row r="16283" spans="1:10" hidden="1">
      <c r="A16283" s="141" t="s">
        <v>52415</v>
      </c>
      <c r="B16283" s="141" t="str">
        <f t="shared" si="254"/>
        <v>JOELHO 90º SOLDAVEL E COM BUCHA DE LATAO,COM DIAMETRO DE 25MMX1/2".FORNECIMENTOJOELHO 90º SOLDAVEL E COM BUCHA DE LATAO,COM DIAMETRO DE 25MJOELHO 90º SOLDAVEL E COM BUCHA DE LATAO,COM DIAMETRO DE 25M</v>
      </c>
      <c r="C16283" s="141" t="s">
        <v>52416</v>
      </c>
      <c r="D16283" s="141" t="s">
        <v>52413</v>
      </c>
      <c r="I16283" s="141" t="s">
        <v>14</v>
      </c>
      <c r="J16283" s="649">
        <v>4.3</v>
      </c>
    </row>
    <row r="16284" spans="1:10" hidden="1">
      <c r="A16284" s="141" t="s">
        <v>52417</v>
      </c>
      <c r="B16284" s="141" t="str">
        <f t="shared" si="254"/>
        <v>JOELHO 90º SOLDAVEL E COM BUCHA DE LATAO,COM DIAMETRO DE 25MMX1/2".FORNECIMENTOJOELHO 90º SOLDAVEL E COM BUCHA DE LATAO,COM DIAMETRO DE 25MJOELHO 90º SOLDAVEL E COM BUCHA DE LATAO,COM DIAMETRO DE 25M</v>
      </c>
      <c r="C16284" s="141" t="s">
        <v>52416</v>
      </c>
      <c r="D16284" s="141" t="s">
        <v>52413</v>
      </c>
      <c r="I16284" s="141" t="s">
        <v>14</v>
      </c>
      <c r="J16284" s="649">
        <v>4.3</v>
      </c>
    </row>
    <row r="16285" spans="1:10" hidden="1">
      <c r="A16285" s="141" t="s">
        <v>52418</v>
      </c>
      <c r="B16285" s="141" t="str">
        <f t="shared" si="254"/>
        <v>JOELHO 90º SOLDAVEL E COM BUCHA DE LATAO,COM DIAMETRO DE 25MMX3/4".FORNECIMENTOJOELHO 90º SOLDAVEL E COM BUCHA DE LATAO,COM DIAMETRO DE 25MJOELHO 90º SOLDAVEL E COM BUCHA DE LATAO,COM DIAMETRO DE 25M</v>
      </c>
      <c r="C16285" s="141" t="s">
        <v>52416</v>
      </c>
      <c r="D16285" s="141" t="s">
        <v>52419</v>
      </c>
      <c r="I16285" s="141" t="s">
        <v>14</v>
      </c>
      <c r="J16285" s="649">
        <v>6.71</v>
      </c>
    </row>
    <row r="16286" spans="1:10" hidden="1">
      <c r="A16286" s="141" t="s">
        <v>52420</v>
      </c>
      <c r="B16286" s="141" t="str">
        <f t="shared" si="254"/>
        <v>JOELHO 90º SOLDAVEL E COM BUCHA DE LATAO,COM DIAMETRO DE 25MMX3/4".FORNECIMENTOJOELHO 90º SOLDAVEL E COM BUCHA DE LATAO,COM DIAMETRO DE 25MJOELHO 90º SOLDAVEL E COM BUCHA DE LATAO,COM DIAMETRO DE 25M</v>
      </c>
      <c r="C16286" s="141" t="s">
        <v>52416</v>
      </c>
      <c r="D16286" s="141" t="s">
        <v>52419</v>
      </c>
      <c r="I16286" s="141" t="s">
        <v>14</v>
      </c>
      <c r="J16286" s="649">
        <v>6.71</v>
      </c>
    </row>
    <row r="16287" spans="1:10" hidden="1">
      <c r="A16287" s="141" t="s">
        <v>52421</v>
      </c>
      <c r="B16287" s="141" t="str">
        <f t="shared" si="254"/>
        <v>JOELHO 90º SOLDAVEL E COM BUCHA DE LATAO,COM DIAMETRO DE 32MMX3/4".FORNECIMENTOJOELHO 90º SOLDAVEL E COM BUCHA DE LATAO,COM DIAMETRO DE 32MJOELHO 90º SOLDAVEL E COM BUCHA DE LATAO,COM DIAMETRO DE 32M</v>
      </c>
      <c r="C16287" s="141" t="s">
        <v>52422</v>
      </c>
      <c r="D16287" s="141" t="s">
        <v>52419</v>
      </c>
      <c r="I16287" s="141" t="s">
        <v>14</v>
      </c>
      <c r="J16287" s="649">
        <v>18.559999999999999</v>
      </c>
    </row>
    <row r="16288" spans="1:10" hidden="1">
      <c r="A16288" s="141" t="s">
        <v>52423</v>
      </c>
      <c r="B16288" s="141" t="str">
        <f t="shared" si="254"/>
        <v>JOELHO 90º SOLDAVEL E COM BUCHA DE LATAO,COM DIAMETRO DE 32MMX3/4".FORNECIMENTOJOELHO 90º SOLDAVEL E COM BUCHA DE LATAO,COM DIAMETRO DE 32MJOELHO 90º SOLDAVEL E COM BUCHA DE LATAO,COM DIAMETRO DE 32M</v>
      </c>
      <c r="C16288" s="141" t="s">
        <v>52422</v>
      </c>
      <c r="D16288" s="141" t="s">
        <v>52419</v>
      </c>
      <c r="I16288" s="141" t="s">
        <v>14</v>
      </c>
      <c r="J16288" s="649">
        <v>18.559999999999999</v>
      </c>
    </row>
    <row r="16289" spans="1:10" hidden="1">
      <c r="A16289" s="141" t="s">
        <v>52424</v>
      </c>
      <c r="B16289" s="141" t="str">
        <f t="shared" si="254"/>
        <v>LUVA SOLDAVEL E COM BUCHA DE LATAO,COM DIAMETRO DE 20MMX1/2".FORNECIMENTOLUVA SOLDAVEL E COM BUCHA DE LATAO,COM DIAMETRO DE 20MMX1/2"LUVA SOLDAVEL E COM BUCHA DE LATAO,COM DIAMETRO DE 20MMX1/2"</v>
      </c>
      <c r="C16289" s="141" t="s">
        <v>52425</v>
      </c>
      <c r="D16289" s="141" t="s">
        <v>33490</v>
      </c>
      <c r="I16289" s="141" t="s">
        <v>14</v>
      </c>
      <c r="J16289" s="649">
        <v>4.63</v>
      </c>
    </row>
    <row r="16290" spans="1:10" hidden="1">
      <c r="A16290" s="141" t="s">
        <v>52426</v>
      </c>
      <c r="B16290" s="141" t="str">
        <f t="shared" si="254"/>
        <v>LUVA SOLDAVEL E COM BUCHA DE LATAO,COM DIAMETRO DE 20MMX1/2".FORNECIMENTOLUVA SOLDAVEL E COM BUCHA DE LATAO,COM DIAMETRO DE 20MMX1/2"LUVA SOLDAVEL E COM BUCHA DE LATAO,COM DIAMETRO DE 20MMX1/2"</v>
      </c>
      <c r="C16290" s="141" t="s">
        <v>52425</v>
      </c>
      <c r="D16290" s="141" t="s">
        <v>33490</v>
      </c>
      <c r="I16290" s="141" t="s">
        <v>14</v>
      </c>
      <c r="J16290" s="649">
        <v>4.63</v>
      </c>
    </row>
    <row r="16291" spans="1:10" hidden="1">
      <c r="A16291" s="141" t="s">
        <v>52427</v>
      </c>
      <c r="B16291" s="141" t="str">
        <f t="shared" si="254"/>
        <v>LUVA SOLDAVEL E COM BUCHA DE LATAO,COM DIAMETRO DE 25MMX1/2".FORNECIMENTOLUVA SOLDAVEL E COM BUCHA DE LATAO,COM DIAMETRO DE 25MMX1/2"LUVA SOLDAVEL E COM BUCHA DE LATAO,COM DIAMETRO DE 25MMX1/2"</v>
      </c>
      <c r="C16291" s="141" t="s">
        <v>52428</v>
      </c>
      <c r="D16291" s="141" t="s">
        <v>33490</v>
      </c>
      <c r="I16291" s="141" t="s">
        <v>14</v>
      </c>
      <c r="J16291" s="649">
        <v>4.3600000000000003</v>
      </c>
    </row>
    <row r="16292" spans="1:10" hidden="1">
      <c r="A16292" s="141" t="s">
        <v>52429</v>
      </c>
      <c r="B16292" s="141" t="str">
        <f t="shared" si="254"/>
        <v>LUVA SOLDAVEL E COM BUCHA DE LATAO,COM DIAMETRO DE 25MMX1/2".FORNECIMENTOLUVA SOLDAVEL E COM BUCHA DE LATAO,COM DIAMETRO DE 25MMX1/2"LUVA SOLDAVEL E COM BUCHA DE LATAO,COM DIAMETRO DE 25MMX1/2"</v>
      </c>
      <c r="C16292" s="141" t="s">
        <v>52428</v>
      </c>
      <c r="D16292" s="141" t="s">
        <v>33490</v>
      </c>
      <c r="I16292" s="141" t="s">
        <v>14</v>
      </c>
      <c r="J16292" s="649">
        <v>4.3600000000000003</v>
      </c>
    </row>
    <row r="16293" spans="1:10" hidden="1">
      <c r="A16293" s="141" t="s">
        <v>52430</v>
      </c>
      <c r="B16293" s="141" t="str">
        <f t="shared" si="254"/>
        <v>LUVA SOLDAVEL E COM BUCHA DE LATAO,COM DIAMETRO DE 25MMX3/4".FORNECIMENTOLUVA SOLDAVEL E COM BUCHA DE LATAO,COM DIAMETRO DE 25MMX3/4"LUVA SOLDAVEL E COM BUCHA DE LATAO,COM DIAMETRO DE 25MMX3/4"</v>
      </c>
      <c r="C16293" s="141" t="s">
        <v>52431</v>
      </c>
      <c r="D16293" s="141" t="s">
        <v>33490</v>
      </c>
      <c r="I16293" s="141" t="s">
        <v>14</v>
      </c>
      <c r="J16293" s="649">
        <v>5.55</v>
      </c>
    </row>
    <row r="16294" spans="1:10" hidden="1">
      <c r="A16294" s="141" t="s">
        <v>52432</v>
      </c>
      <c r="B16294" s="141" t="str">
        <f t="shared" si="254"/>
        <v>LUVA SOLDAVEL E COM BUCHA DE LATAO,COM DIAMETRO DE 25MMX3/4".FORNECIMENTOLUVA SOLDAVEL E COM BUCHA DE LATAO,COM DIAMETRO DE 25MMX3/4"LUVA SOLDAVEL E COM BUCHA DE LATAO,COM DIAMETRO DE 25MMX3/4"</v>
      </c>
      <c r="C16294" s="141" t="s">
        <v>52431</v>
      </c>
      <c r="D16294" s="141" t="s">
        <v>33490</v>
      </c>
      <c r="I16294" s="141" t="s">
        <v>14</v>
      </c>
      <c r="J16294" s="649">
        <v>5.55</v>
      </c>
    </row>
    <row r="16295" spans="1:10" hidden="1">
      <c r="A16295" s="141" t="s">
        <v>52433</v>
      </c>
      <c r="B16295" s="141" t="str">
        <f t="shared" si="254"/>
        <v>TE 90º SOLDAVEL E COM BUCHA DE LATAO NA BOLSA CENTRAL,COM DIAMETRO DE 20MMX20MMX1/2".FORNECIMENTOTE 90º SOLDAVEL E COM BUCHA DE LATAO NA BOLSA CENTRAL,COM DITE 90º SOLDAVEL E COM BUCHA DE LATAO NA BOLSA CENTRAL,COM DI</v>
      </c>
      <c r="C16295" s="141" t="s">
        <v>52434</v>
      </c>
      <c r="D16295" s="141" t="s">
        <v>52435</v>
      </c>
      <c r="I16295" s="141" t="s">
        <v>14</v>
      </c>
      <c r="J16295" s="649">
        <v>8.06</v>
      </c>
    </row>
    <row r="16296" spans="1:10" hidden="1">
      <c r="A16296" s="141" t="s">
        <v>52436</v>
      </c>
      <c r="B16296" s="141" t="str">
        <f t="shared" si="254"/>
        <v>TE 90º SOLDAVEL E COM BUCHA DE LATAO NA BOLSA CENTRAL,COM DIAMETRO DE 20MMX20MMX1/2".FORNECIMENTOTE 90º SOLDAVEL E COM BUCHA DE LATAO NA BOLSA CENTRAL,COM DITE 90º SOLDAVEL E COM BUCHA DE LATAO NA BOLSA CENTRAL,COM DI</v>
      </c>
      <c r="C16296" s="141" t="s">
        <v>52434</v>
      </c>
      <c r="D16296" s="141" t="s">
        <v>52435</v>
      </c>
      <c r="I16296" s="141" t="s">
        <v>14</v>
      </c>
      <c r="J16296" s="649">
        <v>8.06</v>
      </c>
    </row>
    <row r="16297" spans="1:10" hidden="1">
      <c r="A16297" s="141" t="s">
        <v>52437</v>
      </c>
      <c r="B16297" s="141" t="str">
        <f t="shared" si="254"/>
        <v>TE 90º SOLDAVEL E COM BUCHA DE LATAO NA BOLSA CENTRAL,COM DIAMETRO DE 25MMX25MMX1/2".FORNECIMENTOTE 90º SOLDAVEL E COM BUCHA DE LATAO NA BOLSA CENTRAL,COM DITE 90º SOLDAVEL E COM BUCHA DE LATAO NA BOLSA CENTRAL,COM DI</v>
      </c>
      <c r="C16297" s="141" t="s">
        <v>52434</v>
      </c>
      <c r="D16297" s="141" t="s">
        <v>52438</v>
      </c>
      <c r="I16297" s="141" t="s">
        <v>14</v>
      </c>
      <c r="J16297" s="649">
        <v>8.8000000000000007</v>
      </c>
    </row>
    <row r="16298" spans="1:10" hidden="1">
      <c r="A16298" s="141" t="s">
        <v>52439</v>
      </c>
      <c r="B16298" s="141" t="str">
        <f t="shared" si="254"/>
        <v>TE 90º SOLDAVEL E COM BUCHA DE LATAO NA BOLSA CENTRAL,COM DIAMETRO DE 25MMX25MMX1/2".FORNECIMENTOTE 90º SOLDAVEL E COM BUCHA DE LATAO NA BOLSA CENTRAL,COM DITE 90º SOLDAVEL E COM BUCHA DE LATAO NA BOLSA CENTRAL,COM DI</v>
      </c>
      <c r="C16298" s="141" t="s">
        <v>52434</v>
      </c>
      <c r="D16298" s="141" t="s">
        <v>52438</v>
      </c>
      <c r="I16298" s="141" t="s">
        <v>14</v>
      </c>
      <c r="J16298" s="649">
        <v>8.8000000000000007</v>
      </c>
    </row>
    <row r="16299" spans="1:10" hidden="1">
      <c r="A16299" s="141" t="s">
        <v>52440</v>
      </c>
      <c r="B16299" s="141" t="str">
        <f t="shared" si="254"/>
        <v>TE 90º SOLDAVEL E COM BUCHA DE LATAO NA BOLSA CENTRAL,COM DIAMETRO DE 25MMX25MMX3/4".FORNECIMENTOTE 90º SOLDAVEL E COM BUCHA DE LATAO NA BOLSA CENTRAL,COM DITE 90º SOLDAVEL E COM BUCHA DE LATAO NA BOLSA CENTRAL,COM DI</v>
      </c>
      <c r="C16299" s="141" t="s">
        <v>52434</v>
      </c>
      <c r="D16299" s="141" t="s">
        <v>52441</v>
      </c>
      <c r="I16299" s="141" t="s">
        <v>14</v>
      </c>
      <c r="J16299" s="649">
        <v>9.33</v>
      </c>
    </row>
    <row r="16300" spans="1:10" hidden="1">
      <c r="A16300" s="141" t="s">
        <v>52442</v>
      </c>
      <c r="B16300" s="141" t="str">
        <f t="shared" si="254"/>
        <v>TE 90º SOLDAVEL E COM BUCHA DE LATAO NA BOLSA CENTRAL,COM DIAMETRO DE 25MMX25MMX3/4".FORNECIMENTOTE 90º SOLDAVEL E COM BUCHA DE LATAO NA BOLSA CENTRAL,COM DITE 90º SOLDAVEL E COM BUCHA DE LATAO NA BOLSA CENTRAL,COM DI</v>
      </c>
      <c r="C16300" s="141" t="s">
        <v>52434</v>
      </c>
      <c r="D16300" s="141" t="s">
        <v>52441</v>
      </c>
      <c r="I16300" s="141" t="s">
        <v>14</v>
      </c>
      <c r="J16300" s="649">
        <v>9.33</v>
      </c>
    </row>
    <row r="16301" spans="1:10" hidden="1">
      <c r="A16301" s="141" t="s">
        <v>52443</v>
      </c>
      <c r="B16301" s="141" t="str">
        <f t="shared" si="254"/>
        <v>TE 90º SOLDAVEL E COM BUCHA DE LATAO NA BOLSA CENTRAL,COM DIAMETRO DE 32MMX32MMX3/4".FORNECIMENTOTE 90º SOLDAVEL E COM BUCHA DE LATAO NA BOLSA CENTRAL,COM DITE 90º SOLDAVEL E COM BUCHA DE LATAO NA BOLSA CENTRAL,COM DI</v>
      </c>
      <c r="C16301" s="141" t="s">
        <v>52434</v>
      </c>
      <c r="D16301" s="141" t="s">
        <v>52444</v>
      </c>
      <c r="I16301" s="141" t="s">
        <v>14</v>
      </c>
      <c r="J16301" s="649">
        <v>13.92</v>
      </c>
    </row>
    <row r="16302" spans="1:10" hidden="1">
      <c r="A16302" s="141" t="s">
        <v>52445</v>
      </c>
      <c r="B16302" s="141" t="str">
        <f t="shared" si="254"/>
        <v>TE 90º SOLDAVEL E COM BUCHA DE LATAO NA BOLSA CENTRAL,COM DIAMETRO DE 32MMX32MMX3/4".FORNECIMENTOTE 90º SOLDAVEL E COM BUCHA DE LATAO NA BOLSA CENTRAL,COM DITE 90º SOLDAVEL E COM BUCHA DE LATAO NA BOLSA CENTRAL,COM DI</v>
      </c>
      <c r="C16302" s="141" t="s">
        <v>52434</v>
      </c>
      <c r="D16302" s="141" t="s">
        <v>52444</v>
      </c>
      <c r="I16302" s="141" t="s">
        <v>14</v>
      </c>
      <c r="J16302" s="649">
        <v>13.92</v>
      </c>
    </row>
    <row r="16303" spans="1:10" hidden="1">
      <c r="A16303" s="141" t="s">
        <v>52446</v>
      </c>
      <c r="B16303" s="141" t="str">
        <f t="shared" si="254"/>
        <v>TUBO DE COBRE CLASSE E,COM DIAMETRO DE 15MM,EXCLUSIVE CONEXOES,EMENDAS,ABERTURA E FECHAMENTO DE RASGO E ISOLAMENTO.FORNETUBO DE COBRE CLASSE E,COM DIAMETRO DE 15MM,EXCLUSIVE CONEXOCIMENTO E ASSENTAMENTOTUBO DE COBRE CLASSE E,COM DIAMETRO DE 15MM,EXCLUSIVE CONEXO</v>
      </c>
      <c r="C16303" s="141" t="s">
        <v>52447</v>
      </c>
      <c r="D16303" s="141" t="s">
        <v>52448</v>
      </c>
      <c r="E16303" s="141" t="s">
        <v>47338</v>
      </c>
      <c r="I16303" s="141" t="s">
        <v>285</v>
      </c>
      <c r="J16303" s="649">
        <v>32.18</v>
      </c>
    </row>
    <row r="16304" spans="1:10" hidden="1">
      <c r="A16304" s="141" t="s">
        <v>52449</v>
      </c>
      <c r="B16304" s="141" t="str">
        <f t="shared" si="254"/>
        <v>TUBO DE COBRE CLASSE E,COM DIAMETRO DE 15MM,EXCLUSIVE CONEXOES,EMENDAS,ABERTURA E FECHAMENTO DE RASGO E ISOLAMENTO.FORNETUBO DE COBRE CLASSE E,COM DIAMETRO DE 15MM,EXCLUSIVE CONEXOCIMENTO E ASSENTAMENTOTUBO DE COBRE CLASSE E,COM DIAMETRO DE 15MM,EXCLUSIVE CONEXO</v>
      </c>
      <c r="C16304" s="141" t="s">
        <v>52447</v>
      </c>
      <c r="D16304" s="141" t="s">
        <v>52448</v>
      </c>
      <c r="E16304" s="141" t="s">
        <v>47338</v>
      </c>
      <c r="I16304" s="141" t="s">
        <v>285</v>
      </c>
      <c r="J16304" s="649">
        <v>31.3</v>
      </c>
    </row>
    <row r="16305" spans="1:10" hidden="1">
      <c r="A16305" s="141" t="s">
        <v>52450</v>
      </c>
      <c r="B16305" s="141" t="str">
        <f t="shared" si="254"/>
        <v>TUBO DE COBRE CLASSE E,COM DIAMETRO DE 22MM,EXCLUSIVE CONEXOES,EMENDAS,ABERTURA E FECHAMENTO DE RASGO E ISOLAMENTO.FORNETUBO DE COBRE CLASSE E,COM DIAMETRO DE 22MM,EXCLUSIVE CONEXOCIMENTO E ASSENTAMENTOTUBO DE COBRE CLASSE E,COM DIAMETRO DE 22MM,EXCLUSIVE CONEXO</v>
      </c>
      <c r="C16305" s="141" t="s">
        <v>52451</v>
      </c>
      <c r="D16305" s="141" t="s">
        <v>52448</v>
      </c>
      <c r="E16305" s="141" t="s">
        <v>47338</v>
      </c>
      <c r="I16305" s="141" t="s">
        <v>285</v>
      </c>
      <c r="J16305" s="649">
        <v>52.6</v>
      </c>
    </row>
    <row r="16306" spans="1:10" hidden="1">
      <c r="A16306" s="141" t="s">
        <v>52452</v>
      </c>
      <c r="B16306" s="141" t="str">
        <f t="shared" si="254"/>
        <v>TUBO DE COBRE CLASSE E,COM DIAMETRO DE 22MM,EXCLUSIVE CONEXOES,EMENDAS,ABERTURA E FECHAMENTO DE RASGO E ISOLAMENTO.FORNETUBO DE COBRE CLASSE E,COM DIAMETRO DE 22MM,EXCLUSIVE CONEXOCIMENTO E ASSENTAMENTOTUBO DE COBRE CLASSE E,COM DIAMETRO DE 22MM,EXCLUSIVE CONEXO</v>
      </c>
      <c r="C16306" s="141" t="s">
        <v>52451</v>
      </c>
      <c r="D16306" s="141" t="s">
        <v>52448</v>
      </c>
      <c r="E16306" s="141" t="s">
        <v>47338</v>
      </c>
      <c r="I16306" s="141" t="s">
        <v>285</v>
      </c>
      <c r="J16306" s="649">
        <v>51.62</v>
      </c>
    </row>
    <row r="16307" spans="1:10" hidden="1">
      <c r="A16307" s="141" t="s">
        <v>52453</v>
      </c>
      <c r="B16307" s="141" t="str">
        <f t="shared" si="254"/>
        <v>TUBO DE COBRE CLASSE E,COM DIAMETRO DE 28MM,EXCLUSIVE CONEXOES,EMENDAS,ABERTURA E FECHAMENTO DE RASGO E ISOLAMENTO.FORNETUBO DE COBRE CLASSE E,COM DIAMETRO DE 28MM,EXCLUSIVE CONEXOCIMENTO E ASSENTAMENTOTUBO DE COBRE CLASSE E,COM DIAMETRO DE 28MM,EXCLUSIVE CONEXO</v>
      </c>
      <c r="C16307" s="141" t="s">
        <v>52454</v>
      </c>
      <c r="D16307" s="141" t="s">
        <v>52448</v>
      </c>
      <c r="E16307" s="141" t="s">
        <v>47338</v>
      </c>
      <c r="I16307" s="141" t="s">
        <v>285</v>
      </c>
      <c r="J16307" s="649">
        <v>65.81</v>
      </c>
    </row>
    <row r="16308" spans="1:10" hidden="1">
      <c r="A16308" s="141" t="s">
        <v>52455</v>
      </c>
      <c r="B16308" s="141" t="str">
        <f t="shared" si="254"/>
        <v>TUBO DE COBRE CLASSE E,COM DIAMETRO DE 28MM,EXCLUSIVE CONEXOES,EMENDAS,ABERTURA E FECHAMENTO DE RASGO E ISOLAMENTO.FORNETUBO DE COBRE CLASSE E,COM DIAMETRO DE 28MM,EXCLUSIVE CONEXOCIMENTO E ASSENTAMENTOTUBO DE COBRE CLASSE E,COM DIAMETRO DE 28MM,EXCLUSIVE CONEXO</v>
      </c>
      <c r="C16308" s="141" t="s">
        <v>52454</v>
      </c>
      <c r="D16308" s="141" t="s">
        <v>52448</v>
      </c>
      <c r="E16308" s="141" t="s">
        <v>47338</v>
      </c>
      <c r="I16308" s="141" t="s">
        <v>285</v>
      </c>
      <c r="J16308" s="649">
        <v>64.77</v>
      </c>
    </row>
    <row r="16309" spans="1:10" hidden="1">
      <c r="A16309" s="141" t="s">
        <v>52456</v>
      </c>
      <c r="B16309" s="141" t="str">
        <f t="shared" si="254"/>
        <v>TUBO DE COBRE CLASSE E,COM DIAMETRO DE 35MM,EXCLUSIVE CONEXOES,EMENDAS,ABERTURA E FECHAMENTO DE RASGO E ISOLAMENTO.FORNETUBO DE COBRE CLASSE E,COM DIAMETRO DE 35MM,EXCLUSIVE CONEXOCIMENTO E ASSENTAMENTOTUBO DE COBRE CLASSE E,COM DIAMETRO DE 35MM,EXCLUSIVE CONEXO</v>
      </c>
      <c r="C16309" s="141" t="s">
        <v>52457</v>
      </c>
      <c r="D16309" s="141" t="s">
        <v>52448</v>
      </c>
      <c r="E16309" s="141" t="s">
        <v>47338</v>
      </c>
      <c r="I16309" s="141" t="s">
        <v>285</v>
      </c>
      <c r="J16309" s="649">
        <v>94.42</v>
      </c>
    </row>
    <row r="16310" spans="1:10" hidden="1">
      <c r="A16310" s="141" t="s">
        <v>52458</v>
      </c>
      <c r="B16310" s="141" t="str">
        <f t="shared" si="254"/>
        <v>TUBO DE COBRE CLASSE E,COM DIAMETRO DE 35MM,EXCLUSIVE CONEXOES,EMENDAS,ABERTURA E FECHAMENTO DE RASGO E ISOLAMENTO.FORNETUBO DE COBRE CLASSE E,COM DIAMETRO DE 35MM,EXCLUSIVE CONEXOCIMENTO E ASSENTAMENTOTUBO DE COBRE CLASSE E,COM DIAMETRO DE 35MM,EXCLUSIVE CONEXO</v>
      </c>
      <c r="C16310" s="141" t="s">
        <v>52457</v>
      </c>
      <c r="D16310" s="141" t="s">
        <v>52448</v>
      </c>
      <c r="E16310" s="141" t="s">
        <v>47338</v>
      </c>
      <c r="I16310" s="141" t="s">
        <v>285</v>
      </c>
      <c r="J16310" s="649">
        <v>93.31</v>
      </c>
    </row>
    <row r="16311" spans="1:10" hidden="1">
      <c r="A16311" s="141" t="s">
        <v>52459</v>
      </c>
      <c r="B16311" s="141" t="str">
        <f t="shared" si="254"/>
        <v>TUBO DE COBRE CLASSE E,COM DIAMETRO DE 42MM,EXCLUSIVE CONEXOES,EMENDAS,ABERTURA E FECHAMENTO DE RASGO E ISOLAMENTO.FORNETUBO DE COBRE CLASSE E,COM DIAMETRO DE 42MM,EXCLUSIVE CONEXOCIMENTO E ASSENTAMENTOTUBO DE COBRE CLASSE E,COM DIAMETRO DE 42MM,EXCLUSIVE CONEXO</v>
      </c>
      <c r="C16311" s="141" t="s">
        <v>52460</v>
      </c>
      <c r="D16311" s="141" t="s">
        <v>52448</v>
      </c>
      <c r="E16311" s="141" t="s">
        <v>47338</v>
      </c>
      <c r="I16311" s="141" t="s">
        <v>285</v>
      </c>
      <c r="J16311" s="649">
        <v>127.14</v>
      </c>
    </row>
    <row r="16312" spans="1:10" hidden="1">
      <c r="A16312" s="141" t="s">
        <v>52461</v>
      </c>
      <c r="B16312" s="141" t="str">
        <f t="shared" si="254"/>
        <v>TUBO DE COBRE CLASSE E,COM DIAMETRO DE 42MM,EXCLUSIVE CONEXOES,EMENDAS,ABERTURA E FECHAMENTO DE RASGO E ISOLAMENTO.FORNETUBO DE COBRE CLASSE E,COM DIAMETRO DE 42MM,EXCLUSIVE CONEXOCIMENTO E ASSENTAMENTOTUBO DE COBRE CLASSE E,COM DIAMETRO DE 42MM,EXCLUSIVE CONEXO</v>
      </c>
      <c r="C16312" s="141" t="s">
        <v>52460</v>
      </c>
      <c r="D16312" s="141" t="s">
        <v>52448</v>
      </c>
      <c r="E16312" s="141" t="s">
        <v>47338</v>
      </c>
      <c r="I16312" s="141" t="s">
        <v>285</v>
      </c>
      <c r="J16312" s="649">
        <v>125.88</v>
      </c>
    </row>
    <row r="16313" spans="1:10" hidden="1">
      <c r="A16313" s="141" t="s">
        <v>52462</v>
      </c>
      <c r="B16313" s="141" t="str">
        <f t="shared" si="254"/>
        <v>TUBO DE COBRE CLASSE E,COM DIAMETRO DE 54MM,EXCLUSIVE CONEXOES,EMENDAS,ABERTURA E FECHAMENTO DE RASGO E ISOLAMENTO.FORNETUBO DE COBRE CLASSE E,COM DIAMETRO DE 54MM,EXCLUSIVE CONEXOCIMENTO E ASSENTAMENTOTUBO DE COBRE CLASSE E,COM DIAMETRO DE 54MM,EXCLUSIVE CONEXO</v>
      </c>
      <c r="C16313" s="141" t="s">
        <v>52463</v>
      </c>
      <c r="D16313" s="141" t="s">
        <v>52448</v>
      </c>
      <c r="E16313" s="141" t="s">
        <v>47338</v>
      </c>
      <c r="I16313" s="141" t="s">
        <v>285</v>
      </c>
      <c r="J16313" s="649">
        <v>183</v>
      </c>
    </row>
    <row r="16314" spans="1:10" hidden="1">
      <c r="A16314" s="141" t="s">
        <v>52464</v>
      </c>
      <c r="B16314" s="141" t="str">
        <f t="shared" si="254"/>
        <v>TUBO DE COBRE CLASSE E,COM DIAMETRO DE 54MM,EXCLUSIVE CONEXOES,EMENDAS,ABERTURA E FECHAMENTO DE RASGO E ISOLAMENTO.FORNETUBO DE COBRE CLASSE E,COM DIAMETRO DE 54MM,EXCLUSIVE CONEXOCIMENTO E ASSENTAMENTOTUBO DE COBRE CLASSE E,COM DIAMETRO DE 54MM,EXCLUSIVE CONEXO</v>
      </c>
      <c r="C16314" s="141" t="s">
        <v>52463</v>
      </c>
      <c r="D16314" s="141" t="s">
        <v>52448</v>
      </c>
      <c r="E16314" s="141" t="s">
        <v>47338</v>
      </c>
      <c r="I16314" s="141" t="s">
        <v>285</v>
      </c>
      <c r="J16314" s="649">
        <v>181.47</v>
      </c>
    </row>
    <row r="16315" spans="1:10" hidden="1">
      <c r="A16315" s="141" t="s">
        <v>52465</v>
      </c>
      <c r="B16315" s="141" t="str">
        <f t="shared" si="254"/>
        <v>TUBO DE COBRE CLASSE E,COM DIAMETRO DE 66MM,EXCLUSIVE CONEXOES,EMENDAS,ABERTURA E FECHAMENTO DE RASGO E ISOLAMENTO.FORNETUBO DE COBRE CLASSE E,COM DIAMETRO DE 66MM,EXCLUSIVE CONEXOCIMENTO E ASSENTAMENTOTUBO DE COBRE CLASSE E,COM DIAMETRO DE 66MM,EXCLUSIVE CONEXO</v>
      </c>
      <c r="C16315" s="141" t="s">
        <v>52466</v>
      </c>
      <c r="D16315" s="141" t="s">
        <v>52448</v>
      </c>
      <c r="E16315" s="141" t="s">
        <v>47338</v>
      </c>
      <c r="I16315" s="141" t="s">
        <v>285</v>
      </c>
      <c r="J16315" s="649">
        <v>247.65</v>
      </c>
    </row>
    <row r="16316" spans="1:10" hidden="1">
      <c r="A16316" s="141" t="s">
        <v>52467</v>
      </c>
      <c r="B16316" s="141" t="str">
        <f t="shared" si="254"/>
        <v>TUBO DE COBRE CLASSE E,COM DIAMETRO DE 66MM,EXCLUSIVE CONEXOES,EMENDAS,ABERTURA E FECHAMENTO DE RASGO E ISOLAMENTO.FORNETUBO DE COBRE CLASSE E,COM DIAMETRO DE 66MM,EXCLUSIVE CONEXOCIMENTO E ASSENTAMENTOTUBO DE COBRE CLASSE E,COM DIAMETRO DE 66MM,EXCLUSIVE CONEXO</v>
      </c>
      <c r="C16316" s="141" t="s">
        <v>52466</v>
      </c>
      <c r="D16316" s="141" t="s">
        <v>52448</v>
      </c>
      <c r="E16316" s="141" t="s">
        <v>47338</v>
      </c>
      <c r="I16316" s="141" t="s">
        <v>285</v>
      </c>
      <c r="J16316" s="649">
        <v>245.84</v>
      </c>
    </row>
    <row r="16317" spans="1:10" hidden="1">
      <c r="A16317" s="141" t="s">
        <v>52468</v>
      </c>
      <c r="B16317" s="141" t="str">
        <f t="shared" si="254"/>
        <v>TUBO DE COBRE CLASSE E,COM DIAMETRO DE 79MM,EXCLUSIVE CONEXOES,EMENDAS,ABERTURA E FECHAMENTO DE RASGO E ISOLAMENTO.FORNETUBO DE COBRE CLASSE E,COM DIAMETRO DE 79MM,EXCLUSIVE CONEXOCIMENTO E ASSENTAMENTOTUBO DE COBRE CLASSE E,COM DIAMETRO DE 79MM,EXCLUSIVE CONEXO</v>
      </c>
      <c r="C16317" s="141" t="s">
        <v>52469</v>
      </c>
      <c r="D16317" s="141" t="s">
        <v>52448</v>
      </c>
      <c r="E16317" s="141" t="s">
        <v>47338</v>
      </c>
      <c r="I16317" s="141" t="s">
        <v>285</v>
      </c>
      <c r="J16317" s="649">
        <v>377.47</v>
      </c>
    </row>
    <row r="16318" spans="1:10" hidden="1">
      <c r="A16318" s="141" t="s">
        <v>52470</v>
      </c>
      <c r="B16318" s="141" t="str">
        <f t="shared" si="254"/>
        <v>TUBO DE COBRE CLASSE E,COM DIAMETRO DE 79MM,EXCLUSIVE CONEXOES,EMENDAS,ABERTURA E FECHAMENTO DE RASGO E ISOLAMENTO.FORNETUBO DE COBRE CLASSE E,COM DIAMETRO DE 79MM,EXCLUSIVE CONEXOCIMENTO E ASSENTAMENTOTUBO DE COBRE CLASSE E,COM DIAMETRO DE 79MM,EXCLUSIVE CONEXO</v>
      </c>
      <c r="C16318" s="141" t="s">
        <v>52469</v>
      </c>
      <c r="D16318" s="141" t="s">
        <v>52448</v>
      </c>
      <c r="E16318" s="141" t="s">
        <v>47338</v>
      </c>
      <c r="I16318" s="141" t="s">
        <v>285</v>
      </c>
      <c r="J16318" s="649">
        <v>375.38</v>
      </c>
    </row>
    <row r="16319" spans="1:10" hidden="1">
      <c r="A16319" s="141" t="s">
        <v>52471</v>
      </c>
      <c r="B16319" s="141" t="str">
        <f t="shared" si="254"/>
        <v>TUBO DE COBRE CLASSE E,COM DIAMETRO DE 104MM,EXCLUSIVE CONEXOES,EMENDAS,ABERTURA E FECHAMENTO DE RASGO E ISOLAMENTO.FORNTUBO DE COBRE CLASSE E,COM DIAMETRO DE 104MM,EXCLUSIVE CONEXECIMENTO E ASSENTAMENTOTUBO DE COBRE CLASSE E,COM DIAMETRO DE 104MM,EXCLUSIVE CONEX</v>
      </c>
      <c r="C16319" s="141" t="s">
        <v>52472</v>
      </c>
      <c r="D16319" s="141" t="s">
        <v>52473</v>
      </c>
      <c r="E16319" s="141" t="s">
        <v>47334</v>
      </c>
      <c r="I16319" s="141" t="s">
        <v>285</v>
      </c>
      <c r="J16319" s="649">
        <v>523.67999999999995</v>
      </c>
    </row>
    <row r="16320" spans="1:10" hidden="1">
      <c r="A16320" s="141" t="s">
        <v>52474</v>
      </c>
      <c r="B16320" s="141" t="str">
        <f t="shared" si="254"/>
        <v>TUBO DE COBRE CLASSE E,COM DIAMETRO DE 104MM,EXCLUSIVE CONEXOES,EMENDAS,ABERTURA E FECHAMENTO DE RASGO E ISOLAMENTO.FORNTUBO DE COBRE CLASSE E,COM DIAMETRO DE 104MM,EXCLUSIVE CONEXECIMENTO E ASSENTAMENTOTUBO DE COBRE CLASSE E,COM DIAMETRO DE 104MM,EXCLUSIVE CONEX</v>
      </c>
      <c r="C16320" s="141" t="s">
        <v>52472</v>
      </c>
      <c r="D16320" s="141" t="s">
        <v>52473</v>
      </c>
      <c r="E16320" s="141" t="s">
        <v>47334</v>
      </c>
      <c r="I16320" s="141" t="s">
        <v>285</v>
      </c>
      <c r="J16320" s="649">
        <v>520.9</v>
      </c>
    </row>
    <row r="16321" spans="1:10" hidden="1">
      <c r="A16321" s="141" t="s">
        <v>52475</v>
      </c>
      <c r="B16321" s="141" t="str">
        <f t="shared" si="254"/>
        <v>TUBO DE COBRE CLASSE I,COM DIAMETRO DE 15MM,EXCLUSIVE CONEXOES,EMENDAS,ABERTURA E FECHAMENTO DE RASGO E ISOLAMENTO.FORNETUBO DE COBRE CLASSE I,COM DIAMETRO DE 15MM,EXCLUSIVE CONEXOCIMENTO E ASSENTAMENTOTUBO DE COBRE CLASSE I,COM DIAMETRO DE 15MM,EXCLUSIVE CONEXO</v>
      </c>
      <c r="C16321" s="141" t="s">
        <v>52476</v>
      </c>
      <c r="D16321" s="141" t="s">
        <v>52448</v>
      </c>
      <c r="E16321" s="141" t="s">
        <v>47338</v>
      </c>
      <c r="I16321" s="141" t="s">
        <v>285</v>
      </c>
      <c r="J16321" s="649">
        <v>55.88</v>
      </c>
    </row>
    <row r="16322" spans="1:10" hidden="1">
      <c r="A16322" s="141" t="s">
        <v>52477</v>
      </c>
      <c r="B16322" s="141" t="str">
        <f t="shared" si="254"/>
        <v>TUBO DE COBRE CLASSE I,COM DIAMETRO DE 15MM,EXCLUSIVE CONEXOES,EMENDAS,ABERTURA E FECHAMENTO DE RASGO E ISOLAMENTO.FORNETUBO DE COBRE CLASSE I,COM DIAMETRO DE 15MM,EXCLUSIVE CONEXOCIMENTO E ASSENTAMENTOTUBO DE COBRE CLASSE I,COM DIAMETRO DE 15MM,EXCLUSIVE CONEXO</v>
      </c>
      <c r="C16322" s="141" t="s">
        <v>52476</v>
      </c>
      <c r="D16322" s="141" t="s">
        <v>52448</v>
      </c>
      <c r="E16322" s="141" t="s">
        <v>47338</v>
      </c>
      <c r="I16322" s="141" t="s">
        <v>285</v>
      </c>
      <c r="J16322" s="649">
        <v>55</v>
      </c>
    </row>
    <row r="16323" spans="1:10" hidden="1">
      <c r="A16323" s="141" t="s">
        <v>52478</v>
      </c>
      <c r="B16323" s="141" t="str">
        <f t="shared" ref="B16323:B16386" si="255">C16323&amp;D16323&amp;C16323&amp;E16323&amp;F16323&amp;G16323&amp;H16323&amp;C16323</f>
        <v>TUBO DE COBRE CLASSE I,COM DIAMETRO DE 22MM,EXCLUSIVE CONEXOES,EMENDAS,ABERTURA E FECHAMENTO DE RASGO E ISOLAMENTO.FORNETUBO DE COBRE CLASSE I,COM DIAMETRO DE 22MM,EXCLUSIVE CONEXOCIMENTO E ASSENTAMENTOTUBO DE COBRE CLASSE I,COM DIAMETRO DE 22MM,EXCLUSIVE CONEXO</v>
      </c>
      <c r="C16323" s="141" t="s">
        <v>52479</v>
      </c>
      <c r="D16323" s="141" t="s">
        <v>52448</v>
      </c>
      <c r="E16323" s="141" t="s">
        <v>47338</v>
      </c>
      <c r="I16323" s="141" t="s">
        <v>285</v>
      </c>
      <c r="J16323" s="649">
        <v>87.06</v>
      </c>
    </row>
    <row r="16324" spans="1:10" hidden="1">
      <c r="A16324" s="141" t="s">
        <v>52480</v>
      </c>
      <c r="B16324" s="141" t="str">
        <f t="shared" si="255"/>
        <v>TUBO DE COBRE CLASSE I,COM DIAMETRO DE 22MM,EXCLUSIVE CONEXOES,EMENDAS,ABERTURA E FECHAMENTO DE RASGO E ISOLAMENTO.FORNETUBO DE COBRE CLASSE I,COM DIAMETRO DE 22MM,EXCLUSIVE CONEXOCIMENTO E ASSENTAMENTOTUBO DE COBRE CLASSE I,COM DIAMETRO DE 22MM,EXCLUSIVE CONEXO</v>
      </c>
      <c r="C16324" s="141" t="s">
        <v>52479</v>
      </c>
      <c r="D16324" s="141" t="s">
        <v>52448</v>
      </c>
      <c r="E16324" s="141" t="s">
        <v>47338</v>
      </c>
      <c r="I16324" s="141" t="s">
        <v>285</v>
      </c>
      <c r="J16324" s="649">
        <v>86.08</v>
      </c>
    </row>
    <row r="16325" spans="1:10" hidden="1">
      <c r="A16325" s="141" t="s">
        <v>52481</v>
      </c>
      <c r="B16325" s="141" t="str">
        <f t="shared" si="255"/>
        <v>TUBO DE COBRE CLASSE I,COM DIAMETRO DE 28MM,EXCLUSIVE CONEXOES,EMENDAS,ABERTURA E FECHAMENTO DE RASGO E ISOLAMENTO.FORNETUBO DE COBRE CLASSE I,COM DIAMETRO DE 28MM,EXCLUSIVE CONEXOCIMENTO E ASSENTAMENTOTUBO DE COBRE CLASSE I,COM DIAMETRO DE 28MM,EXCLUSIVE CONEXO</v>
      </c>
      <c r="C16325" s="141" t="s">
        <v>52482</v>
      </c>
      <c r="D16325" s="141" t="s">
        <v>52448</v>
      </c>
      <c r="E16325" s="141" t="s">
        <v>47338</v>
      </c>
      <c r="I16325" s="141" t="s">
        <v>285</v>
      </c>
      <c r="J16325" s="649">
        <v>110.74</v>
      </c>
    </row>
    <row r="16326" spans="1:10" hidden="1">
      <c r="A16326" s="141" t="s">
        <v>52483</v>
      </c>
      <c r="B16326" s="141" t="str">
        <f t="shared" si="255"/>
        <v>TUBO DE COBRE CLASSE I,COM DIAMETRO DE 28MM,EXCLUSIVE CONEXOES,EMENDAS,ABERTURA E FECHAMENTO DE RASGO E ISOLAMENTO.FORNETUBO DE COBRE CLASSE I,COM DIAMETRO DE 28MM,EXCLUSIVE CONEXOCIMENTO E ASSENTAMENTOTUBO DE COBRE CLASSE I,COM DIAMETRO DE 28MM,EXCLUSIVE CONEXO</v>
      </c>
      <c r="C16326" s="141" t="s">
        <v>52482</v>
      </c>
      <c r="D16326" s="141" t="s">
        <v>52448</v>
      </c>
      <c r="E16326" s="141" t="s">
        <v>47338</v>
      </c>
      <c r="I16326" s="141" t="s">
        <v>285</v>
      </c>
      <c r="J16326" s="649">
        <v>109.7</v>
      </c>
    </row>
    <row r="16327" spans="1:10" hidden="1">
      <c r="A16327" s="141" t="s">
        <v>52484</v>
      </c>
      <c r="B16327" s="141" t="str">
        <f t="shared" si="255"/>
        <v>TUBO DE COBRE CLASSE I,COM DIAMETRO DE 42MM,EXCLUSIVE CONEXOES,EMENDAS,ABERTURA E FECHAMENTO DE RASGO E ISOLAMENTO.FORNETUBO DE COBRE CLASSE I,COM DIAMETRO DE 42MM,EXCLUSIVE CONEXOCIMENTO E ASSENTAMENTOTUBO DE COBRE CLASSE I,COM DIAMETRO DE 42MM,EXCLUSIVE CONEXO</v>
      </c>
      <c r="C16327" s="141" t="s">
        <v>52485</v>
      </c>
      <c r="D16327" s="141" t="s">
        <v>52448</v>
      </c>
      <c r="E16327" s="141" t="s">
        <v>47338</v>
      </c>
      <c r="I16327" s="141" t="s">
        <v>285</v>
      </c>
      <c r="J16327" s="649">
        <v>211.3</v>
      </c>
    </row>
    <row r="16328" spans="1:10" hidden="1">
      <c r="A16328" s="141" t="s">
        <v>52486</v>
      </c>
      <c r="B16328" s="141" t="str">
        <f t="shared" si="255"/>
        <v>TUBO DE COBRE CLASSE I,COM DIAMETRO DE 42MM,EXCLUSIVE CONEXOES,EMENDAS,ABERTURA E FECHAMENTO DE RASGO E ISOLAMENTO.FORNETUBO DE COBRE CLASSE I,COM DIAMETRO DE 42MM,EXCLUSIVE CONEXOCIMENTO E ASSENTAMENTOTUBO DE COBRE CLASSE I,COM DIAMETRO DE 42MM,EXCLUSIVE CONEXO</v>
      </c>
      <c r="C16328" s="141" t="s">
        <v>52485</v>
      </c>
      <c r="D16328" s="141" t="s">
        <v>52448</v>
      </c>
      <c r="E16328" s="141" t="s">
        <v>47338</v>
      </c>
      <c r="I16328" s="141" t="s">
        <v>285</v>
      </c>
      <c r="J16328" s="649">
        <v>210.05</v>
      </c>
    </row>
    <row r="16329" spans="1:10" hidden="1">
      <c r="A16329" s="141" t="s">
        <v>52487</v>
      </c>
      <c r="B16329" s="141" t="str">
        <f t="shared" si="255"/>
        <v>EMENDA EM ELETRODUTO DE FERRO GALVANIZADO,DIAMETRO DE 1/2",COMPREENDENDO:CORTE,ABERTURA DE DUAS ROSCAS POR TARRACHA MANEMENDA EM ELETRODUTO DE FERRO GALVANIZADO,DIAMETRO DE 1/2",UAL,COLOCACAO DA LUVA,INCLUSIVE ESTAEMENDA EM ELETRODUTO DE FERRO GALVANIZADO,DIAMETRO DE 1/2",</v>
      </c>
      <c r="C16329" s="141" t="s">
        <v>52488</v>
      </c>
      <c r="D16329" s="141" t="s">
        <v>52489</v>
      </c>
      <c r="E16329" s="141" t="s">
        <v>52490</v>
      </c>
      <c r="I16329" s="141" t="s">
        <v>14</v>
      </c>
      <c r="J16329" s="649">
        <v>9.68</v>
      </c>
    </row>
    <row r="16330" spans="1:10" hidden="1">
      <c r="A16330" s="141" t="s">
        <v>52491</v>
      </c>
      <c r="B16330" s="141" t="str">
        <f t="shared" si="255"/>
        <v>EMENDA EM ELETRODUTO DE FERRO GALVANIZADO,DIAMETRO DE 1/2",COMPREENDENDO:CORTE,ABERTURA DE DUAS ROSCAS POR TARRACHA MANEMENDA EM ELETRODUTO DE FERRO GALVANIZADO,DIAMETRO DE 1/2",UAL,COLOCACAO DA LUVA,INCLUSIVE ESTAEMENDA EM ELETRODUTO DE FERRO GALVANIZADO,DIAMETRO DE 1/2",</v>
      </c>
      <c r="C16330" s="141" t="s">
        <v>52488</v>
      </c>
      <c r="D16330" s="141" t="s">
        <v>52489</v>
      </c>
      <c r="E16330" s="141" t="s">
        <v>52490</v>
      </c>
      <c r="I16330" s="141" t="s">
        <v>14</v>
      </c>
      <c r="J16330" s="649">
        <v>8.57</v>
      </c>
    </row>
    <row r="16331" spans="1:10" hidden="1">
      <c r="A16331" s="141" t="s">
        <v>52492</v>
      </c>
      <c r="B16331" s="141" t="str">
        <f t="shared" si="255"/>
        <v>EMENDA EM ELETRODUTO DE FERRO GALVANIZADO,DIAMETRO DE 3/4",COMPREENDENDO:CORTE,ABERTURA DE DUAS ROSCAS POR TARRACHA MAEMENDA EM ELETRODUTO DE FERRO GALVANIZADO,DIAMETRO DE 3/4",NUAL,COLOCACAO DA LUVA,INCLUSIVE ESTAEMENDA EM ELETRODUTO DE FERRO GALVANIZADO,DIAMETRO DE 3/4",</v>
      </c>
      <c r="C16331" s="141" t="s">
        <v>52493</v>
      </c>
      <c r="D16331" s="141" t="s">
        <v>52494</v>
      </c>
      <c r="E16331" s="141" t="s">
        <v>52495</v>
      </c>
      <c r="I16331" s="141" t="s">
        <v>14</v>
      </c>
      <c r="J16331" s="649">
        <v>12.28</v>
      </c>
    </row>
    <row r="16332" spans="1:10" hidden="1">
      <c r="A16332" s="141" t="s">
        <v>52496</v>
      </c>
      <c r="B16332" s="141" t="str">
        <f t="shared" si="255"/>
        <v>EMENDA EM ELETRODUTO DE FERRO GALVANIZADO,DIAMETRO DE 3/4",COMPREENDENDO:CORTE,ABERTURA DE DUAS ROSCAS POR TARRACHA MAEMENDA EM ELETRODUTO DE FERRO GALVANIZADO,DIAMETRO DE 3/4",NUAL,COLOCACAO DA LUVA,INCLUSIVE ESTAEMENDA EM ELETRODUTO DE FERRO GALVANIZADO,DIAMETRO DE 3/4",</v>
      </c>
      <c r="C16332" s="141" t="s">
        <v>52493</v>
      </c>
      <c r="D16332" s="141" t="s">
        <v>52494</v>
      </c>
      <c r="E16332" s="141" t="s">
        <v>52495</v>
      </c>
      <c r="I16332" s="141" t="s">
        <v>14</v>
      </c>
      <c r="J16332" s="649">
        <v>10.88</v>
      </c>
    </row>
    <row r="16333" spans="1:10" hidden="1">
      <c r="A16333" s="141" t="s">
        <v>52497</v>
      </c>
      <c r="B16333" s="141" t="str">
        <f t="shared" si="255"/>
        <v>EMENDA EM ELETRODUTO DE FERRO GALVANIZADO,DIAMETRO DE 1",COMPREENDENDO:CORTE,ABERTURA DE DUAS ROSCAS POR TARRACHA MANUALEMENDA EM ELETRODUTO DE FERRO GALVANIZADO,DIAMETRO DE 1",COM,COLOCACAO DA LUVA,INCLUSIVE ESTAEMENDA EM ELETRODUTO DE FERRO GALVANIZADO,DIAMETRO DE 1",COM</v>
      </c>
      <c r="C16333" s="141" t="s">
        <v>52498</v>
      </c>
      <c r="D16333" s="141" t="s">
        <v>52499</v>
      </c>
      <c r="E16333" s="141" t="s">
        <v>52500</v>
      </c>
      <c r="I16333" s="141" t="s">
        <v>14</v>
      </c>
      <c r="J16333" s="649">
        <v>14.85</v>
      </c>
    </row>
    <row r="16334" spans="1:10" hidden="1">
      <c r="A16334" s="141" t="s">
        <v>52501</v>
      </c>
      <c r="B16334" s="141" t="str">
        <f t="shared" si="255"/>
        <v>EMENDA EM ELETRODUTO DE FERRO GALVANIZADO,DIAMETRO DE 1",COMPREENDENDO:CORTE,ABERTURA DE DUAS ROSCAS POR TARRACHA MANUALEMENDA EM ELETRODUTO DE FERRO GALVANIZADO,DIAMETRO DE 1",COM,COLOCACAO DA LUVA,INCLUSIVE ESTAEMENDA EM ELETRODUTO DE FERRO GALVANIZADO,DIAMETRO DE 1",COM</v>
      </c>
      <c r="C16334" s="141" t="s">
        <v>52498</v>
      </c>
      <c r="D16334" s="141" t="s">
        <v>52499</v>
      </c>
      <c r="E16334" s="141" t="s">
        <v>52500</v>
      </c>
      <c r="I16334" s="141" t="s">
        <v>14</v>
      </c>
      <c r="J16334" s="649">
        <v>13.16</v>
      </c>
    </row>
    <row r="16335" spans="1:10" hidden="1">
      <c r="A16335" s="141" t="s">
        <v>52502</v>
      </c>
      <c r="B16335" s="141" t="str">
        <f t="shared" si="255"/>
        <v>EMENDA EM ELETRODUTO DE FERRO GALVANIZADO,DIAMETRO DE 1.1/4",COMPREENDENDO:CORTE,ABERTURA DE DUAS ROSCAS POR TARRACHA MAEMENDA EM ELETRODUTO DE FERRO GALVANIZADO,DIAMETRO DE 1.1/4"NUAL,COLOCACAO DA LUVA,INCLUSIVE ESTAEMENDA EM ELETRODUTO DE FERRO GALVANIZADO,DIAMETRO DE 1.1/4"</v>
      </c>
      <c r="C16335" s="141" t="s">
        <v>52503</v>
      </c>
      <c r="D16335" s="141" t="s">
        <v>52504</v>
      </c>
      <c r="E16335" s="141" t="s">
        <v>52495</v>
      </c>
      <c r="I16335" s="141" t="s">
        <v>14</v>
      </c>
      <c r="J16335" s="649">
        <v>19.920000000000002</v>
      </c>
    </row>
    <row r="16336" spans="1:10" hidden="1">
      <c r="A16336" s="141" t="s">
        <v>52505</v>
      </c>
      <c r="B16336" s="141" t="str">
        <f t="shared" si="255"/>
        <v>EMENDA EM ELETRODUTO DE FERRO GALVANIZADO,DIAMETRO DE 1.1/4",COMPREENDENDO:CORTE,ABERTURA DE DUAS ROSCAS POR TARRACHA MAEMENDA EM ELETRODUTO DE FERRO GALVANIZADO,DIAMETRO DE 1.1/4"NUAL,COLOCACAO DA LUVA,INCLUSIVE ESTAEMENDA EM ELETRODUTO DE FERRO GALVANIZADO,DIAMETRO DE 1.1/4"</v>
      </c>
      <c r="C16336" s="141" t="s">
        <v>52503</v>
      </c>
      <c r="D16336" s="141" t="s">
        <v>52504</v>
      </c>
      <c r="E16336" s="141" t="s">
        <v>52495</v>
      </c>
      <c r="I16336" s="141" t="s">
        <v>14</v>
      </c>
      <c r="J16336" s="649">
        <v>17.98</v>
      </c>
    </row>
    <row r="16337" spans="1:10" hidden="1">
      <c r="A16337" s="141" t="s">
        <v>52506</v>
      </c>
      <c r="B16337" s="141" t="str">
        <f t="shared" si="255"/>
        <v>EMENDA EM ELETRODUTO DE FERRO GALVANIZADO,DIAMETRO DE 1.1/2",COMPREENDENDO:CORTE,ABERTURA DE DUAS ROSCAS POR TARRACHA MAEMENDA EM ELETRODUTO DE FERRO GALVANIZADO,DIAMETRO DE 1.1/2"NUAL,COLOCACAO DA LUVA,INCLUSIVE ESTAEMENDA EM ELETRODUTO DE FERRO GALVANIZADO,DIAMETRO DE 1.1/2"</v>
      </c>
      <c r="C16337" s="141" t="s">
        <v>52507</v>
      </c>
      <c r="D16337" s="141" t="s">
        <v>52504</v>
      </c>
      <c r="E16337" s="141" t="s">
        <v>52495</v>
      </c>
      <c r="I16337" s="141" t="s">
        <v>14</v>
      </c>
      <c r="J16337" s="649">
        <v>22.39</v>
      </c>
    </row>
    <row r="16338" spans="1:10" hidden="1">
      <c r="A16338" s="141" t="s">
        <v>52508</v>
      </c>
      <c r="B16338" s="141" t="str">
        <f t="shared" si="255"/>
        <v>EMENDA EM ELETRODUTO DE FERRO GALVANIZADO,DIAMETRO DE 1.1/2",COMPREENDENDO:CORTE,ABERTURA DE DUAS ROSCAS POR TARRACHA MAEMENDA EM ELETRODUTO DE FERRO GALVANIZADO,DIAMETRO DE 1.1/2"NUAL,COLOCACAO DA LUVA,INCLUSIVE ESTAEMENDA EM ELETRODUTO DE FERRO GALVANIZADO,DIAMETRO DE 1.1/2"</v>
      </c>
      <c r="C16338" s="141" t="s">
        <v>52507</v>
      </c>
      <c r="D16338" s="141" t="s">
        <v>52504</v>
      </c>
      <c r="E16338" s="141" t="s">
        <v>52495</v>
      </c>
      <c r="I16338" s="141" t="s">
        <v>14</v>
      </c>
      <c r="J16338" s="649">
        <v>20.16</v>
      </c>
    </row>
    <row r="16339" spans="1:10" hidden="1">
      <c r="A16339" s="141" t="s">
        <v>52509</v>
      </c>
      <c r="B16339" s="141" t="str">
        <f t="shared" si="255"/>
        <v>EMENDA EM ELETRODUTO DE FERRO GALVANIZADO,DIAMETRO DE 2",COMPREENDENDO:CORTE,ABERTURA DE DUAS ROSCAS POR TARRACHA MANUALEMENDA EM ELETRODUTO DE FERRO GALVANIZADO,DIAMETRO DE 2",COM,COLOCACAO DA LUVA,INCLUSIVE ESTAEMENDA EM ELETRODUTO DE FERRO GALVANIZADO,DIAMETRO DE 2",COM</v>
      </c>
      <c r="C16339" s="141" t="s">
        <v>52510</v>
      </c>
      <c r="D16339" s="141" t="s">
        <v>52499</v>
      </c>
      <c r="E16339" s="141" t="s">
        <v>52500</v>
      </c>
      <c r="I16339" s="141" t="s">
        <v>14</v>
      </c>
      <c r="J16339" s="649">
        <v>34.89</v>
      </c>
    </row>
    <row r="16340" spans="1:10" hidden="1">
      <c r="A16340" s="141" t="s">
        <v>52511</v>
      </c>
      <c r="B16340" s="141" t="str">
        <f t="shared" si="255"/>
        <v>EMENDA EM ELETRODUTO DE FERRO GALVANIZADO,DIAMETRO DE 2",COMPREENDENDO:CORTE,ABERTURA DE DUAS ROSCAS POR TARRACHA MANUALEMENDA EM ELETRODUTO DE FERRO GALVANIZADO,DIAMETRO DE 2",COM,COLOCACAO DA LUVA,INCLUSIVE ESTAEMENDA EM ELETRODUTO DE FERRO GALVANIZADO,DIAMETRO DE 2",COM</v>
      </c>
      <c r="C16340" s="141" t="s">
        <v>52510</v>
      </c>
      <c r="D16340" s="141" t="s">
        <v>52499</v>
      </c>
      <c r="E16340" s="141" t="s">
        <v>52500</v>
      </c>
      <c r="I16340" s="141" t="s">
        <v>14</v>
      </c>
      <c r="J16340" s="649">
        <v>31.38</v>
      </c>
    </row>
    <row r="16341" spans="1:10" hidden="1">
      <c r="A16341" s="141" t="s">
        <v>52512</v>
      </c>
      <c r="B16341" s="141" t="str">
        <f t="shared" si="255"/>
        <v>EMENDA EM ELETRODUTO DE FERRO GALVANIZADO,DIAMETRO DE 2.1/2",COMPREENDENDO:CORTE,ABERTURA DE DUAS ROSCAS POR TARRACHA MAEMENDA EM ELETRODUTO DE FERRO GALVANIZADO,DIAMETRO DE 2.1/2"NUAL,COLOCACAO DA LUVA,INCLUSIVE ESTAEMENDA EM ELETRODUTO DE FERRO GALVANIZADO,DIAMETRO DE 2.1/2"</v>
      </c>
      <c r="C16341" s="141" t="s">
        <v>52513</v>
      </c>
      <c r="D16341" s="141" t="s">
        <v>52504</v>
      </c>
      <c r="E16341" s="141" t="s">
        <v>52495</v>
      </c>
      <c r="I16341" s="141" t="s">
        <v>14</v>
      </c>
      <c r="J16341" s="649">
        <v>44.59</v>
      </c>
    </row>
    <row r="16342" spans="1:10" hidden="1">
      <c r="A16342" s="141" t="s">
        <v>52514</v>
      </c>
      <c r="B16342" s="141" t="str">
        <f t="shared" si="255"/>
        <v>EMENDA EM ELETRODUTO DE FERRO GALVANIZADO,DIAMETRO DE 2.1/2",COMPREENDENDO:CORTE,ABERTURA DE DUAS ROSCAS POR TARRACHA MAEMENDA EM ELETRODUTO DE FERRO GALVANIZADO,DIAMETRO DE 2.1/2"NUAL,COLOCACAO DA LUVA,INCLUSIVE ESTAEMENDA EM ELETRODUTO DE FERRO GALVANIZADO,DIAMETRO DE 2.1/2"</v>
      </c>
      <c r="C16342" s="141" t="s">
        <v>52513</v>
      </c>
      <c r="D16342" s="141" t="s">
        <v>52504</v>
      </c>
      <c r="E16342" s="141" t="s">
        <v>52495</v>
      </c>
      <c r="I16342" s="141" t="s">
        <v>14</v>
      </c>
      <c r="J16342" s="649">
        <v>40.049999999999997</v>
      </c>
    </row>
    <row r="16343" spans="1:10" hidden="1">
      <c r="A16343" s="141" t="s">
        <v>52515</v>
      </c>
      <c r="B16343" s="141" t="str">
        <f t="shared" si="255"/>
        <v>EMENDA EM ELETRODUTO DE FERRO GALVANIZADO,DIAMETRO DE 3",COMPREENDENDO:CORTE,ABERTURA DE DUAS ROSCAS POR TARRACHA MANUALEMENDA EM ELETRODUTO DE FERRO GALVANIZADO,DIAMETRO DE 3",COM,COLOCACAO DA LUVA,INCLUSIVE ESTAEMENDA EM ELETRODUTO DE FERRO GALVANIZADO,DIAMETRO DE 3",COM</v>
      </c>
      <c r="C16343" s="141" t="s">
        <v>52516</v>
      </c>
      <c r="D16343" s="141" t="s">
        <v>52499</v>
      </c>
      <c r="E16343" s="141" t="s">
        <v>52500</v>
      </c>
      <c r="I16343" s="141" t="s">
        <v>14</v>
      </c>
      <c r="J16343" s="649">
        <v>73.86</v>
      </c>
    </row>
    <row r="16344" spans="1:10" hidden="1">
      <c r="A16344" s="141" t="s">
        <v>52517</v>
      </c>
      <c r="B16344" s="141" t="str">
        <f t="shared" si="255"/>
        <v>EMENDA EM ELETRODUTO DE FERRO GALVANIZADO,DIAMETRO DE 3",COMPREENDENDO:CORTE,ABERTURA DE DUAS ROSCAS POR TARRACHA MANUALEMENDA EM ELETRODUTO DE FERRO GALVANIZADO,DIAMETRO DE 3",COM,COLOCACAO DA LUVA,INCLUSIVE ESTAEMENDA EM ELETRODUTO DE FERRO GALVANIZADO,DIAMETRO DE 3",COM</v>
      </c>
      <c r="C16344" s="141" t="s">
        <v>52516</v>
      </c>
      <c r="D16344" s="141" t="s">
        <v>52499</v>
      </c>
      <c r="E16344" s="141" t="s">
        <v>52500</v>
      </c>
      <c r="I16344" s="141" t="s">
        <v>14</v>
      </c>
      <c r="J16344" s="649">
        <v>66.81</v>
      </c>
    </row>
    <row r="16345" spans="1:10" hidden="1">
      <c r="A16345" s="141" t="s">
        <v>52518</v>
      </c>
      <c r="B16345" s="141" t="str">
        <f t="shared" si="255"/>
        <v>EMENDA EM ELETRODUTO DE FERRO GALVANIZADO,DIAMETRO DE 4",COMPREENDENDO:CORTE,ABERTURA DE DUAS ROSCAS POR TARRACHA MANUALEMENDA EM ELETRODUTO DE FERRO GALVANIZADO,DIAMETRO DE 4",COM,COLOCACAO DA LUVA,INCLUSIVE ESTAEMENDA EM ELETRODUTO DE FERRO GALVANIZADO,DIAMETRO DE 4",COM</v>
      </c>
      <c r="C16345" s="141" t="s">
        <v>52519</v>
      </c>
      <c r="D16345" s="141" t="s">
        <v>52499</v>
      </c>
      <c r="E16345" s="141" t="s">
        <v>52500</v>
      </c>
      <c r="I16345" s="141" t="s">
        <v>14</v>
      </c>
      <c r="J16345" s="649">
        <v>99.93</v>
      </c>
    </row>
    <row r="16346" spans="1:10" hidden="1">
      <c r="A16346" s="141" t="s">
        <v>52520</v>
      </c>
      <c r="B16346" s="141" t="str">
        <f t="shared" si="255"/>
        <v>EMENDA EM ELETRODUTO DE FERRO GALVANIZADO,DIAMETRO DE 4",COMPREENDENDO:CORTE,ABERTURA DE DUAS ROSCAS POR TARRACHA MANUALEMENDA EM ELETRODUTO DE FERRO GALVANIZADO,DIAMETRO DE 4",COM,COLOCACAO DA LUVA,INCLUSIVE ESTAEMENDA EM ELETRODUTO DE FERRO GALVANIZADO,DIAMETRO DE 4",COM</v>
      </c>
      <c r="C16346" s="141" t="s">
        <v>52519</v>
      </c>
      <c r="D16346" s="141" t="s">
        <v>52499</v>
      </c>
      <c r="E16346" s="141" t="s">
        <v>52500</v>
      </c>
      <c r="I16346" s="141" t="s">
        <v>14</v>
      </c>
      <c r="J16346" s="649">
        <v>89.9</v>
      </c>
    </row>
    <row r="16347" spans="1:10" hidden="1">
      <c r="A16347" s="141" t="s">
        <v>52521</v>
      </c>
      <c r="B16347" s="141" t="str">
        <f t="shared" si="255"/>
        <v>CORTE E ABERTURA DE DUAS ROSCAS,POR TARRAXA MANUAL,E COLOCACAO DE CONEXOES DE FERRO GALVANIZADO,COM COSTURA,COM DIAMETROCORTE E ABERTURA DE DUAS ROSCAS,POR TARRAXA MANUAL,E COLOCAC DE 1/2",EXCLUSIVE A PECACORTE E ABERTURA DE DUAS ROSCAS,POR TARRAXA MANUAL,E COLOCAC</v>
      </c>
      <c r="C16347" s="141" t="s">
        <v>52522</v>
      </c>
      <c r="D16347" s="141" t="s">
        <v>52523</v>
      </c>
      <c r="E16347" s="141" t="s">
        <v>52524</v>
      </c>
      <c r="I16347" s="141" t="s">
        <v>14</v>
      </c>
      <c r="J16347" s="649">
        <v>14.23</v>
      </c>
    </row>
    <row r="16348" spans="1:10" hidden="1">
      <c r="A16348" s="141" t="s">
        <v>52525</v>
      </c>
      <c r="B16348" s="141" t="str">
        <f t="shared" si="255"/>
        <v>CORTE E ABERTURA DE DUAS ROSCAS,POR TARRAXA MANUAL,E COLOCACAO DE CONEXOES DE FERRO GALVANIZADO,COM COSTURA,COM DIAMETROCORTE E ABERTURA DE DUAS ROSCAS,POR TARRAXA MANUAL,E COLOCAC DE 1/2",EXCLUSIVE A PECACORTE E ABERTURA DE DUAS ROSCAS,POR TARRAXA MANUAL,E COLOCAC</v>
      </c>
      <c r="C16348" s="141" t="s">
        <v>52522</v>
      </c>
      <c r="D16348" s="141" t="s">
        <v>52523</v>
      </c>
      <c r="E16348" s="141" t="s">
        <v>52524</v>
      </c>
      <c r="I16348" s="141" t="s">
        <v>14</v>
      </c>
      <c r="J16348" s="649">
        <v>12.33</v>
      </c>
    </row>
    <row r="16349" spans="1:10" hidden="1">
      <c r="A16349" s="141" t="s">
        <v>52526</v>
      </c>
      <c r="B16349" s="141" t="str">
        <f t="shared" si="255"/>
        <v>CORTE E ABERTURA DE DUAS ROSCAS,POR TARRAXA MANUAL,E COLOCACAO DE CONEXOES DE FERRO GALVANIZADO,COM COSTURA,COM DIAMETROCORTE E ABERTURA DE DUAS ROSCAS,POR TARRAXA MANUAL,E COLOCAC DE 3/4",EXCLUSIVE A PECACORTE E ABERTURA DE DUAS ROSCAS,POR TARRAXA MANUAL,E COLOCAC</v>
      </c>
      <c r="C16349" s="141" t="s">
        <v>52522</v>
      </c>
      <c r="D16349" s="141" t="s">
        <v>52523</v>
      </c>
      <c r="E16349" s="141" t="s">
        <v>52527</v>
      </c>
      <c r="I16349" s="141" t="s">
        <v>14</v>
      </c>
      <c r="J16349" s="649">
        <v>16.600000000000001</v>
      </c>
    </row>
    <row r="16350" spans="1:10" hidden="1">
      <c r="A16350" s="141" t="s">
        <v>52528</v>
      </c>
      <c r="B16350" s="141" t="str">
        <f t="shared" si="255"/>
        <v>CORTE E ABERTURA DE DUAS ROSCAS,POR TARRAXA MANUAL,E COLOCACAO DE CONEXOES DE FERRO GALVANIZADO,COM COSTURA,COM DIAMETROCORTE E ABERTURA DE DUAS ROSCAS,POR TARRAXA MANUAL,E COLOCAC DE 3/4",EXCLUSIVE A PECACORTE E ABERTURA DE DUAS ROSCAS,POR TARRAXA MANUAL,E COLOCAC</v>
      </c>
      <c r="C16350" s="141" t="s">
        <v>52522</v>
      </c>
      <c r="D16350" s="141" t="s">
        <v>52523</v>
      </c>
      <c r="E16350" s="141" t="s">
        <v>52527</v>
      </c>
      <c r="I16350" s="141" t="s">
        <v>14</v>
      </c>
      <c r="J16350" s="649">
        <v>14.38</v>
      </c>
    </row>
    <row r="16351" spans="1:10" hidden="1">
      <c r="A16351" s="141" t="s">
        <v>52529</v>
      </c>
      <c r="B16351" s="141" t="str">
        <f t="shared" si="255"/>
        <v>CORTE E ABERTURA DE DUAS ROSCAS,POR TARRAXA MANUAL,E COLOCACAO DE CONEXOES DE FERRO GALVANIZADO,COM COSTURA,COM DIAMETROCORTE E ABERTURA DE DUAS ROSCAS,POR TARRAXA MANUAL,E COLOCAC DE 1",EXCLUSIVE A PECACORTE E ABERTURA DE DUAS ROSCAS,POR TARRAXA MANUAL,E COLOCAC</v>
      </c>
      <c r="C16351" s="141" t="s">
        <v>52522</v>
      </c>
      <c r="D16351" s="141" t="s">
        <v>52523</v>
      </c>
      <c r="E16351" s="141" t="s">
        <v>52530</v>
      </c>
      <c r="I16351" s="141" t="s">
        <v>14</v>
      </c>
      <c r="J16351" s="649">
        <v>20.16</v>
      </c>
    </row>
    <row r="16352" spans="1:10" hidden="1">
      <c r="A16352" s="141" t="s">
        <v>52531</v>
      </c>
      <c r="B16352" s="141" t="str">
        <f t="shared" si="255"/>
        <v>CORTE E ABERTURA DE DUAS ROSCAS,POR TARRAXA MANUAL,E COLOCACAO DE CONEXOES DE FERRO GALVANIZADO,COM COSTURA,COM DIAMETROCORTE E ABERTURA DE DUAS ROSCAS,POR TARRAXA MANUAL,E COLOCAC DE 1",EXCLUSIVE A PECACORTE E ABERTURA DE DUAS ROSCAS,POR TARRAXA MANUAL,E COLOCAC</v>
      </c>
      <c r="C16352" s="141" t="s">
        <v>52522</v>
      </c>
      <c r="D16352" s="141" t="s">
        <v>52523</v>
      </c>
      <c r="E16352" s="141" t="s">
        <v>52530</v>
      </c>
      <c r="I16352" s="141" t="s">
        <v>14</v>
      </c>
      <c r="J16352" s="649">
        <v>17.47</v>
      </c>
    </row>
    <row r="16353" spans="1:10" hidden="1">
      <c r="A16353" s="141" t="s">
        <v>52532</v>
      </c>
      <c r="B16353" s="141" t="str">
        <f t="shared" si="255"/>
        <v>CORTE E ABERTURA DE DUAS ROSCAS,POR TARRAXA MANUAL,E COLOCACAO DE CONEXOES DE FERRO GALVANIZADO,COM COSTURA,COM DIAMETROCORTE E ABERTURA DE DUAS ROSCAS,POR TARRAXA MANUAL,E COLOCAC DE 1.1/4",EXCLUSIVE A PECACORTE E ABERTURA DE DUAS ROSCAS,POR TARRAXA MANUAL,E COLOCAC</v>
      </c>
      <c r="C16353" s="141" t="s">
        <v>52522</v>
      </c>
      <c r="D16353" s="141" t="s">
        <v>52523</v>
      </c>
      <c r="E16353" s="141" t="s">
        <v>52533</v>
      </c>
      <c r="I16353" s="141" t="s">
        <v>14</v>
      </c>
      <c r="J16353" s="649">
        <v>22.53</v>
      </c>
    </row>
    <row r="16354" spans="1:10" hidden="1">
      <c r="A16354" s="141" t="s">
        <v>52534</v>
      </c>
      <c r="B16354" s="141" t="str">
        <f t="shared" si="255"/>
        <v>CORTE E ABERTURA DE DUAS ROSCAS,POR TARRAXA MANUAL,E COLOCACAO DE CONEXOES DE FERRO GALVANIZADO,COM COSTURA,COM DIAMETROCORTE E ABERTURA DE DUAS ROSCAS,POR TARRAXA MANUAL,E COLOCAC DE 1.1/4",EXCLUSIVE A PECACORTE E ABERTURA DE DUAS ROSCAS,POR TARRAXA MANUAL,E COLOCAC</v>
      </c>
      <c r="C16354" s="141" t="s">
        <v>52522</v>
      </c>
      <c r="D16354" s="141" t="s">
        <v>52523</v>
      </c>
      <c r="E16354" s="141" t="s">
        <v>52533</v>
      </c>
      <c r="I16354" s="141" t="s">
        <v>14</v>
      </c>
      <c r="J16354" s="649">
        <v>19.52</v>
      </c>
    </row>
    <row r="16355" spans="1:10" hidden="1">
      <c r="A16355" s="141" t="s">
        <v>52535</v>
      </c>
      <c r="B16355" s="141" t="str">
        <f t="shared" si="255"/>
        <v>CORTE E ABERTURA DE DUAS ROSCAS,POR TARRAXA MANUAL,E COLOCACAO DE CONEXOES DE FERRO GALVANIZADO,COM COSTURA,COM DIAMETROCORTE E ABERTURA DE DUAS ROSCAS,POR TARRAXA MANUAL,E COLOCAC DE 1.1/2",EXCLUSIVE A PECACORTE E ABERTURA DE DUAS ROSCAS,POR TARRAXA MANUAL,E COLOCAC</v>
      </c>
      <c r="C16355" s="141" t="s">
        <v>52522</v>
      </c>
      <c r="D16355" s="141" t="s">
        <v>52523</v>
      </c>
      <c r="E16355" s="141" t="s">
        <v>52536</v>
      </c>
      <c r="I16355" s="141" t="s">
        <v>14</v>
      </c>
      <c r="J16355" s="649">
        <v>30.83</v>
      </c>
    </row>
    <row r="16356" spans="1:10" hidden="1">
      <c r="A16356" s="141" t="s">
        <v>52537</v>
      </c>
      <c r="B16356" s="141" t="str">
        <f t="shared" si="255"/>
        <v>CORTE E ABERTURA DE DUAS ROSCAS,POR TARRAXA MANUAL,E COLOCACAO DE CONEXOES DE FERRO GALVANIZADO,COM COSTURA,COM DIAMETROCORTE E ABERTURA DE DUAS ROSCAS,POR TARRAXA MANUAL,E COLOCAC DE 1.1/2",EXCLUSIVE A PECACORTE E ABERTURA DE DUAS ROSCAS,POR TARRAXA MANUAL,E COLOCAC</v>
      </c>
      <c r="C16356" s="141" t="s">
        <v>52522</v>
      </c>
      <c r="D16356" s="141" t="s">
        <v>52523</v>
      </c>
      <c r="E16356" s="141" t="s">
        <v>52536</v>
      </c>
      <c r="I16356" s="141" t="s">
        <v>14</v>
      </c>
      <c r="J16356" s="649">
        <v>26.71</v>
      </c>
    </row>
    <row r="16357" spans="1:10" hidden="1">
      <c r="A16357" s="141" t="s">
        <v>52538</v>
      </c>
      <c r="B16357" s="141" t="str">
        <f t="shared" si="255"/>
        <v>CORTE E ABERTURA DE DUAS ROSCAS,POR TARRAXA MANUAL,E COLOCACAO DE CONEXOES DE FERRO GALVANIZADO,COM COSTURA,COM DIAMETROCORTE E ABERTURA DE DUAS ROSCAS,POR TARRAXA MANUAL,E COLOCAC DE 2",EXCLUSIVE A PECACORTE E ABERTURA DE DUAS ROSCAS,POR TARRAXA MANUAL,E COLOCAC</v>
      </c>
      <c r="C16357" s="141" t="s">
        <v>52522</v>
      </c>
      <c r="D16357" s="141" t="s">
        <v>52523</v>
      </c>
      <c r="E16357" s="141" t="s">
        <v>52539</v>
      </c>
      <c r="I16357" s="141" t="s">
        <v>14</v>
      </c>
      <c r="J16357" s="649">
        <v>37.950000000000003</v>
      </c>
    </row>
    <row r="16358" spans="1:10" hidden="1">
      <c r="A16358" s="141" t="s">
        <v>52540</v>
      </c>
      <c r="B16358" s="141" t="str">
        <f t="shared" si="255"/>
        <v>CORTE E ABERTURA DE DUAS ROSCAS,POR TARRAXA MANUAL,E COLOCACAO DE CONEXOES DE FERRO GALVANIZADO,COM COSTURA,COM DIAMETROCORTE E ABERTURA DE DUAS ROSCAS,POR TARRAXA MANUAL,E COLOCAC DE 2",EXCLUSIVE A PECACORTE E ABERTURA DE DUAS ROSCAS,POR TARRAXA MANUAL,E COLOCAC</v>
      </c>
      <c r="C16358" s="141" t="s">
        <v>52522</v>
      </c>
      <c r="D16358" s="141" t="s">
        <v>52523</v>
      </c>
      <c r="E16358" s="141" t="s">
        <v>52539</v>
      </c>
      <c r="I16358" s="141" t="s">
        <v>14</v>
      </c>
      <c r="J16358" s="649">
        <v>32.880000000000003</v>
      </c>
    </row>
    <row r="16359" spans="1:10" hidden="1">
      <c r="A16359" s="141" t="s">
        <v>52541</v>
      </c>
      <c r="B16359" s="141" t="str">
        <f t="shared" si="255"/>
        <v>CORTE E ABERTURA DE DUAS ROSCAS,POR TARRAXA MANUAL,E COLOCACAO DE CONEXOES DE FERRO GALVANIZADO,COM COSTURA,COM DIAMETROCORTE E ABERTURA DE DUAS ROSCAS,POR TARRAXA MANUAL,E COLOCAC DE 2.1/2",EXCLUSIVE A PECACORTE E ABERTURA DE DUAS ROSCAS,POR TARRAXA MANUAL,E COLOCAC</v>
      </c>
      <c r="C16359" s="141" t="s">
        <v>52522</v>
      </c>
      <c r="D16359" s="141" t="s">
        <v>52523</v>
      </c>
      <c r="E16359" s="141" t="s">
        <v>52542</v>
      </c>
      <c r="I16359" s="141" t="s">
        <v>14</v>
      </c>
      <c r="J16359" s="649">
        <v>56.93</v>
      </c>
    </row>
    <row r="16360" spans="1:10" hidden="1">
      <c r="A16360" s="141" t="s">
        <v>52543</v>
      </c>
      <c r="B16360" s="141" t="str">
        <f t="shared" si="255"/>
        <v>CORTE E ABERTURA DE DUAS ROSCAS,POR TARRAXA MANUAL,E COLOCACAO DE CONEXOES DE FERRO GALVANIZADO,COM COSTURA,COM DIAMETROCORTE E ABERTURA DE DUAS ROSCAS,POR TARRAXA MANUAL,E COLOCAC DE 2.1/2",EXCLUSIVE A PECACORTE E ABERTURA DE DUAS ROSCAS,POR TARRAXA MANUAL,E COLOCAC</v>
      </c>
      <c r="C16360" s="141" t="s">
        <v>52522</v>
      </c>
      <c r="D16360" s="141" t="s">
        <v>52523</v>
      </c>
      <c r="E16360" s="141" t="s">
        <v>52542</v>
      </c>
      <c r="I16360" s="141" t="s">
        <v>14</v>
      </c>
      <c r="J16360" s="649">
        <v>49.32</v>
      </c>
    </row>
    <row r="16361" spans="1:10" hidden="1">
      <c r="A16361" s="141" t="s">
        <v>52544</v>
      </c>
      <c r="B16361" s="141" t="str">
        <f t="shared" si="255"/>
        <v>CORTE E ABERTURA DE DUAS ROSCAS,POR TARRAXA MANUAL,E COLOCACAO DE CONEXOES DE FERRO GALVANIZADO,COM COSTURA,COM DIAMETROCORTE E ABERTURA DE DUAS ROSCAS,POR TARRAXA MANUAL,E COLOCAC DE 3",EXCLUSIVE A PECACORTE E ABERTURA DE DUAS ROSCAS,POR TARRAXA MANUAL,E COLOCAC</v>
      </c>
      <c r="C16361" s="141" t="s">
        <v>52522</v>
      </c>
      <c r="D16361" s="141" t="s">
        <v>52523</v>
      </c>
      <c r="E16361" s="141" t="s">
        <v>52545</v>
      </c>
      <c r="I16361" s="141" t="s">
        <v>14</v>
      </c>
      <c r="J16361" s="649">
        <v>71.16</v>
      </c>
    </row>
    <row r="16362" spans="1:10" hidden="1">
      <c r="A16362" s="141" t="s">
        <v>52546</v>
      </c>
      <c r="B16362" s="141" t="str">
        <f t="shared" si="255"/>
        <v>CORTE E ABERTURA DE DUAS ROSCAS,POR TARRAXA MANUAL,E COLOCACAO DE CONEXOES DE FERRO GALVANIZADO,COM COSTURA,COM DIAMETROCORTE E ABERTURA DE DUAS ROSCAS,POR TARRAXA MANUAL,E COLOCAC DE 3",EXCLUSIVE A PECACORTE E ABERTURA DE DUAS ROSCAS,POR TARRAXA MANUAL,E COLOCAC</v>
      </c>
      <c r="C16362" s="141" t="s">
        <v>52522</v>
      </c>
      <c r="D16362" s="141" t="s">
        <v>52523</v>
      </c>
      <c r="E16362" s="141" t="s">
        <v>52545</v>
      </c>
      <c r="I16362" s="141" t="s">
        <v>14</v>
      </c>
      <c r="J16362" s="649">
        <v>61.66</v>
      </c>
    </row>
    <row r="16363" spans="1:10" hidden="1">
      <c r="A16363" s="141" t="s">
        <v>52547</v>
      </c>
      <c r="B16363" s="141" t="str">
        <f t="shared" si="255"/>
        <v>CORTE E ABERTURA DE DUAS ROSCAS,POR TARRAXA MANUAL,E COLOCACAO DE CONEXOES DE FERRO GALVANIZADO,COM COSTURA,COM DIAMETROCORTE E ABERTURA DE DUAS ROSCAS,POR TARRAXA MANUAL,E COLOCAC DE 4",EXCLUSIVE A PECACORTE E ABERTURA DE DUAS ROSCAS,POR TARRAXA MANUAL,E COLOCAC</v>
      </c>
      <c r="C16363" s="141" t="s">
        <v>52522</v>
      </c>
      <c r="D16363" s="141" t="s">
        <v>52523</v>
      </c>
      <c r="E16363" s="141" t="s">
        <v>52548</v>
      </c>
      <c r="I16363" s="141" t="s">
        <v>14</v>
      </c>
      <c r="J16363" s="649">
        <v>90.13</v>
      </c>
    </row>
    <row r="16364" spans="1:10" hidden="1">
      <c r="A16364" s="141" t="s">
        <v>52549</v>
      </c>
      <c r="B16364" s="141" t="str">
        <f t="shared" si="255"/>
        <v>CORTE E ABERTURA DE DUAS ROSCAS,POR TARRAXA MANUAL,E COLOCACAO DE CONEXOES DE FERRO GALVANIZADO,COM COSTURA,COM DIAMETROCORTE E ABERTURA DE DUAS ROSCAS,POR TARRAXA MANUAL,E COLOCAC DE 4",EXCLUSIVE A PECACORTE E ABERTURA DE DUAS ROSCAS,POR TARRAXA MANUAL,E COLOCAC</v>
      </c>
      <c r="C16364" s="141" t="s">
        <v>52522</v>
      </c>
      <c r="D16364" s="141" t="s">
        <v>52523</v>
      </c>
      <c r="E16364" s="141" t="s">
        <v>52548</v>
      </c>
      <c r="I16364" s="141" t="s">
        <v>14</v>
      </c>
      <c r="J16364" s="649">
        <v>78.099999999999994</v>
      </c>
    </row>
    <row r="16365" spans="1:10" hidden="1">
      <c r="A16365" s="141" t="s">
        <v>52550</v>
      </c>
      <c r="B16365" s="141" t="str">
        <f t="shared" si="255"/>
        <v>CORTE E ABERTURA DE DUAS ROSCAS,POR TARRAXA MANUAL,COLOCACAO DE CONEXOES EM TUBULACAO PARA VAPOR(SCH-40 OU SCH-80),NO DICORTE E ABERTURA DE DUAS ROSCAS,POR TARRAXA MANUAL,COLOCACAOAMETRO DE 1/2",EXCLUSIVE A PECACORTE E ABERTURA DE DUAS ROSCAS,POR TARRAXA MANUAL,COLOCACAO</v>
      </c>
      <c r="C16365" s="141" t="s">
        <v>52551</v>
      </c>
      <c r="D16365" s="141" t="s">
        <v>52552</v>
      </c>
      <c r="E16365" s="141" t="s">
        <v>52553</v>
      </c>
      <c r="I16365" s="141" t="s">
        <v>14</v>
      </c>
      <c r="J16365" s="649">
        <v>16.600000000000001</v>
      </c>
    </row>
    <row r="16366" spans="1:10" hidden="1">
      <c r="A16366" s="141" t="s">
        <v>52554</v>
      </c>
      <c r="B16366" s="141" t="str">
        <f t="shared" si="255"/>
        <v>CORTE E ABERTURA DE DUAS ROSCAS,POR TARRAXA MANUAL,COLOCACAO DE CONEXOES EM TUBULACAO PARA VAPOR(SCH-40 OU SCH-80),NO DICORTE E ABERTURA DE DUAS ROSCAS,POR TARRAXA MANUAL,COLOCACAOAMETRO DE 1/2",EXCLUSIVE A PECACORTE E ABERTURA DE DUAS ROSCAS,POR TARRAXA MANUAL,COLOCACAO</v>
      </c>
      <c r="C16366" s="141" t="s">
        <v>52551</v>
      </c>
      <c r="D16366" s="141" t="s">
        <v>52552</v>
      </c>
      <c r="E16366" s="141" t="s">
        <v>52553</v>
      </c>
      <c r="I16366" s="141" t="s">
        <v>14</v>
      </c>
      <c r="J16366" s="649">
        <v>14.38</v>
      </c>
    </row>
    <row r="16367" spans="1:10" hidden="1">
      <c r="A16367" s="141" t="s">
        <v>52555</v>
      </c>
      <c r="B16367" s="141" t="str">
        <f t="shared" si="255"/>
        <v>CORTE E ABERTURA DE DUAS ROSCAS,POR TARRAXA MANUAL,COLOCACAO DE CONEXOES EM TUBULACAO PARA VAPOR(SCH-40 OU SCH-80),NO DICORTE E ABERTURA DE DUAS ROSCAS,POR TARRAXA MANUAL,COLOCACAOAMETRO DE 3/4",EXCLUSIVE A PECACORTE E ABERTURA DE DUAS ROSCAS,POR TARRAXA MANUAL,COLOCACAO</v>
      </c>
      <c r="C16367" s="141" t="s">
        <v>52551</v>
      </c>
      <c r="D16367" s="141" t="s">
        <v>52552</v>
      </c>
      <c r="E16367" s="141" t="s">
        <v>52556</v>
      </c>
      <c r="I16367" s="141" t="s">
        <v>14</v>
      </c>
      <c r="J16367" s="649">
        <v>18.97</v>
      </c>
    </row>
    <row r="16368" spans="1:10" hidden="1">
      <c r="A16368" s="141" t="s">
        <v>52557</v>
      </c>
      <c r="B16368" s="141" t="str">
        <f t="shared" si="255"/>
        <v>CORTE E ABERTURA DE DUAS ROSCAS,POR TARRAXA MANUAL,COLOCACAO DE CONEXOES EM TUBULACAO PARA VAPOR(SCH-40 OU SCH-80),NO DICORTE E ABERTURA DE DUAS ROSCAS,POR TARRAXA MANUAL,COLOCACAOAMETRO DE 3/4",EXCLUSIVE A PECACORTE E ABERTURA DE DUAS ROSCAS,POR TARRAXA MANUAL,COLOCACAO</v>
      </c>
      <c r="C16368" s="141" t="s">
        <v>52551</v>
      </c>
      <c r="D16368" s="141" t="s">
        <v>52552</v>
      </c>
      <c r="E16368" s="141" t="s">
        <v>52556</v>
      </c>
      <c r="I16368" s="141" t="s">
        <v>14</v>
      </c>
      <c r="J16368" s="649">
        <v>16.440000000000001</v>
      </c>
    </row>
    <row r="16369" spans="1:10" hidden="1">
      <c r="A16369" s="141" t="s">
        <v>52558</v>
      </c>
      <c r="B16369" s="141" t="str">
        <f t="shared" si="255"/>
        <v>CORTE E ABERTURA DE DUAS ROSCAS,POR TARRAXA MANUAL,COLOCACAO DE CONEXOES EM TUBULACAO PARA VAPOR(SCH-40 OU SCH-80),NO DICORTE E ABERTURA DE DUAS ROSCAS,POR TARRAXA MANUAL,COLOCACAOAMETRO DE 1",EXCLUSIVE A PECACORTE E ABERTURA DE DUAS ROSCAS,POR TARRAXA MANUAL,COLOCACAO</v>
      </c>
      <c r="C16369" s="141" t="s">
        <v>52551</v>
      </c>
      <c r="D16369" s="141" t="s">
        <v>52552</v>
      </c>
      <c r="E16369" s="141" t="s">
        <v>52559</v>
      </c>
      <c r="I16369" s="141" t="s">
        <v>14</v>
      </c>
      <c r="J16369" s="649">
        <v>26.09</v>
      </c>
    </row>
    <row r="16370" spans="1:10" hidden="1">
      <c r="A16370" s="141" t="s">
        <v>52560</v>
      </c>
      <c r="B16370" s="141" t="str">
        <f t="shared" si="255"/>
        <v>CORTE E ABERTURA DE DUAS ROSCAS,POR TARRAXA MANUAL,COLOCACAO DE CONEXOES EM TUBULACAO PARA VAPOR(SCH-40 OU SCH-80),NO DICORTE E ABERTURA DE DUAS ROSCAS,POR TARRAXA MANUAL,COLOCACAOAMETRO DE 1",EXCLUSIVE A PECACORTE E ABERTURA DE DUAS ROSCAS,POR TARRAXA MANUAL,COLOCACAO</v>
      </c>
      <c r="C16370" s="141" t="s">
        <v>52551</v>
      </c>
      <c r="D16370" s="141" t="s">
        <v>52552</v>
      </c>
      <c r="E16370" s="141" t="s">
        <v>52559</v>
      </c>
      <c r="I16370" s="141" t="s">
        <v>14</v>
      </c>
      <c r="J16370" s="649">
        <v>22.6</v>
      </c>
    </row>
    <row r="16371" spans="1:10" hidden="1">
      <c r="A16371" s="141" t="s">
        <v>52561</v>
      </c>
      <c r="B16371" s="141" t="str">
        <f t="shared" si="255"/>
        <v>CORTE E ABERTURA DE DUAS ROSCAS,POR TARRAXA MANUAL,COLOCACAO DE CONEXOES EM TUBULACAO PARA VAPOR(SCH-40 OU SCH-80),NO DICORTE E ABERTURA DE DUAS ROSCAS,POR TARRAXA MANUAL,COLOCACAOAMETRO DE 1.1/4",EXCLUSIVE A PECACORTE E ABERTURA DE DUAS ROSCAS,POR TARRAXA MANUAL,COLOCACAO</v>
      </c>
      <c r="C16371" s="141" t="s">
        <v>52551</v>
      </c>
      <c r="D16371" s="141" t="s">
        <v>52552</v>
      </c>
      <c r="E16371" s="141" t="s">
        <v>52562</v>
      </c>
      <c r="I16371" s="141" t="s">
        <v>14</v>
      </c>
      <c r="J16371" s="649">
        <v>26.56</v>
      </c>
    </row>
    <row r="16372" spans="1:10" hidden="1">
      <c r="A16372" s="141" t="s">
        <v>52563</v>
      </c>
      <c r="B16372" s="141" t="str">
        <f t="shared" si="255"/>
        <v>CORTE E ABERTURA DE DUAS ROSCAS,POR TARRAXA MANUAL,COLOCACAO DE CONEXOES EM TUBULACAO PARA VAPOR(SCH-40 OU SCH-80),NO DICORTE E ABERTURA DE DUAS ROSCAS,POR TARRAXA MANUAL,COLOCACAOAMETRO DE 1.1/4",EXCLUSIVE A PECACORTE E ABERTURA DE DUAS ROSCAS,POR TARRAXA MANUAL,COLOCACAO</v>
      </c>
      <c r="C16372" s="141" t="s">
        <v>52551</v>
      </c>
      <c r="D16372" s="141" t="s">
        <v>52552</v>
      </c>
      <c r="E16372" s="141" t="s">
        <v>52562</v>
      </c>
      <c r="I16372" s="141" t="s">
        <v>14</v>
      </c>
      <c r="J16372" s="649">
        <v>23.02</v>
      </c>
    </row>
    <row r="16373" spans="1:10" hidden="1">
      <c r="A16373" s="141" t="s">
        <v>52564</v>
      </c>
      <c r="B16373" s="141" t="str">
        <f t="shared" si="255"/>
        <v>CORTE E ABERTURA DE DUAS ROSCAS,POR TARRAXA MANUAL,COLOCACAO DE CONEXOES EM TUBULACAO PARA VAPOR(SCH-40 OU SCH-80),NO DICORTE E ABERTURA DE DUAS ROSCAS,POR TARRAXA MANUAL,COLOCACAOAMETRO DE 1.1/2",EXCLUSIVE A PECACORTE E ABERTURA DE DUAS ROSCAS,POR TARRAXA MANUAL,COLOCACAO</v>
      </c>
      <c r="C16373" s="141" t="s">
        <v>52551</v>
      </c>
      <c r="D16373" s="141" t="s">
        <v>52552</v>
      </c>
      <c r="E16373" s="141" t="s">
        <v>52565</v>
      </c>
      <c r="I16373" s="141" t="s">
        <v>14</v>
      </c>
      <c r="J16373" s="649">
        <v>33.200000000000003</v>
      </c>
    </row>
    <row r="16374" spans="1:10" hidden="1">
      <c r="A16374" s="141" t="s">
        <v>52566</v>
      </c>
      <c r="B16374" s="141" t="str">
        <f t="shared" si="255"/>
        <v>CORTE E ABERTURA DE DUAS ROSCAS,POR TARRAXA MANUAL,COLOCACAO DE CONEXOES EM TUBULACAO PARA VAPOR(SCH-40 OU SCH-80),NO DICORTE E ABERTURA DE DUAS ROSCAS,POR TARRAXA MANUAL,COLOCACAOAMETRO DE 1.1/2",EXCLUSIVE A PECACORTE E ABERTURA DE DUAS ROSCAS,POR TARRAXA MANUAL,COLOCACAO</v>
      </c>
      <c r="C16374" s="141" t="s">
        <v>52551</v>
      </c>
      <c r="D16374" s="141" t="s">
        <v>52552</v>
      </c>
      <c r="E16374" s="141" t="s">
        <v>52565</v>
      </c>
      <c r="I16374" s="141" t="s">
        <v>14</v>
      </c>
      <c r="J16374" s="649">
        <v>28.77</v>
      </c>
    </row>
    <row r="16375" spans="1:10" hidden="1">
      <c r="A16375" s="141" t="s">
        <v>52567</v>
      </c>
      <c r="B16375" s="141" t="str">
        <f t="shared" si="255"/>
        <v>CORTE E ABERTURA DE DUAS ROSCAS,POR TARRAXA MANUAL,COLOCACAO DE CONEXOES EM TUBULACAO PARA VAPOR(SCH-40 OU SCH-80),NO DICORTE E ABERTURA DE DUAS ROSCAS,POR TARRAXA MANUAL,COLOCACAOAMETRO DE 2",EXCLUSIVE A PECACORTE E ABERTURA DE DUAS ROSCAS,POR TARRAXA MANUAL,COLOCACAO</v>
      </c>
      <c r="C16375" s="141" t="s">
        <v>52551</v>
      </c>
      <c r="D16375" s="141" t="s">
        <v>52552</v>
      </c>
      <c r="E16375" s="141" t="s">
        <v>52568</v>
      </c>
      <c r="I16375" s="141" t="s">
        <v>14</v>
      </c>
      <c r="J16375" s="649">
        <v>52.18</v>
      </c>
    </row>
    <row r="16376" spans="1:10" hidden="1">
      <c r="A16376" s="141" t="s">
        <v>52569</v>
      </c>
      <c r="B16376" s="141" t="str">
        <f t="shared" si="255"/>
        <v>CORTE E ABERTURA DE DUAS ROSCAS,POR TARRAXA MANUAL,COLOCACAO DE CONEXOES EM TUBULACAO PARA VAPOR(SCH-40 OU SCH-80),NO DICORTE E ABERTURA DE DUAS ROSCAS,POR TARRAXA MANUAL,COLOCACAOAMETRO DE 2",EXCLUSIVE A PECACORTE E ABERTURA DE DUAS ROSCAS,POR TARRAXA MANUAL,COLOCACAO</v>
      </c>
      <c r="C16376" s="141" t="s">
        <v>52551</v>
      </c>
      <c r="D16376" s="141" t="s">
        <v>52552</v>
      </c>
      <c r="E16376" s="141" t="s">
        <v>52568</v>
      </c>
      <c r="I16376" s="141" t="s">
        <v>14</v>
      </c>
      <c r="J16376" s="649">
        <v>45.21</v>
      </c>
    </row>
    <row r="16377" spans="1:10" hidden="1">
      <c r="A16377" s="141" t="s">
        <v>52570</v>
      </c>
      <c r="B16377" s="141" t="str">
        <f t="shared" si="255"/>
        <v>CORTE E ABERTURA DE DUAS ROSCAS,POR TARRAXA MANUAL,COLOCACAO DE CONEXOES EM TUBULACAO PARA VAPOR(SCH-40 OU SCH-80),NO DICORTE E ABERTURA DE DUAS ROSCAS,POR TARRAXA MANUAL,COLOCACAOAMETRO DE 2.1/2",EXCLUSIVE A PECACORTE E ABERTURA DE DUAS ROSCAS,POR TARRAXA MANUAL,COLOCACAO</v>
      </c>
      <c r="C16377" s="141" t="s">
        <v>52551</v>
      </c>
      <c r="D16377" s="141" t="s">
        <v>52552</v>
      </c>
      <c r="E16377" s="141" t="s">
        <v>52571</v>
      </c>
      <c r="I16377" s="141" t="s">
        <v>14</v>
      </c>
      <c r="J16377" s="649">
        <v>94.88</v>
      </c>
    </row>
    <row r="16378" spans="1:10" hidden="1">
      <c r="A16378" s="141" t="s">
        <v>52572</v>
      </c>
      <c r="B16378" s="141" t="str">
        <f t="shared" si="255"/>
        <v>CORTE E ABERTURA DE DUAS ROSCAS,POR TARRAXA MANUAL,COLOCACAO DE CONEXOES EM TUBULACAO PARA VAPOR(SCH-40 OU SCH-80),NO DICORTE E ABERTURA DE DUAS ROSCAS,POR TARRAXA MANUAL,COLOCACAOAMETRO DE 2.1/2",EXCLUSIVE A PECACORTE E ABERTURA DE DUAS ROSCAS,POR TARRAXA MANUAL,COLOCACAO</v>
      </c>
      <c r="C16378" s="141" t="s">
        <v>52551</v>
      </c>
      <c r="D16378" s="141" t="s">
        <v>52552</v>
      </c>
      <c r="E16378" s="141" t="s">
        <v>52571</v>
      </c>
      <c r="I16378" s="141" t="s">
        <v>14</v>
      </c>
      <c r="J16378" s="649">
        <v>82.21</v>
      </c>
    </row>
    <row r="16379" spans="1:10" hidden="1">
      <c r="A16379" s="141" t="s">
        <v>52573</v>
      </c>
      <c r="B16379" s="141" t="str">
        <f t="shared" si="255"/>
        <v>CORTE E ABERTURA DE DUAS ROSCAS,POR TARRAXA MANUAL,COLOCACAO DE CONEXOES EM TUBULACAO PARA VAPOR(SCH-40 OU SCH-80),NO DICORTE E ABERTURA DE DUAS ROSCAS,POR TARRAXA MANUAL,COLOCACAOAMETRO DE 3",EXCLUSIVE A PECACORTE E ABERTURA DE DUAS ROSCAS,POR TARRAXA MANUAL,COLOCACAO</v>
      </c>
      <c r="C16379" s="141" t="s">
        <v>52551</v>
      </c>
      <c r="D16379" s="141" t="s">
        <v>52552</v>
      </c>
      <c r="E16379" s="141" t="s">
        <v>52574</v>
      </c>
      <c r="I16379" s="141" t="s">
        <v>14</v>
      </c>
      <c r="J16379" s="649">
        <v>109.11</v>
      </c>
    </row>
    <row r="16380" spans="1:10" hidden="1">
      <c r="A16380" s="141" t="s">
        <v>52575</v>
      </c>
      <c r="B16380" s="141" t="str">
        <f t="shared" si="255"/>
        <v>CORTE E ABERTURA DE DUAS ROSCAS,POR TARRAXA MANUAL,COLOCACAO DE CONEXOES EM TUBULACAO PARA VAPOR(SCH-40 OU SCH-80),NO DICORTE E ABERTURA DE DUAS ROSCAS,POR TARRAXA MANUAL,COLOCACAOAMETRO DE 3",EXCLUSIVE A PECACORTE E ABERTURA DE DUAS ROSCAS,POR TARRAXA MANUAL,COLOCACAO</v>
      </c>
      <c r="C16380" s="141" t="s">
        <v>52551</v>
      </c>
      <c r="D16380" s="141" t="s">
        <v>52552</v>
      </c>
      <c r="E16380" s="141" t="s">
        <v>52574</v>
      </c>
      <c r="I16380" s="141" t="s">
        <v>14</v>
      </c>
      <c r="J16380" s="649">
        <v>94.54</v>
      </c>
    </row>
    <row r="16381" spans="1:10" hidden="1">
      <c r="A16381" s="141" t="s">
        <v>52576</v>
      </c>
      <c r="B16381" s="141" t="str">
        <f t="shared" si="255"/>
        <v>CORTE E ABERTURA DE DUAS ROSCAS,POR TARRAXA MANUAL,COLOCACAO DE CONEXOES EM TUBULACAO PARA VAPOR(SCH-40 OU SCH-80),NO DICORTE E ABERTURA DE DUAS ROSCAS,POR TARRAXA MANUAL,COLOCACAOAMETRO DE 4",EXCLUSIVE A PECACORTE E ABERTURA DE DUAS ROSCAS,POR TARRAXA MANUAL,COLOCACAO</v>
      </c>
      <c r="C16381" s="141" t="s">
        <v>52551</v>
      </c>
      <c r="D16381" s="141" t="s">
        <v>52552</v>
      </c>
      <c r="E16381" s="141" t="s">
        <v>52577</v>
      </c>
      <c r="I16381" s="141" t="s">
        <v>14</v>
      </c>
      <c r="J16381" s="649">
        <v>137.58000000000001</v>
      </c>
    </row>
    <row r="16382" spans="1:10" hidden="1">
      <c r="A16382" s="141" t="s">
        <v>52578</v>
      </c>
      <c r="B16382" s="141" t="str">
        <f t="shared" si="255"/>
        <v>CORTE E ABERTURA DE DUAS ROSCAS,POR TARRAXA MANUAL,COLOCACAO DE CONEXOES EM TUBULACAO PARA VAPOR(SCH-40 OU SCH-80),NO DICORTE E ABERTURA DE DUAS ROSCAS,POR TARRAXA MANUAL,COLOCACAOAMETRO DE 4",EXCLUSIVE A PECACORTE E ABERTURA DE DUAS ROSCAS,POR TARRAXA MANUAL,COLOCACAO</v>
      </c>
      <c r="C16382" s="141" t="s">
        <v>52551</v>
      </c>
      <c r="D16382" s="141" t="s">
        <v>52552</v>
      </c>
      <c r="E16382" s="141" t="s">
        <v>52577</v>
      </c>
      <c r="I16382" s="141" t="s">
        <v>14</v>
      </c>
      <c r="J16382" s="649">
        <v>119.21</v>
      </c>
    </row>
    <row r="16383" spans="1:10" hidden="1">
      <c r="A16383" s="141" t="s">
        <v>52579</v>
      </c>
      <c r="B16383" s="141" t="str">
        <f t="shared" si="255"/>
        <v>CORTE E ABERTURA DE DUAS ROSCAS,POR TARRAXA MANUAL,COLOCACAO DE CONEXOES EM TUBOS DE PVC ROSQUEAVEIS,COM DIAMETRO DE 1/2CORTE E ABERTURA DE DUAS ROSCAS,POR TARRAXA MANUAL,COLOCACAO",EXCLUSIVE A PECACORTE E ABERTURA DE DUAS ROSCAS,POR TARRAXA MANUAL,COLOCACAO</v>
      </c>
      <c r="C16383" s="141" t="s">
        <v>52551</v>
      </c>
      <c r="D16383" s="141" t="s">
        <v>52580</v>
      </c>
      <c r="E16383" s="141" t="s">
        <v>52581</v>
      </c>
      <c r="I16383" s="141" t="s">
        <v>14</v>
      </c>
      <c r="J16383" s="649">
        <v>5.93</v>
      </c>
    </row>
    <row r="16384" spans="1:10" hidden="1">
      <c r="A16384" s="141" t="s">
        <v>52582</v>
      </c>
      <c r="B16384" s="141" t="str">
        <f t="shared" si="255"/>
        <v>CORTE E ABERTURA DE DUAS ROSCAS,POR TARRAXA MANUAL,COLOCACAO DE CONEXOES EM TUBOS DE PVC ROSQUEAVEIS,COM DIAMETRO DE 1/2CORTE E ABERTURA DE DUAS ROSCAS,POR TARRAXA MANUAL,COLOCACAO",EXCLUSIVE A PECACORTE E ABERTURA DE DUAS ROSCAS,POR TARRAXA MANUAL,COLOCACAO</v>
      </c>
      <c r="C16384" s="141" t="s">
        <v>52551</v>
      </c>
      <c r="D16384" s="141" t="s">
        <v>52580</v>
      </c>
      <c r="E16384" s="141" t="s">
        <v>52581</v>
      </c>
      <c r="I16384" s="141" t="s">
        <v>14</v>
      </c>
      <c r="J16384" s="649">
        <v>5.13</v>
      </c>
    </row>
    <row r="16385" spans="1:10" hidden="1">
      <c r="A16385" s="141" t="s">
        <v>52583</v>
      </c>
      <c r="B16385" s="141" t="str">
        <f t="shared" si="255"/>
        <v>CORTE E ABERTURA DE DUAS ROSCAS,POR TARRAXA MANUAL,COLOCACAO DE CONEXOES EM TUBOS DE PVC ROSQUEAVEIS,COM DIAMETRO DE 3/4CORTE E ABERTURA DE DUAS ROSCAS,POR TARRAXA MANUAL,COLOCACAO",EXCLUSIVE A PECACORTE E ABERTURA DE DUAS ROSCAS,POR TARRAXA MANUAL,COLOCACAO</v>
      </c>
      <c r="C16385" s="141" t="s">
        <v>52551</v>
      </c>
      <c r="D16385" s="141" t="s">
        <v>52584</v>
      </c>
      <c r="E16385" s="141" t="s">
        <v>52581</v>
      </c>
      <c r="I16385" s="141" t="s">
        <v>14</v>
      </c>
      <c r="J16385" s="649">
        <v>7.11</v>
      </c>
    </row>
    <row r="16386" spans="1:10" hidden="1">
      <c r="A16386" s="141" t="s">
        <v>52585</v>
      </c>
      <c r="B16386" s="141" t="str">
        <f t="shared" si="255"/>
        <v>CORTE E ABERTURA DE DUAS ROSCAS,POR TARRAXA MANUAL,COLOCACAO DE CONEXOES EM TUBOS DE PVC ROSQUEAVEIS,COM DIAMETRO DE 3/4CORTE E ABERTURA DE DUAS ROSCAS,POR TARRAXA MANUAL,COLOCACAO",EXCLUSIVE A PECACORTE E ABERTURA DE DUAS ROSCAS,POR TARRAXA MANUAL,COLOCACAO</v>
      </c>
      <c r="C16386" s="141" t="s">
        <v>52551</v>
      </c>
      <c r="D16386" s="141" t="s">
        <v>52584</v>
      </c>
      <c r="E16386" s="141" t="s">
        <v>52581</v>
      </c>
      <c r="I16386" s="141" t="s">
        <v>14</v>
      </c>
      <c r="J16386" s="649">
        <v>6.16</v>
      </c>
    </row>
    <row r="16387" spans="1:10" hidden="1">
      <c r="A16387" s="141" t="s">
        <v>52586</v>
      </c>
      <c r="B16387" s="141" t="str">
        <f t="shared" ref="B16387:B16450" si="256">C16387&amp;D16387&amp;C16387&amp;E16387&amp;F16387&amp;G16387&amp;H16387&amp;C16387</f>
        <v>CORTE E ABERTURA DE DUAS ROSCAS,POR TARRAXA MANUAL,COLOCACAO DE CONEXOES EM TUBOS DE PVC ROSQUEAVEIS,COM DIAMETRO DE 1",CORTE E ABERTURA DE DUAS ROSCAS,POR TARRAXA MANUAL,COLOCACAOEXCLUSIVE A PECACORTE E ABERTURA DE DUAS ROSCAS,POR TARRAXA MANUAL,COLOCACAO</v>
      </c>
      <c r="C16387" s="141" t="s">
        <v>52551</v>
      </c>
      <c r="D16387" s="141" t="s">
        <v>52587</v>
      </c>
      <c r="E16387" s="141" t="s">
        <v>52588</v>
      </c>
      <c r="I16387" s="141" t="s">
        <v>14</v>
      </c>
      <c r="J16387" s="649">
        <v>8.77</v>
      </c>
    </row>
    <row r="16388" spans="1:10" hidden="1">
      <c r="A16388" s="141" t="s">
        <v>52589</v>
      </c>
      <c r="B16388" s="141" t="str">
        <f t="shared" si="256"/>
        <v>CORTE E ABERTURA DE DUAS ROSCAS,POR TARRAXA MANUAL,COLOCACAO DE CONEXOES EM TUBOS DE PVC ROSQUEAVEIS,COM DIAMETRO DE 1",CORTE E ABERTURA DE DUAS ROSCAS,POR TARRAXA MANUAL,COLOCACAOEXCLUSIVE A PECACORTE E ABERTURA DE DUAS ROSCAS,POR TARRAXA MANUAL,COLOCACAO</v>
      </c>
      <c r="C16388" s="141" t="s">
        <v>52551</v>
      </c>
      <c r="D16388" s="141" t="s">
        <v>52587</v>
      </c>
      <c r="E16388" s="141" t="s">
        <v>52588</v>
      </c>
      <c r="I16388" s="141" t="s">
        <v>14</v>
      </c>
      <c r="J16388" s="649">
        <v>7.6</v>
      </c>
    </row>
    <row r="16389" spans="1:10" hidden="1">
      <c r="A16389" s="141" t="s">
        <v>52590</v>
      </c>
      <c r="B16389" s="141" t="str">
        <f t="shared" si="256"/>
        <v>CORTE E ABERTURA DE DUAS ROSCAS,POR TARRAXA MANUAL,COLOCACAO DE CONEXOES EM TUBOS DE PVC ROSQUEAVEIS,COM DIAMETRO DE 1.1CORTE E ABERTURA DE DUAS ROSCAS,POR TARRAXA MANUAL,COLOCACAO/4",EXCLUSIVE A PECACORTE E ABERTURA DE DUAS ROSCAS,POR TARRAXA MANUAL,COLOCACAO</v>
      </c>
      <c r="C16389" s="141" t="s">
        <v>52551</v>
      </c>
      <c r="D16389" s="141" t="s">
        <v>52591</v>
      </c>
      <c r="E16389" s="141" t="s">
        <v>52592</v>
      </c>
      <c r="I16389" s="141" t="s">
        <v>14</v>
      </c>
      <c r="J16389" s="649">
        <v>10.43</v>
      </c>
    </row>
    <row r="16390" spans="1:10" hidden="1">
      <c r="A16390" s="141" t="s">
        <v>52593</v>
      </c>
      <c r="B16390" s="141" t="str">
        <f t="shared" si="256"/>
        <v>CORTE E ABERTURA DE DUAS ROSCAS,POR TARRAXA MANUAL,COLOCACAO DE CONEXOES EM TUBOS DE PVC ROSQUEAVEIS,COM DIAMETRO DE 1.1CORTE E ABERTURA DE DUAS ROSCAS,POR TARRAXA MANUAL,COLOCACAO/4",EXCLUSIVE A PECACORTE E ABERTURA DE DUAS ROSCAS,POR TARRAXA MANUAL,COLOCACAO</v>
      </c>
      <c r="C16390" s="141" t="s">
        <v>52551</v>
      </c>
      <c r="D16390" s="141" t="s">
        <v>52591</v>
      </c>
      <c r="E16390" s="141" t="s">
        <v>52592</v>
      </c>
      <c r="I16390" s="141" t="s">
        <v>14</v>
      </c>
      <c r="J16390" s="649">
        <v>9.0399999999999991</v>
      </c>
    </row>
    <row r="16391" spans="1:10" hidden="1">
      <c r="A16391" s="141" t="s">
        <v>52594</v>
      </c>
      <c r="B16391" s="141" t="str">
        <f t="shared" si="256"/>
        <v>CORTE E ABERTURA DE DUAS ROSCAS,POR TARRAXA MANUAL,COLOCACAO DE CONEXOES EM TUBOS DE PVC ROSQUEAVEIS,COM DIAMETRO DE 1.1CORTE E ABERTURA DE DUAS ROSCAS,POR TARRAXA MANUAL,COLOCACAO/2",EXCLUSIVE A PECACORTE E ABERTURA DE DUAS ROSCAS,POR TARRAXA MANUAL,COLOCACAO</v>
      </c>
      <c r="C16391" s="141" t="s">
        <v>52551</v>
      </c>
      <c r="D16391" s="141" t="s">
        <v>52591</v>
      </c>
      <c r="E16391" s="141" t="s">
        <v>52595</v>
      </c>
      <c r="I16391" s="141" t="s">
        <v>14</v>
      </c>
      <c r="J16391" s="649">
        <v>11.86</v>
      </c>
    </row>
    <row r="16392" spans="1:10" hidden="1">
      <c r="A16392" s="141" t="s">
        <v>52596</v>
      </c>
      <c r="B16392" s="141" t="str">
        <f t="shared" si="256"/>
        <v>CORTE E ABERTURA DE DUAS ROSCAS,POR TARRAXA MANUAL,COLOCACAO DE CONEXOES EM TUBOS DE PVC ROSQUEAVEIS,COM DIAMETRO DE 1.1CORTE E ABERTURA DE DUAS ROSCAS,POR TARRAXA MANUAL,COLOCACAO/2",EXCLUSIVE A PECACORTE E ABERTURA DE DUAS ROSCAS,POR TARRAXA MANUAL,COLOCACAO</v>
      </c>
      <c r="C16392" s="141" t="s">
        <v>52551</v>
      </c>
      <c r="D16392" s="141" t="s">
        <v>52591</v>
      </c>
      <c r="E16392" s="141" t="s">
        <v>52595</v>
      </c>
      <c r="I16392" s="141" t="s">
        <v>14</v>
      </c>
      <c r="J16392" s="649">
        <v>10.27</v>
      </c>
    </row>
    <row r="16393" spans="1:10" hidden="1">
      <c r="A16393" s="141" t="s">
        <v>52597</v>
      </c>
      <c r="B16393" s="141" t="str">
        <f t="shared" si="256"/>
        <v>CORTE E ABERTURA DE DUAS ROSCAS,POR TARRAXA MANUAL,COLOCACAO DE CONEXOES EM TUBOS DE PVC ROSQUEAVEIS,COM DIAMETRO DE 2",CORTE E ABERTURA DE DUAS ROSCAS,POR TARRAXA MANUAL,COLOCACAOEXCLUSIVE A PECACORTE E ABERTURA DE DUAS ROSCAS,POR TARRAXA MANUAL,COLOCACAO</v>
      </c>
      <c r="C16393" s="141" t="s">
        <v>52551</v>
      </c>
      <c r="D16393" s="141" t="s">
        <v>52598</v>
      </c>
      <c r="E16393" s="141" t="s">
        <v>52588</v>
      </c>
      <c r="I16393" s="141" t="s">
        <v>14</v>
      </c>
      <c r="J16393" s="649">
        <v>18.97</v>
      </c>
    </row>
    <row r="16394" spans="1:10" hidden="1">
      <c r="A16394" s="141" t="s">
        <v>52599</v>
      </c>
      <c r="B16394" s="141" t="str">
        <f t="shared" si="256"/>
        <v>CORTE E ABERTURA DE DUAS ROSCAS,POR TARRAXA MANUAL,COLOCACAO DE CONEXOES EM TUBOS DE PVC ROSQUEAVEIS,COM DIAMETRO DE 2",CORTE E ABERTURA DE DUAS ROSCAS,POR TARRAXA MANUAL,COLOCACAOEXCLUSIVE A PECACORTE E ABERTURA DE DUAS ROSCAS,POR TARRAXA MANUAL,COLOCACAO</v>
      </c>
      <c r="C16394" s="141" t="s">
        <v>52551</v>
      </c>
      <c r="D16394" s="141" t="s">
        <v>52598</v>
      </c>
      <c r="E16394" s="141" t="s">
        <v>52588</v>
      </c>
      <c r="I16394" s="141" t="s">
        <v>14</v>
      </c>
      <c r="J16394" s="649">
        <v>16.440000000000001</v>
      </c>
    </row>
    <row r="16395" spans="1:10" hidden="1">
      <c r="A16395" s="141" t="s">
        <v>52600</v>
      </c>
      <c r="B16395" s="141" t="str">
        <f t="shared" si="256"/>
        <v>CORTE E ABERTURA DE DUAS ROSCAS,POR TARRAXA MANUAL,COLOCACAO DE CONEXOES EM TUBOS DE PVC ROSQUEAVEIS,COM DIAMETRO DE 2.1CORTE E ABERTURA DE DUAS ROSCAS,POR TARRAXA MANUAL,COLOCACAO/2",EXCLUSIVE A PECACORTE E ABERTURA DE DUAS ROSCAS,POR TARRAXA MANUAL,COLOCACAO</v>
      </c>
      <c r="C16395" s="141" t="s">
        <v>52551</v>
      </c>
      <c r="D16395" s="141" t="s">
        <v>52601</v>
      </c>
      <c r="E16395" s="141" t="s">
        <v>52595</v>
      </c>
      <c r="I16395" s="141" t="s">
        <v>14</v>
      </c>
      <c r="J16395" s="649">
        <v>23.72</v>
      </c>
    </row>
    <row r="16396" spans="1:10" hidden="1">
      <c r="A16396" s="141" t="s">
        <v>52602</v>
      </c>
      <c r="B16396" s="141" t="str">
        <f t="shared" si="256"/>
        <v>CORTE E ABERTURA DE DUAS ROSCAS,POR TARRAXA MANUAL,COLOCACAO DE CONEXOES EM TUBOS DE PVC ROSQUEAVEIS,COM DIAMETRO DE 2.1CORTE E ABERTURA DE DUAS ROSCAS,POR TARRAXA MANUAL,COLOCACAO/2",EXCLUSIVE A PECACORTE E ABERTURA DE DUAS ROSCAS,POR TARRAXA MANUAL,COLOCACAO</v>
      </c>
      <c r="C16396" s="141" t="s">
        <v>52551</v>
      </c>
      <c r="D16396" s="141" t="s">
        <v>52601</v>
      </c>
      <c r="E16396" s="141" t="s">
        <v>52595</v>
      </c>
      <c r="I16396" s="141" t="s">
        <v>14</v>
      </c>
      <c r="J16396" s="649">
        <v>20.55</v>
      </c>
    </row>
    <row r="16397" spans="1:10" hidden="1">
      <c r="A16397" s="141" t="s">
        <v>52603</v>
      </c>
      <c r="B16397" s="141" t="str">
        <f t="shared" si="256"/>
        <v>CORTE E ABERTURA DE DUAS ROSCAS,POR TARRAXA MANUAL,COLOCACAO DE CONEXOES EM TUBOS DE PVC ROSQUEAVEIS,COM DIAMETRO DE 3",CORTE E ABERTURA DE DUAS ROSCAS,POR TARRAXA MANUAL,COLOCACAOEXCLUSIVE A PECACORTE E ABERTURA DE DUAS ROSCAS,POR TARRAXA MANUAL,COLOCACAO</v>
      </c>
      <c r="C16397" s="141" t="s">
        <v>52551</v>
      </c>
      <c r="D16397" s="141" t="s">
        <v>52604</v>
      </c>
      <c r="E16397" s="141" t="s">
        <v>52588</v>
      </c>
      <c r="I16397" s="141" t="s">
        <v>14</v>
      </c>
      <c r="J16397" s="649">
        <v>35.58</v>
      </c>
    </row>
    <row r="16398" spans="1:10" hidden="1">
      <c r="A16398" s="141" t="s">
        <v>52605</v>
      </c>
      <c r="B16398" s="141" t="str">
        <f t="shared" si="256"/>
        <v>CORTE E ABERTURA DE DUAS ROSCAS,POR TARRAXA MANUAL,COLOCACAO DE CONEXOES EM TUBOS DE PVC ROSQUEAVEIS,COM DIAMETRO DE 3",CORTE E ABERTURA DE DUAS ROSCAS,POR TARRAXA MANUAL,COLOCACAOEXCLUSIVE A PECACORTE E ABERTURA DE DUAS ROSCAS,POR TARRAXA MANUAL,COLOCACAO</v>
      </c>
      <c r="C16398" s="141" t="s">
        <v>52551</v>
      </c>
      <c r="D16398" s="141" t="s">
        <v>52604</v>
      </c>
      <c r="E16398" s="141" t="s">
        <v>52588</v>
      </c>
      <c r="I16398" s="141" t="s">
        <v>14</v>
      </c>
      <c r="J16398" s="649">
        <v>30.83</v>
      </c>
    </row>
    <row r="16399" spans="1:10" hidden="1">
      <c r="A16399" s="141" t="s">
        <v>52606</v>
      </c>
      <c r="B16399" s="141" t="str">
        <f t="shared" si="256"/>
        <v>CORTE E ABERTURA DE DUAS ROSCAS,POR TARRAXA MANUAL,COLOCACAO DE CONEXOES EM TUBOS DE PVC ROSQUEAVEIS,COM DIAMETRO DE 4",CORTE E ABERTURA DE DUAS ROSCAS,POR TARRAXA MANUAL,COLOCACAOEXCLUSIVE A PECACORTE E ABERTURA DE DUAS ROSCAS,POR TARRAXA MANUAL,COLOCACAO</v>
      </c>
      <c r="C16399" s="141" t="s">
        <v>52551</v>
      </c>
      <c r="D16399" s="141" t="s">
        <v>52607</v>
      </c>
      <c r="E16399" s="141" t="s">
        <v>52588</v>
      </c>
      <c r="I16399" s="141" t="s">
        <v>14</v>
      </c>
      <c r="J16399" s="649">
        <v>47.44</v>
      </c>
    </row>
    <row r="16400" spans="1:10" hidden="1">
      <c r="A16400" s="141" t="s">
        <v>52608</v>
      </c>
      <c r="B16400" s="141" t="str">
        <f t="shared" si="256"/>
        <v>CORTE E ABERTURA DE DUAS ROSCAS,POR TARRAXA MANUAL,COLOCACAO DE CONEXOES EM TUBOS DE PVC ROSQUEAVEIS,COM DIAMETRO DE 4",CORTE E ABERTURA DE DUAS ROSCAS,POR TARRAXA MANUAL,COLOCACAOEXCLUSIVE A PECACORTE E ABERTURA DE DUAS ROSCAS,POR TARRAXA MANUAL,COLOCACAO</v>
      </c>
      <c r="C16400" s="141" t="s">
        <v>52551</v>
      </c>
      <c r="D16400" s="141" t="s">
        <v>52607</v>
      </c>
      <c r="E16400" s="141" t="s">
        <v>52588</v>
      </c>
      <c r="I16400" s="141" t="s">
        <v>14</v>
      </c>
      <c r="J16400" s="649">
        <v>41.1</v>
      </c>
    </row>
    <row r="16401" spans="1:10" hidden="1">
      <c r="A16401" s="141" t="s">
        <v>52609</v>
      </c>
      <c r="B16401" s="141" t="str">
        <f t="shared" si="256"/>
        <v>CORTE E ABERTURA DE DUAS ROSCAS,POR TARRAXA MANUAL,COLOCACAO DE CONEXOES EM ELETRODUTO DE PVC ROSQUEAVEIS,COM DIAMETRO DCORTE E ABERTURA DE DUAS ROSCAS,POR TARRAXA MANUAL,COLOCACAOE 1/2",EXCLUSIVE A PECACORTE E ABERTURA DE DUAS ROSCAS,POR TARRAXA MANUAL,COLOCACAO</v>
      </c>
      <c r="C16401" s="141" t="s">
        <v>52551</v>
      </c>
      <c r="D16401" s="141" t="s">
        <v>52610</v>
      </c>
      <c r="E16401" s="141" t="s">
        <v>52611</v>
      </c>
      <c r="I16401" s="141" t="s">
        <v>14</v>
      </c>
      <c r="J16401" s="649">
        <v>4.1500000000000004</v>
      </c>
    </row>
    <row r="16402" spans="1:10" hidden="1">
      <c r="A16402" s="141" t="s">
        <v>52612</v>
      </c>
      <c r="B16402" s="141" t="str">
        <f t="shared" si="256"/>
        <v>CORTE E ABERTURA DE DUAS ROSCAS,POR TARRAXA MANUAL,COLOCACAO DE CONEXOES EM ELETRODUTO DE PVC ROSQUEAVEIS,COM DIAMETRO DCORTE E ABERTURA DE DUAS ROSCAS,POR TARRAXA MANUAL,COLOCACAOE 1/2",EXCLUSIVE A PECACORTE E ABERTURA DE DUAS ROSCAS,POR TARRAXA MANUAL,COLOCACAO</v>
      </c>
      <c r="C16402" s="141" t="s">
        <v>52551</v>
      </c>
      <c r="D16402" s="141" t="s">
        <v>52610</v>
      </c>
      <c r="E16402" s="141" t="s">
        <v>52611</v>
      </c>
      <c r="I16402" s="141" t="s">
        <v>14</v>
      </c>
      <c r="J16402" s="649">
        <v>3.59</v>
      </c>
    </row>
    <row r="16403" spans="1:10" hidden="1">
      <c r="A16403" s="141" t="s">
        <v>52613</v>
      </c>
      <c r="B16403" s="141" t="str">
        <f t="shared" si="256"/>
        <v>CORTE E ABERTURA DE DUAS ROSCAS,POR TARRAXA MANUAL,COLOCACAO DE CONEXOES EM ELETRODUTO DE PVC ROSQUEAVEIS,COM DIAMETRO DCORTE E ABERTURA DE DUAS ROSCAS,POR TARRAXA MANUAL,COLOCACAOE 3/4",EXCLUSIVE A PECACORTE E ABERTURA DE DUAS ROSCAS,POR TARRAXA MANUAL,COLOCACAO</v>
      </c>
      <c r="C16403" s="141" t="s">
        <v>52551</v>
      </c>
      <c r="D16403" s="141" t="s">
        <v>52610</v>
      </c>
      <c r="E16403" s="141" t="s">
        <v>52614</v>
      </c>
      <c r="I16403" s="141" t="s">
        <v>14</v>
      </c>
      <c r="J16403" s="649">
        <v>4.9800000000000004</v>
      </c>
    </row>
    <row r="16404" spans="1:10" hidden="1">
      <c r="A16404" s="141" t="s">
        <v>52615</v>
      </c>
      <c r="B16404" s="141" t="str">
        <f t="shared" si="256"/>
        <v>CORTE E ABERTURA DE DUAS ROSCAS,POR TARRAXA MANUAL,COLOCACAO DE CONEXOES EM ELETRODUTO DE PVC ROSQUEAVEIS,COM DIAMETRO DCORTE E ABERTURA DE DUAS ROSCAS,POR TARRAXA MANUAL,COLOCACAOE 3/4",EXCLUSIVE A PECACORTE E ABERTURA DE DUAS ROSCAS,POR TARRAXA MANUAL,COLOCACAO</v>
      </c>
      <c r="C16404" s="141" t="s">
        <v>52551</v>
      </c>
      <c r="D16404" s="141" t="s">
        <v>52610</v>
      </c>
      <c r="E16404" s="141" t="s">
        <v>52614</v>
      </c>
      <c r="I16404" s="141" t="s">
        <v>14</v>
      </c>
      <c r="J16404" s="649">
        <v>4.3099999999999996</v>
      </c>
    </row>
    <row r="16405" spans="1:10" hidden="1">
      <c r="A16405" s="141" t="s">
        <v>52616</v>
      </c>
      <c r="B16405" s="141" t="str">
        <f t="shared" si="256"/>
        <v>CORTE E ABERTURA DE DUAS ROSCAS,POR TARRAXA MANUAL,COLOCACAO DE CONEXOES EM ELETRODUTO DE PVC ROSQUEAVEIS,COM DIAMETRO DCORTE E ABERTURA DE DUAS ROSCAS,POR TARRAXA MANUAL,COLOCACAOE 1",EXCLUSIVE A PECACORTE E ABERTURA DE DUAS ROSCAS,POR TARRAXA MANUAL,COLOCACAO</v>
      </c>
      <c r="C16405" s="141" t="s">
        <v>52551</v>
      </c>
      <c r="D16405" s="141" t="s">
        <v>52610</v>
      </c>
      <c r="E16405" s="141" t="s">
        <v>52617</v>
      </c>
      <c r="I16405" s="141" t="s">
        <v>14</v>
      </c>
      <c r="J16405" s="649">
        <v>6.16</v>
      </c>
    </row>
    <row r="16406" spans="1:10" hidden="1">
      <c r="A16406" s="141" t="s">
        <v>52618</v>
      </c>
      <c r="B16406" s="141" t="str">
        <f t="shared" si="256"/>
        <v>CORTE E ABERTURA DE DUAS ROSCAS,POR TARRAXA MANUAL,COLOCACAO DE CONEXOES EM ELETRODUTO DE PVC ROSQUEAVEIS,COM DIAMETRO DCORTE E ABERTURA DE DUAS ROSCAS,POR TARRAXA MANUAL,COLOCACAOE 1",EXCLUSIVE A PECACORTE E ABERTURA DE DUAS ROSCAS,POR TARRAXA MANUAL,COLOCACAO</v>
      </c>
      <c r="C16406" s="141" t="s">
        <v>52551</v>
      </c>
      <c r="D16406" s="141" t="s">
        <v>52610</v>
      </c>
      <c r="E16406" s="141" t="s">
        <v>52617</v>
      </c>
      <c r="I16406" s="141" t="s">
        <v>14</v>
      </c>
      <c r="J16406" s="649">
        <v>5.34</v>
      </c>
    </row>
    <row r="16407" spans="1:10" hidden="1">
      <c r="A16407" s="141" t="s">
        <v>52619</v>
      </c>
      <c r="B16407" s="141" t="str">
        <f t="shared" si="256"/>
        <v>CORTE E ABERTURA DE DUAS ROSCAS,POR TARRAXA MANUAL,COLOCACAO DE CONEXOES EM ELETRODUTO DE PVC ROSQUEAVEIS,COM DIAMETRO DCORTE E ABERTURA DE DUAS ROSCAS,POR TARRAXA MANUAL,COLOCACAOE 1.1/4",EXCLUSIVE A PECACORTE E ABERTURA DE DUAS ROSCAS,POR TARRAXA MANUAL,COLOCACAO</v>
      </c>
      <c r="C16407" s="141" t="s">
        <v>52551</v>
      </c>
      <c r="D16407" s="141" t="s">
        <v>52610</v>
      </c>
      <c r="E16407" s="141" t="s">
        <v>52620</v>
      </c>
      <c r="I16407" s="141" t="s">
        <v>14</v>
      </c>
      <c r="J16407" s="649">
        <v>7.11</v>
      </c>
    </row>
    <row r="16408" spans="1:10" hidden="1">
      <c r="A16408" s="141" t="s">
        <v>52621</v>
      </c>
      <c r="B16408" s="141" t="str">
        <f t="shared" si="256"/>
        <v>CORTE E ABERTURA DE DUAS ROSCAS,POR TARRAXA MANUAL,COLOCACAO DE CONEXOES EM ELETRODUTO DE PVC ROSQUEAVEIS,COM DIAMETRO DCORTE E ABERTURA DE DUAS ROSCAS,POR TARRAXA MANUAL,COLOCACAOE 1.1/4",EXCLUSIVE A PECACORTE E ABERTURA DE DUAS ROSCAS,POR TARRAXA MANUAL,COLOCACAO</v>
      </c>
      <c r="C16408" s="141" t="s">
        <v>52551</v>
      </c>
      <c r="D16408" s="141" t="s">
        <v>52610</v>
      </c>
      <c r="E16408" s="141" t="s">
        <v>52620</v>
      </c>
      <c r="I16408" s="141" t="s">
        <v>14</v>
      </c>
      <c r="J16408" s="649">
        <v>6.16</v>
      </c>
    </row>
    <row r="16409" spans="1:10" hidden="1">
      <c r="A16409" s="141" t="s">
        <v>52622</v>
      </c>
      <c r="B16409" s="141" t="str">
        <f t="shared" si="256"/>
        <v>CORTE E ABERTURA DE DUAS ROSCAS,POR TARRAXA MANUAL,COLOCACAO DE CONEXOES EM ELETRODUTO DE PVC ROSQUEAVEIS,COM DIAMETRO DCORTE E ABERTURA DE DUAS ROSCAS,POR TARRAXA MANUAL,COLOCACAOE 1.1/2",EXCLUSIVE A PECACORTE E ABERTURA DE DUAS ROSCAS,POR TARRAXA MANUAL,COLOCACAO</v>
      </c>
      <c r="C16409" s="141" t="s">
        <v>52551</v>
      </c>
      <c r="D16409" s="141" t="s">
        <v>52610</v>
      </c>
      <c r="E16409" s="141" t="s">
        <v>52623</v>
      </c>
      <c r="I16409" s="141" t="s">
        <v>14</v>
      </c>
      <c r="J16409" s="649">
        <v>8.3000000000000007</v>
      </c>
    </row>
    <row r="16410" spans="1:10" hidden="1">
      <c r="A16410" s="141" t="s">
        <v>52624</v>
      </c>
      <c r="B16410" s="141" t="str">
        <f t="shared" si="256"/>
        <v>CORTE E ABERTURA DE DUAS ROSCAS,POR TARRAXA MANUAL,COLOCACAO DE CONEXOES EM ELETRODUTO DE PVC ROSQUEAVEIS,COM DIAMETRO DCORTE E ABERTURA DE DUAS ROSCAS,POR TARRAXA MANUAL,COLOCACAOE 1.1/2",EXCLUSIVE A PECACORTE E ABERTURA DE DUAS ROSCAS,POR TARRAXA MANUAL,COLOCACAO</v>
      </c>
      <c r="C16410" s="141" t="s">
        <v>52551</v>
      </c>
      <c r="D16410" s="141" t="s">
        <v>52610</v>
      </c>
      <c r="E16410" s="141" t="s">
        <v>52623</v>
      </c>
      <c r="I16410" s="141" t="s">
        <v>14</v>
      </c>
      <c r="J16410" s="649">
        <v>7.19</v>
      </c>
    </row>
    <row r="16411" spans="1:10" hidden="1">
      <c r="A16411" s="141" t="s">
        <v>52625</v>
      </c>
      <c r="B16411" s="141" t="str">
        <f t="shared" si="256"/>
        <v>CORTE E ABERTURA DE DUAS ROSCAS,POR TARRAXA MANUAL,COLOCACAO DE CONEXOES EM ELETRODUTO DE PVC ROSQUEAVEIS,COM DIAMETRO DCORTE E ABERTURA DE DUAS ROSCAS,POR TARRAXA MANUAL,COLOCACAOE 2",EXCLUSIVE A PECACORTE E ABERTURA DE DUAS ROSCAS,POR TARRAXA MANUAL,COLOCACAO</v>
      </c>
      <c r="C16411" s="141" t="s">
        <v>52551</v>
      </c>
      <c r="D16411" s="141" t="s">
        <v>52610</v>
      </c>
      <c r="E16411" s="141" t="s">
        <v>52626</v>
      </c>
      <c r="I16411" s="141" t="s">
        <v>14</v>
      </c>
      <c r="J16411" s="649">
        <v>13.28</v>
      </c>
    </row>
    <row r="16412" spans="1:10" hidden="1">
      <c r="A16412" s="141" t="s">
        <v>52627</v>
      </c>
      <c r="B16412" s="141" t="str">
        <f t="shared" si="256"/>
        <v>CORTE E ABERTURA DE DUAS ROSCAS,POR TARRAXA MANUAL,COLOCACAO DE CONEXOES EM ELETRODUTO DE PVC ROSQUEAVEIS,COM DIAMETRO DCORTE E ABERTURA DE DUAS ROSCAS,POR TARRAXA MANUAL,COLOCACAOE 2",EXCLUSIVE A PECACORTE E ABERTURA DE DUAS ROSCAS,POR TARRAXA MANUAL,COLOCACAO</v>
      </c>
      <c r="C16412" s="141" t="s">
        <v>52551</v>
      </c>
      <c r="D16412" s="141" t="s">
        <v>52610</v>
      </c>
      <c r="E16412" s="141" t="s">
        <v>52626</v>
      </c>
      <c r="I16412" s="141" t="s">
        <v>14</v>
      </c>
      <c r="J16412" s="649">
        <v>11.51</v>
      </c>
    </row>
    <row r="16413" spans="1:10" hidden="1">
      <c r="A16413" s="141" t="s">
        <v>52628</v>
      </c>
      <c r="B16413" s="141" t="str">
        <f t="shared" si="256"/>
        <v>CORTE E ABERTURA DE DUAS ROSCAS,POR TARRAXA MANUAL,COLOCACAO DE CONEXOES EM ELETRODUTO DE PVC ROSQUEAVEIS,COM DIAMETRO DCORTE E ABERTURA DE DUAS ROSCAS,POR TARRAXA MANUAL,COLOCACAOE 2.1/2",EXCLUSIVE A PECACORTE E ABERTURA DE DUAS ROSCAS,POR TARRAXA MANUAL,COLOCACAO</v>
      </c>
      <c r="C16413" s="141" t="s">
        <v>52551</v>
      </c>
      <c r="D16413" s="141" t="s">
        <v>52610</v>
      </c>
      <c r="E16413" s="141" t="s">
        <v>52629</v>
      </c>
      <c r="I16413" s="141" t="s">
        <v>14</v>
      </c>
      <c r="J16413" s="649">
        <v>16.600000000000001</v>
      </c>
    </row>
    <row r="16414" spans="1:10" hidden="1">
      <c r="A16414" s="141" t="s">
        <v>52630</v>
      </c>
      <c r="B16414" s="141" t="str">
        <f t="shared" si="256"/>
        <v>CORTE E ABERTURA DE DUAS ROSCAS,POR TARRAXA MANUAL,COLOCACAO DE CONEXOES EM ELETRODUTO DE PVC ROSQUEAVEIS,COM DIAMETRO DCORTE E ABERTURA DE DUAS ROSCAS,POR TARRAXA MANUAL,COLOCACAOE 2.1/2",EXCLUSIVE A PECACORTE E ABERTURA DE DUAS ROSCAS,POR TARRAXA MANUAL,COLOCACAO</v>
      </c>
      <c r="C16414" s="141" t="s">
        <v>52551</v>
      </c>
      <c r="D16414" s="141" t="s">
        <v>52610</v>
      </c>
      <c r="E16414" s="141" t="s">
        <v>52629</v>
      </c>
      <c r="I16414" s="141" t="s">
        <v>14</v>
      </c>
      <c r="J16414" s="649">
        <v>14.38</v>
      </c>
    </row>
    <row r="16415" spans="1:10" hidden="1">
      <c r="A16415" s="141" t="s">
        <v>52631</v>
      </c>
      <c r="B16415" s="141" t="str">
        <f t="shared" si="256"/>
        <v>CORTE E ABERTURA DE DUAS ROSCAS,POR TARRAXA MANUAL,COLOCACAO DE CONEXOES EM ELETRODUTO DE PVC ROSQUEAVEIS,COM DIAMETRO DCORTE E ABERTURA DE DUAS ROSCAS,POR TARRAXA MANUAL,COLOCACAOE 3",EXCLUSIVE A PECACORTE E ABERTURA DE DUAS ROSCAS,POR TARRAXA MANUAL,COLOCACAO</v>
      </c>
      <c r="C16415" s="141" t="s">
        <v>52551</v>
      </c>
      <c r="D16415" s="141" t="s">
        <v>52610</v>
      </c>
      <c r="E16415" s="141" t="s">
        <v>52632</v>
      </c>
      <c r="I16415" s="141" t="s">
        <v>14</v>
      </c>
      <c r="J16415" s="649">
        <v>26.09</v>
      </c>
    </row>
    <row r="16416" spans="1:10" hidden="1">
      <c r="A16416" s="141" t="s">
        <v>52633</v>
      </c>
      <c r="B16416" s="141" t="str">
        <f t="shared" si="256"/>
        <v>CORTE E ABERTURA DE DUAS ROSCAS,POR TARRAXA MANUAL,COLOCACAO DE CONEXOES EM ELETRODUTO DE PVC ROSQUEAVEIS,COM DIAMETRO DCORTE E ABERTURA DE DUAS ROSCAS,POR TARRAXA MANUAL,COLOCACAOE 3",EXCLUSIVE A PECACORTE E ABERTURA DE DUAS ROSCAS,POR TARRAXA MANUAL,COLOCACAO</v>
      </c>
      <c r="C16416" s="141" t="s">
        <v>52551</v>
      </c>
      <c r="D16416" s="141" t="s">
        <v>52610</v>
      </c>
      <c r="E16416" s="141" t="s">
        <v>52632</v>
      </c>
      <c r="I16416" s="141" t="s">
        <v>14</v>
      </c>
      <c r="J16416" s="649">
        <v>22.6</v>
      </c>
    </row>
    <row r="16417" spans="1:10" hidden="1">
      <c r="A16417" s="141" t="s">
        <v>52634</v>
      </c>
      <c r="B16417" s="141" t="str">
        <f t="shared" si="256"/>
        <v>CORTE E ABERTURA DE DUAS ROSCAS,POR TARRAXA MANUAL,COLOCACAO DE CONEXOES EM ELETRODUTO DE PVC ROSQUEAVEIS,COM DIAMETRO DCORTE E ABERTURA DE DUAS ROSCAS,POR TARRAXA MANUAL,COLOCACAOE 4",EXCLUSIVE A PECACORTE E ABERTURA DE DUAS ROSCAS,POR TARRAXA MANUAL,COLOCACAO</v>
      </c>
      <c r="C16417" s="141" t="s">
        <v>52551</v>
      </c>
      <c r="D16417" s="141" t="s">
        <v>52610</v>
      </c>
      <c r="E16417" s="141" t="s">
        <v>52635</v>
      </c>
      <c r="I16417" s="141" t="s">
        <v>14</v>
      </c>
      <c r="J16417" s="649">
        <v>33.200000000000003</v>
      </c>
    </row>
    <row r="16418" spans="1:10" hidden="1">
      <c r="A16418" s="141" t="s">
        <v>52636</v>
      </c>
      <c r="B16418" s="141" t="str">
        <f t="shared" si="256"/>
        <v>CORTE E ABERTURA DE DUAS ROSCAS,POR TARRAXA MANUAL,COLOCACAO DE CONEXOES EM ELETRODUTO DE PVC ROSQUEAVEIS,COM DIAMETRO DCORTE E ABERTURA DE DUAS ROSCAS,POR TARRAXA MANUAL,COLOCACAOE 4",EXCLUSIVE A PECACORTE E ABERTURA DE DUAS ROSCAS,POR TARRAXA MANUAL,COLOCACAO</v>
      </c>
      <c r="C16418" s="141" t="s">
        <v>52551</v>
      </c>
      <c r="D16418" s="141" t="s">
        <v>52610</v>
      </c>
      <c r="E16418" s="141" t="s">
        <v>52635</v>
      </c>
      <c r="I16418" s="141" t="s">
        <v>14</v>
      </c>
      <c r="J16418" s="649">
        <v>28.77</v>
      </c>
    </row>
    <row r="16419" spans="1:10" hidden="1">
      <c r="A16419" s="141" t="s">
        <v>52637</v>
      </c>
      <c r="B16419" s="141" t="str">
        <f t="shared" si="256"/>
        <v>CORTE E COLOCACAO DE CONEXOES EM TUBO DE PVC RIGIDO,ESGOTO,SOLDAVEL,COM DIAMETRO DE 40MM,EXCLUSIVE A PECACORTE E COLOCACAO DE CONEXOES EM TUBO DE PVC RIGIDO,ESGOTO,SCORTE E COLOCACAO DE CONEXOES EM TUBO DE PVC RIGIDO,ESGOTO,S</v>
      </c>
      <c r="C16419" s="141" t="s">
        <v>52638</v>
      </c>
      <c r="D16419" s="141" t="s">
        <v>52639</v>
      </c>
      <c r="I16419" s="141" t="s">
        <v>14</v>
      </c>
      <c r="J16419" s="649">
        <v>1.89</v>
      </c>
    </row>
    <row r="16420" spans="1:10" hidden="1">
      <c r="A16420" s="141" t="s">
        <v>52640</v>
      </c>
      <c r="B16420" s="141" t="str">
        <f t="shared" si="256"/>
        <v>CORTE E COLOCACAO DE CONEXOES EM TUBO DE PVC RIGIDO,ESGOTO,SOLDAVEL,COM DIAMETRO DE 40MM,EXCLUSIVE A PECACORTE E COLOCACAO DE CONEXOES EM TUBO DE PVC RIGIDO,ESGOTO,SCORTE E COLOCACAO DE CONEXOES EM TUBO DE PVC RIGIDO,ESGOTO,S</v>
      </c>
      <c r="C16420" s="141" t="s">
        <v>52638</v>
      </c>
      <c r="D16420" s="141" t="s">
        <v>52639</v>
      </c>
      <c r="I16420" s="141" t="s">
        <v>14</v>
      </c>
      <c r="J16420" s="649">
        <v>1.64</v>
      </c>
    </row>
    <row r="16421" spans="1:10" hidden="1">
      <c r="A16421" s="141" t="s">
        <v>52641</v>
      </c>
      <c r="B16421" s="141" t="str">
        <f t="shared" si="256"/>
        <v>CORTE E COLOCACAO DE CONEXOES EM TUBO DE PVC RIGIDO,ESGOTO,SOLDAVEL,COM DIAMETRO DE 50MM,EXCLUSIVE A PECACORTE E COLOCACAO DE CONEXOES EM TUBO DE PVC RIGIDO,ESGOTO,SCORTE E COLOCACAO DE CONEXOES EM TUBO DE PVC RIGIDO,ESGOTO,S</v>
      </c>
      <c r="C16421" s="141" t="s">
        <v>52638</v>
      </c>
      <c r="D16421" s="141" t="s">
        <v>52642</v>
      </c>
      <c r="I16421" s="141" t="s">
        <v>14</v>
      </c>
      <c r="J16421" s="649">
        <v>2.37</v>
      </c>
    </row>
    <row r="16422" spans="1:10" hidden="1">
      <c r="A16422" s="141" t="s">
        <v>52643</v>
      </c>
      <c r="B16422" s="141" t="str">
        <f t="shared" si="256"/>
        <v>CORTE E COLOCACAO DE CONEXOES EM TUBO DE PVC RIGIDO,ESGOTO,SOLDAVEL,COM DIAMETRO DE 50MM,EXCLUSIVE A PECACORTE E COLOCACAO DE CONEXOES EM TUBO DE PVC RIGIDO,ESGOTO,SCORTE E COLOCACAO DE CONEXOES EM TUBO DE PVC RIGIDO,ESGOTO,S</v>
      </c>
      <c r="C16422" s="141" t="s">
        <v>52638</v>
      </c>
      <c r="D16422" s="141" t="s">
        <v>52642</v>
      </c>
      <c r="I16422" s="141" t="s">
        <v>14</v>
      </c>
      <c r="J16422" s="649">
        <v>2.0499999999999998</v>
      </c>
    </row>
    <row r="16423" spans="1:10" hidden="1">
      <c r="A16423" s="141" t="s">
        <v>52644</v>
      </c>
      <c r="B16423" s="141" t="str">
        <f t="shared" si="256"/>
        <v>CORTE E COLOCACAO DE CONEXOES EM TUBO DE PVC RIGIDO,ESGOTO,SOLDAVEL,COM DIAMETRO DE 75MM,EXCLUSIVE A PECACORTE E COLOCACAO DE CONEXOES EM TUBO DE PVC RIGIDO,ESGOTO,SCORTE E COLOCACAO DE CONEXOES EM TUBO DE PVC RIGIDO,ESGOTO,S</v>
      </c>
      <c r="C16423" s="141" t="s">
        <v>52638</v>
      </c>
      <c r="D16423" s="141" t="s">
        <v>52645</v>
      </c>
      <c r="I16423" s="141" t="s">
        <v>14</v>
      </c>
      <c r="J16423" s="649">
        <v>2.84</v>
      </c>
    </row>
    <row r="16424" spans="1:10" hidden="1">
      <c r="A16424" s="141" t="s">
        <v>52646</v>
      </c>
      <c r="B16424" s="141" t="str">
        <f t="shared" si="256"/>
        <v>CORTE E COLOCACAO DE CONEXOES EM TUBO DE PVC RIGIDO,ESGOTO,SOLDAVEL,COM DIAMETRO DE 75MM,EXCLUSIVE A PECACORTE E COLOCACAO DE CONEXOES EM TUBO DE PVC RIGIDO,ESGOTO,SCORTE E COLOCACAO DE CONEXOES EM TUBO DE PVC RIGIDO,ESGOTO,S</v>
      </c>
      <c r="C16424" s="141" t="s">
        <v>52638</v>
      </c>
      <c r="D16424" s="141" t="s">
        <v>52645</v>
      </c>
      <c r="I16424" s="141" t="s">
        <v>14</v>
      </c>
      <c r="J16424" s="649">
        <v>2.46</v>
      </c>
    </row>
    <row r="16425" spans="1:10" hidden="1">
      <c r="A16425" s="141" t="s">
        <v>52647</v>
      </c>
      <c r="B16425" s="141" t="str">
        <f t="shared" si="256"/>
        <v>CORTE E COLOCACAO DE CONEXOES EM TUBO DE PVC RIGIDO,ESGOTO,SOLDAVEL,COM DIAMETRO DE 100MM,EXCLUSIVE A PECACORTE E COLOCACAO DE CONEXOES EM TUBO DE PVC RIGIDO,ESGOTO,SCORTE E COLOCACAO DE CONEXOES EM TUBO DE PVC RIGIDO,ESGOTO,S</v>
      </c>
      <c r="C16425" s="141" t="s">
        <v>52638</v>
      </c>
      <c r="D16425" s="141" t="s">
        <v>52648</v>
      </c>
      <c r="I16425" s="141" t="s">
        <v>14</v>
      </c>
      <c r="J16425" s="649">
        <v>3.32</v>
      </c>
    </row>
    <row r="16426" spans="1:10" hidden="1">
      <c r="A16426" s="141" t="s">
        <v>52649</v>
      </c>
      <c r="B16426" s="141" t="str">
        <f t="shared" si="256"/>
        <v>CORTE E COLOCACAO DE CONEXOES EM TUBO DE PVC RIGIDO,ESGOTO,SOLDAVEL,COM DIAMETRO DE 100MM,EXCLUSIVE A PECACORTE E COLOCACAO DE CONEXOES EM TUBO DE PVC RIGIDO,ESGOTO,SCORTE E COLOCACAO DE CONEXOES EM TUBO DE PVC RIGIDO,ESGOTO,S</v>
      </c>
      <c r="C16426" s="141" t="s">
        <v>52638</v>
      </c>
      <c r="D16426" s="141" t="s">
        <v>52648</v>
      </c>
      <c r="I16426" s="141" t="s">
        <v>14</v>
      </c>
      <c r="J16426" s="649">
        <v>2.87</v>
      </c>
    </row>
    <row r="16427" spans="1:10" hidden="1">
      <c r="A16427" s="141" t="s">
        <v>52650</v>
      </c>
      <c r="B16427" s="141" t="str">
        <f t="shared" si="256"/>
        <v>CORTE E COLOCACAO DE CONEXOES EM TUBO DE PVC RIGIDO,SOLDAVEL PARA AGUA FRIA,COM DIAMETRO DE 20MM,EXCLUSIVE A PECACORTE E COLOCACAO DE CONEXOES EM TUBO DE PVC RIGIDO,SOLDAVELCORTE E COLOCACAO DE CONEXOES EM TUBO DE PVC RIGIDO,SOLDAVEL</v>
      </c>
      <c r="C16427" s="141" t="s">
        <v>52651</v>
      </c>
      <c r="D16427" s="141" t="s">
        <v>52652</v>
      </c>
      <c r="I16427" s="141" t="s">
        <v>14</v>
      </c>
      <c r="J16427" s="649">
        <v>7.59</v>
      </c>
    </row>
    <row r="16428" spans="1:10" hidden="1">
      <c r="A16428" s="141" t="s">
        <v>52653</v>
      </c>
      <c r="B16428" s="141" t="str">
        <f t="shared" si="256"/>
        <v>CORTE E COLOCACAO DE CONEXOES EM TUBO DE PVC RIGIDO,SOLDAVEL PARA AGUA FRIA,COM DIAMETRO DE 20MM,EXCLUSIVE A PECACORTE E COLOCACAO DE CONEXOES EM TUBO DE PVC RIGIDO,SOLDAVELCORTE E COLOCACAO DE CONEXOES EM TUBO DE PVC RIGIDO,SOLDAVEL</v>
      </c>
      <c r="C16428" s="141" t="s">
        <v>52651</v>
      </c>
      <c r="D16428" s="141" t="s">
        <v>52652</v>
      </c>
      <c r="I16428" s="141" t="s">
        <v>14</v>
      </c>
      <c r="J16428" s="649">
        <v>6.57</v>
      </c>
    </row>
    <row r="16429" spans="1:10" hidden="1">
      <c r="A16429" s="141" t="s">
        <v>52654</v>
      </c>
      <c r="B16429" s="141" t="str">
        <f t="shared" si="256"/>
        <v>CORTE E COLOCACAO DE CONEXOES EM TUBO DE PVC RIGIDO,SOLDAVEL PARA AGUA FRIA,COM DIAMETRO DE 25MM,EXCLUSIVE A PECACORTE E COLOCACAO DE CONEXOES EM TUBO DE PVC RIGIDO,SOLDAVELCORTE E COLOCACAO DE CONEXOES EM TUBO DE PVC RIGIDO,SOLDAVEL</v>
      </c>
      <c r="C16429" s="141" t="s">
        <v>52651</v>
      </c>
      <c r="D16429" s="141" t="s">
        <v>52655</v>
      </c>
      <c r="I16429" s="141" t="s">
        <v>14</v>
      </c>
      <c r="J16429" s="649">
        <v>9.48</v>
      </c>
    </row>
    <row r="16430" spans="1:10" hidden="1">
      <c r="A16430" s="141" t="s">
        <v>52656</v>
      </c>
      <c r="B16430" s="141" t="str">
        <f t="shared" si="256"/>
        <v>CORTE E COLOCACAO DE CONEXOES EM TUBO DE PVC RIGIDO,SOLDAVEL PARA AGUA FRIA,COM DIAMETRO DE 25MM,EXCLUSIVE A PECACORTE E COLOCACAO DE CONEXOES EM TUBO DE PVC RIGIDO,SOLDAVELCORTE E COLOCACAO DE CONEXOES EM TUBO DE PVC RIGIDO,SOLDAVEL</v>
      </c>
      <c r="C16430" s="141" t="s">
        <v>52651</v>
      </c>
      <c r="D16430" s="141" t="s">
        <v>52655</v>
      </c>
      <c r="I16430" s="141" t="s">
        <v>14</v>
      </c>
      <c r="J16430" s="649">
        <v>8.2200000000000006</v>
      </c>
    </row>
    <row r="16431" spans="1:10" hidden="1">
      <c r="A16431" s="141" t="s">
        <v>52657</v>
      </c>
      <c r="B16431" s="141" t="str">
        <f t="shared" si="256"/>
        <v>CORTE E COLOCACAO DE CONEXOES EM TUBO DE PVC RIGIDO,SOLDAVEL PARA AGUA FRIA,COM DIAMETRO DE 32MM,EXCLUSIVE A PECACORTE E COLOCACAO DE CONEXOES EM TUBO DE PVC RIGIDO,SOLDAVELCORTE E COLOCACAO DE CONEXOES EM TUBO DE PVC RIGIDO,SOLDAVEL</v>
      </c>
      <c r="C16431" s="141" t="s">
        <v>52651</v>
      </c>
      <c r="D16431" s="141" t="s">
        <v>52658</v>
      </c>
      <c r="I16431" s="141" t="s">
        <v>14</v>
      </c>
      <c r="J16431" s="649">
        <v>14.23</v>
      </c>
    </row>
    <row r="16432" spans="1:10" hidden="1">
      <c r="A16432" s="141" t="s">
        <v>52659</v>
      </c>
      <c r="B16432" s="141" t="str">
        <f t="shared" si="256"/>
        <v>CORTE E COLOCACAO DE CONEXOES EM TUBO DE PVC RIGIDO,SOLDAVEL PARA AGUA FRIA,COM DIAMETRO DE 32MM,EXCLUSIVE A PECACORTE E COLOCACAO DE CONEXOES EM TUBO DE PVC RIGIDO,SOLDAVELCORTE E COLOCACAO DE CONEXOES EM TUBO DE PVC RIGIDO,SOLDAVEL</v>
      </c>
      <c r="C16432" s="141" t="s">
        <v>52651</v>
      </c>
      <c r="D16432" s="141" t="s">
        <v>52658</v>
      </c>
      <c r="I16432" s="141" t="s">
        <v>14</v>
      </c>
      <c r="J16432" s="649">
        <v>12.33</v>
      </c>
    </row>
    <row r="16433" spans="1:10" hidden="1">
      <c r="A16433" s="141" t="s">
        <v>52660</v>
      </c>
      <c r="B16433" s="141" t="str">
        <f t="shared" si="256"/>
        <v>CORTE E COLOCACAO DE CONEXOES EM TUBO DE PVC RIGIDO,SOLDAVEL PARA AGUA FRIA,COM DIAMETRO DE 40MM,EXCLUSIVE A PECACORTE E COLOCACAO DE CONEXOES EM TUBO DE PVC RIGIDO,SOLDAVELCORTE E COLOCACAO DE CONEXOES EM TUBO DE PVC RIGIDO,SOLDAVEL</v>
      </c>
      <c r="C16433" s="141" t="s">
        <v>52651</v>
      </c>
      <c r="D16433" s="141" t="s">
        <v>52661</v>
      </c>
      <c r="I16433" s="141" t="s">
        <v>14</v>
      </c>
      <c r="J16433" s="649">
        <v>18.97</v>
      </c>
    </row>
    <row r="16434" spans="1:10" hidden="1">
      <c r="A16434" s="141" t="s">
        <v>52662</v>
      </c>
      <c r="B16434" s="141" t="str">
        <f t="shared" si="256"/>
        <v>CORTE E COLOCACAO DE CONEXOES EM TUBO DE PVC RIGIDO,SOLDAVEL PARA AGUA FRIA,COM DIAMETRO DE 40MM,EXCLUSIVE A PECACORTE E COLOCACAO DE CONEXOES EM TUBO DE PVC RIGIDO,SOLDAVELCORTE E COLOCACAO DE CONEXOES EM TUBO DE PVC RIGIDO,SOLDAVEL</v>
      </c>
      <c r="C16434" s="141" t="s">
        <v>52651</v>
      </c>
      <c r="D16434" s="141" t="s">
        <v>52661</v>
      </c>
      <c r="I16434" s="141" t="s">
        <v>14</v>
      </c>
      <c r="J16434" s="649">
        <v>16.440000000000001</v>
      </c>
    </row>
    <row r="16435" spans="1:10" hidden="1">
      <c r="A16435" s="141" t="s">
        <v>52663</v>
      </c>
      <c r="B16435" s="141" t="str">
        <f t="shared" si="256"/>
        <v>CORTE E COLOCACAO DE CONEXOES EM TUBO DE PVC RIGIDO,SOLDAVEL PARA AGUA FRIA,COM DIAMETRO DE 50MM,EXCLUSIVE A PECACORTE E COLOCACAO DE CONEXOES EM TUBO DE PVC RIGIDO,SOLDAVELCORTE E COLOCACAO DE CONEXOES EM TUBO DE PVC RIGIDO,SOLDAVEL</v>
      </c>
      <c r="C16435" s="141" t="s">
        <v>52651</v>
      </c>
      <c r="D16435" s="141" t="s">
        <v>52664</v>
      </c>
      <c r="I16435" s="141" t="s">
        <v>14</v>
      </c>
      <c r="J16435" s="649">
        <v>23.72</v>
      </c>
    </row>
    <row r="16436" spans="1:10" hidden="1">
      <c r="A16436" s="141" t="s">
        <v>52665</v>
      </c>
      <c r="B16436" s="141" t="str">
        <f t="shared" si="256"/>
        <v>CORTE E COLOCACAO DE CONEXOES EM TUBO DE PVC RIGIDO,SOLDAVEL PARA AGUA FRIA,COM DIAMETRO DE 50MM,EXCLUSIVE A PECACORTE E COLOCACAO DE CONEXOES EM TUBO DE PVC RIGIDO,SOLDAVELCORTE E COLOCACAO DE CONEXOES EM TUBO DE PVC RIGIDO,SOLDAVEL</v>
      </c>
      <c r="C16436" s="141" t="s">
        <v>52651</v>
      </c>
      <c r="D16436" s="141" t="s">
        <v>52664</v>
      </c>
      <c r="I16436" s="141" t="s">
        <v>14</v>
      </c>
      <c r="J16436" s="649">
        <v>20.55</v>
      </c>
    </row>
    <row r="16437" spans="1:10" hidden="1">
      <c r="A16437" s="141" t="s">
        <v>52666</v>
      </c>
      <c r="B16437" s="141" t="str">
        <f t="shared" si="256"/>
        <v>CORTE E COLOCACAO DE CONEXOES EM TUBO DE PVC RIGIDO,SOLDAVEL PARA AGUA FRIA,COM DIAMETRO DE 60MM,EXCLUSIVE A PECACORTE E COLOCACAO DE CONEXOES EM TUBO DE PVC RIGIDO,SOLDAVELCORTE E COLOCACAO DE CONEXOES EM TUBO DE PVC RIGIDO,SOLDAVEL</v>
      </c>
      <c r="C16437" s="141" t="s">
        <v>52651</v>
      </c>
      <c r="D16437" s="141" t="s">
        <v>52667</v>
      </c>
      <c r="I16437" s="141" t="s">
        <v>14</v>
      </c>
      <c r="J16437" s="649">
        <v>28.46</v>
      </c>
    </row>
    <row r="16438" spans="1:10" hidden="1">
      <c r="A16438" s="141" t="s">
        <v>52668</v>
      </c>
      <c r="B16438" s="141" t="str">
        <f t="shared" si="256"/>
        <v>CORTE E COLOCACAO DE CONEXOES EM TUBO DE PVC RIGIDO,SOLDAVEL PARA AGUA FRIA,COM DIAMETRO DE 60MM,EXCLUSIVE A PECACORTE E COLOCACAO DE CONEXOES EM TUBO DE PVC RIGIDO,SOLDAVELCORTE E COLOCACAO DE CONEXOES EM TUBO DE PVC RIGIDO,SOLDAVEL</v>
      </c>
      <c r="C16438" s="141" t="s">
        <v>52651</v>
      </c>
      <c r="D16438" s="141" t="s">
        <v>52667</v>
      </c>
      <c r="I16438" s="141" t="s">
        <v>14</v>
      </c>
      <c r="J16438" s="649">
        <v>24.66</v>
      </c>
    </row>
    <row r="16439" spans="1:10" hidden="1">
      <c r="A16439" s="141" t="s">
        <v>52669</v>
      </c>
      <c r="B16439" s="141" t="str">
        <f t="shared" si="256"/>
        <v>CORTE E COLOCACAO DE CONEXOES EM TUBO DE PVC RIGIDO,SOLDAVEL PARA AGUA FRIA,COM DIAMETRO DE 75MM,EXCLUSIVE A PECACORTE E COLOCACAO DE CONEXOES EM TUBO DE PVC RIGIDO,SOLDAVELCORTE E COLOCACAO DE CONEXOES EM TUBO DE PVC RIGIDO,SOLDAVEL</v>
      </c>
      <c r="C16439" s="141" t="s">
        <v>52651</v>
      </c>
      <c r="D16439" s="141" t="s">
        <v>52670</v>
      </c>
      <c r="I16439" s="141" t="s">
        <v>14</v>
      </c>
      <c r="J16439" s="649">
        <v>33.200000000000003</v>
      </c>
    </row>
    <row r="16440" spans="1:10" hidden="1">
      <c r="A16440" s="141" t="s">
        <v>52671</v>
      </c>
      <c r="B16440" s="141" t="str">
        <f t="shared" si="256"/>
        <v>CORTE E COLOCACAO DE CONEXOES EM TUBO DE PVC RIGIDO,SOLDAVEL PARA AGUA FRIA,COM DIAMETRO DE 75MM,EXCLUSIVE A PECACORTE E COLOCACAO DE CONEXOES EM TUBO DE PVC RIGIDO,SOLDAVELCORTE E COLOCACAO DE CONEXOES EM TUBO DE PVC RIGIDO,SOLDAVEL</v>
      </c>
      <c r="C16440" s="141" t="s">
        <v>52651</v>
      </c>
      <c r="D16440" s="141" t="s">
        <v>52670</v>
      </c>
      <c r="I16440" s="141" t="s">
        <v>14</v>
      </c>
      <c r="J16440" s="649">
        <v>28.77</v>
      </c>
    </row>
    <row r="16441" spans="1:10" hidden="1">
      <c r="A16441" s="141" t="s">
        <v>52672</v>
      </c>
      <c r="B16441" s="141" t="str">
        <f t="shared" si="256"/>
        <v>CORTE E COLOCACAO DE CONEXOES EM TUBO DE PVC RIGIDO,SOLDAVEL PARA AGUA FRIA,COM DIAMETRO DE 85MM,EXCLUSIVE A PECACORTE E COLOCACAO DE CONEXOES EM TUBO DE PVC RIGIDO,SOLDAVELCORTE E COLOCACAO DE CONEXOES EM TUBO DE PVC RIGIDO,SOLDAVEL</v>
      </c>
      <c r="C16441" s="141" t="s">
        <v>52651</v>
      </c>
      <c r="D16441" s="141" t="s">
        <v>52673</v>
      </c>
      <c r="I16441" s="141" t="s">
        <v>14</v>
      </c>
      <c r="J16441" s="649">
        <v>37.950000000000003</v>
      </c>
    </row>
    <row r="16442" spans="1:10" hidden="1">
      <c r="A16442" s="141" t="s">
        <v>52674</v>
      </c>
      <c r="B16442" s="141" t="str">
        <f t="shared" si="256"/>
        <v>CORTE E COLOCACAO DE CONEXOES EM TUBO DE PVC RIGIDO,SOLDAVEL PARA AGUA FRIA,COM DIAMETRO DE 85MM,EXCLUSIVE A PECACORTE E COLOCACAO DE CONEXOES EM TUBO DE PVC RIGIDO,SOLDAVELCORTE E COLOCACAO DE CONEXOES EM TUBO DE PVC RIGIDO,SOLDAVEL</v>
      </c>
      <c r="C16442" s="141" t="s">
        <v>52651</v>
      </c>
      <c r="D16442" s="141" t="s">
        <v>52673</v>
      </c>
      <c r="I16442" s="141" t="s">
        <v>14</v>
      </c>
      <c r="J16442" s="649">
        <v>32.880000000000003</v>
      </c>
    </row>
    <row r="16443" spans="1:10" hidden="1">
      <c r="A16443" s="141" t="s">
        <v>52675</v>
      </c>
      <c r="B16443" s="141" t="str">
        <f t="shared" si="256"/>
        <v>CORTE E COLOCACAO DE CONEXOES EM TUBO DE PVC RIGIDO,SOLDAVEL PARA AGUA FRIA,COM DIAMETRO DE 110MM,EXCLUSIVE A PECACORTE E COLOCACAO DE CONEXOES EM TUBO DE PVC RIGIDO,SOLDAVELCORTE E COLOCACAO DE CONEXOES EM TUBO DE PVC RIGIDO,SOLDAVEL</v>
      </c>
      <c r="C16443" s="141" t="s">
        <v>52651</v>
      </c>
      <c r="D16443" s="141" t="s">
        <v>52676</v>
      </c>
      <c r="I16443" s="141" t="s">
        <v>14</v>
      </c>
      <c r="J16443" s="649">
        <v>42.69</v>
      </c>
    </row>
    <row r="16444" spans="1:10" hidden="1">
      <c r="A16444" s="141" t="s">
        <v>52677</v>
      </c>
      <c r="B16444" s="141" t="str">
        <f t="shared" si="256"/>
        <v>CORTE E COLOCACAO DE CONEXOES EM TUBO DE PVC RIGIDO,SOLDAVEL PARA AGUA FRIA,COM DIAMETRO DE 110MM,EXCLUSIVE A PECACORTE E COLOCACAO DE CONEXOES EM TUBO DE PVC RIGIDO,SOLDAVELCORTE E COLOCACAO DE CONEXOES EM TUBO DE PVC RIGIDO,SOLDAVEL</v>
      </c>
      <c r="C16444" s="141" t="s">
        <v>52651</v>
      </c>
      <c r="D16444" s="141" t="s">
        <v>52676</v>
      </c>
      <c r="I16444" s="141" t="s">
        <v>14</v>
      </c>
      <c r="J16444" s="649">
        <v>36.99</v>
      </c>
    </row>
    <row r="16445" spans="1:10" hidden="1">
      <c r="A16445" s="141" t="s">
        <v>52678</v>
      </c>
      <c r="B16445" s="141" t="str">
        <f t="shared" si="256"/>
        <v>CORTE E COLOCACAO DE CONEXOES EM TUBO DE COBRE PARA AGUA QUENTE,COM DIAMETRO DE 15MM,EXCLUSIVE A PECACORTE E COLOCACAO DE CONEXOES EM TUBO DE COBRE PARA AGUA QUECORTE E COLOCACAO DE CONEXOES EM TUBO DE COBRE PARA AGUA QUE</v>
      </c>
      <c r="C16445" s="141" t="s">
        <v>52679</v>
      </c>
      <c r="D16445" s="141" t="s">
        <v>52680</v>
      </c>
      <c r="I16445" s="141" t="s">
        <v>14</v>
      </c>
      <c r="J16445" s="649">
        <v>8.36</v>
      </c>
    </row>
    <row r="16446" spans="1:10" hidden="1">
      <c r="A16446" s="141" t="s">
        <v>52681</v>
      </c>
      <c r="B16446" s="141" t="str">
        <f t="shared" si="256"/>
        <v>CORTE E COLOCACAO DE CONEXOES EM TUBO DE COBRE PARA AGUA QUENTE,COM DIAMETRO DE 15MM,EXCLUSIVE A PECACORTE E COLOCACAO DE CONEXOES EM TUBO DE COBRE PARA AGUA QUECORTE E COLOCACAO DE CONEXOES EM TUBO DE COBRE PARA AGUA QUE</v>
      </c>
      <c r="C16446" s="141" t="s">
        <v>52679</v>
      </c>
      <c r="D16446" s="141" t="s">
        <v>52680</v>
      </c>
      <c r="I16446" s="141" t="s">
        <v>14</v>
      </c>
      <c r="J16446" s="649">
        <v>7.29</v>
      </c>
    </row>
    <row r="16447" spans="1:10" hidden="1">
      <c r="A16447" s="141" t="s">
        <v>52682</v>
      </c>
      <c r="B16447" s="141" t="str">
        <f t="shared" si="256"/>
        <v>CORTE E COLOCACAO DE CONEXOES EM TUBO DE COBRE PARA AGUA QUENTE,COM DIAMETRO DE 22MM,EXCLUSIVE A PECACORTE E COLOCACAO DE CONEXOES EM TUBO DE COBRE PARA AGUA QUECORTE E COLOCACAO DE CONEXOES EM TUBO DE COBRE PARA AGUA QUE</v>
      </c>
      <c r="C16447" s="141" t="s">
        <v>52679</v>
      </c>
      <c r="D16447" s="141" t="s">
        <v>52683</v>
      </c>
      <c r="I16447" s="141" t="s">
        <v>14</v>
      </c>
      <c r="J16447" s="649">
        <v>9.6199999999999992</v>
      </c>
    </row>
    <row r="16448" spans="1:10" hidden="1">
      <c r="A16448" s="141" t="s">
        <v>52684</v>
      </c>
      <c r="B16448" s="141" t="str">
        <f t="shared" si="256"/>
        <v>CORTE E COLOCACAO DE CONEXOES EM TUBO DE COBRE PARA AGUA QUENTE,COM DIAMETRO DE 22MM,EXCLUSIVE A PECACORTE E COLOCACAO DE CONEXOES EM TUBO DE COBRE PARA AGUA QUECORTE E COLOCACAO DE CONEXOES EM TUBO DE COBRE PARA AGUA QUE</v>
      </c>
      <c r="C16448" s="141" t="s">
        <v>52679</v>
      </c>
      <c r="D16448" s="141" t="s">
        <v>52683</v>
      </c>
      <c r="I16448" s="141" t="s">
        <v>14</v>
      </c>
      <c r="J16448" s="649">
        <v>8.4</v>
      </c>
    </row>
    <row r="16449" spans="1:10" hidden="1">
      <c r="A16449" s="141" t="s">
        <v>52685</v>
      </c>
      <c r="B16449" s="141" t="str">
        <f t="shared" si="256"/>
        <v>CORTE E COLOCACAO DE CONEXOES EM TUBO DE COBRE PARA AGUA QUENTE,COM DIAMETRO DE 28MM,EXCLUSIVE A PECACORTE E COLOCACAO DE CONEXOES EM TUBO DE COBRE PARA AGUA QUECORTE E COLOCACAO DE CONEXOES EM TUBO DE COBRE PARA AGUA QUE</v>
      </c>
      <c r="C16449" s="141" t="s">
        <v>52679</v>
      </c>
      <c r="D16449" s="141" t="s">
        <v>52686</v>
      </c>
      <c r="I16449" s="141" t="s">
        <v>14</v>
      </c>
      <c r="J16449" s="649">
        <v>12.07</v>
      </c>
    </row>
    <row r="16450" spans="1:10" hidden="1">
      <c r="A16450" s="141" t="s">
        <v>52687</v>
      </c>
      <c r="B16450" s="141" t="str">
        <f t="shared" si="256"/>
        <v>CORTE E COLOCACAO DE CONEXOES EM TUBO DE COBRE PARA AGUA QUENTE,COM DIAMETRO DE 28MM,EXCLUSIVE A PECACORTE E COLOCACAO DE CONEXOES EM TUBO DE COBRE PARA AGUA QUECORTE E COLOCACAO DE CONEXOES EM TUBO DE COBRE PARA AGUA QUE</v>
      </c>
      <c r="C16450" s="141" t="s">
        <v>52679</v>
      </c>
      <c r="D16450" s="141" t="s">
        <v>52686</v>
      </c>
      <c r="I16450" s="141" t="s">
        <v>14</v>
      </c>
      <c r="J16450" s="649">
        <v>10.55</v>
      </c>
    </row>
    <row r="16451" spans="1:10" hidden="1">
      <c r="A16451" s="141" t="s">
        <v>52688</v>
      </c>
      <c r="B16451" s="141" t="str">
        <f t="shared" ref="B16451:B16514" si="257">C16451&amp;D16451&amp;C16451&amp;E16451&amp;F16451&amp;G16451&amp;H16451&amp;C16451</f>
        <v>CORTE E COLOCACAO DE CONEXOES EM TUBO DE COBRE PARA AGUA QUENTE,COM DIAMETRO DE 35MM,EXCLUSIVE A PECACORTE E COLOCACAO DE CONEXOES EM TUBO DE COBRE PARA AGUA QUECORTE E COLOCACAO DE CONEXOES EM TUBO DE COBRE PARA AGUA QUE</v>
      </c>
      <c r="C16451" s="141" t="s">
        <v>52679</v>
      </c>
      <c r="D16451" s="141" t="s">
        <v>52689</v>
      </c>
      <c r="I16451" s="141" t="s">
        <v>14</v>
      </c>
      <c r="J16451" s="649">
        <v>18.14</v>
      </c>
    </row>
    <row r="16452" spans="1:10" hidden="1">
      <c r="A16452" s="141" t="s">
        <v>52690</v>
      </c>
      <c r="B16452" s="141" t="str">
        <f t="shared" si="257"/>
        <v>CORTE E COLOCACAO DE CONEXOES EM TUBO DE COBRE PARA AGUA QUENTE,COM DIAMETRO DE 35MM,EXCLUSIVE A PECACORTE E COLOCACAO DE CONEXOES EM TUBO DE COBRE PARA AGUA QUECORTE E COLOCACAO DE CONEXOES EM TUBO DE COBRE PARA AGUA QUE</v>
      </c>
      <c r="C16452" s="141" t="s">
        <v>52679</v>
      </c>
      <c r="D16452" s="141" t="s">
        <v>52689</v>
      </c>
      <c r="I16452" s="141" t="s">
        <v>14</v>
      </c>
      <c r="J16452" s="649">
        <v>15.86</v>
      </c>
    </row>
    <row r="16453" spans="1:10" hidden="1">
      <c r="A16453" s="141" t="s">
        <v>52691</v>
      </c>
      <c r="B16453" s="141" t="str">
        <f t="shared" si="257"/>
        <v>CORTE E COLOCACAO DE CONEXOES EM TUBO DE COBRE PARA AGUA QUENTE,COM DIAMETRO DE 42MM,EXCLUSIVE A PECACORTE E COLOCACAO DE CONEXOES EM TUBO DE COBRE PARA AGUA QUECORTE E COLOCACAO DE CONEXOES EM TUBO DE COBRE PARA AGUA QUE</v>
      </c>
      <c r="C16453" s="141" t="s">
        <v>52679</v>
      </c>
      <c r="D16453" s="141" t="s">
        <v>52692</v>
      </c>
      <c r="I16453" s="141" t="s">
        <v>14</v>
      </c>
      <c r="J16453" s="649">
        <v>24.65</v>
      </c>
    </row>
    <row r="16454" spans="1:10" hidden="1">
      <c r="A16454" s="141" t="s">
        <v>52693</v>
      </c>
      <c r="B16454" s="141" t="str">
        <f t="shared" si="257"/>
        <v>CORTE E COLOCACAO DE CONEXOES EM TUBO DE COBRE PARA AGUA QUENTE,COM DIAMETRO DE 42MM,EXCLUSIVE A PECACORTE E COLOCACAO DE CONEXOES EM TUBO DE COBRE PARA AGUA QUECORTE E COLOCACAO DE CONEXOES EM TUBO DE COBRE PARA AGUA QUE</v>
      </c>
      <c r="C16454" s="141" t="s">
        <v>52679</v>
      </c>
      <c r="D16454" s="141" t="s">
        <v>52692</v>
      </c>
      <c r="I16454" s="141" t="s">
        <v>14</v>
      </c>
      <c r="J16454" s="649">
        <v>21.61</v>
      </c>
    </row>
    <row r="16455" spans="1:10" hidden="1">
      <c r="A16455" s="141" t="s">
        <v>52694</v>
      </c>
      <c r="B16455" s="141" t="str">
        <f t="shared" si="257"/>
        <v>CORTE E COLOCACAO DE CONEXOES EM TUBO DE COBRE PARA AGUA QUENTE,COM DIAMETRO DE 54MM,EXCLUSIVE A PECACORTE E COLOCACAO DE CONEXOES EM TUBO DE COBRE PARA AGUA QUECORTE E COLOCACAO DE CONEXOES EM TUBO DE COBRE PARA AGUA QUE</v>
      </c>
      <c r="C16455" s="141" t="s">
        <v>52679</v>
      </c>
      <c r="D16455" s="141" t="s">
        <v>52695</v>
      </c>
      <c r="I16455" s="141" t="s">
        <v>14</v>
      </c>
      <c r="J16455" s="649">
        <v>31.03</v>
      </c>
    </row>
    <row r="16456" spans="1:10" hidden="1">
      <c r="A16456" s="141" t="s">
        <v>52696</v>
      </c>
      <c r="B16456" s="141" t="str">
        <f t="shared" si="257"/>
        <v>CORTE E COLOCACAO DE CONEXOES EM TUBO DE COBRE PARA AGUA QUENTE,COM DIAMETRO DE 54MM,EXCLUSIVE A PECACORTE E COLOCACAO DE CONEXOES EM TUBO DE COBRE PARA AGUA QUECORTE E COLOCACAO DE CONEXOES EM TUBO DE COBRE PARA AGUA QUE</v>
      </c>
      <c r="C16456" s="141" t="s">
        <v>52679</v>
      </c>
      <c r="D16456" s="141" t="s">
        <v>52695</v>
      </c>
      <c r="I16456" s="141" t="s">
        <v>14</v>
      </c>
      <c r="J16456" s="649">
        <v>27.23</v>
      </c>
    </row>
    <row r="16457" spans="1:10" hidden="1">
      <c r="A16457" s="141" t="s">
        <v>52697</v>
      </c>
      <c r="B16457" s="141" t="str">
        <f t="shared" si="257"/>
        <v>CORTE E COLOCACAO DE CONEXOES EM TUBO DE COBRE PARA AGUA QUENTE,COM DIAMETRO DE 66MM,EXCLUSIVE A PECACORTE E COLOCACAO DE CONEXOES EM TUBO DE COBRE PARA AGUA QUECORTE E COLOCACAO DE CONEXOES EM TUBO DE COBRE PARA AGUA QUE</v>
      </c>
      <c r="C16457" s="141" t="s">
        <v>52679</v>
      </c>
      <c r="D16457" s="141" t="s">
        <v>52698</v>
      </c>
      <c r="I16457" s="141" t="s">
        <v>14</v>
      </c>
      <c r="J16457" s="649">
        <v>38.78</v>
      </c>
    </row>
    <row r="16458" spans="1:10" hidden="1">
      <c r="A16458" s="141" t="s">
        <v>52699</v>
      </c>
      <c r="B16458" s="141" t="str">
        <f t="shared" si="257"/>
        <v>CORTE E COLOCACAO DE CONEXOES EM TUBO DE COBRE PARA AGUA QUENTE,COM DIAMETRO DE 66MM,EXCLUSIVE A PECACORTE E COLOCACAO DE CONEXOES EM TUBO DE COBRE PARA AGUA QUECORTE E COLOCACAO DE CONEXOES EM TUBO DE COBRE PARA AGUA QUE</v>
      </c>
      <c r="C16458" s="141" t="s">
        <v>52679</v>
      </c>
      <c r="D16458" s="141" t="s">
        <v>52698</v>
      </c>
      <c r="I16458" s="141" t="s">
        <v>14</v>
      </c>
      <c r="J16458" s="649">
        <v>34.03</v>
      </c>
    </row>
    <row r="16459" spans="1:10" hidden="1">
      <c r="A16459" s="141" t="s">
        <v>52700</v>
      </c>
      <c r="B16459" s="141" t="str">
        <f t="shared" si="257"/>
        <v>CORTE E COLOCACAO DE CONEXOES EM TUBO DE COBRE PARA AGUA QUENTE,COM DIAMETRO DE 79MM,EXCLUSIVE A PECACORTE E COLOCACAO DE CONEXOES EM TUBO DE COBRE PARA AGUA QUECORTE E COLOCACAO DE CONEXOES EM TUBO DE COBRE PARA AGUA QUE</v>
      </c>
      <c r="C16459" s="141" t="s">
        <v>52679</v>
      </c>
      <c r="D16459" s="141" t="s">
        <v>52701</v>
      </c>
      <c r="I16459" s="141" t="s">
        <v>14</v>
      </c>
      <c r="J16459" s="649">
        <v>43.67</v>
      </c>
    </row>
    <row r="16460" spans="1:10" hidden="1">
      <c r="A16460" s="141" t="s">
        <v>52702</v>
      </c>
      <c r="B16460" s="141" t="str">
        <f t="shared" si="257"/>
        <v>CORTE E COLOCACAO DE CONEXOES EM TUBO DE COBRE PARA AGUA QUENTE,COM DIAMETRO DE 79MM,EXCLUSIVE A PECACORTE E COLOCACAO DE CONEXOES EM TUBO DE COBRE PARA AGUA QUECORTE E COLOCACAO DE CONEXOES EM TUBO DE COBRE PARA AGUA QUE</v>
      </c>
      <c r="C16460" s="141" t="s">
        <v>52679</v>
      </c>
      <c r="D16460" s="141" t="s">
        <v>52701</v>
      </c>
      <c r="I16460" s="141" t="s">
        <v>14</v>
      </c>
      <c r="J16460" s="649">
        <v>38.35</v>
      </c>
    </row>
    <row r="16461" spans="1:10" hidden="1">
      <c r="A16461" s="141" t="s">
        <v>52703</v>
      </c>
      <c r="B16461" s="141" t="str">
        <f t="shared" si="257"/>
        <v>CORTE E COLOCACAO DE CONEXOES EM TUBO DE COBRE PARA AGUA QUENTE,COM DIAMETRO DE 104MM,EXCLUSIVE A PECACORTE E COLOCACAO DE CONEXOES EM TUBO DE COBRE PARA AGUA QUECORTE E COLOCACAO DE CONEXOES EM TUBO DE COBRE PARA AGUA QUE</v>
      </c>
      <c r="C16461" s="141" t="s">
        <v>52679</v>
      </c>
      <c r="D16461" s="141" t="s">
        <v>52704</v>
      </c>
      <c r="I16461" s="141" t="s">
        <v>14</v>
      </c>
      <c r="J16461" s="649">
        <v>56.02</v>
      </c>
    </row>
    <row r="16462" spans="1:10" hidden="1">
      <c r="A16462" s="141" t="s">
        <v>52705</v>
      </c>
      <c r="B16462" s="141" t="str">
        <f t="shared" si="257"/>
        <v>CORTE E COLOCACAO DE CONEXOES EM TUBO DE COBRE PARA AGUA QUENTE,COM DIAMETRO DE 104MM,EXCLUSIVE A PECACORTE E COLOCACAO DE CONEXOES EM TUBO DE COBRE PARA AGUA QUECORTE E COLOCACAO DE CONEXOES EM TUBO DE COBRE PARA AGUA QUE</v>
      </c>
      <c r="C16462" s="141" t="s">
        <v>52679</v>
      </c>
      <c r="D16462" s="141" t="s">
        <v>52704</v>
      </c>
      <c r="I16462" s="141" t="s">
        <v>14</v>
      </c>
      <c r="J16462" s="649">
        <v>49.18</v>
      </c>
    </row>
    <row r="16463" spans="1:10" hidden="1">
      <c r="A16463" s="141" t="s">
        <v>52706</v>
      </c>
      <c r="B16463" s="141" t="str">
        <f t="shared" si="257"/>
        <v>ABERTURA E FECHAMENTO MANUAL DE RASGO EM ALVENARIA,PARA PASSAGEM DE TUBOS E DUTOS,COM DIAMETRO DE 1/2" A 1"ABERTURA E FECHAMENTO MANUAL DE RASGO EM ALVENARIA,PARA PASSABERTURA E FECHAMENTO MANUAL DE RASGO EM ALVENARIA,PARA PASS</v>
      </c>
      <c r="C16463" s="141" t="s">
        <v>52707</v>
      </c>
      <c r="D16463" s="141" t="s">
        <v>52708</v>
      </c>
      <c r="I16463" s="141" t="s">
        <v>285</v>
      </c>
      <c r="J16463" s="649">
        <v>15.3</v>
      </c>
    </row>
    <row r="16464" spans="1:10" hidden="1">
      <c r="A16464" s="141" t="s">
        <v>52709</v>
      </c>
      <c r="B16464" s="141" t="str">
        <f t="shared" si="257"/>
        <v>ABERTURA E FECHAMENTO MANUAL DE RASGO EM ALVENARIA,PARA PASSAGEM DE TUBOS E DUTOS,COM DIAMETRO DE 1/2" A 1"ABERTURA E FECHAMENTO MANUAL DE RASGO EM ALVENARIA,PARA PASSABERTURA E FECHAMENTO MANUAL DE RASGO EM ALVENARIA,PARA PASS</v>
      </c>
      <c r="C16464" s="141" t="s">
        <v>52707</v>
      </c>
      <c r="D16464" s="141" t="s">
        <v>52708</v>
      </c>
      <c r="I16464" s="141" t="s">
        <v>285</v>
      </c>
      <c r="J16464" s="649">
        <v>13.31</v>
      </c>
    </row>
    <row r="16465" spans="1:10" hidden="1">
      <c r="A16465" s="141" t="s">
        <v>52710</v>
      </c>
      <c r="B16465" s="141" t="str">
        <f t="shared" si="257"/>
        <v>ABERTURA E FECHAMENTO MANUAL DE RASGO EM CONCRETO,PARA PASSAGEM DE TUBOS E DUTOS,COM DIAMETRO DE 1/2" A 1"ABERTURA E FECHAMENTO MANUAL DE RASGO EM CONCRETO,PARA PASSAABERTURA E FECHAMENTO MANUAL DE RASGO EM CONCRETO,PARA PASSA</v>
      </c>
      <c r="C16465" s="141" t="s">
        <v>52711</v>
      </c>
      <c r="D16465" s="141" t="s">
        <v>52712</v>
      </c>
      <c r="I16465" s="141" t="s">
        <v>285</v>
      </c>
      <c r="J16465" s="649">
        <v>74.69</v>
      </c>
    </row>
    <row r="16466" spans="1:10" hidden="1">
      <c r="A16466" s="141" t="s">
        <v>52713</v>
      </c>
      <c r="B16466" s="141" t="str">
        <f t="shared" si="257"/>
        <v>ABERTURA E FECHAMENTO MANUAL DE RASGO EM CONCRETO,PARA PASSAGEM DE TUBOS E DUTOS,COM DIAMETRO DE 1/2" A 1"ABERTURA E FECHAMENTO MANUAL DE RASGO EM CONCRETO,PARA PASSAABERTURA E FECHAMENTO MANUAL DE RASGO EM CONCRETO,PARA PASSA</v>
      </c>
      <c r="C16466" s="141" t="s">
        <v>52711</v>
      </c>
      <c r="D16466" s="141" t="s">
        <v>52712</v>
      </c>
      <c r="I16466" s="141" t="s">
        <v>285</v>
      </c>
      <c r="J16466" s="649">
        <v>64.77</v>
      </c>
    </row>
    <row r="16467" spans="1:10" hidden="1">
      <c r="A16467" s="141" t="s">
        <v>52714</v>
      </c>
      <c r="B16467" s="141" t="str">
        <f t="shared" si="257"/>
        <v>ABERTURA E FECHAMENTO MANUAL DE RASGO EM ALVENARIA,PARA PASSAGEM DE TUBOS E DUTOS,COM DIAMETRO DE 1.1/4" A 2"ABERTURA E FECHAMENTO MANUAL DE RASGO EM ALVENARIA,PARA PASSABERTURA E FECHAMENTO MANUAL DE RASGO EM ALVENARIA,PARA PASS</v>
      </c>
      <c r="C16467" s="141" t="s">
        <v>52707</v>
      </c>
      <c r="D16467" s="141" t="s">
        <v>52715</v>
      </c>
      <c r="I16467" s="141" t="s">
        <v>285</v>
      </c>
      <c r="J16467" s="649">
        <v>24.72</v>
      </c>
    </row>
    <row r="16468" spans="1:10" hidden="1">
      <c r="A16468" s="141" t="s">
        <v>52716</v>
      </c>
      <c r="B16468" s="141" t="str">
        <f t="shared" si="257"/>
        <v>ABERTURA E FECHAMENTO MANUAL DE RASGO EM ALVENARIA,PARA PASSAGEM DE TUBOS E DUTOS,COM DIAMETRO DE 1.1/4" A 2"ABERTURA E FECHAMENTO MANUAL DE RASGO EM ALVENARIA,PARA PASSABERTURA E FECHAMENTO MANUAL DE RASGO EM ALVENARIA,PARA PASS</v>
      </c>
      <c r="C16468" s="141" t="s">
        <v>52707</v>
      </c>
      <c r="D16468" s="141" t="s">
        <v>52715</v>
      </c>
      <c r="I16468" s="141" t="s">
        <v>285</v>
      </c>
      <c r="J16468" s="649">
        <v>21.55</v>
      </c>
    </row>
    <row r="16469" spans="1:10" hidden="1">
      <c r="A16469" s="141" t="s">
        <v>52717</v>
      </c>
      <c r="B16469" s="141" t="str">
        <f t="shared" si="257"/>
        <v>ABERTURA E FECHAMENTO MANUAL DE RASGO EM CONCRETO,PARA PASSAGEM DE TUBOS E DUTOS,COM DIAMETRO DE 1.1/4" A 2"ABERTURA E FECHAMENTO MANUAL DE RASGO EM CONCRETO,PARA PASSAABERTURA E FECHAMENTO MANUAL DE RASGO EM CONCRETO,PARA PASSA</v>
      </c>
      <c r="C16469" s="141" t="s">
        <v>52711</v>
      </c>
      <c r="D16469" s="141" t="s">
        <v>52718</v>
      </c>
      <c r="I16469" s="141" t="s">
        <v>285</v>
      </c>
      <c r="J16469" s="649">
        <v>119.01</v>
      </c>
    </row>
    <row r="16470" spans="1:10" hidden="1">
      <c r="A16470" s="141" t="s">
        <v>52719</v>
      </c>
      <c r="B16470" s="141" t="str">
        <f t="shared" si="257"/>
        <v>ABERTURA E FECHAMENTO MANUAL DE RASGO EM CONCRETO,PARA PASSAGEM DE TUBOS E DUTOS,COM DIAMETRO DE 1.1/4" A 2"ABERTURA E FECHAMENTO MANUAL DE RASGO EM CONCRETO,PARA PASSAABERTURA E FECHAMENTO MANUAL DE RASGO EM CONCRETO,PARA PASSA</v>
      </c>
      <c r="C16470" s="141" t="s">
        <v>52711</v>
      </c>
      <c r="D16470" s="141" t="s">
        <v>52718</v>
      </c>
      <c r="I16470" s="141" t="s">
        <v>285</v>
      </c>
      <c r="J16470" s="649">
        <v>103.26</v>
      </c>
    </row>
    <row r="16471" spans="1:10" hidden="1">
      <c r="A16471" s="141" t="s">
        <v>52720</v>
      </c>
      <c r="B16471" s="141" t="str">
        <f t="shared" si="257"/>
        <v>ABERTURA E FECHAMENTO MANUAL DE RASGO EM ALVENARIA,PARA PASSAGEM DE TUBOS E DUTOS,COM DIAMETRO DE 2.1/2" A 4"ABERTURA E FECHAMENTO MANUAL DE RASGO EM ALVENARIA,PARA PASSABERTURA E FECHAMENTO MANUAL DE RASGO EM ALVENARIA,PARA PASS</v>
      </c>
      <c r="C16471" s="141" t="s">
        <v>52707</v>
      </c>
      <c r="D16471" s="141" t="s">
        <v>52721</v>
      </c>
      <c r="I16471" s="141" t="s">
        <v>285</v>
      </c>
      <c r="J16471" s="649">
        <v>35.979999999999997</v>
      </c>
    </row>
    <row r="16472" spans="1:10" hidden="1">
      <c r="A16472" s="141" t="s">
        <v>52722</v>
      </c>
      <c r="B16472" s="141" t="str">
        <f t="shared" si="257"/>
        <v>ABERTURA E FECHAMENTO MANUAL DE RASGO EM ALVENARIA,PARA PASSAGEM DE TUBOS E DUTOS,COM DIAMETRO DE 2.1/2" A 4"ABERTURA E FECHAMENTO MANUAL DE RASGO EM ALVENARIA,PARA PASSABERTURA E FECHAMENTO MANUAL DE RASGO EM ALVENARIA,PARA PASS</v>
      </c>
      <c r="C16472" s="141" t="s">
        <v>52707</v>
      </c>
      <c r="D16472" s="141" t="s">
        <v>52721</v>
      </c>
      <c r="I16472" s="141" t="s">
        <v>285</v>
      </c>
      <c r="J16472" s="649">
        <v>31.44</v>
      </c>
    </row>
    <row r="16473" spans="1:10" hidden="1">
      <c r="A16473" s="141" t="s">
        <v>52723</v>
      </c>
      <c r="B16473" s="141" t="str">
        <f t="shared" si="257"/>
        <v>ABERTURA E FECHAMENTO MANUAL DE RASGO EM CONCRETO,PARA PASSAGEM DE TUBOS E DUTOS,COM DIAMETRO DE 2.1/2" A 4"ABERTURA E FECHAMENTO MANUAL DE RASGO EM CONCRETO,PARA PASSAABERTURA E FECHAMENTO MANUAL DE RASGO EM CONCRETO,PARA PASSA</v>
      </c>
      <c r="C16473" s="141" t="s">
        <v>52711</v>
      </c>
      <c r="D16473" s="141" t="s">
        <v>52724</v>
      </c>
      <c r="I16473" s="141" t="s">
        <v>285</v>
      </c>
      <c r="J16473" s="649">
        <v>170.68</v>
      </c>
    </row>
    <row r="16474" spans="1:10" hidden="1">
      <c r="A16474" s="141" t="s">
        <v>52725</v>
      </c>
      <c r="B16474" s="141" t="str">
        <f t="shared" si="257"/>
        <v>ABERTURA E FECHAMENTO MANUAL DE RASGO EM CONCRETO,PARA PASSAGEM DE TUBOS E DUTOS,COM DIAMETRO DE 2.1/2" A 4"ABERTURA E FECHAMENTO MANUAL DE RASGO EM CONCRETO,PARA PASSAABERTURA E FECHAMENTO MANUAL DE RASGO EM CONCRETO,PARA PASSA</v>
      </c>
      <c r="C16474" s="141" t="s">
        <v>52711</v>
      </c>
      <c r="D16474" s="141" t="s">
        <v>52724</v>
      </c>
      <c r="I16474" s="141" t="s">
        <v>285</v>
      </c>
      <c r="J16474" s="649">
        <v>148.16</v>
      </c>
    </row>
    <row r="16475" spans="1:10" hidden="1">
      <c r="A16475" s="141" t="s">
        <v>52726</v>
      </c>
      <c r="B16475" s="141" t="str">
        <f t="shared" si="257"/>
        <v>SOLDA DE TOPO,EM TUBULACAO PARA VAPOR(SCH-40 OU SCH-80),NO DIAMETRO DE 1/2",UTILIZANDO CONVERSOR ELETROMOTORIZADO,INCLUSSOLDA DE TOPO,EM TUBULACAO PARA VAPOR(SCH-40 OU SCH-80),NO DIVE CORTE OU CHANFRO DAS EXTREMIDADESSOLDA DE TOPO,EM TUBULACAO PARA VAPOR(SCH-40 OU SCH-80),NO D</v>
      </c>
      <c r="C16475" s="141" t="s">
        <v>52727</v>
      </c>
      <c r="D16475" s="141" t="s">
        <v>52728</v>
      </c>
      <c r="E16475" s="141" t="s">
        <v>52729</v>
      </c>
      <c r="I16475" s="141" t="s">
        <v>14</v>
      </c>
      <c r="J16475" s="649">
        <v>20.96</v>
      </c>
    </row>
    <row r="16476" spans="1:10" hidden="1">
      <c r="A16476" s="141" t="s">
        <v>52730</v>
      </c>
      <c r="B16476" s="141" t="str">
        <f t="shared" si="257"/>
        <v>SOLDA DE TOPO,EM TUBULACAO PARA VAPOR(SCH-40 OU SCH-80),NO DIAMETRO DE 1/2",UTILIZANDO CONVERSOR ELETROMOTORIZADO,INCLUSSOLDA DE TOPO,EM TUBULACAO PARA VAPOR(SCH-40 OU SCH-80),NO DIVE CORTE OU CHANFRO DAS EXTREMIDADESSOLDA DE TOPO,EM TUBULACAO PARA VAPOR(SCH-40 OU SCH-80),NO D</v>
      </c>
      <c r="C16476" s="141" t="s">
        <v>52727</v>
      </c>
      <c r="D16476" s="141" t="s">
        <v>52728</v>
      </c>
      <c r="E16476" s="141" t="s">
        <v>52729</v>
      </c>
      <c r="I16476" s="141" t="s">
        <v>14</v>
      </c>
      <c r="J16476" s="649">
        <v>18.329999999999998</v>
      </c>
    </row>
    <row r="16477" spans="1:10" hidden="1">
      <c r="A16477" s="141" t="s">
        <v>52731</v>
      </c>
      <c r="B16477" s="141" t="str">
        <f t="shared" si="257"/>
        <v>SOLDA DE TOPO,EM TUBULACAO PARA VAPOR(SCH-40 OU SCH-80),NO DIAMETRO DE 3/4",UTILIZANDO CONVERSOR ELETROMOTORIZADO,INCLUSSOLDA DE TOPO,EM TUBULACAO PARA VAPOR(SCH-40 OU SCH-80),NO DIVE CORTE OU CHANFRO DAS EXTREMIDADESSOLDA DE TOPO,EM TUBULACAO PARA VAPOR(SCH-40 OU SCH-80),NO D</v>
      </c>
      <c r="C16477" s="141" t="s">
        <v>52727</v>
      </c>
      <c r="D16477" s="141" t="s">
        <v>52732</v>
      </c>
      <c r="E16477" s="141" t="s">
        <v>52729</v>
      </c>
      <c r="I16477" s="141" t="s">
        <v>14</v>
      </c>
      <c r="J16477" s="649">
        <v>23.14</v>
      </c>
    </row>
    <row r="16478" spans="1:10" hidden="1">
      <c r="A16478" s="141" t="s">
        <v>52733</v>
      </c>
      <c r="B16478" s="141" t="str">
        <f t="shared" si="257"/>
        <v>SOLDA DE TOPO,EM TUBULACAO PARA VAPOR(SCH-40 OU SCH-80),NO DIAMETRO DE 3/4",UTILIZANDO CONVERSOR ELETROMOTORIZADO,INCLUSSOLDA DE TOPO,EM TUBULACAO PARA VAPOR(SCH-40 OU SCH-80),NO DIVE CORTE OU CHANFRO DAS EXTREMIDADESSOLDA DE TOPO,EM TUBULACAO PARA VAPOR(SCH-40 OU SCH-80),NO D</v>
      </c>
      <c r="C16478" s="141" t="s">
        <v>52727</v>
      </c>
      <c r="D16478" s="141" t="s">
        <v>52732</v>
      </c>
      <c r="E16478" s="141" t="s">
        <v>52729</v>
      </c>
      <c r="I16478" s="141" t="s">
        <v>14</v>
      </c>
      <c r="J16478" s="649">
        <v>20.239999999999998</v>
      </c>
    </row>
    <row r="16479" spans="1:10" hidden="1">
      <c r="A16479" s="141" t="s">
        <v>52734</v>
      </c>
      <c r="B16479" s="141" t="str">
        <f t="shared" si="257"/>
        <v>SOLDA DE TOPO,EM TUBULACAO PARA VAPOR(SCH-40 OU SCH-80),NO DIAMETRO DE 1",UTILIZANDO CONVERSOR ELETROMOTORIZADO,INCLUSIVSOLDA DE TOPO,EM TUBULACAO PARA VAPOR(SCH-40 OU SCH-80),NO DE CORTE OU CHANFRO DAS EXTREMIDADESSOLDA DE TOPO,EM TUBULACAO PARA VAPOR(SCH-40 OU SCH-80),NO D</v>
      </c>
      <c r="C16479" s="141" t="s">
        <v>52727</v>
      </c>
      <c r="D16479" s="141" t="s">
        <v>52735</v>
      </c>
      <c r="E16479" s="141" t="s">
        <v>52736</v>
      </c>
      <c r="I16479" s="141" t="s">
        <v>14</v>
      </c>
      <c r="J16479" s="649">
        <v>28.45</v>
      </c>
    </row>
    <row r="16480" spans="1:10" hidden="1">
      <c r="A16480" s="141" t="s">
        <v>52737</v>
      </c>
      <c r="B16480" s="141" t="str">
        <f t="shared" si="257"/>
        <v>SOLDA DE TOPO,EM TUBULACAO PARA VAPOR(SCH-40 OU SCH-80),NO DIAMETRO DE 1",UTILIZANDO CONVERSOR ELETROMOTORIZADO,INCLUSIVSOLDA DE TOPO,EM TUBULACAO PARA VAPOR(SCH-40 OU SCH-80),NO DE CORTE OU CHANFRO DAS EXTREMIDADESSOLDA DE TOPO,EM TUBULACAO PARA VAPOR(SCH-40 OU SCH-80),NO D</v>
      </c>
      <c r="C16480" s="141" t="s">
        <v>52727</v>
      </c>
      <c r="D16480" s="141" t="s">
        <v>52735</v>
      </c>
      <c r="E16480" s="141" t="s">
        <v>52736</v>
      </c>
      <c r="I16480" s="141" t="s">
        <v>14</v>
      </c>
      <c r="J16480" s="649">
        <v>24.94</v>
      </c>
    </row>
    <row r="16481" spans="1:10" hidden="1">
      <c r="A16481" s="141" t="s">
        <v>52738</v>
      </c>
      <c r="B16481" s="141" t="str">
        <f t="shared" si="257"/>
        <v>SOLDA DE TOPO,EM TUBULACAO PARA VAPOR(SCH-40 OU SCH-80),NO DIAMETRO DE 1.1/4",UTILIZANDO CONVERSOR ELETROMOTORIZADO,INCLSOLDA DE TOPO,EM TUBULACAO PARA VAPOR(SCH-40 OU SCH-80),NO DUSIVE CORTE OU CHANFRO DAS EXTREMIDADESSOLDA DE TOPO,EM TUBULACAO PARA VAPOR(SCH-40 OU SCH-80),NO D</v>
      </c>
      <c r="C16481" s="141" t="s">
        <v>52727</v>
      </c>
      <c r="D16481" s="141" t="s">
        <v>52739</v>
      </c>
      <c r="E16481" s="141" t="s">
        <v>52740</v>
      </c>
      <c r="I16481" s="141" t="s">
        <v>14</v>
      </c>
      <c r="J16481" s="649">
        <v>33.520000000000003</v>
      </c>
    </row>
    <row r="16482" spans="1:10" hidden="1">
      <c r="A16482" s="141" t="s">
        <v>52741</v>
      </c>
      <c r="B16482" s="141" t="str">
        <f t="shared" si="257"/>
        <v>SOLDA DE TOPO,EM TUBULACAO PARA VAPOR(SCH-40 OU SCH-80),NO DIAMETRO DE 1.1/4",UTILIZANDO CONVERSOR ELETROMOTORIZADO,INCLSOLDA DE TOPO,EM TUBULACAO PARA VAPOR(SCH-40 OU SCH-80),NO DUSIVE CORTE OU CHANFRO DAS EXTREMIDADESSOLDA DE TOPO,EM TUBULACAO PARA VAPOR(SCH-40 OU SCH-80),NO D</v>
      </c>
      <c r="C16482" s="141" t="s">
        <v>52727</v>
      </c>
      <c r="D16482" s="141" t="s">
        <v>52739</v>
      </c>
      <c r="E16482" s="141" t="s">
        <v>52740</v>
      </c>
      <c r="I16482" s="141" t="s">
        <v>14</v>
      </c>
      <c r="J16482" s="649">
        <v>29.41</v>
      </c>
    </row>
    <row r="16483" spans="1:10" hidden="1">
      <c r="A16483" s="141" t="s">
        <v>52742</v>
      </c>
      <c r="B16483" s="141" t="str">
        <f t="shared" si="257"/>
        <v>SOLDA DE TOPO,EM TUBULACAO PARA VAPOR(SCH-40 OU SCH-80),NO DIAMETRO DE 1.1/2",UTILIZANDO CONVERSOR ELETROMOTORIZADO,INCLSOLDA DE TOPO,EM TUBULACAO PARA VAPOR(SCH-40 OU SCH-80),NO DUSIVE CORTE OU CHANFRO DAS EXTREMIDADESSOLDA DE TOPO,EM TUBULACAO PARA VAPOR(SCH-40 OU SCH-80),NO D</v>
      </c>
      <c r="C16483" s="141" t="s">
        <v>52727</v>
      </c>
      <c r="D16483" s="141" t="s">
        <v>52743</v>
      </c>
      <c r="E16483" s="141" t="s">
        <v>52740</v>
      </c>
      <c r="I16483" s="141" t="s">
        <v>14</v>
      </c>
      <c r="J16483" s="649">
        <v>44.08</v>
      </c>
    </row>
    <row r="16484" spans="1:10" hidden="1">
      <c r="A16484" s="141" t="s">
        <v>52744</v>
      </c>
      <c r="B16484" s="141" t="str">
        <f t="shared" si="257"/>
        <v>SOLDA DE TOPO,EM TUBULACAO PARA VAPOR(SCH-40 OU SCH-80),NO DIAMETRO DE 1.1/2",UTILIZANDO CONVERSOR ELETROMOTORIZADO,INCLSOLDA DE TOPO,EM TUBULACAO PARA VAPOR(SCH-40 OU SCH-80),NO DUSIVE CORTE OU CHANFRO DAS EXTREMIDADESSOLDA DE TOPO,EM TUBULACAO PARA VAPOR(SCH-40 OU SCH-80),NO D</v>
      </c>
      <c r="C16484" s="141" t="s">
        <v>52727</v>
      </c>
      <c r="D16484" s="141" t="s">
        <v>52743</v>
      </c>
      <c r="E16484" s="141" t="s">
        <v>52740</v>
      </c>
      <c r="I16484" s="141" t="s">
        <v>14</v>
      </c>
      <c r="J16484" s="649">
        <v>38.61</v>
      </c>
    </row>
    <row r="16485" spans="1:10" hidden="1">
      <c r="A16485" s="141" t="s">
        <v>52745</v>
      </c>
      <c r="B16485" s="141" t="str">
        <f t="shared" si="257"/>
        <v>SOLDA DE TOPO,EM TUBULACAO PARA VAPOR(SCH-40 OU SCH-80),NO DIAMETRO DE 2",UTILIZANDO CONVERSOR ELETROMOTORIZADO,INCLUSIVSOLDA DE TOPO,EM TUBULACAO PARA VAPOR(SCH-40 OU SCH-80),NO DE CORTE OU CHANFRO DAS EXTREMIDADESSOLDA DE TOPO,EM TUBULACAO PARA VAPOR(SCH-40 OU SCH-80),NO D</v>
      </c>
      <c r="C16485" s="141" t="s">
        <v>52727</v>
      </c>
      <c r="D16485" s="141" t="s">
        <v>52746</v>
      </c>
      <c r="E16485" s="141" t="s">
        <v>52736</v>
      </c>
      <c r="I16485" s="141" t="s">
        <v>14</v>
      </c>
      <c r="J16485" s="649">
        <v>75.52</v>
      </c>
    </row>
    <row r="16486" spans="1:10" hidden="1">
      <c r="A16486" s="141" t="s">
        <v>52747</v>
      </c>
      <c r="B16486" s="141" t="str">
        <f t="shared" si="257"/>
        <v>SOLDA DE TOPO,EM TUBULACAO PARA VAPOR(SCH-40 OU SCH-80),NO DIAMETRO DE 2",UTILIZANDO CONVERSOR ELETROMOTORIZADO,INCLUSIVSOLDA DE TOPO,EM TUBULACAO PARA VAPOR(SCH-40 OU SCH-80),NO DE CORTE OU CHANFRO DAS EXTREMIDADESSOLDA DE TOPO,EM TUBULACAO PARA VAPOR(SCH-40 OU SCH-80),NO D</v>
      </c>
      <c r="C16486" s="141" t="s">
        <v>52727</v>
      </c>
      <c r="D16486" s="141" t="s">
        <v>52746</v>
      </c>
      <c r="E16486" s="141" t="s">
        <v>52736</v>
      </c>
      <c r="I16486" s="141" t="s">
        <v>14</v>
      </c>
      <c r="J16486" s="649">
        <v>66.12</v>
      </c>
    </row>
    <row r="16487" spans="1:10" hidden="1">
      <c r="A16487" s="141" t="s">
        <v>52748</v>
      </c>
      <c r="B16487" s="141" t="str">
        <f t="shared" si="257"/>
        <v>SOLDA DE TOPO,EM TUBULACAO PARA VAPOR(SCH-40 OU SCH-80),NO DIAMETRO DE 2.1/2",UTILIZANDO CONVERSOR ELETROMOTORIZADO,INCLSOLDA DE TOPO,EM TUBULACAO PARA VAPOR(SCH-40 OU SCH-80),NO DUSIVE CORTE OU CHANFRO DAS EXTREMIDADESSOLDA DE TOPO,EM TUBULACAO PARA VAPOR(SCH-40 OU SCH-80),NO D</v>
      </c>
      <c r="C16487" s="141" t="s">
        <v>52727</v>
      </c>
      <c r="D16487" s="141" t="s">
        <v>52749</v>
      </c>
      <c r="E16487" s="141" t="s">
        <v>52740</v>
      </c>
      <c r="I16487" s="141" t="s">
        <v>14</v>
      </c>
      <c r="J16487" s="649">
        <v>124.12</v>
      </c>
    </row>
    <row r="16488" spans="1:10" hidden="1">
      <c r="A16488" s="141" t="s">
        <v>52750</v>
      </c>
      <c r="B16488" s="141" t="str">
        <f t="shared" si="257"/>
        <v>SOLDA DE TOPO,EM TUBULACAO PARA VAPOR(SCH-40 OU SCH-80),NO DIAMETRO DE 2.1/2",UTILIZANDO CONVERSOR ELETROMOTORIZADO,INCLSOLDA DE TOPO,EM TUBULACAO PARA VAPOR(SCH-40 OU SCH-80),NO DUSIVE CORTE OU CHANFRO DAS EXTREMIDADESSOLDA DE TOPO,EM TUBULACAO PARA VAPOR(SCH-40 OU SCH-80),NO D</v>
      </c>
      <c r="C16488" s="141" t="s">
        <v>52727</v>
      </c>
      <c r="D16488" s="141" t="s">
        <v>52749</v>
      </c>
      <c r="E16488" s="141" t="s">
        <v>52740</v>
      </c>
      <c r="I16488" s="141" t="s">
        <v>14</v>
      </c>
      <c r="J16488" s="649">
        <v>108.46</v>
      </c>
    </row>
    <row r="16489" spans="1:10" hidden="1">
      <c r="A16489" s="141" t="s">
        <v>52751</v>
      </c>
      <c r="B16489" s="141" t="str">
        <f t="shared" si="257"/>
        <v>SOLDA DE TOPO,EM TUBULACAO PARA VAPOR(SCH-40 OU SCH-80),NO DIAMETRO DE 3",UTILIZANDO CONVERSOR ELETROMOTORIZADO,INCLUSIVSOLDA DE TOPO,EM TUBULACAO PARA VAPOR(SCH-40 OU SCH-80),NO DE CORTE OU CHANFRO DAS EXTREMIDADESSOLDA DE TOPO,EM TUBULACAO PARA VAPOR(SCH-40 OU SCH-80),NO D</v>
      </c>
      <c r="C16489" s="141" t="s">
        <v>52727</v>
      </c>
      <c r="D16489" s="141" t="s">
        <v>52752</v>
      </c>
      <c r="E16489" s="141" t="s">
        <v>52736</v>
      </c>
      <c r="I16489" s="141" t="s">
        <v>14</v>
      </c>
      <c r="J16489" s="649">
        <v>140.76</v>
      </c>
    </row>
    <row r="16490" spans="1:10" hidden="1">
      <c r="A16490" s="141" t="s">
        <v>52753</v>
      </c>
      <c r="B16490" s="141" t="str">
        <f t="shared" si="257"/>
        <v>SOLDA DE TOPO,EM TUBULACAO PARA VAPOR(SCH-40 OU SCH-80),NO DIAMETRO DE 3",UTILIZANDO CONVERSOR ELETROMOTORIZADO,INCLUSIVSOLDA DE TOPO,EM TUBULACAO PARA VAPOR(SCH-40 OU SCH-80),NO DE CORTE OU CHANFRO DAS EXTREMIDADESSOLDA DE TOPO,EM TUBULACAO PARA VAPOR(SCH-40 OU SCH-80),NO D</v>
      </c>
      <c r="C16490" s="141" t="s">
        <v>52727</v>
      </c>
      <c r="D16490" s="141" t="s">
        <v>52752</v>
      </c>
      <c r="E16490" s="141" t="s">
        <v>52736</v>
      </c>
      <c r="I16490" s="141" t="s">
        <v>14</v>
      </c>
      <c r="J16490" s="649">
        <v>123.39</v>
      </c>
    </row>
    <row r="16491" spans="1:10" hidden="1">
      <c r="A16491" s="141" t="s">
        <v>52754</v>
      </c>
      <c r="B16491" s="141" t="str">
        <f t="shared" si="257"/>
        <v>SOLDA DE TOPO,EM TUBULACAO PARA VAPOR(SCH-40 OU SCH-80),NO DIAMETRO DE 4",UTILIZANDO CONVERSOR ELETROMOTORIZADO,INCLUSIVSOLDA DE TOPO,EM TUBULACAO PARA VAPOR(SCH-40 OU SCH-80),NO DE CORTE OU CHANFRO DAS EXTREMIDADESSOLDA DE TOPO,EM TUBULACAO PARA VAPOR(SCH-40 OU SCH-80),NO D</v>
      </c>
      <c r="C16491" s="141" t="s">
        <v>52727</v>
      </c>
      <c r="D16491" s="141" t="s">
        <v>52755</v>
      </c>
      <c r="E16491" s="141" t="s">
        <v>52736</v>
      </c>
      <c r="I16491" s="141" t="s">
        <v>14</v>
      </c>
      <c r="J16491" s="649">
        <v>173.84</v>
      </c>
    </row>
    <row r="16492" spans="1:10" hidden="1">
      <c r="A16492" s="141" t="s">
        <v>52756</v>
      </c>
      <c r="B16492" s="141" t="str">
        <f t="shared" si="257"/>
        <v>SOLDA DE TOPO,EM TUBULACAO PARA VAPOR(SCH-40 OU SCH-80),NO DIAMETRO DE 4",UTILIZANDO CONVERSOR ELETROMOTORIZADO,INCLUSIVSOLDA DE TOPO,EM TUBULACAO PARA VAPOR(SCH-40 OU SCH-80),NO DE CORTE OU CHANFRO DAS EXTREMIDADESSOLDA DE TOPO,EM TUBULACAO PARA VAPOR(SCH-40 OU SCH-80),NO D</v>
      </c>
      <c r="C16492" s="141" t="s">
        <v>52727</v>
      </c>
      <c r="D16492" s="141" t="s">
        <v>52755</v>
      </c>
      <c r="E16492" s="141" t="s">
        <v>52736</v>
      </c>
      <c r="I16492" s="141" t="s">
        <v>14</v>
      </c>
      <c r="J16492" s="649">
        <v>152.79</v>
      </c>
    </row>
    <row r="16493" spans="1:10" hidden="1">
      <c r="A16493" s="141" t="s">
        <v>52757</v>
      </c>
      <c r="B16493" s="141" t="str">
        <f t="shared" si="257"/>
        <v>ISOLAMENTO EM TUBULACAO COM DIAMETRO DE 1/2",COMPREENDENDO:CALHA DE ISOLAMENTO DE POLIURETANO EXPANDIDO,COM ESPESSURA DEISOLAMENTO EM TUBULACAO COM DIAMETRO DE 1/2",COMPREENDENDO:C1",FIXADA COM ARAME GALVANIZADO,CHAPA DE ALUMINIO CORRUGADACOM PAPEL KRAFT COM 0,15MM,FIXADA COM CINTA DE ALUMINIO COM1/2"X0,5MM E SELO PARA FIXACAO DA CINTA,EXCLUSIVE A TUBULACAO.FORNECIMENTO E COLOCACAOISOLAMENTO EM TUBULACAO COM DIAMETRO DE 1/2",COMPREENDENDO:C</v>
      </c>
      <c r="C16493" s="141" t="s">
        <v>52758</v>
      </c>
      <c r="D16493" s="141" t="s">
        <v>52759</v>
      </c>
      <c r="E16493" s="141" t="s">
        <v>52760</v>
      </c>
      <c r="F16493" s="141" t="s">
        <v>52761</v>
      </c>
      <c r="G16493" s="141" t="s">
        <v>52762</v>
      </c>
      <c r="H16493" s="141" t="s">
        <v>52763</v>
      </c>
      <c r="I16493" s="141" t="s">
        <v>285</v>
      </c>
      <c r="J16493" s="649">
        <v>50.21</v>
      </c>
    </row>
    <row r="16494" spans="1:10" hidden="1">
      <c r="A16494" s="141" t="s">
        <v>52764</v>
      </c>
      <c r="B16494" s="141" t="str">
        <f t="shared" si="257"/>
        <v>ISOLAMENTO EM TUBULACAO COM DIAMETRO DE 1/2",COMPREENDENDO:CALHA DE ISOLAMENTO DE POLIURETANO EXPANDIDO,COM ESPESSURA DEISOLAMENTO EM TUBULACAO COM DIAMETRO DE 1/2",COMPREENDENDO:C1",FIXADA COM ARAME GALVANIZADO,CHAPA DE ALUMINIO CORRUGADACOM PAPEL KRAFT COM 0,15MM,FIXADA COM CINTA DE ALUMINIO COM1/2"X0,5MM E SELO PARA FIXACAO DA CINTA,EXCLUSIVE A TUBULACAO.FORNECIMENTO E COLOCACAOISOLAMENTO EM TUBULACAO COM DIAMETRO DE 1/2",COMPREENDENDO:C</v>
      </c>
      <c r="C16494" s="141" t="s">
        <v>52758</v>
      </c>
      <c r="D16494" s="141" t="s">
        <v>52759</v>
      </c>
      <c r="E16494" s="141" t="s">
        <v>52760</v>
      </c>
      <c r="F16494" s="141" t="s">
        <v>52761</v>
      </c>
      <c r="G16494" s="141" t="s">
        <v>52762</v>
      </c>
      <c r="H16494" s="141" t="s">
        <v>52763</v>
      </c>
      <c r="I16494" s="141" t="s">
        <v>285</v>
      </c>
      <c r="J16494" s="649">
        <v>49.26</v>
      </c>
    </row>
    <row r="16495" spans="1:10" hidden="1">
      <c r="A16495" s="141" t="s">
        <v>52765</v>
      </c>
      <c r="B16495" s="141" t="str">
        <f t="shared" si="257"/>
        <v>ISOLAMENTO EM TUBULACAO COM DIAMETRO DE 3/4",COMPREENDENDO:CALHA DE ISOLAMENTO DE POLIURETANO EXPANDIDO,COM ESPESSURA DEISOLAMENTO EM TUBULACAO COM DIAMETRO DE 3/4",COMPREENDENDO:C 1",FIXADA COM ARAME GALVANIZADO,CHAPA DE ALUMINIO CORRUGADA COM PAPEL KRAFT COM 0,15MM,FIXADA COM CINTA DE ALUMINIO COM 1/2"X0,5MM E SELO PARA FIXACAO DA CINTA,EXCLUSIVE A TUBULACAO.FORNECIMENTO E COLOCACAOISOLAMENTO EM TUBULACAO COM DIAMETRO DE 3/4",COMPREENDENDO:C</v>
      </c>
      <c r="C16495" s="141" t="s">
        <v>52766</v>
      </c>
      <c r="D16495" s="141" t="s">
        <v>52759</v>
      </c>
      <c r="E16495" s="141" t="s">
        <v>52767</v>
      </c>
      <c r="F16495" s="141" t="s">
        <v>52768</v>
      </c>
      <c r="G16495" s="141" t="s">
        <v>52769</v>
      </c>
      <c r="H16495" s="141" t="s">
        <v>52770</v>
      </c>
      <c r="I16495" s="141" t="s">
        <v>285</v>
      </c>
      <c r="J16495" s="649">
        <v>64.66</v>
      </c>
    </row>
    <row r="16496" spans="1:10" hidden="1">
      <c r="A16496" s="141" t="s">
        <v>52771</v>
      </c>
      <c r="B16496" s="141" t="str">
        <f t="shared" si="257"/>
        <v>ISOLAMENTO EM TUBULACAO COM DIAMETRO DE 3/4",COMPREENDENDO:CALHA DE ISOLAMENTO DE POLIURETANO EXPANDIDO,COM ESPESSURA DEISOLAMENTO EM TUBULACAO COM DIAMETRO DE 3/4",COMPREENDENDO:C 1",FIXADA COM ARAME GALVANIZADO,CHAPA DE ALUMINIO CORRUGADA COM PAPEL KRAFT COM 0,15MM,FIXADA COM CINTA DE ALUMINIO COM 1/2"X0,5MM E SELO PARA FIXACAO DA CINTA,EXCLUSIVE A TUBULACAO.FORNECIMENTO E COLOCACAOISOLAMENTO EM TUBULACAO COM DIAMETRO DE 3/4",COMPREENDENDO:C</v>
      </c>
      <c r="C16496" s="141" t="s">
        <v>52766</v>
      </c>
      <c r="D16496" s="141" t="s">
        <v>52759</v>
      </c>
      <c r="E16496" s="141" t="s">
        <v>52767</v>
      </c>
      <c r="F16496" s="141" t="s">
        <v>52768</v>
      </c>
      <c r="G16496" s="141" t="s">
        <v>52769</v>
      </c>
      <c r="H16496" s="141" t="s">
        <v>52770</v>
      </c>
      <c r="I16496" s="141" t="s">
        <v>285</v>
      </c>
      <c r="J16496" s="649">
        <v>63.59</v>
      </c>
    </row>
    <row r="16497" spans="1:10" hidden="1">
      <c r="A16497" s="141" t="s">
        <v>52772</v>
      </c>
      <c r="B16497" s="141" t="str">
        <f t="shared" si="257"/>
        <v>ISOLAMENTO EM TUBULACAO COM DIAMETRO DE 1",COMPREENDENDO:CALHA DE ISOLAMENTO DE POLIURETANO EXPANDIDO,COM ESPESSURA DE 1ISOLAMENTO EM TUBULACAO COM DIAMETRO DE 1",COMPREENDENDO:CAL",FIXADA COM ARAME GALVANIZADO,CHAPA DE ALUMINIO CORRUGADA COM PAPEL KRAFT COM 0,15MM,FIXADA COM CINTA DE ALUMINIO COM 1/2"X0,5MM E SELO PARA FIXACAO DA CINTA,EXCLUSIVE A TUBULACAO.FORNECIMENTO E COLOCACAOISOLAMENTO EM TUBULACAO COM DIAMETRO DE 1",COMPREENDENDO:CAL</v>
      </c>
      <c r="C16497" s="141" t="s">
        <v>52773</v>
      </c>
      <c r="D16497" s="141" t="s">
        <v>52774</v>
      </c>
      <c r="E16497" s="141" t="s">
        <v>52775</v>
      </c>
      <c r="F16497" s="141" t="s">
        <v>52776</v>
      </c>
      <c r="G16497" s="141" t="s">
        <v>52777</v>
      </c>
      <c r="H16497" s="141" t="s">
        <v>36638</v>
      </c>
      <c r="I16497" s="141" t="s">
        <v>285</v>
      </c>
      <c r="J16497" s="649">
        <v>69.91</v>
      </c>
    </row>
    <row r="16498" spans="1:10" hidden="1">
      <c r="A16498" s="141" t="s">
        <v>52778</v>
      </c>
      <c r="B16498" s="141" t="str">
        <f t="shared" si="257"/>
        <v>ISOLAMENTO EM TUBULACAO COM DIAMETRO DE 1",COMPREENDENDO:CALHA DE ISOLAMENTO DE POLIURETANO EXPANDIDO,COM ESPESSURA DE 1ISOLAMENTO EM TUBULACAO COM DIAMETRO DE 1",COMPREENDENDO:CAL",FIXADA COM ARAME GALVANIZADO,CHAPA DE ALUMINIO CORRUGADA COM PAPEL KRAFT COM 0,15MM,FIXADA COM CINTA DE ALUMINIO COM 1/2"X0,5MM E SELO PARA FIXACAO DA CINTA,EXCLUSIVE A TUBULACAO.FORNECIMENTO E COLOCACAOISOLAMENTO EM TUBULACAO COM DIAMETRO DE 1",COMPREENDENDO:CAL</v>
      </c>
      <c r="C16498" s="141" t="s">
        <v>52773</v>
      </c>
      <c r="D16498" s="141" t="s">
        <v>52774</v>
      </c>
      <c r="E16498" s="141" t="s">
        <v>52775</v>
      </c>
      <c r="F16498" s="141" t="s">
        <v>52776</v>
      </c>
      <c r="G16498" s="141" t="s">
        <v>52777</v>
      </c>
      <c r="H16498" s="141" t="s">
        <v>36638</v>
      </c>
      <c r="I16498" s="141" t="s">
        <v>285</v>
      </c>
      <c r="J16498" s="649">
        <v>68.64</v>
      </c>
    </row>
    <row r="16499" spans="1:10" hidden="1">
      <c r="A16499" s="141" t="s">
        <v>52779</v>
      </c>
      <c r="B16499" s="141" t="str">
        <f t="shared" si="257"/>
        <v>ISOLAMENTO EM TUBULACAO COM DIAMETRO DE 1.1/4",COMPREENDENDO:CALHA DE ISOLAMENTO DE POLIURETANO EXPANDIDO,COM ESPESSURAISOLAMENTO EM TUBULACAO COM DIAMETRO DE 1.1/4",COMPREENDENDODE 1",FIXADA COM ARAME GALVANIZADO,CHAPA DE ALUMINIO CORRUGADA COM PAPEL KRAFT COM 0,15MM,FIXADA COM CINTA DE ALUMINIO COM 1/2"X0,5MM E SELO PARA FIXACAO DE CINTA,EXCLUSIVE A TUBULACAO.FORNECIMENTO E COLOCACAOISOLAMENTO EM TUBULACAO COM DIAMETRO DE 1.1/4",COMPREENDENDO</v>
      </c>
      <c r="C16499" s="141" t="s">
        <v>52780</v>
      </c>
      <c r="D16499" s="141" t="s">
        <v>52781</v>
      </c>
      <c r="E16499" s="141" t="s">
        <v>52782</v>
      </c>
      <c r="F16499" s="141" t="s">
        <v>52783</v>
      </c>
      <c r="G16499" s="141" t="s">
        <v>52784</v>
      </c>
      <c r="H16499" s="141" t="s">
        <v>52785</v>
      </c>
      <c r="I16499" s="141" t="s">
        <v>285</v>
      </c>
      <c r="J16499" s="649">
        <v>81.61</v>
      </c>
    </row>
    <row r="16500" spans="1:10" hidden="1">
      <c r="A16500" s="141" t="s">
        <v>52786</v>
      </c>
      <c r="B16500" s="141" t="str">
        <f t="shared" si="257"/>
        <v>ISOLAMENTO EM TUBULACAO COM DIAMETRO DE 1.1/4",COMPREENDENDO:CALHA DE ISOLAMENTO DE POLIURETANO EXPANDIDO,COM ESPESSURAISOLAMENTO EM TUBULACAO COM DIAMETRO DE 1.1/4",COMPREENDENDODE 1",FIXADA COM ARAME GALVANIZADO,CHAPA DE ALUMINIO CORRUGADA COM PAPEL KRAFT COM 0,15MM,FIXADA COM CINTA DE ALUMINIO COM 1/2"X0,5MM E SELO PARA FIXACAO DE CINTA,EXCLUSIVE A TUBULACAO.FORNECIMENTO E COLOCACAOISOLAMENTO EM TUBULACAO COM DIAMETRO DE 1.1/4",COMPREENDENDO</v>
      </c>
      <c r="C16500" s="141" t="s">
        <v>52780</v>
      </c>
      <c r="D16500" s="141" t="s">
        <v>52781</v>
      </c>
      <c r="E16500" s="141" t="s">
        <v>52782</v>
      </c>
      <c r="F16500" s="141" t="s">
        <v>52783</v>
      </c>
      <c r="G16500" s="141" t="s">
        <v>52784</v>
      </c>
      <c r="H16500" s="141" t="s">
        <v>52785</v>
      </c>
      <c r="I16500" s="141" t="s">
        <v>285</v>
      </c>
      <c r="J16500" s="649">
        <v>80.209999999999994</v>
      </c>
    </row>
    <row r="16501" spans="1:10" hidden="1">
      <c r="A16501" s="141" t="s">
        <v>52787</v>
      </c>
      <c r="B16501" s="141" t="str">
        <f t="shared" si="257"/>
        <v>ISOLAMENTO EM TUBULACAO COM DIAMETRO DE 1.1/2",COMPREENDENDO:CALHA DE ISOLAMENTO DE POLIURETANO EXPANDIDO,COM ESPESSURAISOLAMENTO EM TUBULACAO COM DIAMETRO DE 1.1/2",COMPREENDENDODE 1",FIXADA COM ARAME GALVANIZADO,CHAPA DE ALUMINIO CORRUGADA COM PAPEL KRAFT COM 0,15MM,FIXADA COM CINTA DE ALUMINIO COM 1/2"X0,5MM E SELO PARA FIXACAO DA CINTA,EXCLUSIVE A TUBULACAO.FORNECIMENTO E COLOCACAOISOLAMENTO EM TUBULACAO COM DIAMETRO DE 1.1/2",COMPREENDENDO</v>
      </c>
      <c r="C16501" s="141" t="s">
        <v>52788</v>
      </c>
      <c r="D16501" s="141" t="s">
        <v>52781</v>
      </c>
      <c r="E16501" s="141" t="s">
        <v>52782</v>
      </c>
      <c r="F16501" s="141" t="s">
        <v>52783</v>
      </c>
      <c r="G16501" s="141" t="s">
        <v>52789</v>
      </c>
      <c r="H16501" s="141" t="s">
        <v>52785</v>
      </c>
      <c r="I16501" s="141" t="s">
        <v>285</v>
      </c>
      <c r="J16501" s="649">
        <v>88.22</v>
      </c>
    </row>
    <row r="16502" spans="1:10" hidden="1">
      <c r="A16502" s="141" t="s">
        <v>52790</v>
      </c>
      <c r="B16502" s="141" t="str">
        <f t="shared" si="257"/>
        <v>ISOLAMENTO EM TUBULACAO COM DIAMETRO DE 1.1/2",COMPREENDENDO:CALHA DE ISOLAMENTO DE POLIURETANO EXPANDIDO,COM ESPESSURAISOLAMENTO EM TUBULACAO COM DIAMETRO DE 1.1/2",COMPREENDENDODE 1",FIXADA COM ARAME GALVANIZADO,CHAPA DE ALUMINIO CORRUGADA COM PAPEL KRAFT COM 0,15MM,FIXADA COM CINTA DE ALUMINIO COM 1/2"X0,5MM E SELO PARA FIXACAO DA CINTA,EXCLUSIVE A TUBULACAO.FORNECIMENTO E COLOCACAOISOLAMENTO EM TUBULACAO COM DIAMETRO DE 1.1/2",COMPREENDENDO</v>
      </c>
      <c r="C16502" s="141" t="s">
        <v>52788</v>
      </c>
      <c r="D16502" s="141" t="s">
        <v>52781</v>
      </c>
      <c r="E16502" s="141" t="s">
        <v>52782</v>
      </c>
      <c r="F16502" s="141" t="s">
        <v>52783</v>
      </c>
      <c r="G16502" s="141" t="s">
        <v>52789</v>
      </c>
      <c r="H16502" s="141" t="s">
        <v>52785</v>
      </c>
      <c r="I16502" s="141" t="s">
        <v>285</v>
      </c>
      <c r="J16502" s="649">
        <v>86.76</v>
      </c>
    </row>
    <row r="16503" spans="1:10" hidden="1">
      <c r="A16503" s="141" t="s">
        <v>52791</v>
      </c>
      <c r="B16503" s="141" t="str">
        <f t="shared" si="257"/>
        <v>ISOLAMENTO EM TUBULACAO COM DIAMETRO DE 2",COMPREENDENDO:CALHA DE ISOLAMENTO DE POLIURETANO EXPANDIDO,COM ESPESSURA DE 1ISOLAMENTO EM TUBULACAO COM DIAMETRO DE 2",COMPREENDENDO:CAL.1/2",FIXADA COM ARAME GALVANIZADO,CHAPA DE ALUMINIO CORRUGADA COM PAPEL KRAFT COM 0,15MM,FIXADA COM CINTA DE ALUMINIO COM 1/2"X0,5MM E SELO PARA FIXACAO DA CINTA,EXCLUSIVE A TUBULACAO.FORNECIMENTO E COLOCACAOISOLAMENTO EM TUBULACAO COM DIAMETRO DE 2",COMPREENDENDO:CAL</v>
      </c>
      <c r="C16503" s="141" t="s">
        <v>52792</v>
      </c>
      <c r="D16503" s="141" t="s">
        <v>52774</v>
      </c>
      <c r="E16503" s="141" t="s">
        <v>52793</v>
      </c>
      <c r="F16503" s="141" t="s">
        <v>52783</v>
      </c>
      <c r="G16503" s="141" t="s">
        <v>52789</v>
      </c>
      <c r="H16503" s="141" t="s">
        <v>52785</v>
      </c>
      <c r="I16503" s="141" t="s">
        <v>285</v>
      </c>
      <c r="J16503" s="649">
        <v>148.96</v>
      </c>
    </row>
    <row r="16504" spans="1:10" hidden="1">
      <c r="A16504" s="141" t="s">
        <v>52794</v>
      </c>
      <c r="B16504" s="141" t="str">
        <f t="shared" si="257"/>
        <v>ISOLAMENTO EM TUBULACAO COM DIAMETRO DE 2",COMPREENDENDO:CALHA DE ISOLAMENTO DE POLIURETANO EXPANDIDO,COM ESPESSURA DE 1ISOLAMENTO EM TUBULACAO COM DIAMETRO DE 2",COMPREENDENDO:CAL.1/2",FIXADA COM ARAME GALVANIZADO,CHAPA DE ALUMINIO CORRUGADA COM PAPEL KRAFT COM 0,15MM,FIXADA COM CINTA DE ALUMINIO COM 1/2"X0,5MM E SELO PARA FIXACAO DA CINTA,EXCLUSIVE A TUBULACAO.FORNECIMENTO E COLOCACAOISOLAMENTO EM TUBULACAO COM DIAMETRO DE 2",COMPREENDENDO:CAL</v>
      </c>
      <c r="C16504" s="141" t="s">
        <v>52792</v>
      </c>
      <c r="D16504" s="141" t="s">
        <v>52774</v>
      </c>
      <c r="E16504" s="141" t="s">
        <v>52793</v>
      </c>
      <c r="F16504" s="141" t="s">
        <v>52783</v>
      </c>
      <c r="G16504" s="141" t="s">
        <v>52789</v>
      </c>
      <c r="H16504" s="141" t="s">
        <v>52785</v>
      </c>
      <c r="I16504" s="141" t="s">
        <v>285</v>
      </c>
      <c r="J16504" s="649">
        <v>147.38</v>
      </c>
    </row>
    <row r="16505" spans="1:10" hidden="1">
      <c r="A16505" s="141" t="s">
        <v>52795</v>
      </c>
      <c r="B16505" s="141" t="str">
        <f t="shared" si="257"/>
        <v>ISOLAMENTO EM TUBULACAO COM DIAMETRO DE 2.1/2",COMPREENDENDO:CALHA DE ISOLAMENTO DE POLIURETANO EXPANDIDO,COM ESPESSURAISOLAMENTO EM TUBULACAO COM DIAMETRO DE 2.1/2",COMPREENDENDODE 1.1/2",FIXADA COM ARAME GALVANIZADO,CHAPA DE ALUMINIO CORRUGADA COM PAPEL KRAFT COM 0,15MM,FIXADA COM CINTA DE ALUMINIO COM 1/2"X0,5MM E SELO PARA FIXACAO DA CINTA,EXCLUSIVE ATUBULACAO.FORNECIMENTO E COLOCACAOISOLAMENTO EM TUBULACAO COM DIAMETRO DE 2.1/2",COMPREENDENDO</v>
      </c>
      <c r="C16505" s="141" t="s">
        <v>52796</v>
      </c>
      <c r="D16505" s="141" t="s">
        <v>52781</v>
      </c>
      <c r="E16505" s="141" t="s">
        <v>52797</v>
      </c>
      <c r="F16505" s="141" t="s">
        <v>52798</v>
      </c>
      <c r="G16505" s="141" t="s">
        <v>52799</v>
      </c>
      <c r="H16505" s="141" t="s">
        <v>52800</v>
      </c>
      <c r="I16505" s="141" t="s">
        <v>285</v>
      </c>
      <c r="J16505" s="649">
        <v>173.69</v>
      </c>
    </row>
    <row r="16506" spans="1:10" hidden="1">
      <c r="A16506" s="141" t="s">
        <v>52801</v>
      </c>
      <c r="B16506" s="141" t="str">
        <f t="shared" si="257"/>
        <v>ISOLAMENTO EM TUBULACAO COM DIAMETRO DE 2.1/2",COMPREENDENDO:CALHA DE ISOLAMENTO DE POLIURETANO EXPANDIDO,COM ESPESSURAISOLAMENTO EM TUBULACAO COM DIAMETRO DE 2.1/2",COMPREENDENDODE 1.1/2",FIXADA COM ARAME GALVANIZADO,CHAPA DE ALUMINIO CORRUGADA COM PAPEL KRAFT COM 0,15MM,FIXADA COM CINTA DE ALUMINIO COM 1/2"X0,5MM E SELO PARA FIXACAO DA CINTA,EXCLUSIVE ATUBULACAO.FORNECIMENTO E COLOCACAOISOLAMENTO EM TUBULACAO COM DIAMETRO DE 2.1/2",COMPREENDENDO</v>
      </c>
      <c r="C16506" s="141" t="s">
        <v>52796</v>
      </c>
      <c r="D16506" s="141" t="s">
        <v>52781</v>
      </c>
      <c r="E16506" s="141" t="s">
        <v>52797</v>
      </c>
      <c r="F16506" s="141" t="s">
        <v>52798</v>
      </c>
      <c r="G16506" s="141" t="s">
        <v>52799</v>
      </c>
      <c r="H16506" s="141" t="s">
        <v>52800</v>
      </c>
      <c r="I16506" s="141" t="s">
        <v>285</v>
      </c>
      <c r="J16506" s="649">
        <v>171.92</v>
      </c>
    </row>
    <row r="16507" spans="1:10" hidden="1">
      <c r="A16507" s="141" t="s">
        <v>52802</v>
      </c>
      <c r="B16507" s="141" t="str">
        <f t="shared" si="257"/>
        <v>ISOLAMENTO EM TUBULACAO COM DIAMETRO DE 3",COMPREENDENDO:CALHA DE ISOLAMENTO DE POLIURETANO EXPANDIDO,COM ESPESSURA DE 1ISOLAMENTO EM TUBULACAO COM DIAMETRO DE 3",COMPREENDENDO:CAL.1/2",FIXADA COM ARAME GALVANIZADO,CHAPA DE ALUMINIO CORRUGADA COM PAPEL KRAFT COM 0,15MM,FIXADA COM CINTA DE ALUMINIO COM 1/2"X0,5MM E SELO PARA FIXACAO DA CINTA,EXCLUSIVE A TUBULACAO.FORNECIMENTO E COLOCACAOISOLAMENTO EM TUBULACAO COM DIAMETRO DE 3",COMPREENDENDO:CAL</v>
      </c>
      <c r="C16507" s="141" t="s">
        <v>52803</v>
      </c>
      <c r="D16507" s="141" t="s">
        <v>52774</v>
      </c>
      <c r="E16507" s="141" t="s">
        <v>52793</v>
      </c>
      <c r="F16507" s="141" t="s">
        <v>52783</v>
      </c>
      <c r="G16507" s="141" t="s">
        <v>52789</v>
      </c>
      <c r="H16507" s="141" t="s">
        <v>52785</v>
      </c>
      <c r="I16507" s="141" t="s">
        <v>285</v>
      </c>
      <c r="J16507" s="649">
        <v>181.2</v>
      </c>
    </row>
    <row r="16508" spans="1:10" hidden="1">
      <c r="A16508" s="141" t="s">
        <v>52804</v>
      </c>
      <c r="B16508" s="141" t="str">
        <f t="shared" si="257"/>
        <v>ISOLAMENTO EM TUBULACAO COM DIAMETRO DE 3",COMPREENDENDO:CALHA DE ISOLAMENTO DE POLIURETANO EXPANDIDO,COM ESPESSURA DE 1ISOLAMENTO EM TUBULACAO COM DIAMETRO DE 3",COMPREENDENDO:CAL.1/2",FIXADA COM ARAME GALVANIZADO,CHAPA DE ALUMINIO CORRUGADA COM PAPEL KRAFT COM 0,15MM,FIXADA COM CINTA DE ALUMINIO COM 1/2"X0,5MM E SELO PARA FIXACAO DA CINTA,EXCLUSIVE A TUBULACAO.FORNECIMENTO E COLOCACAOISOLAMENTO EM TUBULACAO COM DIAMETRO DE 3",COMPREENDENDO:CAL</v>
      </c>
      <c r="C16508" s="141" t="s">
        <v>52803</v>
      </c>
      <c r="D16508" s="141" t="s">
        <v>52774</v>
      </c>
      <c r="E16508" s="141" t="s">
        <v>52793</v>
      </c>
      <c r="F16508" s="141" t="s">
        <v>52783</v>
      </c>
      <c r="G16508" s="141" t="s">
        <v>52789</v>
      </c>
      <c r="H16508" s="141" t="s">
        <v>52785</v>
      </c>
      <c r="I16508" s="141" t="s">
        <v>285</v>
      </c>
      <c r="J16508" s="649">
        <v>179.3</v>
      </c>
    </row>
    <row r="16509" spans="1:10" hidden="1">
      <c r="A16509" s="141" t="s">
        <v>52805</v>
      </c>
      <c r="B16509" s="141" t="str">
        <f t="shared" si="257"/>
        <v>ISOLAMENTO EM TUBULACAO COM DIAMETRO DE 4",COMPREENDENDO:CALHA DE ISOLAMENTO DE POLIURETANO EXPANDIDO,COM ESPESSURA DE 1ISOLAMENTO EM TUBULACAO COM DIAMETRO DE 4",COMPREENDENDO:CAL.1/2",FIXADA COM ARAME GALVANIZADO,CHAPA DE ALUMINIO CORRUGADA COM PAPEL KRAFT COM 0,15MM,FIXADA COM CINTA DE ALUMINIO COM 1/2"X0,5MM E SELO PARA FIXACAO DA CINTA,EXCLUSIVE A TUBULACAO.FORNECIMENTO E COLOCACAOISOLAMENTO EM TUBULACAO COM DIAMETRO DE 4",COMPREENDENDO:CAL</v>
      </c>
      <c r="C16509" s="141" t="s">
        <v>52806</v>
      </c>
      <c r="D16509" s="141" t="s">
        <v>52774</v>
      </c>
      <c r="E16509" s="141" t="s">
        <v>52793</v>
      </c>
      <c r="F16509" s="141" t="s">
        <v>52783</v>
      </c>
      <c r="G16509" s="141" t="s">
        <v>52789</v>
      </c>
      <c r="H16509" s="141" t="s">
        <v>52785</v>
      </c>
      <c r="I16509" s="141" t="s">
        <v>285</v>
      </c>
      <c r="J16509" s="649">
        <v>227.93</v>
      </c>
    </row>
    <row r="16510" spans="1:10" hidden="1">
      <c r="A16510" s="141" t="s">
        <v>52807</v>
      </c>
      <c r="B16510" s="141" t="str">
        <f t="shared" si="257"/>
        <v>ISOLAMENTO EM TUBULACAO COM DIAMETRO DE 4",COMPREENDENDO:CALHA DE ISOLAMENTO DE POLIURETANO EXPANDIDO,COM ESPESSURA DE 1ISOLAMENTO EM TUBULACAO COM DIAMETRO DE 4",COMPREENDENDO:CAL.1/2",FIXADA COM ARAME GALVANIZADO,CHAPA DE ALUMINIO CORRUGADA COM PAPEL KRAFT COM 0,15MM,FIXADA COM CINTA DE ALUMINIO COM 1/2"X0,5MM E SELO PARA FIXACAO DA CINTA,EXCLUSIVE A TUBULACAO.FORNECIMENTO E COLOCACAOISOLAMENTO EM TUBULACAO COM DIAMETRO DE 4",COMPREENDENDO:CAL</v>
      </c>
      <c r="C16510" s="141" t="s">
        <v>52806</v>
      </c>
      <c r="D16510" s="141" t="s">
        <v>52774</v>
      </c>
      <c r="E16510" s="141" t="s">
        <v>52793</v>
      </c>
      <c r="F16510" s="141" t="s">
        <v>52783</v>
      </c>
      <c r="G16510" s="141" t="s">
        <v>52789</v>
      </c>
      <c r="H16510" s="141" t="s">
        <v>52785</v>
      </c>
      <c r="I16510" s="141" t="s">
        <v>285</v>
      </c>
      <c r="J16510" s="649">
        <v>225.71</v>
      </c>
    </row>
    <row r="16511" spans="1:10" hidden="1">
      <c r="A16511" s="141" t="s">
        <v>52808</v>
      </c>
      <c r="B16511" s="141" t="str">
        <f t="shared" si="257"/>
        <v>FORNECIMENTO DE AGUA,PARA OBRAS PUBLICAS,CONSIDERANDO O CONSUMO MENSAL DE ATE 20,00M3,TARIFA "A"FORNECIMENTO DE AGUA,PARA OBRAS PUBLICAS,CONSIDERANDO O CONSFORNECIMENTO DE AGUA,PARA OBRAS PUBLICAS,CONSIDERANDO O CONS</v>
      </c>
      <c r="C16511" s="141" t="s">
        <v>52809</v>
      </c>
      <c r="D16511" s="141" t="s">
        <v>52810</v>
      </c>
      <c r="I16511" s="141" t="s">
        <v>40098</v>
      </c>
      <c r="J16511" s="649">
        <v>32.07</v>
      </c>
    </row>
    <row r="16512" spans="1:10" hidden="1">
      <c r="A16512" s="141" t="s">
        <v>52811</v>
      </c>
      <c r="B16512" s="141" t="str">
        <f t="shared" si="257"/>
        <v>FORNECIMENTO DE AGUA,PARA OBRAS PUBLICAS,CONSIDERANDO O CONSUMO MENSAL DE ATE 20,00M3,TARIFA "A"FORNECIMENTO DE AGUA,PARA OBRAS PUBLICAS,CONSIDERANDO O CONSFORNECIMENTO DE AGUA,PARA OBRAS PUBLICAS,CONSIDERANDO O CONS</v>
      </c>
      <c r="C16512" s="141" t="s">
        <v>52809</v>
      </c>
      <c r="D16512" s="141" t="s">
        <v>52810</v>
      </c>
      <c r="I16512" s="141" t="s">
        <v>40098</v>
      </c>
      <c r="J16512" s="649">
        <v>32.07</v>
      </c>
    </row>
    <row r="16513" spans="1:10" hidden="1">
      <c r="A16513" s="141" t="s">
        <v>52812</v>
      </c>
      <c r="B16513" s="141" t="str">
        <f t="shared" si="257"/>
        <v>ADICIONAL PARA O ITEM 15.058.0010,CONSIDERANDO O CONSUMO MENSAL ENTRE 21,00 E 30,00M3ADICIONAL PARA O ITEM 15.058.0010,CONSIDERANDO O CONSUMO MENADICIONAL PARA O ITEM 15.058.0010,CONSIDERANDO O CONSUMO MEN</v>
      </c>
      <c r="C16513" s="141" t="s">
        <v>52813</v>
      </c>
      <c r="D16513" s="141" t="s">
        <v>52814</v>
      </c>
      <c r="I16513" s="141" t="s">
        <v>40098</v>
      </c>
      <c r="J16513" s="649">
        <v>33.68</v>
      </c>
    </row>
    <row r="16514" spans="1:10" hidden="1">
      <c r="A16514" s="141" t="s">
        <v>52815</v>
      </c>
      <c r="B16514" s="141" t="str">
        <f t="shared" si="257"/>
        <v>ADICIONAL PARA O ITEM 15.058.0010,CONSIDERANDO O CONSUMO MENSAL ENTRE 21,00 E 30,00M3ADICIONAL PARA O ITEM 15.058.0010,CONSIDERANDO O CONSUMO MENADICIONAL PARA O ITEM 15.058.0010,CONSIDERANDO O CONSUMO MEN</v>
      </c>
      <c r="C16514" s="141" t="s">
        <v>52813</v>
      </c>
      <c r="D16514" s="141" t="s">
        <v>52814</v>
      </c>
      <c r="I16514" s="141" t="s">
        <v>40098</v>
      </c>
      <c r="J16514" s="649">
        <v>33.68</v>
      </c>
    </row>
    <row r="16515" spans="1:10" hidden="1">
      <c r="A16515" s="141" t="s">
        <v>52816</v>
      </c>
      <c r="B16515" s="141" t="str">
        <f t="shared" ref="B16515:B16578" si="258">C16515&amp;D16515&amp;C16515&amp;E16515&amp;F16515&amp;G16515&amp;H16515&amp;C16515</f>
        <v>ADICIONAL PARA OS ITENS 15.058.0010 E 15.058.0015,CONSIDERANDO O CONSUMO MENSAL ENTRE 31,00 E 100,00M3ADICIONAL PARA OS ITENS 15.058.0010 E 15.058.0015,CONSIDERANADICIONAL PARA OS ITENS 15.058.0010 E 15.058.0015,CONSIDERAN</v>
      </c>
      <c r="C16515" s="141" t="s">
        <v>52817</v>
      </c>
      <c r="D16515" s="141" t="s">
        <v>52818</v>
      </c>
      <c r="I16515" s="141" t="s">
        <v>40098</v>
      </c>
      <c r="J16515" s="649">
        <v>39.409999999999997</v>
      </c>
    </row>
    <row r="16516" spans="1:10" hidden="1">
      <c r="A16516" s="141" t="s">
        <v>52819</v>
      </c>
      <c r="B16516" s="141" t="str">
        <f t="shared" si="258"/>
        <v>ADICIONAL PARA OS ITENS 15.058.0010 E 15.058.0015,CONSIDERANDO O CONSUMO MENSAL ENTRE 31,00 E 100,00M3ADICIONAL PARA OS ITENS 15.058.0010 E 15.058.0015,CONSIDERANADICIONAL PARA OS ITENS 15.058.0010 E 15.058.0015,CONSIDERAN</v>
      </c>
      <c r="C16516" s="141" t="s">
        <v>52817</v>
      </c>
      <c r="D16516" s="141" t="s">
        <v>52818</v>
      </c>
      <c r="I16516" s="141" t="s">
        <v>40098</v>
      </c>
      <c r="J16516" s="649">
        <v>39.409999999999997</v>
      </c>
    </row>
    <row r="16517" spans="1:10" hidden="1">
      <c r="A16517" s="141" t="s">
        <v>52820</v>
      </c>
      <c r="B16517" s="141" t="str">
        <f t="shared" si="258"/>
        <v>FORNECIMENTO DE AGUA,PARA OBRAS PUBLICAS,CONSIDERANDO O CONSUMO MENSAL DE ATE 30,00M3,TARIFA "B"FORNECIMENTO DE AGUA,PARA OBRAS PUBLICAS,CONSIDERANDO O CONSFORNECIMENTO DE AGUA,PARA OBRAS PUBLICAS,CONSIDERANDO O CONS</v>
      </c>
      <c r="C16517" s="141" t="s">
        <v>52809</v>
      </c>
      <c r="D16517" s="141" t="s">
        <v>52821</v>
      </c>
      <c r="I16517" s="141" t="s">
        <v>40098</v>
      </c>
      <c r="J16517" s="649">
        <v>25.43</v>
      </c>
    </row>
    <row r="16518" spans="1:10" hidden="1">
      <c r="A16518" s="141" t="s">
        <v>52822</v>
      </c>
      <c r="B16518" s="141" t="str">
        <f t="shared" si="258"/>
        <v>FORNECIMENTO DE AGUA,PARA OBRAS PUBLICAS,CONSIDERANDO O CONSUMO MENSAL DE ATE 30,00M3,TARIFA "B"FORNECIMENTO DE AGUA,PARA OBRAS PUBLICAS,CONSIDERANDO O CONSFORNECIMENTO DE AGUA,PARA OBRAS PUBLICAS,CONSIDERANDO O CONS</v>
      </c>
      <c r="C16518" s="141" t="s">
        <v>52809</v>
      </c>
      <c r="D16518" s="141" t="s">
        <v>52821</v>
      </c>
      <c r="I16518" s="141" t="s">
        <v>40098</v>
      </c>
      <c r="J16518" s="649">
        <v>25.43</v>
      </c>
    </row>
    <row r="16519" spans="1:10" hidden="1">
      <c r="A16519" s="141" t="s">
        <v>52823</v>
      </c>
      <c r="B16519" s="141" t="str">
        <f t="shared" si="258"/>
        <v>ADICIONAL PARA O ITEM 15.058.0050,CONSIDERANDO O CONSUMO MENSAL DE 31,00 ATE 130,00M3ADICIONAL PARA O ITEM 15.058.0050,CONSIDERANDO O CONSUMO MENADICIONAL PARA O ITEM 15.058.0050,CONSIDERANDO O CONSUMO MEN</v>
      </c>
      <c r="C16519" s="141" t="s">
        <v>52824</v>
      </c>
      <c r="D16519" s="141" t="s">
        <v>52825</v>
      </c>
      <c r="I16519" s="141" t="s">
        <v>40098</v>
      </c>
      <c r="J16519" s="649">
        <v>29.22</v>
      </c>
    </row>
    <row r="16520" spans="1:10" hidden="1">
      <c r="A16520" s="141" t="s">
        <v>52826</v>
      </c>
      <c r="B16520" s="141" t="str">
        <f t="shared" si="258"/>
        <v>ADICIONAL PARA O ITEM 15.058.0050,CONSIDERANDO O CONSUMO MENSAL DE 31,00 ATE 130,00M3ADICIONAL PARA O ITEM 15.058.0050,CONSIDERANDO O CONSUMO MENADICIONAL PARA O ITEM 15.058.0050,CONSIDERANDO O CONSUMO MEN</v>
      </c>
      <c r="C16520" s="141" t="s">
        <v>52824</v>
      </c>
      <c r="D16520" s="141" t="s">
        <v>52825</v>
      </c>
      <c r="I16520" s="141" t="s">
        <v>40098</v>
      </c>
      <c r="J16520" s="649">
        <v>29.22</v>
      </c>
    </row>
    <row r="16521" spans="1:10" hidden="1">
      <c r="A16521" s="141" t="s">
        <v>52827</v>
      </c>
      <c r="B16521" s="141" t="str">
        <f t="shared" si="258"/>
        <v>ADICIONAL PARA OS ITENS 15.058.0050 E 15.058.0055,CONSIDERANDO O CONSUMO MENSAL MAIOR QUE 130,00M3ADICIONAL PARA OS ITENS 15.058.0050 E 15.058.0055,CONSIDERANADICIONAL PARA OS ITENS 15.058.0050 E 15.058.0055,CONSIDERAN</v>
      </c>
      <c r="C16521" s="141" t="s">
        <v>52828</v>
      </c>
      <c r="D16521" s="141" t="s">
        <v>52829</v>
      </c>
      <c r="I16521" s="141" t="s">
        <v>40098</v>
      </c>
      <c r="J16521" s="649">
        <v>30.84</v>
      </c>
    </row>
    <row r="16522" spans="1:10" hidden="1">
      <c r="A16522" s="141" t="s">
        <v>52830</v>
      </c>
      <c r="B16522" s="141" t="str">
        <f t="shared" si="258"/>
        <v>ADICIONAL PARA OS ITENS 15.058.0050 E 15.058.0055,CONSIDERANDO O CONSUMO MENSAL MAIOR QUE 130,00M3ADICIONAL PARA OS ITENS 15.058.0050 E 15.058.0055,CONSIDERANADICIONAL PARA OS ITENS 15.058.0050 E 15.058.0055,CONSIDERAN</v>
      </c>
      <c r="C16522" s="141" t="s">
        <v>52828</v>
      </c>
      <c r="D16522" s="141" t="s">
        <v>52829</v>
      </c>
      <c r="I16522" s="141" t="s">
        <v>40098</v>
      </c>
      <c r="J16522" s="649">
        <v>30.84</v>
      </c>
    </row>
    <row r="16523" spans="1:10" hidden="1">
      <c r="A16523" s="141" t="s">
        <v>52831</v>
      </c>
      <c r="B16523" s="141" t="str">
        <f t="shared" si="258"/>
        <v>LIGACAO PREDIAL DE ESGOTO SANITARIO,SEGUNDO INSTRUCOES DA CEDAE,INCLUSIVE CAIXA DE INSPECAO COM TAMPAO DE FERRO FUNDIDOLIGACAO PREDIAL DE ESGOTO SANITARIO,SEGUNDO INSTRUCOES DA CENODULAR,CLASSE B125,CONFORME ABNT NBR 10160,EM LOGRADOURO DOTADO DE COLETOR DUPLO.ESTE CUSTO INCLUI ESCAVACAO E REATERROLIGACAO PREDIAL DE ESGOTO SANITARIO,SEGUNDO INSTRUCOES DA CE</v>
      </c>
      <c r="C16523" s="141" t="s">
        <v>52832</v>
      </c>
      <c r="D16523" s="141" t="s">
        <v>52833</v>
      </c>
      <c r="E16523" s="141" t="s">
        <v>52834</v>
      </c>
      <c r="F16523" s="141" t="s">
        <v>52835</v>
      </c>
      <c r="I16523" s="141" t="s">
        <v>14</v>
      </c>
      <c r="J16523" s="649">
        <v>2610.42</v>
      </c>
    </row>
    <row r="16524" spans="1:10" hidden="1">
      <c r="A16524" s="141" t="s">
        <v>52836</v>
      </c>
      <c r="B16524" s="141" t="str">
        <f t="shared" si="258"/>
        <v>LIGACAO PREDIAL DE ESGOTO SANITARIO,SEGUNDO INSTRUCOES DA CEDAE,INCLUSIVE CAIXA DE INSPECAO COM TAMPAO DE FERRO FUNDIDOLIGACAO PREDIAL DE ESGOTO SANITARIO,SEGUNDO INSTRUCOES DA CENODULAR,CLASSE B125,CONFORME ABNT NBR 10160,EM LOGRADOURO DOTADO DE COLETOR DUPLO.ESTE CUSTO INCLUI ESCAVACAO E REATERROLIGACAO PREDIAL DE ESGOTO SANITARIO,SEGUNDO INSTRUCOES DA CE</v>
      </c>
      <c r="C16524" s="141" t="s">
        <v>52832</v>
      </c>
      <c r="D16524" s="141" t="s">
        <v>52833</v>
      </c>
      <c r="E16524" s="141" t="s">
        <v>52834</v>
      </c>
      <c r="F16524" s="141" t="s">
        <v>52835</v>
      </c>
      <c r="I16524" s="141" t="s">
        <v>14</v>
      </c>
      <c r="J16524" s="649">
        <v>2456.66</v>
      </c>
    </row>
    <row r="16525" spans="1:10" hidden="1">
      <c r="A16525" s="141" t="s">
        <v>52837</v>
      </c>
      <c r="B16525" s="141" t="str">
        <f t="shared" si="258"/>
        <v>LIGACAO PREDIAL DE ESGOTO SANITARIO,SEGUNDO INSTRUCOES DA CEDAE,INCLUSIVE CAIXA DE INSPECAO COM TAMPAO DE FERRO FUNDIDOLIGACAO PREDIAL DE ESGOTO SANITARIO,SEGUNDO INSTRUCOES DA CENODULAR,CLASSE D400,CONFORME ABNT NBR 10160,EM LOGRADOURO DOTADO DE COLETOR DUPLO.ESTE CUSTO INCLUI ESCAVACAO E REATERROLIGACAO PREDIAL DE ESGOTO SANITARIO,SEGUNDO INSTRUCOES DA CE</v>
      </c>
      <c r="C16525" s="141" t="s">
        <v>52832</v>
      </c>
      <c r="D16525" s="141" t="s">
        <v>52833</v>
      </c>
      <c r="E16525" s="141" t="s">
        <v>52838</v>
      </c>
      <c r="F16525" s="141" t="s">
        <v>52835</v>
      </c>
      <c r="I16525" s="141" t="s">
        <v>14</v>
      </c>
      <c r="J16525" s="649">
        <v>2887.09</v>
      </c>
    </row>
    <row r="16526" spans="1:10" hidden="1">
      <c r="A16526" s="141" t="s">
        <v>52839</v>
      </c>
      <c r="B16526" s="141" t="str">
        <f t="shared" si="258"/>
        <v>LIGACAO PREDIAL DE ESGOTO SANITARIO,SEGUNDO INSTRUCOES DA CEDAE,INCLUSIVE CAIXA DE INSPECAO COM TAMPAO DE FERRO FUNDIDOLIGACAO PREDIAL DE ESGOTO SANITARIO,SEGUNDO INSTRUCOES DA CENODULAR,CLASSE D400,CONFORME ABNT NBR 10160,EM LOGRADOURO DOTADO DE COLETOR DUPLO.ESTE CUSTO INCLUI ESCAVACAO E REATERROLIGACAO PREDIAL DE ESGOTO SANITARIO,SEGUNDO INSTRUCOES DA CE</v>
      </c>
      <c r="C16526" s="141" t="s">
        <v>52832</v>
      </c>
      <c r="D16526" s="141" t="s">
        <v>52833</v>
      </c>
      <c r="E16526" s="141" t="s">
        <v>52838</v>
      </c>
      <c r="F16526" s="141" t="s">
        <v>52835</v>
      </c>
      <c r="I16526" s="141" t="s">
        <v>14</v>
      </c>
      <c r="J16526" s="649">
        <v>2733.36</v>
      </c>
    </row>
    <row r="16527" spans="1:10" hidden="1">
      <c r="A16527" s="141" t="s">
        <v>52840</v>
      </c>
      <c r="B16527" s="141" t="str">
        <f t="shared" si="258"/>
        <v>LIGACAO PREDIAL DE ESGOTO SANITARIO,SEGUNDO INSTRUCOES DA CEDAE,INCLUSIVE CAIXA DE INSPECAO COM TAMPAO DE FERRO FUNDIDOLIGACAO PREDIAL DE ESGOTO SANITARIO,SEGUNDO INSTRUCOES DA CENODULAR,CLASSE B125,CONFORME ABNT NBR 10160,EM LOGRADOURO SEM PAVIMENTACAO,DOTADO DE COLETOR UNICO.ESTE CUSTO INCLUI ESCAVACAO E REATERROLIGACAO PREDIAL DE ESGOTO SANITARIO,SEGUNDO INSTRUCOES DA CE</v>
      </c>
      <c r="C16527" s="141" t="s">
        <v>52832</v>
      </c>
      <c r="D16527" s="141" t="s">
        <v>52833</v>
      </c>
      <c r="E16527" s="141" t="s">
        <v>52841</v>
      </c>
      <c r="F16527" s="141" t="s">
        <v>52842</v>
      </c>
      <c r="G16527" s="141" t="s">
        <v>52843</v>
      </c>
      <c r="I16527" s="141" t="s">
        <v>14</v>
      </c>
      <c r="J16527" s="649">
        <v>3556.19</v>
      </c>
    </row>
    <row r="16528" spans="1:10" hidden="1">
      <c r="A16528" s="141" t="s">
        <v>52844</v>
      </c>
      <c r="B16528" s="141" t="str">
        <f t="shared" si="258"/>
        <v>LIGACAO PREDIAL DE ESGOTO SANITARIO,SEGUNDO INSTRUCOES DA CEDAE,INCLUSIVE CAIXA DE INSPECAO COM TAMPAO DE FERRO FUNDIDOLIGACAO PREDIAL DE ESGOTO SANITARIO,SEGUNDO INSTRUCOES DA CENODULAR,CLASSE B125,CONFORME ABNT NBR 10160,EM LOGRADOURO SEM PAVIMENTACAO,DOTADO DE COLETOR UNICO.ESTE CUSTO INCLUI ESCAVACAO E REATERROLIGACAO PREDIAL DE ESGOTO SANITARIO,SEGUNDO INSTRUCOES DA CE</v>
      </c>
      <c r="C16528" s="141" t="s">
        <v>52832</v>
      </c>
      <c r="D16528" s="141" t="s">
        <v>52833</v>
      </c>
      <c r="E16528" s="141" t="s">
        <v>52841</v>
      </c>
      <c r="F16528" s="141" t="s">
        <v>52842</v>
      </c>
      <c r="G16528" s="141" t="s">
        <v>52843</v>
      </c>
      <c r="I16528" s="141" t="s">
        <v>14</v>
      </c>
      <c r="J16528" s="649">
        <v>3305.64</v>
      </c>
    </row>
    <row r="16529" spans="1:10" hidden="1">
      <c r="A16529" s="141" t="s">
        <v>52845</v>
      </c>
      <c r="B16529" s="141" t="str">
        <f t="shared" si="258"/>
        <v>LIGACAO PREDIAL DE ESGOTO SANITARIO,SEGUNDO INSTRUCOES DA CEDAE,INCLUSIVE CAIXA DE INSPECAO COM TAMPAO DE FERRO FUNDIDOLIGACAO PREDIAL DE ESGOTO SANITARIO,SEGUNDO INSTRUCOES DA CENODULAR,CLASSE D400,CONFORME ABNT NBR 10160,EM LOGRADOURO SEM PAVIMENTACAO,DOTADO DE COLETOR UNICO.ESTE CUSTO INCLUI ESCAVACAO E REATERROLIGACAO PREDIAL DE ESGOTO SANITARIO,SEGUNDO INSTRUCOES DA CE</v>
      </c>
      <c r="C16529" s="141" t="s">
        <v>52832</v>
      </c>
      <c r="D16529" s="141" t="s">
        <v>52833</v>
      </c>
      <c r="E16529" s="141" t="s">
        <v>52846</v>
      </c>
      <c r="F16529" s="141" t="s">
        <v>52842</v>
      </c>
      <c r="G16529" s="141" t="s">
        <v>52843</v>
      </c>
      <c r="I16529" s="141" t="s">
        <v>14</v>
      </c>
      <c r="J16529" s="649">
        <v>3881.14</v>
      </c>
    </row>
    <row r="16530" spans="1:10" hidden="1">
      <c r="A16530" s="141" t="s">
        <v>52847</v>
      </c>
      <c r="B16530" s="141" t="str">
        <f t="shared" si="258"/>
        <v>LIGACAO PREDIAL DE ESGOTO SANITARIO,SEGUNDO INSTRUCOES DA CEDAE,INCLUSIVE CAIXA DE INSPECAO COM TAMPAO DE FERRO FUNDIDOLIGACAO PREDIAL DE ESGOTO SANITARIO,SEGUNDO INSTRUCOES DA CENODULAR,CLASSE D400,CONFORME ABNT NBR 10160,EM LOGRADOURO SEM PAVIMENTACAO,DOTADO DE COLETOR UNICO.ESTE CUSTO INCLUI ESCAVACAO E REATERROLIGACAO PREDIAL DE ESGOTO SANITARIO,SEGUNDO INSTRUCOES DA CE</v>
      </c>
      <c r="C16530" s="141" t="s">
        <v>52832</v>
      </c>
      <c r="D16530" s="141" t="s">
        <v>52833</v>
      </c>
      <c r="E16530" s="141" t="s">
        <v>52846</v>
      </c>
      <c r="F16530" s="141" t="s">
        <v>52842</v>
      </c>
      <c r="G16530" s="141" t="s">
        <v>52843</v>
      </c>
      <c r="I16530" s="141" t="s">
        <v>14</v>
      </c>
      <c r="J16530" s="649">
        <v>3630.6</v>
      </c>
    </row>
    <row r="16531" spans="1:10" hidden="1">
      <c r="A16531" s="141" t="s">
        <v>52848</v>
      </c>
      <c r="B16531" s="141" t="str">
        <f t="shared" si="258"/>
        <v>LIGACAO PREDIAL DE ESGOTO SANITARIO,SEGUNDO INSTRUCOES DA CEDAE,INCLUSIVE CAIXA DE INSPECAO COM TAMPAO DE FERRO FUNDIDOLIGACAO PREDIAL DE ESGOTO SANITARIO,SEGUNDO INSTRUCOES DA CENODULAR,CLASSE B125,CONFORME ABNT NBR 10160,EM LOGRADOURO PAVIMENTADO,COM PARALELEPIPEDOS SOBRE COLCHOES DE AREIA OU PODE PEDRA,E DOTADO DE COLETOR UNICO.ESTE CUSTO INCLUI ESCAVACAO E REATERROLIGACAO PREDIAL DE ESGOTO SANITARIO,SEGUNDO INSTRUCOES DA CE</v>
      </c>
      <c r="C16531" s="141" t="s">
        <v>52832</v>
      </c>
      <c r="D16531" s="141" t="s">
        <v>52833</v>
      </c>
      <c r="E16531" s="141" t="s">
        <v>52849</v>
      </c>
      <c r="F16531" s="141" t="s">
        <v>52850</v>
      </c>
      <c r="G16531" s="141" t="s">
        <v>52851</v>
      </c>
      <c r="H16531" s="141" t="s">
        <v>52852</v>
      </c>
      <c r="I16531" s="141" t="s">
        <v>14</v>
      </c>
      <c r="J16531" s="649">
        <v>4801.49</v>
      </c>
    </row>
    <row r="16532" spans="1:10" hidden="1">
      <c r="A16532" s="141" t="s">
        <v>52853</v>
      </c>
      <c r="B16532" s="141" t="str">
        <f t="shared" si="258"/>
        <v>LIGACAO PREDIAL DE ESGOTO SANITARIO,SEGUNDO INSTRUCOES DA CEDAE,INCLUSIVE CAIXA DE INSPECAO COM TAMPAO DE FERRO FUNDIDOLIGACAO PREDIAL DE ESGOTO SANITARIO,SEGUNDO INSTRUCOES DA CENODULAR,CLASSE B125,CONFORME ABNT NBR 10160,EM LOGRADOURO PAVIMENTADO,COM PARALELEPIPEDOS SOBRE COLCHOES DE AREIA OU PODE PEDRA,E DOTADO DE COLETOR UNICO.ESTE CUSTO INCLUI ESCAVACAO E REATERROLIGACAO PREDIAL DE ESGOTO SANITARIO,SEGUNDO INSTRUCOES DA CE</v>
      </c>
      <c r="C16532" s="141" t="s">
        <v>52832</v>
      </c>
      <c r="D16532" s="141" t="s">
        <v>52833</v>
      </c>
      <c r="E16532" s="141" t="s">
        <v>52849</v>
      </c>
      <c r="F16532" s="141" t="s">
        <v>52850</v>
      </c>
      <c r="G16532" s="141" t="s">
        <v>52851</v>
      </c>
      <c r="H16532" s="141" t="s">
        <v>52852</v>
      </c>
      <c r="I16532" s="141" t="s">
        <v>14</v>
      </c>
      <c r="J16532" s="649">
        <v>4448.04</v>
      </c>
    </row>
    <row r="16533" spans="1:10" hidden="1">
      <c r="A16533" s="141" t="s">
        <v>52854</v>
      </c>
      <c r="B16533" s="141" t="str">
        <f t="shared" si="258"/>
        <v>LIGACAO PREDIAL DE ESGOTO SANITARIO,SEGUNDO INSTRUCOES DA CEDAE,INCLUSIVE CAIXA DE INSPECAO COM TAMPAO DE FERRO FUNDIDOLIGACAO PREDIAL DE ESGOTO SANITARIO,SEGUNDO INSTRUCOES DA CENODULAR,CLASSE D400,CONFORME ABNT NBR 10160,EM LOGRADOURO PAVIMENTADO,COM PARALELEPIPEDOS SOBRE COLCHOES DE AREIA OU PODE PEDRA,E DOTADO DE COLETOR UNICO.ESTE CUSTO INCLUI ESCAVACAO E REATERROLIGACAO PREDIAL DE ESGOTO SANITARIO,SEGUNDO INSTRUCOES DA CE</v>
      </c>
      <c r="C16533" s="141" t="s">
        <v>52832</v>
      </c>
      <c r="D16533" s="141" t="s">
        <v>52833</v>
      </c>
      <c r="E16533" s="141" t="s">
        <v>52855</v>
      </c>
      <c r="F16533" s="141" t="s">
        <v>52850</v>
      </c>
      <c r="G16533" s="141" t="s">
        <v>52851</v>
      </c>
      <c r="H16533" s="141" t="s">
        <v>52852</v>
      </c>
      <c r="I16533" s="141" t="s">
        <v>14</v>
      </c>
      <c r="J16533" s="649">
        <v>5040.1899999999996</v>
      </c>
    </row>
    <row r="16534" spans="1:10" hidden="1">
      <c r="A16534" s="141" t="s">
        <v>52856</v>
      </c>
      <c r="B16534" s="141" t="str">
        <f t="shared" si="258"/>
        <v>LIGACAO PREDIAL DE ESGOTO SANITARIO,SEGUNDO INSTRUCOES DA CEDAE,INCLUSIVE CAIXA DE INSPECAO COM TAMPAO DE FERRO FUNDIDOLIGACAO PREDIAL DE ESGOTO SANITARIO,SEGUNDO INSTRUCOES DA CENODULAR,CLASSE D400,CONFORME ABNT NBR 10160,EM LOGRADOURO PAVIMENTADO,COM PARALELEPIPEDOS SOBRE COLCHOES DE AREIA OU PODE PEDRA,E DOTADO DE COLETOR UNICO.ESTE CUSTO INCLUI ESCAVACAO E REATERROLIGACAO PREDIAL DE ESGOTO SANITARIO,SEGUNDO INSTRUCOES DA CE</v>
      </c>
      <c r="C16534" s="141" t="s">
        <v>52832</v>
      </c>
      <c r="D16534" s="141" t="s">
        <v>52833</v>
      </c>
      <c r="E16534" s="141" t="s">
        <v>52855</v>
      </c>
      <c r="F16534" s="141" t="s">
        <v>52850</v>
      </c>
      <c r="G16534" s="141" t="s">
        <v>52851</v>
      </c>
      <c r="H16534" s="141" t="s">
        <v>52852</v>
      </c>
      <c r="I16534" s="141" t="s">
        <v>14</v>
      </c>
      <c r="J16534" s="649">
        <v>4690.7299999999996</v>
      </c>
    </row>
    <row r="16535" spans="1:10" hidden="1">
      <c r="A16535" s="141" t="s">
        <v>52857</v>
      </c>
      <c r="B16535" s="141" t="str">
        <f t="shared" si="258"/>
        <v>LIGACAO PREDIAL DE ESGOTO SANITARIO,SEGUNDO INSTRUCOES DA CEDAE,INCLUSIVE CAIXA DE INSPECAO COM TAMPAO DE FERRO FUNDIDOLIGACAO PREDIAL DE ESGOTO SANITARIO,SEGUNDO INSTRUCOES DA CENODULAR,CLASSE B125,CONFORME ABNT NBR 10160,EM LOGRADOURO PAVIMENTADO,COM LENCOL DE ASFALTO SOBRE CAMADA DE CONCRETO E DOTADO DE COLETOR UNICO.ESTE CUSTO INCLUI ESCAVACAO E REATERROLIGACAO PREDIAL DE ESGOTO SANITARIO,SEGUNDO INSTRUCOES DA CE</v>
      </c>
      <c r="C16535" s="141" t="s">
        <v>52832</v>
      </c>
      <c r="D16535" s="141" t="s">
        <v>52833</v>
      </c>
      <c r="E16535" s="141" t="s">
        <v>52849</v>
      </c>
      <c r="F16535" s="141" t="s">
        <v>52858</v>
      </c>
      <c r="G16535" s="141" t="s">
        <v>52859</v>
      </c>
      <c r="H16535" s="141" t="s">
        <v>24365</v>
      </c>
      <c r="I16535" s="141" t="s">
        <v>14</v>
      </c>
      <c r="J16535" s="649">
        <v>5980.99</v>
      </c>
    </row>
    <row r="16536" spans="1:10" hidden="1">
      <c r="A16536" s="141" t="s">
        <v>52860</v>
      </c>
      <c r="B16536" s="141" t="str">
        <f t="shared" si="258"/>
        <v>LIGACAO PREDIAL DE ESGOTO SANITARIO,SEGUNDO INSTRUCOES DA CEDAE,INCLUSIVE CAIXA DE INSPECAO COM TAMPAO DE FERRO FUNDIDOLIGACAO PREDIAL DE ESGOTO SANITARIO,SEGUNDO INSTRUCOES DA CENODULAR,CLASSE B125,CONFORME ABNT NBR 10160,EM LOGRADOURO PAVIMENTADO,COM LENCOL DE ASFALTO SOBRE CAMADA DE CONCRETO E DOTADO DE COLETOR UNICO.ESTE CUSTO INCLUI ESCAVACAO E REATERROLIGACAO PREDIAL DE ESGOTO SANITARIO,SEGUNDO INSTRUCOES DA CE</v>
      </c>
      <c r="C16536" s="141" t="s">
        <v>52832</v>
      </c>
      <c r="D16536" s="141" t="s">
        <v>52833</v>
      </c>
      <c r="E16536" s="141" t="s">
        <v>52849</v>
      </c>
      <c r="F16536" s="141" t="s">
        <v>52858</v>
      </c>
      <c r="G16536" s="141" t="s">
        <v>52859</v>
      </c>
      <c r="H16536" s="141" t="s">
        <v>24365</v>
      </c>
      <c r="I16536" s="141" t="s">
        <v>14</v>
      </c>
      <c r="J16536" s="649">
        <v>5607.41</v>
      </c>
    </row>
    <row r="16537" spans="1:10" hidden="1">
      <c r="A16537" s="141" t="s">
        <v>52861</v>
      </c>
      <c r="B16537" s="141" t="str">
        <f t="shared" si="258"/>
        <v>LIGACAO PREDIAL DE ESGOTO SANITARIO,SEGUNDO INSTRUCOES DA CEDAE,INCLUSIVE CAIXA DE INSPECAO COM TAMPAO DE FERRO FUNDIDOLIGACAO PREDIAL DE ESGOTO SANITARIO,SEGUNDO INSTRUCOES DA CENODULAR,CLASSE D400,CONFORME ABNT NBR 10160,EM LOGRADOURO PAVIMENTADO,COM LENCOL DE ASFALTO SOBRE CAMADA DE CONCRETO E DOTADO DE COLETOR UNICO.ESTE CUSTO INCLUI ESCAVACAO E REATERROLIGACAO PREDIAL DE ESGOTO SANITARIO,SEGUNDO INSTRUCOES DA CE</v>
      </c>
      <c r="C16537" s="141" t="s">
        <v>52832</v>
      </c>
      <c r="D16537" s="141" t="s">
        <v>52833</v>
      </c>
      <c r="E16537" s="141" t="s">
        <v>52855</v>
      </c>
      <c r="F16537" s="141" t="s">
        <v>52858</v>
      </c>
      <c r="G16537" s="141" t="s">
        <v>52859</v>
      </c>
      <c r="H16537" s="141" t="s">
        <v>24365</v>
      </c>
      <c r="I16537" s="141" t="s">
        <v>14</v>
      </c>
      <c r="J16537" s="649">
        <v>7085.58</v>
      </c>
    </row>
    <row r="16538" spans="1:10" hidden="1">
      <c r="A16538" s="141" t="s">
        <v>52862</v>
      </c>
      <c r="B16538" s="141" t="str">
        <f t="shared" si="258"/>
        <v>LIGACAO PREDIAL DE ESGOTO SANITARIO,SEGUNDO INSTRUCOES DA CEDAE,INCLUSIVE CAIXA DE INSPECAO COM TAMPAO DE FERRO FUNDIDOLIGACAO PREDIAL DE ESGOTO SANITARIO,SEGUNDO INSTRUCOES DA CENODULAR,CLASSE D400,CONFORME ABNT NBR 10160,EM LOGRADOURO PAVIMENTADO,COM LENCOL DE ASFALTO SOBRE CAMADA DE CONCRETO E DOTADO DE COLETOR UNICO.ESTE CUSTO INCLUI ESCAVACAO E REATERROLIGACAO PREDIAL DE ESGOTO SANITARIO,SEGUNDO INSTRUCOES DA CE</v>
      </c>
      <c r="C16538" s="141" t="s">
        <v>52832</v>
      </c>
      <c r="D16538" s="141" t="s">
        <v>52833</v>
      </c>
      <c r="E16538" s="141" t="s">
        <v>52855</v>
      </c>
      <c r="F16538" s="141" t="s">
        <v>52858</v>
      </c>
      <c r="G16538" s="141" t="s">
        <v>52859</v>
      </c>
      <c r="H16538" s="141" t="s">
        <v>24365</v>
      </c>
      <c r="I16538" s="141" t="s">
        <v>14</v>
      </c>
      <c r="J16538" s="649">
        <v>6601.69</v>
      </c>
    </row>
    <row r="16539" spans="1:10" hidden="1">
      <c r="A16539" s="141" t="s">
        <v>52863</v>
      </c>
      <c r="B16539" s="141" t="str">
        <f t="shared" si="258"/>
        <v>CONJUNTO DE MATERIAIS PARA CAVALETE DE RAMAL PREDIAL DE AGUA,PADRAO NORMAL,TIPO A DE 1/2".FORNECIMENTOCONJUNTO DE MATERIAIS PARA CAVALETE DE RAMAL PREDIAL DE AGUACONJUNTO DE MATERIAIS PARA CAVALETE DE RAMAL PREDIAL DE AGUA</v>
      </c>
      <c r="C16539" s="141" t="s">
        <v>52864</v>
      </c>
      <c r="D16539" s="141" t="s">
        <v>52865</v>
      </c>
      <c r="I16539" s="141" t="s">
        <v>14</v>
      </c>
      <c r="J16539" s="649">
        <v>137.13</v>
      </c>
    </row>
    <row r="16540" spans="1:10" hidden="1">
      <c r="A16540" s="141" t="s">
        <v>52866</v>
      </c>
      <c r="B16540" s="141" t="str">
        <f t="shared" si="258"/>
        <v>CONJUNTO DE MATERIAIS PARA CAVALETE DE RAMAL PREDIAL DE AGUA,PADRAO NORMAL,TIPO A DE 1/2".FORNECIMENTOCONJUNTO DE MATERIAIS PARA CAVALETE DE RAMAL PREDIAL DE AGUACONJUNTO DE MATERIAIS PARA CAVALETE DE RAMAL PREDIAL DE AGUA</v>
      </c>
      <c r="C16540" s="141" t="s">
        <v>52864</v>
      </c>
      <c r="D16540" s="141" t="s">
        <v>52865</v>
      </c>
      <c r="I16540" s="141" t="s">
        <v>14</v>
      </c>
      <c r="J16540" s="649">
        <v>137.13</v>
      </c>
    </row>
    <row r="16541" spans="1:10" hidden="1">
      <c r="A16541" s="141" t="s">
        <v>52867</v>
      </c>
      <c r="B16541" s="141" t="str">
        <f t="shared" si="258"/>
        <v>CONJUNTO DE MATERIAIS PARA CAVALETE DE RAMAL PREDIAL DE AGUA,PADRAO NORMAL,TIPO A DE 3/4".FORNECIMENTOCONJUNTO DE MATERIAIS PARA CAVALETE DE RAMAL PREDIAL DE AGUACONJUNTO DE MATERIAIS PARA CAVALETE DE RAMAL PREDIAL DE AGUA</v>
      </c>
      <c r="C16541" s="141" t="s">
        <v>52864</v>
      </c>
      <c r="D16541" s="141" t="s">
        <v>52868</v>
      </c>
      <c r="I16541" s="141" t="s">
        <v>14</v>
      </c>
      <c r="J16541" s="649">
        <v>185.39</v>
      </c>
    </row>
    <row r="16542" spans="1:10" hidden="1">
      <c r="A16542" s="141" t="s">
        <v>52869</v>
      </c>
      <c r="B16542" s="141" t="str">
        <f t="shared" si="258"/>
        <v>CONJUNTO DE MATERIAIS PARA CAVALETE DE RAMAL PREDIAL DE AGUA,PADRAO NORMAL,TIPO A DE 3/4".FORNECIMENTOCONJUNTO DE MATERIAIS PARA CAVALETE DE RAMAL PREDIAL DE AGUACONJUNTO DE MATERIAIS PARA CAVALETE DE RAMAL PREDIAL DE AGUA</v>
      </c>
      <c r="C16542" s="141" t="s">
        <v>52864</v>
      </c>
      <c r="D16542" s="141" t="s">
        <v>52868</v>
      </c>
      <c r="I16542" s="141" t="s">
        <v>14</v>
      </c>
      <c r="J16542" s="649">
        <v>185.39</v>
      </c>
    </row>
    <row r="16543" spans="1:10" hidden="1">
      <c r="A16543" s="141" t="s">
        <v>52870</v>
      </c>
      <c r="B16543" s="141" t="str">
        <f t="shared" si="258"/>
        <v>CONJUNTO DE MATERIAIS PARA CAVALETE DE RAMAL PREDIAL DE AGUA,PADRAO NORMAL,TIPO A DE 1".FORNECIMENTOCONJUNTO DE MATERIAIS PARA CAVALETE DE RAMAL PREDIAL DE AGUACONJUNTO DE MATERIAIS PARA CAVALETE DE RAMAL PREDIAL DE AGUA</v>
      </c>
      <c r="C16543" s="141" t="s">
        <v>52864</v>
      </c>
      <c r="D16543" s="141" t="s">
        <v>52871</v>
      </c>
      <c r="I16543" s="141" t="s">
        <v>14</v>
      </c>
      <c r="J16543" s="649">
        <v>270.14999999999998</v>
      </c>
    </row>
    <row r="16544" spans="1:10" hidden="1">
      <c r="A16544" s="141" t="s">
        <v>52872</v>
      </c>
      <c r="B16544" s="141" t="str">
        <f t="shared" si="258"/>
        <v>CONJUNTO DE MATERIAIS PARA CAVALETE DE RAMAL PREDIAL DE AGUA,PADRAO NORMAL,TIPO A DE 1".FORNECIMENTOCONJUNTO DE MATERIAIS PARA CAVALETE DE RAMAL PREDIAL DE AGUACONJUNTO DE MATERIAIS PARA CAVALETE DE RAMAL PREDIAL DE AGUA</v>
      </c>
      <c r="C16544" s="141" t="s">
        <v>52864</v>
      </c>
      <c r="D16544" s="141" t="s">
        <v>52871</v>
      </c>
      <c r="I16544" s="141" t="s">
        <v>14</v>
      </c>
      <c r="J16544" s="649">
        <v>270.14999999999998</v>
      </c>
    </row>
    <row r="16545" spans="1:10" hidden="1">
      <c r="A16545" s="141" t="s">
        <v>52873</v>
      </c>
      <c r="B16545" s="141" t="str">
        <f t="shared" si="258"/>
        <v>CONJUNTO DE MATERIAIS PARA CAVALETE DE RAMAL PREDIAL DE AGUA,PADRAO NORMAL,TIPO A DE 1.1/2".FORNECIMENTOCONJUNTO DE MATERIAIS PARA CAVALETE DE RAMAL PREDIAL DE AGUACONJUNTO DE MATERIAIS PARA CAVALETE DE RAMAL PREDIAL DE AGUA</v>
      </c>
      <c r="C16545" s="141" t="s">
        <v>52864</v>
      </c>
      <c r="D16545" s="141" t="s">
        <v>52874</v>
      </c>
      <c r="I16545" s="141" t="s">
        <v>14</v>
      </c>
      <c r="J16545" s="649">
        <v>378.82</v>
      </c>
    </row>
    <row r="16546" spans="1:10" hidden="1">
      <c r="A16546" s="141" t="s">
        <v>52875</v>
      </c>
      <c r="B16546" s="141" t="str">
        <f t="shared" si="258"/>
        <v>CONJUNTO DE MATERIAIS PARA CAVALETE DE RAMAL PREDIAL DE AGUA,PADRAO NORMAL,TIPO A DE 1.1/2".FORNECIMENTOCONJUNTO DE MATERIAIS PARA CAVALETE DE RAMAL PREDIAL DE AGUACONJUNTO DE MATERIAIS PARA CAVALETE DE RAMAL PREDIAL DE AGUA</v>
      </c>
      <c r="C16546" s="141" t="s">
        <v>52864</v>
      </c>
      <c r="D16546" s="141" t="s">
        <v>52874</v>
      </c>
      <c r="I16546" s="141" t="s">
        <v>14</v>
      </c>
      <c r="J16546" s="649">
        <v>378.82</v>
      </c>
    </row>
    <row r="16547" spans="1:10" hidden="1">
      <c r="A16547" s="141" t="s">
        <v>52876</v>
      </c>
      <c r="B16547" s="141" t="str">
        <f t="shared" si="258"/>
        <v>CONJUNTO DE MATERIAIS PARA CAVALETE DE RAMAL PREDIAL DE AGUA,PADRAO NORMAL,TIPO B DE 1/2".FORNECIMENTOCONJUNTO DE MATERIAIS PARA CAVALETE DE RAMAL PREDIAL DE AGUACONJUNTO DE MATERIAIS PARA CAVALETE DE RAMAL PREDIAL DE AGUA</v>
      </c>
      <c r="C16547" s="141" t="s">
        <v>52864</v>
      </c>
      <c r="D16547" s="141" t="s">
        <v>52877</v>
      </c>
      <c r="I16547" s="141" t="s">
        <v>14</v>
      </c>
      <c r="J16547" s="649">
        <v>149.19</v>
      </c>
    </row>
    <row r="16548" spans="1:10" hidden="1">
      <c r="A16548" s="141" t="s">
        <v>52878</v>
      </c>
      <c r="B16548" s="141" t="str">
        <f t="shared" si="258"/>
        <v>CONJUNTO DE MATERIAIS PARA CAVALETE DE RAMAL PREDIAL DE AGUA,PADRAO NORMAL,TIPO B DE 1/2".FORNECIMENTOCONJUNTO DE MATERIAIS PARA CAVALETE DE RAMAL PREDIAL DE AGUACONJUNTO DE MATERIAIS PARA CAVALETE DE RAMAL PREDIAL DE AGUA</v>
      </c>
      <c r="C16548" s="141" t="s">
        <v>52864</v>
      </c>
      <c r="D16548" s="141" t="s">
        <v>52877</v>
      </c>
      <c r="I16548" s="141" t="s">
        <v>14</v>
      </c>
      <c r="J16548" s="649">
        <v>149.19</v>
      </c>
    </row>
    <row r="16549" spans="1:10" hidden="1">
      <c r="A16549" s="141" t="s">
        <v>52879</v>
      </c>
      <c r="B16549" s="141" t="str">
        <f t="shared" si="258"/>
        <v>CONJUNTO DE MATERIAIS PARA CAVALETE DE RAMAL PREDIAL DE AGUA,PADRAO NORMAL,TIPO B DE 3/4".FORNECIMENTOCONJUNTO DE MATERIAIS PARA CAVALETE DE RAMAL PREDIAL DE AGUACONJUNTO DE MATERIAIS PARA CAVALETE DE RAMAL PREDIAL DE AGUA</v>
      </c>
      <c r="C16549" s="141" t="s">
        <v>52864</v>
      </c>
      <c r="D16549" s="141" t="s">
        <v>52880</v>
      </c>
      <c r="I16549" s="141" t="s">
        <v>14</v>
      </c>
      <c r="J16549" s="649">
        <v>182.52</v>
      </c>
    </row>
    <row r="16550" spans="1:10" hidden="1">
      <c r="A16550" s="141" t="s">
        <v>52881</v>
      </c>
      <c r="B16550" s="141" t="str">
        <f t="shared" si="258"/>
        <v>CONJUNTO DE MATERIAIS PARA CAVALETE DE RAMAL PREDIAL DE AGUA,PADRAO NORMAL,TIPO B DE 3/4".FORNECIMENTOCONJUNTO DE MATERIAIS PARA CAVALETE DE RAMAL PREDIAL DE AGUACONJUNTO DE MATERIAIS PARA CAVALETE DE RAMAL PREDIAL DE AGUA</v>
      </c>
      <c r="C16550" s="141" t="s">
        <v>52864</v>
      </c>
      <c r="D16550" s="141" t="s">
        <v>52880</v>
      </c>
      <c r="I16550" s="141" t="s">
        <v>14</v>
      </c>
      <c r="J16550" s="649">
        <v>182.52</v>
      </c>
    </row>
    <row r="16551" spans="1:10" hidden="1">
      <c r="A16551" s="141" t="s">
        <v>52882</v>
      </c>
      <c r="B16551" s="141" t="str">
        <f t="shared" si="258"/>
        <v>CONJUNTO DE MATERIAIS,COMPLETO,PARA LIGACAO DE RAMAL PREDIAL DE AGUA,DENOMINADO "KIT CAVALETE",EM PVC,DIAMETRO DE 1/2".FCONJUNTO DE MATERIAIS,COMPLETO,PARA LIGACAO DE RAMAL PREDIALORNECIMENTOCONJUNTO DE MATERIAIS,COMPLETO,PARA LIGACAO DE RAMAL PREDIAL</v>
      </c>
      <c r="C16551" s="141" t="s">
        <v>52883</v>
      </c>
      <c r="D16551" s="141" t="s">
        <v>52884</v>
      </c>
      <c r="E16551" s="141" t="s">
        <v>38759</v>
      </c>
      <c r="I16551" s="141" t="s">
        <v>14</v>
      </c>
      <c r="J16551" s="649">
        <v>98.51</v>
      </c>
    </row>
    <row r="16552" spans="1:10" hidden="1">
      <c r="A16552" s="141" t="s">
        <v>52885</v>
      </c>
      <c r="B16552" s="141" t="str">
        <f t="shared" si="258"/>
        <v>CONJUNTO DE MATERIAIS,COMPLETO,PARA LIGACAO DE RAMAL PREDIAL DE AGUA,DENOMINADO "KIT CAVALETE",EM PVC,DIAMETRO DE 1/2".FCONJUNTO DE MATERIAIS,COMPLETO,PARA LIGACAO DE RAMAL PREDIALORNECIMENTOCONJUNTO DE MATERIAIS,COMPLETO,PARA LIGACAO DE RAMAL PREDIAL</v>
      </c>
      <c r="C16552" s="141" t="s">
        <v>52883</v>
      </c>
      <c r="D16552" s="141" t="s">
        <v>52884</v>
      </c>
      <c r="E16552" s="141" t="s">
        <v>38759</v>
      </c>
      <c r="I16552" s="141" t="s">
        <v>14</v>
      </c>
      <c r="J16552" s="649">
        <v>98.51</v>
      </c>
    </row>
    <row r="16553" spans="1:10" hidden="1">
      <c r="A16553" s="141" t="s">
        <v>52886</v>
      </c>
      <c r="B16553" s="141" t="str">
        <f t="shared" si="258"/>
        <v>CONJUNTO DE MATERIAIS,COMPLETO,PARA LIGACAO DE RAMAL PREDIAL DE AGUA,DENOMINADO "KIT CAVALETE",EM PVC,DIAMETRO DE 3/4".FCONJUNTO DE MATERIAIS,COMPLETO,PARA LIGACAO DE RAMAL PREDIALORNECIMENTOCONJUNTO DE MATERIAIS,COMPLETO,PARA LIGACAO DE RAMAL PREDIAL</v>
      </c>
      <c r="C16553" s="141" t="s">
        <v>52883</v>
      </c>
      <c r="D16553" s="141" t="s">
        <v>52887</v>
      </c>
      <c r="E16553" s="141" t="s">
        <v>38759</v>
      </c>
      <c r="I16553" s="141" t="s">
        <v>14</v>
      </c>
      <c r="J16553" s="649">
        <v>92.61</v>
      </c>
    </row>
    <row r="16554" spans="1:10" hidden="1">
      <c r="A16554" s="141" t="s">
        <v>52888</v>
      </c>
      <c r="B16554" s="141" t="str">
        <f t="shared" si="258"/>
        <v>CONJUNTO DE MATERIAIS,COMPLETO,PARA LIGACAO DE RAMAL PREDIAL DE AGUA,DENOMINADO "KIT CAVALETE",EM PVC,DIAMETRO DE 3/4".FCONJUNTO DE MATERIAIS,COMPLETO,PARA LIGACAO DE RAMAL PREDIALORNECIMENTOCONJUNTO DE MATERIAIS,COMPLETO,PARA LIGACAO DE RAMAL PREDIAL</v>
      </c>
      <c r="C16554" s="141" t="s">
        <v>52883</v>
      </c>
      <c r="D16554" s="141" t="s">
        <v>52887</v>
      </c>
      <c r="E16554" s="141" t="s">
        <v>38759</v>
      </c>
      <c r="I16554" s="141" t="s">
        <v>14</v>
      </c>
      <c r="J16554" s="649">
        <v>92.61</v>
      </c>
    </row>
    <row r="16555" spans="1:10" hidden="1">
      <c r="A16555" s="141" t="s">
        <v>52889</v>
      </c>
      <c r="B16555" s="141" t="str">
        <f t="shared" si="258"/>
        <v>CONJUNTO DE MATERIAIS PARA RAMAL PREDIAL DE AGUA DE PVC RQ 1.1/2",PADRAO NORMAL,LIGADO EM DISTRIBUIDOR DE PVC DN DE 50MMCONJUNTO DE MATERIAIS PARA RAMAL PREDIAL DE AGUA DE PVC RQ 1 OU 2",EXCLUSIVE TUBO E CAVALETE.FORNECIMENTOCONJUNTO DE MATERIAIS PARA RAMAL PREDIAL DE AGUA DE PVC RQ 1</v>
      </c>
      <c r="C16555" s="141" t="s">
        <v>52890</v>
      </c>
      <c r="D16555" s="141" t="s">
        <v>52891</v>
      </c>
      <c r="E16555" s="141" t="s">
        <v>52892</v>
      </c>
      <c r="I16555" s="141" t="s">
        <v>14</v>
      </c>
      <c r="J16555" s="649">
        <v>859.99</v>
      </c>
    </row>
    <row r="16556" spans="1:10" hidden="1">
      <c r="A16556" s="141" t="s">
        <v>52893</v>
      </c>
      <c r="B16556" s="141" t="str">
        <f t="shared" si="258"/>
        <v>CONJUNTO DE MATERIAIS PARA RAMAL PREDIAL DE AGUA DE PVC RQ 1.1/2",PADRAO NORMAL,LIGADO EM DISTRIBUIDOR DE PVC DN DE 50MMCONJUNTO DE MATERIAIS PARA RAMAL PREDIAL DE AGUA DE PVC RQ 1 OU 2",EXCLUSIVE TUBO E CAVALETE.FORNECIMENTOCONJUNTO DE MATERIAIS PARA RAMAL PREDIAL DE AGUA DE PVC RQ 1</v>
      </c>
      <c r="C16556" s="141" t="s">
        <v>52890</v>
      </c>
      <c r="D16556" s="141" t="s">
        <v>52891</v>
      </c>
      <c r="E16556" s="141" t="s">
        <v>52892</v>
      </c>
      <c r="I16556" s="141" t="s">
        <v>14</v>
      </c>
      <c r="J16556" s="649">
        <v>859.99</v>
      </c>
    </row>
    <row r="16557" spans="1:10" hidden="1">
      <c r="A16557" s="141" t="s">
        <v>52894</v>
      </c>
      <c r="B16557" s="141" t="str">
        <f t="shared" si="258"/>
        <v>CONJUNTO DE MATERIAIS PARA RAMAL PREDIAL DE AGUA DE PVC RQ 1.1/2",PADRAO NORMAL,LIGADO EM DISTRIBUIDOR DE PVC DN DE 75MMCONJUNTO DE MATERIAIS PARA RAMAL PREDIAL DE AGUA DE PVC RQ 1 OU 3",EXCLUSIVE TUBO E CAVALETE.FORNECIMENTOCONJUNTO DE MATERIAIS PARA RAMAL PREDIAL DE AGUA DE PVC RQ 1</v>
      </c>
      <c r="C16557" s="141" t="s">
        <v>52890</v>
      </c>
      <c r="D16557" s="141" t="s">
        <v>52895</v>
      </c>
      <c r="E16557" s="141" t="s">
        <v>52896</v>
      </c>
      <c r="I16557" s="141" t="s">
        <v>14</v>
      </c>
      <c r="J16557" s="649">
        <v>908.89</v>
      </c>
    </row>
    <row r="16558" spans="1:10" hidden="1">
      <c r="A16558" s="141" t="s">
        <v>52897</v>
      </c>
      <c r="B16558" s="141" t="str">
        <f t="shared" si="258"/>
        <v>CONJUNTO DE MATERIAIS PARA RAMAL PREDIAL DE AGUA DE PVC RQ 1.1/2",PADRAO NORMAL,LIGADO EM DISTRIBUIDOR DE PVC DN DE 75MMCONJUNTO DE MATERIAIS PARA RAMAL PREDIAL DE AGUA DE PVC RQ 1 OU 3",EXCLUSIVE TUBO E CAVALETE.FORNECIMENTOCONJUNTO DE MATERIAIS PARA RAMAL PREDIAL DE AGUA DE PVC RQ 1</v>
      </c>
      <c r="C16558" s="141" t="s">
        <v>52890</v>
      </c>
      <c r="D16558" s="141" t="s">
        <v>52895</v>
      </c>
      <c r="E16558" s="141" t="s">
        <v>52896</v>
      </c>
      <c r="I16558" s="141" t="s">
        <v>14</v>
      </c>
      <c r="J16558" s="649">
        <v>908.89</v>
      </c>
    </row>
    <row r="16559" spans="1:10" hidden="1">
      <c r="A16559" s="141" t="s">
        <v>52898</v>
      </c>
      <c r="B16559" s="141" t="str">
        <f t="shared" si="258"/>
        <v>CONJUNTO DE MATERIAIS PARA RAMAL PREDIAL DE AGUA DE PVC RQ 1.1/2",PADRAO NORMAL,LIGADO EM DISTRIBUIDOR DE FERRO FUNDIDOCONJUNTO DE MATERIAIS PARA RAMAL PREDIAL DE AGUA DE PVC RQ 1DN DE 75MM,EXCLUSIVE TUBO E CAVALETE.FORNECIMENTOCONJUNTO DE MATERIAIS PARA RAMAL PREDIAL DE AGUA DE PVC RQ 1</v>
      </c>
      <c r="C16559" s="141" t="s">
        <v>52890</v>
      </c>
      <c r="D16559" s="141" t="s">
        <v>52899</v>
      </c>
      <c r="E16559" s="141" t="s">
        <v>52900</v>
      </c>
      <c r="I16559" s="141" t="s">
        <v>14</v>
      </c>
      <c r="J16559" s="649">
        <v>2419.16</v>
      </c>
    </row>
    <row r="16560" spans="1:10" hidden="1">
      <c r="A16560" s="141" t="s">
        <v>52901</v>
      </c>
      <c r="B16560" s="141" t="str">
        <f t="shared" si="258"/>
        <v>CONJUNTO DE MATERIAIS PARA RAMAL PREDIAL DE AGUA DE PVC RQ 1.1/2",PADRAO NORMAL,LIGADO EM DISTRIBUIDOR DE FERRO FUNDIDOCONJUNTO DE MATERIAIS PARA RAMAL PREDIAL DE AGUA DE PVC RQ 1DN DE 75MM,EXCLUSIVE TUBO E CAVALETE.FORNECIMENTOCONJUNTO DE MATERIAIS PARA RAMAL PREDIAL DE AGUA DE PVC RQ 1</v>
      </c>
      <c r="C16560" s="141" t="s">
        <v>52890</v>
      </c>
      <c r="D16560" s="141" t="s">
        <v>52899</v>
      </c>
      <c r="E16560" s="141" t="s">
        <v>52900</v>
      </c>
      <c r="I16560" s="141" t="s">
        <v>14</v>
      </c>
      <c r="J16560" s="649">
        <v>2419.16</v>
      </c>
    </row>
    <row r="16561" spans="1:10" hidden="1">
      <c r="A16561" s="141" t="s">
        <v>52902</v>
      </c>
      <c r="B16561" s="141" t="str">
        <f t="shared" si="258"/>
        <v>CONJUNTO DE MATERIAIS PARA RAMAL PREDIAL DE AGUA DE PVC RQ 1.1/2",PADRAO NORMAL,LIGADO EM DISTRIBUIDOR DE PVC DEFOFO OUCONJUNTO DE MATERIAIS PARA RAMAL PREDIAL DE AGUA DE PVC RQ 1FERRO FUNDIDO DN DE 100MM,EXCLUSIVE TUBO E CAVALETE.FORNECIMENTOCONJUNTO DE MATERIAIS PARA RAMAL PREDIAL DE AGUA DE PVC RQ 1</v>
      </c>
      <c r="C16561" s="141" t="s">
        <v>52890</v>
      </c>
      <c r="D16561" s="141" t="s">
        <v>52903</v>
      </c>
      <c r="E16561" s="141" t="s">
        <v>52904</v>
      </c>
      <c r="F16561" s="141" t="s">
        <v>26182</v>
      </c>
      <c r="I16561" s="141" t="s">
        <v>14</v>
      </c>
      <c r="J16561" s="649">
        <v>2670.59</v>
      </c>
    </row>
    <row r="16562" spans="1:10" hidden="1">
      <c r="A16562" s="141" t="s">
        <v>52905</v>
      </c>
      <c r="B16562" s="141" t="str">
        <f t="shared" si="258"/>
        <v>CONJUNTO DE MATERIAIS PARA RAMAL PREDIAL DE AGUA DE PVC RQ 1.1/2",PADRAO NORMAL,LIGADO EM DISTRIBUIDOR DE PVC DEFOFO OUCONJUNTO DE MATERIAIS PARA RAMAL PREDIAL DE AGUA DE PVC RQ 1FERRO FUNDIDO DN DE 100MM,EXCLUSIVE TUBO E CAVALETE.FORNECIMENTOCONJUNTO DE MATERIAIS PARA RAMAL PREDIAL DE AGUA DE PVC RQ 1</v>
      </c>
      <c r="C16562" s="141" t="s">
        <v>52890</v>
      </c>
      <c r="D16562" s="141" t="s">
        <v>52903</v>
      </c>
      <c r="E16562" s="141" t="s">
        <v>52904</v>
      </c>
      <c r="F16562" s="141" t="s">
        <v>26182</v>
      </c>
      <c r="I16562" s="141" t="s">
        <v>14</v>
      </c>
      <c r="J16562" s="649">
        <v>2670.59</v>
      </c>
    </row>
    <row r="16563" spans="1:10" hidden="1">
      <c r="A16563" s="141" t="s">
        <v>52906</v>
      </c>
      <c r="B16563" s="141" t="str">
        <f t="shared" si="258"/>
        <v>CONJUNTO DE MATERIAIS PARA RAMAL PREDIAL DE AGUA DE PVC RQ 1.1/2",PADRAO NORMAL,LIGADO EM DISTRIBUIDOR DE PVC DEFOFO DNCONJUNTO DE MATERIAIS PARA RAMAL PREDIAL DE AGUA DE PVC RQ 1DE 150MM,EXCLUSIVE TUBO E CAVALETE.FORNECIMENTOCONJUNTO DE MATERIAIS PARA RAMAL PREDIAL DE AGUA DE PVC RQ 1</v>
      </c>
      <c r="C16563" s="141" t="s">
        <v>52890</v>
      </c>
      <c r="D16563" s="141" t="s">
        <v>52907</v>
      </c>
      <c r="E16563" s="141" t="s">
        <v>52908</v>
      </c>
      <c r="I16563" s="141" t="s">
        <v>14</v>
      </c>
      <c r="J16563" s="649">
        <v>3749.92</v>
      </c>
    </row>
    <row r="16564" spans="1:10" hidden="1">
      <c r="A16564" s="141" t="s">
        <v>52909</v>
      </c>
      <c r="B16564" s="141" t="str">
        <f t="shared" si="258"/>
        <v>CONJUNTO DE MATERIAIS PARA RAMAL PREDIAL DE AGUA DE PVC RQ 1.1/2",PADRAO NORMAL,LIGADO EM DISTRIBUIDOR DE PVC DEFOFO DNCONJUNTO DE MATERIAIS PARA RAMAL PREDIAL DE AGUA DE PVC RQ 1DE 150MM,EXCLUSIVE TUBO E CAVALETE.FORNECIMENTOCONJUNTO DE MATERIAIS PARA RAMAL PREDIAL DE AGUA DE PVC RQ 1</v>
      </c>
      <c r="C16564" s="141" t="s">
        <v>52890</v>
      </c>
      <c r="D16564" s="141" t="s">
        <v>52907</v>
      </c>
      <c r="E16564" s="141" t="s">
        <v>52908</v>
      </c>
      <c r="I16564" s="141" t="s">
        <v>14</v>
      </c>
      <c r="J16564" s="649">
        <v>3749.92</v>
      </c>
    </row>
    <row r="16565" spans="1:10" hidden="1">
      <c r="A16565" s="141" t="s">
        <v>52910</v>
      </c>
      <c r="B16565" s="141" t="str">
        <f t="shared" si="258"/>
        <v>CONJUNTO DE MATERIAIS PARA RAMAL PREDIAL DE AGUA DE PVC RQ 1.1/2",PADRAO NORMAL,LIGADO EM DISTRIBUIDOR DE PVC DEFOFO DNCONJUNTO DE MATERIAIS PARA RAMAL PREDIAL DE AGUA DE PVC RQ 1DE 200MM,EXCLUSIVE TUBO E CAVALETE.FORNECIMENTOCONJUNTO DE MATERIAIS PARA RAMAL PREDIAL DE AGUA DE PVC RQ 1</v>
      </c>
      <c r="C16565" s="141" t="s">
        <v>52890</v>
      </c>
      <c r="D16565" s="141" t="s">
        <v>52907</v>
      </c>
      <c r="E16565" s="141" t="s">
        <v>52911</v>
      </c>
      <c r="I16565" s="141" t="s">
        <v>14</v>
      </c>
      <c r="J16565" s="649">
        <v>4454.6499999999996</v>
      </c>
    </row>
    <row r="16566" spans="1:10" hidden="1">
      <c r="A16566" s="141" t="s">
        <v>52912</v>
      </c>
      <c r="B16566" s="141" t="str">
        <f t="shared" si="258"/>
        <v>CONJUNTO DE MATERIAIS PARA RAMAL PREDIAL DE AGUA DE PVC RQ 1.1/2",PADRAO NORMAL,LIGADO EM DISTRIBUIDOR DE PVC DEFOFO DNCONJUNTO DE MATERIAIS PARA RAMAL PREDIAL DE AGUA DE PVC RQ 1DE 200MM,EXCLUSIVE TUBO E CAVALETE.FORNECIMENTOCONJUNTO DE MATERIAIS PARA RAMAL PREDIAL DE AGUA DE PVC RQ 1</v>
      </c>
      <c r="C16566" s="141" t="s">
        <v>52890</v>
      </c>
      <c r="D16566" s="141" t="s">
        <v>52907</v>
      </c>
      <c r="E16566" s="141" t="s">
        <v>52911</v>
      </c>
      <c r="I16566" s="141" t="s">
        <v>14</v>
      </c>
      <c r="J16566" s="649">
        <v>4454.6499999999996</v>
      </c>
    </row>
    <row r="16567" spans="1:10" hidden="1">
      <c r="A16567" s="141" t="s">
        <v>52913</v>
      </c>
      <c r="B16567" s="141" t="str">
        <f t="shared" si="258"/>
        <v>CONJUNTO DE MATERIAIS PARA RAMAL PREDIAL DE AGUA DE PVC RQ 1.1/2",PADRAO NORMAL,LIGADO EM DISTRIBUIDOR DE PVC DEFOFO DNCONJUNTO DE MATERIAIS PARA RAMAL PREDIAL DE AGUA DE PVC RQ 1DE 250MM,EXCLUSIVE TUBO E CAVALETE.FORNECIMENTOCONJUNTO DE MATERIAIS PARA RAMAL PREDIAL DE AGUA DE PVC RQ 1</v>
      </c>
      <c r="C16567" s="141" t="s">
        <v>52890</v>
      </c>
      <c r="D16567" s="141" t="s">
        <v>52907</v>
      </c>
      <c r="E16567" s="141" t="s">
        <v>52914</v>
      </c>
      <c r="I16567" s="141" t="s">
        <v>14</v>
      </c>
      <c r="J16567" s="649">
        <v>6920.36</v>
      </c>
    </row>
    <row r="16568" spans="1:10" hidden="1">
      <c r="A16568" s="141" t="s">
        <v>52915</v>
      </c>
      <c r="B16568" s="141" t="str">
        <f t="shared" si="258"/>
        <v>CONJUNTO DE MATERIAIS PARA RAMAL PREDIAL DE AGUA DE PVC RQ 1.1/2",PADRAO NORMAL,LIGADO EM DISTRIBUIDOR DE PVC DEFOFO DNCONJUNTO DE MATERIAIS PARA RAMAL PREDIAL DE AGUA DE PVC RQ 1DE 250MM,EXCLUSIVE TUBO E CAVALETE.FORNECIMENTOCONJUNTO DE MATERIAIS PARA RAMAL PREDIAL DE AGUA DE PVC RQ 1</v>
      </c>
      <c r="C16568" s="141" t="s">
        <v>52890</v>
      </c>
      <c r="D16568" s="141" t="s">
        <v>52907</v>
      </c>
      <c r="E16568" s="141" t="s">
        <v>52914</v>
      </c>
      <c r="I16568" s="141" t="s">
        <v>14</v>
      </c>
      <c r="J16568" s="649">
        <v>6920.36</v>
      </c>
    </row>
    <row r="16569" spans="1:10" hidden="1">
      <c r="A16569" s="141" t="s">
        <v>52916</v>
      </c>
      <c r="B16569" s="141" t="str">
        <f t="shared" si="258"/>
        <v>CONJUNTO DE MATERIAIS PARA RAMAL PREDIAL DE AGUA DE PVC RQ 1.1/2",PADRAO NORMAL,LIGADO EM DISTRIBUIDOR DE FERRO FUNDIDOCONJUNTO DE MATERIAIS PARA RAMAL PREDIAL DE AGUA DE PVC RQ 1DN ACIMA DE 100MM,EXCLUSIVE TUBO E CAVALETE.FORNECIMENTOCONJUNTO DE MATERIAIS PARA RAMAL PREDIAL DE AGUA DE PVC RQ 1</v>
      </c>
      <c r="C16569" s="141" t="s">
        <v>52890</v>
      </c>
      <c r="D16569" s="141" t="s">
        <v>52899</v>
      </c>
      <c r="E16569" s="141" t="s">
        <v>52917</v>
      </c>
      <c r="I16569" s="141" t="s">
        <v>14</v>
      </c>
      <c r="J16569" s="649">
        <v>787.35</v>
      </c>
    </row>
    <row r="16570" spans="1:10" hidden="1">
      <c r="A16570" s="141" t="s">
        <v>52918</v>
      </c>
      <c r="B16570" s="141" t="str">
        <f t="shared" si="258"/>
        <v>CONJUNTO DE MATERIAIS PARA RAMAL PREDIAL DE AGUA DE PVC RQ 1.1/2",PADRAO NORMAL,LIGADO EM DISTRIBUIDOR DE FERRO FUNDIDOCONJUNTO DE MATERIAIS PARA RAMAL PREDIAL DE AGUA DE PVC RQ 1DN ACIMA DE 100MM,EXCLUSIVE TUBO E CAVALETE.FORNECIMENTOCONJUNTO DE MATERIAIS PARA RAMAL PREDIAL DE AGUA DE PVC RQ 1</v>
      </c>
      <c r="C16570" s="141" t="s">
        <v>52890</v>
      </c>
      <c r="D16570" s="141" t="s">
        <v>52899</v>
      </c>
      <c r="E16570" s="141" t="s">
        <v>52917</v>
      </c>
      <c r="I16570" s="141" t="s">
        <v>14</v>
      </c>
      <c r="J16570" s="649">
        <v>787.35</v>
      </c>
    </row>
    <row r="16571" spans="1:10" hidden="1">
      <c r="A16571" s="141" t="s">
        <v>52919</v>
      </c>
      <c r="B16571" s="141" t="str">
        <f t="shared" si="258"/>
        <v>CONJUNTO DE MATERIAIS PARA RAMAL PREDIAL DE AGUA DE PVC RQ 2",PADRAO NORMAL,LIGADO EM DISTRIBUIDOR DE PVC DN DE 50MM OUCONJUNTO DE MATERIAIS PARA RAMAL PREDIAL DE AGUA DE PVC RQ 22",EXCLUSIVE TUBO E CAVALETE.FORNECIMENTOCONJUNTO DE MATERIAIS PARA RAMAL PREDIAL DE AGUA DE PVC RQ 2</v>
      </c>
      <c r="C16571" s="141" t="s">
        <v>52920</v>
      </c>
      <c r="D16571" s="141" t="s">
        <v>52921</v>
      </c>
      <c r="E16571" s="141" t="s">
        <v>52922</v>
      </c>
      <c r="I16571" s="141" t="s">
        <v>14</v>
      </c>
      <c r="J16571" s="649">
        <v>1027.21</v>
      </c>
    </row>
    <row r="16572" spans="1:10" hidden="1">
      <c r="A16572" s="141" t="s">
        <v>52923</v>
      </c>
      <c r="B16572" s="141" t="str">
        <f t="shared" si="258"/>
        <v>CONJUNTO DE MATERIAIS PARA RAMAL PREDIAL DE AGUA DE PVC RQ 2",PADRAO NORMAL,LIGADO EM DISTRIBUIDOR DE PVC DN DE 50MM OUCONJUNTO DE MATERIAIS PARA RAMAL PREDIAL DE AGUA DE PVC RQ 22",EXCLUSIVE TUBO E CAVALETE.FORNECIMENTOCONJUNTO DE MATERIAIS PARA RAMAL PREDIAL DE AGUA DE PVC RQ 2</v>
      </c>
      <c r="C16572" s="141" t="s">
        <v>52920</v>
      </c>
      <c r="D16572" s="141" t="s">
        <v>52921</v>
      </c>
      <c r="E16572" s="141" t="s">
        <v>52922</v>
      </c>
      <c r="I16572" s="141" t="s">
        <v>14</v>
      </c>
      <c r="J16572" s="649">
        <v>1027.21</v>
      </c>
    </row>
    <row r="16573" spans="1:10" hidden="1">
      <c r="A16573" s="141" t="s">
        <v>52924</v>
      </c>
      <c r="B16573" s="141" t="str">
        <f t="shared" si="258"/>
        <v>CONJUNTO DE MATERIAIS PARA RAMAL PREDIAL DE AGUA DE PVC RQ 2",PADRAO NORMAL,LIGADO EM DISTRIBUIDOR DE PVC DN DE 75MM OUCONJUNTO DE MATERIAIS PARA RAMAL PREDIAL DE AGUA DE PVC RQ 23",EXCLUSIVE TUBO E CAVALETE.FORNECIMENTOCONJUNTO DE MATERIAIS PARA RAMAL PREDIAL DE AGUA DE PVC RQ 2</v>
      </c>
      <c r="C16573" s="141" t="s">
        <v>52920</v>
      </c>
      <c r="D16573" s="141" t="s">
        <v>52925</v>
      </c>
      <c r="E16573" s="141" t="s">
        <v>52926</v>
      </c>
      <c r="I16573" s="141" t="s">
        <v>14</v>
      </c>
      <c r="J16573" s="649">
        <v>1076.1099999999999</v>
      </c>
    </row>
    <row r="16574" spans="1:10" hidden="1">
      <c r="A16574" s="141" t="s">
        <v>52927</v>
      </c>
      <c r="B16574" s="141" t="str">
        <f t="shared" si="258"/>
        <v>CONJUNTO DE MATERIAIS PARA RAMAL PREDIAL DE AGUA DE PVC RQ 2",PADRAO NORMAL,LIGADO EM DISTRIBUIDOR DE PVC DN DE 75MM OUCONJUNTO DE MATERIAIS PARA RAMAL PREDIAL DE AGUA DE PVC RQ 23",EXCLUSIVE TUBO E CAVALETE.FORNECIMENTOCONJUNTO DE MATERIAIS PARA RAMAL PREDIAL DE AGUA DE PVC RQ 2</v>
      </c>
      <c r="C16574" s="141" t="s">
        <v>52920</v>
      </c>
      <c r="D16574" s="141" t="s">
        <v>52925</v>
      </c>
      <c r="E16574" s="141" t="s">
        <v>52926</v>
      </c>
      <c r="I16574" s="141" t="s">
        <v>14</v>
      </c>
      <c r="J16574" s="649">
        <v>1076.1099999999999</v>
      </c>
    </row>
    <row r="16575" spans="1:10" hidden="1">
      <c r="A16575" s="141" t="s">
        <v>52928</v>
      </c>
      <c r="B16575" s="141" t="str">
        <f t="shared" si="258"/>
        <v>CONJUNTO DE MATERIAIS PARA RAMAL PREDIAL DE AGUA DE PVC RQ 2",PADRAO NORMAL,LIGADO EM DISTRIBUIDOR DE FERRO FUNDIDO DN DCONJUNTO DE MATERIAIS PARA RAMAL PREDIAL DE AGUA DE PVC RQ 2E 75MM,EXCLUSIVE TUBO E CAVALETE.FORNECIMENTOCONJUNTO DE MATERIAIS PARA RAMAL PREDIAL DE AGUA DE PVC RQ 2</v>
      </c>
      <c r="C16575" s="141" t="s">
        <v>52920</v>
      </c>
      <c r="D16575" s="141" t="s">
        <v>52929</v>
      </c>
      <c r="E16575" s="141" t="s">
        <v>52930</v>
      </c>
      <c r="I16575" s="141" t="s">
        <v>14</v>
      </c>
      <c r="J16575" s="649">
        <v>2628.69</v>
      </c>
    </row>
    <row r="16576" spans="1:10" hidden="1">
      <c r="A16576" s="141" t="s">
        <v>52931</v>
      </c>
      <c r="B16576" s="141" t="str">
        <f t="shared" si="258"/>
        <v>CONJUNTO DE MATERIAIS PARA RAMAL PREDIAL DE AGUA DE PVC RQ 2",PADRAO NORMAL,LIGADO EM DISTRIBUIDOR DE FERRO FUNDIDO DN DCONJUNTO DE MATERIAIS PARA RAMAL PREDIAL DE AGUA DE PVC RQ 2E 75MM,EXCLUSIVE TUBO E CAVALETE.FORNECIMENTOCONJUNTO DE MATERIAIS PARA RAMAL PREDIAL DE AGUA DE PVC RQ 2</v>
      </c>
      <c r="C16576" s="141" t="s">
        <v>52920</v>
      </c>
      <c r="D16576" s="141" t="s">
        <v>52929</v>
      </c>
      <c r="E16576" s="141" t="s">
        <v>52930</v>
      </c>
      <c r="I16576" s="141" t="s">
        <v>14</v>
      </c>
      <c r="J16576" s="649">
        <v>2628.69</v>
      </c>
    </row>
    <row r="16577" spans="1:10" hidden="1">
      <c r="A16577" s="141" t="s">
        <v>52932</v>
      </c>
      <c r="B16577" s="141" t="str">
        <f t="shared" si="258"/>
        <v>CONJUNTO DE MATERIAIS PARA RAMAL PREDIAL DE AGUA DE PVC RQ 2",PADRAO NORMAL,LIGADO EM DISTRIBUIDOR DE PVC DEFOFO OU FERRCONJUNTO DE MATERIAIS PARA RAMAL PREDIAL DE AGUA DE PVC RQ 2O FUNDIDO DN DE 100MM,EXCLUSIVE TUBO E CAVALETE.FORNECIMENTOCONJUNTO DE MATERIAIS PARA RAMAL PREDIAL DE AGUA DE PVC RQ 2</v>
      </c>
      <c r="C16577" s="141" t="s">
        <v>52920</v>
      </c>
      <c r="D16577" s="141" t="s">
        <v>52933</v>
      </c>
      <c r="E16577" s="141" t="s">
        <v>52934</v>
      </c>
      <c r="I16577" s="141" t="s">
        <v>14</v>
      </c>
      <c r="J16577" s="649">
        <v>2864.13</v>
      </c>
    </row>
    <row r="16578" spans="1:10" hidden="1">
      <c r="A16578" s="141" t="s">
        <v>52935</v>
      </c>
      <c r="B16578" s="141" t="str">
        <f t="shared" si="258"/>
        <v>CONJUNTO DE MATERIAIS PARA RAMAL PREDIAL DE AGUA DE PVC RQ 2",PADRAO NORMAL,LIGADO EM DISTRIBUIDOR DE PVC DEFOFO OU FERRCONJUNTO DE MATERIAIS PARA RAMAL PREDIAL DE AGUA DE PVC RQ 2O FUNDIDO DN DE 100MM,EXCLUSIVE TUBO E CAVALETE.FORNECIMENTOCONJUNTO DE MATERIAIS PARA RAMAL PREDIAL DE AGUA DE PVC RQ 2</v>
      </c>
      <c r="C16578" s="141" t="s">
        <v>52920</v>
      </c>
      <c r="D16578" s="141" t="s">
        <v>52933</v>
      </c>
      <c r="E16578" s="141" t="s">
        <v>52934</v>
      </c>
      <c r="I16578" s="141" t="s">
        <v>14</v>
      </c>
      <c r="J16578" s="649">
        <v>2864.13</v>
      </c>
    </row>
    <row r="16579" spans="1:10" hidden="1">
      <c r="A16579" s="141" t="s">
        <v>52936</v>
      </c>
      <c r="B16579" s="141" t="str">
        <f t="shared" ref="B16579:B16642" si="259">C16579&amp;D16579&amp;C16579&amp;E16579&amp;F16579&amp;G16579&amp;H16579&amp;C16579</f>
        <v>CONJUNTO DE MATERIAIS PARA RAMAL PREDIAL DE AGUA DE PVC RQ 2",PADRAO NORMAL,LIGADO EM DISTRIBUIDOR DE PVC DEFOFO DN DE 1CONJUNTO DE MATERIAIS PARA RAMAL PREDIAL DE AGUA DE PVC RQ 250MM,EXCLUSIVE TUBO E CAVALETE.FORNECIMENTOCONJUNTO DE MATERIAIS PARA RAMAL PREDIAL DE AGUA DE PVC RQ 2</v>
      </c>
      <c r="C16579" s="141" t="s">
        <v>52920</v>
      </c>
      <c r="D16579" s="141" t="s">
        <v>52937</v>
      </c>
      <c r="E16579" s="141" t="s">
        <v>52938</v>
      </c>
      <c r="I16579" s="141" t="s">
        <v>14</v>
      </c>
      <c r="J16579" s="649">
        <v>4174.57</v>
      </c>
    </row>
    <row r="16580" spans="1:10" hidden="1">
      <c r="A16580" s="141" t="s">
        <v>52939</v>
      </c>
      <c r="B16580" s="141" t="str">
        <f t="shared" si="259"/>
        <v>CONJUNTO DE MATERIAIS PARA RAMAL PREDIAL DE AGUA DE PVC RQ 2",PADRAO NORMAL,LIGADO EM DISTRIBUIDOR DE PVC DEFOFO DN DE 1CONJUNTO DE MATERIAIS PARA RAMAL PREDIAL DE AGUA DE PVC RQ 250MM,EXCLUSIVE TUBO E CAVALETE.FORNECIMENTOCONJUNTO DE MATERIAIS PARA RAMAL PREDIAL DE AGUA DE PVC RQ 2</v>
      </c>
      <c r="C16580" s="141" t="s">
        <v>52920</v>
      </c>
      <c r="D16580" s="141" t="s">
        <v>52937</v>
      </c>
      <c r="E16580" s="141" t="s">
        <v>52938</v>
      </c>
      <c r="I16580" s="141" t="s">
        <v>14</v>
      </c>
      <c r="J16580" s="649">
        <v>4174.57</v>
      </c>
    </row>
    <row r="16581" spans="1:10" hidden="1">
      <c r="A16581" s="141" t="s">
        <v>52940</v>
      </c>
      <c r="B16581" s="141" t="str">
        <f t="shared" si="259"/>
        <v>CONJUNTO DE MATERIAIS PARA RAMAL PREDIAL DE AGUA DE PVC RQ 2",PADRAO NORMAL,LIGADO EM DISTRIBUIDOR DE PVC DEFOFO DN DE 2CONJUNTO DE MATERIAIS PARA RAMAL PREDIAL DE AGUA DE PVC RQ 200MM,EXCLUSIVE TUBO E CAVALETE.FORNECIMENTOCONJUNTO DE MATERIAIS PARA RAMAL PREDIAL DE AGUA DE PVC RQ 2</v>
      </c>
      <c r="C16581" s="141" t="s">
        <v>52920</v>
      </c>
      <c r="D16581" s="141" t="s">
        <v>52941</v>
      </c>
      <c r="E16581" s="141" t="s">
        <v>52942</v>
      </c>
      <c r="I16581" s="141" t="s">
        <v>14</v>
      </c>
      <c r="J16581" s="649">
        <v>4648.66</v>
      </c>
    </row>
    <row r="16582" spans="1:10" hidden="1">
      <c r="A16582" s="141" t="s">
        <v>52943</v>
      </c>
      <c r="B16582" s="141" t="str">
        <f t="shared" si="259"/>
        <v>CONJUNTO DE MATERIAIS PARA RAMAL PREDIAL DE AGUA DE PVC RQ 2",PADRAO NORMAL,LIGADO EM DISTRIBUIDOR DE PVC DEFOFO DN DE 2CONJUNTO DE MATERIAIS PARA RAMAL PREDIAL DE AGUA DE PVC RQ 200MM,EXCLUSIVE TUBO E CAVALETE.FORNECIMENTOCONJUNTO DE MATERIAIS PARA RAMAL PREDIAL DE AGUA DE PVC RQ 2</v>
      </c>
      <c r="C16582" s="141" t="s">
        <v>52920</v>
      </c>
      <c r="D16582" s="141" t="s">
        <v>52941</v>
      </c>
      <c r="E16582" s="141" t="s">
        <v>52942</v>
      </c>
      <c r="I16582" s="141" t="s">
        <v>14</v>
      </c>
      <c r="J16582" s="649">
        <v>4648.66</v>
      </c>
    </row>
    <row r="16583" spans="1:10" hidden="1">
      <c r="A16583" s="141" t="s">
        <v>52944</v>
      </c>
      <c r="B16583" s="141" t="str">
        <f t="shared" si="259"/>
        <v>CONJUNTO DE MATERIAIS PARA RAMAL PREDIAL DE AGUA DE PVC RQ 2",PADRAO NORMAL,LIGADO EM DISTRIBUIDOR DE PVC DEFOFO DN DE 2CONJUNTO DE MATERIAIS PARA RAMAL PREDIAL DE AGUA DE PVC RQ 250MM,EXCLUSIVE TUBO E CAVALETE.FORNECIMENTOCONJUNTO DE MATERIAIS PARA RAMAL PREDIAL DE AGUA DE PVC RQ 2</v>
      </c>
      <c r="C16583" s="141" t="s">
        <v>52920</v>
      </c>
      <c r="D16583" s="141" t="s">
        <v>52941</v>
      </c>
      <c r="E16583" s="141" t="s">
        <v>52938</v>
      </c>
      <c r="I16583" s="141" t="s">
        <v>14</v>
      </c>
      <c r="J16583" s="649">
        <v>7134.45</v>
      </c>
    </row>
    <row r="16584" spans="1:10" hidden="1">
      <c r="A16584" s="141" t="s">
        <v>52945</v>
      </c>
      <c r="B16584" s="141" t="str">
        <f t="shared" si="259"/>
        <v>CONJUNTO DE MATERIAIS PARA RAMAL PREDIAL DE AGUA DE PVC RQ 2",PADRAO NORMAL,LIGADO EM DISTRIBUIDOR DE PVC DEFOFO DN DE 2CONJUNTO DE MATERIAIS PARA RAMAL PREDIAL DE AGUA DE PVC RQ 250MM,EXCLUSIVE TUBO E CAVALETE.FORNECIMENTOCONJUNTO DE MATERIAIS PARA RAMAL PREDIAL DE AGUA DE PVC RQ 2</v>
      </c>
      <c r="C16584" s="141" t="s">
        <v>52920</v>
      </c>
      <c r="D16584" s="141" t="s">
        <v>52941</v>
      </c>
      <c r="E16584" s="141" t="s">
        <v>52938</v>
      </c>
      <c r="I16584" s="141" t="s">
        <v>14</v>
      </c>
      <c r="J16584" s="649">
        <v>7134.45</v>
      </c>
    </row>
    <row r="16585" spans="1:10" hidden="1">
      <c r="A16585" s="141" t="s">
        <v>52946</v>
      </c>
      <c r="B16585" s="141" t="str">
        <f t="shared" si="259"/>
        <v>CONJUNTO DE MATERIAIS PARA RAMAL PREDIAL DE AGUA DE PVC RQ 2",LIGADO EM DISTRIBUIDOR DE FERRO FUNDIDO DN ACIMA DE 100MM,CONJUNTO DE MATERIAIS PARA RAMAL PREDIAL DE AGUA DE PVC RQ 2EXCLUSIVE TUBO E CAVALETE.FORNECIMENTOCONJUNTO DE MATERIAIS PARA RAMAL PREDIAL DE AGUA DE PVC RQ 2</v>
      </c>
      <c r="C16585" s="141" t="s">
        <v>52920</v>
      </c>
      <c r="D16585" s="141" t="s">
        <v>52947</v>
      </c>
      <c r="E16585" s="141" t="s">
        <v>52948</v>
      </c>
      <c r="I16585" s="141" t="s">
        <v>14</v>
      </c>
      <c r="J16585" s="649">
        <v>966.35</v>
      </c>
    </row>
    <row r="16586" spans="1:10" hidden="1">
      <c r="A16586" s="141" t="s">
        <v>52949</v>
      </c>
      <c r="B16586" s="141" t="str">
        <f t="shared" si="259"/>
        <v>CONJUNTO DE MATERIAIS PARA RAMAL PREDIAL DE AGUA DE PVC RQ 2",LIGADO EM DISTRIBUIDOR DE FERRO FUNDIDO DN ACIMA DE 100MM,CONJUNTO DE MATERIAIS PARA RAMAL PREDIAL DE AGUA DE PVC RQ 2EXCLUSIVE TUBO E CAVALETE.FORNECIMENTOCONJUNTO DE MATERIAIS PARA RAMAL PREDIAL DE AGUA DE PVC RQ 2</v>
      </c>
      <c r="C16586" s="141" t="s">
        <v>52920</v>
      </c>
      <c r="D16586" s="141" t="s">
        <v>52947</v>
      </c>
      <c r="E16586" s="141" t="s">
        <v>52948</v>
      </c>
      <c r="I16586" s="141" t="s">
        <v>14</v>
      </c>
      <c r="J16586" s="649">
        <v>966.35</v>
      </c>
    </row>
    <row r="16587" spans="1:10" hidden="1">
      <c r="A16587" s="141" t="s">
        <v>52950</v>
      </c>
      <c r="B16587" s="141" t="str">
        <f t="shared" si="259"/>
        <v>CAVALETE TIPO A,COMPREENDENDO TODOS OS RECURSOS NECESSARIOSCONFORME INSTRUCOES DO EDITAL DA CEDAE,DIAMETRO DE 1/2".FORNCAVALETE TIPO A,COMPREENDENDO TODOS OS RECURSOS NECESSARIOSECIMENTO E COLOCACAOCAVALETE TIPO A,COMPREENDENDO TODOS OS RECURSOS NECESSARIOS</v>
      </c>
      <c r="C16587" s="141" t="s">
        <v>52951</v>
      </c>
      <c r="D16587" s="141" t="s">
        <v>52952</v>
      </c>
      <c r="E16587" s="141" t="s">
        <v>32960</v>
      </c>
      <c r="I16587" s="141" t="s">
        <v>14</v>
      </c>
      <c r="J16587" s="649">
        <v>210.41</v>
      </c>
    </row>
    <row r="16588" spans="1:10" hidden="1">
      <c r="A16588" s="141" t="s">
        <v>52953</v>
      </c>
      <c r="B16588" s="141" t="str">
        <f t="shared" si="259"/>
        <v>CAVALETE TIPO A,COMPREENDENDO TODOS OS RECURSOS NECESSARIOSCONFORME INSTRUCOES DO EDITAL DA CEDAE,DIAMETRO DE 1/2".FORNCAVALETE TIPO A,COMPREENDENDO TODOS OS RECURSOS NECESSARIOSECIMENTO E COLOCACAOCAVALETE TIPO A,COMPREENDENDO TODOS OS RECURSOS NECESSARIOS</v>
      </c>
      <c r="C16588" s="141" t="s">
        <v>52951</v>
      </c>
      <c r="D16588" s="141" t="s">
        <v>52952</v>
      </c>
      <c r="E16588" s="141" t="s">
        <v>32960</v>
      </c>
      <c r="I16588" s="141" t="s">
        <v>14</v>
      </c>
      <c r="J16588" s="649">
        <v>201.54</v>
      </c>
    </row>
    <row r="16589" spans="1:10" hidden="1">
      <c r="A16589" s="141" t="s">
        <v>52954</v>
      </c>
      <c r="B16589" s="141" t="str">
        <f t="shared" si="259"/>
        <v>CAVALETE TIPO A,COMPREENDENDO TODOS OS RECURSOS NECESSARIOSCONFORME INSTRUCOES DO EDITAL DA CEDAE,DIAMETRO DE 3/4".FORNCAVALETE TIPO A,COMPREENDENDO TODOS OS RECURSOS NECESSARIOSECIMENTO E COLOCACAOCAVALETE TIPO A,COMPREENDENDO TODOS OS RECURSOS NECESSARIOS</v>
      </c>
      <c r="C16589" s="141" t="s">
        <v>52951</v>
      </c>
      <c r="D16589" s="141" t="s">
        <v>52955</v>
      </c>
      <c r="E16589" s="141" t="s">
        <v>32960</v>
      </c>
      <c r="I16589" s="141" t="s">
        <v>14</v>
      </c>
      <c r="J16589" s="649">
        <v>270.57</v>
      </c>
    </row>
    <row r="16590" spans="1:10" hidden="1">
      <c r="A16590" s="141" t="s">
        <v>52956</v>
      </c>
      <c r="B16590" s="141" t="str">
        <f t="shared" si="259"/>
        <v>CAVALETE TIPO A,COMPREENDENDO TODOS OS RECURSOS NECESSARIOSCONFORME INSTRUCOES DO EDITAL DA CEDAE,DIAMETRO DE 3/4".FORNCAVALETE TIPO A,COMPREENDENDO TODOS OS RECURSOS NECESSARIOSECIMENTO E COLOCACAOCAVALETE TIPO A,COMPREENDENDO TODOS OS RECURSOS NECESSARIOS</v>
      </c>
      <c r="C16590" s="141" t="s">
        <v>52951</v>
      </c>
      <c r="D16590" s="141" t="s">
        <v>52955</v>
      </c>
      <c r="E16590" s="141" t="s">
        <v>32960</v>
      </c>
      <c r="I16590" s="141" t="s">
        <v>14</v>
      </c>
      <c r="J16590" s="649">
        <v>260.44</v>
      </c>
    </row>
    <row r="16591" spans="1:10" hidden="1">
      <c r="A16591" s="141" t="s">
        <v>52957</v>
      </c>
      <c r="B16591" s="141" t="str">
        <f t="shared" si="259"/>
        <v>CAVALETE TIPO A,COMPREENDENDO TODOS OS RECURSOS NECESSARIOSCONFORME INSTRUCOES DO EDITAL DA CEDAE,DIAMETRO DE 1".FORNECCAVALETE TIPO A,COMPREENDENDO TODOS OS RECURSOS NECESSARIOSIMENTO E COLOCACAOCAVALETE TIPO A,COMPREENDENDO TODOS OS RECURSOS NECESSARIOS</v>
      </c>
      <c r="C16591" s="141" t="s">
        <v>52951</v>
      </c>
      <c r="D16591" s="141" t="s">
        <v>52958</v>
      </c>
      <c r="E16591" s="141" t="s">
        <v>27420</v>
      </c>
      <c r="I16591" s="141" t="s">
        <v>14</v>
      </c>
      <c r="J16591" s="649">
        <v>369.06</v>
      </c>
    </row>
    <row r="16592" spans="1:10" hidden="1">
      <c r="A16592" s="141" t="s">
        <v>52959</v>
      </c>
      <c r="B16592" s="141" t="str">
        <f t="shared" si="259"/>
        <v>CAVALETE TIPO A,COMPREENDENDO TODOS OS RECURSOS NECESSARIOSCONFORME INSTRUCOES DO EDITAL DA CEDAE,DIAMETRO DE 1".FORNECCAVALETE TIPO A,COMPREENDENDO TODOS OS RECURSOS NECESSARIOSIMENTO E COLOCACAOCAVALETE TIPO A,COMPREENDENDO TODOS OS RECURSOS NECESSARIOS</v>
      </c>
      <c r="C16592" s="141" t="s">
        <v>52951</v>
      </c>
      <c r="D16592" s="141" t="s">
        <v>52958</v>
      </c>
      <c r="E16592" s="141" t="s">
        <v>27420</v>
      </c>
      <c r="I16592" s="141" t="s">
        <v>14</v>
      </c>
      <c r="J16592" s="649">
        <v>357.65</v>
      </c>
    </row>
    <row r="16593" spans="1:10" hidden="1">
      <c r="A16593" s="141" t="s">
        <v>52960</v>
      </c>
      <c r="B16593" s="141" t="str">
        <f t="shared" si="259"/>
        <v>INSTALACAO DE RAMAL PREDIAL NAO EXECUTADO POR TOTAL IMPOSSIBILIDADEINSTALACAO DE RAMAL PREDIAL NAO EXECUTADO POR TOTAL IMPOSSIBINSTALACAO DE RAMAL PREDIAL NAO EXECUTADO POR TOTAL IMPOSSIB</v>
      </c>
      <c r="C16593" s="141" t="s">
        <v>52961</v>
      </c>
      <c r="D16593" s="141" t="s">
        <v>52962</v>
      </c>
      <c r="I16593" s="141" t="s">
        <v>14</v>
      </c>
      <c r="J16593" s="649">
        <v>47.44</v>
      </c>
    </row>
    <row r="16594" spans="1:10" hidden="1">
      <c r="A16594" s="141" t="s">
        <v>52963</v>
      </c>
      <c r="B16594" s="141" t="str">
        <f t="shared" si="259"/>
        <v>INSTALACAO DE RAMAL PREDIAL NAO EXECUTADO POR TOTAL IMPOSSIBILIDADEINSTALACAO DE RAMAL PREDIAL NAO EXECUTADO POR TOTAL IMPOSSIBINSTALACAO DE RAMAL PREDIAL NAO EXECUTADO POR TOTAL IMPOSSIB</v>
      </c>
      <c r="C16594" s="141" t="s">
        <v>52961</v>
      </c>
      <c r="D16594" s="141" t="s">
        <v>52962</v>
      </c>
      <c r="I16594" s="141" t="s">
        <v>14</v>
      </c>
      <c r="J16594" s="649">
        <v>41.1</v>
      </c>
    </row>
    <row r="16595" spans="1:10" hidden="1">
      <c r="A16595" s="141" t="s">
        <v>52964</v>
      </c>
      <c r="B16595" s="141" t="str">
        <f t="shared" si="259"/>
        <v>PREPARO E ASSENTAMENTO DE CAVALETE PADRAO NORMAL CEDAE COM DIAMETRO DE 1/2",EXCLUSIVE FORNECIMENTO DE TUBOS,PECAS E REGIPREPARO E ASSENTAMENTO DE CAVALETE PADRAO NORMAL CEDAE COM DSTROSPREPARO E ASSENTAMENTO DE CAVALETE PADRAO NORMAL CEDAE COM D</v>
      </c>
      <c r="C16595" s="141" t="s">
        <v>52965</v>
      </c>
      <c r="D16595" s="141" t="s">
        <v>52966</v>
      </c>
      <c r="E16595" s="141" t="s">
        <v>52967</v>
      </c>
      <c r="I16595" s="141" t="s">
        <v>14</v>
      </c>
      <c r="J16595" s="649">
        <v>50.76</v>
      </c>
    </row>
    <row r="16596" spans="1:10" hidden="1">
      <c r="A16596" s="141" t="s">
        <v>52968</v>
      </c>
      <c r="B16596" s="141" t="str">
        <f t="shared" si="259"/>
        <v>PREPARO E ASSENTAMENTO DE CAVALETE PADRAO NORMAL CEDAE COM DIAMETRO DE 1/2",EXCLUSIVE FORNECIMENTO DE TUBOS,PECAS E REGIPREPARO E ASSENTAMENTO DE CAVALETE PADRAO NORMAL CEDAE COM DSTROSPREPARO E ASSENTAMENTO DE CAVALETE PADRAO NORMAL CEDAE COM D</v>
      </c>
      <c r="C16596" s="141" t="s">
        <v>52965</v>
      </c>
      <c r="D16596" s="141" t="s">
        <v>52966</v>
      </c>
      <c r="E16596" s="141" t="s">
        <v>52967</v>
      </c>
      <c r="I16596" s="141" t="s">
        <v>14</v>
      </c>
      <c r="J16596" s="649">
        <v>43.98</v>
      </c>
    </row>
    <row r="16597" spans="1:10" hidden="1">
      <c r="A16597" s="141" t="s">
        <v>52969</v>
      </c>
      <c r="B16597" s="141" t="str">
        <f t="shared" si="259"/>
        <v>PREPARO E ASSENTAMENTO DE CAVALETE PADRAO NORMAL CEDAE COM DIAMETRO DE 3/4",EXCLUSIVE FORNECIMENTO DE TUBOS,PECAS E REGIPREPARO E ASSENTAMENTO DE CAVALETE PADRAO NORMAL CEDAE COM DSTROSPREPARO E ASSENTAMENTO DE CAVALETE PADRAO NORMAL CEDAE COM D</v>
      </c>
      <c r="C16597" s="141" t="s">
        <v>52965</v>
      </c>
      <c r="D16597" s="141" t="s">
        <v>52970</v>
      </c>
      <c r="E16597" s="141" t="s">
        <v>52967</v>
      </c>
      <c r="I16597" s="141" t="s">
        <v>14</v>
      </c>
      <c r="J16597" s="649">
        <v>62.14</v>
      </c>
    </row>
    <row r="16598" spans="1:10" hidden="1">
      <c r="A16598" s="141" t="s">
        <v>52971</v>
      </c>
      <c r="B16598" s="141" t="str">
        <f t="shared" si="259"/>
        <v>PREPARO E ASSENTAMENTO DE CAVALETE PADRAO NORMAL CEDAE COM DIAMETRO DE 3/4",EXCLUSIVE FORNECIMENTO DE TUBOS,PECAS E REGIPREPARO E ASSENTAMENTO DE CAVALETE PADRAO NORMAL CEDAE COM DSTROSPREPARO E ASSENTAMENTO DE CAVALETE PADRAO NORMAL CEDAE COM D</v>
      </c>
      <c r="C16598" s="141" t="s">
        <v>52965</v>
      </c>
      <c r="D16598" s="141" t="s">
        <v>52970</v>
      </c>
      <c r="E16598" s="141" t="s">
        <v>52967</v>
      </c>
      <c r="I16598" s="141" t="s">
        <v>14</v>
      </c>
      <c r="J16598" s="649">
        <v>53.85</v>
      </c>
    </row>
    <row r="16599" spans="1:10" hidden="1">
      <c r="A16599" s="141" t="s">
        <v>52972</v>
      </c>
      <c r="B16599" s="141" t="str">
        <f t="shared" si="259"/>
        <v>PREPARO E ASSENTAMENTO DE CAVALETE PADRAO NORMAL CEDAE COM DIAMETRO DE 1",EXCLUSIVE FORNECIMENTO DE TUBOS,PECAS E REGISTPREPARO E ASSENTAMENTO DE CAVALETE PADRAO NORMAL CEDAE COM DROSPREPARO E ASSENTAMENTO DE CAVALETE PADRAO NORMAL CEDAE COM D</v>
      </c>
      <c r="C16599" s="141" t="s">
        <v>52965</v>
      </c>
      <c r="D16599" s="141" t="s">
        <v>52973</v>
      </c>
      <c r="E16599" s="141" t="s">
        <v>52974</v>
      </c>
      <c r="I16599" s="141" t="s">
        <v>14</v>
      </c>
      <c r="J16599" s="649">
        <v>85.39</v>
      </c>
    </row>
    <row r="16600" spans="1:10" hidden="1">
      <c r="A16600" s="141" t="s">
        <v>52975</v>
      </c>
      <c r="B16600" s="141" t="str">
        <f t="shared" si="259"/>
        <v>PREPARO E ASSENTAMENTO DE CAVALETE PADRAO NORMAL CEDAE COM DIAMETRO DE 1",EXCLUSIVE FORNECIMENTO DE TUBOS,PECAS E REGISTPREPARO E ASSENTAMENTO DE CAVALETE PADRAO NORMAL CEDAE COM DROSPREPARO E ASSENTAMENTO DE CAVALETE PADRAO NORMAL CEDAE COM D</v>
      </c>
      <c r="C16600" s="141" t="s">
        <v>52965</v>
      </c>
      <c r="D16600" s="141" t="s">
        <v>52973</v>
      </c>
      <c r="E16600" s="141" t="s">
        <v>52974</v>
      </c>
      <c r="I16600" s="141" t="s">
        <v>14</v>
      </c>
      <c r="J16600" s="649">
        <v>73.989999999999995</v>
      </c>
    </row>
    <row r="16601" spans="1:10" hidden="1">
      <c r="A16601" s="141" t="s">
        <v>52976</v>
      </c>
      <c r="B16601" s="141" t="str">
        <f t="shared" si="259"/>
        <v>PREPARO E ASSENTAMENTO DE CAVALETE PADRAO NORMAL CEDAE COM DIAMETRO DE 1.1/2",EXCLUSIVE FORNECIMENTO DE TUBOS,PECAS E REPREPARO E ASSENTAMENTO DE CAVALETE PADRAO NORMAL CEDAE COM DGISTROSPREPARO E ASSENTAMENTO DE CAVALETE PADRAO NORMAL CEDAE COM D</v>
      </c>
      <c r="C16601" s="141" t="s">
        <v>52965</v>
      </c>
      <c r="D16601" s="141" t="s">
        <v>52977</v>
      </c>
      <c r="E16601" s="141" t="s">
        <v>52978</v>
      </c>
      <c r="I16601" s="141" t="s">
        <v>14</v>
      </c>
      <c r="J16601" s="649">
        <v>130.46</v>
      </c>
    </row>
    <row r="16602" spans="1:10" hidden="1">
      <c r="A16602" s="141" t="s">
        <v>52979</v>
      </c>
      <c r="B16602" s="141" t="str">
        <f t="shared" si="259"/>
        <v>PREPARO E ASSENTAMENTO DE CAVALETE PADRAO NORMAL CEDAE COM DIAMETRO DE 1.1/2",EXCLUSIVE FORNECIMENTO DE TUBOS,PECAS E REPREPARO E ASSENTAMENTO DE CAVALETE PADRAO NORMAL CEDAE COM DGISTROSPREPARO E ASSENTAMENTO DE CAVALETE PADRAO NORMAL CEDAE COM D</v>
      </c>
      <c r="C16602" s="141" t="s">
        <v>52965</v>
      </c>
      <c r="D16602" s="141" t="s">
        <v>52977</v>
      </c>
      <c r="E16602" s="141" t="s">
        <v>52978</v>
      </c>
      <c r="I16602" s="141" t="s">
        <v>14</v>
      </c>
      <c r="J16602" s="649">
        <v>113.04</v>
      </c>
    </row>
    <row r="16603" spans="1:10" hidden="1">
      <c r="A16603" s="141" t="s">
        <v>52980</v>
      </c>
      <c r="B16603" s="141" t="str">
        <f t="shared" si="259"/>
        <v>PREPARO E ASSENTAMENTO DE CAVALETE PADRAO NORMAL CEDAE COM DIAMETRO DE 2",EXCLUSIVE FORNECIMENTO DE TUBOS,PECAS E REGISTPREPARO E ASSENTAMENTO DE CAVALETE PADRAO NORMAL CEDAE COM DROSPREPARO E ASSENTAMENTO DE CAVALETE PADRAO NORMAL CEDAE COM D</v>
      </c>
      <c r="C16603" s="141" t="s">
        <v>52965</v>
      </c>
      <c r="D16603" s="141" t="s">
        <v>52981</v>
      </c>
      <c r="E16603" s="141" t="s">
        <v>52974</v>
      </c>
      <c r="I16603" s="141" t="s">
        <v>14</v>
      </c>
      <c r="J16603" s="649">
        <v>176.48</v>
      </c>
    </row>
    <row r="16604" spans="1:10" hidden="1">
      <c r="A16604" s="141" t="s">
        <v>52982</v>
      </c>
      <c r="B16604" s="141" t="str">
        <f t="shared" si="259"/>
        <v>PREPARO E ASSENTAMENTO DE CAVALETE PADRAO NORMAL CEDAE COM DIAMETRO DE 2",EXCLUSIVE FORNECIMENTO DE TUBOS,PECAS E REGISTPREPARO E ASSENTAMENTO DE CAVALETE PADRAO NORMAL CEDAE COM DROSPREPARO E ASSENTAMENTO DE CAVALETE PADRAO NORMAL CEDAE COM D</v>
      </c>
      <c r="C16604" s="141" t="s">
        <v>52965</v>
      </c>
      <c r="D16604" s="141" t="s">
        <v>52981</v>
      </c>
      <c r="E16604" s="141" t="s">
        <v>52974</v>
      </c>
      <c r="I16604" s="141" t="s">
        <v>14</v>
      </c>
      <c r="J16604" s="649">
        <v>152.91</v>
      </c>
    </row>
    <row r="16605" spans="1:10" hidden="1">
      <c r="A16605" s="141" t="s">
        <v>52983</v>
      </c>
      <c r="B16605" s="141" t="str">
        <f t="shared" si="259"/>
        <v>PREPARO E ASSENTAMENTO DE CAVALETE TIPO KIT PVC DE 1/2",EXCLUSIVE FORNECIMENTO DO MATERIALPREPARO E ASSENTAMENTO DE CAVALETE TIPO KIT PVC DE 1/2",EXCLPREPARO E ASSENTAMENTO DE CAVALETE TIPO KIT PVC DE 1/2",EXCL</v>
      </c>
      <c r="C16605" s="141" t="s">
        <v>52984</v>
      </c>
      <c r="D16605" s="141" t="s">
        <v>52985</v>
      </c>
      <c r="I16605" s="141" t="s">
        <v>14</v>
      </c>
      <c r="J16605" s="649">
        <v>18.97</v>
      </c>
    </row>
    <row r="16606" spans="1:10" hidden="1">
      <c r="A16606" s="141" t="s">
        <v>52986</v>
      </c>
      <c r="B16606" s="141" t="str">
        <f t="shared" si="259"/>
        <v>PREPARO E ASSENTAMENTO DE CAVALETE TIPO KIT PVC DE 1/2",EXCLUSIVE FORNECIMENTO DO MATERIALPREPARO E ASSENTAMENTO DE CAVALETE TIPO KIT PVC DE 1/2",EXCLPREPARO E ASSENTAMENTO DE CAVALETE TIPO KIT PVC DE 1/2",EXCL</v>
      </c>
      <c r="C16606" s="141" t="s">
        <v>52984</v>
      </c>
      <c r="D16606" s="141" t="s">
        <v>52985</v>
      </c>
      <c r="I16606" s="141" t="s">
        <v>14</v>
      </c>
      <c r="J16606" s="649">
        <v>16.440000000000001</v>
      </c>
    </row>
    <row r="16607" spans="1:10" hidden="1">
      <c r="A16607" s="141" t="s">
        <v>52987</v>
      </c>
      <c r="B16607" s="141" t="str">
        <f t="shared" si="259"/>
        <v>PREPARO E ASSENTAMENTO DE CAVALETE TIPO KIT PVC DE 3/4",EXCLUSIVE FORNECIMENTO DO MATERIALPREPARO E ASSENTAMENTO DE CAVALETE TIPO KIT PVC DE 3/4",EXCLPREPARO E ASSENTAMENTO DE CAVALETE TIPO KIT PVC DE 3/4",EXCL</v>
      </c>
      <c r="C16607" s="141" t="s">
        <v>52988</v>
      </c>
      <c r="D16607" s="141" t="s">
        <v>52985</v>
      </c>
      <c r="I16607" s="141" t="s">
        <v>14</v>
      </c>
      <c r="J16607" s="649">
        <v>22.77</v>
      </c>
    </row>
    <row r="16608" spans="1:10" hidden="1">
      <c r="A16608" s="141" t="s">
        <v>52989</v>
      </c>
      <c r="B16608" s="141" t="str">
        <f t="shared" si="259"/>
        <v>PREPARO E ASSENTAMENTO DE CAVALETE TIPO KIT PVC DE 3/4",EXCLUSIVE FORNECIMENTO DO MATERIALPREPARO E ASSENTAMENTO DE CAVALETE TIPO KIT PVC DE 3/4",EXCLPREPARO E ASSENTAMENTO DE CAVALETE TIPO KIT PVC DE 3/4",EXCL</v>
      </c>
      <c r="C16608" s="141" t="s">
        <v>52988</v>
      </c>
      <c r="D16608" s="141" t="s">
        <v>52985</v>
      </c>
      <c r="I16608" s="141" t="s">
        <v>14</v>
      </c>
      <c r="J16608" s="649">
        <v>19.73</v>
      </c>
    </row>
    <row r="16609" spans="1:10" hidden="1">
      <c r="A16609" s="141" t="s">
        <v>52990</v>
      </c>
      <c r="B16609" s="141" t="str">
        <f t="shared" si="259"/>
        <v>ASSENTAMENTO OU TRANSFERENCIA DE RAMAL PREDIAL DE AGUA EM TUBO DE PEAD 20MM OU PVC DE 1/2",LIGADO EM DISTRIBUIDOR DE PVCASSENTAMENTO OU TRANSFERENCIA DE RAMAL PREDIAL DE AGUA EM TU A CAVALETE,OU A RAMAL ANTIGO,EXCLUSIVE FORNECIMENTO DOS MATERIAIS,ABERTURA E FECHAMENTO DA VALAASSENTAMENTO OU TRANSFERENCIA DE RAMAL PREDIAL DE AGUA EM TU</v>
      </c>
      <c r="C16609" s="141" t="s">
        <v>52991</v>
      </c>
      <c r="D16609" s="141" t="s">
        <v>52992</v>
      </c>
      <c r="E16609" s="141" t="s">
        <v>52993</v>
      </c>
      <c r="F16609" s="141" t="s">
        <v>52994</v>
      </c>
      <c r="I16609" s="141" t="s">
        <v>14</v>
      </c>
      <c r="J16609" s="649">
        <v>15.18</v>
      </c>
    </row>
    <row r="16610" spans="1:10" hidden="1">
      <c r="A16610" s="141" t="s">
        <v>52995</v>
      </c>
      <c r="B16610" s="141" t="str">
        <f t="shared" si="259"/>
        <v>ASSENTAMENTO OU TRANSFERENCIA DE RAMAL PREDIAL DE AGUA EM TUBO DE PEAD 20MM OU PVC DE 1/2",LIGADO EM DISTRIBUIDOR DE PVCASSENTAMENTO OU TRANSFERENCIA DE RAMAL PREDIAL DE AGUA EM TU A CAVALETE,OU A RAMAL ANTIGO,EXCLUSIVE FORNECIMENTO DOS MATERIAIS,ABERTURA E FECHAMENTO DA VALAASSENTAMENTO OU TRANSFERENCIA DE RAMAL PREDIAL DE AGUA EM TU</v>
      </c>
      <c r="C16610" s="141" t="s">
        <v>52991</v>
      </c>
      <c r="D16610" s="141" t="s">
        <v>52992</v>
      </c>
      <c r="E16610" s="141" t="s">
        <v>52993</v>
      </c>
      <c r="F16610" s="141" t="s">
        <v>52994</v>
      </c>
      <c r="I16610" s="141" t="s">
        <v>14</v>
      </c>
      <c r="J16610" s="649">
        <v>13.15</v>
      </c>
    </row>
    <row r="16611" spans="1:10" hidden="1">
      <c r="A16611" s="141" t="s">
        <v>52996</v>
      </c>
      <c r="B16611" s="141" t="str">
        <f t="shared" si="259"/>
        <v>ASSENTAMENTO OU TRANSFERENCIA DE RAMAL PREDIAL DE AGUA EM TUBO DE PEAD 20MM OU PVC DE 1/2",LIGADO EM DISTRIBUIDOR DE FERASSENTAMENTO OU TRANSFERENCIA DE RAMAL PREDIAL DE AGUA EM TURO FUNDIDO A CAVALETE,OU A RAMAL ANTIGO,EXCLUSIVE FORNECIMENTO DOS MATERIAS,ABERTURA E FECHAMENTO DA VALAASSENTAMENTO OU TRANSFERENCIA DE RAMAL PREDIAL DE AGUA EM TU</v>
      </c>
      <c r="C16611" s="141" t="s">
        <v>52991</v>
      </c>
      <c r="D16611" s="141" t="s">
        <v>52997</v>
      </c>
      <c r="E16611" s="141" t="s">
        <v>52998</v>
      </c>
      <c r="F16611" s="141" t="s">
        <v>52999</v>
      </c>
      <c r="I16611" s="141" t="s">
        <v>14</v>
      </c>
      <c r="J16611" s="649">
        <v>24.66</v>
      </c>
    </row>
    <row r="16612" spans="1:10" hidden="1">
      <c r="A16612" s="141" t="s">
        <v>53000</v>
      </c>
      <c r="B16612" s="141" t="str">
        <f t="shared" si="259"/>
        <v>ASSENTAMENTO OU TRANSFERENCIA DE RAMAL PREDIAL DE AGUA EM TUBO DE PEAD 20MM OU PVC DE 1/2",LIGADO EM DISTRIBUIDOR DE FERASSENTAMENTO OU TRANSFERENCIA DE RAMAL PREDIAL DE AGUA EM TURO FUNDIDO A CAVALETE,OU A RAMAL ANTIGO,EXCLUSIVE FORNECIMENTO DOS MATERIAS,ABERTURA E FECHAMENTO DA VALAASSENTAMENTO OU TRANSFERENCIA DE RAMAL PREDIAL DE AGUA EM TU</v>
      </c>
      <c r="C16612" s="141" t="s">
        <v>52991</v>
      </c>
      <c r="D16612" s="141" t="s">
        <v>52997</v>
      </c>
      <c r="E16612" s="141" t="s">
        <v>52998</v>
      </c>
      <c r="F16612" s="141" t="s">
        <v>52999</v>
      </c>
      <c r="I16612" s="141" t="s">
        <v>14</v>
      </c>
      <c r="J16612" s="649">
        <v>21.37</v>
      </c>
    </row>
    <row r="16613" spans="1:10" hidden="1">
      <c r="A16613" s="141" t="s">
        <v>53001</v>
      </c>
      <c r="B16613" s="141" t="str">
        <f t="shared" si="259"/>
        <v>ASSENTAMENTO OU TRANSFERENCIA DE RAMAL PREDIAL DE AGUA EM TUBO DE PEAD 32MM OU PVC DE 3/4",LIGADO EM DISTRIBUIDOR DE PVCASSENTAMENTO OU TRANSFERENCIA DE RAMAL PREDIAL DE AGUA EM TU A CAVALETE,OU RAMAL ANTIGO,EXCLUSIVE O FORNECIMENTO DOS MATERIAIS,ABERTURA E FECHAMENTO DA VALAASSENTAMENTO OU TRANSFERENCIA DE RAMAL PREDIAL DE AGUA EM TU</v>
      </c>
      <c r="C16613" s="141" t="s">
        <v>52991</v>
      </c>
      <c r="D16613" s="141" t="s">
        <v>53002</v>
      </c>
      <c r="E16613" s="141" t="s">
        <v>53003</v>
      </c>
      <c r="F16613" s="141" t="s">
        <v>52994</v>
      </c>
      <c r="I16613" s="141" t="s">
        <v>14</v>
      </c>
      <c r="J16613" s="649">
        <v>17.07</v>
      </c>
    </row>
    <row r="16614" spans="1:10" hidden="1">
      <c r="A16614" s="141" t="s">
        <v>53004</v>
      </c>
      <c r="B16614" s="141" t="str">
        <f t="shared" si="259"/>
        <v>ASSENTAMENTO OU TRANSFERENCIA DE RAMAL PREDIAL DE AGUA EM TUBO DE PEAD 32MM OU PVC DE 3/4",LIGADO EM DISTRIBUIDOR DE PVCASSENTAMENTO OU TRANSFERENCIA DE RAMAL PREDIAL DE AGUA EM TU A CAVALETE,OU RAMAL ANTIGO,EXCLUSIVE O FORNECIMENTO DOS MATERIAIS,ABERTURA E FECHAMENTO DA VALAASSENTAMENTO OU TRANSFERENCIA DE RAMAL PREDIAL DE AGUA EM TU</v>
      </c>
      <c r="C16614" s="141" t="s">
        <v>52991</v>
      </c>
      <c r="D16614" s="141" t="s">
        <v>53002</v>
      </c>
      <c r="E16614" s="141" t="s">
        <v>53003</v>
      </c>
      <c r="F16614" s="141" t="s">
        <v>52994</v>
      </c>
      <c r="I16614" s="141" t="s">
        <v>14</v>
      </c>
      <c r="J16614" s="649">
        <v>14.79</v>
      </c>
    </row>
    <row r="16615" spans="1:10" hidden="1">
      <c r="A16615" s="141" t="s">
        <v>53005</v>
      </c>
      <c r="B16615" s="141" t="str">
        <f t="shared" si="259"/>
        <v>ASSENTAMENTO OU TRANSFERENCIA DE RAMAL PREDIAL DE AGUA EM TUBO DE PEAD 32MM OU PVC DE 3/4",LIGADO EM DISTRIBUIDOR DE FERASSENTAMENTO OU TRANSFERENCIA DE RAMAL PREDIAL DE AGUA EM TURO FUNDIDO A CAVALETE,OU A RAMAL ANTIGO,EXCLUSIVE FORNECIMENTO DOS MATERIAIS,ABERTURA E FECHAMENTO DE VALAASSENTAMENTO OU TRANSFERENCIA DE RAMAL PREDIAL DE AGUA EM TU</v>
      </c>
      <c r="C16615" s="141" t="s">
        <v>52991</v>
      </c>
      <c r="D16615" s="141" t="s">
        <v>53006</v>
      </c>
      <c r="E16615" s="141" t="s">
        <v>52998</v>
      </c>
      <c r="F16615" s="141" t="s">
        <v>53007</v>
      </c>
      <c r="I16615" s="141" t="s">
        <v>14</v>
      </c>
      <c r="J16615" s="649">
        <v>26.56</v>
      </c>
    </row>
    <row r="16616" spans="1:10" hidden="1">
      <c r="A16616" s="141" t="s">
        <v>53008</v>
      </c>
      <c r="B16616" s="141" t="str">
        <f t="shared" si="259"/>
        <v>ASSENTAMENTO OU TRANSFERENCIA DE RAMAL PREDIAL DE AGUA EM TUBO DE PEAD 32MM OU PVC DE 3/4",LIGADO EM DISTRIBUIDOR DE FERASSENTAMENTO OU TRANSFERENCIA DE RAMAL PREDIAL DE AGUA EM TURO FUNDIDO A CAVALETE,OU A RAMAL ANTIGO,EXCLUSIVE FORNECIMENTO DOS MATERIAIS,ABERTURA E FECHAMENTO DE VALAASSENTAMENTO OU TRANSFERENCIA DE RAMAL PREDIAL DE AGUA EM TU</v>
      </c>
      <c r="C16616" s="141" t="s">
        <v>52991</v>
      </c>
      <c r="D16616" s="141" t="s">
        <v>53006</v>
      </c>
      <c r="E16616" s="141" t="s">
        <v>52998</v>
      </c>
      <c r="F16616" s="141" t="s">
        <v>53007</v>
      </c>
      <c r="I16616" s="141" t="s">
        <v>14</v>
      </c>
      <c r="J16616" s="649">
        <v>23.02</v>
      </c>
    </row>
    <row r="16617" spans="1:10" hidden="1">
      <c r="A16617" s="141" t="s">
        <v>53009</v>
      </c>
      <c r="B16617" s="141" t="str">
        <f t="shared" si="259"/>
        <v>ASSENTAMENTO OU TRANSFERENCIA DE RAMAL PREDIAL DE AGUA EM TUBO DE PVC DE 1",LIGADO EM DISTRIBUIDOR DE PVC A CAVALETE,OUASSENTAMENTO OU TRANSFERENCIA DE RAMAL PREDIAL DE AGUA EM TUA RAMAL ANTIGO,EXCLUSIVE FORNECIMENTO DOS MATERIAIS,ABERTURA E FECHAMENTO DE VALAASSENTAMENTO OU TRANSFERENCIA DE RAMAL PREDIAL DE AGUA EM TU</v>
      </c>
      <c r="C16617" s="141" t="s">
        <v>52991</v>
      </c>
      <c r="D16617" s="141" t="s">
        <v>53010</v>
      </c>
      <c r="E16617" s="141" t="s">
        <v>53011</v>
      </c>
      <c r="F16617" s="141" t="s">
        <v>53012</v>
      </c>
      <c r="I16617" s="141" t="s">
        <v>14</v>
      </c>
      <c r="J16617" s="649">
        <v>19.45</v>
      </c>
    </row>
    <row r="16618" spans="1:10" hidden="1">
      <c r="A16618" s="141" t="s">
        <v>53013</v>
      </c>
      <c r="B16618" s="141" t="str">
        <f t="shared" si="259"/>
        <v>ASSENTAMENTO OU TRANSFERENCIA DE RAMAL PREDIAL DE AGUA EM TUBO DE PVC DE 1",LIGADO EM DISTRIBUIDOR DE PVC A CAVALETE,OUASSENTAMENTO OU TRANSFERENCIA DE RAMAL PREDIAL DE AGUA EM TUA RAMAL ANTIGO,EXCLUSIVE FORNECIMENTO DOS MATERIAIS,ABERTURA E FECHAMENTO DE VALAASSENTAMENTO OU TRANSFERENCIA DE RAMAL PREDIAL DE AGUA EM TU</v>
      </c>
      <c r="C16618" s="141" t="s">
        <v>52991</v>
      </c>
      <c r="D16618" s="141" t="s">
        <v>53010</v>
      </c>
      <c r="E16618" s="141" t="s">
        <v>53011</v>
      </c>
      <c r="F16618" s="141" t="s">
        <v>53012</v>
      </c>
      <c r="I16618" s="141" t="s">
        <v>14</v>
      </c>
      <c r="J16618" s="649">
        <v>16.850000000000001</v>
      </c>
    </row>
    <row r="16619" spans="1:10" hidden="1">
      <c r="A16619" s="141" t="s">
        <v>53014</v>
      </c>
      <c r="B16619" s="141" t="str">
        <f t="shared" si="259"/>
        <v>ASSENTAMENTO OU TRANSFERENCIA DE RAMAL PREDIAL DE AGUA EM TUNO DE PVC DE 1",LIGADO EM DISTRIBUIDOR DE FERRO FUNDIDO A CAASSENTAMENTO OU TRANSFERENCIA DE RAMAL PREDIAL DE AGUA EM TUVALETE,OU A RAMAL ANTIGO,EXCLUSIVE FORNECIMENTO DOS MATERIAIS,ABERTURA E FECHAMENTO DE VALAASSENTAMENTO OU TRANSFERENCIA DE RAMAL PREDIAL DE AGUA EM TU</v>
      </c>
      <c r="C16619" s="141" t="s">
        <v>52991</v>
      </c>
      <c r="D16619" s="141" t="s">
        <v>53015</v>
      </c>
      <c r="E16619" s="141" t="s">
        <v>53016</v>
      </c>
      <c r="F16619" s="141" t="s">
        <v>53017</v>
      </c>
      <c r="I16619" s="141" t="s">
        <v>14</v>
      </c>
      <c r="J16619" s="649">
        <v>28.93</v>
      </c>
    </row>
    <row r="16620" spans="1:10" hidden="1">
      <c r="A16620" s="141" t="s">
        <v>53018</v>
      </c>
      <c r="B16620" s="141" t="str">
        <f t="shared" si="259"/>
        <v>ASSENTAMENTO OU TRANSFERENCIA DE RAMAL PREDIAL DE AGUA EM TUNO DE PVC DE 1",LIGADO EM DISTRIBUIDOR DE FERRO FUNDIDO A CAASSENTAMENTO OU TRANSFERENCIA DE RAMAL PREDIAL DE AGUA EM TUVALETE,OU A RAMAL ANTIGO,EXCLUSIVE FORNECIMENTO DOS MATERIAIS,ABERTURA E FECHAMENTO DE VALAASSENTAMENTO OU TRANSFERENCIA DE RAMAL PREDIAL DE AGUA EM TU</v>
      </c>
      <c r="C16620" s="141" t="s">
        <v>52991</v>
      </c>
      <c r="D16620" s="141" t="s">
        <v>53015</v>
      </c>
      <c r="E16620" s="141" t="s">
        <v>53016</v>
      </c>
      <c r="F16620" s="141" t="s">
        <v>53017</v>
      </c>
      <c r="I16620" s="141" t="s">
        <v>14</v>
      </c>
      <c r="J16620" s="649">
        <v>25.07</v>
      </c>
    </row>
    <row r="16621" spans="1:10" hidden="1">
      <c r="A16621" s="141" t="s">
        <v>53019</v>
      </c>
      <c r="B16621" s="141" t="str">
        <f t="shared" si="259"/>
        <v>ASSENTAMENTO OU TRANSFERENCIA DE RAMAL PREDIAL DE AGUA EM TUBO DE PVC DE 1.1/2" OU 2",LIGADO EM DISTRIBUIDOR DE PVC DE AASSENTAMENTO OU TRANSFERENCIA DE RAMAL PREDIAL DE AGUA EM TUTE 75MM DE DIAMETRO,EXCLUSIVE FORNECIMENTO DOS MATERIAIS,ABERTURA E FECHAMENTO DE VALAASSENTAMENTO OU TRANSFERENCIA DE RAMAL PREDIAL DE AGUA EM TU</v>
      </c>
      <c r="C16621" s="141" t="s">
        <v>52991</v>
      </c>
      <c r="D16621" s="141" t="s">
        <v>53020</v>
      </c>
      <c r="E16621" s="141" t="s">
        <v>53021</v>
      </c>
      <c r="F16621" s="141" t="s">
        <v>53022</v>
      </c>
      <c r="I16621" s="141" t="s">
        <v>14</v>
      </c>
      <c r="J16621" s="649">
        <v>68.790000000000006</v>
      </c>
    </row>
    <row r="16622" spans="1:10" hidden="1">
      <c r="A16622" s="141" t="s">
        <v>53023</v>
      </c>
      <c r="B16622" s="141" t="str">
        <f t="shared" si="259"/>
        <v>ASSENTAMENTO OU TRANSFERENCIA DE RAMAL PREDIAL DE AGUA EM TUBO DE PVC DE 1.1/2" OU 2",LIGADO EM DISTRIBUIDOR DE PVC DE AASSENTAMENTO OU TRANSFERENCIA DE RAMAL PREDIAL DE AGUA EM TUTE 75MM DE DIAMETRO,EXCLUSIVE FORNECIMENTO DOS MATERIAIS,ABERTURA E FECHAMENTO DE VALAASSENTAMENTO OU TRANSFERENCIA DE RAMAL PREDIAL DE AGUA EM TU</v>
      </c>
      <c r="C16622" s="141" t="s">
        <v>52991</v>
      </c>
      <c r="D16622" s="141" t="s">
        <v>53020</v>
      </c>
      <c r="E16622" s="141" t="s">
        <v>53021</v>
      </c>
      <c r="F16622" s="141" t="s">
        <v>53022</v>
      </c>
      <c r="I16622" s="141" t="s">
        <v>14</v>
      </c>
      <c r="J16622" s="649">
        <v>59.6</v>
      </c>
    </row>
    <row r="16623" spans="1:10" hidden="1">
      <c r="A16623" s="141" t="s">
        <v>53024</v>
      </c>
      <c r="B16623" s="141" t="str">
        <f t="shared" si="259"/>
        <v>ASSENTAMENTO OU TRANSFERENCIA DE RAMAL PREDIAL DE AGUA EM TUBO DE PVC DE 1.1/2" OU 2",LIGADO EM DISTRIBUIDOR DE PVC COMASSENTAMENTO OU TRANSFERENCIA DE RAMAL PREDIAL DE AGUA EM TUDIAMETRO DE 100 A 250MM,EXCLUSIVE FORNECIMENTO DOS MATERIAIS,ABERTURA E FECHAMENTO DE VALAASSENTAMENTO OU TRANSFERENCIA DE RAMAL PREDIAL DE AGUA EM TU</v>
      </c>
      <c r="C16623" s="141" t="s">
        <v>52991</v>
      </c>
      <c r="D16623" s="141" t="s">
        <v>53025</v>
      </c>
      <c r="E16623" s="141" t="s">
        <v>53026</v>
      </c>
      <c r="F16623" s="141" t="s">
        <v>53027</v>
      </c>
      <c r="I16623" s="141" t="s">
        <v>14</v>
      </c>
      <c r="J16623" s="649">
        <v>48.39</v>
      </c>
    </row>
    <row r="16624" spans="1:10" hidden="1">
      <c r="A16624" s="141" t="s">
        <v>53028</v>
      </c>
      <c r="B16624" s="141" t="str">
        <f t="shared" si="259"/>
        <v>ASSENTAMENTO OU TRANSFERENCIA DE RAMAL PREDIAL DE AGUA EM TUBO DE PVC DE 1.1/2" OU 2",LIGADO EM DISTRIBUIDOR DE PVC COMASSENTAMENTO OU TRANSFERENCIA DE RAMAL PREDIAL DE AGUA EM TUDIAMETRO DE 100 A 250MM,EXCLUSIVE FORNECIMENTO DOS MATERIAIS,ABERTURA E FECHAMENTO DE VALAASSENTAMENTO OU TRANSFERENCIA DE RAMAL PREDIAL DE AGUA EM TU</v>
      </c>
      <c r="C16624" s="141" t="s">
        <v>52991</v>
      </c>
      <c r="D16624" s="141" t="s">
        <v>53025</v>
      </c>
      <c r="E16624" s="141" t="s">
        <v>53026</v>
      </c>
      <c r="F16624" s="141" t="s">
        <v>53027</v>
      </c>
      <c r="I16624" s="141" t="s">
        <v>14</v>
      </c>
      <c r="J16624" s="649">
        <v>41.92</v>
      </c>
    </row>
    <row r="16625" spans="1:10" hidden="1">
      <c r="A16625" s="141" t="s">
        <v>53029</v>
      </c>
      <c r="B16625" s="141" t="str">
        <f t="shared" si="259"/>
        <v>ASSENTAMENTO OU TRANSFERENCIA DE RAMAL PREDIAL DE AGUA EM TUBO PVC DE 1.1/2" OU 2",LIGADO A DISTRIBUIDOR DE FERRO FUNDIDASSENTAMENTO OU TRANSFERENCIA DE RAMAL PREDIAL DE AGUA EM TUO K-7 OU K-9 COM DIAMETRO ATE 100MM,EXCLUSIVE FORNECIMENTO DOS MATERIAIS,ABERTURA E FECHAMENTO DE VALAASSENTAMENTO OU TRANSFERENCIA DE RAMAL PREDIAL DE AGUA EM TU</v>
      </c>
      <c r="C16625" s="141" t="s">
        <v>52991</v>
      </c>
      <c r="D16625" s="141" t="s">
        <v>53030</v>
      </c>
      <c r="E16625" s="141" t="s">
        <v>53031</v>
      </c>
      <c r="F16625" s="141" t="s">
        <v>53032</v>
      </c>
      <c r="I16625" s="141" t="s">
        <v>14</v>
      </c>
      <c r="J16625" s="649">
        <v>48.39</v>
      </c>
    </row>
    <row r="16626" spans="1:10" hidden="1">
      <c r="A16626" s="141" t="s">
        <v>53033</v>
      </c>
      <c r="B16626" s="141" t="str">
        <f t="shared" si="259"/>
        <v>ASSENTAMENTO OU TRANSFERENCIA DE RAMAL PREDIAL DE AGUA EM TUBO PVC DE 1.1/2" OU 2",LIGADO A DISTRIBUIDOR DE FERRO FUNDIDASSENTAMENTO OU TRANSFERENCIA DE RAMAL PREDIAL DE AGUA EM TUO K-7 OU K-9 COM DIAMETRO ATE 100MM,EXCLUSIVE FORNECIMENTO DOS MATERIAIS,ABERTURA E FECHAMENTO DE VALAASSENTAMENTO OU TRANSFERENCIA DE RAMAL PREDIAL DE AGUA EM TU</v>
      </c>
      <c r="C16626" s="141" t="s">
        <v>52991</v>
      </c>
      <c r="D16626" s="141" t="s">
        <v>53030</v>
      </c>
      <c r="E16626" s="141" t="s">
        <v>53031</v>
      </c>
      <c r="F16626" s="141" t="s">
        <v>53032</v>
      </c>
      <c r="I16626" s="141" t="s">
        <v>14</v>
      </c>
      <c r="J16626" s="649">
        <v>41.92</v>
      </c>
    </row>
    <row r="16627" spans="1:10" hidden="1">
      <c r="A16627" s="141" t="s">
        <v>53034</v>
      </c>
      <c r="B16627" s="141" t="str">
        <f t="shared" si="259"/>
        <v>ASSENTAMENTO OU TRANSFERENCIA DE RAMAL PREDIAL DE AGUA EM TUBO PVC DE 1.1/2" OU 2",LIGADO A DISTRIBUIDOR DE FERRO FUNDIDASSENTAMENTO OU TRANSFERENCIA DE RAMAL PREDIAL DE AGUA EM TUO K-7 OU K-9 COM DIAMETRO ACIMA DE 100MM,EXCLUSIVE FORNECIMENTO DOS MATERIAIS,ABERTURA E FECHAMENTO DE VALAASSENTAMENTO OU TRANSFERENCIA DE RAMAL PREDIAL DE AGUA EM TU</v>
      </c>
      <c r="C16627" s="141" t="s">
        <v>52991</v>
      </c>
      <c r="D16627" s="141" t="s">
        <v>53030</v>
      </c>
      <c r="E16627" s="141" t="s">
        <v>53035</v>
      </c>
      <c r="F16627" s="141" t="s">
        <v>53036</v>
      </c>
      <c r="I16627" s="141" t="s">
        <v>14</v>
      </c>
      <c r="J16627" s="649">
        <v>32.26</v>
      </c>
    </row>
    <row r="16628" spans="1:10" hidden="1">
      <c r="A16628" s="141" t="s">
        <v>53037</v>
      </c>
      <c r="B16628" s="141" t="str">
        <f t="shared" si="259"/>
        <v>ASSENTAMENTO OU TRANSFERENCIA DE RAMAL PREDIAL DE AGUA EM TUBO PVC DE 1.1/2" OU 2",LIGADO A DISTRIBUIDOR DE FERRO FUNDIDASSENTAMENTO OU TRANSFERENCIA DE RAMAL PREDIAL DE AGUA EM TUO K-7 OU K-9 COM DIAMETRO ACIMA DE 100MM,EXCLUSIVE FORNECIMENTO DOS MATERIAIS,ABERTURA E FECHAMENTO DE VALAASSENTAMENTO OU TRANSFERENCIA DE RAMAL PREDIAL DE AGUA EM TU</v>
      </c>
      <c r="C16628" s="141" t="s">
        <v>52991</v>
      </c>
      <c r="D16628" s="141" t="s">
        <v>53030</v>
      </c>
      <c r="E16628" s="141" t="s">
        <v>53035</v>
      </c>
      <c r="F16628" s="141" t="s">
        <v>53036</v>
      </c>
      <c r="I16628" s="141" t="s">
        <v>14</v>
      </c>
      <c r="J16628" s="649">
        <v>27.95</v>
      </c>
    </row>
    <row r="16629" spans="1:10" hidden="1">
      <c r="A16629" s="141" t="s">
        <v>53038</v>
      </c>
      <c r="B16629" s="141" t="str">
        <f t="shared" si="259"/>
        <v>INTERVENCAO NO RAMAL CONFORME ESPECIFICACOES CEDAE,INCLUSIVE ESCAVACAO E REATERRO COM O FORNECIMENTO DE TODO O MATERIALINTERVENCAO NO RAMAL CONFORME ESPECIFICACOES CEDAE,INCLUSIVENECESSARIO,EXCLUSIVE REMOCAO E REPOSICAO DE PAVIMENTOS E RETIRADA DO CAVALETE,COM DIAMETRO DE 1/2"INTERVENCAO NO RAMAL CONFORME ESPECIFICACOES CEDAE,INCLUSIVE</v>
      </c>
      <c r="C16629" s="141" t="s">
        <v>53039</v>
      </c>
      <c r="D16629" s="141" t="s">
        <v>53040</v>
      </c>
      <c r="E16629" s="141" t="s">
        <v>53041</v>
      </c>
      <c r="F16629" s="141" t="s">
        <v>53042</v>
      </c>
      <c r="I16629" s="141" t="s">
        <v>14</v>
      </c>
      <c r="J16629" s="649">
        <v>316.63</v>
      </c>
    </row>
    <row r="16630" spans="1:10" hidden="1">
      <c r="A16630" s="141" t="s">
        <v>53043</v>
      </c>
      <c r="B16630" s="141" t="str">
        <f t="shared" si="259"/>
        <v>INTERVENCAO NO RAMAL CONFORME ESPECIFICACOES CEDAE,INCLUSIVE ESCAVACAO E REATERRO COM O FORNECIMENTO DE TODO O MATERIALINTERVENCAO NO RAMAL CONFORME ESPECIFICACOES CEDAE,INCLUSIVENECESSARIO,EXCLUSIVE REMOCAO E REPOSICAO DE PAVIMENTOS E RETIRADA DO CAVALETE,COM DIAMETRO DE 1/2"INTERVENCAO NO RAMAL CONFORME ESPECIFICACOES CEDAE,INCLUSIVE</v>
      </c>
      <c r="C16630" s="141" t="s">
        <v>53039</v>
      </c>
      <c r="D16630" s="141" t="s">
        <v>53040</v>
      </c>
      <c r="E16630" s="141" t="s">
        <v>53041</v>
      </c>
      <c r="F16630" s="141" t="s">
        <v>53042</v>
      </c>
      <c r="I16630" s="141" t="s">
        <v>14</v>
      </c>
      <c r="J16630" s="649">
        <v>281.64999999999998</v>
      </c>
    </row>
    <row r="16631" spans="1:10" hidden="1">
      <c r="A16631" s="141" t="s">
        <v>53044</v>
      </c>
      <c r="B16631" s="141" t="str">
        <f t="shared" si="259"/>
        <v>INTERVENCAO NO RAMAL CONFORME ESPECIFICACOES CEDAE,INCLUSIVE ESCAVACAO E REATERRO COM O FORNECIMENTO DE TODO O MATERIALINTERVENCAO NO RAMAL CONFORME ESPECIFICACOES CEDAE,INCLUSIVENECESSARIO,EXCLUSIVE REMOCAO E REPOSICAO DE PAVIMENTOS E RETIRADA DO CAVALETE,COM DIAMETRO DE 3/4"INTERVENCAO NO RAMAL CONFORME ESPECIFICACOES CEDAE,INCLUSIVE</v>
      </c>
      <c r="C16631" s="141" t="s">
        <v>53039</v>
      </c>
      <c r="D16631" s="141" t="s">
        <v>53040</v>
      </c>
      <c r="E16631" s="141" t="s">
        <v>53041</v>
      </c>
      <c r="F16631" s="141" t="s">
        <v>53045</v>
      </c>
      <c r="I16631" s="141" t="s">
        <v>14</v>
      </c>
      <c r="J16631" s="649">
        <v>317.88</v>
      </c>
    </row>
    <row r="16632" spans="1:10" hidden="1">
      <c r="A16632" s="141" t="s">
        <v>53046</v>
      </c>
      <c r="B16632" s="141" t="str">
        <f t="shared" si="259"/>
        <v>INTERVENCAO NO RAMAL CONFORME ESPECIFICACOES CEDAE,INCLUSIVE ESCAVACAO E REATERRO COM O FORNECIMENTO DE TODO O MATERIALINTERVENCAO NO RAMAL CONFORME ESPECIFICACOES CEDAE,INCLUSIVENECESSARIO,EXCLUSIVE REMOCAO E REPOSICAO DE PAVIMENTOS E RETIRADA DO CAVALETE,COM DIAMETRO DE 3/4"INTERVENCAO NO RAMAL CONFORME ESPECIFICACOES CEDAE,INCLUSIVE</v>
      </c>
      <c r="C16632" s="141" t="s">
        <v>53039</v>
      </c>
      <c r="D16632" s="141" t="s">
        <v>53040</v>
      </c>
      <c r="E16632" s="141" t="s">
        <v>53041</v>
      </c>
      <c r="F16632" s="141" t="s">
        <v>53045</v>
      </c>
      <c r="I16632" s="141" t="s">
        <v>14</v>
      </c>
      <c r="J16632" s="649">
        <v>282.72000000000003</v>
      </c>
    </row>
    <row r="16633" spans="1:10" hidden="1">
      <c r="A16633" s="141" t="s">
        <v>53047</v>
      </c>
      <c r="B16633" s="141" t="str">
        <f t="shared" si="259"/>
        <v>INTERVENCAO NO RAMAL CONFORME ESPECIFICACOES CEDAE,INCLUSIVE ESCAVACAO E REATERRO COM O FORNECIMENTO DE TODO O MATERIALINTERVENCAO NO RAMAL CONFORME ESPECIFICACOES CEDAE,INCLUSIVENECESSARIO,EXCLUSIVE REMOCAO E REPOSICAO DE PAVIMENTOS E RETIRADA DO CAVALETE,COM DIAMETRO DE 1"INTERVENCAO NO RAMAL CONFORME ESPECIFICACOES CEDAE,INCLUSIVE</v>
      </c>
      <c r="C16633" s="141" t="s">
        <v>53039</v>
      </c>
      <c r="D16633" s="141" t="s">
        <v>53040</v>
      </c>
      <c r="E16633" s="141" t="s">
        <v>53041</v>
      </c>
      <c r="F16633" s="141" t="s">
        <v>53048</v>
      </c>
      <c r="I16633" s="141" t="s">
        <v>14</v>
      </c>
      <c r="J16633" s="649">
        <v>319.62</v>
      </c>
    </row>
    <row r="16634" spans="1:10" hidden="1">
      <c r="A16634" s="141" t="s">
        <v>53049</v>
      </c>
      <c r="B16634" s="141" t="str">
        <f t="shared" si="259"/>
        <v>INTERVENCAO NO RAMAL CONFORME ESPECIFICACOES CEDAE,INCLUSIVE ESCAVACAO E REATERRO COM O FORNECIMENTO DE TODO O MATERIALINTERVENCAO NO RAMAL CONFORME ESPECIFICACOES CEDAE,INCLUSIVENECESSARIO,EXCLUSIVE REMOCAO E REPOSICAO DE PAVIMENTOS E RETIRADA DO CAVALETE,COM DIAMETRO DE 1"INTERVENCAO NO RAMAL CONFORME ESPECIFICACOES CEDAE,INCLUSIVE</v>
      </c>
      <c r="C16634" s="141" t="s">
        <v>53039</v>
      </c>
      <c r="D16634" s="141" t="s">
        <v>53040</v>
      </c>
      <c r="E16634" s="141" t="s">
        <v>53041</v>
      </c>
      <c r="F16634" s="141" t="s">
        <v>53048</v>
      </c>
      <c r="I16634" s="141" t="s">
        <v>14</v>
      </c>
      <c r="J16634" s="649">
        <v>284.24</v>
      </c>
    </row>
    <row r="16635" spans="1:10" hidden="1">
      <c r="A16635" s="141" t="s">
        <v>53050</v>
      </c>
      <c r="B16635" s="141" t="str">
        <f t="shared" si="259"/>
        <v>LIGACAO DE AGUAS PLUVIAIS OU DOMICILIARES SERVIDAS A REDE PUBLICA,EM LOGRADOURO SEM PAVIMENTACAO,COM LARGURA ATE 14,00M(LIGACAO DE AGUAS PLUVIAIS OU DOMICILIARES SERVIDAS A REDE PUINCLUSIVE)LIGACAO DE AGUAS PLUVIAIS OU DOMICILIARES SERVIDAS A REDE PU</v>
      </c>
      <c r="C16635" s="141" t="s">
        <v>53051</v>
      </c>
      <c r="D16635" s="141" t="s">
        <v>53052</v>
      </c>
      <c r="E16635" s="141" t="s">
        <v>53053</v>
      </c>
      <c r="I16635" s="141" t="s">
        <v>14</v>
      </c>
      <c r="J16635" s="649">
        <v>2028.21</v>
      </c>
    </row>
    <row r="16636" spans="1:10" hidden="1">
      <c r="A16636" s="141" t="s">
        <v>53054</v>
      </c>
      <c r="B16636" s="141" t="str">
        <f t="shared" si="259"/>
        <v>LIGACAO DE AGUAS PLUVIAIS OU DOMICILIARES SERVIDAS A REDE PUBLICA,EM LOGRADOURO SEM PAVIMENTACAO,COM LARGURA ATE 14,00M(LIGACAO DE AGUAS PLUVIAIS OU DOMICILIARES SERVIDAS A REDE PUINCLUSIVE)LIGACAO DE AGUAS PLUVIAIS OU DOMICILIARES SERVIDAS A REDE PU</v>
      </c>
      <c r="C16636" s="141" t="s">
        <v>53051</v>
      </c>
      <c r="D16636" s="141" t="s">
        <v>53052</v>
      </c>
      <c r="E16636" s="141" t="s">
        <v>53053</v>
      </c>
      <c r="I16636" s="141" t="s">
        <v>14</v>
      </c>
      <c r="J16636" s="649">
        <v>1882.43</v>
      </c>
    </row>
    <row r="16637" spans="1:10" hidden="1">
      <c r="A16637" s="141" t="s">
        <v>53055</v>
      </c>
      <c r="B16637" s="141" t="str">
        <f t="shared" si="259"/>
        <v>LIGACAO DE AGUAS PLUVIAIS OU DOMICILIARES SERVIDAS A REDE PUBLICA,EM LOGRADOURO SEM PAVIMENTACAO,COM LARGURA MAIOR QUE 1LIGACAO DE AGUAS PLUVIAIS OU DOMICILIARES SERVIDAS A REDE PU4,00MLIGACAO DE AGUAS PLUVIAIS OU DOMICILIARES SERVIDAS A REDE PU</v>
      </c>
      <c r="C16637" s="141" t="s">
        <v>53051</v>
      </c>
      <c r="D16637" s="141" t="s">
        <v>53056</v>
      </c>
      <c r="E16637" s="141" t="s">
        <v>53057</v>
      </c>
      <c r="I16637" s="141" t="s">
        <v>14</v>
      </c>
      <c r="J16637" s="649">
        <v>2672.53</v>
      </c>
    </row>
    <row r="16638" spans="1:10" hidden="1">
      <c r="A16638" s="141" t="s">
        <v>53058</v>
      </c>
      <c r="B16638" s="141" t="str">
        <f t="shared" si="259"/>
        <v>LIGACAO DE AGUAS PLUVIAIS OU DOMICILIARES SERVIDAS A REDE PUBLICA,EM LOGRADOURO SEM PAVIMENTACAO,COM LARGURA MAIOR QUE 1LIGACAO DE AGUAS PLUVIAIS OU DOMICILIARES SERVIDAS A REDE PU4,00MLIGACAO DE AGUAS PLUVIAIS OU DOMICILIARES SERVIDAS A REDE PU</v>
      </c>
      <c r="C16638" s="141" t="s">
        <v>53051</v>
      </c>
      <c r="D16638" s="141" t="s">
        <v>53056</v>
      </c>
      <c r="E16638" s="141" t="s">
        <v>53057</v>
      </c>
      <c r="I16638" s="141" t="s">
        <v>14</v>
      </c>
      <c r="J16638" s="649">
        <v>2483.89</v>
      </c>
    </row>
    <row r="16639" spans="1:10" hidden="1">
      <c r="A16639" s="141" t="s">
        <v>53059</v>
      </c>
      <c r="B16639" s="141" t="str">
        <f t="shared" si="259"/>
        <v>LIGACAO DE AGUAS PLUVIAIS OU DOMICILIARES SERVIDAS A REDE PUBLICA,EM LOGRADOURO PAVIMENTADO,COM LARGURA ATE 14,00M(INCLULIGACAO DE AGUAS PLUVIAIS OU DOMICILIARES SERVIDAS A REDE PUSIVE)LIGACAO DE AGUAS PLUVIAIS OU DOMICILIARES SERVIDAS A REDE PU</v>
      </c>
      <c r="C16639" s="141" t="s">
        <v>53051</v>
      </c>
      <c r="D16639" s="141" t="s">
        <v>53060</v>
      </c>
      <c r="E16639" s="141" t="s">
        <v>53061</v>
      </c>
      <c r="I16639" s="141" t="s">
        <v>14</v>
      </c>
      <c r="J16639" s="649">
        <v>2866.2</v>
      </c>
    </row>
    <row r="16640" spans="1:10" hidden="1">
      <c r="A16640" s="141" t="s">
        <v>53062</v>
      </c>
      <c r="B16640" s="141" t="str">
        <f t="shared" si="259"/>
        <v>LIGACAO DE AGUAS PLUVIAIS OU DOMICILIARES SERVIDAS A REDE PUBLICA,EM LOGRADOURO PAVIMENTADO,COM LARGURA ATE 14,00M(INCLULIGACAO DE AGUAS PLUVIAIS OU DOMICILIARES SERVIDAS A REDE PUSIVE)LIGACAO DE AGUAS PLUVIAIS OU DOMICILIARES SERVIDAS A REDE PU</v>
      </c>
      <c r="C16640" s="141" t="s">
        <v>53051</v>
      </c>
      <c r="D16640" s="141" t="s">
        <v>53060</v>
      </c>
      <c r="E16640" s="141" t="s">
        <v>53061</v>
      </c>
      <c r="I16640" s="141" t="s">
        <v>14</v>
      </c>
      <c r="J16640" s="649">
        <v>2690.05</v>
      </c>
    </row>
    <row r="16641" spans="1:10" hidden="1">
      <c r="A16641" s="141" t="s">
        <v>53063</v>
      </c>
      <c r="B16641" s="141" t="str">
        <f t="shared" si="259"/>
        <v>LIGACAO DE AGUAS PLUVIAIS OU DOMICILIARES SERVIDAS A REDE PUBLICA,EM LOGRADOURO PAVIMENTADO,COM LARGURA MAIOR QUE 14,00MLIGACAO DE AGUAS PLUVIAIS OU DOMICILIARES SERVIDAS A REDE PULIGACAO DE AGUAS PLUVIAIS OU DOMICILIARES SERVIDAS A REDE PU</v>
      </c>
      <c r="C16641" s="141" t="s">
        <v>53051</v>
      </c>
      <c r="D16641" s="141" t="s">
        <v>53064</v>
      </c>
      <c r="I16641" s="141" t="s">
        <v>14</v>
      </c>
      <c r="J16641" s="649">
        <v>4056.98</v>
      </c>
    </row>
    <row r="16642" spans="1:10" hidden="1">
      <c r="A16642" s="141" t="s">
        <v>53065</v>
      </c>
      <c r="B16642" s="141" t="str">
        <f t="shared" si="259"/>
        <v>LIGACAO DE AGUAS PLUVIAIS OU DOMICILIARES SERVIDAS A REDE PUBLICA,EM LOGRADOURO PAVIMENTADO,COM LARGURA MAIOR QUE 14,00MLIGACAO DE AGUAS PLUVIAIS OU DOMICILIARES SERVIDAS A REDE PULIGACAO DE AGUAS PLUVIAIS OU DOMICILIARES SERVIDAS A REDE PU</v>
      </c>
      <c r="C16642" s="141" t="s">
        <v>53051</v>
      </c>
      <c r="D16642" s="141" t="s">
        <v>53064</v>
      </c>
      <c r="I16642" s="141" t="s">
        <v>14</v>
      </c>
      <c r="J16642" s="649">
        <v>3808.64</v>
      </c>
    </row>
    <row r="16643" spans="1:10" hidden="1">
      <c r="A16643" s="141" t="s">
        <v>53066</v>
      </c>
      <c r="B16643" s="141" t="str">
        <f t="shared" ref="B16643:B16706" si="260">C16643&amp;D16643&amp;C16643&amp;E16643&amp;F16643&amp;G16643&amp;H16643&amp;C16643</f>
        <v>LIGACAO DE AGUAS PLUVIAIS OU DOMICILIARES SERVIDAS A SARJETALIGACAO DE AGUAS PLUVIAIS OU DOMICILIARES SERVIDAS A SARJETALIGACAO DE AGUAS PLUVIAIS OU DOMICILIARES SERVIDAS A SARJETA</v>
      </c>
      <c r="C16643" s="141" t="s">
        <v>53067</v>
      </c>
      <c r="I16643" s="141" t="s">
        <v>14</v>
      </c>
      <c r="J16643" s="649">
        <v>573.47</v>
      </c>
    </row>
    <row r="16644" spans="1:10" hidden="1">
      <c r="A16644" s="141" t="s">
        <v>53068</v>
      </c>
      <c r="B16644" s="141" t="str">
        <f t="shared" si="260"/>
        <v>LIGACAO DE AGUAS PLUVIAIS OU DOMICILIARES SERVIDAS A SARJETALIGACAO DE AGUAS PLUVIAIS OU DOMICILIARES SERVIDAS A SARJETALIGACAO DE AGUAS PLUVIAIS OU DOMICILIARES SERVIDAS A SARJETA</v>
      </c>
      <c r="C16644" s="141" t="s">
        <v>53067</v>
      </c>
      <c r="I16644" s="141" t="s">
        <v>14</v>
      </c>
      <c r="J16644" s="649">
        <v>547.30999999999995</v>
      </c>
    </row>
    <row r="16645" spans="1:10" hidden="1">
      <c r="A16645" s="141" t="s">
        <v>53069</v>
      </c>
      <c r="B16645" s="141" t="str">
        <f t="shared" si="260"/>
        <v>LIGACAO DE AGUAS PLUVIAIS OU DOMICILIARES SERVIDAS A VALALIGACAO DE AGUAS PLUVIAIS OU DOMICILIARES SERVIDAS A VALALIGACAO DE AGUAS PLUVIAIS OU DOMICILIARES SERVIDAS A VALA</v>
      </c>
      <c r="C16645" s="141" t="s">
        <v>53070</v>
      </c>
      <c r="I16645" s="141" t="s">
        <v>14</v>
      </c>
      <c r="J16645" s="649">
        <v>330.2</v>
      </c>
    </row>
    <row r="16646" spans="1:10" hidden="1">
      <c r="A16646" s="141" t="s">
        <v>53071</v>
      </c>
      <c r="B16646" s="141" t="str">
        <f t="shared" si="260"/>
        <v>LIGACAO DE AGUAS PLUVIAIS OU DOMICILIARES SERVIDAS A VALALIGACAO DE AGUAS PLUVIAIS OU DOMICILIARES SERVIDAS A VALALIGACAO DE AGUAS PLUVIAIS OU DOMICILIARES SERVIDAS A VALA</v>
      </c>
      <c r="C16646" s="141" t="s">
        <v>53070</v>
      </c>
      <c r="I16646" s="141" t="s">
        <v>14</v>
      </c>
      <c r="J16646" s="649">
        <v>316.81</v>
      </c>
    </row>
    <row r="16647" spans="1:10" hidden="1">
      <c r="A16647" s="141" t="s">
        <v>53072</v>
      </c>
      <c r="B16647" s="141" t="str">
        <f t="shared" si="260"/>
        <v>LIGACAO DE AGUAS PLUVIAIS OU DOMICILIARES SERVIDAS A REDE PUBLICA,NO CASO DESTA ESTAR LOCALIZADA SOB O PASSEIOLIGACAO DE AGUAS PLUVIAIS OU DOMICILIARES SERVIDAS A REDE PULIGACAO DE AGUAS PLUVIAIS OU DOMICILIARES SERVIDAS A REDE PU</v>
      </c>
      <c r="C16647" s="141" t="s">
        <v>53051</v>
      </c>
      <c r="D16647" s="141" t="s">
        <v>53073</v>
      </c>
      <c r="I16647" s="141" t="s">
        <v>14</v>
      </c>
      <c r="J16647" s="649">
        <v>724.47</v>
      </c>
    </row>
    <row r="16648" spans="1:10" hidden="1">
      <c r="A16648" s="141" t="s">
        <v>53074</v>
      </c>
      <c r="B16648" s="141" t="str">
        <f t="shared" si="260"/>
        <v>LIGACAO DE AGUAS PLUVIAIS OU DOMICILIARES SERVIDAS A REDE PUBLICA,NO CASO DESTA ESTAR LOCALIZADA SOB O PASSEIOLIGACAO DE AGUAS PLUVIAIS OU DOMICILIARES SERVIDAS A REDE PULIGACAO DE AGUAS PLUVIAIS OU DOMICILIARES SERVIDAS A REDE PU</v>
      </c>
      <c r="C16648" s="141" t="s">
        <v>53051</v>
      </c>
      <c r="D16648" s="141" t="s">
        <v>53073</v>
      </c>
      <c r="I16648" s="141" t="s">
        <v>14</v>
      </c>
      <c r="J16648" s="649">
        <v>689.23</v>
      </c>
    </row>
    <row r="16649" spans="1:10" hidden="1">
      <c r="A16649" s="141" t="s">
        <v>53075</v>
      </c>
      <c r="B16649" s="141" t="str">
        <f t="shared" si="260"/>
        <v>LIGACAO EM TUBULACAO DE PVC,PARA ESGOTO,COM 0,10M DE DIAMETRO,INCLUSIVE ESCAVACAO E REATERRO ATE 1,00M,EXCLUSIVE REMOCAOLIGACAO EM TUBULACAO DE PVC,PARA ESGOTO,COM 0,10M DE DIAMETR DE PAVIMENTO.CUSTO PARA 10,00MLIGACAO EM TUBULACAO DE PVC,PARA ESGOTO,COM 0,10M DE DIAMETR</v>
      </c>
      <c r="C16649" s="141" t="s">
        <v>53076</v>
      </c>
      <c r="D16649" s="141" t="s">
        <v>53077</v>
      </c>
      <c r="E16649" s="141" t="s">
        <v>53078</v>
      </c>
      <c r="I16649" s="141" t="s">
        <v>14</v>
      </c>
      <c r="J16649" s="649">
        <v>1572.71</v>
      </c>
    </row>
    <row r="16650" spans="1:10" hidden="1">
      <c r="A16650" s="141" t="s">
        <v>53079</v>
      </c>
      <c r="B16650" s="141" t="str">
        <f t="shared" si="260"/>
        <v>LIGACAO EM TUBULACAO DE PVC,PARA ESGOTO,COM 0,10M DE DIAMETRO,INCLUSIVE ESCAVACAO E REATERRO ATE 1,00M,EXCLUSIVE REMOCAOLIGACAO EM TUBULACAO DE PVC,PARA ESGOTO,COM 0,10M DE DIAMETR DE PAVIMENTO.CUSTO PARA 10,00MLIGACAO EM TUBULACAO DE PVC,PARA ESGOTO,COM 0,10M DE DIAMETR</v>
      </c>
      <c r="C16650" s="141" t="s">
        <v>53076</v>
      </c>
      <c r="D16650" s="141" t="s">
        <v>53077</v>
      </c>
      <c r="E16650" s="141" t="s">
        <v>53078</v>
      </c>
      <c r="I16650" s="141" t="s">
        <v>14</v>
      </c>
      <c r="J16650" s="649">
        <v>1474.6</v>
      </c>
    </row>
    <row r="16651" spans="1:10" hidden="1">
      <c r="A16651" s="141" t="s">
        <v>53080</v>
      </c>
      <c r="B16651" s="141" t="str">
        <f t="shared" si="260"/>
        <v>LIGACAO EM TUBULACAO DE PVC,PARA ESGOTO,COM 0,15M DE DIAMETRO,INCLUSIVE ESCAVACAO E REATERRO ATE 1,00M,EXCLUSIVE REMOCAOLIGACAO EM TUBULACAO DE PVC,PARA ESGOTO,COM 0,15M DE DIAMETR DE PAVIMENTO.CUSTO PARA 10,00MLIGACAO EM TUBULACAO DE PVC,PARA ESGOTO,COM 0,15M DE DIAMETR</v>
      </c>
      <c r="C16651" s="141" t="s">
        <v>53081</v>
      </c>
      <c r="D16651" s="141" t="s">
        <v>53077</v>
      </c>
      <c r="E16651" s="141" t="s">
        <v>53078</v>
      </c>
      <c r="I16651" s="141" t="s">
        <v>14</v>
      </c>
      <c r="J16651" s="649">
        <v>1979.37</v>
      </c>
    </row>
    <row r="16652" spans="1:10" hidden="1">
      <c r="A16652" s="141" t="s">
        <v>53082</v>
      </c>
      <c r="B16652" s="141" t="str">
        <f t="shared" si="260"/>
        <v>LIGACAO EM TUBULACAO DE PVC,PARA ESGOTO,COM 0,15M DE DIAMETRO,INCLUSIVE ESCAVACAO E REATERRO ATE 1,00M,EXCLUSIVE REMOCAOLIGACAO EM TUBULACAO DE PVC,PARA ESGOTO,COM 0,15M DE DIAMETR DE PAVIMENTO.CUSTO PARA 10,00MLIGACAO EM TUBULACAO DE PVC,PARA ESGOTO,COM 0,15M DE DIAMETR</v>
      </c>
      <c r="C16652" s="141" t="s">
        <v>53081</v>
      </c>
      <c r="D16652" s="141" t="s">
        <v>53077</v>
      </c>
      <c r="E16652" s="141" t="s">
        <v>53078</v>
      </c>
      <c r="I16652" s="141" t="s">
        <v>14</v>
      </c>
      <c r="J16652" s="649">
        <v>1865.93</v>
      </c>
    </row>
    <row r="16653" spans="1:10" hidden="1">
      <c r="A16653" s="141" t="s">
        <v>53083</v>
      </c>
      <c r="B16653" s="141" t="str">
        <f t="shared" si="260"/>
        <v>LIGACAO DE ESGOTOS,EM MANILHA CERAMICA DE 0,10M DE DIAMETRO,INCLUSIVE ESCAVACAO,REATERRO ATE 1,00M,EXCLUSIVE REMOCAO E RLIGACAO DE ESGOTOS,EM MANILHA CERAMICA DE 0,10M DE DIAMETRO,EPOSICAO DO PAVIMENTO.CUSTO PARA 10,00MLIGACAO DE ESGOTOS,EM MANILHA CERAMICA DE 0,10M DE DIAMETRO,</v>
      </c>
      <c r="C16653" s="141" t="s">
        <v>53084</v>
      </c>
      <c r="D16653" s="141" t="s">
        <v>53085</v>
      </c>
      <c r="E16653" s="141" t="s">
        <v>53086</v>
      </c>
      <c r="I16653" s="141" t="s">
        <v>14</v>
      </c>
      <c r="J16653" s="649">
        <v>1507.35</v>
      </c>
    </row>
    <row r="16654" spans="1:10" hidden="1">
      <c r="A16654" s="141" t="s">
        <v>53087</v>
      </c>
      <c r="B16654" s="141" t="str">
        <f t="shared" si="260"/>
        <v>LIGACAO DE ESGOTOS,EM MANILHA CERAMICA DE 0,10M DE DIAMETRO,INCLUSIVE ESCAVACAO,REATERRO ATE 1,00M,EXCLUSIVE REMOCAO E RLIGACAO DE ESGOTOS,EM MANILHA CERAMICA DE 0,10M DE DIAMETRO,EPOSICAO DO PAVIMENTO.CUSTO PARA 10,00MLIGACAO DE ESGOTOS,EM MANILHA CERAMICA DE 0,10M DE DIAMETRO,</v>
      </c>
      <c r="C16654" s="141" t="s">
        <v>53084</v>
      </c>
      <c r="D16654" s="141" t="s">
        <v>53085</v>
      </c>
      <c r="E16654" s="141" t="s">
        <v>53086</v>
      </c>
      <c r="I16654" s="141" t="s">
        <v>14</v>
      </c>
      <c r="J16654" s="649">
        <v>1386.16</v>
      </c>
    </row>
    <row r="16655" spans="1:10" hidden="1">
      <c r="A16655" s="141" t="s">
        <v>53088</v>
      </c>
      <c r="B16655" s="141" t="str">
        <f t="shared" si="260"/>
        <v>LIGACAO DE ESGOTOS,EM MANILHA CERAMICA DE 0,15M DE DIAMETRO,INCLUSIVE ESCAVACAO,REATERRO ATE 1,00M,EXCLUSIVE REMOCAO E RLIGACAO DE ESGOTOS,EM MANILHA CERAMICA DE 0,15M DE DIAMETRO,EPOSICAO DO PAVIMENTO.CUSTO PARA 10,00MLIGACAO DE ESGOTOS,EM MANILHA CERAMICA DE 0,15M DE DIAMETRO,</v>
      </c>
      <c r="C16655" s="141" t="s">
        <v>53089</v>
      </c>
      <c r="D16655" s="141" t="s">
        <v>53085</v>
      </c>
      <c r="E16655" s="141" t="s">
        <v>53086</v>
      </c>
      <c r="I16655" s="141" t="s">
        <v>14</v>
      </c>
      <c r="J16655" s="649">
        <v>1723.01</v>
      </c>
    </row>
    <row r="16656" spans="1:10" hidden="1">
      <c r="A16656" s="141" t="s">
        <v>53090</v>
      </c>
      <c r="B16656" s="141" t="str">
        <f t="shared" si="260"/>
        <v>LIGACAO DE ESGOTOS,EM MANILHA CERAMICA DE 0,15M DE DIAMETRO,INCLUSIVE ESCAVACAO,REATERRO ATE 1,00M,EXCLUSIVE REMOCAO E RLIGACAO DE ESGOTOS,EM MANILHA CERAMICA DE 0,15M DE DIAMETRO,EPOSICAO DO PAVIMENTO.CUSTO PARA 10,00MLIGACAO DE ESGOTOS,EM MANILHA CERAMICA DE 0,15M DE DIAMETRO,</v>
      </c>
      <c r="C16656" s="141" t="s">
        <v>53089</v>
      </c>
      <c r="D16656" s="141" t="s">
        <v>53085</v>
      </c>
      <c r="E16656" s="141" t="s">
        <v>53086</v>
      </c>
      <c r="I16656" s="141" t="s">
        <v>14</v>
      </c>
      <c r="J16656" s="649">
        <v>1594.11</v>
      </c>
    </row>
    <row r="16657" spans="1:10" hidden="1">
      <c r="A16657" s="141" t="s">
        <v>53091</v>
      </c>
      <c r="B16657" s="141" t="str">
        <f t="shared" si="260"/>
        <v>LIGACAO DE ESGOTOS,EM MANILHA CERAMICA DE 0,20M DE DIAMETRO,INCLUSIVE ESCAVACAO,REATERRO ATE 1,00M,EXCLUSIVE REMOCAO E RLIGACAO DE ESGOTOS,EM MANILHA CERAMICA DE 0,20M DE DIAMETRO,EPOSICAO DO PAVIMENTO.CUSTO PARA 10,00MLIGACAO DE ESGOTOS,EM MANILHA CERAMICA DE 0,20M DE DIAMETRO,</v>
      </c>
      <c r="C16657" s="141" t="s">
        <v>53092</v>
      </c>
      <c r="D16657" s="141" t="s">
        <v>53085</v>
      </c>
      <c r="E16657" s="141" t="s">
        <v>53086</v>
      </c>
      <c r="I16657" s="141" t="s">
        <v>14</v>
      </c>
      <c r="J16657" s="649">
        <v>2198.6999999999998</v>
      </c>
    </row>
    <row r="16658" spans="1:10" hidden="1">
      <c r="A16658" s="141" t="s">
        <v>53093</v>
      </c>
      <c r="B16658" s="141" t="str">
        <f t="shared" si="260"/>
        <v>LIGACAO DE ESGOTOS,EM MANILHA CERAMICA DE 0,20M DE DIAMETRO,INCLUSIVE ESCAVACAO,REATERRO ATE 1,00M,EXCLUSIVE REMOCAO E RLIGACAO DE ESGOTOS,EM MANILHA CERAMICA DE 0,20M DE DIAMETRO,EPOSICAO DO PAVIMENTO.CUSTO PARA 10,00MLIGACAO DE ESGOTOS,EM MANILHA CERAMICA DE 0,20M DE DIAMETRO,</v>
      </c>
      <c r="C16658" s="141" t="s">
        <v>53092</v>
      </c>
      <c r="D16658" s="141" t="s">
        <v>53085</v>
      </c>
      <c r="E16658" s="141" t="s">
        <v>53086</v>
      </c>
      <c r="I16658" s="141" t="s">
        <v>14</v>
      </c>
      <c r="J16658" s="649">
        <v>2058.9299999999998</v>
      </c>
    </row>
    <row r="16659" spans="1:10" hidden="1">
      <c r="A16659" s="141" t="s">
        <v>53094</v>
      </c>
      <c r="B16659" s="141" t="str">
        <f t="shared" si="260"/>
        <v>MADEIRAMENTO PARA COBERTURA EM DUAS AGUAS EM TELHAS CERAMICAS,CONSTITUIDO DE CUMEEIRA E TERCAS DE 3"X4.1/2",CAIBROS DE 3MADEIRAMENTO PARA COBERTURA EM DUAS AGUAS EM TELHAS CERAMICA"X1.1/2",RIPAS DE 1,5X4CM,TUDO EM MADEIRA SERRADA,SEM TESOURA OU PONTALETE,MEDIDO PELA AREA REAL DO MADEIRAMENTO.FORNECIMENTO E COLOCACAOMADEIRAMENTO PARA COBERTURA EM DUAS AGUAS EM TELHAS CERAMICA</v>
      </c>
      <c r="C16659" s="141" t="s">
        <v>53095</v>
      </c>
      <c r="D16659" s="141" t="s">
        <v>53096</v>
      </c>
      <c r="E16659" s="141" t="s">
        <v>53097</v>
      </c>
      <c r="F16659" s="141" t="s">
        <v>53098</v>
      </c>
      <c r="G16659" s="141" t="s">
        <v>24457</v>
      </c>
      <c r="I16659" s="141" t="s">
        <v>27</v>
      </c>
      <c r="J16659" s="649">
        <v>120.99</v>
      </c>
    </row>
    <row r="16660" spans="1:10" hidden="1">
      <c r="A16660" s="141" t="s">
        <v>53099</v>
      </c>
      <c r="B16660" s="141" t="str">
        <f t="shared" si="260"/>
        <v>MADEIRAMENTO PARA COBERTURA EM DUAS AGUAS EM TELHAS CERAMICAS,CONSTITUIDO DE CUMEEIRA E TERCAS DE 3"X4.1/2",CAIBROS DE 3MADEIRAMENTO PARA COBERTURA EM DUAS AGUAS EM TELHAS CERAMICA"X1.1/2",RIPAS DE 1,5X4CM,TUDO EM MADEIRA SERRADA,SEM TESOURA OU PONTALETE,MEDIDO PELA AREA REAL DO MADEIRAMENTO.FORNECIMENTO E COLOCACAOMADEIRAMENTO PARA COBERTURA EM DUAS AGUAS EM TELHAS CERAMICA</v>
      </c>
      <c r="C16660" s="141" t="s">
        <v>53095</v>
      </c>
      <c r="D16660" s="141" t="s">
        <v>53096</v>
      </c>
      <c r="E16660" s="141" t="s">
        <v>53097</v>
      </c>
      <c r="F16660" s="141" t="s">
        <v>53098</v>
      </c>
      <c r="G16660" s="141" t="s">
        <v>24457</v>
      </c>
      <c r="I16660" s="141" t="s">
        <v>27</v>
      </c>
      <c r="J16660" s="649">
        <v>113.39</v>
      </c>
    </row>
    <row r="16661" spans="1:10" hidden="1">
      <c r="A16661" s="141" t="s">
        <v>53100</v>
      </c>
      <c r="B16661" s="141" t="str">
        <f t="shared" si="260"/>
        <v>MADEIRAMENTO PARA COBERTURA EM DUAS AGUAS EM TELHAS CERAMICAS,CONSTITUIDO DE CUMEEIRA E TERCAS DE 3"X4.1/2",CAIBROS DE 3MADEIRAMENTO PARA COBERTURA EM DUAS AGUAS EM TELHAS CERAMICA"X1.1/2",RIPAS DE 1,5X4CM,TUDO EM MADEIRA APARELHADA,SEM TESOURA OU PONTALETE,MEDIDO PELA AREA REAL DO MADEIRAMENTO.FORNECIMENTO E COLOCACAOMADEIRAMENTO PARA COBERTURA EM DUAS AGUAS EM TELHAS CERAMICA</v>
      </c>
      <c r="C16661" s="141" t="s">
        <v>53095</v>
      </c>
      <c r="D16661" s="141" t="s">
        <v>53096</v>
      </c>
      <c r="E16661" s="141" t="s">
        <v>53101</v>
      </c>
      <c r="F16661" s="141" t="s">
        <v>53102</v>
      </c>
      <c r="G16661" s="141" t="s">
        <v>32960</v>
      </c>
      <c r="I16661" s="141" t="s">
        <v>27</v>
      </c>
      <c r="J16661" s="649">
        <v>131.08000000000001</v>
      </c>
    </row>
    <row r="16662" spans="1:10" hidden="1">
      <c r="A16662" s="141" t="s">
        <v>53103</v>
      </c>
      <c r="B16662" s="141" t="str">
        <f t="shared" si="260"/>
        <v>MADEIRAMENTO PARA COBERTURA EM DUAS AGUAS EM TELHAS CERAMICAS,CONSTITUIDO DE CUMEEIRA E TERCAS DE 3"X4.1/2",CAIBROS DE 3MADEIRAMENTO PARA COBERTURA EM DUAS AGUAS EM TELHAS CERAMICA"X1.1/2",RIPAS DE 1,5X4CM,TUDO EM MADEIRA APARELHADA,SEM TESOURA OU PONTALETE,MEDIDO PELA AREA REAL DO MADEIRAMENTO.FORNECIMENTO E COLOCACAOMADEIRAMENTO PARA COBERTURA EM DUAS AGUAS EM TELHAS CERAMICA</v>
      </c>
      <c r="C16662" s="141" t="s">
        <v>53095</v>
      </c>
      <c r="D16662" s="141" t="s">
        <v>53096</v>
      </c>
      <c r="E16662" s="141" t="s">
        <v>53101</v>
      </c>
      <c r="F16662" s="141" t="s">
        <v>53102</v>
      </c>
      <c r="G16662" s="141" t="s">
        <v>32960</v>
      </c>
      <c r="I16662" s="141" t="s">
        <v>27</v>
      </c>
      <c r="J16662" s="649">
        <v>121.96</v>
      </c>
    </row>
    <row r="16663" spans="1:10" hidden="1">
      <c r="A16663" s="141" t="s">
        <v>53104</v>
      </c>
      <c r="B16663" s="141" t="str">
        <f t="shared" si="260"/>
        <v>MADEIRAMENTO PARA COBERTURA EM QUATRO OU MAIS AGUAS EM TELHAS CERAMICAS,CONSTITUIDO DE CUMEEIRA,TERCAS,RINCOES E ESPIGOEMADEIRAMENTO PARA COBERTURA EM QUATRO OU MAIS AGUAS EM TELHAS DE 3"X4.1/2",CAIBROS DE 3"X1.1/2",RIPAS DE 1,5X4CM,TUDO EM MADEIRA SERRADA,SEM TESOURA OU PONTALETE,MEDIDO PELA AREA REAL DO MADEIRAMENTO.FORNECIMENTO E COLOCACAOMADEIRAMENTO PARA COBERTURA EM QUATRO OU MAIS AGUAS EM TELHA</v>
      </c>
      <c r="C16663" s="141" t="s">
        <v>53105</v>
      </c>
      <c r="D16663" s="141" t="s">
        <v>53106</v>
      </c>
      <c r="E16663" s="141" t="s">
        <v>53107</v>
      </c>
      <c r="F16663" s="141" t="s">
        <v>53108</v>
      </c>
      <c r="G16663" s="141" t="s">
        <v>53109</v>
      </c>
      <c r="I16663" s="141" t="s">
        <v>27</v>
      </c>
      <c r="J16663" s="649">
        <v>121.09</v>
      </c>
    </row>
    <row r="16664" spans="1:10" hidden="1">
      <c r="A16664" s="141" t="s">
        <v>53110</v>
      </c>
      <c r="B16664" s="141" t="str">
        <f t="shared" si="260"/>
        <v>MADEIRAMENTO PARA COBERTURA EM QUATRO OU MAIS AGUAS EM TELHAS CERAMICAS,CONSTITUIDO DE CUMEEIRA,TERCAS,RINCOES E ESPIGOEMADEIRAMENTO PARA COBERTURA EM QUATRO OU MAIS AGUAS EM TELHAS DE 3"X4.1/2",CAIBROS DE 3"X1.1/2",RIPAS DE 1,5X4CM,TUDO EM MADEIRA SERRADA,SEM TESOURA OU PONTALETE,MEDIDO PELA AREA REAL DO MADEIRAMENTO.FORNECIMENTO E COLOCACAOMADEIRAMENTO PARA COBERTURA EM QUATRO OU MAIS AGUAS EM TELHA</v>
      </c>
      <c r="C16664" s="141" t="s">
        <v>53105</v>
      </c>
      <c r="D16664" s="141" t="s">
        <v>53106</v>
      </c>
      <c r="E16664" s="141" t="s">
        <v>53107</v>
      </c>
      <c r="F16664" s="141" t="s">
        <v>53108</v>
      </c>
      <c r="G16664" s="141" t="s">
        <v>53109</v>
      </c>
      <c r="I16664" s="141" t="s">
        <v>27</v>
      </c>
      <c r="J16664" s="649">
        <v>113.17</v>
      </c>
    </row>
    <row r="16665" spans="1:10" hidden="1">
      <c r="A16665" s="141" t="s">
        <v>53111</v>
      </c>
      <c r="B16665" s="141" t="str">
        <f t="shared" si="260"/>
        <v>MADEIRAMENTO PARA COBERTURA EM QUATRO OU MAIS AGUAS EM TELHAS CERAMICAS,CONSTITUIDO DE CUMEEIRA,TERCAS,RINCOES E ESPIGOEMADEIRAMENTO PARA COBERTURA EM QUATRO OU MAIS AGUAS EM TELHAS DE 3"X4.1/2",CAIBROS DE 3"X1.1/2",RIPAS DE 1,5X4CM,TUDO EM MADEIRA APARELHADA,SEM TESOURA OU PONTALETE,MEDIDO PELA AREA REAL DO MADEIRAMENTO.FORNECIMENTO E COLOCACAOMADEIRAMENTO PARA COBERTURA EM QUATRO OU MAIS AGUAS EM TELHA</v>
      </c>
      <c r="C16665" s="141" t="s">
        <v>53105</v>
      </c>
      <c r="D16665" s="141" t="s">
        <v>53106</v>
      </c>
      <c r="E16665" s="141" t="s">
        <v>53107</v>
      </c>
      <c r="F16665" s="141" t="s">
        <v>53112</v>
      </c>
      <c r="G16665" s="141" t="s">
        <v>53113</v>
      </c>
      <c r="I16665" s="141" t="s">
        <v>27</v>
      </c>
      <c r="J16665" s="649">
        <v>142.34</v>
      </c>
    </row>
    <row r="16666" spans="1:10" hidden="1">
      <c r="A16666" s="141" t="s">
        <v>53114</v>
      </c>
      <c r="B16666" s="141" t="str">
        <f t="shared" si="260"/>
        <v>MADEIRAMENTO PARA COBERTURA EM QUATRO OU MAIS AGUAS EM TELHAS CERAMICAS,CONSTITUIDO DE CUMEEIRA,TERCAS,RINCOES E ESPIGOEMADEIRAMENTO PARA COBERTURA EM QUATRO OU MAIS AGUAS EM TELHAS DE 3"X4.1/2",CAIBROS DE 3"X1.1/2",RIPAS DE 1,5X4CM,TUDO EM MADEIRA APARELHADA,SEM TESOURA OU PONTALETE,MEDIDO PELA AREA REAL DO MADEIRAMENTO.FORNECIMENTO E COLOCACAOMADEIRAMENTO PARA COBERTURA EM QUATRO OU MAIS AGUAS EM TELHA</v>
      </c>
      <c r="C16666" s="141" t="s">
        <v>53105</v>
      </c>
      <c r="D16666" s="141" t="s">
        <v>53106</v>
      </c>
      <c r="E16666" s="141" t="s">
        <v>53107</v>
      </c>
      <c r="F16666" s="141" t="s">
        <v>53112</v>
      </c>
      <c r="G16666" s="141" t="s">
        <v>53113</v>
      </c>
      <c r="I16666" s="141" t="s">
        <v>27</v>
      </c>
      <c r="J16666" s="649">
        <v>133.22</v>
      </c>
    </row>
    <row r="16667" spans="1:10" hidden="1">
      <c r="A16667" s="141" t="s">
        <v>53115</v>
      </c>
      <c r="B16667" s="141" t="str">
        <f t="shared" si="260"/>
        <v>MADEIRAMENTO PARA COBERTURA EM TELHAS ONDULADAS,CONSTITUIDODE PECAS DE 3"X3" E 3"X4.1/2",EM MADEIRA SERRADA,SEM TESOURAMADEIRAMENTO PARA COBERTURA EM TELHAS ONDULADAS,CONSTITUIDO OU PONTALETE,MEDIDO PELA AREA REAL DO MADEIRAMENTO.FORNECIMENTO E COLOCACAOMADEIRAMENTO PARA COBERTURA EM TELHAS ONDULADAS,CONSTITUIDO</v>
      </c>
      <c r="C16667" s="141" t="s">
        <v>53116</v>
      </c>
      <c r="D16667" s="141" t="s">
        <v>53117</v>
      </c>
      <c r="E16667" s="141" t="s">
        <v>53118</v>
      </c>
      <c r="F16667" s="141" t="s">
        <v>27162</v>
      </c>
      <c r="I16667" s="141" t="s">
        <v>27</v>
      </c>
      <c r="J16667" s="649">
        <v>38.92</v>
      </c>
    </row>
    <row r="16668" spans="1:10" hidden="1">
      <c r="A16668" s="141" t="s">
        <v>53119</v>
      </c>
      <c r="B16668" s="141" t="str">
        <f t="shared" si="260"/>
        <v>MADEIRAMENTO PARA COBERTURA EM TELHAS ONDULADAS,CONSTITUIDODE PECAS DE 3"X3" E 3"X4.1/2",EM MADEIRA SERRADA,SEM TESOURAMADEIRAMENTO PARA COBERTURA EM TELHAS ONDULADAS,CONSTITUIDO OU PONTALETE,MEDIDO PELA AREA REAL DO MADEIRAMENTO.FORNECIMENTO E COLOCACAOMADEIRAMENTO PARA COBERTURA EM TELHAS ONDULADAS,CONSTITUIDO</v>
      </c>
      <c r="C16668" s="141" t="s">
        <v>53116</v>
      </c>
      <c r="D16668" s="141" t="s">
        <v>53117</v>
      </c>
      <c r="E16668" s="141" t="s">
        <v>53118</v>
      </c>
      <c r="F16668" s="141" t="s">
        <v>27162</v>
      </c>
      <c r="I16668" s="141" t="s">
        <v>27</v>
      </c>
      <c r="J16668" s="649">
        <v>37.340000000000003</v>
      </c>
    </row>
    <row r="16669" spans="1:10" hidden="1">
      <c r="A16669" s="141" t="s">
        <v>53120</v>
      </c>
      <c r="B16669" s="141" t="str">
        <f t="shared" si="260"/>
        <v>MADEIRAMENTO PARA COBERTURA EM TELHAS ONDULADAS,CONSTITUIDODE PECAS DE 3"X3" E 3"X4.1/2",EM MADEIRA APARELHADA,SEM TESOMADEIRAMENTO PARA COBERTURA EM TELHAS ONDULADAS,CONSTITUIDOURA OU PONTALETE,MEDIDO PELA AREA REAL DO MADEIRAMENTO.FORNECIMENTO E COLOCACAOMADEIRAMENTO PARA COBERTURA EM TELHAS ONDULADAS,CONSTITUIDO</v>
      </c>
      <c r="C16669" s="141" t="s">
        <v>53116</v>
      </c>
      <c r="D16669" s="141" t="s">
        <v>53121</v>
      </c>
      <c r="E16669" s="141" t="s">
        <v>53122</v>
      </c>
      <c r="F16669" s="141" t="s">
        <v>27431</v>
      </c>
      <c r="I16669" s="141" t="s">
        <v>27</v>
      </c>
      <c r="J16669" s="649">
        <v>48.07</v>
      </c>
    </row>
    <row r="16670" spans="1:10" hidden="1">
      <c r="A16670" s="141" t="s">
        <v>53123</v>
      </c>
      <c r="B16670" s="141" t="str">
        <f t="shared" si="260"/>
        <v>MADEIRAMENTO PARA COBERTURA EM TELHAS ONDULADAS,CONSTITUIDODE PECAS DE 3"X3" E 3"X4.1/2",EM MADEIRA APARELHADA,SEM TESOMADEIRAMENTO PARA COBERTURA EM TELHAS ONDULADAS,CONSTITUIDOURA OU PONTALETE,MEDIDO PELA AREA REAL DO MADEIRAMENTO.FORNECIMENTO E COLOCACAOMADEIRAMENTO PARA COBERTURA EM TELHAS ONDULADAS,CONSTITUIDO</v>
      </c>
      <c r="C16670" s="141" t="s">
        <v>53116</v>
      </c>
      <c r="D16670" s="141" t="s">
        <v>53121</v>
      </c>
      <c r="E16670" s="141" t="s">
        <v>53122</v>
      </c>
      <c r="F16670" s="141" t="s">
        <v>27431</v>
      </c>
      <c r="I16670" s="141" t="s">
        <v>27</v>
      </c>
      <c r="J16670" s="649">
        <v>46.17</v>
      </c>
    </row>
    <row r="16671" spans="1:10" hidden="1">
      <c r="A16671" s="141" t="s">
        <v>53124</v>
      </c>
      <c r="B16671" s="141" t="str">
        <f t="shared" si="260"/>
        <v>TESOURA COMPLETA EM MADEIRA SERRADA,PARA VAO DE 4,00M.FORNECIMENTO E COLOCACAOTESOURA COMPLETA EM MADEIRA SERRADA,PARA VAO DE 4,00M.FORNECTESOURA COMPLETA EM MADEIRA SERRADA,PARA VAO DE 4,00M.FORNEC</v>
      </c>
      <c r="C16671" s="141" t="s">
        <v>53125</v>
      </c>
      <c r="D16671" s="141" t="s">
        <v>27420</v>
      </c>
      <c r="I16671" s="141" t="s">
        <v>14</v>
      </c>
      <c r="J16671" s="649">
        <v>1375.25</v>
      </c>
    </row>
    <row r="16672" spans="1:10" hidden="1">
      <c r="A16672" s="141" t="s">
        <v>53126</v>
      </c>
      <c r="B16672" s="141" t="str">
        <f t="shared" si="260"/>
        <v>TESOURA COMPLETA EM MADEIRA SERRADA,PARA VAO DE 4,00M.FORNECIMENTO E COLOCACAOTESOURA COMPLETA EM MADEIRA SERRADA,PARA VAO DE 4,00M.FORNECTESOURA COMPLETA EM MADEIRA SERRADA,PARA VAO DE 4,00M.FORNEC</v>
      </c>
      <c r="C16672" s="141" t="s">
        <v>53125</v>
      </c>
      <c r="D16672" s="141" t="s">
        <v>27420</v>
      </c>
      <c r="I16672" s="141" t="s">
        <v>14</v>
      </c>
      <c r="J16672" s="649">
        <v>1255.1099999999999</v>
      </c>
    </row>
    <row r="16673" spans="1:10" hidden="1">
      <c r="A16673" s="141" t="s">
        <v>53127</v>
      </c>
      <c r="B16673" s="141" t="str">
        <f t="shared" si="260"/>
        <v>TESOURA COMPLETA EM MADEIRA APARELHADA,PARA VAO DE 4,00M.FORNECIMENTO E COLOCACAOTESOURA COMPLETA EM MADEIRA APARELHADA,PARA VAO DE 4,00M.FORTESOURA COMPLETA EM MADEIRA APARELHADA,PARA VAO DE 4,00M.FOR</v>
      </c>
      <c r="C16673" s="141" t="s">
        <v>53128</v>
      </c>
      <c r="D16673" s="141" t="s">
        <v>27443</v>
      </c>
      <c r="I16673" s="141" t="s">
        <v>14</v>
      </c>
      <c r="J16673" s="649">
        <v>1840.08</v>
      </c>
    </row>
    <row r="16674" spans="1:10" hidden="1">
      <c r="A16674" s="141" t="s">
        <v>53129</v>
      </c>
      <c r="B16674" s="141" t="str">
        <f t="shared" si="260"/>
        <v>TESOURA COMPLETA EM MADEIRA APARELHADA,PARA VAO DE 4,00M.FORNECIMENTO E COLOCACAOTESOURA COMPLETA EM MADEIRA APARELHADA,PARA VAO DE 4,00M.FORTESOURA COMPLETA EM MADEIRA APARELHADA,PARA VAO DE 4,00M.FOR</v>
      </c>
      <c r="C16674" s="141" t="s">
        <v>53128</v>
      </c>
      <c r="D16674" s="141" t="s">
        <v>27443</v>
      </c>
      <c r="I16674" s="141" t="s">
        <v>14</v>
      </c>
      <c r="J16674" s="649">
        <v>1695.92</v>
      </c>
    </row>
    <row r="16675" spans="1:10" hidden="1">
      <c r="A16675" s="141" t="s">
        <v>53130</v>
      </c>
      <c r="B16675" s="141" t="str">
        <f t="shared" si="260"/>
        <v>TESOURA COMPLETA EM MADEIRA SERRADA,PARA VAO DE 5,00M.FORNECIMENTO E COLOCACAOTESOURA COMPLETA EM MADEIRA SERRADA,PARA VAO DE 5,00M.FORNECTESOURA COMPLETA EM MADEIRA SERRADA,PARA VAO DE 5,00M.FORNEC</v>
      </c>
      <c r="C16675" s="141" t="s">
        <v>53131</v>
      </c>
      <c r="D16675" s="141" t="s">
        <v>27420</v>
      </c>
      <c r="I16675" s="141" t="s">
        <v>14</v>
      </c>
      <c r="J16675" s="649">
        <v>1646.36</v>
      </c>
    </row>
    <row r="16676" spans="1:10" hidden="1">
      <c r="A16676" s="141" t="s">
        <v>53132</v>
      </c>
      <c r="B16676" s="141" t="str">
        <f t="shared" si="260"/>
        <v>TESOURA COMPLETA EM MADEIRA SERRADA,PARA VAO DE 5,00M.FORNECIMENTO E COLOCACAOTESOURA COMPLETA EM MADEIRA SERRADA,PARA VAO DE 5,00M.FORNECTESOURA COMPLETA EM MADEIRA SERRADA,PARA VAO DE 5,00M.FORNEC</v>
      </c>
      <c r="C16676" s="141" t="s">
        <v>53131</v>
      </c>
      <c r="D16676" s="141" t="s">
        <v>27420</v>
      </c>
      <c r="I16676" s="141" t="s">
        <v>14</v>
      </c>
      <c r="J16676" s="649">
        <v>1506.2</v>
      </c>
    </row>
    <row r="16677" spans="1:10" hidden="1">
      <c r="A16677" s="141" t="s">
        <v>53133</v>
      </c>
      <c r="B16677" s="141" t="str">
        <f t="shared" si="260"/>
        <v>TESOURA COMPLETA EM MADEIRA APARELHADA,PARA VAO DE 5,00M.FORNECIMENTO E COLOCACAOTESOURA COMPLETA EM MADEIRA APARELHADA,PARA VAO DE 5,00M.FORTESOURA COMPLETA EM MADEIRA APARELHADA,PARA VAO DE 5,00M.FOR</v>
      </c>
      <c r="C16677" s="141" t="s">
        <v>53134</v>
      </c>
      <c r="D16677" s="141" t="s">
        <v>27443</v>
      </c>
      <c r="I16677" s="141" t="s">
        <v>14</v>
      </c>
      <c r="J16677" s="649">
        <v>1961.04</v>
      </c>
    </row>
    <row r="16678" spans="1:10" hidden="1">
      <c r="A16678" s="141" t="s">
        <v>53135</v>
      </c>
      <c r="B16678" s="141" t="str">
        <f t="shared" si="260"/>
        <v>TESOURA COMPLETA EM MADEIRA APARELHADA,PARA VAO DE 5,00M.FORNECIMENTO E COLOCACAOTESOURA COMPLETA EM MADEIRA APARELHADA,PARA VAO DE 5,00M.FORTESOURA COMPLETA EM MADEIRA APARELHADA,PARA VAO DE 5,00M.FOR</v>
      </c>
      <c r="C16678" s="141" t="s">
        <v>53134</v>
      </c>
      <c r="D16678" s="141" t="s">
        <v>27443</v>
      </c>
      <c r="I16678" s="141" t="s">
        <v>14</v>
      </c>
      <c r="J16678" s="649">
        <v>1792.84</v>
      </c>
    </row>
    <row r="16679" spans="1:10" hidden="1">
      <c r="A16679" s="141" t="s">
        <v>53136</v>
      </c>
      <c r="B16679" s="141" t="str">
        <f t="shared" si="260"/>
        <v>TESOURA COMPLETA EM MADEIRA SERRADA,PARA VAO DE 6,00M.FORNECIMENTO E COLOCACAOTESOURA COMPLETA EM MADEIRA SERRADA,PARA VAO DE 6,00M.FORNECTESOURA COMPLETA EM MADEIRA SERRADA,PARA VAO DE 6,00M.FORNEC</v>
      </c>
      <c r="C16679" s="141" t="s">
        <v>53137</v>
      </c>
      <c r="D16679" s="141" t="s">
        <v>27420</v>
      </c>
      <c r="I16679" s="141" t="s">
        <v>14</v>
      </c>
      <c r="J16679" s="649">
        <v>2024.49</v>
      </c>
    </row>
    <row r="16680" spans="1:10" hidden="1">
      <c r="A16680" s="141" t="s">
        <v>53138</v>
      </c>
      <c r="B16680" s="141" t="str">
        <f t="shared" si="260"/>
        <v>TESOURA COMPLETA EM MADEIRA SERRADA,PARA VAO DE 6,00M.FORNECIMENTO E COLOCACAOTESOURA COMPLETA EM MADEIRA SERRADA,PARA VAO DE 6,00M.FORNECTESOURA COMPLETA EM MADEIRA SERRADA,PARA VAO DE 6,00M.FORNEC</v>
      </c>
      <c r="C16680" s="141" t="s">
        <v>53137</v>
      </c>
      <c r="D16680" s="141" t="s">
        <v>27420</v>
      </c>
      <c r="I16680" s="141" t="s">
        <v>14</v>
      </c>
      <c r="J16680" s="649">
        <v>1864.31</v>
      </c>
    </row>
    <row r="16681" spans="1:10" hidden="1">
      <c r="A16681" s="141" t="s">
        <v>53139</v>
      </c>
      <c r="B16681" s="141" t="str">
        <f t="shared" si="260"/>
        <v>TESOURA COMPLETA EM MADEIRA APARELHADA,PARA VAO DE 6,00M.FORNECIMENTO E COLOCACAOTESOURA COMPLETA EM MADEIRA APARELHADA,PARA VAO DE 6,00M.FORTESOURA COMPLETA EM MADEIRA APARELHADA,PARA VAO DE 6,00M.FOR</v>
      </c>
      <c r="C16681" s="141" t="s">
        <v>53140</v>
      </c>
      <c r="D16681" s="141" t="s">
        <v>27443</v>
      </c>
      <c r="I16681" s="141" t="s">
        <v>14</v>
      </c>
      <c r="J16681" s="649">
        <v>2410.2600000000002</v>
      </c>
    </row>
    <row r="16682" spans="1:10" hidden="1">
      <c r="A16682" s="141" t="s">
        <v>53141</v>
      </c>
      <c r="B16682" s="141" t="str">
        <f t="shared" si="260"/>
        <v>TESOURA COMPLETA EM MADEIRA APARELHADA,PARA VAO DE 6,00M.FORNECIMENTO E COLOCACAOTESOURA COMPLETA EM MADEIRA APARELHADA,PARA VAO DE 6,00M.FORTESOURA COMPLETA EM MADEIRA APARELHADA,PARA VAO DE 6,00M.FOR</v>
      </c>
      <c r="C16682" s="141" t="s">
        <v>53140</v>
      </c>
      <c r="D16682" s="141" t="s">
        <v>27443</v>
      </c>
      <c r="I16682" s="141" t="s">
        <v>14</v>
      </c>
      <c r="J16682" s="649">
        <v>2218.04</v>
      </c>
    </row>
    <row r="16683" spans="1:10" hidden="1">
      <c r="A16683" s="141" t="s">
        <v>53142</v>
      </c>
      <c r="B16683" s="141" t="str">
        <f t="shared" si="260"/>
        <v>TESOURA COMPLETA EM MADEIRA SERRADA,PARA VAO DE 7,00M.FORNECIMENTO E COLOCACAOTESOURA COMPLETA EM MADEIRA SERRADA,PARA VAO DE 7,00M.FORNECTESOURA COMPLETA EM MADEIRA SERRADA,PARA VAO DE 7,00M.FORNEC</v>
      </c>
      <c r="C16683" s="141" t="s">
        <v>53143</v>
      </c>
      <c r="D16683" s="141" t="s">
        <v>27420</v>
      </c>
      <c r="I16683" s="141" t="s">
        <v>14</v>
      </c>
      <c r="J16683" s="649">
        <v>2341.44</v>
      </c>
    </row>
    <row r="16684" spans="1:10" hidden="1">
      <c r="A16684" s="141" t="s">
        <v>53144</v>
      </c>
      <c r="B16684" s="141" t="str">
        <f t="shared" si="260"/>
        <v>TESOURA COMPLETA EM MADEIRA SERRADA,PARA VAO DE 7,00M.FORNECIMENTO E COLOCACAOTESOURA COMPLETA EM MADEIRA SERRADA,PARA VAO DE 7,00M.FORNECTESOURA COMPLETA EM MADEIRA SERRADA,PARA VAO DE 7,00M.FORNEC</v>
      </c>
      <c r="C16684" s="141" t="s">
        <v>53143</v>
      </c>
      <c r="D16684" s="141" t="s">
        <v>27420</v>
      </c>
      <c r="I16684" s="141" t="s">
        <v>14</v>
      </c>
      <c r="J16684" s="649">
        <v>2161.23</v>
      </c>
    </row>
    <row r="16685" spans="1:10" hidden="1">
      <c r="A16685" s="141" t="s">
        <v>53145</v>
      </c>
      <c r="B16685" s="141" t="str">
        <f t="shared" si="260"/>
        <v>TESOURA COMPLETA EM MADEIRA APARELHADA,PARA VAO DE 7,00M.FORNECIMENTO E COLOCACAOTESOURA COMPLETA EM MADEIRA APARELHADA,PARA VAO DE 7,00M.FORTESOURA COMPLETA EM MADEIRA APARELHADA,PARA VAO DE 7,00M.FOR</v>
      </c>
      <c r="C16685" s="141" t="s">
        <v>53146</v>
      </c>
      <c r="D16685" s="141" t="s">
        <v>27443</v>
      </c>
      <c r="I16685" s="141" t="s">
        <v>14</v>
      </c>
      <c r="J16685" s="649">
        <v>2788.92</v>
      </c>
    </row>
    <row r="16686" spans="1:10" hidden="1">
      <c r="A16686" s="141" t="s">
        <v>53147</v>
      </c>
      <c r="B16686" s="141" t="str">
        <f t="shared" si="260"/>
        <v>TESOURA COMPLETA EM MADEIRA APARELHADA,PARA VAO DE 7,00M.FORNECIMENTO E COLOCACAOTESOURA COMPLETA EM MADEIRA APARELHADA,PARA VAO DE 7,00M.FORTESOURA COMPLETA EM MADEIRA APARELHADA,PARA VAO DE 7,00M.FOR</v>
      </c>
      <c r="C16686" s="141" t="s">
        <v>53146</v>
      </c>
      <c r="D16686" s="141" t="s">
        <v>27443</v>
      </c>
      <c r="I16686" s="141" t="s">
        <v>14</v>
      </c>
      <c r="J16686" s="649">
        <v>2572.67</v>
      </c>
    </row>
    <row r="16687" spans="1:10" hidden="1">
      <c r="A16687" s="141" t="s">
        <v>53148</v>
      </c>
      <c r="B16687" s="141" t="str">
        <f t="shared" si="260"/>
        <v>TESOURA COMPLETA EM MADEIRA SERRADA,PARA VAO DE 8,00M.FORNECIMENTO E COLOCACAOTESOURA COMPLETA EM MADEIRA SERRADA,PARA VAO DE 8,00M.FORNECTESOURA COMPLETA EM MADEIRA SERRADA,PARA VAO DE 8,00M.FORNEC</v>
      </c>
      <c r="C16687" s="141" t="s">
        <v>53149</v>
      </c>
      <c r="D16687" s="141" t="s">
        <v>27420</v>
      </c>
      <c r="I16687" s="141" t="s">
        <v>14</v>
      </c>
      <c r="J16687" s="649">
        <v>3119.83</v>
      </c>
    </row>
    <row r="16688" spans="1:10" hidden="1">
      <c r="A16688" s="141" t="s">
        <v>53150</v>
      </c>
      <c r="B16688" s="141" t="str">
        <f t="shared" si="260"/>
        <v>TESOURA COMPLETA EM MADEIRA SERRADA,PARA VAO DE 8,00M.FORNECIMENTO E COLOCACAOTESOURA COMPLETA EM MADEIRA SERRADA,PARA VAO DE 8,00M.FORNECTESOURA COMPLETA EM MADEIRA SERRADA,PARA VAO DE 8,00M.FORNEC</v>
      </c>
      <c r="C16688" s="141" t="s">
        <v>53149</v>
      </c>
      <c r="D16688" s="141" t="s">
        <v>27420</v>
      </c>
      <c r="I16688" s="141" t="s">
        <v>14</v>
      </c>
      <c r="J16688" s="649">
        <v>2919.6</v>
      </c>
    </row>
    <row r="16689" spans="1:10" hidden="1">
      <c r="A16689" s="141" t="s">
        <v>53151</v>
      </c>
      <c r="B16689" s="141" t="str">
        <f t="shared" si="260"/>
        <v>TESOURA COMPLETA EM MADEIRA APARELHADA,PARA VAO DE 8,00M.FORNECIMENTO E COLOCACAOTESOURA COMPLETA EM MADEIRA APARELHADA,PARA VAO DE 8,00M.FORTESOURA COMPLETA EM MADEIRA APARELHADA,PARA VAO DE 8,00M.FOR</v>
      </c>
      <c r="C16689" s="141" t="s">
        <v>53152</v>
      </c>
      <c r="D16689" s="141" t="s">
        <v>27443</v>
      </c>
      <c r="I16689" s="141" t="s">
        <v>14</v>
      </c>
      <c r="J16689" s="649">
        <v>3721.31</v>
      </c>
    </row>
    <row r="16690" spans="1:10" hidden="1">
      <c r="A16690" s="141" t="s">
        <v>53153</v>
      </c>
      <c r="B16690" s="141" t="str">
        <f t="shared" si="260"/>
        <v>TESOURA COMPLETA EM MADEIRA APARELHADA,PARA VAO DE 8,00M.FORNECIMENTO E COLOCACAOTESOURA COMPLETA EM MADEIRA APARELHADA,PARA VAO DE 8,00M.FORTESOURA COMPLETA EM MADEIRA APARELHADA,PARA VAO DE 8,00M.FOR</v>
      </c>
      <c r="C16690" s="141" t="s">
        <v>53152</v>
      </c>
      <c r="D16690" s="141" t="s">
        <v>27443</v>
      </c>
      <c r="I16690" s="141" t="s">
        <v>14</v>
      </c>
      <c r="J16690" s="649">
        <v>3481.03</v>
      </c>
    </row>
    <row r="16691" spans="1:10" hidden="1">
      <c r="A16691" s="141" t="s">
        <v>53154</v>
      </c>
      <c r="B16691" s="141" t="str">
        <f t="shared" si="260"/>
        <v>TESOURA COMPLETA EM MADEIRA SERRADA,PARA VAO DE 9,00M.FORNECIMENTO E COLOCACAOTESOURA COMPLETA EM MADEIRA SERRADA,PARA VAO DE 9,00M.FORNECTESOURA COMPLETA EM MADEIRA SERRADA,PARA VAO DE 9,00M.FORNEC</v>
      </c>
      <c r="C16691" s="141" t="s">
        <v>53155</v>
      </c>
      <c r="D16691" s="141" t="s">
        <v>27420</v>
      </c>
      <c r="I16691" s="141" t="s">
        <v>14</v>
      </c>
      <c r="J16691" s="649">
        <v>3507.28</v>
      </c>
    </row>
    <row r="16692" spans="1:10" hidden="1">
      <c r="A16692" s="141" t="s">
        <v>53156</v>
      </c>
      <c r="B16692" s="141" t="str">
        <f t="shared" si="260"/>
        <v>TESOURA COMPLETA EM MADEIRA SERRADA,PARA VAO DE 9,00M.FORNECIMENTO E COLOCACAOTESOURA COMPLETA EM MADEIRA SERRADA,PARA VAO DE 9,00M.FORNECTESOURA COMPLETA EM MADEIRA SERRADA,PARA VAO DE 9,00M.FORNEC</v>
      </c>
      <c r="C16692" s="141" t="s">
        <v>53155</v>
      </c>
      <c r="D16692" s="141" t="s">
        <v>27420</v>
      </c>
      <c r="I16692" s="141" t="s">
        <v>14</v>
      </c>
      <c r="J16692" s="649">
        <v>3287.03</v>
      </c>
    </row>
    <row r="16693" spans="1:10" hidden="1">
      <c r="A16693" s="141" t="s">
        <v>53157</v>
      </c>
      <c r="B16693" s="141" t="str">
        <f t="shared" si="260"/>
        <v>TESOURA COMPLETA EM MADEIRA APARELHADA,PARA VAO DE 9,00M.FORNECIMENTO E COLOCACAOTESOURA COMPLETA EM MADEIRA APARELHADA,PARA VAO DE 9,00M.FORTESOURA COMPLETA EM MADEIRA APARELHADA,PARA VAO DE 9,00M.FOR</v>
      </c>
      <c r="C16693" s="141" t="s">
        <v>53158</v>
      </c>
      <c r="D16693" s="141" t="s">
        <v>27443</v>
      </c>
      <c r="I16693" s="141" t="s">
        <v>14</v>
      </c>
      <c r="J16693" s="649">
        <v>4183.1400000000003</v>
      </c>
    </row>
    <row r="16694" spans="1:10" hidden="1">
      <c r="A16694" s="141" t="s">
        <v>53159</v>
      </c>
      <c r="B16694" s="141" t="str">
        <f t="shared" si="260"/>
        <v>TESOURA COMPLETA EM MADEIRA APARELHADA,PARA VAO DE 9,00M.FORNECIMENTO E COLOCACAOTESOURA COMPLETA EM MADEIRA APARELHADA,PARA VAO DE 9,00M.FORTESOURA COMPLETA EM MADEIRA APARELHADA,PARA VAO DE 9,00M.FOR</v>
      </c>
      <c r="C16694" s="141" t="s">
        <v>53158</v>
      </c>
      <c r="D16694" s="141" t="s">
        <v>27443</v>
      </c>
      <c r="I16694" s="141" t="s">
        <v>14</v>
      </c>
      <c r="J16694" s="649">
        <v>3918.84</v>
      </c>
    </row>
    <row r="16695" spans="1:10" hidden="1">
      <c r="A16695" s="141" t="s">
        <v>53160</v>
      </c>
      <c r="B16695" s="141" t="str">
        <f t="shared" si="260"/>
        <v>TESOURA COMPLETA EM MADEIRA SERRADA,PARA VAO DE 10,00M.FORNECIMENTO E COLOCACAOTESOURA COMPLETA EM MADEIRA SERRADA,PARA VAO DE 10,00M.FORNETESOURA COMPLETA EM MADEIRA SERRADA,PARA VAO DE 10,00M.FORNE</v>
      </c>
      <c r="C16695" s="141" t="s">
        <v>53161</v>
      </c>
      <c r="D16695" s="141" t="s">
        <v>27431</v>
      </c>
      <c r="I16695" s="141" t="s">
        <v>14</v>
      </c>
      <c r="J16695" s="649">
        <v>3875.21</v>
      </c>
    </row>
    <row r="16696" spans="1:10" hidden="1">
      <c r="A16696" s="141" t="s">
        <v>53162</v>
      </c>
      <c r="B16696" s="141" t="str">
        <f t="shared" si="260"/>
        <v>TESOURA COMPLETA EM MADEIRA SERRADA,PARA VAO DE 10,00M.FORNECIMENTO E COLOCACAOTESOURA COMPLETA EM MADEIRA SERRADA,PARA VAO DE 10,00M.FORNETESOURA COMPLETA EM MADEIRA SERRADA,PARA VAO DE 10,00M.FORNE</v>
      </c>
      <c r="C16696" s="141" t="s">
        <v>53161</v>
      </c>
      <c r="D16696" s="141" t="s">
        <v>27431</v>
      </c>
      <c r="I16696" s="141" t="s">
        <v>14</v>
      </c>
      <c r="J16696" s="649">
        <v>3634.94</v>
      </c>
    </row>
    <row r="16697" spans="1:10" hidden="1">
      <c r="A16697" s="141" t="s">
        <v>53163</v>
      </c>
      <c r="B16697" s="141" t="str">
        <f t="shared" si="260"/>
        <v>TESOURA COMPLETA EM MADEIRA APARELHADA,PARA VAO DE 10,00M.FORNECIMENTO E COLOCACAOTESOURA COMPLETA EM MADEIRA APARELHADA,PARA VAO DE 10,00M.FOTESOURA COMPLETA EM MADEIRA APARELHADA,PARA VAO DE 10,00M.FO</v>
      </c>
      <c r="C16697" s="141" t="s">
        <v>53164</v>
      </c>
      <c r="D16697" s="141" t="s">
        <v>27518</v>
      </c>
      <c r="I16697" s="141" t="s">
        <v>14</v>
      </c>
      <c r="J16697" s="649">
        <v>4622.99</v>
      </c>
    </row>
    <row r="16698" spans="1:10" hidden="1">
      <c r="A16698" s="141" t="s">
        <v>53165</v>
      </c>
      <c r="B16698" s="141" t="str">
        <f t="shared" si="260"/>
        <v>TESOURA COMPLETA EM MADEIRA APARELHADA,PARA VAO DE 10,00M.FORNECIMENTO E COLOCACAOTESOURA COMPLETA EM MADEIRA APARELHADA,PARA VAO DE 10,00M.FOTESOURA COMPLETA EM MADEIRA APARELHADA,PARA VAO DE 10,00M.FO</v>
      </c>
      <c r="C16698" s="141" t="s">
        <v>53164</v>
      </c>
      <c r="D16698" s="141" t="s">
        <v>27518</v>
      </c>
      <c r="I16698" s="141" t="s">
        <v>14</v>
      </c>
      <c r="J16698" s="649">
        <v>4334.6499999999996</v>
      </c>
    </row>
    <row r="16699" spans="1:10" hidden="1">
      <c r="A16699" s="141" t="s">
        <v>53166</v>
      </c>
      <c r="B16699" s="141" t="str">
        <f t="shared" si="260"/>
        <v>TESOURA COMPLETA EM MADEIRA SERRADA,PARA VAO DE 11,00M.FORNECIMENTO E COLOCACAOTESOURA COMPLETA EM MADEIRA SERRADA,PARA VAO DE 11,00M.FORNETESOURA COMPLETA EM MADEIRA SERRADA,PARA VAO DE 11,00M.FORNE</v>
      </c>
      <c r="C16699" s="141" t="s">
        <v>53167</v>
      </c>
      <c r="D16699" s="141" t="s">
        <v>27431</v>
      </c>
      <c r="I16699" s="141" t="s">
        <v>14</v>
      </c>
      <c r="J16699" s="649">
        <v>4520.0600000000004</v>
      </c>
    </row>
    <row r="16700" spans="1:10" hidden="1">
      <c r="A16700" s="141" t="s">
        <v>53168</v>
      </c>
      <c r="B16700" s="141" t="str">
        <f t="shared" si="260"/>
        <v>TESOURA COMPLETA EM MADEIRA SERRADA,PARA VAO DE 11,00M.FORNECIMENTO E COLOCACAOTESOURA COMPLETA EM MADEIRA SERRADA,PARA VAO DE 11,00M.FORNETESOURA COMPLETA EM MADEIRA SERRADA,PARA VAO DE 11,00M.FORNE</v>
      </c>
      <c r="C16700" s="141" t="s">
        <v>53167</v>
      </c>
      <c r="D16700" s="141" t="s">
        <v>27431</v>
      </c>
      <c r="I16700" s="141" t="s">
        <v>14</v>
      </c>
      <c r="J16700" s="649">
        <v>4254.75</v>
      </c>
    </row>
    <row r="16701" spans="1:10" hidden="1">
      <c r="A16701" s="141" t="s">
        <v>53169</v>
      </c>
      <c r="B16701" s="141" t="str">
        <f t="shared" si="260"/>
        <v>TESOURA COMPLETA EM MADEIRA APARELHADA,PARA VAO DE 11,00M.FORNECIMENTO E COLOCACAOTESOURA COMPLETA EM MADEIRA APARELHADA,PARA VAO DE 11,00M.FOTESOURA COMPLETA EM MADEIRA APARELHADA,PARA VAO DE 11,00M.FO</v>
      </c>
      <c r="C16701" s="141" t="s">
        <v>53170</v>
      </c>
      <c r="D16701" s="141" t="s">
        <v>27518</v>
      </c>
      <c r="I16701" s="141" t="s">
        <v>14</v>
      </c>
      <c r="J16701" s="649">
        <v>5393.69</v>
      </c>
    </row>
    <row r="16702" spans="1:10" hidden="1">
      <c r="A16702" s="141" t="s">
        <v>53171</v>
      </c>
      <c r="B16702" s="141" t="str">
        <f t="shared" si="260"/>
        <v>TESOURA COMPLETA EM MADEIRA APARELHADA,PARA VAO DE 11,00M.FORNECIMENTO E COLOCACAOTESOURA COMPLETA EM MADEIRA APARELHADA,PARA VAO DE 11,00M.FOTESOURA COMPLETA EM MADEIRA APARELHADA,PARA VAO DE 11,00M.FO</v>
      </c>
      <c r="C16702" s="141" t="s">
        <v>53170</v>
      </c>
      <c r="D16702" s="141" t="s">
        <v>27518</v>
      </c>
      <c r="I16702" s="141" t="s">
        <v>14</v>
      </c>
      <c r="J16702" s="649">
        <v>5075.32</v>
      </c>
    </row>
    <row r="16703" spans="1:10" hidden="1">
      <c r="A16703" s="141" t="s">
        <v>53172</v>
      </c>
      <c r="B16703" s="141" t="str">
        <f t="shared" si="260"/>
        <v>TESOURA COMPLETA EM MADEIRA SERRADA,PARA VAO DE 12,00M.FORNECIMENTO E COLOCACAOTESOURA COMPLETA EM MADEIRA SERRADA,PARA VAO DE 12,00M.FORNETESOURA COMPLETA EM MADEIRA SERRADA,PARA VAO DE 12,00M.FORNE</v>
      </c>
      <c r="C16703" s="141" t="s">
        <v>53173</v>
      </c>
      <c r="D16703" s="141" t="s">
        <v>27431</v>
      </c>
      <c r="I16703" s="141" t="s">
        <v>14</v>
      </c>
      <c r="J16703" s="649">
        <v>4984.08</v>
      </c>
    </row>
    <row r="16704" spans="1:10" hidden="1">
      <c r="A16704" s="141" t="s">
        <v>53174</v>
      </c>
      <c r="B16704" s="141" t="str">
        <f t="shared" si="260"/>
        <v>TESOURA COMPLETA EM MADEIRA SERRADA,PARA VAO DE 12,00M.FORNECIMENTO E COLOCACAOTESOURA COMPLETA EM MADEIRA SERRADA,PARA VAO DE 12,00M.FORNETESOURA COMPLETA EM MADEIRA SERRADA,PARA VAO DE 12,00M.FORNE</v>
      </c>
      <c r="C16704" s="141" t="s">
        <v>53173</v>
      </c>
      <c r="D16704" s="141" t="s">
        <v>27431</v>
      </c>
      <c r="I16704" s="141" t="s">
        <v>14</v>
      </c>
      <c r="J16704" s="649">
        <v>4688.74</v>
      </c>
    </row>
    <row r="16705" spans="1:10" hidden="1">
      <c r="A16705" s="141" t="s">
        <v>53175</v>
      </c>
      <c r="B16705" s="141" t="str">
        <f t="shared" si="260"/>
        <v>TESOURA COMPLETA EM MADEIRA APARELHADA,PARA VAO DE 12,00M.FORNECIMENTO E COLOCACAOTESOURA COMPLETA EM MADEIRA APARELHADA,PARA VAO DE 12,00M.FOTESOURA COMPLETA EM MADEIRA APARELHADA,PARA VAO DE 12,00M.FO</v>
      </c>
      <c r="C16705" s="141" t="s">
        <v>53176</v>
      </c>
      <c r="D16705" s="141" t="s">
        <v>27518</v>
      </c>
      <c r="I16705" s="141" t="s">
        <v>14</v>
      </c>
      <c r="J16705" s="649">
        <v>5948.84</v>
      </c>
    </row>
    <row r="16706" spans="1:10" hidden="1">
      <c r="A16706" s="141" t="s">
        <v>53177</v>
      </c>
      <c r="B16706" s="141" t="str">
        <f t="shared" si="260"/>
        <v>TESOURA COMPLETA EM MADEIRA APARELHADA,PARA VAO DE 12,00M.FORNECIMENTO E COLOCACAOTESOURA COMPLETA EM MADEIRA APARELHADA,PARA VAO DE 12,00M.FOTESOURA COMPLETA EM MADEIRA APARELHADA,PARA VAO DE 12,00M.FO</v>
      </c>
      <c r="C16706" s="141" t="s">
        <v>53176</v>
      </c>
      <c r="D16706" s="141" t="s">
        <v>27518</v>
      </c>
      <c r="I16706" s="141" t="s">
        <v>14</v>
      </c>
      <c r="J16706" s="649">
        <v>5594.43</v>
      </c>
    </row>
    <row r="16707" spans="1:10" hidden="1">
      <c r="A16707" s="141" t="s">
        <v>53178</v>
      </c>
      <c r="B16707" s="141" t="str">
        <f t="shared" ref="B16707:B16770" si="261">C16707&amp;D16707&amp;C16707&amp;E16707&amp;F16707&amp;G16707&amp;H16707&amp;C16707</f>
        <v>TESOURA COMPLETA EM MADEIRA SERRADA,PARA VAO DE 14,00M.FORNECIMENTO E COLOCACAOTESOURA COMPLETA EM MADEIRA SERRADA,PARA VAO DE 14,00M.FORNETESOURA COMPLETA EM MADEIRA SERRADA,PARA VAO DE 14,00M.FORNE</v>
      </c>
      <c r="C16707" s="141" t="s">
        <v>53179</v>
      </c>
      <c r="D16707" s="141" t="s">
        <v>27431</v>
      </c>
      <c r="I16707" s="141" t="s">
        <v>14</v>
      </c>
      <c r="J16707" s="649">
        <v>5764.23</v>
      </c>
    </row>
    <row r="16708" spans="1:10" hidden="1">
      <c r="A16708" s="141" t="s">
        <v>53180</v>
      </c>
      <c r="B16708" s="141" t="str">
        <f t="shared" si="261"/>
        <v>TESOURA COMPLETA EM MADEIRA SERRADA,PARA VAO DE 14,00M.FORNECIMENTO E COLOCACAOTESOURA COMPLETA EM MADEIRA SERRADA,PARA VAO DE 14,00M.FORNETESOURA COMPLETA EM MADEIRA SERRADA,PARA VAO DE 14,00M.FORNE</v>
      </c>
      <c r="C16708" s="141" t="s">
        <v>53179</v>
      </c>
      <c r="D16708" s="141" t="s">
        <v>27431</v>
      </c>
      <c r="I16708" s="141" t="s">
        <v>14</v>
      </c>
      <c r="J16708" s="649">
        <v>5413.83</v>
      </c>
    </row>
    <row r="16709" spans="1:10" hidden="1">
      <c r="A16709" s="141" t="s">
        <v>53181</v>
      </c>
      <c r="B16709" s="141" t="str">
        <f t="shared" si="261"/>
        <v>TESOURA COMPLETA EM MADEIRA APARELHADA,PARA VAO DE 14,00M.FORNECIMENTO E COLOCACAOTESOURA COMPLETA EM MADEIRA APARELHADA,PARA VAO DE 14,00M.FOTESOURA COMPLETA EM MADEIRA APARELHADA,PARA VAO DE 14,00M.FO</v>
      </c>
      <c r="C16709" s="141" t="s">
        <v>53182</v>
      </c>
      <c r="D16709" s="141" t="s">
        <v>27518</v>
      </c>
      <c r="I16709" s="141" t="s">
        <v>14</v>
      </c>
      <c r="J16709" s="649">
        <v>6881.92</v>
      </c>
    </row>
    <row r="16710" spans="1:10" hidden="1">
      <c r="A16710" s="141" t="s">
        <v>53183</v>
      </c>
      <c r="B16710" s="141" t="str">
        <f t="shared" si="261"/>
        <v>TESOURA COMPLETA EM MADEIRA APARELHADA,PARA VAO DE 14,00M.FORNECIMENTO E COLOCACAOTESOURA COMPLETA EM MADEIRA APARELHADA,PARA VAO DE 14,00M.FOTESOURA COMPLETA EM MADEIRA APARELHADA,PARA VAO DE 14,00M.FO</v>
      </c>
      <c r="C16710" s="141" t="s">
        <v>53182</v>
      </c>
      <c r="D16710" s="141" t="s">
        <v>27518</v>
      </c>
      <c r="I16710" s="141" t="s">
        <v>14</v>
      </c>
      <c r="J16710" s="649">
        <v>6461.43</v>
      </c>
    </row>
    <row r="16711" spans="1:10" hidden="1">
      <c r="A16711" s="141" t="s">
        <v>53184</v>
      </c>
      <c r="B16711" s="141" t="str">
        <f t="shared" si="261"/>
        <v>PONTALETE DE MADEIRA SERRADA,EM PECAS DE 3"X3",VERTICAIS E HORIZONTAIS,PARA COBERTURA DE TELHAS CERAMICAS,MEDIDO PELA ARPONTALETE DE MADEIRA SERRADA,EM PECAS DE 3"X3",VERTICAIS E HEA REAL DA COBERTURA DO TELHADO.FORNECIMENTO E COLOCACAOPONTALETE DE MADEIRA SERRADA,EM PECAS DE 3"X3",VERTICAIS E H</v>
      </c>
      <c r="C16711" s="141" t="s">
        <v>53185</v>
      </c>
      <c r="D16711" s="141" t="s">
        <v>53186</v>
      </c>
      <c r="E16711" s="141" t="s">
        <v>53187</v>
      </c>
      <c r="I16711" s="141" t="s">
        <v>27</v>
      </c>
      <c r="J16711" s="649">
        <v>46.74</v>
      </c>
    </row>
    <row r="16712" spans="1:10" hidden="1">
      <c r="A16712" s="141" t="s">
        <v>53188</v>
      </c>
      <c r="B16712" s="141" t="str">
        <f t="shared" si="261"/>
        <v>PONTALETE DE MADEIRA SERRADA,EM PECAS DE 3"X3",VERTICAIS E HORIZONTAIS,PARA COBERTURA DE TELHAS CERAMICAS,MEDIDO PELA ARPONTALETE DE MADEIRA SERRADA,EM PECAS DE 3"X3",VERTICAIS E HEA REAL DA COBERTURA DO TELHADO.FORNECIMENTO E COLOCACAOPONTALETE DE MADEIRA SERRADA,EM PECAS DE 3"X3",VERTICAIS E H</v>
      </c>
      <c r="C16712" s="141" t="s">
        <v>53185</v>
      </c>
      <c r="D16712" s="141" t="s">
        <v>53186</v>
      </c>
      <c r="E16712" s="141" t="s">
        <v>53187</v>
      </c>
      <c r="I16712" s="141" t="s">
        <v>27</v>
      </c>
      <c r="J16712" s="649">
        <v>44.21</v>
      </c>
    </row>
    <row r="16713" spans="1:10" hidden="1">
      <c r="A16713" s="141" t="s">
        <v>53189</v>
      </c>
      <c r="B16713" s="141" t="str">
        <f t="shared" si="261"/>
        <v>PONTALETE DE MADEIRA SERRADA,EM PECAS DE 3"X3",VERTICAIS E HORIZONTAIS,PARA COBERTURA DE TELHAS ONDULADAS DE QUALQUER TIPONTALETE DE MADEIRA SERRADA,EM PECAS DE 3"X3",VERTICAIS E HPO,MEDIDO PELA AREA REAL DA COBERTURA DO TELHADO.FORNECIMENTO E COLOCACAOPONTALETE DE MADEIRA SERRADA,EM PECAS DE 3"X3",VERTICAIS E H</v>
      </c>
      <c r="C16713" s="141" t="s">
        <v>53185</v>
      </c>
      <c r="D16713" s="141" t="s">
        <v>53190</v>
      </c>
      <c r="E16713" s="141" t="s">
        <v>53191</v>
      </c>
      <c r="F16713" s="141" t="s">
        <v>27791</v>
      </c>
      <c r="I16713" s="141" t="s">
        <v>27</v>
      </c>
      <c r="J16713" s="649">
        <v>39.369999999999997</v>
      </c>
    </row>
    <row r="16714" spans="1:10" hidden="1">
      <c r="A16714" s="141" t="s">
        <v>53192</v>
      </c>
      <c r="B16714" s="141" t="str">
        <f t="shared" si="261"/>
        <v>PONTALETE DE MADEIRA SERRADA,EM PECAS DE 3"X3",VERTICAIS E HORIZONTAIS,PARA COBERTURA DE TELHAS ONDULADAS DE QUALQUER TIPONTALETE DE MADEIRA SERRADA,EM PECAS DE 3"X3",VERTICAIS E HPO,MEDIDO PELA AREA REAL DA COBERTURA DO TELHADO.FORNECIMENTO E COLOCACAOPONTALETE DE MADEIRA SERRADA,EM PECAS DE 3"X3",VERTICAIS E H</v>
      </c>
      <c r="C16714" s="141" t="s">
        <v>53185</v>
      </c>
      <c r="D16714" s="141" t="s">
        <v>53190</v>
      </c>
      <c r="E16714" s="141" t="s">
        <v>53191</v>
      </c>
      <c r="F16714" s="141" t="s">
        <v>27791</v>
      </c>
      <c r="I16714" s="141" t="s">
        <v>27</v>
      </c>
      <c r="J16714" s="649">
        <v>37.47</v>
      </c>
    </row>
    <row r="16715" spans="1:10" hidden="1">
      <c r="A16715" s="141" t="s">
        <v>53193</v>
      </c>
      <c r="B16715" s="141" t="str">
        <f t="shared" si="261"/>
        <v>TERCA DE MADEIRA SERRADA,EM PECAS DE 3"X3",PARA COBERTURA DE QUALQUER TIPO.FORNECIMENTO E COLOCACAOTERCA DE MADEIRA SERRADA,EM PECAS DE 3"X3",PARA COBERTURA DETERCA DE MADEIRA SERRADA,EM PECAS DE 3"X3",PARA COBERTURA DE</v>
      </c>
      <c r="C16715" s="141" t="s">
        <v>53194</v>
      </c>
      <c r="D16715" s="141" t="s">
        <v>53195</v>
      </c>
      <c r="I16715" s="141" t="s">
        <v>285</v>
      </c>
      <c r="J16715" s="649">
        <v>28.82</v>
      </c>
    </row>
    <row r="16716" spans="1:10" hidden="1">
      <c r="A16716" s="141" t="s">
        <v>53196</v>
      </c>
      <c r="B16716" s="141" t="str">
        <f t="shared" si="261"/>
        <v>TERCA DE MADEIRA SERRADA,EM PECAS DE 3"X3",PARA COBERTURA DE QUALQUER TIPO.FORNECIMENTO E COLOCACAOTERCA DE MADEIRA SERRADA,EM PECAS DE 3"X3",PARA COBERTURA DETERCA DE MADEIRA SERRADA,EM PECAS DE 3"X3",PARA COBERTURA DE</v>
      </c>
      <c r="C16716" s="141" t="s">
        <v>53194</v>
      </c>
      <c r="D16716" s="141" t="s">
        <v>53195</v>
      </c>
      <c r="I16716" s="141" t="s">
        <v>285</v>
      </c>
      <c r="J16716" s="649">
        <v>27.55</v>
      </c>
    </row>
    <row r="16717" spans="1:10" hidden="1">
      <c r="A16717" s="141" t="s">
        <v>53197</v>
      </c>
      <c r="B16717" s="141" t="str">
        <f t="shared" si="261"/>
        <v>TERCA DE MADEIRA APARELHADA,EM PECAS DE 3"X3",PARA COBERTURA DE QUALQUER TIPO.FORNECIMENTO E COLOCACAOTERCA DE MADEIRA APARELHADA,EM PECAS DE 3"X3",PARA COBERTURATERCA DE MADEIRA APARELHADA,EM PECAS DE 3"X3",PARA COBERTURA</v>
      </c>
      <c r="C16717" s="141" t="s">
        <v>53198</v>
      </c>
      <c r="D16717" s="141" t="s">
        <v>53199</v>
      </c>
      <c r="I16717" s="141" t="s">
        <v>285</v>
      </c>
      <c r="J16717" s="649">
        <v>34.57</v>
      </c>
    </row>
    <row r="16718" spans="1:10" hidden="1">
      <c r="A16718" s="141" t="s">
        <v>53200</v>
      </c>
      <c r="B16718" s="141" t="str">
        <f t="shared" si="261"/>
        <v>TERCA DE MADEIRA APARELHADA,EM PECAS DE 3"X3",PARA COBERTURA DE QUALQUER TIPO.FORNECIMENTO E COLOCACAOTERCA DE MADEIRA APARELHADA,EM PECAS DE 3"X3",PARA COBERTURATERCA DE MADEIRA APARELHADA,EM PECAS DE 3"X3",PARA COBERTURA</v>
      </c>
      <c r="C16718" s="141" t="s">
        <v>53198</v>
      </c>
      <c r="D16718" s="141" t="s">
        <v>53199</v>
      </c>
      <c r="I16718" s="141" t="s">
        <v>285</v>
      </c>
      <c r="J16718" s="649">
        <v>33.049999999999997</v>
      </c>
    </row>
    <row r="16719" spans="1:10" hidden="1">
      <c r="A16719" s="141" t="s">
        <v>53201</v>
      </c>
      <c r="B16719" s="141" t="str">
        <f t="shared" si="261"/>
        <v>TERCA DE MADEIRA SERRADA,EM PECAS DE 3"X4.1/2",PARA COBERTURA DE QUALQUER TIPO.FORNECIMENTO E COLOCACAOTERCA DE MADEIRA SERRADA,EM PECAS DE 3"X4.1/2",PARA COBERTURTERCA DE MADEIRA SERRADA,EM PECAS DE 3"X4.1/2",PARA COBERTUR</v>
      </c>
      <c r="C16719" s="141" t="s">
        <v>53202</v>
      </c>
      <c r="D16719" s="141" t="s">
        <v>53203</v>
      </c>
      <c r="I16719" s="141" t="s">
        <v>285</v>
      </c>
      <c r="J16719" s="649">
        <v>47.05</v>
      </c>
    </row>
    <row r="16720" spans="1:10" hidden="1">
      <c r="A16720" s="141" t="s">
        <v>53204</v>
      </c>
      <c r="B16720" s="141" t="str">
        <f t="shared" si="261"/>
        <v>TERCA DE MADEIRA SERRADA,EM PECAS DE 3"X4.1/2",PARA COBERTURA DE QUALQUER TIPO.FORNECIMENTO E COLOCACAOTERCA DE MADEIRA SERRADA,EM PECAS DE 3"X4.1/2",PARA COBERTURTERCA DE MADEIRA SERRADA,EM PECAS DE 3"X4.1/2",PARA COBERTUR</v>
      </c>
      <c r="C16720" s="141" t="s">
        <v>53202</v>
      </c>
      <c r="D16720" s="141" t="s">
        <v>53203</v>
      </c>
      <c r="I16720" s="141" t="s">
        <v>285</v>
      </c>
      <c r="J16720" s="649">
        <v>45.47</v>
      </c>
    </row>
    <row r="16721" spans="1:10" hidden="1">
      <c r="A16721" s="141" t="s">
        <v>53205</v>
      </c>
      <c r="B16721" s="141" t="str">
        <f t="shared" si="261"/>
        <v>TERCA DE MADEIRA APARELHADA,EM PECAS DE 3"X4.1/2",PARA COBERTURA DE QUALQUER TIPO.FORNECIMENTO E COLOCACAOTERCA DE MADEIRA APARELHADA,EM PECAS DE 3"X4.1/2",PARA COBERTERCA DE MADEIRA APARELHADA,EM PECAS DE 3"X4.1/2",PARA COBER</v>
      </c>
      <c r="C16721" s="141" t="s">
        <v>53206</v>
      </c>
      <c r="D16721" s="141" t="s">
        <v>53207</v>
      </c>
      <c r="I16721" s="141" t="s">
        <v>285</v>
      </c>
      <c r="J16721" s="649">
        <v>56.45</v>
      </c>
    </row>
    <row r="16722" spans="1:10" hidden="1">
      <c r="A16722" s="141" t="s">
        <v>53208</v>
      </c>
      <c r="B16722" s="141" t="str">
        <f t="shared" si="261"/>
        <v>TERCA DE MADEIRA APARELHADA,EM PECAS DE 3"X4.1/2",PARA COBERTURA DE QUALQUER TIPO.FORNECIMENTO E COLOCACAOTERCA DE MADEIRA APARELHADA,EM PECAS DE 3"X4.1/2",PARA COBERTERCA DE MADEIRA APARELHADA,EM PECAS DE 3"X4.1/2",PARA COBER</v>
      </c>
      <c r="C16722" s="141" t="s">
        <v>53206</v>
      </c>
      <c r="D16722" s="141" t="s">
        <v>53207</v>
      </c>
      <c r="I16722" s="141" t="s">
        <v>285</v>
      </c>
      <c r="J16722" s="649">
        <v>54.55</v>
      </c>
    </row>
    <row r="16723" spans="1:10" hidden="1">
      <c r="A16723" s="141" t="s">
        <v>53209</v>
      </c>
      <c r="B16723" s="141" t="str">
        <f t="shared" si="261"/>
        <v>TERCA DE MADEIRA SERRADA,EM PECAS DE 3"X6",PARA COBERTURA DE QUALQUER TIPO.FORNECIMENTO E COLOCACAOTERCA DE MADEIRA SERRADA,EM PECAS DE 3"X6",PARA COBERTURA DETERCA DE MADEIRA SERRADA,EM PECAS DE 3"X6",PARA COBERTURA DE</v>
      </c>
      <c r="C16723" s="141" t="s">
        <v>53210</v>
      </c>
      <c r="D16723" s="141" t="s">
        <v>53195</v>
      </c>
      <c r="I16723" s="141" t="s">
        <v>285</v>
      </c>
      <c r="J16723" s="649">
        <v>60.75</v>
      </c>
    </row>
    <row r="16724" spans="1:10" hidden="1">
      <c r="A16724" s="141" t="s">
        <v>53211</v>
      </c>
      <c r="B16724" s="141" t="str">
        <f t="shared" si="261"/>
        <v>TERCA DE MADEIRA SERRADA,EM PECAS DE 3"X6",PARA COBERTURA DE QUALQUER TIPO.FORNECIMENTO E COLOCACAOTERCA DE MADEIRA SERRADA,EM PECAS DE 3"X6",PARA COBERTURA DETERCA DE MADEIRA SERRADA,EM PECAS DE 3"X6",PARA COBERTURA DE</v>
      </c>
      <c r="C16724" s="141" t="s">
        <v>53210</v>
      </c>
      <c r="D16724" s="141" t="s">
        <v>53195</v>
      </c>
      <c r="I16724" s="141" t="s">
        <v>285</v>
      </c>
      <c r="J16724" s="649">
        <v>58.85</v>
      </c>
    </row>
    <row r="16725" spans="1:10" hidden="1">
      <c r="A16725" s="141" t="s">
        <v>53212</v>
      </c>
      <c r="B16725" s="141" t="str">
        <f t="shared" si="261"/>
        <v>TERCA DE MADEIRA APARELHADA,EM PECAS DE 3"X6",PARA COBERTURA DE QUALQUER TIPO.FORNECIMENTO E COLOCACAOTERCA DE MADEIRA APARELHADA,EM PECAS DE 3"X6",PARA COBERTURATERCA DE MADEIRA APARELHADA,EM PECAS DE 3"X6",PARA COBERTURA</v>
      </c>
      <c r="C16725" s="141" t="s">
        <v>53213</v>
      </c>
      <c r="D16725" s="141" t="s">
        <v>53199</v>
      </c>
      <c r="I16725" s="141" t="s">
        <v>285</v>
      </c>
      <c r="J16725" s="649">
        <v>72.89</v>
      </c>
    </row>
    <row r="16726" spans="1:10" hidden="1">
      <c r="A16726" s="141" t="s">
        <v>53214</v>
      </c>
      <c r="B16726" s="141" t="str">
        <f t="shared" si="261"/>
        <v>TERCA DE MADEIRA APARELHADA,EM PECAS DE 3"X6",PARA COBERTURA DE QUALQUER TIPO.FORNECIMENTO E COLOCACAOTERCA DE MADEIRA APARELHADA,EM PECAS DE 3"X6",PARA COBERTURATERCA DE MADEIRA APARELHADA,EM PECAS DE 3"X6",PARA COBERTURA</v>
      </c>
      <c r="C16726" s="141" t="s">
        <v>53213</v>
      </c>
      <c r="D16726" s="141" t="s">
        <v>53199</v>
      </c>
      <c r="I16726" s="141" t="s">
        <v>285</v>
      </c>
      <c r="J16726" s="649">
        <v>70.61</v>
      </c>
    </row>
    <row r="16727" spans="1:10" hidden="1">
      <c r="A16727" s="141" t="s">
        <v>53215</v>
      </c>
      <c r="B16727" s="141" t="str">
        <f t="shared" si="261"/>
        <v>TERCA DE MADEIRA SERRADA,EM PECAS DE 3"X9",PARA COBERTURA DE QUALQUER TIPO.FORNECIMENTO E COLOCACAOTERCA DE MADEIRA SERRADA,EM PECAS DE 3"X9",PARA COBERTURA DETERCA DE MADEIRA SERRADA,EM PECAS DE 3"X9",PARA COBERTURA DE</v>
      </c>
      <c r="C16727" s="141" t="s">
        <v>53216</v>
      </c>
      <c r="D16727" s="141" t="s">
        <v>53195</v>
      </c>
      <c r="I16727" s="141" t="s">
        <v>285</v>
      </c>
      <c r="J16727" s="649">
        <v>90.32</v>
      </c>
    </row>
    <row r="16728" spans="1:10" hidden="1">
      <c r="A16728" s="141" t="s">
        <v>53217</v>
      </c>
      <c r="B16728" s="141" t="str">
        <f t="shared" si="261"/>
        <v>TERCA DE MADEIRA SERRADA,EM PECAS DE 3"X9",PARA COBERTURA DE QUALQUER TIPO.FORNECIMENTO E COLOCACAOTERCA DE MADEIRA SERRADA,EM PECAS DE 3"X9",PARA COBERTURA DETERCA DE MADEIRA SERRADA,EM PECAS DE 3"X9",PARA COBERTURA DE</v>
      </c>
      <c r="C16728" s="141" t="s">
        <v>53216</v>
      </c>
      <c r="D16728" s="141" t="s">
        <v>53195</v>
      </c>
      <c r="I16728" s="141" t="s">
        <v>285</v>
      </c>
      <c r="J16728" s="649">
        <v>88.1</v>
      </c>
    </row>
    <row r="16729" spans="1:10" hidden="1">
      <c r="A16729" s="141" t="s">
        <v>53218</v>
      </c>
      <c r="B16729" s="141" t="str">
        <f t="shared" si="261"/>
        <v>TERCA DE MADEIRA APARELHADA,EM PECAS DE 3"X9",PARA COBERTURA DE QUALQUER TIPO.FORNECIMENTO E COLOCACAOTERCA DE MADEIRA APARELHADA,EM PECAS DE 3"X9",PARA COBERTURATERCA DE MADEIRA APARELHADA,EM PECAS DE 3"X9",PARA COBERTURA</v>
      </c>
      <c r="C16729" s="141" t="s">
        <v>53219</v>
      </c>
      <c r="D16729" s="141" t="s">
        <v>53199</v>
      </c>
      <c r="I16729" s="141" t="s">
        <v>285</v>
      </c>
      <c r="J16729" s="649">
        <v>108.37</v>
      </c>
    </row>
    <row r="16730" spans="1:10" hidden="1">
      <c r="A16730" s="141" t="s">
        <v>53220</v>
      </c>
      <c r="B16730" s="141" t="str">
        <f t="shared" si="261"/>
        <v>TERCA DE MADEIRA APARELHADA,EM PECAS DE 3"X9",PARA COBERTURA DE QUALQUER TIPO.FORNECIMENTO E COLOCACAOTERCA DE MADEIRA APARELHADA,EM PECAS DE 3"X9",PARA COBERTURATERCA DE MADEIRA APARELHADA,EM PECAS DE 3"X9",PARA COBERTURA</v>
      </c>
      <c r="C16730" s="141" t="s">
        <v>53219</v>
      </c>
      <c r="D16730" s="141" t="s">
        <v>53199</v>
      </c>
      <c r="I16730" s="141" t="s">
        <v>285</v>
      </c>
      <c r="J16730" s="649">
        <v>105.71</v>
      </c>
    </row>
    <row r="16731" spans="1:10" hidden="1">
      <c r="A16731" s="141" t="s">
        <v>53221</v>
      </c>
      <c r="B16731" s="141" t="str">
        <f t="shared" si="261"/>
        <v>TERCA DE MADEIRA SERRADA,EM PECAS DE 3"X12",PARA COBERTURADE QUALQUER TIPO.FORNECIMENTO E COLOCACAOTERCA DE MADEIRA SERRADA,EM PECAS DE 3"X12",PARA COBERTURATERCA DE MADEIRA SERRADA,EM PECAS DE 3"X12",PARA COBERTURA</v>
      </c>
      <c r="C16731" s="141" t="s">
        <v>53222</v>
      </c>
      <c r="D16731" s="141" t="s">
        <v>53223</v>
      </c>
      <c r="I16731" s="141" t="s">
        <v>285</v>
      </c>
      <c r="J16731" s="649">
        <v>123.28</v>
      </c>
    </row>
    <row r="16732" spans="1:10" hidden="1">
      <c r="A16732" s="141" t="s">
        <v>53224</v>
      </c>
      <c r="B16732" s="141" t="str">
        <f t="shared" si="261"/>
        <v>TERCA DE MADEIRA SERRADA,EM PECAS DE 3"X12",PARA COBERTURADE QUALQUER TIPO.FORNECIMENTO E COLOCACAOTERCA DE MADEIRA SERRADA,EM PECAS DE 3"X12",PARA COBERTURATERCA DE MADEIRA SERRADA,EM PECAS DE 3"X12",PARA COBERTURA</v>
      </c>
      <c r="C16732" s="141" t="s">
        <v>53222</v>
      </c>
      <c r="D16732" s="141" t="s">
        <v>53223</v>
      </c>
      <c r="I16732" s="141" t="s">
        <v>285</v>
      </c>
      <c r="J16732" s="649">
        <v>120.75</v>
      </c>
    </row>
    <row r="16733" spans="1:10" hidden="1">
      <c r="A16733" s="141" t="s">
        <v>53225</v>
      </c>
      <c r="B16733" s="141" t="str">
        <f t="shared" si="261"/>
        <v>TERCA DE MADEIRA APARELHADA,EM PECAS DE 3"X12",PARA COBERTURA DE QUALQUER TIPO.FORNECIMENTO E COLOCACAOTERCA DE MADEIRA APARELHADA,EM PECAS DE 3"X12",PARA COBERTURTERCA DE MADEIRA APARELHADA,EM PECAS DE 3"X12",PARA COBERTUR</v>
      </c>
      <c r="C16733" s="141" t="s">
        <v>53226</v>
      </c>
      <c r="D16733" s="141" t="s">
        <v>53203</v>
      </c>
      <c r="I16733" s="141" t="s">
        <v>285</v>
      </c>
      <c r="J16733" s="649">
        <v>147.91999999999999</v>
      </c>
    </row>
    <row r="16734" spans="1:10" hidden="1">
      <c r="A16734" s="141" t="s">
        <v>53227</v>
      </c>
      <c r="B16734" s="141" t="str">
        <f t="shared" si="261"/>
        <v>TERCA DE MADEIRA APARELHADA,EM PECAS DE 3"X12",PARA COBERTURA DE QUALQUER TIPO.FORNECIMENTO E COLOCACAOTERCA DE MADEIRA APARELHADA,EM PECAS DE 3"X12",PARA COBERTURTERCA DE MADEIRA APARELHADA,EM PECAS DE 3"X12",PARA COBERTUR</v>
      </c>
      <c r="C16734" s="141" t="s">
        <v>53226</v>
      </c>
      <c r="D16734" s="141" t="s">
        <v>53203</v>
      </c>
      <c r="I16734" s="141" t="s">
        <v>285</v>
      </c>
      <c r="J16734" s="649">
        <v>144.88</v>
      </c>
    </row>
    <row r="16735" spans="1:10" hidden="1">
      <c r="A16735" s="141" t="s">
        <v>53228</v>
      </c>
      <c r="B16735" s="141" t="str">
        <f t="shared" si="261"/>
        <v>CAIBRO DE MADEIRA SERRADA COM 3"X1.1/2".FORNECIMENTO E COLOCACAOCAIBRO DE MADEIRA SERRADA COM 3"X1.1/2".FORNECIMENTO E COLOCCAIBRO DE MADEIRA SERRADA COM 3"X1.1/2".FORNECIMENTO E COLOC</v>
      </c>
      <c r="C16735" s="141" t="s">
        <v>53229</v>
      </c>
      <c r="D16735" s="141" t="s">
        <v>27458</v>
      </c>
      <c r="I16735" s="141" t="s">
        <v>285</v>
      </c>
      <c r="J16735" s="649">
        <v>21.14</v>
      </c>
    </row>
    <row r="16736" spans="1:10" hidden="1">
      <c r="A16736" s="141" t="s">
        <v>53230</v>
      </c>
      <c r="B16736" s="141" t="str">
        <f t="shared" si="261"/>
        <v>CAIBRO DE MADEIRA SERRADA COM 3"X1.1/2".FORNECIMENTO E COLOCACAOCAIBRO DE MADEIRA SERRADA COM 3"X1.1/2".FORNECIMENTO E COLOCCAIBRO DE MADEIRA SERRADA COM 3"X1.1/2".FORNECIMENTO E COLOC</v>
      </c>
      <c r="C16736" s="141" t="s">
        <v>53229</v>
      </c>
      <c r="D16736" s="141" t="s">
        <v>27458</v>
      </c>
      <c r="I16736" s="141" t="s">
        <v>285</v>
      </c>
      <c r="J16736" s="649">
        <v>20</v>
      </c>
    </row>
    <row r="16737" spans="1:10" hidden="1">
      <c r="A16737" s="141" t="s">
        <v>53231</v>
      </c>
      <c r="B16737" s="141" t="str">
        <f t="shared" si="261"/>
        <v>CAIBRO DE MADEIRA APARELHADA COM 3"X1.1/2".FORNECIMENTO E COLOCACAOCAIBRO DE MADEIRA APARELHADA COM 3"X1.1/2".FORNECIMENTO E COCAIBRO DE MADEIRA APARELHADA COM 3"X1.1/2".FORNECIMENTO E CO</v>
      </c>
      <c r="C16737" s="141" t="s">
        <v>53232</v>
      </c>
      <c r="D16737" s="141" t="s">
        <v>40975</v>
      </c>
      <c r="I16737" s="141" t="s">
        <v>285</v>
      </c>
      <c r="J16737" s="649">
        <v>25.06</v>
      </c>
    </row>
    <row r="16738" spans="1:10" hidden="1">
      <c r="A16738" s="141" t="s">
        <v>53233</v>
      </c>
      <c r="B16738" s="141" t="str">
        <f t="shared" si="261"/>
        <v>CAIBRO DE MADEIRA APARELHADA COM 3"X1.1/2".FORNECIMENTO E COLOCACAOCAIBRO DE MADEIRA APARELHADA COM 3"X1.1/2".FORNECIMENTO E COCAIBRO DE MADEIRA APARELHADA COM 3"X1.1/2".FORNECIMENTO E CO</v>
      </c>
      <c r="C16738" s="141" t="s">
        <v>53232</v>
      </c>
      <c r="D16738" s="141" t="s">
        <v>40975</v>
      </c>
      <c r="I16738" s="141" t="s">
        <v>285</v>
      </c>
      <c r="J16738" s="649">
        <v>23.73</v>
      </c>
    </row>
    <row r="16739" spans="1:10" hidden="1">
      <c r="A16739" s="141" t="s">
        <v>53234</v>
      </c>
      <c r="B16739" s="141" t="str">
        <f t="shared" si="261"/>
        <v>CAIBRO DE MADEIRA SERRADA COM 3"X2".FORNECIMENTO E COLOCACAOCAIBRO DE MADEIRA SERRADA COM 3"X2".FORNECIMENTO E COLOCACAOCAIBRO DE MADEIRA SERRADA COM 3"X2".FORNECIMENTO E COLOCACAO</v>
      </c>
      <c r="C16739" s="141" t="s">
        <v>53235</v>
      </c>
      <c r="I16739" s="141" t="s">
        <v>285</v>
      </c>
      <c r="J16739" s="649">
        <v>26.2</v>
      </c>
    </row>
    <row r="16740" spans="1:10" hidden="1">
      <c r="A16740" s="141" t="s">
        <v>53236</v>
      </c>
      <c r="B16740" s="141" t="str">
        <f t="shared" si="261"/>
        <v>CAIBRO DE MADEIRA SERRADA COM 3"X2".FORNECIMENTO E COLOCACAOCAIBRO DE MADEIRA SERRADA COM 3"X2".FORNECIMENTO E COLOCACAOCAIBRO DE MADEIRA SERRADA COM 3"X2".FORNECIMENTO E COLOCACAO</v>
      </c>
      <c r="C16740" s="141" t="s">
        <v>53235</v>
      </c>
      <c r="I16740" s="141" t="s">
        <v>285</v>
      </c>
      <c r="J16740" s="649">
        <v>24.94</v>
      </c>
    </row>
    <row r="16741" spans="1:10" hidden="1">
      <c r="A16741" s="141" t="s">
        <v>53237</v>
      </c>
      <c r="B16741" s="141" t="str">
        <f t="shared" si="261"/>
        <v>CAIBRO DE MADEIRA APARELHADA COM 3"X2".FORNECIMENTO E COLOCACAOCAIBRO DE MADEIRA APARELHADA COM 3"X2".FORNECIMENTO E COLOCACAIBRO DE MADEIRA APARELHADA COM 3"X2".FORNECIMENTO E COLOCA</v>
      </c>
      <c r="C16741" s="141" t="s">
        <v>53238</v>
      </c>
      <c r="D16741" s="141" t="s">
        <v>33262</v>
      </c>
      <c r="I16741" s="141" t="s">
        <v>285</v>
      </c>
      <c r="J16741" s="649">
        <v>31.41</v>
      </c>
    </row>
    <row r="16742" spans="1:10" hidden="1">
      <c r="A16742" s="141" t="s">
        <v>53239</v>
      </c>
      <c r="B16742" s="141" t="str">
        <f t="shared" si="261"/>
        <v>CAIBRO DE MADEIRA APARELHADA COM 3"X2".FORNECIMENTO E COLOCACAOCAIBRO DE MADEIRA APARELHADA COM 3"X2".FORNECIMENTO E COLOCACAIBRO DE MADEIRA APARELHADA COM 3"X2".FORNECIMENTO E COLOCA</v>
      </c>
      <c r="C16742" s="141" t="s">
        <v>53238</v>
      </c>
      <c r="D16742" s="141" t="s">
        <v>33262</v>
      </c>
      <c r="I16742" s="141" t="s">
        <v>285</v>
      </c>
      <c r="J16742" s="649">
        <v>29.89</v>
      </c>
    </row>
    <row r="16743" spans="1:10" hidden="1">
      <c r="A16743" s="141" t="s">
        <v>53240</v>
      </c>
      <c r="B16743" s="141" t="str">
        <f t="shared" si="261"/>
        <v>RIPA DE MADEIRA SERRADA DE 1,5X4CM.FORNECIMENTO E COLOCACAORIPA DE MADEIRA SERRADA DE 1,5X4CM.FORNECIMENTO E COLOCACAORIPA DE MADEIRA SERRADA DE 1,5X4CM.FORNECIMENTO E COLOCACAO</v>
      </c>
      <c r="C16743" s="141" t="s">
        <v>53241</v>
      </c>
      <c r="I16743" s="141" t="s">
        <v>285</v>
      </c>
      <c r="J16743" s="649">
        <v>8.84</v>
      </c>
    </row>
    <row r="16744" spans="1:10" hidden="1">
      <c r="A16744" s="141" t="s">
        <v>53242</v>
      </c>
      <c r="B16744" s="141" t="str">
        <f t="shared" si="261"/>
        <v>RIPA DE MADEIRA SERRADA DE 1,5X4CM.FORNECIMENTO E COLOCACAORIPA DE MADEIRA SERRADA DE 1,5X4CM.FORNECIMENTO E COLOCACAORIPA DE MADEIRA SERRADA DE 1,5X4CM.FORNECIMENTO E COLOCACAO</v>
      </c>
      <c r="C16744" s="141" t="s">
        <v>53241</v>
      </c>
      <c r="I16744" s="141" t="s">
        <v>285</v>
      </c>
      <c r="J16744" s="649">
        <v>8.2100000000000009</v>
      </c>
    </row>
    <row r="16745" spans="1:10" hidden="1">
      <c r="A16745" s="141" t="s">
        <v>53243</v>
      </c>
      <c r="B16745" s="141" t="str">
        <f t="shared" si="261"/>
        <v>RIPA DE MADEIRA APARELHADA DE 1,5X4CM.FORNECIMENTO E COLOCACAORIPA DE MADEIRA APARELHADA DE 1,5X4CM.FORNECIMENTO E COLOCACRIPA DE MADEIRA APARELHADA DE 1,5X4CM.FORNECIMENTO E COLOCAC</v>
      </c>
      <c r="C16745" s="141" t="s">
        <v>53244</v>
      </c>
      <c r="D16745" s="141" t="s">
        <v>20882</v>
      </c>
      <c r="I16745" s="141" t="s">
        <v>285</v>
      </c>
      <c r="J16745" s="649">
        <v>10.58</v>
      </c>
    </row>
    <row r="16746" spans="1:10" hidden="1">
      <c r="A16746" s="141" t="s">
        <v>53245</v>
      </c>
      <c r="B16746" s="141" t="str">
        <f t="shared" si="261"/>
        <v>RIPA DE MADEIRA APARELHADA DE 1,5X4CM.FORNECIMENTO E COLOCACAORIPA DE MADEIRA APARELHADA DE 1,5X4CM.FORNECIMENTO E COLOCACRIPA DE MADEIRA APARELHADA DE 1,5X4CM.FORNECIMENTO E COLOCAC</v>
      </c>
      <c r="C16746" s="141" t="s">
        <v>53244</v>
      </c>
      <c r="D16746" s="141" t="s">
        <v>20882</v>
      </c>
      <c r="I16746" s="141" t="s">
        <v>285</v>
      </c>
      <c r="J16746" s="649">
        <v>9.82</v>
      </c>
    </row>
    <row r="16747" spans="1:10" hidden="1">
      <c r="A16747" s="141" t="s">
        <v>53246</v>
      </c>
      <c r="B16747" s="141" t="str">
        <f t="shared" si="261"/>
        <v>COBERTURA EM TELHA CERAMICA FRANCESA,EXCLUSIVE CUMEEIRA E MADEIRAMENTO.MEDIDA PELA AREA REAL DA COBERTURA.FORNECIMENTO ECOBERTURA EM TELHA CERAMICA FRANCESA,EXCLUSIVE CUMEEIRA E MA COLOCACAOCOBERTURA EM TELHA CERAMICA FRANCESA,EXCLUSIVE CUMEEIRA E MA</v>
      </c>
      <c r="C16747" s="141" t="s">
        <v>53247</v>
      </c>
      <c r="D16747" s="141" t="s">
        <v>53248</v>
      </c>
      <c r="E16747" s="141" t="s">
        <v>36666</v>
      </c>
      <c r="I16747" s="141" t="s">
        <v>27</v>
      </c>
      <c r="J16747" s="649">
        <v>115.89</v>
      </c>
    </row>
    <row r="16748" spans="1:10" hidden="1">
      <c r="A16748" s="141" t="s">
        <v>53249</v>
      </c>
      <c r="B16748" s="141" t="str">
        <f t="shared" si="261"/>
        <v>COBERTURA EM TELHA CERAMICA FRANCESA,EXCLUSIVE CUMEEIRA E MADEIRAMENTO.MEDIDA PELA AREA REAL DA COBERTURA.FORNECIMENTO ECOBERTURA EM TELHA CERAMICA FRANCESA,EXCLUSIVE CUMEEIRA E MA COLOCACAOCOBERTURA EM TELHA CERAMICA FRANCESA,EXCLUSIVE CUMEEIRA E MA</v>
      </c>
      <c r="C16748" s="141" t="s">
        <v>53247</v>
      </c>
      <c r="D16748" s="141" t="s">
        <v>53248</v>
      </c>
      <c r="E16748" s="141" t="s">
        <v>36666</v>
      </c>
      <c r="I16748" s="141" t="s">
        <v>27</v>
      </c>
      <c r="J16748" s="649">
        <v>108.96</v>
      </c>
    </row>
    <row r="16749" spans="1:10" hidden="1">
      <c r="A16749" s="141" t="s">
        <v>53250</v>
      </c>
      <c r="B16749" s="141" t="str">
        <f t="shared" si="261"/>
        <v>COBERTURA EM TELHA CERAMICA COLONIAL,EXCLUSIVE CUMEEIRA E MADEIRAMENTO.MEDIDA PELA AREA REAL DE COBERTURA.FORNECIMENTO ECOBERTURA EM TELHA CERAMICA COLONIAL,EXCLUSIVE CUMEEIRA E MA COLOCACAOCOBERTURA EM TELHA CERAMICA COLONIAL,EXCLUSIVE CUMEEIRA E MA</v>
      </c>
      <c r="C16749" s="141" t="s">
        <v>53251</v>
      </c>
      <c r="D16749" s="141" t="s">
        <v>53252</v>
      </c>
      <c r="E16749" s="141" t="s">
        <v>36666</v>
      </c>
      <c r="I16749" s="141" t="s">
        <v>27</v>
      </c>
      <c r="J16749" s="649">
        <v>158.12</v>
      </c>
    </row>
    <row r="16750" spans="1:10" hidden="1">
      <c r="A16750" s="141" t="s">
        <v>53253</v>
      </c>
      <c r="B16750" s="141" t="str">
        <f t="shared" si="261"/>
        <v>COBERTURA EM TELHA CERAMICA COLONIAL,EXCLUSIVE CUMEEIRA E MADEIRAMENTO.MEDIDA PELA AREA REAL DE COBERTURA.FORNECIMENTO ECOBERTURA EM TELHA CERAMICA COLONIAL,EXCLUSIVE CUMEEIRA E MA COLOCACAOCOBERTURA EM TELHA CERAMICA COLONIAL,EXCLUSIVE CUMEEIRA E MA</v>
      </c>
      <c r="C16750" s="141" t="s">
        <v>53251</v>
      </c>
      <c r="D16750" s="141" t="s">
        <v>53252</v>
      </c>
      <c r="E16750" s="141" t="s">
        <v>36666</v>
      </c>
      <c r="I16750" s="141" t="s">
        <v>27</v>
      </c>
      <c r="J16750" s="649">
        <v>143.86000000000001</v>
      </c>
    </row>
    <row r="16751" spans="1:10" hidden="1">
      <c r="A16751" s="141" t="s">
        <v>53254</v>
      </c>
      <c r="B16751" s="141" t="str">
        <f t="shared" si="261"/>
        <v>COBERTURA EM TELHA CERAMICA PORTUGUESA OU ROMANA,EXCLUSIVE CUMEEIRA E MADEIRAMENTO MEDIDA PELA AREA REAL DE COBERTURA.FOCOBERTURA EM TELHA CERAMICA PORTUGUESA OU ROMANA,EXCLUSIVE CRNECIMENTO E COLOCACAOCOBERTURA EM TELHA CERAMICA PORTUGUESA OU ROMANA,EXCLUSIVE C</v>
      </c>
      <c r="C16751" s="141" t="s">
        <v>53255</v>
      </c>
      <c r="D16751" s="141" t="s">
        <v>53256</v>
      </c>
      <c r="E16751" s="141" t="s">
        <v>27518</v>
      </c>
      <c r="I16751" s="141" t="s">
        <v>27</v>
      </c>
      <c r="J16751" s="649">
        <v>76.69</v>
      </c>
    </row>
    <row r="16752" spans="1:10" hidden="1">
      <c r="A16752" s="141" t="s">
        <v>53257</v>
      </c>
      <c r="B16752" s="141" t="str">
        <f t="shared" si="261"/>
        <v>COBERTURA EM TELHA CERAMICA PORTUGUESA OU ROMANA,EXCLUSIVE CUMEEIRA E MADEIRAMENTO MEDIDA PELA AREA REAL DE COBERTURA.FOCOBERTURA EM TELHA CERAMICA PORTUGUESA OU ROMANA,EXCLUSIVE CRNECIMENTO E COLOCACAOCOBERTURA EM TELHA CERAMICA PORTUGUESA OU ROMANA,EXCLUSIVE C</v>
      </c>
      <c r="C16752" s="141" t="s">
        <v>53255</v>
      </c>
      <c r="D16752" s="141" t="s">
        <v>53256</v>
      </c>
      <c r="E16752" s="141" t="s">
        <v>27518</v>
      </c>
      <c r="I16752" s="141" t="s">
        <v>27</v>
      </c>
      <c r="J16752" s="649">
        <v>69.760000000000005</v>
      </c>
    </row>
    <row r="16753" spans="1:10" hidden="1">
      <c r="A16753" s="141" t="s">
        <v>53258</v>
      </c>
      <c r="B16753" s="141" t="str">
        <f t="shared" si="261"/>
        <v>CUMEEIRA PARA COBERTURA EM TELHAS FRANCESAS,COLONIAIS,ROMANA OU PORTUGUESA.FORNECIMENTO E COLOCACAOCUMEEIRA PARA COBERTURA EM TELHAS FRANCESAS,COLONIAIS,ROMANACUMEEIRA PARA COBERTURA EM TELHAS FRANCESAS,COLONIAIS,ROMANA</v>
      </c>
      <c r="C16753" s="141" t="s">
        <v>53259</v>
      </c>
      <c r="D16753" s="141" t="s">
        <v>53260</v>
      </c>
      <c r="I16753" s="141" t="s">
        <v>285</v>
      </c>
      <c r="J16753" s="649">
        <v>32.33</v>
      </c>
    </row>
    <row r="16754" spans="1:10" hidden="1">
      <c r="A16754" s="141" t="s">
        <v>53261</v>
      </c>
      <c r="B16754" s="141" t="str">
        <f t="shared" si="261"/>
        <v>CUMEEIRA PARA COBERTURA EM TELHAS FRANCESAS,COLONIAIS,ROMANA OU PORTUGUESA.FORNECIMENTO E COLOCACAOCUMEEIRA PARA COBERTURA EM TELHAS FRANCESAS,COLONIAIS,ROMANACUMEEIRA PARA COBERTURA EM TELHAS FRANCESAS,COLONIAIS,ROMANA</v>
      </c>
      <c r="C16754" s="141" t="s">
        <v>53259</v>
      </c>
      <c r="D16754" s="141" t="s">
        <v>53260</v>
      </c>
      <c r="I16754" s="141" t="s">
        <v>285</v>
      </c>
      <c r="J16754" s="649">
        <v>29.03</v>
      </c>
    </row>
    <row r="16755" spans="1:10" hidden="1">
      <c r="A16755" s="141" t="s">
        <v>53262</v>
      </c>
      <c r="B16755" s="141" t="str">
        <f t="shared" si="261"/>
        <v>CORDAO PARA ARREMATE DE TELHADO EXECUTADO EM TELHAS COLONIAIS DUPLAS,LIGEIRAMENTE SOBREPOSTAS,PRESAS COM ARGAMASSA DE CICORDAO PARA ARREMATE DE TELHADO EXECUTADO EM TELHAS COLONIAIMENTO,AREIA E SAIBRO,NO TRACO 1:2:2.FORNECIMENTO E COLOCACAOCORDAO PARA ARREMATE DE TELHADO EXECUTADO EM TELHAS COLONIAI</v>
      </c>
      <c r="C16755" s="141" t="s">
        <v>53263</v>
      </c>
      <c r="D16755" s="141" t="s">
        <v>53264</v>
      </c>
      <c r="E16755" s="141" t="s">
        <v>53265</v>
      </c>
      <c r="I16755" s="141" t="s">
        <v>285</v>
      </c>
      <c r="J16755" s="649">
        <v>62.14</v>
      </c>
    </row>
    <row r="16756" spans="1:10" hidden="1">
      <c r="A16756" s="141" t="s">
        <v>53266</v>
      </c>
      <c r="B16756" s="141" t="str">
        <f t="shared" si="261"/>
        <v>CORDAO PARA ARREMATE DE TELHADO EXECUTADO EM TELHAS COLONIAIS DUPLAS,LIGEIRAMENTE SOBREPOSTAS,PRESAS COM ARGAMASSA DE CICORDAO PARA ARREMATE DE TELHADO EXECUTADO EM TELHAS COLONIAIMENTO,AREIA E SAIBRO,NO TRACO 1:2:2.FORNECIMENTO E COLOCACAOCORDAO PARA ARREMATE DE TELHADO EXECUTADO EM TELHAS COLONIAI</v>
      </c>
      <c r="C16756" s="141" t="s">
        <v>53263</v>
      </c>
      <c r="D16756" s="141" t="s">
        <v>53264</v>
      </c>
      <c r="E16756" s="141" t="s">
        <v>53265</v>
      </c>
      <c r="I16756" s="141" t="s">
        <v>285</v>
      </c>
      <c r="J16756" s="649">
        <v>55.71</v>
      </c>
    </row>
    <row r="16757" spans="1:10" hidden="1">
      <c r="A16757" s="141" t="s">
        <v>53267</v>
      </c>
      <c r="B16757" s="141" t="str">
        <f t="shared" si="261"/>
        <v>CORDAO PARA ARREMATE DE TELHADO,EXECUTADO COM ARGAMASSA DE CIMENTO,AREIA E SAIBRO,NO TRACO 1:2:2CORDAO PARA ARREMATE DE TELHADO,EXECUTADO COM ARGAMASSA DE CCORDAO PARA ARREMATE DE TELHADO,EXECUTADO COM ARGAMASSA DE C</v>
      </c>
      <c r="C16757" s="141" t="s">
        <v>53268</v>
      </c>
      <c r="D16757" s="141" t="s">
        <v>53269</v>
      </c>
      <c r="I16757" s="141" t="s">
        <v>285</v>
      </c>
      <c r="J16757" s="649">
        <v>52.06</v>
      </c>
    </row>
    <row r="16758" spans="1:10" hidden="1">
      <c r="A16758" s="141" t="s">
        <v>53270</v>
      </c>
      <c r="B16758" s="141" t="str">
        <f t="shared" si="261"/>
        <v>CORDAO PARA ARREMATE DE TELHADO,EXECUTADO COM ARGAMASSA DE CIMENTO,AREIA E SAIBRO,NO TRACO 1:2:2CORDAO PARA ARREMATE DE TELHADO,EXECUTADO COM ARGAMASSA DE CCORDAO PARA ARREMATE DE TELHADO,EXECUTADO COM ARGAMASSA DE C</v>
      </c>
      <c r="C16758" s="141" t="s">
        <v>53268</v>
      </c>
      <c r="D16758" s="141" t="s">
        <v>53269</v>
      </c>
      <c r="I16758" s="141" t="s">
        <v>285</v>
      </c>
      <c r="J16758" s="649">
        <v>45.62</v>
      </c>
    </row>
    <row r="16759" spans="1:10" hidden="1">
      <c r="A16759" s="141" t="s">
        <v>53271</v>
      </c>
      <c r="B16759" s="141" t="str">
        <f t="shared" si="261"/>
        <v>FIXACAO DE TELHAS CERAMICAS,TIPO COLONIAL (EXCLUSIVE ESTAS)COM ARAME DE COBRE Nº16.FORNECIMENTO E COLOCACAOFIXACAO DE TELHAS CERAMICAS,TIPO COLONIAL (EXCLUSIVE ESTAS)FIXACAO DE TELHAS CERAMICAS,TIPO COLONIAL (EXCLUSIVE ESTAS)</v>
      </c>
      <c r="C16759" s="141" t="s">
        <v>53272</v>
      </c>
      <c r="D16759" s="141" t="s">
        <v>53273</v>
      </c>
      <c r="I16759" s="141" t="s">
        <v>27</v>
      </c>
      <c r="J16759" s="649">
        <v>22.76</v>
      </c>
    </row>
    <row r="16760" spans="1:10" hidden="1">
      <c r="A16760" s="141" t="s">
        <v>53274</v>
      </c>
      <c r="B16760" s="141" t="str">
        <f t="shared" si="261"/>
        <v>FIXACAO DE TELHAS CERAMICAS,TIPO COLONIAL (EXCLUSIVE ESTAS)COM ARAME DE COBRE Nº16.FORNECIMENTO E COLOCACAOFIXACAO DE TELHAS CERAMICAS,TIPO COLONIAL (EXCLUSIVE ESTAS)FIXACAO DE TELHAS CERAMICAS,TIPO COLONIAL (EXCLUSIVE ESTAS)</v>
      </c>
      <c r="C16760" s="141" t="s">
        <v>53272</v>
      </c>
      <c r="D16760" s="141" t="s">
        <v>53273</v>
      </c>
      <c r="I16760" s="141" t="s">
        <v>27</v>
      </c>
      <c r="J16760" s="649">
        <v>19.96</v>
      </c>
    </row>
    <row r="16761" spans="1:10" hidden="1">
      <c r="A16761" s="141" t="s">
        <v>53275</v>
      </c>
      <c r="B16761" s="141" t="str">
        <f t="shared" si="261"/>
        <v>COBERTURA EM TELHAS DE CONCRETO,EXCLUSIVE CUMEEIRA E MADEIRAMENTO.MEDIDA PELA AREA REAL DA COBERTURA.FORNECIMENTO E COLOCOBERTURA EM TELHAS DE CONCRETO,EXCLUSIVE CUMEEIRA E MADEIRACACAOCOBERTURA EM TELHAS DE CONCRETO,EXCLUSIVE CUMEEIRA E MADEIRA</v>
      </c>
      <c r="C16761" s="141" t="s">
        <v>53276</v>
      </c>
      <c r="D16761" s="141" t="s">
        <v>53277</v>
      </c>
      <c r="E16761" s="141" t="s">
        <v>33266</v>
      </c>
      <c r="I16761" s="141" t="s">
        <v>27</v>
      </c>
      <c r="J16761" s="649">
        <v>56.3</v>
      </c>
    </row>
    <row r="16762" spans="1:10" hidden="1">
      <c r="A16762" s="141" t="s">
        <v>53278</v>
      </c>
      <c r="B16762" s="141" t="str">
        <f t="shared" si="261"/>
        <v>COBERTURA EM TELHAS DE CONCRETO,EXCLUSIVE CUMEEIRA E MADEIRAMENTO.MEDIDA PELA AREA REAL DA COBERTURA.FORNECIMENTO E COLOCOBERTURA EM TELHAS DE CONCRETO,EXCLUSIVE CUMEEIRA E MADEIRACACAOCOBERTURA EM TELHAS DE CONCRETO,EXCLUSIVE CUMEEIRA E MADEIRA</v>
      </c>
      <c r="C16762" s="141" t="s">
        <v>53276</v>
      </c>
      <c r="D16762" s="141" t="s">
        <v>53277</v>
      </c>
      <c r="E16762" s="141" t="s">
        <v>33266</v>
      </c>
      <c r="I16762" s="141" t="s">
        <v>27</v>
      </c>
      <c r="J16762" s="649">
        <v>52.4</v>
      </c>
    </row>
    <row r="16763" spans="1:10" hidden="1">
      <c r="A16763" s="141" t="s">
        <v>53279</v>
      </c>
      <c r="B16763" s="141" t="str">
        <f t="shared" si="261"/>
        <v>RUFO EM CONCRETO ARMADO COM 45CM DE LARGURA E 6CM DE ESPESSURA,ENGASTADO E ASSENTADO COM ARGAMASSA DE CIMENTO E AREIA,NORUFO EM CONCRETO ARMADO COM 45CM DE LARGURA E 6CM DE ESPESSU TRACO 1:3,INCLUSIVE ESCORAMENTO.FORNECIMENTO E COLOCACAORUFO EM CONCRETO ARMADO COM 45CM DE LARGURA E 6CM DE ESPESSU</v>
      </c>
      <c r="C16763" s="141" t="s">
        <v>53280</v>
      </c>
      <c r="D16763" s="141" t="s">
        <v>53281</v>
      </c>
      <c r="E16763" s="141" t="s">
        <v>53282</v>
      </c>
      <c r="I16763" s="141" t="s">
        <v>285</v>
      </c>
      <c r="J16763" s="649">
        <v>120.14</v>
      </c>
    </row>
    <row r="16764" spans="1:10" hidden="1">
      <c r="A16764" s="141" t="s">
        <v>53283</v>
      </c>
      <c r="B16764" s="141" t="str">
        <f t="shared" si="261"/>
        <v>RUFO EM CONCRETO ARMADO COM 45CM DE LARGURA E 6CM DE ESPESSURA,ENGASTADO E ASSENTADO COM ARGAMASSA DE CIMENTO E AREIA,NORUFO EM CONCRETO ARMADO COM 45CM DE LARGURA E 6CM DE ESPESSU TRACO 1:3,INCLUSIVE ESCORAMENTO.FORNECIMENTO E COLOCACAORUFO EM CONCRETO ARMADO COM 45CM DE LARGURA E 6CM DE ESPESSU</v>
      </c>
      <c r="C16764" s="141" t="s">
        <v>53280</v>
      </c>
      <c r="D16764" s="141" t="s">
        <v>53281</v>
      </c>
      <c r="E16764" s="141" t="s">
        <v>53282</v>
      </c>
      <c r="I16764" s="141" t="s">
        <v>285</v>
      </c>
      <c r="J16764" s="649">
        <v>110.23</v>
      </c>
    </row>
    <row r="16765" spans="1:10" hidden="1">
      <c r="A16765" s="141" t="s">
        <v>53284</v>
      </c>
      <c r="B16765" s="141" t="str">
        <f t="shared" si="261"/>
        <v>COBERTURA EM TELHAS ONDULADAS DE CIMENTO,SEM AMIANTO,REFORCADO COM FIOS SINTETICOS (CRFS),COM ESPESSURA DE 6MM,EXCLUSIVECOBERTURA EM TELHAS ONDULADAS DE CIMENTO,SEM AMIANTO,REFORCAMADEIRAMENTO.FORNECIMENTO E COLOCACAOCOBERTURA EM TELHAS ONDULADAS DE CIMENTO,SEM AMIANTO,REFORCA</v>
      </c>
      <c r="C16765" s="141" t="s">
        <v>53285</v>
      </c>
      <c r="D16765" s="141" t="s">
        <v>53286</v>
      </c>
      <c r="E16765" s="141" t="s">
        <v>53287</v>
      </c>
      <c r="I16765" s="141" t="s">
        <v>27</v>
      </c>
      <c r="J16765" s="649">
        <v>48.64</v>
      </c>
    </row>
    <row r="16766" spans="1:10" hidden="1">
      <c r="A16766" s="141" t="s">
        <v>53288</v>
      </c>
      <c r="B16766" s="141" t="str">
        <f t="shared" si="261"/>
        <v>COBERTURA EM TELHAS ONDULADAS DE CIMENTO,SEM AMIANTO,REFORCADO COM FIOS SINTETICOS (CRFS),COM ESPESSURA DE 6MM,EXCLUSIVECOBERTURA EM TELHAS ONDULADAS DE CIMENTO,SEM AMIANTO,REFORCAMADEIRAMENTO.FORNECIMENTO E COLOCACAOCOBERTURA EM TELHAS ONDULADAS DE CIMENTO,SEM AMIANTO,REFORCA</v>
      </c>
      <c r="C16766" s="141" t="s">
        <v>53285</v>
      </c>
      <c r="D16766" s="141" t="s">
        <v>53286</v>
      </c>
      <c r="E16766" s="141" t="s">
        <v>53287</v>
      </c>
      <c r="I16766" s="141" t="s">
        <v>27</v>
      </c>
      <c r="J16766" s="649">
        <v>46.74</v>
      </c>
    </row>
    <row r="16767" spans="1:10" hidden="1">
      <c r="A16767" s="141" t="s">
        <v>53289</v>
      </c>
      <c r="B16767" s="141" t="str">
        <f t="shared" si="261"/>
        <v>COBERTURA EM TELHAS ONDULADAS DE CIMENTO,SEM AMIANTO,REFORCADO COM FIOS SINTETICOS (CRFS),COM ESPESSURA DE 8MM,EXCLUSIVECOBERTURA EM TELHAS ONDULADAS DE CIMENTO,SEM AMIANTO,REFORCAMADEIRAMENTO.FORNECIMENTO E COLOCACAOCOBERTURA EM TELHAS ONDULADAS DE CIMENTO,SEM AMIANTO,REFORCA</v>
      </c>
      <c r="C16767" s="141" t="s">
        <v>53285</v>
      </c>
      <c r="D16767" s="141" t="s">
        <v>53290</v>
      </c>
      <c r="E16767" s="141" t="s">
        <v>53287</v>
      </c>
      <c r="I16767" s="141" t="s">
        <v>27</v>
      </c>
      <c r="J16767" s="649">
        <v>70.27</v>
      </c>
    </row>
    <row r="16768" spans="1:10" hidden="1">
      <c r="A16768" s="141" t="s">
        <v>53291</v>
      </c>
      <c r="B16768" s="141" t="str">
        <f t="shared" si="261"/>
        <v>COBERTURA EM TELHAS ONDULADAS DE CIMENTO,SEM AMIANTO,REFORCADO COM FIOS SINTETICOS (CRFS),COM ESPESSURA DE 8MM,EXCLUSIVECOBERTURA EM TELHAS ONDULADAS DE CIMENTO,SEM AMIANTO,REFORCAMADEIRAMENTO.FORNECIMENTO E COLOCACAOCOBERTURA EM TELHAS ONDULADAS DE CIMENTO,SEM AMIANTO,REFORCA</v>
      </c>
      <c r="C16768" s="141" t="s">
        <v>53285</v>
      </c>
      <c r="D16768" s="141" t="s">
        <v>53290</v>
      </c>
      <c r="E16768" s="141" t="s">
        <v>53287</v>
      </c>
      <c r="I16768" s="141" t="s">
        <v>27</v>
      </c>
      <c r="J16768" s="649">
        <v>68.37</v>
      </c>
    </row>
    <row r="16769" spans="1:10" hidden="1">
      <c r="A16769" s="141" t="s">
        <v>53292</v>
      </c>
      <c r="B16769" s="141" t="str">
        <f t="shared" si="261"/>
        <v>COBERTURA EM TELHA TIPO CALHA NORMAL DE CIMENTO,SEM AMIANTO,REFORCADO COM FIOS SINTETICOS (CRFS),COM 44CM DE LARGURA,COMCOBERTURA EM TELHA TIPO CALHA NORMAL DE CIMENTO,SEM AMIANTO, ESPESSURA DE 8MM,INCLUSIVE ACESSORIOS DE FIXACAO E VEDACAO,EXCLUSIVE MADEIRAMENTO.FORNECIMENTO E COLOCACAOCOBERTURA EM TELHA TIPO CALHA NORMAL DE CIMENTO,SEM AMIANTO,</v>
      </c>
      <c r="C16769" s="141" t="s">
        <v>53293</v>
      </c>
      <c r="D16769" s="141" t="s">
        <v>53294</v>
      </c>
      <c r="E16769" s="141" t="s">
        <v>53295</v>
      </c>
      <c r="F16769" s="141" t="s">
        <v>53296</v>
      </c>
      <c r="I16769" s="141" t="s">
        <v>27</v>
      </c>
      <c r="J16769" s="649">
        <v>165.26</v>
      </c>
    </row>
    <row r="16770" spans="1:10" hidden="1">
      <c r="A16770" s="141" t="s">
        <v>53297</v>
      </c>
      <c r="B16770" s="141" t="str">
        <f t="shared" si="261"/>
        <v>COBERTURA EM TELHA TIPO CALHA NORMAL DE CIMENTO,SEM AMIANTO,REFORCADO COM FIOS SINTETICOS (CRFS),COM 44CM DE LARGURA,COMCOBERTURA EM TELHA TIPO CALHA NORMAL DE CIMENTO,SEM AMIANTO, ESPESSURA DE 8MM,INCLUSIVE ACESSORIOS DE FIXACAO E VEDACAO,EXCLUSIVE MADEIRAMENTO.FORNECIMENTO E COLOCACAOCOBERTURA EM TELHA TIPO CALHA NORMAL DE CIMENTO,SEM AMIANTO,</v>
      </c>
      <c r="C16770" s="141" t="s">
        <v>53293</v>
      </c>
      <c r="D16770" s="141" t="s">
        <v>53294</v>
      </c>
      <c r="E16770" s="141" t="s">
        <v>53295</v>
      </c>
      <c r="F16770" s="141" t="s">
        <v>53296</v>
      </c>
      <c r="I16770" s="141" t="s">
        <v>27</v>
      </c>
      <c r="J16770" s="649">
        <v>159.86000000000001</v>
      </c>
    </row>
    <row r="16771" spans="1:10" hidden="1">
      <c r="A16771" s="141" t="s">
        <v>53298</v>
      </c>
      <c r="B16771" s="141" t="str">
        <f t="shared" ref="B16771:B16834" si="262">C16771&amp;D16771&amp;C16771&amp;E16771&amp;F16771&amp;G16771&amp;H16771&amp;C16771</f>
        <v>COBERTURA EM TELHA MODULAR DE CIMENTO,SEM AMIANTO,REFORCADOCOM FIOS SINTETICOS (CRFS),COM 50CM DE LARGURA,ESPESSURA DECOBERTURA EM TELHA MODULAR DE CIMENTO,SEM AMIANTO,REFORCADO8MM,INCLUSIVE ACESSORIOS DE FIXACAO E VEDACAO,EXCLUSIVE MADEIRAMENTO.FORNECIMENTO E COLOCACAOCOBERTURA EM TELHA MODULAR DE CIMENTO,SEM AMIANTO,REFORCADO</v>
      </c>
      <c r="C16771" s="141" t="s">
        <v>53299</v>
      </c>
      <c r="D16771" s="141" t="s">
        <v>53300</v>
      </c>
      <c r="E16771" s="141" t="s">
        <v>53301</v>
      </c>
      <c r="F16771" s="141" t="s">
        <v>53302</v>
      </c>
      <c r="I16771" s="141" t="s">
        <v>27</v>
      </c>
      <c r="J16771" s="649">
        <v>133.29</v>
      </c>
    </row>
    <row r="16772" spans="1:10" hidden="1">
      <c r="A16772" s="141" t="s">
        <v>53303</v>
      </c>
      <c r="B16772" s="141" t="str">
        <f t="shared" si="262"/>
        <v>COBERTURA EM TELHA MODULAR DE CIMENTO,SEM AMIANTO,REFORCADOCOM FIOS SINTETICOS (CRFS),COM 50CM DE LARGURA,ESPESSURA DECOBERTURA EM TELHA MODULAR DE CIMENTO,SEM AMIANTO,REFORCADO8MM,INCLUSIVE ACESSORIOS DE FIXACAO E VEDACAO,EXCLUSIVE MADEIRAMENTO.FORNECIMENTO E COLOCACAOCOBERTURA EM TELHA MODULAR DE CIMENTO,SEM AMIANTO,REFORCADO</v>
      </c>
      <c r="C16772" s="141" t="s">
        <v>53299</v>
      </c>
      <c r="D16772" s="141" t="s">
        <v>53300</v>
      </c>
      <c r="E16772" s="141" t="s">
        <v>53301</v>
      </c>
      <c r="F16772" s="141" t="s">
        <v>53302</v>
      </c>
      <c r="I16772" s="141" t="s">
        <v>27</v>
      </c>
      <c r="J16772" s="649">
        <v>131.38999999999999</v>
      </c>
    </row>
    <row r="16773" spans="1:10" hidden="1">
      <c r="A16773" s="141" t="s">
        <v>53304</v>
      </c>
      <c r="B16773" s="141" t="str">
        <f t="shared" si="262"/>
        <v>CUMEEIRA ARTICULADA SUPERIOR E INFERIOR,DE CIMENTO,SEM AMIANTO,REFORCADO COM FIOS SINTETICOS (CRFS),PARA TELHAS ONDULADACUMEEIRA ARTICULADA SUPERIOR E INFERIOR,DE CIMENTO,SEM AMIANS DE 1,10M DE LARGURA,INCLUSIVE ACESSORIOS DE FIXACAO E VEDACAO.FORNECIMENTO E COLOCACAOCUMEEIRA ARTICULADA SUPERIOR E INFERIOR,DE CIMENTO,SEM AMIAN</v>
      </c>
      <c r="C16773" s="141" t="s">
        <v>53305</v>
      </c>
      <c r="D16773" s="141" t="s">
        <v>53306</v>
      </c>
      <c r="E16773" s="141" t="s">
        <v>53307</v>
      </c>
      <c r="F16773" s="141" t="s">
        <v>53308</v>
      </c>
      <c r="I16773" s="141" t="s">
        <v>285</v>
      </c>
      <c r="J16773" s="649">
        <v>123.16</v>
      </c>
    </row>
    <row r="16774" spans="1:10" hidden="1">
      <c r="A16774" s="141" t="s">
        <v>53309</v>
      </c>
      <c r="B16774" s="141" t="str">
        <f t="shared" si="262"/>
        <v>CUMEEIRA ARTICULADA SUPERIOR E INFERIOR,DE CIMENTO,SEM AMIANTO,REFORCADO COM FIOS SINTETICOS (CRFS),PARA TELHAS ONDULADACUMEEIRA ARTICULADA SUPERIOR E INFERIOR,DE CIMENTO,SEM AMIANS DE 1,10M DE LARGURA,INCLUSIVE ACESSORIOS DE FIXACAO E VEDACAO.FORNECIMENTO E COLOCACAOCUMEEIRA ARTICULADA SUPERIOR E INFERIOR,DE CIMENTO,SEM AMIAN</v>
      </c>
      <c r="C16774" s="141" t="s">
        <v>53305</v>
      </c>
      <c r="D16774" s="141" t="s">
        <v>53306</v>
      </c>
      <c r="E16774" s="141" t="s">
        <v>53307</v>
      </c>
      <c r="F16774" s="141" t="s">
        <v>53308</v>
      </c>
      <c r="I16774" s="141" t="s">
        <v>285</v>
      </c>
      <c r="J16774" s="649">
        <v>121.77</v>
      </c>
    </row>
    <row r="16775" spans="1:10" hidden="1">
      <c r="A16775" s="141" t="s">
        <v>53310</v>
      </c>
      <c r="B16775" s="141" t="str">
        <f t="shared" si="262"/>
        <v>CUMEEIRA NORMAL DE CIMENTO,SEM AMIANTO,REFORCADO COM FIOS SINTETICOS (CRFS),PARA TELHAS ONDULADAS DE 1,10M DE LARGURA ECUMEEIRA NORMAL DE CIMENTO,SEM AMIANTO,REFORCADO COM FIOS SIESPESSURA DE 5,6 E 8MM,INCLUSIVE ACESSORIOS DE FIXACAO E VEDACAO.FORNECIMENTO E COLOCACAOCUMEEIRA NORMAL DE CIMENTO,SEM AMIANTO,REFORCADO COM FIOS SI</v>
      </c>
      <c r="C16775" s="141" t="s">
        <v>53311</v>
      </c>
      <c r="D16775" s="141" t="s">
        <v>53312</v>
      </c>
      <c r="E16775" s="141" t="s">
        <v>53313</v>
      </c>
      <c r="F16775" s="141" t="s">
        <v>52785</v>
      </c>
      <c r="I16775" s="141" t="s">
        <v>285</v>
      </c>
      <c r="J16775" s="649">
        <v>71.23</v>
      </c>
    </row>
    <row r="16776" spans="1:10" hidden="1">
      <c r="A16776" s="141" t="s">
        <v>53314</v>
      </c>
      <c r="B16776" s="141" t="str">
        <f t="shared" si="262"/>
        <v>CUMEEIRA NORMAL DE CIMENTO,SEM AMIANTO,REFORCADO COM FIOS SINTETICOS (CRFS),PARA TELHAS ONDULADAS DE 1,10M DE LARGURA ECUMEEIRA NORMAL DE CIMENTO,SEM AMIANTO,REFORCADO COM FIOS SIESPESSURA DE 5,6 E 8MM,INCLUSIVE ACESSORIOS DE FIXACAO E VEDACAO.FORNECIMENTO E COLOCACAOCUMEEIRA NORMAL DE CIMENTO,SEM AMIANTO,REFORCADO COM FIOS SI</v>
      </c>
      <c r="C16776" s="141" t="s">
        <v>53311</v>
      </c>
      <c r="D16776" s="141" t="s">
        <v>53312</v>
      </c>
      <c r="E16776" s="141" t="s">
        <v>53313</v>
      </c>
      <c r="F16776" s="141" t="s">
        <v>52785</v>
      </c>
      <c r="I16776" s="141" t="s">
        <v>285</v>
      </c>
      <c r="J16776" s="649">
        <v>69.959999999999994</v>
      </c>
    </row>
    <row r="16777" spans="1:10" hidden="1">
      <c r="A16777" s="141" t="s">
        <v>53315</v>
      </c>
      <c r="B16777" s="141" t="str">
        <f t="shared" si="262"/>
        <v>CUMEEIRA NORMAL DE CIMENTO,SEM AMIANTO,REFORCADO COM FIOS SINTETICOS (CRFS),PARA TELHAS TIPO CALHA 44CM,INCLUSIVE ACESSOCUMEEIRA NORMAL DE CIMENTO,SEM AMIANTO,REFORCADO COM FIOS SIRIOS DE FIXACAO E VEDACAO.FORNECIMENTO E COLOCACAOCUMEEIRA NORMAL DE CIMENTO,SEM AMIANTO,REFORCADO COM FIOS SI</v>
      </c>
      <c r="C16777" s="141" t="s">
        <v>53311</v>
      </c>
      <c r="D16777" s="141" t="s">
        <v>53316</v>
      </c>
      <c r="E16777" s="141" t="s">
        <v>53317</v>
      </c>
      <c r="I16777" s="141" t="s">
        <v>285</v>
      </c>
      <c r="J16777" s="649">
        <v>65.62</v>
      </c>
    </row>
    <row r="16778" spans="1:10" hidden="1">
      <c r="A16778" s="141" t="s">
        <v>53318</v>
      </c>
      <c r="B16778" s="141" t="str">
        <f t="shared" si="262"/>
        <v>CUMEEIRA NORMAL DE CIMENTO,SEM AMIANTO,REFORCADO COM FIOS SINTETICOS (CRFS),PARA TELHAS TIPO CALHA 44CM,INCLUSIVE ACESSOCUMEEIRA NORMAL DE CIMENTO,SEM AMIANTO,REFORCADO COM FIOS SIRIOS DE FIXACAO E VEDACAO.FORNECIMENTO E COLOCACAOCUMEEIRA NORMAL DE CIMENTO,SEM AMIANTO,REFORCADO COM FIOS SI</v>
      </c>
      <c r="C16778" s="141" t="s">
        <v>53311</v>
      </c>
      <c r="D16778" s="141" t="s">
        <v>53316</v>
      </c>
      <c r="E16778" s="141" t="s">
        <v>53317</v>
      </c>
      <c r="I16778" s="141" t="s">
        <v>285</v>
      </c>
      <c r="J16778" s="649">
        <v>64.62</v>
      </c>
    </row>
    <row r="16779" spans="1:10" hidden="1">
      <c r="A16779" s="141" t="s">
        <v>53319</v>
      </c>
      <c r="B16779" s="141" t="str">
        <f t="shared" si="262"/>
        <v>RUFO A DIREITA OU A ESQUERDA,DE CIMENTO,SEM AMIANTO,REFORCADO COM FIOS SINTETICOS (CRFS),PARA TELHA ONDULADA DE 1,10M DERUFO A DIREITA OU A ESQUERDA,DE CIMENTO,SEM AMIANTO,REFORCAD LARGURA,INCLUSIVE ACESSORIOS DE FIXACAO E VEDACAO.FORNECIMENTO E COLOCACAORUFO A DIREITA OU A ESQUERDA,DE CIMENTO,SEM AMIANTO,REFORCAD</v>
      </c>
      <c r="C16779" s="141" t="s">
        <v>53320</v>
      </c>
      <c r="D16779" s="141" t="s">
        <v>53321</v>
      </c>
      <c r="E16779" s="141" t="s">
        <v>53322</v>
      </c>
      <c r="F16779" s="141" t="s">
        <v>43422</v>
      </c>
      <c r="I16779" s="141" t="s">
        <v>285</v>
      </c>
      <c r="J16779" s="649">
        <v>63.16</v>
      </c>
    </row>
    <row r="16780" spans="1:10" hidden="1">
      <c r="A16780" s="141" t="s">
        <v>53323</v>
      </c>
      <c r="B16780" s="141" t="str">
        <f t="shared" si="262"/>
        <v>RUFO A DIREITA OU A ESQUERDA,DE CIMENTO,SEM AMIANTO,REFORCADO COM FIOS SINTETICOS (CRFS),PARA TELHA ONDULADA DE 1,10M DERUFO A DIREITA OU A ESQUERDA,DE CIMENTO,SEM AMIANTO,REFORCAD LARGURA,INCLUSIVE ACESSORIOS DE FIXACAO E VEDACAO.FORNECIMENTO E COLOCACAORUFO A DIREITA OU A ESQUERDA,DE CIMENTO,SEM AMIANTO,REFORCAD</v>
      </c>
      <c r="C16780" s="141" t="s">
        <v>53320</v>
      </c>
      <c r="D16780" s="141" t="s">
        <v>53321</v>
      </c>
      <c r="E16780" s="141" t="s">
        <v>53322</v>
      </c>
      <c r="F16780" s="141" t="s">
        <v>43422</v>
      </c>
      <c r="I16780" s="141" t="s">
        <v>285</v>
      </c>
      <c r="J16780" s="649">
        <v>61.89</v>
      </c>
    </row>
    <row r="16781" spans="1:10" hidden="1">
      <c r="A16781" s="141" t="s">
        <v>53324</v>
      </c>
      <c r="B16781" s="141" t="str">
        <f t="shared" si="262"/>
        <v>ESPIGAO PARA COBERTURA EM TELHAS DE CIMENTO,SEM AMIANTO,REFORCADO COM FIOS SINTETICOS (CRFS),INCLUSIVE ACESSORIOS DE FIXESPIGAO PARA COBERTURA EM TELHAS DE CIMENTO,SEM AMIANTO,REFOACAO E VEDACAO.FORNECIMENTO E COLOCACAOESPIGAO PARA COBERTURA EM TELHAS DE CIMENTO,SEM AMIANTO,REFO</v>
      </c>
      <c r="C16781" s="141" t="s">
        <v>53325</v>
      </c>
      <c r="D16781" s="141" t="s">
        <v>53326</v>
      </c>
      <c r="E16781" s="141" t="s">
        <v>53327</v>
      </c>
      <c r="I16781" s="141" t="s">
        <v>285</v>
      </c>
      <c r="J16781" s="649">
        <v>47.26</v>
      </c>
    </row>
    <row r="16782" spans="1:10" hidden="1">
      <c r="A16782" s="141" t="s">
        <v>53328</v>
      </c>
      <c r="B16782" s="141" t="str">
        <f t="shared" si="262"/>
        <v>ESPIGAO PARA COBERTURA EM TELHAS DE CIMENTO,SEM AMIANTO,REFORCADO COM FIOS SINTETICOS (CRFS),INCLUSIVE ACESSORIOS DE FIXESPIGAO PARA COBERTURA EM TELHAS DE CIMENTO,SEM AMIANTO,REFOACAO E VEDACAO.FORNECIMENTO E COLOCACAOESPIGAO PARA COBERTURA EM TELHAS DE CIMENTO,SEM AMIANTO,REFO</v>
      </c>
      <c r="C16782" s="141" t="s">
        <v>53325</v>
      </c>
      <c r="D16782" s="141" t="s">
        <v>53326</v>
      </c>
      <c r="E16782" s="141" t="s">
        <v>53327</v>
      </c>
      <c r="I16782" s="141" t="s">
        <v>285</v>
      </c>
      <c r="J16782" s="649">
        <v>46.26</v>
      </c>
    </row>
    <row r="16783" spans="1:10" hidden="1">
      <c r="A16783" s="141" t="s">
        <v>53329</v>
      </c>
      <c r="B16783" s="141" t="str">
        <f t="shared" si="262"/>
        <v>CALHA DE BEIRAL,SEMI-CIRCULAR DE PVC,DN 125,EXCLUSIVE CONDUTORES (VIDE ITEM 16.004.0055).FORNECIMENTO E COLOCACAOCALHA DE BEIRAL,SEMI-CIRCULAR DE PVC,DN 125,EXCLUSIVE CONDUTCALHA DE BEIRAL,SEMI-CIRCULAR DE PVC,DN 125,EXCLUSIVE CONDUT</v>
      </c>
      <c r="C16783" s="141" t="s">
        <v>53330</v>
      </c>
      <c r="D16783" s="141" t="s">
        <v>53331</v>
      </c>
      <c r="I16783" s="141" t="s">
        <v>285</v>
      </c>
      <c r="J16783" s="649">
        <v>101.4</v>
      </c>
    </row>
    <row r="16784" spans="1:10" hidden="1">
      <c r="A16784" s="141" t="s">
        <v>53332</v>
      </c>
      <c r="B16784" s="141" t="str">
        <f t="shared" si="262"/>
        <v>CALHA DE BEIRAL,SEMI-CIRCULAR DE PVC,DN 125,EXCLUSIVE CONDUTORES (VIDE ITEM 16.004.0055).FORNECIMENTO E COLOCACAOCALHA DE BEIRAL,SEMI-CIRCULAR DE PVC,DN 125,EXCLUSIVE CONDUTCALHA DE BEIRAL,SEMI-CIRCULAR DE PVC,DN 125,EXCLUSIVE CONDUT</v>
      </c>
      <c r="C16784" s="141" t="s">
        <v>53330</v>
      </c>
      <c r="D16784" s="141" t="s">
        <v>53331</v>
      </c>
      <c r="I16784" s="141" t="s">
        <v>285</v>
      </c>
      <c r="J16784" s="649">
        <v>98.61</v>
      </c>
    </row>
    <row r="16785" spans="1:10" hidden="1">
      <c r="A16785" s="141" t="s">
        <v>53333</v>
      </c>
      <c r="B16785" s="141" t="str">
        <f t="shared" si="262"/>
        <v>CONDUTOR CIRCULAR PARA CALHA DE BEIRAL DE PVC,DN 88,INCLUSIVE CONEXOES.FORNECIMENTO E COLOCACAOCONDUTOR CIRCULAR PARA CALHA DE BEIRAL DE PVC,DN 88,INCLUSIVCONDUTOR CIRCULAR PARA CALHA DE BEIRAL DE PVC,DN 88,INCLUSIV</v>
      </c>
      <c r="C16785" s="141" t="s">
        <v>53334</v>
      </c>
      <c r="D16785" s="141" t="s">
        <v>53335</v>
      </c>
      <c r="I16785" s="141" t="s">
        <v>285</v>
      </c>
      <c r="J16785" s="649">
        <v>64.2</v>
      </c>
    </row>
    <row r="16786" spans="1:10" hidden="1">
      <c r="A16786" s="141" t="s">
        <v>53336</v>
      </c>
      <c r="B16786" s="141" t="str">
        <f t="shared" si="262"/>
        <v>CONDUTOR CIRCULAR PARA CALHA DE BEIRAL DE PVC,DN 88,INCLUSIVE CONEXOES.FORNECIMENTO E COLOCACAOCONDUTOR CIRCULAR PARA CALHA DE BEIRAL DE PVC,DN 88,INCLUSIVCONDUTOR CIRCULAR PARA CALHA DE BEIRAL DE PVC,DN 88,INCLUSIV</v>
      </c>
      <c r="C16786" s="141" t="s">
        <v>53334</v>
      </c>
      <c r="D16786" s="141" t="s">
        <v>53335</v>
      </c>
      <c r="I16786" s="141" t="s">
        <v>285</v>
      </c>
      <c r="J16786" s="649">
        <v>63</v>
      </c>
    </row>
    <row r="16787" spans="1:10" hidden="1">
      <c r="A16787" s="141" t="s">
        <v>53337</v>
      </c>
      <c r="B16787" s="141" t="str">
        <f t="shared" si="262"/>
        <v>COBERTURA EM TELHAS ONDULADAS DE GALVALUME,COM ESPESSURA APROXIMADA DE 0,5MM,SOBREPOSICAO LATERAL DE UMA ONDA E LONGITUDCOBERTURA EM TELHAS ONDULADAS DE GALVALUME,COM ESPESSURA APRINAL DE 0,20M,FIXACAO COM PARAFUSOS OU HASTES DE ALUMINIO,5/16"X250MM COM ROSCA,EXCLUSIVE MADEIRAMENTO E CUMEEIRA.MEDIDA PELA AREA REAL DE COBERTURA.FORNECIMENTO E COLOCACAOCOBERTURA EM TELHAS ONDULADAS DE GALVALUME,COM ESPESSURA APR</v>
      </c>
      <c r="C16787" s="141" t="s">
        <v>53338</v>
      </c>
      <c r="D16787" s="141" t="s">
        <v>53339</v>
      </c>
      <c r="E16787" s="141" t="s">
        <v>53340</v>
      </c>
      <c r="F16787" s="141" t="s">
        <v>53341</v>
      </c>
      <c r="G16787" s="141" t="s">
        <v>53342</v>
      </c>
      <c r="I16787" s="141" t="s">
        <v>27</v>
      </c>
      <c r="J16787" s="649">
        <v>77.08</v>
      </c>
    </row>
    <row r="16788" spans="1:10" hidden="1">
      <c r="A16788" s="141" t="s">
        <v>53343</v>
      </c>
      <c r="B16788" s="141" t="str">
        <f t="shared" si="262"/>
        <v>COBERTURA EM TELHAS ONDULADAS DE GALVALUME,COM ESPESSURA APROXIMADA DE 0,5MM,SOBREPOSICAO LATERAL DE UMA ONDA E LONGITUDCOBERTURA EM TELHAS ONDULADAS DE GALVALUME,COM ESPESSURA APRINAL DE 0,20M,FIXACAO COM PARAFUSOS OU HASTES DE ALUMINIO,5/16"X250MM COM ROSCA,EXCLUSIVE MADEIRAMENTO E CUMEEIRA.MEDIDA PELA AREA REAL DE COBERTURA.FORNECIMENTO E COLOCACAOCOBERTURA EM TELHAS ONDULADAS DE GALVALUME,COM ESPESSURA APR</v>
      </c>
      <c r="C16788" s="141" t="s">
        <v>53338</v>
      </c>
      <c r="D16788" s="141" t="s">
        <v>53339</v>
      </c>
      <c r="E16788" s="141" t="s">
        <v>53340</v>
      </c>
      <c r="F16788" s="141" t="s">
        <v>53341</v>
      </c>
      <c r="G16788" s="141" t="s">
        <v>53342</v>
      </c>
      <c r="I16788" s="141" t="s">
        <v>27</v>
      </c>
      <c r="J16788" s="649">
        <v>75.180000000000007</v>
      </c>
    </row>
    <row r="16789" spans="1:10" hidden="1">
      <c r="A16789" s="141" t="s">
        <v>53344</v>
      </c>
      <c r="B16789" s="141" t="str">
        <f t="shared" si="262"/>
        <v>COBERTURA EM TELHAS ONDULADAS DE GALVALUME,COM ESPESSURA APROXIMADA DE 0,7MM,SOBREPOSICAO LATERAL DE UMA ONDA E LONGITUDCOBERTURA EM TELHAS ONDULADAS DE GALVALUME,COM ESPESSURA APRINAL DE 0,20M,FIXACAO COM PARAFUSOS OU HASTES DE ALUMINIO,5/16"X250MM COM ROSCA,EXCLUSIVE MADEIRAMENTO E CUMEEIRA.MEDIDA PELA AREA REAL DE COBERTURA.FORNECIMENTO E COLOCACAOCOBERTURA EM TELHAS ONDULADAS DE GALVALUME,COM ESPESSURA APR</v>
      </c>
      <c r="C16789" s="141" t="s">
        <v>53338</v>
      </c>
      <c r="D16789" s="141" t="s">
        <v>53345</v>
      </c>
      <c r="E16789" s="141" t="s">
        <v>53340</v>
      </c>
      <c r="F16789" s="141" t="s">
        <v>53341</v>
      </c>
      <c r="G16789" s="141" t="s">
        <v>53342</v>
      </c>
      <c r="I16789" s="141" t="s">
        <v>27</v>
      </c>
      <c r="J16789" s="649">
        <v>62.75</v>
      </c>
    </row>
    <row r="16790" spans="1:10" hidden="1">
      <c r="A16790" s="141" t="s">
        <v>53346</v>
      </c>
      <c r="B16790" s="141" t="str">
        <f t="shared" si="262"/>
        <v>COBERTURA EM TELHAS ONDULADAS DE GALVALUME,COM ESPESSURA APROXIMADA DE 0,7MM,SOBREPOSICAO LATERAL DE UMA ONDA E LONGITUDCOBERTURA EM TELHAS ONDULADAS DE GALVALUME,COM ESPESSURA APRINAL DE 0,20M,FIXACAO COM PARAFUSOS OU HASTES DE ALUMINIO,5/16"X250MM COM ROSCA,EXCLUSIVE MADEIRAMENTO E CUMEEIRA.MEDIDA PELA AREA REAL DE COBERTURA.FORNECIMENTO E COLOCACAOCOBERTURA EM TELHAS ONDULADAS DE GALVALUME,COM ESPESSURA APR</v>
      </c>
      <c r="C16790" s="141" t="s">
        <v>53338</v>
      </c>
      <c r="D16790" s="141" t="s">
        <v>53345</v>
      </c>
      <c r="E16790" s="141" t="s">
        <v>53340</v>
      </c>
      <c r="F16790" s="141" t="s">
        <v>53341</v>
      </c>
      <c r="G16790" s="141" t="s">
        <v>53342</v>
      </c>
      <c r="I16790" s="141" t="s">
        <v>27</v>
      </c>
      <c r="J16790" s="649">
        <v>60.85</v>
      </c>
    </row>
    <row r="16791" spans="1:10" hidden="1">
      <c r="A16791" s="141" t="s">
        <v>53347</v>
      </c>
      <c r="B16791" s="141" t="str">
        <f t="shared" si="262"/>
        <v>CUMEEIRA DE GALVALUME,COM ESPESSURA APROXIMADA DE 0,5MM,0,30M DE ABA PARA CADA LADO,PARA TELHAS ONDULADAS.FORNECIMENTO ECUMEEIRA DE GALVALUME,COM ESPESSURA APROXIMADA DE 0,5MM,0,30 COLOCACAOCUMEEIRA DE GALVALUME,COM ESPESSURA APROXIMADA DE 0,5MM,0,30</v>
      </c>
      <c r="C16791" s="141" t="s">
        <v>53348</v>
      </c>
      <c r="D16791" s="141" t="s">
        <v>53349</v>
      </c>
      <c r="E16791" s="141" t="s">
        <v>36666</v>
      </c>
      <c r="I16791" s="141" t="s">
        <v>285</v>
      </c>
      <c r="J16791" s="649">
        <v>83.45</v>
      </c>
    </row>
    <row r="16792" spans="1:10" hidden="1">
      <c r="A16792" s="141" t="s">
        <v>53350</v>
      </c>
      <c r="B16792" s="141" t="str">
        <f t="shared" si="262"/>
        <v>CUMEEIRA DE GALVALUME,COM ESPESSURA APROXIMADA DE 0,5MM,0,30M DE ABA PARA CADA LADO,PARA TELHAS ONDULADAS.FORNECIMENTO ECUMEEIRA DE GALVALUME,COM ESPESSURA APROXIMADA DE 0,5MM,0,30 COLOCACAOCUMEEIRA DE GALVALUME,COM ESPESSURA APROXIMADA DE 0,5MM,0,30</v>
      </c>
      <c r="C16792" s="141" t="s">
        <v>53348</v>
      </c>
      <c r="D16792" s="141" t="s">
        <v>53349</v>
      </c>
      <c r="E16792" s="141" t="s">
        <v>36666</v>
      </c>
      <c r="I16792" s="141" t="s">
        <v>285</v>
      </c>
      <c r="J16792" s="649">
        <v>81.819999999999993</v>
      </c>
    </row>
    <row r="16793" spans="1:10" hidden="1">
      <c r="A16793" s="141" t="s">
        <v>53351</v>
      </c>
      <c r="B16793" s="141" t="str">
        <f t="shared" si="262"/>
        <v>COBERTURA EM TELHAS TRAPEZOIDAIS DE GALVALUME,COM ESPESSURAAPROXIMADA DE 0,5MM,SOBREPOSICAO LATERAL DE UMA ONDA E LONGICOBERTURA EM TELHAS TRAPEZOIDAIS DE GALVALUME,COM ESPESSURATUDINAL DE 0,20M,FIXACAO COM PARAFUSOS OU HASTES DE ALUMINIO 5/16"X250MM COM ROSCA,EXCLUSIVE MADEIRAMENTO E CUMEEIRA.MEDIDA PELA AREA REAL DE COBERTURA.FORNECIMENTO E COLOCACAOCOBERTURA EM TELHAS TRAPEZOIDAIS DE GALVALUME,COM ESPESSURA</v>
      </c>
      <c r="C16793" s="141" t="s">
        <v>53352</v>
      </c>
      <c r="D16793" s="141" t="s">
        <v>53353</v>
      </c>
      <c r="E16793" s="141" t="s">
        <v>53354</v>
      </c>
      <c r="F16793" s="141" t="s">
        <v>53355</v>
      </c>
      <c r="G16793" s="141" t="s">
        <v>53356</v>
      </c>
      <c r="I16793" s="141" t="s">
        <v>27</v>
      </c>
      <c r="J16793" s="649">
        <v>58.64</v>
      </c>
    </row>
    <row r="16794" spans="1:10" hidden="1">
      <c r="A16794" s="141" t="s">
        <v>53357</v>
      </c>
      <c r="B16794" s="141" t="str">
        <f t="shared" si="262"/>
        <v>COBERTURA EM TELHAS TRAPEZOIDAIS DE GALVALUME,COM ESPESSURAAPROXIMADA DE 0,5MM,SOBREPOSICAO LATERAL DE UMA ONDA E LONGICOBERTURA EM TELHAS TRAPEZOIDAIS DE GALVALUME,COM ESPESSURATUDINAL DE 0,20M,FIXACAO COM PARAFUSOS OU HASTES DE ALUMINIO 5/16"X250MM COM ROSCA,EXCLUSIVE MADEIRAMENTO E CUMEEIRA.MEDIDA PELA AREA REAL DE COBERTURA.FORNECIMENTO E COLOCACAOCOBERTURA EM TELHAS TRAPEZOIDAIS DE GALVALUME,COM ESPESSURA</v>
      </c>
      <c r="C16794" s="141" t="s">
        <v>53352</v>
      </c>
      <c r="D16794" s="141" t="s">
        <v>53353</v>
      </c>
      <c r="E16794" s="141" t="s">
        <v>53354</v>
      </c>
      <c r="F16794" s="141" t="s">
        <v>53355</v>
      </c>
      <c r="G16794" s="141" t="s">
        <v>53356</v>
      </c>
      <c r="I16794" s="141" t="s">
        <v>27</v>
      </c>
      <c r="J16794" s="649">
        <v>56.74</v>
      </c>
    </row>
    <row r="16795" spans="1:10" hidden="1">
      <c r="A16795" s="141" t="s">
        <v>53358</v>
      </c>
      <c r="B16795" s="141" t="str">
        <f t="shared" si="262"/>
        <v>COBERTURA EM TELHAS TRAPEZOIDAIS DE GALVALUME,COM ESPESSURAAPROXIMADA DE 0,7MM,SOBREPOSICAO LATERAL DE UMA ONDA E LONGICOBERTURA EM TELHAS TRAPEZOIDAIS DE GALVALUME,COM ESPESSURATUDINAL DE 0,20M,FIXACAO COM PARAFUSOS OU HASTES DE ALUMINIO 5/16"X250MM COM ROSCA,EXCLUSIVE MADEIRAMENTO E CUMEEIRA.MEDIDA PELA AREA REAL DA COBERTURA.FORNECIMENTO E COLOCACAOCOBERTURA EM TELHAS TRAPEZOIDAIS DE GALVALUME,COM ESPESSURA</v>
      </c>
      <c r="C16795" s="141" t="s">
        <v>53352</v>
      </c>
      <c r="D16795" s="141" t="s">
        <v>53359</v>
      </c>
      <c r="E16795" s="141" t="s">
        <v>53354</v>
      </c>
      <c r="F16795" s="141" t="s">
        <v>53355</v>
      </c>
      <c r="G16795" s="141" t="s">
        <v>53360</v>
      </c>
      <c r="I16795" s="141" t="s">
        <v>27</v>
      </c>
      <c r="J16795" s="649">
        <v>85.35</v>
      </c>
    </row>
    <row r="16796" spans="1:10" hidden="1">
      <c r="A16796" s="141" t="s">
        <v>53361</v>
      </c>
      <c r="B16796" s="141" t="str">
        <f t="shared" si="262"/>
        <v>COBERTURA EM TELHAS TRAPEZOIDAIS DE GALVALUME,COM ESPESSURAAPROXIMADA DE 0,7MM,SOBREPOSICAO LATERAL DE UMA ONDA E LONGICOBERTURA EM TELHAS TRAPEZOIDAIS DE GALVALUME,COM ESPESSURATUDINAL DE 0,20M,FIXACAO COM PARAFUSOS OU HASTES DE ALUMINIO 5/16"X250MM COM ROSCA,EXCLUSIVE MADEIRAMENTO E CUMEEIRA.MEDIDA PELA AREA REAL DA COBERTURA.FORNECIMENTO E COLOCACAOCOBERTURA EM TELHAS TRAPEZOIDAIS DE GALVALUME,COM ESPESSURA</v>
      </c>
      <c r="C16796" s="141" t="s">
        <v>53352</v>
      </c>
      <c r="D16796" s="141" t="s">
        <v>53359</v>
      </c>
      <c r="E16796" s="141" t="s">
        <v>53354</v>
      </c>
      <c r="F16796" s="141" t="s">
        <v>53355</v>
      </c>
      <c r="G16796" s="141" t="s">
        <v>53360</v>
      </c>
      <c r="I16796" s="141" t="s">
        <v>27</v>
      </c>
      <c r="J16796" s="649">
        <v>83.45</v>
      </c>
    </row>
    <row r="16797" spans="1:10" hidden="1">
      <c r="A16797" s="141" t="s">
        <v>53362</v>
      </c>
      <c r="B16797" s="141" t="str">
        <f t="shared" si="262"/>
        <v>CUMEEIRA DE GALVALUME,COM ESPESSURA APROXIMADA DE 0,5MM,0,30M DE ABA PARA CADA LADO,PARA TELHAS TRAPEZOIDAIS.FORNECIMENTCUMEEIRA DE GALVALUME,COM ESPESSURA APROXIMADA DE 0,5MM,0,30O E COLOCACAOCUMEEIRA DE GALVALUME,COM ESPESSURA APROXIMADA DE 0,5MM,0,30</v>
      </c>
      <c r="C16797" s="141" t="s">
        <v>53348</v>
      </c>
      <c r="D16797" s="141" t="s">
        <v>53363</v>
      </c>
      <c r="E16797" s="141" t="s">
        <v>27791</v>
      </c>
      <c r="I16797" s="141" t="s">
        <v>285</v>
      </c>
      <c r="J16797" s="649">
        <v>86.85</v>
      </c>
    </row>
    <row r="16798" spans="1:10" hidden="1">
      <c r="A16798" s="141" t="s">
        <v>53364</v>
      </c>
      <c r="B16798" s="141" t="str">
        <f t="shared" si="262"/>
        <v>CUMEEIRA DE GALVALUME,COM ESPESSURA APROXIMADA DE 0,5MM,0,30M DE ABA PARA CADA LADO,PARA TELHAS TRAPEZOIDAIS.FORNECIMENTCUMEEIRA DE GALVALUME,COM ESPESSURA APROXIMADA DE 0,5MM,0,30O E COLOCACAOCUMEEIRA DE GALVALUME,COM ESPESSURA APROXIMADA DE 0,5MM,0,30</v>
      </c>
      <c r="C16798" s="141" t="s">
        <v>53348</v>
      </c>
      <c r="D16798" s="141" t="s">
        <v>53363</v>
      </c>
      <c r="E16798" s="141" t="s">
        <v>27791</v>
      </c>
      <c r="I16798" s="141" t="s">
        <v>285</v>
      </c>
      <c r="J16798" s="649">
        <v>85.21</v>
      </c>
    </row>
    <row r="16799" spans="1:10" hidden="1">
      <c r="A16799" s="141" t="s">
        <v>53365</v>
      </c>
      <c r="B16799" s="141" t="str">
        <f t="shared" si="262"/>
        <v>CUMEEIRA DE GALVALUME,COM ESPESSURA APROXIMADA DE 0,5MM,0,20M DE ABA PARA CADA LADO,PARA TELHAS TRAPEZOIDAIS.FORNECIMENTCUMEEIRA DE GALVALUME,COM ESPESSURA APROXIMADA DE 0,5MM,0,20O E COLOCACAOCUMEEIRA DE GALVALUME,COM ESPESSURA APROXIMADA DE 0,5MM,0,20</v>
      </c>
      <c r="C16799" s="141" t="s">
        <v>53366</v>
      </c>
      <c r="D16799" s="141" t="s">
        <v>53363</v>
      </c>
      <c r="E16799" s="141" t="s">
        <v>27791</v>
      </c>
      <c r="I16799" s="141" t="s">
        <v>285</v>
      </c>
      <c r="J16799" s="649">
        <v>86.14</v>
      </c>
    </row>
    <row r="16800" spans="1:10" hidden="1">
      <c r="A16800" s="141" t="s">
        <v>53367</v>
      </c>
      <c r="B16800" s="141" t="str">
        <f t="shared" si="262"/>
        <v>CUMEEIRA DE GALVALUME,COM ESPESSURA APROXIMADA DE 0,5MM,0,20M DE ABA PARA CADA LADO,PARA TELHAS TRAPEZOIDAIS.FORNECIMENTCUMEEIRA DE GALVALUME,COM ESPESSURA APROXIMADA DE 0,5MM,0,20O E COLOCACAOCUMEEIRA DE GALVALUME,COM ESPESSURA APROXIMADA DE 0,5MM,0,20</v>
      </c>
      <c r="C16800" s="141" t="s">
        <v>53366</v>
      </c>
      <c r="D16800" s="141" t="s">
        <v>53363</v>
      </c>
      <c r="E16800" s="141" t="s">
        <v>27791</v>
      </c>
      <c r="I16800" s="141" t="s">
        <v>285</v>
      </c>
      <c r="J16800" s="649">
        <v>84.63</v>
      </c>
    </row>
    <row r="16801" spans="1:10" hidden="1">
      <c r="A16801" s="141" t="s">
        <v>53368</v>
      </c>
      <c r="B16801" s="141" t="str">
        <f t="shared" si="262"/>
        <v>CALHA DE GALVALUME,0,30M,EM CHAPA DE ESPESSURA APROXIMADA DE 0,7MM E DESENVOLVIMENTO 0,50M.FORNECIMENTO E COLOCACAOCALHA DE GALVALUME,0,30M,EM CHAPA DE ESPESSURA APROXIMADA DECALHA DE GALVALUME,0,30M,EM CHAPA DE ESPESSURA APROXIMADA DE</v>
      </c>
      <c r="C16801" s="141" t="s">
        <v>53369</v>
      </c>
      <c r="D16801" s="141" t="s">
        <v>53370</v>
      </c>
      <c r="I16801" s="141" t="s">
        <v>285</v>
      </c>
      <c r="J16801" s="649">
        <v>133.81</v>
      </c>
    </row>
    <row r="16802" spans="1:10" hidden="1">
      <c r="A16802" s="141" t="s">
        <v>53371</v>
      </c>
      <c r="B16802" s="141" t="str">
        <f t="shared" si="262"/>
        <v>CALHA DE GALVALUME,0,30M,EM CHAPA DE ESPESSURA APROXIMADA DE 0,7MM E DESENVOLVIMENTO 0,50M.FORNECIMENTO E COLOCACAOCALHA DE GALVALUME,0,30M,EM CHAPA DE ESPESSURA APROXIMADA DECALHA DE GALVALUME,0,30M,EM CHAPA DE ESPESSURA APROXIMADA DE</v>
      </c>
      <c r="C16802" s="141" t="s">
        <v>53369</v>
      </c>
      <c r="D16802" s="141" t="s">
        <v>53370</v>
      </c>
      <c r="I16802" s="141" t="s">
        <v>285</v>
      </c>
      <c r="J16802" s="649">
        <v>125.47</v>
      </c>
    </row>
    <row r="16803" spans="1:10" hidden="1">
      <c r="A16803" s="141" t="s">
        <v>53372</v>
      </c>
      <c r="B16803" s="141" t="str">
        <f t="shared" si="262"/>
        <v>CALHA DE GALVALUME,0,30M,EM CHAPA DE ESPESSURA APROXIMADA DE 0,7MM E DESENVOLVIMENTO DE 1M.FORNECIMENTO E COLOCACAOCALHA DE GALVALUME,0,30M,EM CHAPA DE ESPESSURA APROXIMADA DECALHA DE GALVALUME,0,30M,EM CHAPA DE ESPESSURA APROXIMADA DE</v>
      </c>
      <c r="C16803" s="141" t="s">
        <v>53369</v>
      </c>
      <c r="D16803" s="141" t="s">
        <v>53373</v>
      </c>
      <c r="I16803" s="141" t="s">
        <v>285</v>
      </c>
      <c r="J16803" s="649">
        <v>205.19</v>
      </c>
    </row>
    <row r="16804" spans="1:10" hidden="1">
      <c r="A16804" s="141" t="s">
        <v>53374</v>
      </c>
      <c r="B16804" s="141" t="str">
        <f t="shared" si="262"/>
        <v>CALHA DE GALVALUME,0,30M,EM CHAPA DE ESPESSURA APROXIMADA DE 0,7MM E DESENVOLVIMENTO DE 1M.FORNECIMENTO E COLOCACAOCALHA DE GALVALUME,0,30M,EM CHAPA DE ESPESSURA APROXIMADA DECALHA DE GALVALUME,0,30M,EM CHAPA DE ESPESSURA APROXIMADA DE</v>
      </c>
      <c r="C16804" s="141" t="s">
        <v>53369</v>
      </c>
      <c r="D16804" s="141" t="s">
        <v>53373</v>
      </c>
      <c r="I16804" s="141" t="s">
        <v>285</v>
      </c>
      <c r="J16804" s="649">
        <v>196.85</v>
      </c>
    </row>
    <row r="16805" spans="1:10" hidden="1">
      <c r="A16805" s="141" t="s">
        <v>53375</v>
      </c>
      <c r="B16805" s="141" t="str">
        <f t="shared" si="262"/>
        <v>CALHA DE GALVALUME,0,18M,EM CHAPA DE ESPESSURA APROXIMADA DE 0,5MM E DESENVOLVIMENTO 0,30M.FORNECIMENTO E COLOCACAOCALHA DE GALVALUME,0,18M,EM CHAPA DE ESPESSURA APROXIMADA DECALHA DE GALVALUME,0,18M,EM CHAPA DE ESPESSURA APROXIMADA DE</v>
      </c>
      <c r="C16805" s="141" t="s">
        <v>53376</v>
      </c>
      <c r="D16805" s="141" t="s">
        <v>53377</v>
      </c>
      <c r="I16805" s="141" t="s">
        <v>285</v>
      </c>
      <c r="J16805" s="649">
        <v>93.84</v>
      </c>
    </row>
    <row r="16806" spans="1:10" hidden="1">
      <c r="A16806" s="141" t="s">
        <v>53378</v>
      </c>
      <c r="B16806" s="141" t="str">
        <f t="shared" si="262"/>
        <v>CALHA DE GALVALUME,0,18M,EM CHAPA DE ESPESSURA APROXIMADA DE 0,5MM E DESENVOLVIMENTO 0,30M.FORNECIMENTO E COLOCACAOCALHA DE GALVALUME,0,18M,EM CHAPA DE ESPESSURA APROXIMADA DECALHA DE GALVALUME,0,18M,EM CHAPA DE ESPESSURA APROXIMADA DE</v>
      </c>
      <c r="C16806" s="141" t="s">
        <v>53376</v>
      </c>
      <c r="D16806" s="141" t="s">
        <v>53377</v>
      </c>
      <c r="I16806" s="141" t="s">
        <v>285</v>
      </c>
      <c r="J16806" s="649">
        <v>85.5</v>
      </c>
    </row>
    <row r="16807" spans="1:10" hidden="1">
      <c r="A16807" s="141" t="s">
        <v>53379</v>
      </c>
      <c r="B16807" s="141" t="str">
        <f t="shared" si="262"/>
        <v>RUFO DE GALVALUME COM MEDIDAS APROXIMADAS DE (0,7X500)MM.FORNECIMENTO E COLOCACAORUFO DE GALVALUME COM MEDIDAS APROXIMADAS DE (0,7X500)MM.FORRUFO DE GALVALUME COM MEDIDAS APROXIMADAS DE (0,7X500)MM.FOR</v>
      </c>
      <c r="C16807" s="141" t="s">
        <v>53380</v>
      </c>
      <c r="D16807" s="141" t="s">
        <v>27443</v>
      </c>
      <c r="I16807" s="141" t="s">
        <v>285</v>
      </c>
      <c r="J16807" s="649">
        <v>138.15</v>
      </c>
    </row>
    <row r="16808" spans="1:10" hidden="1">
      <c r="A16808" s="141" t="s">
        <v>53381</v>
      </c>
      <c r="B16808" s="141" t="str">
        <f t="shared" si="262"/>
        <v>RUFO DE GALVALUME COM MEDIDAS APROXIMADAS DE (0,7X500)MM.FORNECIMENTO E COLOCACAORUFO DE GALVALUME COM MEDIDAS APROXIMADAS DE (0,7X500)MM.FORRUFO DE GALVALUME COM MEDIDAS APROXIMADAS DE (0,7X500)MM.FOR</v>
      </c>
      <c r="C16808" s="141" t="s">
        <v>53380</v>
      </c>
      <c r="D16808" s="141" t="s">
        <v>27443</v>
      </c>
      <c r="I16808" s="141" t="s">
        <v>285</v>
      </c>
      <c r="J16808" s="649">
        <v>129.68</v>
      </c>
    </row>
    <row r="16809" spans="1:10" hidden="1">
      <c r="A16809" s="141" t="s">
        <v>53382</v>
      </c>
      <c r="B16809" s="141" t="str">
        <f t="shared" si="262"/>
        <v>RUFO DE GALVALUME COM MEDIDAS APROXIMADAS DE (0,5X300)MM.FORNECIMENTO E COLOCACAORUFO DE GALVALUME COM MEDIDAS APROXIMADAS DE (0,5X300)MM.FORRUFO DE GALVALUME COM MEDIDAS APROXIMADAS DE (0,5X300)MM.FOR</v>
      </c>
      <c r="C16809" s="141" t="s">
        <v>53383</v>
      </c>
      <c r="D16809" s="141" t="s">
        <v>27443</v>
      </c>
      <c r="I16809" s="141" t="s">
        <v>285</v>
      </c>
      <c r="J16809" s="649">
        <v>89.23</v>
      </c>
    </row>
    <row r="16810" spans="1:10" hidden="1">
      <c r="A16810" s="141" t="s">
        <v>53384</v>
      </c>
      <c r="B16810" s="141" t="str">
        <f t="shared" si="262"/>
        <v>RUFO DE GALVALUME COM MEDIDAS APROXIMADAS DE (0,5X300)MM.FORNECIMENTO E COLOCACAORUFO DE GALVALUME COM MEDIDAS APROXIMADAS DE (0,5X300)MM.FORRUFO DE GALVALUME COM MEDIDAS APROXIMADAS DE (0,5X300)MM.FOR</v>
      </c>
      <c r="C16810" s="141" t="s">
        <v>53383</v>
      </c>
      <c r="D16810" s="141" t="s">
        <v>27443</v>
      </c>
      <c r="I16810" s="141" t="s">
        <v>285</v>
      </c>
      <c r="J16810" s="649">
        <v>81.709999999999994</v>
      </c>
    </row>
    <row r="16811" spans="1:10" hidden="1">
      <c r="A16811" s="141" t="s">
        <v>53385</v>
      </c>
      <c r="B16811" s="141" t="str">
        <f t="shared" si="262"/>
        <v>COBERTURA EM TELHAS DE GALVALUME COM ACABAMENTO EM VERNIZ NAS 2 FACES (INTERNA E EXTERNA),NO MODELO TRAPEZOIDAL OU ONDULCOBERTURA EM TELHAS DE GALVALUME COM ACABAMENTO EM VERNIZ NAADA,NA ESPESSURA DE 0,5MM.MEDIDA PELA AREA REAL DE COBERTURA.FORNECIMENTO E COLOCACAOCOBERTURA EM TELHAS DE GALVALUME COM ACABAMENTO EM VERNIZ NA</v>
      </c>
      <c r="C16811" s="141" t="s">
        <v>53386</v>
      </c>
      <c r="D16811" s="141" t="s">
        <v>53387</v>
      </c>
      <c r="E16811" s="141" t="s">
        <v>53388</v>
      </c>
      <c r="F16811" s="141" t="s">
        <v>36638</v>
      </c>
      <c r="I16811" s="141" t="s">
        <v>27</v>
      </c>
      <c r="J16811" s="649">
        <v>81.12</v>
      </c>
    </row>
    <row r="16812" spans="1:10" hidden="1">
      <c r="A16812" s="141" t="s">
        <v>53389</v>
      </c>
      <c r="B16812" s="141" t="str">
        <f t="shared" si="262"/>
        <v>COBERTURA EM TELHAS DE GALVALUME COM ACABAMENTO EM VERNIZ NAS 2 FACES (INTERNA E EXTERNA),NO MODELO TRAPEZOIDAL OU ONDULCOBERTURA EM TELHAS DE GALVALUME COM ACABAMENTO EM VERNIZ NAADA,NA ESPESSURA DE 0,5MM.MEDIDA PELA AREA REAL DE COBERTURA.FORNECIMENTO E COLOCACAOCOBERTURA EM TELHAS DE GALVALUME COM ACABAMENTO EM VERNIZ NA</v>
      </c>
      <c r="C16812" s="141" t="s">
        <v>53386</v>
      </c>
      <c r="D16812" s="141" t="s">
        <v>53387</v>
      </c>
      <c r="E16812" s="141" t="s">
        <v>53388</v>
      </c>
      <c r="F16812" s="141" t="s">
        <v>36638</v>
      </c>
      <c r="I16812" s="141" t="s">
        <v>27</v>
      </c>
      <c r="J16812" s="649">
        <v>79.22</v>
      </c>
    </row>
    <row r="16813" spans="1:10" hidden="1">
      <c r="A16813" s="141" t="s">
        <v>53390</v>
      </c>
      <c r="B16813" s="141" t="str">
        <f t="shared" si="262"/>
        <v>COBERTURA EM TELHAS DE GALVALUME COM ACABAMENTO EM VERNIZ EM 1 FACE E PINTADA NA OUTRA,MODELO TRAPEZOIDAL OU ONDULADA,NACOBERTURA EM TELHAS DE GALVALUME COM ACABAMENTO EM VERNIZ EM ESPESSURA DE 0,5MM.MEDIDA PELA AREA REAL DE COBERTURA.FORNECIMENTO E COLOCACAOCOBERTURA EM TELHAS DE GALVALUME COM ACABAMENTO EM VERNIZ EM</v>
      </c>
      <c r="C16813" s="141" t="s">
        <v>53391</v>
      </c>
      <c r="D16813" s="141" t="s">
        <v>53392</v>
      </c>
      <c r="E16813" s="141" t="s">
        <v>53393</v>
      </c>
      <c r="F16813" s="141" t="s">
        <v>27431</v>
      </c>
      <c r="I16813" s="141" t="s">
        <v>27</v>
      </c>
      <c r="J16813" s="649">
        <v>81.12</v>
      </c>
    </row>
    <row r="16814" spans="1:10" hidden="1">
      <c r="A16814" s="141" t="s">
        <v>53394</v>
      </c>
      <c r="B16814" s="141" t="str">
        <f t="shared" si="262"/>
        <v>COBERTURA EM TELHAS DE GALVALUME COM ACABAMENTO EM VERNIZ EM 1 FACE E PINTADA NA OUTRA,MODELO TRAPEZOIDAL OU ONDULADA,NACOBERTURA EM TELHAS DE GALVALUME COM ACABAMENTO EM VERNIZ EM ESPESSURA DE 0,5MM.MEDIDA PELA AREA REAL DE COBERTURA.FORNECIMENTO E COLOCACAOCOBERTURA EM TELHAS DE GALVALUME COM ACABAMENTO EM VERNIZ EM</v>
      </c>
      <c r="C16814" s="141" t="s">
        <v>53391</v>
      </c>
      <c r="D16814" s="141" t="s">
        <v>53392</v>
      </c>
      <c r="E16814" s="141" t="s">
        <v>53393</v>
      </c>
      <c r="F16814" s="141" t="s">
        <v>27431</v>
      </c>
      <c r="I16814" s="141" t="s">
        <v>27</v>
      </c>
      <c r="J16814" s="649">
        <v>79.22</v>
      </c>
    </row>
    <row r="16815" spans="1:10" hidden="1">
      <c r="A16815" s="141" t="s">
        <v>53395</v>
      </c>
      <c r="B16815" s="141" t="str">
        <f t="shared" si="262"/>
        <v>RUFO EM GALVALUME,COM ACABAMENTO EM VERNIZ NAS 2 FACES,TRAPEZOIDAL OU ONDULADA,MEDINDO APROXIMADAMENTE (1265X600X0,5)MM.RUFO EM GALVALUME,COM ACABAMENTO EM VERNIZ NAS 2 FACES,TRAPEFORNECIMENTO E COLOCACAORUFO EM GALVALUME,COM ACABAMENTO EM VERNIZ NAS 2 FACES,TRAPE</v>
      </c>
      <c r="C16815" s="141" t="s">
        <v>53396</v>
      </c>
      <c r="D16815" s="141" t="s">
        <v>53397</v>
      </c>
      <c r="E16815" s="141" t="s">
        <v>27950</v>
      </c>
      <c r="I16815" s="141" t="s">
        <v>285</v>
      </c>
      <c r="J16815" s="649">
        <v>166.56</v>
      </c>
    </row>
    <row r="16816" spans="1:10" hidden="1">
      <c r="A16816" s="141" t="s">
        <v>53398</v>
      </c>
      <c r="B16816" s="141" t="str">
        <f t="shared" si="262"/>
        <v>RUFO EM GALVALUME,COM ACABAMENTO EM VERNIZ NAS 2 FACES,TRAPEZOIDAL OU ONDULADA,MEDINDO APROXIMADAMENTE (1265X600X0,5)MM.RUFO EM GALVALUME,COM ACABAMENTO EM VERNIZ NAS 2 FACES,TRAPEFORNECIMENTO E COLOCACAORUFO EM GALVALUME,COM ACABAMENTO EM VERNIZ NAS 2 FACES,TRAPE</v>
      </c>
      <c r="C16816" s="141" t="s">
        <v>53396</v>
      </c>
      <c r="D16816" s="141" t="s">
        <v>53397</v>
      </c>
      <c r="E16816" s="141" t="s">
        <v>27950</v>
      </c>
      <c r="I16816" s="141" t="s">
        <v>285</v>
      </c>
      <c r="J16816" s="649">
        <v>158.1</v>
      </c>
    </row>
    <row r="16817" spans="1:10" hidden="1">
      <c r="A16817" s="141" t="s">
        <v>53399</v>
      </c>
      <c r="B16817" s="141" t="str">
        <f t="shared" si="262"/>
        <v>RUFO EM GALVALUME,COM ACABAMENTO EM VERNIZ EM 1 FACE E PINTADA NA OUTRA,TRAPEZOIDAL OU ONDULADA,MEDINDO APROXIMADAMENTERUFO EM GALVALUME,COM ACABAMENTO EM VERNIZ EM 1 FACE E PINTA(1265X600X0,5)MM.FORNECIMENTO E COLOCACAORUFO EM GALVALUME,COM ACABAMENTO EM VERNIZ EM 1 FACE E PINTA</v>
      </c>
      <c r="C16817" s="141" t="s">
        <v>53400</v>
      </c>
      <c r="D16817" s="141" t="s">
        <v>53401</v>
      </c>
      <c r="E16817" s="141" t="s">
        <v>53402</v>
      </c>
      <c r="I16817" s="141" t="s">
        <v>285</v>
      </c>
      <c r="J16817" s="649">
        <v>143.63</v>
      </c>
    </row>
    <row r="16818" spans="1:10" hidden="1">
      <c r="A16818" s="141" t="s">
        <v>53403</v>
      </c>
      <c r="B16818" s="141" t="str">
        <f t="shared" si="262"/>
        <v>RUFO EM GALVALUME,COM ACABAMENTO EM VERNIZ EM 1 FACE E PINTADA NA OUTRA,TRAPEZOIDAL OU ONDULADA,MEDINDO APROXIMADAMENTERUFO EM GALVALUME,COM ACABAMENTO EM VERNIZ EM 1 FACE E PINTA(1265X600X0,5)MM.FORNECIMENTO E COLOCACAORUFO EM GALVALUME,COM ACABAMENTO EM VERNIZ EM 1 FACE E PINTA</v>
      </c>
      <c r="C16818" s="141" t="s">
        <v>53400</v>
      </c>
      <c r="D16818" s="141" t="s">
        <v>53401</v>
      </c>
      <c r="E16818" s="141" t="s">
        <v>53402</v>
      </c>
      <c r="I16818" s="141" t="s">
        <v>285</v>
      </c>
      <c r="J16818" s="649">
        <v>135.16999999999999</v>
      </c>
    </row>
    <row r="16819" spans="1:10" hidden="1">
      <c r="A16819" s="141" t="s">
        <v>53404</v>
      </c>
      <c r="B16819" s="141" t="str">
        <f t="shared" si="262"/>
        <v>CUMEEIRA EM GALVALUME COM ACABAMENTO EM VERNIZ NAS 2 FACES,TRAPEZOIDAL OU ONDULADA,MEDINDO APROXIMADAMENTE (1265X600X0,5CUMEEIRA EM GALVALUME COM ACABAMENTO EM VERNIZ NAS 2 FACES,T)MM.FORNECIMENTO E COLOCACAOCUMEEIRA EM GALVALUME COM ACABAMENTO EM VERNIZ NAS 2 FACES,T</v>
      </c>
      <c r="C16819" s="141" t="s">
        <v>53405</v>
      </c>
      <c r="D16819" s="141" t="s">
        <v>53406</v>
      </c>
      <c r="E16819" s="141" t="s">
        <v>53407</v>
      </c>
      <c r="I16819" s="141" t="s">
        <v>285</v>
      </c>
      <c r="J16819" s="649">
        <v>130.76</v>
      </c>
    </row>
    <row r="16820" spans="1:10" hidden="1">
      <c r="A16820" s="141" t="s">
        <v>53408</v>
      </c>
      <c r="B16820" s="141" t="str">
        <f t="shared" si="262"/>
        <v>CUMEEIRA EM GALVALUME COM ACABAMENTO EM VERNIZ NAS 2 FACES,TRAPEZOIDAL OU ONDULADA,MEDINDO APROXIMADAMENTE (1265X600X0,5CUMEEIRA EM GALVALUME COM ACABAMENTO EM VERNIZ NAS 2 FACES,T)MM.FORNECIMENTO E COLOCACAOCUMEEIRA EM GALVALUME COM ACABAMENTO EM VERNIZ NAS 2 FACES,T</v>
      </c>
      <c r="C16820" s="141" t="s">
        <v>53405</v>
      </c>
      <c r="D16820" s="141" t="s">
        <v>53406</v>
      </c>
      <c r="E16820" s="141" t="s">
        <v>53407</v>
      </c>
      <c r="I16820" s="141" t="s">
        <v>285</v>
      </c>
      <c r="J16820" s="649">
        <v>128.86000000000001</v>
      </c>
    </row>
    <row r="16821" spans="1:10" hidden="1">
      <c r="A16821" s="141" t="s">
        <v>53409</v>
      </c>
      <c r="B16821" s="141" t="str">
        <f t="shared" si="262"/>
        <v>CUMEEIRA EM GALVALUME COM ACABAMENTO EM VERNIZ EM 1 FACE E PINTADA NA OUTRA,TRAPEZOIDAL OU ONDULADA,MEDINDO APROXIMADAMECUMEEIRA EM GALVALUME COM ACABAMENTO EM VERNIZ EM 1 FACE E PNTE (1265X600X0,5)MM.FORNECIMENTO E COLOCACAOCUMEEIRA EM GALVALUME COM ACABAMENTO EM VERNIZ EM 1 FACE E P</v>
      </c>
      <c r="C16821" s="141" t="s">
        <v>53410</v>
      </c>
      <c r="D16821" s="141" t="s">
        <v>53411</v>
      </c>
      <c r="E16821" s="141" t="s">
        <v>53412</v>
      </c>
      <c r="I16821" s="141" t="s">
        <v>285</v>
      </c>
      <c r="J16821" s="649">
        <v>108.75</v>
      </c>
    </row>
    <row r="16822" spans="1:10" hidden="1">
      <c r="A16822" s="141" t="s">
        <v>53413</v>
      </c>
      <c r="B16822" s="141" t="str">
        <f t="shared" si="262"/>
        <v>CUMEEIRA EM GALVALUME COM ACABAMENTO EM VERNIZ EM 1 FACE E PINTADA NA OUTRA,TRAPEZOIDAL OU ONDULADA,MEDINDO APROXIMADAMECUMEEIRA EM GALVALUME COM ACABAMENTO EM VERNIZ EM 1 FACE E PNTE (1265X600X0,5)MM.FORNECIMENTO E COLOCACAOCUMEEIRA EM GALVALUME COM ACABAMENTO EM VERNIZ EM 1 FACE E P</v>
      </c>
      <c r="C16822" s="141" t="s">
        <v>53410</v>
      </c>
      <c r="D16822" s="141" t="s">
        <v>53411</v>
      </c>
      <c r="E16822" s="141" t="s">
        <v>53412</v>
      </c>
      <c r="I16822" s="141" t="s">
        <v>285</v>
      </c>
      <c r="J16822" s="649">
        <v>106.85</v>
      </c>
    </row>
    <row r="16823" spans="1:10" hidden="1">
      <c r="A16823" s="141" t="s">
        <v>53414</v>
      </c>
      <c r="B16823" s="141" t="str">
        <f t="shared" si="262"/>
        <v>CONTRA RUFO EM GALVALUME,COM ACABAMENTO EM VERNIZ NAS 2 FACES,TRAPEZOIDAL OU ONDULADA,MEDINDO APROXIMADAMENTE (1500X562XCONTRA RUFO EM GALVALUME,COM ACABAMENTO EM VERNIZ NAS 2 FACE0,5)MM.FORNECIMENTO E COLOCACAOCONTRA RUFO EM GALVALUME,COM ACABAMENTO EM VERNIZ NAS 2 FACE</v>
      </c>
      <c r="C16823" s="141" t="s">
        <v>53415</v>
      </c>
      <c r="D16823" s="141" t="s">
        <v>53416</v>
      </c>
      <c r="E16823" s="141" t="s">
        <v>53417</v>
      </c>
      <c r="I16823" s="141" t="s">
        <v>285</v>
      </c>
      <c r="J16823" s="649">
        <v>169.8</v>
      </c>
    </row>
    <row r="16824" spans="1:10" hidden="1">
      <c r="A16824" s="141" t="s">
        <v>53418</v>
      </c>
      <c r="B16824" s="141" t="str">
        <f t="shared" si="262"/>
        <v>CONTRA RUFO EM GALVALUME,COM ACABAMENTO EM VERNIZ NAS 2 FACES,TRAPEZOIDAL OU ONDULADA,MEDINDO APROXIMADAMENTE (1500X562XCONTRA RUFO EM GALVALUME,COM ACABAMENTO EM VERNIZ NAS 2 FACE0,5)MM.FORNECIMENTO E COLOCACAOCONTRA RUFO EM GALVALUME,COM ACABAMENTO EM VERNIZ NAS 2 FACE</v>
      </c>
      <c r="C16824" s="141" t="s">
        <v>53415</v>
      </c>
      <c r="D16824" s="141" t="s">
        <v>53416</v>
      </c>
      <c r="E16824" s="141" t="s">
        <v>53417</v>
      </c>
      <c r="I16824" s="141" t="s">
        <v>285</v>
      </c>
      <c r="J16824" s="649">
        <v>163.47</v>
      </c>
    </row>
    <row r="16825" spans="1:10" hidden="1">
      <c r="A16825" s="141" t="s">
        <v>53419</v>
      </c>
      <c r="B16825" s="141" t="str">
        <f t="shared" si="262"/>
        <v>CONTRA RUFO EM GALVALUME,COM ACABAMENTO EM VERNIZ EM 1 FACEE PINTADA NA OUTRA,TRAPEZOIDAL OU ONDULADA,MEDINDO APROXIMADCONTRA RUFO EM GALVALUME,COM ACABAMENTO EM VERNIZ EM 1 FACEAMENTE (1500X562X0,5)MM.FORNECIMENTO E COLOCACAOCONTRA RUFO EM GALVALUME,COM ACABAMENTO EM VERNIZ EM 1 FACE</v>
      </c>
      <c r="C16825" s="141" t="s">
        <v>53420</v>
      </c>
      <c r="D16825" s="141" t="s">
        <v>53421</v>
      </c>
      <c r="E16825" s="141" t="s">
        <v>53422</v>
      </c>
      <c r="I16825" s="141" t="s">
        <v>285</v>
      </c>
      <c r="J16825" s="649">
        <v>142.61000000000001</v>
      </c>
    </row>
    <row r="16826" spans="1:10" hidden="1">
      <c r="A16826" s="141" t="s">
        <v>53423</v>
      </c>
      <c r="B16826" s="141" t="str">
        <f t="shared" si="262"/>
        <v>CONTRA RUFO EM GALVALUME,COM ACABAMENTO EM VERNIZ EM 1 FACEE PINTADA NA OUTRA,TRAPEZOIDAL OU ONDULADA,MEDINDO APROXIMADCONTRA RUFO EM GALVALUME,COM ACABAMENTO EM VERNIZ EM 1 FACEAMENTE (1500X562X0,5)MM.FORNECIMENTO E COLOCACAOCONTRA RUFO EM GALVALUME,COM ACABAMENTO EM VERNIZ EM 1 FACE</v>
      </c>
      <c r="C16826" s="141" t="s">
        <v>53420</v>
      </c>
      <c r="D16826" s="141" t="s">
        <v>53421</v>
      </c>
      <c r="E16826" s="141" t="s">
        <v>53422</v>
      </c>
      <c r="I16826" s="141" t="s">
        <v>285</v>
      </c>
      <c r="J16826" s="649">
        <v>136.27000000000001</v>
      </c>
    </row>
    <row r="16827" spans="1:10" hidden="1">
      <c r="A16827" s="141" t="s">
        <v>53424</v>
      </c>
      <c r="B16827" s="141" t="str">
        <f t="shared" si="262"/>
        <v>COBERTURA EM TELHA TERMICA DE GALVALUME,TRAPEZOIDAL,DUPLA COM ESPESSURA DE 30MM,INCLUSIVE TODOS OS ACESSORIOS NECESSARIOCOBERTURA EM TELHA TERMICA DE GALVALUME,TRAPEZOIDAL,DUPLA COS A SUA EXECUCAO.MEDIDA PELA AREA REAL DE COBERTURA.FORNECIMENTO E COLOCACAOCOBERTURA EM TELHA TERMICA DE GALVALUME,TRAPEZOIDAL,DUPLA CO</v>
      </c>
      <c r="C16827" s="141" t="s">
        <v>53425</v>
      </c>
      <c r="D16827" s="141" t="s">
        <v>53426</v>
      </c>
      <c r="E16827" s="141" t="s">
        <v>53427</v>
      </c>
      <c r="F16827" s="141" t="s">
        <v>27162</v>
      </c>
      <c r="I16827" s="141" t="s">
        <v>27</v>
      </c>
      <c r="J16827" s="649">
        <v>121.58</v>
      </c>
    </row>
    <row r="16828" spans="1:10" hidden="1">
      <c r="A16828" s="141" t="s">
        <v>53428</v>
      </c>
      <c r="B16828" s="141" t="str">
        <f t="shared" si="262"/>
        <v>COBERTURA EM TELHA TERMICA DE GALVALUME,TRAPEZOIDAL,DUPLA COM ESPESSURA DE 30MM,INCLUSIVE TODOS OS ACESSORIOS NECESSARIOCOBERTURA EM TELHA TERMICA DE GALVALUME,TRAPEZOIDAL,DUPLA COS A SUA EXECUCAO.MEDIDA PELA AREA REAL DE COBERTURA.FORNECIMENTO E COLOCACAOCOBERTURA EM TELHA TERMICA DE GALVALUME,TRAPEZOIDAL,DUPLA CO</v>
      </c>
      <c r="C16828" s="141" t="s">
        <v>53425</v>
      </c>
      <c r="D16828" s="141" t="s">
        <v>53426</v>
      </c>
      <c r="E16828" s="141" t="s">
        <v>53427</v>
      </c>
      <c r="F16828" s="141" t="s">
        <v>27162</v>
      </c>
      <c r="I16828" s="141" t="s">
        <v>27</v>
      </c>
      <c r="J16828" s="649">
        <v>120.79</v>
      </c>
    </row>
    <row r="16829" spans="1:10" hidden="1">
      <c r="A16829" s="141" t="s">
        <v>53429</v>
      </c>
      <c r="B16829" s="141" t="str">
        <f t="shared" si="262"/>
        <v>COBERTURA TERMO-ISOLANTE,DUPLA,TRAPEZOIDAL,GALVALUME 0,40MM,P/USO ONDE SE REQUER CONFORTO TERMICO,DUPLA ESTANQUEIDADE LACOBERTURA TERMO-ISOLANTE,DUPLA,TRAPEZOIDAL,GALVALUME 0,40MM,TERAL,S/PINTURA,RECHEIO DE POLIESTIRENO EXPANDIDO(EPS ALTURA=40MM)C/RETARDANTE A CHAMA E DENSIDADE CONFORME ABNT NBR-11.752,LARGURA UTIL DE 0,99M,COMPRIMENTO ATE 12,00M,INCL.ACESSORIOS P/FIXACAO,ALTURA TOTAL 78,8MM.FORNECIMENTO E COLOCACAOCOBERTURA TERMO-ISOLANTE,DUPLA,TRAPEZOIDAL,GALVALUME 0,40MM,</v>
      </c>
      <c r="C16829" s="141" t="s">
        <v>53430</v>
      </c>
      <c r="D16829" s="141" t="s">
        <v>53431</v>
      </c>
      <c r="E16829" s="141" t="s">
        <v>53432</v>
      </c>
      <c r="F16829" s="654" t="s">
        <v>53433</v>
      </c>
      <c r="G16829" s="141" t="s">
        <v>53434</v>
      </c>
      <c r="H16829" s="141" t="s">
        <v>53435</v>
      </c>
      <c r="I16829" s="141" t="s">
        <v>27</v>
      </c>
      <c r="J16829" s="649">
        <v>160.03</v>
      </c>
    </row>
    <row r="16830" spans="1:10" hidden="1">
      <c r="A16830" s="141" t="s">
        <v>53436</v>
      </c>
      <c r="B16830" s="141" t="str">
        <f t="shared" si="262"/>
        <v>COBERTURA TERMO-ISOLANTE,DUPLA,TRAPEZOIDAL,GALVALUME 0,40MM,P/USO ONDE SE REQUER CONFORTO TERMICO,DUPLA ESTANQUEIDADE LACOBERTURA TERMO-ISOLANTE,DUPLA,TRAPEZOIDAL,GALVALUME 0,40MM,TERAL,S/PINTURA,RECHEIO DE POLIESTIRENO EXPANDIDO(EPS ALTURA=40MM)C/RETARDANTE A CHAMA E DENSIDADE CONFORME ABNT NBR-11.752,LARGURA UTIL DE 0,99M,COMPRIMENTO ATE 12,00M,INCL.ACESSORIOS P/FIXACAO,ALTURA TOTAL 78,8MM.FORNECIMENTO E COLOCACAOCOBERTURA TERMO-ISOLANTE,DUPLA,TRAPEZOIDAL,GALVALUME 0,40MM,</v>
      </c>
      <c r="C16830" s="141" t="s">
        <v>53430</v>
      </c>
      <c r="D16830" s="141" t="s">
        <v>53431</v>
      </c>
      <c r="E16830" s="141" t="s">
        <v>53432</v>
      </c>
      <c r="F16830" s="654" t="s">
        <v>53433</v>
      </c>
      <c r="G16830" s="141" t="s">
        <v>53434</v>
      </c>
      <c r="H16830" s="141" t="s">
        <v>53435</v>
      </c>
      <c r="I16830" s="141" t="s">
        <v>27</v>
      </c>
      <c r="J16830" s="649">
        <v>156.88</v>
      </c>
    </row>
    <row r="16831" spans="1:10" hidden="1">
      <c r="A16831" s="141" t="s">
        <v>53437</v>
      </c>
      <c r="B16831" s="141" t="str">
        <f t="shared" si="262"/>
        <v>COBERTURA EM TELHAS ONDULADAS EM FIBERGLASS,1,10X1,53M,SEM CUMEEIRA,FIXACAO COM PARAFUSOS OU HASTES DE ALUMINIO,5/16"X25COBERTURA EM TELHAS ONDULADAS EM FIBERGLASS,1,10X1,53M,SEM C0MM,COM ROSCA,EXCLUSIVE MADEIRAMENTO.MEDIDA PELA AREA REAL DE CORBERTURA.FORNECIMENTO E COLOCACAOCOBERTURA EM TELHAS ONDULADAS EM FIBERGLASS,1,10X1,53M,SEM C</v>
      </c>
      <c r="C16831" s="141" t="s">
        <v>53438</v>
      </c>
      <c r="D16831" s="141" t="s">
        <v>53439</v>
      </c>
      <c r="E16831" s="141" t="s">
        <v>53440</v>
      </c>
      <c r="F16831" s="141" t="s">
        <v>53441</v>
      </c>
      <c r="I16831" s="141" t="s">
        <v>27</v>
      </c>
      <c r="J16831" s="649">
        <v>196.35</v>
      </c>
    </row>
    <row r="16832" spans="1:10" hidden="1">
      <c r="A16832" s="141" t="s">
        <v>53442</v>
      </c>
      <c r="B16832" s="141" t="str">
        <f t="shared" si="262"/>
        <v>COBERTURA EM TELHAS ONDULADAS EM FIBERGLASS,1,10X1,53M,SEM CUMEEIRA,FIXACAO COM PARAFUSOS OU HASTES DE ALUMINIO,5/16"X25COBERTURA EM TELHAS ONDULADAS EM FIBERGLASS,1,10X1,53M,SEM C0MM,COM ROSCA,EXCLUSIVE MADEIRAMENTO.MEDIDA PELA AREA REAL DE CORBERTURA.FORNECIMENTO E COLOCACAOCOBERTURA EM TELHAS ONDULADAS EM FIBERGLASS,1,10X1,53M,SEM C</v>
      </c>
      <c r="C16832" s="141" t="s">
        <v>53438</v>
      </c>
      <c r="D16832" s="141" t="s">
        <v>53439</v>
      </c>
      <c r="E16832" s="141" t="s">
        <v>53440</v>
      </c>
      <c r="F16832" s="141" t="s">
        <v>53441</v>
      </c>
      <c r="I16832" s="141" t="s">
        <v>27</v>
      </c>
      <c r="J16832" s="649">
        <v>194.77</v>
      </c>
    </row>
    <row r="16833" spans="1:10" hidden="1">
      <c r="A16833" s="141" t="s">
        <v>53443</v>
      </c>
      <c r="B16833" s="141" t="str">
        <f t="shared" si="262"/>
        <v>COBERTURA AUTO-PORTANTE EM CHAPAS DE ACO ZINCADO,PRE-PINTADAS COM PRIMER,A BASE EPOXI E TINTA POLIESTER,ESPESSURA ATE 1MCOBERTURA AUTO-PORTANTE EM CHAPAS DE ACO ZINCADO,PRE-PINTADAM,LARGURA DE 0,90M,VAO LIVRE ATE 8,5M,PESO APROXIMADO DE 10KG/M2,INCLUSIVE FIXACOES E MEDIDA PELA AREA REAL DE COBERTURA.FORNECIMENTO E COLOCACAOCOBERTURA AUTO-PORTANTE EM CHAPAS DE ACO ZINCADO,PRE-PINTADA</v>
      </c>
      <c r="C16833" s="141" t="s">
        <v>53444</v>
      </c>
      <c r="D16833" s="141" t="s">
        <v>53445</v>
      </c>
      <c r="E16833" s="141" t="s">
        <v>53446</v>
      </c>
      <c r="F16833" s="141" t="s">
        <v>53447</v>
      </c>
      <c r="G16833" s="141" t="s">
        <v>36638</v>
      </c>
      <c r="I16833" s="141" t="s">
        <v>27</v>
      </c>
      <c r="J16833" s="649">
        <v>233.17</v>
      </c>
    </row>
    <row r="16834" spans="1:10" hidden="1">
      <c r="A16834" s="141" t="s">
        <v>53448</v>
      </c>
      <c r="B16834" s="141" t="str">
        <f t="shared" si="262"/>
        <v>COBERTURA AUTO-PORTANTE EM CHAPAS DE ACO ZINCADO,PRE-PINTADAS COM PRIMER,A BASE EPOXI E TINTA POLIESTER,ESPESSURA ATE 1MCOBERTURA AUTO-PORTANTE EM CHAPAS DE ACO ZINCADO,PRE-PINTADAM,LARGURA DE 0,90M,VAO LIVRE ATE 8,5M,PESO APROXIMADO DE 10KG/M2,INCLUSIVE FIXACOES E MEDIDA PELA AREA REAL DE COBERTURA.FORNECIMENTO E COLOCACAOCOBERTURA AUTO-PORTANTE EM CHAPAS DE ACO ZINCADO,PRE-PINTADA</v>
      </c>
      <c r="C16834" s="141" t="s">
        <v>53444</v>
      </c>
      <c r="D16834" s="141" t="s">
        <v>53445</v>
      </c>
      <c r="E16834" s="141" t="s">
        <v>53446</v>
      </c>
      <c r="F16834" s="141" t="s">
        <v>53447</v>
      </c>
      <c r="G16834" s="141" t="s">
        <v>36638</v>
      </c>
      <c r="I16834" s="141" t="s">
        <v>27</v>
      </c>
      <c r="J16834" s="649">
        <v>231.18</v>
      </c>
    </row>
    <row r="16835" spans="1:10" hidden="1">
      <c r="A16835" s="141" t="s">
        <v>53449</v>
      </c>
      <c r="B16835" s="141" t="str">
        <f t="shared" ref="B16835:B16898" si="263">C16835&amp;D16835&amp;C16835&amp;E16835&amp;F16835&amp;G16835&amp;H16835&amp;C16835</f>
        <v>COBERTURA AUTO-PORTANTE EM CHAPAS DE ACO ZINCADO,COM PINTURA (SISTEMA COIL COATING) BRANCA EXTERIOR E CINZA INTERIORMENTCOBERTURA AUTO-PORTANTE EM CHAPAS DE ACO ZINCADO,COM PINTURAE,ESPESSURA ATE 1MM,LARGURA DE 0,90M,VAO LIVRE ATE 8,5M,PESO APROXIMADO DE 10KG/M2,INCLUSIVE FIXACOES E MEDIDA PELA AREA REAL DE COBERTURA.FORNECIMENTO E COLOCAOCOBERTURA AUTO-PORTANTE EM CHAPAS DE ACO ZINCADO,COM PINTURA</v>
      </c>
      <c r="C16835" s="141" t="s">
        <v>53450</v>
      </c>
      <c r="D16835" s="141" t="s">
        <v>53451</v>
      </c>
      <c r="E16835" s="141" t="s">
        <v>53452</v>
      </c>
      <c r="F16835" s="141" t="s">
        <v>53453</v>
      </c>
      <c r="G16835" s="141" t="s">
        <v>53454</v>
      </c>
      <c r="I16835" s="141" t="s">
        <v>27</v>
      </c>
      <c r="J16835" s="649">
        <v>296.64999999999998</v>
      </c>
    </row>
    <row r="16836" spans="1:10" hidden="1">
      <c r="A16836" s="141" t="s">
        <v>53455</v>
      </c>
      <c r="B16836" s="141" t="str">
        <f t="shared" si="263"/>
        <v>COBERTURA AUTO-PORTANTE EM CHAPAS DE ACO ZINCADO,COM PINTURA (SISTEMA COIL COATING) BRANCA EXTERIOR E CINZA INTERIORMENTCOBERTURA AUTO-PORTANTE EM CHAPAS DE ACO ZINCADO,COM PINTURAE,ESPESSURA ATE 1MM,LARGURA DE 0,90M,VAO LIVRE ATE 8,5M,PESO APROXIMADO DE 10KG/M2,INCLUSIVE FIXACOES E MEDIDA PELA AREA REAL DE COBERTURA.FORNECIMENTO E COLOCAOCOBERTURA AUTO-PORTANTE EM CHAPAS DE ACO ZINCADO,COM PINTURA</v>
      </c>
      <c r="C16836" s="141" t="s">
        <v>53450</v>
      </c>
      <c r="D16836" s="141" t="s">
        <v>53451</v>
      </c>
      <c r="E16836" s="141" t="s">
        <v>53452</v>
      </c>
      <c r="F16836" s="141" t="s">
        <v>53453</v>
      </c>
      <c r="G16836" s="141" t="s">
        <v>53454</v>
      </c>
      <c r="I16836" s="141" t="s">
        <v>27</v>
      </c>
      <c r="J16836" s="649">
        <v>294.66000000000003</v>
      </c>
    </row>
    <row r="16837" spans="1:10" hidden="1">
      <c r="A16837" s="141" t="s">
        <v>53456</v>
      </c>
      <c r="B16837" s="141" t="str">
        <f t="shared" si="263"/>
        <v>COBERTURA AUTO-PORTANTE EM CHAPAS DE ACO ZINCADO,PRE-PINTADAS COM PRIMER,A BASE EPOXI E TINTA POLIESTER,ESPESSURA ATE 1MCOBERTURA AUTO-PORTANTE EM CHAPAS DE ACO ZINCADO,PRE-PINTADAM,LARGURA DE 0,90M,VAO ENTRE 8,51 E 13,50M,PESO APROXIMADO DE 10KG/M2,INCLUSIVE FIXACOES E MEDIDA PELA AREA REAL DE COBERTURA.FORNECIMENTO E COLOCACAOCOBERTURA AUTO-PORTANTE EM CHAPAS DE ACO ZINCADO,PRE-PINTADA</v>
      </c>
      <c r="C16837" s="141" t="s">
        <v>53444</v>
      </c>
      <c r="D16837" s="141" t="s">
        <v>53445</v>
      </c>
      <c r="E16837" s="141" t="s">
        <v>53457</v>
      </c>
      <c r="F16837" s="141" t="s">
        <v>53458</v>
      </c>
      <c r="G16837" s="141" t="s">
        <v>53459</v>
      </c>
      <c r="I16837" s="141" t="s">
        <v>27</v>
      </c>
      <c r="J16837" s="649">
        <v>242.58</v>
      </c>
    </row>
    <row r="16838" spans="1:10" hidden="1">
      <c r="A16838" s="141" t="s">
        <v>53460</v>
      </c>
      <c r="B16838" s="141" t="str">
        <f t="shared" si="263"/>
        <v>COBERTURA AUTO-PORTANTE EM CHAPAS DE ACO ZINCADO,PRE-PINTADAS COM PRIMER,A BASE EPOXI E TINTA POLIESTER,ESPESSURA ATE 1MCOBERTURA AUTO-PORTANTE EM CHAPAS DE ACO ZINCADO,PRE-PINTADAM,LARGURA DE 0,90M,VAO ENTRE 8,51 E 13,50M,PESO APROXIMADO DE 10KG/M2,INCLUSIVE FIXACOES E MEDIDA PELA AREA REAL DE COBERTURA.FORNECIMENTO E COLOCACAOCOBERTURA AUTO-PORTANTE EM CHAPAS DE ACO ZINCADO,PRE-PINTADA</v>
      </c>
      <c r="C16838" s="141" t="s">
        <v>53444</v>
      </c>
      <c r="D16838" s="141" t="s">
        <v>53445</v>
      </c>
      <c r="E16838" s="141" t="s">
        <v>53457</v>
      </c>
      <c r="F16838" s="141" t="s">
        <v>53458</v>
      </c>
      <c r="G16838" s="141" t="s">
        <v>53459</v>
      </c>
      <c r="I16838" s="141" t="s">
        <v>27</v>
      </c>
      <c r="J16838" s="649">
        <v>239.6</v>
      </c>
    </row>
    <row r="16839" spans="1:10" hidden="1">
      <c r="A16839" s="141" t="s">
        <v>53461</v>
      </c>
      <c r="B16839" s="141" t="str">
        <f t="shared" si="263"/>
        <v>COBERTURA AUTO-PORTANTE EM CHAPAS DE ACO ZINCADO,COM PINTURA (SISTEMA COIL COATING) BRANCA EXTERIOR E CINZA INTERIORMENTCOBERTURA AUTO-PORTANTE EM CHAPAS DE ACO ZINCADO,COM PINTURAE,ESPESSURA ATE 1MM,LARGURA DE 0,90M,VAO ENTRE 8,51 E 13,50M,PESO APROXIMADO DE 10KG/M2,INCLUSIVE FIXACOES E MEDIDA PELA AREA REAL DE COBERTURA.FORNECIMENTO E COLOCACAOCOBERTURA AUTO-PORTANTE EM CHAPAS DE ACO ZINCADO,COM PINTURA</v>
      </c>
      <c r="C16839" s="141" t="s">
        <v>53450</v>
      </c>
      <c r="D16839" s="141" t="s">
        <v>53451</v>
      </c>
      <c r="E16839" s="141" t="s">
        <v>53462</v>
      </c>
      <c r="F16839" s="141" t="s">
        <v>53463</v>
      </c>
      <c r="G16839" s="141" t="s">
        <v>53464</v>
      </c>
      <c r="I16839" s="141" t="s">
        <v>27</v>
      </c>
      <c r="J16839" s="649">
        <v>341.08</v>
      </c>
    </row>
    <row r="16840" spans="1:10" hidden="1">
      <c r="A16840" s="141" t="s">
        <v>53465</v>
      </c>
      <c r="B16840" s="141" t="str">
        <f t="shared" si="263"/>
        <v>COBERTURA AUTO-PORTANTE EM CHAPAS DE ACO ZINCADO,COM PINTURA (SISTEMA COIL COATING) BRANCA EXTERIOR E CINZA INTERIORMENTCOBERTURA AUTO-PORTANTE EM CHAPAS DE ACO ZINCADO,COM PINTURAE,ESPESSURA ATE 1MM,LARGURA DE 0,90M,VAO ENTRE 8,51 E 13,50M,PESO APROXIMADO DE 10KG/M2,INCLUSIVE FIXACOES E MEDIDA PELA AREA REAL DE COBERTURA.FORNECIMENTO E COLOCACAOCOBERTURA AUTO-PORTANTE EM CHAPAS DE ACO ZINCADO,COM PINTURA</v>
      </c>
      <c r="C16840" s="141" t="s">
        <v>53450</v>
      </c>
      <c r="D16840" s="141" t="s">
        <v>53451</v>
      </c>
      <c r="E16840" s="141" t="s">
        <v>53462</v>
      </c>
      <c r="F16840" s="141" t="s">
        <v>53463</v>
      </c>
      <c r="G16840" s="141" t="s">
        <v>53464</v>
      </c>
      <c r="I16840" s="141" t="s">
        <v>27</v>
      </c>
      <c r="J16840" s="649">
        <v>338.1</v>
      </c>
    </row>
    <row r="16841" spans="1:10" hidden="1">
      <c r="A16841" s="141" t="s">
        <v>53466</v>
      </c>
      <c r="B16841" s="141" t="str">
        <f t="shared" si="263"/>
        <v>COBERTURA AUTO-PORTANTE EM CHAPAS DE ACO ZINCADO,PRE-PINTADAS COM PRIMER,A BASE EPOXI E TINTA POLIESTER,ESPESSURA DE 1,2COBERTURA AUTO-PORTANTE EM CHAPAS DE ACO ZINCADO,PRE-PINTADA5MM,LARGURA DE 0,90M,VAO ENTRE 13,51 E 20,00M,PESO APROXIMADO DE 13,5KG/M2,INCLUSIVE FIXACOES E MEDIDA PELA AREA REAL DE COBERTURA.FORNECIMENTO E COLOCACAOCOBERTURA AUTO-PORTANTE EM CHAPAS DE ACO ZINCADO,PRE-PINTADA</v>
      </c>
      <c r="C16841" s="141" t="s">
        <v>53444</v>
      </c>
      <c r="D16841" s="141" t="s">
        <v>53467</v>
      </c>
      <c r="E16841" s="141" t="s">
        <v>53468</v>
      </c>
      <c r="F16841" s="141" t="s">
        <v>53469</v>
      </c>
      <c r="G16841" s="141" t="s">
        <v>53470</v>
      </c>
      <c r="I16841" s="141" t="s">
        <v>27</v>
      </c>
      <c r="J16841" s="649">
        <v>308.17</v>
      </c>
    </row>
    <row r="16842" spans="1:10" hidden="1">
      <c r="A16842" s="141" t="s">
        <v>53471</v>
      </c>
      <c r="B16842" s="141" t="str">
        <f t="shared" si="263"/>
        <v>COBERTURA AUTO-PORTANTE EM CHAPAS DE ACO ZINCADO,PRE-PINTADAS COM PRIMER,A BASE EPOXI E TINTA POLIESTER,ESPESSURA DE 1,2COBERTURA AUTO-PORTANTE EM CHAPAS DE ACO ZINCADO,PRE-PINTADA5MM,LARGURA DE 0,90M,VAO ENTRE 13,51 E 20,00M,PESO APROXIMADO DE 13,5KG/M2,INCLUSIVE FIXACOES E MEDIDA PELA AREA REAL DE COBERTURA.FORNECIMENTO E COLOCACAOCOBERTURA AUTO-PORTANTE EM CHAPAS DE ACO ZINCADO,PRE-PINTADA</v>
      </c>
      <c r="C16842" s="141" t="s">
        <v>53444</v>
      </c>
      <c r="D16842" s="141" t="s">
        <v>53467</v>
      </c>
      <c r="E16842" s="141" t="s">
        <v>53468</v>
      </c>
      <c r="F16842" s="141" t="s">
        <v>53469</v>
      </c>
      <c r="G16842" s="141" t="s">
        <v>53470</v>
      </c>
      <c r="I16842" s="141" t="s">
        <v>27</v>
      </c>
      <c r="J16842" s="649">
        <v>304.20999999999998</v>
      </c>
    </row>
    <row r="16843" spans="1:10" hidden="1">
      <c r="A16843" s="141" t="s">
        <v>53472</v>
      </c>
      <c r="B16843" s="141" t="str">
        <f t="shared" si="263"/>
        <v>COBERTURA AUTO-PORTANTE EM CHAPAS DE ACO ZINCADO,COM PINTURA (SISTEMA COIL COATING) BRANCA EXTERIOR E CINZA INTERIORMENTCOBERTURA AUTO-PORTANTE EM CHAPAS DE ACO ZINCADO,COM PINTURAE,ESPESSURA 1,25MM,LARGURA DE 0,90M,VAO ENTRE 13,51 E 20,00M,PESO APROXIMADO DE 13,5KG/M2,INCLUSIVE FIXACOES E MEDIDA PELA AREA REAL DE COBERTURA.FORNECIMENTO E COLOCACAOCOBERTURA AUTO-PORTANTE EM CHAPAS DE ACO ZINCADO,COM PINTURA</v>
      </c>
      <c r="C16843" s="141" t="s">
        <v>53450</v>
      </c>
      <c r="D16843" s="141" t="s">
        <v>53451</v>
      </c>
      <c r="E16843" s="141" t="s">
        <v>53473</v>
      </c>
      <c r="F16843" s="141" t="s">
        <v>53474</v>
      </c>
      <c r="G16843" s="141" t="s">
        <v>53475</v>
      </c>
      <c r="I16843" s="141" t="s">
        <v>27</v>
      </c>
      <c r="J16843" s="649">
        <v>393.85</v>
      </c>
    </row>
    <row r="16844" spans="1:10" hidden="1">
      <c r="A16844" s="141" t="s">
        <v>53476</v>
      </c>
      <c r="B16844" s="141" t="str">
        <f t="shared" si="263"/>
        <v>COBERTURA AUTO-PORTANTE EM CHAPAS DE ACO ZINCADO,COM PINTURA (SISTEMA COIL COATING) BRANCA EXTERIOR E CINZA INTERIORMENTCOBERTURA AUTO-PORTANTE EM CHAPAS DE ACO ZINCADO,COM PINTURAE,ESPESSURA 1,25MM,LARGURA DE 0,90M,VAO ENTRE 13,51 E 20,00M,PESO APROXIMADO DE 13,5KG/M2,INCLUSIVE FIXACOES E MEDIDA PELA AREA REAL DE COBERTURA.FORNECIMENTO E COLOCACAOCOBERTURA AUTO-PORTANTE EM CHAPAS DE ACO ZINCADO,COM PINTURA</v>
      </c>
      <c r="C16844" s="141" t="s">
        <v>53450</v>
      </c>
      <c r="D16844" s="141" t="s">
        <v>53451</v>
      </c>
      <c r="E16844" s="141" t="s">
        <v>53473</v>
      </c>
      <c r="F16844" s="141" t="s">
        <v>53474</v>
      </c>
      <c r="G16844" s="141" t="s">
        <v>53475</v>
      </c>
      <c r="I16844" s="141" t="s">
        <v>27</v>
      </c>
      <c r="J16844" s="649">
        <v>389.89</v>
      </c>
    </row>
    <row r="16845" spans="1:10" hidden="1">
      <c r="A16845" s="141" t="s">
        <v>53477</v>
      </c>
      <c r="B16845" s="141" t="str">
        <f t="shared" si="263"/>
        <v>COBERTURA AUTO-PORTANTE EM CHAPAS DE ACO ZINCADO,PRE-PINTADAS COM PRIMER,A BASE EPOXI E TINTA POLIESTER,ESPESSURA DE 1,5COBERTURA AUTO-PORTANTE EM CHAPAS DE ACO ZINCADO,PRE-PINTADA5MM,LARGURA DE 0,90M,VAO ENTRE 20,01 E 22,00M,PESO APROXIMADO DE 18,5KG/M2,INCLUSIVE FIXACOES E MEDIDA PELA AREA REAL DE COBERTURA.FORNECIMENTO E COLOCACAOCOBERTURA AUTO-PORTANTE EM CHAPAS DE ACO ZINCADO,PRE-PINTADA</v>
      </c>
      <c r="C16845" s="141" t="s">
        <v>53444</v>
      </c>
      <c r="D16845" s="141" t="s">
        <v>53478</v>
      </c>
      <c r="E16845" s="141" t="s">
        <v>53479</v>
      </c>
      <c r="F16845" s="141" t="s">
        <v>53480</v>
      </c>
      <c r="G16845" s="141" t="s">
        <v>53470</v>
      </c>
      <c r="I16845" s="141" t="s">
        <v>27</v>
      </c>
      <c r="J16845" s="649">
        <v>334.55</v>
      </c>
    </row>
    <row r="16846" spans="1:10" hidden="1">
      <c r="A16846" s="141" t="s">
        <v>53481</v>
      </c>
      <c r="B16846" s="141" t="str">
        <f t="shared" si="263"/>
        <v>COBERTURA AUTO-PORTANTE EM CHAPAS DE ACO ZINCADO,PRE-PINTADAS COM PRIMER,A BASE EPOXI E TINTA POLIESTER,ESPESSURA DE 1,5COBERTURA AUTO-PORTANTE EM CHAPAS DE ACO ZINCADO,PRE-PINTADA5MM,LARGURA DE 0,90M,VAO ENTRE 20,01 E 22,00M,PESO APROXIMADO DE 18,5KG/M2,INCLUSIVE FIXACOES E MEDIDA PELA AREA REAL DE COBERTURA.FORNECIMENTO E COLOCACAOCOBERTURA AUTO-PORTANTE EM CHAPAS DE ACO ZINCADO,PRE-PINTADA</v>
      </c>
      <c r="C16846" s="141" t="s">
        <v>53444</v>
      </c>
      <c r="D16846" s="141" t="s">
        <v>53478</v>
      </c>
      <c r="E16846" s="141" t="s">
        <v>53479</v>
      </c>
      <c r="F16846" s="141" t="s">
        <v>53480</v>
      </c>
      <c r="G16846" s="141" t="s">
        <v>53470</v>
      </c>
      <c r="I16846" s="141" t="s">
        <v>27</v>
      </c>
      <c r="J16846" s="649">
        <v>329.92</v>
      </c>
    </row>
    <row r="16847" spans="1:10" hidden="1">
      <c r="A16847" s="141" t="s">
        <v>53482</v>
      </c>
      <c r="B16847" s="141" t="str">
        <f t="shared" si="263"/>
        <v>COBERTURA AUTO-PORTANTE EM CHAPAS DE ACO ZINCADO,COM PINTURA (SISTEMA COIL COATING) BRANCA EXTERIOR E CINZA INTERIORMENTCOBERTURA AUTO-PORTANTE EM CHAPAS DE ACO ZINCADO,COM PINTURAE,ESPESSURA DE 1,55MM,LARGURA DE 0,90M,VAO ENTRE 20,01 E 22,,00M,PESO APROXIMADO DE 18,5KG/M2,INCLUSIVE FIXACOES E MEDIDA PELA AREA REAL DE COBERTURA.FORNECIMENTO E COLOCACAOCOBERTURA AUTO-PORTANTE EM CHAPAS DE ACO ZINCADO,COM PINTURA</v>
      </c>
      <c r="C16847" s="141" t="s">
        <v>53450</v>
      </c>
      <c r="D16847" s="141" t="s">
        <v>53451</v>
      </c>
      <c r="E16847" s="141" t="s">
        <v>53483</v>
      </c>
      <c r="F16847" s="141" t="s">
        <v>53484</v>
      </c>
      <c r="G16847" s="141" t="s">
        <v>53485</v>
      </c>
      <c r="I16847" s="141" t="s">
        <v>27</v>
      </c>
      <c r="J16847" s="649">
        <v>420.23</v>
      </c>
    </row>
    <row r="16848" spans="1:10" hidden="1">
      <c r="A16848" s="141" t="s">
        <v>53486</v>
      </c>
      <c r="B16848" s="141" t="str">
        <f t="shared" si="263"/>
        <v>COBERTURA AUTO-PORTANTE EM CHAPAS DE ACO ZINCADO,COM PINTURA (SISTEMA COIL COATING) BRANCA EXTERIOR E CINZA INTERIORMENTCOBERTURA AUTO-PORTANTE EM CHAPAS DE ACO ZINCADO,COM PINTURAE,ESPESSURA DE 1,55MM,LARGURA DE 0,90M,VAO ENTRE 20,01 E 22,,00M,PESO APROXIMADO DE 18,5KG/M2,INCLUSIVE FIXACOES E MEDIDA PELA AREA REAL DE COBERTURA.FORNECIMENTO E COLOCACAOCOBERTURA AUTO-PORTANTE EM CHAPAS DE ACO ZINCADO,COM PINTURA</v>
      </c>
      <c r="C16848" s="141" t="s">
        <v>53450</v>
      </c>
      <c r="D16848" s="141" t="s">
        <v>53451</v>
      </c>
      <c r="E16848" s="141" t="s">
        <v>53483</v>
      </c>
      <c r="F16848" s="141" t="s">
        <v>53484</v>
      </c>
      <c r="G16848" s="141" t="s">
        <v>53485</v>
      </c>
      <c r="I16848" s="141" t="s">
        <v>27</v>
      </c>
      <c r="J16848" s="649">
        <v>415.6</v>
      </c>
    </row>
    <row r="16849" spans="1:10" hidden="1">
      <c r="A16849" s="141" t="s">
        <v>53487</v>
      </c>
      <c r="B16849" s="141" t="str">
        <f t="shared" si="263"/>
        <v>COBERTURA COM TELHAS TRAPEZOIDAIS EM ACO GALVANIZADO,ESPESSURA DE 0,5MM,INCLUSIVE FIXACOES E MEDIDA PELA AREA REAL DA COCOBERTURA COM TELHAS TRAPEZOIDAIS EM ACO GALVANIZADO,ESPESSUBERTURACOBERTURA COM TELHAS TRAPEZOIDAIS EM ACO GALVANIZADO,ESPESSU</v>
      </c>
      <c r="C16849" s="141" t="s">
        <v>53488</v>
      </c>
      <c r="D16849" s="141" t="s">
        <v>53489</v>
      </c>
      <c r="E16849" s="141" t="s">
        <v>53490</v>
      </c>
      <c r="I16849" s="141" t="s">
        <v>27</v>
      </c>
      <c r="J16849" s="649">
        <v>50.69</v>
      </c>
    </row>
    <row r="16850" spans="1:10" hidden="1">
      <c r="A16850" s="141" t="s">
        <v>53491</v>
      </c>
      <c r="B16850" s="141" t="str">
        <f t="shared" si="263"/>
        <v>COBERTURA COM TELHAS TRAPEZOIDAIS EM ACO GALVANIZADO,ESPESSURA DE 0,5MM,INCLUSIVE FIXACOES E MEDIDA PELA AREA REAL DA COCOBERTURA COM TELHAS TRAPEZOIDAIS EM ACO GALVANIZADO,ESPESSUBERTURACOBERTURA COM TELHAS TRAPEZOIDAIS EM ACO GALVANIZADO,ESPESSU</v>
      </c>
      <c r="C16850" s="141" t="s">
        <v>53488</v>
      </c>
      <c r="D16850" s="141" t="s">
        <v>53489</v>
      </c>
      <c r="E16850" s="141" t="s">
        <v>53490</v>
      </c>
      <c r="I16850" s="141" t="s">
        <v>27</v>
      </c>
      <c r="J16850" s="649">
        <v>48.79</v>
      </c>
    </row>
    <row r="16851" spans="1:10" hidden="1">
      <c r="A16851" s="141" t="s">
        <v>53492</v>
      </c>
      <c r="B16851" s="141" t="str">
        <f t="shared" si="263"/>
        <v>CUMEEIRA EM CHAPA DE ACO GALVANIZADO,COM ESPESSURA DE 0,5MM, 0,30M DE ABA PARA CADA LADO,PARA TELHAS TRAPEZOIDAIS.FORNECCUMEEIRA EM CHAPA DE ACO GALVANIZADO,COM ESPESSURA DE 0,5MM,IMENTO E COLOCACAOCUMEEIRA EM CHAPA DE ACO GALVANIZADO,COM ESPESSURA DE 0,5MM,</v>
      </c>
      <c r="C16851" s="141" t="s">
        <v>53493</v>
      </c>
      <c r="D16851" s="141" t="s">
        <v>53494</v>
      </c>
      <c r="E16851" s="141" t="s">
        <v>27420</v>
      </c>
      <c r="I16851" s="141" t="s">
        <v>285</v>
      </c>
      <c r="J16851" s="649">
        <v>95.41</v>
      </c>
    </row>
    <row r="16852" spans="1:10" hidden="1">
      <c r="A16852" s="141" t="s">
        <v>53495</v>
      </c>
      <c r="B16852" s="141" t="str">
        <f t="shared" si="263"/>
        <v>CUMEEIRA EM CHAPA DE ACO GALVANIZADO,COM ESPESSURA DE 0,5MM, 0,30M DE ABA PARA CADA LADO,PARA TELHAS TRAPEZOIDAIS.FORNECCUMEEIRA EM CHAPA DE ACO GALVANIZADO,COM ESPESSURA DE 0,5MM,IMENTO E COLOCACAOCUMEEIRA EM CHAPA DE ACO GALVANIZADO,COM ESPESSURA DE 0,5MM,</v>
      </c>
      <c r="C16852" s="141" t="s">
        <v>53493</v>
      </c>
      <c r="D16852" s="141" t="s">
        <v>53494</v>
      </c>
      <c r="E16852" s="141" t="s">
        <v>27420</v>
      </c>
      <c r="I16852" s="141" t="s">
        <v>285</v>
      </c>
      <c r="J16852" s="649">
        <v>93.51</v>
      </c>
    </row>
    <row r="16853" spans="1:10" hidden="1">
      <c r="A16853" s="141" t="s">
        <v>53496</v>
      </c>
      <c r="B16853" s="141" t="str">
        <f t="shared" si="263"/>
        <v>CALHA EM CHAPA DE ACO GALVANIZADO N°26 COM 25CM DE DESENVOLVIMENTO.FORNECIMENTO E COLOCACAOCALHA EM CHAPA DE ACO GALVANIZADO N°26 COM 25CM DE DESENVOLVCALHA EM CHAPA DE ACO GALVANIZADO N°26 COM 25CM DE DESENVOLV</v>
      </c>
      <c r="C16853" s="141" t="s">
        <v>53497</v>
      </c>
      <c r="D16853" s="141" t="s">
        <v>53498</v>
      </c>
      <c r="I16853" s="141" t="s">
        <v>285</v>
      </c>
      <c r="J16853" s="649">
        <v>91.28</v>
      </c>
    </row>
    <row r="16854" spans="1:10" hidden="1">
      <c r="A16854" s="141" t="s">
        <v>53499</v>
      </c>
      <c r="B16854" s="141" t="str">
        <f t="shared" si="263"/>
        <v>CALHA EM CHAPA DE ACO GALVANIZADO N°26 COM 25CM DE DESENVOLVIMENTO.FORNECIMENTO E COLOCACAOCALHA EM CHAPA DE ACO GALVANIZADO N°26 COM 25CM DE DESENVOLVCALHA EM CHAPA DE ACO GALVANIZADO N°26 COM 25CM DE DESENVOLV</v>
      </c>
      <c r="C16854" s="141" t="s">
        <v>53497</v>
      </c>
      <c r="D16854" s="141" t="s">
        <v>53498</v>
      </c>
      <c r="I16854" s="141" t="s">
        <v>285</v>
      </c>
      <c r="J16854" s="649">
        <v>83.68</v>
      </c>
    </row>
    <row r="16855" spans="1:10" hidden="1">
      <c r="A16855" s="141" t="s">
        <v>53500</v>
      </c>
      <c r="B16855" s="141" t="str">
        <f t="shared" si="263"/>
        <v>CALHA EM CHAPA DE ACO GALVANIZADO N°26 COM 50CM DE DESENVOLVIMENTO.FORNECIMENTO E COLOCACAOCALHA EM CHAPA DE ACO GALVANIZADO N°26 COM 50CM DE DESENVOLVCALHA EM CHAPA DE ACO GALVANIZADO N°26 COM 50CM DE DESENVOLV</v>
      </c>
      <c r="C16855" s="141" t="s">
        <v>53501</v>
      </c>
      <c r="D16855" s="141" t="s">
        <v>53498</v>
      </c>
      <c r="I16855" s="141" t="s">
        <v>285</v>
      </c>
      <c r="J16855" s="649">
        <v>129.21</v>
      </c>
    </row>
    <row r="16856" spans="1:10" hidden="1">
      <c r="A16856" s="141" t="s">
        <v>53502</v>
      </c>
      <c r="B16856" s="141" t="str">
        <f t="shared" si="263"/>
        <v>CALHA EM CHAPA DE ACO GALVANIZADO N°26 COM 50CM DE DESENVOLVIMENTO.FORNECIMENTO E COLOCACAOCALHA EM CHAPA DE ACO GALVANIZADO N°26 COM 50CM DE DESENVOLVCALHA EM CHAPA DE ACO GALVANIZADO N°26 COM 50CM DE DESENVOLV</v>
      </c>
      <c r="C16856" s="141" t="s">
        <v>53501</v>
      </c>
      <c r="D16856" s="141" t="s">
        <v>53498</v>
      </c>
      <c r="I16856" s="141" t="s">
        <v>285</v>
      </c>
      <c r="J16856" s="649">
        <v>119.34</v>
      </c>
    </row>
    <row r="16857" spans="1:10" hidden="1">
      <c r="A16857" s="141" t="s">
        <v>53503</v>
      </c>
      <c r="B16857" s="141" t="str">
        <f t="shared" si="263"/>
        <v>CALHA EM CHAPA DE ACO GALVANIZADO N°24 COM 75CM DE DESENVOLVIMENTO.FORNECIMENTO E COLOCACAOCALHA EM CHAPA DE ACO GALVANIZADO N°24 COM 75CM DE DESENVOLVCALHA EM CHAPA DE ACO GALVANIZADO N°24 COM 75CM DE DESENVOLV</v>
      </c>
      <c r="C16857" s="141" t="s">
        <v>53504</v>
      </c>
      <c r="D16857" s="141" t="s">
        <v>53498</v>
      </c>
      <c r="I16857" s="141" t="s">
        <v>285</v>
      </c>
      <c r="J16857" s="649">
        <v>165.15</v>
      </c>
    </row>
    <row r="16858" spans="1:10" hidden="1">
      <c r="A16858" s="141" t="s">
        <v>53505</v>
      </c>
      <c r="B16858" s="141" t="str">
        <f t="shared" si="263"/>
        <v>CALHA EM CHAPA DE ACO GALVANIZADO N°24 COM 75CM DE DESENVOLVIMENTO.FORNECIMENTO E COLOCACAOCALHA EM CHAPA DE ACO GALVANIZADO N°24 COM 75CM DE DESENVOLVCALHA EM CHAPA DE ACO GALVANIZADO N°24 COM 75CM DE DESENVOLV</v>
      </c>
      <c r="C16858" s="141" t="s">
        <v>53504</v>
      </c>
      <c r="D16858" s="141" t="s">
        <v>53498</v>
      </c>
      <c r="I16858" s="141" t="s">
        <v>285</v>
      </c>
      <c r="J16858" s="649">
        <v>153.27000000000001</v>
      </c>
    </row>
    <row r="16859" spans="1:10" hidden="1">
      <c r="A16859" s="141" t="s">
        <v>53506</v>
      </c>
      <c r="B16859" s="141" t="str">
        <f t="shared" si="263"/>
        <v>CALHA DE PLATIBANDA OU DE RINCAO,EM CHAPA GALVANIZADA N°26,COM 25CM DE DESENVOLVIMENTO.FORNECIMENTO E COLOCACAOCALHA DE PLATIBANDA OU DE RINCAO,EM CHAPA GALVANIZADA N°26,CALHA DE PLATIBANDA OU DE RINCAO,EM CHAPA GALVANIZADA N°26,</v>
      </c>
      <c r="C16859" s="141" t="s">
        <v>53507</v>
      </c>
      <c r="D16859" s="141" t="s">
        <v>53508</v>
      </c>
      <c r="I16859" s="141" t="s">
        <v>285</v>
      </c>
      <c r="J16859" s="649">
        <v>79.5</v>
      </c>
    </row>
    <row r="16860" spans="1:10" hidden="1">
      <c r="A16860" s="141" t="s">
        <v>53509</v>
      </c>
      <c r="B16860" s="141" t="str">
        <f t="shared" si="263"/>
        <v>CALHA DE PLATIBANDA OU DE RINCAO,EM CHAPA GALVANIZADA N°26,COM 25CM DE DESENVOLVIMENTO.FORNECIMENTO E COLOCACAOCALHA DE PLATIBANDA OU DE RINCAO,EM CHAPA GALVANIZADA N°26,CALHA DE PLATIBANDA OU DE RINCAO,EM CHAPA GALVANIZADA N°26,</v>
      </c>
      <c r="C16860" s="141" t="s">
        <v>53507</v>
      </c>
      <c r="D16860" s="141" t="s">
        <v>53508</v>
      </c>
      <c r="I16860" s="141" t="s">
        <v>285</v>
      </c>
      <c r="J16860" s="649">
        <v>71.900000000000006</v>
      </c>
    </row>
    <row r="16861" spans="1:10" hidden="1">
      <c r="A16861" s="141" t="s">
        <v>53510</v>
      </c>
      <c r="B16861" s="141" t="str">
        <f t="shared" si="263"/>
        <v>COBERTURA EM TELHAS ONDULADAS FABRICADAS COM FIBRAS VEGETAIS E MINERAIS IMPREGNADA DE ASFALTO,ESPESSURA DE 3MM,PRESAS POCOBERTURA EM TELHAS ONDULADAS FABRICADAS COM FIBRAS VEGETAISR PREGOS GALVANIZADOS,EXCLUSIVE MADEIRAMENTO.MEDIDA PELA AREA REAL.FORNECIMENTO E COLOCACAOCOBERTURA EM TELHAS ONDULADAS FABRICADAS COM FIBRAS VEGETAIS</v>
      </c>
      <c r="C16861" s="141" t="s">
        <v>53511</v>
      </c>
      <c r="D16861" s="141" t="s">
        <v>53512</v>
      </c>
      <c r="E16861" s="141" t="s">
        <v>53513</v>
      </c>
      <c r="F16861" s="141" t="s">
        <v>53514</v>
      </c>
      <c r="I16861" s="141" t="s">
        <v>27</v>
      </c>
      <c r="J16861" s="649">
        <v>65.27</v>
      </c>
    </row>
    <row r="16862" spans="1:10" hidden="1">
      <c r="A16862" s="141" t="s">
        <v>53515</v>
      </c>
      <c r="B16862" s="141" t="str">
        <f t="shared" si="263"/>
        <v>COBERTURA EM TELHAS ONDULADAS FABRICADAS COM FIBRAS VEGETAIS E MINERAIS IMPREGNADA DE ASFALTO,ESPESSURA DE 3MM,PRESAS POCOBERTURA EM TELHAS ONDULADAS FABRICADAS COM FIBRAS VEGETAISR PREGOS GALVANIZADOS,EXCLUSIVE MADEIRAMENTO.MEDIDA PELA AREA REAL.FORNECIMENTO E COLOCACAOCOBERTURA EM TELHAS ONDULADAS FABRICADAS COM FIBRAS VEGETAIS</v>
      </c>
      <c r="C16862" s="141" t="s">
        <v>53511</v>
      </c>
      <c r="D16862" s="141" t="s">
        <v>53512</v>
      </c>
      <c r="E16862" s="141" t="s">
        <v>53513</v>
      </c>
      <c r="F16862" s="141" t="s">
        <v>53514</v>
      </c>
      <c r="I16862" s="141" t="s">
        <v>27</v>
      </c>
      <c r="J16862" s="649">
        <v>63.37</v>
      </c>
    </row>
    <row r="16863" spans="1:10" hidden="1">
      <c r="A16863" s="141" t="s">
        <v>53516</v>
      </c>
      <c r="B16863" s="141" t="str">
        <f t="shared" si="263"/>
        <v>CUMEEIRA NORMAL PARA TELHAS ONDULADAS,COM FIBRAS VEGETAIS EMINERAIS IMPREGNADAS DE ASFALTO,PRESAS POR PREGOS GALVANIZADCUMEEIRA NORMAL PARA TELHAS ONDULADAS,COM FIBRAS VEGETAIS EOS.FORNECIMENTO E COLOCACAOCUMEEIRA NORMAL PARA TELHAS ONDULADAS,COM FIBRAS VEGETAIS E</v>
      </c>
      <c r="C16863" s="141" t="s">
        <v>53517</v>
      </c>
      <c r="D16863" s="141" t="s">
        <v>53518</v>
      </c>
      <c r="E16863" s="141" t="s">
        <v>53519</v>
      </c>
      <c r="I16863" s="141" t="s">
        <v>285</v>
      </c>
      <c r="J16863" s="649">
        <v>95.4</v>
      </c>
    </row>
    <row r="16864" spans="1:10" hidden="1">
      <c r="A16864" s="141" t="s">
        <v>53520</v>
      </c>
      <c r="B16864" s="141" t="str">
        <f t="shared" si="263"/>
        <v>CUMEEIRA NORMAL PARA TELHAS ONDULADAS,COM FIBRAS VEGETAIS EMINERAIS IMPREGNADAS DE ASFALTO,PRESAS POR PREGOS GALVANIZADCUMEEIRA NORMAL PARA TELHAS ONDULADAS,COM FIBRAS VEGETAIS EOS.FORNECIMENTO E COLOCACAOCUMEEIRA NORMAL PARA TELHAS ONDULADAS,COM FIBRAS VEGETAIS E</v>
      </c>
      <c r="C16864" s="141" t="s">
        <v>53517</v>
      </c>
      <c r="D16864" s="141" t="s">
        <v>53518</v>
      </c>
      <c r="E16864" s="141" t="s">
        <v>53519</v>
      </c>
      <c r="I16864" s="141" t="s">
        <v>285</v>
      </c>
      <c r="J16864" s="649">
        <v>94.4</v>
      </c>
    </row>
    <row r="16865" spans="1:10" hidden="1">
      <c r="A16865" s="141" t="s">
        <v>53521</v>
      </c>
      <c r="B16865" s="141" t="str">
        <f t="shared" si="263"/>
        <v>CALHA DE COBRE EM CHAPA DE ESPESSURA DE 0,8MM E DESENVOLVIMENTO DE 0,30M.FORNECIMENTO E COLOCACAOCALHA DE COBRE EM CHAPA DE ESPESSURA DE 0,8MM E DESENVOLVIMECALHA DE COBRE EM CHAPA DE ESPESSURA DE 0,8MM E DESENVOLVIME</v>
      </c>
      <c r="C16865" s="141" t="s">
        <v>53522</v>
      </c>
      <c r="D16865" s="141" t="s">
        <v>53523</v>
      </c>
      <c r="I16865" s="141" t="s">
        <v>285</v>
      </c>
      <c r="J16865" s="649">
        <v>185.8</v>
      </c>
    </row>
    <row r="16866" spans="1:10" hidden="1">
      <c r="A16866" s="141" t="s">
        <v>53524</v>
      </c>
      <c r="B16866" s="141" t="str">
        <f t="shared" si="263"/>
        <v>CALHA DE COBRE EM CHAPA DE ESPESSURA DE 0,8MM E DESENVOLVIMENTO DE 0,30M.FORNECIMENTO E COLOCACAOCALHA DE COBRE EM CHAPA DE ESPESSURA DE 0,8MM E DESENVOLVIMECALHA DE COBRE EM CHAPA DE ESPESSURA DE 0,8MM E DESENVOLVIME</v>
      </c>
      <c r="C16866" s="141" t="s">
        <v>53522</v>
      </c>
      <c r="D16866" s="141" t="s">
        <v>53523</v>
      </c>
      <c r="I16866" s="141" t="s">
        <v>285</v>
      </c>
      <c r="J16866" s="649">
        <v>177.47</v>
      </c>
    </row>
    <row r="16867" spans="1:10" hidden="1">
      <c r="A16867" s="141" t="s">
        <v>53525</v>
      </c>
      <c r="B16867" s="141" t="str">
        <f t="shared" si="263"/>
        <v>CALHA DE COBRE EM CHAPA DE ESPESSURA DE 0,8MM E DESENVOLVIMENTO DE 0,50M.FORNECIMENTO E COLOCACAOCALHA DE COBRE EM CHAPA DE ESPESSURA DE 0,8MM E DESENVOLVIMECALHA DE COBRE EM CHAPA DE ESPESSURA DE 0,8MM E DESENVOLVIME</v>
      </c>
      <c r="C16867" s="141" t="s">
        <v>53522</v>
      </c>
      <c r="D16867" s="141" t="s">
        <v>53526</v>
      </c>
      <c r="I16867" s="141" t="s">
        <v>285</v>
      </c>
      <c r="J16867" s="649">
        <v>268.08999999999997</v>
      </c>
    </row>
    <row r="16868" spans="1:10" hidden="1">
      <c r="A16868" s="141" t="s">
        <v>53527</v>
      </c>
      <c r="B16868" s="141" t="str">
        <f t="shared" si="263"/>
        <v>CALHA DE COBRE EM CHAPA DE ESPESSURA DE 0,8MM E DESENVOLVIMENTO DE 0,50M.FORNECIMENTO E COLOCACAOCALHA DE COBRE EM CHAPA DE ESPESSURA DE 0,8MM E DESENVOLVIMECALHA DE COBRE EM CHAPA DE ESPESSURA DE 0,8MM E DESENVOLVIME</v>
      </c>
      <c r="C16868" s="141" t="s">
        <v>53522</v>
      </c>
      <c r="D16868" s="141" t="s">
        <v>53526</v>
      </c>
      <c r="I16868" s="141" t="s">
        <v>285</v>
      </c>
      <c r="J16868" s="649">
        <v>259.76</v>
      </c>
    </row>
    <row r="16869" spans="1:10" hidden="1">
      <c r="A16869" s="141" t="s">
        <v>53528</v>
      </c>
      <c r="B16869" s="141" t="str">
        <f t="shared" si="263"/>
        <v>CALHA DE COBRE EM CHAPA DE ESPESSURA DE 0,8MM E DESENVOLVIMENTO PARA 1M.FORNECIMENTO E COLOCACAOCALHA DE COBRE EM CHAPA DE ESPESSURA DE 0,8MM E DESENVOLVIMECALHA DE COBRE EM CHAPA DE ESPESSURA DE 0,8MM E DESENVOLVIME</v>
      </c>
      <c r="C16869" s="141" t="s">
        <v>53522</v>
      </c>
      <c r="D16869" s="141" t="s">
        <v>53529</v>
      </c>
      <c r="I16869" s="141" t="s">
        <v>285</v>
      </c>
      <c r="J16869" s="649">
        <v>473.26</v>
      </c>
    </row>
    <row r="16870" spans="1:10" hidden="1">
      <c r="A16870" s="141" t="s">
        <v>53530</v>
      </c>
      <c r="B16870" s="141" t="str">
        <f t="shared" si="263"/>
        <v>CALHA DE COBRE EM CHAPA DE ESPESSURA DE 0,8MM E DESENVOLVIMENTO PARA 1M.FORNECIMENTO E COLOCACAOCALHA DE COBRE EM CHAPA DE ESPESSURA DE 0,8MM E DESENVOLVIMECALHA DE COBRE EM CHAPA DE ESPESSURA DE 0,8MM E DESENVOLVIME</v>
      </c>
      <c r="C16870" s="141" t="s">
        <v>53522</v>
      </c>
      <c r="D16870" s="141" t="s">
        <v>53529</v>
      </c>
      <c r="I16870" s="141" t="s">
        <v>285</v>
      </c>
      <c r="J16870" s="649">
        <v>464.93</v>
      </c>
    </row>
    <row r="16871" spans="1:10" hidden="1">
      <c r="A16871" s="141" t="s">
        <v>53531</v>
      </c>
      <c r="B16871" s="141" t="str">
        <f t="shared" si="263"/>
        <v>TELHADO VERDE COM PRE-VEGETACAO,CONSTITUIDO DE: MEMBRANA DEPROTECAO ANTI-RAIZES,PLACAS PARA DRENAGEM CONTROLADA,MEMBRANTELHADO VERDE COM PRE-VEGETACAO,CONSTITUIDO DE: MEMBRANA DEA PARA RETENCAO DE NUTRIENTES E SUBSTRATO LEVE E NUTRITIVO.FORNECIMENTO,COLOCACAO E IRRIGACAOTELHADO VERDE COM PRE-VEGETACAO,CONSTITUIDO DE: MEMBRANA DE</v>
      </c>
      <c r="C16871" s="141" t="s">
        <v>53532</v>
      </c>
      <c r="D16871" s="141" t="s">
        <v>53533</v>
      </c>
      <c r="E16871" s="141" t="s">
        <v>53534</v>
      </c>
      <c r="F16871" s="141" t="s">
        <v>53535</v>
      </c>
      <c r="I16871" s="141" t="s">
        <v>27</v>
      </c>
      <c r="J16871" s="649">
        <v>1081.5</v>
      </c>
    </row>
    <row r="16872" spans="1:10" hidden="1">
      <c r="A16872" s="141" t="s">
        <v>53536</v>
      </c>
      <c r="B16872" s="141" t="str">
        <f t="shared" si="263"/>
        <v>TELHADO VERDE COM PRE-VEGETACAO,CONSTITUIDO DE: MEMBRANA DEPROTECAO ANTI-RAIZES,PLACAS PARA DRENAGEM CONTROLADA,MEMBRANTELHADO VERDE COM PRE-VEGETACAO,CONSTITUIDO DE: MEMBRANA DEA PARA RETENCAO DE NUTRIENTES E SUBSTRATO LEVE E NUTRITIVO.FORNECIMENTO,COLOCACAO E IRRIGACAOTELHADO VERDE COM PRE-VEGETACAO,CONSTITUIDO DE: MEMBRANA DE</v>
      </c>
      <c r="C16872" s="141" t="s">
        <v>53532</v>
      </c>
      <c r="D16872" s="141" t="s">
        <v>53533</v>
      </c>
      <c r="E16872" s="141" t="s">
        <v>53534</v>
      </c>
      <c r="F16872" s="141" t="s">
        <v>53535</v>
      </c>
      <c r="I16872" s="141" t="s">
        <v>27</v>
      </c>
      <c r="J16872" s="649">
        <v>1081.5</v>
      </c>
    </row>
    <row r="16873" spans="1:10" hidden="1">
      <c r="A16873" s="141" t="s">
        <v>53537</v>
      </c>
      <c r="B16873" s="141" t="str">
        <f t="shared" si="263"/>
        <v>COBERTURA EM CHAPA DE POLICARBONATO ALVEOLAR,NA COR CRISTAL,COM 10MM DE ESPESSURA,INCL.MADEIRAMENTO EM PECAS DE MADEIRACOBERTURA EM CHAPA DE POLICARBONATO ALVEOLAR,NA COR CRISTAL,E PILARES EM TUBO DE ACO GALVANIZADO.MEDIDO PELA AREA REAL DE COBERTURA.FORNECIMENTO E COLOCACAOCOBERTURA EM CHAPA DE POLICARBONATO ALVEOLAR,NA COR CRISTAL,</v>
      </c>
      <c r="C16873" s="141" t="s">
        <v>53538</v>
      </c>
      <c r="D16873" s="141" t="s">
        <v>53539</v>
      </c>
      <c r="E16873" s="141" t="s">
        <v>53540</v>
      </c>
      <c r="F16873" s="141" t="s">
        <v>53541</v>
      </c>
      <c r="I16873" s="141" t="s">
        <v>27</v>
      </c>
      <c r="J16873" s="649">
        <v>461.44</v>
      </c>
    </row>
    <row r="16874" spans="1:10" hidden="1">
      <c r="A16874" s="141" t="s">
        <v>53542</v>
      </c>
      <c r="B16874" s="141" t="str">
        <f t="shared" si="263"/>
        <v>COBERTURA EM CHAPA DE POLICARBONATO ALVEOLAR,NA COR CRISTAL,COM 10MM DE ESPESSURA,INCL.MADEIRAMENTO EM PECAS DE MADEIRACOBERTURA EM CHAPA DE POLICARBONATO ALVEOLAR,NA COR CRISTAL,E PILARES EM TUBO DE ACO GALVANIZADO.MEDIDO PELA AREA REAL DE COBERTURA.FORNECIMENTO E COLOCACAOCOBERTURA EM CHAPA DE POLICARBONATO ALVEOLAR,NA COR CRISTAL,</v>
      </c>
      <c r="C16874" s="141" t="s">
        <v>53538</v>
      </c>
      <c r="D16874" s="141" t="s">
        <v>53539</v>
      </c>
      <c r="E16874" s="141" t="s">
        <v>53540</v>
      </c>
      <c r="F16874" s="141" t="s">
        <v>53541</v>
      </c>
      <c r="I16874" s="141" t="s">
        <v>27</v>
      </c>
      <c r="J16874" s="649">
        <v>445.87</v>
      </c>
    </row>
    <row r="16875" spans="1:10" hidden="1">
      <c r="A16875" s="141" t="s">
        <v>53543</v>
      </c>
      <c r="B16875" s="141" t="str">
        <f t="shared" si="263"/>
        <v>COBERTURA EM CHAPA DE POLICARBONATO ALVEOLAR,NA COR FUME,COM 10MM DE ESPESSURA,DE (5,00X5,00)M,ESTRUTURA EM TUBO DE ACOCOBERTURA EM CHAPA DE POLICARBONATO ALVEOLAR,NA COR FUME,COMGALVANIZADO DE 8",2.1/2" E 1.1/2",CHUMBADA EM BLOCO DE CONCRETO ARMADO,INCLUSIVE ESCAVACAO,REATERRO,CARGA,DESCARGA,TRANSPORTE E PINTURA DOS TUBOS COM 2 DEMAOS DE ACABAMENTO.MEDIDOPELA AREA REAL DE COBERTURA.FORNECIMENTO E COLOCACAOCOBERTURA EM CHAPA DE POLICARBONATO ALVEOLAR,NA COR FUME,COM</v>
      </c>
      <c r="C16875" s="141" t="s">
        <v>53544</v>
      </c>
      <c r="D16875" s="141" t="s">
        <v>53545</v>
      </c>
      <c r="E16875" s="141" t="s">
        <v>53546</v>
      </c>
      <c r="F16875" s="141" t="s">
        <v>53547</v>
      </c>
      <c r="G16875" s="141" t="s">
        <v>53548</v>
      </c>
      <c r="H16875" s="141" t="s">
        <v>53549</v>
      </c>
      <c r="I16875" s="141" t="s">
        <v>14</v>
      </c>
      <c r="J16875" s="649">
        <v>18449.29</v>
      </c>
    </row>
    <row r="16876" spans="1:10" hidden="1">
      <c r="A16876" s="141" t="s">
        <v>53550</v>
      </c>
      <c r="B16876" s="141" t="str">
        <f t="shared" si="263"/>
        <v>COBERTURA EM CHAPA DE POLICARBONATO ALVEOLAR,NA COR FUME,COM 10MM DE ESPESSURA,DE (5,00X5,00)M,ESTRUTURA EM TUBO DE ACOCOBERTURA EM CHAPA DE POLICARBONATO ALVEOLAR,NA COR FUME,COMGALVANIZADO DE 8",2.1/2" E 1.1/2",CHUMBADA EM BLOCO DE CONCRETO ARMADO,INCLUSIVE ESCAVACAO,REATERRO,CARGA,DESCARGA,TRANSPORTE E PINTURA DOS TUBOS COM 2 DEMAOS DE ACABAMENTO.MEDIDOPELA AREA REAL DE COBERTURA.FORNECIMENTO E COLOCACAOCOBERTURA EM CHAPA DE POLICARBONATO ALVEOLAR,NA COR FUME,COM</v>
      </c>
      <c r="C16876" s="141" t="s">
        <v>53544</v>
      </c>
      <c r="D16876" s="141" t="s">
        <v>53545</v>
      </c>
      <c r="E16876" s="141" t="s">
        <v>53546</v>
      </c>
      <c r="F16876" s="141" t="s">
        <v>53547</v>
      </c>
      <c r="G16876" s="141" t="s">
        <v>53548</v>
      </c>
      <c r="H16876" s="141" t="s">
        <v>53549</v>
      </c>
      <c r="I16876" s="141" t="s">
        <v>14</v>
      </c>
      <c r="J16876" s="649">
        <v>17519.099999999999</v>
      </c>
    </row>
    <row r="16877" spans="1:10" hidden="1">
      <c r="A16877" s="141" t="s">
        <v>53551</v>
      </c>
      <c r="B16877" s="141" t="str">
        <f t="shared" si="263"/>
        <v>COBERTURA EM CHAPAS DE ACRILICO TRANSLUCIDO DE 6MM DE ESPESSURA,INCLUSIVE FIXACAO,EXCLUSIVE ESTRUTURA.MEDIDO PELA AREA RCOBERTURA EM CHAPAS DE ACRILICO TRANSLUCIDO DE 6MM DE ESPESSEAL DE COBERTURA.FORNECIMENTO E COLOCACAOCOBERTURA EM CHAPAS DE ACRILICO TRANSLUCIDO DE 6MM DE ESPESS</v>
      </c>
      <c r="C16877" s="141" t="s">
        <v>53552</v>
      </c>
      <c r="D16877" s="141" t="s">
        <v>53553</v>
      </c>
      <c r="E16877" s="141" t="s">
        <v>53554</v>
      </c>
      <c r="I16877" s="141" t="s">
        <v>27</v>
      </c>
      <c r="J16877" s="649">
        <v>385.79</v>
      </c>
    </row>
    <row r="16878" spans="1:10" hidden="1">
      <c r="A16878" s="141" t="s">
        <v>53555</v>
      </c>
      <c r="B16878" s="141" t="str">
        <f t="shared" si="263"/>
        <v>COBERTURA EM CHAPAS DE ACRILICO TRANSLUCIDO DE 6MM DE ESPESSURA,INCLUSIVE FIXACAO,EXCLUSIVE ESTRUTURA.MEDIDO PELA AREA RCOBERTURA EM CHAPAS DE ACRILICO TRANSLUCIDO DE 6MM DE ESPESSEAL DE COBERTURA.FORNECIMENTO E COLOCACAOCOBERTURA EM CHAPAS DE ACRILICO TRANSLUCIDO DE 6MM DE ESPESS</v>
      </c>
      <c r="C16878" s="141" t="s">
        <v>53552</v>
      </c>
      <c r="D16878" s="141" t="s">
        <v>53553</v>
      </c>
      <c r="E16878" s="141" t="s">
        <v>53554</v>
      </c>
      <c r="I16878" s="141" t="s">
        <v>27</v>
      </c>
      <c r="J16878" s="649">
        <v>381.99</v>
      </c>
    </row>
    <row r="16879" spans="1:10" hidden="1">
      <c r="A16879" s="141" t="s">
        <v>53556</v>
      </c>
      <c r="B16879" s="141" t="str">
        <f t="shared" si="263"/>
        <v>COBERTURA TRANSLUCIDA,CRISTAL,BRANCA LEITOSA OU CORES BASICAS,PERFIL TRAPEZOIDAL OU ONDULADA,RESINA POLIESTER REFORCADACOBERTURA TRANSLUCIDA,CRISTAL,BRANCA LEITOSA OU CORES BASICAC/FIBRA VIDRO,C/ADITIVO ESTABILIZANTE CONTRA DEGRADACAO DOSRAIOS U.V.,ESP.1,3MM,USO ONDE SE REQUER ILUMINACAO NATURAL MAIS VITREA,ECONOMICIDADE E BOA RESISTENCIA,LARG.990MM E 1020MM,COMPR.ATE 6,00M,INCL.ACESSORIOS P/FIXACAO.FORN.E COLOC.COBERTURA TRANSLUCIDA,CRISTAL,BRANCA LEITOSA OU CORES BASICA</v>
      </c>
      <c r="C16879" s="141" t="s">
        <v>53557</v>
      </c>
      <c r="D16879" s="141" t="s">
        <v>53558</v>
      </c>
      <c r="E16879" s="141" t="s">
        <v>53559</v>
      </c>
      <c r="F16879" s="141" t="s">
        <v>53560</v>
      </c>
      <c r="G16879" s="141" t="s">
        <v>53561</v>
      </c>
      <c r="H16879" s="141" t="s">
        <v>53562</v>
      </c>
      <c r="I16879" s="141" t="s">
        <v>27</v>
      </c>
      <c r="J16879" s="649">
        <v>175.29</v>
      </c>
    </row>
    <row r="16880" spans="1:10" hidden="1">
      <c r="A16880" s="141" t="s">
        <v>53563</v>
      </c>
      <c r="B16880" s="141" t="str">
        <f t="shared" si="263"/>
        <v>COBERTURA TRANSLUCIDA,CRISTAL,BRANCA LEITOSA OU CORES BASICAS,PERFIL TRAPEZOIDAL OU ONDULADA,RESINA POLIESTER REFORCADACOBERTURA TRANSLUCIDA,CRISTAL,BRANCA LEITOSA OU CORES BASICAC/FIBRA VIDRO,C/ADITIVO ESTABILIZANTE CONTRA DEGRADACAO DOSRAIOS U.V.,ESP.1,3MM,USO ONDE SE REQUER ILUMINACAO NATURAL MAIS VITREA,ECONOMICIDADE E BOA RESISTENCIA,LARG.990MM E 1020MM,COMPR.ATE 6,00M,INCL.ACESSORIOS P/FIXACAO.FORN.E COLOC.COBERTURA TRANSLUCIDA,CRISTAL,BRANCA LEITOSA OU CORES BASICA</v>
      </c>
      <c r="C16880" s="141" t="s">
        <v>53557</v>
      </c>
      <c r="D16880" s="141" t="s">
        <v>53558</v>
      </c>
      <c r="E16880" s="141" t="s">
        <v>53559</v>
      </c>
      <c r="F16880" s="141" t="s">
        <v>53560</v>
      </c>
      <c r="G16880" s="141" t="s">
        <v>53561</v>
      </c>
      <c r="H16880" s="141" t="s">
        <v>53562</v>
      </c>
      <c r="I16880" s="141" t="s">
        <v>27</v>
      </c>
      <c r="J16880" s="649">
        <v>173</v>
      </c>
    </row>
    <row r="16881" spans="1:10" hidden="1">
      <c r="A16881" s="141" t="s">
        <v>53564</v>
      </c>
      <c r="B16881" s="141" t="str">
        <f t="shared" si="263"/>
        <v>COBERTURA TRANSLUCIDA,CRISTAL,BRANCA LEITOSA OU CORES BASICAS,TRAPEZOIDAL OU ONDULADA,RESINA POLIESTER REFORCADA C/FRIBRCOBERTURA TRANSLUCIDA,CRISTAL,BRANCA LEITOSA OU CORES BASICAA DE VIDRO,ADITIVO ESTABILIZANTE CONTRA DEGRADACAO DOS RAIOS U.V.,ESTRUT.C/VEU INTERNO POLIESTER,ESP.1,5MM,USO ONDE REQUER ILUMINACAO NATURAL CONTROLADA,LARG.990MM E 1020MM,COMPR.ATE 6,00M,INCL.ACESSORIOS P/FIXACAO.FORNECIMENTO E COLOCACAOCOBERTURA TRANSLUCIDA,CRISTAL,BRANCA LEITOSA OU CORES BASICA</v>
      </c>
      <c r="C16881" s="141" t="s">
        <v>53557</v>
      </c>
      <c r="D16881" s="141" t="s">
        <v>53565</v>
      </c>
      <c r="E16881" s="141" t="s">
        <v>53566</v>
      </c>
      <c r="F16881" s="141" t="s">
        <v>53567</v>
      </c>
      <c r="G16881" s="141" t="s">
        <v>53568</v>
      </c>
      <c r="H16881" s="141" t="s">
        <v>53569</v>
      </c>
      <c r="I16881" s="141" t="s">
        <v>27</v>
      </c>
      <c r="J16881" s="649">
        <v>182.87</v>
      </c>
    </row>
    <row r="16882" spans="1:10" hidden="1">
      <c r="A16882" s="141" t="s">
        <v>53570</v>
      </c>
      <c r="B16882" s="141" t="str">
        <f t="shared" si="263"/>
        <v>COBERTURA TRANSLUCIDA,CRISTAL,BRANCA LEITOSA OU CORES BASICAS,TRAPEZOIDAL OU ONDULADA,RESINA POLIESTER REFORCADA C/FRIBRCOBERTURA TRANSLUCIDA,CRISTAL,BRANCA LEITOSA OU CORES BASICAA DE VIDRO,ADITIVO ESTABILIZANTE CONTRA DEGRADACAO DOS RAIOS U.V.,ESTRUT.C/VEU INTERNO POLIESTER,ESP.1,5MM,USO ONDE REQUER ILUMINACAO NATURAL CONTROLADA,LARG.990MM E 1020MM,COMPR.ATE 6,00M,INCL.ACESSORIOS P/FIXACAO.FORNECIMENTO E COLOCACAOCOBERTURA TRANSLUCIDA,CRISTAL,BRANCA LEITOSA OU CORES BASICA</v>
      </c>
      <c r="C16882" s="141" t="s">
        <v>53557</v>
      </c>
      <c r="D16882" s="141" t="s">
        <v>53565</v>
      </c>
      <c r="E16882" s="141" t="s">
        <v>53566</v>
      </c>
      <c r="F16882" s="141" t="s">
        <v>53567</v>
      </c>
      <c r="G16882" s="141" t="s">
        <v>53568</v>
      </c>
      <c r="H16882" s="141" t="s">
        <v>53569</v>
      </c>
      <c r="I16882" s="141" t="s">
        <v>27</v>
      </c>
      <c r="J16882" s="649">
        <v>180.58</v>
      </c>
    </row>
    <row r="16883" spans="1:10" hidden="1">
      <c r="A16883" s="141" t="s">
        <v>53571</v>
      </c>
      <c r="B16883" s="141" t="str">
        <f t="shared" si="263"/>
        <v>ESTRUTURA DE ALUMINIO PARA CLARABOIA EM CHAPA DE POLICARBONATO,EXCLUSIVE ESTA.FORNECIMENTO E COLOCACAOESTRUTURA DE ALUMINIO PARA CLARABOIA EM CHAPA DE POLICARBONAESTRUTURA DE ALUMINIO PARA CLARABOIA EM CHAPA DE POLICARBONA</v>
      </c>
      <c r="C16883" s="141" t="s">
        <v>53572</v>
      </c>
      <c r="D16883" s="141" t="s">
        <v>53573</v>
      </c>
      <c r="I16883" s="141" t="s">
        <v>27</v>
      </c>
      <c r="J16883" s="649">
        <v>446.23</v>
      </c>
    </row>
    <row r="16884" spans="1:10" hidden="1">
      <c r="A16884" s="141" t="s">
        <v>53574</v>
      </c>
      <c r="B16884" s="141" t="str">
        <f t="shared" si="263"/>
        <v>ESTRUTURA DE ALUMINIO PARA CLARABOIA EM CHAPA DE POLICARBONATO,EXCLUSIVE ESTA.FORNECIMENTO E COLOCACAOESTRUTURA DE ALUMINIO PARA CLARABOIA EM CHAPA DE POLICARBONAESTRUTURA DE ALUMINIO PARA CLARABOIA EM CHAPA DE POLICARBONA</v>
      </c>
      <c r="C16884" s="141" t="s">
        <v>53572</v>
      </c>
      <c r="D16884" s="141" t="s">
        <v>53573</v>
      </c>
      <c r="I16884" s="141" t="s">
        <v>27</v>
      </c>
      <c r="J16884" s="649">
        <v>421.86</v>
      </c>
    </row>
    <row r="16885" spans="1:10" hidden="1">
      <c r="A16885" s="141" t="s">
        <v>53575</v>
      </c>
      <c r="B16885" s="141" t="str">
        <f t="shared" si="263"/>
        <v>RETIRADA E RECOLOCACAO DE TELHAS FRANCESAS,INCLUSIVE CUMEEIRA,EXCLUSIVE O FORNECIMENTO DO MATERIAL NOVO,MEDIDAS PELA ARERETIRADA E RECOLOCACAO DE TELHAS FRANCESAS,INCLUSIVE CUMEEIRA REAL DE COBERTURARETIRADA E RECOLOCACAO DE TELHAS FRANCESAS,INCLUSIVE CUMEEIR</v>
      </c>
      <c r="C16885" s="141" t="s">
        <v>53576</v>
      </c>
      <c r="D16885" s="141" t="s">
        <v>53577</v>
      </c>
      <c r="E16885" s="141" t="s">
        <v>53578</v>
      </c>
      <c r="I16885" s="141" t="s">
        <v>27</v>
      </c>
      <c r="J16885" s="649">
        <v>65.5</v>
      </c>
    </row>
    <row r="16886" spans="1:10" hidden="1">
      <c r="A16886" s="141" t="s">
        <v>53579</v>
      </c>
      <c r="B16886" s="141" t="str">
        <f t="shared" si="263"/>
        <v>RETIRADA E RECOLOCACAO DE TELHAS FRANCESAS,INCLUSIVE CUMEEIRA,EXCLUSIVE O FORNECIMENTO DO MATERIAL NOVO,MEDIDAS PELA ARERETIRADA E RECOLOCACAO DE TELHAS FRANCESAS,INCLUSIVE CUMEEIRA REAL DE COBERTURARETIRADA E RECOLOCACAO DE TELHAS FRANCESAS,INCLUSIVE CUMEEIR</v>
      </c>
      <c r="C16886" s="141" t="s">
        <v>53576</v>
      </c>
      <c r="D16886" s="141" t="s">
        <v>53577</v>
      </c>
      <c r="E16886" s="141" t="s">
        <v>53578</v>
      </c>
      <c r="I16886" s="141" t="s">
        <v>27</v>
      </c>
      <c r="J16886" s="649">
        <v>56.76</v>
      </c>
    </row>
    <row r="16887" spans="1:10" hidden="1">
      <c r="A16887" s="141" t="s">
        <v>53580</v>
      </c>
      <c r="B16887" s="141" t="str">
        <f t="shared" si="263"/>
        <v>RETIRADA E RECOLOCACAO DE TELHAS COLONIAIS,INCLUSIVE CUMEEIRA,EXCLUSIVE O FORNECIMENTO DO MATERIAL NOVO,MEDIDAS PELA ARERETIRADA E RECOLOCACAO DE TELHAS COLONIAIS,INCLUSIVE CUMEEIRA REAL DE COBERTURARETIRADA E RECOLOCACAO DE TELHAS COLONIAIS,INCLUSIVE CUMEEIR</v>
      </c>
      <c r="C16887" s="141" t="s">
        <v>53581</v>
      </c>
      <c r="D16887" s="141" t="s">
        <v>53577</v>
      </c>
      <c r="E16887" s="141" t="s">
        <v>53578</v>
      </c>
      <c r="I16887" s="141" t="s">
        <v>27</v>
      </c>
      <c r="J16887" s="649">
        <v>136.81</v>
      </c>
    </row>
    <row r="16888" spans="1:10" hidden="1">
      <c r="A16888" s="141" t="s">
        <v>53582</v>
      </c>
      <c r="B16888" s="141" t="str">
        <f t="shared" si="263"/>
        <v>RETIRADA E RECOLOCACAO DE TELHAS COLONIAIS,INCLUSIVE CUMEEIRA,EXCLUSIVE O FORNECIMENTO DO MATERIAL NOVO,MEDIDAS PELA ARERETIRADA E RECOLOCACAO DE TELHAS COLONIAIS,INCLUSIVE CUMEEIRA REAL DE COBERTURARETIRADA E RECOLOCACAO DE TELHAS COLONIAIS,INCLUSIVE CUMEEIR</v>
      </c>
      <c r="C16888" s="141" t="s">
        <v>53581</v>
      </c>
      <c r="D16888" s="141" t="s">
        <v>53577</v>
      </c>
      <c r="E16888" s="141" t="s">
        <v>53578</v>
      </c>
      <c r="I16888" s="141" t="s">
        <v>27</v>
      </c>
      <c r="J16888" s="649">
        <v>118.55</v>
      </c>
    </row>
    <row r="16889" spans="1:10" hidden="1">
      <c r="A16889" s="141" t="s">
        <v>53583</v>
      </c>
      <c r="B16889" s="141" t="str">
        <f t="shared" si="263"/>
        <v>RETIRADA E RECOLOCACAO DE TELHA EM FIBROCIMENTO TIPO CALHA,COM 49CM LARGURA,INCLUSIVE CUMEEIRA,EXCLUSIVE FORNECIMENTO DORETIRADA E RECOLOCACAO DE TELHA EM FIBROCIMENTO TIPO CALHA,C MATERIAL NOVO,MEDIDAS PELA AREA REAL DE COBERTURARETIRADA E RECOLOCACAO DE TELHA EM FIBROCIMENTO TIPO CALHA,C</v>
      </c>
      <c r="C16889" s="141" t="s">
        <v>53584</v>
      </c>
      <c r="D16889" s="141" t="s">
        <v>53585</v>
      </c>
      <c r="E16889" s="141" t="s">
        <v>53586</v>
      </c>
      <c r="I16889" s="141" t="s">
        <v>27</v>
      </c>
      <c r="J16889" s="649">
        <v>27.85</v>
      </c>
    </row>
    <row r="16890" spans="1:10" hidden="1">
      <c r="A16890" s="141" t="s">
        <v>53587</v>
      </c>
      <c r="B16890" s="141" t="str">
        <f t="shared" si="263"/>
        <v>RETIRADA E RECOLOCACAO DE TELHA EM FIBROCIMENTO TIPO CALHA,COM 49CM LARGURA,INCLUSIVE CUMEEIRA,EXCLUSIVE FORNECIMENTO DORETIRADA E RECOLOCACAO DE TELHA EM FIBROCIMENTO TIPO CALHA,C MATERIAL NOVO,MEDIDAS PELA AREA REAL DE COBERTURARETIRADA E RECOLOCACAO DE TELHA EM FIBROCIMENTO TIPO CALHA,C</v>
      </c>
      <c r="C16890" s="141" t="s">
        <v>53584</v>
      </c>
      <c r="D16890" s="141" t="s">
        <v>53585</v>
      </c>
      <c r="E16890" s="141" t="s">
        <v>53586</v>
      </c>
      <c r="I16890" s="141" t="s">
        <v>27</v>
      </c>
      <c r="J16890" s="649">
        <v>24.13</v>
      </c>
    </row>
    <row r="16891" spans="1:10" hidden="1">
      <c r="A16891" s="141" t="s">
        <v>53588</v>
      </c>
      <c r="B16891" s="141" t="str">
        <f t="shared" si="263"/>
        <v>RETIRADA E RECOLOCACAO DE TELHAS EM FIBROCIMENTO,ONDULADAS,TIPO CONVENCIONAL,INCLUSIVE CUMEEIRA,EXCLUSIVE FORNECIMENTO DRETIRADA E RECOLOCACAO DE TELHAS EM FIBROCIMENTO,ONDULADAS,TO MATERIAL NOVO,MEDIDAS PELA AREA REAL DE COBERTURARETIRADA E RECOLOCACAO DE TELHAS EM FIBROCIMENTO,ONDULADAS,T</v>
      </c>
      <c r="C16891" s="141" t="s">
        <v>53589</v>
      </c>
      <c r="D16891" s="141" t="s">
        <v>53590</v>
      </c>
      <c r="E16891" s="141" t="s">
        <v>53591</v>
      </c>
      <c r="I16891" s="141" t="s">
        <v>27</v>
      </c>
      <c r="J16891" s="649">
        <v>23.72</v>
      </c>
    </row>
    <row r="16892" spans="1:10" hidden="1">
      <c r="A16892" s="141" t="s">
        <v>53592</v>
      </c>
      <c r="B16892" s="141" t="str">
        <f t="shared" si="263"/>
        <v>RETIRADA E RECOLOCACAO DE TELHAS EM FIBROCIMENTO,ONDULADAS,TIPO CONVENCIONAL,INCLUSIVE CUMEEIRA,EXCLUSIVE FORNECIMENTO DRETIRADA E RECOLOCACAO DE TELHAS EM FIBROCIMENTO,ONDULADAS,TO MATERIAL NOVO,MEDIDAS PELA AREA REAL DE COBERTURARETIRADA E RECOLOCACAO DE TELHAS EM FIBROCIMENTO,ONDULADAS,T</v>
      </c>
      <c r="C16892" s="141" t="s">
        <v>53589</v>
      </c>
      <c r="D16892" s="141" t="s">
        <v>53590</v>
      </c>
      <c r="E16892" s="141" t="s">
        <v>53591</v>
      </c>
      <c r="I16892" s="141" t="s">
        <v>27</v>
      </c>
      <c r="J16892" s="649">
        <v>20.55</v>
      </c>
    </row>
    <row r="16893" spans="1:10" hidden="1">
      <c r="A16893" s="141" t="s">
        <v>53593</v>
      </c>
      <c r="B16893" s="141" t="str">
        <f t="shared" si="263"/>
        <v>RETIRADA E RECOLOCACAO DE TELHAS EM FIBROCIMENTO,TIPO CALHACOM 90CM DE LARGURA,INCLUSIVE CUMEEIRA,EXCLUSIVE FORNECIMENTRETIRADA E RECOLOCACAO DE TELHAS EM FIBROCIMENTO,TIPO CALHAO DO MATERIAL NOVO,MEDIDAS PELA AREA REAL DE COBERTURARETIRADA E RECOLOCACAO DE TELHAS EM FIBROCIMENTO,TIPO CALHA</v>
      </c>
      <c r="C16893" s="141" t="s">
        <v>53594</v>
      </c>
      <c r="D16893" s="141" t="s">
        <v>53595</v>
      </c>
      <c r="E16893" s="141" t="s">
        <v>53596</v>
      </c>
      <c r="I16893" s="141" t="s">
        <v>27</v>
      </c>
      <c r="J16893" s="649">
        <v>24.95</v>
      </c>
    </row>
    <row r="16894" spans="1:10" hidden="1">
      <c r="A16894" s="141" t="s">
        <v>53597</v>
      </c>
      <c r="B16894" s="141" t="str">
        <f t="shared" si="263"/>
        <v>RETIRADA E RECOLOCACAO DE TELHAS EM FIBROCIMENTO,TIPO CALHACOM 90CM DE LARGURA,INCLUSIVE CUMEEIRA,EXCLUSIVE FORNECIMENTRETIRADA E RECOLOCACAO DE TELHAS EM FIBROCIMENTO,TIPO CALHAO DO MATERIAL NOVO,MEDIDAS PELA AREA REAL DE COBERTURARETIRADA E RECOLOCACAO DE TELHAS EM FIBROCIMENTO,TIPO CALHA</v>
      </c>
      <c r="C16894" s="141" t="s">
        <v>53594</v>
      </c>
      <c r="D16894" s="141" t="s">
        <v>53595</v>
      </c>
      <c r="E16894" s="141" t="s">
        <v>53596</v>
      </c>
      <c r="I16894" s="141" t="s">
        <v>27</v>
      </c>
      <c r="J16894" s="649">
        <v>21.62</v>
      </c>
    </row>
    <row r="16895" spans="1:10" hidden="1">
      <c r="A16895" s="141" t="s">
        <v>53598</v>
      </c>
      <c r="B16895" s="141" t="str">
        <f t="shared" si="263"/>
        <v>RETIRADA E RECOLOCACAO DE TELHAS METALICAS DE 0,5MM A 0,8MMDE ESPESSURARETIRADA E RECOLOCACAO DE TELHAS METALICAS DE 0,5MM A 0,8MMRETIRADA E RECOLOCACAO DE TELHAS METALICAS DE 0,5MM A 0,8MM</v>
      </c>
      <c r="C16895" s="141" t="s">
        <v>53599</v>
      </c>
      <c r="D16895" s="141" t="s">
        <v>53600</v>
      </c>
      <c r="I16895" s="141" t="s">
        <v>27</v>
      </c>
      <c r="J16895" s="649">
        <v>21.34</v>
      </c>
    </row>
    <row r="16896" spans="1:10" hidden="1">
      <c r="A16896" s="141" t="s">
        <v>53601</v>
      </c>
      <c r="B16896" s="141" t="str">
        <f t="shared" si="263"/>
        <v>RETIRADA E RECOLOCACAO DE TELHAS METALICAS DE 0,5MM A 0,8MMDE ESPESSURARETIRADA E RECOLOCACAO DE TELHAS METALICAS DE 0,5MM A 0,8MMRETIRADA E RECOLOCACAO DE TELHAS METALICAS DE 0,5MM A 0,8MM</v>
      </c>
      <c r="C16896" s="141" t="s">
        <v>53599</v>
      </c>
      <c r="D16896" s="141" t="s">
        <v>53600</v>
      </c>
      <c r="I16896" s="141" t="s">
        <v>27</v>
      </c>
      <c r="J16896" s="649">
        <v>18.489999999999998</v>
      </c>
    </row>
    <row r="16897" spans="1:10" hidden="1">
      <c r="A16897" s="141" t="s">
        <v>53602</v>
      </c>
      <c r="B16897" s="141" t="str">
        <f t="shared" si="263"/>
        <v>RETIRADA E RECOLOCACAO DE MADEIRAMENTO TELHAS EM FIBROCIMENTO,ONDULADAS,EXCLUSIVE FORNECIMENTO DE MATERIAL NOVO.MEDIDASRETIRADA E RECOLOCACAO DE MADEIRAMENTO TELHAS EM FIBROCIMENTPELA AREA REAL DA COBERTURARETIRADA E RECOLOCACAO DE MADEIRAMENTO TELHAS EM FIBROCIMENT</v>
      </c>
      <c r="C16897" s="141" t="s">
        <v>53603</v>
      </c>
      <c r="D16897" s="141" t="s">
        <v>53604</v>
      </c>
      <c r="E16897" s="141" t="s">
        <v>53605</v>
      </c>
      <c r="I16897" s="141" t="s">
        <v>27</v>
      </c>
      <c r="J16897" s="649">
        <v>18.97</v>
      </c>
    </row>
    <row r="16898" spans="1:10" hidden="1">
      <c r="A16898" s="141" t="s">
        <v>53606</v>
      </c>
      <c r="B16898" s="141" t="str">
        <f t="shared" si="263"/>
        <v>RETIRADA E RECOLOCACAO DE MADEIRAMENTO TELHAS EM FIBROCIMENTO,ONDULADAS,EXCLUSIVE FORNECIMENTO DE MATERIAL NOVO.MEDIDASRETIRADA E RECOLOCACAO DE MADEIRAMENTO TELHAS EM FIBROCIMENTPELA AREA REAL DA COBERTURARETIRADA E RECOLOCACAO DE MADEIRAMENTO TELHAS EM FIBROCIMENT</v>
      </c>
      <c r="C16898" s="141" t="s">
        <v>53603</v>
      </c>
      <c r="D16898" s="141" t="s">
        <v>53604</v>
      </c>
      <c r="E16898" s="141" t="s">
        <v>53605</v>
      </c>
      <c r="I16898" s="141" t="s">
        <v>27</v>
      </c>
      <c r="J16898" s="649">
        <v>16.440000000000001</v>
      </c>
    </row>
    <row r="16899" spans="1:10" hidden="1">
      <c r="A16899" s="141" t="s">
        <v>53607</v>
      </c>
      <c r="B16899" s="141" t="str">
        <f t="shared" ref="B16899:B16962" si="264">C16899&amp;D16899&amp;C16899&amp;E16899&amp;F16899&amp;G16899&amp;H16899&amp;C16899</f>
        <v>RETIRADA E RECOLOCACAO DE MADEIRAMENTO TELHAS TIPO CALHA,ONDULADAS,EXCLUSIVE FORNECIMENTO DE MATERIAL NOVO.MEDIDAS PELARETIRADA E RECOLOCACAO DE MADEIRAMENTO TELHAS TIPO CALHA,ONDAREA REAL DE COBERTURARETIRADA E RECOLOCACAO DE MADEIRAMENTO TELHAS TIPO CALHA,OND</v>
      </c>
      <c r="C16899" s="141" t="s">
        <v>53608</v>
      </c>
      <c r="D16899" s="141" t="s">
        <v>53609</v>
      </c>
      <c r="E16899" s="141" t="s">
        <v>53610</v>
      </c>
      <c r="I16899" s="141" t="s">
        <v>27</v>
      </c>
      <c r="J16899" s="649">
        <v>25.71</v>
      </c>
    </row>
    <row r="16900" spans="1:10" hidden="1">
      <c r="A16900" s="141" t="s">
        <v>53611</v>
      </c>
      <c r="B16900" s="141" t="str">
        <f t="shared" si="264"/>
        <v>RETIRADA E RECOLOCACAO DE MADEIRAMENTO TELHAS TIPO CALHA,ONDULADAS,EXCLUSIVE FORNECIMENTO DE MATERIAL NOVO.MEDIDAS PELARETIRADA E RECOLOCACAO DE MADEIRAMENTO TELHAS TIPO CALHA,ONDAREA REAL DE COBERTURARETIRADA E RECOLOCACAO DE MADEIRAMENTO TELHAS TIPO CALHA,OND</v>
      </c>
      <c r="C16900" s="141" t="s">
        <v>53608</v>
      </c>
      <c r="D16900" s="141" t="s">
        <v>53609</v>
      </c>
      <c r="E16900" s="141" t="s">
        <v>53610</v>
      </c>
      <c r="I16900" s="141" t="s">
        <v>27</v>
      </c>
      <c r="J16900" s="649">
        <v>22.27</v>
      </c>
    </row>
    <row r="16901" spans="1:10" hidden="1">
      <c r="A16901" s="141" t="s">
        <v>53612</v>
      </c>
      <c r="B16901" s="141" t="str">
        <f t="shared" si="264"/>
        <v>RETIRADA E RECOLOCACAO DE MADEIRAMENTO TELHAS FRANCESAS OU COLONIAIS,ONDULADAS,EXCLUSIVE FORNECIMENTO DO MATERIAL.MEDIDARETIRADA E RECOLOCACAO DE MADEIRAMENTO TELHAS FRANCESAS OU CS PELA AREA REAL DA COBERTURARETIRADA E RECOLOCACAO DE MADEIRAMENTO TELHAS FRANCESAS OU C</v>
      </c>
      <c r="C16901" s="141" t="s">
        <v>53613</v>
      </c>
      <c r="D16901" s="141" t="s">
        <v>53614</v>
      </c>
      <c r="E16901" s="141" t="s">
        <v>53615</v>
      </c>
      <c r="I16901" s="141" t="s">
        <v>27</v>
      </c>
      <c r="J16901" s="649">
        <v>85.39</v>
      </c>
    </row>
    <row r="16902" spans="1:10" hidden="1">
      <c r="A16902" s="141" t="s">
        <v>53616</v>
      </c>
      <c r="B16902" s="141" t="str">
        <f t="shared" si="264"/>
        <v>RETIRADA E RECOLOCACAO DE MADEIRAMENTO TELHAS FRANCESAS OU COLONIAIS,ONDULADAS,EXCLUSIVE FORNECIMENTO DO MATERIAL.MEDIDARETIRADA E RECOLOCACAO DE MADEIRAMENTO TELHAS FRANCESAS OU CS PELA AREA REAL DA COBERTURARETIRADA E RECOLOCACAO DE MADEIRAMENTO TELHAS FRANCESAS OU C</v>
      </c>
      <c r="C16902" s="141" t="s">
        <v>53613</v>
      </c>
      <c r="D16902" s="141" t="s">
        <v>53614</v>
      </c>
      <c r="E16902" s="141" t="s">
        <v>53615</v>
      </c>
      <c r="I16902" s="141" t="s">
        <v>27</v>
      </c>
      <c r="J16902" s="649">
        <v>73.989999999999995</v>
      </c>
    </row>
    <row r="16903" spans="1:10" hidden="1">
      <c r="A16903" s="141" t="s">
        <v>53617</v>
      </c>
      <c r="B16903" s="141" t="str">
        <f t="shared" si="264"/>
        <v>SUBCOBERTURA COMPOSTA DE DUAS FOLHAS DE ALUMINIO ESTRUTURADO E UMA FOLHA DE POLIETILENO ALTA DENSIDADE TRANCADO,COM ESPESUBCOBERTURA COMPOSTA DE DUAS FOLHAS DE ALUMINIO ESTRUTURADOSSURA APROXIMADA ENTRE 0,15MM E 0,17MM,INCLUSIVE MADEIRAMENTO DE FIXACAO.FORNECIMENTO E COLOCACAOSUBCOBERTURA COMPOSTA DE DUAS FOLHAS DE ALUMINIO ESTRUTURADO</v>
      </c>
      <c r="C16903" s="141" t="s">
        <v>53618</v>
      </c>
      <c r="D16903" s="141" t="s">
        <v>53619</v>
      </c>
      <c r="E16903" s="141" t="s">
        <v>53620</v>
      </c>
      <c r="F16903" s="141" t="s">
        <v>53621</v>
      </c>
      <c r="I16903" s="141" t="s">
        <v>27</v>
      </c>
      <c r="J16903" s="649">
        <v>25.91</v>
      </c>
    </row>
    <row r="16904" spans="1:10" hidden="1">
      <c r="A16904" s="141" t="s">
        <v>53622</v>
      </c>
      <c r="B16904" s="141" t="str">
        <f t="shared" si="264"/>
        <v>SUBCOBERTURA COMPOSTA DE DUAS FOLHAS DE ALUMINIO ESTRUTURADO E UMA FOLHA DE POLIETILENO ALTA DENSIDADE TRANCADO,COM ESPESUBCOBERTURA COMPOSTA DE DUAS FOLHAS DE ALUMINIO ESTRUTURADOSSURA APROXIMADA ENTRE 0,15MM E 0,17MM,INCLUSIVE MADEIRAMENTO DE FIXACAO.FORNECIMENTO E COLOCACAOSUBCOBERTURA COMPOSTA DE DUAS FOLHAS DE ALUMINIO ESTRUTURADO</v>
      </c>
      <c r="C16904" s="141" t="s">
        <v>53618</v>
      </c>
      <c r="D16904" s="141" t="s">
        <v>53619</v>
      </c>
      <c r="E16904" s="141" t="s">
        <v>53620</v>
      </c>
      <c r="F16904" s="141" t="s">
        <v>53621</v>
      </c>
      <c r="I16904" s="141" t="s">
        <v>27</v>
      </c>
      <c r="J16904" s="649">
        <v>24.65</v>
      </c>
    </row>
    <row r="16905" spans="1:10" hidden="1">
      <c r="A16905" s="141" t="s">
        <v>53623</v>
      </c>
      <c r="B16905" s="141" t="str">
        <f t="shared" si="264"/>
        <v>SUBCOBERTURA COMPOSTA POR ESPUMA DE POLIETILENO EXPANDIDO ELAMINADO METALIZADO,COM ESPESSURA APROXIMADA DE 5MM,INCLUSIVSUBCOBERTURA COMPOSTA POR ESPUMA DE POLIETILENO EXPANDIDO EE MADEIRAMENTO DE FIXACAO.FORNECIMENTO E COLOCACAOSUBCOBERTURA COMPOSTA POR ESPUMA DE POLIETILENO EXPANDIDO E</v>
      </c>
      <c r="C16905" s="141" t="s">
        <v>53624</v>
      </c>
      <c r="D16905" s="141" t="s">
        <v>53625</v>
      </c>
      <c r="E16905" s="141" t="s">
        <v>53626</v>
      </c>
      <c r="I16905" s="141" t="s">
        <v>27</v>
      </c>
      <c r="J16905" s="649">
        <v>44.26</v>
      </c>
    </row>
    <row r="16906" spans="1:10" hidden="1">
      <c r="A16906" s="141" t="s">
        <v>53627</v>
      </c>
      <c r="B16906" s="141" t="str">
        <f t="shared" si="264"/>
        <v>SUBCOBERTURA COMPOSTA POR ESPUMA DE POLIETILENO EXPANDIDO ELAMINADO METALIZADO,COM ESPESSURA APROXIMADA DE 5MM,INCLUSIVSUBCOBERTURA COMPOSTA POR ESPUMA DE POLIETILENO EXPANDIDO EE MADEIRAMENTO DE FIXACAO.FORNECIMENTO E COLOCACAOSUBCOBERTURA COMPOSTA POR ESPUMA DE POLIETILENO EXPANDIDO E</v>
      </c>
      <c r="C16906" s="141" t="s">
        <v>53624</v>
      </c>
      <c r="D16906" s="141" t="s">
        <v>53625</v>
      </c>
      <c r="E16906" s="141" t="s">
        <v>53626</v>
      </c>
      <c r="I16906" s="141" t="s">
        <v>27</v>
      </c>
      <c r="J16906" s="649">
        <v>42.94</v>
      </c>
    </row>
    <row r="16907" spans="1:10" hidden="1">
      <c r="A16907" s="141" t="s">
        <v>53628</v>
      </c>
      <c r="B16907" s="141" t="str">
        <f t="shared" si="264"/>
        <v>SUBCOBERTURA CONSTITUIDA POR UMA FOLHA DE ALUMINIO E FIBRASCONTINUAS DE POLIETILENO DE ALTA DENSIDADE,PERMEAVEL AO VAPOSUBCOBERTURA CONSTITUIDA POR UMA FOLHA DE ALUMINIO E FIBRASR E COM RESISTENCIA A PASSAGEM DE AGUA,INCLUSIVE MADEIRAMENTO DE FIXACAO.FORNECIMENTO E COLOCACAOSUBCOBERTURA CONSTITUIDA POR UMA FOLHA DE ALUMINIO E FIBRAS</v>
      </c>
      <c r="C16907" s="141" t="s">
        <v>53629</v>
      </c>
      <c r="D16907" s="141" t="s">
        <v>53630</v>
      </c>
      <c r="E16907" s="141" t="s">
        <v>53631</v>
      </c>
      <c r="F16907" s="141" t="s">
        <v>53621</v>
      </c>
      <c r="I16907" s="141" t="s">
        <v>27</v>
      </c>
      <c r="J16907" s="649">
        <v>25.16</v>
      </c>
    </row>
    <row r="16908" spans="1:10" hidden="1">
      <c r="A16908" s="141" t="s">
        <v>53632</v>
      </c>
      <c r="B16908" s="141" t="str">
        <f t="shared" si="264"/>
        <v>SUBCOBERTURA CONSTITUIDA POR UMA FOLHA DE ALUMINIO E FIBRASCONTINUAS DE POLIETILENO DE ALTA DENSIDADE,PERMEAVEL AO VAPOSUBCOBERTURA CONSTITUIDA POR UMA FOLHA DE ALUMINIO E FIBRASR E COM RESISTENCIA A PASSAGEM DE AGUA,INCLUSIVE MADEIRAMENTO DE FIXACAO.FORNECIMENTO E COLOCACAOSUBCOBERTURA CONSTITUIDA POR UMA FOLHA DE ALUMINIO E FIBRAS</v>
      </c>
      <c r="C16908" s="141" t="s">
        <v>53629</v>
      </c>
      <c r="D16908" s="141" t="s">
        <v>53630</v>
      </c>
      <c r="E16908" s="141" t="s">
        <v>53631</v>
      </c>
      <c r="F16908" s="141" t="s">
        <v>53621</v>
      </c>
      <c r="I16908" s="141" t="s">
        <v>27</v>
      </c>
      <c r="J16908" s="649">
        <v>23.84</v>
      </c>
    </row>
    <row r="16909" spans="1:10" hidden="1">
      <c r="A16909" s="141" t="s">
        <v>53633</v>
      </c>
      <c r="B16909" s="141" t="str">
        <f t="shared" si="264"/>
        <v>IMPERMEABILIZACAO C/MANTA A BASE DE ASFALTO MODIFICADO C/POLIMEROS,ACABAMENTO POLIETILENO EM AMBAS AS FACES,TIPO III-B,EIMPERMEABILIZACAO C/MANTA A BASE DE ASFALTO MODIFICADO C/POLSP.4,0MM,APLICACAO C/CHAMA DE MACARICO SOBRE PRIMER ASFALTICO BASE AGUA ISENTO SOLVENTES,INCLUSIVE ESTE,EM SUBSTRATO C/CAIMENTO DE 1%,EXCLUSIVE REGULARIZACAO,CAMADA SEPARADORA E PROTECAO MECANICA,CONFORME ABNT NBR 9952.IMPERMEABILIZACAO C/MANTA A BASE DE ASFALTO MODIFICADO C/POL</v>
      </c>
      <c r="C16909" s="141" t="s">
        <v>53634</v>
      </c>
      <c r="D16909" s="141" t="s">
        <v>53635</v>
      </c>
      <c r="E16909" s="141" t="s">
        <v>53636</v>
      </c>
      <c r="F16909" s="141" t="s">
        <v>53637</v>
      </c>
      <c r="G16909" s="141" t="s">
        <v>53638</v>
      </c>
      <c r="H16909" s="141" t="s">
        <v>53639</v>
      </c>
      <c r="I16909" s="141" t="s">
        <v>27</v>
      </c>
      <c r="J16909" s="649">
        <v>91.86</v>
      </c>
    </row>
    <row r="16910" spans="1:10" hidden="1">
      <c r="A16910" s="141" t="s">
        <v>53640</v>
      </c>
      <c r="B16910" s="141" t="str">
        <f t="shared" si="264"/>
        <v>IMPERMEABILIZACAO C/MANTA A BASE DE ASFALTO MODIFICADO C/POLIMEROS,ACABAMENTO POLIETILENO EM AMBAS AS FACES,TIPO III-B,EIMPERMEABILIZACAO C/MANTA A BASE DE ASFALTO MODIFICADO C/POLSP.4,0MM,APLICACAO C/CHAMA DE MACARICO SOBRE PRIMER ASFALTICO BASE AGUA ISENTO SOLVENTES,INCLUSIVE ESTE,EM SUBSTRATO C/CAIMENTO DE 1%,EXCLUSIVE REGULARIZACAO,CAMADA SEPARADORA E PROTECAO MECANICA,CONFORME ABNT NBR 9952.IMPERMEABILIZACAO C/MANTA A BASE DE ASFALTO MODIFICADO C/POL</v>
      </c>
      <c r="C16910" s="141" t="s">
        <v>53634</v>
      </c>
      <c r="D16910" s="141" t="s">
        <v>53635</v>
      </c>
      <c r="E16910" s="141" t="s">
        <v>53636</v>
      </c>
      <c r="F16910" s="141" t="s">
        <v>53637</v>
      </c>
      <c r="G16910" s="141" t="s">
        <v>53638</v>
      </c>
      <c r="H16910" s="141" t="s">
        <v>53639</v>
      </c>
      <c r="I16910" s="141" t="s">
        <v>27</v>
      </c>
      <c r="J16910" s="649">
        <v>86.8</v>
      </c>
    </row>
    <row r="16911" spans="1:10" hidden="1">
      <c r="A16911" s="141" t="s">
        <v>53641</v>
      </c>
      <c r="B16911" s="141" t="str">
        <f t="shared" si="264"/>
        <v>IMPERMEABILIZACAO C/MANTA A BASE DE ASFALTO MODIFICADO C/POLIMEROS,ACABAMENTO POLIETILENO EM AMBAS AS FACES,TIPO III-A,EIMPERMEABILIZACAO C/MANTA A BASE DE ASFALTO MODIFICADO C/POLSP.4,0MM,APLICACAO C/CHAMA DE MACARICO SOBRE PRIMER ASFALTICO BASE AGUA ISENTO SOLVENTES,INCLUSIVE ESTE,EM SUBSTRATO C/CAIMENTO DE 1%,EXCLUSIVE REGULARIZACAO,CAMADA SEPARADORA E PROTECAO MECANICA,CONFORME ABNT NBR 9952.IMPERMEABILIZACAO C/MANTA A BASE DE ASFALTO MODIFICADO C/POL</v>
      </c>
      <c r="C16911" s="141" t="s">
        <v>53634</v>
      </c>
      <c r="D16911" s="141" t="s">
        <v>53642</v>
      </c>
      <c r="E16911" s="141" t="s">
        <v>53636</v>
      </c>
      <c r="F16911" s="141" t="s">
        <v>53637</v>
      </c>
      <c r="G16911" s="141" t="s">
        <v>53638</v>
      </c>
      <c r="H16911" s="141" t="s">
        <v>53639</v>
      </c>
      <c r="I16911" s="141" t="s">
        <v>27</v>
      </c>
      <c r="J16911" s="649">
        <v>104.53</v>
      </c>
    </row>
    <row r="16912" spans="1:10" hidden="1">
      <c r="A16912" s="141" t="s">
        <v>53643</v>
      </c>
      <c r="B16912" s="141" t="str">
        <f t="shared" si="264"/>
        <v>IMPERMEABILIZACAO C/MANTA A BASE DE ASFALTO MODIFICADO C/POLIMEROS,ACABAMENTO POLIETILENO EM AMBAS AS FACES,TIPO III-A,EIMPERMEABILIZACAO C/MANTA A BASE DE ASFALTO MODIFICADO C/POLSP.4,0MM,APLICACAO C/CHAMA DE MACARICO SOBRE PRIMER ASFALTICO BASE AGUA ISENTO SOLVENTES,INCLUSIVE ESTE,EM SUBSTRATO C/CAIMENTO DE 1%,EXCLUSIVE REGULARIZACAO,CAMADA SEPARADORA E PROTECAO MECANICA,CONFORME ABNT NBR 9952.IMPERMEABILIZACAO C/MANTA A BASE DE ASFALTO MODIFICADO C/POL</v>
      </c>
      <c r="C16912" s="141" t="s">
        <v>53634</v>
      </c>
      <c r="D16912" s="141" t="s">
        <v>53642</v>
      </c>
      <c r="E16912" s="141" t="s">
        <v>53636</v>
      </c>
      <c r="F16912" s="141" t="s">
        <v>53637</v>
      </c>
      <c r="G16912" s="141" t="s">
        <v>53638</v>
      </c>
      <c r="H16912" s="141" t="s">
        <v>53639</v>
      </c>
      <c r="I16912" s="141" t="s">
        <v>27</v>
      </c>
      <c r="J16912" s="649">
        <v>99.47</v>
      </c>
    </row>
    <row r="16913" spans="1:10" hidden="1">
      <c r="A16913" s="141" t="s">
        <v>53644</v>
      </c>
      <c r="B16913" s="141" t="str">
        <f t="shared" si="264"/>
        <v>IMPERMEABILIZACAO C/MANTA A BASE DE ASFALTO MODIFICADO C/POLIMEROS,ACABAMENTO POLIETILENO EM AMBAS AS FACES,TIPO IV-A,ESIMPERMEABILIZACAO C/MANTA A BASE DE ASFALTO MODIFICADO C/POLP.4,0MM,APLICACAO C/CHAMA MACARICO SOBRE PRIMER ASFALTICO BASE AGUA ISENTO SOLVENTES,INCLUSIVE ESTE,EM SUBSTRATO C/CAIMENTO DE 1%,EXCLUSIVE REGULARIZACAO,CAMADA SEPARADORA E PROTECAO MECANICA,CONFORME ABNT NBR 9952.IMPERMEABILIZACAO C/MANTA A BASE DE ASFALTO MODIFICADO C/POL</v>
      </c>
      <c r="C16913" s="141" t="s">
        <v>53634</v>
      </c>
      <c r="D16913" s="141" t="s">
        <v>53645</v>
      </c>
      <c r="E16913" s="141" t="s">
        <v>53646</v>
      </c>
      <c r="F16913" s="141" t="s">
        <v>53647</v>
      </c>
      <c r="G16913" s="141" t="s">
        <v>53648</v>
      </c>
      <c r="H16913" s="141" t="s">
        <v>53649</v>
      </c>
      <c r="I16913" s="141" t="s">
        <v>27</v>
      </c>
      <c r="J16913" s="649">
        <v>193.07</v>
      </c>
    </row>
    <row r="16914" spans="1:10" hidden="1">
      <c r="A16914" s="141" t="s">
        <v>53650</v>
      </c>
      <c r="B16914" s="141" t="str">
        <f t="shared" si="264"/>
        <v>IMPERMEABILIZACAO C/MANTA A BASE DE ASFALTO MODIFICADO C/POLIMEROS,ACABAMENTO POLIETILENO EM AMBAS AS FACES,TIPO IV-A,ESIMPERMEABILIZACAO C/MANTA A BASE DE ASFALTO MODIFICADO C/POLP.4,0MM,APLICACAO C/CHAMA MACARICO SOBRE PRIMER ASFALTICO BASE AGUA ISENTO SOLVENTES,INCLUSIVE ESTE,EM SUBSTRATO C/CAIMENTO DE 1%,EXCLUSIVE REGULARIZACAO,CAMADA SEPARADORA E PROTECAO MECANICA,CONFORME ABNT NBR 9952.IMPERMEABILIZACAO C/MANTA A BASE DE ASFALTO MODIFICADO C/POL</v>
      </c>
      <c r="C16914" s="141" t="s">
        <v>53634</v>
      </c>
      <c r="D16914" s="141" t="s">
        <v>53645</v>
      </c>
      <c r="E16914" s="141" t="s">
        <v>53646</v>
      </c>
      <c r="F16914" s="141" t="s">
        <v>53647</v>
      </c>
      <c r="G16914" s="141" t="s">
        <v>53648</v>
      </c>
      <c r="H16914" s="141" t="s">
        <v>53649</v>
      </c>
      <c r="I16914" s="141" t="s">
        <v>27</v>
      </c>
      <c r="J16914" s="649">
        <v>188</v>
      </c>
    </row>
    <row r="16915" spans="1:10" hidden="1">
      <c r="A16915" s="141" t="s">
        <v>53651</v>
      </c>
      <c r="B16915" s="141" t="str">
        <f t="shared" si="264"/>
        <v>IMPERMEABILIZACAO C/MANTA A BASE DE ASFALTO MODIFICADO C/POLIMEROS,ACABAMENTO POLIETILENO EM AMBAS AS FACES,TIPO II-B,ESIMPERMEABILIZACAO C/MANTA A BASE DE ASFALTO MODIFICADO C/POLP.4,0MM,APLICACAO C/CHAMA MACARICO SOBRE PRIMER ASFALTICO BASE AGUA ISENTO DE SOLVENTES,INCLUSIVE ESTE,EM SUBSTRATO C/CAIMENTO DE 1%,EXCLUSIVE REGULARIZACAO,CAMADA SEPARADORA E PROTECAO MECANICA,CONFORME ABNT NBR 9952.IMPERMEABILIZACAO C/MANTA A BASE DE ASFALTO MODIFICADO C/POL</v>
      </c>
      <c r="C16915" s="141" t="s">
        <v>53634</v>
      </c>
      <c r="D16915" s="141" t="s">
        <v>53652</v>
      </c>
      <c r="E16915" s="141" t="s">
        <v>53646</v>
      </c>
      <c r="F16915" s="141" t="s">
        <v>53653</v>
      </c>
      <c r="G16915" s="141" t="s">
        <v>53654</v>
      </c>
      <c r="H16915" s="141" t="s">
        <v>53655</v>
      </c>
      <c r="I16915" s="141" t="s">
        <v>27</v>
      </c>
      <c r="J16915" s="649">
        <v>107.33</v>
      </c>
    </row>
    <row r="16916" spans="1:10" hidden="1">
      <c r="A16916" s="141" t="s">
        <v>53656</v>
      </c>
      <c r="B16916" s="141" t="str">
        <f t="shared" si="264"/>
        <v>IMPERMEABILIZACAO C/MANTA A BASE DE ASFALTO MODIFICADO C/POLIMEROS,ACABAMENTO POLIETILENO EM AMBAS AS FACES,TIPO II-B,ESIMPERMEABILIZACAO C/MANTA A BASE DE ASFALTO MODIFICADO C/POLP.4,0MM,APLICACAO C/CHAMA MACARICO SOBRE PRIMER ASFALTICO BASE AGUA ISENTO DE SOLVENTES,INCLUSIVE ESTE,EM SUBSTRATO C/CAIMENTO DE 1%,EXCLUSIVE REGULARIZACAO,CAMADA SEPARADORA E PROTECAO MECANICA,CONFORME ABNT NBR 9952.IMPERMEABILIZACAO C/MANTA A BASE DE ASFALTO MODIFICADO C/POL</v>
      </c>
      <c r="C16916" s="141" t="s">
        <v>53634</v>
      </c>
      <c r="D16916" s="141" t="s">
        <v>53652</v>
      </c>
      <c r="E16916" s="141" t="s">
        <v>53646</v>
      </c>
      <c r="F16916" s="141" t="s">
        <v>53653</v>
      </c>
      <c r="G16916" s="141" t="s">
        <v>53654</v>
      </c>
      <c r="H16916" s="141" t="s">
        <v>53655</v>
      </c>
      <c r="I16916" s="141" t="s">
        <v>27</v>
      </c>
      <c r="J16916" s="649">
        <v>102.26</v>
      </c>
    </row>
    <row r="16917" spans="1:10" hidden="1">
      <c r="A16917" s="141" t="s">
        <v>53657</v>
      </c>
      <c r="B16917" s="141" t="str">
        <f t="shared" si="264"/>
        <v>IMPERMEABILIZACAO C/MANTA BASE ASFALTO MODIFICADO C/POLIMEROS,ACABAMENTO POLIETILENO AMBAS FACES,COMPOSICAO EXCLUSIVO ADIMPERMEABILIZACAO C/MANTA BASE ASFALTO MODIFICADO C/POLIMEROITIVO,INIBIDOR ATAQUE RAIZES,TIPO III-A,ESP.4,0MM,APLICACAOC/CHAMA MACARICO SOBRE PRIMER ASFALTICO BASE AGUA ISENTO SOLVENTES,INCL.ESTE,SUBSTRATO CAIMENTO 1%,EXCL.REGULARIZACAO,CAMADA DRENANTE,SEPARADORA E PROTECAO MECANICA,ABNT NBR 9952.IMPERMEABILIZACAO C/MANTA BASE ASFALTO MODIFICADO C/POLIMERO</v>
      </c>
      <c r="C16917" s="141" t="s">
        <v>53658</v>
      </c>
      <c r="D16917" s="141" t="s">
        <v>53659</v>
      </c>
      <c r="E16917" s="141" t="s">
        <v>53660</v>
      </c>
      <c r="F16917" s="141" t="s">
        <v>53661</v>
      </c>
      <c r="G16917" s="141" t="s">
        <v>53662</v>
      </c>
      <c r="H16917" s="141" t="s">
        <v>53663</v>
      </c>
      <c r="I16917" s="141" t="s">
        <v>27</v>
      </c>
      <c r="J16917" s="649">
        <v>105.71</v>
      </c>
    </row>
    <row r="16918" spans="1:10" hidden="1">
      <c r="A16918" s="141" t="s">
        <v>53664</v>
      </c>
      <c r="B16918" s="141" t="str">
        <f t="shared" si="264"/>
        <v>IMPERMEABILIZACAO C/MANTA BASE ASFALTO MODIFICADO C/POLIMEROS,ACABAMENTO POLIETILENO AMBAS FACES,COMPOSICAO EXCLUSIVO ADIMPERMEABILIZACAO C/MANTA BASE ASFALTO MODIFICADO C/POLIMEROITIVO,INIBIDOR ATAQUE RAIZES,TIPO III-A,ESP.4,0MM,APLICACAOC/CHAMA MACARICO SOBRE PRIMER ASFALTICO BASE AGUA ISENTO SOLVENTES,INCL.ESTE,SUBSTRATO CAIMENTO 1%,EXCL.REGULARIZACAO,CAMADA DRENANTE,SEPARADORA E PROTECAO MECANICA,ABNT NBR 9952.IMPERMEABILIZACAO C/MANTA BASE ASFALTO MODIFICADO C/POLIMERO</v>
      </c>
      <c r="C16918" s="141" t="s">
        <v>53658</v>
      </c>
      <c r="D16918" s="141" t="s">
        <v>53659</v>
      </c>
      <c r="E16918" s="141" t="s">
        <v>53660</v>
      </c>
      <c r="F16918" s="141" t="s">
        <v>53661</v>
      </c>
      <c r="G16918" s="141" t="s">
        <v>53662</v>
      </c>
      <c r="H16918" s="141" t="s">
        <v>53663</v>
      </c>
      <c r="I16918" s="141" t="s">
        <v>27</v>
      </c>
      <c r="J16918" s="649">
        <v>100.64</v>
      </c>
    </row>
    <row r="16919" spans="1:10" hidden="1">
      <c r="A16919" s="141" t="s">
        <v>53665</v>
      </c>
      <c r="B16919" s="141" t="str">
        <f t="shared" si="264"/>
        <v>IMPERMEABILIZACAO INIBIDORA DO ATAQUE DE RAIZES,COMPOSTA DEASFALTO MODIFICADO,PLASTIFICANTE,ADITIVOS ESPECIAIS,HERBICIDIMPERMEABILIZACAO INIBIDORA DO ATAQUE DE RAIZES,COMPOSTA DEA ATOXICO E SOLVENTES ORGANICOS,APLICADO A FRIO,EM DUAS DEMAOS,CONSUMO DE 0,40L/M2/DEMAO,PARA EVITAR A PENETRACAO INDESEJAVEL DE RAIZES QUE DESAGREGAM A PROTECAO MECANICA SOBRE A IMPERMEABILIZACAOIMPERMEABILIZACAO INIBIDORA DO ATAQUE DE RAIZES,COMPOSTA DE</v>
      </c>
      <c r="C16919" s="141" t="s">
        <v>53666</v>
      </c>
      <c r="D16919" s="141" t="s">
        <v>53667</v>
      </c>
      <c r="E16919" s="141" t="s">
        <v>53668</v>
      </c>
      <c r="F16919" s="141" t="s">
        <v>53669</v>
      </c>
      <c r="G16919" s="141" t="s">
        <v>53670</v>
      </c>
      <c r="H16919" s="141" t="s">
        <v>53671</v>
      </c>
      <c r="I16919" s="141" t="s">
        <v>27</v>
      </c>
      <c r="J16919" s="649">
        <v>22.28</v>
      </c>
    </row>
    <row r="16920" spans="1:10" hidden="1">
      <c r="A16920" s="141" t="s">
        <v>53672</v>
      </c>
      <c r="B16920" s="141" t="str">
        <f t="shared" si="264"/>
        <v>IMPERMEABILIZACAO INIBIDORA DO ATAQUE DE RAIZES,COMPOSTA DEASFALTO MODIFICADO,PLASTIFICANTE,ADITIVOS ESPECIAIS,HERBICIDIMPERMEABILIZACAO INIBIDORA DO ATAQUE DE RAIZES,COMPOSTA DEA ATOXICO E SOLVENTES ORGANICOS,APLICADO A FRIO,EM DUAS DEMAOS,CONSUMO DE 0,40L/M2/DEMAO,PARA EVITAR A PENETRACAO INDESEJAVEL DE RAIZES QUE DESAGREGAM A PROTECAO MECANICA SOBRE A IMPERMEABILIZACAOIMPERMEABILIZACAO INIBIDORA DO ATAQUE DE RAIZES,COMPOSTA DE</v>
      </c>
      <c r="C16920" s="141" t="s">
        <v>53666</v>
      </c>
      <c r="D16920" s="141" t="s">
        <v>53667</v>
      </c>
      <c r="E16920" s="141" t="s">
        <v>53668</v>
      </c>
      <c r="F16920" s="141" t="s">
        <v>53669</v>
      </c>
      <c r="G16920" s="141" t="s">
        <v>53670</v>
      </c>
      <c r="H16920" s="141" t="s">
        <v>53671</v>
      </c>
      <c r="I16920" s="141" t="s">
        <v>27</v>
      </c>
      <c r="J16920" s="649">
        <v>21.75</v>
      </c>
    </row>
    <row r="16921" spans="1:10" hidden="1">
      <c r="A16921" s="141" t="s">
        <v>53673</v>
      </c>
      <c r="B16921" s="141" t="str">
        <f t="shared" si="264"/>
        <v>IMPERMEABILIZACAO COM MEMBRANA DE ASFALTO ELASTOMERICO EM SOLUCAO,APLICADA A FRIO,CONSIDERADO O CONSUMO DE 0,40KG/M2 DOIMPERMEABILIZACAO COM MEMBRANA DE ASFALTO ELASTOMERICO EM SOPRIMER EM UMA DEMAO E 4KG/M2 DE ASFALTO RECOMENDADO,COM REFORCO DE UMA TELA INDUSTRIAL DE POLIESTER,MALHA DE 2X2MMIMPERMEABILIZACAO COM MEMBRANA DE ASFALTO ELASTOMERICO EM SO</v>
      </c>
      <c r="C16921" s="141" t="s">
        <v>53674</v>
      </c>
      <c r="D16921" s="141" t="s">
        <v>53675</v>
      </c>
      <c r="E16921" s="141" t="s">
        <v>53676</v>
      </c>
      <c r="F16921" s="141" t="s">
        <v>53677</v>
      </c>
      <c r="I16921" s="141" t="s">
        <v>27</v>
      </c>
      <c r="J16921" s="649">
        <v>182.49</v>
      </c>
    </row>
    <row r="16922" spans="1:10" hidden="1">
      <c r="A16922" s="141" t="s">
        <v>53678</v>
      </c>
      <c r="B16922" s="141" t="str">
        <f t="shared" si="264"/>
        <v>IMPERMEABILIZACAO COM MEMBRANA DE ASFALTO ELASTOMERICO EM SOLUCAO,APLICADA A FRIO,CONSIDERADO O CONSUMO DE 0,40KG/M2 DOIMPERMEABILIZACAO COM MEMBRANA DE ASFALTO ELASTOMERICO EM SOPRIMER EM UMA DEMAO E 4KG/M2 DE ASFALTO RECOMENDADO,COM REFORCO DE UMA TELA INDUSTRIAL DE POLIESTER,MALHA DE 2X2MMIMPERMEABILIZACAO COM MEMBRANA DE ASFALTO ELASTOMERICO EM SO</v>
      </c>
      <c r="C16922" s="141" t="s">
        <v>53674</v>
      </c>
      <c r="D16922" s="141" t="s">
        <v>53675</v>
      </c>
      <c r="E16922" s="141" t="s">
        <v>53676</v>
      </c>
      <c r="F16922" s="141" t="s">
        <v>53677</v>
      </c>
      <c r="I16922" s="141" t="s">
        <v>27</v>
      </c>
      <c r="J16922" s="649">
        <v>174.89</v>
      </c>
    </row>
    <row r="16923" spans="1:10" hidden="1">
      <c r="A16923" s="141" t="s">
        <v>53679</v>
      </c>
      <c r="B16923" s="141" t="str">
        <f t="shared" si="264"/>
        <v>IMPERMEABILIZACAO COM MEMBRANA A BASE POLIURETANO VEGETAL,CONFORME ABNT NBR 15487,ISENTO DE SOLVENTES,BAIXO TEOR VOC,BICIMPERMEABILIZACAO COM MEMBRANA A BASE POLIURETANO VEGETAL,COOMPONENTE,APLICAD A FRIO,2 OU 3 DEMAOS,CONSUMO DE 2KG/M2,COM REFORCO E UMA TELA INDUSTRIAL DE POLIESTER,APLICADA SOBRE A 1ª DEMAO,MALHA 2X2MMIMPERMEABILIZACAO COM MEMBRANA A BASE POLIURETANO VEGETAL,CO</v>
      </c>
      <c r="C16923" s="141" t="s">
        <v>53680</v>
      </c>
      <c r="D16923" s="141" t="s">
        <v>53681</v>
      </c>
      <c r="E16923" s="141" t="s">
        <v>53682</v>
      </c>
      <c r="F16923" s="141" t="s">
        <v>53683</v>
      </c>
      <c r="G16923" s="141" t="s">
        <v>53684</v>
      </c>
      <c r="I16923" s="141" t="s">
        <v>27</v>
      </c>
      <c r="J16923" s="649">
        <v>225.53</v>
      </c>
    </row>
    <row r="16924" spans="1:10" hidden="1">
      <c r="A16924" s="141" t="s">
        <v>53685</v>
      </c>
      <c r="B16924" s="141" t="str">
        <f t="shared" si="264"/>
        <v>IMPERMEABILIZACAO COM MEMBRANA A BASE POLIURETANO VEGETAL,CONFORME ABNT NBR 15487,ISENTO DE SOLVENTES,BAIXO TEOR VOC,BICIMPERMEABILIZACAO COM MEMBRANA A BASE POLIURETANO VEGETAL,COOMPONENTE,APLICAD A FRIO,2 OU 3 DEMAOS,CONSUMO DE 2KG/M2,COM REFORCO E UMA TELA INDUSTRIAL DE POLIESTER,APLICADA SOBRE A 1ª DEMAO,MALHA 2X2MMIMPERMEABILIZACAO COM MEMBRANA A BASE POLIURETANO VEGETAL,CO</v>
      </c>
      <c r="C16924" s="141" t="s">
        <v>53680</v>
      </c>
      <c r="D16924" s="141" t="s">
        <v>53681</v>
      </c>
      <c r="E16924" s="141" t="s">
        <v>53682</v>
      </c>
      <c r="F16924" s="141" t="s">
        <v>53683</v>
      </c>
      <c r="G16924" s="141" t="s">
        <v>53684</v>
      </c>
      <c r="I16924" s="141" t="s">
        <v>27</v>
      </c>
      <c r="J16924" s="649">
        <v>219.83</v>
      </c>
    </row>
    <row r="16925" spans="1:10" hidden="1">
      <c r="A16925" s="141" t="s">
        <v>53686</v>
      </c>
      <c r="B16925" s="141" t="str">
        <f t="shared" si="264"/>
        <v>IMPERMEABILIZACAO C/ASFALTO MODIFICADO C/ELASTOMEROS,APLICADOS QUENTE,CONSUMO 3KG/M2 P/COLAGEM MANTAS ASFALTICAS 3 A 5KGIMPERMEABILIZACAO C/ASFALTO MODIFICADO C/ELASTOMEROS,APLICAD/M2 P/MEMBRANA MOLDADA LOCAL,ESTRUT.C/VEU DE NAO TECIDO POLIESTER,GRAMATURA MINIMA 50G/M2,CONFORME ABNT NBR 13121,APLICADO SOBRE PRIMER ASFALTICO CONSUMO 0,40KG/M2,INCLUSIVE ESTE E SUBSTRATO COM CAIMENTO DE 1%,EXCL.REGULARIZACAO E PROTECAOIMPERMEABILIZACAO C/ASFALTO MODIFICADO C/ELASTOMEROS,APLICAD</v>
      </c>
      <c r="C16925" s="141" t="s">
        <v>53687</v>
      </c>
      <c r="D16925" s="141" t="s">
        <v>53688</v>
      </c>
      <c r="E16925" s="141" t="s">
        <v>53689</v>
      </c>
      <c r="F16925" s="141" t="s">
        <v>53690</v>
      </c>
      <c r="G16925" s="141" t="s">
        <v>53691</v>
      </c>
      <c r="H16925" s="141" t="s">
        <v>53692</v>
      </c>
      <c r="I16925" s="141" t="s">
        <v>27</v>
      </c>
      <c r="J16925" s="649">
        <v>86.38</v>
      </c>
    </row>
    <row r="16926" spans="1:10" hidden="1">
      <c r="A16926" s="141" t="s">
        <v>53693</v>
      </c>
      <c r="B16926" s="141" t="str">
        <f t="shared" si="264"/>
        <v>IMPERMEABILIZACAO C/ASFALTO MODIFICADO C/ELASTOMEROS,APLICADOS QUENTE,CONSUMO 3KG/M2 P/COLAGEM MANTAS ASFALTICAS 3 A 5KGIMPERMEABILIZACAO C/ASFALTO MODIFICADO C/ELASTOMEROS,APLICAD/M2 P/MEMBRANA MOLDADA LOCAL,ESTRUT.C/VEU DE NAO TECIDO POLIESTER,GRAMATURA MINIMA 50G/M2,CONFORME ABNT NBR 13121,APLICADO SOBRE PRIMER ASFALTICO CONSUMO 0,40KG/M2,INCLUSIVE ESTE E SUBSTRATO COM CAIMENTO DE 1%,EXCL.REGULARIZACAO E PROTECAOIMPERMEABILIZACAO C/ASFALTO MODIFICADO C/ELASTOMEROS,APLICAD</v>
      </c>
      <c r="C16926" s="141" t="s">
        <v>53687</v>
      </c>
      <c r="D16926" s="141" t="s">
        <v>53688</v>
      </c>
      <c r="E16926" s="141" t="s">
        <v>53689</v>
      </c>
      <c r="F16926" s="141" t="s">
        <v>53690</v>
      </c>
      <c r="G16926" s="141" t="s">
        <v>53691</v>
      </c>
      <c r="H16926" s="141" t="s">
        <v>53692</v>
      </c>
      <c r="I16926" s="141" t="s">
        <v>27</v>
      </c>
      <c r="J16926" s="649">
        <v>78.150000000000006</v>
      </c>
    </row>
    <row r="16927" spans="1:10" hidden="1">
      <c r="A16927" s="141" t="s">
        <v>53694</v>
      </c>
      <c r="B16927" s="141" t="str">
        <f t="shared" si="264"/>
        <v>IMPERMEABILIZACAO,NAO ADERIDA AO SUBSTRATO,COM MANTA DE EPDM,CONFORME ABNT NBR 11797,ESPESSURA MINIMA DE 0,8MM,CONSUMO DIMPERMEABILIZACAO,NAO ADERIDA AO SUBSTRATO,COM MANTA DE EPDME 1,10M2/M2,UTILIZANDO ADESIVO PARA EMENDAS,EXCLUSIVE PREPARO DO SUBSTRATO COM CAIMENTO DE 1%,CAMADA SEPARADORA,CAMADA AMORTECEDORA,PROTECAO TERMICA,PROTECAO PRIMARIA E MECANICAIMPERMEABILIZACAO,NAO ADERIDA AO SUBSTRATO,COM MANTA DE EPDM</v>
      </c>
      <c r="C16927" s="141" t="s">
        <v>53695</v>
      </c>
      <c r="D16927" s="141" t="s">
        <v>53696</v>
      </c>
      <c r="E16927" s="141" t="s">
        <v>53697</v>
      </c>
      <c r="F16927" s="141" t="s">
        <v>53698</v>
      </c>
      <c r="G16927" s="141" t="s">
        <v>53699</v>
      </c>
      <c r="I16927" s="141" t="s">
        <v>27</v>
      </c>
      <c r="J16927" s="649">
        <v>104.32</v>
      </c>
    </row>
    <row r="16928" spans="1:10" hidden="1">
      <c r="A16928" s="141" t="s">
        <v>53700</v>
      </c>
      <c r="B16928" s="141" t="str">
        <f t="shared" si="264"/>
        <v>IMPERMEABILIZACAO,NAO ADERIDA AO SUBSTRATO,COM MANTA DE EPDM,CONFORME ABNT NBR 11797,ESPESSURA MINIMA DE 0,8MM,CONSUMO DIMPERMEABILIZACAO,NAO ADERIDA AO SUBSTRATO,COM MANTA DE EPDME 1,10M2/M2,UTILIZANDO ADESIVO PARA EMENDAS,EXCLUSIVE PREPARO DO SUBSTRATO COM CAIMENTO DE 1%,CAMADA SEPARADORA,CAMADA AMORTECEDORA,PROTECAO TERMICA,PROTECAO PRIMARIA E MECANICAIMPERMEABILIZACAO,NAO ADERIDA AO SUBSTRATO,COM MANTA DE EPDM</v>
      </c>
      <c r="C16928" s="141" t="s">
        <v>53695</v>
      </c>
      <c r="D16928" s="141" t="s">
        <v>53696</v>
      </c>
      <c r="E16928" s="141" t="s">
        <v>53697</v>
      </c>
      <c r="F16928" s="141" t="s">
        <v>53698</v>
      </c>
      <c r="G16928" s="141" t="s">
        <v>53699</v>
      </c>
      <c r="I16928" s="141" t="s">
        <v>27</v>
      </c>
      <c r="J16928" s="649">
        <v>97.35</v>
      </c>
    </row>
    <row r="16929" spans="1:10" hidden="1">
      <c r="A16929" s="141" t="s">
        <v>53701</v>
      </c>
      <c r="B16929" s="141" t="str">
        <f t="shared" si="264"/>
        <v>IMPERMEABILIZACAO COM MANTA DE PVC,ESPESSURA 1,0MM,CONSUMO DE 1,10M2/M2,UNIDAS ENTRE SI POR SOLDA ELETRONICA OU TERMOFUSIMPERMEABILIZACAO COM MANTA DE PVC,ESPESSURA 1,0MM,CONSUMO DAO E COM ADESIVO A BASE DE PVC NOS PONTOS DE FIXACAOIMPERMEABILIZACAO COM MANTA DE PVC,ESPESSURA 1,0MM,CONSUMO D</v>
      </c>
      <c r="C16929" s="141" t="s">
        <v>53702</v>
      </c>
      <c r="D16929" s="141" t="s">
        <v>53703</v>
      </c>
      <c r="E16929" s="141" t="s">
        <v>53704</v>
      </c>
      <c r="I16929" s="141" t="s">
        <v>27</v>
      </c>
      <c r="J16929" s="649">
        <v>181.15</v>
      </c>
    </row>
    <row r="16930" spans="1:10" hidden="1">
      <c r="A16930" s="141" t="s">
        <v>53705</v>
      </c>
      <c r="B16930" s="141" t="str">
        <f t="shared" si="264"/>
        <v>IMPERMEABILIZACAO COM MANTA DE PVC,ESPESSURA 1,0MM,CONSUMO DE 1,10M2/M2,UNIDAS ENTRE SI POR SOLDA ELETRONICA OU TERMOFUSIMPERMEABILIZACAO COM MANTA DE PVC,ESPESSURA 1,0MM,CONSUMO DAO E COM ADESIVO A BASE DE PVC NOS PONTOS DE FIXACAOIMPERMEABILIZACAO COM MANTA DE PVC,ESPESSURA 1,0MM,CONSUMO D</v>
      </c>
      <c r="C16930" s="141" t="s">
        <v>53702</v>
      </c>
      <c r="D16930" s="141" t="s">
        <v>53703</v>
      </c>
      <c r="E16930" s="141" t="s">
        <v>53704</v>
      </c>
      <c r="I16930" s="141" t="s">
        <v>27</v>
      </c>
      <c r="J16930" s="649">
        <v>174.18</v>
      </c>
    </row>
    <row r="16931" spans="1:10" hidden="1">
      <c r="A16931" s="141" t="s">
        <v>53706</v>
      </c>
      <c r="B16931" s="141" t="str">
        <f t="shared" si="264"/>
        <v>IMPERMEABILIZACAO,NAO ADERIDA AO SUBSTRATO,COM MANTA DE PEAD,ESPESSURA MINIMA DE 2,00MM,CONSUMO DE 1,10M2/M2,UNIDAS ENTRIMPERMEABILIZACAO,NAO ADERIDA AO SUBSTRATO,COM MANTA DE PEADE SI POR SOLDA ELETRONICA OU TERMOFUSAO E COM FIXACAO NOS PONTOS DE ARREMATEIMPERMEABILIZACAO,NAO ADERIDA AO SUBSTRATO,COM MANTA DE PEAD</v>
      </c>
      <c r="C16931" s="141" t="s">
        <v>53707</v>
      </c>
      <c r="D16931" s="141" t="s">
        <v>53708</v>
      </c>
      <c r="E16931" s="141" t="s">
        <v>53709</v>
      </c>
      <c r="F16931" s="141" t="s">
        <v>53710</v>
      </c>
      <c r="I16931" s="141" t="s">
        <v>27</v>
      </c>
      <c r="J16931" s="649">
        <v>97.53</v>
      </c>
    </row>
    <row r="16932" spans="1:10" hidden="1">
      <c r="A16932" s="141" t="s">
        <v>53711</v>
      </c>
      <c r="B16932" s="141" t="str">
        <f t="shared" si="264"/>
        <v>IMPERMEABILIZACAO,NAO ADERIDA AO SUBSTRATO,COM MANTA DE PEAD,ESPESSURA MINIMA DE 2,00MM,CONSUMO DE 1,10M2/M2,UNIDAS ENTRIMPERMEABILIZACAO,NAO ADERIDA AO SUBSTRATO,COM MANTA DE PEADE SI POR SOLDA ELETRONICA OU TERMOFUSAO E COM FIXACAO NOS PONTOS DE ARREMATEIMPERMEABILIZACAO,NAO ADERIDA AO SUBSTRATO,COM MANTA DE PEAD</v>
      </c>
      <c r="C16932" s="141" t="s">
        <v>53707</v>
      </c>
      <c r="D16932" s="141" t="s">
        <v>53708</v>
      </c>
      <c r="E16932" s="141" t="s">
        <v>53709</v>
      </c>
      <c r="F16932" s="141" t="s">
        <v>53710</v>
      </c>
      <c r="I16932" s="141" t="s">
        <v>27</v>
      </c>
      <c r="J16932" s="649">
        <v>89.93</v>
      </c>
    </row>
    <row r="16933" spans="1:10" hidden="1">
      <c r="A16933" s="141" t="s">
        <v>53712</v>
      </c>
      <c r="B16933" s="141" t="str">
        <f t="shared" si="264"/>
        <v>IMPERMEABIL.C/FITA ASF.,AUTO ADESIVA,RECOBERTA C/ALUM.FLEXIVEL,FORMA TIRAS 5,10,15,20,30,45,90CM LARG.,EXCL.PREPARO SUBSIMPERMEABIL.C/FITA ASF.,AUTO ADESIVA,RECOBERTA C/ALUM.FLEXIVTRATO PRIMER ASFALTICO,CONF.ABNT NBR 16411.CAMPO APLIC.:TELHAS METALICAS,RUFOS CALHAS METALICAS,PROTECAO TUBOS PVC EXPOSTOS TEMPO,DUTOS VENT.AR CONDIC.FECHAM.SOBREPOS.SIST.SUBCOB.IMPERMEABIL.UTILIZ.P/SOLICITAC.PRESSAO HIDROSTATICA POSITIVAIMPERMEABIL.C/FITA ASF.,AUTO ADESIVA,RECOBERTA C/ALUM.FLEXIV</v>
      </c>
      <c r="C16933" s="141" t="s">
        <v>53713</v>
      </c>
      <c r="D16933" s="141" t="s">
        <v>53714</v>
      </c>
      <c r="E16933" s="141" t="s">
        <v>53715</v>
      </c>
      <c r="F16933" s="141" t="s">
        <v>53716</v>
      </c>
      <c r="G16933" s="141" t="s">
        <v>53717</v>
      </c>
      <c r="H16933" s="141" t="s">
        <v>53718</v>
      </c>
      <c r="I16933" s="141" t="s">
        <v>27</v>
      </c>
      <c r="J16933" s="649">
        <v>52.75</v>
      </c>
    </row>
    <row r="16934" spans="1:10" hidden="1">
      <c r="A16934" s="141" t="s">
        <v>53719</v>
      </c>
      <c r="B16934" s="141" t="str">
        <f t="shared" si="264"/>
        <v>IMPERMEABIL.C/FITA ASF.,AUTO ADESIVA,RECOBERTA C/ALUM.FLEXIVEL,FORMA TIRAS 5,10,15,20,30,45,90CM LARG.,EXCL.PREPARO SUBSIMPERMEABIL.C/FITA ASF.,AUTO ADESIVA,RECOBERTA C/ALUM.FLEXIVTRATO PRIMER ASFALTICO,CONF.ABNT NBR 16411.CAMPO APLIC.:TELHAS METALICAS,RUFOS CALHAS METALICAS,PROTECAO TUBOS PVC EXPOSTOS TEMPO,DUTOS VENT.AR CONDIC.FECHAM.SOBREPOS.SIST.SUBCOB.IMPERMEABIL.UTILIZ.P/SOLICITAC.PRESSAO HIDROSTATICA POSITIVAIMPERMEABIL.C/FITA ASF.,AUTO ADESIVA,RECOBERTA C/ALUM.FLEXIV</v>
      </c>
      <c r="C16934" s="141" t="s">
        <v>53713</v>
      </c>
      <c r="D16934" s="141" t="s">
        <v>53714</v>
      </c>
      <c r="E16934" s="141" t="s">
        <v>53715</v>
      </c>
      <c r="F16934" s="141" t="s">
        <v>53716</v>
      </c>
      <c r="G16934" s="141" t="s">
        <v>53717</v>
      </c>
      <c r="H16934" s="141" t="s">
        <v>53718</v>
      </c>
      <c r="I16934" s="141" t="s">
        <v>27</v>
      </c>
      <c r="J16934" s="649">
        <v>50.53</v>
      </c>
    </row>
    <row r="16935" spans="1:10" hidden="1">
      <c r="A16935" s="141" t="s">
        <v>53720</v>
      </c>
      <c r="B16935" s="141" t="str">
        <f t="shared" si="264"/>
        <v>IMPERMEABILIZACAO C/FITA ASF.AUTO ADESIVA,RECOBERTA C/ALUM.FLEXIVEL,EM FORMAS DE TIRAS DE 5,10,15,20,30,45,90CM DE LARG.IMPERMEABILIZACAO C/FITA ASF.AUTO ADESIVA,RECOBERTA C/ALUM.FINCL.PRIMER ASFALTICO A BASE DE AGUA ISENTO SOLVENTES,CONFORME ABNT NBR 16411.CAMPO DE APLICACAO:ELEMENTOS DE CONCRETO,TELHAS CERAMICAS OU DE FIBROCIMENTO.IMPERMEABILIZACAO UTILIZADA PARA SOLICITACOES DE PRESSAO HIDROSTATICA POSITIVAIMPERMEABILIZACAO C/FITA ASF.AUTO ADESIVA,RECOBERTA C/ALUM.F</v>
      </c>
      <c r="C16935" s="141" t="s">
        <v>53721</v>
      </c>
      <c r="D16935" s="141" t="s">
        <v>53722</v>
      </c>
      <c r="E16935" s="141" t="s">
        <v>53723</v>
      </c>
      <c r="F16935" s="141" t="s">
        <v>53724</v>
      </c>
      <c r="G16935" s="141" t="s">
        <v>53725</v>
      </c>
      <c r="H16935" s="141" t="s">
        <v>53726</v>
      </c>
      <c r="I16935" s="141" t="s">
        <v>27</v>
      </c>
      <c r="J16935" s="649">
        <v>58.93</v>
      </c>
    </row>
    <row r="16936" spans="1:10" hidden="1">
      <c r="A16936" s="141" t="s">
        <v>53727</v>
      </c>
      <c r="B16936" s="141" t="str">
        <f t="shared" si="264"/>
        <v>IMPERMEABILIZACAO C/FITA ASF.AUTO ADESIVA,RECOBERTA C/ALUM.FLEXIVEL,EM FORMAS DE TIRAS DE 5,10,15,20,30,45,90CM DE LARG.IMPERMEABILIZACAO C/FITA ASF.AUTO ADESIVA,RECOBERTA C/ALUM.FINCL.PRIMER ASFALTICO A BASE DE AGUA ISENTO SOLVENTES,CONFORME ABNT NBR 16411.CAMPO DE APLICACAO:ELEMENTOS DE CONCRETO,TELHAS CERAMICAS OU DE FIBROCIMENTO.IMPERMEABILIZACAO UTILIZADA PARA SOLICITACOES DE PRESSAO HIDROSTATICA POSITIVAIMPERMEABILIZACAO C/FITA ASF.AUTO ADESIVA,RECOBERTA C/ALUM.F</v>
      </c>
      <c r="C16936" s="141" t="s">
        <v>53721</v>
      </c>
      <c r="D16936" s="141" t="s">
        <v>53722</v>
      </c>
      <c r="E16936" s="141" t="s">
        <v>53723</v>
      </c>
      <c r="F16936" s="141" t="s">
        <v>53724</v>
      </c>
      <c r="G16936" s="141" t="s">
        <v>53725</v>
      </c>
      <c r="H16936" s="141" t="s">
        <v>53726</v>
      </c>
      <c r="I16936" s="141" t="s">
        <v>27</v>
      </c>
      <c r="J16936" s="649">
        <v>56.24</v>
      </c>
    </row>
    <row r="16937" spans="1:10" hidden="1">
      <c r="A16937" s="141" t="s">
        <v>53728</v>
      </c>
      <c r="B16937" s="141" t="str">
        <f t="shared" si="264"/>
        <v>IMPERMEABILIZACAO COM MANTA ASFALTICA MODIFICADA COM POLIMEROS TIPO II-C EM FORMA DE TIRA DE APROXIMADAMENTE 32CM DE LARIMPERMEABILIZACAO COM MANTA ASFALTICA MODIFICADA COM POLIMERGURA POR 10M DE COMPRIMENTO,ESPESSURA DE 3MM,INCLUSIVE PRIMER ASFALTICO BASE AGUA ISENTO DE SOLVENTES,EXCLUSIVE PREPARODO SUBSTRATO,CONFORME ABNT NBR 9952.IMPERMEABILIZACAO COM MANTA ASFALTICA MODIFICADA COM POLIMER</v>
      </c>
      <c r="C16937" s="141" t="s">
        <v>53729</v>
      </c>
      <c r="D16937" s="141" t="s">
        <v>53730</v>
      </c>
      <c r="E16937" s="141" t="s">
        <v>53731</v>
      </c>
      <c r="F16937" s="141" t="s">
        <v>53732</v>
      </c>
      <c r="G16937" s="141" t="s">
        <v>53733</v>
      </c>
      <c r="I16937" s="141" t="s">
        <v>27</v>
      </c>
      <c r="J16937" s="649">
        <v>119.83</v>
      </c>
    </row>
    <row r="16938" spans="1:10" hidden="1">
      <c r="A16938" s="141" t="s">
        <v>53734</v>
      </c>
      <c r="B16938" s="141" t="str">
        <f t="shared" si="264"/>
        <v>IMPERMEABILIZACAO COM MANTA ASFALTICA MODIFICADA COM POLIMEROS TIPO II-C EM FORMA DE TIRA DE APROXIMADAMENTE 32CM DE LARIMPERMEABILIZACAO COM MANTA ASFALTICA MODIFICADA COM POLIMERGURA POR 10M DE COMPRIMENTO,ESPESSURA DE 3MM,INCLUSIVE PRIMER ASFALTICO BASE AGUA ISENTO DE SOLVENTES,EXCLUSIVE PREPARODO SUBSTRATO,CONFORME ABNT NBR 9952.IMPERMEABILIZACAO COM MANTA ASFALTICA MODIFICADA COM POLIMER</v>
      </c>
      <c r="C16938" s="141" t="s">
        <v>53729</v>
      </c>
      <c r="D16938" s="141" t="s">
        <v>53730</v>
      </c>
      <c r="E16938" s="141" t="s">
        <v>53731</v>
      </c>
      <c r="F16938" s="141" t="s">
        <v>53732</v>
      </c>
      <c r="G16938" s="141" t="s">
        <v>53733</v>
      </c>
      <c r="I16938" s="141" t="s">
        <v>27</v>
      </c>
      <c r="J16938" s="649">
        <v>114.13</v>
      </c>
    </row>
    <row r="16939" spans="1:10" hidden="1">
      <c r="A16939" s="141" t="s">
        <v>53735</v>
      </c>
      <c r="B16939" s="141" t="str">
        <f t="shared" si="264"/>
        <v>IMPERMEABILIZACAO AREA EXPOSTA,C/EMULSAO ACRILICA PURA (NAOESTIRENADA),C/TEOR DE SOLIDOS ACIMA 60% APLICADOS EM QUATROIMPERMEABILIZACAO AREA EXPOSTA,C/EMULSAO ACRILICA PURA (NAOOU MAIS DEMAOS ATE ATINGIR O CONSUMO 2KG/M2 E REFORCO C/TELA DE POLIESTER MALHA 2X2MM,SOBRE DUAS OU DEMAIS DEMAOS DE CIMENTO POLIMERICO,ATE ATINGIR CONSUMO 2,0KG/M2IMPERMEABILIZACAO AREA EXPOSTA,C/EMULSAO ACRILICA PURA (NAO</v>
      </c>
      <c r="C16939" s="141" t="s">
        <v>53736</v>
      </c>
      <c r="D16939" s="141" t="s">
        <v>53737</v>
      </c>
      <c r="E16939" s="141" t="s">
        <v>53738</v>
      </c>
      <c r="F16939" s="141" t="s">
        <v>53739</v>
      </c>
      <c r="G16939" s="141" t="s">
        <v>53740</v>
      </c>
      <c r="I16939" s="141" t="s">
        <v>27</v>
      </c>
      <c r="J16939" s="649">
        <v>124.15</v>
      </c>
    </row>
    <row r="16940" spans="1:10" hidden="1">
      <c r="A16940" s="141" t="s">
        <v>53741</v>
      </c>
      <c r="B16940" s="141" t="str">
        <f t="shared" si="264"/>
        <v>IMPERMEABILIZACAO AREA EXPOSTA,C/EMULSAO ACRILICA PURA (NAOESTIRENADA),C/TEOR DE SOLIDOS ACIMA 60% APLICADOS EM QUATROIMPERMEABILIZACAO AREA EXPOSTA,C/EMULSAO ACRILICA PURA (NAOOU MAIS DEMAOS ATE ATINGIR O CONSUMO 2KG/M2 E REFORCO C/TELA DE POLIESTER MALHA 2X2MM,SOBRE DUAS OU DEMAIS DEMAOS DE CIMENTO POLIMERICO,ATE ATINGIR CONSUMO 2,0KG/M2IMPERMEABILIZACAO AREA EXPOSTA,C/EMULSAO ACRILICA PURA (NAO</v>
      </c>
      <c r="C16940" s="141" t="s">
        <v>53736</v>
      </c>
      <c r="D16940" s="141" t="s">
        <v>53737</v>
      </c>
      <c r="E16940" s="141" t="s">
        <v>53738</v>
      </c>
      <c r="F16940" s="141" t="s">
        <v>53739</v>
      </c>
      <c r="G16940" s="141" t="s">
        <v>53740</v>
      </c>
      <c r="I16940" s="141" t="s">
        <v>27</v>
      </c>
      <c r="J16940" s="649">
        <v>116.55</v>
      </c>
    </row>
    <row r="16941" spans="1:10" hidden="1">
      <c r="A16941" s="141" t="s">
        <v>53742</v>
      </c>
      <c r="B16941" s="141" t="str">
        <f t="shared" si="264"/>
        <v>IMPERMEABILIZACAO AREA EXPOSTA,C/EMULSAO ACRILICA ESTIRENADA,TEOR DE DIOXIDO TITANIO(EM MASSA)ACIMA 2,2% E APLICACAO EMIMPERMEABILIZACAO AREA EXPOSTA,C/EMULSAO ACRILICA ESTIRENADA6 OU DEMAIS DEMAOS ATE ATINGIR CONSUMO 3,5KG/M2 E REFORCO COM TELA DE POLIESTER MALHA 2X2MM,SOBRE DUAS OU DEMAIS DEMAOSDE CIMENTO POLIMERICO,ATE ATINGIR CONSUMO 2,00KG/M2IMPERMEABILIZACAO AREA EXPOSTA,C/EMULSAO ACRILICA ESTIRENADA</v>
      </c>
      <c r="C16941" s="141" t="s">
        <v>53743</v>
      </c>
      <c r="D16941" s="141" t="s">
        <v>53744</v>
      </c>
      <c r="E16941" s="141" t="s">
        <v>53745</v>
      </c>
      <c r="F16941" s="141" t="s">
        <v>53746</v>
      </c>
      <c r="G16941" s="141" t="s">
        <v>53747</v>
      </c>
      <c r="I16941" s="141" t="s">
        <v>27</v>
      </c>
      <c r="J16941" s="649">
        <v>178.82</v>
      </c>
    </row>
    <row r="16942" spans="1:10" hidden="1">
      <c r="A16942" s="141" t="s">
        <v>53748</v>
      </c>
      <c r="B16942" s="141" t="str">
        <f t="shared" si="264"/>
        <v>IMPERMEABILIZACAO AREA EXPOSTA,C/EMULSAO ACRILICA ESTIRENADA,TEOR DE DIOXIDO TITANIO(EM MASSA)ACIMA 2,2% E APLICACAO EMIMPERMEABILIZACAO AREA EXPOSTA,C/EMULSAO ACRILICA ESTIRENADA6 OU DEMAIS DEMAOS ATE ATINGIR CONSUMO 3,5KG/M2 E REFORCO COM TELA DE POLIESTER MALHA 2X2MM,SOBRE DUAS OU DEMAIS DEMAOSDE CIMENTO POLIMERICO,ATE ATINGIR CONSUMO 2,00KG/M2IMPERMEABILIZACAO AREA EXPOSTA,C/EMULSAO ACRILICA ESTIRENADA</v>
      </c>
      <c r="C16942" s="141" t="s">
        <v>53743</v>
      </c>
      <c r="D16942" s="141" t="s">
        <v>53744</v>
      </c>
      <c r="E16942" s="141" t="s">
        <v>53745</v>
      </c>
      <c r="F16942" s="141" t="s">
        <v>53746</v>
      </c>
      <c r="G16942" s="141" t="s">
        <v>53747</v>
      </c>
      <c r="I16942" s="141" t="s">
        <v>27</v>
      </c>
      <c r="J16942" s="649">
        <v>170.91</v>
      </c>
    </row>
    <row r="16943" spans="1:10" hidden="1">
      <c r="A16943" s="141" t="s">
        <v>53749</v>
      </c>
      <c r="B16943" s="141" t="str">
        <f t="shared" si="264"/>
        <v>IMPERMEABILIZACAO DE AREA EXPOSTA S/PROTECAO MECANICA E S/TRANSITO,USANDO MANTA ASFALTICA,AUTOPROTEGIDA,C/ACABAMENTO POLIMPERMEABILIZACAO DE AREA EXPOSTA S/PROTECAO MECANICA E S/TRETILENO NA FACE INFERIOR E FILME DE ALUMINIO NA FACE SUPERIOR,TIPO III-B C/ESP.3MM,APLICADA C/CHAMA DE MACARICO SOBRE PRIMER ASFALTICO,BASE AGUA ISENTO SOLVENTES,INCL.ESTE,SUBSTRATO C/CAIMENTO MINIMO 1%,EXCL.REGULARIZACAO,CONF.ABNT NBR 9952IMPERMEABILIZACAO DE AREA EXPOSTA S/PROTECAO MECANICA E S/TR</v>
      </c>
      <c r="C16943" s="141" t="s">
        <v>53750</v>
      </c>
      <c r="D16943" s="141" t="s">
        <v>53751</v>
      </c>
      <c r="E16943" s="141" t="s">
        <v>53752</v>
      </c>
      <c r="F16943" s="141" t="s">
        <v>53753</v>
      </c>
      <c r="G16943" s="141" t="s">
        <v>53754</v>
      </c>
      <c r="H16943" s="141" t="s">
        <v>53755</v>
      </c>
      <c r="I16943" s="141" t="s">
        <v>27</v>
      </c>
      <c r="J16943" s="649">
        <v>126.76</v>
      </c>
    </row>
    <row r="16944" spans="1:10" hidden="1">
      <c r="A16944" s="141" t="s">
        <v>53756</v>
      </c>
      <c r="B16944" s="141" t="str">
        <f t="shared" si="264"/>
        <v>IMPERMEABILIZACAO DE AREA EXPOSTA S/PROTECAO MECANICA E S/TRANSITO,USANDO MANTA ASFALTICA,AUTOPROTEGIDA,C/ACABAMENTO POLIMPERMEABILIZACAO DE AREA EXPOSTA S/PROTECAO MECANICA E S/TRETILENO NA FACE INFERIOR E FILME DE ALUMINIO NA FACE SUPERIOR,TIPO III-B C/ESP.3MM,APLICADA C/CHAMA DE MACARICO SOBRE PRIMER ASFALTICO,BASE AGUA ISENTO SOLVENTES,INCL.ESTE,SUBSTRATO C/CAIMENTO MINIMO 1%,EXCL.REGULARIZACAO,CONF.ABNT NBR 9952IMPERMEABILIZACAO DE AREA EXPOSTA S/PROTECAO MECANICA E S/TR</v>
      </c>
      <c r="C16944" s="141" t="s">
        <v>53750</v>
      </c>
      <c r="D16944" s="141" t="s">
        <v>53751</v>
      </c>
      <c r="E16944" s="141" t="s">
        <v>53752</v>
      </c>
      <c r="F16944" s="141" t="s">
        <v>53753</v>
      </c>
      <c r="G16944" s="141" t="s">
        <v>53754</v>
      </c>
      <c r="H16944" s="141" t="s">
        <v>53755</v>
      </c>
      <c r="I16944" s="141" t="s">
        <v>27</v>
      </c>
      <c r="J16944" s="649">
        <v>121.06</v>
      </c>
    </row>
    <row r="16945" spans="1:10" hidden="1">
      <c r="A16945" s="141" t="s">
        <v>53757</v>
      </c>
      <c r="B16945" s="141" t="str">
        <f t="shared" si="264"/>
        <v>IMPERMEABILIZACAO AREA EXPOSTA S/PROTECAO MECANICA E S/TRANSITO,USANDO MANTA ASFALTICA AUTOPROTEGIDA,ACABAMENTO DE POLIEIMPERMEABILIZACAO AREA EXPOSTA S/PROTECAO MECANICA E S/TRANSTILENO NA FACE INFERIOR E FILME DE ALUMINIO NA FACE SUPERIOR,TIPO III-B,C/ESP.4MM,APLICADA C/CHAMA DE MACARICO SOBRE PRIMER ASFALTICO,BASE AGUA ISENTO SOLVENTES,INCL.ESTE,SUBSTRATO C/CAIMENTO MINIMO DE 1%,EXCL.REGULARIZACAO,ABNT NBR 9952.IMPERMEABILIZACAO AREA EXPOSTA S/PROTECAO MECANICA E S/TRANS</v>
      </c>
      <c r="C16945" s="141" t="s">
        <v>53758</v>
      </c>
      <c r="D16945" s="141" t="s">
        <v>53759</v>
      </c>
      <c r="E16945" s="141" t="s">
        <v>53760</v>
      </c>
      <c r="F16945" s="141" t="s">
        <v>53761</v>
      </c>
      <c r="G16945" s="141" t="s">
        <v>53762</v>
      </c>
      <c r="H16945" s="141" t="s">
        <v>53763</v>
      </c>
      <c r="I16945" s="141" t="s">
        <v>27</v>
      </c>
      <c r="J16945" s="649">
        <v>144.83000000000001</v>
      </c>
    </row>
    <row r="16946" spans="1:10" hidden="1">
      <c r="A16946" s="141" t="s">
        <v>53764</v>
      </c>
      <c r="B16946" s="141" t="str">
        <f t="shared" si="264"/>
        <v>IMPERMEABILIZACAO AREA EXPOSTA S/PROTECAO MECANICA E S/TRANSITO,USANDO MANTA ASFALTICA AUTOPROTEGIDA,ACABAMENTO DE POLIEIMPERMEABILIZACAO AREA EXPOSTA S/PROTECAO MECANICA E S/TRANSTILENO NA FACE INFERIOR E FILME DE ALUMINIO NA FACE SUPERIOR,TIPO III-B,C/ESP.4MM,APLICADA C/CHAMA DE MACARICO SOBRE PRIMER ASFALTICO,BASE AGUA ISENTO SOLVENTES,INCL.ESTE,SUBSTRATO C/CAIMENTO MINIMO DE 1%,EXCL.REGULARIZACAO,ABNT NBR 9952.IMPERMEABILIZACAO AREA EXPOSTA S/PROTECAO MECANICA E S/TRANS</v>
      </c>
      <c r="C16946" s="141" t="s">
        <v>53758</v>
      </c>
      <c r="D16946" s="141" t="s">
        <v>53759</v>
      </c>
      <c r="E16946" s="141" t="s">
        <v>53760</v>
      </c>
      <c r="F16946" s="141" t="s">
        <v>53761</v>
      </c>
      <c r="G16946" s="141" t="s">
        <v>53762</v>
      </c>
      <c r="H16946" s="141" t="s">
        <v>53763</v>
      </c>
      <c r="I16946" s="141" t="s">
        <v>27</v>
      </c>
      <c r="J16946" s="649">
        <v>139.13</v>
      </c>
    </row>
    <row r="16947" spans="1:10" hidden="1">
      <c r="A16947" s="141" t="s">
        <v>53765</v>
      </c>
      <c r="B16947" s="141" t="str">
        <f t="shared" si="264"/>
        <v>IMPERMEABILIZACAO DE AREA EXPOSTA S/PROTECAO MECANICA E S/TRNSITO,USANDO MANTA ASFALTICA AUTOPROTEGIDA,C/ACABAMENTO POLIIMPERMEABILIZACAO DE AREA EXPOSTA S/PROTECAO MECANICA E S/TRETILENO NA FACE INFERIOR E FILME DE ALUMINIO NA FACE SUPERIOR,TIPO II-B,C/ESP.3MM,APLICADA C/CHAMA DE MACARICO SOBRE PRIMER ASFALTICO,BASE AGUA ISENTO DE SOLVENTES,INCL.ESTE,SUBSTRATO C/CAIMENTO MINIMO DE 1%,EXCL.REGULARIZACAO,ABNT NBR 9952IMPERMEABILIZACAO DE AREA EXPOSTA S/PROTECAO MECANICA E S/TR</v>
      </c>
      <c r="C16947" s="141" t="s">
        <v>53750</v>
      </c>
      <c r="D16947" s="141" t="s">
        <v>53766</v>
      </c>
      <c r="E16947" s="141" t="s">
        <v>53752</v>
      </c>
      <c r="F16947" s="141" t="s">
        <v>53767</v>
      </c>
      <c r="G16947" s="141" t="s">
        <v>53768</v>
      </c>
      <c r="H16947" s="141" t="s">
        <v>53769</v>
      </c>
      <c r="I16947" s="141" t="s">
        <v>27</v>
      </c>
      <c r="J16947" s="649">
        <v>90.57</v>
      </c>
    </row>
    <row r="16948" spans="1:10" hidden="1">
      <c r="A16948" s="141" t="s">
        <v>53770</v>
      </c>
      <c r="B16948" s="141" t="str">
        <f t="shared" si="264"/>
        <v>IMPERMEABILIZACAO DE AREA EXPOSTA S/PROTECAO MECANICA E S/TRNSITO,USANDO MANTA ASFALTICA AUTOPROTEGIDA,C/ACABAMENTO POLIIMPERMEABILIZACAO DE AREA EXPOSTA S/PROTECAO MECANICA E S/TRETILENO NA FACE INFERIOR E FILME DE ALUMINIO NA FACE SUPERIOR,TIPO II-B,C/ESP.3MM,APLICADA C/CHAMA DE MACARICO SOBRE PRIMER ASFALTICO,BASE AGUA ISENTO DE SOLVENTES,INCL.ESTE,SUBSTRATO C/CAIMENTO MINIMO DE 1%,EXCL.REGULARIZACAO,ABNT NBR 9952IMPERMEABILIZACAO DE AREA EXPOSTA S/PROTECAO MECANICA E S/TR</v>
      </c>
      <c r="C16948" s="141" t="s">
        <v>53750</v>
      </c>
      <c r="D16948" s="141" t="s">
        <v>53766</v>
      </c>
      <c r="E16948" s="141" t="s">
        <v>53752</v>
      </c>
      <c r="F16948" s="141" t="s">
        <v>53767</v>
      </c>
      <c r="G16948" s="141" t="s">
        <v>53768</v>
      </c>
      <c r="H16948" s="141" t="s">
        <v>53769</v>
      </c>
      <c r="I16948" s="141" t="s">
        <v>27</v>
      </c>
      <c r="J16948" s="649">
        <v>84.87</v>
      </c>
    </row>
    <row r="16949" spans="1:10" hidden="1">
      <c r="A16949" s="141" t="s">
        <v>53771</v>
      </c>
      <c r="B16949" s="141" t="str">
        <f t="shared" si="264"/>
        <v>IMPERMEABILIZACAO DE AREA EXPOSTA,S/PROTECAO MECANICA S/TRANSITO,USANDO MANTA ASFALTICA AUTOPROTEGIDA,ACABAMENTO POLIETIIMPERMEABILIZACAO DE AREA EXPOSTA,S/PROTECAO MECANICA S/TRANLENO NA FACE INFERIOR E FILME DE ALUMINIO NA FACE SUPERIOR,TIPO II-B,ESP.4MM,APLICADA C/CHAMA DE MACARICO SOBRE PRIMER ASFALTICO,BASE AGUA ISENTO DE SOLVENTES,INCL.ESTE,SUBSTRATO C/CAIMENTO MINIMO DE 1%,EXCL.REGULARIZACAO,CONF.ABNT NBR 9952IMPERMEABILIZACAO DE AREA EXPOSTA,S/PROTECAO MECANICA S/TRAN</v>
      </c>
      <c r="C16949" s="141" t="s">
        <v>53772</v>
      </c>
      <c r="D16949" s="141" t="s">
        <v>53773</v>
      </c>
      <c r="E16949" s="141" t="s">
        <v>53774</v>
      </c>
      <c r="F16949" s="141" t="s">
        <v>53775</v>
      </c>
      <c r="G16949" s="141" t="s">
        <v>53776</v>
      </c>
      <c r="H16949" s="141" t="s">
        <v>53777</v>
      </c>
      <c r="I16949" s="141" t="s">
        <v>27</v>
      </c>
      <c r="J16949" s="649">
        <v>97.04</v>
      </c>
    </row>
    <row r="16950" spans="1:10" hidden="1">
      <c r="A16950" s="141" t="s">
        <v>53778</v>
      </c>
      <c r="B16950" s="141" t="str">
        <f t="shared" si="264"/>
        <v>IMPERMEABILIZACAO DE AREA EXPOSTA,S/PROTECAO MECANICA S/TRANSITO,USANDO MANTA ASFALTICA AUTOPROTEGIDA,ACABAMENTO POLIETIIMPERMEABILIZACAO DE AREA EXPOSTA,S/PROTECAO MECANICA S/TRANLENO NA FACE INFERIOR E FILME DE ALUMINIO NA FACE SUPERIOR,TIPO II-B,ESP.4MM,APLICADA C/CHAMA DE MACARICO SOBRE PRIMER ASFALTICO,BASE AGUA ISENTO DE SOLVENTES,INCL.ESTE,SUBSTRATO C/CAIMENTO MINIMO DE 1%,EXCL.REGULARIZACAO,CONF.ABNT NBR 9952IMPERMEABILIZACAO DE AREA EXPOSTA,S/PROTECAO MECANICA S/TRAN</v>
      </c>
      <c r="C16950" s="141" t="s">
        <v>53772</v>
      </c>
      <c r="D16950" s="141" t="s">
        <v>53773</v>
      </c>
      <c r="E16950" s="141" t="s">
        <v>53774</v>
      </c>
      <c r="F16950" s="141" t="s">
        <v>53775</v>
      </c>
      <c r="G16950" s="141" t="s">
        <v>53776</v>
      </c>
      <c r="H16950" s="141" t="s">
        <v>53777</v>
      </c>
      <c r="I16950" s="141" t="s">
        <v>27</v>
      </c>
      <c r="J16950" s="649">
        <v>91.34</v>
      </c>
    </row>
    <row r="16951" spans="1:10" hidden="1">
      <c r="A16951" s="141" t="s">
        <v>53779</v>
      </c>
      <c r="B16951" s="141" t="str">
        <f t="shared" si="264"/>
        <v>IMPERMEABILIZACAO AREA EXPOSTA C/MANTA BASE ASFALTO MODIFICADO C/POLIMEROS,AUTOPROTEGIDA,ACABAMENTO POLIETILENO FACE INFIMPERMEABILIZACAO AREA EXPOSTA C/MANTA BASE ASFALTO MODIFICAERIOR E ESCAMAS ARDOSIA OU GRANULOS MINERAIS FACE SUPERIOR,TIPO III-B,ESP.3MM,APROX.4MM C/CAMADA ARDOSIA,APLICADA CHAMAMACARICO PRIMER ASFALTICO,BASE AGUA ISENTO SOLVENTES,INCL.ESTE,SUBSTRATO CAIMENTO 1%,EXCL.REGULARIZACAO,ABNT NBR 9952.IMPERMEABILIZACAO AREA EXPOSTA C/MANTA BASE ASFALTO MODIFICA</v>
      </c>
      <c r="C16951" s="141" t="s">
        <v>53780</v>
      </c>
      <c r="D16951" s="141" t="s">
        <v>53781</v>
      </c>
      <c r="E16951" s="141" t="s">
        <v>53782</v>
      </c>
      <c r="F16951" s="141" t="s">
        <v>53783</v>
      </c>
      <c r="G16951" s="141" t="s">
        <v>53784</v>
      </c>
      <c r="H16951" s="141" t="s">
        <v>53785</v>
      </c>
      <c r="I16951" s="141" t="s">
        <v>27</v>
      </c>
      <c r="J16951" s="649">
        <v>112.03</v>
      </c>
    </row>
    <row r="16952" spans="1:10" hidden="1">
      <c r="A16952" s="141" t="s">
        <v>53786</v>
      </c>
      <c r="B16952" s="141" t="str">
        <f t="shared" si="264"/>
        <v>IMPERMEABILIZACAO AREA EXPOSTA C/MANTA BASE ASFALTO MODIFICADO C/POLIMEROS,AUTOPROTEGIDA,ACABAMENTO POLIETILENO FACE INFIMPERMEABILIZACAO AREA EXPOSTA C/MANTA BASE ASFALTO MODIFICAERIOR E ESCAMAS ARDOSIA OU GRANULOS MINERAIS FACE SUPERIOR,TIPO III-B,ESP.3MM,APROX.4MM C/CAMADA ARDOSIA,APLICADA CHAMAMACARICO PRIMER ASFALTICO,BASE AGUA ISENTO SOLVENTES,INCL.ESTE,SUBSTRATO CAIMENTO 1%,EXCL.REGULARIZACAO,ABNT NBR 9952.IMPERMEABILIZACAO AREA EXPOSTA C/MANTA BASE ASFALTO MODIFICA</v>
      </c>
      <c r="C16952" s="141" t="s">
        <v>53780</v>
      </c>
      <c r="D16952" s="141" t="s">
        <v>53781</v>
      </c>
      <c r="E16952" s="141" t="s">
        <v>53782</v>
      </c>
      <c r="F16952" s="141" t="s">
        <v>53783</v>
      </c>
      <c r="G16952" s="141" t="s">
        <v>53784</v>
      </c>
      <c r="H16952" s="141" t="s">
        <v>53785</v>
      </c>
      <c r="I16952" s="141" t="s">
        <v>27</v>
      </c>
      <c r="J16952" s="649">
        <v>106.32</v>
      </c>
    </row>
    <row r="16953" spans="1:10" hidden="1">
      <c r="A16953" s="141" t="s">
        <v>53787</v>
      </c>
      <c r="B16953" s="141" t="str">
        <f t="shared" si="264"/>
        <v>IMPERMEABILIZACAO DE RESERVATORIO AGUA POTAVEL,TANQUE/PISCINA EM CONCRETO,ENTERRADOS NAO SUJEITO A LENCOL FREATICO,ABNTIMPERMEABILIZACAO DE RESERVATORIO AGUA POTAVEL,TANQUE/PISCINNBR 11905,APLICANDO 4 DEMAOS SUCESSIVAS CIMENTO CRISTALIZANTE PENETRACAO OSMOTICA,CONS.1KG/M2/DEMAO,MISTURADO EMULSAO ADESIVA BASE ACRILICA CONSUMO 0,20L/M2/DEMAO,C/TRAT.CONCRETO E LIXAM.OU HIDROJAT.P/RETIRADA REBARBAS,EXCL.PREPARO SUPERF.IMPERMEABILIZACAO DE RESERVATORIO AGUA POTAVEL,TANQUE/PISCIN</v>
      </c>
      <c r="C16953" s="141" t="s">
        <v>53788</v>
      </c>
      <c r="D16953" s="141" t="s">
        <v>53789</v>
      </c>
      <c r="E16953" s="141" t="s">
        <v>53790</v>
      </c>
      <c r="F16953" s="141" t="s">
        <v>53791</v>
      </c>
      <c r="G16953" s="141" t="s">
        <v>53792</v>
      </c>
      <c r="H16953" s="141" t="s">
        <v>53793</v>
      </c>
      <c r="I16953" s="141" t="s">
        <v>27</v>
      </c>
      <c r="J16953" s="649">
        <v>164.09</v>
      </c>
    </row>
    <row r="16954" spans="1:10" hidden="1">
      <c r="A16954" s="141" t="s">
        <v>53794</v>
      </c>
      <c r="B16954" s="141" t="str">
        <f t="shared" si="264"/>
        <v>IMPERMEABILIZACAO DE RESERVATORIO AGUA POTAVEL,TANQUE/PISCINA EM CONCRETO,ENTERRADOS NAO SUJEITO A LENCOL FREATICO,ABNTIMPERMEABILIZACAO DE RESERVATORIO AGUA POTAVEL,TANQUE/PISCINNBR 11905,APLICANDO 4 DEMAOS SUCESSIVAS CIMENTO CRISTALIZANTE PENETRACAO OSMOTICA,CONS.1KG/M2/DEMAO,MISTURADO EMULSAO ADESIVA BASE ACRILICA CONSUMO 0,20L/M2/DEMAO,C/TRAT.CONCRETO E LIXAM.OU HIDROJAT.P/RETIRADA REBARBAS,EXCL.PREPARO SUPERF.IMPERMEABILIZACAO DE RESERVATORIO AGUA POTAVEL,TANQUE/PISCIN</v>
      </c>
      <c r="C16954" s="141" t="s">
        <v>53788</v>
      </c>
      <c r="D16954" s="141" t="s">
        <v>53789</v>
      </c>
      <c r="E16954" s="141" t="s">
        <v>53790</v>
      </c>
      <c r="F16954" s="141" t="s">
        <v>53791</v>
      </c>
      <c r="G16954" s="141" t="s">
        <v>53792</v>
      </c>
      <c r="H16954" s="141" t="s">
        <v>53793</v>
      </c>
      <c r="I16954" s="141" t="s">
        <v>27</v>
      </c>
      <c r="J16954" s="649">
        <v>156.01</v>
      </c>
    </row>
    <row r="16955" spans="1:10" hidden="1">
      <c r="A16955" s="141" t="s">
        <v>53795</v>
      </c>
      <c r="B16955" s="141" t="str">
        <f t="shared" si="264"/>
        <v>IMPERMEABILIZACAO DE RESERVATORIO AGUA POTAVEL,TANQUE/PISCINA EM CONCRETO,ENTERRADOS SUJEITOS A LENCOL FREATICO,SIST.CRIIMPERMEABILIZACAO DE RESERVATORIO AGUA POTAVEL,TANQUE/PISCINSTALIZACAO COMPOSTO 3 PRODUTOS DE BASE MINERAL,PENETRAM EFEITO DE OSMOSE,CONS.POR M2,CIMENTO CRISTALIZANTE QUE ENDURECEEM 2MIN-1KG/M2,CIMENTO CRISTALIZANTE QUE EMDURECE 7MIN-1,6KG/M2,LIQUIDO SELADOR MINERAL,BASE SILICATO-0,7KG/M2IMPERMEABILIZACAO DE RESERVATORIO AGUA POTAVEL,TANQUE/PISCIN</v>
      </c>
      <c r="C16955" s="141" t="s">
        <v>53788</v>
      </c>
      <c r="D16955" s="141" t="s">
        <v>53796</v>
      </c>
      <c r="E16955" s="141" t="s">
        <v>53797</v>
      </c>
      <c r="F16955" s="141" t="s">
        <v>53798</v>
      </c>
      <c r="G16955" s="141" t="s">
        <v>53799</v>
      </c>
      <c r="H16955" s="141" t="s">
        <v>53800</v>
      </c>
      <c r="I16955" s="141" t="s">
        <v>27</v>
      </c>
      <c r="J16955" s="649">
        <v>117.16</v>
      </c>
    </row>
    <row r="16956" spans="1:10" hidden="1">
      <c r="A16956" s="141" t="s">
        <v>53801</v>
      </c>
      <c r="B16956" s="141" t="str">
        <f t="shared" si="264"/>
        <v>IMPERMEABILIZACAO DE RESERVATORIO AGUA POTAVEL,TANQUE/PISCINA EM CONCRETO,ENTERRADOS SUJEITOS A LENCOL FREATICO,SIST.CRIIMPERMEABILIZACAO DE RESERVATORIO AGUA POTAVEL,TANQUE/PISCINSTALIZACAO COMPOSTO 3 PRODUTOS DE BASE MINERAL,PENETRAM EFEITO DE OSMOSE,CONS.POR M2,CIMENTO CRISTALIZANTE QUE ENDURECEEM 2MIN-1KG/M2,CIMENTO CRISTALIZANTE QUE EMDURECE 7MIN-1,6KG/M2,LIQUIDO SELADOR MINERAL,BASE SILICATO-0,7KG/M2IMPERMEABILIZACAO DE RESERVATORIO AGUA POTAVEL,TANQUE/PISCIN</v>
      </c>
      <c r="C16956" s="141" t="s">
        <v>53788</v>
      </c>
      <c r="D16956" s="141" t="s">
        <v>53796</v>
      </c>
      <c r="E16956" s="141" t="s">
        <v>53797</v>
      </c>
      <c r="F16956" s="141" t="s">
        <v>53798</v>
      </c>
      <c r="G16956" s="141" t="s">
        <v>53799</v>
      </c>
      <c r="H16956" s="141" t="s">
        <v>53800</v>
      </c>
      <c r="I16956" s="141" t="s">
        <v>27</v>
      </c>
      <c r="J16956" s="649">
        <v>109.08</v>
      </c>
    </row>
    <row r="16957" spans="1:10" hidden="1">
      <c r="A16957" s="141" t="s">
        <v>53802</v>
      </c>
      <c r="B16957" s="141" t="str">
        <f t="shared" si="264"/>
        <v>IMPERMEABILIZANTE DE RESERVATORIO DE AGUA POTAVEL,TANQUE/PISCINA EM CONCRETO ENTERRADO,SUJEITO A LENCOL FREATICO E PRESSIMPERMEABILIZANTE DE RESERVATORIO DE AGUA POTAVEL,TANQUE/PISAO POSITIVA,SISTEMA DE CRISTALIZACAO COMPOSTO DE 3 PRODUTOSE BASE MINERAL,QUE PENETRAM PROFUNDAMENTE POR EFEITO DE OSMOSEIMPERMEABILIZANTE DE RESERVATORIO DE AGUA POTAVEL,TANQUE/PIS</v>
      </c>
      <c r="C16957" s="141" t="s">
        <v>53803</v>
      </c>
      <c r="D16957" s="141" t="s">
        <v>53804</v>
      </c>
      <c r="E16957" s="141" t="s">
        <v>53805</v>
      </c>
      <c r="F16957" s="141" t="s">
        <v>53806</v>
      </c>
      <c r="G16957" s="141" t="s">
        <v>53807</v>
      </c>
      <c r="I16957" s="141" t="s">
        <v>27</v>
      </c>
      <c r="J16957" s="649">
        <v>151.28</v>
      </c>
    </row>
    <row r="16958" spans="1:10" hidden="1">
      <c r="A16958" s="141" t="s">
        <v>53808</v>
      </c>
      <c r="B16958" s="141" t="str">
        <f t="shared" si="264"/>
        <v>IMPERMEABILIZANTE DE RESERVATORIO DE AGUA POTAVEL,TANQUE/PISCINA EM CONCRETO ENTERRADO,SUJEITO A LENCOL FREATICO E PRESSIMPERMEABILIZANTE DE RESERVATORIO DE AGUA POTAVEL,TANQUE/PISAO POSITIVA,SISTEMA DE CRISTALIZACAO COMPOSTO DE 3 PRODUTOSE BASE MINERAL,QUE PENETRAM PROFUNDAMENTE POR EFEITO DE OSMOSEIMPERMEABILIZANTE DE RESERVATORIO DE AGUA POTAVEL,TANQUE/PIS</v>
      </c>
      <c r="C16958" s="141" t="s">
        <v>53803</v>
      </c>
      <c r="D16958" s="141" t="s">
        <v>53804</v>
      </c>
      <c r="E16958" s="141" t="s">
        <v>53805</v>
      </c>
      <c r="F16958" s="141" t="s">
        <v>53806</v>
      </c>
      <c r="G16958" s="141" t="s">
        <v>53807</v>
      </c>
      <c r="I16958" s="141" t="s">
        <v>27</v>
      </c>
      <c r="J16958" s="649">
        <v>143.83000000000001</v>
      </c>
    </row>
    <row r="16959" spans="1:10" hidden="1">
      <c r="A16959" s="141" t="s">
        <v>53809</v>
      </c>
      <c r="B16959" s="141" t="str">
        <f t="shared" si="264"/>
        <v>IMPERMEABILIZANTE DA SUPERFICIE DE CONCRETO EM PRESENCA OU NAO DE UMIDADE OU DE LENCOL FREATICO,EMPREGANDO SISTEMA PROGRIMPERMEABILIZANTE DA SUPERFICIE DE CONCRETO EM PRESENCA OU NESSIVO DE CRISTALIZACAO COMPOSTO DE INGREDIENTES ATIVOS QUEPENETRAM PROFUNDAMENTE NO CONCRETO POR PROCESSO CATALITICO,GERANDO CRISTAIS INSOLUVEIS DE FIBRAS DENTRITICAS NOS POROS E CAPILARIDADESIMPERMEABILIZANTE DA SUPERFICIE DE CONCRETO EM PRESENCA OU N</v>
      </c>
      <c r="C16959" s="141" t="s">
        <v>53810</v>
      </c>
      <c r="D16959" s="141" t="s">
        <v>53811</v>
      </c>
      <c r="E16959" s="141" t="s">
        <v>53812</v>
      </c>
      <c r="F16959" s="141" t="s">
        <v>53813</v>
      </c>
      <c r="G16959" s="141" t="s">
        <v>53814</v>
      </c>
      <c r="H16959" s="141" t="s">
        <v>53815</v>
      </c>
      <c r="I16959" s="141" t="s">
        <v>27</v>
      </c>
      <c r="J16959" s="649">
        <v>93.45</v>
      </c>
    </row>
    <row r="16960" spans="1:10" hidden="1">
      <c r="A16960" s="141" t="s">
        <v>53816</v>
      </c>
      <c r="B16960" s="141" t="str">
        <f t="shared" si="264"/>
        <v>IMPERMEABILIZANTE DA SUPERFICIE DE CONCRETO EM PRESENCA OU NAO DE UMIDADE OU DE LENCOL FREATICO,EMPREGANDO SISTEMA PROGRIMPERMEABILIZANTE DA SUPERFICIE DE CONCRETO EM PRESENCA OU NESSIVO DE CRISTALIZACAO COMPOSTO DE INGREDIENTES ATIVOS QUEPENETRAM PROFUNDAMENTE NO CONCRETO POR PROCESSO CATALITICO,GERANDO CRISTAIS INSOLUVEIS DE FIBRAS DENTRITICAS NOS POROS E CAPILARIDADESIMPERMEABILIZANTE DA SUPERFICIE DE CONCRETO EM PRESENCA OU N</v>
      </c>
      <c r="C16960" s="141" t="s">
        <v>53810</v>
      </c>
      <c r="D16960" s="141" t="s">
        <v>53811</v>
      </c>
      <c r="E16960" s="141" t="s">
        <v>53812</v>
      </c>
      <c r="F16960" s="141" t="s">
        <v>53813</v>
      </c>
      <c r="G16960" s="141" t="s">
        <v>53814</v>
      </c>
      <c r="H16960" s="141" t="s">
        <v>53815</v>
      </c>
      <c r="I16960" s="141" t="s">
        <v>27</v>
      </c>
      <c r="J16960" s="649">
        <v>86.01</v>
      </c>
    </row>
    <row r="16961" spans="1:10" hidden="1">
      <c r="A16961" s="141" t="s">
        <v>53817</v>
      </c>
      <c r="B16961" s="141" t="str">
        <f t="shared" si="264"/>
        <v>IMPERMEABILIZACAO DE RESERVATORIO DE AGUA ELEVADO OU SUBTERRANEO DE SISTEMA RIGIDO,PISCINAS,ALICERCES E PAREDES DE CONTAIMPERMEABILIZACAO DE RESERVATORIO DE AGUA ELEVADO OU SUBTERRTO C/SOLO,CONSTANDO LIMPEZA SUPERF.,CHAPISCO DE CIMENTO E AREIA,TRACO 1:2,ADESIVO SINT.1:2 E REVEST.ARGAMASSA DE CIMENTOE AREIA,TRACO 1:3,ESP.3CM,UTILIZANDO IMPERMEAB.DE PEGA NORMAL ADIC.A AGUA DA ARGAMASSA NA DOSAGEM 1:2IMPERMEABILIZACAO DE RESERVATORIO DE AGUA ELEVADO OU SUBTERR</v>
      </c>
      <c r="C16961" s="141" t="s">
        <v>53818</v>
      </c>
      <c r="D16961" s="141" t="s">
        <v>53819</v>
      </c>
      <c r="E16961" s="141" t="s">
        <v>53820</v>
      </c>
      <c r="F16961" s="141" t="s">
        <v>53821</v>
      </c>
      <c r="G16961" s="141" t="s">
        <v>53822</v>
      </c>
      <c r="H16961" s="141" t="s">
        <v>53823</v>
      </c>
      <c r="I16961" s="141" t="s">
        <v>27</v>
      </c>
      <c r="J16961" s="649">
        <v>88.39</v>
      </c>
    </row>
    <row r="16962" spans="1:10" hidden="1">
      <c r="A16962" s="141" t="s">
        <v>53824</v>
      </c>
      <c r="B16962" s="141" t="str">
        <f t="shared" si="264"/>
        <v>IMPERMEABILIZACAO DE RESERVATORIO DE AGUA ELEVADO OU SUBTERRANEO DE SISTEMA RIGIDO,PISCINAS,ALICERCES E PAREDES DE CONTAIMPERMEABILIZACAO DE RESERVATORIO DE AGUA ELEVADO OU SUBTERRTO C/SOLO,CONSTANDO LIMPEZA SUPERF.,CHAPISCO DE CIMENTO E AREIA,TRACO 1:2,ADESIVO SINT.1:2 E REVEST.ARGAMASSA DE CIMENTOE AREIA,TRACO 1:3,ESP.3CM,UTILIZANDO IMPERMEAB.DE PEGA NORMAL ADIC.A AGUA DA ARGAMASSA NA DOSAGEM 1:2IMPERMEABILIZACAO DE RESERVATORIO DE AGUA ELEVADO OU SUBTERR</v>
      </c>
      <c r="C16962" s="141" t="s">
        <v>53818</v>
      </c>
      <c r="D16962" s="141" t="s">
        <v>53819</v>
      </c>
      <c r="E16962" s="141" t="s">
        <v>53820</v>
      </c>
      <c r="F16962" s="141" t="s">
        <v>53821</v>
      </c>
      <c r="G16962" s="141" t="s">
        <v>53822</v>
      </c>
      <c r="H16962" s="141" t="s">
        <v>53823</v>
      </c>
      <c r="I16962" s="141" t="s">
        <v>27</v>
      </c>
      <c r="J16962" s="649">
        <v>79.12</v>
      </c>
    </row>
    <row r="16963" spans="1:10" hidden="1">
      <c r="A16963" s="141" t="s">
        <v>53825</v>
      </c>
      <c r="B16963" s="141" t="str">
        <f t="shared" ref="B16963:B17026" si="265">C16963&amp;D16963&amp;C16963&amp;E16963&amp;F16963&amp;G16963&amp;H16963&amp;C16963</f>
        <v>IMPERMEABILIZACAO DE RESERVATORIO AGUA ELEVADO OU APOIADO,NAO SUJEITO A LENCOL FREATICO,S/PRESSAO NEGATIVA,EMPREGANDO 2IMPERMEABILIZACAO DE RESERVATORIO AGUA ELEVADO OU APOIADO,NADEMAOS DE CIMENTO POLIMERICO,CONS.1KG/M2/DEMAO,IMPER.BASE RESINAS TERMOPL.E CIMENTO C/ADESIVO,CONS.4KG/M2,ESTR.TELA POLIESTER 2X2MM,ENTRE 1ª E 2ª DEMAOS,FORMANDO MEMBRANA FLEXIVELIMPERMEABILIZACAO DE RESERVATORIO AGUA ELEVADO OU APOIADO,NA</v>
      </c>
      <c r="C16963" s="141" t="s">
        <v>53826</v>
      </c>
      <c r="D16963" s="141" t="s">
        <v>53827</v>
      </c>
      <c r="E16963" s="141" t="s">
        <v>53828</v>
      </c>
      <c r="F16963" s="141" t="s">
        <v>53829</v>
      </c>
      <c r="G16963" s="141" t="s">
        <v>53830</v>
      </c>
      <c r="I16963" s="141" t="s">
        <v>27</v>
      </c>
      <c r="J16963" s="649">
        <v>117.89</v>
      </c>
    </row>
    <row r="16964" spans="1:10" hidden="1">
      <c r="A16964" s="141" t="s">
        <v>53831</v>
      </c>
      <c r="B16964" s="141" t="str">
        <f t="shared" si="265"/>
        <v>IMPERMEABILIZACAO DE RESERVATORIO AGUA ELEVADO OU APOIADO,NAO SUJEITO A LENCOL FREATICO,S/PRESSAO NEGATIVA,EMPREGANDO 2IMPERMEABILIZACAO DE RESERVATORIO AGUA ELEVADO OU APOIADO,NADEMAOS DE CIMENTO POLIMERICO,CONS.1KG/M2/DEMAO,IMPER.BASE RESINAS TERMOPL.E CIMENTO C/ADESIVO,CONS.4KG/M2,ESTR.TELA POLIESTER 2X2MM,ENTRE 1ª E 2ª DEMAOS,FORMANDO MEMBRANA FLEXIVELIMPERMEABILIZACAO DE RESERVATORIO AGUA ELEVADO OU APOIADO,NA</v>
      </c>
      <c r="C16964" s="141" t="s">
        <v>53826</v>
      </c>
      <c r="D16964" s="141" t="s">
        <v>53827</v>
      </c>
      <c r="E16964" s="141" t="s">
        <v>53828</v>
      </c>
      <c r="F16964" s="141" t="s">
        <v>53829</v>
      </c>
      <c r="G16964" s="141" t="s">
        <v>53830</v>
      </c>
      <c r="I16964" s="141" t="s">
        <v>27</v>
      </c>
      <c r="J16964" s="649">
        <v>110.45</v>
      </c>
    </row>
    <row r="16965" spans="1:10" hidden="1">
      <c r="A16965" s="141" t="s">
        <v>53832</v>
      </c>
      <c r="B16965" s="141" t="str">
        <f t="shared" si="265"/>
        <v>IMPERMEABILIZACAO DE RESERVATORIO PARA AGUA POTAVEL OU PISCINA ELEVADA OU APOIADA,NAO SUJEITO LENCOL FREATICO,S/PRESSAOIMPERMEABILIZACAO DE RESERVATORIO PARA AGUA POTAVEL OU PISCINEGATIVA,EMPREGANDO 2 DEMAOS CIMENTO POLIMERICO,CONSUMO 1KG/M2/DEMAO,APLICACAO MEMBRANA COM POLIMERO ACRILICO COM OU SEM CIMENTO,CONSUMO DE 3/6KG/M2,ESTRUTURA COM TELA POLIESTER 2X2MM,ENTRE DEMAOSIMPERMEABILIZACAO DE RESERVATORIO PARA AGUA POTAVEL OU PISCI</v>
      </c>
      <c r="C16965" s="141" t="s">
        <v>53833</v>
      </c>
      <c r="D16965" s="141" t="s">
        <v>53834</v>
      </c>
      <c r="E16965" s="141" t="s">
        <v>53835</v>
      </c>
      <c r="F16965" s="141" t="s">
        <v>53836</v>
      </c>
      <c r="G16965" s="141" t="s">
        <v>53837</v>
      </c>
      <c r="H16965" s="141" t="s">
        <v>53838</v>
      </c>
      <c r="I16965" s="141" t="s">
        <v>27</v>
      </c>
      <c r="J16965" s="649">
        <v>112.31</v>
      </c>
    </row>
    <row r="16966" spans="1:10" hidden="1">
      <c r="A16966" s="141" t="s">
        <v>53839</v>
      </c>
      <c r="B16966" s="141" t="str">
        <f t="shared" si="265"/>
        <v>IMPERMEABILIZACAO DE RESERVATORIO PARA AGUA POTAVEL OU PISCINA ELEVADA OU APOIADA,NAO SUJEITO LENCOL FREATICO,S/PRESSAOIMPERMEABILIZACAO DE RESERVATORIO PARA AGUA POTAVEL OU PISCINEGATIVA,EMPREGANDO 2 DEMAOS CIMENTO POLIMERICO,CONSUMO 1KG/M2/DEMAO,APLICACAO MEMBRANA COM POLIMERO ACRILICO COM OU SEM CIMENTO,CONSUMO DE 3/6KG/M2,ESTRUTURA COM TELA POLIESTER 2X2MM,ENTRE DEMAOSIMPERMEABILIZACAO DE RESERVATORIO PARA AGUA POTAVEL OU PISCI</v>
      </c>
      <c r="C16966" s="141" t="s">
        <v>53833</v>
      </c>
      <c r="D16966" s="141" t="s">
        <v>53834</v>
      </c>
      <c r="E16966" s="141" t="s">
        <v>53835</v>
      </c>
      <c r="F16966" s="141" t="s">
        <v>53836</v>
      </c>
      <c r="G16966" s="141" t="s">
        <v>53837</v>
      </c>
      <c r="H16966" s="141" t="s">
        <v>53838</v>
      </c>
      <c r="I16966" s="141" t="s">
        <v>27</v>
      </c>
      <c r="J16966" s="649">
        <v>104.86</v>
      </c>
    </row>
    <row r="16967" spans="1:10" hidden="1">
      <c r="A16967" s="141" t="s">
        <v>53840</v>
      </c>
      <c r="B16967" s="141" t="str">
        <f t="shared" si="265"/>
        <v>IMPERMEABILIZACAO DE RESERVATORIO PARA AGUA OU PISCINA APOIADA OU ENTERRADA,SUJEITO A LENCOL FREATICO ATE 10 M.C.A PRESSIMPERMEABILIZACAO DE RESERVATORIO PARA AGUA OU PISCINA APOIAAO NEGATIVA,EMPREGANDO 4 DEMAOS CIMENTO POLIMERICO,CONSUMO 1KG/M2/DEMAO,EXCLUSIVE PREPARO SUPERFICIE,COM TRATAMENTO DE CONCRETO,LIXAMENTO OU HIDROJATEAMENTO PARA RETIRADA REBARBAS,DESMOLDANTE,NATA DE CIMENTO E ABERTURA POROSIMPERMEABILIZACAO DE RESERVATORIO PARA AGUA OU PISCINA APOIA</v>
      </c>
      <c r="C16967" s="141" t="s">
        <v>53841</v>
      </c>
      <c r="D16967" s="141" t="s">
        <v>53842</v>
      </c>
      <c r="E16967" s="141" t="s">
        <v>53843</v>
      </c>
      <c r="F16967" s="141" t="s">
        <v>53844</v>
      </c>
      <c r="G16967" s="141" t="s">
        <v>53845</v>
      </c>
      <c r="H16967" s="141" t="s">
        <v>53846</v>
      </c>
      <c r="I16967" s="141" t="s">
        <v>27</v>
      </c>
      <c r="J16967" s="649">
        <v>78.34</v>
      </c>
    </row>
    <row r="16968" spans="1:10" hidden="1">
      <c r="A16968" s="141" t="s">
        <v>53847</v>
      </c>
      <c r="B16968" s="141" t="str">
        <f t="shared" si="265"/>
        <v>IMPERMEABILIZACAO DE RESERVATORIO PARA AGUA OU PISCINA APOIADA OU ENTERRADA,SUJEITO A LENCOL FREATICO ATE 10 M.C.A PRESSIMPERMEABILIZACAO DE RESERVATORIO PARA AGUA OU PISCINA APOIAAO NEGATIVA,EMPREGANDO 4 DEMAOS CIMENTO POLIMERICO,CONSUMO 1KG/M2/DEMAO,EXCLUSIVE PREPARO SUPERFICIE,COM TRATAMENTO DE CONCRETO,LIXAMENTO OU HIDROJATEAMENTO PARA RETIRADA REBARBAS,DESMOLDANTE,NATA DE CIMENTO E ABERTURA POROSIMPERMEABILIZACAO DE RESERVATORIO PARA AGUA OU PISCINA APOIA</v>
      </c>
      <c r="C16968" s="141" t="s">
        <v>53841</v>
      </c>
      <c r="D16968" s="141" t="s">
        <v>53842</v>
      </c>
      <c r="E16968" s="141" t="s">
        <v>53843</v>
      </c>
      <c r="F16968" s="141" t="s">
        <v>53844</v>
      </c>
      <c r="G16968" s="141" t="s">
        <v>53845</v>
      </c>
      <c r="H16968" s="141" t="s">
        <v>53846</v>
      </c>
      <c r="I16968" s="141" t="s">
        <v>27</v>
      </c>
      <c r="J16968" s="649">
        <v>69.94</v>
      </c>
    </row>
    <row r="16969" spans="1:10" hidden="1">
      <c r="A16969" s="141" t="s">
        <v>53848</v>
      </c>
      <c r="B16969" s="141" t="str">
        <f t="shared" si="265"/>
        <v>IMPERMEABILIZACAO PARA ETE-ESTACAO TRAT.ESGOTO,RESERV.TANQUEAPOIADO OU ENTERRADO,CAIXA GORDURA,SUJEITO LENCOL FREATICO AIMPERMEABILIZACAO PARA ETE-ESTACAO TRAT.ESGOTO,RESERV.TANQUETE 10 M.C.A PRESSAO NEGATIVA,CONTATO C/ESGOTO,EMPREGANDO 4 DEMAOS DE CIMENTO POLIMERICO,C/RESISTENCIA QUIMICA,CONSUMO 1KG/M2/DEMAO,EXCLUSIVE PREPARO DA SUPERFICIE,COM TRATAMENTO DO CONCRETO,LIXAMENTO E HIDROJATEAMENTOIMPERMEABILIZACAO PARA ETE-ESTACAO TRAT.ESGOTO,RESERV.TANQUE</v>
      </c>
      <c r="C16969" s="141" t="s">
        <v>53849</v>
      </c>
      <c r="D16969" s="141" t="s">
        <v>53850</v>
      </c>
      <c r="E16969" s="141" t="s">
        <v>53851</v>
      </c>
      <c r="F16969" s="141" t="s">
        <v>53852</v>
      </c>
      <c r="G16969" s="141" t="s">
        <v>53853</v>
      </c>
      <c r="H16969" s="141" t="s">
        <v>53854</v>
      </c>
      <c r="I16969" s="141" t="s">
        <v>27</v>
      </c>
      <c r="J16969" s="649">
        <v>78.34</v>
      </c>
    </row>
    <row r="16970" spans="1:10" hidden="1">
      <c r="A16970" s="141" t="s">
        <v>53855</v>
      </c>
      <c r="B16970" s="141" t="str">
        <f t="shared" si="265"/>
        <v>IMPERMEABILIZACAO PARA ETE-ESTACAO TRAT.ESGOTO,RESERV.TANQUEAPOIADO OU ENTERRADO,CAIXA GORDURA,SUJEITO LENCOL FREATICO AIMPERMEABILIZACAO PARA ETE-ESTACAO TRAT.ESGOTO,RESERV.TANQUETE 10 M.C.A PRESSAO NEGATIVA,CONTATO C/ESGOTO,EMPREGANDO 4 DEMAOS DE CIMENTO POLIMERICO,C/RESISTENCIA QUIMICA,CONSUMO 1KG/M2/DEMAO,EXCLUSIVE PREPARO DA SUPERFICIE,COM TRATAMENTO DO CONCRETO,LIXAMENTO E HIDROJATEAMENTOIMPERMEABILIZACAO PARA ETE-ESTACAO TRAT.ESGOTO,RESERV.TANQUE</v>
      </c>
      <c r="C16970" s="141" t="s">
        <v>53849</v>
      </c>
      <c r="D16970" s="141" t="s">
        <v>53850</v>
      </c>
      <c r="E16970" s="141" t="s">
        <v>53851</v>
      </c>
      <c r="F16970" s="141" t="s">
        <v>53852</v>
      </c>
      <c r="G16970" s="141" t="s">
        <v>53853</v>
      </c>
      <c r="H16970" s="141" t="s">
        <v>53854</v>
      </c>
      <c r="I16970" s="141" t="s">
        <v>27</v>
      </c>
      <c r="J16970" s="649">
        <v>69.94</v>
      </c>
    </row>
    <row r="16971" spans="1:10" hidden="1">
      <c r="A16971" s="141" t="s">
        <v>53856</v>
      </c>
      <c r="B16971" s="141" t="str">
        <f t="shared" si="265"/>
        <v>IMPERMEABILIZACAO ELASTICA PARA ETE-ESTACAO TRAT.ESGOTO,RESEVATORIO TANQUE ELEVADO OU APOIADO,CONTATO ESGOTO COM MEMBRANIMPERMEABILIZACAO ELASTICA PARA ETE-ESTACAO TRAT.ESGOTO,RESEA BASE POLIURETANO VEGETAL,ISENTO SOLVENTES,BAIXO TEOR VOC,BI-COMPONENTE,APLICADO A FRIO,2 OU 3 DEMAOS,CONS.2KG/M2,TELAPOLIESTER,SOBRE A 1ª DEMAO,MALHA 2X2MMIMPERMEABILIZACAO ELASTICA PARA ETE-ESTACAO TRAT.ESGOTO,RESE</v>
      </c>
      <c r="C16971" s="141" t="s">
        <v>53857</v>
      </c>
      <c r="D16971" s="141" t="s">
        <v>53858</v>
      </c>
      <c r="E16971" s="141" t="s">
        <v>53859</v>
      </c>
      <c r="F16971" s="141" t="s">
        <v>53860</v>
      </c>
      <c r="G16971" s="141" t="s">
        <v>53861</v>
      </c>
      <c r="I16971" s="141" t="s">
        <v>27</v>
      </c>
      <c r="J16971" s="649">
        <v>239.2</v>
      </c>
    </row>
    <row r="16972" spans="1:10" hidden="1">
      <c r="A16972" s="141" t="s">
        <v>53862</v>
      </c>
      <c r="B16972" s="141" t="str">
        <f t="shared" si="265"/>
        <v>IMPERMEABILIZACAO ELASTICA PARA ETE-ESTACAO TRAT.ESGOTO,RESEVATORIO TANQUE ELEVADO OU APOIADO,CONTATO ESGOTO COM MEMBRANIMPERMEABILIZACAO ELASTICA PARA ETE-ESTACAO TRAT.ESGOTO,RESEA BASE POLIURETANO VEGETAL,ISENTO SOLVENTES,BAIXO TEOR VOC,BI-COMPONENTE,APLICADO A FRIO,2 OU 3 DEMAOS,CONS.2KG/M2,TELAPOLIESTER,SOBRE A 1ª DEMAO,MALHA 2X2MMIMPERMEABILIZACAO ELASTICA PARA ETE-ESTACAO TRAT.ESGOTO,RESE</v>
      </c>
      <c r="C16972" s="141" t="s">
        <v>53857</v>
      </c>
      <c r="D16972" s="141" t="s">
        <v>53858</v>
      </c>
      <c r="E16972" s="141" t="s">
        <v>53859</v>
      </c>
      <c r="F16972" s="141" t="s">
        <v>53860</v>
      </c>
      <c r="G16972" s="141" t="s">
        <v>53861</v>
      </c>
      <c r="I16972" s="141" t="s">
        <v>27</v>
      </c>
      <c r="J16972" s="649">
        <v>231.76</v>
      </c>
    </row>
    <row r="16973" spans="1:10" hidden="1">
      <c r="A16973" s="141" t="s">
        <v>53863</v>
      </c>
      <c r="B16973" s="141" t="str">
        <f t="shared" si="265"/>
        <v>IMPERMEABILIZACAO ELASTICA PARA ETE-ESTACAO TRAT.ESGOTO,RESERVATORIO TANQUE ELEVADO OU APOIADO,CONTATO COM ESGOTO,COM REIMPERMEABILIZACAO ELASTICA PARA ETE-ESTACAO TRAT.ESGOTO,RESEVESTIMENTO ANTI-CORROSIVO,BASE POLIUREIA AROMATICA,PARA APLICACAO MEIO MAQUINA SPRAY DE ALTA PRESSAO COM CONTROLE DE TEMPERATURA,CONSUMO 1,2KG/MM/M2IMPERMEABILIZACAO ELASTICA PARA ETE-ESTACAO TRAT.ESGOTO,RESE</v>
      </c>
      <c r="C16973" s="141" t="s">
        <v>53857</v>
      </c>
      <c r="D16973" s="141" t="s">
        <v>53864</v>
      </c>
      <c r="E16973" s="141" t="s">
        <v>53865</v>
      </c>
      <c r="F16973" s="141" t="s">
        <v>53866</v>
      </c>
      <c r="G16973" s="141" t="s">
        <v>53867</v>
      </c>
      <c r="I16973" s="141" t="s">
        <v>27</v>
      </c>
      <c r="J16973" s="649">
        <v>174.01</v>
      </c>
    </row>
    <row r="16974" spans="1:10" hidden="1">
      <c r="A16974" s="141" t="s">
        <v>53868</v>
      </c>
      <c r="B16974" s="141" t="str">
        <f t="shared" si="265"/>
        <v>IMPERMEABILIZACAO ELASTICA PARA ETE-ESTACAO TRAT.ESGOTO,RESERVATORIO TANQUE ELEVADO OU APOIADO,CONTATO COM ESGOTO,COM REIMPERMEABILIZACAO ELASTICA PARA ETE-ESTACAO TRAT.ESGOTO,RESEVESTIMENTO ANTI-CORROSIVO,BASE POLIUREIA AROMATICA,PARA APLICACAO MEIO MAQUINA SPRAY DE ALTA PRESSAO COM CONTROLE DE TEMPERATURA,CONSUMO 1,2KG/MM/M2IMPERMEABILIZACAO ELASTICA PARA ETE-ESTACAO TRAT.ESGOTO,RESE</v>
      </c>
      <c r="C16974" s="141" t="s">
        <v>53857</v>
      </c>
      <c r="D16974" s="141" t="s">
        <v>53864</v>
      </c>
      <c r="E16974" s="141" t="s">
        <v>53865</v>
      </c>
      <c r="F16974" s="141" t="s">
        <v>53866</v>
      </c>
      <c r="G16974" s="141" t="s">
        <v>53867</v>
      </c>
      <c r="I16974" s="141" t="s">
        <v>27</v>
      </c>
      <c r="J16974" s="649">
        <v>169.2</v>
      </c>
    </row>
    <row r="16975" spans="1:10" hidden="1">
      <c r="A16975" s="141" t="s">
        <v>53869</v>
      </c>
      <c r="B16975" s="141" t="str">
        <f t="shared" si="265"/>
        <v>IMPERMEABILIZACAO ELASTICA P/ETA-ESTACAO TRATAMENTO AGUA,RESERVATORIO,TANQUE ELEVADO OU APOIADO,CONTATO C/ESGOTO,MEMBRANIMPERMEABILIZACAO ELASTICA P/ETA-ESTACAO TRATAMENTO AGUA,RESA BASE POLIURETANO VEGETAL,APLICADO A FRIO,2 OU 3 DEMAOS,CONSUMO 2KG/M2,REFORCO TELA,SOBRE 1ª DEMAO,MALHA 2X2MM,EXCL.PREPARO DA SUPERFICIE,INCLUSIVE TRATAMENTO DO CONCRETO,LIXAMENTO OU HIDROJATEAMENTOIMPERMEABILIZACAO ELASTICA P/ETA-ESTACAO TRATAMENTO AGUA,RES</v>
      </c>
      <c r="C16975" s="141" t="s">
        <v>53870</v>
      </c>
      <c r="D16975" s="141" t="s">
        <v>53871</v>
      </c>
      <c r="E16975" s="141" t="s">
        <v>53872</v>
      </c>
      <c r="F16975" s="141" t="s">
        <v>53873</v>
      </c>
      <c r="G16975" s="141" t="s">
        <v>53874</v>
      </c>
      <c r="H16975" s="141" t="s">
        <v>53875</v>
      </c>
      <c r="I16975" s="141" t="s">
        <v>27</v>
      </c>
      <c r="J16975" s="649">
        <v>243.19</v>
      </c>
    </row>
    <row r="16976" spans="1:10" hidden="1">
      <c r="A16976" s="141" t="s">
        <v>53876</v>
      </c>
      <c r="B16976" s="141" t="str">
        <f t="shared" si="265"/>
        <v>IMPERMEABILIZACAO ELASTICA P/ETA-ESTACAO TRATAMENTO AGUA,RESERVATORIO,TANQUE ELEVADO OU APOIADO,CONTATO C/ESGOTO,MEMBRANIMPERMEABILIZACAO ELASTICA P/ETA-ESTACAO TRATAMENTO AGUA,RESA BASE POLIURETANO VEGETAL,APLICADO A FRIO,2 OU 3 DEMAOS,CONSUMO 2KG/M2,REFORCO TELA,SOBRE 1ª DEMAO,MALHA 2X2MM,EXCL.PREPARO DA SUPERFICIE,INCLUSIVE TRATAMENTO DO CONCRETO,LIXAMENTO OU HIDROJATEAMENTOIMPERMEABILIZACAO ELASTICA P/ETA-ESTACAO TRATAMENTO AGUA,RES</v>
      </c>
      <c r="C16976" s="141" t="s">
        <v>53870</v>
      </c>
      <c r="D16976" s="141" t="s">
        <v>53871</v>
      </c>
      <c r="E16976" s="141" t="s">
        <v>53872</v>
      </c>
      <c r="F16976" s="141" t="s">
        <v>53873</v>
      </c>
      <c r="G16976" s="141" t="s">
        <v>53874</v>
      </c>
      <c r="H16976" s="141" t="s">
        <v>53875</v>
      </c>
      <c r="I16976" s="141" t="s">
        <v>27</v>
      </c>
      <c r="J16976" s="649">
        <v>235.21</v>
      </c>
    </row>
    <row r="16977" spans="1:10" hidden="1">
      <c r="A16977" s="141" t="s">
        <v>53877</v>
      </c>
      <c r="B16977" s="141" t="str">
        <f t="shared" si="265"/>
        <v>IMPERMEABILIZACAO ASFALTICA (HIDRO-ASFALTO),CONSUMO DE 1,2KG/M2,EXCLUSIVE PREPARO DA SUPERFICIE E PROTECAO MECANICAIMPERMEABILIZACAO ASFALTICA (HIDRO-ASFALTO),CONSUMO DE 1,2KGIMPERMEABILIZACAO ASFALTICA (HIDRO-ASFALTO),CONSUMO DE 1,2KG</v>
      </c>
      <c r="C16977" s="141" t="s">
        <v>53878</v>
      </c>
      <c r="D16977" s="141" t="s">
        <v>53879</v>
      </c>
      <c r="I16977" s="141" t="s">
        <v>27</v>
      </c>
      <c r="J16977" s="649">
        <v>25.76</v>
      </c>
    </row>
    <row r="16978" spans="1:10" hidden="1">
      <c r="A16978" s="141" t="s">
        <v>53880</v>
      </c>
      <c r="B16978" s="141" t="str">
        <f t="shared" si="265"/>
        <v>IMPERMEABILIZACAO ASFALTICA (HIDRO-ASFALTO),CONSUMO DE 1,2KG/M2,EXCLUSIVE PREPARO DA SUPERFICIE E PROTECAO MECANICAIMPERMEABILIZACAO ASFALTICA (HIDRO-ASFALTO),CONSUMO DE 1,2KGIMPERMEABILIZACAO ASFALTICA (HIDRO-ASFALTO),CONSUMO DE 1,2KG</v>
      </c>
      <c r="C16978" s="141" t="s">
        <v>53878</v>
      </c>
      <c r="D16978" s="141" t="s">
        <v>53879</v>
      </c>
      <c r="I16978" s="141" t="s">
        <v>27</v>
      </c>
      <c r="J16978" s="649">
        <v>24.76</v>
      </c>
    </row>
    <row r="16979" spans="1:10" hidden="1">
      <c r="A16979" s="141" t="s">
        <v>53881</v>
      </c>
      <c r="B16979" s="141" t="str">
        <f t="shared" si="265"/>
        <v>IMPERMEABILIZACAO ASFALTICA (HIDRO-ASFALTO),CONSUMO DE 0,6KG/M2,EXCLUSIVE PREPARO DA SUPERFICIE E PROTECAO MECANICAIMPERMEABILIZACAO ASFALTICA (HIDRO-ASFALTO),CONSUMO DE 0,6KGIMPERMEABILIZACAO ASFALTICA (HIDRO-ASFALTO),CONSUMO DE 0,6KG</v>
      </c>
      <c r="C16979" s="141" t="s">
        <v>53882</v>
      </c>
      <c r="D16979" s="141" t="s">
        <v>53879</v>
      </c>
      <c r="I16979" s="141" t="s">
        <v>27</v>
      </c>
      <c r="J16979" s="649">
        <v>13.9</v>
      </c>
    </row>
    <row r="16980" spans="1:10" hidden="1">
      <c r="A16980" s="141" t="s">
        <v>53883</v>
      </c>
      <c r="B16980" s="141" t="str">
        <f t="shared" si="265"/>
        <v>IMPERMEABILIZACAO ASFALTICA (HIDRO-ASFALTO),CONSUMO DE 0,6KG/M2,EXCLUSIVE PREPARO DA SUPERFICIE E PROTECAO MECANICAIMPERMEABILIZACAO ASFALTICA (HIDRO-ASFALTO),CONSUMO DE 0,6KGIMPERMEABILIZACAO ASFALTICA (HIDRO-ASFALTO),CONSUMO DE 0,6KG</v>
      </c>
      <c r="C16980" s="141" t="s">
        <v>53882</v>
      </c>
      <c r="D16980" s="141" t="s">
        <v>53879</v>
      </c>
      <c r="I16980" s="141" t="s">
        <v>27</v>
      </c>
      <c r="J16980" s="649">
        <v>13.26</v>
      </c>
    </row>
    <row r="16981" spans="1:10" hidden="1">
      <c r="A16981" s="141" t="s">
        <v>53884</v>
      </c>
      <c r="B16981" s="141" t="str">
        <f t="shared" si="265"/>
        <v>IMPERMEABILIZACAO ASFALTICA (HIDRO-ASFALTO),CONSUMO DE 0,2KG/M2,EXCLUSIVE PREPARO DA SUPERFICIE E PROTECAO MECANICAIMPERMEABILIZACAO ASFALTICA (HIDRO-ASFALTO),CONSUMO DE 0,2KGIMPERMEABILIZACAO ASFALTICA (HIDRO-ASFALTO),CONSUMO DE 0,2KG</v>
      </c>
      <c r="C16981" s="141" t="s">
        <v>53885</v>
      </c>
      <c r="D16981" s="141" t="s">
        <v>53879</v>
      </c>
      <c r="I16981" s="141" t="s">
        <v>27</v>
      </c>
      <c r="J16981" s="649">
        <v>6.04</v>
      </c>
    </row>
    <row r="16982" spans="1:10" hidden="1">
      <c r="A16982" s="141" t="s">
        <v>53886</v>
      </c>
      <c r="B16982" s="141" t="str">
        <f t="shared" si="265"/>
        <v>IMPERMEABILIZACAO ASFALTICA (HIDRO-ASFALTO),CONSUMO DE 0,2KG/M2,EXCLUSIVE PREPARO DA SUPERFICIE E PROTECAO MECANICAIMPERMEABILIZACAO ASFALTICA (HIDRO-ASFALTO),CONSUMO DE 0,2KGIMPERMEABILIZACAO ASFALTICA (HIDRO-ASFALTO),CONSUMO DE 0,2KG</v>
      </c>
      <c r="C16982" s="141" t="s">
        <v>53885</v>
      </c>
      <c r="D16982" s="141" t="s">
        <v>53879</v>
      </c>
      <c r="I16982" s="141" t="s">
        <v>27</v>
      </c>
      <c r="J16982" s="649">
        <v>5.64</v>
      </c>
    </row>
    <row r="16983" spans="1:10" hidden="1">
      <c r="A16983" s="141" t="s">
        <v>53887</v>
      </c>
      <c r="B16983" s="141" t="str">
        <f t="shared" si="265"/>
        <v>IMPERMEABILIZACAO ASFALTICA (HIDRO-ASFALTO),CONSUMO DE 2KG/M2,EM SUPERFICIES LISAS,DE PEQUENAS DIMENSOES,ESTRUTURANDO COIMPERMEABILIZACAO ASFALTICA (HIDRO-ASFALTO),CONSUMO DE 2KG/MM TELA DE POLIESTER # 2MMX2MM OS BOXES,CANTOS,RALOS E TUBOSEMERGENTES,EXCLUSIVE PREPARO DA SUPERFICIE E PROTECAO MECANICAIMPERMEABILIZACAO ASFALTICA (HIDRO-ASFALTO),CONSUMO DE 2KG/M</v>
      </c>
      <c r="C16983" s="141" t="s">
        <v>53888</v>
      </c>
      <c r="D16983" s="141" t="s">
        <v>53889</v>
      </c>
      <c r="E16983" s="141" t="s">
        <v>53890</v>
      </c>
      <c r="F16983" s="141" t="s">
        <v>53891</v>
      </c>
      <c r="G16983" s="141" t="s">
        <v>53892</v>
      </c>
      <c r="I16983" s="141" t="s">
        <v>27</v>
      </c>
      <c r="J16983" s="649">
        <v>44.99</v>
      </c>
    </row>
    <row r="16984" spans="1:10" hidden="1">
      <c r="A16984" s="141" t="s">
        <v>53893</v>
      </c>
      <c r="B16984" s="141" t="str">
        <f t="shared" si="265"/>
        <v>IMPERMEABILIZACAO ASFALTICA (HIDRO-ASFALTO),CONSUMO DE 2KG/M2,EM SUPERFICIES LISAS,DE PEQUENAS DIMENSOES,ESTRUTURANDO COIMPERMEABILIZACAO ASFALTICA (HIDRO-ASFALTO),CONSUMO DE 2KG/MM TELA DE POLIESTER # 2MMX2MM OS BOXES,CANTOS,RALOS E TUBOSEMERGENTES,EXCLUSIVE PREPARO DA SUPERFICIE E PROTECAO MECANICAIMPERMEABILIZACAO ASFALTICA (HIDRO-ASFALTO),CONSUMO DE 2KG/M</v>
      </c>
      <c r="C16984" s="141" t="s">
        <v>53888</v>
      </c>
      <c r="D16984" s="141" t="s">
        <v>53889</v>
      </c>
      <c r="E16984" s="141" t="s">
        <v>53890</v>
      </c>
      <c r="F16984" s="141" t="s">
        <v>53891</v>
      </c>
      <c r="G16984" s="141" t="s">
        <v>53892</v>
      </c>
      <c r="I16984" s="141" t="s">
        <v>27</v>
      </c>
      <c r="J16984" s="649">
        <v>43.75</v>
      </c>
    </row>
    <row r="16985" spans="1:10" hidden="1">
      <c r="A16985" s="141" t="s">
        <v>53894</v>
      </c>
      <c r="B16985" s="141" t="str">
        <f t="shared" si="265"/>
        <v>IMPERMEABILIZACAO DE BANHEIRO OU MARQUISE SUJEITA A TRAFEGOLEVE COM PROTECAO MECANICA,EXCLUSIVE ESTA,UTILIZANDO ELASTOMIMPERMEABILIZACAO DE BANHEIRO OU MARQUISE SUJEITA A TRAFEGOERO DE POLIURETANO (PRETO),APLICADO FRIO EM 0,3KG/M2/DEMAO,COM 5 DEMAOSIMPERMEABILIZACAO DE BANHEIRO OU MARQUISE SUJEITA A TRAFEGO</v>
      </c>
      <c r="C16985" s="141" t="s">
        <v>53895</v>
      </c>
      <c r="D16985" s="141" t="s">
        <v>53896</v>
      </c>
      <c r="E16985" s="141" t="s">
        <v>53897</v>
      </c>
      <c r="F16985" s="141" t="s">
        <v>53898</v>
      </c>
      <c r="I16985" s="141" t="s">
        <v>27</v>
      </c>
      <c r="J16985" s="649">
        <v>173.11</v>
      </c>
    </row>
    <row r="16986" spans="1:10" hidden="1">
      <c r="A16986" s="141" t="s">
        <v>53899</v>
      </c>
      <c r="B16986" s="141" t="str">
        <f t="shared" si="265"/>
        <v>IMPERMEABILIZACAO DE BANHEIRO OU MARQUISE SUJEITA A TRAFEGOLEVE COM PROTECAO MECANICA,EXCLUSIVE ESTA,UTILIZANDO ELASTOMIMPERMEABILIZACAO DE BANHEIRO OU MARQUISE SUJEITA A TRAFEGOERO DE POLIURETANO (PRETO),APLICADO FRIO EM 0,3KG/M2/DEMAO,COM 5 DEMAOSIMPERMEABILIZACAO DE BANHEIRO OU MARQUISE SUJEITA A TRAFEGO</v>
      </c>
      <c r="C16986" s="141" t="s">
        <v>53895</v>
      </c>
      <c r="D16986" s="141" t="s">
        <v>53896</v>
      </c>
      <c r="E16986" s="141" t="s">
        <v>53897</v>
      </c>
      <c r="F16986" s="141" t="s">
        <v>53898</v>
      </c>
      <c r="I16986" s="141" t="s">
        <v>27</v>
      </c>
      <c r="J16986" s="649">
        <v>167.78</v>
      </c>
    </row>
    <row r="16987" spans="1:10" hidden="1">
      <c r="A16987" s="141" t="s">
        <v>53900</v>
      </c>
      <c r="B16987" s="141" t="str">
        <f t="shared" si="265"/>
        <v>IMPERMEABILIZACAO DE BANHEIRO OU MARQUISE SUJEITA A TRAFEGOLEVE,COM PROTECAO MECANICA,EXCLUSIVE ESTA,UTILIZANDO ELASTOMIMPERMEABILIZACAO DE BANHEIRO OU MARQUISE SUJEITA A TRAFEGOERO DE POLIURETANO (PRETO),APLICADO A FRIO EM 0,3KG/M2/DEMAO,COM 3 DEMAOSIMPERMEABILIZACAO DE BANHEIRO OU MARQUISE SUJEITA A TRAFEGO</v>
      </c>
      <c r="C16987" s="141" t="s">
        <v>53895</v>
      </c>
      <c r="D16987" s="141" t="s">
        <v>53901</v>
      </c>
      <c r="E16987" s="141" t="s">
        <v>53902</v>
      </c>
      <c r="F16987" s="141" t="s">
        <v>53903</v>
      </c>
      <c r="I16987" s="141" t="s">
        <v>27</v>
      </c>
      <c r="J16987" s="649">
        <v>114.42</v>
      </c>
    </row>
    <row r="16988" spans="1:10" hidden="1">
      <c r="A16988" s="141" t="s">
        <v>53904</v>
      </c>
      <c r="B16988" s="141" t="str">
        <f t="shared" si="265"/>
        <v>IMPERMEABILIZACAO DE BANHEIRO OU MARQUISE SUJEITA A TRAFEGOLEVE,COM PROTECAO MECANICA,EXCLUSIVE ESTA,UTILIZANDO ELASTOMIMPERMEABILIZACAO DE BANHEIRO OU MARQUISE SUJEITA A TRAFEGOERO DE POLIURETANO (PRETO),APLICADO A FRIO EM 0,3KG/M2/DEMAO,COM 3 DEMAOSIMPERMEABILIZACAO DE BANHEIRO OU MARQUISE SUJEITA A TRAFEGO</v>
      </c>
      <c r="C16988" s="141" t="s">
        <v>53895</v>
      </c>
      <c r="D16988" s="141" t="s">
        <v>53901</v>
      </c>
      <c r="E16988" s="141" t="s">
        <v>53902</v>
      </c>
      <c r="F16988" s="141" t="s">
        <v>53903</v>
      </c>
      <c r="I16988" s="141" t="s">
        <v>27</v>
      </c>
      <c r="J16988" s="649">
        <v>109.81</v>
      </c>
    </row>
    <row r="16989" spans="1:10" hidden="1">
      <c r="A16989" s="141" t="s">
        <v>53905</v>
      </c>
      <c r="B16989" s="141" t="str">
        <f t="shared" si="265"/>
        <v>IMPERMEABILIZACAO DE BANHEIRO OU PISOS FRIOS COM PAREDES DEALVENARIA OU GESSO ACARTONADO,EMPREGANDO DUAS DEMAOS DE CIMEIMPERMEABILIZACAO DE BANHEIRO OU PISOS FRIOS COM PAREDES DENTO POLIMERICO,ATENDENDO A ABNT NBR 11905,CONSUMO DE 1KG/M2/DEMAO,IMPERM.BASE RESINA TERMOPLASTICA E CIMENTO C/ADIT.CONSUMO DE 3KG/M3,TELA DE POLIESTER 2X2MM ENTRE 1ª E 2ª DEMAOSIMPERMEABILIZACAO DE BANHEIRO OU PISOS FRIOS COM PAREDES DE</v>
      </c>
      <c r="C16989" s="141" t="s">
        <v>53906</v>
      </c>
      <c r="D16989" s="141" t="s">
        <v>53907</v>
      </c>
      <c r="E16989" s="141" t="s">
        <v>53908</v>
      </c>
      <c r="F16989" s="141" t="s">
        <v>53909</v>
      </c>
      <c r="G16989" s="141" t="s">
        <v>53910</v>
      </c>
      <c r="I16989" s="141" t="s">
        <v>27</v>
      </c>
      <c r="J16989" s="649">
        <v>91.25</v>
      </c>
    </row>
    <row r="16990" spans="1:10" hidden="1">
      <c r="A16990" s="141" t="s">
        <v>53911</v>
      </c>
      <c r="B16990" s="141" t="str">
        <f t="shared" si="265"/>
        <v>IMPERMEABILIZACAO DE BANHEIRO OU PISOS FRIOS COM PAREDES DEALVENARIA OU GESSO ACARTONADO,EMPREGANDO DUAS DEMAOS DE CIMEIMPERMEABILIZACAO DE BANHEIRO OU PISOS FRIOS COM PAREDES DENTO POLIMERICO,ATENDENDO A ABNT NBR 11905,CONSUMO DE 1KG/M2/DEMAO,IMPERM.BASE RESINA TERMOPLASTICA E CIMENTO C/ADIT.CONSUMO DE 3KG/M3,TELA DE POLIESTER 2X2MM ENTRE 1ª E 2ª DEMAOSIMPERMEABILIZACAO DE BANHEIRO OU PISOS FRIOS COM PAREDES DE</v>
      </c>
      <c r="C16990" s="141" t="s">
        <v>53906</v>
      </c>
      <c r="D16990" s="141" t="s">
        <v>53907</v>
      </c>
      <c r="E16990" s="141" t="s">
        <v>53908</v>
      </c>
      <c r="F16990" s="141" t="s">
        <v>53909</v>
      </c>
      <c r="G16990" s="141" t="s">
        <v>53910</v>
      </c>
      <c r="I16990" s="141" t="s">
        <v>27</v>
      </c>
      <c r="J16990" s="649">
        <v>85.66</v>
      </c>
    </row>
    <row r="16991" spans="1:10" hidden="1">
      <c r="A16991" s="141" t="s">
        <v>53912</v>
      </c>
      <c r="B16991" s="141" t="str">
        <f t="shared" si="265"/>
        <v>IMPERMEABILIZACAO DE RUFOS OU VIGAS C/MEMBRANA DE BASE ACRILICA,MONOCOMPONENTE,BRANCA,APLICADA A FRIO EM 4 OU MAIS DEMAOIMPERMEABILIZACAO DE RUFOS OU VIGAS C/MEMBRANA DE BASE ACRILS ATE ATINGIR CONS.MINIMO 2KG/M2,C/REFORCO TELA POLIESTER,GRAMATURA MINIMA 40G/M2,SOBRE BASE PREPARADA C/CIMENTO POLIMERICO,INCLUSIVE ESTE,APLICADO EM 2 OU MAIS DEMAOS ATE ATINGIRCONSUMO MINIMO DE 2KG/M2IMPERMEABILIZACAO DE RUFOS OU VIGAS C/MEMBRANA DE BASE ACRIL</v>
      </c>
      <c r="C16991" s="141" t="s">
        <v>53913</v>
      </c>
      <c r="D16991" s="141" t="s">
        <v>53914</v>
      </c>
      <c r="E16991" s="141" t="s">
        <v>53915</v>
      </c>
      <c r="F16991" s="141" t="s">
        <v>53916</v>
      </c>
      <c r="G16991" s="141" t="s">
        <v>53917</v>
      </c>
      <c r="H16991" s="141" t="s">
        <v>53918</v>
      </c>
      <c r="I16991" s="141" t="s">
        <v>27</v>
      </c>
      <c r="J16991" s="649">
        <v>112.74</v>
      </c>
    </row>
    <row r="16992" spans="1:10" hidden="1">
      <c r="A16992" s="141" t="s">
        <v>53919</v>
      </c>
      <c r="B16992" s="141" t="str">
        <f t="shared" si="265"/>
        <v>IMPERMEABILIZACAO DE RUFOS OU VIGAS C/MEMBRANA DE BASE ACRILICA,MONOCOMPONENTE,BRANCA,APLICADA A FRIO EM 4 OU MAIS DEMAOIMPERMEABILIZACAO DE RUFOS OU VIGAS C/MEMBRANA DE BASE ACRILS ATE ATINGIR CONS.MINIMO 2KG/M2,C/REFORCO TELA POLIESTER,GRAMATURA MINIMA 40G/M2,SOBRE BASE PREPARADA C/CIMENTO POLIMERICO,INCLUSIVE ESTE,APLICADO EM 2 OU MAIS DEMAOS ATE ATINGIRCONSUMO MINIMO DE 2KG/M2IMPERMEABILIZACAO DE RUFOS OU VIGAS C/MEMBRANA DE BASE ACRIL</v>
      </c>
      <c r="C16992" s="141" t="s">
        <v>53913</v>
      </c>
      <c r="D16992" s="141" t="s">
        <v>53914</v>
      </c>
      <c r="E16992" s="141" t="s">
        <v>53915</v>
      </c>
      <c r="F16992" s="141" t="s">
        <v>53916</v>
      </c>
      <c r="G16992" s="141" t="s">
        <v>53917</v>
      </c>
      <c r="H16992" s="141" t="s">
        <v>53918</v>
      </c>
      <c r="I16992" s="141" t="s">
        <v>27</v>
      </c>
      <c r="J16992" s="649">
        <v>104.5</v>
      </c>
    </row>
    <row r="16993" spans="1:10" hidden="1">
      <c r="A16993" s="141" t="s">
        <v>53920</v>
      </c>
      <c r="B16993" s="141" t="str">
        <f t="shared" si="265"/>
        <v>IMPERMEABILIZACAO ELASTICA P/PISCINA ELEVADA,APOIADA/ENTERRADA SOBRE ACAO LENCOL FREATICO,C/MEMBRANA BASE POLIURETANO VEIMPERMEABILIZACAO ELASTICA P/PISCINA ELEVADA,APOIADA/ENTERRAGETAL,CONF.ABNT NBR 15487,APLICADA A FRIO,2 OU 3 DEMAOS,CONS.2KG/M2,TELA POLIESTER SOBRE A 1 DEMAO,MALHA 2X2MM,COM TRATAMENTO DO CONCRETO E LIXAMENTO,HIDROJATEAMENTO P/RETIRADA DEREBARBAS E ABERTURA DE POROS,EXCL.PREPARO SUPERFICIEIMPERMEABILIZACAO ELASTICA P/PISCINA ELEVADA,APOIADA/ENTERRA</v>
      </c>
      <c r="C16993" s="141" t="s">
        <v>53921</v>
      </c>
      <c r="D16993" s="141" t="s">
        <v>53922</v>
      </c>
      <c r="E16993" s="141" t="s">
        <v>53923</v>
      </c>
      <c r="F16993" s="141" t="s">
        <v>53924</v>
      </c>
      <c r="G16993" s="141" t="s">
        <v>53925</v>
      </c>
      <c r="H16993" s="141" t="s">
        <v>53926</v>
      </c>
      <c r="I16993" s="141" t="s">
        <v>27</v>
      </c>
      <c r="J16993" s="649">
        <v>241.19</v>
      </c>
    </row>
    <row r="16994" spans="1:10" hidden="1">
      <c r="A16994" s="141" t="s">
        <v>53927</v>
      </c>
      <c r="B16994" s="141" t="str">
        <f t="shared" si="265"/>
        <v>IMPERMEABILIZACAO ELASTICA P/PISCINA ELEVADA,APOIADA/ENTERRADA SOBRE ACAO LENCOL FREATICO,C/MEMBRANA BASE POLIURETANO VEIMPERMEABILIZACAO ELASTICA P/PISCINA ELEVADA,APOIADA/ENTERRAGETAL,CONF.ABNT NBR 15487,APLICADA A FRIO,2 OU 3 DEMAOS,CONS.2KG/M2,TELA POLIESTER SOBRE A 1 DEMAO,MALHA 2X2MM,COM TRATAMENTO DO CONCRETO E LIXAMENTO,HIDROJATEAMENTO P/RETIRADA DEREBARBAS E ABERTURA DE POROS,EXCL.PREPARO SUPERFICIEIMPERMEABILIZACAO ELASTICA P/PISCINA ELEVADA,APOIADA/ENTERRA</v>
      </c>
      <c r="C16994" s="141" t="s">
        <v>53921</v>
      </c>
      <c r="D16994" s="141" t="s">
        <v>53922</v>
      </c>
      <c r="E16994" s="141" t="s">
        <v>53923</v>
      </c>
      <c r="F16994" s="141" t="s">
        <v>53924</v>
      </c>
      <c r="G16994" s="141" t="s">
        <v>53925</v>
      </c>
      <c r="H16994" s="141" t="s">
        <v>53926</v>
      </c>
      <c r="I16994" s="141" t="s">
        <v>27</v>
      </c>
      <c r="J16994" s="649">
        <v>233.48</v>
      </c>
    </row>
    <row r="16995" spans="1:10" hidden="1">
      <c r="A16995" s="141" t="s">
        <v>53928</v>
      </c>
      <c r="B16995" s="141" t="str">
        <f t="shared" si="265"/>
        <v>IMPERMEABILIZACAO ASFALTICA COMPOSTA DE PINTURA DE ASFALTO MODIFICADO,PLASTIFICANTE E ISENTO DE SOLVENTES ORGANICOS,APLIIMPERMEABILIZACAO ASFALTICA COMPOSTA DE PINTURA DE ASFALTO MCADO A FRIO,EM DUAS DEMAOS,CONSUMO DE 1L/M2/DEMAOIMPERMEABILIZACAO ASFALTICA COMPOSTA DE PINTURA DE ASFALTO M</v>
      </c>
      <c r="C16995" s="141" t="s">
        <v>53929</v>
      </c>
      <c r="D16995" s="141" t="s">
        <v>53930</v>
      </c>
      <c r="E16995" s="141" t="s">
        <v>53931</v>
      </c>
      <c r="I16995" s="141" t="s">
        <v>27</v>
      </c>
      <c r="J16995" s="649">
        <v>54.75</v>
      </c>
    </row>
    <row r="16996" spans="1:10" hidden="1">
      <c r="A16996" s="141" t="s">
        <v>53932</v>
      </c>
      <c r="B16996" s="141" t="str">
        <f t="shared" si="265"/>
        <v>IMPERMEABILIZACAO ASFALTICA COMPOSTA DE PINTURA DE ASFALTO MODIFICADO,PLASTIFICANTE E ISENTO DE SOLVENTES ORGANICOS,APLIIMPERMEABILIZACAO ASFALTICA COMPOSTA DE PINTURA DE ASFALTO MCADO A FRIO,EM DUAS DEMAOS,CONSUMO DE 1L/M2/DEMAOIMPERMEABILIZACAO ASFALTICA COMPOSTA DE PINTURA DE ASFALTO M</v>
      </c>
      <c r="C16996" s="141" t="s">
        <v>53929</v>
      </c>
      <c r="D16996" s="141" t="s">
        <v>53930</v>
      </c>
      <c r="E16996" s="141" t="s">
        <v>53931</v>
      </c>
      <c r="I16996" s="141" t="s">
        <v>27</v>
      </c>
      <c r="J16996" s="649">
        <v>53.55</v>
      </c>
    </row>
    <row r="16997" spans="1:10" hidden="1">
      <c r="A16997" s="141" t="s">
        <v>53933</v>
      </c>
      <c r="B16997" s="141" t="str">
        <f t="shared" si="265"/>
        <v>IMPERMEABILIZACAO DE PAREDES DE ALVENARIA DE TIJOLOS CERAMICOS,MACICOS,SEM A PRESENCA DE CAL,COM ABSORCAO DE UMIDADE DOIMPERMEABILIZACAO DE PAREDES DE ALVENARIA DE TIJOLOS CERAMICSOLO (UMIDADE ASCENDENTE),EMPREGANDO IMPERMEABILIZANTE LIQUIDO A BASE DE SILICATOS E RESINAS,CONSUMO DE 2KG/M2,QUE POR EFEITO DE CRISTALIZACAO,COLMATA A POROSIDADE DAS ALVENARIAS DE TIJOLO MACICOIMPERMEABILIZACAO DE PAREDES DE ALVENARIA DE TIJOLOS CERAMIC</v>
      </c>
      <c r="C16997" s="141" t="s">
        <v>53934</v>
      </c>
      <c r="D16997" s="141" t="s">
        <v>53935</v>
      </c>
      <c r="E16997" s="141" t="s">
        <v>53936</v>
      </c>
      <c r="F16997" s="141" t="s">
        <v>53937</v>
      </c>
      <c r="G16997" s="141" t="s">
        <v>53938</v>
      </c>
      <c r="H16997" s="141" t="s">
        <v>53939</v>
      </c>
      <c r="I16997" s="141" t="s">
        <v>27</v>
      </c>
      <c r="J16997" s="649">
        <v>128.82</v>
      </c>
    </row>
    <row r="16998" spans="1:10" hidden="1">
      <c r="A16998" s="141" t="s">
        <v>53940</v>
      </c>
      <c r="B16998" s="141" t="str">
        <f t="shared" si="265"/>
        <v>IMPERMEABILIZACAO DE PAREDES DE ALVENARIA DE TIJOLOS CERAMICOS,MACICOS,SEM A PRESENCA DE CAL,COM ABSORCAO DE UMIDADE DOIMPERMEABILIZACAO DE PAREDES DE ALVENARIA DE TIJOLOS CERAMICSOLO (UMIDADE ASCENDENTE),EMPREGANDO IMPERMEABILIZANTE LIQUIDO A BASE DE SILICATOS E RESINAS,CONSUMO DE 2KG/M2,QUE POR EFEITO DE CRISTALIZACAO,COLMATA A POROSIDADE DAS ALVENARIAS DE TIJOLO MACICOIMPERMEABILIZACAO DE PAREDES DE ALVENARIA DE TIJOLOS CERAMIC</v>
      </c>
      <c r="C16998" s="141" t="s">
        <v>53934</v>
      </c>
      <c r="D16998" s="141" t="s">
        <v>53935</v>
      </c>
      <c r="E16998" s="141" t="s">
        <v>53936</v>
      </c>
      <c r="F16998" s="141" t="s">
        <v>53937</v>
      </c>
      <c r="G16998" s="141" t="s">
        <v>53938</v>
      </c>
      <c r="H16998" s="141" t="s">
        <v>53939</v>
      </c>
      <c r="I16998" s="141" t="s">
        <v>27</v>
      </c>
      <c r="J16998" s="649">
        <v>120.59</v>
      </c>
    </row>
    <row r="16999" spans="1:10" hidden="1">
      <c r="A16999" s="141" t="s">
        <v>53941</v>
      </c>
      <c r="B16999" s="141" t="str">
        <f t="shared" si="265"/>
        <v>IMPERMEABILIZACAO PAREDES DE ALVENARIA DE TIJOLOS CERAMICOSOU BLOCOS CONCRETO,C/FUROS,S/A PRESENCA DE CAL,C/ABSORCAO UMIMPERMEABILIZACAO PAREDES DE ALVENARIA DE TIJOLOS CERAMICOSIDADE(UMIDADE ASCENDENTE)APLICANDO DUAS DEMAOS CRUZADAS CIMENTO POLIMERICO,ATENDENDO ABNT NBR 11905,CONSUMO 1KG/M2/DEMAO,DESDE PISO ATE ALTURA 1 A 1,2MIMPERMEABILIZACAO PAREDES DE ALVENARIA DE TIJOLOS CERAMICOS</v>
      </c>
      <c r="C16999" s="141" t="s">
        <v>53942</v>
      </c>
      <c r="D16999" s="141" t="s">
        <v>53943</v>
      </c>
      <c r="E16999" s="141" t="s">
        <v>53944</v>
      </c>
      <c r="F16999" s="141" t="s">
        <v>53945</v>
      </c>
      <c r="G16999" s="141" t="s">
        <v>53946</v>
      </c>
      <c r="I16999" s="141" t="s">
        <v>27</v>
      </c>
      <c r="J16999" s="649">
        <v>21.65</v>
      </c>
    </row>
    <row r="17000" spans="1:10" hidden="1">
      <c r="A17000" s="141" t="s">
        <v>53947</v>
      </c>
      <c r="B17000" s="141" t="str">
        <f t="shared" si="265"/>
        <v>IMPERMEABILIZACAO PAREDES DE ALVENARIA DE TIJOLOS CERAMICOSOU BLOCOS CONCRETO,C/FUROS,S/A PRESENCA DE CAL,C/ABSORCAO UMIMPERMEABILIZACAO PAREDES DE ALVENARIA DE TIJOLOS CERAMICOSIDADE(UMIDADE ASCENDENTE)APLICANDO DUAS DEMAOS CRUZADAS CIMENTO POLIMERICO,ATENDENDO ABNT NBR 11905,CONSUMO 1KG/M2/DEMAO,DESDE PISO ATE ALTURA 1 A 1,2MIMPERMEABILIZACAO PAREDES DE ALVENARIA DE TIJOLOS CERAMICOS</v>
      </c>
      <c r="C17000" s="141" t="s">
        <v>53942</v>
      </c>
      <c r="D17000" s="141" t="s">
        <v>53943</v>
      </c>
      <c r="E17000" s="141" t="s">
        <v>53944</v>
      </c>
      <c r="F17000" s="141" t="s">
        <v>53945</v>
      </c>
      <c r="G17000" s="141" t="s">
        <v>53946</v>
      </c>
      <c r="I17000" s="141" t="s">
        <v>27</v>
      </c>
      <c r="J17000" s="649">
        <v>19.75</v>
      </c>
    </row>
    <row r="17001" spans="1:10" hidden="1">
      <c r="A17001" s="141" t="s">
        <v>53948</v>
      </c>
      <c r="B17001" s="141" t="str">
        <f t="shared" si="265"/>
        <v>IMPERMEABILIZACAO COM SELANTE ELASTOMERICO A BASE DE POLIURETANO,MONO-COMPONENTE,EM JUNTAS DE DILATACAO DE PISOS E FACHAIMPERMEABILIZACAO COM SELANTE ELASTOMERICO A BASE DE POLIUREDAS COM MOVIMENTACAO DE ATE 25%,SELAMENTO DE RALOS,TUBULACOES DE RESERVATORIOS E PISCINAS,VEDACAO DE ESQUADRIAS,CAIXILHOS METALICOS E DE MADEIRA,TRATAMENTO DE TRINCAS E FISSURAS,VEDACAO DE CALHAS E RUFOS,CONSUMO:360G PARA 1M DE JUNTA 2X1CMIMPERMEABILIZACAO COM SELANTE ELASTOMERICO A BASE DE POLIURE</v>
      </c>
      <c r="C17001" s="141" t="s">
        <v>53949</v>
      </c>
      <c r="D17001" s="141" t="s">
        <v>53950</v>
      </c>
      <c r="E17001" s="141" t="s">
        <v>53951</v>
      </c>
      <c r="F17001" s="141" t="s">
        <v>53952</v>
      </c>
      <c r="G17001" s="141" t="s">
        <v>53953</v>
      </c>
      <c r="H17001" s="141" t="s">
        <v>53954</v>
      </c>
      <c r="I17001" s="141" t="s">
        <v>285</v>
      </c>
      <c r="J17001" s="649">
        <v>41.82</v>
      </c>
    </row>
    <row r="17002" spans="1:10" hidden="1">
      <c r="A17002" s="141" t="s">
        <v>53955</v>
      </c>
      <c r="B17002" s="141" t="str">
        <f t="shared" si="265"/>
        <v>IMPERMEABILIZACAO COM SELANTE ELASTOMERICO A BASE DE POLIURETANO,MONO-COMPONENTE,EM JUNTAS DE DILATACAO DE PISOS E FACHAIMPERMEABILIZACAO COM SELANTE ELASTOMERICO A BASE DE POLIUREDAS COM MOVIMENTACAO DE ATE 25%,SELAMENTO DE RALOS,TUBULACOES DE RESERVATORIOS E PISCINAS,VEDACAO DE ESQUADRIAS,CAIXILHOS METALICOS E DE MADEIRA,TRATAMENTO DE TRINCAS E FISSURAS,VEDACAO DE CALHAS E RUFOS,CONSUMO:360G PARA 1M DE JUNTA 2X1CMIMPERMEABILIZACAO COM SELANTE ELASTOMERICO A BASE DE POLIURE</v>
      </c>
      <c r="C17002" s="141" t="s">
        <v>53949</v>
      </c>
      <c r="D17002" s="141" t="s">
        <v>53950</v>
      </c>
      <c r="E17002" s="141" t="s">
        <v>53951</v>
      </c>
      <c r="F17002" s="141" t="s">
        <v>53952</v>
      </c>
      <c r="G17002" s="141" t="s">
        <v>53953</v>
      </c>
      <c r="H17002" s="141" t="s">
        <v>53954</v>
      </c>
      <c r="I17002" s="141" t="s">
        <v>285</v>
      </c>
      <c r="J17002" s="649">
        <v>39.92</v>
      </c>
    </row>
    <row r="17003" spans="1:10" hidden="1">
      <c r="A17003" s="141" t="s">
        <v>53956</v>
      </c>
      <c r="B17003" s="141" t="str">
        <f t="shared" si="265"/>
        <v>IMPERMEABILIZACAO/REVESTIMENTO DE LAJES DE COBERTURA EM CONCRETO,METAL OU MADEIRA,COM ELASTOMERO A BASE DE POLIUREIA,ISEIMPERMEABILIZACAO/REVESTIMENTO DE LAJES DE COBERTURA EM CONCNTO DE SOLVENTES,MOLDADO NO LOCAL,CURA LENTA,A FRIO,APLICADO COM EQUIPAMENTO TIPO AIRLESS,ROLO OU PINCEL,COM ATE 1,00MMDE ESPESSURA,SEM PROTECAO MECANICAIMPERMEABILIZACAO/REVESTIMENTO DE LAJES DE COBERTURA EM CONC</v>
      </c>
      <c r="C17003" s="141" t="s">
        <v>53957</v>
      </c>
      <c r="D17003" s="141" t="s">
        <v>53958</v>
      </c>
      <c r="E17003" s="141" t="s">
        <v>53959</v>
      </c>
      <c r="F17003" s="141" t="s">
        <v>53960</v>
      </c>
      <c r="G17003" s="141" t="s">
        <v>53961</v>
      </c>
      <c r="I17003" s="141" t="s">
        <v>27</v>
      </c>
      <c r="J17003" s="649">
        <v>111.02</v>
      </c>
    </row>
    <row r="17004" spans="1:10" hidden="1">
      <c r="A17004" s="141" t="s">
        <v>53962</v>
      </c>
      <c r="B17004" s="141" t="str">
        <f t="shared" si="265"/>
        <v>IMPERMEABILIZACAO/REVESTIMENTO DE LAJES DE COBERTURA EM CONCRETO,METAL OU MADEIRA,COM ELASTOMERO A BASE DE POLIUREIA,ISEIMPERMEABILIZACAO/REVESTIMENTO DE LAJES DE COBERTURA EM CONCNTO DE SOLVENTES,MOLDADO NO LOCAL,CURA LENTA,A FRIO,APLICADO COM EQUIPAMENTO TIPO AIRLESS,ROLO OU PINCEL,COM ATE 1,00MMDE ESPESSURA,SEM PROTECAO MECANICAIMPERMEABILIZACAO/REVESTIMENTO DE LAJES DE COBERTURA EM CONC</v>
      </c>
      <c r="C17004" s="141" t="s">
        <v>53957</v>
      </c>
      <c r="D17004" s="141" t="s">
        <v>53958</v>
      </c>
      <c r="E17004" s="141" t="s">
        <v>53959</v>
      </c>
      <c r="F17004" s="141" t="s">
        <v>53960</v>
      </c>
      <c r="G17004" s="141" t="s">
        <v>53961</v>
      </c>
      <c r="I17004" s="141" t="s">
        <v>27</v>
      </c>
      <c r="J17004" s="649">
        <v>107.96</v>
      </c>
    </row>
    <row r="17005" spans="1:10" hidden="1">
      <c r="A17005" s="141" t="s">
        <v>53963</v>
      </c>
      <c r="B17005" s="141" t="str">
        <f t="shared" si="265"/>
        <v>IMPERMEABILIZACAO/REVESTIMENTO DE PISOS,COM ELASTOMERO A BASE DE POLIUREIA,ISENTO DE SOLVENTES,MOLDADO NO LOCAL,CURA LENIMPERMEABILIZACAO/REVESTIMENTO DE PISOS,COM ELASTOMERO A BASTA,A FRIO,APLICADO COM EQUIPAMENTO TIPO AIRLESS,ROLO OU PINCEL,COM 1,20MM DE ESPESSURA,SEM PROTECAO MECANICAIMPERMEABILIZACAO/REVESTIMENTO DE PISOS,COM ELASTOMERO A BAS</v>
      </c>
      <c r="C17005" s="141" t="s">
        <v>53964</v>
      </c>
      <c r="D17005" s="141" t="s">
        <v>53965</v>
      </c>
      <c r="E17005" s="141" t="s">
        <v>53966</v>
      </c>
      <c r="F17005" s="141" t="s">
        <v>53967</v>
      </c>
      <c r="I17005" s="141" t="s">
        <v>27</v>
      </c>
      <c r="J17005" s="649">
        <v>132.38999999999999</v>
      </c>
    </row>
    <row r="17006" spans="1:10" hidden="1">
      <c r="A17006" s="141" t="s">
        <v>53968</v>
      </c>
      <c r="B17006" s="141" t="str">
        <f t="shared" si="265"/>
        <v>IMPERMEABILIZACAO/REVESTIMENTO DE PISOS,COM ELASTOMERO A BASE DE POLIUREIA,ISENTO DE SOLVENTES,MOLDADO NO LOCAL,CURA LENIMPERMEABILIZACAO/REVESTIMENTO DE PISOS,COM ELASTOMERO A BASTA,A FRIO,APLICADO COM EQUIPAMENTO TIPO AIRLESS,ROLO OU PINCEL,COM 1,20MM DE ESPESSURA,SEM PROTECAO MECANICAIMPERMEABILIZACAO/REVESTIMENTO DE PISOS,COM ELASTOMERO A BAS</v>
      </c>
      <c r="C17006" s="141" t="s">
        <v>53964</v>
      </c>
      <c r="D17006" s="141" t="s">
        <v>53965</v>
      </c>
      <c r="E17006" s="141" t="s">
        <v>53966</v>
      </c>
      <c r="F17006" s="141" t="s">
        <v>53967</v>
      </c>
      <c r="I17006" s="141" t="s">
        <v>27</v>
      </c>
      <c r="J17006" s="649">
        <v>128.82</v>
      </c>
    </row>
    <row r="17007" spans="1:10" hidden="1">
      <c r="A17007" s="141" t="s">
        <v>53969</v>
      </c>
      <c r="B17007" s="141" t="str">
        <f t="shared" si="265"/>
        <v>IMPERMEABILIZACAO/REVESTIMENTO DE LAJES,TANQUES,PISCINAS,RESERVATORIOS,ARQUIBANCADAS,ESTACIONAMENTOS,COM ELASTOMERO A BAIMPERMEABILIZACAO/REVESTIMENTO DE LAJES,TANQUES,PISCINAS,RESSE DE POLIUREIA,ISENTO DE SOLVENTES,MOLDADO NO LOCAL,CURA LENTA,A FRIO,APLICADO COM EQUIPAMENTO TIPO AIRLESS,ROLO OU PINCEL,COM 2,00MM DE ESPESSURA,SEM PROTECAO MECANICAIMPERMEABILIZACAO/REVESTIMENTO DE LAJES,TANQUES,PISCINAS,RES</v>
      </c>
      <c r="C17007" s="141" t="s">
        <v>53970</v>
      </c>
      <c r="D17007" s="141" t="s">
        <v>53971</v>
      </c>
      <c r="E17007" s="141" t="s">
        <v>53972</v>
      </c>
      <c r="F17007" s="141" t="s">
        <v>53973</v>
      </c>
      <c r="G17007" s="141" t="s">
        <v>53974</v>
      </c>
      <c r="I17007" s="141" t="s">
        <v>27</v>
      </c>
      <c r="J17007" s="649">
        <v>206.59</v>
      </c>
    </row>
    <row r="17008" spans="1:10" hidden="1">
      <c r="A17008" s="141" t="s">
        <v>53975</v>
      </c>
      <c r="B17008" s="141" t="str">
        <f t="shared" si="265"/>
        <v>IMPERMEABILIZACAO/REVESTIMENTO DE LAJES,TANQUES,PISCINAS,RESERVATORIOS,ARQUIBANCADAS,ESTACIONAMENTOS,COM ELASTOMERO A BAIMPERMEABILIZACAO/REVESTIMENTO DE LAJES,TANQUES,PISCINAS,RESSE DE POLIUREIA,ISENTO DE SOLVENTES,MOLDADO NO LOCAL,CURA LENTA,A FRIO,APLICADO COM EQUIPAMENTO TIPO AIRLESS,ROLO OU PINCEL,COM 2,00MM DE ESPESSURA,SEM PROTECAO MECANICAIMPERMEABILIZACAO/REVESTIMENTO DE LAJES,TANQUES,PISCINAS,RES</v>
      </c>
      <c r="C17008" s="141" t="s">
        <v>53970</v>
      </c>
      <c r="D17008" s="141" t="s">
        <v>53971</v>
      </c>
      <c r="E17008" s="141" t="s">
        <v>53972</v>
      </c>
      <c r="F17008" s="141" t="s">
        <v>53973</v>
      </c>
      <c r="G17008" s="141" t="s">
        <v>53974</v>
      </c>
      <c r="I17008" s="141" t="s">
        <v>27</v>
      </c>
      <c r="J17008" s="649">
        <v>202.52</v>
      </c>
    </row>
    <row r="17009" spans="1:10" hidden="1">
      <c r="A17009" s="141" t="s">
        <v>53976</v>
      </c>
      <c r="B17009" s="141" t="str">
        <f t="shared" si="265"/>
        <v>IMPERMEABILIZACAO/REVESTIMENTO DE LAJES,TANQUES,PISCINAS,RESERVATORIOS,ARQUIBANCADAS,ESTACIONAMENTOS,COM ELASTOMERO A BAIMPERMEABILIZACAO/REVESTIMENTO DE LAJES,TANQUES,PISCINAS,RESSE DE POLIUREIA,ISENTO DE SOLVENTES,MOLDADO NO LOCAL,CURA LENTA,A FRIO,APLICADO COM EQUIPAMENTO TIPO AIRLESS,ROLO OU PINCEL,COM 2,50MM DE ESPESSURA,SEM PROTECAO MECANICAIMPERMEABILIZACAO/REVESTIMENTO DE LAJES,TANQUES,PISCINAS,RES</v>
      </c>
      <c r="C17009" s="141" t="s">
        <v>53970</v>
      </c>
      <c r="D17009" s="141" t="s">
        <v>53971</v>
      </c>
      <c r="E17009" s="141" t="s">
        <v>53972</v>
      </c>
      <c r="F17009" s="141" t="s">
        <v>53973</v>
      </c>
      <c r="G17009" s="141" t="s">
        <v>53977</v>
      </c>
      <c r="I17009" s="141" t="s">
        <v>27</v>
      </c>
      <c r="J17009" s="649">
        <v>253</v>
      </c>
    </row>
    <row r="17010" spans="1:10" hidden="1">
      <c r="A17010" s="141" t="s">
        <v>53978</v>
      </c>
      <c r="B17010" s="141" t="str">
        <f t="shared" si="265"/>
        <v>IMPERMEABILIZACAO/REVESTIMENTO DE LAJES,TANQUES,PISCINAS,RESERVATORIOS,ARQUIBANCADAS,ESTACIONAMENTOS,COM ELASTOMERO A BAIMPERMEABILIZACAO/REVESTIMENTO DE LAJES,TANQUES,PISCINAS,RESSE DE POLIUREIA,ISENTO DE SOLVENTES,MOLDADO NO LOCAL,CURA LENTA,A FRIO,APLICADO COM EQUIPAMENTO TIPO AIRLESS,ROLO OU PINCEL,COM 2,50MM DE ESPESSURA,SEM PROTECAO MECANICAIMPERMEABILIZACAO/REVESTIMENTO DE LAJES,TANQUES,PISCINAS,RES</v>
      </c>
      <c r="C17010" s="141" t="s">
        <v>53970</v>
      </c>
      <c r="D17010" s="141" t="s">
        <v>53971</v>
      </c>
      <c r="E17010" s="141" t="s">
        <v>53972</v>
      </c>
      <c r="F17010" s="141" t="s">
        <v>53973</v>
      </c>
      <c r="G17010" s="141" t="s">
        <v>53977</v>
      </c>
      <c r="I17010" s="141" t="s">
        <v>27</v>
      </c>
      <c r="J17010" s="649">
        <v>248.61</v>
      </c>
    </row>
    <row r="17011" spans="1:10" hidden="1">
      <c r="A17011" s="141" t="s">
        <v>53979</v>
      </c>
      <c r="B17011" s="141" t="str">
        <f t="shared" si="265"/>
        <v>IMPERMEABILIZACAO/REVESTIMENTO DE PAREDES,COM ELASTOMERO A BASE DE POLIUREIA,ISENTO DE SOLVENTES,MOLDADO NO LOCAL,CURA LIMPERMEABILIZACAO/REVESTIMENTO DE PAREDES,COM ELASTOMERO A BENTA,A FRIO,APLICADO COM EQUIPAMENTO TIPO AIRLESS,ROLO OU PINCEL,COM 0,40MM DE ESPESSURAIMPERMEABILIZACAO/REVESTIMENTO DE PAREDES,COM ELASTOMERO A B</v>
      </c>
      <c r="C17011" s="141" t="s">
        <v>53980</v>
      </c>
      <c r="D17011" s="141" t="s">
        <v>53981</v>
      </c>
      <c r="E17011" s="141" t="s">
        <v>53982</v>
      </c>
      <c r="F17011" s="141" t="s">
        <v>53983</v>
      </c>
      <c r="I17011" s="141" t="s">
        <v>27</v>
      </c>
      <c r="J17011" s="649">
        <v>47.7</v>
      </c>
    </row>
    <row r="17012" spans="1:10" hidden="1">
      <c r="A17012" s="141" t="s">
        <v>53984</v>
      </c>
      <c r="B17012" s="141" t="str">
        <f t="shared" si="265"/>
        <v>IMPERMEABILIZACAO/REVESTIMENTO DE PAREDES,COM ELASTOMERO A BASE DE POLIUREIA,ISENTO DE SOLVENTES,MOLDADO NO LOCAL,CURA LIMPERMEABILIZACAO/REVESTIMENTO DE PAREDES,COM ELASTOMERO A BENTA,A FRIO,APLICADO COM EQUIPAMENTO TIPO AIRLESS,ROLO OU PINCEL,COM 0,40MM DE ESPESSURAIMPERMEABILIZACAO/REVESTIMENTO DE PAREDES,COM ELASTOMERO A B</v>
      </c>
      <c r="C17012" s="141" t="s">
        <v>53980</v>
      </c>
      <c r="D17012" s="141" t="s">
        <v>53981</v>
      </c>
      <c r="E17012" s="141" t="s">
        <v>53982</v>
      </c>
      <c r="F17012" s="141" t="s">
        <v>53983</v>
      </c>
      <c r="I17012" s="141" t="s">
        <v>27</v>
      </c>
      <c r="J17012" s="649">
        <v>46.03</v>
      </c>
    </row>
    <row r="17013" spans="1:10" hidden="1">
      <c r="A17013" s="141" t="s">
        <v>53985</v>
      </c>
      <c r="B17013" s="141" t="str">
        <f t="shared" si="265"/>
        <v>IMPERMEABILIZACAO/REVESTIMENTO DE LAJES DE COBERTURA EM CONCRETO,METAL OU MADEIRA,COM ELASTOMERO A BASE DE POLIUREIA,ISEIMPERMEABILIZACAO/REVESTIMENTO DE LAJES DE COBERTURA EM CONCNTO DE SOLVENTES,MOLDADO NO LOCAL,CURA LENTA,A FRIO,APLICADO COM EQUIPAMENTO TIPO AIRLESS,ROLO OU PINCEL,COM ATE 1,00MMDE ESPESSURA,ANTIDERRAPANTE,SEM PROTECAO MECANICAIMPERMEABILIZACAO/REVESTIMENTO DE LAJES DE COBERTURA EM CONC</v>
      </c>
      <c r="C17013" s="141" t="s">
        <v>53957</v>
      </c>
      <c r="D17013" s="141" t="s">
        <v>53958</v>
      </c>
      <c r="E17013" s="141" t="s">
        <v>53959</v>
      </c>
      <c r="F17013" s="141" t="s">
        <v>53960</v>
      </c>
      <c r="G17013" s="141" t="s">
        <v>53986</v>
      </c>
      <c r="I17013" s="141" t="s">
        <v>27</v>
      </c>
      <c r="J17013" s="649">
        <v>114.41</v>
      </c>
    </row>
    <row r="17014" spans="1:10" hidden="1">
      <c r="A17014" s="141" t="s">
        <v>53987</v>
      </c>
      <c r="B17014" s="141" t="str">
        <f t="shared" si="265"/>
        <v>IMPERMEABILIZACAO/REVESTIMENTO DE LAJES DE COBERTURA EM CONCRETO,METAL OU MADEIRA,COM ELASTOMERO A BASE DE POLIUREIA,ISEIMPERMEABILIZACAO/REVESTIMENTO DE LAJES DE COBERTURA EM CONCNTO DE SOLVENTES,MOLDADO NO LOCAL,CURA LENTA,A FRIO,APLICADO COM EQUIPAMENTO TIPO AIRLESS,ROLO OU PINCEL,COM ATE 1,00MMDE ESPESSURA,ANTIDERRAPANTE,SEM PROTECAO MECANICAIMPERMEABILIZACAO/REVESTIMENTO DE LAJES DE COBERTURA EM CONC</v>
      </c>
      <c r="C17014" s="141" t="s">
        <v>53957</v>
      </c>
      <c r="D17014" s="141" t="s">
        <v>53958</v>
      </c>
      <c r="E17014" s="141" t="s">
        <v>53959</v>
      </c>
      <c r="F17014" s="141" t="s">
        <v>53960</v>
      </c>
      <c r="G17014" s="141" t="s">
        <v>53986</v>
      </c>
      <c r="I17014" s="141" t="s">
        <v>27</v>
      </c>
      <c r="J17014" s="649">
        <v>111.35</v>
      </c>
    </row>
    <row r="17015" spans="1:10" hidden="1">
      <c r="A17015" s="141" t="s">
        <v>53988</v>
      </c>
      <c r="B17015" s="141" t="str">
        <f t="shared" si="265"/>
        <v>IMPERMEABILIZACAO/REVESTIMENTO DE PISOS,COM ELASTOMERO A BASE DE POLIUREIA,ISENTO DE SOLVENTES,MOLDADO NO LOCAL,CURA LENIMPERMEABILIZACAO/REVESTIMENTO DE PISOS,COM ELASTOMERO A BASTA,A FRIO,APLICADO COM EQUIPAMENTO TIPO AIRLESS,ROLO OU PINCEL,COM 1,20MM DE ESPESSURA,ANTIDERRAPANTE,SEM PROTECAO MECANICAIMPERMEABILIZACAO/REVESTIMENTO DE PISOS,COM ELASTOMERO A BAS</v>
      </c>
      <c r="C17015" s="141" t="s">
        <v>53964</v>
      </c>
      <c r="D17015" s="141" t="s">
        <v>53965</v>
      </c>
      <c r="E17015" s="141" t="s">
        <v>53966</v>
      </c>
      <c r="F17015" s="141" t="s">
        <v>53989</v>
      </c>
      <c r="G17015" s="141" t="s">
        <v>53990</v>
      </c>
      <c r="I17015" s="141" t="s">
        <v>27</v>
      </c>
      <c r="J17015" s="649">
        <v>136.30000000000001</v>
      </c>
    </row>
    <row r="17016" spans="1:10" hidden="1">
      <c r="A17016" s="141" t="s">
        <v>53991</v>
      </c>
      <c r="B17016" s="141" t="str">
        <f t="shared" si="265"/>
        <v>IMPERMEABILIZACAO/REVESTIMENTO DE PISOS,COM ELASTOMERO A BASE DE POLIUREIA,ISENTO DE SOLVENTES,MOLDADO NO LOCAL,CURA LENIMPERMEABILIZACAO/REVESTIMENTO DE PISOS,COM ELASTOMERO A BASTA,A FRIO,APLICADO COM EQUIPAMENTO TIPO AIRLESS,ROLO OU PINCEL,COM 1,20MM DE ESPESSURA,ANTIDERRAPANTE,SEM PROTECAO MECANICAIMPERMEABILIZACAO/REVESTIMENTO DE PISOS,COM ELASTOMERO A BAS</v>
      </c>
      <c r="C17016" s="141" t="s">
        <v>53964</v>
      </c>
      <c r="D17016" s="141" t="s">
        <v>53965</v>
      </c>
      <c r="E17016" s="141" t="s">
        <v>53966</v>
      </c>
      <c r="F17016" s="141" t="s">
        <v>53989</v>
      </c>
      <c r="G17016" s="141" t="s">
        <v>53990</v>
      </c>
      <c r="I17016" s="141" t="s">
        <v>27</v>
      </c>
      <c r="J17016" s="649">
        <v>132.72999999999999</v>
      </c>
    </row>
    <row r="17017" spans="1:10" hidden="1">
      <c r="A17017" s="141" t="s">
        <v>53992</v>
      </c>
      <c r="B17017" s="141" t="str">
        <f t="shared" si="265"/>
        <v>IMPERMEABILIZACAO/REVESTIMENTO DE LAJES,TANQUES,PISCINAS,RESERVATORIOS,ARQUIBANCADAS,ESTACIONAMENTOS,COM ELASTOMERO A BAIMPERMEABILIZACAO/REVESTIMENTO DE LAJES,TANQUES,PISCINAS,RESSE DE POLIUREIA,ISENTO DE SOLVENTES,MOLDADO NO LOCAL,CURA LENTA,A FRIO,APLICADO COM EQUIPAMENTO TIPO AIRLESS,ROLO OU PINCEL,COM 2,00MM DE ESPESSURA,ANTIDERRAPANTE,SEM PROTECAO MECANICAIMPERMEABILIZACAO/REVESTIMENTO DE LAJES,TANQUES,PISCINAS,RES</v>
      </c>
      <c r="C17017" s="141" t="s">
        <v>53970</v>
      </c>
      <c r="D17017" s="141" t="s">
        <v>53971</v>
      </c>
      <c r="E17017" s="141" t="s">
        <v>53972</v>
      </c>
      <c r="F17017" s="141" t="s">
        <v>53973</v>
      </c>
      <c r="G17017" s="141" t="s">
        <v>53993</v>
      </c>
      <c r="H17017" s="141" t="s">
        <v>53994</v>
      </c>
      <c r="I17017" s="141" t="s">
        <v>27</v>
      </c>
      <c r="J17017" s="649">
        <v>212.32</v>
      </c>
    </row>
    <row r="17018" spans="1:10" hidden="1">
      <c r="A17018" s="141" t="s">
        <v>53995</v>
      </c>
      <c r="B17018" s="141" t="str">
        <f t="shared" si="265"/>
        <v>IMPERMEABILIZACAO/REVESTIMENTO DE LAJES,TANQUES,PISCINAS,RESERVATORIOS,ARQUIBANCADAS,ESTACIONAMENTOS,COM ELASTOMERO A BAIMPERMEABILIZACAO/REVESTIMENTO DE LAJES,TANQUES,PISCINAS,RESSE DE POLIUREIA,ISENTO DE SOLVENTES,MOLDADO NO LOCAL,CURA LENTA,A FRIO,APLICADO COM EQUIPAMENTO TIPO AIRLESS,ROLO OU PINCEL,COM 2,00MM DE ESPESSURA,ANTIDERRAPANTE,SEM PROTECAO MECANICAIMPERMEABILIZACAO/REVESTIMENTO DE LAJES,TANQUES,PISCINAS,RES</v>
      </c>
      <c r="C17018" s="141" t="s">
        <v>53970</v>
      </c>
      <c r="D17018" s="141" t="s">
        <v>53971</v>
      </c>
      <c r="E17018" s="141" t="s">
        <v>53972</v>
      </c>
      <c r="F17018" s="141" t="s">
        <v>53973</v>
      </c>
      <c r="G17018" s="141" t="s">
        <v>53993</v>
      </c>
      <c r="H17018" s="141" t="s">
        <v>53994</v>
      </c>
      <c r="I17018" s="141" t="s">
        <v>27</v>
      </c>
      <c r="J17018" s="649">
        <v>208.26</v>
      </c>
    </row>
    <row r="17019" spans="1:10" hidden="1">
      <c r="A17019" s="141" t="s">
        <v>53996</v>
      </c>
      <c r="B17019" s="141" t="str">
        <f t="shared" si="265"/>
        <v>IMPERMEABILIZACAO/REVESTIMENTO DE LAJES,TANQUES,PISCINAS,RESERVATORIOS,ARQUIBANCADAS,ESTACIONAMENTOS,COM ELASTOMERO A BAIMPERMEABILIZACAO/REVESTIMENTO DE LAJES,TANQUES,PISCINAS,RESSE DE POLIUREIA,ISENTO DE SOLVENTES,MOLDADO NO LOCAL,CURA LENTA,A FRIO,APLICADO COM EQUIPAMENTO TIPO AIRLESS,ROLO OU PINCEL,COM 2,50MM DE ESPESSURA,ANTIDERRAPANTE,SEM PROTECAO MECANICAIMPERMEABILIZACAO/REVESTIMENTO DE LAJES,TANQUES,PISCINAS,RES</v>
      </c>
      <c r="C17019" s="141" t="s">
        <v>53970</v>
      </c>
      <c r="D17019" s="141" t="s">
        <v>53971</v>
      </c>
      <c r="E17019" s="141" t="s">
        <v>53972</v>
      </c>
      <c r="F17019" s="141" t="s">
        <v>53973</v>
      </c>
      <c r="G17019" s="141" t="s">
        <v>53997</v>
      </c>
      <c r="H17019" s="141" t="s">
        <v>53994</v>
      </c>
      <c r="I17019" s="141" t="s">
        <v>27</v>
      </c>
      <c r="J17019" s="649">
        <v>260.82</v>
      </c>
    </row>
    <row r="17020" spans="1:10" hidden="1">
      <c r="A17020" s="141" t="s">
        <v>53998</v>
      </c>
      <c r="B17020" s="141" t="str">
        <f t="shared" si="265"/>
        <v>IMPERMEABILIZACAO/REVESTIMENTO DE LAJES,TANQUES,PISCINAS,RESERVATORIOS,ARQUIBANCADAS,ESTACIONAMENTOS,COM ELASTOMERO A BAIMPERMEABILIZACAO/REVESTIMENTO DE LAJES,TANQUES,PISCINAS,RESSE DE POLIUREIA,ISENTO DE SOLVENTES,MOLDADO NO LOCAL,CURA LENTA,A FRIO,APLICADO COM EQUIPAMENTO TIPO AIRLESS,ROLO OU PINCEL,COM 2,50MM DE ESPESSURA,ANTIDERRAPANTE,SEM PROTECAO MECANICAIMPERMEABILIZACAO/REVESTIMENTO DE LAJES,TANQUES,PISCINAS,RES</v>
      </c>
      <c r="C17020" s="141" t="s">
        <v>53970</v>
      </c>
      <c r="D17020" s="141" t="s">
        <v>53971</v>
      </c>
      <c r="E17020" s="141" t="s">
        <v>53972</v>
      </c>
      <c r="F17020" s="141" t="s">
        <v>53973</v>
      </c>
      <c r="G17020" s="141" t="s">
        <v>53997</v>
      </c>
      <c r="H17020" s="141" t="s">
        <v>53994</v>
      </c>
      <c r="I17020" s="141" t="s">
        <v>27</v>
      </c>
      <c r="J17020" s="649">
        <v>256.43</v>
      </c>
    </row>
    <row r="17021" spans="1:10" hidden="1">
      <c r="A17021" s="141" t="s">
        <v>53999</v>
      </c>
      <c r="B17021" s="141" t="str">
        <f t="shared" si="265"/>
        <v>IMPERMEABILIZACAO/REVESTIMENTO DE LAJES DE COBERTURA EM CONCRETO,METAL OU MADEIRA,A BASE DE POLIUREIA,ISENTO DE SOLVENTEIMPERMEABILIZACAO/REVESTIMENTO DE LAJES DE COBERTURA EM CONCS,MOLDADO NO LOCAL,CURA RAPIDA,A QUENTE,APLICADO COM EQUIPAMENTO BICOMPONENTE TIPO HOT SPRAY,COM ATE 1,00MM DE ESPESSURA,SEM PROTECAO MECANICAIMPERMEABILIZACAO/REVESTIMENTO DE LAJES DE COBERTURA EM CONC</v>
      </c>
      <c r="C17021" s="141" t="s">
        <v>53957</v>
      </c>
      <c r="D17021" s="141" t="s">
        <v>54000</v>
      </c>
      <c r="E17021" s="141" t="s">
        <v>54001</v>
      </c>
      <c r="F17021" s="141" t="s">
        <v>54002</v>
      </c>
      <c r="G17021" s="141" t="s">
        <v>54003</v>
      </c>
      <c r="I17021" s="141" t="s">
        <v>27</v>
      </c>
      <c r="J17021" s="649">
        <v>142.19</v>
      </c>
    </row>
    <row r="17022" spans="1:10" hidden="1">
      <c r="A17022" s="141" t="s">
        <v>54004</v>
      </c>
      <c r="B17022" s="141" t="str">
        <f t="shared" si="265"/>
        <v>IMPERMEABILIZACAO/REVESTIMENTO DE LAJES DE COBERTURA EM CONCRETO,METAL OU MADEIRA,A BASE DE POLIUREIA,ISENTO DE SOLVENTEIMPERMEABILIZACAO/REVESTIMENTO DE LAJES DE COBERTURA EM CONCS,MOLDADO NO LOCAL,CURA RAPIDA,A QUENTE,APLICADO COM EQUIPAMENTO BICOMPONENTE TIPO HOT SPRAY,COM ATE 1,00MM DE ESPESSURA,SEM PROTECAO MECANICAIMPERMEABILIZACAO/REVESTIMENTO DE LAJES DE COBERTURA EM CONC</v>
      </c>
      <c r="C17022" s="141" t="s">
        <v>53957</v>
      </c>
      <c r="D17022" s="141" t="s">
        <v>54000</v>
      </c>
      <c r="E17022" s="141" t="s">
        <v>54001</v>
      </c>
      <c r="F17022" s="141" t="s">
        <v>54002</v>
      </c>
      <c r="G17022" s="141" t="s">
        <v>54003</v>
      </c>
      <c r="I17022" s="141" t="s">
        <v>27</v>
      </c>
      <c r="J17022" s="649">
        <v>138.49</v>
      </c>
    </row>
    <row r="17023" spans="1:10" hidden="1">
      <c r="A17023" s="141" t="s">
        <v>54005</v>
      </c>
      <c r="B17023" s="141" t="str">
        <f t="shared" si="265"/>
        <v>IMPERMEABILIZACAO/REVESTIMENTO DE PISOS,A BASE DE POLIUREIA,ISENTO DE SOLVENTES,MOLDADO NO LOCAL,CURA RAPIDA,A QUENTE,APIMPERMEABILIZACAO/REVESTIMENTO DE PISOS,A BASE DE POLIUREIA,LICADO COM EQUIPAMENTO BICOMPONENTE TIPO HOT SPRAY,COM 1,20MM DE ESPESSURA,SEM PROTECAO MECANICAIMPERMEABILIZACAO/REVESTIMENTO DE PISOS,A BASE DE POLIUREIA,</v>
      </c>
      <c r="C17023" s="141" t="s">
        <v>54006</v>
      </c>
      <c r="D17023" s="141" t="s">
        <v>54007</v>
      </c>
      <c r="E17023" s="141" t="s">
        <v>54008</v>
      </c>
      <c r="F17023" s="141" t="s">
        <v>54009</v>
      </c>
      <c r="I17023" s="141" t="s">
        <v>27</v>
      </c>
      <c r="J17023" s="649">
        <v>168.84</v>
      </c>
    </row>
    <row r="17024" spans="1:10" hidden="1">
      <c r="A17024" s="141" t="s">
        <v>54010</v>
      </c>
      <c r="B17024" s="141" t="str">
        <f t="shared" si="265"/>
        <v>IMPERMEABILIZACAO/REVESTIMENTO DE PISOS,A BASE DE POLIUREIA,ISENTO DE SOLVENTES,MOLDADO NO LOCAL,CURA RAPIDA,A QUENTE,APIMPERMEABILIZACAO/REVESTIMENTO DE PISOS,A BASE DE POLIUREIA,LICADO COM EQUIPAMENTO BICOMPONENTE TIPO HOT SPRAY,COM 1,20MM DE ESPESSURA,SEM PROTECAO MECANICAIMPERMEABILIZACAO/REVESTIMENTO DE PISOS,A BASE DE POLIUREIA,</v>
      </c>
      <c r="C17024" s="141" t="s">
        <v>54006</v>
      </c>
      <c r="D17024" s="141" t="s">
        <v>54007</v>
      </c>
      <c r="E17024" s="141" t="s">
        <v>54008</v>
      </c>
      <c r="F17024" s="141" t="s">
        <v>54009</v>
      </c>
      <c r="I17024" s="141" t="s">
        <v>27</v>
      </c>
      <c r="J17024" s="649">
        <v>164.64</v>
      </c>
    </row>
    <row r="17025" spans="1:10" hidden="1">
      <c r="A17025" s="141" t="s">
        <v>54011</v>
      </c>
      <c r="B17025" s="141" t="str">
        <f t="shared" si="265"/>
        <v>IMPERMEABILIZACAO/REVESTIMENTO DE LAJES,TANQUES,PISCINAS,RESERVATORIOS,ARQUIBANCADAS,ESTACIONAMENTOS,A BASE DE POLIUREIAIMPERMEABILIZACAO/REVESTIMENTO DE LAJES,TANQUES,PISCINAS,RES,ISENTO DE SOLVENTES,MOLDADO NO LOCAL,CURA RAPIDA,A QUENTE,APLICADO COM EQUIPAMENTO BICOMPONENTE TIPO HOT SPRAY,COM 2,00MM DE ESPESSURA,SEM PROTECAO MECANICAIMPERMEABILIZACAO/REVESTIMENTO DE LAJES,TANQUES,PISCINAS,RES</v>
      </c>
      <c r="C17025" s="141" t="s">
        <v>53970</v>
      </c>
      <c r="D17025" s="141" t="s">
        <v>54012</v>
      </c>
      <c r="E17025" s="141" t="s">
        <v>54013</v>
      </c>
      <c r="F17025" s="141" t="s">
        <v>54014</v>
      </c>
      <c r="G17025" s="141" t="s">
        <v>54015</v>
      </c>
      <c r="I17025" s="141" t="s">
        <v>27</v>
      </c>
      <c r="J17025" s="649">
        <v>264.18</v>
      </c>
    </row>
    <row r="17026" spans="1:10" hidden="1">
      <c r="A17026" s="141" t="s">
        <v>54016</v>
      </c>
      <c r="B17026" s="141" t="str">
        <f t="shared" si="265"/>
        <v>IMPERMEABILIZACAO/REVESTIMENTO DE LAJES,TANQUES,PISCINAS,RESERVATORIOS,ARQUIBANCADAS,ESTACIONAMENTOS,A BASE DE POLIUREIAIMPERMEABILIZACAO/REVESTIMENTO DE LAJES,TANQUES,PISCINAS,RES,ISENTO DE SOLVENTES,MOLDADO NO LOCAL,CURA RAPIDA,A QUENTE,APLICADO COM EQUIPAMENTO BICOMPONENTE TIPO HOT SPRAY,COM 2,00MM DE ESPESSURA,SEM PROTECAO MECANICAIMPERMEABILIZACAO/REVESTIMENTO DE LAJES,TANQUES,PISCINAS,RES</v>
      </c>
      <c r="C17026" s="141" t="s">
        <v>53970</v>
      </c>
      <c r="D17026" s="141" t="s">
        <v>54012</v>
      </c>
      <c r="E17026" s="141" t="s">
        <v>54013</v>
      </c>
      <c r="F17026" s="141" t="s">
        <v>54014</v>
      </c>
      <c r="G17026" s="141" t="s">
        <v>54015</v>
      </c>
      <c r="I17026" s="141" t="s">
        <v>27</v>
      </c>
      <c r="J17026" s="649">
        <v>259.48</v>
      </c>
    </row>
    <row r="17027" spans="1:10" hidden="1">
      <c r="A17027" s="141" t="s">
        <v>54017</v>
      </c>
      <c r="B17027" s="141" t="str">
        <f t="shared" ref="B17027:B17090" si="266">C17027&amp;D17027&amp;C17027&amp;E17027&amp;F17027&amp;G17027&amp;H17027&amp;C17027</f>
        <v>IMPERMEABILIZACAO/REVESTIMENTO DE LAJES,TANQUES,PISCINAS,RESERVATORIOS,ARQUIBANCADAS,ESTACIONAMENTOS,A BASE DE POLIUREIAIMPERMEABILIZACAO/REVESTIMENTO DE LAJES,TANQUES,PISCINAS,RES,ISENTO DE SOLVENTES,MOLDADO NO LOCAL,CURA RAPIDA,A QUENTE,APLICADO COM EQUIPAMENTO BICOMPONENTE TIPO HOT SPRAY,COM 2,50MM DE ESPESSURA,SEM PROTECAO MECANICAIMPERMEABILIZACAO/REVESTIMENTO DE LAJES,TANQUES,PISCINAS,RES</v>
      </c>
      <c r="C17027" s="141" t="s">
        <v>53970</v>
      </c>
      <c r="D17027" s="141" t="s">
        <v>54012</v>
      </c>
      <c r="E17027" s="141" t="s">
        <v>54013</v>
      </c>
      <c r="F17027" s="141" t="s">
        <v>54018</v>
      </c>
      <c r="G17027" s="141" t="s">
        <v>54015</v>
      </c>
      <c r="I17027" s="141" t="s">
        <v>27</v>
      </c>
      <c r="J17027" s="649">
        <v>323.79000000000002</v>
      </c>
    </row>
    <row r="17028" spans="1:10" hidden="1">
      <c r="A17028" s="141" t="s">
        <v>54019</v>
      </c>
      <c r="B17028" s="141" t="str">
        <f t="shared" si="266"/>
        <v>IMPERMEABILIZACAO/REVESTIMENTO DE LAJES,TANQUES,PISCINAS,RESERVATORIOS,ARQUIBANCADAS,ESTACIONAMENTOS,A BASE DE POLIUREIAIMPERMEABILIZACAO/REVESTIMENTO DE LAJES,TANQUES,PISCINAS,RES,ISENTO DE SOLVENTES,MOLDADO NO LOCAL,CURA RAPIDA,A QUENTE,APLICADO COM EQUIPAMENTO BICOMPONENTE TIPO HOT SPRAY,COM 2,50MM DE ESPESSURA,SEM PROTECAO MECANICAIMPERMEABILIZACAO/REVESTIMENTO DE LAJES,TANQUES,PISCINAS,RES</v>
      </c>
      <c r="C17028" s="141" t="s">
        <v>53970</v>
      </c>
      <c r="D17028" s="141" t="s">
        <v>54012</v>
      </c>
      <c r="E17028" s="141" t="s">
        <v>54013</v>
      </c>
      <c r="F17028" s="141" t="s">
        <v>54018</v>
      </c>
      <c r="G17028" s="141" t="s">
        <v>54015</v>
      </c>
      <c r="I17028" s="141" t="s">
        <v>27</v>
      </c>
      <c r="J17028" s="649">
        <v>318.77999999999997</v>
      </c>
    </row>
    <row r="17029" spans="1:10" hidden="1">
      <c r="A17029" s="141" t="s">
        <v>54020</v>
      </c>
      <c r="B17029" s="141" t="str">
        <f t="shared" si="266"/>
        <v>IMPERMEABILIZACAO/REVESTIMENTO DE PAREDES,A BASE DE POLIUREIA,ISENTO DE SOLVENTES,MOLDADO NO LOCAL,CURA RAPIDA,A QUENTE,IMPERMEABILIZACAO/REVESTIMENTO DE PAREDES,A BASE DE POLIUREIAPLICADO COM EQUIPAMENTO BICOMPONENTE TIPO HOT SPRAY,COM 0,40MM DE ESPESSURAIMPERMEABILIZACAO/REVESTIMENTO DE PAREDES,A BASE DE POLIUREI</v>
      </c>
      <c r="C17029" s="141" t="s">
        <v>54021</v>
      </c>
      <c r="D17029" s="141" t="s">
        <v>54022</v>
      </c>
      <c r="E17029" s="141" t="s">
        <v>54023</v>
      </c>
      <c r="F17029" s="141" t="s">
        <v>54024</v>
      </c>
      <c r="I17029" s="141" t="s">
        <v>27</v>
      </c>
      <c r="J17029" s="649">
        <v>63.01</v>
      </c>
    </row>
    <row r="17030" spans="1:10" hidden="1">
      <c r="A17030" s="141" t="s">
        <v>54025</v>
      </c>
      <c r="B17030" s="141" t="str">
        <f t="shared" si="266"/>
        <v>IMPERMEABILIZACAO/REVESTIMENTO DE PAREDES,A BASE DE POLIUREIA,ISENTO DE SOLVENTES,MOLDADO NO LOCAL,CURA RAPIDA,A QUENTE,IMPERMEABILIZACAO/REVESTIMENTO DE PAREDES,A BASE DE POLIUREIAPLICADO COM EQUIPAMENTO BICOMPONENTE TIPO HOT SPRAY,COM 0,40MM DE ESPESSURAIMPERMEABILIZACAO/REVESTIMENTO DE PAREDES,A BASE DE POLIUREI</v>
      </c>
      <c r="C17030" s="141" t="s">
        <v>54021</v>
      </c>
      <c r="D17030" s="141" t="s">
        <v>54022</v>
      </c>
      <c r="E17030" s="141" t="s">
        <v>54023</v>
      </c>
      <c r="F17030" s="141" t="s">
        <v>54024</v>
      </c>
      <c r="I17030" s="141" t="s">
        <v>27</v>
      </c>
      <c r="J17030" s="649">
        <v>60.71</v>
      </c>
    </row>
    <row r="17031" spans="1:10" hidden="1">
      <c r="A17031" s="141" t="s">
        <v>54026</v>
      </c>
      <c r="B17031" s="141" t="str">
        <f t="shared" si="266"/>
        <v>IMPERMEABILIZACAO/REVESTIMENTO DE LAJES DE COBERTURA EM CONCRETO,METAL OU MADEIRA,A BASE DE POLIUREIA,ISENTO DE SOLVENTEIMPERMEABILIZACAO/REVESTIMENTO DE LAJES DE COBERTURA EM CONCS,MOLDADO NO LOCAL,CURA RAPIDA,A QUENTE,APLICADO COM EQUIPAMENTO BICOMPONENTE TIPO HOT SPRAY,COM ATE 1,00MM DE ESPESSURA,ANTIDERRAPANTE,SEM PROTECAO MECANICAIMPERMEABILIZACAO/REVESTIMENTO DE LAJES DE COBERTURA EM CONC</v>
      </c>
      <c r="C17031" s="141" t="s">
        <v>53957</v>
      </c>
      <c r="D17031" s="141" t="s">
        <v>54000</v>
      </c>
      <c r="E17031" s="141" t="s">
        <v>54001</v>
      </c>
      <c r="F17031" s="141" t="s">
        <v>54002</v>
      </c>
      <c r="G17031" s="141" t="s">
        <v>54027</v>
      </c>
      <c r="I17031" s="141" t="s">
        <v>27</v>
      </c>
      <c r="J17031" s="649">
        <v>145.58000000000001</v>
      </c>
    </row>
    <row r="17032" spans="1:10" hidden="1">
      <c r="A17032" s="141" t="s">
        <v>54028</v>
      </c>
      <c r="B17032" s="141" t="str">
        <f t="shared" si="266"/>
        <v>IMPERMEABILIZACAO/REVESTIMENTO DE LAJES DE COBERTURA EM CONCRETO,METAL OU MADEIRA,A BASE DE POLIUREIA,ISENTO DE SOLVENTEIMPERMEABILIZACAO/REVESTIMENTO DE LAJES DE COBERTURA EM CONCS,MOLDADO NO LOCAL,CURA RAPIDA,A QUENTE,APLICADO COM EQUIPAMENTO BICOMPONENTE TIPO HOT SPRAY,COM ATE 1,00MM DE ESPESSURA,ANTIDERRAPANTE,SEM PROTECAO MECANICAIMPERMEABILIZACAO/REVESTIMENTO DE LAJES DE COBERTURA EM CONC</v>
      </c>
      <c r="C17032" s="141" t="s">
        <v>53957</v>
      </c>
      <c r="D17032" s="141" t="s">
        <v>54000</v>
      </c>
      <c r="E17032" s="141" t="s">
        <v>54001</v>
      </c>
      <c r="F17032" s="141" t="s">
        <v>54002</v>
      </c>
      <c r="G17032" s="141" t="s">
        <v>54027</v>
      </c>
      <c r="I17032" s="141" t="s">
        <v>27</v>
      </c>
      <c r="J17032" s="649">
        <v>141.88</v>
      </c>
    </row>
    <row r="17033" spans="1:10" hidden="1">
      <c r="A17033" s="141" t="s">
        <v>54029</v>
      </c>
      <c r="B17033" s="141" t="str">
        <f t="shared" si="266"/>
        <v>IMPERMEABILIZACAO/REVESTIMENTO DE PISOS,A BASE DE POLIUREIA,ISENTO DE SOLVENTES,MOLDADO NO LOCAL,CURA RAPIDA,A QUENTE,APIMPERMEABILIZACAO/REVESTIMENTO DE PISOS,A BASE DE POLIUREIA,LICADO COM EQUIPAMENTO BICOMPONENTE TIPO HOT SPRAY,COM 1,20MM DE ESPESSURA,ANTIDERRAPANTE,SEM PROTECAO MECANICAIMPERMEABILIZACAO/REVESTIMENTO DE PISOS,A BASE DE POLIUREIA,</v>
      </c>
      <c r="C17033" s="141" t="s">
        <v>54006</v>
      </c>
      <c r="D17033" s="141" t="s">
        <v>54007</v>
      </c>
      <c r="E17033" s="141" t="s">
        <v>54008</v>
      </c>
      <c r="F17033" s="141" t="s">
        <v>54030</v>
      </c>
      <c r="I17033" s="141" t="s">
        <v>27</v>
      </c>
      <c r="J17033" s="649">
        <v>172.74</v>
      </c>
    </row>
    <row r="17034" spans="1:10" hidden="1">
      <c r="A17034" s="141" t="s">
        <v>54031</v>
      </c>
      <c r="B17034" s="141" t="str">
        <f t="shared" si="266"/>
        <v>IMPERMEABILIZACAO/REVESTIMENTO DE PISOS,A BASE DE POLIUREIA,ISENTO DE SOLVENTES,MOLDADO NO LOCAL,CURA RAPIDA,A QUENTE,APIMPERMEABILIZACAO/REVESTIMENTO DE PISOS,A BASE DE POLIUREIA,LICADO COM EQUIPAMENTO BICOMPONENTE TIPO HOT SPRAY,COM 1,20MM DE ESPESSURA,ANTIDERRAPANTE,SEM PROTECAO MECANICAIMPERMEABILIZACAO/REVESTIMENTO DE PISOS,A BASE DE POLIUREIA,</v>
      </c>
      <c r="C17034" s="141" t="s">
        <v>54006</v>
      </c>
      <c r="D17034" s="141" t="s">
        <v>54007</v>
      </c>
      <c r="E17034" s="141" t="s">
        <v>54008</v>
      </c>
      <c r="F17034" s="141" t="s">
        <v>54030</v>
      </c>
      <c r="I17034" s="141" t="s">
        <v>27</v>
      </c>
      <c r="J17034" s="649">
        <v>168.55</v>
      </c>
    </row>
    <row r="17035" spans="1:10" hidden="1">
      <c r="A17035" s="141" t="s">
        <v>54032</v>
      </c>
      <c r="B17035" s="141" t="str">
        <f t="shared" si="266"/>
        <v>IMPERMEABILIZACAO/REVESTIMENTO DE LAJES,TANQUES,PISCINAS,RESERVATORIOS,ARQUIBANCADAS,ESTACIONAMENTOS,A BASE DE POLIUREIAIMPERMEABILIZACAO/REVESTIMENTO DE LAJES,TANQUES,PISCINAS,RES,ISENTO DE SOLVENTES,MOLDADO NO LOCAL,CURA RAPIDA,A QUENTE,APLICADO COM EQUIPAMENTO BICOMPONENTE TIPO HOT SPRAY,COM 2,00MM DE ESPESSURA,ANTIDERRAPANTE,SEM PROTECAO MECANICAIMPERMEABILIZACAO/REVESTIMENTO DE LAJES,TANQUES,PISCINAS,RES</v>
      </c>
      <c r="C17035" s="141" t="s">
        <v>53970</v>
      </c>
      <c r="D17035" s="141" t="s">
        <v>54012</v>
      </c>
      <c r="E17035" s="141" t="s">
        <v>54013</v>
      </c>
      <c r="F17035" s="141" t="s">
        <v>54014</v>
      </c>
      <c r="G17035" s="141" t="s">
        <v>54033</v>
      </c>
      <c r="I17035" s="141" t="s">
        <v>27</v>
      </c>
      <c r="J17035" s="649">
        <v>269.91000000000003</v>
      </c>
    </row>
    <row r="17036" spans="1:10" hidden="1">
      <c r="A17036" s="141" t="s">
        <v>54034</v>
      </c>
      <c r="B17036" s="141" t="str">
        <f t="shared" si="266"/>
        <v>IMPERMEABILIZACAO/REVESTIMENTO DE LAJES,TANQUES,PISCINAS,RESERVATORIOS,ARQUIBANCADAS,ESTACIONAMENTOS,A BASE DE POLIUREIAIMPERMEABILIZACAO/REVESTIMENTO DE LAJES,TANQUES,PISCINAS,RES,ISENTO DE SOLVENTES,MOLDADO NO LOCAL,CURA RAPIDA,A QUENTE,APLICADO COM EQUIPAMENTO BICOMPONENTE TIPO HOT SPRAY,COM 2,00MM DE ESPESSURA,ANTIDERRAPANTE,SEM PROTECAO MECANICAIMPERMEABILIZACAO/REVESTIMENTO DE LAJES,TANQUES,PISCINAS,RES</v>
      </c>
      <c r="C17036" s="141" t="s">
        <v>53970</v>
      </c>
      <c r="D17036" s="141" t="s">
        <v>54012</v>
      </c>
      <c r="E17036" s="141" t="s">
        <v>54013</v>
      </c>
      <c r="F17036" s="141" t="s">
        <v>54014</v>
      </c>
      <c r="G17036" s="141" t="s">
        <v>54033</v>
      </c>
      <c r="I17036" s="141" t="s">
        <v>27</v>
      </c>
      <c r="J17036" s="649">
        <v>265.20999999999998</v>
      </c>
    </row>
    <row r="17037" spans="1:10" hidden="1">
      <c r="A17037" s="141" t="s">
        <v>54035</v>
      </c>
      <c r="B17037" s="141" t="str">
        <f t="shared" si="266"/>
        <v>IMPERMEABILIZACAO/REVESTIMENTO DE LAJES,TANQUES,PISCINAS,RESERVATORIOS,ARQUIBANCADAS,ESTACIONAMENTOS,A BASE DE POLIUREIAIMPERMEABILIZACAO/REVESTIMENTO DE LAJES,TANQUES,PISCINAS,RES,ISENTO DE SOLVENTES,MOLDADO NO LOCAL,CURA RAPIDA,A QUENTE,APLICADO COM EQUIPAMENTO BICOMPONENTE TIPO HOT SPRAY,COM 2,50MM DE ESPESSURA,ANTIDERRAPANTE,SEM PROTECAO MECANICAIMPERMEABILIZACAO/REVESTIMENTO DE LAJES,TANQUES,PISCINAS,RES</v>
      </c>
      <c r="C17037" s="141" t="s">
        <v>53970</v>
      </c>
      <c r="D17037" s="141" t="s">
        <v>54012</v>
      </c>
      <c r="E17037" s="141" t="s">
        <v>54013</v>
      </c>
      <c r="F17037" s="141" t="s">
        <v>54018</v>
      </c>
      <c r="G17037" s="141" t="s">
        <v>54033</v>
      </c>
      <c r="I17037" s="141" t="s">
        <v>27</v>
      </c>
      <c r="J17037" s="649">
        <v>331.61</v>
      </c>
    </row>
    <row r="17038" spans="1:10" hidden="1">
      <c r="A17038" s="141" t="s">
        <v>54036</v>
      </c>
      <c r="B17038" s="141" t="str">
        <f t="shared" si="266"/>
        <v>IMPERMEABILIZACAO/REVESTIMENTO DE LAJES,TANQUES,PISCINAS,RESERVATORIOS,ARQUIBANCADAS,ESTACIONAMENTOS,A BASE DE POLIUREIAIMPERMEABILIZACAO/REVESTIMENTO DE LAJES,TANQUES,PISCINAS,RES,ISENTO DE SOLVENTES,MOLDADO NO LOCAL,CURA RAPIDA,A QUENTE,APLICADO COM EQUIPAMENTO BICOMPONENTE TIPO HOT SPRAY,COM 2,50MM DE ESPESSURA,ANTIDERRAPANTE,SEM PROTECAO MECANICAIMPERMEABILIZACAO/REVESTIMENTO DE LAJES,TANQUES,PISCINAS,RES</v>
      </c>
      <c r="C17038" s="141" t="s">
        <v>53970</v>
      </c>
      <c r="D17038" s="141" t="s">
        <v>54012</v>
      </c>
      <c r="E17038" s="141" t="s">
        <v>54013</v>
      </c>
      <c r="F17038" s="141" t="s">
        <v>54018</v>
      </c>
      <c r="G17038" s="141" t="s">
        <v>54033</v>
      </c>
      <c r="I17038" s="141" t="s">
        <v>27</v>
      </c>
      <c r="J17038" s="649">
        <v>326.60000000000002</v>
      </c>
    </row>
    <row r="17039" spans="1:10" hidden="1">
      <c r="A17039" s="141" t="s">
        <v>54037</v>
      </c>
      <c r="B17039" s="141" t="str">
        <f t="shared" si="266"/>
        <v>CAIACAO INTERNA OU EXTERNA SOBRE SUPERFICIE LISA,EM DUAS DEMAOS,ADICIONANDO FIXADORCAIACAO INTERNA OU EXTERNA SOBRE SUPERFICIE LISA,EM DUAS DEMCAIACAO INTERNA OU EXTERNA SOBRE SUPERFICIE LISA,EM DUAS DEM</v>
      </c>
      <c r="C17039" s="141" t="s">
        <v>54038</v>
      </c>
      <c r="D17039" s="141" t="s">
        <v>54039</v>
      </c>
      <c r="I17039" s="141" t="s">
        <v>27</v>
      </c>
      <c r="J17039" s="649">
        <v>10.72</v>
      </c>
    </row>
    <row r="17040" spans="1:10" hidden="1">
      <c r="A17040" s="141" t="s">
        <v>54040</v>
      </c>
      <c r="B17040" s="141" t="str">
        <f t="shared" si="266"/>
        <v>CAIACAO INTERNA OU EXTERNA SOBRE SUPERFICIE LISA,EM DUAS DEMAOS,ADICIONANDO FIXADORCAIACAO INTERNA OU EXTERNA SOBRE SUPERFICIE LISA,EM DUAS DEMCAIACAO INTERNA OU EXTERNA SOBRE SUPERFICIE LISA,EM DUAS DEM</v>
      </c>
      <c r="C17040" s="141" t="s">
        <v>54038</v>
      </c>
      <c r="D17040" s="141" t="s">
        <v>54039</v>
      </c>
      <c r="I17040" s="141" t="s">
        <v>27</v>
      </c>
      <c r="J17040" s="649">
        <v>9.35</v>
      </c>
    </row>
    <row r="17041" spans="1:10" hidden="1">
      <c r="A17041" s="141" t="s">
        <v>54041</v>
      </c>
      <c r="B17041" s="141" t="str">
        <f t="shared" si="266"/>
        <v>CAIACAO INTERNA OU EXTERNA SOBRE SUPERFICIE LISA,EM TRES DEMAOS,ADICIONANDO FIXADORCAIACAO INTERNA OU EXTERNA SOBRE SUPERFICIE LISA,EM TRES DEMCAIACAO INTERNA OU EXTERNA SOBRE SUPERFICIE LISA,EM TRES DEM</v>
      </c>
      <c r="C17041" s="141" t="s">
        <v>54042</v>
      </c>
      <c r="D17041" s="141" t="s">
        <v>54039</v>
      </c>
      <c r="I17041" s="141" t="s">
        <v>27</v>
      </c>
      <c r="J17041" s="649">
        <v>14.24</v>
      </c>
    </row>
    <row r="17042" spans="1:10" hidden="1">
      <c r="A17042" s="141" t="s">
        <v>54043</v>
      </c>
      <c r="B17042" s="141" t="str">
        <f t="shared" si="266"/>
        <v>CAIACAO INTERNA OU EXTERNA SOBRE SUPERFICIE LISA,EM TRES DEMAOS,ADICIONANDO FIXADORCAIACAO INTERNA OU EXTERNA SOBRE SUPERFICIE LISA,EM TRES DEMCAIACAO INTERNA OU EXTERNA SOBRE SUPERFICIE LISA,EM TRES DEM</v>
      </c>
      <c r="C17042" s="141" t="s">
        <v>54042</v>
      </c>
      <c r="D17042" s="141" t="s">
        <v>54039</v>
      </c>
      <c r="I17042" s="141" t="s">
        <v>27</v>
      </c>
      <c r="J17042" s="649">
        <v>12.42</v>
      </c>
    </row>
    <row r="17043" spans="1:10" hidden="1">
      <c r="A17043" s="141" t="s">
        <v>54044</v>
      </c>
      <c r="B17043" s="141" t="str">
        <f t="shared" si="266"/>
        <v>CAIACAO INTERNA COM CORANTE SOBRE SUPERFICIE LISA,EM DUAS DEMAOS,ADICIONANDO FIXADORCAIACAO INTERNA COM CORANTE SOBRE SUPERFICIE LISA,EM DUAS DECAIACAO INTERNA COM CORANTE SOBRE SUPERFICIE LISA,EM DUAS DE</v>
      </c>
      <c r="C17043" s="141" t="s">
        <v>54045</v>
      </c>
      <c r="D17043" s="141" t="s">
        <v>54046</v>
      </c>
      <c r="I17043" s="141" t="s">
        <v>27</v>
      </c>
      <c r="J17043" s="649">
        <v>11.59</v>
      </c>
    </row>
    <row r="17044" spans="1:10" hidden="1">
      <c r="A17044" s="141" t="s">
        <v>54047</v>
      </c>
      <c r="B17044" s="141" t="str">
        <f t="shared" si="266"/>
        <v>CAIACAO INTERNA COM CORANTE SOBRE SUPERFICIE LISA,EM DUAS DEMAOS,ADICIONANDO FIXADORCAIACAO INTERNA COM CORANTE SOBRE SUPERFICIE LISA,EM DUAS DECAIACAO INTERNA COM CORANTE SOBRE SUPERFICIE LISA,EM DUAS DE</v>
      </c>
      <c r="C17044" s="141" t="s">
        <v>54045</v>
      </c>
      <c r="D17044" s="141" t="s">
        <v>54046</v>
      </c>
      <c r="I17044" s="141" t="s">
        <v>27</v>
      </c>
      <c r="J17044" s="649">
        <v>10.220000000000001</v>
      </c>
    </row>
    <row r="17045" spans="1:10" hidden="1">
      <c r="A17045" s="141" t="s">
        <v>54048</v>
      </c>
      <c r="B17045" s="141" t="str">
        <f t="shared" si="266"/>
        <v>CAIACAO INTERNA COM CORANTE SOBRE SUPERFICIE LISA,EM TRES DEMAOS,ADICIONANDO FIXADORCAIACAO INTERNA COM CORANTE SOBRE SUPERFICIE LISA,EM TRES DECAIACAO INTERNA COM CORANTE SOBRE SUPERFICIE LISA,EM TRES DE</v>
      </c>
      <c r="C17045" s="141" t="s">
        <v>54049</v>
      </c>
      <c r="D17045" s="141" t="s">
        <v>54046</v>
      </c>
      <c r="I17045" s="141" t="s">
        <v>27</v>
      </c>
      <c r="J17045" s="649">
        <v>15.11</v>
      </c>
    </row>
    <row r="17046" spans="1:10" hidden="1">
      <c r="A17046" s="141" t="s">
        <v>54050</v>
      </c>
      <c r="B17046" s="141" t="str">
        <f t="shared" si="266"/>
        <v>CAIACAO INTERNA COM CORANTE SOBRE SUPERFICIE LISA,EM TRES DEMAOS,ADICIONANDO FIXADORCAIACAO INTERNA COM CORANTE SOBRE SUPERFICIE LISA,EM TRES DECAIACAO INTERNA COM CORANTE SOBRE SUPERFICIE LISA,EM TRES DE</v>
      </c>
      <c r="C17046" s="141" t="s">
        <v>54049</v>
      </c>
      <c r="D17046" s="141" t="s">
        <v>54046</v>
      </c>
      <c r="I17046" s="141" t="s">
        <v>27</v>
      </c>
      <c r="J17046" s="649">
        <v>13.3</v>
      </c>
    </row>
    <row r="17047" spans="1:10" hidden="1">
      <c r="A17047" s="141" t="s">
        <v>54051</v>
      </c>
      <c r="B17047" s="141" t="str">
        <f t="shared" si="266"/>
        <v>CAIACAO INTERNA OU EXTERNA SOBRE SUPERFICIE ASPERA OU CHAPISCADA EM DUAS DEMAOS COM ADICAO DE FIXADORCAIACAO INTERNA OU EXTERNA SOBRE SUPERFICIE ASPERA OU CHAPISCAIACAO INTERNA OU EXTERNA SOBRE SUPERFICIE ASPERA OU CHAPIS</v>
      </c>
      <c r="C17047" s="141" t="s">
        <v>54052</v>
      </c>
      <c r="D17047" s="141" t="s">
        <v>54053</v>
      </c>
      <c r="I17047" s="141" t="s">
        <v>27</v>
      </c>
      <c r="J17047" s="649">
        <v>16.309999999999999</v>
      </c>
    </row>
    <row r="17048" spans="1:10" hidden="1">
      <c r="A17048" s="141" t="s">
        <v>54054</v>
      </c>
      <c r="B17048" s="141" t="str">
        <f t="shared" si="266"/>
        <v>CAIACAO INTERNA OU EXTERNA SOBRE SUPERFICIE ASPERA OU CHAPISCADA EM DUAS DEMAOS COM ADICAO DE FIXADORCAIACAO INTERNA OU EXTERNA SOBRE SUPERFICIE ASPERA OU CHAPISCAIACAO INTERNA OU EXTERNA SOBRE SUPERFICIE ASPERA OU CHAPIS</v>
      </c>
      <c r="C17048" s="141" t="s">
        <v>54052</v>
      </c>
      <c r="D17048" s="141" t="s">
        <v>54053</v>
      </c>
      <c r="I17048" s="141" t="s">
        <v>27</v>
      </c>
      <c r="J17048" s="649">
        <v>14.26</v>
      </c>
    </row>
    <row r="17049" spans="1:10" hidden="1">
      <c r="A17049" s="141" t="s">
        <v>54055</v>
      </c>
      <c r="B17049" s="141" t="str">
        <f t="shared" si="266"/>
        <v>PINTURA DE NATA DE CIMENTO SOBRE SUPERFICIE ASPERA,EM TRES DEMAOSPINTURA DE NATA DE CIMENTO SOBRE SUPERFICIE ASPERA,EM TRES DPINTURA DE NATA DE CIMENTO SOBRE SUPERFICIE ASPERA,EM TRES D</v>
      </c>
      <c r="C17049" s="141" t="s">
        <v>54056</v>
      </c>
      <c r="D17049" s="141" t="s">
        <v>54057</v>
      </c>
      <c r="I17049" s="141" t="s">
        <v>27</v>
      </c>
      <c r="J17049" s="649">
        <v>4.54</v>
      </c>
    </row>
    <row r="17050" spans="1:10" hidden="1">
      <c r="A17050" s="141" t="s">
        <v>54058</v>
      </c>
      <c r="B17050" s="141" t="str">
        <f t="shared" si="266"/>
        <v>PINTURA DE NATA DE CIMENTO SOBRE SUPERFICIE ASPERA,EM TRES DEMAOSPINTURA DE NATA DE CIMENTO SOBRE SUPERFICIE ASPERA,EM TRES DPINTURA DE NATA DE CIMENTO SOBRE SUPERFICIE ASPERA,EM TRES D</v>
      </c>
      <c r="C17050" s="141" t="s">
        <v>54056</v>
      </c>
      <c r="D17050" s="141" t="s">
        <v>54057</v>
      </c>
      <c r="I17050" s="141" t="s">
        <v>27</v>
      </c>
      <c r="J17050" s="649">
        <v>4.01</v>
      </c>
    </row>
    <row r="17051" spans="1:10" hidden="1">
      <c r="A17051" s="141" t="s">
        <v>54059</v>
      </c>
      <c r="B17051" s="141" t="str">
        <f t="shared" si="266"/>
        <v>PINTURA INTERNA OU EXTERNA COM TINTA IMPERMEAVEL EM CORES PARA APLICACAO SOBRE CONCRETO,TIJOLOS,PEDRAS OU ARGAMASSA DE SPINTURA INTERNA OU EXTERNA COM TINTA IMPERMEAVEL EM CORES PAUPERFICIE POROSA,EM DUAS DEMAOS,USANDO AGUA COMO DILUENTEPINTURA INTERNA OU EXTERNA COM TINTA IMPERMEAVEL EM CORES PA</v>
      </c>
      <c r="C17051" s="141" t="s">
        <v>54060</v>
      </c>
      <c r="D17051" s="141" t="s">
        <v>54061</v>
      </c>
      <c r="E17051" s="141" t="s">
        <v>54062</v>
      </c>
      <c r="I17051" s="141" t="s">
        <v>27</v>
      </c>
      <c r="J17051" s="649">
        <v>19.48</v>
      </c>
    </row>
    <row r="17052" spans="1:10" hidden="1">
      <c r="A17052" s="141" t="s">
        <v>54063</v>
      </c>
      <c r="B17052" s="141" t="str">
        <f t="shared" si="266"/>
        <v>PINTURA INTERNA OU EXTERNA COM TINTA IMPERMEAVEL EM CORES PARA APLICACAO SOBRE CONCRETO,TIJOLOS,PEDRAS OU ARGAMASSA DE SPINTURA INTERNA OU EXTERNA COM TINTA IMPERMEAVEL EM CORES PAUPERFICIE POROSA,EM DUAS DEMAOS,USANDO AGUA COMO DILUENTEPINTURA INTERNA OU EXTERNA COM TINTA IMPERMEAVEL EM CORES PA</v>
      </c>
      <c r="C17052" s="141" t="s">
        <v>54060</v>
      </c>
      <c r="D17052" s="141" t="s">
        <v>54061</v>
      </c>
      <c r="E17052" s="141" t="s">
        <v>54062</v>
      </c>
      <c r="I17052" s="141" t="s">
        <v>27</v>
      </c>
      <c r="J17052" s="649">
        <v>17.98</v>
      </c>
    </row>
    <row r="17053" spans="1:10" hidden="1">
      <c r="A17053" s="141" t="s">
        <v>54064</v>
      </c>
      <c r="B17053" s="141" t="str">
        <f t="shared" si="266"/>
        <v>PINTURA INTERNA OU EXTERNA SOBRE CONCRETO LISO OU REVESTIMENTO,COM TINTA AQUOSA A BASE DE EPOXI INCOLOR OU EM CORES,INCLPINTURA INTERNA OU EXTERNA SOBRE CONCRETO LISO OU REVESTIMENUSIVE LIMPEZA,E DUAS DEMAOS DE ACABAMENTOPINTURA INTERNA OU EXTERNA SOBRE CONCRETO LISO OU REVESTIMEN</v>
      </c>
      <c r="C17053" s="141" t="s">
        <v>54065</v>
      </c>
      <c r="D17053" s="141" t="s">
        <v>54066</v>
      </c>
      <c r="E17053" s="141" t="s">
        <v>54067</v>
      </c>
      <c r="I17053" s="141" t="s">
        <v>27</v>
      </c>
      <c r="J17053" s="649">
        <v>128.66</v>
      </c>
    </row>
    <row r="17054" spans="1:10" hidden="1">
      <c r="A17054" s="141" t="s">
        <v>54068</v>
      </c>
      <c r="B17054" s="141" t="str">
        <f t="shared" si="266"/>
        <v>PINTURA INTERNA OU EXTERNA SOBRE CONCRETO LISO OU REVESTIMENTO,COM TINTA AQUOSA A BASE DE EPOXI INCOLOR OU EM CORES,INCLPINTURA INTERNA OU EXTERNA SOBRE CONCRETO LISO OU REVESTIMENUSIVE LIMPEZA,E DUAS DEMAOS DE ACABAMENTOPINTURA INTERNA OU EXTERNA SOBRE CONCRETO LISO OU REVESTIMEN</v>
      </c>
      <c r="C17054" s="141" t="s">
        <v>54065</v>
      </c>
      <c r="D17054" s="141" t="s">
        <v>54066</v>
      </c>
      <c r="E17054" s="141" t="s">
        <v>54067</v>
      </c>
      <c r="I17054" s="141" t="s">
        <v>27</v>
      </c>
      <c r="J17054" s="649">
        <v>126.95</v>
      </c>
    </row>
    <row r="17055" spans="1:10" hidden="1">
      <c r="A17055" s="141" t="s">
        <v>54069</v>
      </c>
      <c r="B17055" s="141" t="str">
        <f t="shared" si="266"/>
        <v>PINTURA INTERNA OU EXTERNA SOBRE CONCRETO APICOADO,COM TINTA AQUOSA A BASE DE EPOXI INCOLOR OU EM CORES,INCLUSIVE LIMPEZPINTURA INTERNA OU EXTERNA SOBRE CONCRETO APICOADO,COM TINTAA,E DUAS DEMAOS DE ACABAMENTOPINTURA INTERNA OU EXTERNA SOBRE CONCRETO APICOADO,COM TINTA</v>
      </c>
      <c r="C17055" s="141" t="s">
        <v>54070</v>
      </c>
      <c r="D17055" s="141" t="s">
        <v>54071</v>
      </c>
      <c r="E17055" s="141" t="s">
        <v>54072</v>
      </c>
      <c r="I17055" s="141" t="s">
        <v>27</v>
      </c>
      <c r="J17055" s="649">
        <v>248.01</v>
      </c>
    </row>
    <row r="17056" spans="1:10" hidden="1">
      <c r="A17056" s="141" t="s">
        <v>54073</v>
      </c>
      <c r="B17056" s="141" t="str">
        <f t="shared" si="266"/>
        <v>PINTURA INTERNA OU EXTERNA SOBRE CONCRETO APICOADO,COM TINTA AQUOSA A BASE DE EPOXI INCOLOR OU EM CORES,INCLUSIVE LIMPEZPINTURA INTERNA OU EXTERNA SOBRE CONCRETO APICOADO,COM TINTAA,E DUAS DEMAOS DE ACABAMENTOPINTURA INTERNA OU EXTERNA SOBRE CONCRETO APICOADO,COM TINTA</v>
      </c>
      <c r="C17056" s="141" t="s">
        <v>54070</v>
      </c>
      <c r="D17056" s="141" t="s">
        <v>54071</v>
      </c>
      <c r="E17056" s="141" t="s">
        <v>54072</v>
      </c>
      <c r="I17056" s="141" t="s">
        <v>27</v>
      </c>
      <c r="J17056" s="649">
        <v>245.8</v>
      </c>
    </row>
    <row r="17057" spans="1:10" hidden="1">
      <c r="A17057" s="141" t="s">
        <v>54074</v>
      </c>
      <c r="B17057" s="141" t="str">
        <f t="shared" si="266"/>
        <v>PINTURA INTERNA OU EXTERNA SOBRE REVESTIMENTO ALISADO A COLHER OU CONCRETO LISO,COM TINTA A BASE DE RESINA DE BORRACHA CPINTURA INTERNA OU EXTERNA SOBRE REVESTIMENTO ALISADO A COLHLORADA,DE SECAGEM RAPIDA,INCLUSIVE LIMPEZA,E DUAS DEMAOS DEACABAMENTOPINTURA INTERNA OU EXTERNA SOBRE REVESTIMENTO ALISADO A COLH</v>
      </c>
      <c r="C17057" s="141" t="s">
        <v>54075</v>
      </c>
      <c r="D17057" s="141" t="s">
        <v>54076</v>
      </c>
      <c r="E17057" s="141" t="s">
        <v>54077</v>
      </c>
      <c r="F17057" s="141" t="s">
        <v>54078</v>
      </c>
      <c r="I17057" s="141" t="s">
        <v>27</v>
      </c>
      <c r="J17057" s="649">
        <v>27.41</v>
      </c>
    </row>
    <row r="17058" spans="1:10" hidden="1">
      <c r="A17058" s="141" t="s">
        <v>54079</v>
      </c>
      <c r="B17058" s="141" t="str">
        <f t="shared" si="266"/>
        <v>PINTURA INTERNA OU EXTERNA SOBRE REVESTIMENTO ALISADO A COLHER OU CONCRETO LISO,COM TINTA A BASE DE RESINA DE BORRACHA CPINTURA INTERNA OU EXTERNA SOBRE REVESTIMENTO ALISADO A COLHLORADA,DE SECAGEM RAPIDA,INCLUSIVE LIMPEZA,E DUAS DEMAOS DEACABAMENTOPINTURA INTERNA OU EXTERNA SOBRE REVESTIMENTO ALISADO A COLH</v>
      </c>
      <c r="C17058" s="141" t="s">
        <v>54075</v>
      </c>
      <c r="D17058" s="141" t="s">
        <v>54076</v>
      </c>
      <c r="E17058" s="141" t="s">
        <v>54077</v>
      </c>
      <c r="F17058" s="141" t="s">
        <v>54078</v>
      </c>
      <c r="I17058" s="141" t="s">
        <v>27</v>
      </c>
      <c r="J17058" s="649">
        <v>25.71</v>
      </c>
    </row>
    <row r="17059" spans="1:10" hidden="1">
      <c r="A17059" s="141" t="s">
        <v>54080</v>
      </c>
      <c r="B17059" s="141" t="str">
        <f t="shared" si="266"/>
        <v>PINTURA INTERNA OU EXTERNA SOBRE FERRO,COM TINTA A BASE DE RESINA DE BORRACHA CLORADA,INCLUSIVE LIMPEZA,UMA DEMAO DE TINPINTURA INTERNA OU EXTERNA SOBRE FERRO,COM TINTA A BASE DE RTA PRIMARIA DA MESMA LINHA E DUAS DEMAOS DE ACABAMENTOPINTURA INTERNA OU EXTERNA SOBRE FERRO,COM TINTA A BASE DE R</v>
      </c>
      <c r="C17059" s="141" t="s">
        <v>54081</v>
      </c>
      <c r="D17059" s="141" t="s">
        <v>54082</v>
      </c>
      <c r="E17059" s="141" t="s">
        <v>54083</v>
      </c>
      <c r="I17059" s="141" t="s">
        <v>27</v>
      </c>
      <c r="J17059" s="649">
        <v>37.75</v>
      </c>
    </row>
    <row r="17060" spans="1:10" hidden="1">
      <c r="A17060" s="141" t="s">
        <v>54084</v>
      </c>
      <c r="B17060" s="141" t="str">
        <f t="shared" si="266"/>
        <v>PINTURA INTERNA OU EXTERNA SOBRE FERRO,COM TINTA A BASE DE RESINA DE BORRACHA CLORADA,INCLUSIVE LIMPEZA,UMA DEMAO DE TINPINTURA INTERNA OU EXTERNA SOBRE FERRO,COM TINTA A BASE DE RTA PRIMARIA DA MESMA LINHA E DUAS DEMAOS DE ACABAMENTOPINTURA INTERNA OU EXTERNA SOBRE FERRO,COM TINTA A BASE DE R</v>
      </c>
      <c r="C17060" s="141" t="s">
        <v>54081</v>
      </c>
      <c r="D17060" s="141" t="s">
        <v>54082</v>
      </c>
      <c r="E17060" s="141" t="s">
        <v>54083</v>
      </c>
      <c r="I17060" s="141" t="s">
        <v>27</v>
      </c>
      <c r="J17060" s="649">
        <v>35.200000000000003</v>
      </c>
    </row>
    <row r="17061" spans="1:10" hidden="1">
      <c r="A17061" s="141" t="s">
        <v>54085</v>
      </c>
      <c r="B17061" s="141" t="str">
        <f t="shared" si="266"/>
        <v>PINTURA COM TINTA EPOXI A BASE D'AGUA SEMIBRILHANTE,PARA USO HOSPITALAR,SOBRE PAREDES E PISOS DE CENTRO CIRURGICO OU UTIPINTURA COM TINTA EPOXI A BASE D'AGUA SEMIBRILHANTE,PARA USO,INCLUSIVE LIXAMENTO,UMA DEMAO DE SELADOR ACRILICO,DUAS DEMAOS DE MASSA ACRILICA E DUAS DEMAOS DE ACABAMENTOPINTURA COM TINTA EPOXI A BASE D'AGUA SEMIBRILHANTE,PARA USO</v>
      </c>
      <c r="C17061" s="141" t="s">
        <v>54086</v>
      </c>
      <c r="D17061" s="141" t="s">
        <v>54087</v>
      </c>
      <c r="E17061" s="141" t="s">
        <v>54088</v>
      </c>
      <c r="F17061" s="141" t="s">
        <v>54089</v>
      </c>
      <c r="I17061" s="141" t="s">
        <v>27</v>
      </c>
      <c r="J17061" s="649">
        <v>56.01</v>
      </c>
    </row>
    <row r="17062" spans="1:10" hidden="1">
      <c r="A17062" s="141" t="s">
        <v>54090</v>
      </c>
      <c r="B17062" s="141" t="str">
        <f t="shared" si="266"/>
        <v>PINTURA COM TINTA EPOXI A BASE D'AGUA SEMIBRILHANTE,PARA USO HOSPITALAR,SOBRE PAREDES E PISOS DE CENTRO CIRURGICO OU UTIPINTURA COM TINTA EPOXI A BASE D'AGUA SEMIBRILHANTE,PARA USO,INCLUSIVE LIXAMENTO,UMA DEMAO DE SELADOR ACRILICO,DUAS DEMAOS DE MASSA ACRILICA E DUAS DEMAOS DE ACABAMENTOPINTURA COM TINTA EPOXI A BASE D'AGUA SEMIBRILHANTE,PARA USO</v>
      </c>
      <c r="C17062" s="141" t="s">
        <v>54086</v>
      </c>
      <c r="D17062" s="141" t="s">
        <v>54087</v>
      </c>
      <c r="E17062" s="141" t="s">
        <v>54088</v>
      </c>
      <c r="F17062" s="141" t="s">
        <v>54089</v>
      </c>
      <c r="I17062" s="141" t="s">
        <v>27</v>
      </c>
      <c r="J17062" s="649">
        <v>51.26</v>
      </c>
    </row>
    <row r="17063" spans="1:10" hidden="1">
      <c r="A17063" s="141" t="s">
        <v>54091</v>
      </c>
      <c r="B17063" s="141" t="str">
        <f t="shared" si="266"/>
        <v>PINTURA ELETROSTATICA SOBRE ESQUADRIA DE FERROPINTURA ELETROSTATICA SOBRE ESQUADRIA DE FERROPINTURA ELETROSTATICA SOBRE ESQUADRIA DE FERRO</v>
      </c>
      <c r="C17063" s="141" t="s">
        <v>54092</v>
      </c>
      <c r="I17063" s="141" t="s">
        <v>4323</v>
      </c>
      <c r="J17063" s="649">
        <v>10.3</v>
      </c>
    </row>
    <row r="17064" spans="1:10" hidden="1">
      <c r="A17064" s="141" t="s">
        <v>54093</v>
      </c>
      <c r="B17064" s="141" t="str">
        <f t="shared" si="266"/>
        <v>PINTURA ELETROSTATICA SOBRE ESQUADRIA DE FERROPINTURA ELETROSTATICA SOBRE ESQUADRIA DE FERROPINTURA ELETROSTATICA SOBRE ESQUADRIA DE FERRO</v>
      </c>
      <c r="C17064" s="141" t="s">
        <v>54092</v>
      </c>
      <c r="I17064" s="141" t="s">
        <v>4323</v>
      </c>
      <c r="J17064" s="649">
        <v>10.3</v>
      </c>
    </row>
    <row r="17065" spans="1:10" hidden="1">
      <c r="A17065" s="141" t="s">
        <v>54094</v>
      </c>
      <c r="B17065" s="141" t="str">
        <f t="shared" si="266"/>
        <v>PINTURA ELETROSTATICA SOBRE ESQUADRIA DE ALUMINIOPINTURA ELETROSTATICA SOBRE ESQUADRIA DE ALUMINIOPINTURA ELETROSTATICA SOBRE ESQUADRIA DE ALUMINIO</v>
      </c>
      <c r="C17065" s="141" t="s">
        <v>54095</v>
      </c>
      <c r="I17065" s="141" t="s">
        <v>4323</v>
      </c>
      <c r="J17065" s="649">
        <v>10.3</v>
      </c>
    </row>
    <row r="17066" spans="1:10" hidden="1">
      <c r="A17066" s="141" t="s">
        <v>54096</v>
      </c>
      <c r="B17066" s="141" t="str">
        <f t="shared" si="266"/>
        <v>PINTURA ELETROSTATICA SOBRE ESQUADRIA DE ALUMINIOPINTURA ELETROSTATICA SOBRE ESQUADRIA DE ALUMINIOPINTURA ELETROSTATICA SOBRE ESQUADRIA DE ALUMINIO</v>
      </c>
      <c r="C17066" s="141" t="s">
        <v>54095</v>
      </c>
      <c r="I17066" s="141" t="s">
        <v>4323</v>
      </c>
      <c r="J17066" s="649">
        <v>10.3</v>
      </c>
    </row>
    <row r="17067" spans="1:10" hidden="1">
      <c r="A17067" s="141" t="s">
        <v>54097</v>
      </c>
      <c r="B17067" s="141" t="str">
        <f t="shared" si="266"/>
        <v>PREPARO DE SUPERFICIES NOVAS,COM REVESTIMENTO LISO,INCLUSIVE LIXAMENTO,LIMPEZA,UMA DEMAO DE SELADOR ACRILICO,UMA DEMAO DPREPARO DE SUPERFICIES NOVAS,COM REVESTIMENTO LISO,INCLUSIVEE MASSA CORRIDA OU ACRILICA E NOVO LIXAMENTO COM REMOCAO DOPO RESIDUALPREPARO DE SUPERFICIES NOVAS,COM REVESTIMENTO LISO,INCLUSIVE</v>
      </c>
      <c r="C17067" s="141" t="s">
        <v>54098</v>
      </c>
      <c r="D17067" s="141" t="s">
        <v>54099</v>
      </c>
      <c r="E17067" s="141" t="s">
        <v>54100</v>
      </c>
      <c r="F17067" s="141" t="s">
        <v>54101</v>
      </c>
      <c r="I17067" s="141" t="s">
        <v>27</v>
      </c>
      <c r="J17067" s="649">
        <v>26.59</v>
      </c>
    </row>
    <row r="17068" spans="1:10" hidden="1">
      <c r="A17068" s="141" t="s">
        <v>54102</v>
      </c>
      <c r="B17068" s="141" t="str">
        <f t="shared" si="266"/>
        <v>PREPARO DE SUPERFICIES NOVAS,COM REVESTIMENTO LISO,INCLUSIVE LIXAMENTO,LIMPEZA,UMA DEMAO DE SELADOR ACRILICO,UMA DEMAO DPREPARO DE SUPERFICIES NOVAS,COM REVESTIMENTO LISO,INCLUSIVEE MASSA CORRIDA OU ACRILICA E NOVO LIXAMENTO COM REMOCAO DOPO RESIDUALPREPARO DE SUPERFICIES NOVAS,COM REVESTIMENTO LISO,INCLUSIVE</v>
      </c>
      <c r="C17068" s="141" t="s">
        <v>54098</v>
      </c>
      <c r="D17068" s="141" t="s">
        <v>54099</v>
      </c>
      <c r="E17068" s="141" t="s">
        <v>54100</v>
      </c>
      <c r="F17068" s="141" t="s">
        <v>54101</v>
      </c>
      <c r="I17068" s="141" t="s">
        <v>27</v>
      </c>
      <c r="J17068" s="649">
        <v>23.59</v>
      </c>
    </row>
    <row r="17069" spans="1:10" hidden="1">
      <c r="A17069" s="141" t="s">
        <v>54103</v>
      </c>
      <c r="B17069" s="141" t="str">
        <f t="shared" si="266"/>
        <v>PINTURA COM ESMALTE SINTETICO ALQUIDICO,PARA INTERIOR,ALTO BRILHO,BRILHANTE,ACETINADO OU FOSCO,ACABAMENTO PADRAO,EM DUASPINTURA COM ESMALTE SINTETICO ALQUIDICO,PARA INTERIOR,ALTO B DEMAOS SOBRE SUPERFICIE PREPARADA CONFORME O ITEM 17.017.0010,EXCLUSIVE ESTE PREPAROPINTURA COM ESMALTE SINTETICO ALQUIDICO,PARA INTERIOR,ALTO B</v>
      </c>
      <c r="C17069" s="141" t="s">
        <v>54104</v>
      </c>
      <c r="D17069" s="141" t="s">
        <v>54105</v>
      </c>
      <c r="E17069" s="141" t="s">
        <v>54106</v>
      </c>
      <c r="F17069" s="141" t="s">
        <v>54107</v>
      </c>
      <c r="I17069" s="141" t="s">
        <v>27</v>
      </c>
      <c r="J17069" s="649">
        <v>11.18</v>
      </c>
    </row>
    <row r="17070" spans="1:10" hidden="1">
      <c r="A17070" s="141" t="s">
        <v>54108</v>
      </c>
      <c r="B17070" s="141" t="str">
        <f t="shared" si="266"/>
        <v>PINTURA COM ESMALTE SINTETICO ALQUIDICO,PARA INTERIOR,ALTO BRILHO,BRILHANTE,ACETINADO OU FOSCO,ACABAMENTO PADRAO,EM DUASPINTURA COM ESMALTE SINTETICO ALQUIDICO,PARA INTERIOR,ALTO B DEMAOS SOBRE SUPERFICIE PREPARADA CONFORME O ITEM 17.017.0010,EXCLUSIVE ESTE PREPAROPINTURA COM ESMALTE SINTETICO ALQUIDICO,PARA INTERIOR,ALTO B</v>
      </c>
      <c r="C17070" s="141" t="s">
        <v>54104</v>
      </c>
      <c r="D17070" s="141" t="s">
        <v>54105</v>
      </c>
      <c r="E17070" s="141" t="s">
        <v>54106</v>
      </c>
      <c r="F17070" s="141" t="s">
        <v>54107</v>
      </c>
      <c r="I17070" s="141" t="s">
        <v>27</v>
      </c>
      <c r="J17070" s="649">
        <v>10.54</v>
      </c>
    </row>
    <row r="17071" spans="1:10" hidden="1">
      <c r="A17071" s="141" t="s">
        <v>54109</v>
      </c>
      <c r="B17071" s="141" t="str">
        <f t="shared" si="266"/>
        <v>PINTURA COM TINTA SINTETICA ALQUIDICA DE USO GERAL,PARA INTERIOR,ACABAMENTO DE ALTA CLASSE SOBRE SUPERFICIE PREPARADA COPINTURA COM TINTA SINTETICA ALQUIDICA DE USO GERAL,PARA INTENFORME O ITEM 17.017.0010,EXCLUSIVE ESTE PREPARO,INCLUSIVE LIXAMENTO,DUAS DEMAOS DE MASSA CORRIDA E TRES DE ACABAMENTOPINTURA COM TINTA SINTETICA ALQUIDICA DE USO GERAL,PARA INTE</v>
      </c>
      <c r="C17071" s="141" t="s">
        <v>54110</v>
      </c>
      <c r="D17071" s="141" t="s">
        <v>54111</v>
      </c>
      <c r="E17071" s="141" t="s">
        <v>54112</v>
      </c>
      <c r="F17071" s="141" t="s">
        <v>54113</v>
      </c>
      <c r="I17071" s="141" t="s">
        <v>27</v>
      </c>
      <c r="J17071" s="649">
        <v>39.35</v>
      </c>
    </row>
    <row r="17072" spans="1:10" hidden="1">
      <c r="A17072" s="141" t="s">
        <v>54114</v>
      </c>
      <c r="B17072" s="141" t="str">
        <f t="shared" si="266"/>
        <v>PINTURA COM TINTA SINTETICA ALQUIDICA DE USO GERAL,PARA INTERIOR,ACABAMENTO DE ALTA CLASSE SOBRE SUPERFICIE PREPARADA COPINTURA COM TINTA SINTETICA ALQUIDICA DE USO GERAL,PARA INTENFORME O ITEM 17.017.0010,EXCLUSIVE ESTE PREPARO,INCLUSIVE LIXAMENTO,DUAS DEMAOS DE MASSA CORRIDA E TRES DE ACABAMENTOPINTURA COM TINTA SINTETICA ALQUIDICA DE USO GERAL,PARA INTE</v>
      </c>
      <c r="C17072" s="141" t="s">
        <v>54110</v>
      </c>
      <c r="D17072" s="141" t="s">
        <v>54111</v>
      </c>
      <c r="E17072" s="141" t="s">
        <v>54112</v>
      </c>
      <c r="F17072" s="141" t="s">
        <v>54113</v>
      </c>
      <c r="I17072" s="141" t="s">
        <v>27</v>
      </c>
      <c r="J17072" s="649">
        <v>35.35</v>
      </c>
    </row>
    <row r="17073" spans="1:10" hidden="1">
      <c r="A17073" s="141" t="s">
        <v>54115</v>
      </c>
      <c r="B17073" s="141" t="str">
        <f t="shared" si="266"/>
        <v>PINTURA INTERNA EM SUPERFICIE COM REVESTIMENTO LISO,A OLEO BRILHANTE,INCLUSIVE LIXAMENTO,UMA DEMAO DE SELADOR ACRILICO,UPINTURA INTERNA EM SUPERFICIE COM REVESTIMENTO LISO,A OLEO BMA DEMAO DE MASSA CORRIDA OU ACRILICA E DUAS DEMAOS DE ACABAMENTOPINTURA INTERNA EM SUPERFICIE COM REVESTIMENTO LISO,A OLEO B</v>
      </c>
      <c r="C17073" s="141" t="s">
        <v>54116</v>
      </c>
      <c r="D17073" s="141" t="s">
        <v>54117</v>
      </c>
      <c r="E17073" s="141" t="s">
        <v>54118</v>
      </c>
      <c r="F17073" s="141" t="s">
        <v>29970</v>
      </c>
      <c r="I17073" s="141" t="s">
        <v>27</v>
      </c>
      <c r="J17073" s="649">
        <v>27.85</v>
      </c>
    </row>
    <row r="17074" spans="1:10" hidden="1">
      <c r="A17074" s="141" t="s">
        <v>54119</v>
      </c>
      <c r="B17074" s="141" t="str">
        <f t="shared" si="266"/>
        <v>PINTURA INTERNA EM SUPERFICIE COM REVESTIMENTO LISO,A OLEO BRILHANTE,INCLUSIVE LIXAMENTO,UMA DEMAO DE SELADOR ACRILICO,UPINTURA INTERNA EM SUPERFICIE COM REVESTIMENTO LISO,A OLEO BMA DEMAO DE MASSA CORRIDA OU ACRILICA E DUAS DEMAOS DE ACABAMENTOPINTURA INTERNA EM SUPERFICIE COM REVESTIMENTO LISO,A OLEO B</v>
      </c>
      <c r="C17074" s="141" t="s">
        <v>54116</v>
      </c>
      <c r="D17074" s="141" t="s">
        <v>54117</v>
      </c>
      <c r="E17074" s="141" t="s">
        <v>54118</v>
      </c>
      <c r="F17074" s="141" t="s">
        <v>29970</v>
      </c>
      <c r="I17074" s="141" t="s">
        <v>27</v>
      </c>
      <c r="J17074" s="649">
        <v>25.09</v>
      </c>
    </row>
    <row r="17075" spans="1:10" hidden="1">
      <c r="A17075" s="141" t="s">
        <v>54120</v>
      </c>
      <c r="B17075" s="141" t="str">
        <f t="shared" si="266"/>
        <v>REPINTURA INTERNA OU EXTERNA NA COR EXISTENTE,SOBRE REVESTIMENTO LISO EM BOM ESTADO,COM TINTA A OLEO BRILHANTE,INCLUSIVEREPINTURA INTERNA OU EXTERNA NA COR EXISTENTE,SOBRE REVESTIM LIXAMENTO E DUAS DEMAOS DE ACABAMENTOREPINTURA INTERNA OU EXTERNA NA COR EXISTENTE,SOBRE REVESTIM</v>
      </c>
      <c r="C17075" s="141" t="s">
        <v>54121</v>
      </c>
      <c r="D17075" s="141" t="s">
        <v>54122</v>
      </c>
      <c r="E17075" s="141" t="s">
        <v>54123</v>
      </c>
      <c r="I17075" s="141" t="s">
        <v>27</v>
      </c>
      <c r="J17075" s="649">
        <v>13.62</v>
      </c>
    </row>
    <row r="17076" spans="1:10" hidden="1">
      <c r="A17076" s="141" t="s">
        <v>54124</v>
      </c>
      <c r="B17076" s="141" t="str">
        <f t="shared" si="266"/>
        <v>REPINTURA INTERNA OU EXTERNA NA COR EXISTENTE,SOBRE REVESTIMENTO LISO EM BOM ESTADO,COM TINTA A OLEO BRILHANTE,INCLUSIVEREPINTURA INTERNA OU EXTERNA NA COR EXISTENTE,SOBRE REVESTIM LIXAMENTO E DUAS DEMAOS DE ACABAMENTOREPINTURA INTERNA OU EXTERNA NA COR EXISTENTE,SOBRE REVESTIM</v>
      </c>
      <c r="C17076" s="141" t="s">
        <v>54121</v>
      </c>
      <c r="D17076" s="141" t="s">
        <v>54122</v>
      </c>
      <c r="E17076" s="141" t="s">
        <v>54123</v>
      </c>
      <c r="I17076" s="141" t="s">
        <v>27</v>
      </c>
      <c r="J17076" s="649">
        <v>12.37</v>
      </c>
    </row>
    <row r="17077" spans="1:10" hidden="1">
      <c r="A17077" s="141" t="s">
        <v>54125</v>
      </c>
      <c r="B17077" s="141" t="str">
        <f t="shared" si="266"/>
        <v>PINTURA DE UMA DEMAO ADICIONAL NOS SERVICOS DOS ITENS 17.017.0040 OU 17.017.0041PINTURA DE UMA DEMAO ADICIONAL NOS SERVICOS DOS ITENS 17.017PINTURA DE UMA DEMAO ADICIONAL NOS SERVICOS DOS ITENS 17.017</v>
      </c>
      <c r="C17077" s="141" t="s">
        <v>54126</v>
      </c>
      <c r="D17077" s="141" t="s">
        <v>54127</v>
      </c>
      <c r="I17077" s="141" t="s">
        <v>27</v>
      </c>
      <c r="J17077" s="649">
        <v>3.05</v>
      </c>
    </row>
    <row r="17078" spans="1:10" hidden="1">
      <c r="A17078" s="141" t="s">
        <v>54128</v>
      </c>
      <c r="B17078" s="141" t="str">
        <f t="shared" si="266"/>
        <v>PINTURA DE UMA DEMAO ADICIONAL NOS SERVICOS DOS ITENS 17.017.0040 OU 17.017.0041PINTURA DE UMA DEMAO ADICIONAL NOS SERVICOS DOS ITENS 17.017PINTURA DE UMA DEMAO ADICIONAL NOS SERVICOS DOS ITENS 17.017</v>
      </c>
      <c r="C17078" s="141" t="s">
        <v>54126</v>
      </c>
      <c r="D17078" s="141" t="s">
        <v>54127</v>
      </c>
      <c r="I17078" s="141" t="s">
        <v>27</v>
      </c>
      <c r="J17078" s="649">
        <v>2.8</v>
      </c>
    </row>
    <row r="17079" spans="1:10" hidden="1">
      <c r="A17079" s="141" t="s">
        <v>54129</v>
      </c>
      <c r="B17079" s="141" t="str">
        <f t="shared" si="266"/>
        <v>PINTURA INTERNA COM ESMALTE SINTETICO ALTO BRILHO OU ACETINADO,ACABAMENTO DE ALTA CLASSE SOBRE SUPERFICIE PREPARADA CONFPINTURA INTERNA COM ESMALTE SINTETICO ALTO BRILHO OU ACETINAORME O ITEM 17.017.0010,EXCLUSIVE ESTE PREPARO,INCLUSIVE LIXAMENTO,DUAS DEMAOS DE MASSA CORRIDA E TRES DE ACABAMENTOPINTURA INTERNA COM ESMALTE SINTETICO ALTO BRILHO OU ACETINA</v>
      </c>
      <c r="C17079" s="141" t="s">
        <v>54130</v>
      </c>
      <c r="D17079" s="141" t="s">
        <v>54131</v>
      </c>
      <c r="E17079" s="141" t="s">
        <v>54132</v>
      </c>
      <c r="F17079" s="141" t="s">
        <v>54133</v>
      </c>
      <c r="I17079" s="141" t="s">
        <v>27</v>
      </c>
      <c r="J17079" s="649">
        <v>42.57</v>
      </c>
    </row>
    <row r="17080" spans="1:10" hidden="1">
      <c r="A17080" s="141" t="s">
        <v>54134</v>
      </c>
      <c r="B17080" s="141" t="str">
        <f t="shared" si="266"/>
        <v>PINTURA INTERNA COM ESMALTE SINTETICO ALTO BRILHO OU ACETINADO,ACABAMENTO DE ALTA CLASSE SOBRE SUPERFICIE PREPARADA CONFPINTURA INTERNA COM ESMALTE SINTETICO ALTO BRILHO OU ACETINAORME O ITEM 17.017.0010,EXCLUSIVE ESTE PREPARO,INCLUSIVE LIXAMENTO,DUAS DEMAOS DE MASSA CORRIDA E TRES DE ACABAMENTOPINTURA INTERNA COM ESMALTE SINTETICO ALTO BRILHO OU ACETINA</v>
      </c>
      <c r="C17080" s="141" t="s">
        <v>54130</v>
      </c>
      <c r="D17080" s="141" t="s">
        <v>54131</v>
      </c>
      <c r="E17080" s="141" t="s">
        <v>54132</v>
      </c>
      <c r="F17080" s="141" t="s">
        <v>54133</v>
      </c>
      <c r="I17080" s="141" t="s">
        <v>27</v>
      </c>
      <c r="J17080" s="649">
        <v>38.56</v>
      </c>
    </row>
    <row r="17081" spans="1:10" hidden="1">
      <c r="A17081" s="141" t="s">
        <v>54135</v>
      </c>
      <c r="B17081" s="141" t="str">
        <f t="shared" si="266"/>
        <v>PINTURA SOBRE PAREDES DE TIJOLOS CERAMICOS COM TINTA CERAMICA,INCLUSIVE LIMPEZA E DUAS DEMAOS DE ACABAMENTOPINTURA SOBRE PAREDES DE TIJOLOS CERAMICOS COM TINTA CERAMICPINTURA SOBRE PAREDES DE TIJOLOS CERAMICOS COM TINTA CERAMIC</v>
      </c>
      <c r="C17081" s="141" t="s">
        <v>54136</v>
      </c>
      <c r="D17081" s="141" t="s">
        <v>54137</v>
      </c>
      <c r="I17081" s="141" t="s">
        <v>27</v>
      </c>
      <c r="J17081" s="649">
        <v>16.399999999999999</v>
      </c>
    </row>
    <row r="17082" spans="1:10" hidden="1">
      <c r="A17082" s="141" t="s">
        <v>54138</v>
      </c>
      <c r="B17082" s="141" t="str">
        <f t="shared" si="266"/>
        <v>PINTURA SOBRE PAREDES DE TIJOLOS CERAMICOS COM TINTA CERAMICA,INCLUSIVE LIMPEZA E DUAS DEMAOS DE ACABAMENTOPINTURA SOBRE PAREDES DE TIJOLOS CERAMICOS COM TINTA CERAMICPINTURA SOBRE PAREDES DE TIJOLOS CERAMICOS COM TINTA CERAMIC</v>
      </c>
      <c r="C17082" s="141" t="s">
        <v>54136</v>
      </c>
      <c r="D17082" s="141" t="s">
        <v>54137</v>
      </c>
      <c r="I17082" s="141" t="s">
        <v>27</v>
      </c>
      <c r="J17082" s="649">
        <v>14.85</v>
      </c>
    </row>
    <row r="17083" spans="1:10" hidden="1">
      <c r="A17083" s="141" t="s">
        <v>54139</v>
      </c>
      <c r="B17083" s="141" t="str">
        <f t="shared" si="266"/>
        <v>PINTURA SOBRE TELHAS CERAMICAS COM TINTA CERAMICA,INCLUSIVELIMPEZA E DUAS DEMAOS DE ACABAMENTOPINTURA SOBRE TELHAS CERAMICAS COM TINTA CERAMICA,INCLUSIVEPINTURA SOBRE TELHAS CERAMICAS COM TINTA CERAMICA,INCLUSIVE</v>
      </c>
      <c r="C17083" s="141" t="s">
        <v>54140</v>
      </c>
      <c r="D17083" s="141" t="s">
        <v>54141</v>
      </c>
      <c r="I17083" s="141" t="s">
        <v>27</v>
      </c>
      <c r="J17083" s="649">
        <v>17.899999999999999</v>
      </c>
    </row>
    <row r="17084" spans="1:10" hidden="1">
      <c r="A17084" s="141" t="s">
        <v>54142</v>
      </c>
      <c r="B17084" s="141" t="str">
        <f t="shared" si="266"/>
        <v>PINTURA SOBRE TELHAS CERAMICAS COM TINTA CERAMICA,INCLUSIVELIMPEZA E DUAS DEMAOS DE ACABAMENTOPINTURA SOBRE TELHAS CERAMICAS COM TINTA CERAMICA,INCLUSIVEPINTURA SOBRE TELHAS CERAMICAS COM TINTA CERAMICA,INCLUSIVE</v>
      </c>
      <c r="C17084" s="141" t="s">
        <v>54140</v>
      </c>
      <c r="D17084" s="141" t="s">
        <v>54141</v>
      </c>
      <c r="I17084" s="141" t="s">
        <v>27</v>
      </c>
      <c r="J17084" s="649">
        <v>16.149999999999999</v>
      </c>
    </row>
    <row r="17085" spans="1:10" hidden="1">
      <c r="A17085" s="141" t="s">
        <v>54143</v>
      </c>
      <c r="B17085" s="141" t="str">
        <f t="shared" si="266"/>
        <v>PINTURA SOBRE TELHAS CERAMICAS COM TINTA CERAMICA,INCLUSIVELIMPEZA E TRES DEMAOS DE ACABAMENTOPINTURA SOBRE TELHAS CERAMICAS COM TINTA CERAMICA,INCLUSIVEPINTURA SOBRE TELHAS CERAMICAS COM TINTA CERAMICA,INCLUSIVE</v>
      </c>
      <c r="C17085" s="141" t="s">
        <v>54140</v>
      </c>
      <c r="D17085" s="141" t="s">
        <v>54144</v>
      </c>
      <c r="I17085" s="141" t="s">
        <v>27</v>
      </c>
      <c r="J17085" s="649">
        <v>23.08</v>
      </c>
    </row>
    <row r="17086" spans="1:10" hidden="1">
      <c r="A17086" s="141" t="s">
        <v>54145</v>
      </c>
      <c r="B17086" s="141" t="str">
        <f t="shared" si="266"/>
        <v>PINTURA SOBRE TELHAS CERAMICAS COM TINTA CERAMICA,INCLUSIVELIMPEZA E TRES DEMAOS DE ACABAMENTOPINTURA SOBRE TELHAS CERAMICAS COM TINTA CERAMICA,INCLUSIVEPINTURA SOBRE TELHAS CERAMICAS COM TINTA CERAMICA,INCLUSIVE</v>
      </c>
      <c r="C17086" s="141" t="s">
        <v>54140</v>
      </c>
      <c r="D17086" s="141" t="s">
        <v>54144</v>
      </c>
      <c r="I17086" s="141" t="s">
        <v>27</v>
      </c>
      <c r="J17086" s="649">
        <v>20.83</v>
      </c>
    </row>
    <row r="17087" spans="1:10" hidden="1">
      <c r="A17087" s="141" t="s">
        <v>54146</v>
      </c>
      <c r="B17087" s="141" t="str">
        <f t="shared" si="266"/>
        <v>PINTURA DE QUADRO ESCOLAR SOBRE REVESTIMENTO LISO COM DUAS DEMAOS DE ACABAMENTO FOSCO,SOBRE PAREDE PREPARADA CONFORME OPINTURA DE QUADRO ESCOLAR SOBRE REVESTIMENTO LISO COM DUAS DITEM 17.017.0010,EXCLUSIVE ESTEPINTURA DE QUADRO ESCOLAR SOBRE REVESTIMENTO LISO COM DUAS D</v>
      </c>
      <c r="C17087" s="141" t="s">
        <v>54147</v>
      </c>
      <c r="D17087" s="141" t="s">
        <v>54148</v>
      </c>
      <c r="E17087" s="141" t="s">
        <v>54149</v>
      </c>
      <c r="I17087" s="141" t="s">
        <v>27</v>
      </c>
      <c r="J17087" s="649">
        <v>12.58</v>
      </c>
    </row>
    <row r="17088" spans="1:10" hidden="1">
      <c r="A17088" s="141" t="s">
        <v>54150</v>
      </c>
      <c r="B17088" s="141" t="str">
        <f t="shared" si="266"/>
        <v>PINTURA DE QUADRO ESCOLAR SOBRE REVESTIMENTO LISO COM DUAS DEMAOS DE ACABAMENTO FOSCO,SOBRE PAREDE PREPARADA CONFORME OPINTURA DE QUADRO ESCOLAR SOBRE REVESTIMENTO LISO COM DUAS DITEM 17.017.0010,EXCLUSIVE ESTEPINTURA DE QUADRO ESCOLAR SOBRE REVESTIMENTO LISO COM DUAS D</v>
      </c>
      <c r="C17088" s="141" t="s">
        <v>54147</v>
      </c>
      <c r="D17088" s="141" t="s">
        <v>54148</v>
      </c>
      <c r="E17088" s="141" t="s">
        <v>54149</v>
      </c>
      <c r="I17088" s="141" t="s">
        <v>27</v>
      </c>
      <c r="J17088" s="649">
        <v>11.57</v>
      </c>
    </row>
    <row r="17089" spans="1:10" hidden="1">
      <c r="A17089" s="141" t="s">
        <v>54151</v>
      </c>
      <c r="B17089" s="141" t="str">
        <f t="shared" si="266"/>
        <v>PINTURA INTERNA COM ESMALTE CATALISAVEL(EPOXI),SISTEMA TINTOMETRICO,ACABAMENTO PADRAO,EM DUAS DEMAOS SOBRE SUPERFICIE PRPINTURA INTERNA COM ESMALTE CATALISAVEL(EPOXI),SISTEMA TINTOEPARADA,CONFORME O ITEM 17.017.0010,APENAS APLICAVEL SOBRE MASSA ACRILICA,EXCLUSIVE ESTE PREPAROPINTURA INTERNA COM ESMALTE CATALISAVEL(EPOXI),SISTEMA TINTO</v>
      </c>
      <c r="C17089" s="141" t="s">
        <v>54152</v>
      </c>
      <c r="D17089" s="141" t="s">
        <v>54153</v>
      </c>
      <c r="E17089" s="141" t="s">
        <v>54154</v>
      </c>
      <c r="F17089" s="141" t="s">
        <v>54155</v>
      </c>
      <c r="I17089" s="141" t="s">
        <v>27</v>
      </c>
      <c r="J17089" s="649">
        <v>36.32</v>
      </c>
    </row>
    <row r="17090" spans="1:10" hidden="1">
      <c r="A17090" s="141" t="s">
        <v>54156</v>
      </c>
      <c r="B17090" s="141" t="str">
        <f t="shared" si="266"/>
        <v>PINTURA INTERNA COM ESMALTE CATALISAVEL(EPOXI),SISTEMA TINTOMETRICO,ACABAMENTO PADRAO,EM DUAS DEMAOS SOBRE SUPERFICIE PRPINTURA INTERNA COM ESMALTE CATALISAVEL(EPOXI),SISTEMA TINTOEPARADA,CONFORME O ITEM 17.017.0010,APENAS APLICAVEL SOBRE MASSA ACRILICA,EXCLUSIVE ESTE PREPAROPINTURA INTERNA COM ESMALTE CATALISAVEL(EPOXI),SISTEMA TINTO</v>
      </c>
      <c r="C17090" s="141" t="s">
        <v>54152</v>
      </c>
      <c r="D17090" s="141" t="s">
        <v>54153</v>
      </c>
      <c r="E17090" s="141" t="s">
        <v>54154</v>
      </c>
      <c r="F17090" s="141" t="s">
        <v>54155</v>
      </c>
      <c r="I17090" s="141" t="s">
        <v>27</v>
      </c>
      <c r="J17090" s="649">
        <v>35.01</v>
      </c>
    </row>
    <row r="17091" spans="1:10" hidden="1">
      <c r="A17091" s="141" t="s">
        <v>54157</v>
      </c>
      <c r="B17091" s="141" t="str">
        <f t="shared" ref="B17091:B17154" si="267">C17091&amp;D17091&amp;C17091&amp;E17091&amp;F17091&amp;G17091&amp;H17091&amp;C17091</f>
        <v>PREPARO DE MADEIRA NOVA,INCLUSIVE LIXAMENTO,LIMPEZA,UMA DEMAO DE VERNIZ ISOLANTE INCOLOR,DUAS DEMAOS DE MASSA PARA MADEIPREPARO DE MADEIRA NOVA,INCLUSIVE LIXAMENTO,LIMPEZA,UMA DEMARA,LIXAMENTO E REMOCAO DE PO,E UMA DEMAO DE FUNDO SINTETICONIVELADORPREPARO DE MADEIRA NOVA,INCLUSIVE LIXAMENTO,LIMPEZA,UMA DEMA</v>
      </c>
      <c r="C17091" s="141" t="s">
        <v>54158</v>
      </c>
      <c r="D17091" s="141" t="s">
        <v>54159</v>
      </c>
      <c r="E17091" s="141" t="s">
        <v>54160</v>
      </c>
      <c r="F17091" s="141" t="s">
        <v>54161</v>
      </c>
      <c r="I17091" s="141" t="s">
        <v>27</v>
      </c>
      <c r="J17091" s="649">
        <v>51.45</v>
      </c>
    </row>
    <row r="17092" spans="1:10" hidden="1">
      <c r="A17092" s="141" t="s">
        <v>54162</v>
      </c>
      <c r="B17092" s="141" t="str">
        <f t="shared" si="267"/>
        <v>PREPARO DE MADEIRA NOVA,INCLUSIVE LIXAMENTO,LIMPEZA,UMA DEMAO DE VERNIZ ISOLANTE INCOLOR,DUAS DEMAOS DE MASSA PARA MADEIPREPARO DE MADEIRA NOVA,INCLUSIVE LIXAMENTO,LIMPEZA,UMA DEMARA,LIXAMENTO E REMOCAO DE PO,E UMA DEMAO DE FUNDO SINTETICONIVELADORPREPARO DE MADEIRA NOVA,INCLUSIVE LIXAMENTO,LIMPEZA,UMA DEMA</v>
      </c>
      <c r="C17092" s="141" t="s">
        <v>54158</v>
      </c>
      <c r="D17092" s="141" t="s">
        <v>54159</v>
      </c>
      <c r="E17092" s="141" t="s">
        <v>54160</v>
      </c>
      <c r="F17092" s="141" t="s">
        <v>54161</v>
      </c>
      <c r="I17092" s="141" t="s">
        <v>27</v>
      </c>
      <c r="J17092" s="649">
        <v>47.45</v>
      </c>
    </row>
    <row r="17093" spans="1:10" hidden="1">
      <c r="A17093" s="141" t="s">
        <v>54163</v>
      </c>
      <c r="B17093" s="141" t="str">
        <f t="shared" si="267"/>
        <v>PINTURA INTERNA OU EXTERNA SOBRE MADEIRA,COM TINTA A OLEO BRILHANTE OU ACETINADA,LIXAMENTO,UMA DEMAO DE VERNIZ ISOLANTEPINTURA INTERNA OU EXTERNA SOBRE MADEIRA,COM TINTA A OLEO BRINCOLOR,DUAS DEMAOS DE MASSA PARA MADEIRA,LIXAMENTO E REMOCAO DE PO,UMA DEMAO DE FUNDO SINTETICO NIVELADOR E DUAS DEMAOS DE ACABAMENTOPINTURA INTERNA OU EXTERNA SOBRE MADEIRA,COM TINTA A OLEO BR</v>
      </c>
      <c r="C17093" s="141" t="s">
        <v>54164</v>
      </c>
      <c r="D17093" s="141" t="s">
        <v>54165</v>
      </c>
      <c r="E17093" s="141" t="s">
        <v>54166</v>
      </c>
      <c r="F17093" s="141" t="s">
        <v>54167</v>
      </c>
      <c r="G17093" s="141" t="s">
        <v>54168</v>
      </c>
      <c r="I17093" s="141" t="s">
        <v>27</v>
      </c>
      <c r="J17093" s="649">
        <v>32.76</v>
      </c>
    </row>
    <row r="17094" spans="1:10" hidden="1">
      <c r="A17094" s="141" t="s">
        <v>54169</v>
      </c>
      <c r="B17094" s="141" t="str">
        <f t="shared" si="267"/>
        <v>PINTURA INTERNA OU EXTERNA SOBRE MADEIRA,COM TINTA A OLEO BRILHANTE OU ACETINADA,LIXAMENTO,UMA DEMAO DE VERNIZ ISOLANTEPINTURA INTERNA OU EXTERNA SOBRE MADEIRA,COM TINTA A OLEO BRINCOLOR,DUAS DEMAOS DE MASSA PARA MADEIRA,LIXAMENTO E REMOCAO DE PO,UMA DEMAO DE FUNDO SINTETICO NIVELADOR E DUAS DEMAOS DE ACABAMENTOPINTURA INTERNA OU EXTERNA SOBRE MADEIRA,COM TINTA A OLEO BR</v>
      </c>
      <c r="C17094" s="141" t="s">
        <v>54164</v>
      </c>
      <c r="D17094" s="141" t="s">
        <v>54165</v>
      </c>
      <c r="E17094" s="141" t="s">
        <v>54166</v>
      </c>
      <c r="F17094" s="141" t="s">
        <v>54167</v>
      </c>
      <c r="G17094" s="141" t="s">
        <v>54168</v>
      </c>
      <c r="I17094" s="141" t="s">
        <v>27</v>
      </c>
      <c r="J17094" s="649">
        <v>30.12</v>
      </c>
    </row>
    <row r="17095" spans="1:10" hidden="1">
      <c r="A17095" s="141" t="s">
        <v>54170</v>
      </c>
      <c r="B17095" s="141" t="str">
        <f t="shared" si="267"/>
        <v>PINTURA INTERNA OU EXTERNA SOBRE MADEIRA NOVA,COM TINTA A OLEO BRILHANTE OU ACETINADA COM DUAS DEMAOS DE ACABAMENTO SOBRPINTURA INTERNA OU EXTERNA SOBRE MADEIRA NOVA,COM TINTA A OLE SUPERFICIE PREPARADA,CONFORME O ITEM 17.017.0100,EXCLUSIVE ESTE PREPAROPINTURA INTERNA OU EXTERNA SOBRE MADEIRA NOVA,COM TINTA A OL</v>
      </c>
      <c r="C17095" s="141" t="s">
        <v>54171</v>
      </c>
      <c r="D17095" s="141" t="s">
        <v>54172</v>
      </c>
      <c r="E17095" s="141" t="s">
        <v>54173</v>
      </c>
      <c r="F17095" s="141" t="s">
        <v>54174</v>
      </c>
      <c r="I17095" s="141" t="s">
        <v>27</v>
      </c>
      <c r="J17095" s="649">
        <v>8.7100000000000009</v>
      </c>
    </row>
    <row r="17096" spans="1:10" hidden="1">
      <c r="A17096" s="141" t="s">
        <v>54175</v>
      </c>
      <c r="B17096" s="141" t="str">
        <f t="shared" si="267"/>
        <v>PINTURA INTERNA OU EXTERNA SOBRE MADEIRA NOVA,COM TINTA A OLEO BRILHANTE OU ACETINADA COM DUAS DEMAOS DE ACABAMENTO SOBRPINTURA INTERNA OU EXTERNA SOBRE MADEIRA NOVA,COM TINTA A OLE SUPERFICIE PREPARADA,CONFORME O ITEM 17.017.0100,EXCLUSIVE ESTE PREPAROPINTURA INTERNA OU EXTERNA SOBRE MADEIRA NOVA,COM TINTA A OL</v>
      </c>
      <c r="C17096" s="141" t="s">
        <v>54171</v>
      </c>
      <c r="D17096" s="141" t="s">
        <v>54172</v>
      </c>
      <c r="E17096" s="141" t="s">
        <v>54173</v>
      </c>
      <c r="F17096" s="141" t="s">
        <v>54174</v>
      </c>
      <c r="I17096" s="141" t="s">
        <v>27</v>
      </c>
      <c r="J17096" s="649">
        <v>8.07</v>
      </c>
    </row>
    <row r="17097" spans="1:10" hidden="1">
      <c r="A17097" s="141" t="s">
        <v>54176</v>
      </c>
      <c r="B17097" s="141" t="str">
        <f t="shared" si="267"/>
        <v>REPINTURA INTERNA OU EXTERNA SOBRE MADEIRA COM TINTA A OLEOBRILHANTE OU ACETINADA,SOBRE FUNDO SINTETICO NIVELADOR,INCLUREPINTURA INTERNA OU EXTERNA SOBRE MADEIRA COM TINTA A OLEOSIVE ESTE,COM LIXAMENTO E DUAS DEMAOS DE ACABAMENTO,NA COR EXISTENTEREPINTURA INTERNA OU EXTERNA SOBRE MADEIRA COM TINTA A OLEO</v>
      </c>
      <c r="C17097" s="141" t="s">
        <v>54177</v>
      </c>
      <c r="D17097" s="141" t="s">
        <v>54178</v>
      </c>
      <c r="E17097" s="141" t="s">
        <v>54179</v>
      </c>
      <c r="F17097" s="141" t="s">
        <v>54180</v>
      </c>
      <c r="I17097" s="141" t="s">
        <v>27</v>
      </c>
      <c r="J17097" s="649">
        <v>19.22</v>
      </c>
    </row>
    <row r="17098" spans="1:10" hidden="1">
      <c r="A17098" s="141" t="s">
        <v>54181</v>
      </c>
      <c r="B17098" s="141" t="str">
        <f t="shared" si="267"/>
        <v>REPINTURA INTERNA OU EXTERNA SOBRE MADEIRA COM TINTA A OLEOBRILHANTE OU ACETINADA,SOBRE FUNDO SINTETICO NIVELADOR,INCLUREPINTURA INTERNA OU EXTERNA SOBRE MADEIRA COM TINTA A OLEOSIVE ESTE,COM LIXAMENTO E DUAS DEMAOS DE ACABAMENTO,NA COR EXISTENTEREPINTURA INTERNA OU EXTERNA SOBRE MADEIRA COM TINTA A OLEO</v>
      </c>
      <c r="C17098" s="141" t="s">
        <v>54177</v>
      </c>
      <c r="D17098" s="141" t="s">
        <v>54178</v>
      </c>
      <c r="E17098" s="141" t="s">
        <v>54179</v>
      </c>
      <c r="F17098" s="141" t="s">
        <v>54180</v>
      </c>
      <c r="I17098" s="141" t="s">
        <v>27</v>
      </c>
      <c r="J17098" s="649">
        <v>17.59</v>
      </c>
    </row>
    <row r="17099" spans="1:10" hidden="1">
      <c r="A17099" s="141" t="s">
        <v>54182</v>
      </c>
      <c r="B17099" s="141" t="str">
        <f t="shared" si="267"/>
        <v>PINTURA INTERNA OU EXTERNA SOBRE MADEIRA NOVA,COM ESMALTE SINTETICO ALQUIDICO,BRILHANTE OU ACETINADA EM DUAS DEMAOS SOBRPINTURA INTERNA OU EXTERNA SOBRE MADEIRA NOVA,COM ESMALTE SIE SUPERFICIE PREPARADA COM MATERIAL DA MESMA LINHA,CONFORMEO ITEM 17.017.0100,EXCLUSIVE ESTE PREPAROPINTURA INTERNA OU EXTERNA SOBRE MADEIRA NOVA,COM ESMALTE SI</v>
      </c>
      <c r="C17099" s="141" t="s">
        <v>54183</v>
      </c>
      <c r="D17099" s="141" t="s">
        <v>54184</v>
      </c>
      <c r="E17099" s="141" t="s">
        <v>54185</v>
      </c>
      <c r="F17099" s="141" t="s">
        <v>54186</v>
      </c>
      <c r="I17099" s="141" t="s">
        <v>27</v>
      </c>
      <c r="J17099" s="649">
        <v>11.18</v>
      </c>
    </row>
    <row r="17100" spans="1:10" hidden="1">
      <c r="A17100" s="141" t="s">
        <v>54187</v>
      </c>
      <c r="B17100" s="141" t="str">
        <f t="shared" si="267"/>
        <v>PINTURA INTERNA OU EXTERNA SOBRE MADEIRA NOVA,COM ESMALTE SINTETICO ALQUIDICO,BRILHANTE OU ACETINADA EM DUAS DEMAOS SOBRPINTURA INTERNA OU EXTERNA SOBRE MADEIRA NOVA,COM ESMALTE SIE SUPERFICIE PREPARADA COM MATERIAL DA MESMA LINHA,CONFORMEO ITEM 17.017.0100,EXCLUSIVE ESTE PREPAROPINTURA INTERNA OU EXTERNA SOBRE MADEIRA NOVA,COM ESMALTE SI</v>
      </c>
      <c r="C17100" s="141" t="s">
        <v>54183</v>
      </c>
      <c r="D17100" s="141" t="s">
        <v>54184</v>
      </c>
      <c r="E17100" s="141" t="s">
        <v>54185</v>
      </c>
      <c r="F17100" s="141" t="s">
        <v>54186</v>
      </c>
      <c r="I17100" s="141" t="s">
        <v>27</v>
      </c>
      <c r="J17100" s="649">
        <v>10.54</v>
      </c>
    </row>
    <row r="17101" spans="1:10" hidden="1">
      <c r="A17101" s="141" t="s">
        <v>54188</v>
      </c>
      <c r="B17101" s="141" t="str">
        <f t="shared" si="267"/>
        <v>REPINTURA INTERNA OU EXTERNA SOBRE MADEIRA EM BOM ESTADO COM ESMALTE SINTETICO ALQUIDICO,NA COR E TIPO DA EXISTENTE,INCLREPINTURA INTERNA OU EXTERNA SOBRE MADEIRA EM BOM ESTADO COMUSIVE LIXAMENTO,LIMPEZA E DUAS DEMAOS DE ACABAMENTOREPINTURA INTERNA OU EXTERNA SOBRE MADEIRA EM BOM ESTADO COM</v>
      </c>
      <c r="C17101" s="141" t="s">
        <v>54189</v>
      </c>
      <c r="D17101" s="141" t="s">
        <v>54190</v>
      </c>
      <c r="E17101" s="141" t="s">
        <v>54191</v>
      </c>
      <c r="I17101" s="141" t="s">
        <v>27</v>
      </c>
      <c r="J17101" s="649">
        <v>17.97</v>
      </c>
    </row>
    <row r="17102" spans="1:10" hidden="1">
      <c r="A17102" s="141" t="s">
        <v>54192</v>
      </c>
      <c r="B17102" s="141" t="str">
        <f t="shared" si="267"/>
        <v>REPINTURA INTERNA OU EXTERNA SOBRE MADEIRA EM BOM ESTADO COM ESMALTE SINTETICO ALQUIDICO,NA COR E TIPO DA EXISTENTE,INCLREPINTURA INTERNA OU EXTERNA SOBRE MADEIRA EM BOM ESTADO COMUSIVE LIXAMENTO,LIMPEZA E DUAS DEMAOS DE ACABAMENTOREPINTURA INTERNA OU EXTERNA SOBRE MADEIRA EM BOM ESTADO COM</v>
      </c>
      <c r="C17102" s="141" t="s">
        <v>54189</v>
      </c>
      <c r="D17102" s="141" t="s">
        <v>54190</v>
      </c>
      <c r="E17102" s="141" t="s">
        <v>54191</v>
      </c>
      <c r="I17102" s="141" t="s">
        <v>27</v>
      </c>
      <c r="J17102" s="649">
        <v>16.47</v>
      </c>
    </row>
    <row r="17103" spans="1:10" hidden="1">
      <c r="A17103" s="141" t="s">
        <v>54193</v>
      </c>
      <c r="B17103" s="141" t="str">
        <f t="shared" si="267"/>
        <v>PINTURA INTERNA OU EXTERNA DE ALTA CLASSE SOBRE MADEIRA NOVA,COM ESMALTE ALQUIDICO BRILHANTE OU ACETINADO SOBRE SUPERFICPINTURA INTERNA OU EXTERNA DE ALTA CLASSE SOBRE MADEIRA NOVAIE PREPARADA COM MATERIAL DA MESMA LINHA DE FABRICACAO,CONFORME ITEM 17.017.0100,EXCLUSIVE ESTE PREPARO,INCLUSIVE LIXAMENTO,UMA DEMAO DE TINTA PRIMARIA SELADORA E DUAS DEMAOS DE ACABAMENTOPINTURA INTERNA OU EXTERNA DE ALTA CLASSE SOBRE MADEIRA NOVA</v>
      </c>
      <c r="C17103" s="141" t="s">
        <v>54194</v>
      </c>
      <c r="D17103" s="141" t="s">
        <v>54195</v>
      </c>
      <c r="E17103" s="141" t="s">
        <v>54196</v>
      </c>
      <c r="F17103" s="141" t="s">
        <v>54197</v>
      </c>
      <c r="G17103" s="141" t="s">
        <v>54198</v>
      </c>
      <c r="H17103" s="141" t="s">
        <v>54199</v>
      </c>
      <c r="I17103" s="141" t="s">
        <v>27</v>
      </c>
      <c r="J17103" s="649">
        <v>23.67</v>
      </c>
    </row>
    <row r="17104" spans="1:10" hidden="1">
      <c r="A17104" s="141" t="s">
        <v>54200</v>
      </c>
      <c r="B17104" s="141" t="str">
        <f t="shared" si="267"/>
        <v>PINTURA INTERNA OU EXTERNA DE ALTA CLASSE SOBRE MADEIRA NOVA,COM ESMALTE ALQUIDICO BRILHANTE OU ACETINADO SOBRE SUPERFICPINTURA INTERNA OU EXTERNA DE ALTA CLASSE SOBRE MADEIRA NOVAIE PREPARADA COM MATERIAL DA MESMA LINHA DE FABRICACAO,CONFORME ITEM 17.017.0100,EXCLUSIVE ESTE PREPARO,INCLUSIVE LIXAMENTO,UMA DEMAO DE TINTA PRIMARIA SELADORA E DUAS DEMAOS DE ACABAMENTOPINTURA INTERNA OU EXTERNA DE ALTA CLASSE SOBRE MADEIRA NOVA</v>
      </c>
      <c r="C17104" s="141" t="s">
        <v>54194</v>
      </c>
      <c r="D17104" s="141" t="s">
        <v>54195</v>
      </c>
      <c r="E17104" s="141" t="s">
        <v>54196</v>
      </c>
      <c r="F17104" s="141" t="s">
        <v>54197</v>
      </c>
      <c r="G17104" s="141" t="s">
        <v>54198</v>
      </c>
      <c r="H17104" s="141" t="s">
        <v>54199</v>
      </c>
      <c r="I17104" s="141" t="s">
        <v>27</v>
      </c>
      <c r="J17104" s="649">
        <v>21.77</v>
      </c>
    </row>
    <row r="17105" spans="1:10" hidden="1">
      <c r="A17105" s="141" t="s">
        <v>54201</v>
      </c>
      <c r="B17105" s="141" t="str">
        <f t="shared" si="267"/>
        <v>PINTURA INTERNA OU EXTERNA SOBRE MADEIRA NOVA,COM DUAS DEMAOS DE TINTA SINTETICA ALQUIDICA DE USO GERAL,SOBRE SUPERFICIEPINTURA INTERNA OU EXTERNA SOBRE MADEIRA NOVA,COM DUAS DEMAO PREPARADA,CONFORME O ITEM 17.017.0100,EXCLUSIVE ESTE PREPAROPINTURA INTERNA OU EXTERNA SOBRE MADEIRA NOVA,COM DUAS DEMAO</v>
      </c>
      <c r="C17105" s="141" t="s">
        <v>54202</v>
      </c>
      <c r="D17105" s="141" t="s">
        <v>54203</v>
      </c>
      <c r="E17105" s="141" t="s">
        <v>54204</v>
      </c>
      <c r="F17105" s="141" t="s">
        <v>24365</v>
      </c>
      <c r="I17105" s="141" t="s">
        <v>27</v>
      </c>
      <c r="J17105" s="649">
        <v>18.190000000000001</v>
      </c>
    </row>
    <row r="17106" spans="1:10" hidden="1">
      <c r="A17106" s="141" t="s">
        <v>54205</v>
      </c>
      <c r="B17106" s="141" t="str">
        <f t="shared" si="267"/>
        <v>PINTURA INTERNA OU EXTERNA SOBRE MADEIRA NOVA,COM DUAS DEMAOS DE TINTA SINTETICA ALQUIDICA DE USO GERAL,SOBRE SUPERFICIEPINTURA INTERNA OU EXTERNA SOBRE MADEIRA NOVA,COM DUAS DEMAO PREPARADA,CONFORME O ITEM 17.017.0100,EXCLUSIVE ESTE PREPAROPINTURA INTERNA OU EXTERNA SOBRE MADEIRA NOVA,COM DUAS DEMAO</v>
      </c>
      <c r="C17106" s="141" t="s">
        <v>54202</v>
      </c>
      <c r="D17106" s="141" t="s">
        <v>54203</v>
      </c>
      <c r="E17106" s="141" t="s">
        <v>54204</v>
      </c>
      <c r="F17106" s="141" t="s">
        <v>24365</v>
      </c>
      <c r="I17106" s="141" t="s">
        <v>27</v>
      </c>
      <c r="J17106" s="649">
        <v>16.37</v>
      </c>
    </row>
    <row r="17107" spans="1:10" hidden="1">
      <c r="A17107" s="141" t="s">
        <v>54206</v>
      </c>
      <c r="B17107" s="141" t="str">
        <f t="shared" si="267"/>
        <v>REPINTURA INTERNA OU EXTERNA SOBRE MADEIRA EM BOM ESTADO COM TINTA SINTETICA ALQUIDICA DE USO GERAL,INCLUSIVE LIXAMENTO,REPINTURA INTERNA OU EXTERNA SOBRE MADEIRA EM BOM ESTADO COMLIMPEZA E DUAS DEMAOS DE ACABAMENTO NA COR EXISTENTEREPINTURA INTERNA OU EXTERNA SOBRE MADEIRA EM BOM ESTADO COM</v>
      </c>
      <c r="C17107" s="141" t="s">
        <v>54189</v>
      </c>
      <c r="D17107" s="141" t="s">
        <v>54207</v>
      </c>
      <c r="E17107" s="141" t="s">
        <v>54208</v>
      </c>
      <c r="I17107" s="141" t="s">
        <v>27</v>
      </c>
      <c r="J17107" s="649">
        <v>14.32</v>
      </c>
    </row>
    <row r="17108" spans="1:10" hidden="1">
      <c r="A17108" s="141" t="s">
        <v>54209</v>
      </c>
      <c r="B17108" s="141" t="str">
        <f t="shared" si="267"/>
        <v>REPINTURA INTERNA OU EXTERNA SOBRE MADEIRA EM BOM ESTADO COM TINTA SINTETICA ALQUIDICA DE USO GERAL,INCLUSIVE LIXAMENTO,REPINTURA INTERNA OU EXTERNA SOBRE MADEIRA EM BOM ESTADO COMLIMPEZA E DUAS DEMAOS DE ACABAMENTO NA COR EXISTENTEREPINTURA INTERNA OU EXTERNA SOBRE MADEIRA EM BOM ESTADO COM</v>
      </c>
      <c r="C17108" s="141" t="s">
        <v>54189</v>
      </c>
      <c r="D17108" s="141" t="s">
        <v>54207</v>
      </c>
      <c r="E17108" s="141" t="s">
        <v>54208</v>
      </c>
      <c r="I17108" s="141" t="s">
        <v>27</v>
      </c>
      <c r="J17108" s="649">
        <v>12.81</v>
      </c>
    </row>
    <row r="17109" spans="1:10" hidden="1">
      <c r="A17109" s="141" t="s">
        <v>54210</v>
      </c>
      <c r="B17109" s="141" t="str">
        <f t="shared" si="267"/>
        <v>PINTURA INTERNA OU EXTERNA SOBRE MADEIRA NOVA,COM ESMALTE SINTETICO ALTO BRILHO OU ACETINADO,UMA DEMAO DE VERNIZ ISOLANTPINTURA INTERNA OU EXTERNA SOBRE MADEIRA NOVA,COM ESMALTE SIE INCOLOR,UMA DEMAO DE FUNDO SINTETICO NIVELADOR,UMA DEMAO DE MASSA PARA MADEIRA,INCLUSIVE LIXAMENTO E REMOCAO DE PO E DUAS DEMAOS DE ACABAMENTOPINTURA INTERNA OU EXTERNA SOBRE MADEIRA NOVA,COM ESMALTE SI</v>
      </c>
      <c r="C17109" s="141" t="s">
        <v>54183</v>
      </c>
      <c r="D17109" s="141" t="s">
        <v>54211</v>
      </c>
      <c r="E17109" s="141" t="s">
        <v>54212</v>
      </c>
      <c r="F17109" s="141" t="s">
        <v>54213</v>
      </c>
      <c r="G17109" s="141" t="s">
        <v>54214</v>
      </c>
      <c r="I17109" s="141" t="s">
        <v>27</v>
      </c>
      <c r="J17109" s="649">
        <v>53.53</v>
      </c>
    </row>
    <row r="17110" spans="1:10" hidden="1">
      <c r="A17110" s="141" t="s">
        <v>54215</v>
      </c>
      <c r="B17110" s="141" t="str">
        <f t="shared" si="267"/>
        <v>PINTURA INTERNA OU EXTERNA SOBRE MADEIRA NOVA,COM ESMALTE SINTETICO ALTO BRILHO OU ACETINADO,UMA DEMAO DE VERNIZ ISOLANTPINTURA INTERNA OU EXTERNA SOBRE MADEIRA NOVA,COM ESMALTE SIE INCOLOR,UMA DEMAO DE FUNDO SINTETICO NIVELADOR,UMA DEMAO DE MASSA PARA MADEIRA,INCLUSIVE LIXAMENTO E REMOCAO DE PO E DUAS DEMAOS DE ACABAMENTOPINTURA INTERNA OU EXTERNA SOBRE MADEIRA NOVA,COM ESMALTE SI</v>
      </c>
      <c r="C17110" s="141" t="s">
        <v>54183</v>
      </c>
      <c r="D17110" s="141" t="s">
        <v>54211</v>
      </c>
      <c r="E17110" s="141" t="s">
        <v>54212</v>
      </c>
      <c r="F17110" s="141" t="s">
        <v>54213</v>
      </c>
      <c r="G17110" s="141" t="s">
        <v>54214</v>
      </c>
      <c r="I17110" s="141" t="s">
        <v>27</v>
      </c>
      <c r="J17110" s="649">
        <v>49.38</v>
      </c>
    </row>
    <row r="17111" spans="1:10" hidden="1">
      <c r="A17111" s="141" t="s">
        <v>54216</v>
      </c>
      <c r="B17111" s="141" t="str">
        <f t="shared" si="267"/>
        <v>PINTURA INTERNA SOBRE MADEIRA NOVA,COM TRES DEMAOS DE ESMALTE SINTETICO ALTO BRILHO OU ACETINADO,APOS LIXAMENTO SOBRE SUPINTURA INTERNA SOBRE MADEIRA NOVA,COM TRES DEMAOS DE ESMALTPERFICIE PREPARADA COM MATERIAL DA MESMA LINHA DE FABRICACAO,CONFORME O ITEM 17.017.0100,EXCLUSIVE ESTE PREPAROPINTURA INTERNA SOBRE MADEIRA NOVA,COM TRES DEMAOS DE ESMALT</v>
      </c>
      <c r="C17111" s="141" t="s">
        <v>54217</v>
      </c>
      <c r="D17111" s="141" t="s">
        <v>54218</v>
      </c>
      <c r="E17111" s="141" t="s">
        <v>54219</v>
      </c>
      <c r="F17111" s="141" t="s">
        <v>54220</v>
      </c>
      <c r="I17111" s="141" t="s">
        <v>27</v>
      </c>
      <c r="J17111" s="649">
        <v>21.48</v>
      </c>
    </row>
    <row r="17112" spans="1:10" hidden="1">
      <c r="A17112" s="141" t="s">
        <v>54221</v>
      </c>
      <c r="B17112" s="141" t="str">
        <f t="shared" si="267"/>
        <v>PINTURA INTERNA SOBRE MADEIRA NOVA,COM TRES DEMAOS DE ESMALTE SINTETICO ALTO BRILHO OU ACETINADO,APOS LIXAMENTO SOBRE SUPINTURA INTERNA SOBRE MADEIRA NOVA,COM TRES DEMAOS DE ESMALTPERFICIE PREPARADA COM MATERIAL DA MESMA LINHA DE FABRICACAO,CONFORME O ITEM 17.017.0100,EXCLUSIVE ESTE PREPAROPINTURA INTERNA SOBRE MADEIRA NOVA,COM TRES DEMAOS DE ESMALT</v>
      </c>
      <c r="C17112" s="141" t="s">
        <v>54217</v>
      </c>
      <c r="D17112" s="141" t="s">
        <v>54218</v>
      </c>
      <c r="E17112" s="141" t="s">
        <v>54219</v>
      </c>
      <c r="F17112" s="141" t="s">
        <v>54220</v>
      </c>
      <c r="I17112" s="141" t="s">
        <v>27</v>
      </c>
      <c r="J17112" s="649">
        <v>19.73</v>
      </c>
    </row>
    <row r="17113" spans="1:10" hidden="1">
      <c r="A17113" s="141" t="s">
        <v>54222</v>
      </c>
      <c r="B17113" s="141" t="str">
        <f t="shared" si="267"/>
        <v>REPINTURA INTERNA SOBRE MADEIRA COM ESMALTE SINTETICO ALTO BRILHO OU ACETINADO,SOBRE SUPERFICIE JA PINTADA EM BOM ESTADOREPINTURA INTERNA SOBRE MADEIRA COM ESMALTE SINTETICO ALTO B,APOS LIXAMENTO,LIMPEZA,DUAS DEMAOS DE ACABAMENTO COM MATERIAL DA MESMA LINHA DE FABRICACAO E NA COR EXISTENTEREPINTURA INTERNA SOBRE MADEIRA COM ESMALTE SINTETICO ALTO B</v>
      </c>
      <c r="C17113" s="141" t="s">
        <v>54223</v>
      </c>
      <c r="D17113" s="141" t="s">
        <v>54224</v>
      </c>
      <c r="E17113" s="141" t="s">
        <v>54225</v>
      </c>
      <c r="F17113" s="141" t="s">
        <v>54226</v>
      </c>
      <c r="I17113" s="141" t="s">
        <v>27</v>
      </c>
      <c r="J17113" s="649">
        <v>23.94</v>
      </c>
    </row>
    <row r="17114" spans="1:10" hidden="1">
      <c r="A17114" s="141" t="s">
        <v>54227</v>
      </c>
      <c r="B17114" s="141" t="str">
        <f t="shared" si="267"/>
        <v>REPINTURA INTERNA SOBRE MADEIRA COM ESMALTE SINTETICO ALTO BRILHO OU ACETINADO,SOBRE SUPERFICIE JA PINTADA EM BOM ESTADOREPINTURA INTERNA SOBRE MADEIRA COM ESMALTE SINTETICO ALTO B,APOS LIXAMENTO,LIMPEZA,DUAS DEMAOS DE ACABAMENTO COM MATERIAL DA MESMA LINHA DE FABRICACAO E NA COR EXISTENTEREPINTURA INTERNA SOBRE MADEIRA COM ESMALTE SINTETICO ALTO B</v>
      </c>
      <c r="C17114" s="141" t="s">
        <v>54223</v>
      </c>
      <c r="D17114" s="141" t="s">
        <v>54224</v>
      </c>
      <c r="E17114" s="141" t="s">
        <v>54225</v>
      </c>
      <c r="F17114" s="141" t="s">
        <v>54226</v>
      </c>
      <c r="I17114" s="141" t="s">
        <v>27</v>
      </c>
      <c r="J17114" s="649">
        <v>21.64</v>
      </c>
    </row>
    <row r="17115" spans="1:10" hidden="1">
      <c r="A17115" s="141" t="s">
        <v>54228</v>
      </c>
      <c r="B17115" s="141" t="str">
        <f t="shared" si="267"/>
        <v>PINTURA DE RODAPES COM TINTA A OLEO BRILHANTE,SOBRE MADEIRANOVA,UMA DEMAO DE FUNDO SINTETICO NIVELADOR,UMA DEMAO DE MASPINTURA DE RODAPES COM TINTA A OLEO BRILHANTE,SOBRE MADEIRASA PARA MADEIRA,LIXAMENTO E REMOCAO DO PO E DUAS DEMAOS DE ACABAMENTOPINTURA DE RODAPES COM TINTA A OLEO BRILHANTE,SOBRE MADEIRA</v>
      </c>
      <c r="C17115" s="141" t="s">
        <v>54229</v>
      </c>
      <c r="D17115" s="141" t="s">
        <v>54230</v>
      </c>
      <c r="E17115" s="141" t="s">
        <v>54231</v>
      </c>
      <c r="F17115" s="141" t="s">
        <v>54232</v>
      </c>
      <c r="I17115" s="141" t="s">
        <v>285</v>
      </c>
      <c r="J17115" s="649">
        <v>20.8</v>
      </c>
    </row>
    <row r="17116" spans="1:10" hidden="1">
      <c r="A17116" s="141" t="s">
        <v>54233</v>
      </c>
      <c r="B17116" s="141" t="str">
        <f t="shared" si="267"/>
        <v>PINTURA DE RODAPES COM TINTA A OLEO BRILHANTE,SOBRE MADEIRANOVA,UMA DEMAO DE FUNDO SINTETICO NIVELADOR,UMA DEMAO DE MASPINTURA DE RODAPES COM TINTA A OLEO BRILHANTE,SOBRE MADEIRASA PARA MADEIRA,LIXAMENTO E REMOCAO DO PO E DUAS DEMAOS DE ACABAMENTOPINTURA DE RODAPES COM TINTA A OLEO BRILHANTE,SOBRE MADEIRA</v>
      </c>
      <c r="C17116" s="141" t="s">
        <v>54229</v>
      </c>
      <c r="D17116" s="141" t="s">
        <v>54230</v>
      </c>
      <c r="E17116" s="141" t="s">
        <v>54231</v>
      </c>
      <c r="F17116" s="141" t="s">
        <v>54232</v>
      </c>
      <c r="I17116" s="141" t="s">
        <v>285</v>
      </c>
      <c r="J17116" s="649">
        <v>18.239999999999998</v>
      </c>
    </row>
    <row r="17117" spans="1:10" hidden="1">
      <c r="A17117" s="141" t="s">
        <v>54234</v>
      </c>
      <c r="B17117" s="141" t="str">
        <f t="shared" si="267"/>
        <v>REPINTURA DE RODAPES EM BOM ESTADO,COM ESMALTE SINTETICO ALTO BRILHO OU ACETINADO,INCLUSIVE LIXAMENTO,LIMPEZA E DUAS DEMREPINTURA DE RODAPES EM BOM ESTADO,COM ESMALTE SINTETICO ALTAOS DE ACABAMENTO NA COR EXISTENTEREPINTURA DE RODAPES EM BOM ESTADO,COM ESMALTE SINTETICO ALT</v>
      </c>
      <c r="C17117" s="141" t="s">
        <v>54235</v>
      </c>
      <c r="D17117" s="141" t="s">
        <v>54236</v>
      </c>
      <c r="E17117" s="141" t="s">
        <v>54237</v>
      </c>
      <c r="I17117" s="141" t="s">
        <v>285</v>
      </c>
      <c r="J17117" s="649">
        <v>6.39</v>
      </c>
    </row>
    <row r="17118" spans="1:10" hidden="1">
      <c r="A17118" s="141" t="s">
        <v>54238</v>
      </c>
      <c r="B17118" s="141" t="str">
        <f t="shared" si="267"/>
        <v>REPINTURA DE RODAPES EM BOM ESTADO,COM ESMALTE SINTETICO ALTO BRILHO OU ACETINADO,INCLUSIVE LIXAMENTO,LIMPEZA E DUAS DEMREPINTURA DE RODAPES EM BOM ESTADO,COM ESMALTE SINTETICO ALTAOS DE ACABAMENTO NA COR EXISTENTEREPINTURA DE RODAPES EM BOM ESTADO,COM ESMALTE SINTETICO ALT</v>
      </c>
      <c r="C17118" s="141" t="s">
        <v>54235</v>
      </c>
      <c r="D17118" s="141" t="s">
        <v>54236</v>
      </c>
      <c r="E17118" s="141" t="s">
        <v>54237</v>
      </c>
      <c r="I17118" s="141" t="s">
        <v>285</v>
      </c>
      <c r="J17118" s="649">
        <v>5.63</v>
      </c>
    </row>
    <row r="17119" spans="1:10" hidden="1">
      <c r="A17119" s="141" t="s">
        <v>54239</v>
      </c>
      <c r="B17119" s="141" t="str">
        <f t="shared" si="267"/>
        <v>PINTURA DE RODAPES COM ESMALTE SINTETICO ALQUIDICO,SOBRE MADEIRA NOVA,UMA DEMAO DE FUNDO SINTETICO NIVELADOR,UMA DEMAO DPINTURA DE RODAPES COM ESMALTE SINTETICO ALQUIDICO,SOBRE MADE MASSA PARA MADEIRA,LIXAMENTO E REMOCAO DO PO E DUAS DEMAOS DE ACABAMENTOPINTURA DE RODAPES COM ESMALTE SINTETICO ALQUIDICO,SOBRE MAD</v>
      </c>
      <c r="C17119" s="141" t="s">
        <v>54240</v>
      </c>
      <c r="D17119" s="141" t="s">
        <v>54241</v>
      </c>
      <c r="E17119" s="141" t="s">
        <v>54242</v>
      </c>
      <c r="F17119" s="141" t="s">
        <v>54168</v>
      </c>
      <c r="I17119" s="141" t="s">
        <v>285</v>
      </c>
      <c r="J17119" s="649">
        <v>13.89</v>
      </c>
    </row>
    <row r="17120" spans="1:10" hidden="1">
      <c r="A17120" s="141" t="s">
        <v>54243</v>
      </c>
      <c r="B17120" s="141" t="str">
        <f t="shared" si="267"/>
        <v>PINTURA DE RODAPES COM ESMALTE SINTETICO ALQUIDICO,SOBRE MADEIRA NOVA,UMA DEMAO DE FUNDO SINTETICO NIVELADOR,UMA DEMAO DPINTURA DE RODAPES COM ESMALTE SINTETICO ALQUIDICO,SOBRE MADE MASSA PARA MADEIRA,LIXAMENTO E REMOCAO DO PO E DUAS DEMAOS DE ACABAMENTOPINTURA DE RODAPES COM ESMALTE SINTETICO ALQUIDICO,SOBRE MAD</v>
      </c>
      <c r="C17120" s="141" t="s">
        <v>54240</v>
      </c>
      <c r="D17120" s="141" t="s">
        <v>54241</v>
      </c>
      <c r="E17120" s="141" t="s">
        <v>54242</v>
      </c>
      <c r="F17120" s="141" t="s">
        <v>54168</v>
      </c>
      <c r="I17120" s="141" t="s">
        <v>285</v>
      </c>
      <c r="J17120" s="649">
        <v>12.29</v>
      </c>
    </row>
    <row r="17121" spans="1:10" hidden="1">
      <c r="A17121" s="141" t="s">
        <v>54244</v>
      </c>
      <c r="B17121" s="141" t="str">
        <f t="shared" si="267"/>
        <v>PINTURA DE RODAPES COM TINTA SINTETICA DE USO GERAL,SOBRE MADEIRA NOVA,UMA DEMAO DE FUNDO SINTETICO NIVELADOR,UMA DEMAOPINTURA DE RODAPES COM TINTA SINTETICA DE USO GERAL,SOBRE MADE MASSA PARA MADEIRA,LIXAMENTO E REMOCAO DO PO E DUAS DEMAOS DE ACABAMENTOPINTURA DE RODAPES COM TINTA SINTETICA DE USO GERAL,SOBRE MA</v>
      </c>
      <c r="C17121" s="141" t="s">
        <v>54245</v>
      </c>
      <c r="D17121" s="141" t="s">
        <v>54246</v>
      </c>
      <c r="E17121" s="141" t="s">
        <v>54247</v>
      </c>
      <c r="F17121" s="141" t="s">
        <v>42280</v>
      </c>
      <c r="I17121" s="141" t="s">
        <v>285</v>
      </c>
      <c r="J17121" s="649">
        <v>13.64</v>
      </c>
    </row>
    <row r="17122" spans="1:10" hidden="1">
      <c r="A17122" s="141" t="s">
        <v>54248</v>
      </c>
      <c r="B17122" s="141" t="str">
        <f t="shared" si="267"/>
        <v>PINTURA DE RODAPES COM TINTA SINTETICA DE USO GERAL,SOBRE MADEIRA NOVA,UMA DEMAO DE FUNDO SINTETICO NIVELADOR,UMA DEMAOPINTURA DE RODAPES COM TINTA SINTETICA DE USO GERAL,SOBRE MADE MASSA PARA MADEIRA,LIXAMENTO E REMOCAO DO PO E DUAS DEMAOS DE ACABAMENTOPINTURA DE RODAPES COM TINTA SINTETICA DE USO GERAL,SOBRE MA</v>
      </c>
      <c r="C17122" s="141" t="s">
        <v>54245</v>
      </c>
      <c r="D17122" s="141" t="s">
        <v>54246</v>
      </c>
      <c r="E17122" s="141" t="s">
        <v>54247</v>
      </c>
      <c r="F17122" s="141" t="s">
        <v>42280</v>
      </c>
      <c r="I17122" s="141" t="s">
        <v>285</v>
      </c>
      <c r="J17122" s="649">
        <v>12.04</v>
      </c>
    </row>
    <row r="17123" spans="1:10" hidden="1">
      <c r="A17123" s="141" t="s">
        <v>54249</v>
      </c>
      <c r="B17123" s="141" t="str">
        <f t="shared" si="267"/>
        <v>PINTURA DE RODAPES COM DUAS DEMAOS,DE ALTA CLASSE,DE ESMALTE SINTETICO ALTO BRILHO OU ACETINADO,SOBRE MADEIRA NOVA,SOBREPINTURA DE RODAPES COM DUAS DEMAOS,DE ALTA CLASSE,DE ESMALTE SUPERFICIE PREPARADA CONFORME O ITEM 17.017.0100,EXCLUSIVEESTE PREPAROPINTURA DE RODAPES COM DUAS DEMAOS,DE ALTA CLASSE,DE ESMALTE</v>
      </c>
      <c r="C17123" s="141" t="s">
        <v>54250</v>
      </c>
      <c r="D17123" s="141" t="s">
        <v>54251</v>
      </c>
      <c r="E17123" s="141" t="s">
        <v>54252</v>
      </c>
      <c r="F17123" s="141" t="s">
        <v>54253</v>
      </c>
      <c r="I17123" s="141" t="s">
        <v>285</v>
      </c>
      <c r="J17123" s="649">
        <v>10.01</v>
      </c>
    </row>
    <row r="17124" spans="1:10" hidden="1">
      <c r="A17124" s="141" t="s">
        <v>54254</v>
      </c>
      <c r="B17124" s="141" t="str">
        <f t="shared" si="267"/>
        <v>PINTURA DE RODAPES COM DUAS DEMAOS,DE ALTA CLASSE,DE ESMALTE SINTETICO ALTO BRILHO OU ACETINADO,SOBRE MADEIRA NOVA,SOBREPINTURA DE RODAPES COM DUAS DEMAOS,DE ALTA CLASSE,DE ESMALTE SUPERFICIE PREPARADA CONFORME O ITEM 17.017.0100,EXCLUSIVEESTE PREPAROPINTURA DE RODAPES COM DUAS DEMAOS,DE ALTA CLASSE,DE ESMALTE</v>
      </c>
      <c r="C17124" s="141" t="s">
        <v>54250</v>
      </c>
      <c r="D17124" s="141" t="s">
        <v>54251</v>
      </c>
      <c r="E17124" s="141" t="s">
        <v>54252</v>
      </c>
      <c r="F17124" s="141" t="s">
        <v>54253</v>
      </c>
      <c r="I17124" s="141" t="s">
        <v>285</v>
      </c>
      <c r="J17124" s="649">
        <v>8.83</v>
      </c>
    </row>
    <row r="17125" spans="1:10" hidden="1">
      <c r="A17125" s="141" t="s">
        <v>54255</v>
      </c>
      <c r="B17125" s="141" t="str">
        <f t="shared" si="267"/>
        <v>PINTURA LAQUEADA SOBRE MADEIRA NOVA COM VERNIZ A BASE DE NITROCELULOSE SOBRE SUPERFICIE PREPARADA COM MATERIAL DA MESMAPINTURA LAQUEADA SOBRE MADEIRA NOVA COM VERNIZ A BASE DE NITLINHA DO FABRICANTE,CONFORME O ITEM 17.017.0100,EXCLUSIVE ESTE PREPARO,INCLUSIVE SELADOR NITROCELULOSE E DUAS DEMAOS DEACABAMENTOPINTURA LAQUEADA SOBRE MADEIRA NOVA COM VERNIZ A BASE DE NIT</v>
      </c>
      <c r="C17125" s="141" t="s">
        <v>54256</v>
      </c>
      <c r="D17125" s="141" t="s">
        <v>54257</v>
      </c>
      <c r="E17125" s="141" t="s">
        <v>54258</v>
      </c>
      <c r="F17125" s="141" t="s">
        <v>54259</v>
      </c>
      <c r="G17125" s="141" t="s">
        <v>54078</v>
      </c>
      <c r="I17125" s="141" t="s">
        <v>27</v>
      </c>
      <c r="J17125" s="649">
        <v>41.4</v>
      </c>
    </row>
    <row r="17126" spans="1:10" hidden="1">
      <c r="A17126" s="141" t="s">
        <v>54260</v>
      </c>
      <c r="B17126" s="141" t="str">
        <f t="shared" si="267"/>
        <v>PINTURA LAQUEADA SOBRE MADEIRA NOVA COM VERNIZ A BASE DE NITROCELULOSE SOBRE SUPERFICIE PREPARADA COM MATERIAL DA MESMAPINTURA LAQUEADA SOBRE MADEIRA NOVA COM VERNIZ A BASE DE NITLINHA DO FABRICANTE,CONFORME O ITEM 17.017.0100,EXCLUSIVE ESTE PREPARO,INCLUSIVE SELADOR NITROCELULOSE E DUAS DEMAOS DEACABAMENTOPINTURA LAQUEADA SOBRE MADEIRA NOVA COM VERNIZ A BASE DE NIT</v>
      </c>
      <c r="C17126" s="141" t="s">
        <v>54256</v>
      </c>
      <c r="D17126" s="141" t="s">
        <v>54257</v>
      </c>
      <c r="E17126" s="141" t="s">
        <v>54258</v>
      </c>
      <c r="F17126" s="141" t="s">
        <v>54259</v>
      </c>
      <c r="G17126" s="141" t="s">
        <v>54078</v>
      </c>
      <c r="I17126" s="141" t="s">
        <v>27</v>
      </c>
      <c r="J17126" s="649">
        <v>37.06</v>
      </c>
    </row>
    <row r="17127" spans="1:10" hidden="1">
      <c r="A17127" s="141" t="s">
        <v>54261</v>
      </c>
      <c r="B17127" s="141" t="str">
        <f t="shared" si="267"/>
        <v>PINTURA INTERNA OU EXTERNA SOBRE FERRO COM TINTA A OLEO BRILHANTE,INCLUSIVE LIXAMENTO,LIMPEZA,UMA DEMAO DE TINTA ANTIOXIPINTURA INTERNA OU EXTERNA SOBRE FERRO COM TINTA A OLEO BRILDO E DUAS DEMAOS DE ACABAMENTOPINTURA INTERNA OU EXTERNA SOBRE FERRO COM TINTA A OLEO BRIL</v>
      </c>
      <c r="C17127" s="141" t="s">
        <v>54262</v>
      </c>
      <c r="D17127" s="141" t="s">
        <v>54263</v>
      </c>
      <c r="E17127" s="141" t="s">
        <v>54264</v>
      </c>
      <c r="I17127" s="141" t="s">
        <v>27</v>
      </c>
      <c r="J17127" s="649">
        <v>22.21</v>
      </c>
    </row>
    <row r="17128" spans="1:10" hidden="1">
      <c r="A17128" s="141" t="s">
        <v>54265</v>
      </c>
      <c r="B17128" s="141" t="str">
        <f t="shared" si="267"/>
        <v>PINTURA INTERNA OU EXTERNA SOBRE FERRO COM TINTA A OLEO BRILHANTE,INCLUSIVE LIXAMENTO,LIMPEZA,UMA DEMAO DE TINTA ANTIOXIPINTURA INTERNA OU EXTERNA SOBRE FERRO COM TINTA A OLEO BRILDO E DUAS DEMAOS DE ACABAMENTOPINTURA INTERNA OU EXTERNA SOBRE FERRO COM TINTA A OLEO BRIL</v>
      </c>
      <c r="C17128" s="141" t="s">
        <v>54262</v>
      </c>
      <c r="D17128" s="141" t="s">
        <v>54263</v>
      </c>
      <c r="E17128" s="141" t="s">
        <v>54264</v>
      </c>
      <c r="I17128" s="141" t="s">
        <v>27</v>
      </c>
      <c r="J17128" s="649">
        <v>20.309999999999999</v>
      </c>
    </row>
    <row r="17129" spans="1:10" hidden="1">
      <c r="A17129" s="141" t="s">
        <v>54266</v>
      </c>
      <c r="B17129" s="141" t="str">
        <f t="shared" si="267"/>
        <v>REPINTURA INTERNA OU EXTERNA SOBRE FERRO COM TINTA A OLEO BRILHANTE,INCLUSIVE LIXAMENTO LEVE,LIMPEZA,UMA DEMAO DE ANTIOXREPINTURA INTERNA OU EXTERNA SOBRE FERRO COM TINTA A OLEO BRIDO E UMA DEMAO DE ACABAMENTO NA COR EXISTENTEREPINTURA INTERNA OU EXTERNA SOBRE FERRO COM TINTA A OLEO BR</v>
      </c>
      <c r="C17129" s="141" t="s">
        <v>54267</v>
      </c>
      <c r="D17129" s="141" t="s">
        <v>54268</v>
      </c>
      <c r="E17129" s="141" t="s">
        <v>54269</v>
      </c>
      <c r="I17129" s="141" t="s">
        <v>27</v>
      </c>
      <c r="J17129" s="649">
        <v>18.66</v>
      </c>
    </row>
    <row r="17130" spans="1:10" hidden="1">
      <c r="A17130" s="141" t="s">
        <v>54270</v>
      </c>
      <c r="B17130" s="141" t="str">
        <f t="shared" si="267"/>
        <v>REPINTURA INTERNA OU EXTERNA SOBRE FERRO COM TINTA A OLEO BRILHANTE,INCLUSIVE LIXAMENTO LEVE,LIMPEZA,UMA DEMAO DE ANTIOXREPINTURA INTERNA OU EXTERNA SOBRE FERRO COM TINTA A OLEO BRIDO E UMA DEMAO DE ACABAMENTO NA COR EXISTENTEREPINTURA INTERNA OU EXTERNA SOBRE FERRO COM TINTA A OLEO BR</v>
      </c>
      <c r="C17130" s="141" t="s">
        <v>54267</v>
      </c>
      <c r="D17130" s="141" t="s">
        <v>54268</v>
      </c>
      <c r="E17130" s="141" t="s">
        <v>54269</v>
      </c>
      <c r="I17130" s="141" t="s">
        <v>27</v>
      </c>
      <c r="J17130" s="649">
        <v>17.02</v>
      </c>
    </row>
    <row r="17131" spans="1:10" hidden="1">
      <c r="A17131" s="141" t="s">
        <v>54271</v>
      </c>
      <c r="B17131" s="141" t="str">
        <f t="shared" si="267"/>
        <v>PINTURA INTERNA OU EXTERNA SOBRE FERRO,COM ESMALTE SINTETICO BRILHANTE OU ACETINADO APOS LIXAMENTO,LIMPEZA,DESENGORDURAMPINTURA INTERNA OU EXTERNA SOBRE FERRO,COM ESMALTE SINTETICOENTO,UMA DEMAO DE FUNDO ANTICORROSIVO NA COR LARANJA DE SECAGEM RAPIDA E DUAS DEMAOS DE ACABAMENTOPINTURA INTERNA OU EXTERNA SOBRE FERRO,COM ESMALTE SINTETICO</v>
      </c>
      <c r="C17131" s="141" t="s">
        <v>54272</v>
      </c>
      <c r="D17131" s="141" t="s">
        <v>54273</v>
      </c>
      <c r="E17131" s="141" t="s">
        <v>54274</v>
      </c>
      <c r="F17131" s="141" t="s">
        <v>54275</v>
      </c>
      <c r="I17131" s="141" t="s">
        <v>27</v>
      </c>
      <c r="J17131" s="649">
        <v>23.35</v>
      </c>
    </row>
    <row r="17132" spans="1:10" hidden="1">
      <c r="A17132" s="141" t="s">
        <v>54276</v>
      </c>
      <c r="B17132" s="141" t="str">
        <f t="shared" si="267"/>
        <v>PINTURA INTERNA OU EXTERNA SOBRE FERRO,COM ESMALTE SINTETICO BRILHANTE OU ACETINADO APOS LIXAMENTO,LIMPEZA,DESENGORDURAMPINTURA INTERNA OU EXTERNA SOBRE FERRO,COM ESMALTE SINTETICOENTO,UMA DEMAO DE FUNDO ANTICORROSIVO NA COR LARANJA DE SECAGEM RAPIDA E DUAS DEMAOS DE ACABAMENTOPINTURA INTERNA OU EXTERNA SOBRE FERRO,COM ESMALTE SINTETICO</v>
      </c>
      <c r="C17132" s="141" t="s">
        <v>54272</v>
      </c>
      <c r="D17132" s="141" t="s">
        <v>54273</v>
      </c>
      <c r="E17132" s="141" t="s">
        <v>54274</v>
      </c>
      <c r="F17132" s="141" t="s">
        <v>54275</v>
      </c>
      <c r="I17132" s="141" t="s">
        <v>27</v>
      </c>
      <c r="J17132" s="649">
        <v>21.45</v>
      </c>
    </row>
    <row r="17133" spans="1:10" hidden="1">
      <c r="A17133" s="141" t="s">
        <v>54277</v>
      </c>
      <c r="B17133" s="141" t="str">
        <f t="shared" si="267"/>
        <v>REPINTURA INTERNA OU EXTERNA SOBRE FERRO EM BOM ESTADO,NAS CONDICOES DO ITEM 17.017.0320 E NA COR EXISTENTEREPINTURA INTERNA OU EXTERNA SOBRE FERRO EM BOM ESTADO,NAS CREPINTURA INTERNA OU EXTERNA SOBRE FERRO EM BOM ESTADO,NAS C</v>
      </c>
      <c r="C17133" s="141" t="s">
        <v>54278</v>
      </c>
      <c r="D17133" s="141" t="s">
        <v>54279</v>
      </c>
      <c r="I17133" s="141" t="s">
        <v>27</v>
      </c>
      <c r="J17133" s="649">
        <v>18.809999999999999</v>
      </c>
    </row>
    <row r="17134" spans="1:10" hidden="1">
      <c r="A17134" s="141" t="s">
        <v>54280</v>
      </c>
      <c r="B17134" s="141" t="str">
        <f t="shared" si="267"/>
        <v>REPINTURA INTERNA OU EXTERNA SOBRE FERRO EM BOM ESTADO,NAS CONDICOES DO ITEM 17.017.0320 E NA COR EXISTENTEREPINTURA INTERNA OU EXTERNA SOBRE FERRO EM BOM ESTADO,NAS CREPINTURA INTERNA OU EXTERNA SOBRE FERRO EM BOM ESTADO,NAS C</v>
      </c>
      <c r="C17134" s="141" t="s">
        <v>54278</v>
      </c>
      <c r="D17134" s="141" t="s">
        <v>54279</v>
      </c>
      <c r="I17134" s="141" t="s">
        <v>27</v>
      </c>
      <c r="J17134" s="649">
        <v>17.170000000000002</v>
      </c>
    </row>
    <row r="17135" spans="1:10" hidden="1">
      <c r="A17135" s="141" t="s">
        <v>54281</v>
      </c>
      <c r="B17135" s="141" t="str">
        <f t="shared" si="267"/>
        <v>PINTURA INTERNA OU EXTERNA SOBRE FERRO GALVANIZADO OU ALUMINIO,USANDO FUNDO PARA GALVANIZADO,INCLUSIVE LIXAMENTO LEVE,LIPINTURA INTERNA OU EXTERNA SOBRE FERRO GALVANIZADO OU ALUMINMPEZA,DESENGORDURAMENTO E DUAS DEMAOS DE ACABAMENTO COM ESMALTE SINTETICO BRILHANTE OU ACETINADOPINTURA INTERNA OU EXTERNA SOBRE FERRO GALVANIZADO OU ALUMIN</v>
      </c>
      <c r="C17135" s="141" t="s">
        <v>54282</v>
      </c>
      <c r="D17135" s="141" t="s">
        <v>54283</v>
      </c>
      <c r="E17135" s="141" t="s">
        <v>54284</v>
      </c>
      <c r="F17135" s="141" t="s">
        <v>54285</v>
      </c>
      <c r="I17135" s="141" t="s">
        <v>27</v>
      </c>
      <c r="J17135" s="649">
        <v>27.18</v>
      </c>
    </row>
    <row r="17136" spans="1:10" hidden="1">
      <c r="A17136" s="141" t="s">
        <v>54286</v>
      </c>
      <c r="B17136" s="141" t="str">
        <f t="shared" si="267"/>
        <v>PINTURA INTERNA OU EXTERNA SOBRE FERRO GALVANIZADO OU ALUMINIO,USANDO FUNDO PARA GALVANIZADO,INCLUSIVE LIXAMENTO LEVE,LIPINTURA INTERNA OU EXTERNA SOBRE FERRO GALVANIZADO OU ALUMINMPEZA,DESENGORDURAMENTO E DUAS DEMAOS DE ACABAMENTO COM ESMALTE SINTETICO BRILHANTE OU ACETINADOPINTURA INTERNA OU EXTERNA SOBRE FERRO GALVANIZADO OU ALUMIN</v>
      </c>
      <c r="C17136" s="141" t="s">
        <v>54282</v>
      </c>
      <c r="D17136" s="141" t="s">
        <v>54283</v>
      </c>
      <c r="E17136" s="141" t="s">
        <v>54284</v>
      </c>
      <c r="F17136" s="141" t="s">
        <v>54285</v>
      </c>
      <c r="I17136" s="141" t="s">
        <v>27</v>
      </c>
      <c r="J17136" s="649">
        <v>25.93</v>
      </c>
    </row>
    <row r="17137" spans="1:10" hidden="1">
      <c r="A17137" s="141" t="s">
        <v>54287</v>
      </c>
      <c r="B17137" s="141" t="str">
        <f t="shared" si="267"/>
        <v>PINTURA INTERNA OU EXTERNA SOBRE FERRO COM TINTA TIPO GRAFITE EM DUAS DEMAOS APOS LIXAMENTO,LIMPEZA E UMA DEMAO DE TINTAPINTURA INTERNA OU EXTERNA SOBRE FERRO COM TINTA TIPO GRAFIT ANTIOXIDOPINTURA INTERNA OU EXTERNA SOBRE FERRO COM TINTA TIPO GRAFIT</v>
      </c>
      <c r="C17137" s="141" t="s">
        <v>54288</v>
      </c>
      <c r="D17137" s="141" t="s">
        <v>54289</v>
      </c>
      <c r="E17137" s="141" t="s">
        <v>54290</v>
      </c>
      <c r="I17137" s="141" t="s">
        <v>27</v>
      </c>
      <c r="J17137" s="649">
        <v>22.92</v>
      </c>
    </row>
    <row r="17138" spans="1:10" hidden="1">
      <c r="A17138" s="141" t="s">
        <v>54291</v>
      </c>
      <c r="B17138" s="141" t="str">
        <f t="shared" si="267"/>
        <v>PINTURA INTERNA OU EXTERNA SOBRE FERRO COM TINTA TIPO GRAFITE EM DUAS DEMAOS APOS LIXAMENTO,LIMPEZA E UMA DEMAO DE TINTAPINTURA INTERNA OU EXTERNA SOBRE FERRO COM TINTA TIPO GRAFIT ANTIOXIDOPINTURA INTERNA OU EXTERNA SOBRE FERRO COM TINTA TIPO GRAFIT</v>
      </c>
      <c r="C17138" s="141" t="s">
        <v>54288</v>
      </c>
      <c r="D17138" s="141" t="s">
        <v>54289</v>
      </c>
      <c r="E17138" s="141" t="s">
        <v>54290</v>
      </c>
      <c r="I17138" s="141" t="s">
        <v>27</v>
      </c>
      <c r="J17138" s="649">
        <v>21.01</v>
      </c>
    </row>
    <row r="17139" spans="1:10" hidden="1">
      <c r="A17139" s="141" t="s">
        <v>54292</v>
      </c>
      <c r="B17139" s="141" t="str">
        <f t="shared" si="267"/>
        <v>REPINTURA INTERNA OU EXTERNA SOBRE FERRO EM BOM ESTADO,COM TINTA GRAFITE EM DUAS DEMAOS APOS LIXAMENTO LEVE,LIMPEZA,DESEREPINTURA INTERNA OU EXTERNA SOBRE FERRO EM BOM ESTADO,COM TNGORDURAMENTO E FUNDO ANTICORROSIVO NA COR LARANJA DE SECAGEM RAPIDA,OU UTILIZAR DIRETAMENTE SOBRE O METAL TINTA GRAFITE DE DUPLA ACAOREPINTURA INTERNA OU EXTERNA SOBRE FERRO EM BOM ESTADO,COM T</v>
      </c>
      <c r="C17139" s="141" t="s">
        <v>54293</v>
      </c>
      <c r="D17139" s="141" t="s">
        <v>54294</v>
      </c>
      <c r="E17139" s="141" t="s">
        <v>54295</v>
      </c>
      <c r="F17139" s="141" t="s">
        <v>54296</v>
      </c>
      <c r="G17139" s="141" t="s">
        <v>54297</v>
      </c>
      <c r="I17139" s="141" t="s">
        <v>27</v>
      </c>
      <c r="J17139" s="649">
        <v>17.75</v>
      </c>
    </row>
    <row r="17140" spans="1:10" hidden="1">
      <c r="A17140" s="141" t="s">
        <v>54298</v>
      </c>
      <c r="B17140" s="141" t="str">
        <f t="shared" si="267"/>
        <v>REPINTURA INTERNA OU EXTERNA SOBRE FERRO EM BOM ESTADO,COM TINTA GRAFITE EM DUAS DEMAOS APOS LIXAMENTO LEVE,LIMPEZA,DESEREPINTURA INTERNA OU EXTERNA SOBRE FERRO EM BOM ESTADO,COM TNGORDURAMENTO E FUNDO ANTICORROSIVO NA COR LARANJA DE SECAGEM RAPIDA,OU UTILIZAR DIRETAMENTE SOBRE O METAL TINTA GRAFITE DE DUPLA ACAOREPINTURA INTERNA OU EXTERNA SOBRE FERRO EM BOM ESTADO,COM T</v>
      </c>
      <c r="C17140" s="141" t="s">
        <v>54293</v>
      </c>
      <c r="D17140" s="141" t="s">
        <v>54294</v>
      </c>
      <c r="E17140" s="141" t="s">
        <v>54295</v>
      </c>
      <c r="F17140" s="141" t="s">
        <v>54296</v>
      </c>
      <c r="G17140" s="141" t="s">
        <v>54297</v>
      </c>
      <c r="I17140" s="141" t="s">
        <v>27</v>
      </c>
      <c r="J17140" s="649">
        <v>16.11</v>
      </c>
    </row>
    <row r="17141" spans="1:10" hidden="1">
      <c r="A17141" s="141" t="s">
        <v>54299</v>
      </c>
      <c r="B17141" s="141" t="str">
        <f t="shared" si="267"/>
        <v>UMA DEMAO ADICIONAL DE PINTURA NOS SERVICOS DOS ITENS 17.017.0360 OU 17.017.0361UMA DEMAO ADICIONAL DE PINTURA NOS SERVICOS DOS ITENS 17.017UMA DEMAO ADICIONAL DE PINTURA NOS SERVICOS DOS ITENS 17.017</v>
      </c>
      <c r="C17141" s="141" t="s">
        <v>54300</v>
      </c>
      <c r="D17141" s="141" t="s">
        <v>54301</v>
      </c>
      <c r="I17141" s="141" t="s">
        <v>27</v>
      </c>
      <c r="J17141" s="649">
        <v>5.52</v>
      </c>
    </row>
    <row r="17142" spans="1:10" hidden="1">
      <c r="A17142" s="141" t="s">
        <v>54302</v>
      </c>
      <c r="B17142" s="141" t="str">
        <f t="shared" si="267"/>
        <v>UMA DEMAO ADICIONAL DE PINTURA NOS SERVICOS DOS ITENS 17.017.0360 OU 17.017.0361UMA DEMAO ADICIONAL DE PINTURA NOS SERVICOS DOS ITENS 17.017UMA DEMAO ADICIONAL DE PINTURA NOS SERVICOS DOS ITENS 17.017</v>
      </c>
      <c r="C17142" s="141" t="s">
        <v>54300</v>
      </c>
      <c r="D17142" s="141" t="s">
        <v>54301</v>
      </c>
      <c r="I17142" s="141" t="s">
        <v>27</v>
      </c>
      <c r="J17142" s="649">
        <v>4.97</v>
      </c>
    </row>
    <row r="17143" spans="1:10" hidden="1">
      <c r="A17143" s="141" t="s">
        <v>54303</v>
      </c>
      <c r="B17143" s="141" t="str">
        <f t="shared" si="267"/>
        <v>PRIMER CONVERTEDOR DE FERRUGEM EM FUNDO DE PROTECAO,EM DUASDEMAOS.FORNECIMENTO E APLICACAOPRIMER CONVERTEDOR DE FERRUGEM EM FUNDO DE PROTECAO,EM DUASPRIMER CONVERTEDOR DE FERRUGEM EM FUNDO DE PROTECAO,EM DUAS</v>
      </c>
      <c r="C17143" s="141" t="s">
        <v>54304</v>
      </c>
      <c r="D17143" s="141" t="s">
        <v>54305</v>
      </c>
      <c r="I17143" s="141" t="s">
        <v>27</v>
      </c>
      <c r="J17143" s="649">
        <v>16.399999999999999</v>
      </c>
    </row>
    <row r="17144" spans="1:10" hidden="1">
      <c r="A17144" s="141" t="s">
        <v>54306</v>
      </c>
      <c r="B17144" s="141" t="str">
        <f t="shared" si="267"/>
        <v>PRIMER CONVERTEDOR DE FERRUGEM EM FUNDO DE PROTECAO,EM DUASDEMAOS.FORNECIMENTO E APLICACAOPRIMER CONVERTEDOR DE FERRUGEM EM FUNDO DE PROTECAO,EM DUASPRIMER CONVERTEDOR DE FERRUGEM EM FUNDO DE PROTECAO,EM DUAS</v>
      </c>
      <c r="C17144" s="141" t="s">
        <v>54304</v>
      </c>
      <c r="D17144" s="141" t="s">
        <v>54305</v>
      </c>
      <c r="I17144" s="141" t="s">
        <v>27</v>
      </c>
      <c r="J17144" s="649">
        <v>15.03</v>
      </c>
    </row>
    <row r="17145" spans="1:10" hidden="1">
      <c r="A17145" s="141" t="s">
        <v>54307</v>
      </c>
      <c r="B17145" s="141" t="str">
        <f t="shared" si="267"/>
        <v>PINTURA COM ESMALTE SINTETICO A BASE D'AGUA ALTO BRILHO OU ACETINADO,PARA USO HOSPITALAR,SOBRE MADEIRAS E METAIS,AREAS IPINTURA COM ESMALTE SINTETICO A BASE D'AGUA ALTO BRILHO OU ANTERNAS OU EXTERNAS,INCLUSIVE LIXAMENTO,UMA DEMAO DE SELADOR ACRILICO,DUAS DEMAOS DE MASSA ACRILICA E DUAS DEMAOS DE ACABAMENTOPINTURA COM ESMALTE SINTETICO A BASE D'AGUA ALTO BRILHO OU A</v>
      </c>
      <c r="C17145" s="141" t="s">
        <v>54308</v>
      </c>
      <c r="D17145" s="141" t="s">
        <v>54309</v>
      </c>
      <c r="E17145" s="141" t="s">
        <v>54310</v>
      </c>
      <c r="F17145" s="141" t="s">
        <v>54311</v>
      </c>
      <c r="G17145" s="141" t="s">
        <v>54312</v>
      </c>
      <c r="I17145" s="141" t="s">
        <v>27</v>
      </c>
      <c r="J17145" s="649">
        <v>49.08</v>
      </c>
    </row>
    <row r="17146" spans="1:10" hidden="1">
      <c r="A17146" s="141" t="s">
        <v>54313</v>
      </c>
      <c r="B17146" s="141" t="str">
        <f t="shared" si="267"/>
        <v>PINTURA COM ESMALTE SINTETICO A BASE D'AGUA ALTO BRILHO OU ACETINADO,PARA USO HOSPITALAR,SOBRE MADEIRAS E METAIS,AREAS IPINTURA COM ESMALTE SINTETICO A BASE D'AGUA ALTO BRILHO OU ANTERNAS OU EXTERNAS,INCLUSIVE LIXAMENTO,UMA DEMAO DE SELADOR ACRILICO,DUAS DEMAOS DE MASSA ACRILICA E DUAS DEMAOS DE ACABAMENTOPINTURA COM ESMALTE SINTETICO A BASE D'AGUA ALTO BRILHO OU A</v>
      </c>
      <c r="C17146" s="141" t="s">
        <v>54308</v>
      </c>
      <c r="D17146" s="141" t="s">
        <v>54309</v>
      </c>
      <c r="E17146" s="141" t="s">
        <v>54310</v>
      </c>
      <c r="F17146" s="141" t="s">
        <v>54311</v>
      </c>
      <c r="G17146" s="141" t="s">
        <v>54312</v>
      </c>
      <c r="I17146" s="141" t="s">
        <v>27</v>
      </c>
      <c r="J17146" s="649">
        <v>44.33</v>
      </c>
    </row>
    <row r="17147" spans="1:10" hidden="1">
      <c r="A17147" s="141" t="s">
        <v>54314</v>
      </c>
      <c r="B17147" s="141" t="str">
        <f t="shared" si="267"/>
        <v>PREPARO DE SUPERFICIES NOVAS,COM REVESTIMENTO LISO,INTERIOR,INCLUSIVE LIMPEZA,UMA DEMAO DE SELADOR,UMA DEMAO DE MASSA COPREPARO DE SUPERFICIES NOVAS,COM REVESTIMENTO LISO,INTERIOR,RRIDA E LIXAMENTOS NECESSARIOSPREPARO DE SUPERFICIES NOVAS,COM REVESTIMENTO LISO,INTERIOR,</v>
      </c>
      <c r="C17147" s="141" t="s">
        <v>54315</v>
      </c>
      <c r="D17147" s="141" t="s">
        <v>54316</v>
      </c>
      <c r="E17147" s="141" t="s">
        <v>54317</v>
      </c>
      <c r="I17147" s="141" t="s">
        <v>27</v>
      </c>
      <c r="J17147" s="649">
        <v>23.3</v>
      </c>
    </row>
    <row r="17148" spans="1:10" hidden="1">
      <c r="A17148" s="141" t="s">
        <v>54318</v>
      </c>
      <c r="B17148" s="141" t="str">
        <f t="shared" si="267"/>
        <v>PREPARO DE SUPERFICIES NOVAS,COM REVESTIMENTO LISO,INTERIOR,INCLUSIVE LIMPEZA,UMA DEMAO DE SELADOR,UMA DEMAO DE MASSA COPREPARO DE SUPERFICIES NOVAS,COM REVESTIMENTO LISO,INTERIOR,RRIDA E LIXAMENTOS NECESSARIOSPREPARO DE SUPERFICIES NOVAS,COM REVESTIMENTO LISO,INTERIOR,</v>
      </c>
      <c r="C17148" s="141" t="s">
        <v>54315</v>
      </c>
      <c r="D17148" s="141" t="s">
        <v>54316</v>
      </c>
      <c r="E17148" s="141" t="s">
        <v>54317</v>
      </c>
      <c r="I17148" s="141" t="s">
        <v>27</v>
      </c>
      <c r="J17148" s="649">
        <v>20.68</v>
      </c>
    </row>
    <row r="17149" spans="1:10" hidden="1">
      <c r="A17149" s="141" t="s">
        <v>54319</v>
      </c>
      <c r="B17149" s="141" t="str">
        <f t="shared" si="267"/>
        <v>PINTURA COM SELADOR ACRILICO,EM UMA DEMAO,SOBRE EMBOCO EXISTENTEPINTURA COM SELADOR ACRILICO,EM UMA DEMAO,SOBRE EMBOCO EXISTPINTURA COM SELADOR ACRILICO,EM UMA DEMAO,SOBRE EMBOCO EXIST</v>
      </c>
      <c r="C17149" s="141" t="s">
        <v>54320</v>
      </c>
      <c r="D17149" s="141" t="s">
        <v>26385</v>
      </c>
      <c r="I17149" s="141" t="s">
        <v>27</v>
      </c>
      <c r="J17149" s="649">
        <v>10.55</v>
      </c>
    </row>
    <row r="17150" spans="1:10" hidden="1">
      <c r="A17150" s="141" t="s">
        <v>54321</v>
      </c>
      <c r="B17150" s="141" t="str">
        <f t="shared" si="267"/>
        <v>PINTURA COM SELADOR ACRILICO,EM UMA DEMAO,SOBRE EMBOCO EXISTENTEPINTURA COM SELADOR ACRILICO,EM UMA DEMAO,SOBRE EMBOCO EXISTPINTURA COM SELADOR ACRILICO,EM UMA DEMAO,SOBRE EMBOCO EXIST</v>
      </c>
      <c r="C17150" s="141" t="s">
        <v>54320</v>
      </c>
      <c r="D17150" s="141" t="s">
        <v>26385</v>
      </c>
      <c r="I17150" s="141" t="s">
        <v>27</v>
      </c>
      <c r="J17150" s="649">
        <v>9.2799999999999994</v>
      </c>
    </row>
    <row r="17151" spans="1:10" hidden="1">
      <c r="A17151" s="141" t="s">
        <v>54322</v>
      </c>
      <c r="B17151" s="141" t="str">
        <f t="shared" si="267"/>
        <v>PINTURA COM TINTA LATEX,CLASSIFICACAO ECONOMICA,CONFORME ABNT NBR 15079,FOSCA EM REVESTIMENTO LISO,INTERIOR,ACABAMENTO PPINTURA COM TINTA LATEX,CLASSIFICACAO ECONOMICA,CONFORME ABNADRAO,EM DUAS DEMAOS SOBRE A SUPERFICIE PREPARADA,CONFORMEO ITEM 17.018.0010,EXCLUSIVE ESTE PREPAROPINTURA COM TINTA LATEX,CLASSIFICACAO ECONOMICA,CONFORME ABN</v>
      </c>
      <c r="C17151" s="141" t="s">
        <v>54323</v>
      </c>
      <c r="D17151" s="141" t="s">
        <v>54324</v>
      </c>
      <c r="E17151" s="141" t="s">
        <v>54325</v>
      </c>
      <c r="F17151" s="141" t="s">
        <v>54326</v>
      </c>
      <c r="I17151" s="141" t="s">
        <v>27</v>
      </c>
      <c r="J17151" s="649">
        <v>11.62</v>
      </c>
    </row>
    <row r="17152" spans="1:10" hidden="1">
      <c r="A17152" s="141" t="s">
        <v>54327</v>
      </c>
      <c r="B17152" s="141" t="str">
        <f t="shared" si="267"/>
        <v>PINTURA COM TINTA LATEX,CLASSIFICACAO ECONOMICA,CONFORME ABNT NBR 15079,FOSCA EM REVESTIMENTO LISO,INTERIOR,ACABAMENTO PPINTURA COM TINTA LATEX,CLASSIFICACAO ECONOMICA,CONFORME ABNADRAO,EM DUAS DEMAOS SOBRE A SUPERFICIE PREPARADA,CONFORMEO ITEM 17.018.0010,EXCLUSIVE ESTE PREPAROPINTURA COM TINTA LATEX,CLASSIFICACAO ECONOMICA,CONFORME ABN</v>
      </c>
      <c r="C17152" s="141" t="s">
        <v>54323</v>
      </c>
      <c r="D17152" s="141" t="s">
        <v>54324</v>
      </c>
      <c r="E17152" s="141" t="s">
        <v>54325</v>
      </c>
      <c r="F17152" s="141" t="s">
        <v>54326</v>
      </c>
      <c r="I17152" s="141" t="s">
        <v>27</v>
      </c>
      <c r="J17152" s="649">
        <v>10.32</v>
      </c>
    </row>
    <row r="17153" spans="1:10" hidden="1">
      <c r="A17153" s="141" t="s">
        <v>54328</v>
      </c>
      <c r="B17153" s="141" t="str">
        <f t="shared" si="267"/>
        <v>PINTURA COM TINTA LATEX,CLASSIFICACAO PREMIUM OU STANDARD,CONFORME ABNT NBR 15079,FOSCA EM REVESTIMENTO LISO,INTERIOR,ACPINTURA COM TINTA LATEX,CLASSIFICACAO PREMIUM OU STANDARD,COABAMENTO DE ALTA CLASSE,EM TRES DEMAOS E MAIS UMA DEMAO DE MASSA CORRIDA E LIXAMENTO,SOBRE SUPERFICIE JA PREPARADA,CONFORME O ITEM 17.018.0010,EXCLUSIVE ESTE PREPAROPINTURA COM TINTA LATEX,CLASSIFICACAO PREMIUM OU STANDARD,CO</v>
      </c>
      <c r="C17153" s="141" t="s">
        <v>54329</v>
      </c>
      <c r="D17153" s="141" t="s">
        <v>54330</v>
      </c>
      <c r="E17153" s="141" t="s">
        <v>54331</v>
      </c>
      <c r="F17153" s="141" t="s">
        <v>54332</v>
      </c>
      <c r="G17153" s="141" t="s">
        <v>54333</v>
      </c>
      <c r="I17153" s="141" t="s">
        <v>27</v>
      </c>
      <c r="J17153" s="649">
        <v>32.1</v>
      </c>
    </row>
    <row r="17154" spans="1:10" hidden="1">
      <c r="A17154" s="141" t="s">
        <v>54334</v>
      </c>
      <c r="B17154" s="141" t="str">
        <f t="shared" si="267"/>
        <v>PINTURA COM TINTA LATEX,CLASSIFICACAO PREMIUM OU STANDARD,CONFORME ABNT NBR 15079,FOSCA EM REVESTIMENTO LISO,INTERIOR,ACPINTURA COM TINTA LATEX,CLASSIFICACAO PREMIUM OU STANDARD,COABAMENTO DE ALTA CLASSE,EM TRES DEMAOS E MAIS UMA DEMAO DE MASSA CORRIDA E LIXAMENTO,SOBRE SUPERFICIE JA PREPARADA,CONFORME O ITEM 17.018.0010,EXCLUSIVE ESTE PREPAROPINTURA COM TINTA LATEX,CLASSIFICACAO PREMIUM OU STANDARD,CO</v>
      </c>
      <c r="C17154" s="141" t="s">
        <v>54329</v>
      </c>
      <c r="D17154" s="141" t="s">
        <v>54330</v>
      </c>
      <c r="E17154" s="141" t="s">
        <v>54331</v>
      </c>
      <c r="F17154" s="141" t="s">
        <v>54332</v>
      </c>
      <c r="G17154" s="141" t="s">
        <v>54333</v>
      </c>
      <c r="I17154" s="141" t="s">
        <v>27</v>
      </c>
      <c r="J17154" s="649">
        <v>28.85</v>
      </c>
    </row>
    <row r="17155" spans="1:10" hidden="1">
      <c r="A17155" s="141" t="s">
        <v>54335</v>
      </c>
      <c r="B17155" s="141" t="str">
        <f t="shared" ref="B17155:B17218" si="268">C17155&amp;D17155&amp;C17155&amp;E17155&amp;F17155&amp;G17155&amp;H17155&amp;C17155</f>
        <v>UMA DEMAO ADICIONAL DE PINTURA DE ACABAMENTO NOS SERVICOS DOS ITENS 17.018.0020 E 17.018.0031UMA DEMAO ADICIONAL DE PINTURA DE ACABAMENTO NOS SERVICOS DOUMA DEMAO ADICIONAL DE PINTURA DE ACABAMENTO NOS SERVICOS DO</v>
      </c>
      <c r="C17155" s="141" t="s">
        <v>54336</v>
      </c>
      <c r="D17155" s="141" t="s">
        <v>54337</v>
      </c>
      <c r="I17155" s="141" t="s">
        <v>27</v>
      </c>
      <c r="J17155" s="649">
        <v>6.87</v>
      </c>
    </row>
    <row r="17156" spans="1:10" hidden="1">
      <c r="A17156" s="141" t="s">
        <v>54338</v>
      </c>
      <c r="B17156" s="141" t="str">
        <f t="shared" si="268"/>
        <v>UMA DEMAO ADICIONAL DE PINTURA DE ACABAMENTO NOS SERVICOS DOS ITENS 17.018.0020 E 17.018.0031UMA DEMAO ADICIONAL DE PINTURA DE ACABAMENTO NOS SERVICOS DOUMA DEMAO ADICIONAL DE PINTURA DE ACABAMENTO NOS SERVICOS DO</v>
      </c>
      <c r="C17156" s="141" t="s">
        <v>54336</v>
      </c>
      <c r="D17156" s="141" t="s">
        <v>54337</v>
      </c>
      <c r="I17156" s="141" t="s">
        <v>27</v>
      </c>
      <c r="J17156" s="649">
        <v>6.11</v>
      </c>
    </row>
    <row r="17157" spans="1:10" hidden="1">
      <c r="A17157" s="141" t="s">
        <v>54339</v>
      </c>
      <c r="B17157" s="141" t="str">
        <f t="shared" si="268"/>
        <v>REPINTURA COM TINTA LATEX,CLASSIFICACAO ECONOMICA,CONFORME ABNT NBR 15079,PARA INTERIOR,SOBRE SUPERFICIE EM BOM ESTADO EREPINTURA COM TINTA LATEX,CLASSIFICACAO ECONOMICA,CONFORME A NA COR EXISTENTE,INCLUSIVE LIMPEZA,LEVE LIXAMENTO COM LIXAFINA,UMA DEMAO DE FUNDO PREPARADOR E UMA DE ACABAMENTOREPINTURA COM TINTA LATEX,CLASSIFICACAO ECONOMICA,CONFORME A</v>
      </c>
      <c r="C17157" s="141" t="s">
        <v>54340</v>
      </c>
      <c r="D17157" s="141" t="s">
        <v>54341</v>
      </c>
      <c r="E17157" s="141" t="s">
        <v>54342</v>
      </c>
      <c r="F17157" s="141" t="s">
        <v>54343</v>
      </c>
      <c r="I17157" s="141" t="s">
        <v>27</v>
      </c>
      <c r="J17157" s="649">
        <v>11.03</v>
      </c>
    </row>
    <row r="17158" spans="1:10" hidden="1">
      <c r="A17158" s="141" t="s">
        <v>54344</v>
      </c>
      <c r="B17158" s="141" t="str">
        <f t="shared" si="268"/>
        <v>REPINTURA COM TINTA LATEX,CLASSIFICACAO ECONOMICA,CONFORME ABNT NBR 15079,PARA INTERIOR,SOBRE SUPERFICIE EM BOM ESTADO EREPINTURA COM TINTA LATEX,CLASSIFICACAO ECONOMICA,CONFORME A NA COR EXISTENTE,INCLUSIVE LIMPEZA,LEVE LIXAMENTO COM LIXAFINA,UMA DEMAO DE FUNDO PREPARADOR E UMA DE ACABAMENTOREPINTURA COM TINTA LATEX,CLASSIFICACAO ECONOMICA,CONFORME A</v>
      </c>
      <c r="C17158" s="141" t="s">
        <v>54340</v>
      </c>
      <c r="D17158" s="141" t="s">
        <v>54341</v>
      </c>
      <c r="E17158" s="141" t="s">
        <v>54342</v>
      </c>
      <c r="F17158" s="141" t="s">
        <v>54343</v>
      </c>
      <c r="I17158" s="141" t="s">
        <v>27</v>
      </c>
      <c r="J17158" s="649">
        <v>9.9700000000000006</v>
      </c>
    </row>
    <row r="17159" spans="1:10" hidden="1">
      <c r="A17159" s="141" t="s">
        <v>54345</v>
      </c>
      <c r="B17159" s="141" t="str">
        <f t="shared" si="268"/>
        <v>PINTURA COM TINTA LATEX,CLASSIFICACAO STANDARD OU PREMIUM,CONFORME ABNT NBR 15079,PARA INTERIOR OU EXTERIOR,SOBRE CHAPISPINTURA COM TINTA LATEX,CLASSIFICACAO STANDARD OU PREMIUM,COCO,INCLUSIVE SELADOR E DUAS DEMAOS DE ACABAMENTOPINTURA COM TINTA LATEX,CLASSIFICACAO STANDARD OU PREMIUM,CO</v>
      </c>
      <c r="C17159" s="141" t="s">
        <v>54346</v>
      </c>
      <c r="D17159" s="141" t="s">
        <v>54347</v>
      </c>
      <c r="E17159" s="141" t="s">
        <v>54348</v>
      </c>
      <c r="I17159" s="141" t="s">
        <v>27</v>
      </c>
      <c r="J17159" s="649">
        <v>20.350000000000001</v>
      </c>
    </row>
    <row r="17160" spans="1:10" hidden="1">
      <c r="A17160" s="141" t="s">
        <v>54349</v>
      </c>
      <c r="B17160" s="141" t="str">
        <f t="shared" si="268"/>
        <v>PINTURA COM TINTA LATEX,CLASSIFICACAO STANDARD OU PREMIUM,CONFORME ABNT NBR 15079,PARA INTERIOR OU EXTERIOR,SOBRE CHAPISPINTURA COM TINTA LATEX,CLASSIFICACAO STANDARD OU PREMIUM,COCO,INCLUSIVE SELADOR E DUAS DEMAOS DE ACABAMENTOPINTURA COM TINTA LATEX,CLASSIFICACAO STANDARD OU PREMIUM,CO</v>
      </c>
      <c r="C17160" s="141" t="s">
        <v>54346</v>
      </c>
      <c r="D17160" s="141" t="s">
        <v>54347</v>
      </c>
      <c r="E17160" s="141" t="s">
        <v>54348</v>
      </c>
      <c r="I17160" s="141" t="s">
        <v>27</v>
      </c>
      <c r="J17160" s="649">
        <v>19.2</v>
      </c>
    </row>
    <row r="17161" spans="1:10" hidden="1">
      <c r="A17161" s="141" t="s">
        <v>54350</v>
      </c>
      <c r="B17161" s="141" t="str">
        <f t="shared" si="268"/>
        <v>PREPARO DE SUPERFICIES NOVAS,COM REVESTIMENTO LISO INTERNO OU EXTERNO,INCLUSIVE LIMPEZA,UMA DEMAO DE SELADOR ACRILICO,DUPREPARO DE SUPERFICIES NOVAS,COM REVESTIMENTO LISO INTERNO OAS DEMAOS DE MASSA ACRILICA E LIXAMENTOS NECESSARIOSPREPARO DE SUPERFICIES NOVAS,COM REVESTIMENTO LISO INTERNO O</v>
      </c>
      <c r="C17161" s="141" t="s">
        <v>54351</v>
      </c>
      <c r="D17161" s="141" t="s">
        <v>54352</v>
      </c>
      <c r="E17161" s="141" t="s">
        <v>54353</v>
      </c>
      <c r="I17161" s="141" t="s">
        <v>27</v>
      </c>
      <c r="J17161" s="649">
        <v>32.79</v>
      </c>
    </row>
    <row r="17162" spans="1:10" hidden="1">
      <c r="A17162" s="141" t="s">
        <v>54354</v>
      </c>
      <c r="B17162" s="141" t="str">
        <f t="shared" si="268"/>
        <v>PREPARO DE SUPERFICIES NOVAS,COM REVESTIMENTO LISO INTERNO OU EXTERNO,INCLUSIVE LIMPEZA,UMA DEMAO DE SELADOR ACRILICO,DUPREPARO DE SUPERFICIES NOVAS,COM REVESTIMENTO LISO INTERNO OAS DEMAOS DE MASSA ACRILICA E LIXAMENTOS NECESSARIOSPREPARO DE SUPERFICIES NOVAS,COM REVESTIMENTO LISO INTERNO O</v>
      </c>
      <c r="C17162" s="141" t="s">
        <v>54351</v>
      </c>
      <c r="D17162" s="141" t="s">
        <v>54352</v>
      </c>
      <c r="E17162" s="141" t="s">
        <v>54353</v>
      </c>
      <c r="I17162" s="141" t="s">
        <v>27</v>
      </c>
      <c r="J17162" s="649">
        <v>29.41</v>
      </c>
    </row>
    <row r="17163" spans="1:10" hidden="1">
      <c r="A17163" s="141" t="s">
        <v>54355</v>
      </c>
      <c r="B17163" s="141" t="str">
        <f t="shared" si="268"/>
        <v>PINTURA COM TINTA LATEX,CLASSIFICACAO STANDARD,CONFORME ABNT NBR 15079,PARA EXTERIOR,INCLUSIVE LIXAMENTOS,LIMPEZA,UMA DEPINTURA COM TINTA LATEX,CLASSIFICACAO STANDARD,CONFORME ABNTMAO DE SELADOR ACRILICO E DUAS DEMAOS DE ACABAMENTOPINTURA COM TINTA LATEX,CLASSIFICACAO STANDARD,CONFORME ABNT</v>
      </c>
      <c r="C17163" s="141" t="s">
        <v>54356</v>
      </c>
      <c r="D17163" s="141" t="s">
        <v>54357</v>
      </c>
      <c r="E17163" s="141" t="s">
        <v>54358</v>
      </c>
      <c r="I17163" s="141" t="s">
        <v>27</v>
      </c>
      <c r="J17163" s="649">
        <v>17.37</v>
      </c>
    </row>
    <row r="17164" spans="1:10" hidden="1">
      <c r="A17164" s="141" t="s">
        <v>54359</v>
      </c>
      <c r="B17164" s="141" t="str">
        <f t="shared" si="268"/>
        <v>PINTURA COM TINTA LATEX,CLASSIFICACAO STANDARD,CONFORME ABNT NBR 15079,PARA EXTERIOR,INCLUSIVE LIXAMENTOS,LIMPEZA,UMA DEPINTURA COM TINTA LATEX,CLASSIFICACAO STANDARD,CONFORME ABNTMAO DE SELADOR ACRILICO E DUAS DEMAOS DE ACABAMENTOPINTURA COM TINTA LATEX,CLASSIFICACAO STANDARD,CONFORME ABNT</v>
      </c>
      <c r="C17164" s="141" t="s">
        <v>54356</v>
      </c>
      <c r="D17164" s="141" t="s">
        <v>54357</v>
      </c>
      <c r="E17164" s="141" t="s">
        <v>54358</v>
      </c>
      <c r="I17164" s="141" t="s">
        <v>27</v>
      </c>
      <c r="J17164" s="649">
        <v>15.62</v>
      </c>
    </row>
    <row r="17165" spans="1:10" hidden="1">
      <c r="A17165" s="141" t="s">
        <v>54360</v>
      </c>
      <c r="B17165" s="141" t="str">
        <f t="shared" si="268"/>
        <v>UMA DEMAO ADICIONAL DE PINTURA DE ACABAMENTO NO SERVICO DO ITEM 17.018.0080UMA DEMAO ADICIONAL DE PINTURA DE ACABAMENTO NO SERVICO DO IUMA DEMAO ADICIONAL DE PINTURA DE ACABAMENTO NO SERVICO DO I</v>
      </c>
      <c r="C17165" s="141" t="s">
        <v>54361</v>
      </c>
      <c r="D17165" s="141" t="s">
        <v>54362</v>
      </c>
      <c r="I17165" s="141" t="s">
        <v>27</v>
      </c>
      <c r="J17165" s="649">
        <v>6.51</v>
      </c>
    </row>
    <row r="17166" spans="1:10" hidden="1">
      <c r="A17166" s="141" t="s">
        <v>54363</v>
      </c>
      <c r="B17166" s="141" t="str">
        <f t="shared" si="268"/>
        <v>UMA DEMAO ADICIONAL DE PINTURA DE ACABAMENTO NO SERVICO DO ITEM 17.018.0080UMA DEMAO ADICIONAL DE PINTURA DE ACABAMENTO NO SERVICO DO IUMA DEMAO ADICIONAL DE PINTURA DE ACABAMENTO NO SERVICO DO I</v>
      </c>
      <c r="C17166" s="141" t="s">
        <v>54361</v>
      </c>
      <c r="D17166" s="141" t="s">
        <v>54362</v>
      </c>
      <c r="I17166" s="141" t="s">
        <v>27</v>
      </c>
      <c r="J17166" s="649">
        <v>5.76</v>
      </c>
    </row>
    <row r="17167" spans="1:10" hidden="1">
      <c r="A17167" s="141" t="s">
        <v>54364</v>
      </c>
      <c r="B17167" s="141" t="str">
        <f t="shared" si="268"/>
        <v>REPINTURA COM TINTA LATEX ACETINADA,CLASSIFICACAO PREMIUM OU STANDARD,CONFORME ABNT NBR 15079,PARA EXTERIOR,SOBRE SUPERFREPINTURA COM TINTA LATEX ACETINADA,CLASSIFICACAO PREMIUM OUICIE EM BOM ESTADO E NA COR EXISTENTE,INCLUSIVE LIMPEZA,LIXAMENTO COM LIXA FINA,UMA DEMAO DE FUNDO PREPARADOR E UMA DE ACABAMENTOREPINTURA COM TINTA LATEX ACETINADA,CLASSIFICACAO PREMIUM OU</v>
      </c>
      <c r="C17167" s="141" t="s">
        <v>54365</v>
      </c>
      <c r="D17167" s="141" t="s">
        <v>54366</v>
      </c>
      <c r="E17167" s="141" t="s">
        <v>54367</v>
      </c>
      <c r="F17167" s="141" t="s">
        <v>54368</v>
      </c>
      <c r="G17167" s="141" t="s">
        <v>54232</v>
      </c>
      <c r="I17167" s="141" t="s">
        <v>27</v>
      </c>
      <c r="J17167" s="649">
        <v>16.29</v>
      </c>
    </row>
    <row r="17168" spans="1:10" hidden="1">
      <c r="A17168" s="141" t="s">
        <v>54369</v>
      </c>
      <c r="B17168" s="141" t="str">
        <f t="shared" si="268"/>
        <v>REPINTURA COM TINTA LATEX ACETINADA,CLASSIFICACAO PREMIUM OU STANDARD,CONFORME ABNT NBR 15079,PARA EXTERIOR,SOBRE SUPERFREPINTURA COM TINTA LATEX ACETINADA,CLASSIFICACAO PREMIUM OUICIE EM BOM ESTADO E NA COR EXISTENTE,INCLUSIVE LIMPEZA,LIXAMENTO COM LIXA FINA,UMA DEMAO DE FUNDO PREPARADOR E UMA DE ACABAMENTOREPINTURA COM TINTA LATEX ACETINADA,CLASSIFICACAO PREMIUM OU</v>
      </c>
      <c r="C17168" s="141" t="s">
        <v>54365</v>
      </c>
      <c r="D17168" s="141" t="s">
        <v>54366</v>
      </c>
      <c r="E17168" s="141" t="s">
        <v>54367</v>
      </c>
      <c r="F17168" s="141" t="s">
        <v>54368</v>
      </c>
      <c r="G17168" s="141" t="s">
        <v>54232</v>
      </c>
      <c r="I17168" s="141" t="s">
        <v>27</v>
      </c>
      <c r="J17168" s="649">
        <v>14.65</v>
      </c>
    </row>
    <row r="17169" spans="1:10" hidden="1">
      <c r="A17169" s="141" t="s">
        <v>54370</v>
      </c>
      <c r="B17169" s="141" t="str">
        <f t="shared" si="268"/>
        <v>PINTURA COM TINTA LATEX SEMIBRILHANTE,FOSCA OU ACETINADA,CLASSIFICACAO PREMIUM OU STANDARD,CONFORME ABNT NBR 15079,PARAPINTURA COM TINTA LATEX SEMIBRILHANTE,FOSCA OU ACETINADA,CLAINTERIOR E EXTERIOR,BRANCA OU COLORIDA,SOBRE TIJOLO,CONCRETO LISO,CIMENTO SEM AMIANTO,E REVESTIMENTO,INCLUSIVE LIXAMENTO,UMA DEMAO DE SELADOR ACRILICO E DUAS DEMAOS DE ACABAMENTOPINTURA COM TINTA LATEX SEMIBRILHANTE,FOSCA OU ACETINADA,CLA</v>
      </c>
      <c r="C17169" s="141" t="s">
        <v>54371</v>
      </c>
      <c r="D17169" s="141" t="s">
        <v>54372</v>
      </c>
      <c r="E17169" s="141" t="s">
        <v>54373</v>
      </c>
      <c r="F17169" s="141" t="s">
        <v>54374</v>
      </c>
      <c r="G17169" s="141" t="s">
        <v>54375</v>
      </c>
      <c r="I17169" s="141" t="s">
        <v>27</v>
      </c>
      <c r="J17169" s="649">
        <v>19.3</v>
      </c>
    </row>
    <row r="17170" spans="1:10" hidden="1">
      <c r="A17170" s="141" t="s">
        <v>54376</v>
      </c>
      <c r="B17170" s="141" t="str">
        <f t="shared" si="268"/>
        <v>PINTURA COM TINTA LATEX SEMIBRILHANTE,FOSCA OU ACETINADA,CLASSIFICACAO PREMIUM OU STANDARD,CONFORME ABNT NBR 15079,PARAPINTURA COM TINTA LATEX SEMIBRILHANTE,FOSCA OU ACETINADA,CLAINTERIOR E EXTERIOR,BRANCA OU COLORIDA,SOBRE TIJOLO,CONCRETO LISO,CIMENTO SEM AMIANTO,E REVESTIMENTO,INCLUSIVE LIXAMENTO,UMA DEMAO DE SELADOR ACRILICO E DUAS DEMAOS DE ACABAMENTOPINTURA COM TINTA LATEX SEMIBRILHANTE,FOSCA OU ACETINADA,CLA</v>
      </c>
      <c r="C17170" s="141" t="s">
        <v>54371</v>
      </c>
      <c r="D17170" s="141" t="s">
        <v>54372</v>
      </c>
      <c r="E17170" s="141" t="s">
        <v>54373</v>
      </c>
      <c r="F17170" s="141" t="s">
        <v>54374</v>
      </c>
      <c r="G17170" s="141" t="s">
        <v>54375</v>
      </c>
      <c r="I17170" s="141" t="s">
        <v>27</v>
      </c>
      <c r="J17170" s="649">
        <v>17.54</v>
      </c>
    </row>
    <row r="17171" spans="1:10" hidden="1">
      <c r="A17171" s="141" t="s">
        <v>54377</v>
      </c>
      <c r="B17171" s="141" t="str">
        <f t="shared" si="268"/>
        <v>PINTURA COM TINTA LATEX SEMIBRILHANTE,FOSCA OU ACETINADA,CLASSIFICACAO PREMIUM OU STANDARD (NBR 15079),PARA INTERIOR E EPINTURA COM TINTA LATEX SEMIBRILHANTE,FOSCA OU ACETINADA,CLAXTERIOR,BRANCA OU COLORIDA,SOBRE CONCRETO APICOADO,INCLUSIVE LIXAMENTO,UMA DEMAO DE SELADOR ACRILICO E DUAS DEMAOS DE ACABAMENTOPINTURA COM TINTA LATEX SEMIBRILHANTE,FOSCA OU ACETINADA,CLA</v>
      </c>
      <c r="C17171" s="141" t="s">
        <v>54371</v>
      </c>
      <c r="D17171" s="141" t="s">
        <v>54378</v>
      </c>
      <c r="E17171" s="141" t="s">
        <v>54379</v>
      </c>
      <c r="F17171" s="141" t="s">
        <v>54380</v>
      </c>
      <c r="G17171" s="141" t="s">
        <v>54199</v>
      </c>
      <c r="I17171" s="141" t="s">
        <v>27</v>
      </c>
      <c r="J17171" s="649">
        <v>38.6</v>
      </c>
    </row>
    <row r="17172" spans="1:10" hidden="1">
      <c r="A17172" s="141" t="s">
        <v>54381</v>
      </c>
      <c r="B17172" s="141" t="str">
        <f t="shared" si="268"/>
        <v>PINTURA COM TINTA LATEX SEMIBRILHANTE,FOSCA OU ACETINADA,CLASSIFICACAO PREMIUM OU STANDARD (NBR 15079),PARA INTERIOR E EPINTURA COM TINTA LATEX SEMIBRILHANTE,FOSCA OU ACETINADA,CLAXTERIOR,BRANCA OU COLORIDA,SOBRE CONCRETO APICOADO,INCLUSIVE LIXAMENTO,UMA DEMAO DE SELADOR ACRILICO E DUAS DEMAOS DE ACABAMENTOPINTURA COM TINTA LATEX SEMIBRILHANTE,FOSCA OU ACETINADA,CLA</v>
      </c>
      <c r="C17172" s="141" t="s">
        <v>54371</v>
      </c>
      <c r="D17172" s="141" t="s">
        <v>54378</v>
      </c>
      <c r="E17172" s="141" t="s">
        <v>54379</v>
      </c>
      <c r="F17172" s="141" t="s">
        <v>54380</v>
      </c>
      <c r="G17172" s="141" t="s">
        <v>54199</v>
      </c>
      <c r="I17172" s="141" t="s">
        <v>27</v>
      </c>
      <c r="J17172" s="649">
        <v>35.090000000000003</v>
      </c>
    </row>
    <row r="17173" spans="1:10" hidden="1">
      <c r="A17173" s="141" t="s">
        <v>54382</v>
      </c>
      <c r="B17173" s="141" t="str">
        <f t="shared" si="268"/>
        <v>PINTURA COM TINTA LATEX SEMIBRILHANTE,FOSCA OU ACETINADA,CLASSIFICACAO PREMIUM OU STANDARD (NBR 15079),PARA INTERIOR E EPINTURA COM TINTA LATEX SEMIBRILHANTE,FOSCA OU ACETINADA,CLAXTERIOR,BRANCA OU COLORIDA,SOBRE TIJOLO,CONCRETO LISO,CIMENTO SEM AMIANTO,E REVESTIMENTO,INCLUSIVE LIXAMENTO,UMA DEMAO DE SELADOR ACRILICO,DEMAO DE MEIA MASSA E DUAS DEMAOS DE ACABAMENTOPINTURA COM TINTA LATEX SEMIBRILHANTE,FOSCA OU ACETINADA,CLA</v>
      </c>
      <c r="C17173" s="141" t="s">
        <v>54371</v>
      </c>
      <c r="D17173" s="141" t="s">
        <v>54378</v>
      </c>
      <c r="E17173" s="141" t="s">
        <v>54383</v>
      </c>
      <c r="F17173" s="141" t="s">
        <v>54384</v>
      </c>
      <c r="G17173" s="141" t="s">
        <v>54385</v>
      </c>
      <c r="H17173" s="141" t="s">
        <v>26149</v>
      </c>
      <c r="I17173" s="141" t="s">
        <v>27</v>
      </c>
      <c r="J17173" s="649">
        <v>30.12</v>
      </c>
    </row>
    <row r="17174" spans="1:10" hidden="1">
      <c r="A17174" s="141" t="s">
        <v>54386</v>
      </c>
      <c r="B17174" s="141" t="str">
        <f t="shared" si="268"/>
        <v>PINTURA COM TINTA LATEX SEMIBRILHANTE,FOSCA OU ACETINADA,CLASSIFICACAO PREMIUM OU STANDARD (NBR 15079),PARA INTERIOR E EPINTURA COM TINTA LATEX SEMIBRILHANTE,FOSCA OU ACETINADA,CLAXTERIOR,BRANCA OU COLORIDA,SOBRE TIJOLO,CONCRETO LISO,CIMENTO SEM AMIANTO,E REVESTIMENTO,INCLUSIVE LIXAMENTO,UMA DEMAO DE SELADOR ACRILICO,DEMAO DE MEIA MASSA E DUAS DEMAOS DE ACABAMENTOPINTURA COM TINTA LATEX SEMIBRILHANTE,FOSCA OU ACETINADA,CLA</v>
      </c>
      <c r="C17174" s="141" t="s">
        <v>54371</v>
      </c>
      <c r="D17174" s="141" t="s">
        <v>54378</v>
      </c>
      <c r="E17174" s="141" t="s">
        <v>54383</v>
      </c>
      <c r="F17174" s="141" t="s">
        <v>54384</v>
      </c>
      <c r="G17174" s="141" t="s">
        <v>54385</v>
      </c>
      <c r="H17174" s="141" t="s">
        <v>26149</v>
      </c>
      <c r="I17174" s="141" t="s">
        <v>27</v>
      </c>
      <c r="J17174" s="649">
        <v>27.22</v>
      </c>
    </row>
    <row r="17175" spans="1:10" hidden="1">
      <c r="A17175" s="141" t="s">
        <v>54387</v>
      </c>
      <c r="B17175" s="141" t="str">
        <f t="shared" si="268"/>
        <v>PINTURA COM TINTA LATEX SEMIBRILHANTE,FOSCA OU ACETINADA,CLASSIFICACAO PREMIUM OU STANDARD (NBR 15079),PARA INTERIOR E EPINTURA COM TINTA LATEX SEMIBRILHANTE,FOSCA OU ACETINADA,CLAXTERIOR,BRANCA OU COLORIDA,SOBRE TIJOLO,CONCRETO LISO,CIMENTO SEM AMIANTO,E REVESTIMENTO,INCLUSIVE LIXAMENTO,UMA DEMAO DE SELADOR ACRILICO,UMA DEMAO DE MASSA ACRILICA E DUAS DEMAOS DE ACABAMENTOPINTURA COM TINTA LATEX SEMIBRILHANTE,FOSCA OU ACETINADA,CLA</v>
      </c>
      <c r="C17175" s="141" t="s">
        <v>54371</v>
      </c>
      <c r="D17175" s="141" t="s">
        <v>54378</v>
      </c>
      <c r="E17175" s="141" t="s">
        <v>54383</v>
      </c>
      <c r="F17175" s="141" t="s">
        <v>54384</v>
      </c>
      <c r="G17175" s="141" t="s">
        <v>54388</v>
      </c>
      <c r="H17175" s="141" t="s">
        <v>54168</v>
      </c>
      <c r="I17175" s="141" t="s">
        <v>27</v>
      </c>
      <c r="J17175" s="649">
        <v>36.19</v>
      </c>
    </row>
    <row r="17176" spans="1:10" hidden="1">
      <c r="A17176" s="141" t="s">
        <v>54389</v>
      </c>
      <c r="B17176" s="141" t="str">
        <f t="shared" si="268"/>
        <v>PINTURA COM TINTA LATEX SEMIBRILHANTE,FOSCA OU ACETINADA,CLASSIFICACAO PREMIUM OU STANDARD (NBR 15079),PARA INTERIOR E EPINTURA COM TINTA LATEX SEMIBRILHANTE,FOSCA OU ACETINADA,CLAXTERIOR,BRANCA OU COLORIDA,SOBRE TIJOLO,CONCRETO LISO,CIMENTO SEM AMIANTO,E REVESTIMENTO,INCLUSIVE LIXAMENTO,UMA DEMAO DE SELADOR ACRILICO,UMA DEMAO DE MASSA ACRILICA E DUAS DEMAOS DE ACABAMENTOPINTURA COM TINTA LATEX SEMIBRILHANTE,FOSCA OU ACETINADA,CLA</v>
      </c>
      <c r="C17176" s="141" t="s">
        <v>54371</v>
      </c>
      <c r="D17176" s="141" t="s">
        <v>54378</v>
      </c>
      <c r="E17176" s="141" t="s">
        <v>54383</v>
      </c>
      <c r="F17176" s="141" t="s">
        <v>54384</v>
      </c>
      <c r="G17176" s="141" t="s">
        <v>54388</v>
      </c>
      <c r="H17176" s="141" t="s">
        <v>54168</v>
      </c>
      <c r="I17176" s="141" t="s">
        <v>27</v>
      </c>
      <c r="J17176" s="649">
        <v>32.69</v>
      </c>
    </row>
    <row r="17177" spans="1:10" hidden="1">
      <c r="A17177" s="141" t="s">
        <v>54390</v>
      </c>
      <c r="B17177" s="141" t="str">
        <f t="shared" si="268"/>
        <v>PINTURA COM TINTA LATEX SEMIBRILHANTE,FOSCA OU ACETINADA,CLASSIFICACAO PREMIUM OU STANDARD (NBR 15079),PARA INTERIOR E EPINTURA COM TINTA LATEX SEMIBRILHANTE,FOSCA OU ACETINADA,CLAXTERIOR,BRANCA OU COLORIDA,SOBRE TIJOLO,CONCRETO LISO,CIMENTO SEM AMIANTO,E REVESTIMENTO,INCLUSIVE LIXAMENTO,UMA DEMAO DE SELADOR ACRILICO,DUAS DEMAOS DE MASSA ACRILICA E DUAS DEMAOS DE ACABAMENTOPINTURA COM TINTA LATEX SEMIBRILHANTE,FOSCA OU ACETINADA,CLA</v>
      </c>
      <c r="C17177" s="141" t="s">
        <v>54371</v>
      </c>
      <c r="D17177" s="141" t="s">
        <v>54378</v>
      </c>
      <c r="E17177" s="141" t="s">
        <v>54383</v>
      </c>
      <c r="F17177" s="141" t="s">
        <v>54384</v>
      </c>
      <c r="G17177" s="141" t="s">
        <v>54391</v>
      </c>
      <c r="H17177" s="141" t="s">
        <v>54392</v>
      </c>
      <c r="I17177" s="141" t="s">
        <v>27</v>
      </c>
      <c r="J17177" s="649">
        <v>48.09</v>
      </c>
    </row>
    <row r="17178" spans="1:10" hidden="1">
      <c r="A17178" s="141" t="s">
        <v>54393</v>
      </c>
      <c r="B17178" s="141" t="str">
        <f t="shared" si="268"/>
        <v>PINTURA COM TINTA LATEX SEMIBRILHANTE,FOSCA OU ACETINADA,CLASSIFICACAO PREMIUM OU STANDARD (NBR 15079),PARA INTERIOR E EPINTURA COM TINTA LATEX SEMIBRILHANTE,FOSCA OU ACETINADA,CLAXTERIOR,BRANCA OU COLORIDA,SOBRE TIJOLO,CONCRETO LISO,CIMENTO SEM AMIANTO,E REVESTIMENTO,INCLUSIVE LIXAMENTO,UMA DEMAO DE SELADOR ACRILICO,DUAS DEMAOS DE MASSA ACRILICA E DUAS DEMAOS DE ACABAMENTOPINTURA COM TINTA LATEX SEMIBRILHANTE,FOSCA OU ACETINADA,CLA</v>
      </c>
      <c r="C17178" s="141" t="s">
        <v>54371</v>
      </c>
      <c r="D17178" s="141" t="s">
        <v>54378</v>
      </c>
      <c r="E17178" s="141" t="s">
        <v>54383</v>
      </c>
      <c r="F17178" s="141" t="s">
        <v>54384</v>
      </c>
      <c r="G17178" s="141" t="s">
        <v>54391</v>
      </c>
      <c r="H17178" s="141" t="s">
        <v>54392</v>
      </c>
      <c r="I17178" s="141" t="s">
        <v>27</v>
      </c>
      <c r="J17178" s="649">
        <v>43.33</v>
      </c>
    </row>
    <row r="17179" spans="1:10" hidden="1">
      <c r="A17179" s="141" t="s">
        <v>54394</v>
      </c>
      <c r="B17179" s="141" t="str">
        <f t="shared" si="268"/>
        <v>UMA DEMAO ADICIONAL DE PINTURA DE ACABAMENTO NOS SERVICOS DOS ITENS 17.018.0110 OU 17.018.0115UMA DEMAO ADICIONAL DE PINTURA DE ACABAMENTO NOS SERVICOS DOUMA DEMAO ADICIONAL DE PINTURA DE ACABAMENTO NOS SERVICOS DO</v>
      </c>
      <c r="C17179" s="141" t="s">
        <v>54336</v>
      </c>
      <c r="D17179" s="141" t="s">
        <v>54395</v>
      </c>
      <c r="I17179" s="141" t="s">
        <v>27</v>
      </c>
      <c r="J17179" s="649">
        <v>6.98</v>
      </c>
    </row>
    <row r="17180" spans="1:10" hidden="1">
      <c r="A17180" s="141" t="s">
        <v>54396</v>
      </c>
      <c r="B17180" s="141" t="str">
        <f t="shared" si="268"/>
        <v>UMA DEMAO ADICIONAL DE PINTURA DE ACABAMENTO NOS SERVICOS DOS ITENS 17.018.0110 OU 17.018.0115UMA DEMAO ADICIONAL DE PINTURA DE ACABAMENTO NOS SERVICOS DOUMA DEMAO ADICIONAL DE PINTURA DE ACABAMENTO NOS SERVICOS DO</v>
      </c>
      <c r="C17180" s="141" t="s">
        <v>54336</v>
      </c>
      <c r="D17180" s="141" t="s">
        <v>54395</v>
      </c>
      <c r="I17180" s="141" t="s">
        <v>27</v>
      </c>
      <c r="J17180" s="649">
        <v>6.23</v>
      </c>
    </row>
    <row r="17181" spans="1:10" hidden="1">
      <c r="A17181" s="141" t="s">
        <v>54397</v>
      </c>
      <c r="B17181" s="141" t="str">
        <f t="shared" si="268"/>
        <v>REPINTURA COM TINTA LATEX SEMIBRILHANTE,FOSCA OU ACETINADA,CLASSIFICACAO PREMIUM OU STANDARD,CONFORME ABNT NBR 15079,PARREPINTURA COM TINTA LATEX SEMIBRILHANTE,FOSCA OU ACETINADA,CA INTERIOR E EXTERIOR,SOBRE SUPERFICIE EM BOM ESTADO E NA COR EXISTENTE,INCLUSIVE LIMPEZA,LEVE LIXAMENTO COM LIXA FINA,UMA DEMAO DE FUNDO PREPARADOR E UMA DE ACABAMENTOREPINTURA COM TINTA LATEX SEMIBRILHANTE,FOSCA OU ACETINADA,C</v>
      </c>
      <c r="C17181" s="141" t="s">
        <v>54398</v>
      </c>
      <c r="D17181" s="141" t="s">
        <v>54399</v>
      </c>
      <c r="E17181" s="141" t="s">
        <v>54400</v>
      </c>
      <c r="F17181" s="141" t="s">
        <v>54401</v>
      </c>
      <c r="G17181" s="141" t="s">
        <v>54402</v>
      </c>
      <c r="I17181" s="141" t="s">
        <v>27</v>
      </c>
      <c r="J17181" s="649">
        <v>14.97</v>
      </c>
    </row>
    <row r="17182" spans="1:10" hidden="1">
      <c r="A17182" s="141" t="s">
        <v>54403</v>
      </c>
      <c r="B17182" s="141" t="str">
        <f t="shared" si="268"/>
        <v>REPINTURA COM TINTA LATEX SEMIBRILHANTE,FOSCA OU ACETINADA,CLASSIFICACAO PREMIUM OU STANDARD,CONFORME ABNT NBR 15079,PARREPINTURA COM TINTA LATEX SEMIBRILHANTE,FOSCA OU ACETINADA,CA INTERIOR E EXTERIOR,SOBRE SUPERFICIE EM BOM ESTADO E NA COR EXISTENTE,INCLUSIVE LIMPEZA,LEVE LIXAMENTO COM LIXA FINA,UMA DEMAO DE FUNDO PREPARADOR E UMA DE ACABAMENTOREPINTURA COM TINTA LATEX SEMIBRILHANTE,FOSCA OU ACETINADA,C</v>
      </c>
      <c r="C17182" s="141" t="s">
        <v>54398</v>
      </c>
      <c r="D17182" s="141" t="s">
        <v>54399</v>
      </c>
      <c r="E17182" s="141" t="s">
        <v>54400</v>
      </c>
      <c r="F17182" s="141" t="s">
        <v>54401</v>
      </c>
      <c r="G17182" s="141" t="s">
        <v>54402</v>
      </c>
      <c r="I17182" s="141" t="s">
        <v>27</v>
      </c>
      <c r="J17182" s="649">
        <v>13.57</v>
      </c>
    </row>
    <row r="17183" spans="1:10" hidden="1">
      <c r="A17183" s="141" t="s">
        <v>54404</v>
      </c>
      <c r="B17183" s="141" t="str">
        <f t="shared" si="268"/>
        <v>TEXTURA ACRILICA NA COR BRANCA,ACABAMENTO FOSCO,PARA INTERIOR OU EXTERIOR,APLICADAS EM DUAS DEMAOS SOBRE CONCRETO,ALVENATEXTURA ACRILICA NA COR BRANCA,ACABAMENTO FOSCO,PARA INTERIORIA,BLOCO DE CONCRETO,CIMENTO SEM AMIANTO OU REVESTIMENTOTEXTURA ACRILICA NA COR BRANCA,ACABAMENTO FOSCO,PARA INTERIO</v>
      </c>
      <c r="C17183" s="141" t="s">
        <v>54405</v>
      </c>
      <c r="D17183" s="141" t="s">
        <v>54406</v>
      </c>
      <c r="E17183" s="141" t="s">
        <v>54407</v>
      </c>
      <c r="I17183" s="141" t="s">
        <v>27</v>
      </c>
      <c r="J17183" s="649">
        <v>35.049999999999997</v>
      </c>
    </row>
    <row r="17184" spans="1:10" hidden="1">
      <c r="A17184" s="141" t="s">
        <v>54408</v>
      </c>
      <c r="B17184" s="141" t="str">
        <f t="shared" si="268"/>
        <v>TEXTURA ACRILICA NA COR BRANCA,ACABAMENTO FOSCO,PARA INTERIOR OU EXTERIOR,APLICADAS EM DUAS DEMAOS SOBRE CONCRETO,ALVENATEXTURA ACRILICA NA COR BRANCA,ACABAMENTO FOSCO,PARA INTERIORIA,BLOCO DE CONCRETO,CIMENTO SEM AMIANTO OU REVESTIMENTOTEXTURA ACRILICA NA COR BRANCA,ACABAMENTO FOSCO,PARA INTERIO</v>
      </c>
      <c r="C17184" s="141" t="s">
        <v>54405</v>
      </c>
      <c r="D17184" s="141" t="s">
        <v>54406</v>
      </c>
      <c r="E17184" s="141" t="s">
        <v>54407</v>
      </c>
      <c r="I17184" s="141" t="s">
        <v>27</v>
      </c>
      <c r="J17184" s="649">
        <v>31.62</v>
      </c>
    </row>
    <row r="17185" spans="1:10" hidden="1">
      <c r="A17185" s="141" t="s">
        <v>54409</v>
      </c>
      <c r="B17185" s="141" t="str">
        <f t="shared" si="268"/>
        <v>PINTURA A BASE DE RESINA ACRILICA SOBRE AZULEJOS E PASTILHAS EM AREAS INTERNAS E EXTERNAS,EM TRES DEMAOSPINTURA A BASE DE RESINA ACRILICA SOBRE AZULEJOS E PASTILHASPINTURA A BASE DE RESINA ACRILICA SOBRE AZULEJOS E PASTILHAS</v>
      </c>
      <c r="C17185" s="141" t="s">
        <v>54410</v>
      </c>
      <c r="D17185" s="141" t="s">
        <v>54411</v>
      </c>
      <c r="I17185" s="141" t="s">
        <v>27</v>
      </c>
      <c r="J17185" s="649">
        <v>39.46</v>
      </c>
    </row>
    <row r="17186" spans="1:10" hidden="1">
      <c r="A17186" s="141" t="s">
        <v>54412</v>
      </c>
      <c r="B17186" s="141" t="str">
        <f t="shared" si="268"/>
        <v>PINTURA A BASE DE RESINA ACRILICA SOBRE AZULEJOS E PASTILHAS EM AREAS INTERNAS E EXTERNAS,EM TRES DEMAOSPINTURA A BASE DE RESINA ACRILICA SOBRE AZULEJOS E PASTILHASPINTURA A BASE DE RESINA ACRILICA SOBRE AZULEJOS E PASTILHAS</v>
      </c>
      <c r="C17186" s="141" t="s">
        <v>54410</v>
      </c>
      <c r="D17186" s="141" t="s">
        <v>54411</v>
      </c>
      <c r="I17186" s="141" t="s">
        <v>27</v>
      </c>
      <c r="J17186" s="649">
        <v>36.04</v>
      </c>
    </row>
    <row r="17187" spans="1:10" hidden="1">
      <c r="A17187" s="141" t="s">
        <v>54413</v>
      </c>
      <c r="B17187" s="141" t="str">
        <f t="shared" si="268"/>
        <v>PINTURA EM PEDRAS NATURAIS (ARDOSIA,PEDRA MINEIRA E ETC) A BASE DE RESINA ACRILICA,INCLUSIVE LIMPEZA E DUAS DEMAOSPINTURA EM PEDRAS NATURAIS (ARDOSIA,PEDRA MINEIRA E ETC) A BPINTURA EM PEDRAS NATURAIS (ARDOSIA,PEDRA MINEIRA E ETC) A B</v>
      </c>
      <c r="C17187" s="141" t="s">
        <v>54414</v>
      </c>
      <c r="D17187" s="141" t="s">
        <v>54415</v>
      </c>
      <c r="I17187" s="141" t="s">
        <v>27</v>
      </c>
      <c r="J17187" s="649">
        <v>32.81</v>
      </c>
    </row>
    <row r="17188" spans="1:10" hidden="1">
      <c r="A17188" s="141" t="s">
        <v>54416</v>
      </c>
      <c r="B17188" s="141" t="str">
        <f t="shared" si="268"/>
        <v>PINTURA EM PEDRAS NATURAIS (ARDOSIA,PEDRA MINEIRA E ETC) A BASE DE RESINA ACRILICA,INCLUSIVE LIMPEZA E DUAS DEMAOSPINTURA EM PEDRAS NATURAIS (ARDOSIA,PEDRA MINEIRA E ETC) A BPINTURA EM PEDRAS NATURAIS (ARDOSIA,PEDRA MINEIRA E ETC) A B</v>
      </c>
      <c r="C17188" s="141" t="s">
        <v>54414</v>
      </c>
      <c r="D17188" s="141" t="s">
        <v>54415</v>
      </c>
      <c r="I17188" s="141" t="s">
        <v>27</v>
      </c>
      <c r="J17188" s="649">
        <v>30.49</v>
      </c>
    </row>
    <row r="17189" spans="1:10" hidden="1">
      <c r="A17189" s="141" t="s">
        <v>54417</v>
      </c>
      <c r="B17189" s="141" t="str">
        <f t="shared" si="268"/>
        <v>PINTURA SOBRE TELHAS CERAMICAS,COM IMPERMEABILIZANTE INCOLOR A BASE DE SILICONE,INCLUSIVE LIMPEZA E DUAS DEMAOS DE ACABAPINTURA SOBRE TELHAS CERAMICAS,COM IMPERMEABILIZANTE INCOLORMENTOPINTURA SOBRE TELHAS CERAMICAS,COM IMPERMEABILIZANTE INCOLOR</v>
      </c>
      <c r="C17189" s="141" t="s">
        <v>54418</v>
      </c>
      <c r="D17189" s="141" t="s">
        <v>54419</v>
      </c>
      <c r="E17189" s="141" t="s">
        <v>29970</v>
      </c>
      <c r="I17189" s="141" t="s">
        <v>27</v>
      </c>
      <c r="J17189" s="649">
        <v>65.150000000000006</v>
      </c>
    </row>
    <row r="17190" spans="1:10" hidden="1">
      <c r="A17190" s="141" t="s">
        <v>54420</v>
      </c>
      <c r="B17190" s="141" t="str">
        <f t="shared" si="268"/>
        <v>PINTURA SOBRE TELHAS CERAMICAS,COM IMPERMEABILIZANTE INCOLOR A BASE DE SILICONE,INCLUSIVE LIMPEZA E DUAS DEMAOS DE ACABAPINTURA SOBRE TELHAS CERAMICAS,COM IMPERMEABILIZANTE INCOLORMENTOPINTURA SOBRE TELHAS CERAMICAS,COM IMPERMEABILIZANTE INCOLOR</v>
      </c>
      <c r="C17190" s="141" t="s">
        <v>54418</v>
      </c>
      <c r="D17190" s="141" t="s">
        <v>54419</v>
      </c>
      <c r="E17190" s="141" t="s">
        <v>29970</v>
      </c>
      <c r="I17190" s="141" t="s">
        <v>27</v>
      </c>
      <c r="J17190" s="649">
        <v>61.88</v>
      </c>
    </row>
    <row r="17191" spans="1:10" hidden="1">
      <c r="A17191" s="141" t="s">
        <v>54421</v>
      </c>
      <c r="B17191" s="141" t="str">
        <f t="shared" si="268"/>
        <v>PINTURA COM TINTA LATEX SEMIBRILHANTE OU FOSCA,CLASSIFICACAO PREMIUM OU STANDARD,CONFORME ABNT NBR 15079,PARA INTERIOR OPINTURA COM TINTA LATEX SEMIBRILHANTE OU FOSCA,CLASSIFICACAOU EXTERIOR,SISTEMA TINTOMETRICO,INCLUSIVE LIXAMENTO,UMA DEMAO DE SELADOR ACRILICO E DUAS DEMAOS DE ACABAMENTOPINTURA COM TINTA LATEX SEMIBRILHANTE OU FOSCA,CLASSIFICACAO</v>
      </c>
      <c r="C17191" s="141" t="s">
        <v>54422</v>
      </c>
      <c r="D17191" s="141" t="s">
        <v>54423</v>
      </c>
      <c r="E17191" s="141" t="s">
        <v>54424</v>
      </c>
      <c r="F17191" s="141" t="s">
        <v>54425</v>
      </c>
      <c r="I17191" s="141" t="s">
        <v>27</v>
      </c>
      <c r="J17191" s="649">
        <v>18.82</v>
      </c>
    </row>
    <row r="17192" spans="1:10" hidden="1">
      <c r="A17192" s="141" t="s">
        <v>54426</v>
      </c>
      <c r="B17192" s="141" t="str">
        <f t="shared" si="268"/>
        <v>PINTURA COM TINTA LATEX SEMIBRILHANTE OU FOSCA,CLASSIFICACAO PREMIUM OU STANDARD,CONFORME ABNT NBR 15079,PARA INTERIOR OPINTURA COM TINTA LATEX SEMIBRILHANTE OU FOSCA,CLASSIFICACAOU EXTERIOR,SISTEMA TINTOMETRICO,INCLUSIVE LIXAMENTO,UMA DEMAO DE SELADOR ACRILICO E DUAS DEMAOS DE ACABAMENTOPINTURA COM TINTA LATEX SEMIBRILHANTE OU FOSCA,CLASSIFICACAO</v>
      </c>
      <c r="C17192" s="141" t="s">
        <v>54422</v>
      </c>
      <c r="D17192" s="141" t="s">
        <v>54423</v>
      </c>
      <c r="E17192" s="141" t="s">
        <v>54424</v>
      </c>
      <c r="F17192" s="141" t="s">
        <v>54425</v>
      </c>
      <c r="I17192" s="141" t="s">
        <v>27</v>
      </c>
      <c r="J17192" s="649">
        <v>17.07</v>
      </c>
    </row>
    <row r="17193" spans="1:10" hidden="1">
      <c r="A17193" s="141" t="s">
        <v>54427</v>
      </c>
      <c r="B17193" s="141" t="str">
        <f t="shared" si="268"/>
        <v>PINTURA COM TINTA LATEX SEMIBRILHANTE OU FOSCA,CLASSIFICACAO PREMIUM OU STANDARD,CONFORME ABNT NBR 15079,PARA INTERIOR OPINTURA COM TINTA LATEX SEMIBRILHANTE OU FOSCA,CLASSIFICACAOU EXTERIOR,SOBRE SUPERFICIE APICOADA,SISTEMA TINTOMETRICO,INCLUSIVE LIXAMENTO,UMA DEMAO DE SELADOR ACRILICO E DUAS DEMAOS DE ACABAMENTOPINTURA COM TINTA LATEX SEMIBRILHANTE OU FOSCA,CLASSIFICACAO</v>
      </c>
      <c r="C17193" s="141" t="s">
        <v>54422</v>
      </c>
      <c r="D17193" s="141" t="s">
        <v>54423</v>
      </c>
      <c r="E17193" s="141" t="s">
        <v>54428</v>
      </c>
      <c r="F17193" s="141" t="s">
        <v>54429</v>
      </c>
      <c r="G17193" s="141" t="s">
        <v>42280</v>
      </c>
      <c r="I17193" s="141" t="s">
        <v>27</v>
      </c>
      <c r="J17193" s="649">
        <v>37.65</v>
      </c>
    </row>
    <row r="17194" spans="1:10" hidden="1">
      <c r="A17194" s="141" t="s">
        <v>54430</v>
      </c>
      <c r="B17194" s="141" t="str">
        <f t="shared" si="268"/>
        <v>PINTURA COM TINTA LATEX SEMIBRILHANTE OU FOSCA,CLASSIFICACAO PREMIUM OU STANDARD,CONFORME ABNT NBR 15079,PARA INTERIOR OPINTURA COM TINTA LATEX SEMIBRILHANTE OU FOSCA,CLASSIFICACAOU EXTERIOR,SOBRE SUPERFICIE APICOADA,SISTEMA TINTOMETRICO,INCLUSIVE LIXAMENTO,UMA DEMAO DE SELADOR ACRILICO E DUAS DEMAOS DE ACABAMENTOPINTURA COM TINTA LATEX SEMIBRILHANTE OU FOSCA,CLASSIFICACAO</v>
      </c>
      <c r="C17194" s="141" t="s">
        <v>54422</v>
      </c>
      <c r="D17194" s="141" t="s">
        <v>54423</v>
      </c>
      <c r="E17194" s="141" t="s">
        <v>54428</v>
      </c>
      <c r="F17194" s="141" t="s">
        <v>54429</v>
      </c>
      <c r="G17194" s="141" t="s">
        <v>42280</v>
      </c>
      <c r="I17194" s="141" t="s">
        <v>27</v>
      </c>
      <c r="J17194" s="649">
        <v>34.15</v>
      </c>
    </row>
    <row r="17195" spans="1:10" hidden="1">
      <c r="A17195" s="141" t="s">
        <v>54431</v>
      </c>
      <c r="B17195" s="141" t="str">
        <f t="shared" si="268"/>
        <v>PINTURA COM TINTA LATEX SEMIBRILHANTE OU FOSCA,CLASSIFICACAO PREMIUM OU STANDARD,CONFORME ABNT NBR 15079,PARA INTERIOR OPINTURA COM TINTA LATEX SEMIBRILHANTE OU FOSCA,CLASSIFICACAOU EXTERIOR,SISTEMA TINTOMETRICO,INCLUSIVE LIXAMENTO,UMA DEMAO DE SELADOR ACRILICO,DEMAO DE MEIA MASSA E DUAS DEMAOS DE ACABAMENTOPINTURA COM TINTA LATEX SEMIBRILHANTE OU FOSCA,CLASSIFICACAO</v>
      </c>
      <c r="C17195" s="141" t="s">
        <v>54422</v>
      </c>
      <c r="D17195" s="141" t="s">
        <v>54423</v>
      </c>
      <c r="E17195" s="141" t="s">
        <v>54424</v>
      </c>
      <c r="F17195" s="141" t="s">
        <v>54432</v>
      </c>
      <c r="G17195" s="141" t="s">
        <v>54232</v>
      </c>
      <c r="I17195" s="141" t="s">
        <v>27</v>
      </c>
      <c r="J17195" s="649">
        <v>29.65</v>
      </c>
    </row>
    <row r="17196" spans="1:10" hidden="1">
      <c r="A17196" s="141" t="s">
        <v>54433</v>
      </c>
      <c r="B17196" s="141" t="str">
        <f t="shared" si="268"/>
        <v>PINTURA COM TINTA LATEX SEMIBRILHANTE OU FOSCA,CLASSIFICACAO PREMIUM OU STANDARD,CONFORME ABNT NBR 15079,PARA INTERIOR OPINTURA COM TINTA LATEX SEMIBRILHANTE OU FOSCA,CLASSIFICACAOU EXTERIOR,SISTEMA TINTOMETRICO,INCLUSIVE LIXAMENTO,UMA DEMAO DE SELADOR ACRILICO,DEMAO DE MEIA MASSA E DUAS DEMAOS DE ACABAMENTOPINTURA COM TINTA LATEX SEMIBRILHANTE OU FOSCA,CLASSIFICACAO</v>
      </c>
      <c r="C17196" s="141" t="s">
        <v>54422</v>
      </c>
      <c r="D17196" s="141" t="s">
        <v>54423</v>
      </c>
      <c r="E17196" s="141" t="s">
        <v>54424</v>
      </c>
      <c r="F17196" s="141" t="s">
        <v>54432</v>
      </c>
      <c r="G17196" s="141" t="s">
        <v>54232</v>
      </c>
      <c r="I17196" s="141" t="s">
        <v>27</v>
      </c>
      <c r="J17196" s="649">
        <v>26.74</v>
      </c>
    </row>
    <row r="17197" spans="1:10" hidden="1">
      <c r="A17197" s="141" t="s">
        <v>54434</v>
      </c>
      <c r="B17197" s="141" t="str">
        <f t="shared" si="268"/>
        <v>PINTURA COM TINTA LATEX SEMIBRILHANTE OU FOSCA,CLASSIFICACAO PREMIUM OU STANDARD,CONFORME ABNT NBR 15079,PARA INTERIOR OPINTURA COM TINTA LATEX SEMIBRILHANTE OU FOSCA,CLASSIFICACAOU EXTERIOR,SISTEMA TINTOMETRICO,INCLUSIVE LIXAMENTO,UMA DEMAO DE SELADOR ACRILICO,UMA DEMAO DE MASSA ACRILICA E DUAS DEMAOS DE ACABAMENTOPINTURA COM TINTA LATEX SEMIBRILHANTE OU FOSCA,CLASSIFICACAO</v>
      </c>
      <c r="C17197" s="141" t="s">
        <v>54422</v>
      </c>
      <c r="D17197" s="141" t="s">
        <v>54423</v>
      </c>
      <c r="E17197" s="141" t="s">
        <v>54424</v>
      </c>
      <c r="F17197" s="141" t="s">
        <v>54435</v>
      </c>
      <c r="G17197" s="141" t="s">
        <v>54436</v>
      </c>
      <c r="I17197" s="141" t="s">
        <v>27</v>
      </c>
      <c r="J17197" s="649">
        <v>35.72</v>
      </c>
    </row>
    <row r="17198" spans="1:10" hidden="1">
      <c r="A17198" s="141" t="s">
        <v>54437</v>
      </c>
      <c r="B17198" s="141" t="str">
        <f t="shared" si="268"/>
        <v>PINTURA COM TINTA LATEX SEMIBRILHANTE OU FOSCA,CLASSIFICACAO PREMIUM OU STANDARD,CONFORME ABNT NBR 15079,PARA INTERIOR OPINTURA COM TINTA LATEX SEMIBRILHANTE OU FOSCA,CLASSIFICACAOU EXTERIOR,SISTEMA TINTOMETRICO,INCLUSIVE LIXAMENTO,UMA DEMAO DE SELADOR ACRILICO,UMA DEMAO DE MASSA ACRILICA E DUAS DEMAOS DE ACABAMENTOPINTURA COM TINTA LATEX SEMIBRILHANTE OU FOSCA,CLASSIFICACAO</v>
      </c>
      <c r="C17198" s="141" t="s">
        <v>54422</v>
      </c>
      <c r="D17198" s="141" t="s">
        <v>54423</v>
      </c>
      <c r="E17198" s="141" t="s">
        <v>54424</v>
      </c>
      <c r="F17198" s="141" t="s">
        <v>54435</v>
      </c>
      <c r="G17198" s="141" t="s">
        <v>54436</v>
      </c>
      <c r="I17198" s="141" t="s">
        <v>27</v>
      </c>
      <c r="J17198" s="649">
        <v>32.21</v>
      </c>
    </row>
    <row r="17199" spans="1:10" hidden="1">
      <c r="A17199" s="141" t="s">
        <v>54438</v>
      </c>
      <c r="B17199" s="141" t="str">
        <f t="shared" si="268"/>
        <v>PINTURA COM TINTA LATEX SEMIBRILHANTE OU FOSCA,CLASSIFICACAO PREMIUM OU STANDARD,CONFORME ABNT NBR 15079,PARA INTERIOR OPINTURA COM TINTA LATEX SEMIBRILHANTE OU FOSCA,CLASSIFICACAOU EXTERIOR,SISTEMA TINTOMETRICO,INCLUSIVE LIXAMENTO,UMA DEMAO DE SELADOR ACRILICO,DUAS DEMAOS DE MASSA ACRILICA E DUAS DEMAOS DE ACABAMENTOPINTURA COM TINTA LATEX SEMIBRILHANTE OU FOSCA,CLASSIFICACAO</v>
      </c>
      <c r="C17199" s="141" t="s">
        <v>54422</v>
      </c>
      <c r="D17199" s="141" t="s">
        <v>54423</v>
      </c>
      <c r="E17199" s="141" t="s">
        <v>54424</v>
      </c>
      <c r="F17199" s="141" t="s">
        <v>54439</v>
      </c>
      <c r="G17199" s="141" t="s">
        <v>54440</v>
      </c>
      <c r="I17199" s="141" t="s">
        <v>27</v>
      </c>
      <c r="J17199" s="649">
        <v>47.62</v>
      </c>
    </row>
    <row r="17200" spans="1:10" hidden="1">
      <c r="A17200" s="141" t="s">
        <v>54441</v>
      </c>
      <c r="B17200" s="141" t="str">
        <f t="shared" si="268"/>
        <v>PINTURA COM TINTA LATEX SEMIBRILHANTE OU FOSCA,CLASSIFICACAO PREMIUM OU STANDARD,CONFORME ABNT NBR 15079,PARA INTERIOR OPINTURA COM TINTA LATEX SEMIBRILHANTE OU FOSCA,CLASSIFICACAOU EXTERIOR,SISTEMA TINTOMETRICO,INCLUSIVE LIXAMENTO,UMA DEMAO DE SELADOR ACRILICO,DUAS DEMAOS DE MASSA ACRILICA E DUAS DEMAOS DE ACABAMENTOPINTURA COM TINTA LATEX SEMIBRILHANTE OU FOSCA,CLASSIFICACAO</v>
      </c>
      <c r="C17200" s="141" t="s">
        <v>54422</v>
      </c>
      <c r="D17200" s="141" t="s">
        <v>54423</v>
      </c>
      <c r="E17200" s="141" t="s">
        <v>54424</v>
      </c>
      <c r="F17200" s="141" t="s">
        <v>54439</v>
      </c>
      <c r="G17200" s="141" t="s">
        <v>54440</v>
      </c>
      <c r="I17200" s="141" t="s">
        <v>27</v>
      </c>
      <c r="J17200" s="649">
        <v>42.86</v>
      </c>
    </row>
    <row r="17201" spans="1:10" hidden="1">
      <c r="A17201" s="141" t="s">
        <v>54442</v>
      </c>
      <c r="B17201" s="141" t="str">
        <f t="shared" si="268"/>
        <v>DEMAO ADICIONAL DE PINTURA DE ACABAMENTO NOS SERVICOS DO ITEM 17.018.0250 OU 17.018.0254DEMAO ADICIONAL DE PINTURA DE ACABAMENTO NOS SERVICOS DO ITEDEMAO ADICIONAL DE PINTURA DE ACABAMENTO NOS SERVICOS DO ITE</v>
      </c>
      <c r="C17201" s="141" t="s">
        <v>54443</v>
      </c>
      <c r="D17201" s="141" t="s">
        <v>54444</v>
      </c>
      <c r="I17201" s="141" t="s">
        <v>27</v>
      </c>
      <c r="J17201" s="649">
        <v>6.84</v>
      </c>
    </row>
    <row r="17202" spans="1:10" hidden="1">
      <c r="A17202" s="141" t="s">
        <v>54445</v>
      </c>
      <c r="B17202" s="141" t="str">
        <f t="shared" si="268"/>
        <v>DEMAO ADICIONAL DE PINTURA DE ACABAMENTO NOS SERVICOS DO ITEM 17.018.0250 OU 17.018.0254DEMAO ADICIONAL DE PINTURA DE ACABAMENTO NOS SERVICOS DO ITEDEMAO ADICIONAL DE PINTURA DE ACABAMENTO NOS SERVICOS DO ITE</v>
      </c>
      <c r="C17202" s="141" t="s">
        <v>54443</v>
      </c>
      <c r="D17202" s="141" t="s">
        <v>54444</v>
      </c>
      <c r="I17202" s="141" t="s">
        <v>27</v>
      </c>
      <c r="J17202" s="649">
        <v>6.09</v>
      </c>
    </row>
    <row r="17203" spans="1:10" hidden="1">
      <c r="A17203" s="141" t="s">
        <v>54446</v>
      </c>
      <c r="B17203" s="141" t="str">
        <f t="shared" si="268"/>
        <v>PINTURA COM TINTA ACRILICA ACETINADA,PARA USO HOSPITALAR,SOBRE PAREDES E TETOS,INCLUSIVE LIXAMENTO,UMA DEMAO DE SELADORPINTURA COM TINTA ACRILICA ACETINADA,PARA USO HOSPITALAR,SOBACRILICO,DUAS DEMAOS DE MASSA ACRILICA E DUAS DEMAOS DE ACABAMENTOPINTURA COM TINTA ACRILICA ACETINADA,PARA USO HOSPITALAR,SOB</v>
      </c>
      <c r="C17203" s="141" t="s">
        <v>54447</v>
      </c>
      <c r="D17203" s="141" t="s">
        <v>54448</v>
      </c>
      <c r="E17203" s="141" t="s">
        <v>54449</v>
      </c>
      <c r="F17203" s="141" t="s">
        <v>26149</v>
      </c>
      <c r="I17203" s="141" t="s">
        <v>27</v>
      </c>
      <c r="J17203" s="649">
        <v>49.04</v>
      </c>
    </row>
    <row r="17204" spans="1:10" hidden="1">
      <c r="A17204" s="141" t="s">
        <v>54450</v>
      </c>
      <c r="B17204" s="141" t="str">
        <f t="shared" si="268"/>
        <v>PINTURA COM TINTA ACRILICA ACETINADA,PARA USO HOSPITALAR,SOBRE PAREDES E TETOS,INCLUSIVE LIXAMENTO,UMA DEMAO DE SELADORPINTURA COM TINTA ACRILICA ACETINADA,PARA USO HOSPITALAR,SOBACRILICO,DUAS DEMAOS DE MASSA ACRILICA E DUAS DEMAOS DE ACABAMENTOPINTURA COM TINTA ACRILICA ACETINADA,PARA USO HOSPITALAR,SOB</v>
      </c>
      <c r="C17204" s="141" t="s">
        <v>54447</v>
      </c>
      <c r="D17204" s="141" t="s">
        <v>54448</v>
      </c>
      <c r="E17204" s="141" t="s">
        <v>54449</v>
      </c>
      <c r="F17204" s="141" t="s">
        <v>26149</v>
      </c>
      <c r="I17204" s="141" t="s">
        <v>27</v>
      </c>
      <c r="J17204" s="649">
        <v>44.29</v>
      </c>
    </row>
    <row r="17205" spans="1:10" hidden="1">
      <c r="A17205" s="141" t="s">
        <v>54451</v>
      </c>
      <c r="B17205" s="141" t="str">
        <f t="shared" si="268"/>
        <v>ENVERNIZAMENTO DE MADEIRA COM VERNIZ TIPO COPAL BRILHANTE PARA INTERIOR,INCLUSIVE LIXAMENTO,UMA DEMAO DE VERNIZ IMUNIZANENVERNIZAMENTO DE MADEIRA COM VERNIZ TIPO COPAL BRILHANTE PATE E IMPERMEABILIZANTE INCOLOR,ANILINA E UMA DEMAO DE ACABAMENTOENVERNIZAMENTO DE MADEIRA COM VERNIZ TIPO COPAL BRILHANTE PA</v>
      </c>
      <c r="C17205" s="141" t="s">
        <v>54452</v>
      </c>
      <c r="D17205" s="141" t="s">
        <v>54453</v>
      </c>
      <c r="E17205" s="141" t="s">
        <v>54454</v>
      </c>
      <c r="F17205" s="141" t="s">
        <v>26182</v>
      </c>
      <c r="I17205" s="141" t="s">
        <v>27</v>
      </c>
      <c r="J17205" s="649">
        <v>16.53</v>
      </c>
    </row>
    <row r="17206" spans="1:10" hidden="1">
      <c r="A17206" s="141" t="s">
        <v>54455</v>
      </c>
      <c r="B17206" s="141" t="str">
        <f t="shared" si="268"/>
        <v>ENVERNIZAMENTO DE MADEIRA COM VERNIZ TIPO COPAL BRILHANTE PARA INTERIOR,INCLUSIVE LIXAMENTO,UMA DEMAO DE VERNIZ IMUNIZANENVERNIZAMENTO DE MADEIRA COM VERNIZ TIPO COPAL BRILHANTE PATE E IMPERMEABILIZANTE INCOLOR,ANILINA E UMA DEMAO DE ACABAMENTOENVERNIZAMENTO DE MADEIRA COM VERNIZ TIPO COPAL BRILHANTE PA</v>
      </c>
      <c r="C17206" s="141" t="s">
        <v>54452</v>
      </c>
      <c r="D17206" s="141" t="s">
        <v>54453</v>
      </c>
      <c r="E17206" s="141" t="s">
        <v>54454</v>
      </c>
      <c r="F17206" s="141" t="s">
        <v>26182</v>
      </c>
      <c r="I17206" s="141" t="s">
        <v>27</v>
      </c>
      <c r="J17206" s="649">
        <v>15.03</v>
      </c>
    </row>
    <row r="17207" spans="1:10" hidden="1">
      <c r="A17207" s="141" t="s">
        <v>54456</v>
      </c>
      <c r="B17207" s="141" t="str">
        <f t="shared" si="268"/>
        <v>UMA DEMAO ADICIONAL DE VERNIZ DE ACABAMENTO NO SERVICO DO ITEM 17.020.0010UMA DEMAO ADICIONAL DE VERNIZ DE ACABAMENTO NO SERVICO DO ITUMA DEMAO ADICIONAL DE VERNIZ DE ACABAMENTO NO SERVICO DO IT</v>
      </c>
      <c r="C17207" s="141" t="s">
        <v>54457</v>
      </c>
      <c r="D17207" s="141" t="s">
        <v>54458</v>
      </c>
      <c r="I17207" s="141" t="s">
        <v>27</v>
      </c>
      <c r="J17207" s="649">
        <v>6.76</v>
      </c>
    </row>
    <row r="17208" spans="1:10" hidden="1">
      <c r="A17208" s="141" t="s">
        <v>54459</v>
      </c>
      <c r="B17208" s="141" t="str">
        <f t="shared" si="268"/>
        <v>UMA DEMAO ADICIONAL DE VERNIZ DE ACABAMENTO NO SERVICO DO ITEM 17.020.0010UMA DEMAO ADICIONAL DE VERNIZ DE ACABAMENTO NO SERVICO DO ITUMA DEMAO ADICIONAL DE VERNIZ DE ACABAMENTO NO SERVICO DO IT</v>
      </c>
      <c r="C17208" s="141" t="s">
        <v>54457</v>
      </c>
      <c r="D17208" s="141" t="s">
        <v>54458</v>
      </c>
      <c r="I17208" s="141" t="s">
        <v>27</v>
      </c>
      <c r="J17208" s="649">
        <v>6.01</v>
      </c>
    </row>
    <row r="17209" spans="1:10" hidden="1">
      <c r="A17209" s="141" t="s">
        <v>54460</v>
      </c>
      <c r="B17209" s="141" t="str">
        <f t="shared" si="268"/>
        <v>ENVERNIZAMENTO DE MADEIRA COM VERNIZ A BONECA USANDO GOMA LACA NACIONAL DISSOLVIDA EM ALCOOL,INCLUSIVE LIXAMENTO E APLICENVERNIZAMENTO DE MADEIRA COM VERNIZ A BONECA USANDO GOMA LAACAO DE SUCESSIVAS DEMAOS DE ACABAMENTO ATE A OBTENCAO DO BRILHOENVERNIZAMENTO DE MADEIRA COM VERNIZ A BONECA USANDO GOMA LA</v>
      </c>
      <c r="C17209" s="141" t="s">
        <v>54461</v>
      </c>
      <c r="D17209" s="141" t="s">
        <v>54462</v>
      </c>
      <c r="E17209" s="141" t="s">
        <v>54463</v>
      </c>
      <c r="F17209" s="141" t="s">
        <v>54464</v>
      </c>
      <c r="I17209" s="141" t="s">
        <v>27</v>
      </c>
      <c r="J17209" s="649">
        <v>90.55</v>
      </c>
    </row>
    <row r="17210" spans="1:10" hidden="1">
      <c r="A17210" s="141" t="s">
        <v>54465</v>
      </c>
      <c r="B17210" s="141" t="str">
        <f t="shared" si="268"/>
        <v>ENVERNIZAMENTO DE MADEIRA COM VERNIZ A BONECA USANDO GOMA LACA NACIONAL DISSOLVIDA EM ALCOOL,INCLUSIVE LIXAMENTO E APLICENVERNIZAMENTO DE MADEIRA COM VERNIZ A BONECA USANDO GOMA LAACAO DE SUCESSIVAS DEMAOS DE ACABAMENTO ATE A OBTENCAO DO BRILHOENVERNIZAMENTO DE MADEIRA COM VERNIZ A BONECA USANDO GOMA LA</v>
      </c>
      <c r="C17210" s="141" t="s">
        <v>54461</v>
      </c>
      <c r="D17210" s="141" t="s">
        <v>54462</v>
      </c>
      <c r="E17210" s="141" t="s">
        <v>54463</v>
      </c>
      <c r="F17210" s="141" t="s">
        <v>54464</v>
      </c>
      <c r="I17210" s="141" t="s">
        <v>27</v>
      </c>
      <c r="J17210" s="649">
        <v>78.92</v>
      </c>
    </row>
    <row r="17211" spans="1:10" hidden="1">
      <c r="A17211" s="141" t="s">
        <v>54466</v>
      </c>
      <c r="B17211" s="141" t="str">
        <f t="shared" si="268"/>
        <v>ENCERAMENTO DE MADEIRA,INCLUSIVE LIXAMENTO,UMA DEMAO DE VERNIZ IMUNIZANTE E IMPERMEABILIZANTE INCOLOR E TRES DEMAOS DE CENCERAMENTO DE MADEIRA,INCLUSIVE LIXAMENTO,UMA DEMAO DE VERNERA,CADA QUAL SEGUIDA DE ABERTURA DE BRILHO A ESCOVA E FLANELAENCERAMENTO DE MADEIRA,INCLUSIVE LIXAMENTO,UMA DEMAO DE VERN</v>
      </c>
      <c r="C17211" s="141" t="s">
        <v>54467</v>
      </c>
      <c r="D17211" s="141" t="s">
        <v>54468</v>
      </c>
      <c r="E17211" s="141" t="s">
        <v>54469</v>
      </c>
      <c r="F17211" s="141" t="s">
        <v>27266</v>
      </c>
      <c r="I17211" s="141" t="s">
        <v>27</v>
      </c>
      <c r="J17211" s="649">
        <v>84.14</v>
      </c>
    </row>
    <row r="17212" spans="1:10" hidden="1">
      <c r="A17212" s="141" t="s">
        <v>54470</v>
      </c>
      <c r="B17212" s="141" t="str">
        <f t="shared" si="268"/>
        <v>ENCERAMENTO DE MADEIRA,INCLUSIVE LIXAMENTO,UMA DEMAO DE VERNIZ IMUNIZANTE E IMPERMEABILIZANTE INCOLOR E TRES DEMAOS DE CENCERAMENTO DE MADEIRA,INCLUSIVE LIXAMENTO,UMA DEMAO DE VERNERA,CADA QUAL SEGUIDA DE ABERTURA DE BRILHO A ESCOVA E FLANELAENCERAMENTO DE MADEIRA,INCLUSIVE LIXAMENTO,UMA DEMAO DE VERN</v>
      </c>
      <c r="C17212" s="141" t="s">
        <v>54467</v>
      </c>
      <c r="D17212" s="141" t="s">
        <v>54468</v>
      </c>
      <c r="E17212" s="141" t="s">
        <v>54469</v>
      </c>
      <c r="F17212" s="141" t="s">
        <v>27266</v>
      </c>
      <c r="I17212" s="141" t="s">
        <v>27</v>
      </c>
      <c r="J17212" s="649">
        <v>73.87</v>
      </c>
    </row>
    <row r="17213" spans="1:10" hidden="1">
      <c r="A17213" s="141" t="s">
        <v>54471</v>
      </c>
      <c r="B17213" s="141" t="str">
        <f t="shared" si="268"/>
        <v>ENVERNIZAMENTO DE TIJOLOS E CONCRETO,PARA INTERIOR,COM VERNIZ ACRILICO INCOLOR,INCLUSIVE LIXAMENTO E DUAS DEMAOS DE ACABENVERNIZAMENTO DE TIJOLOS E CONCRETO,PARA INTERIOR,COM VERNIAMENTOENVERNIZAMENTO DE TIJOLOS E CONCRETO,PARA INTERIOR,COM VERNI</v>
      </c>
      <c r="C17213" s="141" t="s">
        <v>54472</v>
      </c>
      <c r="D17213" s="141" t="s">
        <v>54473</v>
      </c>
      <c r="E17213" s="141" t="s">
        <v>26149</v>
      </c>
      <c r="I17213" s="141" t="s">
        <v>27</v>
      </c>
      <c r="J17213" s="649">
        <v>12.3</v>
      </c>
    </row>
    <row r="17214" spans="1:10" hidden="1">
      <c r="A17214" s="141" t="s">
        <v>54474</v>
      </c>
      <c r="B17214" s="141" t="str">
        <f t="shared" si="268"/>
        <v>ENVERNIZAMENTO DE TIJOLOS E CONCRETO,PARA INTERIOR,COM VERNIZ ACRILICO INCOLOR,INCLUSIVE LIXAMENTO E DUAS DEMAOS DE ACABENVERNIZAMENTO DE TIJOLOS E CONCRETO,PARA INTERIOR,COM VERNIAMENTOENVERNIZAMENTO DE TIJOLOS E CONCRETO,PARA INTERIOR,COM VERNI</v>
      </c>
      <c r="C17214" s="141" t="s">
        <v>54472</v>
      </c>
      <c r="D17214" s="141" t="s">
        <v>54473</v>
      </c>
      <c r="E17214" s="141" t="s">
        <v>26149</v>
      </c>
      <c r="I17214" s="141" t="s">
        <v>27</v>
      </c>
      <c r="J17214" s="649">
        <v>11.05</v>
      </c>
    </row>
    <row r="17215" spans="1:10" hidden="1">
      <c r="A17215" s="141" t="s">
        <v>54475</v>
      </c>
      <c r="B17215" s="141" t="str">
        <f t="shared" si="268"/>
        <v>ENVERNIZAMENTO DE RODAPE DE MADEIRA COM VERNIZ TIPO COPAL BRILHANTE,INCLUSIVE LIXAMENTO,UMA DEMAO DE VERNIZ IMUNIZANTE EENVERNIZAMENTO DE RODAPE DE MADEIRA COM VERNIZ TIPO COPAL BR IMPERMEABILIZANTE INCOLOR,ANILINA E DUAS DEMAOS DE ACABAMENTOENVERNIZAMENTO DE RODAPE DE MADEIRA COM VERNIZ TIPO COPAL BR</v>
      </c>
      <c r="C17215" s="141" t="s">
        <v>54476</v>
      </c>
      <c r="D17215" s="141" t="s">
        <v>54477</v>
      </c>
      <c r="E17215" s="141" t="s">
        <v>54478</v>
      </c>
      <c r="F17215" s="141" t="s">
        <v>25100</v>
      </c>
      <c r="I17215" s="141" t="s">
        <v>285</v>
      </c>
      <c r="J17215" s="649">
        <v>12.95</v>
      </c>
    </row>
    <row r="17216" spans="1:10" hidden="1">
      <c r="A17216" s="141" t="s">
        <v>54479</v>
      </c>
      <c r="B17216" s="141" t="str">
        <f t="shared" si="268"/>
        <v>ENVERNIZAMENTO DE RODAPE DE MADEIRA COM VERNIZ TIPO COPAL BRILHANTE,INCLUSIVE LIXAMENTO,UMA DEMAO DE VERNIZ IMUNIZANTE EENVERNIZAMENTO DE RODAPE DE MADEIRA COM VERNIZ TIPO COPAL BR IMPERMEABILIZANTE INCOLOR,ANILINA E DUAS DEMAOS DE ACABAMENTOENVERNIZAMENTO DE RODAPE DE MADEIRA COM VERNIZ TIPO COPAL BR</v>
      </c>
      <c r="C17216" s="141" t="s">
        <v>54476</v>
      </c>
      <c r="D17216" s="141" t="s">
        <v>54477</v>
      </c>
      <c r="E17216" s="141" t="s">
        <v>54478</v>
      </c>
      <c r="F17216" s="141" t="s">
        <v>25100</v>
      </c>
      <c r="I17216" s="141" t="s">
        <v>285</v>
      </c>
      <c r="J17216" s="649">
        <v>11.35</v>
      </c>
    </row>
    <row r="17217" spans="1:10" hidden="1">
      <c r="A17217" s="141" t="s">
        <v>54480</v>
      </c>
      <c r="B17217" s="141" t="str">
        <f t="shared" si="268"/>
        <v>UMA DEMAO ADICIONAL DE VERNIZ DE ACABAMENTO NO SERVICO DO ITEM 17.020.0060UMA DEMAO ADICIONAL DE VERNIZ DE ACABAMENTO NO SERVICO DO ITUMA DEMAO ADICIONAL DE VERNIZ DE ACABAMENTO NO SERVICO DO IT</v>
      </c>
      <c r="C17217" s="141" t="s">
        <v>54457</v>
      </c>
      <c r="D17217" s="141" t="s">
        <v>54481</v>
      </c>
      <c r="I17217" s="141" t="s">
        <v>285</v>
      </c>
      <c r="J17217" s="649">
        <v>3.46</v>
      </c>
    </row>
    <row r="17218" spans="1:10" hidden="1">
      <c r="A17218" s="141" t="s">
        <v>54482</v>
      </c>
      <c r="B17218" s="141" t="str">
        <f t="shared" si="268"/>
        <v>UMA DEMAO ADICIONAL DE VERNIZ DE ACABAMENTO NO SERVICO DO ITEM 17.020.0060UMA DEMAO ADICIONAL DE VERNIZ DE ACABAMENTO NO SERVICO DO ITUMA DEMAO ADICIONAL DE VERNIZ DE ACABAMENTO NO SERVICO DO IT</v>
      </c>
      <c r="C17218" s="141" t="s">
        <v>54457</v>
      </c>
      <c r="D17218" s="141" t="s">
        <v>54481</v>
      </c>
      <c r="I17218" s="141" t="s">
        <v>285</v>
      </c>
      <c r="J17218" s="649">
        <v>3.01</v>
      </c>
    </row>
    <row r="17219" spans="1:10" hidden="1">
      <c r="A17219" s="141" t="s">
        <v>54483</v>
      </c>
      <c r="B17219" s="141" t="str">
        <f t="shared" ref="B17219:B17282" si="269">C17219&amp;D17219&amp;C17219&amp;E17219&amp;F17219&amp;G17219&amp;H17219&amp;C17219</f>
        <v>ENVERNIZAMENTO DE MADEIRA EM SUPERFICIE INTERIOR,COM VERNIZPOLIURETANO BRILHANTE E TRANSPARENTE,INCLUSIVE LIXAMENTO,UMAENVERNIZAMENTO DE MADEIRA EM SUPERFICIE INTERIOR,COM VERNIZDEMAO DE VERNIZ IMUNIZANTE E IMPERMEABILIZANTE INCOLOR,ANILINA E DUAS DEMAOS DE ACABAMENTOENVERNIZAMENTO DE MADEIRA EM SUPERFICIE INTERIOR,COM VERNIZ</v>
      </c>
      <c r="C17219" s="141" t="s">
        <v>54484</v>
      </c>
      <c r="D17219" s="141" t="s">
        <v>54485</v>
      </c>
      <c r="E17219" s="141" t="s">
        <v>54486</v>
      </c>
      <c r="F17219" s="141" t="s">
        <v>54487</v>
      </c>
      <c r="I17219" s="141" t="s">
        <v>27</v>
      </c>
      <c r="J17219" s="649">
        <v>17.350000000000001</v>
      </c>
    </row>
    <row r="17220" spans="1:10" hidden="1">
      <c r="A17220" s="141" t="s">
        <v>54488</v>
      </c>
      <c r="B17220" s="141" t="str">
        <f t="shared" si="269"/>
        <v>ENVERNIZAMENTO DE MADEIRA EM SUPERFICIE INTERIOR,COM VERNIZPOLIURETANO BRILHANTE E TRANSPARENTE,INCLUSIVE LIXAMENTO,UMAENVERNIZAMENTO DE MADEIRA EM SUPERFICIE INTERIOR,COM VERNIZDEMAO DE VERNIZ IMUNIZANTE E IMPERMEABILIZANTE INCOLOR,ANILINA E DUAS DEMAOS DE ACABAMENTOENVERNIZAMENTO DE MADEIRA EM SUPERFICIE INTERIOR,COM VERNIZ</v>
      </c>
      <c r="C17220" s="141" t="s">
        <v>54484</v>
      </c>
      <c r="D17220" s="141" t="s">
        <v>54485</v>
      </c>
      <c r="E17220" s="141" t="s">
        <v>54486</v>
      </c>
      <c r="F17220" s="141" t="s">
        <v>54487</v>
      </c>
      <c r="I17220" s="141" t="s">
        <v>27</v>
      </c>
      <c r="J17220" s="649">
        <v>15.85</v>
      </c>
    </row>
    <row r="17221" spans="1:10" hidden="1">
      <c r="A17221" s="141" t="s">
        <v>54489</v>
      </c>
      <c r="B17221" s="141" t="str">
        <f t="shared" si="269"/>
        <v>ENVERNIZAMENTO DE SUPERFICIE LISA DE CONCRETO OU TIJOLO APARENTE,EXTERIOR OU INTERIOR,COM VERNIZ ACRILICO INCOLOR,EM TREENVERNIZAMENTO DE SUPERFICIE LISA DE CONCRETO OU TIJOLO APARS DEMAOSENVERNIZAMENTO DE SUPERFICIE LISA DE CONCRETO OU TIJOLO APAR</v>
      </c>
      <c r="C17221" s="141" t="s">
        <v>54490</v>
      </c>
      <c r="D17221" s="141" t="s">
        <v>54491</v>
      </c>
      <c r="E17221" s="141" t="s">
        <v>54492</v>
      </c>
      <c r="I17221" s="141" t="s">
        <v>27</v>
      </c>
      <c r="J17221" s="649">
        <v>22.19</v>
      </c>
    </row>
    <row r="17222" spans="1:10" hidden="1">
      <c r="A17222" s="141" t="s">
        <v>54493</v>
      </c>
      <c r="B17222" s="141" t="str">
        <f t="shared" si="269"/>
        <v>ENVERNIZAMENTO DE SUPERFICIE LISA DE CONCRETO OU TIJOLO APARENTE,EXTERIOR OU INTERIOR,COM VERNIZ ACRILICO INCOLOR,EM TREENVERNIZAMENTO DE SUPERFICIE LISA DE CONCRETO OU TIJOLO APARS DEMAOSENVERNIZAMENTO DE SUPERFICIE LISA DE CONCRETO OU TIJOLO APAR</v>
      </c>
      <c r="C17222" s="141" t="s">
        <v>54490</v>
      </c>
      <c r="D17222" s="141" t="s">
        <v>54491</v>
      </c>
      <c r="E17222" s="141" t="s">
        <v>54492</v>
      </c>
      <c r="I17222" s="141" t="s">
        <v>27</v>
      </c>
      <c r="J17222" s="649">
        <v>19.899999999999999</v>
      </c>
    </row>
    <row r="17223" spans="1:10" hidden="1">
      <c r="A17223" s="141" t="s">
        <v>54494</v>
      </c>
      <c r="B17223" s="141" t="str">
        <f t="shared" si="269"/>
        <v>ENVERNIZAMENTO DE SUPERFICIE LISA DE CONCRETO OU TIJOLO APARENTE,EXTERIOR OU INTERIOR,COM VERNIZ ACRILICO INCOLOR,EM DUAENVERNIZAMENTO DE SUPERFICIE LISA DE CONCRETO OU TIJOLO APARS DEMAOSENVERNIZAMENTO DE SUPERFICIE LISA DE CONCRETO OU TIJOLO APAR</v>
      </c>
      <c r="C17223" s="141" t="s">
        <v>54490</v>
      </c>
      <c r="D17223" s="141" t="s">
        <v>54495</v>
      </c>
      <c r="E17223" s="141" t="s">
        <v>54492</v>
      </c>
      <c r="I17223" s="141" t="s">
        <v>27</v>
      </c>
      <c r="J17223" s="649">
        <v>14.45</v>
      </c>
    </row>
    <row r="17224" spans="1:10" hidden="1">
      <c r="A17224" s="141" t="s">
        <v>54496</v>
      </c>
      <c r="B17224" s="141" t="str">
        <f t="shared" si="269"/>
        <v>ENVERNIZAMENTO DE SUPERFICIE LISA DE CONCRETO OU TIJOLO APARENTE,EXTERIOR OU INTERIOR,COM VERNIZ ACRILICO INCOLOR,EM DUAENVERNIZAMENTO DE SUPERFICIE LISA DE CONCRETO OU TIJOLO APARS DEMAOSENVERNIZAMENTO DE SUPERFICIE LISA DE CONCRETO OU TIJOLO APAR</v>
      </c>
      <c r="C17224" s="141" t="s">
        <v>54490</v>
      </c>
      <c r="D17224" s="141" t="s">
        <v>54495</v>
      </c>
      <c r="E17224" s="141" t="s">
        <v>54492</v>
      </c>
      <c r="I17224" s="141" t="s">
        <v>27</v>
      </c>
      <c r="J17224" s="649">
        <v>12.95</v>
      </c>
    </row>
    <row r="17225" spans="1:10" hidden="1">
      <c r="A17225" s="141" t="s">
        <v>54497</v>
      </c>
      <c r="B17225" s="141" t="str">
        <f t="shared" si="269"/>
        <v>ENVERNIZAMENTO SOBRE CONCRETO APICOADO,EXTERIOR OU INTERIOR,COM VERNIZ ACRILICO INCOLOR,EM TRES DEMAOSENVERNIZAMENTO SOBRE CONCRETO APICOADO,EXTERIOR OU INTERIOR,ENVERNIZAMENTO SOBRE CONCRETO APICOADO,EXTERIOR OU INTERIOR,</v>
      </c>
      <c r="C17225" s="141" t="s">
        <v>54498</v>
      </c>
      <c r="D17225" s="141" t="s">
        <v>54499</v>
      </c>
      <c r="I17225" s="141" t="s">
        <v>27</v>
      </c>
      <c r="J17225" s="649">
        <v>44.38</v>
      </c>
    </row>
    <row r="17226" spans="1:10" hidden="1">
      <c r="A17226" s="141" t="s">
        <v>54500</v>
      </c>
      <c r="B17226" s="141" t="str">
        <f t="shared" si="269"/>
        <v>ENVERNIZAMENTO SOBRE CONCRETO APICOADO,EXTERIOR OU INTERIOR,COM VERNIZ ACRILICO INCOLOR,EM TRES DEMAOSENVERNIZAMENTO SOBRE CONCRETO APICOADO,EXTERIOR OU INTERIOR,ENVERNIZAMENTO SOBRE CONCRETO APICOADO,EXTERIOR OU INTERIOR,</v>
      </c>
      <c r="C17226" s="141" t="s">
        <v>54498</v>
      </c>
      <c r="D17226" s="141" t="s">
        <v>54499</v>
      </c>
      <c r="I17226" s="141" t="s">
        <v>27</v>
      </c>
      <c r="J17226" s="649">
        <v>39.799999999999997</v>
      </c>
    </row>
    <row r="17227" spans="1:10" hidden="1">
      <c r="A17227" s="141" t="s">
        <v>54501</v>
      </c>
      <c r="B17227" s="141" t="str">
        <f t="shared" si="269"/>
        <v>PINTURA COM TINTA ANTIMOFO E BACTERICIDA BASE ACRILICA,SEMIBRILHO,COR BRANCA,PARA AMBIENTES INTERNOS E EXTERNOS PROPENSOPINTURA COM TINTA ANTIMOFO E BACTERICIDA BASE ACRILICA,SEMIBS A UMIDADE E VAPORES,EM DUAS DEMAOS,SOBRE SELADOR ACRILICO E DUAS DEMAOS DE MASSA ACRILICA,INCLUSIVE LIMPEZA E LIXAMENTOPINTURA COM TINTA ANTIMOFO E BACTERICIDA BASE ACRILICA,SEMIB</v>
      </c>
      <c r="C17227" s="141" t="s">
        <v>54502</v>
      </c>
      <c r="D17227" s="141" t="s">
        <v>54503</v>
      </c>
      <c r="E17227" s="141" t="s">
        <v>54504</v>
      </c>
      <c r="F17227" s="141" t="s">
        <v>54505</v>
      </c>
      <c r="G17227" s="141" t="s">
        <v>25100</v>
      </c>
      <c r="I17227" s="141" t="s">
        <v>27</v>
      </c>
      <c r="J17227" s="649">
        <v>45.96</v>
      </c>
    </row>
    <row r="17228" spans="1:10" hidden="1">
      <c r="A17228" s="141" t="s">
        <v>54506</v>
      </c>
      <c r="B17228" s="141" t="str">
        <f t="shared" si="269"/>
        <v>PINTURA COM TINTA ANTIMOFO E BACTERICIDA BASE ACRILICA,SEMIBRILHO,COR BRANCA,PARA AMBIENTES INTERNOS E EXTERNOS PROPENSOPINTURA COM TINTA ANTIMOFO E BACTERICIDA BASE ACRILICA,SEMIBS A UMIDADE E VAPORES,EM DUAS DEMAOS,SOBRE SELADOR ACRILICO E DUAS DEMAOS DE MASSA ACRILICA,INCLUSIVE LIMPEZA E LIXAMENTOPINTURA COM TINTA ANTIMOFO E BACTERICIDA BASE ACRILICA,SEMIB</v>
      </c>
      <c r="C17228" s="141" t="s">
        <v>54502</v>
      </c>
      <c r="D17228" s="141" t="s">
        <v>54503</v>
      </c>
      <c r="E17228" s="141" t="s">
        <v>54504</v>
      </c>
      <c r="F17228" s="141" t="s">
        <v>54505</v>
      </c>
      <c r="G17228" s="141" t="s">
        <v>25100</v>
      </c>
      <c r="I17228" s="141" t="s">
        <v>27</v>
      </c>
      <c r="J17228" s="649">
        <v>41.2</v>
      </c>
    </row>
    <row r="17229" spans="1:10" hidden="1">
      <c r="A17229" s="141" t="s">
        <v>54507</v>
      </c>
      <c r="B17229" s="141" t="str">
        <f t="shared" si="269"/>
        <v>PINTURA COM RESINA HIDROFUGANTE EM DUAS DEMAOS,EM TELHA OU TIJOLO CERAMICO,INCLUSIVE LIMPEZA DA SUPERFICIEPINTURA COM RESINA HIDROFUGANTE EM DUAS DEMAOS,EM TELHA OU TPINTURA COM RESINA HIDROFUGANTE EM DUAS DEMAOS,EM TELHA OU T</v>
      </c>
      <c r="C17229" s="141" t="s">
        <v>54508</v>
      </c>
      <c r="D17229" s="141" t="s">
        <v>54509</v>
      </c>
      <c r="I17229" s="141" t="s">
        <v>27</v>
      </c>
      <c r="J17229" s="649">
        <v>29.87</v>
      </c>
    </row>
    <row r="17230" spans="1:10" hidden="1">
      <c r="A17230" s="141" t="s">
        <v>54510</v>
      </c>
      <c r="B17230" s="141" t="str">
        <f t="shared" si="269"/>
        <v>PINTURA COM RESINA HIDROFUGANTE EM DUAS DEMAOS,EM TELHA OU TIJOLO CERAMICO,INCLUSIVE LIMPEZA DA SUPERFICIEPINTURA COM RESINA HIDROFUGANTE EM DUAS DEMAOS,EM TELHA OU TPINTURA COM RESINA HIDROFUGANTE EM DUAS DEMAOS,EM TELHA OU T</v>
      </c>
      <c r="C17230" s="141" t="s">
        <v>54508</v>
      </c>
      <c r="D17230" s="141" t="s">
        <v>54509</v>
      </c>
      <c r="I17230" s="141" t="s">
        <v>27</v>
      </c>
      <c r="J17230" s="649">
        <v>28.12</v>
      </c>
    </row>
    <row r="17231" spans="1:10" hidden="1">
      <c r="A17231" s="141" t="s">
        <v>54511</v>
      </c>
      <c r="B17231" s="141" t="str">
        <f t="shared" si="269"/>
        <v>PINTURA COM RESINA HIDROFUGANTE EM DUAS DEMAOS,EM TIJOLO APARENTE E CONCRETO APARENTE,INCLUSIVE LIMPEZA DA SUPERFICIEPINTURA COM RESINA HIDROFUGANTE EM DUAS DEMAOS,EM TIJOLO APAPINTURA COM RESINA HIDROFUGANTE EM DUAS DEMAOS,EM TIJOLO APA</v>
      </c>
      <c r="C17231" s="141" t="s">
        <v>54512</v>
      </c>
      <c r="D17231" s="141" t="s">
        <v>54513</v>
      </c>
      <c r="I17231" s="141" t="s">
        <v>27</v>
      </c>
      <c r="J17231" s="649">
        <v>23.61</v>
      </c>
    </row>
    <row r="17232" spans="1:10" hidden="1">
      <c r="A17232" s="141" t="s">
        <v>54514</v>
      </c>
      <c r="B17232" s="141" t="str">
        <f t="shared" si="269"/>
        <v>PINTURA COM RESINA HIDROFUGANTE EM DUAS DEMAOS,EM TIJOLO APARENTE E CONCRETO APARENTE,INCLUSIVE LIMPEZA DA SUPERFICIEPINTURA COM RESINA HIDROFUGANTE EM DUAS DEMAOS,EM TIJOLO APAPINTURA COM RESINA HIDROFUGANTE EM DUAS DEMAOS,EM TIJOLO APA</v>
      </c>
      <c r="C17232" s="141" t="s">
        <v>54512</v>
      </c>
      <c r="D17232" s="141" t="s">
        <v>54513</v>
      </c>
      <c r="I17232" s="141" t="s">
        <v>27</v>
      </c>
      <c r="J17232" s="649">
        <v>21.54</v>
      </c>
    </row>
    <row r="17233" spans="1:10" hidden="1">
      <c r="A17233" s="141" t="s">
        <v>54515</v>
      </c>
      <c r="B17233" s="141" t="str">
        <f t="shared" si="269"/>
        <v>PINTURA COM RESINA HIDROFUGANTE EM DUAS DEMAOS,EM PEDRAS POROSAS (TIPO SAO TOME OU SEMELHANTE),INCLUSIVE LIMPEZA DA SUPEPINTURA COM RESINA HIDROFUGANTE EM DUAS DEMAOS,EM PEDRAS PORRFICIEPINTURA COM RESINA HIDROFUGANTE EM DUAS DEMAOS,EM PEDRAS POR</v>
      </c>
      <c r="C17233" s="141" t="s">
        <v>54516</v>
      </c>
      <c r="D17233" s="141" t="s">
        <v>54517</v>
      </c>
      <c r="E17233" s="141" t="s">
        <v>54518</v>
      </c>
      <c r="I17233" s="141" t="s">
        <v>27</v>
      </c>
      <c r="J17233" s="649">
        <v>30.05</v>
      </c>
    </row>
    <row r="17234" spans="1:10" hidden="1">
      <c r="A17234" s="141" t="s">
        <v>54519</v>
      </c>
      <c r="B17234" s="141" t="str">
        <f t="shared" si="269"/>
        <v>PINTURA COM RESINA HIDROFUGANTE EM DUAS DEMAOS,EM PEDRAS POROSAS (TIPO SAO TOME OU SEMELHANTE),INCLUSIVE LIMPEZA DA SUPEPINTURA COM RESINA HIDROFUGANTE EM DUAS DEMAOS,EM PEDRAS PORRFICIEPINTURA COM RESINA HIDROFUGANTE EM DUAS DEMAOS,EM PEDRAS POR</v>
      </c>
      <c r="C17234" s="141" t="s">
        <v>54516</v>
      </c>
      <c r="D17234" s="141" t="s">
        <v>54517</v>
      </c>
      <c r="E17234" s="141" t="s">
        <v>54518</v>
      </c>
      <c r="I17234" s="141" t="s">
        <v>27</v>
      </c>
      <c r="J17234" s="649">
        <v>27.66</v>
      </c>
    </row>
    <row r="17235" spans="1:10" hidden="1">
      <c r="A17235" s="141" t="s">
        <v>54520</v>
      </c>
      <c r="B17235" s="141" t="str">
        <f t="shared" si="269"/>
        <v>PINTURA COM RESINA HIDROFUGANTE EM DUAS DEMAOS,EM PEDRAS NAO POROSAS (TIPO ARDOSIA OU SEMELHANTE),INCLUSIVE LIMPEZA DA SPINTURA COM RESINA HIDROFUGANTE EM DUAS DEMAOS,EM PEDRAS NAOUPERFICIEPINTURA COM RESINA HIDROFUGANTE EM DUAS DEMAOS,EM PEDRAS NAO</v>
      </c>
      <c r="C17235" s="141" t="s">
        <v>54521</v>
      </c>
      <c r="D17235" s="141" t="s">
        <v>54522</v>
      </c>
      <c r="E17235" s="141" t="s">
        <v>54523</v>
      </c>
      <c r="I17235" s="141" t="s">
        <v>27</v>
      </c>
      <c r="J17235" s="649">
        <v>11.4</v>
      </c>
    </row>
    <row r="17236" spans="1:10" hidden="1">
      <c r="A17236" s="141" t="s">
        <v>54524</v>
      </c>
      <c r="B17236" s="141" t="str">
        <f t="shared" si="269"/>
        <v>PINTURA COM RESINA HIDROFUGANTE EM DUAS DEMAOS,EM PEDRAS NAO POROSAS (TIPO ARDOSIA OU SEMELHANTE),INCLUSIVE LIMPEZA DA SPINTURA COM RESINA HIDROFUGANTE EM DUAS DEMAOS,EM PEDRAS NAOUPERFICIEPINTURA COM RESINA HIDROFUGANTE EM DUAS DEMAOS,EM PEDRAS NAO</v>
      </c>
      <c r="C17236" s="141" t="s">
        <v>54521</v>
      </c>
      <c r="D17236" s="141" t="s">
        <v>54522</v>
      </c>
      <c r="E17236" s="141" t="s">
        <v>54523</v>
      </c>
      <c r="I17236" s="141" t="s">
        <v>27</v>
      </c>
      <c r="J17236" s="649">
        <v>10.15</v>
      </c>
    </row>
    <row r="17237" spans="1:10" hidden="1">
      <c r="A17237" s="141" t="s">
        <v>54525</v>
      </c>
      <c r="B17237" s="141" t="str">
        <f t="shared" si="269"/>
        <v>PINTURA IMUNIZANTE FUNGICIDA E INSETICIDA PARA APLICACAO EMMADEIRA BRUTA OU APARELHADA,EM DUAS DEMAOSPINTURA IMUNIZANTE FUNGICIDA E INSETICIDA PARA APLICACAO EMPINTURA IMUNIZANTE FUNGICIDA E INSETICIDA PARA APLICACAO EM</v>
      </c>
      <c r="C17237" s="141" t="s">
        <v>54526</v>
      </c>
      <c r="D17237" s="141" t="s">
        <v>54527</v>
      </c>
      <c r="I17237" s="141" t="s">
        <v>27</v>
      </c>
      <c r="J17237" s="649">
        <v>7.5</v>
      </c>
    </row>
    <row r="17238" spans="1:10" hidden="1">
      <c r="A17238" s="141" t="s">
        <v>54528</v>
      </c>
      <c r="B17238" s="141" t="str">
        <f t="shared" si="269"/>
        <v>PINTURA IMUNIZANTE FUNGICIDA E INSETICIDA PARA APLICACAO EMMADEIRA BRUTA OU APARELHADA,EM DUAS DEMAOSPINTURA IMUNIZANTE FUNGICIDA E INSETICIDA PARA APLICACAO EMPINTURA IMUNIZANTE FUNGICIDA E INSETICIDA PARA APLICACAO EM</v>
      </c>
      <c r="C17238" s="141" t="s">
        <v>54526</v>
      </c>
      <c r="D17238" s="141" t="s">
        <v>54527</v>
      </c>
      <c r="I17238" s="141" t="s">
        <v>27</v>
      </c>
      <c r="J17238" s="649">
        <v>6.97</v>
      </c>
    </row>
    <row r="17239" spans="1:10" hidden="1">
      <c r="A17239" s="141" t="s">
        <v>54529</v>
      </c>
      <c r="B17239" s="141" t="str">
        <f t="shared" si="269"/>
        <v>PINTURA COM EMULSAO OLEOSA PARA DESMOLDAGEM DE FORMAS DE MADEIRA,EM DUAS DEMAOSPINTURA COM EMULSAO OLEOSA PARA DESMOLDAGEM DE FORMAS DE MADPINTURA COM EMULSAO OLEOSA PARA DESMOLDAGEM DE FORMAS DE MAD</v>
      </c>
      <c r="C17239" s="141" t="s">
        <v>54530</v>
      </c>
      <c r="D17239" s="141" t="s">
        <v>54531</v>
      </c>
      <c r="I17239" s="141" t="s">
        <v>27</v>
      </c>
      <c r="J17239" s="649">
        <v>3.76</v>
      </c>
    </row>
    <row r="17240" spans="1:10" hidden="1">
      <c r="A17240" s="141" t="s">
        <v>54532</v>
      </c>
      <c r="B17240" s="141" t="str">
        <f t="shared" si="269"/>
        <v>PINTURA COM EMULSAO OLEOSA PARA DESMOLDAGEM DE FORMAS DE MADEIRA,EM DUAS DEMAOSPINTURA COM EMULSAO OLEOSA PARA DESMOLDAGEM DE FORMAS DE MADPINTURA COM EMULSAO OLEOSA PARA DESMOLDAGEM DE FORMAS DE MAD</v>
      </c>
      <c r="C17240" s="141" t="s">
        <v>54530</v>
      </c>
      <c r="D17240" s="141" t="s">
        <v>54531</v>
      </c>
      <c r="I17240" s="141" t="s">
        <v>27</v>
      </c>
      <c r="J17240" s="649">
        <v>3.36</v>
      </c>
    </row>
    <row r="17241" spans="1:10" hidden="1">
      <c r="A17241" s="141" t="s">
        <v>54533</v>
      </c>
      <c r="B17241" s="141" t="str">
        <f t="shared" si="269"/>
        <v>PINTURA COM EMULSAO OLEOSA PARA DESMOLDAGEM DE FORMAS METALICAS,EM UMA DEMAOPINTURA COM EMULSAO OLEOSA PARA DESMOLDAGEM DE FORMAS METALIPINTURA COM EMULSAO OLEOSA PARA DESMOLDAGEM DE FORMAS METALI</v>
      </c>
      <c r="C17241" s="141" t="s">
        <v>54534</v>
      </c>
      <c r="D17241" s="141" t="s">
        <v>54535</v>
      </c>
      <c r="I17241" s="141" t="s">
        <v>27</v>
      </c>
      <c r="J17241" s="649">
        <v>3.54</v>
      </c>
    </row>
    <row r="17242" spans="1:10" hidden="1">
      <c r="A17242" s="141" t="s">
        <v>54536</v>
      </c>
      <c r="B17242" s="141" t="str">
        <f t="shared" si="269"/>
        <v>PINTURA COM EMULSAO OLEOSA PARA DESMOLDAGEM DE FORMAS METALICAS,EM UMA DEMAOPINTURA COM EMULSAO OLEOSA PARA DESMOLDAGEM DE FORMAS METALIPINTURA COM EMULSAO OLEOSA PARA DESMOLDAGEM DE FORMAS METALI</v>
      </c>
      <c r="C17242" s="141" t="s">
        <v>54534</v>
      </c>
      <c r="D17242" s="141" t="s">
        <v>54535</v>
      </c>
      <c r="I17242" s="141" t="s">
        <v>27</v>
      </c>
      <c r="J17242" s="649">
        <v>3.14</v>
      </c>
    </row>
    <row r="17243" spans="1:10" hidden="1">
      <c r="A17243" s="141" t="s">
        <v>54537</v>
      </c>
      <c r="B17243" s="141" t="str">
        <f t="shared" si="269"/>
        <v>REMOCAO DE CAIACAO EXISTENTE OU PINTURA A GESSO E COLAREMOCAO DE CAIACAO EXISTENTE OU PINTURA A GESSO E COLAREMOCAO DE CAIACAO EXISTENTE OU PINTURA A GESSO E COLA</v>
      </c>
      <c r="C17243" s="141" t="s">
        <v>54538</v>
      </c>
      <c r="I17243" s="141" t="s">
        <v>27</v>
      </c>
      <c r="J17243" s="649">
        <v>6.6</v>
      </c>
    </row>
    <row r="17244" spans="1:10" hidden="1">
      <c r="A17244" s="141" t="s">
        <v>54539</v>
      </c>
      <c r="B17244" s="141" t="str">
        <f t="shared" si="269"/>
        <v>REMOCAO DE CAIACAO EXISTENTE OU PINTURA A GESSO E COLAREMOCAO DE CAIACAO EXISTENTE OU PINTURA A GESSO E COLAREMOCAO DE CAIACAO EXISTENTE OU PINTURA A GESSO E COLA</v>
      </c>
      <c r="C17244" s="141" t="s">
        <v>54538</v>
      </c>
      <c r="I17244" s="141" t="s">
        <v>27</v>
      </c>
      <c r="J17244" s="649">
        <v>5.8</v>
      </c>
    </row>
    <row r="17245" spans="1:10" hidden="1">
      <c r="A17245" s="141" t="s">
        <v>54540</v>
      </c>
      <c r="B17245" s="141" t="str">
        <f t="shared" si="269"/>
        <v>REMOCAO DE PINTURA PLASTICA E SEMELHANTESREMOCAO DE PINTURA PLASTICA E SEMELHANTESREMOCAO DE PINTURA PLASTICA E SEMELHANTES</v>
      </c>
      <c r="C17245" s="141" t="s">
        <v>54541</v>
      </c>
      <c r="I17245" s="141" t="s">
        <v>27</v>
      </c>
      <c r="J17245" s="649">
        <v>8.59</v>
      </c>
    </row>
    <row r="17246" spans="1:10" hidden="1">
      <c r="A17246" s="141" t="s">
        <v>54542</v>
      </c>
      <c r="B17246" s="141" t="str">
        <f t="shared" si="269"/>
        <v>REMOCAO DE PINTURA PLASTICA E SEMELHANTESREMOCAO DE PINTURA PLASTICA E SEMELHANTESREMOCAO DE PINTURA PLASTICA E SEMELHANTES</v>
      </c>
      <c r="C17246" s="141" t="s">
        <v>54541</v>
      </c>
      <c r="I17246" s="141" t="s">
        <v>27</v>
      </c>
      <c r="J17246" s="649">
        <v>7.53</v>
      </c>
    </row>
    <row r="17247" spans="1:10" hidden="1">
      <c r="A17247" s="141" t="s">
        <v>54543</v>
      </c>
      <c r="B17247" s="141" t="str">
        <f t="shared" si="269"/>
        <v>REMOCAO DE PINTURA A OLEO,ESMALTE ALQUIDICA E VERNIZESREMOCAO DE PINTURA A OLEO,ESMALTE ALQUIDICA E VERNIZESREMOCAO DE PINTURA A OLEO,ESMALTE ALQUIDICA E VERNIZES</v>
      </c>
      <c r="C17247" s="141" t="s">
        <v>54544</v>
      </c>
      <c r="I17247" s="141" t="s">
        <v>27</v>
      </c>
      <c r="J17247" s="649">
        <v>37.21</v>
      </c>
    </row>
    <row r="17248" spans="1:10" hidden="1">
      <c r="A17248" s="141" t="s">
        <v>54545</v>
      </c>
      <c r="B17248" s="141" t="str">
        <f t="shared" si="269"/>
        <v>REMOCAO DE PINTURA A OLEO,ESMALTE ALQUIDICA E VERNIZESREMOCAO DE PINTURA A OLEO,ESMALTE ALQUIDICA E VERNIZESREMOCAO DE PINTURA A OLEO,ESMALTE ALQUIDICA E VERNIZES</v>
      </c>
      <c r="C17248" s="141" t="s">
        <v>54544</v>
      </c>
      <c r="I17248" s="141" t="s">
        <v>27</v>
      </c>
      <c r="J17248" s="649">
        <v>36.409999999999997</v>
      </c>
    </row>
    <row r="17249" spans="1:10" hidden="1">
      <c r="A17249" s="141" t="s">
        <v>54546</v>
      </c>
      <c r="B17249" s="141" t="str">
        <f t="shared" si="269"/>
        <v>REMOCAO DE PINTURA ACRILICA,EPOXI,BORRACHA CLORADA E SEMELHANTESREMOCAO DE PINTURA ACRILICA,EPOXI,BORRACHA CLORADA E SEMELHAREMOCAO DE PINTURA ACRILICA,EPOXI,BORRACHA CLORADA E SEMELHA</v>
      </c>
      <c r="C17249" s="141" t="s">
        <v>54547</v>
      </c>
      <c r="D17249" s="141" t="s">
        <v>22859</v>
      </c>
      <c r="I17249" s="141" t="s">
        <v>27</v>
      </c>
      <c r="J17249" s="649">
        <v>58.5</v>
      </c>
    </row>
    <row r="17250" spans="1:10" hidden="1">
      <c r="A17250" s="141" t="s">
        <v>54548</v>
      </c>
      <c r="B17250" s="141" t="str">
        <f t="shared" si="269"/>
        <v>REMOCAO DE PINTURA ACRILICA,EPOXI,BORRACHA CLORADA E SEMELHANTESREMOCAO DE PINTURA ACRILICA,EPOXI,BORRACHA CLORADA E SEMELHAREMOCAO DE PINTURA ACRILICA,EPOXI,BORRACHA CLORADA E SEMELHA</v>
      </c>
      <c r="C17250" s="141" t="s">
        <v>54547</v>
      </c>
      <c r="D17250" s="141" t="s">
        <v>22859</v>
      </c>
      <c r="I17250" s="141" t="s">
        <v>27</v>
      </c>
      <c r="J17250" s="649">
        <v>57.44</v>
      </c>
    </row>
    <row r="17251" spans="1:10" hidden="1">
      <c r="A17251" s="141" t="s">
        <v>54549</v>
      </c>
      <c r="B17251" s="141" t="str">
        <f t="shared" si="269"/>
        <v>REMOCAO DE QUALQUER TIPO DE PINTURA EM RODAPEREMOCAO DE QUALQUER TIPO DE PINTURA EM RODAPEREMOCAO DE QUALQUER TIPO DE PINTURA EM RODAPE</v>
      </c>
      <c r="C17251" s="141" t="s">
        <v>54550</v>
      </c>
      <c r="I17251" s="141" t="s">
        <v>285</v>
      </c>
      <c r="J17251" s="649">
        <v>8.75</v>
      </c>
    </row>
    <row r="17252" spans="1:10" hidden="1">
      <c r="A17252" s="141" t="s">
        <v>54551</v>
      </c>
      <c r="B17252" s="141" t="str">
        <f t="shared" si="269"/>
        <v>REMOCAO DE QUALQUER TIPO DE PINTURA EM RODAPEREMOCAO DE QUALQUER TIPO DE PINTURA EM RODAPEREMOCAO DE QUALQUER TIPO DE PINTURA EM RODAPE</v>
      </c>
      <c r="C17252" s="141" t="s">
        <v>54550</v>
      </c>
      <c r="I17252" s="141" t="s">
        <v>285</v>
      </c>
      <c r="J17252" s="649">
        <v>8.3000000000000007</v>
      </c>
    </row>
    <row r="17253" spans="1:10">
      <c r="A17253" s="141" t="s">
        <v>54552</v>
      </c>
      <c r="B17253" s="141" t="str">
        <f t="shared" si="269"/>
        <v>MARCACAO DE QUADRA DE ESPORTE OU VAGA DE GARAGEM COM TINTA A BASE DE BORRACHA CLORADA,COM UTILIZACAO DE SELADOR E SOLVENMARCACAO DE QUADRA DE ESPORTE OU VAGA DE GARAGEM COM TINTA ATE PROPRIO E FITA CREPE COMO LIMITADOR DE LINHAS,MEDIDA PELA AREA REAL DE PINTURAMARCACAO DE QUADRA DE ESPORTE OU VAGA DE GARAGEM COM TINTA A</v>
      </c>
      <c r="C17253" s="141" t="s">
        <v>54553</v>
      </c>
      <c r="D17253" s="141" t="s">
        <v>54554</v>
      </c>
      <c r="E17253" s="141" t="s">
        <v>54555</v>
      </c>
      <c r="F17253" s="141" t="s">
        <v>54556</v>
      </c>
      <c r="I17253" s="141" t="s">
        <v>27</v>
      </c>
      <c r="J17253" s="649">
        <v>80.78</v>
      </c>
    </row>
    <row r="17254" spans="1:10">
      <c r="A17254" s="141" t="s">
        <v>54557</v>
      </c>
      <c r="B17254" s="141" t="str">
        <f t="shared" si="269"/>
        <v>MARCACAO DE QUADRA DE ESPORTE OU VAGA DE GARAGEM COM TINTA A BASE DE BORRACHA CLORADA,COM UTILIZACAO DE SELADOR E SOLVENMARCACAO DE QUADRA DE ESPORTE OU VAGA DE GARAGEM COM TINTA ATE PROPRIO E FITA CREPE COMO LIMITADOR DE LINHAS,MEDIDA PELA AREA REAL DE PINTURAMARCACAO DE QUADRA DE ESPORTE OU VAGA DE GARAGEM COM TINTA A</v>
      </c>
      <c r="C17254" s="141" t="s">
        <v>54553</v>
      </c>
      <c r="D17254" s="141" t="s">
        <v>54554</v>
      </c>
      <c r="E17254" s="141" t="s">
        <v>54555</v>
      </c>
      <c r="F17254" s="141" t="s">
        <v>54556</v>
      </c>
      <c r="I17254" s="141" t="s">
        <v>27</v>
      </c>
      <c r="J17254" s="649">
        <v>71.849999999999994</v>
      </c>
    </row>
    <row r="17255" spans="1:10">
      <c r="A17255" s="141" t="s">
        <v>54558</v>
      </c>
      <c r="B17255" s="141" t="str">
        <f t="shared" si="269"/>
        <v>MARCACAO DE QUADRA DE ESPORTE OU VAGA DE GARAGEM COM TINTA ACRILICA PROPRIA PARA PINTURA DE PISOS,COM UTILIZACAO DE SELAMARCACAO DE QUADRA DE ESPORTE OU VAGA DE GARAGEM COM TINTA ADOR E SOLVENTE PROPRIO E FITA CREPE COMO LIMITADOR DE LINHAS,MEDIDA PELA AREA REAL DE PINTURAMARCACAO DE QUADRA DE ESPORTE OU VAGA DE GARAGEM COM TINTA A</v>
      </c>
      <c r="C17255" s="141" t="s">
        <v>54553</v>
      </c>
      <c r="D17255" s="141" t="s">
        <v>54559</v>
      </c>
      <c r="E17255" s="141" t="s">
        <v>54560</v>
      </c>
      <c r="F17255" s="141" t="s">
        <v>54561</v>
      </c>
      <c r="I17255" s="141" t="s">
        <v>27</v>
      </c>
      <c r="J17255" s="649">
        <v>73.63</v>
      </c>
    </row>
    <row r="17256" spans="1:10">
      <c r="A17256" s="141" t="s">
        <v>54562</v>
      </c>
      <c r="B17256" s="141" t="str">
        <f t="shared" si="269"/>
        <v>MARCACAO DE QUADRA DE ESPORTE OU VAGA DE GARAGEM COM TINTA ACRILICA PROPRIA PARA PINTURA DE PISOS,COM UTILIZACAO DE SELAMARCACAO DE QUADRA DE ESPORTE OU VAGA DE GARAGEM COM TINTA ADOR E SOLVENTE PROPRIO E FITA CREPE COMO LIMITADOR DE LINHAS,MEDIDA PELA AREA REAL DE PINTURAMARCACAO DE QUADRA DE ESPORTE OU VAGA DE GARAGEM COM TINTA A</v>
      </c>
      <c r="C17256" s="141" t="s">
        <v>54553</v>
      </c>
      <c r="D17256" s="141" t="s">
        <v>54559</v>
      </c>
      <c r="E17256" s="141" t="s">
        <v>54560</v>
      </c>
      <c r="F17256" s="141" t="s">
        <v>54561</v>
      </c>
      <c r="I17256" s="141" t="s">
        <v>27</v>
      </c>
      <c r="J17256" s="649">
        <v>64.7</v>
      </c>
    </row>
    <row r="17257" spans="1:10">
      <c r="A17257" s="141" t="s">
        <v>54563</v>
      </c>
      <c r="B17257" s="141" t="str">
        <f t="shared" si="269"/>
        <v>REPINTURA DE QUADRA SOBRE DEMARCACAO EXISTENTE CONFORME O ITEM 17.040.0021REPINTURA DE QUADRA SOBRE DEMARCACAO EXISTENTE CONFORME O ITREPINTURA DE QUADRA SOBRE DEMARCACAO EXISTENTE CONFORME O IT</v>
      </c>
      <c r="C17257" s="141" t="s">
        <v>54564</v>
      </c>
      <c r="D17257" s="141" t="s">
        <v>54565</v>
      </c>
      <c r="I17257" s="141" t="s">
        <v>27</v>
      </c>
      <c r="J17257" s="649">
        <v>40.840000000000003</v>
      </c>
    </row>
    <row r="17258" spans="1:10">
      <c r="A17258" s="141" t="s">
        <v>54566</v>
      </c>
      <c r="B17258" s="141" t="str">
        <f t="shared" si="269"/>
        <v>REPINTURA DE QUADRA SOBRE DEMARCACAO EXISTENTE CONFORME O ITEM 17.040.0021REPINTURA DE QUADRA SOBRE DEMARCACAO EXISTENTE CONFORME O ITREPINTURA DE QUADRA SOBRE DEMARCACAO EXISTENTE CONFORME O IT</v>
      </c>
      <c r="C17258" s="141" t="s">
        <v>54564</v>
      </c>
      <c r="D17258" s="141" t="s">
        <v>54565</v>
      </c>
      <c r="I17258" s="141" t="s">
        <v>27</v>
      </c>
      <c r="J17258" s="649">
        <v>35.950000000000003</v>
      </c>
    </row>
    <row r="17259" spans="1:10" hidden="1">
      <c r="A17259" s="141" t="s">
        <v>54567</v>
      </c>
      <c r="B17259" s="141" t="str">
        <f t="shared" si="269"/>
        <v>PINTURA DE PISO CIMENTADO LISO COM TINTA 100% ACRILICA,INCLUSIVE LIXAMENTO,LIMPEZA E TRES DEMAOS DE ACABAMENTO APLICADASPINTURA DE PISO CIMENTADO LISO COM TINTA 100% ACRILICA,INCLUA ROLO DE LA,DILUICAO EM AGUA A 20%PINTURA DE PISO CIMENTADO LISO COM TINTA 100% ACRILICA,INCLU</v>
      </c>
      <c r="C17259" s="141" t="s">
        <v>54568</v>
      </c>
      <c r="D17259" s="141" t="s">
        <v>54569</v>
      </c>
      <c r="E17259" s="141" t="s">
        <v>54570</v>
      </c>
      <c r="I17259" s="141" t="s">
        <v>27</v>
      </c>
      <c r="J17259" s="649">
        <v>16.739999999999998</v>
      </c>
    </row>
    <row r="17260" spans="1:10" hidden="1">
      <c r="A17260" s="141" t="s">
        <v>54571</v>
      </c>
      <c r="B17260" s="141" t="str">
        <f t="shared" si="269"/>
        <v>PINTURA DE PISO CIMENTADO LISO COM TINTA 100% ACRILICA,INCLUSIVE LIXAMENTO,LIMPEZA E TRES DEMAOS DE ACABAMENTO APLICADASPINTURA DE PISO CIMENTADO LISO COM TINTA 100% ACRILICA,INCLUA ROLO DE LA,DILUICAO EM AGUA A 20%PINTURA DE PISO CIMENTADO LISO COM TINTA 100% ACRILICA,INCLU</v>
      </c>
      <c r="C17260" s="141" t="s">
        <v>54568</v>
      </c>
      <c r="D17260" s="141" t="s">
        <v>54569</v>
      </c>
      <c r="E17260" s="141" t="s">
        <v>54570</v>
      </c>
      <c r="I17260" s="141" t="s">
        <v>27</v>
      </c>
      <c r="J17260" s="649">
        <v>15.24</v>
      </c>
    </row>
    <row r="17261" spans="1:10" hidden="1">
      <c r="A17261" s="141" t="s">
        <v>54572</v>
      </c>
      <c r="B17261" s="141" t="str">
        <f t="shared" si="269"/>
        <v>PINTURA DE SINALIZACAO DE SOLO PARA EQUIPAMENTOS DE COMBATEA INCENDIO (EXTINTORES E HIDRANTES),EM QUADRADOS VERMELHOS DPINTURA DE SINALIZACAO DE SOLO PARA EQUIPAMENTOS DE COMBATEE (0,70X0,70)M E BORDAS AMARELAS DE 0,15M DE LARGURA,CONFORME ABNT NBR 16820PINTURA DE SINALIZACAO DE SOLO PARA EQUIPAMENTOS DE COMBATE</v>
      </c>
      <c r="C17261" s="141" t="s">
        <v>54573</v>
      </c>
      <c r="D17261" s="141" t="s">
        <v>54574</v>
      </c>
      <c r="E17261" s="141" t="s">
        <v>54575</v>
      </c>
      <c r="F17261" s="141" t="s">
        <v>54576</v>
      </c>
      <c r="I17261" s="141" t="s">
        <v>14</v>
      </c>
      <c r="J17261" s="649">
        <v>42.93</v>
      </c>
    </row>
    <row r="17262" spans="1:10" hidden="1">
      <c r="A17262" s="141" t="s">
        <v>54577</v>
      </c>
      <c r="B17262" s="141" t="str">
        <f t="shared" si="269"/>
        <v>PINTURA DE SINALIZACAO DE SOLO PARA EQUIPAMENTOS DE COMBATEA INCENDIO (EXTINTORES E HIDRANTES),EM QUADRADOS VERMELHOS DPINTURA DE SINALIZACAO DE SOLO PARA EQUIPAMENTOS DE COMBATEE (0,70X0,70)M E BORDAS AMARELAS DE 0,15M DE LARGURA,CONFORME ABNT NBR 16820PINTURA DE SINALIZACAO DE SOLO PARA EQUIPAMENTOS DE COMBATE</v>
      </c>
      <c r="C17262" s="141" t="s">
        <v>54573</v>
      </c>
      <c r="D17262" s="141" t="s">
        <v>54574</v>
      </c>
      <c r="E17262" s="141" t="s">
        <v>54575</v>
      </c>
      <c r="F17262" s="141" t="s">
        <v>54576</v>
      </c>
      <c r="I17262" s="141" t="s">
        <v>14</v>
      </c>
      <c r="J17262" s="649">
        <v>38.19</v>
      </c>
    </row>
    <row r="17263" spans="1:10" hidden="1">
      <c r="A17263" s="141" t="s">
        <v>54578</v>
      </c>
      <c r="B17263" s="141" t="str">
        <f t="shared" si="269"/>
        <v>LAVATORIO DE LOUCA BRANCA TIPO POPULAR,SEM LADRAO,COM MEDIDAS EM TORNO DE (47X35)CM,INCLUSIVE ACESSORIOS DE FIXACAO,FERRLAVATORIO DE LOUCA BRANCA TIPO POPULAR,SEM LADRAO,COM MEDIDAAGENS EM METAL CROMADO:SIFAO 1680 DE 1"X1.1/4",TORNEIRA PARA LAVATORIO TIPO BANCA 1193 OU SIMILAR DE 1/2" E VALVULA DE ESCOAMENTO 1600.RABICHO EM PVC.FORNECIMENTOLAVATORIO DE LOUCA BRANCA TIPO POPULAR,SEM LADRAO,COM MEDIDA</v>
      </c>
      <c r="C17263" s="141" t="s">
        <v>54579</v>
      </c>
      <c r="D17263" s="141" t="s">
        <v>54580</v>
      </c>
      <c r="E17263" s="141" t="s">
        <v>54581</v>
      </c>
      <c r="F17263" s="141" t="s">
        <v>54582</v>
      </c>
      <c r="G17263" s="141" t="s">
        <v>54583</v>
      </c>
      <c r="I17263" s="141" t="s">
        <v>14</v>
      </c>
      <c r="J17263" s="649">
        <v>233.27</v>
      </c>
    </row>
    <row r="17264" spans="1:10" hidden="1">
      <c r="A17264" s="141" t="s">
        <v>54584</v>
      </c>
      <c r="B17264" s="141" t="str">
        <f t="shared" si="269"/>
        <v>LAVATORIO DE LOUCA BRANCA TIPO POPULAR,SEM LADRAO,COM MEDIDAS EM TORNO DE (47X35)CM,INCLUSIVE ACESSORIOS DE FIXACAO,FERRLAVATORIO DE LOUCA BRANCA TIPO POPULAR,SEM LADRAO,COM MEDIDAAGENS EM METAL CROMADO:SIFAO 1680 DE 1"X1.1/4",TORNEIRA PARA LAVATORIO TIPO BANCA 1193 OU SIMILAR DE 1/2" E VALVULA DE ESCOAMENTO 1600.RABICHO EM PVC.FORNECIMENTOLAVATORIO DE LOUCA BRANCA TIPO POPULAR,SEM LADRAO,COM MEDIDA</v>
      </c>
      <c r="C17264" s="141" t="s">
        <v>54579</v>
      </c>
      <c r="D17264" s="141" t="s">
        <v>54580</v>
      </c>
      <c r="E17264" s="141" t="s">
        <v>54581</v>
      </c>
      <c r="F17264" s="141" t="s">
        <v>54582</v>
      </c>
      <c r="G17264" s="141" t="s">
        <v>54583</v>
      </c>
      <c r="I17264" s="141" t="s">
        <v>14</v>
      </c>
      <c r="J17264" s="649">
        <v>233.27</v>
      </c>
    </row>
    <row r="17265" spans="1:10" hidden="1">
      <c r="A17265" s="141" t="s">
        <v>54585</v>
      </c>
      <c r="B17265" s="141" t="str">
        <f t="shared" si="269"/>
        <v>LAVATORIO DE LOUCA BRANCA,TIPO MEDIO LUXO,COM LADRAO,COM MEDIDAS EM TORNO DE (47X35)CM,INCLUSIVE ACESSORIOS DE FIXACAO.FLAVATORIO DE LOUCA BRANCA,TIPO MEDIO LUXO,COM LADRAO,COM MEDERRAGENS EM METAL CROMADO:SIFAO 1680 DE 1"X1.1/4",TORNEIRA PARA LAVATORIO TIPO BANCA 1193 OU SIMILAR DE 1/2" E VALVULA DE ESCOAMENTO 1603.RABICHO EM PVC.FORNECIMENTOLAVATORIO DE LOUCA BRANCA,TIPO MEDIO LUXO,COM LADRAO,COM MED</v>
      </c>
      <c r="C17265" s="141" t="s">
        <v>54586</v>
      </c>
      <c r="D17265" s="141" t="s">
        <v>54587</v>
      </c>
      <c r="E17265" s="141" t="s">
        <v>54588</v>
      </c>
      <c r="F17265" s="141" t="s">
        <v>54589</v>
      </c>
      <c r="G17265" s="141" t="s">
        <v>54590</v>
      </c>
      <c r="I17265" s="141" t="s">
        <v>14</v>
      </c>
      <c r="J17265" s="649">
        <v>256.33999999999997</v>
      </c>
    </row>
    <row r="17266" spans="1:10" hidden="1">
      <c r="A17266" s="141" t="s">
        <v>54591</v>
      </c>
      <c r="B17266" s="141" t="str">
        <f t="shared" si="269"/>
        <v>LAVATORIO DE LOUCA BRANCA,TIPO MEDIO LUXO,COM LADRAO,COM MEDIDAS EM TORNO DE (47X35)CM,INCLUSIVE ACESSORIOS DE FIXACAO.FLAVATORIO DE LOUCA BRANCA,TIPO MEDIO LUXO,COM LADRAO,COM MEDERRAGENS EM METAL CROMADO:SIFAO 1680 DE 1"X1.1/4",TORNEIRA PARA LAVATORIO TIPO BANCA 1193 OU SIMILAR DE 1/2" E VALVULA DE ESCOAMENTO 1603.RABICHO EM PVC.FORNECIMENTOLAVATORIO DE LOUCA BRANCA,TIPO MEDIO LUXO,COM LADRAO,COM MED</v>
      </c>
      <c r="C17266" s="141" t="s">
        <v>54586</v>
      </c>
      <c r="D17266" s="141" t="s">
        <v>54587</v>
      </c>
      <c r="E17266" s="141" t="s">
        <v>54588</v>
      </c>
      <c r="F17266" s="141" t="s">
        <v>54589</v>
      </c>
      <c r="G17266" s="141" t="s">
        <v>54590</v>
      </c>
      <c r="I17266" s="141" t="s">
        <v>14</v>
      </c>
      <c r="J17266" s="649">
        <v>256.33999999999997</v>
      </c>
    </row>
    <row r="17267" spans="1:10" hidden="1">
      <c r="A17267" s="141" t="s">
        <v>54592</v>
      </c>
      <c r="B17267" s="141" t="str">
        <f t="shared" si="269"/>
        <v>LAVATORIO DE LOUCA BRANCA,COM COLUNA SUSPENSA,PARA PESSOAS COM NECESSIDADES ESPECIFICAS,COM MEDIDAS EM TORNO DE (45,5X35LAVATORIO DE LOUCA BRANCA,COM COLUNA SUSPENSA,PARA PESSOAS C,5)CM,EXCLUSIVE SIFAO,VALVULA DE ESCOAMENTO,RABICHO E TORNEIRA,INCLUSIVE ACESSORIOS DE FIXACAO.FORNECIMENTOLAVATORIO DE LOUCA BRANCA,COM COLUNA SUSPENSA,PARA PESSOAS C</v>
      </c>
      <c r="C17267" s="141" t="s">
        <v>54593</v>
      </c>
      <c r="D17267" s="141" t="s">
        <v>54594</v>
      </c>
      <c r="E17267" s="141" t="s">
        <v>54595</v>
      </c>
      <c r="F17267" s="141" t="s">
        <v>54596</v>
      </c>
      <c r="I17267" s="141" t="s">
        <v>14</v>
      </c>
      <c r="J17267" s="649">
        <v>331.12</v>
      </c>
    </row>
    <row r="17268" spans="1:10" hidden="1">
      <c r="A17268" s="141" t="s">
        <v>54597</v>
      </c>
      <c r="B17268" s="141" t="str">
        <f t="shared" si="269"/>
        <v>LAVATORIO DE LOUCA BRANCA,COM COLUNA SUSPENSA,PARA PESSOAS COM NECESSIDADES ESPECIFICAS,COM MEDIDAS EM TORNO DE (45,5X35LAVATORIO DE LOUCA BRANCA,COM COLUNA SUSPENSA,PARA PESSOAS C,5)CM,EXCLUSIVE SIFAO,VALVULA DE ESCOAMENTO,RABICHO E TORNEIRA,INCLUSIVE ACESSORIOS DE FIXACAO.FORNECIMENTOLAVATORIO DE LOUCA BRANCA,COM COLUNA SUSPENSA,PARA PESSOAS C</v>
      </c>
      <c r="C17268" s="141" t="s">
        <v>54593</v>
      </c>
      <c r="D17268" s="141" t="s">
        <v>54594</v>
      </c>
      <c r="E17268" s="141" t="s">
        <v>54595</v>
      </c>
      <c r="F17268" s="141" t="s">
        <v>54596</v>
      </c>
      <c r="I17268" s="141" t="s">
        <v>14</v>
      </c>
      <c r="J17268" s="649">
        <v>331.12</v>
      </c>
    </row>
    <row r="17269" spans="1:10" hidden="1">
      <c r="A17269" s="141" t="s">
        <v>54598</v>
      </c>
      <c r="B17269" s="141" t="str">
        <f t="shared" si="269"/>
        <v>LAVATORIO DE LOUCA BRANCA,COM COLUNA SUSPENSA,PARA PESSOAS COM NECESSIDADES ESPECIFICAS,COM MEDIDAS EM TORNO DE (45,5X35LAVATORIO DE LOUCA BRANCA,COM COLUNA SUSPENSA,PARA PESSOAS C,5)CM,INCLUSIVE SIFAO EM PVC FLEXIVEL,VALVULA DE ESCOAMENTOCROMADA,RABICHO EM PVC,TORNEIRA DE FECHAMENTO AUTOMATICO DEPAREDE,ANTIVANDALISMO DE 85MM,PARA LAVATORIO E ACESSORIOS DE FIXACAO.FORNECIMENTOLAVATORIO DE LOUCA BRANCA,COM COLUNA SUSPENSA,PARA PESSOAS C</v>
      </c>
      <c r="C17269" s="141" t="s">
        <v>54593</v>
      </c>
      <c r="D17269" s="141" t="s">
        <v>54594</v>
      </c>
      <c r="E17269" s="141" t="s">
        <v>54599</v>
      </c>
      <c r="F17269" s="141" t="s">
        <v>54600</v>
      </c>
      <c r="G17269" s="141" t="s">
        <v>54601</v>
      </c>
      <c r="H17269" s="141" t="s">
        <v>54602</v>
      </c>
      <c r="I17269" s="141" t="s">
        <v>14</v>
      </c>
      <c r="J17269" s="649">
        <v>1011.41</v>
      </c>
    </row>
    <row r="17270" spans="1:10" hidden="1">
      <c r="A17270" s="141" t="s">
        <v>54603</v>
      </c>
      <c r="B17270" s="141" t="str">
        <f t="shared" si="269"/>
        <v>LAVATORIO DE LOUCA BRANCA,COM COLUNA SUSPENSA,PARA PESSOAS COM NECESSIDADES ESPECIFICAS,COM MEDIDAS EM TORNO DE (45,5X35LAVATORIO DE LOUCA BRANCA,COM COLUNA SUSPENSA,PARA PESSOAS C,5)CM,INCLUSIVE SIFAO EM PVC FLEXIVEL,VALVULA DE ESCOAMENTOCROMADA,RABICHO EM PVC,TORNEIRA DE FECHAMENTO AUTOMATICO DEPAREDE,ANTIVANDALISMO DE 85MM,PARA LAVATORIO E ACESSORIOS DE FIXACAO.FORNECIMENTOLAVATORIO DE LOUCA BRANCA,COM COLUNA SUSPENSA,PARA PESSOAS C</v>
      </c>
      <c r="C17270" s="141" t="s">
        <v>54593</v>
      </c>
      <c r="D17270" s="141" t="s">
        <v>54594</v>
      </c>
      <c r="E17270" s="141" t="s">
        <v>54599</v>
      </c>
      <c r="F17270" s="141" t="s">
        <v>54600</v>
      </c>
      <c r="G17270" s="141" t="s">
        <v>54601</v>
      </c>
      <c r="H17270" s="141" t="s">
        <v>54602</v>
      </c>
      <c r="I17270" s="141" t="s">
        <v>14</v>
      </c>
      <c r="J17270" s="649">
        <v>1011.41</v>
      </c>
    </row>
    <row r="17271" spans="1:10" hidden="1">
      <c r="A17271" s="141" t="s">
        <v>54604</v>
      </c>
      <c r="B17271" s="141" t="str">
        <f t="shared" si="269"/>
        <v>LAVATORIO DE LOUCA BRANCA TIPO MEDIO LUXO,COM LADRAO E MEDIDAS EM TORNO DE (55X45)CM,COM COLUNA,INCLUSIVE ACESSORIOS DELAVATORIO DE LOUCA BRANCA TIPO MEDIO LUXO,COM LADRAO E MEDIDFIXACAO.FERRAGENS EM METAL CROMADO:SIFAO 1680 DE 1"X1.1/4",APARELHO MISTURADOR TIPO BANCA,1875 OU SIMILAR,COM AREJADOR,VALVULA DE ESCOAMENTO 1603 E RABICHO.FORNECIMENTOLAVATORIO DE LOUCA BRANCA TIPO MEDIO LUXO,COM LADRAO E MEDID</v>
      </c>
      <c r="C17271" s="141" t="s">
        <v>54605</v>
      </c>
      <c r="D17271" s="141" t="s">
        <v>54606</v>
      </c>
      <c r="E17271" s="141" t="s">
        <v>54607</v>
      </c>
      <c r="F17271" s="141" t="s">
        <v>54608</v>
      </c>
      <c r="G17271" s="141" t="s">
        <v>54609</v>
      </c>
      <c r="I17271" s="141" t="s">
        <v>14</v>
      </c>
      <c r="J17271" s="649">
        <v>721.95</v>
      </c>
    </row>
    <row r="17272" spans="1:10" hidden="1">
      <c r="A17272" s="141" t="s">
        <v>54610</v>
      </c>
      <c r="B17272" s="141" t="str">
        <f t="shared" si="269"/>
        <v>LAVATORIO DE LOUCA BRANCA TIPO MEDIO LUXO,COM LADRAO E MEDIDAS EM TORNO DE (55X45)CM,COM COLUNA,INCLUSIVE ACESSORIOS DELAVATORIO DE LOUCA BRANCA TIPO MEDIO LUXO,COM LADRAO E MEDIDFIXACAO.FERRAGENS EM METAL CROMADO:SIFAO 1680 DE 1"X1.1/4",APARELHO MISTURADOR TIPO BANCA,1875 OU SIMILAR,COM AREJADOR,VALVULA DE ESCOAMENTO 1603 E RABICHO.FORNECIMENTOLAVATORIO DE LOUCA BRANCA TIPO MEDIO LUXO,COM LADRAO E MEDID</v>
      </c>
      <c r="C17272" s="141" t="s">
        <v>54605</v>
      </c>
      <c r="D17272" s="141" t="s">
        <v>54606</v>
      </c>
      <c r="E17272" s="141" t="s">
        <v>54607</v>
      </c>
      <c r="F17272" s="141" t="s">
        <v>54608</v>
      </c>
      <c r="G17272" s="141" t="s">
        <v>54609</v>
      </c>
      <c r="I17272" s="141" t="s">
        <v>14</v>
      </c>
      <c r="J17272" s="649">
        <v>721.95</v>
      </c>
    </row>
    <row r="17273" spans="1:10" hidden="1">
      <c r="A17273" s="141" t="s">
        <v>54611</v>
      </c>
      <c r="B17273" s="141" t="str">
        <f t="shared" si="269"/>
        <v>LAVATORIO DE LOUCA BRANCA TIPO POPULAR,SEM LADRAO,COM MEDIDAS EM TORNO (55X45)CM,INCLUSIVE ACESSORIOS DE FIXACAO,TORNEIRLAVATORIO DE LOUCA BRANCA TIPO POPULAR,SEM LADRAO,COM MEDIDAA PARA LAVATORIO TIPO BANCA 1193 OU SIMILAR DE 1/2" EM METAL CROMADO E VALVULA DE ESCOAMENTO,SIFAO E RABICHO EM PVC.FORNECIMENTOLAVATORIO DE LOUCA BRANCA TIPO POPULAR,SEM LADRAO,COM MEDIDA</v>
      </c>
      <c r="C17273" s="141" t="s">
        <v>54579</v>
      </c>
      <c r="D17273" s="141" t="s">
        <v>54612</v>
      </c>
      <c r="E17273" s="141" t="s">
        <v>54613</v>
      </c>
      <c r="F17273" s="141" t="s">
        <v>54614</v>
      </c>
      <c r="G17273" s="141" t="s">
        <v>46009</v>
      </c>
      <c r="I17273" s="141" t="s">
        <v>14</v>
      </c>
      <c r="J17273" s="649">
        <v>170.16</v>
      </c>
    </row>
    <row r="17274" spans="1:10" hidden="1">
      <c r="A17274" s="141" t="s">
        <v>54615</v>
      </c>
      <c r="B17274" s="141" t="str">
        <f t="shared" si="269"/>
        <v>LAVATORIO DE LOUCA BRANCA TIPO POPULAR,SEM LADRAO,COM MEDIDAS EM TORNO (55X45)CM,INCLUSIVE ACESSORIOS DE FIXACAO,TORNEIRLAVATORIO DE LOUCA BRANCA TIPO POPULAR,SEM LADRAO,COM MEDIDAA PARA LAVATORIO TIPO BANCA 1193 OU SIMILAR DE 1/2" EM METAL CROMADO E VALVULA DE ESCOAMENTO,SIFAO E RABICHO EM PVC.FORNECIMENTOLAVATORIO DE LOUCA BRANCA TIPO POPULAR,SEM LADRAO,COM MEDIDA</v>
      </c>
      <c r="C17274" s="141" t="s">
        <v>54579</v>
      </c>
      <c r="D17274" s="141" t="s">
        <v>54612</v>
      </c>
      <c r="E17274" s="141" t="s">
        <v>54613</v>
      </c>
      <c r="F17274" s="141" t="s">
        <v>54614</v>
      </c>
      <c r="G17274" s="141" t="s">
        <v>46009</v>
      </c>
      <c r="I17274" s="141" t="s">
        <v>14</v>
      </c>
      <c r="J17274" s="649">
        <v>170.16</v>
      </c>
    </row>
    <row r="17275" spans="1:10" hidden="1">
      <c r="A17275" s="141" t="s">
        <v>54616</v>
      </c>
      <c r="B17275" s="141" t="str">
        <f t="shared" si="269"/>
        <v>LAVATORIO DE LOUCA BRANCA DE SOBREPOR,TIPO MEDIO LUXO,SEM LADRAO,C/MEDIDAS EM TORNO DE (53X43)CM.FERRAGENS EM METAL CROMLAVATORIO DE LOUCA BRANCA DE SOBREPOR,TIPO MEDIO LUXO,SEM LAADO:SIFAO 1680 1"X1.1/4",TORNEIRA PARA LAVATORIO TIPO BANCA 1193 OU SIMILAR DE 1/2" E VALVULA DE ESCOAMENTO 1600.RABICHO EM PVC.FORNECIMENTOLAVATORIO DE LOUCA BRANCA DE SOBREPOR,TIPO MEDIO LUXO,SEM LA</v>
      </c>
      <c r="C17275" s="141" t="s">
        <v>54617</v>
      </c>
      <c r="D17275" s="141" t="s">
        <v>54618</v>
      </c>
      <c r="E17275" s="141" t="s">
        <v>54619</v>
      </c>
      <c r="F17275" s="141" t="s">
        <v>54620</v>
      </c>
      <c r="G17275" s="141" t="s">
        <v>54621</v>
      </c>
      <c r="I17275" s="141" t="s">
        <v>14</v>
      </c>
      <c r="J17275" s="649">
        <v>362.76</v>
      </c>
    </row>
    <row r="17276" spans="1:10" hidden="1">
      <c r="A17276" s="141" t="s">
        <v>54622</v>
      </c>
      <c r="B17276" s="141" t="str">
        <f t="shared" si="269"/>
        <v>LAVATORIO DE LOUCA BRANCA DE SOBREPOR,TIPO MEDIO LUXO,SEM LADRAO,C/MEDIDAS EM TORNO DE (53X43)CM.FERRAGENS EM METAL CROMLAVATORIO DE LOUCA BRANCA DE SOBREPOR,TIPO MEDIO LUXO,SEM LAADO:SIFAO 1680 1"X1.1/4",TORNEIRA PARA LAVATORIO TIPO BANCA 1193 OU SIMILAR DE 1/2" E VALVULA DE ESCOAMENTO 1600.RABICHO EM PVC.FORNECIMENTOLAVATORIO DE LOUCA BRANCA DE SOBREPOR,TIPO MEDIO LUXO,SEM LA</v>
      </c>
      <c r="C17276" s="141" t="s">
        <v>54617</v>
      </c>
      <c r="D17276" s="141" t="s">
        <v>54618</v>
      </c>
      <c r="E17276" s="141" t="s">
        <v>54619</v>
      </c>
      <c r="F17276" s="141" t="s">
        <v>54620</v>
      </c>
      <c r="G17276" s="141" t="s">
        <v>54621</v>
      </c>
      <c r="I17276" s="141" t="s">
        <v>14</v>
      </c>
      <c r="J17276" s="649">
        <v>362.76</v>
      </c>
    </row>
    <row r="17277" spans="1:10" hidden="1">
      <c r="A17277" s="141" t="s">
        <v>54623</v>
      </c>
      <c r="B17277" s="141" t="str">
        <f t="shared" si="269"/>
        <v>LAVATORIO DE LOUCA BRANCA DE EMBUTIR(CUBA),TIPO MEDIO LUXO,SEM LADRAO,C/MEDIDAS EM TORNO DE (52X39)CM.FERRAGENS EM METALLAVATORIO DE LOUCA BRANCA DE EMBUTIR(CUBA),TIPO MEDIO LUXO,S CROMADO:SIFAO 1680 1"X1.1/4",TORNEIRA PARA LAVATORIO TIPO BANCA 1193 OU SIMILAR DE 1/2" E VALVULA DE ESCOAMENTO 1600.RABICHO EM PVC.FORNECIMENTOLAVATORIO DE LOUCA BRANCA DE EMBUTIR(CUBA),TIPO MEDIO LUXO,S</v>
      </c>
      <c r="C17277" s="141" t="s">
        <v>54624</v>
      </c>
      <c r="D17277" s="141" t="s">
        <v>54625</v>
      </c>
      <c r="E17277" s="141" t="s">
        <v>54626</v>
      </c>
      <c r="F17277" s="141" t="s">
        <v>54627</v>
      </c>
      <c r="G17277" s="141" t="s">
        <v>54628</v>
      </c>
      <c r="I17277" s="141" t="s">
        <v>14</v>
      </c>
      <c r="J17277" s="649">
        <v>230.28</v>
      </c>
    </row>
    <row r="17278" spans="1:10" hidden="1">
      <c r="A17278" s="141" t="s">
        <v>54629</v>
      </c>
      <c r="B17278" s="141" t="str">
        <f t="shared" si="269"/>
        <v>LAVATORIO DE LOUCA BRANCA DE EMBUTIR(CUBA),TIPO MEDIO LUXO,SEM LADRAO,C/MEDIDAS EM TORNO DE (52X39)CM.FERRAGENS EM METALLAVATORIO DE LOUCA BRANCA DE EMBUTIR(CUBA),TIPO MEDIO LUXO,S CROMADO:SIFAO 1680 1"X1.1/4",TORNEIRA PARA LAVATORIO TIPO BANCA 1193 OU SIMILAR DE 1/2" E VALVULA DE ESCOAMENTO 1600.RABICHO EM PVC.FORNECIMENTOLAVATORIO DE LOUCA BRANCA DE EMBUTIR(CUBA),TIPO MEDIO LUXO,S</v>
      </c>
      <c r="C17278" s="141" t="s">
        <v>54624</v>
      </c>
      <c r="D17278" s="141" t="s">
        <v>54625</v>
      </c>
      <c r="E17278" s="141" t="s">
        <v>54626</v>
      </c>
      <c r="F17278" s="141" t="s">
        <v>54627</v>
      </c>
      <c r="G17278" s="141" t="s">
        <v>54628</v>
      </c>
      <c r="I17278" s="141" t="s">
        <v>14</v>
      </c>
      <c r="J17278" s="649">
        <v>230.28</v>
      </c>
    </row>
    <row r="17279" spans="1:10" hidden="1">
      <c r="A17279" s="141" t="s">
        <v>54630</v>
      </c>
      <c r="B17279" s="141" t="str">
        <f t="shared" si="269"/>
        <v>CUBA DE LOUCA BRANCA,DE SOBREPOR,OVAL,EXCLUSIVE RABICHO,SIFAO,TORNEIRA E VALVULA DE ESCOAMENTO.FORNECIMENTOCUBA DE LOUCA BRANCA,DE SOBREPOR,OVAL,EXCLUSIVE RABICHO,SIFACUBA DE LOUCA BRANCA,DE SOBREPOR,OVAL,EXCLUSIVE RABICHO,SIFA</v>
      </c>
      <c r="C17279" s="141" t="s">
        <v>54631</v>
      </c>
      <c r="D17279" s="141" t="s">
        <v>54632</v>
      </c>
      <c r="I17279" s="141" t="s">
        <v>14</v>
      </c>
      <c r="J17279" s="649">
        <v>74.099999999999994</v>
      </c>
    </row>
    <row r="17280" spans="1:10" hidden="1">
      <c r="A17280" s="141" t="s">
        <v>54633</v>
      </c>
      <c r="B17280" s="141" t="str">
        <f t="shared" si="269"/>
        <v>CUBA DE LOUCA BRANCA,DE SOBREPOR,OVAL,EXCLUSIVE RABICHO,SIFAO,TORNEIRA E VALVULA DE ESCOAMENTO.FORNECIMENTOCUBA DE LOUCA BRANCA,DE SOBREPOR,OVAL,EXCLUSIVE RABICHO,SIFACUBA DE LOUCA BRANCA,DE SOBREPOR,OVAL,EXCLUSIVE RABICHO,SIFA</v>
      </c>
      <c r="C17280" s="141" t="s">
        <v>54631</v>
      </c>
      <c r="D17280" s="141" t="s">
        <v>54632</v>
      </c>
      <c r="I17280" s="141" t="s">
        <v>14</v>
      </c>
      <c r="J17280" s="649">
        <v>74.099999999999994</v>
      </c>
    </row>
    <row r="17281" spans="1:10" hidden="1">
      <c r="A17281" s="141" t="s">
        <v>54634</v>
      </c>
      <c r="B17281" s="141" t="str">
        <f t="shared" si="269"/>
        <v>CUBA DE LOUCA BRANCA,DE SOBREPOR,OVAL,INCLUSIVE RABICHO EM METAL CROMADO,SIFAO EM METAL CROMADO,TORNEIRA PARA LAVATORIOCUBA DE LOUCA BRANCA,DE SOBREPOR,OVAL,INCLUSIVE RABICHO EM MTIPO BANCA 1193 OU SIMILAR DE 1/2" E VALVULA DE ESCOAMENTO.FORNECIMENTOCUBA DE LOUCA BRANCA,DE SOBREPOR,OVAL,INCLUSIVE RABICHO EM M</v>
      </c>
      <c r="C17281" s="141" t="s">
        <v>54635</v>
      </c>
      <c r="D17281" s="141" t="s">
        <v>54636</v>
      </c>
      <c r="E17281" s="141" t="s">
        <v>54637</v>
      </c>
      <c r="F17281" s="141" t="s">
        <v>38759</v>
      </c>
      <c r="I17281" s="141" t="s">
        <v>14</v>
      </c>
      <c r="J17281" s="649">
        <v>243.97</v>
      </c>
    </row>
    <row r="17282" spans="1:10" hidden="1">
      <c r="A17282" s="141" t="s">
        <v>54638</v>
      </c>
      <c r="B17282" s="141" t="str">
        <f t="shared" si="269"/>
        <v>CUBA DE LOUCA BRANCA,DE SOBREPOR,OVAL,INCLUSIVE RABICHO EM METAL CROMADO,SIFAO EM METAL CROMADO,TORNEIRA PARA LAVATORIOCUBA DE LOUCA BRANCA,DE SOBREPOR,OVAL,INCLUSIVE RABICHO EM MTIPO BANCA 1193 OU SIMILAR DE 1/2" E VALVULA DE ESCOAMENTO.FORNECIMENTOCUBA DE LOUCA BRANCA,DE SOBREPOR,OVAL,INCLUSIVE RABICHO EM M</v>
      </c>
      <c r="C17282" s="141" t="s">
        <v>54635</v>
      </c>
      <c r="D17282" s="141" t="s">
        <v>54636</v>
      </c>
      <c r="E17282" s="141" t="s">
        <v>54637</v>
      </c>
      <c r="F17282" s="141" t="s">
        <v>38759</v>
      </c>
      <c r="I17282" s="141" t="s">
        <v>14</v>
      </c>
      <c r="J17282" s="649">
        <v>243.97</v>
      </c>
    </row>
    <row r="17283" spans="1:10" hidden="1">
      <c r="A17283" s="141" t="s">
        <v>54639</v>
      </c>
      <c r="B17283" s="141" t="str">
        <f t="shared" ref="B17283:B17346" si="270">C17283&amp;D17283&amp;C17283&amp;E17283&amp;F17283&amp;G17283&amp;H17283&amp;C17283</f>
        <v>TANQUE DE LOUCA BRANCA,C/COLUNA E MEDIDAS EM TORNO DE (56X48)CM,INCLUSIVE ACESSORIOS DE FIXACAO.FERRAGENS EM METAL CROMATANQUE DE LOUCA BRANCA,C/COLUNA E MEDIDAS EM TORNO DE (56X48DO:TORNEIRA DE PRESSAO,1158 OU SIMILAR,DE 1/2",VALVULA DE ESCOAMENTO 1605 E SIFAO 1680 DE 1.1/4" A 1.1/2".FORNECIMENTOTANQUE DE LOUCA BRANCA,C/COLUNA E MEDIDAS EM TORNO DE (56X48</v>
      </c>
      <c r="C17283" s="141" t="s">
        <v>54640</v>
      </c>
      <c r="D17283" s="141" t="s">
        <v>54641</v>
      </c>
      <c r="E17283" s="141" t="s">
        <v>54642</v>
      </c>
      <c r="F17283" s="141" t="s">
        <v>54643</v>
      </c>
      <c r="I17283" s="141" t="s">
        <v>14</v>
      </c>
      <c r="J17283" s="649">
        <v>509.33</v>
      </c>
    </row>
    <row r="17284" spans="1:10" hidden="1">
      <c r="A17284" s="141" t="s">
        <v>54644</v>
      </c>
      <c r="B17284" s="141" t="str">
        <f t="shared" si="270"/>
        <v>TANQUE DE LOUCA BRANCA,C/COLUNA E MEDIDAS EM TORNO DE (56X48)CM,INCLUSIVE ACESSORIOS DE FIXACAO.FERRAGENS EM METAL CROMATANQUE DE LOUCA BRANCA,C/COLUNA E MEDIDAS EM TORNO DE (56X48DO:TORNEIRA DE PRESSAO,1158 OU SIMILAR,DE 1/2",VALVULA DE ESCOAMENTO 1605 E SIFAO 1680 DE 1.1/4" A 1.1/2".FORNECIMENTOTANQUE DE LOUCA BRANCA,C/COLUNA E MEDIDAS EM TORNO DE (56X48</v>
      </c>
      <c r="C17284" s="141" t="s">
        <v>54640</v>
      </c>
      <c r="D17284" s="141" t="s">
        <v>54641</v>
      </c>
      <c r="E17284" s="141" t="s">
        <v>54642</v>
      </c>
      <c r="F17284" s="141" t="s">
        <v>54643</v>
      </c>
      <c r="I17284" s="141" t="s">
        <v>14</v>
      </c>
      <c r="J17284" s="649">
        <v>509.33</v>
      </c>
    </row>
    <row r="17285" spans="1:10" hidden="1">
      <c r="A17285" s="141" t="s">
        <v>54645</v>
      </c>
      <c r="B17285" s="141" t="str">
        <f t="shared" si="270"/>
        <v>TANQUE DE LOUCA BRANCA,C/COLUNA E MEDIDAS EM TORNO DE (60X56)CM,INCLUSIVE ACESSORIOS DE FIXACAO.FERRAGENS EM METAL CROMATANQUE DE LOUCA BRANCA,C/COLUNA E MEDIDAS EM TORNO DE (60X56DO:TORNEIRA DE PRESSAO,1158 OU SIMILAR,DE 1/2",VALVULA DE ESCOAMENTO 1606 E SIFAO 1680 DE 1.1/2"X1.1/2".FORNECIMENTOTANQUE DE LOUCA BRANCA,C/COLUNA E MEDIDAS EM TORNO DE (60X56</v>
      </c>
      <c r="C17285" s="141" t="s">
        <v>54646</v>
      </c>
      <c r="D17285" s="141" t="s">
        <v>54641</v>
      </c>
      <c r="E17285" s="141" t="s">
        <v>54642</v>
      </c>
      <c r="F17285" s="141" t="s">
        <v>54647</v>
      </c>
      <c r="I17285" s="141" t="s">
        <v>14</v>
      </c>
      <c r="J17285" s="649">
        <v>676.02</v>
      </c>
    </row>
    <row r="17286" spans="1:10" hidden="1">
      <c r="A17286" s="141" t="s">
        <v>54648</v>
      </c>
      <c r="B17286" s="141" t="str">
        <f t="shared" si="270"/>
        <v>TANQUE DE LOUCA BRANCA,C/COLUNA E MEDIDAS EM TORNO DE (60X56)CM,INCLUSIVE ACESSORIOS DE FIXACAO.FERRAGENS EM METAL CROMATANQUE DE LOUCA BRANCA,C/COLUNA E MEDIDAS EM TORNO DE (60X56DO:TORNEIRA DE PRESSAO,1158 OU SIMILAR,DE 1/2",VALVULA DE ESCOAMENTO 1606 E SIFAO 1680 DE 1.1/2"X1.1/2".FORNECIMENTOTANQUE DE LOUCA BRANCA,C/COLUNA E MEDIDAS EM TORNO DE (60X56</v>
      </c>
      <c r="C17286" s="141" t="s">
        <v>54646</v>
      </c>
      <c r="D17286" s="141" t="s">
        <v>54641</v>
      </c>
      <c r="E17286" s="141" t="s">
        <v>54642</v>
      </c>
      <c r="F17286" s="141" t="s">
        <v>54647</v>
      </c>
      <c r="I17286" s="141" t="s">
        <v>14</v>
      </c>
      <c r="J17286" s="649">
        <v>676.02</v>
      </c>
    </row>
    <row r="17287" spans="1:10" hidden="1">
      <c r="A17287" s="141" t="s">
        <v>54649</v>
      </c>
      <c r="B17287" s="141" t="str">
        <f t="shared" si="270"/>
        <v>BACIA TURCA DE LOUCA BRANCA COM SIFAO INTEGRADO E MEDIDAS EM TORNO DE (59X44)CM,INCLUSIVE TUBO DE LIGACAO.FORNECIMENTOBACIA TURCA DE LOUCA BRANCA COM SIFAO INTEGRADO E MEDIDAS EMBACIA TURCA DE LOUCA BRANCA COM SIFAO INTEGRADO E MEDIDAS EM</v>
      </c>
      <c r="C17287" s="141" t="s">
        <v>54650</v>
      </c>
      <c r="D17287" s="141" t="s">
        <v>54651</v>
      </c>
      <c r="I17287" s="141" t="s">
        <v>14</v>
      </c>
      <c r="J17287" s="649">
        <v>415.84</v>
      </c>
    </row>
    <row r="17288" spans="1:10" hidden="1">
      <c r="A17288" s="141" t="s">
        <v>54652</v>
      </c>
      <c r="B17288" s="141" t="str">
        <f t="shared" si="270"/>
        <v>BACIA TURCA DE LOUCA BRANCA COM SIFAO INTEGRADO E MEDIDAS EM TORNO DE (59X44)CM,INCLUSIVE TUBO DE LIGACAO.FORNECIMENTOBACIA TURCA DE LOUCA BRANCA COM SIFAO INTEGRADO E MEDIDAS EMBACIA TURCA DE LOUCA BRANCA COM SIFAO INTEGRADO E MEDIDAS EM</v>
      </c>
      <c r="C17288" s="141" t="s">
        <v>54650</v>
      </c>
      <c r="D17288" s="141" t="s">
        <v>54651</v>
      </c>
      <c r="I17288" s="141" t="s">
        <v>14</v>
      </c>
      <c r="J17288" s="649">
        <v>415.84</v>
      </c>
    </row>
    <row r="17289" spans="1:10" hidden="1">
      <c r="A17289" s="141" t="s">
        <v>54653</v>
      </c>
      <c r="B17289" s="141" t="str">
        <f t="shared" si="270"/>
        <v>MICTORIO DE LOUCA BRANCA COM SIFAO INTEGRADO E MEDIDAS EM TORNO DE (33X28X53)CM,INCLUSIVE ACESSORIOS DE FIXACAO.FERRAGENMICTORIO DE LOUCA BRANCA COM SIFAO INTEGRADO E MEDIDAS EM TOS EM METAL CROMADO:REGISTRO DE PRESSAO 1416 DE 1/2" E TUBO DE LIGACAO DE 1/2".FORNECIMENTOMICTORIO DE LOUCA BRANCA COM SIFAO INTEGRADO E MEDIDAS EM TO</v>
      </c>
      <c r="C17289" s="141" t="s">
        <v>54654</v>
      </c>
      <c r="D17289" s="141" t="s">
        <v>54655</v>
      </c>
      <c r="E17289" s="141" t="s">
        <v>54656</v>
      </c>
      <c r="F17289" s="141" t="s">
        <v>54657</v>
      </c>
      <c r="I17289" s="141" t="s">
        <v>14</v>
      </c>
      <c r="J17289" s="649">
        <v>413.97</v>
      </c>
    </row>
    <row r="17290" spans="1:10" hidden="1">
      <c r="A17290" s="141" t="s">
        <v>54658</v>
      </c>
      <c r="B17290" s="141" t="str">
        <f t="shared" si="270"/>
        <v>MICTORIO DE LOUCA BRANCA COM SIFAO INTEGRADO E MEDIDAS EM TORNO DE (33X28X53)CM,INCLUSIVE ACESSORIOS DE FIXACAO.FERRAGENMICTORIO DE LOUCA BRANCA COM SIFAO INTEGRADO E MEDIDAS EM TOS EM METAL CROMADO:REGISTRO DE PRESSAO 1416 DE 1/2" E TUBO DE LIGACAO DE 1/2".FORNECIMENTOMICTORIO DE LOUCA BRANCA COM SIFAO INTEGRADO E MEDIDAS EM TO</v>
      </c>
      <c r="C17290" s="141" t="s">
        <v>54654</v>
      </c>
      <c r="D17290" s="141" t="s">
        <v>54655</v>
      </c>
      <c r="E17290" s="141" t="s">
        <v>54656</v>
      </c>
      <c r="F17290" s="141" t="s">
        <v>54657</v>
      </c>
      <c r="I17290" s="141" t="s">
        <v>14</v>
      </c>
      <c r="J17290" s="649">
        <v>413.97</v>
      </c>
    </row>
    <row r="17291" spans="1:10" hidden="1">
      <c r="A17291" s="141" t="s">
        <v>54659</v>
      </c>
      <c r="B17291" s="141" t="str">
        <f t="shared" si="270"/>
        <v>BACIA SANITARIA DE LOUCA BRANCA,COM CAIXA ACOPLADA,PADRAO POPULAR,INCLUSIVE ASSENTO PLASTICO PADRAO POPULAR,RABICHO EM PBACIA SANITARIA DE LOUCA BRANCA,COM CAIXA ACOPLADA,PADRAO POVC,ANEL DE VEDACAO E ACESSORIOS DE FIXACAO.FORNECIMENTOBACIA SANITARIA DE LOUCA BRANCA,COM CAIXA ACOPLADA,PADRAO PO</v>
      </c>
      <c r="C17291" s="141" t="s">
        <v>54660</v>
      </c>
      <c r="D17291" s="141" t="s">
        <v>54661</v>
      </c>
      <c r="E17291" s="141" t="s">
        <v>54662</v>
      </c>
      <c r="I17291" s="141" t="s">
        <v>14</v>
      </c>
      <c r="J17291" s="649">
        <v>316.76</v>
      </c>
    </row>
    <row r="17292" spans="1:10" hidden="1">
      <c r="A17292" s="141" t="s">
        <v>54663</v>
      </c>
      <c r="B17292" s="141" t="str">
        <f t="shared" si="270"/>
        <v>BACIA SANITARIA DE LOUCA BRANCA,COM CAIXA ACOPLADA,PADRAO POPULAR,INCLUSIVE ASSENTO PLASTICO PADRAO POPULAR,RABICHO EM PBACIA SANITARIA DE LOUCA BRANCA,COM CAIXA ACOPLADA,PADRAO POVC,ANEL DE VEDACAO E ACESSORIOS DE FIXACAO.FORNECIMENTOBACIA SANITARIA DE LOUCA BRANCA,COM CAIXA ACOPLADA,PADRAO PO</v>
      </c>
      <c r="C17292" s="141" t="s">
        <v>54660</v>
      </c>
      <c r="D17292" s="141" t="s">
        <v>54661</v>
      </c>
      <c r="E17292" s="141" t="s">
        <v>54662</v>
      </c>
      <c r="I17292" s="141" t="s">
        <v>14</v>
      </c>
      <c r="J17292" s="649">
        <v>316.76</v>
      </c>
    </row>
    <row r="17293" spans="1:10" hidden="1">
      <c r="A17293" s="141" t="s">
        <v>54664</v>
      </c>
      <c r="B17293" s="141" t="str">
        <f t="shared" si="270"/>
        <v>BACIA SANITARIA DE LOUCA BRANCA,COM CAIXA ACOPLADA,PADRAO MEDIO LUXO,INCLUSIVE ASSENTO PLASTICO PADRAO MEDIO LUXO,RABICHBACIA SANITARIA DE LOUCA BRANCA,COM CAIXA ACOPLADA,PADRAO MEO CROMADO,ANEL DE VEDACAO E ACESSORIOS DE FIXACAO.FORNECIMENTOBACIA SANITARIA DE LOUCA BRANCA,COM CAIXA ACOPLADA,PADRAO ME</v>
      </c>
      <c r="C17293" s="141" t="s">
        <v>54665</v>
      </c>
      <c r="D17293" s="141" t="s">
        <v>54666</v>
      </c>
      <c r="E17293" s="141" t="s">
        <v>54667</v>
      </c>
      <c r="F17293" s="141" t="s">
        <v>25100</v>
      </c>
      <c r="I17293" s="141" t="s">
        <v>14</v>
      </c>
      <c r="J17293" s="649">
        <v>752.1</v>
      </c>
    </row>
    <row r="17294" spans="1:10" hidden="1">
      <c r="A17294" s="141" t="s">
        <v>54668</v>
      </c>
      <c r="B17294" s="141" t="str">
        <f t="shared" si="270"/>
        <v>BACIA SANITARIA DE LOUCA BRANCA,COM CAIXA ACOPLADA,PADRAO MEDIO LUXO,INCLUSIVE ASSENTO PLASTICO PADRAO MEDIO LUXO,RABICHBACIA SANITARIA DE LOUCA BRANCA,COM CAIXA ACOPLADA,PADRAO MEO CROMADO,ANEL DE VEDACAO E ACESSORIOS DE FIXACAO.FORNECIMENTOBACIA SANITARIA DE LOUCA BRANCA,COM CAIXA ACOPLADA,PADRAO ME</v>
      </c>
      <c r="C17294" s="141" t="s">
        <v>54665</v>
      </c>
      <c r="D17294" s="141" t="s">
        <v>54666</v>
      </c>
      <c r="E17294" s="141" t="s">
        <v>54667</v>
      </c>
      <c r="F17294" s="141" t="s">
        <v>25100</v>
      </c>
      <c r="I17294" s="141" t="s">
        <v>14</v>
      </c>
      <c r="J17294" s="649">
        <v>752.1</v>
      </c>
    </row>
    <row r="17295" spans="1:10" hidden="1">
      <c r="A17295" s="141" t="s">
        <v>54669</v>
      </c>
      <c r="B17295" s="141" t="str">
        <f t="shared" si="270"/>
        <v>BACIA SANITARIA DE LOUCA BRANCA,CONVENCIONAL,PADRAO POPULAR,INCLUSIVE ASSENTO PLASTICO PADRAO POPULAR,CAIXA DE DESCARGABACIA SANITARIA DE LOUCA BRANCA,CONVENCIONAL,PADRAO POPULAR,PLASTICA EXTERNA,RABICHO EM PVC, TUBO DE DESCARGA LONGO,BOLSA DE LIGACAO,ANEL DE VEDACAO E ACESSORIOS DE FIXACAO.FORNECIMENTOBACIA SANITARIA DE LOUCA BRANCA,CONVENCIONAL,PADRAO POPULAR,</v>
      </c>
      <c r="C17295" s="141" t="s">
        <v>54670</v>
      </c>
      <c r="D17295" s="141" t="s">
        <v>54671</v>
      </c>
      <c r="E17295" s="141" t="s">
        <v>54672</v>
      </c>
      <c r="F17295" s="141" t="s">
        <v>54673</v>
      </c>
      <c r="G17295" s="141" t="s">
        <v>29970</v>
      </c>
      <c r="I17295" s="141" t="s">
        <v>14</v>
      </c>
      <c r="J17295" s="649">
        <v>226.78</v>
      </c>
    </row>
    <row r="17296" spans="1:10" hidden="1">
      <c r="A17296" s="141" t="s">
        <v>54674</v>
      </c>
      <c r="B17296" s="141" t="str">
        <f t="shared" si="270"/>
        <v>BACIA SANITARIA DE LOUCA BRANCA,CONVENCIONAL,PADRAO POPULAR,INCLUSIVE ASSENTO PLASTICO PADRAO POPULAR,CAIXA DE DESCARGABACIA SANITARIA DE LOUCA BRANCA,CONVENCIONAL,PADRAO POPULAR,PLASTICA EXTERNA,RABICHO EM PVC, TUBO DE DESCARGA LONGO,BOLSA DE LIGACAO,ANEL DE VEDACAO E ACESSORIOS DE FIXACAO.FORNECIMENTOBACIA SANITARIA DE LOUCA BRANCA,CONVENCIONAL,PADRAO POPULAR,</v>
      </c>
      <c r="C17296" s="141" t="s">
        <v>54670</v>
      </c>
      <c r="D17296" s="141" t="s">
        <v>54671</v>
      </c>
      <c r="E17296" s="141" t="s">
        <v>54672</v>
      </c>
      <c r="F17296" s="141" t="s">
        <v>54673</v>
      </c>
      <c r="G17296" s="141" t="s">
        <v>29970</v>
      </c>
      <c r="I17296" s="141" t="s">
        <v>14</v>
      </c>
      <c r="J17296" s="649">
        <v>226.78</v>
      </c>
    </row>
    <row r="17297" spans="1:10" hidden="1">
      <c r="A17297" s="141" t="s">
        <v>54675</v>
      </c>
      <c r="B17297" s="141" t="str">
        <f t="shared" si="270"/>
        <v>BACIA SANITARIA DE LOUCA BRANCA,CONVENCIONAL,PADRAO POPULAR,INCLUSIVE TUBO DE LIGACAO,ASSENTO PLASTICO PADRAO POPULAR,ANBACIA SANITARIA DE LOUCA BRANCA,CONVENCIONAL,PADRAO POPULAR,EL DE VEDACAO E ACESSORIOS DE FIXACAO,EXCLUSIVE CAIXA DE DESCARGA PLASTICA EXTERNA,RABICHO EM PVC,BOLSA DE LIGACAO E TUBO DE DESCARGA LONGO.FORNECIMENTOBACIA SANITARIA DE LOUCA BRANCA,CONVENCIONAL,PADRAO POPULAR,</v>
      </c>
      <c r="C17297" s="141" t="s">
        <v>54670</v>
      </c>
      <c r="D17297" s="141" t="s">
        <v>54676</v>
      </c>
      <c r="E17297" s="141" t="s">
        <v>54677</v>
      </c>
      <c r="F17297" s="141" t="s">
        <v>54678</v>
      </c>
      <c r="G17297" s="141" t="s">
        <v>54679</v>
      </c>
      <c r="I17297" s="141" t="s">
        <v>14</v>
      </c>
      <c r="J17297" s="649">
        <v>206.54</v>
      </c>
    </row>
    <row r="17298" spans="1:10" hidden="1">
      <c r="A17298" s="141" t="s">
        <v>54680</v>
      </c>
      <c r="B17298" s="141" t="str">
        <f t="shared" si="270"/>
        <v>BACIA SANITARIA DE LOUCA BRANCA,CONVENCIONAL,PADRAO POPULAR,INCLUSIVE TUBO DE LIGACAO,ASSENTO PLASTICO PADRAO POPULAR,ANBACIA SANITARIA DE LOUCA BRANCA,CONVENCIONAL,PADRAO POPULAR,EL DE VEDACAO E ACESSORIOS DE FIXACAO,EXCLUSIVE CAIXA DE DESCARGA PLASTICA EXTERNA,RABICHO EM PVC,BOLSA DE LIGACAO E TUBO DE DESCARGA LONGO.FORNECIMENTOBACIA SANITARIA DE LOUCA BRANCA,CONVENCIONAL,PADRAO POPULAR,</v>
      </c>
      <c r="C17298" s="141" t="s">
        <v>54670</v>
      </c>
      <c r="D17298" s="141" t="s">
        <v>54676</v>
      </c>
      <c r="E17298" s="141" t="s">
        <v>54677</v>
      </c>
      <c r="F17298" s="141" t="s">
        <v>54678</v>
      </c>
      <c r="G17298" s="141" t="s">
        <v>54679</v>
      </c>
      <c r="I17298" s="141" t="s">
        <v>14</v>
      </c>
      <c r="J17298" s="649">
        <v>206.54</v>
      </c>
    </row>
    <row r="17299" spans="1:10" hidden="1">
      <c r="A17299" s="141" t="s">
        <v>54681</v>
      </c>
      <c r="B17299" s="141" t="str">
        <f t="shared" si="270"/>
        <v>BACIA SANITARIA DE LOUCA BRANCA,CONVENCIONAL,PADRAO MEDIO LUXO,INCLUSIVE ASSENTO PLASTICO PADRAO MEDIO LUXO,VALVULA DE DBACIA SANITARIA DE LOUCA BRANCA,CONVENCIONAL,PADRAO MEDIO LUESCARGA DE 1.1/2" COM REGISTRO INTEGRADO,CORPO EM LATAO,ACABAMENTO DA VALVULA EM METAL CROMADO,TUBO DE LIGACAO,ANEL DE VEDACAO E ACESSORIOS DE FIXACAO.FORNECIMENTOBACIA SANITARIA DE LOUCA BRANCA,CONVENCIONAL,PADRAO MEDIO LU</v>
      </c>
      <c r="C17299" s="141" t="s">
        <v>54682</v>
      </c>
      <c r="D17299" s="141" t="s">
        <v>54683</v>
      </c>
      <c r="E17299" s="141" t="s">
        <v>54684</v>
      </c>
      <c r="F17299" s="141" t="s">
        <v>54685</v>
      </c>
      <c r="G17299" s="141" t="s">
        <v>54686</v>
      </c>
      <c r="I17299" s="141" t="s">
        <v>14</v>
      </c>
      <c r="J17299" s="649">
        <v>691.8</v>
      </c>
    </row>
    <row r="17300" spans="1:10" hidden="1">
      <c r="A17300" s="141" t="s">
        <v>54687</v>
      </c>
      <c r="B17300" s="141" t="str">
        <f t="shared" si="270"/>
        <v>BACIA SANITARIA DE LOUCA BRANCA,CONVENCIONAL,PADRAO MEDIO LUXO,INCLUSIVE ASSENTO PLASTICO PADRAO MEDIO LUXO,VALVULA DE DBACIA SANITARIA DE LOUCA BRANCA,CONVENCIONAL,PADRAO MEDIO LUESCARGA DE 1.1/2" COM REGISTRO INTEGRADO,CORPO EM LATAO,ACABAMENTO DA VALVULA EM METAL CROMADO,TUBO DE LIGACAO,ANEL DE VEDACAO E ACESSORIOS DE FIXACAO.FORNECIMENTOBACIA SANITARIA DE LOUCA BRANCA,CONVENCIONAL,PADRAO MEDIO LU</v>
      </c>
      <c r="C17300" s="141" t="s">
        <v>54682</v>
      </c>
      <c r="D17300" s="141" t="s">
        <v>54683</v>
      </c>
      <c r="E17300" s="141" t="s">
        <v>54684</v>
      </c>
      <c r="F17300" s="141" t="s">
        <v>54685</v>
      </c>
      <c r="G17300" s="141" t="s">
        <v>54686</v>
      </c>
      <c r="I17300" s="141" t="s">
        <v>14</v>
      </c>
      <c r="J17300" s="649">
        <v>691.8</v>
      </c>
    </row>
    <row r="17301" spans="1:10" hidden="1">
      <c r="A17301" s="141" t="s">
        <v>54688</v>
      </c>
      <c r="B17301" s="141" t="str">
        <f t="shared" si="270"/>
        <v>BACIA SANITARIA DE LOUCA BRANCA,CONVENCIONAL,PADRAO MEDIO LUXO,INCLUSIVE ASSENTO PLASTICO PADRAO MEDIO LUXO,TUBO DE LIGABACIA SANITARIA DE LOUCA BRANCA,CONVENCIONAL,PADRAO MEDIO LUCAO,ANEL DE VEDACAO E ACESSORIOS DE FIXACAO,EXCLUSIVE VALVULA DE DESCARGA E ACABAMENTO DA VALVULA.FORNECIMENTOBACIA SANITARIA DE LOUCA BRANCA,CONVENCIONAL,PADRAO MEDIO LU</v>
      </c>
      <c r="C17301" s="141" t="s">
        <v>54682</v>
      </c>
      <c r="D17301" s="141" t="s">
        <v>54689</v>
      </c>
      <c r="E17301" s="141" t="s">
        <v>54690</v>
      </c>
      <c r="F17301" s="141" t="s">
        <v>54691</v>
      </c>
      <c r="I17301" s="141" t="s">
        <v>14</v>
      </c>
      <c r="J17301" s="649">
        <v>460.15</v>
      </c>
    </row>
    <row r="17302" spans="1:10" hidden="1">
      <c r="A17302" s="141" t="s">
        <v>54692</v>
      </c>
      <c r="B17302" s="141" t="str">
        <f t="shared" si="270"/>
        <v>BACIA SANITARIA DE LOUCA BRANCA,CONVENCIONAL,PADRAO MEDIO LUXO,INCLUSIVE ASSENTO PLASTICO PADRAO MEDIO LUXO,TUBO DE LIGABACIA SANITARIA DE LOUCA BRANCA,CONVENCIONAL,PADRAO MEDIO LUCAO,ANEL DE VEDACAO E ACESSORIOS DE FIXACAO,EXCLUSIVE VALVULA DE DESCARGA E ACABAMENTO DA VALVULA.FORNECIMENTOBACIA SANITARIA DE LOUCA BRANCA,CONVENCIONAL,PADRAO MEDIO LU</v>
      </c>
      <c r="C17302" s="141" t="s">
        <v>54682</v>
      </c>
      <c r="D17302" s="141" t="s">
        <v>54689</v>
      </c>
      <c r="E17302" s="141" t="s">
        <v>54690</v>
      </c>
      <c r="F17302" s="141" t="s">
        <v>54691</v>
      </c>
      <c r="I17302" s="141" t="s">
        <v>14</v>
      </c>
      <c r="J17302" s="649">
        <v>460.15</v>
      </c>
    </row>
    <row r="17303" spans="1:10" hidden="1">
      <c r="A17303" s="141" t="s">
        <v>54693</v>
      </c>
      <c r="B17303" s="141" t="str">
        <f t="shared" si="270"/>
        <v>BACIA SANITARIA DE LOUCA BRANCA,CONVENCIONAL,CONFORME ABNT NBR 9050 PARA ACESSIBILIDADE,INCLUSIVE ASSENTO PLASTICO PADRABACIA SANITARIA DE LOUCA BRANCA,CONVENCIONAL,CONFORME ABNT NO MEDIO LUXO,TUBO DE LIGACAO,ANEL DE VEDACAO E ACESSORIOS DE FIXACAO.FORNECIMENTOBACIA SANITARIA DE LOUCA BRANCA,CONVENCIONAL,CONFORME ABNT N</v>
      </c>
      <c r="C17303" s="141" t="s">
        <v>54694</v>
      </c>
      <c r="D17303" s="141" t="s">
        <v>54695</v>
      </c>
      <c r="E17303" s="141" t="s">
        <v>54696</v>
      </c>
      <c r="F17303" s="141" t="s">
        <v>54602</v>
      </c>
      <c r="I17303" s="141" t="s">
        <v>14</v>
      </c>
      <c r="J17303" s="649">
        <v>586.28</v>
      </c>
    </row>
    <row r="17304" spans="1:10" hidden="1">
      <c r="A17304" s="141" t="s">
        <v>54697</v>
      </c>
      <c r="B17304" s="141" t="str">
        <f t="shared" si="270"/>
        <v>BACIA SANITARIA DE LOUCA BRANCA,CONVENCIONAL,CONFORME ABNT NBR 9050 PARA ACESSIBILIDADE,INCLUSIVE ASSENTO PLASTICO PADRABACIA SANITARIA DE LOUCA BRANCA,CONVENCIONAL,CONFORME ABNT NO MEDIO LUXO,TUBO DE LIGACAO,ANEL DE VEDACAO E ACESSORIOS DE FIXACAO.FORNECIMENTOBACIA SANITARIA DE LOUCA BRANCA,CONVENCIONAL,CONFORME ABNT N</v>
      </c>
      <c r="C17304" s="141" t="s">
        <v>54694</v>
      </c>
      <c r="D17304" s="141" t="s">
        <v>54695</v>
      </c>
      <c r="E17304" s="141" t="s">
        <v>54696</v>
      </c>
      <c r="F17304" s="141" t="s">
        <v>54602</v>
      </c>
      <c r="I17304" s="141" t="s">
        <v>14</v>
      </c>
      <c r="J17304" s="649">
        <v>586.28</v>
      </c>
    </row>
    <row r="17305" spans="1:10" hidden="1">
      <c r="A17305" s="141" t="s">
        <v>54698</v>
      </c>
      <c r="B17305" s="141" t="str">
        <f t="shared" si="270"/>
        <v>BACIA SANITARIA DE LOUCA BRANCA,COM CAIXA ACOPLADA,CONFORMEABNT NBR 9050 PARA ACESSIBILIDADE,INCLUSIVE ASSENTO PLASTICOBACIA SANITARIA DE LOUCA BRANCA,COM CAIXA ACOPLADA,CONFORME PADRAO MEDIO LUXO,RABICHO CROMADO,ANEL DE VEDACAO E ACESSORIOS DE FIXACAO.FORNECIMENTOBACIA SANITARIA DE LOUCA BRANCA,COM CAIXA ACOPLADA,CONFORME</v>
      </c>
      <c r="C17305" s="141" t="s">
        <v>54699</v>
      </c>
      <c r="D17305" s="141" t="s">
        <v>54700</v>
      </c>
      <c r="E17305" s="141" t="s">
        <v>54701</v>
      </c>
      <c r="F17305" s="141" t="s">
        <v>54702</v>
      </c>
      <c r="I17305" s="141" t="s">
        <v>14</v>
      </c>
      <c r="J17305" s="649">
        <v>937.57</v>
      </c>
    </row>
    <row r="17306" spans="1:10" hidden="1">
      <c r="A17306" s="141" t="s">
        <v>54703</v>
      </c>
      <c r="B17306" s="141" t="str">
        <f t="shared" si="270"/>
        <v>BACIA SANITARIA DE LOUCA BRANCA,COM CAIXA ACOPLADA,CONFORMEABNT NBR 9050 PARA ACESSIBILIDADE,INCLUSIVE ASSENTO PLASTICOBACIA SANITARIA DE LOUCA BRANCA,COM CAIXA ACOPLADA,CONFORME PADRAO MEDIO LUXO,RABICHO CROMADO,ANEL DE VEDACAO E ACESSORIOS DE FIXACAO.FORNECIMENTOBACIA SANITARIA DE LOUCA BRANCA,COM CAIXA ACOPLADA,CONFORME</v>
      </c>
      <c r="C17306" s="141" t="s">
        <v>54699</v>
      </c>
      <c r="D17306" s="141" t="s">
        <v>54700</v>
      </c>
      <c r="E17306" s="141" t="s">
        <v>54701</v>
      </c>
      <c r="F17306" s="141" t="s">
        <v>54702</v>
      </c>
      <c r="I17306" s="141" t="s">
        <v>14</v>
      </c>
      <c r="J17306" s="649">
        <v>937.57</v>
      </c>
    </row>
    <row r="17307" spans="1:10" hidden="1">
      <c r="A17307" s="141" t="s">
        <v>54704</v>
      </c>
      <c r="B17307" s="141" t="str">
        <f t="shared" si="270"/>
        <v>VALVULA DE DESCARGA DE 1.1/2",REGISTRO INTEGRADO,SISTEMA HIDROMECANICO(ISENTA DE GOLPE DE ARIETE),CORPO EM LATAO,CANOPLAVALVULA DE DESCARGA DE 1.1/2",REGISTRO INTEGRADO,SISTEMA HIDE BOTAO EM METAL CROMADO,DE EMNBUTIR.FORNECIMENTOVALVULA DE DESCARGA DE 1.1/2",REGISTRO INTEGRADO,SISTEMA HID</v>
      </c>
      <c r="C17307" s="141" t="s">
        <v>54705</v>
      </c>
      <c r="D17307" s="141" t="s">
        <v>54706</v>
      </c>
      <c r="E17307" s="141" t="s">
        <v>54707</v>
      </c>
      <c r="I17307" s="141" t="s">
        <v>14</v>
      </c>
      <c r="J17307" s="649">
        <v>139.05000000000001</v>
      </c>
    </row>
    <row r="17308" spans="1:10" hidden="1">
      <c r="A17308" s="141" t="s">
        <v>54708</v>
      </c>
      <c r="B17308" s="141" t="str">
        <f t="shared" si="270"/>
        <v>VALVULA DE DESCARGA DE 1.1/2",REGISTRO INTEGRADO,SISTEMA HIDROMECANICO(ISENTA DE GOLPE DE ARIETE),CORPO EM LATAO,CANOPLAVALVULA DE DESCARGA DE 1.1/2",REGISTRO INTEGRADO,SISTEMA HIDE BOTAO EM METAL CROMADO,DE EMNBUTIR.FORNECIMENTOVALVULA DE DESCARGA DE 1.1/2",REGISTRO INTEGRADO,SISTEMA HID</v>
      </c>
      <c r="C17308" s="141" t="s">
        <v>54705</v>
      </c>
      <c r="D17308" s="141" t="s">
        <v>54706</v>
      </c>
      <c r="E17308" s="141" t="s">
        <v>54707</v>
      </c>
      <c r="I17308" s="141" t="s">
        <v>14</v>
      </c>
      <c r="J17308" s="649">
        <v>139.05000000000001</v>
      </c>
    </row>
    <row r="17309" spans="1:10" hidden="1">
      <c r="A17309" s="141" t="s">
        <v>54709</v>
      </c>
      <c r="B17309" s="141" t="str">
        <f t="shared" si="270"/>
        <v>VALVULA DE DESCARGA DE 1.1/4",REGISTRO INTEGRADO,SISTEMA HIDROMECANICO(ISENTA DE GOLPE DE ARIETE),CORPO EM LATAO,CANOPLAVALVULA DE DESCARGA DE 1.1/4",REGISTRO INTEGRADO,SISTEMA HID E BOTAO EM METAL CROMADO DE EMBUTIR.FORNECIMENTOVALVULA DE DESCARGA DE 1.1/4",REGISTRO INTEGRADO,SISTEMA HID</v>
      </c>
      <c r="C17309" s="141" t="s">
        <v>54710</v>
      </c>
      <c r="D17309" s="141" t="s">
        <v>54706</v>
      </c>
      <c r="E17309" s="141" t="s">
        <v>54711</v>
      </c>
      <c r="I17309" s="141" t="s">
        <v>14</v>
      </c>
      <c r="J17309" s="649">
        <v>136.56</v>
      </c>
    </row>
    <row r="17310" spans="1:10" hidden="1">
      <c r="A17310" s="141" t="s">
        <v>54712</v>
      </c>
      <c r="B17310" s="141" t="str">
        <f t="shared" si="270"/>
        <v>VALVULA DE DESCARGA DE 1.1/4",REGISTRO INTEGRADO,SISTEMA HIDROMECANICO(ISENTA DE GOLPE DE ARIETE),CORPO EM LATAO,CANOPLAVALVULA DE DESCARGA DE 1.1/4",REGISTRO INTEGRADO,SISTEMA HID E BOTAO EM METAL CROMADO DE EMBUTIR.FORNECIMENTOVALVULA DE DESCARGA DE 1.1/4",REGISTRO INTEGRADO,SISTEMA HID</v>
      </c>
      <c r="C17310" s="141" t="s">
        <v>54710</v>
      </c>
      <c r="D17310" s="141" t="s">
        <v>54706</v>
      </c>
      <c r="E17310" s="141" t="s">
        <v>54711</v>
      </c>
      <c r="I17310" s="141" t="s">
        <v>14</v>
      </c>
      <c r="J17310" s="649">
        <v>136.56</v>
      </c>
    </row>
    <row r="17311" spans="1:10" hidden="1">
      <c r="A17311" s="141" t="s">
        <v>54713</v>
      </c>
      <c r="B17311" s="141" t="str">
        <f t="shared" si="270"/>
        <v>VALVULA DE DESCARGA EXTERNA,ACIONAMENTO POR ALAVANCA,COM REGULAGEM DE TEMPO DE DESCARGA E VAZAO,BITOLA DE 1.1/4",PARA PRVALVULA DE DESCARGA EXTERNA,ACIONAMENTO POR ALAVANCA,COM REGESSAO DE SERVICO ENTRE 2 A 40MCA.FORNECIMENTOVALVULA DE DESCARGA EXTERNA,ACIONAMENTO POR ALAVANCA,COM REG</v>
      </c>
      <c r="C17311" s="141" t="s">
        <v>54714</v>
      </c>
      <c r="D17311" s="141" t="s">
        <v>54715</v>
      </c>
      <c r="E17311" s="141" t="s">
        <v>54716</v>
      </c>
      <c r="I17311" s="141" t="s">
        <v>14</v>
      </c>
      <c r="J17311" s="649">
        <v>1575.8</v>
      </c>
    </row>
    <row r="17312" spans="1:10" hidden="1">
      <c r="A17312" s="141" t="s">
        <v>54717</v>
      </c>
      <c r="B17312" s="141" t="str">
        <f t="shared" si="270"/>
        <v>VALVULA DE DESCARGA EXTERNA,ACIONAMENTO POR ALAVANCA,COM REGULAGEM DE TEMPO DE DESCARGA E VAZAO,BITOLA DE 1.1/4",PARA PRVALVULA DE DESCARGA EXTERNA,ACIONAMENTO POR ALAVANCA,COM REGESSAO DE SERVICO ENTRE 2 A 40MCA.FORNECIMENTOVALVULA DE DESCARGA EXTERNA,ACIONAMENTO POR ALAVANCA,COM REG</v>
      </c>
      <c r="C17312" s="141" t="s">
        <v>54714</v>
      </c>
      <c r="D17312" s="141" t="s">
        <v>54715</v>
      </c>
      <c r="E17312" s="141" t="s">
        <v>54716</v>
      </c>
      <c r="I17312" s="141" t="s">
        <v>14</v>
      </c>
      <c r="J17312" s="649">
        <v>1575.8</v>
      </c>
    </row>
    <row r="17313" spans="1:10" hidden="1">
      <c r="A17313" s="141" t="s">
        <v>54718</v>
      </c>
      <c r="B17313" s="141" t="str">
        <f t="shared" si="270"/>
        <v>VALVULA DE FECHAMENTO AUTOMATICO,PARA MICTORIO,ACABAMENTO CROMADO.FORNECIMENTOVALVULA DE FECHAMENTO AUTOMATICO,PARA MICTORIO,ACABAMENTO CRVALVULA DE FECHAMENTO AUTOMATICO,PARA MICTORIO,ACABAMENTO CR</v>
      </c>
      <c r="C17313" s="141" t="s">
        <v>54719</v>
      </c>
      <c r="D17313" s="141" t="s">
        <v>54720</v>
      </c>
      <c r="I17313" s="141" t="s">
        <v>14</v>
      </c>
      <c r="J17313" s="649">
        <v>56.57</v>
      </c>
    </row>
    <row r="17314" spans="1:10" hidden="1">
      <c r="A17314" s="141" t="s">
        <v>54721</v>
      </c>
      <c r="B17314" s="141" t="str">
        <f t="shared" si="270"/>
        <v>VALVULA DE FECHAMENTO AUTOMATICO,PARA MICTORIO,ACABAMENTO CROMADO.FORNECIMENTOVALVULA DE FECHAMENTO AUTOMATICO,PARA MICTORIO,ACABAMENTO CRVALVULA DE FECHAMENTO AUTOMATICO,PARA MICTORIO,ACABAMENTO CR</v>
      </c>
      <c r="C17314" s="141" t="s">
        <v>54719</v>
      </c>
      <c r="D17314" s="141" t="s">
        <v>54720</v>
      </c>
      <c r="I17314" s="141" t="s">
        <v>14</v>
      </c>
      <c r="J17314" s="649">
        <v>56.57</v>
      </c>
    </row>
    <row r="17315" spans="1:10" hidden="1">
      <c r="A17315" s="141" t="s">
        <v>54722</v>
      </c>
      <c r="B17315" s="141" t="str">
        <f t="shared" si="270"/>
        <v>VALVULA DE FECHAMENTO AUTOMATICO,PARA CHUVEIRO DE AGUA FRIAOU PRE-MISTURADA,ACABAMENTO CROMADO.FORNECIMENTOVALVULA DE FECHAMENTO AUTOMATICO,PARA CHUVEIRO DE AGUA FRIAVALVULA DE FECHAMENTO AUTOMATICO,PARA CHUVEIRO DE AGUA FRIA</v>
      </c>
      <c r="C17315" s="141" t="s">
        <v>54723</v>
      </c>
      <c r="D17315" s="141" t="s">
        <v>54724</v>
      </c>
      <c r="I17315" s="141" t="s">
        <v>14</v>
      </c>
      <c r="J17315" s="649">
        <v>854.01</v>
      </c>
    </row>
    <row r="17316" spans="1:10" hidden="1">
      <c r="A17316" s="141" t="s">
        <v>54725</v>
      </c>
      <c r="B17316" s="141" t="str">
        <f t="shared" si="270"/>
        <v>VALVULA DE FECHAMENTO AUTOMATICO,PARA CHUVEIRO DE AGUA FRIAOU PRE-MISTURADA,ACABAMENTO CROMADO.FORNECIMENTOVALVULA DE FECHAMENTO AUTOMATICO,PARA CHUVEIRO DE AGUA FRIAVALVULA DE FECHAMENTO AUTOMATICO,PARA CHUVEIRO DE AGUA FRIA</v>
      </c>
      <c r="C17316" s="141" t="s">
        <v>54723</v>
      </c>
      <c r="D17316" s="141" t="s">
        <v>54724</v>
      </c>
      <c r="I17316" s="141" t="s">
        <v>14</v>
      </c>
      <c r="J17316" s="649">
        <v>854.01</v>
      </c>
    </row>
    <row r="17317" spans="1:10" hidden="1">
      <c r="A17317" s="141" t="s">
        <v>54726</v>
      </c>
      <c r="B17317" s="141" t="str">
        <f t="shared" si="270"/>
        <v>BACIA TURCA,EM POLIESTER REFORCADO,COM FIBRA DE VIDRO,PISO ANTI-DERRAPANTE,COM MEDIDAS EM TORNO DE 51X71CM,COM ENTRADA DBACIA TURCA,EM POLIESTER REFORCADO,COM FIBRA DE VIDRO,PISO AE 40MM,E SAIDA DE 4",NA COR BRANCA.FORNECIMENTOBACIA TURCA,EM POLIESTER REFORCADO,COM FIBRA DE VIDRO,PISO A</v>
      </c>
      <c r="C17317" s="141" t="s">
        <v>54727</v>
      </c>
      <c r="D17317" s="141" t="s">
        <v>54728</v>
      </c>
      <c r="E17317" s="141" t="s">
        <v>54729</v>
      </c>
      <c r="I17317" s="141" t="s">
        <v>14</v>
      </c>
      <c r="J17317" s="649">
        <v>1038.6400000000001</v>
      </c>
    </row>
    <row r="17318" spans="1:10" hidden="1">
      <c r="A17318" s="141" t="s">
        <v>54730</v>
      </c>
      <c r="B17318" s="141" t="str">
        <f t="shared" si="270"/>
        <v>BACIA TURCA,EM POLIESTER REFORCADO,COM FIBRA DE VIDRO,PISO ANTI-DERRAPANTE,COM MEDIDAS EM TORNO DE 51X71CM,COM ENTRADA DBACIA TURCA,EM POLIESTER REFORCADO,COM FIBRA DE VIDRO,PISO AE 40MM,E SAIDA DE 4",NA COR BRANCA.FORNECIMENTOBACIA TURCA,EM POLIESTER REFORCADO,COM FIBRA DE VIDRO,PISO A</v>
      </c>
      <c r="C17318" s="141" t="s">
        <v>54727</v>
      </c>
      <c r="D17318" s="141" t="s">
        <v>54728</v>
      </c>
      <c r="E17318" s="141" t="s">
        <v>54729</v>
      </c>
      <c r="I17318" s="141" t="s">
        <v>14</v>
      </c>
      <c r="J17318" s="649">
        <v>1038.6400000000001</v>
      </c>
    </row>
    <row r="17319" spans="1:10" hidden="1">
      <c r="A17319" s="141" t="s">
        <v>54731</v>
      </c>
      <c r="B17319" s="141" t="str">
        <f t="shared" si="270"/>
        <v>BACIA TURCA SINFONADO REFORCADO EM POLIESTER,COM FIBRA DE VIDRO,PISO ANTIDERRAPANTE,COM MEDIDAS EM TORNO DE 51X71CM,COMBACIA TURCA SINFONADO REFORCADO EM POLIESTER,COM FIBRA DE VIMEDIDAS EM TORNO 40MM,E SAIDA DE 4",NA COR BRANCA.FORNECIMENTOBACIA TURCA SINFONADO REFORCADO EM POLIESTER,COM FIBRA DE VI</v>
      </c>
      <c r="C17319" s="141" t="s">
        <v>54732</v>
      </c>
      <c r="D17319" s="141" t="s">
        <v>54733</v>
      </c>
      <c r="E17319" s="141" t="s">
        <v>54734</v>
      </c>
      <c r="F17319" s="141" t="s">
        <v>25100</v>
      </c>
      <c r="I17319" s="141" t="s">
        <v>14</v>
      </c>
      <c r="J17319" s="649">
        <v>1431.36</v>
      </c>
    </row>
    <row r="17320" spans="1:10" hidden="1">
      <c r="A17320" s="141" t="s">
        <v>54735</v>
      </c>
      <c r="B17320" s="141" t="str">
        <f t="shared" si="270"/>
        <v>BACIA TURCA SINFONADO REFORCADO EM POLIESTER,COM FIBRA DE VIDRO,PISO ANTIDERRAPANTE,COM MEDIDAS EM TORNO DE 51X71CM,COMBACIA TURCA SINFONADO REFORCADO EM POLIESTER,COM FIBRA DE VIMEDIDAS EM TORNO 40MM,E SAIDA DE 4",NA COR BRANCA.FORNECIMENTOBACIA TURCA SINFONADO REFORCADO EM POLIESTER,COM FIBRA DE VI</v>
      </c>
      <c r="C17320" s="141" t="s">
        <v>54732</v>
      </c>
      <c r="D17320" s="141" t="s">
        <v>54733</v>
      </c>
      <c r="E17320" s="141" t="s">
        <v>54734</v>
      </c>
      <c r="F17320" s="141" t="s">
        <v>25100</v>
      </c>
      <c r="I17320" s="141" t="s">
        <v>14</v>
      </c>
      <c r="J17320" s="649">
        <v>1431.36</v>
      </c>
    </row>
    <row r="17321" spans="1:10" hidden="1">
      <c r="A17321" s="141" t="s">
        <v>54736</v>
      </c>
      <c r="B17321" s="141" t="str">
        <f t="shared" si="270"/>
        <v>SABONETEIRA EM PLASTICO ABS,PARA SABONETE LIQUIDO.FORNECIMENTO E COLOCACAOSABONETEIRA EM PLASTICO ABS,PARA SABONETE LIQUIDO.FORNECIMENSABONETEIRA EM PLASTICO ABS,PARA SABONETE LIQUIDO.FORNECIMEN</v>
      </c>
      <c r="C17321" s="141" t="s">
        <v>54737</v>
      </c>
      <c r="D17321" s="141" t="s">
        <v>27530</v>
      </c>
      <c r="I17321" s="141" t="s">
        <v>14</v>
      </c>
      <c r="J17321" s="649">
        <v>42.53</v>
      </c>
    </row>
    <row r="17322" spans="1:10" hidden="1">
      <c r="A17322" s="141" t="s">
        <v>54738</v>
      </c>
      <c r="B17322" s="141" t="str">
        <f t="shared" si="270"/>
        <v>SABONETEIRA EM PLASTICO ABS,PARA SABONETE LIQUIDO.FORNECIMENTO E COLOCACAOSABONETEIRA EM PLASTICO ABS,PARA SABONETE LIQUIDO.FORNECIMENSABONETEIRA EM PLASTICO ABS,PARA SABONETE LIQUIDO.FORNECIMEN</v>
      </c>
      <c r="C17322" s="141" t="s">
        <v>54737</v>
      </c>
      <c r="D17322" s="141" t="s">
        <v>27530</v>
      </c>
      <c r="I17322" s="141" t="s">
        <v>14</v>
      </c>
      <c r="J17322" s="649">
        <v>40.549999999999997</v>
      </c>
    </row>
    <row r="17323" spans="1:10" hidden="1">
      <c r="A17323" s="141" t="s">
        <v>54739</v>
      </c>
      <c r="B17323" s="141" t="str">
        <f t="shared" si="270"/>
        <v>PORTA-TOALHA DE PAPEL EM PLASTICO ABS.FORNECIMENTO E COLOCACAOPORTA-TOALHA DE PAPEL EM PLASTICO ABS.FORNECIMENTO E COLOCACPORTA-TOALHA DE PAPEL EM PLASTICO ABS.FORNECIMENTO E COLOCAC</v>
      </c>
      <c r="C17323" s="141" t="s">
        <v>54740</v>
      </c>
      <c r="D17323" s="141" t="s">
        <v>20882</v>
      </c>
      <c r="I17323" s="141" t="s">
        <v>14</v>
      </c>
      <c r="J17323" s="649">
        <v>41.06</v>
      </c>
    </row>
    <row r="17324" spans="1:10" hidden="1">
      <c r="A17324" s="141" t="s">
        <v>54741</v>
      </c>
      <c r="B17324" s="141" t="str">
        <f t="shared" si="270"/>
        <v>PORTA-TOALHA DE PAPEL EM PLASTICO ABS.FORNECIMENTO E COLOCACAOPORTA-TOALHA DE PAPEL EM PLASTICO ABS.FORNECIMENTO E COLOCACPORTA-TOALHA DE PAPEL EM PLASTICO ABS.FORNECIMENTO E COLOCAC</v>
      </c>
      <c r="C17324" s="141" t="s">
        <v>54740</v>
      </c>
      <c r="D17324" s="141" t="s">
        <v>20882</v>
      </c>
      <c r="I17324" s="141" t="s">
        <v>14</v>
      </c>
      <c r="J17324" s="649">
        <v>39.08</v>
      </c>
    </row>
    <row r="17325" spans="1:10" hidden="1">
      <c r="A17325" s="141" t="s">
        <v>54742</v>
      </c>
      <c r="B17325" s="141" t="str">
        <f t="shared" si="270"/>
        <v>PORTA PAPEL HIGIENICO EM PLASTICO ABS.FORNECIMENTRO E COLOCACAOPORTA PAPEL HIGIENICO EM PLASTICO ABS.FORNECIMENTRO E COLOCAPORTA PAPEL HIGIENICO EM PLASTICO ABS.FORNECIMENTRO E COLOCA</v>
      </c>
      <c r="C17325" s="141" t="s">
        <v>54743</v>
      </c>
      <c r="D17325" s="141" t="s">
        <v>33262</v>
      </c>
      <c r="I17325" s="141" t="s">
        <v>14</v>
      </c>
      <c r="J17325" s="649">
        <v>41.49</v>
      </c>
    </row>
    <row r="17326" spans="1:10" hidden="1">
      <c r="A17326" s="141" t="s">
        <v>54744</v>
      </c>
      <c r="B17326" s="141" t="str">
        <f t="shared" si="270"/>
        <v>PORTA PAPEL HIGIENICO EM PLASTICO ABS.FORNECIMENTRO E COLOCACAOPORTA PAPEL HIGIENICO EM PLASTICO ABS.FORNECIMENTRO E COLOCAPORTA PAPEL HIGIENICO EM PLASTICO ABS.FORNECIMENTRO E COLOCA</v>
      </c>
      <c r="C17326" s="141" t="s">
        <v>54743</v>
      </c>
      <c r="D17326" s="141" t="s">
        <v>33262</v>
      </c>
      <c r="I17326" s="141" t="s">
        <v>14</v>
      </c>
      <c r="J17326" s="649">
        <v>39.51</v>
      </c>
    </row>
    <row r="17327" spans="1:10" hidden="1">
      <c r="A17327" s="141" t="s">
        <v>54745</v>
      </c>
      <c r="B17327" s="141" t="str">
        <f t="shared" si="270"/>
        <v>ASSENTO SANITARIO DE PLASTICO,PADRAO MEDIO LUXO.FORNECIMENTO E COLOCACAOASSENTO SANITARIO DE PLASTICO,PADRAO MEDIO LUXO.FORNECIMENTOASSENTO SANITARIO DE PLASTICO,PADRAO MEDIO LUXO.FORNECIMENTO</v>
      </c>
      <c r="C17327" s="141" t="s">
        <v>54746</v>
      </c>
      <c r="D17327" s="141" t="s">
        <v>26633</v>
      </c>
      <c r="I17327" s="141" t="s">
        <v>14</v>
      </c>
      <c r="J17327" s="649">
        <v>95.42</v>
      </c>
    </row>
    <row r="17328" spans="1:10" hidden="1">
      <c r="A17328" s="141" t="s">
        <v>54747</v>
      </c>
      <c r="B17328" s="141" t="str">
        <f t="shared" si="270"/>
        <v>ASSENTO SANITARIO DE PLASTICO,PADRAO MEDIO LUXO.FORNECIMENTO E COLOCACAOASSENTO SANITARIO DE PLASTICO,PADRAO MEDIO LUXO.FORNECIMENTOASSENTO SANITARIO DE PLASTICO,PADRAO MEDIO LUXO.FORNECIMENTO</v>
      </c>
      <c r="C17328" s="141" t="s">
        <v>54746</v>
      </c>
      <c r="D17328" s="141" t="s">
        <v>26633</v>
      </c>
      <c r="I17328" s="141" t="s">
        <v>14</v>
      </c>
      <c r="J17328" s="649">
        <v>95.34</v>
      </c>
    </row>
    <row r="17329" spans="1:10" hidden="1">
      <c r="A17329" s="141" t="s">
        <v>54748</v>
      </c>
      <c r="B17329" s="141" t="str">
        <f t="shared" si="270"/>
        <v>ASSENTO SANITARIO PLASTICO,PADRAO POPULAR.FORNECIMENTO E COLOCACAOASSENTO SANITARIO PLASTICO,PADRAO POPULAR.FORNECIMENTO E COLASSENTO SANITARIO PLASTICO,PADRAO POPULAR.FORNECIMENTO E COL</v>
      </c>
      <c r="C17329" s="141" t="s">
        <v>54749</v>
      </c>
      <c r="D17329" s="141" t="s">
        <v>27815</v>
      </c>
      <c r="I17329" s="141" t="s">
        <v>14</v>
      </c>
      <c r="J17329" s="649">
        <v>22.92</v>
      </c>
    </row>
    <row r="17330" spans="1:10" hidden="1">
      <c r="A17330" s="141" t="s">
        <v>54750</v>
      </c>
      <c r="B17330" s="141" t="str">
        <f t="shared" si="270"/>
        <v>ASSENTO SANITARIO PLASTICO,PADRAO POPULAR.FORNECIMENTO E COLOCACAOASSENTO SANITARIO PLASTICO,PADRAO POPULAR.FORNECIMENTO E COLASSENTO SANITARIO PLASTICO,PADRAO POPULAR.FORNECIMENTO E COL</v>
      </c>
      <c r="C17330" s="141" t="s">
        <v>54749</v>
      </c>
      <c r="D17330" s="141" t="s">
        <v>27815</v>
      </c>
      <c r="I17330" s="141" t="s">
        <v>14</v>
      </c>
      <c r="J17330" s="649">
        <v>22.84</v>
      </c>
    </row>
    <row r="17331" spans="1:10" hidden="1">
      <c r="A17331" s="141" t="s">
        <v>54751</v>
      </c>
      <c r="B17331" s="141" t="str">
        <f t="shared" si="270"/>
        <v>ASSENTO SANITARIO DE PLASTICO,INFANTIL.FORNECIMENTO E COLOCACAOASSENTO SANITARIO DE PLASTICO,INFANTIL.FORNECIMENTO E COLOCAASSENTO SANITARIO DE PLASTICO,INFANTIL.FORNECIMENTO E COLOCA</v>
      </c>
      <c r="C17331" s="141" t="s">
        <v>54752</v>
      </c>
      <c r="D17331" s="141" t="s">
        <v>33262</v>
      </c>
      <c r="I17331" s="141" t="s">
        <v>14</v>
      </c>
      <c r="J17331" s="649">
        <v>62.29</v>
      </c>
    </row>
    <row r="17332" spans="1:10" hidden="1">
      <c r="A17332" s="141" t="s">
        <v>54753</v>
      </c>
      <c r="B17332" s="141" t="str">
        <f t="shared" si="270"/>
        <v>ASSENTO SANITARIO DE PLASTICO,INFANTIL.FORNECIMENTO E COLOCACAOASSENTO SANITARIO DE PLASTICO,INFANTIL.FORNECIMENTO E COLOCAASSENTO SANITARIO DE PLASTICO,INFANTIL.FORNECIMENTO E COLOCA</v>
      </c>
      <c r="C17332" s="141" t="s">
        <v>54752</v>
      </c>
      <c r="D17332" s="141" t="s">
        <v>33262</v>
      </c>
      <c r="I17332" s="141" t="s">
        <v>14</v>
      </c>
      <c r="J17332" s="649">
        <v>62.21</v>
      </c>
    </row>
    <row r="17333" spans="1:10" hidden="1">
      <c r="A17333" s="141" t="s">
        <v>54754</v>
      </c>
      <c r="B17333" s="141" t="str">
        <f t="shared" si="270"/>
        <v>ARMARIO DE BANHEIRO EM PLASTICO,LUXO,BRANCO,DE EMBUTIR,COM ESPELHO.FORNECIMENTO E COLOCACAOARMARIO DE BANHEIRO EM PLASTICO,LUXO,BRANCO,DE EMBUTIR,COM EARMARIO DE BANHEIRO EM PLASTICO,LUXO,BRANCO,DE EMBUTIR,COM E</v>
      </c>
      <c r="C17333" s="141" t="s">
        <v>54755</v>
      </c>
      <c r="D17333" s="141" t="s">
        <v>54756</v>
      </c>
      <c r="I17333" s="141" t="s">
        <v>14</v>
      </c>
      <c r="J17333" s="649">
        <v>72.430000000000007</v>
      </c>
    </row>
    <row r="17334" spans="1:10" hidden="1">
      <c r="A17334" s="141" t="s">
        <v>54757</v>
      </c>
      <c r="B17334" s="141" t="str">
        <f t="shared" si="270"/>
        <v>ARMARIO DE BANHEIRO EM PLASTICO,LUXO,BRANCO,DE EMBUTIR,COM ESPELHO.FORNECIMENTO E COLOCACAOARMARIO DE BANHEIRO EM PLASTICO,LUXO,BRANCO,DE EMBUTIR,COM EARMARIO DE BANHEIRO EM PLASTICO,LUXO,BRANCO,DE EMBUTIR,COM E</v>
      </c>
      <c r="C17334" s="141" t="s">
        <v>54755</v>
      </c>
      <c r="D17334" s="141" t="s">
        <v>54756</v>
      </c>
      <c r="I17334" s="141" t="s">
        <v>14</v>
      </c>
      <c r="J17334" s="649">
        <v>70.53</v>
      </c>
    </row>
    <row r="17335" spans="1:10" hidden="1">
      <c r="A17335" s="141" t="s">
        <v>54758</v>
      </c>
      <c r="B17335" s="141" t="str">
        <f t="shared" si="270"/>
        <v>LAVATORIO DE LOUCA BRANCA,TIPO POPULAR,SEM LADRAO,COM MEDIDAS EM TORNO DE 47X35CM,INCLUSIVE ACESSORIOS DE FIXACAO.FORNECLAVATORIO DE LOUCA BRANCA,TIPO POPULAR,SEM LADRAO,COM MEDIDAIMENTOLAVATORIO DE LOUCA BRANCA,TIPO POPULAR,SEM LADRAO,COM MEDIDA</v>
      </c>
      <c r="C17335" s="141" t="s">
        <v>54759</v>
      </c>
      <c r="D17335" s="141" t="s">
        <v>54760</v>
      </c>
      <c r="E17335" s="141" t="s">
        <v>36885</v>
      </c>
      <c r="I17335" s="141" t="s">
        <v>14</v>
      </c>
      <c r="J17335" s="649">
        <v>76.31</v>
      </c>
    </row>
    <row r="17336" spans="1:10" hidden="1">
      <c r="A17336" s="141" t="s">
        <v>54761</v>
      </c>
      <c r="B17336" s="141" t="str">
        <f t="shared" si="270"/>
        <v>LAVATORIO DE LOUCA BRANCA,TIPO POPULAR,SEM LADRAO,COM MEDIDAS EM TORNO DE 47X35CM,INCLUSIVE ACESSORIOS DE FIXACAO.FORNECLAVATORIO DE LOUCA BRANCA,TIPO POPULAR,SEM LADRAO,COM MEDIDAIMENTOLAVATORIO DE LOUCA BRANCA,TIPO POPULAR,SEM LADRAO,COM MEDIDA</v>
      </c>
      <c r="C17336" s="141" t="s">
        <v>54759</v>
      </c>
      <c r="D17336" s="141" t="s">
        <v>54760</v>
      </c>
      <c r="E17336" s="141" t="s">
        <v>36885</v>
      </c>
      <c r="I17336" s="141" t="s">
        <v>14</v>
      </c>
      <c r="J17336" s="649">
        <v>76.31</v>
      </c>
    </row>
    <row r="17337" spans="1:10" hidden="1">
      <c r="A17337" s="141" t="s">
        <v>54762</v>
      </c>
      <c r="B17337" s="141" t="str">
        <f t="shared" si="270"/>
        <v>LAVATORIO DE LOUCA BRANCA,TIPO MEDIO LUXO,COM LADRAO E MEDIDAS EM TORNO DE 47X35CM,INCLUSIVE ACESSORIOS DE FIXACAO.FORNELAVATORIO DE LOUCA BRANCA,TIPO MEDIO LUXO,COM LADRAO E MEDIDCIMENTOLAVATORIO DE LOUCA BRANCA,TIPO MEDIO LUXO,COM LADRAO E MEDID</v>
      </c>
      <c r="C17337" s="141" t="s">
        <v>54763</v>
      </c>
      <c r="D17337" s="141" t="s">
        <v>54764</v>
      </c>
      <c r="E17337" s="141" t="s">
        <v>38133</v>
      </c>
      <c r="I17337" s="141" t="s">
        <v>14</v>
      </c>
      <c r="J17337" s="649">
        <v>97.86</v>
      </c>
    </row>
    <row r="17338" spans="1:10" hidden="1">
      <c r="A17338" s="141" t="s">
        <v>54765</v>
      </c>
      <c r="B17338" s="141" t="str">
        <f t="shared" si="270"/>
        <v>LAVATORIO DE LOUCA BRANCA,TIPO MEDIO LUXO,COM LADRAO E MEDIDAS EM TORNO DE 47X35CM,INCLUSIVE ACESSORIOS DE FIXACAO.FORNELAVATORIO DE LOUCA BRANCA,TIPO MEDIO LUXO,COM LADRAO E MEDIDCIMENTOLAVATORIO DE LOUCA BRANCA,TIPO MEDIO LUXO,COM LADRAO E MEDID</v>
      </c>
      <c r="C17338" s="141" t="s">
        <v>54763</v>
      </c>
      <c r="D17338" s="141" t="s">
        <v>54764</v>
      </c>
      <c r="E17338" s="141" t="s">
        <v>38133</v>
      </c>
      <c r="I17338" s="141" t="s">
        <v>14</v>
      </c>
      <c r="J17338" s="649">
        <v>97.86</v>
      </c>
    </row>
    <row r="17339" spans="1:10" hidden="1">
      <c r="A17339" s="141" t="s">
        <v>54766</v>
      </c>
      <c r="B17339" s="141" t="str">
        <f t="shared" si="270"/>
        <v>LAVATORIO DE LOUCA BRANCA,TIPO MEDIO LUXO,COM LADRAO E MEDIDAS EM TORNO DE 55X45CM,INCLUSIVE ACESSORIOS DE FIXACAO.FORNELAVATORIO DE LOUCA BRANCA,TIPO MEDIO LUXO,COM LADRAO E MEDIDCIMENTOLAVATORIO DE LOUCA BRANCA,TIPO MEDIO LUXO,COM LADRAO E MEDID</v>
      </c>
      <c r="C17339" s="141" t="s">
        <v>54763</v>
      </c>
      <c r="D17339" s="141" t="s">
        <v>54767</v>
      </c>
      <c r="E17339" s="141" t="s">
        <v>38133</v>
      </c>
      <c r="I17339" s="141" t="s">
        <v>14</v>
      </c>
      <c r="J17339" s="649">
        <v>246.26</v>
      </c>
    </row>
    <row r="17340" spans="1:10" hidden="1">
      <c r="A17340" s="141" t="s">
        <v>54768</v>
      </c>
      <c r="B17340" s="141" t="str">
        <f t="shared" si="270"/>
        <v>LAVATORIO DE LOUCA BRANCA,TIPO MEDIO LUXO,COM LADRAO E MEDIDAS EM TORNO DE 55X45CM,INCLUSIVE ACESSORIOS DE FIXACAO.FORNELAVATORIO DE LOUCA BRANCA,TIPO MEDIO LUXO,COM LADRAO E MEDIDCIMENTOLAVATORIO DE LOUCA BRANCA,TIPO MEDIO LUXO,COM LADRAO E MEDID</v>
      </c>
      <c r="C17340" s="141" t="s">
        <v>54763</v>
      </c>
      <c r="D17340" s="141" t="s">
        <v>54767</v>
      </c>
      <c r="E17340" s="141" t="s">
        <v>38133</v>
      </c>
      <c r="I17340" s="141" t="s">
        <v>14</v>
      </c>
      <c r="J17340" s="649">
        <v>246.26</v>
      </c>
    </row>
    <row r="17341" spans="1:10" hidden="1">
      <c r="A17341" s="141" t="s">
        <v>54769</v>
      </c>
      <c r="B17341" s="141" t="str">
        <f t="shared" si="270"/>
        <v>LAVATORIO DE LOUCA BRANCA,TIPO POPULAR,SEM LADRAO,COM MEDIDAS EM TORNO DE 55X45CM,INCLUSIVE ACESSORIOS DE FIXACAO.FORNECLAVATORIO DE LOUCA BRANCA,TIPO POPULAR,SEM LADRAO,COM MEDIDAIMENTOLAVATORIO DE LOUCA BRANCA,TIPO POPULAR,SEM LADRAO,COM MEDIDA</v>
      </c>
      <c r="C17341" s="141" t="s">
        <v>54759</v>
      </c>
      <c r="D17341" s="141" t="s">
        <v>54770</v>
      </c>
      <c r="E17341" s="141" t="s">
        <v>36885</v>
      </c>
      <c r="I17341" s="141" t="s">
        <v>14</v>
      </c>
      <c r="J17341" s="649">
        <v>117.42</v>
      </c>
    </row>
    <row r="17342" spans="1:10" hidden="1">
      <c r="A17342" s="141" t="s">
        <v>54771</v>
      </c>
      <c r="B17342" s="141" t="str">
        <f t="shared" si="270"/>
        <v>LAVATORIO DE LOUCA BRANCA,TIPO POPULAR,SEM LADRAO,COM MEDIDAS EM TORNO DE 55X45CM,INCLUSIVE ACESSORIOS DE FIXACAO.FORNECLAVATORIO DE LOUCA BRANCA,TIPO POPULAR,SEM LADRAO,COM MEDIDAIMENTOLAVATORIO DE LOUCA BRANCA,TIPO POPULAR,SEM LADRAO,COM MEDIDA</v>
      </c>
      <c r="C17342" s="141" t="s">
        <v>54759</v>
      </c>
      <c r="D17342" s="141" t="s">
        <v>54770</v>
      </c>
      <c r="E17342" s="141" t="s">
        <v>36885</v>
      </c>
      <c r="I17342" s="141" t="s">
        <v>14</v>
      </c>
      <c r="J17342" s="649">
        <v>117.42</v>
      </c>
    </row>
    <row r="17343" spans="1:10" hidden="1">
      <c r="A17343" s="141" t="s">
        <v>54772</v>
      </c>
      <c r="B17343" s="141" t="str">
        <f t="shared" si="270"/>
        <v>BACIA SANITARIA DE LOUCA BRANCA,CONVENCIONAL,PADRAO POPULAR,INCLUSIVE ACESSORIOS DE FIXACAO.FORNECIMENTOBACIA SANITARIA DE LOUCA BRANCA,CONVENCIONAL,PADRAO POPULAR,BACIA SANITARIA DE LOUCA BRANCA,CONVENCIONAL,PADRAO POPULAR,</v>
      </c>
      <c r="C17343" s="141" t="s">
        <v>54670</v>
      </c>
      <c r="D17343" s="141" t="s">
        <v>54773</v>
      </c>
      <c r="I17343" s="141" t="s">
        <v>14</v>
      </c>
      <c r="J17343" s="649">
        <v>148.49</v>
      </c>
    </row>
    <row r="17344" spans="1:10" hidden="1">
      <c r="A17344" s="141" t="s">
        <v>54774</v>
      </c>
      <c r="B17344" s="141" t="str">
        <f t="shared" si="270"/>
        <v>BACIA SANITARIA DE LOUCA BRANCA,CONVENCIONAL,PADRAO POPULAR,INCLUSIVE ACESSORIOS DE FIXACAO.FORNECIMENTOBACIA SANITARIA DE LOUCA BRANCA,CONVENCIONAL,PADRAO POPULAR,BACIA SANITARIA DE LOUCA BRANCA,CONVENCIONAL,PADRAO POPULAR,</v>
      </c>
      <c r="C17344" s="141" t="s">
        <v>54670</v>
      </c>
      <c r="D17344" s="141" t="s">
        <v>54773</v>
      </c>
      <c r="I17344" s="141" t="s">
        <v>14</v>
      </c>
      <c r="J17344" s="649">
        <v>148.49</v>
      </c>
    </row>
    <row r="17345" spans="1:10" hidden="1">
      <c r="A17345" s="141" t="s">
        <v>54775</v>
      </c>
      <c r="B17345" s="141" t="str">
        <f t="shared" si="270"/>
        <v>BACIA SANITARIA DE LOUCA BRANCA,CONVENCIONAL,PADRAO MEDIO LUXO,INCLUSIVE ACESSORIOS DE FIXACAO.FORNECIMENTOBACIA SANITARIA DE LOUCA BRANCA,CONVENCIONAL,PADRAO MEDIO LUBACIA SANITARIA DE LOUCA BRANCA,CONVENCIONAL,PADRAO MEDIO LU</v>
      </c>
      <c r="C17345" s="141" t="s">
        <v>54682</v>
      </c>
      <c r="D17345" s="141" t="s">
        <v>54776</v>
      </c>
      <c r="I17345" s="141" t="s">
        <v>14</v>
      </c>
      <c r="J17345" s="649">
        <v>329.6</v>
      </c>
    </row>
    <row r="17346" spans="1:10" hidden="1">
      <c r="A17346" s="141" t="s">
        <v>54777</v>
      </c>
      <c r="B17346" s="141" t="str">
        <f t="shared" si="270"/>
        <v>BACIA SANITARIA DE LOUCA BRANCA,CONVENCIONAL,PADRAO MEDIO LUXO,INCLUSIVE ACESSORIOS DE FIXACAO.FORNECIMENTOBACIA SANITARIA DE LOUCA BRANCA,CONVENCIONAL,PADRAO MEDIO LUBACIA SANITARIA DE LOUCA BRANCA,CONVENCIONAL,PADRAO MEDIO LU</v>
      </c>
      <c r="C17346" s="141" t="s">
        <v>54682</v>
      </c>
      <c r="D17346" s="141" t="s">
        <v>54776</v>
      </c>
      <c r="I17346" s="141" t="s">
        <v>14</v>
      </c>
      <c r="J17346" s="649">
        <v>329.6</v>
      </c>
    </row>
    <row r="17347" spans="1:10" hidden="1">
      <c r="A17347" s="141" t="s">
        <v>54778</v>
      </c>
      <c r="B17347" s="141" t="str">
        <f t="shared" ref="B17347:B17410" si="271">C17347&amp;D17347&amp;C17347&amp;E17347&amp;F17347&amp;G17347&amp;H17347&amp;C17347</f>
        <v>BACIA SANITARIA DE LOUCA BRANCA,INFANTIL,INCLUSIVE ACESSORIOS DE FIXACAO.FORNECIMENTOBACIA SANITARIA DE LOUCA BRANCA,INFANTIL,INCLUSIVE ACESSORIOBACIA SANITARIA DE LOUCA BRANCA,INFANTIL,INCLUSIVE ACESSORIO</v>
      </c>
      <c r="C17347" s="141" t="s">
        <v>54779</v>
      </c>
      <c r="D17347" s="141" t="s">
        <v>54780</v>
      </c>
      <c r="I17347" s="141" t="s">
        <v>14</v>
      </c>
      <c r="J17347" s="649">
        <v>219.38</v>
      </c>
    </row>
    <row r="17348" spans="1:10" hidden="1">
      <c r="A17348" s="141" t="s">
        <v>54781</v>
      </c>
      <c r="B17348" s="141" t="str">
        <f t="shared" si="271"/>
        <v>BACIA SANITARIA DE LOUCA BRANCA,INFANTIL,INCLUSIVE ACESSORIOS DE FIXACAO.FORNECIMENTOBACIA SANITARIA DE LOUCA BRANCA,INFANTIL,INCLUSIVE ACESSORIOBACIA SANITARIA DE LOUCA BRANCA,INFANTIL,INCLUSIVE ACESSORIO</v>
      </c>
      <c r="C17348" s="141" t="s">
        <v>54779</v>
      </c>
      <c r="D17348" s="141" t="s">
        <v>54780</v>
      </c>
      <c r="I17348" s="141" t="s">
        <v>14</v>
      </c>
      <c r="J17348" s="649">
        <v>219.38</v>
      </c>
    </row>
    <row r="17349" spans="1:10" hidden="1">
      <c r="A17349" s="141" t="s">
        <v>54782</v>
      </c>
      <c r="B17349" s="141" t="str">
        <f t="shared" si="271"/>
        <v>LAVATORIO DE SOBREPOR DE LOUCA BRANCA,TIPO MEDIO LUXO,SEM LADRAO,COM MEDIDAS EM TORNO DE 53X43CM.FORNECIMENTOLAVATORIO DE SOBREPOR DE LOUCA BRANCA,TIPO MEDIO LUXO,SEM LALAVATORIO DE SOBREPOR DE LOUCA BRANCA,TIPO MEDIO LUXO,SEM LA</v>
      </c>
      <c r="C17349" s="141" t="s">
        <v>54783</v>
      </c>
      <c r="D17349" s="141" t="s">
        <v>54784</v>
      </c>
      <c r="I17349" s="141" t="s">
        <v>14</v>
      </c>
      <c r="J17349" s="649">
        <v>205.8</v>
      </c>
    </row>
    <row r="17350" spans="1:10" hidden="1">
      <c r="A17350" s="141" t="s">
        <v>54785</v>
      </c>
      <c r="B17350" s="141" t="str">
        <f t="shared" si="271"/>
        <v>LAVATORIO DE SOBREPOR DE LOUCA BRANCA,TIPO MEDIO LUXO,SEM LADRAO,COM MEDIDAS EM TORNO DE 53X43CM.FORNECIMENTOLAVATORIO DE SOBREPOR DE LOUCA BRANCA,TIPO MEDIO LUXO,SEM LALAVATORIO DE SOBREPOR DE LOUCA BRANCA,TIPO MEDIO LUXO,SEM LA</v>
      </c>
      <c r="C17350" s="141" t="s">
        <v>54783</v>
      </c>
      <c r="D17350" s="141" t="s">
        <v>54784</v>
      </c>
      <c r="I17350" s="141" t="s">
        <v>14</v>
      </c>
      <c r="J17350" s="649">
        <v>205.8</v>
      </c>
    </row>
    <row r="17351" spans="1:10" hidden="1">
      <c r="A17351" s="141" t="s">
        <v>54786</v>
      </c>
      <c r="B17351" s="141" t="str">
        <f t="shared" si="271"/>
        <v>LAVATORIO DE LOUCA BRANCA,DE EMBUTIR(CUBA),TIPO MEDIO LUXO,SEM LADRAO,COM MEDIDAS EM TORNO DE 52X39CM.FORNECIMENTOLAVATORIO DE LOUCA BRANCA,DE EMBUTIR(CUBA),TIPO MEDIO LUXO,SLAVATORIO DE LOUCA BRANCA,DE EMBUTIR(CUBA),TIPO MEDIO LUXO,S</v>
      </c>
      <c r="C17351" s="141" t="s">
        <v>54787</v>
      </c>
      <c r="D17351" s="141" t="s">
        <v>54788</v>
      </c>
      <c r="I17351" s="141" t="s">
        <v>14</v>
      </c>
      <c r="J17351" s="649">
        <v>73.319999999999993</v>
      </c>
    </row>
    <row r="17352" spans="1:10" hidden="1">
      <c r="A17352" s="141" t="s">
        <v>54789</v>
      </c>
      <c r="B17352" s="141" t="str">
        <f t="shared" si="271"/>
        <v>LAVATORIO DE LOUCA BRANCA,DE EMBUTIR(CUBA),TIPO MEDIO LUXO,SEM LADRAO,COM MEDIDAS EM TORNO DE 52X39CM.FORNECIMENTOLAVATORIO DE LOUCA BRANCA,DE EMBUTIR(CUBA),TIPO MEDIO LUXO,SLAVATORIO DE LOUCA BRANCA,DE EMBUTIR(CUBA),TIPO MEDIO LUXO,S</v>
      </c>
      <c r="C17352" s="141" t="s">
        <v>54787</v>
      </c>
      <c r="D17352" s="141" t="s">
        <v>54788</v>
      </c>
      <c r="I17352" s="141" t="s">
        <v>14</v>
      </c>
      <c r="J17352" s="649">
        <v>73.319999999999993</v>
      </c>
    </row>
    <row r="17353" spans="1:10" hidden="1">
      <c r="A17353" s="141" t="s">
        <v>54790</v>
      </c>
      <c r="B17353" s="141" t="str">
        <f t="shared" si="271"/>
        <v>TANQUE DE LOUCA BRANCA,COM COLUNA E MEDIDAS EM TORNO DE 56X48CM,INCLUSIVE ACESSORIOS DE FIXACAO.FORNECIMENTOTANQUE DE LOUCA BRANCA,COM COLUNA E MEDIDAS EM TORNO DE 56X4TANQUE DE LOUCA BRANCA,COM COLUNA E MEDIDAS EM TORNO DE 56X4</v>
      </c>
      <c r="C17353" s="141" t="s">
        <v>54791</v>
      </c>
      <c r="D17353" s="141" t="s">
        <v>54792</v>
      </c>
      <c r="I17353" s="141" t="s">
        <v>14</v>
      </c>
      <c r="J17353" s="649">
        <v>335.87</v>
      </c>
    </row>
    <row r="17354" spans="1:10" hidden="1">
      <c r="A17354" s="141" t="s">
        <v>54793</v>
      </c>
      <c r="B17354" s="141" t="str">
        <f t="shared" si="271"/>
        <v>TANQUE DE LOUCA BRANCA,COM COLUNA E MEDIDAS EM TORNO DE 56X48CM,INCLUSIVE ACESSORIOS DE FIXACAO.FORNECIMENTOTANQUE DE LOUCA BRANCA,COM COLUNA E MEDIDAS EM TORNO DE 56X4TANQUE DE LOUCA BRANCA,COM COLUNA E MEDIDAS EM TORNO DE 56X4</v>
      </c>
      <c r="C17354" s="141" t="s">
        <v>54791</v>
      </c>
      <c r="D17354" s="141" t="s">
        <v>54792</v>
      </c>
      <c r="I17354" s="141" t="s">
        <v>14</v>
      </c>
      <c r="J17354" s="649">
        <v>335.87</v>
      </c>
    </row>
    <row r="17355" spans="1:10" hidden="1">
      <c r="A17355" s="141" t="s">
        <v>54794</v>
      </c>
      <c r="B17355" s="141" t="str">
        <f t="shared" si="271"/>
        <v>TANQUE DE LOUCA BRANCA,COM COLUNA E MEDIDAS EM TORNO DE 60X56CM,INCLUSIVE ACESSORIOS DE FIXACACAO.FORNECIMENTOTANQUE DE LOUCA BRANCA,COM COLUNA E MEDIDAS EM TORNO DE 60X5TANQUE DE LOUCA BRANCA,COM COLUNA E MEDIDAS EM TORNO DE 60X5</v>
      </c>
      <c r="C17355" s="141" t="s">
        <v>54795</v>
      </c>
      <c r="D17355" s="141" t="s">
        <v>54796</v>
      </c>
      <c r="I17355" s="141" t="s">
        <v>14</v>
      </c>
      <c r="J17355" s="649">
        <v>433.84</v>
      </c>
    </row>
    <row r="17356" spans="1:10" hidden="1">
      <c r="A17356" s="141" t="s">
        <v>54797</v>
      </c>
      <c r="B17356" s="141" t="str">
        <f t="shared" si="271"/>
        <v>TANQUE DE LOUCA BRANCA,COM COLUNA E MEDIDAS EM TORNO DE 60X56CM,INCLUSIVE ACESSORIOS DE FIXACACAO.FORNECIMENTOTANQUE DE LOUCA BRANCA,COM COLUNA E MEDIDAS EM TORNO DE 60X5TANQUE DE LOUCA BRANCA,COM COLUNA E MEDIDAS EM TORNO DE 60X5</v>
      </c>
      <c r="C17356" s="141" t="s">
        <v>54795</v>
      </c>
      <c r="D17356" s="141" t="s">
        <v>54796</v>
      </c>
      <c r="I17356" s="141" t="s">
        <v>14</v>
      </c>
      <c r="J17356" s="649">
        <v>433.84</v>
      </c>
    </row>
    <row r="17357" spans="1:10" hidden="1">
      <c r="A17357" s="141" t="s">
        <v>54798</v>
      </c>
      <c r="B17357" s="141" t="str">
        <f t="shared" si="271"/>
        <v>MICTORIO DE LOUCA BRANCA,COM SIFAO INTEGRADO E MEDIDAS EM TORNO DE 33X28X53CM,INCLUSIVE ACESSORIOS DE FIXACAO.FORNECIMENMICTORIO DE LOUCA BRANCA,COM SIFAO INTEGRADO E MEDIDAS EM TOTOMICTORIO DE LOUCA BRANCA,COM SIFAO INTEGRADO E MEDIDAS EM TO</v>
      </c>
      <c r="C17357" s="141" t="s">
        <v>54799</v>
      </c>
      <c r="D17357" s="141" t="s">
        <v>54800</v>
      </c>
      <c r="E17357" s="141" t="s">
        <v>25100</v>
      </c>
      <c r="I17357" s="141" t="s">
        <v>14</v>
      </c>
      <c r="J17357" s="649">
        <v>349.17</v>
      </c>
    </row>
    <row r="17358" spans="1:10" hidden="1">
      <c r="A17358" s="141" t="s">
        <v>54801</v>
      </c>
      <c r="B17358" s="141" t="str">
        <f t="shared" si="271"/>
        <v>MICTORIO DE LOUCA BRANCA,COM SIFAO INTEGRADO E MEDIDAS EM TORNO DE 33X28X53CM,INCLUSIVE ACESSORIOS DE FIXACAO.FORNECIMENMICTORIO DE LOUCA BRANCA,COM SIFAO INTEGRADO E MEDIDAS EM TOTOMICTORIO DE LOUCA BRANCA,COM SIFAO INTEGRADO E MEDIDAS EM TO</v>
      </c>
      <c r="C17358" s="141" t="s">
        <v>54799</v>
      </c>
      <c r="D17358" s="141" t="s">
        <v>54800</v>
      </c>
      <c r="E17358" s="141" t="s">
        <v>25100</v>
      </c>
      <c r="I17358" s="141" t="s">
        <v>14</v>
      </c>
      <c r="J17358" s="649">
        <v>349.17</v>
      </c>
    </row>
    <row r="17359" spans="1:10" hidden="1">
      <c r="A17359" s="141" t="s">
        <v>54802</v>
      </c>
      <c r="B17359" s="141" t="str">
        <f t="shared" si="271"/>
        <v>SABONETEIRA,DE SOBREPOR,EM METAL CROMADO.FORNECIMENTO E COLOCACAOSABONETEIRA,DE SOBREPOR,EM METAL CROMADO.FORNECIMENTO E COLOSABONETEIRA,DE SOBREPOR,EM METAL CROMADO.FORNECIMENTO E COLO</v>
      </c>
      <c r="C17359" s="141" t="s">
        <v>54803</v>
      </c>
      <c r="D17359" s="141" t="s">
        <v>33266</v>
      </c>
      <c r="I17359" s="141" t="s">
        <v>14</v>
      </c>
      <c r="J17359" s="649">
        <v>23.46</v>
      </c>
    </row>
    <row r="17360" spans="1:10" hidden="1">
      <c r="A17360" s="141" t="s">
        <v>54804</v>
      </c>
      <c r="B17360" s="141" t="str">
        <f t="shared" si="271"/>
        <v>SABONETEIRA,DE SOBREPOR,EM METAL CROMADO.FORNECIMENTO E COLOCACAOSABONETEIRA,DE SOBREPOR,EM METAL CROMADO.FORNECIMENTO E COLOSABONETEIRA,DE SOBREPOR,EM METAL CROMADO.FORNECIMENTO E COLO</v>
      </c>
      <c r="C17360" s="141" t="s">
        <v>54803</v>
      </c>
      <c r="D17360" s="141" t="s">
        <v>33266</v>
      </c>
      <c r="I17360" s="141" t="s">
        <v>14</v>
      </c>
      <c r="J17360" s="649">
        <v>21.48</v>
      </c>
    </row>
    <row r="17361" spans="1:10" hidden="1">
      <c r="A17361" s="141" t="s">
        <v>54805</v>
      </c>
      <c r="B17361" s="141" t="str">
        <f t="shared" si="271"/>
        <v>SABONETEIRA DE PAREDE COM BASE METALICA E CUPULA DE VIDRO GIRATORIA,PARA SABONETE LIQUIDO.FORNECIMENTO E COLOCACAOSABONETEIRA DE PAREDE COM BASE METALICA E CUPULA DE VIDRO GISABONETEIRA DE PAREDE COM BASE METALICA E CUPULA DE VIDRO GI</v>
      </c>
      <c r="C17361" s="141" t="s">
        <v>54806</v>
      </c>
      <c r="D17361" s="141" t="s">
        <v>54807</v>
      </c>
      <c r="I17361" s="141" t="s">
        <v>14</v>
      </c>
      <c r="J17361" s="649">
        <v>55.16</v>
      </c>
    </row>
    <row r="17362" spans="1:10" hidden="1">
      <c r="A17362" s="141" t="s">
        <v>54808</v>
      </c>
      <c r="B17362" s="141" t="str">
        <f t="shared" si="271"/>
        <v>SABONETEIRA DE PAREDE COM BASE METALICA E CUPULA DE VIDRO GIRATORIA,PARA SABONETE LIQUIDO.FORNECIMENTO E COLOCACAOSABONETEIRA DE PAREDE COM BASE METALICA E CUPULA DE VIDRO GISABONETEIRA DE PAREDE COM BASE METALICA E CUPULA DE VIDRO GI</v>
      </c>
      <c r="C17362" s="141" t="s">
        <v>54806</v>
      </c>
      <c r="D17362" s="141" t="s">
        <v>54807</v>
      </c>
      <c r="I17362" s="141" t="s">
        <v>14</v>
      </c>
      <c r="J17362" s="649">
        <v>53.18</v>
      </c>
    </row>
    <row r="17363" spans="1:10" hidden="1">
      <c r="A17363" s="141" t="s">
        <v>54809</v>
      </c>
      <c r="B17363" s="141" t="str">
        <f t="shared" si="271"/>
        <v>PAPELEIRA,SEM PROTETOR,DE SOBREPOR,EM METAL CROMADO.FORNECIMENTO E COLOCACAOPAPELEIRA,SEM PROTETOR,DE SOBREPOR,EM METAL CROMADO.FORNECIMPAPELEIRA,SEM PROTETOR,DE SOBREPOR,EM METAL CROMADO.FORNECIM</v>
      </c>
      <c r="C17363" s="141" t="s">
        <v>54810</v>
      </c>
      <c r="D17363" s="141" t="s">
        <v>27162</v>
      </c>
      <c r="I17363" s="141" t="s">
        <v>14</v>
      </c>
      <c r="J17363" s="649">
        <v>28.67</v>
      </c>
    </row>
    <row r="17364" spans="1:10" hidden="1">
      <c r="A17364" s="141" t="s">
        <v>54811</v>
      </c>
      <c r="B17364" s="141" t="str">
        <f t="shared" si="271"/>
        <v>PAPELEIRA,SEM PROTETOR,DE SOBREPOR,EM METAL CROMADO.FORNECIMENTO E COLOCACAOPAPELEIRA,SEM PROTETOR,DE SOBREPOR,EM METAL CROMADO.FORNECIMPAPELEIRA,SEM PROTETOR,DE SOBREPOR,EM METAL CROMADO.FORNECIM</v>
      </c>
      <c r="C17364" s="141" t="s">
        <v>54810</v>
      </c>
      <c r="D17364" s="141" t="s">
        <v>27162</v>
      </c>
      <c r="I17364" s="141" t="s">
        <v>14</v>
      </c>
      <c r="J17364" s="649">
        <v>26.69</v>
      </c>
    </row>
    <row r="17365" spans="1:10" hidden="1">
      <c r="A17365" s="141" t="s">
        <v>54812</v>
      </c>
      <c r="B17365" s="141" t="str">
        <f t="shared" si="271"/>
        <v>CABIDE DUPLO,DE SOBREPOR,EM METAL CROMADO.FORNECIMENTO E COLOCACAOCABIDE DUPLO,DE SOBREPOR,EM METAL CROMADO.FORNECIMENTO E COLCABIDE DUPLO,DE SOBREPOR,EM METAL CROMADO.FORNECIMENTO E COL</v>
      </c>
      <c r="C17365" s="141" t="s">
        <v>54813</v>
      </c>
      <c r="D17365" s="141" t="s">
        <v>27815</v>
      </c>
      <c r="I17365" s="141" t="s">
        <v>14</v>
      </c>
      <c r="J17365" s="649">
        <v>23.98</v>
      </c>
    </row>
    <row r="17366" spans="1:10" hidden="1">
      <c r="A17366" s="141" t="s">
        <v>54814</v>
      </c>
      <c r="B17366" s="141" t="str">
        <f t="shared" si="271"/>
        <v>CABIDE DUPLO,DE SOBREPOR,EM METAL CROMADO.FORNECIMENTO E COLOCACAOCABIDE DUPLO,DE SOBREPOR,EM METAL CROMADO.FORNECIMENTO E COLCABIDE DUPLO,DE SOBREPOR,EM METAL CROMADO.FORNECIMENTO E COL</v>
      </c>
      <c r="C17366" s="141" t="s">
        <v>54813</v>
      </c>
      <c r="D17366" s="141" t="s">
        <v>27815</v>
      </c>
      <c r="I17366" s="141" t="s">
        <v>14</v>
      </c>
      <c r="J17366" s="649">
        <v>22</v>
      </c>
    </row>
    <row r="17367" spans="1:10" hidden="1">
      <c r="A17367" s="141" t="s">
        <v>54815</v>
      </c>
      <c r="B17367" s="141" t="str">
        <f t="shared" si="271"/>
        <v>CABIDE SIMPLES,DE SOBREPOR,EM METAL CROMADO.FORNECIMENTO E COLOCACAOCABIDE SIMPLES,DE SOBREPOR,EM METAL CROMADO.FORNECIMENTO E CCABIDE SIMPLES,DE SOBREPOR,EM METAL CROMADO.FORNECIMENTO E C</v>
      </c>
      <c r="C17367" s="141" t="s">
        <v>54816</v>
      </c>
      <c r="D17367" s="141" t="s">
        <v>27996</v>
      </c>
      <c r="I17367" s="141" t="s">
        <v>14</v>
      </c>
      <c r="J17367" s="649">
        <v>19.61</v>
      </c>
    </row>
    <row r="17368" spans="1:10" hidden="1">
      <c r="A17368" s="141" t="s">
        <v>54817</v>
      </c>
      <c r="B17368" s="141" t="str">
        <f t="shared" si="271"/>
        <v>CABIDE SIMPLES,DE SOBREPOR,EM METAL CROMADO.FORNECIMENTO E COLOCACAOCABIDE SIMPLES,DE SOBREPOR,EM METAL CROMADO.FORNECIMENTO E CCABIDE SIMPLES,DE SOBREPOR,EM METAL CROMADO.FORNECIMENTO E C</v>
      </c>
      <c r="C17368" s="141" t="s">
        <v>54816</v>
      </c>
      <c r="D17368" s="141" t="s">
        <v>27996</v>
      </c>
      <c r="I17368" s="141" t="s">
        <v>14</v>
      </c>
      <c r="J17368" s="649">
        <v>17.63</v>
      </c>
    </row>
    <row r="17369" spans="1:10" hidden="1">
      <c r="A17369" s="141" t="s">
        <v>54818</v>
      </c>
      <c r="B17369" s="141" t="str">
        <f t="shared" si="271"/>
        <v>PORTA TOALHA RETO,EM METAL CROMADO(50CM).FORNECIMENTO E COLOCACAOPORTA TOALHA RETO,EM METAL CROMADO(50CM).FORNECIMENTO E COLOPORTA TOALHA RETO,EM METAL CROMADO(50CM).FORNECIMENTO E COLO</v>
      </c>
      <c r="C17369" s="141" t="s">
        <v>54819</v>
      </c>
      <c r="D17369" s="141" t="s">
        <v>33266</v>
      </c>
      <c r="I17369" s="141" t="s">
        <v>14</v>
      </c>
      <c r="J17369" s="649">
        <v>85.86</v>
      </c>
    </row>
    <row r="17370" spans="1:10" hidden="1">
      <c r="A17370" s="141" t="s">
        <v>54820</v>
      </c>
      <c r="B17370" s="141" t="str">
        <f t="shared" si="271"/>
        <v>PORTA TOALHA RETO,EM METAL CROMADO(50CM).FORNECIMENTO E COLOCACAOPORTA TOALHA RETO,EM METAL CROMADO(50CM).FORNECIMENTO E COLOPORTA TOALHA RETO,EM METAL CROMADO(50CM).FORNECIMENTO E COLO</v>
      </c>
      <c r="C17370" s="141" t="s">
        <v>54819</v>
      </c>
      <c r="D17370" s="141" t="s">
        <v>33266</v>
      </c>
      <c r="I17370" s="141" t="s">
        <v>14</v>
      </c>
      <c r="J17370" s="649">
        <v>81.900000000000006</v>
      </c>
    </row>
    <row r="17371" spans="1:10" hidden="1">
      <c r="A17371" s="141" t="s">
        <v>54821</v>
      </c>
      <c r="B17371" s="141" t="str">
        <f t="shared" si="271"/>
        <v>CHUVEIRO ESTAMPADO,ARTICULADO,COM BRACO DE 1/2".FORNECIMENTOCHUVEIRO ESTAMPADO,ARTICULADO,COM BRACO DE 1/2".FORNECIMENTOCHUVEIRO ESTAMPADO,ARTICULADO,COM BRACO DE 1/2".FORNECIMENTO</v>
      </c>
      <c r="C17371" s="141" t="s">
        <v>54822</v>
      </c>
      <c r="I17371" s="141" t="s">
        <v>14</v>
      </c>
      <c r="J17371" s="649">
        <v>51.4</v>
      </c>
    </row>
    <row r="17372" spans="1:10" hidden="1">
      <c r="A17372" s="141" t="s">
        <v>54823</v>
      </c>
      <c r="B17372" s="141" t="str">
        <f t="shared" si="271"/>
        <v>CHUVEIRO ESTAMPADO,ARTICULADO,COM BRACO DE 1/2".FORNECIMENTOCHUVEIRO ESTAMPADO,ARTICULADO,COM BRACO DE 1/2".FORNECIMENTOCHUVEIRO ESTAMPADO,ARTICULADO,COM BRACO DE 1/2".FORNECIMENTO</v>
      </c>
      <c r="C17372" s="141" t="s">
        <v>54822</v>
      </c>
      <c r="I17372" s="141" t="s">
        <v>14</v>
      </c>
      <c r="J17372" s="649">
        <v>51.4</v>
      </c>
    </row>
    <row r="17373" spans="1:10" hidden="1">
      <c r="A17373" s="141" t="s">
        <v>54824</v>
      </c>
      <c r="B17373" s="141" t="str">
        <f t="shared" si="271"/>
        <v>CHUVEIRO ESTAMPADO,ARTICULADO,TIPO LUXO,COM BRACO DE 1/2".FORNECIMENTOCHUVEIRO ESTAMPADO,ARTICULADO,TIPO LUXO,COM BRACO DE 1/2".FOCHUVEIRO ESTAMPADO,ARTICULADO,TIPO LUXO,COM BRACO DE 1/2".FO</v>
      </c>
      <c r="C17373" s="141" t="s">
        <v>54825</v>
      </c>
      <c r="D17373" s="141" t="s">
        <v>34482</v>
      </c>
      <c r="I17373" s="141" t="s">
        <v>14</v>
      </c>
      <c r="J17373" s="649">
        <v>89.41</v>
      </c>
    </row>
    <row r="17374" spans="1:10" hidden="1">
      <c r="A17374" s="141" t="s">
        <v>54826</v>
      </c>
      <c r="B17374" s="141" t="str">
        <f t="shared" si="271"/>
        <v>CHUVEIRO ESTAMPADO,ARTICULADO,TIPO LUXO,COM BRACO DE 1/2".FORNECIMENTOCHUVEIRO ESTAMPADO,ARTICULADO,TIPO LUXO,COM BRACO DE 1/2".FOCHUVEIRO ESTAMPADO,ARTICULADO,TIPO LUXO,COM BRACO DE 1/2".FO</v>
      </c>
      <c r="C17374" s="141" t="s">
        <v>54825</v>
      </c>
      <c r="D17374" s="141" t="s">
        <v>34482</v>
      </c>
      <c r="I17374" s="141" t="s">
        <v>14</v>
      </c>
      <c r="J17374" s="649">
        <v>89.41</v>
      </c>
    </row>
    <row r="17375" spans="1:10" hidden="1">
      <c r="A17375" s="141" t="s">
        <v>54827</v>
      </c>
      <c r="B17375" s="141" t="str">
        <f t="shared" si="271"/>
        <v>BRACO EM ALUMINIO DE 1/2",PARA CHUVEIRO ELETRICO.FORNECIMENTOBRACO EM ALUMINIO DE 1/2",PARA CHUVEIRO ELETRICO.FORNECIMENTBRACO EM ALUMINIO DE 1/2",PARA CHUVEIRO ELETRICO.FORNECIMENT</v>
      </c>
      <c r="C17375" s="141" t="s">
        <v>54828</v>
      </c>
      <c r="D17375" s="141" t="s">
        <v>24365</v>
      </c>
      <c r="I17375" s="141" t="s">
        <v>14</v>
      </c>
      <c r="J17375" s="649">
        <v>6.39</v>
      </c>
    </row>
    <row r="17376" spans="1:10" hidden="1">
      <c r="A17376" s="141" t="s">
        <v>54829</v>
      </c>
      <c r="B17376" s="141" t="str">
        <f t="shared" si="271"/>
        <v>BRACO EM ALUMINIO DE 1/2",PARA CHUVEIRO ELETRICO.FORNECIMENTOBRACO EM ALUMINIO DE 1/2",PARA CHUVEIRO ELETRICO.FORNECIMENTBRACO EM ALUMINIO DE 1/2",PARA CHUVEIRO ELETRICO.FORNECIMENT</v>
      </c>
      <c r="C17376" s="141" t="s">
        <v>54828</v>
      </c>
      <c r="D17376" s="141" t="s">
        <v>24365</v>
      </c>
      <c r="I17376" s="141" t="s">
        <v>14</v>
      </c>
      <c r="J17376" s="649">
        <v>6.39</v>
      </c>
    </row>
    <row r="17377" spans="1:10" hidden="1">
      <c r="A17377" s="141" t="s">
        <v>54830</v>
      </c>
      <c r="B17377" s="141" t="str">
        <f t="shared" si="271"/>
        <v>CHUVEIRO PLASTICO,BRANCO,INCLUSIVE BRACO.FORNECIMENTOCHUVEIRO PLASTICO,BRANCO,INCLUSIVE BRACO.FORNECIMENTOCHUVEIRO PLASTICO,BRANCO,INCLUSIVE BRACO.FORNECIMENTO</v>
      </c>
      <c r="C17377" s="141" t="s">
        <v>54831</v>
      </c>
      <c r="I17377" s="141" t="s">
        <v>14</v>
      </c>
      <c r="J17377" s="649">
        <v>8.9499999999999993</v>
      </c>
    </row>
    <row r="17378" spans="1:10" hidden="1">
      <c r="A17378" s="141" t="s">
        <v>54832</v>
      </c>
      <c r="B17378" s="141" t="str">
        <f t="shared" si="271"/>
        <v>CHUVEIRO PLASTICO,BRANCO,INCLUSIVE BRACO.FORNECIMENTOCHUVEIRO PLASTICO,BRANCO,INCLUSIVE BRACO.FORNECIMENTOCHUVEIRO PLASTICO,BRANCO,INCLUSIVE BRACO.FORNECIMENTO</v>
      </c>
      <c r="C17378" s="141" t="s">
        <v>54831</v>
      </c>
      <c r="I17378" s="141" t="s">
        <v>14</v>
      </c>
      <c r="J17378" s="649">
        <v>8.9499999999999993</v>
      </c>
    </row>
    <row r="17379" spans="1:10" hidden="1">
      <c r="A17379" s="141" t="s">
        <v>54833</v>
      </c>
      <c r="B17379" s="141" t="str">
        <f t="shared" si="271"/>
        <v>CHUVEIRO ELETRICO,EM METAL CROMADO,DE 110/220V.FORNECIMENTOCHUVEIRO ELETRICO,EM METAL CROMADO,DE 110/220V.FORNECIMENTOCHUVEIRO ELETRICO,EM METAL CROMADO,DE 110/220V.FORNECIMENTO</v>
      </c>
      <c r="C17379" s="141" t="s">
        <v>54834</v>
      </c>
      <c r="I17379" s="141" t="s">
        <v>14</v>
      </c>
      <c r="J17379" s="649">
        <v>205.99</v>
      </c>
    </row>
    <row r="17380" spans="1:10" hidden="1">
      <c r="A17380" s="141" t="s">
        <v>54835</v>
      </c>
      <c r="B17380" s="141" t="str">
        <f t="shared" si="271"/>
        <v>CHUVEIRO ELETRICO,EM METAL CROMADO,DE 110/220V.FORNECIMENTOCHUVEIRO ELETRICO,EM METAL CROMADO,DE 110/220V.FORNECIMENTOCHUVEIRO ELETRICO,EM METAL CROMADO,DE 110/220V.FORNECIMENTO</v>
      </c>
      <c r="C17380" s="141" t="s">
        <v>54834</v>
      </c>
      <c r="I17380" s="141" t="s">
        <v>14</v>
      </c>
      <c r="J17380" s="649">
        <v>205.99</v>
      </c>
    </row>
    <row r="17381" spans="1:10" hidden="1">
      <c r="A17381" s="141" t="s">
        <v>54836</v>
      </c>
      <c r="B17381" s="141" t="str">
        <f t="shared" si="271"/>
        <v>CHUVEIRO ELETRICO,EM PLASTICO,DE 110/220V.FORNECIMENTOCHUVEIRO ELETRICO,EM PLASTICO,DE 110/220V.FORNECIMENTOCHUVEIRO ELETRICO,EM PLASTICO,DE 110/220V.FORNECIMENTO</v>
      </c>
      <c r="C17381" s="141" t="s">
        <v>54837</v>
      </c>
      <c r="I17381" s="141" t="s">
        <v>14</v>
      </c>
      <c r="J17381" s="649">
        <v>38.32</v>
      </c>
    </row>
    <row r="17382" spans="1:10" hidden="1">
      <c r="A17382" s="141" t="s">
        <v>54838</v>
      </c>
      <c r="B17382" s="141" t="str">
        <f t="shared" si="271"/>
        <v>CHUVEIRO ELETRICO,EM PLASTICO,DE 110/220V.FORNECIMENTOCHUVEIRO ELETRICO,EM PLASTICO,DE 110/220V.FORNECIMENTOCHUVEIRO ELETRICO,EM PLASTICO,DE 110/220V.FORNECIMENTO</v>
      </c>
      <c r="C17382" s="141" t="s">
        <v>54837</v>
      </c>
      <c r="I17382" s="141" t="s">
        <v>14</v>
      </c>
      <c r="J17382" s="649">
        <v>38.32</v>
      </c>
    </row>
    <row r="17383" spans="1:10" hidden="1">
      <c r="A17383" s="141" t="s">
        <v>54839</v>
      </c>
      <c r="B17383" s="141" t="str">
        <f t="shared" si="271"/>
        <v>DUCHINHA MANUAL,COM REGISTRO DE PRESSAO 1/2" CROMADO,RABICHO CROMADO,SUPORTE BRANCO,PISTOLA BRANCA,BUCHAS E PARAFUSOS PADUCHINHA MANUAL,COM REGISTRO DE PRESSAO 1/2" CROMADO,RABICHORA FIXACAO.FORNECIMENTODUCHINHA MANUAL,COM REGISTRO DE PRESSAO 1/2" CROMADO,RABICHO</v>
      </c>
      <c r="C17383" s="141" t="s">
        <v>54840</v>
      </c>
      <c r="D17383" s="141" t="s">
        <v>54841</v>
      </c>
      <c r="E17383" s="141" t="s">
        <v>54842</v>
      </c>
      <c r="I17383" s="141" t="s">
        <v>14</v>
      </c>
      <c r="J17383" s="649">
        <v>37.86</v>
      </c>
    </row>
    <row r="17384" spans="1:10" hidden="1">
      <c r="A17384" s="141" t="s">
        <v>54843</v>
      </c>
      <c r="B17384" s="141" t="str">
        <f t="shared" si="271"/>
        <v>DUCHINHA MANUAL,COM REGISTRO DE PRESSAO 1/2" CROMADO,RABICHO CROMADO,SUPORTE BRANCO,PISTOLA BRANCA,BUCHAS E PARAFUSOS PADUCHINHA MANUAL,COM REGISTRO DE PRESSAO 1/2" CROMADO,RABICHORA FIXACAO.FORNECIMENTODUCHINHA MANUAL,COM REGISTRO DE PRESSAO 1/2" CROMADO,RABICHO</v>
      </c>
      <c r="C17384" s="141" t="s">
        <v>54840</v>
      </c>
      <c r="D17384" s="141" t="s">
        <v>54841</v>
      </c>
      <c r="E17384" s="141" t="s">
        <v>54842</v>
      </c>
      <c r="I17384" s="141" t="s">
        <v>14</v>
      </c>
      <c r="J17384" s="649">
        <v>37.86</v>
      </c>
    </row>
    <row r="17385" spans="1:10" hidden="1">
      <c r="A17385" s="141" t="s">
        <v>54844</v>
      </c>
      <c r="B17385" s="141" t="str">
        <f t="shared" si="271"/>
        <v>CHUVEIRO ESTAMPADO,ARTICULADO,COM BRACO DE 1/2" E 1 REGISTRO DE PRESSAO 1416,DE 1/2",COM CANOPLA E VOLANTE EM METAL CROMCHUVEIRO ESTAMPADO,ARTICULADO,COM BRACO DE 1/2" E 1 REGISTROADO.FORNECIMENTOCHUVEIRO ESTAMPADO,ARTICULADO,COM BRACO DE 1/2" E 1 REGISTRO</v>
      </c>
      <c r="C17385" s="141" t="s">
        <v>54845</v>
      </c>
      <c r="D17385" s="141" t="s">
        <v>54846</v>
      </c>
      <c r="E17385" s="141" t="s">
        <v>54847</v>
      </c>
      <c r="I17385" s="141" t="s">
        <v>14</v>
      </c>
      <c r="J17385" s="649">
        <v>100.85</v>
      </c>
    </row>
    <row r="17386" spans="1:10" hidden="1">
      <c r="A17386" s="141" t="s">
        <v>54848</v>
      </c>
      <c r="B17386" s="141" t="str">
        <f t="shared" si="271"/>
        <v>CHUVEIRO ESTAMPADO,ARTICULADO,COM BRACO DE 1/2" E 1 REGISTRO DE PRESSAO 1416,DE 1/2",COM CANOPLA E VOLANTE EM METAL CROMCHUVEIRO ESTAMPADO,ARTICULADO,COM BRACO DE 1/2" E 1 REGISTROADO.FORNECIMENTOCHUVEIRO ESTAMPADO,ARTICULADO,COM BRACO DE 1/2" E 1 REGISTRO</v>
      </c>
      <c r="C17386" s="141" t="s">
        <v>54845</v>
      </c>
      <c r="D17386" s="141" t="s">
        <v>54846</v>
      </c>
      <c r="E17386" s="141" t="s">
        <v>54847</v>
      </c>
      <c r="I17386" s="141" t="s">
        <v>14</v>
      </c>
      <c r="J17386" s="649">
        <v>100.85</v>
      </c>
    </row>
    <row r="17387" spans="1:10" hidden="1">
      <c r="A17387" s="141" t="s">
        <v>54849</v>
      </c>
      <c r="B17387" s="141" t="str">
        <f t="shared" si="271"/>
        <v>CHUVEIRO DE LUXO,ARTICULADO,COM BRACO DE 1/2" E 2 REGISTROSDE PRESSAO 1416,DE 1/2",COM CANOPLA E VOLANTE EM METAL CROMACHUVEIRO DE LUXO,ARTICULADO,COM BRACO DE 1/2" E 2 REGISTROSDO.FORNECIMENTOCHUVEIRO DE LUXO,ARTICULADO,COM BRACO DE 1/2" E 2 REGISTROS</v>
      </c>
      <c r="C17387" s="141" t="s">
        <v>54850</v>
      </c>
      <c r="D17387" s="141" t="s">
        <v>54851</v>
      </c>
      <c r="E17387" s="141" t="s">
        <v>54852</v>
      </c>
      <c r="I17387" s="141" t="s">
        <v>14</v>
      </c>
      <c r="J17387" s="649">
        <v>188.31</v>
      </c>
    </row>
    <row r="17388" spans="1:10" hidden="1">
      <c r="A17388" s="141" t="s">
        <v>54853</v>
      </c>
      <c r="B17388" s="141" t="str">
        <f t="shared" si="271"/>
        <v>CHUVEIRO DE LUXO,ARTICULADO,COM BRACO DE 1/2" E 2 REGISTROSDE PRESSAO 1416,DE 1/2",COM CANOPLA E VOLANTE EM METAL CROMACHUVEIRO DE LUXO,ARTICULADO,COM BRACO DE 1/2" E 2 REGISTROSDO.FORNECIMENTOCHUVEIRO DE LUXO,ARTICULADO,COM BRACO DE 1/2" E 2 REGISTROS</v>
      </c>
      <c r="C17388" s="141" t="s">
        <v>54850</v>
      </c>
      <c r="D17388" s="141" t="s">
        <v>54851</v>
      </c>
      <c r="E17388" s="141" t="s">
        <v>54852</v>
      </c>
      <c r="I17388" s="141" t="s">
        <v>14</v>
      </c>
      <c r="J17388" s="649">
        <v>188.31</v>
      </c>
    </row>
    <row r="17389" spans="1:10" hidden="1">
      <c r="A17389" s="141" t="s">
        <v>54854</v>
      </c>
      <c r="B17389" s="141" t="str">
        <f t="shared" si="271"/>
        <v>CHUVEIRO DE PLASTICO,BRANCO,COM BRACO DE 1/2" E 1 REGISTRO DE PRESSAO 1416,DE 1/2",COM CANOPLA E VOLANTE EM METAL CROMADCHUVEIRO DE PLASTICO,BRANCO,COM BRACO DE 1/2" E 1 REGISTRO DO.FORNECIMENTOCHUVEIRO DE PLASTICO,BRANCO,COM BRACO DE 1/2" E 1 REGISTRO D</v>
      </c>
      <c r="C17389" s="141" t="s">
        <v>54855</v>
      </c>
      <c r="D17389" s="141" t="s">
        <v>54856</v>
      </c>
      <c r="E17389" s="141" t="s">
        <v>54857</v>
      </c>
      <c r="I17389" s="141" t="s">
        <v>14</v>
      </c>
      <c r="J17389" s="649">
        <v>58.4</v>
      </c>
    </row>
    <row r="17390" spans="1:10" hidden="1">
      <c r="A17390" s="141" t="s">
        <v>54858</v>
      </c>
      <c r="B17390" s="141" t="str">
        <f t="shared" si="271"/>
        <v>CHUVEIRO DE PLASTICO,BRANCO,COM BRACO DE 1/2" E 1 REGISTRO DE PRESSAO 1416,DE 1/2",COM CANOPLA E VOLANTE EM METAL CROMADCHUVEIRO DE PLASTICO,BRANCO,COM BRACO DE 1/2" E 1 REGISTRO DO.FORNECIMENTOCHUVEIRO DE PLASTICO,BRANCO,COM BRACO DE 1/2" E 1 REGISTRO D</v>
      </c>
      <c r="C17390" s="141" t="s">
        <v>54855</v>
      </c>
      <c r="D17390" s="141" t="s">
        <v>54856</v>
      </c>
      <c r="E17390" s="141" t="s">
        <v>54857</v>
      </c>
      <c r="I17390" s="141" t="s">
        <v>14</v>
      </c>
      <c r="J17390" s="649">
        <v>58.4</v>
      </c>
    </row>
    <row r="17391" spans="1:10" hidden="1">
      <c r="A17391" s="141" t="s">
        <v>54859</v>
      </c>
      <c r="B17391" s="141" t="str">
        <f t="shared" si="271"/>
        <v>CHUVEIRO ELETRICO,EM METAL CROMADO,EM 110/220V,COM BRACO CROMADO DE 1/2" E 1 REGISTRO DE PRESSAO 1416 DE 3/4",COM CANOPLCHUVEIRO ELETRICO,EM METAL CROMADO,EM 110/220V,COM BRACO CROA E VOLANTE EM METAL CROMADO.FORNECIMENTOCHUVEIRO ELETRICO,EM METAL CROMADO,EM 110/220V,COM BRACO CRO</v>
      </c>
      <c r="C17391" s="141" t="s">
        <v>54860</v>
      </c>
      <c r="D17391" s="141" t="s">
        <v>54861</v>
      </c>
      <c r="E17391" s="141" t="s">
        <v>54862</v>
      </c>
      <c r="I17391" s="141" t="s">
        <v>14</v>
      </c>
      <c r="J17391" s="649">
        <v>248.42</v>
      </c>
    </row>
    <row r="17392" spans="1:10" hidden="1">
      <c r="A17392" s="141" t="s">
        <v>54863</v>
      </c>
      <c r="B17392" s="141" t="str">
        <f t="shared" si="271"/>
        <v>CHUVEIRO ELETRICO,EM METAL CROMADO,EM 110/220V,COM BRACO CROMADO DE 1/2" E 1 REGISTRO DE PRESSAO 1416 DE 3/4",COM CANOPLCHUVEIRO ELETRICO,EM METAL CROMADO,EM 110/220V,COM BRACO CROA E VOLANTE EM METAL CROMADO.FORNECIMENTOCHUVEIRO ELETRICO,EM METAL CROMADO,EM 110/220V,COM BRACO CRO</v>
      </c>
      <c r="C17392" s="141" t="s">
        <v>54860</v>
      </c>
      <c r="D17392" s="141" t="s">
        <v>54861</v>
      </c>
      <c r="E17392" s="141" t="s">
        <v>54862</v>
      </c>
      <c r="I17392" s="141" t="s">
        <v>14</v>
      </c>
      <c r="J17392" s="649">
        <v>248.42</v>
      </c>
    </row>
    <row r="17393" spans="1:10" hidden="1">
      <c r="A17393" s="141" t="s">
        <v>54864</v>
      </c>
      <c r="B17393" s="141" t="str">
        <f t="shared" si="271"/>
        <v>CHUVEIRO ELETRICO EM PLASTICO,EM 110/220V,COM BRACO CROMADODE 1/2" E 1 REGISTRO DE PRESSAO 1416 DE 3/4",COM CANOPLA E VCHUVEIRO ELETRICO EM PLASTICO,EM 110/220V,COM BRACO CROMADOOLANTE EM METAL CROMADO.FORNECIMENTOCHUVEIRO ELETRICO EM PLASTICO,EM 110/220V,COM BRACO CROMADO</v>
      </c>
      <c r="C17393" s="141" t="s">
        <v>54865</v>
      </c>
      <c r="D17393" s="141" t="s">
        <v>54866</v>
      </c>
      <c r="E17393" s="141" t="s">
        <v>54867</v>
      </c>
      <c r="I17393" s="141" t="s">
        <v>14</v>
      </c>
      <c r="J17393" s="649">
        <v>80.75</v>
      </c>
    </row>
    <row r="17394" spans="1:10" hidden="1">
      <c r="A17394" s="141" t="s">
        <v>54868</v>
      </c>
      <c r="B17394" s="141" t="str">
        <f t="shared" si="271"/>
        <v>CHUVEIRO ELETRICO EM PLASTICO,EM 110/220V,COM BRACO CROMADODE 1/2" E 1 REGISTRO DE PRESSAO 1416 DE 3/4",COM CANOPLA E VCHUVEIRO ELETRICO EM PLASTICO,EM 110/220V,COM BRACO CROMADOOLANTE EM METAL CROMADO.FORNECIMENTOCHUVEIRO ELETRICO EM PLASTICO,EM 110/220V,COM BRACO CROMADO</v>
      </c>
      <c r="C17394" s="141" t="s">
        <v>54865</v>
      </c>
      <c r="D17394" s="141" t="s">
        <v>54866</v>
      </c>
      <c r="E17394" s="141" t="s">
        <v>54867</v>
      </c>
      <c r="I17394" s="141" t="s">
        <v>14</v>
      </c>
      <c r="J17394" s="649">
        <v>80.75</v>
      </c>
    </row>
    <row r="17395" spans="1:10" hidden="1">
      <c r="A17395" s="141" t="s">
        <v>54869</v>
      </c>
      <c r="B17395" s="141" t="str">
        <f t="shared" si="271"/>
        <v>CHUVEIRO COM DESVIADOR E DUCHA MANUAL,CROMADO,PARA PESSOAS COM NECESSIDADES ESPECIFICAS.FORNECIMENTOCHUVEIRO COM DESVIADOR E DUCHA MANUAL,CROMADO,PARA PESSOAS CCHUVEIRO COM DESVIADOR E DUCHA MANUAL,CROMADO,PARA PESSOAS C</v>
      </c>
      <c r="C17395" s="141" t="s">
        <v>54870</v>
      </c>
      <c r="D17395" s="141" t="s">
        <v>54871</v>
      </c>
      <c r="I17395" s="141" t="s">
        <v>14</v>
      </c>
      <c r="J17395" s="649">
        <v>177.06</v>
      </c>
    </row>
    <row r="17396" spans="1:10" hidden="1">
      <c r="A17396" s="141" t="s">
        <v>54872</v>
      </c>
      <c r="B17396" s="141" t="str">
        <f t="shared" si="271"/>
        <v>CHUVEIRO COM DESVIADOR E DUCHA MANUAL,CROMADO,PARA PESSOAS COM NECESSIDADES ESPECIFICAS.FORNECIMENTOCHUVEIRO COM DESVIADOR E DUCHA MANUAL,CROMADO,PARA PESSOAS CCHUVEIRO COM DESVIADOR E DUCHA MANUAL,CROMADO,PARA PESSOAS C</v>
      </c>
      <c r="C17396" s="141" t="s">
        <v>54870</v>
      </c>
      <c r="D17396" s="141" t="s">
        <v>54871</v>
      </c>
      <c r="I17396" s="141" t="s">
        <v>14</v>
      </c>
      <c r="J17396" s="649">
        <v>177.06</v>
      </c>
    </row>
    <row r="17397" spans="1:10" hidden="1">
      <c r="A17397" s="141" t="s">
        <v>54873</v>
      </c>
      <c r="B17397" s="141" t="str">
        <f t="shared" si="271"/>
        <v>TORNEIRA DE PLASTICO PARA LAVATORIO,DE 1/2".FORNECIMENTOTORNEIRA DE PLASTICO PARA LAVATORIO,DE 1/2".FORNECIMENTOTORNEIRA DE PLASTICO PARA LAVATORIO,DE 1/2".FORNECIMENTO</v>
      </c>
      <c r="C17397" s="141" t="s">
        <v>54874</v>
      </c>
      <c r="I17397" s="141" t="s">
        <v>14</v>
      </c>
      <c r="J17397" s="649">
        <v>9.59</v>
      </c>
    </row>
    <row r="17398" spans="1:10" hidden="1">
      <c r="A17398" s="141" t="s">
        <v>54875</v>
      </c>
      <c r="B17398" s="141" t="str">
        <f t="shared" si="271"/>
        <v>TORNEIRA DE PLASTICO PARA LAVATORIO,DE 1/2".FORNECIMENTOTORNEIRA DE PLASTICO PARA LAVATORIO,DE 1/2".FORNECIMENTOTORNEIRA DE PLASTICO PARA LAVATORIO,DE 1/2".FORNECIMENTO</v>
      </c>
      <c r="C17398" s="141" t="s">
        <v>54874</v>
      </c>
      <c r="I17398" s="141" t="s">
        <v>14</v>
      </c>
      <c r="J17398" s="649">
        <v>9.59</v>
      </c>
    </row>
    <row r="17399" spans="1:10" hidden="1">
      <c r="A17399" s="141" t="s">
        <v>54876</v>
      </c>
      <c r="B17399" s="141" t="str">
        <f t="shared" si="271"/>
        <v>TORNEIRA DE PLASTICO PARA PIA,DE 1/2".FORNECIMENTOTORNEIRA DE PLASTICO PARA PIA,DE 1/2".FORNECIMENTOTORNEIRA DE PLASTICO PARA PIA,DE 1/2".FORNECIMENTO</v>
      </c>
      <c r="C17399" s="141" t="s">
        <v>54877</v>
      </c>
      <c r="I17399" s="141" t="s">
        <v>14</v>
      </c>
      <c r="J17399" s="649">
        <v>8.14</v>
      </c>
    </row>
    <row r="17400" spans="1:10" hidden="1">
      <c r="A17400" s="141" t="s">
        <v>54878</v>
      </c>
      <c r="B17400" s="141" t="str">
        <f t="shared" si="271"/>
        <v>TORNEIRA DE PLASTICO PARA PIA,DE 1/2".FORNECIMENTOTORNEIRA DE PLASTICO PARA PIA,DE 1/2".FORNECIMENTOTORNEIRA DE PLASTICO PARA PIA,DE 1/2".FORNECIMENTO</v>
      </c>
      <c r="C17400" s="141" t="s">
        <v>54877</v>
      </c>
      <c r="I17400" s="141" t="s">
        <v>14</v>
      </c>
      <c r="J17400" s="649">
        <v>8.14</v>
      </c>
    </row>
    <row r="17401" spans="1:10" hidden="1">
      <c r="A17401" s="141" t="s">
        <v>54879</v>
      </c>
      <c r="B17401" s="141" t="str">
        <f t="shared" si="271"/>
        <v>TORNEIRA PARA PIA OU TANQUE,1158 OU SIMILAR DE 1/2"X18CM APROXIMADAMENTE,EM METAL CROMADO.FORNECIMENTOTORNEIRA PARA PIA OU TANQUE,1158 OU SIMILAR DE 1/2"X18CM APRTORNEIRA PARA PIA OU TANQUE,1158 OU SIMILAR DE 1/2"X18CM APR</v>
      </c>
      <c r="C17401" s="141" t="s">
        <v>54880</v>
      </c>
      <c r="D17401" s="141" t="s">
        <v>54881</v>
      </c>
      <c r="I17401" s="141" t="s">
        <v>14</v>
      </c>
      <c r="J17401" s="649">
        <v>61.06</v>
      </c>
    </row>
    <row r="17402" spans="1:10" hidden="1">
      <c r="A17402" s="141" t="s">
        <v>54882</v>
      </c>
      <c r="B17402" s="141" t="str">
        <f t="shared" si="271"/>
        <v>TORNEIRA PARA PIA OU TANQUE,1158 OU SIMILAR DE 1/2"X18CM APROXIMADAMENTE,EM METAL CROMADO.FORNECIMENTOTORNEIRA PARA PIA OU TANQUE,1158 OU SIMILAR DE 1/2"X18CM APRTORNEIRA PARA PIA OU TANQUE,1158 OU SIMILAR DE 1/2"X18CM APR</v>
      </c>
      <c r="C17402" s="141" t="s">
        <v>54880</v>
      </c>
      <c r="D17402" s="141" t="s">
        <v>54881</v>
      </c>
      <c r="I17402" s="141" t="s">
        <v>14</v>
      </c>
      <c r="J17402" s="649">
        <v>61.06</v>
      </c>
    </row>
    <row r="17403" spans="1:10" hidden="1">
      <c r="A17403" s="141" t="s">
        <v>54883</v>
      </c>
      <c r="B17403" s="141" t="str">
        <f t="shared" si="271"/>
        <v>TORNEIRA PARA PIA,TIPO PAREDE,COM AREJADOR,1157 OU SIMILAR DE 1/2" X 21CM APROXIMADAMENTE,EM METAL CROMADO.FORNECIMENTOTORNEIRA PARA PIA,TIPO PAREDE,COM AREJADOR,1157 OU SIMILAR DTORNEIRA PARA PIA,TIPO PAREDE,COM AREJADOR,1157 OU SIMILAR D</v>
      </c>
      <c r="C17403" s="141" t="s">
        <v>54884</v>
      </c>
      <c r="D17403" s="141" t="s">
        <v>54885</v>
      </c>
      <c r="I17403" s="141" t="s">
        <v>14</v>
      </c>
      <c r="J17403" s="649">
        <v>152.72999999999999</v>
      </c>
    </row>
    <row r="17404" spans="1:10" hidden="1">
      <c r="A17404" s="141" t="s">
        <v>54886</v>
      </c>
      <c r="B17404" s="141" t="str">
        <f t="shared" si="271"/>
        <v>TORNEIRA PARA PIA,TIPO PAREDE,COM AREJADOR,1157 OU SIMILAR DE 1/2" X 21CM APROXIMADAMENTE,EM METAL CROMADO.FORNECIMENTOTORNEIRA PARA PIA,TIPO PAREDE,COM AREJADOR,1157 OU SIMILAR DTORNEIRA PARA PIA,TIPO PAREDE,COM AREJADOR,1157 OU SIMILAR D</v>
      </c>
      <c r="C17404" s="141" t="s">
        <v>54884</v>
      </c>
      <c r="D17404" s="141" t="s">
        <v>54885</v>
      </c>
      <c r="I17404" s="141" t="s">
        <v>14</v>
      </c>
      <c r="J17404" s="649">
        <v>152.72999999999999</v>
      </c>
    </row>
    <row r="17405" spans="1:10" hidden="1">
      <c r="A17405" s="141" t="s">
        <v>54887</v>
      </c>
      <c r="B17405" s="141" t="str">
        <f t="shared" si="271"/>
        <v>TORNEIRA PARA PIA,COM AREJADOR,TUBO MOVEL,TIPO PAREDE,1168 OU SIMILAR,DE 1/2"X22CM APROXIMADAMENTE,EM METAL CROMADO.FORNTORNEIRA PARA PIA,COM AREJADOR,TUBO MOVEL,TIPO PAREDE,1168 OECIMENTOTORNEIRA PARA PIA,COM AREJADOR,TUBO MOVEL,TIPO PAREDE,1168 O</v>
      </c>
      <c r="C17405" s="141" t="s">
        <v>54888</v>
      </c>
      <c r="D17405" s="141" t="s">
        <v>54889</v>
      </c>
      <c r="E17405" s="141" t="s">
        <v>46009</v>
      </c>
      <c r="I17405" s="141" t="s">
        <v>14</v>
      </c>
      <c r="J17405" s="649">
        <v>70.53</v>
      </c>
    </row>
    <row r="17406" spans="1:10" hidden="1">
      <c r="A17406" s="141" t="s">
        <v>54890</v>
      </c>
      <c r="B17406" s="141" t="str">
        <f t="shared" si="271"/>
        <v>TORNEIRA PARA PIA,COM AREJADOR,TUBO MOVEL,TIPO PAREDE,1168 OU SIMILAR,DE 1/2"X22CM APROXIMADAMENTE,EM METAL CROMADO.FORNTORNEIRA PARA PIA,COM AREJADOR,TUBO MOVEL,TIPO PAREDE,1168 OECIMENTOTORNEIRA PARA PIA,COM AREJADOR,TUBO MOVEL,TIPO PAREDE,1168 O</v>
      </c>
      <c r="C17406" s="141" t="s">
        <v>54888</v>
      </c>
      <c r="D17406" s="141" t="s">
        <v>54889</v>
      </c>
      <c r="E17406" s="141" t="s">
        <v>46009</v>
      </c>
      <c r="I17406" s="141" t="s">
        <v>14</v>
      </c>
      <c r="J17406" s="649">
        <v>70.53</v>
      </c>
    </row>
    <row r="17407" spans="1:10" hidden="1">
      <c r="A17407" s="141" t="s">
        <v>54891</v>
      </c>
      <c r="B17407" s="141" t="str">
        <f t="shared" si="271"/>
        <v>TORNEIRA PARA PIA,COM AREJADOR,TUBO MOVEL,TIPO BANCA,1167 OU SIMILAR DE 1/2"X17CM APROXIMADAMENTE,EM METAL CROMADO.FORNETORNEIRA PARA PIA,COM AREJADOR,TUBO MOVEL,TIPO BANCA,1167 OUCIMENTOTORNEIRA PARA PIA,COM AREJADOR,TUBO MOVEL,TIPO BANCA,1167 OU</v>
      </c>
      <c r="C17407" s="141" t="s">
        <v>54892</v>
      </c>
      <c r="D17407" s="141" t="s">
        <v>54893</v>
      </c>
      <c r="E17407" s="141" t="s">
        <v>38133</v>
      </c>
      <c r="I17407" s="141" t="s">
        <v>14</v>
      </c>
      <c r="J17407" s="649">
        <v>78.709999999999994</v>
      </c>
    </row>
    <row r="17408" spans="1:10" hidden="1">
      <c r="A17408" s="141" t="s">
        <v>54894</v>
      </c>
      <c r="B17408" s="141" t="str">
        <f t="shared" si="271"/>
        <v>TORNEIRA PARA PIA,COM AREJADOR,TUBO MOVEL,TIPO BANCA,1167 OU SIMILAR DE 1/2"X17CM APROXIMADAMENTE,EM METAL CROMADO.FORNETORNEIRA PARA PIA,COM AREJADOR,TUBO MOVEL,TIPO BANCA,1167 OUCIMENTOTORNEIRA PARA PIA,COM AREJADOR,TUBO MOVEL,TIPO BANCA,1167 OU</v>
      </c>
      <c r="C17408" s="141" t="s">
        <v>54892</v>
      </c>
      <c r="D17408" s="141" t="s">
        <v>54893</v>
      </c>
      <c r="E17408" s="141" t="s">
        <v>38133</v>
      </c>
      <c r="I17408" s="141" t="s">
        <v>14</v>
      </c>
      <c r="J17408" s="649">
        <v>78.709999999999994</v>
      </c>
    </row>
    <row r="17409" spans="1:10" hidden="1">
      <c r="A17409" s="141" t="s">
        <v>54895</v>
      </c>
      <c r="B17409" s="141" t="str">
        <f t="shared" si="271"/>
        <v>TORNEIRA HOSPITALAR,ACIONADA POR ALAVANCA,TIPO PAREDE,DE 1/2"X28CM APROXIMADAMENTE,EM METAL CROMADO.FORNECIMENTOTORNEIRA HOSPITALAR,ACIONADA POR ALAVANCA,TIPO PAREDE,DE 1/2TORNEIRA HOSPITALAR,ACIONADA POR ALAVANCA,TIPO PAREDE,DE 1/2</v>
      </c>
      <c r="C17409" s="141" t="s">
        <v>54896</v>
      </c>
      <c r="D17409" s="141" t="s">
        <v>54897</v>
      </c>
      <c r="I17409" s="141" t="s">
        <v>14</v>
      </c>
      <c r="J17409" s="649">
        <v>83.16</v>
      </c>
    </row>
    <row r="17410" spans="1:10" hidden="1">
      <c r="A17410" s="141" t="s">
        <v>54898</v>
      </c>
      <c r="B17410" s="141" t="str">
        <f t="shared" si="271"/>
        <v>TORNEIRA HOSPITALAR,ACIONADA POR ALAVANCA,TIPO PAREDE,DE 1/2"X28CM APROXIMADAMENTE,EM METAL CROMADO.FORNECIMENTOTORNEIRA HOSPITALAR,ACIONADA POR ALAVANCA,TIPO PAREDE,DE 1/2TORNEIRA HOSPITALAR,ACIONADA POR ALAVANCA,TIPO PAREDE,DE 1/2</v>
      </c>
      <c r="C17410" s="141" t="s">
        <v>54896</v>
      </c>
      <c r="D17410" s="141" t="s">
        <v>54897</v>
      </c>
      <c r="I17410" s="141" t="s">
        <v>14</v>
      </c>
      <c r="J17410" s="649">
        <v>83.16</v>
      </c>
    </row>
    <row r="17411" spans="1:10" hidden="1">
      <c r="A17411" s="141" t="s">
        <v>54899</v>
      </c>
      <c r="B17411" s="141" t="str">
        <f t="shared" ref="B17411:B17474" si="272">C17411&amp;D17411&amp;C17411&amp;E17411&amp;F17411&amp;G17411&amp;H17411&amp;C17411</f>
        <v>TORNEIRA PARA COZINHA,COM MISTURADOR,TIPO PAREDE,COM AREJADOR E TUBO MOVEL,1258 OU SIMILAR,DE APROXIMADAMENTE 1/2"X25CM,TORNEIRA PARA COZINHA,COM MISTURADOR,TIPO PAREDE,COM AREJADOEM METAL CROMADO.FORNECIMENTOTORNEIRA PARA COZINHA,COM MISTURADOR,TIPO PAREDE,COM AREJADO</v>
      </c>
      <c r="C17411" s="141" t="s">
        <v>54900</v>
      </c>
      <c r="D17411" s="141" t="s">
        <v>54901</v>
      </c>
      <c r="E17411" s="141" t="s">
        <v>54902</v>
      </c>
      <c r="I17411" s="141" t="s">
        <v>14</v>
      </c>
      <c r="J17411" s="649">
        <v>191.67</v>
      </c>
    </row>
    <row r="17412" spans="1:10" hidden="1">
      <c r="A17412" s="141" t="s">
        <v>54903</v>
      </c>
      <c r="B17412" s="141" t="str">
        <f t="shared" si="272"/>
        <v>TORNEIRA PARA COZINHA,COM MISTURADOR,TIPO PAREDE,COM AREJADOR E TUBO MOVEL,1258 OU SIMILAR,DE APROXIMADAMENTE 1/2"X25CM,TORNEIRA PARA COZINHA,COM MISTURADOR,TIPO PAREDE,COM AREJADOEM METAL CROMADO.FORNECIMENTOTORNEIRA PARA COZINHA,COM MISTURADOR,TIPO PAREDE,COM AREJADO</v>
      </c>
      <c r="C17412" s="141" t="s">
        <v>54900</v>
      </c>
      <c r="D17412" s="141" t="s">
        <v>54901</v>
      </c>
      <c r="E17412" s="141" t="s">
        <v>54902</v>
      </c>
      <c r="I17412" s="141" t="s">
        <v>14</v>
      </c>
      <c r="J17412" s="649">
        <v>191.67</v>
      </c>
    </row>
    <row r="17413" spans="1:10" hidden="1">
      <c r="A17413" s="141" t="s">
        <v>54904</v>
      </c>
      <c r="B17413" s="141" t="str">
        <f t="shared" si="272"/>
        <v>TORNEIRA PARA PIA,COM MISTURADOR,AREJADOR,TUBO MOVEL,TIPO BANCA,1256 OU SIMILAR,DE 1/2"X17CM APROXIMADAMENTE,EM METAL CRTORNEIRA PARA PIA,COM MISTURADOR,AREJADOR,TUBO MOVEL,TIPO BAOMADO.FORNECIMENTOTORNEIRA PARA PIA,COM MISTURADOR,AREJADOR,TUBO MOVEL,TIPO BA</v>
      </c>
      <c r="C17413" s="141" t="s">
        <v>54905</v>
      </c>
      <c r="D17413" s="141" t="s">
        <v>54906</v>
      </c>
      <c r="E17413" s="141" t="s">
        <v>54720</v>
      </c>
      <c r="I17413" s="141" t="s">
        <v>14</v>
      </c>
      <c r="J17413" s="649">
        <v>248.99</v>
      </c>
    </row>
    <row r="17414" spans="1:10" hidden="1">
      <c r="A17414" s="141" t="s">
        <v>54907</v>
      </c>
      <c r="B17414" s="141" t="str">
        <f t="shared" si="272"/>
        <v>TORNEIRA PARA PIA,COM MISTURADOR,AREJADOR,TUBO MOVEL,TIPO BANCA,1256 OU SIMILAR,DE 1/2"X17CM APROXIMADAMENTE,EM METAL CRTORNEIRA PARA PIA,COM MISTURADOR,AREJADOR,TUBO MOVEL,TIPO BAOMADO.FORNECIMENTOTORNEIRA PARA PIA,COM MISTURADOR,AREJADOR,TUBO MOVEL,TIPO BA</v>
      </c>
      <c r="C17414" s="141" t="s">
        <v>54905</v>
      </c>
      <c r="D17414" s="141" t="s">
        <v>54906</v>
      </c>
      <c r="E17414" s="141" t="s">
        <v>54720</v>
      </c>
      <c r="I17414" s="141" t="s">
        <v>14</v>
      </c>
      <c r="J17414" s="649">
        <v>248.99</v>
      </c>
    </row>
    <row r="17415" spans="1:10" hidden="1">
      <c r="A17415" s="141" t="s">
        <v>54908</v>
      </c>
      <c r="B17415" s="141" t="str">
        <f t="shared" si="272"/>
        <v>TORNEIRA PARA LAVATORIO TIPO BANCA 1193 OU SIMILAR DE 1/2"X9CM APROXIMADAMENTE,EM METAL CROMADO.FORNECIMENTOTORNEIRA PARA LAVATORIO TIPO BANCA 1193 OU SIMILAR DE 1/2"X9TORNEIRA PARA LAVATORIO TIPO BANCA 1193 OU SIMILAR DE 1/2"X9</v>
      </c>
      <c r="C17415" s="141" t="s">
        <v>54909</v>
      </c>
      <c r="D17415" s="141" t="s">
        <v>54910</v>
      </c>
      <c r="I17415" s="141" t="s">
        <v>14</v>
      </c>
      <c r="J17415" s="649">
        <v>33.979999999999997</v>
      </c>
    </row>
    <row r="17416" spans="1:10" hidden="1">
      <c r="A17416" s="141" t="s">
        <v>54911</v>
      </c>
      <c r="B17416" s="141" t="str">
        <f t="shared" si="272"/>
        <v>TORNEIRA PARA LAVATORIO TIPO BANCA 1193 OU SIMILAR DE 1/2"X9CM APROXIMADAMENTE,EM METAL CROMADO.FORNECIMENTOTORNEIRA PARA LAVATORIO TIPO BANCA 1193 OU SIMILAR DE 1/2"X9TORNEIRA PARA LAVATORIO TIPO BANCA 1193 OU SIMILAR DE 1/2"X9</v>
      </c>
      <c r="C17416" s="141" t="s">
        <v>54909</v>
      </c>
      <c r="D17416" s="141" t="s">
        <v>54910</v>
      </c>
      <c r="I17416" s="141" t="s">
        <v>14</v>
      </c>
      <c r="J17416" s="649">
        <v>33.979999999999997</v>
      </c>
    </row>
    <row r="17417" spans="1:10" hidden="1">
      <c r="A17417" s="141" t="s">
        <v>54912</v>
      </c>
      <c r="B17417" s="141" t="str">
        <f t="shared" si="272"/>
        <v>TORNEIRA PARA JARDIM,DE 3/4"X10CM APROXIMADAMENTE,EM METAL CROMADO.FORNECIMENTOTORNEIRA PARA JARDIM,DE 3/4"X10CM APROXIMADAMENTE,EM METAL CTORNEIRA PARA JARDIM,DE 3/4"X10CM APROXIMADAMENTE,EM METAL C</v>
      </c>
      <c r="C17417" s="141" t="s">
        <v>54913</v>
      </c>
      <c r="D17417" s="141" t="s">
        <v>54914</v>
      </c>
      <c r="I17417" s="141" t="s">
        <v>14</v>
      </c>
      <c r="J17417" s="649">
        <v>25.82</v>
      </c>
    </row>
    <row r="17418" spans="1:10" hidden="1">
      <c r="A17418" s="141" t="s">
        <v>54915</v>
      </c>
      <c r="B17418" s="141" t="str">
        <f t="shared" si="272"/>
        <v>TORNEIRA PARA JARDIM,DE 3/4"X10CM APROXIMADAMENTE,EM METAL CROMADO.FORNECIMENTOTORNEIRA PARA JARDIM,DE 3/4"X10CM APROXIMADAMENTE,EM METAL CTORNEIRA PARA JARDIM,DE 3/4"X10CM APROXIMADAMENTE,EM METAL C</v>
      </c>
      <c r="C17418" s="141" t="s">
        <v>54913</v>
      </c>
      <c r="D17418" s="141" t="s">
        <v>54914</v>
      </c>
      <c r="I17418" s="141" t="s">
        <v>14</v>
      </c>
      <c r="J17418" s="649">
        <v>25.82</v>
      </c>
    </row>
    <row r="17419" spans="1:10" hidden="1">
      <c r="A17419" s="141" t="s">
        <v>54916</v>
      </c>
      <c r="B17419" s="141" t="str">
        <f t="shared" si="272"/>
        <v>TORNEIRA PARA JARDIM,DE 1/2"X10CM APROXIMADAMENTE,EM METAL CROMADO.FORNECIMENTOTORNEIRA PARA JARDIM,DE 1/2"X10CM APROXIMADAMENTE,EM METAL CTORNEIRA PARA JARDIM,DE 1/2"X10CM APROXIMADAMENTE,EM METAL C</v>
      </c>
      <c r="C17419" s="141" t="s">
        <v>54917</v>
      </c>
      <c r="D17419" s="141" t="s">
        <v>54914</v>
      </c>
      <c r="I17419" s="141" t="s">
        <v>14</v>
      </c>
      <c r="J17419" s="649">
        <v>26.97</v>
      </c>
    </row>
    <row r="17420" spans="1:10" hidden="1">
      <c r="A17420" s="141" t="s">
        <v>54918</v>
      </c>
      <c r="B17420" s="141" t="str">
        <f t="shared" si="272"/>
        <v>TORNEIRA PARA JARDIM,DE 1/2"X10CM APROXIMADAMENTE,EM METAL CROMADO.FORNECIMENTOTORNEIRA PARA JARDIM,DE 1/2"X10CM APROXIMADAMENTE,EM METAL CTORNEIRA PARA JARDIM,DE 1/2"X10CM APROXIMADAMENTE,EM METAL C</v>
      </c>
      <c r="C17420" s="141" t="s">
        <v>54917</v>
      </c>
      <c r="D17420" s="141" t="s">
        <v>54914</v>
      </c>
      <c r="I17420" s="141" t="s">
        <v>14</v>
      </c>
      <c r="J17420" s="649">
        <v>26.97</v>
      </c>
    </row>
    <row r="17421" spans="1:10" hidden="1">
      <c r="A17421" s="141" t="s">
        <v>54919</v>
      </c>
      <c r="B17421" s="141" t="str">
        <f t="shared" si="272"/>
        <v>APARELHO MISTURADOR TIPO PAREDE,1878 OU SIMILAR,EM METAL CROMADO,PARA LAVATORIO,COM AREJADOR E VALVULA DE ESCOAMENTO.FORAPARELHO MISTURADOR TIPO PAREDE,1878 OU SIMILAR,EM METAL CRONECIMENTOAPARELHO MISTURADOR TIPO PAREDE,1878 OU SIMILAR,EM METAL CRO</v>
      </c>
      <c r="C17421" s="141" t="s">
        <v>54920</v>
      </c>
      <c r="D17421" s="141" t="s">
        <v>54921</v>
      </c>
      <c r="E17421" s="141" t="s">
        <v>34451</v>
      </c>
      <c r="I17421" s="141" t="s">
        <v>14</v>
      </c>
      <c r="J17421" s="649">
        <v>926.33</v>
      </c>
    </row>
    <row r="17422" spans="1:10" hidden="1">
      <c r="A17422" s="141" t="s">
        <v>54922</v>
      </c>
      <c r="B17422" s="141" t="str">
        <f t="shared" si="272"/>
        <v>APARELHO MISTURADOR TIPO PAREDE,1878 OU SIMILAR,EM METAL CROMADO,PARA LAVATORIO,COM AREJADOR E VALVULA DE ESCOAMENTO.FORAPARELHO MISTURADOR TIPO PAREDE,1878 OU SIMILAR,EM METAL CRONECIMENTOAPARELHO MISTURADOR TIPO PAREDE,1878 OU SIMILAR,EM METAL CRO</v>
      </c>
      <c r="C17422" s="141" t="s">
        <v>54920</v>
      </c>
      <c r="D17422" s="141" t="s">
        <v>54921</v>
      </c>
      <c r="E17422" s="141" t="s">
        <v>34451</v>
      </c>
      <c r="I17422" s="141" t="s">
        <v>14</v>
      </c>
      <c r="J17422" s="649">
        <v>926.33</v>
      </c>
    </row>
    <row r="17423" spans="1:10" hidden="1">
      <c r="A17423" s="141" t="s">
        <v>54923</v>
      </c>
      <c r="B17423" s="141" t="str">
        <f t="shared" si="272"/>
        <v>APARELHO MISTURADOR TIPO BANCA,1875 OU SIMILAR,EM METAL CROMADO,PARA LAVATORIO,COM AREJADOR E VALVULA DE ESCOAMENTO.FORNAPARELHO MISTURADOR TIPO BANCA,1875 OU SIMILAR,EM METAL CROMECIMENTOAPARELHO MISTURADOR TIPO BANCA,1875 OU SIMILAR,EM METAL CROM</v>
      </c>
      <c r="C17423" s="141" t="s">
        <v>54924</v>
      </c>
      <c r="D17423" s="141" t="s">
        <v>54925</v>
      </c>
      <c r="E17423" s="141" t="s">
        <v>46009</v>
      </c>
      <c r="I17423" s="141" t="s">
        <v>14</v>
      </c>
      <c r="J17423" s="649">
        <v>292.33</v>
      </c>
    </row>
    <row r="17424" spans="1:10" hidden="1">
      <c r="A17424" s="141" t="s">
        <v>54926</v>
      </c>
      <c r="B17424" s="141" t="str">
        <f t="shared" si="272"/>
        <v>APARELHO MISTURADOR TIPO BANCA,1875 OU SIMILAR,EM METAL CROMADO,PARA LAVATORIO,COM AREJADOR E VALVULA DE ESCOAMENTO.FORNAPARELHO MISTURADOR TIPO BANCA,1875 OU SIMILAR,EM METAL CROMECIMENTOAPARELHO MISTURADOR TIPO BANCA,1875 OU SIMILAR,EM METAL CROM</v>
      </c>
      <c r="C17424" s="141" t="s">
        <v>54924</v>
      </c>
      <c r="D17424" s="141" t="s">
        <v>54925</v>
      </c>
      <c r="E17424" s="141" t="s">
        <v>46009</v>
      </c>
      <c r="I17424" s="141" t="s">
        <v>14</v>
      </c>
      <c r="J17424" s="649">
        <v>292.33</v>
      </c>
    </row>
    <row r="17425" spans="1:10" hidden="1">
      <c r="A17425" s="141" t="s">
        <v>54927</v>
      </c>
      <c r="B17425" s="141" t="str">
        <f t="shared" si="272"/>
        <v>TORNEIRA PARA FILTRO,1147 OU SIMILAR,DE 1/2"X13CM APROXIMADAMENTE,EM METAL CROMADO.FORNECIMENTOTORNEIRA PARA FILTRO,1147 OU SIMILAR,DE 1/2"X13CM APROXIMADATORNEIRA PARA FILTRO,1147 OU SIMILAR,DE 1/2"X13CM APROXIMADA</v>
      </c>
      <c r="C17425" s="141" t="s">
        <v>54928</v>
      </c>
      <c r="D17425" s="141" t="s">
        <v>54929</v>
      </c>
      <c r="I17425" s="141" t="s">
        <v>14</v>
      </c>
      <c r="J17425" s="649">
        <v>40.99</v>
      </c>
    </row>
    <row r="17426" spans="1:10" hidden="1">
      <c r="A17426" s="141" t="s">
        <v>54930</v>
      </c>
      <c r="B17426" s="141" t="str">
        <f t="shared" si="272"/>
        <v>TORNEIRA PARA FILTRO,1147 OU SIMILAR,DE 1/2"X13CM APROXIMADAMENTE,EM METAL CROMADO.FORNECIMENTOTORNEIRA PARA FILTRO,1147 OU SIMILAR,DE 1/2"X13CM APROXIMADATORNEIRA PARA FILTRO,1147 OU SIMILAR,DE 1/2"X13CM APROXIMADA</v>
      </c>
      <c r="C17426" s="141" t="s">
        <v>54928</v>
      </c>
      <c r="D17426" s="141" t="s">
        <v>54929</v>
      </c>
      <c r="I17426" s="141" t="s">
        <v>14</v>
      </c>
      <c r="J17426" s="649">
        <v>40.99</v>
      </c>
    </row>
    <row r="17427" spans="1:10" hidden="1">
      <c r="A17427" s="141" t="s">
        <v>54931</v>
      </c>
      <c r="B17427" s="141" t="str">
        <f t="shared" si="272"/>
        <v>TORNEIRA PARA LAVATORIO,DE PAREDE,ACIONAMENTO HIDROMECANICOCOM LEVE PRESSAO MANUAL E FECHAMENTO AUTOMATICO,ANTIVANDALISTORNEIRA PARA LAVATORIO,DE PAREDE,ACIONAMENTO HIDROMECANICOMO,DE 85MM,ACABAMENTO CROMADO.FORNECIMENTOTORNEIRA PARA LAVATORIO,DE PAREDE,ACIONAMENTO HIDROMECANICO</v>
      </c>
      <c r="C17427" s="141" t="s">
        <v>54932</v>
      </c>
      <c r="D17427" s="141" t="s">
        <v>54933</v>
      </c>
      <c r="E17427" s="141" t="s">
        <v>54934</v>
      </c>
      <c r="I17427" s="141" t="s">
        <v>14</v>
      </c>
      <c r="J17427" s="649">
        <v>650.22</v>
      </c>
    </row>
    <row r="17428" spans="1:10" hidden="1">
      <c r="A17428" s="141" t="s">
        <v>54935</v>
      </c>
      <c r="B17428" s="141" t="str">
        <f t="shared" si="272"/>
        <v>TORNEIRA PARA LAVATORIO,DE PAREDE,ACIONAMENTO HIDROMECANICOCOM LEVE PRESSAO MANUAL E FECHAMENTO AUTOMATICO,ANTIVANDALISTORNEIRA PARA LAVATORIO,DE PAREDE,ACIONAMENTO HIDROMECANICOMO,DE 85MM,ACABAMENTO CROMADO.FORNECIMENTOTORNEIRA PARA LAVATORIO,DE PAREDE,ACIONAMENTO HIDROMECANICO</v>
      </c>
      <c r="C17428" s="141" t="s">
        <v>54932</v>
      </c>
      <c r="D17428" s="141" t="s">
        <v>54933</v>
      </c>
      <c r="E17428" s="141" t="s">
        <v>54934</v>
      </c>
      <c r="I17428" s="141" t="s">
        <v>14</v>
      </c>
      <c r="J17428" s="649">
        <v>650.22</v>
      </c>
    </row>
    <row r="17429" spans="1:10" hidden="1">
      <c r="A17429" s="141" t="s">
        <v>54936</v>
      </c>
      <c r="B17429" s="141" t="str">
        <f t="shared" si="272"/>
        <v>TORNEIRA PARA LAVATORIO,DE PAREDE,ACIONAMENTO HIDROMECANICOCOM LEVE PRESSAO MANUAL E FECHAMENTO AUTOMATICO,ANTIVANDALISTORNEIRA PARA LAVATORIO,DE PAREDE,ACIONAMENTO HIDROMECANICOMO,DE 135MM,ACABAMENTO CROMADO.FORNECIMENTOTORNEIRA PARA LAVATORIO,DE PAREDE,ACIONAMENTO HIDROMECANICO</v>
      </c>
      <c r="C17429" s="141" t="s">
        <v>54932</v>
      </c>
      <c r="D17429" s="141" t="s">
        <v>54933</v>
      </c>
      <c r="E17429" s="141" t="s">
        <v>54937</v>
      </c>
      <c r="I17429" s="141" t="s">
        <v>14</v>
      </c>
      <c r="J17429" s="649">
        <v>535.84</v>
      </c>
    </row>
    <row r="17430" spans="1:10" hidden="1">
      <c r="A17430" s="141" t="s">
        <v>54938</v>
      </c>
      <c r="B17430" s="141" t="str">
        <f t="shared" si="272"/>
        <v>TORNEIRA PARA LAVATORIO,DE PAREDE,ACIONAMENTO HIDROMECANICOCOM LEVE PRESSAO MANUAL E FECHAMENTO AUTOMATICO,ANTIVANDALISTORNEIRA PARA LAVATORIO,DE PAREDE,ACIONAMENTO HIDROMECANICOMO,DE 135MM,ACABAMENTO CROMADO.FORNECIMENTOTORNEIRA PARA LAVATORIO,DE PAREDE,ACIONAMENTO HIDROMECANICO</v>
      </c>
      <c r="C17430" s="141" t="s">
        <v>54932</v>
      </c>
      <c r="D17430" s="141" t="s">
        <v>54933</v>
      </c>
      <c r="E17430" s="141" t="s">
        <v>54937</v>
      </c>
      <c r="I17430" s="141" t="s">
        <v>14</v>
      </c>
      <c r="J17430" s="649">
        <v>535.84</v>
      </c>
    </row>
    <row r="17431" spans="1:10" hidden="1">
      <c r="A17431" s="141" t="s">
        <v>54939</v>
      </c>
      <c r="B17431" s="141" t="str">
        <f t="shared" si="272"/>
        <v>TORNEIRA PARA LAVATORIO,DE MESA,ACIONAMENTO HIDROMECANICO COM LEVE PRESSAO MANUAL E FECHAMENTO AUTOMATICO,ACABAMENTO CROTORNEIRA PARA LAVATORIO,DE MESA,ACIONAMENTO HIDROMECANICO COMADO.FORNECIMENTOTORNEIRA PARA LAVATORIO,DE MESA,ACIONAMENTO HIDROMECANICO CO</v>
      </c>
      <c r="C17431" s="141" t="s">
        <v>54940</v>
      </c>
      <c r="D17431" s="141" t="s">
        <v>54941</v>
      </c>
      <c r="E17431" s="141" t="s">
        <v>54942</v>
      </c>
      <c r="I17431" s="141" t="s">
        <v>14</v>
      </c>
      <c r="J17431" s="649">
        <v>45.67</v>
      </c>
    </row>
    <row r="17432" spans="1:10" hidden="1">
      <c r="A17432" s="141" t="s">
        <v>54943</v>
      </c>
      <c r="B17432" s="141" t="str">
        <f t="shared" si="272"/>
        <v>TORNEIRA PARA LAVATORIO,DE MESA,ACIONAMENTO HIDROMECANICO COM LEVE PRESSAO MANUAL E FECHAMENTO AUTOMATICO,ACABAMENTO CROTORNEIRA PARA LAVATORIO,DE MESA,ACIONAMENTO HIDROMECANICO COMADO.FORNECIMENTOTORNEIRA PARA LAVATORIO,DE MESA,ACIONAMENTO HIDROMECANICO CO</v>
      </c>
      <c r="C17432" s="141" t="s">
        <v>54940</v>
      </c>
      <c r="D17432" s="141" t="s">
        <v>54941</v>
      </c>
      <c r="E17432" s="141" t="s">
        <v>54942</v>
      </c>
      <c r="I17432" s="141" t="s">
        <v>14</v>
      </c>
      <c r="J17432" s="649">
        <v>45.67</v>
      </c>
    </row>
    <row r="17433" spans="1:10" hidden="1">
      <c r="A17433" s="141" t="s">
        <v>54944</v>
      </c>
      <c r="B17433" s="141" t="str">
        <f t="shared" si="272"/>
        <v>TORNEIRA ELETRICA DE PVC,110/220V.FORNECIMENTOTORNEIRA ELETRICA DE PVC,110/220V.FORNECIMENTOTORNEIRA ELETRICA DE PVC,110/220V.FORNECIMENTO</v>
      </c>
      <c r="C17433" s="141" t="s">
        <v>54945</v>
      </c>
      <c r="I17433" s="141" t="s">
        <v>14</v>
      </c>
      <c r="J17433" s="649">
        <v>80.650000000000006</v>
      </c>
    </row>
    <row r="17434" spans="1:10" hidden="1">
      <c r="A17434" s="141" t="s">
        <v>54946</v>
      </c>
      <c r="B17434" s="141" t="str">
        <f t="shared" si="272"/>
        <v>TORNEIRA ELETRICA DE PVC,110/220V.FORNECIMENTOTORNEIRA ELETRICA DE PVC,110/220V.FORNECIMENTOTORNEIRA ELETRICA DE PVC,110/220V.FORNECIMENTO</v>
      </c>
      <c r="C17434" s="141" t="s">
        <v>54945</v>
      </c>
      <c r="I17434" s="141" t="s">
        <v>14</v>
      </c>
      <c r="J17434" s="649">
        <v>80.650000000000006</v>
      </c>
    </row>
    <row r="17435" spans="1:10" hidden="1">
      <c r="A17435" s="141" t="s">
        <v>54947</v>
      </c>
      <c r="B17435" s="141" t="str">
        <f t="shared" si="272"/>
        <v>TORNEIRA PARA LAVATORIO,AUTOMATICA,COM SENSOR DE PRESENCA,ACABAMENTO CROMADO.FORNECIMENTOTORNEIRA PARA LAVATORIO,AUTOMATICA,COM SENSOR DE PRESENCA,ACTORNEIRA PARA LAVATORIO,AUTOMATICA,COM SENSOR DE PRESENCA,AC</v>
      </c>
      <c r="C17435" s="141" t="s">
        <v>54948</v>
      </c>
      <c r="D17435" s="141" t="s">
        <v>54949</v>
      </c>
      <c r="I17435" s="141" t="s">
        <v>14</v>
      </c>
      <c r="J17435" s="649">
        <v>318.70999999999998</v>
      </c>
    </row>
    <row r="17436" spans="1:10" hidden="1">
      <c r="A17436" s="141" t="s">
        <v>54950</v>
      </c>
      <c r="B17436" s="141" t="str">
        <f t="shared" si="272"/>
        <v>TORNEIRA PARA LAVATORIO,AUTOMATICA,COM SENSOR DE PRESENCA,ACABAMENTO CROMADO.FORNECIMENTOTORNEIRA PARA LAVATORIO,AUTOMATICA,COM SENSOR DE PRESENCA,ACTORNEIRA PARA LAVATORIO,AUTOMATICA,COM SENSOR DE PRESENCA,AC</v>
      </c>
      <c r="C17436" s="141" t="s">
        <v>54948</v>
      </c>
      <c r="D17436" s="141" t="s">
        <v>54949</v>
      </c>
      <c r="I17436" s="141" t="s">
        <v>14</v>
      </c>
      <c r="J17436" s="649">
        <v>318.70999999999998</v>
      </c>
    </row>
    <row r="17437" spans="1:10" hidden="1">
      <c r="A17437" s="141" t="s">
        <v>54951</v>
      </c>
      <c r="B17437" s="141" t="str">
        <f t="shared" si="272"/>
        <v>TORNEIRA PARA LAVATORIO,DE MESA,COM ALAVANCA,ACIONAMENTO COM LEVE PRESSAO MANUAL E FECHAMENTO AUTOMATICO,ACABAMENTO CROMTORNEIRA PARA LAVATORIO,DE MESA,COM ALAVANCA,ACIONAMENTO COMADO,PARA PESSOAS COM NECESSIDADES ESPECIFICAS,CONFORME ABNTNBR 9050.FORNECIMENTOTORNEIRA PARA LAVATORIO,DE MESA,COM ALAVANCA,ACIONAMENTO COM</v>
      </c>
      <c r="C17437" s="141" t="s">
        <v>54952</v>
      </c>
      <c r="D17437" s="141" t="s">
        <v>54953</v>
      </c>
      <c r="E17437" s="141" t="s">
        <v>54954</v>
      </c>
      <c r="F17437" s="141" t="s">
        <v>54955</v>
      </c>
      <c r="I17437" s="141" t="s">
        <v>14</v>
      </c>
      <c r="J17437" s="649">
        <v>144.16999999999999</v>
      </c>
    </row>
    <row r="17438" spans="1:10" hidden="1">
      <c r="A17438" s="141" t="s">
        <v>54956</v>
      </c>
      <c r="B17438" s="141" t="str">
        <f t="shared" si="272"/>
        <v>TORNEIRA PARA LAVATORIO,DE MESA,COM ALAVANCA,ACIONAMENTO COM LEVE PRESSAO MANUAL E FECHAMENTO AUTOMATICO,ACABAMENTO CROMTORNEIRA PARA LAVATORIO,DE MESA,COM ALAVANCA,ACIONAMENTO COMADO,PARA PESSOAS COM NECESSIDADES ESPECIFICAS,CONFORME ABNTNBR 9050.FORNECIMENTOTORNEIRA PARA LAVATORIO,DE MESA,COM ALAVANCA,ACIONAMENTO COM</v>
      </c>
      <c r="C17438" s="141" t="s">
        <v>54952</v>
      </c>
      <c r="D17438" s="141" t="s">
        <v>54953</v>
      </c>
      <c r="E17438" s="141" t="s">
        <v>54954</v>
      </c>
      <c r="F17438" s="141" t="s">
        <v>54955</v>
      </c>
      <c r="I17438" s="141" t="s">
        <v>14</v>
      </c>
      <c r="J17438" s="649">
        <v>144.16999999999999</v>
      </c>
    </row>
    <row r="17439" spans="1:10" hidden="1">
      <c r="A17439" s="141" t="s">
        <v>54957</v>
      </c>
      <c r="B17439" s="141" t="str">
        <f t="shared" si="272"/>
        <v>TORNEIRA DE BOIA EM PLASTICO,PARA CAIXA D'AGUA,DE 1/2".FORNECIMENTO E COLOCACAOTORNEIRA DE BOIA EM PLASTICO,PARA CAIXA D'AGUA,DE 1/2".FORNETORNEIRA DE BOIA EM PLASTICO,PARA CAIXA D'AGUA,DE 1/2".FORNE</v>
      </c>
      <c r="C17439" s="141" t="s">
        <v>54958</v>
      </c>
      <c r="D17439" s="141" t="s">
        <v>27431</v>
      </c>
      <c r="I17439" s="141" t="s">
        <v>14</v>
      </c>
      <c r="J17439" s="649">
        <v>21.56</v>
      </c>
    </row>
    <row r="17440" spans="1:10" hidden="1">
      <c r="A17440" s="141" t="s">
        <v>54959</v>
      </c>
      <c r="B17440" s="141" t="str">
        <f t="shared" si="272"/>
        <v>TORNEIRA DE BOIA EM PLASTICO,PARA CAIXA D'AGUA,DE 1/2".FORNECIMENTO E COLOCACAOTORNEIRA DE BOIA EM PLASTICO,PARA CAIXA D'AGUA,DE 1/2".FORNETORNEIRA DE BOIA EM PLASTICO,PARA CAIXA D'AGUA,DE 1/2".FORNE</v>
      </c>
      <c r="C17440" s="141" t="s">
        <v>54958</v>
      </c>
      <c r="D17440" s="141" t="s">
        <v>27431</v>
      </c>
      <c r="I17440" s="141" t="s">
        <v>14</v>
      </c>
      <c r="J17440" s="649">
        <v>19.66</v>
      </c>
    </row>
    <row r="17441" spans="1:10" hidden="1">
      <c r="A17441" s="141" t="s">
        <v>54960</v>
      </c>
      <c r="B17441" s="141" t="str">
        <f t="shared" si="272"/>
        <v>TORNEIRA DE BOIA EM PLASTICO,PARA CAIXA D'AGUA,DE 3/4".FORNECIMENTO E COLOCACAOTORNEIRA DE BOIA EM PLASTICO,PARA CAIXA D'AGUA,DE 3/4".FORNETORNEIRA DE BOIA EM PLASTICO,PARA CAIXA D'AGUA,DE 3/4".FORNE</v>
      </c>
      <c r="C17441" s="141" t="s">
        <v>54961</v>
      </c>
      <c r="D17441" s="141" t="s">
        <v>27431</v>
      </c>
      <c r="I17441" s="141" t="s">
        <v>14</v>
      </c>
      <c r="J17441" s="649">
        <v>23.53</v>
      </c>
    </row>
    <row r="17442" spans="1:10" hidden="1">
      <c r="A17442" s="141" t="s">
        <v>54962</v>
      </c>
      <c r="B17442" s="141" t="str">
        <f t="shared" si="272"/>
        <v>TORNEIRA DE BOIA EM PLASTICO,PARA CAIXA D'AGUA,DE 3/4".FORNECIMENTO E COLOCACAOTORNEIRA DE BOIA EM PLASTICO,PARA CAIXA D'AGUA,DE 3/4".FORNETORNEIRA DE BOIA EM PLASTICO,PARA CAIXA D'AGUA,DE 3/4".FORNE</v>
      </c>
      <c r="C17442" s="141" t="s">
        <v>54961</v>
      </c>
      <c r="D17442" s="141" t="s">
        <v>27431</v>
      </c>
      <c r="I17442" s="141" t="s">
        <v>14</v>
      </c>
      <c r="J17442" s="649">
        <v>21.63</v>
      </c>
    </row>
    <row r="17443" spans="1:10" hidden="1">
      <c r="A17443" s="141" t="s">
        <v>54963</v>
      </c>
      <c r="B17443" s="141" t="str">
        <f t="shared" si="272"/>
        <v>TORNEIRA DE BOIA,EM METAL,DE 3/4".FORNECIMENTO E COLOCACAOTORNEIRA DE BOIA,EM METAL,DE 3/4".FORNECIMENTO E COLOCACAOTORNEIRA DE BOIA,EM METAL,DE 3/4".FORNECIMENTO E COLOCACAO</v>
      </c>
      <c r="C17443" s="141" t="s">
        <v>54964</v>
      </c>
      <c r="I17443" s="141" t="s">
        <v>14</v>
      </c>
      <c r="J17443" s="649">
        <v>54.82</v>
      </c>
    </row>
    <row r="17444" spans="1:10" hidden="1">
      <c r="A17444" s="141" t="s">
        <v>54965</v>
      </c>
      <c r="B17444" s="141" t="str">
        <f t="shared" si="272"/>
        <v>TORNEIRA DE BOIA,EM METAL,DE 3/4".FORNECIMENTO E COLOCACAOTORNEIRA DE BOIA,EM METAL,DE 3/4".FORNECIMENTO E COLOCACAOTORNEIRA DE BOIA,EM METAL,DE 3/4".FORNECIMENTO E COLOCACAO</v>
      </c>
      <c r="C17444" s="141" t="s">
        <v>54964</v>
      </c>
      <c r="I17444" s="141" t="s">
        <v>14</v>
      </c>
      <c r="J17444" s="649">
        <v>51.65</v>
      </c>
    </row>
    <row r="17445" spans="1:10" hidden="1">
      <c r="A17445" s="141" t="s">
        <v>54966</v>
      </c>
      <c r="B17445" s="141" t="str">
        <f t="shared" si="272"/>
        <v>TORNEIRA DE BOIA,EM METAL,DE 1".FORNECIMENTO E COLOCACAOTORNEIRA DE BOIA,EM METAL,DE 1".FORNECIMENTO E COLOCACAOTORNEIRA DE BOIA,EM METAL,DE 1".FORNECIMENTO E COLOCACAO</v>
      </c>
      <c r="C17445" s="141" t="s">
        <v>54967</v>
      </c>
      <c r="I17445" s="141" t="s">
        <v>14</v>
      </c>
      <c r="J17445" s="649">
        <v>86.64</v>
      </c>
    </row>
    <row r="17446" spans="1:10" hidden="1">
      <c r="A17446" s="141" t="s">
        <v>54968</v>
      </c>
      <c r="B17446" s="141" t="str">
        <f t="shared" si="272"/>
        <v>TORNEIRA DE BOIA,EM METAL,DE 1".FORNECIMENTO E COLOCACAOTORNEIRA DE BOIA,EM METAL,DE 1".FORNECIMENTO E COLOCACAOTORNEIRA DE BOIA,EM METAL,DE 1".FORNECIMENTO E COLOCACAO</v>
      </c>
      <c r="C17446" s="141" t="s">
        <v>54967</v>
      </c>
      <c r="I17446" s="141" t="s">
        <v>14</v>
      </c>
      <c r="J17446" s="649">
        <v>83.47</v>
      </c>
    </row>
    <row r="17447" spans="1:10" hidden="1">
      <c r="A17447" s="141" t="s">
        <v>54969</v>
      </c>
      <c r="B17447" s="141" t="str">
        <f t="shared" si="272"/>
        <v>TORNEIRA DE BOIA,EM METAL,DE 1.1/4".FORNECIMENTO E COLOCACAOTORNEIRA DE BOIA,EM METAL,DE 1.1/4".FORNECIMENTO E COLOCACAOTORNEIRA DE BOIA,EM METAL,DE 1.1/4".FORNECIMENTO E COLOCACAO</v>
      </c>
      <c r="C17447" s="141" t="s">
        <v>54970</v>
      </c>
      <c r="I17447" s="141" t="s">
        <v>14</v>
      </c>
      <c r="J17447" s="649">
        <v>191.61</v>
      </c>
    </row>
    <row r="17448" spans="1:10" hidden="1">
      <c r="A17448" s="141" t="s">
        <v>54971</v>
      </c>
      <c r="B17448" s="141" t="str">
        <f t="shared" si="272"/>
        <v>TORNEIRA DE BOIA,EM METAL,DE 1.1/4".FORNECIMENTO E COLOCACAOTORNEIRA DE BOIA,EM METAL,DE 1.1/4".FORNECIMENTO E COLOCACAOTORNEIRA DE BOIA,EM METAL,DE 1.1/4".FORNECIMENTO E COLOCACAO</v>
      </c>
      <c r="C17448" s="141" t="s">
        <v>54970</v>
      </c>
      <c r="I17448" s="141" t="s">
        <v>14</v>
      </c>
      <c r="J17448" s="649">
        <v>188.44</v>
      </c>
    </row>
    <row r="17449" spans="1:10" hidden="1">
      <c r="A17449" s="141" t="s">
        <v>54972</v>
      </c>
      <c r="B17449" s="141" t="str">
        <f t="shared" si="272"/>
        <v>TORNEIRA DE BOIA,EM METAL,DE 1.1/2".FORNECIMENTO E COLOCACAOTORNEIRA DE BOIA,EM METAL,DE 1.1/2".FORNECIMENTO E COLOCACAOTORNEIRA DE BOIA,EM METAL,DE 1.1/2".FORNECIMENTO E COLOCACAO</v>
      </c>
      <c r="C17449" s="141" t="s">
        <v>54973</v>
      </c>
      <c r="I17449" s="141" t="s">
        <v>14</v>
      </c>
      <c r="J17449" s="649">
        <v>199.46</v>
      </c>
    </row>
    <row r="17450" spans="1:10" hidden="1">
      <c r="A17450" s="141" t="s">
        <v>54974</v>
      </c>
      <c r="B17450" s="141" t="str">
        <f t="shared" si="272"/>
        <v>TORNEIRA DE BOIA,EM METAL,DE 1.1/2".FORNECIMENTO E COLOCACAOTORNEIRA DE BOIA,EM METAL,DE 1.1/2".FORNECIMENTO E COLOCACAOTORNEIRA DE BOIA,EM METAL,DE 1.1/2".FORNECIMENTO E COLOCACAO</v>
      </c>
      <c r="C17450" s="141" t="s">
        <v>54973</v>
      </c>
      <c r="I17450" s="141" t="s">
        <v>14</v>
      </c>
      <c r="J17450" s="649">
        <v>195.66</v>
      </c>
    </row>
    <row r="17451" spans="1:10" hidden="1">
      <c r="A17451" s="141" t="s">
        <v>54975</v>
      </c>
      <c r="B17451" s="141" t="str">
        <f t="shared" si="272"/>
        <v>TORNEIRA DE BOIA,EM METAL,DE 2".FORNECIMENTO E COLOCACAOTORNEIRA DE BOIA,EM METAL,DE 2".FORNECIMENTO E COLOCACAOTORNEIRA DE BOIA,EM METAL,DE 2".FORNECIMENTO E COLOCACAO</v>
      </c>
      <c r="C17451" s="141" t="s">
        <v>54976</v>
      </c>
      <c r="I17451" s="141" t="s">
        <v>14</v>
      </c>
      <c r="J17451" s="649">
        <v>284.72000000000003</v>
      </c>
    </row>
    <row r="17452" spans="1:10" hidden="1">
      <c r="A17452" s="141" t="s">
        <v>54977</v>
      </c>
      <c r="B17452" s="141" t="str">
        <f t="shared" si="272"/>
        <v>TORNEIRA DE BOIA,EM METAL,DE 2".FORNECIMENTO E COLOCACAOTORNEIRA DE BOIA,EM METAL,DE 2".FORNECIMENTO E COLOCACAOTORNEIRA DE BOIA,EM METAL,DE 2".FORNECIMENTO E COLOCACAO</v>
      </c>
      <c r="C17452" s="141" t="s">
        <v>54976</v>
      </c>
      <c r="I17452" s="141" t="s">
        <v>14</v>
      </c>
      <c r="J17452" s="649">
        <v>280.92</v>
      </c>
    </row>
    <row r="17453" spans="1:10" hidden="1">
      <c r="A17453" s="141" t="s">
        <v>54978</v>
      </c>
      <c r="B17453" s="141" t="str">
        <f t="shared" si="272"/>
        <v>VALVULA DE ESCOAMENTO TIPO AMERICANA,PARA PIA DE COZINHA,1623 DE 1.1/2",EM METAL CROMADO.FORNECIMENTOVALVULA DE ESCOAMENTO TIPO AMERICANA,PARA PIA DE COZINHA,162VALVULA DE ESCOAMENTO TIPO AMERICANA,PARA PIA DE COZINHA,162</v>
      </c>
      <c r="C17453" s="141" t="s">
        <v>54979</v>
      </c>
      <c r="D17453" s="141" t="s">
        <v>54980</v>
      </c>
      <c r="I17453" s="141" t="s">
        <v>14</v>
      </c>
      <c r="J17453" s="649">
        <v>20.54</v>
      </c>
    </row>
    <row r="17454" spans="1:10" hidden="1">
      <c r="A17454" s="141" t="s">
        <v>54981</v>
      </c>
      <c r="B17454" s="141" t="str">
        <f t="shared" si="272"/>
        <v>VALVULA DE ESCOAMENTO TIPO AMERICANA,PARA PIA DE COZINHA,1623 DE 1.1/2",EM METAL CROMADO.FORNECIMENTOVALVULA DE ESCOAMENTO TIPO AMERICANA,PARA PIA DE COZINHA,162VALVULA DE ESCOAMENTO TIPO AMERICANA,PARA PIA DE COZINHA,162</v>
      </c>
      <c r="C17454" s="141" t="s">
        <v>54979</v>
      </c>
      <c r="D17454" s="141" t="s">
        <v>54980</v>
      </c>
      <c r="I17454" s="141" t="s">
        <v>14</v>
      </c>
      <c r="J17454" s="649">
        <v>20.54</v>
      </c>
    </row>
    <row r="17455" spans="1:10" hidden="1">
      <c r="A17455" s="141" t="s">
        <v>54982</v>
      </c>
      <c r="B17455" s="141" t="str">
        <f t="shared" si="272"/>
        <v>VALVULA DE ESCOAMENTO PARA LAVATORIO,COM LADRAO,1603 DE 1",EM METAL CROMADO.FORNECIMENTOVALVULA DE ESCOAMENTO PARA LAVATORIO,COM LADRAO,1603 DE 1",EVALVULA DE ESCOAMENTO PARA LAVATORIO,COM LADRAO,1603 DE 1",E</v>
      </c>
      <c r="C17455" s="141" t="s">
        <v>54983</v>
      </c>
      <c r="D17455" s="141" t="s">
        <v>54984</v>
      </c>
      <c r="I17455" s="141" t="s">
        <v>14</v>
      </c>
      <c r="J17455" s="649">
        <v>18.45</v>
      </c>
    </row>
    <row r="17456" spans="1:10" hidden="1">
      <c r="A17456" s="141" t="s">
        <v>54985</v>
      </c>
      <c r="B17456" s="141" t="str">
        <f t="shared" si="272"/>
        <v>VALVULA DE ESCOAMENTO PARA LAVATORIO,COM LADRAO,1603 DE 1",EM METAL CROMADO.FORNECIMENTOVALVULA DE ESCOAMENTO PARA LAVATORIO,COM LADRAO,1603 DE 1",EVALVULA DE ESCOAMENTO PARA LAVATORIO,COM LADRAO,1603 DE 1",E</v>
      </c>
      <c r="C17456" s="141" t="s">
        <v>54983</v>
      </c>
      <c r="D17456" s="141" t="s">
        <v>54984</v>
      </c>
      <c r="I17456" s="141" t="s">
        <v>14</v>
      </c>
      <c r="J17456" s="649">
        <v>18.45</v>
      </c>
    </row>
    <row r="17457" spans="1:10" hidden="1">
      <c r="A17457" s="141" t="s">
        <v>54986</v>
      </c>
      <c r="B17457" s="141" t="str">
        <f t="shared" si="272"/>
        <v>VALVULA DE ESCOAMENTO PARA LAVATORIO,SEM LADRAO,1600 DE 1",EM METAL CROMADO.FORNECIMENTOVALVULA DE ESCOAMENTO PARA LAVATORIO,SEM LADRAO,1600 DE 1",EVALVULA DE ESCOAMENTO PARA LAVATORIO,SEM LADRAO,1600 DE 1",E</v>
      </c>
      <c r="C17457" s="141" t="s">
        <v>54987</v>
      </c>
      <c r="D17457" s="141" t="s">
        <v>54984</v>
      </c>
      <c r="I17457" s="141" t="s">
        <v>14</v>
      </c>
      <c r="J17457" s="649">
        <v>16.93</v>
      </c>
    </row>
    <row r="17458" spans="1:10" hidden="1">
      <c r="A17458" s="141" t="s">
        <v>54988</v>
      </c>
      <c r="B17458" s="141" t="str">
        <f t="shared" si="272"/>
        <v>VALVULA DE ESCOAMENTO PARA LAVATORIO,SEM LADRAO,1600 DE 1",EM METAL CROMADO.FORNECIMENTOVALVULA DE ESCOAMENTO PARA LAVATORIO,SEM LADRAO,1600 DE 1",EVALVULA DE ESCOAMENTO PARA LAVATORIO,SEM LADRAO,1600 DE 1",E</v>
      </c>
      <c r="C17458" s="141" t="s">
        <v>54987</v>
      </c>
      <c r="D17458" s="141" t="s">
        <v>54984</v>
      </c>
      <c r="I17458" s="141" t="s">
        <v>14</v>
      </c>
      <c r="J17458" s="649">
        <v>16.93</v>
      </c>
    </row>
    <row r="17459" spans="1:10" hidden="1">
      <c r="A17459" s="141" t="s">
        <v>54989</v>
      </c>
      <c r="B17459" s="141" t="str">
        <f t="shared" si="272"/>
        <v>VALVULA DE ESCOAMENTO PARA BANHEIRA,SEM LADRAO,1604 DE 1.1/4",EM METAL CROMADO.FORNECIMENTOVALVULA DE ESCOAMENTO PARA BANHEIRA,SEM LADRAO,1604 DE 1.1/4VALVULA DE ESCOAMENTO PARA BANHEIRA,SEM LADRAO,1604 DE 1.1/4</v>
      </c>
      <c r="C17459" s="141" t="s">
        <v>54990</v>
      </c>
      <c r="D17459" s="141" t="s">
        <v>54991</v>
      </c>
      <c r="I17459" s="141" t="s">
        <v>14</v>
      </c>
      <c r="J17459" s="649">
        <v>40.450000000000003</v>
      </c>
    </row>
    <row r="17460" spans="1:10" hidden="1">
      <c r="A17460" s="141" t="s">
        <v>54992</v>
      </c>
      <c r="B17460" s="141" t="str">
        <f t="shared" si="272"/>
        <v>VALVULA DE ESCOAMENTO PARA BANHEIRA,SEM LADRAO,1604 DE 1.1/4",EM METAL CROMADO.FORNECIMENTOVALVULA DE ESCOAMENTO PARA BANHEIRA,SEM LADRAO,1604 DE 1.1/4VALVULA DE ESCOAMENTO PARA BANHEIRA,SEM LADRAO,1604 DE 1.1/4</v>
      </c>
      <c r="C17460" s="141" t="s">
        <v>54990</v>
      </c>
      <c r="D17460" s="141" t="s">
        <v>54991</v>
      </c>
      <c r="I17460" s="141" t="s">
        <v>14</v>
      </c>
      <c r="J17460" s="649">
        <v>40.450000000000003</v>
      </c>
    </row>
    <row r="17461" spans="1:10" hidden="1">
      <c r="A17461" s="141" t="s">
        <v>54993</v>
      </c>
      <c r="B17461" s="141" t="str">
        <f t="shared" si="272"/>
        <v>VALVULA DE ESCOAMENTO PARA TANQUE,1605 DE 1.1/4",EM METAL CROMADO.FORNECIMENTOVALVULA DE ESCOAMENTO PARA TANQUE,1605 DE 1.1/4",EM METAL CRVALVULA DE ESCOAMENTO PARA TANQUE,1605 DE 1.1/4",EM METAL CR</v>
      </c>
      <c r="C17461" s="141" t="s">
        <v>54994</v>
      </c>
      <c r="D17461" s="141" t="s">
        <v>54720</v>
      </c>
      <c r="I17461" s="141" t="s">
        <v>14</v>
      </c>
      <c r="J17461" s="649">
        <v>25.06</v>
      </c>
    </row>
    <row r="17462" spans="1:10" hidden="1">
      <c r="A17462" s="141" t="s">
        <v>54995</v>
      </c>
      <c r="B17462" s="141" t="str">
        <f t="shared" si="272"/>
        <v>VALVULA DE ESCOAMENTO PARA TANQUE,1605 DE 1.1/4",EM METAL CROMADO.FORNECIMENTOVALVULA DE ESCOAMENTO PARA TANQUE,1605 DE 1.1/4",EM METAL CRVALVULA DE ESCOAMENTO PARA TANQUE,1605 DE 1.1/4",EM METAL CR</v>
      </c>
      <c r="C17462" s="141" t="s">
        <v>54994</v>
      </c>
      <c r="D17462" s="141" t="s">
        <v>54720</v>
      </c>
      <c r="I17462" s="141" t="s">
        <v>14</v>
      </c>
      <c r="J17462" s="649">
        <v>25.06</v>
      </c>
    </row>
    <row r="17463" spans="1:10" hidden="1">
      <c r="A17463" s="141" t="s">
        <v>54996</v>
      </c>
      <c r="B17463" s="141" t="str">
        <f t="shared" si="272"/>
        <v>VALVULA DE ESCOAMENTO PARA TANQUE,1606 DE 1.1/2",EM METAL CROMADO.FORNECIMENTOVALVULA DE ESCOAMENTO PARA TANQUE,1606 DE 1.1/2",EM METAL CRVALVULA DE ESCOAMENTO PARA TANQUE,1606 DE 1.1/2",EM METAL CR</v>
      </c>
      <c r="C17463" s="141" t="s">
        <v>54997</v>
      </c>
      <c r="D17463" s="141" t="s">
        <v>54720</v>
      </c>
      <c r="I17463" s="141" t="s">
        <v>14</v>
      </c>
      <c r="J17463" s="649">
        <v>84.36</v>
      </c>
    </row>
    <row r="17464" spans="1:10" hidden="1">
      <c r="A17464" s="141" t="s">
        <v>54998</v>
      </c>
      <c r="B17464" s="141" t="str">
        <f t="shared" si="272"/>
        <v>VALVULA DE ESCOAMENTO PARA TANQUE,1606 DE 1.1/2",EM METAL CROMADO.FORNECIMENTOVALVULA DE ESCOAMENTO PARA TANQUE,1606 DE 1.1/2",EM METAL CRVALVULA DE ESCOAMENTO PARA TANQUE,1606 DE 1.1/2",EM METAL CR</v>
      </c>
      <c r="C17464" s="141" t="s">
        <v>54997</v>
      </c>
      <c r="D17464" s="141" t="s">
        <v>54720</v>
      </c>
      <c r="I17464" s="141" t="s">
        <v>14</v>
      </c>
      <c r="J17464" s="649">
        <v>84.36</v>
      </c>
    </row>
    <row r="17465" spans="1:10" hidden="1">
      <c r="A17465" s="141" t="s">
        <v>54999</v>
      </c>
      <c r="B17465" s="141" t="str">
        <f t="shared" si="272"/>
        <v>VALVULA DE ESCOAMENTO PARA LAVATORIO,EM PVC.FORNECIMENTOVALVULA DE ESCOAMENTO PARA LAVATORIO,EM PVC.FORNECIMENTOVALVULA DE ESCOAMENTO PARA LAVATORIO,EM PVC.FORNECIMENTO</v>
      </c>
      <c r="C17465" s="141" t="s">
        <v>55000</v>
      </c>
      <c r="I17465" s="141" t="s">
        <v>14</v>
      </c>
      <c r="J17465" s="649">
        <v>1.51</v>
      </c>
    </row>
    <row r="17466" spans="1:10" hidden="1">
      <c r="A17466" s="141" t="s">
        <v>55001</v>
      </c>
      <c r="B17466" s="141" t="str">
        <f t="shared" si="272"/>
        <v>VALVULA DE ESCOAMENTO PARA LAVATORIO,EM PVC.FORNECIMENTOVALVULA DE ESCOAMENTO PARA LAVATORIO,EM PVC.FORNECIMENTOVALVULA DE ESCOAMENTO PARA LAVATORIO,EM PVC.FORNECIMENTO</v>
      </c>
      <c r="C17466" s="141" t="s">
        <v>55000</v>
      </c>
      <c r="I17466" s="141" t="s">
        <v>14</v>
      </c>
      <c r="J17466" s="649">
        <v>1.51</v>
      </c>
    </row>
    <row r="17467" spans="1:10" hidden="1">
      <c r="A17467" s="141" t="s">
        <v>55002</v>
      </c>
      <c r="B17467" s="141" t="str">
        <f t="shared" si="272"/>
        <v>VALVULA DE ESCOAMENTO PARA PIA,EM PVC.FORNECIMENTOVALVULA DE ESCOAMENTO PARA PIA,EM PVC.FORNECIMENTOVALVULA DE ESCOAMENTO PARA PIA,EM PVC.FORNECIMENTO</v>
      </c>
      <c r="C17467" s="141" t="s">
        <v>55003</v>
      </c>
      <c r="I17467" s="141" t="s">
        <v>14</v>
      </c>
      <c r="J17467" s="649">
        <v>4.1100000000000003</v>
      </c>
    </row>
    <row r="17468" spans="1:10" hidden="1">
      <c r="A17468" s="141" t="s">
        <v>55004</v>
      </c>
      <c r="B17468" s="141" t="str">
        <f t="shared" si="272"/>
        <v>VALVULA DE ESCOAMENTO PARA PIA,EM PVC.FORNECIMENTOVALVULA DE ESCOAMENTO PARA PIA,EM PVC.FORNECIMENTOVALVULA DE ESCOAMENTO PARA PIA,EM PVC.FORNECIMENTO</v>
      </c>
      <c r="C17468" s="141" t="s">
        <v>55003</v>
      </c>
      <c r="I17468" s="141" t="s">
        <v>14</v>
      </c>
      <c r="J17468" s="649">
        <v>4.1100000000000003</v>
      </c>
    </row>
    <row r="17469" spans="1:10" hidden="1">
      <c r="A17469" s="141" t="s">
        <v>55005</v>
      </c>
      <c r="B17469" s="141" t="str">
        <f t="shared" si="272"/>
        <v>SIFAO EM METAL CROMADO,DE 1.1/2"X1.1/2".FORNECIMENTOSIFAO EM METAL CROMADO,DE 1.1/2"X1.1/2".FORNECIMENTOSIFAO EM METAL CROMADO,DE 1.1/2"X1.1/2".FORNECIMENTO</v>
      </c>
      <c r="C17469" s="141" t="s">
        <v>55006</v>
      </c>
      <c r="I17469" s="141" t="s">
        <v>14</v>
      </c>
      <c r="J17469" s="649">
        <v>96.76</v>
      </c>
    </row>
    <row r="17470" spans="1:10" hidden="1">
      <c r="A17470" s="141" t="s">
        <v>55007</v>
      </c>
      <c r="B17470" s="141" t="str">
        <f t="shared" si="272"/>
        <v>SIFAO EM METAL CROMADO,DE 1.1/2"X1.1/2".FORNECIMENTOSIFAO EM METAL CROMADO,DE 1.1/2"X1.1/2".FORNECIMENTOSIFAO EM METAL CROMADO,DE 1.1/2"X1.1/2".FORNECIMENTO</v>
      </c>
      <c r="C17470" s="141" t="s">
        <v>55006</v>
      </c>
      <c r="I17470" s="141" t="s">
        <v>14</v>
      </c>
      <c r="J17470" s="649">
        <v>96.76</v>
      </c>
    </row>
    <row r="17471" spans="1:10" hidden="1">
      <c r="A17471" s="141" t="s">
        <v>55008</v>
      </c>
      <c r="B17471" s="141" t="str">
        <f t="shared" si="272"/>
        <v>SIFAO EM METAL CROMADO,DE 1.1/4"X1.1/2".FORNECIMENTOSIFAO EM METAL CROMADO,DE 1.1/4"X1.1/2".FORNECIMENTOSIFAO EM METAL CROMADO,DE 1.1/4"X1.1/2".FORNECIMENTO</v>
      </c>
      <c r="C17471" s="141" t="s">
        <v>55009</v>
      </c>
      <c r="I17471" s="141" t="s">
        <v>14</v>
      </c>
      <c r="J17471" s="649">
        <v>87.34</v>
      </c>
    </row>
    <row r="17472" spans="1:10" hidden="1">
      <c r="A17472" s="141" t="s">
        <v>55010</v>
      </c>
      <c r="B17472" s="141" t="str">
        <f t="shared" si="272"/>
        <v>SIFAO EM METAL CROMADO,DE 1.1/4"X1.1/2".FORNECIMENTOSIFAO EM METAL CROMADO,DE 1.1/4"X1.1/2".FORNECIMENTOSIFAO EM METAL CROMADO,DE 1.1/4"X1.1/2".FORNECIMENTO</v>
      </c>
      <c r="C17472" s="141" t="s">
        <v>55009</v>
      </c>
      <c r="I17472" s="141" t="s">
        <v>14</v>
      </c>
      <c r="J17472" s="649">
        <v>87.34</v>
      </c>
    </row>
    <row r="17473" spans="1:10" hidden="1">
      <c r="A17473" s="141" t="s">
        <v>55011</v>
      </c>
      <c r="B17473" s="141" t="str">
        <f t="shared" si="272"/>
        <v>SIFAO EM METAL CROMADO,DE 1"X1.1/2".FORNECIMENTOSIFAO EM METAL CROMADO,DE 1"X1.1/2".FORNECIMENTOSIFAO EM METAL CROMADO,DE 1"X1.1/2".FORNECIMENTO</v>
      </c>
      <c r="C17473" s="141" t="s">
        <v>55012</v>
      </c>
      <c r="I17473" s="141" t="s">
        <v>14</v>
      </c>
      <c r="J17473" s="649">
        <v>83.19</v>
      </c>
    </row>
    <row r="17474" spans="1:10" hidden="1">
      <c r="A17474" s="141" t="s">
        <v>55013</v>
      </c>
      <c r="B17474" s="141" t="str">
        <f t="shared" si="272"/>
        <v>SIFAO EM METAL CROMADO,DE 1"X1.1/2".FORNECIMENTOSIFAO EM METAL CROMADO,DE 1"X1.1/2".FORNECIMENTOSIFAO EM METAL CROMADO,DE 1"X1.1/2".FORNECIMENTO</v>
      </c>
      <c r="C17474" s="141" t="s">
        <v>55012</v>
      </c>
      <c r="I17474" s="141" t="s">
        <v>14</v>
      </c>
      <c r="J17474" s="649">
        <v>83.19</v>
      </c>
    </row>
    <row r="17475" spans="1:10" hidden="1">
      <c r="A17475" s="141" t="s">
        <v>55014</v>
      </c>
      <c r="B17475" s="141" t="str">
        <f t="shared" ref="B17475:B17538" si="273">C17475&amp;D17475&amp;C17475&amp;E17475&amp;F17475&amp;G17475&amp;H17475&amp;C17475</f>
        <v>SIFAO EM METAL CROMADO,DE 1"X1.1/4".FORNECIMENTOSIFAO EM METAL CROMADO,DE 1"X1.1/4".FORNECIMENTOSIFAO EM METAL CROMADO,DE 1"X1.1/4".FORNECIMENTO</v>
      </c>
      <c r="C17475" s="141" t="s">
        <v>55015</v>
      </c>
      <c r="I17475" s="141" t="s">
        <v>14</v>
      </c>
      <c r="J17475" s="649">
        <v>102.09</v>
      </c>
    </row>
    <row r="17476" spans="1:10" hidden="1">
      <c r="A17476" s="141" t="s">
        <v>55016</v>
      </c>
      <c r="B17476" s="141" t="str">
        <f t="shared" si="273"/>
        <v>SIFAO EM METAL CROMADO,DE 1"X1.1/4".FORNECIMENTOSIFAO EM METAL CROMADO,DE 1"X1.1/4".FORNECIMENTOSIFAO EM METAL CROMADO,DE 1"X1.1/4".FORNECIMENTO</v>
      </c>
      <c r="C17476" s="141" t="s">
        <v>55015</v>
      </c>
      <c r="I17476" s="141" t="s">
        <v>14</v>
      </c>
      <c r="J17476" s="649">
        <v>102.09</v>
      </c>
    </row>
    <row r="17477" spans="1:10" hidden="1">
      <c r="A17477" s="141" t="s">
        <v>55017</v>
      </c>
      <c r="B17477" s="141" t="str">
        <f t="shared" si="273"/>
        <v>SIFAO FLEXIVEL EM PVC,DE 1"X40MM,PARA PIA OU LAVATORIO.FORNECIMENTOSIFAO FLEXIVEL EM PVC,DE 1"X40MM,PARA PIA OU LAVATORIO.FORNESIFAO FLEXIVEL EM PVC,DE 1"X40MM,PARA PIA OU LAVATORIO.FORNE</v>
      </c>
      <c r="C17477" s="141" t="s">
        <v>55018</v>
      </c>
      <c r="D17477" s="141" t="s">
        <v>38133</v>
      </c>
      <c r="I17477" s="141" t="s">
        <v>14</v>
      </c>
      <c r="J17477" s="649">
        <v>7.66</v>
      </c>
    </row>
    <row r="17478" spans="1:10" hidden="1">
      <c r="A17478" s="141" t="s">
        <v>55019</v>
      </c>
      <c r="B17478" s="141" t="str">
        <f t="shared" si="273"/>
        <v>SIFAO FLEXIVEL EM PVC,DE 1"X40MM,PARA PIA OU LAVATORIO.FORNECIMENTOSIFAO FLEXIVEL EM PVC,DE 1"X40MM,PARA PIA OU LAVATORIO.FORNESIFAO FLEXIVEL EM PVC,DE 1"X40MM,PARA PIA OU LAVATORIO.FORNE</v>
      </c>
      <c r="C17478" s="141" t="s">
        <v>55018</v>
      </c>
      <c r="D17478" s="141" t="s">
        <v>38133</v>
      </c>
      <c r="I17478" s="141" t="s">
        <v>14</v>
      </c>
      <c r="J17478" s="649">
        <v>7.66</v>
      </c>
    </row>
    <row r="17479" spans="1:10" hidden="1">
      <c r="A17479" s="141" t="s">
        <v>55020</v>
      </c>
      <c r="B17479" s="141" t="str">
        <f t="shared" si="273"/>
        <v>SIFAO RIGIDO EM PVC,DE 1"X40MM,PARA PIA OU LAVATORIO.FORNECIMENTOSIFAO RIGIDO EM PVC,DE 1"X40MM,PARA PIA OU LAVATORIO.FORNECISIFAO RIGIDO EM PVC,DE 1"X40MM,PARA PIA OU LAVATORIO.FORNECI</v>
      </c>
      <c r="C17479" s="141" t="s">
        <v>55021</v>
      </c>
      <c r="D17479" s="141" t="s">
        <v>29970</v>
      </c>
      <c r="I17479" s="141" t="s">
        <v>14</v>
      </c>
      <c r="J17479" s="649">
        <v>13.29</v>
      </c>
    </row>
    <row r="17480" spans="1:10" hidden="1">
      <c r="A17480" s="141" t="s">
        <v>55022</v>
      </c>
      <c r="B17480" s="141" t="str">
        <f t="shared" si="273"/>
        <v>SIFAO RIGIDO EM PVC,DE 1"X40MM,PARA PIA OU LAVATORIO.FORNECIMENTOSIFAO RIGIDO EM PVC,DE 1"X40MM,PARA PIA OU LAVATORIO.FORNECISIFAO RIGIDO EM PVC,DE 1"X40MM,PARA PIA OU LAVATORIO.FORNECI</v>
      </c>
      <c r="C17480" s="141" t="s">
        <v>55021</v>
      </c>
      <c r="D17480" s="141" t="s">
        <v>29970</v>
      </c>
      <c r="I17480" s="141" t="s">
        <v>14</v>
      </c>
      <c r="J17480" s="649">
        <v>13.29</v>
      </c>
    </row>
    <row r="17481" spans="1:10" hidden="1">
      <c r="A17481" s="141" t="s">
        <v>55023</v>
      </c>
      <c r="B17481" s="141" t="str">
        <f t="shared" si="273"/>
        <v>SIFAO SANFONADO EM PVC COM ACABAMENTO CROMADO,UNIVERSAL.FORNECIMENTOSIFAO SANFONADO EM PVC COM ACABAMENTO CROMADO,UNIVERSAL.FORNSIFAO SANFONADO EM PVC COM ACABAMENTO CROMADO,UNIVERSAL.FORN</v>
      </c>
      <c r="C17481" s="141" t="s">
        <v>55024</v>
      </c>
      <c r="D17481" s="141" t="s">
        <v>46009</v>
      </c>
      <c r="I17481" s="141" t="s">
        <v>14</v>
      </c>
      <c r="J17481" s="649">
        <v>14.32</v>
      </c>
    </row>
    <row r="17482" spans="1:10" hidden="1">
      <c r="A17482" s="141" t="s">
        <v>55025</v>
      </c>
      <c r="B17482" s="141" t="str">
        <f t="shared" si="273"/>
        <v>SIFAO SANFONADO EM PVC COM ACABAMENTO CROMADO,UNIVERSAL.FORNECIMENTOSIFAO SANFONADO EM PVC COM ACABAMENTO CROMADO,UNIVERSAL.FORNSIFAO SANFONADO EM PVC COM ACABAMENTO CROMADO,UNIVERSAL.FORN</v>
      </c>
      <c r="C17482" s="141" t="s">
        <v>55024</v>
      </c>
      <c r="D17482" s="141" t="s">
        <v>46009</v>
      </c>
      <c r="I17482" s="141" t="s">
        <v>14</v>
      </c>
      <c r="J17482" s="649">
        <v>14.32</v>
      </c>
    </row>
    <row r="17483" spans="1:10" hidden="1">
      <c r="A17483" s="141" t="s">
        <v>55026</v>
      </c>
      <c r="B17483" s="141" t="str">
        <f t="shared" si="273"/>
        <v>SIFAO SANFONADO EM PVC, UNIVERSAL.FORNECIMENTOSIFAO SANFONADO EM PVC, UNIVERSAL.FORNECIMENTOSIFAO SANFONADO EM PVC, UNIVERSAL.FORNECIMENTO</v>
      </c>
      <c r="C17483" s="141" t="s">
        <v>55027</v>
      </c>
      <c r="I17483" s="141" t="s">
        <v>14</v>
      </c>
      <c r="J17483" s="649">
        <v>5.8</v>
      </c>
    </row>
    <row r="17484" spans="1:10" hidden="1">
      <c r="A17484" s="141" t="s">
        <v>55028</v>
      </c>
      <c r="B17484" s="141" t="str">
        <f t="shared" si="273"/>
        <v>SIFAO SANFONADO EM PVC, UNIVERSAL.FORNECIMENTOSIFAO SANFONADO EM PVC, UNIVERSAL.FORNECIMENTOSIFAO SANFONADO EM PVC, UNIVERSAL.FORNECIMENTO</v>
      </c>
      <c r="C17484" s="141" t="s">
        <v>55027</v>
      </c>
      <c r="I17484" s="141" t="s">
        <v>14</v>
      </c>
      <c r="J17484" s="649">
        <v>5.8</v>
      </c>
    </row>
    <row r="17485" spans="1:10" hidden="1">
      <c r="A17485" s="141" t="s">
        <v>55029</v>
      </c>
      <c r="B17485" s="141" t="str">
        <f t="shared" si="273"/>
        <v>RABICHO/LIGACAO FLEXIVEL,EM METAL CROMADO,COMPRIMENTO DE 40CM,COM SAIDA DE 1/2".FORNECIMENTORABICHO/LIGACAO FLEXIVEL,EM METAL CROMADO,COMPRIMENTO DE 40CRABICHO/LIGACAO FLEXIVEL,EM METAL CROMADO,COMPRIMENTO DE 40C</v>
      </c>
      <c r="C17485" s="141" t="s">
        <v>55030</v>
      </c>
      <c r="D17485" s="141" t="s">
        <v>55031</v>
      </c>
      <c r="I17485" s="141" t="s">
        <v>14</v>
      </c>
      <c r="J17485" s="649">
        <v>16.57</v>
      </c>
    </row>
    <row r="17486" spans="1:10" hidden="1">
      <c r="A17486" s="141" t="s">
        <v>55032</v>
      </c>
      <c r="B17486" s="141" t="str">
        <f t="shared" si="273"/>
        <v>RABICHO/LIGACAO FLEXIVEL,EM METAL CROMADO,COMPRIMENTO DE 40CM,COM SAIDA DE 1/2".FORNECIMENTORABICHO/LIGACAO FLEXIVEL,EM METAL CROMADO,COMPRIMENTO DE 40CRABICHO/LIGACAO FLEXIVEL,EM METAL CROMADO,COMPRIMENTO DE 40C</v>
      </c>
      <c r="C17486" s="141" t="s">
        <v>55030</v>
      </c>
      <c r="D17486" s="141" t="s">
        <v>55031</v>
      </c>
      <c r="I17486" s="141" t="s">
        <v>14</v>
      </c>
      <c r="J17486" s="649">
        <v>16.57</v>
      </c>
    </row>
    <row r="17487" spans="1:10" hidden="1">
      <c r="A17487" s="141" t="s">
        <v>55033</v>
      </c>
      <c r="B17487" s="141" t="str">
        <f t="shared" si="273"/>
        <v>RABICHO/LIGACAO FLEXIVEL,EM METAL CROMADO,COMPRIMENTO DE 30CM,COM SAIDA DE 1/2".FORNECIMENTORABICHO/LIGACAO FLEXIVEL,EM METAL CROMADO,COMPRIMENTO DE 30CRABICHO/LIGACAO FLEXIVEL,EM METAL CROMADO,COMPRIMENTO DE 30C</v>
      </c>
      <c r="C17487" s="141" t="s">
        <v>55034</v>
      </c>
      <c r="D17487" s="141" t="s">
        <v>55031</v>
      </c>
      <c r="I17487" s="141" t="s">
        <v>14</v>
      </c>
      <c r="J17487" s="649">
        <v>15.35</v>
      </c>
    </row>
    <row r="17488" spans="1:10" hidden="1">
      <c r="A17488" s="141" t="s">
        <v>55035</v>
      </c>
      <c r="B17488" s="141" t="str">
        <f t="shared" si="273"/>
        <v>RABICHO/LIGACAO FLEXIVEL,EM METAL CROMADO,COMPRIMENTO DE 30CM,COM SAIDA DE 1/2".FORNECIMENTORABICHO/LIGACAO FLEXIVEL,EM METAL CROMADO,COMPRIMENTO DE 30CRABICHO/LIGACAO FLEXIVEL,EM METAL CROMADO,COMPRIMENTO DE 30C</v>
      </c>
      <c r="C17488" s="141" t="s">
        <v>55034</v>
      </c>
      <c r="D17488" s="141" t="s">
        <v>55031</v>
      </c>
      <c r="I17488" s="141" t="s">
        <v>14</v>
      </c>
      <c r="J17488" s="649">
        <v>15.35</v>
      </c>
    </row>
    <row r="17489" spans="1:10" hidden="1">
      <c r="A17489" s="141" t="s">
        <v>55036</v>
      </c>
      <c r="B17489" s="141" t="str">
        <f t="shared" si="273"/>
        <v>RABICHO/LIGACAO FLEXIVEL EM PLASTICO,COMPRIMENTO DE 40CM,COM SAIDA DE 1/2".FORNECIMENTORABICHO/LIGACAO FLEXIVEL EM PLASTICO,COMPRIMENTO DE 40CM,COMRABICHO/LIGACAO FLEXIVEL EM PLASTICO,COMPRIMENTO DE 40CM,COM</v>
      </c>
      <c r="C17489" s="141" t="s">
        <v>55037</v>
      </c>
      <c r="D17489" s="141" t="s">
        <v>55038</v>
      </c>
      <c r="I17489" s="141" t="s">
        <v>14</v>
      </c>
      <c r="J17489" s="649">
        <v>4.84</v>
      </c>
    </row>
    <row r="17490" spans="1:10" hidden="1">
      <c r="A17490" s="141" t="s">
        <v>55039</v>
      </c>
      <c r="B17490" s="141" t="str">
        <f t="shared" si="273"/>
        <v>RABICHO/LIGACAO FLEXIVEL EM PLASTICO,COMPRIMENTO DE 40CM,COM SAIDA DE 1/2".FORNECIMENTORABICHO/LIGACAO FLEXIVEL EM PLASTICO,COMPRIMENTO DE 40CM,COMRABICHO/LIGACAO FLEXIVEL EM PLASTICO,COMPRIMENTO DE 40CM,COM</v>
      </c>
      <c r="C17490" s="141" t="s">
        <v>55037</v>
      </c>
      <c r="D17490" s="141" t="s">
        <v>55038</v>
      </c>
      <c r="I17490" s="141" t="s">
        <v>14</v>
      </c>
      <c r="J17490" s="649">
        <v>4.84</v>
      </c>
    </row>
    <row r="17491" spans="1:10" hidden="1">
      <c r="A17491" s="141" t="s">
        <v>55040</v>
      </c>
      <c r="B17491" s="141" t="str">
        <f t="shared" si="273"/>
        <v>RABICHO/LIGACAO FLEXIVEL EM PLASTICO,COMPRIMENTO DE 30CM,COM SAIDA DE 1/2".FORNECIMENTORABICHO/LIGACAO FLEXIVEL EM PLASTICO,COMPRIMENTO DE 30CM,COMRABICHO/LIGACAO FLEXIVEL EM PLASTICO,COMPRIMENTO DE 30CM,COM</v>
      </c>
      <c r="C17491" s="141" t="s">
        <v>55041</v>
      </c>
      <c r="D17491" s="141" t="s">
        <v>55038</v>
      </c>
      <c r="I17491" s="141" t="s">
        <v>14</v>
      </c>
      <c r="J17491" s="649">
        <v>3.96</v>
      </c>
    </row>
    <row r="17492" spans="1:10" hidden="1">
      <c r="A17492" s="141" t="s">
        <v>55042</v>
      </c>
      <c r="B17492" s="141" t="str">
        <f t="shared" si="273"/>
        <v>RABICHO/LIGACAO FLEXIVEL EM PLASTICO,COMPRIMENTO DE 30CM,COM SAIDA DE 1/2".FORNECIMENTORABICHO/LIGACAO FLEXIVEL EM PLASTICO,COMPRIMENTO DE 30CM,COMRABICHO/LIGACAO FLEXIVEL EM PLASTICO,COMPRIMENTO DE 30CM,COM</v>
      </c>
      <c r="C17492" s="141" t="s">
        <v>55041</v>
      </c>
      <c r="D17492" s="141" t="s">
        <v>55038</v>
      </c>
      <c r="I17492" s="141" t="s">
        <v>14</v>
      </c>
      <c r="J17492" s="649">
        <v>3.96</v>
      </c>
    </row>
    <row r="17493" spans="1:10" hidden="1">
      <c r="A17493" s="141" t="s">
        <v>55043</v>
      </c>
      <c r="B17493" s="141" t="str">
        <f t="shared" si="273"/>
        <v>TUBO DE LIGACAO PARA BACIA SANITARIA,COM ANEL EXPANSOR,EM METAL CROMADO.FORNECIMENTOTUBO DE LIGACAO PARA BACIA SANITARIA,COM ANEL EXPANSOR,EM METUBO DE LIGACAO PARA BACIA SANITARIA,COM ANEL EXPANSOR,EM ME</v>
      </c>
      <c r="C17493" s="141" t="s">
        <v>55044</v>
      </c>
      <c r="D17493" s="141" t="s">
        <v>55045</v>
      </c>
      <c r="I17493" s="141" t="s">
        <v>14</v>
      </c>
      <c r="J17493" s="649">
        <v>28.74</v>
      </c>
    </row>
    <row r="17494" spans="1:10" hidden="1">
      <c r="A17494" s="141" t="s">
        <v>55046</v>
      </c>
      <c r="B17494" s="141" t="str">
        <f t="shared" si="273"/>
        <v>TUBO DE LIGACAO PARA BACIA SANITARIA,COM ANEL EXPANSOR,EM METAL CROMADO.FORNECIMENTOTUBO DE LIGACAO PARA BACIA SANITARIA,COM ANEL EXPANSOR,EM METUBO DE LIGACAO PARA BACIA SANITARIA,COM ANEL EXPANSOR,EM ME</v>
      </c>
      <c r="C17494" s="141" t="s">
        <v>55044</v>
      </c>
      <c r="D17494" s="141" t="s">
        <v>55045</v>
      </c>
      <c r="I17494" s="141" t="s">
        <v>14</v>
      </c>
      <c r="J17494" s="649">
        <v>28.74</v>
      </c>
    </row>
    <row r="17495" spans="1:10" hidden="1">
      <c r="A17495" s="141" t="s">
        <v>55047</v>
      </c>
      <c r="B17495" s="141" t="str">
        <f t="shared" si="273"/>
        <v>TUBO DE DESCARGA TIPO LONGO,DE 1.1/2",EM PVC,PARA CAIXA DE DESCARGA EXTERNA.FORNECIMENTOTUBO DE DESCARGA TIPO LONGO,DE 1.1/2",EM PVC,PARA CAIXA DE DTUBO DE DESCARGA TIPO LONGO,DE 1.1/2",EM PVC,PARA CAIXA DE D</v>
      </c>
      <c r="C17495" s="141" t="s">
        <v>55048</v>
      </c>
      <c r="D17495" s="141" t="s">
        <v>55049</v>
      </c>
      <c r="I17495" s="141" t="s">
        <v>14</v>
      </c>
      <c r="J17495" s="649">
        <v>12.77</v>
      </c>
    </row>
    <row r="17496" spans="1:10" hidden="1">
      <c r="A17496" s="141" t="s">
        <v>55050</v>
      </c>
      <c r="B17496" s="141" t="str">
        <f t="shared" si="273"/>
        <v>TUBO DE DESCARGA TIPO LONGO,DE 1.1/2",EM PVC,PARA CAIXA DE DESCARGA EXTERNA.FORNECIMENTOTUBO DE DESCARGA TIPO LONGO,DE 1.1/2",EM PVC,PARA CAIXA DE DTUBO DE DESCARGA TIPO LONGO,DE 1.1/2",EM PVC,PARA CAIXA DE D</v>
      </c>
      <c r="C17496" s="141" t="s">
        <v>55048</v>
      </c>
      <c r="D17496" s="141" t="s">
        <v>55049</v>
      </c>
      <c r="I17496" s="141" t="s">
        <v>14</v>
      </c>
      <c r="J17496" s="649">
        <v>12.77</v>
      </c>
    </row>
    <row r="17497" spans="1:10" hidden="1">
      <c r="A17497" s="141" t="s">
        <v>55051</v>
      </c>
      <c r="B17497" s="141" t="str">
        <f t="shared" si="273"/>
        <v>BOLSA DE LIGACAO PARA BACIA SANITARIA.FORNECIMENTOBOLSA DE LIGACAO PARA BACIA SANITARIA.FORNECIMENTOBOLSA DE LIGACAO PARA BACIA SANITARIA.FORNECIMENTO</v>
      </c>
      <c r="C17497" s="141" t="s">
        <v>55052</v>
      </c>
      <c r="I17497" s="141" t="s">
        <v>14</v>
      </c>
      <c r="J17497" s="649">
        <v>1.7</v>
      </c>
    </row>
    <row r="17498" spans="1:10" hidden="1">
      <c r="A17498" s="141" t="s">
        <v>55053</v>
      </c>
      <c r="B17498" s="141" t="str">
        <f t="shared" si="273"/>
        <v>BOLSA DE LIGACAO PARA BACIA SANITARIA.FORNECIMENTOBOLSA DE LIGACAO PARA BACIA SANITARIA.FORNECIMENTOBOLSA DE LIGACAO PARA BACIA SANITARIA.FORNECIMENTO</v>
      </c>
      <c r="C17498" s="141" t="s">
        <v>55052</v>
      </c>
      <c r="I17498" s="141" t="s">
        <v>14</v>
      </c>
      <c r="J17498" s="649">
        <v>1.7</v>
      </c>
    </row>
    <row r="17499" spans="1:10" hidden="1">
      <c r="A17499" s="141" t="s">
        <v>55054</v>
      </c>
      <c r="B17499" s="141" t="str">
        <f t="shared" si="273"/>
        <v>MISTURADOR SIMPLES PARA CHUVEIRO,DE 3/4",COM ACABAMENTO EM METAL CROMADO.FORNECIMENTOMISTURADOR SIMPLES PARA CHUVEIRO,DE 3/4",COM ACABAMENTO EM MMISTURADOR SIMPLES PARA CHUVEIRO,DE 3/4",COM ACABAMENTO EM M</v>
      </c>
      <c r="C17499" s="141" t="s">
        <v>55055</v>
      </c>
      <c r="D17499" s="141" t="s">
        <v>55056</v>
      </c>
      <c r="I17499" s="141" t="s">
        <v>14</v>
      </c>
      <c r="J17499" s="649">
        <v>261.73</v>
      </c>
    </row>
    <row r="17500" spans="1:10" hidden="1">
      <c r="A17500" s="141" t="s">
        <v>55057</v>
      </c>
      <c r="B17500" s="141" t="str">
        <f t="shared" si="273"/>
        <v>MISTURADOR SIMPLES PARA CHUVEIRO,DE 3/4",COM ACABAMENTO EM METAL CROMADO.FORNECIMENTOMISTURADOR SIMPLES PARA CHUVEIRO,DE 3/4",COM ACABAMENTO EM MMISTURADOR SIMPLES PARA CHUVEIRO,DE 3/4",COM ACABAMENTO EM M</v>
      </c>
      <c r="C17500" s="141" t="s">
        <v>55055</v>
      </c>
      <c r="D17500" s="141" t="s">
        <v>55056</v>
      </c>
      <c r="I17500" s="141" t="s">
        <v>14</v>
      </c>
      <c r="J17500" s="649">
        <v>261.73</v>
      </c>
    </row>
    <row r="17501" spans="1:10" hidden="1">
      <c r="A17501" s="141" t="s">
        <v>55058</v>
      </c>
      <c r="B17501" s="141" t="str">
        <f t="shared" si="273"/>
        <v>MISTURADOR,DE 3/4",COM FUNCIONAMENTO CONJUNTO:CHUVEIRO/BANHEIRA OU CHUVEIRO/DUCHINHA,COM ACABAMENTO EM METAL CROMADO.FORMISTURADOR,DE 3/4",COM FUNCIONAMENTO CONJUNTO:CHUVEIRO/BANHENECIMENTOMISTURADOR,DE 3/4",COM FUNCIONAMENTO CONJUNTO:CHUVEIRO/BANHE</v>
      </c>
      <c r="C17501" s="141" t="s">
        <v>55059</v>
      </c>
      <c r="D17501" s="141" t="s">
        <v>55060</v>
      </c>
      <c r="E17501" s="141" t="s">
        <v>34451</v>
      </c>
      <c r="I17501" s="141" t="s">
        <v>14</v>
      </c>
      <c r="J17501" s="649">
        <v>356.6</v>
      </c>
    </row>
    <row r="17502" spans="1:10" hidden="1">
      <c r="A17502" s="141" t="s">
        <v>55061</v>
      </c>
      <c r="B17502" s="141" t="str">
        <f t="shared" si="273"/>
        <v>MISTURADOR,DE 3/4",COM FUNCIONAMENTO CONJUNTO:CHUVEIRO/BANHEIRA OU CHUVEIRO/DUCHINHA,COM ACABAMENTO EM METAL CROMADO.FORMISTURADOR,DE 3/4",COM FUNCIONAMENTO CONJUNTO:CHUVEIRO/BANHENECIMENTOMISTURADOR,DE 3/4",COM FUNCIONAMENTO CONJUNTO:CHUVEIRO/BANHE</v>
      </c>
      <c r="C17502" s="141" t="s">
        <v>55059</v>
      </c>
      <c r="D17502" s="141" t="s">
        <v>55060</v>
      </c>
      <c r="E17502" s="141" t="s">
        <v>34451</v>
      </c>
      <c r="I17502" s="141" t="s">
        <v>14</v>
      </c>
      <c r="J17502" s="649">
        <v>356.6</v>
      </c>
    </row>
    <row r="17503" spans="1:10" hidden="1">
      <c r="A17503" s="141" t="s">
        <v>55062</v>
      </c>
      <c r="B17503" s="141" t="str">
        <f t="shared" si="273"/>
        <v>REGISTRO DE PRESSAO,1416 DE 1/2",COM CANOPLA E VOLANTE EM METAL CROMADO.FORNECIMENTOREGISTRO DE PRESSAO,1416 DE 1/2",COM CANOPLA E VOLANTE EM MEREGISTRO DE PRESSAO,1416 DE 1/2",COM CANOPLA E VOLANTE EM ME</v>
      </c>
      <c r="C17503" s="141" t="s">
        <v>55063</v>
      </c>
      <c r="D17503" s="141" t="s">
        <v>55045</v>
      </c>
      <c r="I17503" s="141" t="s">
        <v>14</v>
      </c>
      <c r="J17503" s="649">
        <v>49.45</v>
      </c>
    </row>
    <row r="17504" spans="1:10" hidden="1">
      <c r="A17504" s="141" t="s">
        <v>55064</v>
      </c>
      <c r="B17504" s="141" t="str">
        <f t="shared" si="273"/>
        <v>REGISTRO DE PRESSAO,1416 DE 1/2",COM CANOPLA E VOLANTE EM METAL CROMADO.FORNECIMENTOREGISTRO DE PRESSAO,1416 DE 1/2",COM CANOPLA E VOLANTE EM MEREGISTRO DE PRESSAO,1416 DE 1/2",COM CANOPLA E VOLANTE EM ME</v>
      </c>
      <c r="C17504" s="141" t="s">
        <v>55063</v>
      </c>
      <c r="D17504" s="141" t="s">
        <v>55045</v>
      </c>
      <c r="I17504" s="141" t="s">
        <v>14</v>
      </c>
      <c r="J17504" s="649">
        <v>49.45</v>
      </c>
    </row>
    <row r="17505" spans="1:10" hidden="1">
      <c r="A17505" s="141" t="s">
        <v>55065</v>
      </c>
      <c r="B17505" s="141" t="str">
        <f t="shared" si="273"/>
        <v>REGISTRO DE PRESSAO,1416 DE 3/4",COM CANOPLA E VOLANTE EM METAL CROMADO.FORNECIMENTOREGISTRO DE PRESSAO,1416 DE 3/4",COM CANOPLA E VOLANTE EM MEREGISTRO DE PRESSAO,1416 DE 3/4",COM CANOPLA E VOLANTE EM ME</v>
      </c>
      <c r="C17505" s="141" t="s">
        <v>55066</v>
      </c>
      <c r="D17505" s="141" t="s">
        <v>55045</v>
      </c>
      <c r="I17505" s="141" t="s">
        <v>14</v>
      </c>
      <c r="J17505" s="649">
        <v>36.04</v>
      </c>
    </row>
    <row r="17506" spans="1:10" hidden="1">
      <c r="A17506" s="141" t="s">
        <v>55067</v>
      </c>
      <c r="B17506" s="141" t="str">
        <f t="shared" si="273"/>
        <v>REGISTRO DE PRESSAO,1416 DE 3/4",COM CANOPLA E VOLANTE EM METAL CROMADO.FORNECIMENTOREGISTRO DE PRESSAO,1416 DE 3/4",COM CANOPLA E VOLANTE EM MEREGISTRO DE PRESSAO,1416 DE 3/4",COM CANOPLA E VOLANTE EM ME</v>
      </c>
      <c r="C17506" s="141" t="s">
        <v>55066</v>
      </c>
      <c r="D17506" s="141" t="s">
        <v>55045</v>
      </c>
      <c r="I17506" s="141" t="s">
        <v>14</v>
      </c>
      <c r="J17506" s="649">
        <v>36.04</v>
      </c>
    </row>
    <row r="17507" spans="1:10" hidden="1">
      <c r="A17507" s="141" t="s">
        <v>55068</v>
      </c>
      <c r="B17507" s="141" t="str">
        <f t="shared" si="273"/>
        <v>PORTA CACAMBA,LIXEIRA,EM CHAPA DE FERRO ESMALTADA,DE 300X300MM.FORNECIMENTO E COLOCACAOPORTA CACAMBA,LIXEIRA,EM CHAPA DE FERRO ESMALTADA,DE 300X300PORTA CACAMBA,LIXEIRA,EM CHAPA DE FERRO ESMALTADA,DE 300X300</v>
      </c>
      <c r="C17507" s="141" t="s">
        <v>55069</v>
      </c>
      <c r="D17507" s="141" t="s">
        <v>50157</v>
      </c>
      <c r="I17507" s="141" t="s">
        <v>14</v>
      </c>
      <c r="J17507" s="649">
        <v>536.66</v>
      </c>
    </row>
    <row r="17508" spans="1:10" hidden="1">
      <c r="A17508" s="141" t="s">
        <v>55070</v>
      </c>
      <c r="B17508" s="141" t="str">
        <f t="shared" si="273"/>
        <v>PORTA CACAMBA,LIXEIRA,EM CHAPA DE FERRO ESMALTADA,DE 300X300MM.FORNECIMENTO E COLOCACAOPORTA CACAMBA,LIXEIRA,EM CHAPA DE FERRO ESMALTADA,DE 300X300PORTA CACAMBA,LIXEIRA,EM CHAPA DE FERRO ESMALTADA,DE 300X300</v>
      </c>
      <c r="C17508" s="141" t="s">
        <v>55069</v>
      </c>
      <c r="D17508" s="141" t="s">
        <v>50157</v>
      </c>
      <c r="I17508" s="141" t="s">
        <v>14</v>
      </c>
      <c r="J17508" s="649">
        <v>533.49</v>
      </c>
    </row>
    <row r="17509" spans="1:10" hidden="1">
      <c r="A17509" s="141" t="s">
        <v>55071</v>
      </c>
      <c r="B17509" s="141" t="str">
        <f t="shared" si="273"/>
        <v>GRELHA DE ACO INOX,10X10CM,SISTEMA ROTATIVO,COM CAIXILHO.FORNECIMENTOGRELHA DE ACO INOX,10X10CM,SISTEMA ROTATIVO,COM CAIXILHO.FORGRELHA DE ACO INOX,10X10CM,SISTEMA ROTATIVO,COM CAIXILHO.FOR</v>
      </c>
      <c r="C17509" s="141" t="s">
        <v>46718</v>
      </c>
      <c r="D17509" s="141" t="s">
        <v>34451</v>
      </c>
      <c r="I17509" s="141" t="s">
        <v>14</v>
      </c>
      <c r="J17509" s="649">
        <v>10.44</v>
      </c>
    </row>
    <row r="17510" spans="1:10" hidden="1">
      <c r="A17510" s="141" t="s">
        <v>55072</v>
      </c>
      <c r="B17510" s="141" t="str">
        <f t="shared" si="273"/>
        <v>GRELHA DE ACO INOX,10X10CM,SISTEMA ROTATIVO,COM CAIXILHO.FORNECIMENTOGRELHA DE ACO INOX,10X10CM,SISTEMA ROTATIVO,COM CAIXILHO.FORGRELHA DE ACO INOX,10X10CM,SISTEMA ROTATIVO,COM CAIXILHO.FOR</v>
      </c>
      <c r="C17510" s="141" t="s">
        <v>46718</v>
      </c>
      <c r="D17510" s="141" t="s">
        <v>34451</v>
      </c>
      <c r="I17510" s="141" t="s">
        <v>14</v>
      </c>
      <c r="J17510" s="649">
        <v>10.44</v>
      </c>
    </row>
    <row r="17511" spans="1:10" hidden="1">
      <c r="A17511" s="141" t="s">
        <v>55073</v>
      </c>
      <c r="B17511" s="141" t="str">
        <f t="shared" si="273"/>
        <v>GRELHA DE ACO INOX, 15X15CM,SISTEMA ROTATIVO,COM CAIXILHO.FORNECIMENTOGRELHA DE ACO INOX, 15X15CM,SISTEMA ROTATIVO,COM CAIXILHO.FOGRELHA DE ACO INOX, 15X15CM,SISTEMA ROTATIVO,COM CAIXILHO.FO</v>
      </c>
      <c r="C17511" s="141" t="s">
        <v>55074</v>
      </c>
      <c r="D17511" s="141" t="s">
        <v>34482</v>
      </c>
      <c r="I17511" s="141" t="s">
        <v>14</v>
      </c>
      <c r="J17511" s="649">
        <v>22.56</v>
      </c>
    </row>
    <row r="17512" spans="1:10" hidden="1">
      <c r="A17512" s="141" t="s">
        <v>55075</v>
      </c>
      <c r="B17512" s="141" t="str">
        <f t="shared" si="273"/>
        <v>GRELHA DE ACO INOX, 15X15CM,SISTEMA ROTATIVO,COM CAIXILHO.FORNECIMENTOGRELHA DE ACO INOX, 15X15CM,SISTEMA ROTATIVO,COM CAIXILHO.FOGRELHA DE ACO INOX, 15X15CM,SISTEMA ROTATIVO,COM CAIXILHO.FO</v>
      </c>
      <c r="C17512" s="141" t="s">
        <v>55074</v>
      </c>
      <c r="D17512" s="141" t="s">
        <v>34482</v>
      </c>
      <c r="I17512" s="141" t="s">
        <v>14</v>
      </c>
      <c r="J17512" s="649">
        <v>22.56</v>
      </c>
    </row>
    <row r="17513" spans="1:10" hidden="1">
      <c r="A17513" s="141" t="s">
        <v>55076</v>
      </c>
      <c r="B17513" s="141" t="str">
        <f t="shared" si="273"/>
        <v>MISTURADOR MONOCOMANDO PARA CHUVEIRO AP/BP ALTA VAZAO 3/4",COM ACABAMENTO MONOCOMANDO DE ALAVANCA EM METAL CROMADO,PARAMISTURADOR MONOCOMANDO PARA CHUVEIRO AP/BP ALTA VAZAO 3/4",CPESSOAS COM NECESSIDADES ESPECIFICAS.FORNECIMENTOMISTURADOR MONOCOMANDO PARA CHUVEIRO AP/BP ALTA VAZAO 3/4",C</v>
      </c>
      <c r="C17513" s="141" t="s">
        <v>55077</v>
      </c>
      <c r="D17513" s="141" t="s">
        <v>55078</v>
      </c>
      <c r="E17513" s="141" t="s">
        <v>55079</v>
      </c>
      <c r="I17513" s="141" t="s">
        <v>14</v>
      </c>
      <c r="J17513" s="649">
        <v>486.26</v>
      </c>
    </row>
    <row r="17514" spans="1:10" hidden="1">
      <c r="A17514" s="141" t="s">
        <v>55080</v>
      </c>
      <c r="B17514" s="141" t="str">
        <f t="shared" si="273"/>
        <v>MISTURADOR MONOCOMANDO PARA CHUVEIRO AP/BP ALTA VAZAO 3/4",COM ACABAMENTO MONOCOMANDO DE ALAVANCA EM METAL CROMADO,PARAMISTURADOR MONOCOMANDO PARA CHUVEIRO AP/BP ALTA VAZAO 3/4",CPESSOAS COM NECESSIDADES ESPECIFICAS.FORNECIMENTOMISTURADOR MONOCOMANDO PARA CHUVEIRO AP/BP ALTA VAZAO 3/4",C</v>
      </c>
      <c r="C17514" s="141" t="s">
        <v>55077</v>
      </c>
      <c r="D17514" s="141" t="s">
        <v>55078</v>
      </c>
      <c r="E17514" s="141" t="s">
        <v>55079</v>
      </c>
      <c r="I17514" s="141" t="s">
        <v>14</v>
      </c>
      <c r="J17514" s="649">
        <v>486.26</v>
      </c>
    </row>
    <row r="17515" spans="1:10" hidden="1">
      <c r="A17515" s="141" t="s">
        <v>55081</v>
      </c>
      <c r="B17515" s="141" t="str">
        <f t="shared" si="273"/>
        <v>AQUECEDOR DE GAS DE ACUMULACAO,CAPACIDADE DE 100L,MODELO HORIZONTAL,CORPO EM ACO CARBONO.FORNECIMENTOAQUECEDOR DE GAS DE ACUMULACAO,CAPACIDADE DE 100L,MODELO HORAQUECEDOR DE GAS DE ACUMULACAO,CAPACIDADE DE 100L,MODELO HOR</v>
      </c>
      <c r="C17515" s="141" t="s">
        <v>55082</v>
      </c>
      <c r="D17515" s="141" t="s">
        <v>55083</v>
      </c>
      <c r="I17515" s="141" t="s">
        <v>14</v>
      </c>
      <c r="J17515" s="649">
        <v>4880</v>
      </c>
    </row>
    <row r="17516" spans="1:10" hidden="1">
      <c r="A17516" s="141" t="s">
        <v>55084</v>
      </c>
      <c r="B17516" s="141" t="str">
        <f t="shared" si="273"/>
        <v>AQUECEDOR DE GAS DE ACUMULACAO,CAPACIDADE DE 100L,MODELO HORIZONTAL,CORPO EM ACO CARBONO.FORNECIMENTOAQUECEDOR DE GAS DE ACUMULACAO,CAPACIDADE DE 100L,MODELO HORAQUECEDOR DE GAS DE ACUMULACAO,CAPACIDADE DE 100L,MODELO HOR</v>
      </c>
      <c r="C17516" s="141" t="s">
        <v>55082</v>
      </c>
      <c r="D17516" s="141" t="s">
        <v>55083</v>
      </c>
      <c r="I17516" s="141" t="s">
        <v>14</v>
      </c>
      <c r="J17516" s="649">
        <v>4880</v>
      </c>
    </row>
    <row r="17517" spans="1:10" hidden="1">
      <c r="A17517" s="141" t="s">
        <v>55085</v>
      </c>
      <c r="B17517" s="141" t="str">
        <f t="shared" si="273"/>
        <v>AQUECEDOR A GAS DE ACUMULACAO,CAPACIDADE DE 100L,MODELO VERTICAL,CORPO EM ACO CARBONO.FORNECIMENTOAQUECEDOR A GAS DE ACUMULACAO,CAPACIDADE DE 100L,MODELO VERTAQUECEDOR A GAS DE ACUMULACAO,CAPACIDADE DE 100L,MODELO VERT</v>
      </c>
      <c r="C17517" s="141" t="s">
        <v>55086</v>
      </c>
      <c r="D17517" s="141" t="s">
        <v>55087</v>
      </c>
      <c r="I17517" s="141" t="s">
        <v>14</v>
      </c>
      <c r="J17517" s="649">
        <v>4880</v>
      </c>
    </row>
    <row r="17518" spans="1:10" hidden="1">
      <c r="A17518" s="141" t="s">
        <v>55088</v>
      </c>
      <c r="B17518" s="141" t="str">
        <f t="shared" si="273"/>
        <v>AQUECEDOR A GAS DE ACUMULACAO,CAPACIDADE DE 100L,MODELO VERTICAL,CORPO EM ACO CARBONO.FORNECIMENTOAQUECEDOR A GAS DE ACUMULACAO,CAPACIDADE DE 100L,MODELO VERTAQUECEDOR A GAS DE ACUMULACAO,CAPACIDADE DE 100L,MODELO VERT</v>
      </c>
      <c r="C17518" s="141" t="s">
        <v>55086</v>
      </c>
      <c r="D17518" s="141" t="s">
        <v>55087</v>
      </c>
      <c r="I17518" s="141" t="s">
        <v>14</v>
      </c>
      <c r="J17518" s="649">
        <v>4880</v>
      </c>
    </row>
    <row r="17519" spans="1:10" hidden="1">
      <c r="A17519" s="141" t="s">
        <v>55089</v>
      </c>
      <c r="B17519" s="141" t="str">
        <f t="shared" si="273"/>
        <v>AQUECEDOR A GAS DE ACUMULACAO,CAPACIDADE DE 200L,MODELO HORIZONTAL,CORPO EM ACO CARBONO.FORNECIMENTOAQUECEDOR A GAS DE ACUMULACAO,CAPACIDADE DE 200L,MODELO HORIAQUECEDOR A GAS DE ACUMULACAO,CAPACIDADE DE 200L,MODELO HORI</v>
      </c>
      <c r="C17519" s="141" t="s">
        <v>55090</v>
      </c>
      <c r="D17519" s="141" t="s">
        <v>55091</v>
      </c>
      <c r="I17519" s="141" t="s">
        <v>14</v>
      </c>
      <c r="J17519" s="649">
        <v>6034</v>
      </c>
    </row>
    <row r="17520" spans="1:10" hidden="1">
      <c r="A17520" s="141" t="s">
        <v>55092</v>
      </c>
      <c r="B17520" s="141" t="str">
        <f t="shared" si="273"/>
        <v>AQUECEDOR A GAS DE ACUMULACAO,CAPACIDADE DE 200L,MODELO HORIZONTAL,CORPO EM ACO CARBONO.FORNECIMENTOAQUECEDOR A GAS DE ACUMULACAO,CAPACIDADE DE 200L,MODELO HORIAQUECEDOR A GAS DE ACUMULACAO,CAPACIDADE DE 200L,MODELO HORI</v>
      </c>
      <c r="C17520" s="141" t="s">
        <v>55090</v>
      </c>
      <c r="D17520" s="141" t="s">
        <v>55091</v>
      </c>
      <c r="I17520" s="141" t="s">
        <v>14</v>
      </c>
      <c r="J17520" s="649">
        <v>6034</v>
      </c>
    </row>
    <row r="17521" spans="1:10" hidden="1">
      <c r="A17521" s="141" t="s">
        <v>55093</v>
      </c>
      <c r="B17521" s="141" t="str">
        <f t="shared" si="273"/>
        <v>AQUECEDOR A GAS DE ACUMULACAO,CAPACIDADE 200L,MODELO VERTICAL,CORPO EM ACO CARBONO.FORNECIMENTOAQUECEDOR A GAS DE ACUMULACAO,CAPACIDADE 200L,MODELO VERTICAAQUECEDOR A GAS DE ACUMULACAO,CAPACIDADE 200L,MODELO VERTICA</v>
      </c>
      <c r="C17521" s="141" t="s">
        <v>55094</v>
      </c>
      <c r="D17521" s="141" t="s">
        <v>55095</v>
      </c>
      <c r="I17521" s="141" t="s">
        <v>14</v>
      </c>
      <c r="J17521" s="649">
        <v>6034</v>
      </c>
    </row>
    <row r="17522" spans="1:10" hidden="1">
      <c r="A17522" s="141" t="s">
        <v>55096</v>
      </c>
      <c r="B17522" s="141" t="str">
        <f t="shared" si="273"/>
        <v>AQUECEDOR A GAS DE ACUMULACAO,CAPACIDADE 200L,MODELO VERTICAL,CORPO EM ACO CARBONO.FORNECIMENTOAQUECEDOR A GAS DE ACUMULACAO,CAPACIDADE 200L,MODELO VERTICAAQUECEDOR A GAS DE ACUMULACAO,CAPACIDADE 200L,MODELO VERTICA</v>
      </c>
      <c r="C17522" s="141" t="s">
        <v>55094</v>
      </c>
      <c r="D17522" s="141" t="s">
        <v>55095</v>
      </c>
      <c r="I17522" s="141" t="s">
        <v>14</v>
      </c>
      <c r="J17522" s="649">
        <v>6034</v>
      </c>
    </row>
    <row r="17523" spans="1:10" hidden="1">
      <c r="A17523" s="141" t="s">
        <v>55097</v>
      </c>
      <c r="B17523" s="141" t="str">
        <f t="shared" si="273"/>
        <v>AQUECEDOR A GAS DE ACUMULACAO,CAPACIDADE DE 250L,MODELO HORIZONTAL,CORPO EM ACO CARBONO.FORNECIMENTOAQUECEDOR A GAS DE ACUMULACAO,CAPACIDADE DE 250L,MODELO HORIAQUECEDOR A GAS DE ACUMULACAO,CAPACIDADE DE 250L,MODELO HORI</v>
      </c>
      <c r="C17523" s="141" t="s">
        <v>55098</v>
      </c>
      <c r="D17523" s="141" t="s">
        <v>55091</v>
      </c>
      <c r="I17523" s="141" t="s">
        <v>14</v>
      </c>
      <c r="J17523" s="649">
        <v>6795</v>
      </c>
    </row>
    <row r="17524" spans="1:10" hidden="1">
      <c r="A17524" s="141" t="s">
        <v>55099</v>
      </c>
      <c r="B17524" s="141" t="str">
        <f t="shared" si="273"/>
        <v>AQUECEDOR A GAS DE ACUMULACAO,CAPACIDADE DE 250L,MODELO HORIZONTAL,CORPO EM ACO CARBONO.FORNECIMENTOAQUECEDOR A GAS DE ACUMULACAO,CAPACIDADE DE 250L,MODELO HORIAQUECEDOR A GAS DE ACUMULACAO,CAPACIDADE DE 250L,MODELO HORI</v>
      </c>
      <c r="C17524" s="141" t="s">
        <v>55098</v>
      </c>
      <c r="D17524" s="141" t="s">
        <v>55091</v>
      </c>
      <c r="I17524" s="141" t="s">
        <v>14</v>
      </c>
      <c r="J17524" s="649">
        <v>6795</v>
      </c>
    </row>
    <row r="17525" spans="1:10" hidden="1">
      <c r="A17525" s="141" t="s">
        <v>55100</v>
      </c>
      <c r="B17525" s="141" t="str">
        <f t="shared" si="273"/>
        <v>AQUECEDOR A GAS DE ACUMULACAO,CAPACIDADE DE 250L,MODELO VERTICAL,CORPO EM ACO DE CARBONO.FORNECIMENTOAQUECEDOR A GAS DE ACUMULACAO,CAPACIDADE DE 250L,MODELO VERTAQUECEDOR A GAS DE ACUMULACAO,CAPACIDADE DE 250L,MODELO VERT</v>
      </c>
      <c r="C17525" s="141" t="s">
        <v>55101</v>
      </c>
      <c r="D17525" s="141" t="s">
        <v>55102</v>
      </c>
      <c r="I17525" s="141" t="s">
        <v>14</v>
      </c>
      <c r="J17525" s="649">
        <v>6795</v>
      </c>
    </row>
    <row r="17526" spans="1:10" hidden="1">
      <c r="A17526" s="141" t="s">
        <v>55103</v>
      </c>
      <c r="B17526" s="141" t="str">
        <f t="shared" si="273"/>
        <v>AQUECEDOR A GAS DE ACUMULACAO,CAPACIDADE DE 250L,MODELO VERTICAL,CORPO EM ACO DE CARBONO.FORNECIMENTOAQUECEDOR A GAS DE ACUMULACAO,CAPACIDADE DE 250L,MODELO VERTAQUECEDOR A GAS DE ACUMULACAO,CAPACIDADE DE 250L,MODELO VERT</v>
      </c>
      <c r="C17526" s="141" t="s">
        <v>55101</v>
      </c>
      <c r="D17526" s="141" t="s">
        <v>55102</v>
      </c>
      <c r="I17526" s="141" t="s">
        <v>14</v>
      </c>
      <c r="J17526" s="649">
        <v>6795</v>
      </c>
    </row>
    <row r="17527" spans="1:10" hidden="1">
      <c r="A17527" s="141" t="s">
        <v>55104</v>
      </c>
      <c r="B17527" s="141" t="str">
        <f t="shared" si="273"/>
        <v>AQUECEDOR A GAS DE ACUMULACAO,CAPACIDADE DE 300L,MODELO HORIZONTAL,CORPO EM ACO CARBONO.FORNECIMENTOAQUECEDOR A GAS DE ACUMULACAO,CAPACIDADE DE 300L,MODELO HORIAQUECEDOR A GAS DE ACUMULACAO,CAPACIDADE DE 300L,MODELO HORI</v>
      </c>
      <c r="C17527" s="141" t="s">
        <v>55105</v>
      </c>
      <c r="D17527" s="141" t="s">
        <v>55091</v>
      </c>
      <c r="I17527" s="141" t="s">
        <v>14</v>
      </c>
      <c r="J17527" s="649">
        <v>7502</v>
      </c>
    </row>
    <row r="17528" spans="1:10" hidden="1">
      <c r="A17528" s="141" t="s">
        <v>55106</v>
      </c>
      <c r="B17528" s="141" t="str">
        <f t="shared" si="273"/>
        <v>AQUECEDOR A GAS DE ACUMULACAO,CAPACIDADE DE 300L,MODELO HORIZONTAL,CORPO EM ACO CARBONO.FORNECIMENTOAQUECEDOR A GAS DE ACUMULACAO,CAPACIDADE DE 300L,MODELO HORIAQUECEDOR A GAS DE ACUMULACAO,CAPACIDADE DE 300L,MODELO HORI</v>
      </c>
      <c r="C17528" s="141" t="s">
        <v>55105</v>
      </c>
      <c r="D17528" s="141" t="s">
        <v>55091</v>
      </c>
      <c r="I17528" s="141" t="s">
        <v>14</v>
      </c>
      <c r="J17528" s="649">
        <v>7502</v>
      </c>
    </row>
    <row r="17529" spans="1:10" hidden="1">
      <c r="A17529" s="141" t="s">
        <v>55107</v>
      </c>
      <c r="B17529" s="141" t="str">
        <f t="shared" si="273"/>
        <v>AQUECEDOR A GAS DE ACUMULACAO,CAPACIDADE DE 300L,MODELO VERTICAL,CORPO EM ACO CARBONO.FORNECIMENTOAQUECEDOR A GAS DE ACUMULACAO,CAPACIDADE DE 300L,MODELO VERTAQUECEDOR A GAS DE ACUMULACAO,CAPACIDADE DE 300L,MODELO VERT</v>
      </c>
      <c r="C17529" s="141" t="s">
        <v>55108</v>
      </c>
      <c r="D17529" s="141" t="s">
        <v>55087</v>
      </c>
      <c r="I17529" s="141" t="s">
        <v>14</v>
      </c>
      <c r="J17529" s="649">
        <v>7502</v>
      </c>
    </row>
    <row r="17530" spans="1:10" hidden="1">
      <c r="A17530" s="141" t="s">
        <v>55109</v>
      </c>
      <c r="B17530" s="141" t="str">
        <f t="shared" si="273"/>
        <v>AQUECEDOR A GAS DE ACUMULACAO,CAPACIDADE DE 300L,MODELO VERTICAL,CORPO EM ACO CARBONO.FORNECIMENTOAQUECEDOR A GAS DE ACUMULACAO,CAPACIDADE DE 300L,MODELO VERTAQUECEDOR A GAS DE ACUMULACAO,CAPACIDADE DE 300L,MODELO VERT</v>
      </c>
      <c r="C17530" s="141" t="s">
        <v>55108</v>
      </c>
      <c r="D17530" s="141" t="s">
        <v>55087</v>
      </c>
      <c r="I17530" s="141" t="s">
        <v>14</v>
      </c>
      <c r="J17530" s="649">
        <v>7502</v>
      </c>
    </row>
    <row r="17531" spans="1:10" hidden="1">
      <c r="A17531" s="141" t="s">
        <v>55110</v>
      </c>
      <c r="B17531" s="141" t="str">
        <f t="shared" si="273"/>
        <v>AQUECEDOR A GAS DE ACUMULACAO,CAPACIDADE DE 500L,MODELO HORIZONTAL,CORPO EM ACO CARBONO.FORNECIMENTOAQUECEDOR A GAS DE ACUMULACAO,CAPACIDADE DE 500L,MODELO HORIAQUECEDOR A GAS DE ACUMULACAO,CAPACIDADE DE 500L,MODELO HORI</v>
      </c>
      <c r="C17531" s="141" t="s">
        <v>55111</v>
      </c>
      <c r="D17531" s="141" t="s">
        <v>55091</v>
      </c>
      <c r="I17531" s="141" t="s">
        <v>14</v>
      </c>
      <c r="J17531" s="649">
        <v>10756</v>
      </c>
    </row>
    <row r="17532" spans="1:10" hidden="1">
      <c r="A17532" s="141" t="s">
        <v>55112</v>
      </c>
      <c r="B17532" s="141" t="str">
        <f t="shared" si="273"/>
        <v>AQUECEDOR A GAS DE ACUMULACAO,CAPACIDADE DE 500L,MODELO HORIZONTAL,CORPO EM ACO CARBONO.FORNECIMENTOAQUECEDOR A GAS DE ACUMULACAO,CAPACIDADE DE 500L,MODELO HORIAQUECEDOR A GAS DE ACUMULACAO,CAPACIDADE DE 500L,MODELO HORI</v>
      </c>
      <c r="C17532" s="141" t="s">
        <v>55111</v>
      </c>
      <c r="D17532" s="141" t="s">
        <v>55091</v>
      </c>
      <c r="I17532" s="141" t="s">
        <v>14</v>
      </c>
      <c r="J17532" s="649">
        <v>10756</v>
      </c>
    </row>
    <row r="17533" spans="1:10" hidden="1">
      <c r="A17533" s="141" t="s">
        <v>55113</v>
      </c>
      <c r="B17533" s="141" t="str">
        <f t="shared" si="273"/>
        <v>AQUECEDOR A GAS DE ACUMULACAO,CAPACIDADE DE 500L,MODELO VERTICAL,CORPO EM ACO CARBONO.FORNECIMENTOAQUECEDOR A GAS DE ACUMULACAO,CAPACIDADE DE 500L,MODELO VERTAQUECEDOR A GAS DE ACUMULACAO,CAPACIDADE DE 500L,MODELO VERT</v>
      </c>
      <c r="C17533" s="141" t="s">
        <v>55114</v>
      </c>
      <c r="D17533" s="141" t="s">
        <v>55087</v>
      </c>
      <c r="I17533" s="141" t="s">
        <v>14</v>
      </c>
      <c r="J17533" s="649">
        <v>10756</v>
      </c>
    </row>
    <row r="17534" spans="1:10" hidden="1">
      <c r="A17534" s="141" t="s">
        <v>55115</v>
      </c>
      <c r="B17534" s="141" t="str">
        <f t="shared" si="273"/>
        <v>AQUECEDOR A GAS DE ACUMULACAO,CAPACIDADE DE 500L,MODELO VERTICAL,CORPO EM ACO CARBONO.FORNECIMENTOAQUECEDOR A GAS DE ACUMULACAO,CAPACIDADE DE 500L,MODELO VERTAQUECEDOR A GAS DE ACUMULACAO,CAPACIDADE DE 500L,MODELO VERT</v>
      </c>
      <c r="C17534" s="141" t="s">
        <v>55114</v>
      </c>
      <c r="D17534" s="141" t="s">
        <v>55087</v>
      </c>
      <c r="I17534" s="141" t="s">
        <v>14</v>
      </c>
      <c r="J17534" s="649">
        <v>10756</v>
      </c>
    </row>
    <row r="17535" spans="1:10" hidden="1">
      <c r="A17535" s="141" t="s">
        <v>55116</v>
      </c>
      <c r="B17535" s="141" t="str">
        <f t="shared" si="273"/>
        <v>AQUECEDOR A GAS DE ACUMULACAO,CAPACIDADE DE 750L,MODELO HORIZONTAL,CORPO EM ACO CARBONO.FORNECIMENTOAQUECEDOR A GAS DE ACUMULACAO,CAPACIDADE DE 750L,MODELO HORIAQUECEDOR A GAS DE ACUMULACAO,CAPACIDADE DE 750L,MODELO HORI</v>
      </c>
      <c r="C17535" s="141" t="s">
        <v>55117</v>
      </c>
      <c r="D17535" s="141" t="s">
        <v>55091</v>
      </c>
      <c r="I17535" s="141" t="s">
        <v>14</v>
      </c>
      <c r="J17535" s="649">
        <v>16263</v>
      </c>
    </row>
    <row r="17536" spans="1:10" hidden="1">
      <c r="A17536" s="141" t="s">
        <v>55118</v>
      </c>
      <c r="B17536" s="141" t="str">
        <f t="shared" si="273"/>
        <v>AQUECEDOR A GAS DE ACUMULACAO,CAPACIDADE DE 750L,MODELO HORIZONTAL,CORPO EM ACO CARBONO.FORNECIMENTOAQUECEDOR A GAS DE ACUMULACAO,CAPACIDADE DE 750L,MODELO HORIAQUECEDOR A GAS DE ACUMULACAO,CAPACIDADE DE 750L,MODELO HORI</v>
      </c>
      <c r="C17536" s="141" t="s">
        <v>55117</v>
      </c>
      <c r="D17536" s="141" t="s">
        <v>55091</v>
      </c>
      <c r="I17536" s="141" t="s">
        <v>14</v>
      </c>
      <c r="J17536" s="649">
        <v>16263</v>
      </c>
    </row>
    <row r="17537" spans="1:10" hidden="1">
      <c r="A17537" s="141" t="s">
        <v>55119</v>
      </c>
      <c r="B17537" s="141" t="str">
        <f t="shared" si="273"/>
        <v>AQUECEDOR A GAS DE ACUMULACAO,CAPACIDADE DE 750L,MODELO VERTICAL,CORPO EM ACO CARBONO.FORNECIMENTOAQUECEDOR A GAS DE ACUMULACAO,CAPACIDADE DE 750L,MODELO VERTAQUECEDOR A GAS DE ACUMULACAO,CAPACIDADE DE 750L,MODELO VERT</v>
      </c>
      <c r="C17537" s="141" t="s">
        <v>55120</v>
      </c>
      <c r="D17537" s="141" t="s">
        <v>55087</v>
      </c>
      <c r="I17537" s="141" t="s">
        <v>14</v>
      </c>
      <c r="J17537" s="649">
        <v>16263</v>
      </c>
    </row>
    <row r="17538" spans="1:10" hidden="1">
      <c r="A17538" s="141" t="s">
        <v>55121</v>
      </c>
      <c r="B17538" s="141" t="str">
        <f t="shared" si="273"/>
        <v>AQUECEDOR A GAS DE ACUMULACAO,CAPACIDADE DE 750L,MODELO VERTICAL,CORPO EM ACO CARBONO.FORNECIMENTOAQUECEDOR A GAS DE ACUMULACAO,CAPACIDADE DE 750L,MODELO VERTAQUECEDOR A GAS DE ACUMULACAO,CAPACIDADE DE 750L,MODELO VERT</v>
      </c>
      <c r="C17538" s="141" t="s">
        <v>55120</v>
      </c>
      <c r="D17538" s="141" t="s">
        <v>55087</v>
      </c>
      <c r="I17538" s="141" t="s">
        <v>14</v>
      </c>
      <c r="J17538" s="649">
        <v>16263</v>
      </c>
    </row>
    <row r="17539" spans="1:10" hidden="1">
      <c r="A17539" s="141" t="s">
        <v>55122</v>
      </c>
      <c r="B17539" s="141" t="str">
        <f t="shared" ref="B17539:B17602" si="274">C17539&amp;D17539&amp;C17539&amp;E17539&amp;F17539&amp;G17539&amp;H17539&amp;C17539</f>
        <v>AQUECEDOR A GAS DE ACUMULACAO,CAPACIDADE DE 1000L,MODELO HORIZONTAL,CORPO EM ACO CARBONO.FORNECIMENTOAQUECEDOR A GAS DE ACUMULACAO,CAPACIDADE DE 1000L,MODELO HORAQUECEDOR A GAS DE ACUMULACAO,CAPACIDADE DE 1000L,MODELO HOR</v>
      </c>
      <c r="C17539" s="141" t="s">
        <v>55123</v>
      </c>
      <c r="D17539" s="141" t="s">
        <v>55083</v>
      </c>
      <c r="I17539" s="141" t="s">
        <v>14</v>
      </c>
      <c r="J17539" s="649">
        <v>18184</v>
      </c>
    </row>
    <row r="17540" spans="1:10" hidden="1">
      <c r="A17540" s="141" t="s">
        <v>55124</v>
      </c>
      <c r="B17540" s="141" t="str">
        <f t="shared" si="274"/>
        <v>AQUECEDOR A GAS DE ACUMULACAO,CAPACIDADE DE 1000L,MODELO HORIZONTAL,CORPO EM ACO CARBONO.FORNECIMENTOAQUECEDOR A GAS DE ACUMULACAO,CAPACIDADE DE 1000L,MODELO HORAQUECEDOR A GAS DE ACUMULACAO,CAPACIDADE DE 1000L,MODELO HOR</v>
      </c>
      <c r="C17540" s="141" t="s">
        <v>55123</v>
      </c>
      <c r="D17540" s="141" t="s">
        <v>55083</v>
      </c>
      <c r="I17540" s="141" t="s">
        <v>14</v>
      </c>
      <c r="J17540" s="649">
        <v>18184</v>
      </c>
    </row>
    <row r="17541" spans="1:10" hidden="1">
      <c r="A17541" s="141" t="s">
        <v>55125</v>
      </c>
      <c r="B17541" s="141" t="str">
        <f t="shared" si="274"/>
        <v>AQUECEDOR A GAS DE ACUMULACAO,CAPACIDADE DE 1000L,MODELO VERTICAL,CORPO EM ACO CARBONO.FORNECIMENTOAQUECEDOR A GAS DE ACUMULACAO,CAPACIDADE DE 1000L,MODELO VERAQUECEDOR A GAS DE ACUMULACAO,CAPACIDADE DE 1000L,MODELO VER</v>
      </c>
      <c r="C17541" s="141" t="s">
        <v>55126</v>
      </c>
      <c r="D17541" s="141" t="s">
        <v>55127</v>
      </c>
      <c r="I17541" s="141" t="s">
        <v>14</v>
      </c>
      <c r="J17541" s="649">
        <v>18184</v>
      </c>
    </row>
    <row r="17542" spans="1:10" hidden="1">
      <c r="A17542" s="141" t="s">
        <v>55128</v>
      </c>
      <c r="B17542" s="141" t="str">
        <f t="shared" si="274"/>
        <v>AQUECEDOR A GAS DE ACUMULACAO,CAPACIDADE DE 1000L,MODELO VERTICAL,CORPO EM ACO CARBONO.FORNECIMENTOAQUECEDOR A GAS DE ACUMULACAO,CAPACIDADE DE 1000L,MODELO VERAQUECEDOR A GAS DE ACUMULACAO,CAPACIDADE DE 1000L,MODELO VER</v>
      </c>
      <c r="C17542" s="141" t="s">
        <v>55126</v>
      </c>
      <c r="D17542" s="141" t="s">
        <v>55127</v>
      </c>
      <c r="I17542" s="141" t="s">
        <v>14</v>
      </c>
      <c r="J17542" s="649">
        <v>18184</v>
      </c>
    </row>
    <row r="17543" spans="1:10" hidden="1">
      <c r="A17543" s="141" t="s">
        <v>55129</v>
      </c>
      <c r="B17543" s="141" t="str">
        <f t="shared" si="274"/>
        <v>AQUECEDOR A GAS DE PASSAGEM,RESIDENCIAL,EM CHAPA ESMALTADA,BRANCO,DE 6L/MIN.FORNECIMENTOAQUECEDOR A GAS DE PASSAGEM,RESIDENCIAL,EM CHAPA ESMALTADA,BAQUECEDOR A GAS DE PASSAGEM,RESIDENCIAL,EM CHAPA ESMALTADA,B</v>
      </c>
      <c r="C17543" s="141" t="s">
        <v>55130</v>
      </c>
      <c r="D17543" s="141" t="s">
        <v>55131</v>
      </c>
      <c r="I17543" s="141" t="s">
        <v>14</v>
      </c>
      <c r="J17543" s="649">
        <v>741.61</v>
      </c>
    </row>
    <row r="17544" spans="1:10" hidden="1">
      <c r="A17544" s="141" t="s">
        <v>55132</v>
      </c>
      <c r="B17544" s="141" t="str">
        <f t="shared" si="274"/>
        <v>AQUECEDOR A GAS DE PASSAGEM,RESIDENCIAL,EM CHAPA ESMALTADA,BRANCO,DE 6L/MIN.FORNECIMENTOAQUECEDOR A GAS DE PASSAGEM,RESIDENCIAL,EM CHAPA ESMALTADA,BAQUECEDOR A GAS DE PASSAGEM,RESIDENCIAL,EM CHAPA ESMALTADA,B</v>
      </c>
      <c r="C17544" s="141" t="s">
        <v>55130</v>
      </c>
      <c r="D17544" s="141" t="s">
        <v>55131</v>
      </c>
      <c r="I17544" s="141" t="s">
        <v>14</v>
      </c>
      <c r="J17544" s="649">
        <v>741.61</v>
      </c>
    </row>
    <row r="17545" spans="1:10" hidden="1">
      <c r="A17545" s="141" t="s">
        <v>55133</v>
      </c>
      <c r="B17545" s="141" t="str">
        <f t="shared" si="274"/>
        <v>AQUECEDOR A GAS DE PASSAGEM,RESIDENCIAL,EM CHAPA ESMALTADA,BRANCO,DE 12L/MIN.FORNECIMENTOAQUECEDOR A GAS DE PASSAGEM,RESIDENCIAL,EM CHAPA ESMALTADA,BAQUECEDOR A GAS DE PASSAGEM,RESIDENCIAL,EM CHAPA ESMALTADA,B</v>
      </c>
      <c r="C17545" s="141" t="s">
        <v>55130</v>
      </c>
      <c r="D17545" s="141" t="s">
        <v>55134</v>
      </c>
      <c r="I17545" s="141" t="s">
        <v>14</v>
      </c>
      <c r="J17545" s="649">
        <v>1304.99</v>
      </c>
    </row>
    <row r="17546" spans="1:10" hidden="1">
      <c r="A17546" s="141" t="s">
        <v>55135</v>
      </c>
      <c r="B17546" s="141" t="str">
        <f t="shared" si="274"/>
        <v>AQUECEDOR A GAS DE PASSAGEM,RESIDENCIAL,EM CHAPA ESMALTADA,BRANCO,DE 12L/MIN.FORNECIMENTOAQUECEDOR A GAS DE PASSAGEM,RESIDENCIAL,EM CHAPA ESMALTADA,BAQUECEDOR A GAS DE PASSAGEM,RESIDENCIAL,EM CHAPA ESMALTADA,B</v>
      </c>
      <c r="C17546" s="141" t="s">
        <v>55130</v>
      </c>
      <c r="D17546" s="141" t="s">
        <v>55134</v>
      </c>
      <c r="I17546" s="141" t="s">
        <v>14</v>
      </c>
      <c r="J17546" s="649">
        <v>1304.99</v>
      </c>
    </row>
    <row r="17547" spans="1:10" hidden="1">
      <c r="A17547" s="141" t="s">
        <v>55136</v>
      </c>
      <c r="B17547" s="141" t="str">
        <f t="shared" si="274"/>
        <v>AQUECEDOR A GAS DE PASSAGEM,RESIDENCIAL,EM CHAPA ESMALTADA,BRANCO,DE 18L/MIN.FORNECIMENTOAQUECEDOR A GAS DE PASSAGEM,RESIDENCIAL,EM CHAPA ESMALTADA,BAQUECEDOR A GAS DE PASSAGEM,RESIDENCIAL,EM CHAPA ESMALTADA,B</v>
      </c>
      <c r="C17547" s="141" t="s">
        <v>55130</v>
      </c>
      <c r="D17547" s="141" t="s">
        <v>55137</v>
      </c>
      <c r="I17547" s="141" t="s">
        <v>14</v>
      </c>
      <c r="J17547" s="649">
        <v>1760.32</v>
      </c>
    </row>
    <row r="17548" spans="1:10" hidden="1">
      <c r="A17548" s="141" t="s">
        <v>55138</v>
      </c>
      <c r="B17548" s="141" t="str">
        <f t="shared" si="274"/>
        <v>AQUECEDOR A GAS DE PASSAGEM,RESIDENCIAL,EM CHAPA ESMALTADA,BRANCO,DE 18L/MIN.FORNECIMENTOAQUECEDOR A GAS DE PASSAGEM,RESIDENCIAL,EM CHAPA ESMALTADA,BAQUECEDOR A GAS DE PASSAGEM,RESIDENCIAL,EM CHAPA ESMALTADA,B</v>
      </c>
      <c r="C17548" s="141" t="s">
        <v>55130</v>
      </c>
      <c r="D17548" s="141" t="s">
        <v>55137</v>
      </c>
      <c r="I17548" s="141" t="s">
        <v>14</v>
      </c>
      <c r="J17548" s="649">
        <v>1760.32</v>
      </c>
    </row>
    <row r="17549" spans="1:10" hidden="1">
      <c r="A17549" s="141" t="s">
        <v>55139</v>
      </c>
      <c r="B17549" s="141" t="str">
        <f t="shared" si="274"/>
        <v>AQUECEDOR A GAS DE PASSAGEM,RESIDENCIAL,EM CHAPA ESMALTADA,BRANCO,DE 22L/MIN.FORNECIMENTOAQUECEDOR A GAS DE PASSAGEM,RESIDENCIAL,EM CHAPA ESMALTADA,BAQUECEDOR A GAS DE PASSAGEM,RESIDENCIAL,EM CHAPA ESMALTADA,B</v>
      </c>
      <c r="C17549" s="141" t="s">
        <v>55130</v>
      </c>
      <c r="D17549" s="141" t="s">
        <v>55140</v>
      </c>
      <c r="I17549" s="141" t="s">
        <v>14</v>
      </c>
      <c r="J17549" s="649">
        <v>2480.9899999999998</v>
      </c>
    </row>
    <row r="17550" spans="1:10" hidden="1">
      <c r="A17550" s="141" t="s">
        <v>55141</v>
      </c>
      <c r="B17550" s="141" t="str">
        <f t="shared" si="274"/>
        <v>AQUECEDOR A GAS DE PASSAGEM,RESIDENCIAL,EM CHAPA ESMALTADA,BRANCO,DE 22L/MIN.FORNECIMENTOAQUECEDOR A GAS DE PASSAGEM,RESIDENCIAL,EM CHAPA ESMALTADA,BAQUECEDOR A GAS DE PASSAGEM,RESIDENCIAL,EM CHAPA ESMALTADA,B</v>
      </c>
      <c r="C17550" s="141" t="s">
        <v>55130</v>
      </c>
      <c r="D17550" s="141" t="s">
        <v>55140</v>
      </c>
      <c r="I17550" s="141" t="s">
        <v>14</v>
      </c>
      <c r="J17550" s="649">
        <v>2480.9899999999998</v>
      </c>
    </row>
    <row r="17551" spans="1:10" hidden="1">
      <c r="A17551" s="141" t="s">
        <v>55142</v>
      </c>
      <c r="B17551" s="141" t="str">
        <f t="shared" si="274"/>
        <v>FOGAO A GAS RESIDENCIAL,BRANCO,COM 4 BOCAS.FORNECIMENTOFOGAO A GAS RESIDENCIAL,BRANCO,COM 4 BOCAS.FORNECIMENTOFOGAO A GAS RESIDENCIAL,BRANCO,COM 4 BOCAS.FORNECIMENTO</v>
      </c>
      <c r="C17551" s="141" t="s">
        <v>55143</v>
      </c>
      <c r="I17551" s="141" t="s">
        <v>14</v>
      </c>
      <c r="J17551" s="649">
        <v>515.32000000000005</v>
      </c>
    </row>
    <row r="17552" spans="1:10" hidden="1">
      <c r="A17552" s="141" t="s">
        <v>55144</v>
      </c>
      <c r="B17552" s="141" t="str">
        <f t="shared" si="274"/>
        <v>FOGAO A GAS RESIDENCIAL,BRANCO,COM 4 BOCAS.FORNECIMENTOFOGAO A GAS RESIDENCIAL,BRANCO,COM 4 BOCAS.FORNECIMENTOFOGAO A GAS RESIDENCIAL,BRANCO,COM 4 BOCAS.FORNECIMENTO</v>
      </c>
      <c r="C17552" s="141" t="s">
        <v>55143</v>
      </c>
      <c r="I17552" s="141" t="s">
        <v>14</v>
      </c>
      <c r="J17552" s="649">
        <v>515.32000000000005</v>
      </c>
    </row>
    <row r="17553" spans="1:10" hidden="1">
      <c r="A17553" s="141" t="s">
        <v>55145</v>
      </c>
      <c r="B17553" s="141" t="str">
        <f t="shared" si="274"/>
        <v>FOGAO A GAS RESIDENCIAL,BRANCO,COM 6 BOCAS.FORNECIMENTOFOGAO A GAS RESIDENCIAL,BRANCO,COM 6 BOCAS.FORNECIMENTOFOGAO A GAS RESIDENCIAL,BRANCO,COM 6 BOCAS.FORNECIMENTO</v>
      </c>
      <c r="C17553" s="141" t="s">
        <v>55146</v>
      </c>
      <c r="I17553" s="141" t="s">
        <v>14</v>
      </c>
      <c r="J17553" s="649">
        <v>833.14</v>
      </c>
    </row>
    <row r="17554" spans="1:10" hidden="1">
      <c r="A17554" s="141" t="s">
        <v>55147</v>
      </c>
      <c r="B17554" s="141" t="str">
        <f t="shared" si="274"/>
        <v>FOGAO A GAS RESIDENCIAL,BRANCO,COM 6 BOCAS.FORNECIMENTOFOGAO A GAS RESIDENCIAL,BRANCO,COM 6 BOCAS.FORNECIMENTOFOGAO A GAS RESIDENCIAL,BRANCO,COM 6 BOCAS.FORNECIMENTO</v>
      </c>
      <c r="C17554" s="141" t="s">
        <v>55146</v>
      </c>
      <c r="I17554" s="141" t="s">
        <v>14</v>
      </c>
      <c r="J17554" s="649">
        <v>833.14</v>
      </c>
    </row>
    <row r="17555" spans="1:10" hidden="1">
      <c r="A17555" s="141" t="s">
        <v>55148</v>
      </c>
      <c r="B17555" s="141" t="str">
        <f t="shared" si="274"/>
        <v>FOGAO A GAS,INDUSTRIAL,COM 6 BOCAS,FORNO,GRELHA DE (30X30)CM E PERFIL DE 5CM.FORNECIMENTOFOGAO A GAS,INDUSTRIAL,COM 6 BOCAS,FORNO,GRELHA DE (30X30)CMFOGAO A GAS,INDUSTRIAL,COM 6 BOCAS,FORNO,GRELHA DE (30X30)CM</v>
      </c>
      <c r="C17555" s="141" t="s">
        <v>55149</v>
      </c>
      <c r="D17555" s="141" t="s">
        <v>55150</v>
      </c>
      <c r="I17555" s="141" t="s">
        <v>14</v>
      </c>
      <c r="J17555" s="649">
        <v>1680.54</v>
      </c>
    </row>
    <row r="17556" spans="1:10" hidden="1">
      <c r="A17556" s="141" t="s">
        <v>55151</v>
      </c>
      <c r="B17556" s="141" t="str">
        <f t="shared" si="274"/>
        <v>FOGAO A GAS,INDUSTRIAL,COM 6 BOCAS,FORNO,GRELHA DE (30X30)CM E PERFIL DE 5CM.FORNECIMENTOFOGAO A GAS,INDUSTRIAL,COM 6 BOCAS,FORNO,GRELHA DE (30X30)CMFOGAO A GAS,INDUSTRIAL,COM 6 BOCAS,FORNO,GRELHA DE (30X30)CM</v>
      </c>
      <c r="C17556" s="141" t="s">
        <v>55149</v>
      </c>
      <c r="D17556" s="141" t="s">
        <v>55150</v>
      </c>
      <c r="I17556" s="141" t="s">
        <v>14</v>
      </c>
      <c r="J17556" s="649">
        <v>1680.54</v>
      </c>
    </row>
    <row r="17557" spans="1:10" hidden="1">
      <c r="A17557" s="141" t="s">
        <v>55152</v>
      </c>
      <c r="B17557" s="141" t="str">
        <f t="shared" si="274"/>
        <v>FOGAO A GAS,INDUSTRIAL,COM 4 BOCAS,FORNO,GRELHA DE (30X30)CM E PERFIL DE 5CM.FORNECIMENTOFOGAO A GAS,INDUSTRIAL,COM 4 BOCAS,FORNO,GRELHA DE (30X30)CMFOGAO A GAS,INDUSTRIAL,COM 4 BOCAS,FORNO,GRELHA DE (30X30)CM</v>
      </c>
      <c r="C17557" s="141" t="s">
        <v>55153</v>
      </c>
      <c r="D17557" s="141" t="s">
        <v>55150</v>
      </c>
      <c r="I17557" s="141" t="s">
        <v>14</v>
      </c>
      <c r="J17557" s="649">
        <v>1112.4000000000001</v>
      </c>
    </row>
    <row r="17558" spans="1:10" hidden="1">
      <c r="A17558" s="141" t="s">
        <v>55154</v>
      </c>
      <c r="B17558" s="141" t="str">
        <f t="shared" si="274"/>
        <v>FOGAO A GAS,INDUSTRIAL,COM 4 BOCAS,FORNO,GRELHA DE (30X30)CM E PERFIL DE 5CM.FORNECIMENTOFOGAO A GAS,INDUSTRIAL,COM 4 BOCAS,FORNO,GRELHA DE (30X30)CMFOGAO A GAS,INDUSTRIAL,COM 4 BOCAS,FORNO,GRELHA DE (30X30)CM</v>
      </c>
      <c r="C17558" s="141" t="s">
        <v>55153</v>
      </c>
      <c r="D17558" s="141" t="s">
        <v>55150</v>
      </c>
      <c r="I17558" s="141" t="s">
        <v>14</v>
      </c>
      <c r="J17558" s="649">
        <v>1112.4000000000001</v>
      </c>
    </row>
    <row r="17559" spans="1:10" hidden="1">
      <c r="A17559" s="141" t="s">
        <v>55155</v>
      </c>
      <c r="B17559" s="141" t="str">
        <f t="shared" si="274"/>
        <v>FOGAO A GAS,INDUSTRIAL,COM 3 BOCAS,SEM FORNO,GRELHA DE (30X30)CM E PERFIL DE 5CM.FORNECIMENTOFOGAO A GAS,INDUSTRIAL,COM 3 BOCAS,SEM FORNO,GRELHA DE (30X3FOGAO A GAS,INDUSTRIAL,COM 3 BOCAS,SEM FORNO,GRELHA DE (30X3</v>
      </c>
      <c r="C17559" s="141" t="s">
        <v>55156</v>
      </c>
      <c r="D17559" s="141" t="s">
        <v>55157</v>
      </c>
      <c r="I17559" s="141" t="s">
        <v>14</v>
      </c>
      <c r="J17559" s="649">
        <v>711.63</v>
      </c>
    </row>
    <row r="17560" spans="1:10" hidden="1">
      <c r="A17560" s="141" t="s">
        <v>55158</v>
      </c>
      <c r="B17560" s="141" t="str">
        <f t="shared" si="274"/>
        <v>FOGAO A GAS,INDUSTRIAL,COM 3 BOCAS,SEM FORNO,GRELHA DE (30X30)CM E PERFIL DE 5CM.FORNECIMENTOFOGAO A GAS,INDUSTRIAL,COM 3 BOCAS,SEM FORNO,GRELHA DE (30X3FOGAO A GAS,INDUSTRIAL,COM 3 BOCAS,SEM FORNO,GRELHA DE (30X3</v>
      </c>
      <c r="C17560" s="141" t="s">
        <v>55156</v>
      </c>
      <c r="D17560" s="141" t="s">
        <v>55157</v>
      </c>
      <c r="I17560" s="141" t="s">
        <v>14</v>
      </c>
      <c r="J17560" s="649">
        <v>711.63</v>
      </c>
    </row>
    <row r="17561" spans="1:10" hidden="1">
      <c r="A17561" s="141" t="s">
        <v>55159</v>
      </c>
      <c r="B17561" s="141" t="str">
        <f t="shared" si="274"/>
        <v>FOGAO A GAS,INDUSTRIAL,COM 2 BOCAS,SEM FORNO,GRELHA DE (30X30)CM E PERFIL DE 5CM.FORNECIMENTOFOGAO A GAS,INDUSTRIAL,COM 2 BOCAS,SEM FORNO,GRELHA DE (30X3FOGAO A GAS,INDUSTRIAL,COM 2 BOCAS,SEM FORNO,GRELHA DE (30X3</v>
      </c>
      <c r="C17561" s="141" t="s">
        <v>55160</v>
      </c>
      <c r="D17561" s="141" t="s">
        <v>55157</v>
      </c>
      <c r="I17561" s="141" t="s">
        <v>14</v>
      </c>
      <c r="J17561" s="649">
        <v>368.32</v>
      </c>
    </row>
    <row r="17562" spans="1:10" hidden="1">
      <c r="A17562" s="141" t="s">
        <v>55161</v>
      </c>
      <c r="B17562" s="141" t="str">
        <f t="shared" si="274"/>
        <v>FOGAO A GAS,INDUSTRIAL,COM 2 BOCAS,SEM FORNO,GRELHA DE (30X30)CM E PERFIL DE 5CM.FORNECIMENTOFOGAO A GAS,INDUSTRIAL,COM 2 BOCAS,SEM FORNO,GRELHA DE (30X3FOGAO A GAS,INDUSTRIAL,COM 2 BOCAS,SEM FORNO,GRELHA DE (30X3</v>
      </c>
      <c r="C17562" s="141" t="s">
        <v>55160</v>
      </c>
      <c r="D17562" s="141" t="s">
        <v>55157</v>
      </c>
      <c r="I17562" s="141" t="s">
        <v>14</v>
      </c>
      <c r="J17562" s="649">
        <v>368.32</v>
      </c>
    </row>
    <row r="17563" spans="1:10" hidden="1">
      <c r="A17563" s="141" t="s">
        <v>55162</v>
      </c>
      <c r="B17563" s="141" t="str">
        <f t="shared" si="274"/>
        <v>COIFA DE ACO INOX AISI 304/444(#20),NAS DIMENSOES 2,30X1,30X0,60M(COCCAO),COM CALHA COLETORA DE GORDURA EM TODO PERIMETRCOIFA DE ACO INOX AISI 304/444(#20),NAS DIMENSOES 2,30X1,30XO COM DRENO PLUGADO,SUPORTE DE FIXACAO E BOCAIS FLANGEADOS(FOGAO INDUSTRIAL DE 8 BOCAS).FORNECIMENTO E COLOCACAOCOIFA DE ACO INOX AISI 304/444(#20),NAS DIMENSOES 2,30X1,30X</v>
      </c>
      <c r="C17563" s="141" t="s">
        <v>55163</v>
      </c>
      <c r="D17563" s="141" t="s">
        <v>55164</v>
      </c>
      <c r="E17563" s="141" t="s">
        <v>55165</v>
      </c>
      <c r="F17563" s="141" t="s">
        <v>55166</v>
      </c>
      <c r="I17563" s="141" t="s">
        <v>14</v>
      </c>
      <c r="J17563" s="649">
        <v>7302.32</v>
      </c>
    </row>
    <row r="17564" spans="1:10" hidden="1">
      <c r="A17564" s="141" t="s">
        <v>55167</v>
      </c>
      <c r="B17564" s="141" t="str">
        <f t="shared" si="274"/>
        <v>COIFA DE ACO INOX AISI 304/444(#20),NAS DIMENSOES 2,30X1,30X0,60M(COCCAO),COM CALHA COLETORA DE GORDURA EM TODO PERIMETRCOIFA DE ACO INOX AISI 304/444(#20),NAS DIMENSOES 2,30X1,30XO COM DRENO PLUGADO,SUPORTE DE FIXACAO E BOCAIS FLANGEADOS(FOGAO INDUSTRIAL DE 8 BOCAS).FORNECIMENTO E COLOCACAOCOIFA DE ACO INOX AISI 304/444(#20),NAS DIMENSOES 2,30X1,30X</v>
      </c>
      <c r="C17564" s="141" t="s">
        <v>55163</v>
      </c>
      <c r="D17564" s="141" t="s">
        <v>55164</v>
      </c>
      <c r="E17564" s="141" t="s">
        <v>55165</v>
      </c>
      <c r="F17564" s="141" t="s">
        <v>55166</v>
      </c>
      <c r="I17564" s="141" t="s">
        <v>14</v>
      </c>
      <c r="J17564" s="649">
        <v>7283.32</v>
      </c>
    </row>
    <row r="17565" spans="1:10" hidden="1">
      <c r="A17565" s="141" t="s">
        <v>55168</v>
      </c>
      <c r="B17565" s="141" t="str">
        <f t="shared" si="274"/>
        <v>COIFA DE ACO INOX AISI 304/444(#20),NAS DIMENSOES 1,80X1,30X0,60M(COCCAO),COM CALHA COLETORA DE GORDURA EM TODO PERIMETRCOIFA DE ACO INOX AISI 304/444(#20),NAS DIMENSOES 1,80X1,30XO COM DRENO PLUGADO,SUPORTE DE FIXACAO E BOCAIS FLANGEADOS(FOGAO INDUSTRIAL DE 6 BOCAS).FORNECIMENTO E COLOCACAOCOIFA DE ACO INOX AISI 304/444(#20),NAS DIMENSOES 1,80X1,30X</v>
      </c>
      <c r="C17565" s="141" t="s">
        <v>55169</v>
      </c>
      <c r="D17565" s="141" t="s">
        <v>55164</v>
      </c>
      <c r="E17565" s="141" t="s">
        <v>55165</v>
      </c>
      <c r="F17565" s="141" t="s">
        <v>55170</v>
      </c>
      <c r="I17565" s="141" t="s">
        <v>14</v>
      </c>
      <c r="J17565" s="649">
        <v>6123.48</v>
      </c>
    </row>
    <row r="17566" spans="1:10" hidden="1">
      <c r="A17566" s="141" t="s">
        <v>55171</v>
      </c>
      <c r="B17566" s="141" t="str">
        <f t="shared" si="274"/>
        <v>COIFA DE ACO INOX AISI 304/444(#20),NAS DIMENSOES 1,80X1,30X0,60M(COCCAO),COM CALHA COLETORA DE GORDURA EM TODO PERIMETRCOIFA DE ACO INOX AISI 304/444(#20),NAS DIMENSOES 1,80X1,30XO COM DRENO PLUGADO,SUPORTE DE FIXACAO E BOCAIS FLANGEADOS(FOGAO INDUSTRIAL DE 6 BOCAS).FORNECIMENTO E COLOCACAOCOIFA DE ACO INOX AISI 304/444(#20),NAS DIMENSOES 1,80X1,30X</v>
      </c>
      <c r="C17566" s="141" t="s">
        <v>55169</v>
      </c>
      <c r="D17566" s="141" t="s">
        <v>55164</v>
      </c>
      <c r="E17566" s="141" t="s">
        <v>55165</v>
      </c>
      <c r="F17566" s="141" t="s">
        <v>55170</v>
      </c>
      <c r="I17566" s="141" t="s">
        <v>14</v>
      </c>
      <c r="J17566" s="649">
        <v>6108.6</v>
      </c>
    </row>
    <row r="17567" spans="1:10" hidden="1">
      <c r="A17567" s="141" t="s">
        <v>55172</v>
      </c>
      <c r="B17567" s="141" t="str">
        <f t="shared" si="274"/>
        <v>COIFA DE ACO INOX AISI 304/444(#20),NAS DIMENSOES 1,30X1,30X0,60M(COCCAO),COM CALHA COLETORA DE GORDURA EM TODO PERIMETRCOIFA DE ACO INOX AISI 304/444(#20),NAS DIMENSOES 1,30X1,30XO COM DRENO PLUGADO,SUPORTE DE FIXACAO E BOCAIS FLANGEADOS(FOGAO INDUSTRIAL DE 4 BOCAS).FORNECIMENTO E COLOCACAOCOIFA DE ACO INOX AISI 304/444(#20),NAS DIMENSOES 1,30X1,30X</v>
      </c>
      <c r="C17567" s="141" t="s">
        <v>55173</v>
      </c>
      <c r="D17567" s="141" t="s">
        <v>55164</v>
      </c>
      <c r="E17567" s="141" t="s">
        <v>55165</v>
      </c>
      <c r="F17567" s="141" t="s">
        <v>55174</v>
      </c>
      <c r="I17567" s="141" t="s">
        <v>14</v>
      </c>
      <c r="J17567" s="649">
        <v>4795.17</v>
      </c>
    </row>
    <row r="17568" spans="1:10" hidden="1">
      <c r="A17568" s="141" t="s">
        <v>55175</v>
      </c>
      <c r="B17568" s="141" t="str">
        <f t="shared" si="274"/>
        <v>COIFA DE ACO INOX AISI 304/444(#20),NAS DIMENSOES 1,30X1,30X0,60M(COCCAO),COM CALHA COLETORA DE GORDURA EM TODO PERIMETRCOIFA DE ACO INOX AISI 304/444(#20),NAS DIMENSOES 1,30X1,30XO COM DRENO PLUGADO,SUPORTE DE FIXACAO E BOCAIS FLANGEADOS(FOGAO INDUSTRIAL DE 4 BOCAS).FORNECIMENTO E COLOCACAOCOIFA DE ACO INOX AISI 304/444(#20),NAS DIMENSOES 1,30X1,30X</v>
      </c>
      <c r="C17568" s="141" t="s">
        <v>55173</v>
      </c>
      <c r="D17568" s="141" t="s">
        <v>55164</v>
      </c>
      <c r="E17568" s="141" t="s">
        <v>55165</v>
      </c>
      <c r="F17568" s="141" t="s">
        <v>55174</v>
      </c>
      <c r="I17568" s="141" t="s">
        <v>14</v>
      </c>
      <c r="J17568" s="649">
        <v>4784.47</v>
      </c>
    </row>
    <row r="17569" spans="1:10" hidden="1">
      <c r="A17569" s="141" t="s">
        <v>55176</v>
      </c>
      <c r="B17569" s="141" t="str">
        <f t="shared" si="274"/>
        <v>FILTROS INERCIAIS 50X50CM DE ACO INOX 304(COIFA DE COCCAO).FORNECIMENTO E COLOCACAOFILTROS INERCIAIS 50X50CM DE ACO INOX 304(COIFA DE COCCAO).FFILTROS INERCIAIS 50X50CM DE ACO INOX 304(COIFA DE COCCAO).F</v>
      </c>
      <c r="C17569" s="141" t="s">
        <v>55177</v>
      </c>
      <c r="D17569" s="141" t="s">
        <v>27954</v>
      </c>
      <c r="I17569" s="141" t="s">
        <v>14</v>
      </c>
      <c r="J17569" s="649">
        <v>701.28</v>
      </c>
    </row>
    <row r="17570" spans="1:10" hidden="1">
      <c r="A17570" s="141" t="s">
        <v>55178</v>
      </c>
      <c r="B17570" s="141" t="str">
        <f t="shared" si="274"/>
        <v>FILTROS INERCIAIS 50X50CM DE ACO INOX 304(COIFA DE COCCAO).FORNECIMENTO E COLOCACAOFILTROS INERCIAIS 50X50CM DE ACO INOX 304(COIFA DE COCCAO).FFILTROS INERCIAIS 50X50CM DE ACO INOX 304(COIFA DE COCCAO).F</v>
      </c>
      <c r="C17570" s="141" t="s">
        <v>55177</v>
      </c>
      <c r="D17570" s="141" t="s">
        <v>27954</v>
      </c>
      <c r="I17570" s="141" t="s">
        <v>14</v>
      </c>
      <c r="J17570" s="649">
        <v>697.04</v>
      </c>
    </row>
    <row r="17571" spans="1:10" hidden="1">
      <c r="A17571" s="141" t="s">
        <v>55179</v>
      </c>
      <c r="B17571" s="141" t="str">
        <f t="shared" si="274"/>
        <v>FILTROS INERCIAIS 40X50CM DE ACO INOX 304(COIFA DE COCCAO).FORNECIMENTO E COLOCACAOFILTROS INERCIAIS 40X50CM DE ACO INOX 304(COIFA DE COCCAO).FFILTROS INERCIAIS 40X50CM DE ACO INOX 304(COIFA DE COCCAO).F</v>
      </c>
      <c r="C17571" s="141" t="s">
        <v>55180</v>
      </c>
      <c r="D17571" s="141" t="s">
        <v>27954</v>
      </c>
      <c r="I17571" s="141" t="s">
        <v>14</v>
      </c>
      <c r="J17571" s="649">
        <v>588.13</v>
      </c>
    </row>
    <row r="17572" spans="1:10" hidden="1">
      <c r="A17572" s="141" t="s">
        <v>55181</v>
      </c>
      <c r="B17572" s="141" t="str">
        <f t="shared" si="274"/>
        <v>FILTROS INERCIAIS 40X50CM DE ACO INOX 304(COIFA DE COCCAO).FORNECIMENTO E COLOCACAOFILTROS INERCIAIS 40X50CM DE ACO INOX 304(COIFA DE COCCAO).FFILTROS INERCIAIS 40X50CM DE ACO INOX 304(COIFA DE COCCAO).F</v>
      </c>
      <c r="C17572" s="141" t="s">
        <v>55180</v>
      </c>
      <c r="D17572" s="141" t="s">
        <v>27954</v>
      </c>
      <c r="I17572" s="141" t="s">
        <v>14</v>
      </c>
      <c r="J17572" s="649">
        <v>583.89</v>
      </c>
    </row>
    <row r="17573" spans="1:10" hidden="1">
      <c r="A17573" s="141" t="s">
        <v>55182</v>
      </c>
      <c r="B17573" s="141" t="str">
        <f t="shared" si="274"/>
        <v>DAMPER CORTA FOGO 30X30CM,ACIONAMENTO AUTOMATICO,PELA ACAO DE ELEMENTO FUSIVEL,MODELO DCF COM FUSIVEL DE DISPARO(COM ATEDAMPER CORTA FOGO 30X30CM,ACIONAMENTO AUTOMATICO,PELA ACAO DSTADO UL)COM ROMPIMENTO EM 72ºC OU 141ºC,COM CHAVE FIM DE CURSO.FORNECIMENTO E COLOCACAODAMPER CORTA FOGO 30X30CM,ACIONAMENTO AUTOMATICO,PELA ACAO D</v>
      </c>
      <c r="C17573" s="141" t="s">
        <v>55183</v>
      </c>
      <c r="D17573" s="141" t="s">
        <v>55184</v>
      </c>
      <c r="E17573" s="141" t="s">
        <v>55185</v>
      </c>
      <c r="F17573" s="141" t="s">
        <v>55186</v>
      </c>
      <c r="I17573" s="141" t="s">
        <v>14</v>
      </c>
      <c r="J17573" s="649">
        <v>933.19</v>
      </c>
    </row>
    <row r="17574" spans="1:10" hidden="1">
      <c r="A17574" s="141" t="s">
        <v>55187</v>
      </c>
      <c r="B17574" s="141" t="str">
        <f t="shared" si="274"/>
        <v>DAMPER CORTA FOGO 30X30CM,ACIONAMENTO AUTOMATICO,PELA ACAO DE ELEMENTO FUSIVEL,MODELO DCF COM FUSIVEL DE DISPARO(COM ATEDAMPER CORTA FOGO 30X30CM,ACIONAMENTO AUTOMATICO,PELA ACAO DSTADO UL)COM ROMPIMENTO EM 72ºC OU 141ºC,COM CHAVE FIM DE CURSO.FORNECIMENTO E COLOCACAODAMPER CORTA FOGO 30X30CM,ACIONAMENTO AUTOMATICO,PELA ACAO D</v>
      </c>
      <c r="C17574" s="141" t="s">
        <v>55183</v>
      </c>
      <c r="D17574" s="141" t="s">
        <v>55184</v>
      </c>
      <c r="E17574" s="141" t="s">
        <v>55185</v>
      </c>
      <c r="F17574" s="141" t="s">
        <v>55186</v>
      </c>
      <c r="I17574" s="141" t="s">
        <v>14</v>
      </c>
      <c r="J17574" s="649">
        <v>926.85</v>
      </c>
    </row>
    <row r="17575" spans="1:10" hidden="1">
      <c r="A17575" s="141" t="s">
        <v>55188</v>
      </c>
      <c r="B17575" s="141" t="str">
        <f t="shared" si="274"/>
        <v>DAMPER CORTA FOGO 35X35CM,ACIONAMENTO AUTOMATICO,PELA ACAO DE ELEMENTO FUSIVEL,MODELO DCF COM FUSIVEL DE DISPARO(COM ATEDAMPER CORTA FOGO 35X35CM,ACIONAMENTO AUTOMATICO,PELA ACAO DSTADO UL)COM ROMPIMENTO EM 72ºC OU 141ºC,COM CHAVE FIM DE CURSO.FORNECIMENTO E COLOCACAODAMPER CORTA FOGO 35X35CM,ACIONAMENTO AUTOMATICO,PELA ACAO D</v>
      </c>
      <c r="C17575" s="141" t="s">
        <v>55189</v>
      </c>
      <c r="D17575" s="141" t="s">
        <v>55184</v>
      </c>
      <c r="E17575" s="141" t="s">
        <v>55185</v>
      </c>
      <c r="F17575" s="141" t="s">
        <v>55186</v>
      </c>
      <c r="I17575" s="141" t="s">
        <v>14</v>
      </c>
      <c r="J17575" s="649">
        <v>1126.53</v>
      </c>
    </row>
    <row r="17576" spans="1:10" hidden="1">
      <c r="A17576" s="141" t="s">
        <v>55190</v>
      </c>
      <c r="B17576" s="141" t="str">
        <f t="shared" si="274"/>
        <v>DAMPER CORTA FOGO 35X35CM,ACIONAMENTO AUTOMATICO,PELA ACAO DE ELEMENTO FUSIVEL,MODELO DCF COM FUSIVEL DE DISPARO(COM ATEDAMPER CORTA FOGO 35X35CM,ACIONAMENTO AUTOMATICO,PELA ACAO DSTADO UL)COM ROMPIMENTO EM 72ºC OU 141ºC,COM CHAVE FIM DE CURSO.FORNECIMENTO E COLOCACAODAMPER CORTA FOGO 35X35CM,ACIONAMENTO AUTOMATICO,PELA ACAO D</v>
      </c>
      <c r="C17576" s="141" t="s">
        <v>55189</v>
      </c>
      <c r="D17576" s="141" t="s">
        <v>55184</v>
      </c>
      <c r="E17576" s="141" t="s">
        <v>55185</v>
      </c>
      <c r="F17576" s="141" t="s">
        <v>55186</v>
      </c>
      <c r="I17576" s="141" t="s">
        <v>14</v>
      </c>
      <c r="J17576" s="649">
        <v>1118.92</v>
      </c>
    </row>
    <row r="17577" spans="1:10" hidden="1">
      <c r="A17577" s="141" t="s">
        <v>55191</v>
      </c>
      <c r="B17577" s="141" t="str">
        <f t="shared" si="274"/>
        <v>DAMPER CORTA FOGO 35X45CM,ACIONAMENTO AUTOMATICO,PELA ACAO DE ELEMENTO FUSIVEL,MODELO DCF COM FUSIVEL DE DISPARO(COM ATEDAMPER CORTA FOGO 35X45CM,ACIONAMENTO AUTOMATICO,PELA ACAO DSTADO UL)COM ROMPIMENTO EM 72ºC OU 141ºC,COM CHAVE FIM DE CURSO.FORNECIMENTO E COLOCACAODAMPER CORTA FOGO 35X45CM,ACIONAMENTO AUTOMATICO,PELA ACAO D</v>
      </c>
      <c r="C17577" s="141" t="s">
        <v>55192</v>
      </c>
      <c r="D17577" s="141" t="s">
        <v>55184</v>
      </c>
      <c r="E17577" s="141" t="s">
        <v>55185</v>
      </c>
      <c r="F17577" s="141" t="s">
        <v>55186</v>
      </c>
      <c r="I17577" s="141" t="s">
        <v>14</v>
      </c>
      <c r="J17577" s="649">
        <v>1185.5899999999999</v>
      </c>
    </row>
    <row r="17578" spans="1:10" hidden="1">
      <c r="A17578" s="141" t="s">
        <v>55193</v>
      </c>
      <c r="B17578" s="141" t="str">
        <f t="shared" si="274"/>
        <v>DAMPER CORTA FOGO 35X45CM,ACIONAMENTO AUTOMATICO,PELA ACAO DE ELEMENTO FUSIVEL,MODELO DCF COM FUSIVEL DE DISPARO(COM ATEDAMPER CORTA FOGO 35X45CM,ACIONAMENTO AUTOMATICO,PELA ACAO DSTADO UL)COM ROMPIMENTO EM 72ºC OU 141ºC,COM CHAVE FIM DE CURSO.FORNECIMENTO E COLOCACAODAMPER CORTA FOGO 35X45CM,ACIONAMENTO AUTOMATICO,PELA ACAO D</v>
      </c>
      <c r="C17578" s="141" t="s">
        <v>55192</v>
      </c>
      <c r="D17578" s="141" t="s">
        <v>55184</v>
      </c>
      <c r="E17578" s="141" t="s">
        <v>55185</v>
      </c>
      <c r="F17578" s="141" t="s">
        <v>55186</v>
      </c>
      <c r="I17578" s="141" t="s">
        <v>14</v>
      </c>
      <c r="J17578" s="649">
        <v>1177.3499999999999</v>
      </c>
    </row>
    <row r="17579" spans="1:10" hidden="1">
      <c r="A17579" s="141" t="s">
        <v>55194</v>
      </c>
      <c r="B17579" s="141" t="str">
        <f t="shared" si="274"/>
        <v>COIFA DE ACO INOXIDAVEL,DE 1,20X0,60M,DE CHAPA 18.304,INCLUSIVE 1,50M DE DUTO COM 310X120MM DE SECAO,EM CHAPA 22,2 EXAUSCOIFA DE ACO INOXIDAVEL,DE 1,20X0,60M,DE CHAPA 18.304,INCLUSTORES CENTRIFUGOS TIPO CARAMUJO,EM CHAPA DE ACO CARBONO 1020 COM MOTOR 1/3CV NAS TENSOES 110/220V. FORNECIMENTO E COLOCACAOCOIFA DE ACO INOXIDAVEL,DE 1,20X0,60M,DE CHAPA 18.304,INCLUS</v>
      </c>
      <c r="C17579" s="141" t="s">
        <v>55195</v>
      </c>
      <c r="D17579" s="141" t="s">
        <v>55196</v>
      </c>
      <c r="E17579" s="141" t="s">
        <v>55197</v>
      </c>
      <c r="F17579" s="141" t="s">
        <v>55198</v>
      </c>
      <c r="G17579" s="141" t="s">
        <v>33262</v>
      </c>
      <c r="I17579" s="141" t="s">
        <v>14</v>
      </c>
      <c r="J17579" s="649">
        <v>4874.47</v>
      </c>
    </row>
    <row r="17580" spans="1:10" hidden="1">
      <c r="A17580" s="141" t="s">
        <v>55199</v>
      </c>
      <c r="B17580" s="141" t="str">
        <f t="shared" si="274"/>
        <v>COIFA DE ACO INOXIDAVEL,DE 1,20X0,60M,DE CHAPA 18.304,INCLUSIVE 1,50M DE DUTO COM 310X120MM DE SECAO,EM CHAPA 22,2 EXAUSCOIFA DE ACO INOXIDAVEL,DE 1,20X0,60M,DE CHAPA 18.304,INCLUSTORES CENTRIFUGOS TIPO CARAMUJO,EM CHAPA DE ACO CARBONO 1020 COM MOTOR 1/3CV NAS TENSOES 110/220V. FORNECIMENTO E COLOCACAOCOIFA DE ACO INOXIDAVEL,DE 1,20X0,60M,DE CHAPA 18.304,INCLUS</v>
      </c>
      <c r="C17580" s="141" t="s">
        <v>55195</v>
      </c>
      <c r="D17580" s="141" t="s">
        <v>55196</v>
      </c>
      <c r="E17580" s="141" t="s">
        <v>55197</v>
      </c>
      <c r="F17580" s="141" t="s">
        <v>55198</v>
      </c>
      <c r="G17580" s="141" t="s">
        <v>33262</v>
      </c>
      <c r="I17580" s="141" t="s">
        <v>14</v>
      </c>
      <c r="J17580" s="649">
        <v>4861.8</v>
      </c>
    </row>
    <row r="17581" spans="1:10" hidden="1">
      <c r="A17581" s="141" t="s">
        <v>55200</v>
      </c>
      <c r="B17581" s="141" t="str">
        <f t="shared" si="274"/>
        <v>COIFA DE ACO INOXIDAVEL,DE 2,10X1,20M,DE CHAPA 18.304,INCLUSIVE 3,00M DE DUTO COM 500X500MM DE SECAO,EM CHAPA 22,1 EXAUSCOIFA DE ACO INOXIDAVEL,DE 2,10X1,20M,DE CHAPA 18.304,INCLUSTOR CENTRIFUGO TIPO CARAMUJO,EM CHAPA DE ACO CARBONO 1020 COM MOTOR 3CV NAS TENSOES 110/220V.FORNECIMENTO E COLOCACAOCOIFA DE ACO INOXIDAVEL,DE 2,10X1,20M,DE CHAPA 18.304,INCLUS</v>
      </c>
      <c r="C17581" s="141" t="s">
        <v>55201</v>
      </c>
      <c r="D17581" s="141" t="s">
        <v>55202</v>
      </c>
      <c r="E17581" s="141" t="s">
        <v>55203</v>
      </c>
      <c r="F17581" s="141" t="s">
        <v>55204</v>
      </c>
      <c r="I17581" s="141" t="s">
        <v>14</v>
      </c>
      <c r="J17581" s="649">
        <v>11101.52</v>
      </c>
    </row>
    <row r="17582" spans="1:10" hidden="1">
      <c r="A17582" s="141" t="s">
        <v>55205</v>
      </c>
      <c r="B17582" s="141" t="str">
        <f t="shared" si="274"/>
        <v>COIFA DE ACO INOXIDAVEL,DE 2,10X1,20M,DE CHAPA 18.304,INCLUSIVE 3,00M DE DUTO COM 500X500MM DE SECAO,EM CHAPA 22,1 EXAUSCOIFA DE ACO INOXIDAVEL,DE 2,10X1,20M,DE CHAPA 18.304,INCLUSTOR CENTRIFUGO TIPO CARAMUJO,EM CHAPA DE ACO CARBONO 1020 COM MOTOR 3CV NAS TENSOES 110/220V.FORNECIMENTO E COLOCACAOCOIFA DE ACO INOXIDAVEL,DE 2,10X1,20M,DE CHAPA 18.304,INCLUS</v>
      </c>
      <c r="C17582" s="141" t="s">
        <v>55201</v>
      </c>
      <c r="D17582" s="141" t="s">
        <v>55202</v>
      </c>
      <c r="E17582" s="141" t="s">
        <v>55203</v>
      </c>
      <c r="F17582" s="141" t="s">
        <v>55204</v>
      </c>
      <c r="I17582" s="141" t="s">
        <v>14</v>
      </c>
      <c r="J17582" s="649">
        <v>11082.52</v>
      </c>
    </row>
    <row r="17583" spans="1:10" hidden="1">
      <c r="A17583" s="141" t="s">
        <v>55206</v>
      </c>
      <c r="B17583" s="141" t="str">
        <f t="shared" si="274"/>
        <v>PORTA CACAMBA,LIXEIRA,DE ACO INOXIDAVEL,CHAPA 18.304,MEDINDO APROXIMADAMENTE (300X300)MM.FORNECIMENTO E COLOCACAOPORTA CACAMBA,LIXEIRA,DE ACO INOXIDAVEL,CHAPA 18.304,MEDINDOPORTA CACAMBA,LIXEIRA,DE ACO INOXIDAVEL,CHAPA 18.304,MEDINDO</v>
      </c>
      <c r="C17583" s="141" t="s">
        <v>55207</v>
      </c>
      <c r="D17583" s="141" t="s">
        <v>55208</v>
      </c>
      <c r="I17583" s="141" t="s">
        <v>14</v>
      </c>
      <c r="J17583" s="649">
        <v>713.82</v>
      </c>
    </row>
    <row r="17584" spans="1:10" hidden="1">
      <c r="A17584" s="141" t="s">
        <v>55209</v>
      </c>
      <c r="B17584" s="141" t="str">
        <f t="shared" si="274"/>
        <v>PORTA CACAMBA,LIXEIRA,DE ACO INOXIDAVEL,CHAPA 18.304,MEDINDO APROXIMADAMENTE (300X300)MM.FORNECIMENTO E COLOCACAOPORTA CACAMBA,LIXEIRA,DE ACO INOXIDAVEL,CHAPA 18.304,MEDINDOPORTA CACAMBA,LIXEIRA,DE ACO INOXIDAVEL,CHAPA 18.304,MEDINDO</v>
      </c>
      <c r="C17584" s="141" t="s">
        <v>55207</v>
      </c>
      <c r="D17584" s="141" t="s">
        <v>55208</v>
      </c>
      <c r="I17584" s="141" t="s">
        <v>14</v>
      </c>
      <c r="J17584" s="649">
        <v>710.65</v>
      </c>
    </row>
    <row r="17585" spans="1:10" hidden="1">
      <c r="A17585" s="141" t="s">
        <v>55210</v>
      </c>
      <c r="B17585" s="141" t="str">
        <f t="shared" si="274"/>
        <v>TANQUE DE ACO INOXIDAVEL,EM CHAPA 22.304,MEDINDO APROXIMADAMENTE (520X540X300)MM,CAPACIDADE DE 30L,COM ESFREGADOR,EXCLUSTANQUE DE ACO INOXIDAVEL,EM CHAPA 22.304,MEDINDO APROXIMADAMIVE TORNEIRA.FORNECIMENTOTANQUE DE ACO INOXIDAVEL,EM CHAPA 22.304,MEDINDO APROXIMADAM</v>
      </c>
      <c r="C17585" s="141" t="s">
        <v>55211</v>
      </c>
      <c r="D17585" s="141" t="s">
        <v>55212</v>
      </c>
      <c r="E17585" s="141" t="s">
        <v>55213</v>
      </c>
      <c r="I17585" s="141" t="s">
        <v>14</v>
      </c>
      <c r="J17585" s="649">
        <v>462.57</v>
      </c>
    </row>
    <row r="17586" spans="1:10" hidden="1">
      <c r="A17586" s="141" t="s">
        <v>55214</v>
      </c>
      <c r="B17586" s="141" t="str">
        <f t="shared" si="274"/>
        <v>TANQUE DE ACO INOXIDAVEL,EM CHAPA 22.304,MEDINDO APROXIMADAMENTE (520X540X300)MM,CAPACIDADE DE 30L,COM ESFREGADOR,EXCLUSTANQUE DE ACO INOXIDAVEL,EM CHAPA 22.304,MEDINDO APROXIMADAMIVE TORNEIRA.FORNECIMENTOTANQUE DE ACO INOXIDAVEL,EM CHAPA 22.304,MEDINDO APROXIMADAM</v>
      </c>
      <c r="C17586" s="141" t="s">
        <v>55211</v>
      </c>
      <c r="D17586" s="141" t="s">
        <v>55212</v>
      </c>
      <c r="E17586" s="141" t="s">
        <v>55213</v>
      </c>
      <c r="I17586" s="141" t="s">
        <v>14</v>
      </c>
      <c r="J17586" s="649">
        <v>462.57</v>
      </c>
    </row>
    <row r="17587" spans="1:10" hidden="1">
      <c r="A17587" s="141" t="s">
        <v>55215</v>
      </c>
      <c r="B17587" s="141" t="str">
        <f t="shared" si="274"/>
        <v>TANQUE INDUSTRIAL EM ACO INOXIDAVEL AISI 304,PARA LAVAGEM DE PANELOES,MEDINDO APROXIMADAMENTE (0,61X0,706X0,305)M.FORNECTANQUE INDUSTRIAL EM ACO INOXIDAVEL AISI 304,PARA LAVAGEM DEIMENTO E COLOCACAOTANQUE INDUSTRIAL EM ACO INOXIDAVEL AISI 304,PARA LAVAGEM DE</v>
      </c>
      <c r="C17587" s="141" t="s">
        <v>55216</v>
      </c>
      <c r="D17587" s="141" t="s">
        <v>55217</v>
      </c>
      <c r="E17587" s="141" t="s">
        <v>27420</v>
      </c>
      <c r="I17587" s="141" t="s">
        <v>14</v>
      </c>
      <c r="J17587" s="649">
        <v>1772.81</v>
      </c>
    </row>
    <row r="17588" spans="1:10" hidden="1">
      <c r="A17588" s="141" t="s">
        <v>55218</v>
      </c>
      <c r="B17588" s="141" t="str">
        <f t="shared" si="274"/>
        <v>TANQUE INDUSTRIAL EM ACO INOXIDAVEL AISI 304,PARA LAVAGEM DE PANELOES,MEDINDO APROXIMADAMENTE (0,61X0,706X0,305)M.FORNECTANQUE INDUSTRIAL EM ACO INOXIDAVEL AISI 304,PARA LAVAGEM DEIMENTO E COLOCACAOTANQUE INDUSTRIAL EM ACO INOXIDAVEL AISI 304,PARA LAVAGEM DE</v>
      </c>
      <c r="C17588" s="141" t="s">
        <v>55216</v>
      </c>
      <c r="D17588" s="141" t="s">
        <v>55217</v>
      </c>
      <c r="E17588" s="141" t="s">
        <v>27420</v>
      </c>
      <c r="I17588" s="141" t="s">
        <v>14</v>
      </c>
      <c r="J17588" s="649">
        <v>1766.47</v>
      </c>
    </row>
    <row r="17589" spans="1:10" hidden="1">
      <c r="A17589" s="141" t="s">
        <v>55219</v>
      </c>
      <c r="B17589" s="141" t="str">
        <f t="shared" si="274"/>
        <v>BANCA DE ACO INOXIDAVEL,MEDINDO APROXIMADAMENTE (2,00X0,55)M,EM CHAPA 18.304,COM UMA CUBA MEDINDO APROXIMADAMENTE (500X4BANCA DE ACO INOXIDAVEL,MEDINDO APROXIMADAMENTE (2,00X0,55)M00X200)MM,EM CHAPA 20304,VALVULA DE ESCOAMENTO TIPO AMERICANA 1623,SIFAO 1680 1.1/2" X 1.1/2",SOBRE APOIOS DE ALVENARIADE MEIA VEZ E VERGA DE CONCRETO,SEM REVESTIMENTO,EXCLUSIVE TORNEIRA.FORNECIMENTO E COLOCACAOBANCA DE ACO INOXIDAVEL,MEDINDO APROXIMADAMENTE (2,00X0,55)M</v>
      </c>
      <c r="C17589" s="141" t="s">
        <v>55220</v>
      </c>
      <c r="D17589" s="141" t="s">
        <v>55221</v>
      </c>
      <c r="E17589" s="141" t="s">
        <v>55222</v>
      </c>
      <c r="F17589" s="141" t="s">
        <v>55223</v>
      </c>
      <c r="G17589" s="141" t="s">
        <v>55224</v>
      </c>
      <c r="H17589" s="141" t="s">
        <v>55225</v>
      </c>
      <c r="I17589" s="141" t="s">
        <v>14</v>
      </c>
      <c r="J17589" s="649">
        <v>2730.99</v>
      </c>
    </row>
    <row r="17590" spans="1:10" hidden="1">
      <c r="A17590" s="141" t="s">
        <v>55226</v>
      </c>
      <c r="B17590" s="141" t="str">
        <f t="shared" si="274"/>
        <v>BANCA DE ACO INOXIDAVEL,MEDINDO APROXIMADAMENTE (2,00X0,55)M,EM CHAPA 18.304,COM UMA CUBA MEDINDO APROXIMADAMENTE (500X4BANCA DE ACO INOXIDAVEL,MEDINDO APROXIMADAMENTE (2,00X0,55)M00X200)MM,EM CHAPA 20304,VALVULA DE ESCOAMENTO TIPO AMERICANA 1623,SIFAO 1680 1.1/2" X 1.1/2",SOBRE APOIOS DE ALVENARIADE MEIA VEZ E VERGA DE CONCRETO,SEM REVESTIMENTO,EXCLUSIVE TORNEIRA.FORNECIMENTO E COLOCACAOBANCA DE ACO INOXIDAVEL,MEDINDO APROXIMADAMENTE (2,00X0,55)M</v>
      </c>
      <c r="C17590" s="141" t="s">
        <v>55220</v>
      </c>
      <c r="D17590" s="141" t="s">
        <v>55221</v>
      </c>
      <c r="E17590" s="141" t="s">
        <v>55222</v>
      </c>
      <c r="F17590" s="141" t="s">
        <v>55223</v>
      </c>
      <c r="G17590" s="141" t="s">
        <v>55224</v>
      </c>
      <c r="H17590" s="141" t="s">
        <v>55225</v>
      </c>
      <c r="I17590" s="141" t="s">
        <v>14</v>
      </c>
      <c r="J17590" s="649">
        <v>2710.75</v>
      </c>
    </row>
    <row r="17591" spans="1:10" hidden="1">
      <c r="A17591" s="141" t="s">
        <v>55227</v>
      </c>
      <c r="B17591" s="141" t="str">
        <f t="shared" si="274"/>
        <v>BANCA DE ACO INOXIDAVEL,MEDINDO APROXIMADAMENTE(2,00X0,55)M,EM CHAPA 18.304,COM DUAS CUBAS MEDINDO APROXIMADAMENTE (500XBANCA DE ACO INOXIDAVEL,MEDINDO APROXIMADAMENTE(2,00X0,55)M,400X200)MM,EM CHAPA 20.304,VALVULA DE ESCOAMENTO TIPO AMERICANA 1623,2 SIFOES 1680 1.1/2" X 1.1/2",SOBRE APOIOS DE ALVENARIA DE MEIA VEZ E VERGA DE CONCRETO,SEM REVESTIMENTO,EXCLUSIVE TORNEIRA.FORNECIMENTO E COLOCACAOBANCA DE ACO INOXIDAVEL,MEDINDO APROXIMADAMENTE(2,00X0,55)M,</v>
      </c>
      <c r="C17591" s="141" t="s">
        <v>55228</v>
      </c>
      <c r="D17591" s="141" t="s">
        <v>55229</v>
      </c>
      <c r="E17591" s="141" t="s">
        <v>55230</v>
      </c>
      <c r="F17591" s="141" t="s">
        <v>55231</v>
      </c>
      <c r="G17591" s="141" t="s">
        <v>55232</v>
      </c>
      <c r="H17591" s="141" t="s">
        <v>55233</v>
      </c>
      <c r="I17591" s="141" t="s">
        <v>14</v>
      </c>
      <c r="J17591" s="649">
        <v>2848.29</v>
      </c>
    </row>
    <row r="17592" spans="1:10" hidden="1">
      <c r="A17592" s="141" t="s">
        <v>55234</v>
      </c>
      <c r="B17592" s="141" t="str">
        <f t="shared" si="274"/>
        <v>BANCA DE ACO INOXIDAVEL,MEDINDO APROXIMADAMENTE(2,00X0,55)M,EM CHAPA 18.304,COM DUAS CUBAS MEDINDO APROXIMADAMENTE (500XBANCA DE ACO INOXIDAVEL,MEDINDO APROXIMADAMENTE(2,00X0,55)M,400X200)MM,EM CHAPA 20.304,VALVULA DE ESCOAMENTO TIPO AMERICANA 1623,2 SIFOES 1680 1.1/2" X 1.1/2",SOBRE APOIOS DE ALVENARIA DE MEIA VEZ E VERGA DE CONCRETO,SEM REVESTIMENTO,EXCLUSIVE TORNEIRA.FORNECIMENTO E COLOCACAOBANCA DE ACO INOXIDAVEL,MEDINDO APROXIMADAMENTE(2,00X0,55)M,</v>
      </c>
      <c r="C17592" s="141" t="s">
        <v>55228</v>
      </c>
      <c r="D17592" s="141" t="s">
        <v>55229</v>
      </c>
      <c r="E17592" s="141" t="s">
        <v>55230</v>
      </c>
      <c r="F17592" s="141" t="s">
        <v>55231</v>
      </c>
      <c r="G17592" s="141" t="s">
        <v>55232</v>
      </c>
      <c r="H17592" s="141" t="s">
        <v>55233</v>
      </c>
      <c r="I17592" s="141" t="s">
        <v>14</v>
      </c>
      <c r="J17592" s="649">
        <v>2828.05</v>
      </c>
    </row>
    <row r="17593" spans="1:10" hidden="1">
      <c r="A17593" s="141" t="s">
        <v>55235</v>
      </c>
      <c r="B17593" s="141" t="str">
        <f t="shared" si="274"/>
        <v>CUBA DE ACO INOXIDAVEL,MEDINDO APROXIMADAMENTE (500X400X200)MM,EM CHAPA 20.304,VALVULA DE ESCOAMENTO TIPO AMERICANA 1623CUBA DE ACO INOXIDAVEL,MEDINDO APROXIMADAMENTE (500X400X200),SIFAO 1680 1.1/2" X 1.1/2",EXCLUSIVE TORNEIRA.FORNECIMENTOE COLOCACAOCUBA DE ACO INOXIDAVEL,MEDINDO APROXIMADAMENTE (500X400X200)</v>
      </c>
      <c r="C17593" s="141" t="s">
        <v>55236</v>
      </c>
      <c r="D17593" s="141" t="s">
        <v>55237</v>
      </c>
      <c r="E17593" s="141" t="s">
        <v>55238</v>
      </c>
      <c r="F17593" s="141" t="s">
        <v>27860</v>
      </c>
      <c r="I17593" s="141" t="s">
        <v>14</v>
      </c>
      <c r="J17593" s="649">
        <v>469.69</v>
      </c>
    </row>
    <row r="17594" spans="1:10" hidden="1">
      <c r="A17594" s="141" t="s">
        <v>55239</v>
      </c>
      <c r="B17594" s="141" t="str">
        <f t="shared" si="274"/>
        <v>CUBA DE ACO INOXIDAVEL,MEDINDO APROXIMADAMENTE (500X400X200)MM,EM CHAPA 20.304,VALVULA DE ESCOAMENTO TIPO AMERICANA 1623CUBA DE ACO INOXIDAVEL,MEDINDO APROXIMADAMENTE (500X400X200),SIFAO 1680 1.1/2" X 1.1/2",EXCLUSIVE TORNEIRA.FORNECIMENTOE COLOCACAOCUBA DE ACO INOXIDAVEL,MEDINDO APROXIMADAMENTE (500X400X200)</v>
      </c>
      <c r="C17594" s="141" t="s">
        <v>55236</v>
      </c>
      <c r="D17594" s="141" t="s">
        <v>55237</v>
      </c>
      <c r="E17594" s="141" t="s">
        <v>55238</v>
      </c>
      <c r="F17594" s="141" t="s">
        <v>27860</v>
      </c>
      <c r="I17594" s="141" t="s">
        <v>14</v>
      </c>
      <c r="J17594" s="649">
        <v>465.26</v>
      </c>
    </row>
    <row r="17595" spans="1:10" hidden="1">
      <c r="A17595" s="141" t="s">
        <v>55240</v>
      </c>
      <c r="B17595" s="141" t="str">
        <f t="shared" si="274"/>
        <v>CUBA DUPLA DE ACO INOXIDAVEL,MEDINDO APROXIMADAMENTE (820X340X150)MM,EM CHAPA 20.304,COM 2 VALVULAS DE ESCOAMENTO TIPO ACUBA DUPLA DE ACO INOXIDAVEL,MEDINDO APROXIMADAMENTE (820X34MERICANA 1623,2 SIFOES 1680 1.1/2" X 1.1/2",EXCLUSIVE TORNEIRA.FORNECIMENTO E COLOCACAOCUBA DUPLA DE ACO INOXIDAVEL,MEDINDO APROXIMADAMENTE (820X34</v>
      </c>
      <c r="C17595" s="141" t="s">
        <v>55241</v>
      </c>
      <c r="D17595" s="141" t="s">
        <v>55242</v>
      </c>
      <c r="E17595" s="141" t="s">
        <v>55243</v>
      </c>
      <c r="F17595" s="141" t="s">
        <v>55244</v>
      </c>
      <c r="I17595" s="141" t="s">
        <v>14</v>
      </c>
      <c r="J17595" s="649">
        <v>936.66</v>
      </c>
    </row>
    <row r="17596" spans="1:10" hidden="1">
      <c r="A17596" s="141" t="s">
        <v>55245</v>
      </c>
      <c r="B17596" s="141" t="str">
        <f t="shared" si="274"/>
        <v>CUBA DUPLA DE ACO INOXIDAVEL,MEDINDO APROXIMADAMENTE (820X340X150)MM,EM CHAPA 20.304,COM 2 VALVULAS DE ESCOAMENTO TIPO ACUBA DUPLA DE ACO INOXIDAVEL,MEDINDO APROXIMADAMENTE (820X34MERICANA 1623,2 SIFOES 1680 1.1/2" X 1.1/2",EXCLUSIVE TORNEIRA.FORNECIMENTO E COLOCACAOCUBA DUPLA DE ACO INOXIDAVEL,MEDINDO APROXIMADAMENTE (820X34</v>
      </c>
      <c r="C17596" s="141" t="s">
        <v>55241</v>
      </c>
      <c r="D17596" s="141" t="s">
        <v>55242</v>
      </c>
      <c r="E17596" s="141" t="s">
        <v>55243</v>
      </c>
      <c r="F17596" s="141" t="s">
        <v>55244</v>
      </c>
      <c r="I17596" s="141" t="s">
        <v>14</v>
      </c>
      <c r="J17596" s="649">
        <v>930.32</v>
      </c>
    </row>
    <row r="17597" spans="1:10" hidden="1">
      <c r="A17597" s="141" t="s">
        <v>55246</v>
      </c>
      <c r="B17597" s="141" t="str">
        <f t="shared" si="274"/>
        <v>BANCA SECA DE ACO INOXIDAVEL,COM LARGURA APROXIMADA DE 0,55M,ATE 3,00M DE COMPRIMENTO,EM CHAPA 18.304,SOBRE APOIOS DE ALBANCA SECA DE ACO INOXIDAVEL,COM LARGURA APROXIMADA DE 0,55MVENARIA DE MEIA VEZ E VERGA DE CONCRETO,SEM REVESTIMENTO.FORNECIMENTO E COLOCACAOBANCA SECA DE ACO INOXIDAVEL,COM LARGURA APROXIMADA DE 0,55M</v>
      </c>
      <c r="C17597" s="141" t="s">
        <v>55247</v>
      </c>
      <c r="D17597" s="141" t="s">
        <v>55248</v>
      </c>
      <c r="E17597" s="141" t="s">
        <v>55249</v>
      </c>
      <c r="F17597" s="141" t="s">
        <v>27443</v>
      </c>
      <c r="I17597" s="141" t="s">
        <v>285</v>
      </c>
      <c r="J17597" s="649">
        <v>1138.98</v>
      </c>
    </row>
    <row r="17598" spans="1:10" hidden="1">
      <c r="A17598" s="141" t="s">
        <v>55250</v>
      </c>
      <c r="B17598" s="141" t="str">
        <f t="shared" si="274"/>
        <v>BANCA SECA DE ACO INOXIDAVEL,COM LARGURA APROXIMADA DE 0,55M,ATE 3,00M DE COMPRIMENTO,EM CHAPA 18.304,SOBRE APOIOS DE ALBANCA SECA DE ACO INOXIDAVEL,COM LARGURA APROXIMADA DE 0,55MVENARIA DE MEIA VEZ E VERGA DE CONCRETO,SEM REVESTIMENTO.FORNECIMENTO E COLOCACAOBANCA SECA DE ACO INOXIDAVEL,COM LARGURA APROXIMADA DE 0,55M</v>
      </c>
      <c r="C17598" s="141" t="s">
        <v>55247</v>
      </c>
      <c r="D17598" s="141" t="s">
        <v>55248</v>
      </c>
      <c r="E17598" s="141" t="s">
        <v>55249</v>
      </c>
      <c r="F17598" s="141" t="s">
        <v>27443</v>
      </c>
      <c r="I17598" s="141" t="s">
        <v>285</v>
      </c>
      <c r="J17598" s="649">
        <v>1125.3399999999999</v>
      </c>
    </row>
    <row r="17599" spans="1:10" hidden="1">
      <c r="A17599" s="141" t="s">
        <v>55251</v>
      </c>
      <c r="B17599" s="141" t="str">
        <f t="shared" si="274"/>
        <v>MICTORIO COLETIVO DE ACO INOXIDAVEL,COM SECAO DE (580X300)MM,EM CHAPA 20.304,COM CRIVO DE SAIDA DE 1.1/4",REGISTRO DE PRMICTORIO COLETIVO DE ACO INOXIDAVEL,COM SECAO DE (580X300)MMESSAO 1416 DE 3/4",COM CANOPLA E VOLANTE EM METAL CROMADO.FORNECIMENTOMICTORIO COLETIVO DE ACO INOXIDAVEL,COM SECAO DE (580X300)MM</v>
      </c>
      <c r="C17599" s="141" t="s">
        <v>55252</v>
      </c>
      <c r="D17599" s="141" t="s">
        <v>55253</v>
      </c>
      <c r="E17599" s="141" t="s">
        <v>55254</v>
      </c>
      <c r="F17599" s="141" t="s">
        <v>34482</v>
      </c>
      <c r="I17599" s="141" t="s">
        <v>285</v>
      </c>
      <c r="J17599" s="649">
        <v>1107.04</v>
      </c>
    </row>
    <row r="17600" spans="1:10" hidden="1">
      <c r="A17600" s="141" t="s">
        <v>55255</v>
      </c>
      <c r="B17600" s="141" t="str">
        <f t="shared" si="274"/>
        <v>MICTORIO COLETIVO DE ACO INOXIDAVEL,COM SECAO DE (580X300)MM,EM CHAPA 20.304,COM CRIVO DE SAIDA DE 1.1/4",REGISTRO DE PRMICTORIO COLETIVO DE ACO INOXIDAVEL,COM SECAO DE (580X300)MMESSAO 1416 DE 3/4",COM CANOPLA E VOLANTE EM METAL CROMADO.FORNECIMENTOMICTORIO COLETIVO DE ACO INOXIDAVEL,COM SECAO DE (580X300)MM</v>
      </c>
      <c r="C17600" s="141" t="s">
        <v>55252</v>
      </c>
      <c r="D17600" s="141" t="s">
        <v>55253</v>
      </c>
      <c r="E17600" s="141" t="s">
        <v>55254</v>
      </c>
      <c r="F17600" s="141" t="s">
        <v>34482</v>
      </c>
      <c r="I17600" s="141" t="s">
        <v>285</v>
      </c>
      <c r="J17600" s="649">
        <v>1107.04</v>
      </c>
    </row>
    <row r="17601" spans="1:10" hidden="1">
      <c r="A17601" s="141" t="s">
        <v>55256</v>
      </c>
      <c r="B17601" s="141" t="str">
        <f t="shared" si="274"/>
        <v>MICTORIO COLETIVO DE ACO INOXIDAVEL,COM SECAO DE (380X250)MM,EM CHAPA 20.304,COM CRIVO DE SAIDA DE 1.1/4",REGISTRO DE PRMICTORIO COLETIVO DE ACO INOXIDAVEL,COM SECAO DE (380X250)MMESSAO 1416 DE 3/4",COM CANOPLA E VOLANTE EM METAL CROMADO.FORNECIMENTOMICTORIO COLETIVO DE ACO INOXIDAVEL,COM SECAO DE (380X250)MM</v>
      </c>
      <c r="C17601" s="141" t="s">
        <v>55257</v>
      </c>
      <c r="D17601" s="141" t="s">
        <v>55253</v>
      </c>
      <c r="E17601" s="141" t="s">
        <v>55254</v>
      </c>
      <c r="F17601" s="141" t="s">
        <v>34482</v>
      </c>
      <c r="I17601" s="141" t="s">
        <v>285</v>
      </c>
      <c r="J17601" s="649">
        <v>1107.04</v>
      </c>
    </row>
    <row r="17602" spans="1:10" hidden="1">
      <c r="A17602" s="141" t="s">
        <v>55258</v>
      </c>
      <c r="B17602" s="141" t="str">
        <f t="shared" si="274"/>
        <v>MICTORIO COLETIVO DE ACO INOXIDAVEL,COM SECAO DE (380X250)MM,EM CHAPA 20.304,COM CRIVO DE SAIDA DE 1.1/4",REGISTRO DE PRMICTORIO COLETIVO DE ACO INOXIDAVEL,COM SECAO DE (380X250)MMESSAO 1416 DE 3/4",COM CANOPLA E VOLANTE EM METAL CROMADO.FORNECIMENTOMICTORIO COLETIVO DE ACO INOXIDAVEL,COM SECAO DE (380X250)MM</v>
      </c>
      <c r="C17602" s="141" t="s">
        <v>55257</v>
      </c>
      <c r="D17602" s="141" t="s">
        <v>55253</v>
      </c>
      <c r="E17602" s="141" t="s">
        <v>55254</v>
      </c>
      <c r="F17602" s="141" t="s">
        <v>34482</v>
      </c>
      <c r="I17602" s="141" t="s">
        <v>285</v>
      </c>
      <c r="J17602" s="649">
        <v>1107.04</v>
      </c>
    </row>
    <row r="17603" spans="1:10" hidden="1">
      <c r="A17603" s="141" t="s">
        <v>55259</v>
      </c>
      <c r="B17603" s="141" t="str">
        <f t="shared" ref="B17603:B17666" si="275">C17603&amp;D17603&amp;C17603&amp;E17603&amp;F17603&amp;G17603&amp;H17603&amp;C17603</f>
        <v>MICTORIO COLETIVO EM ACO INOXIDAVEL AISI 304,MEDINDO APROXIMADAMENTE (1800X290X350)MM,INCLUSIVE KIT DE INSTALACAO COMPREMICTORIO COLETIVO EM ACO INOXIDAVEL AISI 304,MEDINDO APROXIMENDENDO: PARAFUSOS,BUCHAS,SIFAO EXTENSIVEL E VALVULA INOX.FORNECIMENTOMICTORIO COLETIVO EM ACO INOXIDAVEL AISI 304,MEDINDO APROXIM</v>
      </c>
      <c r="C17603" s="141" t="s">
        <v>55260</v>
      </c>
      <c r="D17603" s="141" t="s">
        <v>55261</v>
      </c>
      <c r="E17603" s="141" t="s">
        <v>55262</v>
      </c>
      <c r="F17603" s="141" t="s">
        <v>34482</v>
      </c>
      <c r="I17603" s="141" t="s">
        <v>14</v>
      </c>
      <c r="J17603" s="649">
        <v>1763.32</v>
      </c>
    </row>
    <row r="17604" spans="1:10" hidden="1">
      <c r="A17604" s="141" t="s">
        <v>55263</v>
      </c>
      <c r="B17604" s="141" t="str">
        <f t="shared" si="275"/>
        <v>MICTORIO COLETIVO EM ACO INOXIDAVEL AISI 304,MEDINDO APROXIMADAMENTE (1800X290X350)MM,INCLUSIVE KIT DE INSTALACAO COMPREMICTORIO COLETIVO EM ACO INOXIDAVEL AISI 304,MEDINDO APROXIMENDENDO: PARAFUSOS,BUCHAS,SIFAO EXTENSIVEL E VALVULA INOX.FORNECIMENTOMICTORIO COLETIVO EM ACO INOXIDAVEL AISI 304,MEDINDO APROXIM</v>
      </c>
      <c r="C17604" s="141" t="s">
        <v>55260</v>
      </c>
      <c r="D17604" s="141" t="s">
        <v>55261</v>
      </c>
      <c r="E17604" s="141" t="s">
        <v>55262</v>
      </c>
      <c r="F17604" s="141" t="s">
        <v>34482</v>
      </c>
      <c r="I17604" s="141" t="s">
        <v>14</v>
      </c>
      <c r="J17604" s="649">
        <v>1763.32</v>
      </c>
    </row>
    <row r="17605" spans="1:10" hidden="1">
      <c r="A17605" s="141" t="s">
        <v>55264</v>
      </c>
      <c r="B17605" s="141" t="str">
        <f t="shared" si="275"/>
        <v>LAVATORIO COLETIVO DE ACO INOXIDAVEL COM 1.000MM DE SECAO EM CHAPA 20.304,PARA 2 PONTOS DE AGUA,CRIVO DE SAIDA EM 1.1/4"LAVATORIO COLETIVO DE ACO INOXIDAVEL COM 1.000MM DE SECAO EM,EXCLUSIVE TORNEIRAS.FORNECIMENTO E COLOCACAOLAVATORIO COLETIVO DE ACO INOXIDAVEL COM 1.000MM DE SECAO EM</v>
      </c>
      <c r="C17605" s="141" t="s">
        <v>55265</v>
      </c>
      <c r="D17605" s="141" t="s">
        <v>55266</v>
      </c>
      <c r="E17605" s="141" t="s">
        <v>55267</v>
      </c>
      <c r="I17605" s="141" t="s">
        <v>285</v>
      </c>
      <c r="J17605" s="649">
        <v>1363.16</v>
      </c>
    </row>
    <row r="17606" spans="1:10" hidden="1">
      <c r="A17606" s="141" t="s">
        <v>55268</v>
      </c>
      <c r="B17606" s="141" t="str">
        <f t="shared" si="275"/>
        <v>LAVATORIO COLETIVO DE ACO INOXIDAVEL COM 1.000MM DE SECAO EM CHAPA 20.304,PARA 2 PONTOS DE AGUA,CRIVO DE SAIDA EM 1.1/4"LAVATORIO COLETIVO DE ACO INOXIDAVEL COM 1.000MM DE SECAO EM,EXCLUSIVE TORNEIRAS.FORNECIMENTO E COLOCACAOLAVATORIO COLETIVO DE ACO INOXIDAVEL COM 1.000MM DE SECAO EM</v>
      </c>
      <c r="C17606" s="141" t="s">
        <v>55265</v>
      </c>
      <c r="D17606" s="141" t="s">
        <v>55266</v>
      </c>
      <c r="E17606" s="141" t="s">
        <v>55267</v>
      </c>
      <c r="I17606" s="141" t="s">
        <v>285</v>
      </c>
      <c r="J17606" s="649">
        <v>1353.66</v>
      </c>
    </row>
    <row r="17607" spans="1:10" hidden="1">
      <c r="A17607" s="141" t="s">
        <v>55269</v>
      </c>
      <c r="B17607" s="141" t="str">
        <f t="shared" si="275"/>
        <v>LAVATORIO INDUSTRIAL EM ACO INOXIDAVEL AISI 304,MEDINDO APROXIMADAMENTE (400X405X280)MM,INCLUSIVE BICA,VALVULA DE ACIONALAVATORIO INDUSTRIAL EM ACO INOXIDAVEL AISI 304,MEDINDO APROMENTO E KIT DE INSTALACAO COMPREENDENDO: PARAFUSOS,BUCHAS EVALVULA.FORNECIMENTO E COLOCACAOLAVATORIO INDUSTRIAL EM ACO INOXIDAVEL AISI 304,MEDINDO APRO</v>
      </c>
      <c r="C17607" s="141" t="s">
        <v>55270</v>
      </c>
      <c r="D17607" s="141" t="s">
        <v>55271</v>
      </c>
      <c r="E17607" s="141" t="s">
        <v>55272</v>
      </c>
      <c r="F17607" s="141" t="s">
        <v>55273</v>
      </c>
      <c r="I17607" s="141" t="s">
        <v>14</v>
      </c>
      <c r="J17607" s="649">
        <v>2334.48</v>
      </c>
    </row>
    <row r="17608" spans="1:10" hidden="1">
      <c r="A17608" s="141" t="s">
        <v>55274</v>
      </c>
      <c r="B17608" s="141" t="str">
        <f t="shared" si="275"/>
        <v>LAVATORIO INDUSTRIAL EM ACO INOXIDAVEL AISI 304,MEDINDO APROXIMADAMENTE (400X405X280)MM,INCLUSIVE BICA,VALVULA DE ACIONALAVATORIO INDUSTRIAL EM ACO INOXIDAVEL AISI 304,MEDINDO APROMENTO E KIT DE INSTALACAO COMPREENDENDO: PARAFUSOS,BUCHAS EVALVULA.FORNECIMENTO E COLOCACAOLAVATORIO INDUSTRIAL EM ACO INOXIDAVEL AISI 304,MEDINDO APRO</v>
      </c>
      <c r="C17608" s="141" t="s">
        <v>55270</v>
      </c>
      <c r="D17608" s="141" t="s">
        <v>55271</v>
      </c>
      <c r="E17608" s="141" t="s">
        <v>55272</v>
      </c>
      <c r="F17608" s="141" t="s">
        <v>55273</v>
      </c>
      <c r="I17608" s="141" t="s">
        <v>14</v>
      </c>
      <c r="J17608" s="649">
        <v>2307.88</v>
      </c>
    </row>
    <row r="17609" spans="1:10" hidden="1">
      <c r="A17609" s="141" t="s">
        <v>55275</v>
      </c>
      <c r="B17609" s="141" t="str">
        <f t="shared" si="275"/>
        <v>SECADOR DE MAOS EM ACO INOXIDAVEL,COM SISTEMA FOTO-CELULAR BI-VOLT,EXCLUSIVE PONTO DE TOMADA.FORNECIMENTO E COLOCACAOSECADOR DE MAOS EM ACO INOXIDAVEL,COM SISTEMA FOTO-CELULAR BSECADOR DE MAOS EM ACO INOXIDAVEL,COM SISTEMA FOTO-CELULAR B</v>
      </c>
      <c r="C17609" s="141" t="s">
        <v>55276</v>
      </c>
      <c r="D17609" s="141" t="s">
        <v>55277</v>
      </c>
      <c r="I17609" s="141" t="s">
        <v>14</v>
      </c>
      <c r="J17609" s="649">
        <v>949.69</v>
      </c>
    </row>
    <row r="17610" spans="1:10" hidden="1">
      <c r="A17610" s="141" t="s">
        <v>55278</v>
      </c>
      <c r="B17610" s="141" t="str">
        <f t="shared" si="275"/>
        <v>SECADOR DE MAOS EM ACO INOXIDAVEL,COM SISTEMA FOTO-CELULAR BI-VOLT,EXCLUSIVE PONTO DE TOMADA.FORNECIMENTO E COLOCACAOSECADOR DE MAOS EM ACO INOXIDAVEL,COM SISTEMA FOTO-CELULAR BSECADOR DE MAOS EM ACO INOXIDAVEL,COM SISTEMA FOTO-CELULAR B</v>
      </c>
      <c r="C17610" s="141" t="s">
        <v>55276</v>
      </c>
      <c r="D17610" s="141" t="s">
        <v>55277</v>
      </c>
      <c r="I17610" s="141" t="s">
        <v>14</v>
      </c>
      <c r="J17610" s="649">
        <v>946.52</v>
      </c>
    </row>
    <row r="17611" spans="1:10" hidden="1">
      <c r="A17611" s="141" t="s">
        <v>55279</v>
      </c>
      <c r="B17611" s="141" t="str">
        <f t="shared" si="275"/>
        <v>BARRA DE APOIO PARA LAVATORIO DE CENTRO,EM ACO INOXIDAVEL AISI 304,TUBO DE 1.1/4",INCLUSIVE FIXACAO COM PARAFUSOS INOXIDBARRA DE APOIO PARA LAVATORIO DE CENTRO,EM ACO INOXIDAVEL AIAVEIS E BUCHAS PLASTICAS,MEDINDO (60X40)CM,CONFORME ABNT NBR 9050 PARA ACESSIBILIDADE.FORNECIMENTO E COLOCACAOBARRA DE APOIO PARA LAVATORIO DE CENTRO,EM ACO INOXIDAVEL AI</v>
      </c>
      <c r="C17611" s="141" t="s">
        <v>55280</v>
      </c>
      <c r="D17611" s="141" t="s">
        <v>55281</v>
      </c>
      <c r="E17611" s="141" t="s">
        <v>55282</v>
      </c>
      <c r="F17611" s="141" t="s">
        <v>55283</v>
      </c>
      <c r="I17611" s="141" t="s">
        <v>14</v>
      </c>
      <c r="J17611" s="649">
        <v>329.25</v>
      </c>
    </row>
    <row r="17612" spans="1:10" hidden="1">
      <c r="A17612" s="141" t="s">
        <v>55284</v>
      </c>
      <c r="B17612" s="141" t="str">
        <f t="shared" si="275"/>
        <v>BARRA DE APOIO PARA LAVATORIO DE CENTRO,EM ACO INOXIDAVEL AISI 304,TUBO DE 1.1/4",INCLUSIVE FIXACAO COM PARAFUSOS INOXIDBARRA DE APOIO PARA LAVATORIO DE CENTRO,EM ACO INOXIDAVEL AIAVEIS E BUCHAS PLASTICAS,MEDINDO (60X40)CM,CONFORME ABNT NBR 9050 PARA ACESSIBILIDADE.FORNECIMENTO E COLOCACAOBARRA DE APOIO PARA LAVATORIO DE CENTRO,EM ACO INOXIDAVEL AI</v>
      </c>
      <c r="C17612" s="141" t="s">
        <v>55280</v>
      </c>
      <c r="D17612" s="141" t="s">
        <v>55281</v>
      </c>
      <c r="E17612" s="141" t="s">
        <v>55282</v>
      </c>
      <c r="F17612" s="141" t="s">
        <v>55283</v>
      </c>
      <c r="I17612" s="141" t="s">
        <v>14</v>
      </c>
      <c r="J17612" s="649">
        <v>322.91000000000003</v>
      </c>
    </row>
    <row r="17613" spans="1:10" hidden="1">
      <c r="A17613" s="141" t="s">
        <v>55285</v>
      </c>
      <c r="B17613" s="141" t="str">
        <f t="shared" si="275"/>
        <v>BARRA DE APOIO EM ACO INOXIDAVEL AISI 304,TUBO DE 1.1/4",INCLUSIVE FIXACAO COM PARAFUSOS INOXIDAVEIS E BUCHAS PLASTICAS,BARRA DE APOIO EM ACO INOXIDAVEL AISI 304,TUBO DE 1.1/4",INCCOM 50CM,CONFORME ABNT NBR 9050 PARA ACESSIBILIDADE.FORNECIMENTO E COLOCACAOBARRA DE APOIO EM ACO INOXIDAVEL AISI 304,TUBO DE 1.1/4",INC</v>
      </c>
      <c r="C17613" s="141" t="s">
        <v>55286</v>
      </c>
      <c r="D17613" s="141" t="s">
        <v>55287</v>
      </c>
      <c r="E17613" s="141" t="s">
        <v>55288</v>
      </c>
      <c r="F17613" s="141" t="s">
        <v>27162</v>
      </c>
      <c r="I17613" s="141" t="s">
        <v>14</v>
      </c>
      <c r="J17613" s="649">
        <v>119.82</v>
      </c>
    </row>
    <row r="17614" spans="1:10" hidden="1">
      <c r="A17614" s="141" t="s">
        <v>55289</v>
      </c>
      <c r="B17614" s="141" t="str">
        <f t="shared" si="275"/>
        <v>BARRA DE APOIO EM ACO INOXIDAVEL AISI 304,TUBO DE 1.1/4",INCLUSIVE FIXACAO COM PARAFUSOS INOXIDAVEIS E BUCHAS PLASTICAS,BARRA DE APOIO EM ACO INOXIDAVEL AISI 304,TUBO DE 1.1/4",INCCOM 50CM,CONFORME ABNT NBR 9050 PARA ACESSIBILIDADE.FORNECIMENTO E COLOCACAOBARRA DE APOIO EM ACO INOXIDAVEL AISI 304,TUBO DE 1.1/4",INC</v>
      </c>
      <c r="C17614" s="141" t="s">
        <v>55286</v>
      </c>
      <c r="D17614" s="141" t="s">
        <v>55287</v>
      </c>
      <c r="E17614" s="141" t="s">
        <v>55288</v>
      </c>
      <c r="F17614" s="141" t="s">
        <v>27162</v>
      </c>
      <c r="I17614" s="141" t="s">
        <v>14</v>
      </c>
      <c r="J17614" s="649">
        <v>113.48</v>
      </c>
    </row>
    <row r="17615" spans="1:10" hidden="1">
      <c r="A17615" s="141" t="s">
        <v>55290</v>
      </c>
      <c r="B17615" s="141" t="str">
        <f t="shared" si="275"/>
        <v>BARRA DE APOIO EM ACO INOXIDAVEL AISI 304,TUBO DE 1.1/4",INCLUSIVE FIXACAO COM PARAFUSOS INOXIDAVEIS E BUCHAS PLASTICAS,BARRA DE APOIO EM ACO INOXIDAVEL AISI 304,TUBO DE 1.1/4",INCCOM 80CM,CONFORME ABNT NBR 9050 PARA ACESSIBILIDADE.FORNECIMENTO E COLOCACAOBARRA DE APOIO EM ACO INOXIDAVEL AISI 304,TUBO DE 1.1/4",INC</v>
      </c>
      <c r="C17615" s="141" t="s">
        <v>55286</v>
      </c>
      <c r="D17615" s="141" t="s">
        <v>55287</v>
      </c>
      <c r="E17615" s="141" t="s">
        <v>55291</v>
      </c>
      <c r="F17615" s="141" t="s">
        <v>27162</v>
      </c>
      <c r="I17615" s="141" t="s">
        <v>14</v>
      </c>
      <c r="J17615" s="649">
        <v>169.1</v>
      </c>
    </row>
    <row r="17616" spans="1:10" hidden="1">
      <c r="A17616" s="141" t="s">
        <v>55292</v>
      </c>
      <c r="B17616" s="141" t="str">
        <f t="shared" si="275"/>
        <v>BARRA DE APOIO EM ACO INOXIDAVEL AISI 304,TUBO DE 1.1/4",INCLUSIVE FIXACAO COM PARAFUSOS INOXIDAVEIS E BUCHAS PLASTICAS,BARRA DE APOIO EM ACO INOXIDAVEL AISI 304,TUBO DE 1.1/4",INCCOM 80CM,CONFORME ABNT NBR 9050 PARA ACESSIBILIDADE.FORNECIMENTO E COLOCACAOBARRA DE APOIO EM ACO INOXIDAVEL AISI 304,TUBO DE 1.1/4",INC</v>
      </c>
      <c r="C17616" s="141" t="s">
        <v>55286</v>
      </c>
      <c r="D17616" s="141" t="s">
        <v>55287</v>
      </c>
      <c r="E17616" s="141" t="s">
        <v>55291</v>
      </c>
      <c r="F17616" s="141" t="s">
        <v>27162</v>
      </c>
      <c r="I17616" s="141" t="s">
        <v>14</v>
      </c>
      <c r="J17616" s="649">
        <v>162.76</v>
      </c>
    </row>
    <row r="17617" spans="1:10" hidden="1">
      <c r="A17617" s="141" t="s">
        <v>55293</v>
      </c>
      <c r="B17617" s="141" t="str">
        <f t="shared" si="275"/>
        <v>BARRA DE APOIO EM ACO INOXIDAVEL AISI 304,TUBO DE 1.1/4",INCLUSIVE FIXACAO COM PARAFUSOS INOXIDAVEIS E BUCHAS PLASTICAS,BARRA DE APOIO EM ACO INOXIDAVEL AISI 304,TUBO DE 1.1/4",INCCOM 60CM,CONFORME ABNT NBR 9050 PARA ACESSIBILIDADE.FORNECIMENTO E COLOCACAOBARRA DE APOIO EM ACO INOXIDAVEL AISI 304,TUBO DE 1.1/4",INC</v>
      </c>
      <c r="C17617" s="141" t="s">
        <v>55286</v>
      </c>
      <c r="D17617" s="141" t="s">
        <v>55287</v>
      </c>
      <c r="E17617" s="141" t="s">
        <v>55294</v>
      </c>
      <c r="F17617" s="141" t="s">
        <v>27162</v>
      </c>
      <c r="I17617" s="141" t="s">
        <v>14</v>
      </c>
      <c r="J17617" s="649">
        <v>147.54</v>
      </c>
    </row>
    <row r="17618" spans="1:10" hidden="1">
      <c r="A17618" s="141" t="s">
        <v>55295</v>
      </c>
      <c r="B17618" s="141" t="str">
        <f t="shared" si="275"/>
        <v>BARRA DE APOIO EM ACO INOXIDAVEL AISI 304,TUBO DE 1.1/4",INCLUSIVE FIXACAO COM PARAFUSOS INOXIDAVEIS E BUCHAS PLASTICAS,BARRA DE APOIO EM ACO INOXIDAVEL AISI 304,TUBO DE 1.1/4",INCCOM 60CM,CONFORME ABNT NBR 9050 PARA ACESSIBILIDADE.FORNECIMENTO E COLOCACAOBARRA DE APOIO EM ACO INOXIDAVEL AISI 304,TUBO DE 1.1/4",INC</v>
      </c>
      <c r="C17618" s="141" t="s">
        <v>55286</v>
      </c>
      <c r="D17618" s="141" t="s">
        <v>55287</v>
      </c>
      <c r="E17618" s="141" t="s">
        <v>55294</v>
      </c>
      <c r="F17618" s="141" t="s">
        <v>27162</v>
      </c>
      <c r="I17618" s="141" t="s">
        <v>14</v>
      </c>
      <c r="J17618" s="649">
        <v>141.19999999999999</v>
      </c>
    </row>
    <row r="17619" spans="1:10" hidden="1">
      <c r="A17619" s="141" t="s">
        <v>55296</v>
      </c>
      <c r="B17619" s="141" t="str">
        <f t="shared" si="275"/>
        <v>BARRA DE APOIO EM ACO INOXIDAVEL AISI 304,TUBO DE 1.1/4",INCLUSIVE FIXACAO COM PARAFUSOS INOXIDAVEIS E BUCHAS PLASTICAS,BARRA DE APOIO EM ACO INOXIDAVEL AISI 304,TUBO DE 1.1/4",INCCOM 70CM,CONFORME ABNT NBR 9050 PARA ACESSIBILIDADE.FORNECIMENTO E COLOCACAOBARRA DE APOIO EM ACO INOXIDAVEL AISI 304,TUBO DE 1.1/4",INC</v>
      </c>
      <c r="C17619" s="141" t="s">
        <v>55286</v>
      </c>
      <c r="D17619" s="141" t="s">
        <v>55287</v>
      </c>
      <c r="E17619" s="141" t="s">
        <v>55297</v>
      </c>
      <c r="F17619" s="141" t="s">
        <v>27162</v>
      </c>
      <c r="I17619" s="141" t="s">
        <v>14</v>
      </c>
      <c r="J17619" s="649">
        <v>165.59</v>
      </c>
    </row>
    <row r="17620" spans="1:10" hidden="1">
      <c r="A17620" s="141" t="s">
        <v>55298</v>
      </c>
      <c r="B17620" s="141" t="str">
        <f t="shared" si="275"/>
        <v>BARRA DE APOIO EM ACO INOXIDAVEL AISI 304,TUBO DE 1.1/4",INCLUSIVE FIXACAO COM PARAFUSOS INOXIDAVEIS E BUCHAS PLASTICAS,BARRA DE APOIO EM ACO INOXIDAVEL AISI 304,TUBO DE 1.1/4",INCCOM 70CM,CONFORME ABNT NBR 9050 PARA ACESSIBILIDADE.FORNECIMENTO E COLOCACAOBARRA DE APOIO EM ACO INOXIDAVEL AISI 304,TUBO DE 1.1/4",INC</v>
      </c>
      <c r="C17620" s="141" t="s">
        <v>55286</v>
      </c>
      <c r="D17620" s="141" t="s">
        <v>55287</v>
      </c>
      <c r="E17620" s="141" t="s">
        <v>55297</v>
      </c>
      <c r="F17620" s="141" t="s">
        <v>27162</v>
      </c>
      <c r="I17620" s="141" t="s">
        <v>14</v>
      </c>
      <c r="J17620" s="649">
        <v>159.25</v>
      </c>
    </row>
    <row r="17621" spans="1:10" hidden="1">
      <c r="A17621" s="141" t="s">
        <v>55299</v>
      </c>
      <c r="B17621" s="141" t="str">
        <f t="shared" si="275"/>
        <v>BARRA DE APOIO EM ACO INOXIDAVEL AISI 304,TUBO DE 1.1/4",EM"L",INCLUSIVE FIXACAO COM PARAFUSOS INOXIDAVEIS E BUCHAS PLABARRA DE APOIO EM ACO INOXIDAVEL AISI 304,TUBO DE 1.1/4",EMSTICAS,MEDINDO (70X70)CM,CONFORME ABNT NBR 9050 PARA ACESSIBILIDADE.FORNECIMENTO E COLOCACAOBARRA DE APOIO EM ACO INOXIDAVEL AISI 304,TUBO DE 1.1/4",EM</v>
      </c>
      <c r="C17621" s="141" t="s">
        <v>55300</v>
      </c>
      <c r="D17621" s="141" t="s">
        <v>55301</v>
      </c>
      <c r="E17621" s="141" t="s">
        <v>55302</v>
      </c>
      <c r="F17621" s="141" t="s">
        <v>55303</v>
      </c>
      <c r="I17621" s="141" t="s">
        <v>14</v>
      </c>
      <c r="J17621" s="649">
        <v>300.47000000000003</v>
      </c>
    </row>
    <row r="17622" spans="1:10" hidden="1">
      <c r="A17622" s="141" t="s">
        <v>55304</v>
      </c>
      <c r="B17622" s="141" t="str">
        <f t="shared" si="275"/>
        <v>BARRA DE APOIO EM ACO INOXIDAVEL AISI 304,TUBO DE 1.1/4",EM"L",INCLUSIVE FIXACAO COM PARAFUSOS INOXIDAVEIS E BUCHAS PLABARRA DE APOIO EM ACO INOXIDAVEL AISI 304,TUBO DE 1.1/4",EMSTICAS,MEDINDO (70X70)CM,CONFORME ABNT NBR 9050 PARA ACESSIBILIDADE.FORNECIMENTO E COLOCACAOBARRA DE APOIO EM ACO INOXIDAVEL AISI 304,TUBO DE 1.1/4",EM</v>
      </c>
      <c r="C17622" s="141" t="s">
        <v>55300</v>
      </c>
      <c r="D17622" s="141" t="s">
        <v>55301</v>
      </c>
      <c r="E17622" s="141" t="s">
        <v>55302</v>
      </c>
      <c r="F17622" s="141" t="s">
        <v>55303</v>
      </c>
      <c r="I17622" s="141" t="s">
        <v>14</v>
      </c>
      <c r="J17622" s="649">
        <v>294.13</v>
      </c>
    </row>
    <row r="17623" spans="1:10" hidden="1">
      <c r="A17623" s="141" t="s">
        <v>55305</v>
      </c>
      <c r="B17623" s="141" t="str">
        <f t="shared" si="275"/>
        <v>BARRA DE APOIO EM ACO INOXIDAVEL AISI 304,TUBO DE 1.1/4",EM"L",INCLUSIVE FIXACAO COM PARAFUSOS INOXIDAVEIS E BUCHAS PLABARRA DE APOIO EM ACO INOXIDAVEL AISI 304,TUBO DE 1.1/4",EMSTICAS,MEDINDO (80X80)CM,CONFORME ABNT NBR 9050 PARA ACESSIBILIDADE.FORNECIMENTO E COLOCACAOBARRA DE APOIO EM ACO INOXIDAVEL AISI 304,TUBO DE 1.1/4",EM</v>
      </c>
      <c r="C17623" s="141" t="s">
        <v>55300</v>
      </c>
      <c r="D17623" s="141" t="s">
        <v>55301</v>
      </c>
      <c r="E17623" s="141" t="s">
        <v>55306</v>
      </c>
      <c r="F17623" s="141" t="s">
        <v>55303</v>
      </c>
      <c r="I17623" s="141" t="s">
        <v>14</v>
      </c>
      <c r="J17623" s="649">
        <v>324.76</v>
      </c>
    </row>
    <row r="17624" spans="1:10" hidden="1">
      <c r="A17624" s="141" t="s">
        <v>55307</v>
      </c>
      <c r="B17624" s="141" t="str">
        <f t="shared" si="275"/>
        <v>BARRA DE APOIO EM ACO INOXIDAVEL AISI 304,TUBO DE 1.1/4",EM"L",INCLUSIVE FIXACAO COM PARAFUSOS INOXIDAVEIS E BUCHAS PLABARRA DE APOIO EM ACO INOXIDAVEL AISI 304,TUBO DE 1.1/4",EMSTICAS,MEDINDO (80X80)CM,CONFORME ABNT NBR 9050 PARA ACESSIBILIDADE.FORNECIMENTO E COLOCACAOBARRA DE APOIO EM ACO INOXIDAVEL AISI 304,TUBO DE 1.1/4",EM</v>
      </c>
      <c r="C17624" s="141" t="s">
        <v>55300</v>
      </c>
      <c r="D17624" s="141" t="s">
        <v>55301</v>
      </c>
      <c r="E17624" s="141" t="s">
        <v>55306</v>
      </c>
      <c r="F17624" s="141" t="s">
        <v>55303</v>
      </c>
      <c r="I17624" s="141" t="s">
        <v>14</v>
      </c>
      <c r="J17624" s="649">
        <v>318.42</v>
      </c>
    </row>
    <row r="17625" spans="1:10" hidden="1">
      <c r="A17625" s="141" t="s">
        <v>55308</v>
      </c>
      <c r="B17625" s="141" t="str">
        <f t="shared" si="275"/>
        <v>BARRA DE APOIO RETRATIL(ARTICULADA)EM ACO INOXIDAVEL AISI 304,TUBO DE 1.1/4",INCLUSIVE FIXACAO COM PARAFUSOS INOXIDAVEISBARRA DE APOIO RETRATIL(ARTICULADA)EM ACO INOXIDAVEL AISI 30 E BUCHAS PLASTICAS,COM 80CM,CONFORME ABNT NBR 9050 PARA ACESSIBILIDADE.FORNECIMENTO E COLOCACAOBARRA DE APOIO RETRATIL(ARTICULADA)EM ACO INOXIDAVEL AISI 30</v>
      </c>
      <c r="C17625" s="141" t="s">
        <v>55309</v>
      </c>
      <c r="D17625" s="141" t="s">
        <v>55310</v>
      </c>
      <c r="E17625" s="141" t="s">
        <v>55311</v>
      </c>
      <c r="F17625" s="141" t="s">
        <v>55312</v>
      </c>
      <c r="I17625" s="141" t="s">
        <v>14</v>
      </c>
      <c r="J17625" s="649">
        <v>347.49</v>
      </c>
    </row>
    <row r="17626" spans="1:10" hidden="1">
      <c r="A17626" s="141" t="s">
        <v>55313</v>
      </c>
      <c r="B17626" s="141" t="str">
        <f t="shared" si="275"/>
        <v>BARRA DE APOIO RETRATIL(ARTICULADA)EM ACO INOXIDAVEL AISI 304,TUBO DE 1.1/4",INCLUSIVE FIXACAO COM PARAFUSOS INOXIDAVEISBARRA DE APOIO RETRATIL(ARTICULADA)EM ACO INOXIDAVEL AISI 30 E BUCHAS PLASTICAS,COM 80CM,CONFORME ABNT NBR 9050 PARA ACESSIBILIDADE.FORNECIMENTO E COLOCACAOBARRA DE APOIO RETRATIL(ARTICULADA)EM ACO INOXIDAVEL AISI 30</v>
      </c>
      <c r="C17626" s="141" t="s">
        <v>55309</v>
      </c>
      <c r="D17626" s="141" t="s">
        <v>55310</v>
      </c>
      <c r="E17626" s="141" t="s">
        <v>55311</v>
      </c>
      <c r="F17626" s="141" t="s">
        <v>55312</v>
      </c>
      <c r="I17626" s="141" t="s">
        <v>14</v>
      </c>
      <c r="J17626" s="649">
        <v>341.15</v>
      </c>
    </row>
    <row r="17627" spans="1:10" hidden="1">
      <c r="A17627" s="141" t="s">
        <v>55314</v>
      </c>
      <c r="B17627" s="141" t="str">
        <f t="shared" si="275"/>
        <v>BARRA DE APOIO(PUXADOR HORIZONTAL/VERTICAL)EM ACO INOXIDAVEL AISI 304,TUBO DE 1 1/4",INCLUSIVE FIXACAO COM PARAFUSOS INOBARRA DE APOIO(PUXADOR HORIZONTAL/VERTICAL)EM ACO INOXIDAVELXIDAVEIS E BUCHAS PLASTICAS,COM 40CM,PARA PORTAS DE SANITARIOS,VESTIARIOS E QUARTOS ACESSIVEIS EM LOCAIS DE HOSPEDAGEM E DE SAUDE,CONFORME ABNT NBR 9050 PARA ACESSIBILIDADE.FORNECIMENTO E COLOCACAOBARRA DE APOIO(PUXADOR HORIZONTAL/VERTICAL)EM ACO INOXIDAVEL</v>
      </c>
      <c r="C17627" s="141" t="s">
        <v>55315</v>
      </c>
      <c r="D17627" s="141" t="s">
        <v>55316</v>
      </c>
      <c r="E17627" s="141" t="s">
        <v>55317</v>
      </c>
      <c r="F17627" s="141" t="s">
        <v>55318</v>
      </c>
      <c r="G17627" s="141" t="s">
        <v>55319</v>
      </c>
      <c r="H17627" s="141" t="s">
        <v>24457</v>
      </c>
      <c r="I17627" s="141" t="s">
        <v>14</v>
      </c>
      <c r="J17627" s="649">
        <v>89.56</v>
      </c>
    </row>
    <row r="17628" spans="1:10" hidden="1">
      <c r="A17628" s="141" t="s">
        <v>55320</v>
      </c>
      <c r="B17628" s="141" t="str">
        <f t="shared" si="275"/>
        <v>BARRA DE APOIO(PUXADOR HORIZONTAL/VERTICAL)EM ACO INOXIDAVEL AISI 304,TUBO DE 1 1/4",INCLUSIVE FIXACAO COM PARAFUSOS INOBARRA DE APOIO(PUXADOR HORIZONTAL/VERTICAL)EM ACO INOXIDAVELXIDAVEIS E BUCHAS PLASTICAS,COM 40CM,PARA PORTAS DE SANITARIOS,VESTIARIOS E QUARTOS ACESSIVEIS EM LOCAIS DE HOSPEDAGEM E DE SAUDE,CONFORME ABNT NBR 9050 PARA ACESSIBILIDADE.FORNECIMENTO E COLOCACAOBARRA DE APOIO(PUXADOR HORIZONTAL/VERTICAL)EM ACO INOXIDAVEL</v>
      </c>
      <c r="C17628" s="141" t="s">
        <v>55315</v>
      </c>
      <c r="D17628" s="141" t="s">
        <v>55316</v>
      </c>
      <c r="E17628" s="141" t="s">
        <v>55317</v>
      </c>
      <c r="F17628" s="141" t="s">
        <v>55318</v>
      </c>
      <c r="G17628" s="141" t="s">
        <v>55319</v>
      </c>
      <c r="H17628" s="141" t="s">
        <v>24457</v>
      </c>
      <c r="I17628" s="141" t="s">
        <v>14</v>
      </c>
      <c r="J17628" s="649">
        <v>86.26</v>
      </c>
    </row>
    <row r="17629" spans="1:10" hidden="1">
      <c r="A17629" s="141" t="s">
        <v>55321</v>
      </c>
      <c r="B17629" s="141" t="str">
        <f t="shared" si="275"/>
        <v>BARRA DE APOIO FIXA AO PISO,EM ACO INOXIDAVEL AISI 304,TUBODE 1.1/4",INCLUSIVE FIXACAO COM PARAFUSOS INOXIDAVEIS E BUCHBARRA DE APOIO FIXA AO PISO,EM ACO INOXIDAVEL AISI 304,TUBOAS PLASTICAS,COM (75X80)CM,CONFORME ABNT NBR 9050 PARA ACESSIBILIDADE.FORNECIMENTO E COLOCACAOBARRA DE APOIO FIXA AO PISO,EM ACO INOXIDAVEL AISI 304,TUBO</v>
      </c>
      <c r="C17629" s="141" t="s">
        <v>55322</v>
      </c>
      <c r="D17629" s="141" t="s">
        <v>55323</v>
      </c>
      <c r="E17629" s="141" t="s">
        <v>55324</v>
      </c>
      <c r="F17629" s="141" t="s">
        <v>55325</v>
      </c>
      <c r="I17629" s="141" t="s">
        <v>14</v>
      </c>
      <c r="J17629" s="649">
        <v>388.73</v>
      </c>
    </row>
    <row r="17630" spans="1:10" hidden="1">
      <c r="A17630" s="141" t="s">
        <v>55326</v>
      </c>
      <c r="B17630" s="141" t="str">
        <f t="shared" si="275"/>
        <v>BARRA DE APOIO FIXA AO PISO,EM ACO INOXIDAVEL AISI 304,TUBODE 1.1/4",INCLUSIVE FIXACAO COM PARAFUSOS INOXIDAVEIS E BUCHBARRA DE APOIO FIXA AO PISO,EM ACO INOXIDAVEL AISI 304,TUBOAS PLASTICAS,COM (75X80)CM,CONFORME ABNT NBR 9050 PARA ACESSIBILIDADE.FORNECIMENTO E COLOCACAOBARRA DE APOIO FIXA AO PISO,EM ACO INOXIDAVEL AISI 304,TUBO</v>
      </c>
      <c r="C17630" s="141" t="s">
        <v>55322</v>
      </c>
      <c r="D17630" s="141" t="s">
        <v>55323</v>
      </c>
      <c r="E17630" s="141" t="s">
        <v>55324</v>
      </c>
      <c r="F17630" s="141" t="s">
        <v>55325</v>
      </c>
      <c r="I17630" s="141" t="s">
        <v>14</v>
      </c>
      <c r="J17630" s="649">
        <v>382.39</v>
      </c>
    </row>
    <row r="17631" spans="1:10" hidden="1">
      <c r="A17631" s="141" t="s">
        <v>55327</v>
      </c>
      <c r="B17631" s="141" t="str">
        <f t="shared" si="275"/>
        <v>BARRA DE APOIO LATERAL,PISO PAREDE,EM ACO INOXIDAVEL AISI 304,TUBO DE 1.1/4",INCLUSIVE FIXACAO COM PARAFUSOS INOXIDAVEISBARRA DE APOIO LATERAL,PISO PAREDE,EM ACO INOXIDAVEL AISI 30 E BUCHAS PLASTICAS,COM (75X80)CM,CONFORME ABNT NBR 9050 PARA ACESSIBILIDADE.FORNECIMENTO E COLOCACAOBARRA DE APOIO LATERAL,PISO PAREDE,EM ACO INOXIDAVEL AISI 30</v>
      </c>
      <c r="C17631" s="141" t="s">
        <v>55328</v>
      </c>
      <c r="D17631" s="141" t="s">
        <v>55310</v>
      </c>
      <c r="E17631" s="141" t="s">
        <v>55329</v>
      </c>
      <c r="F17631" s="141" t="s">
        <v>44362</v>
      </c>
      <c r="I17631" s="141" t="s">
        <v>14</v>
      </c>
      <c r="J17631" s="649">
        <v>325.54000000000002</v>
      </c>
    </row>
    <row r="17632" spans="1:10" hidden="1">
      <c r="A17632" s="141" t="s">
        <v>55330</v>
      </c>
      <c r="B17632" s="141" t="str">
        <f t="shared" si="275"/>
        <v>BARRA DE APOIO LATERAL,PISO PAREDE,EM ACO INOXIDAVEL AISI 304,TUBO DE 1.1/4",INCLUSIVE FIXACAO COM PARAFUSOS INOXIDAVEISBARRA DE APOIO LATERAL,PISO PAREDE,EM ACO INOXIDAVEL AISI 30 E BUCHAS PLASTICAS,COM (75X80)CM,CONFORME ABNT NBR 9050 PARA ACESSIBILIDADE.FORNECIMENTO E COLOCACAOBARRA DE APOIO LATERAL,PISO PAREDE,EM ACO INOXIDAVEL AISI 30</v>
      </c>
      <c r="C17632" s="141" t="s">
        <v>55328</v>
      </c>
      <c r="D17632" s="141" t="s">
        <v>55310</v>
      </c>
      <c r="E17632" s="141" t="s">
        <v>55329</v>
      </c>
      <c r="F17632" s="141" t="s">
        <v>44362</v>
      </c>
      <c r="I17632" s="141" t="s">
        <v>14</v>
      </c>
      <c r="J17632" s="649">
        <v>319.2</v>
      </c>
    </row>
    <row r="17633" spans="1:10" hidden="1">
      <c r="A17633" s="141" t="s">
        <v>55331</v>
      </c>
      <c r="B17633" s="141" t="str">
        <f t="shared" si="275"/>
        <v>BANCO ARTICULADO,COM CANTOS ARREDONDADOS E SUPERFICIE ANTIDERRAPANTE IMPERMEAVEL,DIMENSOES MINIMAS (0,45X0,70)M,EM ACO IBANCO ARTICULADO,COM CANTOS ARREDONDADOS E SUPERFICIE ANTIDENOXIDAVEL AISI 304,TUBO DE 1.1/4",CONFORME ABNT NBR 9050 PARA ACESSIBILIDADE.FORNCIMENTO E COLOCACAOBANCO ARTICULADO,COM CANTOS ARREDONDADOS E SUPERFICIE ANTIDE</v>
      </c>
      <c r="C17633" s="141" t="s">
        <v>55332</v>
      </c>
      <c r="D17633" s="141" t="s">
        <v>55333</v>
      </c>
      <c r="E17633" s="141" t="s">
        <v>55334</v>
      </c>
      <c r="F17633" s="141" t="s">
        <v>55335</v>
      </c>
      <c r="I17633" s="141" t="s">
        <v>14</v>
      </c>
      <c r="J17633" s="649">
        <v>747.84</v>
      </c>
    </row>
    <row r="17634" spans="1:10" hidden="1">
      <c r="A17634" s="141" t="s">
        <v>55336</v>
      </c>
      <c r="B17634" s="141" t="str">
        <f t="shared" si="275"/>
        <v>BANCO ARTICULADO,COM CANTOS ARREDONDADOS E SUPERFICIE ANTIDERRAPANTE IMPERMEAVEL,DIMENSOES MINIMAS (0,45X0,70)M,EM ACO IBANCO ARTICULADO,COM CANTOS ARREDONDADOS E SUPERFICIE ANTIDENOXIDAVEL AISI 304,TUBO DE 1.1/4",CONFORME ABNT NBR 9050 PARA ACESSIBILIDADE.FORNCIMENTO E COLOCACAOBANCO ARTICULADO,COM CANTOS ARREDONDADOS E SUPERFICIE ANTIDE</v>
      </c>
      <c r="C17634" s="141" t="s">
        <v>55332</v>
      </c>
      <c r="D17634" s="141" t="s">
        <v>55333</v>
      </c>
      <c r="E17634" s="141" t="s">
        <v>55334</v>
      </c>
      <c r="F17634" s="141" t="s">
        <v>55335</v>
      </c>
      <c r="I17634" s="141" t="s">
        <v>14</v>
      </c>
      <c r="J17634" s="649">
        <v>741.5</v>
      </c>
    </row>
    <row r="17635" spans="1:10" hidden="1">
      <c r="A17635" s="141" t="s">
        <v>55337</v>
      </c>
      <c r="B17635" s="141" t="str">
        <f t="shared" si="275"/>
        <v>CORRIMAO DUPLO EM TUBO DE ACO INOX COM DIAMETRO DE 1.1/2",BARRA SUPERIOR COM ALTURA DE 92CM E BARRA INFERIOR COM ALTURACORRIMAO DUPLO EM TUBO DE ACO INOX COM DIAMETRO DE 1.1/2",BADE 70CM,FIXADO NA PAREDE POR CHUMBADORES,CONFORME ABNT NBR9050 PARA ACESSIBILIDADE.FORNECIMENTO E COLOCACAOCORRIMAO DUPLO EM TUBO DE ACO INOX COM DIAMETRO DE 1.1/2",BA</v>
      </c>
      <c r="C17635" s="141" t="s">
        <v>55338</v>
      </c>
      <c r="D17635" s="141" t="s">
        <v>55339</v>
      </c>
      <c r="E17635" s="141" t="s">
        <v>55340</v>
      </c>
      <c r="F17635" s="141" t="s">
        <v>55341</v>
      </c>
      <c r="I17635" s="141" t="s">
        <v>285</v>
      </c>
      <c r="J17635" s="649">
        <v>315.98</v>
      </c>
    </row>
    <row r="17636" spans="1:10" hidden="1">
      <c r="A17636" s="141" t="s">
        <v>55342</v>
      </c>
      <c r="B17636" s="141" t="str">
        <f t="shared" si="275"/>
        <v>CORRIMAO DUPLO EM TUBO DE ACO INOX COM DIAMETRO DE 1.1/2",BARRA SUPERIOR COM ALTURA DE 92CM E BARRA INFERIOR COM ALTURACORRIMAO DUPLO EM TUBO DE ACO INOX COM DIAMETRO DE 1.1/2",BADE 70CM,FIXADO NA PAREDE POR CHUMBADORES,CONFORME ABNT NBR9050 PARA ACESSIBILIDADE.FORNECIMENTO E COLOCACAOCORRIMAO DUPLO EM TUBO DE ACO INOX COM DIAMETRO DE 1.1/2",BA</v>
      </c>
      <c r="C17636" s="141" t="s">
        <v>55338</v>
      </c>
      <c r="D17636" s="141" t="s">
        <v>55339</v>
      </c>
      <c r="E17636" s="141" t="s">
        <v>55340</v>
      </c>
      <c r="F17636" s="141" t="s">
        <v>55341</v>
      </c>
      <c r="I17636" s="141" t="s">
        <v>285</v>
      </c>
      <c r="J17636" s="649">
        <v>289.52999999999997</v>
      </c>
    </row>
    <row r="17637" spans="1:10" hidden="1">
      <c r="A17637" s="141" t="s">
        <v>55343</v>
      </c>
      <c r="B17637" s="141" t="str">
        <f t="shared" si="275"/>
        <v>CORRIMAO DUPLO EM TUBO DE ACO INOX COM DIAMETRO DE 1.1/2",BARRA SUPERIOR COM ALTURA DE 92CM E BARRA INFERIOR COM ALTURACORRIMAO DUPLO EM TUBO DE ACO INOX COM DIAMETRO DE 1.1/2",BADE 70CM,FIXADO EM MONTANTES DE ACO INOX COM DIAMETRO DE 1.1/2",CONFORME ABNT NBR 9050 PARA ACESSIBILIDADE.FORNECIMENTO E COLOCACAOCORRIMAO DUPLO EM TUBO DE ACO INOX COM DIAMETRO DE 1.1/2",BA</v>
      </c>
      <c r="C17637" s="141" t="s">
        <v>55338</v>
      </c>
      <c r="D17637" s="141" t="s">
        <v>55339</v>
      </c>
      <c r="E17637" s="141" t="s">
        <v>55344</v>
      </c>
      <c r="F17637" s="141" t="s">
        <v>55345</v>
      </c>
      <c r="G17637" s="141" t="s">
        <v>36666</v>
      </c>
      <c r="I17637" s="141" t="s">
        <v>285</v>
      </c>
      <c r="J17637" s="649">
        <v>464.21</v>
      </c>
    </row>
    <row r="17638" spans="1:10" hidden="1">
      <c r="A17638" s="141" t="s">
        <v>55346</v>
      </c>
      <c r="B17638" s="141" t="str">
        <f t="shared" si="275"/>
        <v>CORRIMAO DUPLO EM TUBO DE ACO INOX COM DIAMETRO DE 1.1/2",BARRA SUPERIOR COM ALTURA DE 92CM E BARRA INFERIOR COM ALTURACORRIMAO DUPLO EM TUBO DE ACO INOX COM DIAMETRO DE 1.1/2",BADE 70CM,FIXADO EM MONTANTES DE ACO INOX COM DIAMETRO DE 1.1/2",CONFORME ABNT NBR 9050 PARA ACESSIBILIDADE.FORNECIMENTO E COLOCACAOCORRIMAO DUPLO EM TUBO DE ACO INOX COM DIAMETRO DE 1.1/2",BA</v>
      </c>
      <c r="C17638" s="141" t="s">
        <v>55338</v>
      </c>
      <c r="D17638" s="141" t="s">
        <v>55339</v>
      </c>
      <c r="E17638" s="141" t="s">
        <v>55344</v>
      </c>
      <c r="F17638" s="141" t="s">
        <v>55345</v>
      </c>
      <c r="G17638" s="141" t="s">
        <v>36666</v>
      </c>
      <c r="I17638" s="141" t="s">
        <v>285</v>
      </c>
      <c r="J17638" s="649">
        <v>427.18</v>
      </c>
    </row>
    <row r="17639" spans="1:10" hidden="1">
      <c r="A17639" s="141" t="s">
        <v>55347</v>
      </c>
      <c r="B17639" s="141" t="str">
        <f t="shared" si="275"/>
        <v>CORRIMAO DUPLO INTERMEDIARIO EM TUBO DE ACO INOX COM DIAMETRO DE 1.1/2",BARRA SUPERIOR COM ALTURA DE 92CM E BARRA INFERICORRIMAO DUPLO INTERMEDIARIO EM TUBO DE ACO INOX COM DIAMETROR COM ALTURA DE 70CM,FIXADO EM MONTANTES DE ACO INOX COM DIAMETRO DE 1.1/2",CONFORME ABNT NBR 9050 PARA ACESSIBILIDADE.FORNECIMENTO E COLOCACAOCORRIMAO DUPLO INTERMEDIARIO EM TUBO DE ACO INOX COM DIAMETR</v>
      </c>
      <c r="C17639" s="141" t="s">
        <v>55348</v>
      </c>
      <c r="D17639" s="141" t="s">
        <v>55349</v>
      </c>
      <c r="E17639" s="141" t="s">
        <v>55350</v>
      </c>
      <c r="F17639" s="141" t="s">
        <v>55351</v>
      </c>
      <c r="G17639" s="141" t="s">
        <v>27950</v>
      </c>
      <c r="I17639" s="141" t="s">
        <v>285</v>
      </c>
      <c r="J17639" s="649">
        <v>592.51</v>
      </c>
    </row>
    <row r="17640" spans="1:10" hidden="1">
      <c r="A17640" s="141" t="s">
        <v>55352</v>
      </c>
      <c r="B17640" s="141" t="str">
        <f t="shared" si="275"/>
        <v>CORRIMAO DUPLO INTERMEDIARIO EM TUBO DE ACO INOX COM DIAMETRO DE 1.1/2",BARRA SUPERIOR COM ALTURA DE 92CM E BARRA INFERICORRIMAO DUPLO INTERMEDIARIO EM TUBO DE ACO INOX COM DIAMETROR COM ALTURA DE 70CM,FIXADO EM MONTANTES DE ACO INOX COM DIAMETRO DE 1.1/2",CONFORME ABNT NBR 9050 PARA ACESSIBILIDADE.FORNECIMENTO E COLOCACAOCORRIMAO DUPLO INTERMEDIARIO EM TUBO DE ACO INOX COM DIAMETR</v>
      </c>
      <c r="C17640" s="141" t="s">
        <v>55348</v>
      </c>
      <c r="D17640" s="141" t="s">
        <v>55349</v>
      </c>
      <c r="E17640" s="141" t="s">
        <v>55350</v>
      </c>
      <c r="F17640" s="141" t="s">
        <v>55351</v>
      </c>
      <c r="G17640" s="141" t="s">
        <v>27950</v>
      </c>
      <c r="I17640" s="141" t="s">
        <v>285</v>
      </c>
      <c r="J17640" s="649">
        <v>554.16</v>
      </c>
    </row>
    <row r="17641" spans="1:10" hidden="1">
      <c r="A17641" s="141" t="s">
        <v>55353</v>
      </c>
      <c r="B17641" s="141" t="str">
        <f t="shared" si="275"/>
        <v>CORRIMAO DUPLO EM TUBO DE ACO INOX COM DIAMETRO DE 1.1/2",BARRA SUPERIOR COM ALTURA DE 92CM E BARRA INFERIOR COM ALTURACORRIMAO DUPLO EM TUBO DE ACO INOX COM DIAMETRO DE 1.1/2",BADE 70CM,FIXADO EM GUARDA-CORPO COM MONTANTES DE ACO INOX COM DIAMETRO DE 1.1/2" E 3 TUBOS DE ACO INOX,HORIZONTAIS,COM DIAMETRO DE 1",CONFORME ABNT NBR 9050 PARA ACESSIBILIDADE.FORNECIMENTO E COLOCACAOCORRIMAO DUPLO EM TUBO DE ACO INOX COM DIAMETRO DE 1.1/2",BA</v>
      </c>
      <c r="C17641" s="141" t="s">
        <v>55338</v>
      </c>
      <c r="D17641" s="141" t="s">
        <v>55339</v>
      </c>
      <c r="E17641" s="141" t="s">
        <v>55354</v>
      </c>
      <c r="F17641" s="141" t="s">
        <v>55355</v>
      </c>
      <c r="G17641" s="141" t="s">
        <v>55356</v>
      </c>
      <c r="H17641" s="141" t="s">
        <v>32960</v>
      </c>
      <c r="I17641" s="141" t="s">
        <v>285</v>
      </c>
      <c r="J17641" s="649">
        <v>812.61</v>
      </c>
    </row>
    <row r="17642" spans="1:10" hidden="1">
      <c r="A17642" s="141" t="s">
        <v>55357</v>
      </c>
      <c r="B17642" s="141" t="str">
        <f t="shared" si="275"/>
        <v>CORRIMAO DUPLO EM TUBO DE ACO INOX COM DIAMETRO DE 1.1/2",BARRA SUPERIOR COM ALTURA DE 92CM E BARRA INFERIOR COM ALTURACORRIMAO DUPLO EM TUBO DE ACO INOX COM DIAMETRO DE 1.1/2",BADE 70CM,FIXADO EM GUARDA-CORPO COM MONTANTES DE ACO INOX COM DIAMETRO DE 1.1/2" E 3 TUBOS DE ACO INOX,HORIZONTAIS,COM DIAMETRO DE 1",CONFORME ABNT NBR 9050 PARA ACESSIBILIDADE.FORNECIMENTO E COLOCACAOCORRIMAO DUPLO EM TUBO DE ACO INOX COM DIAMETRO DE 1.1/2",BA</v>
      </c>
      <c r="C17642" s="141" t="s">
        <v>55338</v>
      </c>
      <c r="D17642" s="141" t="s">
        <v>55339</v>
      </c>
      <c r="E17642" s="141" t="s">
        <v>55354</v>
      </c>
      <c r="F17642" s="141" t="s">
        <v>55355</v>
      </c>
      <c r="G17642" s="141" t="s">
        <v>55356</v>
      </c>
      <c r="H17642" s="141" t="s">
        <v>32960</v>
      </c>
      <c r="I17642" s="141" t="s">
        <v>285</v>
      </c>
      <c r="J17642" s="649">
        <v>745.96</v>
      </c>
    </row>
    <row r="17643" spans="1:10" hidden="1">
      <c r="A17643" s="141" t="s">
        <v>55358</v>
      </c>
      <c r="B17643" s="141" t="str">
        <f t="shared" si="275"/>
        <v>CORRIMAO SIMPLES EM TUBO DE ACO INOX COM DIAMETRO DE 1.1/2",FIXADO NA PAREDE.FORNECIMENTO E COLOCACAOCORRIMAO SIMPLES EM TUBO DE ACO INOX COM DIAMETRO DE 1.1/2",CORRIMAO SIMPLES EM TUBO DE ACO INOX COM DIAMETRO DE 1.1/2",</v>
      </c>
      <c r="C17643" s="141" t="s">
        <v>55359</v>
      </c>
      <c r="D17643" s="141" t="s">
        <v>55360</v>
      </c>
      <c r="I17643" s="141" t="s">
        <v>285</v>
      </c>
      <c r="J17643" s="649">
        <v>156.09</v>
      </c>
    </row>
    <row r="17644" spans="1:10" hidden="1">
      <c r="A17644" s="141" t="s">
        <v>55361</v>
      </c>
      <c r="B17644" s="141" t="str">
        <f t="shared" si="275"/>
        <v>CORRIMAO SIMPLES EM TUBO DE ACO INOX COM DIAMETRO DE 1.1/2",FIXADO NA PAREDE.FORNECIMENTO E COLOCACAOCORRIMAO SIMPLES EM TUBO DE ACO INOX COM DIAMETRO DE 1.1/2",CORRIMAO SIMPLES EM TUBO DE ACO INOX COM DIAMETRO DE 1.1/2",</v>
      </c>
      <c r="C17644" s="141" t="s">
        <v>55359</v>
      </c>
      <c r="D17644" s="141" t="s">
        <v>55360</v>
      </c>
      <c r="I17644" s="141" t="s">
        <v>285</v>
      </c>
      <c r="J17644" s="649">
        <v>142.86000000000001</v>
      </c>
    </row>
    <row r="17645" spans="1:10" hidden="1">
      <c r="A17645" s="141" t="s">
        <v>55362</v>
      </c>
      <c r="B17645" s="141" t="str">
        <f t="shared" si="275"/>
        <v>CORRIMAO SIMPLES EM TUBO DE ACO INOX COM DIAMETRO DE 1.1/2",COM GUARDA-CORPO EM VIDRO,EXCLUSIVE ESTE,FIXADO EM MONTANTESCORRIMAO SIMPLES EM TUBO DE ACO INOX COM DIAMETRO DE 1.1/2", DE TUBO DE ACO INOX COM DIAMETRO DE 1.1/2" COM ACABAMENTO SUPERIOR EM TUBO DE ACO INOX COM DIAMETRO DE 2.1/2".FORNECIMENTO E COLOCACAOCORRIMAO SIMPLES EM TUBO DE ACO INOX COM DIAMETRO DE 1.1/2",</v>
      </c>
      <c r="C17645" s="141" t="s">
        <v>55359</v>
      </c>
      <c r="D17645" s="141" t="s">
        <v>55363</v>
      </c>
      <c r="E17645" s="141" t="s">
        <v>55364</v>
      </c>
      <c r="F17645" s="141" t="s">
        <v>55365</v>
      </c>
      <c r="G17645" s="141" t="s">
        <v>43422</v>
      </c>
      <c r="I17645" s="141" t="s">
        <v>285</v>
      </c>
      <c r="J17645" s="649">
        <v>500.64</v>
      </c>
    </row>
    <row r="17646" spans="1:10" hidden="1">
      <c r="A17646" s="141" t="s">
        <v>55366</v>
      </c>
      <c r="B17646" s="141" t="str">
        <f t="shared" si="275"/>
        <v>CORRIMAO SIMPLES EM TUBO DE ACO INOX COM DIAMETRO DE 1.1/2",COM GUARDA-CORPO EM VIDRO,EXCLUSIVE ESTE,FIXADO EM MONTANTESCORRIMAO SIMPLES EM TUBO DE ACO INOX COM DIAMETRO DE 1.1/2", DE TUBO DE ACO INOX COM DIAMETRO DE 1.1/2" COM ACABAMENTO SUPERIOR EM TUBO DE ACO INOX COM DIAMETRO DE 2.1/2".FORNECIMENTO E COLOCACAOCORRIMAO SIMPLES EM TUBO DE ACO INOX COM DIAMETRO DE 1.1/2",</v>
      </c>
      <c r="C17646" s="141" t="s">
        <v>55359</v>
      </c>
      <c r="D17646" s="141" t="s">
        <v>55363</v>
      </c>
      <c r="E17646" s="141" t="s">
        <v>55364</v>
      </c>
      <c r="F17646" s="141" t="s">
        <v>55365</v>
      </c>
      <c r="G17646" s="141" t="s">
        <v>43422</v>
      </c>
      <c r="I17646" s="141" t="s">
        <v>285</v>
      </c>
      <c r="J17646" s="649">
        <v>463.61</v>
      </c>
    </row>
    <row r="17647" spans="1:10" hidden="1">
      <c r="A17647" s="141" t="s">
        <v>55367</v>
      </c>
      <c r="B17647" s="141" t="str">
        <f t="shared" si="275"/>
        <v>FILTRO PARA USO DOMESTICO COM CARCACA ATOXICA EM POLIPROPILENO COM 1 ELEMENTO FILTRANTE DE CELULOSE E CARVAO ATIVADO,PARFILTRO PARA USO DOMESTICO COM CARCACA ATOXICA EM POLIPROPILEA VAZAO ATE 180L/H,CONEXAO DE 1/2" SEM REGISTRO.FORNECIMENTOFILTRO PARA USO DOMESTICO COM CARCACA ATOXICA EM POLIPROPILE</v>
      </c>
      <c r="C17647" s="141" t="s">
        <v>55368</v>
      </c>
      <c r="D17647" s="141" t="s">
        <v>55369</v>
      </c>
      <c r="E17647" s="141" t="s">
        <v>55370</v>
      </c>
      <c r="I17647" s="141" t="s">
        <v>14</v>
      </c>
      <c r="J17647" s="649">
        <v>123.6</v>
      </c>
    </row>
    <row r="17648" spans="1:10" hidden="1">
      <c r="A17648" s="141" t="s">
        <v>55371</v>
      </c>
      <c r="B17648" s="141" t="str">
        <f t="shared" si="275"/>
        <v>FILTRO PARA USO DOMESTICO COM CARCACA ATOXICA EM POLIPROPILENO COM 1 ELEMENTO FILTRANTE DE CELULOSE E CARVAO ATIVADO,PARFILTRO PARA USO DOMESTICO COM CARCACA ATOXICA EM POLIPROPILEA VAZAO ATE 180L/H,CONEXAO DE 1/2" SEM REGISTRO.FORNECIMENTOFILTRO PARA USO DOMESTICO COM CARCACA ATOXICA EM POLIPROPILE</v>
      </c>
      <c r="C17648" s="141" t="s">
        <v>55368</v>
      </c>
      <c r="D17648" s="141" t="s">
        <v>55369</v>
      </c>
      <c r="E17648" s="141" t="s">
        <v>55370</v>
      </c>
      <c r="I17648" s="141" t="s">
        <v>14</v>
      </c>
      <c r="J17648" s="649">
        <v>123.6</v>
      </c>
    </row>
    <row r="17649" spans="1:10" hidden="1">
      <c r="A17649" s="141" t="s">
        <v>55372</v>
      </c>
      <c r="B17649" s="141" t="str">
        <f t="shared" si="275"/>
        <v>FULTRO PARA USO DOMESTICO COM CARCACA ATOXICA EM POLIPROPILENO COM 1 ELEMENTO FILTRANTE DE CELULOSE E CARVAO ATIVADO,PARFULTRO PARA USO DOMESTICO COM CARCACA ATOXICA EM POLIPROPILEA VAZAO ATE 360L/H,CONEXAO DE 3/4" SEM REGISTRO.FORNECIMENTOFULTRO PARA USO DOMESTICO COM CARCACA ATOXICA EM POLIPROPILE</v>
      </c>
      <c r="C17649" s="141" t="s">
        <v>55373</v>
      </c>
      <c r="D17649" s="141" t="s">
        <v>55369</v>
      </c>
      <c r="E17649" s="141" t="s">
        <v>55374</v>
      </c>
      <c r="I17649" s="141" t="s">
        <v>14</v>
      </c>
      <c r="J17649" s="649">
        <v>262.64999999999998</v>
      </c>
    </row>
    <row r="17650" spans="1:10" hidden="1">
      <c r="A17650" s="141" t="s">
        <v>55375</v>
      </c>
      <c r="B17650" s="141" t="str">
        <f t="shared" si="275"/>
        <v>FULTRO PARA USO DOMESTICO COM CARCACA ATOXICA EM POLIPROPILENO COM 1 ELEMENTO FILTRANTE DE CELULOSE E CARVAO ATIVADO,PARFULTRO PARA USO DOMESTICO COM CARCACA ATOXICA EM POLIPROPILEA VAZAO ATE 360L/H,CONEXAO DE 3/4" SEM REGISTRO.FORNECIMENTOFULTRO PARA USO DOMESTICO COM CARCACA ATOXICA EM POLIPROPILE</v>
      </c>
      <c r="C17650" s="141" t="s">
        <v>55373</v>
      </c>
      <c r="D17650" s="141" t="s">
        <v>55369</v>
      </c>
      <c r="E17650" s="141" t="s">
        <v>55374</v>
      </c>
      <c r="I17650" s="141" t="s">
        <v>14</v>
      </c>
      <c r="J17650" s="649">
        <v>262.64999999999998</v>
      </c>
    </row>
    <row r="17651" spans="1:10" hidden="1">
      <c r="A17651" s="141" t="s">
        <v>55376</v>
      </c>
      <c r="B17651" s="141" t="str">
        <f t="shared" si="275"/>
        <v>FILTRO PARA USO DOMESTICO COM CARCACA ATOXICA EM POLIPROPILENO COM 2 ELEMENTOS FILTRANTES DE CELULOSE E CARVAO ATIVADO,PFILTRO PARA USO DOMESTICO COM CARCACA ATOXICA EM POLIPROPILEARA VAZAO ATE 720L/H,CONEXAO DE 1" SEM REGISTRO.FORNECIMENTOFILTRO PARA USO DOMESTICO COM CARCACA ATOXICA EM POLIPROPILE</v>
      </c>
      <c r="C17651" s="141" t="s">
        <v>55368</v>
      </c>
      <c r="D17651" s="141" t="s">
        <v>55377</v>
      </c>
      <c r="E17651" s="141" t="s">
        <v>55378</v>
      </c>
      <c r="I17651" s="141" t="s">
        <v>14</v>
      </c>
      <c r="J17651" s="649">
        <v>345.05</v>
      </c>
    </row>
    <row r="17652" spans="1:10" hidden="1">
      <c r="A17652" s="141" t="s">
        <v>55379</v>
      </c>
      <c r="B17652" s="141" t="str">
        <f t="shared" si="275"/>
        <v>FILTRO PARA USO DOMESTICO COM CARCACA ATOXICA EM POLIPROPILENO COM 2 ELEMENTOS FILTRANTES DE CELULOSE E CARVAO ATIVADO,PFILTRO PARA USO DOMESTICO COM CARCACA ATOXICA EM POLIPROPILEARA VAZAO ATE 720L/H,CONEXAO DE 1" SEM REGISTRO.FORNECIMENTOFILTRO PARA USO DOMESTICO COM CARCACA ATOXICA EM POLIPROPILE</v>
      </c>
      <c r="C17652" s="141" t="s">
        <v>55368</v>
      </c>
      <c r="D17652" s="141" t="s">
        <v>55377</v>
      </c>
      <c r="E17652" s="141" t="s">
        <v>55378</v>
      </c>
      <c r="I17652" s="141" t="s">
        <v>14</v>
      </c>
      <c r="J17652" s="649">
        <v>345.05</v>
      </c>
    </row>
    <row r="17653" spans="1:10" hidden="1">
      <c r="A17653" s="141" t="s">
        <v>55380</v>
      </c>
      <c r="B17653" s="141" t="str">
        <f t="shared" si="275"/>
        <v>APROVEITAMENTO DE AGUA DE CHUVA (AAC) P/AREA DE TELHADO ATE200M2,COMPREENDENDO O FORNECIMENTO DOS SEGUINTES EQUIPAMENTOAPROVEITAMENTO DE AGUA DE CHUVA (AAC) P/AREA DE TELHADO ATES:-FILTRO VOLUMETRICO (VF1) AUTO-LIMPANTE,CORPO CONSTITUIDOPOLIETILENO,ENTRADAS E SAIDAS C/DIAMETRO 100MM;-CONJUNTO FLUTUANTE SUCCAO (BOIA-MANGUEIRA) MANGUEIRA 1",COMPRIMENTO 2,00M;-FREIO D'AGUA C/DIAM.100MM;-SIFAO LADRAO DIAM.SAIDA 100MMAPROVEITAMENTO DE AGUA DE CHUVA (AAC) P/AREA DE TELHADO ATE</v>
      </c>
      <c r="C17653" s="141" t="s">
        <v>55381</v>
      </c>
      <c r="D17653" s="141" t="s">
        <v>55382</v>
      </c>
      <c r="E17653" s="141" t="s">
        <v>55383</v>
      </c>
      <c r="F17653" s="141" t="s">
        <v>55384</v>
      </c>
      <c r="G17653" s="141" t="s">
        <v>55385</v>
      </c>
      <c r="H17653" s="141" t="s">
        <v>55386</v>
      </c>
      <c r="I17653" s="141" t="s">
        <v>14</v>
      </c>
      <c r="J17653" s="649">
        <v>2039.4</v>
      </c>
    </row>
    <row r="17654" spans="1:10" hidden="1">
      <c r="A17654" s="141" t="s">
        <v>55387</v>
      </c>
      <c r="B17654" s="141" t="str">
        <f t="shared" si="275"/>
        <v>APROVEITAMENTO DE AGUA DE CHUVA (AAC) P/AREA DE TELHADO ATE200M2,COMPREENDENDO O FORNECIMENTO DOS SEGUINTES EQUIPAMENTOAPROVEITAMENTO DE AGUA DE CHUVA (AAC) P/AREA DE TELHADO ATES:-FILTRO VOLUMETRICO (VF1) AUTO-LIMPANTE,CORPO CONSTITUIDOPOLIETILENO,ENTRADAS E SAIDAS C/DIAMETRO 100MM;-CONJUNTO FLUTUANTE SUCCAO (BOIA-MANGUEIRA) MANGUEIRA 1",COMPRIMENTO 2,00M;-FREIO D'AGUA C/DIAM.100MM;-SIFAO LADRAO DIAM.SAIDA 100MMAPROVEITAMENTO DE AGUA DE CHUVA (AAC) P/AREA DE TELHADO ATE</v>
      </c>
      <c r="C17654" s="141" t="s">
        <v>55381</v>
      </c>
      <c r="D17654" s="141" t="s">
        <v>55382</v>
      </c>
      <c r="E17654" s="141" t="s">
        <v>55383</v>
      </c>
      <c r="F17654" s="141" t="s">
        <v>55384</v>
      </c>
      <c r="G17654" s="141" t="s">
        <v>55385</v>
      </c>
      <c r="H17654" s="141" t="s">
        <v>55386</v>
      </c>
      <c r="I17654" s="141" t="s">
        <v>14</v>
      </c>
      <c r="J17654" s="649">
        <v>2039.4</v>
      </c>
    </row>
    <row r="17655" spans="1:10" hidden="1">
      <c r="A17655" s="141" t="s">
        <v>55388</v>
      </c>
      <c r="B17655" s="141" t="str">
        <f t="shared" si="275"/>
        <v>APROVEITAMENTO AGUA CHUVA (AAC) P/AREA DE TELHADO ATE 1500M2,COMPREENDENDO FORN.SEGUINTES EQUIPAMENTOS:-FILTRO VOLUMETAPROVEITAMENTO AGUA CHUVA (AAC) P/AREA DE TELHADO ATE 1500M2RICO (VF6) AUTO-LIMPANTE,CORPO CONSTITUIDO ACO INOX,ENTRADAS C/DIAM.250MM E SAIDA P/CISTERNA DIAM.200MM;-CONJUNTO FLUTUANTE SUCCAO (BOIA-MANGUEIRA) MANGUEIRA 2",COMPRIMENTO 2,00M;-FREIO D'AGUA DIAM.200MM;-SIFAO LADRAO C/DIAM.DE SAIDA 200MMAPROVEITAMENTO AGUA CHUVA (AAC) P/AREA DE TELHADO ATE 1500M2</v>
      </c>
      <c r="C17655" s="141" t="s">
        <v>55389</v>
      </c>
      <c r="D17655" s="141" t="s">
        <v>55390</v>
      </c>
      <c r="E17655" s="141" t="s">
        <v>55391</v>
      </c>
      <c r="F17655" s="141" t="s">
        <v>55392</v>
      </c>
      <c r="G17655" s="141" t="s">
        <v>55393</v>
      </c>
      <c r="H17655" s="141" t="s">
        <v>55394</v>
      </c>
      <c r="I17655" s="141" t="s">
        <v>14</v>
      </c>
      <c r="J17655" s="649">
        <v>19699.099999999999</v>
      </c>
    </row>
    <row r="17656" spans="1:10" hidden="1">
      <c r="A17656" s="141" t="s">
        <v>55395</v>
      </c>
      <c r="B17656" s="141" t="str">
        <f t="shared" si="275"/>
        <v>APROVEITAMENTO AGUA CHUVA (AAC) P/AREA DE TELHADO ATE 1500M2,COMPREENDENDO FORN.SEGUINTES EQUIPAMENTOS:-FILTRO VOLUMETAPROVEITAMENTO AGUA CHUVA (AAC) P/AREA DE TELHADO ATE 1500M2RICO (VF6) AUTO-LIMPANTE,CORPO CONSTITUIDO ACO INOX,ENTRADAS C/DIAM.250MM E SAIDA P/CISTERNA DIAM.200MM;-CONJUNTO FLUTUANTE SUCCAO (BOIA-MANGUEIRA) MANGUEIRA 2",COMPRIMENTO 2,00M;-FREIO D'AGUA DIAM.200MM;-SIFAO LADRAO C/DIAM.DE SAIDA 200MMAPROVEITAMENTO AGUA CHUVA (AAC) P/AREA DE TELHADO ATE 1500M2</v>
      </c>
      <c r="C17656" s="141" t="s">
        <v>55389</v>
      </c>
      <c r="D17656" s="141" t="s">
        <v>55390</v>
      </c>
      <c r="E17656" s="141" t="s">
        <v>55391</v>
      </c>
      <c r="F17656" s="141" t="s">
        <v>55392</v>
      </c>
      <c r="G17656" s="141" t="s">
        <v>55393</v>
      </c>
      <c r="H17656" s="141" t="s">
        <v>55394</v>
      </c>
      <c r="I17656" s="141" t="s">
        <v>14</v>
      </c>
      <c r="J17656" s="649">
        <v>19699.099999999999</v>
      </c>
    </row>
    <row r="17657" spans="1:10" hidden="1">
      <c r="A17657" s="141" t="s">
        <v>55396</v>
      </c>
      <c r="B17657" s="141" t="str">
        <f t="shared" si="275"/>
        <v>CORTINA DIVISORIA HOSPITALAR,SEM EMENDAS,CONFECCIONADA EM VINIL DE ALTA ESPESSURA,DE APROXIMADAMENTE 0,4MM,ANTICHAMA,ANTCORTINA DIVISORIA HOSPITALAR,SEM EMENDAS,CONFECCIONADA EM VIIFUNGO,BACTERICIDA E ANTIESTATICO,COM ALTURA DE 1,80M,PINTURA ELETROSTATICA BRANCA,INCLUSIVE ILHOSES,TRILHOS,GANCHOS,RODIZIOS E ACESSORIOS DE FIXACAO.FORNECIMENTO E COLOCACAOCORTINA DIVISORIA HOSPITALAR,SEM EMENDAS,CONFECCIONADA EM VI</v>
      </c>
      <c r="C17657" s="141" t="s">
        <v>55397</v>
      </c>
      <c r="D17657" s="141" t="s">
        <v>55398</v>
      </c>
      <c r="E17657" s="141" t="s">
        <v>55399</v>
      </c>
      <c r="F17657" s="141" t="s">
        <v>55400</v>
      </c>
      <c r="G17657" s="141" t="s">
        <v>55401</v>
      </c>
      <c r="I17657" s="141" t="s">
        <v>285</v>
      </c>
      <c r="J17657" s="649">
        <v>186.89</v>
      </c>
    </row>
    <row r="17658" spans="1:10" hidden="1">
      <c r="A17658" s="141" t="s">
        <v>55402</v>
      </c>
      <c r="B17658" s="141" t="str">
        <f t="shared" si="275"/>
        <v>CORTINA DIVISORIA HOSPITALAR,SEM EMENDAS,CONFECCIONADA EM VINIL DE ALTA ESPESSURA,DE APROXIMADAMENTE 0,4MM,ANTICHAMA,ANTCORTINA DIVISORIA HOSPITALAR,SEM EMENDAS,CONFECCIONADA EM VIIFUNGO,BACTERICIDA E ANTIESTATICO,COM ALTURA DE 1,80M,PINTURA ELETROSTATICA BRANCA,INCLUSIVE ILHOSES,TRILHOS,GANCHOS,RODIZIOS E ACESSORIOS DE FIXACAO.FORNECIMENTO E COLOCACAOCORTINA DIVISORIA HOSPITALAR,SEM EMENDAS,CONFECCIONADA EM VI</v>
      </c>
      <c r="C17658" s="141" t="s">
        <v>55397</v>
      </c>
      <c r="D17658" s="141" t="s">
        <v>55398</v>
      </c>
      <c r="E17658" s="141" t="s">
        <v>55399</v>
      </c>
      <c r="F17658" s="141" t="s">
        <v>55400</v>
      </c>
      <c r="G17658" s="141" t="s">
        <v>55401</v>
      </c>
      <c r="I17658" s="141" t="s">
        <v>285</v>
      </c>
      <c r="J17658" s="649">
        <v>186</v>
      </c>
    </row>
    <row r="17659" spans="1:10" hidden="1">
      <c r="A17659" s="141" t="s">
        <v>55403</v>
      </c>
      <c r="B17659" s="141" t="str">
        <f t="shared" si="275"/>
        <v>DIVISORIA MOVEL,PARA AMBIENTE HOSPITALAR,SANFONADA,EM PVC,FIXADA NA PAREDE,ALTURA DE 1,85M,LARGURA TOTAL DE 1,365M.FORNEDIVISORIA MOVEL,PARA AMBIENTE HOSPITALAR,SANFONADA,EM PVC,FICIMENTODIVISORIA MOVEL,PARA AMBIENTE HOSPITALAR,SANFONADA,EM PVC,FI</v>
      </c>
      <c r="C17659" s="141" t="s">
        <v>55404</v>
      </c>
      <c r="D17659" s="141" t="s">
        <v>55405</v>
      </c>
      <c r="E17659" s="141" t="s">
        <v>38133</v>
      </c>
      <c r="I17659" s="141" t="s">
        <v>14</v>
      </c>
      <c r="J17659" s="649">
        <v>2210.38</v>
      </c>
    </row>
    <row r="17660" spans="1:10" hidden="1">
      <c r="A17660" s="141" t="s">
        <v>55406</v>
      </c>
      <c r="B17660" s="141" t="str">
        <f t="shared" si="275"/>
        <v>DIVISORIA MOVEL,PARA AMBIENTE HOSPITALAR,SANFONADA,EM PVC,FIXADA NA PAREDE,ALTURA DE 1,85M,LARGURA TOTAL DE 1,365M.FORNEDIVISORIA MOVEL,PARA AMBIENTE HOSPITALAR,SANFONADA,EM PVC,FICIMENTODIVISORIA MOVEL,PARA AMBIENTE HOSPITALAR,SANFONADA,EM PVC,FI</v>
      </c>
      <c r="C17660" s="141" t="s">
        <v>55404</v>
      </c>
      <c r="D17660" s="141" t="s">
        <v>55405</v>
      </c>
      <c r="E17660" s="141" t="s">
        <v>38133</v>
      </c>
      <c r="I17660" s="141" t="s">
        <v>14</v>
      </c>
      <c r="J17660" s="649">
        <v>2210.38</v>
      </c>
    </row>
    <row r="17661" spans="1:10" hidden="1">
      <c r="A17661" s="141" t="s">
        <v>55407</v>
      </c>
      <c r="B17661" s="141" t="str">
        <f t="shared" si="275"/>
        <v>DIVISORIA MOVEL,PARA AMBIENTE HOSPITALAR,SANFONADA,EM PVC,FIXADA NA PAREDE,ALTURA DE 1,85M,LARGURA TOTAL DE 1,995M.FORNEDIVISORIA MOVEL,PARA AMBIENTE HOSPITALAR,SANFONADA,EM PVC,FICIMENTODIVISORIA MOVEL,PARA AMBIENTE HOSPITALAR,SANFONADA,EM PVC,FI</v>
      </c>
      <c r="C17661" s="141" t="s">
        <v>55404</v>
      </c>
      <c r="D17661" s="141" t="s">
        <v>55408</v>
      </c>
      <c r="E17661" s="141" t="s">
        <v>38133</v>
      </c>
      <c r="I17661" s="141" t="s">
        <v>14</v>
      </c>
      <c r="J17661" s="649">
        <v>2744.95</v>
      </c>
    </row>
    <row r="17662" spans="1:10" hidden="1">
      <c r="A17662" s="141" t="s">
        <v>55409</v>
      </c>
      <c r="B17662" s="141" t="str">
        <f t="shared" si="275"/>
        <v>DIVISORIA MOVEL,PARA AMBIENTE HOSPITALAR,SANFONADA,EM PVC,FIXADA NA PAREDE,ALTURA DE 1,85M,LARGURA TOTAL DE 1,995M.FORNEDIVISORIA MOVEL,PARA AMBIENTE HOSPITALAR,SANFONADA,EM PVC,FICIMENTODIVISORIA MOVEL,PARA AMBIENTE HOSPITALAR,SANFONADA,EM PVC,FI</v>
      </c>
      <c r="C17662" s="141" t="s">
        <v>55404</v>
      </c>
      <c r="D17662" s="141" t="s">
        <v>55408</v>
      </c>
      <c r="E17662" s="141" t="s">
        <v>38133</v>
      </c>
      <c r="I17662" s="141" t="s">
        <v>14</v>
      </c>
      <c r="J17662" s="649">
        <v>2744.95</v>
      </c>
    </row>
    <row r="17663" spans="1:10" hidden="1">
      <c r="A17663" s="141" t="s">
        <v>55410</v>
      </c>
      <c r="B17663" s="141" t="str">
        <f t="shared" si="275"/>
        <v>DIVISORIA MOVEL,PARA AMBIENTE HOSPITALAR,SANFONADA,EM PVC,FIXADA NA PAREDE,ALTURA DE 1,85M,LARGURA TOTAL DE 3,045M.FORNEDIVISORIA MOVEL,PARA AMBIENTE HOSPITALAR,SANFONADA,EM PVC,FICIMENTODIVISORIA MOVEL,PARA AMBIENTE HOSPITALAR,SANFONADA,EM PVC,FI</v>
      </c>
      <c r="C17663" s="141" t="s">
        <v>55404</v>
      </c>
      <c r="D17663" s="141" t="s">
        <v>55411</v>
      </c>
      <c r="E17663" s="141" t="s">
        <v>38133</v>
      </c>
      <c r="I17663" s="141" t="s">
        <v>14</v>
      </c>
      <c r="J17663" s="649">
        <v>3632.81</v>
      </c>
    </row>
    <row r="17664" spans="1:10" hidden="1">
      <c r="A17664" s="141" t="s">
        <v>55412</v>
      </c>
      <c r="B17664" s="141" t="str">
        <f t="shared" si="275"/>
        <v>DIVISORIA MOVEL,PARA AMBIENTE HOSPITALAR,SANFONADA,EM PVC,FIXADA NA PAREDE,ALTURA DE 1,85M,LARGURA TOTAL DE 3,045M.FORNEDIVISORIA MOVEL,PARA AMBIENTE HOSPITALAR,SANFONADA,EM PVC,FICIMENTODIVISORIA MOVEL,PARA AMBIENTE HOSPITALAR,SANFONADA,EM PVC,FI</v>
      </c>
      <c r="C17664" s="141" t="s">
        <v>55404</v>
      </c>
      <c r="D17664" s="141" t="s">
        <v>55411</v>
      </c>
      <c r="E17664" s="141" t="s">
        <v>38133</v>
      </c>
      <c r="I17664" s="141" t="s">
        <v>14</v>
      </c>
      <c r="J17664" s="649">
        <v>3632.81</v>
      </c>
    </row>
    <row r="17665" spans="1:10" hidden="1">
      <c r="A17665" s="141" t="s">
        <v>55413</v>
      </c>
      <c r="B17665" s="141" t="str">
        <f t="shared" si="275"/>
        <v>BIOMBO MOVEL,COM RODIZIOS,RETO,EM CHUMBO LAMINADO REVESTIDOEM EUCAPLAC,1MM DE ESPESSURA,MEDINDO 0,80X1,80M,COM VISOR DEBIOMBO MOVEL,COM RODIZIOS,RETO,EM CHUMBO LAMINADO REVESTIDO VIDRO PLUMBIFERO.FORNECIMENTOBIOMBO MOVEL,COM RODIZIOS,RETO,EM CHUMBO LAMINADO REVESTIDO</v>
      </c>
      <c r="C17665" s="141" t="s">
        <v>55414</v>
      </c>
      <c r="D17665" s="141" t="s">
        <v>55415</v>
      </c>
      <c r="E17665" s="141" t="s">
        <v>55416</v>
      </c>
      <c r="I17665" s="141" t="s">
        <v>14</v>
      </c>
      <c r="J17665" s="649">
        <v>5769.24</v>
      </c>
    </row>
    <row r="17666" spans="1:10" hidden="1">
      <c r="A17666" s="141" t="s">
        <v>55417</v>
      </c>
      <c r="B17666" s="141" t="str">
        <f t="shared" si="275"/>
        <v>BIOMBO MOVEL,COM RODIZIOS,RETO,EM CHUMBO LAMINADO REVESTIDOEM EUCAPLAC,1MM DE ESPESSURA,MEDINDO 0,80X1,80M,COM VISOR DEBIOMBO MOVEL,COM RODIZIOS,RETO,EM CHUMBO LAMINADO REVESTIDO VIDRO PLUMBIFERO.FORNECIMENTOBIOMBO MOVEL,COM RODIZIOS,RETO,EM CHUMBO LAMINADO REVESTIDO</v>
      </c>
      <c r="C17666" s="141" t="s">
        <v>55414</v>
      </c>
      <c r="D17666" s="141" t="s">
        <v>55415</v>
      </c>
      <c r="E17666" s="141" t="s">
        <v>55416</v>
      </c>
      <c r="I17666" s="141" t="s">
        <v>14</v>
      </c>
      <c r="J17666" s="649">
        <v>5769.24</v>
      </c>
    </row>
    <row r="17667" spans="1:10" hidden="1">
      <c r="A17667" s="141" t="s">
        <v>55418</v>
      </c>
      <c r="B17667" s="141" t="str">
        <f t="shared" ref="B17667:B17730" si="276">C17667&amp;D17667&amp;C17667&amp;E17667&amp;F17667&amp;G17667&amp;H17667&amp;C17667</f>
        <v>PAINEL PARA DIVISORIA BLINDADA (DESTINADA A DELIMITACAO DE AREAS OU SALAS RADIOLOGICAS),COMPOSTO POR PLACAS RIGIDAS EM MPAINEL PARA DIVISORIA BLINDADA (DESTINADA A DELIMITACAO DE AATERIAL RESISTENTE,REVESTINDO LENCOIS DE CHUMBO COM 1MM DE ESPESURA,INCLUSIVE ELEMENTOS DE FIXACAO.FORNECIMENTO E COLOCACAOPAINEL PARA DIVISORIA BLINDADA (DESTINADA A DELIMITACAO DE A</v>
      </c>
      <c r="C17667" s="141" t="s">
        <v>55419</v>
      </c>
      <c r="D17667" s="141" t="s">
        <v>55420</v>
      </c>
      <c r="E17667" s="141" t="s">
        <v>55421</v>
      </c>
      <c r="F17667" s="141" t="s">
        <v>55422</v>
      </c>
      <c r="G17667" s="141" t="s">
        <v>33262</v>
      </c>
      <c r="I17667" s="141" t="s">
        <v>27</v>
      </c>
      <c r="J17667" s="649">
        <v>1163.19</v>
      </c>
    </row>
    <row r="17668" spans="1:10" hidden="1">
      <c r="A17668" s="141" t="s">
        <v>55423</v>
      </c>
      <c r="B17668" s="141" t="str">
        <f t="shared" si="276"/>
        <v>PAINEL PARA DIVISORIA BLINDADA (DESTINADA A DELIMITACAO DE AREAS OU SALAS RADIOLOGICAS),COMPOSTO POR PLACAS RIGIDAS EM MPAINEL PARA DIVISORIA BLINDADA (DESTINADA A DELIMITACAO DE AATERIAL RESISTENTE,REVESTINDO LENCOIS DE CHUMBO COM 1MM DE ESPESURA,INCLUSIVE ELEMENTOS DE FIXACAO.FORNECIMENTO E COLOCACAOPAINEL PARA DIVISORIA BLINDADA (DESTINADA A DELIMITACAO DE A</v>
      </c>
      <c r="C17668" s="141" t="s">
        <v>55419</v>
      </c>
      <c r="D17668" s="141" t="s">
        <v>55420</v>
      </c>
      <c r="E17668" s="141" t="s">
        <v>55421</v>
      </c>
      <c r="F17668" s="141" t="s">
        <v>55422</v>
      </c>
      <c r="G17668" s="141" t="s">
        <v>33262</v>
      </c>
      <c r="I17668" s="141" t="s">
        <v>27</v>
      </c>
      <c r="J17668" s="649">
        <v>1160.67</v>
      </c>
    </row>
    <row r="17669" spans="1:10" hidden="1">
      <c r="A17669" s="141" t="s">
        <v>55424</v>
      </c>
      <c r="B17669" s="141" t="str">
        <f t="shared" si="276"/>
        <v>PAINEL PARA DIVISORIA BLINDADA (DESTINADA A DELIMITACAO DE AREAS OU SALAS RADIOLOGICAS),COMPOSTO POR PLACAS RIGIDAS EM MPAINEL PARA DIVISORIA BLINDADA (DESTINADA A DELIMITACAO DE AATERIAL RESISTENTE,REVESTINDO LENCOIS DE CHUMBO COM 1,5MM DE ESPESSURA,INCLUSIVE ELEMENTOS DE FIXACAO.FORNECIMENTO E COLOCACAOPAINEL PARA DIVISORIA BLINDADA (DESTINADA A DELIMITACAO DE A</v>
      </c>
      <c r="C17669" s="141" t="s">
        <v>55419</v>
      </c>
      <c r="D17669" s="141" t="s">
        <v>55420</v>
      </c>
      <c r="E17669" s="141" t="s">
        <v>55425</v>
      </c>
      <c r="F17669" s="141" t="s">
        <v>55426</v>
      </c>
      <c r="G17669" s="141" t="s">
        <v>27815</v>
      </c>
      <c r="I17669" s="141" t="s">
        <v>27</v>
      </c>
      <c r="J17669" s="649">
        <v>1734.35</v>
      </c>
    </row>
    <row r="17670" spans="1:10" hidden="1">
      <c r="A17670" s="141" t="s">
        <v>55427</v>
      </c>
      <c r="B17670" s="141" t="str">
        <f t="shared" si="276"/>
        <v>PAINEL PARA DIVISORIA BLINDADA (DESTINADA A DELIMITACAO DE AREAS OU SALAS RADIOLOGICAS),COMPOSTO POR PLACAS RIGIDAS EM MPAINEL PARA DIVISORIA BLINDADA (DESTINADA A DELIMITACAO DE AATERIAL RESISTENTE,REVESTINDO LENCOIS DE CHUMBO COM 1,5MM DE ESPESSURA,INCLUSIVE ELEMENTOS DE FIXACAO.FORNECIMENTO E COLOCACAOPAINEL PARA DIVISORIA BLINDADA (DESTINADA A DELIMITACAO DE A</v>
      </c>
      <c r="C17670" s="141" t="s">
        <v>55419</v>
      </c>
      <c r="D17670" s="141" t="s">
        <v>55420</v>
      </c>
      <c r="E17670" s="141" t="s">
        <v>55425</v>
      </c>
      <c r="F17670" s="141" t="s">
        <v>55426</v>
      </c>
      <c r="G17670" s="141" t="s">
        <v>27815</v>
      </c>
      <c r="I17670" s="141" t="s">
        <v>27</v>
      </c>
      <c r="J17670" s="649">
        <v>1731.83</v>
      </c>
    </row>
    <row r="17671" spans="1:10" hidden="1">
      <c r="A17671" s="141" t="s">
        <v>55428</v>
      </c>
      <c r="B17671" s="141" t="str">
        <f t="shared" si="276"/>
        <v>SUPORTE PARA PORTA SORO DE TETO,FIXO,COM 4 GANCHOS.FORNECIMENTOSUPORTE PARA PORTA SORO DE TETO,FIXO,COM 4 GANCHOS.FORNECIMESUPORTE PARA PORTA SORO DE TETO,FIXO,COM 4 GANCHOS.FORNECIME</v>
      </c>
      <c r="C17671" s="141" t="s">
        <v>55429</v>
      </c>
      <c r="D17671" s="141" t="s">
        <v>25116</v>
      </c>
      <c r="I17671" s="141" t="s">
        <v>14</v>
      </c>
      <c r="J17671" s="649">
        <v>658.5</v>
      </c>
    </row>
    <row r="17672" spans="1:10" hidden="1">
      <c r="A17672" s="141" t="s">
        <v>55430</v>
      </c>
      <c r="B17672" s="141" t="str">
        <f t="shared" si="276"/>
        <v>SUPORTE PARA PORTA SORO DE TETO,FIXO,COM 4 GANCHOS.FORNECIMENTOSUPORTE PARA PORTA SORO DE TETO,FIXO,COM 4 GANCHOS.FORNECIMESUPORTE PARA PORTA SORO DE TETO,FIXO,COM 4 GANCHOS.FORNECIME</v>
      </c>
      <c r="C17672" s="141" t="s">
        <v>55429</v>
      </c>
      <c r="D17672" s="141" t="s">
        <v>25116</v>
      </c>
      <c r="I17672" s="141" t="s">
        <v>14</v>
      </c>
      <c r="J17672" s="649">
        <v>658.5</v>
      </c>
    </row>
    <row r="17673" spans="1:10" hidden="1">
      <c r="A17673" s="141" t="s">
        <v>55431</v>
      </c>
      <c r="B17673" s="141" t="str">
        <f t="shared" si="276"/>
        <v>PASSA-CHASSIS DE 2 PORTAS,CONSTRUIDO EM CHAPA DE ACO TRATADO E PINTADO NA COR CINZA MARTELADO,PARA SER EMBUTIDO NA PAREDPASSA-CHASSIS DE 2 PORTAS,CONSTRUIDO EM CHAPA DE ACO TRATADOE ENTRE A CAMARA ESCURA E A SALA DE RAIOS-X,MEDINDO H=60CM,L=30CM,C=45CM.FORNECIMENTOPASSA-CHASSIS DE 2 PORTAS,CONSTRUIDO EM CHAPA DE ACO TRATADO</v>
      </c>
      <c r="C17673" s="141" t="s">
        <v>55432</v>
      </c>
      <c r="D17673" s="141" t="s">
        <v>55433</v>
      </c>
      <c r="E17673" s="141" t="s">
        <v>55434</v>
      </c>
      <c r="F17673" s="654" t="s">
        <v>55435</v>
      </c>
      <c r="I17673" s="141" t="s">
        <v>14</v>
      </c>
      <c r="J17673" s="649">
        <v>1676.84</v>
      </c>
    </row>
    <row r="17674" spans="1:10" hidden="1">
      <c r="A17674" s="141" t="s">
        <v>55436</v>
      </c>
      <c r="B17674" s="141" t="str">
        <f t="shared" si="276"/>
        <v>PASSA-CHASSIS DE 2 PORTAS,CONSTRUIDO EM CHAPA DE ACO TRATADO E PINTADO NA COR CINZA MARTELADO,PARA SER EMBUTIDO NA PAREDPASSA-CHASSIS DE 2 PORTAS,CONSTRUIDO EM CHAPA DE ACO TRATADOE ENTRE A CAMARA ESCURA E A SALA DE RAIOS-X,MEDINDO H=60CM,L=30CM,C=45CM.FORNECIMENTOPASSA-CHASSIS DE 2 PORTAS,CONSTRUIDO EM CHAPA DE ACO TRATADO</v>
      </c>
      <c r="C17674" s="141" t="s">
        <v>55432</v>
      </c>
      <c r="D17674" s="141" t="s">
        <v>55433</v>
      </c>
      <c r="E17674" s="141" t="s">
        <v>55434</v>
      </c>
      <c r="F17674" s="654" t="s">
        <v>55435</v>
      </c>
      <c r="I17674" s="141" t="s">
        <v>14</v>
      </c>
      <c r="J17674" s="649">
        <v>1676.84</v>
      </c>
    </row>
    <row r="17675" spans="1:10" hidden="1">
      <c r="A17675" s="141" t="s">
        <v>55437</v>
      </c>
      <c r="B17675" s="141" t="str">
        <f t="shared" si="276"/>
        <v>BANCADA DE ACO INOX (AISI 304) PARA BEBES,MEDINDO (1,20X0,60)M,COM 1MM DE ESPESSURA,ESPELHO DE 0,10M,COM BANHEIRA EM ACOBANCADA DE ACO INOX (AISI 304) PARA BEBES,MEDINDO (1,20X0,60 INOX MEDINDO (0,70X0,40X0,20)M,APOIADA SOBRE MAOS FRANCESAS EM ACO INOX.FORNECIMENTO E COLOCACAOBANCADA DE ACO INOX (AISI 304) PARA BEBES,MEDINDO (1,20X0,60</v>
      </c>
      <c r="C17675" s="141" t="s">
        <v>55438</v>
      </c>
      <c r="D17675" s="141" t="s">
        <v>55439</v>
      </c>
      <c r="E17675" s="141" t="s">
        <v>55440</v>
      </c>
      <c r="F17675" s="141" t="s">
        <v>55441</v>
      </c>
      <c r="I17675" s="141" t="s">
        <v>14</v>
      </c>
      <c r="J17675" s="649">
        <v>1921.36</v>
      </c>
    </row>
    <row r="17676" spans="1:10" hidden="1">
      <c r="A17676" s="141" t="s">
        <v>55442</v>
      </c>
      <c r="B17676" s="141" t="str">
        <f t="shared" si="276"/>
        <v>BANCADA DE ACO INOX (AISI 304) PARA BEBES,MEDINDO (1,20X0,60)M,COM 1MM DE ESPESSURA,ESPELHO DE 0,10M,COM BANHEIRA EM ACOBANCADA DE ACO INOX (AISI 304) PARA BEBES,MEDINDO (1,20X0,60 INOX MEDINDO (0,70X0,40X0,20)M,APOIADA SOBRE MAOS FRANCESAS EM ACO INOX.FORNECIMENTO E COLOCACAOBANCADA DE ACO INOX (AISI 304) PARA BEBES,MEDINDO (1,20X0,60</v>
      </c>
      <c r="C17676" s="141" t="s">
        <v>55438</v>
      </c>
      <c r="D17676" s="141" t="s">
        <v>55439</v>
      </c>
      <c r="E17676" s="141" t="s">
        <v>55440</v>
      </c>
      <c r="F17676" s="141" t="s">
        <v>55441</v>
      </c>
      <c r="I17676" s="141" t="s">
        <v>14</v>
      </c>
      <c r="J17676" s="649">
        <v>1918.06</v>
      </c>
    </row>
    <row r="17677" spans="1:10" hidden="1">
      <c r="A17677" s="141" t="s">
        <v>55443</v>
      </c>
      <c r="B17677" s="141" t="str">
        <f t="shared" si="276"/>
        <v>MESA DE ACO INOX (AISI 304) PARA BEBES,MEDINDO (1,20X0,60X1,00)M,COM 1MM DE ESPESSURA,ESPELHO DE 0,10M,COM BANHEIRA EM AMESA DE ACO INOX (AISI 304) PARA BEBES,MEDINDO (1,20X0,60X1,CO INOX MEDINDO (0,70X0,40X0,20)M,MONTADA SOBRE TUBOS EM INOX SEM PRATELEIRA INFERIOR.FORNECIMENTOMESA DE ACO INOX (AISI 304) PARA BEBES,MEDINDO (1,20X0,60X1,</v>
      </c>
      <c r="C17677" s="141" t="s">
        <v>55444</v>
      </c>
      <c r="D17677" s="141" t="s">
        <v>55445</v>
      </c>
      <c r="E17677" s="141" t="s">
        <v>55446</v>
      </c>
      <c r="F17677" s="141" t="s">
        <v>55447</v>
      </c>
      <c r="I17677" s="141" t="s">
        <v>14</v>
      </c>
      <c r="J17677" s="649">
        <v>2433.27</v>
      </c>
    </row>
    <row r="17678" spans="1:10" hidden="1">
      <c r="A17678" s="141" t="s">
        <v>55448</v>
      </c>
      <c r="B17678" s="141" t="str">
        <f t="shared" si="276"/>
        <v>MESA DE ACO INOX (AISI 304) PARA BEBES,MEDINDO (1,20X0,60X1,00)M,COM 1MM DE ESPESSURA,ESPELHO DE 0,10M,COM BANHEIRA EM AMESA DE ACO INOX (AISI 304) PARA BEBES,MEDINDO (1,20X0,60X1,CO INOX MEDINDO (0,70X0,40X0,20)M,MONTADA SOBRE TUBOS EM INOX SEM PRATELEIRA INFERIOR.FORNECIMENTOMESA DE ACO INOX (AISI 304) PARA BEBES,MEDINDO (1,20X0,60X1,</v>
      </c>
      <c r="C17678" s="141" t="s">
        <v>55444</v>
      </c>
      <c r="D17678" s="141" t="s">
        <v>55445</v>
      </c>
      <c r="E17678" s="141" t="s">
        <v>55446</v>
      </c>
      <c r="F17678" s="141" t="s">
        <v>55447</v>
      </c>
      <c r="I17678" s="141" t="s">
        <v>14</v>
      </c>
      <c r="J17678" s="649">
        <v>2433.27</v>
      </c>
    </row>
    <row r="17679" spans="1:10" hidden="1">
      <c r="A17679" s="141" t="s">
        <v>55449</v>
      </c>
      <c r="B17679" s="141" t="str">
        <f t="shared" si="276"/>
        <v>TANQUE PARA EXPURGO EM ACO INOXIDAVEL.FORNECIMENTOTANQUE PARA EXPURGO EM ACO INOXIDAVEL.FORNECIMENTOTANQUE PARA EXPURGO EM ACO INOXIDAVEL.FORNECIMENTO</v>
      </c>
      <c r="C17679" s="141" t="s">
        <v>55450</v>
      </c>
      <c r="I17679" s="141" t="s">
        <v>14</v>
      </c>
      <c r="J17679" s="649">
        <v>730.79</v>
      </c>
    </row>
    <row r="17680" spans="1:10" hidden="1">
      <c r="A17680" s="141" t="s">
        <v>55451</v>
      </c>
      <c r="B17680" s="141" t="str">
        <f t="shared" si="276"/>
        <v>TANQUE PARA EXPURGO EM ACO INOXIDAVEL.FORNECIMENTOTANQUE PARA EXPURGO EM ACO INOXIDAVEL.FORNECIMENTOTANQUE PARA EXPURGO EM ACO INOXIDAVEL.FORNECIMENTO</v>
      </c>
      <c r="C17680" s="141" t="s">
        <v>55450</v>
      </c>
      <c r="I17680" s="141" t="s">
        <v>14</v>
      </c>
      <c r="J17680" s="649">
        <v>730.79</v>
      </c>
    </row>
    <row r="17681" spans="1:10" hidden="1">
      <c r="A17681" s="141" t="s">
        <v>55452</v>
      </c>
      <c r="B17681" s="141" t="str">
        <f t="shared" si="276"/>
        <v>LAVATORIO CIRURGICO EM ACO INOXIDAVEL,MEDINDO APROXIMADAMENTE 1,50M DE COMPRIMENTO,COM DUAS TORNEIRAS AUTOMATICAS PARA SLAVATORIO CIRURGICO EM ACO INOXIDAVEL,MEDINDO APROXIMADAMENTIDA DE AGUA ACIONADAS POR SENSOR,INCLUSIVE KIT DE INSTALACAO.FORNECIMENTOLAVATORIO CIRURGICO EM ACO INOXIDAVEL,MEDINDO APROXIMADAMENT</v>
      </c>
      <c r="C17681" s="141" t="s">
        <v>55453</v>
      </c>
      <c r="D17681" s="141" t="s">
        <v>55454</v>
      </c>
      <c r="E17681" s="141" t="s">
        <v>55455</v>
      </c>
      <c r="F17681" s="141" t="s">
        <v>33490</v>
      </c>
      <c r="I17681" s="141" t="s">
        <v>14</v>
      </c>
      <c r="J17681" s="649">
        <v>2285.1999999999998</v>
      </c>
    </row>
    <row r="17682" spans="1:10" hidden="1">
      <c r="A17682" s="141" t="s">
        <v>55456</v>
      </c>
      <c r="B17682" s="141" t="str">
        <f t="shared" si="276"/>
        <v>LAVATORIO CIRURGICO EM ACO INOXIDAVEL,MEDINDO APROXIMADAMENTE 1,50M DE COMPRIMENTO,COM DUAS TORNEIRAS AUTOMATICAS PARA SLAVATORIO CIRURGICO EM ACO INOXIDAVEL,MEDINDO APROXIMADAMENTIDA DE AGUA ACIONADAS POR SENSOR,INCLUSIVE KIT DE INSTALACAO.FORNECIMENTOLAVATORIO CIRURGICO EM ACO INOXIDAVEL,MEDINDO APROXIMADAMENT</v>
      </c>
      <c r="C17682" s="141" t="s">
        <v>55453</v>
      </c>
      <c r="D17682" s="141" t="s">
        <v>55454</v>
      </c>
      <c r="E17682" s="141" t="s">
        <v>55455</v>
      </c>
      <c r="F17682" s="141" t="s">
        <v>33490</v>
      </c>
      <c r="I17682" s="141" t="s">
        <v>14</v>
      </c>
      <c r="J17682" s="649">
        <v>2285.1999999999998</v>
      </c>
    </row>
    <row r="17683" spans="1:10" hidden="1">
      <c r="A17683" s="141" t="s">
        <v>55457</v>
      </c>
      <c r="B17683" s="141" t="str">
        <f t="shared" si="276"/>
        <v>SABONETEIRA AUTOMATICA EM ACO INOX,ACIONADA POR SENSOR.FORNECIMENTOSABONETEIRA AUTOMATICA EM ACO INOX,ACIONADA POR SENSOR.FORNESABONETEIRA AUTOMATICA EM ACO INOX,ACIONADA POR SENSOR.FORNE</v>
      </c>
      <c r="C17683" s="141" t="s">
        <v>55458</v>
      </c>
      <c r="D17683" s="141" t="s">
        <v>38133</v>
      </c>
      <c r="I17683" s="141" t="s">
        <v>14</v>
      </c>
      <c r="J17683" s="649">
        <v>68.88</v>
      </c>
    </row>
    <row r="17684" spans="1:10" hidden="1">
      <c r="A17684" s="141" t="s">
        <v>55459</v>
      </c>
      <c r="B17684" s="141" t="str">
        <f t="shared" si="276"/>
        <v>SABONETEIRA AUTOMATICA EM ACO INOX,ACIONADA POR SENSOR.FORNECIMENTOSABONETEIRA AUTOMATICA EM ACO INOX,ACIONADA POR SENSOR.FORNESABONETEIRA AUTOMATICA EM ACO INOX,ACIONADA POR SENSOR.FORNE</v>
      </c>
      <c r="C17684" s="141" t="s">
        <v>55458</v>
      </c>
      <c r="D17684" s="141" t="s">
        <v>38133</v>
      </c>
      <c r="I17684" s="141" t="s">
        <v>14</v>
      </c>
      <c r="J17684" s="649">
        <v>68.88</v>
      </c>
    </row>
    <row r="17685" spans="1:10" hidden="1">
      <c r="A17685" s="141" t="s">
        <v>55460</v>
      </c>
      <c r="B17685" s="141" t="str">
        <f t="shared" si="276"/>
        <v>CAIXA DE DESCARGA DE PLASTICO EXTERNA.FORNECIMENTOCAIXA DE DESCARGA DE PLASTICO EXTERNA.FORNECIMENTOCAIXA DE DESCARGA DE PLASTICO EXTERNA.FORNECIMENTO</v>
      </c>
      <c r="C17685" s="141" t="s">
        <v>55461</v>
      </c>
      <c r="I17685" s="141" t="s">
        <v>14</v>
      </c>
      <c r="J17685" s="649">
        <v>30.55</v>
      </c>
    </row>
    <row r="17686" spans="1:10" hidden="1">
      <c r="A17686" s="141" t="s">
        <v>55462</v>
      </c>
      <c r="B17686" s="141" t="str">
        <f t="shared" si="276"/>
        <v>CAIXA DE DESCARGA DE PLASTICO EXTERNA.FORNECIMENTOCAIXA DE DESCARGA DE PLASTICO EXTERNA.FORNECIMENTOCAIXA DE DESCARGA DE PLASTICO EXTERNA.FORNECIMENTO</v>
      </c>
      <c r="C17686" s="141" t="s">
        <v>55461</v>
      </c>
      <c r="I17686" s="141" t="s">
        <v>14</v>
      </c>
      <c r="J17686" s="649">
        <v>30.55</v>
      </c>
    </row>
    <row r="17687" spans="1:10" hidden="1">
      <c r="A17687" s="141" t="s">
        <v>55463</v>
      </c>
      <c r="B17687" s="141" t="str">
        <f t="shared" si="276"/>
        <v>CAIXA DE DESCARGA DE PLASTICO,DE EMBUTIR,COM ESPELHO CROMADO.FORNECIMENTOCAIXA DE DESCARGA DE PLASTICO,DE EMBUTIR,COM ESPELHO CROMADOCAIXA DE DESCARGA DE PLASTICO,DE EMBUTIR,COM ESPELHO CROMADO</v>
      </c>
      <c r="C17687" s="141" t="s">
        <v>55464</v>
      </c>
      <c r="D17687" s="141" t="s">
        <v>33490</v>
      </c>
      <c r="I17687" s="141" t="s">
        <v>14</v>
      </c>
      <c r="J17687" s="649">
        <v>926.8</v>
      </c>
    </row>
    <row r="17688" spans="1:10" hidden="1">
      <c r="A17688" s="141" t="s">
        <v>55465</v>
      </c>
      <c r="B17688" s="141" t="str">
        <f t="shared" si="276"/>
        <v>CAIXA DE DESCARGA DE PLASTICO,DE EMBUTIR,COM ESPELHO CROMADO.FORNECIMENTOCAIXA DE DESCARGA DE PLASTICO,DE EMBUTIR,COM ESPELHO CROMADOCAIXA DE DESCARGA DE PLASTICO,DE EMBUTIR,COM ESPELHO CROMADO</v>
      </c>
      <c r="C17688" s="141" t="s">
        <v>55464</v>
      </c>
      <c r="D17688" s="141" t="s">
        <v>33490</v>
      </c>
      <c r="I17688" s="141" t="s">
        <v>14</v>
      </c>
      <c r="J17688" s="649">
        <v>926.8</v>
      </c>
    </row>
    <row r="17689" spans="1:10" hidden="1">
      <c r="A17689" s="141" t="s">
        <v>55466</v>
      </c>
      <c r="B17689" s="141" t="str">
        <f t="shared" si="276"/>
        <v>RESERVATORIO APOIADO PARA ARMAZENAMENTO DE AGUA POTAVEL OU PARA APROVEITAMENTO DE AGUA DE CHUVA AAC,EM FIBRA DE VIDRO OURESERVATORIO APOIADO PARA ARMAZENAMENTO DE AGUA POTAVEL OU P POLIETILENO,COM CAPACIDADE EM TORNO DE 300L,INCLUSIVE TAMPA DE VEDACAO COM ESCOTILHA E FIXADORES,CONFORME ABNT NBR 15527,12217 E 8220.FORNECIMENTORESERVATORIO APOIADO PARA ARMAZENAMENTO DE AGUA POTAVEL OU P</v>
      </c>
      <c r="C17689" s="141" t="s">
        <v>55467</v>
      </c>
      <c r="D17689" s="141" t="s">
        <v>55468</v>
      </c>
      <c r="E17689" s="141" t="s">
        <v>55469</v>
      </c>
      <c r="F17689" s="141" t="s">
        <v>55470</v>
      </c>
      <c r="G17689" s="141" t="s">
        <v>55471</v>
      </c>
      <c r="I17689" s="141" t="s">
        <v>14</v>
      </c>
      <c r="J17689" s="649">
        <v>204.67</v>
      </c>
    </row>
    <row r="17690" spans="1:10" hidden="1">
      <c r="A17690" s="141" t="s">
        <v>55472</v>
      </c>
      <c r="B17690" s="141" t="str">
        <f t="shared" si="276"/>
        <v>RESERVATORIO APOIADO PARA ARMAZENAMENTO DE AGUA POTAVEL OU PARA APROVEITAMENTO DE AGUA DE CHUVA AAC,EM FIBRA DE VIDRO OURESERVATORIO APOIADO PARA ARMAZENAMENTO DE AGUA POTAVEL OU P POLIETILENO,COM CAPACIDADE EM TORNO DE 300L,INCLUSIVE TAMPA DE VEDACAO COM ESCOTILHA E FIXADORES,CONFORME ABNT NBR 15527,12217 E 8220.FORNECIMENTORESERVATORIO APOIADO PARA ARMAZENAMENTO DE AGUA POTAVEL OU P</v>
      </c>
      <c r="C17690" s="141" t="s">
        <v>55467</v>
      </c>
      <c r="D17690" s="141" t="s">
        <v>55468</v>
      </c>
      <c r="E17690" s="141" t="s">
        <v>55469</v>
      </c>
      <c r="F17690" s="141" t="s">
        <v>55470</v>
      </c>
      <c r="G17690" s="141" t="s">
        <v>55471</v>
      </c>
      <c r="I17690" s="141" t="s">
        <v>14</v>
      </c>
      <c r="J17690" s="649">
        <v>204.67</v>
      </c>
    </row>
    <row r="17691" spans="1:10" hidden="1">
      <c r="A17691" s="141" t="s">
        <v>55473</v>
      </c>
      <c r="B17691" s="141" t="str">
        <f t="shared" si="276"/>
        <v>RESERVATORIO APOIADO PARA ARMAZENAMENTO DE AGUA POTAVEL OU PARA APROVEITAMENTO DE AGUA DA CHUVA AAC,EM FIBRA DE VIDRO OURESERVATORIO APOIADO PARA ARMAZENAMENTO DE AGUA POTAVEL OU P POLIETILENO,COM CAPACIDADE EM TORNO DE 500L,INCLUSIVE TAMPA DE VEDACAO COM ESCOTILHA E FIXADORES,CONFORME ABNT NBR 15527,12217 E 8220.FORNECIMENTORESERVATORIO APOIADO PARA ARMAZENAMENTO DE AGUA POTAVEL OU P</v>
      </c>
      <c r="C17691" s="141" t="s">
        <v>55467</v>
      </c>
      <c r="D17691" s="141" t="s">
        <v>55474</v>
      </c>
      <c r="E17691" s="141" t="s">
        <v>55475</v>
      </c>
      <c r="F17691" s="141" t="s">
        <v>55470</v>
      </c>
      <c r="G17691" s="141" t="s">
        <v>55471</v>
      </c>
      <c r="I17691" s="141" t="s">
        <v>14</v>
      </c>
      <c r="J17691" s="649">
        <v>221.35</v>
      </c>
    </row>
    <row r="17692" spans="1:10" hidden="1">
      <c r="A17692" s="141" t="s">
        <v>55476</v>
      </c>
      <c r="B17692" s="141" t="str">
        <f t="shared" si="276"/>
        <v>RESERVATORIO APOIADO PARA ARMAZENAMENTO DE AGUA POTAVEL OU PARA APROVEITAMENTO DE AGUA DA CHUVA AAC,EM FIBRA DE VIDRO OURESERVATORIO APOIADO PARA ARMAZENAMENTO DE AGUA POTAVEL OU P POLIETILENO,COM CAPACIDADE EM TORNO DE 500L,INCLUSIVE TAMPA DE VEDACAO COM ESCOTILHA E FIXADORES,CONFORME ABNT NBR 15527,12217 E 8220.FORNECIMENTORESERVATORIO APOIADO PARA ARMAZENAMENTO DE AGUA POTAVEL OU P</v>
      </c>
      <c r="C17692" s="141" t="s">
        <v>55467</v>
      </c>
      <c r="D17692" s="141" t="s">
        <v>55474</v>
      </c>
      <c r="E17692" s="141" t="s">
        <v>55475</v>
      </c>
      <c r="F17692" s="141" t="s">
        <v>55470</v>
      </c>
      <c r="G17692" s="141" t="s">
        <v>55471</v>
      </c>
      <c r="I17692" s="141" t="s">
        <v>14</v>
      </c>
      <c r="J17692" s="649">
        <v>221.35</v>
      </c>
    </row>
    <row r="17693" spans="1:10" hidden="1">
      <c r="A17693" s="141" t="s">
        <v>55477</v>
      </c>
      <c r="B17693" s="141" t="str">
        <f t="shared" si="276"/>
        <v>RESERVATORIO APOIADO PARA ARMAZENAMENTO DE AGUA POTAVEL OU PARA APROVEITAMENTO DE AGUA DA CHUVA AAC,EM FIBRA DE VIDRO OURESERVATORIO APOIADO PARA ARMAZENAMENTO DE AGUA POTAVEL OU P POLIETILENO,COM CAPACIDADE EM TORNO DE 1000L,INCLUSIVE TAMPA DE VEDACAO COM ESCOTILHA E FIXADORES,CONFORME ABNT NBR 15527,12217 E 8220.FORNECIMENTORESERVATORIO APOIADO PARA ARMAZENAMENTO DE AGUA POTAVEL OU P</v>
      </c>
      <c r="C17693" s="141" t="s">
        <v>55467</v>
      </c>
      <c r="D17693" s="141" t="s">
        <v>55474</v>
      </c>
      <c r="E17693" s="141" t="s">
        <v>55478</v>
      </c>
      <c r="F17693" s="141" t="s">
        <v>55479</v>
      </c>
      <c r="G17693" s="141" t="s">
        <v>55480</v>
      </c>
      <c r="I17693" s="141" t="s">
        <v>14</v>
      </c>
      <c r="J17693" s="649">
        <v>360.5</v>
      </c>
    </row>
    <row r="17694" spans="1:10" hidden="1">
      <c r="A17694" s="141" t="s">
        <v>55481</v>
      </c>
      <c r="B17694" s="141" t="str">
        <f t="shared" si="276"/>
        <v>RESERVATORIO APOIADO PARA ARMAZENAMENTO DE AGUA POTAVEL OU PARA APROVEITAMENTO DE AGUA DA CHUVA AAC,EM FIBRA DE VIDRO OURESERVATORIO APOIADO PARA ARMAZENAMENTO DE AGUA POTAVEL OU P POLIETILENO,COM CAPACIDADE EM TORNO DE 1000L,INCLUSIVE TAMPA DE VEDACAO COM ESCOTILHA E FIXADORES,CONFORME ABNT NBR 15527,12217 E 8220.FORNECIMENTORESERVATORIO APOIADO PARA ARMAZENAMENTO DE AGUA POTAVEL OU P</v>
      </c>
      <c r="C17694" s="141" t="s">
        <v>55467</v>
      </c>
      <c r="D17694" s="141" t="s">
        <v>55474</v>
      </c>
      <c r="E17694" s="141" t="s">
        <v>55478</v>
      </c>
      <c r="F17694" s="141" t="s">
        <v>55479</v>
      </c>
      <c r="G17694" s="141" t="s">
        <v>55480</v>
      </c>
      <c r="I17694" s="141" t="s">
        <v>14</v>
      </c>
      <c r="J17694" s="649">
        <v>360.5</v>
      </c>
    </row>
    <row r="17695" spans="1:10" hidden="1">
      <c r="A17695" s="141" t="s">
        <v>55482</v>
      </c>
      <c r="B17695" s="141" t="str">
        <f t="shared" si="276"/>
        <v>RESERVATORIO APOIADO PARA ARMAZENAMENTO DE AGUA POTAVEL OU PARA APROVEITAMENTO DE AGUA DA CHUVA AAC,EM FIBRA DE VIDRO OURESERVATORIO APOIADO PARA ARMAZENAMENTO DE AGUA POTAVEL OU P POLIETILENO,COM CAPACIDADE EM TORNO DE 1500L,INCLUSIVE TAMPA DE VEDACAO COM ESCOTILHA E FIXADORES,CONFORME ABNT NBR 15527,12217 E 8220.FORNECIMENTORESERVATORIO APOIADO PARA ARMAZENAMENTO DE AGUA POTAVEL OU P</v>
      </c>
      <c r="C17695" s="141" t="s">
        <v>55467</v>
      </c>
      <c r="D17695" s="141" t="s">
        <v>55474</v>
      </c>
      <c r="E17695" s="141" t="s">
        <v>55483</v>
      </c>
      <c r="F17695" s="141" t="s">
        <v>55479</v>
      </c>
      <c r="G17695" s="141" t="s">
        <v>55480</v>
      </c>
      <c r="I17695" s="141" t="s">
        <v>14</v>
      </c>
      <c r="J17695" s="649">
        <v>1002.08</v>
      </c>
    </row>
    <row r="17696" spans="1:10" hidden="1">
      <c r="A17696" s="141" t="s">
        <v>55484</v>
      </c>
      <c r="B17696" s="141" t="str">
        <f t="shared" si="276"/>
        <v>RESERVATORIO APOIADO PARA ARMAZENAMENTO DE AGUA POTAVEL OU PARA APROVEITAMENTO DE AGUA DA CHUVA AAC,EM FIBRA DE VIDRO OURESERVATORIO APOIADO PARA ARMAZENAMENTO DE AGUA POTAVEL OU P POLIETILENO,COM CAPACIDADE EM TORNO DE 1500L,INCLUSIVE TAMPA DE VEDACAO COM ESCOTILHA E FIXADORES,CONFORME ABNT NBR 15527,12217 E 8220.FORNECIMENTORESERVATORIO APOIADO PARA ARMAZENAMENTO DE AGUA POTAVEL OU P</v>
      </c>
      <c r="C17696" s="141" t="s">
        <v>55467</v>
      </c>
      <c r="D17696" s="141" t="s">
        <v>55474</v>
      </c>
      <c r="E17696" s="141" t="s">
        <v>55483</v>
      </c>
      <c r="F17696" s="141" t="s">
        <v>55479</v>
      </c>
      <c r="G17696" s="141" t="s">
        <v>55480</v>
      </c>
      <c r="I17696" s="141" t="s">
        <v>14</v>
      </c>
      <c r="J17696" s="649">
        <v>1002.08</v>
      </c>
    </row>
    <row r="17697" spans="1:10" hidden="1">
      <c r="A17697" s="141" t="s">
        <v>55485</v>
      </c>
      <c r="B17697" s="141" t="str">
        <f t="shared" si="276"/>
        <v>RESERVATORIO APOIADO PARA ARMAZENAMENTO DE AGUA POTAVEL OU PARA APROVEITAMENTO DE AGUA DA CHUVA AAC,EM FIBRA DE VIDRO OURESERVATORIO APOIADO PARA ARMAZENAMENTO DE AGUA POTAVEL OU P POLIETILENO,COM CAPACIDADE EM TORNO DE 2000L,INCLUSIVE TAMPA DE VEDACAO COM ESCOTILHA E FIXADORES,CONFORME ABNT NBR 15527,12217 E 8220.FORNECIMENTORESERVATORIO APOIADO PARA ARMAZENAMENTO DE AGUA POTAVEL OU P</v>
      </c>
      <c r="C17697" s="141" t="s">
        <v>55467</v>
      </c>
      <c r="D17697" s="141" t="s">
        <v>55474</v>
      </c>
      <c r="E17697" s="141" t="s">
        <v>55486</v>
      </c>
      <c r="F17697" s="141" t="s">
        <v>55479</v>
      </c>
      <c r="G17697" s="141" t="s">
        <v>55480</v>
      </c>
      <c r="I17697" s="141" t="s">
        <v>14</v>
      </c>
      <c r="J17697" s="649">
        <v>1029.9000000000001</v>
      </c>
    </row>
    <row r="17698" spans="1:10" hidden="1">
      <c r="A17698" s="141" t="s">
        <v>55487</v>
      </c>
      <c r="B17698" s="141" t="str">
        <f t="shared" si="276"/>
        <v>RESERVATORIO APOIADO PARA ARMAZENAMENTO DE AGUA POTAVEL OU PARA APROVEITAMENTO DE AGUA DA CHUVA AAC,EM FIBRA DE VIDRO OURESERVATORIO APOIADO PARA ARMAZENAMENTO DE AGUA POTAVEL OU P POLIETILENO,COM CAPACIDADE EM TORNO DE 2000L,INCLUSIVE TAMPA DE VEDACAO COM ESCOTILHA E FIXADORES,CONFORME ABNT NBR 15527,12217 E 8220.FORNECIMENTORESERVATORIO APOIADO PARA ARMAZENAMENTO DE AGUA POTAVEL OU P</v>
      </c>
      <c r="C17698" s="141" t="s">
        <v>55467</v>
      </c>
      <c r="D17698" s="141" t="s">
        <v>55474</v>
      </c>
      <c r="E17698" s="141" t="s">
        <v>55486</v>
      </c>
      <c r="F17698" s="141" t="s">
        <v>55479</v>
      </c>
      <c r="G17698" s="141" t="s">
        <v>55480</v>
      </c>
      <c r="I17698" s="141" t="s">
        <v>14</v>
      </c>
      <c r="J17698" s="649">
        <v>1029.9000000000001</v>
      </c>
    </row>
    <row r="17699" spans="1:10" hidden="1">
      <c r="A17699" s="141" t="s">
        <v>55488</v>
      </c>
      <c r="B17699" s="141" t="str">
        <f t="shared" si="276"/>
        <v>RESERVATORIO APOIADO PARA ARMAZENAMENTO DE AGUA POTAVEL OU PARA APROVEITAMENTO DE AGUA DA CHUVA AAC,EM FIBRA DE VIDRO OURESERVATORIO APOIADO PARA ARMAZENAMENTO DE AGUA POTAVEL OU P POLIETILENO,COM CAPACIDADE EM TORNO DE 2500L,INCLUSIVE TAMPA DE VEDACAO COM ESCOTILHA E FIXADORES,CONFORME ABNT NBR 15527,12217 E 8220.FORNECIMENTORESERVATORIO APOIADO PARA ARMAZENAMENTO DE AGUA POTAVEL OU P</v>
      </c>
      <c r="C17699" s="141" t="s">
        <v>55467</v>
      </c>
      <c r="D17699" s="141" t="s">
        <v>55474</v>
      </c>
      <c r="E17699" s="141" t="s">
        <v>55489</v>
      </c>
      <c r="F17699" s="141" t="s">
        <v>55479</v>
      </c>
      <c r="G17699" s="141" t="s">
        <v>55480</v>
      </c>
      <c r="I17699" s="141" t="s">
        <v>14</v>
      </c>
      <c r="J17699" s="649">
        <v>1940.42</v>
      </c>
    </row>
    <row r="17700" spans="1:10" hidden="1">
      <c r="A17700" s="141" t="s">
        <v>55490</v>
      </c>
      <c r="B17700" s="141" t="str">
        <f t="shared" si="276"/>
        <v>RESERVATORIO APOIADO PARA ARMAZENAMENTO DE AGUA POTAVEL OU PARA APROVEITAMENTO DE AGUA DA CHUVA AAC,EM FIBRA DE VIDRO OURESERVATORIO APOIADO PARA ARMAZENAMENTO DE AGUA POTAVEL OU P POLIETILENO,COM CAPACIDADE EM TORNO DE 2500L,INCLUSIVE TAMPA DE VEDACAO COM ESCOTILHA E FIXADORES,CONFORME ABNT NBR 15527,12217 E 8220.FORNECIMENTORESERVATORIO APOIADO PARA ARMAZENAMENTO DE AGUA POTAVEL OU P</v>
      </c>
      <c r="C17700" s="141" t="s">
        <v>55467</v>
      </c>
      <c r="D17700" s="141" t="s">
        <v>55474</v>
      </c>
      <c r="E17700" s="141" t="s">
        <v>55489</v>
      </c>
      <c r="F17700" s="141" t="s">
        <v>55479</v>
      </c>
      <c r="G17700" s="141" t="s">
        <v>55480</v>
      </c>
      <c r="I17700" s="141" t="s">
        <v>14</v>
      </c>
      <c r="J17700" s="649">
        <v>1940.42</v>
      </c>
    </row>
    <row r="17701" spans="1:10" hidden="1">
      <c r="A17701" s="141" t="s">
        <v>55491</v>
      </c>
      <c r="B17701" s="141" t="str">
        <f t="shared" si="276"/>
        <v>RESERVATORIO APOIADO PARA ARMAZENAMENTO DE AGUA POTAVEL OU PARA APROVEITAMENTO DE AGUA DA CHUVA AAC,EM FIBRA DE VIDRO OURESERVATORIO APOIADO PARA ARMAZENAMENTO DE AGUA POTAVEL OU P POLIETILENO,COM CAPACIDADE EM TORNO DE 3000L,INCLUSIVE TAMPA DE VEDACAO COM ESCOTILHA E FIXADORES,CONFORME ABNT NBR 15527,12217 E 8220.FORNECIMENTORESERVATORIO APOIADO PARA ARMAZENAMENTO DE AGUA POTAVEL OU P</v>
      </c>
      <c r="C17701" s="141" t="s">
        <v>55467</v>
      </c>
      <c r="D17701" s="141" t="s">
        <v>55474</v>
      </c>
      <c r="E17701" s="141" t="s">
        <v>55492</v>
      </c>
      <c r="F17701" s="141" t="s">
        <v>55479</v>
      </c>
      <c r="G17701" s="141" t="s">
        <v>55480</v>
      </c>
      <c r="I17701" s="141" t="s">
        <v>14</v>
      </c>
      <c r="J17701" s="649">
        <v>2200</v>
      </c>
    </row>
    <row r="17702" spans="1:10" hidden="1">
      <c r="A17702" s="141" t="s">
        <v>55493</v>
      </c>
      <c r="B17702" s="141" t="str">
        <f t="shared" si="276"/>
        <v>RESERVATORIO APOIADO PARA ARMAZENAMENTO DE AGUA POTAVEL OU PARA APROVEITAMENTO DE AGUA DA CHUVA AAC,EM FIBRA DE VIDRO OURESERVATORIO APOIADO PARA ARMAZENAMENTO DE AGUA POTAVEL OU P POLIETILENO,COM CAPACIDADE EM TORNO DE 3000L,INCLUSIVE TAMPA DE VEDACAO COM ESCOTILHA E FIXADORES,CONFORME ABNT NBR 15527,12217 E 8220.FORNECIMENTORESERVATORIO APOIADO PARA ARMAZENAMENTO DE AGUA POTAVEL OU P</v>
      </c>
      <c r="C17702" s="141" t="s">
        <v>55467</v>
      </c>
      <c r="D17702" s="141" t="s">
        <v>55474</v>
      </c>
      <c r="E17702" s="141" t="s">
        <v>55492</v>
      </c>
      <c r="F17702" s="141" t="s">
        <v>55479</v>
      </c>
      <c r="G17702" s="141" t="s">
        <v>55480</v>
      </c>
      <c r="I17702" s="141" t="s">
        <v>14</v>
      </c>
      <c r="J17702" s="649">
        <v>2200</v>
      </c>
    </row>
    <row r="17703" spans="1:10" hidden="1">
      <c r="A17703" s="141" t="s">
        <v>55494</v>
      </c>
      <c r="B17703" s="141" t="str">
        <f t="shared" si="276"/>
        <v>RESERVATORIO APOIADO PARA ARMAZENAMENTO DE AGUA POTAVEL OU PARA APROVEITAMENTO DE AGUA DA CHUVA AAC,EM FIBRA DE VIDRO OURESERVATORIO APOIADO PARA ARMAZENAMENTO DE AGUA POTAVEL OU P POLIETILENO,COM CAPACIDADE EM TORNO DE 5000L,INCLUSIVE TAMPA DE VEDACAO COM ESCOTILHA E FIXADORES,CONFORME ABNT NBR 15527,12217 E 8220.FORNECIMENTORESERVATORIO APOIADO PARA ARMAZENAMENTO DE AGUA POTAVEL OU P</v>
      </c>
      <c r="C17703" s="141" t="s">
        <v>55467</v>
      </c>
      <c r="D17703" s="141" t="s">
        <v>55474</v>
      </c>
      <c r="E17703" s="141" t="s">
        <v>55495</v>
      </c>
      <c r="F17703" s="141" t="s">
        <v>55479</v>
      </c>
      <c r="G17703" s="141" t="s">
        <v>55480</v>
      </c>
      <c r="I17703" s="141" t="s">
        <v>14</v>
      </c>
      <c r="J17703" s="649">
        <v>2501.87</v>
      </c>
    </row>
    <row r="17704" spans="1:10" hidden="1">
      <c r="A17704" s="141" t="s">
        <v>55496</v>
      </c>
      <c r="B17704" s="141" t="str">
        <f t="shared" si="276"/>
        <v>RESERVATORIO APOIADO PARA ARMAZENAMENTO DE AGUA POTAVEL OU PARA APROVEITAMENTO DE AGUA DA CHUVA AAC,EM FIBRA DE VIDRO OURESERVATORIO APOIADO PARA ARMAZENAMENTO DE AGUA POTAVEL OU P POLIETILENO,COM CAPACIDADE EM TORNO DE 5000L,INCLUSIVE TAMPA DE VEDACAO COM ESCOTILHA E FIXADORES,CONFORME ABNT NBR 15527,12217 E 8220.FORNECIMENTORESERVATORIO APOIADO PARA ARMAZENAMENTO DE AGUA POTAVEL OU P</v>
      </c>
      <c r="C17704" s="141" t="s">
        <v>55467</v>
      </c>
      <c r="D17704" s="141" t="s">
        <v>55474</v>
      </c>
      <c r="E17704" s="141" t="s">
        <v>55495</v>
      </c>
      <c r="F17704" s="141" t="s">
        <v>55479</v>
      </c>
      <c r="G17704" s="141" t="s">
        <v>55480</v>
      </c>
      <c r="I17704" s="141" t="s">
        <v>14</v>
      </c>
      <c r="J17704" s="649">
        <v>2501.87</v>
      </c>
    </row>
    <row r="17705" spans="1:10" hidden="1">
      <c r="A17705" s="141" t="s">
        <v>55497</v>
      </c>
      <c r="B17705" s="141" t="str">
        <f t="shared" si="276"/>
        <v>RESERVATORIO APOIADO PARA ARMAZENAMENTO DE AGUA POTAVEL OU PARA APROVEITAMENTO DE AGUA DA CHUVA AAC,EM FIBRA DE VIDRO OURESERVATORIO APOIADO PARA ARMAZENAMENTO DE AGUA POTAVEL OU P POLIETILENO,COM CAPACIDADE EM TORNO DE 6000L,INCLUSIVE TAMPA DE VEDACAO COM ESCOTILHA E FIXADORES,CONFORME ABNT NBR 15527,12217 E 8220.FORNECIMENTORESERVATORIO APOIADO PARA ARMAZENAMENTO DE AGUA POTAVEL OU P</v>
      </c>
      <c r="C17705" s="141" t="s">
        <v>55467</v>
      </c>
      <c r="D17705" s="141" t="s">
        <v>55474</v>
      </c>
      <c r="E17705" s="141" t="s">
        <v>55498</v>
      </c>
      <c r="F17705" s="141" t="s">
        <v>55479</v>
      </c>
      <c r="G17705" s="141" t="s">
        <v>55480</v>
      </c>
      <c r="I17705" s="141" t="s">
        <v>14</v>
      </c>
      <c r="J17705" s="649">
        <v>4841</v>
      </c>
    </row>
    <row r="17706" spans="1:10" hidden="1">
      <c r="A17706" s="141" t="s">
        <v>55499</v>
      </c>
      <c r="B17706" s="141" t="str">
        <f t="shared" si="276"/>
        <v>RESERVATORIO APOIADO PARA ARMAZENAMENTO DE AGUA POTAVEL OU PARA APROVEITAMENTO DE AGUA DA CHUVA AAC,EM FIBRA DE VIDRO OURESERVATORIO APOIADO PARA ARMAZENAMENTO DE AGUA POTAVEL OU P POLIETILENO,COM CAPACIDADE EM TORNO DE 6000L,INCLUSIVE TAMPA DE VEDACAO COM ESCOTILHA E FIXADORES,CONFORME ABNT NBR 15527,12217 E 8220.FORNECIMENTORESERVATORIO APOIADO PARA ARMAZENAMENTO DE AGUA POTAVEL OU P</v>
      </c>
      <c r="C17706" s="141" t="s">
        <v>55467</v>
      </c>
      <c r="D17706" s="141" t="s">
        <v>55474</v>
      </c>
      <c r="E17706" s="141" t="s">
        <v>55498</v>
      </c>
      <c r="F17706" s="141" t="s">
        <v>55479</v>
      </c>
      <c r="G17706" s="141" t="s">
        <v>55480</v>
      </c>
      <c r="I17706" s="141" t="s">
        <v>14</v>
      </c>
      <c r="J17706" s="649">
        <v>4841</v>
      </c>
    </row>
    <row r="17707" spans="1:10" hidden="1">
      <c r="A17707" s="141" t="s">
        <v>55500</v>
      </c>
      <c r="B17707" s="141" t="str">
        <f t="shared" si="276"/>
        <v>RESERVATORIO PRFV POLIESTER REFORCADO FIBRA VIDRO,CAPAC.5000L,DIM.APROX.(DIAM:2,00MXALT:1,80M),AGUA POTAVEL OU APROVEITARESERVATORIO PRFV POLIESTER REFORCADO FIBRA VIDRO,CAPAC.5000MENTO AGUA CHUVA AAC,INCL.TAMPA PRESSAO PARAFUS.,CONF.ABNT NBR 15527,12217 E 8220,FABRIC.P/OPER.SOB-REGIME DE CARGA OSC.CICLICA,TRATAM.CONTRA RAD.UVA E UVB,E REFORCO P/RESIT.A CARGA DE COMPRES.DIRET.NO COSTADO S/NEC.DE CONT.QDO SOTERRA.FORNRESERVATORIO PRFV POLIESTER REFORCADO FIBRA VIDRO,CAPAC.5000</v>
      </c>
      <c r="C17707" s="141" t="s">
        <v>55501</v>
      </c>
      <c r="D17707" s="141" t="s">
        <v>55502</v>
      </c>
      <c r="E17707" s="141" t="s">
        <v>55503</v>
      </c>
      <c r="F17707" s="141" t="s">
        <v>55504</v>
      </c>
      <c r="G17707" s="141" t="s">
        <v>55505</v>
      </c>
      <c r="H17707" s="141" t="s">
        <v>55506</v>
      </c>
      <c r="I17707" s="141" t="s">
        <v>14</v>
      </c>
      <c r="J17707" s="649">
        <v>2590</v>
      </c>
    </row>
    <row r="17708" spans="1:10" hidden="1">
      <c r="A17708" s="141" t="s">
        <v>55507</v>
      </c>
      <c r="B17708" s="141" t="str">
        <f t="shared" si="276"/>
        <v>RESERVATORIO PRFV POLIESTER REFORCADO FIBRA VIDRO,CAPAC.5000L,DIM.APROX.(DIAM:2,00MXALT:1,80M),AGUA POTAVEL OU APROVEITARESERVATORIO PRFV POLIESTER REFORCADO FIBRA VIDRO,CAPAC.5000MENTO AGUA CHUVA AAC,INCL.TAMPA PRESSAO PARAFUS.,CONF.ABNT NBR 15527,12217 E 8220,FABRIC.P/OPER.SOB-REGIME DE CARGA OSC.CICLICA,TRATAM.CONTRA RAD.UVA E UVB,E REFORCO P/RESIT.A CARGA DE COMPRES.DIRET.NO COSTADO S/NEC.DE CONT.QDO SOTERRA.FORNRESERVATORIO PRFV POLIESTER REFORCADO FIBRA VIDRO,CAPAC.5000</v>
      </c>
      <c r="C17708" s="141" t="s">
        <v>55501</v>
      </c>
      <c r="D17708" s="141" t="s">
        <v>55502</v>
      </c>
      <c r="E17708" s="141" t="s">
        <v>55503</v>
      </c>
      <c r="F17708" s="141" t="s">
        <v>55504</v>
      </c>
      <c r="G17708" s="141" t="s">
        <v>55505</v>
      </c>
      <c r="H17708" s="141" t="s">
        <v>55506</v>
      </c>
      <c r="I17708" s="141" t="s">
        <v>14</v>
      </c>
      <c r="J17708" s="649">
        <v>2590</v>
      </c>
    </row>
    <row r="17709" spans="1:10" hidden="1">
      <c r="A17709" s="141" t="s">
        <v>55508</v>
      </c>
      <c r="B17709" s="141" t="str">
        <f t="shared" si="276"/>
        <v>RESERVATORIO PRFV POLIESTER REFORCADO FIBRA VIDRO,CAPAC.10000L,DIM.APROX.(DIAM:2,60MXALT:2,00M),AGUA POTAVEL OU APROVEITRESERVATORIO PRFV POLIESTER REFORCADO FIBRA VIDRO,CAPAC.1000AMENTO AGUA CHUVA AAC,INCL.TAMPA PRESSAO PARAFUSADA,CONFORME ABNT NBR 15527,12217 E 8220,FABR.OPERAREM REGIME CARGA OSCINTE CICLICA,CONTRA RADIACOES UVA UVB,REFORCO RESISTENCIA CARGA COMPRES.DIRETAMENTE COSTADO S/NECESSIDADE CONTENCAO.FORN.RESERVATORIO PRFV POLIESTER REFORCADO FIBRA VIDRO,CAPAC.1000</v>
      </c>
      <c r="C17709" s="141" t="s">
        <v>55509</v>
      </c>
      <c r="D17709" s="141" t="s">
        <v>55510</v>
      </c>
      <c r="E17709" s="141" t="s">
        <v>55511</v>
      </c>
      <c r="F17709" s="141" t="s">
        <v>55512</v>
      </c>
      <c r="G17709" s="141" t="s">
        <v>55513</v>
      </c>
      <c r="H17709" s="141" t="s">
        <v>55514</v>
      </c>
      <c r="I17709" s="141" t="s">
        <v>14</v>
      </c>
      <c r="J17709" s="649">
        <v>9476</v>
      </c>
    </row>
    <row r="17710" spans="1:10" hidden="1">
      <c r="A17710" s="141" t="s">
        <v>55515</v>
      </c>
      <c r="B17710" s="141" t="str">
        <f t="shared" si="276"/>
        <v>RESERVATORIO PRFV POLIESTER REFORCADO FIBRA VIDRO,CAPAC.10000L,DIM.APROX.(DIAM:2,60MXALT:2,00M),AGUA POTAVEL OU APROVEITRESERVATORIO PRFV POLIESTER REFORCADO FIBRA VIDRO,CAPAC.1000AMENTO AGUA CHUVA AAC,INCL.TAMPA PRESSAO PARAFUSADA,CONFORME ABNT NBR 15527,12217 E 8220,FABR.OPERAREM REGIME CARGA OSCINTE CICLICA,CONTRA RADIACOES UVA UVB,REFORCO RESISTENCIA CARGA COMPRES.DIRETAMENTE COSTADO S/NECESSIDADE CONTENCAO.FORN.RESERVATORIO PRFV POLIESTER REFORCADO FIBRA VIDRO,CAPAC.1000</v>
      </c>
      <c r="C17710" s="141" t="s">
        <v>55509</v>
      </c>
      <c r="D17710" s="141" t="s">
        <v>55510</v>
      </c>
      <c r="E17710" s="141" t="s">
        <v>55511</v>
      </c>
      <c r="F17710" s="141" t="s">
        <v>55512</v>
      </c>
      <c r="G17710" s="141" t="s">
        <v>55513</v>
      </c>
      <c r="H17710" s="141" t="s">
        <v>55514</v>
      </c>
      <c r="I17710" s="141" t="s">
        <v>14</v>
      </c>
      <c r="J17710" s="649">
        <v>9476</v>
      </c>
    </row>
    <row r="17711" spans="1:10" hidden="1">
      <c r="A17711" s="141" t="s">
        <v>55516</v>
      </c>
      <c r="B17711" s="141" t="str">
        <f t="shared" si="276"/>
        <v>RESERVATORIO PRFV POLIESTER REFORCADO FIBRA VIDRO,CAPAC.20000L,DIM.APROX.(DIAM:3,00XALT:2,84M),AGUA POTAVEL OU APROVEITARESERVATORIO PRFV POLIESTER REFORCADO FIBRA VIDRO,CAPAC.2000MENTO AGUA CHUVA AAC,INCL.TAMPA PRESSAO PARAFUSADA,CONFORMEABNT NBR15527,12217 E 8220,FABR.OPERAREM REGIME CARGA OSTE CICLICA,CONTRA RADIACOES UVA E UVB,REFORCO RESIST.CARGA COMPRES.DIRETAMENTE COSTADO S/NECESSIDADE CONTENCAO.FORNEC.RESERVATORIO PRFV POLIESTER REFORCADO FIBRA VIDRO,CAPAC.2000</v>
      </c>
      <c r="C17711" s="141" t="s">
        <v>55517</v>
      </c>
      <c r="D17711" s="141" t="s">
        <v>55518</v>
      </c>
      <c r="E17711" s="141" t="s">
        <v>55519</v>
      </c>
      <c r="F17711" s="141" t="s">
        <v>55520</v>
      </c>
      <c r="G17711" s="141" t="s">
        <v>55521</v>
      </c>
      <c r="H17711" s="141" t="s">
        <v>55522</v>
      </c>
      <c r="I17711" s="141" t="s">
        <v>14</v>
      </c>
      <c r="J17711" s="649">
        <v>16000</v>
      </c>
    </row>
    <row r="17712" spans="1:10" hidden="1">
      <c r="A17712" s="141" t="s">
        <v>55523</v>
      </c>
      <c r="B17712" s="141" t="str">
        <f t="shared" si="276"/>
        <v>RESERVATORIO PRFV POLIESTER REFORCADO FIBRA VIDRO,CAPAC.20000L,DIM.APROX.(DIAM:3,00XALT:2,84M),AGUA POTAVEL OU APROVEITARESERVATORIO PRFV POLIESTER REFORCADO FIBRA VIDRO,CAPAC.2000MENTO AGUA CHUVA AAC,INCL.TAMPA PRESSAO PARAFUSADA,CONFORMEABNT NBR15527,12217 E 8220,FABR.OPERAREM REGIME CARGA OSTE CICLICA,CONTRA RADIACOES UVA E UVB,REFORCO RESIST.CARGA COMPRES.DIRETAMENTE COSTADO S/NECESSIDADE CONTENCAO.FORNEC.RESERVATORIO PRFV POLIESTER REFORCADO FIBRA VIDRO,CAPAC.2000</v>
      </c>
      <c r="C17712" s="141" t="s">
        <v>55517</v>
      </c>
      <c r="D17712" s="141" t="s">
        <v>55518</v>
      </c>
      <c r="E17712" s="141" t="s">
        <v>55519</v>
      </c>
      <c r="F17712" s="141" t="s">
        <v>55520</v>
      </c>
      <c r="G17712" s="141" t="s">
        <v>55521</v>
      </c>
      <c r="H17712" s="141" t="s">
        <v>55522</v>
      </c>
      <c r="I17712" s="141" t="s">
        <v>14</v>
      </c>
      <c r="J17712" s="649">
        <v>16000</v>
      </c>
    </row>
    <row r="17713" spans="1:10" hidden="1">
      <c r="A17713" s="141" t="s">
        <v>55524</v>
      </c>
      <c r="B17713" s="141" t="str">
        <f t="shared" si="276"/>
        <v>RESERVATORIO PRFV POLIESTER REFORCADO FIBRA VIDRO,CAPAC.30000L,DIM.APROX.(DIAM:3,00XALT:4,26M),AGUA POTAVEL OU APROVEITARESERVATORIO PRFV POLIESTER REFORCADO FIBRA VIDRO,CAPAC.3000MENTO AGUA CHUVA AAC,INCL.TAMPA PRESSAO PARAFUSADA CONFORMEABNT NBR15527,12217 E 8220,FABR.OPERAREM REGIME CARGA OSTE CICLICA,CONTRA RADIACOES UVA E UVB,REFORCO RESIST.CARGA COMPRES.DIRETAMENTE COSTADO S/NECESSIDADE CONTENCAO.FORNEC.RESERVATORIO PRFV POLIESTER REFORCADO FIBRA VIDRO,CAPAC.3000</v>
      </c>
      <c r="C17713" s="141" t="s">
        <v>55525</v>
      </c>
      <c r="D17713" s="141" t="s">
        <v>55526</v>
      </c>
      <c r="E17713" s="141" t="s">
        <v>55527</v>
      </c>
      <c r="F17713" s="141" t="s">
        <v>55520</v>
      </c>
      <c r="G17713" s="141" t="s">
        <v>55521</v>
      </c>
      <c r="H17713" s="141" t="s">
        <v>55522</v>
      </c>
      <c r="I17713" s="141" t="s">
        <v>14</v>
      </c>
      <c r="J17713" s="649">
        <v>32960</v>
      </c>
    </row>
    <row r="17714" spans="1:10" hidden="1">
      <c r="A17714" s="141" t="s">
        <v>55528</v>
      </c>
      <c r="B17714" s="141" t="str">
        <f t="shared" si="276"/>
        <v>RESERVATORIO PRFV POLIESTER REFORCADO FIBRA VIDRO,CAPAC.30000L,DIM.APROX.(DIAM:3,00XALT:4,26M),AGUA POTAVEL OU APROVEITARESERVATORIO PRFV POLIESTER REFORCADO FIBRA VIDRO,CAPAC.3000MENTO AGUA CHUVA AAC,INCL.TAMPA PRESSAO PARAFUSADA CONFORMEABNT NBR15527,12217 E 8220,FABR.OPERAREM REGIME CARGA OSTE CICLICA,CONTRA RADIACOES UVA E UVB,REFORCO RESIST.CARGA COMPRES.DIRETAMENTE COSTADO S/NECESSIDADE CONTENCAO.FORNEC.RESERVATORIO PRFV POLIESTER REFORCADO FIBRA VIDRO,CAPAC.3000</v>
      </c>
      <c r="C17714" s="141" t="s">
        <v>55525</v>
      </c>
      <c r="D17714" s="141" t="s">
        <v>55526</v>
      </c>
      <c r="E17714" s="141" t="s">
        <v>55527</v>
      </c>
      <c r="F17714" s="141" t="s">
        <v>55520</v>
      </c>
      <c r="G17714" s="141" t="s">
        <v>55521</v>
      </c>
      <c r="H17714" s="141" t="s">
        <v>55522</v>
      </c>
      <c r="I17714" s="141" t="s">
        <v>14</v>
      </c>
      <c r="J17714" s="649">
        <v>32960</v>
      </c>
    </row>
    <row r="17715" spans="1:10" hidden="1">
      <c r="A17715" s="141" t="s">
        <v>55529</v>
      </c>
      <c r="B17715" s="141" t="str">
        <f t="shared" si="276"/>
        <v>RESERVATORIO METALICO,PADRAO SABESP OU SIMILAR,C/CAPAC.P/50M3,P/AGUA POTAVEL,ESTILO TACA AGUA TOTAL,ACO USI-SAC-41 OU CORESERVATORIO METALICO,PADRAO SABESP OU SIMILAR,C/CAPAC.P/50MR-400,INCL.ENCANAMENTO INTERNO,ESCADAS(INT.E EXT.)ENTRADA E SAIDAS,SUPORTE CHAVE ELETRICA,DRENO AUTO LIMPANTE,GUARDA CORPO PROTECAO, CORRIMAO SUPERIOR,ESCAVACAO E BASE DE CONCRETO ARMADO COM FCK 25MPA,EXCLUSIVE FUNDACOES.FORN.E COLOCACAORESERVATORIO METALICO,PADRAO SABESP OU SIMILAR,C/CAPAC.P/50M</v>
      </c>
      <c r="C17715" s="141" t="s">
        <v>55530</v>
      </c>
      <c r="D17715" s="141" t="s">
        <v>55531</v>
      </c>
      <c r="E17715" s="141" t="s">
        <v>55532</v>
      </c>
      <c r="F17715" s="141" t="s">
        <v>55533</v>
      </c>
      <c r="G17715" s="141" t="s">
        <v>55534</v>
      </c>
      <c r="H17715" s="141" t="s">
        <v>55535</v>
      </c>
      <c r="I17715" s="141" t="s">
        <v>14</v>
      </c>
      <c r="J17715" s="649">
        <v>141651.74</v>
      </c>
    </row>
    <row r="17716" spans="1:10" hidden="1">
      <c r="A17716" s="141" t="s">
        <v>55536</v>
      </c>
      <c r="B17716" s="141" t="str">
        <f t="shared" si="276"/>
        <v>RESERVATORIO METALICO,PADRAO SABESP OU SIMILAR,C/CAPAC.P/50M3,P/AGUA POTAVEL,ESTILO TACA AGUA TOTAL,ACO USI-SAC-41 OU CORESERVATORIO METALICO,PADRAO SABESP OU SIMILAR,C/CAPAC.P/50MR-400,INCL.ENCANAMENTO INTERNO,ESCADAS(INT.E EXT.)ENTRADA E SAIDAS,SUPORTE CHAVE ELETRICA,DRENO AUTO LIMPANTE,GUARDA CORPO PROTECAO, CORRIMAO SUPERIOR,ESCAVACAO E BASE DE CONCRETO ARMADO COM FCK 25MPA,EXCLUSIVE FUNDACOES.FORN.E COLOCACAORESERVATORIO METALICO,PADRAO SABESP OU SIMILAR,C/CAPAC.P/50M</v>
      </c>
      <c r="C17716" s="141" t="s">
        <v>55530</v>
      </c>
      <c r="D17716" s="141" t="s">
        <v>55531</v>
      </c>
      <c r="E17716" s="141" t="s">
        <v>55532</v>
      </c>
      <c r="F17716" s="141" t="s">
        <v>55533</v>
      </c>
      <c r="G17716" s="141" t="s">
        <v>55534</v>
      </c>
      <c r="H17716" s="141" t="s">
        <v>55535</v>
      </c>
      <c r="I17716" s="141" t="s">
        <v>14</v>
      </c>
      <c r="J17716" s="649">
        <v>139861.42000000001</v>
      </c>
    </row>
    <row r="17717" spans="1:10" hidden="1">
      <c r="A17717" s="141" t="s">
        <v>55537</v>
      </c>
      <c r="B17717" s="141" t="str">
        <f t="shared" si="276"/>
        <v>RESERVATORIO METALICO,PADRAO SABESP OU SIMILAR,CAPAC.100M3,P/AGUA POTAVEL,ESTILO TACA AGUA TOTAL,ACO USI-SAC-41 OU COR-4RESERVATORIO METALICO,PADRAO SABESP OU SIMILAR,CAPAC.100M3,P00,INCL.ENCANAMENTO INTERNO,ESCADAS(INT.E EXT.)ENTRADA E SAIDAS,SUPORTE CHAVE ELETRICA,DRENO AUTO LIMPANTE,GUARDA CORPO DE PROTECAO,CORRIMAO SUPERIOR,ESCAVACAO E BASE DE CONCRETO ARMADO COM FCK 25MPA,EXCLUSIVE FUNDACOES.FORN. E COLOCACAORESERVATORIO METALICO,PADRAO SABESP OU SIMILAR,CAPAC.100M3,P</v>
      </c>
      <c r="C17717" s="141" t="s">
        <v>55538</v>
      </c>
      <c r="D17717" s="141" t="s">
        <v>55539</v>
      </c>
      <c r="E17717" s="141" t="s">
        <v>55540</v>
      </c>
      <c r="F17717" s="141" t="s">
        <v>55541</v>
      </c>
      <c r="G17717" s="141" t="s">
        <v>55542</v>
      </c>
      <c r="H17717" s="141" t="s">
        <v>55543</v>
      </c>
      <c r="I17717" s="141" t="s">
        <v>14</v>
      </c>
      <c r="J17717" s="649">
        <v>187486.74</v>
      </c>
    </row>
    <row r="17718" spans="1:10" hidden="1">
      <c r="A17718" s="141" t="s">
        <v>55544</v>
      </c>
      <c r="B17718" s="141" t="str">
        <f t="shared" si="276"/>
        <v>RESERVATORIO METALICO,PADRAO SABESP OU SIMILAR,CAPAC.100M3,P/AGUA POTAVEL,ESTILO TACA AGUA TOTAL,ACO USI-SAC-41 OU COR-4RESERVATORIO METALICO,PADRAO SABESP OU SIMILAR,CAPAC.100M3,P00,INCL.ENCANAMENTO INTERNO,ESCADAS(INT.E EXT.)ENTRADA E SAIDAS,SUPORTE CHAVE ELETRICA,DRENO AUTO LIMPANTE,GUARDA CORPO DE PROTECAO,CORRIMAO SUPERIOR,ESCAVACAO E BASE DE CONCRETO ARMADO COM FCK 25MPA,EXCLUSIVE FUNDACOES.FORN. E COLOCACAORESERVATORIO METALICO,PADRAO SABESP OU SIMILAR,CAPAC.100M3,P</v>
      </c>
      <c r="C17718" s="141" t="s">
        <v>55538</v>
      </c>
      <c r="D17718" s="141" t="s">
        <v>55539</v>
      </c>
      <c r="E17718" s="141" t="s">
        <v>55540</v>
      </c>
      <c r="F17718" s="141" t="s">
        <v>55541</v>
      </c>
      <c r="G17718" s="141" t="s">
        <v>55542</v>
      </c>
      <c r="H17718" s="141" t="s">
        <v>55543</v>
      </c>
      <c r="I17718" s="141" t="s">
        <v>14</v>
      </c>
      <c r="J17718" s="649">
        <v>185696.42</v>
      </c>
    </row>
    <row r="17719" spans="1:10" hidden="1">
      <c r="A17719" s="141" t="s">
        <v>55545</v>
      </c>
      <c r="B17719" s="141" t="str">
        <f t="shared" si="276"/>
        <v>BEBEDOURO OU LAVATORIO DE CONCRETO,FUNDIDO NO LOCAL,COM SECAO EM CALHA PRISMATICA,LARGURA DE 0,40M,REBORDA COM 0,25M DEBEBEDOURO OU LAVATORIO DE CONCRETO,FUNDIDO NO LOCAL,COM SECAALTURA,MEDIDOS INTERNAMENTE EM OSSO,REVESTIMENTO DE AZULEJOS BRANCOS 15X15CM INTERNA E EXTERNAMENTE,E VALVULA DE ESCOAMENTO 1604 EM METAL CROMADO,EXCLUSIVE TORNEIRABEBEDOURO OU LAVATORIO DE CONCRETO,FUNDIDO NO LOCAL,COM SECA</v>
      </c>
      <c r="C17719" s="141" t="s">
        <v>55546</v>
      </c>
      <c r="D17719" s="141" t="s">
        <v>55547</v>
      </c>
      <c r="E17719" s="141" t="s">
        <v>55548</v>
      </c>
      <c r="F17719" s="141" t="s">
        <v>55549</v>
      </c>
      <c r="G17719" s="141" t="s">
        <v>55550</v>
      </c>
      <c r="I17719" s="141" t="s">
        <v>285</v>
      </c>
      <c r="J17719" s="649">
        <v>525.94000000000005</v>
      </c>
    </row>
    <row r="17720" spans="1:10" hidden="1">
      <c r="A17720" s="141" t="s">
        <v>55551</v>
      </c>
      <c r="B17720" s="141" t="str">
        <f t="shared" si="276"/>
        <v>BEBEDOURO OU LAVATORIO DE CONCRETO,FUNDIDO NO LOCAL,COM SECAO EM CALHA PRISMATICA,LARGURA DE 0,40M,REBORDA COM 0,25M DEBEBEDOURO OU LAVATORIO DE CONCRETO,FUNDIDO NO LOCAL,COM SECAALTURA,MEDIDOS INTERNAMENTE EM OSSO,REVESTIMENTO DE AZULEJOS BRANCOS 15X15CM INTERNA E EXTERNAMENTE,E VALVULA DE ESCOAMENTO 1604 EM METAL CROMADO,EXCLUSIVE TORNEIRABEBEDOURO OU LAVATORIO DE CONCRETO,FUNDIDO NO LOCAL,COM SECA</v>
      </c>
      <c r="C17720" s="141" t="s">
        <v>55546</v>
      </c>
      <c r="D17720" s="141" t="s">
        <v>55547</v>
      </c>
      <c r="E17720" s="141" t="s">
        <v>55548</v>
      </c>
      <c r="F17720" s="141" t="s">
        <v>55549</v>
      </c>
      <c r="G17720" s="141" t="s">
        <v>55550</v>
      </c>
      <c r="I17720" s="141" t="s">
        <v>285</v>
      </c>
      <c r="J17720" s="649">
        <v>492.52</v>
      </c>
    </row>
    <row r="17721" spans="1:10" hidden="1">
      <c r="A17721" s="141" t="s">
        <v>55552</v>
      </c>
      <c r="B17721" s="141" t="str">
        <f t="shared" si="276"/>
        <v>MESA DE CONCRETO ARMADO,APARENTE,DE 0,80M DE LARGURA E 6CM DE ESPESSURA,APOIADA EM DOIS MONTANTES DE SECAO 10X50X60CM DEMESA DE CONCRETO ARMADO,APARENTE,DE 0,80M DE LARGURA E 6CM DMESMO MATERIAL.FORNECIMENTO E COLOCACAOMESA DE CONCRETO ARMADO,APARENTE,DE 0,80M DE LARGURA E 6CM D</v>
      </c>
      <c r="C17721" s="141" t="s">
        <v>55553</v>
      </c>
      <c r="D17721" s="141" t="s">
        <v>55554</v>
      </c>
      <c r="E17721" s="141" t="s">
        <v>55555</v>
      </c>
      <c r="I17721" s="141" t="s">
        <v>285</v>
      </c>
      <c r="J17721" s="649">
        <v>606.24</v>
      </c>
    </row>
    <row r="17722" spans="1:10" hidden="1">
      <c r="A17722" s="141" t="s">
        <v>55556</v>
      </c>
      <c r="B17722" s="141" t="str">
        <f t="shared" si="276"/>
        <v>MESA DE CONCRETO ARMADO,APARENTE,DE 0,80M DE LARGURA E 6CM DE ESPESSURA,APOIADA EM DOIS MONTANTES DE SECAO 10X50X60CM DEMESA DE CONCRETO ARMADO,APARENTE,DE 0,80M DE LARGURA E 6CM DMESMO MATERIAL.FORNECIMENTO E COLOCACAOMESA DE CONCRETO ARMADO,APARENTE,DE 0,80M DE LARGURA E 6CM D</v>
      </c>
      <c r="C17722" s="141" t="s">
        <v>55553</v>
      </c>
      <c r="D17722" s="141" t="s">
        <v>55554</v>
      </c>
      <c r="E17722" s="141" t="s">
        <v>55555</v>
      </c>
      <c r="I17722" s="141" t="s">
        <v>285</v>
      </c>
      <c r="J17722" s="649">
        <v>570.89</v>
      </c>
    </row>
    <row r="17723" spans="1:10" hidden="1">
      <c r="A17723" s="141" t="s">
        <v>55557</v>
      </c>
      <c r="B17723" s="141" t="str">
        <f t="shared" si="276"/>
        <v>ESTRUTURA RECURVADA DE CONCRETO ARMADO,FUNDIDO NO LOCAL,PARA JOGO DE BASQUETE,REVESTIDA COM ARGAMASSA DE CIMENTO E AREIAESTRUTURA RECURVADA DE CONCRETO ARMADO,FUNDIDO NO LOCAL,PARA,NO TRACO 1:3,CONFORME PROJETO Nº6018/EMOP,INCLUSIVE ESCAVACAO E REATERRO,EXCLUSIVE TABELASESTRUTURA RECURVADA DE CONCRETO ARMADO,FUNDIDO NO LOCAL,PARA</v>
      </c>
      <c r="C17723" s="141" t="s">
        <v>55558</v>
      </c>
      <c r="D17723" s="141" t="s">
        <v>55559</v>
      </c>
      <c r="E17723" s="141" t="s">
        <v>55560</v>
      </c>
      <c r="F17723" s="141" t="s">
        <v>55561</v>
      </c>
      <c r="I17723" s="141" t="s">
        <v>55562</v>
      </c>
      <c r="J17723" s="649">
        <v>13151.52</v>
      </c>
    </row>
    <row r="17724" spans="1:10" hidden="1">
      <c r="A17724" s="141" t="s">
        <v>55563</v>
      </c>
      <c r="B17724" s="141" t="str">
        <f t="shared" si="276"/>
        <v>ESTRUTURA RECURVADA DE CONCRETO ARMADO,FUNDIDO NO LOCAL,PARA JOGO DE BASQUETE,REVESTIDA COM ARGAMASSA DE CIMENTO E AREIAESTRUTURA RECURVADA DE CONCRETO ARMADO,FUNDIDO NO LOCAL,PARA,NO TRACO 1:3,CONFORME PROJETO Nº6018/EMOP,INCLUSIVE ESCAVACAO E REATERRO,EXCLUSIVE TABELASESTRUTURA RECURVADA DE CONCRETO ARMADO,FUNDIDO NO LOCAL,PARA</v>
      </c>
      <c r="C17724" s="141" t="s">
        <v>55558</v>
      </c>
      <c r="D17724" s="141" t="s">
        <v>55559</v>
      </c>
      <c r="E17724" s="141" t="s">
        <v>55560</v>
      </c>
      <c r="F17724" s="141" t="s">
        <v>55561</v>
      </c>
      <c r="I17724" s="141" t="s">
        <v>55562</v>
      </c>
      <c r="J17724" s="649">
        <v>12135.4</v>
      </c>
    </row>
    <row r="17725" spans="1:10" hidden="1">
      <c r="A17725" s="141" t="s">
        <v>55564</v>
      </c>
      <c r="B17725" s="141" t="str">
        <f t="shared" si="276"/>
        <v>BANCA DE CONCRETO APARENTE,COM 0,60M DE LARGURA E 0,06M DE ESPESSURA,PARA UMA CUBA,EXCLUSIVE ESTABANCA DE CONCRETO APARENTE,COM 0,60M DE LARGURA E 0,06M DE EBANCA DE CONCRETO APARENTE,COM 0,60M DE LARGURA E 0,06M DE E</v>
      </c>
      <c r="C17725" s="141" t="s">
        <v>55565</v>
      </c>
      <c r="D17725" s="141" t="s">
        <v>55566</v>
      </c>
      <c r="I17725" s="141" t="s">
        <v>285</v>
      </c>
      <c r="J17725" s="649">
        <v>304.64</v>
      </c>
    </row>
    <row r="17726" spans="1:10" hidden="1">
      <c r="A17726" s="141" t="s">
        <v>55567</v>
      </c>
      <c r="B17726" s="141" t="str">
        <f t="shared" si="276"/>
        <v>BANCA DE CONCRETO APARENTE,COM 0,60M DE LARGURA E 0,06M DE ESPESSURA,PARA UMA CUBA,EXCLUSIVE ESTABANCA DE CONCRETO APARENTE,COM 0,60M DE LARGURA E 0,06M DE EBANCA DE CONCRETO APARENTE,COM 0,60M DE LARGURA E 0,06M DE E</v>
      </c>
      <c r="C17726" s="141" t="s">
        <v>55565</v>
      </c>
      <c r="D17726" s="141" t="s">
        <v>55566</v>
      </c>
      <c r="I17726" s="141" t="s">
        <v>285</v>
      </c>
      <c r="J17726" s="649">
        <v>284.82</v>
      </c>
    </row>
    <row r="17727" spans="1:10" hidden="1">
      <c r="A17727" s="141" t="s">
        <v>55568</v>
      </c>
      <c r="B17727" s="141" t="str">
        <f t="shared" si="276"/>
        <v>MICTORIO DE CONCRETO,FUNDIDO NO LOCAL,COM SECAO EM CALHA PRISMATICA,LARGURA DE 0,40M,REBORDA COM 0,15M,MEDIDOS INTERNAMEMICTORIO DE CONCRETO,FUNDIDO NO LOCAL,COM SECAO EM CALHA PRINTE EM OSSO,REVESTIDOS DE AZULEJOS BRANCOS 15X15CM,INTERNA E EXTERNAMENTE,E VALVULA DE ESCOAMENTO 1604 EM METAL CROMADO,EXCLUSIVE INSTALACAO HIDRAULICA.FORNECIMENTOMICTORIO DE CONCRETO,FUNDIDO NO LOCAL,COM SECAO EM CALHA PRI</v>
      </c>
      <c r="C17727" s="141" t="s">
        <v>55569</v>
      </c>
      <c r="D17727" s="141" t="s">
        <v>55570</v>
      </c>
      <c r="E17727" s="141" t="s">
        <v>55571</v>
      </c>
      <c r="F17727" s="141" t="s">
        <v>55572</v>
      </c>
      <c r="G17727" s="141" t="s">
        <v>55573</v>
      </c>
      <c r="I17727" s="141" t="s">
        <v>285</v>
      </c>
      <c r="J17727" s="649">
        <v>455.69</v>
      </c>
    </row>
    <row r="17728" spans="1:10" hidden="1">
      <c r="A17728" s="141" t="s">
        <v>55574</v>
      </c>
      <c r="B17728" s="141" t="str">
        <f t="shared" si="276"/>
        <v>MICTORIO DE CONCRETO,FUNDIDO NO LOCAL,COM SECAO EM CALHA PRISMATICA,LARGURA DE 0,40M,REBORDA COM 0,15M,MEDIDOS INTERNAMEMICTORIO DE CONCRETO,FUNDIDO NO LOCAL,COM SECAO EM CALHA PRINTE EM OSSO,REVESTIDOS DE AZULEJOS BRANCOS 15X15CM,INTERNA E EXTERNAMENTE,E VALVULA DE ESCOAMENTO 1604 EM METAL CROMADO,EXCLUSIVE INSTALACAO HIDRAULICA.FORNECIMENTOMICTORIO DE CONCRETO,FUNDIDO NO LOCAL,COM SECAO EM CALHA PRI</v>
      </c>
      <c r="C17728" s="141" t="s">
        <v>55569</v>
      </c>
      <c r="D17728" s="141" t="s">
        <v>55570</v>
      </c>
      <c r="E17728" s="141" t="s">
        <v>55571</v>
      </c>
      <c r="F17728" s="141" t="s">
        <v>55572</v>
      </c>
      <c r="G17728" s="141" t="s">
        <v>55573</v>
      </c>
      <c r="I17728" s="141" t="s">
        <v>285</v>
      </c>
      <c r="J17728" s="649">
        <v>427.45</v>
      </c>
    </row>
    <row r="17729" spans="1:10" hidden="1">
      <c r="A17729" s="141" t="s">
        <v>55575</v>
      </c>
      <c r="B17729" s="141" t="str">
        <f t="shared" si="276"/>
        <v>TANQUE PARA LAVAGEM DE PANELOES,MEDINDO 80X60X50CM,CONCRETOAPARENTE,REVESTIDO INTERNAMENTE COM ARGAMASSA DE CIMENTO E ATANQUE PARA LAVAGEM DE PANELOES,MEDINDO 80X60X50CM,CONCRETOREIA,NO TRACO 1:3,ACABAMENTO DAS BORDAS EM PECAS DE MADEIRADE LEI E VALVULA DE ESCOAMENTO 1600 EM METAL CROMADO,CONFORME PROJETO Nº6019/EMOP,EXCLUSIVE TORNEIRAS E INSTALACAO HIDRAULICA.FORNECIMENTOTANQUE PARA LAVAGEM DE PANELOES,MEDINDO 80X60X50CM,CONCRETO</v>
      </c>
      <c r="C17729" s="141" t="s">
        <v>55576</v>
      </c>
      <c r="D17729" s="141" t="s">
        <v>55577</v>
      </c>
      <c r="E17729" s="141" t="s">
        <v>55578</v>
      </c>
      <c r="F17729" s="141" t="s">
        <v>55579</v>
      </c>
      <c r="G17729" s="141" t="s">
        <v>55580</v>
      </c>
      <c r="H17729" s="141" t="s">
        <v>55581</v>
      </c>
      <c r="I17729" s="141" t="s">
        <v>14</v>
      </c>
      <c r="J17729" s="649">
        <v>988.24</v>
      </c>
    </row>
    <row r="17730" spans="1:10" hidden="1">
      <c r="A17730" s="141" t="s">
        <v>55582</v>
      </c>
      <c r="B17730" s="141" t="str">
        <f t="shared" si="276"/>
        <v>TANQUE PARA LAVAGEM DE PANELOES,MEDINDO 80X60X50CM,CONCRETOAPARENTE,REVESTIDO INTERNAMENTE COM ARGAMASSA DE CIMENTO E ATANQUE PARA LAVAGEM DE PANELOES,MEDINDO 80X60X50CM,CONCRETOREIA,NO TRACO 1:3,ACABAMENTO DAS BORDAS EM PECAS DE MADEIRADE LEI E VALVULA DE ESCOAMENTO 1600 EM METAL CROMADO,CONFORME PROJETO Nº6019/EMOP,EXCLUSIVE TORNEIRAS E INSTALACAO HIDRAULICA.FORNECIMENTOTANQUE PARA LAVAGEM DE PANELOES,MEDINDO 80X60X50CM,CONCRETO</v>
      </c>
      <c r="C17730" s="141" t="s">
        <v>55576</v>
      </c>
      <c r="D17730" s="141" t="s">
        <v>55577</v>
      </c>
      <c r="E17730" s="141" t="s">
        <v>55578</v>
      </c>
      <c r="F17730" s="141" t="s">
        <v>55579</v>
      </c>
      <c r="G17730" s="141" t="s">
        <v>55580</v>
      </c>
      <c r="H17730" s="141" t="s">
        <v>55581</v>
      </c>
      <c r="I17730" s="141" t="s">
        <v>14</v>
      </c>
      <c r="J17730" s="649">
        <v>913.4</v>
      </c>
    </row>
    <row r="17731" spans="1:10" hidden="1">
      <c r="A17731" s="141" t="s">
        <v>55583</v>
      </c>
      <c r="B17731" s="141" t="str">
        <f t="shared" ref="B17731:B17794" si="277">C17731&amp;D17731&amp;C17731&amp;E17731&amp;F17731&amp;G17731&amp;H17731&amp;C17731</f>
        <v>BALCAO PARA PASSAGEM DE ALIMENTOS,EM CONCRETO APARENTE,GUARNICAO DE MADEIRA DE LEI,CONFORME PROJETO Nº6020/EMOP,EXCLUSIVBALCAO PARA PASSAGEM DE ALIMENTOS,EM CONCRETO APARENTE,GUARNE PINTURA.FORNECIMENTO E COLOCACAOBALCAO PARA PASSAGEM DE ALIMENTOS,EM CONCRETO APARENTE,GUARN</v>
      </c>
      <c r="C17731" s="141" t="s">
        <v>55584</v>
      </c>
      <c r="D17731" s="141" t="s">
        <v>55585</v>
      </c>
      <c r="E17731" s="141" t="s">
        <v>55586</v>
      </c>
      <c r="I17731" s="141" t="s">
        <v>285</v>
      </c>
      <c r="J17731" s="649">
        <v>281.95</v>
      </c>
    </row>
    <row r="17732" spans="1:10" hidden="1">
      <c r="A17732" s="141" t="s">
        <v>55587</v>
      </c>
      <c r="B17732" s="141" t="str">
        <f t="shared" si="277"/>
        <v>BALCAO PARA PASSAGEM DE ALIMENTOS,EM CONCRETO APARENTE,GUARNICAO DE MADEIRA DE LEI,CONFORME PROJETO Nº6020/EMOP,EXCLUSIVBALCAO PARA PASSAGEM DE ALIMENTOS,EM CONCRETO APARENTE,GUARNE PINTURA.FORNECIMENTO E COLOCACAOBALCAO PARA PASSAGEM DE ALIMENTOS,EM CONCRETO APARENTE,GUARN</v>
      </c>
      <c r="C17732" s="141" t="s">
        <v>55584</v>
      </c>
      <c r="D17732" s="141" t="s">
        <v>55585</v>
      </c>
      <c r="E17732" s="141" t="s">
        <v>55586</v>
      </c>
      <c r="I17732" s="141" t="s">
        <v>285</v>
      </c>
      <c r="J17732" s="649">
        <v>267.41000000000003</v>
      </c>
    </row>
    <row r="17733" spans="1:10" hidden="1">
      <c r="A17733" s="141" t="s">
        <v>55588</v>
      </c>
      <c r="B17733" s="141" t="str">
        <f t="shared" si="277"/>
        <v>BANCA DE APOIO DE PANELAS,COM BASE DE ALVENARIA DE TIJOLO MACICO E CONCRETO SIMPLES,ACABAMENTO COM AZULEJO BRANCO (15X15BANCA DE APOIO DE PANELAS,COM BASE DE ALVENARIA DE TIJOLO MA)CM E CIMENTADO,NO TRACO 1:3,CONFORME PROJETO N° 6021/EMOP,EXCLUSIVE ESTRADO DE MADEIRABANCA DE APOIO DE PANELAS,COM BASE DE ALVENARIA DE TIJOLO MA</v>
      </c>
      <c r="C17733" s="141" t="s">
        <v>55589</v>
      </c>
      <c r="D17733" s="141" t="s">
        <v>55590</v>
      </c>
      <c r="E17733" s="141" t="s">
        <v>55591</v>
      </c>
      <c r="F17733" s="141" t="s">
        <v>55592</v>
      </c>
      <c r="I17733" s="141" t="s">
        <v>27</v>
      </c>
      <c r="J17733" s="649">
        <v>326.66000000000003</v>
      </c>
    </row>
    <row r="17734" spans="1:10" hidden="1">
      <c r="A17734" s="141" t="s">
        <v>55593</v>
      </c>
      <c r="B17734" s="141" t="str">
        <f t="shared" si="277"/>
        <v>BANCA DE APOIO DE PANELAS,COM BASE DE ALVENARIA DE TIJOLO MACICO E CONCRETO SIMPLES,ACABAMENTO COM AZULEJO BRANCO (15X15BANCA DE APOIO DE PANELAS,COM BASE DE ALVENARIA DE TIJOLO MA)CM E CIMENTADO,NO TRACO 1:3,CONFORME PROJETO N° 6021/EMOP,EXCLUSIVE ESTRADO DE MADEIRABANCA DE APOIO DE PANELAS,COM BASE DE ALVENARIA DE TIJOLO MA</v>
      </c>
      <c r="C17734" s="141" t="s">
        <v>55589</v>
      </c>
      <c r="D17734" s="141" t="s">
        <v>55590</v>
      </c>
      <c r="E17734" s="141" t="s">
        <v>55591</v>
      </c>
      <c r="F17734" s="141" t="s">
        <v>55592</v>
      </c>
      <c r="I17734" s="141" t="s">
        <v>27</v>
      </c>
      <c r="J17734" s="649">
        <v>306.22000000000003</v>
      </c>
    </row>
    <row r="17735" spans="1:10" hidden="1">
      <c r="A17735" s="141" t="s">
        <v>55594</v>
      </c>
      <c r="B17735" s="141" t="str">
        <f t="shared" si="277"/>
        <v>BANCA DE APOIO DE PANELAS,COM BASE DE ALVENARIA DE TIJOLO MACICO E CONCRETO SIMPLES,ACABAMENTO COM AZULEJO BRANCO (15X15BANCA DE APOIO DE PANELAS,COM BASE DE ALVENARIA DE TIJOLO MA)CM E CIMENTADO,NO TRACO 1:3,CONFORME PROJETO N° 6021/EMOP,COM ESTRADO DE MADEIRA APOIADO NO CIMENTADO,EXCLUSIVE PINTURABANCA DE APOIO DE PANELAS,COM BASE DE ALVENARIA DE TIJOLO MA</v>
      </c>
      <c r="C17735" s="141" t="s">
        <v>55589</v>
      </c>
      <c r="D17735" s="141" t="s">
        <v>55590</v>
      </c>
      <c r="E17735" s="141" t="s">
        <v>55595</v>
      </c>
      <c r="F17735" s="141" t="s">
        <v>55596</v>
      </c>
      <c r="I17735" s="141" t="s">
        <v>27</v>
      </c>
      <c r="J17735" s="649">
        <v>921.3</v>
      </c>
    </row>
    <row r="17736" spans="1:10" hidden="1">
      <c r="A17736" s="141" t="s">
        <v>55597</v>
      </c>
      <c r="B17736" s="141" t="str">
        <f t="shared" si="277"/>
        <v>BANCA DE APOIO DE PANELAS,COM BASE DE ALVENARIA DE TIJOLO MACICO E CONCRETO SIMPLES,ACABAMENTO COM AZULEJO BRANCO (15X15BANCA DE APOIO DE PANELAS,COM BASE DE ALVENARIA DE TIJOLO MA)CM E CIMENTADO,NO TRACO 1:3,CONFORME PROJETO N° 6021/EMOP,COM ESTRADO DE MADEIRA APOIADO NO CIMENTADO,EXCLUSIVE PINTURABANCA DE APOIO DE PANELAS,COM BASE DE ALVENARIA DE TIJOLO MA</v>
      </c>
      <c r="C17736" s="141" t="s">
        <v>55589</v>
      </c>
      <c r="D17736" s="141" t="s">
        <v>55590</v>
      </c>
      <c r="E17736" s="141" t="s">
        <v>55595</v>
      </c>
      <c r="F17736" s="141" t="s">
        <v>55596</v>
      </c>
      <c r="I17736" s="141" t="s">
        <v>27</v>
      </c>
      <c r="J17736" s="649">
        <v>887.64</v>
      </c>
    </row>
    <row r="17737" spans="1:10" hidden="1">
      <c r="A17737" s="141" t="s">
        <v>55598</v>
      </c>
      <c r="B17737" s="141" t="str">
        <f t="shared" si="277"/>
        <v>BALCAO DE ATENDIMENTO EM CONCRETO APARENTE,JANELA GUILHOTINA EM 3 MODULOS EM MADEIRA DE LEI,CONFORME PROJETO Nº6022/EMOPBALCAO DE ATENDIMENTO EM CONCRETO APARENTE,JANELA GUILHOTINA,EXCLUSIVE FERRAGENS E PINTURA.FORNECIMENTO E COLOCACAOBALCAO DE ATENDIMENTO EM CONCRETO APARENTE,JANELA GUILHOTINA</v>
      </c>
      <c r="C17737" s="141" t="s">
        <v>55599</v>
      </c>
      <c r="D17737" s="141" t="s">
        <v>55600</v>
      </c>
      <c r="E17737" s="141" t="s">
        <v>55601</v>
      </c>
      <c r="I17737" s="141" t="s">
        <v>27</v>
      </c>
      <c r="J17737" s="649">
        <v>1529.44</v>
      </c>
    </row>
    <row r="17738" spans="1:10" hidden="1">
      <c r="A17738" s="141" t="s">
        <v>55602</v>
      </c>
      <c r="B17738" s="141" t="str">
        <f t="shared" si="277"/>
        <v>BALCAO DE ATENDIMENTO EM CONCRETO APARENTE,JANELA GUILHOTINA EM 3 MODULOS EM MADEIRA DE LEI,CONFORME PROJETO Nº6022/EMOPBALCAO DE ATENDIMENTO EM CONCRETO APARENTE,JANELA GUILHOTINA,EXCLUSIVE FERRAGENS E PINTURA.FORNECIMENTO E COLOCACAOBALCAO DE ATENDIMENTO EM CONCRETO APARENTE,JANELA GUILHOTINA</v>
      </c>
      <c r="C17738" s="141" t="s">
        <v>55599</v>
      </c>
      <c r="D17738" s="141" t="s">
        <v>55600</v>
      </c>
      <c r="E17738" s="141" t="s">
        <v>55601</v>
      </c>
      <c r="I17738" s="141" t="s">
        <v>27</v>
      </c>
      <c r="J17738" s="649">
        <v>1433.51</v>
      </c>
    </row>
    <row r="17739" spans="1:10" hidden="1">
      <c r="A17739" s="141" t="s">
        <v>55603</v>
      </c>
      <c r="B17739" s="141" t="str">
        <f t="shared" si="277"/>
        <v>BALCAO DE ATENDIMENTO EM CONCRETO APARENTE,COM PASSAGEM,JANELA GRILHOTINA EM 3 MODULOS EM MADEIRA DE LEI,PORTA EM COMPENBALCAO DE ATENDIMENTO EM CONCRETO APARENTE,COM PASSAGEM,JANESADO DE CEDRO DE 3CM DE ESPESSURA,CONFORME PROJETO Nº6023/EMOP,EXCLUSIVE FERRAGENS E PINTURA.FORNECIMENTO E COLOCACAOBALCAO DE ATENDIMENTO EM CONCRETO APARENTE,COM PASSAGEM,JANE</v>
      </c>
      <c r="C17739" s="141" t="s">
        <v>55604</v>
      </c>
      <c r="D17739" s="141" t="s">
        <v>55605</v>
      </c>
      <c r="E17739" s="141" t="s">
        <v>55606</v>
      </c>
      <c r="F17739" s="141" t="s">
        <v>55607</v>
      </c>
      <c r="I17739" s="141" t="s">
        <v>27</v>
      </c>
      <c r="J17739" s="649">
        <v>1306.8399999999999</v>
      </c>
    </row>
    <row r="17740" spans="1:10" hidden="1">
      <c r="A17740" s="141" t="s">
        <v>55608</v>
      </c>
      <c r="B17740" s="141" t="str">
        <f t="shared" si="277"/>
        <v>BALCAO DE ATENDIMENTO EM CONCRETO APARENTE,COM PASSAGEM,JANELA GRILHOTINA EM 3 MODULOS EM MADEIRA DE LEI,PORTA EM COMPENBALCAO DE ATENDIMENTO EM CONCRETO APARENTE,COM PASSAGEM,JANESADO DE CEDRO DE 3CM DE ESPESSURA,CONFORME PROJETO Nº6023/EMOP,EXCLUSIVE FERRAGENS E PINTURA.FORNECIMENTO E COLOCACAOBALCAO DE ATENDIMENTO EM CONCRETO APARENTE,COM PASSAGEM,JANE</v>
      </c>
      <c r="C17740" s="141" t="s">
        <v>55604</v>
      </c>
      <c r="D17740" s="141" t="s">
        <v>55605</v>
      </c>
      <c r="E17740" s="141" t="s">
        <v>55606</v>
      </c>
      <c r="F17740" s="141" t="s">
        <v>55607</v>
      </c>
      <c r="I17740" s="141" t="s">
        <v>27</v>
      </c>
      <c r="J17740" s="649">
        <v>1222.43</v>
      </c>
    </row>
    <row r="17741" spans="1:10" hidden="1">
      <c r="A17741" s="141" t="s">
        <v>55609</v>
      </c>
      <c r="B17741" s="141" t="str">
        <f t="shared" si="277"/>
        <v>TANQUE DE ALVENARIA DE TIJOLO E CAIXA DE DECANTACAO,MEDINDORESPECTIVAMENTE 80X65X54CM E 50X45X40CM,REVESTIDO INTERNAMENTANQUE DE ALVENARIA DE TIJOLO E CAIXA DE DECANTACAO,MEDINDOTE COM ARGAMASSA DE CIMENTO E AREIA,NO TRACO 1:3 E EXTERNAMENTE COM AZULEJO BRANCO 15X15CM,VALVULA DE ESCOAMENTO 1600 EMMETAL CROMADO,CONFORME PROJETO Nº6024/EMOP,EXCLUSIVE TORNEIRA E INSTALACAO HIDRAULICA.FORNECIMENTOTANQUE DE ALVENARIA DE TIJOLO E CAIXA DE DECANTACAO,MEDINDO</v>
      </c>
      <c r="C17741" s="141" t="s">
        <v>55610</v>
      </c>
      <c r="D17741" s="141" t="s">
        <v>55611</v>
      </c>
      <c r="E17741" s="141" t="s">
        <v>55612</v>
      </c>
      <c r="F17741" s="141" t="s">
        <v>55613</v>
      </c>
      <c r="G17741" s="141" t="s">
        <v>55614</v>
      </c>
      <c r="H17741" s="141" t="s">
        <v>55615</v>
      </c>
      <c r="I17741" s="141" t="s">
        <v>14</v>
      </c>
      <c r="J17741" s="649">
        <v>734.47</v>
      </c>
    </row>
    <row r="17742" spans="1:10" hidden="1">
      <c r="A17742" s="141" t="s">
        <v>55616</v>
      </c>
      <c r="B17742" s="141" t="str">
        <f t="shared" si="277"/>
        <v>TANQUE DE ALVENARIA DE TIJOLO E CAIXA DE DECANTACAO,MEDINDORESPECTIVAMENTE 80X65X54CM E 50X45X40CM,REVESTIDO INTERNAMENTANQUE DE ALVENARIA DE TIJOLO E CAIXA DE DECANTACAO,MEDINDOTE COM ARGAMASSA DE CIMENTO E AREIA,NO TRACO 1:3 E EXTERNAMENTE COM AZULEJO BRANCO 15X15CM,VALVULA DE ESCOAMENTO 1600 EMMETAL CROMADO,CONFORME PROJETO Nº6024/EMOP,EXCLUSIVE TORNEIRA E INSTALACAO HIDRAULICA.FORNECIMENTOTANQUE DE ALVENARIA DE TIJOLO E CAIXA DE DECANTACAO,MEDINDO</v>
      </c>
      <c r="C17742" s="141" t="s">
        <v>55610</v>
      </c>
      <c r="D17742" s="141" t="s">
        <v>55611</v>
      </c>
      <c r="E17742" s="141" t="s">
        <v>55612</v>
      </c>
      <c r="F17742" s="141" t="s">
        <v>55613</v>
      </c>
      <c r="G17742" s="141" t="s">
        <v>55614</v>
      </c>
      <c r="H17742" s="141" t="s">
        <v>55615</v>
      </c>
      <c r="I17742" s="141" t="s">
        <v>14</v>
      </c>
      <c r="J17742" s="649">
        <v>675.25</v>
      </c>
    </row>
    <row r="17743" spans="1:10" hidden="1">
      <c r="A17743" s="141" t="s">
        <v>55617</v>
      </c>
      <c r="B17743" s="141" t="str">
        <f t="shared" si="277"/>
        <v>CASA DE MAQUINA DE INCENDIO,EM ALVENARIA,MEDINDO(1,50X1,50)M,COBERTA COM LAJE DE CONCRETO,PE-DIREITO DE 2,00M, PORTA CORCASA DE MAQUINA DE INCENDIO,EM ALVENARIA,MEDINDO(1,50X1,50)MTA-FOGO(0,60X1,80)M,PINTURA,IMPERMEABILIZACAO,LUMINARIA A PROVA DE GASES E BASCULANTE COM VIDRO(0,60X0,60)M,EXTINTOR DEINCENDIO,EXCLUSIVE SISTEMA DE PRESSURIZACAO(VIDE ITENS 18.033.0018, 18.033.0019 E 18.033.0020)CASA DE MAQUINA DE INCENDIO,EM ALVENARIA,MEDINDO(1,50X1,50)M</v>
      </c>
      <c r="C17743" s="141" t="s">
        <v>55618</v>
      </c>
      <c r="D17743" s="141" t="s">
        <v>55619</v>
      </c>
      <c r="E17743" s="141" t="s">
        <v>55620</v>
      </c>
      <c r="F17743" s="141" t="s">
        <v>55621</v>
      </c>
      <c r="G17743" s="141" t="s">
        <v>55622</v>
      </c>
      <c r="H17743" s="141" t="s">
        <v>55623</v>
      </c>
      <c r="I17743" s="141" t="s">
        <v>14</v>
      </c>
      <c r="J17743" s="649">
        <v>6587.9</v>
      </c>
    </row>
    <row r="17744" spans="1:10" hidden="1">
      <c r="A17744" s="141" t="s">
        <v>55624</v>
      </c>
      <c r="B17744" s="141" t="str">
        <f t="shared" si="277"/>
        <v>CASA DE MAQUINA DE INCENDIO,EM ALVENARIA,MEDINDO(1,50X1,50)M,COBERTA COM LAJE DE CONCRETO,PE-DIREITO DE 2,00M, PORTA CORCASA DE MAQUINA DE INCENDIO,EM ALVENARIA,MEDINDO(1,50X1,50)MTA-FOGO(0,60X1,80)M,PINTURA,IMPERMEABILIZACAO,LUMINARIA A PROVA DE GASES E BASCULANTE COM VIDRO(0,60X0,60)M,EXTINTOR DEINCENDIO,EXCLUSIVE SISTEMA DE PRESSURIZACAO(VIDE ITENS 18.033.0018, 18.033.0019 E 18.033.0020)CASA DE MAQUINA DE INCENDIO,EM ALVENARIA,MEDINDO(1,50X1,50)M</v>
      </c>
      <c r="C17744" s="141" t="s">
        <v>55618</v>
      </c>
      <c r="D17744" s="141" t="s">
        <v>55619</v>
      </c>
      <c r="E17744" s="141" t="s">
        <v>55620</v>
      </c>
      <c r="F17744" s="141" t="s">
        <v>55621</v>
      </c>
      <c r="G17744" s="141" t="s">
        <v>55622</v>
      </c>
      <c r="H17744" s="141" t="s">
        <v>55623</v>
      </c>
      <c r="I17744" s="141" t="s">
        <v>14</v>
      </c>
      <c r="J17744" s="649">
        <v>6145.74</v>
      </c>
    </row>
    <row r="17745" spans="1:10" hidden="1">
      <c r="A17745" s="141" t="s">
        <v>55625</v>
      </c>
      <c r="B17745" s="141" t="str">
        <f t="shared" si="277"/>
        <v>BEBEDOURO PURIFICADOR,DE COLUNA,COM ACESSIBILIDADE,CONFORMEABNT NBR 9050,EM ACO INOXIDAVEL,MODELO PRESSAO,COM 2 TORNEIRBEBEDOURO PURIFICADOR,DE COLUNA,COM ACESSIBILIDADE,CONFORMEAS,VAZAO MINIMA DE 30L/H,CONFORME ABNT NBR 16236.FORNECIMENTOBEBEDOURO PURIFICADOR,DE COLUNA,COM ACESSIBILIDADE,CONFORME</v>
      </c>
      <c r="C17745" s="141" t="s">
        <v>55626</v>
      </c>
      <c r="D17745" s="141" t="s">
        <v>55627</v>
      </c>
      <c r="E17745" s="141" t="s">
        <v>55628</v>
      </c>
      <c r="F17745" s="141" t="s">
        <v>24365</v>
      </c>
      <c r="I17745" s="141" t="s">
        <v>14</v>
      </c>
      <c r="J17745" s="649">
        <v>1189.57</v>
      </c>
    </row>
    <row r="17746" spans="1:10" hidden="1">
      <c r="A17746" s="141" t="s">
        <v>55629</v>
      </c>
      <c r="B17746" s="141" t="str">
        <f t="shared" si="277"/>
        <v>BEBEDOURO PURIFICADOR,DE COLUNA,COM ACESSIBILIDADE,CONFORMEABNT NBR 9050,EM ACO INOXIDAVEL,MODELO PRESSAO,COM 2 TORNEIRBEBEDOURO PURIFICADOR,DE COLUNA,COM ACESSIBILIDADE,CONFORMEAS,VAZAO MINIMA DE 30L/H,CONFORME ABNT NBR 16236.FORNECIMENTOBEBEDOURO PURIFICADOR,DE COLUNA,COM ACESSIBILIDADE,CONFORME</v>
      </c>
      <c r="C17746" s="141" t="s">
        <v>55626</v>
      </c>
      <c r="D17746" s="141" t="s">
        <v>55627</v>
      </c>
      <c r="E17746" s="141" t="s">
        <v>55628</v>
      </c>
      <c r="F17746" s="141" t="s">
        <v>24365</v>
      </c>
      <c r="I17746" s="141" t="s">
        <v>14</v>
      </c>
      <c r="J17746" s="649">
        <v>1189.57</v>
      </c>
    </row>
    <row r="17747" spans="1:10" hidden="1">
      <c r="A17747" s="141" t="s">
        <v>55630</v>
      </c>
      <c r="B17747" s="141" t="str">
        <f t="shared" si="277"/>
        <v>BEBEDOURO PURIFICADOR,DE COLUNA,EM ACO INOXIDAVEL,MODELO PRESSAO,COM 2 TORNEIRAS,VAZAO MINIMA DE 30L/H,CONFORME ABNT NBRBEBEDOURO PURIFICADOR,DE COLUNA,EM ACO INOXIDAVEL,MODELO PRE 16236.FORNECIMENTOBEBEDOURO PURIFICADOR,DE COLUNA,EM ACO INOXIDAVEL,MODELO PRE</v>
      </c>
      <c r="C17747" s="141" t="s">
        <v>55631</v>
      </c>
      <c r="D17747" s="141" t="s">
        <v>55632</v>
      </c>
      <c r="E17747" s="141" t="s">
        <v>55633</v>
      </c>
      <c r="I17747" s="141" t="s">
        <v>14</v>
      </c>
      <c r="J17747" s="649">
        <v>1004.15</v>
      </c>
    </row>
    <row r="17748" spans="1:10" hidden="1">
      <c r="A17748" s="141" t="s">
        <v>55634</v>
      </c>
      <c r="B17748" s="141" t="str">
        <f t="shared" si="277"/>
        <v>BEBEDOURO PURIFICADOR,DE COLUNA,EM ACO INOXIDAVEL,MODELO PRESSAO,COM 2 TORNEIRAS,VAZAO MINIMA DE 30L/H,CONFORME ABNT NBRBEBEDOURO PURIFICADOR,DE COLUNA,EM ACO INOXIDAVEL,MODELO PRE 16236.FORNECIMENTOBEBEDOURO PURIFICADOR,DE COLUNA,EM ACO INOXIDAVEL,MODELO PRE</v>
      </c>
      <c r="C17748" s="141" t="s">
        <v>55631</v>
      </c>
      <c r="D17748" s="141" t="s">
        <v>55632</v>
      </c>
      <c r="E17748" s="141" t="s">
        <v>55633</v>
      </c>
      <c r="I17748" s="141" t="s">
        <v>14</v>
      </c>
      <c r="J17748" s="649">
        <v>1004.15</v>
      </c>
    </row>
    <row r="17749" spans="1:10" hidden="1">
      <c r="A17749" s="141" t="s">
        <v>55635</v>
      </c>
      <c r="B17749" s="141" t="str">
        <f t="shared" si="277"/>
        <v>BEBEDOURO EM ACO INOXIDAVEL,MODELO INDUSTRIAL,COM 4 TORNEIRAS,CAPACIDADE DE RESERVATORIO DE 200L E VAZAO MINIMA DE 30L/HBEBEDOURO EM ACO INOXIDAVEL,MODELO INDUSTRIAL,COM 4 TORNEIRA,CONFORME ABNT NBR 16236.FORNECIMENTOBEBEDOURO EM ACO INOXIDAVEL,MODELO INDUSTRIAL,COM 4 TORNEIRA</v>
      </c>
      <c r="C17749" s="141" t="s">
        <v>55636</v>
      </c>
      <c r="D17749" s="141" t="s">
        <v>55637</v>
      </c>
      <c r="E17749" s="141" t="s">
        <v>55638</v>
      </c>
      <c r="I17749" s="141" t="s">
        <v>14</v>
      </c>
      <c r="J17749" s="649">
        <v>3245.88</v>
      </c>
    </row>
    <row r="17750" spans="1:10" hidden="1">
      <c r="A17750" s="141" t="s">
        <v>55639</v>
      </c>
      <c r="B17750" s="141" t="str">
        <f t="shared" si="277"/>
        <v>BEBEDOURO EM ACO INOXIDAVEL,MODELO INDUSTRIAL,COM 4 TORNEIRAS,CAPACIDADE DE RESERVATORIO DE 200L E VAZAO MINIMA DE 30L/HBEBEDOURO EM ACO INOXIDAVEL,MODELO INDUSTRIAL,COM 4 TORNEIRA,CONFORME ABNT NBR 16236.FORNECIMENTOBEBEDOURO EM ACO INOXIDAVEL,MODELO INDUSTRIAL,COM 4 TORNEIRA</v>
      </c>
      <c r="C17750" s="141" t="s">
        <v>55636</v>
      </c>
      <c r="D17750" s="141" t="s">
        <v>55637</v>
      </c>
      <c r="E17750" s="141" t="s">
        <v>55638</v>
      </c>
      <c r="I17750" s="141" t="s">
        <v>14</v>
      </c>
      <c r="J17750" s="649">
        <v>3245.88</v>
      </c>
    </row>
    <row r="17751" spans="1:10" hidden="1">
      <c r="A17751" s="141" t="s">
        <v>55640</v>
      </c>
      <c r="B17751" s="141" t="str">
        <f t="shared" si="277"/>
        <v>BEBEDOURO ELETRICO,110/220V,DE MESA,PARA GARRAFAO (EXCLUSIVE ESTE),COM DUAS SAIDAS,AGUA GELADA E TEMPERATURA AMBIENTE,COBEBEDOURO ELETRICO,110/220V,DE MESA,PARA GARRAFAO (EXCLUSIVENFORME ABNT NBR 16236.FORNECIMENTOBEBEDOURO ELETRICO,110/220V,DE MESA,PARA GARRAFAO (EXCLUSIVE</v>
      </c>
      <c r="C17751" s="141" t="s">
        <v>55641</v>
      </c>
      <c r="D17751" s="141" t="s">
        <v>55642</v>
      </c>
      <c r="E17751" s="141" t="s">
        <v>55643</v>
      </c>
      <c r="I17751" s="141" t="s">
        <v>14</v>
      </c>
      <c r="J17751" s="649">
        <v>386.9</v>
      </c>
    </row>
    <row r="17752" spans="1:10" hidden="1">
      <c r="A17752" s="141" t="s">
        <v>55644</v>
      </c>
      <c r="B17752" s="141" t="str">
        <f t="shared" si="277"/>
        <v>BEBEDOURO ELETRICO,110/220V,DE MESA,PARA GARRAFAO (EXCLUSIVE ESTE),COM DUAS SAIDAS,AGUA GELADA E TEMPERATURA AMBIENTE,COBEBEDOURO ELETRICO,110/220V,DE MESA,PARA GARRAFAO (EXCLUSIVENFORME ABNT NBR 16236.FORNECIMENTOBEBEDOURO ELETRICO,110/220V,DE MESA,PARA GARRAFAO (EXCLUSIVE</v>
      </c>
      <c r="C17752" s="141" t="s">
        <v>55641</v>
      </c>
      <c r="D17752" s="141" t="s">
        <v>55642</v>
      </c>
      <c r="E17752" s="141" t="s">
        <v>55643</v>
      </c>
      <c r="I17752" s="141" t="s">
        <v>14</v>
      </c>
      <c r="J17752" s="649">
        <v>386.9</v>
      </c>
    </row>
    <row r="17753" spans="1:10" hidden="1">
      <c r="A17753" s="141" t="s">
        <v>55645</v>
      </c>
      <c r="B17753" s="141" t="str">
        <f t="shared" si="277"/>
        <v>CAMARA FRIGORIFICA P/CADAVERES,C/2 LUGARES,TEMPERATURA PROJETO 0 A 3ºC,UNIDADE CONDENSADORA EM TORNO 1.1/4 HP-220V,EVAPOCAMARA FRIGORIFICA P/CADAVERES,C/2 LUGARES,TEMPERATURA PROJERACAO TIPO AR FORCADO,ISOLAMENTO EM POLIURETANO EXPANDIDO,CONSTRUCAO INTERNA E EXTERNA EM ACO INOXIDAVEL AISI 304 LIGA 18.8,TRILHOS TELESCOPICOS.O CUSTO INCLUI 1 MACA,P/CADA PORTA,EM ACO INOXIDAVEL C/CAPACIDADE ATE 200KG.FORN.E INSTALACAOCAMARA FRIGORIFICA P/CADAVERES,C/2 LUGARES,TEMPERATURA PROJE</v>
      </c>
      <c r="C17753" s="141" t="s">
        <v>55646</v>
      </c>
      <c r="D17753" s="141" t="s">
        <v>55647</v>
      </c>
      <c r="E17753" s="141" t="s">
        <v>55648</v>
      </c>
      <c r="F17753" s="141" t="s">
        <v>55649</v>
      </c>
      <c r="G17753" s="141" t="s">
        <v>55650</v>
      </c>
      <c r="H17753" s="141" t="s">
        <v>55651</v>
      </c>
      <c r="I17753" s="141" t="s">
        <v>14</v>
      </c>
      <c r="J17753" s="649">
        <v>57900</v>
      </c>
    </row>
    <row r="17754" spans="1:10" hidden="1">
      <c r="A17754" s="141" t="s">
        <v>55652</v>
      </c>
      <c r="B17754" s="141" t="str">
        <f t="shared" si="277"/>
        <v>CAMARA FRIGORIFICA P/CADAVERES,C/2 LUGARES,TEMPERATURA PROJETO 0 A 3ºC,UNIDADE CONDENSADORA EM TORNO 1.1/4 HP-220V,EVAPOCAMARA FRIGORIFICA P/CADAVERES,C/2 LUGARES,TEMPERATURA PROJERACAO TIPO AR FORCADO,ISOLAMENTO EM POLIURETANO EXPANDIDO,CONSTRUCAO INTERNA E EXTERNA EM ACO INOXIDAVEL AISI 304 LIGA 18.8,TRILHOS TELESCOPICOS.O CUSTO INCLUI 1 MACA,P/CADA PORTA,EM ACO INOXIDAVEL C/CAPACIDADE ATE 200KG.FORN.E INSTALACAOCAMARA FRIGORIFICA P/CADAVERES,C/2 LUGARES,TEMPERATURA PROJE</v>
      </c>
      <c r="C17754" s="141" t="s">
        <v>55646</v>
      </c>
      <c r="D17754" s="141" t="s">
        <v>55647</v>
      </c>
      <c r="E17754" s="141" t="s">
        <v>55648</v>
      </c>
      <c r="F17754" s="141" t="s">
        <v>55649</v>
      </c>
      <c r="G17754" s="141" t="s">
        <v>55650</v>
      </c>
      <c r="H17754" s="141" t="s">
        <v>55651</v>
      </c>
      <c r="I17754" s="141" t="s">
        <v>14</v>
      </c>
      <c r="J17754" s="649">
        <v>57900</v>
      </c>
    </row>
    <row r="17755" spans="1:10" hidden="1">
      <c r="A17755" s="141" t="s">
        <v>55653</v>
      </c>
      <c r="B17755" s="141" t="str">
        <f t="shared" si="277"/>
        <v>CAMARA FRIGORIFICA P/CADAVERES,C/4 LUGARES,TEMPERATURA PROJETO 0 A 3ºC,UNIDADE CONDENSADORA EM TORNO 1.1/2 HP-220V,EVAPOCAMARA FRIGORIFICA P/CADAVERES,C/4 LUGARES,TEMPERATURA PROJERACAO TIPO AR FORCADO,ISOLAMENTO EM POLIURETANO EXPANDIDO,CONSTRUCAO INTERNA E EXTERNA EM ACO INOXIDAVEL AISI 304 LIGA 18.8,TRILHOS TELESCOPICOS.O CUSTO INCLUI 1 MACA,P/CADA PORTA,EM ACO INOXIDAVEL C/CAPACIDADE ATE 200KG.FORN.E INSTALACAOCAMARA FRIGORIFICA P/CADAVERES,C/4 LUGARES,TEMPERATURA PROJE</v>
      </c>
      <c r="C17755" s="141" t="s">
        <v>55654</v>
      </c>
      <c r="D17755" s="141" t="s">
        <v>55655</v>
      </c>
      <c r="E17755" s="141" t="s">
        <v>55648</v>
      </c>
      <c r="F17755" s="141" t="s">
        <v>55649</v>
      </c>
      <c r="G17755" s="141" t="s">
        <v>55650</v>
      </c>
      <c r="H17755" s="141" t="s">
        <v>55651</v>
      </c>
      <c r="I17755" s="141" t="s">
        <v>14</v>
      </c>
      <c r="J17755" s="649">
        <v>104800</v>
      </c>
    </row>
    <row r="17756" spans="1:10" hidden="1">
      <c r="A17756" s="141" t="s">
        <v>55656</v>
      </c>
      <c r="B17756" s="141" t="str">
        <f t="shared" si="277"/>
        <v>CAMARA FRIGORIFICA P/CADAVERES,C/4 LUGARES,TEMPERATURA PROJETO 0 A 3ºC,UNIDADE CONDENSADORA EM TORNO 1.1/2 HP-220V,EVAPOCAMARA FRIGORIFICA P/CADAVERES,C/4 LUGARES,TEMPERATURA PROJERACAO TIPO AR FORCADO,ISOLAMENTO EM POLIURETANO EXPANDIDO,CONSTRUCAO INTERNA E EXTERNA EM ACO INOXIDAVEL AISI 304 LIGA 18.8,TRILHOS TELESCOPICOS.O CUSTO INCLUI 1 MACA,P/CADA PORTA,EM ACO INOXIDAVEL C/CAPACIDADE ATE 200KG.FORN.E INSTALACAOCAMARA FRIGORIFICA P/CADAVERES,C/4 LUGARES,TEMPERATURA PROJE</v>
      </c>
      <c r="C17756" s="141" t="s">
        <v>55654</v>
      </c>
      <c r="D17756" s="141" t="s">
        <v>55655</v>
      </c>
      <c r="E17756" s="141" t="s">
        <v>55648</v>
      </c>
      <c r="F17756" s="141" t="s">
        <v>55649</v>
      </c>
      <c r="G17756" s="141" t="s">
        <v>55650</v>
      </c>
      <c r="H17756" s="141" t="s">
        <v>55651</v>
      </c>
      <c r="I17756" s="141" t="s">
        <v>14</v>
      </c>
      <c r="J17756" s="649">
        <v>104800</v>
      </c>
    </row>
    <row r="17757" spans="1:10" hidden="1">
      <c r="A17757" s="141" t="s">
        <v>55657</v>
      </c>
      <c r="B17757" s="141" t="str">
        <f t="shared" si="277"/>
        <v>CAMARA FRIGORIFICA P/CADAVERES,C/6 LUGARES,TEMPERATURA PROJETO 0 A 3ºC,UNIDADE CONDENSADORA EM TORNO 1.3/4 HP-220V,EVAPOCAMARA FRIGORIFICA P/CADAVERES,C/6 LUGARES,TEMPERATURA PROJERACAO TIPO AR FORCADO,ISOLAMENTO EM POLIURETANO EXPANDIDO,CONSTRUCAO INTERNA E EXTERNA EM ACO INOXIDAVEL AISI 304 LIGA 18.8,TRILHOS TELESCOPICOS.O CUSTO INCLUI 1 MACA,P/CADA PORTA,EM ACO INOXIDAVEL C/CAPACIDADE ATE 200KG.FORN.E INSTALACAOCAMARA FRIGORIFICA P/CADAVERES,C/6 LUGARES,TEMPERATURA PROJE</v>
      </c>
      <c r="C17757" s="141" t="s">
        <v>55658</v>
      </c>
      <c r="D17757" s="141" t="s">
        <v>55659</v>
      </c>
      <c r="E17757" s="141" t="s">
        <v>55648</v>
      </c>
      <c r="F17757" s="141" t="s">
        <v>55649</v>
      </c>
      <c r="G17757" s="141" t="s">
        <v>55650</v>
      </c>
      <c r="H17757" s="141" t="s">
        <v>55651</v>
      </c>
      <c r="I17757" s="141" t="s">
        <v>14</v>
      </c>
      <c r="J17757" s="649">
        <v>132744</v>
      </c>
    </row>
    <row r="17758" spans="1:10" hidden="1">
      <c r="A17758" s="141" t="s">
        <v>55660</v>
      </c>
      <c r="B17758" s="141" t="str">
        <f t="shared" si="277"/>
        <v>CAMARA FRIGORIFICA P/CADAVERES,C/6 LUGARES,TEMPERATURA PROJETO 0 A 3ºC,UNIDADE CONDENSADORA EM TORNO 1.3/4 HP-220V,EVAPOCAMARA FRIGORIFICA P/CADAVERES,C/6 LUGARES,TEMPERATURA PROJERACAO TIPO AR FORCADO,ISOLAMENTO EM POLIURETANO EXPANDIDO,CONSTRUCAO INTERNA E EXTERNA EM ACO INOXIDAVEL AISI 304 LIGA 18.8,TRILHOS TELESCOPICOS.O CUSTO INCLUI 1 MACA,P/CADA PORTA,EM ACO INOXIDAVEL C/CAPACIDADE ATE 200KG.FORN.E INSTALACAOCAMARA FRIGORIFICA P/CADAVERES,C/6 LUGARES,TEMPERATURA PROJE</v>
      </c>
      <c r="C17758" s="141" t="s">
        <v>55658</v>
      </c>
      <c r="D17758" s="141" t="s">
        <v>55659</v>
      </c>
      <c r="E17758" s="141" t="s">
        <v>55648</v>
      </c>
      <c r="F17758" s="141" t="s">
        <v>55649</v>
      </c>
      <c r="G17758" s="141" t="s">
        <v>55650</v>
      </c>
      <c r="H17758" s="141" t="s">
        <v>55651</v>
      </c>
      <c r="I17758" s="141" t="s">
        <v>14</v>
      </c>
      <c r="J17758" s="649">
        <v>132744</v>
      </c>
    </row>
    <row r="17759" spans="1:10" hidden="1">
      <c r="A17759" s="141" t="s">
        <v>55661</v>
      </c>
      <c r="B17759" s="141" t="str">
        <f t="shared" si="277"/>
        <v>CAMARA FRIGORIFICA P/CADAVERES,C/8 LUGARES,TEMPERATURA PROJETO 0 A 3ºC,UNIDADE CONDENSADORA EM TORNO 2.1/4 HP-220V,EVAPOCAMARA FRIGORIFICA P/CADAVERES,C/8 LUGARES,TEMPERATURA PROJERACAO TIPO AR FORCADO,ISOLAMENTO EM POLIURETANO EXPANDIDO,CONSTRUCAO INTERNA E EXTERNA EM ACO INOXIDAVEL AISI 304 LIGA 18.8,TRILHOS TELESCOPICOS.O CUSTO INCLUI 1 MACA,P/CADA PORTA,EM ACO INOXIDAVEL C/CAPACIDADE ATE 200KG.FORN.E INSTALACAOCAMARA FRIGORIFICA P/CADAVERES,C/8 LUGARES,TEMPERATURA PROJE</v>
      </c>
      <c r="C17759" s="141" t="s">
        <v>55662</v>
      </c>
      <c r="D17759" s="141" t="s">
        <v>55663</v>
      </c>
      <c r="E17759" s="141" t="s">
        <v>55648</v>
      </c>
      <c r="F17759" s="141" t="s">
        <v>55649</v>
      </c>
      <c r="G17759" s="141" t="s">
        <v>55650</v>
      </c>
      <c r="H17759" s="141" t="s">
        <v>55651</v>
      </c>
      <c r="I17759" s="141" t="s">
        <v>14</v>
      </c>
      <c r="J17759" s="649">
        <v>165006</v>
      </c>
    </row>
    <row r="17760" spans="1:10" hidden="1">
      <c r="A17760" s="141" t="s">
        <v>55664</v>
      </c>
      <c r="B17760" s="141" t="str">
        <f t="shared" si="277"/>
        <v>CAMARA FRIGORIFICA P/CADAVERES,C/8 LUGARES,TEMPERATURA PROJETO 0 A 3ºC,UNIDADE CONDENSADORA EM TORNO 2.1/4 HP-220V,EVAPOCAMARA FRIGORIFICA P/CADAVERES,C/8 LUGARES,TEMPERATURA PROJERACAO TIPO AR FORCADO,ISOLAMENTO EM POLIURETANO EXPANDIDO,CONSTRUCAO INTERNA E EXTERNA EM ACO INOXIDAVEL AISI 304 LIGA 18.8,TRILHOS TELESCOPICOS.O CUSTO INCLUI 1 MACA,P/CADA PORTA,EM ACO INOXIDAVEL C/CAPACIDADE ATE 200KG.FORN.E INSTALACAOCAMARA FRIGORIFICA P/CADAVERES,C/8 LUGARES,TEMPERATURA PROJE</v>
      </c>
      <c r="C17760" s="141" t="s">
        <v>55662</v>
      </c>
      <c r="D17760" s="141" t="s">
        <v>55663</v>
      </c>
      <c r="E17760" s="141" t="s">
        <v>55648</v>
      </c>
      <c r="F17760" s="141" t="s">
        <v>55649</v>
      </c>
      <c r="G17760" s="141" t="s">
        <v>55650</v>
      </c>
      <c r="H17760" s="141" t="s">
        <v>55651</v>
      </c>
      <c r="I17760" s="141" t="s">
        <v>14</v>
      </c>
      <c r="J17760" s="649">
        <v>165006</v>
      </c>
    </row>
    <row r="17761" spans="1:10" hidden="1">
      <c r="A17761" s="141" t="s">
        <v>55665</v>
      </c>
      <c r="B17761" s="141" t="str">
        <f t="shared" si="277"/>
        <v>CAMARA FRIGORIFICA P/CADAVERES,C/12 LUGARES,TEMPERATURA PROJETO 0 A 3ºC,UNIDADE CONDENSADORA EM TORNO 2,5 HP-220V,EVAPORCAMARA FRIGORIFICA P/CADAVERES,C/12 LUGARES,TEMPERATURA PROJACAO TIPO AR FORCADO,ISOLAMENTO EM POLIURETANO EXPANDIDO,CONSTRUCAO INTERNA E EXTERNA EM ACO INOXIDAVEL AISI 304 LIGA 18.8,TRILHOS TELESCOPICOS.O CUSTO INCLUI 1 MACA,P/CADA PORTA,EM ACO INOXIDAVEL C/CAPACIDADE ATE 200KG.FORN.E INSTALACAOCAMARA FRIGORIFICA P/CADAVERES,C/12 LUGARES,TEMPERATURA PROJ</v>
      </c>
      <c r="C17761" s="141" t="s">
        <v>55666</v>
      </c>
      <c r="D17761" s="141" t="s">
        <v>55667</v>
      </c>
      <c r="E17761" s="141" t="s">
        <v>55668</v>
      </c>
      <c r="F17761" s="141" t="s">
        <v>55669</v>
      </c>
      <c r="G17761" s="141" t="s">
        <v>55670</v>
      </c>
      <c r="H17761" s="141" t="s">
        <v>55671</v>
      </c>
      <c r="I17761" s="141" t="s">
        <v>14</v>
      </c>
      <c r="J17761" s="649">
        <v>211445</v>
      </c>
    </row>
    <row r="17762" spans="1:10" hidden="1">
      <c r="A17762" s="141" t="s">
        <v>55672</v>
      </c>
      <c r="B17762" s="141" t="str">
        <f t="shared" si="277"/>
        <v>CAMARA FRIGORIFICA P/CADAVERES,C/12 LUGARES,TEMPERATURA PROJETO 0 A 3ºC,UNIDADE CONDENSADORA EM TORNO 2,5 HP-220V,EVAPORCAMARA FRIGORIFICA P/CADAVERES,C/12 LUGARES,TEMPERATURA PROJACAO TIPO AR FORCADO,ISOLAMENTO EM POLIURETANO EXPANDIDO,CONSTRUCAO INTERNA E EXTERNA EM ACO INOXIDAVEL AISI 304 LIGA 18.8,TRILHOS TELESCOPICOS.O CUSTO INCLUI 1 MACA,P/CADA PORTA,EM ACO INOXIDAVEL C/CAPACIDADE ATE 200KG.FORN.E INSTALACAOCAMARA FRIGORIFICA P/CADAVERES,C/12 LUGARES,TEMPERATURA PROJ</v>
      </c>
      <c r="C17762" s="141" t="s">
        <v>55666</v>
      </c>
      <c r="D17762" s="141" t="s">
        <v>55667</v>
      </c>
      <c r="E17762" s="141" t="s">
        <v>55668</v>
      </c>
      <c r="F17762" s="141" t="s">
        <v>55669</v>
      </c>
      <c r="G17762" s="141" t="s">
        <v>55670</v>
      </c>
      <c r="H17762" s="141" t="s">
        <v>55671</v>
      </c>
      <c r="I17762" s="141" t="s">
        <v>14</v>
      </c>
      <c r="J17762" s="649">
        <v>211445</v>
      </c>
    </row>
    <row r="17763" spans="1:10" hidden="1">
      <c r="A17763" s="141" t="s">
        <v>55673</v>
      </c>
      <c r="B17763" s="141" t="str">
        <f t="shared" si="277"/>
        <v>MESA DE AUTOPSIA OU NECROPSIA COM LAVATORIO E RECIPIENTE PARA COLETA DE MATERIAIS.FORNECIMENTOMESA DE AUTOPSIA OU NECROPSIA COM LAVATORIO E RECIPIENTE PARMESA DE AUTOPSIA OU NECROPSIA COM LAVATORIO E RECIPIENTE PAR</v>
      </c>
      <c r="C17763" s="141" t="s">
        <v>55674</v>
      </c>
      <c r="D17763" s="141" t="s">
        <v>55675</v>
      </c>
      <c r="I17763" s="141" t="s">
        <v>14</v>
      </c>
      <c r="J17763" s="649">
        <v>9888</v>
      </c>
    </row>
    <row r="17764" spans="1:10" hidden="1">
      <c r="A17764" s="141" t="s">
        <v>55676</v>
      </c>
      <c r="B17764" s="141" t="str">
        <f t="shared" si="277"/>
        <v>MESA DE AUTOPSIA OU NECROPSIA COM LAVATORIO E RECIPIENTE PARA COLETA DE MATERIAIS.FORNECIMENTOMESA DE AUTOPSIA OU NECROPSIA COM LAVATORIO E RECIPIENTE PARMESA DE AUTOPSIA OU NECROPSIA COM LAVATORIO E RECIPIENTE PAR</v>
      </c>
      <c r="C17764" s="141" t="s">
        <v>55674</v>
      </c>
      <c r="D17764" s="141" t="s">
        <v>55675</v>
      </c>
      <c r="I17764" s="141" t="s">
        <v>14</v>
      </c>
      <c r="J17764" s="649">
        <v>9888</v>
      </c>
    </row>
    <row r="17765" spans="1:10" hidden="1">
      <c r="A17765" s="141" t="s">
        <v>55677</v>
      </c>
      <c r="B17765" s="141" t="str">
        <f t="shared" si="277"/>
        <v>APARELHO DE AR CONDICIONADO TIPO JANELA DE 27.000BTU/H,FRIO,MECANICO,220V.FORNECIMENTOAPARELHO DE AR CONDICIONADO TIPO JANELA DE 27.000BTU/H,FRIO,APARELHO DE AR CONDICIONADO TIPO JANELA DE 27.000BTU/H,FRIO,</v>
      </c>
      <c r="C17765" s="141" t="s">
        <v>55678</v>
      </c>
      <c r="D17765" s="141" t="s">
        <v>55679</v>
      </c>
      <c r="I17765" s="141" t="s">
        <v>14</v>
      </c>
      <c r="J17765" s="649">
        <v>4881.46</v>
      </c>
    </row>
    <row r="17766" spans="1:10" hidden="1">
      <c r="A17766" s="141" t="s">
        <v>55680</v>
      </c>
      <c r="B17766" s="141" t="str">
        <f t="shared" si="277"/>
        <v>APARELHO DE AR CONDICIONADO TIPO JANELA DE 27.000BTU/H,FRIO,MECANICO,220V.FORNECIMENTOAPARELHO DE AR CONDICIONADO TIPO JANELA DE 27.000BTU/H,FRIO,APARELHO DE AR CONDICIONADO TIPO JANELA DE 27.000BTU/H,FRIO,</v>
      </c>
      <c r="C17766" s="141" t="s">
        <v>55678</v>
      </c>
      <c r="D17766" s="141" t="s">
        <v>55679</v>
      </c>
      <c r="I17766" s="141" t="s">
        <v>14</v>
      </c>
      <c r="J17766" s="649">
        <v>4881.46</v>
      </c>
    </row>
    <row r="17767" spans="1:10" hidden="1">
      <c r="A17767" s="141" t="s">
        <v>55681</v>
      </c>
      <c r="B17767" s="141" t="str">
        <f t="shared" si="277"/>
        <v>APARELHO DE AR CONDICIONADO TIPO JANELA DE 18.000BTU/H,FRIO,MECANICO,220V.FORNECIMENTOAPARELHO DE AR CONDICIONADO TIPO JANELA DE 18.000BTU/H,FRIO,APARELHO DE AR CONDICIONADO TIPO JANELA DE 18.000BTU/H,FRIO,</v>
      </c>
      <c r="C17767" s="141" t="s">
        <v>55682</v>
      </c>
      <c r="D17767" s="141" t="s">
        <v>55679</v>
      </c>
      <c r="I17767" s="141" t="s">
        <v>14</v>
      </c>
      <c r="J17767" s="649">
        <v>3618.49</v>
      </c>
    </row>
    <row r="17768" spans="1:10" hidden="1">
      <c r="A17768" s="141" t="s">
        <v>55683</v>
      </c>
      <c r="B17768" s="141" t="str">
        <f t="shared" si="277"/>
        <v>APARELHO DE AR CONDICIONADO TIPO JANELA DE 18.000BTU/H,FRIO,MECANICO,220V.FORNECIMENTOAPARELHO DE AR CONDICIONADO TIPO JANELA DE 18.000BTU/H,FRIO,APARELHO DE AR CONDICIONADO TIPO JANELA DE 18.000BTU/H,FRIO,</v>
      </c>
      <c r="C17768" s="141" t="s">
        <v>55682</v>
      </c>
      <c r="D17768" s="141" t="s">
        <v>55679</v>
      </c>
      <c r="I17768" s="141" t="s">
        <v>14</v>
      </c>
      <c r="J17768" s="649">
        <v>3618.49</v>
      </c>
    </row>
    <row r="17769" spans="1:10" hidden="1">
      <c r="A17769" s="141" t="s">
        <v>55684</v>
      </c>
      <c r="B17769" s="141" t="str">
        <f t="shared" si="277"/>
        <v>APARELHO DE AR CONDICIONADO TIPO JANELA DE 12.000BTU/H,FRIO,MECANICO,110V.FORNECIMENTOAPARELHO DE AR CONDICIONADO TIPO JANELA DE 12.000BTU/H,FRIO,APARELHO DE AR CONDICIONADO TIPO JANELA DE 12.000BTU/H,FRIO,</v>
      </c>
      <c r="C17769" s="141" t="s">
        <v>55685</v>
      </c>
      <c r="D17769" s="141" t="s">
        <v>55686</v>
      </c>
      <c r="I17769" s="141" t="s">
        <v>14</v>
      </c>
      <c r="J17769" s="649">
        <v>2384.21</v>
      </c>
    </row>
    <row r="17770" spans="1:10" hidden="1">
      <c r="A17770" s="141" t="s">
        <v>55687</v>
      </c>
      <c r="B17770" s="141" t="str">
        <f t="shared" si="277"/>
        <v>APARELHO DE AR CONDICIONADO TIPO JANELA DE 12.000BTU/H,FRIO,MECANICO,110V.FORNECIMENTOAPARELHO DE AR CONDICIONADO TIPO JANELA DE 12.000BTU/H,FRIO,APARELHO DE AR CONDICIONADO TIPO JANELA DE 12.000BTU/H,FRIO,</v>
      </c>
      <c r="C17770" s="141" t="s">
        <v>55685</v>
      </c>
      <c r="D17770" s="141" t="s">
        <v>55686</v>
      </c>
      <c r="I17770" s="141" t="s">
        <v>14</v>
      </c>
      <c r="J17770" s="649">
        <v>2384.21</v>
      </c>
    </row>
    <row r="17771" spans="1:10" hidden="1">
      <c r="A17771" s="141" t="s">
        <v>55688</v>
      </c>
      <c r="B17771" s="141" t="str">
        <f t="shared" si="277"/>
        <v>APARELHO DE AR CONDICIONADO TIPO JANELA DE 10.000BTU/H,FRIO,MECANICO,110V.FORNECIMENTOAPARELHO DE AR CONDICIONADO TIPO JANELA DE 10.000BTU/H,FRIO,APARELHO DE AR CONDICIONADO TIPO JANELA DE 10.000BTU/H,FRIO,</v>
      </c>
      <c r="C17771" s="141" t="s">
        <v>55689</v>
      </c>
      <c r="D17771" s="141" t="s">
        <v>55686</v>
      </c>
      <c r="I17771" s="141" t="s">
        <v>14</v>
      </c>
      <c r="J17771" s="649">
        <v>2100.17</v>
      </c>
    </row>
    <row r="17772" spans="1:10" hidden="1">
      <c r="A17772" s="141" t="s">
        <v>55690</v>
      </c>
      <c r="B17772" s="141" t="str">
        <f t="shared" si="277"/>
        <v>APARELHO DE AR CONDICIONADO TIPO JANELA DE 10.000BTU/H,FRIO,MECANICO,110V.FORNECIMENTOAPARELHO DE AR CONDICIONADO TIPO JANELA DE 10.000BTU/H,FRIO,APARELHO DE AR CONDICIONADO TIPO JANELA DE 10.000BTU/H,FRIO,</v>
      </c>
      <c r="C17772" s="141" t="s">
        <v>55689</v>
      </c>
      <c r="D17772" s="141" t="s">
        <v>55686</v>
      </c>
      <c r="I17772" s="141" t="s">
        <v>14</v>
      </c>
      <c r="J17772" s="649">
        <v>2100.17</v>
      </c>
    </row>
    <row r="17773" spans="1:10" hidden="1">
      <c r="A17773" s="141" t="s">
        <v>55691</v>
      </c>
      <c r="B17773" s="141" t="str">
        <f t="shared" si="277"/>
        <v>APARELHO DE AR CONDICIONADO TIPO JANELA DE 7.500BTU/H,FRIO,MECANICO,110V.FORNECIMENTOAPARELHO DE AR CONDICIONADO TIPO JANELA DE 7.500BTU/H,FRIO,MAPARELHO DE AR CONDICIONADO TIPO JANELA DE 7.500BTU/H,FRIO,M</v>
      </c>
      <c r="C17773" s="141" t="s">
        <v>55692</v>
      </c>
      <c r="D17773" s="141" t="s">
        <v>55693</v>
      </c>
      <c r="I17773" s="141" t="s">
        <v>14</v>
      </c>
      <c r="J17773" s="649">
        <v>1307.54</v>
      </c>
    </row>
    <row r="17774" spans="1:10" hidden="1">
      <c r="A17774" s="141" t="s">
        <v>55694</v>
      </c>
      <c r="B17774" s="141" t="str">
        <f t="shared" si="277"/>
        <v>APARELHO DE AR CONDICIONADO TIPO JANELA DE 7.500BTU/H,FRIO,MECANICO,110V.FORNECIMENTOAPARELHO DE AR CONDICIONADO TIPO JANELA DE 7.500BTU/H,FRIO,MAPARELHO DE AR CONDICIONADO TIPO JANELA DE 7.500BTU/H,FRIO,M</v>
      </c>
      <c r="C17774" s="141" t="s">
        <v>55692</v>
      </c>
      <c r="D17774" s="141" t="s">
        <v>55693</v>
      </c>
      <c r="I17774" s="141" t="s">
        <v>14</v>
      </c>
      <c r="J17774" s="649">
        <v>1307.54</v>
      </c>
    </row>
    <row r="17775" spans="1:10" hidden="1">
      <c r="A17775" s="141" t="s">
        <v>55695</v>
      </c>
      <c r="B17775" s="141" t="str">
        <f t="shared" si="277"/>
        <v>LUMINARIA DE EMERGENCIA DE SOBREPOR,EM PLASTICO,EQUIPADA COM BATERIA SELADA RECARREGAVEL COM 60 LAMPADAS EM LED. FORNECILUMINARIA DE EMERGENCIA DE SOBREPOR,EM PLASTICO,EQUIPADA COMMENTO E COLOCACAOLUMINARIA DE EMERGENCIA DE SOBREPOR,EM PLASTICO,EQUIPADA COM</v>
      </c>
      <c r="C17775" s="141" t="s">
        <v>55696</v>
      </c>
      <c r="D17775" s="141" t="s">
        <v>55697</v>
      </c>
      <c r="E17775" s="141" t="s">
        <v>24457</v>
      </c>
      <c r="I17775" s="141" t="s">
        <v>14</v>
      </c>
      <c r="J17775" s="649">
        <v>71.83</v>
      </c>
    </row>
    <row r="17776" spans="1:10" hidden="1">
      <c r="A17776" s="141" t="s">
        <v>55698</v>
      </c>
      <c r="B17776" s="141" t="str">
        <f t="shared" si="277"/>
        <v>LUMINARIA DE EMERGENCIA DE SOBREPOR,EM PLASTICO,EQUIPADA COM BATERIA SELADA RECARREGAVEL COM 60 LAMPADAS EM LED. FORNECILUMINARIA DE EMERGENCIA DE SOBREPOR,EM PLASTICO,EQUIPADA COMMENTO E COLOCACAOLUMINARIA DE EMERGENCIA DE SOBREPOR,EM PLASTICO,EQUIPADA COM</v>
      </c>
      <c r="C17776" s="141" t="s">
        <v>55696</v>
      </c>
      <c r="D17776" s="141" t="s">
        <v>55697</v>
      </c>
      <c r="E17776" s="141" t="s">
        <v>24457</v>
      </c>
      <c r="I17776" s="141" t="s">
        <v>14</v>
      </c>
      <c r="J17776" s="649">
        <v>68.66</v>
      </c>
    </row>
    <row r="17777" spans="1:10" hidden="1">
      <c r="A17777" s="141" t="s">
        <v>55699</v>
      </c>
      <c r="B17777" s="141" t="str">
        <f t="shared" si="277"/>
        <v>LUMINARIA DE EMERGENCIA DE SOBREPOR,EM PLASTICO,EQUIPADA COM BATERIA SELADA RECARREGAVEL COM 30 LAMPADAS EM LED. FORNECILUMINARIA DE EMERGENCIA DE SOBREPOR,EM PLASTICO,EQUIPADA COMMENTO E COLOCACAOLUMINARIA DE EMERGENCIA DE SOBREPOR,EM PLASTICO,EQUIPADA COM</v>
      </c>
      <c r="C17777" s="141" t="s">
        <v>55696</v>
      </c>
      <c r="D17777" s="141" t="s">
        <v>55700</v>
      </c>
      <c r="E17777" s="141" t="s">
        <v>24457</v>
      </c>
      <c r="I17777" s="141" t="s">
        <v>14</v>
      </c>
      <c r="J17777" s="649">
        <v>36.49</v>
      </c>
    </row>
    <row r="17778" spans="1:10" hidden="1">
      <c r="A17778" s="141" t="s">
        <v>55701</v>
      </c>
      <c r="B17778" s="141" t="str">
        <f t="shared" si="277"/>
        <v>LUMINARIA DE EMERGENCIA DE SOBREPOR,EM PLASTICO,EQUIPADA COM BATERIA SELADA RECARREGAVEL COM 30 LAMPADAS EM LED. FORNECILUMINARIA DE EMERGENCIA DE SOBREPOR,EM PLASTICO,EQUIPADA COMMENTO E COLOCACAOLUMINARIA DE EMERGENCIA DE SOBREPOR,EM PLASTICO,EQUIPADA COM</v>
      </c>
      <c r="C17778" s="141" t="s">
        <v>55696</v>
      </c>
      <c r="D17778" s="141" t="s">
        <v>55700</v>
      </c>
      <c r="E17778" s="141" t="s">
        <v>24457</v>
      </c>
      <c r="I17778" s="141" t="s">
        <v>14</v>
      </c>
      <c r="J17778" s="649">
        <v>33.32</v>
      </c>
    </row>
    <row r="17779" spans="1:10" hidden="1">
      <c r="A17779" s="141" t="s">
        <v>55702</v>
      </c>
      <c r="B17779" s="141" t="str">
        <f t="shared" si="277"/>
        <v>PLACA DE SINALIZACAO AUTONOMA,EM LED,PERSONALIZADA (NAO FUME),110/220V,COM DIMENSOES APROXIMADAS DE (60X24)CM.FORNECIMENPLACA DE SINALIZACAO AUTONOMA,EM LED,PERSONALIZADA (NAO FUMETO E COLOCACAOPLACA DE SINALIZACAO AUTONOMA,EM LED,PERSONALIZADA (NAO FUME</v>
      </c>
      <c r="C17779" s="141" t="s">
        <v>55703</v>
      </c>
      <c r="D17779" s="141" t="s">
        <v>55704</v>
      </c>
      <c r="E17779" s="141" t="s">
        <v>27530</v>
      </c>
      <c r="I17779" s="141" t="s">
        <v>14</v>
      </c>
      <c r="J17779" s="649">
        <v>95.63</v>
      </c>
    </row>
    <row r="17780" spans="1:10" hidden="1">
      <c r="A17780" s="141" t="s">
        <v>55705</v>
      </c>
      <c r="B17780" s="141" t="str">
        <f t="shared" si="277"/>
        <v>PLACA DE SINALIZACAO AUTONOMA,EM LED,PERSONALIZADA (NAO FUME),110/220V,COM DIMENSOES APROXIMADAS DE (60X24)CM.FORNECIMENPLACA DE SINALIZACAO AUTONOMA,EM LED,PERSONALIZADA (NAO FUMETO E COLOCACAOPLACA DE SINALIZACAO AUTONOMA,EM LED,PERSONALIZADA (NAO FUME</v>
      </c>
      <c r="C17780" s="141" t="s">
        <v>55703</v>
      </c>
      <c r="D17780" s="141" t="s">
        <v>55704</v>
      </c>
      <c r="E17780" s="141" t="s">
        <v>27530</v>
      </c>
      <c r="I17780" s="141" t="s">
        <v>14</v>
      </c>
      <c r="J17780" s="649">
        <v>92.46</v>
      </c>
    </row>
    <row r="17781" spans="1:10" hidden="1">
      <c r="A17781" s="141" t="s">
        <v>55706</v>
      </c>
      <c r="B17781" s="141" t="str">
        <f t="shared" si="277"/>
        <v>LANTERNA DE SEGURANCA,TIPO GIRATORIA,PARA CAMARA ESCURA,COMFILTRO VERMELHO,EM ESTRUTURA DE ACO PINTADO.FORNECIMENTO E CLANTERNA DE SEGURANCA,TIPO GIRATORIA,PARA CAMARA ESCURA,COMOLOCACAOLANTERNA DE SEGURANCA,TIPO GIRATORIA,PARA CAMARA ESCURA,COM</v>
      </c>
      <c r="C17781" s="141" t="s">
        <v>55707</v>
      </c>
      <c r="D17781" s="141" t="s">
        <v>55708</v>
      </c>
      <c r="E17781" s="141" t="s">
        <v>27996</v>
      </c>
      <c r="I17781" s="141" t="s">
        <v>14</v>
      </c>
      <c r="J17781" s="649">
        <v>452.04</v>
      </c>
    </row>
    <row r="17782" spans="1:10" hidden="1">
      <c r="A17782" s="141" t="s">
        <v>55709</v>
      </c>
      <c r="B17782" s="141" t="str">
        <f t="shared" si="277"/>
        <v>LANTERNA DE SEGURANCA,TIPO GIRATORIA,PARA CAMARA ESCURA,COMFILTRO VERMELHO,EM ESTRUTURA DE ACO PINTADO.FORNECIMENTO E CLANTERNA DE SEGURANCA,TIPO GIRATORIA,PARA CAMARA ESCURA,COMOLOCACAOLANTERNA DE SEGURANCA,TIPO GIRATORIA,PARA CAMARA ESCURA,COM</v>
      </c>
      <c r="C17782" s="141" t="s">
        <v>55707</v>
      </c>
      <c r="D17782" s="141" t="s">
        <v>55708</v>
      </c>
      <c r="E17782" s="141" t="s">
        <v>27996</v>
      </c>
      <c r="I17782" s="141" t="s">
        <v>14</v>
      </c>
      <c r="J17782" s="649">
        <v>448.87</v>
      </c>
    </row>
    <row r="17783" spans="1:10" hidden="1">
      <c r="A17783" s="141" t="s">
        <v>55710</v>
      </c>
      <c r="B17783" s="141" t="str">
        <f t="shared" si="277"/>
        <v>PRISMA BICOLOR DE SINALIZACAO PARA PORTAS DE SALA DE RAIO-X.FORNECIMENTO E COLOCACAOPRISMA BICOLOR DE SINALIZACAO PARA PORTAS DE SALA DE RAIO-X.PRISMA BICOLOR DE SINALIZACAO PARA PORTAS DE SALA DE RAIO-X.</v>
      </c>
      <c r="C17783" s="141" t="s">
        <v>55711</v>
      </c>
      <c r="D17783" s="141" t="s">
        <v>27950</v>
      </c>
      <c r="I17783" s="141" t="s">
        <v>14</v>
      </c>
      <c r="J17783" s="649">
        <v>538.72</v>
      </c>
    </row>
    <row r="17784" spans="1:10" hidden="1">
      <c r="A17784" s="141" t="s">
        <v>55712</v>
      </c>
      <c r="B17784" s="141" t="str">
        <f t="shared" si="277"/>
        <v>PRISMA BICOLOR DE SINALIZACAO PARA PORTAS DE SALA DE RAIO-X.FORNECIMENTO E COLOCACAOPRISMA BICOLOR DE SINALIZACAO PARA PORTAS DE SALA DE RAIO-X.PRISMA BICOLOR DE SINALIZACAO PARA PORTAS DE SALA DE RAIO-X.</v>
      </c>
      <c r="C17784" s="141" t="s">
        <v>55711</v>
      </c>
      <c r="D17784" s="141" t="s">
        <v>27950</v>
      </c>
      <c r="I17784" s="141" t="s">
        <v>14</v>
      </c>
      <c r="J17784" s="649">
        <v>535.54999999999995</v>
      </c>
    </row>
    <row r="17785" spans="1:10" hidden="1">
      <c r="A17785" s="141" t="s">
        <v>55713</v>
      </c>
      <c r="B17785" s="141" t="str">
        <f t="shared" si="277"/>
        <v>BALIZADOR DE EMBUTIR EM ALUMINIO PINTADO,PARA UMA LAMPADA LED DE 4,5W,INCLUSIVE ESTA.FORNECIMENTO E COLOCACAOBALIZADOR DE EMBUTIR EM ALUMINIO PINTADO,PARA UMA LAMPADA LEBALIZADOR DE EMBUTIR EM ALUMINIO PINTADO,PARA UMA LAMPADA LE</v>
      </c>
      <c r="C17785" s="141" t="s">
        <v>55714</v>
      </c>
      <c r="D17785" s="141" t="s">
        <v>55715</v>
      </c>
      <c r="I17785" s="141" t="s">
        <v>14</v>
      </c>
      <c r="J17785" s="649">
        <v>94.68</v>
      </c>
    </row>
    <row r="17786" spans="1:10" hidden="1">
      <c r="A17786" s="141" t="s">
        <v>55716</v>
      </c>
      <c r="B17786" s="141" t="str">
        <f t="shared" si="277"/>
        <v>BALIZADOR DE EMBUTIR EM ALUMINIO PINTADO,PARA UMA LAMPADA LED DE 4,5W,INCLUSIVE ESTA.FORNECIMENTO E COLOCACAOBALIZADOR DE EMBUTIR EM ALUMINIO PINTADO,PARA UMA LAMPADA LEBALIZADOR DE EMBUTIR EM ALUMINIO PINTADO,PARA UMA LAMPADA LE</v>
      </c>
      <c r="C17786" s="141" t="s">
        <v>55714</v>
      </c>
      <c r="D17786" s="141" t="s">
        <v>55715</v>
      </c>
      <c r="I17786" s="141" t="s">
        <v>14</v>
      </c>
      <c r="J17786" s="649">
        <v>91.51</v>
      </c>
    </row>
    <row r="17787" spans="1:10" hidden="1">
      <c r="A17787" s="141" t="s">
        <v>55717</v>
      </c>
      <c r="B17787" s="141" t="str">
        <f t="shared" si="277"/>
        <v>BALIZADOR TIPO POSTE EM ALUMINIO PINTADO,PARA UMA LAMPADA LED DE 9W,INCLUSIVE ESTA.FORNECIMENTO E COLOCACAOBALIZADOR TIPO POSTE EM ALUMINIO PINTADO,PARA UMA LAMPADA LEBALIZADOR TIPO POSTE EM ALUMINIO PINTADO,PARA UMA LAMPADA LE</v>
      </c>
      <c r="C17787" s="141" t="s">
        <v>55718</v>
      </c>
      <c r="D17787" s="141" t="s">
        <v>55719</v>
      </c>
      <c r="I17787" s="141" t="s">
        <v>14</v>
      </c>
      <c r="J17787" s="649">
        <v>73.790000000000006</v>
      </c>
    </row>
    <row r="17788" spans="1:10" hidden="1">
      <c r="A17788" s="141" t="s">
        <v>55720</v>
      </c>
      <c r="B17788" s="141" t="str">
        <f t="shared" si="277"/>
        <v>BALIZADOR TIPO POSTE EM ALUMINIO PINTADO,PARA UMA LAMPADA LED DE 9W,INCLUSIVE ESTA.FORNECIMENTO E COLOCACAOBALIZADOR TIPO POSTE EM ALUMINIO PINTADO,PARA UMA LAMPADA LEBALIZADOR TIPO POSTE EM ALUMINIO PINTADO,PARA UMA LAMPADA LE</v>
      </c>
      <c r="C17788" s="141" t="s">
        <v>55718</v>
      </c>
      <c r="D17788" s="141" t="s">
        <v>55719</v>
      </c>
      <c r="I17788" s="141" t="s">
        <v>14</v>
      </c>
      <c r="J17788" s="649">
        <v>70.62</v>
      </c>
    </row>
    <row r="17789" spans="1:10" hidden="1">
      <c r="A17789" s="141" t="s">
        <v>55721</v>
      </c>
      <c r="B17789" s="141" t="str">
        <f t="shared" si="277"/>
        <v>LUMINARIA FECHADA (REFLETOR),PARA ILUMINACAO DE QUADRAS DE ESPORTES E AFINS,PARA LAMPADA LED DE 100W,INCLUSIVE ESTA.FORNLUMINARIA FECHADA (REFLETOR),PARA ILUMINACAO DE QUADRAS DE EECIMENTO E COLOCACAOLUMINARIA FECHADA (REFLETOR),PARA ILUMINACAO DE QUADRAS DE E</v>
      </c>
      <c r="C17789" s="141" t="s">
        <v>55722</v>
      </c>
      <c r="D17789" s="141" t="s">
        <v>55723</v>
      </c>
      <c r="E17789" s="141" t="s">
        <v>32960</v>
      </c>
      <c r="I17789" s="141" t="s">
        <v>14</v>
      </c>
      <c r="J17789" s="649">
        <v>61.33</v>
      </c>
    </row>
    <row r="17790" spans="1:10" hidden="1">
      <c r="A17790" s="141" t="s">
        <v>55724</v>
      </c>
      <c r="B17790" s="141" t="str">
        <f t="shared" si="277"/>
        <v>LUMINARIA FECHADA (REFLETOR),PARA ILUMINACAO DE QUADRAS DE ESPORTES E AFINS,PARA LAMPADA LED DE 100W,INCLUSIVE ESTA.FORNLUMINARIA FECHADA (REFLETOR),PARA ILUMINACAO DE QUADRAS DE EECIMENTO E COLOCACAOLUMINARIA FECHADA (REFLETOR),PARA ILUMINACAO DE QUADRAS DE E</v>
      </c>
      <c r="C17790" s="141" t="s">
        <v>55722</v>
      </c>
      <c r="D17790" s="141" t="s">
        <v>55723</v>
      </c>
      <c r="E17790" s="141" t="s">
        <v>32960</v>
      </c>
      <c r="I17790" s="141" t="s">
        <v>14</v>
      </c>
      <c r="J17790" s="649">
        <v>58.16</v>
      </c>
    </row>
    <row r="17791" spans="1:10" hidden="1">
      <c r="A17791" s="141" t="s">
        <v>55725</v>
      </c>
      <c r="B17791" s="141" t="str">
        <f t="shared" si="277"/>
        <v>LUMINARIA FECHADA (REFLETOR),PARA ILUMINACAO DE QUADRAS DE ESPORTES E AFINS,PARA LAMPADA LED DE 50W,INCLUSIVE ESTA.FORNELUMINARIA FECHADA (REFLETOR),PARA ILUMINACAO DE QUADRAS DE ECIMENTO E COLOCACAOLUMINARIA FECHADA (REFLETOR),PARA ILUMINACAO DE QUADRAS DE E</v>
      </c>
      <c r="C17791" s="141" t="s">
        <v>55722</v>
      </c>
      <c r="D17791" s="141" t="s">
        <v>55726</v>
      </c>
      <c r="E17791" s="141" t="s">
        <v>27431</v>
      </c>
      <c r="I17791" s="141" t="s">
        <v>14</v>
      </c>
      <c r="J17791" s="649">
        <v>54.52</v>
      </c>
    </row>
    <row r="17792" spans="1:10" hidden="1">
      <c r="A17792" s="141" t="s">
        <v>55727</v>
      </c>
      <c r="B17792" s="141" t="str">
        <f t="shared" si="277"/>
        <v>LUMINARIA FECHADA (REFLETOR),PARA ILUMINACAO DE QUADRAS DE ESPORTES E AFINS,PARA LAMPADA LED DE 50W,INCLUSIVE ESTA.FORNELUMINARIA FECHADA (REFLETOR),PARA ILUMINACAO DE QUADRAS DE ECIMENTO E COLOCACAOLUMINARIA FECHADA (REFLETOR),PARA ILUMINACAO DE QUADRAS DE E</v>
      </c>
      <c r="C17792" s="141" t="s">
        <v>55722</v>
      </c>
      <c r="D17792" s="141" t="s">
        <v>55726</v>
      </c>
      <c r="E17792" s="141" t="s">
        <v>27431</v>
      </c>
      <c r="I17792" s="141" t="s">
        <v>14</v>
      </c>
      <c r="J17792" s="649">
        <v>51.35</v>
      </c>
    </row>
    <row r="17793" spans="1:10" hidden="1">
      <c r="A17793" s="141" t="s">
        <v>55728</v>
      </c>
      <c r="B17793" s="141" t="str">
        <f t="shared" si="277"/>
        <v>LUMINARIA A PROVA DE GASES,VAPORES E POS,HERMETICA,COM LENTE DE VIDRO TRANSPARENTE,CORPO E GRADE EM ALUMINIO FUNDIDO,PARLUMINARIA A PROVA DE GASES,VAPORES E POS,HERMETICA,COM LENTEA LAMPADA LED ATE 25W,MISTA OU VAPOR DE MERCURIO ATE 250W,PARA COLOCACAO EM TETO,EXCLUSIVE LAMPADA.FORNECIMENTO E COLOCACAOLUMINARIA A PROVA DE GASES,VAPORES E POS,HERMETICA,COM LENTE</v>
      </c>
      <c r="C17793" s="141" t="s">
        <v>55729</v>
      </c>
      <c r="D17793" s="141" t="s">
        <v>55730</v>
      </c>
      <c r="E17793" s="141" t="s">
        <v>55731</v>
      </c>
      <c r="F17793" s="141" t="s">
        <v>55732</v>
      </c>
      <c r="G17793" s="141" t="s">
        <v>33262</v>
      </c>
      <c r="I17793" s="141" t="s">
        <v>14</v>
      </c>
      <c r="J17793" s="649">
        <v>164.32</v>
      </c>
    </row>
    <row r="17794" spans="1:10" hidden="1">
      <c r="A17794" s="141" t="s">
        <v>55733</v>
      </c>
      <c r="B17794" s="141" t="str">
        <f t="shared" si="277"/>
        <v>LUMINARIA A PROVA DE GASES,VAPORES E POS,HERMETICA,COM LENTE DE VIDRO TRANSPARENTE,CORPO E GRADE EM ALUMINIO FUNDIDO,PARLUMINARIA A PROVA DE GASES,VAPORES E POS,HERMETICA,COM LENTEA LAMPADA LED ATE 25W,MISTA OU VAPOR DE MERCURIO ATE 250W,PARA COLOCACAO EM TETO,EXCLUSIVE LAMPADA.FORNECIMENTO E COLOCACAOLUMINARIA A PROVA DE GASES,VAPORES E POS,HERMETICA,COM LENTE</v>
      </c>
      <c r="C17794" s="141" t="s">
        <v>55729</v>
      </c>
      <c r="D17794" s="141" t="s">
        <v>55730</v>
      </c>
      <c r="E17794" s="141" t="s">
        <v>55731</v>
      </c>
      <c r="F17794" s="141" t="s">
        <v>55732</v>
      </c>
      <c r="G17794" s="141" t="s">
        <v>33262</v>
      </c>
      <c r="I17794" s="141" t="s">
        <v>14</v>
      </c>
      <c r="J17794" s="649">
        <v>161.15</v>
      </c>
    </row>
    <row r="17795" spans="1:10" hidden="1">
      <c r="A17795" s="141" t="s">
        <v>55734</v>
      </c>
      <c r="B17795" s="141" t="str">
        <f t="shared" ref="B17795:B17858" si="278">C17795&amp;D17795&amp;C17795&amp;E17795&amp;F17795&amp;G17795&amp;H17795&amp;C17795</f>
        <v>LUMINARIA A PROVA DE GASES,VAPORES E POS,HERMETICA,COM LENTE DE VIDRO TRANSPARENTE,CORPO E GRADE EM ALUMINIO FUNDIDO,PARLUMINARIA A PROVA DE GASES,VAPORES E POS,HERMETICA,COM LENTEA LAMPADA LED ATE 25W,MISTA OU VAPOR DE MERCURIO ATE 250W,PARA COLOCACAO EM PAREDE,EXCLUSIVE LAMPADA.FORNECIMENTO E COLOCACAOLUMINARIA A PROVA DE GASES,VAPORES E POS,HERMETICA,COM LENTE</v>
      </c>
      <c r="C17795" s="141" t="s">
        <v>55729</v>
      </c>
      <c r="D17795" s="141" t="s">
        <v>55730</v>
      </c>
      <c r="E17795" s="141" t="s">
        <v>55731</v>
      </c>
      <c r="F17795" s="141" t="s">
        <v>55735</v>
      </c>
      <c r="G17795" s="141" t="s">
        <v>33266</v>
      </c>
      <c r="I17795" s="141" t="s">
        <v>14</v>
      </c>
      <c r="J17795" s="649">
        <v>262.5</v>
      </c>
    </row>
    <row r="17796" spans="1:10" hidden="1">
      <c r="A17796" s="141" t="s">
        <v>55736</v>
      </c>
      <c r="B17796" s="141" t="str">
        <f t="shared" si="278"/>
        <v>LUMINARIA A PROVA DE GASES,VAPORES E POS,HERMETICA,COM LENTE DE VIDRO TRANSPARENTE,CORPO E GRADE EM ALUMINIO FUNDIDO,PARLUMINARIA A PROVA DE GASES,VAPORES E POS,HERMETICA,COM LENTEA LAMPADA LED ATE 25W,MISTA OU VAPOR DE MERCURIO ATE 250W,PARA COLOCACAO EM PAREDE,EXCLUSIVE LAMPADA.FORNECIMENTO E COLOCACAOLUMINARIA A PROVA DE GASES,VAPORES E POS,HERMETICA,COM LENTE</v>
      </c>
      <c r="C17796" s="141" t="s">
        <v>55729</v>
      </c>
      <c r="D17796" s="141" t="s">
        <v>55730</v>
      </c>
      <c r="E17796" s="141" t="s">
        <v>55731</v>
      </c>
      <c r="F17796" s="141" t="s">
        <v>55735</v>
      </c>
      <c r="G17796" s="141" t="s">
        <v>33266</v>
      </c>
      <c r="I17796" s="141" t="s">
        <v>14</v>
      </c>
      <c r="J17796" s="649">
        <v>259.33</v>
      </c>
    </row>
    <row r="17797" spans="1:10" hidden="1">
      <c r="A17797" s="141" t="s">
        <v>55737</v>
      </c>
      <c r="B17797" s="141" t="str">
        <f t="shared" si="278"/>
        <v>LUMINARIA A PROVA DE EXPLOSAO,PARA USO EM LOCAIS QUE TENHAMGASES OU VAPORES INFLAMAVEIS,CONSTRUIDA EM ALUMINIO FUNDIDO,LUMINARIA A PROVA DE EXPLOSAO,PARA USO EM LOCAIS QUE TENHAMCOM GRADE DE PROTECAO ROSQUEADA AO CORPO,COM VIDRO RESISTENTE A CHOQUE TERMICO,PARA LAMPADA LED ATE 25W,MISTA OU VAPOR DE MERCURIO ATE 250W,PARA COLOCACAO EM TETO,EXCLUSIVE LAMPADA.FORNECIMENTO E COLOCACAOLUMINARIA A PROVA DE EXPLOSAO,PARA USO EM LOCAIS QUE TENHAM</v>
      </c>
      <c r="C17797" s="141" t="s">
        <v>55738</v>
      </c>
      <c r="D17797" s="141" t="s">
        <v>55739</v>
      </c>
      <c r="E17797" s="141" t="s">
        <v>55740</v>
      </c>
      <c r="F17797" s="141" t="s">
        <v>55741</v>
      </c>
      <c r="G17797" s="141" t="s">
        <v>55742</v>
      </c>
      <c r="H17797" s="141" t="s">
        <v>36638</v>
      </c>
      <c r="I17797" s="141" t="s">
        <v>14</v>
      </c>
      <c r="J17797" s="649">
        <v>888.37</v>
      </c>
    </row>
    <row r="17798" spans="1:10" hidden="1">
      <c r="A17798" s="141" t="s">
        <v>55743</v>
      </c>
      <c r="B17798" s="141" t="str">
        <f t="shared" si="278"/>
        <v>LUMINARIA A PROVA DE EXPLOSAO,PARA USO EM LOCAIS QUE TENHAMGASES OU VAPORES INFLAMAVEIS,CONSTRUIDA EM ALUMINIO FUNDIDO,LUMINARIA A PROVA DE EXPLOSAO,PARA USO EM LOCAIS QUE TENHAMCOM GRADE DE PROTECAO ROSQUEADA AO CORPO,COM VIDRO RESISTENTE A CHOQUE TERMICO,PARA LAMPADA LED ATE 25W,MISTA OU VAPOR DE MERCURIO ATE 250W,PARA COLOCACAO EM TETO,EXCLUSIVE LAMPADA.FORNECIMENTO E COLOCACAOLUMINARIA A PROVA DE EXPLOSAO,PARA USO EM LOCAIS QUE TENHAM</v>
      </c>
      <c r="C17798" s="141" t="s">
        <v>55738</v>
      </c>
      <c r="D17798" s="141" t="s">
        <v>55739</v>
      </c>
      <c r="E17798" s="141" t="s">
        <v>55740</v>
      </c>
      <c r="F17798" s="141" t="s">
        <v>55741</v>
      </c>
      <c r="G17798" s="141" t="s">
        <v>55742</v>
      </c>
      <c r="H17798" s="141" t="s">
        <v>36638</v>
      </c>
      <c r="I17798" s="141" t="s">
        <v>14</v>
      </c>
      <c r="J17798" s="649">
        <v>885.2</v>
      </c>
    </row>
    <row r="17799" spans="1:10" hidden="1">
      <c r="A17799" s="141" t="s">
        <v>55744</v>
      </c>
      <c r="B17799" s="141" t="str">
        <f t="shared" si="278"/>
        <v>LUMINARIA A PROVA DE EXPLOSAO,PARA USO EM LOCAIS QUE TENHAMGASES OU VAPORES INFLAMAVEIS,CONSTRUIDA EM ALUMINIO FUNDIDO,LUMINARIA A PROVA DE EXPLOSAO,PARA USO EM LOCAIS QUE TENHAMCOM GRADE DE PROTECAO ROSQUEADA AO CORPO,COM VIDRO RESISTENTE A CHOQUE TERMICO,PARA LAMPADA LED ATE 25W,MISTA OU VAPOR DE MERCURIO ATE 250W,PARA COLOCACAO EM PAREDE,EXCLUSIVE LAMPADA.FORNECIMENTO E COLOCACAOLUMINARIA A PROVA DE EXPLOSAO,PARA USO EM LOCAIS QUE TENHAM</v>
      </c>
      <c r="C17799" s="141" t="s">
        <v>55738</v>
      </c>
      <c r="D17799" s="141" t="s">
        <v>55739</v>
      </c>
      <c r="E17799" s="141" t="s">
        <v>55740</v>
      </c>
      <c r="F17799" s="141" t="s">
        <v>55741</v>
      </c>
      <c r="G17799" s="141" t="s">
        <v>55745</v>
      </c>
      <c r="H17799" s="141" t="s">
        <v>55746</v>
      </c>
      <c r="I17799" s="141" t="s">
        <v>14</v>
      </c>
      <c r="J17799" s="649">
        <v>1033.3900000000001</v>
      </c>
    </row>
    <row r="17800" spans="1:10" hidden="1">
      <c r="A17800" s="141" t="s">
        <v>55747</v>
      </c>
      <c r="B17800" s="141" t="str">
        <f t="shared" si="278"/>
        <v>LUMINARIA A PROVA DE EXPLOSAO,PARA USO EM LOCAIS QUE TENHAMGASES OU VAPORES INFLAMAVEIS,CONSTRUIDA EM ALUMINIO FUNDIDO,LUMINARIA A PROVA DE EXPLOSAO,PARA USO EM LOCAIS QUE TENHAMCOM GRADE DE PROTECAO ROSQUEADA AO CORPO,COM VIDRO RESISTENTE A CHOQUE TERMICO,PARA LAMPADA LED ATE 25W,MISTA OU VAPOR DE MERCURIO ATE 250W,PARA COLOCACAO EM PAREDE,EXCLUSIVE LAMPADA.FORNECIMENTO E COLOCACAOLUMINARIA A PROVA DE EXPLOSAO,PARA USO EM LOCAIS QUE TENHAM</v>
      </c>
      <c r="C17800" s="141" t="s">
        <v>55738</v>
      </c>
      <c r="D17800" s="141" t="s">
        <v>55739</v>
      </c>
      <c r="E17800" s="141" t="s">
        <v>55740</v>
      </c>
      <c r="F17800" s="141" t="s">
        <v>55741</v>
      </c>
      <c r="G17800" s="141" t="s">
        <v>55745</v>
      </c>
      <c r="H17800" s="141" t="s">
        <v>55746</v>
      </c>
      <c r="I17800" s="141" t="s">
        <v>14</v>
      </c>
      <c r="J17800" s="649">
        <v>1030.22</v>
      </c>
    </row>
    <row r="17801" spans="1:10" hidden="1">
      <c r="A17801" s="141" t="s">
        <v>55748</v>
      </c>
      <c r="B17801" s="141" t="str">
        <f t="shared" si="278"/>
        <v>PROJETOR RETANGULAR PARA ILUMINACAO DE QUADRAS DE ESPORTE,PATIOS OU FACHADAS,EM ALUMINIO,FECHAMENTO EM VIDRO TEMPERADO,PPROJETOR RETANGULAR PARA ILUMINACAO DE QUADRAS DE ESPORTE,PAARA LAMPADA COMPACTA ATE 85W,MISTA ATE 500W OU VAPOR DE MERCURIO/METALICO/SODIO DE 250W A 400W,EXCLUSIVE LAMPADA.FORNECIMENTO E COLOCACAOPROJETOR RETANGULAR PARA ILUMINACAO DE QUADRAS DE ESPORTE,PA</v>
      </c>
      <c r="C17801" s="141" t="s">
        <v>55749</v>
      </c>
      <c r="D17801" s="141" t="s">
        <v>55750</v>
      </c>
      <c r="E17801" s="141" t="s">
        <v>55751</v>
      </c>
      <c r="F17801" s="141" t="s">
        <v>55752</v>
      </c>
      <c r="G17801" s="141" t="s">
        <v>24457</v>
      </c>
      <c r="I17801" s="141" t="s">
        <v>14</v>
      </c>
      <c r="J17801" s="649">
        <v>120.09</v>
      </c>
    </row>
    <row r="17802" spans="1:10" hidden="1">
      <c r="A17802" s="141" t="s">
        <v>55753</v>
      </c>
      <c r="B17802" s="141" t="str">
        <f t="shared" si="278"/>
        <v>PROJETOR RETANGULAR PARA ILUMINACAO DE QUADRAS DE ESPORTE,PATIOS OU FACHADAS,EM ALUMINIO,FECHAMENTO EM VIDRO TEMPERADO,PPROJETOR RETANGULAR PARA ILUMINACAO DE QUADRAS DE ESPORTE,PAARA LAMPADA COMPACTA ATE 85W,MISTA ATE 500W OU VAPOR DE MERCURIO/METALICO/SODIO DE 250W A 400W,EXCLUSIVE LAMPADA.FORNECIMENTO E COLOCACAOPROJETOR RETANGULAR PARA ILUMINACAO DE QUADRAS DE ESPORTE,PA</v>
      </c>
      <c r="C17802" s="141" t="s">
        <v>55749</v>
      </c>
      <c r="D17802" s="141" t="s">
        <v>55750</v>
      </c>
      <c r="E17802" s="141" t="s">
        <v>55751</v>
      </c>
      <c r="F17802" s="141" t="s">
        <v>55752</v>
      </c>
      <c r="G17802" s="141" t="s">
        <v>24457</v>
      </c>
      <c r="I17802" s="141" t="s">
        <v>14</v>
      </c>
      <c r="J17802" s="649">
        <v>113.75</v>
      </c>
    </row>
    <row r="17803" spans="1:10" hidden="1">
      <c r="A17803" s="141" t="s">
        <v>55754</v>
      </c>
      <c r="B17803" s="141" t="str">
        <f t="shared" si="278"/>
        <v>LUMINARIA PARA SINALIZACAO DE GARAGEM,DUPLA,CORPO EM ALUMINIO SILICIO,GLOBO EM PLASTICO PRISMATICO ROSQUEADO AO CORPO,PALUMINARIA PARA SINALIZACAO DE GARAGEM,DUPLA,CORPO EM ALUMINIRA LAMPADA LED DE 7W,100/240V,INCLUSIVE LAMPADA.FORNECIMENTO E COLOCACAOLUMINARIA PARA SINALIZACAO DE GARAGEM,DUPLA,CORPO EM ALUMINI</v>
      </c>
      <c r="C17803" s="141" t="s">
        <v>55755</v>
      </c>
      <c r="D17803" s="141" t="s">
        <v>55756</v>
      </c>
      <c r="E17803" s="141" t="s">
        <v>55757</v>
      </c>
      <c r="F17803" s="141" t="s">
        <v>26633</v>
      </c>
      <c r="I17803" s="141" t="s">
        <v>14</v>
      </c>
      <c r="J17803" s="649">
        <v>219.04</v>
      </c>
    </row>
    <row r="17804" spans="1:10" hidden="1">
      <c r="A17804" s="141" t="s">
        <v>55758</v>
      </c>
      <c r="B17804" s="141" t="str">
        <f t="shared" si="278"/>
        <v>LUMINARIA PARA SINALIZACAO DE GARAGEM,DUPLA,CORPO EM ALUMINIO SILICIO,GLOBO EM PLASTICO PRISMATICO ROSQUEADO AO CORPO,PALUMINARIA PARA SINALIZACAO DE GARAGEM,DUPLA,CORPO EM ALUMINIRA LAMPADA LED DE 7W,100/240V,INCLUSIVE LAMPADA.FORNECIMENTO E COLOCACAOLUMINARIA PARA SINALIZACAO DE GARAGEM,DUPLA,CORPO EM ALUMINI</v>
      </c>
      <c r="C17804" s="141" t="s">
        <v>55755</v>
      </c>
      <c r="D17804" s="141" t="s">
        <v>55756</v>
      </c>
      <c r="E17804" s="141" t="s">
        <v>55757</v>
      </c>
      <c r="F17804" s="141" t="s">
        <v>26633</v>
      </c>
      <c r="I17804" s="141" t="s">
        <v>14</v>
      </c>
      <c r="J17804" s="649">
        <v>215.87</v>
      </c>
    </row>
    <row r="17805" spans="1:10" hidden="1">
      <c r="A17805" s="141" t="s">
        <v>55759</v>
      </c>
      <c r="B17805" s="141" t="str">
        <f t="shared" si="278"/>
        <v>LUMINARIA DECORATIVA,PARA ILUMINACAO PUBLICA E ESTACIONAMENTOS,COM UMA PETALA,PARA LAMPADA LED DE 50W,EQUIPADA COM CELULLUMINARIA DECORATIVA,PARA ILUMINACAO PUBLICA E ESTACIONAMENTA FOTOELETRICA,INCLUSIVE LAMPADA.FORNECIMENTO E COLOCACAOLUMINARIA DECORATIVA,PARA ILUMINACAO PUBLICA E ESTACIONAMENT</v>
      </c>
      <c r="C17805" s="141" t="s">
        <v>55760</v>
      </c>
      <c r="D17805" s="141" t="s">
        <v>55761</v>
      </c>
      <c r="E17805" s="141" t="s">
        <v>55762</v>
      </c>
      <c r="I17805" s="141" t="s">
        <v>14</v>
      </c>
      <c r="J17805" s="649">
        <v>331.84</v>
      </c>
    </row>
    <row r="17806" spans="1:10" hidden="1">
      <c r="A17806" s="141" t="s">
        <v>55763</v>
      </c>
      <c r="B17806" s="141" t="str">
        <f t="shared" si="278"/>
        <v>LUMINARIA DECORATIVA,PARA ILUMINACAO PUBLICA E ESTACIONAMENTOS,COM UMA PETALA,PARA LAMPADA LED DE 50W,EQUIPADA COM CELULLUMINARIA DECORATIVA,PARA ILUMINACAO PUBLICA E ESTACIONAMENTA FOTOELETRICA,INCLUSIVE LAMPADA.FORNECIMENTO E COLOCACAOLUMINARIA DECORATIVA,PARA ILUMINACAO PUBLICA E ESTACIONAMENT</v>
      </c>
      <c r="C17806" s="141" t="s">
        <v>55760</v>
      </c>
      <c r="D17806" s="141" t="s">
        <v>55761</v>
      </c>
      <c r="E17806" s="141" t="s">
        <v>55762</v>
      </c>
      <c r="I17806" s="141" t="s">
        <v>14</v>
      </c>
      <c r="J17806" s="649">
        <v>322.49</v>
      </c>
    </row>
    <row r="17807" spans="1:10" hidden="1">
      <c r="A17807" s="141" t="s">
        <v>55764</v>
      </c>
      <c r="B17807" s="141" t="str">
        <f t="shared" si="278"/>
        <v>LUMINARIA DECORATIVA,PARA ILUMINACAO PUBLICA E ESTACIONAMENTOS,COM DUAS PETALAS,PARA LAMPADA LED DE 50W,EQUIPADA COM CELLUMINARIA DECORATIVA,PARA ILUMINACAO PUBLICA E ESTACIONAMENTULA FOTOELETRICA,INCLUSIVE LAMPADA.FORNECIMENTO E COLOCACAOLUMINARIA DECORATIVA,PARA ILUMINACAO PUBLICA E ESTACIONAMENT</v>
      </c>
      <c r="C17807" s="141" t="s">
        <v>55760</v>
      </c>
      <c r="D17807" s="141" t="s">
        <v>55765</v>
      </c>
      <c r="E17807" s="141" t="s">
        <v>55766</v>
      </c>
      <c r="I17807" s="141" t="s">
        <v>55767</v>
      </c>
      <c r="J17807" s="649">
        <v>500.55</v>
      </c>
    </row>
    <row r="17808" spans="1:10" hidden="1">
      <c r="A17808" s="141" t="s">
        <v>55768</v>
      </c>
      <c r="B17808" s="141" t="str">
        <f t="shared" si="278"/>
        <v>LUMINARIA DECORATIVA,PARA ILUMINACAO PUBLICA E ESTACIONAMENTOS,COM DUAS PETALAS,PARA LAMPADA LED DE 50W,EQUIPADA COM CELLUMINARIA DECORATIVA,PARA ILUMINACAO PUBLICA E ESTACIONAMENTULA FOTOELETRICA,INCLUSIVE LAMPADA.FORNECIMENTO E COLOCACAOLUMINARIA DECORATIVA,PARA ILUMINACAO PUBLICA E ESTACIONAMENT</v>
      </c>
      <c r="C17808" s="141" t="s">
        <v>55760</v>
      </c>
      <c r="D17808" s="141" t="s">
        <v>55765</v>
      </c>
      <c r="E17808" s="141" t="s">
        <v>55766</v>
      </c>
      <c r="I17808" s="141" t="s">
        <v>55767</v>
      </c>
      <c r="J17808" s="649">
        <v>490.83</v>
      </c>
    </row>
    <row r="17809" spans="1:10" hidden="1">
      <c r="A17809" s="141" t="s">
        <v>55769</v>
      </c>
      <c r="B17809" s="141" t="str">
        <f t="shared" si="278"/>
        <v>LUMINARIA DECORATIVA,PARA ILUMINACAO PUBLICA E ESTACIONAMENTOS,COM TRES PETALAS,PARA LAMPADA LED DE 50W,EQUIPADA COM CELLUMINARIA DECORATIVA,PARA ILUMINACAO PUBLICA E ESTACIONAMENTULA FOTOELETRICA,INCLUSIVE LAMPADA.FORNECIMENTO E COLOCACAOLUMINARIA DECORATIVA,PARA ILUMINACAO PUBLICA E ESTACIONAMENT</v>
      </c>
      <c r="C17809" s="141" t="s">
        <v>55760</v>
      </c>
      <c r="D17809" s="141" t="s">
        <v>55770</v>
      </c>
      <c r="E17809" s="141" t="s">
        <v>55766</v>
      </c>
      <c r="I17809" s="141" t="s">
        <v>14</v>
      </c>
      <c r="J17809" s="649">
        <v>711.24</v>
      </c>
    </row>
    <row r="17810" spans="1:10" hidden="1">
      <c r="A17810" s="141" t="s">
        <v>55771</v>
      </c>
      <c r="B17810" s="141" t="str">
        <f t="shared" si="278"/>
        <v>LUMINARIA DECORATIVA,PARA ILUMINACAO PUBLICA E ESTACIONAMENTOS,COM TRES PETALAS,PARA LAMPADA LED DE 50W,EQUIPADA COM CELLUMINARIA DECORATIVA,PARA ILUMINACAO PUBLICA E ESTACIONAMENTULA FOTOELETRICA,INCLUSIVE LAMPADA.FORNECIMENTO E COLOCACAOLUMINARIA DECORATIVA,PARA ILUMINACAO PUBLICA E ESTACIONAMENT</v>
      </c>
      <c r="C17810" s="141" t="s">
        <v>55760</v>
      </c>
      <c r="D17810" s="141" t="s">
        <v>55770</v>
      </c>
      <c r="E17810" s="141" t="s">
        <v>55766</v>
      </c>
      <c r="I17810" s="141" t="s">
        <v>14</v>
      </c>
      <c r="J17810" s="649">
        <v>701.12</v>
      </c>
    </row>
    <row r="17811" spans="1:10" hidden="1">
      <c r="A17811" s="141" t="s">
        <v>55772</v>
      </c>
      <c r="B17811" s="141" t="str">
        <f t="shared" si="278"/>
        <v>LUMINARIA DECORATIVA,PARA ILUMINACAO PUBLICA E ESTACIONAMENTOS,COM QUATRO PETALAS,PARA LAMPADA LED DE 50W,EQUIPADA COM CLUMINARIA DECORATIVA,PARA ILUMINACAO PUBLICA E ESTACIONAMENTELULA FOTOELETRICA,INCLUSIVE LAMPADA.FORNECIMENTO E COLOCACAOLUMINARIA DECORATIVA,PARA ILUMINACAO PUBLICA E ESTACIONAMENT</v>
      </c>
      <c r="C17811" s="141" t="s">
        <v>55760</v>
      </c>
      <c r="D17811" s="141" t="s">
        <v>55773</v>
      </c>
      <c r="E17811" s="141" t="s">
        <v>55774</v>
      </c>
      <c r="F17811" s="141" t="s">
        <v>24365</v>
      </c>
      <c r="I17811" s="141" t="s">
        <v>14</v>
      </c>
      <c r="J17811" s="649">
        <v>872.85</v>
      </c>
    </row>
    <row r="17812" spans="1:10" hidden="1">
      <c r="A17812" s="141" t="s">
        <v>55775</v>
      </c>
      <c r="B17812" s="141" t="str">
        <f t="shared" si="278"/>
        <v>LUMINARIA DECORATIVA,PARA ILUMINACAO PUBLICA E ESTACIONAMENTOS,COM QUATRO PETALAS,PARA LAMPADA LED DE 50W,EQUIPADA COM CLUMINARIA DECORATIVA,PARA ILUMINACAO PUBLICA E ESTACIONAMENTELULA FOTOELETRICA,INCLUSIVE LAMPADA.FORNECIMENTO E COLOCACAOLUMINARIA DECORATIVA,PARA ILUMINACAO PUBLICA E ESTACIONAMENT</v>
      </c>
      <c r="C17812" s="141" t="s">
        <v>55760</v>
      </c>
      <c r="D17812" s="141" t="s">
        <v>55773</v>
      </c>
      <c r="E17812" s="141" t="s">
        <v>55774</v>
      </c>
      <c r="F17812" s="141" t="s">
        <v>24365</v>
      </c>
      <c r="I17812" s="141" t="s">
        <v>14</v>
      </c>
      <c r="J17812" s="649">
        <v>862.31</v>
      </c>
    </row>
    <row r="17813" spans="1:10" hidden="1">
      <c r="A17813" s="141" t="s">
        <v>55776</v>
      </c>
      <c r="B17813" s="141" t="str">
        <f t="shared" si="278"/>
        <v>LUMINARIA DE SOBREPOR,FIXADA EM LAJE OU FORRO,TIPO CALHA,CHANFRADA OU PRISMATICA,COMPLETA,EQUIPADA COM REATOR ELETRONICOLUMINARIA DE SOBREPOR,FIXADA EM LAJE OU FORRO,TIPO CALHA,CHA DE ALTO FATOR DE POTENCIA E LAMPADA FLUORESCENTE DE 1X16W.FORNECIMENTO E COLOCACAOLUMINARIA DE SOBREPOR,FIXADA EM LAJE OU FORRO,TIPO CALHA,CHA</v>
      </c>
      <c r="C17813" s="141" t="s">
        <v>55777</v>
      </c>
      <c r="D17813" s="141" t="s">
        <v>55778</v>
      </c>
      <c r="E17813" s="141" t="s">
        <v>55779</v>
      </c>
      <c r="F17813" s="141" t="s">
        <v>27954</v>
      </c>
      <c r="I17813" s="141" t="s">
        <v>14</v>
      </c>
      <c r="J17813" s="649">
        <v>128</v>
      </c>
    </row>
    <row r="17814" spans="1:10" hidden="1">
      <c r="A17814" s="141" t="s">
        <v>55780</v>
      </c>
      <c r="B17814" s="141" t="str">
        <f t="shared" si="278"/>
        <v>LUMINARIA DE SOBREPOR,FIXADA EM LAJE OU FORRO,TIPO CALHA,CHANFRADA OU PRISMATICA,COMPLETA,EQUIPADA COM REATOR ELETRONICOLUMINARIA DE SOBREPOR,FIXADA EM LAJE OU FORRO,TIPO CALHA,CHA DE ALTO FATOR DE POTENCIA E LAMPADA FLUORESCENTE DE 1X16W.FORNECIMENTO E COLOCACAOLUMINARIA DE SOBREPOR,FIXADA EM LAJE OU FORRO,TIPO CALHA,CHA</v>
      </c>
      <c r="C17814" s="141" t="s">
        <v>55777</v>
      </c>
      <c r="D17814" s="141" t="s">
        <v>55778</v>
      </c>
      <c r="E17814" s="141" t="s">
        <v>55779</v>
      </c>
      <c r="F17814" s="141" t="s">
        <v>27954</v>
      </c>
      <c r="I17814" s="141" t="s">
        <v>14</v>
      </c>
      <c r="J17814" s="649">
        <v>120.72</v>
      </c>
    </row>
    <row r="17815" spans="1:10" hidden="1">
      <c r="A17815" s="141" t="s">
        <v>55781</v>
      </c>
      <c r="B17815" s="141" t="str">
        <f t="shared" si="278"/>
        <v>LUMINARIA DE SOBREPOR,FIXADA EM LAJE OU FORRO,TIPO CALHA,CHANFRADA OU PRISMATICA,COMPLETA,EQUIPADA COM REATOR ELETRONICOLUMINARIA DE SOBREPOR,FIXADA EM LAJE OU FORRO,TIPO CALHA,CHA DE ALTO FATOR DE POTENCIA E LAMPADA FLUORESCENTE DE 1X18W.FORNECIMENTO E COLOCACAOLUMINARIA DE SOBREPOR,FIXADA EM LAJE OU FORRO,TIPO CALHA,CHA</v>
      </c>
      <c r="C17815" s="141" t="s">
        <v>55777</v>
      </c>
      <c r="D17815" s="141" t="s">
        <v>55778</v>
      </c>
      <c r="E17815" s="141" t="s">
        <v>55782</v>
      </c>
      <c r="F17815" s="141" t="s">
        <v>27954</v>
      </c>
      <c r="I17815" s="141" t="s">
        <v>14</v>
      </c>
      <c r="J17815" s="649">
        <v>105.74</v>
      </c>
    </row>
    <row r="17816" spans="1:10" hidden="1">
      <c r="A17816" s="141" t="s">
        <v>55783</v>
      </c>
      <c r="B17816" s="141" t="str">
        <f t="shared" si="278"/>
        <v>LUMINARIA DE SOBREPOR,FIXADA EM LAJE OU FORRO,TIPO CALHA,CHANFRADA OU PRISMATICA,COMPLETA,EQUIPADA COM REATOR ELETRONICOLUMINARIA DE SOBREPOR,FIXADA EM LAJE OU FORRO,TIPO CALHA,CHA DE ALTO FATOR DE POTENCIA E LAMPADA FLUORESCENTE DE 1X18W.FORNECIMENTO E COLOCACAOLUMINARIA DE SOBREPOR,FIXADA EM LAJE OU FORRO,TIPO CALHA,CHA</v>
      </c>
      <c r="C17816" s="141" t="s">
        <v>55777</v>
      </c>
      <c r="D17816" s="141" t="s">
        <v>55778</v>
      </c>
      <c r="E17816" s="141" t="s">
        <v>55782</v>
      </c>
      <c r="F17816" s="141" t="s">
        <v>27954</v>
      </c>
      <c r="I17816" s="141" t="s">
        <v>14</v>
      </c>
      <c r="J17816" s="649">
        <v>98.46</v>
      </c>
    </row>
    <row r="17817" spans="1:10" hidden="1">
      <c r="A17817" s="141" t="s">
        <v>55784</v>
      </c>
      <c r="B17817" s="141" t="str">
        <f t="shared" si="278"/>
        <v>LUMINARIA DE SOBREPOR,FIXADA EM LAJE OU FORRO,TIPO CALHA,CHANFRADA OU PRISMATICA,COMPLETA,EQUIPADA COM REATOR ELETRONICOLUMINARIA DE SOBREPOR,FIXADA EM LAJE OU FORRO,TIPO CALHA,CHA DE ALTO FATOR DE POTENCIA E LAMPADA FLUORESCENTE DE 1X20W.FORNECIMENTO E COLOCACAOLUMINARIA DE SOBREPOR,FIXADA EM LAJE OU FORRO,TIPO CALHA,CHA</v>
      </c>
      <c r="C17817" s="141" t="s">
        <v>55777</v>
      </c>
      <c r="D17817" s="141" t="s">
        <v>55778</v>
      </c>
      <c r="E17817" s="141" t="s">
        <v>55785</v>
      </c>
      <c r="F17817" s="141" t="s">
        <v>27954</v>
      </c>
      <c r="I17817" s="141" t="s">
        <v>14</v>
      </c>
      <c r="J17817" s="649">
        <v>95.99</v>
      </c>
    </row>
    <row r="17818" spans="1:10" hidden="1">
      <c r="A17818" s="141" t="s">
        <v>55786</v>
      </c>
      <c r="B17818" s="141" t="str">
        <f t="shared" si="278"/>
        <v>LUMINARIA DE SOBREPOR,FIXADA EM LAJE OU FORRO,TIPO CALHA,CHANFRADA OU PRISMATICA,COMPLETA,EQUIPADA COM REATOR ELETRONICOLUMINARIA DE SOBREPOR,FIXADA EM LAJE OU FORRO,TIPO CALHA,CHA DE ALTO FATOR DE POTENCIA E LAMPADA FLUORESCENTE DE 1X20W.FORNECIMENTO E COLOCACAOLUMINARIA DE SOBREPOR,FIXADA EM LAJE OU FORRO,TIPO CALHA,CHA</v>
      </c>
      <c r="C17818" s="141" t="s">
        <v>55777</v>
      </c>
      <c r="D17818" s="141" t="s">
        <v>55778</v>
      </c>
      <c r="E17818" s="141" t="s">
        <v>55785</v>
      </c>
      <c r="F17818" s="141" t="s">
        <v>27954</v>
      </c>
      <c r="I17818" s="141" t="s">
        <v>14</v>
      </c>
      <c r="J17818" s="649">
        <v>88.71</v>
      </c>
    </row>
    <row r="17819" spans="1:10" hidden="1">
      <c r="A17819" s="141" t="s">
        <v>55787</v>
      </c>
      <c r="B17819" s="141" t="str">
        <f t="shared" si="278"/>
        <v>LUMINARIA DE SOBREPOR,FIXADA EM LAJE OU FORRO,TIPO CALHA,CHANFRADA OU PRISMATICA,COMPLETA,EQUIPADA COM REATOR ELETRONICOLUMINARIA DE SOBREPOR,FIXADA EM LAJE OU FORRO,TIPO CALHA,CHA DE ALTO FATOR DE POTENCIA E LAMPADA FLUORESCENTE DE 1X32W.FORNECIMENTO E COLOCACAOLUMINARIA DE SOBREPOR,FIXADA EM LAJE OU FORRO,TIPO CALHA,CHA</v>
      </c>
      <c r="C17819" s="141" t="s">
        <v>55777</v>
      </c>
      <c r="D17819" s="141" t="s">
        <v>55778</v>
      </c>
      <c r="E17819" s="141" t="s">
        <v>55788</v>
      </c>
      <c r="F17819" s="141" t="s">
        <v>27954</v>
      </c>
      <c r="I17819" s="141" t="s">
        <v>14</v>
      </c>
      <c r="J17819" s="649">
        <v>116.45</v>
      </c>
    </row>
    <row r="17820" spans="1:10" hidden="1">
      <c r="A17820" s="141" t="s">
        <v>55789</v>
      </c>
      <c r="B17820" s="141" t="str">
        <f t="shared" si="278"/>
        <v>LUMINARIA DE SOBREPOR,FIXADA EM LAJE OU FORRO,TIPO CALHA,CHANFRADA OU PRISMATICA,COMPLETA,EQUIPADA COM REATOR ELETRONICOLUMINARIA DE SOBREPOR,FIXADA EM LAJE OU FORRO,TIPO CALHA,CHA DE ALTO FATOR DE POTENCIA E LAMPADA FLUORESCENTE DE 1X32W.FORNECIMENTO E COLOCACAOLUMINARIA DE SOBREPOR,FIXADA EM LAJE OU FORRO,TIPO CALHA,CHA</v>
      </c>
      <c r="C17820" s="141" t="s">
        <v>55777</v>
      </c>
      <c r="D17820" s="141" t="s">
        <v>55778</v>
      </c>
      <c r="E17820" s="141" t="s">
        <v>55788</v>
      </c>
      <c r="F17820" s="141" t="s">
        <v>27954</v>
      </c>
      <c r="I17820" s="141" t="s">
        <v>14</v>
      </c>
      <c r="J17820" s="649">
        <v>109.17</v>
      </c>
    </row>
    <row r="17821" spans="1:10" hidden="1">
      <c r="A17821" s="141" t="s">
        <v>55790</v>
      </c>
      <c r="B17821" s="141" t="str">
        <f t="shared" si="278"/>
        <v>LUMINARIA DE SOBREPOR,FIXADA EM LAJE OU FORRO,TIPO CALHA,CHANFRADA OU PRISMATICA,COMPLETA,EQUIPADA COM REATOR ELETRONICOLUMINARIA DE SOBREPOR,FIXADA EM LAJE OU FORRO,TIPO CALHA,CHA DE ALTO FATOR DE POTENCIA E LAMPADA FLUORESCENTE DE 1X36W.FORNECIMENTO E COLOCACAOLUMINARIA DE SOBREPOR,FIXADA EM LAJE OU FORRO,TIPO CALHA,CHA</v>
      </c>
      <c r="C17821" s="141" t="s">
        <v>55777</v>
      </c>
      <c r="D17821" s="141" t="s">
        <v>55778</v>
      </c>
      <c r="E17821" s="141" t="s">
        <v>55791</v>
      </c>
      <c r="F17821" s="141" t="s">
        <v>27954</v>
      </c>
      <c r="I17821" s="141" t="s">
        <v>14</v>
      </c>
      <c r="J17821" s="649">
        <v>119.24</v>
      </c>
    </row>
    <row r="17822" spans="1:10" hidden="1">
      <c r="A17822" s="141" t="s">
        <v>55792</v>
      </c>
      <c r="B17822" s="141" t="str">
        <f t="shared" si="278"/>
        <v>LUMINARIA DE SOBREPOR,FIXADA EM LAJE OU FORRO,TIPO CALHA,CHANFRADA OU PRISMATICA,COMPLETA,EQUIPADA COM REATOR ELETRONICOLUMINARIA DE SOBREPOR,FIXADA EM LAJE OU FORRO,TIPO CALHA,CHA DE ALTO FATOR DE POTENCIA E LAMPADA FLUORESCENTE DE 1X36W.FORNECIMENTO E COLOCACAOLUMINARIA DE SOBREPOR,FIXADA EM LAJE OU FORRO,TIPO CALHA,CHA</v>
      </c>
      <c r="C17822" s="141" t="s">
        <v>55777</v>
      </c>
      <c r="D17822" s="141" t="s">
        <v>55778</v>
      </c>
      <c r="E17822" s="141" t="s">
        <v>55791</v>
      </c>
      <c r="F17822" s="141" t="s">
        <v>27954</v>
      </c>
      <c r="I17822" s="141" t="s">
        <v>14</v>
      </c>
      <c r="J17822" s="649">
        <v>111.96</v>
      </c>
    </row>
    <row r="17823" spans="1:10" hidden="1">
      <c r="A17823" s="141" t="s">
        <v>55793</v>
      </c>
      <c r="B17823" s="141" t="str">
        <f t="shared" si="278"/>
        <v>LUMINARIA DE SOBREPOR,FIXADA EM LAJE OU FORRO,TIPO CALHA,CHANFRADA OU PRISMATICA,COMPLETA,EQUIPADA COM REATOR ELETRONICOLUMINARIA DE SOBREPOR,FIXADA EM LAJE OU FORRO,TIPO CALHA,CHA DE ALTO FATOR DE POTENCIA E LAMPADA FLUORESCENTE DE 1X40W.FORNECIMENTO E COLOCACAOLUMINARIA DE SOBREPOR,FIXADA EM LAJE OU FORRO,TIPO CALHA,CHA</v>
      </c>
      <c r="C17823" s="141" t="s">
        <v>55777</v>
      </c>
      <c r="D17823" s="141" t="s">
        <v>55778</v>
      </c>
      <c r="E17823" s="141" t="s">
        <v>55794</v>
      </c>
      <c r="F17823" s="141" t="s">
        <v>27954</v>
      </c>
      <c r="I17823" s="141" t="s">
        <v>14</v>
      </c>
      <c r="J17823" s="649">
        <v>115.46</v>
      </c>
    </row>
    <row r="17824" spans="1:10" hidden="1">
      <c r="A17824" s="141" t="s">
        <v>55795</v>
      </c>
      <c r="B17824" s="141" t="str">
        <f t="shared" si="278"/>
        <v>LUMINARIA DE SOBREPOR,FIXADA EM LAJE OU FORRO,TIPO CALHA,CHANFRADA OU PRISMATICA,COMPLETA,EQUIPADA COM REATOR ELETRONICOLUMINARIA DE SOBREPOR,FIXADA EM LAJE OU FORRO,TIPO CALHA,CHA DE ALTO FATOR DE POTENCIA E LAMPADA FLUORESCENTE DE 1X40W.FORNECIMENTO E COLOCACAOLUMINARIA DE SOBREPOR,FIXADA EM LAJE OU FORRO,TIPO CALHA,CHA</v>
      </c>
      <c r="C17824" s="141" t="s">
        <v>55777</v>
      </c>
      <c r="D17824" s="141" t="s">
        <v>55778</v>
      </c>
      <c r="E17824" s="141" t="s">
        <v>55794</v>
      </c>
      <c r="F17824" s="141" t="s">
        <v>27954</v>
      </c>
      <c r="I17824" s="141" t="s">
        <v>14</v>
      </c>
      <c r="J17824" s="649">
        <v>108.18</v>
      </c>
    </row>
    <row r="17825" spans="1:10" hidden="1">
      <c r="A17825" s="141" t="s">
        <v>55796</v>
      </c>
      <c r="B17825" s="141" t="str">
        <f t="shared" si="278"/>
        <v>LUMINARIA DE SOBREPOR,FIXADA EM LAJE OU FORRO,TIPO CALHA,CHANFRADA OU PRISMATICA,COMPLETA,EQUIPADA COM REATOR ELETRONICOLUMINARIA DE SOBREPOR,FIXADA EM LAJE OU FORRO,TIPO CALHA,CHA DE ALTO FATOR DE POTENCIA E LAMPADA FLUORESCENTE DE 2X16W.FORNECIMENTO E COLOCACAOLUMINARIA DE SOBREPOR,FIXADA EM LAJE OU FORRO,TIPO CALHA,CHA</v>
      </c>
      <c r="C17825" s="141" t="s">
        <v>55777</v>
      </c>
      <c r="D17825" s="141" t="s">
        <v>55778</v>
      </c>
      <c r="E17825" s="141" t="s">
        <v>55797</v>
      </c>
      <c r="F17825" s="141" t="s">
        <v>27954</v>
      </c>
      <c r="I17825" s="141" t="s">
        <v>14</v>
      </c>
      <c r="J17825" s="649">
        <v>183.54</v>
      </c>
    </row>
    <row r="17826" spans="1:10" hidden="1">
      <c r="A17826" s="141" t="s">
        <v>55798</v>
      </c>
      <c r="B17826" s="141" t="str">
        <f t="shared" si="278"/>
        <v>LUMINARIA DE SOBREPOR,FIXADA EM LAJE OU FORRO,TIPO CALHA,CHANFRADA OU PRISMATICA,COMPLETA,EQUIPADA COM REATOR ELETRONICOLUMINARIA DE SOBREPOR,FIXADA EM LAJE OU FORRO,TIPO CALHA,CHA DE ALTO FATOR DE POTENCIA E LAMPADA FLUORESCENTE DE 2X16W.FORNECIMENTO E COLOCACAOLUMINARIA DE SOBREPOR,FIXADA EM LAJE OU FORRO,TIPO CALHA,CHA</v>
      </c>
      <c r="C17826" s="141" t="s">
        <v>55777</v>
      </c>
      <c r="D17826" s="141" t="s">
        <v>55778</v>
      </c>
      <c r="E17826" s="141" t="s">
        <v>55797</v>
      </c>
      <c r="F17826" s="141" t="s">
        <v>27954</v>
      </c>
      <c r="I17826" s="141" t="s">
        <v>14</v>
      </c>
      <c r="J17826" s="649">
        <v>175.87</v>
      </c>
    </row>
    <row r="17827" spans="1:10" hidden="1">
      <c r="A17827" s="141" t="s">
        <v>55799</v>
      </c>
      <c r="B17827" s="141" t="str">
        <f t="shared" si="278"/>
        <v>LUMINARIA DE SOBREPOR,FIXADA EM LAJE OU FORRO,TIPO CALHA,CHANFRADA OU PRISMATICA,COMPLETA,EQUIPADA COM REATOR ELETRONICOLUMINARIA DE SOBREPOR,FIXADA EM LAJE OU FORRO,TIPO CALHA,CHA DE ALTO FATOR DE POTENCIA E LAMPADA FLUORESCENTE DE 2X18W.FORNECIMENTO E COLOCACAOLUMINARIA DE SOBREPOR,FIXADA EM LAJE OU FORRO,TIPO CALHA,CHA</v>
      </c>
      <c r="C17827" s="141" t="s">
        <v>55777</v>
      </c>
      <c r="D17827" s="141" t="s">
        <v>55778</v>
      </c>
      <c r="E17827" s="141" t="s">
        <v>55800</v>
      </c>
      <c r="F17827" s="141" t="s">
        <v>27954</v>
      </c>
      <c r="I17827" s="141" t="s">
        <v>14</v>
      </c>
      <c r="J17827" s="649">
        <v>165.75</v>
      </c>
    </row>
    <row r="17828" spans="1:10" hidden="1">
      <c r="A17828" s="141" t="s">
        <v>55801</v>
      </c>
      <c r="B17828" s="141" t="str">
        <f t="shared" si="278"/>
        <v>LUMINARIA DE SOBREPOR,FIXADA EM LAJE OU FORRO,TIPO CALHA,CHANFRADA OU PRISMATICA,COMPLETA,EQUIPADA COM REATOR ELETRONICOLUMINARIA DE SOBREPOR,FIXADA EM LAJE OU FORRO,TIPO CALHA,CHA DE ALTO FATOR DE POTENCIA E LAMPADA FLUORESCENTE DE 2X18W.FORNECIMENTO E COLOCACAOLUMINARIA DE SOBREPOR,FIXADA EM LAJE OU FORRO,TIPO CALHA,CHA</v>
      </c>
      <c r="C17828" s="141" t="s">
        <v>55777</v>
      </c>
      <c r="D17828" s="141" t="s">
        <v>55778</v>
      </c>
      <c r="E17828" s="141" t="s">
        <v>55800</v>
      </c>
      <c r="F17828" s="141" t="s">
        <v>27954</v>
      </c>
      <c r="I17828" s="141" t="s">
        <v>14</v>
      </c>
      <c r="J17828" s="649">
        <v>158.08000000000001</v>
      </c>
    </row>
    <row r="17829" spans="1:10" hidden="1">
      <c r="A17829" s="141" t="s">
        <v>55802</v>
      </c>
      <c r="B17829" s="141" t="str">
        <f t="shared" si="278"/>
        <v>LUMINARIA DE SOBREPOR,FIXADA EM LAJE OU FORRO,TIPO CALHA,CHANFRADA OU PRISMATICA,COMPLETA,EQUIPADA COM REATOR ELETRONICOLUMINARIA DE SOBREPOR,FIXADA EM LAJE OU FORRO,TIPO CALHA,CHA DE ALTO FATOR DE POTENCIA E LAMPADA FLUORESCENTE DE 2X20W.FORNECIMENTO E COLOCACAOLUMINARIA DE SOBREPOR,FIXADA EM LAJE OU FORRO,TIPO CALHA,CHA</v>
      </c>
      <c r="C17829" s="141" t="s">
        <v>55777</v>
      </c>
      <c r="D17829" s="141" t="s">
        <v>55778</v>
      </c>
      <c r="E17829" s="141" t="s">
        <v>55803</v>
      </c>
      <c r="F17829" s="141" t="s">
        <v>27954</v>
      </c>
      <c r="I17829" s="141" t="s">
        <v>14</v>
      </c>
      <c r="J17829" s="649">
        <v>134.07</v>
      </c>
    </row>
    <row r="17830" spans="1:10" hidden="1">
      <c r="A17830" s="141" t="s">
        <v>55804</v>
      </c>
      <c r="B17830" s="141" t="str">
        <f t="shared" si="278"/>
        <v>LUMINARIA DE SOBREPOR,FIXADA EM LAJE OU FORRO,TIPO CALHA,CHANFRADA OU PRISMATICA,COMPLETA,EQUIPADA COM REATOR ELETRONICOLUMINARIA DE SOBREPOR,FIXADA EM LAJE OU FORRO,TIPO CALHA,CHA DE ALTO FATOR DE POTENCIA E LAMPADA FLUORESCENTE DE 2X20W.FORNECIMENTO E COLOCACAOLUMINARIA DE SOBREPOR,FIXADA EM LAJE OU FORRO,TIPO CALHA,CHA</v>
      </c>
      <c r="C17830" s="141" t="s">
        <v>55777</v>
      </c>
      <c r="D17830" s="141" t="s">
        <v>55778</v>
      </c>
      <c r="E17830" s="141" t="s">
        <v>55803</v>
      </c>
      <c r="F17830" s="141" t="s">
        <v>27954</v>
      </c>
      <c r="I17830" s="141" t="s">
        <v>14</v>
      </c>
      <c r="J17830" s="649">
        <v>126.4</v>
      </c>
    </row>
    <row r="17831" spans="1:10" hidden="1">
      <c r="A17831" s="141" t="s">
        <v>55805</v>
      </c>
      <c r="B17831" s="141" t="str">
        <f t="shared" si="278"/>
        <v>LUMINARIA DE SOBREPOR,FIXADA EM LAJE OU FORRO,TIPO CALHA,CHANFRADA OU PRISMATICA,COMPLETA,EQUIPADA COM REATOR ELETRONICOLUMINARIA DE SOBREPOR,FIXADA EM LAJE OU FORRO,TIPO CALHA,CHA DE ALTO FATOR DE POTENCIA E LAMPADA FLUORESCENTE DE 2X32W.FORNECIMENTO E COLOCACAOLUMINARIA DE SOBREPOR,FIXADA EM LAJE OU FORRO,TIPO CALHA,CHA</v>
      </c>
      <c r="C17831" s="141" t="s">
        <v>55777</v>
      </c>
      <c r="D17831" s="141" t="s">
        <v>55778</v>
      </c>
      <c r="E17831" s="141" t="s">
        <v>55806</v>
      </c>
      <c r="F17831" s="141" t="s">
        <v>27954</v>
      </c>
      <c r="I17831" s="141" t="s">
        <v>14</v>
      </c>
      <c r="J17831" s="649">
        <v>164.86</v>
      </c>
    </row>
    <row r="17832" spans="1:10" hidden="1">
      <c r="A17832" s="141" t="s">
        <v>55807</v>
      </c>
      <c r="B17832" s="141" t="str">
        <f t="shared" si="278"/>
        <v>LUMINARIA DE SOBREPOR,FIXADA EM LAJE OU FORRO,TIPO CALHA,CHANFRADA OU PRISMATICA,COMPLETA,EQUIPADA COM REATOR ELETRONICOLUMINARIA DE SOBREPOR,FIXADA EM LAJE OU FORRO,TIPO CALHA,CHA DE ALTO FATOR DE POTENCIA E LAMPADA FLUORESCENTE DE 2X32W.FORNECIMENTO E COLOCACAOLUMINARIA DE SOBREPOR,FIXADA EM LAJE OU FORRO,TIPO CALHA,CHA</v>
      </c>
      <c r="C17832" s="141" t="s">
        <v>55777</v>
      </c>
      <c r="D17832" s="141" t="s">
        <v>55778</v>
      </c>
      <c r="E17832" s="141" t="s">
        <v>55806</v>
      </c>
      <c r="F17832" s="141" t="s">
        <v>27954</v>
      </c>
      <c r="I17832" s="141" t="s">
        <v>14</v>
      </c>
      <c r="J17832" s="649">
        <v>157.19</v>
      </c>
    </row>
    <row r="17833" spans="1:10" hidden="1">
      <c r="A17833" s="141" t="s">
        <v>55808</v>
      </c>
      <c r="B17833" s="141" t="str">
        <f t="shared" si="278"/>
        <v>LUMINARIA DE SOBREPOR,FIXADA EM LAJE OU FORRO,TIPO CALHA,CHANFRADA OU PRISMATICA,COMPLETA,EQUIPADA COM REATOR ELETRONICOLUMINARIA DE SOBREPOR,FIXADA EM LAJE OU FORRO,TIPO CALHA,CHA DE ALTO FATOR DE POTENCIA E LAMPADA FLUORESCENTE DE 2X36W.FORNECIMENTO E COLOCACAOLUMINARIA DE SOBREPOR,FIXADA EM LAJE OU FORRO,TIPO CALHA,CHA</v>
      </c>
      <c r="C17833" s="141" t="s">
        <v>55777</v>
      </c>
      <c r="D17833" s="141" t="s">
        <v>55778</v>
      </c>
      <c r="E17833" s="141" t="s">
        <v>55809</v>
      </c>
      <c r="F17833" s="141" t="s">
        <v>27954</v>
      </c>
      <c r="I17833" s="141" t="s">
        <v>14</v>
      </c>
      <c r="J17833" s="649">
        <v>157.66999999999999</v>
      </c>
    </row>
    <row r="17834" spans="1:10" hidden="1">
      <c r="A17834" s="141" t="s">
        <v>55810</v>
      </c>
      <c r="B17834" s="141" t="str">
        <f t="shared" si="278"/>
        <v>LUMINARIA DE SOBREPOR,FIXADA EM LAJE OU FORRO,TIPO CALHA,CHANFRADA OU PRISMATICA,COMPLETA,EQUIPADA COM REATOR ELETRONICOLUMINARIA DE SOBREPOR,FIXADA EM LAJE OU FORRO,TIPO CALHA,CHA DE ALTO FATOR DE POTENCIA E LAMPADA FLUORESCENTE DE 2X36W.FORNECIMENTO E COLOCACAOLUMINARIA DE SOBREPOR,FIXADA EM LAJE OU FORRO,TIPO CALHA,CHA</v>
      </c>
      <c r="C17834" s="141" t="s">
        <v>55777</v>
      </c>
      <c r="D17834" s="141" t="s">
        <v>55778</v>
      </c>
      <c r="E17834" s="141" t="s">
        <v>55809</v>
      </c>
      <c r="F17834" s="141" t="s">
        <v>27954</v>
      </c>
      <c r="I17834" s="141" t="s">
        <v>14</v>
      </c>
      <c r="J17834" s="649">
        <v>150</v>
      </c>
    </row>
    <row r="17835" spans="1:10" hidden="1">
      <c r="A17835" s="141" t="s">
        <v>55811</v>
      </c>
      <c r="B17835" s="141" t="str">
        <f t="shared" si="278"/>
        <v>LUMINARIA DE SOBREPOR,FIXADA EM LAJE OU FORRO,TIPO CALHA,CHANFRADA OU PRISMATICA,COMPLETA,EQUIPADA COM REATOR ELETRONICOLUMINARIA DE SOBREPOR,FIXADA EM LAJE OU FORRO,TIPO CALHA,CHA DE ALTO FATOR DE POTENCIA E LAMPADA FLUORESCENTE DE 2X40W.FORNECIMENTO E COLOCACAOLUMINARIA DE SOBREPOR,FIXADA EM LAJE OU FORRO,TIPO CALHA,CHA</v>
      </c>
      <c r="C17835" s="141" t="s">
        <v>55777</v>
      </c>
      <c r="D17835" s="141" t="s">
        <v>55778</v>
      </c>
      <c r="E17835" s="141" t="s">
        <v>55812</v>
      </c>
      <c r="F17835" s="141" t="s">
        <v>27954</v>
      </c>
      <c r="I17835" s="141" t="s">
        <v>14</v>
      </c>
      <c r="J17835" s="649">
        <v>147.71</v>
      </c>
    </row>
    <row r="17836" spans="1:10" hidden="1">
      <c r="A17836" s="141" t="s">
        <v>55813</v>
      </c>
      <c r="B17836" s="141" t="str">
        <f t="shared" si="278"/>
        <v>LUMINARIA DE SOBREPOR,FIXADA EM LAJE OU FORRO,TIPO CALHA,CHANFRADA OU PRISMATICA,COMPLETA,EQUIPADA COM REATOR ELETRONICOLUMINARIA DE SOBREPOR,FIXADA EM LAJE OU FORRO,TIPO CALHA,CHA DE ALTO FATOR DE POTENCIA E LAMPADA FLUORESCENTE DE 2X40W.FORNECIMENTO E COLOCACAOLUMINARIA DE SOBREPOR,FIXADA EM LAJE OU FORRO,TIPO CALHA,CHA</v>
      </c>
      <c r="C17836" s="141" t="s">
        <v>55777</v>
      </c>
      <c r="D17836" s="141" t="s">
        <v>55778</v>
      </c>
      <c r="E17836" s="141" t="s">
        <v>55812</v>
      </c>
      <c r="F17836" s="141" t="s">
        <v>27954</v>
      </c>
      <c r="I17836" s="141" t="s">
        <v>14</v>
      </c>
      <c r="J17836" s="649">
        <v>140.04</v>
      </c>
    </row>
    <row r="17837" spans="1:10" hidden="1">
      <c r="A17837" s="141" t="s">
        <v>55814</v>
      </c>
      <c r="B17837" s="141" t="str">
        <f t="shared" si="278"/>
        <v>LUMINARIA DE SOBREPOR,FIXADA EM LAJE OU FORRO,TIPO CALHA,CHANFRADA OU PRISMATICA,COMPLETA,EQUIPADA COM REATOR ELETRONICOLUMINARIA DE SOBREPOR,FIXADA EM LAJE OU FORRO,TIPO CALHA,CHA DE ALTO FATOR DE POTENCIA E LAMPADA FLUORESCENTE DE 3X16W.FORNECIMENTO E COLOCACAOLUMINARIA DE SOBREPOR,FIXADA EM LAJE OU FORRO,TIPO CALHA,CHA</v>
      </c>
      <c r="C17837" s="141" t="s">
        <v>55777</v>
      </c>
      <c r="D17837" s="141" t="s">
        <v>55778</v>
      </c>
      <c r="E17837" s="141" t="s">
        <v>55815</v>
      </c>
      <c r="F17837" s="141" t="s">
        <v>27954</v>
      </c>
      <c r="I17837" s="141" t="s">
        <v>25633</v>
      </c>
      <c r="J17837" s="649">
        <v>258.25</v>
      </c>
    </row>
    <row r="17838" spans="1:10" hidden="1">
      <c r="A17838" s="141" t="s">
        <v>55816</v>
      </c>
      <c r="B17838" s="141" t="str">
        <f t="shared" si="278"/>
        <v>LUMINARIA DE SOBREPOR,FIXADA EM LAJE OU FORRO,TIPO CALHA,CHANFRADA OU PRISMATICA,COMPLETA,EQUIPADA COM REATOR ELETRONICOLUMINARIA DE SOBREPOR,FIXADA EM LAJE OU FORRO,TIPO CALHA,CHA DE ALTO FATOR DE POTENCIA E LAMPADA FLUORESCENTE DE 3X16W.FORNECIMENTO E COLOCACAOLUMINARIA DE SOBREPOR,FIXADA EM LAJE OU FORRO,TIPO CALHA,CHA</v>
      </c>
      <c r="C17838" s="141" t="s">
        <v>55777</v>
      </c>
      <c r="D17838" s="141" t="s">
        <v>55778</v>
      </c>
      <c r="E17838" s="141" t="s">
        <v>55815</v>
      </c>
      <c r="F17838" s="141" t="s">
        <v>27954</v>
      </c>
      <c r="I17838" s="141" t="s">
        <v>25633</v>
      </c>
      <c r="J17838" s="649">
        <v>250.27</v>
      </c>
    </row>
    <row r="17839" spans="1:10" hidden="1">
      <c r="A17839" s="141" t="s">
        <v>55817</v>
      </c>
      <c r="B17839" s="141" t="str">
        <f t="shared" si="278"/>
        <v>LUMINARIA DE SOBREPOR,FIXADA EM LAJE OU FORRO,TIPO CALHA,CHANFRADA OU PRISMATICA,COMPLETA,EQUIPADA COM REATOR ELETRONICOLUMINARIA DE SOBREPOR,FIXADA EM LAJE OU FORRO,TIPO CALHA,CHA DE ALTO FATOR DE POTENCIA E LAMPADA FLUORESCENTE DE 3X18W.FORNECIMENTO E COLOCACAOLUMINARIA DE SOBREPOR,FIXADA EM LAJE OU FORRO,TIPO CALHA,CHA</v>
      </c>
      <c r="C17839" s="141" t="s">
        <v>55777</v>
      </c>
      <c r="D17839" s="141" t="s">
        <v>55778</v>
      </c>
      <c r="E17839" s="141" t="s">
        <v>55818</v>
      </c>
      <c r="F17839" s="141" t="s">
        <v>27954</v>
      </c>
      <c r="I17839" s="141" t="s">
        <v>14</v>
      </c>
      <c r="J17839" s="649">
        <v>218.2</v>
      </c>
    </row>
    <row r="17840" spans="1:10" hidden="1">
      <c r="A17840" s="141" t="s">
        <v>55819</v>
      </c>
      <c r="B17840" s="141" t="str">
        <f t="shared" si="278"/>
        <v>LUMINARIA DE SOBREPOR,FIXADA EM LAJE OU FORRO,TIPO CALHA,CHANFRADA OU PRISMATICA,COMPLETA,EQUIPADA COM REATOR ELETRONICOLUMINARIA DE SOBREPOR,FIXADA EM LAJE OU FORRO,TIPO CALHA,CHA DE ALTO FATOR DE POTENCIA E LAMPADA FLUORESCENTE DE 3X18W.FORNECIMENTO E COLOCACAOLUMINARIA DE SOBREPOR,FIXADA EM LAJE OU FORRO,TIPO CALHA,CHA</v>
      </c>
      <c r="C17840" s="141" t="s">
        <v>55777</v>
      </c>
      <c r="D17840" s="141" t="s">
        <v>55778</v>
      </c>
      <c r="E17840" s="141" t="s">
        <v>55818</v>
      </c>
      <c r="F17840" s="141" t="s">
        <v>27954</v>
      </c>
      <c r="I17840" s="141" t="s">
        <v>14</v>
      </c>
      <c r="J17840" s="649">
        <v>210.22</v>
      </c>
    </row>
    <row r="17841" spans="1:10" hidden="1">
      <c r="A17841" s="141" t="s">
        <v>55820</v>
      </c>
      <c r="B17841" s="141" t="str">
        <f t="shared" si="278"/>
        <v>LUMINARIA DE SOBREPOR,FIXADA EM LAJE OU FORRO,TIPO CALHA,CHANFRADA OU PRISMATICA,COMPLETA,EQUIPADA COM REATOR ELETRONICOLUMINARIA DE SOBREPOR,FIXADA EM LAJE OU FORRO,TIPO CALHA,CHA DE ALTO FATOR DE POTENCIA E LAMPADA FLUORESCENTE DE 3X20W.FORNECIMENTO E COLOCACAOLUMINARIA DE SOBREPOR,FIXADA EM LAJE OU FORRO,TIPO CALHA,CHA</v>
      </c>
      <c r="C17841" s="141" t="s">
        <v>55777</v>
      </c>
      <c r="D17841" s="141" t="s">
        <v>55778</v>
      </c>
      <c r="E17841" s="141" t="s">
        <v>55821</v>
      </c>
      <c r="F17841" s="141" t="s">
        <v>27954</v>
      </c>
      <c r="I17841" s="141" t="s">
        <v>14</v>
      </c>
      <c r="J17841" s="649">
        <v>176.77</v>
      </c>
    </row>
    <row r="17842" spans="1:10" hidden="1">
      <c r="A17842" s="141" t="s">
        <v>55822</v>
      </c>
      <c r="B17842" s="141" t="str">
        <f t="shared" si="278"/>
        <v>LUMINARIA DE SOBREPOR,FIXADA EM LAJE OU FORRO,TIPO CALHA,CHANFRADA OU PRISMATICA,COMPLETA,EQUIPADA COM REATOR ELETRONICOLUMINARIA DE SOBREPOR,FIXADA EM LAJE OU FORRO,TIPO CALHA,CHA DE ALTO FATOR DE POTENCIA E LAMPADA FLUORESCENTE DE 3X20W.FORNECIMENTO E COLOCACAOLUMINARIA DE SOBREPOR,FIXADA EM LAJE OU FORRO,TIPO CALHA,CHA</v>
      </c>
      <c r="C17842" s="141" t="s">
        <v>55777</v>
      </c>
      <c r="D17842" s="141" t="s">
        <v>55778</v>
      </c>
      <c r="E17842" s="141" t="s">
        <v>55821</v>
      </c>
      <c r="F17842" s="141" t="s">
        <v>27954</v>
      </c>
      <c r="I17842" s="141" t="s">
        <v>14</v>
      </c>
      <c r="J17842" s="649">
        <v>168.79</v>
      </c>
    </row>
    <row r="17843" spans="1:10" hidden="1">
      <c r="A17843" s="141" t="s">
        <v>55823</v>
      </c>
      <c r="B17843" s="141" t="str">
        <f t="shared" si="278"/>
        <v>LUMINARIA DE SOBREPOR,FIXADA EM LAJE OU FORRO,TIPO CALHA,CHANFRADA OU PRISMATICA,COMPLETA,EQUIPADA COM REATOR ELETRONICOLUMINARIA DE SOBREPOR,FIXADA EM LAJE OU FORRO,TIPO CALHA,CHA DE ALTO FATOR DE POTENCIA E LAMPADA FLUORESCENTE DE 3X32W.FORNECIMENTO E COLOCACAOLUMINARIA DE SOBREPOR,FIXADA EM LAJE OU FORRO,TIPO CALHA,CHA</v>
      </c>
      <c r="C17843" s="141" t="s">
        <v>55777</v>
      </c>
      <c r="D17843" s="141" t="s">
        <v>55778</v>
      </c>
      <c r="E17843" s="141" t="s">
        <v>55824</v>
      </c>
      <c r="F17843" s="141" t="s">
        <v>27954</v>
      </c>
      <c r="I17843" s="141" t="s">
        <v>14</v>
      </c>
      <c r="J17843" s="649">
        <v>237.21</v>
      </c>
    </row>
    <row r="17844" spans="1:10" hidden="1">
      <c r="A17844" s="141" t="s">
        <v>55825</v>
      </c>
      <c r="B17844" s="141" t="str">
        <f t="shared" si="278"/>
        <v>LUMINARIA DE SOBREPOR,FIXADA EM LAJE OU FORRO,TIPO CALHA,CHANFRADA OU PRISMATICA,COMPLETA,EQUIPADA COM REATOR ELETRONICOLUMINARIA DE SOBREPOR,FIXADA EM LAJE OU FORRO,TIPO CALHA,CHA DE ALTO FATOR DE POTENCIA E LAMPADA FLUORESCENTE DE 3X32W.FORNECIMENTO E COLOCACAOLUMINARIA DE SOBREPOR,FIXADA EM LAJE OU FORRO,TIPO CALHA,CHA</v>
      </c>
      <c r="C17844" s="141" t="s">
        <v>55777</v>
      </c>
      <c r="D17844" s="141" t="s">
        <v>55778</v>
      </c>
      <c r="E17844" s="141" t="s">
        <v>55824</v>
      </c>
      <c r="F17844" s="141" t="s">
        <v>27954</v>
      </c>
      <c r="I17844" s="141" t="s">
        <v>14</v>
      </c>
      <c r="J17844" s="649">
        <v>229.23</v>
      </c>
    </row>
    <row r="17845" spans="1:10" hidden="1">
      <c r="A17845" s="141" t="s">
        <v>55826</v>
      </c>
      <c r="B17845" s="141" t="str">
        <f t="shared" si="278"/>
        <v>LUMINARIA DE SOBREPOR,FIXADA EM LAJE OU FORRO,TIPO CALHA,CHANFRADA OU PRISMATICA,COMPLETA,EQUIPADA COM REATOR ELETRONICOLUMINARIA DE SOBREPOR,FIXADA EM LAJE OU FORRO,TIPO CALHA,CHA DE ALTO FATOR DE POTENCIA E LAMPADA FLUORESCENTE DE 3X36W.FORNECIMENTO E COLOCACAOLUMINARIA DE SOBREPOR,FIXADA EM LAJE OU FORRO,TIPO CALHA,CHA</v>
      </c>
      <c r="C17845" s="141" t="s">
        <v>55777</v>
      </c>
      <c r="D17845" s="141" t="s">
        <v>55778</v>
      </c>
      <c r="E17845" s="141" t="s">
        <v>55827</v>
      </c>
      <c r="F17845" s="141" t="s">
        <v>27954</v>
      </c>
      <c r="I17845" s="141" t="s">
        <v>14</v>
      </c>
      <c r="J17845" s="649">
        <v>232.81</v>
      </c>
    </row>
    <row r="17846" spans="1:10" hidden="1">
      <c r="A17846" s="141" t="s">
        <v>55828</v>
      </c>
      <c r="B17846" s="141" t="str">
        <f t="shared" si="278"/>
        <v>LUMINARIA DE SOBREPOR,FIXADA EM LAJE OU FORRO,TIPO CALHA,CHANFRADA OU PRISMATICA,COMPLETA,EQUIPADA COM REATOR ELETRONICOLUMINARIA DE SOBREPOR,FIXADA EM LAJE OU FORRO,TIPO CALHA,CHA DE ALTO FATOR DE POTENCIA E LAMPADA FLUORESCENTE DE 3X36W.FORNECIMENTO E COLOCACAOLUMINARIA DE SOBREPOR,FIXADA EM LAJE OU FORRO,TIPO CALHA,CHA</v>
      </c>
      <c r="C17846" s="141" t="s">
        <v>55777</v>
      </c>
      <c r="D17846" s="141" t="s">
        <v>55778</v>
      </c>
      <c r="E17846" s="141" t="s">
        <v>55827</v>
      </c>
      <c r="F17846" s="141" t="s">
        <v>27954</v>
      </c>
      <c r="I17846" s="141" t="s">
        <v>14</v>
      </c>
      <c r="J17846" s="649">
        <v>224.83</v>
      </c>
    </row>
    <row r="17847" spans="1:10" hidden="1">
      <c r="A17847" s="141" t="s">
        <v>55829</v>
      </c>
      <c r="B17847" s="141" t="str">
        <f t="shared" si="278"/>
        <v>LUMINARIA DE SOBREPOR,FIXADA EM LAJE OU FORRO,TIPO CALHA,CHANFRADA OU PRISMATICA,COMPLETA,EQUIPADA COM REATOR ELETRONICOLUMINARIA DE SOBREPOR,FIXADA EM LAJE OU FORRO,TIPO CALHA,CHA DE ALTO FATOR DE POTENCIA E LAMPADA FLUORESCENTE DE 3X40W.FORNECIMENTO E COLOCACAOLUMINARIA DE SOBREPOR,FIXADA EM LAJE OU FORRO,TIPO CALHA,CHA</v>
      </c>
      <c r="C17847" s="141" t="s">
        <v>55777</v>
      </c>
      <c r="D17847" s="141" t="s">
        <v>55778</v>
      </c>
      <c r="E17847" s="141" t="s">
        <v>55830</v>
      </c>
      <c r="F17847" s="141" t="s">
        <v>27954</v>
      </c>
      <c r="I17847" s="141" t="s">
        <v>14</v>
      </c>
      <c r="J17847" s="649">
        <v>219.07</v>
      </c>
    </row>
    <row r="17848" spans="1:10" hidden="1">
      <c r="A17848" s="141" t="s">
        <v>55831</v>
      </c>
      <c r="B17848" s="141" t="str">
        <f t="shared" si="278"/>
        <v>LUMINARIA DE SOBREPOR,FIXADA EM LAJE OU FORRO,TIPO CALHA,CHANFRADA OU PRISMATICA,COMPLETA,EQUIPADA COM REATOR ELETRONICOLUMINARIA DE SOBREPOR,FIXADA EM LAJE OU FORRO,TIPO CALHA,CHA DE ALTO FATOR DE POTENCIA E LAMPADA FLUORESCENTE DE 3X40W.FORNECIMENTO E COLOCACAOLUMINARIA DE SOBREPOR,FIXADA EM LAJE OU FORRO,TIPO CALHA,CHA</v>
      </c>
      <c r="C17848" s="141" t="s">
        <v>55777</v>
      </c>
      <c r="D17848" s="141" t="s">
        <v>55778</v>
      </c>
      <c r="E17848" s="141" t="s">
        <v>55830</v>
      </c>
      <c r="F17848" s="141" t="s">
        <v>27954</v>
      </c>
      <c r="I17848" s="141" t="s">
        <v>14</v>
      </c>
      <c r="J17848" s="649">
        <v>211.09</v>
      </c>
    </row>
    <row r="17849" spans="1:10" hidden="1">
      <c r="A17849" s="141" t="s">
        <v>55832</v>
      </c>
      <c r="B17849" s="141" t="str">
        <f t="shared" si="278"/>
        <v>LUMINARIA DE SOBREPOR,FIXADA EM LAJE OU FORRO,TIPO CALHA,CHANFRADA OU PRISMATICA,COMPLETA,EQUIPADA COM REATOR ELETRONICOLUMINARIA DE SOBREPOR,FIXADA EM LAJE OU FORRO,TIPO CALHA,CHA DE ALTO FATOR DE POTENCIA E LAMPADA FLUORESCENTE DE 4X16W.FORNECIMENTO E COLOCACAOLUMINARIA DE SOBREPOR,FIXADA EM LAJE OU FORRO,TIPO CALHA,CHA</v>
      </c>
      <c r="C17849" s="141" t="s">
        <v>55777</v>
      </c>
      <c r="D17849" s="141" t="s">
        <v>55778</v>
      </c>
      <c r="E17849" s="141" t="s">
        <v>55833</v>
      </c>
      <c r="F17849" s="141" t="s">
        <v>27954</v>
      </c>
      <c r="I17849" s="141" t="s">
        <v>14</v>
      </c>
      <c r="J17849" s="649">
        <v>309.89</v>
      </c>
    </row>
    <row r="17850" spans="1:10" hidden="1">
      <c r="A17850" s="141" t="s">
        <v>55834</v>
      </c>
      <c r="B17850" s="141" t="str">
        <f t="shared" si="278"/>
        <v>LUMINARIA DE SOBREPOR,FIXADA EM LAJE OU FORRO,TIPO CALHA,CHANFRADA OU PRISMATICA,COMPLETA,EQUIPADA COM REATOR ELETRONICOLUMINARIA DE SOBREPOR,FIXADA EM LAJE OU FORRO,TIPO CALHA,CHA DE ALTO FATOR DE POTENCIA E LAMPADA FLUORESCENTE DE 4X16W.FORNECIMENTO E COLOCACAOLUMINARIA DE SOBREPOR,FIXADA EM LAJE OU FORRO,TIPO CALHA,CHA</v>
      </c>
      <c r="C17850" s="141" t="s">
        <v>55777</v>
      </c>
      <c r="D17850" s="141" t="s">
        <v>55778</v>
      </c>
      <c r="E17850" s="141" t="s">
        <v>55833</v>
      </c>
      <c r="F17850" s="141" t="s">
        <v>27954</v>
      </c>
      <c r="I17850" s="141" t="s">
        <v>14</v>
      </c>
      <c r="J17850" s="649">
        <v>301.52999999999997</v>
      </c>
    </row>
    <row r="17851" spans="1:10" hidden="1">
      <c r="A17851" s="141" t="s">
        <v>55835</v>
      </c>
      <c r="B17851" s="141" t="str">
        <f t="shared" si="278"/>
        <v>LUMINARIA DE SOBREPOR,FIXADA EM LAJE OU FORRO,TIPO CALHA,CHANFRADA OU PRISMATICA,COMPLETA,EQUIPADA COM REATOR ELETRONICOLUMINARIA DE SOBREPOR,FIXADA EM LAJE OU FORRO,TIPO CALHA,CHA DE ALTO FATOR DE POTENCIA E LAMPADA FLUORESCENTE DE 4X18W.FORNECIMENTO E COLOCACAOLUMINARIA DE SOBREPOR,FIXADA EM LAJE OU FORRO,TIPO CALHA,CHA</v>
      </c>
      <c r="C17851" s="141" t="s">
        <v>55777</v>
      </c>
      <c r="D17851" s="141" t="s">
        <v>55778</v>
      </c>
      <c r="E17851" s="141" t="s">
        <v>55836</v>
      </c>
      <c r="F17851" s="141" t="s">
        <v>27954</v>
      </c>
      <c r="I17851" s="141" t="s">
        <v>14</v>
      </c>
      <c r="J17851" s="649">
        <v>274.31</v>
      </c>
    </row>
    <row r="17852" spans="1:10" hidden="1">
      <c r="A17852" s="141" t="s">
        <v>55837</v>
      </c>
      <c r="B17852" s="141" t="str">
        <f t="shared" si="278"/>
        <v>LUMINARIA DE SOBREPOR,FIXADA EM LAJE OU FORRO,TIPO CALHA,CHANFRADA OU PRISMATICA,COMPLETA,EQUIPADA COM REATOR ELETRONICOLUMINARIA DE SOBREPOR,FIXADA EM LAJE OU FORRO,TIPO CALHA,CHA DE ALTO FATOR DE POTENCIA E LAMPADA FLUORESCENTE DE 4X18W.FORNECIMENTO E COLOCACAOLUMINARIA DE SOBREPOR,FIXADA EM LAJE OU FORRO,TIPO CALHA,CHA</v>
      </c>
      <c r="C17852" s="141" t="s">
        <v>55777</v>
      </c>
      <c r="D17852" s="141" t="s">
        <v>55778</v>
      </c>
      <c r="E17852" s="141" t="s">
        <v>55836</v>
      </c>
      <c r="F17852" s="141" t="s">
        <v>27954</v>
      </c>
      <c r="I17852" s="141" t="s">
        <v>14</v>
      </c>
      <c r="J17852" s="649">
        <v>265.95</v>
      </c>
    </row>
    <row r="17853" spans="1:10" hidden="1">
      <c r="A17853" s="141" t="s">
        <v>55838</v>
      </c>
      <c r="B17853" s="141" t="str">
        <f t="shared" si="278"/>
        <v>LUMINARIA DE SOBREPOR,FIXADA EM LAJE OU FORRO,TIPO CALHA,CHANFRADA OU PRISMATICA,COMPLETA,EQUIPADA COM REATOR ELETRONICOLUMINARIA DE SOBREPOR,FIXADA EM LAJE OU FORRO,TIPO CALHA,CHA DE ALTO FATOR DE POTENCIA E LAMPADA FLUORESCENTE DE 4X20W.FORNECIMENTO E COLOCACAOLUMINARIA DE SOBREPOR,FIXADA EM LAJE OU FORRO,TIPO CALHA,CHA</v>
      </c>
      <c r="C17853" s="141" t="s">
        <v>55777</v>
      </c>
      <c r="D17853" s="141" t="s">
        <v>55778</v>
      </c>
      <c r="E17853" s="141" t="s">
        <v>55839</v>
      </c>
      <c r="F17853" s="141" t="s">
        <v>27954</v>
      </c>
      <c r="I17853" s="141" t="s">
        <v>14</v>
      </c>
      <c r="J17853" s="649">
        <v>210.95</v>
      </c>
    </row>
    <row r="17854" spans="1:10" hidden="1">
      <c r="A17854" s="141" t="s">
        <v>55840</v>
      </c>
      <c r="B17854" s="141" t="str">
        <f t="shared" si="278"/>
        <v>LUMINARIA DE SOBREPOR,FIXADA EM LAJE OU FORRO,TIPO CALHA,CHANFRADA OU PRISMATICA,COMPLETA,EQUIPADA COM REATOR ELETRONICOLUMINARIA DE SOBREPOR,FIXADA EM LAJE OU FORRO,TIPO CALHA,CHA DE ALTO FATOR DE POTENCIA E LAMPADA FLUORESCENTE DE 4X20W.FORNECIMENTO E COLOCACAOLUMINARIA DE SOBREPOR,FIXADA EM LAJE OU FORRO,TIPO CALHA,CHA</v>
      </c>
      <c r="C17854" s="141" t="s">
        <v>55777</v>
      </c>
      <c r="D17854" s="141" t="s">
        <v>55778</v>
      </c>
      <c r="E17854" s="141" t="s">
        <v>55839</v>
      </c>
      <c r="F17854" s="141" t="s">
        <v>27954</v>
      </c>
      <c r="I17854" s="141" t="s">
        <v>14</v>
      </c>
      <c r="J17854" s="649">
        <v>202.59</v>
      </c>
    </row>
    <row r="17855" spans="1:10" hidden="1">
      <c r="A17855" s="141" t="s">
        <v>55841</v>
      </c>
      <c r="B17855" s="141" t="str">
        <f t="shared" si="278"/>
        <v>LUMINARIA DE SOBREPOR,FIXADA EM LAJE OU FORRO,TIPO CALHA,CHANFRADA OU PRISMATICA,COMPLETA,EQUIPADA COM REATOR ELETRONICOLUMINARIA DE SOBREPOR,FIXADA EM LAJE OU FORRO,TIPO CALHA,CHA DE ALTO FATOR DE POTENCIA E LAMPADA FLUORESCENTE DE 4X32W.FORNECIMENTO E COLOCACAOLUMINARIA DE SOBREPOR,FIXADA EM LAJE OU FORRO,TIPO CALHA,CHA</v>
      </c>
      <c r="C17855" s="141" t="s">
        <v>55777</v>
      </c>
      <c r="D17855" s="141" t="s">
        <v>55778</v>
      </c>
      <c r="E17855" s="141" t="s">
        <v>55842</v>
      </c>
      <c r="F17855" s="141" t="s">
        <v>27954</v>
      </c>
      <c r="I17855" s="141" t="s">
        <v>14</v>
      </c>
      <c r="J17855" s="649">
        <v>281.77</v>
      </c>
    </row>
    <row r="17856" spans="1:10" hidden="1">
      <c r="A17856" s="141" t="s">
        <v>55843</v>
      </c>
      <c r="B17856" s="141" t="str">
        <f t="shared" si="278"/>
        <v>LUMINARIA DE SOBREPOR,FIXADA EM LAJE OU FORRO,TIPO CALHA,CHANFRADA OU PRISMATICA,COMPLETA,EQUIPADA COM REATOR ELETRONICOLUMINARIA DE SOBREPOR,FIXADA EM LAJE OU FORRO,TIPO CALHA,CHA DE ALTO FATOR DE POTENCIA E LAMPADA FLUORESCENTE DE 4X32W.FORNECIMENTO E COLOCACAOLUMINARIA DE SOBREPOR,FIXADA EM LAJE OU FORRO,TIPO CALHA,CHA</v>
      </c>
      <c r="C17856" s="141" t="s">
        <v>55777</v>
      </c>
      <c r="D17856" s="141" t="s">
        <v>55778</v>
      </c>
      <c r="E17856" s="141" t="s">
        <v>55842</v>
      </c>
      <c r="F17856" s="141" t="s">
        <v>27954</v>
      </c>
      <c r="I17856" s="141" t="s">
        <v>14</v>
      </c>
      <c r="J17856" s="649">
        <v>273.41000000000003</v>
      </c>
    </row>
    <row r="17857" spans="1:10" hidden="1">
      <c r="A17857" s="141" t="s">
        <v>55844</v>
      </c>
      <c r="B17857" s="141" t="str">
        <f t="shared" si="278"/>
        <v>LUMINARIA DE SOBREPOR,FIXADA EM LAJE OU FORRO,TIPO CALHA,CHANFRADA OU PRISMATICA,COMPLETA,EQUIPADA COM REATOR ELETRONICOLUMINARIA DE SOBREPOR,FIXADA EM LAJE OU FORRO,TIPO CALHA,CHA DE ALTO FATOR DE POTENCIA E LAMPADA FLUORESCENTE DE 4X36W.FORNECIMENTO E COLOCACAOLUMINARIA DE SOBREPOR,FIXADA EM LAJE OU FORRO,TIPO CALHA,CHA</v>
      </c>
      <c r="C17857" s="141" t="s">
        <v>55777</v>
      </c>
      <c r="D17857" s="141" t="s">
        <v>55778</v>
      </c>
      <c r="E17857" s="141" t="s">
        <v>55845</v>
      </c>
      <c r="F17857" s="141" t="s">
        <v>27954</v>
      </c>
      <c r="I17857" s="141" t="s">
        <v>14</v>
      </c>
      <c r="J17857" s="649">
        <v>267.39</v>
      </c>
    </row>
    <row r="17858" spans="1:10" hidden="1">
      <c r="A17858" s="141" t="s">
        <v>55846</v>
      </c>
      <c r="B17858" s="141" t="str">
        <f t="shared" si="278"/>
        <v>LUMINARIA DE SOBREPOR,FIXADA EM LAJE OU FORRO,TIPO CALHA,CHANFRADA OU PRISMATICA,COMPLETA,EQUIPADA COM REATOR ELETRONICOLUMINARIA DE SOBREPOR,FIXADA EM LAJE OU FORRO,TIPO CALHA,CHA DE ALTO FATOR DE POTENCIA E LAMPADA FLUORESCENTE DE 4X36W.FORNECIMENTO E COLOCACAOLUMINARIA DE SOBREPOR,FIXADA EM LAJE OU FORRO,TIPO CALHA,CHA</v>
      </c>
      <c r="C17858" s="141" t="s">
        <v>55777</v>
      </c>
      <c r="D17858" s="141" t="s">
        <v>55778</v>
      </c>
      <c r="E17858" s="141" t="s">
        <v>55845</v>
      </c>
      <c r="F17858" s="141" t="s">
        <v>27954</v>
      </c>
      <c r="I17858" s="141" t="s">
        <v>14</v>
      </c>
      <c r="J17858" s="649">
        <v>259.02999999999997</v>
      </c>
    </row>
    <row r="17859" spans="1:10" hidden="1">
      <c r="A17859" s="141" t="s">
        <v>55847</v>
      </c>
      <c r="B17859" s="141" t="str">
        <f t="shared" ref="B17859:B17922" si="279">C17859&amp;D17859&amp;C17859&amp;E17859&amp;F17859&amp;G17859&amp;H17859&amp;C17859</f>
        <v>LUMINARIA DE SOBREPOR,FIXADA EM LAJE OU FORRO,TIPO CALHA,CHANFRADA OU PRISMATICA,COMPLETA,EQUIPADA COM REATOR ELETRONICOLUMINARIA DE SOBREPOR,FIXADA EM LAJE OU FORRO,TIPO CALHA,CHA DE ALTO FATOR DE POTENCIA E LAMPADA FLUORESCENTE DE 4X40W.FORNECIMENTO E COLOCACAOLUMINARIA DE SOBREPOR,FIXADA EM LAJE OU FORRO,TIPO CALHA,CHA</v>
      </c>
      <c r="C17859" s="141" t="s">
        <v>55777</v>
      </c>
      <c r="D17859" s="141" t="s">
        <v>55778</v>
      </c>
      <c r="E17859" s="141" t="s">
        <v>55848</v>
      </c>
      <c r="F17859" s="141" t="s">
        <v>27954</v>
      </c>
      <c r="I17859" s="141" t="s">
        <v>14</v>
      </c>
      <c r="J17859" s="649">
        <v>247.47</v>
      </c>
    </row>
    <row r="17860" spans="1:10" hidden="1">
      <c r="A17860" s="141" t="s">
        <v>55849</v>
      </c>
      <c r="B17860" s="141" t="str">
        <f t="shared" si="279"/>
        <v>LUMINARIA DE SOBREPOR,FIXADA EM LAJE OU FORRO,TIPO CALHA,CHANFRADA OU PRISMATICA,COMPLETA,EQUIPADA COM REATOR ELETRONICOLUMINARIA DE SOBREPOR,FIXADA EM LAJE OU FORRO,TIPO CALHA,CHA DE ALTO FATOR DE POTENCIA E LAMPADA FLUORESCENTE DE 4X40W.FORNECIMENTO E COLOCACAOLUMINARIA DE SOBREPOR,FIXADA EM LAJE OU FORRO,TIPO CALHA,CHA</v>
      </c>
      <c r="C17860" s="141" t="s">
        <v>55777</v>
      </c>
      <c r="D17860" s="141" t="s">
        <v>55778</v>
      </c>
      <c r="E17860" s="141" t="s">
        <v>55848</v>
      </c>
      <c r="F17860" s="141" t="s">
        <v>27954</v>
      </c>
      <c r="I17860" s="141" t="s">
        <v>14</v>
      </c>
      <c r="J17860" s="649">
        <v>239.11</v>
      </c>
    </row>
    <row r="17861" spans="1:10" hidden="1">
      <c r="A17861" s="141" t="s">
        <v>55850</v>
      </c>
      <c r="B17861" s="141" t="str">
        <f t="shared" si="279"/>
        <v>LUMINARIA FLUORESCENTE TUBULAR DE SOBREPOR,2X16W(INCLUSIVE LAMPADAS),CORPO EM CHAPA DE ACO TRATADA E PINTURA ELETROSTATILUMINARIA FLUORESCENTE TUBULAR DE SOBREPOR,2X16W(INCLUSIVE LCA BRANCA,REFLETOR EM ALUMINIO DE ALTO BRILHO,COM REATOR DEALTO FATOR DE POTENCIA,BI-VOLT.FORNECIMENTO E COLOCACAOLUMINARIA FLUORESCENTE TUBULAR DE SOBREPOR,2X16W(INCLUSIVE L</v>
      </c>
      <c r="C17861" s="141" t="s">
        <v>55851</v>
      </c>
      <c r="D17861" s="141" t="s">
        <v>55852</v>
      </c>
      <c r="E17861" s="141" t="s">
        <v>55853</v>
      </c>
      <c r="F17861" s="141" t="s">
        <v>55854</v>
      </c>
      <c r="I17861" s="141" t="s">
        <v>14</v>
      </c>
      <c r="J17861" s="649">
        <v>240.45</v>
      </c>
    </row>
    <row r="17862" spans="1:10" hidden="1">
      <c r="A17862" s="141" t="s">
        <v>55855</v>
      </c>
      <c r="B17862" s="141" t="str">
        <f t="shared" si="279"/>
        <v>LUMINARIA FLUORESCENTE TUBULAR DE SOBREPOR,2X16W(INCLUSIVE LAMPADAS),CORPO EM CHAPA DE ACO TRATADA E PINTURA ELETROSTATILUMINARIA FLUORESCENTE TUBULAR DE SOBREPOR,2X16W(INCLUSIVE LCA BRANCA,REFLETOR EM ALUMINIO DE ALTO BRILHO,COM REATOR DEALTO FATOR DE POTENCIA,BI-VOLT.FORNECIMENTO E COLOCACAOLUMINARIA FLUORESCENTE TUBULAR DE SOBREPOR,2X16W(INCLUSIVE L</v>
      </c>
      <c r="C17862" s="141" t="s">
        <v>55851</v>
      </c>
      <c r="D17862" s="141" t="s">
        <v>55852</v>
      </c>
      <c r="E17862" s="141" t="s">
        <v>55853</v>
      </c>
      <c r="F17862" s="141" t="s">
        <v>55854</v>
      </c>
      <c r="I17862" s="141" t="s">
        <v>14</v>
      </c>
      <c r="J17862" s="649">
        <v>233.17</v>
      </c>
    </row>
    <row r="17863" spans="1:10" hidden="1">
      <c r="A17863" s="141" t="s">
        <v>55856</v>
      </c>
      <c r="B17863" s="141" t="str">
        <f t="shared" si="279"/>
        <v>LUMINARIA FLUORESCENTE TUBULAR DE SOBREPOR,2X32W(INCLUSIVE LAMPADAS),CORPO EM CHAPA DE ACO TRATADA E PINTURA ELETROSTATILUMINARIA FLUORESCENTE TUBULAR DE SOBREPOR,2X32W(INCLUSIVE LCA BRAMCA,REFLETOR EM ALUMINIO DE ALTO BRILHO,COM REATOR DEALTO FATOR DE POTENCIA,BI-VOLT.FORNECIMENTO E COLOCACAOLUMINARIA FLUORESCENTE TUBULAR DE SOBREPOR,2X32W(INCLUSIVE L</v>
      </c>
      <c r="C17863" s="141" t="s">
        <v>55857</v>
      </c>
      <c r="D17863" s="141" t="s">
        <v>55852</v>
      </c>
      <c r="E17863" s="141" t="s">
        <v>55858</v>
      </c>
      <c r="F17863" s="141" t="s">
        <v>55854</v>
      </c>
      <c r="I17863" s="141" t="s">
        <v>14</v>
      </c>
      <c r="J17863" s="649">
        <v>263.49</v>
      </c>
    </row>
    <row r="17864" spans="1:10" hidden="1">
      <c r="A17864" s="141" t="s">
        <v>55859</v>
      </c>
      <c r="B17864" s="141" t="str">
        <f t="shared" si="279"/>
        <v>LUMINARIA FLUORESCENTE TUBULAR DE SOBREPOR,2X32W(INCLUSIVE LAMPADAS),CORPO EM CHAPA DE ACO TRATADA E PINTURA ELETROSTATILUMINARIA FLUORESCENTE TUBULAR DE SOBREPOR,2X32W(INCLUSIVE LCA BRAMCA,REFLETOR EM ALUMINIO DE ALTO BRILHO,COM REATOR DEALTO FATOR DE POTENCIA,BI-VOLT.FORNECIMENTO E COLOCACAOLUMINARIA FLUORESCENTE TUBULAR DE SOBREPOR,2X32W(INCLUSIVE L</v>
      </c>
      <c r="C17864" s="141" t="s">
        <v>55857</v>
      </c>
      <c r="D17864" s="141" t="s">
        <v>55852</v>
      </c>
      <c r="E17864" s="141" t="s">
        <v>55858</v>
      </c>
      <c r="F17864" s="141" t="s">
        <v>55854</v>
      </c>
      <c r="I17864" s="141" t="s">
        <v>14</v>
      </c>
      <c r="J17864" s="649">
        <v>256.20999999999998</v>
      </c>
    </row>
    <row r="17865" spans="1:10" hidden="1">
      <c r="A17865" s="141" t="s">
        <v>55860</v>
      </c>
      <c r="B17865" s="141" t="str">
        <f t="shared" si="279"/>
        <v>LUMINARIA FLUORESCENTE TUBULAR DE SOBREPOR,2X16W(INCLUSIVE LAMPADAS),COM ALETAS,CORPO EM CHAPA DE ACO TRATADA E PINTURALUMINARIA FLUORESCENTE TUBULAR DE SOBREPOR,2X16W(INCLUSIVE LELETROSTATICA BRANCA,REFLETOR EM ALUMINIO DE ALTO BRILHO,COM REATOR DE ALTO FATOR DE POTENCIA,BI-VOLT.FORNECIMENTO E COLOCACAOLUMINARIA FLUORESCENTE TUBULAR DE SOBREPOR,2X16W(INCLUSIVE L</v>
      </c>
      <c r="C17865" s="141" t="s">
        <v>55851</v>
      </c>
      <c r="D17865" s="141" t="s">
        <v>55861</v>
      </c>
      <c r="E17865" s="141" t="s">
        <v>55862</v>
      </c>
      <c r="F17865" s="141" t="s">
        <v>55863</v>
      </c>
      <c r="G17865" s="141" t="s">
        <v>27815</v>
      </c>
      <c r="I17865" s="141" t="s">
        <v>14</v>
      </c>
      <c r="J17865" s="649">
        <v>253.61</v>
      </c>
    </row>
    <row r="17866" spans="1:10" hidden="1">
      <c r="A17866" s="141" t="s">
        <v>55864</v>
      </c>
      <c r="B17866" s="141" t="str">
        <f t="shared" si="279"/>
        <v>LUMINARIA FLUORESCENTE TUBULAR DE SOBREPOR,2X16W(INCLUSIVE LAMPADAS),COM ALETAS,CORPO EM CHAPA DE ACO TRATADA E PINTURALUMINARIA FLUORESCENTE TUBULAR DE SOBREPOR,2X16W(INCLUSIVE LELETROSTATICA BRANCA,REFLETOR EM ALUMINIO DE ALTO BRILHO,COM REATOR DE ALTO FATOR DE POTENCIA,BI-VOLT.FORNECIMENTO E COLOCACAOLUMINARIA FLUORESCENTE TUBULAR DE SOBREPOR,2X16W(INCLUSIVE L</v>
      </c>
      <c r="C17866" s="141" t="s">
        <v>55851</v>
      </c>
      <c r="D17866" s="141" t="s">
        <v>55861</v>
      </c>
      <c r="E17866" s="141" t="s">
        <v>55862</v>
      </c>
      <c r="F17866" s="141" t="s">
        <v>55863</v>
      </c>
      <c r="G17866" s="141" t="s">
        <v>27815</v>
      </c>
      <c r="I17866" s="141" t="s">
        <v>14</v>
      </c>
      <c r="J17866" s="649">
        <v>246.33</v>
      </c>
    </row>
    <row r="17867" spans="1:10" hidden="1">
      <c r="A17867" s="141" t="s">
        <v>55865</v>
      </c>
      <c r="B17867" s="141" t="str">
        <f t="shared" si="279"/>
        <v>LUMINARIA FLUORESCENTE TUBULAR DE SOBREPOR,2X16W(INCLUSIVE LAMPADAS),COM VISOR ACRILICO TRANSLUCIDO,CORPO EM CHAPA DE ACLUMINARIA FLUORESCENTE TUBULAR DE SOBREPOR,2X16W(INCLUSIVE LO TRATADA E PINTURA ELETROSTATICA BRANCA,REFLETOR EM ALUMINIODE ALTO BRILHO,COM REATOR DE ALTO FATOR DE POTENCIA,BI-VOLT.FORNECIMENTO E COLOCACAOLUMINARIA FLUORESCENTE TUBULAR DE SOBREPOR,2X16W(INCLUSIVE L</v>
      </c>
      <c r="C17867" s="141" t="s">
        <v>55851</v>
      </c>
      <c r="D17867" s="141" t="s">
        <v>55866</v>
      </c>
      <c r="E17867" s="141" t="s">
        <v>55867</v>
      </c>
      <c r="F17867" s="141" t="s">
        <v>55868</v>
      </c>
      <c r="G17867" s="141" t="s">
        <v>36638</v>
      </c>
      <c r="I17867" s="141" t="s">
        <v>14</v>
      </c>
      <c r="J17867" s="649">
        <v>272.17</v>
      </c>
    </row>
    <row r="17868" spans="1:10" hidden="1">
      <c r="A17868" s="141" t="s">
        <v>55869</v>
      </c>
      <c r="B17868" s="141" t="str">
        <f t="shared" si="279"/>
        <v>LUMINARIA FLUORESCENTE TUBULAR DE SOBREPOR,2X16W(INCLUSIVE LAMPADAS),COM VISOR ACRILICO TRANSLUCIDO,CORPO EM CHAPA DE ACLUMINARIA FLUORESCENTE TUBULAR DE SOBREPOR,2X16W(INCLUSIVE LO TRATADA E PINTURA ELETROSTATICA BRANCA,REFLETOR EM ALUMINIODE ALTO BRILHO,COM REATOR DE ALTO FATOR DE POTENCIA,BI-VOLT.FORNECIMENTO E COLOCACAOLUMINARIA FLUORESCENTE TUBULAR DE SOBREPOR,2X16W(INCLUSIVE L</v>
      </c>
      <c r="C17868" s="141" t="s">
        <v>55851</v>
      </c>
      <c r="D17868" s="141" t="s">
        <v>55866</v>
      </c>
      <c r="E17868" s="141" t="s">
        <v>55867</v>
      </c>
      <c r="F17868" s="141" t="s">
        <v>55868</v>
      </c>
      <c r="G17868" s="141" t="s">
        <v>36638</v>
      </c>
      <c r="I17868" s="141" t="s">
        <v>14</v>
      </c>
      <c r="J17868" s="649">
        <v>264.89</v>
      </c>
    </row>
    <row r="17869" spans="1:10" hidden="1">
      <c r="A17869" s="141" t="s">
        <v>55870</v>
      </c>
      <c r="B17869" s="141" t="str">
        <f t="shared" si="279"/>
        <v>LUMINARIA FLUORESCENTE TUBULAR DE SOBREPOR,2X32W(INCLUSIVE LAMPADAS),COM ALETAS,CORPO EM CHAPA DE ACO TRATADA E PINTURALUMINARIA FLUORESCENTE TUBULAR DE SOBREPOR,2X32W(INCLUSIVE LELETROSTATICA BRANCA,REFLETOR EM ALUMINIO DE ALTO BRILHO,COM REATOR DE ALTO FATOR DE POTENCIA,BI-VOLT.FORNECIMENTO E COLOCACAOLUMINARIA FLUORESCENTE TUBULAR DE SOBREPOR,2X32W(INCLUSIVE L</v>
      </c>
      <c r="C17869" s="141" t="s">
        <v>55857</v>
      </c>
      <c r="D17869" s="141" t="s">
        <v>55861</v>
      </c>
      <c r="E17869" s="141" t="s">
        <v>55862</v>
      </c>
      <c r="F17869" s="141" t="s">
        <v>55863</v>
      </c>
      <c r="G17869" s="141" t="s">
        <v>27815</v>
      </c>
      <c r="I17869" s="141" t="s">
        <v>14</v>
      </c>
      <c r="J17869" s="649">
        <v>266.61</v>
      </c>
    </row>
    <row r="17870" spans="1:10" hidden="1">
      <c r="A17870" s="141" t="s">
        <v>55871</v>
      </c>
      <c r="B17870" s="141" t="str">
        <f t="shared" si="279"/>
        <v>LUMINARIA FLUORESCENTE TUBULAR DE SOBREPOR,2X32W(INCLUSIVE LAMPADAS),COM ALETAS,CORPO EM CHAPA DE ACO TRATADA E PINTURALUMINARIA FLUORESCENTE TUBULAR DE SOBREPOR,2X32W(INCLUSIVE LELETROSTATICA BRANCA,REFLETOR EM ALUMINIO DE ALTO BRILHO,COM REATOR DE ALTO FATOR DE POTENCIA,BI-VOLT.FORNECIMENTO E COLOCACAOLUMINARIA FLUORESCENTE TUBULAR DE SOBREPOR,2X32W(INCLUSIVE L</v>
      </c>
      <c r="C17870" s="141" t="s">
        <v>55857</v>
      </c>
      <c r="D17870" s="141" t="s">
        <v>55861</v>
      </c>
      <c r="E17870" s="141" t="s">
        <v>55862</v>
      </c>
      <c r="F17870" s="141" t="s">
        <v>55863</v>
      </c>
      <c r="G17870" s="141" t="s">
        <v>27815</v>
      </c>
      <c r="I17870" s="141" t="s">
        <v>14</v>
      </c>
      <c r="J17870" s="649">
        <v>259.33</v>
      </c>
    </row>
    <row r="17871" spans="1:10" hidden="1">
      <c r="A17871" s="141" t="s">
        <v>55872</v>
      </c>
      <c r="B17871" s="141" t="str">
        <f t="shared" si="279"/>
        <v>LUMINARIA FLUORESCENTE TUBULAR DE SOBREPOR,2X32W(INCLUSIVE LAMPADAS),COM VISOR ACRILICO TRANSLUCIDO,CORPO EM CHAPA DE ACLUMINARIA FLUORESCENTE TUBULAR DE SOBREPOR,2X32W(INCLUSIVE LO TRATADA E PINTURA ELETROSTATICA BRANCA,REFLETOR EM ALUMINIO DE ALTO BRILHO,COM REATOR DE ALTO FATOR DE POTENCIA,BI-VOLT.FORNECIMENTO E COLOCACAOLUMINARIA FLUORESCENTE TUBULAR DE SOBREPOR,2X32W(INCLUSIVE L</v>
      </c>
      <c r="C17871" s="141" t="s">
        <v>55857</v>
      </c>
      <c r="D17871" s="141" t="s">
        <v>55866</v>
      </c>
      <c r="E17871" s="141" t="s">
        <v>55867</v>
      </c>
      <c r="F17871" s="141" t="s">
        <v>55873</v>
      </c>
      <c r="G17871" s="141" t="s">
        <v>55874</v>
      </c>
      <c r="I17871" s="141" t="s">
        <v>14</v>
      </c>
      <c r="J17871" s="649">
        <v>266.14999999999998</v>
      </c>
    </row>
    <row r="17872" spans="1:10" hidden="1">
      <c r="A17872" s="141" t="s">
        <v>55875</v>
      </c>
      <c r="B17872" s="141" t="str">
        <f t="shared" si="279"/>
        <v>LUMINARIA FLUORESCENTE TUBULAR DE SOBREPOR,2X32W(INCLUSIVE LAMPADAS),COM VISOR ACRILICO TRANSLUCIDO,CORPO EM CHAPA DE ACLUMINARIA FLUORESCENTE TUBULAR DE SOBREPOR,2X32W(INCLUSIVE LO TRATADA E PINTURA ELETROSTATICA BRANCA,REFLETOR EM ALUMINIO DE ALTO BRILHO,COM REATOR DE ALTO FATOR DE POTENCIA,BI-VOLT.FORNECIMENTO E COLOCACAOLUMINARIA FLUORESCENTE TUBULAR DE SOBREPOR,2X32W(INCLUSIVE L</v>
      </c>
      <c r="C17872" s="141" t="s">
        <v>55857</v>
      </c>
      <c r="D17872" s="141" t="s">
        <v>55866</v>
      </c>
      <c r="E17872" s="141" t="s">
        <v>55867</v>
      </c>
      <c r="F17872" s="141" t="s">
        <v>55873</v>
      </c>
      <c r="G17872" s="141" t="s">
        <v>55874</v>
      </c>
      <c r="I17872" s="141" t="s">
        <v>14</v>
      </c>
      <c r="J17872" s="649">
        <v>258.87</v>
      </c>
    </row>
    <row r="17873" spans="1:10" hidden="1">
      <c r="A17873" s="141" t="s">
        <v>55876</v>
      </c>
      <c r="B17873" s="141" t="str">
        <f t="shared" si="279"/>
        <v>LUMINARIA FLUORESCENTE TUBULAR DE EMBUTIR,2X16W(INCLUSIVE LAMPADAS),CORPO EM CHAPA DE ACO TRATADA E PINTURA ELETROSTATICLUMINARIA FLUORESCENTE TUBULAR DE EMBUTIR,2X16W(INCLUSIVE LAA BRANCA,REFLETOR EM ALUMINIO DE ALTO BRILHO,COM REATOR DE ALTO FATOR DE POTENCIA,BIVOLT.FORNECIMENTO E COLOCACAOLUMINARIA FLUORESCENTE TUBULAR DE EMBUTIR,2X16W(INCLUSIVE LA</v>
      </c>
      <c r="C17873" s="141" t="s">
        <v>55877</v>
      </c>
      <c r="D17873" s="141" t="s">
        <v>55878</v>
      </c>
      <c r="E17873" s="141" t="s">
        <v>55879</v>
      </c>
      <c r="F17873" s="141" t="s">
        <v>55880</v>
      </c>
      <c r="I17873" s="141" t="s">
        <v>14</v>
      </c>
      <c r="J17873" s="649">
        <v>232.37</v>
      </c>
    </row>
    <row r="17874" spans="1:10" hidden="1">
      <c r="A17874" s="141" t="s">
        <v>55881</v>
      </c>
      <c r="B17874" s="141" t="str">
        <f t="shared" si="279"/>
        <v>LUMINARIA FLUORESCENTE TUBULAR DE EMBUTIR,2X16W(INCLUSIVE LAMPADAS),CORPO EM CHAPA DE ACO TRATADA E PINTURA ELETROSTATICLUMINARIA FLUORESCENTE TUBULAR DE EMBUTIR,2X16W(INCLUSIVE LAA BRANCA,REFLETOR EM ALUMINIO DE ALTO BRILHO,COM REATOR DE ALTO FATOR DE POTENCIA,BIVOLT.FORNECIMENTO E COLOCACAOLUMINARIA FLUORESCENTE TUBULAR DE EMBUTIR,2X16W(INCLUSIVE LA</v>
      </c>
      <c r="C17874" s="141" t="s">
        <v>55877</v>
      </c>
      <c r="D17874" s="141" t="s">
        <v>55878</v>
      </c>
      <c r="E17874" s="141" t="s">
        <v>55879</v>
      </c>
      <c r="F17874" s="141" t="s">
        <v>55880</v>
      </c>
      <c r="I17874" s="141" t="s">
        <v>14</v>
      </c>
      <c r="J17874" s="649">
        <v>225.4</v>
      </c>
    </row>
    <row r="17875" spans="1:10" hidden="1">
      <c r="A17875" s="141" t="s">
        <v>55882</v>
      </c>
      <c r="B17875" s="141" t="str">
        <f t="shared" si="279"/>
        <v>LUMINARIA FLUORESCENTE TUBULAR DE EMBUTIR,2X32W(INCLUSIVE LAMPADAS),CORPO EM CHAPA DE ACO TRATADA E PINTURA ELETROSTATICLUMINARIA FLUORESCENTE TUBULAR DE EMBUTIR,2X32W(INCLUSIVE LAA BRANCA,REFLETOR EM ALUMINIO DE ALTO BRILHO,COM REATOR DE ALTO FATOR DE POTENCIA,BI-VOLT.FORNECIMENTO E COLOCACAOLUMINARIA FLUORESCENTE TUBULAR DE EMBUTIR,2X32W(INCLUSIVE LA</v>
      </c>
      <c r="C17875" s="141" t="s">
        <v>55883</v>
      </c>
      <c r="D17875" s="141" t="s">
        <v>55878</v>
      </c>
      <c r="E17875" s="141" t="s">
        <v>55879</v>
      </c>
      <c r="F17875" s="141" t="s">
        <v>55884</v>
      </c>
      <c r="I17875" s="141" t="s">
        <v>14</v>
      </c>
      <c r="J17875" s="649">
        <v>226.86</v>
      </c>
    </row>
    <row r="17876" spans="1:10" hidden="1">
      <c r="A17876" s="141" t="s">
        <v>55885</v>
      </c>
      <c r="B17876" s="141" t="str">
        <f t="shared" si="279"/>
        <v>LUMINARIA FLUORESCENTE TUBULAR DE EMBUTIR,2X32W(INCLUSIVE LAMPADAS),CORPO EM CHAPA DE ACO TRATADA E PINTURA ELETROSTATICLUMINARIA FLUORESCENTE TUBULAR DE EMBUTIR,2X32W(INCLUSIVE LAA BRANCA,REFLETOR EM ALUMINIO DE ALTO BRILHO,COM REATOR DE ALTO FATOR DE POTENCIA,BI-VOLT.FORNECIMENTO E COLOCACAOLUMINARIA FLUORESCENTE TUBULAR DE EMBUTIR,2X32W(INCLUSIVE LA</v>
      </c>
      <c r="C17876" s="141" t="s">
        <v>55883</v>
      </c>
      <c r="D17876" s="141" t="s">
        <v>55878</v>
      </c>
      <c r="E17876" s="141" t="s">
        <v>55879</v>
      </c>
      <c r="F17876" s="141" t="s">
        <v>55884</v>
      </c>
      <c r="I17876" s="141" t="s">
        <v>14</v>
      </c>
      <c r="J17876" s="649">
        <v>219.89</v>
      </c>
    </row>
    <row r="17877" spans="1:10" hidden="1">
      <c r="A17877" s="141" t="s">
        <v>55886</v>
      </c>
      <c r="B17877" s="141" t="str">
        <f t="shared" si="279"/>
        <v>LUMINARIA FLUORESCENTE TUBULAR DE EMBUTIR,2X16W(INCLUSIVE LAMPADAS),COM ALETAS,CORPO EM CHAPA DE ACO TRATADA E PINTURA ELUMINARIA FLUORESCENTE TUBULAR DE EMBUTIR,2X16W(INCLUSIVE LALETROSTATICA BRANCA,REFLETOR EM ALUMINIO DE ALTO BRILHO,COMREATOR DE ALTO FATOR DE POTENCIA,BI-VOLT.FORNECIMENTO E COLOCACAOLUMINARIA FLUORESCENTE TUBULAR DE EMBUTIR,2X16W(INCLUSIVE LA</v>
      </c>
      <c r="C17877" s="141" t="s">
        <v>55877</v>
      </c>
      <c r="D17877" s="141" t="s">
        <v>55887</v>
      </c>
      <c r="E17877" s="141" t="s">
        <v>55888</v>
      </c>
      <c r="F17877" s="141" t="s">
        <v>55889</v>
      </c>
      <c r="G17877" s="141" t="s">
        <v>33266</v>
      </c>
      <c r="I17877" s="141" t="s">
        <v>14</v>
      </c>
      <c r="J17877" s="649">
        <v>252.83</v>
      </c>
    </row>
    <row r="17878" spans="1:10" hidden="1">
      <c r="A17878" s="141" t="s">
        <v>55890</v>
      </c>
      <c r="B17878" s="141" t="str">
        <f t="shared" si="279"/>
        <v>LUMINARIA FLUORESCENTE TUBULAR DE EMBUTIR,2X16W(INCLUSIVE LAMPADAS),COM ALETAS,CORPO EM CHAPA DE ACO TRATADA E PINTURA ELUMINARIA FLUORESCENTE TUBULAR DE EMBUTIR,2X16W(INCLUSIVE LALETROSTATICA BRANCA,REFLETOR EM ALUMINIO DE ALTO BRILHO,COMREATOR DE ALTO FATOR DE POTENCIA,BI-VOLT.FORNECIMENTO E COLOCACAOLUMINARIA FLUORESCENTE TUBULAR DE EMBUTIR,2X16W(INCLUSIVE LA</v>
      </c>
      <c r="C17878" s="141" t="s">
        <v>55877</v>
      </c>
      <c r="D17878" s="141" t="s">
        <v>55887</v>
      </c>
      <c r="E17878" s="141" t="s">
        <v>55888</v>
      </c>
      <c r="F17878" s="141" t="s">
        <v>55889</v>
      </c>
      <c r="G17878" s="141" t="s">
        <v>33266</v>
      </c>
      <c r="I17878" s="141" t="s">
        <v>14</v>
      </c>
      <c r="J17878" s="649">
        <v>245.86</v>
      </c>
    </row>
    <row r="17879" spans="1:10" hidden="1">
      <c r="A17879" s="141" t="s">
        <v>55891</v>
      </c>
      <c r="B17879" s="141" t="str">
        <f t="shared" si="279"/>
        <v>LUMINARIA FLUORESCENTE TUBULAR DE EMBUTIR,2X16W(INCLUSIVE LAMPADAS),COM VISOR ACRILICO TRANSLUCIDO,CORPO EM CHAPA DE ACOLUMINARIA FLUORESCENTE TUBULAR DE EMBUTIR,2X16W(INCLUSIVE LA TRATADA E PINTURA ELETROSTATICA BRANCA,REFLETOR EM ALUMINIO DE ALTO BRILHO,COM REATOR DE ALTO FATOR DE POTENCIA,BI-VOLT.FORNECIMENTO E COLOCACAOLUMINARIA FLUORESCENTE TUBULAR DE EMBUTIR,2X16W(INCLUSIVE LA</v>
      </c>
      <c r="C17879" s="141" t="s">
        <v>55877</v>
      </c>
      <c r="D17879" s="141" t="s">
        <v>55892</v>
      </c>
      <c r="E17879" s="141" t="s">
        <v>55893</v>
      </c>
      <c r="F17879" s="141" t="s">
        <v>55894</v>
      </c>
      <c r="G17879" s="141" t="s">
        <v>36638</v>
      </c>
      <c r="I17879" s="141" t="s">
        <v>14</v>
      </c>
      <c r="J17879" s="649">
        <v>280.02999999999997</v>
      </c>
    </row>
    <row r="17880" spans="1:10" hidden="1">
      <c r="A17880" s="141" t="s">
        <v>55895</v>
      </c>
      <c r="B17880" s="141" t="str">
        <f t="shared" si="279"/>
        <v>LUMINARIA FLUORESCENTE TUBULAR DE EMBUTIR,2X16W(INCLUSIVE LAMPADAS),COM VISOR ACRILICO TRANSLUCIDO,CORPO EM CHAPA DE ACOLUMINARIA FLUORESCENTE TUBULAR DE EMBUTIR,2X16W(INCLUSIVE LA TRATADA E PINTURA ELETROSTATICA BRANCA,REFLETOR EM ALUMINIO DE ALTO BRILHO,COM REATOR DE ALTO FATOR DE POTENCIA,BI-VOLT.FORNECIMENTO E COLOCACAOLUMINARIA FLUORESCENTE TUBULAR DE EMBUTIR,2X16W(INCLUSIVE LA</v>
      </c>
      <c r="C17880" s="141" t="s">
        <v>55877</v>
      </c>
      <c r="D17880" s="141" t="s">
        <v>55892</v>
      </c>
      <c r="E17880" s="141" t="s">
        <v>55893</v>
      </c>
      <c r="F17880" s="141" t="s">
        <v>55894</v>
      </c>
      <c r="G17880" s="141" t="s">
        <v>36638</v>
      </c>
      <c r="I17880" s="141" t="s">
        <v>14</v>
      </c>
      <c r="J17880" s="649">
        <v>273.06</v>
      </c>
    </row>
    <row r="17881" spans="1:10" hidden="1">
      <c r="A17881" s="141" t="s">
        <v>55896</v>
      </c>
      <c r="B17881" s="141" t="str">
        <f t="shared" si="279"/>
        <v>LUMINARIA FLUORESCENTE TUBULAR DE EMBUTIR,2X32W(INCLUSIVE LAMPADAS),COM ALETAS,CORPO EM CHAPA DE ACO TRATADA E PINTURA ELUMINARIA FLUORESCENTE TUBULAR DE EMBUTIR,2X32W(INCLUSIVE LALETROSTATICA BRANCA,REFLETOR EM ALUMINIO DE ALTO BRILHO,COMREATOR DE ALTO FATOR DE POTENCIA,BI-VOLT.FORNECIMENTO E COLOCACAOLUMINARIA FLUORESCENTE TUBULAR DE EMBUTIR,2X32W(INCLUSIVE LA</v>
      </c>
      <c r="C17881" s="141" t="s">
        <v>55883</v>
      </c>
      <c r="D17881" s="141" t="s">
        <v>55887</v>
      </c>
      <c r="E17881" s="141" t="s">
        <v>55888</v>
      </c>
      <c r="F17881" s="141" t="s">
        <v>55889</v>
      </c>
      <c r="G17881" s="141" t="s">
        <v>33266</v>
      </c>
      <c r="I17881" s="141" t="s">
        <v>14</v>
      </c>
      <c r="J17881" s="649">
        <v>334.44</v>
      </c>
    </row>
    <row r="17882" spans="1:10" hidden="1">
      <c r="A17882" s="141" t="s">
        <v>55897</v>
      </c>
      <c r="B17882" s="141" t="str">
        <f t="shared" si="279"/>
        <v>LUMINARIA FLUORESCENTE TUBULAR DE EMBUTIR,2X32W(INCLUSIVE LAMPADAS),COM ALETAS,CORPO EM CHAPA DE ACO TRATADA E PINTURA ELUMINARIA FLUORESCENTE TUBULAR DE EMBUTIR,2X32W(INCLUSIVE LALETROSTATICA BRANCA,REFLETOR EM ALUMINIO DE ALTO BRILHO,COMREATOR DE ALTO FATOR DE POTENCIA,BI-VOLT.FORNECIMENTO E COLOCACAOLUMINARIA FLUORESCENTE TUBULAR DE EMBUTIR,2X32W(INCLUSIVE LA</v>
      </c>
      <c r="C17882" s="141" t="s">
        <v>55883</v>
      </c>
      <c r="D17882" s="141" t="s">
        <v>55887</v>
      </c>
      <c r="E17882" s="141" t="s">
        <v>55888</v>
      </c>
      <c r="F17882" s="141" t="s">
        <v>55889</v>
      </c>
      <c r="G17882" s="141" t="s">
        <v>33266</v>
      </c>
      <c r="I17882" s="141" t="s">
        <v>14</v>
      </c>
      <c r="J17882" s="649">
        <v>327.47000000000003</v>
      </c>
    </row>
    <row r="17883" spans="1:10" hidden="1">
      <c r="A17883" s="141" t="s">
        <v>55898</v>
      </c>
      <c r="B17883" s="141" t="str">
        <f t="shared" si="279"/>
        <v>LUMINARIA FLUORESCENTE TUBULAR DE EMBUTIR,2X32W(INCLUSIVE LAMPADAS),COM VISOR ACRILICO TRANSLUCIDO,CORPO EM CHAPA DE ACOLUMINARIA FLUORESCENTE TUBULAR DE EMBUTIR,2X32W(INCLUSIVE LA TRATADA E PINTURA ELETROSTATICA BRANCA,REFLETOR EM ALUMINIO DE ALTO BRILHO,COM REATOR DE ALTO FATOR DE POTENCIA,BI-VOLT.FORNECIMENTO E COLOCACAOLUMINARIA FLUORESCENTE TUBULAR DE EMBUTIR,2X32W(INCLUSIVE LA</v>
      </c>
      <c r="C17883" s="141" t="s">
        <v>55883</v>
      </c>
      <c r="D17883" s="141" t="s">
        <v>55892</v>
      </c>
      <c r="E17883" s="141" t="s">
        <v>55893</v>
      </c>
      <c r="F17883" s="141" t="s">
        <v>55894</v>
      </c>
      <c r="G17883" s="141" t="s">
        <v>36638</v>
      </c>
      <c r="I17883" s="141" t="s">
        <v>14</v>
      </c>
      <c r="J17883" s="649">
        <v>282.08</v>
      </c>
    </row>
    <row r="17884" spans="1:10" hidden="1">
      <c r="A17884" s="141" t="s">
        <v>55899</v>
      </c>
      <c r="B17884" s="141" t="str">
        <f t="shared" si="279"/>
        <v>LUMINARIA FLUORESCENTE TUBULAR DE EMBUTIR,2X32W(INCLUSIVE LAMPADAS),COM VISOR ACRILICO TRANSLUCIDO,CORPO EM CHAPA DE ACOLUMINARIA FLUORESCENTE TUBULAR DE EMBUTIR,2X32W(INCLUSIVE LA TRATADA E PINTURA ELETROSTATICA BRANCA,REFLETOR EM ALUMINIO DE ALTO BRILHO,COM REATOR DE ALTO FATOR DE POTENCIA,BI-VOLT.FORNECIMENTO E COLOCACAOLUMINARIA FLUORESCENTE TUBULAR DE EMBUTIR,2X32W(INCLUSIVE LA</v>
      </c>
      <c r="C17884" s="141" t="s">
        <v>55883</v>
      </c>
      <c r="D17884" s="141" t="s">
        <v>55892</v>
      </c>
      <c r="E17884" s="141" t="s">
        <v>55893</v>
      </c>
      <c r="F17884" s="141" t="s">
        <v>55894</v>
      </c>
      <c r="G17884" s="141" t="s">
        <v>36638</v>
      </c>
      <c r="I17884" s="141" t="s">
        <v>14</v>
      </c>
      <c r="J17884" s="649">
        <v>275.11</v>
      </c>
    </row>
    <row r="17885" spans="1:10" hidden="1">
      <c r="A17885" s="141" t="s">
        <v>55900</v>
      </c>
      <c r="B17885" s="141" t="str">
        <f t="shared" si="279"/>
        <v>LUMINARIA DE EMBUTIR,FIXADA EM GESSO,PARA LAMPADA LED DE 25W (INCLUSIVE LAMPADA).FORNECIMENTO E COLOCACAOLUMINARIA DE EMBUTIR,FIXADA EM GESSO,PARA LAMPADA LED DE 25WLUMINARIA DE EMBUTIR,FIXADA EM GESSO,PARA LAMPADA LED DE 25W</v>
      </c>
      <c r="C17885" s="141" t="s">
        <v>55901</v>
      </c>
      <c r="D17885" s="141" t="s">
        <v>55902</v>
      </c>
      <c r="I17885" s="141" t="s">
        <v>14</v>
      </c>
      <c r="J17885" s="649">
        <v>165.26</v>
      </c>
    </row>
    <row r="17886" spans="1:10" hidden="1">
      <c r="A17886" s="141" t="s">
        <v>55903</v>
      </c>
      <c r="B17886" s="141" t="str">
        <f t="shared" si="279"/>
        <v>LUMINARIA DE EMBUTIR,FIXADA EM GESSO,PARA LAMPADA LED DE 25W (INCLUSIVE LAMPADA).FORNECIMENTO E COLOCACAOLUMINARIA DE EMBUTIR,FIXADA EM GESSO,PARA LAMPADA LED DE 25WLUMINARIA DE EMBUTIR,FIXADA EM GESSO,PARA LAMPADA LED DE 25W</v>
      </c>
      <c r="C17886" s="141" t="s">
        <v>55901</v>
      </c>
      <c r="D17886" s="141" t="s">
        <v>55902</v>
      </c>
      <c r="I17886" s="141" t="s">
        <v>14</v>
      </c>
      <c r="J17886" s="649">
        <v>150.05000000000001</v>
      </c>
    </row>
    <row r="17887" spans="1:10" hidden="1">
      <c r="A17887" s="141" t="s">
        <v>55904</v>
      </c>
      <c r="B17887" s="141" t="str">
        <f t="shared" si="279"/>
        <v>LUMINARIA TIPO SPOT,DIRECIONAL,EXCLUSIVE LAMPADA.FORNECIMENTO E COLOCACAOLUMINARIA TIPO SPOT,DIRECIONAL,EXCLUSIVE LAMPADA.FORNECIMENTLUMINARIA TIPO SPOT,DIRECIONAL,EXCLUSIVE LAMPADA.FORNECIMENT</v>
      </c>
      <c r="C17887" s="141" t="s">
        <v>55905</v>
      </c>
      <c r="D17887" s="141" t="s">
        <v>27791</v>
      </c>
      <c r="I17887" s="141" t="s">
        <v>14</v>
      </c>
      <c r="J17887" s="649">
        <v>59.78</v>
      </c>
    </row>
    <row r="17888" spans="1:10" hidden="1">
      <c r="A17888" s="141" t="s">
        <v>55906</v>
      </c>
      <c r="B17888" s="141" t="str">
        <f t="shared" si="279"/>
        <v>LUMINARIA TIPO SPOT,DIRECIONAL,EXCLUSIVE LAMPADA.FORNECIMENTO E COLOCACAOLUMINARIA TIPO SPOT,DIRECIONAL,EXCLUSIVE LAMPADA.FORNECIMENTLUMINARIA TIPO SPOT,DIRECIONAL,EXCLUSIVE LAMPADA.FORNECIMENT</v>
      </c>
      <c r="C17888" s="141" t="s">
        <v>55905</v>
      </c>
      <c r="D17888" s="141" t="s">
        <v>27791</v>
      </c>
      <c r="I17888" s="141" t="s">
        <v>14</v>
      </c>
      <c r="J17888" s="649">
        <v>53.44</v>
      </c>
    </row>
    <row r="17889" spans="1:10" hidden="1">
      <c r="A17889" s="141" t="s">
        <v>55907</v>
      </c>
      <c r="B17889" s="141" t="str">
        <f t="shared" si="279"/>
        <v>LUMINARIA DE EMBUTIR DIRECIONAVEL,PARA LAMPADA TIPO DICROICA,(EXCLUSIVE ESTA),COM ARCO DE ALUMINIO PINTADO EM EPOXI BRANLUMINARIA DE EMBUTIR DIRECIONAVEL,PARA LAMPADA TIPO DICROICACO.FORNECIMENTO E COLOCACAOLUMINARIA DE EMBUTIR DIRECIONAVEL,PARA LAMPADA TIPO DICROICA</v>
      </c>
      <c r="C17889" s="141" t="s">
        <v>55908</v>
      </c>
      <c r="D17889" s="141" t="s">
        <v>55909</v>
      </c>
      <c r="E17889" s="141" t="s">
        <v>55910</v>
      </c>
      <c r="I17889" s="141" t="s">
        <v>14</v>
      </c>
      <c r="J17889" s="649">
        <v>107.98</v>
      </c>
    </row>
    <row r="17890" spans="1:10" hidden="1">
      <c r="A17890" s="141" t="s">
        <v>55911</v>
      </c>
      <c r="B17890" s="141" t="str">
        <f t="shared" si="279"/>
        <v>LUMINARIA DE EMBUTIR DIRECIONAVEL,PARA LAMPADA TIPO DICROICA,(EXCLUSIVE ESTA),COM ARCO DE ALUMINIO PINTADO EM EPOXI BRANLUMINARIA DE EMBUTIR DIRECIONAVEL,PARA LAMPADA TIPO DICROICACO.FORNECIMENTO E COLOCACAOLUMINARIA DE EMBUTIR DIRECIONAVEL,PARA LAMPADA TIPO DICROICA</v>
      </c>
      <c r="C17890" s="141" t="s">
        <v>55908</v>
      </c>
      <c r="D17890" s="141" t="s">
        <v>55909</v>
      </c>
      <c r="E17890" s="141" t="s">
        <v>55910</v>
      </c>
      <c r="I17890" s="141" t="s">
        <v>14</v>
      </c>
      <c r="J17890" s="649">
        <v>95.31</v>
      </c>
    </row>
    <row r="17891" spans="1:10" hidden="1">
      <c r="A17891" s="141" t="s">
        <v>55912</v>
      </c>
      <c r="B17891" s="141" t="str">
        <f t="shared" si="279"/>
        <v>ARANDELA EM ALUMINIO E VIDRO,COM BASE PARA FIXACAO,EXCLUSIVE LAMPADA.FORNECIMENTO E COLOCACAOARANDELA EM ALUMINIO E VIDRO,COM BASE PARA FIXACAO,EXCLUSIVEARANDELA EM ALUMINIO E VIDRO,COM BASE PARA FIXACAO,EXCLUSIVE</v>
      </c>
      <c r="C17891" s="141" t="s">
        <v>55913</v>
      </c>
      <c r="D17891" s="141" t="s">
        <v>55914</v>
      </c>
      <c r="I17891" s="141" t="s">
        <v>14</v>
      </c>
      <c r="J17891" s="649">
        <v>62.77</v>
      </c>
    </row>
    <row r="17892" spans="1:10" hidden="1">
      <c r="A17892" s="141" t="s">
        <v>55915</v>
      </c>
      <c r="B17892" s="141" t="str">
        <f t="shared" si="279"/>
        <v>ARANDELA EM ALUMINIO E VIDRO,COM BASE PARA FIXACAO,EXCLUSIVE LAMPADA.FORNECIMENTO E COLOCACAOARANDELA EM ALUMINIO E VIDRO,COM BASE PARA FIXACAO,EXCLUSIVEARANDELA EM ALUMINIO E VIDRO,COM BASE PARA FIXACAO,EXCLUSIVE</v>
      </c>
      <c r="C17892" s="141" t="s">
        <v>55913</v>
      </c>
      <c r="D17892" s="141" t="s">
        <v>55914</v>
      </c>
      <c r="I17892" s="141" t="s">
        <v>14</v>
      </c>
      <c r="J17892" s="649">
        <v>59.6</v>
      </c>
    </row>
    <row r="17893" spans="1:10" hidden="1">
      <c r="A17893" s="141" t="s">
        <v>55916</v>
      </c>
      <c r="B17893" s="141" t="str">
        <f t="shared" si="279"/>
        <v>ARANDELA TIPO "MEIA-LUA",VIDRO ACETINADO,COR BRANCA,EXCLUSIVE LAMPADA.FORNECIMENTO E COLOCACAOARANDELA TIPO "MEIA-LUA",VIDRO ACETINADO,COR BRANCA,EXCLUSIVARANDELA TIPO "MEIA-LUA",VIDRO ACETINADO,COR BRANCA,EXCLUSIV</v>
      </c>
      <c r="C17893" s="141" t="s">
        <v>55917</v>
      </c>
      <c r="D17893" s="141" t="s">
        <v>55918</v>
      </c>
      <c r="I17893" s="141" t="s">
        <v>14</v>
      </c>
      <c r="J17893" s="649">
        <v>49.37</v>
      </c>
    </row>
    <row r="17894" spans="1:10" hidden="1">
      <c r="A17894" s="141" t="s">
        <v>55919</v>
      </c>
      <c r="B17894" s="141" t="str">
        <f t="shared" si="279"/>
        <v>ARANDELA TIPO "MEIA-LUA",VIDRO ACETINADO,COR BRANCA,EXCLUSIVE LAMPADA.FORNECIMENTO E COLOCACAOARANDELA TIPO "MEIA-LUA",VIDRO ACETINADO,COR BRANCA,EXCLUSIVARANDELA TIPO "MEIA-LUA",VIDRO ACETINADO,COR BRANCA,EXCLUSIV</v>
      </c>
      <c r="C17894" s="141" t="s">
        <v>55917</v>
      </c>
      <c r="D17894" s="141" t="s">
        <v>55918</v>
      </c>
      <c r="I17894" s="141" t="s">
        <v>14</v>
      </c>
      <c r="J17894" s="649">
        <v>46.2</v>
      </c>
    </row>
    <row r="17895" spans="1:10" hidden="1">
      <c r="A17895" s="141" t="s">
        <v>55920</v>
      </c>
      <c r="B17895" s="141" t="str">
        <f t="shared" si="279"/>
        <v>GLOBO ESFERICO,PLAFONIER REPUXADO DE ALUMINIO COM DIFUSOR EM BASE DE VIDRO LEITOSO DE (10X15)CM.FORNECIMENTO E COLOCACAOGLOBO ESFERICO,PLAFONIER REPUXADO DE ALUMINIO COM DIFUSOR EMGLOBO ESFERICO,PLAFONIER REPUXADO DE ALUMINIO COM DIFUSOR EM</v>
      </c>
      <c r="C17895" s="141" t="s">
        <v>55921</v>
      </c>
      <c r="D17895" s="141" t="s">
        <v>55922</v>
      </c>
      <c r="I17895" s="141" t="s">
        <v>14</v>
      </c>
      <c r="J17895" s="649">
        <v>47.09</v>
      </c>
    </row>
    <row r="17896" spans="1:10" hidden="1">
      <c r="A17896" s="141" t="s">
        <v>55923</v>
      </c>
      <c r="B17896" s="141" t="str">
        <f t="shared" si="279"/>
        <v>GLOBO ESFERICO,PLAFONIER REPUXADO DE ALUMINIO COM DIFUSOR EM BASE DE VIDRO LEITOSO DE (10X15)CM.FORNECIMENTO E COLOCACAOGLOBO ESFERICO,PLAFONIER REPUXADO DE ALUMINIO COM DIFUSOR EMGLOBO ESFERICO,PLAFONIER REPUXADO DE ALUMINIO COM DIFUSOR EM</v>
      </c>
      <c r="C17896" s="141" t="s">
        <v>55921</v>
      </c>
      <c r="D17896" s="141" t="s">
        <v>55922</v>
      </c>
      <c r="I17896" s="141" t="s">
        <v>14</v>
      </c>
      <c r="J17896" s="649">
        <v>43.92</v>
      </c>
    </row>
    <row r="17897" spans="1:10" hidden="1">
      <c r="A17897" s="141" t="s">
        <v>55924</v>
      </c>
      <c r="B17897" s="141" t="str">
        <f t="shared" si="279"/>
        <v>GLOBO ESFERICO,PLAFONIER REPUXADO DE ALUMINIO COM DIFUSOR EM BASE DE VIDRO LEITOSO DE (10X20)CM.FORNECIMENTO E COLOCACAOGLOBO ESFERICO,PLAFONIER REPUXADO DE ALUMINIO COM DIFUSOR EMGLOBO ESFERICO,PLAFONIER REPUXADO DE ALUMINIO COM DIFUSOR EM</v>
      </c>
      <c r="C17897" s="141" t="s">
        <v>55921</v>
      </c>
      <c r="D17897" s="141" t="s">
        <v>55925</v>
      </c>
      <c r="I17897" s="141" t="s">
        <v>14</v>
      </c>
      <c r="J17897" s="649">
        <v>72.55</v>
      </c>
    </row>
    <row r="17898" spans="1:10" hidden="1">
      <c r="A17898" s="141" t="s">
        <v>55926</v>
      </c>
      <c r="B17898" s="141" t="str">
        <f t="shared" si="279"/>
        <v>GLOBO ESFERICO,PLAFONIER REPUXADO DE ALUMINIO COM DIFUSOR EM BASE DE VIDRO LEITOSO DE (10X20)CM.FORNECIMENTO E COLOCACAOGLOBO ESFERICO,PLAFONIER REPUXADO DE ALUMINIO COM DIFUSOR EMGLOBO ESFERICO,PLAFONIER REPUXADO DE ALUMINIO COM DIFUSOR EM</v>
      </c>
      <c r="C17898" s="141" t="s">
        <v>55921</v>
      </c>
      <c r="D17898" s="141" t="s">
        <v>55925</v>
      </c>
      <c r="I17898" s="141" t="s">
        <v>14</v>
      </c>
      <c r="J17898" s="649">
        <v>69.38</v>
      </c>
    </row>
    <row r="17899" spans="1:10" hidden="1">
      <c r="A17899" s="141" t="s">
        <v>55927</v>
      </c>
      <c r="B17899" s="141" t="str">
        <f t="shared" si="279"/>
        <v>GLOBO ESFERICO EM PLASTICO,DE (10X15)CM E PLAFONIER EM ALUMINIO.FORNECIMENTO E COLOCACAOGLOBO ESFERICO EM PLASTICO,DE (10X15)CM E PLAFONIER EM ALUMIGLOBO ESFERICO EM PLASTICO,DE (10X15)CM E PLAFONIER EM ALUMI</v>
      </c>
      <c r="C17899" s="141" t="s">
        <v>55928</v>
      </c>
      <c r="D17899" s="141" t="s">
        <v>55929</v>
      </c>
      <c r="I17899" s="141" t="s">
        <v>14</v>
      </c>
      <c r="J17899" s="649">
        <v>48.08</v>
      </c>
    </row>
    <row r="17900" spans="1:10" hidden="1">
      <c r="A17900" s="141" t="s">
        <v>55930</v>
      </c>
      <c r="B17900" s="141" t="str">
        <f t="shared" si="279"/>
        <v>GLOBO ESFERICO EM PLASTICO,DE (10X15)CM E PLAFONIER EM ALUMINIO.FORNECIMENTO E COLOCACAOGLOBO ESFERICO EM PLASTICO,DE (10X15)CM E PLAFONIER EM ALUMIGLOBO ESFERICO EM PLASTICO,DE (10X15)CM E PLAFONIER EM ALUMI</v>
      </c>
      <c r="C17900" s="141" t="s">
        <v>55928</v>
      </c>
      <c r="D17900" s="141" t="s">
        <v>55929</v>
      </c>
      <c r="I17900" s="141" t="s">
        <v>14</v>
      </c>
      <c r="J17900" s="649">
        <v>44.91</v>
      </c>
    </row>
    <row r="17901" spans="1:10" hidden="1">
      <c r="A17901" s="141" t="s">
        <v>55931</v>
      </c>
      <c r="B17901" s="141" t="str">
        <f t="shared" si="279"/>
        <v>LUMINARIA DE SOBREPOR, FIXADA EM LAJE OU FORRO, TIPO CALHA,CHANFRADA OU PRISMATICA, COMPLETA, COM LAMPADA LED TUBULARLUMINARIA DE SOBREPOR, FIXADA EM LAJE OU FORRO, TIPO CALHA,DE 1 X 9W. FORNECIMENTO E COLOCACAOLUMINARIA DE SOBREPOR, FIXADA EM LAJE OU FORRO, TIPO CALHA,</v>
      </c>
      <c r="C17901" s="141" t="s">
        <v>55932</v>
      </c>
      <c r="D17901" s="141" t="s">
        <v>55933</v>
      </c>
      <c r="E17901" s="141" t="s">
        <v>55934</v>
      </c>
      <c r="I17901" s="141" t="s">
        <v>14</v>
      </c>
      <c r="J17901" s="649">
        <v>88.09</v>
      </c>
    </row>
    <row r="17902" spans="1:10" hidden="1">
      <c r="A17902" s="141" t="s">
        <v>55935</v>
      </c>
      <c r="B17902" s="141" t="str">
        <f t="shared" si="279"/>
        <v>LUMINARIA DE SOBREPOR, FIXADA EM LAJE OU FORRO, TIPO CALHA,CHANFRADA OU PRISMATICA, COMPLETA, COM LAMPADA LED TUBULARLUMINARIA DE SOBREPOR, FIXADA EM LAJE OU FORRO, TIPO CALHA,DE 1 X 9W. FORNECIMENTO E COLOCACAOLUMINARIA DE SOBREPOR, FIXADA EM LAJE OU FORRO, TIPO CALHA,</v>
      </c>
      <c r="C17902" s="141" t="s">
        <v>55932</v>
      </c>
      <c r="D17902" s="141" t="s">
        <v>55933</v>
      </c>
      <c r="E17902" s="141" t="s">
        <v>55934</v>
      </c>
      <c r="I17902" s="141" t="s">
        <v>14</v>
      </c>
      <c r="J17902" s="649">
        <v>80.81</v>
      </c>
    </row>
    <row r="17903" spans="1:10" hidden="1">
      <c r="A17903" s="141" t="s">
        <v>55936</v>
      </c>
      <c r="B17903" s="141" t="str">
        <f t="shared" si="279"/>
        <v>LUMINARIA DE SOBREPOR, FIXADA EM LAJE OU FORRO, TIPO CALHA,CHANFRADA OU PRISMATICA, COMPLETA, COM LAMPADA LED TUBULARLUMINARIA DE SOBREPOR, FIXADA EM LAJE OU FORRO, TIPO CALHA, DE 1 X 18W. FORNECIMENTO E COLOCACAOLUMINARIA DE SOBREPOR, FIXADA EM LAJE OU FORRO, TIPO CALHA,</v>
      </c>
      <c r="C17903" s="141" t="s">
        <v>55932</v>
      </c>
      <c r="D17903" s="141" t="s">
        <v>55933</v>
      </c>
      <c r="E17903" s="141" t="s">
        <v>55937</v>
      </c>
      <c r="I17903" s="141" t="s">
        <v>14</v>
      </c>
      <c r="J17903" s="649">
        <v>91.74</v>
      </c>
    </row>
    <row r="17904" spans="1:10" hidden="1">
      <c r="A17904" s="141" t="s">
        <v>55938</v>
      </c>
      <c r="B17904" s="141" t="str">
        <f t="shared" si="279"/>
        <v>LUMINARIA DE SOBREPOR, FIXADA EM LAJE OU FORRO, TIPO CALHA,CHANFRADA OU PRISMATICA, COMPLETA, COM LAMPADA LED TUBULARLUMINARIA DE SOBREPOR, FIXADA EM LAJE OU FORRO, TIPO CALHA, DE 1 X 18W. FORNECIMENTO E COLOCACAOLUMINARIA DE SOBREPOR, FIXADA EM LAJE OU FORRO, TIPO CALHA,</v>
      </c>
      <c r="C17904" s="141" t="s">
        <v>55932</v>
      </c>
      <c r="D17904" s="141" t="s">
        <v>55933</v>
      </c>
      <c r="E17904" s="141" t="s">
        <v>55937</v>
      </c>
      <c r="I17904" s="141" t="s">
        <v>14</v>
      </c>
      <c r="J17904" s="649">
        <v>84.46</v>
      </c>
    </row>
    <row r="17905" spans="1:10" hidden="1">
      <c r="A17905" s="141" t="s">
        <v>55939</v>
      </c>
      <c r="B17905" s="141" t="str">
        <f t="shared" si="279"/>
        <v>LUMINARIA DE SOBREPOR, FIXADA EM LAJE OU FORRO, TIPO CALHA,CHANFRADA OU PRISMATICA, COMPLETA, COM LAMPADA LED TUBULARLUMINARIA DE SOBREPOR, FIXADA EM LAJE OU FORRO, TIPO CALHA, DE 2 X 9W. FORNECIMENTO E COLOCACAOLUMINARIA DE SOBREPOR, FIXADA EM LAJE OU FORRO, TIPO CALHA,</v>
      </c>
      <c r="C17905" s="141" t="s">
        <v>55932</v>
      </c>
      <c r="D17905" s="141" t="s">
        <v>55933</v>
      </c>
      <c r="E17905" s="141" t="s">
        <v>55940</v>
      </c>
      <c r="I17905" s="141" t="s">
        <v>14</v>
      </c>
      <c r="J17905" s="649">
        <v>118.61</v>
      </c>
    </row>
    <row r="17906" spans="1:10" hidden="1">
      <c r="A17906" s="141" t="s">
        <v>55941</v>
      </c>
      <c r="B17906" s="141" t="str">
        <f t="shared" si="279"/>
        <v>LUMINARIA DE SOBREPOR, FIXADA EM LAJE OU FORRO, TIPO CALHA,CHANFRADA OU PRISMATICA, COMPLETA, COM LAMPADA LED TUBULARLUMINARIA DE SOBREPOR, FIXADA EM LAJE OU FORRO, TIPO CALHA, DE 2 X 9W. FORNECIMENTO E COLOCACAOLUMINARIA DE SOBREPOR, FIXADA EM LAJE OU FORRO, TIPO CALHA,</v>
      </c>
      <c r="C17906" s="141" t="s">
        <v>55932</v>
      </c>
      <c r="D17906" s="141" t="s">
        <v>55933</v>
      </c>
      <c r="E17906" s="141" t="s">
        <v>55940</v>
      </c>
      <c r="I17906" s="141" t="s">
        <v>14</v>
      </c>
      <c r="J17906" s="649">
        <v>110.94</v>
      </c>
    </row>
    <row r="17907" spans="1:10" hidden="1">
      <c r="A17907" s="141" t="s">
        <v>55942</v>
      </c>
      <c r="B17907" s="141" t="str">
        <f t="shared" si="279"/>
        <v>LUMINARIA DE SOBREPOR, FIXADA EM LAJE OU FORRO, TIPO CALHA,CHANFRADA OU PRISMATICA, COMPLETA, COM LAMPADA LED TUBULARLUMINARIA DE SOBREPOR, FIXADA EM LAJE OU FORRO, TIPO CALHA, DE 2 X 18W. FORNECIMENTO E COLOCACAOLUMINARIA DE SOBREPOR, FIXADA EM LAJE OU FORRO, TIPO CALHA,</v>
      </c>
      <c r="C17907" s="141" t="s">
        <v>55932</v>
      </c>
      <c r="D17907" s="141" t="s">
        <v>55933</v>
      </c>
      <c r="E17907" s="141" t="s">
        <v>55943</v>
      </c>
      <c r="I17907" s="141" t="s">
        <v>14</v>
      </c>
      <c r="J17907" s="649">
        <v>127.65</v>
      </c>
    </row>
    <row r="17908" spans="1:10" hidden="1">
      <c r="A17908" s="141" t="s">
        <v>55944</v>
      </c>
      <c r="B17908" s="141" t="str">
        <f t="shared" si="279"/>
        <v>LUMINARIA DE SOBREPOR, FIXADA EM LAJE OU FORRO, TIPO CALHA,CHANFRADA OU PRISMATICA, COMPLETA, COM LAMPADA LED TUBULARLUMINARIA DE SOBREPOR, FIXADA EM LAJE OU FORRO, TIPO CALHA, DE 2 X 18W. FORNECIMENTO E COLOCACAOLUMINARIA DE SOBREPOR, FIXADA EM LAJE OU FORRO, TIPO CALHA,</v>
      </c>
      <c r="C17908" s="141" t="s">
        <v>55932</v>
      </c>
      <c r="D17908" s="141" t="s">
        <v>55933</v>
      </c>
      <c r="E17908" s="141" t="s">
        <v>55943</v>
      </c>
      <c r="I17908" s="141" t="s">
        <v>14</v>
      </c>
      <c r="J17908" s="649">
        <v>119.98</v>
      </c>
    </row>
    <row r="17909" spans="1:10" hidden="1">
      <c r="A17909" s="141" t="s">
        <v>55945</v>
      </c>
      <c r="B17909" s="141" t="str">
        <f t="shared" si="279"/>
        <v>LUMINARIA DE SOBREPOR, FIXADA EM LAJE OU FORRO, TIPO CALHA,CHANFRADA OU PRISMATICA, COMPLETA, COM LAMPADA LED TUBULARLUMINARIA DE SOBREPOR, FIXADA EM LAJE OU FORRO, TIPO CALHA, DE 3 X 9W. FORNECIMENTO E COLOCACAOLUMINARIA DE SOBREPOR, FIXADA EM LAJE OU FORRO, TIPO CALHA,</v>
      </c>
      <c r="C17909" s="141" t="s">
        <v>55932</v>
      </c>
      <c r="D17909" s="141" t="s">
        <v>55933</v>
      </c>
      <c r="E17909" s="141" t="s">
        <v>55946</v>
      </c>
      <c r="I17909" s="141" t="s">
        <v>14</v>
      </c>
      <c r="J17909" s="649">
        <v>153.41</v>
      </c>
    </row>
    <row r="17910" spans="1:10" hidden="1">
      <c r="A17910" s="141" t="s">
        <v>55947</v>
      </c>
      <c r="B17910" s="141" t="str">
        <f t="shared" si="279"/>
        <v>LUMINARIA DE SOBREPOR, FIXADA EM LAJE OU FORRO, TIPO CALHA,CHANFRADA OU PRISMATICA, COMPLETA, COM LAMPADA LED TUBULARLUMINARIA DE SOBREPOR, FIXADA EM LAJE OU FORRO, TIPO CALHA, DE 3 X 9W. FORNECIMENTO E COLOCACAOLUMINARIA DE SOBREPOR, FIXADA EM LAJE OU FORRO, TIPO CALHA,</v>
      </c>
      <c r="C17910" s="141" t="s">
        <v>55932</v>
      </c>
      <c r="D17910" s="141" t="s">
        <v>55933</v>
      </c>
      <c r="E17910" s="141" t="s">
        <v>55946</v>
      </c>
      <c r="I17910" s="141" t="s">
        <v>14</v>
      </c>
      <c r="J17910" s="649">
        <v>145.43</v>
      </c>
    </row>
    <row r="17911" spans="1:10" hidden="1">
      <c r="A17911" s="141" t="s">
        <v>55948</v>
      </c>
      <c r="B17911" s="141" t="str">
        <f t="shared" si="279"/>
        <v>LUMINARIA DE SOBREPOR, FIXADA EM LAJE OU FORRO, TIPO CALHA,CHANFRADA OU PRISMATICA, COMPLETA, COM LAMPADA LED TUBULARLUMINARIA DE SOBREPOR, FIXADA EM LAJE OU FORRO, TIPO CALHA, DE 3 X 18W.FORNECIMENTO E COLOCACAOLUMINARIA DE SOBREPOR, FIXADA EM LAJE OU FORRO, TIPO CALHA,</v>
      </c>
      <c r="C17911" s="141" t="s">
        <v>55932</v>
      </c>
      <c r="D17911" s="141" t="s">
        <v>55933</v>
      </c>
      <c r="E17911" s="141" t="s">
        <v>55949</v>
      </c>
      <c r="I17911" s="141" t="s">
        <v>14</v>
      </c>
      <c r="J17911" s="649">
        <v>175.29</v>
      </c>
    </row>
    <row r="17912" spans="1:10" hidden="1">
      <c r="A17912" s="141" t="s">
        <v>55950</v>
      </c>
      <c r="B17912" s="141" t="str">
        <f t="shared" si="279"/>
        <v>LUMINARIA DE SOBREPOR, FIXADA EM LAJE OU FORRO, TIPO CALHA,CHANFRADA OU PRISMATICA, COMPLETA, COM LAMPADA LED TUBULARLUMINARIA DE SOBREPOR, FIXADA EM LAJE OU FORRO, TIPO CALHA, DE 3 X 18W.FORNECIMENTO E COLOCACAOLUMINARIA DE SOBREPOR, FIXADA EM LAJE OU FORRO, TIPO CALHA,</v>
      </c>
      <c r="C17912" s="141" t="s">
        <v>55932</v>
      </c>
      <c r="D17912" s="141" t="s">
        <v>55933</v>
      </c>
      <c r="E17912" s="141" t="s">
        <v>55949</v>
      </c>
      <c r="I17912" s="141" t="s">
        <v>14</v>
      </c>
      <c r="J17912" s="649">
        <v>167.31</v>
      </c>
    </row>
    <row r="17913" spans="1:10" hidden="1">
      <c r="A17913" s="141" t="s">
        <v>55951</v>
      </c>
      <c r="B17913" s="141" t="str">
        <f t="shared" si="279"/>
        <v>LUMINARIA DE SOBREPOR, FIXADA EM LAJE OU FORRO, TIPO CALHA,CHANFRADA OU PRISMATICA, COMPLETA, COM LAMPADA LED TUBULARLUMINARIA DE SOBREPOR, FIXADA EM LAJE OU FORRO, TIPO CALHA, DE 4 X 9W.FORNECIMENTO E COLOCACAOLUMINARIA DE SOBREPOR, FIXADA EM LAJE OU FORRO, TIPO CALHA,</v>
      </c>
      <c r="C17913" s="141" t="s">
        <v>55932</v>
      </c>
      <c r="D17913" s="141" t="s">
        <v>55933</v>
      </c>
      <c r="E17913" s="141" t="s">
        <v>55952</v>
      </c>
      <c r="I17913" s="141" t="s">
        <v>14</v>
      </c>
      <c r="J17913" s="649">
        <v>180.03</v>
      </c>
    </row>
    <row r="17914" spans="1:10" hidden="1">
      <c r="A17914" s="141" t="s">
        <v>55953</v>
      </c>
      <c r="B17914" s="141" t="str">
        <f t="shared" si="279"/>
        <v>LUMINARIA DE SOBREPOR, FIXADA EM LAJE OU FORRO, TIPO CALHA,CHANFRADA OU PRISMATICA, COMPLETA, COM LAMPADA LED TUBULARLUMINARIA DE SOBREPOR, FIXADA EM LAJE OU FORRO, TIPO CALHA, DE 4 X 9W.FORNECIMENTO E COLOCACAOLUMINARIA DE SOBREPOR, FIXADA EM LAJE OU FORRO, TIPO CALHA,</v>
      </c>
      <c r="C17914" s="141" t="s">
        <v>55932</v>
      </c>
      <c r="D17914" s="141" t="s">
        <v>55933</v>
      </c>
      <c r="E17914" s="141" t="s">
        <v>55952</v>
      </c>
      <c r="I17914" s="141" t="s">
        <v>14</v>
      </c>
      <c r="J17914" s="649">
        <v>171.67</v>
      </c>
    </row>
    <row r="17915" spans="1:10" hidden="1">
      <c r="A17915" s="141" t="s">
        <v>55954</v>
      </c>
      <c r="B17915" s="141" t="str">
        <f t="shared" si="279"/>
        <v>LUMINARIA DE SOBREPOR, FIXADA EM LAJE OU FORRO, TIPO CALHA,CHANFRADA OU PRISMATICA, COMPLETA, COM LAMPADA LED TUBULARLUMINARIA DE SOBREPOR, FIXADA EM LAJE OU FORRO, TIPO CALHA, DE 4 X 18W. FORNECIMENTO E COLOCACAOLUMINARIA DE SOBREPOR, FIXADA EM LAJE OU FORRO, TIPO CALHA,</v>
      </c>
      <c r="C17915" s="141" t="s">
        <v>55932</v>
      </c>
      <c r="D17915" s="141" t="s">
        <v>55933</v>
      </c>
      <c r="E17915" s="141" t="s">
        <v>55955</v>
      </c>
      <c r="I17915" s="141" t="s">
        <v>14</v>
      </c>
      <c r="J17915" s="649">
        <v>207.35</v>
      </c>
    </row>
    <row r="17916" spans="1:10" hidden="1">
      <c r="A17916" s="141" t="s">
        <v>55956</v>
      </c>
      <c r="B17916" s="141" t="str">
        <f t="shared" si="279"/>
        <v>LUMINARIA DE SOBREPOR, FIXADA EM LAJE OU FORRO, TIPO CALHA,CHANFRADA OU PRISMATICA, COMPLETA, COM LAMPADA LED TUBULARLUMINARIA DE SOBREPOR, FIXADA EM LAJE OU FORRO, TIPO CALHA, DE 4 X 18W. FORNECIMENTO E COLOCACAOLUMINARIA DE SOBREPOR, FIXADA EM LAJE OU FORRO, TIPO CALHA,</v>
      </c>
      <c r="C17916" s="141" t="s">
        <v>55932</v>
      </c>
      <c r="D17916" s="141" t="s">
        <v>55933</v>
      </c>
      <c r="E17916" s="141" t="s">
        <v>55955</v>
      </c>
      <c r="I17916" s="141" t="s">
        <v>14</v>
      </c>
      <c r="J17916" s="649">
        <v>198.99</v>
      </c>
    </row>
    <row r="17917" spans="1:10" hidden="1">
      <c r="A17917" s="141" t="s">
        <v>55957</v>
      </c>
      <c r="B17917" s="141" t="str">
        <f t="shared" si="279"/>
        <v>LUMINARIA LED TUBULAR DE SOBREPOR, 2X9W (INCLUSIVE LAMPADAS),CORPO EM CHAPA DE ACO TRATADA E PINTURA ELETROSTATICA BRANCLUMINARIA LED TUBULAR DE SOBREPOR, 2X9W (INCLUSIVE LAMPADAS)A, REFLETOR EM ALUMINIO DE ALTO BRILHO, SEM REATOR. FORNECIMENTO E COLOCACAOLUMINARIA LED TUBULAR DE SOBREPOR, 2X9W (INCLUSIVE LAMPADAS)</v>
      </c>
      <c r="C17917" s="141" t="s">
        <v>55958</v>
      </c>
      <c r="D17917" s="141" t="s">
        <v>55959</v>
      </c>
      <c r="E17917" s="141" t="s">
        <v>55960</v>
      </c>
      <c r="F17917" s="141" t="s">
        <v>27162</v>
      </c>
      <c r="I17917" s="141" t="s">
        <v>14</v>
      </c>
      <c r="J17917" s="649">
        <v>175.52</v>
      </c>
    </row>
    <row r="17918" spans="1:10" hidden="1">
      <c r="A17918" s="141" t="s">
        <v>55961</v>
      </c>
      <c r="B17918" s="141" t="str">
        <f t="shared" si="279"/>
        <v>LUMINARIA LED TUBULAR DE SOBREPOR, 2X9W (INCLUSIVE LAMPADAS),CORPO EM CHAPA DE ACO TRATADA E PINTURA ELETROSTATICA BRANCLUMINARIA LED TUBULAR DE SOBREPOR, 2X9W (INCLUSIVE LAMPADAS)A, REFLETOR EM ALUMINIO DE ALTO BRILHO, SEM REATOR. FORNECIMENTO E COLOCACAOLUMINARIA LED TUBULAR DE SOBREPOR, 2X9W (INCLUSIVE LAMPADAS)</v>
      </c>
      <c r="C17918" s="141" t="s">
        <v>55958</v>
      </c>
      <c r="D17918" s="141" t="s">
        <v>55959</v>
      </c>
      <c r="E17918" s="141" t="s">
        <v>55960</v>
      </c>
      <c r="F17918" s="141" t="s">
        <v>27162</v>
      </c>
      <c r="I17918" s="141" t="s">
        <v>14</v>
      </c>
      <c r="J17918" s="649">
        <v>168.24</v>
      </c>
    </row>
    <row r="17919" spans="1:10" hidden="1">
      <c r="A17919" s="141" t="s">
        <v>55962</v>
      </c>
      <c r="B17919" s="141" t="str">
        <f t="shared" si="279"/>
        <v>LUMINARIA LED TUBULAR DE SOBREPOR, 2X9W (INCLUSIVE LAMPADAS),CORPO EM CHAPA DE ACO TRATADA E PINTURA ELETROSTATICA BRANCLUMINARIA LED TUBULAR DE SOBREPOR, 2X9W (INCLUSIVE LAMPADAS)A, REFLETOR EM ALUMINIO DE ALTO BRILHO, COM ALETAS, SEM REATOR. FORNECIMENTO E COLOCACAOLUMINARIA LED TUBULAR DE SOBREPOR, 2X9W (INCLUSIVE LAMPADAS)</v>
      </c>
      <c r="C17919" s="141" t="s">
        <v>55958</v>
      </c>
      <c r="D17919" s="141" t="s">
        <v>55959</v>
      </c>
      <c r="E17919" s="141" t="s">
        <v>55963</v>
      </c>
      <c r="F17919" s="141" t="s">
        <v>55964</v>
      </c>
      <c r="I17919" s="141" t="s">
        <v>14</v>
      </c>
      <c r="J17919" s="649">
        <v>188.68</v>
      </c>
    </row>
    <row r="17920" spans="1:10" hidden="1">
      <c r="A17920" s="141" t="s">
        <v>55965</v>
      </c>
      <c r="B17920" s="141" t="str">
        <f t="shared" si="279"/>
        <v>LUMINARIA LED TUBULAR DE SOBREPOR, 2X9W (INCLUSIVE LAMPADAS),CORPO EM CHAPA DE ACO TRATADA E PINTURA ELETROSTATICA BRANCLUMINARIA LED TUBULAR DE SOBREPOR, 2X9W (INCLUSIVE LAMPADAS)A, REFLETOR EM ALUMINIO DE ALTO BRILHO, COM ALETAS, SEM REATOR. FORNECIMENTO E COLOCACAOLUMINARIA LED TUBULAR DE SOBREPOR, 2X9W (INCLUSIVE LAMPADAS)</v>
      </c>
      <c r="C17920" s="141" t="s">
        <v>55958</v>
      </c>
      <c r="D17920" s="141" t="s">
        <v>55959</v>
      </c>
      <c r="E17920" s="141" t="s">
        <v>55963</v>
      </c>
      <c r="F17920" s="141" t="s">
        <v>55964</v>
      </c>
      <c r="I17920" s="141" t="s">
        <v>14</v>
      </c>
      <c r="J17920" s="649">
        <v>181.4</v>
      </c>
    </row>
    <row r="17921" spans="1:10" hidden="1">
      <c r="A17921" s="141" t="s">
        <v>55966</v>
      </c>
      <c r="B17921" s="141" t="str">
        <f t="shared" si="279"/>
        <v>LUMINARIA LED TUBULAR DE SOBREPOR, 2X9W (INCLUSIVE LAMPADAS),CORPO EM CHAPA DE ACO TRATADA E PINTURA ELETROSTATICA BRANCLUMINARIA LED TUBULAR DE SOBREPOR, 2X9W (INCLUSIVE LAMPADAS)A, REFLETOR EM ALUMINIO DE ALTO BRILHO, COM VISOR ACRILICO TRANSLUCIDO, SEM REATOR. FORNECIMENTO E COLOCACAOLUMINARIA LED TUBULAR DE SOBREPOR, 2X9W (INCLUSIVE LAMPADAS)</v>
      </c>
      <c r="C17921" s="141" t="s">
        <v>55958</v>
      </c>
      <c r="D17921" s="141" t="s">
        <v>55959</v>
      </c>
      <c r="E17921" s="141" t="s">
        <v>55967</v>
      </c>
      <c r="F17921" s="141" t="s">
        <v>55968</v>
      </c>
      <c r="I17921" s="141" t="s">
        <v>14</v>
      </c>
      <c r="J17921" s="649">
        <v>207.24</v>
      </c>
    </row>
    <row r="17922" spans="1:10" hidden="1">
      <c r="A17922" s="141" t="s">
        <v>55969</v>
      </c>
      <c r="B17922" s="141" t="str">
        <f t="shared" si="279"/>
        <v>LUMINARIA LED TUBULAR DE SOBREPOR, 2X9W (INCLUSIVE LAMPADAS),CORPO EM CHAPA DE ACO TRATADA E PINTURA ELETROSTATICA BRANCLUMINARIA LED TUBULAR DE SOBREPOR, 2X9W (INCLUSIVE LAMPADAS)A, REFLETOR EM ALUMINIO DE ALTO BRILHO, COM VISOR ACRILICO TRANSLUCIDO, SEM REATOR. FORNECIMENTO E COLOCACAOLUMINARIA LED TUBULAR DE SOBREPOR, 2X9W (INCLUSIVE LAMPADAS)</v>
      </c>
      <c r="C17922" s="141" t="s">
        <v>55958</v>
      </c>
      <c r="D17922" s="141" t="s">
        <v>55959</v>
      </c>
      <c r="E17922" s="141" t="s">
        <v>55967</v>
      </c>
      <c r="F17922" s="141" t="s">
        <v>55968</v>
      </c>
      <c r="I17922" s="141" t="s">
        <v>14</v>
      </c>
      <c r="J17922" s="649">
        <v>199.96</v>
      </c>
    </row>
    <row r="17923" spans="1:10" hidden="1">
      <c r="A17923" s="141" t="s">
        <v>55970</v>
      </c>
      <c r="B17923" s="141" t="str">
        <f t="shared" ref="B17923:B17986" si="280">C17923&amp;D17923&amp;C17923&amp;E17923&amp;F17923&amp;G17923&amp;H17923&amp;C17923</f>
        <v>LUMINARIA LED TUBULAR DE SOBREPOR, 2X18W (INCLUSIVE LAMPADAS),CORPO EM CHAPA DE ACO TRATADA E PINTURA ELETROSTATICA BRANLUMINARIA LED TUBULAR DE SOBREPOR, 2X18W (INCLUSIVE LAMPADASCA, REFLETOR EM ALUMINIO DE ALTO BRILHO, SEM REATOR. FORNECIMENTO E COLOCACAOLUMINARIA LED TUBULAR DE SOBREPOR, 2X18W (INCLUSIVE LAMPADAS</v>
      </c>
      <c r="C17923" s="141" t="s">
        <v>55971</v>
      </c>
      <c r="D17923" s="141" t="s">
        <v>55972</v>
      </c>
      <c r="E17923" s="141" t="s">
        <v>55973</v>
      </c>
      <c r="F17923" s="141" t="s">
        <v>24457</v>
      </c>
      <c r="I17923" s="141" t="s">
        <v>14</v>
      </c>
      <c r="J17923" s="649">
        <v>226.28</v>
      </c>
    </row>
    <row r="17924" spans="1:10" hidden="1">
      <c r="A17924" s="141" t="s">
        <v>55974</v>
      </c>
      <c r="B17924" s="141" t="str">
        <f t="shared" si="280"/>
        <v>LUMINARIA LED TUBULAR DE SOBREPOR, 2X18W (INCLUSIVE LAMPADAS),CORPO EM CHAPA DE ACO TRATADA E PINTURA ELETROSTATICA BRANLUMINARIA LED TUBULAR DE SOBREPOR, 2X18W (INCLUSIVE LAMPADASCA, REFLETOR EM ALUMINIO DE ALTO BRILHO, SEM REATOR. FORNECIMENTO E COLOCACAOLUMINARIA LED TUBULAR DE SOBREPOR, 2X18W (INCLUSIVE LAMPADAS</v>
      </c>
      <c r="C17924" s="141" t="s">
        <v>55971</v>
      </c>
      <c r="D17924" s="141" t="s">
        <v>55972</v>
      </c>
      <c r="E17924" s="141" t="s">
        <v>55973</v>
      </c>
      <c r="F17924" s="141" t="s">
        <v>24457</v>
      </c>
      <c r="I17924" s="141" t="s">
        <v>14</v>
      </c>
      <c r="J17924" s="649">
        <v>219</v>
      </c>
    </row>
    <row r="17925" spans="1:10" hidden="1">
      <c r="A17925" s="141" t="s">
        <v>55975</v>
      </c>
      <c r="B17925" s="141" t="str">
        <f t="shared" si="280"/>
        <v>LUMINARIA LED TUBULAR DE SOBREPOR, 2X18W (INCLUSIVE LAMPADAS),CORPO EM CHAPA DE ACO TRATADA E PINTURA ELETROSTATICA BRANLUMINARIA LED TUBULAR DE SOBREPOR, 2X18W (INCLUSIVE LAMPADASCA, REFLETOR EM ALUMINIO DE ALTO BRILHO, COM ALETAS, SEM REATOR. FORNECIMENTO E COLOCACAOLUMINARIA LED TUBULAR DE SOBREPOR, 2X18W (INCLUSIVE LAMPADAS</v>
      </c>
      <c r="C17925" s="141" t="s">
        <v>55971</v>
      </c>
      <c r="D17925" s="141" t="s">
        <v>55972</v>
      </c>
      <c r="E17925" s="141" t="s">
        <v>55976</v>
      </c>
      <c r="F17925" s="141" t="s">
        <v>55977</v>
      </c>
      <c r="I17925" s="141" t="s">
        <v>14</v>
      </c>
      <c r="J17925" s="649">
        <v>229.4</v>
      </c>
    </row>
    <row r="17926" spans="1:10" hidden="1">
      <c r="A17926" s="141" t="s">
        <v>55978</v>
      </c>
      <c r="B17926" s="141" t="str">
        <f t="shared" si="280"/>
        <v>LUMINARIA LED TUBULAR DE SOBREPOR, 2X18W (INCLUSIVE LAMPADAS),CORPO EM CHAPA DE ACO TRATADA E PINTURA ELETROSTATICA BRANLUMINARIA LED TUBULAR DE SOBREPOR, 2X18W (INCLUSIVE LAMPADASCA, REFLETOR EM ALUMINIO DE ALTO BRILHO, COM ALETAS, SEM REATOR. FORNECIMENTO E COLOCACAOLUMINARIA LED TUBULAR DE SOBREPOR, 2X18W (INCLUSIVE LAMPADAS</v>
      </c>
      <c r="C17926" s="141" t="s">
        <v>55971</v>
      </c>
      <c r="D17926" s="141" t="s">
        <v>55972</v>
      </c>
      <c r="E17926" s="141" t="s">
        <v>55976</v>
      </c>
      <c r="F17926" s="141" t="s">
        <v>55977</v>
      </c>
      <c r="I17926" s="141" t="s">
        <v>14</v>
      </c>
      <c r="J17926" s="649">
        <v>222.12</v>
      </c>
    </row>
    <row r="17927" spans="1:10" hidden="1">
      <c r="A17927" s="141" t="s">
        <v>55979</v>
      </c>
      <c r="B17927" s="141" t="str">
        <f t="shared" si="280"/>
        <v>LUMINARIA LED TUBULAR DE SOBREPOR, 2X18W (INCLUSIVE LAMPADAS),CORPO EM CHAPA DE ACO TRATADA E PINTURA ELETROSTATICA BRANLUMINARIA LED TUBULAR DE SOBREPOR, 2X18W (INCLUSIVE LAMPADASCA, REFLETOR EM ALUMINIO DE ALTO BRILHO, COM VISOR ACRILICO TRANSLUCIDO, SEM REATOR. FORNECIMENTO E COLOCACAOLUMINARIA LED TUBULAR DE SOBREPOR, 2X18W (INCLUSIVE LAMPADAS</v>
      </c>
      <c r="C17927" s="141" t="s">
        <v>55971</v>
      </c>
      <c r="D17927" s="141" t="s">
        <v>55972</v>
      </c>
      <c r="E17927" s="141" t="s">
        <v>55980</v>
      </c>
      <c r="F17927" s="141" t="s">
        <v>55981</v>
      </c>
      <c r="I17927" s="141" t="s">
        <v>14</v>
      </c>
      <c r="J17927" s="649">
        <v>228.94</v>
      </c>
    </row>
    <row r="17928" spans="1:10" hidden="1">
      <c r="A17928" s="141" t="s">
        <v>55982</v>
      </c>
      <c r="B17928" s="141" t="str">
        <f t="shared" si="280"/>
        <v>LUMINARIA LED TUBULAR DE SOBREPOR, 2X18W (INCLUSIVE LAMPADAS),CORPO EM CHAPA DE ACO TRATADA E PINTURA ELETROSTATICA BRANLUMINARIA LED TUBULAR DE SOBREPOR, 2X18W (INCLUSIVE LAMPADASCA, REFLETOR EM ALUMINIO DE ALTO BRILHO, COM VISOR ACRILICO TRANSLUCIDO, SEM REATOR. FORNECIMENTO E COLOCACAOLUMINARIA LED TUBULAR DE SOBREPOR, 2X18W (INCLUSIVE LAMPADAS</v>
      </c>
      <c r="C17928" s="141" t="s">
        <v>55971</v>
      </c>
      <c r="D17928" s="141" t="s">
        <v>55972</v>
      </c>
      <c r="E17928" s="141" t="s">
        <v>55980</v>
      </c>
      <c r="F17928" s="141" t="s">
        <v>55981</v>
      </c>
      <c r="I17928" s="141" t="s">
        <v>14</v>
      </c>
      <c r="J17928" s="649">
        <v>221.66</v>
      </c>
    </row>
    <row r="17929" spans="1:10" hidden="1">
      <c r="A17929" s="141" t="s">
        <v>55983</v>
      </c>
      <c r="B17929" s="141" t="str">
        <f t="shared" si="280"/>
        <v>LUMINARIA LED TUBULAR DE EMBUTIR, 2X9W (INCLUSIVE LAMPADAS),CORPO EM CHAPA DE ACO TRATADA E PINTURA ELETROSTATICA BRANCLUMINARIA LED TUBULAR DE EMBUTIR, 2X9W (INCLUSIVE LAMPADAS)A, REFLETOR EM ALUMINIO DE ALTO BRILHO, SEM REATOR. FORNECIMENTO E COLOCACAOLUMINARIA LED TUBULAR DE EMBUTIR, 2X9W (INCLUSIVE LAMPADAS)</v>
      </c>
      <c r="C17929" s="141" t="s">
        <v>55984</v>
      </c>
      <c r="D17929" s="141" t="s">
        <v>55959</v>
      </c>
      <c r="E17929" s="141" t="s">
        <v>55960</v>
      </c>
      <c r="F17929" s="141" t="s">
        <v>27162</v>
      </c>
      <c r="I17929" s="141" t="s">
        <v>14</v>
      </c>
      <c r="J17929" s="649">
        <v>167.44</v>
      </c>
    </row>
    <row r="17930" spans="1:10" hidden="1">
      <c r="A17930" s="141" t="s">
        <v>55985</v>
      </c>
      <c r="B17930" s="141" t="str">
        <f t="shared" si="280"/>
        <v>LUMINARIA LED TUBULAR DE EMBUTIR, 2X9W (INCLUSIVE LAMPADAS),CORPO EM CHAPA DE ACO TRATADA E PINTURA ELETROSTATICA BRANCLUMINARIA LED TUBULAR DE EMBUTIR, 2X9W (INCLUSIVE LAMPADAS)A, REFLETOR EM ALUMINIO DE ALTO BRILHO, SEM REATOR. FORNECIMENTO E COLOCACAOLUMINARIA LED TUBULAR DE EMBUTIR, 2X9W (INCLUSIVE LAMPADAS)</v>
      </c>
      <c r="C17930" s="141" t="s">
        <v>55984</v>
      </c>
      <c r="D17930" s="141" t="s">
        <v>55959</v>
      </c>
      <c r="E17930" s="141" t="s">
        <v>55960</v>
      </c>
      <c r="F17930" s="141" t="s">
        <v>27162</v>
      </c>
      <c r="I17930" s="141" t="s">
        <v>14</v>
      </c>
      <c r="J17930" s="649">
        <v>160.47</v>
      </c>
    </row>
    <row r="17931" spans="1:10" hidden="1">
      <c r="A17931" s="141" t="s">
        <v>55986</v>
      </c>
      <c r="B17931" s="141" t="str">
        <f t="shared" si="280"/>
        <v>LUMINARIA LED TUBULAR DE EMBUTIR, 2X9W (INCLUSIVE LAMPADAS),CORPO EM CHAPA DE ACO TRATADA E PINTURA ELETROSTATICA BRANCLUMINARIA LED TUBULAR DE EMBUTIR, 2X9W (INCLUSIVE LAMPADAS)A, REFLETOR EM ALUMINIO DE ALTO BRILHO, COM ALETAS, SEM REATOR. FORNECIMENTO E COLOCACAOLUMINARIA LED TUBULAR DE EMBUTIR, 2X9W (INCLUSIVE LAMPADAS)</v>
      </c>
      <c r="C17931" s="141" t="s">
        <v>55984</v>
      </c>
      <c r="D17931" s="141" t="s">
        <v>55959</v>
      </c>
      <c r="E17931" s="141" t="s">
        <v>55963</v>
      </c>
      <c r="F17931" s="141" t="s">
        <v>55964</v>
      </c>
      <c r="I17931" s="141" t="s">
        <v>14</v>
      </c>
      <c r="J17931" s="649">
        <v>187.9</v>
      </c>
    </row>
    <row r="17932" spans="1:10" hidden="1">
      <c r="A17932" s="141" t="s">
        <v>55987</v>
      </c>
      <c r="B17932" s="141" t="str">
        <f t="shared" si="280"/>
        <v>LUMINARIA LED TUBULAR DE EMBUTIR, 2X9W (INCLUSIVE LAMPADAS),CORPO EM CHAPA DE ACO TRATADA E PINTURA ELETROSTATICA BRANCLUMINARIA LED TUBULAR DE EMBUTIR, 2X9W (INCLUSIVE LAMPADAS)A, REFLETOR EM ALUMINIO DE ALTO BRILHO, COM ALETAS, SEM REATOR. FORNECIMENTO E COLOCACAOLUMINARIA LED TUBULAR DE EMBUTIR, 2X9W (INCLUSIVE LAMPADAS)</v>
      </c>
      <c r="C17932" s="141" t="s">
        <v>55984</v>
      </c>
      <c r="D17932" s="141" t="s">
        <v>55959</v>
      </c>
      <c r="E17932" s="141" t="s">
        <v>55963</v>
      </c>
      <c r="F17932" s="141" t="s">
        <v>55964</v>
      </c>
      <c r="I17932" s="141" t="s">
        <v>14</v>
      </c>
      <c r="J17932" s="649">
        <v>180.93</v>
      </c>
    </row>
    <row r="17933" spans="1:10" hidden="1">
      <c r="A17933" s="141" t="s">
        <v>55988</v>
      </c>
      <c r="B17933" s="141" t="str">
        <f t="shared" si="280"/>
        <v>LUMINARIA LED TUBULAR DE EMBUTIR, 2X9W (INCLUSIVE LAMPADAS),CORPO EM CHAPA DE ACO TRATADA E PINTURA ELETROSTATICA BRANCLUMINARIA LED TUBULAR DE EMBUTIR, 2X9W (INCLUSIVE LAMPADAS)A, REFLETOR EM ALUMINIO DE ALTO BRILHO, COM VISOR ACRILICO TRANSLUCIDO, SEM REATOR. FORNECIMENTO E COLOCACAOLUMINARIA LED TUBULAR DE EMBUTIR, 2X9W (INCLUSIVE LAMPADAS)</v>
      </c>
      <c r="C17933" s="141" t="s">
        <v>55984</v>
      </c>
      <c r="D17933" s="141" t="s">
        <v>55959</v>
      </c>
      <c r="E17933" s="141" t="s">
        <v>55967</v>
      </c>
      <c r="F17933" s="141" t="s">
        <v>55968</v>
      </c>
      <c r="I17933" s="141" t="s">
        <v>14</v>
      </c>
      <c r="J17933" s="649">
        <v>215.1</v>
      </c>
    </row>
    <row r="17934" spans="1:10" hidden="1">
      <c r="A17934" s="141" t="s">
        <v>55989</v>
      </c>
      <c r="B17934" s="141" t="str">
        <f t="shared" si="280"/>
        <v>LUMINARIA LED TUBULAR DE EMBUTIR, 2X9W (INCLUSIVE LAMPADAS),CORPO EM CHAPA DE ACO TRATADA E PINTURA ELETROSTATICA BRANCLUMINARIA LED TUBULAR DE EMBUTIR, 2X9W (INCLUSIVE LAMPADAS)A, REFLETOR EM ALUMINIO DE ALTO BRILHO, COM VISOR ACRILICO TRANSLUCIDO, SEM REATOR. FORNECIMENTO E COLOCACAOLUMINARIA LED TUBULAR DE EMBUTIR, 2X9W (INCLUSIVE LAMPADAS)</v>
      </c>
      <c r="C17934" s="141" t="s">
        <v>55984</v>
      </c>
      <c r="D17934" s="141" t="s">
        <v>55959</v>
      </c>
      <c r="E17934" s="141" t="s">
        <v>55967</v>
      </c>
      <c r="F17934" s="141" t="s">
        <v>55968</v>
      </c>
      <c r="I17934" s="141" t="s">
        <v>14</v>
      </c>
      <c r="J17934" s="649">
        <v>208.13</v>
      </c>
    </row>
    <row r="17935" spans="1:10" hidden="1">
      <c r="A17935" s="141" t="s">
        <v>55990</v>
      </c>
      <c r="B17935" s="141" t="str">
        <f t="shared" si="280"/>
        <v>LUMINARIA LED TUBULAR DE EMBUTIR, 2X18W (INCLUSIVE LAMPADAS),CORPO EM CHAPA DE ACO TRATADA E PINTURA ELETROSTATICA BRANCLUMINARIA LED TUBULAR DE EMBUTIR, 2X18W (INCLUSIVE LAMPADAS)A, REFLETOR EM ALUMINIO DE ALTO BRILHO, SEM REATOR. FORNECIMENTO E COLOCACAOLUMINARIA LED TUBULAR DE EMBUTIR, 2X18W (INCLUSIVE LAMPADAS)</v>
      </c>
      <c r="C17935" s="141" t="s">
        <v>55991</v>
      </c>
      <c r="D17935" s="141" t="s">
        <v>55959</v>
      </c>
      <c r="E17935" s="141" t="s">
        <v>55960</v>
      </c>
      <c r="F17935" s="141" t="s">
        <v>27162</v>
      </c>
      <c r="I17935" s="141" t="s">
        <v>14</v>
      </c>
      <c r="J17935" s="649">
        <v>189.65</v>
      </c>
    </row>
    <row r="17936" spans="1:10" hidden="1">
      <c r="A17936" s="141" t="s">
        <v>55992</v>
      </c>
      <c r="B17936" s="141" t="str">
        <f t="shared" si="280"/>
        <v>LUMINARIA LED TUBULAR DE EMBUTIR, 2X18W (INCLUSIVE LAMPADAS),CORPO EM CHAPA DE ACO TRATADA E PINTURA ELETROSTATICA BRANCLUMINARIA LED TUBULAR DE EMBUTIR, 2X18W (INCLUSIVE LAMPADAS)A, REFLETOR EM ALUMINIO DE ALTO BRILHO, SEM REATOR. FORNECIMENTO E COLOCACAOLUMINARIA LED TUBULAR DE EMBUTIR, 2X18W (INCLUSIVE LAMPADAS)</v>
      </c>
      <c r="C17936" s="141" t="s">
        <v>55991</v>
      </c>
      <c r="D17936" s="141" t="s">
        <v>55959</v>
      </c>
      <c r="E17936" s="141" t="s">
        <v>55960</v>
      </c>
      <c r="F17936" s="141" t="s">
        <v>27162</v>
      </c>
      <c r="I17936" s="141" t="s">
        <v>14</v>
      </c>
      <c r="J17936" s="649">
        <v>182.68</v>
      </c>
    </row>
    <row r="17937" spans="1:10" hidden="1">
      <c r="A17937" s="141" t="s">
        <v>55993</v>
      </c>
      <c r="B17937" s="141" t="str">
        <f t="shared" si="280"/>
        <v>LUMINARIA LED TUBULAR DE EMBUTIR, 2X18W (INCLUSIVE LAMPADAS),CORPO EM CHAPA DE ACO TRATADA E PINTURA ELETROSTATICA BRANCLUMINARIA LED TUBULAR DE EMBUTIR, 2X18W (INCLUSIVE LAMPADAS)A, REFLETOR EM ALUMINIO DE ALTO BRILHO, COM ALETAS, SEM REATOR. FORNECIMENTO E COLOCACAOLUMINARIA LED TUBULAR DE EMBUTIR, 2X18W (INCLUSIVE LAMPADAS)</v>
      </c>
      <c r="C17937" s="141" t="s">
        <v>55991</v>
      </c>
      <c r="D17937" s="141" t="s">
        <v>55959</v>
      </c>
      <c r="E17937" s="141" t="s">
        <v>55963</v>
      </c>
      <c r="F17937" s="141" t="s">
        <v>55964</v>
      </c>
      <c r="I17937" s="141" t="s">
        <v>14</v>
      </c>
      <c r="J17937" s="649">
        <v>297.23</v>
      </c>
    </row>
    <row r="17938" spans="1:10" hidden="1">
      <c r="A17938" s="141" t="s">
        <v>55994</v>
      </c>
      <c r="B17938" s="141" t="str">
        <f t="shared" si="280"/>
        <v>LUMINARIA LED TUBULAR DE EMBUTIR, 2X18W (INCLUSIVE LAMPADAS),CORPO EM CHAPA DE ACO TRATADA E PINTURA ELETROSTATICA BRANCLUMINARIA LED TUBULAR DE EMBUTIR, 2X18W (INCLUSIVE LAMPADAS)A, REFLETOR EM ALUMINIO DE ALTO BRILHO, COM ALETAS, SEM REATOR. FORNECIMENTO E COLOCACAOLUMINARIA LED TUBULAR DE EMBUTIR, 2X18W (INCLUSIVE LAMPADAS)</v>
      </c>
      <c r="C17938" s="141" t="s">
        <v>55991</v>
      </c>
      <c r="D17938" s="141" t="s">
        <v>55959</v>
      </c>
      <c r="E17938" s="141" t="s">
        <v>55963</v>
      </c>
      <c r="F17938" s="141" t="s">
        <v>55964</v>
      </c>
      <c r="I17938" s="141" t="s">
        <v>14</v>
      </c>
      <c r="J17938" s="649">
        <v>290.26</v>
      </c>
    </row>
    <row r="17939" spans="1:10" hidden="1">
      <c r="A17939" s="141" t="s">
        <v>55995</v>
      </c>
      <c r="B17939" s="141" t="str">
        <f t="shared" si="280"/>
        <v>LUMINARIA LED TUBULAR DE EMBUTIR, 2X18W (INCLUSIVE LAMPADAS),CORPO EM CHAPA DE ACO TRATADA E PINTURA ELETROSTATICA BRANCLUMINARIA LED TUBULAR DE EMBUTIR, 2X18W (INCLUSIVE LAMPADAS)A, REFLETOR EM ALUMINIO DE ALTO BRILHO, COM VISOR ACRILICO TRANSLUCIDO, SEM REATOR. FORNECIMENTO E COLOCACAOLUMINARIA LED TUBULAR DE EMBUTIR, 2X18W (INCLUSIVE LAMPADAS)</v>
      </c>
      <c r="C17939" s="141" t="s">
        <v>55991</v>
      </c>
      <c r="D17939" s="141" t="s">
        <v>55959</v>
      </c>
      <c r="E17939" s="141" t="s">
        <v>55967</v>
      </c>
      <c r="F17939" s="141" t="s">
        <v>55968</v>
      </c>
      <c r="I17939" s="141" t="s">
        <v>14</v>
      </c>
      <c r="J17939" s="649">
        <v>244.87</v>
      </c>
    </row>
    <row r="17940" spans="1:10" hidden="1">
      <c r="A17940" s="141" t="s">
        <v>55996</v>
      </c>
      <c r="B17940" s="141" t="str">
        <f t="shared" si="280"/>
        <v>LUMINARIA LED TUBULAR DE EMBUTIR, 2X18W (INCLUSIVE LAMPADAS),CORPO EM CHAPA DE ACO TRATADA E PINTURA ELETROSTATICA BRANCLUMINARIA LED TUBULAR DE EMBUTIR, 2X18W (INCLUSIVE LAMPADAS)A, REFLETOR EM ALUMINIO DE ALTO BRILHO, COM VISOR ACRILICO TRANSLUCIDO, SEM REATOR. FORNECIMENTO E COLOCACAOLUMINARIA LED TUBULAR DE EMBUTIR, 2X18W (INCLUSIVE LAMPADAS)</v>
      </c>
      <c r="C17940" s="141" t="s">
        <v>55991</v>
      </c>
      <c r="D17940" s="141" t="s">
        <v>55959</v>
      </c>
      <c r="E17940" s="141" t="s">
        <v>55967</v>
      </c>
      <c r="F17940" s="141" t="s">
        <v>55968</v>
      </c>
      <c r="I17940" s="141" t="s">
        <v>14</v>
      </c>
      <c r="J17940" s="649">
        <v>237.9</v>
      </c>
    </row>
    <row r="17941" spans="1:10" hidden="1">
      <c r="A17941" s="141" t="s">
        <v>55997</v>
      </c>
      <c r="B17941" s="141" t="str">
        <f t="shared" si="280"/>
        <v>TRANSFORMADOR DE DISTRIBUICAO DE 30KVA,ABRIGADA,CLASSE 15KV,REFRIGERACAO A OLEO MINERAL,TENSAO PRIMARIA DE 13,8KV,TENSAOTRANSFORMADOR DE DISTRIBUICAO DE 30KVA,ABRIGADA,CLASSE 15KV,SECUNDARIA DE 220/127V-60HZ.FORNECIMENTO E COLOCACAOTRANSFORMADOR DE DISTRIBUICAO DE 30KVA,ABRIGADA,CLASSE 15KV,</v>
      </c>
      <c r="C17941" s="141" t="s">
        <v>55998</v>
      </c>
      <c r="D17941" s="141" t="s">
        <v>55999</v>
      </c>
      <c r="E17941" s="141" t="s">
        <v>56000</v>
      </c>
      <c r="I17941" s="141" t="s">
        <v>14</v>
      </c>
      <c r="J17941" s="649">
        <v>10244.44</v>
      </c>
    </row>
    <row r="17942" spans="1:10" hidden="1">
      <c r="A17942" s="141" t="s">
        <v>56001</v>
      </c>
      <c r="B17942" s="141" t="str">
        <f t="shared" si="280"/>
        <v>TRANSFORMADOR DE DISTRIBUICAO DE 30KVA,ABRIGADA,CLASSE 15KV,REFRIGERACAO A OLEO MINERAL,TENSAO PRIMARIA DE 13,8KV,TENSAOTRANSFORMADOR DE DISTRIBUICAO DE 30KVA,ABRIGADA,CLASSE 15KV,SECUNDARIA DE 220/127V-60HZ.FORNECIMENTO E COLOCACAOTRANSFORMADOR DE DISTRIBUICAO DE 30KVA,ABRIGADA,CLASSE 15KV,</v>
      </c>
      <c r="C17942" s="141" t="s">
        <v>55998</v>
      </c>
      <c r="D17942" s="141" t="s">
        <v>55999</v>
      </c>
      <c r="E17942" s="141" t="s">
        <v>56000</v>
      </c>
      <c r="I17942" s="141" t="s">
        <v>14</v>
      </c>
      <c r="J17942" s="649">
        <v>10238.1</v>
      </c>
    </row>
    <row r="17943" spans="1:10" hidden="1">
      <c r="A17943" s="141" t="s">
        <v>56002</v>
      </c>
      <c r="B17943" s="141" t="str">
        <f t="shared" si="280"/>
        <v>TRANSFORMADOR DE DISTRIBUICAO DE 45KVA,ABRIGADA,CLASSE 15KV,REFRIGERACAO A OLEO MINERAL,TENSAO PRIMARIA DE 13,8KV,TENSAOTRANSFORMADOR DE DISTRIBUICAO DE 45KVA,ABRIGADA,CLASSE 15KV,SECUNDARIA DE 220/127V-60HZ.FORNECIMENTO E COLOCACAOTRANSFORMADOR DE DISTRIBUICAO DE 45KVA,ABRIGADA,CLASSE 15KV,</v>
      </c>
      <c r="C17943" s="141" t="s">
        <v>56003</v>
      </c>
      <c r="D17943" s="141" t="s">
        <v>55999</v>
      </c>
      <c r="E17943" s="141" t="s">
        <v>56000</v>
      </c>
      <c r="I17943" s="141" t="s">
        <v>14</v>
      </c>
      <c r="J17943" s="649">
        <v>11631.68</v>
      </c>
    </row>
    <row r="17944" spans="1:10" hidden="1">
      <c r="A17944" s="141" t="s">
        <v>56004</v>
      </c>
      <c r="B17944" s="141" t="str">
        <f t="shared" si="280"/>
        <v>TRANSFORMADOR DE DISTRIBUICAO DE 45KVA,ABRIGADA,CLASSE 15KV,REFRIGERACAO A OLEO MINERAL,TENSAO PRIMARIA DE 13,8KV,TENSAOTRANSFORMADOR DE DISTRIBUICAO DE 45KVA,ABRIGADA,CLASSE 15KV,SECUNDARIA DE 220/127V-60HZ.FORNECIMENTO E COLOCACAOTRANSFORMADOR DE DISTRIBUICAO DE 45KVA,ABRIGADA,CLASSE 15KV,</v>
      </c>
      <c r="C17944" s="141" t="s">
        <v>56003</v>
      </c>
      <c r="D17944" s="141" t="s">
        <v>55999</v>
      </c>
      <c r="E17944" s="141" t="s">
        <v>56000</v>
      </c>
      <c r="I17944" s="141" t="s">
        <v>14</v>
      </c>
      <c r="J17944" s="649">
        <v>11622.18</v>
      </c>
    </row>
    <row r="17945" spans="1:10" hidden="1">
      <c r="A17945" s="141" t="s">
        <v>56005</v>
      </c>
      <c r="B17945" s="141" t="str">
        <f t="shared" si="280"/>
        <v>TRANSFORMADOR DE DISTRIBUICAO DE 75KVA,ABRIGADA,CLASSE 15KV,REFRIGERACAO A OLEO MINERAL,TENSAO PRIMARIA DE 13,8KV,TENSAOTRANSFORMADOR DE DISTRIBUICAO DE 75KVA,ABRIGADA,CLASSE 15KV,SECUNDARIA DE 220/127V-60HZ.FORNECIMENTO E COLOCACAOTRANSFORMADOR DE DISTRIBUICAO DE 75KVA,ABRIGADA,CLASSE 15KV,</v>
      </c>
      <c r="C17945" s="141" t="s">
        <v>56006</v>
      </c>
      <c r="D17945" s="141" t="s">
        <v>55999</v>
      </c>
      <c r="E17945" s="141" t="s">
        <v>56000</v>
      </c>
      <c r="I17945" s="141" t="s">
        <v>14</v>
      </c>
      <c r="J17945" s="649">
        <v>15044.88</v>
      </c>
    </row>
    <row r="17946" spans="1:10" hidden="1">
      <c r="A17946" s="141" t="s">
        <v>56007</v>
      </c>
      <c r="B17946" s="141" t="str">
        <f t="shared" si="280"/>
        <v>TRANSFORMADOR DE DISTRIBUICAO DE 75KVA,ABRIGADA,CLASSE 15KV,REFRIGERACAO A OLEO MINERAL,TENSAO PRIMARIA DE 13,8KV,TENSAOTRANSFORMADOR DE DISTRIBUICAO DE 75KVA,ABRIGADA,CLASSE 15KV,SECUNDARIA DE 220/127V-60HZ.FORNECIMENTO E COLOCACAOTRANSFORMADOR DE DISTRIBUICAO DE 75KVA,ABRIGADA,CLASSE 15KV,</v>
      </c>
      <c r="C17946" s="141" t="s">
        <v>56006</v>
      </c>
      <c r="D17946" s="141" t="s">
        <v>55999</v>
      </c>
      <c r="E17946" s="141" t="s">
        <v>56000</v>
      </c>
      <c r="I17946" s="141" t="s">
        <v>14</v>
      </c>
      <c r="J17946" s="649">
        <v>15032.21</v>
      </c>
    </row>
    <row r="17947" spans="1:10" hidden="1">
      <c r="A17947" s="141" t="s">
        <v>56008</v>
      </c>
      <c r="B17947" s="141" t="str">
        <f t="shared" si="280"/>
        <v>TRANSFORMADOR DE DISTRIBUICAO DE 112,5KVA,ABRIGADA,CLASSE 15KV,REFRIGERACAO A OLEO MINERAL,TENSAO PRIMARIA DE 13,8KV,TENTRANSFORMADOR DE DISTRIBUICAO DE 112,5KVA,ABRIGADA,CLASSE 15SAO SECUNDARIA DE 220/127V-60HZ.FORNECIMENTO E COLOCACAOTRANSFORMADOR DE DISTRIBUICAO DE 112,5KVA,ABRIGADA,CLASSE 15</v>
      </c>
      <c r="C17947" s="141" t="s">
        <v>56009</v>
      </c>
      <c r="D17947" s="141" t="s">
        <v>56010</v>
      </c>
      <c r="E17947" s="141" t="s">
        <v>56011</v>
      </c>
      <c r="I17947" s="141" t="s">
        <v>14</v>
      </c>
      <c r="J17947" s="649">
        <v>18607.099999999999</v>
      </c>
    </row>
    <row r="17948" spans="1:10" hidden="1">
      <c r="A17948" s="141" t="s">
        <v>56012</v>
      </c>
      <c r="B17948" s="141" t="str">
        <f t="shared" si="280"/>
        <v>TRANSFORMADOR DE DISTRIBUICAO DE 112,5KVA,ABRIGADA,CLASSE 15KV,REFRIGERACAO A OLEO MINERAL,TENSAO PRIMARIA DE 13,8KV,TENTRANSFORMADOR DE DISTRIBUICAO DE 112,5KVA,ABRIGADA,CLASSE 15SAO SECUNDARIA DE 220/127V-60HZ.FORNECIMENTO E COLOCACAOTRANSFORMADOR DE DISTRIBUICAO DE 112,5KVA,ABRIGADA,CLASSE 15</v>
      </c>
      <c r="C17948" s="141" t="s">
        <v>56009</v>
      </c>
      <c r="D17948" s="141" t="s">
        <v>56010</v>
      </c>
      <c r="E17948" s="141" t="s">
        <v>56011</v>
      </c>
      <c r="I17948" s="141" t="s">
        <v>14</v>
      </c>
      <c r="J17948" s="649">
        <v>18591.259999999998</v>
      </c>
    </row>
    <row r="17949" spans="1:10" hidden="1">
      <c r="A17949" s="141" t="s">
        <v>56013</v>
      </c>
      <c r="B17949" s="141" t="str">
        <f t="shared" si="280"/>
        <v>TRANSFORMADOR DE DISTRIBUICAO DE 150KVA,ABRIGADA,CLASSE 15KV,REFRIGERACAO A OLEO MINERAL,TENSAO PRIMARIA DE 13,8KV,TENSATRANSFORMADOR DE DISTRIBUICAO DE 150KVA,ABRIGADA,CLASSE 15KVO SECUNDARIA DE 220/127V-60HZ.FORNECIMENTO E COLOCACAOTRANSFORMADOR DE DISTRIBUICAO DE 150KVA,ABRIGADA,CLASSE 15KV</v>
      </c>
      <c r="C17949" s="141" t="s">
        <v>56014</v>
      </c>
      <c r="D17949" s="141" t="s">
        <v>56015</v>
      </c>
      <c r="E17949" s="141" t="s">
        <v>56016</v>
      </c>
      <c r="I17949" s="141" t="s">
        <v>14</v>
      </c>
      <c r="J17949" s="649">
        <v>23440.71</v>
      </c>
    </row>
    <row r="17950" spans="1:10" hidden="1">
      <c r="A17950" s="141" t="s">
        <v>56017</v>
      </c>
      <c r="B17950" s="141" t="str">
        <f t="shared" si="280"/>
        <v>TRANSFORMADOR DE DISTRIBUICAO DE 150KVA,ABRIGADA,CLASSE 15KV,REFRIGERACAO A OLEO MINERAL,TENSAO PRIMARIA DE 13,8KV,TENSATRANSFORMADOR DE DISTRIBUICAO DE 150KVA,ABRIGADA,CLASSE 15KVO SECUNDARIA DE 220/127V-60HZ.FORNECIMENTO E COLOCACAOTRANSFORMADOR DE DISTRIBUICAO DE 150KVA,ABRIGADA,CLASSE 15KV</v>
      </c>
      <c r="C17950" s="141" t="s">
        <v>56014</v>
      </c>
      <c r="D17950" s="141" t="s">
        <v>56015</v>
      </c>
      <c r="E17950" s="141" t="s">
        <v>56016</v>
      </c>
      <c r="I17950" s="141" t="s">
        <v>14</v>
      </c>
      <c r="J17950" s="649">
        <v>23421.71</v>
      </c>
    </row>
    <row r="17951" spans="1:10" hidden="1">
      <c r="A17951" s="141" t="s">
        <v>56018</v>
      </c>
      <c r="B17951" s="141" t="str">
        <f t="shared" si="280"/>
        <v>TRANSFORMADOR DE DISTRIBUICAO DE 225KVA,ABRIGADA,CLASSE 15KV,REFRIGERACAO A OLEO MINERAL,TENSAO PRIMARIA DE 13,8KV,TENSATRANSFORMADOR DE DISTRIBUICAO DE 225KVA,ABRIGADA,CLASSE 15KVO SECUNDARIA DE 220/127V-60HZ.FORNECIMENTO E COLOCACAOTRANSFORMADOR DE DISTRIBUICAO DE 225KVA,ABRIGADA,CLASSE 15KV</v>
      </c>
      <c r="C17951" s="141" t="s">
        <v>56019</v>
      </c>
      <c r="D17951" s="141" t="s">
        <v>56015</v>
      </c>
      <c r="E17951" s="141" t="s">
        <v>56016</v>
      </c>
      <c r="I17951" s="141" t="s">
        <v>14</v>
      </c>
      <c r="J17951" s="649">
        <v>29984.54</v>
      </c>
    </row>
    <row r="17952" spans="1:10" hidden="1">
      <c r="A17952" s="141" t="s">
        <v>56020</v>
      </c>
      <c r="B17952" s="141" t="str">
        <f t="shared" si="280"/>
        <v>TRANSFORMADOR DE DISTRIBUICAO DE 225KVA,ABRIGADA,CLASSE 15KV,REFRIGERACAO A OLEO MINERAL,TENSAO PRIMARIA DE 13,8KV,TENSATRANSFORMADOR DE DISTRIBUICAO DE 225KVA,ABRIGADA,CLASSE 15KVO SECUNDARIA DE 220/127V-60HZ.FORNECIMENTO E COLOCACAOTRANSFORMADOR DE DISTRIBUICAO DE 225KVA,ABRIGADA,CLASSE 15KV</v>
      </c>
      <c r="C17952" s="141" t="s">
        <v>56019</v>
      </c>
      <c r="D17952" s="141" t="s">
        <v>56015</v>
      </c>
      <c r="E17952" s="141" t="s">
        <v>56016</v>
      </c>
      <c r="I17952" s="141" t="s">
        <v>14</v>
      </c>
      <c r="J17952" s="649">
        <v>29962.37</v>
      </c>
    </row>
    <row r="17953" spans="1:10" hidden="1">
      <c r="A17953" s="141" t="s">
        <v>56021</v>
      </c>
      <c r="B17953" s="141" t="str">
        <f t="shared" si="280"/>
        <v>TRANSFORMADOR DE DISTRIBUICAO DE 300KVA,ABRIGADA,CLASSE 15KV,REFRIGERACAO A OLEO MINERAL,TENSAO PRIMARIA DE 13,8KV,TENSATRANSFORMADOR DE DISTRIBUICAO DE 300KVA,ABRIGADA,CLASSE 15KVO SECUNDARIA DE 220/127V-60HZ.FORNECIMENTO E COLOCACAOTRANSFORMADOR DE DISTRIBUICAO DE 300KVA,ABRIGADA,CLASSE 15KV</v>
      </c>
      <c r="C17953" s="141" t="s">
        <v>56022</v>
      </c>
      <c r="D17953" s="141" t="s">
        <v>56015</v>
      </c>
      <c r="E17953" s="141" t="s">
        <v>56016</v>
      </c>
      <c r="I17953" s="141" t="s">
        <v>14</v>
      </c>
      <c r="J17953" s="649">
        <v>38321.33</v>
      </c>
    </row>
    <row r="17954" spans="1:10" hidden="1">
      <c r="A17954" s="141" t="s">
        <v>56023</v>
      </c>
      <c r="B17954" s="141" t="str">
        <f t="shared" si="280"/>
        <v>TRANSFORMADOR DE DISTRIBUICAO DE 300KVA,ABRIGADA,CLASSE 15KV,REFRIGERACAO A OLEO MINERAL,TENSAO PRIMARIA DE 13,8KV,TENSATRANSFORMADOR DE DISTRIBUICAO DE 300KVA,ABRIGADA,CLASSE 15KVO SECUNDARIA DE 220/127V-60HZ.FORNECIMENTO E COLOCACAOTRANSFORMADOR DE DISTRIBUICAO DE 300KVA,ABRIGADA,CLASSE 15KV</v>
      </c>
      <c r="C17954" s="141" t="s">
        <v>56022</v>
      </c>
      <c r="D17954" s="141" t="s">
        <v>56015</v>
      </c>
      <c r="E17954" s="141" t="s">
        <v>56016</v>
      </c>
      <c r="I17954" s="141" t="s">
        <v>14</v>
      </c>
      <c r="J17954" s="649">
        <v>38295.99</v>
      </c>
    </row>
    <row r="17955" spans="1:10" hidden="1">
      <c r="A17955" s="141" t="s">
        <v>56024</v>
      </c>
      <c r="B17955" s="141" t="str">
        <f t="shared" si="280"/>
        <v>TRANSFORMADOR DE DISTRIBUICAO DE 500KVA,ABRIGADA,CLASSE 15KV,REFRIGERACAO A OLEO MINERAL,TENSAO PRIMARIA DE 13,8KV,TENSATRANSFORMADOR DE DISTRIBUICAO DE 500KVA,ABRIGADA,CLASSE 15KVO SECUNDARIA DE 220/127V-60HZ.FORNECIMENTO E COLOCACAOTRANSFORMADOR DE DISTRIBUICAO DE 500KVA,ABRIGADA,CLASSE 15KV</v>
      </c>
      <c r="C17955" s="141" t="s">
        <v>56025</v>
      </c>
      <c r="D17955" s="141" t="s">
        <v>56015</v>
      </c>
      <c r="E17955" s="141" t="s">
        <v>56016</v>
      </c>
      <c r="I17955" s="141" t="s">
        <v>14</v>
      </c>
      <c r="J17955" s="649">
        <v>52213.48</v>
      </c>
    </row>
    <row r="17956" spans="1:10" hidden="1">
      <c r="A17956" s="141" t="s">
        <v>56026</v>
      </c>
      <c r="B17956" s="141" t="str">
        <f t="shared" si="280"/>
        <v>TRANSFORMADOR DE DISTRIBUICAO DE 500KVA,ABRIGADA,CLASSE 15KV,REFRIGERACAO A OLEO MINERAL,TENSAO PRIMARIA DE 13,8KV,TENSATRANSFORMADOR DE DISTRIBUICAO DE 500KVA,ABRIGADA,CLASSE 15KVO SECUNDARIA DE 220/127V-60HZ.FORNECIMENTO E COLOCACAOTRANSFORMADOR DE DISTRIBUICAO DE 500KVA,ABRIGADA,CLASSE 15KV</v>
      </c>
      <c r="C17956" s="141" t="s">
        <v>56025</v>
      </c>
      <c r="D17956" s="141" t="s">
        <v>56015</v>
      </c>
      <c r="E17956" s="141" t="s">
        <v>56016</v>
      </c>
      <c r="I17956" s="141" t="s">
        <v>14</v>
      </c>
      <c r="J17956" s="649">
        <v>52184.98</v>
      </c>
    </row>
    <row r="17957" spans="1:10" hidden="1">
      <c r="A17957" s="141" t="s">
        <v>56027</v>
      </c>
      <c r="B17957" s="141" t="str">
        <f t="shared" si="280"/>
        <v>TRANSFORMADOR DE DISTRIBUICAO DE 750KVA,ABRIGADA,CLASSE 15KV,REFRIGERACAO A OLEO MINERAL,TENSAO PRIMARIA DE 13,8KV,TENSATRANSFORMADOR DE DISTRIBUICAO DE 750KVA,ABRIGADA,CLASSE 15KVO SECUNDARIA DE 220/127V-60HZ.FORNECIMENTO E COLOCACAOTRANSFORMADOR DE DISTRIBUICAO DE 750KVA,ABRIGADA,CLASSE 15KV</v>
      </c>
      <c r="C17957" s="141" t="s">
        <v>56028</v>
      </c>
      <c r="D17957" s="141" t="s">
        <v>56015</v>
      </c>
      <c r="E17957" s="141" t="s">
        <v>56016</v>
      </c>
      <c r="I17957" s="141" t="s">
        <v>14</v>
      </c>
      <c r="J17957" s="649">
        <v>73779.199999999997</v>
      </c>
    </row>
    <row r="17958" spans="1:10" hidden="1">
      <c r="A17958" s="141" t="s">
        <v>56029</v>
      </c>
      <c r="B17958" s="141" t="str">
        <f t="shared" si="280"/>
        <v>TRANSFORMADOR DE DISTRIBUICAO DE 750KVA,ABRIGADA,CLASSE 15KV,REFRIGERACAO A OLEO MINERAL,TENSAO PRIMARIA DE 13,8KV,TENSATRANSFORMADOR DE DISTRIBUICAO DE 750KVA,ABRIGADA,CLASSE 15KVO SECUNDARIA DE 220/127V-60HZ.FORNECIMENTO E COLOCACAOTRANSFORMADOR DE DISTRIBUICAO DE 750KVA,ABRIGADA,CLASSE 15KV</v>
      </c>
      <c r="C17958" s="141" t="s">
        <v>56028</v>
      </c>
      <c r="D17958" s="141" t="s">
        <v>56015</v>
      </c>
      <c r="E17958" s="141" t="s">
        <v>56016</v>
      </c>
      <c r="I17958" s="141" t="s">
        <v>14</v>
      </c>
      <c r="J17958" s="649">
        <v>73747.53</v>
      </c>
    </row>
    <row r="17959" spans="1:10" hidden="1">
      <c r="A17959" s="141" t="s">
        <v>56030</v>
      </c>
      <c r="B17959" s="141" t="str">
        <f t="shared" si="280"/>
        <v>TRANSFORMADOR DE DISTRIBUICAO DE 1.000KVA,ABRIGADA,CLASSE 15KV,REFRIGERACAO A OLEO MINERAL,TENSAO PRIMARIA DE 13,8KV,TENTRANSFORMADOR DE DISTRIBUICAO DE 1.000KVA,ABRIGADA,CLASSE 15SAO SECUNDARIA DE 220/127V-60HZ.FORNECIMENTO E COLOCACAOTRANSFORMADOR DE DISTRIBUICAO DE 1.000KVA,ABRIGADA,CLASSE 15</v>
      </c>
      <c r="C17959" s="141" t="s">
        <v>56031</v>
      </c>
      <c r="D17959" s="141" t="s">
        <v>56010</v>
      </c>
      <c r="E17959" s="141" t="s">
        <v>56011</v>
      </c>
      <c r="I17959" s="141" t="s">
        <v>14</v>
      </c>
      <c r="J17959" s="649">
        <v>108410.92</v>
      </c>
    </row>
    <row r="17960" spans="1:10" hidden="1">
      <c r="A17960" s="141" t="s">
        <v>56032</v>
      </c>
      <c r="B17960" s="141" t="str">
        <f t="shared" si="280"/>
        <v>TRANSFORMADOR DE DISTRIBUICAO DE 1.000KVA,ABRIGADA,CLASSE 15KV,REFRIGERACAO A OLEO MINERAL,TENSAO PRIMARIA DE 13,8KV,TENTRANSFORMADOR DE DISTRIBUICAO DE 1.000KVA,ABRIGADA,CLASSE 15SAO SECUNDARIA DE 220/127V-60HZ.FORNECIMENTO E COLOCACAOTRANSFORMADOR DE DISTRIBUICAO DE 1.000KVA,ABRIGADA,CLASSE 15</v>
      </c>
      <c r="C17960" s="141" t="s">
        <v>56031</v>
      </c>
      <c r="D17960" s="141" t="s">
        <v>56010</v>
      </c>
      <c r="E17960" s="141" t="s">
        <v>56011</v>
      </c>
      <c r="I17960" s="141" t="s">
        <v>14</v>
      </c>
      <c r="J17960" s="649">
        <v>108376.09</v>
      </c>
    </row>
    <row r="17961" spans="1:10" hidden="1">
      <c r="A17961" s="141" t="s">
        <v>56033</v>
      </c>
      <c r="B17961" s="141" t="str">
        <f t="shared" si="280"/>
        <v>TRANSFORMADOR DE DISTRIBUICAO DE 75KVA,TIPO PEDESTAL,CLASSE15KV,REFRIGERACAO A OLEO MINERAL OU SILICONE,LIQUIDO ISOLANTTRANSFORMADOR DE DISTRIBUICAO DE 75KVA,TIPO PEDESTAL,CLASSEE,TENSAO PRIMARIA DE 13,8KV,TENSAO SECUNDARIA DE 220/127V-60HZ,NBI 95KV,GRAU DE PROTECAO IP 54.FORNECIMENTO E COLOCACAOTRANSFORMADOR DE DISTRIBUICAO DE 75KVA,TIPO PEDESTAL,CLASSE</v>
      </c>
      <c r="C17961" s="141" t="s">
        <v>56034</v>
      </c>
      <c r="D17961" s="141" t="s">
        <v>56035</v>
      </c>
      <c r="E17961" s="141" t="s">
        <v>56036</v>
      </c>
      <c r="F17961" s="141" t="s">
        <v>56037</v>
      </c>
      <c r="I17961" s="141" t="s">
        <v>14</v>
      </c>
      <c r="J17961" s="649">
        <v>61589.91</v>
      </c>
    </row>
    <row r="17962" spans="1:10" hidden="1">
      <c r="A17962" s="141" t="s">
        <v>56038</v>
      </c>
      <c r="B17962" s="141" t="str">
        <f t="shared" si="280"/>
        <v>TRANSFORMADOR DE DISTRIBUICAO DE 75KVA,TIPO PEDESTAL,CLASSE15KV,REFRIGERACAO A OLEO MINERAL OU SILICONE,LIQUIDO ISOLANTTRANSFORMADOR DE DISTRIBUICAO DE 75KVA,TIPO PEDESTAL,CLASSEE,TENSAO PRIMARIA DE 13,8KV,TENSAO SECUNDARIA DE 220/127V-60HZ,NBI 95KV,GRAU DE PROTECAO IP 54.FORNECIMENTO E COLOCACAOTRANSFORMADOR DE DISTRIBUICAO DE 75KVA,TIPO PEDESTAL,CLASSE</v>
      </c>
      <c r="C17962" s="141" t="s">
        <v>56034</v>
      </c>
      <c r="D17962" s="141" t="s">
        <v>56035</v>
      </c>
      <c r="E17962" s="141" t="s">
        <v>56036</v>
      </c>
      <c r="F17962" s="141" t="s">
        <v>56037</v>
      </c>
      <c r="I17962" s="141" t="s">
        <v>14</v>
      </c>
      <c r="J17962" s="649">
        <v>61577.24</v>
      </c>
    </row>
    <row r="17963" spans="1:10" hidden="1">
      <c r="A17963" s="141" t="s">
        <v>56039</v>
      </c>
      <c r="B17963" s="141" t="str">
        <f t="shared" si="280"/>
        <v>TRANSFORMADOR DE DISTRIBUICAO DE 112,5KVA,TIPO PEDESTAL,CLASSE 15KV,REFRIGERACAO A OLEO MINERAL OU SILICONE,LIQUIDO ISOLTRANSFORMADOR DE DISTRIBUICAO DE 112,5KVA,TIPO PEDESTAL,CLASANTE,TENSAO PRIMARIA DE 13,8KV,TENSAO SECUNDARIA DE 220/127V-60HZ,NBI 95KV,GRAU DE PROTECAO IP 54.FORNECIMENTO E COLOCACAOTRANSFORMADOR DE DISTRIBUICAO DE 112,5KVA,TIPO PEDESTAL,CLAS</v>
      </c>
      <c r="C17963" s="141" t="s">
        <v>56040</v>
      </c>
      <c r="D17963" s="141" t="s">
        <v>56041</v>
      </c>
      <c r="E17963" s="141" t="s">
        <v>56042</v>
      </c>
      <c r="F17963" s="141" t="s">
        <v>56043</v>
      </c>
      <c r="G17963" s="141" t="s">
        <v>20882</v>
      </c>
      <c r="I17963" s="141" t="s">
        <v>14</v>
      </c>
      <c r="J17963" s="649">
        <v>77509.31</v>
      </c>
    </row>
    <row r="17964" spans="1:10" hidden="1">
      <c r="A17964" s="141" t="s">
        <v>56044</v>
      </c>
      <c r="B17964" s="141" t="str">
        <f t="shared" si="280"/>
        <v>TRANSFORMADOR DE DISTRIBUICAO DE 112,5KVA,TIPO PEDESTAL,CLASSE 15KV,REFRIGERACAO A OLEO MINERAL OU SILICONE,LIQUIDO ISOLTRANSFORMADOR DE DISTRIBUICAO DE 112,5KVA,TIPO PEDESTAL,CLASANTE,TENSAO PRIMARIA DE 13,8KV,TENSAO SECUNDARIA DE 220/127V-60HZ,NBI 95KV,GRAU DE PROTECAO IP 54.FORNECIMENTO E COLOCACAOTRANSFORMADOR DE DISTRIBUICAO DE 112,5KVA,TIPO PEDESTAL,CLAS</v>
      </c>
      <c r="C17964" s="141" t="s">
        <v>56040</v>
      </c>
      <c r="D17964" s="141" t="s">
        <v>56041</v>
      </c>
      <c r="E17964" s="141" t="s">
        <v>56042</v>
      </c>
      <c r="F17964" s="141" t="s">
        <v>56043</v>
      </c>
      <c r="G17964" s="141" t="s">
        <v>20882</v>
      </c>
      <c r="I17964" s="141" t="s">
        <v>14</v>
      </c>
      <c r="J17964" s="649">
        <v>77493.47</v>
      </c>
    </row>
    <row r="17965" spans="1:10" hidden="1">
      <c r="A17965" s="141" t="s">
        <v>56045</v>
      </c>
      <c r="B17965" s="141" t="str">
        <f t="shared" si="280"/>
        <v>TRANSFORMADOR DE DISTRIBUICAO DE 150KVA,TIPO PEDESTAL,CLASSE 15KV,REFRIGERACAO A OLEO MINERAL OU SILICONE,LIQUIDO ISOLANTRANSFORMADOR DE DISTRIBUICAO DE 150KVA,TIPO PEDESTAL,CLASSETE,TENSAO PRIMARIA DE 13,8KV,TENSAO SECUNDARIA DE 220/127V-60HZ,NBI 95KV,GRAU DE PROTECAO IP 54.FORNECIMENTO E COLOCACAOTRANSFORMADOR DE DISTRIBUICAO DE 150KVA,TIPO PEDESTAL,CLASSE</v>
      </c>
      <c r="C17965" s="141" t="s">
        <v>56046</v>
      </c>
      <c r="D17965" s="141" t="s">
        <v>56047</v>
      </c>
      <c r="E17965" s="141" t="s">
        <v>56048</v>
      </c>
      <c r="F17965" s="141" t="s">
        <v>56049</v>
      </c>
      <c r="I17965" s="141" t="s">
        <v>14</v>
      </c>
      <c r="J17965" s="649">
        <v>83030.16</v>
      </c>
    </row>
    <row r="17966" spans="1:10" hidden="1">
      <c r="A17966" s="141" t="s">
        <v>56050</v>
      </c>
      <c r="B17966" s="141" t="str">
        <f t="shared" si="280"/>
        <v>TRANSFORMADOR DE DISTRIBUICAO DE 150KVA,TIPO PEDESTAL,CLASSE 15KV,REFRIGERACAO A OLEO MINERAL OU SILICONE,LIQUIDO ISOLANTRANSFORMADOR DE DISTRIBUICAO DE 150KVA,TIPO PEDESTAL,CLASSETE,TENSAO PRIMARIA DE 13,8KV,TENSAO SECUNDARIA DE 220/127V-60HZ,NBI 95KV,GRAU DE PROTECAO IP 54.FORNECIMENTO E COLOCACAOTRANSFORMADOR DE DISTRIBUICAO DE 150KVA,TIPO PEDESTAL,CLASSE</v>
      </c>
      <c r="C17966" s="141" t="s">
        <v>56046</v>
      </c>
      <c r="D17966" s="141" t="s">
        <v>56047</v>
      </c>
      <c r="E17966" s="141" t="s">
        <v>56048</v>
      </c>
      <c r="F17966" s="141" t="s">
        <v>56049</v>
      </c>
      <c r="I17966" s="141" t="s">
        <v>14</v>
      </c>
      <c r="J17966" s="649">
        <v>83011.16</v>
      </c>
    </row>
    <row r="17967" spans="1:10" hidden="1">
      <c r="A17967" s="141" t="s">
        <v>56051</v>
      </c>
      <c r="B17967" s="141" t="str">
        <f t="shared" si="280"/>
        <v>TRANSFORMADOR DE DISTRIBUICAO DE 300KVA,TIPO PEDESTAL,CLASSE 15KV,REFRIGERACAO A OLEO MINERAL OU SILICONE,LIQUIDO ISOLANTRANSFORMADOR DE DISTRIBUICAO DE 300KVA,TIPO PEDESTAL,CLASSETE,TENSAO PRIMARIA DE 13,8KV,TENSAO SECUNDARIA DE 220/127V-60HZ,NBI 95KV,GRAU DE PROTECAO IP 54.FORNECIMENTO E COLOCACAOTRANSFORMADOR DE DISTRIBUICAO DE 300KVA,TIPO PEDESTAL,CLASSE</v>
      </c>
      <c r="C17967" s="141" t="s">
        <v>56052</v>
      </c>
      <c r="D17967" s="141" t="s">
        <v>56047</v>
      </c>
      <c r="E17967" s="141" t="s">
        <v>56048</v>
      </c>
      <c r="F17967" s="141" t="s">
        <v>56049</v>
      </c>
      <c r="I17967" s="141" t="s">
        <v>14</v>
      </c>
      <c r="J17967" s="649">
        <v>133811.21</v>
      </c>
    </row>
    <row r="17968" spans="1:10" hidden="1">
      <c r="A17968" s="141" t="s">
        <v>56053</v>
      </c>
      <c r="B17968" s="141" t="str">
        <f t="shared" si="280"/>
        <v>TRANSFORMADOR DE DISTRIBUICAO DE 300KVA,TIPO PEDESTAL,CLASSE 15KV,REFRIGERACAO A OLEO MINERAL OU SILICONE,LIQUIDO ISOLANTRANSFORMADOR DE DISTRIBUICAO DE 300KVA,TIPO PEDESTAL,CLASSETE,TENSAO PRIMARIA DE 13,8KV,TENSAO SECUNDARIA DE 220/127V-60HZ,NBI 95KV,GRAU DE PROTECAO IP 54.FORNECIMENTO E COLOCACAOTRANSFORMADOR DE DISTRIBUICAO DE 300KVA,TIPO PEDESTAL,CLASSE</v>
      </c>
      <c r="C17968" s="141" t="s">
        <v>56052</v>
      </c>
      <c r="D17968" s="141" t="s">
        <v>56047</v>
      </c>
      <c r="E17968" s="141" t="s">
        <v>56048</v>
      </c>
      <c r="F17968" s="141" t="s">
        <v>56049</v>
      </c>
      <c r="I17968" s="141" t="s">
        <v>14</v>
      </c>
      <c r="J17968" s="649">
        <v>133785.87</v>
      </c>
    </row>
    <row r="17969" spans="1:10" hidden="1">
      <c r="A17969" s="141" t="s">
        <v>56054</v>
      </c>
      <c r="B17969" s="141" t="str">
        <f t="shared" si="280"/>
        <v>TRANSFORMADOR DE DISTRIBUICAO DE 500KVA,TIPO PEDESTAL,CLASSE 15KV,REFRIGERACAO A OLEO MINERAL OU SILICONE,LIQUIDO ISOLANTRANSFORMADOR DE DISTRIBUICAO DE 500KVA,TIPO PEDESTAL,CLASSETE,TENSAO PRIMARIA DE 13,8KV,TENSAO SECUNDARIA DE 220/127V-60HZ,NBI 95KV,GRAU DE PROTECAO IP 54.FORNECIMENTO E COLOCACAOTRANSFORMADOR DE DISTRIBUICAO DE 500KVA,TIPO PEDESTAL,CLASSE</v>
      </c>
      <c r="C17969" s="141" t="s">
        <v>56055</v>
      </c>
      <c r="D17969" s="141" t="s">
        <v>56047</v>
      </c>
      <c r="E17969" s="141" t="s">
        <v>56048</v>
      </c>
      <c r="F17969" s="141" t="s">
        <v>56049</v>
      </c>
      <c r="I17969" s="141" t="s">
        <v>14</v>
      </c>
      <c r="J17969" s="649">
        <v>150983.16</v>
      </c>
    </row>
    <row r="17970" spans="1:10" hidden="1">
      <c r="A17970" s="141" t="s">
        <v>56056</v>
      </c>
      <c r="B17970" s="141" t="str">
        <f t="shared" si="280"/>
        <v>TRANSFORMADOR DE DISTRIBUICAO DE 500KVA,TIPO PEDESTAL,CLASSE 15KV,REFRIGERACAO A OLEO MINERAL OU SILICONE,LIQUIDO ISOLANTRANSFORMADOR DE DISTRIBUICAO DE 500KVA,TIPO PEDESTAL,CLASSETE,TENSAO PRIMARIA DE 13,8KV,TENSAO SECUNDARIA DE 220/127V-60HZ,NBI 95KV,GRAU DE PROTECAO IP 54.FORNECIMENTO E COLOCACAOTRANSFORMADOR DE DISTRIBUICAO DE 500KVA,TIPO PEDESTAL,CLASSE</v>
      </c>
      <c r="C17970" s="141" t="s">
        <v>56055</v>
      </c>
      <c r="D17970" s="141" t="s">
        <v>56047</v>
      </c>
      <c r="E17970" s="141" t="s">
        <v>56048</v>
      </c>
      <c r="F17970" s="141" t="s">
        <v>56049</v>
      </c>
      <c r="I17970" s="141" t="s">
        <v>14</v>
      </c>
      <c r="J17970" s="649">
        <v>150954.66</v>
      </c>
    </row>
    <row r="17971" spans="1:10" hidden="1">
      <c r="A17971" s="141" t="s">
        <v>56057</v>
      </c>
      <c r="B17971" s="141" t="str">
        <f t="shared" si="280"/>
        <v>TRANSFORMADOR DE DISTRIBUICAO DE 750KVA,TIPO PEDESTAL,CLASSE 15KV,REFRIGERACAO A OLEO MINERAL OU SILICONE,LIQUIDO ISOLANTRANSFORMADOR DE DISTRIBUICAO DE 750KVA,TIPO PEDESTAL,CLASSETE,TENSAO PRIMARIA DE 13,8KV,TENSAO SECUNDARIA DE 220/127V-60HZ,NBI 95KV,GRAU DE PROTECAO IP 54.FORNECIMENTO E COLOCACAOTRANSFORMADOR DE DISTRIBUICAO DE 750KVA,TIPO PEDESTAL,CLASSE</v>
      </c>
      <c r="C17971" s="141" t="s">
        <v>56058</v>
      </c>
      <c r="D17971" s="141" t="s">
        <v>56047</v>
      </c>
      <c r="E17971" s="141" t="s">
        <v>56048</v>
      </c>
      <c r="F17971" s="141" t="s">
        <v>56049</v>
      </c>
      <c r="I17971" s="141" t="s">
        <v>14</v>
      </c>
      <c r="J17971" s="649">
        <v>175419.67</v>
      </c>
    </row>
    <row r="17972" spans="1:10" hidden="1">
      <c r="A17972" s="141" t="s">
        <v>56059</v>
      </c>
      <c r="B17972" s="141" t="str">
        <f t="shared" si="280"/>
        <v>TRANSFORMADOR DE DISTRIBUICAO DE 750KVA,TIPO PEDESTAL,CLASSE 15KV,REFRIGERACAO A OLEO MINERAL OU SILICONE,LIQUIDO ISOLANTRANSFORMADOR DE DISTRIBUICAO DE 750KVA,TIPO PEDESTAL,CLASSETE,TENSAO PRIMARIA DE 13,8KV,TENSAO SECUNDARIA DE 220/127V-60HZ,NBI 95KV,GRAU DE PROTECAO IP 54.FORNECIMENTO E COLOCACAOTRANSFORMADOR DE DISTRIBUICAO DE 750KVA,TIPO PEDESTAL,CLASSE</v>
      </c>
      <c r="C17972" s="141" t="s">
        <v>56058</v>
      </c>
      <c r="D17972" s="141" t="s">
        <v>56047</v>
      </c>
      <c r="E17972" s="141" t="s">
        <v>56048</v>
      </c>
      <c r="F17972" s="141" t="s">
        <v>56049</v>
      </c>
      <c r="I17972" s="141" t="s">
        <v>14</v>
      </c>
      <c r="J17972" s="649">
        <v>175388</v>
      </c>
    </row>
    <row r="17973" spans="1:10" hidden="1">
      <c r="A17973" s="141" t="s">
        <v>56060</v>
      </c>
      <c r="B17973" s="141" t="str">
        <f t="shared" si="280"/>
        <v>TRANSFORMADOR DE DISTRIBUICAO DE 1.000KVA,TIPO PEDESTAL,CLASSE 15KV,REFRIGERACAO A OLEO MINERAL OU SILICONE,LIQUIDO ISOLTRANSFORMADOR DE DISTRIBUICAO DE 1.000KVA,TIPO PEDESTAL,CLASANTE,TENSAO PRIMARIA DE 13,8KV,TENSAO SECUNDARIA DE 220/127V-60HZ,NBI 95KV,GRAU DE PROTECAO IP 54.FORNECIMENTO E COLOCACAOTRANSFORMADOR DE DISTRIBUICAO DE 1.000KVA,TIPO PEDESTAL,CLAS</v>
      </c>
      <c r="C17973" s="141" t="s">
        <v>56061</v>
      </c>
      <c r="D17973" s="141" t="s">
        <v>56041</v>
      </c>
      <c r="E17973" s="141" t="s">
        <v>56042</v>
      </c>
      <c r="F17973" s="141" t="s">
        <v>56043</v>
      </c>
      <c r="G17973" s="141" t="s">
        <v>20882</v>
      </c>
      <c r="I17973" s="141" t="s">
        <v>14</v>
      </c>
      <c r="J17973" s="649">
        <v>208272.6</v>
      </c>
    </row>
    <row r="17974" spans="1:10" hidden="1">
      <c r="A17974" s="141" t="s">
        <v>56062</v>
      </c>
      <c r="B17974" s="141" t="str">
        <f t="shared" si="280"/>
        <v>TRANSFORMADOR DE DISTRIBUICAO DE 1.000KVA,TIPO PEDESTAL,CLASSE 15KV,REFRIGERACAO A OLEO MINERAL OU SILICONE,LIQUIDO ISOLTRANSFORMADOR DE DISTRIBUICAO DE 1.000KVA,TIPO PEDESTAL,CLASANTE,TENSAO PRIMARIA DE 13,8KV,TENSAO SECUNDARIA DE 220/127V-60HZ,NBI 95KV,GRAU DE PROTECAO IP 54.FORNECIMENTO E COLOCACAOTRANSFORMADOR DE DISTRIBUICAO DE 1.000KVA,TIPO PEDESTAL,CLAS</v>
      </c>
      <c r="C17974" s="141" t="s">
        <v>56061</v>
      </c>
      <c r="D17974" s="141" t="s">
        <v>56041</v>
      </c>
      <c r="E17974" s="141" t="s">
        <v>56042</v>
      </c>
      <c r="F17974" s="141" t="s">
        <v>56043</v>
      </c>
      <c r="G17974" s="141" t="s">
        <v>20882</v>
      </c>
      <c r="I17974" s="141" t="s">
        <v>14</v>
      </c>
      <c r="J17974" s="649">
        <v>208237.77</v>
      </c>
    </row>
    <row r="17975" spans="1:10" hidden="1">
      <c r="A17975" s="141" t="s">
        <v>56063</v>
      </c>
      <c r="B17975" s="141" t="str">
        <f t="shared" si="280"/>
        <v>TRANSFORMADOR DE DISTRIBUICAO DE 30KVA,ABRIGADA,CLASSE 15KV,A SECO,TENSAO PRIMARIA DE 13,8KV,TENSAO SECUNDARIA DE 220/12TRANSFORMADOR DE DISTRIBUICAO DE 30KVA,ABRIGADA,CLASSE 15KV,7V-60HZ.FORNECIMENTO E COLOCACAOTRANSFORMADOR DE DISTRIBUICAO DE 30KVA,ABRIGADA,CLASSE 15KV,</v>
      </c>
      <c r="C17975" s="141" t="s">
        <v>55998</v>
      </c>
      <c r="D17975" s="141" t="s">
        <v>56064</v>
      </c>
      <c r="E17975" s="141" t="s">
        <v>56065</v>
      </c>
      <c r="I17975" s="141" t="s">
        <v>14</v>
      </c>
      <c r="J17975" s="649">
        <v>29647.439999999999</v>
      </c>
    </row>
    <row r="17976" spans="1:10" hidden="1">
      <c r="A17976" s="141" t="s">
        <v>56066</v>
      </c>
      <c r="B17976" s="141" t="str">
        <f t="shared" si="280"/>
        <v>TRANSFORMADOR DE DISTRIBUICAO DE 30KVA,ABRIGADA,CLASSE 15KV,A SECO,TENSAO PRIMARIA DE 13,8KV,TENSAO SECUNDARIA DE 220/12TRANSFORMADOR DE DISTRIBUICAO DE 30KVA,ABRIGADA,CLASSE 15KV,7V-60HZ.FORNECIMENTO E COLOCACAOTRANSFORMADOR DE DISTRIBUICAO DE 30KVA,ABRIGADA,CLASSE 15KV,</v>
      </c>
      <c r="C17976" s="141" t="s">
        <v>55998</v>
      </c>
      <c r="D17976" s="141" t="s">
        <v>56064</v>
      </c>
      <c r="E17976" s="141" t="s">
        <v>56065</v>
      </c>
      <c r="I17976" s="141" t="s">
        <v>14</v>
      </c>
      <c r="J17976" s="649">
        <v>29641.1</v>
      </c>
    </row>
    <row r="17977" spans="1:10" hidden="1">
      <c r="A17977" s="141" t="s">
        <v>56067</v>
      </c>
      <c r="B17977" s="141" t="str">
        <f t="shared" si="280"/>
        <v>TRANSFORMADOR DE DISTRIBUICAO DE 45KVA,ABRIGADA,CLASSE 15KV,A SECO,TENSAO PRIMARIA DE 13,8KV,TENSAO SECUNDARIA DE 220/12TRANSFORMADOR DE DISTRIBUICAO DE 45KVA,ABRIGADA,CLASSE 15KV,7V-60HZ.FORNECIMENTO E COLOCACAOTRANSFORMADOR DE DISTRIBUICAO DE 45KVA,ABRIGADA,CLASSE 15KV,</v>
      </c>
      <c r="C17977" s="141" t="s">
        <v>56003</v>
      </c>
      <c r="D17977" s="141" t="s">
        <v>56064</v>
      </c>
      <c r="E17977" s="141" t="s">
        <v>56065</v>
      </c>
      <c r="I17977" s="141" t="s">
        <v>14</v>
      </c>
      <c r="J17977" s="649">
        <v>31071.16</v>
      </c>
    </row>
    <row r="17978" spans="1:10" hidden="1">
      <c r="A17978" s="141" t="s">
        <v>56068</v>
      </c>
      <c r="B17978" s="141" t="str">
        <f t="shared" si="280"/>
        <v>TRANSFORMADOR DE DISTRIBUICAO DE 45KVA,ABRIGADA,CLASSE 15KV,A SECO,TENSAO PRIMARIA DE 13,8KV,TENSAO SECUNDARIA DE 220/12TRANSFORMADOR DE DISTRIBUICAO DE 45KVA,ABRIGADA,CLASSE 15KV,7V-60HZ.FORNECIMENTO E COLOCACAOTRANSFORMADOR DE DISTRIBUICAO DE 45KVA,ABRIGADA,CLASSE 15KV,</v>
      </c>
      <c r="C17978" s="141" t="s">
        <v>56003</v>
      </c>
      <c r="D17978" s="141" t="s">
        <v>56064</v>
      </c>
      <c r="E17978" s="141" t="s">
        <v>56065</v>
      </c>
      <c r="I17978" s="141" t="s">
        <v>14</v>
      </c>
      <c r="J17978" s="649">
        <v>31061.66</v>
      </c>
    </row>
    <row r="17979" spans="1:10" hidden="1">
      <c r="A17979" s="141" t="s">
        <v>56069</v>
      </c>
      <c r="B17979" s="141" t="str">
        <f t="shared" si="280"/>
        <v>TRANSFORMADOR DE DISTRIBUICAO DE 75KVA,ABRIGADA,CLASSE 15KV,A SECO,TENSAO PRIMARIA DE 13,8KV,TENSAO SECUNDARIA DE 220/12TRANSFORMADOR DE DISTRIBUICAO DE 75KVA,ABRIGADA,CLASSE 15KV,7V-60HZ.FORNECIMENTO E COLOCACAOTRANSFORMADOR DE DISTRIBUICAO DE 75KVA,ABRIGADA,CLASSE 15KV,</v>
      </c>
      <c r="C17979" s="141" t="s">
        <v>56006</v>
      </c>
      <c r="D17979" s="141" t="s">
        <v>56064</v>
      </c>
      <c r="E17979" s="141" t="s">
        <v>56065</v>
      </c>
      <c r="I17979" s="141" t="s">
        <v>14</v>
      </c>
      <c r="J17979" s="649">
        <v>40094.879999999997</v>
      </c>
    </row>
    <row r="17980" spans="1:10" hidden="1">
      <c r="A17980" s="141" t="s">
        <v>56070</v>
      </c>
      <c r="B17980" s="141" t="str">
        <f t="shared" si="280"/>
        <v>TRANSFORMADOR DE DISTRIBUICAO DE 75KVA,ABRIGADA,CLASSE 15KV,A SECO,TENSAO PRIMARIA DE 13,8KV,TENSAO SECUNDARIA DE 220/12TRANSFORMADOR DE DISTRIBUICAO DE 75KVA,ABRIGADA,CLASSE 15KV,7V-60HZ.FORNECIMENTO E COLOCACAOTRANSFORMADOR DE DISTRIBUICAO DE 75KVA,ABRIGADA,CLASSE 15KV,</v>
      </c>
      <c r="C17980" s="141" t="s">
        <v>56006</v>
      </c>
      <c r="D17980" s="141" t="s">
        <v>56064</v>
      </c>
      <c r="E17980" s="141" t="s">
        <v>56065</v>
      </c>
      <c r="I17980" s="141" t="s">
        <v>14</v>
      </c>
      <c r="J17980" s="649">
        <v>40082.21</v>
      </c>
    </row>
    <row r="17981" spans="1:10" hidden="1">
      <c r="A17981" s="141" t="s">
        <v>56071</v>
      </c>
      <c r="B17981" s="141" t="str">
        <f t="shared" si="280"/>
        <v>TRANSFORMADOR DE DISTRIBUICAO DE 112,5KVA,ABRIGADA,CLASSE 15KV,A SECO,TENSAO PRIMARIA DE 13,8KV,TENSAO SECUNDARIA DE 220TRANSFORMADOR DE DISTRIBUICAO DE 112,5KVA,ABRIGADA,CLASSE 15/127V-60HZ.FORNECIMENTO E COLOCACAOTRANSFORMADOR DE DISTRIBUICAO DE 112,5KVA,ABRIGADA,CLASSE 15</v>
      </c>
      <c r="C17981" s="141" t="s">
        <v>56009</v>
      </c>
      <c r="D17981" s="141" t="s">
        <v>56072</v>
      </c>
      <c r="E17981" s="141" t="s">
        <v>56073</v>
      </c>
      <c r="I17981" s="141" t="s">
        <v>14</v>
      </c>
      <c r="J17981" s="649">
        <v>42118.6</v>
      </c>
    </row>
    <row r="17982" spans="1:10" hidden="1">
      <c r="A17982" s="141" t="s">
        <v>56074</v>
      </c>
      <c r="B17982" s="141" t="str">
        <f t="shared" si="280"/>
        <v>TRANSFORMADOR DE DISTRIBUICAO DE 112,5KVA,ABRIGADA,CLASSE 15KV,A SECO,TENSAO PRIMARIA DE 13,8KV,TENSAO SECUNDARIA DE 220TRANSFORMADOR DE DISTRIBUICAO DE 112,5KVA,ABRIGADA,CLASSE 15/127V-60HZ.FORNECIMENTO E COLOCACAOTRANSFORMADOR DE DISTRIBUICAO DE 112,5KVA,ABRIGADA,CLASSE 15</v>
      </c>
      <c r="C17982" s="141" t="s">
        <v>56009</v>
      </c>
      <c r="D17982" s="141" t="s">
        <v>56072</v>
      </c>
      <c r="E17982" s="141" t="s">
        <v>56073</v>
      </c>
      <c r="I17982" s="141" t="s">
        <v>14</v>
      </c>
      <c r="J17982" s="649">
        <v>42102.76</v>
      </c>
    </row>
    <row r="17983" spans="1:10" hidden="1">
      <c r="A17983" s="141" t="s">
        <v>56075</v>
      </c>
      <c r="B17983" s="141" t="str">
        <f t="shared" si="280"/>
        <v>TRANSFORMADOR DE DISTRIBUICAO DE 150KVA,ABRIGADA,CLASSE 15KV,A SECO,TENSAO PRIMARIA DE 13,8KV,TENSAO SECUNDARIA DE 220/1TRANSFORMADOR DE DISTRIBUICAO DE 150KVA,ABRIGADA,CLASSE 15KV27V-60HZ.FORNECIMENTO E COLOCACAOTRANSFORMADOR DE DISTRIBUICAO DE 150KVA,ABRIGADA,CLASSE 15KV</v>
      </c>
      <c r="C17983" s="141" t="s">
        <v>56014</v>
      </c>
      <c r="D17983" s="141" t="s">
        <v>56076</v>
      </c>
      <c r="E17983" s="141" t="s">
        <v>56077</v>
      </c>
      <c r="I17983" s="141" t="s">
        <v>14</v>
      </c>
      <c r="J17983" s="649">
        <v>52142.32</v>
      </c>
    </row>
    <row r="17984" spans="1:10" hidden="1">
      <c r="A17984" s="141" t="s">
        <v>56078</v>
      </c>
      <c r="B17984" s="141" t="str">
        <f t="shared" si="280"/>
        <v>TRANSFORMADOR DE DISTRIBUICAO DE 150KVA,ABRIGADA,CLASSE 15KV,A SECO,TENSAO PRIMARIA DE 13,8KV,TENSAO SECUNDARIA DE 220/1TRANSFORMADOR DE DISTRIBUICAO DE 150KVA,ABRIGADA,CLASSE 15KV27V-60HZ.FORNECIMENTO E COLOCACAOTRANSFORMADOR DE DISTRIBUICAO DE 150KVA,ABRIGADA,CLASSE 15KV</v>
      </c>
      <c r="C17984" s="141" t="s">
        <v>56014</v>
      </c>
      <c r="D17984" s="141" t="s">
        <v>56076</v>
      </c>
      <c r="E17984" s="141" t="s">
        <v>56077</v>
      </c>
      <c r="I17984" s="141" t="s">
        <v>14</v>
      </c>
      <c r="J17984" s="649">
        <v>52123.32</v>
      </c>
    </row>
    <row r="17985" spans="1:10" hidden="1">
      <c r="A17985" s="141" t="s">
        <v>56079</v>
      </c>
      <c r="B17985" s="141" t="str">
        <f t="shared" si="280"/>
        <v>TRANSFORMADOR DE DISTRIBUICAO DE 225KVA,ABRIGADA,CLASSE 15KV,A SECO,TENSAO PRIMARIA DE 13,8KV,TENSAO SECUNDARIA DE 220/1TRANSFORMADOR DE DISTRIBUICAO DE 225KVA,ABRIGADA,CLASSE 15KV27V-60HZ.FORNECIMENTO E COLOCACAOTRANSFORMADOR DE DISTRIBUICAO DE 225KVA,ABRIGADA,CLASSE 15KV</v>
      </c>
      <c r="C17985" s="141" t="s">
        <v>56019</v>
      </c>
      <c r="D17985" s="141" t="s">
        <v>56076</v>
      </c>
      <c r="E17985" s="141" t="s">
        <v>56077</v>
      </c>
      <c r="I17985" s="141" t="s">
        <v>14</v>
      </c>
      <c r="J17985" s="649">
        <v>57166.04</v>
      </c>
    </row>
    <row r="17986" spans="1:10" hidden="1">
      <c r="A17986" s="141" t="s">
        <v>56080</v>
      </c>
      <c r="B17986" s="141" t="str">
        <f t="shared" si="280"/>
        <v>TRANSFORMADOR DE DISTRIBUICAO DE 225KVA,ABRIGADA,CLASSE 15KV,A SECO,TENSAO PRIMARIA DE 13,8KV,TENSAO SECUNDARIA DE 220/1TRANSFORMADOR DE DISTRIBUICAO DE 225KVA,ABRIGADA,CLASSE 15KV27V-60HZ.FORNECIMENTO E COLOCACAOTRANSFORMADOR DE DISTRIBUICAO DE 225KVA,ABRIGADA,CLASSE 15KV</v>
      </c>
      <c r="C17986" s="141" t="s">
        <v>56019</v>
      </c>
      <c r="D17986" s="141" t="s">
        <v>56076</v>
      </c>
      <c r="E17986" s="141" t="s">
        <v>56077</v>
      </c>
      <c r="I17986" s="141" t="s">
        <v>14</v>
      </c>
      <c r="J17986" s="649">
        <v>57143.87</v>
      </c>
    </row>
    <row r="17987" spans="1:10" hidden="1">
      <c r="A17987" s="141" t="s">
        <v>56081</v>
      </c>
      <c r="B17987" s="141" t="str">
        <f t="shared" ref="B17987:B18050" si="281">C17987&amp;D17987&amp;C17987&amp;E17987&amp;F17987&amp;G17987&amp;H17987&amp;C17987</f>
        <v>TRANSFORMADOR DE DISTRIBUICAO DE 300KVA,ABRIGADA,CLASSE 15KV,A SECO,TENSAO PRIMARIA DE 13,8KV,TENSAO SECUNDARIA DE 220/1TRANSFORMADOR DE DISTRIBUICAO DE 300KVA,ABRIGADA,CLASSE 15KV27V-60HZ.FORNECIMENTO E COLOCACAOTRANSFORMADOR DE DISTRIBUICAO DE 300KVA,ABRIGADA,CLASSE 15KV</v>
      </c>
      <c r="C17987" s="141" t="s">
        <v>56022</v>
      </c>
      <c r="D17987" s="141" t="s">
        <v>56076</v>
      </c>
      <c r="E17987" s="141" t="s">
        <v>56077</v>
      </c>
      <c r="I17987" s="141" t="s">
        <v>14</v>
      </c>
      <c r="J17987" s="649">
        <v>67189.759999999995</v>
      </c>
    </row>
    <row r="17988" spans="1:10" hidden="1">
      <c r="A17988" s="141" t="s">
        <v>56082</v>
      </c>
      <c r="B17988" s="141" t="str">
        <f t="shared" si="281"/>
        <v>TRANSFORMADOR DE DISTRIBUICAO DE 300KVA,ABRIGADA,CLASSE 15KV,A SECO,TENSAO PRIMARIA DE 13,8KV,TENSAO SECUNDARIA DE 220/1TRANSFORMADOR DE DISTRIBUICAO DE 300KVA,ABRIGADA,CLASSE 15KV27V-60HZ.FORNECIMENTO E COLOCACAOTRANSFORMADOR DE DISTRIBUICAO DE 300KVA,ABRIGADA,CLASSE 15KV</v>
      </c>
      <c r="C17988" s="141" t="s">
        <v>56022</v>
      </c>
      <c r="D17988" s="141" t="s">
        <v>56076</v>
      </c>
      <c r="E17988" s="141" t="s">
        <v>56077</v>
      </c>
      <c r="I17988" s="141" t="s">
        <v>14</v>
      </c>
      <c r="J17988" s="649">
        <v>67164.42</v>
      </c>
    </row>
    <row r="17989" spans="1:10" hidden="1">
      <c r="A17989" s="141" t="s">
        <v>56083</v>
      </c>
      <c r="B17989" s="141" t="str">
        <f t="shared" si="281"/>
        <v>TRANSFORMADOR DE DISTRIBUICAO DE 500KVA,ABRIGADA,CLASSE 15KV,A SECO,TENSAO PRIMARIA DE 13,8KV,TENSAO SECUNDARIA DE 220/1TRANSFORMADOR DE DISTRIBUICAO DE 500KVA,ABRIGADA,CLASSE 15KV27V-60HZ.FORNECIMENTO E COLOCACAOTRANSFORMADOR DE DISTRIBUICAO DE 500KVA,ABRIGADA,CLASSE 15KV</v>
      </c>
      <c r="C17989" s="141" t="s">
        <v>56025</v>
      </c>
      <c r="D17989" s="141" t="s">
        <v>56076</v>
      </c>
      <c r="E17989" s="141" t="s">
        <v>56077</v>
      </c>
      <c r="I17989" s="141" t="s">
        <v>14</v>
      </c>
      <c r="J17989" s="649">
        <v>82213.48</v>
      </c>
    </row>
    <row r="17990" spans="1:10" hidden="1">
      <c r="A17990" s="141" t="s">
        <v>56084</v>
      </c>
      <c r="B17990" s="141" t="str">
        <f t="shared" si="281"/>
        <v>TRANSFORMADOR DE DISTRIBUICAO DE 500KVA,ABRIGADA,CLASSE 15KV,A SECO,TENSAO PRIMARIA DE 13,8KV,TENSAO SECUNDARIA DE 220/1TRANSFORMADOR DE DISTRIBUICAO DE 500KVA,ABRIGADA,CLASSE 15KV27V-60HZ.FORNECIMENTO E COLOCACAOTRANSFORMADOR DE DISTRIBUICAO DE 500KVA,ABRIGADA,CLASSE 15KV</v>
      </c>
      <c r="C17990" s="141" t="s">
        <v>56025</v>
      </c>
      <c r="D17990" s="141" t="s">
        <v>56076</v>
      </c>
      <c r="E17990" s="141" t="s">
        <v>56077</v>
      </c>
      <c r="I17990" s="141" t="s">
        <v>14</v>
      </c>
      <c r="J17990" s="649">
        <v>82184.98</v>
      </c>
    </row>
    <row r="17991" spans="1:10" hidden="1">
      <c r="A17991" s="141" t="s">
        <v>56085</v>
      </c>
      <c r="B17991" s="141" t="str">
        <f t="shared" si="281"/>
        <v>TRANSFORMADOR DE DISTRIBUICAO DE 750KVA,ABRIGADA,CLASSE 15KV,A SECO,TENSAO PRIMARIA DE 13,8KV,TENSAO SECUNDARIA DE 220/1TRANSFORMADOR DE DISTRIBUICAO DE 750KVA,ABRIGADA,CLASSE 15KV27V-60HZ.FORNECIMENTO E COLOCACAOTRANSFORMADOR DE DISTRIBUICAO DE 750KVA,ABRIGADA,CLASSE 15KV</v>
      </c>
      <c r="C17991" s="141" t="s">
        <v>56028</v>
      </c>
      <c r="D17991" s="141" t="s">
        <v>56076</v>
      </c>
      <c r="E17991" s="141" t="s">
        <v>56077</v>
      </c>
      <c r="I17991" s="141" t="s">
        <v>14</v>
      </c>
      <c r="J17991" s="649">
        <v>110237.2</v>
      </c>
    </row>
    <row r="17992" spans="1:10" hidden="1">
      <c r="A17992" s="141" t="s">
        <v>56086</v>
      </c>
      <c r="B17992" s="141" t="str">
        <f t="shared" si="281"/>
        <v>TRANSFORMADOR DE DISTRIBUICAO DE 750KVA,ABRIGADA,CLASSE 15KV,A SECO,TENSAO PRIMARIA DE 13,8KV,TENSAO SECUNDARIA DE 220/1TRANSFORMADOR DE DISTRIBUICAO DE 750KVA,ABRIGADA,CLASSE 15KV27V-60HZ.FORNECIMENTO E COLOCACAOTRANSFORMADOR DE DISTRIBUICAO DE 750KVA,ABRIGADA,CLASSE 15KV</v>
      </c>
      <c r="C17992" s="141" t="s">
        <v>56028</v>
      </c>
      <c r="D17992" s="141" t="s">
        <v>56076</v>
      </c>
      <c r="E17992" s="141" t="s">
        <v>56077</v>
      </c>
      <c r="I17992" s="141" t="s">
        <v>14</v>
      </c>
      <c r="J17992" s="649">
        <v>110205.53</v>
      </c>
    </row>
    <row r="17993" spans="1:10" hidden="1">
      <c r="A17993" s="141" t="s">
        <v>56087</v>
      </c>
      <c r="B17993" s="141" t="str">
        <f t="shared" si="281"/>
        <v>TRANSFORMADOR DE DISTRIBUICAO DE 1.000KVA,ABRIGADA,CLASSE 15KV,A SECO,TENSAO PRIMARIA DE 13,8KV,TENSAO SECUNDARIA DE 220TRANSFORMADOR DE DISTRIBUICAO DE 1.000KVA,ABRIGADA,CLASSE 15/127V-60HZ.FORNECIMENTO E COLOCACAOTRANSFORMADOR DE DISTRIBUICAO DE 1.000KVA,ABRIGADA,CLASSE 15</v>
      </c>
      <c r="C17993" s="141" t="s">
        <v>56031</v>
      </c>
      <c r="D17993" s="141" t="s">
        <v>56072</v>
      </c>
      <c r="E17993" s="141" t="s">
        <v>56073</v>
      </c>
      <c r="I17993" s="141" t="s">
        <v>14</v>
      </c>
      <c r="J17993" s="649">
        <v>132260.92000000001</v>
      </c>
    </row>
    <row r="17994" spans="1:10" hidden="1">
      <c r="A17994" s="141" t="s">
        <v>56088</v>
      </c>
      <c r="B17994" s="141" t="str">
        <f t="shared" si="281"/>
        <v>TRANSFORMADOR DE DISTRIBUICAO DE 1.000KVA,ABRIGADA,CLASSE 15KV,A SECO,TENSAO PRIMARIA DE 13,8KV,TENSAO SECUNDARIA DE 220TRANSFORMADOR DE DISTRIBUICAO DE 1.000KVA,ABRIGADA,CLASSE 15/127V-60HZ.FORNECIMENTO E COLOCACAOTRANSFORMADOR DE DISTRIBUICAO DE 1.000KVA,ABRIGADA,CLASSE 15</v>
      </c>
      <c r="C17994" s="141" t="s">
        <v>56031</v>
      </c>
      <c r="D17994" s="141" t="s">
        <v>56072</v>
      </c>
      <c r="E17994" s="141" t="s">
        <v>56073</v>
      </c>
      <c r="I17994" s="141" t="s">
        <v>14</v>
      </c>
      <c r="J17994" s="649">
        <v>132226.09</v>
      </c>
    </row>
    <row r="17995" spans="1:10" hidden="1">
      <c r="A17995" s="141" t="s">
        <v>56089</v>
      </c>
      <c r="B17995"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184 LITROS COM AUTONOMIA APROXIMADA DE 14H,NA POTENCIA DE 75/60KVA (INTERMITENTE/CONTINUA).FORNECIMENTOGRUPO GERADOR ABERTO,PARA ENERGIA DE EMERGENCIA,TRIFASICO,22</v>
      </c>
      <c r="C17995" s="141" t="s">
        <v>56090</v>
      </c>
      <c r="D17995" s="141" t="s">
        <v>56091</v>
      </c>
      <c r="E17995" s="141" t="s">
        <v>56092</v>
      </c>
      <c r="F17995" s="141" t="s">
        <v>56093</v>
      </c>
      <c r="G17995" s="141" t="s">
        <v>56094</v>
      </c>
      <c r="H17995" s="141" t="s">
        <v>34451</v>
      </c>
      <c r="I17995" s="141" t="s">
        <v>14</v>
      </c>
      <c r="J17995" s="649">
        <v>93000</v>
      </c>
    </row>
    <row r="17996" spans="1:10" hidden="1">
      <c r="A17996" s="141" t="s">
        <v>56095</v>
      </c>
      <c r="B17996"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184 LITROS COM AUTONOMIA APROXIMADA DE 14H,NA POTENCIA DE 75/60KVA (INTERMITENTE/CONTINUA).FORNECIMENTOGRUPO GERADOR ABERTO,PARA ENERGIA DE EMERGENCIA,TRIFASICO,22</v>
      </c>
      <c r="C17996" s="141" t="s">
        <v>56090</v>
      </c>
      <c r="D17996" s="141" t="s">
        <v>56091</v>
      </c>
      <c r="E17996" s="141" t="s">
        <v>56092</v>
      </c>
      <c r="F17996" s="141" t="s">
        <v>56093</v>
      </c>
      <c r="G17996" s="141" t="s">
        <v>56094</v>
      </c>
      <c r="H17996" s="141" t="s">
        <v>34451</v>
      </c>
      <c r="I17996" s="141" t="s">
        <v>14</v>
      </c>
      <c r="J17996" s="649">
        <v>93000</v>
      </c>
    </row>
    <row r="17997" spans="1:10" hidden="1">
      <c r="A17997" s="141" t="s">
        <v>56096</v>
      </c>
      <c r="B17997"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184 LITROS COM AUTONOMIA APROXIMADA DE 14H,NA POTENCIA DE 75/60KVA (INTERMITENTE/CONTINUA).FORNECIMENTOGRUPO GERADOR ABERTO,PARA ENERGIA DE EMERGENCIA,TRIFASICO,22</v>
      </c>
      <c r="C17997" s="141" t="s">
        <v>56090</v>
      </c>
      <c r="D17997" s="141" t="s">
        <v>56091</v>
      </c>
      <c r="E17997" s="141" t="s">
        <v>56097</v>
      </c>
      <c r="F17997" s="141" t="s">
        <v>56098</v>
      </c>
      <c r="G17997" s="141" t="s">
        <v>56099</v>
      </c>
      <c r="H17997" s="141" t="s">
        <v>29970</v>
      </c>
      <c r="I17997" s="141" t="s">
        <v>14</v>
      </c>
      <c r="J17997" s="649">
        <v>91000</v>
      </c>
    </row>
    <row r="17998" spans="1:10" hidden="1">
      <c r="A17998" s="141" t="s">
        <v>56100</v>
      </c>
      <c r="B17998"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184 LITROS COM AUTONOMIA APROXIMADA DE 14H,NA POTENCIA DE 75/60KVA (INTERMITENTE/CONTINUA).FORNECIMENTOGRUPO GERADOR ABERTO,PARA ENERGIA DE EMERGENCIA,TRIFASICO,22</v>
      </c>
      <c r="C17998" s="141" t="s">
        <v>56090</v>
      </c>
      <c r="D17998" s="141" t="s">
        <v>56091</v>
      </c>
      <c r="E17998" s="141" t="s">
        <v>56097</v>
      </c>
      <c r="F17998" s="141" t="s">
        <v>56098</v>
      </c>
      <c r="G17998" s="141" t="s">
        <v>56099</v>
      </c>
      <c r="H17998" s="141" t="s">
        <v>29970</v>
      </c>
      <c r="I17998" s="141" t="s">
        <v>14</v>
      </c>
      <c r="J17998" s="649">
        <v>91000</v>
      </c>
    </row>
    <row r="17999" spans="1:10" hidden="1">
      <c r="A17999" s="141" t="s">
        <v>56101</v>
      </c>
      <c r="B17999" s="141" t="str">
        <f t="shared" si="281"/>
        <v>GRUPO GERADOR ABERTO,PARA ENERGIA DE EMERGENCIA,TRIFASICO,380/220V FREQUENCIA 50/60HZ,COM REGULADOR DE TENSAO E FREQUENCGRUPO GERADOR ABERTO,PARA ENERGIA DE EMERGENCIA,TRIFASICO,38IA AUTOMATICA,QUADRO DE COMANDO AUTOMATICO E TANQUE DE COMBUTIVEL DE APROXIMADAMENTE 184 LITROS COM AUTONOMIA APROXIMADA DE 14H,NA POTENCIA DE 75/60KVA (INTERMITENTE/CONTINUA).FORNECIMENTOGRUPO GERADOR ABERTO,PARA ENERGIA DE EMERGENCIA,TRIFASICO,38</v>
      </c>
      <c r="C17999" s="141" t="s">
        <v>56102</v>
      </c>
      <c r="D17999" s="141" t="s">
        <v>56103</v>
      </c>
      <c r="E17999" s="141" t="s">
        <v>56092</v>
      </c>
      <c r="F17999" s="141" t="s">
        <v>56104</v>
      </c>
      <c r="G17999" s="141" t="s">
        <v>56105</v>
      </c>
      <c r="H17999" s="141" t="s">
        <v>46009</v>
      </c>
      <c r="I17999" s="141" t="s">
        <v>14</v>
      </c>
      <c r="J17999" s="649">
        <v>93000</v>
      </c>
    </row>
    <row r="18000" spans="1:10" hidden="1">
      <c r="A18000" s="141" t="s">
        <v>56106</v>
      </c>
      <c r="B18000" s="141" t="str">
        <f t="shared" si="281"/>
        <v>GRUPO GERADOR ABERTO,PARA ENERGIA DE EMERGENCIA,TRIFASICO,380/220V FREQUENCIA 50/60HZ,COM REGULADOR DE TENSAO E FREQUENCGRUPO GERADOR ABERTO,PARA ENERGIA DE EMERGENCIA,TRIFASICO,38IA AUTOMATICA,QUADRO DE COMANDO AUTOMATICO E TANQUE DE COMBUTIVEL DE APROXIMADAMENTE 184 LITROS COM AUTONOMIA APROXIMADA DE 14H,NA POTENCIA DE 75/60KVA (INTERMITENTE/CONTINUA).FORNECIMENTOGRUPO GERADOR ABERTO,PARA ENERGIA DE EMERGENCIA,TRIFASICO,38</v>
      </c>
      <c r="C18000" s="141" t="s">
        <v>56102</v>
      </c>
      <c r="D18000" s="141" t="s">
        <v>56103</v>
      </c>
      <c r="E18000" s="141" t="s">
        <v>56092</v>
      </c>
      <c r="F18000" s="141" t="s">
        <v>56104</v>
      </c>
      <c r="G18000" s="141" t="s">
        <v>56105</v>
      </c>
      <c r="H18000" s="141" t="s">
        <v>46009</v>
      </c>
      <c r="I18000" s="141" t="s">
        <v>14</v>
      </c>
      <c r="J18000" s="649">
        <v>93000</v>
      </c>
    </row>
    <row r="18001" spans="1:10" hidden="1">
      <c r="A18001" s="141" t="s">
        <v>56107</v>
      </c>
      <c r="B18001"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184 LITROS COM AUTONOMIA APROXIMADA DE 14H,NA POTENCIA DE 75/60KVA (INTERMITENTE/CONTINUA).FORNECIMENTOGRUPO GERADOR ABERTO,PARA ENERGIA DE EMERGENCIA,TRIFASICO,38</v>
      </c>
      <c r="C18001" s="141" t="s">
        <v>56102</v>
      </c>
      <c r="D18001" s="141" t="s">
        <v>56103</v>
      </c>
      <c r="E18001" s="141" t="s">
        <v>56097</v>
      </c>
      <c r="F18001" s="141" t="s">
        <v>56098</v>
      </c>
      <c r="G18001" s="141" t="s">
        <v>56099</v>
      </c>
      <c r="H18001" s="141" t="s">
        <v>29970</v>
      </c>
      <c r="I18001" s="141" t="s">
        <v>14</v>
      </c>
      <c r="J18001" s="649">
        <v>95000</v>
      </c>
    </row>
    <row r="18002" spans="1:10" hidden="1">
      <c r="A18002" s="141" t="s">
        <v>56108</v>
      </c>
      <c r="B18002"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184 LITROS COM AUTONOMIA APROXIMADA DE 14H,NA POTENCIA DE 75/60KVA (INTERMITENTE/CONTINUA).FORNECIMENTOGRUPO GERADOR ABERTO,PARA ENERGIA DE EMERGENCIA,TRIFASICO,38</v>
      </c>
      <c r="C18002" s="141" t="s">
        <v>56102</v>
      </c>
      <c r="D18002" s="141" t="s">
        <v>56103</v>
      </c>
      <c r="E18002" s="141" t="s">
        <v>56097</v>
      </c>
      <c r="F18002" s="141" t="s">
        <v>56098</v>
      </c>
      <c r="G18002" s="141" t="s">
        <v>56099</v>
      </c>
      <c r="H18002" s="141" t="s">
        <v>29970</v>
      </c>
      <c r="I18002" s="141" t="s">
        <v>14</v>
      </c>
      <c r="J18002" s="649">
        <v>95000</v>
      </c>
    </row>
    <row r="18003" spans="1:10" hidden="1">
      <c r="A18003" s="141" t="s">
        <v>56109</v>
      </c>
      <c r="B18003"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168 LITROS COM AUTONOMIA APROXIMADA DE 11H,NA POTENCIA DE 81/65KVA (INTERMITENTE/CONTINUA).FORNECIMENTOGRUPO GERADOR ABERTO,PARA ENERGIA DE EMERGENCIA,TRIFASICO,22</v>
      </c>
      <c r="C18003" s="141" t="s">
        <v>56090</v>
      </c>
      <c r="D18003" s="141" t="s">
        <v>56091</v>
      </c>
      <c r="E18003" s="141" t="s">
        <v>56092</v>
      </c>
      <c r="F18003" s="141" t="s">
        <v>56110</v>
      </c>
      <c r="G18003" s="141" t="s">
        <v>56111</v>
      </c>
      <c r="H18003" s="141" t="s">
        <v>34451</v>
      </c>
      <c r="I18003" s="141" t="s">
        <v>14</v>
      </c>
      <c r="J18003" s="649">
        <v>101000</v>
      </c>
    </row>
    <row r="18004" spans="1:10" hidden="1">
      <c r="A18004" s="141" t="s">
        <v>56112</v>
      </c>
      <c r="B18004"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168 LITROS COM AUTONOMIA APROXIMADA DE 11H,NA POTENCIA DE 81/65KVA (INTERMITENTE/CONTINUA).FORNECIMENTOGRUPO GERADOR ABERTO,PARA ENERGIA DE EMERGENCIA,TRIFASICO,22</v>
      </c>
      <c r="C18004" s="141" t="s">
        <v>56090</v>
      </c>
      <c r="D18004" s="141" t="s">
        <v>56091</v>
      </c>
      <c r="E18004" s="141" t="s">
        <v>56092</v>
      </c>
      <c r="F18004" s="141" t="s">
        <v>56110</v>
      </c>
      <c r="G18004" s="141" t="s">
        <v>56111</v>
      </c>
      <c r="H18004" s="141" t="s">
        <v>34451</v>
      </c>
      <c r="I18004" s="141" t="s">
        <v>14</v>
      </c>
      <c r="J18004" s="649">
        <v>101000</v>
      </c>
    </row>
    <row r="18005" spans="1:10" hidden="1">
      <c r="A18005" s="141" t="s">
        <v>56113</v>
      </c>
      <c r="B18005"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168 LITROS COM AUTONOMIA APROXIMADA DE 11H,NA POTENCIA DE 81/65KVA (INTERMITENTE/CONTINUA).FORNECIMENTOGRUPO GERADOR ABERTO,PARA ENERGIA DE EMERGENCIA,TRIFASICO,22</v>
      </c>
      <c r="C18005" s="141" t="s">
        <v>56090</v>
      </c>
      <c r="D18005" s="141" t="s">
        <v>56091</v>
      </c>
      <c r="E18005" s="141" t="s">
        <v>56097</v>
      </c>
      <c r="F18005" s="141" t="s">
        <v>56114</v>
      </c>
      <c r="G18005" s="141" t="s">
        <v>56115</v>
      </c>
      <c r="H18005" s="141" t="s">
        <v>29970</v>
      </c>
      <c r="I18005" s="141" t="s">
        <v>14</v>
      </c>
      <c r="J18005" s="649">
        <v>105000</v>
      </c>
    </row>
    <row r="18006" spans="1:10" hidden="1">
      <c r="A18006" s="141" t="s">
        <v>56116</v>
      </c>
      <c r="B18006"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168 LITROS COM AUTONOMIA APROXIMADA DE 11H,NA POTENCIA DE 81/65KVA (INTERMITENTE/CONTINUA).FORNECIMENTOGRUPO GERADOR ABERTO,PARA ENERGIA DE EMERGENCIA,TRIFASICO,22</v>
      </c>
      <c r="C18006" s="141" t="s">
        <v>56090</v>
      </c>
      <c r="D18006" s="141" t="s">
        <v>56091</v>
      </c>
      <c r="E18006" s="141" t="s">
        <v>56097</v>
      </c>
      <c r="F18006" s="141" t="s">
        <v>56114</v>
      </c>
      <c r="G18006" s="141" t="s">
        <v>56115</v>
      </c>
      <c r="H18006" s="141" t="s">
        <v>29970</v>
      </c>
      <c r="I18006" s="141" t="s">
        <v>14</v>
      </c>
      <c r="J18006" s="649">
        <v>105000</v>
      </c>
    </row>
    <row r="18007" spans="1:10" hidden="1">
      <c r="A18007" s="141" t="s">
        <v>56117</v>
      </c>
      <c r="B18007" s="141" t="str">
        <f t="shared" si="281"/>
        <v>GRUPO GERADOR ABERTO,PARA ENERGIA DE EMERGENCIA,TRIFASICO,380/220V FREQUENCIA 50/60HZ,COM REGULADOR DE TENSAO E FREQUENCGRUPO GERADOR ABERTO,PARA ENERGIA DE EMERGENCIA,TRIFASICO,38IA AUTOMATICA,QUADRO DE COMANDO AUTOMATICO E TANQUE DE COMBUSTIVEL DE APROXIMADAMENTE 168 LITROS COM AUTONOMIA APROXIMADA DE 11H,NA POTENCIA DE 81/65KVA (INTERMITENTE/CONTINUA).FORNECIMENTOGRUPO GERADOR ABERTO,PARA ENERGIA DE EMERGENCIA,TRIFASICO,38</v>
      </c>
      <c r="C18007" s="141" t="s">
        <v>56102</v>
      </c>
      <c r="D18007" s="141" t="s">
        <v>56103</v>
      </c>
      <c r="E18007" s="141" t="s">
        <v>56092</v>
      </c>
      <c r="F18007" s="141" t="s">
        <v>56110</v>
      </c>
      <c r="G18007" s="141" t="s">
        <v>56111</v>
      </c>
      <c r="H18007" s="141" t="s">
        <v>34451</v>
      </c>
      <c r="I18007" s="141" t="s">
        <v>14</v>
      </c>
      <c r="J18007" s="649">
        <v>101000</v>
      </c>
    </row>
    <row r="18008" spans="1:10" hidden="1">
      <c r="A18008" s="141" t="s">
        <v>56118</v>
      </c>
      <c r="B18008" s="141" t="str">
        <f t="shared" si="281"/>
        <v>GRUPO GERADOR ABERTO,PARA ENERGIA DE EMERGENCIA,TRIFASICO,380/220V FREQUENCIA 50/60HZ,COM REGULADOR DE TENSAO E FREQUENCGRUPO GERADOR ABERTO,PARA ENERGIA DE EMERGENCIA,TRIFASICO,38IA AUTOMATICA,QUADRO DE COMANDO AUTOMATICO E TANQUE DE COMBUSTIVEL DE APROXIMADAMENTE 168 LITROS COM AUTONOMIA APROXIMADA DE 11H,NA POTENCIA DE 81/65KVA (INTERMITENTE/CONTINUA).FORNECIMENTOGRUPO GERADOR ABERTO,PARA ENERGIA DE EMERGENCIA,TRIFASICO,38</v>
      </c>
      <c r="C18008" s="141" t="s">
        <v>56102</v>
      </c>
      <c r="D18008" s="141" t="s">
        <v>56103</v>
      </c>
      <c r="E18008" s="141" t="s">
        <v>56092</v>
      </c>
      <c r="F18008" s="141" t="s">
        <v>56110</v>
      </c>
      <c r="G18008" s="141" t="s">
        <v>56111</v>
      </c>
      <c r="H18008" s="141" t="s">
        <v>34451</v>
      </c>
      <c r="I18008" s="141" t="s">
        <v>14</v>
      </c>
      <c r="J18008" s="649">
        <v>101000</v>
      </c>
    </row>
    <row r="18009" spans="1:10" hidden="1">
      <c r="A18009" s="141" t="s">
        <v>56119</v>
      </c>
      <c r="B18009"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168 LITROS COM AUTONOMIA APROXIMADA DE 11H,NA POTENCIA DE 81/65KVA (INTERMITENTE/CONTINUA).FORNECIMENTOGRUPO GERADOR ABERTO,PARA ENERGIA DE EMERGENCIA,TRIFASICO,38</v>
      </c>
      <c r="C18009" s="141" t="s">
        <v>56102</v>
      </c>
      <c r="D18009" s="141" t="s">
        <v>56103</v>
      </c>
      <c r="E18009" s="141" t="s">
        <v>56097</v>
      </c>
      <c r="F18009" s="141" t="s">
        <v>56114</v>
      </c>
      <c r="G18009" s="141" t="s">
        <v>56115</v>
      </c>
      <c r="H18009" s="141" t="s">
        <v>29970</v>
      </c>
      <c r="I18009" s="141" t="s">
        <v>14</v>
      </c>
      <c r="J18009" s="649">
        <v>105000</v>
      </c>
    </row>
    <row r="18010" spans="1:10" hidden="1">
      <c r="A18010" s="141" t="s">
        <v>56120</v>
      </c>
      <c r="B18010"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168 LITROS COM AUTONOMIA APROXIMADA DE 11H,NA POTENCIA DE 81/65KVA (INTERMITENTE/CONTINUA).FORNECIMENTOGRUPO GERADOR ABERTO,PARA ENERGIA DE EMERGENCIA,TRIFASICO,38</v>
      </c>
      <c r="C18010" s="141" t="s">
        <v>56102</v>
      </c>
      <c r="D18010" s="141" t="s">
        <v>56103</v>
      </c>
      <c r="E18010" s="141" t="s">
        <v>56097</v>
      </c>
      <c r="F18010" s="141" t="s">
        <v>56114</v>
      </c>
      <c r="G18010" s="141" t="s">
        <v>56115</v>
      </c>
      <c r="H18010" s="141" t="s">
        <v>29970</v>
      </c>
      <c r="I18010" s="141" t="s">
        <v>14</v>
      </c>
      <c r="J18010" s="649">
        <v>105000</v>
      </c>
    </row>
    <row r="18011" spans="1:10" hidden="1">
      <c r="A18011" s="141" t="s">
        <v>56121</v>
      </c>
      <c r="B18011" s="141" t="str">
        <f t="shared" si="281"/>
        <v>GRUPO GERADOR ABERTO, PARA ENERGIA DE EMERGENCIA,TRIFASICO,220/127V FREQUENCIA 50/60HZ,COM REGULADOR DE TENSAO E FREQUENGRUPO GERADOR ABERTO, PARA ENERGIA DE EMERGENCIA,TRIFASICO,2CIA AUTOMATICA,QUADRO DE COMANDO AUTOMATICO E TANQUE DE COMBUSTIVEL DE APROXIMADAMENTE 206 LITROS COM AUTONOMIA APROXIMADA DE 10H,NA POTENCIA DE 115/92KVA (INTERMITENTE/CONTINUA).FORNECIMENTOGRUPO GERADOR ABERTO, PARA ENERGIA DE EMERGENCIA,TRIFASICO,2</v>
      </c>
      <c r="C18011" s="141" t="s">
        <v>56122</v>
      </c>
      <c r="D18011" s="141" t="s">
        <v>56123</v>
      </c>
      <c r="E18011" s="141" t="s">
        <v>56124</v>
      </c>
      <c r="F18011" s="141" t="s">
        <v>56125</v>
      </c>
      <c r="G18011" s="141" t="s">
        <v>56126</v>
      </c>
      <c r="H18011" s="141" t="s">
        <v>38759</v>
      </c>
      <c r="I18011" s="141" t="s">
        <v>14</v>
      </c>
      <c r="J18011" s="649">
        <v>113300</v>
      </c>
    </row>
    <row r="18012" spans="1:10" hidden="1">
      <c r="A18012" s="141" t="s">
        <v>56127</v>
      </c>
      <c r="B18012" s="141" t="str">
        <f t="shared" si="281"/>
        <v>GRUPO GERADOR ABERTO, PARA ENERGIA DE EMERGENCIA,TRIFASICO,220/127V FREQUENCIA 50/60HZ,COM REGULADOR DE TENSAO E FREQUENGRUPO GERADOR ABERTO, PARA ENERGIA DE EMERGENCIA,TRIFASICO,2CIA AUTOMATICA,QUADRO DE COMANDO AUTOMATICO E TANQUE DE COMBUSTIVEL DE APROXIMADAMENTE 206 LITROS COM AUTONOMIA APROXIMADA DE 10H,NA POTENCIA DE 115/92KVA (INTERMITENTE/CONTINUA).FORNECIMENTOGRUPO GERADOR ABERTO, PARA ENERGIA DE EMERGENCIA,TRIFASICO,2</v>
      </c>
      <c r="C18012" s="141" t="s">
        <v>56122</v>
      </c>
      <c r="D18012" s="141" t="s">
        <v>56123</v>
      </c>
      <c r="E18012" s="141" t="s">
        <v>56124</v>
      </c>
      <c r="F18012" s="141" t="s">
        <v>56125</v>
      </c>
      <c r="G18012" s="141" t="s">
        <v>56126</v>
      </c>
      <c r="H18012" s="141" t="s">
        <v>38759</v>
      </c>
      <c r="I18012" s="141" t="s">
        <v>14</v>
      </c>
      <c r="J18012" s="649">
        <v>113300</v>
      </c>
    </row>
    <row r="18013" spans="1:10" hidden="1">
      <c r="A18013" s="141" t="s">
        <v>56128</v>
      </c>
      <c r="B18013"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206 LITROS COM AUTONOMIA APROXIMADA DE 10H,NA POTENCIA DE 115/92KVA (INTERMITENTE/CONTINUA).FORNECIMENTOGRUPO GERADOR ABERTO,PARA ENERGIA DE EMERGENCIA,TRIFASICO,22</v>
      </c>
      <c r="C18013" s="141" t="s">
        <v>56090</v>
      </c>
      <c r="D18013" s="141" t="s">
        <v>56091</v>
      </c>
      <c r="E18013" s="141" t="s">
        <v>56097</v>
      </c>
      <c r="F18013" s="141" t="s">
        <v>56129</v>
      </c>
      <c r="G18013" s="141" t="s">
        <v>56130</v>
      </c>
      <c r="H18013" s="141" t="s">
        <v>36885</v>
      </c>
      <c r="I18013" s="141" t="s">
        <v>14</v>
      </c>
      <c r="J18013" s="649">
        <v>108970</v>
      </c>
    </row>
    <row r="18014" spans="1:10" hidden="1">
      <c r="A18014" s="141" t="s">
        <v>56131</v>
      </c>
      <c r="B18014"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206 LITROS COM AUTONOMIA APROXIMADA DE 10H,NA POTENCIA DE 115/92KVA (INTERMITENTE/CONTINUA).FORNECIMENTOGRUPO GERADOR ABERTO,PARA ENERGIA DE EMERGENCIA,TRIFASICO,22</v>
      </c>
      <c r="C18014" s="141" t="s">
        <v>56090</v>
      </c>
      <c r="D18014" s="141" t="s">
        <v>56091</v>
      </c>
      <c r="E18014" s="141" t="s">
        <v>56097</v>
      </c>
      <c r="F18014" s="141" t="s">
        <v>56129</v>
      </c>
      <c r="G18014" s="141" t="s">
        <v>56130</v>
      </c>
      <c r="H18014" s="141" t="s">
        <v>36885</v>
      </c>
      <c r="I18014" s="141" t="s">
        <v>14</v>
      </c>
      <c r="J18014" s="649">
        <v>108970</v>
      </c>
    </row>
    <row r="18015" spans="1:10" hidden="1">
      <c r="A18015" s="141" t="s">
        <v>56132</v>
      </c>
      <c r="B18015" s="141" t="str">
        <f t="shared" si="281"/>
        <v>GRUPO GERADOR ABERTO PARA ENERGIA DE EMERGENCIA,TRIFASICO,380/220V FREQUENCIA 50/60HZ,COM REGULADOR DE TENSAO E FREQUENCGRUPO GERADOR ABERTO PARA ENERGIA DE EMERGENCIA,TRIFASICO,38IA AUTOMATICA,QUADRO DE COMANDO AUTOMATICO E TANQUE DE COMBUSTIVEL DE APROXIMADAMENTE 206 LITROS COM AUTONOMIA APROXIMADA DE 10H,NA POTENCIA DE 115/92KVA (INTERMITENTE/CONTINUA).FORNECIMENTOGRUPO GERADOR ABERTO PARA ENERGIA DE EMERGENCIA,TRIFASICO,38</v>
      </c>
      <c r="C18015" s="141" t="s">
        <v>56133</v>
      </c>
      <c r="D18015" s="141" t="s">
        <v>56103</v>
      </c>
      <c r="E18015" s="141" t="s">
        <v>56092</v>
      </c>
      <c r="F18015" s="141" t="s">
        <v>56134</v>
      </c>
      <c r="G18015" s="141" t="s">
        <v>56135</v>
      </c>
      <c r="H18015" s="141" t="s">
        <v>34482</v>
      </c>
      <c r="I18015" s="141" t="s">
        <v>14</v>
      </c>
      <c r="J18015" s="649">
        <v>113300</v>
      </c>
    </row>
    <row r="18016" spans="1:10" hidden="1">
      <c r="A18016" s="141" t="s">
        <v>56136</v>
      </c>
      <c r="B18016" s="141" t="str">
        <f t="shared" si="281"/>
        <v>GRUPO GERADOR ABERTO PARA ENERGIA DE EMERGENCIA,TRIFASICO,380/220V FREQUENCIA 50/60HZ,COM REGULADOR DE TENSAO E FREQUENCGRUPO GERADOR ABERTO PARA ENERGIA DE EMERGENCIA,TRIFASICO,38IA AUTOMATICA,QUADRO DE COMANDO AUTOMATICO E TANQUE DE COMBUSTIVEL DE APROXIMADAMENTE 206 LITROS COM AUTONOMIA APROXIMADA DE 10H,NA POTENCIA DE 115/92KVA (INTERMITENTE/CONTINUA).FORNECIMENTOGRUPO GERADOR ABERTO PARA ENERGIA DE EMERGENCIA,TRIFASICO,38</v>
      </c>
      <c r="C18016" s="141" t="s">
        <v>56133</v>
      </c>
      <c r="D18016" s="141" t="s">
        <v>56103</v>
      </c>
      <c r="E18016" s="141" t="s">
        <v>56092</v>
      </c>
      <c r="F18016" s="141" t="s">
        <v>56134</v>
      </c>
      <c r="G18016" s="141" t="s">
        <v>56135</v>
      </c>
      <c r="H18016" s="141" t="s">
        <v>34482</v>
      </c>
      <c r="I18016" s="141" t="s">
        <v>14</v>
      </c>
      <c r="J18016" s="649">
        <v>113300</v>
      </c>
    </row>
    <row r="18017" spans="1:10" hidden="1">
      <c r="A18017" s="141" t="s">
        <v>56137</v>
      </c>
      <c r="B18017"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206 LITROS COM AUTONOMIA APROXIMADA DE 10H,NA POTENCIA DE 115/92KVA (INTERMITENTE/CONTINUA).FORNECIMENTOGRUPO GERADOR ABERTO,PARA ENERGIA DE EMERGENCIA,TRIFASICO,38</v>
      </c>
      <c r="C18017" s="141" t="s">
        <v>56102</v>
      </c>
      <c r="D18017" s="141" t="s">
        <v>56103</v>
      </c>
      <c r="E18017" s="141" t="s">
        <v>56097</v>
      </c>
      <c r="F18017" s="141" t="s">
        <v>56129</v>
      </c>
      <c r="G18017" s="141" t="s">
        <v>56130</v>
      </c>
      <c r="H18017" s="141" t="s">
        <v>36885</v>
      </c>
      <c r="I18017" s="141" t="s">
        <v>14</v>
      </c>
      <c r="J18017" s="649">
        <v>108970</v>
      </c>
    </row>
    <row r="18018" spans="1:10" hidden="1">
      <c r="A18018" s="141" t="s">
        <v>56138</v>
      </c>
      <c r="B18018"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206 LITROS COM AUTONOMIA APROXIMADA DE 10H,NA POTENCIA DE 115/92KVA (INTERMITENTE/CONTINUA).FORNECIMENTOGRUPO GERADOR ABERTO,PARA ENERGIA DE EMERGENCIA,TRIFASICO,38</v>
      </c>
      <c r="C18018" s="141" t="s">
        <v>56102</v>
      </c>
      <c r="D18018" s="141" t="s">
        <v>56103</v>
      </c>
      <c r="E18018" s="141" t="s">
        <v>56097</v>
      </c>
      <c r="F18018" s="141" t="s">
        <v>56129</v>
      </c>
      <c r="G18018" s="141" t="s">
        <v>56130</v>
      </c>
      <c r="H18018" s="141" t="s">
        <v>36885</v>
      </c>
      <c r="I18018" s="141" t="s">
        <v>14</v>
      </c>
      <c r="J18018" s="649">
        <v>108970</v>
      </c>
    </row>
    <row r="18019" spans="1:10" hidden="1">
      <c r="A18019" s="141" t="s">
        <v>56139</v>
      </c>
      <c r="B18019"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307 LITROS COM AUTONOMIA APROXIMADA DE 9H,NA POTENCIA DE 180/144KVA (INTERMITENTE/CONTINUA).FORNECIMENTOGRUPO GERADOR ABERTO,PARA ENERGIA DE EMERGENCIA,TRIFASICO,22</v>
      </c>
      <c r="C18019" s="141" t="s">
        <v>56090</v>
      </c>
      <c r="D18019" s="141" t="s">
        <v>56091</v>
      </c>
      <c r="E18019" s="141" t="s">
        <v>56092</v>
      </c>
      <c r="F18019" s="141" t="s">
        <v>56140</v>
      </c>
      <c r="G18019" s="141" t="s">
        <v>56141</v>
      </c>
      <c r="H18019" s="141" t="s">
        <v>34482</v>
      </c>
      <c r="I18019" s="141" t="s">
        <v>14</v>
      </c>
      <c r="J18019" s="649">
        <v>170000</v>
      </c>
    </row>
    <row r="18020" spans="1:10" hidden="1">
      <c r="A18020" s="141" t="s">
        <v>56142</v>
      </c>
      <c r="B18020"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307 LITROS COM AUTONOMIA APROXIMADA DE 9H,NA POTENCIA DE 180/144KVA (INTERMITENTE/CONTINUA).FORNECIMENTOGRUPO GERADOR ABERTO,PARA ENERGIA DE EMERGENCIA,TRIFASICO,22</v>
      </c>
      <c r="C18020" s="141" t="s">
        <v>56090</v>
      </c>
      <c r="D18020" s="141" t="s">
        <v>56091</v>
      </c>
      <c r="E18020" s="141" t="s">
        <v>56092</v>
      </c>
      <c r="F18020" s="141" t="s">
        <v>56140</v>
      </c>
      <c r="G18020" s="141" t="s">
        <v>56141</v>
      </c>
      <c r="H18020" s="141" t="s">
        <v>34482</v>
      </c>
      <c r="I18020" s="141" t="s">
        <v>14</v>
      </c>
      <c r="J18020" s="649">
        <v>170000</v>
      </c>
    </row>
    <row r="18021" spans="1:10" hidden="1">
      <c r="A18021" s="141" t="s">
        <v>56143</v>
      </c>
      <c r="B18021"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307 LITROS COM AUTONOMIA APROXIMADA DE 9H,NA POTENCIA DE 180/144KVA (INTERMITENTE/CONTINUA).FORNECIMENTOGRUPO GERADOR ABERTO,PARA ENERGIA DE EMERGENCIA,TRIFASICO,22</v>
      </c>
      <c r="C18021" s="141" t="s">
        <v>56090</v>
      </c>
      <c r="D18021" s="141" t="s">
        <v>56091</v>
      </c>
      <c r="E18021" s="141" t="s">
        <v>56097</v>
      </c>
      <c r="F18021" s="141" t="s">
        <v>56144</v>
      </c>
      <c r="G18021" s="141" t="s">
        <v>56145</v>
      </c>
      <c r="H18021" s="141" t="s">
        <v>36885</v>
      </c>
      <c r="I18021" s="141" t="s">
        <v>14</v>
      </c>
      <c r="J18021" s="649">
        <v>173000</v>
      </c>
    </row>
    <row r="18022" spans="1:10" hidden="1">
      <c r="A18022" s="141" t="s">
        <v>56146</v>
      </c>
      <c r="B18022"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307 LITROS COM AUTONOMIA APROXIMADA DE 9H,NA POTENCIA DE 180/144KVA (INTERMITENTE/CONTINUA).FORNECIMENTOGRUPO GERADOR ABERTO,PARA ENERGIA DE EMERGENCIA,TRIFASICO,22</v>
      </c>
      <c r="C18022" s="141" t="s">
        <v>56090</v>
      </c>
      <c r="D18022" s="141" t="s">
        <v>56091</v>
      </c>
      <c r="E18022" s="141" t="s">
        <v>56097</v>
      </c>
      <c r="F18022" s="141" t="s">
        <v>56144</v>
      </c>
      <c r="G18022" s="141" t="s">
        <v>56145</v>
      </c>
      <c r="H18022" s="141" t="s">
        <v>36885</v>
      </c>
      <c r="I18022" s="141" t="s">
        <v>14</v>
      </c>
      <c r="J18022" s="649">
        <v>173000</v>
      </c>
    </row>
    <row r="18023" spans="1:10" hidden="1">
      <c r="A18023" s="141" t="s">
        <v>56147</v>
      </c>
      <c r="B18023" s="141" t="str">
        <f t="shared" si="281"/>
        <v>GRUPO GERADOR ABERTO,PARA ENERGIA DE EMERGENCIA,TRIFASICO,380/220V FREQUENCIA 50/60HZ,COM REGULADOR DE TENSAO E FREQUENCGRUPO GERADOR ABERTO,PARA ENERGIA DE EMERGENCIA,TRIFASICO,38IA AUTOMATICA,QUADRO DE COMANDO AUTOMATICO E TANQUE DE COMBUSTIVEL DE APROXIMADAMENTE 307 LITROS COM AUTONOMIA APROXIMADA DE 9H,NA POTENCIA DE 180/144KVA (INTERMITENTE/CONTINUA).FORNECIMENTOGRUPO GERADOR ABERTO,PARA ENERGIA DE EMERGENCIA,TRIFASICO,38</v>
      </c>
      <c r="C18023" s="141" t="s">
        <v>56102</v>
      </c>
      <c r="D18023" s="141" t="s">
        <v>56103</v>
      </c>
      <c r="E18023" s="141" t="s">
        <v>56092</v>
      </c>
      <c r="F18023" s="141" t="s">
        <v>56140</v>
      </c>
      <c r="G18023" s="141" t="s">
        <v>56141</v>
      </c>
      <c r="H18023" s="141" t="s">
        <v>34482</v>
      </c>
      <c r="I18023" s="141" t="s">
        <v>14</v>
      </c>
      <c r="J18023" s="649">
        <v>170000</v>
      </c>
    </row>
    <row r="18024" spans="1:10" hidden="1">
      <c r="A18024" s="141" t="s">
        <v>56148</v>
      </c>
      <c r="B18024" s="141" t="str">
        <f t="shared" si="281"/>
        <v>GRUPO GERADOR ABERTO,PARA ENERGIA DE EMERGENCIA,TRIFASICO,380/220V FREQUENCIA 50/60HZ,COM REGULADOR DE TENSAO E FREQUENCGRUPO GERADOR ABERTO,PARA ENERGIA DE EMERGENCIA,TRIFASICO,38IA AUTOMATICA,QUADRO DE COMANDO AUTOMATICO E TANQUE DE COMBUSTIVEL DE APROXIMADAMENTE 307 LITROS COM AUTONOMIA APROXIMADA DE 9H,NA POTENCIA DE 180/144KVA (INTERMITENTE/CONTINUA).FORNECIMENTOGRUPO GERADOR ABERTO,PARA ENERGIA DE EMERGENCIA,TRIFASICO,38</v>
      </c>
      <c r="C18024" s="141" t="s">
        <v>56102</v>
      </c>
      <c r="D18024" s="141" t="s">
        <v>56103</v>
      </c>
      <c r="E18024" s="141" t="s">
        <v>56092</v>
      </c>
      <c r="F18024" s="141" t="s">
        <v>56140</v>
      </c>
      <c r="G18024" s="141" t="s">
        <v>56141</v>
      </c>
      <c r="H18024" s="141" t="s">
        <v>34482</v>
      </c>
      <c r="I18024" s="141" t="s">
        <v>14</v>
      </c>
      <c r="J18024" s="649">
        <v>170000</v>
      </c>
    </row>
    <row r="18025" spans="1:10" hidden="1">
      <c r="A18025" s="141" t="s">
        <v>56149</v>
      </c>
      <c r="B18025"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307 LITROS COM AUTONOMIA APROXIMADA DE 9H,NA POTENCIA DE 180/144KVA (INTERMITENTE/CONTINUA).FORNECIMENTOGRUPO GERADOR ABERTO,PARA ENERGIA DE EMERGENCIA,TRIFASICO,38</v>
      </c>
      <c r="C18025" s="141" t="s">
        <v>56102</v>
      </c>
      <c r="D18025" s="141" t="s">
        <v>56103</v>
      </c>
      <c r="E18025" s="141" t="s">
        <v>56097</v>
      </c>
      <c r="F18025" s="141" t="s">
        <v>56144</v>
      </c>
      <c r="G18025" s="141" t="s">
        <v>56145</v>
      </c>
      <c r="H18025" s="141" t="s">
        <v>36885</v>
      </c>
      <c r="I18025" s="141" t="s">
        <v>14</v>
      </c>
      <c r="J18025" s="649">
        <v>173000</v>
      </c>
    </row>
    <row r="18026" spans="1:10" hidden="1">
      <c r="A18026" s="141" t="s">
        <v>56150</v>
      </c>
      <c r="B18026"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307 LITROS COM AUTONOMIA APROXIMADA DE 9H,NA POTENCIA DE 180/144KVA (INTERMITENTE/CONTINUA).FORNECIMENTOGRUPO GERADOR ABERTO,PARA ENERGIA DE EMERGENCIA,TRIFASICO,38</v>
      </c>
      <c r="C18026" s="141" t="s">
        <v>56102</v>
      </c>
      <c r="D18026" s="141" t="s">
        <v>56103</v>
      </c>
      <c r="E18026" s="141" t="s">
        <v>56097</v>
      </c>
      <c r="F18026" s="141" t="s">
        <v>56144</v>
      </c>
      <c r="G18026" s="141" t="s">
        <v>56145</v>
      </c>
      <c r="H18026" s="141" t="s">
        <v>36885</v>
      </c>
      <c r="I18026" s="141" t="s">
        <v>14</v>
      </c>
      <c r="J18026" s="649">
        <v>173000</v>
      </c>
    </row>
    <row r="18027" spans="1:10" hidden="1">
      <c r="A18027" s="141" t="s">
        <v>56151</v>
      </c>
      <c r="B18027"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310 LITROS COM AUTONOMIA APROXIMADA DE 7H,NA POTENCIA DE 260/208KVA (INTERMITENTE/CONTINUA).FORNECIMENTOGRUPO GERADOR ABERTO,PARA ENERGIA DE EMERGENCIA,TRIFASICO,22</v>
      </c>
      <c r="C18027" s="141" t="s">
        <v>56090</v>
      </c>
      <c r="D18027" s="141" t="s">
        <v>56091</v>
      </c>
      <c r="E18027" s="141" t="s">
        <v>56092</v>
      </c>
      <c r="F18027" s="141" t="s">
        <v>56152</v>
      </c>
      <c r="G18027" s="141" t="s">
        <v>56153</v>
      </c>
      <c r="H18027" s="141" t="s">
        <v>34482</v>
      </c>
      <c r="I18027" s="141" t="s">
        <v>14</v>
      </c>
      <c r="J18027" s="649">
        <v>264000</v>
      </c>
    </row>
    <row r="18028" spans="1:10" hidden="1">
      <c r="A18028" s="141" t="s">
        <v>56154</v>
      </c>
      <c r="B18028"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310 LITROS COM AUTONOMIA APROXIMADA DE 7H,NA POTENCIA DE 260/208KVA (INTERMITENTE/CONTINUA).FORNECIMENTOGRUPO GERADOR ABERTO,PARA ENERGIA DE EMERGENCIA,TRIFASICO,22</v>
      </c>
      <c r="C18028" s="141" t="s">
        <v>56090</v>
      </c>
      <c r="D18028" s="141" t="s">
        <v>56091</v>
      </c>
      <c r="E18028" s="141" t="s">
        <v>56092</v>
      </c>
      <c r="F18028" s="141" t="s">
        <v>56152</v>
      </c>
      <c r="G18028" s="141" t="s">
        <v>56153</v>
      </c>
      <c r="H18028" s="141" t="s">
        <v>34482</v>
      </c>
      <c r="I18028" s="141" t="s">
        <v>14</v>
      </c>
      <c r="J18028" s="649">
        <v>264000</v>
      </c>
    </row>
    <row r="18029" spans="1:10" hidden="1">
      <c r="A18029" s="141" t="s">
        <v>56155</v>
      </c>
      <c r="B18029"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310 LITROS COM AUTONOMIA APROXIMADA DE 7H,NA POTENCIA DE 260/208KVA (INTERMITENTE/CONTINUA).FORNECIMENTOGRUPO GERADOR ABERTO,PARA ENERGIA DE EMERGENCIA,TRIFASICO,22</v>
      </c>
      <c r="C18029" s="141" t="s">
        <v>56090</v>
      </c>
      <c r="D18029" s="141" t="s">
        <v>56091</v>
      </c>
      <c r="E18029" s="141" t="s">
        <v>56097</v>
      </c>
      <c r="F18029" s="141" t="s">
        <v>56156</v>
      </c>
      <c r="G18029" s="141" t="s">
        <v>56157</v>
      </c>
      <c r="H18029" s="141" t="s">
        <v>36885</v>
      </c>
      <c r="I18029" s="141" t="s">
        <v>14</v>
      </c>
      <c r="J18029" s="649">
        <v>268000</v>
      </c>
    </row>
    <row r="18030" spans="1:10" hidden="1">
      <c r="A18030" s="141" t="s">
        <v>56158</v>
      </c>
      <c r="B18030"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310 LITROS COM AUTONOMIA APROXIMADA DE 7H,NA POTENCIA DE 260/208KVA (INTERMITENTE/CONTINUA).FORNECIMENTOGRUPO GERADOR ABERTO,PARA ENERGIA DE EMERGENCIA,TRIFASICO,22</v>
      </c>
      <c r="C18030" s="141" t="s">
        <v>56090</v>
      </c>
      <c r="D18030" s="141" t="s">
        <v>56091</v>
      </c>
      <c r="E18030" s="141" t="s">
        <v>56097</v>
      </c>
      <c r="F18030" s="141" t="s">
        <v>56156</v>
      </c>
      <c r="G18030" s="141" t="s">
        <v>56157</v>
      </c>
      <c r="H18030" s="141" t="s">
        <v>36885</v>
      </c>
      <c r="I18030" s="141" t="s">
        <v>14</v>
      </c>
      <c r="J18030" s="649">
        <v>268000</v>
      </c>
    </row>
    <row r="18031" spans="1:10" hidden="1">
      <c r="A18031" s="141" t="s">
        <v>56159</v>
      </c>
      <c r="B18031" s="141" t="str">
        <f t="shared" si="281"/>
        <v>GRUPO GERADOR ABERTO,PARA ENERGIA DE EMERGENCIA,TRIFASICO,380/220V FREQUENCIA 50/60HZ,COM REGULADOR DE TENSAO E FREQUENCGRUPO GERADOR ABERTO,PARA ENERGIA DE EMERGENCIA,TRIFASICO,38IA AUTOMATICA,QUADRO DE COMANDO AUTOMATICO E TANQUE DE COMBUSTIVEL DE APROXIMADAMENTE 310 LITROS COM AUTONOMIA APROXIMADA DE 7H,NA POTENCIA DE 260/208KVA (INTERMITENTE/CONTINUA).FORNECIMENTOGRUPO GERADOR ABERTO,PARA ENERGIA DE EMERGENCIA,TRIFASICO,38</v>
      </c>
      <c r="C18031" s="141" t="s">
        <v>56102</v>
      </c>
      <c r="D18031" s="141" t="s">
        <v>56103</v>
      </c>
      <c r="E18031" s="141" t="s">
        <v>56092</v>
      </c>
      <c r="F18031" s="141" t="s">
        <v>56152</v>
      </c>
      <c r="G18031" s="141" t="s">
        <v>56153</v>
      </c>
      <c r="H18031" s="141" t="s">
        <v>34482</v>
      </c>
      <c r="I18031" s="141" t="s">
        <v>14</v>
      </c>
      <c r="J18031" s="649">
        <v>264000</v>
      </c>
    </row>
    <row r="18032" spans="1:10" hidden="1">
      <c r="A18032" s="141" t="s">
        <v>56160</v>
      </c>
      <c r="B18032" s="141" t="str">
        <f t="shared" si="281"/>
        <v>GRUPO GERADOR ABERTO,PARA ENERGIA DE EMERGENCIA,TRIFASICO,380/220V FREQUENCIA 50/60HZ,COM REGULADOR DE TENSAO E FREQUENCGRUPO GERADOR ABERTO,PARA ENERGIA DE EMERGENCIA,TRIFASICO,38IA AUTOMATICA,QUADRO DE COMANDO AUTOMATICO E TANQUE DE COMBUSTIVEL DE APROXIMADAMENTE 310 LITROS COM AUTONOMIA APROXIMADA DE 7H,NA POTENCIA DE 260/208KVA (INTERMITENTE/CONTINUA).FORNECIMENTOGRUPO GERADOR ABERTO,PARA ENERGIA DE EMERGENCIA,TRIFASICO,38</v>
      </c>
      <c r="C18032" s="141" t="s">
        <v>56102</v>
      </c>
      <c r="D18032" s="141" t="s">
        <v>56103</v>
      </c>
      <c r="E18032" s="141" t="s">
        <v>56092</v>
      </c>
      <c r="F18032" s="141" t="s">
        <v>56152</v>
      </c>
      <c r="G18032" s="141" t="s">
        <v>56153</v>
      </c>
      <c r="H18032" s="141" t="s">
        <v>34482</v>
      </c>
      <c r="I18032" s="141" t="s">
        <v>14</v>
      </c>
      <c r="J18032" s="649">
        <v>264000</v>
      </c>
    </row>
    <row r="18033" spans="1:10" hidden="1">
      <c r="A18033" s="141" t="s">
        <v>56161</v>
      </c>
      <c r="B18033"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310 LITROS COM AUTONOMIA APROXIMADA DE 7H,NA POTENCIA DE 260/208KVA (INTERMITENTE/CONTINUA).FORNECIMENTOGRUPO GERADOR ABERTO,PARA ENERGIA DE EMERGENCIA,TRIFASICO,38</v>
      </c>
      <c r="C18033" s="141" t="s">
        <v>56102</v>
      </c>
      <c r="D18033" s="141" t="s">
        <v>56103</v>
      </c>
      <c r="E18033" s="141" t="s">
        <v>56097</v>
      </c>
      <c r="F18033" s="141" t="s">
        <v>56156</v>
      </c>
      <c r="G18033" s="141" t="s">
        <v>56157</v>
      </c>
      <c r="H18033" s="141" t="s">
        <v>36885</v>
      </c>
      <c r="I18033" s="141" t="s">
        <v>14</v>
      </c>
      <c r="J18033" s="649">
        <v>268000</v>
      </c>
    </row>
    <row r="18034" spans="1:10" hidden="1">
      <c r="A18034" s="141" t="s">
        <v>56162</v>
      </c>
      <c r="B18034"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310 LITROS COM AUTONOMIA APROXIMADA DE 7H,NA POTENCIA DE 260/208KVA (INTERMITENTE/CONTINUA).FORNECIMENTOGRUPO GERADOR ABERTO,PARA ENERGIA DE EMERGENCIA,TRIFASICO,38</v>
      </c>
      <c r="C18034" s="141" t="s">
        <v>56102</v>
      </c>
      <c r="D18034" s="141" t="s">
        <v>56103</v>
      </c>
      <c r="E18034" s="141" t="s">
        <v>56097</v>
      </c>
      <c r="F18034" s="141" t="s">
        <v>56156</v>
      </c>
      <c r="G18034" s="141" t="s">
        <v>56157</v>
      </c>
      <c r="H18034" s="141" t="s">
        <v>36885</v>
      </c>
      <c r="I18034" s="141" t="s">
        <v>14</v>
      </c>
      <c r="J18034" s="649">
        <v>268000</v>
      </c>
    </row>
    <row r="18035" spans="1:10" hidden="1">
      <c r="A18035" s="141" t="s">
        <v>56163</v>
      </c>
      <c r="B18035"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443 LITROS COM AUTONOMIA APROXIMADA DE 7H,NA POTENCIA DE 360/288KVA (INTERMITENTE/CONTINUA).FORNECIMENTOGRUPO GERADOR ABERTO,PARA ENERGIA DE EMERGENCIA,TRIFASICO,22</v>
      </c>
      <c r="C18035" s="141" t="s">
        <v>56090</v>
      </c>
      <c r="D18035" s="141" t="s">
        <v>56091</v>
      </c>
      <c r="E18035" s="141" t="s">
        <v>56092</v>
      </c>
      <c r="F18035" s="141" t="s">
        <v>56164</v>
      </c>
      <c r="G18035" s="141" t="s">
        <v>56165</v>
      </c>
      <c r="H18035" s="141" t="s">
        <v>34482</v>
      </c>
      <c r="I18035" s="141" t="s">
        <v>14</v>
      </c>
      <c r="J18035" s="649">
        <v>297000</v>
      </c>
    </row>
    <row r="18036" spans="1:10" hidden="1">
      <c r="A18036" s="141" t="s">
        <v>56166</v>
      </c>
      <c r="B18036"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443 LITROS COM AUTONOMIA APROXIMADA DE 7H,NA POTENCIA DE 360/288KVA (INTERMITENTE/CONTINUA).FORNECIMENTOGRUPO GERADOR ABERTO,PARA ENERGIA DE EMERGENCIA,TRIFASICO,22</v>
      </c>
      <c r="C18036" s="141" t="s">
        <v>56090</v>
      </c>
      <c r="D18036" s="141" t="s">
        <v>56091</v>
      </c>
      <c r="E18036" s="141" t="s">
        <v>56092</v>
      </c>
      <c r="F18036" s="141" t="s">
        <v>56164</v>
      </c>
      <c r="G18036" s="141" t="s">
        <v>56165</v>
      </c>
      <c r="H18036" s="141" t="s">
        <v>34482</v>
      </c>
      <c r="I18036" s="141" t="s">
        <v>14</v>
      </c>
      <c r="J18036" s="649">
        <v>297000</v>
      </c>
    </row>
    <row r="18037" spans="1:10" hidden="1">
      <c r="A18037" s="141" t="s">
        <v>56167</v>
      </c>
      <c r="B18037"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443 LITROS COM AUTONOMIA APROXIMADA DE 7H,NA POTENCIA DE 360/288KVA (INTERMITENTE/CONTINUA).FORNECIMENTOGRUPO GERADOR ABERTO,PARA ENERGIA DE EMERGENCIA,TRIFASICO,22</v>
      </c>
      <c r="C18037" s="141" t="s">
        <v>56090</v>
      </c>
      <c r="D18037" s="141" t="s">
        <v>56091</v>
      </c>
      <c r="E18037" s="141" t="s">
        <v>56097</v>
      </c>
      <c r="F18037" s="141" t="s">
        <v>56168</v>
      </c>
      <c r="G18037" s="141" t="s">
        <v>56169</v>
      </c>
      <c r="H18037" s="141" t="s">
        <v>36885</v>
      </c>
      <c r="I18037" s="141" t="s">
        <v>14</v>
      </c>
      <c r="J18037" s="649">
        <v>299000</v>
      </c>
    </row>
    <row r="18038" spans="1:10" hidden="1">
      <c r="A18038" s="141" t="s">
        <v>56170</v>
      </c>
      <c r="B18038"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443 LITROS COM AUTONOMIA APROXIMADA DE 7H,NA POTENCIA DE 360/288KVA (INTERMITENTE/CONTINUA).FORNECIMENTOGRUPO GERADOR ABERTO,PARA ENERGIA DE EMERGENCIA,TRIFASICO,22</v>
      </c>
      <c r="C18038" s="141" t="s">
        <v>56090</v>
      </c>
      <c r="D18038" s="141" t="s">
        <v>56091</v>
      </c>
      <c r="E18038" s="141" t="s">
        <v>56097</v>
      </c>
      <c r="F18038" s="141" t="s">
        <v>56168</v>
      </c>
      <c r="G18038" s="141" t="s">
        <v>56169</v>
      </c>
      <c r="H18038" s="141" t="s">
        <v>36885</v>
      </c>
      <c r="I18038" s="141" t="s">
        <v>14</v>
      </c>
      <c r="J18038" s="649">
        <v>299000</v>
      </c>
    </row>
    <row r="18039" spans="1:10" hidden="1">
      <c r="A18039" s="141" t="s">
        <v>56171</v>
      </c>
      <c r="B18039" s="141" t="str">
        <f t="shared" si="281"/>
        <v>GRUPO GERADOR ABERTO,PARA ENERGIA DE EMERGENCIA,TRIFASICO,380/220V FREQUENCIA 50/60HZ,COM REGULADOR DE TENSAO E FREQUENCGRUPO GERADOR ABERTO,PARA ENERGIA DE EMERGENCIA,TRIFASICO,38IA AUTOMATICA,QUADRO DE COMANDO AUTOMATICO E TANQUE DE COMBUSTIVEL DE APROXIMADAMENTE 443 LITROS COM AUTONOMIA APROXIMADA DE 7H,NA POTENCIA DE 360/288KVA (INTERMITENTE/CONTINUA).FORNECIMENTOGRUPO GERADOR ABERTO,PARA ENERGIA DE EMERGENCIA,TRIFASICO,38</v>
      </c>
      <c r="C18039" s="141" t="s">
        <v>56102</v>
      </c>
      <c r="D18039" s="141" t="s">
        <v>56103</v>
      </c>
      <c r="E18039" s="141" t="s">
        <v>56092</v>
      </c>
      <c r="F18039" s="141" t="s">
        <v>56164</v>
      </c>
      <c r="G18039" s="141" t="s">
        <v>56165</v>
      </c>
      <c r="H18039" s="141" t="s">
        <v>34482</v>
      </c>
      <c r="I18039" s="141" t="s">
        <v>14</v>
      </c>
      <c r="J18039" s="649">
        <v>297000</v>
      </c>
    </row>
    <row r="18040" spans="1:10" hidden="1">
      <c r="A18040" s="141" t="s">
        <v>56172</v>
      </c>
      <c r="B18040" s="141" t="str">
        <f t="shared" si="281"/>
        <v>GRUPO GERADOR ABERTO,PARA ENERGIA DE EMERGENCIA,TRIFASICO,380/220V FREQUENCIA 50/60HZ,COM REGULADOR DE TENSAO E FREQUENCGRUPO GERADOR ABERTO,PARA ENERGIA DE EMERGENCIA,TRIFASICO,38IA AUTOMATICA,QUADRO DE COMANDO AUTOMATICO E TANQUE DE COMBUSTIVEL DE APROXIMADAMENTE 443 LITROS COM AUTONOMIA APROXIMADA DE 7H,NA POTENCIA DE 360/288KVA (INTERMITENTE/CONTINUA).FORNECIMENTOGRUPO GERADOR ABERTO,PARA ENERGIA DE EMERGENCIA,TRIFASICO,38</v>
      </c>
      <c r="C18040" s="141" t="s">
        <v>56102</v>
      </c>
      <c r="D18040" s="141" t="s">
        <v>56103</v>
      </c>
      <c r="E18040" s="141" t="s">
        <v>56092</v>
      </c>
      <c r="F18040" s="141" t="s">
        <v>56164</v>
      </c>
      <c r="G18040" s="141" t="s">
        <v>56165</v>
      </c>
      <c r="H18040" s="141" t="s">
        <v>34482</v>
      </c>
      <c r="I18040" s="141" t="s">
        <v>14</v>
      </c>
      <c r="J18040" s="649">
        <v>297000</v>
      </c>
    </row>
    <row r="18041" spans="1:10" hidden="1">
      <c r="A18041" s="141" t="s">
        <v>56173</v>
      </c>
      <c r="B18041" s="141" t="str">
        <f t="shared" si="281"/>
        <v>GRUPO GERADOR ABERTO PARA ENERGIA DE EMERGENCIA,TRIFASICO,380/220V FREQUENCIA 50/60HZ,COM REGULADOR DE TENSAO E FREQUENCGRUPO GERADOR ABERTO PARA ENERGIA DE EMERGENCIA,TRIFASICO,38IA AUTOMATICA,QUADRO DE COMANDO MANUAL E TANQUE DE COMBUSTIVEL DE APROXIMADAMENTE 443 LITROS COM AUTONOMIA APROXIMADA DE 7H,NA POTENCIA DE 360/288KVA (INTERMITENTE/CONTINUA).FORNECIMENTOGRUPO GERADOR ABERTO PARA ENERGIA DE EMERGENCIA,TRIFASICO,38</v>
      </c>
      <c r="C18041" s="141" t="s">
        <v>56133</v>
      </c>
      <c r="D18041" s="141" t="s">
        <v>56103</v>
      </c>
      <c r="E18041" s="141" t="s">
        <v>56097</v>
      </c>
      <c r="F18041" s="141" t="s">
        <v>56168</v>
      </c>
      <c r="G18041" s="141" t="s">
        <v>56169</v>
      </c>
      <c r="H18041" s="141" t="s">
        <v>36885</v>
      </c>
      <c r="I18041" s="141" t="s">
        <v>14</v>
      </c>
      <c r="J18041" s="649">
        <v>299000</v>
      </c>
    </row>
    <row r="18042" spans="1:10" hidden="1">
      <c r="A18042" s="141" t="s">
        <v>56174</v>
      </c>
      <c r="B18042" s="141" t="str">
        <f t="shared" si="281"/>
        <v>GRUPO GERADOR ABERTO PARA ENERGIA DE EMERGENCIA,TRIFASICO,380/220V FREQUENCIA 50/60HZ,COM REGULADOR DE TENSAO E FREQUENCGRUPO GERADOR ABERTO PARA ENERGIA DE EMERGENCIA,TRIFASICO,38IA AUTOMATICA,QUADRO DE COMANDO MANUAL E TANQUE DE COMBUSTIVEL DE APROXIMADAMENTE 443 LITROS COM AUTONOMIA APROXIMADA DE 7H,NA POTENCIA DE 360/288KVA (INTERMITENTE/CONTINUA).FORNECIMENTOGRUPO GERADOR ABERTO PARA ENERGIA DE EMERGENCIA,TRIFASICO,38</v>
      </c>
      <c r="C18042" s="141" t="s">
        <v>56133</v>
      </c>
      <c r="D18042" s="141" t="s">
        <v>56103</v>
      </c>
      <c r="E18042" s="141" t="s">
        <v>56097</v>
      </c>
      <c r="F18042" s="141" t="s">
        <v>56168</v>
      </c>
      <c r="G18042" s="141" t="s">
        <v>56169</v>
      </c>
      <c r="H18042" s="141" t="s">
        <v>36885</v>
      </c>
      <c r="I18042" s="141" t="s">
        <v>14</v>
      </c>
      <c r="J18042" s="649">
        <v>299000</v>
      </c>
    </row>
    <row r="18043" spans="1:10" hidden="1">
      <c r="A18043" s="141" t="s">
        <v>56175</v>
      </c>
      <c r="B18043"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463 LITROS COM AUTONOMIA APROXIMADA DE 6H,NA POTENCIA DE 460/370KVA (INTERMITENTE/CONTINUA).FORNECIMENTOGRUPO GERADOR ABERTO,PARA ENERGIA DE EMERGENCIA,TRIFASICO,22</v>
      </c>
      <c r="C18043" s="141" t="s">
        <v>56090</v>
      </c>
      <c r="D18043" s="141" t="s">
        <v>56091</v>
      </c>
      <c r="E18043" s="141" t="s">
        <v>56092</v>
      </c>
      <c r="F18043" s="141" t="s">
        <v>56176</v>
      </c>
      <c r="G18043" s="141" t="s">
        <v>56177</v>
      </c>
      <c r="H18043" s="141" t="s">
        <v>34482</v>
      </c>
      <c r="I18043" s="141" t="s">
        <v>14</v>
      </c>
      <c r="J18043" s="649">
        <v>428021</v>
      </c>
    </row>
    <row r="18044" spans="1:10" hidden="1">
      <c r="A18044" s="141" t="s">
        <v>56178</v>
      </c>
      <c r="B18044" s="141" t="str">
        <f t="shared" si="281"/>
        <v>GRUPO GERADOR ABERTO,PARA ENERGIA DE EMERGENCIA,TRIFASICO,220/127V FREQUENCIA 50/60HZ,COM REGULADOR DE TENSAO E FREQUENCGRUPO GERADOR ABERTO,PARA ENERGIA DE EMERGENCIA,TRIFASICO,22IA AUTOMATICA,QUADRO DE COMANDO AUTOMATICO E TANQUE DE COMBUSTIVEL DE APROXIMADAMENTE 463 LITROS COM AUTONOMIA APROXIMADA DE 6H,NA POTENCIA DE 460/370KVA (INTERMITENTE/CONTINUA).FORNECIMENTOGRUPO GERADOR ABERTO,PARA ENERGIA DE EMERGENCIA,TRIFASICO,22</v>
      </c>
      <c r="C18044" s="141" t="s">
        <v>56090</v>
      </c>
      <c r="D18044" s="141" t="s">
        <v>56091</v>
      </c>
      <c r="E18044" s="141" t="s">
        <v>56092</v>
      </c>
      <c r="F18044" s="141" t="s">
        <v>56176</v>
      </c>
      <c r="G18044" s="141" t="s">
        <v>56177</v>
      </c>
      <c r="H18044" s="141" t="s">
        <v>34482</v>
      </c>
      <c r="I18044" s="141" t="s">
        <v>14</v>
      </c>
      <c r="J18044" s="649">
        <v>428021</v>
      </c>
    </row>
    <row r="18045" spans="1:10" hidden="1">
      <c r="A18045" s="141" t="s">
        <v>56179</v>
      </c>
      <c r="B18045"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463 LITROS COM AUTONOMIA APROXIMADA DE 6H,NA POTENCIA DE 460/370KVA (INTERMITENTE/CONTINUA).FORNECIMENTOGRUPO GERADOR ABERTO,PARA ENERGIA DE EMERGENCIA,TRIFASICO,22</v>
      </c>
      <c r="C18045" s="141" t="s">
        <v>56090</v>
      </c>
      <c r="D18045" s="141" t="s">
        <v>56091</v>
      </c>
      <c r="E18045" s="141" t="s">
        <v>56097</v>
      </c>
      <c r="F18045" s="141" t="s">
        <v>56180</v>
      </c>
      <c r="G18045" s="141" t="s">
        <v>56181</v>
      </c>
      <c r="H18045" s="141" t="s">
        <v>36885</v>
      </c>
      <c r="I18045" s="141" t="s">
        <v>14</v>
      </c>
      <c r="J18045" s="649">
        <v>427000</v>
      </c>
    </row>
    <row r="18046" spans="1:10" hidden="1">
      <c r="A18046" s="141" t="s">
        <v>56182</v>
      </c>
      <c r="B18046" s="141" t="str">
        <f t="shared" si="281"/>
        <v>GRUPO GERADOR ABERTO,PARA ENERGIA DE EMERGENCIA,TRIFASICO,220/127V FREQUENCIA 50/60HZ,COM REGULADOR DE TENSAO E FREQUENCGRUPO GERADOR ABERTO,PARA ENERGIA DE EMERGENCIA,TRIFASICO,22IA AUTOMATICA,QUADRO DE COMANDO MANUAL E TANQUE DE COMBUSTIVEL DE APROXIMADAMENTE 463 LITROS COM AUTONOMIA APROXIMADA DE 6H,NA POTENCIA DE 460/370KVA (INTERMITENTE/CONTINUA).FORNECIMENTOGRUPO GERADOR ABERTO,PARA ENERGIA DE EMERGENCIA,TRIFASICO,22</v>
      </c>
      <c r="C18046" s="141" t="s">
        <v>56090</v>
      </c>
      <c r="D18046" s="141" t="s">
        <v>56091</v>
      </c>
      <c r="E18046" s="141" t="s">
        <v>56097</v>
      </c>
      <c r="F18046" s="141" t="s">
        <v>56180</v>
      </c>
      <c r="G18046" s="141" t="s">
        <v>56181</v>
      </c>
      <c r="H18046" s="141" t="s">
        <v>36885</v>
      </c>
      <c r="I18046" s="141" t="s">
        <v>14</v>
      </c>
      <c r="J18046" s="649">
        <v>427000</v>
      </c>
    </row>
    <row r="18047" spans="1:10" hidden="1">
      <c r="A18047" s="141" t="s">
        <v>56183</v>
      </c>
      <c r="B18047" s="141" t="str">
        <f t="shared" si="281"/>
        <v>GRUPO GERADOR ABERTO PARA ENERGIA DE EMERGENCIA,TRIFASICO,380/220V FREQUENCIA 50/60HZ,COM REGULADOR DE TENSAO E FREQUENCGRUPO GERADOR ABERTO PARA ENERGIA DE EMERGENCIA,TRIFASICO,38IA AUTOMATICA,QUADRO DE COMANDO AUTOMATICO E TANQUE DE COMBUSTIVEL DE APROXIMADAMENTE 463 LITROS COM AUTONOMIA APROXIMADA DE 6H,NA POTENCIA DE 460/370KVA (INTERMITENTE/CONTINUA).FORNECIMENTOGRUPO GERADOR ABERTO PARA ENERGIA DE EMERGENCIA,TRIFASICO,38</v>
      </c>
      <c r="C18047" s="141" t="s">
        <v>56133</v>
      </c>
      <c r="D18047" s="141" t="s">
        <v>56103</v>
      </c>
      <c r="E18047" s="141" t="s">
        <v>56092</v>
      </c>
      <c r="F18047" s="141" t="s">
        <v>56176</v>
      </c>
      <c r="G18047" s="141" t="s">
        <v>56177</v>
      </c>
      <c r="H18047" s="141" t="s">
        <v>34482</v>
      </c>
      <c r="I18047" s="141" t="s">
        <v>14</v>
      </c>
      <c r="J18047" s="649">
        <v>424500</v>
      </c>
    </row>
    <row r="18048" spans="1:10" hidden="1">
      <c r="A18048" s="141" t="s">
        <v>56184</v>
      </c>
      <c r="B18048" s="141" t="str">
        <f t="shared" si="281"/>
        <v>GRUPO GERADOR ABERTO PARA ENERGIA DE EMERGENCIA,TRIFASICO,380/220V FREQUENCIA 50/60HZ,COM REGULADOR DE TENSAO E FREQUENCGRUPO GERADOR ABERTO PARA ENERGIA DE EMERGENCIA,TRIFASICO,38IA AUTOMATICA,QUADRO DE COMANDO AUTOMATICO E TANQUE DE COMBUSTIVEL DE APROXIMADAMENTE 463 LITROS COM AUTONOMIA APROXIMADA DE 6H,NA POTENCIA DE 460/370KVA (INTERMITENTE/CONTINUA).FORNECIMENTOGRUPO GERADOR ABERTO PARA ENERGIA DE EMERGENCIA,TRIFASICO,38</v>
      </c>
      <c r="C18048" s="141" t="s">
        <v>56133</v>
      </c>
      <c r="D18048" s="141" t="s">
        <v>56103</v>
      </c>
      <c r="E18048" s="141" t="s">
        <v>56092</v>
      </c>
      <c r="F18048" s="141" t="s">
        <v>56176</v>
      </c>
      <c r="G18048" s="141" t="s">
        <v>56177</v>
      </c>
      <c r="H18048" s="141" t="s">
        <v>34482</v>
      </c>
      <c r="I18048" s="141" t="s">
        <v>14</v>
      </c>
      <c r="J18048" s="649">
        <v>424500</v>
      </c>
    </row>
    <row r="18049" spans="1:10" hidden="1">
      <c r="A18049" s="141" t="s">
        <v>56185</v>
      </c>
      <c r="B18049"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463 LITROS COM AUTONOMIA APROXIMADA DE 6H,NA POTENCIA DE 460/370KVA (INTERMITENTE/CONTINUA).FORNECIMENTOGRUPO GERADOR ABERTO,PARA ENERGIA DE EMERGENCIA,TRIFASICO,38</v>
      </c>
      <c r="C18049" s="141" t="s">
        <v>56102</v>
      </c>
      <c r="D18049" s="141" t="s">
        <v>56103</v>
      </c>
      <c r="E18049" s="141" t="s">
        <v>56097</v>
      </c>
      <c r="F18049" s="141" t="s">
        <v>56180</v>
      </c>
      <c r="G18049" s="141" t="s">
        <v>56181</v>
      </c>
      <c r="H18049" s="141" t="s">
        <v>36885</v>
      </c>
      <c r="I18049" s="141" t="s">
        <v>14</v>
      </c>
      <c r="J18049" s="649">
        <v>427000</v>
      </c>
    </row>
    <row r="18050" spans="1:10" hidden="1">
      <c r="A18050" s="141" t="s">
        <v>56186</v>
      </c>
      <c r="B18050" s="141" t="str">
        <f t="shared" si="281"/>
        <v>GRUPO GERADOR ABERTO,PARA ENERGIA DE EMERGENCIA,TRIFASICO,380/220V FREQUENCIA 50/60HZ,COM REGULADOR DE TENSAO E FREQUENCGRUPO GERADOR ABERTO,PARA ENERGIA DE EMERGENCIA,TRIFASICO,38IA AUTOMATICA,QUADRO DE COMANDO MANUAL E TANQUE DE COMBUSTIVEL DE APROXIMADAMENTE 463 LITROS COM AUTONOMIA APROXIMADA DE 6H,NA POTENCIA DE 460/370KVA (INTERMITENTE/CONTINUA).FORNECIMENTOGRUPO GERADOR ABERTO,PARA ENERGIA DE EMERGENCIA,TRIFASICO,38</v>
      </c>
      <c r="C18050" s="141" t="s">
        <v>56102</v>
      </c>
      <c r="D18050" s="141" t="s">
        <v>56103</v>
      </c>
      <c r="E18050" s="141" t="s">
        <v>56097</v>
      </c>
      <c r="F18050" s="141" t="s">
        <v>56180</v>
      </c>
      <c r="G18050" s="141" t="s">
        <v>56181</v>
      </c>
      <c r="H18050" s="141" t="s">
        <v>36885</v>
      </c>
      <c r="I18050" s="141" t="s">
        <v>14</v>
      </c>
      <c r="J18050" s="649">
        <v>427000</v>
      </c>
    </row>
    <row r="18051" spans="1:10" hidden="1">
      <c r="A18051" s="141" t="s">
        <v>56187</v>
      </c>
      <c r="B18051" s="141" t="str">
        <f t="shared" ref="B18051:B18114" si="282">C18051&amp;D18051&amp;C18051&amp;E18051&amp;F18051&amp;G18051&amp;H18051&amp;C18051</f>
        <v>GRUPO GERADOR ABERTO,PARA ENERGIA DE EMERGENCIA,TRIFASICO,220/127V FREQUENCIA 50/60HZ,COM REGULADOR DE TENSAO E FREQUENCGRUPO GERADOR ABERTO,PARA ENERGIA DE EMERGENCIA,TRIFASICO,22IA AUTOMATICA,QUADRO DE COMANDO AUTOMATICO E TANQUE DE COMBUSTIVEL DE APROXIMADAMENTE 568 LITROS COM AUTONOMIA APROXIMADA DE 5H,NA POTENCIA DE 650/520 KVA (INTERMITENTE/CONTINUA).FORNECIMENTOGRUPO GERADOR ABERTO,PARA ENERGIA DE EMERGENCIA,TRIFASICO,22</v>
      </c>
      <c r="C18051" s="141" t="s">
        <v>56090</v>
      </c>
      <c r="D18051" s="141" t="s">
        <v>56091</v>
      </c>
      <c r="E18051" s="141" t="s">
        <v>56092</v>
      </c>
      <c r="F18051" s="141" t="s">
        <v>56188</v>
      </c>
      <c r="G18051" s="141" t="s">
        <v>56189</v>
      </c>
      <c r="H18051" s="141" t="s">
        <v>38759</v>
      </c>
      <c r="I18051" s="141" t="s">
        <v>14</v>
      </c>
      <c r="J18051" s="649">
        <v>578000</v>
      </c>
    </row>
    <row r="18052" spans="1:10" hidden="1">
      <c r="A18052" s="141" t="s">
        <v>56190</v>
      </c>
      <c r="B18052" s="141" t="str">
        <f t="shared" si="282"/>
        <v>GRUPO GERADOR ABERTO,PARA ENERGIA DE EMERGENCIA,TRIFASICO,220/127V FREQUENCIA 50/60HZ,COM REGULADOR DE TENSAO E FREQUENCGRUPO GERADOR ABERTO,PARA ENERGIA DE EMERGENCIA,TRIFASICO,22IA AUTOMATICA,QUADRO DE COMANDO AUTOMATICO E TANQUE DE COMBUSTIVEL DE APROXIMADAMENTE 568 LITROS COM AUTONOMIA APROXIMADA DE 5H,NA POTENCIA DE 650/520 KVA (INTERMITENTE/CONTINUA).FORNECIMENTOGRUPO GERADOR ABERTO,PARA ENERGIA DE EMERGENCIA,TRIFASICO,22</v>
      </c>
      <c r="C18052" s="141" t="s">
        <v>56090</v>
      </c>
      <c r="D18052" s="141" t="s">
        <v>56091</v>
      </c>
      <c r="E18052" s="141" t="s">
        <v>56092</v>
      </c>
      <c r="F18052" s="141" t="s">
        <v>56188</v>
      </c>
      <c r="G18052" s="141" t="s">
        <v>56189</v>
      </c>
      <c r="H18052" s="141" t="s">
        <v>38759</v>
      </c>
      <c r="I18052" s="141" t="s">
        <v>14</v>
      </c>
      <c r="J18052" s="649">
        <v>578000</v>
      </c>
    </row>
    <row r="18053" spans="1:10" hidden="1">
      <c r="A18053" s="141" t="s">
        <v>56191</v>
      </c>
      <c r="B18053" s="141" t="str">
        <f t="shared" si="282"/>
        <v>GRUPO GERADOR ABERTO,PARA ENERGIA DE EMERGENCIA,TRIFASICO,220/127V FREQUENCIA 50/60HZ,COM REGULADOR DE TENSAO E FREQUENCGRUPO GERADOR ABERTO,PARA ENERGIA DE EMERGENCIA,TRIFASICO,22IA AUTOMATICA,QUADRO DE COMANDO MANUAL E TANQUE DE COMBUSTIVEL DE APROXIMADAMENTE 568 LITROS COM AUTONOMIA APROXIMADA DE 5H,NA POTENCIA DE 650/520KVA (INTERMITENTE/CONTINUA).FORNECIMENTOGRUPO GERADOR ABERTO,PARA ENERGIA DE EMERGENCIA,TRIFASICO,22</v>
      </c>
      <c r="C18053" s="141" t="s">
        <v>56090</v>
      </c>
      <c r="D18053" s="141" t="s">
        <v>56091</v>
      </c>
      <c r="E18053" s="141" t="s">
        <v>56097</v>
      </c>
      <c r="F18053" s="141" t="s">
        <v>56192</v>
      </c>
      <c r="G18053" s="141" t="s">
        <v>56193</v>
      </c>
      <c r="H18053" s="141" t="s">
        <v>36885</v>
      </c>
      <c r="I18053" s="141" t="s">
        <v>14</v>
      </c>
      <c r="J18053" s="649">
        <v>580000</v>
      </c>
    </row>
    <row r="18054" spans="1:10" hidden="1">
      <c r="A18054" s="141" t="s">
        <v>56194</v>
      </c>
      <c r="B18054" s="141" t="str">
        <f t="shared" si="282"/>
        <v>GRUPO GERADOR ABERTO,PARA ENERGIA DE EMERGENCIA,TRIFASICO,220/127V FREQUENCIA 50/60HZ,COM REGULADOR DE TENSAO E FREQUENCGRUPO GERADOR ABERTO,PARA ENERGIA DE EMERGENCIA,TRIFASICO,22IA AUTOMATICA,QUADRO DE COMANDO MANUAL E TANQUE DE COMBUSTIVEL DE APROXIMADAMENTE 568 LITROS COM AUTONOMIA APROXIMADA DE 5H,NA POTENCIA DE 650/520KVA (INTERMITENTE/CONTINUA).FORNECIMENTOGRUPO GERADOR ABERTO,PARA ENERGIA DE EMERGENCIA,TRIFASICO,22</v>
      </c>
      <c r="C18054" s="141" t="s">
        <v>56090</v>
      </c>
      <c r="D18054" s="141" t="s">
        <v>56091</v>
      </c>
      <c r="E18054" s="141" t="s">
        <v>56097</v>
      </c>
      <c r="F18054" s="141" t="s">
        <v>56192</v>
      </c>
      <c r="G18054" s="141" t="s">
        <v>56193</v>
      </c>
      <c r="H18054" s="141" t="s">
        <v>36885</v>
      </c>
      <c r="I18054" s="141" t="s">
        <v>14</v>
      </c>
      <c r="J18054" s="649">
        <v>580000</v>
      </c>
    </row>
    <row r="18055" spans="1:10" hidden="1">
      <c r="A18055" s="141" t="s">
        <v>56195</v>
      </c>
      <c r="B18055" s="141" t="str">
        <f t="shared" si="282"/>
        <v>GRUPO GERADOR ABERTO,PARA ENERGIA DE EMERGENCIA,TRIFASICO,380/220V FREQUENCIA 50/60HZ,COM REGULADOR DE TENSAO E FREQUENCGRUPO GERADOR ABERTO,PARA ENERGIA DE EMERGENCIA,TRIFASICO,38IA AUTOMATICA,QUADRO DE COMANDO AUTOMATICO E TANQUE DE COMBUSTIVEL DE APROXIMADAMENTE 568 LITROS COM AUTONOMIA APROXIMADA DE 5H,NA POTENCIA DE 650/520KVA (INTERMITENTE/CONTINUA).FORNECIMENTOGRUPO GERADOR ABERTO,PARA ENERGIA DE EMERGENCIA,TRIFASICO,38</v>
      </c>
      <c r="C18055" s="141" t="s">
        <v>56102</v>
      </c>
      <c r="D18055" s="141" t="s">
        <v>56103</v>
      </c>
      <c r="E18055" s="141" t="s">
        <v>56092</v>
      </c>
      <c r="F18055" s="141" t="s">
        <v>56188</v>
      </c>
      <c r="G18055" s="141" t="s">
        <v>56196</v>
      </c>
      <c r="H18055" s="141" t="s">
        <v>34482</v>
      </c>
      <c r="I18055" s="141" t="s">
        <v>14</v>
      </c>
      <c r="J18055" s="649">
        <v>578000</v>
      </c>
    </row>
    <row r="18056" spans="1:10" hidden="1">
      <c r="A18056" s="141" t="s">
        <v>56197</v>
      </c>
      <c r="B18056" s="141" t="str">
        <f t="shared" si="282"/>
        <v>GRUPO GERADOR ABERTO,PARA ENERGIA DE EMERGENCIA,TRIFASICO,380/220V FREQUENCIA 50/60HZ,COM REGULADOR DE TENSAO E FREQUENCGRUPO GERADOR ABERTO,PARA ENERGIA DE EMERGENCIA,TRIFASICO,38IA AUTOMATICA,QUADRO DE COMANDO AUTOMATICO E TANQUE DE COMBUSTIVEL DE APROXIMADAMENTE 568 LITROS COM AUTONOMIA APROXIMADA DE 5H,NA POTENCIA DE 650/520KVA (INTERMITENTE/CONTINUA).FORNECIMENTOGRUPO GERADOR ABERTO,PARA ENERGIA DE EMERGENCIA,TRIFASICO,38</v>
      </c>
      <c r="C18056" s="141" t="s">
        <v>56102</v>
      </c>
      <c r="D18056" s="141" t="s">
        <v>56103</v>
      </c>
      <c r="E18056" s="141" t="s">
        <v>56092</v>
      </c>
      <c r="F18056" s="141" t="s">
        <v>56188</v>
      </c>
      <c r="G18056" s="141" t="s">
        <v>56196</v>
      </c>
      <c r="H18056" s="141" t="s">
        <v>34482</v>
      </c>
      <c r="I18056" s="141" t="s">
        <v>14</v>
      </c>
      <c r="J18056" s="649">
        <v>578000</v>
      </c>
    </row>
    <row r="18057" spans="1:10" hidden="1">
      <c r="A18057" s="141" t="s">
        <v>56198</v>
      </c>
      <c r="B18057" s="141" t="str">
        <f t="shared" si="282"/>
        <v>GRUPO GERADOR ABERTO,PARA ENERGIA DE EMERGENCIA,TRIFASICO,380/220V FREQUENCIA 50/60HZ,COM REGULADOR DE TENSAO E FREQUENCGRUPO GERADOR ABERTO,PARA ENERGIA DE EMERGENCIA,TRIFASICO,38IA AUTOMATICA,QUADRO DE COMANDO MANUAL E TANQUE DE COMBUSTIVEL DE APROXIMADAMENTE 568 LITROS COM AUTONOMIA APROXIMADA DE 5H,NA POTENCIA DE 650/520KVA (INTERMITENTE/CONTINUA).FORNECIMENTOGRUPO GERADOR ABERTO,PARA ENERGIA DE EMERGENCIA,TRIFASICO,38</v>
      </c>
      <c r="C18057" s="141" t="s">
        <v>56102</v>
      </c>
      <c r="D18057" s="141" t="s">
        <v>56103</v>
      </c>
      <c r="E18057" s="141" t="s">
        <v>56097</v>
      </c>
      <c r="F18057" s="141" t="s">
        <v>56192</v>
      </c>
      <c r="G18057" s="141" t="s">
        <v>56193</v>
      </c>
      <c r="H18057" s="141" t="s">
        <v>36885</v>
      </c>
      <c r="I18057" s="141" t="s">
        <v>14</v>
      </c>
      <c r="J18057" s="649">
        <v>580000</v>
      </c>
    </row>
    <row r="18058" spans="1:10" hidden="1">
      <c r="A18058" s="141" t="s">
        <v>56199</v>
      </c>
      <c r="B18058" s="141" t="str">
        <f t="shared" si="282"/>
        <v>GRUPO GERADOR ABERTO,PARA ENERGIA DE EMERGENCIA,TRIFASICO,380/220V FREQUENCIA 50/60HZ,COM REGULADOR DE TENSAO E FREQUENCGRUPO GERADOR ABERTO,PARA ENERGIA DE EMERGENCIA,TRIFASICO,38IA AUTOMATICA,QUADRO DE COMANDO MANUAL E TANQUE DE COMBUSTIVEL DE APROXIMADAMENTE 568 LITROS COM AUTONOMIA APROXIMADA DE 5H,NA POTENCIA DE 650/520KVA (INTERMITENTE/CONTINUA).FORNECIMENTOGRUPO GERADOR ABERTO,PARA ENERGIA DE EMERGENCIA,TRIFASICO,38</v>
      </c>
      <c r="C18058" s="141" t="s">
        <v>56102</v>
      </c>
      <c r="D18058" s="141" t="s">
        <v>56103</v>
      </c>
      <c r="E18058" s="141" t="s">
        <v>56097</v>
      </c>
      <c r="F18058" s="141" t="s">
        <v>56192</v>
      </c>
      <c r="G18058" s="141" t="s">
        <v>56193</v>
      </c>
      <c r="H18058" s="141" t="s">
        <v>36885</v>
      </c>
      <c r="I18058" s="141" t="s">
        <v>14</v>
      </c>
      <c r="J18058" s="649">
        <v>580000</v>
      </c>
    </row>
    <row r="18059" spans="1:10" hidden="1">
      <c r="A18059" s="141" t="s">
        <v>56200</v>
      </c>
      <c r="B18059" s="141" t="str">
        <f t="shared" si="282"/>
        <v>GRUPO GERADOR ABERTO PARA ENERGIA DE EMERGENCIA,TRIFASICO,220/127V FREQUENCIA 50/60HZ,COM REGULADOR DE TENSAO E FREQUENCGRUPO GERADOR ABERTO PARA ENERGIA DE EMERGENCIA,TRIFASICO,22IA AUTOMATICA,QUADRO DE COMANDO AUTOMATICO E TANQUE DE COMBUSTIVEL DE APROXIMADAMENTE 500 LITROS COM AUTONOMIA APROXIMADA DE 4H,NA POTENCIA DE 700/560KVA (INTERMITENTE/CONTINUA).FORNECIMENTOGRUPO GERADOR ABERTO PARA ENERGIA DE EMERGENCIA,TRIFASICO,22</v>
      </c>
      <c r="C18059" s="141" t="s">
        <v>56201</v>
      </c>
      <c r="D18059" s="141" t="s">
        <v>56091</v>
      </c>
      <c r="E18059" s="141" t="s">
        <v>56092</v>
      </c>
      <c r="F18059" s="141" t="s">
        <v>56202</v>
      </c>
      <c r="G18059" s="141" t="s">
        <v>56203</v>
      </c>
      <c r="H18059" s="141" t="s">
        <v>34482</v>
      </c>
      <c r="I18059" s="141" t="s">
        <v>14</v>
      </c>
      <c r="J18059" s="649">
        <v>776000</v>
      </c>
    </row>
    <row r="18060" spans="1:10" hidden="1">
      <c r="A18060" s="141" t="s">
        <v>56204</v>
      </c>
      <c r="B18060" s="141" t="str">
        <f t="shared" si="282"/>
        <v>GRUPO GERADOR ABERTO PARA ENERGIA DE EMERGENCIA,TRIFASICO,220/127V FREQUENCIA 50/60HZ,COM REGULADOR DE TENSAO E FREQUENCGRUPO GERADOR ABERTO PARA ENERGIA DE EMERGENCIA,TRIFASICO,22IA AUTOMATICA,QUADRO DE COMANDO AUTOMATICO E TANQUE DE COMBUSTIVEL DE APROXIMADAMENTE 500 LITROS COM AUTONOMIA APROXIMADA DE 4H,NA POTENCIA DE 700/560KVA (INTERMITENTE/CONTINUA).FORNECIMENTOGRUPO GERADOR ABERTO PARA ENERGIA DE EMERGENCIA,TRIFASICO,22</v>
      </c>
      <c r="C18060" s="141" t="s">
        <v>56201</v>
      </c>
      <c r="D18060" s="141" t="s">
        <v>56091</v>
      </c>
      <c r="E18060" s="141" t="s">
        <v>56092</v>
      </c>
      <c r="F18060" s="141" t="s">
        <v>56202</v>
      </c>
      <c r="G18060" s="141" t="s">
        <v>56203</v>
      </c>
      <c r="H18060" s="141" t="s">
        <v>34482</v>
      </c>
      <c r="I18060" s="141" t="s">
        <v>14</v>
      </c>
      <c r="J18060" s="649">
        <v>776000</v>
      </c>
    </row>
    <row r="18061" spans="1:10" hidden="1">
      <c r="A18061" s="141" t="s">
        <v>56205</v>
      </c>
      <c r="B18061" s="141" t="str">
        <f t="shared" si="282"/>
        <v>GRUPO GERADOR ABERTO,PARA ENERGIA DE EMERGENCIA,TRIFASICO,220/127V FREQUENCIA 50/60HZ,COM REGULADOR DE TENSAO E FREQUENCGRUPO GERADOR ABERTO,PARA ENERGIA DE EMERGENCIA,TRIFASICO,22IA AUTOMATICA,QUADRO DE COMANDO MANUAL E TANQUE DE COMBUSTIVEL DE APROXIMADAMENTE 500 LITROS COM AUTONOMIA APROXIMADA DE4H,NA POTENCIA DE 700/560KVA (INTERMITENTE/CONTINUA).FORNECIMENTOGRUPO GERADOR ABERTO,PARA ENERGIA DE EMERGENCIA,TRIFASICO,22</v>
      </c>
      <c r="C18061" s="141" t="s">
        <v>56090</v>
      </c>
      <c r="D18061" s="141" t="s">
        <v>56091</v>
      </c>
      <c r="E18061" s="141" t="s">
        <v>56097</v>
      </c>
      <c r="F18061" s="141" t="s">
        <v>56206</v>
      </c>
      <c r="G18061" s="141" t="s">
        <v>56207</v>
      </c>
      <c r="H18061" s="141" t="s">
        <v>29970</v>
      </c>
      <c r="I18061" s="141" t="s">
        <v>14</v>
      </c>
      <c r="J18061" s="649">
        <v>780000</v>
      </c>
    </row>
    <row r="18062" spans="1:10" hidden="1">
      <c r="A18062" s="141" t="s">
        <v>56208</v>
      </c>
      <c r="B18062" s="141" t="str">
        <f t="shared" si="282"/>
        <v>GRUPO GERADOR ABERTO,PARA ENERGIA DE EMERGENCIA,TRIFASICO,220/127V FREQUENCIA 50/60HZ,COM REGULADOR DE TENSAO E FREQUENCGRUPO GERADOR ABERTO,PARA ENERGIA DE EMERGENCIA,TRIFASICO,22IA AUTOMATICA,QUADRO DE COMANDO MANUAL E TANQUE DE COMBUSTIVEL DE APROXIMADAMENTE 500 LITROS COM AUTONOMIA APROXIMADA DE4H,NA POTENCIA DE 700/560KVA (INTERMITENTE/CONTINUA).FORNECIMENTOGRUPO GERADOR ABERTO,PARA ENERGIA DE EMERGENCIA,TRIFASICO,22</v>
      </c>
      <c r="C18062" s="141" t="s">
        <v>56090</v>
      </c>
      <c r="D18062" s="141" t="s">
        <v>56091</v>
      </c>
      <c r="E18062" s="141" t="s">
        <v>56097</v>
      </c>
      <c r="F18062" s="141" t="s">
        <v>56206</v>
      </c>
      <c r="G18062" s="141" t="s">
        <v>56207</v>
      </c>
      <c r="H18062" s="141" t="s">
        <v>29970</v>
      </c>
      <c r="I18062" s="141" t="s">
        <v>14</v>
      </c>
      <c r="J18062" s="649">
        <v>780000</v>
      </c>
    </row>
    <row r="18063" spans="1:10" hidden="1">
      <c r="A18063" s="141" t="s">
        <v>56209</v>
      </c>
      <c r="B18063" s="141" t="str">
        <f t="shared" si="282"/>
        <v>GRUPO GERADOR ABERTO,PARA ENERGIA DE EMERGENCIA,TRIFASICO,380/220V FREQUENCIA 50/60HZ,COM REGULADOR DE TENSAO E FREQUENCGRUPO GERADOR ABERTO,PARA ENERGIA DE EMERGENCIA,TRIFASICO,38IA AUTOMATICA,QUADRO DE COMANDO AUTOMATICO E TANQUE DE COMBUSTIVEL DE APROXIMADAMENTE 500 LITROS COM AUTONOMIA APROXIMADA DE 4H,NA POTENCIA DE 700/560KVA (INTERMITENTE/CONTINUA).FORNECIMENTOGRUPO GERADOR ABERTO,PARA ENERGIA DE EMERGENCIA,TRIFASICO,38</v>
      </c>
      <c r="C18063" s="141" t="s">
        <v>56102</v>
      </c>
      <c r="D18063" s="141" t="s">
        <v>56103</v>
      </c>
      <c r="E18063" s="141" t="s">
        <v>56092</v>
      </c>
      <c r="F18063" s="141" t="s">
        <v>56202</v>
      </c>
      <c r="G18063" s="141" t="s">
        <v>56203</v>
      </c>
      <c r="H18063" s="141" t="s">
        <v>34482</v>
      </c>
      <c r="I18063" s="141" t="s">
        <v>14</v>
      </c>
      <c r="J18063" s="649">
        <v>776000</v>
      </c>
    </row>
    <row r="18064" spans="1:10" hidden="1">
      <c r="A18064" s="141" t="s">
        <v>56210</v>
      </c>
      <c r="B18064" s="141" t="str">
        <f t="shared" si="282"/>
        <v>GRUPO GERADOR ABERTO,PARA ENERGIA DE EMERGENCIA,TRIFASICO,380/220V FREQUENCIA 50/60HZ,COM REGULADOR DE TENSAO E FREQUENCGRUPO GERADOR ABERTO,PARA ENERGIA DE EMERGENCIA,TRIFASICO,38IA AUTOMATICA,QUADRO DE COMANDO AUTOMATICO E TANQUE DE COMBUSTIVEL DE APROXIMADAMENTE 500 LITROS COM AUTONOMIA APROXIMADA DE 4H,NA POTENCIA DE 700/560KVA (INTERMITENTE/CONTINUA).FORNECIMENTOGRUPO GERADOR ABERTO,PARA ENERGIA DE EMERGENCIA,TRIFASICO,38</v>
      </c>
      <c r="C18064" s="141" t="s">
        <v>56102</v>
      </c>
      <c r="D18064" s="141" t="s">
        <v>56103</v>
      </c>
      <c r="E18064" s="141" t="s">
        <v>56092</v>
      </c>
      <c r="F18064" s="141" t="s">
        <v>56202</v>
      </c>
      <c r="G18064" s="141" t="s">
        <v>56203</v>
      </c>
      <c r="H18064" s="141" t="s">
        <v>34482</v>
      </c>
      <c r="I18064" s="141" t="s">
        <v>14</v>
      </c>
      <c r="J18064" s="649">
        <v>776000</v>
      </c>
    </row>
    <row r="18065" spans="1:10" hidden="1">
      <c r="A18065" s="141" t="s">
        <v>56211</v>
      </c>
      <c r="B18065" s="141" t="str">
        <f t="shared" si="282"/>
        <v>GRUPO GERADOR ABERTO,PARA ENERGIA DE EMERGENCIA,TRIFASICO,380/220V FREQUENCIA 50/60HZ,COM REGULADOR DE TENSAO E FREQUENCGRUPO GERADOR ABERTO,PARA ENERGIA DE EMERGENCIA,TRIFASICO,38IA AUTOMATICA,QUADRO DE COMANDO MANUAL E TANQUE DE COMBUSTIVEL DE APROXIMADAMENTE 500 LITROS COM AUTONOMIA APROXIMADA DE 4H,NA POTENCIA DE 700/560KVA (INTERMITENTE/CONTINUA).FORNECIMENTOGRUPO GERADOR ABERTO,PARA ENERGIA DE EMERGENCIA,TRIFASICO,38</v>
      </c>
      <c r="C18065" s="141" t="s">
        <v>56102</v>
      </c>
      <c r="D18065" s="141" t="s">
        <v>56103</v>
      </c>
      <c r="E18065" s="141" t="s">
        <v>56097</v>
      </c>
      <c r="F18065" s="141" t="s">
        <v>56206</v>
      </c>
      <c r="G18065" s="141" t="s">
        <v>56212</v>
      </c>
      <c r="H18065" s="141" t="s">
        <v>36885</v>
      </c>
      <c r="I18065" s="141" t="s">
        <v>14</v>
      </c>
      <c r="J18065" s="649">
        <v>780000</v>
      </c>
    </row>
    <row r="18066" spans="1:10" hidden="1">
      <c r="A18066" s="141" t="s">
        <v>56213</v>
      </c>
      <c r="B18066" s="141" t="str">
        <f t="shared" si="282"/>
        <v>GRUPO GERADOR ABERTO,PARA ENERGIA DE EMERGENCIA,TRIFASICO,380/220V FREQUENCIA 50/60HZ,COM REGULADOR DE TENSAO E FREQUENCGRUPO GERADOR ABERTO,PARA ENERGIA DE EMERGENCIA,TRIFASICO,38IA AUTOMATICA,QUADRO DE COMANDO MANUAL E TANQUE DE COMBUSTIVEL DE APROXIMADAMENTE 500 LITROS COM AUTONOMIA APROXIMADA DE 4H,NA POTENCIA DE 700/560KVA (INTERMITENTE/CONTINUA).FORNECIMENTOGRUPO GERADOR ABERTO,PARA ENERGIA DE EMERGENCIA,TRIFASICO,38</v>
      </c>
      <c r="C18066" s="141" t="s">
        <v>56102</v>
      </c>
      <c r="D18066" s="141" t="s">
        <v>56103</v>
      </c>
      <c r="E18066" s="141" t="s">
        <v>56097</v>
      </c>
      <c r="F18066" s="141" t="s">
        <v>56206</v>
      </c>
      <c r="G18066" s="141" t="s">
        <v>56212</v>
      </c>
      <c r="H18066" s="141" t="s">
        <v>36885</v>
      </c>
      <c r="I18066" s="141" t="s">
        <v>14</v>
      </c>
      <c r="J18066" s="649">
        <v>780000</v>
      </c>
    </row>
    <row r="18067" spans="1:10" hidden="1">
      <c r="A18067" s="141" t="s">
        <v>56214</v>
      </c>
      <c r="B18067" s="141" t="str">
        <f t="shared" si="282"/>
        <v>GRUPO GERADOR ABERTO PARA ENERGIA DE EMERGENCIA,TRIFASICO,220/127V FREQUENCIA 50/60HZ,COM REGULADOR DE TENSAO E FREQUENCGRUPO GERADOR ABERTO PARA ENERGIA DE EMERGENCIA,TRIFASICO,22IA AUTOMATICA,QUADRO DE COMANDO AUTOMATICO E TANQUE DE COMBUSTIVEL DE APROXIMADAMENTE DE 500 LITROS COM AUTONOMIA APROXIMADA DE 3H,NA POTENCIA DE 1000/800KVA (INTERMITENTE/CONTINUA).FORNECIMENTOGRUPO GERADOR ABERTO PARA ENERGIA DE EMERGENCIA,TRIFASICO,22</v>
      </c>
      <c r="C18067" s="141" t="s">
        <v>56201</v>
      </c>
      <c r="D18067" s="141" t="s">
        <v>56091</v>
      </c>
      <c r="E18067" s="141" t="s">
        <v>56092</v>
      </c>
      <c r="F18067" s="141" t="s">
        <v>56215</v>
      </c>
      <c r="G18067" s="141" t="s">
        <v>56216</v>
      </c>
      <c r="H18067" s="141" t="s">
        <v>56217</v>
      </c>
      <c r="I18067" s="141" t="s">
        <v>14</v>
      </c>
      <c r="J18067" s="649">
        <v>1105000</v>
      </c>
    </row>
    <row r="18068" spans="1:10" hidden="1">
      <c r="A18068" s="141" t="s">
        <v>56218</v>
      </c>
      <c r="B18068" s="141" t="str">
        <f t="shared" si="282"/>
        <v>GRUPO GERADOR ABERTO PARA ENERGIA DE EMERGENCIA,TRIFASICO,220/127V FREQUENCIA 50/60HZ,COM REGULADOR DE TENSAO E FREQUENCGRUPO GERADOR ABERTO PARA ENERGIA DE EMERGENCIA,TRIFASICO,22IA AUTOMATICA,QUADRO DE COMANDO AUTOMATICO E TANQUE DE COMBUSTIVEL DE APROXIMADAMENTE DE 500 LITROS COM AUTONOMIA APROXIMADA DE 3H,NA POTENCIA DE 1000/800KVA (INTERMITENTE/CONTINUA).FORNECIMENTOGRUPO GERADOR ABERTO PARA ENERGIA DE EMERGENCIA,TRIFASICO,22</v>
      </c>
      <c r="C18068" s="141" t="s">
        <v>56201</v>
      </c>
      <c r="D18068" s="141" t="s">
        <v>56091</v>
      </c>
      <c r="E18068" s="141" t="s">
        <v>56092</v>
      </c>
      <c r="F18068" s="141" t="s">
        <v>56215</v>
      </c>
      <c r="G18068" s="141" t="s">
        <v>56216</v>
      </c>
      <c r="H18068" s="141" t="s">
        <v>56217</v>
      </c>
      <c r="I18068" s="141" t="s">
        <v>14</v>
      </c>
      <c r="J18068" s="649">
        <v>1105000</v>
      </c>
    </row>
    <row r="18069" spans="1:10" hidden="1">
      <c r="A18069" s="141" t="s">
        <v>56219</v>
      </c>
      <c r="B18069" s="141" t="str">
        <f t="shared" si="282"/>
        <v>GRUPO GERADOR ABERTO,PARA ENERGIA DE EMERGENCIA,TRIFASICO,220/127V FREQUENCIA 50/60HZ,COM REGULADOR DE TENSAO E FREQUENCGRUPO GERADOR ABERTO,PARA ENERGIA DE EMERGENCIA,TRIFASICO,22IA AUTOMATICA,QUADRO DE COMANDO MANUAL E TANQUE DE COMBUSTIVEL DE APROXIMADAMENTE 500 LITROS COM AUTONOMIA APROXIMADA DE 3H,NA POTENCIA DE 1000/800KVA (INTERMITENTE/CONTINUA).FORNECIMENTOGRUPO GERADOR ABERTO,PARA ENERGIA DE EMERGENCIA,TRIFASICO,22</v>
      </c>
      <c r="C18069" s="141" t="s">
        <v>56090</v>
      </c>
      <c r="D18069" s="141" t="s">
        <v>56091</v>
      </c>
      <c r="E18069" s="141" t="s">
        <v>56097</v>
      </c>
      <c r="F18069" s="141" t="s">
        <v>56206</v>
      </c>
      <c r="G18069" s="141" t="s">
        <v>56220</v>
      </c>
      <c r="H18069" s="141" t="s">
        <v>38133</v>
      </c>
      <c r="I18069" s="141" t="s">
        <v>14</v>
      </c>
      <c r="J18069" s="649">
        <v>1300000</v>
      </c>
    </row>
    <row r="18070" spans="1:10" hidden="1">
      <c r="A18070" s="141" t="s">
        <v>56221</v>
      </c>
      <c r="B18070" s="141" t="str">
        <f t="shared" si="282"/>
        <v>GRUPO GERADOR ABERTO,PARA ENERGIA DE EMERGENCIA,TRIFASICO,220/127V FREQUENCIA 50/60HZ,COM REGULADOR DE TENSAO E FREQUENCGRUPO GERADOR ABERTO,PARA ENERGIA DE EMERGENCIA,TRIFASICO,22IA AUTOMATICA,QUADRO DE COMANDO MANUAL E TANQUE DE COMBUSTIVEL DE APROXIMADAMENTE 500 LITROS COM AUTONOMIA APROXIMADA DE 3H,NA POTENCIA DE 1000/800KVA (INTERMITENTE/CONTINUA).FORNECIMENTOGRUPO GERADOR ABERTO,PARA ENERGIA DE EMERGENCIA,TRIFASICO,22</v>
      </c>
      <c r="C18070" s="141" t="s">
        <v>56090</v>
      </c>
      <c r="D18070" s="141" t="s">
        <v>56091</v>
      </c>
      <c r="E18070" s="141" t="s">
        <v>56097</v>
      </c>
      <c r="F18070" s="141" t="s">
        <v>56206</v>
      </c>
      <c r="G18070" s="141" t="s">
        <v>56220</v>
      </c>
      <c r="H18070" s="141" t="s">
        <v>38133</v>
      </c>
      <c r="I18070" s="141" t="s">
        <v>14</v>
      </c>
      <c r="J18070" s="649">
        <v>1300000</v>
      </c>
    </row>
    <row r="18071" spans="1:10" hidden="1">
      <c r="A18071" s="141" t="s">
        <v>56222</v>
      </c>
      <c r="B18071" s="141" t="str">
        <f t="shared" si="282"/>
        <v>GRUPO GERADOR ABERTO,PARA ENERGIA DE EMERGENCIA,TRIFASICO,380/220V FREQUENCIA 50/60HZ,COM REGULADOR DE TENSAO E FREQUENCGRUPO GERADOR ABERTO,PARA ENERGIA DE EMERGENCIA,TRIFASICO,38IA AUTOMATICA,QUADRO DE COMANDO AUTOMATICO E TANQUE DE COMBUSTIVEL DE APROXIMADAMENTE 500 LITROS COM AUTONOMIA APROXIMADA DE 3H,NA POTENCIA DE 1000/800KVA (INTERMITENTE/CONTINUA).FORNECIMENTOGRUPO GERADOR ABERTO,PARA ENERGIA DE EMERGENCIA,TRIFASICO,38</v>
      </c>
      <c r="C18071" s="141" t="s">
        <v>56102</v>
      </c>
      <c r="D18071" s="141" t="s">
        <v>56103</v>
      </c>
      <c r="E18071" s="141" t="s">
        <v>56092</v>
      </c>
      <c r="F18071" s="141" t="s">
        <v>56202</v>
      </c>
      <c r="G18071" s="141" t="s">
        <v>56223</v>
      </c>
      <c r="H18071" s="141" t="s">
        <v>38759</v>
      </c>
      <c r="I18071" s="141" t="s">
        <v>14</v>
      </c>
      <c r="J18071" s="649">
        <v>1105000</v>
      </c>
    </row>
    <row r="18072" spans="1:10" hidden="1">
      <c r="A18072" s="141" t="s">
        <v>56224</v>
      </c>
      <c r="B18072" s="141" t="str">
        <f t="shared" si="282"/>
        <v>GRUPO GERADOR ABERTO,PARA ENERGIA DE EMERGENCIA,TRIFASICO,380/220V FREQUENCIA 50/60HZ,COM REGULADOR DE TENSAO E FREQUENCGRUPO GERADOR ABERTO,PARA ENERGIA DE EMERGENCIA,TRIFASICO,38IA AUTOMATICA,QUADRO DE COMANDO AUTOMATICO E TANQUE DE COMBUSTIVEL DE APROXIMADAMENTE 500 LITROS COM AUTONOMIA APROXIMADA DE 3H,NA POTENCIA DE 1000/800KVA (INTERMITENTE/CONTINUA).FORNECIMENTOGRUPO GERADOR ABERTO,PARA ENERGIA DE EMERGENCIA,TRIFASICO,38</v>
      </c>
      <c r="C18072" s="141" t="s">
        <v>56102</v>
      </c>
      <c r="D18072" s="141" t="s">
        <v>56103</v>
      </c>
      <c r="E18072" s="141" t="s">
        <v>56092</v>
      </c>
      <c r="F18072" s="141" t="s">
        <v>56202</v>
      </c>
      <c r="G18072" s="141" t="s">
        <v>56223</v>
      </c>
      <c r="H18072" s="141" t="s">
        <v>38759</v>
      </c>
      <c r="I18072" s="141" t="s">
        <v>14</v>
      </c>
      <c r="J18072" s="649">
        <v>1105000</v>
      </c>
    </row>
    <row r="18073" spans="1:10" hidden="1">
      <c r="A18073" s="141" t="s">
        <v>56225</v>
      </c>
      <c r="B18073" s="141" t="str">
        <f t="shared" si="282"/>
        <v>GRUPO GERADOR ABERTO,PARA ENERGIA DE EMERGENCIA,TRIFASICO,380/220V FREQUENCIA 50/60HZ,COM REGULADOR DE TENSAO E FREQUENCGRUPO GERADOR ABERTO,PARA ENERGIA DE EMERGENCIA,TRIFASICO,38IA AUTOMATICA,QUADRO DE COMANDO MANUAL E TANQUE DE COMBUSTIVEL DE APROXIMADAMENTE 500 LITROS COM AUTONOMIA APROXIMADA DE 3H,NA POTENCIA DE 1000/800KVA (INTERMITENTE/CONTINUA).FORNECIMENTOGRUPO GERADOR ABERTO,PARA ENERGIA DE EMERGENCIA,TRIFASICO,38</v>
      </c>
      <c r="C18073" s="141" t="s">
        <v>56102</v>
      </c>
      <c r="D18073" s="141" t="s">
        <v>56103</v>
      </c>
      <c r="E18073" s="141" t="s">
        <v>56097</v>
      </c>
      <c r="F18073" s="141" t="s">
        <v>56206</v>
      </c>
      <c r="G18073" s="141" t="s">
        <v>56220</v>
      </c>
      <c r="H18073" s="141" t="s">
        <v>38133</v>
      </c>
      <c r="I18073" s="141" t="s">
        <v>14</v>
      </c>
      <c r="J18073" s="649">
        <v>1300000</v>
      </c>
    </row>
    <row r="18074" spans="1:10" hidden="1">
      <c r="A18074" s="141" t="s">
        <v>56226</v>
      </c>
      <c r="B18074" s="141" t="str">
        <f t="shared" si="282"/>
        <v>GRUPO GERADOR ABERTO,PARA ENERGIA DE EMERGENCIA,TRIFASICO,380/220V FREQUENCIA 50/60HZ,COM REGULADOR DE TENSAO E FREQUENCGRUPO GERADOR ABERTO,PARA ENERGIA DE EMERGENCIA,TRIFASICO,38IA AUTOMATICA,QUADRO DE COMANDO MANUAL E TANQUE DE COMBUSTIVEL DE APROXIMADAMENTE 500 LITROS COM AUTONOMIA APROXIMADA DE 3H,NA POTENCIA DE 1000/800KVA (INTERMITENTE/CONTINUA).FORNECIMENTOGRUPO GERADOR ABERTO,PARA ENERGIA DE EMERGENCIA,TRIFASICO,38</v>
      </c>
      <c r="C18074" s="141" t="s">
        <v>56102</v>
      </c>
      <c r="D18074" s="141" t="s">
        <v>56103</v>
      </c>
      <c r="E18074" s="141" t="s">
        <v>56097</v>
      </c>
      <c r="F18074" s="141" t="s">
        <v>56206</v>
      </c>
      <c r="G18074" s="141" t="s">
        <v>56220</v>
      </c>
      <c r="H18074" s="141" t="s">
        <v>38133</v>
      </c>
      <c r="I18074" s="141" t="s">
        <v>14</v>
      </c>
      <c r="J18074" s="649">
        <v>1300000</v>
      </c>
    </row>
    <row r="18075" spans="1:10" hidden="1">
      <c r="A18075" s="141" t="s">
        <v>56227</v>
      </c>
      <c r="B18075" s="141" t="str">
        <f t="shared" si="282"/>
        <v>BOMBA HIDRAULICA CENTRIFUGA,COM MOTOR ELETRICO,POTENCIA DE 1/3CV,EXCLUSIVE ACESSORIOS.FORNECIMENTO E COLOCACAOBOMBA HIDRAULICA CENTRIFUGA,COM MOTOR ELETRICO,POTENCIA DE 1BOMBA HIDRAULICA CENTRIFUGA,COM MOTOR ELETRICO,POTENCIA DE 1</v>
      </c>
      <c r="C18075" s="141" t="s">
        <v>56228</v>
      </c>
      <c r="D18075" s="141" t="s">
        <v>56229</v>
      </c>
      <c r="I18075" s="141" t="s">
        <v>14</v>
      </c>
      <c r="J18075" s="649">
        <v>916.91</v>
      </c>
    </row>
    <row r="18076" spans="1:10" hidden="1">
      <c r="A18076" s="141" t="s">
        <v>56230</v>
      </c>
      <c r="B18076" s="141" t="str">
        <f t="shared" si="282"/>
        <v>BOMBA HIDRAULICA CENTRIFUGA,COM MOTOR ELETRICO,POTENCIA DE 1/3CV,EXCLUSIVE ACESSORIOS.FORNECIMENTO E COLOCACAOBOMBA HIDRAULICA CENTRIFUGA,COM MOTOR ELETRICO,POTENCIA DE 1BOMBA HIDRAULICA CENTRIFUGA,COM MOTOR ELETRICO,POTENCIA DE 1</v>
      </c>
      <c r="C18076" s="141" t="s">
        <v>56228</v>
      </c>
      <c r="D18076" s="141" t="s">
        <v>56229</v>
      </c>
      <c r="I18076" s="141" t="s">
        <v>14</v>
      </c>
      <c r="J18076" s="649">
        <v>870.53</v>
      </c>
    </row>
    <row r="18077" spans="1:10" hidden="1">
      <c r="A18077" s="141" t="s">
        <v>56231</v>
      </c>
      <c r="B18077" s="141" t="str">
        <f t="shared" si="282"/>
        <v>BOMBA HIDRAULICA CENTRIFUGA,COM MOTOR ELETRICO,POTENCIA DE 0,5CV,EXCLUSIVE ACESSORIOS.FORNECIMENTO E COLOCACAOBOMBA HIDRAULICA CENTRIFUGA,COM MOTOR ELETRICO,POTENCIA DE 0BOMBA HIDRAULICA CENTRIFUGA,COM MOTOR ELETRICO,POTENCIA DE 0</v>
      </c>
      <c r="C18077" s="141" t="s">
        <v>56232</v>
      </c>
      <c r="D18077" s="141" t="s">
        <v>56233</v>
      </c>
      <c r="I18077" s="141" t="s">
        <v>14</v>
      </c>
      <c r="J18077" s="649">
        <v>995.7</v>
      </c>
    </row>
    <row r="18078" spans="1:10" hidden="1">
      <c r="A18078" s="141" t="s">
        <v>56234</v>
      </c>
      <c r="B18078" s="141" t="str">
        <f t="shared" si="282"/>
        <v>BOMBA HIDRAULICA CENTRIFUGA,COM MOTOR ELETRICO,POTENCIA DE 0,5CV,EXCLUSIVE ACESSORIOS.FORNECIMENTO E COLOCACAOBOMBA HIDRAULICA CENTRIFUGA,COM MOTOR ELETRICO,POTENCIA DE 0BOMBA HIDRAULICA CENTRIFUGA,COM MOTOR ELETRICO,POTENCIA DE 0</v>
      </c>
      <c r="C18078" s="141" t="s">
        <v>56232</v>
      </c>
      <c r="D18078" s="141" t="s">
        <v>56233</v>
      </c>
      <c r="I18078" s="141" t="s">
        <v>14</v>
      </c>
      <c r="J18078" s="649">
        <v>949.32</v>
      </c>
    </row>
    <row r="18079" spans="1:10" hidden="1">
      <c r="A18079" s="141" t="s">
        <v>56235</v>
      </c>
      <c r="B18079" s="141" t="str">
        <f t="shared" si="282"/>
        <v>BOMBA HIDRAULICA CENTRIFUGA,COM MOTOR ELETRICO,POTENCIA DE 3/4CV,EXCLUSIVE ACESSORIOS.FORNECIMENTO E COLOCACAOBOMBA HIDRAULICA CENTRIFUGA,COM MOTOR ELETRICO,POTENCIA DE 3BOMBA HIDRAULICA CENTRIFUGA,COM MOTOR ELETRICO,POTENCIA DE 3</v>
      </c>
      <c r="C18079" s="141" t="s">
        <v>56236</v>
      </c>
      <c r="D18079" s="141" t="s">
        <v>56237</v>
      </c>
      <c r="I18079" s="141" t="s">
        <v>14</v>
      </c>
      <c r="J18079" s="649">
        <v>1033.68</v>
      </c>
    </row>
    <row r="18080" spans="1:10" hidden="1">
      <c r="A18080" s="141" t="s">
        <v>56238</v>
      </c>
      <c r="B18080" s="141" t="str">
        <f t="shared" si="282"/>
        <v>BOMBA HIDRAULICA CENTRIFUGA,COM MOTOR ELETRICO,POTENCIA DE 3/4CV,EXCLUSIVE ACESSORIOS.FORNECIMENTO E COLOCACAOBOMBA HIDRAULICA CENTRIFUGA,COM MOTOR ELETRICO,POTENCIA DE 3BOMBA HIDRAULICA CENTRIFUGA,COM MOTOR ELETRICO,POTENCIA DE 3</v>
      </c>
      <c r="C18080" s="141" t="s">
        <v>56236</v>
      </c>
      <c r="D18080" s="141" t="s">
        <v>56237</v>
      </c>
      <c r="I18080" s="141" t="s">
        <v>14</v>
      </c>
      <c r="J18080" s="649">
        <v>985.46</v>
      </c>
    </row>
    <row r="18081" spans="1:10" hidden="1">
      <c r="A18081" s="141" t="s">
        <v>56239</v>
      </c>
      <c r="B18081" s="141" t="str">
        <f t="shared" si="282"/>
        <v>BOMBA HIDRAULICA CENTRIFUGA,COM MOTOR ELETRICO,POTENCIA DE 1CV,EXCLUSIVE ACESSORIOS.FORNECIMENTO E COLOCACAOBOMBA HIDRAULICA CENTRIFUGA,COM MOTOR ELETRICO,POTENCIA DE 1BOMBA HIDRAULICA CENTRIFUGA,COM MOTOR ELETRICO,POTENCIA DE 1</v>
      </c>
      <c r="C18081" s="141" t="s">
        <v>56228</v>
      </c>
      <c r="D18081" s="141" t="s">
        <v>56240</v>
      </c>
      <c r="I18081" s="141" t="s">
        <v>14</v>
      </c>
      <c r="J18081" s="649">
        <v>1126.56</v>
      </c>
    </row>
    <row r="18082" spans="1:10" hidden="1">
      <c r="A18082" s="141" t="s">
        <v>56241</v>
      </c>
      <c r="B18082" s="141" t="str">
        <f t="shared" si="282"/>
        <v>BOMBA HIDRAULICA CENTRIFUGA,COM MOTOR ELETRICO,POTENCIA DE 1CV,EXCLUSIVE ACESSORIOS.FORNECIMENTO E COLOCACAOBOMBA HIDRAULICA CENTRIFUGA,COM MOTOR ELETRICO,POTENCIA DE 1BOMBA HIDRAULICA CENTRIFUGA,COM MOTOR ELETRICO,POTENCIA DE 1</v>
      </c>
      <c r="C18082" s="141" t="s">
        <v>56228</v>
      </c>
      <c r="D18082" s="141" t="s">
        <v>56240</v>
      </c>
      <c r="I18082" s="141" t="s">
        <v>14</v>
      </c>
      <c r="J18082" s="649">
        <v>1076.5</v>
      </c>
    </row>
    <row r="18083" spans="1:10" hidden="1">
      <c r="A18083" s="141" t="s">
        <v>56242</v>
      </c>
      <c r="B18083" s="141" t="str">
        <f t="shared" si="282"/>
        <v>BOMBA HIDRAULICA CENTRIFUGA,COM MOTOR ELETRICO,POTENCIA DE 1,5CV,EXCLUSIVE ACESSORIOS.FORNECIMENTO E COLOCACAOBOMBA HIDRAULICA CENTRIFUGA,COM MOTOR ELETRICO,POTENCIA DE 1BOMBA HIDRAULICA CENTRIFUGA,COM MOTOR ELETRICO,POTENCIA DE 1</v>
      </c>
      <c r="C18083" s="141" t="s">
        <v>56228</v>
      </c>
      <c r="D18083" s="141" t="s">
        <v>56233</v>
      </c>
      <c r="I18083" s="141" t="s">
        <v>14</v>
      </c>
      <c r="J18083" s="649">
        <v>1880.59</v>
      </c>
    </row>
    <row r="18084" spans="1:10" hidden="1">
      <c r="A18084" s="141" t="s">
        <v>56243</v>
      </c>
      <c r="B18084" s="141" t="str">
        <f t="shared" si="282"/>
        <v>BOMBA HIDRAULICA CENTRIFUGA,COM MOTOR ELETRICO,POTENCIA DE 1,5CV,EXCLUSIVE ACESSORIOS.FORNECIMENTO E COLOCACAOBOMBA HIDRAULICA CENTRIFUGA,COM MOTOR ELETRICO,POTENCIA DE 1BOMBA HIDRAULICA CENTRIFUGA,COM MOTOR ELETRICO,POTENCIA DE 1</v>
      </c>
      <c r="C18084" s="141" t="s">
        <v>56228</v>
      </c>
      <c r="D18084" s="141" t="s">
        <v>56233</v>
      </c>
      <c r="I18084" s="141" t="s">
        <v>14</v>
      </c>
      <c r="J18084" s="649">
        <v>1828.69</v>
      </c>
    </row>
    <row r="18085" spans="1:10" hidden="1">
      <c r="A18085" s="141" t="s">
        <v>56244</v>
      </c>
      <c r="B18085" s="141" t="str">
        <f t="shared" si="282"/>
        <v>BOMBA HIDRAULICA CENTRIFUGA,COM MOTOR ELETRICO,POTENCIA DE 2CV,EXCLUSIVE ACESSORIOS.FORNECIMENTO E COLOCACAOBOMBA HIDRAULICA CENTRIFUGA,COM MOTOR ELETRICO,POTENCIA DE 2BOMBA HIDRAULICA CENTRIFUGA,COM MOTOR ELETRICO,POTENCIA DE 2</v>
      </c>
      <c r="C18085" s="141" t="s">
        <v>56245</v>
      </c>
      <c r="D18085" s="141" t="s">
        <v>56240</v>
      </c>
      <c r="I18085" s="141" t="s">
        <v>14</v>
      </c>
      <c r="J18085" s="649">
        <v>2074.04</v>
      </c>
    </row>
    <row r="18086" spans="1:10" hidden="1">
      <c r="A18086" s="141" t="s">
        <v>56246</v>
      </c>
      <c r="B18086" s="141" t="str">
        <f t="shared" si="282"/>
        <v>BOMBA HIDRAULICA CENTRIFUGA,COM MOTOR ELETRICO,POTENCIA DE 2CV,EXCLUSIVE ACESSORIOS.FORNECIMENTO E COLOCACAOBOMBA HIDRAULICA CENTRIFUGA,COM MOTOR ELETRICO,POTENCIA DE 2BOMBA HIDRAULICA CENTRIFUGA,COM MOTOR ELETRICO,POTENCIA DE 2</v>
      </c>
      <c r="C18086" s="141" t="s">
        <v>56245</v>
      </c>
      <c r="D18086" s="141" t="s">
        <v>56240</v>
      </c>
      <c r="I18086" s="141" t="s">
        <v>14</v>
      </c>
      <c r="J18086" s="649">
        <v>2017.14</v>
      </c>
    </row>
    <row r="18087" spans="1:10" hidden="1">
      <c r="A18087" s="141" t="s">
        <v>56247</v>
      </c>
      <c r="B18087" s="141" t="str">
        <f t="shared" si="282"/>
        <v>BOMBA HIDRAULICA CENTRIFUGA,COM MOTOR ELETRICO,POTENCIA DE 3CV,EXCLUSIVE ACESSORIOS.FORNECIMENTO E COLOCACAOBOMBA HIDRAULICA CENTRIFUGA,COM MOTOR ELETRICO,POTENCIA DE 3BOMBA HIDRAULICA CENTRIFUGA,COM MOTOR ELETRICO,POTENCIA DE 3</v>
      </c>
      <c r="C18087" s="141" t="s">
        <v>56236</v>
      </c>
      <c r="D18087" s="141" t="s">
        <v>56240</v>
      </c>
      <c r="I18087" s="141" t="s">
        <v>14</v>
      </c>
      <c r="J18087" s="649">
        <v>2250.5</v>
      </c>
    </row>
    <row r="18088" spans="1:10" hidden="1">
      <c r="A18088" s="141" t="s">
        <v>56248</v>
      </c>
      <c r="B18088" s="141" t="str">
        <f t="shared" si="282"/>
        <v>BOMBA HIDRAULICA CENTRIFUGA,COM MOTOR ELETRICO,POTENCIA DE 3CV,EXCLUSIVE ACESSORIOS.FORNECIMENTO E COLOCACAOBOMBA HIDRAULICA CENTRIFUGA,COM MOTOR ELETRICO,POTENCIA DE 3BOMBA HIDRAULICA CENTRIFUGA,COM MOTOR ELETRICO,POTENCIA DE 3</v>
      </c>
      <c r="C18088" s="141" t="s">
        <v>56236</v>
      </c>
      <c r="D18088" s="141" t="s">
        <v>56240</v>
      </c>
      <c r="I18088" s="141" t="s">
        <v>14</v>
      </c>
      <c r="J18088" s="649">
        <v>2189.92</v>
      </c>
    </row>
    <row r="18089" spans="1:10" hidden="1">
      <c r="A18089" s="141" t="s">
        <v>56249</v>
      </c>
      <c r="B18089" s="141" t="str">
        <f t="shared" si="282"/>
        <v>BOMBA HIDRAULICA CENTRIFUGA,COM MOTOR ELETRICO,POTENCIA DE 5CV,EXCLUSIVE ACESSORIOS.FORNECIMENTO E COLOCACAOBOMBA HIDRAULICA CENTRIFUGA,COM MOTOR ELETRICO,POTENCIA DE 5BOMBA HIDRAULICA CENTRIFUGA,COM MOTOR ELETRICO,POTENCIA DE 5</v>
      </c>
      <c r="C18089" s="141" t="s">
        <v>56250</v>
      </c>
      <c r="D18089" s="141" t="s">
        <v>56240</v>
      </c>
      <c r="I18089" s="141" t="s">
        <v>14</v>
      </c>
      <c r="J18089" s="649">
        <v>5011.26</v>
      </c>
    </row>
    <row r="18090" spans="1:10" hidden="1">
      <c r="A18090" s="141" t="s">
        <v>56251</v>
      </c>
      <c r="B18090" s="141" t="str">
        <f t="shared" si="282"/>
        <v>BOMBA HIDRAULICA CENTRIFUGA,COM MOTOR ELETRICO,POTENCIA DE 5CV,EXCLUSIVE ACESSORIOS.FORNECIMENTO E COLOCACAOBOMBA HIDRAULICA CENTRIFUGA,COM MOTOR ELETRICO,POTENCIA DE 5BOMBA HIDRAULICA CENTRIFUGA,COM MOTOR ELETRICO,POTENCIA DE 5</v>
      </c>
      <c r="C18090" s="141" t="s">
        <v>56250</v>
      </c>
      <c r="D18090" s="141" t="s">
        <v>56240</v>
      </c>
      <c r="I18090" s="141" t="s">
        <v>14</v>
      </c>
      <c r="J18090" s="649">
        <v>4945.68</v>
      </c>
    </row>
    <row r="18091" spans="1:10" hidden="1">
      <c r="A18091" s="141" t="s">
        <v>56252</v>
      </c>
      <c r="B18091" s="141" t="str">
        <f t="shared" si="282"/>
        <v>BOMBA HIDRAULICA CENTRIFUGA,COM MOTOR ELETRICO,POTENCIA DE 7,5CV,EXCLUSIVE ACESSORIOS.FORNECIMENTO E COLOCACAOBOMBA HIDRAULICA CENTRIFUGA,COM MOTOR ELETRICO,POTENCIA DE 7BOMBA HIDRAULICA CENTRIFUGA,COM MOTOR ELETRICO,POTENCIA DE 7</v>
      </c>
      <c r="C18091" s="141" t="s">
        <v>56253</v>
      </c>
      <c r="D18091" s="141" t="s">
        <v>56233</v>
      </c>
      <c r="I18091" s="141" t="s">
        <v>14</v>
      </c>
      <c r="J18091" s="649">
        <v>8220.42</v>
      </c>
    </row>
    <row r="18092" spans="1:10" hidden="1">
      <c r="A18092" s="141" t="s">
        <v>56254</v>
      </c>
      <c r="B18092" s="141" t="str">
        <f t="shared" si="282"/>
        <v>BOMBA HIDRAULICA CENTRIFUGA,COM MOTOR ELETRICO,POTENCIA DE 7,5CV,EXCLUSIVE ACESSORIOS.FORNECIMENTO E COLOCACAOBOMBA HIDRAULICA CENTRIFUGA,COM MOTOR ELETRICO,POTENCIA DE 7BOMBA HIDRAULICA CENTRIFUGA,COM MOTOR ELETRICO,POTENCIA DE 7</v>
      </c>
      <c r="C18092" s="141" t="s">
        <v>56253</v>
      </c>
      <c r="D18092" s="141" t="s">
        <v>56233</v>
      </c>
      <c r="I18092" s="141" t="s">
        <v>14</v>
      </c>
      <c r="J18092" s="649">
        <v>8147.99</v>
      </c>
    </row>
    <row r="18093" spans="1:10" hidden="1">
      <c r="A18093" s="141" t="s">
        <v>56255</v>
      </c>
      <c r="B18093" s="141" t="str">
        <f t="shared" si="282"/>
        <v>BOMBA HIDRAULICA CENTRIFUGA,COM MOTOR ELETRICO,POTENCIA DE 10CV,EXCLUSIVE ACESSORIOS.FORNECIMENTO E COLOCACAOBOMBA HIDRAULICA CENTRIFUGA,COM MOTOR ELETRICO,POTENCIA DE 1BOMBA HIDRAULICA CENTRIFUGA,COM MOTOR ELETRICO,POTENCIA DE 1</v>
      </c>
      <c r="C18093" s="141" t="s">
        <v>56228</v>
      </c>
      <c r="D18093" s="141" t="s">
        <v>56256</v>
      </c>
      <c r="I18093" s="141" t="s">
        <v>14</v>
      </c>
      <c r="J18093" s="649">
        <v>8888.24</v>
      </c>
    </row>
    <row r="18094" spans="1:10" hidden="1">
      <c r="A18094" s="141" t="s">
        <v>56257</v>
      </c>
      <c r="B18094" s="141" t="str">
        <f t="shared" si="282"/>
        <v>BOMBA HIDRAULICA CENTRIFUGA,COM MOTOR ELETRICO,POTENCIA DE 10CV,EXCLUSIVE ACESSORIOS.FORNECIMENTO E COLOCACAOBOMBA HIDRAULICA CENTRIFUGA,COM MOTOR ELETRICO,POTENCIA DE 1BOMBA HIDRAULICA CENTRIFUGA,COM MOTOR ELETRICO,POTENCIA DE 1</v>
      </c>
      <c r="C18094" s="141" t="s">
        <v>56228</v>
      </c>
      <c r="D18094" s="141" t="s">
        <v>56256</v>
      </c>
      <c r="I18094" s="141" t="s">
        <v>14</v>
      </c>
      <c r="J18094" s="649">
        <v>8809.48</v>
      </c>
    </row>
    <row r="18095" spans="1:10" hidden="1">
      <c r="A18095" s="141" t="s">
        <v>56258</v>
      </c>
      <c r="B18095" s="141" t="str">
        <f t="shared" si="282"/>
        <v>BOMBA CENTRIFUGA SUBMERSA,PARA AGUAS SERVIDAS,DE 0,5CV,110/220V.FORNECIMENTO E COLOCACAOBOMBA CENTRIFUGA SUBMERSA,PARA AGUAS SERVIDAS,DE 0,5CV,110/2BOMBA CENTRIFUGA SUBMERSA,PARA AGUAS SERVIDAS,DE 0,5CV,110/2</v>
      </c>
      <c r="C18095" s="141" t="s">
        <v>56259</v>
      </c>
      <c r="D18095" s="141" t="s">
        <v>56260</v>
      </c>
      <c r="I18095" s="141" t="s">
        <v>14</v>
      </c>
      <c r="J18095" s="649">
        <v>2774.3</v>
      </c>
    </row>
    <row r="18096" spans="1:10" hidden="1">
      <c r="A18096" s="141" t="s">
        <v>56261</v>
      </c>
      <c r="B18096" s="141" t="str">
        <f t="shared" si="282"/>
        <v>BOMBA CENTRIFUGA SUBMERSA,PARA AGUAS SERVIDAS,DE 0,5CV,110/220V.FORNECIMENTO E COLOCACAOBOMBA CENTRIFUGA SUBMERSA,PARA AGUAS SERVIDAS,DE 0,5CV,110/2BOMBA CENTRIFUGA SUBMERSA,PARA AGUAS SERVIDAS,DE 0,5CV,110/2</v>
      </c>
      <c r="C18096" s="141" t="s">
        <v>56259</v>
      </c>
      <c r="D18096" s="141" t="s">
        <v>56260</v>
      </c>
      <c r="I18096" s="141" t="s">
        <v>14</v>
      </c>
      <c r="J18096" s="649">
        <v>2742.63</v>
      </c>
    </row>
    <row r="18097" spans="1:10" hidden="1">
      <c r="A18097" s="141" t="s">
        <v>56262</v>
      </c>
      <c r="B18097" s="141" t="str">
        <f t="shared" si="282"/>
        <v>BOMBA CENTRIFUGA SUBMERSA,PARA AGUAS SERVIDAS,DE 1CV,110/220V.FORNECIMENTO E COLOCACAOBOMBA CENTRIFUGA SUBMERSA,PARA AGUAS SERVIDAS,DE 1CV,110/220BOMBA CENTRIFUGA SUBMERSA,PARA AGUAS SERVIDAS,DE 1CV,110/220</v>
      </c>
      <c r="C18097" s="141" t="s">
        <v>56263</v>
      </c>
      <c r="D18097" s="141" t="s">
        <v>56264</v>
      </c>
      <c r="I18097" s="141" t="s">
        <v>14</v>
      </c>
      <c r="J18097" s="649">
        <v>3357.83</v>
      </c>
    </row>
    <row r="18098" spans="1:10" hidden="1">
      <c r="A18098" s="141" t="s">
        <v>56265</v>
      </c>
      <c r="B18098" s="141" t="str">
        <f t="shared" si="282"/>
        <v>BOMBA CENTRIFUGA SUBMERSA,PARA AGUAS SERVIDAS,DE 1CV,110/220V.FORNECIMENTO E COLOCACAOBOMBA CENTRIFUGA SUBMERSA,PARA AGUAS SERVIDAS,DE 1CV,110/220BOMBA CENTRIFUGA SUBMERSA,PARA AGUAS SERVIDAS,DE 1CV,110/220</v>
      </c>
      <c r="C18098" s="141" t="s">
        <v>56263</v>
      </c>
      <c r="D18098" s="141" t="s">
        <v>56264</v>
      </c>
      <c r="I18098" s="141" t="s">
        <v>14</v>
      </c>
      <c r="J18098" s="649">
        <v>3324.32</v>
      </c>
    </row>
    <row r="18099" spans="1:10" hidden="1">
      <c r="A18099" s="141" t="s">
        <v>56266</v>
      </c>
      <c r="B18099" s="141" t="str">
        <f t="shared" si="282"/>
        <v>BOMBA CENTRIFUGA SUBMERSA,PARA AGUAS SERVIDAS,DE 2CV,220V.FORNECIMENTO E COLOCACAOBOMBA CENTRIFUGA SUBMERSA,PARA AGUAS SERVIDAS,DE 2CV,220V.FOBOMBA CENTRIFUGA SUBMERSA,PARA AGUAS SERVIDAS,DE 2CV,220V.FO</v>
      </c>
      <c r="C18099" s="141" t="s">
        <v>56267</v>
      </c>
      <c r="D18099" s="141" t="s">
        <v>27518</v>
      </c>
      <c r="I18099" s="141" t="s">
        <v>14</v>
      </c>
      <c r="J18099" s="649">
        <v>4251.17</v>
      </c>
    </row>
    <row r="18100" spans="1:10" hidden="1">
      <c r="A18100" s="141" t="s">
        <v>56268</v>
      </c>
      <c r="B18100" s="141" t="str">
        <f t="shared" si="282"/>
        <v>BOMBA CENTRIFUGA SUBMERSA,PARA AGUAS SERVIDAS,DE 2CV,220V.FORNECIMENTO E COLOCACAOBOMBA CENTRIFUGA SUBMERSA,PARA AGUAS SERVIDAS,DE 2CV,220V.FOBOMBA CENTRIFUGA SUBMERSA,PARA AGUAS SERVIDAS,DE 2CV,220V.FO</v>
      </c>
      <c r="C18100" s="141" t="s">
        <v>56267</v>
      </c>
      <c r="D18100" s="141" t="s">
        <v>27518</v>
      </c>
      <c r="I18100" s="141" t="s">
        <v>14</v>
      </c>
      <c r="J18100" s="649">
        <v>4214.49</v>
      </c>
    </row>
    <row r="18101" spans="1:10" hidden="1">
      <c r="A18101" s="141" t="s">
        <v>56269</v>
      </c>
      <c r="B18101" s="141" t="str">
        <f t="shared" si="282"/>
        <v>BOMBA CENTRIFUGA SUBMERSA,PARA AGUAS SERVIDAS,DE 3CV,220/380V.FORNECIMENTO E COLOCACAOBOMBA CENTRIFUGA SUBMERSA,PARA AGUAS SERVIDAS,DE 3CV,220/380BOMBA CENTRIFUGA SUBMERSA,PARA AGUAS SERVIDAS,DE 3CV,220/380</v>
      </c>
      <c r="C18101" s="141" t="s">
        <v>56270</v>
      </c>
      <c r="D18101" s="141" t="s">
        <v>56264</v>
      </c>
      <c r="I18101" s="141" t="s">
        <v>14</v>
      </c>
      <c r="J18101" s="649">
        <v>4532.13</v>
      </c>
    </row>
    <row r="18102" spans="1:10" hidden="1">
      <c r="A18102" s="141" t="s">
        <v>56271</v>
      </c>
      <c r="B18102" s="141" t="str">
        <f t="shared" si="282"/>
        <v>BOMBA CENTRIFUGA SUBMERSA,PARA AGUAS SERVIDAS,DE 3CV,220/380V.FORNECIMENTO E COLOCACAOBOMBA CENTRIFUGA SUBMERSA,PARA AGUAS SERVIDAS,DE 3CV,220/380BOMBA CENTRIFUGA SUBMERSA,PARA AGUAS SERVIDAS,DE 3CV,220/380</v>
      </c>
      <c r="C18102" s="141" t="s">
        <v>56270</v>
      </c>
      <c r="D18102" s="141" t="s">
        <v>56264</v>
      </c>
      <c r="I18102" s="141" t="s">
        <v>14</v>
      </c>
      <c r="J18102" s="649">
        <v>4488.6000000000004</v>
      </c>
    </row>
    <row r="18103" spans="1:10" hidden="1">
      <c r="A18103" s="141" t="s">
        <v>56272</v>
      </c>
      <c r="B18103" s="141" t="str">
        <f t="shared" si="282"/>
        <v>BOMBA CENTRIFUGA SUBMERSA,PARA AGUAS SERVIDAS,DE 4CV,220/380V.FORNECIMENTO E COLOCACAOBOMBA CENTRIFUGA SUBMERSA,PARA AGUAS SERVIDAS,DE 4CV,220/380BOMBA CENTRIFUGA SUBMERSA,PARA AGUAS SERVIDAS,DE 4CV,220/380</v>
      </c>
      <c r="C18103" s="141" t="s">
        <v>56273</v>
      </c>
      <c r="D18103" s="141" t="s">
        <v>56264</v>
      </c>
      <c r="I18103" s="141" t="s">
        <v>14</v>
      </c>
      <c r="J18103" s="649">
        <v>4907.75</v>
      </c>
    </row>
    <row r="18104" spans="1:10" hidden="1">
      <c r="A18104" s="141" t="s">
        <v>56274</v>
      </c>
      <c r="B18104" s="141" t="str">
        <f t="shared" si="282"/>
        <v>BOMBA CENTRIFUGA SUBMERSA,PARA AGUAS SERVIDAS,DE 4CV,220/380V.FORNECIMENTO E COLOCACAOBOMBA CENTRIFUGA SUBMERSA,PARA AGUAS SERVIDAS,DE 4CV,220/380BOMBA CENTRIFUGA SUBMERSA,PARA AGUAS SERVIDAS,DE 4CV,220/380</v>
      </c>
      <c r="C18104" s="141" t="s">
        <v>56273</v>
      </c>
      <c r="D18104" s="141" t="s">
        <v>56264</v>
      </c>
      <c r="I18104" s="141" t="s">
        <v>14</v>
      </c>
      <c r="J18104" s="649">
        <v>4864.22</v>
      </c>
    </row>
    <row r="18105" spans="1:10" hidden="1">
      <c r="A18105" s="141" t="s">
        <v>56275</v>
      </c>
      <c r="B18105" s="141" t="str">
        <f t="shared" si="282"/>
        <v>BOMBA CENTRIFUGA SUBMERSA(ROBUSTA)PARA AGUAS FECAIS(ESGOTOSDOMESTICOS)DE 0,5CV,110/220V.FORNECIMENTO E COLOCACAOBOMBA CENTRIFUGA SUBMERSA(ROBUSTA)PARA AGUAS FECAIS(ESGOTOSBOMBA CENTRIFUGA SUBMERSA(ROBUSTA)PARA AGUAS FECAIS(ESGOTOS</v>
      </c>
      <c r="C18105" s="141" t="s">
        <v>56276</v>
      </c>
      <c r="D18105" s="141" t="s">
        <v>56277</v>
      </c>
      <c r="I18105" s="141" t="s">
        <v>14</v>
      </c>
      <c r="J18105" s="649">
        <v>4280.8999999999996</v>
      </c>
    </row>
    <row r="18106" spans="1:10" hidden="1">
      <c r="A18106" s="141" t="s">
        <v>56278</v>
      </c>
      <c r="B18106" s="141" t="str">
        <f t="shared" si="282"/>
        <v>BOMBA CENTRIFUGA SUBMERSA(ROBUSTA)PARA AGUAS FECAIS(ESGOTOSDOMESTICOS)DE 0,5CV,110/220V.FORNECIMENTO E COLOCACAOBOMBA CENTRIFUGA SUBMERSA(ROBUSTA)PARA AGUAS FECAIS(ESGOTOSBOMBA CENTRIFUGA SUBMERSA(ROBUSTA)PARA AGUAS FECAIS(ESGOTOS</v>
      </c>
      <c r="C18106" s="141" t="s">
        <v>56276</v>
      </c>
      <c r="D18106" s="141" t="s">
        <v>56277</v>
      </c>
      <c r="I18106" s="141" t="s">
        <v>14</v>
      </c>
      <c r="J18106" s="649">
        <v>4249.2299999999996</v>
      </c>
    </row>
    <row r="18107" spans="1:10" hidden="1">
      <c r="A18107" s="141" t="s">
        <v>56279</v>
      </c>
      <c r="B18107" s="141" t="str">
        <f t="shared" si="282"/>
        <v>BOMBA CENTRIFUGA SUBMERSA(ROBUSTA)PARA AGUAS FECAIS(ESGOTOSDOMESTICOS)DE 1CV,220V.FORNECIMENTO E COLOCACAOBOMBA CENTRIFUGA SUBMERSA(ROBUSTA)PARA AGUAS FECAIS(ESGOTOSBOMBA CENTRIFUGA SUBMERSA(ROBUSTA)PARA AGUAS FECAIS(ESGOTOS</v>
      </c>
      <c r="C18107" s="141" t="s">
        <v>56276</v>
      </c>
      <c r="D18107" s="141" t="s">
        <v>56280</v>
      </c>
      <c r="I18107" s="141" t="s">
        <v>14</v>
      </c>
      <c r="J18107" s="649">
        <v>6753.41</v>
      </c>
    </row>
    <row r="18108" spans="1:10" hidden="1">
      <c r="A18108" s="141" t="s">
        <v>56281</v>
      </c>
      <c r="B18108" s="141" t="str">
        <f t="shared" si="282"/>
        <v>BOMBA CENTRIFUGA SUBMERSA(ROBUSTA)PARA AGUAS FECAIS(ESGOTOSDOMESTICOS)DE 1CV,220V.FORNECIMENTO E COLOCACAOBOMBA CENTRIFUGA SUBMERSA(ROBUSTA)PARA AGUAS FECAIS(ESGOTOSBOMBA CENTRIFUGA SUBMERSA(ROBUSTA)PARA AGUAS FECAIS(ESGOTOS</v>
      </c>
      <c r="C18108" s="141" t="s">
        <v>56276</v>
      </c>
      <c r="D18108" s="141" t="s">
        <v>56280</v>
      </c>
      <c r="I18108" s="141" t="s">
        <v>14</v>
      </c>
      <c r="J18108" s="649">
        <v>6721.74</v>
      </c>
    </row>
    <row r="18109" spans="1:10" hidden="1">
      <c r="A18109" s="141" t="s">
        <v>56282</v>
      </c>
      <c r="B18109" s="141" t="str">
        <f t="shared" si="282"/>
        <v>BOMBA CENTRIFUGA SUBMERSA(ROBUSTA)PARA AGUAS FECAIS(ESGOTOSDOMESTICOS)DE 2CV,220V.FORNECIMENTO E COLOCACAOBOMBA CENTRIFUGA SUBMERSA(ROBUSTA)PARA AGUAS FECAIS(ESGOTOSBOMBA CENTRIFUGA SUBMERSA(ROBUSTA)PARA AGUAS FECAIS(ESGOTOS</v>
      </c>
      <c r="C18109" s="141" t="s">
        <v>56276</v>
      </c>
      <c r="D18109" s="141" t="s">
        <v>56283</v>
      </c>
      <c r="I18109" s="141" t="s">
        <v>14</v>
      </c>
      <c r="J18109" s="649">
        <v>6041.56</v>
      </c>
    </row>
    <row r="18110" spans="1:10" hidden="1">
      <c r="A18110" s="141" t="s">
        <v>56284</v>
      </c>
      <c r="B18110" s="141" t="str">
        <f t="shared" si="282"/>
        <v>BOMBA CENTRIFUGA SUBMERSA(ROBUSTA)PARA AGUAS FECAIS(ESGOTOSDOMESTICOS)DE 2CV,220V.FORNECIMENTO E COLOCACAOBOMBA CENTRIFUGA SUBMERSA(ROBUSTA)PARA AGUAS FECAIS(ESGOTOSBOMBA CENTRIFUGA SUBMERSA(ROBUSTA)PARA AGUAS FECAIS(ESGOTOS</v>
      </c>
      <c r="C18110" s="141" t="s">
        <v>56276</v>
      </c>
      <c r="D18110" s="141" t="s">
        <v>56283</v>
      </c>
      <c r="I18110" s="141" t="s">
        <v>14</v>
      </c>
      <c r="J18110" s="649">
        <v>6003.55</v>
      </c>
    </row>
    <row r="18111" spans="1:10" hidden="1">
      <c r="A18111" s="141" t="s">
        <v>56285</v>
      </c>
      <c r="B18111" s="141" t="str">
        <f t="shared" si="282"/>
        <v>BOMBA AUTOASPIRANTE,PARA AGUA LIMPA,DE 1/4CV.FORNECIMENTO ECOLOCACAOBOMBA AUTOASPIRANTE,PARA AGUA LIMPA,DE 1/4CV.FORNECIMENTO EBOMBA AUTOASPIRANTE,PARA AGUA LIMPA,DE 1/4CV.FORNECIMENTO E</v>
      </c>
      <c r="C18111" s="141" t="s">
        <v>56286</v>
      </c>
      <c r="D18111" s="141" t="s">
        <v>32968</v>
      </c>
      <c r="I18111" s="141" t="s">
        <v>14</v>
      </c>
      <c r="J18111" s="649">
        <v>1374.38</v>
      </c>
    </row>
    <row r="18112" spans="1:10" hidden="1">
      <c r="A18112" s="141" t="s">
        <v>56287</v>
      </c>
      <c r="B18112" s="141" t="str">
        <f t="shared" si="282"/>
        <v>BOMBA AUTOASPIRANTE,PARA AGUA LIMPA,DE 1/4CV.FORNECIMENTO ECOLOCACAOBOMBA AUTOASPIRANTE,PARA AGUA LIMPA,DE 1/4CV.FORNECIMENTO EBOMBA AUTOASPIRANTE,PARA AGUA LIMPA,DE 1/4CV.FORNECIMENTO E</v>
      </c>
      <c r="C18112" s="141" t="s">
        <v>56286</v>
      </c>
      <c r="D18112" s="141" t="s">
        <v>32968</v>
      </c>
      <c r="I18112" s="141" t="s">
        <v>14</v>
      </c>
      <c r="J18112" s="649">
        <v>1328</v>
      </c>
    </row>
    <row r="18113" spans="1:10" hidden="1">
      <c r="A18113" s="141" t="s">
        <v>56288</v>
      </c>
      <c r="B18113" s="141" t="str">
        <f t="shared" si="282"/>
        <v>BOMBA AUTO-ASPIRANTE,PARA AGUA LIMPA,DE 0,5CV.FORNECIMENTO ECOLOCACAOBOMBA AUTO-ASPIRANTE,PARA AGUA LIMPA,DE 0,5CV.FORNECIMENTO EBOMBA AUTO-ASPIRANTE,PARA AGUA LIMPA,DE 0,5CV.FORNECIMENTO E</v>
      </c>
      <c r="C18113" s="141" t="s">
        <v>56289</v>
      </c>
      <c r="D18113" s="141" t="s">
        <v>32968</v>
      </c>
      <c r="I18113" s="141" t="s">
        <v>14</v>
      </c>
      <c r="J18113" s="649">
        <v>1398.32</v>
      </c>
    </row>
    <row r="18114" spans="1:10" hidden="1">
      <c r="A18114" s="141" t="s">
        <v>56290</v>
      </c>
      <c r="B18114" s="141" t="str">
        <f t="shared" si="282"/>
        <v>BOMBA AUTO-ASPIRANTE,PARA AGUA LIMPA,DE 0,5CV.FORNECIMENTO ECOLOCACAOBOMBA AUTO-ASPIRANTE,PARA AGUA LIMPA,DE 0,5CV.FORNECIMENTO EBOMBA AUTO-ASPIRANTE,PARA AGUA LIMPA,DE 0,5CV.FORNECIMENTO E</v>
      </c>
      <c r="C18114" s="141" t="s">
        <v>56289</v>
      </c>
      <c r="D18114" s="141" t="s">
        <v>32968</v>
      </c>
      <c r="I18114" s="141" t="s">
        <v>14</v>
      </c>
      <c r="J18114" s="649">
        <v>1351.94</v>
      </c>
    </row>
    <row r="18115" spans="1:10" hidden="1">
      <c r="A18115" s="141" t="s">
        <v>56291</v>
      </c>
      <c r="B18115" s="141" t="str">
        <f t="shared" ref="B18115:B18178" si="283">C18115&amp;D18115&amp;C18115&amp;E18115&amp;F18115&amp;G18115&amp;H18115&amp;C18115</f>
        <v>BOMBA AUTO-ASPIRANTE,PARA AGUA LIMPA,DE 1CV.FORNECIMENTO E COLOCACAOBOMBA AUTO-ASPIRANTE,PARA AGUA LIMPA,DE 1CV.FORNECIMENTO E CBOMBA AUTO-ASPIRANTE,PARA AGUA LIMPA,DE 1CV.FORNECIMENTO E C</v>
      </c>
      <c r="C18115" s="141" t="s">
        <v>56292</v>
      </c>
      <c r="D18115" s="141" t="s">
        <v>27996</v>
      </c>
      <c r="I18115" s="141" t="s">
        <v>14</v>
      </c>
      <c r="J18115" s="649">
        <v>1655.74</v>
      </c>
    </row>
    <row r="18116" spans="1:10" hidden="1">
      <c r="A18116" s="141" t="s">
        <v>56293</v>
      </c>
      <c r="B18116" s="141" t="str">
        <f t="shared" si="283"/>
        <v>BOMBA AUTO-ASPIRANTE,PARA AGUA LIMPA,DE 1CV.FORNECIMENTO E COLOCACAOBOMBA AUTO-ASPIRANTE,PARA AGUA LIMPA,DE 1CV.FORNECIMENTO E CBOMBA AUTO-ASPIRANTE,PARA AGUA LIMPA,DE 1CV.FORNECIMENTO E C</v>
      </c>
      <c r="C18116" s="141" t="s">
        <v>56292</v>
      </c>
      <c r="D18116" s="141" t="s">
        <v>27996</v>
      </c>
      <c r="I18116" s="141" t="s">
        <v>14</v>
      </c>
      <c r="J18116" s="649">
        <v>1605.68</v>
      </c>
    </row>
    <row r="18117" spans="1:10" hidden="1">
      <c r="A18117" s="141" t="s">
        <v>56294</v>
      </c>
      <c r="B18117" s="141" t="str">
        <f t="shared" si="283"/>
        <v>CONDICIONADOR DE AR TIPO SPLIT 9000 BTU'S COMPREENDENDO 1 CONDENSADOR E 1 EVAPORADOR(VIDE INSTALACAO,ASSENTAMENTO E INTECONDICIONADOR DE AR TIPO SPLIT 9000 BTU'S COMPREENDENDO 1 CORLIGACOES FAMILIA 15.005).FORNECIMENTOCONDICIONADOR DE AR TIPO SPLIT 9000 BTU'S COMPREENDENDO 1 CO</v>
      </c>
      <c r="C18117" s="141" t="s">
        <v>56295</v>
      </c>
      <c r="D18117" s="141" t="s">
        <v>56296</v>
      </c>
      <c r="E18117" s="141" t="s">
        <v>56297</v>
      </c>
      <c r="I18117" s="141" t="s">
        <v>14</v>
      </c>
      <c r="J18117" s="649">
        <v>1591.35</v>
      </c>
    </row>
    <row r="18118" spans="1:10" hidden="1">
      <c r="A18118" s="141" t="s">
        <v>56298</v>
      </c>
      <c r="B18118" s="141" t="str">
        <f t="shared" si="283"/>
        <v>CONDICIONADOR DE AR TIPO SPLIT 9000 BTU'S COMPREENDENDO 1 CONDENSADOR E 1 EVAPORADOR(VIDE INSTALACAO,ASSENTAMENTO E INTECONDICIONADOR DE AR TIPO SPLIT 9000 BTU'S COMPREENDENDO 1 CORLIGACOES FAMILIA 15.005).FORNECIMENTOCONDICIONADOR DE AR TIPO SPLIT 9000 BTU'S COMPREENDENDO 1 CO</v>
      </c>
      <c r="C18118" s="141" t="s">
        <v>56295</v>
      </c>
      <c r="D18118" s="141" t="s">
        <v>56296</v>
      </c>
      <c r="E18118" s="141" t="s">
        <v>56297</v>
      </c>
      <c r="I18118" s="141" t="s">
        <v>14</v>
      </c>
      <c r="J18118" s="649">
        <v>1591.35</v>
      </c>
    </row>
    <row r="18119" spans="1:10" hidden="1">
      <c r="A18119" s="141" t="s">
        <v>56299</v>
      </c>
      <c r="B18119" s="141" t="str">
        <f t="shared" si="283"/>
        <v>CONDICIONADOR DE AR TIPO SPLIT 12000 BTU'S COMPREENDENDO 1 CONDENSADOR E 1 EVAPORADOR(VIDE INSTALACAO,ASSENTAMENTO E INTCONDICIONADOR DE AR TIPO SPLIT 12000 BTU'S COMPREENDENDO 1 CERLIGACOES FAMILIA 15.005).FORNECIMENTOCONDICIONADOR DE AR TIPO SPLIT 12000 BTU'S COMPREENDENDO 1 C</v>
      </c>
      <c r="C18119" s="141" t="s">
        <v>56300</v>
      </c>
      <c r="D18119" s="141" t="s">
        <v>56301</v>
      </c>
      <c r="E18119" s="141" t="s">
        <v>56302</v>
      </c>
      <c r="I18119" s="141" t="s">
        <v>14</v>
      </c>
      <c r="J18119" s="649">
        <v>1852.97</v>
      </c>
    </row>
    <row r="18120" spans="1:10" hidden="1">
      <c r="A18120" s="141" t="s">
        <v>56303</v>
      </c>
      <c r="B18120" s="141" t="str">
        <f t="shared" si="283"/>
        <v>CONDICIONADOR DE AR TIPO SPLIT 12000 BTU'S COMPREENDENDO 1 CONDENSADOR E 1 EVAPORADOR(VIDE INSTALACAO,ASSENTAMENTO E INTCONDICIONADOR DE AR TIPO SPLIT 12000 BTU'S COMPREENDENDO 1 CERLIGACOES FAMILIA 15.005).FORNECIMENTOCONDICIONADOR DE AR TIPO SPLIT 12000 BTU'S COMPREENDENDO 1 C</v>
      </c>
      <c r="C18120" s="141" t="s">
        <v>56300</v>
      </c>
      <c r="D18120" s="141" t="s">
        <v>56301</v>
      </c>
      <c r="E18120" s="141" t="s">
        <v>56302</v>
      </c>
      <c r="I18120" s="141" t="s">
        <v>14</v>
      </c>
      <c r="J18120" s="649">
        <v>1852.97</v>
      </c>
    </row>
    <row r="18121" spans="1:10" hidden="1">
      <c r="A18121" s="141" t="s">
        <v>56304</v>
      </c>
      <c r="B18121" s="141" t="str">
        <f t="shared" si="283"/>
        <v>CONDICIONADOR DE AR TIPO SPLIT 18000 BTU'S COMPREENDENDO 1 CONDENSADOR E 1 EVAPORADOR(VIDE INSTALACAO,ASSENTAMENTO E INTCONDICIONADOR DE AR TIPO SPLIT 18000 BTU'S COMPREENDENDO 1 CERLIGACOES FAMILIA 15.005).FORNECIMENTOCONDICIONADOR DE AR TIPO SPLIT 18000 BTU'S COMPREENDENDO 1 C</v>
      </c>
      <c r="C18121" s="141" t="s">
        <v>56305</v>
      </c>
      <c r="D18121" s="141" t="s">
        <v>56301</v>
      </c>
      <c r="E18121" s="141" t="s">
        <v>56302</v>
      </c>
      <c r="I18121" s="141" t="s">
        <v>14</v>
      </c>
      <c r="J18121" s="649">
        <v>2692.79</v>
      </c>
    </row>
    <row r="18122" spans="1:10" hidden="1">
      <c r="A18122" s="141" t="s">
        <v>56306</v>
      </c>
      <c r="B18122" s="141" t="str">
        <f t="shared" si="283"/>
        <v>CONDICIONADOR DE AR TIPO SPLIT 18000 BTU'S COMPREENDENDO 1 CONDENSADOR E 1 EVAPORADOR(VIDE INSTALACAO,ASSENTAMENTO E INTCONDICIONADOR DE AR TIPO SPLIT 18000 BTU'S COMPREENDENDO 1 CERLIGACOES FAMILIA 15.005).FORNECIMENTOCONDICIONADOR DE AR TIPO SPLIT 18000 BTU'S COMPREENDENDO 1 C</v>
      </c>
      <c r="C18122" s="141" t="s">
        <v>56305</v>
      </c>
      <c r="D18122" s="141" t="s">
        <v>56301</v>
      </c>
      <c r="E18122" s="141" t="s">
        <v>56302</v>
      </c>
      <c r="I18122" s="141" t="s">
        <v>14</v>
      </c>
      <c r="J18122" s="649">
        <v>2692.79</v>
      </c>
    </row>
    <row r="18123" spans="1:10" hidden="1">
      <c r="A18123" s="141" t="s">
        <v>56307</v>
      </c>
      <c r="B18123" s="141" t="str">
        <f t="shared" si="283"/>
        <v>CONDICIONADOR DE AR TIPO SPLIT 18000 BTU'S COMPREENDENDO 1 CONDENSADOR E 2 EVAPORADORES(VIDE INSTALACAO,ASSENTAMENTO E ICONDICIONADOR DE AR TIPO SPLIT 18000 BTU'S COMPREENDENDO 1 CNTERLIGACOES FAMILIA 15.005).FORNECIMENTOCONDICIONADOR DE AR TIPO SPLIT 18000 BTU'S COMPREENDENDO 1 C</v>
      </c>
      <c r="C18123" s="141" t="s">
        <v>56305</v>
      </c>
      <c r="D18123" s="141" t="s">
        <v>56308</v>
      </c>
      <c r="E18123" s="141" t="s">
        <v>56309</v>
      </c>
      <c r="I18123" s="141" t="s">
        <v>14</v>
      </c>
      <c r="J18123" s="649">
        <v>7085.21</v>
      </c>
    </row>
    <row r="18124" spans="1:10" hidden="1">
      <c r="A18124" s="141" t="s">
        <v>56310</v>
      </c>
      <c r="B18124" s="141" t="str">
        <f t="shared" si="283"/>
        <v>CONDICIONADOR DE AR TIPO SPLIT 18000 BTU'S COMPREENDENDO 1 CONDENSADOR E 2 EVAPORADORES(VIDE INSTALACAO,ASSENTAMENTO E ICONDICIONADOR DE AR TIPO SPLIT 18000 BTU'S COMPREENDENDO 1 CNTERLIGACOES FAMILIA 15.005).FORNECIMENTOCONDICIONADOR DE AR TIPO SPLIT 18000 BTU'S COMPREENDENDO 1 C</v>
      </c>
      <c r="C18124" s="141" t="s">
        <v>56305</v>
      </c>
      <c r="D18124" s="141" t="s">
        <v>56308</v>
      </c>
      <c r="E18124" s="141" t="s">
        <v>56309</v>
      </c>
      <c r="I18124" s="141" t="s">
        <v>14</v>
      </c>
      <c r="J18124" s="649">
        <v>7085.21</v>
      </c>
    </row>
    <row r="18125" spans="1:10" hidden="1">
      <c r="A18125" s="141" t="s">
        <v>56311</v>
      </c>
      <c r="B18125" s="141" t="str">
        <f t="shared" si="283"/>
        <v>CONDICIONADOR DE AR TIPO SPLIT 24000 BTU'S COMPREENDENDO 1 CONDENSADOR E 1 EVAPORADOR(VIDE INSTALACAO,ASSENTAMENTO E INTCONDICIONADOR DE AR TIPO SPLIT 24000 BTU'S COMPREENDENDO 1 CERLIGACOES FAMILIA 15.005).FORNECIMENTOCONDICIONADOR DE AR TIPO SPLIT 24000 BTU'S COMPREENDENDO 1 C</v>
      </c>
      <c r="C18125" s="141" t="s">
        <v>56312</v>
      </c>
      <c r="D18125" s="141" t="s">
        <v>56301</v>
      </c>
      <c r="E18125" s="141" t="s">
        <v>56302</v>
      </c>
      <c r="I18125" s="141" t="s">
        <v>14</v>
      </c>
      <c r="J18125" s="649">
        <v>4010.87</v>
      </c>
    </row>
    <row r="18126" spans="1:10" hidden="1">
      <c r="A18126" s="141" t="s">
        <v>56313</v>
      </c>
      <c r="B18126" s="141" t="str">
        <f t="shared" si="283"/>
        <v>CONDICIONADOR DE AR TIPO SPLIT 24000 BTU'S COMPREENDENDO 1 CONDENSADOR E 1 EVAPORADOR(VIDE INSTALACAO,ASSENTAMENTO E INTCONDICIONADOR DE AR TIPO SPLIT 24000 BTU'S COMPREENDENDO 1 CERLIGACOES FAMILIA 15.005).FORNECIMENTOCONDICIONADOR DE AR TIPO SPLIT 24000 BTU'S COMPREENDENDO 1 C</v>
      </c>
      <c r="C18126" s="141" t="s">
        <v>56312</v>
      </c>
      <c r="D18126" s="141" t="s">
        <v>56301</v>
      </c>
      <c r="E18126" s="141" t="s">
        <v>56302</v>
      </c>
      <c r="I18126" s="141" t="s">
        <v>14</v>
      </c>
      <c r="J18126" s="649">
        <v>4010.87</v>
      </c>
    </row>
    <row r="18127" spans="1:10" hidden="1">
      <c r="A18127" s="141" t="s">
        <v>56314</v>
      </c>
      <c r="B18127" s="141" t="str">
        <f t="shared" si="283"/>
        <v>CONDICIONADOR DE AR TIPO SPLIT 24000 BTU'S COMPREENDENDO 1 CONDENSADOR E 2 EVAPORADORES(VIDE INSTALACAO,ASSENTAMENTO E ICONDICIONADOR DE AR TIPO SPLIT 24000 BTU'S COMPREENDENDO 1 CNTERLIGACOES FAMILIA 15.005).FORNECIMENTOCONDICIONADOR DE AR TIPO SPLIT 24000 BTU'S COMPREENDENDO 1 C</v>
      </c>
      <c r="C18127" s="141" t="s">
        <v>56312</v>
      </c>
      <c r="D18127" s="141" t="s">
        <v>56308</v>
      </c>
      <c r="E18127" s="141" t="s">
        <v>56309</v>
      </c>
      <c r="I18127" s="141" t="s">
        <v>14</v>
      </c>
      <c r="J18127" s="649">
        <v>10637</v>
      </c>
    </row>
    <row r="18128" spans="1:10" hidden="1">
      <c r="A18128" s="141" t="s">
        <v>56315</v>
      </c>
      <c r="B18128" s="141" t="str">
        <f t="shared" si="283"/>
        <v>CONDICIONADOR DE AR TIPO SPLIT 24000 BTU'S COMPREENDENDO 1 CONDENSADOR E 2 EVAPORADORES(VIDE INSTALACAO,ASSENTAMENTO E ICONDICIONADOR DE AR TIPO SPLIT 24000 BTU'S COMPREENDENDO 1 CNTERLIGACOES FAMILIA 15.005).FORNECIMENTOCONDICIONADOR DE AR TIPO SPLIT 24000 BTU'S COMPREENDENDO 1 C</v>
      </c>
      <c r="C18128" s="141" t="s">
        <v>56312</v>
      </c>
      <c r="D18128" s="141" t="s">
        <v>56308</v>
      </c>
      <c r="E18128" s="141" t="s">
        <v>56309</v>
      </c>
      <c r="I18128" s="141" t="s">
        <v>14</v>
      </c>
      <c r="J18128" s="649">
        <v>10637</v>
      </c>
    </row>
    <row r="18129" spans="1:10" hidden="1">
      <c r="A18129" s="141" t="s">
        <v>56316</v>
      </c>
      <c r="B18129" s="141" t="str">
        <f t="shared" si="283"/>
        <v>CONDICIONADOR DE AR TIPO SPLIT 30000 BTU'S COMPREENDENDO 1 CONDENSADOR E 1 EVAPORADOR(VIDE INSTALACAO,ASSENTAMENTO E INTCONDICIONADOR DE AR TIPO SPLIT 30000 BTU'S COMPREENDENDO 1 CERLIGACOES FAMILIA 15.005).FORNECIMENTOCONDICIONADOR DE AR TIPO SPLIT 30000 BTU'S COMPREENDENDO 1 C</v>
      </c>
      <c r="C18129" s="141" t="s">
        <v>56317</v>
      </c>
      <c r="D18129" s="141" t="s">
        <v>56301</v>
      </c>
      <c r="E18129" s="141" t="s">
        <v>56302</v>
      </c>
      <c r="I18129" s="141" t="s">
        <v>14</v>
      </c>
      <c r="J18129" s="649">
        <v>4207.6499999999996</v>
      </c>
    </row>
    <row r="18130" spans="1:10" hidden="1">
      <c r="A18130" s="141" t="s">
        <v>56318</v>
      </c>
      <c r="B18130" s="141" t="str">
        <f t="shared" si="283"/>
        <v>CONDICIONADOR DE AR TIPO SPLIT 30000 BTU'S COMPREENDENDO 1 CONDENSADOR E 1 EVAPORADOR(VIDE INSTALACAO,ASSENTAMENTO E INTCONDICIONADOR DE AR TIPO SPLIT 30000 BTU'S COMPREENDENDO 1 CERLIGACOES FAMILIA 15.005).FORNECIMENTOCONDICIONADOR DE AR TIPO SPLIT 30000 BTU'S COMPREENDENDO 1 C</v>
      </c>
      <c r="C18130" s="141" t="s">
        <v>56317</v>
      </c>
      <c r="D18130" s="141" t="s">
        <v>56301</v>
      </c>
      <c r="E18130" s="141" t="s">
        <v>56302</v>
      </c>
      <c r="I18130" s="141" t="s">
        <v>14</v>
      </c>
      <c r="J18130" s="649">
        <v>4207.6499999999996</v>
      </c>
    </row>
    <row r="18131" spans="1:10" hidden="1">
      <c r="A18131" s="141" t="s">
        <v>56319</v>
      </c>
      <c r="B18131" s="141" t="str">
        <f t="shared" si="283"/>
        <v>CONDICIONADOR DE AR TIPO SPLIT 36000 BTU'S COMPREENDENDO 1 CONDENSADOR E  1 EVAPORADOR(VIDE INSTALACAO,ASSENTAMENTO E INCONDICIONADOR DE AR TIPO SPLIT 36000 BTU'S COMPREENDENDO 1 CTERLIGACOES FAMILIA 15.005).FORNECIMENTOCONDICIONADOR DE AR TIPO SPLIT 36000 BTU'S COMPREENDENDO 1 C</v>
      </c>
      <c r="C18131" s="141" t="s">
        <v>56320</v>
      </c>
      <c r="D18131" s="141" t="s">
        <v>56321</v>
      </c>
      <c r="E18131" s="141" t="s">
        <v>56322</v>
      </c>
      <c r="I18131" s="141" t="s">
        <v>14</v>
      </c>
      <c r="J18131" s="649">
        <v>8039</v>
      </c>
    </row>
    <row r="18132" spans="1:10" hidden="1">
      <c r="A18132" s="141" t="s">
        <v>56323</v>
      </c>
      <c r="B18132" s="141" t="str">
        <f t="shared" si="283"/>
        <v>CONDICIONADOR DE AR TIPO SPLIT 36000 BTU'S COMPREENDENDO 1 CONDENSADOR E  1 EVAPORADOR(VIDE INSTALACAO,ASSENTAMENTO E INCONDICIONADOR DE AR TIPO SPLIT 36000 BTU'S COMPREENDENDO 1 CTERLIGACOES FAMILIA 15.005).FORNECIMENTOCONDICIONADOR DE AR TIPO SPLIT 36000 BTU'S COMPREENDENDO 1 C</v>
      </c>
      <c r="C18132" s="141" t="s">
        <v>56320</v>
      </c>
      <c r="D18132" s="141" t="s">
        <v>56321</v>
      </c>
      <c r="E18132" s="141" t="s">
        <v>56322</v>
      </c>
      <c r="I18132" s="141" t="s">
        <v>14</v>
      </c>
      <c r="J18132" s="649">
        <v>8039</v>
      </c>
    </row>
    <row r="18133" spans="1:10" hidden="1">
      <c r="A18133" s="141" t="s">
        <v>56324</v>
      </c>
      <c r="B18133" s="141" t="str">
        <f t="shared" si="283"/>
        <v>CONDICIONADOR DE AR TIPO SPLIT 48000 BTU'S COMPREENDENDO 1 CONDENSADOR E 1 EVAPORADOR(VIDE INSTALACAO,ASSENTAMENTO E INTCONDICIONADOR DE AR TIPO SPLIT 48000 BTU'S COMPREENDENDO 1 CERLIGACOES FAMILIA 15.005).FORNECIMENTOCONDICIONADOR DE AR TIPO SPLIT 48000 BTU'S COMPREENDENDO 1 C</v>
      </c>
      <c r="C18133" s="141" t="s">
        <v>56325</v>
      </c>
      <c r="D18133" s="141" t="s">
        <v>56301</v>
      </c>
      <c r="E18133" s="141" t="s">
        <v>56302</v>
      </c>
      <c r="I18133" s="141" t="s">
        <v>14</v>
      </c>
      <c r="J18133" s="649">
        <v>9196.92</v>
      </c>
    </row>
    <row r="18134" spans="1:10" hidden="1">
      <c r="A18134" s="141" t="s">
        <v>56326</v>
      </c>
      <c r="B18134" s="141" t="str">
        <f t="shared" si="283"/>
        <v>CONDICIONADOR DE AR TIPO SPLIT 48000 BTU'S COMPREENDENDO 1 CONDENSADOR E 1 EVAPORADOR(VIDE INSTALACAO,ASSENTAMENTO E INTCONDICIONADOR DE AR TIPO SPLIT 48000 BTU'S COMPREENDENDO 1 CERLIGACOES FAMILIA 15.005).FORNECIMENTOCONDICIONADOR DE AR TIPO SPLIT 48000 BTU'S COMPREENDENDO 1 C</v>
      </c>
      <c r="C18134" s="141" t="s">
        <v>56325</v>
      </c>
      <c r="D18134" s="141" t="s">
        <v>56301</v>
      </c>
      <c r="E18134" s="141" t="s">
        <v>56302</v>
      </c>
      <c r="I18134" s="141" t="s">
        <v>14</v>
      </c>
      <c r="J18134" s="649">
        <v>9196.92</v>
      </c>
    </row>
    <row r="18135" spans="1:10" hidden="1">
      <c r="A18135" s="141" t="s">
        <v>56327</v>
      </c>
      <c r="B18135" s="141" t="str">
        <f t="shared" si="283"/>
        <v>CONDICIONADOR DE AR TIPO SPLIT 60000 BTU'S COMPREENDENDO 1 CONDENSADOR E 1 EVAPORADOR(VIDE INSTALACAO,ASSENTAMENTO E INTCONDICIONADOR DE AR TIPO SPLIT 60000 BTU'S COMPREENDENDO 1 CERLIGACOES FAMILIA 15.005).FORNECIMENTOCONDICIONADOR DE AR TIPO SPLIT 60000 BTU'S COMPREENDENDO 1 C</v>
      </c>
      <c r="C18135" s="141" t="s">
        <v>56328</v>
      </c>
      <c r="D18135" s="141" t="s">
        <v>56301</v>
      </c>
      <c r="E18135" s="141" t="s">
        <v>56302</v>
      </c>
      <c r="I18135" s="141" t="s">
        <v>14</v>
      </c>
      <c r="J18135" s="649">
        <v>9977.76</v>
      </c>
    </row>
    <row r="18136" spans="1:10" hidden="1">
      <c r="A18136" s="141" t="s">
        <v>56329</v>
      </c>
      <c r="B18136" s="141" t="str">
        <f t="shared" si="283"/>
        <v>CONDICIONADOR DE AR TIPO SPLIT 60000 BTU'S COMPREENDENDO 1 CONDENSADOR E 1 EVAPORADOR(VIDE INSTALACAO,ASSENTAMENTO E INTCONDICIONADOR DE AR TIPO SPLIT 60000 BTU'S COMPREENDENDO 1 CERLIGACOES FAMILIA 15.005).FORNECIMENTOCONDICIONADOR DE AR TIPO SPLIT 60000 BTU'S COMPREENDENDO 1 C</v>
      </c>
      <c r="C18136" s="141" t="s">
        <v>56328</v>
      </c>
      <c r="D18136" s="141" t="s">
        <v>56301</v>
      </c>
      <c r="E18136" s="141" t="s">
        <v>56302</v>
      </c>
      <c r="I18136" s="141" t="s">
        <v>14</v>
      </c>
      <c r="J18136" s="649">
        <v>9977.76</v>
      </c>
    </row>
    <row r="18137" spans="1:10" hidden="1">
      <c r="A18137" s="141" t="s">
        <v>56330</v>
      </c>
      <c r="B18137" s="141" t="str">
        <f t="shared" si="283"/>
        <v>GELADEIRA TIPO COMERCIAL,COM 4 PORTAS EM SERVICO E 25 PES CUBICOS UTILIZAVEIS,REVESTIDA EXTERNAMENTE EM ACO INOXIDAVEL,CGELADEIRA TIPO COMERCIAL,COM 4 PORTAS EM SERVICO E 25 PES CUOM UNIDADE FRIGORIFICA ACIONADA POR MOTOR DE 0,5CV.FORNECIMENTOGELADEIRA TIPO COMERCIAL,COM 4 PORTAS EM SERVICO E 25 PES CU</v>
      </c>
      <c r="C18137" s="141" t="s">
        <v>56331</v>
      </c>
      <c r="D18137" s="141" t="s">
        <v>56332</v>
      </c>
      <c r="E18137" s="141" t="s">
        <v>56333</v>
      </c>
      <c r="F18137" s="141" t="s">
        <v>25116</v>
      </c>
      <c r="I18137" s="141" t="s">
        <v>14</v>
      </c>
      <c r="J18137" s="649">
        <v>25731.46</v>
      </c>
    </row>
    <row r="18138" spans="1:10" hidden="1">
      <c r="A18138" s="141" t="s">
        <v>56334</v>
      </c>
      <c r="B18138" s="141" t="str">
        <f t="shared" si="283"/>
        <v>GELADEIRA TIPO COMERCIAL,COM 4 PORTAS EM SERVICO E 25 PES CUBICOS UTILIZAVEIS,REVESTIDA EXTERNAMENTE EM ACO INOXIDAVEL,CGELADEIRA TIPO COMERCIAL,COM 4 PORTAS EM SERVICO E 25 PES CUOM UNIDADE FRIGORIFICA ACIONADA POR MOTOR DE 0,5CV.FORNECIMENTOGELADEIRA TIPO COMERCIAL,COM 4 PORTAS EM SERVICO E 25 PES CU</v>
      </c>
      <c r="C18138" s="141" t="s">
        <v>56331</v>
      </c>
      <c r="D18138" s="141" t="s">
        <v>56332</v>
      </c>
      <c r="E18138" s="141" t="s">
        <v>56333</v>
      </c>
      <c r="F18138" s="141" t="s">
        <v>25116</v>
      </c>
      <c r="I18138" s="141" t="s">
        <v>14</v>
      </c>
      <c r="J18138" s="649">
        <v>25731.46</v>
      </c>
    </row>
    <row r="18139" spans="1:10" hidden="1">
      <c r="A18139" s="141" t="s">
        <v>56335</v>
      </c>
      <c r="B18139" s="141" t="str">
        <f t="shared" si="283"/>
        <v>FREEZER HORIZONTAL,EM CHAPA DE ACO PINTADO,TAMPA UNICA,CAPACIDADE APROXIMADA DE 300L.FORNECIMENTOFREEZER HORIZONTAL,EM CHAPA DE ACO PINTADO,TAMPA UNICA,CAPACFREEZER HORIZONTAL,EM CHAPA DE ACO PINTADO,TAMPA UNICA,CAPAC</v>
      </c>
      <c r="C18139" s="141" t="s">
        <v>56336</v>
      </c>
      <c r="D18139" s="141" t="s">
        <v>56337</v>
      </c>
      <c r="I18139" s="141" t="s">
        <v>14</v>
      </c>
      <c r="J18139" s="649">
        <v>2208.5700000000002</v>
      </c>
    </row>
    <row r="18140" spans="1:10" hidden="1">
      <c r="A18140" s="141" t="s">
        <v>56338</v>
      </c>
      <c r="B18140" s="141" t="str">
        <f t="shared" si="283"/>
        <v>FREEZER HORIZONTAL,EM CHAPA DE ACO PINTADO,TAMPA UNICA,CAPACIDADE APROXIMADA DE 300L.FORNECIMENTOFREEZER HORIZONTAL,EM CHAPA DE ACO PINTADO,TAMPA UNICA,CAPACFREEZER HORIZONTAL,EM CHAPA DE ACO PINTADO,TAMPA UNICA,CAPAC</v>
      </c>
      <c r="C18140" s="141" t="s">
        <v>56336</v>
      </c>
      <c r="D18140" s="141" t="s">
        <v>56337</v>
      </c>
      <c r="I18140" s="141" t="s">
        <v>14</v>
      </c>
      <c r="J18140" s="649">
        <v>2208.5700000000002</v>
      </c>
    </row>
    <row r="18141" spans="1:10" hidden="1">
      <c r="A18141" s="141" t="s">
        <v>56339</v>
      </c>
      <c r="B18141" s="141" t="str">
        <f t="shared" si="283"/>
        <v>FREEZER HORIZONTAL,EM CHAPA DE ACO PINTADO,COM 2 TAMPAS,CAPACIDADE APROXIMADA DE 400L.FORNECIMENTOFREEZER HORIZONTAL,EM CHAPA DE ACO PINTADO,COM 2 TAMPAS,CAPAFREEZER HORIZONTAL,EM CHAPA DE ACO PINTADO,COM 2 TAMPAS,CAPA</v>
      </c>
      <c r="C18141" s="141" t="s">
        <v>56340</v>
      </c>
      <c r="D18141" s="141" t="s">
        <v>56341</v>
      </c>
      <c r="I18141" s="141" t="s">
        <v>14</v>
      </c>
      <c r="J18141" s="649">
        <v>2862.41</v>
      </c>
    </row>
    <row r="18142" spans="1:10" hidden="1">
      <c r="A18142" s="141" t="s">
        <v>56342</v>
      </c>
      <c r="B18142" s="141" t="str">
        <f t="shared" si="283"/>
        <v>FREEZER HORIZONTAL,EM CHAPA DE ACO PINTADO,COM 2 TAMPAS,CAPACIDADE APROXIMADA DE 400L.FORNECIMENTOFREEZER HORIZONTAL,EM CHAPA DE ACO PINTADO,COM 2 TAMPAS,CAPAFREEZER HORIZONTAL,EM CHAPA DE ACO PINTADO,COM 2 TAMPAS,CAPA</v>
      </c>
      <c r="C18142" s="141" t="s">
        <v>56340</v>
      </c>
      <c r="D18142" s="141" t="s">
        <v>56341</v>
      </c>
      <c r="I18142" s="141" t="s">
        <v>14</v>
      </c>
      <c r="J18142" s="649">
        <v>2862.41</v>
      </c>
    </row>
    <row r="18143" spans="1:10" hidden="1">
      <c r="A18143" s="141" t="s">
        <v>56343</v>
      </c>
      <c r="B18143" s="141" t="str">
        <f t="shared" si="283"/>
        <v>PORTA FRIGORIFICA GIRATORIA PARA RESFRIADOS,MEDINDO 800X1800MM,REVESTIDA INTERNA E EXTERNAMENTE EM CHAPA ACO INOX AISIPORTA FRIGORIFICA GIRATORIA PARA RESFRIADOS,MEDINDO 800X1800 430,NUCLEO ISOLANTE EM POLIURETANO COM 60MM,BATENTE EM MADEIRA DE LEI,REVESTIDA COM CHAPA DE ACABAMENTO,FERRAGENS GIRATORIA EM METAL CROMADO.FORNECIMENTO E COLOCACAOPORTA FRIGORIFICA GIRATORIA PARA RESFRIADOS,MEDINDO 800X1800</v>
      </c>
      <c r="C18143" s="141" t="s">
        <v>56344</v>
      </c>
      <c r="D18143" s="141" t="s">
        <v>56345</v>
      </c>
      <c r="E18143" s="141" t="s">
        <v>56346</v>
      </c>
      <c r="F18143" s="141" t="s">
        <v>56347</v>
      </c>
      <c r="G18143" s="141" t="s">
        <v>56348</v>
      </c>
      <c r="I18143" s="141" t="s">
        <v>14</v>
      </c>
      <c r="J18143" s="649">
        <v>7536.37</v>
      </c>
    </row>
    <row r="18144" spans="1:10" hidden="1">
      <c r="A18144" s="141" t="s">
        <v>56349</v>
      </c>
      <c r="B18144" s="141" t="str">
        <f t="shared" si="283"/>
        <v>PORTA FRIGORIFICA GIRATORIA PARA RESFRIADOS,MEDINDO 800X1800MM,REVESTIDA INTERNA E EXTERNAMENTE EM CHAPA ACO INOX AISIPORTA FRIGORIFICA GIRATORIA PARA RESFRIADOS,MEDINDO 800X1800 430,NUCLEO ISOLANTE EM POLIURETANO COM 60MM,BATENTE EM MADEIRA DE LEI,REVESTIDA COM CHAPA DE ACABAMENTO,FERRAGENS GIRATORIA EM METAL CROMADO.FORNECIMENTO E COLOCACAOPORTA FRIGORIFICA GIRATORIA PARA RESFRIADOS,MEDINDO 800X1800</v>
      </c>
      <c r="C18144" s="141" t="s">
        <v>56344</v>
      </c>
      <c r="D18144" s="141" t="s">
        <v>56345</v>
      </c>
      <c r="E18144" s="141" t="s">
        <v>56346</v>
      </c>
      <c r="F18144" s="141" t="s">
        <v>56347</v>
      </c>
      <c r="G18144" s="141" t="s">
        <v>56348</v>
      </c>
      <c r="I18144" s="141" t="s">
        <v>14</v>
      </c>
      <c r="J18144" s="649">
        <v>7509.92</v>
      </c>
    </row>
    <row r="18145" spans="1:10" hidden="1">
      <c r="A18145" s="141" t="s">
        <v>56350</v>
      </c>
      <c r="B18145" s="141" t="str">
        <f t="shared" si="283"/>
        <v>PORTA FRIGORIFICA GIRATORIA PARA CONGELADOS,800X1800MM,REVESTIDA INTERNA E EXTERNAMENTE EM CHAPA DE ACO INOX AISI 430,NUPORTA FRIGORIFICA GIRATORIA PARA CONGELADOS,800X1800MM,REVESCLEO ISOLANTE EM POLIURETANO COM 80MM,BATENTE EM MADEIRA DEDE LEI,REVESTIDA COM CHAPA DE ACABAMENTO,FERRAGENS GIRATORIA EM METAL CROMADO.FORNECIMENTO E COLOCACAOPORTA FRIGORIFICA GIRATORIA PARA CONGELADOS,800X1800MM,REVES</v>
      </c>
      <c r="C18145" s="141" t="s">
        <v>56351</v>
      </c>
      <c r="D18145" s="141" t="s">
        <v>56352</v>
      </c>
      <c r="E18145" s="141" t="s">
        <v>56353</v>
      </c>
      <c r="F18145" s="141" t="s">
        <v>56354</v>
      </c>
      <c r="G18145" s="141" t="s">
        <v>56355</v>
      </c>
      <c r="I18145" s="141" t="s">
        <v>14</v>
      </c>
      <c r="J18145" s="649">
        <v>8534.6299999999992</v>
      </c>
    </row>
    <row r="18146" spans="1:10" hidden="1">
      <c r="A18146" s="141" t="s">
        <v>56356</v>
      </c>
      <c r="B18146" s="141" t="str">
        <f t="shared" si="283"/>
        <v>PORTA FRIGORIFICA GIRATORIA PARA CONGELADOS,800X1800MM,REVESTIDA INTERNA E EXTERNAMENTE EM CHAPA DE ACO INOX AISI 430,NUPORTA FRIGORIFICA GIRATORIA PARA CONGELADOS,800X1800MM,REVESCLEO ISOLANTE EM POLIURETANO COM 80MM,BATENTE EM MADEIRA DEDE LEI,REVESTIDA COM CHAPA DE ACABAMENTO,FERRAGENS GIRATORIA EM METAL CROMADO.FORNECIMENTO E COLOCACAOPORTA FRIGORIFICA GIRATORIA PARA CONGELADOS,800X1800MM,REVES</v>
      </c>
      <c r="C18146" s="141" t="s">
        <v>56351</v>
      </c>
      <c r="D18146" s="141" t="s">
        <v>56352</v>
      </c>
      <c r="E18146" s="141" t="s">
        <v>56353</v>
      </c>
      <c r="F18146" s="141" t="s">
        <v>56354</v>
      </c>
      <c r="G18146" s="141" t="s">
        <v>56355</v>
      </c>
      <c r="I18146" s="141" t="s">
        <v>14</v>
      </c>
      <c r="J18146" s="649">
        <v>8508.18</v>
      </c>
    </row>
    <row r="18147" spans="1:10" hidden="1">
      <c r="A18147" s="141" t="s">
        <v>56357</v>
      </c>
      <c r="B18147" s="141" t="str">
        <f t="shared" si="283"/>
        <v>EXTINTOR DE INCENDIO PORTATIL,COM CARGA DE AGUA-PRESSURIZADA (AP),CLASSE A,DE 10L,INCLUSIVE SUPORTE DE PAREDE,CONFORME AEXTINTOR DE INCENDIO PORTATIL,COM CARGA DE AGUA-PRESSURIZADABNT NBR 12693.FORNECIMENTO E COLOCACAOEXTINTOR DE INCENDIO PORTATIL,COM CARGA DE AGUA-PRESSURIZADA</v>
      </c>
      <c r="C18147" s="141" t="s">
        <v>56358</v>
      </c>
      <c r="D18147" s="141" t="s">
        <v>56359</v>
      </c>
      <c r="E18147" s="141" t="s">
        <v>56360</v>
      </c>
      <c r="I18147" s="141" t="s">
        <v>14</v>
      </c>
      <c r="J18147" s="649">
        <v>190.01</v>
      </c>
    </row>
    <row r="18148" spans="1:10" hidden="1">
      <c r="A18148" s="141" t="s">
        <v>56361</v>
      </c>
      <c r="B18148" s="141" t="str">
        <f t="shared" si="283"/>
        <v>EXTINTOR DE INCENDIO PORTATIL,COM CARGA DE AGUA-PRESSURIZADA (AP),CLASSE A,DE 10L,INCLUSIVE SUPORTE DE PAREDE,CONFORME AEXTINTOR DE INCENDIO PORTATIL,COM CARGA DE AGUA-PRESSURIZADABNT NBR 12693.FORNECIMENTO E COLOCACAOEXTINTOR DE INCENDIO PORTATIL,COM CARGA DE AGUA-PRESSURIZADA</v>
      </c>
      <c r="C18148" s="141" t="s">
        <v>56358</v>
      </c>
      <c r="D18148" s="141" t="s">
        <v>56359</v>
      </c>
      <c r="E18148" s="141" t="s">
        <v>56360</v>
      </c>
      <c r="I18148" s="141" t="s">
        <v>14</v>
      </c>
      <c r="J18148" s="649">
        <v>186.84</v>
      </c>
    </row>
    <row r="18149" spans="1:10" hidden="1">
      <c r="A18149" s="141" t="s">
        <v>56362</v>
      </c>
      <c r="B18149" s="141" t="str">
        <f t="shared" si="283"/>
        <v>EXTINTOR DE INCENDIO EQUIPADO SOBRERRODAS,COM CARGA DE DIOXIDO DE CARBONO (CO2),CLASSE BC,DE 10KG,CONFORME ABNT NBR 1269EXTINTOR DE INCENDIO EQUIPADO SOBRERRODAS,COM CARGA DE DIOXI3.FORNECIMENTO E COLOCACAOEXTINTOR DE INCENDIO EQUIPADO SOBRERRODAS,COM CARGA DE DIOXI</v>
      </c>
      <c r="C18149" s="141" t="s">
        <v>56363</v>
      </c>
      <c r="D18149" s="141" t="s">
        <v>56364</v>
      </c>
      <c r="E18149" s="141" t="s">
        <v>56365</v>
      </c>
      <c r="I18149" s="141" t="s">
        <v>14</v>
      </c>
      <c r="J18149" s="649">
        <v>1646.13</v>
      </c>
    </row>
    <row r="18150" spans="1:10" hidden="1">
      <c r="A18150" s="141" t="s">
        <v>56366</v>
      </c>
      <c r="B18150" s="141" t="str">
        <f t="shared" si="283"/>
        <v>EXTINTOR DE INCENDIO EQUIPADO SOBRERRODAS,COM CARGA DE DIOXIDO DE CARBONO (CO2),CLASSE BC,DE 10KG,CONFORME ABNT NBR 1269EXTINTOR DE INCENDIO EQUIPADO SOBRERRODAS,COM CARGA DE DIOXI3.FORNECIMENTO E COLOCACAOEXTINTOR DE INCENDIO EQUIPADO SOBRERRODAS,COM CARGA DE DIOXI</v>
      </c>
      <c r="C18150" s="141" t="s">
        <v>56363</v>
      </c>
      <c r="D18150" s="141" t="s">
        <v>56364</v>
      </c>
      <c r="E18150" s="141" t="s">
        <v>56365</v>
      </c>
      <c r="I18150" s="141" t="s">
        <v>14</v>
      </c>
      <c r="J18150" s="649">
        <v>1642.96</v>
      </c>
    </row>
    <row r="18151" spans="1:10" hidden="1">
      <c r="A18151" s="141" t="s">
        <v>56367</v>
      </c>
      <c r="B18151" s="141" t="str">
        <f t="shared" si="283"/>
        <v>EXTINTOR DE INCENDIO PORTATIL,COM CARGA DE DIOXIDO DE CARBONO (CO2),CLASSE BC,DE 6KG,INCLUSIVE SUPORTE DE PAREDE,CONFORMEXTINTOR DE INCENDIO PORTATIL,COM CARGA DE DIOXIDO DE CARBONE ABNT NBR 12693.FORNECIMENTO E COLOCACAOEXTINTOR DE INCENDIO PORTATIL,COM CARGA DE DIOXIDO DE CARBON</v>
      </c>
      <c r="C18151" s="141" t="s">
        <v>56368</v>
      </c>
      <c r="D18151" s="141" t="s">
        <v>56369</v>
      </c>
      <c r="E18151" s="141" t="s">
        <v>56370</v>
      </c>
      <c r="I18151" s="141" t="s">
        <v>14</v>
      </c>
      <c r="J18151" s="649">
        <v>663.51</v>
      </c>
    </row>
    <row r="18152" spans="1:10" hidden="1">
      <c r="A18152" s="141" t="s">
        <v>56371</v>
      </c>
      <c r="B18152" s="141" t="str">
        <f t="shared" si="283"/>
        <v>EXTINTOR DE INCENDIO PORTATIL,COM CARGA DE DIOXIDO DE CARBONO (CO2),CLASSE BC,DE 6KG,INCLUSIVE SUPORTE DE PAREDE,CONFORMEXTINTOR DE INCENDIO PORTATIL,COM CARGA DE DIOXIDO DE CARBONE ABNT NBR 12693.FORNECIMENTO E COLOCACAOEXTINTOR DE INCENDIO PORTATIL,COM CARGA DE DIOXIDO DE CARBON</v>
      </c>
      <c r="C18152" s="141" t="s">
        <v>56368</v>
      </c>
      <c r="D18152" s="141" t="s">
        <v>56369</v>
      </c>
      <c r="E18152" s="141" t="s">
        <v>56370</v>
      </c>
      <c r="I18152" s="141" t="s">
        <v>14</v>
      </c>
      <c r="J18152" s="649">
        <v>660.34</v>
      </c>
    </row>
    <row r="18153" spans="1:10" hidden="1">
      <c r="A18153" s="141" t="s">
        <v>56372</v>
      </c>
      <c r="B18153" s="141" t="str">
        <f t="shared" si="283"/>
        <v>EXTINTOR DE INCENDIO PORTATIL,COM CARGA DE DIOXIDO DE CARBONO (CO2),CLASSE BC,DE 4KG,INCLUSIVE SUPORTE DE PAREDE,CONFORMEXTINTOR DE INCENDIO PORTATIL,COM CARGA DE DIOXIDO DE CARBONE ABNT NBR 12693.FORNECIMENTO E COLOCACAOEXTINTOR DE INCENDIO PORTATIL,COM CARGA DE DIOXIDO DE CARBON</v>
      </c>
      <c r="C18153" s="141" t="s">
        <v>56368</v>
      </c>
      <c r="D18153" s="141" t="s">
        <v>56373</v>
      </c>
      <c r="E18153" s="141" t="s">
        <v>56370</v>
      </c>
      <c r="I18153" s="141" t="s">
        <v>14</v>
      </c>
      <c r="J18153" s="649">
        <v>620.54999999999995</v>
      </c>
    </row>
    <row r="18154" spans="1:10" hidden="1">
      <c r="A18154" s="141" t="s">
        <v>56374</v>
      </c>
      <c r="B18154" s="141" t="str">
        <f t="shared" si="283"/>
        <v>EXTINTOR DE INCENDIO PORTATIL,COM CARGA DE DIOXIDO DE CARBONO (CO2),CLASSE BC,DE 4KG,INCLUSIVE SUPORTE DE PAREDE,CONFORMEXTINTOR DE INCENDIO PORTATIL,COM CARGA DE DIOXIDO DE CARBONE ABNT NBR 12693.FORNECIMENTO E COLOCACAOEXTINTOR DE INCENDIO PORTATIL,COM CARGA DE DIOXIDO DE CARBON</v>
      </c>
      <c r="C18154" s="141" t="s">
        <v>56368</v>
      </c>
      <c r="D18154" s="141" t="s">
        <v>56373</v>
      </c>
      <c r="E18154" s="141" t="s">
        <v>56370</v>
      </c>
      <c r="I18154" s="141" t="s">
        <v>14</v>
      </c>
      <c r="J18154" s="649">
        <v>617.38</v>
      </c>
    </row>
    <row r="18155" spans="1:10" hidden="1">
      <c r="A18155" s="141" t="s">
        <v>56375</v>
      </c>
      <c r="B18155" s="141" t="str">
        <f t="shared" si="283"/>
        <v>EXTINTOR DE INCENDIO PORTATIL,COM CARGA DE PO QUIMICO,CLASSE BC,DE 4KG,INCLUSIVE SUPORTE DE PAREDE,CONFORME ABNT NBR 126EXTINTOR DE INCENDIO PORTATIL,COM CARGA DE PO QUIMICO,CLASSE93.FORNECIMENTO E COLOCACAOEXTINTOR DE INCENDIO PORTATIL,COM CARGA DE PO QUIMICO,CLASSE</v>
      </c>
      <c r="C18155" s="141" t="s">
        <v>56376</v>
      </c>
      <c r="D18155" s="141" t="s">
        <v>56377</v>
      </c>
      <c r="E18155" s="141" t="s">
        <v>56378</v>
      </c>
      <c r="I18155" s="141" t="s">
        <v>14</v>
      </c>
      <c r="J18155" s="649">
        <v>175.32</v>
      </c>
    </row>
    <row r="18156" spans="1:10" hidden="1">
      <c r="A18156" s="141" t="s">
        <v>56379</v>
      </c>
      <c r="B18156" s="141" t="str">
        <f t="shared" si="283"/>
        <v>EXTINTOR DE INCENDIO PORTATIL,COM CARGA DE PO QUIMICO,CLASSE BC,DE 4KG,INCLUSIVE SUPORTE DE PAREDE,CONFORME ABNT NBR 126EXTINTOR DE INCENDIO PORTATIL,COM CARGA DE PO QUIMICO,CLASSE93.FORNECIMENTO E COLOCACAOEXTINTOR DE INCENDIO PORTATIL,COM CARGA DE PO QUIMICO,CLASSE</v>
      </c>
      <c r="C18156" s="141" t="s">
        <v>56376</v>
      </c>
      <c r="D18156" s="141" t="s">
        <v>56377</v>
      </c>
      <c r="E18156" s="141" t="s">
        <v>56378</v>
      </c>
      <c r="I18156" s="141" t="s">
        <v>14</v>
      </c>
      <c r="J18156" s="649">
        <v>172.15</v>
      </c>
    </row>
    <row r="18157" spans="1:10" hidden="1">
      <c r="A18157" s="141" t="s">
        <v>56380</v>
      </c>
      <c r="B18157" s="141" t="str">
        <f t="shared" si="283"/>
        <v>EXTINTOR DE INCENDIO PORTATIL,COM CARGA DE PO QUIMICO,CLASSE BC,DE 6KG,INCLUSIVE SUPORTE DE PAREDE,CONFORME ABNT NBR 126EXTINTOR DE INCENDIO PORTATIL,COM CARGA DE PO QUIMICO,CLASSE93.FORNECIMENTO E COLOCACAOEXTINTOR DE INCENDIO PORTATIL,COM CARGA DE PO QUIMICO,CLASSE</v>
      </c>
      <c r="C18157" s="141" t="s">
        <v>56376</v>
      </c>
      <c r="D18157" s="141" t="s">
        <v>56381</v>
      </c>
      <c r="E18157" s="141" t="s">
        <v>56378</v>
      </c>
      <c r="I18157" s="141" t="s">
        <v>14</v>
      </c>
      <c r="J18157" s="649">
        <v>214.46</v>
      </c>
    </row>
    <row r="18158" spans="1:10" hidden="1">
      <c r="A18158" s="141" t="s">
        <v>56382</v>
      </c>
      <c r="B18158" s="141" t="str">
        <f t="shared" si="283"/>
        <v>EXTINTOR DE INCENDIO PORTATIL,COM CARGA DE PO QUIMICO,CLASSE BC,DE 6KG,INCLUSIVE SUPORTE DE PAREDE,CONFORME ABNT NBR 126EXTINTOR DE INCENDIO PORTATIL,COM CARGA DE PO QUIMICO,CLASSE93.FORNECIMENTO E COLOCACAOEXTINTOR DE INCENDIO PORTATIL,COM CARGA DE PO QUIMICO,CLASSE</v>
      </c>
      <c r="C18158" s="141" t="s">
        <v>56376</v>
      </c>
      <c r="D18158" s="141" t="s">
        <v>56381</v>
      </c>
      <c r="E18158" s="141" t="s">
        <v>56378</v>
      </c>
      <c r="I18158" s="141" t="s">
        <v>14</v>
      </c>
      <c r="J18158" s="649">
        <v>211.29</v>
      </c>
    </row>
    <row r="18159" spans="1:10" hidden="1">
      <c r="A18159" s="141" t="s">
        <v>56383</v>
      </c>
      <c r="B18159" s="141" t="str">
        <f t="shared" si="283"/>
        <v>ABRIGO PARA EXTINTOR DE INCENDIO PORTATIL,MEDINDO (85X40X30)CM,DE SOBREPOR,CONFECCIONADO EM CHAPA METALICA COM PINTURA EABRIGO PARA EXTINTOR DE INCENDIO PORTATIL,MEDINDO (85X40X30)LETROSTATICA VERMELHA,COM VISOR,CONFORME ABNT NBR 12693,INCLUSIVE FIXACAO.FORNECIMENTO E COLOCACAOABRIGO PARA EXTINTOR DE INCENDIO PORTATIL,MEDINDO (85X40X30)</v>
      </c>
      <c r="C18159" s="141" t="s">
        <v>56384</v>
      </c>
      <c r="D18159" s="141" t="s">
        <v>56385</v>
      </c>
      <c r="E18159" s="141" t="s">
        <v>56386</v>
      </c>
      <c r="F18159" s="141" t="s">
        <v>56387</v>
      </c>
      <c r="I18159" s="141" t="s">
        <v>14</v>
      </c>
      <c r="J18159" s="649">
        <v>269.01</v>
      </c>
    </row>
    <row r="18160" spans="1:10" hidden="1">
      <c r="A18160" s="141" t="s">
        <v>56388</v>
      </c>
      <c r="B18160" s="141" t="str">
        <f t="shared" si="283"/>
        <v>ABRIGO PARA EXTINTOR DE INCENDIO PORTATIL,MEDINDO (85X40X30)CM,DE SOBREPOR,CONFECCIONADO EM CHAPA METALICA COM PINTURA EABRIGO PARA EXTINTOR DE INCENDIO PORTATIL,MEDINDO (85X40X30)LETROSTATICA VERMELHA,COM VISOR,CONFORME ABNT NBR 12693,INCLUSIVE FIXACAO.FORNECIMENTO E COLOCACAOABRIGO PARA EXTINTOR DE INCENDIO PORTATIL,MEDINDO (85X40X30)</v>
      </c>
      <c r="C18160" s="141" t="s">
        <v>56384</v>
      </c>
      <c r="D18160" s="141" t="s">
        <v>56385</v>
      </c>
      <c r="E18160" s="141" t="s">
        <v>56386</v>
      </c>
      <c r="F18160" s="141" t="s">
        <v>56387</v>
      </c>
      <c r="I18160" s="141" t="s">
        <v>14</v>
      </c>
      <c r="J18160" s="649">
        <v>265.83999999999997</v>
      </c>
    </row>
    <row r="18161" spans="1:10" hidden="1">
      <c r="A18161" s="141" t="s">
        <v>56389</v>
      </c>
      <c r="B18161" s="141" t="str">
        <f t="shared" si="283"/>
        <v>ABRIGO PARA EXTINTOR DE INCENDIO PORTATIL,MEDINDO (75X30X25)CM,DE SOBREPOR,CONFECCIONADO EM CHAPA METALICA COM PINTURA EABRIGO PARA EXTINTOR DE INCENDIO PORTATIL,MEDINDO (75X30X25)LETROSTATICA VERMELHA,COM VISOR,CONFORME ABNT NBR 12693,INCLUSIVE FIXACAO.FORNECIMENTO E COLOCACAOABRIGO PARA EXTINTOR DE INCENDIO PORTATIL,MEDINDO (75X30X25)</v>
      </c>
      <c r="C18161" s="141" t="s">
        <v>56390</v>
      </c>
      <c r="D18161" s="141" t="s">
        <v>56385</v>
      </c>
      <c r="E18161" s="141" t="s">
        <v>56386</v>
      </c>
      <c r="F18161" s="141" t="s">
        <v>56387</v>
      </c>
      <c r="I18161" s="141" t="s">
        <v>14</v>
      </c>
      <c r="J18161" s="649">
        <v>221.59</v>
      </c>
    </row>
    <row r="18162" spans="1:10" hidden="1">
      <c r="A18162" s="141" t="s">
        <v>56391</v>
      </c>
      <c r="B18162" s="141" t="str">
        <f t="shared" si="283"/>
        <v>ABRIGO PARA EXTINTOR DE INCENDIO PORTATIL,MEDINDO (75X30X25)CM,DE SOBREPOR,CONFECCIONADO EM CHAPA METALICA COM PINTURA EABRIGO PARA EXTINTOR DE INCENDIO PORTATIL,MEDINDO (75X30X25)LETROSTATICA VERMELHA,COM VISOR,CONFORME ABNT NBR 12693,INCLUSIVE FIXACAO.FORNECIMENTO E COLOCACAOABRIGO PARA EXTINTOR DE INCENDIO PORTATIL,MEDINDO (75X30X25)</v>
      </c>
      <c r="C18162" s="141" t="s">
        <v>56390</v>
      </c>
      <c r="D18162" s="141" t="s">
        <v>56385</v>
      </c>
      <c r="E18162" s="141" t="s">
        <v>56386</v>
      </c>
      <c r="F18162" s="141" t="s">
        <v>56387</v>
      </c>
      <c r="I18162" s="141" t="s">
        <v>14</v>
      </c>
      <c r="J18162" s="649">
        <v>218.42</v>
      </c>
    </row>
    <row r="18163" spans="1:10" hidden="1">
      <c r="A18163" s="141" t="s">
        <v>56392</v>
      </c>
      <c r="B18163" s="141" t="str">
        <f t="shared" si="283"/>
        <v>SUPORTE DE SOLO PARA EXTINTOR DE INCENDIO PORTATIL,TIPO TRIPE,EM ACO CARBONO,INCLUSIVE PONTEIRAS DE BORRACHA.FORNECIMENTSUPORTE DE SOLO PARA EXTINTOR DE INCENDIO PORTATIL,TIPO TRIPOSUPORTE DE SOLO PARA EXTINTOR DE INCENDIO PORTATIL,TIPO TRIP</v>
      </c>
      <c r="C18163" s="141" t="s">
        <v>56393</v>
      </c>
      <c r="D18163" s="141" t="s">
        <v>56394</v>
      </c>
      <c r="E18163" s="141" t="s">
        <v>24365</v>
      </c>
      <c r="I18163" s="141" t="s">
        <v>14</v>
      </c>
      <c r="J18163" s="649">
        <v>24.72</v>
      </c>
    </row>
    <row r="18164" spans="1:10" hidden="1">
      <c r="A18164" s="141" t="s">
        <v>56395</v>
      </c>
      <c r="B18164" s="141" t="str">
        <f t="shared" si="283"/>
        <v>SUPORTE DE SOLO PARA EXTINTOR DE INCENDIO PORTATIL,TIPO TRIPE,EM ACO CARBONO,INCLUSIVE PONTEIRAS DE BORRACHA.FORNECIMENTSUPORTE DE SOLO PARA EXTINTOR DE INCENDIO PORTATIL,TIPO TRIPOSUPORTE DE SOLO PARA EXTINTOR DE INCENDIO PORTATIL,TIPO TRIP</v>
      </c>
      <c r="C18164" s="141" t="s">
        <v>56393</v>
      </c>
      <c r="D18164" s="141" t="s">
        <v>56394</v>
      </c>
      <c r="E18164" s="141" t="s">
        <v>24365</v>
      </c>
      <c r="I18164" s="141" t="s">
        <v>14</v>
      </c>
      <c r="J18164" s="649">
        <v>24.72</v>
      </c>
    </row>
    <row r="18165" spans="1:10" hidden="1">
      <c r="A18165" s="141" t="s">
        <v>56396</v>
      </c>
      <c r="B18165" s="141" t="str">
        <f t="shared" si="283"/>
        <v>BOTIJAO DE GAS ENGARRAFADO(GLP),CAPACIDADE PARA 13KG.O CUSTO INCLUI O BOTIJAO E O GAS.FORNECIMENTOBOTIJAO DE GAS ENGARRAFADO(GLP),CAPACIDADE PARA 13KG.O CUSTOBOTIJAO DE GAS ENGARRAFADO(GLP),CAPACIDADE PARA 13KG.O CUSTO</v>
      </c>
      <c r="C18165" s="141" t="s">
        <v>56397</v>
      </c>
      <c r="D18165" s="141" t="s">
        <v>56398</v>
      </c>
      <c r="I18165" s="141" t="s">
        <v>14</v>
      </c>
      <c r="J18165" s="649">
        <v>345</v>
      </c>
    </row>
    <row r="18166" spans="1:10" hidden="1">
      <c r="A18166" s="141" t="s">
        <v>56399</v>
      </c>
      <c r="B18166" s="141" t="str">
        <f t="shared" si="283"/>
        <v>BOTIJAO DE GAS ENGARRAFADO(GLP),CAPACIDADE PARA 13KG.O CUSTO INCLUI O BOTIJAO E O GAS.FORNECIMENTOBOTIJAO DE GAS ENGARRAFADO(GLP),CAPACIDADE PARA 13KG.O CUSTOBOTIJAO DE GAS ENGARRAFADO(GLP),CAPACIDADE PARA 13KG.O CUSTO</v>
      </c>
      <c r="C18166" s="141" t="s">
        <v>56397</v>
      </c>
      <c r="D18166" s="141" t="s">
        <v>56398</v>
      </c>
      <c r="I18166" s="141" t="s">
        <v>14</v>
      </c>
      <c r="J18166" s="649">
        <v>345</v>
      </c>
    </row>
    <row r="18167" spans="1:10" hidden="1">
      <c r="A18167" s="141" t="s">
        <v>56400</v>
      </c>
      <c r="B18167" s="141" t="str">
        <f t="shared" si="283"/>
        <v>BOTIJAO DE GAS ENGARRAFADO(GLP),CAPACIDADE PARA 45KG.O CUSTO INCLUI O BOTIJAO E O GAS.FORNECIMENTOBOTIJAO DE GAS ENGARRAFADO(GLP),CAPACIDADE PARA 45KG.O CUSTOBOTIJAO DE GAS ENGARRAFADO(GLP),CAPACIDADE PARA 45KG.O CUSTO</v>
      </c>
      <c r="C18167" s="141" t="s">
        <v>56401</v>
      </c>
      <c r="D18167" s="141" t="s">
        <v>56398</v>
      </c>
      <c r="I18167" s="141" t="s">
        <v>14</v>
      </c>
      <c r="J18167" s="649">
        <v>1300</v>
      </c>
    </row>
    <row r="18168" spans="1:10" hidden="1">
      <c r="A18168" s="141" t="s">
        <v>56402</v>
      </c>
      <c r="B18168" s="141" t="str">
        <f t="shared" si="283"/>
        <v>BOTIJAO DE GAS ENGARRAFADO(GLP),CAPACIDADE PARA 45KG.O CUSTO INCLUI O BOTIJAO E O GAS.FORNECIMENTOBOTIJAO DE GAS ENGARRAFADO(GLP),CAPACIDADE PARA 45KG.O CUSTOBOTIJAO DE GAS ENGARRAFADO(GLP),CAPACIDADE PARA 45KG.O CUSTO</v>
      </c>
      <c r="C18168" s="141" t="s">
        <v>56401</v>
      </c>
      <c r="D18168" s="141" t="s">
        <v>56398</v>
      </c>
      <c r="I18168" s="141" t="s">
        <v>14</v>
      </c>
      <c r="J18168" s="649">
        <v>1300</v>
      </c>
    </row>
    <row r="18169" spans="1:10" hidden="1">
      <c r="A18169" s="141" t="s">
        <v>56403</v>
      </c>
      <c r="B18169" s="141" t="str">
        <f t="shared" si="283"/>
        <v>SISTEMA DE PRESSURIZACAO,COM 02 BOMBAS CENTRIFUGAS DE 5CV/220V,INCLUSIVE TUBULACOES DE SUCCAO,RECALQUE E DISTRIBUICAO COSISTEMA DE PRESSURIZACAO,COM 02 BOMBAS CENTRIFUGAS DE 5CV/22M CONEXOES,PRESSOSTATO,MANOMETRO,TANQUE DE PRESSAO,QUADRO DE COMANDO,EXCLUSIVE CASA DE MAQUINAS (VIDE ITEM 18.024.0050).FORNECIMENTO E INSTALACAOSISTEMA DE PRESSURIZACAO,COM 02 BOMBAS CENTRIFUGAS DE 5CV/22</v>
      </c>
      <c r="C18169" s="141" t="s">
        <v>56404</v>
      </c>
      <c r="D18169" s="141" t="s">
        <v>56405</v>
      </c>
      <c r="E18169" s="141" t="s">
        <v>56406</v>
      </c>
      <c r="F18169" s="141" t="s">
        <v>56407</v>
      </c>
      <c r="G18169" s="141" t="s">
        <v>56408</v>
      </c>
      <c r="I18169" s="141" t="s">
        <v>14</v>
      </c>
      <c r="J18169" s="649">
        <v>14958.3</v>
      </c>
    </row>
    <row r="18170" spans="1:10" hidden="1">
      <c r="A18170" s="141" t="s">
        <v>56409</v>
      </c>
      <c r="B18170" s="141" t="str">
        <f t="shared" si="283"/>
        <v>SISTEMA DE PRESSURIZACAO,COM 02 BOMBAS CENTRIFUGAS DE 5CV/220V,INCLUSIVE TUBULACOES DE SUCCAO,RECALQUE E DISTRIBUICAO COSISTEMA DE PRESSURIZACAO,COM 02 BOMBAS CENTRIFUGAS DE 5CV/22M CONEXOES,PRESSOSTATO,MANOMETRO,TANQUE DE PRESSAO,QUADRO DE COMANDO,EXCLUSIVE CASA DE MAQUINAS (VIDE ITEM 18.024.0050).FORNECIMENTO E INSTALACAOSISTEMA DE PRESSURIZACAO,COM 02 BOMBAS CENTRIFUGAS DE 5CV/22</v>
      </c>
      <c r="C18170" s="141" t="s">
        <v>56404</v>
      </c>
      <c r="D18170" s="141" t="s">
        <v>56405</v>
      </c>
      <c r="E18170" s="141" t="s">
        <v>56406</v>
      </c>
      <c r="F18170" s="141" t="s">
        <v>56407</v>
      </c>
      <c r="G18170" s="141" t="s">
        <v>56408</v>
      </c>
      <c r="I18170" s="141" t="s">
        <v>14</v>
      </c>
      <c r="J18170" s="649">
        <v>14776.45</v>
      </c>
    </row>
    <row r="18171" spans="1:10" hidden="1">
      <c r="A18171" s="141" t="s">
        <v>56410</v>
      </c>
      <c r="B18171" s="141" t="str">
        <f t="shared" si="283"/>
        <v>SISTEMA DE PRESSURIZACAO,COM 02 BOMBAS DE 7,5CV/220V,INCLUSIVE TUBULACOES DE SUCCAO,RECALQUE E DISTRIBUICAO COM CONEXOESSISTEMA DE PRESSURIZACAO,COM 02 BOMBAS DE 7,5CV/220V,INCLUSI,PRESSOSTATO,MANOMETRO,TANQUE DE PRESSAO,QUADRO DE COMANDO,EXCLUSIVE CASA DE MAQUINAS (VIDE ITEM 18.024.0050).FORNECIMENTO E INSTALACAOSISTEMA DE PRESSURIZACAO,COM 02 BOMBAS DE 7,5CV/220V,INCLUSI</v>
      </c>
      <c r="C18171" s="141" t="s">
        <v>56411</v>
      </c>
      <c r="D18171" s="141" t="s">
        <v>56412</v>
      </c>
      <c r="E18171" s="141" t="s">
        <v>56413</v>
      </c>
      <c r="F18171" s="141" t="s">
        <v>56414</v>
      </c>
      <c r="G18171" s="141" t="s">
        <v>56415</v>
      </c>
      <c r="I18171" s="141" t="s">
        <v>14</v>
      </c>
      <c r="J18171" s="649">
        <v>21279.38</v>
      </c>
    </row>
    <row r="18172" spans="1:10" hidden="1">
      <c r="A18172" s="141" t="s">
        <v>56416</v>
      </c>
      <c r="B18172" s="141" t="str">
        <f t="shared" si="283"/>
        <v>SISTEMA DE PRESSURIZACAO,COM 02 BOMBAS DE 7,5CV/220V,INCLUSIVE TUBULACOES DE SUCCAO,RECALQUE E DISTRIBUICAO COM CONEXOESSISTEMA DE PRESSURIZACAO,COM 02 BOMBAS DE 7,5CV/220V,INCLUSI,PRESSOSTATO,MANOMETRO,TANQUE DE PRESSAO,QUADRO DE COMANDO,EXCLUSIVE CASA DE MAQUINAS (VIDE ITEM 18.024.0050).FORNECIMENTO E INSTALACAOSISTEMA DE PRESSURIZACAO,COM 02 BOMBAS DE 7,5CV/220V,INCLUSI</v>
      </c>
      <c r="C18172" s="141" t="s">
        <v>56411</v>
      </c>
      <c r="D18172" s="141" t="s">
        <v>56412</v>
      </c>
      <c r="E18172" s="141" t="s">
        <v>56413</v>
      </c>
      <c r="F18172" s="141" t="s">
        <v>56414</v>
      </c>
      <c r="G18172" s="141" t="s">
        <v>56415</v>
      </c>
      <c r="I18172" s="141" t="s">
        <v>14</v>
      </c>
      <c r="J18172" s="649">
        <v>21097.53</v>
      </c>
    </row>
    <row r="18173" spans="1:10" hidden="1">
      <c r="A18173" s="141" t="s">
        <v>56417</v>
      </c>
      <c r="B18173" s="141" t="str">
        <f t="shared" si="283"/>
        <v>SISTEMA DE PRESSURIZACAO,COM 02 BOMBAS DE 10CV/220V,INCLUSIVE TUBULACOES DE SUCCAO,RECALQUE E DISTRIBUICAO COM CONEXOES,SISTEMA DE PRESSURIZACAO,COM 02 BOMBAS DE 10CV/220V,INCLUSIVPRESSOSTATO,MANOMETRO,TANQUE DE PRESSAO,QUADRO DE COMANDO,EXCLUSIVE CASA DE MAQUINAS (VIDE ITEM 18.024.0050).FORNECIMENTO E INSTALACAOSISTEMA DE PRESSURIZACAO,COM 02 BOMBAS DE 10CV/220V,INCLUSIV</v>
      </c>
      <c r="C18173" s="141" t="s">
        <v>56418</v>
      </c>
      <c r="D18173" s="141" t="s">
        <v>56419</v>
      </c>
      <c r="E18173" s="141" t="s">
        <v>56420</v>
      </c>
      <c r="F18173" s="141" t="s">
        <v>56421</v>
      </c>
      <c r="G18173" s="141" t="s">
        <v>56422</v>
      </c>
      <c r="I18173" s="141" t="s">
        <v>14</v>
      </c>
      <c r="J18173" s="649">
        <v>24835.200000000001</v>
      </c>
    </row>
    <row r="18174" spans="1:10" hidden="1">
      <c r="A18174" s="141" t="s">
        <v>56423</v>
      </c>
      <c r="B18174" s="141" t="str">
        <f t="shared" si="283"/>
        <v>SISTEMA DE PRESSURIZACAO,COM 02 BOMBAS DE 10CV/220V,INCLUSIVE TUBULACOES DE SUCCAO,RECALQUE E DISTRIBUICAO COM CONEXOES,SISTEMA DE PRESSURIZACAO,COM 02 BOMBAS DE 10CV/220V,INCLUSIVPRESSOSTATO,MANOMETRO,TANQUE DE PRESSAO,QUADRO DE COMANDO,EXCLUSIVE CASA DE MAQUINAS (VIDE ITEM 18.024.0050).FORNECIMENTO E INSTALACAOSISTEMA DE PRESSURIZACAO,COM 02 BOMBAS DE 10CV/220V,INCLUSIV</v>
      </c>
      <c r="C18174" s="141" t="s">
        <v>56418</v>
      </c>
      <c r="D18174" s="141" t="s">
        <v>56419</v>
      </c>
      <c r="E18174" s="141" t="s">
        <v>56420</v>
      </c>
      <c r="F18174" s="141" t="s">
        <v>56421</v>
      </c>
      <c r="G18174" s="141" t="s">
        <v>56422</v>
      </c>
      <c r="I18174" s="141" t="s">
        <v>14</v>
      </c>
      <c r="J18174" s="649">
        <v>24653.35</v>
      </c>
    </row>
    <row r="18175" spans="1:10" hidden="1">
      <c r="A18175" s="141" t="s">
        <v>56424</v>
      </c>
      <c r="B18175" s="141" t="str">
        <f t="shared" si="283"/>
        <v>EXAUSTOR TUBO AXIAL,ACIONAMENTO DIRETO,DIAMETRO DE 300MM,HELICE DE 6 PALETAS,FABRICADA EM CHAPA DE ACO CARBONO.FORNECIMEEXAUSTOR TUBO AXIAL,ACIONAMENTO DIRETO,DIAMETRO DE 300MM,HELNTO E COLOCACAOEXAUSTOR TUBO AXIAL,ACIONAMENTO DIRETO,DIAMETRO DE 300MM,HEL</v>
      </c>
      <c r="C18175" s="141" t="s">
        <v>56425</v>
      </c>
      <c r="D18175" s="141" t="s">
        <v>56426</v>
      </c>
      <c r="E18175" s="141" t="s">
        <v>43422</v>
      </c>
      <c r="I18175" s="141" t="s">
        <v>14</v>
      </c>
      <c r="J18175" s="649">
        <v>1010.49</v>
      </c>
    </row>
    <row r="18176" spans="1:10" hidden="1">
      <c r="A18176" s="141" t="s">
        <v>56427</v>
      </c>
      <c r="B18176" s="141" t="str">
        <f t="shared" si="283"/>
        <v>EXAUSTOR TUBO AXIAL,ACIONAMENTO DIRETO,DIAMETRO DE 300MM,HELICE DE 6 PALETAS,FABRICADA EM CHAPA DE ACO CARBONO.FORNECIMEEXAUSTOR TUBO AXIAL,ACIONAMENTO DIRETO,DIAMETRO DE 300MM,HELNTO E COLOCACAOEXAUSTOR TUBO AXIAL,ACIONAMENTO DIRETO,DIAMETRO DE 300MM,HEL</v>
      </c>
      <c r="C18176" s="141" t="s">
        <v>56425</v>
      </c>
      <c r="D18176" s="141" t="s">
        <v>56426</v>
      </c>
      <c r="E18176" s="141" t="s">
        <v>43422</v>
      </c>
      <c r="I18176" s="141" t="s">
        <v>14</v>
      </c>
      <c r="J18176" s="649">
        <v>1004.15</v>
      </c>
    </row>
    <row r="18177" spans="1:10" hidden="1">
      <c r="A18177" s="141" t="s">
        <v>56428</v>
      </c>
      <c r="B18177" s="141" t="str">
        <f t="shared" si="283"/>
        <v>EXAUSTOR TUBO AXIAL,ACIONAMENTO DIRETO,DIAMETRO DE 400MM,HELICE DE 6 PALETAS,FABRICADA EM CHAPA DE ACO CARBONO.FORNECIMEEXAUSTOR TUBO AXIAL,ACIONAMENTO DIRETO,DIAMETRO DE 400MM,HELNTO E COLOCACAOEXAUSTOR TUBO AXIAL,ACIONAMENTO DIRETO,DIAMETRO DE 400MM,HEL</v>
      </c>
      <c r="C18177" s="141" t="s">
        <v>56429</v>
      </c>
      <c r="D18177" s="141" t="s">
        <v>56426</v>
      </c>
      <c r="E18177" s="141" t="s">
        <v>43422</v>
      </c>
      <c r="I18177" s="141" t="s">
        <v>14</v>
      </c>
      <c r="J18177" s="649">
        <v>1273.1400000000001</v>
      </c>
    </row>
    <row r="18178" spans="1:10" hidden="1">
      <c r="A18178" s="141" t="s">
        <v>56430</v>
      </c>
      <c r="B18178" s="141" t="str">
        <f t="shared" si="283"/>
        <v>EXAUSTOR TUBO AXIAL,ACIONAMENTO DIRETO,DIAMETRO DE 400MM,HELICE DE 6 PALETAS,FABRICADA EM CHAPA DE ACO CARBONO.FORNECIMEEXAUSTOR TUBO AXIAL,ACIONAMENTO DIRETO,DIAMETRO DE 400MM,HELNTO E COLOCACAOEXAUSTOR TUBO AXIAL,ACIONAMENTO DIRETO,DIAMETRO DE 400MM,HEL</v>
      </c>
      <c r="C18178" s="141" t="s">
        <v>56429</v>
      </c>
      <c r="D18178" s="141" t="s">
        <v>56426</v>
      </c>
      <c r="E18178" s="141" t="s">
        <v>43422</v>
      </c>
      <c r="I18178" s="141" t="s">
        <v>14</v>
      </c>
      <c r="J18178" s="649">
        <v>1266.8</v>
      </c>
    </row>
    <row r="18179" spans="1:10" hidden="1">
      <c r="A18179" s="141" t="s">
        <v>56431</v>
      </c>
      <c r="B18179" s="141" t="str">
        <f t="shared" ref="B18179:B18242" si="284">C18179&amp;D18179&amp;C18179&amp;E18179&amp;F18179&amp;G18179&amp;H18179&amp;C18179</f>
        <v>EXAUSTOR TUBO AXIAL,ACIONAMENTO DIRETO,DIAMETRO DE 500MM,HELICE DE 6 PALETAS,FABRICADAS EM CHAPA DE ACO CARBONO.FORNECIMEXAUSTOR TUBO AXIAL,ACIONAMENTO DIRETO,DIAMETRO DE 500MM,HELENTO E COLOCACAOEXAUSTOR TUBO AXIAL,ACIONAMENTO DIRETO,DIAMETRO DE 500MM,HEL</v>
      </c>
      <c r="C18179" s="141" t="s">
        <v>56432</v>
      </c>
      <c r="D18179" s="141" t="s">
        <v>56433</v>
      </c>
      <c r="E18179" s="141" t="s">
        <v>27162</v>
      </c>
      <c r="I18179" s="141" t="s">
        <v>14</v>
      </c>
      <c r="J18179" s="649">
        <v>1947.79</v>
      </c>
    </row>
    <row r="18180" spans="1:10" hidden="1">
      <c r="A18180" s="141" t="s">
        <v>56434</v>
      </c>
      <c r="B18180" s="141" t="str">
        <f t="shared" si="284"/>
        <v>EXAUSTOR TUBO AXIAL,ACIONAMENTO DIRETO,DIAMETRO DE 500MM,HELICE DE 6 PALETAS,FABRICADAS EM CHAPA DE ACO CARBONO.FORNECIMEXAUSTOR TUBO AXIAL,ACIONAMENTO DIRETO,DIAMETRO DE 500MM,HELENTO E COLOCACAOEXAUSTOR TUBO AXIAL,ACIONAMENTO DIRETO,DIAMETRO DE 500MM,HEL</v>
      </c>
      <c r="C18180" s="141" t="s">
        <v>56432</v>
      </c>
      <c r="D18180" s="141" t="s">
        <v>56433</v>
      </c>
      <c r="E18180" s="141" t="s">
        <v>27162</v>
      </c>
      <c r="I18180" s="141" t="s">
        <v>14</v>
      </c>
      <c r="J18180" s="649">
        <v>1941.45</v>
      </c>
    </row>
    <row r="18181" spans="1:10" hidden="1">
      <c r="A18181" s="141" t="s">
        <v>56435</v>
      </c>
      <c r="B18181" s="141" t="str">
        <f t="shared" si="284"/>
        <v>EXAUSTOR TUBO AXIAL,ACIONAMENTO DIRETO,DIAMETRO DE 600MM,HELICE DE 6 PALETAS,FABRICADA EM CHAPA DE ACO CARBONO.FORNECIMEEXAUSTOR TUBO AXIAL,ACIONAMENTO DIRETO,DIAMETRO DE 600MM,HELNTO E COLOCACAOEXAUSTOR TUBO AXIAL,ACIONAMENTO DIRETO,DIAMETRO DE 600MM,HEL</v>
      </c>
      <c r="C18181" s="141" t="s">
        <v>56436</v>
      </c>
      <c r="D18181" s="141" t="s">
        <v>56426</v>
      </c>
      <c r="E18181" s="141" t="s">
        <v>43422</v>
      </c>
      <c r="I18181" s="141" t="s">
        <v>14</v>
      </c>
      <c r="J18181" s="649">
        <v>3085.94</v>
      </c>
    </row>
    <row r="18182" spans="1:10" hidden="1">
      <c r="A18182" s="141" t="s">
        <v>56437</v>
      </c>
      <c r="B18182" s="141" t="str">
        <f t="shared" si="284"/>
        <v>EXAUSTOR TUBO AXIAL,ACIONAMENTO DIRETO,DIAMETRO DE 600MM,HELICE DE 6 PALETAS,FABRICADA EM CHAPA DE ACO CARBONO.FORNECIMEEXAUSTOR TUBO AXIAL,ACIONAMENTO DIRETO,DIAMETRO DE 600MM,HELNTO E COLOCACAOEXAUSTOR TUBO AXIAL,ACIONAMENTO DIRETO,DIAMETRO DE 600MM,HEL</v>
      </c>
      <c r="C18182" s="141" t="s">
        <v>56436</v>
      </c>
      <c r="D18182" s="141" t="s">
        <v>56426</v>
      </c>
      <c r="E18182" s="141" t="s">
        <v>43422</v>
      </c>
      <c r="I18182" s="141" t="s">
        <v>14</v>
      </c>
      <c r="J18182" s="649">
        <v>3079.6</v>
      </c>
    </row>
    <row r="18183" spans="1:10" hidden="1">
      <c r="A18183" s="141" t="s">
        <v>56438</v>
      </c>
      <c r="B18183" s="141" t="str">
        <f t="shared" si="284"/>
        <v>EXAUSTOR TUBO AXIAL,ACIONAMENTO DIRETO,DIAMETRO DE 800MM,HELICE DE 6 PALETAS,FABRICADA EM CHAPA DE ACO CARBONO.FORNECIMEEXAUSTOR TUBO AXIAL,ACIONAMENTO DIRETO,DIAMETRO DE 800MM,HELNTO E COLOCACAOEXAUSTOR TUBO AXIAL,ACIONAMENTO DIRETO,DIAMETRO DE 800MM,HEL</v>
      </c>
      <c r="C18183" s="141" t="s">
        <v>56439</v>
      </c>
      <c r="D18183" s="141" t="s">
        <v>56426</v>
      </c>
      <c r="E18183" s="141" t="s">
        <v>43422</v>
      </c>
      <c r="I18183" s="141" t="s">
        <v>14</v>
      </c>
      <c r="J18183" s="649">
        <v>4963.66</v>
      </c>
    </row>
    <row r="18184" spans="1:10" hidden="1">
      <c r="A18184" s="141" t="s">
        <v>56440</v>
      </c>
      <c r="B18184" s="141" t="str">
        <f t="shared" si="284"/>
        <v>EXAUSTOR TUBO AXIAL,ACIONAMENTO DIRETO,DIAMETRO DE 800MM,HELICE DE 6 PALETAS,FABRICADA EM CHAPA DE ACO CARBONO.FORNECIMEEXAUSTOR TUBO AXIAL,ACIONAMENTO DIRETO,DIAMETRO DE 800MM,HELNTO E COLOCACAOEXAUSTOR TUBO AXIAL,ACIONAMENTO DIRETO,DIAMETRO DE 800MM,HEL</v>
      </c>
      <c r="C18184" s="141" t="s">
        <v>56439</v>
      </c>
      <c r="D18184" s="141" t="s">
        <v>56426</v>
      </c>
      <c r="E18184" s="141" t="s">
        <v>43422</v>
      </c>
      <c r="I18184" s="141" t="s">
        <v>14</v>
      </c>
      <c r="J18184" s="649">
        <v>4954.16</v>
      </c>
    </row>
    <row r="18185" spans="1:10" hidden="1">
      <c r="A18185" s="141" t="s">
        <v>56441</v>
      </c>
      <c r="B18185" s="141" t="str">
        <f t="shared" si="284"/>
        <v>EXAUSTOR TUBO AXIAL,ACIONAMENTO DIRETO,DIAMETRO DE 1000MM,HELICE DE 6 PALETAS,FABRICADA EM CHAPA DE ACO CARBONO.FORNECIMEXAUSTOR TUBO AXIAL,ACIONAMENTO DIRETO,DIAMETRO DE 1000MM,HEENTO E COLOCACAOEXAUSTOR TUBO AXIAL,ACIONAMENTO DIRETO,DIAMETRO DE 1000MM,HE</v>
      </c>
      <c r="C18185" s="141" t="s">
        <v>56442</v>
      </c>
      <c r="D18185" s="141" t="s">
        <v>56443</v>
      </c>
      <c r="E18185" s="141" t="s">
        <v>27162</v>
      </c>
      <c r="I18185" s="141" t="s">
        <v>14</v>
      </c>
      <c r="J18185" s="649">
        <v>11895.56</v>
      </c>
    </row>
    <row r="18186" spans="1:10" hidden="1">
      <c r="A18186" s="141" t="s">
        <v>56444</v>
      </c>
      <c r="B18186" s="141" t="str">
        <f t="shared" si="284"/>
        <v>EXAUSTOR TUBO AXIAL,ACIONAMENTO DIRETO,DIAMETRO DE 1000MM,HELICE DE 6 PALETAS,FABRICADA EM CHAPA DE ACO CARBONO.FORNECIMEXAUSTOR TUBO AXIAL,ACIONAMENTO DIRETO,DIAMETRO DE 1000MM,HEENTO E COLOCACAOEXAUSTOR TUBO AXIAL,ACIONAMENTO DIRETO,DIAMETRO DE 1000MM,HE</v>
      </c>
      <c r="C18186" s="141" t="s">
        <v>56442</v>
      </c>
      <c r="D18186" s="141" t="s">
        <v>56443</v>
      </c>
      <c r="E18186" s="141" t="s">
        <v>27162</v>
      </c>
      <c r="I18186" s="141" t="s">
        <v>14</v>
      </c>
      <c r="J18186" s="649">
        <v>11886.06</v>
      </c>
    </row>
    <row r="18187" spans="1:10" hidden="1">
      <c r="A18187" s="141" t="s">
        <v>56445</v>
      </c>
      <c r="B18187" s="141" t="str">
        <f t="shared" si="284"/>
        <v>MICRO EXAUSTOR,INCLUSIVE VENEZIANAS,ADAPTADOR E TUBO FLEXIVEL,PARA AMBIENTES ATE 7M3.FORNECIMENTO E COLOCACAOMICRO EXAUSTOR,INCLUSIVE VENEZIANAS,ADAPTADOR E TUBO FLEXIVEMICRO EXAUSTOR,INCLUSIVE VENEZIANAS,ADAPTADOR E TUBO FLEXIVE</v>
      </c>
      <c r="C18187" s="141" t="s">
        <v>56446</v>
      </c>
      <c r="D18187" s="141" t="s">
        <v>56447</v>
      </c>
      <c r="I18187" s="141" t="s">
        <v>14</v>
      </c>
      <c r="J18187" s="649">
        <v>396.61</v>
      </c>
    </row>
    <row r="18188" spans="1:10" hidden="1">
      <c r="A18188" s="141" t="s">
        <v>56448</v>
      </c>
      <c r="B18188" s="141" t="str">
        <f t="shared" si="284"/>
        <v>MICRO EXAUSTOR,INCLUSIVE VENEZIANAS,ADAPTADOR E TUBO FLEXIVEL,PARA AMBIENTES ATE 7M3.FORNECIMENTO E COLOCACAOMICRO EXAUSTOR,INCLUSIVE VENEZIANAS,ADAPTADOR E TUBO FLEXIVEMICRO EXAUSTOR,INCLUSIVE VENEZIANAS,ADAPTADOR E TUBO FLEXIVE</v>
      </c>
      <c r="C18188" s="141" t="s">
        <v>56446</v>
      </c>
      <c r="D18188" s="141" t="s">
        <v>56447</v>
      </c>
      <c r="I18188" s="141" t="s">
        <v>14</v>
      </c>
      <c r="J18188" s="649">
        <v>390.27</v>
      </c>
    </row>
    <row r="18189" spans="1:10" hidden="1">
      <c r="A18189" s="141" t="s">
        <v>56449</v>
      </c>
      <c r="B18189" s="141" t="str">
        <f t="shared" si="284"/>
        <v>MICRO EXAUSTOR,INCLUSIVE VENEZIANAS,ADAPTADOR E TUBO FLEXIVEL,PARA AMBIENTES ATE 10M3.FORNECIMENTO E COLOCACAOMICRO EXAUSTOR,INCLUSIVE VENEZIANAS,ADAPTADOR E TUBO FLEXIVEMICRO EXAUSTOR,INCLUSIVE VENEZIANAS,ADAPTADOR E TUBO FLEXIVE</v>
      </c>
      <c r="C18189" s="141" t="s">
        <v>56446</v>
      </c>
      <c r="D18189" s="141" t="s">
        <v>56450</v>
      </c>
      <c r="I18189" s="141" t="s">
        <v>14</v>
      </c>
      <c r="J18189" s="649">
        <v>515.05999999999995</v>
      </c>
    </row>
    <row r="18190" spans="1:10" hidden="1">
      <c r="A18190" s="141" t="s">
        <v>56451</v>
      </c>
      <c r="B18190" s="141" t="str">
        <f t="shared" si="284"/>
        <v>MICRO EXAUSTOR,INCLUSIVE VENEZIANAS,ADAPTADOR E TUBO FLEXIVEL,PARA AMBIENTES ATE 10M3.FORNECIMENTO E COLOCACAOMICRO EXAUSTOR,INCLUSIVE VENEZIANAS,ADAPTADOR E TUBO FLEXIVEMICRO EXAUSTOR,INCLUSIVE VENEZIANAS,ADAPTADOR E TUBO FLEXIVE</v>
      </c>
      <c r="C18190" s="141" t="s">
        <v>56446</v>
      </c>
      <c r="D18190" s="141" t="s">
        <v>56450</v>
      </c>
      <c r="I18190" s="141" t="s">
        <v>14</v>
      </c>
      <c r="J18190" s="649">
        <v>508.72</v>
      </c>
    </row>
    <row r="18191" spans="1:10" hidden="1">
      <c r="A18191" s="141" t="s">
        <v>56452</v>
      </c>
      <c r="B18191" s="141" t="str">
        <f t="shared" si="284"/>
        <v>EXAUSTORES CENTRIFUGOS,TIPO LIMIT LOAD,SIMPLES ASPIRACAO E ACIONAMENTO INDIRETO,FABRICADO EM CHAPA DE ACO CARBONO,1 CV/2EXAUSTORES CENTRIFUGOS,TIPO LIMIT LOAD,SIMPLES ASPIRACAO E A20V.FORNECIMENTO E COLOCACAOEXAUSTORES CENTRIFUGOS,TIPO LIMIT LOAD,SIMPLES ASPIRACAO E A</v>
      </c>
      <c r="C18191" s="141" t="s">
        <v>56453</v>
      </c>
      <c r="D18191" s="141" t="s">
        <v>56454</v>
      </c>
      <c r="E18191" s="141" t="s">
        <v>56260</v>
      </c>
      <c r="I18191" s="141" t="s">
        <v>14</v>
      </c>
      <c r="J18191" s="649">
        <v>5176.84</v>
      </c>
    </row>
    <row r="18192" spans="1:10" hidden="1">
      <c r="A18192" s="141" t="s">
        <v>56455</v>
      </c>
      <c r="B18192" s="141" t="str">
        <f t="shared" si="284"/>
        <v>EXAUSTORES CENTRIFUGOS,TIPO LIMIT LOAD,SIMPLES ASPIRACAO E ACIONAMENTO INDIRETO,FABRICADO EM CHAPA DE ACO CARBONO,1 CV/2EXAUSTORES CENTRIFUGOS,TIPO LIMIT LOAD,SIMPLES ASPIRACAO E A20V.FORNECIMENTO E COLOCACAOEXAUSTORES CENTRIFUGOS,TIPO LIMIT LOAD,SIMPLES ASPIRACAO E A</v>
      </c>
      <c r="C18192" s="141" t="s">
        <v>56453</v>
      </c>
      <c r="D18192" s="141" t="s">
        <v>56454</v>
      </c>
      <c r="E18192" s="141" t="s">
        <v>56260</v>
      </c>
      <c r="I18192" s="141" t="s">
        <v>14</v>
      </c>
      <c r="J18192" s="649">
        <v>5170.5</v>
      </c>
    </row>
    <row r="18193" spans="1:10" hidden="1">
      <c r="A18193" s="141" t="s">
        <v>56456</v>
      </c>
      <c r="B18193" s="141" t="str">
        <f t="shared" si="284"/>
        <v>EXAUSTORES CENTRIFUGOS,TIPO LIMIT LOAD,SIMPLES ASPIRACAO E ACIONAMENTO INDIRETO,FABRICADO EM CHAPA DE ACO CARBONO,2CV/22EXAUSTORES CENTRIFUGOS,TIPO LIMIT LOAD,SIMPLES ASPIRACAO E A0V.FORNECIMENTO E COLOCACAOEXAUSTORES CENTRIFUGOS,TIPO LIMIT LOAD,SIMPLES ASPIRACAO E A</v>
      </c>
      <c r="C18193" s="141" t="s">
        <v>56453</v>
      </c>
      <c r="D18193" s="141" t="s">
        <v>56457</v>
      </c>
      <c r="E18193" s="141" t="s">
        <v>56458</v>
      </c>
      <c r="I18193" s="141" t="s">
        <v>14</v>
      </c>
      <c r="J18193" s="649">
        <v>5660.94</v>
      </c>
    </row>
    <row r="18194" spans="1:10" hidden="1">
      <c r="A18194" s="141" t="s">
        <v>56459</v>
      </c>
      <c r="B18194" s="141" t="str">
        <f t="shared" si="284"/>
        <v>EXAUSTORES CENTRIFUGOS,TIPO LIMIT LOAD,SIMPLES ASPIRACAO E ACIONAMENTO INDIRETO,FABRICADO EM CHAPA DE ACO CARBONO,2CV/22EXAUSTORES CENTRIFUGOS,TIPO LIMIT LOAD,SIMPLES ASPIRACAO E A0V.FORNECIMENTO E COLOCACAOEXAUSTORES CENTRIFUGOS,TIPO LIMIT LOAD,SIMPLES ASPIRACAO E A</v>
      </c>
      <c r="C18194" s="141" t="s">
        <v>56453</v>
      </c>
      <c r="D18194" s="141" t="s">
        <v>56457</v>
      </c>
      <c r="E18194" s="141" t="s">
        <v>56458</v>
      </c>
      <c r="I18194" s="141" t="s">
        <v>14</v>
      </c>
      <c r="J18194" s="649">
        <v>5654.6</v>
      </c>
    </row>
    <row r="18195" spans="1:10" hidden="1">
      <c r="A18195" s="141" t="s">
        <v>56460</v>
      </c>
      <c r="B18195" s="141" t="str">
        <f t="shared" si="284"/>
        <v>EXAUSTORES CENTRIFUGOS,TIPO LIMIT LOAD,SIMPLES ASPIRACAO E ACIONAMENTO INDIRETO,FABRICADO EM CHAPA DE ACO CARBONO,3CV/22EXAUSTORES CENTRIFUGOS,TIPO LIMIT LOAD,SIMPLES ASPIRACAO E A0V.FORNECIMENTO E COLOCACAOEXAUSTORES CENTRIFUGOS,TIPO LIMIT LOAD,SIMPLES ASPIRACAO E A</v>
      </c>
      <c r="C18195" s="141" t="s">
        <v>56453</v>
      </c>
      <c r="D18195" s="141" t="s">
        <v>56461</v>
      </c>
      <c r="E18195" s="141" t="s">
        <v>56458</v>
      </c>
      <c r="I18195" s="141" t="s">
        <v>14</v>
      </c>
      <c r="J18195" s="649">
        <v>7373.86</v>
      </c>
    </row>
    <row r="18196" spans="1:10" hidden="1">
      <c r="A18196" s="141" t="s">
        <v>56462</v>
      </c>
      <c r="B18196" s="141" t="str">
        <f t="shared" si="284"/>
        <v>EXAUSTORES CENTRIFUGOS,TIPO LIMIT LOAD,SIMPLES ASPIRACAO E ACIONAMENTO INDIRETO,FABRICADO EM CHAPA DE ACO CARBONO,3CV/22EXAUSTORES CENTRIFUGOS,TIPO LIMIT LOAD,SIMPLES ASPIRACAO E A0V.FORNECIMENTO E COLOCACAOEXAUSTORES CENTRIFUGOS,TIPO LIMIT LOAD,SIMPLES ASPIRACAO E A</v>
      </c>
      <c r="C18196" s="141" t="s">
        <v>56453</v>
      </c>
      <c r="D18196" s="141" t="s">
        <v>56461</v>
      </c>
      <c r="E18196" s="141" t="s">
        <v>56458</v>
      </c>
      <c r="I18196" s="141" t="s">
        <v>14</v>
      </c>
      <c r="J18196" s="649">
        <v>7364.36</v>
      </c>
    </row>
    <row r="18197" spans="1:10" hidden="1">
      <c r="A18197" s="141" t="s">
        <v>56463</v>
      </c>
      <c r="B18197" s="141" t="str">
        <f t="shared" si="284"/>
        <v>EXAUSTORES CENTRIFUGOS,TIPO LIMIT LOAD,SIMPLES ASPIRACAO E ACIONAMENTO INDIRETO,FABRICADO EM CHAPA DE ACO CARBONO,5CV/22EXAUSTORES CENTRIFUGOS,TIPO LIMIT LOAD,SIMPLES ASPIRACAO E A0V.FORNECIMENTO E COLOCACAOEXAUSTORES CENTRIFUGOS,TIPO LIMIT LOAD,SIMPLES ASPIRACAO E A</v>
      </c>
      <c r="C18197" s="141" t="s">
        <v>56453</v>
      </c>
      <c r="D18197" s="141" t="s">
        <v>56464</v>
      </c>
      <c r="E18197" s="141" t="s">
        <v>56458</v>
      </c>
      <c r="I18197" s="141" t="s">
        <v>14</v>
      </c>
      <c r="J18197" s="649">
        <v>9872.09</v>
      </c>
    </row>
    <row r="18198" spans="1:10" hidden="1">
      <c r="A18198" s="141" t="s">
        <v>56465</v>
      </c>
      <c r="B18198" s="141" t="str">
        <f t="shared" si="284"/>
        <v>EXAUSTORES CENTRIFUGOS,TIPO LIMIT LOAD,SIMPLES ASPIRACAO E ACIONAMENTO INDIRETO,FABRICADO EM CHAPA DE ACO CARBONO,5CV/22EXAUSTORES CENTRIFUGOS,TIPO LIMIT LOAD,SIMPLES ASPIRACAO E A0V.FORNECIMENTO E COLOCACAOEXAUSTORES CENTRIFUGOS,TIPO LIMIT LOAD,SIMPLES ASPIRACAO E A</v>
      </c>
      <c r="C18198" s="141" t="s">
        <v>56453</v>
      </c>
      <c r="D18198" s="141" t="s">
        <v>56464</v>
      </c>
      <c r="E18198" s="141" t="s">
        <v>56458</v>
      </c>
      <c r="I18198" s="141" t="s">
        <v>14</v>
      </c>
      <c r="J18198" s="649">
        <v>9862.59</v>
      </c>
    </row>
    <row r="18199" spans="1:10" hidden="1">
      <c r="A18199" s="141" t="s">
        <v>56466</v>
      </c>
      <c r="B18199" s="141" t="str">
        <f t="shared" si="284"/>
        <v>EXAUSTOR CENTRIFUGO DE SIMPLES ASPIRACAO,ROTOR "SIROCCO" DE3000M3/H, 1/2CV/VI POLOS/3F/220V/60HZ,PRESSAO ESTATICA DE 20EXAUSTOR CENTRIFUGO DE SIMPLES ASPIRACAO,ROTOR "SIROCCO" DEMMCA,COM DIAMETRO DE 35CM.FORNECIMENTO E COLOCACAOEXAUSTOR CENTRIFUGO DE SIMPLES ASPIRACAO,ROTOR "SIROCCO" DE</v>
      </c>
      <c r="C18199" s="141" t="s">
        <v>56467</v>
      </c>
      <c r="D18199" s="141" t="s">
        <v>56468</v>
      </c>
      <c r="E18199" s="141" t="s">
        <v>56469</v>
      </c>
      <c r="I18199" s="141" t="s">
        <v>14</v>
      </c>
      <c r="J18199" s="649">
        <v>4957.4399999999996</v>
      </c>
    </row>
    <row r="18200" spans="1:10" hidden="1">
      <c r="A18200" s="141" t="s">
        <v>56470</v>
      </c>
      <c r="B18200" s="141" t="str">
        <f t="shared" si="284"/>
        <v>EXAUSTOR CENTRIFUGO DE SIMPLES ASPIRACAO,ROTOR "SIROCCO" DE3000M3/H, 1/2CV/VI POLOS/3F/220V/60HZ,PRESSAO ESTATICA DE 20EXAUSTOR CENTRIFUGO DE SIMPLES ASPIRACAO,ROTOR "SIROCCO" DEMMCA,COM DIAMETRO DE 35CM.FORNECIMENTO E COLOCACAOEXAUSTOR CENTRIFUGO DE SIMPLES ASPIRACAO,ROTOR "SIROCCO" DE</v>
      </c>
      <c r="C18200" s="141" t="s">
        <v>56467</v>
      </c>
      <c r="D18200" s="141" t="s">
        <v>56468</v>
      </c>
      <c r="E18200" s="141" t="s">
        <v>56469</v>
      </c>
      <c r="I18200" s="141" t="s">
        <v>14</v>
      </c>
      <c r="J18200" s="649">
        <v>4951.1000000000004</v>
      </c>
    </row>
    <row r="18201" spans="1:10" hidden="1">
      <c r="A18201" s="141" t="s">
        <v>56471</v>
      </c>
      <c r="B18201" s="141" t="str">
        <f t="shared" si="284"/>
        <v>EXAUSTOR CENTRIFUGO DE SIMPLES ASPIRACAO,ROTOR "SIROCCO" DE4000M3/H, 3/4CV/VI POLOS/3F/220V/60HZ,PRESSAO ESTATICA DE 20EXAUSTOR CENTRIFUGO DE SIMPLES ASPIRACAO,ROTOR "SIROCCO" DEMMCA,COM DIAMETRO DE 40CM.FORNECIMENTO E COLOCACAOEXAUSTOR CENTRIFUGO DE SIMPLES ASPIRACAO,ROTOR "SIROCCO" DE</v>
      </c>
      <c r="C18201" s="141" t="s">
        <v>56467</v>
      </c>
      <c r="D18201" s="141" t="s">
        <v>56472</v>
      </c>
      <c r="E18201" s="141" t="s">
        <v>56473</v>
      </c>
      <c r="I18201" s="141" t="s">
        <v>14</v>
      </c>
      <c r="J18201" s="649">
        <v>6197.44</v>
      </c>
    </row>
    <row r="18202" spans="1:10" hidden="1">
      <c r="A18202" s="141" t="s">
        <v>56474</v>
      </c>
      <c r="B18202" s="141" t="str">
        <f t="shared" si="284"/>
        <v>EXAUSTOR CENTRIFUGO DE SIMPLES ASPIRACAO,ROTOR "SIROCCO" DE4000M3/H, 3/4CV/VI POLOS/3F/220V/60HZ,PRESSAO ESTATICA DE 20EXAUSTOR CENTRIFUGO DE SIMPLES ASPIRACAO,ROTOR "SIROCCO" DEMMCA,COM DIAMETRO DE 40CM.FORNECIMENTO E COLOCACAOEXAUSTOR CENTRIFUGO DE SIMPLES ASPIRACAO,ROTOR "SIROCCO" DE</v>
      </c>
      <c r="C18202" s="141" t="s">
        <v>56467</v>
      </c>
      <c r="D18202" s="141" t="s">
        <v>56472</v>
      </c>
      <c r="E18202" s="141" t="s">
        <v>56473</v>
      </c>
      <c r="I18202" s="141" t="s">
        <v>14</v>
      </c>
      <c r="J18202" s="649">
        <v>6191.1</v>
      </c>
    </row>
    <row r="18203" spans="1:10" hidden="1">
      <c r="A18203" s="141" t="s">
        <v>56475</v>
      </c>
      <c r="B18203" s="141" t="str">
        <f t="shared" si="284"/>
        <v>EXAUSTOR CENTRIFUGO DE SIMPLES ASPIRACAO,ROTOR "SIROCCO" DE7000M3/H, 1,0CV/VI POLOS/3F/220V/60HZ,PRESSAO ESTATICA DE 20EXAUSTOR CENTRIFUGO DE SIMPLES ASPIRACAO,ROTOR "SIROCCO" DEMMCA,COM DIAMETRO DE 50CM.FORNECIMENTO E COLOCACAOEXAUSTOR CENTRIFUGO DE SIMPLES ASPIRACAO,ROTOR "SIROCCO" DE</v>
      </c>
      <c r="C18203" s="141" t="s">
        <v>56467</v>
      </c>
      <c r="D18203" s="141" t="s">
        <v>56476</v>
      </c>
      <c r="E18203" s="141" t="s">
        <v>56477</v>
      </c>
      <c r="I18203" s="141" t="s">
        <v>14</v>
      </c>
      <c r="J18203" s="649">
        <v>6936.24</v>
      </c>
    </row>
    <row r="18204" spans="1:10" hidden="1">
      <c r="A18204" s="141" t="s">
        <v>56478</v>
      </c>
      <c r="B18204" s="141" t="str">
        <f t="shared" si="284"/>
        <v>EXAUSTOR CENTRIFUGO DE SIMPLES ASPIRACAO,ROTOR "SIROCCO" DE7000M3/H, 1,0CV/VI POLOS/3F/220V/60HZ,PRESSAO ESTATICA DE 20EXAUSTOR CENTRIFUGO DE SIMPLES ASPIRACAO,ROTOR "SIROCCO" DEMMCA,COM DIAMETRO DE 50CM.FORNECIMENTO E COLOCACAOEXAUSTOR CENTRIFUGO DE SIMPLES ASPIRACAO,ROTOR "SIROCCO" DE</v>
      </c>
      <c r="C18204" s="141" t="s">
        <v>56467</v>
      </c>
      <c r="D18204" s="141" t="s">
        <v>56476</v>
      </c>
      <c r="E18204" s="141" t="s">
        <v>56477</v>
      </c>
      <c r="I18204" s="141" t="s">
        <v>14</v>
      </c>
      <c r="J18204" s="649">
        <v>6926.74</v>
      </c>
    </row>
    <row r="18205" spans="1:10" hidden="1">
      <c r="A18205" s="141" t="s">
        <v>56479</v>
      </c>
      <c r="B18205" s="141" t="str">
        <f t="shared" si="284"/>
        <v>EXAUSTOR EOLICO GIRATORIO, DIAMETRO DE 24",COM VAZAO ATE 4000M3/H,PARA FIXACAO EM TELHADOS.FORNECIMENTO E COLOCACAOEXAUSTOR EOLICO GIRATORIO, DIAMETRO DE 24",COM VAZAO ATE 400EXAUSTOR EOLICO GIRATORIO, DIAMETRO DE 24",COM VAZAO ATE 400</v>
      </c>
      <c r="C18205" s="141" t="s">
        <v>56480</v>
      </c>
      <c r="D18205" s="141" t="s">
        <v>56481</v>
      </c>
      <c r="I18205" s="141" t="s">
        <v>14</v>
      </c>
      <c r="J18205" s="649">
        <v>495.64</v>
      </c>
    </row>
    <row r="18206" spans="1:10" hidden="1">
      <c r="A18206" s="141" t="s">
        <v>56482</v>
      </c>
      <c r="B18206" s="141" t="str">
        <f t="shared" si="284"/>
        <v>EXAUSTOR EOLICO GIRATORIO, DIAMETRO DE 24",COM VAZAO ATE 4000M3/H,PARA FIXACAO EM TELHADOS.FORNECIMENTO E COLOCACAOEXAUSTOR EOLICO GIRATORIO, DIAMETRO DE 24",COM VAZAO ATE 400EXAUSTOR EOLICO GIRATORIO, DIAMETRO DE 24",COM VAZAO ATE 400</v>
      </c>
      <c r="C18206" s="141" t="s">
        <v>56480</v>
      </c>
      <c r="D18206" s="141" t="s">
        <v>56481</v>
      </c>
      <c r="I18206" s="141" t="s">
        <v>14</v>
      </c>
      <c r="J18206" s="649">
        <v>489.49</v>
      </c>
    </row>
    <row r="18207" spans="1:10" hidden="1">
      <c r="A18207" s="141" t="s">
        <v>56483</v>
      </c>
      <c r="B18207" s="141" t="str">
        <f t="shared" si="284"/>
        <v>FILTRO ELETROSTATICO P/EXAUSTAO MECANICA,TIPO PENNEY,MODELOFET 21H3,OU SIMILAR,C/CAPACIDADE NOMINAL DE 9900M3/H,ALIMENTFILTRO ELETROSTATICO P/EXAUSTAO MECANICA,TIPO PENNEY,MODELOACAO DE 220V,MONOFASICA,PERDA DE PRESSAO DE 10MMCA(LIMPO)E 20MMCA(SUJO),TEMPERATURA TRABALHO ATE 140°F,CARCACA ACO CARBONO,PRE-FILTRO MECANICO TELAS EXECUTADO ALUMINIO E SEPARADORINERCIAL DE NEVOAS E GOTAS EM ALUMINIO.INCL.DIFUSORES.FORN.FILTRO ELETROSTATICO P/EXAUSTAO MECANICA,TIPO PENNEY,MODELO</v>
      </c>
      <c r="C18207" s="141" t="s">
        <v>56484</v>
      </c>
      <c r="D18207" s="141" t="s">
        <v>56485</v>
      </c>
      <c r="E18207" s="141" t="s">
        <v>56486</v>
      </c>
      <c r="F18207" s="141" t="s">
        <v>56487</v>
      </c>
      <c r="G18207" s="141" t="s">
        <v>56488</v>
      </c>
      <c r="H18207" s="141" t="s">
        <v>56489</v>
      </c>
      <c r="I18207" s="141" t="s">
        <v>14</v>
      </c>
      <c r="J18207" s="649">
        <v>12761.7</v>
      </c>
    </row>
    <row r="18208" spans="1:10" hidden="1">
      <c r="A18208" s="141" t="s">
        <v>56490</v>
      </c>
      <c r="B18208" s="141" t="str">
        <f t="shared" si="284"/>
        <v>FILTRO ELETROSTATICO P/EXAUSTAO MECANICA,TIPO PENNEY,MODELOFET 21H3,OU SIMILAR,C/CAPACIDADE NOMINAL DE 9900M3/H,ALIMENTFILTRO ELETROSTATICO P/EXAUSTAO MECANICA,TIPO PENNEY,MODELOACAO DE 220V,MONOFASICA,PERDA DE PRESSAO DE 10MMCA(LIMPO)E 20MMCA(SUJO),TEMPERATURA TRABALHO ATE 140°F,CARCACA ACO CARBONO,PRE-FILTRO MECANICO TELAS EXECUTADO ALUMINIO E SEPARADORINERCIAL DE NEVOAS E GOTAS EM ALUMINIO.INCL.DIFUSORES.FORN.FILTRO ELETROSTATICO P/EXAUSTAO MECANICA,TIPO PENNEY,MODELO</v>
      </c>
      <c r="C18208" s="141" t="s">
        <v>56484</v>
      </c>
      <c r="D18208" s="141" t="s">
        <v>56485</v>
      </c>
      <c r="E18208" s="141" t="s">
        <v>56486</v>
      </c>
      <c r="F18208" s="141" t="s">
        <v>56487</v>
      </c>
      <c r="G18208" s="141" t="s">
        <v>56488</v>
      </c>
      <c r="H18208" s="141" t="s">
        <v>56489</v>
      </c>
      <c r="I18208" s="141" t="s">
        <v>14</v>
      </c>
      <c r="J18208" s="649">
        <v>12761.7</v>
      </c>
    </row>
    <row r="18209" spans="1:10" hidden="1">
      <c r="A18209" s="141" t="s">
        <v>56491</v>
      </c>
      <c r="B18209" s="141" t="str">
        <f t="shared" si="284"/>
        <v>FILTRO INERCIAL DE ACO GALVANIZADO,PARA COIFA DE COCCAO,NASDIMENSOES 40X50CM.FORNECIMENTOFILTRO INERCIAL DE ACO GALVANIZADO,PARA COIFA DE COCCAO,NASFILTRO INERCIAL DE ACO GALVANIZADO,PARA COIFA DE COCCAO,NAS</v>
      </c>
      <c r="C18209" s="141" t="s">
        <v>56492</v>
      </c>
      <c r="D18209" s="141" t="s">
        <v>56493</v>
      </c>
      <c r="I18209" s="141" t="s">
        <v>14</v>
      </c>
      <c r="J18209" s="649">
        <v>370</v>
      </c>
    </row>
    <row r="18210" spans="1:10" hidden="1">
      <c r="A18210" s="141" t="s">
        <v>56494</v>
      </c>
      <c r="B18210" s="141" t="str">
        <f t="shared" si="284"/>
        <v>FILTRO INERCIAL DE ACO GALVANIZADO,PARA COIFA DE COCCAO,NASDIMENSOES 40X50CM.FORNECIMENTOFILTRO INERCIAL DE ACO GALVANIZADO,PARA COIFA DE COCCAO,NASFILTRO INERCIAL DE ACO GALVANIZADO,PARA COIFA DE COCCAO,NAS</v>
      </c>
      <c r="C18210" s="141" t="s">
        <v>56492</v>
      </c>
      <c r="D18210" s="141" t="s">
        <v>56493</v>
      </c>
      <c r="I18210" s="141" t="s">
        <v>14</v>
      </c>
      <c r="J18210" s="649">
        <v>370</v>
      </c>
    </row>
    <row r="18211" spans="1:10" hidden="1">
      <c r="A18211" s="141" t="s">
        <v>56495</v>
      </c>
      <c r="B18211" s="141" t="str">
        <f t="shared" si="284"/>
        <v>FILTRO INERCIAL DE ACO GALVANIZADO,PARA COIFA DE COCCAO,NASDIMENSOES 50X50CM.FORNECIMENTOFILTRO INERCIAL DE ACO GALVANIZADO,PARA COIFA DE COCCAO,NASFILTRO INERCIAL DE ACO GALVANIZADO,PARA COIFA DE COCCAO,NAS</v>
      </c>
      <c r="C18211" s="141" t="s">
        <v>56492</v>
      </c>
      <c r="D18211" s="141" t="s">
        <v>56496</v>
      </c>
      <c r="I18211" s="141" t="s">
        <v>14</v>
      </c>
      <c r="J18211" s="649">
        <v>393.98</v>
      </c>
    </row>
    <row r="18212" spans="1:10" hidden="1">
      <c r="A18212" s="141" t="s">
        <v>56497</v>
      </c>
      <c r="B18212" s="141" t="str">
        <f t="shared" si="284"/>
        <v>FILTRO INERCIAL DE ACO GALVANIZADO,PARA COIFA DE COCCAO,NASDIMENSOES 50X50CM.FORNECIMENTOFILTRO INERCIAL DE ACO GALVANIZADO,PARA COIFA DE COCCAO,NASFILTRO INERCIAL DE ACO GALVANIZADO,PARA COIFA DE COCCAO,NAS</v>
      </c>
      <c r="C18212" s="141" t="s">
        <v>56492</v>
      </c>
      <c r="D18212" s="141" t="s">
        <v>56496</v>
      </c>
      <c r="I18212" s="141" t="s">
        <v>14</v>
      </c>
      <c r="J18212" s="649">
        <v>393.98</v>
      </c>
    </row>
    <row r="18213" spans="1:10" hidden="1">
      <c r="A18213" s="141" t="s">
        <v>56498</v>
      </c>
      <c r="B18213" s="141" t="str">
        <f t="shared" si="284"/>
        <v>FILTRO DE CARVAO ATIVADO,PARA SISTEMA DE EXAUSTAO,NAS DIMENSOES 60X60CM,ATE 2000M3/H.FORNECIMENTOFILTRO DE CARVAO ATIVADO,PARA SISTEMA DE EXAUSTAO,NAS DIMENSFILTRO DE CARVAO ATIVADO,PARA SISTEMA DE EXAUSTAO,NAS DIMENS</v>
      </c>
      <c r="C18213" s="141" t="s">
        <v>56499</v>
      </c>
      <c r="D18213" s="141" t="s">
        <v>56500</v>
      </c>
      <c r="I18213" s="141" t="s">
        <v>14</v>
      </c>
      <c r="J18213" s="649">
        <v>834.3</v>
      </c>
    </row>
    <row r="18214" spans="1:10" hidden="1">
      <c r="A18214" s="141" t="s">
        <v>56501</v>
      </c>
      <c r="B18214" s="141" t="str">
        <f t="shared" si="284"/>
        <v>FILTRO DE CARVAO ATIVADO,PARA SISTEMA DE EXAUSTAO,NAS DIMENSOES 60X60CM,ATE 2000M3/H.FORNECIMENTOFILTRO DE CARVAO ATIVADO,PARA SISTEMA DE EXAUSTAO,NAS DIMENSFILTRO DE CARVAO ATIVADO,PARA SISTEMA DE EXAUSTAO,NAS DIMENS</v>
      </c>
      <c r="C18214" s="141" t="s">
        <v>56499</v>
      </c>
      <c r="D18214" s="141" t="s">
        <v>56500</v>
      </c>
      <c r="I18214" s="141" t="s">
        <v>14</v>
      </c>
      <c r="J18214" s="649">
        <v>834.3</v>
      </c>
    </row>
    <row r="18215" spans="1:10" hidden="1">
      <c r="A18215" s="141" t="s">
        <v>56502</v>
      </c>
      <c r="B18215" s="141" t="str">
        <f t="shared" si="284"/>
        <v>VENTILADOR DE TETO,COM 3 PAS EM ACO GALVANIZADO,INCLUSIVE INTERRUPTOR DE COMANDO.FORNECIMENTO E COLOCACAOVENTILADOR DE TETO,COM 3 PAS EM ACO GALVANIZADO,INCLUSIVE INVENTILADOR DE TETO,COM 3 PAS EM ACO GALVANIZADO,INCLUSIVE IN</v>
      </c>
      <c r="C18215" s="141" t="s">
        <v>56503</v>
      </c>
      <c r="D18215" s="141" t="s">
        <v>56504</v>
      </c>
      <c r="I18215" s="141" t="s">
        <v>14</v>
      </c>
      <c r="J18215" s="649">
        <v>236.34</v>
      </c>
    </row>
    <row r="18216" spans="1:10" hidden="1">
      <c r="A18216" s="141" t="s">
        <v>56505</v>
      </c>
      <c r="B18216" s="141" t="str">
        <f t="shared" si="284"/>
        <v>VENTILADOR DE TETO,COM 3 PAS EM ACO GALVANIZADO,INCLUSIVE INTERRUPTOR DE COMANDO.FORNECIMENTO E COLOCACAOVENTILADOR DE TETO,COM 3 PAS EM ACO GALVANIZADO,INCLUSIVE INVENTILADOR DE TETO,COM 3 PAS EM ACO GALVANIZADO,INCLUSIVE IN</v>
      </c>
      <c r="C18216" s="141" t="s">
        <v>56503</v>
      </c>
      <c r="D18216" s="141" t="s">
        <v>56504</v>
      </c>
      <c r="I18216" s="141" t="s">
        <v>14</v>
      </c>
      <c r="J18216" s="649">
        <v>228.99</v>
      </c>
    </row>
    <row r="18217" spans="1:10" hidden="1">
      <c r="A18217" s="141" t="s">
        <v>56506</v>
      </c>
      <c r="B18217" s="141" t="str">
        <f t="shared" si="284"/>
        <v>VENTILADOR DE TETO COM LUMINARIA,3 PAS DE MADEIRA DE LEI,INCLUSIVE INTERRUPTOR DE COMANDO. FORNECIMENTO E COLOCACAOVENTILADOR DE TETO COM LUMINARIA,3 PAS DE MADEIRA DE LEI,INCVENTILADOR DE TETO COM LUMINARIA,3 PAS DE MADEIRA DE LEI,INC</v>
      </c>
      <c r="C18217" s="141" t="s">
        <v>56507</v>
      </c>
      <c r="D18217" s="141" t="s">
        <v>56508</v>
      </c>
      <c r="I18217" s="141" t="s">
        <v>14</v>
      </c>
      <c r="J18217" s="649">
        <v>283.06</v>
      </c>
    </row>
    <row r="18218" spans="1:10" hidden="1">
      <c r="A18218" s="141" t="s">
        <v>56509</v>
      </c>
      <c r="B18218" s="141" t="str">
        <f t="shared" si="284"/>
        <v>VENTILADOR DE TETO COM LUMINARIA,3 PAS DE MADEIRA DE LEI,INCLUSIVE INTERRUPTOR DE COMANDO. FORNECIMENTO E COLOCACAOVENTILADOR DE TETO COM LUMINARIA,3 PAS DE MADEIRA DE LEI,INCVENTILADOR DE TETO COM LUMINARIA,3 PAS DE MADEIRA DE LEI,INC</v>
      </c>
      <c r="C18218" s="141" t="s">
        <v>56507</v>
      </c>
      <c r="D18218" s="141" t="s">
        <v>56508</v>
      </c>
      <c r="I18218" s="141" t="s">
        <v>14</v>
      </c>
      <c r="J18218" s="649">
        <v>273.87</v>
      </c>
    </row>
    <row r="18219" spans="1:10" hidden="1">
      <c r="A18219" s="141" t="s">
        <v>56510</v>
      </c>
      <c r="B18219" s="141" t="str">
        <f t="shared" si="284"/>
        <v>VENTILADOR DE PAREDE,OSCILANTE,DIAMETRO 24",MOTOR DE 1 A 6HP,ROTACAO 1150RPM,VAZAO 300M3/MINUTO,110/220V.FORNECIMENTO EVENTILADOR DE PAREDE,OSCILANTE,DIAMETRO 24",MOTOR DE 1 A 6HPCOLOCACAOVENTILADOR DE PAREDE,OSCILANTE,DIAMETRO 24",MOTOR DE 1 A 6HP</v>
      </c>
      <c r="C18219" s="141" t="s">
        <v>56511</v>
      </c>
      <c r="D18219" s="141" t="s">
        <v>56512</v>
      </c>
      <c r="E18219" s="141" t="s">
        <v>32968</v>
      </c>
      <c r="I18219" s="141" t="s">
        <v>14</v>
      </c>
      <c r="J18219" s="649">
        <v>256.76</v>
      </c>
    </row>
    <row r="18220" spans="1:10" hidden="1">
      <c r="A18220" s="141" t="s">
        <v>56513</v>
      </c>
      <c r="B18220" s="141" t="str">
        <f t="shared" si="284"/>
        <v>VENTILADOR DE PAREDE,OSCILANTE,DIAMETRO 24",MOTOR DE 1 A 6HP,ROTACAO 1150RPM,VAZAO 300M3/MINUTO,110/220V.FORNECIMENTO EVENTILADOR DE PAREDE,OSCILANTE,DIAMETRO 24",MOTOR DE 1 A 6HPCOLOCACAOVENTILADOR DE PAREDE,OSCILANTE,DIAMETRO 24",MOTOR DE 1 A 6HP</v>
      </c>
      <c r="C18220" s="141" t="s">
        <v>56511</v>
      </c>
      <c r="D18220" s="141" t="s">
        <v>56512</v>
      </c>
      <c r="E18220" s="141" t="s">
        <v>32968</v>
      </c>
      <c r="I18220" s="141" t="s">
        <v>14</v>
      </c>
      <c r="J18220" s="649">
        <v>253.82</v>
      </c>
    </row>
    <row r="18221" spans="1:10" hidden="1">
      <c r="A18221" s="141" t="s">
        <v>56514</v>
      </c>
      <c r="B18221" s="141" t="str">
        <f t="shared" si="284"/>
        <v>CENTRAL DE GRAVACAO DIGITAL DE CFTV PARA 16 CANAIS.FORNECIMENTOCENTRAL DE GRAVACAO DIGITAL DE CFTV PARA 16 CANAIS.FORNECIMECENTRAL DE GRAVACAO DIGITAL DE CFTV PARA 16 CANAIS.FORNECIME</v>
      </c>
      <c r="C18221" s="141" t="s">
        <v>56515</v>
      </c>
      <c r="D18221" s="141" t="s">
        <v>25116</v>
      </c>
      <c r="I18221" s="141" t="s">
        <v>14</v>
      </c>
      <c r="J18221" s="649">
        <v>794.53</v>
      </c>
    </row>
    <row r="18222" spans="1:10" hidden="1">
      <c r="A18222" s="141" t="s">
        <v>56516</v>
      </c>
      <c r="B18222" s="141" t="str">
        <f t="shared" si="284"/>
        <v>CENTRAL DE GRAVACAO DIGITAL DE CFTV PARA 16 CANAIS.FORNECIMENTOCENTRAL DE GRAVACAO DIGITAL DE CFTV PARA 16 CANAIS.FORNECIMECENTRAL DE GRAVACAO DIGITAL DE CFTV PARA 16 CANAIS.FORNECIME</v>
      </c>
      <c r="C18222" s="141" t="s">
        <v>56515</v>
      </c>
      <c r="D18222" s="141" t="s">
        <v>25116</v>
      </c>
      <c r="I18222" s="141" t="s">
        <v>14</v>
      </c>
      <c r="J18222" s="649">
        <v>794.53</v>
      </c>
    </row>
    <row r="18223" spans="1:10" hidden="1">
      <c r="A18223" s="141" t="s">
        <v>56517</v>
      </c>
      <c r="B18223" s="141" t="str">
        <f t="shared" si="284"/>
        <v>MESA CONTROLADORA PARA CAMERAS PTZ(CONTROL KEYBOARD).FORNECIMENTOMESA CONTROLADORA PARA CAMERAS PTZ(CONTROL KEYBOARD).FORNECIMESA CONTROLADORA PARA CAMERAS PTZ(CONTROL KEYBOARD).FORNECI</v>
      </c>
      <c r="C18223" s="141" t="s">
        <v>56518</v>
      </c>
      <c r="D18223" s="141" t="s">
        <v>29970</v>
      </c>
      <c r="I18223" s="141" t="s">
        <v>14</v>
      </c>
      <c r="J18223" s="649">
        <v>1428.66</v>
      </c>
    </row>
    <row r="18224" spans="1:10" hidden="1">
      <c r="A18224" s="141" t="s">
        <v>56519</v>
      </c>
      <c r="B18224" s="141" t="str">
        <f t="shared" si="284"/>
        <v>MESA CONTROLADORA PARA CAMERAS PTZ(CONTROL KEYBOARD).FORNECIMENTOMESA CONTROLADORA PARA CAMERAS PTZ(CONTROL KEYBOARD).FORNECIMESA CONTROLADORA PARA CAMERAS PTZ(CONTROL KEYBOARD).FORNECI</v>
      </c>
      <c r="C18224" s="141" t="s">
        <v>56518</v>
      </c>
      <c r="D18224" s="141" t="s">
        <v>29970</v>
      </c>
      <c r="I18224" s="141" t="s">
        <v>14</v>
      </c>
      <c r="J18224" s="649">
        <v>1428.66</v>
      </c>
    </row>
    <row r="18225" spans="1:10" hidden="1">
      <c r="A18225" s="141" t="s">
        <v>56520</v>
      </c>
      <c r="B18225" s="141" t="str">
        <f t="shared" si="284"/>
        <v>MONITOR LCD 19",WIDESCREEN.FORNECIMENTOMONITOR LCD 19",WIDESCREEN.FORNECIMENTOMONITOR LCD 19",WIDESCREEN.FORNECIMENTO</v>
      </c>
      <c r="C18225" s="141" t="s">
        <v>56521</v>
      </c>
      <c r="I18225" s="141" t="s">
        <v>14</v>
      </c>
      <c r="J18225" s="649">
        <v>489.46</v>
      </c>
    </row>
    <row r="18226" spans="1:10" hidden="1">
      <c r="A18226" s="141" t="s">
        <v>56522</v>
      </c>
      <c r="B18226" s="141" t="str">
        <f t="shared" si="284"/>
        <v>MONITOR LCD 19",WIDESCREEN.FORNECIMENTOMONITOR LCD 19",WIDESCREEN.FORNECIMENTOMONITOR LCD 19",WIDESCREEN.FORNECIMENTO</v>
      </c>
      <c r="C18226" s="141" t="s">
        <v>56521</v>
      </c>
      <c r="I18226" s="141" t="s">
        <v>14</v>
      </c>
      <c r="J18226" s="649">
        <v>489.46</v>
      </c>
    </row>
    <row r="18227" spans="1:10" hidden="1">
      <c r="A18227" s="141" t="s">
        <v>56523</v>
      </c>
      <c r="B18227" s="141" t="str">
        <f t="shared" si="284"/>
        <v>MONITOR LCD 22",WIDESCREEN.FORNECIMENTOMONITOR LCD 22",WIDESCREEN.FORNECIMENTOMONITOR LCD 22",WIDESCREEN.FORNECIMENTO</v>
      </c>
      <c r="C18227" s="141" t="s">
        <v>56524</v>
      </c>
      <c r="I18227" s="141" t="s">
        <v>14</v>
      </c>
      <c r="J18227" s="649">
        <v>537.20000000000005</v>
      </c>
    </row>
    <row r="18228" spans="1:10" hidden="1">
      <c r="A18228" s="141" t="s">
        <v>56525</v>
      </c>
      <c r="B18228" s="141" t="str">
        <f t="shared" si="284"/>
        <v>MONITOR LCD 22",WIDESCREEN.FORNECIMENTOMONITOR LCD 22",WIDESCREEN.FORNECIMENTOMONITOR LCD 22",WIDESCREEN.FORNECIMENTO</v>
      </c>
      <c r="C18228" s="141" t="s">
        <v>56524</v>
      </c>
      <c r="I18228" s="141" t="s">
        <v>14</v>
      </c>
      <c r="J18228" s="649">
        <v>537.20000000000005</v>
      </c>
    </row>
    <row r="18229" spans="1:10" hidden="1">
      <c r="A18229" s="141" t="s">
        <v>56526</v>
      </c>
      <c r="B18229" s="141" t="str">
        <f t="shared" si="284"/>
        <v>MINI CAMERA,COM DOME,LENTE PADRAO 3,6MM.FORNECIMENTOMINI CAMERA,COM DOME,LENTE PADRAO 3,6MM.FORNECIMENTOMINI CAMERA,COM DOME,LENTE PADRAO 3,6MM.FORNECIMENTO</v>
      </c>
      <c r="C18229" s="141" t="s">
        <v>56527</v>
      </c>
      <c r="I18229" s="141" t="s">
        <v>14</v>
      </c>
      <c r="J18229" s="649">
        <v>111.78</v>
      </c>
    </row>
    <row r="18230" spans="1:10" hidden="1">
      <c r="A18230" s="141" t="s">
        <v>56528</v>
      </c>
      <c r="B18230" s="141" t="str">
        <f t="shared" si="284"/>
        <v>MINI CAMERA,COM DOME,LENTE PADRAO 3,6MM.FORNECIMENTOMINI CAMERA,COM DOME,LENTE PADRAO 3,6MM.FORNECIMENTOMINI CAMERA,COM DOME,LENTE PADRAO 3,6MM.FORNECIMENTO</v>
      </c>
      <c r="C18230" s="141" t="s">
        <v>56527</v>
      </c>
      <c r="I18230" s="141" t="s">
        <v>14</v>
      </c>
      <c r="J18230" s="649">
        <v>111.78</v>
      </c>
    </row>
    <row r="18231" spans="1:10" hidden="1">
      <c r="A18231" s="141" t="s">
        <v>56529</v>
      </c>
      <c r="B18231" s="141" t="str">
        <f t="shared" si="284"/>
        <v>MINI CAMERA COM DOME E INFRAVERMELHO.FORNECIMENTOMINI CAMERA COM DOME E INFRAVERMELHO.FORNECIMENTOMINI CAMERA COM DOME E INFRAVERMELHO.FORNECIMENTO</v>
      </c>
      <c r="C18231" s="141" t="s">
        <v>56530</v>
      </c>
      <c r="I18231" s="141" t="s">
        <v>14</v>
      </c>
      <c r="J18231" s="649">
        <v>78.83</v>
      </c>
    </row>
    <row r="18232" spans="1:10" hidden="1">
      <c r="A18232" s="141" t="s">
        <v>56531</v>
      </c>
      <c r="B18232" s="141" t="str">
        <f t="shared" si="284"/>
        <v>MINI CAMERA COM DOME E INFRAVERMELHO.FORNECIMENTOMINI CAMERA COM DOME E INFRAVERMELHO.FORNECIMENTOMINI CAMERA COM DOME E INFRAVERMELHO.FORNECIMENTO</v>
      </c>
      <c r="C18232" s="141" t="s">
        <v>56530</v>
      </c>
      <c r="I18232" s="141" t="s">
        <v>14</v>
      </c>
      <c r="J18232" s="649">
        <v>78.83</v>
      </c>
    </row>
    <row r="18233" spans="1:10" hidden="1">
      <c r="A18233" s="141" t="s">
        <v>56532</v>
      </c>
      <c r="B18233" s="141" t="str">
        <f t="shared" si="284"/>
        <v>CAMERA PTZ(MOVIMENTO HORIZONTAL,VERTICAL E ZOOM).FORNECIMENTOCAMERA PTZ(MOVIMENTO HORIZONTAL,VERTICAL E ZOOM).FORNECIMENTCAMERA PTZ(MOVIMENTO HORIZONTAL,VERTICAL E ZOOM).FORNECIMENT</v>
      </c>
      <c r="C18233" s="141" t="s">
        <v>56533</v>
      </c>
      <c r="D18233" s="141" t="s">
        <v>24365</v>
      </c>
      <c r="I18233" s="141" t="s">
        <v>14</v>
      </c>
      <c r="J18233" s="649">
        <v>2080.5</v>
      </c>
    </row>
    <row r="18234" spans="1:10" hidden="1">
      <c r="A18234" s="141" t="s">
        <v>56534</v>
      </c>
      <c r="B18234" s="141" t="str">
        <f t="shared" si="284"/>
        <v>CAMERA PTZ(MOVIMENTO HORIZONTAL,VERTICAL E ZOOM).FORNECIMENTOCAMERA PTZ(MOVIMENTO HORIZONTAL,VERTICAL E ZOOM).FORNECIMENTCAMERA PTZ(MOVIMENTO HORIZONTAL,VERTICAL E ZOOM).FORNECIMENT</v>
      </c>
      <c r="C18234" s="141" t="s">
        <v>56533</v>
      </c>
      <c r="D18234" s="141" t="s">
        <v>24365</v>
      </c>
      <c r="I18234" s="141" t="s">
        <v>14</v>
      </c>
      <c r="J18234" s="649">
        <v>2080.5</v>
      </c>
    </row>
    <row r="18235" spans="1:10" hidden="1">
      <c r="A18235" s="141" t="s">
        <v>56535</v>
      </c>
      <c r="B18235" s="141" t="str">
        <f t="shared" si="284"/>
        <v>CAMERA PROFISSIONAL("DAY-NIGHT"),EQUIPADA COM LENTE VARIFOCAL.FORNECIMENTOCAMERA PROFISSIONAL("DAY-NIGHT"),EQUIPADA COM LENTE VARIFOCACAMERA PROFISSIONAL("DAY-NIGHT"),EQUIPADA COM LENTE VARIFOCA</v>
      </c>
      <c r="C18235" s="141" t="s">
        <v>56536</v>
      </c>
      <c r="D18235" s="141" t="s">
        <v>56537</v>
      </c>
      <c r="I18235" s="141" t="s">
        <v>14</v>
      </c>
      <c r="J18235" s="649">
        <v>292.36</v>
      </c>
    </row>
    <row r="18236" spans="1:10" hidden="1">
      <c r="A18236" s="141" t="s">
        <v>56538</v>
      </c>
      <c r="B18236" s="141" t="str">
        <f t="shared" si="284"/>
        <v>CAMERA PROFISSIONAL("DAY-NIGHT"),EQUIPADA COM LENTE VARIFOCAL.FORNECIMENTOCAMERA PROFISSIONAL("DAY-NIGHT"),EQUIPADA COM LENTE VARIFOCACAMERA PROFISSIONAL("DAY-NIGHT"),EQUIPADA COM LENTE VARIFOCA</v>
      </c>
      <c r="C18236" s="141" t="s">
        <v>56536</v>
      </c>
      <c r="D18236" s="141" t="s">
        <v>56537</v>
      </c>
      <c r="I18236" s="141" t="s">
        <v>14</v>
      </c>
      <c r="J18236" s="649">
        <v>292.36</v>
      </c>
    </row>
    <row r="18237" spans="1:10" hidden="1">
      <c r="A18237" s="141" t="s">
        <v>56539</v>
      </c>
      <c r="B18237" s="141" t="str">
        <f t="shared" si="284"/>
        <v>SONOFLETOR ACUSTICO DE EMBUTIR COMPLETO,CASADOR DE IMPEDANCIA,POTENCIOMETRO DE VOLUME E ALTO FALANTE DE 6" DE 25W RMS,INSONOFLETOR ACUSTICO DE EMBUTIR COMPLETO,CASADOR DE IMPEDANCICLUSIVE PLUGS,TERMINAIS E CONECTORES,EXCLUSIVE FIOS E INSTALACAO DO PONTO (VIDE ITEM 15.015.0400).FORNECIMENTO E COLOCACAO.SONOFLETOR ACUSTICO DE EMBUTIR COMPLETO,CASADOR DE IMPEDANCI</v>
      </c>
      <c r="C18237" s="141" t="s">
        <v>56540</v>
      </c>
      <c r="D18237" s="141" t="s">
        <v>56541</v>
      </c>
      <c r="E18237" s="141" t="s">
        <v>56542</v>
      </c>
      <c r="F18237" s="141" t="s">
        <v>56543</v>
      </c>
      <c r="G18237" s="141" t="s">
        <v>56544</v>
      </c>
      <c r="I18237" s="141" t="s">
        <v>14</v>
      </c>
      <c r="J18237" s="649">
        <v>81.36</v>
      </c>
    </row>
    <row r="18238" spans="1:10" hidden="1">
      <c r="A18238" s="141" t="s">
        <v>56545</v>
      </c>
      <c r="B18238" s="141" t="str">
        <f t="shared" si="284"/>
        <v>SONOFLETOR ACUSTICO DE EMBUTIR COMPLETO,CASADOR DE IMPEDANCIA,POTENCIOMETRO DE VOLUME E ALTO FALANTE DE 6" DE 25W RMS,INSONOFLETOR ACUSTICO DE EMBUTIR COMPLETO,CASADOR DE IMPEDANCICLUSIVE PLUGS,TERMINAIS E CONECTORES,EXCLUSIVE FIOS E INSTALACAO DO PONTO (VIDE ITEM 15.015.0400).FORNECIMENTO E COLOCACAO.SONOFLETOR ACUSTICO DE EMBUTIR COMPLETO,CASADOR DE IMPEDANCI</v>
      </c>
      <c r="C18238" s="141" t="s">
        <v>56540</v>
      </c>
      <c r="D18238" s="141" t="s">
        <v>56541</v>
      </c>
      <c r="E18238" s="141" t="s">
        <v>56542</v>
      </c>
      <c r="F18238" s="141" t="s">
        <v>56543</v>
      </c>
      <c r="G18238" s="141" t="s">
        <v>56544</v>
      </c>
      <c r="I18238" s="141" t="s">
        <v>14</v>
      </c>
      <c r="J18238" s="649">
        <v>81.36</v>
      </c>
    </row>
    <row r="18239" spans="1:10" hidden="1">
      <c r="A18239" s="141" t="s">
        <v>56546</v>
      </c>
      <c r="B18239" s="141" t="str">
        <f t="shared" si="284"/>
        <v>DETECTOR TERMICO ANALOGICO COM BASE,PARA SISTEMA DE ALARME CONTRA INCENDIO.FORNECIMENTO E COLOCACAODETECTOR TERMICO ANALOGICO COM BASE,PARA SISTEMA DE ALARME CDETECTOR TERMICO ANALOGICO COM BASE,PARA SISTEMA DE ALARME C</v>
      </c>
      <c r="C18239" s="141" t="s">
        <v>56547</v>
      </c>
      <c r="D18239" s="141" t="s">
        <v>56548</v>
      </c>
      <c r="I18239" s="141" t="s">
        <v>14</v>
      </c>
      <c r="J18239" s="649">
        <v>89.54</v>
      </c>
    </row>
    <row r="18240" spans="1:10" hidden="1">
      <c r="A18240" s="141" t="s">
        <v>56549</v>
      </c>
      <c r="B18240" s="141" t="str">
        <f t="shared" si="284"/>
        <v>DETECTOR TERMICO ANALOGICO COM BASE,PARA SISTEMA DE ALARME CONTRA INCENDIO.FORNECIMENTO E COLOCACAODETECTOR TERMICO ANALOGICO COM BASE,PARA SISTEMA DE ALARME CDETECTOR TERMICO ANALOGICO COM BASE,PARA SISTEMA DE ALARME C</v>
      </c>
      <c r="C18240" s="141" t="s">
        <v>56547</v>
      </c>
      <c r="D18240" s="141" t="s">
        <v>56548</v>
      </c>
      <c r="I18240" s="141" t="s">
        <v>14</v>
      </c>
      <c r="J18240" s="649">
        <v>86.37</v>
      </c>
    </row>
    <row r="18241" spans="1:10" hidden="1">
      <c r="A18241" s="141" t="s">
        <v>56550</v>
      </c>
      <c r="B18241" s="141" t="str">
        <f t="shared" si="284"/>
        <v>DETECTOR OTICO DE FUMACA ANALOGICO COM BASE,PARA SISTEMA DEALARME CONTRA INCENDIO.FORNECIMENTO E COLOCACAODETECTOR OTICO DE FUMACA ANALOGICO COM BASE,PARA SISTEMA DEDETECTOR OTICO DE FUMACA ANALOGICO COM BASE,PARA SISTEMA DE</v>
      </c>
      <c r="C18241" s="141" t="s">
        <v>56551</v>
      </c>
      <c r="D18241" s="141" t="s">
        <v>56552</v>
      </c>
      <c r="I18241" s="141" t="s">
        <v>14</v>
      </c>
      <c r="J18241" s="649">
        <v>84.39</v>
      </c>
    </row>
    <row r="18242" spans="1:10" hidden="1">
      <c r="A18242" s="141" t="s">
        <v>56553</v>
      </c>
      <c r="B18242" s="141" t="str">
        <f t="shared" si="284"/>
        <v>DETECTOR OTICO DE FUMACA ANALOGICO COM BASE,PARA SISTEMA DEALARME CONTRA INCENDIO.FORNECIMENTO E COLOCACAODETECTOR OTICO DE FUMACA ANALOGICO COM BASE,PARA SISTEMA DEDETECTOR OTICO DE FUMACA ANALOGICO COM BASE,PARA SISTEMA DE</v>
      </c>
      <c r="C18242" s="141" t="s">
        <v>56551</v>
      </c>
      <c r="D18242" s="141" t="s">
        <v>56552</v>
      </c>
      <c r="I18242" s="141" t="s">
        <v>14</v>
      </c>
      <c r="J18242" s="649">
        <v>81.22</v>
      </c>
    </row>
    <row r="18243" spans="1:10" hidden="1">
      <c r="A18243" s="141" t="s">
        <v>56554</v>
      </c>
      <c r="B18243" s="141" t="str">
        <f t="shared" ref="B18243:B18306" si="285">C18243&amp;D18243&amp;C18243&amp;E18243&amp;F18243&amp;G18243&amp;H18243&amp;C18243</f>
        <v>SIRENE AUDIOVISUAL,PARA SISTEMA DE ALARME CONTRA INCENDIO.FORNECIMENTO E COLOCACAOSIRENE AUDIOVISUAL,PARA SISTEMA DE ALARME CONTRA INCENDIO.FOSIRENE AUDIOVISUAL,PARA SISTEMA DE ALARME CONTRA INCENDIO.FO</v>
      </c>
      <c r="C18243" s="141" t="s">
        <v>56555</v>
      </c>
      <c r="D18243" s="141" t="s">
        <v>27518</v>
      </c>
      <c r="I18243" s="141" t="s">
        <v>14</v>
      </c>
      <c r="J18243" s="649">
        <v>67.040000000000006</v>
      </c>
    </row>
    <row r="18244" spans="1:10" hidden="1">
      <c r="A18244" s="141" t="s">
        <v>56556</v>
      </c>
      <c r="B18244" s="141" t="str">
        <f t="shared" si="285"/>
        <v>SIRENE AUDIOVISUAL,PARA SISTEMA DE ALARME CONTRA INCENDIO.FORNECIMENTO E COLOCACAOSIRENE AUDIOVISUAL,PARA SISTEMA DE ALARME CONTRA INCENDIO.FOSIRENE AUDIOVISUAL,PARA SISTEMA DE ALARME CONTRA INCENDIO.FO</v>
      </c>
      <c r="C18244" s="141" t="s">
        <v>56555</v>
      </c>
      <c r="D18244" s="141" t="s">
        <v>27518</v>
      </c>
      <c r="I18244" s="141" t="s">
        <v>14</v>
      </c>
      <c r="J18244" s="649">
        <v>63.87</v>
      </c>
    </row>
    <row r="18245" spans="1:10" hidden="1">
      <c r="A18245" s="141" t="s">
        <v>56557</v>
      </c>
      <c r="B18245" s="141" t="str">
        <f t="shared" si="285"/>
        <v>DETECTOR DE GAS COMBUSTIVEL (GLP/GN) COM ALARME A 30CM DO PISO/TETO,TENSAO DE 127V/60HZ E CONSUMO E 10W.FORNECIMENTO E CDETECTOR DE GAS COMBUSTIVEL (GLP/GN) COM ALARME A 30CM DO PIOLOCACAODETECTOR DE GAS COMBUSTIVEL (GLP/GN) COM ALARME A 30CM DO PI</v>
      </c>
      <c r="C18245" s="141" t="s">
        <v>56558</v>
      </c>
      <c r="D18245" s="141" t="s">
        <v>56559</v>
      </c>
      <c r="E18245" s="141" t="s">
        <v>27996</v>
      </c>
      <c r="I18245" s="141" t="s">
        <v>14</v>
      </c>
      <c r="J18245" s="649">
        <v>312.37</v>
      </c>
    </row>
    <row r="18246" spans="1:10" hidden="1">
      <c r="A18246" s="141" t="s">
        <v>56560</v>
      </c>
      <c r="B18246" s="141" t="str">
        <f t="shared" si="285"/>
        <v>DETECTOR DE GAS COMBUSTIVEL (GLP/GN) COM ALARME A 30CM DO PISO/TETO,TENSAO DE 127V/60HZ E CONSUMO E 10W.FORNECIMENTO E CDETECTOR DE GAS COMBUSTIVEL (GLP/GN) COM ALARME A 30CM DO PIOLOCACAODETECTOR DE GAS COMBUSTIVEL (GLP/GN) COM ALARME A 30CM DO PI</v>
      </c>
      <c r="C18246" s="141" t="s">
        <v>56558</v>
      </c>
      <c r="D18246" s="141" t="s">
        <v>56559</v>
      </c>
      <c r="E18246" s="141" t="s">
        <v>27996</v>
      </c>
      <c r="I18246" s="141" t="s">
        <v>14</v>
      </c>
      <c r="J18246" s="649">
        <v>309.2</v>
      </c>
    </row>
    <row r="18247" spans="1:10" hidden="1">
      <c r="A18247" s="141" t="s">
        <v>56561</v>
      </c>
      <c r="B18247" s="141" t="str">
        <f t="shared" si="285"/>
        <v>DETECTOR DE INCENDIO,COMPOSTO DE CENTRAL DE ALARME ENDERECAVEL,PARA ATE 500 DISPOSITIVOS DIVIDIDOS EM 2 LACOSDETECTOR DE INCENDIO,COMPOSTO DE CENTRAL DE ALARME ENDERECAVDETECTOR DE INCENDIO,COMPOSTO DE CENTRAL DE ALARME ENDERECAV</v>
      </c>
      <c r="C18247" s="141" t="s">
        <v>56562</v>
      </c>
      <c r="D18247" s="141" t="s">
        <v>56563</v>
      </c>
      <c r="I18247" s="141" t="s">
        <v>14</v>
      </c>
      <c r="J18247" s="649">
        <v>4974.45</v>
      </c>
    </row>
    <row r="18248" spans="1:10" hidden="1">
      <c r="A18248" s="141" t="s">
        <v>56564</v>
      </c>
      <c r="B18248" s="141" t="str">
        <f t="shared" si="285"/>
        <v>DETECTOR DE INCENDIO,COMPOSTO DE CENTRAL DE ALARME ENDERECAVEL,PARA ATE 500 DISPOSITIVOS DIVIDIDOS EM 2 LACOSDETECTOR DE INCENDIO,COMPOSTO DE CENTRAL DE ALARME ENDERECAVDETECTOR DE INCENDIO,COMPOSTO DE CENTRAL DE ALARME ENDERECAV</v>
      </c>
      <c r="C18248" s="141" t="s">
        <v>56562</v>
      </c>
      <c r="D18248" s="141" t="s">
        <v>56563</v>
      </c>
      <c r="I18248" s="141" t="s">
        <v>14</v>
      </c>
      <c r="J18248" s="649">
        <v>4971.28</v>
      </c>
    </row>
    <row r="18249" spans="1:10" hidden="1">
      <c r="A18249" s="141" t="s">
        <v>56565</v>
      </c>
      <c r="B18249" s="141" t="str">
        <f t="shared" si="285"/>
        <v>ACIONADOR TIPO "QUEBRE VIDRO",INCLUSIVE SENSOR DE ALARME E CHAVE EXTERNA PARA TESTE.FORNECIMENTO E COLOCACAOACIONADOR TIPO "QUEBRE VIDRO",INCLUSIVE SENSOR DE ALARME E CACIONADOR TIPO "QUEBRE VIDRO",INCLUSIVE SENSOR DE ALARME E C</v>
      </c>
      <c r="C18249" s="141" t="s">
        <v>56566</v>
      </c>
      <c r="D18249" s="141" t="s">
        <v>56567</v>
      </c>
      <c r="I18249" s="141" t="s">
        <v>14</v>
      </c>
      <c r="J18249" s="649">
        <v>99.89</v>
      </c>
    </row>
    <row r="18250" spans="1:10" hidden="1">
      <c r="A18250" s="141" t="s">
        <v>56568</v>
      </c>
      <c r="B18250" s="141" t="str">
        <f t="shared" si="285"/>
        <v>ACIONADOR TIPO "QUEBRE VIDRO",INCLUSIVE SENSOR DE ALARME E CHAVE EXTERNA PARA TESTE.FORNECIMENTO E COLOCACAOACIONADOR TIPO "QUEBRE VIDRO",INCLUSIVE SENSOR DE ALARME E CACIONADOR TIPO "QUEBRE VIDRO",INCLUSIVE SENSOR DE ALARME E C</v>
      </c>
      <c r="C18250" s="141" t="s">
        <v>56566</v>
      </c>
      <c r="D18250" s="141" t="s">
        <v>56567</v>
      </c>
      <c r="I18250" s="141" t="s">
        <v>14</v>
      </c>
      <c r="J18250" s="649">
        <v>96.72</v>
      </c>
    </row>
    <row r="18251" spans="1:10" hidden="1">
      <c r="A18251" s="141" t="s">
        <v>56569</v>
      </c>
      <c r="B18251" s="141" t="str">
        <f t="shared" si="285"/>
        <v>ALARME DE EMERGENCIA AUDIOVISUAL,SEM FIO,SIRENE EXTERNA E BOTOEIRA INTERNA DE ACIONAMENTO,INCLUSIVE MATERIAL DE FIXACAO,ALARME DE EMERGENCIA AUDIOVISUAL,SEM FIO,SIRENE EXTERNA E BOCONFORME ABNT NBR 9050 PARA ACESSIBILIDADE.FORNECIMENTO E COLOCACAOALARME DE EMERGENCIA AUDIOVISUAL,SEM FIO,SIRENE EXTERNA E BO</v>
      </c>
      <c r="C18251" s="141" t="s">
        <v>56570</v>
      </c>
      <c r="D18251" s="141" t="s">
        <v>56571</v>
      </c>
      <c r="E18251" s="141" t="s">
        <v>56572</v>
      </c>
      <c r="F18251" s="141" t="s">
        <v>40975</v>
      </c>
      <c r="I18251" s="141" t="s">
        <v>14</v>
      </c>
      <c r="J18251" s="649">
        <v>190.83</v>
      </c>
    </row>
    <row r="18252" spans="1:10" hidden="1">
      <c r="A18252" s="141" t="s">
        <v>56573</v>
      </c>
      <c r="B18252" s="141" t="str">
        <f t="shared" si="285"/>
        <v>ALARME DE EMERGENCIA AUDIOVISUAL,SEM FIO,SIRENE EXTERNA E BOTOEIRA INTERNA DE ACIONAMENTO,INCLUSIVE MATERIAL DE FIXACAO,ALARME DE EMERGENCIA AUDIOVISUAL,SEM FIO,SIRENE EXTERNA E BOCONFORME ABNT NBR 9050 PARA ACESSIBILIDADE.FORNECIMENTO E COLOCACAOALARME DE EMERGENCIA AUDIOVISUAL,SEM FIO,SIRENE EXTERNA E BO</v>
      </c>
      <c r="C18252" s="141" t="s">
        <v>56570</v>
      </c>
      <c r="D18252" s="141" t="s">
        <v>56571</v>
      </c>
      <c r="E18252" s="141" t="s">
        <v>56572</v>
      </c>
      <c r="F18252" s="141" t="s">
        <v>40975</v>
      </c>
      <c r="I18252" s="141" t="s">
        <v>14</v>
      </c>
      <c r="J18252" s="649">
        <v>187.66</v>
      </c>
    </row>
    <row r="18253" spans="1:10" hidden="1">
      <c r="A18253" s="141" t="s">
        <v>56574</v>
      </c>
      <c r="B18253" s="141" t="str">
        <f t="shared" si="285"/>
        <v>ELEVADOR ESP.P/CADEIRA RODAS,CAPAC.3 PASSAG.(225KG),VELOC.15M/MIN,ATE 3 PARADAS,PERCURSO APROX.DE ATE 9,0M,ULTIMA ALT.APELEVADOR ESP.P/CADEIRA RODAS,CAPAC.3 PASSAG.(225KG),VELOC.15ROX.3,50M,2 PORTAS ABERTURA CENTRAL POR ANDAR,ACAB.PRIMER OUACO ESCOV.,CX.DIM.(1,5X1,5)M,ALT.POCO 1,35M,PISO REVEST.ACAB.ANTIDERRAP.,CORRIMAO FUNDO E LATERAIS DE ACORDO C/NORMAS ABNBR 12892,NBR 9050 E NM313:07.FORN.,MONTAGEM E INSTAL.ELEVADOR ESP.P/CADEIRA RODAS,CAPAC.3 PASSAG.(225KG),VELOC.15</v>
      </c>
      <c r="C18253" s="141" t="s">
        <v>56575</v>
      </c>
      <c r="D18253" s="141" t="s">
        <v>56576</v>
      </c>
      <c r="E18253" s="141" t="s">
        <v>56577</v>
      </c>
      <c r="F18253" s="141" t="s">
        <v>56578</v>
      </c>
      <c r="G18253" s="141" t="s">
        <v>56579</v>
      </c>
      <c r="H18253" s="141" t="s">
        <v>56580</v>
      </c>
      <c r="I18253" s="141" t="s">
        <v>14</v>
      </c>
      <c r="J18253" s="649">
        <v>147268.51999999999</v>
      </c>
    </row>
    <row r="18254" spans="1:10" hidden="1">
      <c r="A18254" s="141" t="s">
        <v>56581</v>
      </c>
      <c r="B18254" s="141" t="str">
        <f t="shared" si="285"/>
        <v>ELEVADOR ESP.P/CADEIRA RODAS,CAPAC.3 PASSAG.(225KG),VELOC.15M/MIN,ATE 3 PARADAS,PERCURSO APROX.DE ATE 9,0M,ULTIMA ALT.APELEVADOR ESP.P/CADEIRA RODAS,CAPAC.3 PASSAG.(225KG),VELOC.15ROX.3,50M,2 PORTAS ABERTURA CENTRAL POR ANDAR,ACAB.PRIMER OUACO ESCOV.,CX.DIM.(1,5X1,5)M,ALT.POCO 1,35M,PISO REVEST.ACAB.ANTIDERRAP.,CORRIMAO FUNDO E LATERAIS DE ACORDO C/NORMAS ABNBR 12892,NBR 9050 E NM313:07.FORN.,MONTAGEM E INSTAL.ELEVADOR ESP.P/CADEIRA RODAS,CAPAC.3 PASSAG.(225KG),VELOC.15</v>
      </c>
      <c r="C18254" s="141" t="s">
        <v>56575</v>
      </c>
      <c r="D18254" s="141" t="s">
        <v>56576</v>
      </c>
      <c r="E18254" s="141" t="s">
        <v>56577</v>
      </c>
      <c r="F18254" s="141" t="s">
        <v>56578</v>
      </c>
      <c r="G18254" s="141" t="s">
        <v>56579</v>
      </c>
      <c r="H18254" s="141" t="s">
        <v>56580</v>
      </c>
      <c r="I18254" s="141" t="s">
        <v>14</v>
      </c>
      <c r="J18254" s="649">
        <v>147268.51999999999</v>
      </c>
    </row>
    <row r="18255" spans="1:10" hidden="1">
      <c r="A18255" s="141" t="s">
        <v>56582</v>
      </c>
      <c r="B18255" s="141" t="str">
        <f t="shared" si="285"/>
        <v>ELEVADOR HIDRAULICO,CAPAC.6 PASSAG.(450KG),VELOC.APROX.36M/MIN,2 PARADAS,PERCURSO TOT.APROX.6,0M,ULTIMA ALT.APROX.3.5M,PELEVADOR HIDRAULICO,CAPAC.6 PASSAG.(450KG),VELOC.APROX.36M/MORTAS C/ABERTURA CENTRAL E ACAB.ACO ESCOV.,CAIXA DIM.APROX.(1,6X1,6)M,ALT.MEDIA POCO 1,35M.CABINA REVEST.ACO ESCOV.,PISO REBAIX.E CORRIMAO FUNDO E LATERAIS.DE ACORDO COM NORMAS NBR9050:15,NM313:2007 E NM267:2001.FORN.MONT.E INSTALACAOELEVADOR HIDRAULICO,CAPAC.6 PASSAG.(450KG),VELOC.APROX.36M/M</v>
      </c>
      <c r="C18255" s="141" t="s">
        <v>56583</v>
      </c>
      <c r="D18255" s="141" t="s">
        <v>56584</v>
      </c>
      <c r="E18255" s="141" t="s">
        <v>56585</v>
      </c>
      <c r="F18255" s="141" t="s">
        <v>56586</v>
      </c>
      <c r="G18255" s="141" t="s">
        <v>56587</v>
      </c>
      <c r="H18255" s="141" t="s">
        <v>56588</v>
      </c>
      <c r="I18255" s="141" t="s">
        <v>14</v>
      </c>
      <c r="J18255" s="649">
        <v>151800</v>
      </c>
    </row>
    <row r="18256" spans="1:10" hidden="1">
      <c r="A18256" s="141" t="s">
        <v>56589</v>
      </c>
      <c r="B18256" s="141" t="str">
        <f t="shared" si="285"/>
        <v>ELEVADOR HIDRAULICO,CAPAC.6 PASSAG.(450KG),VELOC.APROX.36M/MIN,2 PARADAS,PERCURSO TOT.APROX.6,0M,ULTIMA ALT.APROX.3.5M,PELEVADOR HIDRAULICO,CAPAC.6 PASSAG.(450KG),VELOC.APROX.36M/MORTAS C/ABERTURA CENTRAL E ACAB.ACO ESCOV.,CAIXA DIM.APROX.(1,6X1,6)M,ALT.MEDIA POCO 1,35M.CABINA REVEST.ACO ESCOV.,PISO REBAIX.E CORRIMAO FUNDO E LATERAIS.DE ACORDO COM NORMAS NBR9050:15,NM313:2007 E NM267:2001.FORN.MONT.E INSTALACAOELEVADOR HIDRAULICO,CAPAC.6 PASSAG.(450KG),VELOC.APROX.36M/M</v>
      </c>
      <c r="C18256" s="141" t="s">
        <v>56583</v>
      </c>
      <c r="D18256" s="141" t="s">
        <v>56584</v>
      </c>
      <c r="E18256" s="141" t="s">
        <v>56585</v>
      </c>
      <c r="F18256" s="141" t="s">
        <v>56586</v>
      </c>
      <c r="G18256" s="141" t="s">
        <v>56587</v>
      </c>
      <c r="H18256" s="141" t="s">
        <v>56588</v>
      </c>
      <c r="I18256" s="141" t="s">
        <v>14</v>
      </c>
      <c r="J18256" s="649">
        <v>151800</v>
      </c>
    </row>
    <row r="18257" spans="1:10" hidden="1">
      <c r="A18257" s="141" t="s">
        <v>56590</v>
      </c>
      <c r="B18257" s="141" t="str">
        <f t="shared" si="285"/>
        <v>ELEVADOR HIDRAULICO,CAPAC.8 PASSAG.(600KG),VELOC.APROX.36M/MIN,4 PARADAS,PERCURSO TOT.APROX.12,0M,ULTIMA ALT.APROX.3,5M,ELEVADOR HIDRAULICO,CAPAC.8 PASSAG.(600KG),VELOC.APROX.36M/MPORTAS C/ABERTURA CENTRAL E ACAB.ACO ESCOV.,CAIXA DIM.APROX.(1,8X1,8)M,ALT.MEDIA POCO 1,35M,CABINA REVEST.ACO ESCOV.,PISO REBAIX.E CORRIMAO FUNDO E LATERAIS.DE ACORDO COM NORMAS NBR9050:15,NM313:2007 E NM267:2001.FORN.,MONT.E INSTAL.ELEVADOR HIDRAULICO,CAPAC.8 PASSAG.(600KG),VELOC.APROX.36M/M</v>
      </c>
      <c r="C18257" s="141" t="s">
        <v>56591</v>
      </c>
      <c r="D18257" s="141" t="s">
        <v>56592</v>
      </c>
      <c r="E18257" s="141" t="s">
        <v>56593</v>
      </c>
      <c r="F18257" s="141" t="s">
        <v>56594</v>
      </c>
      <c r="G18257" s="141" t="s">
        <v>56595</v>
      </c>
      <c r="H18257" s="141" t="s">
        <v>56596</v>
      </c>
      <c r="I18257" s="141" t="s">
        <v>14</v>
      </c>
      <c r="J18257" s="649">
        <v>184000</v>
      </c>
    </row>
    <row r="18258" spans="1:10" hidden="1">
      <c r="A18258" s="141" t="s">
        <v>56597</v>
      </c>
      <c r="B18258" s="141" t="str">
        <f t="shared" si="285"/>
        <v>ELEVADOR HIDRAULICO,CAPAC.8 PASSAG.(600KG),VELOC.APROX.36M/MIN,4 PARADAS,PERCURSO TOT.APROX.12,0M,ULTIMA ALT.APROX.3,5M,ELEVADOR HIDRAULICO,CAPAC.8 PASSAG.(600KG),VELOC.APROX.36M/MPORTAS C/ABERTURA CENTRAL E ACAB.ACO ESCOV.,CAIXA DIM.APROX.(1,8X1,8)M,ALT.MEDIA POCO 1,35M,CABINA REVEST.ACO ESCOV.,PISO REBAIX.E CORRIMAO FUNDO E LATERAIS.DE ACORDO COM NORMAS NBR9050:15,NM313:2007 E NM267:2001.FORN.,MONT.E INSTAL.ELEVADOR HIDRAULICO,CAPAC.8 PASSAG.(600KG),VELOC.APROX.36M/M</v>
      </c>
      <c r="C18258" s="141" t="s">
        <v>56591</v>
      </c>
      <c r="D18258" s="141" t="s">
        <v>56592</v>
      </c>
      <c r="E18258" s="141" t="s">
        <v>56593</v>
      </c>
      <c r="F18258" s="141" t="s">
        <v>56594</v>
      </c>
      <c r="G18258" s="141" t="s">
        <v>56595</v>
      </c>
      <c r="H18258" s="141" t="s">
        <v>56596</v>
      </c>
      <c r="I18258" s="141" t="s">
        <v>14</v>
      </c>
      <c r="J18258" s="649">
        <v>184000</v>
      </c>
    </row>
    <row r="18259" spans="1:10" hidden="1">
      <c r="A18259" s="141" t="s">
        <v>56598</v>
      </c>
      <c r="B18259" s="141" t="str">
        <f t="shared" si="285"/>
        <v>PLATAFORMA PARA TRANSPORTE VERTICAL,PERCURSO DE 4,00M,CAPACIDADE PARA 230KG,VELOCIDADE DE 6M/MINUTO,COM DUAS PARADAS,GUAPLATAFORMA PARA TRANSPORTE VERTICAL,PERCURSO DE 4,00M,CAPACIRDA CORPO LATERAL COM BRACO TIPO BASCULANTE E ACESSO PELO MESMO LADO,COMANDO AUTOMATICO SIMPLES NAS DUAS PARADAS FRANQUEADO,CHAVE NA CABINE,MOTOR ELETRICO DE 2CV A 1720RPM,60HZ,TRIFASICO (220/380V).FORNECIMENTO,MONTAGEM E INSTALACAOPLATAFORMA PARA TRANSPORTE VERTICAL,PERCURSO DE 4,00M,CAPACI</v>
      </c>
      <c r="C18259" s="141" t="s">
        <v>56599</v>
      </c>
      <c r="D18259" s="141" t="s">
        <v>56600</v>
      </c>
      <c r="E18259" s="141" t="s">
        <v>56601</v>
      </c>
      <c r="F18259" s="141" t="s">
        <v>56602</v>
      </c>
      <c r="G18259" s="141" t="s">
        <v>56603</v>
      </c>
      <c r="H18259" s="141" t="s">
        <v>56604</v>
      </c>
      <c r="I18259" s="141" t="s">
        <v>14</v>
      </c>
      <c r="J18259" s="649">
        <v>37000</v>
      </c>
    </row>
    <row r="18260" spans="1:10" hidden="1">
      <c r="A18260" s="141" t="s">
        <v>56605</v>
      </c>
      <c r="B18260" s="141" t="str">
        <f t="shared" si="285"/>
        <v>PLATAFORMA PARA TRANSPORTE VERTICAL,PERCURSO DE 4,00M,CAPACIDADE PARA 230KG,VELOCIDADE DE 6M/MINUTO,COM DUAS PARADAS,GUAPLATAFORMA PARA TRANSPORTE VERTICAL,PERCURSO DE 4,00M,CAPACIRDA CORPO LATERAL COM BRACO TIPO BASCULANTE E ACESSO PELO MESMO LADO,COMANDO AUTOMATICO SIMPLES NAS DUAS PARADAS FRANQUEADO,CHAVE NA CABINE,MOTOR ELETRICO DE 2CV A 1720RPM,60HZ,TRIFASICO (220/380V).FORNECIMENTO,MONTAGEM E INSTALACAOPLATAFORMA PARA TRANSPORTE VERTICAL,PERCURSO DE 4,00M,CAPACI</v>
      </c>
      <c r="C18260" s="141" t="s">
        <v>56599</v>
      </c>
      <c r="D18260" s="141" t="s">
        <v>56600</v>
      </c>
      <c r="E18260" s="141" t="s">
        <v>56601</v>
      </c>
      <c r="F18260" s="141" t="s">
        <v>56602</v>
      </c>
      <c r="G18260" s="141" t="s">
        <v>56603</v>
      </c>
      <c r="H18260" s="141" t="s">
        <v>56604</v>
      </c>
      <c r="I18260" s="141" t="s">
        <v>14</v>
      </c>
      <c r="J18260" s="649">
        <v>37000</v>
      </c>
    </row>
    <row r="18261" spans="1:10" hidden="1">
      <c r="A18261" s="141" t="s">
        <v>56606</v>
      </c>
      <c r="B18261" s="141" t="str">
        <f t="shared" si="285"/>
        <v>ELEVADOR ELETRICO S/CASA MAQUINAS,VELOC.APROX.90M/MIN,CAPAC.12 PASSAG.(900KG),10 PARADAS,PERCURSO TOT.APROX.27,0M,ULTIMAELEVADOR ELETRICO S/CASA MAQUINAS,VELOC.APROX.90M/MIN,CAPAC. ALT.APROX.4,2M,PORTAS C/1 ENTRADA ABERT.CENTRAL,ACAB.ACO ESCOVADO,CAIXA DIM.APROX.(2,13X2X0)M,ALT.APROX.POCO 1,5M,CABINA REV.ACO INOX,PISO REBAIX.E CORRIMAO FUNDO E LATERAIS.DE ACORDO C/NORMAS NBR16042:12,NM313:07,NM207:05.FORN.,MONT.INST.ELEVADOR ELETRICO S/CASA MAQUINAS,VELOC.APROX.90M/MIN,CAPAC.</v>
      </c>
      <c r="C18261" s="141" t="s">
        <v>56607</v>
      </c>
      <c r="D18261" s="141" t="s">
        <v>56608</v>
      </c>
      <c r="E18261" s="141" t="s">
        <v>56609</v>
      </c>
      <c r="F18261" s="141" t="s">
        <v>56610</v>
      </c>
      <c r="G18261" s="141" t="s">
        <v>56611</v>
      </c>
      <c r="H18261" s="141" t="s">
        <v>56612</v>
      </c>
      <c r="I18261" s="141" t="s">
        <v>14</v>
      </c>
      <c r="J18261" s="649">
        <v>319000</v>
      </c>
    </row>
    <row r="18262" spans="1:10" hidden="1">
      <c r="A18262" s="141" t="s">
        <v>56613</v>
      </c>
      <c r="B18262" s="141" t="str">
        <f t="shared" si="285"/>
        <v>ELEVADOR ELETRICO S/CASA MAQUINAS,VELOC.APROX.90M/MIN,CAPAC.12 PASSAG.(900KG),10 PARADAS,PERCURSO TOT.APROX.27,0M,ULTIMAELEVADOR ELETRICO S/CASA MAQUINAS,VELOC.APROX.90M/MIN,CAPAC. ALT.APROX.4,2M,PORTAS C/1 ENTRADA ABERT.CENTRAL,ACAB.ACO ESCOVADO,CAIXA DIM.APROX.(2,13X2X0)M,ALT.APROX.POCO 1,5M,CABINA REV.ACO INOX,PISO REBAIX.E CORRIMAO FUNDO E LATERAIS.DE ACORDO C/NORMAS NBR16042:12,NM313:07,NM207:05.FORN.,MONT.INST.ELEVADOR ELETRICO S/CASA MAQUINAS,VELOC.APROX.90M/MIN,CAPAC.</v>
      </c>
      <c r="C18262" s="141" t="s">
        <v>56607</v>
      </c>
      <c r="D18262" s="141" t="s">
        <v>56608</v>
      </c>
      <c r="E18262" s="141" t="s">
        <v>56609</v>
      </c>
      <c r="F18262" s="141" t="s">
        <v>56610</v>
      </c>
      <c r="G18262" s="141" t="s">
        <v>56611</v>
      </c>
      <c r="H18262" s="141" t="s">
        <v>56612</v>
      </c>
      <c r="I18262" s="141" t="s">
        <v>14</v>
      </c>
      <c r="J18262" s="649">
        <v>319000</v>
      </c>
    </row>
    <row r="18263" spans="1:10" hidden="1">
      <c r="A18263" s="141" t="s">
        <v>56614</v>
      </c>
      <c r="B18263" s="141" t="str">
        <f t="shared" si="285"/>
        <v>POSTE DE CONCRETO,COM SECAO CIRCULAR,COM 5,00M DE COMPRIMENTO E CARGA NOMINAL NO TOPO DE 100KG,INCLUSIVE ESCAVACAO,EXCLUPOSTE DE CONCRETO,COM SECAO CIRCULAR,COM 5,00M DE COMPRIMENTSIVE TRANSPORTE.FORNECIMENTO E COLOCACAOPOSTE DE CONCRETO,COM SECAO CIRCULAR,COM 5,00M DE COMPRIMENT</v>
      </c>
      <c r="C18263" s="141" t="s">
        <v>56615</v>
      </c>
      <c r="D18263" s="141" t="s">
        <v>56616</v>
      </c>
      <c r="E18263" s="141" t="s">
        <v>56617</v>
      </c>
      <c r="I18263" s="141" t="s">
        <v>14</v>
      </c>
      <c r="J18263" s="649">
        <v>745.34</v>
      </c>
    </row>
    <row r="18264" spans="1:10" hidden="1">
      <c r="A18264" s="141" t="s">
        <v>56618</v>
      </c>
      <c r="B18264" s="141" t="str">
        <f t="shared" si="285"/>
        <v>POSTE DE CONCRETO,COM SECAO CIRCULAR,COM 5,00M DE COMPRIMENTO E CARGA NOMINAL NO TOPO DE 100KG,INCLUSIVE ESCAVACAO,EXCLUPOSTE DE CONCRETO,COM SECAO CIRCULAR,COM 5,00M DE COMPRIMENTSIVE TRANSPORTE.FORNECIMENTO E COLOCACAOPOSTE DE CONCRETO,COM SECAO CIRCULAR,COM 5,00M DE COMPRIMENT</v>
      </c>
      <c r="C18264" s="141" t="s">
        <v>56615</v>
      </c>
      <c r="D18264" s="141" t="s">
        <v>56616</v>
      </c>
      <c r="E18264" s="141" t="s">
        <v>56617</v>
      </c>
      <c r="I18264" s="141" t="s">
        <v>14</v>
      </c>
      <c r="J18264" s="649">
        <v>725.4</v>
      </c>
    </row>
    <row r="18265" spans="1:10" hidden="1">
      <c r="A18265" s="141" t="s">
        <v>56619</v>
      </c>
      <c r="B18265" s="141" t="str">
        <f t="shared" si="285"/>
        <v>POSTE DE CONCRETO,COM SECAO CIRCULAR,COM 5,00M DE COMPRIMENTO E CARGA NOMINAL NO TOPO DE 200KG,INCLUSIVE ESCAVACAO,EXCLUPOSTE DE CONCRETO,COM SECAO CIRCULAR,COM 5,00M DE COMPRIMENTSIVE TRANSPORTE.FORNECIMENTO E COLOCACAOPOSTE DE CONCRETO,COM SECAO CIRCULAR,COM 5,00M DE COMPRIMENT</v>
      </c>
      <c r="C18265" s="141" t="s">
        <v>56615</v>
      </c>
      <c r="D18265" s="141" t="s">
        <v>56620</v>
      </c>
      <c r="E18265" s="141" t="s">
        <v>56617</v>
      </c>
      <c r="I18265" s="141" t="s">
        <v>14</v>
      </c>
      <c r="J18265" s="649">
        <v>891.39</v>
      </c>
    </row>
    <row r="18266" spans="1:10" hidden="1">
      <c r="A18266" s="141" t="s">
        <v>56621</v>
      </c>
      <c r="B18266" s="141" t="str">
        <f t="shared" si="285"/>
        <v>POSTE DE CONCRETO,COM SECAO CIRCULAR,COM 5,00M DE COMPRIMENTO E CARGA NOMINAL NO TOPO DE 200KG,INCLUSIVE ESCAVACAO,EXCLUPOSTE DE CONCRETO,COM SECAO CIRCULAR,COM 5,00M DE COMPRIMENTSIVE TRANSPORTE.FORNECIMENTO E COLOCACAOPOSTE DE CONCRETO,COM SECAO CIRCULAR,COM 5,00M DE COMPRIMENT</v>
      </c>
      <c r="C18266" s="141" t="s">
        <v>56615</v>
      </c>
      <c r="D18266" s="141" t="s">
        <v>56620</v>
      </c>
      <c r="E18266" s="141" t="s">
        <v>56617</v>
      </c>
      <c r="I18266" s="141" t="s">
        <v>14</v>
      </c>
      <c r="J18266" s="649">
        <v>871.45</v>
      </c>
    </row>
    <row r="18267" spans="1:10" hidden="1">
      <c r="A18267" s="141" t="s">
        <v>56622</v>
      </c>
      <c r="B18267" s="141" t="str">
        <f t="shared" si="285"/>
        <v>POSTE DE CONCRETO,COM SECAO CIRCULAR,COM 5,00M DE COMPRIMENTO E CARGA NOMINAL NO TOPO DE 300KG,INCLUSIVE ESCAVACAO,EXCLUPOSTE DE CONCRETO,COM SECAO CIRCULAR,COM 5,00M DE COMPRIMENTSIVE TRANSPORTE.FORNECIMENTO E COLOCACAOPOSTE DE CONCRETO,COM SECAO CIRCULAR,COM 5,00M DE COMPRIMENT</v>
      </c>
      <c r="C18267" s="141" t="s">
        <v>56615</v>
      </c>
      <c r="D18267" s="141" t="s">
        <v>56623</v>
      </c>
      <c r="E18267" s="141" t="s">
        <v>56617</v>
      </c>
      <c r="I18267" s="141" t="s">
        <v>14</v>
      </c>
      <c r="J18267" s="649">
        <v>1111.4000000000001</v>
      </c>
    </row>
    <row r="18268" spans="1:10" hidden="1">
      <c r="A18268" s="141" t="s">
        <v>56624</v>
      </c>
      <c r="B18268" s="141" t="str">
        <f t="shared" si="285"/>
        <v>POSTE DE CONCRETO,COM SECAO CIRCULAR,COM 5,00M DE COMPRIMENTO E CARGA NOMINAL NO TOPO DE 300KG,INCLUSIVE ESCAVACAO,EXCLUPOSTE DE CONCRETO,COM SECAO CIRCULAR,COM 5,00M DE COMPRIMENTSIVE TRANSPORTE.FORNECIMENTO E COLOCACAOPOSTE DE CONCRETO,COM SECAO CIRCULAR,COM 5,00M DE COMPRIMENT</v>
      </c>
      <c r="C18268" s="141" t="s">
        <v>56615</v>
      </c>
      <c r="D18268" s="141" t="s">
        <v>56623</v>
      </c>
      <c r="E18268" s="141" t="s">
        <v>56617</v>
      </c>
      <c r="I18268" s="141" t="s">
        <v>14</v>
      </c>
      <c r="J18268" s="649">
        <v>1088.8</v>
      </c>
    </row>
    <row r="18269" spans="1:10" hidden="1">
      <c r="A18269" s="141" t="s">
        <v>56625</v>
      </c>
      <c r="B18269" s="141" t="str">
        <f t="shared" si="285"/>
        <v>POSTE DE CONCRETO,COM SECAO CIRCULAR,COM 5,00M DE COMPRIMENTO E CARGA NOMINAL NO TOPO DE 400KG,INCLUSIVE ESCAVACAO,EXCLUPOSTE DE CONCRETO,COM SECAO CIRCULAR,COM 5,00M DE COMPRIMENTSIVE TRANSPORTE.FORNECIMENTO E COLOCACAOPOSTE DE CONCRETO,COM SECAO CIRCULAR,COM 5,00M DE COMPRIMENT</v>
      </c>
      <c r="C18269" s="141" t="s">
        <v>56615</v>
      </c>
      <c r="D18269" s="141" t="s">
        <v>56626</v>
      </c>
      <c r="E18269" s="141" t="s">
        <v>56617</v>
      </c>
      <c r="I18269" s="141" t="s">
        <v>14</v>
      </c>
      <c r="J18269" s="649">
        <v>1211.45</v>
      </c>
    </row>
    <row r="18270" spans="1:10" hidden="1">
      <c r="A18270" s="141" t="s">
        <v>56627</v>
      </c>
      <c r="B18270" s="141" t="str">
        <f t="shared" si="285"/>
        <v>POSTE DE CONCRETO,COM SECAO CIRCULAR,COM 5,00M DE COMPRIMENTO E CARGA NOMINAL NO TOPO DE 400KG,INCLUSIVE ESCAVACAO,EXCLUPOSTE DE CONCRETO,COM SECAO CIRCULAR,COM 5,00M DE COMPRIMENTSIVE TRANSPORTE.FORNECIMENTO E COLOCACAOPOSTE DE CONCRETO,COM SECAO CIRCULAR,COM 5,00M DE COMPRIMENT</v>
      </c>
      <c r="C18270" s="141" t="s">
        <v>56615</v>
      </c>
      <c r="D18270" s="141" t="s">
        <v>56626</v>
      </c>
      <c r="E18270" s="141" t="s">
        <v>56617</v>
      </c>
      <c r="I18270" s="141" t="s">
        <v>14</v>
      </c>
      <c r="J18270" s="649">
        <v>1188.8499999999999</v>
      </c>
    </row>
    <row r="18271" spans="1:10" hidden="1">
      <c r="A18271" s="141" t="s">
        <v>56628</v>
      </c>
      <c r="B18271" s="141" t="str">
        <f t="shared" si="285"/>
        <v>POSTE DE CONCRETO,COM SECAO CIRCULAR,COM 7,00M DE COMPRIMENTO E CARGA NOMINAL HORIZONTAL NO TOPO DE 100KG,INCLUSIVE ESCAPOSTE DE CONCRETO,COM SECAO CIRCULAR,COM 7,00M DE COMPRIMENTVACAO,EXCLUSIVE TRANSPORTE.FORNECIMENTO E COLOCACAOPOSTE DE CONCRETO,COM SECAO CIRCULAR,COM 7,00M DE COMPRIMENT</v>
      </c>
      <c r="C18271" s="141" t="s">
        <v>56629</v>
      </c>
      <c r="D18271" s="141" t="s">
        <v>56630</v>
      </c>
      <c r="E18271" s="141" t="s">
        <v>56631</v>
      </c>
      <c r="I18271" s="141" t="s">
        <v>14</v>
      </c>
      <c r="J18271" s="649">
        <v>1046.75</v>
      </c>
    </row>
    <row r="18272" spans="1:10" hidden="1">
      <c r="A18272" s="141" t="s">
        <v>56632</v>
      </c>
      <c r="B18272" s="141" t="str">
        <f t="shared" si="285"/>
        <v>POSTE DE CONCRETO,COM SECAO CIRCULAR,COM 7,00M DE COMPRIMENTO E CARGA NOMINAL HORIZONTAL NO TOPO DE 100KG,INCLUSIVE ESCAPOSTE DE CONCRETO,COM SECAO CIRCULAR,COM 7,00M DE COMPRIMENTVACAO,EXCLUSIVE TRANSPORTE.FORNECIMENTO E COLOCACAOPOSTE DE CONCRETO,COM SECAO CIRCULAR,COM 7,00M DE COMPRIMENT</v>
      </c>
      <c r="C18272" s="141" t="s">
        <v>56629</v>
      </c>
      <c r="D18272" s="141" t="s">
        <v>56630</v>
      </c>
      <c r="E18272" s="141" t="s">
        <v>56631</v>
      </c>
      <c r="I18272" s="141" t="s">
        <v>14</v>
      </c>
      <c r="J18272" s="649">
        <v>1022.25</v>
      </c>
    </row>
    <row r="18273" spans="1:10" hidden="1">
      <c r="A18273" s="141" t="s">
        <v>56633</v>
      </c>
      <c r="B18273" s="141" t="str">
        <f t="shared" si="285"/>
        <v>POSTE DE CONCRETO,COM SECAO CIRCULAR,COM 7,00M DE COMPRIMENTO E CARGA NOMINAL HORIZONTAL NO TOPO DE 200KG,INCLUSIVE ESCAPOSTE DE CONCRETO,COM SECAO CIRCULAR,COM 7,00M DE COMPRIMENTVACAO,EXCLUSIVE TRANSPORTE.FORNECIMENTO E COLOCACAOPOSTE DE CONCRETO,COM SECAO CIRCULAR,COM 7,00M DE COMPRIMENT</v>
      </c>
      <c r="C18273" s="141" t="s">
        <v>56629</v>
      </c>
      <c r="D18273" s="141" t="s">
        <v>56634</v>
      </c>
      <c r="E18273" s="141" t="s">
        <v>56631</v>
      </c>
      <c r="I18273" s="141" t="s">
        <v>14</v>
      </c>
      <c r="J18273" s="649">
        <v>1289.4000000000001</v>
      </c>
    </row>
    <row r="18274" spans="1:10" hidden="1">
      <c r="A18274" s="141" t="s">
        <v>56635</v>
      </c>
      <c r="B18274" s="141" t="str">
        <f t="shared" si="285"/>
        <v>POSTE DE CONCRETO,COM SECAO CIRCULAR,COM 7,00M DE COMPRIMENTO E CARGA NOMINAL HORIZONTAL NO TOPO DE 200KG,INCLUSIVE ESCAPOSTE DE CONCRETO,COM SECAO CIRCULAR,COM 7,00M DE COMPRIMENTVACAO,EXCLUSIVE TRANSPORTE.FORNECIMENTO E COLOCACAOPOSTE DE CONCRETO,COM SECAO CIRCULAR,COM 7,00M DE COMPRIMENT</v>
      </c>
      <c r="C18274" s="141" t="s">
        <v>56629</v>
      </c>
      <c r="D18274" s="141" t="s">
        <v>56634</v>
      </c>
      <c r="E18274" s="141" t="s">
        <v>56631</v>
      </c>
      <c r="I18274" s="141" t="s">
        <v>14</v>
      </c>
      <c r="J18274" s="649">
        <v>1264.9000000000001</v>
      </c>
    </row>
    <row r="18275" spans="1:10" hidden="1">
      <c r="A18275" s="141" t="s">
        <v>56636</v>
      </c>
      <c r="B18275" s="141" t="str">
        <f t="shared" si="285"/>
        <v>POSTE DE CONCRETO,COM SECAO CIRCULAR,COM 7,00M DE COMPRIMENTO E CARGA NOMINAL HORIZONTAL NO TOPO DE 300KG,INCLUSIVE ESCAPOSTE DE CONCRETO,COM SECAO CIRCULAR,COM 7,00M DE COMPRIMENTVACAO,EXCLUSIVE TRANSPORTE.FORNECIMENTO E COLOCACAO.POSTE DE CONCRETO,COM SECAO CIRCULAR,COM 7,00M DE COMPRIMENT</v>
      </c>
      <c r="C18275" s="141" t="s">
        <v>56629</v>
      </c>
      <c r="D18275" s="141" t="s">
        <v>56637</v>
      </c>
      <c r="E18275" s="141" t="s">
        <v>56638</v>
      </c>
      <c r="I18275" s="141" t="s">
        <v>14</v>
      </c>
      <c r="J18275" s="649">
        <v>1456.91</v>
      </c>
    </row>
    <row r="18276" spans="1:10" hidden="1">
      <c r="A18276" s="141" t="s">
        <v>56639</v>
      </c>
      <c r="B18276" s="141" t="str">
        <f t="shared" si="285"/>
        <v>POSTE DE CONCRETO,COM SECAO CIRCULAR,COM 7,00M DE COMPRIMENTO E CARGA NOMINAL HORIZONTAL NO TOPO DE 300KG,INCLUSIVE ESCAPOSTE DE CONCRETO,COM SECAO CIRCULAR,COM 7,00M DE COMPRIMENTVACAO,EXCLUSIVE TRANSPORTE.FORNECIMENTO E COLOCACAO.POSTE DE CONCRETO,COM SECAO CIRCULAR,COM 7,00M DE COMPRIMENT</v>
      </c>
      <c r="C18276" s="141" t="s">
        <v>56629</v>
      </c>
      <c r="D18276" s="141" t="s">
        <v>56637</v>
      </c>
      <c r="E18276" s="141" t="s">
        <v>56638</v>
      </c>
      <c r="I18276" s="141" t="s">
        <v>14</v>
      </c>
      <c r="J18276" s="649">
        <v>1431.08</v>
      </c>
    </row>
    <row r="18277" spans="1:10" hidden="1">
      <c r="A18277" s="141" t="s">
        <v>56640</v>
      </c>
      <c r="B18277" s="141" t="str">
        <f t="shared" si="285"/>
        <v>POSTE DE CONCRETO,COM SECAO CIRCULAR,COM 7,00M DE COMPRIMENTO E CARGA NOMINAL HORIZONTAL NO TOPO DE 400KG,INCLUSIVE ESCAPOSTE DE CONCRETO,COM SECAO CIRCULAR,COM 7,00M DE COMPRIMENTVACAO,EXCLUSIVE TRANSPORTE.FORNECIMENTO E COLOCACAOPOSTE DE CONCRETO,COM SECAO CIRCULAR,COM 7,00M DE COMPRIMENT</v>
      </c>
      <c r="C18277" s="141" t="s">
        <v>56629</v>
      </c>
      <c r="D18277" s="141" t="s">
        <v>56641</v>
      </c>
      <c r="E18277" s="141" t="s">
        <v>56631</v>
      </c>
      <c r="I18277" s="141" t="s">
        <v>14</v>
      </c>
      <c r="J18277" s="649">
        <v>1596.91</v>
      </c>
    </row>
    <row r="18278" spans="1:10" hidden="1">
      <c r="A18278" s="141" t="s">
        <v>56642</v>
      </c>
      <c r="B18278" s="141" t="str">
        <f t="shared" si="285"/>
        <v>POSTE DE CONCRETO,COM SECAO CIRCULAR,COM 7,00M DE COMPRIMENTO E CARGA NOMINAL HORIZONTAL NO TOPO DE 400KG,INCLUSIVE ESCAPOSTE DE CONCRETO,COM SECAO CIRCULAR,COM 7,00M DE COMPRIMENTVACAO,EXCLUSIVE TRANSPORTE.FORNECIMENTO E COLOCACAOPOSTE DE CONCRETO,COM SECAO CIRCULAR,COM 7,00M DE COMPRIMENT</v>
      </c>
      <c r="C18278" s="141" t="s">
        <v>56629</v>
      </c>
      <c r="D18278" s="141" t="s">
        <v>56641</v>
      </c>
      <c r="E18278" s="141" t="s">
        <v>56631</v>
      </c>
      <c r="I18278" s="141" t="s">
        <v>14</v>
      </c>
      <c r="J18278" s="649">
        <v>1571.08</v>
      </c>
    </row>
    <row r="18279" spans="1:10" hidden="1">
      <c r="A18279" s="141" t="s">
        <v>56643</v>
      </c>
      <c r="B18279" s="141" t="str">
        <f t="shared" si="285"/>
        <v>POSTE DE CONCRETO,COM SECAO CIRCULAR,COM 9,00M DE COMPRIMENTO E CARGA NOMINAL NO TOPO DE 150KG,INCLUSIVE ESCAVACAO,EXCLUPOSTE DE CONCRETO,COM SECAO CIRCULAR,COM 9,00M DE COMPRIMENTSIVE TRANSPORTE.FORNECIMENTO E COLOCACAOPOSTE DE CONCRETO,COM SECAO CIRCULAR,COM 9,00M DE COMPRIMENT</v>
      </c>
      <c r="C18279" s="141" t="s">
        <v>56644</v>
      </c>
      <c r="D18279" s="141" t="s">
        <v>56645</v>
      </c>
      <c r="E18279" s="141" t="s">
        <v>56617</v>
      </c>
      <c r="I18279" s="141" t="s">
        <v>14</v>
      </c>
      <c r="J18279" s="649">
        <v>1623.07</v>
      </c>
    </row>
    <row r="18280" spans="1:10" hidden="1">
      <c r="A18280" s="141" t="s">
        <v>56646</v>
      </c>
      <c r="B18280" s="141" t="str">
        <f t="shared" si="285"/>
        <v>POSTE DE CONCRETO,COM SECAO CIRCULAR,COM 9,00M DE COMPRIMENTO E CARGA NOMINAL NO TOPO DE 150KG,INCLUSIVE ESCAVACAO,EXCLUPOSTE DE CONCRETO,COM SECAO CIRCULAR,COM 9,00M DE COMPRIMENTSIVE TRANSPORTE.FORNECIMENTO E COLOCACAOPOSTE DE CONCRETO,COM SECAO CIRCULAR,COM 9,00M DE COMPRIMENT</v>
      </c>
      <c r="C18280" s="141" t="s">
        <v>56644</v>
      </c>
      <c r="D18280" s="141" t="s">
        <v>56645</v>
      </c>
      <c r="E18280" s="141" t="s">
        <v>56617</v>
      </c>
      <c r="I18280" s="141" t="s">
        <v>14</v>
      </c>
      <c r="J18280" s="649">
        <v>1595.15</v>
      </c>
    </row>
    <row r="18281" spans="1:10" hidden="1">
      <c r="A18281" s="141" t="s">
        <v>56647</v>
      </c>
      <c r="B18281" s="141" t="str">
        <f t="shared" si="285"/>
        <v>POSTE DE CONCRETO,COM SECAO CIRCULAR,COM 9,00M DE COMPRIMENTO E CARGA NOMINAL NO TOPO DE 200KG,INCLUSIVE ESCAVACAO,EXCLUPOSTE DE CONCRETO,COM SECAO CIRCULAR,COM 9,00M DE COMPRIMENTSIVE TRANSPORTE.FORNECIMENTO E COLOCACAOPOSTE DE CONCRETO,COM SECAO CIRCULAR,COM 9,00M DE COMPRIMENT</v>
      </c>
      <c r="C18281" s="141" t="s">
        <v>56644</v>
      </c>
      <c r="D18281" s="141" t="s">
        <v>56620</v>
      </c>
      <c r="E18281" s="141" t="s">
        <v>56617</v>
      </c>
      <c r="I18281" s="141" t="s">
        <v>14</v>
      </c>
      <c r="J18281" s="649">
        <v>1763.37</v>
      </c>
    </row>
    <row r="18282" spans="1:10" hidden="1">
      <c r="A18282" s="141" t="s">
        <v>56648</v>
      </c>
      <c r="B18282" s="141" t="str">
        <f t="shared" si="285"/>
        <v>POSTE DE CONCRETO,COM SECAO CIRCULAR,COM 9,00M DE COMPRIMENTO E CARGA NOMINAL NO TOPO DE 200KG,INCLUSIVE ESCAVACAO,EXCLUPOSTE DE CONCRETO,COM SECAO CIRCULAR,COM 9,00M DE COMPRIMENTSIVE TRANSPORTE.FORNECIMENTO E COLOCACAOPOSTE DE CONCRETO,COM SECAO CIRCULAR,COM 9,00M DE COMPRIMENT</v>
      </c>
      <c r="C18282" s="141" t="s">
        <v>56644</v>
      </c>
      <c r="D18282" s="141" t="s">
        <v>56620</v>
      </c>
      <c r="E18282" s="141" t="s">
        <v>56617</v>
      </c>
      <c r="I18282" s="141" t="s">
        <v>14</v>
      </c>
      <c r="J18282" s="649">
        <v>1735.45</v>
      </c>
    </row>
    <row r="18283" spans="1:10" hidden="1">
      <c r="A18283" s="141" t="s">
        <v>56649</v>
      </c>
      <c r="B18283" s="141" t="str">
        <f t="shared" si="285"/>
        <v>POSTE DE CONCRETO,COM SECAO CIRCULAR,COM 9,00M DE COMPRIMENTO E CARGA NOMINAL NO TOPO DE 300KG,INCLUSIVE ESCAVACAO,EXCLUPOSTE DE CONCRETO,COM SECAO CIRCULAR,COM 9,00M DE COMPRIMENTSIVE TRANSPORTE.FORNECIMENTO E COLOCACAOPOSTE DE CONCRETO,COM SECAO CIRCULAR,COM 9,00M DE COMPRIMENT</v>
      </c>
      <c r="C18283" s="141" t="s">
        <v>56644</v>
      </c>
      <c r="D18283" s="141" t="s">
        <v>56623</v>
      </c>
      <c r="E18283" s="141" t="s">
        <v>56617</v>
      </c>
      <c r="I18283" s="141" t="s">
        <v>14</v>
      </c>
      <c r="J18283" s="649">
        <v>1730.34</v>
      </c>
    </row>
    <row r="18284" spans="1:10" hidden="1">
      <c r="A18284" s="141" t="s">
        <v>56650</v>
      </c>
      <c r="B18284" s="141" t="str">
        <f t="shared" si="285"/>
        <v>POSTE DE CONCRETO,COM SECAO CIRCULAR,COM 9,00M DE COMPRIMENTO E CARGA NOMINAL NO TOPO DE 300KG,INCLUSIVE ESCAVACAO,EXCLUPOSTE DE CONCRETO,COM SECAO CIRCULAR,COM 9,00M DE COMPRIMENTSIVE TRANSPORTE.FORNECIMENTO E COLOCACAOPOSTE DE CONCRETO,COM SECAO CIRCULAR,COM 9,00M DE COMPRIMENT</v>
      </c>
      <c r="C18284" s="141" t="s">
        <v>56644</v>
      </c>
      <c r="D18284" s="141" t="s">
        <v>56623</v>
      </c>
      <c r="E18284" s="141" t="s">
        <v>56617</v>
      </c>
      <c r="I18284" s="141" t="s">
        <v>14</v>
      </c>
      <c r="J18284" s="649">
        <v>1701.76</v>
      </c>
    </row>
    <row r="18285" spans="1:10" hidden="1">
      <c r="A18285" s="141" t="s">
        <v>56651</v>
      </c>
      <c r="B18285" s="141" t="str">
        <f t="shared" si="285"/>
        <v>POSTE DE CONCRETO,COM SECAO CIRCULAR,COM 9,00M DE COMPRIMENTO E CARGA NOMINAL NO TOPO DE 400KG,INCLUSIVE ESCAVACAO,EXCLUPOSTE DE CONCRETO,COM SECAO CIRCULAR,COM 9,00M DE COMPRIMENTSIVE TRANSPORTE.FORNECIMENTO E COLOCACAOPOSTE DE CONCRETO,COM SECAO CIRCULAR,COM 9,00M DE COMPRIMENT</v>
      </c>
      <c r="C18285" s="141" t="s">
        <v>56644</v>
      </c>
      <c r="D18285" s="141" t="s">
        <v>56626</v>
      </c>
      <c r="E18285" s="141" t="s">
        <v>56617</v>
      </c>
      <c r="I18285" s="141" t="s">
        <v>14</v>
      </c>
      <c r="J18285" s="649">
        <v>2446.84</v>
      </c>
    </row>
    <row r="18286" spans="1:10" hidden="1">
      <c r="A18286" s="141" t="s">
        <v>56652</v>
      </c>
      <c r="B18286" s="141" t="str">
        <f t="shared" si="285"/>
        <v>POSTE DE CONCRETO,COM SECAO CIRCULAR,COM 9,00M DE COMPRIMENTO E CARGA NOMINAL NO TOPO DE 400KG,INCLUSIVE ESCAVACAO,EXCLUPOSTE DE CONCRETO,COM SECAO CIRCULAR,COM 9,00M DE COMPRIMENTSIVE TRANSPORTE.FORNECIMENTO E COLOCACAOPOSTE DE CONCRETO,COM SECAO CIRCULAR,COM 9,00M DE COMPRIMENT</v>
      </c>
      <c r="C18286" s="141" t="s">
        <v>56644</v>
      </c>
      <c r="D18286" s="141" t="s">
        <v>56626</v>
      </c>
      <c r="E18286" s="141" t="s">
        <v>56617</v>
      </c>
      <c r="I18286" s="141" t="s">
        <v>14</v>
      </c>
      <c r="J18286" s="649">
        <v>2418.2600000000002</v>
      </c>
    </row>
    <row r="18287" spans="1:10" hidden="1">
      <c r="A18287" s="141" t="s">
        <v>56653</v>
      </c>
      <c r="B18287" s="141" t="str">
        <f t="shared" si="285"/>
        <v>POSTE DE CONCRETO,COM SECAO CIRCULAR,COM 9,00M DE COMPRIMENTO E CARGA NOMINAL NO TOPO DE 600KG,INCLUSIVE ESCAVACAO,EXCLUPOSTE DE CONCRETO,COM SECAO CIRCULAR,COM 9,00M DE COMPRIMENTSIVE TRANSPORTE.FORNECIMENTO E COLOCACAOPOSTE DE CONCRETO,COM SECAO CIRCULAR,COM 9,00M DE COMPRIMENT</v>
      </c>
      <c r="C18287" s="141" t="s">
        <v>56644</v>
      </c>
      <c r="D18287" s="141" t="s">
        <v>56654</v>
      </c>
      <c r="E18287" s="141" t="s">
        <v>56617</v>
      </c>
      <c r="I18287" s="141" t="s">
        <v>14</v>
      </c>
      <c r="J18287" s="649">
        <v>2665.3</v>
      </c>
    </row>
    <row r="18288" spans="1:10" hidden="1">
      <c r="A18288" s="141" t="s">
        <v>56655</v>
      </c>
      <c r="B18288" s="141" t="str">
        <f t="shared" si="285"/>
        <v>POSTE DE CONCRETO,COM SECAO CIRCULAR,COM 9,00M DE COMPRIMENTO E CARGA NOMINAL NO TOPO DE 600KG,INCLUSIVE ESCAVACAO,EXCLUPOSTE DE CONCRETO,COM SECAO CIRCULAR,COM 9,00M DE COMPRIMENTSIVE TRANSPORTE.FORNECIMENTO E COLOCACAOPOSTE DE CONCRETO,COM SECAO CIRCULAR,COM 9,00M DE COMPRIMENT</v>
      </c>
      <c r="C18288" s="141" t="s">
        <v>56644</v>
      </c>
      <c r="D18288" s="141" t="s">
        <v>56654</v>
      </c>
      <c r="E18288" s="141" t="s">
        <v>56617</v>
      </c>
      <c r="I18288" s="141" t="s">
        <v>14</v>
      </c>
      <c r="J18288" s="649">
        <v>2635.39</v>
      </c>
    </row>
    <row r="18289" spans="1:10" hidden="1">
      <c r="A18289" s="141" t="s">
        <v>56656</v>
      </c>
      <c r="B18289" s="141" t="str">
        <f t="shared" si="285"/>
        <v>POSTE DE CONCRETO,COM SECAO CIRCULAR,COM 11,00M DE COMPRIMENTO E CARGA NOMINAL HORIZONTAL NO TOPO DE 200KG,INCLUSIVE ESCPOSTE DE CONCRETO,COM SECAO CIRCULAR,COM 11,00M DE COMPRIMENAVACAO,EXCLUSIVE TRANSPORTE.FORNECIMENTO E COLOCACAOPOSTE DE CONCRETO,COM SECAO CIRCULAR,COM 11,00M DE COMPRIMEN</v>
      </c>
      <c r="C18289" s="141" t="s">
        <v>56657</v>
      </c>
      <c r="D18289" s="141" t="s">
        <v>56658</v>
      </c>
      <c r="E18289" s="141" t="s">
        <v>56659</v>
      </c>
      <c r="I18289" s="141" t="s">
        <v>14</v>
      </c>
      <c r="J18289" s="649">
        <v>2113.7800000000002</v>
      </c>
    </row>
    <row r="18290" spans="1:10" hidden="1">
      <c r="A18290" s="141" t="s">
        <v>56660</v>
      </c>
      <c r="B18290" s="141" t="str">
        <f t="shared" si="285"/>
        <v>POSTE DE CONCRETO,COM SECAO CIRCULAR,COM 11,00M DE COMPRIMENTO E CARGA NOMINAL HORIZONTAL NO TOPO DE 200KG,INCLUSIVE ESCPOSTE DE CONCRETO,COM SECAO CIRCULAR,COM 11,00M DE COMPRIMENAVACAO,EXCLUSIVE TRANSPORTE.FORNECIMENTO E COLOCACAOPOSTE DE CONCRETO,COM SECAO CIRCULAR,COM 11,00M DE COMPRIMEN</v>
      </c>
      <c r="C18290" s="141" t="s">
        <v>56657</v>
      </c>
      <c r="D18290" s="141" t="s">
        <v>56658</v>
      </c>
      <c r="E18290" s="141" t="s">
        <v>56659</v>
      </c>
      <c r="I18290" s="141" t="s">
        <v>14</v>
      </c>
      <c r="J18290" s="649">
        <v>2082.44</v>
      </c>
    </row>
    <row r="18291" spans="1:10" hidden="1">
      <c r="A18291" s="141" t="s">
        <v>56661</v>
      </c>
      <c r="B18291" s="141" t="str">
        <f t="shared" si="285"/>
        <v>POSTE DE CONCRETO,COM SECAO CIRCULAR,COM 11,00M DE COMPRIMENTO E CARGA NOMINAL HORIZONTAL NO TOPO DE 300KG,INCLUSIVE ESCPOSTE DE CONCRETO,COM SECAO CIRCULAR,COM 11,00M DE COMPRIMENAVACAO,EXCLUSIVE TRANSPORTE.FORNECIMENTO E COLOCACAOPOSTE DE CONCRETO,COM SECAO CIRCULAR,COM 11,00M DE COMPRIMEN</v>
      </c>
      <c r="C18291" s="141" t="s">
        <v>56657</v>
      </c>
      <c r="D18291" s="141" t="s">
        <v>56662</v>
      </c>
      <c r="E18291" s="141" t="s">
        <v>56659</v>
      </c>
      <c r="I18291" s="141" t="s">
        <v>14</v>
      </c>
      <c r="J18291" s="649">
        <v>2278.7800000000002</v>
      </c>
    </row>
    <row r="18292" spans="1:10" hidden="1">
      <c r="A18292" s="141" t="s">
        <v>56663</v>
      </c>
      <c r="B18292" s="141" t="str">
        <f t="shared" si="285"/>
        <v>POSTE DE CONCRETO,COM SECAO CIRCULAR,COM 11,00M DE COMPRIMENTO E CARGA NOMINAL HORIZONTAL NO TOPO DE 300KG,INCLUSIVE ESCPOSTE DE CONCRETO,COM SECAO CIRCULAR,COM 11,00M DE COMPRIMENAVACAO,EXCLUSIVE TRANSPORTE.FORNECIMENTO E COLOCACAOPOSTE DE CONCRETO,COM SECAO CIRCULAR,COM 11,00M DE COMPRIMEN</v>
      </c>
      <c r="C18292" s="141" t="s">
        <v>56657</v>
      </c>
      <c r="D18292" s="141" t="s">
        <v>56662</v>
      </c>
      <c r="E18292" s="141" t="s">
        <v>56659</v>
      </c>
      <c r="I18292" s="141" t="s">
        <v>14</v>
      </c>
      <c r="J18292" s="649">
        <v>2247.44</v>
      </c>
    </row>
    <row r="18293" spans="1:10" hidden="1">
      <c r="A18293" s="141" t="s">
        <v>56664</v>
      </c>
      <c r="B18293" s="141" t="str">
        <f t="shared" si="285"/>
        <v>POSTE DE CONCRETO,COM SECAO CIRCULAR,COM 11,00M DE COMPRIMENTO E CARGA NOMINAL HORIZONTAL NO TOPO DE 400KG,INCLUSIVE ESCPOSTE DE CONCRETO,COM SECAO CIRCULAR,COM 11,00M DE COMPRIMENAVACAO,EXCLUSIVE TRANSPORTE.FORNECIMENTO E COLOCACAOPOSTE DE CONCRETO,COM SECAO CIRCULAR,COM 11,00M DE COMPRIMEN</v>
      </c>
      <c r="C18293" s="141" t="s">
        <v>56657</v>
      </c>
      <c r="D18293" s="141" t="s">
        <v>56665</v>
      </c>
      <c r="E18293" s="141" t="s">
        <v>56659</v>
      </c>
      <c r="I18293" s="141" t="s">
        <v>14</v>
      </c>
      <c r="J18293" s="649">
        <v>2763.78</v>
      </c>
    </row>
    <row r="18294" spans="1:10" hidden="1">
      <c r="A18294" s="141" t="s">
        <v>56666</v>
      </c>
      <c r="B18294" s="141" t="str">
        <f t="shared" si="285"/>
        <v>POSTE DE CONCRETO,COM SECAO CIRCULAR,COM 11,00M DE COMPRIMENTO E CARGA NOMINAL HORIZONTAL NO TOPO DE 400KG,INCLUSIVE ESCPOSTE DE CONCRETO,COM SECAO CIRCULAR,COM 11,00M DE COMPRIMENAVACAO,EXCLUSIVE TRANSPORTE.FORNECIMENTO E COLOCACAOPOSTE DE CONCRETO,COM SECAO CIRCULAR,COM 11,00M DE COMPRIMEN</v>
      </c>
      <c r="C18294" s="141" t="s">
        <v>56657</v>
      </c>
      <c r="D18294" s="141" t="s">
        <v>56665</v>
      </c>
      <c r="E18294" s="141" t="s">
        <v>56659</v>
      </c>
      <c r="I18294" s="141" t="s">
        <v>14</v>
      </c>
      <c r="J18294" s="649">
        <v>2732.44</v>
      </c>
    </row>
    <row r="18295" spans="1:10" hidden="1">
      <c r="A18295" s="141" t="s">
        <v>56667</v>
      </c>
      <c r="B18295" s="141" t="str">
        <f t="shared" si="285"/>
        <v>POSTE DE CONCRETO,COM SECAO CIRCULAR,COM 11,00M DE COMPRIMENTO E CARGA NOMINAL HORIZONTAL NO TOPO DE 600KG,INCLUSIVE ESCPOSTE DE CONCRETO,COM SECAO CIRCULAR,COM 11,00M DE COMPRIMENAVACAO,EXCLUSIVE TRANSPORTE.FORNECIMENTO E COLOCACAOPOSTE DE CONCRETO,COM SECAO CIRCULAR,COM 11,00M DE COMPRIMEN</v>
      </c>
      <c r="C18295" s="141" t="s">
        <v>56657</v>
      </c>
      <c r="D18295" s="141" t="s">
        <v>56668</v>
      </c>
      <c r="E18295" s="141" t="s">
        <v>56659</v>
      </c>
      <c r="I18295" s="141" t="s">
        <v>14</v>
      </c>
      <c r="J18295" s="649">
        <v>3423.74</v>
      </c>
    </row>
    <row r="18296" spans="1:10" hidden="1">
      <c r="A18296" s="141" t="s">
        <v>56669</v>
      </c>
      <c r="B18296" s="141" t="str">
        <f t="shared" si="285"/>
        <v>POSTE DE CONCRETO,COM SECAO CIRCULAR,COM 11,00M DE COMPRIMENTO E CARGA NOMINAL HORIZONTAL NO TOPO DE 600KG,INCLUSIVE ESCPOSTE DE CONCRETO,COM SECAO CIRCULAR,COM 11,00M DE COMPRIMENAVACAO,EXCLUSIVE TRANSPORTE.FORNECIMENTO E COLOCACAOPOSTE DE CONCRETO,COM SECAO CIRCULAR,COM 11,00M DE COMPRIMEN</v>
      </c>
      <c r="C18296" s="141" t="s">
        <v>56657</v>
      </c>
      <c r="D18296" s="141" t="s">
        <v>56668</v>
      </c>
      <c r="E18296" s="141" t="s">
        <v>56659</v>
      </c>
      <c r="I18296" s="141" t="s">
        <v>14</v>
      </c>
      <c r="J18296" s="649">
        <v>3391.06</v>
      </c>
    </row>
    <row r="18297" spans="1:10" hidden="1">
      <c r="A18297" s="141" t="s">
        <v>56670</v>
      </c>
      <c r="B18297" s="141" t="str">
        <f t="shared" si="285"/>
        <v>POSTE DE CONCRETO,COM SECAO CIRCULAR,COM 14,00M DE COMPRIMENTO E CARGA NOMINAL HORIZONTAL NO TOPO DE 400KG,INCLUSIVE ESCPOSTE DE CONCRETO,COM SECAO CIRCULAR,COM 14,00M DE COMPRIMENAVACAO,EXCLUSIVE TRANSPORTE.FORNECIMENTO E COLOCACAOPOSTE DE CONCRETO,COM SECAO CIRCULAR,COM 14,00M DE COMPRIMEN</v>
      </c>
      <c r="C18297" s="141" t="s">
        <v>56671</v>
      </c>
      <c r="D18297" s="141" t="s">
        <v>56665</v>
      </c>
      <c r="E18297" s="141" t="s">
        <v>56659</v>
      </c>
      <c r="I18297" s="141" t="s">
        <v>14</v>
      </c>
      <c r="J18297" s="649">
        <v>4361.68</v>
      </c>
    </row>
    <row r="18298" spans="1:10" hidden="1">
      <c r="A18298" s="141" t="s">
        <v>56672</v>
      </c>
      <c r="B18298" s="141" t="str">
        <f t="shared" si="285"/>
        <v>POSTE DE CONCRETO,COM SECAO CIRCULAR,COM 14,00M DE COMPRIMENTO E CARGA NOMINAL HORIZONTAL NO TOPO DE 400KG,INCLUSIVE ESCPOSTE DE CONCRETO,COM SECAO CIRCULAR,COM 14,00M DE COMPRIMENAVACAO,EXCLUSIVE TRANSPORTE.FORNECIMENTO E COLOCACAOPOSTE DE CONCRETO,COM SECAO CIRCULAR,COM 14,00M DE COMPRIMEN</v>
      </c>
      <c r="C18298" s="141" t="s">
        <v>56671</v>
      </c>
      <c r="D18298" s="141" t="s">
        <v>56665</v>
      </c>
      <c r="E18298" s="141" t="s">
        <v>56659</v>
      </c>
      <c r="I18298" s="141" t="s">
        <v>14</v>
      </c>
      <c r="J18298" s="649">
        <v>4329.1899999999996</v>
      </c>
    </row>
    <row r="18299" spans="1:10" hidden="1">
      <c r="A18299" s="141" t="s">
        <v>56673</v>
      </c>
      <c r="B18299" s="141" t="str">
        <f t="shared" si="285"/>
        <v>CENTRAL DE AR COMPRIMIDO MEDICINAL,ISENTO DE OLEO,SISTEMA DUPLEX,COM RESERVATORIO HORIZONTAL OU VERTICAL,VAZAO APROX.20MCENTRAL DE AR COMPRIMIDO MEDICINAL,ISENTO DE OLEO,SISTEMA DU3/H,02 (DOIS) COMPRESSORES COM POTENCIA MEDIA DE APROX.5HP,CAPACIDADE DO RESERVATORIO DE APROX.500 LITROS,INCLUSIVE FILTROS,SECADORES,PAINEL ELETRICO,CONFORME RDC-50 ANVISA/MINISTERIO DA SAUDE E ABNT NBR 12188.FORNEC.E ASSENT.CENTRAL DE AR COMPRIMIDO MEDICINAL,ISENTO DE OLEO,SISTEMA DU</v>
      </c>
      <c r="C18299" s="141" t="s">
        <v>56674</v>
      </c>
      <c r="D18299" s="141" t="s">
        <v>56675</v>
      </c>
      <c r="E18299" s="141" t="s">
        <v>56676</v>
      </c>
      <c r="F18299" s="141" t="s">
        <v>56677</v>
      </c>
      <c r="G18299" s="141" t="s">
        <v>56678</v>
      </c>
      <c r="H18299" s="141" t="s">
        <v>56679</v>
      </c>
      <c r="I18299" s="141" t="s">
        <v>14</v>
      </c>
      <c r="J18299" s="649">
        <v>127092.32</v>
      </c>
    </row>
    <row r="18300" spans="1:10" hidden="1">
      <c r="A18300" s="141" t="s">
        <v>56680</v>
      </c>
      <c r="B18300" s="141" t="str">
        <f t="shared" si="285"/>
        <v>CENTRAL DE AR COMPRIMIDO MEDICINAL,ISENTO DE OLEO,SISTEMA DUPLEX,COM RESERVATORIO HORIZONTAL OU VERTICAL,VAZAO APROX.20MCENTRAL DE AR COMPRIMIDO MEDICINAL,ISENTO DE OLEO,SISTEMA DU3/H,02 (DOIS) COMPRESSORES COM POTENCIA MEDIA DE APROX.5HP,CAPACIDADE DO RESERVATORIO DE APROX.500 LITROS,INCLUSIVE FILTROS,SECADORES,PAINEL ELETRICO,CONFORME RDC-50 ANVISA/MINISTERIO DA SAUDE E ABNT NBR 12188.FORNEC.E ASSENT.CENTRAL DE AR COMPRIMIDO MEDICINAL,ISENTO DE OLEO,SISTEMA DU</v>
      </c>
      <c r="C18300" s="141" t="s">
        <v>56674</v>
      </c>
      <c r="D18300" s="141" t="s">
        <v>56675</v>
      </c>
      <c r="E18300" s="141" t="s">
        <v>56676</v>
      </c>
      <c r="F18300" s="141" t="s">
        <v>56677</v>
      </c>
      <c r="G18300" s="141" t="s">
        <v>56678</v>
      </c>
      <c r="H18300" s="141" t="s">
        <v>56679</v>
      </c>
      <c r="I18300" s="141" t="s">
        <v>14</v>
      </c>
      <c r="J18300" s="649">
        <v>126871.18</v>
      </c>
    </row>
    <row r="18301" spans="1:10" hidden="1">
      <c r="A18301" s="141" t="s">
        <v>56681</v>
      </c>
      <c r="B18301" s="141" t="str">
        <f t="shared" si="285"/>
        <v>CENTRAL DE AR COMPRIMIDO MEDICINAL,ISENTO DE OLEO,SISTEMA DUPLEX,COM RESERVATORIO HORIZONTAL OU VERTICAL,VAZAO APROX.40MCENTRAL DE AR COMPRIMIDO MEDICINAL,ISENTO DE OLEO,SISTEMA DU3/H,02 (DOIS) COMPRESSORES C/POTENCIA MEDIA DE APROX.7,5HP,CAPACIDADE DO RESERVATORIO DE APROX.500 LITROS,INCLUSIVE FILTROS,SECADORES,PAINEL ELETRICO,CONFORME RDC-50 ANVISA/MINISTERIO DA SAUDE E ABNT NBR 12188.FORNEC.E ASSENT.CENTRAL DE AR COMPRIMIDO MEDICINAL,ISENTO DE OLEO,SISTEMA DU</v>
      </c>
      <c r="C18301" s="141" t="s">
        <v>56674</v>
      </c>
      <c r="D18301" s="141" t="s">
        <v>56682</v>
      </c>
      <c r="E18301" s="141" t="s">
        <v>56683</v>
      </c>
      <c r="F18301" s="141" t="s">
        <v>56677</v>
      </c>
      <c r="G18301" s="141" t="s">
        <v>56678</v>
      </c>
      <c r="H18301" s="141" t="s">
        <v>56679</v>
      </c>
      <c r="I18301" s="141" t="s">
        <v>14</v>
      </c>
      <c r="J18301" s="649">
        <v>177092.32</v>
      </c>
    </row>
    <row r="18302" spans="1:10" hidden="1">
      <c r="A18302" s="141" t="s">
        <v>56684</v>
      </c>
      <c r="B18302" s="141" t="str">
        <f t="shared" si="285"/>
        <v>CENTRAL DE AR COMPRIMIDO MEDICINAL,ISENTO DE OLEO,SISTEMA DUPLEX,COM RESERVATORIO HORIZONTAL OU VERTICAL,VAZAO APROX.40MCENTRAL DE AR COMPRIMIDO MEDICINAL,ISENTO DE OLEO,SISTEMA DU3/H,02 (DOIS) COMPRESSORES C/POTENCIA MEDIA DE APROX.7,5HP,CAPACIDADE DO RESERVATORIO DE APROX.500 LITROS,INCLUSIVE FILTROS,SECADORES,PAINEL ELETRICO,CONFORME RDC-50 ANVISA/MINISTERIO DA SAUDE E ABNT NBR 12188.FORNEC.E ASSENT.CENTRAL DE AR COMPRIMIDO MEDICINAL,ISENTO DE OLEO,SISTEMA DU</v>
      </c>
      <c r="C18302" s="141" t="s">
        <v>56674</v>
      </c>
      <c r="D18302" s="141" t="s">
        <v>56682</v>
      </c>
      <c r="E18302" s="141" t="s">
        <v>56683</v>
      </c>
      <c r="F18302" s="141" t="s">
        <v>56677</v>
      </c>
      <c r="G18302" s="141" t="s">
        <v>56678</v>
      </c>
      <c r="H18302" s="141" t="s">
        <v>56679</v>
      </c>
      <c r="I18302" s="141" t="s">
        <v>14</v>
      </c>
      <c r="J18302" s="649">
        <v>176871.18</v>
      </c>
    </row>
    <row r="18303" spans="1:10" hidden="1">
      <c r="A18303" s="141" t="s">
        <v>56685</v>
      </c>
      <c r="B18303" s="141" t="str">
        <f t="shared" si="285"/>
        <v>CENTRAL DE AR COMPRIMIDO MEDICINAL,ISENTO DE OLEO,SISTEMA DUPLEX,COM RESERVATORIO HORIZONTAL OU VERTICAL,VAZAO APROX.60MCENTRAL DE AR COMPRIMIDO MEDICINAL,ISENTO DE OLEO,SISTEMA DU3/H,02 (DOIS) COMPRESSORES C/POTENCIA MEDIA DE APROX.10HP,CAPACIDADE DO RESERVATORIO DE APROX.500 LITROS,INCLUSIVE FILTROS,SECADORES,PAINEL ELETRICO,CONFORME RDC-50 ANVISA/MINISTERIO DA SAUDE E ABNT NBR 12188.FORNEC.E ASSENT.CENTRAL DE AR COMPRIMIDO MEDICINAL,ISENTO DE OLEO,SISTEMA DU</v>
      </c>
      <c r="C18303" s="141" t="s">
        <v>56674</v>
      </c>
      <c r="D18303" s="141" t="s">
        <v>56686</v>
      </c>
      <c r="E18303" s="141" t="s">
        <v>56687</v>
      </c>
      <c r="F18303" s="141" t="s">
        <v>56688</v>
      </c>
      <c r="G18303" s="141" t="s">
        <v>56689</v>
      </c>
      <c r="H18303" s="141" t="s">
        <v>56690</v>
      </c>
      <c r="I18303" s="141" t="s">
        <v>14</v>
      </c>
      <c r="J18303" s="649">
        <v>193569.32</v>
      </c>
    </row>
    <row r="18304" spans="1:10" hidden="1">
      <c r="A18304" s="141" t="s">
        <v>56691</v>
      </c>
      <c r="B18304" s="141" t="str">
        <f t="shared" si="285"/>
        <v>CENTRAL DE AR COMPRIMIDO MEDICINAL,ISENTO DE OLEO,SISTEMA DUPLEX,COM RESERVATORIO HORIZONTAL OU VERTICAL,VAZAO APROX.60MCENTRAL DE AR COMPRIMIDO MEDICINAL,ISENTO DE OLEO,SISTEMA DU3/H,02 (DOIS) COMPRESSORES C/POTENCIA MEDIA DE APROX.10HP,CAPACIDADE DO RESERVATORIO DE APROX.500 LITROS,INCLUSIVE FILTROS,SECADORES,PAINEL ELETRICO,CONFORME RDC-50 ANVISA/MINISTERIO DA SAUDE E ABNT NBR 12188.FORNEC.E ASSENT.CENTRAL DE AR COMPRIMIDO MEDICINAL,ISENTO DE OLEO,SISTEMA DU</v>
      </c>
      <c r="C18304" s="141" t="s">
        <v>56674</v>
      </c>
      <c r="D18304" s="141" t="s">
        <v>56686</v>
      </c>
      <c r="E18304" s="141" t="s">
        <v>56687</v>
      </c>
      <c r="F18304" s="141" t="s">
        <v>56688</v>
      </c>
      <c r="G18304" s="141" t="s">
        <v>56689</v>
      </c>
      <c r="H18304" s="141" t="s">
        <v>56690</v>
      </c>
      <c r="I18304" s="141" t="s">
        <v>14</v>
      </c>
      <c r="J18304" s="649">
        <v>193348.18</v>
      </c>
    </row>
    <row r="18305" spans="1:10" hidden="1">
      <c r="A18305" s="141" t="s">
        <v>56692</v>
      </c>
      <c r="B18305" s="141" t="str">
        <f t="shared" si="285"/>
        <v>CENTRAL DE AR COMPRIMIDO MEDICINAL,ISENTO DE OLEO,SISTEMA DUPLEX,COM RESERVATORIO HORIZONTAL OU VERTICAL,VAZAO APROX.140CENTRAL DE AR COMPRIMIDO MEDICINAL,ISENTO DE OLEO,SISTEMA DUM3/H,02 (DOIS) COMPRESSORES COM POTENCIA MEDIA DE APROX.20HP,CAPACIDADE DO RESERVATORIO DE APROX.1000 LITROS,INCL.FILTROS,SECADORES,PAINEL ELETRICO,CONFORME RDC-50 ANVISA/MINISTERIO DA SAUDE E ABNT NBR 12188.FORNEC.E ASSENT.CENTRAL DE AR COMPRIMIDO MEDICINAL,ISENTO DE OLEO,SISTEMA DU</v>
      </c>
      <c r="C18305" s="141" t="s">
        <v>56674</v>
      </c>
      <c r="D18305" s="141" t="s">
        <v>56693</v>
      </c>
      <c r="E18305" s="141" t="s">
        <v>56694</v>
      </c>
      <c r="F18305" s="141" t="s">
        <v>56695</v>
      </c>
      <c r="G18305" s="141" t="s">
        <v>56696</v>
      </c>
      <c r="H18305" s="141" t="s">
        <v>56697</v>
      </c>
      <c r="I18305" s="141" t="s">
        <v>14</v>
      </c>
      <c r="J18305" s="649">
        <v>211182.32</v>
      </c>
    </row>
    <row r="18306" spans="1:10" hidden="1">
      <c r="A18306" s="141" t="s">
        <v>56698</v>
      </c>
      <c r="B18306" s="141" t="str">
        <f t="shared" si="285"/>
        <v>CENTRAL DE AR COMPRIMIDO MEDICINAL,ISENTO DE OLEO,SISTEMA DUPLEX,COM RESERVATORIO HORIZONTAL OU VERTICAL,VAZAO APROX.140CENTRAL DE AR COMPRIMIDO MEDICINAL,ISENTO DE OLEO,SISTEMA DUM3/H,02 (DOIS) COMPRESSORES COM POTENCIA MEDIA DE APROX.20HP,CAPACIDADE DO RESERVATORIO DE APROX.1000 LITROS,INCL.FILTROS,SECADORES,PAINEL ELETRICO,CONFORME RDC-50 ANVISA/MINISTERIO DA SAUDE E ABNT NBR 12188.FORNEC.E ASSENT.CENTRAL DE AR COMPRIMIDO MEDICINAL,ISENTO DE OLEO,SISTEMA DU</v>
      </c>
      <c r="C18306" s="141" t="s">
        <v>56674</v>
      </c>
      <c r="D18306" s="141" t="s">
        <v>56693</v>
      </c>
      <c r="E18306" s="141" t="s">
        <v>56694</v>
      </c>
      <c r="F18306" s="141" t="s">
        <v>56695</v>
      </c>
      <c r="G18306" s="141" t="s">
        <v>56696</v>
      </c>
      <c r="H18306" s="141" t="s">
        <v>56697</v>
      </c>
      <c r="I18306" s="141" t="s">
        <v>14</v>
      </c>
      <c r="J18306" s="649">
        <v>210961.18</v>
      </c>
    </row>
    <row r="18307" spans="1:10" hidden="1">
      <c r="A18307" s="141" t="s">
        <v>56699</v>
      </c>
      <c r="B18307" s="141" t="str">
        <f t="shared" ref="B18307:B18370" si="286">C18307&amp;D18307&amp;C18307&amp;E18307&amp;F18307&amp;G18307&amp;H18307&amp;C18307</f>
        <v>CENTRAL DE AR COMPRIMIDO MEDICINAL,ISENTO DE OLEO,SISTEMA DUPLEX,COM RESERVATORIO HORIZONTAL OU VERTICAL,VAZAO APROX.220CENTRAL DE AR COMPRIMIDO MEDICINAL,ISENTO DE OLEO,SISTEMA DUM3/H,02 (DOIS) COMPRESSORES COM POTENCIA MEDIA DE APROX.30HP,CAPACIDADE DO RESERVATORIO DE APROX.1000 LITROS,INCL.FILTROS,SECADORES,PAINEL ELETRICO,CONFORME RDC-50 ANVISA/MINISTERIO DA SAUDE E ABNT NBR 12188.FORNEC.E ASSENT.CENTRAL DE AR COMPRIMIDO MEDICINAL,ISENTO DE OLEO,SISTEMA DU</v>
      </c>
      <c r="C18307" s="141" t="s">
        <v>56674</v>
      </c>
      <c r="D18307" s="141" t="s">
        <v>56700</v>
      </c>
      <c r="E18307" s="141" t="s">
        <v>56701</v>
      </c>
      <c r="F18307" s="141" t="s">
        <v>56695</v>
      </c>
      <c r="G18307" s="141" t="s">
        <v>56696</v>
      </c>
      <c r="H18307" s="141" t="s">
        <v>56697</v>
      </c>
      <c r="I18307" s="141" t="s">
        <v>14</v>
      </c>
      <c r="J18307" s="649">
        <v>303197.37</v>
      </c>
    </row>
    <row r="18308" spans="1:10" hidden="1">
      <c r="A18308" s="141" t="s">
        <v>56702</v>
      </c>
      <c r="B18308" s="141" t="str">
        <f t="shared" si="286"/>
        <v>CENTRAL DE AR COMPRIMIDO MEDICINAL,ISENTO DE OLEO,SISTEMA DUPLEX,COM RESERVATORIO HORIZONTAL OU VERTICAL,VAZAO APROX.220CENTRAL DE AR COMPRIMIDO MEDICINAL,ISENTO DE OLEO,SISTEMA DUM3/H,02 (DOIS) COMPRESSORES COM POTENCIA MEDIA DE APROX.30HP,CAPACIDADE DO RESERVATORIO DE APROX.1000 LITROS,INCL.FILTROS,SECADORES,PAINEL ELETRICO,CONFORME RDC-50 ANVISA/MINISTERIO DA SAUDE E ABNT NBR 12188.FORNEC.E ASSENT.CENTRAL DE AR COMPRIMIDO MEDICINAL,ISENTO DE OLEO,SISTEMA DU</v>
      </c>
      <c r="C18308" s="141" t="s">
        <v>56674</v>
      </c>
      <c r="D18308" s="141" t="s">
        <v>56700</v>
      </c>
      <c r="E18308" s="141" t="s">
        <v>56701</v>
      </c>
      <c r="F18308" s="141" t="s">
        <v>56695</v>
      </c>
      <c r="G18308" s="141" t="s">
        <v>56696</v>
      </c>
      <c r="H18308" s="141" t="s">
        <v>56697</v>
      </c>
      <c r="I18308" s="141" t="s">
        <v>14</v>
      </c>
      <c r="J18308" s="649">
        <v>302976.23</v>
      </c>
    </row>
    <row r="18309" spans="1:10" hidden="1">
      <c r="A18309" s="141" t="s">
        <v>56703</v>
      </c>
      <c r="B18309" s="141" t="str">
        <f t="shared" si="286"/>
        <v>CENTRAL DE AR COMPRIMIDO MEDICINAL,ISENTO DE OLEO,SISTEMA DUPLEX,COM RESERVATORIO HORIZONTAL OU VERTICAL,VAZAO APROX.360CENTRAL DE AR COMPRIMIDO MEDICINAL,ISENTO DE OLEO,SISTEMA DUM3/H,02 (DOIS) COMPRESSORES COM POTENCIA MEDIA DE APROX.50HP,CAPACIDADE DO RESERVATORIO DE APROX.1000 LITROS,INCL.FILTROS,SECADORES,PAINEL ELETRICO,CONFORME RDC-50 ANVISA/MINISTERIO DA SAUDE E ABNT NBR 12188.FORNEC.E ASSENT.CENTRAL DE AR COMPRIMIDO MEDICINAL,ISENTO DE OLEO,SISTEMA DU</v>
      </c>
      <c r="C18309" s="141" t="s">
        <v>56674</v>
      </c>
      <c r="D18309" s="141" t="s">
        <v>56704</v>
      </c>
      <c r="E18309" s="141" t="s">
        <v>56705</v>
      </c>
      <c r="F18309" s="141" t="s">
        <v>56695</v>
      </c>
      <c r="G18309" s="141" t="s">
        <v>56696</v>
      </c>
      <c r="H18309" s="141" t="s">
        <v>56697</v>
      </c>
      <c r="I18309" s="141" t="s">
        <v>14</v>
      </c>
      <c r="J18309" s="649">
        <v>417092.32</v>
      </c>
    </row>
    <row r="18310" spans="1:10" hidden="1">
      <c r="A18310" s="141" t="s">
        <v>56706</v>
      </c>
      <c r="B18310" s="141" t="str">
        <f t="shared" si="286"/>
        <v>CENTRAL DE AR COMPRIMIDO MEDICINAL,ISENTO DE OLEO,SISTEMA DUPLEX,COM RESERVATORIO HORIZONTAL OU VERTICAL,VAZAO APROX.360CENTRAL DE AR COMPRIMIDO MEDICINAL,ISENTO DE OLEO,SISTEMA DUM3/H,02 (DOIS) COMPRESSORES COM POTENCIA MEDIA DE APROX.50HP,CAPACIDADE DO RESERVATORIO DE APROX.1000 LITROS,INCL.FILTROS,SECADORES,PAINEL ELETRICO,CONFORME RDC-50 ANVISA/MINISTERIO DA SAUDE E ABNT NBR 12188.FORNEC.E ASSENT.CENTRAL DE AR COMPRIMIDO MEDICINAL,ISENTO DE OLEO,SISTEMA DU</v>
      </c>
      <c r="C18310" s="141" t="s">
        <v>56674</v>
      </c>
      <c r="D18310" s="141" t="s">
        <v>56704</v>
      </c>
      <c r="E18310" s="141" t="s">
        <v>56705</v>
      </c>
      <c r="F18310" s="141" t="s">
        <v>56695</v>
      </c>
      <c r="G18310" s="141" t="s">
        <v>56696</v>
      </c>
      <c r="H18310" s="141" t="s">
        <v>56697</v>
      </c>
      <c r="I18310" s="141" t="s">
        <v>14</v>
      </c>
      <c r="J18310" s="649">
        <v>416871.18</v>
      </c>
    </row>
    <row r="18311" spans="1:10" hidden="1">
      <c r="A18311" s="141" t="s">
        <v>56707</v>
      </c>
      <c r="B18311" s="141" t="str">
        <f t="shared" si="286"/>
        <v>CENTRAL DE VACUO MEDICINAL,ISENTO DE OLEO,SISTEMA DUPLEX,C/RESERVATORIO HORIZONTAL,VAZAO APROX.26M3/H,02 (DUAS) MOTO-BOMCENTRAL DE VACUO MEDICINAL,ISENTO DE OLEO,SISTEMA DUPLEX,C/RBAS DE VACUO POTENCIA MEDIA APROX.3HP,CAPAC.RESERVATORIO APROX.400 LITROS,INCL.FILTROS,SECADORES,PAINEL ELETRICO,CONFORME RDC-50 ANVISA/MINISTERIO DA SAUDE E ABNT NBR 12188.FORNECIMENTO E ASSENTAMENTO.CENTRAL DE VACUO MEDICINAL,ISENTO DE OLEO,SISTEMA DUPLEX,C/R</v>
      </c>
      <c r="C18311" s="141" t="s">
        <v>56708</v>
      </c>
      <c r="D18311" s="141" t="s">
        <v>56709</v>
      </c>
      <c r="E18311" s="141" t="s">
        <v>56710</v>
      </c>
      <c r="F18311" s="141" t="s">
        <v>56711</v>
      </c>
      <c r="G18311" s="141" t="s">
        <v>56712</v>
      </c>
      <c r="H18311" s="141" t="s">
        <v>56713</v>
      </c>
      <c r="I18311" s="141" t="s">
        <v>14</v>
      </c>
      <c r="J18311" s="649">
        <v>61574.82</v>
      </c>
    </row>
    <row r="18312" spans="1:10" hidden="1">
      <c r="A18312" s="141" t="s">
        <v>56714</v>
      </c>
      <c r="B18312" s="141" t="str">
        <f t="shared" si="286"/>
        <v>CENTRAL DE VACUO MEDICINAL,ISENTO DE OLEO,SISTEMA DUPLEX,C/RESERVATORIO HORIZONTAL,VAZAO APROX.26M3/H,02 (DUAS) MOTO-BOMCENTRAL DE VACUO MEDICINAL,ISENTO DE OLEO,SISTEMA DUPLEX,C/RBAS DE VACUO POTENCIA MEDIA APROX.3HP,CAPAC.RESERVATORIO APROX.400 LITROS,INCL.FILTROS,SECADORES,PAINEL ELETRICO,CONFORME RDC-50 ANVISA/MINISTERIO DA SAUDE E ABNT NBR 12188.FORNECIMENTO E ASSENTAMENTO.CENTRAL DE VACUO MEDICINAL,ISENTO DE OLEO,SISTEMA DUPLEX,C/R</v>
      </c>
      <c r="C18312" s="141" t="s">
        <v>56708</v>
      </c>
      <c r="D18312" s="141" t="s">
        <v>56709</v>
      </c>
      <c r="E18312" s="141" t="s">
        <v>56710</v>
      </c>
      <c r="F18312" s="141" t="s">
        <v>56711</v>
      </c>
      <c r="G18312" s="141" t="s">
        <v>56712</v>
      </c>
      <c r="H18312" s="141" t="s">
        <v>56713</v>
      </c>
      <c r="I18312" s="141" t="s">
        <v>14</v>
      </c>
      <c r="J18312" s="649">
        <v>61353.68</v>
      </c>
    </row>
    <row r="18313" spans="1:10" hidden="1">
      <c r="A18313" s="141" t="s">
        <v>56715</v>
      </c>
      <c r="B18313" s="141" t="str">
        <f t="shared" si="286"/>
        <v>CENTRAL DE VACUO MEDICINAL,ISENTO DE OLEO,SISTEMA DUPLEX,C/RESERVATORIO HORIZONTAL,VAZAO APROX.53M3/H,02 (DUAS) MOTO-BOMCENTRAL DE VACUO MEDICINAL,ISENTO DE OLEO,SISTEMA DUPLEX,C/RBAS VACUO POTENCIA MEDIA APROX.4HP,CAPACIDADE RESERVATORIO APROX.500 LITROS,INCL.FILTROS,SECADORES,PAINEL ELETRICO,CONFORME RDC-50 ANVISA/MINISTERIO DA SAUDE E ABNT NBR 12188 FORNECIMENTO E ASSENTAMENTOCENTRAL DE VACUO MEDICINAL,ISENTO DE OLEO,SISTEMA DUPLEX,C/R</v>
      </c>
      <c r="C18313" s="141" t="s">
        <v>56708</v>
      </c>
      <c r="D18313" s="141" t="s">
        <v>56716</v>
      </c>
      <c r="E18313" s="141" t="s">
        <v>56717</v>
      </c>
      <c r="F18313" s="141" t="s">
        <v>56718</v>
      </c>
      <c r="G18313" s="141" t="s">
        <v>56719</v>
      </c>
      <c r="H18313" s="141" t="s">
        <v>47338</v>
      </c>
      <c r="I18313" s="141" t="s">
        <v>14</v>
      </c>
      <c r="J18313" s="649">
        <v>97092.32</v>
      </c>
    </row>
    <row r="18314" spans="1:10" hidden="1">
      <c r="A18314" s="141" t="s">
        <v>56720</v>
      </c>
      <c r="B18314" s="141" t="str">
        <f t="shared" si="286"/>
        <v>CENTRAL DE VACUO MEDICINAL,ISENTO DE OLEO,SISTEMA DUPLEX,C/RESERVATORIO HORIZONTAL,VAZAO APROX.53M3/H,02 (DUAS) MOTO-BOMCENTRAL DE VACUO MEDICINAL,ISENTO DE OLEO,SISTEMA DUPLEX,C/RBAS VACUO POTENCIA MEDIA APROX.4HP,CAPACIDADE RESERVATORIO APROX.500 LITROS,INCL.FILTROS,SECADORES,PAINEL ELETRICO,CONFORME RDC-50 ANVISA/MINISTERIO DA SAUDE E ABNT NBR 12188 FORNECIMENTO E ASSENTAMENTOCENTRAL DE VACUO MEDICINAL,ISENTO DE OLEO,SISTEMA DUPLEX,C/R</v>
      </c>
      <c r="C18314" s="141" t="s">
        <v>56708</v>
      </c>
      <c r="D18314" s="141" t="s">
        <v>56716</v>
      </c>
      <c r="E18314" s="141" t="s">
        <v>56717</v>
      </c>
      <c r="F18314" s="141" t="s">
        <v>56718</v>
      </c>
      <c r="G18314" s="141" t="s">
        <v>56719</v>
      </c>
      <c r="H18314" s="141" t="s">
        <v>47338</v>
      </c>
      <c r="I18314" s="141" t="s">
        <v>14</v>
      </c>
      <c r="J18314" s="649">
        <v>96871.18</v>
      </c>
    </row>
    <row r="18315" spans="1:10" hidden="1">
      <c r="A18315" s="141" t="s">
        <v>56721</v>
      </c>
      <c r="B18315" s="141" t="str">
        <f t="shared" si="286"/>
        <v>CENTRAL DE VACUO MEDICINAL,ISENTO DE OLEO,SISTEMA DUPLEX,C/RESERVATORIO HORIZONTAL,VAZAO APROX.92M3/H,02 (DUAS) MOTO-BOMCENTRAL DE VACUO MEDICINAL,ISENTO DE OLEO,SISTEMA DUPLEX,C/RBAS VACUO POTENCIA MEDIA APROX.5HP,CAPAC.RESERVATORIO APROX.500 LITROS,INCL.FILTROS,SECADORES,PAINEL ELETRICO,CONFORMERDC-50 ANVISA/MINISTERIO DA SAUDE E ABNT 12188.FORNECIMENTOE ASSENTAMENTOCENTRAL DE VACUO MEDICINAL,ISENTO DE OLEO,SISTEMA DUPLEX,C/R</v>
      </c>
      <c r="C18315" s="141" t="s">
        <v>56708</v>
      </c>
      <c r="D18315" s="141" t="s">
        <v>56722</v>
      </c>
      <c r="E18315" s="141" t="s">
        <v>56723</v>
      </c>
      <c r="F18315" s="141" t="s">
        <v>56724</v>
      </c>
      <c r="G18315" s="141" t="s">
        <v>56725</v>
      </c>
      <c r="H18315" s="141" t="s">
        <v>39724</v>
      </c>
      <c r="I18315" s="141" t="s">
        <v>14</v>
      </c>
      <c r="J18315" s="649">
        <v>99092.32</v>
      </c>
    </row>
    <row r="18316" spans="1:10" hidden="1">
      <c r="A18316" s="141" t="s">
        <v>56726</v>
      </c>
      <c r="B18316" s="141" t="str">
        <f t="shared" si="286"/>
        <v>CENTRAL DE VACUO MEDICINAL,ISENTO DE OLEO,SISTEMA DUPLEX,C/RESERVATORIO HORIZONTAL,VAZAO APROX.92M3/H,02 (DUAS) MOTO-BOMCENTRAL DE VACUO MEDICINAL,ISENTO DE OLEO,SISTEMA DUPLEX,C/RBAS VACUO POTENCIA MEDIA APROX.5HP,CAPAC.RESERVATORIO APROX.500 LITROS,INCL.FILTROS,SECADORES,PAINEL ELETRICO,CONFORMERDC-50 ANVISA/MINISTERIO DA SAUDE E ABNT 12188.FORNECIMENTOE ASSENTAMENTOCENTRAL DE VACUO MEDICINAL,ISENTO DE OLEO,SISTEMA DUPLEX,C/R</v>
      </c>
      <c r="C18316" s="141" t="s">
        <v>56708</v>
      </c>
      <c r="D18316" s="141" t="s">
        <v>56722</v>
      </c>
      <c r="E18316" s="141" t="s">
        <v>56723</v>
      </c>
      <c r="F18316" s="141" t="s">
        <v>56724</v>
      </c>
      <c r="G18316" s="141" t="s">
        <v>56725</v>
      </c>
      <c r="H18316" s="141" t="s">
        <v>39724</v>
      </c>
      <c r="I18316" s="141" t="s">
        <v>14</v>
      </c>
      <c r="J18316" s="649">
        <v>98871.18</v>
      </c>
    </row>
    <row r="18317" spans="1:10" hidden="1">
      <c r="A18317" s="141" t="s">
        <v>56727</v>
      </c>
      <c r="B18317" s="141" t="str">
        <f t="shared" si="286"/>
        <v>CENTRAL DE VACUO MEDICINAL,ISENTO DE OLEO,SISTEMA DUPLEX,C/RESERVATORIO HORIZONTAL,VAZAO APROX.118M3/H,02 (DUAS) MOTO-BOCENTRAL DE VACUO MEDICINAL,ISENTO DE OLEO,SISTEMA DUPLEX,C/RMBAS VACUO POTENCIA MEDIA APROX.8HP,CAPAC.RESERVATORIO APROX.500 LITROS,INCL.FILTROS,SECADORES,PAINEL ELETRICO,CONFORMERDC-50 ANVISA/MINISTERIO DA SAUDE E ABNT 12188.FORNECIMENTOE ASSENTAMENTOCENTRAL DE VACUO MEDICINAL,ISENTO DE OLEO,SISTEMA DUPLEX,C/R</v>
      </c>
      <c r="C18317" s="141" t="s">
        <v>56708</v>
      </c>
      <c r="D18317" s="141" t="s">
        <v>56728</v>
      </c>
      <c r="E18317" s="141" t="s">
        <v>56729</v>
      </c>
      <c r="F18317" s="141" t="s">
        <v>56730</v>
      </c>
      <c r="G18317" s="141" t="s">
        <v>56725</v>
      </c>
      <c r="H18317" s="141" t="s">
        <v>39724</v>
      </c>
      <c r="I18317" s="141" t="s">
        <v>14</v>
      </c>
      <c r="J18317" s="649">
        <v>105092.32</v>
      </c>
    </row>
    <row r="18318" spans="1:10" hidden="1">
      <c r="A18318" s="141" t="s">
        <v>56731</v>
      </c>
      <c r="B18318" s="141" t="str">
        <f t="shared" si="286"/>
        <v>CENTRAL DE VACUO MEDICINAL,ISENTO DE OLEO,SISTEMA DUPLEX,C/RESERVATORIO HORIZONTAL,VAZAO APROX.118M3/H,02 (DUAS) MOTO-BOCENTRAL DE VACUO MEDICINAL,ISENTO DE OLEO,SISTEMA DUPLEX,C/RMBAS VACUO POTENCIA MEDIA APROX.8HP,CAPAC.RESERVATORIO APROX.500 LITROS,INCL.FILTROS,SECADORES,PAINEL ELETRICO,CONFORMERDC-50 ANVISA/MINISTERIO DA SAUDE E ABNT 12188.FORNECIMENTOE ASSENTAMENTOCENTRAL DE VACUO MEDICINAL,ISENTO DE OLEO,SISTEMA DUPLEX,C/R</v>
      </c>
      <c r="C18318" s="141" t="s">
        <v>56708</v>
      </c>
      <c r="D18318" s="141" t="s">
        <v>56728</v>
      </c>
      <c r="E18318" s="141" t="s">
        <v>56729</v>
      </c>
      <c r="F18318" s="141" t="s">
        <v>56730</v>
      </c>
      <c r="G18318" s="141" t="s">
        <v>56725</v>
      </c>
      <c r="H18318" s="141" t="s">
        <v>39724</v>
      </c>
      <c r="I18318" s="141" t="s">
        <v>14</v>
      </c>
      <c r="J18318" s="649">
        <v>104871.18</v>
      </c>
    </row>
    <row r="18319" spans="1:10" hidden="1">
      <c r="A18319" s="141" t="s">
        <v>56732</v>
      </c>
      <c r="B18319" s="141" t="str">
        <f t="shared" si="286"/>
        <v>CENTRAL DE VACUO MEDICINAL,ISENTO DE OLEO,SISTEMA DUPLEX,C/RESERVATORIO HORIZONTAL,VAZAO APROX.160M3/H,02 (DUAS) MOTO-BOCENTRAL DE VACUO MEDICINAL,ISENTO DE OLEO,SISTEMA DUPLEX,C/RMBAS VACUO POTENCIA MEDIA APROX.15HP,CAPAC.RESERVATORIO APROX.1000 LITROS,INCL.FILTRO,SECADORES,PAINEL ELETRICO,CONFORME RDC-50 ANVISA/MINISTERIO DA SAUDE E ABNT 12188.FORNECIMENTO E ASSENTAMENTOCENTRAL DE VACUO MEDICINAL,ISENTO DE OLEO,SISTEMA DUPLEX,C/R</v>
      </c>
      <c r="C18319" s="141" t="s">
        <v>56708</v>
      </c>
      <c r="D18319" s="141" t="s">
        <v>56733</v>
      </c>
      <c r="E18319" s="141" t="s">
        <v>56734</v>
      </c>
      <c r="F18319" s="141" t="s">
        <v>56735</v>
      </c>
      <c r="G18319" s="141" t="s">
        <v>56736</v>
      </c>
      <c r="H18319" s="141" t="s">
        <v>29644</v>
      </c>
      <c r="I18319" s="141" t="s">
        <v>14</v>
      </c>
      <c r="J18319" s="649">
        <v>158092.32</v>
      </c>
    </row>
    <row r="18320" spans="1:10" hidden="1">
      <c r="A18320" s="141" t="s">
        <v>56737</v>
      </c>
      <c r="B18320" s="141" t="str">
        <f t="shared" si="286"/>
        <v>CENTRAL DE VACUO MEDICINAL,ISENTO DE OLEO,SISTEMA DUPLEX,C/RESERVATORIO HORIZONTAL,VAZAO APROX.160M3/H,02 (DUAS) MOTO-BOCENTRAL DE VACUO MEDICINAL,ISENTO DE OLEO,SISTEMA DUPLEX,C/RMBAS VACUO POTENCIA MEDIA APROX.15HP,CAPAC.RESERVATORIO APROX.1000 LITROS,INCL.FILTRO,SECADORES,PAINEL ELETRICO,CONFORME RDC-50 ANVISA/MINISTERIO DA SAUDE E ABNT 12188.FORNECIMENTO E ASSENTAMENTOCENTRAL DE VACUO MEDICINAL,ISENTO DE OLEO,SISTEMA DUPLEX,C/R</v>
      </c>
      <c r="C18320" s="141" t="s">
        <v>56708</v>
      </c>
      <c r="D18320" s="141" t="s">
        <v>56733</v>
      </c>
      <c r="E18320" s="141" t="s">
        <v>56734</v>
      </c>
      <c r="F18320" s="141" t="s">
        <v>56735</v>
      </c>
      <c r="G18320" s="141" t="s">
        <v>56736</v>
      </c>
      <c r="H18320" s="141" t="s">
        <v>29644</v>
      </c>
      <c r="I18320" s="141" t="s">
        <v>14</v>
      </c>
      <c r="J18320" s="649">
        <v>157871.18</v>
      </c>
    </row>
    <row r="18321" spans="1:10" hidden="1">
      <c r="A18321" s="141" t="s">
        <v>56738</v>
      </c>
      <c r="B18321" s="141" t="str">
        <f t="shared" si="286"/>
        <v>PAINEL DE ALARME MEDICINAL AR COMPRIMIDO,OXIDO NITROSO,DIOXIDO DE CARBONO,OXIGENIO E VACUO.FORNECIMENTO E ASSENTAMENTO.(PAINEL DE ALARME MEDICINAL AR COMPRIMIDO,OXIDO NITROSO,DIOXIPARA INSTALACAO VIDE FAMILIA 15.014)PAINEL DE ALARME MEDICINAL AR COMPRIMIDO,OXIDO NITROSO,DIOXI</v>
      </c>
      <c r="C18321" s="141" t="s">
        <v>56739</v>
      </c>
      <c r="D18321" s="141" t="s">
        <v>56740</v>
      </c>
      <c r="E18321" s="141" t="s">
        <v>56741</v>
      </c>
      <c r="I18321" s="141" t="s">
        <v>14</v>
      </c>
      <c r="J18321" s="649">
        <v>586.94000000000005</v>
      </c>
    </row>
    <row r="18322" spans="1:10" hidden="1">
      <c r="A18322" s="141" t="s">
        <v>56742</v>
      </c>
      <c r="B18322" s="141" t="str">
        <f t="shared" si="286"/>
        <v>PAINEL DE ALARME MEDICINAL AR COMPRIMIDO,OXIDO NITROSO,DIOXIDO DE CARBONO,OXIGENIO E VACUO.FORNECIMENTO E ASSENTAMENTO.(PAINEL DE ALARME MEDICINAL AR COMPRIMIDO,OXIDO NITROSO,DIOXIPARA INSTALACAO VIDE FAMILIA 15.014)PAINEL DE ALARME MEDICINAL AR COMPRIMIDO,OXIDO NITROSO,DIOXI</v>
      </c>
      <c r="C18322" s="141" t="s">
        <v>56739</v>
      </c>
      <c r="D18322" s="141" t="s">
        <v>56740</v>
      </c>
      <c r="E18322" s="141" t="s">
        <v>56741</v>
      </c>
      <c r="I18322" s="141" t="s">
        <v>14</v>
      </c>
      <c r="J18322" s="649">
        <v>585.35</v>
      </c>
    </row>
    <row r="18323" spans="1:10" hidden="1">
      <c r="A18323" s="141" t="s">
        <v>56743</v>
      </c>
      <c r="B18323" s="141" t="str">
        <f t="shared" si="286"/>
        <v>ESTACAO DE CHAMADA DE BANHEIRO,COM INTERRUPTOR DE EMBUTIR.FORNECIMENTO E COLOCACAOESTACAO DE CHAMADA DE BANHEIRO,COM INTERRUPTOR DE EMBUTIR.FOESTACAO DE CHAMADA DE BANHEIRO,COM INTERRUPTOR DE EMBUTIR.FO</v>
      </c>
      <c r="C18323" s="141" t="s">
        <v>56744</v>
      </c>
      <c r="D18323" s="141" t="s">
        <v>27518</v>
      </c>
      <c r="I18323" s="141" t="s">
        <v>14</v>
      </c>
      <c r="J18323" s="649">
        <v>343.72</v>
      </c>
    </row>
    <row r="18324" spans="1:10" hidden="1">
      <c r="A18324" s="141" t="s">
        <v>56745</v>
      </c>
      <c r="B18324" s="141" t="str">
        <f t="shared" si="286"/>
        <v>ESTACAO DE CHAMADA DE BANHEIRO,COM INTERRUPTOR DE EMBUTIR.FORNECIMENTO E COLOCACAOESTACAO DE CHAMADA DE BANHEIRO,COM INTERRUPTOR DE EMBUTIR.FOESTACAO DE CHAMADA DE BANHEIRO,COM INTERRUPTOR DE EMBUTIR.FO</v>
      </c>
      <c r="C18324" s="141" t="s">
        <v>56744</v>
      </c>
      <c r="D18324" s="141" t="s">
        <v>27518</v>
      </c>
      <c r="I18324" s="141" t="s">
        <v>14</v>
      </c>
      <c r="J18324" s="649">
        <v>340.55</v>
      </c>
    </row>
    <row r="18325" spans="1:10" hidden="1">
      <c r="A18325" s="141" t="s">
        <v>56746</v>
      </c>
      <c r="B18325" s="141" t="str">
        <f t="shared" si="286"/>
        <v>ESTACAO DE CHAMADA DE LEITO,COM INTERRUPTOR DE EMBUTIR COM COMANDOS DE CHAMADAS,EMERGENCIA E PRESENCA,FIXADA SOBRE CAIXAESTACAO DE CHAMADA DE LEITO,COM INTERRUPTOR DE EMBUTIR COM C4"X4" EMBUTIDA NA PAREDE.FORNECIMENTO E COLOCACAOESTACAO DE CHAMADA DE LEITO,COM INTERRUPTOR DE EMBUTIR COM C</v>
      </c>
      <c r="C18325" s="141" t="s">
        <v>56747</v>
      </c>
      <c r="D18325" s="141" t="s">
        <v>56748</v>
      </c>
      <c r="E18325" s="141" t="s">
        <v>56749</v>
      </c>
      <c r="I18325" s="141" t="s">
        <v>14</v>
      </c>
      <c r="J18325" s="649">
        <v>501.72</v>
      </c>
    </row>
    <row r="18326" spans="1:10" hidden="1">
      <c r="A18326" s="141" t="s">
        <v>56750</v>
      </c>
      <c r="B18326" s="141" t="str">
        <f t="shared" si="286"/>
        <v>ESTACAO DE CHAMADA DE LEITO,COM INTERRUPTOR DE EMBUTIR COM COMANDOS DE CHAMADAS,EMERGENCIA E PRESENCA,FIXADA SOBRE CAIXAESTACAO DE CHAMADA DE LEITO,COM INTERRUPTOR DE EMBUTIR COM C4"X4" EMBUTIDA NA PAREDE.FORNECIMENTO E COLOCACAOESTACAO DE CHAMADA DE LEITO,COM INTERRUPTOR DE EMBUTIR COM C</v>
      </c>
      <c r="C18326" s="141" t="s">
        <v>56747</v>
      </c>
      <c r="D18326" s="141" t="s">
        <v>56748</v>
      </c>
      <c r="E18326" s="141" t="s">
        <v>56749</v>
      </c>
      <c r="I18326" s="141" t="s">
        <v>14</v>
      </c>
      <c r="J18326" s="649">
        <v>498.55</v>
      </c>
    </row>
    <row r="18327" spans="1:10" hidden="1">
      <c r="A18327" s="141" t="s">
        <v>56751</v>
      </c>
      <c r="B18327" s="141" t="str">
        <f t="shared" si="286"/>
        <v>SINALEIRO DE SOBREPOR PORTA DE ENFERMARIA,SALAS CIRURGICAS E CENTROS CIRURGICOS,COM SISTEMA LUMINOSO NAS CORES VERDE E VSINALEIRO DE SOBREPOR PORTA DE ENFERMARIA,SALAS CIRURGICAS EERMELHO,FIXADO SOBRE CAIXA 4"X2" OU 4"X4" EMBUTIDA NA PAREDE.FORNECIMENTO E COLOCACAOSINALEIRO DE SOBREPOR PORTA DE ENFERMARIA,SALAS CIRURGICAS E</v>
      </c>
      <c r="C18327" s="141" t="s">
        <v>56752</v>
      </c>
      <c r="D18327" s="141" t="s">
        <v>56753</v>
      </c>
      <c r="E18327" s="141" t="s">
        <v>56754</v>
      </c>
      <c r="F18327" s="141" t="s">
        <v>36638</v>
      </c>
      <c r="I18327" s="141" t="s">
        <v>14</v>
      </c>
      <c r="J18327" s="649">
        <v>234.87</v>
      </c>
    </row>
    <row r="18328" spans="1:10" hidden="1">
      <c r="A18328" s="141" t="s">
        <v>56755</v>
      </c>
      <c r="B18328" s="141" t="str">
        <f t="shared" si="286"/>
        <v>SINALEIRO DE SOBREPOR PORTA DE ENFERMARIA,SALAS CIRURGICAS E CENTROS CIRURGICOS,COM SISTEMA LUMINOSO NAS CORES VERDE E VSINALEIRO DE SOBREPOR PORTA DE ENFERMARIA,SALAS CIRURGICAS EERMELHO,FIXADO SOBRE CAIXA 4"X2" OU 4"X4" EMBUTIDA NA PAREDE.FORNECIMENTO E COLOCACAOSINALEIRO DE SOBREPOR PORTA DE ENFERMARIA,SALAS CIRURGICAS E</v>
      </c>
      <c r="C18328" s="141" t="s">
        <v>56752</v>
      </c>
      <c r="D18328" s="141" t="s">
        <v>56753</v>
      </c>
      <c r="E18328" s="141" t="s">
        <v>56754</v>
      </c>
      <c r="F18328" s="141" t="s">
        <v>36638</v>
      </c>
      <c r="I18328" s="141" t="s">
        <v>14</v>
      </c>
      <c r="J18328" s="649">
        <v>231.7</v>
      </c>
    </row>
    <row r="18329" spans="1:10" hidden="1">
      <c r="A18329" s="141" t="s">
        <v>56756</v>
      </c>
      <c r="B18329" s="141" t="str">
        <f t="shared" si="286"/>
        <v>CENTRAL DE ATENDIMENTO PARA POSTO DE ENFERMAGEM,SALAS CIRURGICAS E CENTROS CIRURGICOS,ATENDENDO ATE 20 LEITOS,COM SINALICENTRAL DE ATENDIMENTO PARA POSTO DE ENFERMAGEM,SALAS CIRURGZACAO SONORA E LUMINOSA.FORNECIMENTO E COLOCACAOCENTRAL DE ATENDIMENTO PARA POSTO DE ENFERMAGEM,SALAS CIRURG</v>
      </c>
      <c r="C18329" s="141" t="s">
        <v>56757</v>
      </c>
      <c r="D18329" s="141" t="s">
        <v>56758</v>
      </c>
      <c r="E18329" s="141" t="s">
        <v>56759</v>
      </c>
      <c r="I18329" s="141" t="s">
        <v>14</v>
      </c>
      <c r="J18329" s="649">
        <v>2876.72</v>
      </c>
    </row>
    <row r="18330" spans="1:10" hidden="1">
      <c r="A18330" s="141" t="s">
        <v>56760</v>
      </c>
      <c r="B18330" s="141" t="str">
        <f t="shared" si="286"/>
        <v>CENTRAL DE ATENDIMENTO PARA POSTO DE ENFERMAGEM,SALAS CIRURGICAS E CENTROS CIRURGICOS,ATENDENDO ATE 20 LEITOS,COM SINALICENTRAL DE ATENDIMENTO PARA POSTO DE ENFERMAGEM,SALAS CIRURGZACAO SONORA E LUMINOSA.FORNECIMENTO E COLOCACAOCENTRAL DE ATENDIMENTO PARA POSTO DE ENFERMAGEM,SALAS CIRURG</v>
      </c>
      <c r="C18330" s="141" t="s">
        <v>56757</v>
      </c>
      <c r="D18330" s="141" t="s">
        <v>56758</v>
      </c>
      <c r="E18330" s="141" t="s">
        <v>56759</v>
      </c>
      <c r="I18330" s="141" t="s">
        <v>14</v>
      </c>
      <c r="J18330" s="649">
        <v>2873.55</v>
      </c>
    </row>
    <row r="18331" spans="1:10" hidden="1">
      <c r="A18331" s="141" t="s">
        <v>56761</v>
      </c>
      <c r="B18331" s="141" t="str">
        <f t="shared" si="286"/>
        <v>PAINEL MODULAR GASES MEDIC.P/LEITO HOSPITALAR,COMPR.1,00M ALT.0,30M,3 MODULOS INDEP. CONTENDO 3 SAIDAS P/GASES,SENDPAINEL MODULAR GASES MEDIC.P/LEITO HOSPITALAR,COMPR.1,0O:1 SAIDA OXIG.,1 SAIDA P/AR COMPRIM. E 1 SAIDA VACUO,CONF.RDC-50 ANVISA/MINIST.DA SAUDE E ABNT NBR 12188,4 TOMADAS ELETR.110V,1 TOMADA ELETR.220V,1 CHAMADA ENFERMAGEM,1 LUMINARIA DESCANSO,1 INTERRUPTOR SIMPLES.FORNECIMENTO E INSTALACAO.PAINEL MODULAR GASES MEDIC.P/LEITO HOSPITALAR,COMPR.1,0</v>
      </c>
      <c r="C18331" s="141" t="s">
        <v>56762</v>
      </c>
      <c r="D18331" s="141" t="s">
        <v>56763</v>
      </c>
      <c r="E18331" s="141" t="s">
        <v>56764</v>
      </c>
      <c r="F18331" s="141" t="s">
        <v>56765</v>
      </c>
      <c r="G18331" s="141" t="s">
        <v>56766</v>
      </c>
      <c r="H18331" s="141" t="s">
        <v>56767</v>
      </c>
      <c r="I18331" s="141" t="s">
        <v>14</v>
      </c>
      <c r="J18331" s="649">
        <v>2327.89</v>
      </c>
    </row>
    <row r="18332" spans="1:10" hidden="1">
      <c r="A18332" s="141" t="s">
        <v>56768</v>
      </c>
      <c r="B18332" s="141" t="str">
        <f t="shared" si="286"/>
        <v>PAINEL MODULAR GASES MEDIC.P/LEITO HOSPITALAR,COMPR.1,00M ALT.0,30M,3 MODULOS INDEP. CONTENDO 3 SAIDAS P/GASES,SENDPAINEL MODULAR GASES MEDIC.P/LEITO HOSPITALAR,COMPR.1,0O:1 SAIDA OXIG.,1 SAIDA P/AR COMPRIM. E 1 SAIDA VACUO,CONF.RDC-50 ANVISA/MINIST.DA SAUDE E ABNT NBR 12188,4 TOMADAS ELETR.110V,1 TOMADA ELETR.220V,1 CHAMADA ENFERMAGEM,1 LUMINARIA DESCANSO,1 INTERRUPTOR SIMPLES.FORNECIMENTO E INSTALACAO.PAINEL MODULAR GASES MEDIC.P/LEITO HOSPITALAR,COMPR.1,0</v>
      </c>
      <c r="C18332" s="141" t="s">
        <v>56762</v>
      </c>
      <c r="D18332" s="141" t="s">
        <v>56763</v>
      </c>
      <c r="E18332" s="141" t="s">
        <v>56764</v>
      </c>
      <c r="F18332" s="141" t="s">
        <v>56765</v>
      </c>
      <c r="G18332" s="141" t="s">
        <v>56766</v>
      </c>
      <c r="H18332" s="141" t="s">
        <v>56767</v>
      </c>
      <c r="I18332" s="141" t="s">
        <v>14</v>
      </c>
      <c r="J18332" s="649">
        <v>2257.81</v>
      </c>
    </row>
    <row r="18333" spans="1:10" hidden="1">
      <c r="A18333" s="141" t="s">
        <v>56769</v>
      </c>
      <c r="B18333" s="141" t="str">
        <f t="shared" si="286"/>
        <v>PAINEL MODULAR GASES MEDICINAIS P/LEITO HOSPITALAR,COMPR.1,45M ALT.0,30M,3 MODULOS INDEPENDENTES CONTENDO 6 SAIDAS P/GASPAINEL MODULAR GASES MEDICINAIS P/LEITO HOSPITALAR,COMPR.1,4ES,SENDO:2 SAIDAS OXIGENIO,2 SAIDAS AR COMPRIMIDO 2 SAIDAS VACUO,ANVISA/MS (RDC 50-2002) ABNT NBR 12118,11 TOMADAS ELETRICAS 110V,2 TOMADAS ELETRICAS 220V,2 TOMADAS LOGICA,1 CHAMADA ENFERMAGEM,1 LUMINARIA DESCANSO,1 INTERRUPTOR.FORN.INSTAL.PAINEL MODULAR GASES MEDICINAIS P/LEITO HOSPITALAR,COMPR.1,4</v>
      </c>
      <c r="C18333" s="141" t="s">
        <v>56770</v>
      </c>
      <c r="D18333" s="141" t="s">
        <v>56771</v>
      </c>
      <c r="E18333" s="141" t="s">
        <v>56772</v>
      </c>
      <c r="F18333" s="141" t="s">
        <v>56773</v>
      </c>
      <c r="G18333" s="141" t="s">
        <v>56774</v>
      </c>
      <c r="H18333" s="141" t="s">
        <v>56775</v>
      </c>
      <c r="I18333" s="141" t="s">
        <v>14</v>
      </c>
      <c r="J18333" s="649">
        <v>3614.81</v>
      </c>
    </row>
    <row r="18334" spans="1:10" hidden="1">
      <c r="A18334" s="141" t="s">
        <v>56776</v>
      </c>
      <c r="B18334" s="141" t="str">
        <f t="shared" si="286"/>
        <v>PAINEL MODULAR GASES MEDICINAIS P/LEITO HOSPITALAR,COMPR.1,45M ALT.0,30M,3 MODULOS INDEPENDENTES CONTENDO 6 SAIDAS P/GASPAINEL MODULAR GASES MEDICINAIS P/LEITO HOSPITALAR,COMPR.1,4ES,SENDO:2 SAIDAS OXIGENIO,2 SAIDAS AR COMPRIMIDO 2 SAIDAS VACUO,ANVISA/MS (RDC 50-2002) ABNT NBR 12118,11 TOMADAS ELETRICAS 110V,2 TOMADAS ELETRICAS 220V,2 TOMADAS LOGICA,1 CHAMADA ENFERMAGEM,1 LUMINARIA DESCANSO,1 INTERRUPTOR.FORN.INSTAL.PAINEL MODULAR GASES MEDICINAIS P/LEITO HOSPITALAR,COMPR.1,4</v>
      </c>
      <c r="C18334" s="141" t="s">
        <v>56770</v>
      </c>
      <c r="D18334" s="141" t="s">
        <v>56771</v>
      </c>
      <c r="E18334" s="141" t="s">
        <v>56772</v>
      </c>
      <c r="F18334" s="141" t="s">
        <v>56773</v>
      </c>
      <c r="G18334" s="141" t="s">
        <v>56774</v>
      </c>
      <c r="H18334" s="141" t="s">
        <v>56775</v>
      </c>
      <c r="I18334" s="141" t="s">
        <v>14</v>
      </c>
      <c r="J18334" s="649">
        <v>3544.73</v>
      </c>
    </row>
    <row r="18335" spans="1:10" hidden="1">
      <c r="A18335" s="141" t="s">
        <v>56777</v>
      </c>
      <c r="B18335" s="141" t="str">
        <f t="shared" si="286"/>
        <v>SISTEMA ININTERRUPTO DE ENERGIA (NO BREAK), COM CAPACIDADE DE 5KVA, TRIFASICO,60HZ,TENSAO DE ENTRADA DE 220/380V,TENSAOSISTEMA ININTERRUPTO DE ENERGIA (NO BREAK), COM CAPACIDADE DDE SAIDA DE 220V/127V,AUTONOMIA DE 10 MINUTOS,INCLUSIVE GABINETES E START UP.FORNECIMENTO E COLOCACAOSISTEMA ININTERRUPTO DE ENERGIA (NO BREAK), COM CAPACIDADE D</v>
      </c>
      <c r="C18335" s="141" t="s">
        <v>56778</v>
      </c>
      <c r="D18335" s="141" t="s">
        <v>56779</v>
      </c>
      <c r="E18335" s="141" t="s">
        <v>56780</v>
      </c>
      <c r="F18335" s="141" t="s">
        <v>56781</v>
      </c>
      <c r="I18335" s="141" t="s">
        <v>14</v>
      </c>
      <c r="J18335" s="649">
        <v>39383.72</v>
      </c>
    </row>
    <row r="18336" spans="1:10" hidden="1">
      <c r="A18336" s="141" t="s">
        <v>56782</v>
      </c>
      <c r="B18336" s="141" t="str">
        <f t="shared" si="286"/>
        <v>SISTEMA ININTERRUPTO DE ENERGIA (NO BREAK), COM CAPACIDADE DE 5KVA, TRIFASICO,60HZ,TENSAO DE ENTRADA DE 220/380V,TENSAOSISTEMA ININTERRUPTO DE ENERGIA (NO BREAK), COM CAPACIDADE DDE SAIDA DE 220V/127V,AUTONOMIA DE 10 MINUTOS,INCLUSIVE GABINETES E START UP.FORNECIMENTO E COLOCACAOSISTEMA ININTERRUPTO DE ENERGIA (NO BREAK), COM CAPACIDADE D</v>
      </c>
      <c r="C18336" s="141" t="s">
        <v>56778</v>
      </c>
      <c r="D18336" s="141" t="s">
        <v>56779</v>
      </c>
      <c r="E18336" s="141" t="s">
        <v>56780</v>
      </c>
      <c r="F18336" s="141" t="s">
        <v>56781</v>
      </c>
      <c r="I18336" s="141" t="s">
        <v>14</v>
      </c>
      <c r="J18336" s="649">
        <v>39380.550000000003</v>
      </c>
    </row>
    <row r="18337" spans="1:10" hidden="1">
      <c r="A18337" s="141" t="s">
        <v>56783</v>
      </c>
      <c r="B18337" s="141" t="str">
        <f t="shared" si="286"/>
        <v>SISTEMA INITERRUPTO DE ENERGIA (NO BREAK),COM CAPACIDADE DE7.5KVA,TRIFASICO,60HZ,TENSAO DE ENTRADA DE 220/380V,TENSAO DSISTEMA INITERRUPTO DE ENERGIA (NO BREAK),COM CAPACIDADE DEE SAIDA DE 220/127V,AUTONOMIA DE 10 MINUTOS,INCLUSIVE GABINETES E START UP. FORNECIMENTO E COLOCACAOSISTEMA INITERRUPTO DE ENERGIA (NO BREAK),COM CAPACIDADE DE</v>
      </c>
      <c r="C18337" s="141" t="s">
        <v>56784</v>
      </c>
      <c r="D18337" s="141" t="s">
        <v>56785</v>
      </c>
      <c r="E18337" s="141" t="s">
        <v>56786</v>
      </c>
      <c r="F18337" s="141" t="s">
        <v>56787</v>
      </c>
      <c r="I18337" s="141" t="s">
        <v>14</v>
      </c>
      <c r="J18337" s="649">
        <v>50442.61</v>
      </c>
    </row>
    <row r="18338" spans="1:10" hidden="1">
      <c r="A18338" s="141" t="s">
        <v>56788</v>
      </c>
      <c r="B18338" s="141" t="str">
        <f t="shared" si="286"/>
        <v>SISTEMA INITERRUPTO DE ENERGIA (NO BREAK),COM CAPACIDADE DE7.5KVA,TRIFASICO,60HZ,TENSAO DE ENTRADA DE 220/380V,TENSAO DSISTEMA INITERRUPTO DE ENERGIA (NO BREAK),COM CAPACIDADE DEE SAIDA DE 220/127V,AUTONOMIA DE 10 MINUTOS,INCLUSIVE GABINETES E START UP. FORNECIMENTO E COLOCACAOSISTEMA INITERRUPTO DE ENERGIA (NO BREAK),COM CAPACIDADE DE</v>
      </c>
      <c r="C18338" s="141" t="s">
        <v>56784</v>
      </c>
      <c r="D18338" s="141" t="s">
        <v>56785</v>
      </c>
      <c r="E18338" s="141" t="s">
        <v>56786</v>
      </c>
      <c r="F18338" s="141" t="s">
        <v>56787</v>
      </c>
      <c r="I18338" s="141" t="s">
        <v>14</v>
      </c>
      <c r="J18338" s="649">
        <v>50439.44</v>
      </c>
    </row>
    <row r="18339" spans="1:10" hidden="1">
      <c r="A18339" s="141" t="s">
        <v>56789</v>
      </c>
      <c r="B18339" s="141" t="str">
        <f t="shared" si="286"/>
        <v>SISTEMA ININTERRUPTO DE ENERGIA (NO BREAK),COM CAPACIDADE DE 10KVA,TRIFASICO,60HZ,TENSAO DE ENTRADA DE 220/380V,TENSAO DSISTEMA ININTERRUPTO DE ENERGIA (NO BREAK),COM CAPACIDADE DEE SAIDA DE 220/127V,AUTONOMIA DE 10 MINUTOS,INCLUSIVE GABINETES E START UP.FORNECIMENTO E COLOCACAOSISTEMA ININTERRUPTO DE ENERGIA (NO BREAK),COM CAPACIDADE DE</v>
      </c>
      <c r="C18339" s="141" t="s">
        <v>56790</v>
      </c>
      <c r="D18339" s="141" t="s">
        <v>56791</v>
      </c>
      <c r="E18339" s="141" t="s">
        <v>56786</v>
      </c>
      <c r="F18339" s="141" t="s">
        <v>56792</v>
      </c>
      <c r="I18339" s="141" t="s">
        <v>14</v>
      </c>
      <c r="J18339" s="649">
        <v>47733.5</v>
      </c>
    </row>
    <row r="18340" spans="1:10" hidden="1">
      <c r="A18340" s="141" t="s">
        <v>56793</v>
      </c>
      <c r="B18340" s="141" t="str">
        <f t="shared" si="286"/>
        <v>SISTEMA ININTERRUPTO DE ENERGIA (NO BREAK),COM CAPACIDADE DE 10KVA,TRIFASICO,60HZ,TENSAO DE ENTRADA DE 220/380V,TENSAO DSISTEMA ININTERRUPTO DE ENERGIA (NO BREAK),COM CAPACIDADE DEE SAIDA DE 220/127V,AUTONOMIA DE 10 MINUTOS,INCLUSIVE GABINETES E START UP.FORNECIMENTO E COLOCACAOSISTEMA ININTERRUPTO DE ENERGIA (NO BREAK),COM CAPACIDADE DE</v>
      </c>
      <c r="C18340" s="141" t="s">
        <v>56790</v>
      </c>
      <c r="D18340" s="141" t="s">
        <v>56791</v>
      </c>
      <c r="E18340" s="141" t="s">
        <v>56786</v>
      </c>
      <c r="F18340" s="141" t="s">
        <v>56792</v>
      </c>
      <c r="I18340" s="141" t="s">
        <v>14</v>
      </c>
      <c r="J18340" s="649">
        <v>47730.33</v>
      </c>
    </row>
    <row r="18341" spans="1:10" hidden="1">
      <c r="A18341" s="141" t="s">
        <v>56794</v>
      </c>
      <c r="B18341" s="141" t="str">
        <f t="shared" si="286"/>
        <v>SISTEMA ININTERRUPTO DE ENERGIA (NO BREAK),COM CAPACIDADE DE 15KVA,TRIFASICO,60HZ,TENSAO DE ENTRADA DE 220/380V,TENSAO DSISTEMA ININTERRUPTO DE ENERGIA (NO BREAK),COM CAPACIDADE DEE SAIDA DE 220/127V,AUTONOMIA DE 10 MINUTOS,INCLUSIVE GABINETES E START UP.FORNECIMENTO E COLOCACAOSISTEMA ININTERRUPTO DE ENERGIA (NO BREAK),COM CAPACIDADE DE</v>
      </c>
      <c r="C18341" s="141" t="s">
        <v>56790</v>
      </c>
      <c r="D18341" s="141" t="s">
        <v>56795</v>
      </c>
      <c r="E18341" s="141" t="s">
        <v>56786</v>
      </c>
      <c r="F18341" s="141" t="s">
        <v>56792</v>
      </c>
      <c r="I18341" s="141" t="s">
        <v>14</v>
      </c>
      <c r="J18341" s="649">
        <v>67087.13</v>
      </c>
    </row>
    <row r="18342" spans="1:10" hidden="1">
      <c r="A18342" s="141" t="s">
        <v>56796</v>
      </c>
      <c r="B18342" s="141" t="str">
        <f t="shared" si="286"/>
        <v>SISTEMA ININTERRUPTO DE ENERGIA (NO BREAK),COM CAPACIDADE DE 15KVA,TRIFASICO,60HZ,TENSAO DE ENTRADA DE 220/380V,TENSAO DSISTEMA ININTERRUPTO DE ENERGIA (NO BREAK),COM CAPACIDADE DEE SAIDA DE 220/127V,AUTONOMIA DE 10 MINUTOS,INCLUSIVE GABINETES E START UP.FORNECIMENTO E COLOCACAOSISTEMA ININTERRUPTO DE ENERGIA (NO BREAK),COM CAPACIDADE DE</v>
      </c>
      <c r="C18342" s="141" t="s">
        <v>56790</v>
      </c>
      <c r="D18342" s="141" t="s">
        <v>56795</v>
      </c>
      <c r="E18342" s="141" t="s">
        <v>56786</v>
      </c>
      <c r="F18342" s="141" t="s">
        <v>56792</v>
      </c>
      <c r="I18342" s="141" t="s">
        <v>14</v>
      </c>
      <c r="J18342" s="649">
        <v>67083.960000000006</v>
      </c>
    </row>
    <row r="18343" spans="1:10" hidden="1">
      <c r="A18343" s="141" t="s">
        <v>56797</v>
      </c>
      <c r="B18343" s="141" t="str">
        <f t="shared" si="286"/>
        <v>SISTEMA ININTERRUPTO DE ENERGIA (NO BREAK),COM CAPACIDADE DE 20KVA,TRIFASICO,60HZ,TENSAO DE ENTRADA DE 220/380V,TENSAO DSISTEMA ININTERRUPTO DE ENERGIA (NO BREAK),COM CAPACIDADE DEE SAIDA DE 220/127V,AUTONOMIA DE 10 MINUTOS,INCLUSIVE GABINETES E START UP.FORNECIMENTO E COLOCACAOSISTEMA ININTERRUPTO DE ENERGIA (NO BREAK),COM CAPACIDADE DE</v>
      </c>
      <c r="C18343" s="141" t="s">
        <v>56790</v>
      </c>
      <c r="D18343" s="141" t="s">
        <v>56798</v>
      </c>
      <c r="E18343" s="141" t="s">
        <v>56786</v>
      </c>
      <c r="F18343" s="141" t="s">
        <v>56792</v>
      </c>
      <c r="I18343" s="141" t="s">
        <v>14</v>
      </c>
      <c r="J18343" s="649">
        <v>69823.72</v>
      </c>
    </row>
    <row r="18344" spans="1:10" hidden="1">
      <c r="A18344" s="141" t="s">
        <v>56799</v>
      </c>
      <c r="B18344" s="141" t="str">
        <f t="shared" si="286"/>
        <v>SISTEMA ININTERRUPTO DE ENERGIA (NO BREAK),COM CAPACIDADE DE 20KVA,TRIFASICO,60HZ,TENSAO DE ENTRADA DE 220/380V,TENSAO DSISTEMA ININTERRUPTO DE ENERGIA (NO BREAK),COM CAPACIDADE DEE SAIDA DE 220/127V,AUTONOMIA DE 10 MINUTOS,INCLUSIVE GABINETES E START UP.FORNECIMENTO E COLOCACAOSISTEMA ININTERRUPTO DE ENERGIA (NO BREAK),COM CAPACIDADE DE</v>
      </c>
      <c r="C18344" s="141" t="s">
        <v>56790</v>
      </c>
      <c r="D18344" s="141" t="s">
        <v>56798</v>
      </c>
      <c r="E18344" s="141" t="s">
        <v>56786</v>
      </c>
      <c r="F18344" s="141" t="s">
        <v>56792</v>
      </c>
      <c r="I18344" s="141" t="s">
        <v>14</v>
      </c>
      <c r="J18344" s="649">
        <v>69820.55</v>
      </c>
    </row>
    <row r="18345" spans="1:10" hidden="1">
      <c r="A18345" s="141" t="s">
        <v>56800</v>
      </c>
      <c r="B18345" s="141" t="str">
        <f t="shared" si="286"/>
        <v>SISTEMA ININTERRUPTO DE ENERGIA (NO BREAK),COM CAPACIDADE DE 25KVA,TRIFASICO,60HZ,TENSAO DE ENTRADA DE 220/380V,TENSAO DSISTEMA ININTERRUPTO DE ENERGIA (NO BREAK),COM CAPACIDADE DEE SAIDA DE 220/127V,AUTONOMIA DE 10 MINUTOS,INCLUSIVE GABINETES E START UP.FORNECIMENTO E COLOCACAOSISTEMA ININTERRUPTO DE ENERGIA (NO BREAK),COM CAPACIDADE DE</v>
      </c>
      <c r="C18345" s="141" t="s">
        <v>56790</v>
      </c>
      <c r="D18345" s="141" t="s">
        <v>56801</v>
      </c>
      <c r="E18345" s="141" t="s">
        <v>56786</v>
      </c>
      <c r="F18345" s="141" t="s">
        <v>56792</v>
      </c>
      <c r="I18345" s="141" t="s">
        <v>14</v>
      </c>
      <c r="J18345" s="649">
        <v>89923.72</v>
      </c>
    </row>
    <row r="18346" spans="1:10" hidden="1">
      <c r="A18346" s="141" t="s">
        <v>56802</v>
      </c>
      <c r="B18346" s="141" t="str">
        <f t="shared" si="286"/>
        <v>SISTEMA ININTERRUPTO DE ENERGIA (NO BREAK),COM CAPACIDADE DE 25KVA,TRIFASICO,60HZ,TENSAO DE ENTRADA DE 220/380V,TENSAO DSISTEMA ININTERRUPTO DE ENERGIA (NO BREAK),COM CAPACIDADE DEE SAIDA DE 220/127V,AUTONOMIA DE 10 MINUTOS,INCLUSIVE GABINETES E START UP.FORNECIMENTO E COLOCACAOSISTEMA ININTERRUPTO DE ENERGIA (NO BREAK),COM CAPACIDADE DE</v>
      </c>
      <c r="C18346" s="141" t="s">
        <v>56790</v>
      </c>
      <c r="D18346" s="141" t="s">
        <v>56801</v>
      </c>
      <c r="E18346" s="141" t="s">
        <v>56786</v>
      </c>
      <c r="F18346" s="141" t="s">
        <v>56792</v>
      </c>
      <c r="I18346" s="141" t="s">
        <v>14</v>
      </c>
      <c r="J18346" s="649">
        <v>89920.55</v>
      </c>
    </row>
    <row r="18347" spans="1:10" hidden="1">
      <c r="A18347" s="141" t="s">
        <v>56803</v>
      </c>
      <c r="B18347" s="141" t="str">
        <f t="shared" si="286"/>
        <v>SISTEMA ININTERRUPTO DE ENERGIA (NO BREAK),COM CAPACIDADE DE 40KVA,TRIFASICO,60HZ,TENSAO DE ENTRADA DE 220/380V,TENSAO DSISTEMA ININTERRUPTO DE ENERGIA (NO BREAK),COM CAPACIDADE DEE SAIDA DE 220/127V,AUTONOMIA DE 10 MINUTOS,INCLUSIVE GABINETES E START UP.FORNECIMENTO E COLOCACAOSISTEMA ININTERRUPTO DE ENERGIA (NO BREAK),COM CAPACIDADE DE</v>
      </c>
      <c r="C18347" s="141" t="s">
        <v>56790</v>
      </c>
      <c r="D18347" s="141" t="s">
        <v>56804</v>
      </c>
      <c r="E18347" s="141" t="s">
        <v>56786</v>
      </c>
      <c r="F18347" s="141" t="s">
        <v>56792</v>
      </c>
      <c r="I18347" s="141" t="s">
        <v>14</v>
      </c>
      <c r="J18347" s="649">
        <v>117923.72</v>
      </c>
    </row>
    <row r="18348" spans="1:10" hidden="1">
      <c r="A18348" s="141" t="s">
        <v>56805</v>
      </c>
      <c r="B18348" s="141" t="str">
        <f t="shared" si="286"/>
        <v>SISTEMA ININTERRUPTO DE ENERGIA (NO BREAK),COM CAPACIDADE DE 40KVA,TRIFASICO,60HZ,TENSAO DE ENTRADA DE 220/380V,TENSAO DSISTEMA ININTERRUPTO DE ENERGIA (NO BREAK),COM CAPACIDADE DEE SAIDA DE 220/127V,AUTONOMIA DE 10 MINUTOS,INCLUSIVE GABINETES E START UP.FORNECIMENTO E COLOCACAOSISTEMA ININTERRUPTO DE ENERGIA (NO BREAK),COM CAPACIDADE DE</v>
      </c>
      <c r="C18348" s="141" t="s">
        <v>56790</v>
      </c>
      <c r="D18348" s="141" t="s">
        <v>56804</v>
      </c>
      <c r="E18348" s="141" t="s">
        <v>56786</v>
      </c>
      <c r="F18348" s="141" t="s">
        <v>56792</v>
      </c>
      <c r="I18348" s="141" t="s">
        <v>14</v>
      </c>
      <c r="J18348" s="649">
        <v>117920.55</v>
      </c>
    </row>
    <row r="18349" spans="1:10" hidden="1">
      <c r="A18349" s="141" t="s">
        <v>56806</v>
      </c>
      <c r="B18349" s="141" t="str">
        <f t="shared" si="286"/>
        <v>SISTEMA ININTERRUPTO DE ENERGIA (NO BREAK),COM CAPACIDADE DE 50KVA,TRIFASICO,60HZ,TENSAO DE ENTRADA DE 220/380V,TENSAO DSISTEMA ININTERRUPTO DE ENERGIA (NO BREAK),COM CAPACIDADE DEE SAIDA DE 220/127V,AUTONOMIA DE 10 MINUTOS,INCLUSIVE GABINETES E START UP.FORNECIMENTO E COLOCACAOSISTEMA ININTERRUPTO DE ENERGIA (NO BREAK),COM CAPACIDADE DE</v>
      </c>
      <c r="C18349" s="141" t="s">
        <v>56790</v>
      </c>
      <c r="D18349" s="141" t="s">
        <v>56807</v>
      </c>
      <c r="E18349" s="141" t="s">
        <v>56786</v>
      </c>
      <c r="F18349" s="141" t="s">
        <v>56792</v>
      </c>
      <c r="I18349" s="141" t="s">
        <v>14</v>
      </c>
      <c r="J18349" s="649">
        <v>163641.63</v>
      </c>
    </row>
    <row r="18350" spans="1:10" hidden="1">
      <c r="A18350" s="141" t="s">
        <v>56808</v>
      </c>
      <c r="B18350" s="141" t="str">
        <f t="shared" si="286"/>
        <v>SISTEMA ININTERRUPTO DE ENERGIA (NO BREAK),COM CAPACIDADE DE 50KVA,TRIFASICO,60HZ,TENSAO DE ENTRADA DE 220/380V,TENSAO DSISTEMA ININTERRUPTO DE ENERGIA (NO BREAK),COM CAPACIDADE DEE SAIDA DE 220/127V,AUTONOMIA DE 10 MINUTOS,INCLUSIVE GABINETES E START UP.FORNECIMENTO E COLOCACAOSISTEMA ININTERRUPTO DE ENERGIA (NO BREAK),COM CAPACIDADE DE</v>
      </c>
      <c r="C18350" s="141" t="s">
        <v>56790</v>
      </c>
      <c r="D18350" s="141" t="s">
        <v>56807</v>
      </c>
      <c r="E18350" s="141" t="s">
        <v>56786</v>
      </c>
      <c r="F18350" s="141" t="s">
        <v>56792</v>
      </c>
      <c r="I18350" s="141" t="s">
        <v>14</v>
      </c>
      <c r="J18350" s="649">
        <v>163638.46</v>
      </c>
    </row>
    <row r="18351" spans="1:10" hidden="1">
      <c r="A18351" s="141" t="s">
        <v>56809</v>
      </c>
      <c r="B18351" s="141" t="str">
        <f t="shared" si="286"/>
        <v>SISTEMA ININTERRUPTO DE ENERGIA (NO BREAK),COM CAPACIDADE DE 80KVA,TRIFASICO,60HZ,TENSAO DE ENTRADA DE 220/380V,TENSAO DSISTEMA ININTERRUPTO DE ENERGIA (NO BREAK),COM CAPACIDADE DEE SAIDA DE 220/127V,AUTONOMIA DE 10 MINUTOS,INCLUSIVE GABINETES E START UP.FORNECIMENTO E COLOCACAOSISTEMA ININTERRUPTO DE ENERGIA (NO BREAK),COM CAPACIDADE DE</v>
      </c>
      <c r="C18351" s="141" t="s">
        <v>56790</v>
      </c>
      <c r="D18351" s="141" t="s">
        <v>56810</v>
      </c>
      <c r="E18351" s="141" t="s">
        <v>56786</v>
      </c>
      <c r="F18351" s="141" t="s">
        <v>56792</v>
      </c>
      <c r="I18351" s="141" t="s">
        <v>14</v>
      </c>
      <c r="J18351" s="649">
        <v>215223.72</v>
      </c>
    </row>
    <row r="18352" spans="1:10" hidden="1">
      <c r="A18352" s="141" t="s">
        <v>56811</v>
      </c>
      <c r="B18352" s="141" t="str">
        <f t="shared" si="286"/>
        <v>SISTEMA ININTERRUPTO DE ENERGIA (NO BREAK),COM CAPACIDADE DE 80KVA,TRIFASICO,60HZ,TENSAO DE ENTRADA DE 220/380V,TENSAO DSISTEMA ININTERRUPTO DE ENERGIA (NO BREAK),COM CAPACIDADE DEE SAIDA DE 220/127V,AUTONOMIA DE 10 MINUTOS,INCLUSIVE GABINETES E START UP.FORNECIMENTO E COLOCACAOSISTEMA ININTERRUPTO DE ENERGIA (NO BREAK),COM CAPACIDADE DE</v>
      </c>
      <c r="C18352" s="141" t="s">
        <v>56790</v>
      </c>
      <c r="D18352" s="141" t="s">
        <v>56810</v>
      </c>
      <c r="E18352" s="141" t="s">
        <v>56786</v>
      </c>
      <c r="F18352" s="141" t="s">
        <v>56792</v>
      </c>
      <c r="I18352" s="141" t="s">
        <v>14</v>
      </c>
      <c r="J18352" s="649">
        <v>215220.55</v>
      </c>
    </row>
    <row r="18353" spans="1:10" hidden="1">
      <c r="A18353" s="141" t="s">
        <v>56812</v>
      </c>
      <c r="B18353" s="141" t="str">
        <f t="shared" si="286"/>
        <v>SISTEMA ININTERRUPTO DE ENERGIA (NO BREAK),COM CAPACIDADE DE 5KVA,TRIFASICO, 60HZ,TENSAO DE ENTRADA DE 220/380V,TENSAO DSISTEMA ININTERRUPTO DE ENERGIA (NO BREAK),COM CAPACIDADE DEE SAIDA DE 220/127V,AUTONOMIA DE 30 MINUTOS,INCLUSIVE GABINETES E START UP.FORNECIMENTO E COLOCACAOSISTEMA ININTERRUPTO DE ENERGIA (NO BREAK),COM CAPACIDADE DE</v>
      </c>
      <c r="C18353" s="141" t="s">
        <v>56790</v>
      </c>
      <c r="D18353" s="141" t="s">
        <v>56813</v>
      </c>
      <c r="E18353" s="141" t="s">
        <v>56814</v>
      </c>
      <c r="F18353" s="141" t="s">
        <v>56792</v>
      </c>
      <c r="I18353" s="141" t="s">
        <v>14</v>
      </c>
      <c r="J18353" s="649">
        <v>47623.72</v>
      </c>
    </row>
    <row r="18354" spans="1:10" hidden="1">
      <c r="A18354" s="141" t="s">
        <v>56815</v>
      </c>
      <c r="B18354" s="141" t="str">
        <f t="shared" si="286"/>
        <v>SISTEMA ININTERRUPTO DE ENERGIA (NO BREAK),COM CAPACIDADE DE 5KVA,TRIFASICO, 60HZ,TENSAO DE ENTRADA DE 220/380V,TENSAO DSISTEMA ININTERRUPTO DE ENERGIA (NO BREAK),COM CAPACIDADE DEE SAIDA DE 220/127V,AUTONOMIA DE 30 MINUTOS,INCLUSIVE GABINETES E START UP.FORNECIMENTO E COLOCACAOSISTEMA ININTERRUPTO DE ENERGIA (NO BREAK),COM CAPACIDADE DE</v>
      </c>
      <c r="C18354" s="141" t="s">
        <v>56790</v>
      </c>
      <c r="D18354" s="141" t="s">
        <v>56813</v>
      </c>
      <c r="E18354" s="141" t="s">
        <v>56814</v>
      </c>
      <c r="F18354" s="141" t="s">
        <v>56792</v>
      </c>
      <c r="I18354" s="141" t="s">
        <v>14</v>
      </c>
      <c r="J18354" s="649">
        <v>47620.55</v>
      </c>
    </row>
    <row r="18355" spans="1:10" hidden="1">
      <c r="A18355" s="141" t="s">
        <v>56816</v>
      </c>
      <c r="B18355" s="141" t="str">
        <f t="shared" si="286"/>
        <v>SISTEMA ININTERRUPTO DE ENERGIA (NO BREAK),COM CAPACIDADE DE 10KVA,TRIFASICO,60HZ,TENSAO DE ENTRADA DE 220/380V,TENSAO DSISTEMA ININTERRUPTO DE ENERGIA (NO BREAK),COM CAPACIDADE DEE SAIDA DE 220/127V,AUTONOMIA DE 30 MINUTOS,INCLUSIVE GABINETES E START UP.FORNECIMENTO E COLOCACAOSISTEMA ININTERRUPTO DE ENERGIA (NO BREAK),COM CAPACIDADE DE</v>
      </c>
      <c r="C18355" s="141" t="s">
        <v>56790</v>
      </c>
      <c r="D18355" s="141" t="s">
        <v>56791</v>
      </c>
      <c r="E18355" s="141" t="s">
        <v>56814</v>
      </c>
      <c r="F18355" s="141" t="s">
        <v>56792</v>
      </c>
      <c r="I18355" s="141" t="s">
        <v>14</v>
      </c>
      <c r="J18355" s="649">
        <v>59423.72</v>
      </c>
    </row>
    <row r="18356" spans="1:10" hidden="1">
      <c r="A18356" s="141" t="s">
        <v>56817</v>
      </c>
      <c r="B18356" s="141" t="str">
        <f t="shared" si="286"/>
        <v>SISTEMA ININTERRUPTO DE ENERGIA (NO BREAK),COM CAPACIDADE DE 10KVA,TRIFASICO,60HZ,TENSAO DE ENTRADA DE 220/380V,TENSAO DSISTEMA ININTERRUPTO DE ENERGIA (NO BREAK),COM CAPACIDADE DEE SAIDA DE 220/127V,AUTONOMIA DE 30 MINUTOS,INCLUSIVE GABINETES E START UP.FORNECIMENTO E COLOCACAOSISTEMA ININTERRUPTO DE ENERGIA (NO BREAK),COM CAPACIDADE DE</v>
      </c>
      <c r="C18356" s="141" t="s">
        <v>56790</v>
      </c>
      <c r="D18356" s="141" t="s">
        <v>56791</v>
      </c>
      <c r="E18356" s="141" t="s">
        <v>56814</v>
      </c>
      <c r="F18356" s="141" t="s">
        <v>56792</v>
      </c>
      <c r="I18356" s="141" t="s">
        <v>14</v>
      </c>
      <c r="J18356" s="649">
        <v>59420.55</v>
      </c>
    </row>
    <row r="18357" spans="1:10" hidden="1">
      <c r="A18357" s="141" t="s">
        <v>56818</v>
      </c>
      <c r="B18357" s="141" t="str">
        <f t="shared" si="286"/>
        <v>SISTEMA ININTERRUPTO DE ENERGIA (NO BREAK),COM CAPACIDADE DE 15KVA,TRIFASICO,60HZ,TENSAO DE ENTRADA DE 220/380V,TENSAO DSISTEMA ININTERRUPTO DE ENERGIA (NO BREAK),COM CAPACIDADE DEE SAIDA DE 220/127V,AUTONOMIA DE 30 MINUTOS,INCLUSIVE GABINETES E START UP.FORNECIMENTO E COLOCACAOSISTEMA ININTERRUPTO DE ENERGIA (NO BREAK),COM CAPACIDADE DE</v>
      </c>
      <c r="C18357" s="141" t="s">
        <v>56790</v>
      </c>
      <c r="D18357" s="141" t="s">
        <v>56795</v>
      </c>
      <c r="E18357" s="141" t="s">
        <v>56814</v>
      </c>
      <c r="F18357" s="141" t="s">
        <v>56792</v>
      </c>
      <c r="I18357" s="141" t="s">
        <v>14</v>
      </c>
      <c r="J18357" s="649">
        <v>77127.72</v>
      </c>
    </row>
    <row r="18358" spans="1:10" hidden="1">
      <c r="A18358" s="141" t="s">
        <v>56819</v>
      </c>
      <c r="B18358" s="141" t="str">
        <f t="shared" si="286"/>
        <v>SISTEMA ININTERRUPTO DE ENERGIA (NO BREAK),COM CAPACIDADE DE 15KVA,TRIFASICO,60HZ,TENSAO DE ENTRADA DE 220/380V,TENSAO DSISTEMA ININTERRUPTO DE ENERGIA (NO BREAK),COM CAPACIDADE DEE SAIDA DE 220/127V,AUTONOMIA DE 30 MINUTOS,INCLUSIVE GABINETES E START UP.FORNECIMENTO E COLOCACAOSISTEMA ININTERRUPTO DE ENERGIA (NO BREAK),COM CAPACIDADE DE</v>
      </c>
      <c r="C18358" s="141" t="s">
        <v>56790</v>
      </c>
      <c r="D18358" s="141" t="s">
        <v>56795</v>
      </c>
      <c r="E18358" s="141" t="s">
        <v>56814</v>
      </c>
      <c r="F18358" s="141" t="s">
        <v>56792</v>
      </c>
      <c r="I18358" s="141" t="s">
        <v>14</v>
      </c>
      <c r="J18358" s="649">
        <v>77124.55</v>
      </c>
    </row>
    <row r="18359" spans="1:10" hidden="1">
      <c r="A18359" s="141" t="s">
        <v>56820</v>
      </c>
      <c r="B18359" s="141" t="str">
        <f t="shared" si="286"/>
        <v>SISTEMA ININTERRUPTO DE ENERGIA (NO BREAK),COM CAPACIDADE DE 20KVA,TRIFASICO,60HZ,TENSAO DE ENTRADA DE 220/380V,TENSAO DSISTEMA ININTERRUPTO DE ENERGIA (NO BREAK),COM CAPACIDADE DEE SAIDA DE 220/127V,AUTONOMIA DE 30 MINUTOS,INCLUSIVE GABINETES E START UP.FORNECIMENTO E COLOCACAOSISTEMA ININTERRUPTO DE ENERGIA (NO BREAK),COM CAPACIDADE DE</v>
      </c>
      <c r="C18359" s="141" t="s">
        <v>56790</v>
      </c>
      <c r="D18359" s="141" t="s">
        <v>56798</v>
      </c>
      <c r="E18359" s="141" t="s">
        <v>56814</v>
      </c>
      <c r="F18359" s="141" t="s">
        <v>56792</v>
      </c>
      <c r="I18359" s="141" t="s">
        <v>14</v>
      </c>
      <c r="J18359" s="649">
        <v>88023.72</v>
      </c>
    </row>
    <row r="18360" spans="1:10" hidden="1">
      <c r="A18360" s="141" t="s">
        <v>56821</v>
      </c>
      <c r="B18360" s="141" t="str">
        <f t="shared" si="286"/>
        <v>SISTEMA ININTERRUPTO DE ENERGIA (NO BREAK),COM CAPACIDADE DE 20KVA,TRIFASICO,60HZ,TENSAO DE ENTRADA DE 220/380V,TENSAO DSISTEMA ININTERRUPTO DE ENERGIA (NO BREAK),COM CAPACIDADE DEE SAIDA DE 220/127V,AUTONOMIA DE 30 MINUTOS,INCLUSIVE GABINETES E START UP.FORNECIMENTO E COLOCACAOSISTEMA ININTERRUPTO DE ENERGIA (NO BREAK),COM CAPACIDADE DE</v>
      </c>
      <c r="C18360" s="141" t="s">
        <v>56790</v>
      </c>
      <c r="D18360" s="141" t="s">
        <v>56798</v>
      </c>
      <c r="E18360" s="141" t="s">
        <v>56814</v>
      </c>
      <c r="F18360" s="141" t="s">
        <v>56792</v>
      </c>
      <c r="I18360" s="141" t="s">
        <v>14</v>
      </c>
      <c r="J18360" s="649">
        <v>88020.55</v>
      </c>
    </row>
    <row r="18361" spans="1:10" hidden="1">
      <c r="A18361" s="141" t="s">
        <v>56822</v>
      </c>
      <c r="B18361" s="141" t="str">
        <f t="shared" si="286"/>
        <v>SISTEMA ININTERRUPTO DE ENERGIA (NO BREAK),COM CAPACIDADE DE 25KVA,TRIFASICO,60HZ,TENSAO DE ENTRADA DE 220/380V,TENSAO DSISTEMA ININTERRUPTO DE ENERGIA (NO BREAK),COM CAPACIDADE DEE SAIDA DE 220/127V,AUTONOMIA DE 30 MINUTOS,INCLUSIVE GABINETES E START UP.FORNECIMENTO E COLOCACAOSISTEMA ININTERRUPTO DE ENERGIA (NO BREAK),COM CAPACIDADE DE</v>
      </c>
      <c r="C18361" s="141" t="s">
        <v>56790</v>
      </c>
      <c r="D18361" s="141" t="s">
        <v>56801</v>
      </c>
      <c r="E18361" s="141" t="s">
        <v>56814</v>
      </c>
      <c r="F18361" s="141" t="s">
        <v>56792</v>
      </c>
      <c r="I18361" s="141" t="s">
        <v>14</v>
      </c>
      <c r="J18361" s="649">
        <v>117876.72</v>
      </c>
    </row>
    <row r="18362" spans="1:10" hidden="1">
      <c r="A18362" s="141" t="s">
        <v>56823</v>
      </c>
      <c r="B18362" s="141" t="str">
        <f t="shared" si="286"/>
        <v>SISTEMA ININTERRUPTO DE ENERGIA (NO BREAK),COM CAPACIDADE DE 25KVA,TRIFASICO,60HZ,TENSAO DE ENTRADA DE 220/380V,TENSAO DSISTEMA ININTERRUPTO DE ENERGIA (NO BREAK),COM CAPACIDADE DEE SAIDA DE 220/127V,AUTONOMIA DE 30 MINUTOS,INCLUSIVE GABINETES E START UP.FORNECIMENTO E COLOCACAOSISTEMA ININTERRUPTO DE ENERGIA (NO BREAK),COM CAPACIDADE DE</v>
      </c>
      <c r="C18362" s="141" t="s">
        <v>56790</v>
      </c>
      <c r="D18362" s="141" t="s">
        <v>56801</v>
      </c>
      <c r="E18362" s="141" t="s">
        <v>56814</v>
      </c>
      <c r="F18362" s="141" t="s">
        <v>56792</v>
      </c>
      <c r="I18362" s="141" t="s">
        <v>14</v>
      </c>
      <c r="J18362" s="649">
        <v>117873.55</v>
      </c>
    </row>
    <row r="18363" spans="1:10" hidden="1">
      <c r="A18363" s="141" t="s">
        <v>56824</v>
      </c>
      <c r="B18363" s="141" t="str">
        <f t="shared" si="286"/>
        <v>SISTEMA ININTERRUPTO DE ENERGIA (NO BREAK),COM CAPACIDADE DE 40KVA,TRIFASICO,60HZ,TENSAO DE ENTRADA DE 220/380V,TENSAO DSISTEMA ININTERRUPTO DE ENERGIA (NO BREAK),COM CAPACIDADE DEE SAIDA DE 220/127V,AUTONOMIA DE 30 MINUTOS,INCLUSIVE GABINETES E START UP.FORNECIMENTO E COLOCACAOSISTEMA ININTERRUPTO DE ENERGIA (NO BREAK),COM CAPACIDADE DE</v>
      </c>
      <c r="C18363" s="141" t="s">
        <v>56790</v>
      </c>
      <c r="D18363" s="141" t="s">
        <v>56804</v>
      </c>
      <c r="E18363" s="141" t="s">
        <v>56814</v>
      </c>
      <c r="F18363" s="141" t="s">
        <v>56792</v>
      </c>
      <c r="I18363" s="141" t="s">
        <v>14</v>
      </c>
      <c r="J18363" s="649">
        <v>148573.72</v>
      </c>
    </row>
    <row r="18364" spans="1:10" hidden="1">
      <c r="A18364" s="141" t="s">
        <v>56825</v>
      </c>
      <c r="B18364" s="141" t="str">
        <f t="shared" si="286"/>
        <v>SISTEMA ININTERRUPTO DE ENERGIA (NO BREAK),COM CAPACIDADE DE 40KVA,TRIFASICO,60HZ,TENSAO DE ENTRADA DE 220/380V,TENSAO DSISTEMA ININTERRUPTO DE ENERGIA (NO BREAK),COM CAPACIDADE DEE SAIDA DE 220/127V,AUTONOMIA DE 30 MINUTOS,INCLUSIVE GABINETES E START UP.FORNECIMENTO E COLOCACAOSISTEMA ININTERRUPTO DE ENERGIA (NO BREAK),COM CAPACIDADE DE</v>
      </c>
      <c r="C18364" s="141" t="s">
        <v>56790</v>
      </c>
      <c r="D18364" s="141" t="s">
        <v>56804</v>
      </c>
      <c r="E18364" s="141" t="s">
        <v>56814</v>
      </c>
      <c r="F18364" s="141" t="s">
        <v>56792</v>
      </c>
      <c r="I18364" s="141" t="s">
        <v>14</v>
      </c>
      <c r="J18364" s="649">
        <v>148570.54999999999</v>
      </c>
    </row>
    <row r="18365" spans="1:10" hidden="1">
      <c r="A18365" s="141" t="s">
        <v>56826</v>
      </c>
      <c r="B18365" s="141" t="str">
        <f t="shared" si="286"/>
        <v>SISTEMA ININTERRUPTO DE ENERGIA (NO BREAK),COM CAPACIDADE DE 50KVA,TRIFASICO,60HZ,TENSAO DE ENTRADA DE 220/380V,TENSAO DSISTEMA ININTERRUPTO DE ENERGIA (NO BREAK),COM CAPACIDADE DEE SAIDA DE 220/127V,AUTONOMIA DE 30 MINUTOS,INCLUSIVE GABINETES E START UP.FORNECIMENTO E COLOCACAOSISTEMA ININTERRUPTO DE ENERGIA (NO BREAK),COM CAPACIDADE DE</v>
      </c>
      <c r="C18365" s="141" t="s">
        <v>56790</v>
      </c>
      <c r="D18365" s="141" t="s">
        <v>56807</v>
      </c>
      <c r="E18365" s="141" t="s">
        <v>56814</v>
      </c>
      <c r="F18365" s="141" t="s">
        <v>56792</v>
      </c>
      <c r="I18365" s="141" t="s">
        <v>14</v>
      </c>
      <c r="J18365" s="649">
        <v>207380.91</v>
      </c>
    </row>
    <row r="18366" spans="1:10" hidden="1">
      <c r="A18366" s="141" t="s">
        <v>56827</v>
      </c>
      <c r="B18366" s="141" t="str">
        <f t="shared" si="286"/>
        <v>SISTEMA ININTERRUPTO DE ENERGIA (NO BREAK),COM CAPACIDADE DE 50KVA,TRIFASICO,60HZ,TENSAO DE ENTRADA DE 220/380V,TENSAO DSISTEMA ININTERRUPTO DE ENERGIA (NO BREAK),COM CAPACIDADE DEE SAIDA DE 220/127V,AUTONOMIA DE 30 MINUTOS,INCLUSIVE GABINETES E START UP.FORNECIMENTO E COLOCACAOSISTEMA ININTERRUPTO DE ENERGIA (NO BREAK),COM CAPACIDADE DE</v>
      </c>
      <c r="C18366" s="141" t="s">
        <v>56790</v>
      </c>
      <c r="D18366" s="141" t="s">
        <v>56807</v>
      </c>
      <c r="E18366" s="141" t="s">
        <v>56814</v>
      </c>
      <c r="F18366" s="141" t="s">
        <v>56792</v>
      </c>
      <c r="I18366" s="141" t="s">
        <v>14</v>
      </c>
      <c r="J18366" s="649">
        <v>207377.74</v>
      </c>
    </row>
    <row r="18367" spans="1:10" hidden="1">
      <c r="A18367" s="141" t="s">
        <v>56828</v>
      </c>
      <c r="B18367" s="141" t="str">
        <f t="shared" si="286"/>
        <v>SISTEMA ININTERRUPTO DE ENERGIA (NO BREAK),COM CAPACIDADE DE 80KVA,TRIFASICO,60HZ,TENSAO DE ENTRADA DE 220/380V,TENSAO DSISTEMA ININTERRUPTO DE ENERGIA (NO BREAK),COM CAPACIDADE DEE SAIDA DE 220/127V,AUTONOMIA DE 30 MINUTOS,INCLUSIVE GABINETES E START UP.FORNECIMENTO E COLOCACAOSISTEMA ININTERRUPTO DE ENERGIA (NO BREAK),COM CAPACIDADE DE</v>
      </c>
      <c r="C18367" s="141" t="s">
        <v>56790</v>
      </c>
      <c r="D18367" s="141" t="s">
        <v>56810</v>
      </c>
      <c r="E18367" s="141" t="s">
        <v>56814</v>
      </c>
      <c r="F18367" s="141" t="s">
        <v>56792</v>
      </c>
      <c r="I18367" s="141" t="s">
        <v>14</v>
      </c>
      <c r="J18367" s="649">
        <v>265473.71999999997</v>
      </c>
    </row>
    <row r="18368" spans="1:10" hidden="1">
      <c r="A18368" s="141" t="s">
        <v>56829</v>
      </c>
      <c r="B18368" s="141" t="str">
        <f t="shared" si="286"/>
        <v>SISTEMA ININTERRUPTO DE ENERGIA (NO BREAK),COM CAPACIDADE DE 80KVA,TRIFASICO,60HZ,TENSAO DE ENTRADA DE 220/380V,TENSAO DSISTEMA ININTERRUPTO DE ENERGIA (NO BREAK),COM CAPACIDADE DEE SAIDA DE 220/127V,AUTONOMIA DE 30 MINUTOS,INCLUSIVE GABINETES E START UP.FORNECIMENTO E COLOCACAOSISTEMA ININTERRUPTO DE ENERGIA (NO BREAK),COM CAPACIDADE DE</v>
      </c>
      <c r="C18368" s="141" t="s">
        <v>56790</v>
      </c>
      <c r="D18368" s="141" t="s">
        <v>56810</v>
      </c>
      <c r="E18368" s="141" t="s">
        <v>56814</v>
      </c>
      <c r="F18368" s="141" t="s">
        <v>56792</v>
      </c>
      <c r="I18368" s="141" t="s">
        <v>14</v>
      </c>
      <c r="J18368" s="649">
        <v>265470.55</v>
      </c>
    </row>
    <row r="18369" spans="1:10" hidden="1">
      <c r="A18369" s="141" t="s">
        <v>56830</v>
      </c>
      <c r="B18369" s="141" t="str">
        <f t="shared" si="286"/>
        <v>SISTEMA ININTERRUPTO DE ENERGIA (NO BREAK),COM CAPACIDADE DE 7.5KVA,TRIFASICO,60HZ,TENSAO DE ENTRADA DE 220/380V,TENSAOSISTEMA ININTERRUPTO DE ENERGIA (NO BREAK),COM CAPACIDADE DEDE SAIDA DE 220/127V,AUTONOMIA DE 30 MINUTOS,INCLUSIVE GABINETES E START UP.FORNECIMENTO E COLOCACAOSISTEMA ININTERRUPTO DE ENERGIA (NO BREAK),COM CAPACIDADE DE</v>
      </c>
      <c r="C18369" s="141" t="s">
        <v>56790</v>
      </c>
      <c r="D18369" s="141" t="s">
        <v>56831</v>
      </c>
      <c r="E18369" s="141" t="s">
        <v>56832</v>
      </c>
      <c r="F18369" s="141" t="s">
        <v>56833</v>
      </c>
      <c r="I18369" s="141" t="s">
        <v>14</v>
      </c>
      <c r="J18369" s="649">
        <v>80991.72</v>
      </c>
    </row>
    <row r="18370" spans="1:10" hidden="1">
      <c r="A18370" s="141" t="s">
        <v>56834</v>
      </c>
      <c r="B18370" s="141" t="str">
        <f t="shared" si="286"/>
        <v>SISTEMA ININTERRUPTO DE ENERGIA (NO BREAK),COM CAPACIDADE DE 7.5KVA,TRIFASICO,60HZ,TENSAO DE ENTRADA DE 220/380V,TENSAOSISTEMA ININTERRUPTO DE ENERGIA (NO BREAK),COM CAPACIDADE DEDE SAIDA DE 220/127V,AUTONOMIA DE 30 MINUTOS,INCLUSIVE GABINETES E START UP.FORNECIMENTO E COLOCACAOSISTEMA ININTERRUPTO DE ENERGIA (NO BREAK),COM CAPACIDADE DE</v>
      </c>
      <c r="C18370" s="141" t="s">
        <v>56790</v>
      </c>
      <c r="D18370" s="141" t="s">
        <v>56831</v>
      </c>
      <c r="E18370" s="141" t="s">
        <v>56832</v>
      </c>
      <c r="F18370" s="141" t="s">
        <v>56833</v>
      </c>
      <c r="I18370" s="141" t="s">
        <v>14</v>
      </c>
      <c r="J18370" s="649">
        <v>80988.55</v>
      </c>
    </row>
    <row r="18371" spans="1:10" hidden="1">
      <c r="A18371" s="141" t="s">
        <v>56835</v>
      </c>
      <c r="B18371" s="141" t="str">
        <f t="shared" ref="B18371:B18434" si="287">C18371&amp;D18371&amp;C18371&amp;E18371&amp;F18371&amp;G18371&amp;H18371&amp;C18371</f>
        <v>VOLTIMETRO SELETOR,PARA QUADROS ELETRICOS COM LINHAS TRIFASICAS,ESCALA 0-300V.FORNECIMENTOVOLTIMETRO SELETOR,PARA QUADROS ELETRICOS COM LINHAS TRIFASIVOLTIMETRO SELETOR,PARA QUADROS ELETRICOS COM LINHAS TRIFASI</v>
      </c>
      <c r="C18371" s="141" t="s">
        <v>56836</v>
      </c>
      <c r="D18371" s="141" t="s">
        <v>56837</v>
      </c>
      <c r="I18371" s="141" t="s">
        <v>14</v>
      </c>
      <c r="J18371" s="649">
        <v>671.13</v>
      </c>
    </row>
    <row r="18372" spans="1:10" hidden="1">
      <c r="A18372" s="141" t="s">
        <v>56838</v>
      </c>
      <c r="B18372" s="141" t="str">
        <f t="shared" si="287"/>
        <v>VOLTIMETRO SELETOR,PARA QUADROS ELETRICOS COM LINHAS TRIFASICAS,ESCALA 0-300V.FORNECIMENTOVOLTIMETRO SELETOR,PARA QUADROS ELETRICOS COM LINHAS TRIFASIVOLTIMETRO SELETOR,PARA QUADROS ELETRICOS COM LINHAS TRIFASI</v>
      </c>
      <c r="C18372" s="141" t="s">
        <v>56836</v>
      </c>
      <c r="D18372" s="141" t="s">
        <v>56837</v>
      </c>
      <c r="I18372" s="141" t="s">
        <v>14</v>
      </c>
      <c r="J18372" s="649">
        <v>671.13</v>
      </c>
    </row>
    <row r="18373" spans="1:10" hidden="1">
      <c r="A18373" s="141" t="s">
        <v>56839</v>
      </c>
      <c r="B18373" s="141" t="str">
        <f t="shared" si="287"/>
        <v>VOLTIMETRO SELETOR,PARA QUADROS ELETRICOS COM LINHAS TRIFASICAS,ESCALA 0-500V.FORNECIMENTOVOLTIMETRO SELETOR,PARA QUADROS ELETRICOS COM LINHAS TRIFASIVOLTIMETRO SELETOR,PARA QUADROS ELETRICOS COM LINHAS TRIFASI</v>
      </c>
      <c r="C18373" s="141" t="s">
        <v>56836</v>
      </c>
      <c r="D18373" s="141" t="s">
        <v>56840</v>
      </c>
      <c r="I18373" s="141" t="s">
        <v>14</v>
      </c>
      <c r="J18373" s="649">
        <v>671.13</v>
      </c>
    </row>
    <row r="18374" spans="1:10" hidden="1">
      <c r="A18374" s="141" t="s">
        <v>56841</v>
      </c>
      <c r="B18374" s="141" t="str">
        <f t="shared" si="287"/>
        <v>VOLTIMETRO SELETOR,PARA QUADROS ELETRICOS COM LINHAS TRIFASICAS,ESCALA 0-500V.FORNECIMENTOVOLTIMETRO SELETOR,PARA QUADROS ELETRICOS COM LINHAS TRIFASIVOLTIMETRO SELETOR,PARA QUADROS ELETRICOS COM LINHAS TRIFASI</v>
      </c>
      <c r="C18374" s="141" t="s">
        <v>56836</v>
      </c>
      <c r="D18374" s="141" t="s">
        <v>56840</v>
      </c>
      <c r="I18374" s="141" t="s">
        <v>14</v>
      </c>
      <c r="J18374" s="649">
        <v>671.13</v>
      </c>
    </row>
    <row r="18375" spans="1:10" hidden="1">
      <c r="A18375" s="141" t="s">
        <v>56842</v>
      </c>
      <c r="B18375" s="141" t="str">
        <f t="shared" si="287"/>
        <v>AMPERIMETRO SELETOR,PARA QUADROS ELETRICOS COM LINHAS TRIFASICAS,ESCALA 0-100A.FORNECIMENTOAMPERIMETRO SELETOR,PARA QUADROS ELETRICOS COM LINHAS TRIFASAMPERIMETRO SELETOR,PARA QUADROS ELETRICOS COM LINHAS TRIFAS</v>
      </c>
      <c r="C18375" s="141" t="s">
        <v>56843</v>
      </c>
      <c r="D18375" s="141" t="s">
        <v>56844</v>
      </c>
      <c r="I18375" s="141" t="s">
        <v>14</v>
      </c>
      <c r="J18375" s="649">
        <v>671.13</v>
      </c>
    </row>
    <row r="18376" spans="1:10" hidden="1">
      <c r="A18376" s="141" t="s">
        <v>56845</v>
      </c>
      <c r="B18376" s="141" t="str">
        <f t="shared" si="287"/>
        <v>AMPERIMETRO SELETOR,PARA QUADROS ELETRICOS COM LINHAS TRIFASICAS,ESCALA 0-100A.FORNECIMENTOAMPERIMETRO SELETOR,PARA QUADROS ELETRICOS COM LINHAS TRIFASAMPERIMETRO SELETOR,PARA QUADROS ELETRICOS COM LINHAS TRIFAS</v>
      </c>
      <c r="C18376" s="141" t="s">
        <v>56843</v>
      </c>
      <c r="D18376" s="141" t="s">
        <v>56844</v>
      </c>
      <c r="I18376" s="141" t="s">
        <v>14</v>
      </c>
      <c r="J18376" s="649">
        <v>671.13</v>
      </c>
    </row>
    <row r="18377" spans="1:10" hidden="1">
      <c r="A18377" s="141" t="s">
        <v>56846</v>
      </c>
      <c r="B18377" s="141" t="str">
        <f t="shared" si="287"/>
        <v>AMPERIMETRO SELETOR,PARA QUADROS ELETRICOS COM LINHAS TRIFASICAS,ESCALA 0-200A.FORNECIMENTOAMPERIMETRO SELETOR,PARA QUADROS ELETRICOS COM LINHAS TRIFASAMPERIMETRO SELETOR,PARA QUADROS ELETRICOS COM LINHAS TRIFAS</v>
      </c>
      <c r="C18377" s="141" t="s">
        <v>56843</v>
      </c>
      <c r="D18377" s="141" t="s">
        <v>56847</v>
      </c>
      <c r="I18377" s="141" t="s">
        <v>14</v>
      </c>
      <c r="J18377" s="649">
        <v>671.13</v>
      </c>
    </row>
    <row r="18378" spans="1:10" hidden="1">
      <c r="A18378" s="141" t="s">
        <v>56848</v>
      </c>
      <c r="B18378" s="141" t="str">
        <f t="shared" si="287"/>
        <v>AMPERIMETRO SELETOR,PARA QUADROS ELETRICOS COM LINHAS TRIFASICAS,ESCALA 0-200A.FORNECIMENTOAMPERIMETRO SELETOR,PARA QUADROS ELETRICOS COM LINHAS TRIFASAMPERIMETRO SELETOR,PARA QUADROS ELETRICOS COM LINHAS TRIFAS</v>
      </c>
      <c r="C18378" s="141" t="s">
        <v>56843</v>
      </c>
      <c r="D18378" s="141" t="s">
        <v>56847</v>
      </c>
      <c r="I18378" s="141" t="s">
        <v>14</v>
      </c>
      <c r="J18378" s="649">
        <v>671.13</v>
      </c>
    </row>
    <row r="18379" spans="1:10" hidden="1">
      <c r="A18379" s="141" t="s">
        <v>56849</v>
      </c>
      <c r="B18379" s="141" t="str">
        <f t="shared" si="287"/>
        <v>AMPERIMETRO SELETOR,PARA QUADROS ELETRICOS COM LINHAS TRIFASICAS,ESCALA 0-300A.FORNECIMENTOAMPERIMETRO SELETOR,PARA QUADROS ELETRICOS COM LINHAS TRIFASAMPERIMETRO SELETOR,PARA QUADROS ELETRICOS COM LINHAS TRIFAS</v>
      </c>
      <c r="C18379" s="141" t="s">
        <v>56843</v>
      </c>
      <c r="D18379" s="141" t="s">
        <v>56850</v>
      </c>
      <c r="I18379" s="141" t="s">
        <v>14</v>
      </c>
      <c r="J18379" s="649">
        <v>671.13</v>
      </c>
    </row>
    <row r="18380" spans="1:10" hidden="1">
      <c r="A18380" s="141" t="s">
        <v>56851</v>
      </c>
      <c r="B18380" s="141" t="str">
        <f t="shared" si="287"/>
        <v>AMPERIMETRO SELETOR,PARA QUADROS ELETRICOS COM LINHAS TRIFASICAS,ESCALA 0-300A.FORNECIMENTOAMPERIMETRO SELETOR,PARA QUADROS ELETRICOS COM LINHAS TRIFASAMPERIMETRO SELETOR,PARA QUADROS ELETRICOS COM LINHAS TRIFAS</v>
      </c>
      <c r="C18380" s="141" t="s">
        <v>56843</v>
      </c>
      <c r="D18380" s="141" t="s">
        <v>56850</v>
      </c>
      <c r="I18380" s="141" t="s">
        <v>14</v>
      </c>
      <c r="J18380" s="649">
        <v>671.13</v>
      </c>
    </row>
    <row r="18381" spans="1:10" hidden="1">
      <c r="A18381" s="141" t="s">
        <v>56852</v>
      </c>
      <c r="B18381" s="141" t="str">
        <f t="shared" si="287"/>
        <v>AMPERIMETRO SELETOR,PARA QUADROS ELETRICOS COM LINHAS TRIFASICAS,ESCALA 0-500A.FORNECIMENTOAMPERIMETRO SELETOR,PARA QUADROS ELETRICOS COM LINHAS TRIFASAMPERIMETRO SELETOR,PARA QUADROS ELETRICOS COM LINHAS TRIFAS</v>
      </c>
      <c r="C18381" s="141" t="s">
        <v>56843</v>
      </c>
      <c r="D18381" s="141" t="s">
        <v>56853</v>
      </c>
      <c r="I18381" s="141" t="s">
        <v>14</v>
      </c>
      <c r="J18381" s="649">
        <v>671.13</v>
      </c>
    </row>
    <row r="18382" spans="1:10" hidden="1">
      <c r="A18382" s="141" t="s">
        <v>56854</v>
      </c>
      <c r="B18382" s="141" t="str">
        <f t="shared" si="287"/>
        <v>AMPERIMETRO SELETOR,PARA QUADROS ELETRICOS COM LINHAS TRIFASICAS,ESCALA 0-500A.FORNECIMENTOAMPERIMETRO SELETOR,PARA QUADROS ELETRICOS COM LINHAS TRIFASAMPERIMETRO SELETOR,PARA QUADROS ELETRICOS COM LINHAS TRIFAS</v>
      </c>
      <c r="C18382" s="141" t="s">
        <v>56843</v>
      </c>
      <c r="D18382" s="141" t="s">
        <v>56853</v>
      </c>
      <c r="I18382" s="141" t="s">
        <v>14</v>
      </c>
      <c r="J18382" s="649">
        <v>671.13</v>
      </c>
    </row>
    <row r="18383" spans="1:10" hidden="1">
      <c r="A18383" s="141" t="s">
        <v>56855</v>
      </c>
      <c r="B18383" s="141" t="str">
        <f t="shared" si="287"/>
        <v>AMPERIMETRO SELETOR,PARA QUADROS ELETRICOS COM LINHAS TRIFASICAS,ESCALA 0-1000A.FORNECIMENTOAMPERIMETRO SELETOR,PARA QUADROS ELETRICOS COM LINHAS TRIFASAMPERIMETRO SELETOR,PARA QUADROS ELETRICOS COM LINHAS TRIFAS</v>
      </c>
      <c r="C18383" s="141" t="s">
        <v>56843</v>
      </c>
      <c r="D18383" s="141" t="s">
        <v>56856</v>
      </c>
      <c r="I18383" s="141" t="s">
        <v>14</v>
      </c>
      <c r="J18383" s="649">
        <v>671.13</v>
      </c>
    </row>
    <row r="18384" spans="1:10" hidden="1">
      <c r="A18384" s="141" t="s">
        <v>56857</v>
      </c>
      <c r="B18384" s="141" t="str">
        <f t="shared" si="287"/>
        <v>AMPERIMETRO SELETOR,PARA QUADROS ELETRICOS COM LINHAS TRIFASICAS,ESCALA 0-1000A.FORNECIMENTOAMPERIMETRO SELETOR,PARA QUADROS ELETRICOS COM LINHAS TRIFASAMPERIMETRO SELETOR,PARA QUADROS ELETRICOS COM LINHAS TRIFAS</v>
      </c>
      <c r="C18384" s="141" t="s">
        <v>56843</v>
      </c>
      <c r="D18384" s="141" t="s">
        <v>56856</v>
      </c>
      <c r="I18384" s="141" t="s">
        <v>14</v>
      </c>
      <c r="J18384" s="649">
        <v>671.13</v>
      </c>
    </row>
    <row r="18385" spans="1:10" hidden="1">
      <c r="A18385" s="141" t="s">
        <v>56858</v>
      </c>
      <c r="B18385" s="141" t="str">
        <f t="shared" si="287"/>
        <v>AMPERIMETRO SELETOR,PARA QUADROS ELETRICOS COM LINHAS TRIFASICAS,ESCALA 0-2000A.FORNECIMENTOAMPERIMETRO SELETOR,PARA QUADROS ELETRICOS COM LINHAS TRIFASAMPERIMETRO SELETOR,PARA QUADROS ELETRICOS COM LINHAS TRIFAS</v>
      </c>
      <c r="C18385" s="141" t="s">
        <v>56843</v>
      </c>
      <c r="D18385" s="141" t="s">
        <v>56859</v>
      </c>
      <c r="I18385" s="141" t="s">
        <v>14</v>
      </c>
      <c r="J18385" s="649">
        <v>671.13</v>
      </c>
    </row>
    <row r="18386" spans="1:10" hidden="1">
      <c r="A18386" s="141" t="s">
        <v>56860</v>
      </c>
      <c r="B18386" s="141" t="str">
        <f t="shared" si="287"/>
        <v>AMPERIMETRO SELETOR,PARA QUADROS ELETRICOS COM LINHAS TRIFASICAS,ESCALA 0-2000A.FORNECIMENTOAMPERIMETRO SELETOR,PARA QUADROS ELETRICOS COM LINHAS TRIFASAMPERIMETRO SELETOR,PARA QUADROS ELETRICOS COM LINHAS TRIFAS</v>
      </c>
      <c r="C18386" s="141" t="s">
        <v>56843</v>
      </c>
      <c r="D18386" s="141" t="s">
        <v>56859</v>
      </c>
      <c r="I18386" s="141" t="s">
        <v>14</v>
      </c>
      <c r="J18386" s="649">
        <v>671.13</v>
      </c>
    </row>
    <row r="18387" spans="1:10" hidden="1">
      <c r="A18387" s="141" t="s">
        <v>56861</v>
      </c>
      <c r="B18387" s="141" t="str">
        <f t="shared" si="287"/>
        <v>PRATELEIRA DE MARMORE BRANCO NACIONAL,COM 30CM DE LARGURA E2CM DE ESPESSURA,SOBRE CONSOLO DE FERRO.FORNECIMENTO E COLOCPRATELEIRA DE MARMORE BRANCO NACIONAL,COM 30CM DE LARGURA EACAOPRATELEIRA DE MARMORE BRANCO NACIONAL,COM 30CM DE LARGURA E</v>
      </c>
      <c r="C18387" s="141" t="s">
        <v>56862</v>
      </c>
      <c r="D18387" s="141" t="s">
        <v>56863</v>
      </c>
      <c r="E18387" s="141" t="s">
        <v>27458</v>
      </c>
      <c r="I18387" s="141" t="s">
        <v>285</v>
      </c>
      <c r="J18387" s="649">
        <v>136.78</v>
      </c>
    </row>
    <row r="18388" spans="1:10" hidden="1">
      <c r="A18388" s="141" t="s">
        <v>56864</v>
      </c>
      <c r="B18388" s="141" t="str">
        <f t="shared" si="287"/>
        <v>PRATELEIRA DE MARMORE BRANCO NACIONAL,COM 30CM DE LARGURA E2CM DE ESPESSURA,SOBRE CONSOLO DE FERRO.FORNECIMENTO E COLOCPRATELEIRA DE MARMORE BRANCO NACIONAL,COM 30CM DE LARGURA EACAOPRATELEIRA DE MARMORE BRANCO NACIONAL,COM 30CM DE LARGURA E</v>
      </c>
      <c r="C18388" s="141" t="s">
        <v>56862</v>
      </c>
      <c r="D18388" s="141" t="s">
        <v>56863</v>
      </c>
      <c r="E18388" s="141" t="s">
        <v>27458</v>
      </c>
      <c r="I18388" s="141" t="s">
        <v>285</v>
      </c>
      <c r="J18388" s="649">
        <v>133.61000000000001</v>
      </c>
    </row>
    <row r="18389" spans="1:10" hidden="1">
      <c r="A18389" s="141" t="s">
        <v>56865</v>
      </c>
      <c r="B18389" s="141" t="str">
        <f t="shared" si="287"/>
        <v>CONSOLE DE MARMORE BRANCO NACIONAL,EM CANTONEIRA,MEDINDO 30X30X2CM,PARA DEPOSITO DE AGUA POTAVEL.FORNECIMENTO E COLOCACACONSOLE DE MARMORE BRANCO NACIONAL,EM CANTONEIRA,MEDINDO 30XOCONSOLE DE MARMORE BRANCO NACIONAL,EM CANTONEIRA,MEDINDO 30X</v>
      </c>
      <c r="C18389" s="141" t="s">
        <v>56866</v>
      </c>
      <c r="D18389" s="141" t="s">
        <v>56867</v>
      </c>
      <c r="E18389" s="141" t="s">
        <v>24365</v>
      </c>
      <c r="I18389" s="141" t="s">
        <v>14</v>
      </c>
      <c r="J18389" s="649">
        <v>80.11</v>
      </c>
    </row>
    <row r="18390" spans="1:10" hidden="1">
      <c r="A18390" s="141" t="s">
        <v>56868</v>
      </c>
      <c r="B18390" s="141" t="str">
        <f t="shared" si="287"/>
        <v>CONSOLE DE MARMORE BRANCO NACIONAL,EM CANTONEIRA,MEDINDO 30X30X2CM,PARA DEPOSITO DE AGUA POTAVEL.FORNECIMENTO E COLOCACACONSOLE DE MARMORE BRANCO NACIONAL,EM CANTONEIRA,MEDINDO 30XOCONSOLE DE MARMORE BRANCO NACIONAL,EM CANTONEIRA,MEDINDO 30X</v>
      </c>
      <c r="C18390" s="141" t="s">
        <v>56866</v>
      </c>
      <c r="D18390" s="141" t="s">
        <v>56867</v>
      </c>
      <c r="E18390" s="141" t="s">
        <v>24365</v>
      </c>
      <c r="I18390" s="141" t="s">
        <v>14</v>
      </c>
      <c r="J18390" s="649">
        <v>76.94</v>
      </c>
    </row>
    <row r="18391" spans="1:10" hidden="1">
      <c r="A18391" s="141" t="s">
        <v>56869</v>
      </c>
      <c r="B18391" s="141" t="str">
        <f t="shared" si="287"/>
        <v>BANCA SECA DE MARMORE BRANCO NACIONAL,COM 3CM DE ESPESSURA E 0,60M DE LARGURA,SOBRE APOIOS DE ALVENARIA DE MEIA VEZ E VEBANCA SECA DE MARMORE BRANCO NACIONAL,COM 3CM DE ESPESSURA ERGA DE CONCRETO,SEM REVESTIMENTO.FORNECIMENTO E ASSENTAMENTOBANCA SECA DE MARMORE BRANCO NACIONAL,COM 3CM DE ESPESSURA E</v>
      </c>
      <c r="C18391" s="141" t="s">
        <v>56870</v>
      </c>
      <c r="D18391" s="141" t="s">
        <v>56871</v>
      </c>
      <c r="E18391" s="141" t="s">
        <v>56872</v>
      </c>
      <c r="I18391" s="141" t="s">
        <v>285</v>
      </c>
      <c r="J18391" s="649">
        <v>361.4</v>
      </c>
    </row>
    <row r="18392" spans="1:10" hidden="1">
      <c r="A18392" s="141" t="s">
        <v>56873</v>
      </c>
      <c r="B18392" s="141" t="str">
        <f t="shared" si="287"/>
        <v>BANCA SECA DE MARMORE BRANCO NACIONAL,COM 3CM DE ESPESSURA E 0,60M DE LARGURA,SOBRE APOIOS DE ALVENARIA DE MEIA VEZ E VEBANCA SECA DE MARMORE BRANCO NACIONAL,COM 3CM DE ESPESSURA ERGA DE CONCRETO,SEM REVESTIMENTO.FORNECIMENTO E ASSENTAMENTOBANCA SECA DE MARMORE BRANCO NACIONAL,COM 3CM DE ESPESSURA E</v>
      </c>
      <c r="C18392" s="141" t="s">
        <v>56870</v>
      </c>
      <c r="D18392" s="141" t="s">
        <v>56871</v>
      </c>
      <c r="E18392" s="141" t="s">
        <v>56872</v>
      </c>
      <c r="I18392" s="141" t="s">
        <v>285</v>
      </c>
      <c r="J18392" s="649">
        <v>351.09</v>
      </c>
    </row>
    <row r="18393" spans="1:10" hidden="1">
      <c r="A18393" s="141" t="s">
        <v>56874</v>
      </c>
      <c r="B18393" s="141" t="str">
        <f t="shared" si="287"/>
        <v>BANCA DE MARMORE BRANCO NACIONAL,COM 3CM DE ESPESSURA,COM ABERTURA PARA 1 CUBA (EXCLUSIVE ESTA),SOBRE APOIOS DE ALVENARIBANCA DE MARMORE BRANCO NACIONAL,COM 3CM DE ESPESSURA,COM ABA DE MEIA VEZ E VERGA DE CONCRETO,SEM REVESTIMENTO.FORNECIMENTO E COLOCACAOBANCA DE MARMORE BRANCO NACIONAL,COM 3CM DE ESPESSURA,COM AB</v>
      </c>
      <c r="C18393" s="141" t="s">
        <v>56875</v>
      </c>
      <c r="D18393" s="141" t="s">
        <v>56876</v>
      </c>
      <c r="E18393" s="141" t="s">
        <v>56877</v>
      </c>
      <c r="F18393" s="141" t="s">
        <v>43422</v>
      </c>
      <c r="I18393" s="141" t="s">
        <v>27</v>
      </c>
      <c r="J18393" s="649">
        <v>782.23</v>
      </c>
    </row>
    <row r="18394" spans="1:10" hidden="1">
      <c r="A18394" s="141" t="s">
        <v>56878</v>
      </c>
      <c r="B18394" s="141" t="str">
        <f t="shared" si="287"/>
        <v>BANCA DE MARMORE BRANCO NACIONAL,COM 3CM DE ESPESSURA,COM ABERTURA PARA 1 CUBA (EXCLUSIVE ESTA),SOBRE APOIOS DE ALVENARIBANCA DE MARMORE BRANCO NACIONAL,COM 3CM DE ESPESSURA,COM ABA DE MEIA VEZ E VERGA DE CONCRETO,SEM REVESTIMENTO.FORNECIMENTO E COLOCACAOBANCA DE MARMORE BRANCO NACIONAL,COM 3CM DE ESPESSURA,COM AB</v>
      </c>
      <c r="C18394" s="141" t="s">
        <v>56875</v>
      </c>
      <c r="D18394" s="141" t="s">
        <v>56876</v>
      </c>
      <c r="E18394" s="141" t="s">
        <v>56877</v>
      </c>
      <c r="F18394" s="141" t="s">
        <v>43422</v>
      </c>
      <c r="I18394" s="141" t="s">
        <v>27</v>
      </c>
      <c r="J18394" s="649">
        <v>766.82</v>
      </c>
    </row>
    <row r="18395" spans="1:10" hidden="1">
      <c r="A18395" s="141" t="s">
        <v>56879</v>
      </c>
      <c r="B18395" s="141" t="str">
        <f t="shared" si="287"/>
        <v>BANCA DE MARMORE BRANCO NACIONAL,COM 3CM DE ESPESSURA,COM ABERTURA PARA 2 CUBAS (EXCLUSIVE ESTAS),SOBRE APOIOS DE ALVENABANCA DE MARMORE BRANCO NACIONAL,COM 3CM DE ESPESSURA,COM ABRIA DE MEIA VEZ E VERGA DE CONCRETO,SEM REVESTIMENTO.FORNECIMENTO E COLOCACAOBANCA DE MARMORE BRANCO NACIONAL,COM 3CM DE ESPESSURA,COM AB</v>
      </c>
      <c r="C18395" s="141" t="s">
        <v>56875</v>
      </c>
      <c r="D18395" s="141" t="s">
        <v>56880</v>
      </c>
      <c r="E18395" s="141" t="s">
        <v>56881</v>
      </c>
      <c r="F18395" s="141" t="s">
        <v>24457</v>
      </c>
      <c r="I18395" s="141" t="s">
        <v>27</v>
      </c>
      <c r="J18395" s="649">
        <v>759.34</v>
      </c>
    </row>
    <row r="18396" spans="1:10" hidden="1">
      <c r="A18396" s="141" t="s">
        <v>56882</v>
      </c>
      <c r="B18396" s="141" t="str">
        <f t="shared" si="287"/>
        <v>BANCA DE MARMORE BRANCO NACIONAL,COM 3CM DE ESPESSURA,COM ABERTURA PARA 2 CUBAS (EXCLUSIVE ESTAS),SOBRE APOIOS DE ALVENABANCA DE MARMORE BRANCO NACIONAL,COM 3CM DE ESPESSURA,COM ABRIA DE MEIA VEZ E VERGA DE CONCRETO,SEM REVESTIMENTO.FORNECIMENTO E COLOCACAOBANCA DE MARMORE BRANCO NACIONAL,COM 3CM DE ESPESSURA,COM AB</v>
      </c>
      <c r="C18396" s="141" t="s">
        <v>56875</v>
      </c>
      <c r="D18396" s="141" t="s">
        <v>56880</v>
      </c>
      <c r="E18396" s="141" t="s">
        <v>56881</v>
      </c>
      <c r="F18396" s="141" t="s">
        <v>24457</v>
      </c>
      <c r="I18396" s="141" t="s">
        <v>27</v>
      </c>
      <c r="J18396" s="649">
        <v>743.92</v>
      </c>
    </row>
    <row r="18397" spans="1:10" hidden="1">
      <c r="A18397" s="141" t="s">
        <v>56883</v>
      </c>
      <c r="B18397" s="141" t="str">
        <f t="shared" si="287"/>
        <v>BANCA DE MARMORE BRANCO NACIONAL,COM 3CM DE ESPESSURA,COM ABERTURA PARA 3 CUBAS (EXCLUSIVE ESTAS),SOBRE APOIOS DE ALVENABANCA DE MARMORE BRANCO NACIONAL,COM 3CM DE ESPESSURA,COM ABRIA DE MEIA VEZ E VERGA DE CONCRETO,SEM REVESTIMENTO.FORNECIMENTO E COLOCACAOBANCA DE MARMORE BRANCO NACIONAL,COM 3CM DE ESPESSURA,COM AB</v>
      </c>
      <c r="C18397" s="141" t="s">
        <v>56875</v>
      </c>
      <c r="D18397" s="141" t="s">
        <v>56884</v>
      </c>
      <c r="E18397" s="141" t="s">
        <v>56881</v>
      </c>
      <c r="F18397" s="141" t="s">
        <v>24457</v>
      </c>
      <c r="I18397" s="141" t="s">
        <v>27</v>
      </c>
      <c r="J18397" s="649">
        <v>759.37</v>
      </c>
    </row>
    <row r="18398" spans="1:10" hidden="1">
      <c r="A18398" s="141" t="s">
        <v>56885</v>
      </c>
      <c r="B18398" s="141" t="str">
        <f t="shared" si="287"/>
        <v>BANCA DE MARMORE BRANCO NACIONAL,COM 3CM DE ESPESSURA,COM ABERTURA PARA 3 CUBAS (EXCLUSIVE ESTAS),SOBRE APOIOS DE ALVENABANCA DE MARMORE BRANCO NACIONAL,COM 3CM DE ESPESSURA,COM ABRIA DE MEIA VEZ E VERGA DE CONCRETO,SEM REVESTIMENTO.FORNECIMENTO E COLOCACAOBANCA DE MARMORE BRANCO NACIONAL,COM 3CM DE ESPESSURA,COM AB</v>
      </c>
      <c r="C18398" s="141" t="s">
        <v>56875</v>
      </c>
      <c r="D18398" s="141" t="s">
        <v>56884</v>
      </c>
      <c r="E18398" s="141" t="s">
        <v>56881</v>
      </c>
      <c r="F18398" s="141" t="s">
        <v>24457</v>
      </c>
      <c r="I18398" s="141" t="s">
        <v>27</v>
      </c>
      <c r="J18398" s="649">
        <v>743.95</v>
      </c>
    </row>
    <row r="18399" spans="1:10" hidden="1">
      <c r="A18399" s="141" t="s">
        <v>56886</v>
      </c>
      <c r="B18399" s="141" t="str">
        <f t="shared" si="287"/>
        <v>BANCA DE MARMORE BRANCO NACIONAL,COM 3CM DE ESPESSURA,COM ABERTURA PARA 4 CUBAS (EXCLUSIVE ESTAS),SOBRE APOIOS DE ALVENABANCA DE MARMORE BRANCO NACIONAL,COM 3CM DE ESPESSURA,COM ABRIA DE MEIA VEZ E VERGA DE CONCRETO,SEM REVESTIMENTO.FORNECIMENTO E COLOCACAOBANCA DE MARMORE BRANCO NACIONAL,COM 3CM DE ESPESSURA,COM AB</v>
      </c>
      <c r="C18399" s="141" t="s">
        <v>56875</v>
      </c>
      <c r="D18399" s="141" t="s">
        <v>56887</v>
      </c>
      <c r="E18399" s="141" t="s">
        <v>56881</v>
      </c>
      <c r="F18399" s="141" t="s">
        <v>24457</v>
      </c>
      <c r="I18399" s="141" t="s">
        <v>27</v>
      </c>
      <c r="J18399" s="649">
        <v>759.4</v>
      </c>
    </row>
    <row r="18400" spans="1:10" hidden="1">
      <c r="A18400" s="141" t="s">
        <v>56888</v>
      </c>
      <c r="B18400" s="141" t="str">
        <f t="shared" si="287"/>
        <v>BANCA DE MARMORE BRANCO NACIONAL,COM 3CM DE ESPESSURA,COM ABERTURA PARA 4 CUBAS (EXCLUSIVE ESTAS),SOBRE APOIOS DE ALVENABANCA DE MARMORE BRANCO NACIONAL,COM 3CM DE ESPESSURA,COM ABRIA DE MEIA VEZ E VERGA DE CONCRETO,SEM REVESTIMENTO.FORNECIMENTO E COLOCACAOBANCA DE MARMORE BRANCO NACIONAL,COM 3CM DE ESPESSURA,COM AB</v>
      </c>
      <c r="C18400" s="141" t="s">
        <v>56875</v>
      </c>
      <c r="D18400" s="141" t="s">
        <v>56887</v>
      </c>
      <c r="E18400" s="141" t="s">
        <v>56881</v>
      </c>
      <c r="F18400" s="141" t="s">
        <v>24457</v>
      </c>
      <c r="I18400" s="141" t="s">
        <v>27</v>
      </c>
      <c r="J18400" s="649">
        <v>743.99</v>
      </c>
    </row>
    <row r="18401" spans="1:10" hidden="1">
      <c r="A18401" s="141" t="s">
        <v>56889</v>
      </c>
      <c r="B18401" s="141" t="str">
        <f t="shared" si="287"/>
        <v>BANCA DE MARMORE BRANCO NACIONAL,COM 3CM DE ESPESSURA,COM ABERTURA PARA 5 CUBAS (EXCLUSIVE ESTAS),SOBRE APOIOS DE ALVENABANCA DE MARMORE BRANCO NACIONAL,COM 3CM DE ESPESSURA,COM ABRIA DE MEIA VEZ E VERGA DE CONCRETO,SEM REVESTIMENTO.FORNECIMENTO E COLOCACAOBANCA DE MARMORE BRANCO NACIONAL,COM 3CM DE ESPESSURA,COM AB</v>
      </c>
      <c r="C18401" s="141" t="s">
        <v>56875</v>
      </c>
      <c r="D18401" s="141" t="s">
        <v>56890</v>
      </c>
      <c r="E18401" s="141" t="s">
        <v>56881</v>
      </c>
      <c r="F18401" s="141" t="s">
        <v>24457</v>
      </c>
      <c r="I18401" s="141" t="s">
        <v>27</v>
      </c>
      <c r="J18401" s="649">
        <v>759.4</v>
      </c>
    </row>
    <row r="18402" spans="1:10" hidden="1">
      <c r="A18402" s="141" t="s">
        <v>56891</v>
      </c>
      <c r="B18402" s="141" t="str">
        <f t="shared" si="287"/>
        <v>BANCA DE MARMORE BRANCO NACIONAL,COM 3CM DE ESPESSURA,COM ABERTURA PARA 5 CUBAS (EXCLUSIVE ESTAS),SOBRE APOIOS DE ALVENABANCA DE MARMORE BRANCO NACIONAL,COM 3CM DE ESPESSURA,COM ABRIA DE MEIA VEZ E VERGA DE CONCRETO,SEM REVESTIMENTO.FORNECIMENTO E COLOCACAOBANCA DE MARMORE BRANCO NACIONAL,COM 3CM DE ESPESSURA,COM AB</v>
      </c>
      <c r="C18402" s="141" t="s">
        <v>56875</v>
      </c>
      <c r="D18402" s="141" t="s">
        <v>56890</v>
      </c>
      <c r="E18402" s="141" t="s">
        <v>56881</v>
      </c>
      <c r="F18402" s="141" t="s">
        <v>24457</v>
      </c>
      <c r="I18402" s="141" t="s">
        <v>27</v>
      </c>
      <c r="J18402" s="649">
        <v>743.99</v>
      </c>
    </row>
    <row r="18403" spans="1:10" hidden="1">
      <c r="A18403" s="141" t="s">
        <v>56892</v>
      </c>
      <c r="B18403" s="141" t="str">
        <f t="shared" si="287"/>
        <v>BANCA DE MARMORE BRANCO NACIONAL,COM 3CM DE ESPESSURA,COM ABERTURA PARA 6 CUBAS (EXCLUSIVE ESTAS),SOBRE APOIOS DE ALVENABANCA DE MARMORE BRANCO NACIONAL,COM 3CM DE ESPESSURA,COM ABRIA DE MEIA VEZ E VERGA DE CONCRETO,SEM REVESTIMENTO.FORNECIMENTO E COLOCACAOBANCA DE MARMORE BRANCO NACIONAL,COM 3CM DE ESPESSURA,COM AB</v>
      </c>
      <c r="C18403" s="141" t="s">
        <v>56875</v>
      </c>
      <c r="D18403" s="141" t="s">
        <v>56893</v>
      </c>
      <c r="E18403" s="141" t="s">
        <v>56881</v>
      </c>
      <c r="F18403" s="141" t="s">
        <v>24457</v>
      </c>
      <c r="I18403" s="141" t="s">
        <v>27</v>
      </c>
      <c r="J18403" s="649">
        <v>759.27</v>
      </c>
    </row>
    <row r="18404" spans="1:10" hidden="1">
      <c r="A18404" s="141" t="s">
        <v>56894</v>
      </c>
      <c r="B18404" s="141" t="str">
        <f t="shared" si="287"/>
        <v>BANCA DE MARMORE BRANCO NACIONAL,COM 3CM DE ESPESSURA,COM ABERTURA PARA 6 CUBAS (EXCLUSIVE ESTAS),SOBRE APOIOS DE ALVENABANCA DE MARMORE BRANCO NACIONAL,COM 3CM DE ESPESSURA,COM ABRIA DE MEIA VEZ E VERGA DE CONCRETO,SEM REVESTIMENTO.FORNECIMENTO E COLOCACAOBANCA DE MARMORE BRANCO NACIONAL,COM 3CM DE ESPESSURA,COM AB</v>
      </c>
      <c r="C18404" s="141" t="s">
        <v>56875</v>
      </c>
      <c r="D18404" s="141" t="s">
        <v>56893</v>
      </c>
      <c r="E18404" s="141" t="s">
        <v>56881</v>
      </c>
      <c r="F18404" s="141" t="s">
        <v>24457</v>
      </c>
      <c r="I18404" s="141" t="s">
        <v>27</v>
      </c>
      <c r="J18404" s="649">
        <v>743.86</v>
      </c>
    </row>
    <row r="18405" spans="1:10" hidden="1">
      <c r="A18405" s="141" t="s">
        <v>56895</v>
      </c>
      <c r="B18405" s="141" t="str">
        <f t="shared" si="287"/>
        <v>FRONTISPICIO DE MARMORE BRANCO NACIONAL,COM SECAO DE 5X2CM,INCLUSIVE REJUNTAMENTO.FORNECIMENTO E COLOCACAOFRONTISPICIO DE MARMORE BRANCO NACIONAL,COM SECAO DE 5X2CM,IFRONTISPICIO DE MARMORE BRANCO NACIONAL,COM SECAO DE 5X2CM,I</v>
      </c>
      <c r="C18405" s="141" t="s">
        <v>56896</v>
      </c>
      <c r="D18405" s="141" t="s">
        <v>56897</v>
      </c>
      <c r="I18405" s="141" t="s">
        <v>285</v>
      </c>
      <c r="J18405" s="649">
        <v>64.42</v>
      </c>
    </row>
    <row r="18406" spans="1:10" hidden="1">
      <c r="A18406" s="141" t="s">
        <v>56898</v>
      </c>
      <c r="B18406" s="141" t="str">
        <f t="shared" si="287"/>
        <v>FRONTISPICIO DE MARMORE BRANCO NACIONAL,COM SECAO DE 5X2CM,INCLUSIVE REJUNTAMENTO.FORNECIMENTO E COLOCACAOFRONTISPICIO DE MARMORE BRANCO NACIONAL,COM SECAO DE 5X2CM,IFRONTISPICIO DE MARMORE BRANCO NACIONAL,COM SECAO DE 5X2CM,I</v>
      </c>
      <c r="C18406" s="141" t="s">
        <v>56896</v>
      </c>
      <c r="D18406" s="141" t="s">
        <v>56897</v>
      </c>
      <c r="I18406" s="141" t="s">
        <v>285</v>
      </c>
      <c r="J18406" s="649">
        <v>60.56</v>
      </c>
    </row>
    <row r="18407" spans="1:10" hidden="1">
      <c r="A18407" s="141" t="s">
        <v>56899</v>
      </c>
      <c r="B18407" s="141" t="str">
        <f t="shared" si="287"/>
        <v>FRONTISPICIO DE MARMORE BRANCO NACIONAL,COM SECAO DE 10X2CM,INCLUSIVE REJUNTAMENTO.FORNECIMENTO E COLOCACAOFRONTISPICIO DE MARMORE BRANCO NACIONAL,COM SECAO DE 10X2CM,FRONTISPICIO DE MARMORE BRANCO NACIONAL,COM SECAO DE 10X2CM,</v>
      </c>
      <c r="C18407" s="141" t="s">
        <v>56900</v>
      </c>
      <c r="D18407" s="141" t="s">
        <v>56901</v>
      </c>
      <c r="I18407" s="141" t="s">
        <v>285</v>
      </c>
      <c r="J18407" s="649">
        <v>70.709999999999994</v>
      </c>
    </row>
    <row r="18408" spans="1:10" hidden="1">
      <c r="A18408" s="141" t="s">
        <v>56902</v>
      </c>
      <c r="B18408" s="141" t="str">
        <f t="shared" si="287"/>
        <v>FRONTISPICIO DE MARMORE BRANCO NACIONAL,COM SECAO DE 10X2CM,INCLUSIVE REJUNTAMENTO.FORNECIMENTO E COLOCACAOFRONTISPICIO DE MARMORE BRANCO NACIONAL,COM SECAO DE 10X2CM,FRONTISPICIO DE MARMORE BRANCO NACIONAL,COM SECAO DE 10X2CM,</v>
      </c>
      <c r="C18408" s="141" t="s">
        <v>56900</v>
      </c>
      <c r="D18408" s="141" t="s">
        <v>56901</v>
      </c>
      <c r="I18408" s="141" t="s">
        <v>285</v>
      </c>
      <c r="J18408" s="649">
        <v>66.77</v>
      </c>
    </row>
    <row r="18409" spans="1:10" hidden="1">
      <c r="A18409" s="141" t="s">
        <v>56903</v>
      </c>
      <c r="B18409" s="141" t="str">
        <f t="shared" si="287"/>
        <v>BANCA SECA DE GRANITO PRETO,COM 2CM DE ESPESSURA E 60CM DE LARGURA,SOBRE APOIOS DE ALVENARIA DE MEIA VEZ E VERGA DE CONCBANCA SECA DE GRANITO PRETO,COM 2CM DE ESPESSURA E 60CM DE LRETO,SEM REVESTIMENTO.FORNECIMENTO E ASSENTAMENTOBANCA SECA DE GRANITO PRETO,COM 2CM DE ESPESSURA E 60CM DE L</v>
      </c>
      <c r="C18409" s="141" t="s">
        <v>56904</v>
      </c>
      <c r="D18409" s="141" t="s">
        <v>56905</v>
      </c>
      <c r="E18409" s="141" t="s">
        <v>56906</v>
      </c>
      <c r="I18409" s="141" t="s">
        <v>285</v>
      </c>
      <c r="J18409" s="649">
        <v>470.67</v>
      </c>
    </row>
    <row r="18410" spans="1:10" hidden="1">
      <c r="A18410" s="141" t="s">
        <v>56907</v>
      </c>
      <c r="B18410" s="141" t="str">
        <f t="shared" si="287"/>
        <v>BANCA SECA DE GRANITO PRETO,COM 2CM DE ESPESSURA E 60CM DE LARGURA,SOBRE APOIOS DE ALVENARIA DE MEIA VEZ E VERGA DE CONCBANCA SECA DE GRANITO PRETO,COM 2CM DE ESPESSURA E 60CM DE LRETO,SEM REVESTIMENTO.FORNECIMENTO E ASSENTAMENTOBANCA SECA DE GRANITO PRETO,COM 2CM DE ESPESSURA E 60CM DE L</v>
      </c>
      <c r="C18410" s="141" t="s">
        <v>56904</v>
      </c>
      <c r="D18410" s="141" t="s">
        <v>56905</v>
      </c>
      <c r="E18410" s="141" t="s">
        <v>56906</v>
      </c>
      <c r="I18410" s="141" t="s">
        <v>285</v>
      </c>
      <c r="J18410" s="649">
        <v>460.36</v>
      </c>
    </row>
    <row r="18411" spans="1:10" hidden="1">
      <c r="A18411" s="141" t="s">
        <v>56908</v>
      </c>
      <c r="B18411" s="141" t="str">
        <f t="shared" si="287"/>
        <v>BANCA DE GRANITO PRETO,COM 2CM DE ESPESSURA,COM ABERTURA PARA 1 CUBA (EXCLUSIVE ESTA),SOBRE APOIOS DE ALVENARIA DE MEIABANCA DE GRANITO PRETO,COM 2CM DE ESPESSURA,COM ABERTURA PARVEZ E VERGA DE CONCRETO,SEM REVESTIMENTO.FORNECIMENTO E COLOCACAOBANCA DE GRANITO PRETO,COM 2CM DE ESPESSURA,COM ABERTURA PAR</v>
      </c>
      <c r="C18411" s="141" t="s">
        <v>56909</v>
      </c>
      <c r="D18411" s="141" t="s">
        <v>56910</v>
      </c>
      <c r="E18411" s="141" t="s">
        <v>56911</v>
      </c>
      <c r="F18411" s="141" t="s">
        <v>33266</v>
      </c>
      <c r="I18411" s="141" t="s">
        <v>27</v>
      </c>
      <c r="J18411" s="649">
        <v>965.36</v>
      </c>
    </row>
    <row r="18412" spans="1:10" hidden="1">
      <c r="A18412" s="141" t="s">
        <v>56912</v>
      </c>
      <c r="B18412" s="141" t="str">
        <f t="shared" si="287"/>
        <v>BANCA DE GRANITO PRETO,COM 2CM DE ESPESSURA,COM ABERTURA PARA 1 CUBA (EXCLUSIVE ESTA),SOBRE APOIOS DE ALVENARIA DE MEIABANCA DE GRANITO PRETO,COM 2CM DE ESPESSURA,COM ABERTURA PARVEZ E VERGA DE CONCRETO,SEM REVESTIMENTO.FORNECIMENTO E COLOCACAOBANCA DE GRANITO PRETO,COM 2CM DE ESPESSURA,COM ABERTURA PAR</v>
      </c>
      <c r="C18412" s="141" t="s">
        <v>56909</v>
      </c>
      <c r="D18412" s="141" t="s">
        <v>56910</v>
      </c>
      <c r="E18412" s="141" t="s">
        <v>56911</v>
      </c>
      <c r="F18412" s="141" t="s">
        <v>33266</v>
      </c>
      <c r="I18412" s="141" t="s">
        <v>27</v>
      </c>
      <c r="J18412" s="649">
        <v>949.94</v>
      </c>
    </row>
    <row r="18413" spans="1:10" hidden="1">
      <c r="A18413" s="141" t="s">
        <v>56913</v>
      </c>
      <c r="B18413" s="141" t="str">
        <f t="shared" si="287"/>
        <v>BANCA DE GRANITO PRETO,COM 2CM DE ESPESSURA,COM ABERTURA PARA 2 CUBAS (EXCLUSIVE ESTAS),SOBRE APOIOS DE ALVENARIA DE MEIBANCA DE GRANITO PRETO,COM 2CM DE ESPESSURA,COM ABERTURA PARA VEZ E VERGA DE CONCRETO,SEM REVESTIMENTO.FORNECIMENTO E COLOCACAOBANCA DE GRANITO PRETO,COM 2CM DE ESPESSURA,COM ABERTURA PAR</v>
      </c>
      <c r="C18413" s="141" t="s">
        <v>56909</v>
      </c>
      <c r="D18413" s="141" t="s">
        <v>56914</v>
      </c>
      <c r="E18413" s="141" t="s">
        <v>56915</v>
      </c>
      <c r="F18413" s="141" t="s">
        <v>40975</v>
      </c>
      <c r="I18413" s="141" t="s">
        <v>27</v>
      </c>
      <c r="J18413" s="649">
        <v>937.55</v>
      </c>
    </row>
    <row r="18414" spans="1:10" hidden="1">
      <c r="A18414" s="141" t="s">
        <v>56916</v>
      </c>
      <c r="B18414" s="141" t="str">
        <f t="shared" si="287"/>
        <v>BANCA DE GRANITO PRETO,COM 2CM DE ESPESSURA,COM ABERTURA PARA 2 CUBAS (EXCLUSIVE ESTAS),SOBRE APOIOS DE ALVENARIA DE MEIBANCA DE GRANITO PRETO,COM 2CM DE ESPESSURA,COM ABERTURA PARA VEZ E VERGA DE CONCRETO,SEM REVESTIMENTO.FORNECIMENTO E COLOCACAOBANCA DE GRANITO PRETO,COM 2CM DE ESPESSURA,COM ABERTURA PAR</v>
      </c>
      <c r="C18414" s="141" t="s">
        <v>56909</v>
      </c>
      <c r="D18414" s="141" t="s">
        <v>56914</v>
      </c>
      <c r="E18414" s="141" t="s">
        <v>56915</v>
      </c>
      <c r="F18414" s="141" t="s">
        <v>40975</v>
      </c>
      <c r="I18414" s="141" t="s">
        <v>27</v>
      </c>
      <c r="J18414" s="649">
        <v>922.13</v>
      </c>
    </row>
    <row r="18415" spans="1:10" hidden="1">
      <c r="A18415" s="141" t="s">
        <v>56917</v>
      </c>
      <c r="B18415" s="141" t="str">
        <f t="shared" si="287"/>
        <v>BANCA DE GRANITO PRETO,COM 2CM DE ESPESSURA,COM ABERTURA PARA 3 CUBAS (EXCLUSIVE ESTAS),SOBRE APOIOS DE ALVENARIA DE MEIBANCA DE GRANITO PRETO,COM 2CM DE ESPESSURA,COM ABERTURA PARA VEZ E VERGA DE CONCRETO,SEM REVESTIMENTO.FORNECIMENTO E COLOCACAOBANCA DE GRANITO PRETO,COM 2CM DE ESPESSURA,COM ABERTURA PAR</v>
      </c>
      <c r="C18415" s="141" t="s">
        <v>56909</v>
      </c>
      <c r="D18415" s="141" t="s">
        <v>56918</v>
      </c>
      <c r="E18415" s="141" t="s">
        <v>56915</v>
      </c>
      <c r="F18415" s="141" t="s">
        <v>40975</v>
      </c>
      <c r="I18415" s="141" t="s">
        <v>27</v>
      </c>
      <c r="J18415" s="649">
        <v>937.59</v>
      </c>
    </row>
    <row r="18416" spans="1:10" hidden="1">
      <c r="A18416" s="141" t="s">
        <v>56919</v>
      </c>
      <c r="B18416" s="141" t="str">
        <f t="shared" si="287"/>
        <v>BANCA DE GRANITO PRETO,COM 2CM DE ESPESSURA,COM ABERTURA PARA 3 CUBAS (EXCLUSIVE ESTAS),SOBRE APOIOS DE ALVENARIA DE MEIBANCA DE GRANITO PRETO,COM 2CM DE ESPESSURA,COM ABERTURA PARA VEZ E VERGA DE CONCRETO,SEM REVESTIMENTO.FORNECIMENTO E COLOCACAOBANCA DE GRANITO PRETO,COM 2CM DE ESPESSURA,COM ABERTURA PAR</v>
      </c>
      <c r="C18416" s="141" t="s">
        <v>56909</v>
      </c>
      <c r="D18416" s="141" t="s">
        <v>56918</v>
      </c>
      <c r="E18416" s="141" t="s">
        <v>56915</v>
      </c>
      <c r="F18416" s="141" t="s">
        <v>40975</v>
      </c>
      <c r="I18416" s="141" t="s">
        <v>27</v>
      </c>
      <c r="J18416" s="649">
        <v>922.17</v>
      </c>
    </row>
    <row r="18417" spans="1:10" hidden="1">
      <c r="A18417" s="141" t="s">
        <v>56920</v>
      </c>
      <c r="B18417" s="141" t="str">
        <f t="shared" si="287"/>
        <v>BANCA DE GRANITO PRETO,COM 2CM DE ESPESSURA,COM ABERTURA PARA 4 CUBAS (EXCLUSIVE ESTAS),SOBRE APOIOS DE ALVENARIA DE MEIBANCA DE GRANITO PRETO,COM 2CM DE ESPESSURA,COM ABERTURA PARA VEZ E VERGA DE CONCRETO,SEM REVESTIMENTO.FORNECIMENTO E COLOCACAOBANCA DE GRANITO PRETO,COM 2CM DE ESPESSURA,COM ABERTURA PAR</v>
      </c>
      <c r="C18417" s="141" t="s">
        <v>56909</v>
      </c>
      <c r="D18417" s="141" t="s">
        <v>56921</v>
      </c>
      <c r="E18417" s="141" t="s">
        <v>56915</v>
      </c>
      <c r="F18417" s="141" t="s">
        <v>40975</v>
      </c>
      <c r="I18417" s="141" t="s">
        <v>27</v>
      </c>
      <c r="J18417" s="649">
        <v>937.63</v>
      </c>
    </row>
    <row r="18418" spans="1:10" hidden="1">
      <c r="A18418" s="141" t="s">
        <v>56922</v>
      </c>
      <c r="B18418" s="141" t="str">
        <f t="shared" si="287"/>
        <v>BANCA DE GRANITO PRETO,COM 2CM DE ESPESSURA,COM ABERTURA PARA 4 CUBAS (EXCLUSIVE ESTAS),SOBRE APOIOS DE ALVENARIA DE MEIBANCA DE GRANITO PRETO,COM 2CM DE ESPESSURA,COM ABERTURA PARA VEZ E VERGA DE CONCRETO,SEM REVESTIMENTO.FORNECIMENTO E COLOCACAOBANCA DE GRANITO PRETO,COM 2CM DE ESPESSURA,COM ABERTURA PAR</v>
      </c>
      <c r="C18418" s="141" t="s">
        <v>56909</v>
      </c>
      <c r="D18418" s="141" t="s">
        <v>56921</v>
      </c>
      <c r="E18418" s="141" t="s">
        <v>56915</v>
      </c>
      <c r="F18418" s="141" t="s">
        <v>40975</v>
      </c>
      <c r="I18418" s="141" t="s">
        <v>27</v>
      </c>
      <c r="J18418" s="649">
        <v>922.22</v>
      </c>
    </row>
    <row r="18419" spans="1:10" hidden="1">
      <c r="A18419" s="141" t="s">
        <v>56923</v>
      </c>
      <c r="B18419" s="141" t="str">
        <f t="shared" si="287"/>
        <v>BANCA DE GRANITO PRETO,COM 2CM DE ESPESSURA,COM ABERTURA PARA 5 CUBAS (EXCLUSIVE ESTAS),SOBRE APOIOS DE ALVENARIA DE MEIBANCA DE GRANITO PRETO,COM 2CM DE ESPESSURA,COM ABERTURA PARA VEZ E VERGA DE CONCRETO,SEM REVESTIMENTO.FORNECIMENTO E COLOCACAOBANCA DE GRANITO PRETO,COM 2CM DE ESPESSURA,COM ABERTURA PAR</v>
      </c>
      <c r="C18419" s="141" t="s">
        <v>56909</v>
      </c>
      <c r="D18419" s="141" t="s">
        <v>56924</v>
      </c>
      <c r="E18419" s="141" t="s">
        <v>56915</v>
      </c>
      <c r="F18419" s="141" t="s">
        <v>40975</v>
      </c>
      <c r="I18419" s="141" t="s">
        <v>27</v>
      </c>
      <c r="J18419" s="649">
        <v>937.63</v>
      </c>
    </row>
    <row r="18420" spans="1:10" hidden="1">
      <c r="A18420" s="141" t="s">
        <v>56925</v>
      </c>
      <c r="B18420" s="141" t="str">
        <f t="shared" si="287"/>
        <v>BANCA DE GRANITO PRETO,COM 2CM DE ESPESSURA,COM ABERTURA PARA 5 CUBAS (EXCLUSIVE ESTAS),SOBRE APOIOS DE ALVENARIA DE MEIBANCA DE GRANITO PRETO,COM 2CM DE ESPESSURA,COM ABERTURA PARA VEZ E VERGA DE CONCRETO,SEM REVESTIMENTO.FORNECIMENTO E COLOCACAOBANCA DE GRANITO PRETO,COM 2CM DE ESPESSURA,COM ABERTURA PAR</v>
      </c>
      <c r="C18420" s="141" t="s">
        <v>56909</v>
      </c>
      <c r="D18420" s="141" t="s">
        <v>56924</v>
      </c>
      <c r="E18420" s="141" t="s">
        <v>56915</v>
      </c>
      <c r="F18420" s="141" t="s">
        <v>40975</v>
      </c>
      <c r="I18420" s="141" t="s">
        <v>27</v>
      </c>
      <c r="J18420" s="649">
        <v>922.22</v>
      </c>
    </row>
    <row r="18421" spans="1:10" hidden="1">
      <c r="A18421" s="141" t="s">
        <v>56926</v>
      </c>
      <c r="B18421" s="141" t="str">
        <f t="shared" si="287"/>
        <v>BANCA DE GRANITO PRETO,COM 2CM DE ESPESSURA,COM ABERTURA PARA 6 CUBAS (EXCLUSIVE ESTAS),SOBRE APOIOS DE ALVENARIA DE MEIBANCA DE GRANITO PRETO,COM 2CM DE ESPESSURA,COM ABERTURA PARA VEZ E VERGA DE CONCRETO,SEM REVESTIMENTO.FORNECIMENTO E COLOCACAOBANCA DE GRANITO PRETO,COM 2CM DE ESPESSURA,COM ABERTURA PAR</v>
      </c>
      <c r="C18421" s="141" t="s">
        <v>56909</v>
      </c>
      <c r="D18421" s="141" t="s">
        <v>56927</v>
      </c>
      <c r="E18421" s="141" t="s">
        <v>56915</v>
      </c>
      <c r="F18421" s="141" t="s">
        <v>40975</v>
      </c>
      <c r="I18421" s="141" t="s">
        <v>27</v>
      </c>
      <c r="J18421" s="649">
        <v>937.47</v>
      </c>
    </row>
    <row r="18422" spans="1:10" hidden="1">
      <c r="A18422" s="141" t="s">
        <v>56928</v>
      </c>
      <c r="B18422" s="141" t="str">
        <f t="shared" si="287"/>
        <v>BANCA DE GRANITO PRETO,COM 2CM DE ESPESSURA,COM ABERTURA PARA 6 CUBAS (EXCLUSIVE ESTAS),SOBRE APOIOS DE ALVENARIA DE MEIBANCA DE GRANITO PRETO,COM 2CM DE ESPESSURA,COM ABERTURA PARA VEZ E VERGA DE CONCRETO,SEM REVESTIMENTO.FORNECIMENTO E COLOCACAOBANCA DE GRANITO PRETO,COM 2CM DE ESPESSURA,COM ABERTURA PAR</v>
      </c>
      <c r="C18422" s="141" t="s">
        <v>56909</v>
      </c>
      <c r="D18422" s="141" t="s">
        <v>56927</v>
      </c>
      <c r="E18422" s="141" t="s">
        <v>56915</v>
      </c>
      <c r="F18422" s="141" t="s">
        <v>40975</v>
      </c>
      <c r="I18422" s="141" t="s">
        <v>27</v>
      </c>
      <c r="J18422" s="649">
        <v>922.05</v>
      </c>
    </row>
    <row r="18423" spans="1:10" hidden="1">
      <c r="A18423" s="141" t="s">
        <v>56929</v>
      </c>
      <c r="B18423" s="141" t="str">
        <f t="shared" si="287"/>
        <v>FRONTISPICIO DE GRANITO PRETO,COM SECAO DE 5X2CM,INCLUSIVE REJUNTAMENTO.FORNECIMENTO E COLOCACAOFRONTISPICIO DE GRANITO PRETO,COM SECAO DE 5X2CM,INCLUSIVE RFRONTISPICIO DE GRANITO PRETO,COM SECAO DE 5X2CM,INCLUSIVE R</v>
      </c>
      <c r="C18423" s="141" t="s">
        <v>56930</v>
      </c>
      <c r="D18423" s="141" t="s">
        <v>56931</v>
      </c>
      <c r="I18423" s="141" t="s">
        <v>285</v>
      </c>
      <c r="J18423" s="649">
        <v>101.46</v>
      </c>
    </row>
    <row r="18424" spans="1:10" hidden="1">
      <c r="A18424" s="141" t="s">
        <v>56932</v>
      </c>
      <c r="B18424" s="141" t="str">
        <f t="shared" si="287"/>
        <v>FRONTISPICIO DE GRANITO PRETO,COM SECAO DE 5X2CM,INCLUSIVE REJUNTAMENTO.FORNECIMENTO E COLOCACAOFRONTISPICIO DE GRANITO PRETO,COM SECAO DE 5X2CM,INCLUSIVE RFRONTISPICIO DE GRANITO PRETO,COM SECAO DE 5X2CM,INCLUSIVE R</v>
      </c>
      <c r="C18424" s="141" t="s">
        <v>56930</v>
      </c>
      <c r="D18424" s="141" t="s">
        <v>56931</v>
      </c>
      <c r="I18424" s="141" t="s">
        <v>285</v>
      </c>
      <c r="J18424" s="649">
        <v>97.6</v>
      </c>
    </row>
    <row r="18425" spans="1:10" hidden="1">
      <c r="A18425" s="141" t="s">
        <v>56933</v>
      </c>
      <c r="B18425" s="141" t="str">
        <f t="shared" si="287"/>
        <v>FRONTISPICIO DE GRANITO PRETO,COM SECAO DE 10X2CM,INCLUSIVEREJUNTAMENTO.FORNECIMENTO E COLOCACAOFRONTISPICIO DE GRANITO PRETO,COM SECAO DE 10X2CM,INCLUSIVEFRONTISPICIO DE GRANITO PRETO,COM SECAO DE 10X2CM,INCLUSIVE</v>
      </c>
      <c r="C18425" s="141" t="s">
        <v>56934</v>
      </c>
      <c r="D18425" s="141" t="s">
        <v>56935</v>
      </c>
      <c r="I18425" s="141" t="s">
        <v>285</v>
      </c>
      <c r="J18425" s="649">
        <v>104.7</v>
      </c>
    </row>
    <row r="18426" spans="1:10" hidden="1">
      <c r="A18426" s="141" t="s">
        <v>56936</v>
      </c>
      <c r="B18426" s="141" t="str">
        <f t="shared" si="287"/>
        <v>FRONTISPICIO DE GRANITO PRETO,COM SECAO DE 10X2CM,INCLUSIVEREJUNTAMENTO.FORNECIMENTO E COLOCACAOFRONTISPICIO DE GRANITO PRETO,COM SECAO DE 10X2CM,INCLUSIVEFRONTISPICIO DE GRANITO PRETO,COM SECAO DE 10X2CM,INCLUSIVE</v>
      </c>
      <c r="C18426" s="141" t="s">
        <v>56934</v>
      </c>
      <c r="D18426" s="141" t="s">
        <v>56935</v>
      </c>
      <c r="I18426" s="141" t="s">
        <v>285</v>
      </c>
      <c r="J18426" s="649">
        <v>100.76</v>
      </c>
    </row>
    <row r="18427" spans="1:10" hidden="1">
      <c r="A18427" s="141" t="s">
        <v>56937</v>
      </c>
      <c r="B18427" s="141" t="str">
        <f t="shared" si="287"/>
        <v>BANCA SECA DE GRANITO CINZA CORUMBA,COM 2CM DE ESPESSURA E 60CM DE LARGURA,SOBRE APOIOS DE ALVENARIA DE MEIA VEZ E VERGABANCA SECA DE GRANITO CINZA CORUMBA,COM 2CM DE ESPESSURA E 6DE CONCRETO,SEM REVESTIMENTO.FORNECIMENTO E COLOCACAOBANCA SECA DE GRANITO CINZA CORUMBA,COM 2CM DE ESPESSURA E 6</v>
      </c>
      <c r="C18427" s="141" t="s">
        <v>56938</v>
      </c>
      <c r="D18427" s="141" t="s">
        <v>56939</v>
      </c>
      <c r="E18427" s="141" t="s">
        <v>56940</v>
      </c>
      <c r="I18427" s="141" t="s">
        <v>285</v>
      </c>
      <c r="J18427" s="649">
        <v>332.97</v>
      </c>
    </row>
    <row r="18428" spans="1:10" hidden="1">
      <c r="A18428" s="141" t="s">
        <v>56941</v>
      </c>
      <c r="B18428" s="141" t="str">
        <f t="shared" si="287"/>
        <v>BANCA SECA DE GRANITO CINZA CORUMBA,COM 2CM DE ESPESSURA E 60CM DE LARGURA,SOBRE APOIOS DE ALVENARIA DE MEIA VEZ E VERGABANCA SECA DE GRANITO CINZA CORUMBA,COM 2CM DE ESPESSURA E 6DE CONCRETO,SEM REVESTIMENTO.FORNECIMENTO E COLOCACAOBANCA SECA DE GRANITO CINZA CORUMBA,COM 2CM DE ESPESSURA E 6</v>
      </c>
      <c r="C18428" s="141" t="s">
        <v>56938</v>
      </c>
      <c r="D18428" s="141" t="s">
        <v>56939</v>
      </c>
      <c r="E18428" s="141" t="s">
        <v>56940</v>
      </c>
      <c r="I18428" s="141" t="s">
        <v>285</v>
      </c>
      <c r="J18428" s="649">
        <v>322.66000000000003</v>
      </c>
    </row>
    <row r="18429" spans="1:10" hidden="1">
      <c r="A18429" s="141" t="s">
        <v>56942</v>
      </c>
      <c r="B18429" s="141" t="str">
        <f t="shared" si="287"/>
        <v>BANCA DE GRANITO CINZA CORUMBA,COM 2CM DE ESPESSURA,COM ABERTURA PARA 1 CUBA (EXCLUSIVE ESTA),SOBRE APOIOS DE ALVENARIABANCA DE GRANITO CINZA CORUMBA,COM 2CM DE ESPESSURA,COM ABERDE MEIA VEZ E VERGA DE CONCRETO,SEM REVESTIMENTO.FORNECIMENTO E COLOCACAOBANCA DE GRANITO CINZA CORUMBA,COM 2CM DE ESPESSURA,COM ABER</v>
      </c>
      <c r="C18429" s="141" t="s">
        <v>56943</v>
      </c>
      <c r="D18429" s="141" t="s">
        <v>56944</v>
      </c>
      <c r="E18429" s="141" t="s">
        <v>56945</v>
      </c>
      <c r="F18429" s="141" t="s">
        <v>27791</v>
      </c>
      <c r="I18429" s="141" t="s">
        <v>27</v>
      </c>
      <c r="J18429" s="649">
        <v>635.76</v>
      </c>
    </row>
    <row r="18430" spans="1:10" hidden="1">
      <c r="A18430" s="141" t="s">
        <v>56946</v>
      </c>
      <c r="B18430" s="141" t="str">
        <f t="shared" si="287"/>
        <v>BANCA DE GRANITO CINZA CORUMBA,COM 2CM DE ESPESSURA,COM ABERTURA PARA 1 CUBA (EXCLUSIVE ESTA),SOBRE APOIOS DE ALVENARIABANCA DE GRANITO CINZA CORUMBA,COM 2CM DE ESPESSURA,COM ABERDE MEIA VEZ E VERGA DE CONCRETO,SEM REVESTIMENTO.FORNECIMENTO E COLOCACAOBANCA DE GRANITO CINZA CORUMBA,COM 2CM DE ESPESSURA,COM ABER</v>
      </c>
      <c r="C18430" s="141" t="s">
        <v>56943</v>
      </c>
      <c r="D18430" s="141" t="s">
        <v>56944</v>
      </c>
      <c r="E18430" s="141" t="s">
        <v>56945</v>
      </c>
      <c r="F18430" s="141" t="s">
        <v>27791</v>
      </c>
      <c r="I18430" s="141" t="s">
        <v>27</v>
      </c>
      <c r="J18430" s="649">
        <v>620.34</v>
      </c>
    </row>
    <row r="18431" spans="1:10" hidden="1">
      <c r="A18431" s="141" t="s">
        <v>56947</v>
      </c>
      <c r="B18431" s="141" t="str">
        <f t="shared" si="287"/>
        <v>BANCA DE GRANITO CINZA CORUMBA,COM 2CM DE ESPESSURA,COM ABERTURA PARA 2 CUBAS (EXCLUSIVE ESTAS),SOBRE APOIOS DE ALVENARIBANCA DE GRANITO CINZA CORUMBA,COM 2CM DE ESPESSURA,COM ABERA DE MEIA VEZ E VERGA DE CONCRETO,SEM REVESTIMENTO.FORNECIMENTO E COLOCACAOBANCA DE GRANITO CINZA CORUMBA,COM 2CM DE ESPESSURA,COM ABER</v>
      </c>
      <c r="C18431" s="141" t="s">
        <v>56943</v>
      </c>
      <c r="D18431" s="141" t="s">
        <v>56948</v>
      </c>
      <c r="E18431" s="141" t="s">
        <v>56877</v>
      </c>
      <c r="F18431" s="141" t="s">
        <v>43422</v>
      </c>
      <c r="I18431" s="141" t="s">
        <v>27</v>
      </c>
      <c r="J18431" s="649">
        <v>635.74</v>
      </c>
    </row>
    <row r="18432" spans="1:10" hidden="1">
      <c r="A18432" s="141" t="s">
        <v>56949</v>
      </c>
      <c r="B18432" s="141" t="str">
        <f t="shared" si="287"/>
        <v>BANCA DE GRANITO CINZA CORUMBA,COM 2CM DE ESPESSURA,COM ABERTURA PARA 2 CUBAS (EXCLUSIVE ESTAS),SOBRE APOIOS DE ALVENARIBANCA DE GRANITO CINZA CORUMBA,COM 2CM DE ESPESSURA,COM ABERA DE MEIA VEZ E VERGA DE CONCRETO,SEM REVESTIMENTO.FORNECIMENTO E COLOCACAOBANCA DE GRANITO CINZA CORUMBA,COM 2CM DE ESPESSURA,COM ABER</v>
      </c>
      <c r="C18432" s="141" t="s">
        <v>56943</v>
      </c>
      <c r="D18432" s="141" t="s">
        <v>56948</v>
      </c>
      <c r="E18432" s="141" t="s">
        <v>56877</v>
      </c>
      <c r="F18432" s="141" t="s">
        <v>43422</v>
      </c>
      <c r="I18432" s="141" t="s">
        <v>27</v>
      </c>
      <c r="J18432" s="649">
        <v>620.33000000000004</v>
      </c>
    </row>
    <row r="18433" spans="1:10" hidden="1">
      <c r="A18433" s="141" t="s">
        <v>56950</v>
      </c>
      <c r="B18433" s="141" t="str">
        <f t="shared" si="287"/>
        <v>BANCA DE GRANITO CINZA CORUMBA,COM 2CM DE ESPESSURA,COM ABERTURA PARA 3 CUBAS (EXCLUSIVE ESTAS),SOBRE APOIOS DE ALVENARIBANCA DE GRANITO CINZA CORUMBA,COM 2CM DE ESPESSURA,COM ABERA DE MEIA VEZ E VERGA DE CONCRETO,SEM REVESTIMENTO.FORNECIMENTO E COLOCACAOBANCA DE GRANITO CINZA CORUMBA,COM 2CM DE ESPESSURA,COM ABER</v>
      </c>
      <c r="C18433" s="141" t="s">
        <v>56943</v>
      </c>
      <c r="D18433" s="141" t="s">
        <v>56951</v>
      </c>
      <c r="E18433" s="141" t="s">
        <v>56877</v>
      </c>
      <c r="F18433" s="141" t="s">
        <v>43422</v>
      </c>
      <c r="I18433" s="141" t="s">
        <v>27</v>
      </c>
      <c r="J18433" s="649">
        <v>635.76</v>
      </c>
    </row>
    <row r="18434" spans="1:10" hidden="1">
      <c r="A18434" s="141" t="s">
        <v>56952</v>
      </c>
      <c r="B18434" s="141" t="str">
        <f t="shared" si="287"/>
        <v>BANCA DE GRANITO CINZA CORUMBA,COM 2CM DE ESPESSURA,COM ABERTURA PARA 3 CUBAS (EXCLUSIVE ESTAS),SOBRE APOIOS DE ALVENARIBANCA DE GRANITO CINZA CORUMBA,COM 2CM DE ESPESSURA,COM ABERA DE MEIA VEZ E VERGA DE CONCRETO,SEM REVESTIMENTO.FORNECIMENTO E COLOCACAOBANCA DE GRANITO CINZA CORUMBA,COM 2CM DE ESPESSURA,COM ABER</v>
      </c>
      <c r="C18434" s="141" t="s">
        <v>56943</v>
      </c>
      <c r="D18434" s="141" t="s">
        <v>56951</v>
      </c>
      <c r="E18434" s="141" t="s">
        <v>56877</v>
      </c>
      <c r="F18434" s="141" t="s">
        <v>43422</v>
      </c>
      <c r="I18434" s="141" t="s">
        <v>27</v>
      </c>
      <c r="J18434" s="649">
        <v>620.35</v>
      </c>
    </row>
    <row r="18435" spans="1:10" hidden="1">
      <c r="A18435" s="141" t="s">
        <v>56953</v>
      </c>
      <c r="B18435" s="141" t="str">
        <f t="shared" ref="B18435:B18498" si="288">C18435&amp;D18435&amp;C18435&amp;E18435&amp;F18435&amp;G18435&amp;H18435&amp;C18435</f>
        <v>BANCA DE GRANITO CINZA CORUMBA,COM 2CM DE ESPESSURA,COM ABERTURA PARA 4 CUBAS (EXCLUSIVE ESTAS),SOBRE APOIOS DE ALVENARIBANCA DE GRANITO CINZA CORUMBA,COM 2CM DE ESPESSURA,COM ABERA DE MEIA VEZ E VERGA DE CONCRETO,SEM REVESTIMENTO.FORNECIMENTO E COLOCACAOBANCA DE GRANITO CINZA CORUMBA,COM 2CM DE ESPESSURA,COM ABER</v>
      </c>
      <c r="C18435" s="141" t="s">
        <v>56943</v>
      </c>
      <c r="D18435" s="141" t="s">
        <v>56954</v>
      </c>
      <c r="E18435" s="141" t="s">
        <v>56877</v>
      </c>
      <c r="F18435" s="141" t="s">
        <v>43422</v>
      </c>
      <c r="I18435" s="141" t="s">
        <v>27</v>
      </c>
      <c r="J18435" s="649">
        <v>635.79</v>
      </c>
    </row>
    <row r="18436" spans="1:10" hidden="1">
      <c r="A18436" s="141" t="s">
        <v>56955</v>
      </c>
      <c r="B18436" s="141" t="str">
        <f t="shared" si="288"/>
        <v>BANCA DE GRANITO CINZA CORUMBA,COM 2CM DE ESPESSURA,COM ABERTURA PARA 4 CUBAS (EXCLUSIVE ESTAS),SOBRE APOIOS DE ALVENARIBANCA DE GRANITO CINZA CORUMBA,COM 2CM DE ESPESSURA,COM ABERA DE MEIA VEZ E VERGA DE CONCRETO,SEM REVESTIMENTO.FORNECIMENTO E COLOCACAOBANCA DE GRANITO CINZA CORUMBA,COM 2CM DE ESPESSURA,COM ABER</v>
      </c>
      <c r="C18436" s="141" t="s">
        <v>56943</v>
      </c>
      <c r="D18436" s="141" t="s">
        <v>56954</v>
      </c>
      <c r="E18436" s="141" t="s">
        <v>56877</v>
      </c>
      <c r="F18436" s="141" t="s">
        <v>43422</v>
      </c>
      <c r="I18436" s="141" t="s">
        <v>27</v>
      </c>
      <c r="J18436" s="649">
        <v>620.38</v>
      </c>
    </row>
    <row r="18437" spans="1:10" hidden="1">
      <c r="A18437" s="141" t="s">
        <v>56956</v>
      </c>
      <c r="B18437" s="141" t="str">
        <f t="shared" si="288"/>
        <v>BANCA DE GRANITO CINZA CORUMBA,COM 2CM DE ESPESSURA,COM ABERTURA PARA 5 CUBAS (EXCLUSIVE ESTAS),SOBRE APOIOS DE ALVENARIBANCA DE GRANITO CINZA CORUMBA,COM 2CM DE ESPESSURA,COM ABERA DE MEIA VEZ E VERGA DE CONCRETO,SEM REVESTIMENTO.FORNECIMENTO E COLOCACAOBANCA DE GRANITO CINZA CORUMBA,COM 2CM DE ESPESSURA,COM ABER</v>
      </c>
      <c r="C18437" s="141" t="s">
        <v>56943</v>
      </c>
      <c r="D18437" s="141" t="s">
        <v>56957</v>
      </c>
      <c r="E18437" s="141" t="s">
        <v>56877</v>
      </c>
      <c r="F18437" s="141" t="s">
        <v>43422</v>
      </c>
      <c r="I18437" s="141" t="s">
        <v>27</v>
      </c>
      <c r="J18437" s="649">
        <v>635.79</v>
      </c>
    </row>
    <row r="18438" spans="1:10" hidden="1">
      <c r="A18438" s="141" t="s">
        <v>56958</v>
      </c>
      <c r="B18438" s="141" t="str">
        <f t="shared" si="288"/>
        <v>BANCA DE GRANITO CINZA CORUMBA,COM 2CM DE ESPESSURA,COM ABERTURA PARA 5 CUBAS (EXCLUSIVE ESTAS),SOBRE APOIOS DE ALVENARIBANCA DE GRANITO CINZA CORUMBA,COM 2CM DE ESPESSURA,COM ABERA DE MEIA VEZ E VERGA DE CONCRETO,SEM REVESTIMENTO.FORNECIMENTO E COLOCACAOBANCA DE GRANITO CINZA CORUMBA,COM 2CM DE ESPESSURA,COM ABER</v>
      </c>
      <c r="C18438" s="141" t="s">
        <v>56943</v>
      </c>
      <c r="D18438" s="141" t="s">
        <v>56957</v>
      </c>
      <c r="E18438" s="141" t="s">
        <v>56877</v>
      </c>
      <c r="F18438" s="141" t="s">
        <v>43422</v>
      </c>
      <c r="I18438" s="141" t="s">
        <v>27</v>
      </c>
      <c r="J18438" s="649">
        <v>620.38</v>
      </c>
    </row>
    <row r="18439" spans="1:10" hidden="1">
      <c r="A18439" s="141" t="s">
        <v>56959</v>
      </c>
      <c r="B18439" s="141" t="str">
        <f t="shared" si="288"/>
        <v>BANCA DE GRANITO CINZA CORUMBA,COM 2CM DE ESPESSURA,COM ABERTURA PARA 6 CUBAS (EXCLUSIVE ESTAS),SOBRE APOIOS DE ALVENARIBANCA DE GRANITO CINZA CORUMBA,COM 2CM DE ESPESSURA,COM ABERA DE MEIA VEZ E VERGA DE CONCRETO,SEM REVESTIMENTO.FORNECIMENTO E COLOCACAOBANCA DE GRANITO CINZA CORUMBA,COM 2CM DE ESPESSURA,COM ABER</v>
      </c>
      <c r="C18439" s="141" t="s">
        <v>56943</v>
      </c>
      <c r="D18439" s="141" t="s">
        <v>56960</v>
      </c>
      <c r="E18439" s="141" t="s">
        <v>56877</v>
      </c>
      <c r="F18439" s="141" t="s">
        <v>43422</v>
      </c>
      <c r="I18439" s="141" t="s">
        <v>27</v>
      </c>
      <c r="J18439" s="649">
        <v>635.69000000000005</v>
      </c>
    </row>
    <row r="18440" spans="1:10" hidden="1">
      <c r="A18440" s="141" t="s">
        <v>56961</v>
      </c>
      <c r="B18440" s="141" t="str">
        <f t="shared" si="288"/>
        <v>BANCA DE GRANITO CINZA CORUMBA,COM 2CM DE ESPESSURA,COM ABERTURA PARA 6 CUBAS (EXCLUSIVE ESTAS),SOBRE APOIOS DE ALVENARIBANCA DE GRANITO CINZA CORUMBA,COM 2CM DE ESPESSURA,COM ABERA DE MEIA VEZ E VERGA DE CONCRETO,SEM REVESTIMENTO.FORNECIMENTO E COLOCACAOBANCA DE GRANITO CINZA CORUMBA,COM 2CM DE ESPESSURA,COM ABER</v>
      </c>
      <c r="C18440" s="141" t="s">
        <v>56943</v>
      </c>
      <c r="D18440" s="141" t="s">
        <v>56960</v>
      </c>
      <c r="E18440" s="141" t="s">
        <v>56877</v>
      </c>
      <c r="F18440" s="141" t="s">
        <v>43422</v>
      </c>
      <c r="I18440" s="141" t="s">
        <v>27</v>
      </c>
      <c r="J18440" s="649">
        <v>620.28</v>
      </c>
    </row>
    <row r="18441" spans="1:10" hidden="1">
      <c r="A18441" s="141" t="s">
        <v>56962</v>
      </c>
      <c r="B18441" s="141" t="str">
        <f t="shared" si="288"/>
        <v>FRONTISPICIO DE GRANITO CINZA CORUMBA,COM SECAO DE 5X2CM,INCLUSIVE REJUNTAMENTO.FORNECIMENTO E COLOCACAOFRONTISPICIO DE GRANITO CINZA CORUMBA,COM SECAO DE 5X2CM,INCFRONTISPICIO DE GRANITO CINZA CORUMBA,COM SECAO DE 5X2CM,INC</v>
      </c>
      <c r="C18441" s="141" t="s">
        <v>56963</v>
      </c>
      <c r="D18441" s="141" t="s">
        <v>56964</v>
      </c>
      <c r="I18441" s="141" t="s">
        <v>285</v>
      </c>
      <c r="J18441" s="649">
        <v>68.42</v>
      </c>
    </row>
    <row r="18442" spans="1:10" hidden="1">
      <c r="A18442" s="141" t="s">
        <v>56965</v>
      </c>
      <c r="B18442" s="141" t="str">
        <f t="shared" si="288"/>
        <v>FRONTISPICIO DE GRANITO CINZA CORUMBA,COM SECAO DE 5X2CM,INCLUSIVE REJUNTAMENTO.FORNECIMENTO E COLOCACAOFRONTISPICIO DE GRANITO CINZA CORUMBA,COM SECAO DE 5X2CM,INCFRONTISPICIO DE GRANITO CINZA CORUMBA,COM SECAO DE 5X2CM,INC</v>
      </c>
      <c r="C18442" s="141" t="s">
        <v>56963</v>
      </c>
      <c r="D18442" s="141" t="s">
        <v>56964</v>
      </c>
      <c r="I18442" s="141" t="s">
        <v>285</v>
      </c>
      <c r="J18442" s="649">
        <v>64.56</v>
      </c>
    </row>
    <row r="18443" spans="1:10" hidden="1">
      <c r="A18443" s="141" t="s">
        <v>56966</v>
      </c>
      <c r="B18443" s="141" t="str">
        <f t="shared" si="288"/>
        <v>FRONTISPICIO DE GRANITO CINZA CORUMBA,COM SECAO DE 10X2CM,INCLUSIVE REJUNTAMENTO.FORNECIMENTO E COLOCACAOFRONTISPICIO DE GRANITO CINZA CORUMBA,COM SECAO DE 10X2CM,FRONTISPICIO DE GRANITO CINZA CORUMBA,COM SECAO DE 10X2CM,</v>
      </c>
      <c r="C18443" s="141" t="s">
        <v>56967</v>
      </c>
      <c r="D18443" s="141" t="s">
        <v>56901</v>
      </c>
      <c r="I18443" s="141" t="s">
        <v>285</v>
      </c>
      <c r="J18443" s="649">
        <v>71.66</v>
      </c>
    </row>
    <row r="18444" spans="1:10" hidden="1">
      <c r="A18444" s="141" t="s">
        <v>56968</v>
      </c>
      <c r="B18444" s="141" t="str">
        <f t="shared" si="288"/>
        <v>FRONTISPICIO DE GRANITO CINZA CORUMBA,COM SECAO DE 10X2CM,INCLUSIVE REJUNTAMENTO.FORNECIMENTO E COLOCACAOFRONTISPICIO DE GRANITO CINZA CORUMBA,COM SECAO DE 10X2CM,FRONTISPICIO DE GRANITO CINZA CORUMBA,COM SECAO DE 10X2CM,</v>
      </c>
      <c r="C18444" s="141" t="s">
        <v>56967</v>
      </c>
      <c r="D18444" s="141" t="s">
        <v>56901</v>
      </c>
      <c r="I18444" s="141" t="s">
        <v>285</v>
      </c>
      <c r="J18444" s="649">
        <v>67.72</v>
      </c>
    </row>
    <row r="18445" spans="1:10" hidden="1">
      <c r="A18445" s="141" t="s">
        <v>56969</v>
      </c>
      <c r="B18445" s="141" t="str">
        <f t="shared" si="288"/>
        <v>BANCA SECA DE GRANITO CINZA ANDORINHA,COM 2CM DE ESPESSURA E 60CM DE LARGURA,SOBRE APOIOS DE ALVENARIA DE MEIA VEZ E VERBANCA SECA DE GRANITO CINZA ANDORINHA,COM 2CM DE ESPESSURA EGA DE CONCRETO,SEM REVESTIMENTO.FORNECIMENTO E COLOCACAOBANCA SECA DE GRANITO CINZA ANDORINHA,COM 2CM DE ESPESSURA E</v>
      </c>
      <c r="C18445" s="141" t="s">
        <v>56970</v>
      </c>
      <c r="D18445" s="141" t="s">
        <v>56971</v>
      </c>
      <c r="E18445" s="141" t="s">
        <v>56972</v>
      </c>
      <c r="I18445" s="141" t="s">
        <v>285</v>
      </c>
      <c r="J18445" s="649">
        <v>320.61</v>
      </c>
    </row>
    <row r="18446" spans="1:10" hidden="1">
      <c r="A18446" s="141" t="s">
        <v>56973</v>
      </c>
      <c r="B18446" s="141" t="str">
        <f t="shared" si="288"/>
        <v>BANCA SECA DE GRANITO CINZA ANDORINHA,COM 2CM DE ESPESSURA E 60CM DE LARGURA,SOBRE APOIOS DE ALVENARIA DE MEIA VEZ E VERBANCA SECA DE GRANITO CINZA ANDORINHA,COM 2CM DE ESPESSURA EGA DE CONCRETO,SEM REVESTIMENTO.FORNECIMENTO E COLOCACAOBANCA SECA DE GRANITO CINZA ANDORINHA,COM 2CM DE ESPESSURA E</v>
      </c>
      <c r="C18446" s="141" t="s">
        <v>56970</v>
      </c>
      <c r="D18446" s="141" t="s">
        <v>56971</v>
      </c>
      <c r="E18446" s="141" t="s">
        <v>56972</v>
      </c>
      <c r="I18446" s="141" t="s">
        <v>285</v>
      </c>
      <c r="J18446" s="649">
        <v>310.3</v>
      </c>
    </row>
    <row r="18447" spans="1:10" hidden="1">
      <c r="A18447" s="141" t="s">
        <v>56974</v>
      </c>
      <c r="B18447" s="141" t="str">
        <f t="shared" si="288"/>
        <v>BANCA DE GRANITO CINZA ANDORINHA,COM 2CM DE ESPESSURA,COM ABERTURA PARA 1 CUBA (EXCLUSIVE ESTA),SOBRE APOIOS DE ALVENARIBANCA DE GRANITO CINZA ANDORINHA,COM 2CM DE ESPESSURA,COM ABA DE MEIA VEZ E VERGA DE CONCRETO,SEM REVESTIMENTO.FORNECIMENTO E COLOCACAOBANCA DE GRANITO CINZA ANDORINHA,COM 2CM DE ESPESSURA,COM AB</v>
      </c>
      <c r="C18447" s="141" t="s">
        <v>56975</v>
      </c>
      <c r="D18447" s="141" t="s">
        <v>56876</v>
      </c>
      <c r="E18447" s="141" t="s">
        <v>56877</v>
      </c>
      <c r="F18447" s="141" t="s">
        <v>43422</v>
      </c>
      <c r="I18447" s="141" t="s">
        <v>27</v>
      </c>
      <c r="J18447" s="649">
        <v>635.76</v>
      </c>
    </row>
    <row r="18448" spans="1:10" hidden="1">
      <c r="A18448" s="141" t="s">
        <v>56976</v>
      </c>
      <c r="B18448" s="141" t="str">
        <f t="shared" si="288"/>
        <v>BANCA DE GRANITO CINZA ANDORINHA,COM 2CM DE ESPESSURA,COM ABERTURA PARA 1 CUBA (EXCLUSIVE ESTA),SOBRE APOIOS DE ALVENARIBANCA DE GRANITO CINZA ANDORINHA,COM 2CM DE ESPESSURA,COM ABA DE MEIA VEZ E VERGA DE CONCRETO,SEM REVESTIMENTO.FORNECIMENTO E COLOCACAOBANCA DE GRANITO CINZA ANDORINHA,COM 2CM DE ESPESSURA,COM AB</v>
      </c>
      <c r="C18448" s="141" t="s">
        <v>56975</v>
      </c>
      <c r="D18448" s="141" t="s">
        <v>56876</v>
      </c>
      <c r="E18448" s="141" t="s">
        <v>56877</v>
      </c>
      <c r="F18448" s="141" t="s">
        <v>43422</v>
      </c>
      <c r="I18448" s="141" t="s">
        <v>27</v>
      </c>
      <c r="J18448" s="649">
        <v>620.34</v>
      </c>
    </row>
    <row r="18449" spans="1:10" hidden="1">
      <c r="A18449" s="141" t="s">
        <v>56977</v>
      </c>
      <c r="B18449" s="141" t="str">
        <f t="shared" si="288"/>
        <v>BANCA DE GRANITO CINZA ANDORINHA,COM 2CM DE ESPESSURA,COM ABERTURA PARA 2 CUBAS (EXCLUSIVE ESTAS),SOBRE APOIOS DE ALVENABANCA DE GRANITO CINZA ANDORINHA,COM 2CM DE ESPESSURA,COM ABRIA DE MEIA VEZ E VERGA DE CONCRETO,SEM REVESTIMENTO.FORNECIMENTO E COLOCACAOBANCA DE GRANITO CINZA ANDORINHA,COM 2CM DE ESPESSURA,COM AB</v>
      </c>
      <c r="C18449" s="141" t="s">
        <v>56975</v>
      </c>
      <c r="D18449" s="141" t="s">
        <v>56880</v>
      </c>
      <c r="E18449" s="141" t="s">
        <v>56881</v>
      </c>
      <c r="F18449" s="141" t="s">
        <v>24457</v>
      </c>
      <c r="I18449" s="141" t="s">
        <v>27</v>
      </c>
      <c r="J18449" s="649">
        <v>635.74</v>
      </c>
    </row>
    <row r="18450" spans="1:10" hidden="1">
      <c r="A18450" s="141" t="s">
        <v>56978</v>
      </c>
      <c r="B18450" s="141" t="str">
        <f t="shared" si="288"/>
        <v>BANCA DE GRANITO CINZA ANDORINHA,COM 2CM DE ESPESSURA,COM ABERTURA PARA 2 CUBAS (EXCLUSIVE ESTAS),SOBRE APOIOS DE ALVENABANCA DE GRANITO CINZA ANDORINHA,COM 2CM DE ESPESSURA,COM ABRIA DE MEIA VEZ E VERGA DE CONCRETO,SEM REVESTIMENTO.FORNECIMENTO E COLOCACAOBANCA DE GRANITO CINZA ANDORINHA,COM 2CM DE ESPESSURA,COM AB</v>
      </c>
      <c r="C18450" s="141" t="s">
        <v>56975</v>
      </c>
      <c r="D18450" s="141" t="s">
        <v>56880</v>
      </c>
      <c r="E18450" s="141" t="s">
        <v>56881</v>
      </c>
      <c r="F18450" s="141" t="s">
        <v>24457</v>
      </c>
      <c r="I18450" s="141" t="s">
        <v>27</v>
      </c>
      <c r="J18450" s="649">
        <v>620.33000000000004</v>
      </c>
    </row>
    <row r="18451" spans="1:10" hidden="1">
      <c r="A18451" s="141" t="s">
        <v>56979</v>
      </c>
      <c r="B18451" s="141" t="str">
        <f t="shared" si="288"/>
        <v>BANCA DE GRANITO CINZA ANDORINHA,COM 2CM DE ESPESSURA,COM ABERTURA PARA 3 CUBAS (EXCLUSIVE ESTAS),SOBRE APOIOS DE ALVENABANCA DE GRANITO CINZA ANDORINHA,COM 2CM DE ESPESSURA,COM ABRIA DE MEIA VEZ E VERGA DE CONCRETO,SEM REVESTIMENTO.FORNECIMENTO E COLOCACAOBANCA DE GRANITO CINZA ANDORINHA,COM 2CM DE ESPESSURA,COM AB</v>
      </c>
      <c r="C18451" s="141" t="s">
        <v>56975</v>
      </c>
      <c r="D18451" s="141" t="s">
        <v>56884</v>
      </c>
      <c r="E18451" s="141" t="s">
        <v>56881</v>
      </c>
      <c r="F18451" s="141" t="s">
        <v>24457</v>
      </c>
      <c r="I18451" s="141" t="s">
        <v>27</v>
      </c>
      <c r="J18451" s="649">
        <v>635.76</v>
      </c>
    </row>
    <row r="18452" spans="1:10" hidden="1">
      <c r="A18452" s="141" t="s">
        <v>56980</v>
      </c>
      <c r="B18452" s="141" t="str">
        <f t="shared" si="288"/>
        <v>BANCA DE GRANITO CINZA ANDORINHA,COM 2CM DE ESPESSURA,COM ABERTURA PARA 3 CUBAS (EXCLUSIVE ESTAS),SOBRE APOIOS DE ALVENABANCA DE GRANITO CINZA ANDORINHA,COM 2CM DE ESPESSURA,COM ABRIA DE MEIA VEZ E VERGA DE CONCRETO,SEM REVESTIMENTO.FORNECIMENTO E COLOCACAOBANCA DE GRANITO CINZA ANDORINHA,COM 2CM DE ESPESSURA,COM AB</v>
      </c>
      <c r="C18452" s="141" t="s">
        <v>56975</v>
      </c>
      <c r="D18452" s="141" t="s">
        <v>56884</v>
      </c>
      <c r="E18452" s="141" t="s">
        <v>56881</v>
      </c>
      <c r="F18452" s="141" t="s">
        <v>24457</v>
      </c>
      <c r="I18452" s="141" t="s">
        <v>27</v>
      </c>
      <c r="J18452" s="649">
        <v>620.35</v>
      </c>
    </row>
    <row r="18453" spans="1:10" hidden="1">
      <c r="A18453" s="141" t="s">
        <v>56981</v>
      </c>
      <c r="B18453" s="141" t="str">
        <f t="shared" si="288"/>
        <v>BANCA DE GRANITO CINZA ANDORINHA,COM 2CM DE ESPESSURA,COM ABERTURA PARA 4 CUBAS (EXCLUSIVE ESTAS),SOBRE APOIOS DE ALVENABANCA DE GRANITO CINZA ANDORINHA,COM 2CM DE ESPESSURA,COM ABRIA DE MEIA VEZ E VERGA DE CONCRETO,SEM REVESTIMENTO.FORNECIMENTO E COLOCACAOBANCA DE GRANITO CINZA ANDORINHA,COM 2CM DE ESPESSURA,COM AB</v>
      </c>
      <c r="C18453" s="141" t="s">
        <v>56975</v>
      </c>
      <c r="D18453" s="141" t="s">
        <v>56887</v>
      </c>
      <c r="E18453" s="141" t="s">
        <v>56881</v>
      </c>
      <c r="F18453" s="141" t="s">
        <v>24457</v>
      </c>
      <c r="I18453" s="141" t="s">
        <v>27</v>
      </c>
      <c r="J18453" s="649">
        <v>635.79</v>
      </c>
    </row>
    <row r="18454" spans="1:10" hidden="1">
      <c r="A18454" s="141" t="s">
        <v>56982</v>
      </c>
      <c r="B18454" s="141" t="str">
        <f t="shared" si="288"/>
        <v>BANCA DE GRANITO CINZA ANDORINHA,COM 2CM DE ESPESSURA,COM ABERTURA PARA 4 CUBAS (EXCLUSIVE ESTAS),SOBRE APOIOS DE ALVENABANCA DE GRANITO CINZA ANDORINHA,COM 2CM DE ESPESSURA,COM ABRIA DE MEIA VEZ E VERGA DE CONCRETO,SEM REVESTIMENTO.FORNECIMENTO E COLOCACAOBANCA DE GRANITO CINZA ANDORINHA,COM 2CM DE ESPESSURA,COM AB</v>
      </c>
      <c r="C18454" s="141" t="s">
        <v>56975</v>
      </c>
      <c r="D18454" s="141" t="s">
        <v>56887</v>
      </c>
      <c r="E18454" s="141" t="s">
        <v>56881</v>
      </c>
      <c r="F18454" s="141" t="s">
        <v>24457</v>
      </c>
      <c r="I18454" s="141" t="s">
        <v>27</v>
      </c>
      <c r="J18454" s="649">
        <v>620.38</v>
      </c>
    </row>
    <row r="18455" spans="1:10" hidden="1">
      <c r="A18455" s="141" t="s">
        <v>56983</v>
      </c>
      <c r="B18455" s="141" t="str">
        <f t="shared" si="288"/>
        <v>BANCA DE GRANITO CINZA ANDORINHA,COM 2CM DE ESPESSURA,COM ABERTURA PARA 5 CUBAS (EXCLUSIVE ESTAS),SOBRE APOIOS DE ALVENABANCA DE GRANITO CINZA ANDORINHA,COM 2CM DE ESPESSURA,COM ABRIA DE MEIA VEZ E VERGA DE CONCRETO,SEM REVESTIMENTO.FORNECIMENTO E COLOCACAOBANCA DE GRANITO CINZA ANDORINHA,COM 2CM DE ESPESSURA,COM AB</v>
      </c>
      <c r="C18455" s="141" t="s">
        <v>56975</v>
      </c>
      <c r="D18455" s="141" t="s">
        <v>56890</v>
      </c>
      <c r="E18455" s="141" t="s">
        <v>56881</v>
      </c>
      <c r="F18455" s="141" t="s">
        <v>24457</v>
      </c>
      <c r="I18455" s="141" t="s">
        <v>27</v>
      </c>
      <c r="J18455" s="649">
        <v>635.79</v>
      </c>
    </row>
    <row r="18456" spans="1:10" hidden="1">
      <c r="A18456" s="141" t="s">
        <v>56984</v>
      </c>
      <c r="B18456" s="141" t="str">
        <f t="shared" si="288"/>
        <v>BANCA DE GRANITO CINZA ANDORINHA,COM 2CM DE ESPESSURA,COM ABERTURA PARA 5 CUBAS (EXCLUSIVE ESTAS),SOBRE APOIOS DE ALVENABANCA DE GRANITO CINZA ANDORINHA,COM 2CM DE ESPESSURA,COM ABRIA DE MEIA VEZ E VERGA DE CONCRETO,SEM REVESTIMENTO.FORNECIMENTO E COLOCACAOBANCA DE GRANITO CINZA ANDORINHA,COM 2CM DE ESPESSURA,COM AB</v>
      </c>
      <c r="C18456" s="141" t="s">
        <v>56975</v>
      </c>
      <c r="D18456" s="141" t="s">
        <v>56890</v>
      </c>
      <c r="E18456" s="141" t="s">
        <v>56881</v>
      </c>
      <c r="F18456" s="141" t="s">
        <v>24457</v>
      </c>
      <c r="I18456" s="141" t="s">
        <v>27</v>
      </c>
      <c r="J18456" s="649">
        <v>620.38</v>
      </c>
    </row>
    <row r="18457" spans="1:10" hidden="1">
      <c r="A18457" s="141" t="s">
        <v>56985</v>
      </c>
      <c r="B18457" s="141" t="str">
        <f t="shared" si="288"/>
        <v>BANCA DE GRANITO CINZA ANDORINHA,COM 2CM DE ESPESSURA,COM ABERTURA PARA 6 CUBAS (EXCLUSIVE ESTAS),SOBRE APOIOS DE ALVENABANCA DE GRANITO CINZA ANDORINHA,COM 2CM DE ESPESSURA,COM ABRIA DE MEIA VEZ E VERGA DE CONCRETO,SEM REVESTIMENTO.FORNECIMENTO E COLOCACAOBANCA DE GRANITO CINZA ANDORINHA,COM 2CM DE ESPESSURA,COM AB</v>
      </c>
      <c r="C18457" s="141" t="s">
        <v>56975</v>
      </c>
      <c r="D18457" s="141" t="s">
        <v>56893</v>
      </c>
      <c r="E18457" s="141" t="s">
        <v>56881</v>
      </c>
      <c r="F18457" s="141" t="s">
        <v>24457</v>
      </c>
      <c r="I18457" s="141" t="s">
        <v>27</v>
      </c>
      <c r="J18457" s="649">
        <v>635.69000000000005</v>
      </c>
    </row>
    <row r="18458" spans="1:10" hidden="1">
      <c r="A18458" s="141" t="s">
        <v>56986</v>
      </c>
      <c r="B18458" s="141" t="str">
        <f t="shared" si="288"/>
        <v>BANCA DE GRANITO CINZA ANDORINHA,COM 2CM DE ESPESSURA,COM ABERTURA PARA 6 CUBAS (EXCLUSIVE ESTAS),SOBRE APOIOS DE ALVENABANCA DE GRANITO CINZA ANDORINHA,COM 2CM DE ESPESSURA,COM ABRIA DE MEIA VEZ E VERGA DE CONCRETO,SEM REVESTIMENTO.FORNECIMENTO E COLOCACAOBANCA DE GRANITO CINZA ANDORINHA,COM 2CM DE ESPESSURA,COM AB</v>
      </c>
      <c r="C18458" s="141" t="s">
        <v>56975</v>
      </c>
      <c r="D18458" s="141" t="s">
        <v>56893</v>
      </c>
      <c r="E18458" s="141" t="s">
        <v>56881</v>
      </c>
      <c r="F18458" s="141" t="s">
        <v>24457</v>
      </c>
      <c r="I18458" s="141" t="s">
        <v>27</v>
      </c>
      <c r="J18458" s="649">
        <v>620.28</v>
      </c>
    </row>
    <row r="18459" spans="1:10" hidden="1">
      <c r="A18459" s="141" t="s">
        <v>56987</v>
      </c>
      <c r="B18459" s="141" t="str">
        <f t="shared" si="288"/>
        <v>FRONTISPICIO DE GRANITO CINZA ANDORINHA,COM SECAO DE 5X2CM,INCLUSIVE REJUNTAMENTO.FORNECIMENTO E COLOCACAOFRONTISPICIO DE GRANITO CINZA ANDORINHA,COM SECAO DE 5X2CM,IFRONTISPICIO DE GRANITO CINZA ANDORINHA,COM SECAO DE 5X2CM,I</v>
      </c>
      <c r="C18459" s="141" t="s">
        <v>56988</v>
      </c>
      <c r="D18459" s="141" t="s">
        <v>56897</v>
      </c>
      <c r="I18459" s="141" t="s">
        <v>285</v>
      </c>
      <c r="J18459" s="649">
        <v>68.42</v>
      </c>
    </row>
    <row r="18460" spans="1:10" hidden="1">
      <c r="A18460" s="141" t="s">
        <v>56989</v>
      </c>
      <c r="B18460" s="141" t="str">
        <f t="shared" si="288"/>
        <v>FRONTISPICIO DE GRANITO CINZA ANDORINHA,COM SECAO DE 5X2CM,INCLUSIVE REJUNTAMENTO.FORNECIMENTO E COLOCACAOFRONTISPICIO DE GRANITO CINZA ANDORINHA,COM SECAO DE 5X2CM,IFRONTISPICIO DE GRANITO CINZA ANDORINHA,COM SECAO DE 5X2CM,I</v>
      </c>
      <c r="C18460" s="141" t="s">
        <v>56988</v>
      </c>
      <c r="D18460" s="141" t="s">
        <v>56897</v>
      </c>
      <c r="I18460" s="141" t="s">
        <v>285</v>
      </c>
      <c r="J18460" s="649">
        <v>64.56</v>
      </c>
    </row>
    <row r="18461" spans="1:10" hidden="1">
      <c r="A18461" s="141" t="s">
        <v>56990</v>
      </c>
      <c r="B18461" s="141" t="str">
        <f t="shared" si="288"/>
        <v>FRONTISPICIO DE GRANITO CINZA ANDORINHA,COM SECAO DE 10X2CM,INCLUSIVE REJUNTAMENTO.FORNECIMENTO E COLOCACAOFRONTISPICIO DE GRANITO CINZA ANDORINHA,COM SECAO DE 10X2CM,FRONTISPICIO DE GRANITO CINZA ANDORINHA,COM SECAO DE 10X2CM,</v>
      </c>
      <c r="C18461" s="141" t="s">
        <v>56991</v>
      </c>
      <c r="D18461" s="141" t="s">
        <v>56901</v>
      </c>
      <c r="I18461" s="141" t="s">
        <v>285</v>
      </c>
      <c r="J18461" s="649">
        <v>71.66</v>
      </c>
    </row>
    <row r="18462" spans="1:10" hidden="1">
      <c r="A18462" s="141" t="s">
        <v>56992</v>
      </c>
      <c r="B18462" s="141" t="str">
        <f t="shared" si="288"/>
        <v>FRONTISPICIO DE GRANITO CINZA ANDORINHA,COM SECAO DE 10X2CM,INCLUSIVE REJUNTAMENTO.FORNECIMENTO E COLOCACAOFRONTISPICIO DE GRANITO CINZA ANDORINHA,COM SECAO DE 10X2CM,FRONTISPICIO DE GRANITO CINZA ANDORINHA,COM SECAO DE 10X2CM,</v>
      </c>
      <c r="C18462" s="141" t="s">
        <v>56991</v>
      </c>
      <c r="D18462" s="141" t="s">
        <v>56901</v>
      </c>
      <c r="I18462" s="141" t="s">
        <v>285</v>
      </c>
      <c r="J18462" s="649">
        <v>67.72</v>
      </c>
    </row>
    <row r="18463" spans="1:10" hidden="1">
      <c r="A18463" s="141" t="s">
        <v>56993</v>
      </c>
      <c r="B18463" s="141" t="str">
        <f t="shared" si="288"/>
        <v>BANCA SECA DE GRANITO BRANCO ITAUNAS,COM 2CM DE ESPESSURA E60CM DE LARGURA,SOBRE APOIOS DE ALVENARIA DE MEIA VEZ E VERGBANCA SECA DE GRANITO BRANCO ITAUNAS,COM 2CM DE ESPESSURA EA DE CONCRETO,SEM REVESTIMENTO.FORNECIMENTO E COLOCACAOBANCA SECA DE GRANITO BRANCO ITAUNAS,COM 2CM DE ESPESSURA E</v>
      </c>
      <c r="C18463" s="141" t="s">
        <v>56994</v>
      </c>
      <c r="D18463" s="141" t="s">
        <v>56995</v>
      </c>
      <c r="E18463" s="141" t="s">
        <v>56996</v>
      </c>
      <c r="I18463" s="141" t="s">
        <v>285</v>
      </c>
      <c r="J18463" s="649">
        <v>491.59</v>
      </c>
    </row>
    <row r="18464" spans="1:10" hidden="1">
      <c r="A18464" s="141" t="s">
        <v>56997</v>
      </c>
      <c r="B18464" s="141" t="str">
        <f t="shared" si="288"/>
        <v>BANCA SECA DE GRANITO BRANCO ITAUNAS,COM 2CM DE ESPESSURA E60CM DE LARGURA,SOBRE APOIOS DE ALVENARIA DE MEIA VEZ E VERGBANCA SECA DE GRANITO BRANCO ITAUNAS,COM 2CM DE ESPESSURA EA DE CONCRETO,SEM REVESTIMENTO.FORNECIMENTO E COLOCACAOBANCA SECA DE GRANITO BRANCO ITAUNAS,COM 2CM DE ESPESSURA E</v>
      </c>
      <c r="C18464" s="141" t="s">
        <v>56994</v>
      </c>
      <c r="D18464" s="141" t="s">
        <v>56995</v>
      </c>
      <c r="E18464" s="141" t="s">
        <v>56996</v>
      </c>
      <c r="I18464" s="141" t="s">
        <v>285</v>
      </c>
      <c r="J18464" s="649">
        <v>481.28</v>
      </c>
    </row>
    <row r="18465" spans="1:10" hidden="1">
      <c r="A18465" s="141" t="s">
        <v>56998</v>
      </c>
      <c r="B18465" s="141" t="str">
        <f t="shared" si="288"/>
        <v>BANCA DE GRANITO BRANCO ITAUNAS,COM 2CM DE ESPESSURA,COM ABERTURA PARA 1 CUBA (EXCLUSIVE ESTA),SOBRE APOIOS DE ALVENARIABANCA DE GRANITO BRANCO ITAUNAS,COM 2CM DE ESPESSURA,COM ABE DE MEIA VEZ E VERGA DE CONCRETO,SEM REVESTIMENTO.FORNECIMENTO E COLOCACAOBANCA DE GRANITO BRANCO ITAUNAS,COM 2CM DE ESPESSURA,COM ABE</v>
      </c>
      <c r="C18465" s="141" t="s">
        <v>56999</v>
      </c>
      <c r="D18465" s="141" t="s">
        <v>57000</v>
      </c>
      <c r="E18465" s="141" t="s">
        <v>57001</v>
      </c>
      <c r="F18465" s="141" t="s">
        <v>27530</v>
      </c>
      <c r="I18465" s="141" t="s">
        <v>27</v>
      </c>
      <c r="J18465" s="649">
        <v>1028.2</v>
      </c>
    </row>
    <row r="18466" spans="1:10" hidden="1">
      <c r="A18466" s="141" t="s">
        <v>57002</v>
      </c>
      <c r="B18466" s="141" t="str">
        <f t="shared" si="288"/>
        <v>BANCA DE GRANITO BRANCO ITAUNAS,COM 2CM DE ESPESSURA,COM ABERTURA PARA 1 CUBA (EXCLUSIVE ESTA),SOBRE APOIOS DE ALVENARIABANCA DE GRANITO BRANCO ITAUNAS,COM 2CM DE ESPESSURA,COM ABE DE MEIA VEZ E VERGA DE CONCRETO,SEM REVESTIMENTO.FORNECIMENTO E COLOCACAOBANCA DE GRANITO BRANCO ITAUNAS,COM 2CM DE ESPESSURA,COM ABE</v>
      </c>
      <c r="C18466" s="141" t="s">
        <v>56999</v>
      </c>
      <c r="D18466" s="141" t="s">
        <v>57000</v>
      </c>
      <c r="E18466" s="141" t="s">
        <v>57001</v>
      </c>
      <c r="F18466" s="141" t="s">
        <v>27530</v>
      </c>
      <c r="I18466" s="141" t="s">
        <v>27</v>
      </c>
      <c r="J18466" s="649">
        <v>1012.79</v>
      </c>
    </row>
    <row r="18467" spans="1:10" hidden="1">
      <c r="A18467" s="141" t="s">
        <v>57003</v>
      </c>
      <c r="B18467" s="141" t="str">
        <f t="shared" si="288"/>
        <v>BANCA DE GRANITO BRANCO ITAUNAS,COM 2CM DE ESPESSURA,COM ABERTURA PARA 2 CUBAS (EXCLUSIVE ESTAS),SOBRE APOIOS DE ALVENARBANCA DE GRANITO BRANCO ITAUNAS,COM 2CM DE ESPESSURA,COM ABEIA DE MEIA VEZ E VERGA DE CONCRETO,SEM REVESTIMENTO.FORNECIMENTO E COLOCACAOBANCA DE GRANITO BRANCO ITAUNAS,COM 2CM DE ESPESSURA,COM ABE</v>
      </c>
      <c r="C18467" s="141" t="s">
        <v>56999</v>
      </c>
      <c r="D18467" s="141" t="s">
        <v>57004</v>
      </c>
      <c r="E18467" s="141" t="s">
        <v>57005</v>
      </c>
      <c r="F18467" s="141" t="s">
        <v>27162</v>
      </c>
      <c r="I18467" s="141" t="s">
        <v>27</v>
      </c>
      <c r="J18467" s="649">
        <v>1028.17</v>
      </c>
    </row>
    <row r="18468" spans="1:10" hidden="1">
      <c r="A18468" s="141" t="s">
        <v>57006</v>
      </c>
      <c r="B18468" s="141" t="str">
        <f t="shared" si="288"/>
        <v>BANCA DE GRANITO BRANCO ITAUNAS,COM 2CM DE ESPESSURA,COM ABERTURA PARA 2 CUBAS (EXCLUSIVE ESTAS),SOBRE APOIOS DE ALVENARBANCA DE GRANITO BRANCO ITAUNAS,COM 2CM DE ESPESSURA,COM ABEIA DE MEIA VEZ E VERGA DE CONCRETO,SEM REVESTIMENTO.FORNECIMENTO E COLOCACAOBANCA DE GRANITO BRANCO ITAUNAS,COM 2CM DE ESPESSURA,COM ABE</v>
      </c>
      <c r="C18468" s="141" t="s">
        <v>56999</v>
      </c>
      <c r="D18468" s="141" t="s">
        <v>57004</v>
      </c>
      <c r="E18468" s="141" t="s">
        <v>57005</v>
      </c>
      <c r="F18468" s="141" t="s">
        <v>27162</v>
      </c>
      <c r="I18468" s="141" t="s">
        <v>27</v>
      </c>
      <c r="J18468" s="649">
        <v>1012.76</v>
      </c>
    </row>
    <row r="18469" spans="1:10" hidden="1">
      <c r="A18469" s="141" t="s">
        <v>57007</v>
      </c>
      <c r="B18469" s="141" t="str">
        <f t="shared" si="288"/>
        <v>BANCA DE GRANITO BRANCO ITAUNAS,COM 2CM DE ESPESSURA,COM ABERTURA PARA 3 CUBAS (EXCLUSIVE ESTAS),SOBRE APOIOS DE ALVENARBANCA DE GRANITO BRANCO ITAUNAS,COM 2CM DE ESPESSURA,COM ABEIA DE MEIA VEZ E VERGA DE CONCRETO,SEM REVESTIMENTO.FORNECIMENTO E COLOCACAOBANCA DE GRANITO BRANCO ITAUNAS,COM 2CM DE ESPESSURA,COM ABE</v>
      </c>
      <c r="C18469" s="141" t="s">
        <v>56999</v>
      </c>
      <c r="D18469" s="141" t="s">
        <v>57008</v>
      </c>
      <c r="E18469" s="141" t="s">
        <v>57005</v>
      </c>
      <c r="F18469" s="141" t="s">
        <v>27162</v>
      </c>
      <c r="I18469" s="141" t="s">
        <v>27</v>
      </c>
      <c r="J18469" s="649">
        <v>1028.22</v>
      </c>
    </row>
    <row r="18470" spans="1:10" hidden="1">
      <c r="A18470" s="141" t="s">
        <v>57009</v>
      </c>
      <c r="B18470" s="141" t="str">
        <f t="shared" si="288"/>
        <v>BANCA DE GRANITO BRANCO ITAUNAS,COM 2CM DE ESPESSURA,COM ABERTURA PARA 3 CUBAS (EXCLUSIVE ESTAS),SOBRE APOIOS DE ALVENARBANCA DE GRANITO BRANCO ITAUNAS,COM 2CM DE ESPESSURA,COM ABEIA DE MEIA VEZ E VERGA DE CONCRETO,SEM REVESTIMENTO.FORNECIMENTO E COLOCACAOBANCA DE GRANITO BRANCO ITAUNAS,COM 2CM DE ESPESSURA,COM ABE</v>
      </c>
      <c r="C18470" s="141" t="s">
        <v>56999</v>
      </c>
      <c r="D18470" s="141" t="s">
        <v>57008</v>
      </c>
      <c r="E18470" s="141" t="s">
        <v>57005</v>
      </c>
      <c r="F18470" s="141" t="s">
        <v>27162</v>
      </c>
      <c r="I18470" s="141" t="s">
        <v>27</v>
      </c>
      <c r="J18470" s="649">
        <v>1012.81</v>
      </c>
    </row>
    <row r="18471" spans="1:10" hidden="1">
      <c r="A18471" s="141" t="s">
        <v>57010</v>
      </c>
      <c r="B18471" s="141" t="str">
        <f t="shared" si="288"/>
        <v>BANCA DE GRANITO BRANCO ITAUNAS,COM 2CM DE ESPESSURA,COM ABERTURA PARA 4 CUBAS (EXCLUSIVE ESTAS),SOBRE APOIOS DE ALVENARBANCA DE GRANITO BRANCO ITAUNAS,COM 2CM DE ESPESSURA,COM ABEIA DE MEIA VEZ E VERGA DE CONCRETO,SEM REVESTIMENTO.FORNECIMENTO E COLOCACAOBANCA DE GRANITO BRANCO ITAUNAS,COM 2CM DE ESPESSURA,COM ABE</v>
      </c>
      <c r="C18471" s="141" t="s">
        <v>56999</v>
      </c>
      <c r="D18471" s="141" t="s">
        <v>57011</v>
      </c>
      <c r="E18471" s="141" t="s">
        <v>57005</v>
      </c>
      <c r="F18471" s="141" t="s">
        <v>27162</v>
      </c>
      <c r="I18471" s="141" t="s">
        <v>27</v>
      </c>
      <c r="J18471" s="649">
        <v>1028.27</v>
      </c>
    </row>
    <row r="18472" spans="1:10" hidden="1">
      <c r="A18472" s="141" t="s">
        <v>57012</v>
      </c>
      <c r="B18472" s="141" t="str">
        <f t="shared" si="288"/>
        <v>BANCA DE GRANITO BRANCO ITAUNAS,COM 2CM DE ESPESSURA,COM ABERTURA PARA 4 CUBAS (EXCLUSIVE ESTAS),SOBRE APOIOS DE ALVENARBANCA DE GRANITO BRANCO ITAUNAS,COM 2CM DE ESPESSURA,COM ABEIA DE MEIA VEZ E VERGA DE CONCRETO,SEM REVESTIMENTO.FORNECIMENTO E COLOCACAOBANCA DE GRANITO BRANCO ITAUNAS,COM 2CM DE ESPESSURA,COM ABE</v>
      </c>
      <c r="C18472" s="141" t="s">
        <v>56999</v>
      </c>
      <c r="D18472" s="141" t="s">
        <v>57011</v>
      </c>
      <c r="E18472" s="141" t="s">
        <v>57005</v>
      </c>
      <c r="F18472" s="141" t="s">
        <v>27162</v>
      </c>
      <c r="I18472" s="141" t="s">
        <v>27</v>
      </c>
      <c r="J18472" s="649">
        <v>1012.85</v>
      </c>
    </row>
    <row r="18473" spans="1:10" hidden="1">
      <c r="A18473" s="141" t="s">
        <v>57013</v>
      </c>
      <c r="B18473" s="141" t="str">
        <f t="shared" si="288"/>
        <v>BANCA DE GRANITO BRANCO ITAUNAS,COM 2CM DE ESPESSURA,COM ABERTURA PARA 5 CUBAS (EXCLUSIVE ESTAS),SOBRE APOIOS DE ALVENARBANCA DE GRANITO BRANCO ITAUNAS,COM 2CM DE ESPESSURA,COM ABEIA DE MEIA VEZ E VERGA DE CONCRETO,SEM REVESTIMENTO.FORNECIMENTO E COLOCACAOBANCA DE GRANITO BRANCO ITAUNAS,COM 2CM DE ESPESSURA,COM ABE</v>
      </c>
      <c r="C18473" s="141" t="s">
        <v>56999</v>
      </c>
      <c r="D18473" s="141" t="s">
        <v>57014</v>
      </c>
      <c r="E18473" s="141" t="s">
        <v>57005</v>
      </c>
      <c r="F18473" s="141" t="s">
        <v>27162</v>
      </c>
      <c r="I18473" s="141" t="s">
        <v>27</v>
      </c>
      <c r="J18473" s="649">
        <v>1028.27</v>
      </c>
    </row>
    <row r="18474" spans="1:10" hidden="1">
      <c r="A18474" s="141" t="s">
        <v>57015</v>
      </c>
      <c r="B18474" s="141" t="str">
        <f t="shared" si="288"/>
        <v>BANCA DE GRANITO BRANCO ITAUNAS,COM 2CM DE ESPESSURA,COM ABERTURA PARA 5 CUBAS (EXCLUSIVE ESTAS),SOBRE APOIOS DE ALVENARBANCA DE GRANITO BRANCO ITAUNAS,COM 2CM DE ESPESSURA,COM ABEIA DE MEIA VEZ E VERGA DE CONCRETO,SEM REVESTIMENTO.FORNECIMENTO E COLOCACAOBANCA DE GRANITO BRANCO ITAUNAS,COM 2CM DE ESPESSURA,COM ABE</v>
      </c>
      <c r="C18474" s="141" t="s">
        <v>56999</v>
      </c>
      <c r="D18474" s="141" t="s">
        <v>57014</v>
      </c>
      <c r="E18474" s="141" t="s">
        <v>57005</v>
      </c>
      <c r="F18474" s="141" t="s">
        <v>27162</v>
      </c>
      <c r="I18474" s="141" t="s">
        <v>27</v>
      </c>
      <c r="J18474" s="649">
        <v>1012.85</v>
      </c>
    </row>
    <row r="18475" spans="1:10" hidden="1">
      <c r="A18475" s="141" t="s">
        <v>57016</v>
      </c>
      <c r="B18475" s="141" t="str">
        <f t="shared" si="288"/>
        <v>BANCA DE GRANITO BRANCO ITAUNAS,COM 2CM DE ESPESSURA,COM ABERTURA PARA 6 CUBAS (EXCLUSIVE ESTAS),SOBRE APOIOS DE ALVENARBANCA DE GRANITO BRANCO ITAUNAS,COM 2CM DE ESPESSURA,COM ABEIA DE MEIA VEZ E VERGA DE CONCRETO,SEM REVESTIMENTO.FORNECIMENTO E COLOCACAOBANCA DE GRANITO BRANCO ITAUNAS,COM 2CM DE ESPESSURA,COM ABE</v>
      </c>
      <c r="C18475" s="141" t="s">
        <v>56999</v>
      </c>
      <c r="D18475" s="141" t="s">
        <v>57017</v>
      </c>
      <c r="E18475" s="141" t="s">
        <v>57005</v>
      </c>
      <c r="F18475" s="141" t="s">
        <v>27162</v>
      </c>
      <c r="I18475" s="141" t="s">
        <v>27</v>
      </c>
      <c r="J18475" s="649">
        <v>1028.08</v>
      </c>
    </row>
    <row r="18476" spans="1:10" hidden="1">
      <c r="A18476" s="141" t="s">
        <v>57018</v>
      </c>
      <c r="B18476" s="141" t="str">
        <f t="shared" si="288"/>
        <v>BANCA DE GRANITO BRANCO ITAUNAS,COM 2CM DE ESPESSURA,COM ABERTURA PARA 6 CUBAS (EXCLUSIVE ESTAS),SOBRE APOIOS DE ALVENARBANCA DE GRANITO BRANCO ITAUNAS,COM 2CM DE ESPESSURA,COM ABEIA DE MEIA VEZ E VERGA DE CONCRETO,SEM REVESTIMENTO.FORNECIMENTO E COLOCACAOBANCA DE GRANITO BRANCO ITAUNAS,COM 2CM DE ESPESSURA,COM ABE</v>
      </c>
      <c r="C18476" s="141" t="s">
        <v>56999</v>
      </c>
      <c r="D18476" s="141" t="s">
        <v>57017</v>
      </c>
      <c r="E18476" s="141" t="s">
        <v>57005</v>
      </c>
      <c r="F18476" s="141" t="s">
        <v>27162</v>
      </c>
      <c r="I18476" s="141" t="s">
        <v>27</v>
      </c>
      <c r="J18476" s="649">
        <v>1012.67</v>
      </c>
    </row>
    <row r="18477" spans="1:10" hidden="1">
      <c r="A18477" s="141" t="s">
        <v>57019</v>
      </c>
      <c r="B18477" s="141" t="str">
        <f t="shared" si="288"/>
        <v>FRONTISPICIO DE GRANITO BRANCO ITAUNAS,COM SECAO DE 5X2CM,INCLUSIVE REJUNTAMENTO.FORNECIMENTO E COLOCACAOFRONTISPICIO DE GRANITO BRANCO ITAUNAS,COM SECAO DE 5X2CM,INFRONTISPICIO DE GRANITO BRANCO ITAUNAS,COM SECAO DE 5X2CM,IN</v>
      </c>
      <c r="C18477" s="141" t="s">
        <v>57020</v>
      </c>
      <c r="D18477" s="141" t="s">
        <v>57021</v>
      </c>
      <c r="I18477" s="141" t="s">
        <v>285</v>
      </c>
      <c r="J18477" s="649">
        <v>101.46</v>
      </c>
    </row>
    <row r="18478" spans="1:10" hidden="1">
      <c r="A18478" s="141" t="s">
        <v>57022</v>
      </c>
      <c r="B18478" s="141" t="str">
        <f t="shared" si="288"/>
        <v>FRONTISPICIO DE GRANITO BRANCO ITAUNAS,COM SECAO DE 5X2CM,INCLUSIVE REJUNTAMENTO.FORNECIMENTO E COLOCACAOFRONTISPICIO DE GRANITO BRANCO ITAUNAS,COM SECAO DE 5X2CM,INFRONTISPICIO DE GRANITO BRANCO ITAUNAS,COM SECAO DE 5X2CM,IN</v>
      </c>
      <c r="C18478" s="141" t="s">
        <v>57020</v>
      </c>
      <c r="D18478" s="141" t="s">
        <v>57021</v>
      </c>
      <c r="I18478" s="141" t="s">
        <v>285</v>
      </c>
      <c r="J18478" s="649">
        <v>97.6</v>
      </c>
    </row>
    <row r="18479" spans="1:10" hidden="1">
      <c r="A18479" s="141" t="s">
        <v>57023</v>
      </c>
      <c r="B18479" s="141" t="str">
        <f t="shared" si="288"/>
        <v>FRONTISPICIO DE GRANITO BRANCO ITAUNAS,COM SECAO DE 10X2CM,INCLUSIVE REJUNTAMENTO.FORNECIMENTO E COLOCACAOFRONTISPICIO DE GRANITO BRANCO ITAUNAS,COM SECAO DE 10X2CM,IFRONTISPICIO DE GRANITO BRANCO ITAUNAS,COM SECAO DE 10X2CM,I</v>
      </c>
      <c r="C18479" s="141" t="s">
        <v>57024</v>
      </c>
      <c r="D18479" s="141" t="s">
        <v>56897</v>
      </c>
      <c r="I18479" s="141" t="s">
        <v>285</v>
      </c>
      <c r="J18479" s="649">
        <v>104.7</v>
      </c>
    </row>
    <row r="18480" spans="1:10" hidden="1">
      <c r="A18480" s="141" t="s">
        <v>57025</v>
      </c>
      <c r="B18480" s="141" t="str">
        <f t="shared" si="288"/>
        <v>FRONTISPICIO DE GRANITO BRANCO ITAUNAS,COM SECAO DE 10X2CM,INCLUSIVE REJUNTAMENTO.FORNECIMENTO E COLOCACAOFRONTISPICIO DE GRANITO BRANCO ITAUNAS,COM SECAO DE 10X2CM,IFRONTISPICIO DE GRANITO BRANCO ITAUNAS,COM SECAO DE 10X2CM,I</v>
      </c>
      <c r="C18480" s="141" t="s">
        <v>57024</v>
      </c>
      <c r="D18480" s="141" t="s">
        <v>56897</v>
      </c>
      <c r="I18480" s="141" t="s">
        <v>285</v>
      </c>
      <c r="J18480" s="649">
        <v>100.76</v>
      </c>
    </row>
    <row r="18481" spans="1:10" hidden="1">
      <c r="A18481" s="141" t="s">
        <v>57026</v>
      </c>
      <c r="B18481" s="141" t="str">
        <f t="shared" si="288"/>
        <v>BANCA DE MARMORE SINTETICO,MEDINDO 120X50CM,COM CUBA DO MESMO MATERIAL,EXCLUSIVE TORNEIRA,VALVULA E SIFAO.FORNECIMENTO EBANCA DE MARMORE SINTETICO,MEDINDO 120X50CM,COM CUBA DO MESMASSENTAMENTOBANCA DE MARMORE SINTETICO,MEDINDO 120X50CM,COM CUBA DO MESM</v>
      </c>
      <c r="C18481" s="141" t="s">
        <v>57027</v>
      </c>
      <c r="D18481" s="141" t="s">
        <v>57028</v>
      </c>
      <c r="E18481" s="141" t="s">
        <v>29636</v>
      </c>
      <c r="I18481" s="141" t="s">
        <v>14</v>
      </c>
      <c r="J18481" s="649">
        <v>199.53</v>
      </c>
    </row>
    <row r="18482" spans="1:10" hidden="1">
      <c r="A18482" s="141" t="s">
        <v>57029</v>
      </c>
      <c r="B18482" s="141" t="str">
        <f t="shared" si="288"/>
        <v>BANCA DE MARMORE SINTETICO,MEDINDO 120X50CM,COM CUBA DO MESMO MATERIAL,EXCLUSIVE TORNEIRA,VALVULA E SIFAO.FORNECIMENTO EBANCA DE MARMORE SINTETICO,MEDINDO 120X50CM,COM CUBA DO MESMASSENTAMENTOBANCA DE MARMORE SINTETICO,MEDINDO 120X50CM,COM CUBA DO MESM</v>
      </c>
      <c r="C18482" s="141" t="s">
        <v>57027</v>
      </c>
      <c r="D18482" s="141" t="s">
        <v>57028</v>
      </c>
      <c r="E18482" s="141" t="s">
        <v>29636</v>
      </c>
      <c r="I18482" s="141" t="s">
        <v>14</v>
      </c>
      <c r="J18482" s="649">
        <v>195.1</v>
      </c>
    </row>
    <row r="18483" spans="1:10" hidden="1">
      <c r="A18483" s="141" t="s">
        <v>57030</v>
      </c>
      <c r="B18483" s="141" t="str">
        <f t="shared" si="288"/>
        <v>BANCA DE MARMORE SINTETICO,MEDINDO 100X50CM,COM CUBA DO MESMO MATERIAL,EXCLUSIVE TORNEIRA,VALVULA E SIFAO.FORNECIMENTO EBANCA DE MARMORE SINTETICO,MEDINDO 100X50CM,COM CUBA DO MESMASSENTAMENTOBANCA DE MARMORE SINTETICO,MEDINDO 100X50CM,COM CUBA DO MESM</v>
      </c>
      <c r="C18483" s="141" t="s">
        <v>57031</v>
      </c>
      <c r="D18483" s="141" t="s">
        <v>57028</v>
      </c>
      <c r="E18483" s="141" t="s">
        <v>29636</v>
      </c>
      <c r="I18483" s="141" t="s">
        <v>14</v>
      </c>
      <c r="J18483" s="649">
        <v>171.06</v>
      </c>
    </row>
    <row r="18484" spans="1:10" hidden="1">
      <c r="A18484" s="141" t="s">
        <v>57032</v>
      </c>
      <c r="B18484" s="141" t="str">
        <f t="shared" si="288"/>
        <v>BANCA DE MARMORE SINTETICO,MEDINDO 100X50CM,COM CUBA DO MESMO MATERIAL,EXCLUSIVE TORNEIRA,VALVULA E SIFAO.FORNECIMENTO EBANCA DE MARMORE SINTETICO,MEDINDO 100X50CM,COM CUBA DO MESMASSENTAMENTOBANCA DE MARMORE SINTETICO,MEDINDO 100X50CM,COM CUBA DO MESM</v>
      </c>
      <c r="C18484" s="141" t="s">
        <v>57031</v>
      </c>
      <c r="D18484" s="141" t="s">
        <v>57028</v>
      </c>
      <c r="E18484" s="141" t="s">
        <v>29636</v>
      </c>
      <c r="I18484" s="141" t="s">
        <v>14</v>
      </c>
      <c r="J18484" s="649">
        <v>167.89</v>
      </c>
    </row>
    <row r="18485" spans="1:10" hidden="1">
      <c r="A18485" s="141" t="s">
        <v>57033</v>
      </c>
      <c r="B18485" s="141" t="str">
        <f t="shared" si="288"/>
        <v>BANCA DE MARMORE SINTETICO,MEDINDO 150X50CM,COM CUBA DO MESMO MATERIAL,EXCLUSIVE TORNEIRA,VALVULA E SIFAO.FORNECIMENTO EBANCA DE MARMORE SINTETICO,MEDINDO 150X50CM,COM CUBA DO MESMASSENTAMENTOBANCA DE MARMORE SINTETICO,MEDINDO 150X50CM,COM CUBA DO MESM</v>
      </c>
      <c r="C18485" s="141" t="s">
        <v>57034</v>
      </c>
      <c r="D18485" s="141" t="s">
        <v>57028</v>
      </c>
      <c r="E18485" s="141" t="s">
        <v>29636</v>
      </c>
      <c r="I18485" s="141" t="s">
        <v>14</v>
      </c>
      <c r="J18485" s="649">
        <v>279.24</v>
      </c>
    </row>
    <row r="18486" spans="1:10" hidden="1">
      <c r="A18486" s="141" t="s">
        <v>57035</v>
      </c>
      <c r="B18486" s="141" t="str">
        <f t="shared" si="288"/>
        <v>BANCA DE MARMORE SINTETICO,MEDINDO 150X50CM,COM CUBA DO MESMO MATERIAL,EXCLUSIVE TORNEIRA,VALVULA E SIFAO.FORNECIMENTO EBANCA DE MARMORE SINTETICO,MEDINDO 150X50CM,COM CUBA DO MESMASSENTAMENTOBANCA DE MARMORE SINTETICO,MEDINDO 150X50CM,COM CUBA DO MESM</v>
      </c>
      <c r="C18486" s="141" t="s">
        <v>57034</v>
      </c>
      <c r="D18486" s="141" t="s">
        <v>57028</v>
      </c>
      <c r="E18486" s="141" t="s">
        <v>29636</v>
      </c>
      <c r="I18486" s="141" t="s">
        <v>14</v>
      </c>
      <c r="J18486" s="649">
        <v>272.89999999999998</v>
      </c>
    </row>
    <row r="18487" spans="1:10" hidden="1">
      <c r="A18487" s="141" t="s">
        <v>57036</v>
      </c>
      <c r="B18487" s="141" t="str">
        <f t="shared" si="288"/>
        <v>DOMUS ACRILICO,MEDINDO 1,50X1,50M,INCLUINDO NESTA MEDIDA A VENTILACAO.FORNECIMENTO E COLOCACAODOMUS ACRILICO,MEDINDO 1,50X1,50M,INCLUINDO NESTA MEDIDA A VDOMUS ACRILICO,MEDINDO 1,50X1,50M,INCLUINDO NESTA MEDIDA A V</v>
      </c>
      <c r="C18487" s="141" t="s">
        <v>57037</v>
      </c>
      <c r="D18487" s="141" t="s">
        <v>57038</v>
      </c>
      <c r="I18487" s="141" t="s">
        <v>14</v>
      </c>
      <c r="J18487" s="649">
        <v>5047</v>
      </c>
    </row>
    <row r="18488" spans="1:10" hidden="1">
      <c r="A18488" s="141" t="s">
        <v>57039</v>
      </c>
      <c r="B18488" s="141" t="str">
        <f t="shared" si="288"/>
        <v>DOMUS ACRILICO,MEDINDO 1,50X1,50M,INCLUINDO NESTA MEDIDA A VENTILACAO.FORNECIMENTO E COLOCACAODOMUS ACRILICO,MEDINDO 1,50X1,50M,INCLUINDO NESTA MEDIDA A VDOMUS ACRILICO,MEDINDO 1,50X1,50M,INCLUINDO NESTA MEDIDA A V</v>
      </c>
      <c r="C18488" s="141" t="s">
        <v>57037</v>
      </c>
      <c r="D18488" s="141" t="s">
        <v>57038</v>
      </c>
      <c r="I18488" s="141" t="s">
        <v>14</v>
      </c>
      <c r="J18488" s="649">
        <v>5047</v>
      </c>
    </row>
    <row r="18489" spans="1:10" hidden="1">
      <c r="A18489" s="141" t="s">
        <v>57040</v>
      </c>
      <c r="B18489" s="141" t="str">
        <f t="shared" si="288"/>
        <v>TABELA DE BASQUETE EM COMPENSADO NAVAL,TAMANHO OFICIAL,COM ARO E REDE.FORNECIMENTO E COLOCACAOTABELA DE BASQUETE EM COMPENSADO NAVAL,TAMANHO OFICIAL,COM ATABELA DE BASQUETE EM COMPENSADO NAVAL,TAMANHO OFICIAL,COM A</v>
      </c>
      <c r="C18489" s="141" t="s">
        <v>57041</v>
      </c>
      <c r="D18489" s="141" t="s">
        <v>57042</v>
      </c>
      <c r="I18489" s="141" t="s">
        <v>55562</v>
      </c>
      <c r="J18489" s="649">
        <v>2262.06</v>
      </c>
    </row>
    <row r="18490" spans="1:10" hidden="1">
      <c r="A18490" s="141" t="s">
        <v>57043</v>
      </c>
      <c r="B18490" s="141" t="str">
        <f t="shared" si="288"/>
        <v>TABELA DE BASQUETE EM COMPENSADO NAVAL,TAMANHO OFICIAL,COM ARO E REDE.FORNECIMENTO E COLOCACAOTABELA DE BASQUETE EM COMPENSADO NAVAL,TAMANHO OFICIAL,COM ATABELA DE BASQUETE EM COMPENSADO NAVAL,TAMANHO OFICIAL,COM A</v>
      </c>
      <c r="C18490" s="141" t="s">
        <v>57041</v>
      </c>
      <c r="D18490" s="141" t="s">
        <v>57042</v>
      </c>
      <c r="I18490" s="141" t="s">
        <v>55562</v>
      </c>
      <c r="J18490" s="649">
        <v>2248.84</v>
      </c>
    </row>
    <row r="18491" spans="1:10" hidden="1">
      <c r="A18491" s="141" t="s">
        <v>57044</v>
      </c>
      <c r="B18491" s="141" t="str">
        <f t="shared" si="288"/>
        <v>POSTE PARA VOLEIBOL EM TUBO DE FERRO GALVANIZADO,COM CATRACA E BUCHAS.FORNECIMENTOPOSTE PARA VOLEIBOL EM TUBO DE FERRO GALVANIZADO,COM CATRACAPOSTE PARA VOLEIBOL EM TUBO DE FERRO GALVANIZADO,COM CATRACA</v>
      </c>
      <c r="C18491" s="141" t="s">
        <v>57045</v>
      </c>
      <c r="D18491" s="141" t="s">
        <v>57046</v>
      </c>
      <c r="I18491" s="141" t="s">
        <v>55562</v>
      </c>
      <c r="J18491" s="649">
        <v>1133.01</v>
      </c>
    </row>
    <row r="18492" spans="1:10" hidden="1">
      <c r="A18492" s="141" t="s">
        <v>57047</v>
      </c>
      <c r="B18492" s="141" t="str">
        <f t="shared" si="288"/>
        <v>POSTE PARA VOLEIBOL EM TUBO DE FERRO GALVANIZADO,COM CATRACA E BUCHAS.FORNECIMENTOPOSTE PARA VOLEIBOL EM TUBO DE FERRO GALVANIZADO,COM CATRACAPOSTE PARA VOLEIBOL EM TUBO DE FERRO GALVANIZADO,COM CATRACA</v>
      </c>
      <c r="C18492" s="141" t="s">
        <v>57045</v>
      </c>
      <c r="D18492" s="141" t="s">
        <v>57046</v>
      </c>
      <c r="I18492" s="141" t="s">
        <v>55562</v>
      </c>
      <c r="J18492" s="649">
        <v>1133.01</v>
      </c>
    </row>
    <row r="18493" spans="1:10" hidden="1">
      <c r="A18493" s="141" t="s">
        <v>57048</v>
      </c>
      <c r="B18493" s="141" t="str">
        <f t="shared" si="288"/>
        <v>REDE DE VOLEIBOL OFICIAL COM CABO DE ACO.FORNECIMENTOREDE DE VOLEIBOL OFICIAL COM CABO DE ACO.FORNECIMENTOREDE DE VOLEIBOL OFICIAL COM CABO DE ACO.FORNECIMENTO</v>
      </c>
      <c r="C18493" s="141" t="s">
        <v>57049</v>
      </c>
      <c r="I18493" s="141" t="s">
        <v>14</v>
      </c>
      <c r="J18493" s="649">
        <v>241.95</v>
      </c>
    </row>
    <row r="18494" spans="1:10" hidden="1">
      <c r="A18494" s="141" t="s">
        <v>57050</v>
      </c>
      <c r="B18494" s="141" t="str">
        <f t="shared" si="288"/>
        <v>REDE DE VOLEIBOL OFICIAL COM CABO DE ACO.FORNECIMENTOREDE DE VOLEIBOL OFICIAL COM CABO DE ACO.FORNECIMENTOREDE DE VOLEIBOL OFICIAL COM CABO DE ACO.FORNECIMENTO</v>
      </c>
      <c r="C18494" s="141" t="s">
        <v>57049</v>
      </c>
      <c r="I18494" s="141" t="s">
        <v>14</v>
      </c>
      <c r="J18494" s="649">
        <v>241.95</v>
      </c>
    </row>
    <row r="18495" spans="1:10" hidden="1">
      <c r="A18495" s="141" t="s">
        <v>57051</v>
      </c>
      <c r="B18495" s="141" t="str">
        <f t="shared" si="288"/>
        <v>TRAVE DESMONTAVEL PARA FUTEBOL DE SALAO,EM TUBO DE FERRO GALVANIZADO E BUCHAS.FORNECIMENTOTRAVE DESMONTAVEL PARA FUTEBOL DE SALAO,EM TUBO DE FERRO GALTRAVE DESMONTAVEL PARA FUTEBOL DE SALAO,EM TUBO DE FERRO GAL</v>
      </c>
      <c r="C18495" s="141" t="s">
        <v>57052</v>
      </c>
      <c r="D18495" s="141" t="s">
        <v>57053</v>
      </c>
      <c r="I18495" s="141" t="s">
        <v>55562</v>
      </c>
      <c r="J18495" s="649">
        <v>2997.3</v>
      </c>
    </row>
    <row r="18496" spans="1:10" hidden="1">
      <c r="A18496" s="141" t="s">
        <v>57054</v>
      </c>
      <c r="B18496" s="141" t="str">
        <f t="shared" si="288"/>
        <v>TRAVE DESMONTAVEL PARA FUTEBOL DE SALAO,EM TUBO DE FERRO GALVANIZADO E BUCHAS.FORNECIMENTOTRAVE DESMONTAVEL PARA FUTEBOL DE SALAO,EM TUBO DE FERRO GALTRAVE DESMONTAVEL PARA FUTEBOL DE SALAO,EM TUBO DE FERRO GAL</v>
      </c>
      <c r="C18496" s="141" t="s">
        <v>57052</v>
      </c>
      <c r="D18496" s="141" t="s">
        <v>57053</v>
      </c>
      <c r="I18496" s="141" t="s">
        <v>55562</v>
      </c>
      <c r="J18496" s="649">
        <v>2997.3</v>
      </c>
    </row>
    <row r="18497" spans="1:10" hidden="1">
      <c r="A18497" s="141" t="s">
        <v>57055</v>
      </c>
      <c r="B18497" s="141" t="str">
        <f t="shared" si="288"/>
        <v>REDE DE NYLON PARA FUTEBOL DE SALAO.FORNECIMENTOREDE DE NYLON PARA FUTEBOL DE SALAO.FORNECIMENTOREDE DE NYLON PARA FUTEBOL DE SALAO.FORNECIMENTO</v>
      </c>
      <c r="C18497" s="141" t="s">
        <v>57056</v>
      </c>
      <c r="I18497" s="141" t="s">
        <v>55562</v>
      </c>
      <c r="J18497" s="649">
        <v>123.16</v>
      </c>
    </row>
    <row r="18498" spans="1:10" hidden="1">
      <c r="A18498" s="141" t="s">
        <v>57057</v>
      </c>
      <c r="B18498" s="141" t="str">
        <f t="shared" si="288"/>
        <v>REDE DE NYLON PARA FUTEBOL DE SALAO.FORNECIMENTOREDE DE NYLON PARA FUTEBOL DE SALAO.FORNECIMENTOREDE DE NYLON PARA FUTEBOL DE SALAO.FORNECIMENTO</v>
      </c>
      <c r="C18498" s="141" t="s">
        <v>57056</v>
      </c>
      <c r="I18498" s="141" t="s">
        <v>55562</v>
      </c>
      <c r="J18498" s="649">
        <v>123.16</v>
      </c>
    </row>
    <row r="18499" spans="1:10" hidden="1">
      <c r="A18499" s="141" t="s">
        <v>57058</v>
      </c>
      <c r="B18499" s="141" t="str">
        <f t="shared" ref="B18499:B18562" si="289">C18499&amp;D18499&amp;C18499&amp;E18499&amp;F18499&amp;G18499&amp;H18499&amp;C18499</f>
        <v>APARELHO DE GINASTICA,EXECUTADO EM PECAS VERTICAIS DE MACARANDUBA DE 3"X6" E TUBOS DE FERRO GALVANIZADO DE 1.1/4",HORIZOAPARELHO DE GINASTICA,EXECUTADO EM PECAS VERTICAIS DE MACARANTAIS EM 3 MODULOS,EXCLUSIVE FUNDACAO,CONFORME PROJETO Nº6025/EMOP.FORNECIMENTO E COLOCACAOAPARELHO DE GINASTICA,EXECUTADO EM PECAS VERTICAIS DE MACARA</v>
      </c>
      <c r="C18499" s="141" t="s">
        <v>57059</v>
      </c>
      <c r="D18499" s="141" t="s">
        <v>57060</v>
      </c>
      <c r="E18499" s="141" t="s">
        <v>57061</v>
      </c>
      <c r="F18499" s="141" t="s">
        <v>57062</v>
      </c>
      <c r="I18499" s="141" t="s">
        <v>14</v>
      </c>
      <c r="J18499" s="649">
        <v>1331.39</v>
      </c>
    </row>
    <row r="18500" spans="1:10" hidden="1">
      <c r="A18500" s="141" t="s">
        <v>57063</v>
      </c>
      <c r="B18500" s="141" t="str">
        <f t="shared" si="289"/>
        <v>APARELHO DE GINASTICA,EXECUTADO EM PECAS VERTICAIS DE MACARANDUBA DE 3"X6" E TUBOS DE FERRO GALVANIZADO DE 1.1/4",HORIZOAPARELHO DE GINASTICA,EXECUTADO EM PECAS VERTICAIS DE MACARANTAIS EM 3 MODULOS,EXCLUSIVE FUNDACAO,CONFORME PROJETO Nº6025/EMOP.FORNECIMENTO E COLOCACAOAPARELHO DE GINASTICA,EXECUTADO EM PECAS VERTICAIS DE MACARA</v>
      </c>
      <c r="C18500" s="141" t="s">
        <v>57059</v>
      </c>
      <c r="D18500" s="141" t="s">
        <v>57060</v>
      </c>
      <c r="E18500" s="141" t="s">
        <v>57061</v>
      </c>
      <c r="F18500" s="141" t="s">
        <v>57062</v>
      </c>
      <c r="I18500" s="141" t="s">
        <v>14</v>
      </c>
      <c r="J18500" s="649">
        <v>1249.44</v>
      </c>
    </row>
    <row r="18501" spans="1:10" hidden="1">
      <c r="A18501" s="141" t="s">
        <v>57064</v>
      </c>
      <c r="B18501" s="141" t="str">
        <f t="shared" si="289"/>
        <v>ESTRUTURA PARA BASQUETE,DE FERRO GALVANIZADO PINTADO,FIXA,COM AVANCO LIVRE DE 1,30M,COM TABELAS DE COMPENSADO NAVAL,AROSESTRUTURA PARA BASQUETE,DE FERRO GALVANIZADO PINTADO,FIXA,CO E REDES,EXCLUSIVE FURACAO DE PISO.FORNECIMENTO E COLOCACAOESTRUTURA PARA BASQUETE,DE FERRO GALVANIZADO PINTADO,FIXA,CO</v>
      </c>
      <c r="C18501" s="141" t="s">
        <v>57065</v>
      </c>
      <c r="D18501" s="141" t="s">
        <v>57066</v>
      </c>
      <c r="E18501" s="141" t="s">
        <v>57067</v>
      </c>
      <c r="I18501" s="141" t="s">
        <v>55562</v>
      </c>
      <c r="J18501" s="649">
        <v>4163.57</v>
      </c>
    </row>
    <row r="18502" spans="1:10" hidden="1">
      <c r="A18502" s="141" t="s">
        <v>57068</v>
      </c>
      <c r="B18502" s="141" t="str">
        <f t="shared" si="289"/>
        <v>ESTRUTURA PARA BASQUETE,DE FERRO GALVANIZADO PINTADO,FIXA,COM AVANCO LIVRE DE 1,30M,COM TABELAS DE COMPENSADO NAVAL,AROSESTRUTURA PARA BASQUETE,DE FERRO GALVANIZADO PINTADO,FIXA,CO E REDES,EXCLUSIVE FURACAO DE PISO.FORNECIMENTO E COLOCACAOESTRUTURA PARA BASQUETE,DE FERRO GALVANIZADO PINTADO,FIXA,CO</v>
      </c>
      <c r="C18502" s="141" t="s">
        <v>57065</v>
      </c>
      <c r="D18502" s="141" t="s">
        <v>57066</v>
      </c>
      <c r="E18502" s="141" t="s">
        <v>57067</v>
      </c>
      <c r="I18502" s="141" t="s">
        <v>55562</v>
      </c>
      <c r="J18502" s="649">
        <v>4144.99</v>
      </c>
    </row>
    <row r="18503" spans="1:10" hidden="1">
      <c r="A18503" s="141" t="s">
        <v>57069</v>
      </c>
      <c r="B18503" s="141" t="str">
        <f t="shared" si="289"/>
        <v>BALIZA DE FUTEBOL DE CAMPO,TAMANHO OFICIAL(7,32X2.44M),EXCLUSIVE REDE,EM TUBOS DE FERRO GALVANIZADO DE 4",COM PINTURA DEBALIZA DE FUTEBOL DE CAMPO,TAMANHO OFICIAL(7,32X2.44M),EXCLU BASE E 2 DEMAOS DE ACABAMENTO.FORNECIMENTO E COLOCACAOBALIZA DE FUTEBOL DE CAMPO,TAMANHO OFICIAL(7,32X2.44M),EXCLU</v>
      </c>
      <c r="C18503" s="141" t="s">
        <v>57070</v>
      </c>
      <c r="D18503" s="141" t="s">
        <v>57071</v>
      </c>
      <c r="E18503" s="141" t="s">
        <v>57072</v>
      </c>
      <c r="I18503" s="141" t="s">
        <v>14</v>
      </c>
      <c r="J18503" s="649">
        <v>2919.63</v>
      </c>
    </row>
    <row r="18504" spans="1:10" hidden="1">
      <c r="A18504" s="141" t="s">
        <v>57073</v>
      </c>
      <c r="B18504" s="141" t="str">
        <f t="shared" si="289"/>
        <v>BALIZA DE FUTEBOL DE CAMPO,TAMANHO OFICIAL(7,32X2.44M),EXCLUSIVE REDE,EM TUBOS DE FERRO GALVANIZADO DE 4",COM PINTURA DEBALIZA DE FUTEBOL DE CAMPO,TAMANHO OFICIAL(7,32X2.44M),EXCLU BASE E 2 DEMAOS DE ACABAMENTO.FORNECIMENTO E COLOCACAOBALIZA DE FUTEBOL DE CAMPO,TAMANHO OFICIAL(7,32X2.44M),EXCLU</v>
      </c>
      <c r="C18504" s="141" t="s">
        <v>57070</v>
      </c>
      <c r="D18504" s="141" t="s">
        <v>57071</v>
      </c>
      <c r="E18504" s="141" t="s">
        <v>57072</v>
      </c>
      <c r="I18504" s="141" t="s">
        <v>14</v>
      </c>
      <c r="J18504" s="649">
        <v>2879.67</v>
      </c>
    </row>
    <row r="18505" spans="1:10" hidden="1">
      <c r="A18505" s="141" t="s">
        <v>57074</v>
      </c>
      <c r="B18505" s="141" t="str">
        <f t="shared" si="289"/>
        <v>RESERVATORIO TERMICO DE BAIXA PRESSAO,PARA SISTEMA DE AQUECIMENTO SOLAR DE AGUA,COM 100L,EXCLUSIVE INSTALACOES (VER ITENRESERVATORIO TERMICO DE BAIXA PRESSAO,PARA SISTEMA DE AQUECIS 15.014.0150 A 0170) E COLETOR SOLAR.FORNECIMENTORESERVATORIO TERMICO DE BAIXA PRESSAO,PARA SISTEMA DE AQUECI</v>
      </c>
      <c r="C18505" s="141" t="s">
        <v>57075</v>
      </c>
      <c r="D18505" s="141" t="s">
        <v>57076</v>
      </c>
      <c r="E18505" s="141" t="s">
        <v>57077</v>
      </c>
      <c r="I18505" s="141" t="s">
        <v>14</v>
      </c>
      <c r="J18505" s="649">
        <v>1350.54</v>
      </c>
    </row>
    <row r="18506" spans="1:10" hidden="1">
      <c r="A18506" s="141" t="s">
        <v>57078</v>
      </c>
      <c r="B18506" s="141" t="str">
        <f t="shared" si="289"/>
        <v>RESERVATORIO TERMICO DE BAIXA PRESSAO,PARA SISTEMA DE AQUECIMENTO SOLAR DE AGUA,COM 100L,EXCLUSIVE INSTALACOES (VER ITENRESERVATORIO TERMICO DE BAIXA PRESSAO,PARA SISTEMA DE AQUECIS 15.014.0150 A 0170) E COLETOR SOLAR.FORNECIMENTORESERVATORIO TERMICO DE BAIXA PRESSAO,PARA SISTEMA DE AQUECI</v>
      </c>
      <c r="C18506" s="141" t="s">
        <v>57075</v>
      </c>
      <c r="D18506" s="141" t="s">
        <v>57076</v>
      </c>
      <c r="E18506" s="141" t="s">
        <v>57077</v>
      </c>
      <c r="I18506" s="141" t="s">
        <v>14</v>
      </c>
      <c r="J18506" s="649">
        <v>1350.54</v>
      </c>
    </row>
    <row r="18507" spans="1:10" hidden="1">
      <c r="A18507" s="141" t="s">
        <v>57079</v>
      </c>
      <c r="B18507" s="141" t="str">
        <f t="shared" si="289"/>
        <v>RESERVATORIO TERMICO DE BAIXA PRESSAO,PARA SISTEMA DE AQUECIMENTO SOLAR DE AGUA,COM 200L,EXCLUSIVE INSTALACOES (VER ITENRESERVATORIO TERMICO DE BAIXA PRESSAO,PARA SISTEMA DE AQUECIS 15.014.0150 A 0170) E COLETOR SOLAR.FORNECIMENTORESERVATORIO TERMICO DE BAIXA PRESSAO,PARA SISTEMA DE AQUECI</v>
      </c>
      <c r="C18507" s="141" t="s">
        <v>57075</v>
      </c>
      <c r="D18507" s="141" t="s">
        <v>57080</v>
      </c>
      <c r="E18507" s="141" t="s">
        <v>57077</v>
      </c>
      <c r="I18507" s="141" t="s">
        <v>14</v>
      </c>
      <c r="J18507" s="649">
        <v>1668.5</v>
      </c>
    </row>
    <row r="18508" spans="1:10" hidden="1">
      <c r="A18508" s="141" t="s">
        <v>57081</v>
      </c>
      <c r="B18508" s="141" t="str">
        <f t="shared" si="289"/>
        <v>RESERVATORIO TERMICO DE BAIXA PRESSAO,PARA SISTEMA DE AQUECIMENTO SOLAR DE AGUA,COM 200L,EXCLUSIVE INSTALACOES (VER ITENRESERVATORIO TERMICO DE BAIXA PRESSAO,PARA SISTEMA DE AQUECIS 15.014.0150 A 0170) E COLETOR SOLAR.FORNECIMENTORESERVATORIO TERMICO DE BAIXA PRESSAO,PARA SISTEMA DE AQUECI</v>
      </c>
      <c r="C18508" s="141" t="s">
        <v>57075</v>
      </c>
      <c r="D18508" s="141" t="s">
        <v>57080</v>
      </c>
      <c r="E18508" s="141" t="s">
        <v>57077</v>
      </c>
      <c r="I18508" s="141" t="s">
        <v>14</v>
      </c>
      <c r="J18508" s="649">
        <v>1668.5</v>
      </c>
    </row>
    <row r="18509" spans="1:10" hidden="1">
      <c r="A18509" s="141" t="s">
        <v>57082</v>
      </c>
      <c r="B18509" s="141" t="str">
        <f t="shared" si="289"/>
        <v>RESERVATORIO TERMICO DE BAIXA PRESSAO,PARA SISTEMA DE AQUECIMENTO SOLAR DE AGUA,COM 300L,EXCLUSIVE INSTALACOES (VER ITENRESERVATORIO TERMICO DE BAIXA PRESSAO,PARA SISTEMA DE AQUECIS 15.014.0150 A 0170) E COLETOR SOLAR.FORNECIMENTORESERVATORIO TERMICO DE BAIXA PRESSAO,PARA SISTEMA DE AQUECI</v>
      </c>
      <c r="C18509" s="141" t="s">
        <v>57075</v>
      </c>
      <c r="D18509" s="141" t="s">
        <v>57083</v>
      </c>
      <c r="E18509" s="141" t="s">
        <v>57077</v>
      </c>
      <c r="I18509" s="141" t="s">
        <v>14</v>
      </c>
      <c r="J18509" s="649">
        <v>2228.84</v>
      </c>
    </row>
    <row r="18510" spans="1:10" hidden="1">
      <c r="A18510" s="141" t="s">
        <v>57084</v>
      </c>
      <c r="B18510" s="141" t="str">
        <f t="shared" si="289"/>
        <v>RESERVATORIO TERMICO DE BAIXA PRESSAO,PARA SISTEMA DE AQUECIMENTO SOLAR DE AGUA,COM 300L,EXCLUSIVE INSTALACOES (VER ITENRESERVATORIO TERMICO DE BAIXA PRESSAO,PARA SISTEMA DE AQUECIS 15.014.0150 A 0170) E COLETOR SOLAR.FORNECIMENTORESERVATORIO TERMICO DE BAIXA PRESSAO,PARA SISTEMA DE AQUECI</v>
      </c>
      <c r="C18510" s="141" t="s">
        <v>57075</v>
      </c>
      <c r="D18510" s="141" t="s">
        <v>57083</v>
      </c>
      <c r="E18510" s="141" t="s">
        <v>57077</v>
      </c>
      <c r="I18510" s="141" t="s">
        <v>14</v>
      </c>
      <c r="J18510" s="649">
        <v>2228.84</v>
      </c>
    </row>
    <row r="18511" spans="1:10" hidden="1">
      <c r="A18511" s="141" t="s">
        <v>57085</v>
      </c>
      <c r="B18511" s="141" t="str">
        <f t="shared" si="289"/>
        <v>RESERVATORIO TERMICO DE BAIXA PRESSAO,PARA SISTEMA DE AQUECIMENTO SOLAR DE AGUA,COM 400L,EXCLUSIVE INSTALACOES (VER ITENRESERVATORIO TERMICO DE BAIXA PRESSAO,PARA SISTEMA DE AQUECIS 15.014.0150 A 0170) E COLETOR SOLAR.FORNECIMENTORESERVATORIO TERMICO DE BAIXA PRESSAO,PARA SISTEMA DE AQUECI</v>
      </c>
      <c r="C18511" s="141" t="s">
        <v>57075</v>
      </c>
      <c r="D18511" s="141" t="s">
        <v>57086</v>
      </c>
      <c r="E18511" s="141" t="s">
        <v>57077</v>
      </c>
      <c r="I18511" s="141" t="s">
        <v>14</v>
      </c>
      <c r="J18511" s="649">
        <v>2336.56</v>
      </c>
    </row>
    <row r="18512" spans="1:10" hidden="1">
      <c r="A18512" s="141" t="s">
        <v>57087</v>
      </c>
      <c r="B18512" s="141" t="str">
        <f t="shared" si="289"/>
        <v>RESERVATORIO TERMICO DE BAIXA PRESSAO,PARA SISTEMA DE AQUECIMENTO SOLAR DE AGUA,COM 400L,EXCLUSIVE INSTALACOES (VER ITENRESERVATORIO TERMICO DE BAIXA PRESSAO,PARA SISTEMA DE AQUECIS 15.014.0150 A 0170) E COLETOR SOLAR.FORNECIMENTORESERVATORIO TERMICO DE BAIXA PRESSAO,PARA SISTEMA DE AQUECI</v>
      </c>
      <c r="C18512" s="141" t="s">
        <v>57075</v>
      </c>
      <c r="D18512" s="141" t="s">
        <v>57086</v>
      </c>
      <c r="E18512" s="141" t="s">
        <v>57077</v>
      </c>
      <c r="I18512" s="141" t="s">
        <v>14</v>
      </c>
      <c r="J18512" s="649">
        <v>2336.56</v>
      </c>
    </row>
    <row r="18513" spans="1:10" hidden="1">
      <c r="A18513" s="141" t="s">
        <v>57088</v>
      </c>
      <c r="B18513" s="141" t="str">
        <f t="shared" si="289"/>
        <v>RESERVATORIO TERMICO DE BAIXA PRESSAO,PARA SISTEMA DE AQUECIMENTO SOLAR DE AGUA,COM 500L,EXCLUSIVE INSTALACOES (VER ITENRESERVATORIO TERMICO DE BAIXA PRESSAO,PARA SISTEMA DE AQUECIS 15.014.0150 A 0170) E COLETOR SOLAR.FORNECIMENTORESERVATORIO TERMICO DE BAIXA PRESSAO,PARA SISTEMA DE AQUECI</v>
      </c>
      <c r="C18513" s="141" t="s">
        <v>57075</v>
      </c>
      <c r="D18513" s="141" t="s">
        <v>57089</v>
      </c>
      <c r="E18513" s="141" t="s">
        <v>57077</v>
      </c>
      <c r="I18513" s="141" t="s">
        <v>14</v>
      </c>
      <c r="J18513" s="649">
        <v>2982.06</v>
      </c>
    </row>
    <row r="18514" spans="1:10" hidden="1">
      <c r="A18514" s="141" t="s">
        <v>57090</v>
      </c>
      <c r="B18514" s="141" t="str">
        <f t="shared" si="289"/>
        <v>RESERVATORIO TERMICO DE BAIXA PRESSAO,PARA SISTEMA DE AQUECIMENTO SOLAR DE AGUA,COM 500L,EXCLUSIVE INSTALACOES (VER ITENRESERVATORIO TERMICO DE BAIXA PRESSAO,PARA SISTEMA DE AQUECIS 15.014.0150 A 0170) E COLETOR SOLAR.FORNECIMENTORESERVATORIO TERMICO DE BAIXA PRESSAO,PARA SISTEMA DE AQUECI</v>
      </c>
      <c r="C18514" s="141" t="s">
        <v>57075</v>
      </c>
      <c r="D18514" s="141" t="s">
        <v>57089</v>
      </c>
      <c r="E18514" s="141" t="s">
        <v>57077</v>
      </c>
      <c r="I18514" s="141" t="s">
        <v>14</v>
      </c>
      <c r="J18514" s="649">
        <v>2982.06</v>
      </c>
    </row>
    <row r="18515" spans="1:10" hidden="1">
      <c r="A18515" s="141" t="s">
        <v>57091</v>
      </c>
      <c r="B18515" s="141" t="str">
        <f t="shared" si="289"/>
        <v>RESERVATORIO TERMICO DE BAIXA PRESSAO,PARA SISTEMA DE AQUECIMENTO SOLAR DE AGUA,COM 600L,EXCLUSIVE INSTALACOES (VER ITENRESERVATORIO TERMICO DE BAIXA PRESSAO,PARA SISTEMA DE AQUECIS 15.014.0150 A 0170) E COLETOR SOLAR.FORNECIMENTORESERVATORIO TERMICO DE BAIXA PRESSAO,PARA SISTEMA DE AQUECI</v>
      </c>
      <c r="C18515" s="141" t="s">
        <v>57075</v>
      </c>
      <c r="D18515" s="141" t="s">
        <v>57092</v>
      </c>
      <c r="E18515" s="141" t="s">
        <v>57077</v>
      </c>
      <c r="I18515" s="141" t="s">
        <v>14</v>
      </c>
      <c r="J18515" s="649">
        <v>3398.09</v>
      </c>
    </row>
    <row r="18516" spans="1:10" hidden="1">
      <c r="A18516" s="141" t="s">
        <v>57093</v>
      </c>
      <c r="B18516" s="141" t="str">
        <f t="shared" si="289"/>
        <v>RESERVATORIO TERMICO DE BAIXA PRESSAO,PARA SISTEMA DE AQUECIMENTO SOLAR DE AGUA,COM 600L,EXCLUSIVE INSTALACOES (VER ITENRESERVATORIO TERMICO DE BAIXA PRESSAO,PARA SISTEMA DE AQUECIS 15.014.0150 A 0170) E COLETOR SOLAR.FORNECIMENTORESERVATORIO TERMICO DE BAIXA PRESSAO,PARA SISTEMA DE AQUECI</v>
      </c>
      <c r="C18516" s="141" t="s">
        <v>57075</v>
      </c>
      <c r="D18516" s="141" t="s">
        <v>57092</v>
      </c>
      <c r="E18516" s="141" t="s">
        <v>57077</v>
      </c>
      <c r="I18516" s="141" t="s">
        <v>14</v>
      </c>
      <c r="J18516" s="649">
        <v>3398.09</v>
      </c>
    </row>
    <row r="18517" spans="1:10" hidden="1">
      <c r="A18517" s="141" t="s">
        <v>57094</v>
      </c>
      <c r="B18517" s="141" t="str">
        <f t="shared" si="289"/>
        <v>RESERVATORIO TERMICO DE BAIXA PRESSAO,PARA SISTEMA DE AQUECIMENTO SOLAR DE AGUA,COM 800L,EXCLUSIVE INSTALACOES (VER ITENRESERVATORIO TERMICO DE BAIXA PRESSAO,PARA SISTEMA DE AQUECIS 15.014.0150 A 0170) E COLETOR SOLAR.FORNECIMENTORESERVATORIO TERMICO DE BAIXA PRESSAO,PARA SISTEMA DE AQUECI</v>
      </c>
      <c r="C18517" s="141" t="s">
        <v>57075</v>
      </c>
      <c r="D18517" s="141" t="s">
        <v>57095</v>
      </c>
      <c r="E18517" s="141" t="s">
        <v>57077</v>
      </c>
      <c r="I18517" s="141" t="s">
        <v>14</v>
      </c>
      <c r="J18517" s="649">
        <v>4160.38</v>
      </c>
    </row>
    <row r="18518" spans="1:10" hidden="1">
      <c r="A18518" s="141" t="s">
        <v>57096</v>
      </c>
      <c r="B18518" s="141" t="str">
        <f t="shared" si="289"/>
        <v>RESERVATORIO TERMICO DE BAIXA PRESSAO,PARA SISTEMA DE AQUECIMENTO SOLAR DE AGUA,COM 800L,EXCLUSIVE INSTALACOES (VER ITENRESERVATORIO TERMICO DE BAIXA PRESSAO,PARA SISTEMA DE AQUECIS 15.014.0150 A 0170) E COLETOR SOLAR.FORNECIMENTORESERVATORIO TERMICO DE BAIXA PRESSAO,PARA SISTEMA DE AQUECI</v>
      </c>
      <c r="C18518" s="141" t="s">
        <v>57075</v>
      </c>
      <c r="D18518" s="141" t="s">
        <v>57095</v>
      </c>
      <c r="E18518" s="141" t="s">
        <v>57077</v>
      </c>
      <c r="I18518" s="141" t="s">
        <v>14</v>
      </c>
      <c r="J18518" s="649">
        <v>4160.38</v>
      </c>
    </row>
    <row r="18519" spans="1:10" hidden="1">
      <c r="A18519" s="141" t="s">
        <v>57097</v>
      </c>
      <c r="B18519" s="141" t="str">
        <f t="shared" si="289"/>
        <v>RESERVATORIO TERMICO DE BAIXA PRESSAO,PARA SISTEMA DE AQUECIMENTO SOLAR DE AGUA,COM 1000L,EXCLUSIVE INSTALACOES (VER ITERESERVATORIO TERMICO DE BAIXA PRESSAO,PARA SISTEMA DE AQUECINS 15.014.0150 A 0170) E COLETOR SOLAR.FORNECIMENTORESERVATORIO TERMICO DE BAIXA PRESSAO,PARA SISTEMA DE AQUECI</v>
      </c>
      <c r="C18519" s="141" t="s">
        <v>57075</v>
      </c>
      <c r="D18519" s="141" t="s">
        <v>57098</v>
      </c>
      <c r="E18519" s="141" t="s">
        <v>57099</v>
      </c>
      <c r="I18519" s="141" t="s">
        <v>14</v>
      </c>
      <c r="J18519" s="649">
        <v>5338.7</v>
      </c>
    </row>
    <row r="18520" spans="1:10" hidden="1">
      <c r="A18520" s="141" t="s">
        <v>57100</v>
      </c>
      <c r="B18520" s="141" t="str">
        <f t="shared" si="289"/>
        <v>RESERVATORIO TERMICO DE BAIXA PRESSAO,PARA SISTEMA DE AQUECIMENTO SOLAR DE AGUA,COM 1000L,EXCLUSIVE INSTALACOES (VER ITERESERVATORIO TERMICO DE BAIXA PRESSAO,PARA SISTEMA DE AQUECINS 15.014.0150 A 0170) E COLETOR SOLAR.FORNECIMENTORESERVATORIO TERMICO DE BAIXA PRESSAO,PARA SISTEMA DE AQUECI</v>
      </c>
      <c r="C18520" s="141" t="s">
        <v>57075</v>
      </c>
      <c r="D18520" s="141" t="s">
        <v>57098</v>
      </c>
      <c r="E18520" s="141" t="s">
        <v>57099</v>
      </c>
      <c r="I18520" s="141" t="s">
        <v>14</v>
      </c>
      <c r="J18520" s="649">
        <v>5338.7</v>
      </c>
    </row>
    <row r="18521" spans="1:10" hidden="1">
      <c r="A18521" s="141" t="s">
        <v>57101</v>
      </c>
      <c r="B18521" s="141" t="str">
        <f t="shared" si="289"/>
        <v>COLETOR SOLAR PARA AQUECIMENTO DE AGUA,MEDINDO (1X2)M,CONFORME ABNT NBR 17003,EXCLUSIVE INSTALACOES (VER ITENS 15.014.01COLETOR SOLAR PARA AQUECIMENTO DE AGUA,MEDINDO (1X2)M,CONFOR50 A 0170) E RESERVATORIOS (VER ITENS 18.210.0010 A 0030).FORNECIMENTOCOLETOR SOLAR PARA AQUECIMENTO DE AGUA,MEDINDO (1X2)M,CONFOR</v>
      </c>
      <c r="C18521" s="141" t="s">
        <v>57102</v>
      </c>
      <c r="D18521" s="141" t="s">
        <v>57103</v>
      </c>
      <c r="E18521" s="141" t="s">
        <v>57104</v>
      </c>
      <c r="F18521" s="141" t="s">
        <v>34482</v>
      </c>
      <c r="I18521" s="141" t="s">
        <v>14</v>
      </c>
      <c r="J18521" s="649">
        <v>1086.77</v>
      </c>
    </row>
    <row r="18522" spans="1:10" hidden="1">
      <c r="A18522" s="141" t="s">
        <v>57105</v>
      </c>
      <c r="B18522" s="141" t="str">
        <f t="shared" si="289"/>
        <v>COLETOR SOLAR PARA AQUECIMENTO DE AGUA,MEDINDO (1X2)M,CONFORME ABNT NBR 17003,EXCLUSIVE INSTALACOES (VER ITENS 15.014.01COLETOR SOLAR PARA AQUECIMENTO DE AGUA,MEDINDO (1X2)M,CONFOR50 A 0170) E RESERVATORIOS (VER ITENS 18.210.0010 A 0030).FORNECIMENTOCOLETOR SOLAR PARA AQUECIMENTO DE AGUA,MEDINDO (1X2)M,CONFOR</v>
      </c>
      <c r="C18522" s="141" t="s">
        <v>57102</v>
      </c>
      <c r="D18522" s="141" t="s">
        <v>57103</v>
      </c>
      <c r="E18522" s="141" t="s">
        <v>57104</v>
      </c>
      <c r="F18522" s="141" t="s">
        <v>34482</v>
      </c>
      <c r="I18522" s="141" t="s">
        <v>14</v>
      </c>
      <c r="J18522" s="649">
        <v>1086.77</v>
      </c>
    </row>
    <row r="18523" spans="1:10" hidden="1">
      <c r="A18523" s="141" t="s">
        <v>57106</v>
      </c>
      <c r="B18523" s="141" t="str">
        <f t="shared" si="289"/>
        <v>COLETOR SOLAR PARA AQUECIMENTO DE AGUA,MEDINDO (1X1)M,CONFORME ABNT NBR 17003,EXCLUSIVE INSTALACOES (VER ITENS 15.014.01COLETOR SOLAR PARA AQUECIMENTO DE AGUA,MEDINDO (1X1)M,CONFOR50 A 0170) E RESERVATORIOS (VER ITENS 18.210.0010 A 0030).FORNECIMENTOCOLETOR SOLAR PARA AQUECIMENTO DE AGUA,MEDINDO (1X1)M,CONFOR</v>
      </c>
      <c r="C18523" s="141" t="s">
        <v>57107</v>
      </c>
      <c r="D18523" s="141" t="s">
        <v>57103</v>
      </c>
      <c r="E18523" s="141" t="s">
        <v>57104</v>
      </c>
      <c r="F18523" s="141" t="s">
        <v>34482</v>
      </c>
      <c r="I18523" s="141" t="s">
        <v>14</v>
      </c>
      <c r="J18523" s="649">
        <v>699.75</v>
      </c>
    </row>
    <row r="18524" spans="1:10" hidden="1">
      <c r="A18524" s="141" t="s">
        <v>57108</v>
      </c>
      <c r="B18524" s="141" t="str">
        <f t="shared" si="289"/>
        <v>COLETOR SOLAR PARA AQUECIMENTO DE AGUA,MEDINDO (1X1)M,CONFORME ABNT NBR 17003,EXCLUSIVE INSTALACOES (VER ITENS 15.014.01COLETOR SOLAR PARA AQUECIMENTO DE AGUA,MEDINDO (1X1)M,CONFOR50 A 0170) E RESERVATORIOS (VER ITENS 18.210.0010 A 0030).FORNECIMENTOCOLETOR SOLAR PARA AQUECIMENTO DE AGUA,MEDINDO (1X1)M,CONFOR</v>
      </c>
      <c r="C18524" s="141" t="s">
        <v>57107</v>
      </c>
      <c r="D18524" s="141" t="s">
        <v>57103</v>
      </c>
      <c r="E18524" s="141" t="s">
        <v>57104</v>
      </c>
      <c r="F18524" s="141" t="s">
        <v>34482</v>
      </c>
      <c r="I18524" s="141" t="s">
        <v>14</v>
      </c>
      <c r="J18524" s="649">
        <v>699.75</v>
      </c>
    </row>
    <row r="18525" spans="1:10" hidden="1">
      <c r="A18525" s="141" t="s">
        <v>57109</v>
      </c>
      <c r="B18525" s="141" t="str">
        <f t="shared" si="289"/>
        <v>REATOR ELETRONICO DE ALTO FATOR DE POTENCIA(AFP&gt;=0,92)PARA LAMPADA FLUORESCENTE 1X16W,BIVOLT,127/220V.FORNECIMENTO E COLREATOR ELETRONICO DE ALTO FATOR DE POTENCIA(AFP&gt;=0,92)PARA LOCACAOREATOR ELETRONICO DE ALTO FATOR DE POTENCIA(AFP&gt;=0,92)PARA L</v>
      </c>
      <c r="C18525" s="141" t="s">
        <v>57110</v>
      </c>
      <c r="D18525" s="141" t="s">
        <v>57111</v>
      </c>
      <c r="E18525" s="141" t="s">
        <v>27815</v>
      </c>
      <c r="I18525" s="141" t="s">
        <v>14</v>
      </c>
      <c r="J18525" s="649">
        <v>57</v>
      </c>
    </row>
    <row r="18526" spans="1:10" hidden="1">
      <c r="A18526" s="141" t="s">
        <v>57112</v>
      </c>
      <c r="B18526" s="141" t="str">
        <f t="shared" si="289"/>
        <v>REATOR ELETRONICO DE ALTO FATOR DE POTENCIA(AFP&gt;=0,92)PARA LAMPADA FLUORESCENTE 1X16W,BIVOLT,127/220V.FORNECIMENTO E COLREATOR ELETRONICO DE ALTO FATOR DE POTENCIA(AFP&gt;=0,92)PARA LOCACAOREATOR ELETRONICO DE ALTO FATOR DE POTENCIA(AFP&gt;=0,92)PARA L</v>
      </c>
      <c r="C18526" s="141" t="s">
        <v>57110</v>
      </c>
      <c r="D18526" s="141" t="s">
        <v>57111</v>
      </c>
      <c r="E18526" s="141" t="s">
        <v>27815</v>
      </c>
      <c r="I18526" s="141" t="s">
        <v>14</v>
      </c>
      <c r="J18526" s="649">
        <v>55.16</v>
      </c>
    </row>
    <row r="18527" spans="1:10" hidden="1">
      <c r="A18527" s="141" t="s">
        <v>57113</v>
      </c>
      <c r="B18527" s="141" t="str">
        <f t="shared" si="289"/>
        <v>REATOR ELETRONICO DE ALTO FATOR DE POTENCIA(AFP&gt;=0,92)PARA LAMPADA FLUORESCENTE 2X16W,BIVOLT,127/220V.FORNECIMENTO E COLREATOR ELETRONICO DE ALTO FATOR DE POTENCIA(AFP&gt;=0,92)PARA LOCACAOREATOR ELETRONICO DE ALTO FATOR DE POTENCIA(AFP&gt;=0,92)PARA L</v>
      </c>
      <c r="C18527" s="141" t="s">
        <v>57110</v>
      </c>
      <c r="D18527" s="141" t="s">
        <v>57114</v>
      </c>
      <c r="E18527" s="141" t="s">
        <v>27815</v>
      </c>
      <c r="I18527" s="141" t="s">
        <v>14</v>
      </c>
      <c r="J18527" s="649">
        <v>85.35</v>
      </c>
    </row>
    <row r="18528" spans="1:10" hidden="1">
      <c r="A18528" s="141" t="s">
        <v>57115</v>
      </c>
      <c r="B18528" s="141" t="str">
        <f t="shared" si="289"/>
        <v>REATOR ELETRONICO DE ALTO FATOR DE POTENCIA(AFP&gt;=0,92)PARA LAMPADA FLUORESCENTE 2X16W,BIVOLT,127/220V.FORNECIMENTO E COLREATOR ELETRONICO DE ALTO FATOR DE POTENCIA(AFP&gt;=0,92)PARA LOCACAOREATOR ELETRONICO DE ALTO FATOR DE POTENCIA(AFP&gt;=0,92)PARA L</v>
      </c>
      <c r="C18528" s="141" t="s">
        <v>57110</v>
      </c>
      <c r="D18528" s="141" t="s">
        <v>57114</v>
      </c>
      <c r="E18528" s="141" t="s">
        <v>27815</v>
      </c>
      <c r="I18528" s="141" t="s">
        <v>14</v>
      </c>
      <c r="J18528" s="649">
        <v>83.51</v>
      </c>
    </row>
    <row r="18529" spans="1:10" hidden="1">
      <c r="A18529" s="141" t="s">
        <v>57116</v>
      </c>
      <c r="B18529" s="141" t="str">
        <f t="shared" si="289"/>
        <v>REATOR ELETRONICO DE ALTO FATOR DE POTENCIA(AFP&gt;=0,92)PARA LAMPADA FLUORESCENTE 1X18W,BIVOLT,127/220V.FORNECIMENTO E COLREATOR ELETRONICO DE ALTO FATOR DE POTENCIA(AFP&gt;=0,92)PARA LOCACAOREATOR ELETRONICO DE ALTO FATOR DE POTENCIA(AFP&gt;=0,92)PARA L</v>
      </c>
      <c r="C18529" s="141" t="s">
        <v>57110</v>
      </c>
      <c r="D18529" s="141" t="s">
        <v>57117</v>
      </c>
      <c r="E18529" s="141" t="s">
        <v>27815</v>
      </c>
      <c r="I18529" s="141" t="s">
        <v>14</v>
      </c>
      <c r="J18529" s="649">
        <v>35.65</v>
      </c>
    </row>
    <row r="18530" spans="1:10" hidden="1">
      <c r="A18530" s="141" t="s">
        <v>57118</v>
      </c>
      <c r="B18530" s="141" t="str">
        <f t="shared" si="289"/>
        <v>REATOR ELETRONICO DE ALTO FATOR DE POTENCIA(AFP&gt;=0,92)PARA LAMPADA FLUORESCENTE 1X18W,BIVOLT,127/220V.FORNECIMENTO E COLREATOR ELETRONICO DE ALTO FATOR DE POTENCIA(AFP&gt;=0,92)PARA LOCACAOREATOR ELETRONICO DE ALTO FATOR DE POTENCIA(AFP&gt;=0,92)PARA L</v>
      </c>
      <c r="C18530" s="141" t="s">
        <v>57110</v>
      </c>
      <c r="D18530" s="141" t="s">
        <v>57117</v>
      </c>
      <c r="E18530" s="141" t="s">
        <v>27815</v>
      </c>
      <c r="I18530" s="141" t="s">
        <v>14</v>
      </c>
      <c r="J18530" s="649">
        <v>33.81</v>
      </c>
    </row>
    <row r="18531" spans="1:10" hidden="1">
      <c r="A18531" s="141" t="s">
        <v>57119</v>
      </c>
      <c r="B18531" s="141" t="str">
        <f t="shared" si="289"/>
        <v>REATOR ELETRONICO DE ALTO FATOR DE POTENCIA(AFP&gt;=0,92)PARA LAMPADA FLUORESCENTE 2X18W,BIVOLT,127/220V.FORNECIMENTO E COLREATOR ELETRONICO DE ALTO FATOR DE POTENCIA(AFP&gt;=0,92)PARA LOCACAOREATOR ELETRONICO DE ALTO FATOR DE POTENCIA(AFP&gt;=0,92)PARA L</v>
      </c>
      <c r="C18531" s="141" t="s">
        <v>57110</v>
      </c>
      <c r="D18531" s="141" t="s">
        <v>57120</v>
      </c>
      <c r="E18531" s="141" t="s">
        <v>27815</v>
      </c>
      <c r="I18531" s="141" t="s">
        <v>14</v>
      </c>
      <c r="J18531" s="649">
        <v>69.38</v>
      </c>
    </row>
    <row r="18532" spans="1:10" hidden="1">
      <c r="A18532" s="141" t="s">
        <v>57121</v>
      </c>
      <c r="B18532" s="141" t="str">
        <f t="shared" si="289"/>
        <v>REATOR ELETRONICO DE ALTO FATOR DE POTENCIA(AFP&gt;=0,92)PARA LAMPADA FLUORESCENTE 2X18W,BIVOLT,127/220V.FORNECIMENTO E COLREATOR ELETRONICO DE ALTO FATOR DE POTENCIA(AFP&gt;=0,92)PARA LOCACAOREATOR ELETRONICO DE ALTO FATOR DE POTENCIA(AFP&gt;=0,92)PARA L</v>
      </c>
      <c r="C18532" s="141" t="s">
        <v>57110</v>
      </c>
      <c r="D18532" s="141" t="s">
        <v>57120</v>
      </c>
      <c r="E18532" s="141" t="s">
        <v>27815</v>
      </c>
      <c r="I18532" s="141" t="s">
        <v>14</v>
      </c>
      <c r="J18532" s="649">
        <v>67.540000000000006</v>
      </c>
    </row>
    <row r="18533" spans="1:10" hidden="1">
      <c r="A18533" s="141" t="s">
        <v>57122</v>
      </c>
      <c r="B18533" s="141" t="str">
        <f t="shared" si="289"/>
        <v>REATOR ELETRONICO DE ALTO FATOR DE POTENCIA(AFP&gt;=0,92)PARA LAMPADA FLUORESCENTE 1X20W,BIVOLT,127/220V.FORNECIMENTO E COLREATOR ELETRONICO DE ALTO FATOR DE POTENCIA(AFP&gt;=0,92)PARA LOCACAOREATOR ELETRONICO DE ALTO FATOR DE POTENCIA(AFP&gt;=0,92)PARA L</v>
      </c>
      <c r="C18533" s="141" t="s">
        <v>57110</v>
      </c>
      <c r="D18533" s="141" t="s">
        <v>57123</v>
      </c>
      <c r="E18533" s="141" t="s">
        <v>27815</v>
      </c>
      <c r="I18533" s="141" t="s">
        <v>14</v>
      </c>
      <c r="J18533" s="649">
        <v>25.61</v>
      </c>
    </row>
    <row r="18534" spans="1:10" hidden="1">
      <c r="A18534" s="141" t="s">
        <v>57124</v>
      </c>
      <c r="B18534" s="141" t="str">
        <f t="shared" si="289"/>
        <v>REATOR ELETRONICO DE ALTO FATOR DE POTENCIA(AFP&gt;=0,92)PARA LAMPADA FLUORESCENTE 1X20W,BIVOLT,127/220V.FORNECIMENTO E COLREATOR ELETRONICO DE ALTO FATOR DE POTENCIA(AFP&gt;=0,92)PARA LOCACAOREATOR ELETRONICO DE ALTO FATOR DE POTENCIA(AFP&gt;=0,92)PARA L</v>
      </c>
      <c r="C18534" s="141" t="s">
        <v>57110</v>
      </c>
      <c r="D18534" s="141" t="s">
        <v>57123</v>
      </c>
      <c r="E18534" s="141" t="s">
        <v>27815</v>
      </c>
      <c r="I18534" s="141" t="s">
        <v>14</v>
      </c>
      <c r="J18534" s="649">
        <v>23.77</v>
      </c>
    </row>
    <row r="18535" spans="1:10" hidden="1">
      <c r="A18535" s="141" t="s">
        <v>57125</v>
      </c>
      <c r="B18535" s="141" t="str">
        <f t="shared" si="289"/>
        <v>REATOR ELETRONICO DE ALTO FATOR DE POTENCIA(AFP&gt;=0,92)PARA LAMPADA FLUORESCENTE 2X20W,BIVOLT,127/220V.FORNECIMENTO E COLREATOR ELETRONICO DE ALTO FATOR DE POTENCIA(AFP&gt;=0,92)PARA LOCACAOREATOR ELETRONICO DE ALTO FATOR DE POTENCIA(AFP&gt;=0,92)PARA L</v>
      </c>
      <c r="C18535" s="141" t="s">
        <v>57110</v>
      </c>
      <c r="D18535" s="141" t="s">
        <v>57126</v>
      </c>
      <c r="E18535" s="141" t="s">
        <v>27815</v>
      </c>
      <c r="I18535" s="141" t="s">
        <v>14</v>
      </c>
      <c r="J18535" s="649">
        <v>37.119999999999997</v>
      </c>
    </row>
    <row r="18536" spans="1:10" hidden="1">
      <c r="A18536" s="141" t="s">
        <v>57127</v>
      </c>
      <c r="B18536" s="141" t="str">
        <f t="shared" si="289"/>
        <v>REATOR ELETRONICO DE ALTO FATOR DE POTENCIA(AFP&gt;=0,92)PARA LAMPADA FLUORESCENTE 2X20W,BIVOLT,127/220V.FORNECIMENTO E COLREATOR ELETRONICO DE ALTO FATOR DE POTENCIA(AFP&gt;=0,92)PARA LOCACAOREATOR ELETRONICO DE ALTO FATOR DE POTENCIA(AFP&gt;=0,92)PARA L</v>
      </c>
      <c r="C18536" s="141" t="s">
        <v>57110</v>
      </c>
      <c r="D18536" s="141" t="s">
        <v>57126</v>
      </c>
      <c r="E18536" s="141" t="s">
        <v>27815</v>
      </c>
      <c r="I18536" s="141" t="s">
        <v>14</v>
      </c>
      <c r="J18536" s="649">
        <v>35.28</v>
      </c>
    </row>
    <row r="18537" spans="1:10" hidden="1">
      <c r="A18537" s="141" t="s">
        <v>57128</v>
      </c>
      <c r="B18537" s="141" t="str">
        <f t="shared" si="289"/>
        <v>REATOR ELETRONICO DE ALTO FATOR DE POTENCIA(AFP&gt;=0,92)PARA LAMPADA FLUORESCENTE 1X32W,BIVOLT,127/220V.FORNECIMENTO E COLREATOR ELETRONICO DE ALTO FATOR DE POTENCIA(AFP&gt;=0,92)PARA LOCACAOREATOR ELETRONICO DE ALTO FATOR DE POTENCIA(AFP&gt;=0,92)PARA L</v>
      </c>
      <c r="C18537" s="141" t="s">
        <v>57110</v>
      </c>
      <c r="D18537" s="141" t="s">
        <v>57129</v>
      </c>
      <c r="E18537" s="141" t="s">
        <v>27815</v>
      </c>
      <c r="I18537" s="141" t="s">
        <v>14</v>
      </c>
      <c r="J18537" s="649">
        <v>41.47</v>
      </c>
    </row>
    <row r="18538" spans="1:10" hidden="1">
      <c r="A18538" s="141" t="s">
        <v>57130</v>
      </c>
      <c r="B18538" s="141" t="str">
        <f t="shared" si="289"/>
        <v>REATOR ELETRONICO DE ALTO FATOR DE POTENCIA(AFP&gt;=0,92)PARA LAMPADA FLUORESCENTE 1X32W,BIVOLT,127/220V.FORNECIMENTO E COLREATOR ELETRONICO DE ALTO FATOR DE POTENCIA(AFP&gt;=0,92)PARA LOCACAOREATOR ELETRONICO DE ALTO FATOR DE POTENCIA(AFP&gt;=0,92)PARA L</v>
      </c>
      <c r="C18538" s="141" t="s">
        <v>57110</v>
      </c>
      <c r="D18538" s="141" t="s">
        <v>57129</v>
      </c>
      <c r="E18538" s="141" t="s">
        <v>27815</v>
      </c>
      <c r="I18538" s="141" t="s">
        <v>14</v>
      </c>
      <c r="J18538" s="649">
        <v>39.630000000000003</v>
      </c>
    </row>
    <row r="18539" spans="1:10" hidden="1">
      <c r="A18539" s="141" t="s">
        <v>57131</v>
      </c>
      <c r="B18539" s="141" t="str">
        <f t="shared" si="289"/>
        <v>REATOR ELETRONICO DE ALTO FATOR DE POTENCIA(AFP&gt;=0,92)PARA LAMPADA FLUORESCENTE 2X32W,BIVOLT,127/220V.FORNECIMENTO E COLREATOR ELETRONICO DE ALTO FATOR DE POTENCIA(AFP&gt;=0,92)PARA LOCACAOREATOR ELETRONICO DE ALTO FATOR DE POTENCIA(AFP&gt;=0,92)PARA L</v>
      </c>
      <c r="C18539" s="141" t="s">
        <v>57110</v>
      </c>
      <c r="D18539" s="141" t="s">
        <v>57132</v>
      </c>
      <c r="E18539" s="141" t="s">
        <v>27815</v>
      </c>
      <c r="I18539" s="141" t="s">
        <v>14</v>
      </c>
      <c r="J18539" s="649">
        <v>56.97</v>
      </c>
    </row>
    <row r="18540" spans="1:10" hidden="1">
      <c r="A18540" s="141" t="s">
        <v>57133</v>
      </c>
      <c r="B18540" s="141" t="str">
        <f t="shared" si="289"/>
        <v>REATOR ELETRONICO DE ALTO FATOR DE POTENCIA(AFP&gt;=0,92)PARA LAMPADA FLUORESCENTE 2X32W,BIVOLT,127/220V.FORNECIMENTO E COLREATOR ELETRONICO DE ALTO FATOR DE POTENCIA(AFP&gt;=0,92)PARA LOCACAOREATOR ELETRONICO DE ALTO FATOR DE POTENCIA(AFP&gt;=0,92)PARA L</v>
      </c>
      <c r="C18540" s="141" t="s">
        <v>57110</v>
      </c>
      <c r="D18540" s="141" t="s">
        <v>57132</v>
      </c>
      <c r="E18540" s="141" t="s">
        <v>27815</v>
      </c>
      <c r="I18540" s="141" t="s">
        <v>14</v>
      </c>
      <c r="J18540" s="649">
        <v>55.13</v>
      </c>
    </row>
    <row r="18541" spans="1:10" hidden="1">
      <c r="A18541" s="141" t="s">
        <v>57134</v>
      </c>
      <c r="B18541" s="141" t="str">
        <f t="shared" si="289"/>
        <v>REATOR ELETRONICO DE ALTO FATOR DE POTENCIA(AFP&gt;=0,92)PARA LAMPADA FLUORESCENTE 1X36W,BIVOLT,127/220V.FORNECIMENTO E COLREATOR ELETRONICO DE ALTO FATOR DE POTENCIA(AFP&gt;=0,92)PARA LOCACAOREATOR ELETRONICO DE ALTO FATOR DE POTENCIA(AFP&gt;=0,92)PARA L</v>
      </c>
      <c r="C18541" s="141" t="s">
        <v>57110</v>
      </c>
      <c r="D18541" s="141" t="s">
        <v>57135</v>
      </c>
      <c r="E18541" s="141" t="s">
        <v>27815</v>
      </c>
      <c r="I18541" s="141" t="s">
        <v>14</v>
      </c>
      <c r="J18541" s="649">
        <v>41.1</v>
      </c>
    </row>
    <row r="18542" spans="1:10" hidden="1">
      <c r="A18542" s="141" t="s">
        <v>57136</v>
      </c>
      <c r="B18542" s="141" t="str">
        <f t="shared" si="289"/>
        <v>REATOR ELETRONICO DE ALTO FATOR DE POTENCIA(AFP&gt;=0,92)PARA LAMPADA FLUORESCENTE 1X36W,BIVOLT,127/220V.FORNECIMENTO E COLREATOR ELETRONICO DE ALTO FATOR DE POTENCIA(AFP&gt;=0,92)PARA LOCACAOREATOR ELETRONICO DE ALTO FATOR DE POTENCIA(AFP&gt;=0,92)PARA L</v>
      </c>
      <c r="C18542" s="141" t="s">
        <v>57110</v>
      </c>
      <c r="D18542" s="141" t="s">
        <v>57135</v>
      </c>
      <c r="E18542" s="141" t="s">
        <v>27815</v>
      </c>
      <c r="I18542" s="141" t="s">
        <v>14</v>
      </c>
      <c r="J18542" s="649">
        <v>39.26</v>
      </c>
    </row>
    <row r="18543" spans="1:10" hidden="1">
      <c r="A18543" s="141" t="s">
        <v>57137</v>
      </c>
      <c r="B18543" s="141" t="str">
        <f t="shared" si="289"/>
        <v>REATOR ELETRONICO DE ALTO FATOR DE POTENCIA(AFP&gt;=0,92)PARA LAMPADA FLUORESCENTE 2X36W,BIVOLT,127/220V.FORNECIMENTO E COLREATOR ELETRONICO DE ALTO FATOR DE POTENCIA(AFP&gt;=0,92)PARA LOCACAOREATOR ELETRONICO DE ALTO FATOR DE POTENCIA(AFP&gt;=0,92)PARA L</v>
      </c>
      <c r="C18543" s="141" t="s">
        <v>57110</v>
      </c>
      <c r="D18543" s="141" t="s">
        <v>57138</v>
      </c>
      <c r="E18543" s="141" t="s">
        <v>27815</v>
      </c>
      <c r="I18543" s="141" t="s">
        <v>14</v>
      </c>
      <c r="J18543" s="649">
        <v>43.46</v>
      </c>
    </row>
    <row r="18544" spans="1:10" hidden="1">
      <c r="A18544" s="141" t="s">
        <v>57139</v>
      </c>
      <c r="B18544" s="141" t="str">
        <f t="shared" si="289"/>
        <v>REATOR ELETRONICO DE ALTO FATOR DE POTENCIA(AFP&gt;=0,92)PARA LAMPADA FLUORESCENTE 2X36W,BIVOLT,127/220V.FORNECIMENTO E COLREATOR ELETRONICO DE ALTO FATOR DE POTENCIA(AFP&gt;=0,92)PARA LOCACAOREATOR ELETRONICO DE ALTO FATOR DE POTENCIA(AFP&gt;=0,92)PARA L</v>
      </c>
      <c r="C18544" s="141" t="s">
        <v>57110</v>
      </c>
      <c r="D18544" s="141" t="s">
        <v>57138</v>
      </c>
      <c r="E18544" s="141" t="s">
        <v>27815</v>
      </c>
      <c r="I18544" s="141" t="s">
        <v>14</v>
      </c>
      <c r="J18544" s="649">
        <v>41.62</v>
      </c>
    </row>
    <row r="18545" spans="1:10" hidden="1">
      <c r="A18545" s="141" t="s">
        <v>57140</v>
      </c>
      <c r="B18545" s="141" t="str">
        <f t="shared" si="289"/>
        <v>REATOR ELETRONICO DE ALTO FATOR DE POTENCIA(AFP&gt;=0,92)PARA LAMPADA FLUORESCENTE 1X40W,BIVOLT,127/220V.FORNECIMENTO E COLREATOR ELETRONICO DE ALTO FATOR DE POTENCIA(AFP&gt;=0,92)PARA LOCACAOREATOR ELETRONICO DE ALTO FATOR DE POTENCIA(AFP&gt;=0,92)PARA L</v>
      </c>
      <c r="C18545" s="141" t="s">
        <v>57110</v>
      </c>
      <c r="D18545" s="141" t="s">
        <v>57141</v>
      </c>
      <c r="E18545" s="141" t="s">
        <v>27815</v>
      </c>
      <c r="I18545" s="141" t="s">
        <v>14</v>
      </c>
      <c r="J18545" s="649">
        <v>41.1</v>
      </c>
    </row>
    <row r="18546" spans="1:10" hidden="1">
      <c r="A18546" s="141" t="s">
        <v>57142</v>
      </c>
      <c r="B18546" s="141" t="str">
        <f t="shared" si="289"/>
        <v>REATOR ELETRONICO DE ALTO FATOR DE POTENCIA(AFP&gt;=0,92)PARA LAMPADA FLUORESCENTE 1X40W,BIVOLT,127/220V.FORNECIMENTO E COLREATOR ELETRONICO DE ALTO FATOR DE POTENCIA(AFP&gt;=0,92)PARA LOCACAOREATOR ELETRONICO DE ALTO FATOR DE POTENCIA(AFP&gt;=0,92)PARA L</v>
      </c>
      <c r="C18546" s="141" t="s">
        <v>57110</v>
      </c>
      <c r="D18546" s="141" t="s">
        <v>57141</v>
      </c>
      <c r="E18546" s="141" t="s">
        <v>27815</v>
      </c>
      <c r="I18546" s="141" t="s">
        <v>14</v>
      </c>
      <c r="J18546" s="649">
        <v>39.26</v>
      </c>
    </row>
    <row r="18547" spans="1:10" hidden="1">
      <c r="A18547" s="141" t="s">
        <v>57143</v>
      </c>
      <c r="B18547" s="141" t="str">
        <f t="shared" si="289"/>
        <v>REATOR ELETRONICO DE ALTO FATOR DE POTENCIA(AFP&gt;=0,92)PARA LAMPADA FLUORESCENTE 2X40W,BIVOLT,127/220V.FORNECIMENTO E COLREATOR ELETRONICO DE ALTO FATOR DE POTENCIA(AFP&gt;=0,92)PARA LOCACAOREATOR ELETRONICO DE ALTO FATOR DE POTENCIA(AFP&gt;=0,92)PARA L</v>
      </c>
      <c r="C18547" s="141" t="s">
        <v>57110</v>
      </c>
      <c r="D18547" s="141" t="s">
        <v>57144</v>
      </c>
      <c r="E18547" s="141" t="s">
        <v>27815</v>
      </c>
      <c r="I18547" s="141" t="s">
        <v>14</v>
      </c>
      <c r="J18547" s="649">
        <v>41.06</v>
      </c>
    </row>
    <row r="18548" spans="1:10" hidden="1">
      <c r="A18548" s="141" t="s">
        <v>57145</v>
      </c>
      <c r="B18548" s="141" t="str">
        <f t="shared" si="289"/>
        <v>REATOR ELETRONICO DE ALTO FATOR DE POTENCIA(AFP&gt;=0,92)PARA LAMPADA FLUORESCENTE 2X40W,BIVOLT,127/220V.FORNECIMENTO E COLREATOR ELETRONICO DE ALTO FATOR DE POTENCIA(AFP&gt;=0,92)PARA LOCACAOREATOR ELETRONICO DE ALTO FATOR DE POTENCIA(AFP&gt;=0,92)PARA L</v>
      </c>
      <c r="C18548" s="141" t="s">
        <v>57110</v>
      </c>
      <c r="D18548" s="141" t="s">
        <v>57144</v>
      </c>
      <c r="E18548" s="141" t="s">
        <v>27815</v>
      </c>
      <c r="I18548" s="141" t="s">
        <v>14</v>
      </c>
      <c r="J18548" s="649">
        <v>39.22</v>
      </c>
    </row>
    <row r="18549" spans="1:10" hidden="1">
      <c r="A18549" s="141" t="s">
        <v>57146</v>
      </c>
      <c r="B18549" s="141" t="str">
        <f t="shared" si="289"/>
        <v>REATOR PARA LAMPADA DE VAPOR METALICO DE 150W,220V,PARA USOEXTERNO.FORNECIMENTO E COLOCACAOREATOR PARA LAMPADA DE VAPOR METALICO DE 150W,220V,PARA USOREATOR PARA LAMPADA DE VAPOR METALICO DE 150W,220V,PARA USO</v>
      </c>
      <c r="C18549" s="141" t="s">
        <v>57147</v>
      </c>
      <c r="D18549" s="141" t="s">
        <v>57148</v>
      </c>
      <c r="I18549" s="141" t="s">
        <v>14</v>
      </c>
      <c r="J18549" s="649">
        <v>114.66</v>
      </c>
    </row>
    <row r="18550" spans="1:10" hidden="1">
      <c r="A18550" s="141" t="s">
        <v>57149</v>
      </c>
      <c r="B18550" s="141" t="str">
        <f t="shared" si="289"/>
        <v>REATOR PARA LAMPADA DE VAPOR METALICO DE 150W,220V,PARA USOEXTERNO.FORNECIMENTO E COLOCACAOREATOR PARA LAMPADA DE VAPOR METALICO DE 150W,220V,PARA USOREATOR PARA LAMPADA DE VAPOR METALICO DE 150W,220V,PARA USO</v>
      </c>
      <c r="C18550" s="141" t="s">
        <v>57147</v>
      </c>
      <c r="D18550" s="141" t="s">
        <v>57148</v>
      </c>
      <c r="I18550" s="141" t="s">
        <v>14</v>
      </c>
      <c r="J18550" s="649">
        <v>112.82</v>
      </c>
    </row>
    <row r="18551" spans="1:10" hidden="1">
      <c r="A18551" s="141" t="s">
        <v>57150</v>
      </c>
      <c r="B18551" s="141" t="str">
        <f t="shared" si="289"/>
        <v>REATOR PARA LAMPADA DE VAPOR METALICO DE 250W,220V,PARA USOEXTERNO.FORNECIMENTO E COLOCACAOREATOR PARA LAMPADA DE VAPOR METALICO DE 250W,220V,PARA USOREATOR PARA LAMPADA DE VAPOR METALICO DE 250W,220V,PARA USO</v>
      </c>
      <c r="C18551" s="141" t="s">
        <v>57151</v>
      </c>
      <c r="D18551" s="141" t="s">
        <v>57148</v>
      </c>
      <c r="I18551" s="141" t="s">
        <v>14</v>
      </c>
      <c r="J18551" s="649">
        <v>109.55</v>
      </c>
    </row>
    <row r="18552" spans="1:10" hidden="1">
      <c r="A18552" s="141" t="s">
        <v>57152</v>
      </c>
      <c r="B18552" s="141" t="str">
        <f t="shared" si="289"/>
        <v>REATOR PARA LAMPADA DE VAPOR METALICO DE 250W,220V,PARA USOEXTERNO.FORNECIMENTO E COLOCACAOREATOR PARA LAMPADA DE VAPOR METALICO DE 250W,220V,PARA USOREATOR PARA LAMPADA DE VAPOR METALICO DE 250W,220V,PARA USO</v>
      </c>
      <c r="C18552" s="141" t="s">
        <v>57151</v>
      </c>
      <c r="D18552" s="141" t="s">
        <v>57148</v>
      </c>
      <c r="I18552" s="141" t="s">
        <v>14</v>
      </c>
      <c r="J18552" s="649">
        <v>107.71</v>
      </c>
    </row>
    <row r="18553" spans="1:10" hidden="1">
      <c r="A18553" s="141" t="s">
        <v>57153</v>
      </c>
      <c r="B18553" s="141" t="str">
        <f t="shared" si="289"/>
        <v>REATOR PARA LAMPADA DE VAPOR METALICO DE 400W,220V,PARA USOEXTERNO.FORNECIMENTO E COLOCACAOREATOR PARA LAMPADA DE VAPOR METALICO DE 400W,220V,PARA USOREATOR PARA LAMPADA DE VAPOR METALICO DE 400W,220V,PARA USO</v>
      </c>
      <c r="C18553" s="141" t="s">
        <v>57154</v>
      </c>
      <c r="D18553" s="141" t="s">
        <v>57148</v>
      </c>
      <c r="I18553" s="141" t="s">
        <v>14</v>
      </c>
      <c r="J18553" s="649">
        <v>145.56</v>
      </c>
    </row>
    <row r="18554" spans="1:10" hidden="1">
      <c r="A18554" s="141" t="s">
        <v>57155</v>
      </c>
      <c r="B18554" s="141" t="str">
        <f t="shared" si="289"/>
        <v>REATOR PARA LAMPADA DE VAPOR METALICO DE 400W,220V,PARA USOEXTERNO.FORNECIMENTO E COLOCACAOREATOR PARA LAMPADA DE VAPOR METALICO DE 400W,220V,PARA USOREATOR PARA LAMPADA DE VAPOR METALICO DE 400W,220V,PARA USO</v>
      </c>
      <c r="C18554" s="141" t="s">
        <v>57154</v>
      </c>
      <c r="D18554" s="141" t="s">
        <v>57148</v>
      </c>
      <c r="I18554" s="141" t="s">
        <v>14</v>
      </c>
      <c r="J18554" s="649">
        <v>143.72</v>
      </c>
    </row>
    <row r="18555" spans="1:10" hidden="1">
      <c r="A18555" s="141" t="s">
        <v>57156</v>
      </c>
      <c r="B18555" s="141" t="str">
        <f t="shared" si="289"/>
        <v>REATOR PARA LAMPADA DE VAPOR SODIO DE 400W,220V.FORNECIMENTO E COLOCACAOREATOR PARA LAMPADA DE VAPOR SODIO DE 400W,220V.FORNECIMENTOREATOR PARA LAMPADA DE VAPOR SODIO DE 400W,220V.FORNECIMENTO</v>
      </c>
      <c r="C18555" s="141" t="s">
        <v>57157</v>
      </c>
      <c r="D18555" s="141" t="s">
        <v>26633</v>
      </c>
      <c r="I18555" s="141" t="s">
        <v>14</v>
      </c>
      <c r="J18555" s="649">
        <v>145.56</v>
      </c>
    </row>
    <row r="18556" spans="1:10" hidden="1">
      <c r="A18556" s="141" t="s">
        <v>57158</v>
      </c>
      <c r="B18556" s="141" t="str">
        <f t="shared" si="289"/>
        <v>REATOR PARA LAMPADA DE VAPOR SODIO DE 400W,220V.FORNECIMENTO E COLOCACAOREATOR PARA LAMPADA DE VAPOR SODIO DE 400W,220V.FORNECIMENTOREATOR PARA LAMPADA DE VAPOR SODIO DE 400W,220V.FORNECIMENTO</v>
      </c>
      <c r="C18556" s="141" t="s">
        <v>57157</v>
      </c>
      <c r="D18556" s="141" t="s">
        <v>26633</v>
      </c>
      <c r="I18556" s="141" t="s">
        <v>14</v>
      </c>
      <c r="J18556" s="649">
        <v>143.72</v>
      </c>
    </row>
    <row r="18557" spans="1:10" hidden="1">
      <c r="A18557" s="141" t="s">
        <v>57159</v>
      </c>
      <c r="B18557" s="141" t="str">
        <f t="shared" si="289"/>
        <v>BRACO PARA ILUMINACAO DE RUAS,EM TUBO DE ACO GALVANIZADO COM DIAMETRO DE=25,4MM,PARA FIXACAO EM POSTE OU PAREDE,PROJECAOBRACO PARA ILUMINACAO DE RUAS,EM TUBO DE ACO GALVANIZADO COM HORIZONTAL=1000MM,PROJECAO VERTICAL=370MM.FORNECIMENTO E COLOCACAOBRACO PARA ILUMINACAO DE RUAS,EM TUBO DE ACO GALVANIZADO COM</v>
      </c>
      <c r="C18557" s="141" t="s">
        <v>57160</v>
      </c>
      <c r="D18557" s="141" t="s">
        <v>57161</v>
      </c>
      <c r="E18557" s="141" t="s">
        <v>57162</v>
      </c>
      <c r="F18557" s="141" t="s">
        <v>40975</v>
      </c>
      <c r="I18557" s="141" t="s">
        <v>14</v>
      </c>
      <c r="J18557" s="649">
        <v>166.86</v>
      </c>
    </row>
    <row r="18558" spans="1:10" hidden="1">
      <c r="A18558" s="141" t="s">
        <v>57163</v>
      </c>
      <c r="B18558" s="141" t="str">
        <f t="shared" si="289"/>
        <v>BRACO PARA ILUMINACAO DE RUAS,EM TUBO DE ACO GALVANIZADO COM DIAMETRO DE=25,4MM,PARA FIXACAO EM POSTE OU PAREDE,PROJECAOBRACO PARA ILUMINACAO DE RUAS,EM TUBO DE ACO GALVANIZADO COM HORIZONTAL=1000MM,PROJECAO VERTICAL=370MM.FORNECIMENTO E COLOCACAOBRACO PARA ILUMINACAO DE RUAS,EM TUBO DE ACO GALVANIZADO COM</v>
      </c>
      <c r="C18558" s="141" t="s">
        <v>57160</v>
      </c>
      <c r="D18558" s="141" t="s">
        <v>57161</v>
      </c>
      <c r="E18558" s="141" t="s">
        <v>57162</v>
      </c>
      <c r="F18558" s="141" t="s">
        <v>40975</v>
      </c>
      <c r="I18558" s="141" t="s">
        <v>14</v>
      </c>
      <c r="J18558" s="649">
        <v>157.38999999999999</v>
      </c>
    </row>
    <row r="18559" spans="1:10" hidden="1">
      <c r="A18559" s="141" t="s">
        <v>57164</v>
      </c>
      <c r="B18559" s="141" t="str">
        <f t="shared" si="289"/>
        <v>BRACO PARA ILUMINACAO DE RUAS,EM TUBO DE ACO GALVANIZADO COM DIAMETRO DE=48,2MM,PARA FIXACAO EM POSTE OU PAREDE,PROJECAOBRACO PARA ILUMINACAO DE RUAS,EM TUBO DE ACO GALVANIZADO COM HORIZONTAL=2500MM,PROJECAO VERTICAL=1660MM.FORNECIMENTO E COLOCACAOBRACO PARA ILUMINACAO DE RUAS,EM TUBO DE ACO GALVANIZADO COM</v>
      </c>
      <c r="C18559" s="141" t="s">
        <v>57160</v>
      </c>
      <c r="D18559" s="141" t="s">
        <v>57165</v>
      </c>
      <c r="E18559" s="141" t="s">
        <v>57166</v>
      </c>
      <c r="F18559" s="141" t="s">
        <v>27996</v>
      </c>
      <c r="I18559" s="141" t="s">
        <v>14</v>
      </c>
      <c r="J18559" s="649">
        <v>319.73</v>
      </c>
    </row>
    <row r="18560" spans="1:10" hidden="1">
      <c r="A18560" s="141" t="s">
        <v>57167</v>
      </c>
      <c r="B18560" s="141" t="str">
        <f t="shared" si="289"/>
        <v>BRACO PARA ILUMINACAO DE RUAS,EM TUBO DE ACO GALVANIZADO COM DIAMETRO DE=48,2MM,PARA FIXACAO EM POSTE OU PAREDE,PROJECAOBRACO PARA ILUMINACAO DE RUAS,EM TUBO DE ACO GALVANIZADO COM HORIZONTAL=2500MM,PROJECAO VERTICAL=1660MM.FORNECIMENTO E COLOCACAOBRACO PARA ILUMINACAO DE RUAS,EM TUBO DE ACO GALVANIZADO COM</v>
      </c>
      <c r="C18560" s="141" t="s">
        <v>57160</v>
      </c>
      <c r="D18560" s="141" t="s">
        <v>57165</v>
      </c>
      <c r="E18560" s="141" t="s">
        <v>57166</v>
      </c>
      <c r="F18560" s="141" t="s">
        <v>27996</v>
      </c>
      <c r="I18560" s="141" t="s">
        <v>14</v>
      </c>
      <c r="J18560" s="649">
        <v>310.26</v>
      </c>
    </row>
    <row r="18561" spans="1:10" hidden="1">
      <c r="A18561" s="141" t="s">
        <v>57168</v>
      </c>
      <c r="B18561" s="141" t="str">
        <f t="shared" si="289"/>
        <v>BRACO PARA ILUMINACAO DE RUAS,EM TUBO DE ACO GALVANIZADO COM DIAMETRO DE=60,3MM,PARA FIXACAO EM POSTE OU PAREDE,PROJECAOBRACO PARA ILUMINACAO DE RUAS,EM TUBO DE ACO GALVANIZADO COM HORIZONTAL=2530MM,PROJECAO VERTICAL=2180MM.FORNECIMENTO E COLOCACAOBRACO PARA ILUMINACAO DE RUAS,EM TUBO DE ACO GALVANIZADO COM</v>
      </c>
      <c r="C18561" s="141" t="s">
        <v>57160</v>
      </c>
      <c r="D18561" s="141" t="s">
        <v>57169</v>
      </c>
      <c r="E18561" s="141" t="s">
        <v>57170</v>
      </c>
      <c r="F18561" s="141" t="s">
        <v>27996</v>
      </c>
      <c r="I18561" s="141" t="s">
        <v>14</v>
      </c>
      <c r="J18561" s="649">
        <v>690.81</v>
      </c>
    </row>
    <row r="18562" spans="1:10" hidden="1">
      <c r="A18562" s="141" t="s">
        <v>57171</v>
      </c>
      <c r="B18562" s="141" t="str">
        <f t="shared" si="289"/>
        <v>BRACO PARA ILUMINACAO DE RUAS,EM TUBO DE ACO GALVANIZADO COM DIAMETRO DE=60,3MM,PARA FIXACAO EM POSTE OU PAREDE,PROJECAOBRACO PARA ILUMINACAO DE RUAS,EM TUBO DE ACO GALVANIZADO COM HORIZONTAL=2530MM,PROJECAO VERTICAL=2180MM.FORNECIMENTO E COLOCACAOBRACO PARA ILUMINACAO DE RUAS,EM TUBO DE ACO GALVANIZADO COM</v>
      </c>
      <c r="C18562" s="141" t="s">
        <v>57160</v>
      </c>
      <c r="D18562" s="141" t="s">
        <v>57169</v>
      </c>
      <c r="E18562" s="141" t="s">
        <v>57170</v>
      </c>
      <c r="F18562" s="141" t="s">
        <v>27996</v>
      </c>
      <c r="I18562" s="141" t="s">
        <v>14</v>
      </c>
      <c r="J18562" s="649">
        <v>681.34</v>
      </c>
    </row>
    <row r="18563" spans="1:10" hidden="1">
      <c r="A18563" s="141" t="s">
        <v>57172</v>
      </c>
      <c r="B18563" s="141" t="str">
        <f t="shared" ref="B18563:B18626" si="290">C18563&amp;D18563&amp;C18563&amp;E18563&amp;F18563&amp;G18563&amp;H18563&amp;C18563</f>
        <v>CINTA CIRCULAR DE ACO GALVANIZADO,DE APROXIMADAMENTE 120MM,PARA FIXACAO DE BRACOS DE LUMINARIAS.FORNECIMENTO E COLOCACAOCINTA CIRCULAR DE ACO GALVANIZADO,DE APROXIMADAMENTE 120MM,PCINTA CIRCULAR DE ACO GALVANIZADO,DE APROXIMADAMENTE 120MM,P</v>
      </c>
      <c r="C18563" s="141" t="s">
        <v>57173</v>
      </c>
      <c r="D18563" s="141" t="s">
        <v>57174</v>
      </c>
      <c r="I18563" s="141" t="s">
        <v>14</v>
      </c>
      <c r="J18563" s="649">
        <v>110.67</v>
      </c>
    </row>
    <row r="18564" spans="1:10" hidden="1">
      <c r="A18564" s="141" t="s">
        <v>57175</v>
      </c>
      <c r="B18564" s="141" t="str">
        <f t="shared" si="290"/>
        <v>CINTA CIRCULAR DE ACO GALVANIZADO,DE APROXIMADAMENTE 120MM,PARA FIXACAO DE BRACOS DE LUMINARIAS.FORNECIMENTO E COLOCACAOCINTA CIRCULAR DE ACO GALVANIZADO,DE APROXIMADAMENTE 120MM,PCINTA CIRCULAR DE ACO GALVANIZADO,DE APROXIMADAMENTE 120MM,P</v>
      </c>
      <c r="C18564" s="141" t="s">
        <v>57173</v>
      </c>
      <c r="D18564" s="141" t="s">
        <v>57174</v>
      </c>
      <c r="I18564" s="141" t="s">
        <v>14</v>
      </c>
      <c r="J18564" s="649">
        <v>107</v>
      </c>
    </row>
    <row r="18565" spans="1:10" hidden="1">
      <c r="A18565" s="141" t="s">
        <v>57176</v>
      </c>
      <c r="B18565" s="141" t="str">
        <f t="shared" si="290"/>
        <v>SUPORTE PARA LAMPADA FLUORESCENTE.FORNECIMENTO E COLOCACAOSUPORTE PARA LAMPADA FLUORESCENTE.FORNECIMENTO E COLOCACAOSUPORTE PARA LAMPADA FLUORESCENTE.FORNECIMENTO E COLOCACAO</v>
      </c>
      <c r="C18565" s="141" t="s">
        <v>57177</v>
      </c>
      <c r="I18565" s="141" t="s">
        <v>14</v>
      </c>
      <c r="J18565" s="649">
        <v>4.58</v>
      </c>
    </row>
    <row r="18566" spans="1:10" hidden="1">
      <c r="A18566" s="141" t="s">
        <v>57178</v>
      </c>
      <c r="B18566" s="141" t="str">
        <f t="shared" si="290"/>
        <v>SUPORTE PARA LAMPADA FLUORESCENTE.FORNECIMENTO E COLOCACAOSUPORTE PARA LAMPADA FLUORESCENTE.FORNECIMENTO E COLOCACAOSUPORTE PARA LAMPADA FLUORESCENTE.FORNECIMENTO E COLOCACAO</v>
      </c>
      <c r="C18566" s="141" t="s">
        <v>57177</v>
      </c>
      <c r="I18566" s="141" t="s">
        <v>14</v>
      </c>
      <c r="J18566" s="649">
        <v>4.21</v>
      </c>
    </row>
    <row r="18567" spans="1:10" hidden="1">
      <c r="A18567" s="141" t="s">
        <v>57179</v>
      </c>
      <c r="B18567" s="141" t="str">
        <f t="shared" si="290"/>
        <v>RELE FOTOELETRICO,PARA COMANDO DE ILUMINACAO EXTERNA,NA TENSAO DE 220V E CARGA MAXIMA DE 1.000W.FORNECIMENTO E COLOCACAORELE FOTOELETRICO,PARA COMANDO DE ILUMINACAO EXTERNA,NA TENSRELE FOTOELETRICO,PARA COMANDO DE ILUMINACAO EXTERNA,NA TENS</v>
      </c>
      <c r="C18567" s="141" t="s">
        <v>57180</v>
      </c>
      <c r="D18567" s="141" t="s">
        <v>57181</v>
      </c>
      <c r="I18567" s="141" t="s">
        <v>14</v>
      </c>
      <c r="J18567" s="649">
        <v>35.130000000000003</v>
      </c>
    </row>
    <row r="18568" spans="1:10" hidden="1">
      <c r="A18568" s="141" t="s">
        <v>57182</v>
      </c>
      <c r="B18568" s="141" t="str">
        <f t="shared" si="290"/>
        <v>RELE FOTOELETRICO,PARA COMANDO DE ILUMINACAO EXTERNA,NA TENSAO DE 220V E CARGA MAXIMA DE 1.000W.FORNECIMENTO E COLOCACAORELE FOTOELETRICO,PARA COMANDO DE ILUMINACAO EXTERNA,NA TENSRELE FOTOELETRICO,PARA COMANDO DE ILUMINACAO EXTERNA,NA TENS</v>
      </c>
      <c r="C18568" s="141" t="s">
        <v>57180</v>
      </c>
      <c r="D18568" s="141" t="s">
        <v>57181</v>
      </c>
      <c r="I18568" s="141" t="s">
        <v>14</v>
      </c>
      <c r="J18568" s="649">
        <v>32.909999999999997</v>
      </c>
    </row>
    <row r="18569" spans="1:10" hidden="1">
      <c r="A18569" s="141" t="s">
        <v>57183</v>
      </c>
      <c r="B18569" s="141" t="str">
        <f t="shared" si="290"/>
        <v>RETIRADA E RECOLOCACAO DE APARELHOS DE ILUMINACAO,INCLUSIVELAMPADARETIRADA E RECOLOCACAO DE APARELHOS DE ILUMINACAO,INCLUSIVERETIRADA E RECOLOCACAO DE APARELHOS DE ILUMINACAO,INCLUSIVE</v>
      </c>
      <c r="C18569" s="141" t="s">
        <v>57184</v>
      </c>
      <c r="D18569" s="141" t="s">
        <v>57185</v>
      </c>
      <c r="I18569" s="141" t="s">
        <v>14</v>
      </c>
      <c r="J18569" s="649">
        <v>37.950000000000003</v>
      </c>
    </row>
    <row r="18570" spans="1:10" hidden="1">
      <c r="A18570" s="141" t="s">
        <v>57186</v>
      </c>
      <c r="B18570" s="141" t="str">
        <f t="shared" si="290"/>
        <v>RETIRADA E RECOLOCACAO DE APARELHOS DE ILUMINACAO,INCLUSIVELAMPADARETIRADA E RECOLOCACAO DE APARELHOS DE ILUMINACAO,INCLUSIVERETIRADA E RECOLOCACAO DE APARELHOS DE ILUMINACAO,INCLUSIVE</v>
      </c>
      <c r="C18570" s="141" t="s">
        <v>57184</v>
      </c>
      <c r="D18570" s="141" t="s">
        <v>57185</v>
      </c>
      <c r="I18570" s="141" t="s">
        <v>14</v>
      </c>
      <c r="J18570" s="649">
        <v>32.880000000000003</v>
      </c>
    </row>
    <row r="18571" spans="1:10" hidden="1">
      <c r="A18571" s="141" t="s">
        <v>57187</v>
      </c>
      <c r="B18571" s="141" t="str">
        <f t="shared" si="290"/>
        <v>RECARGA PARA EXTINTOR DE INCENDIO TIPO AGUA PRESSURIZADA,DE10LRECARGA PARA EXTINTOR DE INCENDIO TIPO AGUA PRESSURIZADA,DERECARGA PARA EXTINTOR DE INCENDIO TIPO AGUA PRESSURIZADA,DE</v>
      </c>
      <c r="C18571" s="141" t="s">
        <v>57188</v>
      </c>
      <c r="D18571" s="141" t="s">
        <v>57189</v>
      </c>
      <c r="I18571" s="141" t="s">
        <v>14</v>
      </c>
      <c r="J18571" s="649">
        <v>38</v>
      </c>
    </row>
    <row r="18572" spans="1:10" hidden="1">
      <c r="A18572" s="141" t="s">
        <v>57190</v>
      </c>
      <c r="B18572" s="141" t="str">
        <f t="shared" si="290"/>
        <v>RECARGA PARA EXTINTOR DE INCENDIO TIPO AGUA PRESSURIZADA,DE10LRECARGA PARA EXTINTOR DE INCENDIO TIPO AGUA PRESSURIZADA,DERECARGA PARA EXTINTOR DE INCENDIO TIPO AGUA PRESSURIZADA,DE</v>
      </c>
      <c r="C18572" s="141" t="s">
        <v>57188</v>
      </c>
      <c r="D18572" s="141" t="s">
        <v>57189</v>
      </c>
      <c r="I18572" s="141" t="s">
        <v>14</v>
      </c>
      <c r="J18572" s="649">
        <v>38</v>
      </c>
    </row>
    <row r="18573" spans="1:10" hidden="1">
      <c r="A18573" s="141" t="s">
        <v>57191</v>
      </c>
      <c r="B18573" s="141" t="str">
        <f t="shared" si="290"/>
        <v>RECARGA PARA EXTINTOR DE INCENDIO,PO QUIMICO,DE 4KGRECARGA PARA EXTINTOR DE INCENDIO,PO QUIMICO,DE 4KGRECARGA PARA EXTINTOR DE INCENDIO,PO QUIMICO,DE 4KG</v>
      </c>
      <c r="C18573" s="141" t="s">
        <v>57192</v>
      </c>
      <c r="I18573" s="141" t="s">
        <v>14</v>
      </c>
      <c r="J18573" s="649">
        <v>36.049999999999997</v>
      </c>
    </row>
    <row r="18574" spans="1:10" hidden="1">
      <c r="A18574" s="141" t="s">
        <v>57193</v>
      </c>
      <c r="B18574" s="141" t="str">
        <f t="shared" si="290"/>
        <v>RECARGA PARA EXTINTOR DE INCENDIO,PO QUIMICO,DE 4KGRECARGA PARA EXTINTOR DE INCENDIO,PO QUIMICO,DE 4KGRECARGA PARA EXTINTOR DE INCENDIO,PO QUIMICO,DE 4KG</v>
      </c>
      <c r="C18574" s="141" t="s">
        <v>57192</v>
      </c>
      <c r="I18574" s="141" t="s">
        <v>14</v>
      </c>
      <c r="J18574" s="649">
        <v>36.049999999999997</v>
      </c>
    </row>
    <row r="18575" spans="1:10" hidden="1">
      <c r="A18575" s="141" t="s">
        <v>57194</v>
      </c>
      <c r="B18575" s="141" t="str">
        <f t="shared" si="290"/>
        <v>RECARGA PARA EXTINTOR DE INCENDIO,PO QUIMICO,DE 6KGRECARGA PARA EXTINTOR DE INCENDIO,PO QUIMICO,DE 6KGRECARGA PARA EXTINTOR DE INCENDIO,PO QUIMICO,DE 6KG</v>
      </c>
      <c r="C18575" s="141" t="s">
        <v>57195</v>
      </c>
      <c r="I18575" s="141" t="s">
        <v>14</v>
      </c>
      <c r="J18575" s="649">
        <v>40</v>
      </c>
    </row>
    <row r="18576" spans="1:10" hidden="1">
      <c r="A18576" s="141" t="s">
        <v>57196</v>
      </c>
      <c r="B18576" s="141" t="str">
        <f t="shared" si="290"/>
        <v>RECARGA PARA EXTINTOR DE INCENDIO,PO QUIMICO,DE 6KGRECARGA PARA EXTINTOR DE INCENDIO,PO QUIMICO,DE 6KGRECARGA PARA EXTINTOR DE INCENDIO,PO QUIMICO,DE 6KG</v>
      </c>
      <c r="C18576" s="141" t="s">
        <v>57195</v>
      </c>
      <c r="I18576" s="141" t="s">
        <v>14</v>
      </c>
      <c r="J18576" s="649">
        <v>40</v>
      </c>
    </row>
    <row r="18577" spans="1:10" hidden="1">
      <c r="A18577" s="141" t="s">
        <v>57197</v>
      </c>
      <c r="B18577" s="141" t="str">
        <f t="shared" si="290"/>
        <v>RECARGA PARA EXTINTOR DE INCENDIO,GAS CARBONICO,DE 4KGRECARGA PARA EXTINTOR DE INCENDIO,GAS CARBONICO,DE 4KGRECARGA PARA EXTINTOR DE INCENDIO,GAS CARBONICO,DE 4KG</v>
      </c>
      <c r="C18577" s="141" t="s">
        <v>57198</v>
      </c>
      <c r="I18577" s="141" t="s">
        <v>14</v>
      </c>
      <c r="J18577" s="649">
        <v>45.71</v>
      </c>
    </row>
    <row r="18578" spans="1:10" hidden="1">
      <c r="A18578" s="141" t="s">
        <v>57199</v>
      </c>
      <c r="B18578" s="141" t="str">
        <f t="shared" si="290"/>
        <v>RECARGA PARA EXTINTOR DE INCENDIO,GAS CARBONICO,DE 4KGRECARGA PARA EXTINTOR DE INCENDIO,GAS CARBONICO,DE 4KGRECARGA PARA EXTINTOR DE INCENDIO,GAS CARBONICO,DE 4KG</v>
      </c>
      <c r="C18578" s="141" t="s">
        <v>57198</v>
      </c>
      <c r="I18578" s="141" t="s">
        <v>14</v>
      </c>
      <c r="J18578" s="649">
        <v>45.71</v>
      </c>
    </row>
    <row r="18579" spans="1:10" hidden="1">
      <c r="A18579" s="141" t="s">
        <v>57200</v>
      </c>
      <c r="B18579" s="141" t="str">
        <f t="shared" si="290"/>
        <v>RECARGA PARA EXTINTOR DE INCENDIO,GAS CARBONICO,DE 6KGRECARGA PARA EXTINTOR DE INCENDIO,GAS CARBONICO,DE 6KGRECARGA PARA EXTINTOR DE INCENDIO,GAS CARBONICO,DE 6KG</v>
      </c>
      <c r="C18579" s="141" t="s">
        <v>57201</v>
      </c>
      <c r="I18579" s="141" t="s">
        <v>14</v>
      </c>
      <c r="J18579" s="649">
        <v>68</v>
      </c>
    </row>
    <row r="18580" spans="1:10" hidden="1">
      <c r="A18580" s="141" t="s">
        <v>57202</v>
      </c>
      <c r="B18580" s="141" t="str">
        <f t="shared" si="290"/>
        <v>RECARGA PARA EXTINTOR DE INCENDIO,GAS CARBONICO,DE 6KGRECARGA PARA EXTINTOR DE INCENDIO,GAS CARBONICO,DE 6KGRECARGA PARA EXTINTOR DE INCENDIO,GAS CARBONICO,DE 6KG</v>
      </c>
      <c r="C18580" s="141" t="s">
        <v>57201</v>
      </c>
      <c r="I18580" s="141" t="s">
        <v>14</v>
      </c>
      <c r="J18580" s="649">
        <v>68</v>
      </c>
    </row>
    <row r="18581" spans="1:10" hidden="1">
      <c r="A18581" s="141" t="s">
        <v>57203</v>
      </c>
      <c r="B18581" s="141" t="str">
        <f t="shared" si="290"/>
        <v>CAMINHAO COM CARROCERIA FIXA,NO TOCO,CAPACIDADE DE 3,5T,EXCLUSIVE DEPRECIACAO,SEGURO E MOTORISTACAMINHAO COM CARROCERIA FIXA,NO TOCO,CAPACIDADE DE 3,5T,EXCLCAMINHAO COM CARROCERIA FIXA,NO TOCO,CAPACIDADE DE 3,5T,EXCL</v>
      </c>
      <c r="C18581" s="141" t="s">
        <v>57204</v>
      </c>
      <c r="D18581" s="141" t="s">
        <v>57205</v>
      </c>
      <c r="I18581" s="141" t="s">
        <v>143</v>
      </c>
      <c r="J18581" s="649">
        <v>111</v>
      </c>
    </row>
    <row r="18582" spans="1:10" hidden="1">
      <c r="A18582" s="141" t="s">
        <v>57206</v>
      </c>
      <c r="B18582" s="141" t="str">
        <f t="shared" si="290"/>
        <v>CAMINHAO COM CARROCERIA FIXA,NO TOCO,CAPACIDADE DE 3,5T,EXCLUSIVE DEPRECIACAO,SEGURO E MOTORISTACAMINHAO COM CARROCERIA FIXA,NO TOCO,CAPACIDADE DE 3,5T,EXCLCAMINHAO COM CARROCERIA FIXA,NO TOCO,CAPACIDADE DE 3,5T,EXCL</v>
      </c>
      <c r="C18582" s="141" t="s">
        <v>57204</v>
      </c>
      <c r="D18582" s="141" t="s">
        <v>57205</v>
      </c>
      <c r="I18582" s="141" t="s">
        <v>143</v>
      </c>
      <c r="J18582" s="649">
        <v>111</v>
      </c>
    </row>
    <row r="18583" spans="1:10" hidden="1">
      <c r="A18583" s="141" t="s">
        <v>57207</v>
      </c>
      <c r="B18583" s="141" t="str">
        <f t="shared" si="290"/>
        <v>CAMINHAO COM CARROCERIA FIXA,NO TOCO,CAPACIDADE DE 7,5T,EXCLUSIVE DEPRECIACAO,SEGURO E MOTORISTACAMINHAO COM CARROCERIA FIXA,NO TOCO,CAPACIDADE DE 7,5T,EXCLCAMINHAO COM CARROCERIA FIXA,NO TOCO,CAPACIDADE DE 7,5T,EXCL</v>
      </c>
      <c r="C18583" s="141" t="s">
        <v>57208</v>
      </c>
      <c r="D18583" s="141" t="s">
        <v>57205</v>
      </c>
      <c r="I18583" s="141" t="s">
        <v>143</v>
      </c>
      <c r="J18583" s="649">
        <v>134.46</v>
      </c>
    </row>
    <row r="18584" spans="1:10" hidden="1">
      <c r="A18584" s="141" t="s">
        <v>57209</v>
      </c>
      <c r="B18584" s="141" t="str">
        <f t="shared" si="290"/>
        <v>CAMINHAO COM CARROCERIA FIXA,NO TOCO,CAPACIDADE DE 7,5T,EXCLUSIVE DEPRECIACAO,SEGURO E MOTORISTACAMINHAO COM CARROCERIA FIXA,NO TOCO,CAPACIDADE DE 7,5T,EXCLCAMINHAO COM CARROCERIA FIXA,NO TOCO,CAPACIDADE DE 7,5T,EXCL</v>
      </c>
      <c r="C18584" s="141" t="s">
        <v>57208</v>
      </c>
      <c r="D18584" s="141" t="s">
        <v>57205</v>
      </c>
      <c r="I18584" s="141" t="s">
        <v>143</v>
      </c>
      <c r="J18584" s="649">
        <v>134.46</v>
      </c>
    </row>
    <row r="18585" spans="1:10" hidden="1">
      <c r="A18585" s="141" t="s">
        <v>57210</v>
      </c>
      <c r="B18585" s="141" t="str">
        <f t="shared" si="290"/>
        <v>CAMINHAO BASCULANTE,NO TOCO,DE 5,00M3,EXCLUSIVE DEPRECIACAO,SEGURO E MOTORISTACAMINHAO BASCULANTE,NO TOCO,DE 5,00M3,EXCLUSIVE DEPRECIACAO,CAMINHAO BASCULANTE,NO TOCO,DE 5,00M3,EXCLUSIVE DEPRECIACAO,</v>
      </c>
      <c r="C18585" s="141" t="s">
        <v>57211</v>
      </c>
      <c r="D18585" s="141" t="s">
        <v>57212</v>
      </c>
      <c r="I18585" s="141" t="s">
        <v>143</v>
      </c>
      <c r="J18585" s="649">
        <v>144.38999999999999</v>
      </c>
    </row>
    <row r="18586" spans="1:10" hidden="1">
      <c r="A18586" s="141" t="s">
        <v>57213</v>
      </c>
      <c r="B18586" s="141" t="str">
        <f t="shared" si="290"/>
        <v>CAMINHAO BASCULANTE,NO TOCO,DE 5,00M3,EXCLUSIVE DEPRECIACAO,SEGURO E MOTORISTACAMINHAO BASCULANTE,NO TOCO,DE 5,00M3,EXCLUSIVE DEPRECIACAO,CAMINHAO BASCULANTE,NO TOCO,DE 5,00M3,EXCLUSIVE DEPRECIACAO,</v>
      </c>
      <c r="C18586" s="141" t="s">
        <v>57211</v>
      </c>
      <c r="D18586" s="141" t="s">
        <v>57212</v>
      </c>
      <c r="I18586" s="141" t="s">
        <v>143</v>
      </c>
      <c r="J18586" s="649">
        <v>144.38999999999999</v>
      </c>
    </row>
    <row r="18587" spans="1:10" hidden="1">
      <c r="A18587" s="141" t="s">
        <v>57214</v>
      </c>
      <c r="B18587" s="141" t="str">
        <f t="shared" si="290"/>
        <v>CAMIONETE PICK-UP,COM CABINE SIMPLES E CACAMBA,TIPO LEVE,MOTOR BICOMBUSTIVEL (GASOLINA E ALCOOL) DE 1,6 LITROS,EXCLUSIVECAMIONETE PICK-UP,COM CABINE SIMPLES E CACAMBA,TIPO LEVE,MOT DEPRECIACAO,SEGURO E MOTORISTACAMIONETE PICK-UP,COM CABINE SIMPLES E CACAMBA,TIPO LEVE,MOT</v>
      </c>
      <c r="C18587" s="141" t="s">
        <v>57215</v>
      </c>
      <c r="D18587" s="141" t="s">
        <v>57216</v>
      </c>
      <c r="E18587" s="141" t="s">
        <v>57217</v>
      </c>
      <c r="I18587" s="141" t="s">
        <v>143</v>
      </c>
      <c r="J18587" s="649">
        <v>53.55</v>
      </c>
    </row>
    <row r="18588" spans="1:10" hidden="1">
      <c r="A18588" s="141" t="s">
        <v>57218</v>
      </c>
      <c r="B18588" s="141" t="str">
        <f t="shared" si="290"/>
        <v>CAMIONETE PICK-UP,COM CABINE SIMPLES E CACAMBA,TIPO LEVE,MOTOR BICOMBUSTIVEL (GASOLINA E ALCOOL) DE 1,6 LITROS,EXCLUSIVECAMIONETE PICK-UP,COM CABINE SIMPLES E CACAMBA,TIPO LEVE,MOT DEPRECIACAO,SEGURO E MOTORISTACAMIONETE PICK-UP,COM CABINE SIMPLES E CACAMBA,TIPO LEVE,MOT</v>
      </c>
      <c r="C18588" s="141" t="s">
        <v>57215</v>
      </c>
      <c r="D18588" s="141" t="s">
        <v>57216</v>
      </c>
      <c r="E18588" s="141" t="s">
        <v>57217</v>
      </c>
      <c r="I18588" s="141" t="s">
        <v>143</v>
      </c>
      <c r="J18588" s="649">
        <v>53.55</v>
      </c>
    </row>
    <row r="18589" spans="1:10" hidden="1">
      <c r="A18589" s="141" t="s">
        <v>57219</v>
      </c>
      <c r="B18589" s="141" t="str">
        <f t="shared" si="290"/>
        <v>CAMINHAO COM CARROCERIA FIXA,NO TOCO,CAPACICADE DE 3,5T,INCLUSIVE MOTORISTACAMINHAO COM CARROCERIA FIXA,NO TOCO,CAPACICADE DE 3,5T,INCLCAMINHAO COM CARROCERIA FIXA,NO TOCO,CAPACICADE DE 3,5T,INCL</v>
      </c>
      <c r="C18589" s="141" t="s">
        <v>57220</v>
      </c>
      <c r="D18589" s="141" t="s">
        <v>57221</v>
      </c>
      <c r="I18589" s="141" t="s">
        <v>143</v>
      </c>
      <c r="J18589" s="649">
        <v>171.66</v>
      </c>
    </row>
    <row r="18590" spans="1:10" hidden="1">
      <c r="A18590" s="141" t="s">
        <v>57222</v>
      </c>
      <c r="B18590" s="141" t="str">
        <f t="shared" si="290"/>
        <v>CAMINHAO COM CARROCERIA FIXA,NO TOCO,CAPACIDADE DE 3,5T,INCLUSIVE MOTORISTACAMINHAO COM CARROCERIA FIXA,NO TOCO,CAPACIDADE DE 3,5T,INCLCAMINHAO COM CARROCERIA FIXA,NO TOCO,CAPACIDADE DE 3,5T,INCL</v>
      </c>
      <c r="C18590" s="141" t="s">
        <v>57223</v>
      </c>
      <c r="D18590" s="141" t="s">
        <v>57221</v>
      </c>
      <c r="I18590" s="141" t="s">
        <v>143</v>
      </c>
      <c r="J18590" s="649">
        <v>72.510000000000005</v>
      </c>
    </row>
    <row r="18591" spans="1:10" hidden="1">
      <c r="A18591" s="141" t="s">
        <v>57224</v>
      </c>
      <c r="B18591" s="141" t="str">
        <f t="shared" si="290"/>
        <v>CAMINHAO COM CARROCERIA FIXA,NO TOCO,CAPACIDADE DE 3,5T,INCLUSIVE MOTORISTACAMINHAO COM CARROCERIA FIXA,NO TOCO,CAPACIDADE DE 3,5T,INCLCAMINHAO COM CARROCERIA FIXA,NO TOCO,CAPACIDADE DE 3,5T,INCL</v>
      </c>
      <c r="C18591" s="141" t="s">
        <v>57223</v>
      </c>
      <c r="D18591" s="141" t="s">
        <v>57221</v>
      </c>
      <c r="I18591" s="141" t="s">
        <v>143</v>
      </c>
      <c r="J18591" s="649">
        <v>59.72</v>
      </c>
    </row>
    <row r="18592" spans="1:10" hidden="1">
      <c r="A18592" s="141" t="s">
        <v>57225</v>
      </c>
      <c r="B18592" s="141" t="str">
        <f t="shared" si="290"/>
        <v>CAMINHAO COM CARROCERIA FIXA,NO TOCO,CAPACICADE DE 3,5T,INCLUSIVE MOTORISTACAMINHAO COM CARROCERIA FIXA,NO TOCO,CAPACICADE DE 3,5T,INCLCAMINHAO COM CARROCERIA FIXA,NO TOCO,CAPACICADE DE 3,5T,INCL</v>
      </c>
      <c r="C18592" s="141" t="s">
        <v>57220</v>
      </c>
      <c r="D18592" s="141" t="s">
        <v>57221</v>
      </c>
      <c r="I18592" s="141" t="s">
        <v>143</v>
      </c>
      <c r="J18592" s="649">
        <v>168.09</v>
      </c>
    </row>
    <row r="18593" spans="1:10" hidden="1">
      <c r="A18593" s="141" t="s">
        <v>57226</v>
      </c>
      <c r="B18593" s="141" t="str">
        <f t="shared" si="290"/>
        <v>CAMINHAO COM CARROCERIA FIXA,NO TOCO,CAPACIDADE DE 3,5T,INCLUSIVE MOTORISTACAMINHAO COM CARROCERIA FIXA,NO TOCO,CAPACIDADE DE 3,5T,INCLCAMINHAO COM CARROCERIA FIXA,NO TOCO,CAPACIDADE DE 3,5T,INCL</v>
      </c>
      <c r="C18593" s="141" t="s">
        <v>57223</v>
      </c>
      <c r="D18593" s="141" t="s">
        <v>57221</v>
      </c>
      <c r="I18593" s="141" t="s">
        <v>143</v>
      </c>
      <c r="J18593" s="649">
        <v>68.94</v>
      </c>
    </row>
    <row r="18594" spans="1:10" hidden="1">
      <c r="A18594" s="141" t="s">
        <v>57227</v>
      </c>
      <c r="B18594" s="141" t="str">
        <f t="shared" si="290"/>
        <v>CAMINHAO COM CARROCERIA FIXA,NO TOCO,CAPACIDADE DE 3,5T,INCLUSIVE MOTORISTACAMINHAO COM CARROCERIA FIXA,NO TOCO,CAPACIDADE DE 3,5T,INCLCAMINHAO COM CARROCERIA FIXA,NO TOCO,CAPACIDADE DE 3,5T,INCL</v>
      </c>
      <c r="C18594" s="141" t="s">
        <v>57223</v>
      </c>
      <c r="D18594" s="141" t="s">
        <v>57221</v>
      </c>
      <c r="I18594" s="141" t="s">
        <v>143</v>
      </c>
      <c r="J18594" s="649">
        <v>56.15</v>
      </c>
    </row>
    <row r="18595" spans="1:10" hidden="1">
      <c r="A18595" s="141" t="s">
        <v>57228</v>
      </c>
      <c r="B18595" s="141" t="str">
        <f t="shared" si="290"/>
        <v>CAMINHAO COM CARROCERIA FIXA,NO TOCO,CAPACIDADE DE 7,5T,INCLUSIVE MOTORISTACAMINHAO COM CARROCERIA FIXA,NO TOCO,CAPACIDADE DE 7,5T,INCLCAMINHAO COM CARROCERIA FIXA,NO TOCO,CAPACIDADE DE 7,5T,INCL</v>
      </c>
      <c r="C18595" s="141" t="s">
        <v>57229</v>
      </c>
      <c r="D18595" s="141" t="s">
        <v>57221</v>
      </c>
      <c r="I18595" s="141" t="s">
        <v>143</v>
      </c>
      <c r="J18595" s="649">
        <v>202.2</v>
      </c>
    </row>
    <row r="18596" spans="1:10" hidden="1">
      <c r="A18596" s="141" t="s">
        <v>57230</v>
      </c>
      <c r="B18596" s="141" t="str">
        <f t="shared" si="290"/>
        <v>CAMINHAO COM CARROCERIA FIXA,NO TOCO,CAPACIDADE DE 7,5T,INCLUSIVE MOTORISTACAMINHAO COM CARROCERIA FIXA,NO TOCO,CAPACIDADE DE 7,5T,INCLCAMINHAO COM CARROCERIA FIXA,NO TOCO,CAPACIDADE DE 7,5T,INCL</v>
      </c>
      <c r="C18596" s="141" t="s">
        <v>57229</v>
      </c>
      <c r="D18596" s="141" t="s">
        <v>57221</v>
      </c>
      <c r="I18596" s="141" t="s">
        <v>143</v>
      </c>
      <c r="J18596" s="649">
        <v>82.2</v>
      </c>
    </row>
    <row r="18597" spans="1:10" hidden="1">
      <c r="A18597" s="141" t="s">
        <v>57231</v>
      </c>
      <c r="B18597" s="141" t="str">
        <f t="shared" si="290"/>
        <v>CAMINHAO COM CARROCERIA FIXA,NO TOCO,CAPACIDADE DE 7,5T,INCLUSIVE MOTORISTACAMINHAO COM CARROCERIA FIXA,NO TOCO,CAPACIDADE DE 7,5T,INCLCAMINHAO COM CARROCERIA FIXA,NO TOCO,CAPACIDADE DE 7,5T,INCL</v>
      </c>
      <c r="C18597" s="141" t="s">
        <v>57229</v>
      </c>
      <c r="D18597" s="141" t="s">
        <v>57221</v>
      </c>
      <c r="I18597" s="141" t="s">
        <v>143</v>
      </c>
      <c r="J18597" s="649">
        <v>66.599999999999994</v>
      </c>
    </row>
    <row r="18598" spans="1:10" hidden="1">
      <c r="A18598" s="141" t="s">
        <v>57232</v>
      </c>
      <c r="B18598" s="141" t="str">
        <f t="shared" si="290"/>
        <v>CAMINHAO COM CARROCERIA FIXA,NO TOCO,CAPACIDADE DE 7,5T,INCLUSIVE MOTORISTACAMINHAO COM CARROCERIA FIXA,NO TOCO,CAPACIDADE DE 7,5T,INCLCAMINHAO COM CARROCERIA FIXA,NO TOCO,CAPACIDADE DE 7,5T,INCL</v>
      </c>
      <c r="C18598" s="141" t="s">
        <v>57229</v>
      </c>
      <c r="D18598" s="141" t="s">
        <v>57221</v>
      </c>
      <c r="I18598" s="141" t="s">
        <v>143</v>
      </c>
      <c r="J18598" s="649">
        <v>198.63</v>
      </c>
    </row>
    <row r="18599" spans="1:10" hidden="1">
      <c r="A18599" s="141" t="s">
        <v>57233</v>
      </c>
      <c r="B18599" s="141" t="str">
        <f t="shared" si="290"/>
        <v>CAMINHAO COM CARROCERIA FIXA,NO TOCO,CAPACIDADE DE 7,5T,INCLUSIVE MOTORISTACAMINHAO COM CARROCERIA FIXA,NO TOCO,CAPACIDADE DE 7,5T,INCLCAMINHAO COM CARROCERIA FIXA,NO TOCO,CAPACIDADE DE 7,5T,INCL</v>
      </c>
      <c r="C18599" s="141" t="s">
        <v>57229</v>
      </c>
      <c r="D18599" s="141" t="s">
        <v>57221</v>
      </c>
      <c r="I18599" s="141" t="s">
        <v>143</v>
      </c>
      <c r="J18599" s="649">
        <v>78.63</v>
      </c>
    </row>
    <row r="18600" spans="1:10" hidden="1">
      <c r="A18600" s="141" t="s">
        <v>57234</v>
      </c>
      <c r="B18600" s="141" t="str">
        <f t="shared" si="290"/>
        <v>CAMINHAO COM CARROCERIA FIXA,NO TOCO,CAPACIDADE DE 7,5T,INCLUSIVE MOTORISTACAMINHAO COM CARROCERIA FIXA,NO TOCO,CAPACIDADE DE 7,5T,INCLCAMINHAO COM CARROCERIA FIXA,NO TOCO,CAPACIDADE DE 7,5T,INCL</v>
      </c>
      <c r="C18600" s="141" t="s">
        <v>57229</v>
      </c>
      <c r="D18600" s="141" t="s">
        <v>57221</v>
      </c>
      <c r="I18600" s="141" t="s">
        <v>143</v>
      </c>
      <c r="J18600" s="649">
        <v>63.03</v>
      </c>
    </row>
    <row r="18601" spans="1:10" hidden="1">
      <c r="A18601" s="141" t="s">
        <v>57235</v>
      </c>
      <c r="B18601" s="141" t="str">
        <f t="shared" si="290"/>
        <v>CAMINHAO COM CARROCERIA FIXA,TRUCADO,CAPACIDADE DE 12T,INCLUSIVE MOTORISTACAMINHAO COM CARROCERIA FIXA,TRUCADO,CAPACIDADE DE 12T,INCLUCAMINHAO COM CARROCERIA FIXA,TRUCADO,CAPACIDADE DE 12T,INCLU</v>
      </c>
      <c r="C18601" s="141" t="s">
        <v>57236</v>
      </c>
      <c r="D18601" s="141" t="s">
        <v>57237</v>
      </c>
      <c r="I18601" s="141" t="s">
        <v>143</v>
      </c>
      <c r="J18601" s="649">
        <v>250.01</v>
      </c>
    </row>
    <row r="18602" spans="1:10" hidden="1">
      <c r="A18602" s="141" t="s">
        <v>57238</v>
      </c>
      <c r="B18602" s="141" t="str">
        <f t="shared" si="290"/>
        <v>CAMINHAO COM CARROCERIA FIXA,TRUCADO,CAPACIDADE DE 12T,INCLUSIVE MOTORISTACAMINHAO COM CARROCERIA FIXA,TRUCADO,CAPACIDADE DE 12T,INCLUCAMINHAO COM CARROCERIA FIXA,TRUCADO,CAPACIDADE DE 12T,INCLU</v>
      </c>
      <c r="C18602" s="141" t="s">
        <v>57236</v>
      </c>
      <c r="D18602" s="141" t="s">
        <v>57237</v>
      </c>
      <c r="I18602" s="141" t="s">
        <v>143</v>
      </c>
      <c r="J18602" s="649">
        <v>98.17</v>
      </c>
    </row>
    <row r="18603" spans="1:10" hidden="1">
      <c r="A18603" s="141" t="s">
        <v>57239</v>
      </c>
      <c r="B18603" s="141" t="str">
        <f t="shared" si="290"/>
        <v>CAMINHAO COM CARROCERIA FIXA,TRUCADO,CAPACIDADE DE 12T,INCLUSIVE MOTORISTACAMINHAO COM CARROCERIA FIXA,TRUCADO,CAPACIDADE DE 12T,INCLUCAMINHAO COM CARROCERIA FIXA,TRUCADO,CAPACIDADE DE 12T,INCLU</v>
      </c>
      <c r="C18603" s="141" t="s">
        <v>57236</v>
      </c>
      <c r="D18603" s="141" t="s">
        <v>57237</v>
      </c>
      <c r="I18603" s="141" t="s">
        <v>143</v>
      </c>
      <c r="J18603" s="649">
        <v>77.47</v>
      </c>
    </row>
    <row r="18604" spans="1:10" hidden="1">
      <c r="A18604" s="141" t="s">
        <v>57240</v>
      </c>
      <c r="B18604" s="141" t="str">
        <f t="shared" si="290"/>
        <v>CAMINHAO COM CARROCERIA FIXA,TRUCADO,CAPACIDADE DE 12T,INCLUSIVE MOTORISTACAMINHAO COM CARROCERIA FIXA,TRUCADO,CAPACIDADE DE 12T,INCLUCAMINHAO COM CARROCERIA FIXA,TRUCADO,CAPACIDADE DE 12T,INCLU</v>
      </c>
      <c r="C18604" s="141" t="s">
        <v>57236</v>
      </c>
      <c r="D18604" s="141" t="s">
        <v>57237</v>
      </c>
      <c r="I18604" s="141" t="s">
        <v>143</v>
      </c>
      <c r="J18604" s="649">
        <v>246.44</v>
      </c>
    </row>
    <row r="18605" spans="1:10" hidden="1">
      <c r="A18605" s="141" t="s">
        <v>57241</v>
      </c>
      <c r="B18605" s="141" t="str">
        <f t="shared" si="290"/>
        <v>CAMINHAO COM CARROCERIA FIXA,TRUCADO,CAPACIDADE DE 12T,INCLUSIVE MOTORISTACAMINHAO COM CARROCERIA FIXA,TRUCADO,CAPACIDADE DE 12T,INCLUCAMINHAO COM CARROCERIA FIXA,TRUCADO,CAPACIDADE DE 12T,INCLU</v>
      </c>
      <c r="C18605" s="141" t="s">
        <v>57236</v>
      </c>
      <c r="D18605" s="141" t="s">
        <v>57237</v>
      </c>
      <c r="I18605" s="141" t="s">
        <v>143</v>
      </c>
      <c r="J18605" s="649">
        <v>94.6</v>
      </c>
    </row>
    <row r="18606" spans="1:10" hidden="1">
      <c r="A18606" s="141" t="s">
        <v>57242</v>
      </c>
      <c r="B18606" s="141" t="str">
        <f t="shared" si="290"/>
        <v>CAMINHAO COM CARROCERIA FIXA,TRUCADO,CAPACIDADE DE 12T,INCLUSIVE MOTORISTACAMINHAO COM CARROCERIA FIXA,TRUCADO,CAPACIDADE DE 12T,INCLUCAMINHAO COM CARROCERIA FIXA,TRUCADO,CAPACIDADE DE 12T,INCLU</v>
      </c>
      <c r="C18606" s="141" t="s">
        <v>57236</v>
      </c>
      <c r="D18606" s="141" t="s">
        <v>57237</v>
      </c>
      <c r="I18606" s="141" t="s">
        <v>143</v>
      </c>
      <c r="J18606" s="649">
        <v>73.900000000000006</v>
      </c>
    </row>
    <row r="18607" spans="1:10" hidden="1">
      <c r="A18607" s="141" t="s">
        <v>57243</v>
      </c>
      <c r="B18607" s="141" t="str">
        <f t="shared" si="290"/>
        <v>CAMINHAO BASCULANTE,NO TOCO,CAPACIDADE DE 4,00M3,INCLUSIVE MOTORISTACAMINHAO BASCULANTE,NO TOCO,CAPACIDADE DE 4,00M3,INCLUSIVE MCAMINHAO BASCULANTE,NO TOCO,CAPACIDADE DE 4,00M3,INCLUSIVE M</v>
      </c>
      <c r="C18607" s="141" t="s">
        <v>57244</v>
      </c>
      <c r="D18607" s="141" t="s">
        <v>57245</v>
      </c>
      <c r="I18607" s="141" t="s">
        <v>143</v>
      </c>
      <c r="J18607" s="649">
        <v>197.14</v>
      </c>
    </row>
    <row r="18608" spans="1:10" hidden="1">
      <c r="A18608" s="141" t="s">
        <v>57246</v>
      </c>
      <c r="B18608" s="141" t="str">
        <f t="shared" si="290"/>
        <v>CAMINHAO BASCULANTE,NO TOCO,CAPACIDADE DE 4,00M3,INCLUSIVE MOTORISTACAMINHAO BASCULANTE,NO TOCO,CAPACIDADE DE 4,00M3,INCLUSIVE MCAMINHAO BASCULANTE,NO TOCO,CAPACIDADE DE 4,00M3,INCLUSIVE M</v>
      </c>
      <c r="C18608" s="141" t="s">
        <v>57244</v>
      </c>
      <c r="D18608" s="141" t="s">
        <v>57245</v>
      </c>
      <c r="I18608" s="141" t="s">
        <v>143</v>
      </c>
      <c r="J18608" s="649">
        <v>85.99</v>
      </c>
    </row>
    <row r="18609" spans="1:10" hidden="1">
      <c r="A18609" s="141" t="s">
        <v>57247</v>
      </c>
      <c r="B18609" s="141" t="str">
        <f t="shared" si="290"/>
        <v>CAMINHAO BASCULANTE,NO TOCO,CAPACIDADE DE 4,00M3,INCLUSIVE MOTORISTACAMINHAO BASCULANTE,NO TOCO,CAPACIDADE DE 4,00M3,INCLUSIVE MCAMINHAO BASCULANTE,NO TOCO,CAPACIDADE DE 4,00M3,INCLUSIVE M</v>
      </c>
      <c r="C18609" s="141" t="s">
        <v>57244</v>
      </c>
      <c r="D18609" s="141" t="s">
        <v>57245</v>
      </c>
      <c r="I18609" s="141" t="s">
        <v>143</v>
      </c>
      <c r="J18609" s="649">
        <v>70.08</v>
      </c>
    </row>
    <row r="18610" spans="1:10" hidden="1">
      <c r="A18610" s="141" t="s">
        <v>57248</v>
      </c>
      <c r="B18610" s="141" t="str">
        <f t="shared" si="290"/>
        <v>CAMINHAO BASCULANTE,NO TOCO,CAPACIDADE DE 4,00M3,INCLUSIVE MOTORISTACAMINHAO BASCULANTE,NO TOCO,CAPACIDADE DE 4,00M3,INCLUSIVE MCAMINHAO BASCULANTE,NO TOCO,CAPACIDADE DE 4,00M3,INCLUSIVE M</v>
      </c>
      <c r="C18610" s="141" t="s">
        <v>57244</v>
      </c>
      <c r="D18610" s="141" t="s">
        <v>57245</v>
      </c>
      <c r="I18610" s="141" t="s">
        <v>143</v>
      </c>
      <c r="J18610" s="649">
        <v>193.57</v>
      </c>
    </row>
    <row r="18611" spans="1:10" hidden="1">
      <c r="A18611" s="141" t="s">
        <v>57249</v>
      </c>
      <c r="B18611" s="141" t="str">
        <f t="shared" si="290"/>
        <v>CAMINHAO BASCULANTE,NO TOCO,CAPACIDADE DE 4,00M3,INCLUSIVE MOTORISTACAMINHAO BASCULANTE,NO TOCO,CAPACIDADE DE 4,00M3,INCLUSIVE MCAMINHAO BASCULANTE,NO TOCO,CAPACIDADE DE 4,00M3,INCLUSIVE M</v>
      </c>
      <c r="C18611" s="141" t="s">
        <v>57244</v>
      </c>
      <c r="D18611" s="141" t="s">
        <v>57245</v>
      </c>
      <c r="I18611" s="141" t="s">
        <v>143</v>
      </c>
      <c r="J18611" s="649">
        <v>82.42</v>
      </c>
    </row>
    <row r="18612" spans="1:10" hidden="1">
      <c r="A18612" s="141" t="s">
        <v>57250</v>
      </c>
      <c r="B18612" s="141" t="str">
        <f t="shared" si="290"/>
        <v>CAMINHAO BASCULANTE,NO TOCO,CAPACIDADE DE 4,00M3,INCLUSIVE MOTORISTACAMINHAO BASCULANTE,NO TOCO,CAPACIDADE DE 4,00M3,INCLUSIVE MCAMINHAO BASCULANTE,NO TOCO,CAPACIDADE DE 4,00M3,INCLUSIVE M</v>
      </c>
      <c r="C18612" s="141" t="s">
        <v>57244</v>
      </c>
      <c r="D18612" s="141" t="s">
        <v>57245</v>
      </c>
      <c r="I18612" s="141" t="s">
        <v>143</v>
      </c>
      <c r="J18612" s="649">
        <v>66.510000000000005</v>
      </c>
    </row>
    <row r="18613" spans="1:10" hidden="1">
      <c r="A18613" s="141" t="s">
        <v>57251</v>
      </c>
      <c r="B18613" s="141" t="str">
        <f t="shared" si="290"/>
        <v>CAMINHAO BASCULANTE,NO TOCO,CAPACIDADE DE 5,00M3,INCLUSIVE MOTORISTACAMINHAO BASCULANTE,NO TOCO,CAPACIDADE DE 5,00M3,INCLUSIVE MCAMINHAO BASCULANTE,NO TOCO,CAPACIDADE DE 5,00M3,INCLUSIVE M</v>
      </c>
      <c r="C18613" s="141" t="s">
        <v>57252</v>
      </c>
      <c r="D18613" s="141" t="s">
        <v>57245</v>
      </c>
      <c r="I18613" s="141" t="s">
        <v>143</v>
      </c>
      <c r="J18613" s="649">
        <v>217.95</v>
      </c>
    </row>
    <row r="18614" spans="1:10" hidden="1">
      <c r="A18614" s="141" t="s">
        <v>57253</v>
      </c>
      <c r="B18614" s="141" t="str">
        <f t="shared" si="290"/>
        <v>CAMINHAO BASCULANTE,NO TOCO,CAPACIDADE DE 5,00M3,INCLUSIVE MOTORISTACAMINHAO BASCULANTE,NO TOCO,CAPACIDADE DE 5,00M3,INCLUSIVE MCAMINHAO BASCULANTE,NO TOCO,CAPACIDADE DE 5,00M3,INCLUSIVE M</v>
      </c>
      <c r="C18614" s="141" t="s">
        <v>57252</v>
      </c>
      <c r="D18614" s="141" t="s">
        <v>57245</v>
      </c>
      <c r="I18614" s="141" t="s">
        <v>143</v>
      </c>
      <c r="J18614" s="649">
        <v>89.85</v>
      </c>
    </row>
    <row r="18615" spans="1:10" hidden="1">
      <c r="A18615" s="141" t="s">
        <v>57254</v>
      </c>
      <c r="B18615" s="141" t="str">
        <f t="shared" si="290"/>
        <v>CAMINHAO BASCULANTE,NO TOCO,CAPACIDADE DE 5,00M3,INCLUSIVE MOTORISTACAMINHAO BASCULANTE,NO TOCO,CAPACIDADE DE 5,00M3,INCLUSIVE MCAMINHAO BASCULANTE,NO TOCO,CAPACIDADE DE 5,00M3,INCLUSIVE M</v>
      </c>
      <c r="C18615" s="141" t="s">
        <v>57252</v>
      </c>
      <c r="D18615" s="141" t="s">
        <v>57245</v>
      </c>
      <c r="I18615" s="141" t="s">
        <v>143</v>
      </c>
      <c r="J18615" s="649">
        <v>71.88</v>
      </c>
    </row>
    <row r="18616" spans="1:10" hidden="1">
      <c r="A18616" s="141" t="s">
        <v>57255</v>
      </c>
      <c r="B18616" s="141" t="str">
        <f t="shared" si="290"/>
        <v>CAMINHAO BASCULANTE,NO TOCO,CAPACIDADE DE 5,00M3,INCLUSIVE MOTORISTACAMINHAO BASCULANTE,NO TOCO,CAPACIDADE DE 5,00M3,INCLUSIVE MCAMINHAO BASCULANTE,NO TOCO,CAPACIDADE DE 5,00M3,INCLUSIVE M</v>
      </c>
      <c r="C18616" s="141" t="s">
        <v>57252</v>
      </c>
      <c r="D18616" s="141" t="s">
        <v>57245</v>
      </c>
      <c r="I18616" s="141" t="s">
        <v>143</v>
      </c>
      <c r="J18616" s="649">
        <v>214.38</v>
      </c>
    </row>
    <row r="18617" spans="1:10" hidden="1">
      <c r="A18617" s="141" t="s">
        <v>57256</v>
      </c>
      <c r="B18617" s="141" t="str">
        <f t="shared" si="290"/>
        <v>CAMINHAO BASCULANTE,NO TOCO,CAPACIDADE DE 5,00M3,INCLUSIVE MOTORISTACAMINHAO BASCULANTE,NO TOCO,CAPACIDADE DE 5,00M3,INCLUSIVE MCAMINHAO BASCULANTE,NO TOCO,CAPACIDADE DE 5,00M3,INCLUSIVE M</v>
      </c>
      <c r="C18617" s="141" t="s">
        <v>57252</v>
      </c>
      <c r="D18617" s="141" t="s">
        <v>57245</v>
      </c>
      <c r="I18617" s="141" t="s">
        <v>143</v>
      </c>
      <c r="J18617" s="649">
        <v>86.28</v>
      </c>
    </row>
    <row r="18618" spans="1:10" hidden="1">
      <c r="A18618" s="141" t="s">
        <v>57257</v>
      </c>
      <c r="B18618" s="141" t="str">
        <f t="shared" si="290"/>
        <v>CAMINHAO BASCULANTE,NO TOCO,CAPACIDADE DE 5,00M3,INCLUSIVE MOTORISTACAMINHAO BASCULANTE,NO TOCO,CAPACIDADE DE 5,00M3,INCLUSIVE MCAMINHAO BASCULANTE,NO TOCO,CAPACIDADE DE 5,00M3,INCLUSIVE M</v>
      </c>
      <c r="C18618" s="141" t="s">
        <v>57252</v>
      </c>
      <c r="D18618" s="141" t="s">
        <v>57245</v>
      </c>
      <c r="I18618" s="141" t="s">
        <v>143</v>
      </c>
      <c r="J18618" s="649">
        <v>68.31</v>
      </c>
    </row>
    <row r="18619" spans="1:10" hidden="1">
      <c r="A18619" s="141" t="s">
        <v>57258</v>
      </c>
      <c r="B18619" s="141" t="str">
        <f t="shared" si="290"/>
        <v>CAMINHAO BASCULANTE,NO TOCO,CAPACIDADE DE 7,00M3,INCLUSIVE MOTORISTACAMINHAO BASCULANTE,NO TOCO,CAPACIDADE DE 7,00M3,INCLUSIVE MCAMINHAO BASCULANTE,NO TOCO,CAPACIDADE DE 7,00M3,INCLUSIVE M</v>
      </c>
      <c r="C18619" s="141" t="s">
        <v>57259</v>
      </c>
      <c r="D18619" s="141" t="s">
        <v>57245</v>
      </c>
      <c r="I18619" s="141" t="s">
        <v>143</v>
      </c>
      <c r="J18619" s="649">
        <v>256.51</v>
      </c>
    </row>
    <row r="18620" spans="1:10" hidden="1">
      <c r="A18620" s="141" t="s">
        <v>57260</v>
      </c>
      <c r="B18620" s="141" t="str">
        <f t="shared" si="290"/>
        <v>CAMINHAO BASCULANTE,NO TOCO,CAPACIDADE DE 7,00M3,INCLUSIVE MOTORISTACAMINHAO BASCULANTE,NO TOCO,CAPACIDADE DE 7,00M3,INCLUSIVE MCAMINHAO BASCULANTE,NO TOCO,CAPACIDADE DE 7,00M3,INCLUSIVE M</v>
      </c>
      <c r="C18620" s="141" t="s">
        <v>57259</v>
      </c>
      <c r="D18620" s="141" t="s">
        <v>57245</v>
      </c>
      <c r="I18620" s="141" t="s">
        <v>143</v>
      </c>
      <c r="J18620" s="649">
        <v>107.95</v>
      </c>
    </row>
    <row r="18621" spans="1:10" hidden="1">
      <c r="A18621" s="141" t="s">
        <v>57261</v>
      </c>
      <c r="B18621" s="141" t="str">
        <f t="shared" si="290"/>
        <v>CAMINHAO BASCULANTE,NO TOCO,CAPACIDADE DE 7,00M3,INCLUSIVE MOTORISTACAMINHAO BASCULANTE,NO TOCO,CAPACIDADE DE 7,00M3,INCLUSIVE MCAMINHAO BASCULANTE,NO TOCO,CAPACIDADE DE 7,00M3,INCLUSIVE M</v>
      </c>
      <c r="C18621" s="141" t="s">
        <v>57259</v>
      </c>
      <c r="D18621" s="141" t="s">
        <v>57245</v>
      </c>
      <c r="I18621" s="141" t="s">
        <v>143</v>
      </c>
      <c r="J18621" s="649">
        <v>86.33</v>
      </c>
    </row>
    <row r="18622" spans="1:10" hidden="1">
      <c r="A18622" s="141" t="s">
        <v>57262</v>
      </c>
      <c r="B18622" s="141" t="str">
        <f t="shared" si="290"/>
        <v>CAMINHAO BASCULANTE,NO TOCO,CAPACIDADE DE 7,00M3,INCLUSIVE MOTORISTACAMINHAO BASCULANTE,NO TOCO,CAPACIDADE DE 7,00M3,INCLUSIVE MCAMINHAO BASCULANTE,NO TOCO,CAPACIDADE DE 7,00M3,INCLUSIVE M</v>
      </c>
      <c r="C18622" s="141" t="s">
        <v>57259</v>
      </c>
      <c r="D18622" s="141" t="s">
        <v>57245</v>
      </c>
      <c r="I18622" s="141" t="s">
        <v>143</v>
      </c>
      <c r="J18622" s="649">
        <v>252.94</v>
      </c>
    </row>
    <row r="18623" spans="1:10" hidden="1">
      <c r="A18623" s="141" t="s">
        <v>57263</v>
      </c>
      <c r="B18623" s="141" t="str">
        <f t="shared" si="290"/>
        <v>CAMINHAO BASCULANTE,NO TOCO,CAPACIDADE DE 7,00M3,INCLUSIVE MOTORISTACAMINHAO BASCULANTE,NO TOCO,CAPACIDADE DE 7,00M3,INCLUSIVE MCAMINHAO BASCULANTE,NO TOCO,CAPACIDADE DE 7,00M3,INCLUSIVE M</v>
      </c>
      <c r="C18623" s="141" t="s">
        <v>57259</v>
      </c>
      <c r="D18623" s="141" t="s">
        <v>57245</v>
      </c>
      <c r="I18623" s="141" t="s">
        <v>143</v>
      </c>
      <c r="J18623" s="649">
        <v>104.38</v>
      </c>
    </row>
    <row r="18624" spans="1:10" hidden="1">
      <c r="A18624" s="141" t="s">
        <v>57264</v>
      </c>
      <c r="B18624" s="141" t="str">
        <f t="shared" si="290"/>
        <v>CAMINHAO BASCULANTE,NO TOCO,CAPACIDADE DE 7,00M3,INCLUSIVE MOTORISTACAMINHAO BASCULANTE,NO TOCO,CAPACIDADE DE 7,00M3,INCLUSIVE MCAMINHAO BASCULANTE,NO TOCO,CAPACIDADE DE 7,00M3,INCLUSIVE M</v>
      </c>
      <c r="C18624" s="141" t="s">
        <v>57259</v>
      </c>
      <c r="D18624" s="141" t="s">
        <v>57245</v>
      </c>
      <c r="I18624" s="141" t="s">
        <v>143</v>
      </c>
      <c r="J18624" s="649">
        <v>82.76</v>
      </c>
    </row>
    <row r="18625" spans="1:10" hidden="1">
      <c r="A18625" s="141" t="s">
        <v>57265</v>
      </c>
      <c r="B18625" s="141" t="str">
        <f t="shared" si="290"/>
        <v>CAMINHAO BASCULANTE,NO TOCO,CAPACIDADE DE 10,00M3,INCLUSIVEMOTORISTACAMINHAO BASCULANTE,NO TOCO,CAPACIDADE DE 10,00M3,INCLUSIVECAMINHAO BASCULANTE,NO TOCO,CAPACIDADE DE 10,00M3,INCLUSIVE</v>
      </c>
      <c r="C18625" s="141" t="s">
        <v>57266</v>
      </c>
      <c r="D18625" s="141" t="s">
        <v>57267</v>
      </c>
      <c r="I18625" s="141" t="s">
        <v>143</v>
      </c>
      <c r="J18625" s="649">
        <v>280.47000000000003</v>
      </c>
    </row>
    <row r="18626" spans="1:10" hidden="1">
      <c r="A18626" s="141" t="s">
        <v>57268</v>
      </c>
      <c r="B18626" s="141" t="str">
        <f t="shared" si="290"/>
        <v>CAMINHAO BASCULANTE,NO TOCO,CAPACIDADE DE 10,00M3,INCLUSIVEMOTORISTACAMINHAO BASCULANTE,NO TOCO,CAPACIDADE DE 10,00M3,INCLUSIVECAMINHAO BASCULANTE,NO TOCO,CAPACIDADE DE 10,00M3,INCLUSIVE</v>
      </c>
      <c r="C18626" s="141" t="s">
        <v>57266</v>
      </c>
      <c r="D18626" s="141" t="s">
        <v>57267</v>
      </c>
      <c r="I18626" s="141" t="s">
        <v>143</v>
      </c>
      <c r="J18626" s="649">
        <v>106.79</v>
      </c>
    </row>
    <row r="18627" spans="1:10" hidden="1">
      <c r="A18627" s="141" t="s">
        <v>57269</v>
      </c>
      <c r="B18627" s="141" t="str">
        <f t="shared" ref="B18627:B18690" si="291">C18627&amp;D18627&amp;C18627&amp;E18627&amp;F18627&amp;G18627&amp;H18627&amp;C18627</f>
        <v>CAMINHAO BASCULANTE,NO TOCO,CAPACIDADE DE 10,00M3,INCLUSIVEMOTORISTACAMINHAO BASCULANTE,NO TOCO,CAPACIDADE DE 10,00M3,INCLUSIVECAMINHAO BASCULANTE,NO TOCO,CAPACIDADE DE 10,00M3,INCLUSIVE</v>
      </c>
      <c r="C18627" s="141" t="s">
        <v>57266</v>
      </c>
      <c r="D18627" s="141" t="s">
        <v>57267</v>
      </c>
      <c r="I18627" s="141" t="s">
        <v>143</v>
      </c>
      <c r="J18627" s="649">
        <v>83.7</v>
      </c>
    </row>
    <row r="18628" spans="1:10" hidden="1">
      <c r="A18628" s="141" t="s">
        <v>57270</v>
      </c>
      <c r="B18628" s="141" t="str">
        <f t="shared" si="291"/>
        <v>CAMINHAO BASCULANTE,NO TOCO,CAPACIDADE DE 10,00M3,INCLUSIVEMOTORISTACAMINHAO BASCULANTE,NO TOCO,CAPACIDADE DE 10,00M3,INCLUSIVECAMINHAO BASCULANTE,NO TOCO,CAPACIDADE DE 10,00M3,INCLUSIVE</v>
      </c>
      <c r="C18628" s="141" t="s">
        <v>57266</v>
      </c>
      <c r="D18628" s="141" t="s">
        <v>57267</v>
      </c>
      <c r="I18628" s="141" t="s">
        <v>143</v>
      </c>
      <c r="J18628" s="649">
        <v>276.89999999999998</v>
      </c>
    </row>
    <row r="18629" spans="1:10" hidden="1">
      <c r="A18629" s="141" t="s">
        <v>57271</v>
      </c>
      <c r="B18629" s="141" t="str">
        <f t="shared" si="291"/>
        <v>CAMINHAO BASCULANTE,NO TOCO,CAPACIDADE DE 10,00M3,INCLUSIVEMOTORISTACAMINHAO BASCULANTE,NO TOCO,CAPACIDADE DE 10,00M3,INCLUSIVECAMINHAO BASCULANTE,NO TOCO,CAPACIDADE DE 10,00M3,INCLUSIVE</v>
      </c>
      <c r="C18629" s="141" t="s">
        <v>57266</v>
      </c>
      <c r="D18629" s="141" t="s">
        <v>57267</v>
      </c>
      <c r="I18629" s="141" t="s">
        <v>143</v>
      </c>
      <c r="J18629" s="649">
        <v>103.22</v>
      </c>
    </row>
    <row r="18630" spans="1:10" hidden="1">
      <c r="A18630" s="141" t="s">
        <v>57272</v>
      </c>
      <c r="B18630" s="141" t="str">
        <f t="shared" si="291"/>
        <v>CAMINHAO BASCULANTE,NO TOCO,CAPACIDADE DE 10,00M3,INCLUSIVEMOTORISTACAMINHAO BASCULANTE,NO TOCO,CAPACIDADE DE 10,00M3,INCLUSIVECAMINHAO BASCULANTE,NO TOCO,CAPACIDADE DE 10,00M3,INCLUSIVE</v>
      </c>
      <c r="C18630" s="141" t="s">
        <v>57266</v>
      </c>
      <c r="D18630" s="141" t="s">
        <v>57267</v>
      </c>
      <c r="I18630" s="141" t="s">
        <v>143</v>
      </c>
      <c r="J18630" s="649">
        <v>80.13</v>
      </c>
    </row>
    <row r="18631" spans="1:10" hidden="1">
      <c r="A18631" s="141" t="s">
        <v>57273</v>
      </c>
      <c r="B18631" s="141" t="str">
        <f t="shared" si="291"/>
        <v>CAMINHAO BASCULANTE DO TIPO PESADO (FORA DE ESTRADA),CAPACIDADE RASA DE 11,00M3,INCLUSIVE MOTORISTACAMINHAO BASCULANTE DO TIPO PESADO (FORA DE ESTRADA),CAPACIDCAMINHAO BASCULANTE DO TIPO PESADO (FORA DE ESTRADA),CAPACID</v>
      </c>
      <c r="C18631" s="141" t="s">
        <v>57274</v>
      </c>
      <c r="D18631" s="141" t="s">
        <v>57275</v>
      </c>
      <c r="I18631" s="141" t="s">
        <v>143</v>
      </c>
      <c r="J18631" s="649">
        <v>543.66</v>
      </c>
    </row>
    <row r="18632" spans="1:10" hidden="1">
      <c r="A18632" s="141" t="s">
        <v>57276</v>
      </c>
      <c r="B18632" s="141" t="str">
        <f t="shared" si="291"/>
        <v>CAMINHAO BASCULANTE DO TIPO PESADO (FORA DE ESTRADA),CAPACIDADE RASA DE 11,00M3,INCLUSIVE MOTORISTACAMINHAO BASCULANTE DO TIPO PESADO (FORA DE ESTRADA),CAPACIDCAMINHAO BASCULANTE DO TIPO PESADO (FORA DE ESTRADA),CAPACID</v>
      </c>
      <c r="C18632" s="141" t="s">
        <v>57274</v>
      </c>
      <c r="D18632" s="141" t="s">
        <v>57275</v>
      </c>
      <c r="I18632" s="141" t="s">
        <v>143</v>
      </c>
      <c r="J18632" s="649">
        <v>247.88</v>
      </c>
    </row>
    <row r="18633" spans="1:10" hidden="1">
      <c r="A18633" s="141" t="s">
        <v>57277</v>
      </c>
      <c r="B18633" s="141" t="str">
        <f t="shared" si="291"/>
        <v>CAMINHAO BASCULANTE DO TIPO PESADO (FORA DE ESTRADA),CAPACIDADE RASA DE 11,00M3,INCLUSIVE MOTORISTACAMINHAO BASCULANTE DO TIPO PESADO (FORA DE ESTRADA),CAPACIDCAMINHAO BASCULANTE DO TIPO PESADO (FORA DE ESTRADA),CAPACID</v>
      </c>
      <c r="C18633" s="141" t="s">
        <v>57274</v>
      </c>
      <c r="D18633" s="141" t="s">
        <v>57275</v>
      </c>
      <c r="I18633" s="141" t="s">
        <v>143</v>
      </c>
      <c r="J18633" s="649">
        <v>200.97</v>
      </c>
    </row>
    <row r="18634" spans="1:10" hidden="1">
      <c r="A18634" s="141" t="s">
        <v>57278</v>
      </c>
      <c r="B18634" s="141" t="str">
        <f t="shared" si="291"/>
        <v>CAMINHAO BASCULANTE DO TIPO PESADO (FORA DE ESTRADA),CAPACIDADE RASA DE 11,00M3,INCLUSIVE MOTORISTACAMINHAO BASCULANTE DO TIPO PESADO (FORA DE ESTRADA),CAPACIDCAMINHAO BASCULANTE DO TIPO PESADO (FORA DE ESTRADA),CAPACID</v>
      </c>
      <c r="C18634" s="141" t="s">
        <v>57274</v>
      </c>
      <c r="D18634" s="141" t="s">
        <v>57275</v>
      </c>
      <c r="I18634" s="141" t="s">
        <v>143</v>
      </c>
      <c r="J18634" s="649">
        <v>540.09</v>
      </c>
    </row>
    <row r="18635" spans="1:10" hidden="1">
      <c r="A18635" s="141" t="s">
        <v>57279</v>
      </c>
      <c r="B18635" s="141" t="str">
        <f t="shared" si="291"/>
        <v>CAMINHAO BASCULANTE DO TIPO PESADO (FORA DE ESTRADA),CAPACIDADE RASA DE 11,00M3,INCLUSIVE MOTORISTACAMINHAO BASCULANTE DO TIPO PESADO (FORA DE ESTRADA),CAPACIDCAMINHAO BASCULANTE DO TIPO PESADO (FORA DE ESTRADA),CAPACID</v>
      </c>
      <c r="C18635" s="141" t="s">
        <v>57274</v>
      </c>
      <c r="D18635" s="141" t="s">
        <v>57275</v>
      </c>
      <c r="I18635" s="141" t="s">
        <v>143</v>
      </c>
      <c r="J18635" s="649">
        <v>244.31</v>
      </c>
    </row>
    <row r="18636" spans="1:10" hidden="1">
      <c r="A18636" s="141" t="s">
        <v>57280</v>
      </c>
      <c r="B18636" s="141" t="str">
        <f t="shared" si="291"/>
        <v>CAMINHAO BASCULANTE DO TIPO PESADO (FORA DE ESTRADA),CAPACIDADE RASA DE 11,00M3,INCLUSIVE MOTORISTACAMINHAO BASCULANTE DO TIPO PESADO (FORA DE ESTRADA),CAPACIDCAMINHAO BASCULANTE DO TIPO PESADO (FORA DE ESTRADA),CAPACID</v>
      </c>
      <c r="C18636" s="141" t="s">
        <v>57274</v>
      </c>
      <c r="D18636" s="141" t="s">
        <v>57275</v>
      </c>
      <c r="I18636" s="141" t="s">
        <v>143</v>
      </c>
      <c r="J18636" s="649">
        <v>197.4</v>
      </c>
    </row>
    <row r="18637" spans="1:10" hidden="1">
      <c r="A18637" s="141" t="s">
        <v>57281</v>
      </c>
      <c r="B18637" s="141" t="str">
        <f t="shared" si="291"/>
        <v>CAMINHAO BASCULANTE DO TIPO MEDIO-PESADO,TRUCADO,CAPACIDADEDE 12,00M3,INCLUSIVE MOTORISTACAMINHAO BASCULANTE DO TIPO MEDIO-PESADO,TRUCADO,CAPACIDADECAMINHAO BASCULANTE DO TIPO MEDIO-PESADO,TRUCADO,CAPACIDADE</v>
      </c>
      <c r="C18637" s="141" t="s">
        <v>57282</v>
      </c>
      <c r="D18637" s="141" t="s">
        <v>57283</v>
      </c>
      <c r="I18637" s="141" t="s">
        <v>143</v>
      </c>
      <c r="J18637" s="649">
        <v>271.17</v>
      </c>
    </row>
    <row r="18638" spans="1:10" hidden="1">
      <c r="A18638" s="141" t="s">
        <v>57284</v>
      </c>
      <c r="B18638" s="141" t="str">
        <f t="shared" si="291"/>
        <v>CAMINHAO BASCULANTE DO TIPO MEDIO-PESADO,TRUCADO,CAPACIDADEDE 12,00M3,INCLUSIVE MOTORISTACAMINHAO BASCULANTE DO TIPO MEDIO-PESADO,TRUCADO,CAPACIDADECAMINHAO BASCULANTE DO TIPO MEDIO-PESADO,TRUCADO,CAPACIDADE</v>
      </c>
      <c r="C18638" s="141" t="s">
        <v>57282</v>
      </c>
      <c r="D18638" s="141" t="s">
        <v>57283</v>
      </c>
      <c r="I18638" s="141" t="s">
        <v>143</v>
      </c>
      <c r="J18638" s="649">
        <v>111.67</v>
      </c>
    </row>
    <row r="18639" spans="1:10" hidden="1">
      <c r="A18639" s="141" t="s">
        <v>57285</v>
      </c>
      <c r="B18639" s="141" t="str">
        <f t="shared" si="291"/>
        <v>CAMINHAO BASCULANTE DO TIPO MEDIO-PESADO,TRUCADO,CAPACIDADEDE 12,00M3,INCLUSIVE MOTORISTACAMINHAO BASCULANTE DO TIPO MEDIO-PESADO,TRUCADO,CAPACIDADECAMINHAO BASCULANTE DO TIPO MEDIO-PESADO,TRUCADO,CAPACIDADE</v>
      </c>
      <c r="C18639" s="141" t="s">
        <v>57282</v>
      </c>
      <c r="D18639" s="141" t="s">
        <v>57283</v>
      </c>
      <c r="I18639" s="141" t="s">
        <v>143</v>
      </c>
      <c r="J18639" s="649">
        <v>89</v>
      </c>
    </row>
    <row r="18640" spans="1:10" hidden="1">
      <c r="A18640" s="141" t="s">
        <v>57286</v>
      </c>
      <c r="B18640" s="141" t="str">
        <f t="shared" si="291"/>
        <v>CAMINHAO BASCULANTE DO TIPO MEDIO-PESADO,TRUCADO,CAPACIDADEDE 12,00M3,INCLUSIVE MOTORISTACAMINHAO BASCULANTE DO TIPO MEDIO-PESADO,TRUCADO,CAPACIDADECAMINHAO BASCULANTE DO TIPO MEDIO-PESADO,TRUCADO,CAPACIDADE</v>
      </c>
      <c r="C18640" s="141" t="s">
        <v>57282</v>
      </c>
      <c r="D18640" s="141" t="s">
        <v>57283</v>
      </c>
      <c r="I18640" s="141" t="s">
        <v>143</v>
      </c>
      <c r="J18640" s="649">
        <v>267.60000000000002</v>
      </c>
    </row>
    <row r="18641" spans="1:10" hidden="1">
      <c r="A18641" s="141" t="s">
        <v>57287</v>
      </c>
      <c r="B18641" s="141" t="str">
        <f t="shared" si="291"/>
        <v>CAMINHAO BASCULANTE DO TIPO MEDIO-PESADO,TRUCADO,CAPACIDADEDE 12,00M3,INCLUSIVE MOTORISTACAMINHAO BASCULANTE DO TIPO MEDIO-PESADO,TRUCADO,CAPACIDADECAMINHAO BASCULANTE DO TIPO MEDIO-PESADO,TRUCADO,CAPACIDADE</v>
      </c>
      <c r="C18641" s="141" t="s">
        <v>57282</v>
      </c>
      <c r="D18641" s="141" t="s">
        <v>57283</v>
      </c>
      <c r="I18641" s="141" t="s">
        <v>143</v>
      </c>
      <c r="J18641" s="649">
        <v>108.1</v>
      </c>
    </row>
    <row r="18642" spans="1:10" hidden="1">
      <c r="A18642" s="141" t="s">
        <v>57288</v>
      </c>
      <c r="B18642" s="141" t="str">
        <f t="shared" si="291"/>
        <v>CAMINHAO BASCULANTE DO TIPO MEDIO-PESADO,TRUCADO,CAPACIDADEDE 12,00M3,INCLUSIVE MOTORISTACAMINHAO BASCULANTE DO TIPO MEDIO-PESADO,TRUCADO,CAPACIDADECAMINHAO BASCULANTE DO TIPO MEDIO-PESADO,TRUCADO,CAPACIDADE</v>
      </c>
      <c r="C18642" s="141" t="s">
        <v>57282</v>
      </c>
      <c r="D18642" s="141" t="s">
        <v>57283</v>
      </c>
      <c r="I18642" s="141" t="s">
        <v>143</v>
      </c>
      <c r="J18642" s="649">
        <v>85.43</v>
      </c>
    </row>
    <row r="18643" spans="1:10" hidden="1">
      <c r="A18643" s="141" t="s">
        <v>57289</v>
      </c>
      <c r="B18643" s="141" t="str">
        <f t="shared" si="291"/>
        <v>CAMINHAO BASCULANTE TIPO PESADO,TRACADO,6X4,CAPACIDADE DE 18,4T,INCLUSIVE MOTORISTACAMINHAO BASCULANTE TIPO PESADO,TRACADO,6X4,CAPACIDADE DE 18CAMINHAO BASCULANTE TIPO PESADO,TRACADO,6X4,CAPACIDADE DE 18</v>
      </c>
      <c r="C18643" s="141" t="s">
        <v>57290</v>
      </c>
      <c r="D18643" s="141" t="s">
        <v>57291</v>
      </c>
      <c r="I18643" s="141" t="s">
        <v>143</v>
      </c>
      <c r="J18643" s="649">
        <v>429.69</v>
      </c>
    </row>
    <row r="18644" spans="1:10" hidden="1">
      <c r="A18644" s="141" t="s">
        <v>57292</v>
      </c>
      <c r="B18644" s="141" t="str">
        <f t="shared" si="291"/>
        <v>CAMINHAO BASCULANTE TIPO PESADO,TRACADO,6X4,CAPACIDADE DE 18,4T,INCLUSIVE MOTORISTACAMINHAO BASCULANTE TIPO PESADO,TRACADO,6X4,CAPACIDADE DE 18CAMINHAO BASCULANTE TIPO PESADO,TRACADO,6X4,CAPACIDADE DE 18</v>
      </c>
      <c r="C18644" s="141" t="s">
        <v>57290</v>
      </c>
      <c r="D18644" s="141" t="s">
        <v>57291</v>
      </c>
      <c r="I18644" s="141" t="s">
        <v>143</v>
      </c>
      <c r="J18644" s="649">
        <v>134.36000000000001</v>
      </c>
    </row>
    <row r="18645" spans="1:10" hidden="1">
      <c r="A18645" s="141" t="s">
        <v>57293</v>
      </c>
      <c r="B18645" s="141" t="str">
        <f t="shared" si="291"/>
        <v>CAMINHAO BASCULANTE TIPO PESADO,TRACADO,6X4,CAPACIDADE DE 18,4T,INCLUSIVE MOTORISTACAMINHAO BASCULANTE TIPO PESADO,TRACADO,6X4,CAPACIDADE DE 18CAMINHAO BASCULANTE TIPO PESADO,TRACADO,6X4,CAPACIDADE DE 18</v>
      </c>
      <c r="C18645" s="141" t="s">
        <v>57290</v>
      </c>
      <c r="D18645" s="141" t="s">
        <v>57291</v>
      </c>
      <c r="I18645" s="141" t="s">
        <v>143</v>
      </c>
      <c r="J18645" s="649">
        <v>95.92</v>
      </c>
    </row>
    <row r="18646" spans="1:10" hidden="1">
      <c r="A18646" s="141" t="s">
        <v>57294</v>
      </c>
      <c r="B18646" s="141" t="str">
        <f t="shared" si="291"/>
        <v>CAMINHAO BASCULANTE TIPO PESADO,TRACADO,6X4,CAPACIDADE DE 18,4T,INCLUSIVE MOTORISTACAMINHAO BASCULANTE TIPO PESADO,TRACADO,6X4,CAPACIDADE DE 18CAMINHAO BASCULANTE TIPO PESADO,TRACADO,6X4,CAPACIDADE DE 18</v>
      </c>
      <c r="C18646" s="141" t="s">
        <v>57290</v>
      </c>
      <c r="D18646" s="141" t="s">
        <v>57291</v>
      </c>
      <c r="I18646" s="141" t="s">
        <v>143</v>
      </c>
      <c r="J18646" s="649">
        <v>426.12</v>
      </c>
    </row>
    <row r="18647" spans="1:10" hidden="1">
      <c r="A18647" s="141" t="s">
        <v>57295</v>
      </c>
      <c r="B18647" s="141" t="str">
        <f t="shared" si="291"/>
        <v>CAMINHAO BASCULANTE TIPO PESADO,TRACADO,6X4,CAPACIDADE DE 18,4T,INCLUSIVE MOTORISTACAMINHAO BASCULANTE TIPO PESADO,TRACADO,6X4,CAPACIDADE DE 18CAMINHAO BASCULANTE TIPO PESADO,TRACADO,6X4,CAPACIDADE DE 18</v>
      </c>
      <c r="C18647" s="141" t="s">
        <v>57290</v>
      </c>
      <c r="D18647" s="141" t="s">
        <v>57291</v>
      </c>
      <c r="I18647" s="141" t="s">
        <v>143</v>
      </c>
      <c r="J18647" s="649">
        <v>130.79</v>
      </c>
    </row>
    <row r="18648" spans="1:10" hidden="1">
      <c r="A18648" s="141" t="s">
        <v>57296</v>
      </c>
      <c r="B18648" s="141" t="str">
        <f t="shared" si="291"/>
        <v>CAMINHAO BASCULANTE TIPO PESADO,TRACADO,6X4,CAPACIDADE DE 18,4T,INCLUSIVE MOTORISTACAMINHAO BASCULANTE TIPO PESADO,TRACADO,6X4,CAPACIDADE DE 18CAMINHAO BASCULANTE TIPO PESADO,TRACADO,6X4,CAPACIDADE DE 18</v>
      </c>
      <c r="C18648" s="141" t="s">
        <v>57290</v>
      </c>
      <c r="D18648" s="141" t="s">
        <v>57291</v>
      </c>
      <c r="I18648" s="141" t="s">
        <v>143</v>
      </c>
      <c r="J18648" s="649">
        <v>92.35</v>
      </c>
    </row>
    <row r="18649" spans="1:10" hidden="1">
      <c r="A18649" s="141" t="s">
        <v>57297</v>
      </c>
      <c r="B18649" s="141" t="str">
        <f t="shared" si="291"/>
        <v>CAMINHAO TANQUE,CAPACIDADE DE 6.000L,INCLUSIVE MOTORISTACAMINHAO TANQUE,CAPACIDADE DE 6.000L,INCLUSIVE MOTORISTACAMINHAO TANQUE,CAPACIDADE DE 6.000L,INCLUSIVE MOTORISTA</v>
      </c>
      <c r="C18649" s="141" t="s">
        <v>57298</v>
      </c>
      <c r="I18649" s="141" t="s">
        <v>143</v>
      </c>
      <c r="J18649" s="649">
        <v>214.17</v>
      </c>
    </row>
    <row r="18650" spans="1:10" hidden="1">
      <c r="A18650" s="141" t="s">
        <v>57299</v>
      </c>
      <c r="B18650" s="141" t="str">
        <f t="shared" si="291"/>
        <v>CAMINHAO TANQUE,CAPACIDADE DE 6.000L,INCLUSIVE MOTORISTACAMINHAO TANQUE,CAPACIDADE DE 6.000L,INCLUSIVE MOTORISTACAMINHAO TANQUE,CAPACIDADE DE 6.000L,INCLUSIVE MOTORISTA</v>
      </c>
      <c r="C18650" s="141" t="s">
        <v>57298</v>
      </c>
      <c r="I18650" s="141" t="s">
        <v>143</v>
      </c>
      <c r="J18650" s="649">
        <v>88.07</v>
      </c>
    </row>
    <row r="18651" spans="1:10" hidden="1">
      <c r="A18651" s="141" t="s">
        <v>57300</v>
      </c>
      <c r="B18651" s="141" t="str">
        <f t="shared" si="291"/>
        <v>CAMINHAO TANQUE,CAPACIDADE DE 6.000L,INCLUSIVE MOTORISTACAMINHAO TANQUE,CAPACIDADE DE 6.000L,INCLUSIVE MOTORISTACAMINHAO TANQUE,CAPACIDADE DE 6.000L,INCLUSIVE MOTORISTA</v>
      </c>
      <c r="C18651" s="141" t="s">
        <v>57298</v>
      </c>
      <c r="I18651" s="141" t="s">
        <v>143</v>
      </c>
      <c r="J18651" s="649">
        <v>70.489999999999995</v>
      </c>
    </row>
    <row r="18652" spans="1:10" hidden="1">
      <c r="A18652" s="141" t="s">
        <v>57301</v>
      </c>
      <c r="B18652" s="141" t="str">
        <f t="shared" si="291"/>
        <v>CAMINHAO TANQUE,CAPACIDADE DE 6.000L,INCLUSIVE MOTORISTACAMINHAO TANQUE,CAPACIDADE DE 6.000L,INCLUSIVE MOTORISTACAMINHAO TANQUE,CAPACIDADE DE 6.000L,INCLUSIVE MOTORISTA</v>
      </c>
      <c r="C18652" s="141" t="s">
        <v>57298</v>
      </c>
      <c r="I18652" s="141" t="s">
        <v>143</v>
      </c>
      <c r="J18652" s="649">
        <v>210.6</v>
      </c>
    </row>
    <row r="18653" spans="1:10" hidden="1">
      <c r="A18653" s="141" t="s">
        <v>57302</v>
      </c>
      <c r="B18653" s="141" t="str">
        <f t="shared" si="291"/>
        <v>CAMINHAO TANQUE,CAPACIDADE DE 6.000L,INCLUSIVE MOTORISTACAMINHAO TANQUE,CAPACIDADE DE 6.000L,INCLUSIVE MOTORISTACAMINHAO TANQUE,CAPACIDADE DE 6.000L,INCLUSIVE MOTORISTA</v>
      </c>
      <c r="C18653" s="141" t="s">
        <v>57298</v>
      </c>
      <c r="I18653" s="141" t="s">
        <v>143</v>
      </c>
      <c r="J18653" s="649">
        <v>84.5</v>
      </c>
    </row>
    <row r="18654" spans="1:10" hidden="1">
      <c r="A18654" s="141" t="s">
        <v>57303</v>
      </c>
      <c r="B18654" s="141" t="str">
        <f t="shared" si="291"/>
        <v>CAMINHAO TANQUE,CAPACIDADE DE 6.000L,INCLUSIVE MOTORISTACAMINHAO TANQUE,CAPACIDADE DE 6.000L,INCLUSIVE MOTORISTACAMINHAO TANQUE,CAPACIDADE DE 6.000L,INCLUSIVE MOTORISTA</v>
      </c>
      <c r="C18654" s="141" t="s">
        <v>57298</v>
      </c>
      <c r="I18654" s="141" t="s">
        <v>143</v>
      </c>
      <c r="J18654" s="649">
        <v>66.92</v>
      </c>
    </row>
    <row r="18655" spans="1:10" hidden="1">
      <c r="A18655" s="141" t="s">
        <v>57304</v>
      </c>
      <c r="B18655" s="141" t="str">
        <f t="shared" si="291"/>
        <v>CAMINHAO TANQUE,CAPACIDADE DE 10.000L,INCLUSIVE MOTORISTACAMINHAO TANQUE,CAPACIDADE DE 10.000L,INCLUSIVE MOTORISTACAMINHAO TANQUE,CAPACIDADE DE 10.000L,INCLUSIVE MOTORISTA</v>
      </c>
      <c r="C18655" s="141" t="s">
        <v>57305</v>
      </c>
      <c r="I18655" s="141" t="s">
        <v>143</v>
      </c>
      <c r="J18655" s="649">
        <v>229.33</v>
      </c>
    </row>
    <row r="18656" spans="1:10" hidden="1">
      <c r="A18656" s="141" t="s">
        <v>57306</v>
      </c>
      <c r="B18656" s="141" t="str">
        <f t="shared" si="291"/>
        <v>CAMINHAO TANQUE,CAPACIDADE DE 10.000L,INCLUSIVE MOTORISTACAMINHAO TANQUE,CAPACIDADE DE 10.000L,INCLUSIVE MOTORISTACAMINHAO TANQUE,CAPACIDADE DE 10.000L,INCLUSIVE MOTORISTA</v>
      </c>
      <c r="C18656" s="141" t="s">
        <v>57305</v>
      </c>
      <c r="I18656" s="141" t="s">
        <v>143</v>
      </c>
      <c r="J18656" s="649">
        <v>95.3</v>
      </c>
    </row>
    <row r="18657" spans="1:10" hidden="1">
      <c r="A18657" s="141" t="s">
        <v>57307</v>
      </c>
      <c r="B18657" s="141" t="str">
        <f t="shared" si="291"/>
        <v>CAMINHAO TANQUE,CAPACIDADE DE 10.000L,INCLUSIVE MOTORISTACAMINHAO TANQUE,CAPACIDADE DE 10.000L,INCLUSIVE MOTORISTACAMINHAO TANQUE,CAPACIDADE DE 10.000L,INCLUSIVE MOTORISTA</v>
      </c>
      <c r="C18657" s="141" t="s">
        <v>57305</v>
      </c>
      <c r="I18657" s="141" t="s">
        <v>143</v>
      </c>
      <c r="J18657" s="649">
        <v>76.66</v>
      </c>
    </row>
    <row r="18658" spans="1:10" hidden="1">
      <c r="A18658" s="141" t="s">
        <v>57308</v>
      </c>
      <c r="B18658" s="141" t="str">
        <f t="shared" si="291"/>
        <v>CAMINHAO TANQUE,CAPACIDADE DE 10.000L,INCLUSIVE MOTORISTACAMINHAO TANQUE,CAPACIDADE DE 10.000L,INCLUSIVE MOTORISTACAMINHAO TANQUE,CAPACIDADE DE 10.000L,INCLUSIVE MOTORISTA</v>
      </c>
      <c r="C18658" s="141" t="s">
        <v>57305</v>
      </c>
      <c r="I18658" s="141" t="s">
        <v>143</v>
      </c>
      <c r="J18658" s="649">
        <v>225.76</v>
      </c>
    </row>
    <row r="18659" spans="1:10" hidden="1">
      <c r="A18659" s="141" t="s">
        <v>57309</v>
      </c>
      <c r="B18659" s="141" t="str">
        <f t="shared" si="291"/>
        <v>CAMINHAO TANQUE,CAPACIDADE DE 10.000L,INCLUSIVE MOTORISTACAMINHAO TANQUE,CAPACIDADE DE 10.000L,INCLUSIVE MOTORISTACAMINHAO TANQUE,CAPACIDADE DE 10.000L,INCLUSIVE MOTORISTA</v>
      </c>
      <c r="C18659" s="141" t="s">
        <v>57305</v>
      </c>
      <c r="I18659" s="141" t="s">
        <v>143</v>
      </c>
      <c r="J18659" s="649">
        <v>91.73</v>
      </c>
    </row>
    <row r="18660" spans="1:10" hidden="1">
      <c r="A18660" s="141" t="s">
        <v>57310</v>
      </c>
      <c r="B18660" s="141" t="str">
        <f t="shared" si="291"/>
        <v>CAMINHAO TANQUE,CAPACIDADE DE 10.000L,INCLUSIVE MOTORISTACAMINHAO TANQUE,CAPACIDADE DE 10.000L,INCLUSIVE MOTORISTACAMINHAO TANQUE,CAPACIDADE DE 10.000L,INCLUSIVE MOTORISTA</v>
      </c>
      <c r="C18660" s="141" t="s">
        <v>57305</v>
      </c>
      <c r="I18660" s="141" t="s">
        <v>143</v>
      </c>
      <c r="J18660" s="649">
        <v>73.09</v>
      </c>
    </row>
    <row r="18661" spans="1:10" hidden="1">
      <c r="A18661" s="141" t="s">
        <v>57311</v>
      </c>
      <c r="B18661" s="141" t="str">
        <f t="shared" si="291"/>
        <v>CAMINHAO TANQUE,CAPACIDADE DE 15.000L,INCLUSIVE MOTORISTACAMINHAO TANQUE,CAPACIDADE DE 15.000L,INCLUSIVE MOTORISTACAMINHAO TANQUE,CAPACIDADE DE 15.000L,INCLUSIVE MOTORISTA</v>
      </c>
      <c r="C18661" s="141" t="s">
        <v>57312</v>
      </c>
      <c r="I18661" s="141" t="s">
        <v>143</v>
      </c>
      <c r="J18661" s="649">
        <v>250.13</v>
      </c>
    </row>
    <row r="18662" spans="1:10" hidden="1">
      <c r="A18662" s="141" t="s">
        <v>57313</v>
      </c>
      <c r="B18662" s="141" t="str">
        <f t="shared" si="291"/>
        <v>CAMINHAO TANQUE,CAPACIDADE DE 15.000L,INCLUSIVE MOTORISTACAMINHAO TANQUE,CAPACIDADE DE 15.000L,INCLUSIVE MOTORISTACAMINHAO TANQUE,CAPACIDADE DE 15.000L,INCLUSIVE MOTORISTA</v>
      </c>
      <c r="C18662" s="141" t="s">
        <v>57312</v>
      </c>
      <c r="I18662" s="141" t="s">
        <v>143</v>
      </c>
      <c r="J18662" s="649">
        <v>108.57</v>
      </c>
    </row>
    <row r="18663" spans="1:10" hidden="1">
      <c r="A18663" s="141" t="s">
        <v>57314</v>
      </c>
      <c r="B18663" s="141" t="str">
        <f t="shared" si="291"/>
        <v>CAMINHAO TANQUE,CAPACIDADE DE 15.000L,INCLUSIVE MOTORISTACAMINHAO TANQUE,CAPACIDADE DE 15.000L,INCLUSIVE MOTORISTACAMINHAO TANQUE,CAPACIDADE DE 15.000L,INCLUSIVE MOTORISTA</v>
      </c>
      <c r="C18663" s="141" t="s">
        <v>57312</v>
      </c>
      <c r="I18663" s="141" t="s">
        <v>143</v>
      </c>
      <c r="J18663" s="649">
        <v>87.99</v>
      </c>
    </row>
    <row r="18664" spans="1:10" hidden="1">
      <c r="A18664" s="141" t="s">
        <v>57315</v>
      </c>
      <c r="B18664" s="141" t="str">
        <f t="shared" si="291"/>
        <v>CAMINHAO TANQUE,CAPACIDADE DE 15.000L,INCLUSIVE MOTORISTACAMINHAO TANQUE,CAPACIDADE DE 15.000L,INCLUSIVE MOTORISTACAMINHAO TANQUE,CAPACIDADE DE 15.000L,INCLUSIVE MOTORISTA</v>
      </c>
      <c r="C18664" s="141" t="s">
        <v>57312</v>
      </c>
      <c r="I18664" s="141" t="s">
        <v>143</v>
      </c>
      <c r="J18664" s="649">
        <v>246.56</v>
      </c>
    </row>
    <row r="18665" spans="1:10" hidden="1">
      <c r="A18665" s="141" t="s">
        <v>57316</v>
      </c>
      <c r="B18665" s="141" t="str">
        <f t="shared" si="291"/>
        <v>CAMINHAO TANQUE,CAPACIDADE DE 15.000L,INCLUSIVE MOTORISTACAMINHAO TANQUE,CAPACIDADE DE 15.000L,INCLUSIVE MOTORISTACAMINHAO TANQUE,CAPACIDADE DE 15.000L,INCLUSIVE MOTORISTA</v>
      </c>
      <c r="C18665" s="141" t="s">
        <v>57312</v>
      </c>
      <c r="I18665" s="141" t="s">
        <v>143</v>
      </c>
      <c r="J18665" s="649">
        <v>105</v>
      </c>
    </row>
    <row r="18666" spans="1:10" hidden="1">
      <c r="A18666" s="141" t="s">
        <v>57317</v>
      </c>
      <c r="B18666" s="141" t="str">
        <f t="shared" si="291"/>
        <v>CAMINHAO TANQUE,CAPACIDADE DE 15.000L,INCLUSIVE MOTORISTACAMINHAO TANQUE,CAPACIDADE DE 15.000L,INCLUSIVE MOTORISTACAMINHAO TANQUE,CAPACIDADE DE 15.000L,INCLUSIVE MOTORISTA</v>
      </c>
      <c r="C18666" s="141" t="s">
        <v>57312</v>
      </c>
      <c r="I18666" s="141" t="s">
        <v>143</v>
      </c>
      <c r="J18666" s="649">
        <v>84.42</v>
      </c>
    </row>
    <row r="18667" spans="1:10" hidden="1">
      <c r="A18667" s="141" t="s">
        <v>57318</v>
      </c>
      <c r="B18667" s="141" t="str">
        <f t="shared" si="291"/>
        <v>CAMINHAO TANQUE,CAPACIDADE DE 20.000L,INCLUSIVE MOTORISTACAMINHAO TANQUE,CAPACIDADE DE 20.000L,INCLUSIVE MOTORISTACAMINHAO TANQUE,CAPACIDADE DE 20.000L,INCLUSIVE MOTORISTA</v>
      </c>
      <c r="C18667" s="141" t="s">
        <v>57319</v>
      </c>
      <c r="I18667" s="141" t="s">
        <v>143</v>
      </c>
      <c r="J18667" s="649">
        <v>314.39</v>
      </c>
    </row>
    <row r="18668" spans="1:10" hidden="1">
      <c r="A18668" s="141" t="s">
        <v>57320</v>
      </c>
      <c r="B18668" s="141" t="str">
        <f t="shared" si="291"/>
        <v>CAMINHAO TANQUE,CAPACIDADE DE 20.000L,INCLUSIVE MOTORISTACAMINHAO TANQUE,CAPACIDADE DE 20.000L,INCLUSIVE MOTORISTACAMINHAO TANQUE,CAPACIDADE DE 20.000L,INCLUSIVE MOTORISTA</v>
      </c>
      <c r="C18668" s="141" t="s">
        <v>57319</v>
      </c>
      <c r="I18668" s="141" t="s">
        <v>143</v>
      </c>
      <c r="J18668" s="649">
        <v>116.7</v>
      </c>
    </row>
    <row r="18669" spans="1:10" hidden="1">
      <c r="A18669" s="141" t="s">
        <v>57321</v>
      </c>
      <c r="B18669" s="141" t="str">
        <f t="shared" si="291"/>
        <v>CAMINHAO TANQUE,CAPACIDADE DE 20.000L,INCLUSIVE MOTORISTACAMINHAO TANQUE,CAPACIDADE DE 20.000L,INCLUSIVE MOTORISTACAMINHAO TANQUE,CAPACIDADE DE 20.000L,INCLUSIVE MOTORISTA</v>
      </c>
      <c r="C18669" s="141" t="s">
        <v>57319</v>
      </c>
      <c r="I18669" s="141" t="s">
        <v>143</v>
      </c>
      <c r="J18669" s="649">
        <v>89.7</v>
      </c>
    </row>
    <row r="18670" spans="1:10" hidden="1">
      <c r="A18670" s="141" t="s">
        <v>57322</v>
      </c>
      <c r="B18670" s="141" t="str">
        <f t="shared" si="291"/>
        <v>CAMINHAO TANQUE,CAPACIDADE DE 20.000L,INCLUSIVE MOTORISTACAMINHAO TANQUE,CAPACIDADE DE 20.000L,INCLUSIVE MOTORISTACAMINHAO TANQUE,CAPACIDADE DE 20.000L,INCLUSIVE MOTORISTA</v>
      </c>
      <c r="C18670" s="141" t="s">
        <v>57319</v>
      </c>
      <c r="I18670" s="141" t="s">
        <v>143</v>
      </c>
      <c r="J18670" s="649">
        <v>310.82</v>
      </c>
    </row>
    <row r="18671" spans="1:10" hidden="1">
      <c r="A18671" s="141" t="s">
        <v>57323</v>
      </c>
      <c r="B18671" s="141" t="str">
        <f t="shared" si="291"/>
        <v>CAMINHAO TANQUE,CAPACIDADE DE 20.000L,INCLUSIVE MOTORISTACAMINHAO TANQUE,CAPACIDADE DE 20.000L,INCLUSIVE MOTORISTACAMINHAO TANQUE,CAPACIDADE DE 20.000L,INCLUSIVE MOTORISTA</v>
      </c>
      <c r="C18671" s="141" t="s">
        <v>57319</v>
      </c>
      <c r="I18671" s="141" t="s">
        <v>143</v>
      </c>
      <c r="J18671" s="649">
        <v>113.13</v>
      </c>
    </row>
    <row r="18672" spans="1:10" hidden="1">
      <c r="A18672" s="141" t="s">
        <v>57324</v>
      </c>
      <c r="B18672" s="141" t="str">
        <f t="shared" si="291"/>
        <v>CAMINHAO TANQUE,CAPACIDADE DE 20.000L,INCLUSIVE MOTORISTACAMINHAO TANQUE,CAPACIDADE DE 20.000L,INCLUSIVE MOTORISTACAMINHAO TANQUE,CAPACIDADE DE 20.000L,INCLUSIVE MOTORISTA</v>
      </c>
      <c r="C18672" s="141" t="s">
        <v>57319</v>
      </c>
      <c r="I18672" s="141" t="s">
        <v>143</v>
      </c>
      <c r="J18672" s="649">
        <v>86.13</v>
      </c>
    </row>
    <row r="18673" spans="1:10" hidden="1">
      <c r="A18673" s="141" t="s">
        <v>57325</v>
      </c>
      <c r="B18673" s="141" t="str">
        <f t="shared" si="291"/>
        <v>CAMINHAO TANQUE,CAPACIDADE DE 30.000L,INCLUSIVE MOTORISTACAMINHAO TANQUE,CAPACIDADE DE 30.000L,INCLUSIVE MOTORISTACAMINHAO TANQUE,CAPACIDADE DE 30.000L,INCLUSIVE MOTORISTA</v>
      </c>
      <c r="C18673" s="141" t="s">
        <v>57326</v>
      </c>
      <c r="I18673" s="141" t="s">
        <v>143</v>
      </c>
      <c r="J18673" s="649">
        <v>421.76</v>
      </c>
    </row>
    <row r="18674" spans="1:10" hidden="1">
      <c r="A18674" s="141" t="s">
        <v>57327</v>
      </c>
      <c r="B18674" s="141" t="str">
        <f t="shared" si="291"/>
        <v>CAMINHAO TANQUE,CAPACIDADE DE 30.000L,INCLUSIVE MOTORISTACAMINHAO TANQUE,CAPACIDADE DE 30.000L,INCLUSIVE MOTORISTACAMINHAO TANQUE,CAPACIDADE DE 30.000L,INCLUSIVE MOTORISTA</v>
      </c>
      <c r="C18674" s="141" t="s">
        <v>57326</v>
      </c>
      <c r="I18674" s="141" t="s">
        <v>143</v>
      </c>
      <c r="J18674" s="649">
        <v>134.55000000000001</v>
      </c>
    </row>
    <row r="18675" spans="1:10" hidden="1">
      <c r="A18675" s="141" t="s">
        <v>57328</v>
      </c>
      <c r="B18675" s="141" t="str">
        <f t="shared" si="291"/>
        <v>CAMINHAO TANQUE,CAPACIDADE DE 30.000L,INCLUSIVE MOTORISTACAMINHAO TANQUE,CAPACIDADE DE 30.000L,INCLUSIVE MOTORISTACAMINHAO TANQUE,CAPACIDADE DE 30.000L,INCLUSIVE MOTORISTA</v>
      </c>
      <c r="C18675" s="141" t="s">
        <v>57326</v>
      </c>
      <c r="I18675" s="141" t="s">
        <v>143</v>
      </c>
      <c r="J18675" s="649">
        <v>114.36</v>
      </c>
    </row>
    <row r="18676" spans="1:10" hidden="1">
      <c r="A18676" s="141" t="s">
        <v>57329</v>
      </c>
      <c r="B18676" s="141" t="str">
        <f t="shared" si="291"/>
        <v>CAMINHAO TANQUE,CAPACIDADE DE 30.000L,INCLUSIVE MOTORISTACAMINHAO TANQUE,CAPACIDADE DE 30.000L,INCLUSIVE MOTORISTACAMINHAO TANQUE,CAPACIDADE DE 30.000L,INCLUSIVE MOTORISTA</v>
      </c>
      <c r="C18676" s="141" t="s">
        <v>57326</v>
      </c>
      <c r="I18676" s="141" t="s">
        <v>143</v>
      </c>
      <c r="J18676" s="649">
        <v>418.19</v>
      </c>
    </row>
    <row r="18677" spans="1:10" hidden="1">
      <c r="A18677" s="141" t="s">
        <v>57330</v>
      </c>
      <c r="B18677" s="141" t="str">
        <f t="shared" si="291"/>
        <v>CAMINHAO TANQUE,CAPACIDADE DE 30.000L,INCLUSIVE MOTORISTACAMINHAO TANQUE,CAPACIDADE DE 30.000L,INCLUSIVE MOTORISTACAMINHAO TANQUE,CAPACIDADE DE 30.000L,INCLUSIVE MOTORISTA</v>
      </c>
      <c r="C18677" s="141" t="s">
        <v>57326</v>
      </c>
      <c r="I18677" s="141" t="s">
        <v>143</v>
      </c>
      <c r="J18677" s="649">
        <v>130.97999999999999</v>
      </c>
    </row>
    <row r="18678" spans="1:10" hidden="1">
      <c r="A18678" s="141" t="s">
        <v>57331</v>
      </c>
      <c r="B18678" s="141" t="str">
        <f t="shared" si="291"/>
        <v>CAMINHAO TANQUE,CAPACIDADE DE 30.000L,INCLUSIVE MOTORISTACAMINHAO TANQUE,CAPACIDADE DE 30.000L,INCLUSIVE MOTORISTACAMINHAO TANQUE,CAPACIDADE DE 30.000L,INCLUSIVE MOTORISTA</v>
      </c>
      <c r="C18678" s="141" t="s">
        <v>57326</v>
      </c>
      <c r="I18678" s="141" t="s">
        <v>143</v>
      </c>
      <c r="J18678" s="649">
        <v>110.79</v>
      </c>
    </row>
    <row r="18679" spans="1:10" hidden="1">
      <c r="A18679" s="141" t="s">
        <v>57332</v>
      </c>
      <c r="B18679" s="141" t="str">
        <f t="shared" si="291"/>
        <v>CAMINHAO BETONEIRA,CAPACIDADE DE 5,00M3,INCLUSIVE MOTORISTACAMINHAO BETONEIRA,CAPACIDADE DE 5,00M3,INCLUSIVE MOTORISTACAMINHAO BETONEIRA,CAPACIDADE DE 5,00M3,INCLUSIVE MOTORISTA</v>
      </c>
      <c r="C18679" s="141" t="s">
        <v>57333</v>
      </c>
      <c r="I18679" s="141" t="s">
        <v>143</v>
      </c>
      <c r="J18679" s="649">
        <v>315.95</v>
      </c>
    </row>
    <row r="18680" spans="1:10" hidden="1">
      <c r="A18680" s="141" t="s">
        <v>57334</v>
      </c>
      <c r="B18680" s="141" t="str">
        <f t="shared" si="291"/>
        <v>CAMINHAO BETONEIRA,CAPACIDADE DE 5,00M3,INCLUSIVE MOTORISTACAMINHAO BETONEIRA,CAPACIDADE DE 5,00M3,INCLUSIVE MOTORISTACAMINHAO BETONEIRA,CAPACIDADE DE 5,00M3,INCLUSIVE MOTORISTA</v>
      </c>
      <c r="C18680" s="141" t="s">
        <v>57333</v>
      </c>
      <c r="I18680" s="141" t="s">
        <v>143</v>
      </c>
      <c r="J18680" s="649">
        <v>131.87</v>
      </c>
    </row>
    <row r="18681" spans="1:10" hidden="1">
      <c r="A18681" s="141" t="s">
        <v>57335</v>
      </c>
      <c r="B18681" s="141" t="str">
        <f t="shared" si="291"/>
        <v>CAMINHAO BETONEIRA,CAPACIDADE DE 5,00M3,INCLUSIVE MOTORISTACAMINHAO BETONEIRA,CAPACIDADE DE 5,00M3,INCLUSIVE MOTORISTACAMINHAO BETONEIRA,CAPACIDADE DE 5,00M3,INCLUSIVE MOTORISTA</v>
      </c>
      <c r="C18681" s="141" t="s">
        <v>57333</v>
      </c>
      <c r="I18681" s="141" t="s">
        <v>143</v>
      </c>
      <c r="J18681" s="649">
        <v>106.34</v>
      </c>
    </row>
    <row r="18682" spans="1:10" hidden="1">
      <c r="A18682" s="141" t="s">
        <v>57336</v>
      </c>
      <c r="B18682" s="141" t="str">
        <f t="shared" si="291"/>
        <v>CAMINHAO BETONEIRA,CAPACIDADE DE 5,00M3,INCLUSIVE MOTORISTACAMINHAO BETONEIRA,CAPACIDADE DE 5,00M3,INCLUSIVE MOTORISTACAMINHAO BETONEIRA,CAPACIDADE DE 5,00M3,INCLUSIVE MOTORISTA</v>
      </c>
      <c r="C18682" s="141" t="s">
        <v>57333</v>
      </c>
      <c r="I18682" s="141" t="s">
        <v>143</v>
      </c>
      <c r="J18682" s="649">
        <v>312.38</v>
      </c>
    </row>
    <row r="18683" spans="1:10" hidden="1">
      <c r="A18683" s="141" t="s">
        <v>57337</v>
      </c>
      <c r="B18683" s="141" t="str">
        <f t="shared" si="291"/>
        <v>CAMINHAO BETONEIRA,CAPACIDADE DE 5,00M3,INCLUSIVE MOTORISTACAMINHAO BETONEIRA,CAPACIDADE DE 5,00M3,INCLUSIVE MOTORISTACAMINHAO BETONEIRA,CAPACIDADE DE 5,00M3,INCLUSIVE MOTORISTA</v>
      </c>
      <c r="C18683" s="141" t="s">
        <v>57333</v>
      </c>
      <c r="I18683" s="141" t="s">
        <v>143</v>
      </c>
      <c r="J18683" s="649">
        <v>128.30000000000001</v>
      </c>
    </row>
    <row r="18684" spans="1:10" hidden="1">
      <c r="A18684" s="141" t="s">
        <v>57338</v>
      </c>
      <c r="B18684" s="141" t="str">
        <f t="shared" si="291"/>
        <v>CAMINHAO BETONEIRA,CAPACIDADE DE 5,00M3,INCLUSIVE MOTORISTACAMINHAO BETONEIRA,CAPACIDADE DE 5,00M3,INCLUSIVE MOTORISTACAMINHAO BETONEIRA,CAPACIDADE DE 5,00M3,INCLUSIVE MOTORISTA</v>
      </c>
      <c r="C18684" s="141" t="s">
        <v>57333</v>
      </c>
      <c r="I18684" s="141" t="s">
        <v>143</v>
      </c>
      <c r="J18684" s="649">
        <v>102.77</v>
      </c>
    </row>
    <row r="18685" spans="1:10" hidden="1">
      <c r="A18685" s="141" t="s">
        <v>57339</v>
      </c>
      <c r="B18685" s="141" t="str">
        <f t="shared" si="291"/>
        <v>CAMINHAO BETONEIRA,CAPACIDADE DE 7,00M3,INCLUSIVE MOTORISTACAMINHAO BETONEIRA,CAPACIDADE DE 7,00M3,INCLUSIVE MOTORISTACAMINHAO BETONEIRA,CAPACIDADE DE 7,00M3,INCLUSIVE MOTORISTA</v>
      </c>
      <c r="C18685" s="141" t="s">
        <v>57340</v>
      </c>
      <c r="I18685" s="141" t="s">
        <v>143</v>
      </c>
      <c r="J18685" s="649">
        <v>339.14</v>
      </c>
    </row>
    <row r="18686" spans="1:10" hidden="1">
      <c r="A18686" s="141" t="s">
        <v>57341</v>
      </c>
      <c r="B18686" s="141" t="str">
        <f t="shared" si="291"/>
        <v>CAMINHAO BETONEIRA,CAPACIDADE DE 7,00M3,INCLUSIVE MOTORISTACAMINHAO BETONEIRA,CAPACIDADE DE 7,00M3,INCLUSIVE MOTORISTACAMINHAO BETONEIRA,CAPACIDADE DE 7,00M3,INCLUSIVE MOTORISTA</v>
      </c>
      <c r="C18686" s="141" t="s">
        <v>57340</v>
      </c>
      <c r="I18686" s="141" t="s">
        <v>143</v>
      </c>
      <c r="J18686" s="649">
        <v>141.13999999999999</v>
      </c>
    </row>
    <row r="18687" spans="1:10" hidden="1">
      <c r="A18687" s="141" t="s">
        <v>57342</v>
      </c>
      <c r="B18687" s="141" t="str">
        <f t="shared" si="291"/>
        <v>CAMINHAO BETONEIRA,CAPACIDADE DE 7,00M3,INCLUSIVE MOTORISTACAMINHAO BETONEIRA,CAPACIDADE DE 7,00M3,INCLUSIVE MOTORISTACAMINHAO BETONEIRA,CAPACIDADE DE 7,00M3,INCLUSIVE MOTORISTA</v>
      </c>
      <c r="C18687" s="141" t="s">
        <v>57340</v>
      </c>
      <c r="I18687" s="141" t="s">
        <v>143</v>
      </c>
      <c r="J18687" s="649">
        <v>112.85</v>
      </c>
    </row>
    <row r="18688" spans="1:10" hidden="1">
      <c r="A18688" s="141" t="s">
        <v>57343</v>
      </c>
      <c r="B18688" s="141" t="str">
        <f t="shared" si="291"/>
        <v>CAMINHAO BETONEIRA,CAPACIDADE DE 7,00M3,INCLUSIVE MOTORISTACAMINHAO BETONEIRA,CAPACIDADE DE 7,00M3,INCLUSIVE MOTORISTACAMINHAO BETONEIRA,CAPACIDADE DE 7,00M3,INCLUSIVE MOTORISTA</v>
      </c>
      <c r="C18688" s="141" t="s">
        <v>57340</v>
      </c>
      <c r="I18688" s="141" t="s">
        <v>143</v>
      </c>
      <c r="J18688" s="649">
        <v>335.57</v>
      </c>
    </row>
    <row r="18689" spans="1:10" hidden="1">
      <c r="A18689" s="141" t="s">
        <v>57344</v>
      </c>
      <c r="B18689" s="141" t="str">
        <f t="shared" si="291"/>
        <v>CAMINHAO BETONEIRA,CAPACIDADE DE 7,00M3,INCLUSIVE MOTORISTACAMINHAO BETONEIRA,CAPACIDADE DE 7,00M3,INCLUSIVE MOTORISTACAMINHAO BETONEIRA,CAPACIDADE DE 7,00M3,INCLUSIVE MOTORISTA</v>
      </c>
      <c r="C18689" s="141" t="s">
        <v>57340</v>
      </c>
      <c r="I18689" s="141" t="s">
        <v>143</v>
      </c>
      <c r="J18689" s="649">
        <v>137.57</v>
      </c>
    </row>
    <row r="18690" spans="1:10" hidden="1">
      <c r="A18690" s="141" t="s">
        <v>57345</v>
      </c>
      <c r="B18690" s="141" t="str">
        <f t="shared" si="291"/>
        <v>CAMINHAO BETONEIRA,CAPACIDADE DE 7,00M3,INCLUSIVE MOTORISTACAMINHAO BETONEIRA,CAPACIDADE DE 7,00M3,INCLUSIVE MOTORISTACAMINHAO BETONEIRA,CAPACIDADE DE 7,00M3,INCLUSIVE MOTORISTA</v>
      </c>
      <c r="C18690" s="141" t="s">
        <v>57340</v>
      </c>
      <c r="I18690" s="141" t="s">
        <v>143</v>
      </c>
      <c r="J18690" s="649">
        <v>109.28</v>
      </c>
    </row>
    <row r="18691" spans="1:10" hidden="1">
      <c r="A18691" s="141" t="s">
        <v>57346</v>
      </c>
      <c r="B18691" s="141" t="str">
        <f t="shared" ref="B18691:B18754" si="292">C18691&amp;D18691&amp;C18691&amp;E18691&amp;F18691&amp;G18691&amp;H18691&amp;C18691</f>
        <v>CARRETA PARA TRANSPORTE PESADO,CAPACIDADE PARA CARGA UTIL DE 60/80T,INCLUSIVE MOTORISTACARRETA PARA TRANSPORTE PESADO,CAPACIDADE PARA CARGA UTIL DECARRETA PARA TRANSPORTE PESADO,CAPACIDADE PARA CARGA UTIL DE</v>
      </c>
      <c r="C18691" s="141" t="s">
        <v>57347</v>
      </c>
      <c r="D18691" s="141" t="s">
        <v>57348</v>
      </c>
      <c r="I18691" s="141" t="s">
        <v>143</v>
      </c>
      <c r="J18691" s="649">
        <v>495.43</v>
      </c>
    </row>
    <row r="18692" spans="1:10" hidden="1">
      <c r="A18692" s="141" t="s">
        <v>57349</v>
      </c>
      <c r="B18692" s="141" t="str">
        <f t="shared" si="292"/>
        <v>CARRETA PARA TRANSPORTE PESADO,CAPACIDADE PARA CARGA UTIL DE 60/80T,INCLUSIVE MOTORISTACARRETA PARA TRANSPORTE PESADO,CAPACIDADE PARA CARGA UTIL DECARRETA PARA TRANSPORTE PESADO,CAPACIDADE PARA CARGA UTIL DE</v>
      </c>
      <c r="C18692" s="141" t="s">
        <v>57347</v>
      </c>
      <c r="D18692" s="141" t="s">
        <v>57348</v>
      </c>
      <c r="I18692" s="141" t="s">
        <v>143</v>
      </c>
      <c r="J18692" s="649">
        <v>204.11</v>
      </c>
    </row>
    <row r="18693" spans="1:10" hidden="1">
      <c r="A18693" s="141" t="s">
        <v>57350</v>
      </c>
      <c r="B18693" s="141" t="str">
        <f t="shared" si="292"/>
        <v>CARRETA PARA TRANSPORTE PESADO,CAPACIDADE PARA CARGA UTIL DE 60/80T,INCLUSIVE MOTORISTACARRETA PARA TRANSPORTE PESADO,CAPACIDADE PARA CARGA UTIL DECARRETA PARA TRANSPORTE PESADO,CAPACIDADE PARA CARGA UTIL DE</v>
      </c>
      <c r="C18693" s="141" t="s">
        <v>57347</v>
      </c>
      <c r="D18693" s="141" t="s">
        <v>57348</v>
      </c>
      <c r="I18693" s="141" t="s">
        <v>143</v>
      </c>
      <c r="J18693" s="649">
        <v>159.77000000000001</v>
      </c>
    </row>
    <row r="18694" spans="1:10" hidden="1">
      <c r="A18694" s="141" t="s">
        <v>57351</v>
      </c>
      <c r="B18694" s="141" t="str">
        <f t="shared" si="292"/>
        <v>CARRETA PARA TRANSPORTE PESADO,CAPACIDADE PARA CARGA UTIL DE 60/80T,INCLUSIVE MOTORISTACARRETA PARA TRANSPORTE PESADO,CAPACIDADE PARA CARGA UTIL DECARRETA PARA TRANSPORTE PESADO,CAPACIDADE PARA CARGA UTIL DE</v>
      </c>
      <c r="C18694" s="141" t="s">
        <v>57347</v>
      </c>
      <c r="D18694" s="141" t="s">
        <v>57348</v>
      </c>
      <c r="I18694" s="141" t="s">
        <v>143</v>
      </c>
      <c r="J18694" s="649">
        <v>491.86</v>
      </c>
    </row>
    <row r="18695" spans="1:10" hidden="1">
      <c r="A18695" s="141" t="s">
        <v>57352</v>
      </c>
      <c r="B18695" s="141" t="str">
        <f t="shared" si="292"/>
        <v>CARRETA PARA TRANSPORTE PESADO,CAPACIDADE PARA CARGA UTIL DE 60/80T,INCLUSIVE MOTORISTACARRETA PARA TRANSPORTE PESADO,CAPACIDADE PARA CARGA UTIL DECARRETA PARA TRANSPORTE PESADO,CAPACIDADE PARA CARGA UTIL DE</v>
      </c>
      <c r="C18695" s="141" t="s">
        <v>57347</v>
      </c>
      <c r="D18695" s="141" t="s">
        <v>57348</v>
      </c>
      <c r="I18695" s="141" t="s">
        <v>143</v>
      </c>
      <c r="J18695" s="649">
        <v>200.54</v>
      </c>
    </row>
    <row r="18696" spans="1:10" hidden="1">
      <c r="A18696" s="141" t="s">
        <v>57353</v>
      </c>
      <c r="B18696" s="141" t="str">
        <f t="shared" si="292"/>
        <v>CARRETA PARA TRANSPORTE PESADO,CAPACIDADE PARA CARGA UTIL DE 60/80T,INCLUSIVE MOTORISTACARRETA PARA TRANSPORTE PESADO,CAPACIDADE PARA CARGA UTIL DECARRETA PARA TRANSPORTE PESADO,CAPACIDADE PARA CARGA UTIL DE</v>
      </c>
      <c r="C18696" s="141" t="s">
        <v>57347</v>
      </c>
      <c r="D18696" s="141" t="s">
        <v>57348</v>
      </c>
      <c r="I18696" s="141" t="s">
        <v>143</v>
      </c>
      <c r="J18696" s="649">
        <v>156.19999999999999</v>
      </c>
    </row>
    <row r="18697" spans="1:10" hidden="1">
      <c r="A18697" s="141" t="s">
        <v>57354</v>
      </c>
      <c r="B18697" s="141" t="str">
        <f t="shared" si="292"/>
        <v>CARRETA PARA TRANSPORTE PESADO,CAPACIDADE PARA CARGA UTIL DE 30T,INCLUSIVE MOTORISTACARRETA PARA TRANSPORTE PESADO,CAPACIDADE PARA CARGA UTIL DECARRETA PARA TRANSPORTE PESADO,CAPACIDADE PARA CARGA UTIL DE</v>
      </c>
      <c r="C18697" s="141" t="s">
        <v>57347</v>
      </c>
      <c r="D18697" s="141" t="s">
        <v>57355</v>
      </c>
      <c r="I18697" s="141" t="s">
        <v>143</v>
      </c>
      <c r="J18697" s="649">
        <v>379.3</v>
      </c>
    </row>
    <row r="18698" spans="1:10" hidden="1">
      <c r="A18698" s="141" t="s">
        <v>57356</v>
      </c>
      <c r="B18698" s="141" t="str">
        <f t="shared" si="292"/>
        <v>CARRETA PARA TRANSPORTE PESADO,CAPACIDADE PARA CARGA UTIL DE 30T,INCLUSIVE MOTORISTACARRETA PARA TRANSPORTE PESADO,CAPACIDADE PARA CARGA UTIL DECARRETA PARA TRANSPORTE PESADO,CAPACIDADE PARA CARGA UTIL DE</v>
      </c>
      <c r="C18698" s="141" t="s">
        <v>57347</v>
      </c>
      <c r="D18698" s="141" t="s">
        <v>57355</v>
      </c>
      <c r="I18698" s="141" t="s">
        <v>143</v>
      </c>
      <c r="J18698" s="649">
        <v>143.46</v>
      </c>
    </row>
    <row r="18699" spans="1:10" hidden="1">
      <c r="A18699" s="141" t="s">
        <v>57357</v>
      </c>
      <c r="B18699" s="141" t="str">
        <f t="shared" si="292"/>
        <v>CARRETA PARA TRANSPORTE PESADO,CAPACIDADE PARA CARGA UTIL DE 30T,INCLUSIVE MOTORISTACARRETA PARA TRANSPORTE PESADO,CAPACIDADE PARA CARGA UTIL DECARRETA PARA TRANSPORTE PESADO,CAPACIDADE PARA CARGA UTIL DE</v>
      </c>
      <c r="C18699" s="141" t="s">
        <v>57347</v>
      </c>
      <c r="D18699" s="141" t="s">
        <v>57355</v>
      </c>
      <c r="I18699" s="141" t="s">
        <v>143</v>
      </c>
      <c r="J18699" s="649">
        <v>110.08</v>
      </c>
    </row>
    <row r="18700" spans="1:10" hidden="1">
      <c r="A18700" s="141" t="s">
        <v>57358</v>
      </c>
      <c r="B18700" s="141" t="str">
        <f t="shared" si="292"/>
        <v>CARRETA PARA TRANSPORTE PESADO,CAPACIDADE PARA CARGA UTIL DE 30T,INCLUSIVE MOTORISTACARRETA PARA TRANSPORTE PESADO,CAPACIDADE PARA CARGA UTIL DECARRETA PARA TRANSPORTE PESADO,CAPACIDADE PARA CARGA UTIL DE</v>
      </c>
      <c r="C18700" s="141" t="s">
        <v>57347</v>
      </c>
      <c r="D18700" s="141" t="s">
        <v>57355</v>
      </c>
      <c r="I18700" s="141" t="s">
        <v>143</v>
      </c>
      <c r="J18700" s="649">
        <v>375.73</v>
      </c>
    </row>
    <row r="18701" spans="1:10" hidden="1">
      <c r="A18701" s="141" t="s">
        <v>57359</v>
      </c>
      <c r="B18701" s="141" t="str">
        <f t="shared" si="292"/>
        <v>CARRETA PARA TRANSPORTE PESADO,CAPACIDADE PARA CARGA UTIL DE 30T,INCLUSIVE MOTORISTACARRETA PARA TRANSPORTE PESADO,CAPACIDADE PARA CARGA UTIL DECARRETA PARA TRANSPORTE PESADO,CAPACIDADE PARA CARGA UTIL DE</v>
      </c>
      <c r="C18701" s="141" t="s">
        <v>57347</v>
      </c>
      <c r="D18701" s="141" t="s">
        <v>57355</v>
      </c>
      <c r="I18701" s="141" t="s">
        <v>143</v>
      </c>
      <c r="J18701" s="649">
        <v>139.88999999999999</v>
      </c>
    </row>
    <row r="18702" spans="1:10" hidden="1">
      <c r="A18702" s="141" t="s">
        <v>57360</v>
      </c>
      <c r="B18702" s="141" t="str">
        <f t="shared" si="292"/>
        <v>CARRETA PARA TRANSPORTE PESADO,CAPACIDADE PARA CARGA UTIL DE 30T,INCLUSIVE MOTORISTACARRETA PARA TRANSPORTE PESADO,CAPACIDADE PARA CARGA UTIL DECARRETA PARA TRANSPORTE PESADO,CAPACIDADE PARA CARGA UTIL DE</v>
      </c>
      <c r="C18702" s="141" t="s">
        <v>57347</v>
      </c>
      <c r="D18702" s="141" t="s">
        <v>57355</v>
      </c>
      <c r="I18702" s="141" t="s">
        <v>143</v>
      </c>
      <c r="J18702" s="649">
        <v>106.51</v>
      </c>
    </row>
    <row r="18703" spans="1:10" hidden="1">
      <c r="A18703" s="141" t="s">
        <v>57361</v>
      </c>
      <c r="B18703" s="141" t="str">
        <f t="shared" si="292"/>
        <v>MICRO-ONIBUS COM CAPACIDADE MINIMA DE 15 LUGARES,MOTOR DIESEL,INCLUSIVE MOTORISTAMICRO-ONIBUS COM CAPACIDADE MINIMA DE 15 LUGARES,MOTOR DIESEMICRO-ONIBUS COM CAPACIDADE MINIMA DE 15 LUGARES,MOTOR DIESE</v>
      </c>
      <c r="C18703" s="141" t="s">
        <v>57362</v>
      </c>
      <c r="D18703" s="141" t="s">
        <v>57363</v>
      </c>
      <c r="I18703" s="141" t="s">
        <v>143</v>
      </c>
      <c r="J18703" s="649">
        <v>121.85</v>
      </c>
    </row>
    <row r="18704" spans="1:10" hidden="1">
      <c r="A18704" s="141" t="s">
        <v>57364</v>
      </c>
      <c r="B18704" s="141" t="str">
        <f t="shared" si="292"/>
        <v>MICRO-ONIBUS COM CAPACIDADE MINIMA DE 15 LUGARES,MOTOR DIESEL,INCLUSIVE MOTORISTAMICRO-ONIBUS COM CAPACIDADE MINIMA DE 15 LUGARES,MOTOR DIESEMICRO-ONIBUS COM CAPACIDADE MINIMA DE 15 LUGARES,MOTOR DIESE</v>
      </c>
      <c r="C18704" s="141" t="s">
        <v>57362</v>
      </c>
      <c r="D18704" s="141" t="s">
        <v>57363</v>
      </c>
      <c r="I18704" s="141" t="s">
        <v>143</v>
      </c>
      <c r="J18704" s="649">
        <v>63.29</v>
      </c>
    </row>
    <row r="18705" spans="1:10" hidden="1">
      <c r="A18705" s="141" t="s">
        <v>57365</v>
      </c>
      <c r="B18705" s="141" t="str">
        <f t="shared" si="292"/>
        <v>MICRO-ONIBUS COM CAPACIDADE MINIMA DE 15 LUGARES,MOTOR DIESEL,INCLUSIVE MOTORISTAMICRO-ONIBUS COM CAPACIDADE MINIMA DE 15 LUGARES,MOTOR DIESEMICRO-ONIBUS COM CAPACIDADE MINIMA DE 15 LUGARES,MOTOR DIESE</v>
      </c>
      <c r="C18705" s="141" t="s">
        <v>57362</v>
      </c>
      <c r="D18705" s="141" t="s">
        <v>57363</v>
      </c>
      <c r="I18705" s="141" t="s">
        <v>143</v>
      </c>
      <c r="J18705" s="649">
        <v>55.12</v>
      </c>
    </row>
    <row r="18706" spans="1:10" hidden="1">
      <c r="A18706" s="141" t="s">
        <v>57366</v>
      </c>
      <c r="B18706" s="141" t="str">
        <f t="shared" si="292"/>
        <v>MICRO-ONIBUS COM CAPACIDADE MINIMA DE 15 LUGARES,MOTOR DIESEL,INCLUSIVE MOTORISTAMICRO-ONIBUS COM CAPACIDADE MINIMA DE 15 LUGARES,MOTOR DIESEMICRO-ONIBUS COM CAPACIDADE MINIMA DE 15 LUGARES,MOTOR DIESE</v>
      </c>
      <c r="C18706" s="141" t="s">
        <v>57362</v>
      </c>
      <c r="D18706" s="141" t="s">
        <v>57363</v>
      </c>
      <c r="I18706" s="141" t="s">
        <v>143</v>
      </c>
      <c r="J18706" s="649">
        <v>118.28</v>
      </c>
    </row>
    <row r="18707" spans="1:10" hidden="1">
      <c r="A18707" s="141" t="s">
        <v>57367</v>
      </c>
      <c r="B18707" s="141" t="str">
        <f t="shared" si="292"/>
        <v>MICRO-ONIBUS COM CAPACIDADE MINIMA DE 15 LUGARES,MOTOR DIESEL,INCLUSIVE MOTORISTAMICRO-ONIBUS COM CAPACIDADE MINIMA DE 15 LUGARES,MOTOR DIESEMICRO-ONIBUS COM CAPACIDADE MINIMA DE 15 LUGARES,MOTOR DIESE</v>
      </c>
      <c r="C18707" s="141" t="s">
        <v>57362</v>
      </c>
      <c r="D18707" s="141" t="s">
        <v>57363</v>
      </c>
      <c r="I18707" s="141" t="s">
        <v>143</v>
      </c>
      <c r="J18707" s="649">
        <v>59.72</v>
      </c>
    </row>
    <row r="18708" spans="1:10" hidden="1">
      <c r="A18708" s="141" t="s">
        <v>57368</v>
      </c>
      <c r="B18708" s="141" t="str">
        <f t="shared" si="292"/>
        <v>MICRO-ONIBUS COM CAPACIDADE MINIMA DE 15 LUGARES,MOTOR DIESEL,INCLUSIVE MOTORISTAMICRO-ONIBUS COM CAPACIDADE MINIMA DE 15 LUGARES,MOTOR DIESEMICRO-ONIBUS COM CAPACIDADE MINIMA DE 15 LUGARES,MOTOR DIESE</v>
      </c>
      <c r="C18708" s="141" t="s">
        <v>57362</v>
      </c>
      <c r="D18708" s="141" t="s">
        <v>57363</v>
      </c>
      <c r="I18708" s="141" t="s">
        <v>143</v>
      </c>
      <c r="J18708" s="649">
        <v>51.55</v>
      </c>
    </row>
    <row r="18709" spans="1:10" hidden="1">
      <c r="A18709" s="141" t="s">
        <v>57369</v>
      </c>
      <c r="B18709" s="141" t="str">
        <f t="shared" si="292"/>
        <v>VEICULO DE PASSEIO,5 PASSAGEIROS,4 PORTAS,MOTOR BICOMBUSTIVEL (GASOLINA E ALCOOL)DE 1,6 LITROS,COM AR CONDICIONADO,DIRECVEICULO DE PASSEIO,5 PASSAGEIROS,4 PORTAS,MOTOR BICOMBUSTIVEAO HIDRAULICA E VIDROS DIANTEIROS ELETRICOS,EXCLUSIVE MOTORISTAVEICULO DE PASSEIO,5 PASSAGEIROS,4 PORTAS,MOTOR BICOMBUSTIVE</v>
      </c>
      <c r="C18709" s="141" t="s">
        <v>57370</v>
      </c>
      <c r="D18709" s="141" t="s">
        <v>57371</v>
      </c>
      <c r="E18709" s="141" t="s">
        <v>57372</v>
      </c>
      <c r="F18709" s="141" t="s">
        <v>57373</v>
      </c>
      <c r="I18709" s="141" t="s">
        <v>143</v>
      </c>
      <c r="J18709" s="649">
        <v>57.2</v>
      </c>
    </row>
    <row r="18710" spans="1:10" hidden="1">
      <c r="A18710" s="141" t="s">
        <v>57374</v>
      </c>
      <c r="B18710" s="141" t="str">
        <f t="shared" si="292"/>
        <v>VEICULO DE PASSEIO,5 PASSAGEIROS,4 PORTAS,MOTOR BICOMBUSTIVEL (GASOLINA E ALCOOL)DE 1,6 LITROS,COM AR CONDICIONADO,DIRECVEICULO DE PASSEIO,5 PASSAGEIROS,4 PORTAS,MOTOR BICOMBUSTIVEAO HIDRAULICA E VIDRO DIANTEIROS ELETRICOS,EXCLUSIVE MOTORISTAVEICULO DE PASSEIO,5 PASSAGEIROS,4 PORTAS,MOTOR BICOMBUSTIVE</v>
      </c>
      <c r="C18710" s="141" t="s">
        <v>57370</v>
      </c>
      <c r="D18710" s="141" t="s">
        <v>57371</v>
      </c>
      <c r="E18710" s="141" t="s">
        <v>57375</v>
      </c>
      <c r="F18710" s="141" t="s">
        <v>57376</v>
      </c>
      <c r="I18710" s="141" t="s">
        <v>143</v>
      </c>
      <c r="J18710" s="649">
        <v>16.010000000000002</v>
      </c>
    </row>
    <row r="18711" spans="1:10" hidden="1">
      <c r="A18711" s="141" t="s">
        <v>57377</v>
      </c>
      <c r="B18711" s="141" t="str">
        <f t="shared" si="292"/>
        <v>VEICULO DE PASSEIO,5 PASSAGEIROS,4 PORTAS,MOTOR BICOMBUSTIVEL (GASOLINA E ALCOOL)DE 1,6 LITROS,COM AR CONDICIONADO,DIRECVEICULO DE PASSEIO,5 PASSAGEIROS,4 PORTAS,MOTOR BICOMBUSTIVEAO HIDRAULICA E VIDRO DIANTEIROS ELETRICOS,EXCLUSIVE MOTORISTAVEICULO DE PASSEIO,5 PASSAGEIROS,4 PORTAS,MOTOR BICOMBUSTIVE</v>
      </c>
      <c r="C18711" s="141" t="s">
        <v>57370</v>
      </c>
      <c r="D18711" s="141" t="s">
        <v>57371</v>
      </c>
      <c r="E18711" s="141" t="s">
        <v>57375</v>
      </c>
      <c r="F18711" s="141" t="s">
        <v>57376</v>
      </c>
      <c r="I18711" s="141" t="s">
        <v>143</v>
      </c>
      <c r="J18711" s="649">
        <v>10.91</v>
      </c>
    </row>
    <row r="18712" spans="1:10" hidden="1">
      <c r="A18712" s="141" t="s">
        <v>57378</v>
      </c>
      <c r="B18712" s="141" t="str">
        <f t="shared" si="292"/>
        <v>VEICULO DE PASSEIO,5 PASSAGEIROS,4 PORTAS,MOTOR BICOMBUSTIVEL (GASOLINA E ALCOOL)DE 1,6 LITROS,COM AR CONDICIONADO,DIRECVEICULO DE PASSEIO,5 PASSAGEIROS,4 PORTAS,MOTOR BICOMBUSTIVEAO HIDRAULICA E VIDROS DIANTEIROS ELETRICOS,EXCLUSIVE MOTORISTAVEICULO DE PASSEIO,5 PASSAGEIROS,4 PORTAS,MOTOR BICOMBUSTIVE</v>
      </c>
      <c r="C18712" s="141" t="s">
        <v>57370</v>
      </c>
      <c r="D18712" s="141" t="s">
        <v>57371</v>
      </c>
      <c r="E18712" s="141" t="s">
        <v>57372</v>
      </c>
      <c r="F18712" s="141" t="s">
        <v>57373</v>
      </c>
      <c r="I18712" s="141" t="s">
        <v>143</v>
      </c>
      <c r="J18712" s="649">
        <v>57.2</v>
      </c>
    </row>
    <row r="18713" spans="1:10" hidden="1">
      <c r="A18713" s="141" t="s">
        <v>57379</v>
      </c>
      <c r="B18713" s="141" t="str">
        <f t="shared" si="292"/>
        <v>VEICULO DE PASSEIO,5 PASSAGEIROS,4 PORTAS,MOTOR BICOMBUSTIVEL (GASOLINA E ALCOOL)DE 1,6 LITROS,COM AR CONDICIONADO,DIRECVEICULO DE PASSEIO,5 PASSAGEIROS,4 PORTAS,MOTOR BICOMBUSTIVEAO HIDRAULICA E VIDRO DIANTEIROS ELETRICOS,EXCLUSIVE MOTORISTAVEICULO DE PASSEIO,5 PASSAGEIROS,4 PORTAS,MOTOR BICOMBUSTIVE</v>
      </c>
      <c r="C18713" s="141" t="s">
        <v>57370</v>
      </c>
      <c r="D18713" s="141" t="s">
        <v>57371</v>
      </c>
      <c r="E18713" s="141" t="s">
        <v>57375</v>
      </c>
      <c r="F18713" s="141" t="s">
        <v>57376</v>
      </c>
      <c r="I18713" s="141" t="s">
        <v>143</v>
      </c>
      <c r="J18713" s="649">
        <v>16.010000000000002</v>
      </c>
    </row>
    <row r="18714" spans="1:10" hidden="1">
      <c r="A18714" s="141" t="s">
        <v>57380</v>
      </c>
      <c r="B18714" s="141" t="str">
        <f t="shared" si="292"/>
        <v>VEICULO DE PASSEIO,5 PASSAGEIROS,4 PORTAS,MOTOR BICOMBUSTIVEL (GASOLINA E ALCOOL)DE 1,6 LITROS,COM AR CONDICIONADO,DIRECVEICULO DE PASSEIO,5 PASSAGEIROS,4 PORTAS,MOTOR BICOMBUSTIVEAO HIDRAULICA E VIDRO DIANTEIROS ELETRICOS,EXCLUSIVE MOTORISTAVEICULO DE PASSEIO,5 PASSAGEIROS,4 PORTAS,MOTOR BICOMBUSTIVE</v>
      </c>
      <c r="C18714" s="141" t="s">
        <v>57370</v>
      </c>
      <c r="D18714" s="141" t="s">
        <v>57371</v>
      </c>
      <c r="E18714" s="141" t="s">
        <v>57375</v>
      </c>
      <c r="F18714" s="141" t="s">
        <v>57376</v>
      </c>
      <c r="I18714" s="141" t="s">
        <v>143</v>
      </c>
      <c r="J18714" s="649">
        <v>10.91</v>
      </c>
    </row>
    <row r="18715" spans="1:10" hidden="1">
      <c r="A18715" s="141" t="s">
        <v>57381</v>
      </c>
      <c r="B18715" s="141" t="str">
        <f t="shared" si="292"/>
        <v>VEICULO DE PASSEIO,5 PASSAGEIROS,4 PORTAS,MOTOR BICOMBUSTIVEL (GASOLINA E ALCOOL)DE 1,6 LITROS,COM AR CONDICIONADO,DIRECVEICULO DE PASSEIO,5 PASSAGEIROS,4 PORTAS,MOTOR BICOMBUSTIVEAO HIDRAULICA E VIDROS DIANTEIROS ELETRICOS,INCLUSIVE MOTORISTAVEICULO DE PASSEIO,5 PASSAGEIROS,4 PORTAS,MOTOR BICOMBUSTIVE</v>
      </c>
      <c r="C18715" s="141" t="s">
        <v>57370</v>
      </c>
      <c r="D18715" s="141" t="s">
        <v>57371</v>
      </c>
      <c r="E18715" s="141" t="s">
        <v>57382</v>
      </c>
      <c r="F18715" s="141" t="s">
        <v>57373</v>
      </c>
      <c r="I18715" s="141" t="s">
        <v>143</v>
      </c>
      <c r="J18715" s="649">
        <v>83.93</v>
      </c>
    </row>
    <row r="18716" spans="1:10" hidden="1">
      <c r="A18716" s="141" t="s">
        <v>57383</v>
      </c>
      <c r="B18716" s="141" t="str">
        <f t="shared" si="292"/>
        <v>VEICULO DE PASSEIO,5 PASSAGEIROS,4 PORTAS,MOTOR BICOMBUSTIVEL (GASOLINA E ALCOOL)DE 1,6 LITROS,COM AR CONDICIONADO,DIRECVEICULO DE PASSEIO,5 PASSAGEIROS,4 PORTAS,MOTOR BICOMBUSTIVEAO HIDRAULICA E VIDROS DIANTEIROS ELETRICOS,INCLUSIVE MOTORISTAVEICULO DE PASSEIO,5 PASSAGEIROS,4 PORTAS,MOTOR BICOMBUSTIVE</v>
      </c>
      <c r="C18716" s="141" t="s">
        <v>57370</v>
      </c>
      <c r="D18716" s="141" t="s">
        <v>57371</v>
      </c>
      <c r="E18716" s="141" t="s">
        <v>57382</v>
      </c>
      <c r="F18716" s="141" t="s">
        <v>57373</v>
      </c>
      <c r="I18716" s="141" t="s">
        <v>143</v>
      </c>
      <c r="J18716" s="649">
        <v>42.74</v>
      </c>
    </row>
    <row r="18717" spans="1:10" hidden="1">
      <c r="A18717" s="141" t="s">
        <v>57384</v>
      </c>
      <c r="B18717" s="141" t="str">
        <f t="shared" si="292"/>
        <v>VEICULO DE PASSEIO,5 PASSAGEIROS,4 PORTAS,MOTOR BICOMBUSTIVEL (GASOLINA E ALCOOL)DE 1,6 LITROS,COM AR CONDICIONADO,DIRECVEICULO DE PASSEIO,5 PASSAGEIROS,4 PORTAS,MOTOR BICOMBUSTIVEAO HIDRAULICA E VIDROS DIANTEIROS ELETRICOS,INCLUSIVE MOTORISTAVEICULO DE PASSEIO,5 PASSAGEIROS,4 PORTAS,MOTOR BICOMBUSTIVE</v>
      </c>
      <c r="C18717" s="141" t="s">
        <v>57370</v>
      </c>
      <c r="D18717" s="141" t="s">
        <v>57371</v>
      </c>
      <c r="E18717" s="141" t="s">
        <v>57382</v>
      </c>
      <c r="F18717" s="141" t="s">
        <v>57373</v>
      </c>
      <c r="I18717" s="141" t="s">
        <v>143</v>
      </c>
      <c r="J18717" s="649">
        <v>37.64</v>
      </c>
    </row>
    <row r="18718" spans="1:10" hidden="1">
      <c r="A18718" s="141" t="s">
        <v>57385</v>
      </c>
      <c r="B18718" s="141" t="str">
        <f t="shared" si="292"/>
        <v>VEICULO DE PASSEIO,5 PASSAGEIROS,4 PORTAS,MOTOR BICOMBUSTIVEL (GASOLINA E ALCOOL)DE 1,6 LITROS,COM AR CONDICIONADO,DIRECVEICULO DE PASSEIO,5 PASSAGEIROS,4 PORTAS,MOTOR BICOMBUSTIVEAO HIDRAULICA E VIDROS DIANTEIROS ELETRICOS,INCLUSIVE MOTORISTAVEICULO DE PASSEIO,5 PASSAGEIROS,4 PORTAS,MOTOR BICOMBUSTIVE</v>
      </c>
      <c r="C18718" s="141" t="s">
        <v>57370</v>
      </c>
      <c r="D18718" s="141" t="s">
        <v>57371</v>
      </c>
      <c r="E18718" s="141" t="s">
        <v>57382</v>
      </c>
      <c r="F18718" s="141" t="s">
        <v>57373</v>
      </c>
      <c r="I18718" s="141" t="s">
        <v>143</v>
      </c>
      <c r="J18718" s="649">
        <v>80.36</v>
      </c>
    </row>
    <row r="18719" spans="1:10" hidden="1">
      <c r="A18719" s="141" t="s">
        <v>57386</v>
      </c>
      <c r="B18719" s="141" t="str">
        <f t="shared" si="292"/>
        <v>VEICULO DE PASSEIO,5 PASSAGEIROS,4 PORTAS,MOTOR BICOMBUSTIVEL (GASOLINA E ALCOOL)DE 1,6 LITROS,COM AR CONDICIONADO,DIRECVEICULO DE PASSEIO,5 PASSAGEIROS,4 PORTAS,MOTOR BICOMBUSTIVEAO HIDRAULICA E VIDROS DIANTEIROS ELETRICOS,INCLUSIVE MOTORISTAVEICULO DE PASSEIO,5 PASSAGEIROS,4 PORTAS,MOTOR BICOMBUSTIVE</v>
      </c>
      <c r="C18719" s="141" t="s">
        <v>57370</v>
      </c>
      <c r="D18719" s="141" t="s">
        <v>57371</v>
      </c>
      <c r="E18719" s="141" t="s">
        <v>57382</v>
      </c>
      <c r="F18719" s="141" t="s">
        <v>57373</v>
      </c>
      <c r="I18719" s="141" t="s">
        <v>143</v>
      </c>
      <c r="J18719" s="649">
        <v>39.17</v>
      </c>
    </row>
    <row r="18720" spans="1:10" hidden="1">
      <c r="A18720" s="141" t="s">
        <v>57387</v>
      </c>
      <c r="B18720" s="141" t="str">
        <f t="shared" si="292"/>
        <v>VEICULO DE PASSEIO,5 PASSAGEIROS,4 PORTAS,MOTOR BICOMBUSTIVEL (GASOLINA E ALCOOL)DE 1,6 LITROS,COM AR CONDICIONADO,DIRECVEICULO DE PASSEIO,5 PASSAGEIROS,4 PORTAS,MOTOR BICOMBUSTIVEAO HIDRAULICA E VIDROS DIANTEIROS ELETRICOS,INCLUSIVE MOTORISTAVEICULO DE PASSEIO,5 PASSAGEIROS,4 PORTAS,MOTOR BICOMBUSTIVE</v>
      </c>
      <c r="C18720" s="141" t="s">
        <v>57370</v>
      </c>
      <c r="D18720" s="141" t="s">
        <v>57371</v>
      </c>
      <c r="E18720" s="141" t="s">
        <v>57382</v>
      </c>
      <c r="F18720" s="141" t="s">
        <v>57373</v>
      </c>
      <c r="I18720" s="141" t="s">
        <v>143</v>
      </c>
      <c r="J18720" s="649">
        <v>34.07</v>
      </c>
    </row>
    <row r="18721" spans="1:10" hidden="1">
      <c r="A18721" s="141" t="s">
        <v>57388</v>
      </c>
      <c r="B18721" s="141" t="str">
        <f t="shared" si="292"/>
        <v>VEICULO DE PASSEIO,5 PASSAGEIROS,MOTOR BICOMBUSTIVEL (GASOLINA E ALCOOL) DE 1.0 LITRO,INCLUSIVE MOTORISTAVEICULO DE PASSEIO,5 PASSAGEIROS,MOTOR BICOMBUSTIVEL (GASOLIVEICULO DE PASSEIO,5 PASSAGEIROS,MOTOR BICOMBUSTIVEL (GASOLI</v>
      </c>
      <c r="C18721" s="141" t="s">
        <v>57389</v>
      </c>
      <c r="D18721" s="141" t="s">
        <v>57390</v>
      </c>
      <c r="I18721" s="141" t="s">
        <v>143</v>
      </c>
      <c r="J18721" s="649">
        <v>74.72</v>
      </c>
    </row>
    <row r="18722" spans="1:10" hidden="1">
      <c r="A18722" s="141" t="s">
        <v>57391</v>
      </c>
      <c r="B18722" s="141" t="str">
        <f t="shared" si="292"/>
        <v>VEICULO DE PASSEIO,5 PASSAGEIROS,MOTOR BICOMBUSTIVEL (GASOLINA E ALCOOL) DE 1.0 LITRO,INCLUSIVE MOTORISTAVEICULO DE PASSEIO,5 PASSAGEIROS,MOTOR BICOMBUSTIVEL (GASOLIVEICULO DE PASSEIO,5 PASSAGEIROS,MOTOR BICOMBUSTIVEL (GASOLI</v>
      </c>
      <c r="C18722" s="141" t="s">
        <v>57389</v>
      </c>
      <c r="D18722" s="141" t="s">
        <v>57390</v>
      </c>
      <c r="I18722" s="141" t="s">
        <v>143</v>
      </c>
      <c r="J18722" s="649">
        <v>38.24</v>
      </c>
    </row>
    <row r="18723" spans="1:10" hidden="1">
      <c r="A18723" s="141" t="s">
        <v>57392</v>
      </c>
      <c r="B18723" s="141" t="str">
        <f t="shared" si="292"/>
        <v>VEICULO DE PASSEIO,5 PASSAGEIROS,MOTOR BICOMBUSTIVEL (GASOLINA E ALCOOL) DE 1.0 LITRO,INCLUSIVE MOTORISTAVEICULO DE PASSEIO,5 PASSAGEIROS,MOTOR BICOMBUSTIVEL (GASOLIVEICULO DE PASSEIO,5 PASSAGEIROS,MOTOR BICOMBUSTIVEL (GASOLI</v>
      </c>
      <c r="C18723" s="141" t="s">
        <v>57389</v>
      </c>
      <c r="D18723" s="141" t="s">
        <v>57390</v>
      </c>
      <c r="I18723" s="141" t="s">
        <v>143</v>
      </c>
      <c r="J18723" s="649">
        <v>33.97</v>
      </c>
    </row>
    <row r="18724" spans="1:10" hidden="1">
      <c r="A18724" s="141" t="s">
        <v>57393</v>
      </c>
      <c r="B18724" s="141" t="str">
        <f t="shared" si="292"/>
        <v>VEICULO DE PASSEIO,5 PASSAGEIROS,MOTOR BICOMBUSTIVEL (GASOLINA E ALCOOL) DE 1.0 LITRO,INCLUSIVE MOTORISTAVEICULO DE PASSEIO,5 PASSAGEIROS,MOTOR BICOMBUSTIVEL (GASOLIVEICULO DE PASSEIO,5 PASSAGEIROS,MOTOR BICOMBUSTIVEL (GASOLI</v>
      </c>
      <c r="C18724" s="141" t="s">
        <v>57389</v>
      </c>
      <c r="D18724" s="141" t="s">
        <v>57390</v>
      </c>
      <c r="I18724" s="141" t="s">
        <v>143</v>
      </c>
      <c r="J18724" s="649">
        <v>71.150000000000006</v>
      </c>
    </row>
    <row r="18725" spans="1:10" hidden="1">
      <c r="A18725" s="141" t="s">
        <v>57394</v>
      </c>
      <c r="B18725" s="141" t="str">
        <f t="shared" si="292"/>
        <v>VEICULO DE PASSEIO,5 PASSAGEIROS,MOTOR BICOMBUSTIVEL (GASOLINA E ALCOOL) DE 1.0 LITRO,INCLUSIVE MOTORISTAVEICULO DE PASSEIO,5 PASSAGEIROS,MOTOR BICOMBUSTIVEL (GASOLIVEICULO DE PASSEIO,5 PASSAGEIROS,MOTOR BICOMBUSTIVEL (GASOLI</v>
      </c>
      <c r="C18725" s="141" t="s">
        <v>57389</v>
      </c>
      <c r="D18725" s="141" t="s">
        <v>57390</v>
      </c>
      <c r="I18725" s="141" t="s">
        <v>143</v>
      </c>
      <c r="J18725" s="649">
        <v>34.67</v>
      </c>
    </row>
    <row r="18726" spans="1:10" hidden="1">
      <c r="A18726" s="141" t="s">
        <v>57395</v>
      </c>
      <c r="B18726" s="141" t="str">
        <f t="shared" si="292"/>
        <v>VEICULO DE PASSEIO,5 PASSAGEIROS,MOTOR BICOMBUSTIVEL (GASOLINA E ALCOOL) DE 1.0 LITRO,INCLUSIVE MOTORISTAVEICULO DE PASSEIO,5 PASSAGEIROS,MOTOR BICOMBUSTIVEL (GASOLIVEICULO DE PASSEIO,5 PASSAGEIROS,MOTOR BICOMBUSTIVEL (GASOLI</v>
      </c>
      <c r="C18726" s="141" t="s">
        <v>57389</v>
      </c>
      <c r="D18726" s="141" t="s">
        <v>57390</v>
      </c>
      <c r="I18726" s="141" t="s">
        <v>143</v>
      </c>
      <c r="J18726" s="649">
        <v>30.4</v>
      </c>
    </row>
    <row r="18727" spans="1:10" hidden="1">
      <c r="A18727" s="141" t="s">
        <v>57396</v>
      </c>
      <c r="B18727" s="141" t="str">
        <f t="shared" si="292"/>
        <v>VEICULO DE PASSEIO,5 PASSAGEIROS,MOTOR BICOMBUSTIVEL (GASOLINA E ALCOOL) DE 1.0 LITRO,EXCLUSIVE MOTORISTAVEICULO DE PASSEIO,5 PASSAGEIROS,MOTOR BICOMBUSTIVEL (GASOLIVEICULO DE PASSEIO,5 PASSAGEIROS,MOTOR BICOMBUSTIVEL (GASOLI</v>
      </c>
      <c r="C18727" s="141" t="s">
        <v>57389</v>
      </c>
      <c r="D18727" s="141" t="s">
        <v>57397</v>
      </c>
      <c r="I18727" s="141" t="s">
        <v>143</v>
      </c>
      <c r="J18727" s="649">
        <v>47.99</v>
      </c>
    </row>
    <row r="18728" spans="1:10" hidden="1">
      <c r="A18728" s="141" t="s">
        <v>57398</v>
      </c>
      <c r="B18728" s="141" t="str">
        <f t="shared" si="292"/>
        <v>VEICULO DE PASSEIO,5 PASSAGEIROS,MOTOR BICOMBUSTIVEL (GASOLINA E ALCOOL) DE 1.0 LITRO,EXCLUSIVE MOTORISTAVEICULO DE PASSEIO,5 PASSAGEIROS,MOTOR BICOMBUSTIVEL (GASOLIVEICULO DE PASSEIO,5 PASSAGEIROS,MOTOR BICOMBUSTIVEL (GASOLI</v>
      </c>
      <c r="C18728" s="141" t="s">
        <v>57389</v>
      </c>
      <c r="D18728" s="141" t="s">
        <v>57397</v>
      </c>
      <c r="I18728" s="141" t="s">
        <v>143</v>
      </c>
      <c r="J18728" s="649">
        <v>11.51</v>
      </c>
    </row>
    <row r="18729" spans="1:10" hidden="1">
      <c r="A18729" s="141" t="s">
        <v>57399</v>
      </c>
      <c r="B18729" s="141" t="str">
        <f t="shared" si="292"/>
        <v>VEICULO DE PASSEIO,5 PASSAGEIROS,MOTOR BICOMBUSTIVEL (GASOLINA E ALCOOL) DE 1.0 LITRO,EXCLUSIVE MOTORISTAVEICULO DE PASSEIO,5 PASSAGEIROS,MOTOR BICOMBUSTIVEL (GASOLIVEICULO DE PASSEIO,5 PASSAGEIROS,MOTOR BICOMBUSTIVEL (GASOLI</v>
      </c>
      <c r="C18729" s="141" t="s">
        <v>57389</v>
      </c>
      <c r="D18729" s="141" t="s">
        <v>57397</v>
      </c>
      <c r="I18729" s="141" t="s">
        <v>143</v>
      </c>
      <c r="J18729" s="649">
        <v>7.24</v>
      </c>
    </row>
    <row r="18730" spans="1:10" hidden="1">
      <c r="A18730" s="141" t="s">
        <v>57400</v>
      </c>
      <c r="B18730" s="141" t="str">
        <f t="shared" si="292"/>
        <v>VEICULO DE PASSEIO,5 PASSAGEIROS,MOTOR BICOMBUSTIVEL (GASOLINA E ALCOOL) DE 1.0 LITRO,EXCLUSIVE MOTORISTAVEICULO DE PASSEIO,5 PASSAGEIROS,MOTOR BICOMBUSTIVEL (GASOLIVEICULO DE PASSEIO,5 PASSAGEIROS,MOTOR BICOMBUSTIVEL (GASOLI</v>
      </c>
      <c r="C18730" s="141" t="s">
        <v>57389</v>
      </c>
      <c r="D18730" s="141" t="s">
        <v>57397</v>
      </c>
      <c r="I18730" s="141" t="s">
        <v>143</v>
      </c>
      <c r="J18730" s="649">
        <v>47.99</v>
      </c>
    </row>
    <row r="18731" spans="1:10" hidden="1">
      <c r="A18731" s="141" t="s">
        <v>57401</v>
      </c>
      <c r="B18731" s="141" t="str">
        <f t="shared" si="292"/>
        <v>VEICULO DE PASSEIO,5 PASSAGEIROS,MOTOR BICOMBUSTIVEL (GASOLINA E ALCOOL) DE 1.0 LITRO,EXCLUSIVE MOTORISTAVEICULO DE PASSEIO,5 PASSAGEIROS,MOTOR BICOMBUSTIVEL (GASOLIVEICULO DE PASSEIO,5 PASSAGEIROS,MOTOR BICOMBUSTIVEL (GASOLI</v>
      </c>
      <c r="C18731" s="141" t="s">
        <v>57389</v>
      </c>
      <c r="D18731" s="141" t="s">
        <v>57397</v>
      </c>
      <c r="I18731" s="141" t="s">
        <v>143</v>
      </c>
      <c r="J18731" s="649">
        <v>11.51</v>
      </c>
    </row>
    <row r="18732" spans="1:10" hidden="1">
      <c r="A18732" s="141" t="s">
        <v>57402</v>
      </c>
      <c r="B18732" s="141" t="str">
        <f t="shared" si="292"/>
        <v>VEICULO DE PASSEIO,5 PASSAGEIROS,MOTOR BICOMBUSTIVEL (GASOLINA E ALCOOL) DE 1.0 LITRO,EXCLUSIVE MOTORISTAVEICULO DE PASSEIO,5 PASSAGEIROS,MOTOR BICOMBUSTIVEL (GASOLIVEICULO DE PASSEIO,5 PASSAGEIROS,MOTOR BICOMBUSTIVEL (GASOLI</v>
      </c>
      <c r="C18732" s="141" t="s">
        <v>57389</v>
      </c>
      <c r="D18732" s="141" t="s">
        <v>57397</v>
      </c>
      <c r="I18732" s="141" t="s">
        <v>143</v>
      </c>
      <c r="J18732" s="649">
        <v>7.24</v>
      </c>
    </row>
    <row r="18733" spans="1:10" hidden="1">
      <c r="A18733" s="141" t="s">
        <v>57403</v>
      </c>
      <c r="B18733" s="141" t="str">
        <f t="shared" si="292"/>
        <v>CAMIONETE TIPO PICK-UP,COM CABINE SIMPLES E CACAMBA,TIPO LEVE,MOTOR BICOMBUSTIVEL (GASOLINA E ALCOOL) DE 1,6 LITROS,INCLCAMIONETE TIPO PICK-UP,COM CABINE SIMPLES E CACAMBA,TIPO LEVUSIVE MOTORISTACAMIONETE TIPO PICK-UP,COM CABINE SIMPLES E CACAMBA,TIPO LEV</v>
      </c>
      <c r="C18733" s="141" t="s">
        <v>57404</v>
      </c>
      <c r="D18733" s="141" t="s">
        <v>57405</v>
      </c>
      <c r="E18733" s="141" t="s">
        <v>57221</v>
      </c>
      <c r="I18733" s="141" t="s">
        <v>143</v>
      </c>
      <c r="J18733" s="649">
        <v>91.85</v>
      </c>
    </row>
    <row r="18734" spans="1:10" hidden="1">
      <c r="A18734" s="141" t="s">
        <v>57406</v>
      </c>
      <c r="B18734" s="141" t="str">
        <f t="shared" si="292"/>
        <v>CAMIONETE TIPO PICK-UP,COM CABINE SIMPLES E CACAMBA,TIPO LEVE,MOTOR BICOMBUSTIVEL (GASOLINA E ALCOOL) DE 1,6 LITROS,INCLCAMIONETE TIPO PICK-UP,COM CABINE SIMPLES E CACAMBA,TIPO LEVUSIVE MOTORISTACAMIONETE TIPO PICK-UP,COM CABINE SIMPLES E CACAMBA,TIPO LEV</v>
      </c>
      <c r="C18734" s="141" t="s">
        <v>57404</v>
      </c>
      <c r="D18734" s="141" t="s">
        <v>57405</v>
      </c>
      <c r="E18734" s="141" t="s">
        <v>57221</v>
      </c>
      <c r="I18734" s="141" t="s">
        <v>143</v>
      </c>
      <c r="J18734" s="649">
        <v>42.6</v>
      </c>
    </row>
    <row r="18735" spans="1:10" hidden="1">
      <c r="A18735" s="141" t="s">
        <v>57407</v>
      </c>
      <c r="B18735" s="141" t="str">
        <f t="shared" si="292"/>
        <v>CAMIONETE TIPO PICK-UP,COM CABINE SIMPLES E CACAMBA,TIPO LEVE,MOTOR BICOMBUSTIVEL (GASOLINA E ALCOOL) DE 1,6 LITROS,INCLCAMIONETE TIPO PICK-UP,COM CABINE SIMPLES E CACAMBA,TIPO LEVUSIVE MOTORISTACAMIONETE TIPO PICK-UP,COM CABINE SIMPLES E CACAMBA,TIPO LEV</v>
      </c>
      <c r="C18735" s="141" t="s">
        <v>57404</v>
      </c>
      <c r="D18735" s="141" t="s">
        <v>57405</v>
      </c>
      <c r="E18735" s="141" t="s">
        <v>57221</v>
      </c>
      <c r="I18735" s="141" t="s">
        <v>143</v>
      </c>
      <c r="J18735" s="649">
        <v>36.880000000000003</v>
      </c>
    </row>
    <row r="18736" spans="1:10" hidden="1">
      <c r="A18736" s="141" t="s">
        <v>57408</v>
      </c>
      <c r="B18736" s="141" t="str">
        <f t="shared" si="292"/>
        <v>CAMIONETE TIPO PICK-UP,COM CABINE SIMPLES E CACAMBA,TIPO LEVE,MOTOR BICOMBUSTIVEL (GASOLINA E ALCOOL) DE 1,6 LITROS,INCLCAMIONETE TIPO PICK-UP,COM CABINE SIMPLES E CACAMBA,TIPO LEVUSIVE MOTORISTACAMIONETE TIPO PICK-UP,COM CABINE SIMPLES E CACAMBA,TIPO LEV</v>
      </c>
      <c r="C18736" s="141" t="s">
        <v>57404</v>
      </c>
      <c r="D18736" s="141" t="s">
        <v>57405</v>
      </c>
      <c r="E18736" s="141" t="s">
        <v>57221</v>
      </c>
      <c r="I18736" s="141" t="s">
        <v>143</v>
      </c>
      <c r="J18736" s="649">
        <v>88.28</v>
      </c>
    </row>
    <row r="18737" spans="1:10" hidden="1">
      <c r="A18737" s="141" t="s">
        <v>57409</v>
      </c>
      <c r="B18737" s="141" t="str">
        <f t="shared" si="292"/>
        <v>CAMIONETE TIPO PICK-UP,COM CABINE SIMPLES E CACAMBA,TIPO LEVE,MOTOR BICOMBUSTIVEL (GASOLINA E ALCOOL) DE 1,6 LITROS,INCLCAMIONETE TIPO PICK-UP,COM CABINE SIMPLES E CACAMBA,TIPO LEVUSIVE MOTORISTACAMIONETE TIPO PICK-UP,COM CABINE SIMPLES E CACAMBA,TIPO LEV</v>
      </c>
      <c r="C18737" s="141" t="s">
        <v>57404</v>
      </c>
      <c r="D18737" s="141" t="s">
        <v>57405</v>
      </c>
      <c r="E18737" s="141" t="s">
        <v>57221</v>
      </c>
      <c r="I18737" s="141" t="s">
        <v>143</v>
      </c>
      <c r="J18737" s="649">
        <v>39.03</v>
      </c>
    </row>
    <row r="18738" spans="1:10" hidden="1">
      <c r="A18738" s="141" t="s">
        <v>57410</v>
      </c>
      <c r="B18738" s="141" t="str">
        <f t="shared" si="292"/>
        <v>CAMIONETE TIPO PICK-UP,COM CABINE SIMPLES E CACAMBA,TIPO LEVE,MOTOR BICOMBUSTIVEL (GASOLINA E ALCOOL) DE 1,6 LITROS,INCLCAMIONETE TIPO PICK-UP,COM CABINE SIMPLES E CACAMBA,TIPO LEVUSIVE MOTORISTACAMIONETE TIPO PICK-UP,COM CABINE SIMPLES E CACAMBA,TIPO LEV</v>
      </c>
      <c r="C18738" s="141" t="s">
        <v>57404</v>
      </c>
      <c r="D18738" s="141" t="s">
        <v>57405</v>
      </c>
      <c r="E18738" s="141" t="s">
        <v>57221</v>
      </c>
      <c r="I18738" s="141" t="s">
        <v>143</v>
      </c>
      <c r="J18738" s="649">
        <v>33.31</v>
      </c>
    </row>
    <row r="18739" spans="1:10" hidden="1">
      <c r="A18739" s="141" t="s">
        <v>57411</v>
      </c>
      <c r="B18739" s="141" t="str">
        <f t="shared" si="292"/>
        <v>CAMIONETE TIPO PICK-UP,COM CABINE SIMPLES E CACAMBA,TIPO LEVE,MOTOR BICOMBUSTIVEL (GASOLINA E ALCOOL) DE 1,6 LITROS,EQUICAMIONETE TIPO PICK-UP,COM CABINE SIMPLES E CACAMBA,TIPO LEVPADA COM ESCADA DE EXTENSAO GIRATORIA E BASCULANTE,COM SUPORTE,ACIONAMENTO MANUAL E TODOS OS IMPLEMENTOS NECESSARIOS PARA UM PERFEITO FUNCIONAMENTO,INCLUSIVE MOTORISTACAMIONETE TIPO PICK-UP,COM CABINE SIMPLES E CACAMBA,TIPO LEV</v>
      </c>
      <c r="C18739" s="141" t="s">
        <v>57404</v>
      </c>
      <c r="D18739" s="141" t="s">
        <v>57412</v>
      </c>
      <c r="E18739" s="141" t="s">
        <v>57413</v>
      </c>
      <c r="F18739" s="141" t="s">
        <v>57414</v>
      </c>
      <c r="G18739" s="141" t="s">
        <v>57415</v>
      </c>
      <c r="I18739" s="141" t="s">
        <v>143</v>
      </c>
      <c r="J18739" s="649">
        <v>94.91</v>
      </c>
    </row>
    <row r="18740" spans="1:10" hidden="1">
      <c r="A18740" s="141" t="s">
        <v>57416</v>
      </c>
      <c r="B18740" s="141" t="str">
        <f t="shared" si="292"/>
        <v>CAMIONETE TIPO PICK-UP,COM CABINE SIMPLES E CACAMBA,TIPO LEVE,MOTOR BICOMBUSTIVEL (GASOLINA E ALCOOL) DE 1,6 LITROS,EQUICAMIONETE TIPO PICK-UP,COM CABINE SIMPLES E CACAMBA,TIPO LEVPADA COM ESCADA DE EXTENSAO GIRATORIA E BASCULANTE,COM SUPORTE,ACIONAMENTO MANUAL E TODOS OS IMPLEMENTOS NECESSARIOS PARA UM PERFEITO FUNCIONAMENTO,INCLUSIVE MOTORISTACAMIONETE TIPO PICK-UP,COM CABINE SIMPLES E CACAMBA,TIPO LEV</v>
      </c>
      <c r="C18740" s="141" t="s">
        <v>57404</v>
      </c>
      <c r="D18740" s="141" t="s">
        <v>57412</v>
      </c>
      <c r="E18740" s="141" t="s">
        <v>57413</v>
      </c>
      <c r="F18740" s="141" t="s">
        <v>57414</v>
      </c>
      <c r="G18740" s="141" t="s">
        <v>57415</v>
      </c>
      <c r="I18740" s="141" t="s">
        <v>143</v>
      </c>
      <c r="J18740" s="649">
        <v>44.62</v>
      </c>
    </row>
    <row r="18741" spans="1:10" hidden="1">
      <c r="A18741" s="141" t="s">
        <v>57417</v>
      </c>
      <c r="B18741" s="141" t="str">
        <f t="shared" si="292"/>
        <v>CAMIONETE TIPO PICK-UP,COM CABINE SIMPLES E CACAMBA,TIPO LEVE,MOTOR BICOMBUSTIVEL (GASOLINA E ALCOOL) DE 1,6 LITROS,EQUICAMIONETE TIPO PICK-UP,COM CABINE SIMPLES E CACAMBA,TIPO LEVPADA COM ESCADA DE EXTENSAO GIRATORIA E BASCULANTE,COM SUPORTE,ACIONAMENTO MANUAL A TODOS OS IMPLEMENTOS NECESSARIOS PARA UM PERFEITO FUNCIONAMENTO,INCLUSIVE MOTORISTACAMIONETE TIPO PICK-UP,COM CABINE SIMPLES E CACAMBA,TIPO LEV</v>
      </c>
      <c r="C18741" s="141" t="s">
        <v>57404</v>
      </c>
      <c r="D18741" s="141" t="s">
        <v>57412</v>
      </c>
      <c r="E18741" s="141" t="s">
        <v>57413</v>
      </c>
      <c r="F18741" s="141" t="s">
        <v>57418</v>
      </c>
      <c r="G18741" s="141" t="s">
        <v>57415</v>
      </c>
      <c r="I18741" s="141" t="s">
        <v>143</v>
      </c>
      <c r="J18741" s="649">
        <v>38.630000000000003</v>
      </c>
    </row>
    <row r="18742" spans="1:10" hidden="1">
      <c r="A18742" s="141" t="s">
        <v>57419</v>
      </c>
      <c r="B18742" s="141" t="str">
        <f t="shared" si="292"/>
        <v>CAMIONETE TIPO PICK-UP,COM CABINE SIMPLES E CACAMBA,TIPO LEVE,MOTOR BICOMBUSTIVEL (GASOLINA E ALCOOL) DE 1,6 LITROS,EQUICAMIONETE TIPO PICK-UP,COM CABINE SIMPLES E CACAMBA,TIPO LEVPADA COM ESCADA DE EXTENSAO GIRATORIA E BASCULANTE,COM SUPORTE,ACIONAMENTO MANUAL E TODOS OS IMPLEMENTOS NECESSARIOS PARA UM PERFEITO FUNCIONAMENTO,INCLUSIVE MOTORISTACAMIONETE TIPO PICK-UP,COM CABINE SIMPLES E CACAMBA,TIPO LEV</v>
      </c>
      <c r="C18742" s="141" t="s">
        <v>57404</v>
      </c>
      <c r="D18742" s="141" t="s">
        <v>57412</v>
      </c>
      <c r="E18742" s="141" t="s">
        <v>57413</v>
      </c>
      <c r="F18742" s="141" t="s">
        <v>57414</v>
      </c>
      <c r="G18742" s="141" t="s">
        <v>57415</v>
      </c>
      <c r="I18742" s="141" t="s">
        <v>143</v>
      </c>
      <c r="J18742" s="649">
        <v>91.34</v>
      </c>
    </row>
    <row r="18743" spans="1:10" hidden="1">
      <c r="A18743" s="141" t="s">
        <v>57420</v>
      </c>
      <c r="B18743" s="141" t="str">
        <f t="shared" si="292"/>
        <v>CAMIONETE TIPO PICK-UP,COM CABINE SIMPLES E CACAMBA,TIPO LEVE,MOTOR BICOMBUSTIVEL (GASOLINA E ALCOOL) DE 1,6 LITROS,EQUICAMIONETE TIPO PICK-UP,COM CABINE SIMPLES E CACAMBA,TIPO LEVPADA COM ESCADA DE EXTENSAO GIRATORIA E BASCULANTE,COM SUPORTE,ACIONAMENTO MANUAL E TODOS OS IMPLEMENTOS NECESSARIOS PARA UM PERFEITO FUNCIONAMENTO,INCLUSIVE MOTORISTACAMIONETE TIPO PICK-UP,COM CABINE SIMPLES E CACAMBA,TIPO LEV</v>
      </c>
      <c r="C18743" s="141" t="s">
        <v>57404</v>
      </c>
      <c r="D18743" s="141" t="s">
        <v>57412</v>
      </c>
      <c r="E18743" s="141" t="s">
        <v>57413</v>
      </c>
      <c r="F18743" s="141" t="s">
        <v>57414</v>
      </c>
      <c r="G18743" s="141" t="s">
        <v>57415</v>
      </c>
      <c r="I18743" s="141" t="s">
        <v>143</v>
      </c>
      <c r="J18743" s="649">
        <v>41.05</v>
      </c>
    </row>
    <row r="18744" spans="1:10" hidden="1">
      <c r="A18744" s="141" t="s">
        <v>57421</v>
      </c>
      <c r="B18744" s="141" t="str">
        <f t="shared" si="292"/>
        <v>CAMIONETE TIPO PICK-UP,COM CABINE SIMPLES E CACAMBA,TIPO LEVE,MOTOR BICOMBUSTIVEL (GASOLINA E ALCOOL) DE 1,6 LITROS,EQUICAMIONETE TIPO PICK-UP,COM CABINE SIMPLES E CACAMBA,TIPO LEVPADA COM ESCADA DE EXTENSAO GIRATORIA E BASCULANTE,COM SUPORTE,ACIONAMENTO MANUAL A TODOS OS IMPLEMENTOS NECESSARIOS PARA UM PERFEITO FUNCIONAMENTO,INCLUSIVE MOTORISTACAMIONETE TIPO PICK-UP,COM CABINE SIMPLES E CACAMBA,TIPO LEV</v>
      </c>
      <c r="C18744" s="141" t="s">
        <v>57404</v>
      </c>
      <c r="D18744" s="141" t="s">
        <v>57412</v>
      </c>
      <c r="E18744" s="141" t="s">
        <v>57413</v>
      </c>
      <c r="F18744" s="141" t="s">
        <v>57418</v>
      </c>
      <c r="G18744" s="141" t="s">
        <v>57415</v>
      </c>
      <c r="I18744" s="141" t="s">
        <v>143</v>
      </c>
      <c r="J18744" s="649">
        <v>35.06</v>
      </c>
    </row>
    <row r="18745" spans="1:10" hidden="1">
      <c r="A18745" s="141" t="s">
        <v>57422</v>
      </c>
      <c r="B18745" s="141" t="str">
        <f t="shared" si="292"/>
        <v>CAMIONETA TIPO PICK-UP COM CABINE DUPLA E CACAMBA,MOTOR DIESEL 2,8 LITROS,DIRECAO HIDRAULICA,TRACAO NAS 4 RODAS,INCLUSIVCAMIONETA TIPO PICK-UP COM CABINE DUPLA E CACAMBA,MOTOR DIESE MOTORISTACAMIONETA TIPO PICK-UP COM CABINE DUPLA E CACAMBA,MOTOR DIES</v>
      </c>
      <c r="C18745" s="141" t="s">
        <v>57423</v>
      </c>
      <c r="D18745" s="141" t="s">
        <v>57424</v>
      </c>
      <c r="E18745" s="141" t="s">
        <v>57425</v>
      </c>
      <c r="I18745" s="141" t="s">
        <v>143</v>
      </c>
      <c r="J18745" s="649">
        <v>137.62</v>
      </c>
    </row>
    <row r="18746" spans="1:10" hidden="1">
      <c r="A18746" s="141" t="s">
        <v>57426</v>
      </c>
      <c r="B18746" s="141" t="str">
        <f t="shared" si="292"/>
        <v>CAMIONETA TIPO PICK-UP COM CABINE DUPLA E CACAMBA,MOTOR DIESEL 2,8 LITROS,DIRECAO HIDRAULICA,TRACAO NAS 4 RODAS,INCLUSIVCAMIONETA TIPO PICK-UP COM CABINE DUPLA E CACAMBA,MOTOR DIESE MOTORISTACAMIONETA TIPO PICK-UP COM CABINE DUPLA E CACAMBA,MOTOR DIES</v>
      </c>
      <c r="C18746" s="141" t="s">
        <v>57423</v>
      </c>
      <c r="D18746" s="141" t="s">
        <v>57424</v>
      </c>
      <c r="E18746" s="141" t="s">
        <v>57425</v>
      </c>
      <c r="I18746" s="141" t="s">
        <v>143</v>
      </c>
      <c r="J18746" s="649">
        <v>61.46</v>
      </c>
    </row>
    <row r="18747" spans="1:10" hidden="1">
      <c r="A18747" s="141" t="s">
        <v>57427</v>
      </c>
      <c r="B18747" s="141" t="str">
        <f t="shared" si="292"/>
        <v>CAMIONETA TIPO PICK-UP COM CABINE DUPLA E CACAMBA,MOTOR DIESEL 2,8 LITROS,DIRECAO HIDRAULICA,TRACAO NAS 4 RODAS,INCLUSIVCAMIONETA TIPO PICK-UP COM CABINE DUPLA E CACAMBA,MOTOR DIESE MOTORISTACAMIONETA TIPO PICK-UP COM CABINE DUPLA E CACAMBA,MOTOR DIES</v>
      </c>
      <c r="C18747" s="141" t="s">
        <v>57423</v>
      </c>
      <c r="D18747" s="141" t="s">
        <v>57424</v>
      </c>
      <c r="E18747" s="141" t="s">
        <v>57425</v>
      </c>
      <c r="I18747" s="141" t="s">
        <v>143</v>
      </c>
      <c r="J18747" s="649">
        <v>51.56</v>
      </c>
    </row>
    <row r="18748" spans="1:10" hidden="1">
      <c r="A18748" s="141" t="s">
        <v>57428</v>
      </c>
      <c r="B18748" s="141" t="str">
        <f t="shared" si="292"/>
        <v>CAMIONETA TIPO PICK-UP COM CABINE DUPLA E CACAMBA,MOTOR DIESEL 2,8 LITROS,DIRECAO HIDRAULICA,TRACAO NAS 4 RODAS,INCLUSIVCAMIONETA TIPO PICK-UP COM CABINE DUPLA E CACAMBA,MOTOR DIESE MOTORISTACAMIONETA TIPO PICK-UP COM CABINE DUPLA E CACAMBA,MOTOR DIES</v>
      </c>
      <c r="C18748" s="141" t="s">
        <v>57423</v>
      </c>
      <c r="D18748" s="141" t="s">
        <v>57424</v>
      </c>
      <c r="E18748" s="141" t="s">
        <v>57425</v>
      </c>
      <c r="I18748" s="141" t="s">
        <v>143</v>
      </c>
      <c r="J18748" s="649">
        <v>134.05000000000001</v>
      </c>
    </row>
    <row r="18749" spans="1:10" hidden="1">
      <c r="A18749" s="141" t="s">
        <v>57429</v>
      </c>
      <c r="B18749" s="141" t="str">
        <f t="shared" si="292"/>
        <v>CAMIONETA TIPO PICK-UP COM CABINE DUPLA E CACAMBA,MOTOR DIESEL 2,8 LITROS,DIRECAO HIDRAULICA,TRACAO NAS 4 RODAS,INCLUSIVCAMIONETA TIPO PICK-UP COM CABINE DUPLA E CACAMBA,MOTOR DIESE MOTORISTACAMIONETA TIPO PICK-UP COM CABINE DUPLA E CACAMBA,MOTOR DIES</v>
      </c>
      <c r="C18749" s="141" t="s">
        <v>57423</v>
      </c>
      <c r="D18749" s="141" t="s">
        <v>57424</v>
      </c>
      <c r="E18749" s="141" t="s">
        <v>57425</v>
      </c>
      <c r="I18749" s="141" t="s">
        <v>143</v>
      </c>
      <c r="J18749" s="649">
        <v>57.89</v>
      </c>
    </row>
    <row r="18750" spans="1:10" hidden="1">
      <c r="A18750" s="141" t="s">
        <v>57430</v>
      </c>
      <c r="B18750" s="141" t="str">
        <f t="shared" si="292"/>
        <v>CAMIONETA TIPO PICK-UP COM CABINE DUPLA E CACAMBA,MOTOR DIESEL 2,8 LITROS,DIRECAO HIDRAULICA,TRACAO NAS 4 RODAS,INCLUSIVCAMIONETA TIPO PICK-UP COM CABINE DUPLA E CACAMBA,MOTOR DIESE MOTORISTACAMIONETA TIPO PICK-UP COM CABINE DUPLA E CACAMBA,MOTOR DIES</v>
      </c>
      <c r="C18750" s="141" t="s">
        <v>57423</v>
      </c>
      <c r="D18750" s="141" t="s">
        <v>57424</v>
      </c>
      <c r="E18750" s="141" t="s">
        <v>57425</v>
      </c>
      <c r="I18750" s="141" t="s">
        <v>143</v>
      </c>
      <c r="J18750" s="649">
        <v>47.99</v>
      </c>
    </row>
    <row r="18751" spans="1:10" hidden="1">
      <c r="A18751" s="141" t="s">
        <v>57431</v>
      </c>
      <c r="B18751" s="141" t="str">
        <f t="shared" si="292"/>
        <v>MOTOCICLETA,125 CILINDRADAS X/E,EXCLUSIVE MOTORISTAMOTOCICLETA,125 CILINDRADAS X/E,EXCLUSIVE MOTORISTAMOTOCICLETA,125 CILINDRADAS X/E,EXCLUSIVE MOTORISTA</v>
      </c>
      <c r="C18751" s="141" t="s">
        <v>57432</v>
      </c>
      <c r="I18751" s="141" t="s">
        <v>143</v>
      </c>
      <c r="J18751" s="649">
        <v>6.81</v>
      </c>
    </row>
    <row r="18752" spans="1:10" hidden="1">
      <c r="A18752" s="141" t="s">
        <v>57433</v>
      </c>
      <c r="B18752" s="141" t="str">
        <f t="shared" si="292"/>
        <v>MOTOCICLETA,125 CILINDRADAS X/E,EXCLUSIVE MOTORISTAMOTOCICLETA,125 CILINDRADAS X/E,EXCLUSIVE MOTORISTAMOTOCICLETA,125 CILINDRADAS X/E,EXCLUSIVE MOTORISTA</v>
      </c>
      <c r="C18752" s="141" t="s">
        <v>57432</v>
      </c>
      <c r="I18752" s="141" t="s">
        <v>143</v>
      </c>
      <c r="J18752" s="649">
        <v>0.77</v>
      </c>
    </row>
    <row r="18753" spans="1:10" hidden="1">
      <c r="A18753" s="141" t="s">
        <v>57434</v>
      </c>
      <c r="B18753" s="141" t="str">
        <f t="shared" si="292"/>
        <v>MOTOCICLETA,125 CILINDRADAS X/E,EXCLUSIVE MOTORISTAMOTOCICLETA,125 CILINDRADAS X/E,EXCLUSIVE MOTORISTAMOTOCICLETA,125 CILINDRADAS X/E,EXCLUSIVE MOTORISTA</v>
      </c>
      <c r="C18753" s="141" t="s">
        <v>57432</v>
      </c>
      <c r="I18753" s="141" t="s">
        <v>143</v>
      </c>
      <c r="J18753" s="649">
        <v>6.81</v>
      </c>
    </row>
    <row r="18754" spans="1:10" hidden="1">
      <c r="A18754" s="141" t="s">
        <v>57435</v>
      </c>
      <c r="B18754" s="141" t="str">
        <f t="shared" si="292"/>
        <v>MOTOCICLETA,125 CILINDRADAS X/E,EXCLUSIVE MOTORISTAMOTOCICLETA,125 CILINDRADAS X/E,EXCLUSIVE MOTORISTAMOTOCICLETA,125 CILINDRADAS X/E,EXCLUSIVE MOTORISTA</v>
      </c>
      <c r="C18754" s="141" t="s">
        <v>57432</v>
      </c>
      <c r="I18754" s="141" t="s">
        <v>143</v>
      </c>
      <c r="J18754" s="649">
        <v>0.77</v>
      </c>
    </row>
    <row r="18755" spans="1:10" hidden="1">
      <c r="A18755" s="141" t="s">
        <v>57436</v>
      </c>
      <c r="B18755" s="141" t="str">
        <f t="shared" ref="B18755:B18818" si="293">C18755&amp;D18755&amp;C18755&amp;E18755&amp;F18755&amp;G18755&amp;H18755&amp;C18755</f>
        <v>GUINDASTE SOBRE RODAS,MEIA LANCA,CAPACIDADE DE 6T,INCLUSIVEOPERADORGUINDASTE SOBRE RODAS,MEIA LANCA,CAPACIDADE DE 6T,INCLUSIVEGUINDASTE SOBRE RODAS,MEIA LANCA,CAPACIDADE DE 6T,INCLUSIVE</v>
      </c>
      <c r="C18755" s="141" t="s">
        <v>57437</v>
      </c>
      <c r="D18755" s="141" t="s">
        <v>57438</v>
      </c>
      <c r="I18755" s="141" t="s">
        <v>143</v>
      </c>
      <c r="J18755" s="649">
        <v>339.4</v>
      </c>
    </row>
    <row r="18756" spans="1:10" hidden="1">
      <c r="A18756" s="141" t="s">
        <v>57439</v>
      </c>
      <c r="B18756" s="141" t="str">
        <f t="shared" si="293"/>
        <v>GUINDASTE SOBRE RODAS,MEIA LANCA,CAPACIDADE DE 6T,INCLUSIVEOPERADORGUINDASTE SOBRE RODAS,MEIA LANCA,CAPACIDADE DE 6T,INCLUSIVEGUINDASTE SOBRE RODAS,MEIA LANCA,CAPACIDADE DE 6T,INCLUSIVE</v>
      </c>
      <c r="C18756" s="141" t="s">
        <v>57437</v>
      </c>
      <c r="D18756" s="141" t="s">
        <v>57438</v>
      </c>
      <c r="I18756" s="141" t="s">
        <v>143</v>
      </c>
      <c r="J18756" s="649">
        <v>207.25</v>
      </c>
    </row>
    <row r="18757" spans="1:10" hidden="1">
      <c r="A18757" s="141" t="s">
        <v>57440</v>
      </c>
      <c r="B18757" s="141" t="str">
        <f t="shared" si="293"/>
        <v>GUINDASTE SOBRE RODAS,MEIA LANCA,CAPACIDADE DE 6T,INCLUSIVEOPERADORGUINDASTE SOBRE RODAS,MEIA LANCA,CAPACIDADE DE 6T,INCLUSIVEGUINDASTE SOBRE RODAS,MEIA LANCA,CAPACIDADE DE 6T,INCLUSIVE</v>
      </c>
      <c r="C18757" s="141" t="s">
        <v>57437</v>
      </c>
      <c r="D18757" s="141" t="s">
        <v>57438</v>
      </c>
      <c r="I18757" s="141" t="s">
        <v>143</v>
      </c>
      <c r="J18757" s="649">
        <v>180.89</v>
      </c>
    </row>
    <row r="18758" spans="1:10" hidden="1">
      <c r="A18758" s="141" t="s">
        <v>57441</v>
      </c>
      <c r="B18758" s="141" t="str">
        <f t="shared" si="293"/>
        <v>GUINDASTE SOBRE RODAS,MEIA LANCA,CAPACIDADE DE 6T,INCLUSIVEOPERADORGUINDASTE SOBRE RODAS,MEIA LANCA,CAPACIDADE DE 6T,INCLUSIVEGUINDASTE SOBRE RODAS,MEIA LANCA,CAPACIDADE DE 6T,INCLUSIVE</v>
      </c>
      <c r="C18758" s="141" t="s">
        <v>57437</v>
      </c>
      <c r="D18758" s="141" t="s">
        <v>57438</v>
      </c>
      <c r="I18758" s="141" t="s">
        <v>143</v>
      </c>
      <c r="J18758" s="649">
        <v>335.39</v>
      </c>
    </row>
    <row r="18759" spans="1:10" hidden="1">
      <c r="A18759" s="141" t="s">
        <v>57442</v>
      </c>
      <c r="B18759" s="141" t="str">
        <f t="shared" si="293"/>
        <v>GUINDASTE SOBRE RODAS,MEIA LANCA,CAPACIDADE DE 6T,INCLUSIVEOPERADORGUINDASTE SOBRE RODAS,MEIA LANCA,CAPACIDADE DE 6T,INCLUSIVEGUINDASTE SOBRE RODAS,MEIA LANCA,CAPACIDADE DE 6T,INCLUSIVE</v>
      </c>
      <c r="C18759" s="141" t="s">
        <v>57437</v>
      </c>
      <c r="D18759" s="141" t="s">
        <v>57438</v>
      </c>
      <c r="I18759" s="141" t="s">
        <v>143</v>
      </c>
      <c r="J18759" s="649">
        <v>203.24</v>
      </c>
    </row>
    <row r="18760" spans="1:10" hidden="1">
      <c r="A18760" s="141" t="s">
        <v>57443</v>
      </c>
      <c r="B18760" s="141" t="str">
        <f t="shared" si="293"/>
        <v>GUINDASTE SOBRE RODAS,MEIA LANCA,CAPACIDADE DE 6T,INCLUSIVEOPERADORGUINDASTE SOBRE RODAS,MEIA LANCA,CAPACIDADE DE 6T,INCLUSIVEGUINDASTE SOBRE RODAS,MEIA LANCA,CAPACIDADE DE 6T,INCLUSIVE</v>
      </c>
      <c r="C18760" s="141" t="s">
        <v>57437</v>
      </c>
      <c r="D18760" s="141" t="s">
        <v>57438</v>
      </c>
      <c r="I18760" s="141" t="s">
        <v>143</v>
      </c>
      <c r="J18760" s="649">
        <v>176.88</v>
      </c>
    </row>
    <row r="18761" spans="1:10" hidden="1">
      <c r="A18761" s="141" t="s">
        <v>57444</v>
      </c>
      <c r="B18761" s="141" t="str">
        <f t="shared" si="293"/>
        <v>GUINDASTE SOBRE RODAS,CAPACIDADE DE 15T,RAIO DE CURVA DE 4,65M,LANCA TELESCOPICA DE ACIONAMENTO HIDRAULICO COM 7,60M RETGUINDASTE SOBRE RODAS,CAPACIDADE DE 15T,RAIO DE CURVA DE 4,6RAIDA E 18,30M ESTENDIDA,INCLUSIVE OPERADOR E AUXILIARGUINDASTE SOBRE RODAS,CAPACIDADE DE 15T,RAIO DE CURVA DE 4,6</v>
      </c>
      <c r="C18761" s="141" t="s">
        <v>57445</v>
      </c>
      <c r="D18761" s="141" t="s">
        <v>57446</v>
      </c>
      <c r="E18761" s="141" t="s">
        <v>57447</v>
      </c>
      <c r="I18761" s="141" t="s">
        <v>143</v>
      </c>
      <c r="J18761" s="649">
        <v>475.94</v>
      </c>
    </row>
    <row r="18762" spans="1:10" hidden="1">
      <c r="A18762" s="141" t="s">
        <v>57448</v>
      </c>
      <c r="B18762" s="141" t="str">
        <f t="shared" si="293"/>
        <v>GUINDASTE SOBRE RODAS,CAPACIDADE DE 15T,RAIO DE CURVA DE 4,65M,LANCA TELESCOPICA DE ACIONAMENTO HIDRAULICO COM 7,60M RETGUINDASTE SOBRE RODAS,CAPACIDADE DE 15T,RAIO DE CURVA DE 4,6RAIDA E 18,30M ESTENDIDA,INCLUSIVE OPERADOR E AUXILIARGUINDASTE SOBRE RODAS,CAPACIDADE DE 15T,RAIO DE CURVA DE 4,6</v>
      </c>
      <c r="C18762" s="141" t="s">
        <v>57445</v>
      </c>
      <c r="D18762" s="141" t="s">
        <v>57446</v>
      </c>
      <c r="E18762" s="141" t="s">
        <v>57447</v>
      </c>
      <c r="I18762" s="141" t="s">
        <v>143</v>
      </c>
      <c r="J18762" s="649">
        <v>283.14</v>
      </c>
    </row>
    <row r="18763" spans="1:10" hidden="1">
      <c r="A18763" s="141" t="s">
        <v>57449</v>
      </c>
      <c r="B18763" s="141" t="str">
        <f t="shared" si="293"/>
        <v>GUINDASTE SOBRE RODAS,CAPACIDADE DE 15T,RAIO DE CURVA DE 4,65M,LANCA TELESCOPICA DE ACIONAMENTO HIDRAULICO COM 7,60M RETGUINDASTE SOBRE RODAS,CAPACIDADE DE 15T,RAIO DE CURVA DE 4,6RAIDA E 18,30M ESTENDIDA,INCLUSIVE OPERADOR E AUXILIARGUINDASTE SOBRE RODAS,CAPACIDADE DE 15T,RAIO DE CURVA DE 4,6</v>
      </c>
      <c r="C18763" s="141" t="s">
        <v>57445</v>
      </c>
      <c r="D18763" s="141" t="s">
        <v>57446</v>
      </c>
      <c r="E18763" s="141" t="s">
        <v>57447</v>
      </c>
      <c r="I18763" s="141" t="s">
        <v>143</v>
      </c>
      <c r="J18763" s="649">
        <v>245.96</v>
      </c>
    </row>
    <row r="18764" spans="1:10" hidden="1">
      <c r="A18764" s="141" t="s">
        <v>57450</v>
      </c>
      <c r="B18764" s="141" t="str">
        <f t="shared" si="293"/>
        <v>GUINDASTE SOBRE RODAS,CAPACIDADE DE 15T,RAIO DE CURVA DE 4,65M,LANCA TELESCOPICA DE ACIONAMENTO HIDRAULICO COM 7,60M RETGUINDASTE SOBRE RODAS,CAPACIDADE DE 15T,RAIO DE CURVA DE 4,6RAIDA E 18,30M ESTENDIDA,INCLUSIVE OPERADOR E AUXILIARGUINDASTE SOBRE RODAS,CAPACIDADE DE 15T,RAIO DE CURVA DE 4,6</v>
      </c>
      <c r="C18764" s="141" t="s">
        <v>57445</v>
      </c>
      <c r="D18764" s="141" t="s">
        <v>57446</v>
      </c>
      <c r="E18764" s="141" t="s">
        <v>57447</v>
      </c>
      <c r="I18764" s="141" t="s">
        <v>143</v>
      </c>
      <c r="J18764" s="649">
        <v>469.35</v>
      </c>
    </row>
    <row r="18765" spans="1:10" hidden="1">
      <c r="A18765" s="141" t="s">
        <v>57451</v>
      </c>
      <c r="B18765" s="141" t="str">
        <f t="shared" si="293"/>
        <v>GUINDASTE SOBRE RODAS,CAPACIDADE DE 15T,RAIO DE CURVA DE 4,65M,LANCA TELESCOPICA DE ACIONAMENTO HIDRAULICO COM 7,60M RETGUINDASTE SOBRE RODAS,CAPACIDADE DE 15T,RAIO DE CURVA DE 4,6RAIDA E 18,30M ESTENDIDA,INCLUSIVE OPERADOR E AUXILIARGUINDASTE SOBRE RODAS,CAPACIDADE DE 15T,RAIO DE CURVA DE 4,6</v>
      </c>
      <c r="C18765" s="141" t="s">
        <v>57445</v>
      </c>
      <c r="D18765" s="141" t="s">
        <v>57446</v>
      </c>
      <c r="E18765" s="141" t="s">
        <v>57447</v>
      </c>
      <c r="I18765" s="141" t="s">
        <v>143</v>
      </c>
      <c r="J18765" s="649">
        <v>276.55</v>
      </c>
    </row>
    <row r="18766" spans="1:10" hidden="1">
      <c r="A18766" s="141" t="s">
        <v>57452</v>
      </c>
      <c r="B18766" s="141" t="str">
        <f t="shared" si="293"/>
        <v>GUINDASTE SOBRE RODAS,CAPACIDADE DE 15T,RAIO DE CURVA DE 4,65M,LANCA TELESCOPICA DE ACIONAMENTO HIDRAULICO COM 7,60M RETGUINDASTE SOBRE RODAS,CAPACIDADE DE 15T,RAIO DE CURVA DE 4,6RAIDA E 18,30M ESTENDIDA,INCLUSIVE OPERADOR E AUXILIARGUINDASTE SOBRE RODAS,CAPACIDADE DE 15T,RAIO DE CURVA DE 4,6</v>
      </c>
      <c r="C18766" s="141" t="s">
        <v>57445</v>
      </c>
      <c r="D18766" s="141" t="s">
        <v>57446</v>
      </c>
      <c r="E18766" s="141" t="s">
        <v>57447</v>
      </c>
      <c r="I18766" s="141" t="s">
        <v>143</v>
      </c>
      <c r="J18766" s="649">
        <v>239.37</v>
      </c>
    </row>
    <row r="18767" spans="1:10" hidden="1">
      <c r="A18767" s="141" t="s">
        <v>57453</v>
      </c>
      <c r="B18767" s="141" t="str">
        <f t="shared" si="293"/>
        <v>GUINDASTE ARTICULADO,SOBRE CAMINHAO DIESEL(INCLUSIVE ESTE),MOMENTO MAXIMO DE ELEVACAO 30TXM E CAPACIDADE MAXIMA DE ELEVAGUINDASTE ARTICULADO,SOBRE CAMINHAO DIESEL(INCLUSIVE ESTE),MCAO 8,5T A 3,4M,INCLUSIVE OPERADOR E AUXILIARGUINDASTE ARTICULADO,SOBRE CAMINHAO DIESEL(INCLUSIVE ESTE),M</v>
      </c>
      <c r="C18767" s="141" t="s">
        <v>57454</v>
      </c>
      <c r="D18767" s="141" t="s">
        <v>57455</v>
      </c>
      <c r="E18767" s="141" t="s">
        <v>57456</v>
      </c>
      <c r="I18767" s="141" t="s">
        <v>143</v>
      </c>
      <c r="J18767" s="649">
        <v>321.33</v>
      </c>
    </row>
    <row r="18768" spans="1:10" hidden="1">
      <c r="A18768" s="141" t="s">
        <v>57457</v>
      </c>
      <c r="B18768" s="141" t="str">
        <f t="shared" si="293"/>
        <v>GUINDASTE ARTICULADO,SOBRE CAMINHAO DIESEL(INCLUSIVE ESTE),MOMENTO MAXIMO DE ELEVACAO 30TXM E CAPACIDADE MAXIMA DE ELEVAGUINDASTE ARTICULADO,SOBRE CAMINHAO DIESEL(INCLUSIVE ESTE),MCAO 8,5T A 3,4M,INCLUSIVE OPERADOR E AUXILIARGUINDASTE ARTICULADO,SOBRE CAMINHAO DIESEL(INCLUSIVE ESTE),M</v>
      </c>
      <c r="C18768" s="141" t="s">
        <v>57454</v>
      </c>
      <c r="D18768" s="141" t="s">
        <v>57455</v>
      </c>
      <c r="E18768" s="141" t="s">
        <v>57456</v>
      </c>
      <c r="I18768" s="141" t="s">
        <v>143</v>
      </c>
      <c r="J18768" s="649">
        <v>142</v>
      </c>
    </row>
    <row r="18769" spans="1:10" hidden="1">
      <c r="A18769" s="141" t="s">
        <v>57458</v>
      </c>
      <c r="B18769" s="141" t="str">
        <f t="shared" si="293"/>
        <v>GUINDASTE ARTICULADO,SOBRE CAMINHAO DIESEL(INCLUSIVE ESTE),MOMENTO MAXIMO DE ELEVACAO 30TXM E CAPACIDADE MAXIMA DE ELEVAGUINDASTE ARTICULADO,SOBRE CAMINHAO DIESEL(INCLUSIVE ESTE),MCAO 8,5T A 3,4M,INCLUSIVE OPERADOR E AUXILIARGUINDASTE ARTICULADO,SOBRE CAMINHAO DIESEL(INCLUSIVE ESTE),M</v>
      </c>
      <c r="C18769" s="141" t="s">
        <v>57454</v>
      </c>
      <c r="D18769" s="141" t="s">
        <v>57455</v>
      </c>
      <c r="E18769" s="141" t="s">
        <v>57456</v>
      </c>
      <c r="I18769" s="141" t="s">
        <v>143</v>
      </c>
      <c r="J18769" s="649">
        <v>118.03</v>
      </c>
    </row>
    <row r="18770" spans="1:10" hidden="1">
      <c r="A18770" s="141" t="s">
        <v>57459</v>
      </c>
      <c r="B18770" s="141" t="str">
        <f t="shared" si="293"/>
        <v>GUINDASTE ARTICULADO,SOBRE CAMINHAO DIESEL(INCLUSIVE ESTE),MOMENTO MAXIMO DE ELEVACAO 30TXM E CAPACIDADE MAXIMA DE ELEVAGUINDASTE ARTICULADO,SOBRE CAMINHAO DIESEL(INCLUSIVE ESTE),MCAO 8,5T A 3,4M,INCLUSIVE OPERADOR E AUXILIARGUINDASTE ARTICULADO,SOBRE CAMINHAO DIESEL(INCLUSIVE ESTE),M</v>
      </c>
      <c r="C18770" s="141" t="s">
        <v>57454</v>
      </c>
      <c r="D18770" s="141" t="s">
        <v>57455</v>
      </c>
      <c r="E18770" s="141" t="s">
        <v>57456</v>
      </c>
      <c r="I18770" s="141" t="s">
        <v>143</v>
      </c>
      <c r="J18770" s="649">
        <v>313.75</v>
      </c>
    </row>
    <row r="18771" spans="1:10" hidden="1">
      <c r="A18771" s="141" t="s">
        <v>57460</v>
      </c>
      <c r="B18771" s="141" t="str">
        <f t="shared" si="293"/>
        <v>GUINDASTE ARTICULADO,SOBRE CAMINHAO DIESEL(INCLUSIVE ESTE),MOMENTO MAXIMO DE ELEVACAO 30TXM E CAPACIDADE MAXIMA DE ELEVAGUINDASTE ARTICULADO,SOBRE CAMINHAO DIESEL(INCLUSIVE ESTE),MCAO 8,5T A 3,4M,INCLUSIVE OPERADOR E AUXILIARGUINDASTE ARTICULADO,SOBRE CAMINHAO DIESEL(INCLUSIVE ESTE),M</v>
      </c>
      <c r="C18771" s="141" t="s">
        <v>57454</v>
      </c>
      <c r="D18771" s="141" t="s">
        <v>57455</v>
      </c>
      <c r="E18771" s="141" t="s">
        <v>57456</v>
      </c>
      <c r="I18771" s="141" t="s">
        <v>143</v>
      </c>
      <c r="J18771" s="649">
        <v>134.41999999999999</v>
      </c>
    </row>
    <row r="18772" spans="1:10" hidden="1">
      <c r="A18772" s="141" t="s">
        <v>57461</v>
      </c>
      <c r="B18772" s="141" t="str">
        <f t="shared" si="293"/>
        <v>GUINDASTE ARTICULADO,SOBRE CAMINHAO DIESEL(INCLUSIVE ESTE),MOMENTO MAXIMO DE ELEVACAO 30TXM E CAPACIDADE MAXIMA DE ELEVAGUINDASTE ARTICULADO,SOBRE CAMINHAO DIESEL(INCLUSIVE ESTE),MCAO 8,5T A 3,4M,INCLUSIVE OPERADOR E AUXILIARGUINDASTE ARTICULADO,SOBRE CAMINHAO DIESEL(INCLUSIVE ESTE),M</v>
      </c>
      <c r="C18772" s="141" t="s">
        <v>57454</v>
      </c>
      <c r="D18772" s="141" t="s">
        <v>57455</v>
      </c>
      <c r="E18772" s="141" t="s">
        <v>57456</v>
      </c>
      <c r="I18772" s="141" t="s">
        <v>143</v>
      </c>
      <c r="J18772" s="649">
        <v>110.45</v>
      </c>
    </row>
    <row r="18773" spans="1:10" hidden="1">
      <c r="A18773" s="141" t="s">
        <v>57462</v>
      </c>
      <c r="B18773" s="141" t="str">
        <f t="shared" si="293"/>
        <v>GUINDASTE TIPO GRUA,COM CAPACIDADE DE CARGA DE 1200KG,VELOCIDADE DE 40M/MIN,TORRE COMPOSTA POR 9 MODULOS DE 3 METROS CADGUINDASTE TIPO GRUA,COM CAPACIDADE DE CARGA DE 1200KG,VELOCIA,TOTALIZANDO 27 METROS,ALCANCE MAXIMO DE 25 METROS COM UMACARGA DE 1000KG,INCLUSIVE BASE DE SUSTENTACAO E OPERADORGUINDASTE TIPO GRUA,COM CAPACIDADE DE CARGA DE 1200KG,VELOCI</v>
      </c>
      <c r="C18773" s="141" t="s">
        <v>57463</v>
      </c>
      <c r="D18773" s="141" t="s">
        <v>57464</v>
      </c>
      <c r="E18773" s="141" t="s">
        <v>57465</v>
      </c>
      <c r="F18773" s="141" t="s">
        <v>57466</v>
      </c>
      <c r="I18773" s="141" t="s">
        <v>143</v>
      </c>
      <c r="J18773" s="649">
        <v>161.44</v>
      </c>
    </row>
    <row r="18774" spans="1:10" hidden="1">
      <c r="A18774" s="141" t="s">
        <v>57467</v>
      </c>
      <c r="B18774" s="141" t="str">
        <f t="shared" si="293"/>
        <v>GUINDASTE TIPO GRUA,COM CAPACIDADE DE CARGA DE 1200KG,VELOCIDADE DE 40M/MIN,TORRE COMPOSTA POR 9 MODULOS DE 3 METROS CADGUINDASTE TIPO GRUA,COM CAPACIDADE DE CARGA DE 1200KG,VELOCIA,TOTALIZANDO 27 METROS,ALCANCE MAXIMO DE 25 METROS COM UMACARGA DE 1000KG,INCLUSIVE BASE DE SUSTENTACAO E OPERADORGUINDASTE TIPO GRUA,COM CAPACIDADE DE CARGA DE 1200KG,VELOCI</v>
      </c>
      <c r="C18774" s="141" t="s">
        <v>57463</v>
      </c>
      <c r="D18774" s="141" t="s">
        <v>57464</v>
      </c>
      <c r="E18774" s="141" t="s">
        <v>57465</v>
      </c>
      <c r="F18774" s="141" t="s">
        <v>57466</v>
      </c>
      <c r="I18774" s="141" t="s">
        <v>143</v>
      </c>
      <c r="J18774" s="649">
        <v>101.47</v>
      </c>
    </row>
    <row r="18775" spans="1:10" hidden="1">
      <c r="A18775" s="141" t="s">
        <v>57468</v>
      </c>
      <c r="B18775" s="141" t="str">
        <f t="shared" si="293"/>
        <v>GUINDASTE TIPO GRUA,COM CAPACIDADE DE CARGA DE 1200KG,VELOCIDADE DE 40M/MIN,TORRE COMPOSTA POR 9 MODULOS DE 3 METROS CADGUINDASTE TIPO GRUA,COM CAPACIDADE DE CARGA DE 1200KG,VELOCIA,TOTALIZANDO 27 METROS,ALCANCE MAXIMO DE 25 METROS COM UMACARGA DE 1000KG,INCLUSIVE BASE DE SUSTENTACAO E OPERADORGUINDASTE TIPO GRUA,COM CAPACIDADE DE CARGA DE 1200KG,VELOCI</v>
      </c>
      <c r="C18775" s="141" t="s">
        <v>57463</v>
      </c>
      <c r="D18775" s="141" t="s">
        <v>57464</v>
      </c>
      <c r="E18775" s="141" t="s">
        <v>57465</v>
      </c>
      <c r="F18775" s="141" t="s">
        <v>57466</v>
      </c>
      <c r="I18775" s="141" t="s">
        <v>143</v>
      </c>
      <c r="J18775" s="649">
        <v>88.19</v>
      </c>
    </row>
    <row r="18776" spans="1:10" hidden="1">
      <c r="A18776" s="141" t="s">
        <v>57469</v>
      </c>
      <c r="B18776" s="141" t="str">
        <f t="shared" si="293"/>
        <v>GUINDASTE TIPO GRUA,COM CAPACIDADE DE CARGA DE 1200KG,VELOCIDADE DE 40M/MIN,TORRE COMPOSTA POR 9 MODULOS DE 3 METROS CADGUINDASTE TIPO GRUA,COM CAPACIDADE DE CARGA DE 1200KG,VELOCIA,TOTALIZANDO 27 METROS,ALCANCE MAXIMO DE 25 METROS COM UMACARGA DE 1000KG,INCLUSIVE BASE DE SUSTENTACAO E OPERADORGUINDASTE TIPO GRUA,COM CAPACIDADE DE CARGA DE 1200KG,VELOCI</v>
      </c>
      <c r="C18776" s="141" t="s">
        <v>57463</v>
      </c>
      <c r="D18776" s="141" t="s">
        <v>57464</v>
      </c>
      <c r="E18776" s="141" t="s">
        <v>57465</v>
      </c>
      <c r="F18776" s="141" t="s">
        <v>57466</v>
      </c>
      <c r="I18776" s="141" t="s">
        <v>143</v>
      </c>
      <c r="J18776" s="649">
        <v>157.43</v>
      </c>
    </row>
    <row r="18777" spans="1:10" hidden="1">
      <c r="A18777" s="141" t="s">
        <v>57470</v>
      </c>
      <c r="B18777" s="141" t="str">
        <f t="shared" si="293"/>
        <v>GUINDASTE TIPO GRUA,COM CAPACIDADE DE CARGA DE 1200KG,VELOCIDADE DE 40M/MIN,TORRE COMPOSTA POR 9 MODULOS DE 3 METROS CADGUINDASTE TIPO GRUA,COM CAPACIDADE DE CARGA DE 1200KG,VELOCIA,TOTALIZANDO 27 METROS,ALCANCE MAXIMO DE 25 METROS COM UMACARGA DE 1000KG,INCLUSIVE BASE DE SUSTENTACAO E OPERADORGUINDASTE TIPO GRUA,COM CAPACIDADE DE CARGA DE 1200KG,VELOCI</v>
      </c>
      <c r="C18777" s="141" t="s">
        <v>57463</v>
      </c>
      <c r="D18777" s="141" t="s">
        <v>57464</v>
      </c>
      <c r="E18777" s="141" t="s">
        <v>57465</v>
      </c>
      <c r="F18777" s="141" t="s">
        <v>57466</v>
      </c>
      <c r="I18777" s="141" t="s">
        <v>143</v>
      </c>
      <c r="J18777" s="649">
        <v>97.46</v>
      </c>
    </row>
    <row r="18778" spans="1:10" hidden="1">
      <c r="A18778" s="141" t="s">
        <v>57471</v>
      </c>
      <c r="B18778" s="141" t="str">
        <f t="shared" si="293"/>
        <v>GUINDASTE TIPO GRUA,COM CAPACIDADE DE CARGA DE 1200KG,VELOCIDADE DE 40M/MIN,TORRE COMPOSTA POR 9 MODULOS DE 3 METROS CADGUINDASTE TIPO GRUA,COM CAPACIDADE DE CARGA DE 1200KG,VELOCIA,TOTALIZANDO 27 METROS,ALCANCE MAXIMO DE 25 METROS COM UMACARGA DE 1000KG,INCLUSIVE BASE DE SUSTENTACAO E OPERADORGUINDASTE TIPO GRUA,COM CAPACIDADE DE CARGA DE 1200KG,VELOCI</v>
      </c>
      <c r="C18778" s="141" t="s">
        <v>57463</v>
      </c>
      <c r="D18778" s="141" t="s">
        <v>57464</v>
      </c>
      <c r="E18778" s="141" t="s">
        <v>57465</v>
      </c>
      <c r="F18778" s="141" t="s">
        <v>57466</v>
      </c>
      <c r="I18778" s="141" t="s">
        <v>143</v>
      </c>
      <c r="J18778" s="649">
        <v>84.18</v>
      </c>
    </row>
    <row r="18779" spans="1:10" hidden="1">
      <c r="A18779" s="141" t="s">
        <v>57472</v>
      </c>
      <c r="B18779" s="141" t="str">
        <f t="shared" si="293"/>
        <v>PORTICO ROLANTE MOTORIZADO (OU ELETRICO),COM VAO E ALTURA DE 5M,ACOMPANHADO DE TRILHOS ROLANTES ELETRIFICADOS COM PERCURPORTICO ROLANTE MOTORIZADO (OU ELETRICO),COM VAO E ALTURA DESO DE 30M E TALHA ELETRICA COM TROLE DE CABO DE ACO E PAINEL ELETRICO,COM CAPACIDADE PARA 10T,INCLUSIVE MONTAGEM DO CONJUNTO,EXCLUSIVE OPERADORPORTICO ROLANTE MOTORIZADO (OU ELETRICO),COM VAO E ALTURA DE</v>
      </c>
      <c r="C18779" s="141" t="s">
        <v>57473</v>
      </c>
      <c r="D18779" s="141" t="s">
        <v>57474</v>
      </c>
      <c r="E18779" s="141" t="s">
        <v>57475</v>
      </c>
      <c r="F18779" s="141" t="s">
        <v>57476</v>
      </c>
      <c r="G18779" s="141" t="s">
        <v>57477</v>
      </c>
      <c r="I18779" s="141" t="s">
        <v>143</v>
      </c>
      <c r="J18779" s="649">
        <v>57.02</v>
      </c>
    </row>
    <row r="18780" spans="1:10" hidden="1">
      <c r="A18780" s="141" t="s">
        <v>57478</v>
      </c>
      <c r="B18780" s="141" t="str">
        <f t="shared" si="293"/>
        <v>PORTICO ROLANTE MOTORIZADO (OU ELETRICO),COM VAO E ALTURA DE 5M,ACOMPANHADO DE TRILHOS ROLANTES ELETRIFICADOS COM PERCURPORTICO ROLANTE MOTORIZADO (OU ELETRICO),COM VAO E ALTURA DESO DE 30M E TALHA ELETRICA COM TROLE DE CABO DE ACO E PAINEL ELETRICO,COM CAPACIDADE PARA 10T,INCLUSIVE MONTAGEM DO CONJUNTO,EXCLUSIVE OPERADORPORTICO ROLANTE MOTORIZADO (OU ELETRICO),COM VAO E ALTURA DE</v>
      </c>
      <c r="C18780" s="141" t="s">
        <v>57473</v>
      </c>
      <c r="D18780" s="141" t="s">
        <v>57474</v>
      </c>
      <c r="E18780" s="141" t="s">
        <v>57475</v>
      </c>
      <c r="F18780" s="141" t="s">
        <v>57476</v>
      </c>
      <c r="G18780" s="141" t="s">
        <v>57477</v>
      </c>
      <c r="I18780" s="141" t="s">
        <v>143</v>
      </c>
      <c r="J18780" s="649">
        <v>35.630000000000003</v>
      </c>
    </row>
    <row r="18781" spans="1:10" hidden="1">
      <c r="A18781" s="141" t="s">
        <v>57479</v>
      </c>
      <c r="B18781" s="141" t="str">
        <f t="shared" si="293"/>
        <v>PORTICO ROLANTE MOTORIZADO (OU ELETRICO),COM VAO E ALTURA DE 5M,ACOMPANHADO DE TRILHOS ROLANTES ELETRIFICADOS COM PERCURPORTICO ROLANTE MOTORIZADO (OU ELETRICO),COM VAO E ALTURA DESO DE 30M E TALHA ELETRICA COM TROLE DE CABO DE ACO E PAINEL ELETRICO,COM CAPACIDADE PARA 10T,INCLUSIVE MONTAGEM DO CONJUNTO,EXCLUSIVE OPERADORPORTICO ROLANTE MOTORIZADO (OU ELETRICO),COM VAO E ALTURA DE</v>
      </c>
      <c r="C18781" s="141" t="s">
        <v>57473</v>
      </c>
      <c r="D18781" s="141" t="s">
        <v>57474</v>
      </c>
      <c r="E18781" s="141" t="s">
        <v>57475</v>
      </c>
      <c r="F18781" s="141" t="s">
        <v>57476</v>
      </c>
      <c r="G18781" s="141" t="s">
        <v>57477</v>
      </c>
      <c r="I18781" s="141" t="s">
        <v>143</v>
      </c>
      <c r="J18781" s="649">
        <v>57.02</v>
      </c>
    </row>
    <row r="18782" spans="1:10" hidden="1">
      <c r="A18782" s="141" t="s">
        <v>57480</v>
      </c>
      <c r="B18782" s="141" t="str">
        <f t="shared" si="293"/>
        <v>PORTICO ROLANTE MOTORIZADO (OU ELETRICO),COM VAO E ALTURA DE 5M,ACOMPANHADO DE TRILHOS ROLANTES ELETRIFICADOS COM PERCURPORTICO ROLANTE MOTORIZADO (OU ELETRICO),COM VAO E ALTURA DESO DE 30M E TALHA ELETRICA COM TROLE DE CABO DE ACO E PAINEL ELETRICO,COM CAPACIDADE PARA 10T,INCLUSIVE MONTAGEM DO CONJUNTO,EXCLUSIVE OPERADORPORTICO ROLANTE MOTORIZADO (OU ELETRICO),COM VAO E ALTURA DE</v>
      </c>
      <c r="C18782" s="141" t="s">
        <v>57473</v>
      </c>
      <c r="D18782" s="141" t="s">
        <v>57474</v>
      </c>
      <c r="E18782" s="141" t="s">
        <v>57475</v>
      </c>
      <c r="F18782" s="141" t="s">
        <v>57476</v>
      </c>
      <c r="G18782" s="141" t="s">
        <v>57477</v>
      </c>
      <c r="I18782" s="141" t="s">
        <v>143</v>
      </c>
      <c r="J18782" s="649">
        <v>35.630000000000003</v>
      </c>
    </row>
    <row r="18783" spans="1:10" hidden="1">
      <c r="A18783" s="141" t="s">
        <v>57481</v>
      </c>
      <c r="B18783" s="141" t="str">
        <f t="shared" si="293"/>
        <v>GUINDAUTO COM CAPACIDADE MAXIMA DE CARGA EM TORNO DE 3,5T AAPROXIMADAMENTE 2,00M E ALCANCE MAXIMO VERTICAL(DO SOLO)A APGUINDAUTO COM CAPACIDADE MAXIMA DE CARGA EM TORNO DE 3,5T AROXIMADAMENTE 7,00M,ANGULO DE GIRO DE 180º,MONTADO SOBRE CHASSIS DE CAMINHAO,EXCLUSIVE ESTE.SAO CONSIDERADOS DOIS AJUDANTES,EXCLUSIVE OPERADOR QUE E CONSIDERADO O MOTORISTA DO CAMINHAOGUINDAUTO COM CAPACIDADE MAXIMA DE CARGA EM TORNO DE 3,5T A</v>
      </c>
      <c r="C18783" s="141" t="s">
        <v>57482</v>
      </c>
      <c r="D18783" s="141" t="s">
        <v>57483</v>
      </c>
      <c r="E18783" s="141" t="s">
        <v>57484</v>
      </c>
      <c r="F18783" s="141" t="s">
        <v>57485</v>
      </c>
      <c r="G18783" s="141" t="s">
        <v>57486</v>
      </c>
      <c r="H18783" s="141" t="s">
        <v>57487</v>
      </c>
      <c r="I18783" s="141" t="s">
        <v>143</v>
      </c>
      <c r="J18783" s="649">
        <v>58.94</v>
      </c>
    </row>
    <row r="18784" spans="1:10" hidden="1">
      <c r="A18784" s="141" t="s">
        <v>57488</v>
      </c>
      <c r="B18784" s="141" t="str">
        <f t="shared" si="293"/>
        <v>GUINDAUTO COM CAPACIDADE MAXIMA DE CARGA EM TORNO DE 3,5T AAPROXIMADAMENTE 2,00M E ALCANCE MAXIMO VERTICAL(DO SOLO)A APGUINDAUTO COM CAPACIDADE MAXIMA DE CARGA EM TORNO DE 3,5T AROXIMADAMENTE 7,00M,ANGULO DE GIRO DE 180º,MONTADO SOBRE CHASSIS DE CAMINHAO,EXCLUSIVE ESTE.SAO CONSIDERADOS DOIS AJUDANTES,EXCLUSIVE OPERADOR QUE E CONSIDERADO O MOTORISTA DO CAMINHAOGUINDAUTO COM CAPACIDADE MAXIMA DE CARGA EM TORNO DE 3,5T A</v>
      </c>
      <c r="C18784" s="141" t="s">
        <v>57482</v>
      </c>
      <c r="D18784" s="141" t="s">
        <v>57483</v>
      </c>
      <c r="E18784" s="141" t="s">
        <v>57484</v>
      </c>
      <c r="F18784" s="141" t="s">
        <v>57485</v>
      </c>
      <c r="G18784" s="141" t="s">
        <v>57486</v>
      </c>
      <c r="H18784" s="141" t="s">
        <v>57487</v>
      </c>
      <c r="I18784" s="141" t="s">
        <v>143</v>
      </c>
      <c r="J18784" s="649">
        <v>50.37</v>
      </c>
    </row>
    <row r="18785" spans="1:10" hidden="1">
      <c r="A18785" s="141" t="s">
        <v>57489</v>
      </c>
      <c r="B18785" s="141" t="str">
        <f t="shared" si="293"/>
        <v>GUINDAUTO COM CAPACIDADE MAXIMA DE CARGA EM TORNO DE 3,5T AAPROXIMADAMENTE 2,00M E ALCANCE MAXIMO VERTICAL(DO SOLO)A APGUINDAUTO COM CAPACIDADE MAXIMA DE CARGA EM TORNO DE 3,5T AROXIMADAMENTE 7,00M,ANGULO DE GIRO DE 180º,MONTADO SOBRE CHASSIS DE CAMINHAO,EXCLUSIVE ESTE.SAO CONSIDERADOS DOIS AJUDANTES,EXCLUSIVE OPERADOR QUE E CONSIDERADO O MOTORISTA DO CAMINHAOGUINDAUTO COM CAPACIDADE MAXIMA DE CARGA EM TORNO DE 3,5T A</v>
      </c>
      <c r="C18785" s="141" t="s">
        <v>57482</v>
      </c>
      <c r="D18785" s="141" t="s">
        <v>57483</v>
      </c>
      <c r="E18785" s="141" t="s">
        <v>57484</v>
      </c>
      <c r="F18785" s="141" t="s">
        <v>57485</v>
      </c>
      <c r="G18785" s="141" t="s">
        <v>57486</v>
      </c>
      <c r="H18785" s="141" t="s">
        <v>57487</v>
      </c>
      <c r="I18785" s="141" t="s">
        <v>143</v>
      </c>
      <c r="J18785" s="649">
        <v>53.78</v>
      </c>
    </row>
    <row r="18786" spans="1:10" hidden="1">
      <c r="A18786" s="141" t="s">
        <v>57490</v>
      </c>
      <c r="B18786" s="141" t="str">
        <f t="shared" si="293"/>
        <v>GUINDAUTO COM CAPACIDADE MAXIMA DE CARGA EM TORNO DE 3,5T AAPROXIMADAMENTE 2,00M E ALCANCE MAXIMO VERTICAL(DO SOLO)A APGUINDAUTO COM CAPACIDADE MAXIMA DE CARGA EM TORNO DE 3,5T AROXIMADAMENTE 7,00M,ANGULO DE GIRO DE 180º,MONTADO SOBRE CHASSIS DE CAMINHAO,EXCLUSIVE ESTE.SAO CONSIDERADOS DOIS AJUDANTES,EXCLUSIVE OPERADOR QUE E CONSIDERADO O MOTORISTA DO CAMINHAOGUINDAUTO COM CAPACIDADE MAXIMA DE CARGA EM TORNO DE 3,5T A</v>
      </c>
      <c r="C18786" s="141" t="s">
        <v>57482</v>
      </c>
      <c r="D18786" s="141" t="s">
        <v>57483</v>
      </c>
      <c r="E18786" s="141" t="s">
        <v>57484</v>
      </c>
      <c r="F18786" s="141" t="s">
        <v>57485</v>
      </c>
      <c r="G18786" s="141" t="s">
        <v>57486</v>
      </c>
      <c r="H18786" s="141" t="s">
        <v>57487</v>
      </c>
      <c r="I18786" s="141" t="s">
        <v>143</v>
      </c>
      <c r="J18786" s="649">
        <v>45.21</v>
      </c>
    </row>
    <row r="18787" spans="1:10" hidden="1">
      <c r="A18787" s="141" t="s">
        <v>57491</v>
      </c>
      <c r="B18787" s="141" t="str">
        <f t="shared" si="293"/>
        <v>GUINDAUTO COM CAPACIDADE MAXIMA DE CARGA EM TORNO DE 4T A APROXIMADAMENTE 2,00M E ALCANCE MAXIMO VERTICAL(DO SOLO)A APROGUINDAUTO COM CAPACIDADE MAXIMA DE CARGA EM TORNO DE 4T A APXIMADAMENTE 8,00M,ANGULO DE GIRO DE 180º,MONTADO SOBRE CHASSIS DE CAMINHAO,EXCLUSIVE ESTE.SAO CONSIDERADOS DOIS AJUDANTES,EXCLUSIVE OPERADOR QUE E CONSIDERADO O MOTORISTA DO CAMINHAOGUINDAUTO COM CAPACIDADE MAXIMA DE CARGA EM TORNO DE 4T A AP</v>
      </c>
      <c r="C18787" s="141" t="s">
        <v>57492</v>
      </c>
      <c r="D18787" s="141" t="s">
        <v>57493</v>
      </c>
      <c r="E18787" s="141" t="s">
        <v>57494</v>
      </c>
      <c r="F18787" s="141" t="s">
        <v>57495</v>
      </c>
      <c r="G18787" s="141" t="s">
        <v>57496</v>
      </c>
      <c r="H18787" s="141" t="s">
        <v>20882</v>
      </c>
      <c r="I18787" s="141" t="s">
        <v>143</v>
      </c>
      <c r="J18787" s="649">
        <v>63.36</v>
      </c>
    </row>
    <row r="18788" spans="1:10" hidden="1">
      <c r="A18788" s="141" t="s">
        <v>57497</v>
      </c>
      <c r="B18788" s="141" t="str">
        <f t="shared" si="293"/>
        <v>GUINDAUTO COM CAPACIDADE MAXIMA DE CARGA EM TORNO DE 4T A APROXIMADAMENTE 2,00M E ALCANCE MAXIMO VERTICAL(DO SOLO)A APROGUINDAUTO COM CAPACIDADE MAXIMA DE CARGA EM TORNO DE 4T A APXIMADAMENTE 8,00M,ANGULO DE GIRO DE 180º,MONTADO SOBRE CHASSIS DE CAMINHAO,EXCLUSIVE ESTE.SAO CONSIDERADOS DOIS AJUDANTES,EXCLUSIVE OPERADOR QUE E CONSIDERADO O MOTORISTA DO CAMINHAOGUINDAUTO COM CAPACIDADE MAXIMA DE CARGA EM TORNO DE 4T A AP</v>
      </c>
      <c r="C18788" s="141" t="s">
        <v>57492</v>
      </c>
      <c r="D18788" s="141" t="s">
        <v>57493</v>
      </c>
      <c r="E18788" s="141" t="s">
        <v>57494</v>
      </c>
      <c r="F18788" s="141" t="s">
        <v>57495</v>
      </c>
      <c r="G18788" s="141" t="s">
        <v>57496</v>
      </c>
      <c r="H18788" s="141" t="s">
        <v>20882</v>
      </c>
      <c r="I18788" s="141" t="s">
        <v>143</v>
      </c>
      <c r="J18788" s="649">
        <v>52.63</v>
      </c>
    </row>
    <row r="18789" spans="1:10" hidden="1">
      <c r="A18789" s="141" t="s">
        <v>57498</v>
      </c>
      <c r="B18789" s="141" t="str">
        <f t="shared" si="293"/>
        <v>GUINDAUTO COM CAPACIDADE MAXIMA DE CARGA EM TORNO DE 4T A APROXIMADAMENTE 2,00M E ALCANCE MAXIMO VERTICAL(DO SOLO)A APROGUINDAUTO COM CAPACIDADE MAXIMA DE CARGA EM TORNO DE 4T A APXIMADAMENTE 8,00M,ANGULO DE GIRO DE 180º,MONTADO SOBRE CHASSIS DE CAMINHAO,EXCLUSIVE ESTE.SAO CONSIDERADOS DOIS AJUDANTES,EXCLUSIVE OPERADOR QUE E CONSIDERADO O MOTORISTA DO CAMINHAOGUINDAUTO COM CAPACIDADE MAXIMA DE CARGA EM TORNO DE 4T A AP</v>
      </c>
      <c r="C18789" s="141" t="s">
        <v>57492</v>
      </c>
      <c r="D18789" s="141" t="s">
        <v>57493</v>
      </c>
      <c r="E18789" s="141" t="s">
        <v>57494</v>
      </c>
      <c r="F18789" s="141" t="s">
        <v>57495</v>
      </c>
      <c r="G18789" s="141" t="s">
        <v>57496</v>
      </c>
      <c r="H18789" s="141" t="s">
        <v>20882</v>
      </c>
      <c r="I18789" s="141" t="s">
        <v>143</v>
      </c>
      <c r="J18789" s="649">
        <v>58.2</v>
      </c>
    </row>
    <row r="18790" spans="1:10" hidden="1">
      <c r="A18790" s="141" t="s">
        <v>57499</v>
      </c>
      <c r="B18790" s="141" t="str">
        <f t="shared" si="293"/>
        <v>GUINDAUTO COM CAPACIDADE MAXIMA DE CARGA EM TORNO DE 4T A APROXIMADAMENTE 2,00M E ALCANCE MAXIMO VERTICAL(DO SOLO)A APROGUINDAUTO COM CAPACIDADE MAXIMA DE CARGA EM TORNO DE 4T A APXIMADAMENTE 8,00M,ANGULO DE GIRO DE 180º,MONTADO SOBRE CHASSIS DE CAMINHAO,EXCLUSIVE ESTE.SAO CONSIDERADOS DOIS AJUDANTES,EXCLUSIVE OPERADOR QUE E CONSIDERADO O MOTORISTA DO CAMINHAOGUINDAUTO COM CAPACIDADE MAXIMA DE CARGA EM TORNO DE 4T A AP</v>
      </c>
      <c r="C18790" s="141" t="s">
        <v>57492</v>
      </c>
      <c r="D18790" s="141" t="s">
        <v>57493</v>
      </c>
      <c r="E18790" s="141" t="s">
        <v>57494</v>
      </c>
      <c r="F18790" s="141" t="s">
        <v>57495</v>
      </c>
      <c r="G18790" s="141" t="s">
        <v>57496</v>
      </c>
      <c r="H18790" s="141" t="s">
        <v>20882</v>
      </c>
      <c r="I18790" s="141" t="s">
        <v>143</v>
      </c>
      <c r="J18790" s="649">
        <v>47.47</v>
      </c>
    </row>
    <row r="18791" spans="1:10" hidden="1">
      <c r="A18791" s="141" t="s">
        <v>57500</v>
      </c>
      <c r="B18791" s="141" t="str">
        <f t="shared" si="293"/>
        <v>GUINDAUTO COM CAPACIDADE MAXIMA DE CARGA EM TORNO DE 10,5T A APROXIMADAMENTE 2,00M E ALCANCE MAXIMO VERTICAL(DO SOLO)A AGUINDAUTO COM CAPACIDADE MAXIMA DE CARGA EM TORNO DE 10,5T APROXIMADAMENTE 17,00M,ANGULO DE GIRO DE 180º,MONTADO SOBRE CHASSIS DE CAMINHAO,EXCLUSIVE ESTE.SAO CONSIDERADOS DOIS AJUDANTES,EXCLUSIVE OPERADOR QUE E CONSIDERADO O MOTORISTA DO CAMINHAOGUINDAUTO COM CAPACIDADE MAXIMA DE CARGA EM TORNO DE 10,5T A</v>
      </c>
      <c r="C18791" s="141" t="s">
        <v>57501</v>
      </c>
      <c r="D18791" s="141" t="s">
        <v>57502</v>
      </c>
      <c r="E18791" s="141" t="s">
        <v>57503</v>
      </c>
      <c r="F18791" s="141" t="s">
        <v>57504</v>
      </c>
      <c r="G18791" s="141" t="s">
        <v>57505</v>
      </c>
      <c r="H18791" s="141" t="s">
        <v>57506</v>
      </c>
      <c r="I18791" s="141" t="s">
        <v>143</v>
      </c>
      <c r="J18791" s="649">
        <v>80.459999999999994</v>
      </c>
    </row>
    <row r="18792" spans="1:10" hidden="1">
      <c r="A18792" s="141" t="s">
        <v>57507</v>
      </c>
      <c r="B18792" s="141" t="str">
        <f t="shared" si="293"/>
        <v>GUINDAUTO COM CAPACIDADE MAXIMA DE CARGA EM TORNO DE 10,5T A APROXIMADAMENTE 2,00M E ALCANCE MAXIMO VERTICAL(DO SOLO)A AGUINDAUTO COM CAPACIDADE MAXIMA DE CARGA EM TORNO DE 10,5T APROXIMADAMENTE 17,00M,ANGULO DE GIRO DE 180º,MONTADO SOBRE CHASSIS DE CAMINHAO,EXCLUSIVE ESTE.SAO CONSIDERADOS DOIS AJUDANTES,EXCLUSIVE OPERADOR QUE E CONSIDERADO O MOTORISTA DO CAMINHAOGUINDAUTO COM CAPACIDADE MAXIMA DE CARGA EM TORNO DE 10,5T A</v>
      </c>
      <c r="C18792" s="141" t="s">
        <v>57501</v>
      </c>
      <c r="D18792" s="141" t="s">
        <v>57502</v>
      </c>
      <c r="E18792" s="141" t="s">
        <v>57503</v>
      </c>
      <c r="F18792" s="141" t="s">
        <v>57504</v>
      </c>
      <c r="G18792" s="141" t="s">
        <v>57505</v>
      </c>
      <c r="H18792" s="141" t="s">
        <v>57506</v>
      </c>
      <c r="I18792" s="141" t="s">
        <v>143</v>
      </c>
      <c r="J18792" s="649">
        <v>63.28</v>
      </c>
    </row>
    <row r="18793" spans="1:10" hidden="1">
      <c r="A18793" s="141" t="s">
        <v>57508</v>
      </c>
      <c r="B18793" s="141" t="str">
        <f t="shared" si="293"/>
        <v>GUINDAUTO COM CAPACIDADE MAXIMA DE CARGA EM TORNO DE 10,5T A APROXIMADAMENTE 2,00M E ALCANCE MAXIMO VERTICAL(DO SOLO)A AGUINDAUTO COM CAPACIDADE MAXIMA DE CARGA EM TORNO DE 10,5T APROXIMADAMENTE 17,00M,ANGULO DE GIRO DE 180º,MONTADO SOBRE CHASSIS DE CAMINHAO,EXCLUSIVE ESTE.SAO CONSIDERADOS DOIS AJUDANTES,EXCLUSIVE OPERADOR QUE E CONSIDERADO O MOTORISTA DO CAMINHAOGUINDAUTO COM CAPACIDADE MAXIMA DE CARGA EM TORNO DE 10,5T A</v>
      </c>
      <c r="C18793" s="141" t="s">
        <v>57501</v>
      </c>
      <c r="D18793" s="141" t="s">
        <v>57502</v>
      </c>
      <c r="E18793" s="141" t="s">
        <v>57503</v>
      </c>
      <c r="F18793" s="141" t="s">
        <v>57504</v>
      </c>
      <c r="G18793" s="141" t="s">
        <v>57505</v>
      </c>
      <c r="H18793" s="141" t="s">
        <v>57506</v>
      </c>
      <c r="I18793" s="141" t="s">
        <v>143</v>
      </c>
      <c r="J18793" s="649">
        <v>75.3</v>
      </c>
    </row>
    <row r="18794" spans="1:10" hidden="1">
      <c r="A18794" s="141" t="s">
        <v>57509</v>
      </c>
      <c r="B18794" s="141" t="str">
        <f t="shared" si="293"/>
        <v>GUINDAUTO COM CAPACIDADE MAXIMA DE CARGA EM TORNO DE 10,5T A APROXIMADAMENTE 2,00M E ALCANCE MAXIMO VERTICAL(DO SOLO)A AGUINDAUTO COM CAPACIDADE MAXIMA DE CARGA EM TORNO DE 10,5T APROXIMADAMENTE 17,00M,ANGULO DE GIRO DE 180º,MONTADO SOBRE CHASSIS DE CAMINHAO,EXCLUSIVE ESTE.SAO CONSIDERADOS DOIS AJUDANTES,EXCLUSIVE OPERADOR QUE E CONSIDERADO O MOTORISTA DO CAMINHAOGUINDAUTO COM CAPACIDADE MAXIMA DE CARGA EM TORNO DE 10,5T A</v>
      </c>
      <c r="C18794" s="141" t="s">
        <v>57501</v>
      </c>
      <c r="D18794" s="141" t="s">
        <v>57502</v>
      </c>
      <c r="E18794" s="141" t="s">
        <v>57503</v>
      </c>
      <c r="F18794" s="141" t="s">
        <v>57504</v>
      </c>
      <c r="G18794" s="141" t="s">
        <v>57505</v>
      </c>
      <c r="H18794" s="141" t="s">
        <v>57506</v>
      </c>
      <c r="I18794" s="141" t="s">
        <v>143</v>
      </c>
      <c r="J18794" s="649">
        <v>58.12</v>
      </c>
    </row>
    <row r="18795" spans="1:10" hidden="1">
      <c r="A18795" s="141" t="s">
        <v>57510</v>
      </c>
      <c r="B18795" s="141" t="str">
        <f t="shared" si="293"/>
        <v>GUINDAUTO COM CAPACIDADE MAXIMA DE CARGA EM TORNO DE 15,5T A APROXIMADAMENTE 2,00M E ALCANCE MAXIMO VERTICAL(DO SOLO)A AGUINDAUTO COM CAPACIDADE MAXIMA DE CARGA EM TORNO DE 15,5T APROXIMADAMENTE 16,50M,ANGULO DE GIRO DE 180º,MONTADO SOBRE CHASSIS DE CAMINHAO,EXCLUSIVE ESTE.SAO CONSIDERADOS DOIS AJUDANTES,EXCLUSIVE OPERADOR QUE E CONSIDERADO O MOTORISTA DO CAMINHAOGUINDAUTO COM CAPACIDADE MAXIMA DE CARGA EM TORNO DE 15,5T A</v>
      </c>
      <c r="C18795" s="141" t="s">
        <v>57511</v>
      </c>
      <c r="D18795" s="141" t="s">
        <v>57502</v>
      </c>
      <c r="E18795" s="141" t="s">
        <v>57512</v>
      </c>
      <c r="F18795" s="141" t="s">
        <v>57504</v>
      </c>
      <c r="G18795" s="141" t="s">
        <v>57505</v>
      </c>
      <c r="H18795" s="141" t="s">
        <v>57506</v>
      </c>
      <c r="I18795" s="141" t="s">
        <v>143</v>
      </c>
      <c r="J18795" s="649">
        <v>83.02</v>
      </c>
    </row>
    <row r="18796" spans="1:10" hidden="1">
      <c r="A18796" s="141" t="s">
        <v>57513</v>
      </c>
      <c r="B18796" s="141" t="str">
        <f t="shared" si="293"/>
        <v>GUINDAUTO COM CAPACIDADE MAXIMA DE CARGA EM TORNO DE 15,5T A APROXIMADAMENTE 2,00M E ALCANCE MAXIMO VERTICAL(DO SOLO)A AGUINDAUTO COM CAPACIDADE MAXIMA DE CARGA EM TORNO DE 15,5T APROXIMADAMENTE 16,50M,ANGULO DE GIRO DE 180º,MONTADO SOBRE CHASSIS DE CAMINHAO,EXCLUSIVE ESTE.SAO CONSIDERADOS DOIS AJUDANTES,EXCLUSIVE OPERADOR QUE E CONSIDERADO O MOTORISTA DO CAMINHAOGUINDAUTO COM CAPACIDADE MAXIMA DE CARGA EM TORNO DE 15,5T A</v>
      </c>
      <c r="C18796" s="141" t="s">
        <v>57511</v>
      </c>
      <c r="D18796" s="141" t="s">
        <v>57502</v>
      </c>
      <c r="E18796" s="141" t="s">
        <v>57512</v>
      </c>
      <c r="F18796" s="141" t="s">
        <v>57504</v>
      </c>
      <c r="G18796" s="141" t="s">
        <v>57505</v>
      </c>
      <c r="H18796" s="141" t="s">
        <v>57506</v>
      </c>
      <c r="I18796" s="141" t="s">
        <v>143</v>
      </c>
      <c r="J18796" s="649">
        <v>64.06</v>
      </c>
    </row>
    <row r="18797" spans="1:10" hidden="1">
      <c r="A18797" s="141" t="s">
        <v>57514</v>
      </c>
      <c r="B18797" s="141" t="str">
        <f t="shared" si="293"/>
        <v>GUINDAUTO COM CAPACIDADE MAXIMA DE CARGA EM TORNO DE 15,5T A APROXIMADAMENTE 2,00M E ALCANCE MAXIMO VERTICAL(DO SOLO)A AGUINDAUTO COM CAPACIDADE MAXIMA DE CARGA EM TORNO DE 15,5T APROXIMADAMENTE 16,50M,ANGULO DE GIRO DE 180º,MONTADO SOBRE CHASSIS DE CAMINHAO,EXCLUSIVE ESTE.SAO CONSIDERADOS DOIS AJUDANTES,EXCLUSIVE OPERADOR QUE E CONSIDERADO O MOTORISTA DO CAMINHAOGUINDAUTO COM CAPACIDADE MAXIMA DE CARGA EM TORNO DE 15,5T A</v>
      </c>
      <c r="C18797" s="141" t="s">
        <v>57511</v>
      </c>
      <c r="D18797" s="141" t="s">
        <v>57502</v>
      </c>
      <c r="E18797" s="141" t="s">
        <v>57512</v>
      </c>
      <c r="F18797" s="141" t="s">
        <v>57504</v>
      </c>
      <c r="G18797" s="141" t="s">
        <v>57505</v>
      </c>
      <c r="H18797" s="141" t="s">
        <v>57506</v>
      </c>
      <c r="I18797" s="141" t="s">
        <v>143</v>
      </c>
      <c r="J18797" s="649">
        <v>77.86</v>
      </c>
    </row>
    <row r="18798" spans="1:10" hidden="1">
      <c r="A18798" s="141" t="s">
        <v>57515</v>
      </c>
      <c r="B18798" s="141" t="str">
        <f t="shared" si="293"/>
        <v>GUINDAUTO COM CAPACIDADE MAXIMA DE CARGA EM TORNO DE 15,5T A APROXIMADAMENTE 2,00M E ALCANCE MAXIMO VERTICAL(DO SOLO)A AGUINDAUTO COM CAPACIDADE MAXIMA DE CARGA EM TORNO DE 15,5T APROXIMADAMENTE 16,50M,ANGULO DE GIRO DE 180º,MONTADO SOBRE CHASSIS DE CAMINHAO,EXCLUSIVE ESTE.SAO CONSIDERADOS DOIS AJUDANTES,EXCLUSIVE OPERADOR QUE E CONSIDERADO O MOTORISTA DO CAMINHAOGUINDAUTO COM CAPACIDADE MAXIMA DE CARGA EM TORNO DE 15,5T A</v>
      </c>
      <c r="C18798" s="141" t="s">
        <v>57511</v>
      </c>
      <c r="D18798" s="141" t="s">
        <v>57502</v>
      </c>
      <c r="E18798" s="141" t="s">
        <v>57512</v>
      </c>
      <c r="F18798" s="141" t="s">
        <v>57504</v>
      </c>
      <c r="G18798" s="141" t="s">
        <v>57505</v>
      </c>
      <c r="H18798" s="141" t="s">
        <v>57506</v>
      </c>
      <c r="I18798" s="141" t="s">
        <v>143</v>
      </c>
      <c r="J18798" s="649">
        <v>58.9</v>
      </c>
    </row>
    <row r="18799" spans="1:10" hidden="1">
      <c r="A18799" s="141" t="s">
        <v>57516</v>
      </c>
      <c r="B18799" s="141" t="str">
        <f t="shared" si="293"/>
        <v>EMPILHADEIRA EQUIPADA COM RODAGEM PNEUMATICA,CAPACIDADE DE 2,5T E CENTRO DE CARGA A 60CM,MOTOR A GASOLINA,INCLUSIVE OPEREMPILHADEIRA EQUIPADA COM RODAGEM PNEUMATICA,CAPACIDADE DE 2ADOREMPILHADEIRA EQUIPADA COM RODAGEM PNEUMATICA,CAPACIDADE DE 2</v>
      </c>
      <c r="C18799" s="141" t="s">
        <v>57517</v>
      </c>
      <c r="D18799" s="141" t="s">
        <v>57518</v>
      </c>
      <c r="E18799" s="141" t="s">
        <v>57519</v>
      </c>
      <c r="I18799" s="141" t="s">
        <v>143</v>
      </c>
      <c r="J18799" s="649">
        <v>101.21</v>
      </c>
    </row>
    <row r="18800" spans="1:10" hidden="1">
      <c r="A18800" s="141" t="s">
        <v>57520</v>
      </c>
      <c r="B18800" s="141" t="str">
        <f t="shared" si="293"/>
        <v>EMPILHADEIRA EQUIPADA COM RODAGEM PNEUMATICA,CAPACIDADE DE 2,5T E CENTRO DE CARGA A 60CM,MOTOR A GASOLINA,INCLUSIVE OPEREMPILHADEIRA EQUIPADA COM RODAGEM PNEUMATICA,CAPACIDADE DE 2ADOREMPILHADEIRA EQUIPADA COM RODAGEM PNEUMATICA,CAPACIDADE DE 2</v>
      </c>
      <c r="C18800" s="141" t="s">
        <v>57517</v>
      </c>
      <c r="D18800" s="141" t="s">
        <v>57518</v>
      </c>
      <c r="E18800" s="141" t="s">
        <v>57519</v>
      </c>
      <c r="I18800" s="141" t="s">
        <v>143</v>
      </c>
      <c r="J18800" s="649">
        <v>55.83</v>
      </c>
    </row>
    <row r="18801" spans="1:10" hidden="1">
      <c r="A18801" s="141" t="s">
        <v>57521</v>
      </c>
      <c r="B18801" s="141" t="str">
        <f t="shared" si="293"/>
        <v>EMPILHADEIRA EQUIPADA COM RODAGEM PNEUMATICA,CAPACIDADE DE 2,5T E CENTRO DE CARGA A 60CM,MOTOR A GASOLINA,INCLUSIVE OPEREMPILHADEIRA EQUIPADA COM RODAGEM PNEUMATICA,CAPACIDADE DE 2ADOREMPILHADEIRA EQUIPADA COM RODAGEM PNEUMATICA,CAPACIDADE DE 2</v>
      </c>
      <c r="C18801" s="141" t="s">
        <v>57517</v>
      </c>
      <c r="D18801" s="141" t="s">
        <v>57518</v>
      </c>
      <c r="E18801" s="141" t="s">
        <v>57519</v>
      </c>
      <c r="I18801" s="141" t="s">
        <v>143</v>
      </c>
      <c r="J18801" s="649">
        <v>49.41</v>
      </c>
    </row>
    <row r="18802" spans="1:10" hidden="1">
      <c r="A18802" s="141" t="s">
        <v>57522</v>
      </c>
      <c r="B18802" s="141" t="str">
        <f t="shared" si="293"/>
        <v>EMPILHADEIRA EQUIPADA COM RODAGEM PNEUMATICA,CAPACIDADE DE 2,5T E CENTRO DE CARGA A 60CM,MOTOR A GASOLINA,INCLUSIVE OPEREMPILHADEIRA EQUIPADA COM RODAGEM PNEUMATICA,CAPACIDADE DE 2ADOREMPILHADEIRA EQUIPADA COM RODAGEM PNEUMATICA,CAPACIDADE DE 2</v>
      </c>
      <c r="C18802" s="141" t="s">
        <v>57517</v>
      </c>
      <c r="D18802" s="141" t="s">
        <v>57518</v>
      </c>
      <c r="E18802" s="141" t="s">
        <v>57519</v>
      </c>
      <c r="I18802" s="141" t="s">
        <v>143</v>
      </c>
      <c r="J18802" s="649">
        <v>97.2</v>
      </c>
    </row>
    <row r="18803" spans="1:10" hidden="1">
      <c r="A18803" s="141" t="s">
        <v>57523</v>
      </c>
      <c r="B18803" s="141" t="str">
        <f t="shared" si="293"/>
        <v>EMPILHADEIRA EQUIPADA COM RODAGEM PNEUMATICA,CAPACIDADE DE 2,5T E CENTRO DE CARGA A 60CM,MOTOR A GASOLINA,INCLUSIVE OPEREMPILHADEIRA EQUIPADA COM RODAGEM PNEUMATICA,CAPACIDADE DE 2ADOREMPILHADEIRA EQUIPADA COM RODAGEM PNEUMATICA,CAPACIDADE DE 2</v>
      </c>
      <c r="C18803" s="141" t="s">
        <v>57517</v>
      </c>
      <c r="D18803" s="141" t="s">
        <v>57518</v>
      </c>
      <c r="E18803" s="141" t="s">
        <v>57519</v>
      </c>
      <c r="I18803" s="141" t="s">
        <v>143</v>
      </c>
      <c r="J18803" s="649">
        <v>51.82</v>
      </c>
    </row>
    <row r="18804" spans="1:10" hidden="1">
      <c r="A18804" s="141" t="s">
        <v>57524</v>
      </c>
      <c r="B18804" s="141" t="str">
        <f t="shared" si="293"/>
        <v>EMPILHADEIRA EQUIPADA COM RODAGEM PNEUMATICA,CAPACIDADE DE 2,5T E CENTRO DE CARGA A 60CM,MOTOR A GASOLINA,INCLUSIVE OPEREMPILHADEIRA EQUIPADA COM RODAGEM PNEUMATICA,CAPACIDADE DE 2ADOREMPILHADEIRA EQUIPADA COM RODAGEM PNEUMATICA,CAPACIDADE DE 2</v>
      </c>
      <c r="C18804" s="141" t="s">
        <v>57517</v>
      </c>
      <c r="D18804" s="141" t="s">
        <v>57518</v>
      </c>
      <c r="E18804" s="141" t="s">
        <v>57519</v>
      </c>
      <c r="I18804" s="141" t="s">
        <v>143</v>
      </c>
      <c r="J18804" s="649">
        <v>45.4</v>
      </c>
    </row>
    <row r="18805" spans="1:10" hidden="1">
      <c r="A18805" s="141" t="s">
        <v>57525</v>
      </c>
      <c r="B18805" s="141" t="str">
        <f t="shared" si="293"/>
        <v>EMPILHADEIRA EQUIPADA COM RODAGEM PNEUMATICA,CAPACIDADE DE 3T E CENTRO DE CARGA A 60CM,MOTOR A GASOLINA,INCLUSIVE OPERADEMPILHADEIRA EQUIPADA COM RODAGEM PNEUMATICA,CAPACIDADE DE 3OREMPILHADEIRA EQUIPADA COM RODAGEM PNEUMATICA,CAPACIDADE DE 3</v>
      </c>
      <c r="C18805" s="141" t="s">
        <v>57526</v>
      </c>
      <c r="D18805" s="141" t="s">
        <v>57527</v>
      </c>
      <c r="E18805" s="141" t="s">
        <v>57528</v>
      </c>
      <c r="I18805" s="141" t="s">
        <v>143</v>
      </c>
      <c r="J18805" s="649">
        <v>102.47</v>
      </c>
    </row>
    <row r="18806" spans="1:10" hidden="1">
      <c r="A18806" s="141" t="s">
        <v>57529</v>
      </c>
      <c r="B18806" s="141" t="str">
        <f t="shared" si="293"/>
        <v>EMPILHADEIRA EQUIPADA COM RODAGEM PNEUMATICA,CAPACIDADE DE 3T E CENTRO DE CARGA A 60CM,MOTOR A GASOLINA,INCLUSIVE OPERADEMPILHADEIRA EQUIPADA COM RODAGEM PNEUMATICA,CAPACIDADE DE 3OREMPILHADEIRA EQUIPADA COM RODAGEM PNEUMATICA,CAPACIDADE DE 3</v>
      </c>
      <c r="C18806" s="141" t="s">
        <v>57526</v>
      </c>
      <c r="D18806" s="141" t="s">
        <v>57527</v>
      </c>
      <c r="E18806" s="141" t="s">
        <v>57528</v>
      </c>
      <c r="I18806" s="141" t="s">
        <v>143</v>
      </c>
      <c r="J18806" s="649">
        <v>56.66</v>
      </c>
    </row>
    <row r="18807" spans="1:10" hidden="1">
      <c r="A18807" s="141" t="s">
        <v>57530</v>
      </c>
      <c r="B18807" s="141" t="str">
        <f t="shared" si="293"/>
        <v>EMPILHADEIRA EQUIPADA COM RODAGEM PNEUMATICA,CAPACIDADE DE 3T E CENTRO DE CARGA A 60CM,MOTOR A GASOLINA,INCLUSIVE OPERADEMPILHADEIRA EQUIPADA COM RODAGEM PNEUMATICA,CAPACIDADE DE 3OREMPILHADEIRA EQUIPADA COM RODAGEM PNEUMATICA,CAPACIDADE DE 3</v>
      </c>
      <c r="C18807" s="141" t="s">
        <v>57526</v>
      </c>
      <c r="D18807" s="141" t="s">
        <v>57527</v>
      </c>
      <c r="E18807" s="141" t="s">
        <v>57528</v>
      </c>
      <c r="I18807" s="141" t="s">
        <v>143</v>
      </c>
      <c r="J18807" s="649">
        <v>50.13</v>
      </c>
    </row>
    <row r="18808" spans="1:10" hidden="1">
      <c r="A18808" s="141" t="s">
        <v>57531</v>
      </c>
      <c r="B18808" s="141" t="str">
        <f t="shared" si="293"/>
        <v>EMPILHADEIRA EQUIPADA COM RODAGEM PNEUMATICA,CAPACIDADE DE 3T E CENTRO DE CARGA A 60CM,MOTOR A GASOLINA,INCLUSIVE OPERADEMPILHADEIRA EQUIPADA COM RODAGEM PNEUMATICA,CAPACIDADE DE 3OREMPILHADEIRA EQUIPADA COM RODAGEM PNEUMATICA,CAPACIDADE DE 3</v>
      </c>
      <c r="C18808" s="141" t="s">
        <v>57526</v>
      </c>
      <c r="D18808" s="141" t="s">
        <v>57527</v>
      </c>
      <c r="E18808" s="141" t="s">
        <v>57528</v>
      </c>
      <c r="I18808" s="141" t="s">
        <v>143</v>
      </c>
      <c r="J18808" s="649">
        <v>98.46</v>
      </c>
    </row>
    <row r="18809" spans="1:10" hidden="1">
      <c r="A18809" s="141" t="s">
        <v>57532</v>
      </c>
      <c r="B18809" s="141" t="str">
        <f t="shared" si="293"/>
        <v>EMPILHADEIRA EQUIPADA COM RODAGEM PNEUMATICA,CAPACIDADE DE 3T E CENTRO DE CARGA A 60CM,MOTOR A GASOLINA,INCLUSIVE OPERADEMPILHADEIRA EQUIPADA COM RODAGEM PNEUMATICA,CAPACIDADE DE 3OREMPILHADEIRA EQUIPADA COM RODAGEM PNEUMATICA,CAPACIDADE DE 3</v>
      </c>
      <c r="C18809" s="141" t="s">
        <v>57526</v>
      </c>
      <c r="D18809" s="141" t="s">
        <v>57527</v>
      </c>
      <c r="E18809" s="141" t="s">
        <v>57528</v>
      </c>
      <c r="I18809" s="141" t="s">
        <v>143</v>
      </c>
      <c r="J18809" s="649">
        <v>52.65</v>
      </c>
    </row>
    <row r="18810" spans="1:10" hidden="1">
      <c r="A18810" s="141" t="s">
        <v>57533</v>
      </c>
      <c r="B18810" s="141" t="str">
        <f t="shared" si="293"/>
        <v>EMPILHADEIRA EQUIPADA COM RODAGEM PNEUMATICA,CAPACIDADE DE 3T E CENTRO DE CARGA A 60CM,MOTOR A GASOLINA,INCLUSIVE OPERADEMPILHADEIRA EQUIPADA COM RODAGEM PNEUMATICA,CAPACIDADE DE 3OREMPILHADEIRA EQUIPADA COM RODAGEM PNEUMATICA,CAPACIDADE DE 3</v>
      </c>
      <c r="C18810" s="141" t="s">
        <v>57526</v>
      </c>
      <c r="D18810" s="141" t="s">
        <v>57527</v>
      </c>
      <c r="E18810" s="141" t="s">
        <v>57528</v>
      </c>
      <c r="I18810" s="141" t="s">
        <v>143</v>
      </c>
      <c r="J18810" s="649">
        <v>46.12</v>
      </c>
    </row>
    <row r="18811" spans="1:10" hidden="1">
      <c r="A18811" s="141" t="s">
        <v>57534</v>
      </c>
      <c r="B18811" s="141" t="str">
        <f t="shared" si="293"/>
        <v>EMPILHADEIRA EQUIPADA COM RODAGEM PNEUMATICA,CAPACIDADE DE 4T E CENTRO DE CARGA A 60CM,MOTOR A GASOLINA,INCLUSIVE OPERADEMPILHADEIRA EQUIPADA COM RODAGEM PNEUMATICA,CAPACIDADE DE 4OREMPILHADEIRA EQUIPADA COM RODAGEM PNEUMATICA,CAPACIDADE DE 4</v>
      </c>
      <c r="C18811" s="141" t="s">
        <v>57535</v>
      </c>
      <c r="D18811" s="141" t="s">
        <v>57527</v>
      </c>
      <c r="E18811" s="141" t="s">
        <v>57528</v>
      </c>
      <c r="I18811" s="141" t="s">
        <v>143</v>
      </c>
      <c r="J18811" s="649">
        <v>152.13999999999999</v>
      </c>
    </row>
    <row r="18812" spans="1:10" hidden="1">
      <c r="A18812" s="141" t="s">
        <v>57536</v>
      </c>
      <c r="B18812" s="141" t="str">
        <f t="shared" si="293"/>
        <v>EMPILHADEIRA EQUIPADA COM RODAGEM PNEUMATICA,CAPACIDADE DE 4T E CENTRO DE CARGA A 60CM,MOTOR A GASOLINA,INCLUSIVE OPERADEMPILHADEIRA EQUIPADA COM RODAGEM PNEUMATICA,CAPACIDADE DE 4OREMPILHADEIRA EQUIPADA COM RODAGEM PNEUMATICA,CAPACIDADE DE 4</v>
      </c>
      <c r="C18812" s="141" t="s">
        <v>57535</v>
      </c>
      <c r="D18812" s="141" t="s">
        <v>57527</v>
      </c>
      <c r="E18812" s="141" t="s">
        <v>57528</v>
      </c>
      <c r="I18812" s="141" t="s">
        <v>143</v>
      </c>
      <c r="J18812" s="649">
        <v>86.6</v>
      </c>
    </row>
    <row r="18813" spans="1:10" hidden="1">
      <c r="A18813" s="141" t="s">
        <v>57537</v>
      </c>
      <c r="B18813" s="141" t="str">
        <f t="shared" si="293"/>
        <v>EMPILHADEIRA EQUIPADA COM RODAGEM PNEUMATICA,CAPACIDADE DE 4T E CENTRO DE CARGA A 60CM,MOTOR A GASOLINA,INCLUSIVE OPERADEMPILHADEIRA EQUIPADA COM RODAGEM PNEUMATICA,CAPACIDADE DE 4OREMPILHADEIRA EQUIPADA COM RODAGEM PNEUMATICA,CAPACIDADE DE 4</v>
      </c>
      <c r="C18813" s="141" t="s">
        <v>57535</v>
      </c>
      <c r="D18813" s="141" t="s">
        <v>57527</v>
      </c>
      <c r="E18813" s="141" t="s">
        <v>57528</v>
      </c>
      <c r="I18813" s="141" t="s">
        <v>143</v>
      </c>
      <c r="J18813" s="649">
        <v>75.489999999999995</v>
      </c>
    </row>
    <row r="18814" spans="1:10" hidden="1">
      <c r="A18814" s="141" t="s">
        <v>57538</v>
      </c>
      <c r="B18814" s="141" t="str">
        <f t="shared" si="293"/>
        <v>EMPILHADEIRA EQUIPADA COM RODAGEM PNEUMATICA,CAPACIDADE DE 4T E CENTRO DE CARGA A 60CM,MOTOR A GASOLINA,INCLUSIVE OPERADEMPILHADEIRA EQUIPADA COM RODAGEM PNEUMATICA,CAPACIDADE DE 4OREMPILHADEIRA EQUIPADA COM RODAGEM PNEUMATICA,CAPACIDADE DE 4</v>
      </c>
      <c r="C18814" s="141" t="s">
        <v>57535</v>
      </c>
      <c r="D18814" s="141" t="s">
        <v>57527</v>
      </c>
      <c r="E18814" s="141" t="s">
        <v>57528</v>
      </c>
      <c r="I18814" s="141" t="s">
        <v>143</v>
      </c>
      <c r="J18814" s="649">
        <v>148.57</v>
      </c>
    </row>
    <row r="18815" spans="1:10" hidden="1">
      <c r="A18815" s="141" t="s">
        <v>57539</v>
      </c>
      <c r="B18815" s="141" t="str">
        <f t="shared" si="293"/>
        <v>EMPILHADEIRA EQUIPADA COM RODAGEM PNEUMATICA,CAPACIDADE DE 4T E CENTRO DE CARGA A 60CM,MOTOR A GASOLINA,INCLUSIVE OPERADEMPILHADEIRA EQUIPADA COM RODAGEM PNEUMATICA,CAPACIDADE DE 4OREMPILHADEIRA EQUIPADA COM RODAGEM PNEUMATICA,CAPACIDADE DE 4</v>
      </c>
      <c r="C18815" s="141" t="s">
        <v>57535</v>
      </c>
      <c r="D18815" s="141" t="s">
        <v>57527</v>
      </c>
      <c r="E18815" s="141" t="s">
        <v>57528</v>
      </c>
      <c r="I18815" s="141" t="s">
        <v>143</v>
      </c>
      <c r="J18815" s="649">
        <v>83.03</v>
      </c>
    </row>
    <row r="18816" spans="1:10" hidden="1">
      <c r="A18816" s="141" t="s">
        <v>57540</v>
      </c>
      <c r="B18816" s="141" t="str">
        <f t="shared" si="293"/>
        <v>EMPILHADEIRA EQUIPADA COM RODAGEM PNEUMATICA,CAPACIDADE DE 4T E CENTRO DE CARGA A 60CM,MOTOR A GASOLINA,INCLUSIVE OPERADEMPILHADEIRA EQUIPADA COM RODAGEM PNEUMATICA,CAPACIDADE DE 4OREMPILHADEIRA EQUIPADA COM RODAGEM PNEUMATICA,CAPACIDADE DE 4</v>
      </c>
      <c r="C18816" s="141" t="s">
        <v>57535</v>
      </c>
      <c r="D18816" s="141" t="s">
        <v>57527</v>
      </c>
      <c r="E18816" s="141" t="s">
        <v>57528</v>
      </c>
      <c r="I18816" s="141" t="s">
        <v>143</v>
      </c>
      <c r="J18816" s="649">
        <v>71.92</v>
      </c>
    </row>
    <row r="18817" spans="1:10" hidden="1">
      <c r="A18817" s="141" t="s">
        <v>57541</v>
      </c>
      <c r="B18817" s="141" t="str">
        <f t="shared" si="293"/>
        <v>EMPILHADEIRA EQUIPADA COM RODAGEM PNEUMATICA,CAPACIDADE DE 5T E CENTRO DE CARGA A 60CM,INCLUSIVE OPERADOREMPILHADEIRA EQUIPADA COM RODAGEM PNEUMATICA,CAPACIDADE DE 5EMPILHADEIRA EQUIPADA COM RODAGEM PNEUMATICA,CAPACIDADE DE 5</v>
      </c>
      <c r="C18817" s="141" t="s">
        <v>57542</v>
      </c>
      <c r="D18817" s="141" t="s">
        <v>57543</v>
      </c>
      <c r="I18817" s="141" t="s">
        <v>143</v>
      </c>
      <c r="J18817" s="649">
        <v>185.4</v>
      </c>
    </row>
    <row r="18818" spans="1:10" hidden="1">
      <c r="A18818" s="141" t="s">
        <v>57544</v>
      </c>
      <c r="B18818" s="141" t="str">
        <f t="shared" si="293"/>
        <v>EMPILHADEIRA EQUIPADA COM RODAGEM PNEUMATICA,CAPACIDADE DE 5T E CENTRO DE CARGA A 60CM,INCLUSIVE OPERADOREMPILHADEIRA EQUIPADA COM RODAGEM PNEUMATICA,CAPACIDADE DE 5EMPILHADEIRA EQUIPADA COM RODAGEM PNEUMATICA,CAPACIDADE DE 5</v>
      </c>
      <c r="C18818" s="141" t="s">
        <v>57542</v>
      </c>
      <c r="D18818" s="141" t="s">
        <v>57543</v>
      </c>
      <c r="I18818" s="141" t="s">
        <v>143</v>
      </c>
      <c r="J18818" s="649">
        <v>101.49</v>
      </c>
    </row>
    <row r="18819" spans="1:10" hidden="1">
      <c r="A18819" s="141" t="s">
        <v>57545</v>
      </c>
      <c r="B18819" s="141" t="str">
        <f t="shared" ref="B18819:B18882" si="294">C18819&amp;D18819&amp;C18819&amp;E18819&amp;F18819&amp;G18819&amp;H18819&amp;C18819</f>
        <v>EMPILHADEIRA EQUIPADA COM RODAGEM PNEUMATICA,CAPACIDADE DE 5T E CENTRO DE CARGA A 60CM,INCLUSIVE OPERADOREMPILHADEIRA EQUIPADA COM RODAGEM PNEUMATICA,CAPACIDADE DE 5EMPILHADEIRA EQUIPADA COM RODAGEM PNEUMATICA,CAPACIDADE DE 5</v>
      </c>
      <c r="C18819" s="141" t="s">
        <v>57542</v>
      </c>
      <c r="D18819" s="141" t="s">
        <v>57543</v>
      </c>
      <c r="I18819" s="141" t="s">
        <v>143</v>
      </c>
      <c r="J18819" s="649">
        <v>87.35</v>
      </c>
    </row>
    <row r="18820" spans="1:10" hidden="1">
      <c r="A18820" s="141" t="s">
        <v>57546</v>
      </c>
      <c r="B18820" s="141" t="str">
        <f t="shared" si="294"/>
        <v>EMPILHADEIRA EQUIPADA COM RODAGEM PNEUMATICA,CAPACIDADE DE 5T E CENTRO DE CARGA A 60CM,INCLUSIVE OPERADOREMPILHADEIRA EQUIPADA COM RODAGEM PNEUMATICA,CAPACIDADE DE 5EMPILHADEIRA EQUIPADA COM RODAGEM PNEUMATICA,CAPACIDADE DE 5</v>
      </c>
      <c r="C18820" s="141" t="s">
        <v>57542</v>
      </c>
      <c r="D18820" s="141" t="s">
        <v>57543</v>
      </c>
      <c r="I18820" s="141" t="s">
        <v>143</v>
      </c>
      <c r="J18820" s="649">
        <v>181.83</v>
      </c>
    </row>
    <row r="18821" spans="1:10" hidden="1">
      <c r="A18821" s="141" t="s">
        <v>57547</v>
      </c>
      <c r="B18821" s="141" t="str">
        <f t="shared" si="294"/>
        <v>EMPILHADEIRA EQUIPADA COM RODAGEM PNEUMATICA,CAPACIDADE DE 5T E CENTRO DE CARGA A 60CM,INCLUSIVE OPERADOREMPILHADEIRA EQUIPADA COM RODAGEM PNEUMATICA,CAPACIDADE DE 5EMPILHADEIRA EQUIPADA COM RODAGEM PNEUMATICA,CAPACIDADE DE 5</v>
      </c>
      <c r="C18821" s="141" t="s">
        <v>57542</v>
      </c>
      <c r="D18821" s="141" t="s">
        <v>57543</v>
      </c>
      <c r="I18821" s="141" t="s">
        <v>143</v>
      </c>
      <c r="J18821" s="649">
        <v>97.92</v>
      </c>
    </row>
    <row r="18822" spans="1:10" hidden="1">
      <c r="A18822" s="141" t="s">
        <v>57548</v>
      </c>
      <c r="B18822" s="141" t="str">
        <f t="shared" si="294"/>
        <v>EMPILHADEIRA EQUIPADA COM RODAGEM PNEUMATICA,CAPACIDADE DE 5T E CENTRO DE CARGA A 60CM,INCLUSIVE OPERADOREMPILHADEIRA EQUIPADA COM RODAGEM PNEUMATICA,CAPACIDADE DE 5EMPILHADEIRA EQUIPADA COM RODAGEM PNEUMATICA,CAPACIDADE DE 5</v>
      </c>
      <c r="C18822" s="141" t="s">
        <v>57542</v>
      </c>
      <c r="D18822" s="141" t="s">
        <v>57543</v>
      </c>
      <c r="I18822" s="141" t="s">
        <v>143</v>
      </c>
      <c r="J18822" s="649">
        <v>83.78</v>
      </c>
    </row>
    <row r="18823" spans="1:10" hidden="1">
      <c r="A18823" s="141" t="s">
        <v>57549</v>
      </c>
      <c r="B18823" s="141" t="str">
        <f t="shared" si="294"/>
        <v>EMPILHADEIRA EQUIPADA COM RODAGEM PNEUMATICA,CAPACIDADE DE 7T E CENTRO DE CARGA A 60CM,INCLUSIVE OPERADOREMPILHADEIRA EQUIPADA COM RODAGEM PNEUMATICA,CAPACIDADE DE 7EMPILHADEIRA EQUIPADA COM RODAGEM PNEUMATICA,CAPACIDADE DE 7</v>
      </c>
      <c r="C18823" s="141" t="s">
        <v>57550</v>
      </c>
      <c r="D18823" s="141" t="s">
        <v>57543</v>
      </c>
      <c r="I18823" s="141" t="s">
        <v>143</v>
      </c>
      <c r="J18823" s="649">
        <v>211.15</v>
      </c>
    </row>
    <row r="18824" spans="1:10" hidden="1">
      <c r="A18824" s="141" t="s">
        <v>57551</v>
      </c>
      <c r="B18824" s="141" t="str">
        <f t="shared" si="294"/>
        <v>EMPILHADEIRA EQUIPADA COM RODAGEM PNEUMATICA,CAPACIDADE DE 7T E CENTRO DE CARGA A 60CM,INCLUSIVE OPERADOREMPILHADEIRA EQUIPADA COM RODAGEM PNEUMATICA,CAPACIDADE DE 7EMPILHADEIRA EQUIPADA COM RODAGEM PNEUMATICA,CAPACIDADE DE 7</v>
      </c>
      <c r="C18824" s="141" t="s">
        <v>57550</v>
      </c>
      <c r="D18824" s="141" t="s">
        <v>57543</v>
      </c>
      <c r="I18824" s="141" t="s">
        <v>143</v>
      </c>
      <c r="J18824" s="649">
        <v>118.42</v>
      </c>
    </row>
    <row r="18825" spans="1:10" hidden="1">
      <c r="A18825" s="141" t="s">
        <v>57552</v>
      </c>
      <c r="B18825" s="141" t="str">
        <f t="shared" si="294"/>
        <v>EMPILHADEIRA EQUIPADA COM RODAGEM PNEUMATICA,CAPACIDADE DE 7T E CENTRO DE CARGA A 60CM,INCLUSIVE OPERADOREMPILHADEIRA EQUIPADA COM RODAGEM PNEUMATICA,CAPACIDADE DE 7EMPILHADEIRA EQUIPADA COM RODAGEM PNEUMATICA,CAPACIDADE DE 7</v>
      </c>
      <c r="C18825" s="141" t="s">
        <v>57550</v>
      </c>
      <c r="D18825" s="141" t="s">
        <v>57543</v>
      </c>
      <c r="I18825" s="141" t="s">
        <v>143</v>
      </c>
      <c r="J18825" s="649">
        <v>102.06</v>
      </c>
    </row>
    <row r="18826" spans="1:10" hidden="1">
      <c r="A18826" s="141" t="s">
        <v>57553</v>
      </c>
      <c r="B18826" s="141" t="str">
        <f t="shared" si="294"/>
        <v>EMPILHADEIRA EQUIPADA COM RODAGEM PNEUMATICA,CAPACIDADE DE 7T E CENTRO DE CARGA A 60CM,INCLUSIVE OPERADOREMPILHADEIRA EQUIPADA COM RODAGEM PNEUMATICA,CAPACIDADE DE 7EMPILHADEIRA EQUIPADA COM RODAGEM PNEUMATICA,CAPACIDADE DE 7</v>
      </c>
      <c r="C18826" s="141" t="s">
        <v>57550</v>
      </c>
      <c r="D18826" s="141" t="s">
        <v>57543</v>
      </c>
      <c r="I18826" s="141" t="s">
        <v>143</v>
      </c>
      <c r="J18826" s="649">
        <v>207.58</v>
      </c>
    </row>
    <row r="18827" spans="1:10" hidden="1">
      <c r="A18827" s="141" t="s">
        <v>57554</v>
      </c>
      <c r="B18827" s="141" t="str">
        <f t="shared" si="294"/>
        <v>EMPILHADEIRA EQUIPADA COM RODAGEM PNEUMATICA,CAPACIDADE DE 7T E CENTRO DE CARGA A 60CM,INCLUSIVE OPERADOREMPILHADEIRA EQUIPADA COM RODAGEM PNEUMATICA,CAPACIDADE DE 7EMPILHADEIRA EQUIPADA COM RODAGEM PNEUMATICA,CAPACIDADE DE 7</v>
      </c>
      <c r="C18827" s="141" t="s">
        <v>57550</v>
      </c>
      <c r="D18827" s="141" t="s">
        <v>57543</v>
      </c>
      <c r="I18827" s="141" t="s">
        <v>143</v>
      </c>
      <c r="J18827" s="649">
        <v>114.85</v>
      </c>
    </row>
    <row r="18828" spans="1:10" hidden="1">
      <c r="A18828" s="141" t="s">
        <v>57555</v>
      </c>
      <c r="B18828" s="141" t="str">
        <f t="shared" si="294"/>
        <v>EMPILHADEIRA EQUIPADA COM RODAGEM PNEUMATICA,CAPACIDADE DE 7T E CENTRO DE CARGA A 60CM,INCLUSIVE OPERADOREMPILHADEIRA EQUIPADA COM RODAGEM PNEUMATICA,CAPACIDADE DE 7EMPILHADEIRA EQUIPADA COM RODAGEM PNEUMATICA,CAPACIDADE DE 7</v>
      </c>
      <c r="C18828" s="141" t="s">
        <v>57550</v>
      </c>
      <c r="D18828" s="141" t="s">
        <v>57543</v>
      </c>
      <c r="I18828" s="141" t="s">
        <v>143</v>
      </c>
      <c r="J18828" s="649">
        <v>98.49</v>
      </c>
    </row>
    <row r="18829" spans="1:10" hidden="1">
      <c r="A18829" s="141" t="s">
        <v>57556</v>
      </c>
      <c r="B18829" s="141" t="str">
        <f t="shared" si="294"/>
        <v>PLATAFORMA PANTOGRAFICA CAPAC.TRABALHO ATE 10M ALTURA,CAPAC.MAXIMA CARGA DISTRIBUIDA 3000KG,CAPAC.MAXIMA CARGA CONCENTRAPLATAFORMA PANTOGRAFICA CAPAC.TRABALHO ATE 10M ALTURA,CAPAC.DA 1500KG,PISO PLATAF.CONSTITUIDO CHAPA XADREZ FERRO,EXTENSORES LATERAIS(S/GUARDA-CORPO),GUARDA-CORPO REMOVIVEL PLATAF.,SAPATAS HIDR.E TESOURAS LARGAS,NIVELAMENTO E MAIOR ESTABILIDADE EQUIPAMENTO,ESCADA SIMPLES ALUMINIO,EXCLUSIVE OPERADORPLATAFORMA PANTOGRAFICA CAPAC.TRABALHO ATE 10M ALTURA,CAPAC.</v>
      </c>
      <c r="C18829" s="141" t="s">
        <v>57557</v>
      </c>
      <c r="D18829" s="141" t="s">
        <v>57558</v>
      </c>
      <c r="E18829" s="141" t="s">
        <v>57559</v>
      </c>
      <c r="F18829" s="141" t="s">
        <v>57560</v>
      </c>
      <c r="G18829" s="141" t="s">
        <v>57561</v>
      </c>
      <c r="H18829" s="141" t="s">
        <v>57562</v>
      </c>
      <c r="I18829" s="141" t="s">
        <v>143</v>
      </c>
      <c r="J18829" s="649">
        <v>35.25</v>
      </c>
    </row>
    <row r="18830" spans="1:10" hidden="1">
      <c r="A18830" s="141" t="s">
        <v>57563</v>
      </c>
      <c r="B18830" s="141" t="str">
        <f t="shared" si="294"/>
        <v>PLATAFORMA PANTOGRAFICA CAPAC.TRABALHO ATE 10M ALTURA,CAPAC.MAXIMA CARGA DISTRIBUIDA 3000KG,CAPAC.MAXIMA CARGA CONCENTRAPLATAFORMA PANTOGRAFICA CAPAC.TRABALHO ATE 10M ALTURA,CAPAC.DA 1500KG,PISO PLATAF.CONSTITUIDO CHAPA XADREZ FERRO,EXTENSORES LATERAIS(S/GUARDA-CORPO),GUARDA-CORPO REMOVIVEL PLATAF.,SAPATAS HIDR.E TESOURAS LARGAS,NIVELAMENTO E MAIOR ESTABILIDADE EQUIPAMENTO,ESCADA SIMPLES ALUMINIO,EXCLUSIVE OPERADORPLATAFORMA PANTOGRAFICA CAPAC.TRABALHO ATE 10M ALTURA,CAPAC.</v>
      </c>
      <c r="C18830" s="141" t="s">
        <v>57557</v>
      </c>
      <c r="D18830" s="141" t="s">
        <v>57558</v>
      </c>
      <c r="E18830" s="141" t="s">
        <v>57559</v>
      </c>
      <c r="F18830" s="141" t="s">
        <v>57560</v>
      </c>
      <c r="G18830" s="141" t="s">
        <v>57561</v>
      </c>
      <c r="H18830" s="141" t="s">
        <v>57562</v>
      </c>
      <c r="I18830" s="141" t="s">
        <v>143</v>
      </c>
      <c r="J18830" s="649">
        <v>21.13</v>
      </c>
    </row>
    <row r="18831" spans="1:10" hidden="1">
      <c r="A18831" s="141" t="s">
        <v>57564</v>
      </c>
      <c r="B18831" s="141" t="str">
        <f t="shared" si="294"/>
        <v>PLATAFORMA PANTOGRAFICA CAPAC.TRABALHO ATE 10M ALTURA,CAPAC.MAXIMA CARGA DISTRIBUIDA 3000KG,CAPAC.MAXIMA CARGA CONCENTRAPLATAFORMA PANTOGRAFICA CAPAC.TRABALHO ATE 10M ALTURA,CAPAC.DA 1500KG,PISO PLATAF.CONSTITUIDO CHAPA XADREZ FERRO,EXTENSORES LATERAIS(S/GUARDA-CORPO),GUARDA-CORPO REMOVIVEL PLATAF.,SAPATAS HIDR.E TESOURAS LARGAS,NIVELAMENTO E MAIOR ESTABILIDADE EQUIPAMENTO,ESCADA SIMPLES ALUMINIO,EXCLUSIVE OPERADORPLATAFORMA PANTOGRAFICA CAPAC.TRABALHO ATE 10M ALTURA,CAPAC.</v>
      </c>
      <c r="C18831" s="141" t="s">
        <v>57557</v>
      </c>
      <c r="D18831" s="141" t="s">
        <v>57558</v>
      </c>
      <c r="E18831" s="141" t="s">
        <v>57559</v>
      </c>
      <c r="F18831" s="141" t="s">
        <v>57560</v>
      </c>
      <c r="G18831" s="141" t="s">
        <v>57561</v>
      </c>
      <c r="H18831" s="141" t="s">
        <v>57562</v>
      </c>
      <c r="I18831" s="141" t="s">
        <v>143</v>
      </c>
      <c r="J18831" s="649">
        <v>35.25</v>
      </c>
    </row>
    <row r="18832" spans="1:10" hidden="1">
      <c r="A18832" s="141" t="s">
        <v>57565</v>
      </c>
      <c r="B18832" s="141" t="str">
        <f t="shared" si="294"/>
        <v>PLATAFORMA PANTOGRAFICA CAPAC.TRABALHO ATE 10M ALTURA,CAPAC.MAXIMA CARGA DISTRIBUIDA 3000KG,CAPAC.MAXIMA CARGA CONCENTRAPLATAFORMA PANTOGRAFICA CAPAC.TRABALHO ATE 10M ALTURA,CAPAC.DA 1500KG,PISO PLATAF.CONSTITUIDO CHAPA XADREZ FERRO,EXTENSORES LATERAIS(S/GUARDA-CORPO),GUARDA-CORPO REMOVIVEL PLATAF.,SAPATAS HIDR.E TESOURAS LARGAS,NIVELAMENTO E MAIOR ESTABILIDADE EQUIPAMENTO,ESCADA SIMPLES ALUMINIO,EXCLUSIVE OPERADORPLATAFORMA PANTOGRAFICA CAPAC.TRABALHO ATE 10M ALTURA,CAPAC.</v>
      </c>
      <c r="C18832" s="141" t="s">
        <v>57557</v>
      </c>
      <c r="D18832" s="141" t="s">
        <v>57558</v>
      </c>
      <c r="E18832" s="141" t="s">
        <v>57559</v>
      </c>
      <c r="F18832" s="141" t="s">
        <v>57560</v>
      </c>
      <c r="G18832" s="141" t="s">
        <v>57561</v>
      </c>
      <c r="H18832" s="141" t="s">
        <v>57562</v>
      </c>
      <c r="I18832" s="141" t="s">
        <v>143</v>
      </c>
      <c r="J18832" s="649">
        <v>21.13</v>
      </c>
    </row>
    <row r="18833" spans="1:10" hidden="1">
      <c r="A18833" s="141" t="s">
        <v>57566</v>
      </c>
      <c r="B18833" s="141" t="str">
        <f t="shared" si="294"/>
        <v>CAMIONETA TIPO PICK-UP,COM CABINE SIMPLES E CACAMBA,TIPO LEVE,MOTOR BICOMBUSTIVEL(GASOLINA E ALCOOL) DE 1,6 LITROS,EXCLUCAMIONETA TIPO PICK-UP,COM CABINE SIMPLES E CACAMBA,TIPO LEVSIVE MOTORISTACAMIONETA TIPO PICK-UP,COM CABINE SIMPLES E CACAMBA,TIPO LEV</v>
      </c>
      <c r="C18833" s="141" t="s">
        <v>57567</v>
      </c>
      <c r="D18833" s="141" t="s">
        <v>57568</v>
      </c>
      <c r="E18833" s="141" t="s">
        <v>57237</v>
      </c>
      <c r="I18833" s="141" t="s">
        <v>143</v>
      </c>
      <c r="J18833" s="649">
        <v>65.12</v>
      </c>
    </row>
    <row r="18834" spans="1:10" hidden="1">
      <c r="A18834" s="141" t="s">
        <v>57569</v>
      </c>
      <c r="B18834" s="141" t="str">
        <f t="shared" si="294"/>
        <v>CAMIONETA TIPO PICK-UP,COM CABINE SIMPLES E CACAMBA,TIPO LEVE,MOTOR BICOMBUSTIVEL(GASOLINA E ALCOOL) DE 1,6 LITROS,EXCLUCAMIONETA TIPO PICK-UP,COM CABINE SIMPLES E CACAMBA,TIPO LEVSIVE MOTORISTACAMIONETA TIPO PICK-UP,COM CABINE SIMPLES E CACAMBA,TIPO LEV</v>
      </c>
      <c r="C18834" s="141" t="s">
        <v>57567</v>
      </c>
      <c r="D18834" s="141" t="s">
        <v>57568</v>
      </c>
      <c r="E18834" s="141" t="s">
        <v>57237</v>
      </c>
      <c r="I18834" s="141" t="s">
        <v>143</v>
      </c>
      <c r="J18834" s="649">
        <v>19.39</v>
      </c>
    </row>
    <row r="18835" spans="1:10" hidden="1">
      <c r="A18835" s="141" t="s">
        <v>57570</v>
      </c>
      <c r="B18835" s="141" t="str">
        <f t="shared" si="294"/>
        <v>CAMIONETA TIPO PICK-UP,COM CABINE SIMPLES E CACAMBA,TIPO LEVE,MOTOR BICOMBUSTIVEL(GASOLINA E ALCOOL)DE 1,6 LITROS,EXCLUSCAMIONETA TIPO PICK-UP,COM CABINE SIMPLES E CACAMBA,TIPO LEVIVE MOTORISTACAMIONETA TIPO PICK-UP,COM CABINE SIMPLES E CACAMBA,TIPO LEV</v>
      </c>
      <c r="C18835" s="141" t="s">
        <v>57567</v>
      </c>
      <c r="D18835" s="141" t="s">
        <v>57571</v>
      </c>
      <c r="E18835" s="141" t="s">
        <v>57572</v>
      </c>
      <c r="I18835" s="141" t="s">
        <v>143</v>
      </c>
      <c r="J18835" s="649">
        <v>10.15</v>
      </c>
    </row>
    <row r="18836" spans="1:10" hidden="1">
      <c r="A18836" s="141" t="s">
        <v>57573</v>
      </c>
      <c r="B18836" s="141" t="str">
        <f t="shared" si="294"/>
        <v>CAMIONETA TIPO PICK-UP,COM CABINE SIMPLES E CACAMBA,TIPO LEVE,MOTOR BICOMBUSTIVEL(GASOLINA E ALCOOL) DE 1,6 LITROS,EXCLUCAMIONETA TIPO PICK-UP,COM CABINE SIMPLES E CACAMBA,TIPO LEVSIVE MOTORISTACAMIONETA TIPO PICK-UP,COM CABINE SIMPLES E CACAMBA,TIPO LEV</v>
      </c>
      <c r="C18836" s="141" t="s">
        <v>57567</v>
      </c>
      <c r="D18836" s="141" t="s">
        <v>57568</v>
      </c>
      <c r="E18836" s="141" t="s">
        <v>57237</v>
      </c>
      <c r="I18836" s="141" t="s">
        <v>143</v>
      </c>
      <c r="J18836" s="649">
        <v>65.12</v>
      </c>
    </row>
    <row r="18837" spans="1:10" hidden="1">
      <c r="A18837" s="141" t="s">
        <v>57574</v>
      </c>
      <c r="B18837" s="141" t="str">
        <f t="shared" si="294"/>
        <v>CAMIONETA TIPO PICK-UP,COM CABINE SIMPLES E CACAMBA,TIPO LEVE,MOTOR BICOMBUSTIVEL(GASOLINA E ALCOOL) DE 1,6 LITROS,EXCLUCAMIONETA TIPO PICK-UP,COM CABINE SIMPLES E CACAMBA,TIPO LEVSIVE MOTORISTACAMIONETA TIPO PICK-UP,COM CABINE SIMPLES E CACAMBA,TIPO LEV</v>
      </c>
      <c r="C18837" s="141" t="s">
        <v>57567</v>
      </c>
      <c r="D18837" s="141" t="s">
        <v>57568</v>
      </c>
      <c r="E18837" s="141" t="s">
        <v>57237</v>
      </c>
      <c r="I18837" s="141" t="s">
        <v>143</v>
      </c>
      <c r="J18837" s="649">
        <v>19.39</v>
      </c>
    </row>
    <row r="18838" spans="1:10" hidden="1">
      <c r="A18838" s="141" t="s">
        <v>57575</v>
      </c>
      <c r="B18838" s="141" t="str">
        <f t="shared" si="294"/>
        <v>CAMIONETA TIPO PICK-UP,COM CABINE SIMPLES E CACAMBA,TIPO LEVE,MOTOR BICOMBUSTIVEL(GASOLINA E ALCOOL)DE 1,6 LITROS,EXCLUSCAMIONETA TIPO PICK-UP,COM CABINE SIMPLES E CACAMBA,TIPO LEVIVE MOTORISTACAMIONETA TIPO PICK-UP,COM CABINE SIMPLES E CACAMBA,TIPO LEV</v>
      </c>
      <c r="C18838" s="141" t="s">
        <v>57567</v>
      </c>
      <c r="D18838" s="141" t="s">
        <v>57571</v>
      </c>
      <c r="E18838" s="141" t="s">
        <v>57572</v>
      </c>
      <c r="I18838" s="141" t="s">
        <v>143</v>
      </c>
      <c r="J18838" s="649">
        <v>10.15</v>
      </c>
    </row>
    <row r="18839" spans="1:10" hidden="1">
      <c r="A18839" s="141" t="s">
        <v>57576</v>
      </c>
      <c r="B18839" s="141" t="str">
        <f t="shared" si="294"/>
        <v>CAMIONETA TIPO PICK-UP,COM CABINE SIMPLES E CACAMBA,TIPO LEVE,MOTOR BICOMBUSTIVEL(GASOLINA E ALCOOL)DE 1,6 LITROS,EQUIPACAMIONETA TIPO PICK-UP,COM CABINE SIMPLES E CACAMBA,TIPO LEVDA COM ESCADA DE EXTENSAO GIRATORIA E BASCULANTE,COM SUPORTE,ACIONAMENTO MANUAL E TODOS OS IMPLEMENTOS NECESSARIOS PARAUM PERFEITO FUNCIONAMENTO,EXCLUSIVE MOTORISTACAMIONETA TIPO PICK-UP,COM CABINE SIMPLES E CACAMBA,TIPO LEV</v>
      </c>
      <c r="C18839" s="141" t="s">
        <v>57567</v>
      </c>
      <c r="D18839" s="141" t="s">
        <v>57577</v>
      </c>
      <c r="E18839" s="141" t="s">
        <v>57578</v>
      </c>
      <c r="F18839" s="141" t="s">
        <v>57579</v>
      </c>
      <c r="G18839" s="141" t="s">
        <v>57580</v>
      </c>
      <c r="I18839" s="141" t="s">
        <v>143</v>
      </c>
      <c r="J18839" s="649">
        <v>68.180000000000007</v>
      </c>
    </row>
    <row r="18840" spans="1:10" hidden="1">
      <c r="A18840" s="141" t="s">
        <v>57581</v>
      </c>
      <c r="B18840" s="141" t="str">
        <f t="shared" si="294"/>
        <v>CAMIONETA TIPO PICK-UP,COM CABINE SIMPLES E CACAMBA,TIPO LEVE,MOTOR BICOMBUSTIVEL(GASOLINA E ALCOOL)DE 1,6 LITROS,EQUIPACAMIONETA TIPO PICK-UP,COM CABINE SIMPLES E CACAMBA,TIPO LEVDA COM ESCADA DE EXTENSAO GIRATORIA E BASCULANTE,COM SUPORTE,ACIONAMENTO MANUAL E TODOS OS IMPLEMENTOS NECESSARIOS PARAUM PERFEITO FUNCIONAMENTO,EXCLUSIVE MOTORISTACAMIONETA TIPO PICK-UP,COM CABINE SIMPLES E CACAMBA,TIPO LEV</v>
      </c>
      <c r="C18840" s="141" t="s">
        <v>57567</v>
      </c>
      <c r="D18840" s="141" t="s">
        <v>57577</v>
      </c>
      <c r="E18840" s="141" t="s">
        <v>57578</v>
      </c>
      <c r="F18840" s="141" t="s">
        <v>57579</v>
      </c>
      <c r="G18840" s="141" t="s">
        <v>57580</v>
      </c>
      <c r="I18840" s="141" t="s">
        <v>143</v>
      </c>
      <c r="J18840" s="649">
        <v>17.89</v>
      </c>
    </row>
    <row r="18841" spans="1:10" hidden="1">
      <c r="A18841" s="141" t="s">
        <v>57582</v>
      </c>
      <c r="B18841" s="141" t="str">
        <f t="shared" si="294"/>
        <v>CAMIONETA TIPO PICK-UP,COM CABINE SIMPLES E CACAMBA,TIPO LEVE,MOTOR BICOMBUSTIVEL(GASOLINA E ALCOOL)DE 1,6 LITROS,EQUIPACAMIONETA TIPO PICK-UP,COM CABINE SIMPLES E CACAMBA,TIPO LEVDA COM ESCADA DE EXTENSAO GIRATORIA E BASCULANTE,COM SUPORTE,ACIONAMENTO MANUAL E TODOS OS IMPLEMENTOS NECESSARIOS PARAUM PERFEITO FUNCIONAMENTO,EXCLUSIVE MOTORISTACAMIONETA TIPO PICK-UP,COM CABINE SIMPLES E CACAMBA,TIPO LEV</v>
      </c>
      <c r="C18841" s="141" t="s">
        <v>57567</v>
      </c>
      <c r="D18841" s="141" t="s">
        <v>57577</v>
      </c>
      <c r="E18841" s="141" t="s">
        <v>57578</v>
      </c>
      <c r="F18841" s="141" t="s">
        <v>57579</v>
      </c>
      <c r="G18841" s="141" t="s">
        <v>57580</v>
      </c>
      <c r="I18841" s="141" t="s">
        <v>143</v>
      </c>
      <c r="J18841" s="649">
        <v>11.9</v>
      </c>
    </row>
    <row r="18842" spans="1:10" hidden="1">
      <c r="A18842" s="141" t="s">
        <v>57583</v>
      </c>
      <c r="B18842" s="141" t="str">
        <f t="shared" si="294"/>
        <v>CAMIONETA TIPO PICK-UP,COM CABINE SIMPLES E CACAMBA,TIPO LEVE,MOTOR BICOMBUSTIVEL(GASOLINA E ALCOOL)DE 1,6 LITROS,EQUIPACAMIONETA TIPO PICK-UP,COM CABINE SIMPLES E CACAMBA,TIPO LEVDA COM ESCADA DE EXTENSAO GIRATORIA E BASCULANTE,COM SUPORTE,ACIONAMENTO MANUAL E TODOS OS IMPLEMENTOS NECESSARIOS PARAUM PERFEITO FUNCIONAMENTO,EXCLUSIVE MOTORISTACAMIONETA TIPO PICK-UP,COM CABINE SIMPLES E CACAMBA,TIPO LEV</v>
      </c>
      <c r="C18842" s="141" t="s">
        <v>57567</v>
      </c>
      <c r="D18842" s="141" t="s">
        <v>57577</v>
      </c>
      <c r="E18842" s="141" t="s">
        <v>57578</v>
      </c>
      <c r="F18842" s="141" t="s">
        <v>57579</v>
      </c>
      <c r="G18842" s="141" t="s">
        <v>57580</v>
      </c>
      <c r="I18842" s="141" t="s">
        <v>143</v>
      </c>
      <c r="J18842" s="649">
        <v>68.180000000000007</v>
      </c>
    </row>
    <row r="18843" spans="1:10" hidden="1">
      <c r="A18843" s="141" t="s">
        <v>57584</v>
      </c>
      <c r="B18843" s="141" t="str">
        <f t="shared" si="294"/>
        <v>CAMIONETA TIPO PICK-UP,COM CABINE SIMPLES E CACAMBA,TIPO LEVE,MOTOR BICOMBUSTIVEL(GASOLINA E ALCOOL)DE 1,6 LITROS,EQUIPACAMIONETA TIPO PICK-UP,COM CABINE SIMPLES E CACAMBA,TIPO LEVDA COM ESCADA DE EXTENSAO GIRATORIA E BASCULANTE,COM SUPORTE,ACIONAMENTO MANUAL E TODOS OS IMPLEMENTOS NECESSARIOS PARAUM PERFEITO FUNCIONAMENTO,EXCLUSIVE MOTORISTACAMIONETA TIPO PICK-UP,COM CABINE SIMPLES E CACAMBA,TIPO LEV</v>
      </c>
      <c r="C18843" s="141" t="s">
        <v>57567</v>
      </c>
      <c r="D18843" s="141" t="s">
        <v>57577</v>
      </c>
      <c r="E18843" s="141" t="s">
        <v>57578</v>
      </c>
      <c r="F18843" s="141" t="s">
        <v>57579</v>
      </c>
      <c r="G18843" s="141" t="s">
        <v>57580</v>
      </c>
      <c r="I18843" s="141" t="s">
        <v>143</v>
      </c>
      <c r="J18843" s="649">
        <v>17.89</v>
      </c>
    </row>
    <row r="18844" spans="1:10" hidden="1">
      <c r="A18844" s="141" t="s">
        <v>57585</v>
      </c>
      <c r="B18844" s="141" t="str">
        <f t="shared" si="294"/>
        <v>CAMIONETA TIPO PICK-UP,COM CABINE SIMPLES E CACAMBA,TIPO LEVE,MOTOR BICOMBUSTIVEL(GASOLINA E ALCOOL)DE 1,6 LITROS,EQUIPACAMIONETA TIPO PICK-UP,COM CABINE SIMPLES E CACAMBA,TIPO LEVDA COM ESCADA DE EXTENSAO GIRATORIA E BASCULANTE,COM SUPORTE,ACIONAMENTO MANUAL E TODOS OS IMPLEMENTOS NECESSARIOS PARAUM PERFEITO FUNCIONAMENTO,EXCLUSIVE MOTORISTACAMIONETA TIPO PICK-UP,COM CABINE SIMPLES E CACAMBA,TIPO LEV</v>
      </c>
      <c r="C18844" s="141" t="s">
        <v>57567</v>
      </c>
      <c r="D18844" s="141" t="s">
        <v>57577</v>
      </c>
      <c r="E18844" s="141" t="s">
        <v>57578</v>
      </c>
      <c r="F18844" s="141" t="s">
        <v>57579</v>
      </c>
      <c r="G18844" s="141" t="s">
        <v>57580</v>
      </c>
      <c r="I18844" s="141" t="s">
        <v>143</v>
      </c>
      <c r="J18844" s="649">
        <v>11.9</v>
      </c>
    </row>
    <row r="18845" spans="1:10" hidden="1">
      <c r="A18845" s="141" t="s">
        <v>57586</v>
      </c>
      <c r="B18845" s="141" t="str">
        <f t="shared" si="294"/>
        <v>VEICULOS DE PASSEIO,5 PASSAGEIROS,MOTOR BICOMBUSTIVEL (GASOLINA E ALCOOL) DE 1,6 LITROS,COM AR CONDICIONADO,DIRECAO HIDRVEICULOS DE PASSEIO,5 PASSAGEIROS,MOTOR BICOMBUSTIVEL (GASOLAULICA E VIDROS DIANTEIROS ELETRICOS,EXCLUSIVE MOTORISTAVEICULOS DE PASSEIO,5 PASSAGEIROS,MOTOR BICOMBUSTIVEL (GASOL</v>
      </c>
      <c r="C18845" s="141" t="s">
        <v>57587</v>
      </c>
      <c r="D18845" s="141" t="s">
        <v>57588</v>
      </c>
      <c r="E18845" s="141" t="s">
        <v>57589</v>
      </c>
      <c r="I18845" s="141" t="s">
        <v>19942</v>
      </c>
      <c r="J18845" s="649">
        <v>5994.49</v>
      </c>
    </row>
    <row r="18846" spans="1:10" hidden="1">
      <c r="A18846" s="141" t="s">
        <v>57590</v>
      </c>
      <c r="B18846" s="141" t="str">
        <f t="shared" si="294"/>
        <v>VEICULOS DE PASSEIO,5 PASSAGEIROS,MOTOR BICOMBUSTIVEL (GASOLINA E ALCOOL) DE 1,6 LITROS,COM AR CONDICIONADO,DIRECAO HIDRVEICULOS DE PASSEIO,5 PASSAGEIROS,MOTOR BICOMBUSTIVEL (GASOLAULICA E VIDROS DIANTEIROS ELETRICOS,EXCLUSIVE MOTORISTAVEICULOS DE PASSEIO,5 PASSAGEIROS,MOTOR BICOMBUSTIVEL (GASOL</v>
      </c>
      <c r="C18846" s="141" t="s">
        <v>57587</v>
      </c>
      <c r="D18846" s="141" t="s">
        <v>57588</v>
      </c>
      <c r="E18846" s="141" t="s">
        <v>57589</v>
      </c>
      <c r="I18846" s="141" t="s">
        <v>19942</v>
      </c>
      <c r="J18846" s="649">
        <v>5994.49</v>
      </c>
    </row>
    <row r="18847" spans="1:10" hidden="1">
      <c r="A18847" s="141" t="s">
        <v>57591</v>
      </c>
      <c r="B18847" s="141" t="str">
        <f t="shared" si="294"/>
        <v>VEICULO DE PASSEIO,5 PASSAGEIROS,MOTOR BICOMBUSTIVEL (GASOLINA E ALCOOL) DE 1,6 LITROS,COM AR CONDICIONADO,DIRECAO HIDRAVEICULO DE PASSEIO,5 PASSAGEIROS,MOTOR BICOMBUSTIVEL (GASOLIULICA E VIDRO DIANTEIROS ELETRICOS,EXCLUSIVE MOTORISTA E COMBUSTIVELVEICULO DE PASSEIO,5 PASSAGEIROS,MOTOR BICOMBUSTIVEL (GASOLI</v>
      </c>
      <c r="C18847" s="141" t="s">
        <v>57389</v>
      </c>
      <c r="D18847" s="141" t="s">
        <v>57592</v>
      </c>
      <c r="E18847" s="141" t="s">
        <v>57593</v>
      </c>
      <c r="F18847" s="141" t="s">
        <v>57594</v>
      </c>
      <c r="I18847" s="141" t="s">
        <v>19942</v>
      </c>
      <c r="J18847" s="649">
        <v>2959.17</v>
      </c>
    </row>
    <row r="18848" spans="1:10" hidden="1">
      <c r="A18848" s="141" t="s">
        <v>57595</v>
      </c>
      <c r="B18848" s="141" t="str">
        <f t="shared" si="294"/>
        <v>VEICULO DE PASSEIO,5 PASSAGEIROS,MOTOR BICOMBUSTIVEL (GASOLINA E ALCOOL) DE 1,6 LITROS,COM AR CONDICIONADO,DIRECAO HIDRAVEICULO DE PASSEIO,5 PASSAGEIROS,MOTOR BICOMBUSTIVEL (GASOLIULICA E VIDRO DIANTEIROS ELETRICOS,EXCLUSIVE MOTORISTA E COMBUSTIVELVEICULO DE PASSEIO,5 PASSAGEIROS,MOTOR BICOMBUSTIVEL (GASOLI</v>
      </c>
      <c r="C18848" s="141" t="s">
        <v>57389</v>
      </c>
      <c r="D18848" s="141" t="s">
        <v>57592</v>
      </c>
      <c r="E18848" s="141" t="s">
        <v>57593</v>
      </c>
      <c r="F18848" s="141" t="s">
        <v>57594</v>
      </c>
      <c r="I18848" s="141" t="s">
        <v>19942</v>
      </c>
      <c r="J18848" s="649">
        <v>2959.17</v>
      </c>
    </row>
    <row r="18849" spans="1:10" hidden="1">
      <c r="A18849" s="141" t="s">
        <v>57596</v>
      </c>
      <c r="B18849" s="141" t="str">
        <f t="shared" si="294"/>
        <v>VEICULO DE PASSEIO,5 PASSAGEIROS,MOTOR BICOMBUSTIVEL (GASOLINA E ALCOOL) DE 1,6 LITROS,COM AR CONDICIONADO,DIRECAO HIDRAVEICULO DE PASSEIO,5 PASSAGEIROS,MOTOR BICOMBUSTIVEL (GASOLIULICA E VIDROS DIANTEIROS ELETRICOS,INCLUSIVE MOTORISTA E COMBUSTIVELVEICULO DE PASSEIO,5 PASSAGEIROS,MOTOR BICOMBUSTIVEL (GASOLI</v>
      </c>
      <c r="C18849" s="141" t="s">
        <v>57389</v>
      </c>
      <c r="D18849" s="141" t="s">
        <v>57592</v>
      </c>
      <c r="E18849" s="141" t="s">
        <v>57597</v>
      </c>
      <c r="F18849" s="141" t="s">
        <v>57598</v>
      </c>
      <c r="I18849" s="141" t="s">
        <v>19942</v>
      </c>
      <c r="J18849" s="649">
        <v>10698.97</v>
      </c>
    </row>
    <row r="18850" spans="1:10" hidden="1">
      <c r="A18850" s="141" t="s">
        <v>57599</v>
      </c>
      <c r="B18850" s="141" t="str">
        <f t="shared" si="294"/>
        <v>VEICULO DE PASSEIO,5 PASSAGEIROS,MOTOR BICOMBUSTIVEL (GASOLINA E ALCOOL) DE 1,6 LITROS,COM AR CONDICIONADO,DIRECAO HIDRAVEICULO DE PASSEIO,5 PASSAGEIROS,MOTOR BICOMBUSTIVEL (GASOLIULICA E VIDROS DIANTEIROS ELETRICOS,INCLUSIVE MOTORISTA E COMBUSTIVELVEICULO DE PASSEIO,5 PASSAGEIROS,MOTOR BICOMBUSTIVEL (GASOLI</v>
      </c>
      <c r="C18850" s="141" t="s">
        <v>57389</v>
      </c>
      <c r="D18850" s="141" t="s">
        <v>57592</v>
      </c>
      <c r="E18850" s="141" t="s">
        <v>57597</v>
      </c>
      <c r="F18850" s="141" t="s">
        <v>57598</v>
      </c>
      <c r="I18850" s="141" t="s">
        <v>19942</v>
      </c>
      <c r="J18850" s="649">
        <v>10070.65</v>
      </c>
    </row>
    <row r="18851" spans="1:10" hidden="1">
      <c r="A18851" s="141" t="s">
        <v>57600</v>
      </c>
      <c r="B18851" s="141" t="str">
        <f t="shared" si="294"/>
        <v>VEICULO DE PASSEIO,5 PASSAGEIROS,MOTOR BICOMBUSTIVEL (GASOLINA E ALCOOL) DE 1,0 LITRO,EXCLUSIVE MOTORISTAVEICULO DE PASSEIO,5 PASSAGEIROS,MOTOR BICOMBUSTIVEL (GASOLIVEICULO DE PASSEIO,5 PASSAGEIROS,MOTOR BICOMBUSTIVEL (GASOLI</v>
      </c>
      <c r="C18851" s="141" t="s">
        <v>57389</v>
      </c>
      <c r="D18851" s="141" t="s">
        <v>57601</v>
      </c>
      <c r="I18851" s="141" t="s">
        <v>19942</v>
      </c>
      <c r="J18851" s="649">
        <v>4861.92</v>
      </c>
    </row>
    <row r="18852" spans="1:10" hidden="1">
      <c r="A18852" s="141" t="s">
        <v>57602</v>
      </c>
      <c r="B18852" s="141" t="str">
        <f t="shared" si="294"/>
        <v>VEICULO DE PASSEIO,5 PASSAGEIROS,MOTOR BICOMBUSTIVEL (GASOLINA E ALCOOL) DE 1,0 LITRO,EXCLUSIVE MOTORISTAVEICULO DE PASSEIO,5 PASSAGEIROS,MOTOR BICOMBUSTIVEL (GASOLIVEICULO DE PASSEIO,5 PASSAGEIROS,MOTOR BICOMBUSTIVEL (GASOLI</v>
      </c>
      <c r="C18852" s="141" t="s">
        <v>57389</v>
      </c>
      <c r="D18852" s="141" t="s">
        <v>57601</v>
      </c>
      <c r="I18852" s="141" t="s">
        <v>19942</v>
      </c>
      <c r="J18852" s="649">
        <v>4861.92</v>
      </c>
    </row>
    <row r="18853" spans="1:10" hidden="1">
      <c r="A18853" s="141" t="s">
        <v>57603</v>
      </c>
      <c r="B18853" s="141" t="str">
        <f t="shared" si="294"/>
        <v>VEICULO DE PASSEIO,5 PASSAGEIROS,MOTOR BICOMBUSTIVEL (GASOLINA E ALCOOL) DE 1,0 LITRO,EXCLUSIVE MOTORISTA E COMBUSTIVELVEICULO DE PASSEIO,5 PASSAGEIROS,MOTOR BICOMBUSTIVEL (GASOLIVEICULO DE PASSEIO,5 PASSAGEIROS,MOTOR BICOMBUSTIVEL (GASOLI</v>
      </c>
      <c r="C18853" s="141" t="s">
        <v>57389</v>
      </c>
      <c r="D18853" s="141" t="s">
        <v>57604</v>
      </c>
      <c r="I18853" s="141" t="s">
        <v>19942</v>
      </c>
      <c r="J18853" s="649">
        <v>2140.5500000000002</v>
      </c>
    </row>
    <row r="18854" spans="1:10" hidden="1">
      <c r="A18854" s="141" t="s">
        <v>57605</v>
      </c>
      <c r="B18854" s="141" t="str">
        <f t="shared" si="294"/>
        <v>VEICULO DE PASSEIO,5 PASSAGEIROS,MOTOR BICOMBUSTIVEL (GASOLINA E ALCOOL) DE 1,0 LITRO,EXCLUSIVE MOTORISTA E COMBUSTIVELVEICULO DE PASSEIO,5 PASSAGEIROS,MOTOR BICOMBUSTIVEL (GASOLIVEICULO DE PASSEIO,5 PASSAGEIROS,MOTOR BICOMBUSTIVEL (GASOLI</v>
      </c>
      <c r="C18854" s="141" t="s">
        <v>57389</v>
      </c>
      <c r="D18854" s="141" t="s">
        <v>57604</v>
      </c>
      <c r="I18854" s="141" t="s">
        <v>19942</v>
      </c>
      <c r="J18854" s="649">
        <v>2140.5500000000002</v>
      </c>
    </row>
    <row r="18855" spans="1:10" hidden="1">
      <c r="A18855" s="141" t="s">
        <v>57606</v>
      </c>
      <c r="B18855" s="141" t="str">
        <f t="shared" si="294"/>
        <v>VEICULO DE PASSEIO,5 PASSAGEIROS,MOTOR BICOMBUSTIVEL (GASOLINA E ALCOOL) DE 1,0 LITRO,INCLUSIVE MOTORISTA E COMBUSTIVELVEICULO DE PASSEIO,5 PASSAGEIROS,MOTOR BICOMBUSTIVEL (GASOLIVEICULO DE PASSEIO,5 PASSAGEIROS,MOTOR BICOMBUSTIVEL (GASOLI</v>
      </c>
      <c r="C18855" s="141" t="s">
        <v>57389</v>
      </c>
      <c r="D18855" s="141" t="s">
        <v>57607</v>
      </c>
      <c r="I18855" s="141" t="s">
        <v>19942</v>
      </c>
      <c r="J18855" s="649">
        <v>9566.4</v>
      </c>
    </row>
    <row r="18856" spans="1:10" hidden="1">
      <c r="A18856" s="141" t="s">
        <v>57608</v>
      </c>
      <c r="B18856" s="141" t="str">
        <f t="shared" si="294"/>
        <v>VEICULO DE PASSEIO,5 PASSAGEIROS,MOTOR BICOMBUSTIVEL (GASOLINA E ALCOOL) DE 1,0 LITRO,INCLUSIVE MOTORISTA E COMBUSTIVELVEICULO DE PASSEIO,5 PASSAGEIROS,MOTOR BICOMBUSTIVEL (GASOLIVEICULO DE PASSEIO,5 PASSAGEIROS,MOTOR BICOMBUSTIVEL (GASOLI</v>
      </c>
      <c r="C18856" s="141" t="s">
        <v>57389</v>
      </c>
      <c r="D18856" s="141" t="s">
        <v>57607</v>
      </c>
      <c r="I18856" s="141" t="s">
        <v>19942</v>
      </c>
      <c r="J18856" s="649">
        <v>8938.08</v>
      </c>
    </row>
    <row r="18857" spans="1:10" hidden="1">
      <c r="A18857" s="141" t="s">
        <v>57609</v>
      </c>
      <c r="B18857" s="141" t="str">
        <f t="shared" si="294"/>
        <v>MICRO-ONIBUS COM CAPACIDADE MINIMA DE 15 LUGARES,MOTOR DIESEL,EXCLUSIVE MOTORISTAMICRO-ONIBUS COM CAPACIDADE MINIMA DE 15 LUGARES,MOTOR DIESEMICRO-ONIBUS COM CAPACIDADE MINIMA DE 15 LUGARES,MOTOR DIESE</v>
      </c>
      <c r="C18857" s="141" t="s">
        <v>57362</v>
      </c>
      <c r="D18857" s="141" t="s">
        <v>57610</v>
      </c>
      <c r="I18857" s="141" t="s">
        <v>19942</v>
      </c>
      <c r="J18857" s="649">
        <v>10870.06</v>
      </c>
    </row>
    <row r="18858" spans="1:10" hidden="1">
      <c r="A18858" s="141" t="s">
        <v>57611</v>
      </c>
      <c r="B18858" s="141" t="str">
        <f t="shared" si="294"/>
        <v>MICRO-ONIBUS COM CAPACIDADE MINIMA DE 15 LUGARES,MOTOR DIESEL,EXCLUSIVE MOTORISTAMICRO-ONIBUS COM CAPACIDADE MINIMA DE 15 LUGARES,MOTOR DIESEMICRO-ONIBUS COM CAPACIDADE MINIMA DE 15 LUGARES,MOTOR DIESE</v>
      </c>
      <c r="C18858" s="141" t="s">
        <v>57362</v>
      </c>
      <c r="D18858" s="141" t="s">
        <v>57610</v>
      </c>
      <c r="I18858" s="141" t="s">
        <v>19942</v>
      </c>
      <c r="J18858" s="649">
        <v>10870.06</v>
      </c>
    </row>
    <row r="18859" spans="1:10" hidden="1">
      <c r="A18859" s="141" t="s">
        <v>57612</v>
      </c>
      <c r="B18859" s="141" t="str">
        <f t="shared" si="294"/>
        <v>MICRO-ONIBUS COM CAPACIDADE MINIMA DE 15 LUGARES,MOTOR DIESEL,EXCLUSIVE MOTORISTA E COMBUSTIVELMICRO-ONIBUS COM CAPACIDADE MINIMA DE 15 LUGARES,MOTOR DIESEMICRO-ONIBUS COM CAPACIDADE MINIMA DE 15 LUGARES,MOTOR DIESE</v>
      </c>
      <c r="C18859" s="141" t="s">
        <v>57362</v>
      </c>
      <c r="D18859" s="141" t="s">
        <v>57613</v>
      </c>
      <c r="I18859" s="141" t="s">
        <v>19942</v>
      </c>
      <c r="J18859" s="649">
        <v>7478.1</v>
      </c>
    </row>
    <row r="18860" spans="1:10" hidden="1">
      <c r="A18860" s="141" t="s">
        <v>57614</v>
      </c>
      <c r="B18860" s="141" t="str">
        <f t="shared" si="294"/>
        <v>MICRO-ONIBUS COM CAPACIDADE MINIMA DE 15 LUGARES,MOTOR DIESEL,EXCLUSIVE MOTORISTA E COMBUSTIVELMICRO-ONIBUS COM CAPACIDADE MINIMA DE 15 LUGARES,MOTOR DIESEMICRO-ONIBUS COM CAPACIDADE MINIMA DE 15 LUGARES,MOTOR DIESE</v>
      </c>
      <c r="C18860" s="141" t="s">
        <v>57362</v>
      </c>
      <c r="D18860" s="141" t="s">
        <v>57613</v>
      </c>
      <c r="I18860" s="141" t="s">
        <v>19942</v>
      </c>
      <c r="J18860" s="649">
        <v>7478.1</v>
      </c>
    </row>
    <row r="18861" spans="1:10" hidden="1">
      <c r="A18861" s="141" t="s">
        <v>57615</v>
      </c>
      <c r="B18861" s="141" t="str">
        <f t="shared" si="294"/>
        <v>MICRO-ONIBUS COM CAPACIDADE MINIMA DE 15 LUGARES,MOTOR DIESEL,INCLUSIVE MOTORISTA E COMBUSTIVELMICRO-ONIBUS COM CAPACIDADE MINIMA DE 15 LUGARES,MOTOR DIESEMICRO-ONIBUS COM CAPACIDADE MINIMA DE 15 LUGARES,MOTOR DIESE</v>
      </c>
      <c r="C18861" s="141" t="s">
        <v>57362</v>
      </c>
      <c r="D18861" s="141" t="s">
        <v>57616</v>
      </c>
      <c r="I18861" s="141" t="s">
        <v>19942</v>
      </c>
      <c r="J18861" s="649">
        <v>15574.52</v>
      </c>
    </row>
    <row r="18862" spans="1:10" hidden="1">
      <c r="A18862" s="141" t="s">
        <v>57617</v>
      </c>
      <c r="B18862" s="141" t="str">
        <f t="shared" si="294"/>
        <v>MICRO-ONIBUS COM CAPACIDADE MINIMA DE 15 LUGARES,MOTOR DIESEL,INCLUSIVE MOTORISTA E COMBUSTIVELMICRO-ONIBUS COM CAPACIDADE MINIMA DE 15 LUGARES,MOTOR DIESEMICRO-ONIBUS COM CAPACIDADE MINIMA DE 15 LUGARES,MOTOR DIESE</v>
      </c>
      <c r="C18862" s="141" t="s">
        <v>57362</v>
      </c>
      <c r="D18862" s="141" t="s">
        <v>57616</v>
      </c>
      <c r="I18862" s="141" t="s">
        <v>19942</v>
      </c>
      <c r="J18862" s="649">
        <v>14946.2</v>
      </c>
    </row>
    <row r="18863" spans="1:10" hidden="1">
      <c r="A18863" s="141" t="s">
        <v>57618</v>
      </c>
      <c r="B18863" s="141" t="str">
        <f t="shared" si="294"/>
        <v>CAMIONETE TIPO PICK-UP,COM CABINE SIMPLES E CACAMBA,TIPO LEVE,MOTOR BICOMBUSTIVEL (GASOLINA E ALCOOL) DE 1,6 LITROS,EXCLCAMIONETE TIPO PICK-UP,COM CABINE SIMPLES E CACAMBA,TIPO LEVUSIVE MOTORISTACAMIONETE TIPO PICK-UP,COM CABINE SIMPLES E CACAMBA,TIPO LEV</v>
      </c>
      <c r="C18863" s="141" t="s">
        <v>57404</v>
      </c>
      <c r="D18863" s="141" t="s">
        <v>57619</v>
      </c>
      <c r="E18863" s="141" t="s">
        <v>57221</v>
      </c>
      <c r="I18863" s="141" t="s">
        <v>19942</v>
      </c>
      <c r="J18863" s="649">
        <v>6500.47</v>
      </c>
    </row>
    <row r="18864" spans="1:10" hidden="1">
      <c r="A18864" s="141" t="s">
        <v>57620</v>
      </c>
      <c r="B18864" s="141" t="str">
        <f t="shared" si="294"/>
        <v>CAMIONETE TIPO PICK-UP,COM CABINE SIMPLES E CACAMBA,TIPO LEVE,MOTOR BICOMBUSTIVEL (GASOLINA E ALCOOL) DE 1,6 LITROS,EXCLCAMIONETE TIPO PICK-UP,COM CABINE SIMPLES E CACAMBA,TIPO LEVUSIVE MOTORISTACAMIONETE TIPO PICK-UP,COM CABINE SIMPLES E CACAMBA,TIPO LEV</v>
      </c>
      <c r="C18864" s="141" t="s">
        <v>57404</v>
      </c>
      <c r="D18864" s="141" t="s">
        <v>57619</v>
      </c>
      <c r="E18864" s="141" t="s">
        <v>57221</v>
      </c>
      <c r="I18864" s="141" t="s">
        <v>19942</v>
      </c>
      <c r="J18864" s="649">
        <v>6500.47</v>
      </c>
    </row>
    <row r="18865" spans="1:10" hidden="1">
      <c r="A18865" s="141" t="s">
        <v>57621</v>
      </c>
      <c r="B18865" s="141" t="str">
        <f t="shared" si="294"/>
        <v>CAMIONETE TIPO PICK-UP,COM CABINE SIMPLES E CACAMBA,TIPO LEVE,MOTOR BICOMBUSTIVEL (GASOLINA E ALCOOL) DE 1,6 LITROS,EXCLCAMIONETE TIPO PICK-UP,COM CABINE SIMPLES E CACAMBA,TIPO LEVUSIVE MOTORISTA E COMBUSTIVELCAMIONETE TIPO PICK-UP,COM CABINE SIMPLES E CACAMBA,TIPO LEV</v>
      </c>
      <c r="C18865" s="141" t="s">
        <v>57404</v>
      </c>
      <c r="D18865" s="141" t="s">
        <v>57619</v>
      </c>
      <c r="E18865" s="141" t="s">
        <v>57622</v>
      </c>
      <c r="I18865" s="141" t="s">
        <v>19942</v>
      </c>
      <c r="J18865" s="649">
        <v>3038.55</v>
      </c>
    </row>
    <row r="18866" spans="1:10" hidden="1">
      <c r="A18866" s="141" t="s">
        <v>57623</v>
      </c>
      <c r="B18866" s="141" t="str">
        <f t="shared" si="294"/>
        <v>CAMIONETE TIPO PICK-UP,COM CABINE SIMPLES E CACAMBA,TIPO LEVE,MOTOR BICOMBUSTIVEL (GASOLINA E ALCOOL) DE 1,6 LITROS,EXCLCAMIONETE TIPO PICK-UP,COM CABINE SIMPLES E CACAMBA,TIPO LEVUSIVE MOTORISTA E COMBUSTIVELCAMIONETE TIPO PICK-UP,COM CABINE SIMPLES E CACAMBA,TIPO LEV</v>
      </c>
      <c r="C18866" s="141" t="s">
        <v>57404</v>
      </c>
      <c r="D18866" s="141" t="s">
        <v>57619</v>
      </c>
      <c r="E18866" s="141" t="s">
        <v>57622</v>
      </c>
      <c r="I18866" s="141" t="s">
        <v>19942</v>
      </c>
      <c r="J18866" s="649">
        <v>3038.55</v>
      </c>
    </row>
    <row r="18867" spans="1:10" hidden="1">
      <c r="A18867" s="141" t="s">
        <v>57624</v>
      </c>
      <c r="B18867" s="141" t="str">
        <f t="shared" si="294"/>
        <v>CAMIONETE TIPO PICK-UP,COM CABINE SIMPLES E CACAMBA,TIPO LEVE,MOTOR BICOMBUSTIVEL (GASOLINA E ALCOOL) DE 1,6 LITROS,INCLCAMIONETE TIPO PICK-UP,COM CABINE SIMPLES E CACAMBA,TIPO LEVUSIVE MOTORISTA E COMBUSTIVELCAMIONETE TIPO PICK-UP,COM CABINE SIMPLES E CACAMBA,TIPO LEV</v>
      </c>
      <c r="C18867" s="141" t="s">
        <v>57404</v>
      </c>
      <c r="D18867" s="141" t="s">
        <v>57405</v>
      </c>
      <c r="E18867" s="141" t="s">
        <v>57622</v>
      </c>
      <c r="I18867" s="141" t="s">
        <v>19942</v>
      </c>
      <c r="J18867" s="649">
        <v>11328.97</v>
      </c>
    </row>
    <row r="18868" spans="1:10" hidden="1">
      <c r="A18868" s="141" t="s">
        <v>57625</v>
      </c>
      <c r="B18868" s="141" t="str">
        <f t="shared" si="294"/>
        <v>CAMIONETE TIPO PICK-UP,COM CABINE SIMPLES E CACAMBA,TIPO LEVE,MOTOR BICOMBUSTIVEL (GASOLINA E ALCOOL) DE 1,6 LITROS,INCLCAMIONETE TIPO PICK-UP,COM CABINE SIMPLES E CACAMBA,TIPO LEVUSIVE MOTORISTA E COMBUSTIVELCAMIONETE TIPO PICK-UP,COM CABINE SIMPLES E CACAMBA,TIPO LEV</v>
      </c>
      <c r="C18868" s="141" t="s">
        <v>57404</v>
      </c>
      <c r="D18868" s="141" t="s">
        <v>57405</v>
      </c>
      <c r="E18868" s="141" t="s">
        <v>57622</v>
      </c>
      <c r="I18868" s="141" t="s">
        <v>19942</v>
      </c>
      <c r="J18868" s="649">
        <v>10700.65</v>
      </c>
    </row>
    <row r="18869" spans="1:10" hidden="1">
      <c r="A18869" s="141" t="s">
        <v>57626</v>
      </c>
      <c r="B18869" s="141" t="str">
        <f t="shared" si="294"/>
        <v>CAMIONETA TIPO PICK-UP COM CABINE DUPLA E CACAMBA,MOTOR DIESEL DE 2,8 LITROS,DIRECAO HIDRAULICA,TRACAO NAS 4 RODAS,EXCLUCAMIONETA TIPO PICK-UP COM CABINE DUPLA E CACAMBA,MOTOR DIESSIVE MOTORISTACAMIONETA TIPO PICK-UP COM CABINE DUPLA E CACAMBA,MOTOR DIES</v>
      </c>
      <c r="C18869" s="141" t="s">
        <v>57423</v>
      </c>
      <c r="D18869" s="141" t="s">
        <v>57627</v>
      </c>
      <c r="E18869" s="141" t="s">
        <v>57237</v>
      </c>
      <c r="I18869" s="141" t="s">
        <v>19942</v>
      </c>
      <c r="J18869" s="649">
        <v>11943.93</v>
      </c>
    </row>
    <row r="18870" spans="1:10" hidden="1">
      <c r="A18870" s="141" t="s">
        <v>57628</v>
      </c>
      <c r="B18870" s="141" t="str">
        <f t="shared" si="294"/>
        <v>CAMIONETA TIPO PICK-UP COM CABINE DUPLA E CACAMBA,MOTOR DIESEL DE 2,8 LITROS,DIRECAO HIDRAULICA,TRACAO NAS 4 RODAS,EXCLUCAMIONETA TIPO PICK-UP COM CABINE DUPLA E CACAMBA,MOTOR DIESSIVE MOTORISTACAMIONETA TIPO PICK-UP COM CABINE DUPLA E CACAMBA,MOTOR DIES</v>
      </c>
      <c r="C18870" s="141" t="s">
        <v>57423</v>
      </c>
      <c r="D18870" s="141" t="s">
        <v>57627</v>
      </c>
      <c r="E18870" s="141" t="s">
        <v>57237</v>
      </c>
      <c r="I18870" s="141" t="s">
        <v>19942</v>
      </c>
      <c r="J18870" s="649">
        <v>11943.93</v>
      </c>
    </row>
    <row r="18871" spans="1:10" hidden="1">
      <c r="A18871" s="141" t="s">
        <v>57629</v>
      </c>
      <c r="B18871" s="141" t="str">
        <f t="shared" si="294"/>
        <v>CAMIONETA TIPO PICK-UP COM CABINE DUPLA E CACAMBA,MOTOR DIESEL DE 2,8 LITROS,DIRECAO HIDRAULICA,TRACAO NAS 4 RODAS,EXCLUCAMIONETA TIPO PICK-UP COM CABINE DUPLA E CACAMBA,MOTOR DIESSIVE MOTORISTA E COMBUSTIVELCAMIONETA TIPO PICK-UP COM CABINE DUPLA E CACAMBA,MOTOR DIES</v>
      </c>
      <c r="C18871" s="141" t="s">
        <v>57423</v>
      </c>
      <c r="D18871" s="141" t="s">
        <v>57627</v>
      </c>
      <c r="E18871" s="141" t="s">
        <v>57630</v>
      </c>
      <c r="I18871" s="141" t="s">
        <v>19942</v>
      </c>
      <c r="J18871" s="649">
        <v>7247.37</v>
      </c>
    </row>
    <row r="18872" spans="1:10" hidden="1">
      <c r="A18872" s="141" t="s">
        <v>57631</v>
      </c>
      <c r="B18872" s="141" t="str">
        <f t="shared" si="294"/>
        <v>CAMIONETA TIPO PICK-UP COM CABINE DUPLA E CACAMBA,MOTOR DIESEL DE 2,8 LITROS,DIRECAO HIDRAULICA,TRACAO NAS 4 RODAS,EXCLUCAMIONETA TIPO PICK-UP COM CABINE DUPLA E CACAMBA,MOTOR DIESSIVE MOTORISTA E COMBUSTIVELCAMIONETA TIPO PICK-UP COM CABINE DUPLA E CACAMBA,MOTOR DIES</v>
      </c>
      <c r="C18872" s="141" t="s">
        <v>57423</v>
      </c>
      <c r="D18872" s="141" t="s">
        <v>57627</v>
      </c>
      <c r="E18872" s="141" t="s">
        <v>57630</v>
      </c>
      <c r="I18872" s="141" t="s">
        <v>19942</v>
      </c>
      <c r="J18872" s="649">
        <v>7247.37</v>
      </c>
    </row>
    <row r="18873" spans="1:10" hidden="1">
      <c r="A18873" s="141" t="s">
        <v>57632</v>
      </c>
      <c r="B18873" s="141" t="str">
        <f t="shared" si="294"/>
        <v>CAMIONETA TIPO PICK-UP COM CABINE DUPLA E CACAMBA,MOTOR DIESEL DE 2,8 LITROS,DIRECAO HIDRAULICA,TRACAO NAS 4 RODAS,INCLUCAMIONETA TIPO PICK-UP COM CABINE DUPLA E CACAMBA,MOTOR DIESSIVE MOTORISTA E COMBUSTIVELCAMIONETA TIPO PICK-UP COM CABINE DUPLA E CACAMBA,MOTOR DIES</v>
      </c>
      <c r="C18873" s="141" t="s">
        <v>57423</v>
      </c>
      <c r="D18873" s="141" t="s">
        <v>57633</v>
      </c>
      <c r="E18873" s="141" t="s">
        <v>57630</v>
      </c>
      <c r="I18873" s="141" t="s">
        <v>19942</v>
      </c>
      <c r="J18873" s="649">
        <v>16648.400000000001</v>
      </c>
    </row>
    <row r="18874" spans="1:10" hidden="1">
      <c r="A18874" s="141" t="s">
        <v>57634</v>
      </c>
      <c r="B18874" s="141" t="str">
        <f t="shared" si="294"/>
        <v>CAMIONETA TIPO PICK-UP COM CABINE DUPLA E CACAMBA,MOTOR DIESEL DE 2,8 LITROS,DIRECAO HIDRAULICA,TRACAO NAS 4 RODAS,INCLUCAMIONETA TIPO PICK-UP COM CABINE DUPLA E CACAMBA,MOTOR DIESSIVE MOTORISTA E COMBUSTIVELCAMIONETA TIPO PICK-UP COM CABINE DUPLA E CACAMBA,MOTOR DIES</v>
      </c>
      <c r="C18874" s="141" t="s">
        <v>57423</v>
      </c>
      <c r="D18874" s="141" t="s">
        <v>57633</v>
      </c>
      <c r="E18874" s="141" t="s">
        <v>57630</v>
      </c>
      <c r="I18874" s="141" t="s">
        <v>19942</v>
      </c>
      <c r="J18874" s="649">
        <v>16020.08</v>
      </c>
    </row>
    <row r="18875" spans="1:10" hidden="1">
      <c r="A18875" s="141" t="s">
        <v>57635</v>
      </c>
      <c r="B18875" s="141" t="str">
        <f t="shared" si="294"/>
        <v>MOTOCICLETA,125 CILINDRADAS X/E,EXCLUSIVE MOTORISTAMOTOCICLETA,125 CILINDRADAS X/E,EXCLUSIVE MOTORISTAMOTOCICLETA,125 CILINDRADAS X/E,EXCLUSIVE MOTORISTA</v>
      </c>
      <c r="C18875" s="141" t="s">
        <v>57432</v>
      </c>
      <c r="I18875" s="141" t="s">
        <v>19942</v>
      </c>
      <c r="J18875" s="649">
        <v>667.69</v>
      </c>
    </row>
    <row r="18876" spans="1:10" hidden="1">
      <c r="A18876" s="141" t="s">
        <v>57636</v>
      </c>
      <c r="B18876" s="141" t="str">
        <f t="shared" si="294"/>
        <v>MOTOCICLETA,125 CILINDRADAS X/E,EXCLUSIVE MOTORISTAMOTOCICLETA,125 CILINDRADAS X/E,EXCLUSIVE MOTORISTAMOTOCICLETA,125 CILINDRADAS X/E,EXCLUSIVE MOTORISTA</v>
      </c>
      <c r="C18876" s="141" t="s">
        <v>57432</v>
      </c>
      <c r="I18876" s="141" t="s">
        <v>19942</v>
      </c>
      <c r="J18876" s="649">
        <v>667.69</v>
      </c>
    </row>
    <row r="18877" spans="1:10" hidden="1">
      <c r="A18877" s="141" t="s">
        <v>57637</v>
      </c>
      <c r="B18877" s="141" t="str">
        <f t="shared" si="294"/>
        <v>MOTOCICLETA,125 CILINDRADAS X/E,EXCLUSIVE MOTORISTA E COMBUSTIVELMOTOCICLETA,125 CILINDRADAS X/E,EXCLUSIVE MOTORISTA E COMBUSMOTOCICLETA,125 CILINDRADAS X/E,EXCLUSIVE MOTORISTA E COMBUS</v>
      </c>
      <c r="C18877" s="141" t="s">
        <v>57638</v>
      </c>
      <c r="D18877" s="141" t="s">
        <v>57639</v>
      </c>
      <c r="I18877" s="141" t="s">
        <v>19942</v>
      </c>
      <c r="J18877" s="649">
        <v>321.5</v>
      </c>
    </row>
    <row r="18878" spans="1:10" hidden="1">
      <c r="A18878" s="141" t="s">
        <v>57640</v>
      </c>
      <c r="B18878" s="141" t="str">
        <f t="shared" si="294"/>
        <v>MOTOCICLETA,125 CILINDRADAS X/E,EXCLUSIVE MOTORISTA E COMBUSTIVELMOTOCICLETA,125 CILINDRADAS X/E,EXCLUSIVE MOTORISTA E COMBUSMOTOCICLETA,125 CILINDRADAS X/E,EXCLUSIVE MOTORISTA E COMBUS</v>
      </c>
      <c r="C18878" s="141" t="s">
        <v>57638</v>
      </c>
      <c r="D18878" s="141" t="s">
        <v>57639</v>
      </c>
      <c r="I18878" s="141" t="s">
        <v>19942</v>
      </c>
      <c r="J18878" s="649">
        <v>321.5</v>
      </c>
    </row>
    <row r="18879" spans="1:10" hidden="1">
      <c r="A18879" s="141" t="s">
        <v>57641</v>
      </c>
      <c r="B18879" s="141" t="str">
        <f t="shared" si="294"/>
        <v>MAQUINA FRESADORA A FRIO,LARGURA DE FRESAGEM DE 1,00M,INCLUSIVE OPERADOR E AJUDANTEMAQUINA FRESADORA A FRIO,LARGURA DE FRESAGEM DE 1,00M,INCLUSMAQUINA FRESADORA A FRIO,LARGURA DE FRESAGEM DE 1,00M,INCLUS</v>
      </c>
      <c r="C18879" s="141" t="s">
        <v>57642</v>
      </c>
      <c r="D18879" s="141" t="s">
        <v>57643</v>
      </c>
      <c r="I18879" s="141" t="s">
        <v>143</v>
      </c>
      <c r="J18879" s="649">
        <v>680.04</v>
      </c>
    </row>
    <row r="18880" spans="1:10" hidden="1">
      <c r="A18880" s="141" t="s">
        <v>57644</v>
      </c>
      <c r="B18880" s="141" t="str">
        <f t="shared" si="294"/>
        <v>MAQUINA FRESADORA A FRIO,LARGURA DE FRESAGEM DE 1,00M,INCLUSIVE OPERADOR E AJUDANTEMAQUINA FRESADORA A FRIO,LARGURA DE FRESAGEM DE 1,00M,INCLUSMAQUINA FRESADORA A FRIO,LARGURA DE FRESAGEM DE 1,00M,INCLUS</v>
      </c>
      <c r="C18880" s="141" t="s">
        <v>57642</v>
      </c>
      <c r="D18880" s="141" t="s">
        <v>57643</v>
      </c>
      <c r="I18880" s="141" t="s">
        <v>143</v>
      </c>
      <c r="J18880" s="649">
        <v>325.51</v>
      </c>
    </row>
    <row r="18881" spans="1:10" hidden="1">
      <c r="A18881" s="141" t="s">
        <v>57645</v>
      </c>
      <c r="B18881" s="141" t="str">
        <f t="shared" si="294"/>
        <v>MAQUINA FRESADORA A FRIO,LARGURA DE FRESAGEM DE 1,00M,INCLUSIVE OPERADOR E AJUDANTEMAQUINA FRESADORA A FRIO,LARGURA DE FRESAGEM DE 1,00M,INCLUSMAQUINA FRESADORA A FRIO,LARGURA DE FRESAGEM DE 1,00M,INCLUS</v>
      </c>
      <c r="C18881" s="141" t="s">
        <v>57642</v>
      </c>
      <c r="D18881" s="141" t="s">
        <v>57643</v>
      </c>
      <c r="I18881" s="141" t="s">
        <v>143</v>
      </c>
      <c r="J18881" s="649">
        <v>301.54000000000002</v>
      </c>
    </row>
    <row r="18882" spans="1:10" hidden="1">
      <c r="A18882" s="141" t="s">
        <v>57646</v>
      </c>
      <c r="B18882" s="141" t="str">
        <f t="shared" si="294"/>
        <v>MAQUINA FRESADORA A FRIO,LARGURA DE FRESAGEM DE 1,00M,INCLUSIVE OPERADOR E AJUDANTEMAQUINA FRESADORA A FRIO,LARGURA DE FRESAGEM DE 1,00M,INCLUSMAQUINA FRESADORA A FRIO,LARGURA DE FRESAGEM DE 1,00M,INCLUS</v>
      </c>
      <c r="C18882" s="141" t="s">
        <v>57642</v>
      </c>
      <c r="D18882" s="141" t="s">
        <v>57643</v>
      </c>
      <c r="I18882" s="141" t="s">
        <v>143</v>
      </c>
      <c r="J18882" s="649">
        <v>671.41</v>
      </c>
    </row>
    <row r="18883" spans="1:10" hidden="1">
      <c r="A18883" s="141" t="s">
        <v>57647</v>
      </c>
      <c r="B18883" s="141" t="str">
        <f t="shared" ref="B18883:B18946" si="295">C18883&amp;D18883&amp;C18883&amp;E18883&amp;F18883&amp;G18883&amp;H18883&amp;C18883</f>
        <v>MAQUINA FRESADORA A FRIO,LARGURA DE FRESAGEM DE 1,00M,INCLUSIVE OPERADOR E AJUDANTEMAQUINA FRESADORA A FRIO,LARGURA DE FRESAGEM DE 1,00M,INCLUSMAQUINA FRESADORA A FRIO,LARGURA DE FRESAGEM DE 1,00M,INCLUS</v>
      </c>
      <c r="C18883" s="141" t="s">
        <v>57642</v>
      </c>
      <c r="D18883" s="141" t="s">
        <v>57643</v>
      </c>
      <c r="I18883" s="141" t="s">
        <v>143</v>
      </c>
      <c r="J18883" s="649">
        <v>316.88</v>
      </c>
    </row>
    <row r="18884" spans="1:10" hidden="1">
      <c r="A18884" s="141" t="s">
        <v>57648</v>
      </c>
      <c r="B18884" s="141" t="str">
        <f t="shared" si="295"/>
        <v>MAQUINA FRESADORA A FRIO,LARGURA DE FRESAGEM DE 1,00M,INCLUSIVE OPERADOR E AJUDANTEMAQUINA FRESADORA A FRIO,LARGURA DE FRESAGEM DE 1,00M,INCLUSMAQUINA FRESADORA A FRIO,LARGURA DE FRESAGEM DE 1,00M,INCLUS</v>
      </c>
      <c r="C18884" s="141" t="s">
        <v>57642</v>
      </c>
      <c r="D18884" s="141" t="s">
        <v>57643</v>
      </c>
      <c r="I18884" s="141" t="s">
        <v>143</v>
      </c>
      <c r="J18884" s="649">
        <v>292.91000000000003</v>
      </c>
    </row>
    <row r="18885" spans="1:10" hidden="1">
      <c r="A18885" s="141" t="s">
        <v>57649</v>
      </c>
      <c r="B18885" s="141" t="str">
        <f t="shared" si="295"/>
        <v>DUMPER,CARGA SOLIDA DE 1.000L,INCLUSIVE OPERADORDUMPER,CARGA SOLIDA DE 1.000L,INCLUSIVE OPERADORDUMPER,CARGA SOLIDA DE 1.000L,INCLUSIVE OPERADOR</v>
      </c>
      <c r="C18885" s="141" t="s">
        <v>57650</v>
      </c>
      <c r="I18885" s="141" t="s">
        <v>143</v>
      </c>
      <c r="J18885" s="649">
        <v>56.03</v>
      </c>
    </row>
    <row r="18886" spans="1:10" hidden="1">
      <c r="A18886" s="141" t="s">
        <v>57651</v>
      </c>
      <c r="B18886" s="141" t="str">
        <f t="shared" si="295"/>
        <v>DUMPER,CARGA SOLIDA 1.000L,INCLUSIVE OPERADORDUMPER,CARGA SOLIDA 1.000L,INCLUSIVE OPERADORDUMPER,CARGA SOLIDA 1.000L,INCLUSIVE OPERADOR</v>
      </c>
      <c r="C18886" s="141" t="s">
        <v>57652</v>
      </c>
      <c r="I18886" s="141" t="s">
        <v>143</v>
      </c>
      <c r="J18886" s="649">
        <v>39.89</v>
      </c>
    </row>
    <row r="18887" spans="1:10" hidden="1">
      <c r="A18887" s="141" t="s">
        <v>57653</v>
      </c>
      <c r="B18887" s="141" t="str">
        <f t="shared" si="295"/>
        <v>DUMPER,CARGA SOLIDA DE 1.000L,INCLUSIVE OPERADORDUMPER,CARGA SOLIDA DE 1.000L,INCLUSIVE OPERADORDUMPER,CARGA SOLIDA DE 1.000L,INCLUSIVE OPERADOR</v>
      </c>
      <c r="C18887" s="141" t="s">
        <v>57650</v>
      </c>
      <c r="I18887" s="141" t="s">
        <v>143</v>
      </c>
      <c r="J18887" s="649">
        <v>37.6</v>
      </c>
    </row>
    <row r="18888" spans="1:10" hidden="1">
      <c r="A18888" s="141" t="s">
        <v>57654</v>
      </c>
      <c r="B18888" s="141" t="str">
        <f t="shared" si="295"/>
        <v>DUMPER,CARGA SOLIDA DE 1.000L,INCLUSIVE OPERADORDUMPER,CARGA SOLIDA DE 1.000L,INCLUSIVE OPERADORDUMPER,CARGA SOLIDA DE 1.000L,INCLUSIVE OPERADOR</v>
      </c>
      <c r="C18888" s="141" t="s">
        <v>57650</v>
      </c>
      <c r="I18888" s="141" t="s">
        <v>143</v>
      </c>
      <c r="J18888" s="649">
        <v>52.46</v>
      </c>
    </row>
    <row r="18889" spans="1:10" hidden="1">
      <c r="A18889" s="141" t="s">
        <v>57655</v>
      </c>
      <c r="B18889" s="141" t="str">
        <f t="shared" si="295"/>
        <v>DUMPER,CARGA SOLIDA 1.000L,INCLUSIVE OPERADORDUMPER,CARGA SOLIDA 1.000L,INCLUSIVE OPERADORDUMPER,CARGA SOLIDA 1.000L,INCLUSIVE OPERADOR</v>
      </c>
      <c r="C18889" s="141" t="s">
        <v>57652</v>
      </c>
      <c r="I18889" s="141" t="s">
        <v>143</v>
      </c>
      <c r="J18889" s="649">
        <v>36.32</v>
      </c>
    </row>
    <row r="18890" spans="1:10" hidden="1">
      <c r="A18890" s="141" t="s">
        <v>57656</v>
      </c>
      <c r="B18890" s="141" t="str">
        <f t="shared" si="295"/>
        <v>DUMPER,CARGA SOLIDA DE 1.000L,INCLUSIVE OPERADORDUMPER,CARGA SOLIDA DE 1.000L,INCLUSIVE OPERADORDUMPER,CARGA SOLIDA DE 1.000L,INCLUSIVE OPERADOR</v>
      </c>
      <c r="C18890" s="141" t="s">
        <v>57650</v>
      </c>
      <c r="I18890" s="141" t="s">
        <v>143</v>
      </c>
      <c r="J18890" s="649">
        <v>34.03</v>
      </c>
    </row>
    <row r="18891" spans="1:10" hidden="1">
      <c r="A18891" s="141" t="s">
        <v>57657</v>
      </c>
      <c r="B18891" s="141" t="str">
        <f t="shared" si="295"/>
        <v>ESCAVADEIRA HIDRAULICA DE ESTEIRA, COM PESO OPERACIONAL EM TORNO DE 17T, MOTOR DIESEL EM TORNO DE 111CV, CACAMBA COM CAPESCAVADEIRA HIDRAULICA DE ESTEIRA, COM PESO OPERACIONAL EM TACIDADE APROXIMADA DE 0,78M3, PROFUNDIDADE DE ESCAVACAO MAXIMA DE 6,60M, COM 3 BRACOS ARTICULADOS, BRACO INTERMEDIARIO AJUSTAVEL EM 3 POSICOES, INCLUSIVE OPERADORESCAVADEIRA HIDRAULICA DE ESTEIRA, COM PESO OPERACIONAL EM T</v>
      </c>
      <c r="C18891" s="141" t="s">
        <v>57658</v>
      </c>
      <c r="D18891" s="141" t="s">
        <v>57659</v>
      </c>
      <c r="E18891" s="141" t="s">
        <v>57660</v>
      </c>
      <c r="F18891" s="141" t="s">
        <v>57661</v>
      </c>
      <c r="G18891" s="141" t="s">
        <v>57662</v>
      </c>
      <c r="I18891" s="141" t="s">
        <v>143</v>
      </c>
      <c r="J18891" s="649">
        <v>299.39999999999998</v>
      </c>
    </row>
    <row r="18892" spans="1:10" hidden="1">
      <c r="A18892" s="141" t="s">
        <v>57663</v>
      </c>
      <c r="B18892" s="141" t="str">
        <f t="shared" si="295"/>
        <v>ESCAVADEIRA HIDRAULICA DE ESTEIRA, COM PESO OPERACIONAL EM TORNO DE 17T, MOTOR DIESEL EM TORNO DE 111CV, CACAMBA COM CAPESCAVADEIRA HIDRAULICA DE ESTEIRA, COM PESO OPERACIONAL EM TACIDADE APROXIMADA DE 0,78M3, PROFUNDIDADE DE ESCAVACAO MAXIMA DE 6,60M, COM 3 BRACOS ARTICULADOS, BRACO INTERMEDIARIO AJUSTAVEL EM 3 POSICOES, INCLUSIVE OPERADORESCAVADEIRA HIDRAULICA DE ESTEIRA, COM PESO OPERACIONAL EM T</v>
      </c>
      <c r="C18892" s="141" t="s">
        <v>57658</v>
      </c>
      <c r="D18892" s="141" t="s">
        <v>57659</v>
      </c>
      <c r="E18892" s="141" t="s">
        <v>57660</v>
      </c>
      <c r="F18892" s="141" t="s">
        <v>57661</v>
      </c>
      <c r="G18892" s="141" t="s">
        <v>57662</v>
      </c>
      <c r="I18892" s="141" t="s">
        <v>143</v>
      </c>
      <c r="J18892" s="649">
        <v>133.66</v>
      </c>
    </row>
    <row r="18893" spans="1:10" hidden="1">
      <c r="A18893" s="141" t="s">
        <v>57664</v>
      </c>
      <c r="B18893" s="141" t="str">
        <f t="shared" si="295"/>
        <v>ESCAVADEIRA HIDRAULICA DE ESTEIRA, COM PESO OPERACIONAL EM TORNO DE 17T, MOTOR DIESEL EM TORNO DE 111CV, CACAMBA COM CAPESCAVADEIRA HIDRAULICA DE ESTEIRA, COM PESO OPERACIONAL EM TACIDADE APROXIMADA DE 0,78M3, PROFUNDIDADE DE ESCAVACAO MAXIMA DE 6,60M, COM 3 BRACOS ARTICULADOS, BRACO INTERMEDIARIO AJUSTAVEL EM 3 POSICOES, INCLUSIVE OPERADORESCAVADEIRA HIDRAULICA DE ESTEIRA, COM PESO OPERACIONAL EM T</v>
      </c>
      <c r="C18893" s="141" t="s">
        <v>57658</v>
      </c>
      <c r="D18893" s="141" t="s">
        <v>57659</v>
      </c>
      <c r="E18893" s="141" t="s">
        <v>57660</v>
      </c>
      <c r="F18893" s="141" t="s">
        <v>57661</v>
      </c>
      <c r="G18893" s="141" t="s">
        <v>57662</v>
      </c>
      <c r="I18893" s="141" t="s">
        <v>143</v>
      </c>
      <c r="J18893" s="649">
        <v>104.86</v>
      </c>
    </row>
    <row r="18894" spans="1:10" hidden="1">
      <c r="A18894" s="141" t="s">
        <v>57665</v>
      </c>
      <c r="B18894" s="141" t="str">
        <f t="shared" si="295"/>
        <v>ESCAVADEIRA HIDRAULICA DE ESTEIRA, COM PESO OPERACIONAL EM TORNO DE 17T, MOTOR DIESEL EM TORNO DE 111CV, CACAMBA COM CAPESCAVADEIRA HIDRAULICA DE ESTEIRA, COM PESO OPERACIONAL EM TACIDADE APROXIMADA DE 0,78M3, PROFUNDIDADE DE ESCAVACAO MAXIMA DE 6,60M, COM 3 BRACOS ARTICULADOS, BRACO INTERMEDIARIO AJUSTAVEL EM 3 POSICOES, INCLUSIVE OPERADORESCAVADEIRA HIDRAULICA DE ESTEIRA, COM PESO OPERACIONAL EM T</v>
      </c>
      <c r="C18894" s="141" t="s">
        <v>57658</v>
      </c>
      <c r="D18894" s="141" t="s">
        <v>57659</v>
      </c>
      <c r="E18894" s="141" t="s">
        <v>57660</v>
      </c>
      <c r="F18894" s="141" t="s">
        <v>57661</v>
      </c>
      <c r="G18894" s="141" t="s">
        <v>57662</v>
      </c>
      <c r="I18894" s="141" t="s">
        <v>143</v>
      </c>
      <c r="J18894" s="649">
        <v>295.39</v>
      </c>
    </row>
    <row r="18895" spans="1:10" hidden="1">
      <c r="A18895" s="141" t="s">
        <v>57666</v>
      </c>
      <c r="B18895" s="141" t="str">
        <f t="shared" si="295"/>
        <v>ESCAVADEIRA HIDRAULICA DE ESTEIRA, COM PESO OPERACIONAL EM TORNO DE 17T, MOTOR DIESEL EM TORNO DE 111CV, CACAMBA COM CAPESCAVADEIRA HIDRAULICA DE ESTEIRA, COM PESO OPERACIONAL EM TACIDADE APROXIMADA DE 0,78M3, PROFUNDIDADE DE ESCAVACAO MAXIMA DE 6,60M, COM 3 BRACOS ARTICULADOS, BRACO INTERMEDIARIO AJUSTAVEL EM 3 POSICOES, INCLUSIVE OPERADORESCAVADEIRA HIDRAULICA DE ESTEIRA, COM PESO OPERACIONAL EM T</v>
      </c>
      <c r="C18895" s="141" t="s">
        <v>57658</v>
      </c>
      <c r="D18895" s="141" t="s">
        <v>57659</v>
      </c>
      <c r="E18895" s="141" t="s">
        <v>57660</v>
      </c>
      <c r="F18895" s="141" t="s">
        <v>57661</v>
      </c>
      <c r="G18895" s="141" t="s">
        <v>57662</v>
      </c>
      <c r="I18895" s="141" t="s">
        <v>143</v>
      </c>
      <c r="J18895" s="649">
        <v>129.65</v>
      </c>
    </row>
    <row r="18896" spans="1:10" hidden="1">
      <c r="A18896" s="141" t="s">
        <v>57667</v>
      </c>
      <c r="B18896" s="141" t="str">
        <f t="shared" si="295"/>
        <v>ESCAVADEIRA HIDRAULICA DE ESTEIRA, COM PESO OPERACIONAL EM TORNO DE 17T, MOTOR DIESEL EM TORNO DE 111CV, CACAMBA COM CAPESCAVADEIRA HIDRAULICA DE ESTEIRA, COM PESO OPERACIONAL EM TACIDADE APROXIMADA DE 0,78M3, PROFUNDIDADE DE ESCAVACAO MAXIMA DE 6,60M, COM 3 BRACOS ARTICULADOS, BRACO INTERMEDIARIO AJUSTAVEL EM 3 POSICOES, INCLUSIVE OPERADORESCAVADEIRA HIDRAULICA DE ESTEIRA, COM PESO OPERACIONAL EM T</v>
      </c>
      <c r="C18896" s="141" t="s">
        <v>57658</v>
      </c>
      <c r="D18896" s="141" t="s">
        <v>57659</v>
      </c>
      <c r="E18896" s="141" t="s">
        <v>57660</v>
      </c>
      <c r="F18896" s="141" t="s">
        <v>57661</v>
      </c>
      <c r="G18896" s="141" t="s">
        <v>57662</v>
      </c>
      <c r="I18896" s="141" t="s">
        <v>143</v>
      </c>
      <c r="J18896" s="649">
        <v>100.85</v>
      </c>
    </row>
    <row r="18897" spans="1:10" hidden="1">
      <c r="A18897" s="141" t="s">
        <v>57668</v>
      </c>
      <c r="B18897" s="141" t="str">
        <f t="shared" si="295"/>
        <v>ESCAVADEIRA HIDRAULICA DE ESTEIRA, COM PESO OPERACIONAL EM TORNO DE 23T, MOTOR DIESEL EM TORNO DE 172CV, CACAMBA COM CAPESCAVADEIRA HIDRAULICA DE ESTEIRA, COM PESO OPERACIONAL EM TACIDADE APROXIMADA DE 1,14M3, PROFUNDIDADE DE ESCAVACAO MAXIMA DE 6,02M, COM 3 BRACOS ARTICULADOS, BRACO INTERMEDIARIO AJUSTAVEL EM 3 POSICOES, INCLUSIVE OPERADORESCAVADEIRA HIDRAULICA DE ESTEIRA, COM PESO OPERACIONAL EM T</v>
      </c>
      <c r="C18897" s="141" t="s">
        <v>57658</v>
      </c>
      <c r="D18897" s="141" t="s">
        <v>57669</v>
      </c>
      <c r="E18897" s="141" t="s">
        <v>57670</v>
      </c>
      <c r="F18897" s="141" t="s">
        <v>57671</v>
      </c>
      <c r="G18897" s="141" t="s">
        <v>57662</v>
      </c>
      <c r="I18897" s="141" t="s">
        <v>143</v>
      </c>
      <c r="J18897" s="649">
        <v>348.18</v>
      </c>
    </row>
    <row r="18898" spans="1:10" hidden="1">
      <c r="A18898" s="141" t="s">
        <v>57672</v>
      </c>
      <c r="B18898" s="141" t="str">
        <f t="shared" si="295"/>
        <v>ESCAVADEIRA HIDRAULICA DE ESTEIRA, COM PESO OPERACIONAL EM TORNO DE 23T, MOTOR DIESEL EM TORNO DE 172CV, CACAMBA COM CAPESCAVADEIRA HIDRAULICA DE ESTEIRA, COM PESO OPERACIONAL EM TACIDADE APROXIMADA DE 1,14M3, PROFUNDIDADE DE ESCAVACAO MAXIMA DE 6,02M, COM 3 BRACOS ARTICULADOS, BRACO INTERMEDIARIO AJUSTAVEL EM 3 POSICOES, INCLUSIVE OPERADORESCAVADEIRA HIDRAULICA DE ESTEIRA, COM PESO OPERACIONAL EM T</v>
      </c>
      <c r="C18898" s="141" t="s">
        <v>57658</v>
      </c>
      <c r="D18898" s="141" t="s">
        <v>57669</v>
      </c>
      <c r="E18898" s="141" t="s">
        <v>57670</v>
      </c>
      <c r="F18898" s="141" t="s">
        <v>57671</v>
      </c>
      <c r="G18898" s="141" t="s">
        <v>57662</v>
      </c>
      <c r="I18898" s="141" t="s">
        <v>143</v>
      </c>
      <c r="J18898" s="649">
        <v>147.93</v>
      </c>
    </row>
    <row r="18899" spans="1:10" hidden="1">
      <c r="A18899" s="141" t="s">
        <v>57673</v>
      </c>
      <c r="B18899" s="141" t="str">
        <f t="shared" si="295"/>
        <v>ESCAVADEIRA HIDRAULICA DE ESTEIRA, COM PESO OPERACIONAL EM TORNO DE 23T, MOTOR DIESEL EM TORNO DE 172CV, CACAMBA COM CAPESCAVADEIRA HIDRAULICA DE ESTEIRA, COM PESO OPERACIONAL EM TACIDADE APROXIMADA DE 1,14M3, PROFUNDIDADE DE ESCAVACAO MAXIMA DE 6,02M, COM 3 BRACOS ARTICULADOS, BRACO INTERMEDIARIO AJUSTAVEL EM 3 POSICOES, INCLUSIVE OPERADORESCAVADEIRA HIDRAULICA DE ESTEIRA, COM PESO OPERACIONAL EM T</v>
      </c>
      <c r="C18899" s="141" t="s">
        <v>57658</v>
      </c>
      <c r="D18899" s="141" t="s">
        <v>57669</v>
      </c>
      <c r="E18899" s="141" t="s">
        <v>57670</v>
      </c>
      <c r="F18899" s="141" t="s">
        <v>57671</v>
      </c>
      <c r="G18899" s="141" t="s">
        <v>57662</v>
      </c>
      <c r="I18899" s="141" t="s">
        <v>143</v>
      </c>
      <c r="J18899" s="649">
        <v>114.02</v>
      </c>
    </row>
    <row r="18900" spans="1:10" hidden="1">
      <c r="A18900" s="141" t="s">
        <v>57674</v>
      </c>
      <c r="B18900" s="141" t="str">
        <f t="shared" si="295"/>
        <v>ESCAVADEIRA HIDRAULICA DE ESTEIRA, COM PESO OPERACIONAL EM TORNO DE 23T, MOTOR DIESEL EM TORNO DE 172CV, CACAMBA COM CAPESCAVADEIRA HIDRAULICA DE ESTEIRA, COM PESO OPERACIONAL EM TACIDADE APROXIMADA DE 1,14M3, PROFUNDIDADE DE ESCAVACAO MAXIMA DE 6,02M, COM 3 BRACOS ARTICULADOS, BRACO INTERMEDIARIO AJUSTAVEL EM 3 POSICOES, INCLUSIVE OPERADORESCAVADEIRA HIDRAULICA DE ESTEIRA, COM PESO OPERACIONAL EM T</v>
      </c>
      <c r="C18900" s="141" t="s">
        <v>57658</v>
      </c>
      <c r="D18900" s="141" t="s">
        <v>57669</v>
      </c>
      <c r="E18900" s="141" t="s">
        <v>57670</v>
      </c>
      <c r="F18900" s="141" t="s">
        <v>57671</v>
      </c>
      <c r="G18900" s="141" t="s">
        <v>57662</v>
      </c>
      <c r="I18900" s="141" t="s">
        <v>143</v>
      </c>
      <c r="J18900" s="649">
        <v>344.17</v>
      </c>
    </row>
    <row r="18901" spans="1:10" hidden="1">
      <c r="A18901" s="141" t="s">
        <v>57675</v>
      </c>
      <c r="B18901" s="141" t="str">
        <f t="shared" si="295"/>
        <v>ESCAVADEIRA HIDRAULICA DE ESTEIRA, COM PESO OPERACIONAL EM TORNO DE 23T, MOTOR DIESEL EM TORNO DE 172CV, CACAMBA COM CAPESCAVADEIRA HIDRAULICA DE ESTEIRA, COM PESO OPERACIONAL EM TACIDADE APROXIMADA DE 1,14M3, PROFUNDIDADE DE ESCAVACAO MAXIMA DE 6,02M, COM 3 BRACOS ARTICULADOS, BRACO INTERMEDIARIO AJUSTAVEL EM 3 POSICOES, INCLUSIVE OPERADORESCAVADEIRA HIDRAULICA DE ESTEIRA, COM PESO OPERACIONAL EM T</v>
      </c>
      <c r="C18901" s="141" t="s">
        <v>57658</v>
      </c>
      <c r="D18901" s="141" t="s">
        <v>57669</v>
      </c>
      <c r="E18901" s="141" t="s">
        <v>57670</v>
      </c>
      <c r="F18901" s="141" t="s">
        <v>57671</v>
      </c>
      <c r="G18901" s="141" t="s">
        <v>57662</v>
      </c>
      <c r="I18901" s="141" t="s">
        <v>143</v>
      </c>
      <c r="J18901" s="649">
        <v>143.91999999999999</v>
      </c>
    </row>
    <row r="18902" spans="1:10" hidden="1">
      <c r="A18902" s="141" t="s">
        <v>57676</v>
      </c>
      <c r="B18902" s="141" t="str">
        <f t="shared" si="295"/>
        <v>ESCAVADEIRA HIDRAULICA DE ESTEIRA, COM PESO OPERACIONAL EM TORNO DE 23T, MOTOR DIESEL EM TORNO DE 172CV, CACAMBA COM CAPESCAVADEIRA HIDRAULICA DE ESTEIRA, COM PESO OPERACIONAL EM TACIDADE APROXIMADA DE 1,14M3, PROFUNDIDADE DE ESCAVACAO MAXIMA DE 6,02M, COM 3 BRACOS ARTICULADOS, BRACO INTERMEDIARIO AJUSTAVEL EM 3 POSICOES, INCLUSIVE OPERADORESCAVADEIRA HIDRAULICA DE ESTEIRA, COM PESO OPERACIONAL EM T</v>
      </c>
      <c r="C18902" s="141" t="s">
        <v>57658</v>
      </c>
      <c r="D18902" s="141" t="s">
        <v>57669</v>
      </c>
      <c r="E18902" s="141" t="s">
        <v>57670</v>
      </c>
      <c r="F18902" s="141" t="s">
        <v>57671</v>
      </c>
      <c r="G18902" s="141" t="s">
        <v>57662</v>
      </c>
      <c r="I18902" s="141" t="s">
        <v>143</v>
      </c>
      <c r="J18902" s="649">
        <v>110.01</v>
      </c>
    </row>
    <row r="18903" spans="1:10" hidden="1">
      <c r="A18903" s="141" t="s">
        <v>57677</v>
      </c>
      <c r="B18903" s="141" t="str">
        <f t="shared" si="295"/>
        <v>ESCAVADEIRA HIDRAULICA DE ESTEIRA BRACO ALONGADO (MODELO LONG REACH),COM PESO OPERACIONAL EM TORNO DE 23T,MOTOR DIESEL EESCAVADEIRA HIDRAULICA DE ESTEIRA BRACO ALONGADO (MODELO LONM TORNO DE 160CV,CACAMBA COM CAPACIDADE APROXIMADA DE 0,55M3,ALTURA DA ESCAVACAO MAXIMA APROXIMADA DE 15M E PROFUNDIDADE DE ESCAVACAO MAXIMA APROXIMADA ED 12M,INCLUSIVE OPERADORESCAVADEIRA HIDRAULICA DE ESTEIRA BRACO ALONGADO (MODELO LON</v>
      </c>
      <c r="C18903" s="141" t="s">
        <v>57678</v>
      </c>
      <c r="D18903" s="141" t="s">
        <v>57679</v>
      </c>
      <c r="E18903" s="141" t="s">
        <v>57680</v>
      </c>
      <c r="F18903" s="141" t="s">
        <v>57681</v>
      </c>
      <c r="G18903" s="141" t="s">
        <v>57682</v>
      </c>
      <c r="I18903" s="141" t="s">
        <v>143</v>
      </c>
      <c r="J18903" s="649">
        <v>348.44</v>
      </c>
    </row>
    <row r="18904" spans="1:10" hidden="1">
      <c r="A18904" s="141" t="s">
        <v>57683</v>
      </c>
      <c r="B18904" s="141" t="str">
        <f t="shared" si="295"/>
        <v>ESCAVADEIRA HIDRAULICA DE ESTEIRA BRACO ALONGADO (MODELO LONG REACH),COM PESO OPERACIONAL EM TORNO DE 23T,MOTOR DIESEL EESCAVADEIRA HIDRAULICA DE ESTEIRA BRACO ALONGADO (MODELO LONM TORNO DE 160CV,CACAMBA COM CAPACIDADE APROXIMADA DE 0,55M3,ALTURA DE ESCAVACAO MAXIMA APROXIMADA DE 15M E PROFUNDIDADE DE ESCAVACAO MAXIMA APROXIMADA DE 12M,INCLUSIVE OPERADORESCAVADEIRA HIDRAULICA DE ESTEIRA BRACO ALONGADO (MODELO LON</v>
      </c>
      <c r="C18904" s="141" t="s">
        <v>57678</v>
      </c>
      <c r="D18904" s="141" t="s">
        <v>57679</v>
      </c>
      <c r="E18904" s="141" t="s">
        <v>57680</v>
      </c>
      <c r="F18904" s="141" t="s">
        <v>57684</v>
      </c>
      <c r="G18904" s="141" t="s">
        <v>57685</v>
      </c>
      <c r="I18904" s="141" t="s">
        <v>143</v>
      </c>
      <c r="J18904" s="649">
        <v>143.86000000000001</v>
      </c>
    </row>
    <row r="18905" spans="1:10" hidden="1">
      <c r="A18905" s="141" t="s">
        <v>57686</v>
      </c>
      <c r="B18905" s="141" t="str">
        <f t="shared" si="295"/>
        <v>ESCAVADEIRA HIDRAULICA DE ESTEIRA BRACO ALONGADO (MODELO LONG REACH),COM PESO OPERACIONAL EM TORNO DE 23T,MOTOR DIESEL EESCAVADEIRA HIDRAULICA DE ESTEIRA BRACO ALONGADO (MODELO LONM TORNO DE 160CV,CACAMBA COM CAPACIDADE APROXIMADA DE 0,55M3,ALTURA DE ESCAVACAO MAXIMA APROXIMADA DE 15M E PROFUNDIDADE DE ESCAVACAO MAXIMA APROXIMADA DE 12M,INCLUSIVE OPERADORESCAVADEIRA HIDRAULICA DE ESTEIRA BRACO ALONGADO (MODELO LON</v>
      </c>
      <c r="C18905" s="141" t="s">
        <v>57678</v>
      </c>
      <c r="D18905" s="141" t="s">
        <v>57679</v>
      </c>
      <c r="E18905" s="141" t="s">
        <v>57680</v>
      </c>
      <c r="F18905" s="141" t="s">
        <v>57684</v>
      </c>
      <c r="G18905" s="141" t="s">
        <v>57685</v>
      </c>
      <c r="I18905" s="141" t="s">
        <v>143</v>
      </c>
      <c r="J18905" s="649">
        <v>110.02</v>
      </c>
    </row>
    <row r="18906" spans="1:10" hidden="1">
      <c r="A18906" s="141" t="s">
        <v>57687</v>
      </c>
      <c r="B18906" s="141" t="str">
        <f t="shared" si="295"/>
        <v>ESCAVADEIRA HIDRAULICA DE ESTEIRA BRACO ALONGADO (MODELO LONG REACH),COM PESO OPERACIONAL EM TORNO DE 23T,MOTOR DIESEL EESCAVADEIRA HIDRAULICA DE ESTEIRA BRACO ALONGADO (MODELO LONM TORNO DE 160CV,CACAMBA COM CAPACIDADE APROXIMADA DE 0,55M3,ALTURA DA ESCAVACAO MAXIMA APROXIMADA DE 15M E PROFUNDIDADE DE ESCAVACAO MAXIMA APROXIMADA ED 12M,INCLUSIVE OPERADORESCAVADEIRA HIDRAULICA DE ESTEIRA BRACO ALONGADO (MODELO LON</v>
      </c>
      <c r="C18906" s="141" t="s">
        <v>57678</v>
      </c>
      <c r="D18906" s="141" t="s">
        <v>57679</v>
      </c>
      <c r="E18906" s="141" t="s">
        <v>57680</v>
      </c>
      <c r="F18906" s="141" t="s">
        <v>57681</v>
      </c>
      <c r="G18906" s="141" t="s">
        <v>57682</v>
      </c>
      <c r="I18906" s="141" t="s">
        <v>143</v>
      </c>
      <c r="J18906" s="649">
        <v>344.43</v>
      </c>
    </row>
    <row r="18907" spans="1:10" hidden="1">
      <c r="A18907" s="141" t="s">
        <v>57688</v>
      </c>
      <c r="B18907" s="141" t="str">
        <f t="shared" si="295"/>
        <v>ESCAVADEIRA HIDRAULICA DE ESTEIRA BRACO ALONGADO (MODELO LONG REACH),COM PESO OPERACIONAL EM TORNO DE 23T,MOTOR DIESEL EESCAVADEIRA HIDRAULICA DE ESTEIRA BRACO ALONGADO (MODELO LONM TORNO DE 160CV,CACAMBA COM CAPACIDADE APROXIMADA DE 0,55M3,ALTURA DE ESCAVACAO MAXIMA APROXIMADA DE 15M E PROFUNDIDADE DE ESCAVACAO MAXIMA APROXIMADA DE 12M,INCLUSIVE OPERADORESCAVADEIRA HIDRAULICA DE ESTEIRA BRACO ALONGADO (MODELO LON</v>
      </c>
      <c r="C18907" s="141" t="s">
        <v>57678</v>
      </c>
      <c r="D18907" s="141" t="s">
        <v>57679</v>
      </c>
      <c r="E18907" s="141" t="s">
        <v>57680</v>
      </c>
      <c r="F18907" s="141" t="s">
        <v>57684</v>
      </c>
      <c r="G18907" s="141" t="s">
        <v>57685</v>
      </c>
      <c r="I18907" s="141" t="s">
        <v>143</v>
      </c>
      <c r="J18907" s="649">
        <v>139.85</v>
      </c>
    </row>
    <row r="18908" spans="1:10" hidden="1">
      <c r="A18908" s="141" t="s">
        <v>57689</v>
      </c>
      <c r="B18908" s="141" t="str">
        <f t="shared" si="295"/>
        <v>ESCAVADEIRA HIDRAULICA DE ESTEIRA BRACO ALONGADO (MODELO LONG REACH),COM PESO OPERACIONAL EM TORNO DE 23T,MOTOR DIESEL EESCAVADEIRA HIDRAULICA DE ESTEIRA BRACO ALONGADO (MODELO LONM TORNO DE 160CV,CACAMBA COM CAPACIDADE APROXIMADA DE 0,55M3,ALTURA DE ESCAVACAO MAXIMA APROXIMADA DE 15M E PROFUNDIDADE DE ESCAVACAO MAXIMA APROXIMADA DE 12M,INCLUSIVE OPERADORESCAVADEIRA HIDRAULICA DE ESTEIRA BRACO ALONGADO (MODELO LON</v>
      </c>
      <c r="C18908" s="141" t="s">
        <v>57678</v>
      </c>
      <c r="D18908" s="141" t="s">
        <v>57679</v>
      </c>
      <c r="E18908" s="141" t="s">
        <v>57680</v>
      </c>
      <c r="F18908" s="141" t="s">
        <v>57684</v>
      </c>
      <c r="G18908" s="141" t="s">
        <v>57685</v>
      </c>
      <c r="I18908" s="141" t="s">
        <v>143</v>
      </c>
      <c r="J18908" s="649">
        <v>106.01</v>
      </c>
    </row>
    <row r="18909" spans="1:10" hidden="1">
      <c r="A18909" s="141" t="s">
        <v>57690</v>
      </c>
      <c r="B18909" s="141" t="str">
        <f t="shared" si="295"/>
        <v>MOTONIVELADORA COM PESO OPERACIONAL EM TORNO DE 18T, MOTOR DIESEL EM TORNO DE 125CV, INCLUSIVE OPERADORMOTONIVELADORA COM PESO OPERACIONAL EM TORNO DE 18T, MOTOR DMOTONIVELADORA COM PESO OPERACIONAL EM TORNO DE 18T, MOTOR D</v>
      </c>
      <c r="C18909" s="141" t="s">
        <v>57691</v>
      </c>
      <c r="D18909" s="141" t="s">
        <v>57692</v>
      </c>
      <c r="I18909" s="141" t="s">
        <v>143</v>
      </c>
      <c r="J18909" s="649">
        <v>359.27</v>
      </c>
    </row>
    <row r="18910" spans="1:10" hidden="1">
      <c r="A18910" s="141" t="s">
        <v>57693</v>
      </c>
      <c r="B18910" s="141" t="str">
        <f t="shared" si="295"/>
        <v>MOTONIVELADORA COM PESO OPERACIONAL EM TORNO DE 18T, MOTOR DIESEL EM TORNO DE 125CV, INCLUSIVE OPERADORMOTONIVELADORA COM PESO OPERACIONAL EM TORNO DE 18T, MOTOR DMOTONIVELADORA COM PESO OPERACIONAL EM TORNO DE 18T, MOTOR D</v>
      </c>
      <c r="C18910" s="141" t="s">
        <v>57691</v>
      </c>
      <c r="D18910" s="141" t="s">
        <v>57692</v>
      </c>
      <c r="I18910" s="141" t="s">
        <v>143</v>
      </c>
      <c r="J18910" s="649">
        <v>163.46</v>
      </c>
    </row>
    <row r="18911" spans="1:10" hidden="1">
      <c r="A18911" s="141" t="s">
        <v>57694</v>
      </c>
      <c r="B18911" s="141" t="str">
        <f t="shared" si="295"/>
        <v>MOTONIVELADORA COM PESO OPERACIONAL EM TORNO DE 18T, MOTOR DIESEL EM TORNO DE 125CV, INCLUSIVE OPERADORMOTONIVELADORA COM PESO OPERACIONAL EM TORNO DE 18T, MOTOR DMOTONIVELADORA COM PESO OPERACIONAL EM TORNO DE 18T, MOTOR D</v>
      </c>
      <c r="C18911" s="141" t="s">
        <v>57691</v>
      </c>
      <c r="D18911" s="141" t="s">
        <v>57692</v>
      </c>
      <c r="I18911" s="141" t="s">
        <v>143</v>
      </c>
      <c r="J18911" s="649">
        <v>131.34</v>
      </c>
    </row>
    <row r="18912" spans="1:10" hidden="1">
      <c r="A18912" s="141" t="s">
        <v>57695</v>
      </c>
      <c r="B18912" s="141" t="str">
        <f t="shared" si="295"/>
        <v>MOTONIVELADORA COM PESO OPERACIONAL EM TORNO DE 18T, MOTOR DIESEL EM TORNO DE 125CV, INCLUSIVE OPERADORMOTONIVELADORA COM PESO OPERACIONAL EM TORNO DE 18T, MOTOR DMOTONIVELADORA COM PESO OPERACIONAL EM TORNO DE 18T, MOTOR D</v>
      </c>
      <c r="C18912" s="141" t="s">
        <v>57691</v>
      </c>
      <c r="D18912" s="141" t="s">
        <v>57692</v>
      </c>
      <c r="I18912" s="141" t="s">
        <v>143</v>
      </c>
      <c r="J18912" s="649">
        <v>355.26</v>
      </c>
    </row>
    <row r="18913" spans="1:10" hidden="1">
      <c r="A18913" s="141" t="s">
        <v>57696</v>
      </c>
      <c r="B18913" s="141" t="str">
        <f t="shared" si="295"/>
        <v>MOTONIVELADORA COM PESO OPERACIONAL EM TORNO DE 18T, MOTOR DIESEL EM TORNO DE 125CV, INCLUSIVE OPERADORMOTONIVELADORA COM PESO OPERACIONAL EM TORNO DE 18T, MOTOR DMOTONIVELADORA COM PESO OPERACIONAL EM TORNO DE 18T, MOTOR D</v>
      </c>
      <c r="C18913" s="141" t="s">
        <v>57691</v>
      </c>
      <c r="D18913" s="141" t="s">
        <v>57692</v>
      </c>
      <c r="I18913" s="141" t="s">
        <v>143</v>
      </c>
      <c r="J18913" s="649">
        <v>159.44999999999999</v>
      </c>
    </row>
    <row r="18914" spans="1:10" hidden="1">
      <c r="A18914" s="141" t="s">
        <v>57697</v>
      </c>
      <c r="B18914" s="141" t="str">
        <f t="shared" si="295"/>
        <v>MOTONIVELADORA COM PESO OPERACIONAL EM TORNO DE 18T, MOTOR DIESEL EM TORNO DE 125CV, INCLUSIVE OPERADORMOTONIVELADORA COM PESO OPERACIONAL EM TORNO DE 18T, MOTOR DMOTONIVELADORA COM PESO OPERACIONAL EM TORNO DE 18T, MOTOR D</v>
      </c>
      <c r="C18914" s="141" t="s">
        <v>57691</v>
      </c>
      <c r="D18914" s="141" t="s">
        <v>57692</v>
      </c>
      <c r="I18914" s="141" t="s">
        <v>143</v>
      </c>
      <c r="J18914" s="649">
        <v>127.33</v>
      </c>
    </row>
    <row r="18915" spans="1:10" hidden="1">
      <c r="A18915" s="141" t="s">
        <v>57698</v>
      </c>
      <c r="B18915" s="141" t="str">
        <f t="shared" si="295"/>
        <v>PA CARREGADEIRA DE PNEUS,COM PESO OPERACIONAL EM TORNO DE 23T, PA COM CAPACIDADE RASA APROXIMADA DE 4,03M3, POTENCIA EMPA CARREGADEIRA DE PNEUS,COM PESO OPERACIONAL EM TORNO DE 23TORNO DE 270CV, INCLUSIVE OPERADORPA CARREGADEIRA DE PNEUS,COM PESO OPERACIONAL EM TORNO DE 23</v>
      </c>
      <c r="C18915" s="141" t="s">
        <v>57699</v>
      </c>
      <c r="D18915" s="141" t="s">
        <v>57700</v>
      </c>
      <c r="E18915" s="141" t="s">
        <v>57701</v>
      </c>
      <c r="I18915" s="141" t="s">
        <v>143</v>
      </c>
      <c r="J18915" s="649">
        <v>416.37</v>
      </c>
    </row>
    <row r="18916" spans="1:10" hidden="1">
      <c r="A18916" s="141" t="s">
        <v>57702</v>
      </c>
      <c r="B18916" s="141" t="str">
        <f t="shared" si="295"/>
        <v>PA CARREGADEIRA DE PNEUS,COM PESO OPERACIONAL EM TORNO DE 23T, PA COM CAPACIDADE RASA APROXIMADA DE 4,03M3, POTENCIA EMPA CARREGADEIRA DE PNEUS,COM PESO OPERACIONAL EM TORNO DE 23TORNO DE 270CV, INCLUSIVE OPERADORPA CARREGADEIRA DE PNEUS,COM PESO OPERACIONAL EM TORNO DE 23</v>
      </c>
      <c r="C18916" s="141" t="s">
        <v>57699</v>
      </c>
      <c r="D18916" s="141" t="s">
        <v>57700</v>
      </c>
      <c r="E18916" s="141" t="s">
        <v>57701</v>
      </c>
      <c r="I18916" s="141" t="s">
        <v>143</v>
      </c>
      <c r="J18916" s="649">
        <v>135.32</v>
      </c>
    </row>
    <row r="18917" spans="1:10" hidden="1">
      <c r="A18917" s="141" t="s">
        <v>57703</v>
      </c>
      <c r="B18917" s="141" t="str">
        <f t="shared" si="295"/>
        <v>PA CARREGADEIRA DE PNEUS,COM PESO OPERACIONAL EM TORNO DE 23T, PA COM CAPACIDADE RASA APROXIMADA DE 4,03M3, POTENCIA EMPA CARREGADEIRA DE PNEUS,COM PESO OPERACIONAL EM TORNO DE 23TORNO DE 270CV, INCLUSIVE OPERADORPA CARREGADEIRA DE PNEUS,COM PESO OPERACIONAL EM TORNO DE 23</v>
      </c>
      <c r="C18917" s="141" t="s">
        <v>57699</v>
      </c>
      <c r="D18917" s="141" t="s">
        <v>57700</v>
      </c>
      <c r="E18917" s="141" t="s">
        <v>57701</v>
      </c>
      <c r="I18917" s="141" t="s">
        <v>143</v>
      </c>
      <c r="J18917" s="649">
        <v>98.28</v>
      </c>
    </row>
    <row r="18918" spans="1:10" hidden="1">
      <c r="A18918" s="141" t="s">
        <v>57704</v>
      </c>
      <c r="B18918" s="141" t="str">
        <f t="shared" si="295"/>
        <v>PA CARREGADEIRA DE PNEUS,COM PESO OPERACIONAL EM TORNO DE 23T, PA COM CAPACIDADE RASA APROXIMADA DE 4,03M3, POTENCIA EMPA CARREGADEIRA DE PNEUS,COM PESO OPERACIONAL EM TORNO DE 23TORNO DE 270CV, INCLUSIVE OPERADORPA CARREGADEIRA DE PNEUS,COM PESO OPERACIONAL EM TORNO DE 23</v>
      </c>
      <c r="C18918" s="141" t="s">
        <v>57699</v>
      </c>
      <c r="D18918" s="141" t="s">
        <v>57700</v>
      </c>
      <c r="E18918" s="141" t="s">
        <v>57701</v>
      </c>
      <c r="I18918" s="141" t="s">
        <v>143</v>
      </c>
      <c r="J18918" s="649">
        <v>412.36</v>
      </c>
    </row>
    <row r="18919" spans="1:10" hidden="1">
      <c r="A18919" s="141" t="s">
        <v>57705</v>
      </c>
      <c r="B18919" s="141" t="str">
        <f t="shared" si="295"/>
        <v>PA CARREGADEIRA DE PNEUS,COM PESO OPERACIONAL EM TORNO DE 23T, PA COM CAPACIDADE RASA APROXIMADA DE 4,03M3, POTENCIA EMPA CARREGADEIRA DE PNEUS,COM PESO OPERACIONAL EM TORNO DE 23TORNO DE 270CV, INCLUSIVE OPERADORPA CARREGADEIRA DE PNEUS,COM PESO OPERACIONAL EM TORNO DE 23</v>
      </c>
      <c r="C18919" s="141" t="s">
        <v>57699</v>
      </c>
      <c r="D18919" s="141" t="s">
        <v>57700</v>
      </c>
      <c r="E18919" s="141" t="s">
        <v>57701</v>
      </c>
      <c r="I18919" s="141" t="s">
        <v>143</v>
      </c>
      <c r="J18919" s="649">
        <v>131.31</v>
      </c>
    </row>
    <row r="18920" spans="1:10" hidden="1">
      <c r="A18920" s="141" t="s">
        <v>57706</v>
      </c>
      <c r="B18920" s="141" t="str">
        <f t="shared" si="295"/>
        <v>PA CARREGADEIRA DE PNEUS,COM PESO OPERACIONAL EM TORNO DE 23T, PA COM CAPACIDADE RASA APROXIMADA DE 4,03M3, POTENCIA EMPA CARREGADEIRA DE PNEUS,COM PESO OPERACIONAL EM TORNO DE 23TORNO DE 270CV, INCLUSIVE OPERADORPA CARREGADEIRA DE PNEUS,COM PESO OPERACIONAL EM TORNO DE 23</v>
      </c>
      <c r="C18920" s="141" t="s">
        <v>57699</v>
      </c>
      <c r="D18920" s="141" t="s">
        <v>57700</v>
      </c>
      <c r="E18920" s="141" t="s">
        <v>57701</v>
      </c>
      <c r="I18920" s="141" t="s">
        <v>143</v>
      </c>
      <c r="J18920" s="649">
        <v>94.27</v>
      </c>
    </row>
    <row r="18921" spans="1:10" hidden="1">
      <c r="A18921" s="141" t="s">
        <v>57707</v>
      </c>
      <c r="B18921" s="141" t="str">
        <f t="shared" si="295"/>
        <v>GRADE DE DISCO,ARMADURA LEVE,COM 20 (VINTE) DISCOS,PESO DE 1300KG,LARGURA DE CORTE DE 2,50M,ACIONAMENTO MECANICO,EXCLUSIGRADE DE DISCO,ARMADURA LEVE,COM 20 (VINTE) DISCOS,PESO DE 1VE OPERADORGRADE DE DISCO,ARMADURA LEVE,COM 20 (VINTE) DISCOS,PESO DE 1</v>
      </c>
      <c r="C18921" s="141" t="s">
        <v>57708</v>
      </c>
      <c r="D18921" s="141" t="s">
        <v>57709</v>
      </c>
      <c r="E18921" s="141" t="s">
        <v>57710</v>
      </c>
      <c r="I18921" s="141" t="s">
        <v>143</v>
      </c>
      <c r="J18921" s="649">
        <v>6.14</v>
      </c>
    </row>
    <row r="18922" spans="1:10" hidden="1">
      <c r="A18922" s="141" t="s">
        <v>57711</v>
      </c>
      <c r="B18922" s="141" t="str">
        <f t="shared" si="295"/>
        <v>GRADE DE DISCO,ARMADURA LEVE,COM 20 (VINTE) DISCOS,PESO DE 1.300KG,LARGURA DE CORTE DE 2,50M,ACIONAMENTO MECANICO,EXCLUSGRADE DE DISCO,ARMADURA LEVE,COM 20 (VINTE) DISCOS,PESO DE 1IVE OPERADORGRADE DE DISCO,ARMADURA LEVE,COM 20 (VINTE) DISCOS,PESO DE 1</v>
      </c>
      <c r="C18922" s="141" t="s">
        <v>57708</v>
      </c>
      <c r="D18922" s="141" t="s">
        <v>57712</v>
      </c>
      <c r="E18922" s="141" t="s">
        <v>57713</v>
      </c>
      <c r="I18922" s="141" t="s">
        <v>143</v>
      </c>
      <c r="J18922" s="649">
        <v>2.52</v>
      </c>
    </row>
    <row r="18923" spans="1:10" hidden="1">
      <c r="A18923" s="141" t="s">
        <v>57714</v>
      </c>
      <c r="B18923" s="141" t="str">
        <f t="shared" si="295"/>
        <v>GRADE DE DISCO,ARMADURA LEVE,COM 20 (VINTE) DISCOS,PESO DE 1300KG,LARGURA DE CORTE DE 2,50M,ACIONAMENTO MECANICO,EXCLUSIGRADE DE DISCO,ARMADURA LEVE,COM 20 (VINTE) DISCOS,PESO DE 1VE OPERADORGRADE DE DISCO,ARMADURA LEVE,COM 20 (VINTE) DISCOS,PESO DE 1</v>
      </c>
      <c r="C18923" s="141" t="s">
        <v>57708</v>
      </c>
      <c r="D18923" s="141" t="s">
        <v>57709</v>
      </c>
      <c r="E18923" s="141" t="s">
        <v>57710</v>
      </c>
      <c r="I18923" s="141" t="s">
        <v>143</v>
      </c>
      <c r="J18923" s="649">
        <v>6.14</v>
      </c>
    </row>
    <row r="18924" spans="1:10" hidden="1">
      <c r="A18924" s="141" t="s">
        <v>57715</v>
      </c>
      <c r="B18924" s="141" t="str">
        <f t="shared" si="295"/>
        <v>GRADE DE DISCO,ARMADURA LEVE,COM 20 (VINTE) DISCOS,PESO DE 1.300KG,LARGURA DE CORTE DE 2,50M,ACIONAMENTO MECANICO,EXCLUSGRADE DE DISCO,ARMADURA LEVE,COM 20 (VINTE) DISCOS,PESO DE 1IVE OPERADORGRADE DE DISCO,ARMADURA LEVE,COM 20 (VINTE) DISCOS,PESO DE 1</v>
      </c>
      <c r="C18924" s="141" t="s">
        <v>57708</v>
      </c>
      <c r="D18924" s="141" t="s">
        <v>57712</v>
      </c>
      <c r="E18924" s="141" t="s">
        <v>57713</v>
      </c>
      <c r="I18924" s="141" t="s">
        <v>143</v>
      </c>
      <c r="J18924" s="649">
        <v>2.52</v>
      </c>
    </row>
    <row r="18925" spans="1:10" hidden="1">
      <c r="A18925" s="141" t="s">
        <v>57716</v>
      </c>
      <c r="B18925" s="141" t="str">
        <f t="shared" si="295"/>
        <v>TRATOR DE PNEUS COM MOTOR DIESEL DE 61CV,INCLUSIVE OPERADORTRATOR DE PNEUS COM MOTOR DIESEL DE 61CV,INCLUSIVE OPERADORTRATOR DE PNEUS COM MOTOR DIESEL DE 61CV,INCLUSIVE OPERADOR</v>
      </c>
      <c r="C18925" s="141" t="s">
        <v>57717</v>
      </c>
      <c r="I18925" s="141" t="s">
        <v>143</v>
      </c>
      <c r="J18925" s="649">
        <v>122.37</v>
      </c>
    </row>
    <row r="18926" spans="1:10" hidden="1">
      <c r="A18926" s="141" t="s">
        <v>57718</v>
      </c>
      <c r="B18926" s="141" t="str">
        <f t="shared" si="295"/>
        <v>TRATOR DE PNEUS COM MOTOR DIESEL DE 61CV,INCLUSIVE OPERADORTRATOR DE PNEUS COM MOTOR DIESEL DE 61CV,INCLUSIVE OPERADORTRATOR DE PNEUS COM MOTOR DIESEL DE 61CV,INCLUSIVE OPERADOR</v>
      </c>
      <c r="C18926" s="141" t="s">
        <v>57717</v>
      </c>
      <c r="I18926" s="141" t="s">
        <v>143</v>
      </c>
      <c r="J18926" s="649">
        <v>55.98</v>
      </c>
    </row>
    <row r="18927" spans="1:10" hidden="1">
      <c r="A18927" s="141" t="s">
        <v>57719</v>
      </c>
      <c r="B18927" s="141" t="str">
        <f t="shared" si="295"/>
        <v>TRATOR DE PNEUS COM MOTOR DIESEL DE 61CV,INCLUSIVE OPERADORTRATOR DE PNEUS COM MOTOR DIESEL DE 61CV,INCLUSIVE OPERADORTRATOR DE PNEUS COM MOTOR DIESEL DE 61CV,INCLUSIVE OPERADOR</v>
      </c>
      <c r="C18927" s="141" t="s">
        <v>57717</v>
      </c>
      <c r="I18927" s="141" t="s">
        <v>143</v>
      </c>
      <c r="J18927" s="649">
        <v>47.72</v>
      </c>
    </row>
    <row r="18928" spans="1:10" hidden="1">
      <c r="A18928" s="141" t="s">
        <v>57720</v>
      </c>
      <c r="B18928" s="141" t="str">
        <f t="shared" si="295"/>
        <v>TRATOR DE PNEUS COM MOTOR DIESEL DE 61CV,INCLUSIVE OPERADORTRATOR DE PNEUS COM MOTOR DIESEL DE 61CV,INCLUSIVE OPERADORTRATOR DE PNEUS COM MOTOR DIESEL DE 61CV,INCLUSIVE OPERADOR</v>
      </c>
      <c r="C18928" s="141" t="s">
        <v>57717</v>
      </c>
      <c r="I18928" s="141" t="s">
        <v>143</v>
      </c>
      <c r="J18928" s="649">
        <v>118.36</v>
      </c>
    </row>
    <row r="18929" spans="1:10" hidden="1">
      <c r="A18929" s="141" t="s">
        <v>57721</v>
      </c>
      <c r="B18929" s="141" t="str">
        <f t="shared" si="295"/>
        <v>TRATOR DE PNEUS COM MOTOR DIESEL DE 61CV,INCLUSIVE OPERADORTRATOR DE PNEUS COM MOTOR DIESEL DE 61CV,INCLUSIVE OPERADORTRATOR DE PNEUS COM MOTOR DIESEL DE 61CV,INCLUSIVE OPERADOR</v>
      </c>
      <c r="C18929" s="141" t="s">
        <v>57717</v>
      </c>
      <c r="I18929" s="141" t="s">
        <v>143</v>
      </c>
      <c r="J18929" s="649">
        <v>51.97</v>
      </c>
    </row>
    <row r="18930" spans="1:10" hidden="1">
      <c r="A18930" s="141" t="s">
        <v>57722</v>
      </c>
      <c r="B18930" s="141" t="str">
        <f t="shared" si="295"/>
        <v>TRATOR DE PNEUS COM MOTOR DIESEL DE 61CV,INCLUSIVE OPERADORTRATOR DE PNEUS COM MOTOR DIESEL DE 61CV,INCLUSIVE OPERADORTRATOR DE PNEUS COM MOTOR DIESEL DE 61CV,INCLUSIVE OPERADOR</v>
      </c>
      <c r="C18930" s="141" t="s">
        <v>57717</v>
      </c>
      <c r="I18930" s="141" t="s">
        <v>143</v>
      </c>
      <c r="J18930" s="649">
        <v>43.71</v>
      </c>
    </row>
    <row r="18931" spans="1:10" hidden="1">
      <c r="A18931" s="141" t="s">
        <v>57723</v>
      </c>
      <c r="B18931" s="141" t="str">
        <f t="shared" si="295"/>
        <v>TRATOR DE ESTEIRAS COM MOTOR DIESEL EM TORNO DE 80CV,COM LAMINA DE 1290KG,INCLUSIVE OPERADORTRATOR DE ESTEIRAS COM MOTOR DIESEL EM TORNO DE 80CV,COM LAMTRATOR DE ESTEIRAS COM MOTOR DIESEL EM TORNO DE 80CV,COM LAM</v>
      </c>
      <c r="C18931" s="141" t="s">
        <v>57724</v>
      </c>
      <c r="D18931" s="141" t="s">
        <v>57725</v>
      </c>
      <c r="I18931" s="141" t="s">
        <v>143</v>
      </c>
      <c r="J18931" s="649">
        <v>341.16</v>
      </c>
    </row>
    <row r="18932" spans="1:10" hidden="1">
      <c r="A18932" s="141" t="s">
        <v>57726</v>
      </c>
      <c r="B18932" s="141" t="str">
        <f t="shared" si="295"/>
        <v>TRATOR DE ESTEIRAS COM MOTOR DIESEL EM TORNO DE 80CV,COM LAMINA DE 1290KG,INCLUSIVE OPERADORTRATOR DE ESTEIRAS COM MOTOR DIESEL EM TORNO DE 80CV,COM LAMTRATOR DE ESTEIRAS COM MOTOR DIESEL EM TORNO DE 80CV,COM LAM</v>
      </c>
      <c r="C18932" s="141" t="s">
        <v>57724</v>
      </c>
      <c r="D18932" s="141" t="s">
        <v>57725</v>
      </c>
      <c r="I18932" s="141" t="s">
        <v>143</v>
      </c>
      <c r="J18932" s="649">
        <v>171.84</v>
      </c>
    </row>
    <row r="18933" spans="1:10" hidden="1">
      <c r="A18933" s="141" t="s">
        <v>57727</v>
      </c>
      <c r="B18933" s="141" t="str">
        <f t="shared" si="295"/>
        <v>TRATOR DE ESTEIRAS COM MOTOR DIESEL EM TORNO DE 80CV,COM LAMINA DE 1290KG,INCLUSIVE OPERADORTRATOR DE ESTEIRAS COM MOTOR DIESEL EM TORNO DE 80CV,COM LAMTRATOR DE ESTEIRAS COM MOTOR DIESEL EM TORNO DE 80CV,COM LAM</v>
      </c>
      <c r="C18933" s="141" t="s">
        <v>57724</v>
      </c>
      <c r="D18933" s="141" t="s">
        <v>57725</v>
      </c>
      <c r="I18933" s="141" t="s">
        <v>143</v>
      </c>
      <c r="J18933" s="649">
        <v>138.02000000000001</v>
      </c>
    </row>
    <row r="18934" spans="1:10" hidden="1">
      <c r="A18934" s="141" t="s">
        <v>57728</v>
      </c>
      <c r="B18934" s="141" t="str">
        <f t="shared" si="295"/>
        <v>TRATOR DE ESTEIRAS COM MOTOR DIESEL EM TORNO DE 80CV,COM LAMINA DE 1290KG,INCLUSIVE OPERADORTRATOR DE ESTEIRAS COM MOTOR DIESEL EM TORNO DE 80CV,COM LAMTRATOR DE ESTEIRAS COM MOTOR DIESEL EM TORNO DE 80CV,COM LAM</v>
      </c>
      <c r="C18934" s="141" t="s">
        <v>57724</v>
      </c>
      <c r="D18934" s="141" t="s">
        <v>57725</v>
      </c>
      <c r="I18934" s="141" t="s">
        <v>143</v>
      </c>
      <c r="J18934" s="649">
        <v>337.15</v>
      </c>
    </row>
    <row r="18935" spans="1:10" hidden="1">
      <c r="A18935" s="141" t="s">
        <v>57729</v>
      </c>
      <c r="B18935" s="141" t="str">
        <f t="shared" si="295"/>
        <v>TRATOR DE ESTEIRAS COM MOTOR DIESEL EM TORNO DE 80CV,COM LAMINA DE 1290KG,INCLUSIVE OPERADORTRATOR DE ESTEIRAS COM MOTOR DIESEL EM TORNO DE 80CV,COM LAMTRATOR DE ESTEIRAS COM MOTOR DIESEL EM TORNO DE 80CV,COM LAM</v>
      </c>
      <c r="C18935" s="141" t="s">
        <v>57724</v>
      </c>
      <c r="D18935" s="141" t="s">
        <v>57725</v>
      </c>
      <c r="I18935" s="141" t="s">
        <v>143</v>
      </c>
      <c r="J18935" s="649">
        <v>167.83</v>
      </c>
    </row>
    <row r="18936" spans="1:10" hidden="1">
      <c r="A18936" s="141" t="s">
        <v>57730</v>
      </c>
      <c r="B18936" s="141" t="str">
        <f t="shared" si="295"/>
        <v>TRATOR DE ESTEIRAS COM MOTOR DIESEL EM TORNO DE 80CV,COM LAMINA DE 1290KG,INCLUSIVE OPERADORTRATOR DE ESTEIRAS COM MOTOR DIESEL EM TORNO DE 80CV,COM LAMTRATOR DE ESTEIRAS COM MOTOR DIESEL EM TORNO DE 80CV,COM LAM</v>
      </c>
      <c r="C18936" s="141" t="s">
        <v>57724</v>
      </c>
      <c r="D18936" s="141" t="s">
        <v>57725</v>
      </c>
      <c r="I18936" s="141" t="s">
        <v>143</v>
      </c>
      <c r="J18936" s="649">
        <v>134.01</v>
      </c>
    </row>
    <row r="18937" spans="1:10" hidden="1">
      <c r="A18937" s="141" t="s">
        <v>57731</v>
      </c>
      <c r="B18937" s="141" t="str">
        <f t="shared" si="295"/>
        <v>TRATOR DE ESTEIRAS COM MOTOR DIESEL EM TORNO DE 140CV,COM LAMINA DE 2330KG,INCLUSIVE OPERADORTRATOR DE ESTEIRAS COM MOTOR DIESEL EM TORNO DE 140CV,COM LATRATOR DE ESTEIRAS COM MOTOR DIESEL EM TORNO DE 140CV,COM LA</v>
      </c>
      <c r="C18937" s="141" t="s">
        <v>57732</v>
      </c>
      <c r="D18937" s="141" t="s">
        <v>57733</v>
      </c>
      <c r="I18937" s="141" t="s">
        <v>143</v>
      </c>
      <c r="J18937" s="649">
        <v>469.7</v>
      </c>
    </row>
    <row r="18938" spans="1:10" hidden="1">
      <c r="A18938" s="141" t="s">
        <v>57734</v>
      </c>
      <c r="B18938" s="141" t="str">
        <f t="shared" si="295"/>
        <v>TRATOR DE ESTEIRAS COM MOTOR DIESEL EM TORNO DE 140CV,COM LAMINA DE 2330KG,INCLUSIVE OPERADORTRATOR DE ESTEIRAS COM MOTOR DIESEL EM TORNO DE 140CV,COM LATRATOR DE ESTEIRAS COM MOTOR DIESEL EM TORNO DE 140CV,COM LA</v>
      </c>
      <c r="C18938" s="141" t="s">
        <v>57732</v>
      </c>
      <c r="D18938" s="141" t="s">
        <v>57733</v>
      </c>
      <c r="I18938" s="141" t="s">
        <v>143</v>
      </c>
      <c r="J18938" s="649">
        <v>217.48</v>
      </c>
    </row>
    <row r="18939" spans="1:10" hidden="1">
      <c r="A18939" s="141" t="s">
        <v>57735</v>
      </c>
      <c r="B18939" s="141" t="str">
        <f t="shared" si="295"/>
        <v>TRATOR DE ESTEIRAS COM MOTOR DIESEL EM TORNO DE 140CV,COM LAMINA DE 2330KG,INCLUSIVE OPERADORTRATOR DE ESTEIRAS COM MOTOR DIESEL EM TORNO DE 140CV,COM LATRATOR DE ESTEIRAS COM MOTOR DIESEL EM TORNO DE 140CV,COM LA</v>
      </c>
      <c r="C18939" s="141" t="s">
        <v>57732</v>
      </c>
      <c r="D18939" s="141" t="s">
        <v>57733</v>
      </c>
      <c r="I18939" s="141" t="s">
        <v>143</v>
      </c>
      <c r="J18939" s="649">
        <v>170.02</v>
      </c>
    </row>
    <row r="18940" spans="1:10" hidden="1">
      <c r="A18940" s="141" t="s">
        <v>57736</v>
      </c>
      <c r="B18940" s="141" t="str">
        <f t="shared" si="295"/>
        <v>TRATOR DE ESTEIRAS COM MOTOR DIESEL EM TORNO DE 140CV,COM LAMINA DE 2330KG,INCLUSIVE OPERADORTRATOR DE ESTEIRAS COM MOTOR DIESEL EM TORNO DE 140CV,COM LATRATOR DE ESTEIRAS COM MOTOR DIESEL EM TORNO DE 140CV,COM LA</v>
      </c>
      <c r="C18940" s="141" t="s">
        <v>57732</v>
      </c>
      <c r="D18940" s="141" t="s">
        <v>57733</v>
      </c>
      <c r="I18940" s="141" t="s">
        <v>143</v>
      </c>
      <c r="J18940" s="649">
        <v>465.69</v>
      </c>
    </row>
    <row r="18941" spans="1:10" hidden="1">
      <c r="A18941" s="141" t="s">
        <v>57737</v>
      </c>
      <c r="B18941" s="141" t="str">
        <f t="shared" si="295"/>
        <v>TRATOR DE ESTEIRAS COM MOTOR DIESEL EM TORNO DE 140CV,COM LAMINA DE 2330KG,INCLUSIVE OPERADORTRATOR DE ESTEIRAS COM MOTOR DIESEL EM TORNO DE 140CV,COM LATRATOR DE ESTEIRAS COM MOTOR DIESEL EM TORNO DE 140CV,COM LA</v>
      </c>
      <c r="C18941" s="141" t="s">
        <v>57732</v>
      </c>
      <c r="D18941" s="141" t="s">
        <v>57733</v>
      </c>
      <c r="I18941" s="141" t="s">
        <v>143</v>
      </c>
      <c r="J18941" s="649">
        <v>213.47</v>
      </c>
    </row>
    <row r="18942" spans="1:10" hidden="1">
      <c r="A18942" s="141" t="s">
        <v>57738</v>
      </c>
      <c r="B18942" s="141" t="str">
        <f t="shared" si="295"/>
        <v>TRATOR DE ESTEIRAS COM MOTOR DIESEL EM TORNO DE 140CV,COM LAMINA DE 2330KG,INCLUSIVE OPERADORTRATOR DE ESTEIRAS COM MOTOR DIESEL EM TORNO DE 140CV,COM LATRATOR DE ESTEIRAS COM MOTOR DIESEL EM TORNO DE 140CV,COM LA</v>
      </c>
      <c r="C18942" s="141" t="s">
        <v>57732</v>
      </c>
      <c r="D18942" s="141" t="s">
        <v>57733</v>
      </c>
      <c r="I18942" s="141" t="s">
        <v>143</v>
      </c>
      <c r="J18942" s="649">
        <v>166.01</v>
      </c>
    </row>
    <row r="18943" spans="1:10" hidden="1">
      <c r="A18943" s="141" t="s">
        <v>57739</v>
      </c>
      <c r="B18943" s="141" t="str">
        <f t="shared" si="295"/>
        <v>TRATOR DE ESTEIRAS COM MOTOR DIESEL EM TORNO DE 200CV,COM LAMINA DE 2500KG,INCLUSIVE OPERADORTRATOR DE ESTEIRAS COM MOTOR DIESEL EM TORNO DE 200CV,COM LATRATOR DE ESTEIRAS COM MOTOR DIESEL EM TORNO DE 200CV,COM LA</v>
      </c>
      <c r="C18943" s="141" t="s">
        <v>57740</v>
      </c>
      <c r="D18943" s="141" t="s">
        <v>57741</v>
      </c>
      <c r="I18943" s="141" t="s">
        <v>143</v>
      </c>
      <c r="J18943" s="649">
        <v>570.41</v>
      </c>
    </row>
    <row r="18944" spans="1:10" hidden="1">
      <c r="A18944" s="141" t="s">
        <v>57742</v>
      </c>
      <c r="B18944" s="141" t="str">
        <f t="shared" si="295"/>
        <v>TRATOR DE ESTEIRAS COM MOTOR DIESEL EM TORNO DE 200CV,COM LAMINA DE 2500KG,INCLUSIVE OPERADORTRATOR DE ESTEIRAS COM MOTOR DIESEL EM TORNO DE 200CV,COM LATRATOR DE ESTEIRAS COM MOTOR DIESEL EM TORNO DE 200CV,COM LA</v>
      </c>
      <c r="C18944" s="141" t="s">
        <v>57740</v>
      </c>
      <c r="D18944" s="141" t="s">
        <v>57741</v>
      </c>
      <c r="I18944" s="141" t="s">
        <v>143</v>
      </c>
      <c r="J18944" s="649">
        <v>246</v>
      </c>
    </row>
    <row r="18945" spans="1:10" hidden="1">
      <c r="A18945" s="141" t="s">
        <v>57743</v>
      </c>
      <c r="B18945" s="141" t="str">
        <f t="shared" si="295"/>
        <v>TRATOR DE ESTEIRAS COM MOTOR DIESEL EM TORNO DE 200CV,COM LAMINA DE 2500KG,INCLUSIVE OPERADORTRATOR DE ESTEIRAS COM MOTOR DIESEL EM TORNO DE 200CV,COM LATRATOR DE ESTEIRAS COM MOTOR DIESEL EM TORNO DE 200CV,COM LA</v>
      </c>
      <c r="C18945" s="141" t="s">
        <v>57740</v>
      </c>
      <c r="D18945" s="141" t="s">
        <v>57741</v>
      </c>
      <c r="I18945" s="141" t="s">
        <v>143</v>
      </c>
      <c r="J18945" s="649">
        <v>188.02</v>
      </c>
    </row>
    <row r="18946" spans="1:10" hidden="1">
      <c r="A18946" s="141" t="s">
        <v>57744</v>
      </c>
      <c r="B18946" s="141" t="str">
        <f t="shared" si="295"/>
        <v>TRATOR DE ESTEIRAS COM MOTOR DIESEL EM TORNO DE 200CV,COM LAMINA DE 2500KG,INCLUSIVE OPERADORTRATOR DE ESTEIRAS COM MOTOR DIESEL EM TORNO DE 200CV,COM LATRATOR DE ESTEIRAS COM MOTOR DIESEL EM TORNO DE 200CV,COM LA</v>
      </c>
      <c r="C18946" s="141" t="s">
        <v>57740</v>
      </c>
      <c r="D18946" s="141" t="s">
        <v>57741</v>
      </c>
      <c r="I18946" s="141" t="s">
        <v>143</v>
      </c>
      <c r="J18946" s="649">
        <v>566.4</v>
      </c>
    </row>
    <row r="18947" spans="1:10" hidden="1">
      <c r="A18947" s="141" t="s">
        <v>57745</v>
      </c>
      <c r="B18947" s="141" t="str">
        <f t="shared" ref="B18947:B19010" si="296">C18947&amp;D18947&amp;C18947&amp;E18947&amp;F18947&amp;G18947&amp;H18947&amp;C18947</f>
        <v>TRATOR DE ESTEIRAS COM MOTOR DIESEL EM TORNO DE 200CV,COM LAMINA DE 2500KG,INCLUSIVE OPERADORTRATOR DE ESTEIRAS COM MOTOR DIESEL EM TORNO DE 200CV,COM LATRATOR DE ESTEIRAS COM MOTOR DIESEL EM TORNO DE 200CV,COM LA</v>
      </c>
      <c r="C18947" s="141" t="s">
        <v>57740</v>
      </c>
      <c r="D18947" s="141" t="s">
        <v>57741</v>
      </c>
      <c r="I18947" s="141" t="s">
        <v>143</v>
      </c>
      <c r="J18947" s="649">
        <v>241.99</v>
      </c>
    </row>
    <row r="18948" spans="1:10" hidden="1">
      <c r="A18948" s="141" t="s">
        <v>57746</v>
      </c>
      <c r="B18948" s="141" t="str">
        <f t="shared" si="296"/>
        <v>TRATOR DE ESTEIRAS COM MOTOR DIESEL EM TORNO DE 200CV,COM LAMINA DE 2500KG,INCLUSIVE OPERADORTRATOR DE ESTEIRAS COM MOTOR DIESEL EM TORNO DE 200CV,COM LATRATOR DE ESTEIRAS COM MOTOR DIESEL EM TORNO DE 200CV,COM LA</v>
      </c>
      <c r="C18948" s="141" t="s">
        <v>57740</v>
      </c>
      <c r="D18948" s="141" t="s">
        <v>57741</v>
      </c>
      <c r="I18948" s="141" t="s">
        <v>143</v>
      </c>
      <c r="J18948" s="649">
        <v>184.01</v>
      </c>
    </row>
    <row r="18949" spans="1:10" hidden="1">
      <c r="A18949" s="141" t="s">
        <v>57747</v>
      </c>
      <c r="B18949" s="141" t="str">
        <f t="shared" si="296"/>
        <v>TRATOR DE ESTEIRAS COM MOTOR DIESEL EM TORNO DE 335CV,SEM LAMINA,INCLUSIVE OPERADORTRATOR DE ESTEIRAS COM MOTOR DIESEL EM TORNO DE 335CV,SEM LATRATOR DE ESTEIRAS COM MOTOR DIESEL EM TORNO DE 335CV,SEM LA</v>
      </c>
      <c r="C18949" s="141" t="s">
        <v>57748</v>
      </c>
      <c r="D18949" s="141" t="s">
        <v>57749</v>
      </c>
      <c r="I18949" s="141" t="s">
        <v>143</v>
      </c>
      <c r="J18949" s="649">
        <v>1096.3699999999999</v>
      </c>
    </row>
    <row r="18950" spans="1:10" hidden="1">
      <c r="A18950" s="141" t="s">
        <v>57750</v>
      </c>
      <c r="B18950" s="141" t="str">
        <f t="shared" si="296"/>
        <v>TRATOR DE ESTEIRAS COM MOTOR DIESEL EM TORNO DE 335CV,SEM LAMINA,INCLUSIVE OPERADORTRATOR DE ESTEIRAS COM MOTOR DIESEL EM TORNO DE 335CV,SEM LATRATOR DE ESTEIRAS COM MOTOR DIESEL EM TORNO DE 335CV,SEM LA</v>
      </c>
      <c r="C18950" s="141" t="s">
        <v>57748</v>
      </c>
      <c r="D18950" s="141" t="s">
        <v>57749</v>
      </c>
      <c r="I18950" s="141" t="s">
        <v>143</v>
      </c>
      <c r="J18950" s="649">
        <v>497.78</v>
      </c>
    </row>
    <row r="18951" spans="1:10" hidden="1">
      <c r="A18951" s="141" t="s">
        <v>57751</v>
      </c>
      <c r="B18951" s="141" t="str">
        <f t="shared" si="296"/>
        <v>TRATOR DE ESTEIRAS COM MOTOR DIESEL EM TORNO DE 335CV,SEM LAMINA,INCLUSIVE OPERADORTRATOR DE ESTEIRAS COM MOTOR DIESEL EM TORNO DE 335CV,SEM LATRATOR DE ESTEIRAS COM MOTOR DIESEL EM TORNO DE 335CV,SEM LA</v>
      </c>
      <c r="C18951" s="141" t="s">
        <v>57748</v>
      </c>
      <c r="D18951" s="141" t="s">
        <v>57749</v>
      </c>
      <c r="I18951" s="141" t="s">
        <v>143</v>
      </c>
      <c r="J18951" s="649">
        <v>382.33</v>
      </c>
    </row>
    <row r="18952" spans="1:10" hidden="1">
      <c r="A18952" s="141" t="s">
        <v>57752</v>
      </c>
      <c r="B18952" s="141" t="str">
        <f t="shared" si="296"/>
        <v>TRATOR DE ESTEIRAS COM MOTOR DIESEL EM TORNO DE 335CV,SEM LAMINA,INCLUSIVE OPERADORTRATOR DE ESTEIRAS COM MOTOR DIESEL EM TORNO DE 335CV,SEM LATRATOR DE ESTEIRAS COM MOTOR DIESEL EM TORNO DE 335CV,SEM LA</v>
      </c>
      <c r="C18952" s="141" t="s">
        <v>57748</v>
      </c>
      <c r="D18952" s="141" t="s">
        <v>57749</v>
      </c>
      <c r="I18952" s="141" t="s">
        <v>143</v>
      </c>
      <c r="J18952" s="649">
        <v>1092.3599999999999</v>
      </c>
    </row>
    <row r="18953" spans="1:10" hidden="1">
      <c r="A18953" s="141" t="s">
        <v>57753</v>
      </c>
      <c r="B18953" s="141" t="str">
        <f t="shared" si="296"/>
        <v>TRATOR DE ESTEIRAS COM MOTOR DIESEL EM TORNO DE 335CV,SEM LAMINA,INCLUSIVE OPERADORTRATOR DE ESTEIRAS COM MOTOR DIESEL EM TORNO DE 335CV,SEM LATRATOR DE ESTEIRAS COM MOTOR DIESEL EM TORNO DE 335CV,SEM LA</v>
      </c>
      <c r="C18953" s="141" t="s">
        <v>57748</v>
      </c>
      <c r="D18953" s="141" t="s">
        <v>57749</v>
      </c>
      <c r="I18953" s="141" t="s">
        <v>143</v>
      </c>
      <c r="J18953" s="649">
        <v>493.77</v>
      </c>
    </row>
    <row r="18954" spans="1:10" hidden="1">
      <c r="A18954" s="141" t="s">
        <v>57754</v>
      </c>
      <c r="B18954" s="141" t="str">
        <f t="shared" si="296"/>
        <v>TRATOR DE ESTEIRAS COM MOTOR DIESEL EM TORNO DE 335CV,SEM LAMINA,INCLUSIVE OPERADORTRATOR DE ESTEIRAS COM MOTOR DIESEL EM TORNO DE 335CV,SEM LATRATOR DE ESTEIRAS COM MOTOR DIESEL EM TORNO DE 335CV,SEM LA</v>
      </c>
      <c r="C18954" s="141" t="s">
        <v>57748</v>
      </c>
      <c r="D18954" s="141" t="s">
        <v>57749</v>
      </c>
      <c r="I18954" s="141" t="s">
        <v>143</v>
      </c>
      <c r="J18954" s="649">
        <v>378.32</v>
      </c>
    </row>
    <row r="18955" spans="1:10" hidden="1">
      <c r="A18955" s="141" t="s">
        <v>57755</v>
      </c>
      <c r="B18955" s="141" t="str">
        <f t="shared" si="296"/>
        <v>TRATOR DE ESTEIRAS COM MOTOR DIESEL EM TORNO DE 335CV,COM LAMINA DE 5000KG,INCLUSIVE OPERADORTRATOR DE ESTEIRAS COM MOTOR DIESEL EM TORNO DE 335CV,COM LATRATOR DE ESTEIRAS COM MOTOR DIESEL EM TORNO DE 335CV,COM LA</v>
      </c>
      <c r="C18955" s="141" t="s">
        <v>57756</v>
      </c>
      <c r="D18955" s="141" t="s">
        <v>57757</v>
      </c>
      <c r="I18955" s="141" t="s">
        <v>143</v>
      </c>
      <c r="J18955" s="649">
        <v>1180.3900000000001</v>
      </c>
    </row>
    <row r="18956" spans="1:10" hidden="1">
      <c r="A18956" s="141" t="s">
        <v>57758</v>
      </c>
      <c r="B18956" s="141" t="str">
        <f t="shared" si="296"/>
        <v>TRATOR DE ESTEIRAS COM MOTOR DIESEL EM TORNO DE 335CV,COM LAMINA DE 5000KG,INCLUSIVE OPERADORTRATOR DE ESTEIRAS COM MOTOR DIESEL EM TORNO DE 335CV,COM LATRATOR DE ESTEIRAS COM MOTOR DIESEL EM TORNO DE 335CV,COM LA</v>
      </c>
      <c r="C18956" s="141" t="s">
        <v>57756</v>
      </c>
      <c r="D18956" s="141" t="s">
        <v>57757</v>
      </c>
      <c r="I18956" s="141" t="s">
        <v>143</v>
      </c>
      <c r="J18956" s="649">
        <v>533.38</v>
      </c>
    </row>
    <row r="18957" spans="1:10" hidden="1">
      <c r="A18957" s="141" t="s">
        <v>57759</v>
      </c>
      <c r="B18957" s="141" t="str">
        <f t="shared" si="296"/>
        <v>TRATOR DE ESTEIRAS COM MOTOR DIESEL EM TORNO DE 335CV,COM LAMINA DE 5000KG,INCLUSIVE OPERADORTRATOR DE ESTEIRAS COM MOTOR DIESEL EM TORNO DE 335CV,COM LATRATOR DE ESTEIRAS COM MOTOR DIESEL EM TORNO DE 335CV,COM LA</v>
      </c>
      <c r="C18957" s="141" t="s">
        <v>57756</v>
      </c>
      <c r="D18957" s="141" t="s">
        <v>57757</v>
      </c>
      <c r="I18957" s="141" t="s">
        <v>143</v>
      </c>
      <c r="J18957" s="649">
        <v>408.87</v>
      </c>
    </row>
    <row r="18958" spans="1:10" hidden="1">
      <c r="A18958" s="141" t="s">
        <v>57760</v>
      </c>
      <c r="B18958" s="141" t="str">
        <f t="shared" si="296"/>
        <v>TRATOR DE ESTEIRAS COM MOTOR DIESEL EM TORNO DE 335CV,COM LAMINA DE 5000KG,INCLUSIVE OPERADORTRATOR DE ESTEIRAS COM MOTOR DIESEL EM TORNO DE 335CV,COM LATRATOR DE ESTEIRAS COM MOTOR DIESEL EM TORNO DE 335CV,COM LA</v>
      </c>
      <c r="C18958" s="141" t="s">
        <v>57756</v>
      </c>
      <c r="D18958" s="141" t="s">
        <v>57757</v>
      </c>
      <c r="I18958" s="141" t="s">
        <v>143</v>
      </c>
      <c r="J18958" s="649">
        <v>1176.3800000000001</v>
      </c>
    </row>
    <row r="18959" spans="1:10" hidden="1">
      <c r="A18959" s="141" t="s">
        <v>57761</v>
      </c>
      <c r="B18959" s="141" t="str">
        <f t="shared" si="296"/>
        <v>TRATOR DE ESTEIRAS COM MOTOR DIESEL EM TORNO DE 335CV,COM LAMINA DE 5000KG,INCLUSIVE OPERADORTRATOR DE ESTEIRAS COM MOTOR DIESEL EM TORNO DE 335CV,COM LATRATOR DE ESTEIRAS COM MOTOR DIESEL EM TORNO DE 335CV,COM LA</v>
      </c>
      <c r="C18959" s="141" t="s">
        <v>57756</v>
      </c>
      <c r="D18959" s="141" t="s">
        <v>57757</v>
      </c>
      <c r="I18959" s="141" t="s">
        <v>143</v>
      </c>
      <c r="J18959" s="649">
        <v>529.37</v>
      </c>
    </row>
    <row r="18960" spans="1:10" hidden="1">
      <c r="A18960" s="141" t="s">
        <v>57762</v>
      </c>
      <c r="B18960" s="141" t="str">
        <f t="shared" si="296"/>
        <v>TRATOR DE ESTEIRAS COM MOTOR DIESEL EM TORNO DE 335CV,COM LAMINA DE 5000KG,INCLUSIVE OPERADORTRATOR DE ESTEIRAS COM MOTOR DIESEL EM TORNO DE 335CV,COM LATRATOR DE ESTEIRAS COM MOTOR DIESEL EM TORNO DE 335CV,COM LA</v>
      </c>
      <c r="C18960" s="141" t="s">
        <v>57756</v>
      </c>
      <c r="D18960" s="141" t="s">
        <v>57757</v>
      </c>
      <c r="I18960" s="141" t="s">
        <v>143</v>
      </c>
      <c r="J18960" s="649">
        <v>404.86</v>
      </c>
    </row>
    <row r="18961" spans="1:10" hidden="1">
      <c r="A18961" s="141" t="s">
        <v>57763</v>
      </c>
      <c r="B18961" s="141" t="str">
        <f t="shared" si="296"/>
        <v>TRATOR DE ESTEIRAS COM MOTOR DIESEL EM TORNO DE 335CV,COM ESCARIFICADOR DE PENETRACAO MAXIMA DE 0,66M,INCLUSIVE OPERADORTRATOR DE ESTEIRAS COM MOTOR DIESEL EM TORNO DE 335CV,COM ESTRATOR DE ESTEIRAS COM MOTOR DIESEL EM TORNO DE 335CV,COM ES</v>
      </c>
      <c r="C18961" s="141" t="s">
        <v>57764</v>
      </c>
      <c r="D18961" s="141" t="s">
        <v>57765</v>
      </c>
      <c r="I18961" s="141" t="s">
        <v>143</v>
      </c>
      <c r="J18961" s="649">
        <v>1289.02</v>
      </c>
    </row>
    <row r="18962" spans="1:10" hidden="1">
      <c r="A18962" s="141" t="s">
        <v>57766</v>
      </c>
      <c r="B18962" s="141" t="str">
        <f t="shared" si="296"/>
        <v>TRATOR DE ESTEIRAS COM MOTOR DIESEL EM TORNO DE 335CV,COM ESCARIFICADOR DE PENETRACAO MAXIMA DE 0,66M,INCLUSIVE OPERADORTRATOR DE ESTEIRAS COM MOTOR DIESEL EM TORNO DE 335CV,COM ESTRATOR DE ESTEIRAS COM MOTOR DIESEL EM TORNO DE 335CV,COM ES</v>
      </c>
      <c r="C18962" s="141" t="s">
        <v>57764</v>
      </c>
      <c r="D18962" s="141" t="s">
        <v>57765</v>
      </c>
      <c r="I18962" s="141" t="s">
        <v>143</v>
      </c>
      <c r="J18962" s="649">
        <v>591.03</v>
      </c>
    </row>
    <row r="18963" spans="1:10" hidden="1">
      <c r="A18963" s="141" t="s">
        <v>57767</v>
      </c>
      <c r="B18963" s="141" t="str">
        <f t="shared" si="296"/>
        <v>TRATOR DE ESTEIRAS COM MOTOR DIESEL EM TORNO DE 335CV,COM ESCARIFICADOR DE PENETRACAO MAXIMA DE 0,66M,INCLUSIVE OPERADORTRATOR DE ESTEIRAS COM MOTOR DIESEL EM TORNO DE 335CV,COM ESTRATOR DE ESTEIRAS COM MOTOR DIESEL EM TORNO DE 335CV,COM ES</v>
      </c>
      <c r="C18963" s="141" t="s">
        <v>57764</v>
      </c>
      <c r="D18963" s="141" t="s">
        <v>57765</v>
      </c>
      <c r="I18963" s="141" t="s">
        <v>143</v>
      </c>
      <c r="J18963" s="649">
        <v>454.51</v>
      </c>
    </row>
    <row r="18964" spans="1:10" hidden="1">
      <c r="A18964" s="141" t="s">
        <v>57768</v>
      </c>
      <c r="B18964" s="141" t="str">
        <f t="shared" si="296"/>
        <v>TRATOR DE ESTEIRAS COM MOTOR DIESEL EM TORNO DE 335CV,COM ESCARIFICADOR DE PENETRACAO MAXIMA DE 0,66M,INCLUSIVE OPERADORTRATOR DE ESTEIRAS COM MOTOR DIESEL EM TORNO DE 335CV,COM ESTRATOR DE ESTEIRAS COM MOTOR DIESEL EM TORNO DE 335CV,COM ES</v>
      </c>
      <c r="C18964" s="141" t="s">
        <v>57764</v>
      </c>
      <c r="D18964" s="141" t="s">
        <v>57765</v>
      </c>
      <c r="I18964" s="141" t="s">
        <v>143</v>
      </c>
      <c r="J18964" s="649">
        <v>1285.01</v>
      </c>
    </row>
    <row r="18965" spans="1:10" hidden="1">
      <c r="A18965" s="141" t="s">
        <v>57769</v>
      </c>
      <c r="B18965" s="141" t="str">
        <f t="shared" si="296"/>
        <v>TRATOR DE ESTEIRAS COM MOTOR DIESEL EM TORNO DE 335CV,COM ESCARIFICADOR DE PENETRACAO MAXIMA DE 0,66M,INCLUSIVE OPERADORTRATOR DE ESTEIRAS COM MOTOR DIESEL EM TORNO DE 335CV,COM ESTRATOR DE ESTEIRAS COM MOTOR DIESEL EM TORNO DE 335CV,COM ES</v>
      </c>
      <c r="C18965" s="141" t="s">
        <v>57764</v>
      </c>
      <c r="D18965" s="141" t="s">
        <v>57765</v>
      </c>
      <c r="I18965" s="141" t="s">
        <v>143</v>
      </c>
      <c r="J18965" s="649">
        <v>587.02</v>
      </c>
    </row>
    <row r="18966" spans="1:10" hidden="1">
      <c r="A18966" s="141" t="s">
        <v>57770</v>
      </c>
      <c r="B18966" s="141" t="str">
        <f t="shared" si="296"/>
        <v>TRATOR DE ESTEIRAS COM MOTOR DIESEL EM TORNO DE 335CV,COM ESCARIFICADOR DE PENETRACAO MAXIMA DE 0,66M,INCLUSIVE OPERADORTRATOR DE ESTEIRAS COM MOTOR DIESEL EM TORNO DE 335CV,COM ESTRATOR DE ESTEIRAS COM MOTOR DIESEL EM TORNO DE 335CV,COM ES</v>
      </c>
      <c r="C18966" s="141" t="s">
        <v>57764</v>
      </c>
      <c r="D18966" s="141" t="s">
        <v>57765</v>
      </c>
      <c r="I18966" s="141" t="s">
        <v>143</v>
      </c>
      <c r="J18966" s="649">
        <v>450.5</v>
      </c>
    </row>
    <row r="18967" spans="1:10" hidden="1">
      <c r="A18967" s="141" t="s">
        <v>57771</v>
      </c>
      <c r="B18967" s="141" t="str">
        <f t="shared" si="296"/>
        <v>RETROESCAVADEIRA, COM PESO OPERACIONAL EM TORNO DE 7T, MOTORDIESEL EM TORNO DE 75CV, CAPACIDADE APROXIMADA DA CACAMBA DERETROESCAVADEIRA, COM PESO OPERACIONAL EM TORNO DE 7T, MOTOR0,76M3, PROFUNDIDADE DE ESCAVACAO MAXIMA DE 4,00M, INCLUSIVEOPERADORRETROESCAVADEIRA, COM PESO OPERACIONAL EM TORNO DE 7T, MOTOR</v>
      </c>
      <c r="C18967" s="141" t="s">
        <v>57772</v>
      </c>
      <c r="D18967" s="141" t="s">
        <v>57773</v>
      </c>
      <c r="E18967" s="141" t="s">
        <v>57774</v>
      </c>
      <c r="F18967" s="141" t="s">
        <v>57438</v>
      </c>
      <c r="I18967" s="141" t="s">
        <v>143</v>
      </c>
      <c r="J18967" s="649">
        <v>194.96</v>
      </c>
    </row>
    <row r="18968" spans="1:10" hidden="1">
      <c r="A18968" s="141" t="s">
        <v>57775</v>
      </c>
      <c r="B18968" s="141" t="str">
        <f t="shared" si="296"/>
        <v>RETROESCAVADEIRA, COM PESO OPERACIONAL EM TORNO DE 7T, MOTORDIESEL EM TORNO DE 75CV, CAPACIDADE APROXIMADA DA CACAMBA DERETROESCAVADEIRA, COM PESO OPERACIONAL EM TORNO DE 7T, MOTOR0,76M3, PROFUNDIDADE DE ESCAVACAO MAXIMA DE 4,00M, INCLUSIVEOPERADORRETROESCAVADEIRA, COM PESO OPERACIONAL EM TORNO DE 7T, MOTOR</v>
      </c>
      <c r="C18968" s="141" t="s">
        <v>57772</v>
      </c>
      <c r="D18968" s="141" t="s">
        <v>57773</v>
      </c>
      <c r="E18968" s="141" t="s">
        <v>57774</v>
      </c>
      <c r="F18968" s="141" t="s">
        <v>57438</v>
      </c>
      <c r="I18968" s="141" t="s">
        <v>143</v>
      </c>
      <c r="J18968" s="649">
        <v>81.31</v>
      </c>
    </row>
    <row r="18969" spans="1:10" hidden="1">
      <c r="A18969" s="141" t="s">
        <v>57776</v>
      </c>
      <c r="B18969" s="141" t="str">
        <f t="shared" si="296"/>
        <v>RETROESCAVADEIRA, COM PESO OPERACIONAL EM TORNO DE 7T, MOTOR DIESEL EM TORNO DE 75CV, CAPACIDADE APROXIMADA DA CACAMBA DRETROESCAVADEIRA, COM PESO OPERACIONAL EM TORNO DE 7T, MOTORE 0,76M3, PROFUNDIDADE DE ESCAVACAO MAXIMA DE 4,00M, INCLUSIVE OPERADORRETROESCAVADEIRA, COM PESO OPERACIONAL EM TORNO DE 7T, MOTOR</v>
      </c>
      <c r="C18969" s="141" t="s">
        <v>57772</v>
      </c>
      <c r="D18969" s="141" t="s">
        <v>57777</v>
      </c>
      <c r="E18969" s="141" t="s">
        <v>57778</v>
      </c>
      <c r="F18969" s="141" t="s">
        <v>57710</v>
      </c>
      <c r="I18969" s="141" t="s">
        <v>143</v>
      </c>
      <c r="J18969" s="649">
        <v>64.33</v>
      </c>
    </row>
    <row r="18970" spans="1:10" hidden="1">
      <c r="A18970" s="141" t="s">
        <v>57779</v>
      </c>
      <c r="B18970" s="141" t="str">
        <f t="shared" si="296"/>
        <v>RETROESCAVADEIRA, COM PESO OPERACIONAL EM TORNO DE 7T, MOTORDIESEL EM TORNO DE 75CV, CAPACIDADE APROXIMADA DA CACAMBA DERETROESCAVADEIRA, COM PESO OPERACIONAL EM TORNO DE 7T, MOTOR0,76M3, PROFUNDIDADE DE ESCAVACAO MAXIMA DE 4,00M, INCLUSIVEOPERADORRETROESCAVADEIRA, COM PESO OPERACIONAL EM TORNO DE 7T, MOTOR</v>
      </c>
      <c r="C18970" s="141" t="s">
        <v>57772</v>
      </c>
      <c r="D18970" s="141" t="s">
        <v>57773</v>
      </c>
      <c r="E18970" s="141" t="s">
        <v>57774</v>
      </c>
      <c r="F18970" s="141" t="s">
        <v>57438</v>
      </c>
      <c r="I18970" s="141" t="s">
        <v>143</v>
      </c>
      <c r="J18970" s="649">
        <v>190.95</v>
      </c>
    </row>
    <row r="18971" spans="1:10" hidden="1">
      <c r="A18971" s="141" t="s">
        <v>57780</v>
      </c>
      <c r="B18971" s="141" t="str">
        <f t="shared" si="296"/>
        <v>RETROESCAVADEIRA, COM PESO OPERACIONAL EM TORNO DE 7T, MOTORDIESEL EM TORNO DE 75CV, CAPACIDADE APROXIMADA DA CACAMBA DERETROESCAVADEIRA, COM PESO OPERACIONAL EM TORNO DE 7T, MOTOR0,76M3, PROFUNDIDADE DE ESCAVACAO MAXIMA DE 4,00M, INCLUSIVEOPERADORRETROESCAVADEIRA, COM PESO OPERACIONAL EM TORNO DE 7T, MOTOR</v>
      </c>
      <c r="C18971" s="141" t="s">
        <v>57772</v>
      </c>
      <c r="D18971" s="141" t="s">
        <v>57773</v>
      </c>
      <c r="E18971" s="141" t="s">
        <v>57774</v>
      </c>
      <c r="F18971" s="141" t="s">
        <v>57438</v>
      </c>
      <c r="I18971" s="141" t="s">
        <v>143</v>
      </c>
      <c r="J18971" s="649">
        <v>77.3</v>
      </c>
    </row>
    <row r="18972" spans="1:10" hidden="1">
      <c r="A18972" s="141" t="s">
        <v>57781</v>
      </c>
      <c r="B18972" s="141" t="str">
        <f t="shared" si="296"/>
        <v>RETROESCAVADEIRA, COM PESO OPERACIONAL EM TORNO DE 7T, MOTOR DIESEL EM TORNO DE 75CV, CAPACIDADE APROXIMADA DA CACAMBA DRETROESCAVADEIRA, COM PESO OPERACIONAL EM TORNO DE 7T, MOTORE 0,76M3, PROFUNDIDADE DE ESCAVACAO MAXIMA DE 4,00M, INCLUSIVE OPERADORRETROESCAVADEIRA, COM PESO OPERACIONAL EM TORNO DE 7T, MOTOR</v>
      </c>
      <c r="C18972" s="141" t="s">
        <v>57772</v>
      </c>
      <c r="D18972" s="141" t="s">
        <v>57777</v>
      </c>
      <c r="E18972" s="141" t="s">
        <v>57778</v>
      </c>
      <c r="F18972" s="141" t="s">
        <v>57710</v>
      </c>
      <c r="I18972" s="141" t="s">
        <v>143</v>
      </c>
      <c r="J18972" s="649">
        <v>60.32</v>
      </c>
    </row>
    <row r="18973" spans="1:10" hidden="1">
      <c r="A18973" s="141" t="s">
        <v>57782</v>
      </c>
      <c r="B18973" s="141" t="str">
        <f t="shared" si="296"/>
        <v>PA CARREGADEIRA DE PNEUS COM PESO OPERACIONAL EM TORNO DE 12T, POTENCIA EM TORNO DE 121CV, PA COM CAPACIDADE RASA APROXIPA CARREGADEIRA DE PNEUS COM PESO OPERACIONAL EM TORNO DE 12MADA DE 1,30M3, INCLUSIVE OPERADORPA CARREGADEIRA DE PNEUS COM PESO OPERACIONAL EM TORNO DE 12</v>
      </c>
      <c r="C18973" s="141" t="s">
        <v>57783</v>
      </c>
      <c r="D18973" s="141" t="s">
        <v>57784</v>
      </c>
      <c r="E18973" s="141" t="s">
        <v>57785</v>
      </c>
      <c r="I18973" s="141" t="s">
        <v>143</v>
      </c>
      <c r="J18973" s="649">
        <v>254.19</v>
      </c>
    </row>
    <row r="18974" spans="1:10" hidden="1">
      <c r="A18974" s="141" t="s">
        <v>57786</v>
      </c>
      <c r="B18974" s="141" t="str">
        <f t="shared" si="296"/>
        <v>PA CARREGADEIRA DE PNEUS COM PESO OPERACIONAL EM TORNO DE 12T, POTENCIA EM TORNO DE 121CV, PA COM CAPACIDADE RASA APROXIPA CARREGADEIRA DE PNEUS COM PESO OPERACIONAL EM TORNO DE 12MADA DE 1,30M3, INCLUSIVE OPERADORPA CARREGADEIRA DE PNEUS COM PESO OPERACIONAL EM TORNO DE 12</v>
      </c>
      <c r="C18974" s="141" t="s">
        <v>57783</v>
      </c>
      <c r="D18974" s="141" t="s">
        <v>57784</v>
      </c>
      <c r="E18974" s="141" t="s">
        <v>57785</v>
      </c>
      <c r="I18974" s="141" t="s">
        <v>143</v>
      </c>
      <c r="J18974" s="649">
        <v>108.7</v>
      </c>
    </row>
    <row r="18975" spans="1:10" hidden="1">
      <c r="A18975" s="141" t="s">
        <v>57787</v>
      </c>
      <c r="B18975" s="141" t="str">
        <f t="shared" si="296"/>
        <v>PA CARREGADEIRA DE PNEUS COM PESO OPERACIONAL EM TORNO DE 12T, POTENCIA EM TORNO DE 121CV, PA COM CAPACIDADE RASA APROXIPA CARREGADEIRA DE PNEUS COM PESO OPERACIONAL EM TORNO DE 12MADA DE 1,30M3, INCLUSIVE OPERADORPA CARREGADEIRA DE PNEUS COM PESO OPERACIONAL EM TORNO DE 12</v>
      </c>
      <c r="C18975" s="141" t="s">
        <v>57783</v>
      </c>
      <c r="D18975" s="141" t="s">
        <v>57784</v>
      </c>
      <c r="E18975" s="141" t="s">
        <v>57785</v>
      </c>
      <c r="I18975" s="141" t="s">
        <v>143</v>
      </c>
      <c r="J18975" s="649">
        <v>87.88</v>
      </c>
    </row>
    <row r="18976" spans="1:10" hidden="1">
      <c r="A18976" s="141" t="s">
        <v>57788</v>
      </c>
      <c r="B18976" s="141" t="str">
        <f t="shared" si="296"/>
        <v>PA CARREGADEIRA DE PNEUS COM PESO OPERACIONAL EM TORNO DE 12T, POTENCIA EM TORNO DE 121CV, PA COM CAPACIDADE RASA APROXIPA CARREGADEIRA DE PNEUS COM PESO OPERACIONAL EM TORNO DE 12MADA DE 1,30M3, INCLUSIVE OPERADORPA CARREGADEIRA DE PNEUS COM PESO OPERACIONAL EM TORNO DE 12</v>
      </c>
      <c r="C18976" s="141" t="s">
        <v>57783</v>
      </c>
      <c r="D18976" s="141" t="s">
        <v>57784</v>
      </c>
      <c r="E18976" s="141" t="s">
        <v>57785</v>
      </c>
      <c r="I18976" s="141" t="s">
        <v>143</v>
      </c>
      <c r="J18976" s="649">
        <v>250.18</v>
      </c>
    </row>
    <row r="18977" spans="1:10" hidden="1">
      <c r="A18977" s="141" t="s">
        <v>57789</v>
      </c>
      <c r="B18977" s="141" t="str">
        <f t="shared" si="296"/>
        <v>PA CARREGADEIRA DE PNEUS COM PESO OPERACIONAL EM TORNO DE 12T, POTENCIA EM TORNO DE 121CV, PA COM CAPACIDADE RASA APROXIPA CARREGADEIRA DE PNEUS COM PESO OPERACIONAL EM TORNO DE 12MADA DE 1,30M3, INCLUSIVE OPERADORPA CARREGADEIRA DE PNEUS COM PESO OPERACIONAL EM TORNO DE 12</v>
      </c>
      <c r="C18977" s="141" t="s">
        <v>57783</v>
      </c>
      <c r="D18977" s="141" t="s">
        <v>57784</v>
      </c>
      <c r="E18977" s="141" t="s">
        <v>57785</v>
      </c>
      <c r="I18977" s="141" t="s">
        <v>143</v>
      </c>
      <c r="J18977" s="649">
        <v>104.69</v>
      </c>
    </row>
    <row r="18978" spans="1:10" hidden="1">
      <c r="A18978" s="141" t="s">
        <v>57790</v>
      </c>
      <c r="B18978" s="141" t="str">
        <f t="shared" si="296"/>
        <v>PA CARREGADEIRA DE PNEUS COM PESO OPERACIONAL EM TORNO DE 12T, POTENCIA EM TORNO DE 121CV, PA COM CAPACIDADE RASA APROXIPA CARREGADEIRA DE PNEUS COM PESO OPERACIONAL EM TORNO DE 12MADA DE 1,30M3, INCLUSIVE OPERADORPA CARREGADEIRA DE PNEUS COM PESO OPERACIONAL EM TORNO DE 12</v>
      </c>
      <c r="C18978" s="141" t="s">
        <v>57783</v>
      </c>
      <c r="D18978" s="141" t="s">
        <v>57784</v>
      </c>
      <c r="E18978" s="141" t="s">
        <v>57785</v>
      </c>
      <c r="I18978" s="141" t="s">
        <v>143</v>
      </c>
      <c r="J18978" s="649">
        <v>83.87</v>
      </c>
    </row>
    <row r="18979" spans="1:10" hidden="1">
      <c r="A18979" s="141" t="s">
        <v>57791</v>
      </c>
      <c r="B18979" s="141" t="str">
        <f t="shared" si="296"/>
        <v>PA CARREGADEIRA DE PNEUS COM PESO OPERACIONAL EM TORNO DE 18T, POTENCIA EM TORNO DE 183CV, PA COM CAPACIDADE RASA APROXIPA CARREGADEIRA DE PNEUS COM PESO OPERACIONAL EM TORNO DE 18MADA DE 3,10M3, INCLUSIVE OPERADORPA CARREGADEIRA DE PNEUS COM PESO OPERACIONAL EM TORNO DE 18</v>
      </c>
      <c r="C18979" s="141" t="s">
        <v>57792</v>
      </c>
      <c r="D18979" s="141" t="s">
        <v>57793</v>
      </c>
      <c r="E18979" s="141" t="s">
        <v>57794</v>
      </c>
      <c r="I18979" s="141" t="s">
        <v>143</v>
      </c>
      <c r="J18979" s="649">
        <v>412.41</v>
      </c>
    </row>
    <row r="18980" spans="1:10" hidden="1">
      <c r="A18980" s="141" t="s">
        <v>57795</v>
      </c>
      <c r="B18980" s="141" t="str">
        <f t="shared" si="296"/>
        <v>PA CARREGADEIRA DE PNEUS COM PESO OPERACIONAL EM TORNO DE 18T, POTENCIA EM TORNO DE 183CV, PA COM CAPACIDADE RASA APROXIPA CARREGADEIRA DE PNEUS COM PESO OPERACIONAL EM TORNO DE 18MADA DE 3,10M3, INCLUSIVE OPERADORPA CARREGADEIRA DE PNEUS COM PESO OPERACIONAL EM TORNO DE 18</v>
      </c>
      <c r="C18980" s="141" t="s">
        <v>57792</v>
      </c>
      <c r="D18980" s="141" t="s">
        <v>57793</v>
      </c>
      <c r="E18980" s="141" t="s">
        <v>57794</v>
      </c>
      <c r="I18980" s="141" t="s">
        <v>143</v>
      </c>
      <c r="J18980" s="649">
        <v>172.17</v>
      </c>
    </row>
    <row r="18981" spans="1:10" hidden="1">
      <c r="A18981" s="141" t="s">
        <v>57796</v>
      </c>
      <c r="B18981" s="141" t="str">
        <f t="shared" si="296"/>
        <v>PA CARREGADEIRA DE PNEUS COM PESO OPERACIONAL EM TORNO DE 18T, POTENCIA EM TORNO DE 183CV, PA COM CAPACIDADE RASA APROXIPA CARREGADEIRA DE PNEUS COM PESO OPERACIONAL EM TORNO DE 18MADA DE 3,10M3, INCLUSIVE OPERADORPA CARREGADEIRA DE PNEUS COM PESO OPERACIONAL EM TORNO DE 18</v>
      </c>
      <c r="C18981" s="141" t="s">
        <v>57792</v>
      </c>
      <c r="D18981" s="141" t="s">
        <v>57793</v>
      </c>
      <c r="E18981" s="141" t="s">
        <v>57794</v>
      </c>
      <c r="I18981" s="141" t="s">
        <v>143</v>
      </c>
      <c r="J18981" s="649">
        <v>135.53</v>
      </c>
    </row>
    <row r="18982" spans="1:10" hidden="1">
      <c r="A18982" s="141" t="s">
        <v>57797</v>
      </c>
      <c r="B18982" s="141" t="str">
        <f t="shared" si="296"/>
        <v>PA CARREGADEIRA DE PNEUS COM PESO OPERACIONAL EM TORNO DE 18T, POTENCIA EM TORNO DE 183CV, PA COM CAPACIDADE RASA APROXIPA CARREGADEIRA DE PNEUS COM PESO OPERACIONAL EM TORNO DE 18MADA DE 3,10M3, INCLUSIVE OPERADORPA CARREGADEIRA DE PNEUS COM PESO OPERACIONAL EM TORNO DE 18</v>
      </c>
      <c r="C18982" s="141" t="s">
        <v>57792</v>
      </c>
      <c r="D18982" s="141" t="s">
        <v>57793</v>
      </c>
      <c r="E18982" s="141" t="s">
        <v>57794</v>
      </c>
      <c r="I18982" s="141" t="s">
        <v>143</v>
      </c>
      <c r="J18982" s="649">
        <v>408.4</v>
      </c>
    </row>
    <row r="18983" spans="1:10" hidden="1">
      <c r="A18983" s="141" t="s">
        <v>57798</v>
      </c>
      <c r="B18983" s="141" t="str">
        <f t="shared" si="296"/>
        <v>PA CARREGADEIRA DE PNEUS COM PESO OPERACIONAL EM TORNO DE 18T, POTENCIA EM TORNO DE 183CV, PA COM CAPACIDADE RASA APROXIPA CARREGADEIRA DE PNEUS COM PESO OPERACIONAL EM TORNO DE 18MADA DE 3,10M3, INCLUSIVE OPERADORPA CARREGADEIRA DE PNEUS COM PESO OPERACIONAL EM TORNO DE 18</v>
      </c>
      <c r="C18983" s="141" t="s">
        <v>57792</v>
      </c>
      <c r="D18983" s="141" t="s">
        <v>57793</v>
      </c>
      <c r="E18983" s="141" t="s">
        <v>57794</v>
      </c>
      <c r="I18983" s="141" t="s">
        <v>143</v>
      </c>
      <c r="J18983" s="649">
        <v>168.16</v>
      </c>
    </row>
    <row r="18984" spans="1:10" hidden="1">
      <c r="A18984" s="141" t="s">
        <v>57799</v>
      </c>
      <c r="B18984" s="141" t="str">
        <f t="shared" si="296"/>
        <v>PA CARREGADEIRA DE PNEUS COM PESO OPERACIONAL EM TORNO DE 18T, POTENCIA EM TORNO DE 183CV, PA COM CAPACIDADE RASA APROXIPA CARREGADEIRA DE PNEUS COM PESO OPERACIONAL EM TORNO DE 18MADA DE 3,10M3, INCLUSIVE OPERADORPA CARREGADEIRA DE PNEUS COM PESO OPERACIONAL EM TORNO DE 18</v>
      </c>
      <c r="C18984" s="141" t="s">
        <v>57792</v>
      </c>
      <c r="D18984" s="141" t="s">
        <v>57793</v>
      </c>
      <c r="E18984" s="141" t="s">
        <v>57794</v>
      </c>
      <c r="I18984" s="141" t="s">
        <v>143</v>
      </c>
      <c r="J18984" s="649">
        <v>131.52000000000001</v>
      </c>
    </row>
    <row r="18985" spans="1:10" hidden="1">
      <c r="A18985" s="141" t="s">
        <v>57800</v>
      </c>
      <c r="B18985" s="141" t="str">
        <f t="shared" si="296"/>
        <v>MINI PA CARREGADEIRA,DE RODAS,CARGA OPERACIONAL EM TORNO DE629KG,ALTURA DE DESCARGA APROXIMADA DE 2,40M,INCLUSIVE OPERAMINI PA CARREGADEIRA,DE RODAS,CARGA OPERACIONAL EM TORNO DEDORMINI PA CARREGADEIRA,DE RODAS,CARGA OPERACIONAL EM TORNO DE</v>
      </c>
      <c r="C18985" s="141" t="s">
        <v>57801</v>
      </c>
      <c r="D18985" s="141" t="s">
        <v>57802</v>
      </c>
      <c r="E18985" s="141" t="s">
        <v>57803</v>
      </c>
      <c r="I18985" s="141" t="s">
        <v>143</v>
      </c>
      <c r="J18985" s="649">
        <v>125.41</v>
      </c>
    </row>
    <row r="18986" spans="1:10" hidden="1">
      <c r="A18986" s="141" t="s">
        <v>57804</v>
      </c>
      <c r="B18986" s="141" t="str">
        <f t="shared" si="296"/>
        <v>MINI PA CARREGADEIRA,DE RODAS,CARGA OPERACIONAL EM TORNO DE629KG,ALTURA DE DESCARGA APROXIMADA DE 2,40M,INCLUSIVE OPERAMINI PA CARREGADEIRA,DE RODAS,CARGA OPERACIONAL EM TORNO DEDORMINI PA CARREGADEIRA,DE RODAS,CARGA OPERACIONAL EM TORNO DE</v>
      </c>
      <c r="C18986" s="141" t="s">
        <v>57801</v>
      </c>
      <c r="D18986" s="141" t="s">
        <v>57802</v>
      </c>
      <c r="E18986" s="141" t="s">
        <v>57803</v>
      </c>
      <c r="I18986" s="141" t="s">
        <v>143</v>
      </c>
      <c r="J18986" s="649">
        <v>65.150000000000006</v>
      </c>
    </row>
    <row r="18987" spans="1:10" hidden="1">
      <c r="A18987" s="141" t="s">
        <v>57805</v>
      </c>
      <c r="B18987" s="141" t="str">
        <f t="shared" si="296"/>
        <v>MINI PA CARREGADEIRA,DE RODAS,CARGA OPERACIONAL EM TORNO DE629KG,ALTURA DE DESCARGA APROXIMADA DE 2,40M,INCLUSIVE OPERAMINI PA CARREGADEIRA,DE RODAS,CARGA OPERACIONAL EM TORNO DEDORMINI PA CARREGADEIRA,DE RODAS,CARGA OPERACIONAL EM TORNO DE</v>
      </c>
      <c r="C18987" s="141" t="s">
        <v>57801</v>
      </c>
      <c r="D18987" s="141" t="s">
        <v>57802</v>
      </c>
      <c r="E18987" s="141" t="s">
        <v>57803</v>
      </c>
      <c r="I18987" s="141" t="s">
        <v>143</v>
      </c>
      <c r="J18987" s="649">
        <v>49.88</v>
      </c>
    </row>
    <row r="18988" spans="1:10" hidden="1">
      <c r="A18988" s="141" t="s">
        <v>57806</v>
      </c>
      <c r="B18988" s="141" t="str">
        <f t="shared" si="296"/>
        <v>MINI PA CARREGADEIRA,DE RODAS,CARGA OPERACIONAL EM TORNO DE629KG,ALTURA DE DESCARGA APROXIMADA DE 2,40M,INCLUSIVE OPERAMINI PA CARREGADEIRA,DE RODAS,CARGA OPERACIONAL EM TORNO DEDORMINI PA CARREGADEIRA,DE RODAS,CARGA OPERACIONAL EM TORNO DE</v>
      </c>
      <c r="C18988" s="141" t="s">
        <v>57801</v>
      </c>
      <c r="D18988" s="141" t="s">
        <v>57802</v>
      </c>
      <c r="E18988" s="141" t="s">
        <v>57803</v>
      </c>
      <c r="I18988" s="141" t="s">
        <v>143</v>
      </c>
      <c r="J18988" s="649">
        <v>121.4</v>
      </c>
    </row>
    <row r="18989" spans="1:10" hidden="1">
      <c r="A18989" s="141" t="s">
        <v>57807</v>
      </c>
      <c r="B18989" s="141" t="str">
        <f t="shared" si="296"/>
        <v>MINI PA CARREGADEIRA,DE RODAS,CARGA OPERACIONAL EM TORNO DE629KG,ALTURA DE DESCARGA APROXIMADA DE 2,40M,INCLUSIVE OPERAMINI PA CARREGADEIRA,DE RODAS,CARGA OPERACIONAL EM TORNO DEDORMINI PA CARREGADEIRA,DE RODAS,CARGA OPERACIONAL EM TORNO DE</v>
      </c>
      <c r="C18989" s="141" t="s">
        <v>57801</v>
      </c>
      <c r="D18989" s="141" t="s">
        <v>57802</v>
      </c>
      <c r="E18989" s="141" t="s">
        <v>57803</v>
      </c>
      <c r="I18989" s="141" t="s">
        <v>143</v>
      </c>
      <c r="J18989" s="649">
        <v>61.14</v>
      </c>
    </row>
    <row r="18990" spans="1:10" hidden="1">
      <c r="A18990" s="141" t="s">
        <v>57808</v>
      </c>
      <c r="B18990" s="141" t="str">
        <f t="shared" si="296"/>
        <v>MINI PA CARREGADEIRA,DE RODAS,CARGA OPERACIONAL EM TORNO DE629KG,ALTURA DE DESCARGA APROXIMADA DE 2,40M,INCLUSIVE OPERAMINI PA CARREGADEIRA,DE RODAS,CARGA OPERACIONAL EM TORNO DEDORMINI PA CARREGADEIRA,DE RODAS,CARGA OPERACIONAL EM TORNO DE</v>
      </c>
      <c r="C18990" s="141" t="s">
        <v>57801</v>
      </c>
      <c r="D18990" s="141" t="s">
        <v>57802</v>
      </c>
      <c r="E18990" s="141" t="s">
        <v>57803</v>
      </c>
      <c r="I18990" s="141" t="s">
        <v>143</v>
      </c>
      <c r="J18990" s="649">
        <v>45.87</v>
      </c>
    </row>
    <row r="18991" spans="1:10" hidden="1">
      <c r="A18991" s="141" t="s">
        <v>57809</v>
      </c>
      <c r="B18991" s="141" t="str">
        <f t="shared" si="296"/>
        <v>ROMPEDOR HIDRAULICO ADAPTAVEL A RETRO-ESCAVADEIRA(EXCLUSIVEESTA),COM PESO OPERACIONAL DE 435KG,FREQUENCIA DE IMPACTOS DROMPEDOR HIDRAULICO ADAPTAVEL A RETRO-ESCAVADEIRA(EXCLUSIVEE 400 A 1000BPM,INCLUSIVE PONTEIRO DE 84MM DE DIAMETRO,EXCLUSIVE OPERADORROMPEDOR HIDRAULICO ADAPTAVEL A RETRO-ESCAVADEIRA(EXCLUSIVE</v>
      </c>
      <c r="C18991" s="141" t="s">
        <v>57810</v>
      </c>
      <c r="D18991" s="141" t="s">
        <v>57811</v>
      </c>
      <c r="E18991" s="141" t="s">
        <v>57812</v>
      </c>
      <c r="F18991" s="141" t="s">
        <v>57813</v>
      </c>
      <c r="I18991" s="141" t="s">
        <v>143</v>
      </c>
      <c r="J18991" s="649">
        <v>20.100000000000001</v>
      </c>
    </row>
    <row r="18992" spans="1:10" hidden="1">
      <c r="A18992" s="141" t="s">
        <v>57814</v>
      </c>
      <c r="B18992" s="141" t="str">
        <f t="shared" si="296"/>
        <v>ROMPEDOR HIDRAULICO ADAPTAVEL A RETRO-ESCAVADEIRA(EXCLUSIVEESTA),COM PESO OPERACIONAL DE 435KG,FREQUENCIA DE IMPACTOS DROMPEDOR HIDRAULICO ADAPTAVEL A RETRO-ESCAVADEIRA(EXCLUSIVEE 400 A 1000BPM,INCLUSIVE PONTEIRO DE 84MM DE DIAMETRO,EXCLUSIVE OPERADORROMPEDOR HIDRAULICO ADAPTAVEL A RETRO-ESCAVADEIRA(EXCLUSIVE</v>
      </c>
      <c r="C18992" s="141" t="s">
        <v>57810</v>
      </c>
      <c r="D18992" s="141" t="s">
        <v>57811</v>
      </c>
      <c r="E18992" s="141" t="s">
        <v>57812</v>
      </c>
      <c r="F18992" s="141" t="s">
        <v>57813</v>
      </c>
      <c r="I18992" s="141" t="s">
        <v>143</v>
      </c>
      <c r="J18992" s="649">
        <v>13.4</v>
      </c>
    </row>
    <row r="18993" spans="1:10" hidden="1">
      <c r="A18993" s="141" t="s">
        <v>57815</v>
      </c>
      <c r="B18993" s="141" t="str">
        <f t="shared" si="296"/>
        <v>ROMPEDOR HIDRAULICO ADAPTAVEL A RETRO-ESCAVADEIRA(EXCLUSIVEESTA),COM PESO OPERACIONAL DE 435KG,FREQUENCIA DE IMPACTOS DROMPEDOR HIDRAULICO ADAPTAVEL A RETRO-ESCAVADEIRA(EXCLUSIVEE 400 A 1000BPM,INCLUSIVE PONTEIRO DE 84MM DE DIAMETRO,EXCLUSIVE OPERADORROMPEDOR HIDRAULICO ADAPTAVEL A RETRO-ESCAVADEIRA(EXCLUSIVE</v>
      </c>
      <c r="C18993" s="141" t="s">
        <v>57810</v>
      </c>
      <c r="D18993" s="141" t="s">
        <v>57811</v>
      </c>
      <c r="E18993" s="141" t="s">
        <v>57812</v>
      </c>
      <c r="F18993" s="141" t="s">
        <v>57813</v>
      </c>
      <c r="I18993" s="141" t="s">
        <v>143</v>
      </c>
      <c r="J18993" s="649">
        <v>20.100000000000001</v>
      </c>
    </row>
    <row r="18994" spans="1:10" hidden="1">
      <c r="A18994" s="141" t="s">
        <v>57816</v>
      </c>
      <c r="B18994" s="141" t="str">
        <f t="shared" si="296"/>
        <v>ROMPEDOR HIDRAULICO ADAPTAVEL A RETRO-ESCAVADEIRA(EXCLUSIVEESTA),COM PESO OPERACIONAL DE 435KG,FREQUENCIA DE IMPACTOS DROMPEDOR HIDRAULICO ADAPTAVEL A RETRO-ESCAVADEIRA(EXCLUSIVEE 400 A 1000BPM,INCLUSIVE PONTEIRO DE 84MM DE DIAMETRO,EXCLUSIVE OPERADORROMPEDOR HIDRAULICO ADAPTAVEL A RETRO-ESCAVADEIRA(EXCLUSIVE</v>
      </c>
      <c r="C18994" s="141" t="s">
        <v>57810</v>
      </c>
      <c r="D18994" s="141" t="s">
        <v>57811</v>
      </c>
      <c r="E18994" s="141" t="s">
        <v>57812</v>
      </c>
      <c r="F18994" s="141" t="s">
        <v>57813</v>
      </c>
      <c r="I18994" s="141" t="s">
        <v>143</v>
      </c>
      <c r="J18994" s="649">
        <v>13.4</v>
      </c>
    </row>
    <row r="18995" spans="1:10" hidden="1">
      <c r="A18995" s="141" t="s">
        <v>57817</v>
      </c>
      <c r="B18995" s="141" t="str">
        <f t="shared" si="296"/>
        <v>ROMPEDOR HIDRAULICO ADAPTAVEL A ESCAVADEIRA HIDRAULICA(EXCLUSIVE ESTA),COM PESO OPERACIONAL DE 1700KG,FREQUENCIA DE IMPAROMPEDOR HIDRAULICO ADAPTAVEL A ESCAVADEIRA HIDRAULICA(EXCLUCTOS DE 320 A 600BPM,INCLUSIVE PONTEIRO DE 130MM DE DIAMETRO,EXCLUSIVE OPERADORROMPEDOR HIDRAULICO ADAPTAVEL A ESCAVADEIRA HIDRAULICA(EXCLU</v>
      </c>
      <c r="C18995" s="141" t="s">
        <v>57818</v>
      </c>
      <c r="D18995" s="141" t="s">
        <v>57819</v>
      </c>
      <c r="E18995" s="141" t="s">
        <v>57820</v>
      </c>
      <c r="F18995" s="141" t="s">
        <v>57821</v>
      </c>
      <c r="I18995" s="141" t="s">
        <v>143</v>
      </c>
      <c r="J18995" s="649">
        <v>74.7</v>
      </c>
    </row>
    <row r="18996" spans="1:10" hidden="1">
      <c r="A18996" s="141" t="s">
        <v>57822</v>
      </c>
      <c r="B18996" s="141" t="str">
        <f t="shared" si="296"/>
        <v>ROMPEDOR HIDRAULICO ADAPTAVEL A ESCAVADEIRA HIDRAULICA(EXCLUSIVE ESTA),COM PESO OPERACIONAL DE 1700KG,FREQUENCIA DE IMPAROMPEDOR HIDRAULICO ADAPTAVEL A ESCAVADEIRA HIDRAULICA(EXCLUCTOS DE 320 A 600BPM,INCLUSIVE PONTEIRO DE 130MM DE DIAMETRO,EXCLUSIVE OPERADORROMPEDOR HIDRAULICO ADAPTAVEL A ESCAVADEIRA HIDRAULICA(EXCLU</v>
      </c>
      <c r="C18996" s="141" t="s">
        <v>57818</v>
      </c>
      <c r="D18996" s="141" t="s">
        <v>57819</v>
      </c>
      <c r="E18996" s="141" t="s">
        <v>57820</v>
      </c>
      <c r="F18996" s="141" t="s">
        <v>57821</v>
      </c>
      <c r="I18996" s="141" t="s">
        <v>143</v>
      </c>
      <c r="J18996" s="649">
        <v>49.8</v>
      </c>
    </row>
    <row r="18997" spans="1:10" hidden="1">
      <c r="A18997" s="141" t="s">
        <v>57823</v>
      </c>
      <c r="B18997" s="141" t="str">
        <f t="shared" si="296"/>
        <v>ROMPEDOR HIDRAULICO ADAPTAVEL A ESCAVADEIRA HIDRAULICA(EXCLUSIVE ESTA),COM PESO OPERACIONAL DE 1700KG,FREQUENCIA DE IMPAROMPEDOR HIDRAULICO ADAPTAVEL A ESCAVADEIRA HIDRAULICA(EXCLUCTOS DE 320 A 600BPM,INCLUSIVE PONTEIRO DE 130MM DE DIAMETRO,EXCLUSIVE OPERADORROMPEDOR HIDRAULICO ADAPTAVEL A ESCAVADEIRA HIDRAULICA(EXCLU</v>
      </c>
      <c r="C18997" s="141" t="s">
        <v>57818</v>
      </c>
      <c r="D18997" s="141" t="s">
        <v>57819</v>
      </c>
      <c r="E18997" s="141" t="s">
        <v>57820</v>
      </c>
      <c r="F18997" s="141" t="s">
        <v>57821</v>
      </c>
      <c r="I18997" s="141" t="s">
        <v>143</v>
      </c>
      <c r="J18997" s="649">
        <v>74.7</v>
      </c>
    </row>
    <row r="18998" spans="1:10" hidden="1">
      <c r="A18998" s="141" t="s">
        <v>57824</v>
      </c>
      <c r="B18998" s="141" t="str">
        <f t="shared" si="296"/>
        <v>ROMPEDOR HIDRAULICO ADAPTAVEL A ESCAVADEIRA HIDRAULICA(EXCLUSIVE ESTA),COM PESO OPERACIONAL DE 1700KG,FREQUENCIA DE IMPAROMPEDOR HIDRAULICO ADAPTAVEL A ESCAVADEIRA HIDRAULICA(EXCLUCTOS DE 320 A 600BPM,INCLUSIVE PONTEIRO DE 130MM DE DIAMETRO,EXCLUSIVE OPERADORROMPEDOR HIDRAULICO ADAPTAVEL A ESCAVADEIRA HIDRAULICA(EXCLU</v>
      </c>
      <c r="C18998" s="141" t="s">
        <v>57818</v>
      </c>
      <c r="D18998" s="141" t="s">
        <v>57819</v>
      </c>
      <c r="E18998" s="141" t="s">
        <v>57820</v>
      </c>
      <c r="F18998" s="141" t="s">
        <v>57821</v>
      </c>
      <c r="I18998" s="141" t="s">
        <v>143</v>
      </c>
      <c r="J18998" s="649">
        <v>49.8</v>
      </c>
    </row>
    <row r="18999" spans="1:10" hidden="1">
      <c r="A18999" s="141" t="s">
        <v>57825</v>
      </c>
      <c r="B18999" s="141" t="str">
        <f t="shared" si="296"/>
        <v>ROMPEDOR PNEUMATICO DE 32,6KG DE PESO,CONSUMO DE AR 38,8L/S,FREQUENCIA DE IMPACTOS DE 1.100,IMP/MIN,EXCLUSIVE OPERADOR,PROMPEDOR PNEUMATICO DE 32,6KG DE PESO,CONSUMO DE AR 38,8L/S,ONTEIRA E MANGUEIRAROMPEDOR PNEUMATICO DE 32,6KG DE PESO,CONSUMO DE AR 38,8L/S,</v>
      </c>
      <c r="C18999" s="141" t="s">
        <v>57826</v>
      </c>
      <c r="D18999" s="141" t="s">
        <v>57827</v>
      </c>
      <c r="E18999" s="141" t="s">
        <v>57828</v>
      </c>
      <c r="I18999" s="141" t="s">
        <v>143</v>
      </c>
      <c r="J18999" s="649">
        <v>3.71</v>
      </c>
    </row>
    <row r="19000" spans="1:10" hidden="1">
      <c r="A19000" s="141" t="s">
        <v>57829</v>
      </c>
      <c r="B19000" s="141" t="str">
        <f t="shared" si="296"/>
        <v>ROMPEDOR PNEUMATICO DE 32,6KG DE PESO,CONSUMO DE AR 38,8L/S,FREQUENCIA DE IMPACTOS DE 1.100,IMP/MIN,EXCLUSIVE OPERADOR,PROMPEDOR PNEUMATICO DE 32,6KG DE PESO,CONSUMO DE AR 38,8L/S,ONTEIRA E MANGUEIRAROMPEDOR PNEUMATICO DE 32,6KG DE PESO,CONSUMO DE AR 38,8L/S,</v>
      </c>
      <c r="C19000" s="141" t="s">
        <v>57826</v>
      </c>
      <c r="D19000" s="141" t="s">
        <v>57827</v>
      </c>
      <c r="E19000" s="141" t="s">
        <v>57828</v>
      </c>
      <c r="I19000" s="141" t="s">
        <v>143</v>
      </c>
      <c r="J19000" s="649">
        <v>2.4700000000000002</v>
      </c>
    </row>
    <row r="19001" spans="1:10" hidden="1">
      <c r="A19001" s="141" t="s">
        <v>57830</v>
      </c>
      <c r="B19001" s="141" t="str">
        <f t="shared" si="296"/>
        <v>ROMPEDOR PNEUMATICO DE 32,6KG DE PESO,CONSUMO DE AR 38,8L/S,FREQUENCIA DE IMPACTOS DE 1.100,IMP/MIN,EXCLUSIVE OPERADOR,PROMPEDOR PNEUMATICO DE 32,6KG DE PESO,CONSUMO DE AR 38,8L/S,ONTEIRA E MANGUEIRAROMPEDOR PNEUMATICO DE 32,6KG DE PESO,CONSUMO DE AR 38,8L/S,</v>
      </c>
      <c r="C19001" s="141" t="s">
        <v>57826</v>
      </c>
      <c r="D19001" s="141" t="s">
        <v>57827</v>
      </c>
      <c r="E19001" s="141" t="s">
        <v>57828</v>
      </c>
      <c r="I19001" s="141" t="s">
        <v>143</v>
      </c>
      <c r="J19001" s="649">
        <v>3.71</v>
      </c>
    </row>
    <row r="19002" spans="1:10" hidden="1">
      <c r="A19002" s="141" t="s">
        <v>57831</v>
      </c>
      <c r="B19002" s="141" t="str">
        <f t="shared" si="296"/>
        <v>ROMPEDOR PNEUMATICO DE 32,6KG DE PESO,CONSUMO DE AR 38,8L/S,FREQUENCIA DE IMPACTOS DE 1.100,IMP/MIN,EXCLUSIVE OPERADOR,PROMPEDOR PNEUMATICO DE 32,6KG DE PESO,CONSUMO DE AR 38,8L/S,ONTEIRA E MANGUEIRAROMPEDOR PNEUMATICO DE 32,6KG DE PESO,CONSUMO DE AR 38,8L/S,</v>
      </c>
      <c r="C19002" s="141" t="s">
        <v>57826</v>
      </c>
      <c r="D19002" s="141" t="s">
        <v>57827</v>
      </c>
      <c r="E19002" s="141" t="s">
        <v>57828</v>
      </c>
      <c r="I19002" s="141" t="s">
        <v>143</v>
      </c>
      <c r="J19002" s="649">
        <v>2.4700000000000002</v>
      </c>
    </row>
    <row r="19003" spans="1:10" hidden="1">
      <c r="A19003" s="141" t="s">
        <v>57832</v>
      </c>
      <c r="B19003" s="141" t="str">
        <f t="shared" si="296"/>
        <v>PERFURATRIZ DE 26KG DE PESO(PARA USO SUBTERRANEO),CONSUMO DE AR 63L/S,FREQUENCIA DE IMPACTOS DE 38,IMP/S,COMPRIMENTO DEPERFURATRIZ DE 26KG DE PESO(PARA USO SUBTERRANEO),CONSUMO DE71CM,DIAMETRO DO PISTAO DE 70MM,EXCLUSIVE OPERADOR,BROCA E MANGUEIRAPERFURATRIZ DE 26KG DE PESO(PARA USO SUBTERRANEO),CONSUMO DE</v>
      </c>
      <c r="C19003" s="141" t="s">
        <v>57833</v>
      </c>
      <c r="D19003" s="141" t="s">
        <v>57834</v>
      </c>
      <c r="E19003" s="141" t="s">
        <v>57835</v>
      </c>
      <c r="F19003" s="141" t="s">
        <v>57836</v>
      </c>
      <c r="I19003" s="141" t="s">
        <v>143</v>
      </c>
      <c r="J19003" s="649">
        <v>6.06</v>
      </c>
    </row>
    <row r="19004" spans="1:10" hidden="1">
      <c r="A19004" s="141" t="s">
        <v>57837</v>
      </c>
      <c r="B19004" s="141" t="str">
        <f t="shared" si="296"/>
        <v>PERFURATRIZ DE 26KG DE PESO(PARA USO SUBTERRANEO),CONSUMO DE AR 63L/S,FREQUENCIA DE IMPACTOS DE 38,IMP/S,COMPRIMENTO DEPERFURATRIZ DE 26KG DE PESO(PARA USO SUBTERRANEO),CONSUMO DE71CM,DIAMETRO DO PISTAO DE 70MM,EXCLUSIVE OPERADOR,BROCA E MANGUEIRAPERFURATRIZ DE 26KG DE PESO(PARA USO SUBTERRANEO),CONSUMO DE</v>
      </c>
      <c r="C19004" s="141" t="s">
        <v>57833</v>
      </c>
      <c r="D19004" s="141" t="s">
        <v>57834</v>
      </c>
      <c r="E19004" s="141" t="s">
        <v>57835</v>
      </c>
      <c r="F19004" s="141" t="s">
        <v>57836</v>
      </c>
      <c r="I19004" s="141" t="s">
        <v>143</v>
      </c>
      <c r="J19004" s="649">
        <v>4.04</v>
      </c>
    </row>
    <row r="19005" spans="1:10" hidden="1">
      <c r="A19005" s="141" t="s">
        <v>57838</v>
      </c>
      <c r="B19005" s="141" t="str">
        <f t="shared" si="296"/>
        <v>PERFURATRIZ DE 26KG DE PESO(PARA USO SUBTERRANEO),CONSUMO DE AR 63L/S,FREQUENCIA DE IMPACTOS DE 38,IMP/S,COMPRIMENTO DEPERFURATRIZ DE 26KG DE PESO(PARA USO SUBTERRANEO),CONSUMO DE71CM,DIAMETRO DO PISTAO DE 70MM,EXCLUSIVE OPERADOR,BROCA E MANGUEIRAPERFURATRIZ DE 26KG DE PESO(PARA USO SUBTERRANEO),CONSUMO DE</v>
      </c>
      <c r="C19005" s="141" t="s">
        <v>57833</v>
      </c>
      <c r="D19005" s="141" t="s">
        <v>57834</v>
      </c>
      <c r="E19005" s="141" t="s">
        <v>57835</v>
      </c>
      <c r="F19005" s="141" t="s">
        <v>57836</v>
      </c>
      <c r="I19005" s="141" t="s">
        <v>143</v>
      </c>
      <c r="J19005" s="649">
        <v>6.06</v>
      </c>
    </row>
    <row r="19006" spans="1:10" hidden="1">
      <c r="A19006" s="141" t="s">
        <v>57839</v>
      </c>
      <c r="B19006" s="141" t="str">
        <f t="shared" si="296"/>
        <v>PERFURATRIZ DE 26KG DE PESO(PARA USO SUBTERRANEO),CONSUMO DE AR 63L/S,FREQUENCIA DE IMPACTOS DE 38,IMP/S,COMPRIMENTO DEPERFURATRIZ DE 26KG DE PESO(PARA USO SUBTERRANEO),CONSUMO DE71CM,DIAMETRO DO PISTAO DE 70MM,EXCLUSIVE OPERADOR,BROCA E MANGUEIRAPERFURATRIZ DE 26KG DE PESO(PARA USO SUBTERRANEO),CONSUMO DE</v>
      </c>
      <c r="C19006" s="141" t="s">
        <v>57833</v>
      </c>
      <c r="D19006" s="141" t="s">
        <v>57834</v>
      </c>
      <c r="E19006" s="141" t="s">
        <v>57835</v>
      </c>
      <c r="F19006" s="141" t="s">
        <v>57836</v>
      </c>
      <c r="I19006" s="141" t="s">
        <v>143</v>
      </c>
      <c r="J19006" s="649">
        <v>4.04</v>
      </c>
    </row>
    <row r="19007" spans="1:10" hidden="1">
      <c r="A19007" s="141" t="s">
        <v>57840</v>
      </c>
      <c r="B19007" s="141" t="str">
        <f t="shared" si="296"/>
        <v>PERFURATRIZ DE 23,5KG DE PESO(PARA SERVICOS DE FURACAO DE FOGACHO,PERFURACAO EM BANCADAS BAIXAS E SERVICOS SIMILARES),COPERFURATRIZ DE 23,5KG DE PESO(PARA SERVICOS DE FURACAO DE FONSUMO DE AR 56L/S,FREQUENCIA DE IMPACTOS DE 34 IMP/S,COMPRIMENTO DE 64CM,DIAMETRO DO PISTAO DE 65MM,EXCLUSIVE OPERADOR,BROCA E MANGUEIRAPERFURATRIZ DE 23,5KG DE PESO(PARA SERVICOS DE FURACAO DE FO</v>
      </c>
      <c r="C19007" s="141" t="s">
        <v>57841</v>
      </c>
      <c r="D19007" s="141" t="s">
        <v>57842</v>
      </c>
      <c r="E19007" s="141" t="s">
        <v>57843</v>
      </c>
      <c r="F19007" s="141" t="s">
        <v>57844</v>
      </c>
      <c r="G19007" s="141" t="s">
        <v>57845</v>
      </c>
      <c r="I19007" s="141" t="s">
        <v>143</v>
      </c>
      <c r="J19007" s="649">
        <v>2.76</v>
      </c>
    </row>
    <row r="19008" spans="1:10" hidden="1">
      <c r="A19008" s="141" t="s">
        <v>57846</v>
      </c>
      <c r="B19008" s="141" t="str">
        <f t="shared" si="296"/>
        <v>PERFURATRIZ DE 23,5KG DE PESO(PARA SERVICOS DE FURACAO DE FOGACHO,PERFURACAO EM BANCADAS BAIXAS E SERVICOS SIMILARES),COPERFURATRIZ DE 23,5KG DE PESO(PARA SERVICOS DE FURACAO DE FONSUMO DE AR 56L/S,FREQUENCIA DE IMPACTOS DE 34 IMP/S,COMPRIMENTO DE 64CM,DIAMETRO DO PISTAO DE 65MM,EXCLUSIVE OPERADOR,BROCA E MANGUEIRAPERFURATRIZ DE 23,5KG DE PESO(PARA SERVICOS DE FURACAO DE FO</v>
      </c>
      <c r="C19008" s="141" t="s">
        <v>57841</v>
      </c>
      <c r="D19008" s="141" t="s">
        <v>57842</v>
      </c>
      <c r="E19008" s="141" t="s">
        <v>57843</v>
      </c>
      <c r="F19008" s="141" t="s">
        <v>57844</v>
      </c>
      <c r="G19008" s="141" t="s">
        <v>57845</v>
      </c>
      <c r="I19008" s="141" t="s">
        <v>143</v>
      </c>
      <c r="J19008" s="649">
        <v>1.97</v>
      </c>
    </row>
    <row r="19009" spans="1:10" hidden="1">
      <c r="A19009" s="141" t="s">
        <v>57847</v>
      </c>
      <c r="B19009" s="141" t="str">
        <f t="shared" si="296"/>
        <v>PERFURATRIZ DE 23,5KG DE PESO(PARA SERVICOS DE FURACAO DE FOGACHO,PERFURACAO EM BANCADAS BAIXAS E SERVICOS SIMILARES),COPERFURATRIZ DE 23,5KG DE PESO(PARA SERVICOS DE FURACAO DE FONSUMO DE AR 56L/S,FREQUENCIA DE IMPACTOS DE 34 IMP/S,COMPRIMENTO DE 64CM,DIAMETRO DO PISTAO DE 65MM,EXCLUSIVE OPERADOR,BROCA E MANGUEIRAPERFURATRIZ DE 23,5KG DE PESO(PARA SERVICOS DE FURACAO DE FO</v>
      </c>
      <c r="C19009" s="141" t="s">
        <v>57841</v>
      </c>
      <c r="D19009" s="141" t="s">
        <v>57842</v>
      </c>
      <c r="E19009" s="141" t="s">
        <v>57843</v>
      </c>
      <c r="F19009" s="141" t="s">
        <v>57844</v>
      </c>
      <c r="G19009" s="141" t="s">
        <v>57845</v>
      </c>
      <c r="I19009" s="141" t="s">
        <v>143</v>
      </c>
      <c r="J19009" s="649">
        <v>2.76</v>
      </c>
    </row>
    <row r="19010" spans="1:10" hidden="1">
      <c r="A19010" s="141" t="s">
        <v>57848</v>
      </c>
      <c r="B19010" s="141" t="str">
        <f t="shared" si="296"/>
        <v>PERFURATRIZ DE 23,5KG DE PESO(PARA SERVICOS DE FURACAO DE FOGACHO,PERFURACAO EM BANCADAS BAIXAS E SERVICOS SIMILARES),COPERFURATRIZ DE 23,5KG DE PESO(PARA SERVICOS DE FURACAO DE FONSUMO DE AR 56L/S,FREQUENCIA DE IMPACTOS DE 34 IMP/S,COMPRIMENTO DE 64CM,DIAMETRO DO PISTAO DE 65MM,EXCLUSIVE OPERADOR,BROCA E MANGUEIRAPERFURATRIZ DE 23,5KG DE PESO(PARA SERVICOS DE FURACAO DE FO</v>
      </c>
      <c r="C19010" s="141" t="s">
        <v>57841</v>
      </c>
      <c r="D19010" s="141" t="s">
        <v>57842</v>
      </c>
      <c r="E19010" s="141" t="s">
        <v>57843</v>
      </c>
      <c r="F19010" s="141" t="s">
        <v>57844</v>
      </c>
      <c r="G19010" s="141" t="s">
        <v>57845</v>
      </c>
      <c r="I19010" s="141" t="s">
        <v>143</v>
      </c>
      <c r="J19010" s="649">
        <v>1.97</v>
      </c>
    </row>
    <row r="19011" spans="1:10" hidden="1">
      <c r="A19011" s="141" t="s">
        <v>57849</v>
      </c>
      <c r="B19011" s="141" t="str">
        <f t="shared" ref="B19011:B19074" si="297">C19011&amp;D19011&amp;C19011&amp;E19011&amp;F19011&amp;G19011&amp;H19011&amp;C19011</f>
        <v>ARADO REVERSIVEL DE DISCO ADAPTAVEL A TRATOR PARA PREPARO DE TERRENO,EXCLUSIVE OPERADORARADO REVERSIVEL DE DISCO ADAPTAVEL A TRATOR PARA PREPARO DEARADO REVERSIVEL DE DISCO ADAPTAVEL A TRATOR PARA PREPARO DE</v>
      </c>
      <c r="C19011" s="141" t="s">
        <v>57850</v>
      </c>
      <c r="D19011" s="141" t="s">
        <v>57851</v>
      </c>
      <c r="I19011" s="141" t="s">
        <v>143</v>
      </c>
      <c r="J19011" s="649">
        <v>3.67</v>
      </c>
    </row>
    <row r="19012" spans="1:10" hidden="1">
      <c r="A19012" s="141" t="s">
        <v>57852</v>
      </c>
      <c r="B19012" s="141" t="str">
        <f t="shared" si="297"/>
        <v>ARADO REVERSIVEL DE DISCO ADAPTAVEL A TRATOR PARA PREPARO DE TERRENO,EXCLUSIVE OPERADORARADO REVERSIVEL DE DISCO ADAPTAVEL A TRATOR PARA PREPARO DEARADO REVERSIVEL DE DISCO ADAPTAVEL A TRATOR PARA PREPARO DE</v>
      </c>
      <c r="C19012" s="141" t="s">
        <v>57850</v>
      </c>
      <c r="D19012" s="141" t="s">
        <v>57851</v>
      </c>
      <c r="I19012" s="141" t="s">
        <v>143</v>
      </c>
      <c r="J19012" s="649">
        <v>1.47</v>
      </c>
    </row>
    <row r="19013" spans="1:10" hidden="1">
      <c r="A19013" s="141" t="s">
        <v>57853</v>
      </c>
      <c r="B19013" s="141" t="str">
        <f t="shared" si="297"/>
        <v>ARADO REVERSIVEL DE DISCO ADAPTAVEL A TRATOR PARA PREPARO DE TERRENO,EXCLUSIVE OPERADORARADO REVERSIVEL DE DISCO ADAPTAVEL A TRATOR PARA PREPARO DEARADO REVERSIVEL DE DISCO ADAPTAVEL A TRATOR PARA PREPARO DE</v>
      </c>
      <c r="C19013" s="141" t="s">
        <v>57850</v>
      </c>
      <c r="D19013" s="141" t="s">
        <v>57851</v>
      </c>
      <c r="I19013" s="141" t="s">
        <v>143</v>
      </c>
      <c r="J19013" s="649">
        <v>3.67</v>
      </c>
    </row>
    <row r="19014" spans="1:10" hidden="1">
      <c r="A19014" s="141" t="s">
        <v>57854</v>
      </c>
      <c r="B19014" s="141" t="str">
        <f t="shared" si="297"/>
        <v>ARADO REVERSIVEL DE DISCO ADAPTAVEL A TRATOR PARA PREPARO DE TERRENO,EXCLUSIVE OPERADORARADO REVERSIVEL DE DISCO ADAPTAVEL A TRATOR PARA PREPARO DEARADO REVERSIVEL DE DISCO ADAPTAVEL A TRATOR PARA PREPARO DE</v>
      </c>
      <c r="C19014" s="141" t="s">
        <v>57850</v>
      </c>
      <c r="D19014" s="141" t="s">
        <v>57851</v>
      </c>
      <c r="I19014" s="141" t="s">
        <v>143</v>
      </c>
      <c r="J19014" s="649">
        <v>1.47</v>
      </c>
    </row>
    <row r="19015" spans="1:10" hidden="1">
      <c r="A19015" s="141" t="s">
        <v>57855</v>
      </c>
      <c r="B19015" s="141" t="str">
        <f t="shared" si="297"/>
        <v>VALETADEIRA MOTOR DIESEL DE 135HP,INCLUSIVE OPERADORVALETADEIRA MOTOR DIESEL DE 135HP,INCLUSIVE OPERADORVALETADEIRA MOTOR DIESEL DE 135HP,INCLUSIVE OPERADOR</v>
      </c>
      <c r="C19015" s="141" t="s">
        <v>57856</v>
      </c>
      <c r="I19015" s="141" t="s">
        <v>143</v>
      </c>
      <c r="J19015" s="649">
        <v>980.08</v>
      </c>
    </row>
    <row r="19016" spans="1:10" hidden="1">
      <c r="A19016" s="141" t="s">
        <v>57857</v>
      </c>
      <c r="B19016" s="141" t="str">
        <f t="shared" si="297"/>
        <v>VALETADEIRA MOTOR DIESEL DE 135HP,INCLUSIVE OPERADORVALETADEIRA MOTOR DIESEL DE 135HP,INCLUSIVE OPERADORVALETADEIRA MOTOR DIESEL DE 135HP,INCLUSIVE OPERADOR</v>
      </c>
      <c r="C19016" s="141" t="s">
        <v>57856</v>
      </c>
      <c r="I19016" s="141" t="s">
        <v>143</v>
      </c>
      <c r="J19016" s="649">
        <v>93.05</v>
      </c>
    </row>
    <row r="19017" spans="1:10" hidden="1">
      <c r="A19017" s="141" t="s">
        <v>57858</v>
      </c>
      <c r="B19017" s="141" t="str">
        <f t="shared" si="297"/>
        <v>VALETADEIRA MOTOR DIESEL DE 135HP,INCLUSIVE OPERADORVALETADEIRA MOTOR DIESEL DE 135HP,INCLUSIVE OPERADORVALETADEIRA MOTOR DIESEL DE 135HP,INCLUSIVE OPERADOR</v>
      </c>
      <c r="C19017" s="141" t="s">
        <v>57856</v>
      </c>
      <c r="I19017" s="141" t="s">
        <v>143</v>
      </c>
      <c r="J19017" s="649">
        <v>63.94</v>
      </c>
    </row>
    <row r="19018" spans="1:10" hidden="1">
      <c r="A19018" s="141" t="s">
        <v>57859</v>
      </c>
      <c r="B19018" s="141" t="str">
        <f t="shared" si="297"/>
        <v>VALETADEIRA MOTOR DIESEL DE 135HP,INCLUSIVE OPERADORVALETADEIRA MOTOR DIESEL DE 135HP,INCLUSIVE OPERADORVALETADEIRA MOTOR DIESEL DE 135HP,INCLUSIVE OPERADOR</v>
      </c>
      <c r="C19018" s="141" t="s">
        <v>57856</v>
      </c>
      <c r="I19018" s="141" t="s">
        <v>143</v>
      </c>
      <c r="J19018" s="649">
        <v>976.07</v>
      </c>
    </row>
    <row r="19019" spans="1:10" hidden="1">
      <c r="A19019" s="141" t="s">
        <v>57860</v>
      </c>
      <c r="B19019" s="141" t="str">
        <f t="shared" si="297"/>
        <v>VALETADEIRA MOTOR DIESEL DE 135HP,INCLUSIVE OPERADORVALETADEIRA MOTOR DIESEL DE 135HP,INCLUSIVE OPERADORVALETADEIRA MOTOR DIESEL DE 135HP,INCLUSIVE OPERADOR</v>
      </c>
      <c r="C19019" s="141" t="s">
        <v>57856</v>
      </c>
      <c r="I19019" s="141" t="s">
        <v>143</v>
      </c>
      <c r="J19019" s="649">
        <v>89.04</v>
      </c>
    </row>
    <row r="19020" spans="1:10" hidden="1">
      <c r="A19020" s="141" t="s">
        <v>57861</v>
      </c>
      <c r="B19020" s="141" t="str">
        <f t="shared" si="297"/>
        <v>VALETADEIRA MOTOR DIESEL DE 135HP,INCLUSIVE OPERADORVALETADEIRA MOTOR DIESEL DE 135HP,INCLUSIVE OPERADORVALETADEIRA MOTOR DIESEL DE 135HP,INCLUSIVE OPERADOR</v>
      </c>
      <c r="C19020" s="141" t="s">
        <v>57856</v>
      </c>
      <c r="I19020" s="141" t="s">
        <v>143</v>
      </c>
      <c r="J19020" s="649">
        <v>59.93</v>
      </c>
    </row>
    <row r="19021" spans="1:10" hidden="1">
      <c r="A19021" s="141" t="s">
        <v>57862</v>
      </c>
      <c r="B19021" s="141" t="str">
        <f t="shared" si="297"/>
        <v>ROCADEIRA DESLOCAVEL ADAPTAVEL A TRATOR PARA PREPARO DE TERRENO,EXCLUSIVE OPERADORROCADEIRA DESLOCAVEL ADAPTAVEL A TRATOR PARA PREPARO DE TERRROCADEIRA DESLOCAVEL ADAPTAVEL A TRATOR PARA PREPARO DE TERR</v>
      </c>
      <c r="C19021" s="141" t="s">
        <v>57863</v>
      </c>
      <c r="D19021" s="141" t="s">
        <v>57864</v>
      </c>
      <c r="I19021" s="141" t="s">
        <v>143</v>
      </c>
      <c r="J19021" s="649">
        <v>3.7</v>
      </c>
    </row>
    <row r="19022" spans="1:10" hidden="1">
      <c r="A19022" s="141" t="s">
        <v>57865</v>
      </c>
      <c r="B19022" s="141" t="str">
        <f t="shared" si="297"/>
        <v>ROCADEIRA DESLOCAVEL ADAPTAVEL A TRATOR PARA PREPARO DE TERRENO,EXCLUSIVE OPERADORROCADEIRA DESLOCAVEL ADAPTAVEL A TRATOR PARA PREPARO DE TERRROCADEIRA DESLOCAVEL ADAPTAVEL A TRATOR PARA PREPARO DE TERR</v>
      </c>
      <c r="C19022" s="141" t="s">
        <v>57863</v>
      </c>
      <c r="D19022" s="141" t="s">
        <v>57864</v>
      </c>
      <c r="I19022" s="141" t="s">
        <v>143</v>
      </c>
      <c r="J19022" s="649">
        <v>1.19</v>
      </c>
    </row>
    <row r="19023" spans="1:10" hidden="1">
      <c r="A19023" s="141" t="s">
        <v>57866</v>
      </c>
      <c r="B19023" s="141" t="str">
        <f t="shared" si="297"/>
        <v>ROCADEIRA DESLOCAVEL ADAPTAVEL A TRATOR PARA PREPARO DE TERRENO,EXCLUSIVE OPERADORROCADEIRA DESLOCAVEL ADAPTAVEL A TRATOR PARA PREPARO DE TERRROCADEIRA DESLOCAVEL ADAPTAVEL A TRATOR PARA PREPARO DE TERR</v>
      </c>
      <c r="C19023" s="141" t="s">
        <v>57863</v>
      </c>
      <c r="D19023" s="141" t="s">
        <v>57864</v>
      </c>
      <c r="I19023" s="141" t="s">
        <v>143</v>
      </c>
      <c r="J19023" s="649">
        <v>3.7</v>
      </c>
    </row>
    <row r="19024" spans="1:10" hidden="1">
      <c r="A19024" s="141" t="s">
        <v>57867</v>
      </c>
      <c r="B19024" s="141" t="str">
        <f t="shared" si="297"/>
        <v>ROCADEIRA DESLOCAVEL ADAPTAVEL A TRATOR PARA PREPARO DE TERRENO,EXCLUSIVE OPERADORROCADEIRA DESLOCAVEL ADAPTAVEL A TRATOR PARA PREPARO DE TERRROCADEIRA DESLOCAVEL ADAPTAVEL A TRATOR PARA PREPARO DE TERR</v>
      </c>
      <c r="C19024" s="141" t="s">
        <v>57863</v>
      </c>
      <c r="D19024" s="141" t="s">
        <v>57864</v>
      </c>
      <c r="I19024" s="141" t="s">
        <v>143</v>
      </c>
      <c r="J19024" s="649">
        <v>1.19</v>
      </c>
    </row>
    <row r="19025" spans="1:10" hidden="1">
      <c r="A19025" s="141" t="s">
        <v>57868</v>
      </c>
      <c r="B19025" s="141" t="str">
        <f t="shared" si="297"/>
        <v>GUINCHO CARREGADOR ADAPTAVEL A TRATOR PARA TRANSPORTE DE MADEIRA,EXCLUSIVE OPERADORGUINCHO CARREGADOR ADAPTAVEL A TRATOR PARA TRANSPORTE DE MADGUINCHO CARREGADOR ADAPTAVEL A TRATOR PARA TRANSPORTE DE MAD</v>
      </c>
      <c r="C19025" s="141" t="s">
        <v>57869</v>
      </c>
      <c r="D19025" s="141" t="s">
        <v>57870</v>
      </c>
      <c r="I19025" s="141" t="s">
        <v>143</v>
      </c>
      <c r="J19025" s="649">
        <v>1.64</v>
      </c>
    </row>
    <row r="19026" spans="1:10" hidden="1">
      <c r="A19026" s="141" t="s">
        <v>57871</v>
      </c>
      <c r="B19026" s="141" t="str">
        <f t="shared" si="297"/>
        <v>GUINCHO CARREGADOR ADAPTAVEL A TRATOR PARA TRANSPORTE DE MADEIRA,EXCLUSIVE OPERADORGUINCHO CARREGADOR ADAPTAVEL A TRATOR PARA TRANSPORTE DE MADGUINCHO CARREGADOR ADAPTAVEL A TRATOR PARA TRANSPORTE DE MAD</v>
      </c>
      <c r="C19026" s="141" t="s">
        <v>57869</v>
      </c>
      <c r="D19026" s="141" t="s">
        <v>57870</v>
      </c>
      <c r="I19026" s="141" t="s">
        <v>143</v>
      </c>
      <c r="J19026" s="649">
        <v>0.35</v>
      </c>
    </row>
    <row r="19027" spans="1:10" hidden="1">
      <c r="A19027" s="141" t="s">
        <v>57872</v>
      </c>
      <c r="B19027" s="141" t="str">
        <f t="shared" si="297"/>
        <v>GUINCHO CARREGADOR ADAPTAVEL A TRATOR PARA TRANSPORTE DE MADEIRA,EXCLUSIVE OPERADORGUINCHO CARREGADOR ADAPTAVEL A TRATOR PARA TRANSPORTE DE MADGUINCHO CARREGADOR ADAPTAVEL A TRATOR PARA TRANSPORTE DE MAD</v>
      </c>
      <c r="C19027" s="141" t="s">
        <v>57869</v>
      </c>
      <c r="D19027" s="141" t="s">
        <v>57870</v>
      </c>
      <c r="I19027" s="141" t="s">
        <v>143</v>
      </c>
      <c r="J19027" s="649">
        <v>1.64</v>
      </c>
    </row>
    <row r="19028" spans="1:10" hidden="1">
      <c r="A19028" s="141" t="s">
        <v>57873</v>
      </c>
      <c r="B19028" s="141" t="str">
        <f t="shared" si="297"/>
        <v>GUINCHO CARREGADOR ADAPTAVEL A TRATOR PARA TRANSPORTE DE MADEIRA,EXCLUSIVE OPERADORGUINCHO CARREGADOR ADAPTAVEL A TRATOR PARA TRANSPORTE DE MADGUINCHO CARREGADOR ADAPTAVEL A TRATOR PARA TRANSPORTE DE MAD</v>
      </c>
      <c r="C19028" s="141" t="s">
        <v>57869</v>
      </c>
      <c r="D19028" s="141" t="s">
        <v>57870</v>
      </c>
      <c r="I19028" s="141" t="s">
        <v>143</v>
      </c>
      <c r="J19028" s="649">
        <v>0.35</v>
      </c>
    </row>
    <row r="19029" spans="1:10" hidden="1">
      <c r="A19029" s="141" t="s">
        <v>57874</v>
      </c>
      <c r="B19029" s="141" t="str">
        <f t="shared" si="297"/>
        <v>SOCADOR PNEUMATICO,9,8KG DE PESO,DIAMETRO DO PISTAO DE 25,4MM,900IPM (IMPACTOS POR MINUTO),EXCLUSIVE OPERADORSOCADOR PNEUMATICO,9,8KG DE PESO,DIAMETRO DO PISTAO DE 25,4MSOCADOR PNEUMATICO,9,8KG DE PESO,DIAMETRO DO PISTAO DE 25,4M</v>
      </c>
      <c r="C19029" s="141" t="s">
        <v>57875</v>
      </c>
      <c r="D19029" s="141" t="s">
        <v>57876</v>
      </c>
      <c r="I19029" s="141" t="s">
        <v>143</v>
      </c>
      <c r="J19029" s="649">
        <v>3.04</v>
      </c>
    </row>
    <row r="19030" spans="1:10" hidden="1">
      <c r="A19030" s="141" t="s">
        <v>57877</v>
      </c>
      <c r="B19030" s="141" t="str">
        <f t="shared" si="297"/>
        <v>SOCADOR PNEUMATICO,9,8KG DE PESO,DIAMETRO DO PISTAO DE 25,4MM,900IPM (IMPACTOS POR MINUTO),EXCLUSIVE OPERADORSOCADOR PNEUMATICO,9,8KG DE PESO,DIAMETRO DO PISTAO DE 25,4MSOCADOR PNEUMATICO,9,8KG DE PESO,DIAMETRO DO PISTAO DE 25,4M</v>
      </c>
      <c r="C19030" s="141" t="s">
        <v>57875</v>
      </c>
      <c r="D19030" s="141" t="s">
        <v>57876</v>
      </c>
      <c r="I19030" s="141" t="s">
        <v>143</v>
      </c>
      <c r="J19030" s="649">
        <v>2.17</v>
      </c>
    </row>
    <row r="19031" spans="1:10" hidden="1">
      <c r="A19031" s="141" t="s">
        <v>57878</v>
      </c>
      <c r="B19031" s="141" t="str">
        <f t="shared" si="297"/>
        <v>SOCADOR PNEUMATICO,9,8KG DE PESO,DIAMETRO DO PISTAO DE 25,4MM,900IPM (IMPACTOS POR MINUTO),EXCLUSIVE OPERADORSOCADOR PNEUMATICO,9,8KG DE PESO,DIAMETRO DO PISTAO DE 25,4MSOCADOR PNEUMATICO,9,8KG DE PESO,DIAMETRO DO PISTAO DE 25,4M</v>
      </c>
      <c r="C19031" s="141" t="s">
        <v>57875</v>
      </c>
      <c r="D19031" s="141" t="s">
        <v>57876</v>
      </c>
      <c r="I19031" s="141" t="s">
        <v>143</v>
      </c>
      <c r="J19031" s="649">
        <v>3.04</v>
      </c>
    </row>
    <row r="19032" spans="1:10" hidden="1">
      <c r="A19032" s="141" t="s">
        <v>57879</v>
      </c>
      <c r="B19032" s="141" t="str">
        <f t="shared" si="297"/>
        <v>SOCADOR PNEUMATICO,9,8KG DE PESO,DIAMETRO DO PISTAO DE 25,4MM,900IPM (IMPACTOS POR MINUTO),EXCLUSIVE OPERADORSOCADOR PNEUMATICO,9,8KG DE PESO,DIAMETRO DO PISTAO DE 25,4MSOCADOR PNEUMATICO,9,8KG DE PESO,DIAMETRO DO PISTAO DE 25,4M</v>
      </c>
      <c r="C19032" s="141" t="s">
        <v>57875</v>
      </c>
      <c r="D19032" s="141" t="s">
        <v>57876</v>
      </c>
      <c r="I19032" s="141" t="s">
        <v>143</v>
      </c>
      <c r="J19032" s="649">
        <v>2.17</v>
      </c>
    </row>
    <row r="19033" spans="1:10" hidden="1">
      <c r="A19033" s="141" t="s">
        <v>57880</v>
      </c>
      <c r="B19033" s="141" t="str">
        <f t="shared" si="297"/>
        <v>ROLO COMPACTADOR TANDEM,DE 6 A 9T,MOTOR DIESEL DE 55CV,INCLUSIVE OPERADORROLO COMPACTADOR TANDEM,DE 6 A 9T,MOTOR DIESEL DE 55CV,INCLUROLO COMPACTADOR TANDEM,DE 6 A 9T,MOTOR DIESEL DE 55CV,INCLU</v>
      </c>
      <c r="C19033" s="141" t="s">
        <v>57881</v>
      </c>
      <c r="D19033" s="141" t="s">
        <v>57813</v>
      </c>
      <c r="I19033" s="141" t="s">
        <v>143</v>
      </c>
      <c r="J19033" s="649">
        <v>190.1</v>
      </c>
    </row>
    <row r="19034" spans="1:10" hidden="1">
      <c r="A19034" s="141" t="s">
        <v>57882</v>
      </c>
      <c r="B19034" s="141" t="str">
        <f t="shared" si="297"/>
        <v>ROLO COMPACTADOR TANDEM,DE 6 A 9T,INCLUSIVE OPERADORROLO COMPACTADOR TANDEM,DE 6 A 9T,INCLUSIVE OPERADORROLO COMPACTADOR TANDEM,DE 6 A 9T,INCLUSIVE OPERADOR</v>
      </c>
      <c r="C19034" s="141" t="s">
        <v>57883</v>
      </c>
      <c r="I19034" s="141" t="s">
        <v>143</v>
      </c>
      <c r="J19034" s="649">
        <v>102.28</v>
      </c>
    </row>
    <row r="19035" spans="1:10" hidden="1">
      <c r="A19035" s="141" t="s">
        <v>57884</v>
      </c>
      <c r="B19035" s="141" t="str">
        <f t="shared" si="297"/>
        <v>ROLO COMPACTADOR TANDEM,DE 6 A 9T,INCLUSIVE OPERADORROLO COMPACTADOR TANDEM,DE 6 A 9T,INCLUSIVE OPERADORROLO COMPACTADOR TANDEM,DE 6 A 9T,INCLUSIVE OPERADOR</v>
      </c>
      <c r="C19035" s="141" t="s">
        <v>57883</v>
      </c>
      <c r="I19035" s="141" t="s">
        <v>143</v>
      </c>
      <c r="J19035" s="649">
        <v>86.24</v>
      </c>
    </row>
    <row r="19036" spans="1:10" hidden="1">
      <c r="A19036" s="141" t="s">
        <v>57885</v>
      </c>
      <c r="B19036" s="141" t="str">
        <f t="shared" si="297"/>
        <v>ROLO COMPACTADOR TANDEM,DE 6 A 9T,MOTOR DIESEL DE 55CV,INCLUSIVE OPERADORROLO COMPACTADOR TANDEM,DE 6 A 9T,MOTOR DIESEL DE 55CV,INCLUROLO COMPACTADOR TANDEM,DE 6 A 9T,MOTOR DIESEL DE 55CV,INCLU</v>
      </c>
      <c r="C19036" s="141" t="s">
        <v>57881</v>
      </c>
      <c r="D19036" s="141" t="s">
        <v>57813</v>
      </c>
      <c r="I19036" s="141" t="s">
        <v>143</v>
      </c>
      <c r="J19036" s="649">
        <v>186.09</v>
      </c>
    </row>
    <row r="19037" spans="1:10" hidden="1">
      <c r="A19037" s="141" t="s">
        <v>57886</v>
      </c>
      <c r="B19037" s="141" t="str">
        <f t="shared" si="297"/>
        <v>ROLO COMPACTADOR TANDEM,DE 6 A 9T,INCLUSIVE OPERADORROLO COMPACTADOR TANDEM,DE 6 A 9T,INCLUSIVE OPERADORROLO COMPACTADOR TANDEM,DE 6 A 9T,INCLUSIVE OPERADOR</v>
      </c>
      <c r="C19037" s="141" t="s">
        <v>57883</v>
      </c>
      <c r="I19037" s="141" t="s">
        <v>143</v>
      </c>
      <c r="J19037" s="649">
        <v>98.27</v>
      </c>
    </row>
    <row r="19038" spans="1:10" hidden="1">
      <c r="A19038" s="141" t="s">
        <v>57887</v>
      </c>
      <c r="B19038" s="141" t="str">
        <f t="shared" si="297"/>
        <v>ROLO COMPACTADOR TANDEM,DE 6 A 9T,INCLUSIVE OPERADORROLO COMPACTADOR TANDEM,DE 6 A 9T,INCLUSIVE OPERADORROLO COMPACTADOR TANDEM,DE 6 A 9T,INCLUSIVE OPERADOR</v>
      </c>
      <c r="C19038" s="141" t="s">
        <v>57883</v>
      </c>
      <c r="I19038" s="141" t="s">
        <v>143</v>
      </c>
      <c r="J19038" s="649">
        <v>82.23</v>
      </c>
    </row>
    <row r="19039" spans="1:10" hidden="1">
      <c r="A19039" s="141" t="s">
        <v>57888</v>
      </c>
      <c r="B19039" s="141" t="str">
        <f t="shared" si="297"/>
        <v>COMPACTADOR VIBRATORIO,COM TAMBOR PE-DE-CARNEIRO,AUTOPROPULSOR,COM MOTOR DIESEL DE 76HP,COM 6 A 7T,LARGURA DE 1,85M,INCLCOMPACTADOR VIBRATORIO,COM TAMBOR PE-DE-CARNEIRO,AUTOPROPULSUSIVE OPERADORCOMPACTADOR VIBRATORIO,COM TAMBOR PE-DE-CARNEIRO,AUTOPROPULS</v>
      </c>
      <c r="C19039" s="141" t="s">
        <v>57889</v>
      </c>
      <c r="D19039" s="141" t="s">
        <v>57890</v>
      </c>
      <c r="E19039" s="141" t="s">
        <v>57891</v>
      </c>
      <c r="I19039" s="141" t="s">
        <v>143</v>
      </c>
      <c r="J19039" s="649">
        <v>171.36</v>
      </c>
    </row>
    <row r="19040" spans="1:10" hidden="1">
      <c r="A19040" s="141" t="s">
        <v>57892</v>
      </c>
      <c r="B19040" s="141" t="str">
        <f t="shared" si="297"/>
        <v>COMPACTADOR VIBRATORIO,COM TAMBOR PE-DE-CARNEIRO,AUTOPROPULSOR,COM MOTOR DIESEL DE 76HP,COM 6 A 7T,LARGURA DE 1,85M,INCLCOMPACTADOR VIBRATORIO,COM TAMBOR PE-DE-CARNEIRO,AUTOPROPULSUSIVE OPERADORCOMPACTADOR VIBRATORIO,COM TAMBOR PE-DE-CARNEIRO,AUTOPROPULS</v>
      </c>
      <c r="C19040" s="141" t="s">
        <v>57889</v>
      </c>
      <c r="D19040" s="141" t="s">
        <v>57890</v>
      </c>
      <c r="E19040" s="141" t="s">
        <v>57891</v>
      </c>
      <c r="I19040" s="141" t="s">
        <v>143</v>
      </c>
      <c r="J19040" s="649">
        <v>87</v>
      </c>
    </row>
    <row r="19041" spans="1:10" hidden="1">
      <c r="A19041" s="141" t="s">
        <v>57893</v>
      </c>
      <c r="B19041" s="141" t="str">
        <f t="shared" si="297"/>
        <v>COMPACTADOR VIBRATORIO,COM TAMBOR PE-DE-CARNEIRO,AUTOPROPULSOR,COM MOTOR DIESEL DE 76HP,COM 6 A 7T,LARGURA DE 1,85M,INCLCOMPACTADOR VIBRATORIO,COM TAMBOR PE-DE-CARNEIRO,AUTOPROPULSUSIVE OPERADORCOMPACTADOR VIBRATORIO,COM TAMBOR PE-DE-CARNEIRO,AUTOPROPULS</v>
      </c>
      <c r="C19041" s="141" t="s">
        <v>57889</v>
      </c>
      <c r="D19041" s="141" t="s">
        <v>57890</v>
      </c>
      <c r="E19041" s="141" t="s">
        <v>57891</v>
      </c>
      <c r="I19041" s="141" t="s">
        <v>143</v>
      </c>
      <c r="J19041" s="649">
        <v>72.87</v>
      </c>
    </row>
    <row r="19042" spans="1:10" hidden="1">
      <c r="A19042" s="141" t="s">
        <v>57894</v>
      </c>
      <c r="B19042" s="141" t="str">
        <f t="shared" si="297"/>
        <v>COMPACTADOR VIBRATORIO,COM TAMBOR PE-DE-CARNEIRO,AUTOPROPULSOR,COM MOTOR DIESEL DE 76HP,COM 6 A 7T,LARGURA DE 1,85M,INCLCOMPACTADOR VIBRATORIO,COM TAMBOR PE-DE-CARNEIRO,AUTOPROPULSUSIVE OPERADORCOMPACTADOR VIBRATORIO,COM TAMBOR PE-DE-CARNEIRO,AUTOPROPULS</v>
      </c>
      <c r="C19042" s="141" t="s">
        <v>57889</v>
      </c>
      <c r="D19042" s="141" t="s">
        <v>57890</v>
      </c>
      <c r="E19042" s="141" t="s">
        <v>57891</v>
      </c>
      <c r="I19042" s="141" t="s">
        <v>143</v>
      </c>
      <c r="J19042" s="649">
        <v>167.35</v>
      </c>
    </row>
    <row r="19043" spans="1:10" hidden="1">
      <c r="A19043" s="141" t="s">
        <v>57895</v>
      </c>
      <c r="B19043" s="141" t="str">
        <f t="shared" si="297"/>
        <v>COMPACTADOR VIBRATORIO,COM TAMBOR PE-DE-CARNEIRO,AUTOPROPULSOR,COM MOTOR DIESEL DE 76HP,COM 6 A 7T,LARGURA DE 1,85M,INCLCOMPACTADOR VIBRATORIO,COM TAMBOR PE-DE-CARNEIRO,AUTOPROPULSUSIVE OPERADORCOMPACTADOR VIBRATORIO,COM TAMBOR PE-DE-CARNEIRO,AUTOPROPULS</v>
      </c>
      <c r="C19043" s="141" t="s">
        <v>57889</v>
      </c>
      <c r="D19043" s="141" t="s">
        <v>57890</v>
      </c>
      <c r="E19043" s="141" t="s">
        <v>57891</v>
      </c>
      <c r="I19043" s="141" t="s">
        <v>143</v>
      </c>
      <c r="J19043" s="649">
        <v>82.99</v>
      </c>
    </row>
    <row r="19044" spans="1:10" hidden="1">
      <c r="A19044" s="141" t="s">
        <v>57896</v>
      </c>
      <c r="B19044" s="141" t="str">
        <f t="shared" si="297"/>
        <v>COMPACTADOR VIBRATORIO,COM TAMBOR PE-DE-CARNEIRO,AUTOPROPULSOR,COM MOTOR DIESEL DE 76HP,COM 6 A 7T,LARGURA DE 1,85M,INCLCOMPACTADOR VIBRATORIO,COM TAMBOR PE-DE-CARNEIRO,AUTOPROPULSUSIVE OPERADORCOMPACTADOR VIBRATORIO,COM TAMBOR PE-DE-CARNEIRO,AUTOPROPULS</v>
      </c>
      <c r="C19044" s="141" t="s">
        <v>57889</v>
      </c>
      <c r="D19044" s="141" t="s">
        <v>57890</v>
      </c>
      <c r="E19044" s="141" t="s">
        <v>57891</v>
      </c>
      <c r="I19044" s="141" t="s">
        <v>143</v>
      </c>
      <c r="J19044" s="649">
        <v>68.86</v>
      </c>
    </row>
    <row r="19045" spans="1:10" hidden="1">
      <c r="A19045" s="141" t="s">
        <v>57897</v>
      </c>
      <c r="B19045" s="141" t="str">
        <f t="shared" si="297"/>
        <v>ROLO ESTATICO DE 3 RODAS,PARA COMPACTACAO DE ASFALTO COM ESPESSURA DE 25 A 50MM,LARGURA DE COMPACTACAO 2,1M,VELOCIDADE DROLO ESTATICO DE 3 RODAS,PARA COMPACTACAO DE ASFALTO COM ESPO ROLO 6KM/H,DENSIDADE 2375KG/M3,CLASSE DE PESO 13T,INCLUSIVE OPERADORROLO ESTATICO DE 3 RODAS,PARA COMPACTACAO DE ASFALTO COM ESP</v>
      </c>
      <c r="C19045" s="141" t="s">
        <v>57898</v>
      </c>
      <c r="D19045" s="141" t="s">
        <v>57899</v>
      </c>
      <c r="E19045" s="141" t="s">
        <v>57900</v>
      </c>
      <c r="F19045" s="141" t="s">
        <v>57901</v>
      </c>
      <c r="I19045" s="141" t="s">
        <v>143</v>
      </c>
      <c r="J19045" s="649">
        <v>184.25</v>
      </c>
    </row>
    <row r="19046" spans="1:10" hidden="1">
      <c r="A19046" s="141" t="s">
        <v>57902</v>
      </c>
      <c r="B19046" s="141" t="str">
        <f t="shared" si="297"/>
        <v>ROLO ESTATICO DE 3 RODAS,PARA COMPACTACAO DE ASFALTO COM ESPESSURA DE 25 A 50MM,LARGURA DE COMPACTACAO 2,1M,VELOCIDADE DROLO ESTATICO DE 3 RODAS,PARA COMPACTACAO DE ASFALTO COM ESPO ROLO 6KM/H,DENSIDADE 2375KG/M3,CLASSE DE PESO 13T,INCLUSIVE OPERADORROLO ESTATICO DE 3 RODAS,PARA COMPACTACAO DE ASFALTO COM ESP</v>
      </c>
      <c r="C19046" s="141" t="s">
        <v>57898</v>
      </c>
      <c r="D19046" s="141" t="s">
        <v>57899</v>
      </c>
      <c r="E19046" s="141" t="s">
        <v>57900</v>
      </c>
      <c r="F19046" s="141" t="s">
        <v>57901</v>
      </c>
      <c r="I19046" s="141" t="s">
        <v>143</v>
      </c>
      <c r="J19046" s="649">
        <v>97.23</v>
      </c>
    </row>
    <row r="19047" spans="1:10" hidden="1">
      <c r="A19047" s="141" t="s">
        <v>57903</v>
      </c>
      <c r="B19047" s="141" t="str">
        <f t="shared" si="297"/>
        <v>ROLO ESTATICO DE 3 RODAS,PARA COMPACTACAO DE ASFALTO COM ESPESSURA DE 25 A 50MM,LARGURA DE COMPACTACAO 2,1M,VELOCIDADE DROLO ESTATICO DE 3 RODAS,PARA COMPACTACAO DE ASFALTO COM ESPO ROLO 6KM/H,DENSIDADE 2375KG/M3,CLASSE DE PESO 13T,INCLUSIVE OPERADORROLO ESTATICO DE 3 RODAS,PARA COMPACTACAO DE ASFALTO COM ESP</v>
      </c>
      <c r="C19047" s="141" t="s">
        <v>57898</v>
      </c>
      <c r="D19047" s="141" t="s">
        <v>57899</v>
      </c>
      <c r="E19047" s="141" t="s">
        <v>57900</v>
      </c>
      <c r="F19047" s="141" t="s">
        <v>57901</v>
      </c>
      <c r="I19047" s="141" t="s">
        <v>143</v>
      </c>
      <c r="J19047" s="649">
        <v>81.81</v>
      </c>
    </row>
    <row r="19048" spans="1:10" hidden="1">
      <c r="A19048" s="141" t="s">
        <v>57904</v>
      </c>
      <c r="B19048" s="141" t="str">
        <f t="shared" si="297"/>
        <v>ROLO ESTATICO DE 3 RODAS,PARA COMPACTACAO DE ASFALTO COM ESPESSURA DE 25 A 50MM,LARGURA DE COMPACTACAO 2,1M,VELOCIDADE DROLO ESTATICO DE 3 RODAS,PARA COMPACTACAO DE ASFALTO COM ESPO ROLO 6KM/H,DENSIDADE 2375KG/M3,CLASSE DE PESO 13T,INCLUSIVE OPERADORROLO ESTATICO DE 3 RODAS,PARA COMPACTACAO DE ASFALTO COM ESP</v>
      </c>
      <c r="C19048" s="141" t="s">
        <v>57898</v>
      </c>
      <c r="D19048" s="141" t="s">
        <v>57899</v>
      </c>
      <c r="E19048" s="141" t="s">
        <v>57900</v>
      </c>
      <c r="F19048" s="141" t="s">
        <v>57901</v>
      </c>
      <c r="I19048" s="141" t="s">
        <v>143</v>
      </c>
      <c r="J19048" s="649">
        <v>180.24</v>
      </c>
    </row>
    <row r="19049" spans="1:10" hidden="1">
      <c r="A19049" s="141" t="s">
        <v>57905</v>
      </c>
      <c r="B19049" s="141" t="str">
        <f t="shared" si="297"/>
        <v>ROLO ESTATICO DE 3 RODAS,PARA COMPACTACAO DE ASFALTO COM ESPESSURA DE 25 A 50MM,LARGURA DE COMPACTACAO 2,1M,VELOCIDADE DROLO ESTATICO DE 3 RODAS,PARA COMPACTACAO DE ASFALTO COM ESPO ROLO 6KM/H,DENSIDADE 2375KG/M3,CLASSE DE PESO 13T,INCLUSIVE OPERADORROLO ESTATICO DE 3 RODAS,PARA COMPACTACAO DE ASFALTO COM ESP</v>
      </c>
      <c r="C19049" s="141" t="s">
        <v>57898</v>
      </c>
      <c r="D19049" s="141" t="s">
        <v>57899</v>
      </c>
      <c r="E19049" s="141" t="s">
        <v>57900</v>
      </c>
      <c r="F19049" s="141" t="s">
        <v>57901</v>
      </c>
      <c r="I19049" s="141" t="s">
        <v>143</v>
      </c>
      <c r="J19049" s="649">
        <v>93.22</v>
      </c>
    </row>
    <row r="19050" spans="1:10" hidden="1">
      <c r="A19050" s="141" t="s">
        <v>57906</v>
      </c>
      <c r="B19050" s="141" t="str">
        <f t="shared" si="297"/>
        <v>ROLO ESTATICO DE 3 RODAS,PARA COMPACTACAO DE ASFALTO COM ESPESSURA DE 25 A 50MM,LARGURA DE COMPACTACAO 2,1M,VELOCIDADE DROLO ESTATICO DE 3 RODAS,PARA COMPACTACAO DE ASFALTO COM ESPO ROLO 6KM/H,DENSIDADE 2375KG/M3,CLASSE DE PESO 13T,INCLUSIVE OPERADORROLO ESTATICO DE 3 RODAS,PARA COMPACTACAO DE ASFALTO COM ESP</v>
      </c>
      <c r="C19050" s="141" t="s">
        <v>57898</v>
      </c>
      <c r="D19050" s="141" t="s">
        <v>57899</v>
      </c>
      <c r="E19050" s="141" t="s">
        <v>57900</v>
      </c>
      <c r="F19050" s="141" t="s">
        <v>57901</v>
      </c>
      <c r="I19050" s="141" t="s">
        <v>143</v>
      </c>
      <c r="J19050" s="649">
        <v>77.8</v>
      </c>
    </row>
    <row r="19051" spans="1:10" hidden="1">
      <c r="A19051" s="141" t="s">
        <v>57907</v>
      </c>
      <c r="B19051" s="141" t="str">
        <f t="shared" si="297"/>
        <v>ROLO VIBRATORIO LISO,DE 7T,AUTOPROPULSOR,LARGURA TOTAL DE 2,015M,INCLUSIVE OPERADORROLO VIBRATORIO LISO,DE 7T,AUTOPROPULSOR,LARGURA TOTAL DE 2,ROLO VIBRATORIO LISO,DE 7T,AUTOPROPULSOR,LARGURA TOTAL DE 2,</v>
      </c>
      <c r="C19051" s="141" t="s">
        <v>57908</v>
      </c>
      <c r="D19051" s="141" t="s">
        <v>57909</v>
      </c>
      <c r="I19051" s="141" t="s">
        <v>143</v>
      </c>
      <c r="J19051" s="649">
        <v>164.86</v>
      </c>
    </row>
    <row r="19052" spans="1:10" hidden="1">
      <c r="A19052" s="141" t="s">
        <v>57910</v>
      </c>
      <c r="B19052" s="141" t="str">
        <f t="shared" si="297"/>
        <v>ROLO VIBRATORIO LISO,DE 7T,AUTOPROPULSOR,LARGURA TOTAL DE 2,015M,INCLUSIVE OPERADORROLO VIBRATORIO LISO,DE 7T,AUTOPROPULSOR,LARGURA TOTAL DE 2,ROLO VIBRATORIO LISO,DE 7T,AUTOPROPULSOR,LARGURA TOTAL DE 2,</v>
      </c>
      <c r="C19052" s="141" t="s">
        <v>57908</v>
      </c>
      <c r="D19052" s="141" t="s">
        <v>57909</v>
      </c>
      <c r="I19052" s="141" t="s">
        <v>143</v>
      </c>
      <c r="J19052" s="649">
        <v>81.2</v>
      </c>
    </row>
    <row r="19053" spans="1:10" hidden="1">
      <c r="A19053" s="141" t="s">
        <v>57911</v>
      </c>
      <c r="B19053" s="141" t="str">
        <f t="shared" si="297"/>
        <v>ROLO VIBRATORIO LISO,DE 7T,AUTOPROPULSOR,LARGURA TOTAL DE 2,015M,INCLUSIVE OPERADORROLO VIBRATORIO LISO,DE 7T,AUTOPROPULSOR,LARGURA TOTAL DE 2,ROLO VIBRATORIO LISO,DE 7T,AUTOPROPULSOR,LARGURA TOTAL DE 2,</v>
      </c>
      <c r="C19053" s="141" t="s">
        <v>57908</v>
      </c>
      <c r="D19053" s="141" t="s">
        <v>57909</v>
      </c>
      <c r="I19053" s="141" t="s">
        <v>143</v>
      </c>
      <c r="J19053" s="649">
        <v>67.72</v>
      </c>
    </row>
    <row r="19054" spans="1:10" hidden="1">
      <c r="A19054" s="141" t="s">
        <v>57912</v>
      </c>
      <c r="B19054" s="141" t="str">
        <f t="shared" si="297"/>
        <v>ROLO VIBRATORIO LISO,DE 7T,AUTOPROPULSOR,LARGURA TOTAL DE 2,015M,INCLUSIVE OPERADORROLO VIBRATORIO LISO,DE 7T,AUTOPROPULSOR,LARGURA TOTAL DE 2,ROLO VIBRATORIO LISO,DE 7T,AUTOPROPULSOR,LARGURA TOTAL DE 2,</v>
      </c>
      <c r="C19054" s="141" t="s">
        <v>57908</v>
      </c>
      <c r="D19054" s="141" t="s">
        <v>57909</v>
      </c>
      <c r="I19054" s="141" t="s">
        <v>143</v>
      </c>
      <c r="J19054" s="649">
        <v>160.85</v>
      </c>
    </row>
    <row r="19055" spans="1:10" hidden="1">
      <c r="A19055" s="141" t="s">
        <v>57913</v>
      </c>
      <c r="B19055" s="141" t="str">
        <f t="shared" si="297"/>
        <v>ROLO VIBRATORIO LISO,DE 7T,AUTOPROPULSOR,LARGURA TOTAL DE 2,015M,INCLUSIVE OPERADORROLO VIBRATORIO LISO,DE 7T,AUTOPROPULSOR,LARGURA TOTAL DE 2,ROLO VIBRATORIO LISO,DE 7T,AUTOPROPULSOR,LARGURA TOTAL DE 2,</v>
      </c>
      <c r="C19055" s="141" t="s">
        <v>57908</v>
      </c>
      <c r="D19055" s="141" t="s">
        <v>57909</v>
      </c>
      <c r="I19055" s="141" t="s">
        <v>143</v>
      </c>
      <c r="J19055" s="649">
        <v>77.19</v>
      </c>
    </row>
    <row r="19056" spans="1:10" hidden="1">
      <c r="A19056" s="141" t="s">
        <v>57914</v>
      </c>
      <c r="B19056" s="141" t="str">
        <f t="shared" si="297"/>
        <v>ROLO VIBRATORIO LISO,DE 7T,AUTOPROPULSOR,LARGURA TOTAL DE 2,015M,INCLUSIVE OPERADORROLO VIBRATORIO LISO,DE 7T,AUTOPROPULSOR,LARGURA TOTAL DE 2,ROLO VIBRATORIO LISO,DE 7T,AUTOPROPULSOR,LARGURA TOTAL DE 2,</v>
      </c>
      <c r="C19056" s="141" t="s">
        <v>57908</v>
      </c>
      <c r="D19056" s="141" t="s">
        <v>57909</v>
      </c>
      <c r="I19056" s="141" t="s">
        <v>143</v>
      </c>
      <c r="J19056" s="649">
        <v>63.71</v>
      </c>
    </row>
    <row r="19057" spans="1:10" hidden="1">
      <c r="A19057" s="141" t="s">
        <v>57915</v>
      </c>
      <c r="B19057" s="141" t="str">
        <f t="shared" si="297"/>
        <v>ROLO ESTATICO DE 7 RODAS,AUTOPROPELIDO,PARA COMPACTACAO DEASFALTO,COM ESPESSURA DE 25 A 50MM,LARGURA DE COMPACTACAO 1,ROLO ESTATICO DE 7 RODAS,AUTOPROPELIDO,PARA COMPACTACAO DE82M,CLASSE DE PESO 21T,INCLUSIVE OPERADORROLO ESTATICO DE 7 RODAS,AUTOPROPELIDO,PARA COMPACTACAO DE</v>
      </c>
      <c r="C19057" s="141" t="s">
        <v>57916</v>
      </c>
      <c r="D19057" s="141" t="s">
        <v>57917</v>
      </c>
      <c r="E19057" s="141" t="s">
        <v>57918</v>
      </c>
      <c r="I19057" s="141" t="s">
        <v>143</v>
      </c>
      <c r="J19057" s="649">
        <v>206.12</v>
      </c>
    </row>
    <row r="19058" spans="1:10" hidden="1">
      <c r="A19058" s="141" t="s">
        <v>57919</v>
      </c>
      <c r="B19058" s="141" t="str">
        <f t="shared" si="297"/>
        <v>ROLO ESTATICO DE 7 RODAS,AUTOPROPELIDO,PARA COMPACTACAO DEASFALTO,COM ESPESSURA DE 25 A 50MM,LARGURA DE COMPACTACAO 1,ROLO ESTATICO DE 7 RODAS,AUTOPROPELIDO,PARA COMPACTACAO DE82M,CLASSE DE PESO 21T,INCLUSIVE OPERADORROLO ESTATICO DE 7 RODAS,AUTOPROPELIDO,PARA COMPACTACAO DE</v>
      </c>
      <c r="C19058" s="141" t="s">
        <v>57916</v>
      </c>
      <c r="D19058" s="141" t="s">
        <v>57917</v>
      </c>
      <c r="E19058" s="141" t="s">
        <v>57918</v>
      </c>
      <c r="I19058" s="141" t="s">
        <v>143</v>
      </c>
      <c r="J19058" s="649">
        <v>110.35</v>
      </c>
    </row>
    <row r="19059" spans="1:10" hidden="1">
      <c r="A19059" s="141" t="s">
        <v>57920</v>
      </c>
      <c r="B19059" s="141" t="str">
        <f t="shared" si="297"/>
        <v>ROLO ESTATICO DE 7 RODAS,AUTOPROPELIDO,PARA COMPACTACAO DEASFALTO,COM ESPESSURA DE 25 A 50MM,LARGURA DE COMPACTACAO 1,ROLO ESTATICO DE 7 RODAS,AUTOPROPELIDO,PARA COMPACTACAO DE82M,CLASSE DE PESO 21T,INCLUSIVE OPERADORROLO ESTATICO DE 7 RODAS,AUTOPROPELIDO,PARA COMPACTACAO DE</v>
      </c>
      <c r="C19059" s="141" t="s">
        <v>57916</v>
      </c>
      <c r="D19059" s="141" t="s">
        <v>57917</v>
      </c>
      <c r="E19059" s="141" t="s">
        <v>57918</v>
      </c>
      <c r="I19059" s="141" t="s">
        <v>143</v>
      </c>
      <c r="J19059" s="649">
        <v>92.74</v>
      </c>
    </row>
    <row r="19060" spans="1:10" hidden="1">
      <c r="A19060" s="141" t="s">
        <v>57921</v>
      </c>
      <c r="B19060" s="141" t="str">
        <f t="shared" si="297"/>
        <v>ROLO ESTATICO DE 7 RODAS,AUTOPROPELIDO,PARA COMPACTACAO DEASFALTO,COM ESPESSURA DE 25 A 50MM,LARGURA DE COMPACTACAO 1,ROLO ESTATICO DE 7 RODAS,AUTOPROPELIDO,PARA COMPACTACAO DE82M,CLASSE DE PESO 21T,INCLUSIVE OPERADORROLO ESTATICO DE 7 RODAS,AUTOPROPELIDO,PARA COMPACTACAO DE</v>
      </c>
      <c r="C19060" s="141" t="s">
        <v>57916</v>
      </c>
      <c r="D19060" s="141" t="s">
        <v>57917</v>
      </c>
      <c r="E19060" s="141" t="s">
        <v>57918</v>
      </c>
      <c r="I19060" s="141" t="s">
        <v>143</v>
      </c>
      <c r="J19060" s="649">
        <v>202.11</v>
      </c>
    </row>
    <row r="19061" spans="1:10" hidden="1">
      <c r="A19061" s="141" t="s">
        <v>57922</v>
      </c>
      <c r="B19061" s="141" t="str">
        <f t="shared" si="297"/>
        <v>ROLO ESTATICO DE 7 RODAS,AUTOPROPELIDO,PARA COMPACTACAO DEASFALTO,COM ESPESSURA DE 25 A 50MM,LARGURA DE COMPACTACAO 1,ROLO ESTATICO DE 7 RODAS,AUTOPROPELIDO,PARA COMPACTACAO DE82M,CLASSE DE PESO 21T,INCLUSIVE OPERADORROLO ESTATICO DE 7 RODAS,AUTOPROPELIDO,PARA COMPACTACAO DE</v>
      </c>
      <c r="C19061" s="141" t="s">
        <v>57916</v>
      </c>
      <c r="D19061" s="141" t="s">
        <v>57917</v>
      </c>
      <c r="E19061" s="141" t="s">
        <v>57918</v>
      </c>
      <c r="I19061" s="141" t="s">
        <v>143</v>
      </c>
      <c r="J19061" s="649">
        <v>106.34</v>
      </c>
    </row>
    <row r="19062" spans="1:10" hidden="1">
      <c r="A19062" s="141" t="s">
        <v>57923</v>
      </c>
      <c r="B19062" s="141" t="str">
        <f t="shared" si="297"/>
        <v>ROLO ESTATICO DE 7 RODAS,AUTOPROPELIDO,PARA COMPACTACAO DEASFALTO,COM ESPESSURA DE 25 A 50MM,LARGURA DE COMPACTACAO 1,ROLO ESTATICO DE 7 RODAS,AUTOPROPELIDO,PARA COMPACTACAO DE82M,CLASSE DE PESO 21T,INCLUSIVE OPERADORROLO ESTATICO DE 7 RODAS,AUTOPROPELIDO,PARA COMPACTACAO DE</v>
      </c>
      <c r="C19062" s="141" t="s">
        <v>57916</v>
      </c>
      <c r="D19062" s="141" t="s">
        <v>57917</v>
      </c>
      <c r="E19062" s="141" t="s">
        <v>57918</v>
      </c>
      <c r="I19062" s="141" t="s">
        <v>143</v>
      </c>
      <c r="J19062" s="649">
        <v>88.73</v>
      </c>
    </row>
    <row r="19063" spans="1:10" hidden="1">
      <c r="A19063" s="141" t="s">
        <v>57924</v>
      </c>
      <c r="B19063" s="141" t="str">
        <f t="shared" si="297"/>
        <v>ROLO COMPACTADOR VIBRATORIO,AUTOPROPELIDO PARA REPARO DE PAVIMENTACAO,CAPACIDADE DE 2T,INCLUSIVE OPERADORROLO COMPACTADOR VIBRATORIO,AUTOPROPELIDO PARA REPARO DE PAVROLO COMPACTADOR VIBRATORIO,AUTOPROPELIDO PARA REPARO DE PAV</v>
      </c>
      <c r="C19063" s="141" t="s">
        <v>57925</v>
      </c>
      <c r="D19063" s="141" t="s">
        <v>57926</v>
      </c>
      <c r="I19063" s="141" t="s">
        <v>143</v>
      </c>
      <c r="J19063" s="649">
        <v>81.56</v>
      </c>
    </row>
    <row r="19064" spans="1:10" hidden="1">
      <c r="A19064" s="141" t="s">
        <v>57927</v>
      </c>
      <c r="B19064" s="141" t="str">
        <f t="shared" si="297"/>
        <v>ROLO COMPACTADOR VIBRATORIO,AUTOPROPELIDO PARA REPARO DE PAVIMENTACAO,CAPACIDADE DE 2T,INCLUSIVE OPERADORROLO COMPACTADOR VIBRATORIO,AUTOPROPELIDO PARA REPARO DE PAVROLO COMPACTADOR VIBRATORIO,AUTOPROPELIDO PARA REPARO DE PAV</v>
      </c>
      <c r="C19064" s="141" t="s">
        <v>57925</v>
      </c>
      <c r="D19064" s="141" t="s">
        <v>57926</v>
      </c>
      <c r="I19064" s="141" t="s">
        <v>143</v>
      </c>
      <c r="J19064" s="649">
        <v>52.65</v>
      </c>
    </row>
    <row r="19065" spans="1:10" hidden="1">
      <c r="A19065" s="141" t="s">
        <v>57928</v>
      </c>
      <c r="B19065" s="141" t="str">
        <f t="shared" si="297"/>
        <v>ROLO COMPACTADOR VIBRATORIO,AUTOPROPELIDO PARA REPARO DE PAVIMENTACAO,CAPACIDADE DE 2T,INCLUSIVE OPERADORROLO COMPACTADOR VIBRATORIO,AUTOPROPELIDO PARA REPARO DE PAVROLO COMPACTADOR VIBRATORIO,AUTOPROPELIDO PARA REPARO DE PAV</v>
      </c>
      <c r="C19065" s="141" t="s">
        <v>57925</v>
      </c>
      <c r="D19065" s="141" t="s">
        <v>57926</v>
      </c>
      <c r="I19065" s="141" t="s">
        <v>143</v>
      </c>
      <c r="J19065" s="649">
        <v>47.5</v>
      </c>
    </row>
    <row r="19066" spans="1:10" hidden="1">
      <c r="A19066" s="141" t="s">
        <v>57929</v>
      </c>
      <c r="B19066" s="141" t="str">
        <f t="shared" si="297"/>
        <v>ROLO COMPACTADOR VIBRATORIO,AUTOPROPELIDO PARA REPARO DE PAVIMENTACAO,CAPACIDADE DE 2T,INCLUSIVE OPERADORROLO COMPACTADOR VIBRATORIO,AUTOPROPELIDO PARA REPARO DE PAVROLO COMPACTADOR VIBRATORIO,AUTOPROPELIDO PARA REPARO DE PAV</v>
      </c>
      <c r="C19066" s="141" t="s">
        <v>57925</v>
      </c>
      <c r="D19066" s="141" t="s">
        <v>57926</v>
      </c>
      <c r="I19066" s="141" t="s">
        <v>143</v>
      </c>
      <c r="J19066" s="649">
        <v>77.55</v>
      </c>
    </row>
    <row r="19067" spans="1:10" hidden="1">
      <c r="A19067" s="141" t="s">
        <v>57930</v>
      </c>
      <c r="B19067" s="141" t="str">
        <f t="shared" si="297"/>
        <v>ROLO COMPACTADOR VIBRATORIO,AUTOPROPELIDO PARA REPARO DE PAVIMENTACAO,CAPACIDADE DE 2T,INCLUSIVE OPERADORROLO COMPACTADOR VIBRATORIO,AUTOPROPELIDO PARA REPARO DE PAVROLO COMPACTADOR VIBRATORIO,AUTOPROPELIDO PARA REPARO DE PAV</v>
      </c>
      <c r="C19067" s="141" t="s">
        <v>57925</v>
      </c>
      <c r="D19067" s="141" t="s">
        <v>57926</v>
      </c>
      <c r="I19067" s="141" t="s">
        <v>143</v>
      </c>
      <c r="J19067" s="649">
        <v>48.64</v>
      </c>
    </row>
    <row r="19068" spans="1:10" hidden="1">
      <c r="A19068" s="141" t="s">
        <v>57931</v>
      </c>
      <c r="B19068" s="141" t="str">
        <f t="shared" si="297"/>
        <v>ROLO COMPACTADOR VIBRATORIO,AUTOPROPELIDO PARA REPARO DE PAVIMENTACAO,CAPACIDADE DE 2T,INCLUSIVE OPERADORROLO COMPACTADOR VIBRATORIO,AUTOPROPELIDO PARA REPARO DE PAVROLO COMPACTADOR VIBRATORIO,AUTOPROPELIDO PARA REPARO DE PAV</v>
      </c>
      <c r="C19068" s="141" t="s">
        <v>57925</v>
      </c>
      <c r="D19068" s="141" t="s">
        <v>57926</v>
      </c>
      <c r="I19068" s="141" t="s">
        <v>143</v>
      </c>
      <c r="J19068" s="649">
        <v>43.49</v>
      </c>
    </row>
    <row r="19069" spans="1:10" hidden="1">
      <c r="A19069" s="141" t="s">
        <v>57932</v>
      </c>
      <c r="B19069" s="141" t="str">
        <f t="shared" si="297"/>
        <v>ROLO ESTATICO DE 9 RODAS,AUTOPROPELIDO,PARA COMPACTACAO DE ASFALTO,COM ESPESSURA DE 25 A 50MM,LARGURA DE COMPACTACAO 1,7ROLO ESTATICO DE 9 RODAS,AUTOPROPELIDO,PARA COMPACTACAO DE A6M,CLASSE DE PESO 14T,INCLUSIVE OPERADORROLO ESTATICO DE 9 RODAS,AUTOPROPELIDO,PARA COMPACTACAO DE A</v>
      </c>
      <c r="C19069" s="141" t="s">
        <v>57933</v>
      </c>
      <c r="D19069" s="141" t="s">
        <v>57934</v>
      </c>
      <c r="E19069" s="141" t="s">
        <v>57935</v>
      </c>
      <c r="I19069" s="141" t="s">
        <v>143</v>
      </c>
      <c r="J19069" s="649">
        <v>230.95</v>
      </c>
    </row>
    <row r="19070" spans="1:10" hidden="1">
      <c r="A19070" s="141" t="s">
        <v>57936</v>
      </c>
      <c r="B19070" s="141" t="str">
        <f t="shared" si="297"/>
        <v>ROLO ESTATICO DE 9 RODAS,AUTOPROPELIDO,PARA COMPACTACAO DE ASFALTO,COM ESPESSURA DE 25 A 50MM,LARGURA DE COMPACTACAO 1,7ROLO ESTATICO DE 9 RODAS,AUTOPROPELIDO,PARA COMPACTACAO DE A6M,CLASSE DE PESO 14T,INCLUSIVE OPERADORROLO ESTATICO DE 9 RODAS,AUTOPROPELIDO,PARA COMPACTACAO DE A</v>
      </c>
      <c r="C19070" s="141" t="s">
        <v>57933</v>
      </c>
      <c r="D19070" s="141" t="s">
        <v>57934</v>
      </c>
      <c r="E19070" s="141" t="s">
        <v>57935</v>
      </c>
      <c r="I19070" s="141" t="s">
        <v>143</v>
      </c>
      <c r="J19070" s="649">
        <v>125.25</v>
      </c>
    </row>
    <row r="19071" spans="1:10" hidden="1">
      <c r="A19071" s="141" t="s">
        <v>57937</v>
      </c>
      <c r="B19071" s="141" t="str">
        <f t="shared" si="297"/>
        <v>ROLO ESTATICO DE 9 RODAS,AUTOPROPELIDO,PARA COMPACTACAO DE ASFALTO,COM ESPESSURA DE 25 A 50MM,LARGURA DE COMPACTACAO 1,7ROLO ESTATICO DE 9 RODAS,AUTOPROPELIDO,PARA COMPACTACAO DE A6M,CLASSE DE PESO 14T,INCLUSIVE OPERADORROLO ESTATICO DE 9 RODAS,AUTOPROPELIDO,PARA COMPACTACAO DE A</v>
      </c>
      <c r="C19071" s="141" t="s">
        <v>57933</v>
      </c>
      <c r="D19071" s="141" t="s">
        <v>57934</v>
      </c>
      <c r="E19071" s="141" t="s">
        <v>57935</v>
      </c>
      <c r="I19071" s="141" t="s">
        <v>143</v>
      </c>
      <c r="J19071" s="649">
        <v>105.16</v>
      </c>
    </row>
    <row r="19072" spans="1:10" hidden="1">
      <c r="A19072" s="141" t="s">
        <v>57938</v>
      </c>
      <c r="B19072" s="141" t="str">
        <f t="shared" si="297"/>
        <v>ROLO ESTATICO DE 9 RODAS,AUTOPROPELIDO,PARA COMPACTACAO DE ASFALTO,COM ESPESSURA DE 25 A 50MM,LARGURA DE COMPACTACAO 1,7ROLO ESTATICO DE 9 RODAS,AUTOPROPELIDO,PARA COMPACTACAO DE A6M,CLASSE DE PESO 14T,INCLUSIVE OPERADORROLO ESTATICO DE 9 RODAS,AUTOPROPELIDO,PARA COMPACTACAO DE A</v>
      </c>
      <c r="C19072" s="141" t="s">
        <v>57933</v>
      </c>
      <c r="D19072" s="141" t="s">
        <v>57934</v>
      </c>
      <c r="E19072" s="141" t="s">
        <v>57935</v>
      </c>
      <c r="I19072" s="141" t="s">
        <v>143</v>
      </c>
      <c r="J19072" s="649">
        <v>226.94</v>
      </c>
    </row>
    <row r="19073" spans="1:10" hidden="1">
      <c r="A19073" s="141" t="s">
        <v>57939</v>
      </c>
      <c r="B19073" s="141" t="str">
        <f t="shared" si="297"/>
        <v>ROLO ESTATICO DE 9 RODAS,AUTOPROPELIDO,PARA COMPACTACAO DE ASFALTO,COM ESPESSURA DE 25 A 50MM,LARGURA DE COMPACTACAO 1,7ROLO ESTATICO DE 9 RODAS,AUTOPROPELIDO,PARA COMPACTACAO DE A6M,CLASSE DE PESO 14T,INCLUSIVE OPERADORROLO ESTATICO DE 9 RODAS,AUTOPROPELIDO,PARA COMPACTACAO DE A</v>
      </c>
      <c r="C19073" s="141" t="s">
        <v>57933</v>
      </c>
      <c r="D19073" s="141" t="s">
        <v>57934</v>
      </c>
      <c r="E19073" s="141" t="s">
        <v>57935</v>
      </c>
      <c r="I19073" s="141" t="s">
        <v>143</v>
      </c>
      <c r="J19073" s="649">
        <v>121.24</v>
      </c>
    </row>
    <row r="19074" spans="1:10" hidden="1">
      <c r="A19074" s="141" t="s">
        <v>57940</v>
      </c>
      <c r="B19074" s="141" t="str">
        <f t="shared" si="297"/>
        <v>ROLO ESTATICO DE 9 RODAS,AUTOPROPELIDO,PARA COMPACTACAO DE ASFALTO,COM ESPESSURA DE 25 A 50MM,LARGURA DE COMPACTACAO 1,7ROLO ESTATICO DE 9 RODAS,AUTOPROPELIDO,PARA COMPACTACAO DE A6M,CLASSE DE PESO 14T,INCLUSIVE OPERADORROLO ESTATICO DE 9 RODAS,AUTOPROPELIDO,PARA COMPACTACAO DE A</v>
      </c>
      <c r="C19074" s="141" t="s">
        <v>57933</v>
      </c>
      <c r="D19074" s="141" t="s">
        <v>57934</v>
      </c>
      <c r="E19074" s="141" t="s">
        <v>57935</v>
      </c>
      <c r="I19074" s="141" t="s">
        <v>143</v>
      </c>
      <c r="J19074" s="649">
        <v>101.15</v>
      </c>
    </row>
    <row r="19075" spans="1:10" hidden="1">
      <c r="A19075" s="141" t="s">
        <v>57941</v>
      </c>
      <c r="B19075" s="141" t="str">
        <f t="shared" ref="B19075:B19138" si="298">C19075&amp;D19075&amp;C19075&amp;E19075&amp;F19075&amp;G19075&amp;H19075&amp;C19075</f>
        <v>ROLO COMPACTADOR PE-DE-CARNEIRO DUPLO,REBOCAVEL,C/2 TAMBORES 1000MM DE DIAM.E 1220MM DE COMPRIMENTO,COMPRIMENTO TOTAL DOROLO COMPACTADOR PE-DE-CARNEIRO DUPLO,REBOCAVEL,C/2 TAMBORES ROLO 3700MM,TRACAO NECESSARIA 65CV,PESO LIQUIDO 2150KG,PESO COM LASTRO DE AGUA 4650KG,PESO COM LASTRO DE AREIA 6000KG,PRESSAO SOBRE O SOLO SEM LASTRO 12KG/CM2,PRESSAO COM LASTRO DE AGUA 20KG/CM2,EXCLUSIVE OPERADORROLO COMPACTADOR PE-DE-CARNEIRO DUPLO,REBOCAVEL,C/2 TAMBORES</v>
      </c>
      <c r="C19075" s="141" t="s">
        <v>57942</v>
      </c>
      <c r="D19075" s="141" t="s">
        <v>57943</v>
      </c>
      <c r="E19075" s="141" t="s">
        <v>57944</v>
      </c>
      <c r="F19075" s="141" t="s">
        <v>57945</v>
      </c>
      <c r="G19075" s="141" t="s">
        <v>57946</v>
      </c>
      <c r="H19075" s="141" t="s">
        <v>57947</v>
      </c>
      <c r="I19075" s="141" t="s">
        <v>143</v>
      </c>
      <c r="J19075" s="649">
        <v>29.63</v>
      </c>
    </row>
    <row r="19076" spans="1:10" hidden="1">
      <c r="A19076" s="141" t="s">
        <v>57948</v>
      </c>
      <c r="B19076" s="141" t="str">
        <f t="shared" si="298"/>
        <v>ROLO COMPACTADOR PE-DE-CARNEIRO DUPLO,REBOCAVEL,C/2 TAMBORES 1000MM DE DIAM.E 1220MM DE COMPRIMENTO,COMPRIMENTO TOTAL DOROLO COMPACTADOR PE-DE-CARNEIRO DUPLO,REBOCAVEL,C/2 TAMBORES ROLO 3700MM,TRACAO NECESSARIA 65CV,PESO LIQUIDO 2150KG,PESO COM LASTRO DE AGUA 4650KG,PESO COM LASTRO DE AREIA 6000KG,PRESSAO SOBRE O SOLO SEM LASTRO 12KG/CM2,PRESSAO COM LASTRO DE AGUA 20KG/CM2,EXCLUSIVE OPERADORROLO COMPACTADOR PE-DE-CARNEIRO DUPLO,REBOCAVEL,C/2 TAMBORES</v>
      </c>
      <c r="C19076" s="141" t="s">
        <v>57942</v>
      </c>
      <c r="D19076" s="141" t="s">
        <v>57943</v>
      </c>
      <c r="E19076" s="141" t="s">
        <v>57944</v>
      </c>
      <c r="F19076" s="141" t="s">
        <v>57945</v>
      </c>
      <c r="G19076" s="141" t="s">
        <v>57946</v>
      </c>
      <c r="H19076" s="141" t="s">
        <v>57947</v>
      </c>
      <c r="I19076" s="141" t="s">
        <v>143</v>
      </c>
      <c r="J19076" s="649">
        <v>9.52</v>
      </c>
    </row>
    <row r="19077" spans="1:10" hidden="1">
      <c r="A19077" s="141" t="s">
        <v>57949</v>
      </c>
      <c r="B19077" s="141" t="str">
        <f t="shared" si="298"/>
        <v>ROLO COMPACTADOR PE-DE-CARNEIRO DUPLO,REBOCAVEL,C/2 TAMBORES 1000MM DE DIAM.E 1220MM DE COMPRIMENTO,COMPRIMENTO TOTAL DOROLO COMPACTADOR PE-DE-CARNEIRO DUPLO,REBOCAVEL,C/2 TAMBORES ROLO 3700MM,TRACAO NECESSARIA 65CV,PESO LIQUIDO 2150KG,PESO COM LASTRO DE AGUA 4650KG,PESO COM LASTRO DE AREIA 6000KG,PRESSAO SOBRE O SOLO SEM LASTRO 12KG/CM2,PRESSAO COM LASTRO DE AGUA 20KG/CM2,EXCLUSIVE OPERADORROLO COMPACTADOR PE-DE-CARNEIRO DUPLO,REBOCAVEL,C/2 TAMBORES</v>
      </c>
      <c r="C19077" s="141" t="s">
        <v>57942</v>
      </c>
      <c r="D19077" s="141" t="s">
        <v>57943</v>
      </c>
      <c r="E19077" s="141" t="s">
        <v>57944</v>
      </c>
      <c r="F19077" s="141" t="s">
        <v>57945</v>
      </c>
      <c r="G19077" s="141" t="s">
        <v>57946</v>
      </c>
      <c r="H19077" s="141" t="s">
        <v>57947</v>
      </c>
      <c r="I19077" s="141" t="s">
        <v>143</v>
      </c>
      <c r="J19077" s="649">
        <v>29.63</v>
      </c>
    </row>
    <row r="19078" spans="1:10" hidden="1">
      <c r="A19078" s="141" t="s">
        <v>57950</v>
      </c>
      <c r="B19078" s="141" t="str">
        <f t="shared" si="298"/>
        <v>ROLO COMPACTADOR PE-DE-CARNEIRO DUPLO,REBOCAVEL,C/2 TAMBORES 1000MM DE DIAM.E 1220MM DE COMPRIMENTO,COMPRIMENTO TOTAL DOROLO COMPACTADOR PE-DE-CARNEIRO DUPLO,REBOCAVEL,C/2 TAMBORES ROLO 3700MM,TRACAO NECESSARIA 65CV,PESO LIQUIDO 2150KG,PESO COM LASTRO DE AGUA 4650KG,PESO COM LASTRO DE AREIA 6000KG,PRESSAO SOBRE O SOLO SEM LASTRO 12KG/CM2,PRESSAO COM LASTRO DE AGUA 20KG/CM2,EXCLUSIVE OPERADORROLO COMPACTADOR PE-DE-CARNEIRO DUPLO,REBOCAVEL,C/2 TAMBORES</v>
      </c>
      <c r="C19078" s="141" t="s">
        <v>57942</v>
      </c>
      <c r="D19078" s="141" t="s">
        <v>57943</v>
      </c>
      <c r="E19078" s="141" t="s">
        <v>57944</v>
      </c>
      <c r="F19078" s="141" t="s">
        <v>57945</v>
      </c>
      <c r="G19078" s="141" t="s">
        <v>57946</v>
      </c>
      <c r="H19078" s="141" t="s">
        <v>57947</v>
      </c>
      <c r="I19078" s="141" t="s">
        <v>143</v>
      </c>
      <c r="J19078" s="649">
        <v>9.52</v>
      </c>
    </row>
    <row r="19079" spans="1:10" hidden="1">
      <c r="A19079" s="141" t="s">
        <v>57951</v>
      </c>
      <c r="B19079" s="141" t="str">
        <f t="shared" si="298"/>
        <v>USINA PRE-MISTURADORA DE SOLOS P/ESTABILIZACAO DE BASES,C/CAPACIDADE 350/600T/H,ALIMENTADOR-DOSADOR,DOSADOR DUPLO DE CORUSINA PRE-MISTURADORA DE SOLOS P/ESTABILIZACAO DE BASES,C/CAREIAS,DOSADOR TRIPLO MESA VAI E VEM,DOSADOR TRIPLO DE CORREIAS,DOSADOR TRIPLO DE CALHAS VIBRATORIAS,DOSADOR QUADRUPLO,TRANSPORTADOR DE CORREIA DE TRANSFERENCIA MEDINDO 36"X19,10M,MISTURADOR,COMANDOS E EQUIPAMENTOS COMPLEMENTARES,INCL.EQUIPEUSINA PRE-MISTURADORA DE SOLOS P/ESTABILIZACAO DE BASES,C/CA</v>
      </c>
      <c r="C19079" s="141" t="s">
        <v>57952</v>
      </c>
      <c r="D19079" s="141" t="s">
        <v>57953</v>
      </c>
      <c r="E19079" s="141" t="s">
        <v>57954</v>
      </c>
      <c r="F19079" s="141" t="s">
        <v>57955</v>
      </c>
      <c r="G19079" s="141" t="s">
        <v>57956</v>
      </c>
      <c r="H19079" s="141" t="s">
        <v>57957</v>
      </c>
      <c r="I19079" s="141" t="s">
        <v>143</v>
      </c>
      <c r="J19079" s="649">
        <v>656.06</v>
      </c>
    </row>
    <row r="19080" spans="1:10" hidden="1">
      <c r="A19080" s="141" t="s">
        <v>57958</v>
      </c>
      <c r="B19080" s="141" t="str">
        <f t="shared" si="298"/>
        <v>USINA PRE-MISTURADORA DE SOLOS P/ESTABILIZACAO DE BASES,C/CAPACIDADE 350/600T/H,ALIMENTADOR-DOSADOR,DOSADOR DUPLO DE CORUSINA PRE-MISTURADORA DE SOLOS P/ESTABILIZACAO DE BASES,C/CAREIAS,DOSADOR TRIPLO MESA VAI E VEM,DOSADOR TRIPLO DE CORREIAS,DOSADOR TRIPLO DE CALHAS VIBRATORIAS,DOSADOR QUADRUPLO,TRANSPORTADOR DE CORREIA DE TRANSFERENCIA MEDINDO 36"X19,10M,MISTURADOR,COMANDOS E EQUIPAMENTOS COMPLEMENTARES,INCL.EQUIPEUSINA PRE-MISTURADORA DE SOLOS P/ESTABILIZACAO DE BASES,C/CA</v>
      </c>
      <c r="C19080" s="141" t="s">
        <v>57952</v>
      </c>
      <c r="D19080" s="141" t="s">
        <v>57953</v>
      </c>
      <c r="E19080" s="141" t="s">
        <v>57954</v>
      </c>
      <c r="F19080" s="141" t="s">
        <v>57955</v>
      </c>
      <c r="G19080" s="141" t="s">
        <v>57956</v>
      </c>
      <c r="H19080" s="141" t="s">
        <v>57957</v>
      </c>
      <c r="I19080" s="141" t="s">
        <v>143</v>
      </c>
      <c r="J19080" s="649">
        <v>398.34</v>
      </c>
    </row>
    <row r="19081" spans="1:10" hidden="1">
      <c r="A19081" s="141" t="s">
        <v>57959</v>
      </c>
      <c r="B19081" s="141" t="str">
        <f t="shared" si="298"/>
        <v>USINA PRE-MISTURADORA DE SOLOS P/ESTABILIZACAO DE BASES,C/CAPACIDADE 350/600T/H,ALIMENTADOR-DOSADOR,DOSADOR DUPLO DE CORUSINA PRE-MISTURADORA DE SOLOS P/ESTABILIZACAO DE BASES,C/CAREIAS,DOSADOR TRIPLO MESA VAI E VEM,DOSADOR TRIPLO DE CORREIAS,DOSADOR TRIPLO DE CALHAS VIBRATORIAS,DOSADOR QUADRUPLO,TRANSPORTADOR DE CORREIA DE TRANSFERENCIA MEDINDO 36"X19,10M,MISTURADOR,COMANDOS E EQUIPAMENTOS COMPLEMENTARES,INCL.EQUIPEUSINA PRE-MISTURADORA DE SOLOS P/ESTABILIZACAO DE BASES,C/CA</v>
      </c>
      <c r="C19081" s="141" t="s">
        <v>57952</v>
      </c>
      <c r="D19081" s="141" t="s">
        <v>57953</v>
      </c>
      <c r="E19081" s="141" t="s">
        <v>57954</v>
      </c>
      <c r="F19081" s="141" t="s">
        <v>57955</v>
      </c>
      <c r="G19081" s="141" t="s">
        <v>57956</v>
      </c>
      <c r="H19081" s="141" t="s">
        <v>57957</v>
      </c>
      <c r="I19081" s="141" t="s">
        <v>143</v>
      </c>
      <c r="J19081" s="649">
        <v>377.34</v>
      </c>
    </row>
    <row r="19082" spans="1:10" hidden="1">
      <c r="A19082" s="141" t="s">
        <v>57960</v>
      </c>
      <c r="B19082" s="141" t="str">
        <f t="shared" si="298"/>
        <v>USINA PRE-MISTURADORA DE SOLOS P/ESTABILIZACAO DE BASES,C/CAPACIDADE 350/600T/H,ALIMENTADOR-DOSADOR,DOSADOR DUPLO DE CORUSINA PRE-MISTURADORA DE SOLOS P/ESTABILIZACAO DE BASES,C/CAREIAS,DOSADOR TRIPLO MESA VAI E VEM,DOSADOR TRIPLO DE CORREIAS,DOSADOR TRIPLO DE CALHAS VIBRATORIAS,DOSADOR QUADRUPLO,TRANSPORTADOR DE CORREIA DE TRANSFERENCIA MEDINDO 36"X19,10M,MISTURADOR,COMANDOS E EQUIPAMENTOS COMPLEMENTARES,INCL.EQUIPEUSINA PRE-MISTURADORA DE SOLOS P/ESTABILIZACAO DE BASES,C/CA</v>
      </c>
      <c r="C19082" s="141" t="s">
        <v>57952</v>
      </c>
      <c r="D19082" s="141" t="s">
        <v>57953</v>
      </c>
      <c r="E19082" s="141" t="s">
        <v>57954</v>
      </c>
      <c r="F19082" s="141" t="s">
        <v>57955</v>
      </c>
      <c r="G19082" s="141" t="s">
        <v>57956</v>
      </c>
      <c r="H19082" s="141" t="s">
        <v>57957</v>
      </c>
      <c r="I19082" s="141" t="s">
        <v>143</v>
      </c>
      <c r="J19082" s="649">
        <v>641.73</v>
      </c>
    </row>
    <row r="19083" spans="1:10" hidden="1">
      <c r="A19083" s="141" t="s">
        <v>57961</v>
      </c>
      <c r="B19083" s="141" t="str">
        <f t="shared" si="298"/>
        <v>USINA PRE-MISTURADORA DE SOLOS P/ESTABILIZACAO DE BASES,C/CAPACIDADE 350/600T/H,ALIMENTADOR-DOSADOR,DOSADOR DUPLO DE CORUSINA PRE-MISTURADORA DE SOLOS P/ESTABILIZACAO DE BASES,C/CAREIAS,DOSADOR TRIPLO MESA VAI E VEM,DOSADOR TRIPLO DE CORREIAS,DOSADOR TRIPLO DE CALHAS VIBRATORIAS,DOSADOR QUADRUPLO,TRANSPORTADOR DE CORREIA DE TRANSFERENCIA MEDINDO 36"X19,10M,MISTURADOR,COMANDOS E EQUIPAMENTOS COMPLEMENTARES,INCL.EQUIPEUSINA PRE-MISTURADORA DE SOLOS P/ESTABILIZACAO DE BASES,C/CA</v>
      </c>
      <c r="C19083" s="141" t="s">
        <v>57952</v>
      </c>
      <c r="D19083" s="141" t="s">
        <v>57953</v>
      </c>
      <c r="E19083" s="141" t="s">
        <v>57954</v>
      </c>
      <c r="F19083" s="141" t="s">
        <v>57955</v>
      </c>
      <c r="G19083" s="141" t="s">
        <v>57956</v>
      </c>
      <c r="H19083" s="141" t="s">
        <v>57957</v>
      </c>
      <c r="I19083" s="141" t="s">
        <v>143</v>
      </c>
      <c r="J19083" s="649">
        <v>384.01</v>
      </c>
    </row>
    <row r="19084" spans="1:10" hidden="1">
      <c r="A19084" s="141" t="s">
        <v>57962</v>
      </c>
      <c r="B19084" s="141" t="str">
        <f t="shared" si="298"/>
        <v>USINA PRE-MISTURADORA DE SOLOS P/ESTABILIZACAO DE BASES,C/CAPACIDADE 350/600T/H,ALIMENTADOR-DOSADOR,DOSADOR DUPLO DE CORUSINA PRE-MISTURADORA DE SOLOS P/ESTABILIZACAO DE BASES,C/CAREIAS,DOSADOR TRIPLO MESA VAI E VEM,DOSADOR TRIPLO DE CORREIAS,DOSADOR TRIPLO DE CALHAS VIBRATORIAS,DOSADOR QUADRUPLO,TRANSPORTADOR DE CORREIA DE TRANSFERENCIA MEDINDO 36"X19,10M,MISTURADOR,COMANDOS E EQUIPAMENTOS COMPLEMENTARES,INCL.EQUIPEUSINA PRE-MISTURADORA DE SOLOS P/ESTABILIZACAO DE BASES,C/CA</v>
      </c>
      <c r="C19084" s="141" t="s">
        <v>57952</v>
      </c>
      <c r="D19084" s="141" t="s">
        <v>57953</v>
      </c>
      <c r="E19084" s="141" t="s">
        <v>57954</v>
      </c>
      <c r="F19084" s="141" t="s">
        <v>57955</v>
      </c>
      <c r="G19084" s="141" t="s">
        <v>57956</v>
      </c>
      <c r="H19084" s="141" t="s">
        <v>57957</v>
      </c>
      <c r="I19084" s="141" t="s">
        <v>143</v>
      </c>
      <c r="J19084" s="649">
        <v>363.01</v>
      </c>
    </row>
    <row r="19085" spans="1:10" hidden="1">
      <c r="A19085" s="141" t="s">
        <v>57963</v>
      </c>
      <c r="B19085" s="141" t="str">
        <f t="shared" si="298"/>
        <v>USINA MOVEL PARA MISTURA DE ASFALTO CONTINUA,COM CAPACIDADEDE ATE 100T/H,COM EQUIPE DE OPERACAOUSINA MOVEL PARA MISTURA DE ASFALTO CONTINUA,COM CAPACIDADEUSINA MOVEL PARA MISTURA DE ASFALTO CONTINUA,COM CAPACIDADE</v>
      </c>
      <c r="C19085" s="141" t="s">
        <v>57964</v>
      </c>
      <c r="D19085" s="141" t="s">
        <v>57965</v>
      </c>
      <c r="I19085" s="141" t="s">
        <v>143</v>
      </c>
      <c r="J19085" s="649">
        <v>3678.48</v>
      </c>
    </row>
    <row r="19086" spans="1:10" hidden="1">
      <c r="A19086" s="141" t="s">
        <v>57966</v>
      </c>
      <c r="B19086" s="141" t="str">
        <f t="shared" si="298"/>
        <v>USINA MOVEL PARA MISTURA DE ASFALTO CONTINUA,COM CAPACIDADEDE ATE 100T/H,COM EQUIPE DE OPERACAOUSINA MOVEL PARA MISTURA DE ASFALTO CONTINUA,COM CAPACIDADEUSINA MOVEL PARA MISTURA DE ASFALTO CONTINUA,COM CAPACIDADE</v>
      </c>
      <c r="C19086" s="141" t="s">
        <v>57964</v>
      </c>
      <c r="D19086" s="141" t="s">
        <v>57965</v>
      </c>
      <c r="I19086" s="141" t="s">
        <v>143</v>
      </c>
      <c r="J19086" s="649">
        <v>1518.95</v>
      </c>
    </row>
    <row r="19087" spans="1:10" hidden="1">
      <c r="A19087" s="141" t="s">
        <v>57967</v>
      </c>
      <c r="B19087" s="141" t="str">
        <f t="shared" si="298"/>
        <v>USINA MOVEL PARA MISTURA DE ASFALTO CONTINUA,COM CAPACIDADEDE ATE 100T/H,COM EQUIPE DE OPERACAOUSINA MOVEL PARA MISTURA DE ASFALTO CONTINUA,COM CAPACIDADEUSINA MOVEL PARA MISTURA DE ASFALTO CONTINUA,COM CAPACIDADE</v>
      </c>
      <c r="C19087" s="141" t="s">
        <v>57964</v>
      </c>
      <c r="D19087" s="141" t="s">
        <v>57965</v>
      </c>
      <c r="I19087" s="141" t="s">
        <v>143</v>
      </c>
      <c r="J19087" s="649">
        <v>1096.2</v>
      </c>
    </row>
    <row r="19088" spans="1:10" hidden="1">
      <c r="A19088" s="141" t="s">
        <v>57968</v>
      </c>
      <c r="B19088" s="141" t="str">
        <f t="shared" si="298"/>
        <v>USINA MOVEL PARA MISTURA DE ASFALTO CONTINUA,COM CAPACIDADEDE ATE 100T/H,COM EQUIPE DE OPERACAOUSINA MOVEL PARA MISTURA DE ASFALTO CONTINUA,COM CAPACIDADEUSINA MOVEL PARA MISTURA DE ASFALTO CONTINUA,COM CAPACIDADE</v>
      </c>
      <c r="C19088" s="141" t="s">
        <v>57964</v>
      </c>
      <c r="D19088" s="141" t="s">
        <v>57965</v>
      </c>
      <c r="I19088" s="141" t="s">
        <v>143</v>
      </c>
      <c r="J19088" s="649">
        <v>3595.48</v>
      </c>
    </row>
    <row r="19089" spans="1:10" hidden="1">
      <c r="A19089" s="141" t="s">
        <v>57969</v>
      </c>
      <c r="B19089" s="141" t="str">
        <f t="shared" si="298"/>
        <v>USINA MOVEL PARA MISTURA DE ASFALTO CONTINUA,COM CAPACIDADEDE ATE 100T/H,COM EQUIPE DE OPERACAOUSINA MOVEL PARA MISTURA DE ASFALTO CONTINUA,COM CAPACIDADEUSINA MOVEL PARA MISTURA DE ASFALTO CONTINUA,COM CAPACIDADE</v>
      </c>
      <c r="C19089" s="141" t="s">
        <v>57964</v>
      </c>
      <c r="D19089" s="141" t="s">
        <v>57965</v>
      </c>
      <c r="I19089" s="141" t="s">
        <v>143</v>
      </c>
      <c r="J19089" s="649">
        <v>1435.95</v>
      </c>
    </row>
    <row r="19090" spans="1:10" hidden="1">
      <c r="A19090" s="141" t="s">
        <v>57970</v>
      </c>
      <c r="B19090" s="141" t="str">
        <f t="shared" si="298"/>
        <v>USINA MOVEL PARA MISTURA DE ASFALTO CONTINUA,COM CAPACIDADEDE ATE 100T/H,COM EQUIPE DE OPERACAOUSINA MOVEL PARA MISTURA DE ASFALTO CONTINUA,COM CAPACIDADEUSINA MOVEL PARA MISTURA DE ASFALTO CONTINUA,COM CAPACIDADE</v>
      </c>
      <c r="C19090" s="141" t="s">
        <v>57964</v>
      </c>
      <c r="D19090" s="141" t="s">
        <v>57965</v>
      </c>
      <c r="I19090" s="141" t="s">
        <v>143</v>
      </c>
      <c r="J19090" s="649">
        <v>1013.2</v>
      </c>
    </row>
    <row r="19091" spans="1:10" hidden="1">
      <c r="A19091" s="141" t="s">
        <v>57971</v>
      </c>
      <c r="B19091" s="141" t="str">
        <f t="shared" si="298"/>
        <v>USINA PARA MISTURA A FRIO,COM CAPACIDADE PARA 50T/H,COMPREENDENDO:ALIMENTADOR-DOSADOR DE FRIOS,ELEVADOR,SILO-TREMONHA,ALUSINA PARA MISTURA A FRIO,COM CAPACIDADE PARA 50T/H,COMPREENIMENTADOR DE FINOS,MISTURADOR,INSTALACAO DE ARMAZENAGEM E AQUECIMENTO DE ASFALTO E GRUPO GERADOR DE 60/66KVA,INCLUSIVEEQUIPE DE OPERACAOUSINA PARA MISTURA A FRIO,COM CAPACIDADE PARA 50T/H,COMPREEN</v>
      </c>
      <c r="C19091" s="141" t="s">
        <v>57972</v>
      </c>
      <c r="D19091" s="141" t="s">
        <v>57973</v>
      </c>
      <c r="E19091" s="141" t="s">
        <v>57974</v>
      </c>
      <c r="F19091" s="141" t="s">
        <v>57975</v>
      </c>
      <c r="G19091" s="141" t="s">
        <v>57976</v>
      </c>
      <c r="I19091" s="141" t="s">
        <v>143</v>
      </c>
      <c r="J19091" s="649">
        <v>647.96</v>
      </c>
    </row>
    <row r="19092" spans="1:10" hidden="1">
      <c r="A19092" s="141" t="s">
        <v>57977</v>
      </c>
      <c r="B19092" s="141" t="str">
        <f t="shared" si="298"/>
        <v>USINA PARA MISTURA A FRIO,COM CAPACIDADE PARA 50T/H,COMPREENDENDO:ALIMENTADOR-DOSADOR DE FRIOS,ELEVADOR,SILO-TREMONHA,ALUSINA PARA MISTURA A FRIO,COM CAPACIDADE PARA 50T/H,COMPREENIMENTADOR DE FINOS,MISTURADOR,INSTALACAO DE ARMAZENAGEM E AQUECIMENTO DE ASFALTO E GRUPO GERADOR DE 60/66KVA,INCLUSIVEEQUIPE DE OPERACAOUSINA PARA MISTURA A FRIO,COM CAPACIDADE PARA 50T/H,COMPREEN</v>
      </c>
      <c r="C19092" s="141" t="s">
        <v>57972</v>
      </c>
      <c r="D19092" s="141" t="s">
        <v>57973</v>
      </c>
      <c r="E19092" s="141" t="s">
        <v>57974</v>
      </c>
      <c r="F19092" s="141" t="s">
        <v>57975</v>
      </c>
      <c r="G19092" s="141" t="s">
        <v>57976</v>
      </c>
      <c r="I19092" s="141" t="s">
        <v>143</v>
      </c>
      <c r="J19092" s="649">
        <v>278.8</v>
      </c>
    </row>
    <row r="19093" spans="1:10" hidden="1">
      <c r="A19093" s="141" t="s">
        <v>57978</v>
      </c>
      <c r="B19093" s="141" t="str">
        <f t="shared" si="298"/>
        <v>USINA PARA MISTURA A FRIO,COM CAPACIDADE PARA 50T/H,COMPREENDENDO:ALIMENTADOR-DOSADOR DE FRIOS,ELEVADOR,SILO-TREMONHA,ALUSINA PARA MISTURA A FRIO,COM CAPACIDADE PARA 50T/H,COMPREENIMENTADOR DE FINOS,MISTURADOR,INSTALACAO DE ARMAZENAGEM E AQUECIMENTO DE ASFALTO E GRUPO GERADOR DE 60/66KVA,INCLUSIVEEQUIPE DE OPERACAOUSINA PARA MISTURA A FRIO,COM CAPACIDADE PARA 50T/H,COMPREEN</v>
      </c>
      <c r="C19093" s="141" t="s">
        <v>57972</v>
      </c>
      <c r="D19093" s="141" t="s">
        <v>57973</v>
      </c>
      <c r="E19093" s="141" t="s">
        <v>57974</v>
      </c>
      <c r="F19093" s="141" t="s">
        <v>57975</v>
      </c>
      <c r="G19093" s="141" t="s">
        <v>57976</v>
      </c>
      <c r="I19093" s="141" t="s">
        <v>143</v>
      </c>
      <c r="J19093" s="649">
        <v>210.14</v>
      </c>
    </row>
    <row r="19094" spans="1:10" hidden="1">
      <c r="A19094" s="141" t="s">
        <v>57979</v>
      </c>
      <c r="B19094" s="141" t="str">
        <f t="shared" si="298"/>
        <v>USINA PARA MISTURA A FRIO,COM CAPACIDADE PARA 50T/H,COMPREENDENDO:ALIMENTADOR-DOSADOR DE FRIOS,ELEVADOR,SILO-TREMONHA,ALUSINA PARA MISTURA A FRIO,COM CAPACIDADE PARA 50T/H,COMPREENIMENTADOR DE FINOS,MISTURADOR,INSTALACAO DE ARMAZENAGEM E AQUECIMENTO DE ASFALTO E GRUPO GERADOR DE 60/66KVA,INCLUSIVEEQUIPE DE OPERACAOUSINA PARA MISTURA A FRIO,COM CAPACIDADE PARA 50T/H,COMPREEN</v>
      </c>
      <c r="C19094" s="141" t="s">
        <v>57972</v>
      </c>
      <c r="D19094" s="141" t="s">
        <v>57973</v>
      </c>
      <c r="E19094" s="141" t="s">
        <v>57974</v>
      </c>
      <c r="F19094" s="141" t="s">
        <v>57975</v>
      </c>
      <c r="G19094" s="141" t="s">
        <v>57976</v>
      </c>
      <c r="I19094" s="141" t="s">
        <v>143</v>
      </c>
      <c r="J19094" s="649">
        <v>624.46</v>
      </c>
    </row>
    <row r="19095" spans="1:10" hidden="1">
      <c r="A19095" s="141" t="s">
        <v>57980</v>
      </c>
      <c r="B19095" s="141" t="str">
        <f t="shared" si="298"/>
        <v>USINA PARA MISTURA A FRIO,COM CAPACIDADE PARA 50T/H,COMPREENDENDO:ALIMENTADOR-DOSADOR DE FRIOS,ELEVADOR,SILO-TREMONHA,ALUSINA PARA MISTURA A FRIO,COM CAPACIDADE PARA 50T/H,COMPREENIMENTADOR DE FINOS,MISTURADOR,INSTALACAO DE ARMAZENAGEM E AQUECIMENTO DE ASFALTO E GRUPO GERADOR DE 60/66KVA,INCLUSIVEEQUIPE DE OPERACAOUSINA PARA MISTURA A FRIO,COM CAPACIDADE PARA 50T/H,COMPREEN</v>
      </c>
      <c r="C19095" s="141" t="s">
        <v>57972</v>
      </c>
      <c r="D19095" s="141" t="s">
        <v>57973</v>
      </c>
      <c r="E19095" s="141" t="s">
        <v>57974</v>
      </c>
      <c r="F19095" s="141" t="s">
        <v>57975</v>
      </c>
      <c r="G19095" s="141" t="s">
        <v>57976</v>
      </c>
      <c r="I19095" s="141" t="s">
        <v>143</v>
      </c>
      <c r="J19095" s="649">
        <v>255.3</v>
      </c>
    </row>
    <row r="19096" spans="1:10" hidden="1">
      <c r="A19096" s="141" t="s">
        <v>57981</v>
      </c>
      <c r="B19096" s="141" t="str">
        <f t="shared" si="298"/>
        <v>USINA PARA MISTURA A FRIO,COM CAPACIDADE PARA 50T/H,COMPREENDENDO:ALIMENTADOR-DOSADOR DE FRIOS,ELEVADOR,SILO-TREMONHA,ALUSINA PARA MISTURA A FRIO,COM CAPACIDADE PARA 50T/H,COMPREENIMENTADOR DE FINOS,MISTURADOR,INSTALACAO DE ARMAZENAGEM E AQUECIMENTO DE ASFALTO E GRUPO GERADOR DE 60/66KVA,INCLUSIVEEQUIPE DE OPERACAOUSINA PARA MISTURA A FRIO,COM CAPACIDADE PARA 50T/H,COMPREEN</v>
      </c>
      <c r="C19096" s="141" t="s">
        <v>57972</v>
      </c>
      <c r="D19096" s="141" t="s">
        <v>57973</v>
      </c>
      <c r="E19096" s="141" t="s">
        <v>57974</v>
      </c>
      <c r="F19096" s="141" t="s">
        <v>57975</v>
      </c>
      <c r="G19096" s="141" t="s">
        <v>57976</v>
      </c>
      <c r="I19096" s="141" t="s">
        <v>143</v>
      </c>
      <c r="J19096" s="649">
        <v>186.64</v>
      </c>
    </row>
    <row r="19097" spans="1:10" hidden="1">
      <c r="A19097" s="141" t="s">
        <v>57982</v>
      </c>
      <c r="B19097" s="141" t="str">
        <f t="shared" si="298"/>
        <v>SISTEMA DE AQUECIMENTO COM UM TANQUE FIXO DE 30000 LITROS PARA ASFALTO E UM TANQUE DE 20000 LITROS PARA COMBUSTIVEL,COMSISTEMA DE AQUECIMENTO COM UM TANQUE FIXO DE 30000 LITROS PASISTEMA DE CIRCULACAO DE ASFALTO,INCLUSIVE OPERADORSISTEMA DE AQUECIMENTO COM UM TANQUE FIXO DE 30000 LITROS PA</v>
      </c>
      <c r="C19097" s="141" t="s">
        <v>57983</v>
      </c>
      <c r="D19097" s="141" t="s">
        <v>57984</v>
      </c>
      <c r="E19097" s="141" t="s">
        <v>57985</v>
      </c>
      <c r="I19097" s="141" t="s">
        <v>143</v>
      </c>
      <c r="J19097" s="649">
        <v>214.26</v>
      </c>
    </row>
    <row r="19098" spans="1:10" hidden="1">
      <c r="A19098" s="141" t="s">
        <v>57986</v>
      </c>
      <c r="B19098" s="141" t="str">
        <f t="shared" si="298"/>
        <v>SISTEMA DE AQUECIMENTO COM UM TANQUE FIXO DE 30000 LITROS PARA ASFALTO E UM TANQUE DE 20000 LITROS PARA COMBUSTIVEL,COMSISTEMA DE AQUECIMENTO COM UM TANQUE FIXO DE 30000 LITROS PASISTEMA DE CIRCULACAO DE ASFALTO,INCLUSIVE OPERADORSISTEMA DE AQUECIMENTO COM UM TANQUE FIXO DE 30000 LITROS PA</v>
      </c>
      <c r="C19098" s="141" t="s">
        <v>57983</v>
      </c>
      <c r="D19098" s="141" t="s">
        <v>57984</v>
      </c>
      <c r="E19098" s="141" t="s">
        <v>57985</v>
      </c>
      <c r="I19098" s="141" t="s">
        <v>143</v>
      </c>
      <c r="J19098" s="649">
        <v>45.02</v>
      </c>
    </row>
    <row r="19099" spans="1:10" hidden="1">
      <c r="A19099" s="141" t="s">
        <v>57987</v>
      </c>
      <c r="B19099" s="141" t="str">
        <f t="shared" si="298"/>
        <v>SISTEMA DE AQUECIMENTO COM UM TANQUE FIXO DE 30000 LITROS PARA ASFALTO E UM TANQUE DE 20000 LITROS PARA COMBUSTIVEL,COMSISTEMA DE AQUECIMENTO COM UM TANQUE FIXO DE 30000 LITROS PASISTEMA DE CIRCULACAO DE ASFALTO,INCLUSIVE OPERADORSISTEMA DE AQUECIMENTO COM UM TANQUE FIXO DE 30000 LITROS PA</v>
      </c>
      <c r="C19099" s="141" t="s">
        <v>57983</v>
      </c>
      <c r="D19099" s="141" t="s">
        <v>57984</v>
      </c>
      <c r="E19099" s="141" t="s">
        <v>57985</v>
      </c>
      <c r="I19099" s="141" t="s">
        <v>143</v>
      </c>
      <c r="J19099" s="649">
        <v>210.25</v>
      </c>
    </row>
    <row r="19100" spans="1:10" hidden="1">
      <c r="A19100" s="141" t="s">
        <v>57988</v>
      </c>
      <c r="B19100" s="141" t="str">
        <f t="shared" si="298"/>
        <v>SISTEMA DE AQUECIMENTO COM UM TANQUE FIXO DE 30000 LITROS PARA ASFALTO E UM TANQUE DE 20000 LITROS PARA COMBUSTIVEL,COMSISTEMA DE AQUECIMENTO COM UM TANQUE FIXO DE 30000 LITROS PASISTEMA DE CIRCULACAO DE ASFALTO,INCLUSIVE OPERADORSISTEMA DE AQUECIMENTO COM UM TANQUE FIXO DE 30000 LITROS PA</v>
      </c>
      <c r="C19100" s="141" t="s">
        <v>57983</v>
      </c>
      <c r="D19100" s="141" t="s">
        <v>57984</v>
      </c>
      <c r="E19100" s="141" t="s">
        <v>57985</v>
      </c>
      <c r="I19100" s="141" t="s">
        <v>143</v>
      </c>
      <c r="J19100" s="649">
        <v>41.01</v>
      </c>
    </row>
    <row r="19101" spans="1:10" hidden="1">
      <c r="A19101" s="141" t="s">
        <v>57989</v>
      </c>
      <c r="B19101" s="141" t="str">
        <f t="shared" si="298"/>
        <v>PULVIMISTURADOR,LARGURA DE MISTURADOR DE 2,50M,TRACIONADO POR TRATOR DE PNEUS DE 61CV,INCLUSIVE ESTE E 2 OPERADORESPULVIMISTURADOR,LARGURA DE MISTURADOR DE 2,50M,TRACIONADO POPULVIMISTURADOR,LARGURA DE MISTURADOR DE 2,50M,TRACIONADO PO</v>
      </c>
      <c r="C19101" s="141" t="s">
        <v>57990</v>
      </c>
      <c r="D19101" s="141" t="s">
        <v>57991</v>
      </c>
      <c r="I19101" s="141" t="s">
        <v>143</v>
      </c>
      <c r="J19101" s="649">
        <v>164.48</v>
      </c>
    </row>
    <row r="19102" spans="1:10" hidden="1">
      <c r="A19102" s="141" t="s">
        <v>57992</v>
      </c>
      <c r="B19102" s="141" t="str">
        <f t="shared" si="298"/>
        <v>PULVIMISTURADOR,LARGURA DE MISTURADOR DE 2,50M,TRACIONADO POR TRATOR DE PNEUS DE 61CV,INCLUSIVE ESTE E 2 OPERADORESPULVIMISTURADOR,LARGURA DE MISTURADOR DE 2,50M,TRACIONADO POPULVIMISTURADOR,LARGURA DE MISTURADOR DE 2,50M,TRACIONADO PO</v>
      </c>
      <c r="C19102" s="141" t="s">
        <v>57990</v>
      </c>
      <c r="D19102" s="141" t="s">
        <v>57991</v>
      </c>
      <c r="I19102" s="141" t="s">
        <v>143</v>
      </c>
      <c r="J19102" s="649">
        <v>96.61</v>
      </c>
    </row>
    <row r="19103" spans="1:10" hidden="1">
      <c r="A19103" s="141" t="s">
        <v>57993</v>
      </c>
      <c r="B19103" s="141" t="str">
        <f t="shared" si="298"/>
        <v>PULVIMISTURADOR,LARGURA DE MISTURADOR DE 2,50M,TRACIONADO POR TRATOR DE PNEUS DE 61CV,INCLUSIVE ESTE E 2 OPERADORESPULVIMISTURADOR,LARGURA DE MISTURADOR DE 2,50M,TRACIONADO POPULVIMISTURADOR,LARGURA DE MISTURADOR DE 2,50M,TRACIONADO PO</v>
      </c>
      <c r="C19103" s="141" t="s">
        <v>57990</v>
      </c>
      <c r="D19103" s="141" t="s">
        <v>57991</v>
      </c>
      <c r="I19103" s="141" t="s">
        <v>143</v>
      </c>
      <c r="J19103" s="649">
        <v>88.02</v>
      </c>
    </row>
    <row r="19104" spans="1:10" hidden="1">
      <c r="A19104" s="141" t="s">
        <v>57994</v>
      </c>
      <c r="B19104" s="141" t="str">
        <f t="shared" si="298"/>
        <v>PULVIMISTURADOR,LARGURA DE MISTURADOR DE 2,50M,TRACIONADO POR TRATOR DE PNEUS DE 61CV,INCLUSIVE ESTE E 2 OPERADORESPULVIMISTURADOR,LARGURA DE MISTURADOR DE 2,50M,TRACIONADO POPULVIMISTURADOR,LARGURA DE MISTURADOR DE 2,50M,TRACIONADO PO</v>
      </c>
      <c r="C19104" s="141" t="s">
        <v>57990</v>
      </c>
      <c r="D19104" s="141" t="s">
        <v>57991</v>
      </c>
      <c r="I19104" s="141" t="s">
        <v>143</v>
      </c>
      <c r="J19104" s="649">
        <v>156.46</v>
      </c>
    </row>
    <row r="19105" spans="1:10" hidden="1">
      <c r="A19105" s="141" t="s">
        <v>57995</v>
      </c>
      <c r="B19105" s="141" t="str">
        <f t="shared" si="298"/>
        <v>PULVIMISTURADOR,LARGURA DE MISTURADOR DE 2,50M,TRACIONADO POR TRATOR DE PNEUS DE 61CV,INCLUSIVE ESTE E 2 OPERADORESPULVIMISTURADOR,LARGURA DE MISTURADOR DE 2,50M,TRACIONADO POPULVIMISTURADOR,LARGURA DE MISTURADOR DE 2,50M,TRACIONADO PO</v>
      </c>
      <c r="C19105" s="141" t="s">
        <v>57990</v>
      </c>
      <c r="D19105" s="141" t="s">
        <v>57991</v>
      </c>
      <c r="I19105" s="141" t="s">
        <v>143</v>
      </c>
      <c r="J19105" s="649">
        <v>88.59</v>
      </c>
    </row>
    <row r="19106" spans="1:10" hidden="1">
      <c r="A19106" s="141" t="s">
        <v>57996</v>
      </c>
      <c r="B19106" s="141" t="str">
        <f t="shared" si="298"/>
        <v>PULVIMISTURADOR,LARGURA DE MISTURADOR DE 2,50M,TRACIONADO POR TRATOR DE PNEUS DE 61CV,INCLUSIVE ESTE E 2 OPERADORESPULVIMISTURADOR,LARGURA DE MISTURADOR DE 2,50M,TRACIONADO POPULVIMISTURADOR,LARGURA DE MISTURADOR DE 2,50M,TRACIONADO PO</v>
      </c>
      <c r="C19106" s="141" t="s">
        <v>57990</v>
      </c>
      <c r="D19106" s="141" t="s">
        <v>57991</v>
      </c>
      <c r="I19106" s="141" t="s">
        <v>143</v>
      </c>
      <c r="J19106" s="649">
        <v>80</v>
      </c>
    </row>
    <row r="19107" spans="1:10" hidden="1">
      <c r="A19107" s="141" t="s">
        <v>57997</v>
      </c>
      <c r="B19107" s="141" t="str">
        <f t="shared" si="298"/>
        <v>DISTRIBUIDOR DE BETUME(ASFALTO) REBOCAVEL,MOTOR A GASOLINA,PARTIDA MANUAL,CAPACIDADE EFETIVA DO TANQUE DE 2.200L,BOMBA DDISTRIBUIDOR DE BETUME(ASFALTO) REBOCAVEL,MOTOR A GASOLINA,PE ENGRENAGEM DE DIAMETRO DE 2",180L/MIN,BARRA DE DISTRIBUICAO COM 2,00M,HASTE DE DISTRIBUICAO MANUAL PROVIDA DE REGISTRO PROPRIO,EXCLUSIVE OPERADORDISTRIBUIDOR DE BETUME(ASFALTO) REBOCAVEL,MOTOR A GASOLINA,P</v>
      </c>
      <c r="C19107" s="141" t="s">
        <v>57998</v>
      </c>
      <c r="D19107" s="141" t="s">
        <v>57999</v>
      </c>
      <c r="E19107" s="141" t="s">
        <v>58000</v>
      </c>
      <c r="F19107" s="141" t="s">
        <v>58001</v>
      </c>
      <c r="G19107" s="141" t="s">
        <v>58002</v>
      </c>
      <c r="I19107" s="141" t="s">
        <v>143</v>
      </c>
      <c r="J19107" s="649">
        <v>112.11</v>
      </c>
    </row>
    <row r="19108" spans="1:10" hidden="1">
      <c r="A19108" s="141" t="s">
        <v>58003</v>
      </c>
      <c r="B19108" s="141" t="str">
        <f t="shared" si="298"/>
        <v>DISTRIBUIDOR DE BETUME(ASFALTO) REBOCAVEL,MOTOR A GASOLINA,PARTIDA MANUAL,CAPACIDADE EFETIVA DO TANQUE DE 2.200L,BOMBA DDISTRIBUIDOR DE BETUME(ASFALTO) REBOCAVEL,MOTOR A GASOLINA,PE ENGRENAGEM DE DIAMETRO DE 2",180L/MIN,BARRA DE DISTRIBUICAO COM 2,00M,HASTE DE DISTRIBUICAO MANUAL PROVIDA DE REGISTRO PROPRIO,EXCLUSIVE OPERADORDISTRIBUIDOR DE BETUME(ASFALTO) REBOCAVEL,MOTOR A GASOLINA,P</v>
      </c>
      <c r="C19108" s="141" t="s">
        <v>57998</v>
      </c>
      <c r="D19108" s="141" t="s">
        <v>57999</v>
      </c>
      <c r="E19108" s="141" t="s">
        <v>58000</v>
      </c>
      <c r="F19108" s="141" t="s">
        <v>58001</v>
      </c>
      <c r="G19108" s="141" t="s">
        <v>58002</v>
      </c>
      <c r="I19108" s="141" t="s">
        <v>143</v>
      </c>
      <c r="J19108" s="649">
        <v>34.76</v>
      </c>
    </row>
    <row r="19109" spans="1:10" hidden="1">
      <c r="A19109" s="141" t="s">
        <v>58004</v>
      </c>
      <c r="B19109" s="141" t="str">
        <f t="shared" si="298"/>
        <v>DISTRIBUIDOR DE BETUME(ASFALTO) REBOCAVEL,MOTOR A GASOLINA,PARTIDA MANUAL,CAPACIDADE EFETIVA DE TANQUE DE 2.200L,BOMBA DDISTRIBUIDOR DE BETUME(ASFALTO) REBOCAVEL,MOTOR A GASOLINA,PE ENGRENAGEM DE DIAMETRO DE 2",180L/MIN,BARRA DE DISTRIBUICAO COM 2,00M,HASTE DE DISTRIBUICAO MANUAL PROVIDA DE REGISTRO PROPRIO,EXCLUSIVE OPERADORDISTRIBUIDOR DE BETUME(ASFALTO) REBOCAVEL,MOTOR A GASOLINA,P</v>
      </c>
      <c r="C19109" s="141" t="s">
        <v>57998</v>
      </c>
      <c r="D19109" s="141" t="s">
        <v>58005</v>
      </c>
      <c r="E19109" s="141" t="s">
        <v>58000</v>
      </c>
      <c r="F19109" s="141" t="s">
        <v>58001</v>
      </c>
      <c r="G19109" s="141" t="s">
        <v>58002</v>
      </c>
      <c r="I19109" s="141" t="s">
        <v>143</v>
      </c>
      <c r="J19109" s="649">
        <v>24.2</v>
      </c>
    </row>
    <row r="19110" spans="1:10" hidden="1">
      <c r="A19110" s="141" t="s">
        <v>58006</v>
      </c>
      <c r="B19110" s="141" t="str">
        <f t="shared" si="298"/>
        <v>DISTRIBUIDOR DE BETUME(ASFALTO) REBOCAVEL,MOTOR A GASOLINA,PARTIDA MANUAL,CAPACIDADE EFETIVA DO TANQUE DE 2.200L,BOMBA DDISTRIBUIDOR DE BETUME(ASFALTO) REBOCAVEL,MOTOR A GASOLINA,PE ENGRENAGEM DE DIAMETRO DE 2",180L/MIN,BARRA DE DISTRIBUICAO COM 2,00M,HASTE DE DISTRIBUICAO MANUAL PROVIDA DE REGISTRO PROPRIO,EXCLUSIVE OPERADORDISTRIBUIDOR DE BETUME(ASFALTO) REBOCAVEL,MOTOR A GASOLINA,P</v>
      </c>
      <c r="C19110" s="141" t="s">
        <v>57998</v>
      </c>
      <c r="D19110" s="141" t="s">
        <v>57999</v>
      </c>
      <c r="E19110" s="141" t="s">
        <v>58000</v>
      </c>
      <c r="F19110" s="141" t="s">
        <v>58001</v>
      </c>
      <c r="G19110" s="141" t="s">
        <v>58002</v>
      </c>
      <c r="I19110" s="141" t="s">
        <v>143</v>
      </c>
      <c r="J19110" s="649">
        <v>112.11</v>
      </c>
    </row>
    <row r="19111" spans="1:10" hidden="1">
      <c r="A19111" s="141" t="s">
        <v>58007</v>
      </c>
      <c r="B19111" s="141" t="str">
        <f t="shared" si="298"/>
        <v>DISTRIBUIDOR DE BETUME(ASFALTO) REBOCAVEL,MOTOR A GASOLINA,PARTIDA MANUAL,CAPACIDADE EFETIVA DO TANQUE DE 2.200L,BOMBA DDISTRIBUIDOR DE BETUME(ASFALTO) REBOCAVEL,MOTOR A GASOLINA,PE ENGRENAGEM DE DIAMETRO DE 2",180L/MIN,BARRA DE DISTRIBUICAO COM 2,00M,HASTE DE DISTRIBUICAO MANUAL PROVIDA DE REGISTRO PROPRIO,EXCLUSIVE OPERADORDISTRIBUIDOR DE BETUME(ASFALTO) REBOCAVEL,MOTOR A GASOLINA,P</v>
      </c>
      <c r="C19111" s="141" t="s">
        <v>57998</v>
      </c>
      <c r="D19111" s="141" t="s">
        <v>57999</v>
      </c>
      <c r="E19111" s="141" t="s">
        <v>58000</v>
      </c>
      <c r="F19111" s="141" t="s">
        <v>58001</v>
      </c>
      <c r="G19111" s="141" t="s">
        <v>58002</v>
      </c>
      <c r="I19111" s="141" t="s">
        <v>143</v>
      </c>
      <c r="J19111" s="649">
        <v>34.76</v>
      </c>
    </row>
    <row r="19112" spans="1:10" hidden="1">
      <c r="A19112" s="141" t="s">
        <v>58008</v>
      </c>
      <c r="B19112" s="141" t="str">
        <f t="shared" si="298"/>
        <v>DISTRIBUIDOR DE BETUME(ASFALTO) REBOCAVEL,MOTOR A GASOLINA,PARTIDA MANUAL,CAPACIDADE EFETIVA DE TANQUE DE 2.200L,BOMBA DDISTRIBUIDOR DE BETUME(ASFALTO) REBOCAVEL,MOTOR A GASOLINA,PE ENGRENAGEM DE DIAMETRO DE 2",180L/MIN,BARRA DE DISTRIBUICAO COM 2,00M,HASTE DE DISTRIBUICAO MANUAL PROVIDA DE REGISTRO PROPRIO,EXCLUSIVE OPERADORDISTRIBUIDOR DE BETUME(ASFALTO) REBOCAVEL,MOTOR A GASOLINA,P</v>
      </c>
      <c r="C19112" s="141" t="s">
        <v>57998</v>
      </c>
      <c r="D19112" s="141" t="s">
        <v>58005</v>
      </c>
      <c r="E19112" s="141" t="s">
        <v>58000</v>
      </c>
      <c r="F19112" s="141" t="s">
        <v>58001</v>
      </c>
      <c r="G19112" s="141" t="s">
        <v>58002</v>
      </c>
      <c r="I19112" s="141" t="s">
        <v>143</v>
      </c>
      <c r="J19112" s="649">
        <v>24.2</v>
      </c>
    </row>
    <row r="19113" spans="1:10" hidden="1">
      <c r="A19113" s="141" t="s">
        <v>58009</v>
      </c>
      <c r="B19113" s="141" t="str">
        <f t="shared" si="298"/>
        <v>DISTRIBUIDOR DE BETUME(ASFALTO) SOB PRESSAO,MOTOR A GASOLINA,MONTADO SOBRE CAMINHAO,CAPACIDADE EFETIVA DO TANQUE DE 5000DISTRIBUIDOR DE BETUME(ASFALTO) SOB PRESSAO,MOTOR A GASOLINAL,INCLUSIVE ESTE COM MOTORISTADISTRIBUIDOR DE BETUME(ASFALTO) SOB PRESSAO,MOTOR A GASOLINA</v>
      </c>
      <c r="C19113" s="141" t="s">
        <v>58010</v>
      </c>
      <c r="D19113" s="141" t="s">
        <v>58011</v>
      </c>
      <c r="E19113" s="141" t="s">
        <v>58012</v>
      </c>
      <c r="I19113" s="141" t="s">
        <v>143</v>
      </c>
      <c r="J19113" s="649">
        <v>413.02</v>
      </c>
    </row>
    <row r="19114" spans="1:10" hidden="1">
      <c r="A19114" s="141" t="s">
        <v>58013</v>
      </c>
      <c r="B19114" s="141" t="str">
        <f t="shared" si="298"/>
        <v>DISTRIBUIDOR DE BETUME(ASFALTO) SOB PRESSAO,MOTOR A GASOLINA,MONTADO SOBRE CAMINHAO,CAPACIDADE EFETIVA DO TANQUE DE 5000DISTRIBUIDOR DE BETUME(ASFALTO) SOB PRESSAO,MOTOR A GASOLINAL,INCLUSIVE ESTE COM MOTORISTADISTRIBUIDOR DE BETUME(ASFALTO) SOB PRESSAO,MOTOR A GASOLINA</v>
      </c>
      <c r="C19114" s="141" t="s">
        <v>58010</v>
      </c>
      <c r="D19114" s="141" t="s">
        <v>58011</v>
      </c>
      <c r="E19114" s="141" t="s">
        <v>58012</v>
      </c>
      <c r="I19114" s="141" t="s">
        <v>143</v>
      </c>
      <c r="J19114" s="649">
        <v>153.87</v>
      </c>
    </row>
    <row r="19115" spans="1:10" hidden="1">
      <c r="A19115" s="141" t="s">
        <v>58014</v>
      </c>
      <c r="B19115" s="141" t="str">
        <f t="shared" si="298"/>
        <v>DISTRIBUIDOR DE BETUME(ASFALTO) SOB PRESSAO,MOTOR A GASOLINA,MONTADO SOBRE CAMINHAO,CAPACIDADE EFETIVA DO TANQUE DE 5000DISTRIBUIDOR DE BETUME(ASFALTO) SOB PRESSAO,MOTOR A GASOLINAL,INCLUSIVE ESTE COM MOTORISTADISTRIBUIDOR DE BETUME(ASFALTO) SOB PRESSAO,MOTOR A GASOLINA</v>
      </c>
      <c r="C19115" s="141" t="s">
        <v>58010</v>
      </c>
      <c r="D19115" s="141" t="s">
        <v>58011</v>
      </c>
      <c r="E19115" s="141" t="s">
        <v>58012</v>
      </c>
      <c r="I19115" s="141" t="s">
        <v>143</v>
      </c>
      <c r="J19115" s="649">
        <v>120.29</v>
      </c>
    </row>
    <row r="19116" spans="1:10" hidden="1">
      <c r="A19116" s="141" t="s">
        <v>58015</v>
      </c>
      <c r="B19116" s="141" t="str">
        <f t="shared" si="298"/>
        <v>DISTRIBUIDOR DE BETUME(ASFALTO) SOB PRESSAO,MOTOR A GASOLINA,MONTADO SOBRE CAMINHAO,CAPACIDADE EFETIVA DO TANQUE DE 5000DISTRIBUIDOR DE BETUME(ASFALTO) SOB PRESSAO,MOTOR A GASOLINAL,INCLUSIVE ESTE COM MOTORISTADISTRIBUIDOR DE BETUME(ASFALTO) SOB PRESSAO,MOTOR A GASOLINA</v>
      </c>
      <c r="C19116" s="141" t="s">
        <v>58010</v>
      </c>
      <c r="D19116" s="141" t="s">
        <v>58011</v>
      </c>
      <c r="E19116" s="141" t="s">
        <v>58012</v>
      </c>
      <c r="I19116" s="141" t="s">
        <v>143</v>
      </c>
      <c r="J19116" s="649">
        <v>409.45</v>
      </c>
    </row>
    <row r="19117" spans="1:10" hidden="1">
      <c r="A19117" s="141" t="s">
        <v>58016</v>
      </c>
      <c r="B19117" s="141" t="str">
        <f t="shared" si="298"/>
        <v>DISTRIBUIDOR DE BETUME(ASFALTO) SOB PRESSAO,MOTOR A GASOLINA,MONTADO SOBRE CAMINHAO,CAPACIDADE EFETIVA DO TANQUE DE 5000DISTRIBUIDOR DE BETUME(ASFALTO) SOB PRESSAO,MOTOR A GASOLINAL,INCLUSIVE ESTE COM MOTORISTADISTRIBUIDOR DE BETUME(ASFALTO) SOB PRESSAO,MOTOR A GASOLINA</v>
      </c>
      <c r="C19117" s="141" t="s">
        <v>58010</v>
      </c>
      <c r="D19117" s="141" t="s">
        <v>58011</v>
      </c>
      <c r="E19117" s="141" t="s">
        <v>58012</v>
      </c>
      <c r="I19117" s="141" t="s">
        <v>143</v>
      </c>
      <c r="J19117" s="649">
        <v>150.30000000000001</v>
      </c>
    </row>
    <row r="19118" spans="1:10" hidden="1">
      <c r="A19118" s="141" t="s">
        <v>58017</v>
      </c>
      <c r="B19118" s="141" t="str">
        <f t="shared" si="298"/>
        <v>DISTRIBUIDOR DE BETUME(ASFALTO) SOB PRESSAO,MOTOR A GASOLINA,MONTADO SOBRE CAMINHAO,CAPACIDADE EFETIVA DO TANQUE DE 5000DISTRIBUIDOR DE BETUME(ASFALTO) SOB PRESSAO,MOTOR A GASOLINAL,INCLUSIVE ESTE COM MOTORISTADISTRIBUIDOR DE BETUME(ASFALTO) SOB PRESSAO,MOTOR A GASOLINA</v>
      </c>
      <c r="C19118" s="141" t="s">
        <v>58010</v>
      </c>
      <c r="D19118" s="141" t="s">
        <v>58011</v>
      </c>
      <c r="E19118" s="141" t="s">
        <v>58012</v>
      </c>
      <c r="I19118" s="141" t="s">
        <v>143</v>
      </c>
      <c r="J19118" s="649">
        <v>116.72</v>
      </c>
    </row>
    <row r="19119" spans="1:10" hidden="1">
      <c r="A19119" s="141" t="s">
        <v>58018</v>
      </c>
      <c r="B19119" s="141" t="str">
        <f t="shared" si="298"/>
        <v>ESPALHADOR DE AGREGADOS,REBOCAVEL,CAPACIDADE RASA DE 1,30M3,LARGURA MAXIMA DE DISTRIBUICAO DE 3,66M,COMPRIMENTO DE 4,10MESPALHADOR DE AGREGADOS,REBOCAVEL,CAPACIDADE RASA DE 1,30M3,,LARGURA DE 1,30M,ALTURA DE 1,00M,4 RODAS COM PNEUMATICOS 6X9(10 LONAS),PESO DE 860KG,DIAMETRO DO ROLO DE 12,7CM(5"),EXCLUSIVE OPERADORESPALHADOR DE AGREGADOS,REBOCAVEL,CAPACIDADE RASA DE 1,30M3,</v>
      </c>
      <c r="C19119" s="141" t="s">
        <v>58019</v>
      </c>
      <c r="D19119" s="141" t="s">
        <v>58020</v>
      </c>
      <c r="E19119" s="141" t="s">
        <v>58021</v>
      </c>
      <c r="F19119" s="141" t="s">
        <v>58022</v>
      </c>
      <c r="G19119" s="141" t="s">
        <v>58023</v>
      </c>
      <c r="I19119" s="141" t="s">
        <v>143</v>
      </c>
      <c r="J19119" s="649">
        <v>14.58</v>
      </c>
    </row>
    <row r="19120" spans="1:10" hidden="1">
      <c r="A19120" s="141" t="s">
        <v>58024</v>
      </c>
      <c r="B19120" s="141" t="str">
        <f t="shared" si="298"/>
        <v>ESPALHADOR DE AGREGADOS,REBOCAVEL,CAPACIDADE RASA DE 1,30M3,LARGURA MAXIMA DE DISTRIBUICAO DE 3,66M,COMPRIMENTO DE 4,10MESPALHADOR DE AGREGADOS,REBOCAVEL,CAPACIDADE RASA DE 1,30M3,,LARGURA DE 1,30M,ALTURA DE 1,00M,4 RODAS COM PNEUMATICOS 6X9(10 LONAS),PESO DE 860KG,DIAMETRO DO ROLO DE 12,7CM(5"),EXCLUSIVE OPERADORESPALHADOR DE AGREGADOS,REBOCAVEL,CAPACIDADE RASA DE 1,30M3,</v>
      </c>
      <c r="C19120" s="141" t="s">
        <v>58019</v>
      </c>
      <c r="D19120" s="141" t="s">
        <v>58020</v>
      </c>
      <c r="E19120" s="141" t="s">
        <v>58021</v>
      </c>
      <c r="F19120" s="141" t="s">
        <v>58022</v>
      </c>
      <c r="G19120" s="141" t="s">
        <v>58023</v>
      </c>
      <c r="I19120" s="141" t="s">
        <v>143</v>
      </c>
      <c r="J19120" s="649">
        <v>8.24</v>
      </c>
    </row>
    <row r="19121" spans="1:10" hidden="1">
      <c r="A19121" s="141" t="s">
        <v>58025</v>
      </c>
      <c r="B19121" s="141" t="str">
        <f t="shared" si="298"/>
        <v>ESPALHADOR DE AGREGADOS,REBOCAVEL,CAPACIDADE RASA DE 1,30M3,LARGURA MAXIMA DE DISTRIBUICAO DE 3,66M,COMPRIMENTO DE 4,10MESPALHADOR DE AGREGADOS,REBOCAVEL,CAPACIDADE RASA DE 1,30M3,,LARGURA DE 1,30M,ALTURA DE 1,00M,4 RODAS COM PNEUMATICOS 6X9(10 LONAS),PESO DE 860KG,DIAMETRO DO ROLO DE 12,7CM(5"),EXCLUSIVE OPERADORESPALHADOR DE AGREGADOS,REBOCAVEL,CAPACIDADE RASA DE 1,30M3,</v>
      </c>
      <c r="C19121" s="141" t="s">
        <v>58019</v>
      </c>
      <c r="D19121" s="141" t="s">
        <v>58020</v>
      </c>
      <c r="E19121" s="141" t="s">
        <v>58021</v>
      </c>
      <c r="F19121" s="141" t="s">
        <v>58022</v>
      </c>
      <c r="G19121" s="141" t="s">
        <v>58023</v>
      </c>
      <c r="I19121" s="141" t="s">
        <v>143</v>
      </c>
      <c r="J19121" s="649">
        <v>14.58</v>
      </c>
    </row>
    <row r="19122" spans="1:10" hidden="1">
      <c r="A19122" s="141" t="s">
        <v>58026</v>
      </c>
      <c r="B19122" s="141" t="str">
        <f t="shared" si="298"/>
        <v>ESPALHADOR DE AGREGADOS,REBOCAVEL,CAPACIDADE RASA DE 1,30M3,LARGURA MAXIMA DE DISTRIBUICAO DE 3,66M,COMPRIMENTO DE 4,10MESPALHADOR DE AGREGADOS,REBOCAVEL,CAPACIDADE RASA DE 1,30M3,,LARGURA DE 1,30M,ALTURA DE 1,00M,4 RODAS COM PNEUMATICOS 6X9(10 LONAS),PESO DE 860KG,DIAMETRO DO ROLO DE 12,7CM(5"),EXCLUSIVE OPERADORESPALHADOR DE AGREGADOS,REBOCAVEL,CAPACIDADE RASA DE 1,30M3,</v>
      </c>
      <c r="C19122" s="141" t="s">
        <v>58019</v>
      </c>
      <c r="D19122" s="141" t="s">
        <v>58020</v>
      </c>
      <c r="E19122" s="141" t="s">
        <v>58021</v>
      </c>
      <c r="F19122" s="141" t="s">
        <v>58022</v>
      </c>
      <c r="G19122" s="141" t="s">
        <v>58023</v>
      </c>
      <c r="I19122" s="141" t="s">
        <v>143</v>
      </c>
      <c r="J19122" s="649">
        <v>8.24</v>
      </c>
    </row>
    <row r="19123" spans="1:10" hidden="1">
      <c r="A19123" s="141" t="s">
        <v>58027</v>
      </c>
      <c r="B19123" s="141" t="str">
        <f t="shared" si="298"/>
        <v>VIBRO ACABADORA DE ASFALTO,SOBRE ESTEIRA,COM EXTENSAO PARA PAVIMENTACAO,LARGURA DE 4,27M,COM MOTOR DIESEL DE APROXIMADAMVIBRO ACABADORA DE ASFALTO,SOBRE ESTEIRA,COM EXTENSAO PARA PENTE 69CV,INCLUSIVE OPERADOR E AUXILIARVIBRO ACABADORA DE ASFALTO,SOBRE ESTEIRA,COM EXTENSAO PARA P</v>
      </c>
      <c r="C19123" s="141" t="s">
        <v>58028</v>
      </c>
      <c r="D19123" s="141" t="s">
        <v>58029</v>
      </c>
      <c r="E19123" s="141" t="s">
        <v>58030</v>
      </c>
      <c r="I19123" s="141" t="s">
        <v>143</v>
      </c>
      <c r="J19123" s="649">
        <v>343.46</v>
      </c>
    </row>
    <row r="19124" spans="1:10" hidden="1">
      <c r="A19124" s="141" t="s">
        <v>58031</v>
      </c>
      <c r="B19124" s="141" t="str">
        <f t="shared" si="298"/>
        <v>VIBRO ACABADORA DE ASFALTO,SOBRE ESTEIRA,COM EXTENSAO PARA PAVIMENTACAO,LARGURA DE 4,27M,COM MOTOR DIESEL DE APROXIMADAMVIBRO ACABADORA DE ASFALTO,SOBRE ESTEIRA,COM EXTENSAO PARA PENTE 69CV,INCLUSIVE OPERADOR E AUXILIARVIBRO ACABADORA DE ASFALTO,SOBRE ESTEIRA,COM EXTENSAO PARA P</v>
      </c>
      <c r="C19124" s="141" t="s">
        <v>58028</v>
      </c>
      <c r="D19124" s="141" t="s">
        <v>58029</v>
      </c>
      <c r="E19124" s="141" t="s">
        <v>58030</v>
      </c>
      <c r="I19124" s="141" t="s">
        <v>143</v>
      </c>
      <c r="J19124" s="649">
        <v>195.97</v>
      </c>
    </row>
    <row r="19125" spans="1:10" hidden="1">
      <c r="A19125" s="141" t="s">
        <v>58032</v>
      </c>
      <c r="B19125" s="141" t="str">
        <f t="shared" si="298"/>
        <v>VIBRO ACABADORA DE ASFALTO,SOBRE ESTEIRA,COM EXTENSAO PARA PAVIMENTACAO,LARGURA DE 4,27M,COM MOTOR DIESEL DE APROXIMADAMVIBRO ACABADORA DE ASFALTO,SOBRE ESTEIRA,COM EXTENSAO PARA PENTE 69CV,INCLUSIVE OPERADOR E AUXILIARVIBRO ACABADORA DE ASFALTO,SOBRE ESTEIRA,COM EXTENSAO PARA P</v>
      </c>
      <c r="C19125" s="141" t="s">
        <v>58028</v>
      </c>
      <c r="D19125" s="141" t="s">
        <v>58029</v>
      </c>
      <c r="E19125" s="141" t="s">
        <v>58030</v>
      </c>
      <c r="I19125" s="141" t="s">
        <v>143</v>
      </c>
      <c r="J19125" s="649">
        <v>166.56</v>
      </c>
    </row>
    <row r="19126" spans="1:10" hidden="1">
      <c r="A19126" s="141" t="s">
        <v>58033</v>
      </c>
      <c r="B19126" s="141" t="str">
        <f t="shared" si="298"/>
        <v>VIBRO ACABADORA DE ASFALTO,SOBRE ESTEIRA,COM EXTENSAO PARA PAVIMENTACAO,LARGURA DE 4,27M,COM MOTOR DIESEL DE APROXIMADAMVIBRO ACABADORA DE ASFALTO,SOBRE ESTEIRA,COM EXTENSAO PARA PENTE 69CV,INCLUSIVE OPERADOR E AUXILIARVIBRO ACABADORA DE ASFALTO,SOBRE ESTEIRA,COM EXTENSAO PARA P</v>
      </c>
      <c r="C19126" s="141" t="s">
        <v>58028</v>
      </c>
      <c r="D19126" s="141" t="s">
        <v>58029</v>
      </c>
      <c r="E19126" s="141" t="s">
        <v>58030</v>
      </c>
      <c r="I19126" s="141" t="s">
        <v>143</v>
      </c>
      <c r="J19126" s="649">
        <v>336.87</v>
      </c>
    </row>
    <row r="19127" spans="1:10" hidden="1">
      <c r="A19127" s="141" t="s">
        <v>58034</v>
      </c>
      <c r="B19127" s="141" t="str">
        <f t="shared" si="298"/>
        <v>VIBRO ACABADORA DE ASFALTO,SOBRE ESTEIRA,COM EXTENSAO PARA PAVIMENTACAO,LARGURA DE 4,27M,COM MOTOR DIESEL DE APROXIMADAMVIBRO ACABADORA DE ASFALTO,SOBRE ESTEIRA,COM EXTENSAO PARA PENTE 69CV,INCLUSIVE OPERADOR E AUXILIARVIBRO ACABADORA DE ASFALTO,SOBRE ESTEIRA,COM EXTENSAO PARA P</v>
      </c>
      <c r="C19127" s="141" t="s">
        <v>58028</v>
      </c>
      <c r="D19127" s="141" t="s">
        <v>58029</v>
      </c>
      <c r="E19127" s="141" t="s">
        <v>58030</v>
      </c>
      <c r="I19127" s="141" t="s">
        <v>143</v>
      </c>
      <c r="J19127" s="649">
        <v>189.38</v>
      </c>
    </row>
    <row r="19128" spans="1:10" hidden="1">
      <c r="A19128" s="141" t="s">
        <v>58035</v>
      </c>
      <c r="B19128" s="141" t="str">
        <f t="shared" si="298"/>
        <v>VIBRO ACABADORA DE ASFALTO,SOBRE ESTEIRA,COM EXTENSAO PARA PAVIMENTACAO,LARGURA DE 4,27M,COM MOTOR DIESEL DE APROXIMADAMVIBRO ACABADORA DE ASFALTO,SOBRE ESTEIRA,COM EXTENSAO PARA PENTE 69CV,INCLUSIVE OPERADOR E AUXILIARVIBRO ACABADORA DE ASFALTO,SOBRE ESTEIRA,COM EXTENSAO PARA P</v>
      </c>
      <c r="C19128" s="141" t="s">
        <v>58028</v>
      </c>
      <c r="D19128" s="141" t="s">
        <v>58029</v>
      </c>
      <c r="E19128" s="141" t="s">
        <v>58030</v>
      </c>
      <c r="I19128" s="141" t="s">
        <v>143</v>
      </c>
      <c r="J19128" s="649">
        <v>159.97</v>
      </c>
    </row>
    <row r="19129" spans="1:10" hidden="1">
      <c r="A19129" s="141" t="s">
        <v>58036</v>
      </c>
      <c r="B19129" s="141" t="str">
        <f t="shared" si="298"/>
        <v>VIBRO ACABADORA DE ASFALTO,SOBRE RODAS,CAPACIDADE DO SILO DE ASFALTO DE APROXIMADAMENTE 10,5T,LARGURA APROXIMADA DE 4,55VIBRO ACABADORA DE ASFALTO,SOBRE RODAS,CAPACIDADE DO SILO DEM,COM MOTOR DIESEL DE APROXIMADAMENTE 100CV,COM SISTEMA DENIVELAMENTO ELETRONICO,INCLUSIVE OPERADOR E AUXILIARVIBRO ACABADORA DE ASFALTO,SOBRE RODAS,CAPACIDADE DO SILO DE</v>
      </c>
      <c r="C19129" s="141" t="s">
        <v>58037</v>
      </c>
      <c r="D19129" s="141" t="s">
        <v>58038</v>
      </c>
      <c r="E19129" s="141" t="s">
        <v>58039</v>
      </c>
      <c r="F19129" s="141" t="s">
        <v>58040</v>
      </c>
      <c r="I19129" s="141" t="s">
        <v>143</v>
      </c>
      <c r="J19129" s="649">
        <v>324.83</v>
      </c>
    </row>
    <row r="19130" spans="1:10" hidden="1">
      <c r="A19130" s="141" t="s">
        <v>58041</v>
      </c>
      <c r="B19130" s="141" t="str">
        <f t="shared" si="298"/>
        <v>VIBRO ACABADORA DE ASFALTO,SOBRE RODAS,CAPACIDADE DO SILO DE ASFALTO DE APROXIMADAMENTE 10,5T,LARGURA APROXIMADA DE 4,55VIBRO ACABADORA DE ASFALTO,SOBRE RODAS,CAPACIDADE DO SILO DEM,COM MOTOR DIESEL DE APROXIMADAMENTE 100CV,COM SISTEMA DENIVELAMENTO ELETRONICO,INCLUSIVE OPERADOR E AUXILIARVIBRO ACABADORA DE ASFALTO,SOBRE RODAS,CAPACIDADE DO SILO DE</v>
      </c>
      <c r="C19130" s="141" t="s">
        <v>58037</v>
      </c>
      <c r="D19130" s="141" t="s">
        <v>58038</v>
      </c>
      <c r="E19130" s="141" t="s">
        <v>58039</v>
      </c>
      <c r="F19130" s="141" t="s">
        <v>58040</v>
      </c>
      <c r="I19130" s="141" t="s">
        <v>143</v>
      </c>
      <c r="J19130" s="649">
        <v>171.38</v>
      </c>
    </row>
    <row r="19131" spans="1:10" hidden="1">
      <c r="A19131" s="141" t="s">
        <v>58042</v>
      </c>
      <c r="B19131" s="141" t="str">
        <f t="shared" si="298"/>
        <v>VIBRO ACABADORA DE ASFALTO,SOBRE RODAS,CAPACIDADE DO SILO DE ASFALTO DE APROXIMADAMENTE 10,5T,LARGURA APROXIMADA DE 4,55VIBRO ACABADORA DE ASFALTO,SOBRE RODAS,CAPACIDADE DO SILO DEM,COM MOTOR DIESEL DE APROXIMADAMENTE 100CV,COM SISTEMA DENIVELAMENTO ELETRONICO,INCLUSIVE OPERADOR E AUXILIARVIBRO ACABADORA DE ASFALTO,SOBRE RODAS,CAPACIDADE DO SILO DE</v>
      </c>
      <c r="C19131" s="141" t="s">
        <v>58037</v>
      </c>
      <c r="D19131" s="141" t="s">
        <v>58038</v>
      </c>
      <c r="E19131" s="141" t="s">
        <v>58039</v>
      </c>
      <c r="F19131" s="141" t="s">
        <v>58040</v>
      </c>
      <c r="I19131" s="141" t="s">
        <v>143</v>
      </c>
      <c r="J19131" s="649">
        <v>143.83000000000001</v>
      </c>
    </row>
    <row r="19132" spans="1:10" hidden="1">
      <c r="A19132" s="141" t="s">
        <v>58043</v>
      </c>
      <c r="B19132" s="141" t="str">
        <f t="shared" si="298"/>
        <v>VIBRO ACABADORA DE ASFALTO,SOBRE RODAS,CAPACIDADE DO SILO DE ASFALTO DE APROXIMADAMENTE 10,5T,LARGURA APROXIMADA DE 4,55VIBRO ACABADORA DE ASFALTO,SOBRE RODAS,CAPACIDADE DO SILO DEM,COM MOTOR DIESEL DE APROXIMADAMENTE 100CV,COM SISTEMA DENIVELAMENTO ELETRONICO,INCLUSIVE OPERADOR E AUXILIARVIBRO ACABADORA DE ASFALTO,SOBRE RODAS,CAPACIDADE DO SILO DE</v>
      </c>
      <c r="C19132" s="141" t="s">
        <v>58037</v>
      </c>
      <c r="D19132" s="141" t="s">
        <v>58038</v>
      </c>
      <c r="E19132" s="141" t="s">
        <v>58039</v>
      </c>
      <c r="F19132" s="141" t="s">
        <v>58040</v>
      </c>
      <c r="I19132" s="141" t="s">
        <v>143</v>
      </c>
      <c r="J19132" s="649">
        <v>318.24</v>
      </c>
    </row>
    <row r="19133" spans="1:10" hidden="1">
      <c r="A19133" s="141" t="s">
        <v>58044</v>
      </c>
      <c r="B19133" s="141" t="str">
        <f t="shared" si="298"/>
        <v>VIBRO ACABADORA DE ASFALTO,SOBRE RODAS,CAPACIDADE DO SILO DE ASFALTO DE APROXIMADAMENTE 10,5T,LARGURA APROXIMADA DE 4,55VIBRO ACABADORA DE ASFALTO,SOBRE RODAS,CAPACIDADE DO SILO DEM,COM MOTOR DIESEL DE APROXIMADAMENTE 100CV,COM SISTEMA DENIVELAMENTO ELETRONICO,INCLUSIVE OPERADOR E AUXILIARVIBRO ACABADORA DE ASFALTO,SOBRE RODAS,CAPACIDADE DO SILO DE</v>
      </c>
      <c r="C19133" s="141" t="s">
        <v>58037</v>
      </c>
      <c r="D19133" s="141" t="s">
        <v>58038</v>
      </c>
      <c r="E19133" s="141" t="s">
        <v>58039</v>
      </c>
      <c r="F19133" s="141" t="s">
        <v>58040</v>
      </c>
      <c r="I19133" s="141" t="s">
        <v>143</v>
      </c>
      <c r="J19133" s="649">
        <v>164.79</v>
      </c>
    </row>
    <row r="19134" spans="1:10" hidden="1">
      <c r="A19134" s="141" t="s">
        <v>58045</v>
      </c>
      <c r="B19134" s="141" t="str">
        <f t="shared" si="298"/>
        <v>VIBRO ACABADORA DE ASFALTO,SOBRE RODAS,CAPACIDADE DO SILO DE ASFALTO DE APROXIMADAMENTE 10,5T,LARGURA APROXIMADA DE 4,55VIBRO ACABADORA DE ASFALTO,SOBRE RODAS,CAPACIDADE DO SILO DEM,COM MOTOR DIESEL DE APROXIMADAMENTE 100CV,COM SISTEMA DENIVELAMENTO ELETRONICO,INCLUSIVE OPERADOR E AUXILIARVIBRO ACABADORA DE ASFALTO,SOBRE RODAS,CAPACIDADE DO SILO DE</v>
      </c>
      <c r="C19134" s="141" t="s">
        <v>58037</v>
      </c>
      <c r="D19134" s="141" t="s">
        <v>58038</v>
      </c>
      <c r="E19134" s="141" t="s">
        <v>58039</v>
      </c>
      <c r="F19134" s="141" t="s">
        <v>58040</v>
      </c>
      <c r="I19134" s="141" t="s">
        <v>143</v>
      </c>
      <c r="J19134" s="649">
        <v>137.24</v>
      </c>
    </row>
    <row r="19135" spans="1:10" hidden="1">
      <c r="A19135" s="141" t="s">
        <v>58046</v>
      </c>
      <c r="B19135" s="141" t="str">
        <f t="shared" si="298"/>
        <v>MAQUINAS DE JUNTAS(SERRA DE CONCRETO) MOTOR A GASOLINA PARTIDA MANUAL,CHASSIS REFORCADO,GUARDA PROTETORA PARA ACOMODAR SMAQUINAS DE JUNTAS(SERRA DE CONCRETO) MOTOR A GASOLINA PARTIERRAS DE ATE 14",SERRA PARA CONCRETO ESPECIALMENTE DESENVOLVIDA PARA ABERTURAS DE JUNTA DE DILATACAO COM 3.600RPM,INCLUSIVE OPERADORMAQUINAS DE JUNTAS(SERRA DE CONCRETO) MOTOR A GASOLINA PARTI</v>
      </c>
      <c r="C19135" s="141" t="s">
        <v>58047</v>
      </c>
      <c r="D19135" s="141" t="s">
        <v>58048</v>
      </c>
      <c r="E19135" s="141" t="s">
        <v>58049</v>
      </c>
      <c r="F19135" s="141" t="s">
        <v>58050</v>
      </c>
      <c r="G19135" s="141" t="s">
        <v>57713</v>
      </c>
      <c r="I19135" s="141" t="s">
        <v>143</v>
      </c>
      <c r="J19135" s="649">
        <v>90.89</v>
      </c>
    </row>
    <row r="19136" spans="1:10" hidden="1">
      <c r="A19136" s="141" t="s">
        <v>58051</v>
      </c>
      <c r="B19136" s="141" t="str">
        <f t="shared" si="298"/>
        <v>MAQUINAS DE JUNTAS(SERRA DE CONCRETO) MOTOR A GASOLINA PARTIDA MANUAL,CHASSIS REFORCADO,GUARDA PROTETORA PARA ACOMODAR SMAQUINAS DE JUNTAS(SERRA DE CONCRETO) MOTOR A GASOLINA PARTIERRAS DE ATE 14",SERRA PARA CONCRETO ESPECIALMENTE DESENVOLVIDA PARA ABERTURAS DE JUNTA DE DILATACAO COM 3.600RPM,INCLUSIVE OPERADORMAQUINAS DE JUNTAS(SERRA DE CONCRETO) MOTOR A GASOLINA PARTI</v>
      </c>
      <c r="C19136" s="141" t="s">
        <v>58047</v>
      </c>
      <c r="D19136" s="141" t="s">
        <v>58048</v>
      </c>
      <c r="E19136" s="141" t="s">
        <v>58049</v>
      </c>
      <c r="F19136" s="141" t="s">
        <v>58050</v>
      </c>
      <c r="G19136" s="141" t="s">
        <v>57713</v>
      </c>
      <c r="I19136" s="141" t="s">
        <v>143</v>
      </c>
      <c r="J19136" s="649">
        <v>32.04</v>
      </c>
    </row>
    <row r="19137" spans="1:10" hidden="1">
      <c r="A19137" s="141" t="s">
        <v>58052</v>
      </c>
      <c r="B19137" s="141" t="str">
        <f t="shared" si="298"/>
        <v>MAQUINAS DE JUNTAS(SERRA DE CONCRETO) MOTOR A GASOLINA PARTIDA MANUAL,CHASSIS REFORCADO,GUARDA PROTETORA PARA ACOMADAR SMAQUINAS DE JUNTAS(SERRA DE CONCRETO) MOTOR A GASOLINA PARTIERRAS DE ATE 14",SERRA PARA CONCRETO ESPECIALMENTE DESENVOLVIDA PARA ABERTURAS DE JUNTA DE DILATACAO COM 3.600RPM,INCLUSIVE OPERADORMAQUINAS DE JUNTAS(SERRA DE CONCRETO) MOTOR A GASOLINA PARTI</v>
      </c>
      <c r="C19137" s="141" t="s">
        <v>58047</v>
      </c>
      <c r="D19137" s="141" t="s">
        <v>58053</v>
      </c>
      <c r="E19137" s="141" t="s">
        <v>58049</v>
      </c>
      <c r="F19137" s="141" t="s">
        <v>58050</v>
      </c>
      <c r="G19137" s="141" t="s">
        <v>57713</v>
      </c>
      <c r="I19137" s="141" t="s">
        <v>143</v>
      </c>
      <c r="J19137" s="649">
        <v>30.69</v>
      </c>
    </row>
    <row r="19138" spans="1:10" hidden="1">
      <c r="A19138" s="141" t="s">
        <v>58054</v>
      </c>
      <c r="B19138" s="141" t="str">
        <f t="shared" si="298"/>
        <v>MAQUINAS DE JUNTAS(SERRA DE CONCRETO) MOTOR A GASOLINA PARTIDA MANUAL,CHASSIS REFORCADO,GUARDA PROTETORA PARA ACOMODAR SMAQUINAS DE JUNTAS(SERRA DE CONCRETO) MOTOR A GASOLINA PARTIERRAS DE ATE 14",SERRA PARA CONCRETO ESPECIALMENTE DESENVOLVIDA PARA ABERTURAS DE JUNTA DE DILATACAO COM 3.600RPM,INCLUSIVE OPERADORMAQUINAS DE JUNTAS(SERRA DE CONCRETO) MOTOR A GASOLINA PARTI</v>
      </c>
      <c r="C19138" s="141" t="s">
        <v>58047</v>
      </c>
      <c r="D19138" s="141" t="s">
        <v>58048</v>
      </c>
      <c r="E19138" s="141" t="s">
        <v>58049</v>
      </c>
      <c r="F19138" s="141" t="s">
        <v>58050</v>
      </c>
      <c r="G19138" s="141" t="s">
        <v>57713</v>
      </c>
      <c r="I19138" s="141" t="s">
        <v>143</v>
      </c>
      <c r="J19138" s="649">
        <v>86.88</v>
      </c>
    </row>
    <row r="19139" spans="1:10" hidden="1">
      <c r="A19139" s="141" t="s">
        <v>58055</v>
      </c>
      <c r="B19139" s="141" t="str">
        <f t="shared" ref="B19139:B19202" si="299">C19139&amp;D19139&amp;C19139&amp;E19139&amp;F19139&amp;G19139&amp;H19139&amp;C19139</f>
        <v>MAQUINAS DE JUNTAS(SERRA DE CONCRETO) MOTOR A GASOLINA PARTIDA MANUAL,CHASSIS REFORCADO,GUARDA PROTETORA PARA ACOMODAR SMAQUINAS DE JUNTAS(SERRA DE CONCRETO) MOTOR A GASOLINA PARTIERRAS DE ATE 14",SERRA PARA CONCRETO ESPECIALMENTE DESENVOLVIDA PARA ABERTURAS DE JUNTA DE DILATACAO COM 3.600RPM,INCLUSIVE OPERADORMAQUINAS DE JUNTAS(SERRA DE CONCRETO) MOTOR A GASOLINA PARTI</v>
      </c>
      <c r="C19139" s="141" t="s">
        <v>58047</v>
      </c>
      <c r="D19139" s="141" t="s">
        <v>58048</v>
      </c>
      <c r="E19139" s="141" t="s">
        <v>58049</v>
      </c>
      <c r="F19139" s="141" t="s">
        <v>58050</v>
      </c>
      <c r="G19139" s="141" t="s">
        <v>57713</v>
      </c>
      <c r="I19139" s="141" t="s">
        <v>143</v>
      </c>
      <c r="J19139" s="649">
        <v>28.03</v>
      </c>
    </row>
    <row r="19140" spans="1:10" hidden="1">
      <c r="A19140" s="141" t="s">
        <v>58056</v>
      </c>
      <c r="B19140" s="141" t="str">
        <f t="shared" si="299"/>
        <v>MAQUINAS DE JUNTAS(SERRA DE CONCRETO) MOTOR A GASOLINA PARTIDA MANUAL,CHASSIS REFORCADO,GUARDA PROTETORA PARA ACOMADAR SMAQUINAS DE JUNTAS(SERRA DE CONCRETO) MOTOR A GASOLINA PARTIERRAS DE ATE 14",SERRA PARA CONCRETO ESPECIALMENTE DESENVOLVIDA PARA ABERTURAS DE JUNTA DE DILATACAO COM 3.600RPM,INCLUSIVE OPERADORMAQUINAS DE JUNTAS(SERRA DE CONCRETO) MOTOR A GASOLINA PARTI</v>
      </c>
      <c r="C19140" s="141" t="s">
        <v>58047</v>
      </c>
      <c r="D19140" s="141" t="s">
        <v>58053</v>
      </c>
      <c r="E19140" s="141" t="s">
        <v>58049</v>
      </c>
      <c r="F19140" s="141" t="s">
        <v>58050</v>
      </c>
      <c r="G19140" s="141" t="s">
        <v>57713</v>
      </c>
      <c r="I19140" s="141" t="s">
        <v>143</v>
      </c>
      <c r="J19140" s="649">
        <v>26.68</v>
      </c>
    </row>
    <row r="19141" spans="1:10" hidden="1">
      <c r="A19141" s="141" t="s">
        <v>58057</v>
      </c>
      <c r="B19141" s="141" t="str">
        <f t="shared" si="299"/>
        <v>VASSOURA MECANICA,REBOCAVEL,LARGURA DE TRABALHO DE 2,44MM,EXCLUSIVE OPERADORVASSOURA MECANICA,REBOCAVEL,LARGURA DE TRABALHO DE 2,44MM,EXVASSOURA MECANICA,REBOCAVEL,LARGURA DE TRABALHO DE 2,44MM,EX</v>
      </c>
      <c r="C19141" s="141" t="s">
        <v>58058</v>
      </c>
      <c r="D19141" s="141" t="s">
        <v>58059</v>
      </c>
      <c r="I19141" s="141" t="s">
        <v>143</v>
      </c>
      <c r="J19141" s="649">
        <v>21.61</v>
      </c>
    </row>
    <row r="19142" spans="1:10" hidden="1">
      <c r="A19142" s="141" t="s">
        <v>58060</v>
      </c>
      <c r="B19142" s="141" t="str">
        <f t="shared" si="299"/>
        <v>VASSOURA MECANICA,REBOCAVEL,LARGURA DE TRABALHO DE 2,44M,EXCLUSIVE OPERADORVASSOURA MECANICA,REBOCAVEL,LARGURA DE TRABALHO DE 2,44M,EXCVASSOURA MECANICA,REBOCAVEL,LARGURA DE TRABALHO DE 2,44M,EXC</v>
      </c>
      <c r="C19142" s="141" t="s">
        <v>58061</v>
      </c>
      <c r="D19142" s="141" t="s">
        <v>58023</v>
      </c>
      <c r="I19142" s="141" t="s">
        <v>143</v>
      </c>
      <c r="J19142" s="649">
        <v>8.7799999999999994</v>
      </c>
    </row>
    <row r="19143" spans="1:10" hidden="1">
      <c r="A19143" s="141" t="s">
        <v>58062</v>
      </c>
      <c r="B19143" s="141" t="str">
        <f t="shared" si="299"/>
        <v>VASSOURA MECANICA,REBOCAVEL,LARGURA DE TRABALHO DE 2,44MM,EXCLUSIVE OPERADORVASSOURA MECANICA,REBOCAVEL,LARGURA DE TRABALHO DE 2,44MM,EXVASSOURA MECANICA,REBOCAVEL,LARGURA DE TRABALHO DE 2,44MM,EX</v>
      </c>
      <c r="C19143" s="141" t="s">
        <v>58058</v>
      </c>
      <c r="D19143" s="141" t="s">
        <v>58059</v>
      </c>
      <c r="I19143" s="141" t="s">
        <v>143</v>
      </c>
      <c r="J19143" s="649">
        <v>21.61</v>
      </c>
    </row>
    <row r="19144" spans="1:10" hidden="1">
      <c r="A19144" s="141" t="s">
        <v>58063</v>
      </c>
      <c r="B19144" s="141" t="str">
        <f t="shared" si="299"/>
        <v>VASSOURA MECANICA,REBOCAVEL,LARGURA DE TRABALHO DE 2,44M,EXCLUSIVE OPERADORVASSOURA MECANICA,REBOCAVEL,LARGURA DE TRABALHO DE 2,44M,EXCVASSOURA MECANICA,REBOCAVEL,LARGURA DE TRABALHO DE 2,44M,EXC</v>
      </c>
      <c r="C19144" s="141" t="s">
        <v>58061</v>
      </c>
      <c r="D19144" s="141" t="s">
        <v>58023</v>
      </c>
      <c r="I19144" s="141" t="s">
        <v>143</v>
      </c>
      <c r="J19144" s="649">
        <v>8.7799999999999994</v>
      </c>
    </row>
    <row r="19145" spans="1:10" hidden="1">
      <c r="A19145" s="141" t="s">
        <v>58064</v>
      </c>
      <c r="B19145" s="141" t="str">
        <f t="shared" si="299"/>
        <v>VASSOURA MECANICA,COM ASPIRACAO (SUCCAO) E ESCOVA,CAPACIDADE DE 4M3,MONTADA SOBRE CHASSIS DE CAMINHAO,INCLUSIVE OPERADORVASSOURA MECANICA,COM ASPIRACAO (SUCCAO) E ESCOVA,CAPACIDADEVASSOURA MECANICA,COM ASPIRACAO (SUCCAO) E ESCOVA,CAPACIDADE</v>
      </c>
      <c r="C19145" s="141" t="s">
        <v>58065</v>
      </c>
      <c r="D19145" s="141" t="s">
        <v>58066</v>
      </c>
      <c r="I19145" s="141" t="s">
        <v>143</v>
      </c>
      <c r="J19145" s="649">
        <v>406.62</v>
      </c>
    </row>
    <row r="19146" spans="1:10" hidden="1">
      <c r="A19146" s="141" t="s">
        <v>58067</v>
      </c>
      <c r="B19146" s="141" t="str">
        <f t="shared" si="299"/>
        <v>VASSOURA MECANICA,COM ASPIRACAO (SUCCAO) E ESCOVA,CAPACIDADE DE 4M3,MONTADA SOBRE CHASSIS DE CAMINHAO,INCLUSIVE OPERADORVASSOURA MECANICA,COM ASPIRACAO (SUCCAO) E ESCOVA,CAPACIDADEVASSOURA MECANICA,COM ASPIRACAO (SUCCAO) E ESCOVA,CAPACIDADE</v>
      </c>
      <c r="C19146" s="141" t="s">
        <v>58065</v>
      </c>
      <c r="D19146" s="141" t="s">
        <v>58066</v>
      </c>
      <c r="I19146" s="141" t="s">
        <v>143</v>
      </c>
      <c r="J19146" s="649">
        <v>253.52</v>
      </c>
    </row>
    <row r="19147" spans="1:10" hidden="1">
      <c r="A19147" s="141" t="s">
        <v>58068</v>
      </c>
      <c r="B19147" s="141" t="str">
        <f t="shared" si="299"/>
        <v>VASSOURA MECANICA,COM ASPIRACAO (SUCCAO) E ESCOVA,CAPACIDADE DE 4M3,MONTADA SOBRE CHASSIS DE CAMINHAO,INCLUSIVE OPERADORVASSOURA MECANICA,COM ASPIRACAO (SUCCAO) E ESCOVA,CAPACIDADEVASSOURA MECANICA,COM ASPIRACAO (SUCCAO) E ESCOVA,CAPACIDADE</v>
      </c>
      <c r="C19147" s="141" t="s">
        <v>58065</v>
      </c>
      <c r="D19147" s="141" t="s">
        <v>58066</v>
      </c>
      <c r="I19147" s="141" t="s">
        <v>143</v>
      </c>
      <c r="J19147" s="649">
        <v>219.72</v>
      </c>
    </row>
    <row r="19148" spans="1:10" hidden="1">
      <c r="A19148" s="141" t="s">
        <v>58069</v>
      </c>
      <c r="B19148" s="141" t="str">
        <f t="shared" si="299"/>
        <v>VASSOURA MECANICA,COM ASPIRACAO (SUCCAO) E ESCOVA,CAPACIDADE DE 4M3,MONTADA SOBRE CHASSIS DE CAMINHAO,INCLUSIVE OPERADORVASSOURA MECANICA,COM ASPIRACAO (SUCCAO) E ESCOVA,CAPACIDADEVASSOURA MECANICA,COM ASPIRACAO (SUCCAO) E ESCOVA,CAPACIDADE</v>
      </c>
      <c r="C19148" s="141" t="s">
        <v>58065</v>
      </c>
      <c r="D19148" s="141" t="s">
        <v>58066</v>
      </c>
      <c r="I19148" s="141" t="s">
        <v>143</v>
      </c>
      <c r="J19148" s="649">
        <v>402.61</v>
      </c>
    </row>
    <row r="19149" spans="1:10" hidden="1">
      <c r="A19149" s="141" t="s">
        <v>58070</v>
      </c>
      <c r="B19149" s="141" t="str">
        <f t="shared" si="299"/>
        <v>VASSOURA MECANICA,COM ASPIRACAO (SUCCAO) E ESCOVA,CAPACIDADE DE 4M3,MONTADA SOBRE CHASSIS DE CAMINHAO,INCLUSIVE OPERADORVASSOURA MECANICA,COM ASPIRACAO (SUCCAO) E ESCOVA,CAPACIDADEVASSOURA MECANICA,COM ASPIRACAO (SUCCAO) E ESCOVA,CAPACIDADE</v>
      </c>
      <c r="C19149" s="141" t="s">
        <v>58065</v>
      </c>
      <c r="D19149" s="141" t="s">
        <v>58066</v>
      </c>
      <c r="I19149" s="141" t="s">
        <v>143</v>
      </c>
      <c r="J19149" s="649">
        <v>249.51</v>
      </c>
    </row>
    <row r="19150" spans="1:10" hidden="1">
      <c r="A19150" s="141" t="s">
        <v>58071</v>
      </c>
      <c r="B19150" s="141" t="str">
        <f t="shared" si="299"/>
        <v>VASSOURA MECANICA,COM ASPIRACAO (SUCCAO) E ESCOVA,CAPACIDADE DE 4M3,MONTADA SOBRE CHASSIS DE CAMINHAO,INCLUSIVE OPERADORVASSOURA MECANICA,COM ASPIRACAO (SUCCAO) E ESCOVA,CAPACIDADEVASSOURA MECANICA,COM ASPIRACAO (SUCCAO) E ESCOVA,CAPACIDADE</v>
      </c>
      <c r="C19150" s="141" t="s">
        <v>58065</v>
      </c>
      <c r="D19150" s="141" t="s">
        <v>58066</v>
      </c>
      <c r="I19150" s="141" t="s">
        <v>143</v>
      </c>
      <c r="J19150" s="649">
        <v>215.71</v>
      </c>
    </row>
    <row r="19151" spans="1:10" hidden="1">
      <c r="A19151" s="141" t="s">
        <v>58072</v>
      </c>
      <c r="B19151" s="141" t="str">
        <f t="shared" si="299"/>
        <v>DISTRIBUIDOR (ESPARGIDOR) DE ASFALTO (BMB),MOTOR DIESEL,POTENCIA DE 92CV E CAPACIDADE APROXIMADA DO TANQUE DE 10000 LITRDISTRIBUIDOR (ESPARGIDOR) DE ASFALTO (BMB),MOTOR DIESEL,POTEOS,INCLUSIVE OPERADORDISTRIBUIDOR (ESPARGIDOR) DE ASFALTO (BMB),MOTOR DIESEL,POTE</v>
      </c>
      <c r="C19151" s="141" t="s">
        <v>58073</v>
      </c>
      <c r="D19151" s="141" t="s">
        <v>58074</v>
      </c>
      <c r="E19151" s="141" t="s">
        <v>58075</v>
      </c>
      <c r="I19151" s="141" t="s">
        <v>143</v>
      </c>
      <c r="J19151" s="649">
        <v>326.02999999999997</v>
      </c>
    </row>
    <row r="19152" spans="1:10" hidden="1">
      <c r="A19152" s="141" t="s">
        <v>58076</v>
      </c>
      <c r="B19152" s="141" t="str">
        <f t="shared" si="299"/>
        <v>DISTRIBUIDOR (ESPARGIDOR) DE ASFALTO (BMB),MOTOR DIESEL,POTENCIA DE 92CV E CAPACIDADE APROXIMADA DO TANQUE DE 10000 LITRDISTRIBUIDOR (ESPARGIDOR) DE ASFALTO (BMB),MOTOR DIESEL,POTEOS,INCLUSIVE OPERADORDISTRIBUIDOR (ESPARGIDOR) DE ASFALTO (BMB),MOTOR DIESEL,POTE</v>
      </c>
      <c r="C19152" s="141" t="s">
        <v>58073</v>
      </c>
      <c r="D19152" s="141" t="s">
        <v>58074</v>
      </c>
      <c r="E19152" s="141" t="s">
        <v>58075</v>
      </c>
      <c r="I19152" s="141" t="s">
        <v>143</v>
      </c>
      <c r="J19152" s="649">
        <v>162.08000000000001</v>
      </c>
    </row>
    <row r="19153" spans="1:10" hidden="1">
      <c r="A19153" s="141" t="s">
        <v>58077</v>
      </c>
      <c r="B19153" s="141" t="str">
        <f t="shared" si="299"/>
        <v>DISTRIBUIDOR (ESPARGIDOR) DE ASFALTO (BMB),MOTOR DIESEL,POTENCIA DE 92CV E CAPACIDADE APROXIMADA DE TANQUE DE 10000 LITRDISTRIBUIDOR (ESPARGIDOR) DE ASFALTO (BMB),MOTOR DIESEL,POTEOS,INCLUSIVE OPERADORDISTRIBUIDOR (ESPARGIDOR) DE ASFALTO (BMB),MOTOR DIESEL,POTE</v>
      </c>
      <c r="C19153" s="141" t="s">
        <v>58073</v>
      </c>
      <c r="D19153" s="141" t="s">
        <v>58078</v>
      </c>
      <c r="E19153" s="141" t="s">
        <v>58075</v>
      </c>
      <c r="I19153" s="141" t="s">
        <v>143</v>
      </c>
      <c r="J19153" s="649">
        <v>133.44</v>
      </c>
    </row>
    <row r="19154" spans="1:10" hidden="1">
      <c r="A19154" s="141" t="s">
        <v>58079</v>
      </c>
      <c r="B19154" s="141" t="str">
        <f t="shared" si="299"/>
        <v>DISTRIBUIDOR (ESPARGIDOR) DE ASFALTO (BMB),MOTOR DIESEL,POTENCIA DE 92CV E CAPACIDADE APROXIMADA DO TANQUE DE 10000 LITRDISTRIBUIDOR (ESPARGIDOR) DE ASFALTO (BMB),MOTOR DIESEL,POTEOS,INCLUSIVE OPERADORDISTRIBUIDOR (ESPARGIDOR) DE ASFALTO (BMB),MOTOR DIESEL,POTE</v>
      </c>
      <c r="C19154" s="141" t="s">
        <v>58073</v>
      </c>
      <c r="D19154" s="141" t="s">
        <v>58074</v>
      </c>
      <c r="E19154" s="141" t="s">
        <v>58075</v>
      </c>
      <c r="I19154" s="141" t="s">
        <v>143</v>
      </c>
      <c r="J19154" s="649">
        <v>322.02</v>
      </c>
    </row>
    <row r="19155" spans="1:10" hidden="1">
      <c r="A19155" s="141" t="s">
        <v>58080</v>
      </c>
      <c r="B19155" s="141" t="str">
        <f t="shared" si="299"/>
        <v>DISTRIBUIDOR (ESPARGIDOR) DE ASFALTO (BMB),MOTOR DIESEL,POTENCIA DE 92CV E CAPACIDADE APROXIMADA DO TANQUE DE 10000 LITRDISTRIBUIDOR (ESPARGIDOR) DE ASFALTO (BMB),MOTOR DIESEL,POTEOS,INCLUSIVE OPERADORDISTRIBUIDOR (ESPARGIDOR) DE ASFALTO (BMB),MOTOR DIESEL,POTE</v>
      </c>
      <c r="C19155" s="141" t="s">
        <v>58073</v>
      </c>
      <c r="D19155" s="141" t="s">
        <v>58074</v>
      </c>
      <c r="E19155" s="141" t="s">
        <v>58075</v>
      </c>
      <c r="I19155" s="141" t="s">
        <v>143</v>
      </c>
      <c r="J19155" s="649">
        <v>158.07</v>
      </c>
    </row>
    <row r="19156" spans="1:10" hidden="1">
      <c r="A19156" s="141" t="s">
        <v>58081</v>
      </c>
      <c r="B19156" s="141" t="str">
        <f t="shared" si="299"/>
        <v>DISTRIBUIDOR (ESPARGIDOR) DE ASFALTO (BMB),MOTOR DIESEL,POTENCIA DE 92CV E CAPACIDADE APROXIMADA DE TANQUE DE 10000 LITRDISTRIBUIDOR (ESPARGIDOR) DE ASFALTO (BMB),MOTOR DIESEL,POTEOS,INCLUSIVE OPERADORDISTRIBUIDOR (ESPARGIDOR) DE ASFALTO (BMB),MOTOR DIESEL,POTE</v>
      </c>
      <c r="C19156" s="141" t="s">
        <v>58073</v>
      </c>
      <c r="D19156" s="141" t="s">
        <v>58078</v>
      </c>
      <c r="E19156" s="141" t="s">
        <v>58075</v>
      </c>
      <c r="I19156" s="141" t="s">
        <v>143</v>
      </c>
      <c r="J19156" s="649">
        <v>129.43</v>
      </c>
    </row>
    <row r="19157" spans="1:10" hidden="1">
      <c r="A19157" s="141" t="s">
        <v>58082</v>
      </c>
      <c r="B19157" s="141" t="str">
        <f t="shared" si="299"/>
        <v>MISTURADOR DE ASLFATO X BORRACHA,EXCLUSIVE OPERADORMISTURADOR DE ASLFATO X BORRACHA,EXCLUSIVE OPERADORMISTURADOR DE ASLFATO X BORRACHA,EXCLUSIVE OPERADOR</v>
      </c>
      <c r="C19157" s="141" t="s">
        <v>58083</v>
      </c>
      <c r="I19157" s="141" t="s">
        <v>143</v>
      </c>
      <c r="J19157" s="649">
        <v>377.12</v>
      </c>
    </row>
    <row r="19158" spans="1:10" hidden="1">
      <c r="A19158" s="141" t="s">
        <v>58084</v>
      </c>
      <c r="B19158" s="141" t="str">
        <f t="shared" si="299"/>
        <v>MISTURADOR DE ASFALTO X BORRACHA,EXCLUSIVE OPERADORMISTURADOR DE ASFALTO X BORRACHA,EXCLUSIVE OPERADORMISTURADOR DE ASFALTO X BORRACHA,EXCLUSIVE OPERADOR</v>
      </c>
      <c r="C19158" s="141" t="s">
        <v>58085</v>
      </c>
      <c r="I19158" s="141" t="s">
        <v>143</v>
      </c>
      <c r="J19158" s="649">
        <v>195.65</v>
      </c>
    </row>
    <row r="19159" spans="1:10" hidden="1">
      <c r="A19159" s="141" t="s">
        <v>58086</v>
      </c>
      <c r="B19159" s="141" t="str">
        <f t="shared" si="299"/>
        <v>MISTURADOR DE ASFALTO X BORRACHA,EXCLUSIVE OPERADORMISTURADOR DE ASFALTO X BORRACHA,EXCLUSIVE OPERADORMISTURADOR DE ASFALTO X BORRACHA,EXCLUSIVE OPERADOR</v>
      </c>
      <c r="C19159" s="141" t="s">
        <v>58085</v>
      </c>
      <c r="I19159" s="141" t="s">
        <v>143</v>
      </c>
      <c r="J19159" s="649">
        <v>164.69</v>
      </c>
    </row>
    <row r="19160" spans="1:10" hidden="1">
      <c r="A19160" s="141" t="s">
        <v>58087</v>
      </c>
      <c r="B19160" s="141" t="str">
        <f t="shared" si="299"/>
        <v>MISTURADOR DE ASLFATO X BORRACHA,EXCLUSIVE OPERADORMISTURADOR DE ASLFATO X BORRACHA,EXCLUSIVE OPERADORMISTURADOR DE ASLFATO X BORRACHA,EXCLUSIVE OPERADOR</v>
      </c>
      <c r="C19160" s="141" t="s">
        <v>58083</v>
      </c>
      <c r="I19160" s="141" t="s">
        <v>143</v>
      </c>
      <c r="J19160" s="649">
        <v>373.55</v>
      </c>
    </row>
    <row r="19161" spans="1:10" hidden="1">
      <c r="A19161" s="141" t="s">
        <v>58088</v>
      </c>
      <c r="B19161" s="141" t="str">
        <f t="shared" si="299"/>
        <v>MISTURADOR DE ASFALTO X BORRACHA,EXCLUSIVE OPERADORMISTURADOR DE ASFALTO X BORRACHA,EXCLUSIVE OPERADORMISTURADOR DE ASFALTO X BORRACHA,EXCLUSIVE OPERADOR</v>
      </c>
      <c r="C19161" s="141" t="s">
        <v>58085</v>
      </c>
      <c r="I19161" s="141" t="s">
        <v>143</v>
      </c>
      <c r="J19161" s="649">
        <v>192.08</v>
      </c>
    </row>
    <row r="19162" spans="1:10" hidden="1">
      <c r="A19162" s="141" t="s">
        <v>58089</v>
      </c>
      <c r="B19162" s="141" t="str">
        <f t="shared" si="299"/>
        <v>MISTURADOR DE ASFALTO X BORRACHA,EXCLUSIVE OPERADORMISTURADOR DE ASFALTO X BORRACHA,EXCLUSIVE OPERADORMISTURADOR DE ASFALTO X BORRACHA,EXCLUSIVE OPERADOR</v>
      </c>
      <c r="C19162" s="141" t="s">
        <v>58085</v>
      </c>
      <c r="I19162" s="141" t="s">
        <v>143</v>
      </c>
      <c r="J19162" s="649">
        <v>161.12</v>
      </c>
    </row>
    <row r="19163" spans="1:10" hidden="1">
      <c r="A19163" s="141" t="s">
        <v>58090</v>
      </c>
      <c r="B19163" s="141" t="str">
        <f t="shared" si="299"/>
        <v>RECUPERADOR DE ESTRADAS,INCLUSIVE OPERADORRECUPERADOR DE ESTRADAS,INCLUSIVE OPERADORRECUPERADOR DE ESTRADAS,INCLUSIVE OPERADOR</v>
      </c>
      <c r="C19163" s="141" t="s">
        <v>58091</v>
      </c>
      <c r="I19163" s="141" t="s">
        <v>143</v>
      </c>
      <c r="J19163" s="649">
        <v>2609.54</v>
      </c>
    </row>
    <row r="19164" spans="1:10" hidden="1">
      <c r="A19164" s="141" t="s">
        <v>58092</v>
      </c>
      <c r="B19164" s="141" t="str">
        <f t="shared" si="299"/>
        <v>RECUPERADOR DE ESTRADAS,INCLUSIVE OPERADORRECUPERADOR DE ESTRADAS,INCLUSIVE OPERADORRECUPERADOR DE ESTRADAS,INCLUSIVE OPERADOR</v>
      </c>
      <c r="C19164" s="141" t="s">
        <v>58091</v>
      </c>
      <c r="I19164" s="141" t="s">
        <v>143</v>
      </c>
      <c r="J19164" s="649">
        <v>1242.28</v>
      </c>
    </row>
    <row r="19165" spans="1:10" hidden="1">
      <c r="A19165" s="141" t="s">
        <v>58093</v>
      </c>
      <c r="B19165" s="141" t="str">
        <f t="shared" si="299"/>
        <v>RECUPERADOR DE ESTRADAS,INCLUSIVE OPERADORRECUPERADOR DE ESTRADAS,INCLUSIVE OPERADORRECUPERADOR DE ESTRADAS,INCLUSIVE OPERADOR</v>
      </c>
      <c r="C19165" s="141" t="s">
        <v>58091</v>
      </c>
      <c r="I19165" s="141" t="s">
        <v>143</v>
      </c>
      <c r="J19165" s="649">
        <v>954.51</v>
      </c>
    </row>
    <row r="19166" spans="1:10" hidden="1">
      <c r="A19166" s="141" t="s">
        <v>58094</v>
      </c>
      <c r="B19166" s="141" t="str">
        <f t="shared" si="299"/>
        <v>RECUPERADOR DE ESTRADAS,INCLUSIVE OPERADORRECUPERADOR DE ESTRADAS,INCLUSIVE OPERADORRECUPERADOR DE ESTRADAS,INCLUSIVE OPERADOR</v>
      </c>
      <c r="C19166" s="141" t="s">
        <v>58091</v>
      </c>
      <c r="I19166" s="141" t="s">
        <v>143</v>
      </c>
      <c r="J19166" s="649">
        <v>2605.5300000000002</v>
      </c>
    </row>
    <row r="19167" spans="1:10" hidden="1">
      <c r="A19167" s="141" t="s">
        <v>58095</v>
      </c>
      <c r="B19167" s="141" t="str">
        <f t="shared" si="299"/>
        <v>RECUPERADOR DE ESTRADAS,INCLUSIVE OPERADORRECUPERADOR DE ESTRADAS,INCLUSIVE OPERADORRECUPERADOR DE ESTRADAS,INCLUSIVE OPERADOR</v>
      </c>
      <c r="C19167" s="141" t="s">
        <v>58091</v>
      </c>
      <c r="I19167" s="141" t="s">
        <v>143</v>
      </c>
      <c r="J19167" s="649">
        <v>1238.27</v>
      </c>
    </row>
    <row r="19168" spans="1:10" hidden="1">
      <c r="A19168" s="141" t="s">
        <v>58096</v>
      </c>
      <c r="B19168" s="141" t="str">
        <f t="shared" si="299"/>
        <v>RECUPERADOR DE ESTRADAS,INCLUSIVE OPERADORRECUPERADOR DE ESTRADAS,INCLUSIVE OPERADORRECUPERADOR DE ESTRADAS,INCLUSIVE OPERADOR</v>
      </c>
      <c r="C19168" s="141" t="s">
        <v>58091</v>
      </c>
      <c r="I19168" s="141" t="s">
        <v>143</v>
      </c>
      <c r="J19168" s="649">
        <v>950.5</v>
      </c>
    </row>
    <row r="19169" spans="1:10" hidden="1">
      <c r="A19169" s="141" t="s">
        <v>58097</v>
      </c>
      <c r="B19169" s="141" t="str">
        <f t="shared" si="299"/>
        <v>CAMINHAO PARA MICROREVESTIMENTO ASFALTICO A FRIO,EQUIPADO COM USINA COM CAPACIDADE DE 8M3,INCLUSIVE MOTORISTACAMINHAO PARA MICROREVESTIMENTO ASFALTICO A FRIO,EQUIPADO COCAMINHAO PARA MICROREVESTIMENTO ASFALTICO A FRIO,EQUIPADO CO</v>
      </c>
      <c r="C19169" s="141" t="s">
        <v>58098</v>
      </c>
      <c r="D19169" s="141" t="s">
        <v>58099</v>
      </c>
      <c r="I19169" s="141" t="s">
        <v>143</v>
      </c>
      <c r="J19169" s="649">
        <v>532.74</v>
      </c>
    </row>
    <row r="19170" spans="1:10" hidden="1">
      <c r="A19170" s="141" t="s">
        <v>58100</v>
      </c>
      <c r="B19170" s="141" t="str">
        <f t="shared" si="299"/>
        <v>CAMINHAO PARA MICROREVESTIMENTO ASFALTICO A FRIO,EQUIPADO COM USINA COM CAPACIDADE DE 8M3,INCLUSIVE MOTORISTACAMINHAO PARA MICROREVESTIMENTO ASFALTICO A FRIO,EQUIPADO COCAMINHAO PARA MICROREVESTIMENTO ASFALTICO A FRIO,EQUIPADO CO</v>
      </c>
      <c r="C19170" s="141" t="s">
        <v>58098</v>
      </c>
      <c r="D19170" s="141" t="s">
        <v>58099</v>
      </c>
      <c r="I19170" s="141" t="s">
        <v>143</v>
      </c>
      <c r="J19170" s="649">
        <v>268.61</v>
      </c>
    </row>
    <row r="19171" spans="1:10" hidden="1">
      <c r="A19171" s="141" t="s">
        <v>58101</v>
      </c>
      <c r="B19171" s="141" t="str">
        <f t="shared" si="299"/>
        <v>CAMINHAO PARA MICROREVESTIMENTO ASFALTICO A FRIO,EQUIPADO COM USINA COM CAPACIDADE DE 8M3,INCLUSIVE MOTORISTACAMINHAO PARA MICROREVESTIMENTO ASFALTICO A FRIO,EQUIPADO COCAMINHAO PARA MICROREVESTIMENTO ASFALTICO A FRIO,EQUIPADO CO</v>
      </c>
      <c r="C19171" s="141" t="s">
        <v>58098</v>
      </c>
      <c r="D19171" s="141" t="s">
        <v>58099</v>
      </c>
      <c r="I19171" s="141" t="s">
        <v>143</v>
      </c>
      <c r="J19171" s="649">
        <v>219.78</v>
      </c>
    </row>
    <row r="19172" spans="1:10" hidden="1">
      <c r="A19172" s="141" t="s">
        <v>58102</v>
      </c>
      <c r="B19172" s="141" t="str">
        <f t="shared" si="299"/>
        <v>CAMINHAO PARA MICROREVESTIMENTO ASFALTICO A FRIO,EQUIPADO COM USINA COM CAPACIDADE DE 8M3,INCLUSIVE MOTORISTACAMINHAO PARA MICROREVESTIMENTO ASFALTICO A FRIO,EQUIPADO COCAMINHAO PARA MICROREVESTIMENTO ASFALTICO A FRIO,EQUIPADO CO</v>
      </c>
      <c r="C19172" s="141" t="s">
        <v>58098</v>
      </c>
      <c r="D19172" s="141" t="s">
        <v>58099</v>
      </c>
      <c r="I19172" s="141" t="s">
        <v>143</v>
      </c>
      <c r="J19172" s="649">
        <v>529.16999999999996</v>
      </c>
    </row>
    <row r="19173" spans="1:10" hidden="1">
      <c r="A19173" s="141" t="s">
        <v>58103</v>
      </c>
      <c r="B19173" s="141" t="str">
        <f t="shared" si="299"/>
        <v>CAMINHAO PARA MICROREVESTIMENTO ASFALTICO A FRIO,EQUIPADO COM USINA COM CAPACIDADE DE 8M3,INCLUSIVE MOTORISTACAMINHAO PARA MICROREVESTIMENTO ASFALTICO A FRIO,EQUIPADO COCAMINHAO PARA MICROREVESTIMENTO ASFALTICO A FRIO,EQUIPADO CO</v>
      </c>
      <c r="C19173" s="141" t="s">
        <v>58098</v>
      </c>
      <c r="D19173" s="141" t="s">
        <v>58099</v>
      </c>
      <c r="I19173" s="141" t="s">
        <v>143</v>
      </c>
      <c r="J19173" s="649">
        <v>265.04000000000002</v>
      </c>
    </row>
    <row r="19174" spans="1:10" hidden="1">
      <c r="A19174" s="141" t="s">
        <v>58104</v>
      </c>
      <c r="B19174" s="141" t="str">
        <f t="shared" si="299"/>
        <v>CAMINHAO PARA MICROREVESTIMENTO ASFALTICO A FRIO,EQUIPADO COM USINA COM CAPACIDADE DE 8M3,INCLUSIVE MOTORISTACAMINHAO PARA MICROREVESTIMENTO ASFALTICO A FRIO,EQUIPADO COCAMINHAO PARA MICROREVESTIMENTO ASFALTICO A FRIO,EQUIPADO CO</v>
      </c>
      <c r="C19174" s="141" t="s">
        <v>58098</v>
      </c>
      <c r="D19174" s="141" t="s">
        <v>58099</v>
      </c>
      <c r="I19174" s="141" t="s">
        <v>143</v>
      </c>
      <c r="J19174" s="649">
        <v>216.21</v>
      </c>
    </row>
    <row r="19175" spans="1:10" hidden="1">
      <c r="A19175" s="141" t="s">
        <v>58105</v>
      </c>
      <c r="B19175" s="141" t="str">
        <f t="shared" si="299"/>
        <v>SOQUETE VIBRATORIO DE 78KG,EXCLUSIVE OPERADORSOQUETE VIBRATORIO DE 78KG,EXCLUSIVE OPERADORSOQUETE VIBRATORIO DE 78KG,EXCLUSIVE OPERADOR</v>
      </c>
      <c r="C19175" s="141" t="s">
        <v>58106</v>
      </c>
      <c r="I19175" s="141" t="s">
        <v>143</v>
      </c>
      <c r="J19175" s="649">
        <v>8.66</v>
      </c>
    </row>
    <row r="19176" spans="1:10" hidden="1">
      <c r="A19176" s="141" t="s">
        <v>58107</v>
      </c>
      <c r="B19176" s="141" t="str">
        <f t="shared" si="299"/>
        <v>SOQUETE VIBRATORIO DE 78KG,EXCLUSIVE OPERADORSOQUETE VIBRATORIO DE 78KG,EXCLUSIVE OPERADORSOQUETE VIBRATORIO DE 78KG,EXCLUSIVE OPERADOR</v>
      </c>
      <c r="C19176" s="141" t="s">
        <v>58106</v>
      </c>
      <c r="I19176" s="141" t="s">
        <v>143</v>
      </c>
      <c r="J19176" s="649">
        <v>2.17</v>
      </c>
    </row>
    <row r="19177" spans="1:10" hidden="1">
      <c r="A19177" s="141" t="s">
        <v>58108</v>
      </c>
      <c r="B19177" s="141" t="str">
        <f t="shared" si="299"/>
        <v>SOQUETE VIBRATORIO DE 78KG,EXCLUSIVE OPERADORSOQUETE VIBRATORIO DE 78KG,EXCLUSIVE OPERADORSOQUETE VIBRATORIO DE 78KG,EXCLUSIVE OPERADOR</v>
      </c>
      <c r="C19177" s="141" t="s">
        <v>58106</v>
      </c>
      <c r="I19177" s="141" t="s">
        <v>143</v>
      </c>
      <c r="J19177" s="649">
        <v>8.66</v>
      </c>
    </row>
    <row r="19178" spans="1:10" hidden="1">
      <c r="A19178" s="141" t="s">
        <v>58109</v>
      </c>
      <c r="B19178" s="141" t="str">
        <f t="shared" si="299"/>
        <v>SOQUETE VIBRATORIO DE 78KG,EXCLUSIVE OPERADORSOQUETE VIBRATORIO DE 78KG,EXCLUSIVE OPERADORSOQUETE VIBRATORIO DE 78KG,EXCLUSIVE OPERADOR</v>
      </c>
      <c r="C19178" s="141" t="s">
        <v>58106</v>
      </c>
      <c r="I19178" s="141" t="s">
        <v>143</v>
      </c>
      <c r="J19178" s="649">
        <v>2.17</v>
      </c>
    </row>
    <row r="19179" spans="1:10" hidden="1">
      <c r="A19179" s="141" t="s">
        <v>58110</v>
      </c>
      <c r="B19179" s="141" t="str">
        <f t="shared" si="299"/>
        <v>RECICLADORA DE ASFALTO A FRIO SOBRE RODAS,LARGURA DE FRESAGEM DE 2,00M, 422HP,INCLUSIVE OPERADORRECICLADORA DE ASFALTO A FRIO SOBRE RODAS,LARGURA DE FRESAGERECICLADORA DE ASFALTO A FRIO SOBRE RODAS,LARGURA DE FRESAGE</v>
      </c>
      <c r="C19179" s="141" t="s">
        <v>58111</v>
      </c>
      <c r="D19179" s="141" t="s">
        <v>58112</v>
      </c>
      <c r="I19179" s="141" t="s">
        <v>143</v>
      </c>
      <c r="J19179" s="649">
        <v>1599.09</v>
      </c>
    </row>
    <row r="19180" spans="1:10" hidden="1">
      <c r="A19180" s="141" t="s">
        <v>58113</v>
      </c>
      <c r="B19180" s="141" t="str">
        <f t="shared" si="299"/>
        <v>RECICLADORA DE ASFALTO A FRIO SOBRE RODAS,LARGURA DE FRESAGEM DE 2,00M, 422HP,INCLUSIVE OPERADORRECICLADORA DE ASFALTO A FRIO SOBRE RODAS,LARGURA DE FRESAGERECICLADORA DE ASFALTO A FRIO SOBRE RODAS,LARGURA DE FRESAGE</v>
      </c>
      <c r="C19180" s="141" t="s">
        <v>58111</v>
      </c>
      <c r="D19180" s="141" t="s">
        <v>58112</v>
      </c>
      <c r="I19180" s="141" t="s">
        <v>143</v>
      </c>
      <c r="J19180" s="649">
        <v>703.93</v>
      </c>
    </row>
    <row r="19181" spans="1:10" hidden="1">
      <c r="A19181" s="141" t="s">
        <v>58114</v>
      </c>
      <c r="B19181" s="141" t="str">
        <f t="shared" si="299"/>
        <v>RECICLADORA DE ASFALTO A FRIO SOBRE RODAS,LARGURA DE FRESAGEM DE 2,00M, 422HP,INCLUSIVE OPERADORRECICLADORA DE ASFALTO A FRIO SOBRE RODAS,LARGURA DE FRESAGERECICLADORA DE ASFALTO A FRIO SOBRE RODAS,LARGURA DE FRESAGE</v>
      </c>
      <c r="C19181" s="141" t="s">
        <v>58111</v>
      </c>
      <c r="D19181" s="141" t="s">
        <v>58112</v>
      </c>
      <c r="I19181" s="141" t="s">
        <v>143</v>
      </c>
      <c r="J19181" s="649">
        <v>548.63</v>
      </c>
    </row>
    <row r="19182" spans="1:10" hidden="1">
      <c r="A19182" s="141" t="s">
        <v>58115</v>
      </c>
      <c r="B19182" s="141" t="str">
        <f t="shared" si="299"/>
        <v>RECICLADORA DE ASFALTO A FRIO SOBRE RODAS,LARGURA DE FRESAGEM DE 2,00M, 422HP,INCLUSIVE OPERADORRECICLADORA DE ASFALTO A FRIO SOBRE RODAS,LARGURA DE FRESAGERECICLADORA DE ASFALTO A FRIO SOBRE RODAS,LARGURA DE FRESAGE</v>
      </c>
      <c r="C19182" s="141" t="s">
        <v>58111</v>
      </c>
      <c r="D19182" s="141" t="s">
        <v>58112</v>
      </c>
      <c r="I19182" s="141" t="s">
        <v>143</v>
      </c>
      <c r="J19182" s="649">
        <v>1595.08</v>
      </c>
    </row>
    <row r="19183" spans="1:10" hidden="1">
      <c r="A19183" s="141" t="s">
        <v>58116</v>
      </c>
      <c r="B19183" s="141" t="str">
        <f t="shared" si="299"/>
        <v>RECICLADORA DE ASFALTO A FRIO SOBRE RODAS,LARGURA DE FRESAGEM DE 2,00M, 422HP,INCLUSIVE OPERADORRECICLADORA DE ASFALTO A FRIO SOBRE RODAS,LARGURA DE FRESAGERECICLADORA DE ASFALTO A FRIO SOBRE RODAS,LARGURA DE FRESAGE</v>
      </c>
      <c r="C19183" s="141" t="s">
        <v>58111</v>
      </c>
      <c r="D19183" s="141" t="s">
        <v>58112</v>
      </c>
      <c r="I19183" s="141" t="s">
        <v>143</v>
      </c>
      <c r="J19183" s="649">
        <v>699.92</v>
      </c>
    </row>
    <row r="19184" spans="1:10" hidden="1">
      <c r="A19184" s="141" t="s">
        <v>58117</v>
      </c>
      <c r="B19184" s="141" t="str">
        <f t="shared" si="299"/>
        <v>RECICLADORA DE ASFALTO A FRIO SOBRE RODAS,LARGURA DE FRESAGEM DE 2,00M, 422HP,INCLUSIVE OPERADORRECICLADORA DE ASFALTO A FRIO SOBRE RODAS,LARGURA DE FRESAGERECICLADORA DE ASFALTO A FRIO SOBRE RODAS,LARGURA DE FRESAGE</v>
      </c>
      <c r="C19184" s="141" t="s">
        <v>58111</v>
      </c>
      <c r="D19184" s="141" t="s">
        <v>58112</v>
      </c>
      <c r="I19184" s="141" t="s">
        <v>143</v>
      </c>
      <c r="J19184" s="649">
        <v>544.62</v>
      </c>
    </row>
    <row r="19185" spans="1:10" hidden="1">
      <c r="A19185" s="141" t="s">
        <v>58118</v>
      </c>
      <c r="B19185" s="141" t="str">
        <f t="shared" si="299"/>
        <v>DISCO ELETRICO,PARA COMPACTAR E DESEMPENAR PISOS DE CONCRETO,EXCLUSIVE OPERADORDISCO ELETRICO,PARA COMPACTAR E DESEMPENAR PISOS DE CONCRETODISCO ELETRICO,PARA COMPACTAR E DESEMPENAR PISOS DE CONCRETO</v>
      </c>
      <c r="C19185" s="141" t="s">
        <v>58119</v>
      </c>
      <c r="D19185" s="141" t="s">
        <v>57821</v>
      </c>
      <c r="I19185" s="141" t="s">
        <v>143</v>
      </c>
      <c r="J19185" s="649">
        <v>4.2300000000000004</v>
      </c>
    </row>
    <row r="19186" spans="1:10" hidden="1">
      <c r="A19186" s="141" t="s">
        <v>58120</v>
      </c>
      <c r="B19186" s="141" t="str">
        <f t="shared" si="299"/>
        <v>DISCO ELETRICO,PARA COMPACTAR E DESEMPENAR PISOS DE CONCRETO,EXCLUSIVE OPERADORDISCO ELETRICO,PARA COMPACTAR E DESEMPENAR PISOS DE CONCRETODISCO ELETRICO,PARA COMPACTAR E DESEMPENAR PISOS DE CONCRETO</v>
      </c>
      <c r="C19186" s="141" t="s">
        <v>58119</v>
      </c>
      <c r="D19186" s="141" t="s">
        <v>57821</v>
      </c>
      <c r="I19186" s="141" t="s">
        <v>143</v>
      </c>
      <c r="J19186" s="649">
        <v>1.49</v>
      </c>
    </row>
    <row r="19187" spans="1:10" hidden="1">
      <c r="A19187" s="141" t="s">
        <v>58121</v>
      </c>
      <c r="B19187" s="141" t="str">
        <f t="shared" si="299"/>
        <v>DISCO ELETRICO,PARA COMPACTAR E DESEMPENAR PISOS DE CONCRETO,EXCLUSIVE OPERADORDISCO ELETRICO,PARA COMPACTAR E DESEMPENAR PISOS DE CONCRETODISCO ELETRICO,PARA COMPACTAR E DESEMPENAR PISOS DE CONCRETO</v>
      </c>
      <c r="C19187" s="141" t="s">
        <v>58119</v>
      </c>
      <c r="D19187" s="141" t="s">
        <v>57821</v>
      </c>
      <c r="I19187" s="141" t="s">
        <v>143</v>
      </c>
      <c r="J19187" s="649">
        <v>4.2300000000000004</v>
      </c>
    </row>
    <row r="19188" spans="1:10" hidden="1">
      <c r="A19188" s="141" t="s">
        <v>58122</v>
      </c>
      <c r="B19188" s="141" t="str">
        <f t="shared" si="299"/>
        <v>DISCO ELETRICO,PARA COMPACTAR E DESEMPENAR PISOS DE CONCRETO,EXCLUSIVE OPERADORDISCO ELETRICO,PARA COMPACTAR E DESEMPENAR PISOS DE CONCRETODISCO ELETRICO,PARA COMPACTAR E DESEMPENAR PISOS DE CONCRETO</v>
      </c>
      <c r="C19188" s="141" t="s">
        <v>58119</v>
      </c>
      <c r="D19188" s="141" t="s">
        <v>57821</v>
      </c>
      <c r="I19188" s="141" t="s">
        <v>143</v>
      </c>
      <c r="J19188" s="649">
        <v>1.49</v>
      </c>
    </row>
    <row r="19189" spans="1:10" hidden="1">
      <c r="A19189" s="141" t="s">
        <v>58123</v>
      </c>
      <c r="B19189" s="141" t="str">
        <f t="shared" si="299"/>
        <v>DESEMPENADEIRA ELETRICA PARA ACABAMENTO DE PISOS DE CONCRETO,COMPACTADORA E ADENSADORA,EXCLUSIVE OPERADORDESEMPENADEIRA ELETRICA PARA ACABAMENTO DE PISOS DE CONCRETODESEMPENADEIRA ELETRICA PARA ACABAMENTO DE PISOS DE CONCRETO</v>
      </c>
      <c r="C19189" s="141" t="s">
        <v>58124</v>
      </c>
      <c r="D19189" s="141" t="s">
        <v>58125</v>
      </c>
      <c r="I19189" s="141" t="s">
        <v>143</v>
      </c>
      <c r="J19189" s="649">
        <v>3.55</v>
      </c>
    </row>
    <row r="19190" spans="1:10" hidden="1">
      <c r="A19190" s="141" t="s">
        <v>58126</v>
      </c>
      <c r="B19190" s="141" t="str">
        <f t="shared" si="299"/>
        <v>DESEMPENADEIRA ELETRICA PARA ACABAMENTO DE PISOS DE CONCRETO,COMPACTADORA E ADENSADORA,EXCLUSIVE OPERADORDESEMPENADEIRA ELETRICA PARA ACABAMENTO DE PISOS DE CONCRETODESEMPENADEIRA ELETRICA PARA ACABAMENTO DE PISOS DE CONCRETO</v>
      </c>
      <c r="C19190" s="141" t="s">
        <v>58124</v>
      </c>
      <c r="D19190" s="141" t="s">
        <v>58125</v>
      </c>
      <c r="I19190" s="141" t="s">
        <v>143</v>
      </c>
      <c r="J19190" s="649">
        <v>1.07</v>
      </c>
    </row>
    <row r="19191" spans="1:10" hidden="1">
      <c r="A19191" s="141" t="s">
        <v>58127</v>
      </c>
      <c r="B19191" s="141" t="str">
        <f t="shared" si="299"/>
        <v>DESEMPENADEIRA ELETRICA PARA ACABAMENTO DE PISOS DE CONCRETO,COMPACTADORA E ADENSADORA,EXCLUSIVE OPERADORDESEMPENADEIRA ELETRICA PARA ACABAMENTO DE PISOS DE CONCRETODESEMPENADEIRA ELETRICA PARA ACABAMENTO DE PISOS DE CONCRETO</v>
      </c>
      <c r="C19191" s="141" t="s">
        <v>58124</v>
      </c>
      <c r="D19191" s="141" t="s">
        <v>58125</v>
      </c>
      <c r="I19191" s="141" t="s">
        <v>143</v>
      </c>
      <c r="J19191" s="649">
        <v>3.55</v>
      </c>
    </row>
    <row r="19192" spans="1:10" hidden="1">
      <c r="A19192" s="141" t="s">
        <v>58128</v>
      </c>
      <c r="B19192" s="141" t="str">
        <f t="shared" si="299"/>
        <v>DESEMPENADEIRA ELETRICA PARA ACABAMENTO DE PISOS DE CONCRETO,COMPACTADORA E ADENSADORA,EXCLUSIVE OPERADORDESEMPENADEIRA ELETRICA PARA ACABAMENTO DE PISOS DE CONCRETODESEMPENADEIRA ELETRICA PARA ACABAMENTO DE PISOS DE CONCRETO</v>
      </c>
      <c r="C19192" s="141" t="s">
        <v>58124</v>
      </c>
      <c r="D19192" s="141" t="s">
        <v>58125</v>
      </c>
      <c r="I19192" s="141" t="s">
        <v>143</v>
      </c>
      <c r="J19192" s="649">
        <v>1.07</v>
      </c>
    </row>
    <row r="19193" spans="1:10">
      <c r="A19193" s="141" t="s">
        <v>58129</v>
      </c>
      <c r="B19193" s="141" t="str">
        <f t="shared" si="299"/>
        <v>MAQUINA DE DEMARCACAO DE FAIXAS A FRIO PARA USO RODOVIARIO E URBANO,EXCLUSIVE OPERADORMAQUINA DE DEMARCACAO DE FAIXAS A FRIO PARA USO RODOVIARIO EMAQUINA DE DEMARCACAO DE FAIXAS A FRIO PARA USO RODOVIARIO E</v>
      </c>
      <c r="C19193" s="141" t="s">
        <v>58130</v>
      </c>
      <c r="D19193" s="141" t="s">
        <v>58131</v>
      </c>
      <c r="I19193" s="141" t="s">
        <v>143</v>
      </c>
      <c r="J19193" s="649">
        <v>151.24</v>
      </c>
    </row>
    <row r="19194" spans="1:10">
      <c r="A19194" s="141" t="s">
        <v>58132</v>
      </c>
      <c r="B19194" s="141" t="str">
        <f t="shared" si="299"/>
        <v>MAQUINA DE DEMARCACAO DE FAIXAS A FRIO PARA USO RODOVIARIO E URBANO,EXCLUSIVE OPERADORMAQUINA DE DEMARCACAO DE FAIXAS A FRIO PARA USO RODOVIARIO EMAQUINA DE DEMARCACAO DE FAIXAS A FRIO PARA USO RODOVIARIO E</v>
      </c>
      <c r="C19194" s="141" t="s">
        <v>58130</v>
      </c>
      <c r="D19194" s="141" t="s">
        <v>58131</v>
      </c>
      <c r="I19194" s="141" t="s">
        <v>143</v>
      </c>
      <c r="J19194" s="649">
        <v>71.010000000000005</v>
      </c>
    </row>
    <row r="19195" spans="1:10">
      <c r="A19195" s="141" t="s">
        <v>58133</v>
      </c>
      <c r="B19195" s="141" t="str">
        <f t="shared" si="299"/>
        <v>MAQUINA DE DEMARCACAO DE FAIXAS A FRIO PARA USO RODOVIARIO E URBANO,EXCLUSIVE OPERADORMAQUINA DE DEMARCACAO DE FAIXAS A FRIO PARA USO RODOVIARIO EMAQUINA DE DEMARCACAO DE FAIXAS A FRIO PARA USO RODOVIARIO E</v>
      </c>
      <c r="C19195" s="141" t="s">
        <v>58130</v>
      </c>
      <c r="D19195" s="141" t="s">
        <v>58131</v>
      </c>
      <c r="I19195" s="141" t="s">
        <v>143</v>
      </c>
      <c r="J19195" s="649">
        <v>151.24</v>
      </c>
    </row>
    <row r="19196" spans="1:10">
      <c r="A19196" s="141" t="s">
        <v>58134</v>
      </c>
      <c r="B19196" s="141" t="str">
        <f t="shared" si="299"/>
        <v>MAQUINA DE DEMARCACAO DE FAIXAS A FRIO PARA USO RODOVIARIO E URBANO,EXCLUSIVE OPERADORMAQUINA DE DEMARCACAO DE FAIXAS A FRIO PARA USO RODOVIARIO EMAQUINA DE DEMARCACAO DE FAIXAS A FRIO PARA USO RODOVIARIO E</v>
      </c>
      <c r="C19196" s="141" t="s">
        <v>58130</v>
      </c>
      <c r="D19196" s="141" t="s">
        <v>58131</v>
      </c>
      <c r="I19196" s="141" t="s">
        <v>143</v>
      </c>
      <c r="J19196" s="649">
        <v>71.010000000000005</v>
      </c>
    </row>
    <row r="19197" spans="1:10">
      <c r="A19197" s="141" t="s">
        <v>58135</v>
      </c>
      <c r="B19197" s="141" t="str">
        <f t="shared" si="299"/>
        <v>MAQUINA DE DEMARCACAO DE FAIXAS,COM FUSOR APLICADOR E FUSORDERRETEDOR,PARA USO RODOVIARIO E URBANO,EXCLUSIVE OPERADORMAQUINA DE DEMARCACAO DE FAIXAS,COM FUSOR APLICADOR E FUSORMAQUINA DE DEMARCACAO DE FAIXAS,COM FUSOR APLICADOR E FUSOR</v>
      </c>
      <c r="C19197" s="141" t="s">
        <v>58136</v>
      </c>
      <c r="D19197" s="141" t="s">
        <v>58137</v>
      </c>
      <c r="I19197" s="141" t="s">
        <v>143</v>
      </c>
      <c r="J19197" s="649">
        <v>193.06</v>
      </c>
    </row>
    <row r="19198" spans="1:10">
      <c r="A19198" s="141" t="s">
        <v>58138</v>
      </c>
      <c r="B19198" s="141" t="str">
        <f t="shared" si="299"/>
        <v>MAQUINA DE DEMARCACAO DE FAIXAS,COM FUSOR APLICADOR E FUSORDERRETEDOR,PARA USO RODOVIARIO E URBANOMAQUINA DE DEMARCACAO DE FAIXAS,COM FUSOR APLICADOR E FUSORMAQUINA DE DEMARCACAO DE FAIXAS,COM FUSOR APLICADOR E FUSOR</v>
      </c>
      <c r="C19198" s="141" t="s">
        <v>58136</v>
      </c>
      <c r="D19198" s="141" t="s">
        <v>58139</v>
      </c>
      <c r="I19198" s="141" t="s">
        <v>143</v>
      </c>
      <c r="J19198" s="649">
        <v>90.65</v>
      </c>
    </row>
    <row r="19199" spans="1:10">
      <c r="A19199" s="141" t="s">
        <v>58140</v>
      </c>
      <c r="B19199" s="141" t="str">
        <f t="shared" si="299"/>
        <v>MAQUINA DE DEMARCACAO DE FAIXAS,COM FUSOR APLICADOR E FUSORDERRETEDOR,PARA USO RODOVIARIO E URBANO,EXCLUSIVE OPERADORMAQUINA DE DEMARCACAO DE FAIXAS,COM FUSOR APLICADOR E FUSORMAQUINA DE DEMARCACAO DE FAIXAS,COM FUSOR APLICADOR E FUSOR</v>
      </c>
      <c r="C19199" s="141" t="s">
        <v>58136</v>
      </c>
      <c r="D19199" s="141" t="s">
        <v>58137</v>
      </c>
      <c r="I19199" s="141" t="s">
        <v>143</v>
      </c>
      <c r="J19199" s="649">
        <v>193.06</v>
      </c>
    </row>
    <row r="19200" spans="1:10">
      <c r="A19200" s="141" t="s">
        <v>58141</v>
      </c>
      <c r="B19200" s="141" t="str">
        <f t="shared" si="299"/>
        <v>MAQUINA DE DEMARCACAO DE FAIXAS,COM FUSOR APLICADOR E FUSORDERRETEDOR,PARA USO RODOVIARIO E URBANOMAQUINA DE DEMARCACAO DE FAIXAS,COM FUSOR APLICADOR E FUSORMAQUINA DE DEMARCACAO DE FAIXAS,COM FUSOR APLICADOR E FUSOR</v>
      </c>
      <c r="C19200" s="141" t="s">
        <v>58136</v>
      </c>
      <c r="D19200" s="141" t="s">
        <v>58139</v>
      </c>
      <c r="I19200" s="141" t="s">
        <v>143</v>
      </c>
      <c r="J19200" s="649">
        <v>90.65</v>
      </c>
    </row>
    <row r="19201" spans="1:10" hidden="1">
      <c r="A19201" s="141" t="s">
        <v>58142</v>
      </c>
      <c r="B19201" s="141" t="str">
        <f t="shared" si="299"/>
        <v>EXTRUSORA DE GUIAS E SARJETAS SEM FORMAS,EXCLUSIVE OPERADOREXTRUSORA DE GUIAS E SARJETAS SEM FORMAS,EXCLUSIVE OPERADOREXTRUSORA DE GUIAS E SARJETAS SEM FORMAS,EXCLUSIVE OPERADOR</v>
      </c>
      <c r="C19201" s="141" t="s">
        <v>58143</v>
      </c>
      <c r="I19201" s="141" t="s">
        <v>143</v>
      </c>
      <c r="J19201" s="649">
        <v>17.87</v>
      </c>
    </row>
    <row r="19202" spans="1:10" hidden="1">
      <c r="A19202" s="141" t="s">
        <v>58144</v>
      </c>
      <c r="B19202" s="141" t="str">
        <f t="shared" si="299"/>
        <v>EXTRUSORA DE GUIAS E SARJETAS SEM FORMAS,EXCLUSIVE OPERADOREXTRUSORA DE GUIAS E SARJETAS SEM FORMAS,EXCLUSIVE OPERADOREXTRUSORA DE GUIAS E SARJETAS SEM FORMAS,EXCLUSIVE OPERADOR</v>
      </c>
      <c r="C19202" s="141" t="s">
        <v>58143</v>
      </c>
      <c r="I19202" s="141" t="s">
        <v>143</v>
      </c>
      <c r="J19202" s="649">
        <v>3.51</v>
      </c>
    </row>
    <row r="19203" spans="1:10" hidden="1">
      <c r="A19203" s="141" t="s">
        <v>58145</v>
      </c>
      <c r="B19203" s="141" t="str">
        <f t="shared" ref="B19203:B19266" si="300">C19203&amp;D19203&amp;C19203&amp;E19203&amp;F19203&amp;G19203&amp;H19203&amp;C19203</f>
        <v>EXTRUSORA DE GUIAS E SARJETAS SEM FORMAS,EXCLUSIVE OPERADOREXTRUSORA DE GUIAS E SARJETAS SEM FORMAS,EXCLUSIVE OPERADOREXTRUSORA DE GUIAS E SARJETAS SEM FORMAS,EXCLUSIVE OPERADOR</v>
      </c>
      <c r="C19203" s="141" t="s">
        <v>58143</v>
      </c>
      <c r="I19203" s="141" t="s">
        <v>143</v>
      </c>
      <c r="J19203" s="649">
        <v>1.77</v>
      </c>
    </row>
    <row r="19204" spans="1:10" hidden="1">
      <c r="A19204" s="141" t="s">
        <v>58146</v>
      </c>
      <c r="B19204" s="141" t="str">
        <f t="shared" si="300"/>
        <v>EXTRUSORA DE GUIAS E SARJETAS SEM FORMAS,EXCLUSIVE OPERADOREXTRUSORA DE GUIAS E SARJETAS SEM FORMAS,EXCLUSIVE OPERADOREXTRUSORA DE GUIAS E SARJETAS SEM FORMAS,EXCLUSIVE OPERADOR</v>
      </c>
      <c r="C19204" s="141" t="s">
        <v>58143</v>
      </c>
      <c r="I19204" s="141" t="s">
        <v>143</v>
      </c>
      <c r="J19204" s="649">
        <v>17.87</v>
      </c>
    </row>
    <row r="19205" spans="1:10" hidden="1">
      <c r="A19205" s="141" t="s">
        <v>58147</v>
      </c>
      <c r="B19205" s="141" t="str">
        <f t="shared" si="300"/>
        <v>EXTRUSORA DE GUIAS E SARJETAS SEM FORMAS,EXCLUSIVE OPERADOREXTRUSORA DE GUIAS E SARJETAS SEM FORMAS,EXCLUSIVE OPERADOREXTRUSORA DE GUIAS E SARJETAS SEM FORMAS,EXCLUSIVE OPERADOR</v>
      </c>
      <c r="C19205" s="141" t="s">
        <v>58143</v>
      </c>
      <c r="I19205" s="141" t="s">
        <v>143</v>
      </c>
      <c r="J19205" s="649">
        <v>3.51</v>
      </c>
    </row>
    <row r="19206" spans="1:10" hidden="1">
      <c r="A19206" s="141" t="s">
        <v>58148</v>
      </c>
      <c r="B19206" s="141" t="str">
        <f t="shared" si="300"/>
        <v>EXTRUSORA DE GUIAS E SARJETAS SEM FORMAS,EXCLUSIVE OPERADOREXTRUSORA DE GUIAS E SARJETAS SEM FORMAS,EXCLUSIVE OPERADOREXTRUSORA DE GUIAS E SARJETAS SEM FORMAS,EXCLUSIVE OPERADOR</v>
      </c>
      <c r="C19206" s="141" t="s">
        <v>58143</v>
      </c>
      <c r="I19206" s="141" t="s">
        <v>143</v>
      </c>
      <c r="J19206" s="649">
        <v>1.77</v>
      </c>
    </row>
    <row r="19207" spans="1:10" hidden="1">
      <c r="A19207" s="141" t="s">
        <v>58149</v>
      </c>
      <c r="B19207" s="141" t="str">
        <f t="shared" si="300"/>
        <v>MAQUINA POLIDORA,12A,220V,EXCLUSIVE ESMERIL E OPERADORMAQUINA POLIDORA,12A,220V,EXCLUSIVE ESMERIL E OPERADORMAQUINA POLIDORA,12A,220V,EXCLUSIVE ESMERIL E OPERADOR</v>
      </c>
      <c r="C19207" s="141" t="s">
        <v>58150</v>
      </c>
      <c r="I19207" s="141" t="s">
        <v>143</v>
      </c>
      <c r="J19207" s="649">
        <v>5.76</v>
      </c>
    </row>
    <row r="19208" spans="1:10" hidden="1">
      <c r="A19208" s="141" t="s">
        <v>58151</v>
      </c>
      <c r="B19208" s="141" t="str">
        <f t="shared" si="300"/>
        <v>MAQUINA POLIDORA,12A,220V,EXCLUSIVE ESMERIL E OPERADORMAQUINA POLIDORA,12A,220V,EXCLUSIVE ESMERIL E OPERADORMAQUINA POLIDORA,12A,220V,EXCLUSIVE ESMERIL E OPERADOR</v>
      </c>
      <c r="C19208" s="141" t="s">
        <v>58150</v>
      </c>
      <c r="I19208" s="141" t="s">
        <v>143</v>
      </c>
      <c r="J19208" s="649">
        <v>1.24</v>
      </c>
    </row>
    <row r="19209" spans="1:10" hidden="1">
      <c r="A19209" s="141" t="s">
        <v>58152</v>
      </c>
      <c r="B19209" s="141" t="str">
        <f t="shared" si="300"/>
        <v>MAQUINA POLIDORA,12A,220V,EXCLUSIVE ESMERIL E OPERADORMAQUINA POLIDORA,12A,220V,EXCLUSIVE ESMERIL E OPERADORMAQUINA POLIDORA,12A,220V,EXCLUSIVE ESMERIL E OPERADOR</v>
      </c>
      <c r="C19209" s="141" t="s">
        <v>58150</v>
      </c>
      <c r="I19209" s="141" t="s">
        <v>143</v>
      </c>
      <c r="J19209" s="649">
        <v>5.76</v>
      </c>
    </row>
    <row r="19210" spans="1:10" hidden="1">
      <c r="A19210" s="141" t="s">
        <v>58153</v>
      </c>
      <c r="B19210" s="141" t="str">
        <f t="shared" si="300"/>
        <v>MAQUINA POLIDORA,12A,220V,EXCLUSIVE ESMERIL E OPERADORMAQUINA POLIDORA,12A,220V,EXCLUSIVE ESMERIL E OPERADORMAQUINA POLIDORA,12A,220V,EXCLUSIVE ESMERIL E OPERADOR</v>
      </c>
      <c r="C19210" s="141" t="s">
        <v>58150</v>
      </c>
      <c r="I19210" s="141" t="s">
        <v>143</v>
      </c>
      <c r="J19210" s="649">
        <v>1.24</v>
      </c>
    </row>
    <row r="19211" spans="1:10" hidden="1">
      <c r="A19211" s="141" t="s">
        <v>58154</v>
      </c>
      <c r="B19211" s="141" t="str">
        <f t="shared" si="300"/>
        <v>BETONEIRA PARA 320L DE MISTURA SECA,DE CARREGAMENTO MECANICO E TAMBOR REVERSIVEL,COM MOTOR ELETRICO,EXCLUSIVE OPERADORBETONEIRA PARA 320L DE MISTURA SECA,DE CARREGAMENTO MECANICOBETONEIRA PARA 320L DE MISTURA SECA,DE CARREGAMENTO MECANICO</v>
      </c>
      <c r="C19211" s="141" t="s">
        <v>58155</v>
      </c>
      <c r="D19211" s="141" t="s">
        <v>58156</v>
      </c>
      <c r="I19211" s="141" t="s">
        <v>143</v>
      </c>
      <c r="J19211" s="649">
        <v>4.75</v>
      </c>
    </row>
    <row r="19212" spans="1:10" hidden="1">
      <c r="A19212" s="141" t="s">
        <v>58157</v>
      </c>
      <c r="B19212" s="141" t="str">
        <f t="shared" si="300"/>
        <v>BETONEIRA PARA 320L DE MISTURA SECA,DE CARREGAMENTO MECANICO E TAMBOR REVERSIVEL,COM MOTOR ELETRICO,EXCLUSIVE OPERADORBETONEIRA PARA 320L DE MISTURA SECA,DE CARREGAMENTO MECANICOBETONEIRA PARA 320L DE MISTURA SECA,DE CARREGAMENTO MECANICO</v>
      </c>
      <c r="C19212" s="141" t="s">
        <v>58155</v>
      </c>
      <c r="D19212" s="141" t="s">
        <v>58156</v>
      </c>
      <c r="I19212" s="141" t="s">
        <v>143</v>
      </c>
      <c r="J19212" s="649">
        <v>0.67</v>
      </c>
    </row>
    <row r="19213" spans="1:10" hidden="1">
      <c r="A19213" s="141" t="s">
        <v>58158</v>
      </c>
      <c r="B19213" s="141" t="str">
        <f t="shared" si="300"/>
        <v>BETONEIRA PARA 320L DE MISTURA SECA,DE CARREGAMENTO MECANICO E TAMBOR REVERSIVEL,COM MOTOR ELETRICO,EXCLUSIVE OPERADORBETONEIRA PARA 320L DE MISTURA SECA,DE CARREGAMENTO MECANICOBETONEIRA PARA 320L DE MISTURA SECA,DE CARREGAMENTO MECANICO</v>
      </c>
      <c r="C19213" s="141" t="s">
        <v>58155</v>
      </c>
      <c r="D19213" s="141" t="s">
        <v>58156</v>
      </c>
      <c r="I19213" s="141" t="s">
        <v>143</v>
      </c>
      <c r="J19213" s="649">
        <v>4.75</v>
      </c>
    </row>
    <row r="19214" spans="1:10" hidden="1">
      <c r="A19214" s="141" t="s">
        <v>58159</v>
      </c>
      <c r="B19214" s="141" t="str">
        <f t="shared" si="300"/>
        <v>BETONEIRA PARA 320L DE MISTURA SECA,DE CARREGAMENTO MECANICO E TAMBOR REVERSIVEL,COM MOTOR ELETRICO,EXCLUSIVE OPERADORBETONEIRA PARA 320L DE MISTURA SECA,DE CARREGAMENTO MECANICOBETONEIRA PARA 320L DE MISTURA SECA,DE CARREGAMENTO MECANICO</v>
      </c>
      <c r="C19214" s="141" t="s">
        <v>58155</v>
      </c>
      <c r="D19214" s="141" t="s">
        <v>58156</v>
      </c>
      <c r="I19214" s="141" t="s">
        <v>143</v>
      </c>
      <c r="J19214" s="649">
        <v>0.67</v>
      </c>
    </row>
    <row r="19215" spans="1:10" hidden="1">
      <c r="A19215" s="141" t="s">
        <v>58160</v>
      </c>
      <c r="B19215" s="141" t="str">
        <f t="shared" si="300"/>
        <v>BETONEIRA PARA 320L DE MISTURA SECA,DE CARREGAMENTO MECANICO E TAMBOR REVERSIVEL,COM MOTOR A GASOLINA,EXCLUSIVE OPERADORBETONEIRA PARA 320L DE MISTURA SECA,DE CARREGAMENTO MECANICOBETONEIRA PARA 320L DE MISTURA SECA,DE CARREGAMENTO MECANICO</v>
      </c>
      <c r="C19215" s="141" t="s">
        <v>58155</v>
      </c>
      <c r="D19215" s="141" t="s">
        <v>58161</v>
      </c>
      <c r="I19215" s="141" t="s">
        <v>143</v>
      </c>
      <c r="J19215" s="649">
        <v>11.06</v>
      </c>
    </row>
    <row r="19216" spans="1:10" hidden="1">
      <c r="A19216" s="141" t="s">
        <v>58162</v>
      </c>
      <c r="B19216" s="141" t="str">
        <f t="shared" si="300"/>
        <v>BETONEIRA PARA 320L DE MISTURA SECA,DE CARREGAMENTO MECANICO E TAMBOR REVERSIVEL,COM MOTOR A GASOLINA,EXCLUSIVE OPERADORBETONEIRA PARA 320L DE MISTURA SECA,DE CARREGAMENTO MECANICOBETONEIRA PARA 320L DE MISTURA SECA,DE CARREGAMENTO MECANICO</v>
      </c>
      <c r="C19216" s="141" t="s">
        <v>58155</v>
      </c>
      <c r="D19216" s="141" t="s">
        <v>58161</v>
      </c>
      <c r="I19216" s="141" t="s">
        <v>143</v>
      </c>
      <c r="J19216" s="649">
        <v>1.08</v>
      </c>
    </row>
    <row r="19217" spans="1:10" hidden="1">
      <c r="A19217" s="141" t="s">
        <v>58163</v>
      </c>
      <c r="B19217" s="141" t="str">
        <f t="shared" si="300"/>
        <v>BETONEIRA PARA 320L DE MISTURA SECA,DE CARREGAMENTO MECANICO E TAMBOR REVERSIVEL,COM MOTOR A GASOLINA,EXCLUSIVE OPERADORBETONEIRA PARA 320L DE MISTURA SECA,DE CARREGAMENTO MECANICOBETONEIRA PARA 320L DE MISTURA SECA,DE CARREGAMENTO MECANICO</v>
      </c>
      <c r="C19217" s="141" t="s">
        <v>58155</v>
      </c>
      <c r="D19217" s="141" t="s">
        <v>58161</v>
      </c>
      <c r="I19217" s="141" t="s">
        <v>143</v>
      </c>
      <c r="J19217" s="649">
        <v>11.06</v>
      </c>
    </row>
    <row r="19218" spans="1:10" hidden="1">
      <c r="A19218" s="141" t="s">
        <v>58164</v>
      </c>
      <c r="B19218" s="141" t="str">
        <f t="shared" si="300"/>
        <v>BETONEIRA PARA 320L DE MISTURA SECA,DE CARREGAMENTO MECANICO E TAMBOR REVERSIVEL,COM MOTOR A GASOLINA,EXCLUSIVE OPERADORBETONEIRA PARA 320L DE MISTURA SECA,DE CARREGAMENTO MECANICOBETONEIRA PARA 320L DE MISTURA SECA,DE CARREGAMENTO MECANICO</v>
      </c>
      <c r="C19218" s="141" t="s">
        <v>58155</v>
      </c>
      <c r="D19218" s="141" t="s">
        <v>58161</v>
      </c>
      <c r="I19218" s="141" t="s">
        <v>143</v>
      </c>
      <c r="J19218" s="649">
        <v>1.08</v>
      </c>
    </row>
    <row r="19219" spans="1:10" hidden="1">
      <c r="A19219" s="141" t="s">
        <v>58165</v>
      </c>
      <c r="B19219" s="141" t="str">
        <f t="shared" si="300"/>
        <v>BETONEIRA PARA 600L DE MISTURA SECA,DE CARREGAMENTO MECANICO E TAMBOR REVERSIVEL,COM MOTOR ELETRICO,EXCLUSIVE OPERADORBETONEIRA PARA 600L DE MISTURA SECA,DE CARREGAMENTO MECANICOBETONEIRA PARA 600L DE MISTURA SECA,DE CARREGAMENTO MECANICO</v>
      </c>
      <c r="C19219" s="141" t="s">
        <v>58166</v>
      </c>
      <c r="D19219" s="141" t="s">
        <v>58156</v>
      </c>
      <c r="I19219" s="141" t="s">
        <v>143</v>
      </c>
      <c r="J19219" s="649">
        <v>12.97</v>
      </c>
    </row>
    <row r="19220" spans="1:10" hidden="1">
      <c r="A19220" s="141" t="s">
        <v>58167</v>
      </c>
      <c r="B19220" s="141" t="str">
        <f t="shared" si="300"/>
        <v>BETONEIRA PARA 600L DE MISTURA SECA,DE CARREGAMENTO MECANICO E TAMBOR REVERSIVEL,COM MOTOR ELETRICO,EXCLUSIVE OPERADORBETONEIRA PARA 600L DE MISTURA SECA,DE CARREGAMENTO MECANICOBETONEIRA PARA 600L DE MISTURA SECA,DE CARREGAMENTO MECANICO</v>
      </c>
      <c r="C19220" s="141" t="s">
        <v>58166</v>
      </c>
      <c r="D19220" s="141" t="s">
        <v>58156</v>
      </c>
      <c r="I19220" s="141" t="s">
        <v>143</v>
      </c>
      <c r="J19220" s="649">
        <v>5.0999999999999996</v>
      </c>
    </row>
    <row r="19221" spans="1:10" hidden="1">
      <c r="A19221" s="141" t="s">
        <v>58168</v>
      </c>
      <c r="B19221" s="141" t="str">
        <f t="shared" si="300"/>
        <v>BETONEIRA PARA 600L DE MISTURA SECA,DE CARREGAMENTO MECANICO E TAMBOR REVERSIVEL,COM MOTOR ELETRICO,EXCLUSIVE OPERADORBETONEIRA PARA 600L DE MISTURA SECA,DE CARREGAMENTO MECANICOBETONEIRA PARA 600L DE MISTURA SECA,DE CARREGAMENTO MECANICO</v>
      </c>
      <c r="C19221" s="141" t="s">
        <v>58166</v>
      </c>
      <c r="D19221" s="141" t="s">
        <v>58156</v>
      </c>
      <c r="I19221" s="141" t="s">
        <v>143</v>
      </c>
      <c r="J19221" s="649">
        <v>12.97</v>
      </c>
    </row>
    <row r="19222" spans="1:10" hidden="1">
      <c r="A19222" s="141" t="s">
        <v>58169</v>
      </c>
      <c r="B19222" s="141" t="str">
        <f t="shared" si="300"/>
        <v>BETONEIRA PARA 600L DE MISTURA SECA,DE CARREGAMENTO MECANICO E TAMBOR REVERSIVEL,COM MOTOR ELETRICO,EXCLUSIVE OPERADORBETONEIRA PARA 600L DE MISTURA SECA,DE CARREGAMENTO MECANICOBETONEIRA PARA 600L DE MISTURA SECA,DE CARREGAMENTO MECANICO</v>
      </c>
      <c r="C19222" s="141" t="s">
        <v>58166</v>
      </c>
      <c r="D19222" s="141" t="s">
        <v>58156</v>
      </c>
      <c r="I19222" s="141" t="s">
        <v>143</v>
      </c>
      <c r="J19222" s="649">
        <v>5.0999999999999996</v>
      </c>
    </row>
    <row r="19223" spans="1:10" hidden="1">
      <c r="A19223" s="141" t="s">
        <v>58170</v>
      </c>
      <c r="B19223" s="141" t="str">
        <f t="shared" si="300"/>
        <v>BETONEIRA PARA 600L DE MISTURA SECA,DE CARREGAMENTO MECANICO E TAMBOR REVERSIVEL,COM MOTOR DIESEL,EXCLUSIVE OPERADORBETONEIRA PARA 600L DE MISTURA SECA,DE CARREGAMENTO MECANICOBETONEIRA PARA 600L DE MISTURA SECA,DE CARREGAMENTO MECANICO</v>
      </c>
      <c r="C19223" s="141" t="s">
        <v>58166</v>
      </c>
      <c r="D19223" s="141" t="s">
        <v>58171</v>
      </c>
      <c r="I19223" s="141" t="s">
        <v>143</v>
      </c>
      <c r="J19223" s="649">
        <v>25.34</v>
      </c>
    </row>
    <row r="19224" spans="1:10" hidden="1">
      <c r="A19224" s="141" t="s">
        <v>58172</v>
      </c>
      <c r="B19224" s="141" t="str">
        <f t="shared" si="300"/>
        <v>BETONEIRA PARA 600L DE MISTURA SECA,DE CARREGAMENTO MECANICO E TAMBOR REVERSIVEL,COM MOTOR DIESEL,EXCLUSIVE OPERADORBETONEIRA PARA 600L DE MISTURA SECA,DE CARREGAMENTO MECANICOBETONEIRA PARA 600L DE MISTURA SECA,DE CARREGAMENTO MECANICO</v>
      </c>
      <c r="C19224" s="141" t="s">
        <v>58166</v>
      </c>
      <c r="D19224" s="141" t="s">
        <v>58171</v>
      </c>
      <c r="I19224" s="141" t="s">
        <v>143</v>
      </c>
      <c r="J19224" s="649">
        <v>4.8</v>
      </c>
    </row>
    <row r="19225" spans="1:10" hidden="1">
      <c r="A19225" s="141" t="s">
        <v>58173</v>
      </c>
      <c r="B19225" s="141" t="str">
        <f t="shared" si="300"/>
        <v>BETONEIRA PARA 600L DE MISTURA SECA,DE CARREGAMENTO MECANICO E TAMBOR REVERSIVEL,COM MOTOR DIESEL,EXCLUSIVE OPERADORBETONEIRA PARA 600L DE MISTURA SECA,DE CARREGAMENTO MECANICOBETONEIRA PARA 600L DE MISTURA SECA,DE CARREGAMENTO MECANICO</v>
      </c>
      <c r="C19225" s="141" t="s">
        <v>58166</v>
      </c>
      <c r="D19225" s="141" t="s">
        <v>58171</v>
      </c>
      <c r="I19225" s="141" t="s">
        <v>143</v>
      </c>
      <c r="J19225" s="649">
        <v>25.34</v>
      </c>
    </row>
    <row r="19226" spans="1:10" hidden="1">
      <c r="A19226" s="141" t="s">
        <v>58174</v>
      </c>
      <c r="B19226" s="141" t="str">
        <f t="shared" si="300"/>
        <v>BETONEIRA PARA 600L DE MISTURA SECA,DE CARREGAMENTO MECANICO E TAMBOR REVERSIVEL,COM MOTOR DIESEL,EXCLUSIVE OPERADORBETONEIRA PARA 600L DE MISTURA SECA,DE CARREGAMENTO MECANICOBETONEIRA PARA 600L DE MISTURA SECA,DE CARREGAMENTO MECANICO</v>
      </c>
      <c r="C19226" s="141" t="s">
        <v>58166</v>
      </c>
      <c r="D19226" s="141" t="s">
        <v>58171</v>
      </c>
      <c r="I19226" s="141" t="s">
        <v>143</v>
      </c>
      <c r="J19226" s="649">
        <v>4.8</v>
      </c>
    </row>
    <row r="19227" spans="1:10" hidden="1">
      <c r="A19227" s="141" t="s">
        <v>58175</v>
      </c>
      <c r="B19227" s="141" t="str">
        <f t="shared" si="300"/>
        <v>MISTURADOR HORIZONTAL DE CONCRETO PARA 1.000L DE MISTURA SECA,CARREGADOR AUTOMATICO COM UM MOTOR ELETRICO,VELOCIDADE DOMISTURADOR HORIZONTAL DE CONCRETO PARA 1.000L DE MISTURA SECTAMBOR 20RPM,SOBRE RODAS DE FERRO,EXCLUSIVE OPERADORMISTURADOR HORIZONTAL DE CONCRETO PARA 1.000L DE MISTURA SEC</v>
      </c>
      <c r="C19227" s="141" t="s">
        <v>58176</v>
      </c>
      <c r="D19227" s="141" t="s">
        <v>58177</v>
      </c>
      <c r="E19227" s="141" t="s">
        <v>58178</v>
      </c>
      <c r="I19227" s="141" t="s">
        <v>143</v>
      </c>
      <c r="J19227" s="649">
        <v>19.62</v>
      </c>
    </row>
    <row r="19228" spans="1:10" hidden="1">
      <c r="A19228" s="141" t="s">
        <v>58179</v>
      </c>
      <c r="B19228" s="141" t="str">
        <f t="shared" si="300"/>
        <v>MISTURADOR HORIZONTAL DE CONCRETO PARA 1.000L DE MISTURA SECA,CARREGADOR AUTOMATICO COM UM MOTOR ELETRICO,VELOCIDADE DOMISTURADOR HORIZONTAL DE CONCRETO PARA 1.000L DE MISTURA SECTAMBOR 20RPM,SOBRE RODAS DE FERRO,EXCLUSIVE OPERADORMISTURADOR HORIZONTAL DE CONCRETO PARA 1.000L DE MISTURA SEC</v>
      </c>
      <c r="C19228" s="141" t="s">
        <v>58176</v>
      </c>
      <c r="D19228" s="141" t="s">
        <v>58177</v>
      </c>
      <c r="E19228" s="141" t="s">
        <v>58178</v>
      </c>
      <c r="I19228" s="141" t="s">
        <v>143</v>
      </c>
      <c r="J19228" s="649">
        <v>7.62</v>
      </c>
    </row>
    <row r="19229" spans="1:10" hidden="1">
      <c r="A19229" s="141" t="s">
        <v>58180</v>
      </c>
      <c r="B19229" s="141" t="str">
        <f t="shared" si="300"/>
        <v>MISTURADOR HORIZONTAL DE CONCRETO PARA 1.000L DE MISTURA SECA,CARREGADOR AUTOMATICO COM UM MOTOR ELETRICO,VELOCIDADE DOMISTURADOR HORIZONTAL DE CONCRETO PARA 1.000L DE MISTURA SECTAMBOR 20RPM,SOBRE RODAS DE FERRO,EXCLUSIVE OPERADORMISTURADOR HORIZONTAL DE CONCRETO PARA 1.000L DE MISTURA SEC</v>
      </c>
      <c r="C19229" s="141" t="s">
        <v>58176</v>
      </c>
      <c r="D19229" s="141" t="s">
        <v>58177</v>
      </c>
      <c r="E19229" s="141" t="s">
        <v>58178</v>
      </c>
      <c r="I19229" s="141" t="s">
        <v>143</v>
      </c>
      <c r="J19229" s="649">
        <v>19.62</v>
      </c>
    </row>
    <row r="19230" spans="1:10" hidden="1">
      <c r="A19230" s="141" t="s">
        <v>58181</v>
      </c>
      <c r="B19230" s="141" t="str">
        <f t="shared" si="300"/>
        <v>MISTURADOR HORIZONTAL DE CONCRETO PARA 1.000L DE MISTURA SECA,CARREGADOR AUTOMATICO COM UM MOTOR ELETRICO,VELOCIDADE DOMISTURADOR HORIZONTAL DE CONCRETO PARA 1.000L DE MISTURA SECTAMBOR 20RPM,SOBRE RODAS DE FERRO,EXCLUSIVE OPERADORMISTURADOR HORIZONTAL DE CONCRETO PARA 1.000L DE MISTURA SEC</v>
      </c>
      <c r="C19230" s="141" t="s">
        <v>58176</v>
      </c>
      <c r="D19230" s="141" t="s">
        <v>58177</v>
      </c>
      <c r="E19230" s="141" t="s">
        <v>58178</v>
      </c>
      <c r="I19230" s="141" t="s">
        <v>143</v>
      </c>
      <c r="J19230" s="649">
        <v>7.62</v>
      </c>
    </row>
    <row r="19231" spans="1:10" hidden="1">
      <c r="A19231" s="141" t="s">
        <v>58182</v>
      </c>
      <c r="B19231" s="141" t="str">
        <f t="shared" si="300"/>
        <v>USINA DE CONCRETO C/DOSADOR,MISTURADOR,CAPACIDADE 4 AGREGADOS,SILO DE CIMENTO 50T,VOLUME DA CAIXA 18M3,SILO AGREGADOS 10USINA DE CONCRETO C/DOSADOR,MISTURADOR,CAPACIDADE 4 AGREGADOM3,BALANCA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31" s="141" t="s">
        <v>58183</v>
      </c>
      <c r="D19231" s="141" t="s">
        <v>58184</v>
      </c>
      <c r="E19231" s="141" t="s">
        <v>58185</v>
      </c>
      <c r="F19231" s="141" t="s">
        <v>58186</v>
      </c>
      <c r="G19231" s="141" t="s">
        <v>58187</v>
      </c>
      <c r="H19231" s="141" t="s">
        <v>58188</v>
      </c>
      <c r="I19231" s="141" t="s">
        <v>143</v>
      </c>
      <c r="J19231" s="649">
        <v>450.21</v>
      </c>
    </row>
    <row r="19232" spans="1:10" hidden="1">
      <c r="A19232" s="141" t="s">
        <v>58189</v>
      </c>
      <c r="B19232" s="141" t="str">
        <f t="shared" si="300"/>
        <v>USINA DE CONCRETO C/DOSADOR,MISTURADOR,CAPACIDADE 4 AGREGADOS,SILO DE CIMENTO 50T,VOLUME DA CAIXA 18M3,SILO AGREGADOS 10USINA DE CONCRETO C/DOSADOR,MISTURADOR,CAPACIDADE 4 AGREGADOM3,BALANCA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32" s="141" t="s">
        <v>58183</v>
      </c>
      <c r="D19232" s="141" t="s">
        <v>58184</v>
      </c>
      <c r="E19232" s="141" t="s">
        <v>58185</v>
      </c>
      <c r="F19232" s="141" t="s">
        <v>58186</v>
      </c>
      <c r="G19232" s="141" t="s">
        <v>58187</v>
      </c>
      <c r="H19232" s="141" t="s">
        <v>58188</v>
      </c>
      <c r="I19232" s="141" t="s">
        <v>143</v>
      </c>
      <c r="J19232" s="649">
        <v>348.12</v>
      </c>
    </row>
    <row r="19233" spans="1:10" hidden="1">
      <c r="A19233" s="141" t="s">
        <v>58190</v>
      </c>
      <c r="B19233" s="141" t="str">
        <f t="shared" si="300"/>
        <v>USINA DE CONCRETO C/DOSADOR,MISTURADOR,CAPACIDADE 4 AGREGADOS,SILO DE CIMENTO 50T,VOLUME DA CAIXA 18M3,SILO AGREGADOS 10USINA DE CONCRETO C/DOSADOR,MISTURADOR,CAPACIDADE 4 AGREGADOM3,BALANCA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33" s="141" t="s">
        <v>58183</v>
      </c>
      <c r="D19233" s="141" t="s">
        <v>58184</v>
      </c>
      <c r="E19233" s="141" t="s">
        <v>58185</v>
      </c>
      <c r="F19233" s="141" t="s">
        <v>58186</v>
      </c>
      <c r="G19233" s="141" t="s">
        <v>58187</v>
      </c>
      <c r="H19233" s="141" t="s">
        <v>58188</v>
      </c>
      <c r="I19233" s="141" t="s">
        <v>143</v>
      </c>
      <c r="J19233" s="649">
        <v>310.05</v>
      </c>
    </row>
    <row r="19234" spans="1:10" hidden="1">
      <c r="A19234" s="141" t="s">
        <v>58191</v>
      </c>
      <c r="B19234" s="141" t="str">
        <f t="shared" si="300"/>
        <v>USINA DE CONCRETO C/DOSADOR,MISTURADOR,CAPACIDADE 4 AGREGADOS,SILO DE CIMENTO 50T,VOLUME DA CAIXA 18M3,SILO AGREGADOS 10USINA DE CONCRETO C/DOSADOR,MISTURADOR,CAPACIDADE 4 AGREGADOM3,BALANCA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34" s="141" t="s">
        <v>58183</v>
      </c>
      <c r="D19234" s="141" t="s">
        <v>58184</v>
      </c>
      <c r="E19234" s="141" t="s">
        <v>58185</v>
      </c>
      <c r="F19234" s="141" t="s">
        <v>58186</v>
      </c>
      <c r="G19234" s="141" t="s">
        <v>58187</v>
      </c>
      <c r="H19234" s="141" t="s">
        <v>58188</v>
      </c>
      <c r="I19234" s="141" t="s">
        <v>143</v>
      </c>
      <c r="J19234" s="649">
        <v>420.99</v>
      </c>
    </row>
    <row r="19235" spans="1:10" hidden="1">
      <c r="A19235" s="141" t="s">
        <v>58192</v>
      </c>
      <c r="B19235" s="141" t="str">
        <f t="shared" si="300"/>
        <v>USINA DE CONCRETO C/DOSADOR,MISTURADOR,CAPACIDADE 4 AGREGADOS,SILO DE CIMENTO 50T,VOLUME DA CAIXA 18M3,SILO AGREGADOS 10USINA DE CONCRETO C/DOSADOR,MISTURADOR,CAPACIDADE 4 AGREGADOM3,BALANCA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35" s="141" t="s">
        <v>58183</v>
      </c>
      <c r="D19235" s="141" t="s">
        <v>58184</v>
      </c>
      <c r="E19235" s="141" t="s">
        <v>58185</v>
      </c>
      <c r="F19235" s="141" t="s">
        <v>58186</v>
      </c>
      <c r="G19235" s="141" t="s">
        <v>58187</v>
      </c>
      <c r="H19235" s="141" t="s">
        <v>58188</v>
      </c>
      <c r="I19235" s="141" t="s">
        <v>143</v>
      </c>
      <c r="J19235" s="649">
        <v>318.89999999999998</v>
      </c>
    </row>
    <row r="19236" spans="1:10" hidden="1">
      <c r="A19236" s="141" t="s">
        <v>58193</v>
      </c>
      <c r="B19236" s="141" t="str">
        <f t="shared" si="300"/>
        <v>USINA DE CONCRETO C/DOSADOR,MISTURADOR,CAPACIDADE 4 AGREGADOS,SILO DE CIMENTO 50T,VOLUME DA CAIXA 18M3,SILO AGREGADOS 10USINA DE CONCRETO C/DOSADOR,MISTURADOR,CAPACIDADE 4 AGREGADOM3,BALANCA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36" s="141" t="s">
        <v>58183</v>
      </c>
      <c r="D19236" s="141" t="s">
        <v>58184</v>
      </c>
      <c r="E19236" s="141" t="s">
        <v>58185</v>
      </c>
      <c r="F19236" s="141" t="s">
        <v>58186</v>
      </c>
      <c r="G19236" s="141" t="s">
        <v>58187</v>
      </c>
      <c r="H19236" s="141" t="s">
        <v>58188</v>
      </c>
      <c r="I19236" s="141" t="s">
        <v>143</v>
      </c>
      <c r="J19236" s="649">
        <v>280.83</v>
      </c>
    </row>
    <row r="19237" spans="1:10" hidden="1">
      <c r="A19237" s="141" t="s">
        <v>58194</v>
      </c>
      <c r="B19237" s="141" t="str">
        <f t="shared" si="300"/>
        <v>USINA DE CONCRETO C/DOSADOR,MISTURADOR,CAPACIDADE 4 AGREGADOS,SILO DE CIMENTO 100T,VOLUME DA CAIXA 18M3,SILO AGREGADOS 1USINA DE CONCRETO C/DOSADOR,MISTURADOR,CAPACIDADE 4 AGREGADO0M3,BALANCA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37" s="141" t="s">
        <v>58183</v>
      </c>
      <c r="D19237" s="141" t="s">
        <v>58195</v>
      </c>
      <c r="E19237" s="141" t="s">
        <v>58196</v>
      </c>
      <c r="F19237" s="141" t="s">
        <v>58197</v>
      </c>
      <c r="G19237" s="141" t="s">
        <v>58198</v>
      </c>
      <c r="H19237" s="141" t="s">
        <v>58199</v>
      </c>
      <c r="I19237" s="141" t="s">
        <v>143</v>
      </c>
      <c r="J19237" s="649">
        <v>482.9</v>
      </c>
    </row>
    <row r="19238" spans="1:10" hidden="1">
      <c r="A19238" s="141" t="s">
        <v>58200</v>
      </c>
      <c r="B19238" s="141" t="str">
        <f t="shared" si="300"/>
        <v>USINA DE CONCRETO C/DOSADOR,MISTURADOR,CAPACIDADE 4 AGREGADOS,SILO DE CIMENTO 100T,VOLUME DA CAIXA 18M3,SILO AGREGADOS 1USINA DE CONCRETO C/DOSADOR,MISTURADOR,CAPACIDADE 4 AGREGADO0M3,BALANCA AGREGADOS CAPACIDADE 4500KG,BALANCA CIMENTO CAPACIDADE 850KG,VOLUME POR CICLO 2M3,PRODUCAO HORA MOMINAL 80M3,PRODUCAO HORA REAL 68/72M3,DOSADO 4 ADITIVOS,MISTURADOR DUPLO EIXO,INCLUSIVE MAO-DE-OBRA ALIMENTACAO E OPERACAO CENTRALUSINA DE CONCRETO C/DOSADOR,MISTURADOR,CAPACIDADE 4 AGREGADO</v>
      </c>
      <c r="C19238" s="141" t="s">
        <v>58183</v>
      </c>
      <c r="D19238" s="141" t="s">
        <v>58195</v>
      </c>
      <c r="E19238" s="141" t="s">
        <v>58196</v>
      </c>
      <c r="F19238" s="141" t="s">
        <v>58201</v>
      </c>
      <c r="G19238" s="141" t="s">
        <v>58198</v>
      </c>
      <c r="H19238" s="141" t="s">
        <v>58199</v>
      </c>
      <c r="I19238" s="141" t="s">
        <v>143</v>
      </c>
      <c r="J19238" s="649">
        <v>379.96</v>
      </c>
    </row>
    <row r="19239" spans="1:10" hidden="1">
      <c r="A19239" s="141" t="s">
        <v>58202</v>
      </c>
      <c r="B19239" s="141" t="str">
        <f t="shared" si="300"/>
        <v>USINA DE CONCRETO C/DOSADOR,MISTURADOR,CAPACIDADE 4 AGREGADOS,SILO DE CIMENTO 100T,VOLUME DA CAIXA 18M3,SILO AGREGADOS 1USINA DE CONCRETO C/DOSADOR,MISTURADOR,CAPACIDADE 4 AGREGADO0M3,BALANCA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39" s="141" t="s">
        <v>58183</v>
      </c>
      <c r="D19239" s="141" t="s">
        <v>58195</v>
      </c>
      <c r="E19239" s="141" t="s">
        <v>58196</v>
      </c>
      <c r="F19239" s="141" t="s">
        <v>58197</v>
      </c>
      <c r="G19239" s="141" t="s">
        <v>58198</v>
      </c>
      <c r="H19239" s="141" t="s">
        <v>58199</v>
      </c>
      <c r="I19239" s="141" t="s">
        <v>143</v>
      </c>
      <c r="J19239" s="649">
        <v>341.67</v>
      </c>
    </row>
    <row r="19240" spans="1:10" hidden="1">
      <c r="A19240" s="141" t="s">
        <v>58203</v>
      </c>
      <c r="B19240" s="141" t="str">
        <f t="shared" si="300"/>
        <v>USINA DE CONCRETO C/DOSADOR,MISTURADOR,CAPACIDADE 4 AGREGADOS,SILO DE CIMENTO 100T,VOLUME DA CAIXA 18M3,SILO AGREGADOS 1USINA DE CONCRETO C/DOSADOR,MISTURADOR,CAPACIDADE 4 AGREGADO0M3,BALANCA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40" s="141" t="s">
        <v>58183</v>
      </c>
      <c r="D19240" s="141" t="s">
        <v>58195</v>
      </c>
      <c r="E19240" s="141" t="s">
        <v>58196</v>
      </c>
      <c r="F19240" s="141" t="s">
        <v>58197</v>
      </c>
      <c r="G19240" s="141" t="s">
        <v>58198</v>
      </c>
      <c r="H19240" s="141" t="s">
        <v>58199</v>
      </c>
      <c r="I19240" s="141" t="s">
        <v>143</v>
      </c>
      <c r="J19240" s="649">
        <v>449.67</v>
      </c>
    </row>
    <row r="19241" spans="1:10" hidden="1">
      <c r="A19241" s="141" t="s">
        <v>58204</v>
      </c>
      <c r="B19241" s="141" t="str">
        <f t="shared" si="300"/>
        <v>USINA DE CONCRETO C/DOSADOR,MISTURADOR,CAPACIDADE 4 AGREGADOS,SILO DE CIMENTO 100T,VOLUME DA CAIXA 18M3,SILO AGREGADOS 1USINA DE CONCRETO C/DOSADOR,MISTURADOR,CAPACIDADE 4 AGREGADO0M3,BALANCA AGREGADOS CAPACIDADE 4500KG,BALANCA CIMENTO CAPACIDADE 850KG,VOLUME POR CICLO 2M3,PRODUCAO HORA MOMINAL 80M3,PRODUCAO HORA REAL 68/72M3,DOSADO 4 ADITIVOS,MISTURADOR DUPLO EIXO,INCLUSIVE MAO-DE-OBRA ALIMENTACAO E OPERACAO CENTRALUSINA DE CONCRETO C/DOSADOR,MISTURADOR,CAPACIDADE 4 AGREGADO</v>
      </c>
      <c r="C19241" s="141" t="s">
        <v>58183</v>
      </c>
      <c r="D19241" s="141" t="s">
        <v>58195</v>
      </c>
      <c r="E19241" s="141" t="s">
        <v>58196</v>
      </c>
      <c r="F19241" s="141" t="s">
        <v>58201</v>
      </c>
      <c r="G19241" s="141" t="s">
        <v>58198</v>
      </c>
      <c r="H19241" s="141" t="s">
        <v>58199</v>
      </c>
      <c r="I19241" s="141" t="s">
        <v>143</v>
      </c>
      <c r="J19241" s="649">
        <v>346.73</v>
      </c>
    </row>
    <row r="19242" spans="1:10" hidden="1">
      <c r="A19242" s="141" t="s">
        <v>58205</v>
      </c>
      <c r="B19242" s="141" t="str">
        <f t="shared" si="300"/>
        <v>USINA DE CONCRETO C/DOSADOR,MISTURADOR,CAPACIDADE 4 AGREGADOS,SILO DE CIMENTO 100T,VOLUME DA CAIXA 18M3,SILO AGREGADOS 1USINA DE CONCRETO C/DOSADOR,MISTURADOR,CAPACIDADE 4 AGREGADO0M3,BALANCA AGREGADOS CAPACIDADE 4500KG,BALANCA CIMENTO CAPACIDADE 850KG,VOLUME POR CICLO 2M3,PRODUCAO HORA NOMINAL 80M3,PRODUCAO HORA REAL 68/72M3,DOSADO 4 ADITIVOS,MISTURADOR DUPLO EIXO,INCLUSIVE MAO-DE-OBRA ALIMENTACAO E OPERACAO CENTRALUSINA DE CONCRETO C/DOSADOR,MISTURADOR,CAPACIDADE 4 AGREGADO</v>
      </c>
      <c r="C19242" s="141" t="s">
        <v>58183</v>
      </c>
      <c r="D19242" s="141" t="s">
        <v>58195</v>
      </c>
      <c r="E19242" s="141" t="s">
        <v>58196</v>
      </c>
      <c r="F19242" s="141" t="s">
        <v>58197</v>
      </c>
      <c r="G19242" s="141" t="s">
        <v>58198</v>
      </c>
      <c r="H19242" s="141" t="s">
        <v>58199</v>
      </c>
      <c r="I19242" s="141" t="s">
        <v>143</v>
      </c>
      <c r="J19242" s="649">
        <v>308.44</v>
      </c>
    </row>
    <row r="19243" spans="1:10" hidden="1">
      <c r="A19243" s="141" t="s">
        <v>58206</v>
      </c>
      <c r="B19243" s="141" t="str">
        <f t="shared" si="300"/>
        <v>USINA DE CONCRETO C/DOSADOR,CAPACIDADE 4 AGREGADOS,SILO DE CIMENTO P/100T,VOLUME DA CAIXA 18M3,SILO DE AGREGADOS CAPACIDUSINA DE CONCRETO C/DOSADOR,CAPACIDADE 4 AGREGADOS,SILO DE CADE 40M3,BALANCA DE AGREGADOS CAPACIDADE 4500KG,BALANCA CIMENTO CAPACIDADE 850KG,VOLUME POR CICLO 2M3,PRODUCAO HORA NOMINAL 80M3,PRODUCAO HORA REAL 68/72M3,DOSADOR PARA 4 ADITIVOS,INCLUSIVE MAO-DE-OBRA P/ALIMENTACAO E OPERACAO DA CENTRALUSINA DE CONCRETO C/DOSADOR,CAPACIDADE 4 AGREGADOS,SILO DE C</v>
      </c>
      <c r="C19243" s="141" t="s">
        <v>58207</v>
      </c>
      <c r="D19243" s="141" t="s">
        <v>58208</v>
      </c>
      <c r="E19243" s="141" t="s">
        <v>58209</v>
      </c>
      <c r="F19243" s="141" t="s">
        <v>58210</v>
      </c>
      <c r="G19243" s="141" t="s">
        <v>58211</v>
      </c>
      <c r="H19243" s="141" t="s">
        <v>58212</v>
      </c>
      <c r="I19243" s="141" t="s">
        <v>143</v>
      </c>
      <c r="J19243" s="649">
        <v>575.74</v>
      </c>
    </row>
    <row r="19244" spans="1:10" hidden="1">
      <c r="A19244" s="141" t="s">
        <v>58213</v>
      </c>
      <c r="B19244" s="141" t="str">
        <f t="shared" si="300"/>
        <v>USINA DE CONCRETO C/DOSADOR,CAPACIDADE 4 AGREGADOS,SILO DE CIMENTO P/100T,VOLUME DA CAIXA 18M3,SILO DE AGREGADOS CAPACIDUSINA DE CONCRETO C/DOSADOR,CAPACIDADE 4 AGREGADOS,SILO DE CADE 40M3,BALANCA DE AGREGADOS CAPACIDADE 4500KG,BALANCA CIMENTO CAPACIDADE 850KG,VOLUME POR CICLO 2M3,PRODUCAO HORA NOMINAL 80M3,PRODUCAO HORA REAL 68/72M3,DOSADOR PARA 4 ADITIVOS,INCLUSIVE MAO-DE-OBRA P/ALIMENTACAO E OPERACAO CENTRALUSINA DE CONCRETO C/DOSADOR,CAPACIDADE 4 AGREGADOS,SILO DE C</v>
      </c>
      <c r="C19244" s="141" t="s">
        <v>58207</v>
      </c>
      <c r="D19244" s="141" t="s">
        <v>58208</v>
      </c>
      <c r="E19244" s="141" t="s">
        <v>58209</v>
      </c>
      <c r="F19244" s="141" t="s">
        <v>58210</v>
      </c>
      <c r="G19244" s="141" t="s">
        <v>58211</v>
      </c>
      <c r="H19244" s="141" t="s">
        <v>58214</v>
      </c>
      <c r="I19244" s="141" t="s">
        <v>143</v>
      </c>
      <c r="J19244" s="649">
        <v>457.27</v>
      </c>
    </row>
    <row r="19245" spans="1:10" hidden="1">
      <c r="A19245" s="141" t="s">
        <v>58215</v>
      </c>
      <c r="B19245" s="141" t="str">
        <f t="shared" si="300"/>
        <v>USINA DE CONCRETO C/DOSADOR,CAPACIDADE 4 AGREGADOS,SILO DE CIMENTO P/100T,VOLUME DA CAIXA 18M3,SILO DE AGREGADOS CAPACIDUSINA DE CONCRETO C/DOSADOR,CAPACIDADE 4 AGREGADOS,SILO DE CADE 40M3,BALANCA DE AGREGADOS CAPACIDADE 4500KG,BALANCA CIMENTO CAPACIDADE 850KG,VOLUME POR CICLO 2M3,PRODUCAO HORA NOMINAL 80M3,PRODUCAO HORA REAL 68/72M3,DOSADOR PARA 4 ADITIVOS,INCLUSIVE MAO-DE-OBRA P/ALIMENTACAO E OPERACAO DA CENTRALUSINA DE CONCRETO C/DOSADOR,CAPACIDADE 4 AGREGADOS,SILO DE C</v>
      </c>
      <c r="C19245" s="141" t="s">
        <v>58207</v>
      </c>
      <c r="D19245" s="141" t="s">
        <v>58208</v>
      </c>
      <c r="E19245" s="141" t="s">
        <v>58209</v>
      </c>
      <c r="F19245" s="141" t="s">
        <v>58210</v>
      </c>
      <c r="G19245" s="141" t="s">
        <v>58211</v>
      </c>
      <c r="H19245" s="141" t="s">
        <v>58212</v>
      </c>
      <c r="I19245" s="141" t="s">
        <v>143</v>
      </c>
      <c r="J19245" s="649">
        <v>416.05</v>
      </c>
    </row>
    <row r="19246" spans="1:10" hidden="1">
      <c r="A19246" s="141" t="s">
        <v>58216</v>
      </c>
      <c r="B19246" s="141" t="str">
        <f t="shared" si="300"/>
        <v>USINA DE CONCRETO C/DOSADOR,CAPACIDADE 4 AGREGADOS,SILO DE CIMENTO P/100T,VOLUME DA CAIXA 18M3,SILO DE AGREGADOS CAPACIDUSINA DE CONCRETO C/DOSADOR,CAPACIDADE 4 AGREGADOS,SILO DE CADE 40M3,BALANCA DE AGREGADOS CAPACIDADE 4500KG,BALANCA CIMENTO CAPACIDADE 850KG,VOLUME POR CICLO 2M3,PRODUCAO HORA NOMINAL 80M3,PRODUCAO HORA REAL 68/72M3,DOSADOR PARA 4 ADITIVOS,INCLUSIVE MAO-DE-OBRA P/ALIMENTACAO E OPERACAO DA CENTRALUSINA DE CONCRETO C/DOSADOR,CAPACIDADE 4 AGREGADOS,SILO DE C</v>
      </c>
      <c r="C19246" s="141" t="s">
        <v>58207</v>
      </c>
      <c r="D19246" s="141" t="s">
        <v>58208</v>
      </c>
      <c r="E19246" s="141" t="s">
        <v>58209</v>
      </c>
      <c r="F19246" s="141" t="s">
        <v>58210</v>
      </c>
      <c r="G19246" s="141" t="s">
        <v>58211</v>
      </c>
      <c r="H19246" s="141" t="s">
        <v>58212</v>
      </c>
      <c r="I19246" s="141" t="s">
        <v>143</v>
      </c>
      <c r="J19246" s="649">
        <v>534.77</v>
      </c>
    </row>
    <row r="19247" spans="1:10" hidden="1">
      <c r="A19247" s="141" t="s">
        <v>58217</v>
      </c>
      <c r="B19247" s="141" t="str">
        <f t="shared" si="300"/>
        <v>USINA DE CONCRETO C/DOSADOR,CAPACIDADE 4 AGREGADOS,SILO DE CIMENTO P/100T,VOLUME DA CAIXA 18M3,SILO DE AGREGADOS CAPACIDUSINA DE CONCRETO C/DOSADOR,CAPACIDADE 4 AGREGADOS,SILO DE CADE 40M3,BALANCA DE AGREGADOS CAPACIDADE 4500KG,BALANCA CIMENTO CAPACIDADE 850KG,VOLUME POR CICLO 2M3,PRODUCAO HORA NOMINAL 80M3,PRODUCAO HORA REAL 68/72M3,DOSADOR PARA 4 ADITIVOS,INCLUSIVE MAO-DE-OBRA P/ALIMENTACAO E OPERACAO CENTRALUSINA DE CONCRETO C/DOSADOR,CAPACIDADE 4 AGREGADOS,SILO DE C</v>
      </c>
      <c r="C19247" s="141" t="s">
        <v>58207</v>
      </c>
      <c r="D19247" s="141" t="s">
        <v>58208</v>
      </c>
      <c r="E19247" s="141" t="s">
        <v>58209</v>
      </c>
      <c r="F19247" s="141" t="s">
        <v>58210</v>
      </c>
      <c r="G19247" s="141" t="s">
        <v>58211</v>
      </c>
      <c r="H19247" s="141" t="s">
        <v>58214</v>
      </c>
      <c r="I19247" s="141" t="s">
        <v>143</v>
      </c>
      <c r="J19247" s="649">
        <v>416.3</v>
      </c>
    </row>
    <row r="19248" spans="1:10" hidden="1">
      <c r="A19248" s="141" t="s">
        <v>58218</v>
      </c>
      <c r="B19248" s="141" t="str">
        <f t="shared" si="300"/>
        <v>USINA DE CONCRETO C/DOSADOR,CAPACIDADE 4 AGREGADOS,SILO DE CIMENTO P/100T,VOLUME DA CAIXA 18M3,SILO DE AGREGADOS CAPACIDUSINA DE CONCRETO C/DOSADOR,CAPACIDADE 4 AGREGADOS,SILO DE CADE 40M3,BALANCA DE AGREGADOS CAPACIDADE 4500KG,BALANCA CIMENTO CAPACIDADE 850KG,VOLUME POR CICLO 2M3,PRODUCAO HORA NOMINAL 80M3,PRODUCAO HORA REAL 68/72M3,DOSADOR PARA 4 ADITIVOS,INCLUSIVE MAO-DE-OBRA P/ALIMENTACAO E OPERACAO DA CENTRALUSINA DE CONCRETO C/DOSADOR,CAPACIDADE 4 AGREGADOS,SILO DE C</v>
      </c>
      <c r="C19248" s="141" t="s">
        <v>58207</v>
      </c>
      <c r="D19248" s="141" t="s">
        <v>58208</v>
      </c>
      <c r="E19248" s="141" t="s">
        <v>58209</v>
      </c>
      <c r="F19248" s="141" t="s">
        <v>58210</v>
      </c>
      <c r="G19248" s="141" t="s">
        <v>58211</v>
      </c>
      <c r="H19248" s="141" t="s">
        <v>58212</v>
      </c>
      <c r="I19248" s="141" t="s">
        <v>143</v>
      </c>
      <c r="J19248" s="649">
        <v>375.08</v>
      </c>
    </row>
    <row r="19249" spans="1:10" hidden="1">
      <c r="A19249" s="141" t="s">
        <v>58219</v>
      </c>
      <c r="B19249" s="141" t="str">
        <f t="shared" si="300"/>
        <v>USINA DE CONCRETO C/DOSADOR,CAPACIDADE 5 AGREGADOS,SILO DE CIMENTO P/120T,VOLUME DA CAIXA 30M3,SILO DE AGREGADOS CAPACIDUSINA DE CONCRETO C/DOSADOR,CAPACIDADE 5 AGREGADOS,SILO DE CADE 40M3,BALANCA DE AGREGADOS CAPACIDADE 7000KG,BALANCA CIMENTO CAPACIDADE 1300KG,VOLUME POR CICLO 3M3,PRODUCAO HORA NOMINAL 120M3,PRODUCAO HORA REAL 90/100M3,DOSADOR PARA 4 ADITIVOS,INCLUSIVE MAO-DE-OBRA ALIMENTACAO E OPERACAO CENTRALUSINA DE CONCRETO C/DOSADOR,CAPACIDADE 5 AGREGADOS,SILO DE C</v>
      </c>
      <c r="C19249" s="141" t="s">
        <v>58220</v>
      </c>
      <c r="D19249" s="141" t="s">
        <v>58221</v>
      </c>
      <c r="E19249" s="141" t="s">
        <v>58222</v>
      </c>
      <c r="F19249" s="141" t="s">
        <v>58223</v>
      </c>
      <c r="G19249" s="141" t="s">
        <v>58224</v>
      </c>
      <c r="H19249" s="141" t="s">
        <v>58225</v>
      </c>
      <c r="I19249" s="141" t="s">
        <v>143</v>
      </c>
      <c r="J19249" s="649">
        <v>626.23</v>
      </c>
    </row>
    <row r="19250" spans="1:10" hidden="1">
      <c r="A19250" s="141" t="s">
        <v>58226</v>
      </c>
      <c r="B19250" s="141" t="str">
        <f t="shared" si="300"/>
        <v>USINA DE CONCRETO C/DOSADOR,CAPACIDADE 5 AGREGADOS,SILO DE CIMENTO P/120T,VOLUME DA CAIXA 30M3,SILO DE AGREGADOS CAPACIDUSINA DE CONCRETO C/DOSADOR,CAPACIDADE 5 AGREGADOS,SILO DE CADE 40M3,BALANCA DE AGREGADOS CAPACIDADE 7000KG,BALANCA CIMENTO CAPACIDADE 1300KG,VOLUME POR CICLO 3M3,PRODUCAO HORA NOMINAL 120M3,PRODUCAO HORA REAL 90/100M3,DOSADOR PARA 4 ADITIVOS,INCLUSIVE MAO-DE-OBRA ALIMENTACAO E OPERACAO CENTRALUSINA DE CONCRETO C/DOSADOR,CAPACIDADE 5 AGREGADOS,SILO DE C</v>
      </c>
      <c r="C19250" s="141" t="s">
        <v>58220</v>
      </c>
      <c r="D19250" s="141" t="s">
        <v>58221</v>
      </c>
      <c r="E19250" s="141" t="s">
        <v>58222</v>
      </c>
      <c r="F19250" s="141" t="s">
        <v>58223</v>
      </c>
      <c r="G19250" s="141" t="s">
        <v>58224</v>
      </c>
      <c r="H19250" s="141" t="s">
        <v>58225</v>
      </c>
      <c r="I19250" s="141" t="s">
        <v>143</v>
      </c>
      <c r="J19250" s="649">
        <v>495.02</v>
      </c>
    </row>
    <row r="19251" spans="1:10" hidden="1">
      <c r="A19251" s="141" t="s">
        <v>58227</v>
      </c>
      <c r="B19251" s="141" t="str">
        <f t="shared" si="300"/>
        <v>USINA DE CONCRETO C/DOSADOR,CAPACIDADE 5 AGREGADOS,SILO DE CIMENTO P/120T,VOLUME DA CAIXA 30M3,SILO DE AGREGADOS CAPACIDUSINA DE CONCRETO C/DOSADOR,CAPACIDADE 5 AGREGADOS,SILO DE CADE 40M3,BALANCA DE AGREGADOS CAPACIDADE 7000KG BALANCA CIMENTO CAPACIDADE 1300KG,VOLUME POR CICLO 3M3,PRODUCAO HORA NOMINAL 120M3,PRODUCAO HORA REAL 90/100M3,DOSADOR PARA 4 ADITIVOS,INCLUSIVE MAO-DE-OBRA ALIMENTACAO E OPERACAO CENTRALUSINA DE CONCRETO C/DOSADOR,CAPACIDADE 5 AGREGADOS,SILO DE C</v>
      </c>
      <c r="C19251" s="141" t="s">
        <v>58220</v>
      </c>
      <c r="D19251" s="141" t="s">
        <v>58221</v>
      </c>
      <c r="E19251" s="141" t="s">
        <v>58228</v>
      </c>
      <c r="F19251" s="141" t="s">
        <v>58223</v>
      </c>
      <c r="G19251" s="141" t="s">
        <v>58224</v>
      </c>
      <c r="H19251" s="141" t="s">
        <v>58225</v>
      </c>
      <c r="I19251" s="141" t="s">
        <v>143</v>
      </c>
      <c r="J19251" s="649">
        <v>450.62</v>
      </c>
    </row>
    <row r="19252" spans="1:10" hidden="1">
      <c r="A19252" s="141" t="s">
        <v>58229</v>
      </c>
      <c r="B19252" s="141" t="str">
        <f t="shared" si="300"/>
        <v>USINA DE CONCRETO C/DOSADOR,CAPACIDADE 5 AGREGADOS,SILO DE CIMENTO P/120T,VOLUME DA CAIXA 30M3,SILO DE AGREGADOS CAPACIDUSINA DE CONCRETO C/DOSADOR,CAPACIDADE 5 AGREGADOS,SILO DE CADE 40M3,BALANCA DE AGREGADOS CAPACIDADE 7000KG,BALANCA CIMENTO CAPACIDADE 1300KG,VOLUME POR CICLO 3M3,PRODUCAO HORA NOMINAL 120M3,PRODUCAO HORA REAL 90/100M3,DOSADOR PARA 4 ADITIVOS,INCLUSIVE MAO-DE-OBRA ALIMENTACAO E OPERACAO CENTRALUSINA DE CONCRETO C/DOSADOR,CAPACIDADE 5 AGREGADOS,SILO DE C</v>
      </c>
      <c r="C19252" s="141" t="s">
        <v>58220</v>
      </c>
      <c r="D19252" s="141" t="s">
        <v>58221</v>
      </c>
      <c r="E19252" s="141" t="s">
        <v>58222</v>
      </c>
      <c r="F19252" s="141" t="s">
        <v>58223</v>
      </c>
      <c r="G19252" s="141" t="s">
        <v>58224</v>
      </c>
      <c r="H19252" s="141" t="s">
        <v>58225</v>
      </c>
      <c r="I19252" s="141" t="s">
        <v>143</v>
      </c>
      <c r="J19252" s="649">
        <v>583.83000000000004</v>
      </c>
    </row>
    <row r="19253" spans="1:10" hidden="1">
      <c r="A19253" s="141" t="s">
        <v>58230</v>
      </c>
      <c r="B19253" s="141" t="str">
        <f t="shared" si="300"/>
        <v>USINA DE CONCRETO C/DOSADOR,CAPACIDADE 5 AGREGADOS,SILO DE CIMENTO P/120T,VOLUME DA CAIXA 30M3,SILO DE AGREGADOS CAPACIDUSINA DE CONCRETO C/DOSADOR,CAPACIDADE 5 AGREGADOS,SILO DE CADE 40M3,BALANCA DE AGREGADOS CAPACIDADE 7000KG,BALANCA CIMENTO CAPACIDADE 1300KG,VOLUME POR CICLO 3M3,PRODUCAO HORA NOMINAL 120M3,PRODUCAO HORA REAL 90/100M3,DOSADOR PARA 4 ADITIVOS,INCLUSIVE MAO-DE-OBRA ALIMENTACAO E OPERACAO CENTRALUSINA DE CONCRETO C/DOSADOR,CAPACIDADE 5 AGREGADOS,SILO DE C</v>
      </c>
      <c r="C19253" s="141" t="s">
        <v>58220</v>
      </c>
      <c r="D19253" s="141" t="s">
        <v>58221</v>
      </c>
      <c r="E19253" s="141" t="s">
        <v>58222</v>
      </c>
      <c r="F19253" s="141" t="s">
        <v>58223</v>
      </c>
      <c r="G19253" s="141" t="s">
        <v>58224</v>
      </c>
      <c r="H19253" s="141" t="s">
        <v>58225</v>
      </c>
      <c r="I19253" s="141" t="s">
        <v>143</v>
      </c>
      <c r="J19253" s="649">
        <v>452.62</v>
      </c>
    </row>
    <row r="19254" spans="1:10" hidden="1">
      <c r="A19254" s="141" t="s">
        <v>58231</v>
      </c>
      <c r="B19254" s="141" t="str">
        <f t="shared" si="300"/>
        <v>USINA DE CONCRETO C/DOSADOR,CAPACIDADE 5 AGREGADOS,SILO DE CIMENTO P/120T,VOLUME DA CAIXA 30M3,SILO DE AGREGADOS CAPACIDUSINA DE CONCRETO C/DOSADOR,CAPACIDADE 5 AGREGADOS,SILO DE CADE 40M3,BALANCA DE AGREGADOS CAPACIDADE 7000KG BALANCA CIMENTO CAPACIDADE 1300KG,VOLUME POR CICLO 3M3,PRODUCAO HORA NOMINAL 120M3,PRODUCAO HORA REAL 90/100M3,DOSADOR PARA 4 ADITIVOS,INCLUSIVE MAO-DE-OBRA ALIMENTACAO E OPERACAO CENTRALUSINA DE CONCRETO C/DOSADOR,CAPACIDADE 5 AGREGADOS,SILO DE C</v>
      </c>
      <c r="C19254" s="141" t="s">
        <v>58220</v>
      </c>
      <c r="D19254" s="141" t="s">
        <v>58221</v>
      </c>
      <c r="E19254" s="141" t="s">
        <v>58228</v>
      </c>
      <c r="F19254" s="141" t="s">
        <v>58223</v>
      </c>
      <c r="G19254" s="141" t="s">
        <v>58224</v>
      </c>
      <c r="H19254" s="141" t="s">
        <v>58225</v>
      </c>
      <c r="I19254" s="141" t="s">
        <v>143</v>
      </c>
      <c r="J19254" s="649">
        <v>408.22</v>
      </c>
    </row>
    <row r="19255" spans="1:10" hidden="1">
      <c r="A19255" s="141" t="s">
        <v>58232</v>
      </c>
      <c r="B19255" s="141" t="str">
        <f t="shared" si="300"/>
        <v>VIBRADOR DE IMERSAO,TUBO DE 48X480MM,COM MANGOTE DE 5,00M DE COMPRIMENTO,MOTOR ELETRICO,EXCLUSIVE OPERADORVIBRADOR DE IMERSAO,TUBO DE 48X480MM,COM MANGOTE DE 5,00M DEVIBRADOR DE IMERSAO,TUBO DE 48X480MM,COM MANGOTE DE 5,00M DE</v>
      </c>
      <c r="C19255" s="141" t="s">
        <v>58233</v>
      </c>
      <c r="D19255" s="141" t="s">
        <v>58234</v>
      </c>
      <c r="I19255" s="141" t="s">
        <v>143</v>
      </c>
      <c r="J19255" s="649">
        <v>1.66</v>
      </c>
    </row>
    <row r="19256" spans="1:10" hidden="1">
      <c r="A19256" s="141" t="s">
        <v>58235</v>
      </c>
      <c r="B19256" s="141" t="str">
        <f t="shared" si="300"/>
        <v>VIBRADOR DE IMERSAO,TUBO DE 48X480MM,COM MANGOTE DE 5,00M DE COMPRIMENTO,MOTOR ELETRICO,EXCLUSIVE OPERADORVIBRADOR DE IMERSAO,TUBO DE 48X480MM,COM MANGOTE DE 5,00M DEVIBRADOR DE IMERSAO,TUBO DE 48X480MM,COM MANGOTE DE 5,00M DE</v>
      </c>
      <c r="C19256" s="141" t="s">
        <v>58233</v>
      </c>
      <c r="D19256" s="141" t="s">
        <v>58234</v>
      </c>
      <c r="I19256" s="141" t="s">
        <v>143</v>
      </c>
      <c r="J19256" s="649">
        <v>0.41</v>
      </c>
    </row>
    <row r="19257" spans="1:10" hidden="1">
      <c r="A19257" s="141" t="s">
        <v>58236</v>
      </c>
      <c r="B19257" s="141" t="str">
        <f t="shared" si="300"/>
        <v>VIBRADOR DE IMERSAO,TUBO DE 48X480MM,COM MANGOTE DE 5,00M DE COMPRIMENTO,MOTOR ELETRICO,EXCLUSIVE OPERADORVIBRADOR DE IMERSAO,TUBO DE 48X480MM,COM MANGOTE DE 5,00M DEVIBRADOR DE IMERSAO,TUBO DE 48X480MM,COM MANGOTE DE 5,00M DE</v>
      </c>
      <c r="C19257" s="141" t="s">
        <v>58233</v>
      </c>
      <c r="D19257" s="141" t="s">
        <v>58234</v>
      </c>
      <c r="I19257" s="141" t="s">
        <v>143</v>
      </c>
      <c r="J19257" s="649">
        <v>1.66</v>
      </c>
    </row>
    <row r="19258" spans="1:10" hidden="1">
      <c r="A19258" s="141" t="s">
        <v>58237</v>
      </c>
      <c r="B19258" s="141" t="str">
        <f t="shared" si="300"/>
        <v>VIBRADOR DE IMERSAO,TUBO DE 48X480MM,COM MANGOTE DE 5,00M DE COMPRIMENTO,MOTOR ELETRICO,EXCLUSIVE OPERADORVIBRADOR DE IMERSAO,TUBO DE 48X480MM,COM MANGOTE DE 5,00M DEVIBRADOR DE IMERSAO,TUBO DE 48X480MM,COM MANGOTE DE 5,00M DE</v>
      </c>
      <c r="C19258" s="141" t="s">
        <v>58233</v>
      </c>
      <c r="D19258" s="141" t="s">
        <v>58234</v>
      </c>
      <c r="I19258" s="141" t="s">
        <v>143</v>
      </c>
      <c r="J19258" s="649">
        <v>0.41</v>
      </c>
    </row>
    <row r="19259" spans="1:10" hidden="1">
      <c r="A19259" s="141" t="s">
        <v>58238</v>
      </c>
      <c r="B19259" s="141" t="str">
        <f t="shared" si="300"/>
        <v>VIBRADOR DE IMERSAO,TUBO DE 48X480MM,COM MANGOTE DE 5,00M DE COMPRIMENTO,MOTOR A GASOLINA,EXCLUSIVE OPERADORVIBRADOR DE IMERSAO,TUBO DE 48X480MM,COM MANGOTE DE 5,00M DEVIBRADOR DE IMERSAO,TUBO DE 48X480MM,COM MANGOTE DE 5,00M DE</v>
      </c>
      <c r="C19259" s="141" t="s">
        <v>58233</v>
      </c>
      <c r="D19259" s="141" t="s">
        <v>58239</v>
      </c>
      <c r="I19259" s="141" t="s">
        <v>143</v>
      </c>
      <c r="J19259" s="649">
        <v>4.17</v>
      </c>
    </row>
    <row r="19260" spans="1:10" hidden="1">
      <c r="A19260" s="141" t="s">
        <v>58240</v>
      </c>
      <c r="B19260" s="141" t="str">
        <f t="shared" si="300"/>
        <v>VIBRADOR DE IMERSAO,TUBO DE 48X480MM,COM MANGOTE DE 5,00M DE COMPRIMENTO,MOTOR A GASOLINA,EXCLUSIVE OPERADORVIBRADOR DE IMERSAO,TUBO DE 48X480MM,COM MANGOTE DE 5,00M DEVIBRADOR DE IMERSAO,TUBO DE 48X480MM,COM MANGOTE DE 5,00M DE</v>
      </c>
      <c r="C19260" s="141" t="s">
        <v>58233</v>
      </c>
      <c r="D19260" s="141" t="s">
        <v>58239</v>
      </c>
      <c r="I19260" s="141" t="s">
        <v>143</v>
      </c>
      <c r="J19260" s="649">
        <v>0.5</v>
      </c>
    </row>
    <row r="19261" spans="1:10" hidden="1">
      <c r="A19261" s="141" t="s">
        <v>58241</v>
      </c>
      <c r="B19261" s="141" t="str">
        <f t="shared" si="300"/>
        <v>VIBRADOR DE IMERSAO,TUBO DE 48X480MM,COM MANGOTE DE 5,00M DE COMPRIMENTO,MOTOR A GASOLINA,EXCLUSIVE OPERADORVIBRADOR DE IMERSAO,TUBO DE 48X480MM,COM MANGOTE DE 5,00M DEVIBRADOR DE IMERSAO,TUBO DE 48X480MM,COM MANGOTE DE 5,00M DE</v>
      </c>
      <c r="C19261" s="141" t="s">
        <v>58233</v>
      </c>
      <c r="D19261" s="141" t="s">
        <v>58239</v>
      </c>
      <c r="I19261" s="141" t="s">
        <v>143</v>
      </c>
      <c r="J19261" s="649">
        <v>4.17</v>
      </c>
    </row>
    <row r="19262" spans="1:10" hidden="1">
      <c r="A19262" s="141" t="s">
        <v>58242</v>
      </c>
      <c r="B19262" s="141" t="str">
        <f t="shared" si="300"/>
        <v>VIBRADOR DE IMERSAO,TUBO DE 48X480MM,COM MANGOTE DE 5,00M DE COMPRIMENTO,MOTOR A GASOLINA,EXCLUSIVE OPERADORVIBRADOR DE IMERSAO,TUBO DE 48X480MM,COM MANGOTE DE 5,00M DEVIBRADOR DE IMERSAO,TUBO DE 48X480MM,COM MANGOTE DE 5,00M DE</v>
      </c>
      <c r="C19262" s="141" t="s">
        <v>58233</v>
      </c>
      <c r="D19262" s="141" t="s">
        <v>58239</v>
      </c>
      <c r="I19262" s="141" t="s">
        <v>143</v>
      </c>
      <c r="J19262" s="649">
        <v>0.5</v>
      </c>
    </row>
    <row r="19263" spans="1:10" hidden="1">
      <c r="A19263" s="141" t="s">
        <v>58243</v>
      </c>
      <c r="B19263" s="141" t="str">
        <f t="shared" si="300"/>
        <v>REGUA VIBRADORA DUPLA,COM MOTOR A GASOLINA 4 TEMPOS,COM ATE6,00M,EXCLUSIVE OPERADORREGUA VIBRADORA DUPLA,COM MOTOR A GASOLINA 4 TEMPOS,COM ATEREGUA VIBRADORA DUPLA,COM MOTOR A GASOLINA 4 TEMPOS,COM ATE</v>
      </c>
      <c r="C19263" s="141" t="s">
        <v>58244</v>
      </c>
      <c r="D19263" s="141" t="s">
        <v>58245</v>
      </c>
      <c r="I19263" s="141" t="s">
        <v>143</v>
      </c>
      <c r="J19263" s="649">
        <v>9.9600000000000009</v>
      </c>
    </row>
    <row r="19264" spans="1:10" hidden="1">
      <c r="A19264" s="141" t="s">
        <v>58246</v>
      </c>
      <c r="B19264" s="141" t="str">
        <f t="shared" si="300"/>
        <v>REGUA VIBRADORA DUPLA,COM MOTOR A GASOLINA 4 TEMPOS,COM ATE6,00M,EXCLUSIVE OPERADORREGUA VIBRADORA DUPLA,COM MOTOR A GASOLINA 4 TEMPOS,COM ATEREGUA VIBRADORA DUPLA,COM MOTOR A GASOLINA 4 TEMPOS,COM ATE</v>
      </c>
      <c r="C19264" s="141" t="s">
        <v>58244</v>
      </c>
      <c r="D19264" s="141" t="s">
        <v>58245</v>
      </c>
      <c r="I19264" s="141" t="s">
        <v>143</v>
      </c>
      <c r="J19264" s="649">
        <v>0.96</v>
      </c>
    </row>
    <row r="19265" spans="1:10" hidden="1">
      <c r="A19265" s="141" t="s">
        <v>58247</v>
      </c>
      <c r="B19265" s="141" t="str">
        <f t="shared" si="300"/>
        <v>REGUA VIBRADORA DUPLA,COM MOTOR A GASOLINA 4 TEMPOS,COM ATE6,00M,EXCLUSIVE OPERADORREGUA VIBRADORA DUPLA,COM MOTOR A GASOLINA 4 TEMPOS,COM ATEREGUA VIBRADORA DUPLA,COM MOTOR A GASOLINA 4 TEMPOS,COM ATE</v>
      </c>
      <c r="C19265" s="141" t="s">
        <v>58244</v>
      </c>
      <c r="D19265" s="141" t="s">
        <v>58245</v>
      </c>
      <c r="I19265" s="141" t="s">
        <v>143</v>
      </c>
      <c r="J19265" s="649">
        <v>9.9600000000000009</v>
      </c>
    </row>
    <row r="19266" spans="1:10" hidden="1">
      <c r="A19266" s="141" t="s">
        <v>58248</v>
      </c>
      <c r="B19266" s="141" t="str">
        <f t="shared" si="300"/>
        <v>REGUA VIBRADORA DUPLA,COM MOTOR A GASOLINA 4 TEMPOS,COM ATE6,00M,EXCLUSIVE OPERADORREGUA VIBRADORA DUPLA,COM MOTOR A GASOLINA 4 TEMPOS,COM ATEREGUA VIBRADORA DUPLA,COM MOTOR A GASOLINA 4 TEMPOS,COM ATE</v>
      </c>
      <c r="C19266" s="141" t="s">
        <v>58244</v>
      </c>
      <c r="D19266" s="141" t="s">
        <v>58245</v>
      </c>
      <c r="I19266" s="141" t="s">
        <v>143</v>
      </c>
      <c r="J19266" s="649">
        <v>0.96</v>
      </c>
    </row>
    <row r="19267" spans="1:10" hidden="1">
      <c r="A19267" s="141" t="s">
        <v>58249</v>
      </c>
      <c r="B19267" s="141" t="str">
        <f t="shared" ref="B19267:B19330" si="301">C19267&amp;D19267&amp;C19267&amp;E19267&amp;F19267&amp;G19267&amp;H19267&amp;C19267</f>
        <v>CONJUNTO PARA PROJECAO DE CONCRETO,EXCLUSIVE OPERADORCONJUNTO PARA PROJECAO DE CONCRETO,EXCLUSIVE OPERADORCONJUNTO PARA PROJECAO DE CONCRETO,EXCLUSIVE OPERADOR</v>
      </c>
      <c r="C19267" s="141" t="s">
        <v>58250</v>
      </c>
      <c r="I19267" s="141" t="s">
        <v>143</v>
      </c>
      <c r="J19267" s="649">
        <v>46.96</v>
      </c>
    </row>
    <row r="19268" spans="1:10" hidden="1">
      <c r="A19268" s="141" t="s">
        <v>58251</v>
      </c>
      <c r="B19268" s="141" t="str">
        <f t="shared" si="301"/>
        <v>CONJUNTO PARA PROJECAO DE CONCRETO,EXCLUSIVE OPERADORCONJUNTO PARA PROJECAO DE CONCRETO,EXCLUSIVE OPERADORCONJUNTO PARA PROJECAO DE CONCRETO,EXCLUSIVE OPERADOR</v>
      </c>
      <c r="C19268" s="141" t="s">
        <v>58250</v>
      </c>
      <c r="I19268" s="141" t="s">
        <v>143</v>
      </c>
      <c r="J19268" s="649">
        <v>19.02</v>
      </c>
    </row>
    <row r="19269" spans="1:10" hidden="1">
      <c r="A19269" s="141" t="s">
        <v>58252</v>
      </c>
      <c r="B19269" s="141" t="str">
        <f t="shared" si="301"/>
        <v>CONJUNTO PARA PROJECAO DE CONCRETO,EXCLUSIVE OPERADORCONJUNTO PARA PROJECAO DE CONCRETO,EXCLUSIVE OPERADORCONJUNTO PARA PROJECAO DE CONCRETO,EXCLUSIVE OPERADOR</v>
      </c>
      <c r="C19269" s="141" t="s">
        <v>58250</v>
      </c>
      <c r="I19269" s="141" t="s">
        <v>143</v>
      </c>
      <c r="J19269" s="649">
        <v>11.74</v>
      </c>
    </row>
    <row r="19270" spans="1:10" hidden="1">
      <c r="A19270" s="141" t="s">
        <v>58253</v>
      </c>
      <c r="B19270" s="141" t="str">
        <f t="shared" si="301"/>
        <v>CONJUNTO PARA PROJECAO DE CONCRETO,EXCLUSIVE OPERADORCONJUNTO PARA PROJECAO DE CONCRETO,EXCLUSIVE OPERADORCONJUNTO PARA PROJECAO DE CONCRETO,EXCLUSIVE OPERADOR</v>
      </c>
      <c r="C19270" s="141" t="s">
        <v>58250</v>
      </c>
      <c r="I19270" s="141" t="s">
        <v>143</v>
      </c>
      <c r="J19270" s="649">
        <v>46.96</v>
      </c>
    </row>
    <row r="19271" spans="1:10" hidden="1">
      <c r="A19271" s="141" t="s">
        <v>58254</v>
      </c>
      <c r="B19271" s="141" t="str">
        <f t="shared" si="301"/>
        <v>CONJUNTO PARA PROJECAO DE CONCRETO,EXCLUSIVE OPERADORCONJUNTO PARA PROJECAO DE CONCRETO,EXCLUSIVE OPERADORCONJUNTO PARA PROJECAO DE CONCRETO,EXCLUSIVE OPERADOR</v>
      </c>
      <c r="C19271" s="141" t="s">
        <v>58250</v>
      </c>
      <c r="I19271" s="141" t="s">
        <v>143</v>
      </c>
      <c r="J19271" s="649">
        <v>19.02</v>
      </c>
    </row>
    <row r="19272" spans="1:10" hidden="1">
      <c r="A19272" s="141" t="s">
        <v>58255</v>
      </c>
      <c r="B19272" s="141" t="str">
        <f t="shared" si="301"/>
        <v>CONJUNTO PARA PROJECAO DE CONCRETO,EXCLUSIVE OPERADORCONJUNTO PARA PROJECAO DE CONCRETO,EXCLUSIVE OPERADORCONJUNTO PARA PROJECAO DE CONCRETO,EXCLUSIVE OPERADOR</v>
      </c>
      <c r="C19272" s="141" t="s">
        <v>58250</v>
      </c>
      <c r="I19272" s="141" t="s">
        <v>143</v>
      </c>
      <c r="J19272" s="649">
        <v>11.74</v>
      </c>
    </row>
    <row r="19273" spans="1:10" hidden="1">
      <c r="A19273" s="141" t="s">
        <v>58256</v>
      </c>
      <c r="B19273" s="141" t="str">
        <f t="shared" si="301"/>
        <v>BOMBA DE ARGAMASSA,COM UNIDADE MISTURADORA E BOMBEADORA ACOPLADAS,PARA 900 A 4.800L DE MISTURA SECA,COM MOTOR ELETRICO,EBOMBA DE ARGAMASSA,COM UNIDADE MISTURADORA E BOMBEADORA ACOPXCLUSIVE OPERADORBOMBA DE ARGAMASSA,COM UNIDADE MISTURADORA E BOMBEADORA ACOP</v>
      </c>
      <c r="C19273" s="141" t="s">
        <v>58257</v>
      </c>
      <c r="D19273" s="141" t="s">
        <v>58258</v>
      </c>
      <c r="E19273" s="141" t="s">
        <v>58259</v>
      </c>
      <c r="I19273" s="141" t="s">
        <v>143</v>
      </c>
      <c r="J19273" s="649">
        <v>68.569999999999993</v>
      </c>
    </row>
    <row r="19274" spans="1:10" hidden="1">
      <c r="A19274" s="141" t="s">
        <v>58260</v>
      </c>
      <c r="B19274" s="141" t="str">
        <f t="shared" si="301"/>
        <v>BOMBA DE ARGAMASSA,COM UNIDADE MISTURADORA E BOMBEADORA ACOPLADAS,PARA 900 A 4.800L DE MISTURA SECA,COM MOTOR ELETRICO,EBOMBA DE ARGAMASSA,COM UNIDADE MISTURADORA E BOMBEADORA ACOPXCLUSIVE OPERADORBOMBA DE ARGAMASSA,COM UNIDADE MISTURADORA E BOMBEADORA ACOP</v>
      </c>
      <c r="C19274" s="141" t="s">
        <v>58257</v>
      </c>
      <c r="D19274" s="141" t="s">
        <v>58258</v>
      </c>
      <c r="E19274" s="141" t="s">
        <v>58259</v>
      </c>
      <c r="I19274" s="141" t="s">
        <v>143</v>
      </c>
      <c r="J19274" s="649">
        <v>44.85</v>
      </c>
    </row>
    <row r="19275" spans="1:10" hidden="1">
      <c r="A19275" s="141" t="s">
        <v>58261</v>
      </c>
      <c r="B19275" s="141" t="str">
        <f t="shared" si="301"/>
        <v>BOMBA DE ARGAMASSA,COM UNIDADE MISTURADORA E BOMBEADORA ACOPLADAS,PARA 900 A 4.800L DE MISTURA SECA,COM MOTOR ELETRICO,EBOMBA DE ARGAMASSA,COM UNIDADE MISTURADORA E BOMBEADORA ACOPXCLUSIVE OPERADORBOMBA DE ARGAMASSA,COM UNIDADE MISTURADORA E BOMBEADORA ACOP</v>
      </c>
      <c r="C19275" s="141" t="s">
        <v>58257</v>
      </c>
      <c r="D19275" s="141" t="s">
        <v>58258</v>
      </c>
      <c r="E19275" s="141" t="s">
        <v>58259</v>
      </c>
      <c r="I19275" s="141" t="s">
        <v>143</v>
      </c>
      <c r="J19275" s="649">
        <v>68.569999999999993</v>
      </c>
    </row>
    <row r="19276" spans="1:10" hidden="1">
      <c r="A19276" s="141" t="s">
        <v>58262</v>
      </c>
      <c r="B19276" s="141" t="str">
        <f t="shared" si="301"/>
        <v>BOMBA DE ARGAMASSA,COM UNIDADE MISTURADORA E BOMBEADORA ACOPLADAS,PARA 900 A 4.800L DE MISTURA SECA,COM MOTOR ELETRICO,EBOMBA DE ARGAMASSA,COM UNIDADE MISTURADORA E BOMBEADORA ACOPXCLUSIVE OPERADORBOMBA DE ARGAMASSA,COM UNIDADE MISTURADORA E BOMBEADORA ACOP</v>
      </c>
      <c r="C19276" s="141" t="s">
        <v>58257</v>
      </c>
      <c r="D19276" s="141" t="s">
        <v>58258</v>
      </c>
      <c r="E19276" s="141" t="s">
        <v>58259</v>
      </c>
      <c r="I19276" s="141" t="s">
        <v>143</v>
      </c>
      <c r="J19276" s="649">
        <v>44.85</v>
      </c>
    </row>
    <row r="19277" spans="1:10" hidden="1">
      <c r="A19277" s="141" t="s">
        <v>58263</v>
      </c>
      <c r="B19277" s="141" t="str">
        <f t="shared" si="301"/>
        <v>BATE-ESTACAS TIPO MARTELO HIDRAULICO VIBRATORIO,ACOPLADO EMESCAVADEIRA HIDRAULICA (INCLUSIVE ESTA),LARGURA EM TORNO DEBATE-ESTACAS TIPO MARTELO HIDRAULICO VIBRATORIO,ACOPLADO EM70CM,ALTURA E COMPRIMENTO EM TORNO DE 2,00M,CAPACIDADE DO MARTELO EM TORNO DE 1,2T,INCLUSIVE OPERADORBATE-ESTACAS TIPO MARTELO HIDRAULICO VIBRATORIO,ACOPLADO EM</v>
      </c>
      <c r="C19277" s="141" t="s">
        <v>58264</v>
      </c>
      <c r="D19277" s="141" t="s">
        <v>58265</v>
      </c>
      <c r="E19277" s="141" t="s">
        <v>58266</v>
      </c>
      <c r="F19277" s="141" t="s">
        <v>58267</v>
      </c>
      <c r="I19277" s="141" t="s">
        <v>143</v>
      </c>
      <c r="J19277" s="649">
        <v>315.58999999999997</v>
      </c>
    </row>
    <row r="19278" spans="1:10" hidden="1">
      <c r="A19278" s="141" t="s">
        <v>58268</v>
      </c>
      <c r="B19278" s="141" t="str">
        <f t="shared" si="301"/>
        <v>BATE-ESTACAS TIPO MARTELO HIDRAULICO VIBRATORIO,ACOPLADO EMESCAVADEIRA HIDRAULICA (INCLUSIVE ESTA),LARGURA EM TORNO DEBATE-ESTACAS TIPO MARTELO HIDRAULICO VIBRATORIO,ACOPLADO EM70CM,ALTURA E COMPRIMENTO EM TORNO DE 2,00M,CAPACIDADE DO MARTELO EM TORNO DE 1,2T,INCLUSIVE OPERADORBATE-ESTACAS TIPO MARTELO HIDRAULICO VIBRATORIO,ACOPLADO EM</v>
      </c>
      <c r="C19278" s="141" t="s">
        <v>58264</v>
      </c>
      <c r="D19278" s="141" t="s">
        <v>58265</v>
      </c>
      <c r="E19278" s="141" t="s">
        <v>58266</v>
      </c>
      <c r="F19278" s="141" t="s">
        <v>58267</v>
      </c>
      <c r="I19278" s="141" t="s">
        <v>143</v>
      </c>
      <c r="J19278" s="649">
        <v>148</v>
      </c>
    </row>
    <row r="19279" spans="1:10" hidden="1">
      <c r="A19279" s="141" t="s">
        <v>58269</v>
      </c>
      <c r="B19279" s="141" t="str">
        <f t="shared" si="301"/>
        <v>BATE-ESTACAS TIPO MARTELO HIDRAULICO VIBRATORIO,ACOPLADO EMESCAVADEIRA HIDRAULICA (INCLUSIVE ESTA),LARGURA EM TORNO DEBATE-ESTACAS TIPO MARTELO HIDRAULICO VIBRATORIO,ACOPLADO EM70CM,ALTURA E COMPRIMENTO EM TORNO DE 2,00M,CAPACIDADE DO MARTELO EM TORNO DE 1,2T,INCLUSIVE OPERADORBATE-ESTACAS TIPO MARTELO HIDRAULICO VIBRATORIO,ACOPLADO EM</v>
      </c>
      <c r="C19279" s="141" t="s">
        <v>58264</v>
      </c>
      <c r="D19279" s="141" t="s">
        <v>58265</v>
      </c>
      <c r="E19279" s="141" t="s">
        <v>58266</v>
      </c>
      <c r="F19279" s="141" t="s">
        <v>58267</v>
      </c>
      <c r="I19279" s="141" t="s">
        <v>143</v>
      </c>
      <c r="J19279" s="649">
        <v>118.73</v>
      </c>
    </row>
    <row r="19280" spans="1:10" hidden="1">
      <c r="A19280" s="141" t="s">
        <v>58270</v>
      </c>
      <c r="B19280" s="141" t="str">
        <f t="shared" si="301"/>
        <v>BATE-ESTACAS TIPO MARTELO HIDRAULICO VIBRATORIO,ACOPLADO EMESCAVADEIRA HIDRAULICA (INCLUSIVE ESTA),LARGURA EM TORNO DEBATE-ESTACAS TIPO MARTELO HIDRAULICO VIBRATORIO,ACOPLADO EM70CM,ALTURA E COMPRIMENTO EM TORNO DE 2,00M,CAPACIDADE DO MARTELO EM TORNO DE 1,2T,INCLUSIVE OPERADORBATE-ESTACAS TIPO MARTELO HIDRAULICO VIBRATORIO,ACOPLADO EM</v>
      </c>
      <c r="C19280" s="141" t="s">
        <v>58264</v>
      </c>
      <c r="D19280" s="141" t="s">
        <v>58265</v>
      </c>
      <c r="E19280" s="141" t="s">
        <v>58266</v>
      </c>
      <c r="F19280" s="141" t="s">
        <v>58267</v>
      </c>
      <c r="I19280" s="141" t="s">
        <v>143</v>
      </c>
      <c r="J19280" s="649">
        <v>311.58</v>
      </c>
    </row>
    <row r="19281" spans="1:10" hidden="1">
      <c r="A19281" s="141" t="s">
        <v>58271</v>
      </c>
      <c r="B19281" s="141" t="str">
        <f t="shared" si="301"/>
        <v>BATE-ESTACAS TIPO MARTELO HIDRAULICO VIBRATORIO,ACOPLADO EMESCAVADEIRA HIDRAULICA (INCLUSIVE ESTA),LARGURA EM TORNO DEBATE-ESTACAS TIPO MARTELO HIDRAULICO VIBRATORIO,ACOPLADO EM70CM,ALTURA E COMPRIMENTO EM TORNO DE 2,00M,CAPACIDADE DO MARTELO EM TORNO DE 1,2T,INCLUSIVE OPERADORBATE-ESTACAS TIPO MARTELO HIDRAULICO VIBRATORIO,ACOPLADO EM</v>
      </c>
      <c r="C19281" s="141" t="s">
        <v>58264</v>
      </c>
      <c r="D19281" s="141" t="s">
        <v>58265</v>
      </c>
      <c r="E19281" s="141" t="s">
        <v>58266</v>
      </c>
      <c r="F19281" s="141" t="s">
        <v>58267</v>
      </c>
      <c r="I19281" s="141" t="s">
        <v>143</v>
      </c>
      <c r="J19281" s="649">
        <v>143.99</v>
      </c>
    </row>
    <row r="19282" spans="1:10" hidden="1">
      <c r="A19282" s="141" t="s">
        <v>58272</v>
      </c>
      <c r="B19282" s="141" t="str">
        <f t="shared" si="301"/>
        <v>BATE-ESTACAS TIPO MARTELO HIDRAULICO VIBRATORIO,ACOPLADO EMESCAVADEIRA HIDRAULICA (INCLUSIVE ESTA),LARGURA EM TORNO DEBATE-ESTACAS TIPO MARTELO HIDRAULICO VIBRATORIO,ACOPLADO EM70CM,ALTURA E COMPRIMENTO EM TORNO DE 2,00M,CAPACIDADE DO MARTELO EM TORNO DE 1,2T,INCLUSIVE OPERADORBATE-ESTACAS TIPO MARTELO HIDRAULICO VIBRATORIO,ACOPLADO EM</v>
      </c>
      <c r="C19282" s="141" t="s">
        <v>58264</v>
      </c>
      <c r="D19282" s="141" t="s">
        <v>58265</v>
      </c>
      <c r="E19282" s="141" t="s">
        <v>58266</v>
      </c>
      <c r="F19282" s="141" t="s">
        <v>58267</v>
      </c>
      <c r="I19282" s="141" t="s">
        <v>143</v>
      </c>
      <c r="J19282" s="649">
        <v>114.72</v>
      </c>
    </row>
    <row r="19283" spans="1:10" hidden="1">
      <c r="A19283" s="141" t="s">
        <v>58273</v>
      </c>
      <c r="B19283" s="141" t="str">
        <f t="shared" si="301"/>
        <v>BATE-ESTACAS,TIPO MARTELO HIDRAULICO,ACOPLADO EM EQUIPAMENTO DE ESTEIRAS (INCLUSIVE ESTE),LARGURA DE TRABALHO EM TORNO DBATE-ESTACAS,TIPO MARTELO HIDRAULICO,ACOPLADO EM EQUIPAMENTOE 4,00M,TORRE COM ALTURA UTIL EM TORNO DE 15,00M E CAPACIDADE DO MARTELO HIDRAULICO DE IMPACTO EM TORNO DE 5,00T,INCLUSIVE OPERADORBATE-ESTACAS,TIPO MARTELO HIDRAULICO,ACOPLADO EM EQUIPAMENTO</v>
      </c>
      <c r="C19283" s="141" t="s">
        <v>58274</v>
      </c>
      <c r="D19283" s="141" t="s">
        <v>58275</v>
      </c>
      <c r="E19283" s="141" t="s">
        <v>58276</v>
      </c>
      <c r="F19283" s="141" t="s">
        <v>58277</v>
      </c>
      <c r="G19283" s="141" t="s">
        <v>57710</v>
      </c>
      <c r="I19283" s="141" t="s">
        <v>143</v>
      </c>
      <c r="J19283" s="649">
        <v>477.16</v>
      </c>
    </row>
    <row r="19284" spans="1:10" hidden="1">
      <c r="A19284" s="141" t="s">
        <v>58278</v>
      </c>
      <c r="B19284" s="141" t="str">
        <f t="shared" si="301"/>
        <v>BATE-ESTACAS,TIPO MARTELO HIDRAULICO,ACOPLADO EM EQUIPAMENTO DE ESTEIRAS (INCLUSIVE ESTE),LARGURA DE TRABALHO EM TORNO DBATE-ESTACAS,TIPO MARTELO HIDRAULICO,ACOPLADO EM EQUIPAMENTOE 4,00M,TORRE COM ALTURA UTIL EM TORNO DE 15,00M E CAPACIDADE DO MARTELO HIDRAULICO DE IMPACTO EM TORNO DE 5,00T,INCLUSIVE OPERADORBATE-ESTACAS,TIPO MARTELO HIDRAULICO,ACOPLADO EM EQUIPAMENTO</v>
      </c>
      <c r="C19284" s="141" t="s">
        <v>58274</v>
      </c>
      <c r="D19284" s="141" t="s">
        <v>58275</v>
      </c>
      <c r="E19284" s="141" t="s">
        <v>58276</v>
      </c>
      <c r="F19284" s="141" t="s">
        <v>58277</v>
      </c>
      <c r="G19284" s="141" t="s">
        <v>57710</v>
      </c>
      <c r="I19284" s="141" t="s">
        <v>143</v>
      </c>
      <c r="J19284" s="649">
        <v>262.17</v>
      </c>
    </row>
    <row r="19285" spans="1:10" hidden="1">
      <c r="A19285" s="141" t="s">
        <v>58279</v>
      </c>
      <c r="B19285" s="141" t="str">
        <f t="shared" si="301"/>
        <v>BATE-ESTACAS,TIPO MARTELO HIDRAULICO,ACOPLADO EM EQUIPAMENTO DE ESTEIRAS (INCLUSIVE ESTE),LARGURA DE TRABALHO EM TORNO DBATE-ESTACAS,TIPO MARTELO HIDRAULICO,ACOPLADO EM EQUIPAMENTOE 4,00M,TORRE COM ALTURA UTIL EM TORNO DE 15,00M E CAPACIDADE DO MARTELO HIDRAULICO DE IMPACTO EM TORNO DE 5,00T,INCLUSIVE OPERADORBATE-ESTACAS,TIPO MARTELO HIDRAULICO,ACOPLADO EM EQUIPAMENTO</v>
      </c>
      <c r="C19285" s="141" t="s">
        <v>58274</v>
      </c>
      <c r="D19285" s="141" t="s">
        <v>58275</v>
      </c>
      <c r="E19285" s="141" t="s">
        <v>58276</v>
      </c>
      <c r="F19285" s="141" t="s">
        <v>58277</v>
      </c>
      <c r="G19285" s="141" t="s">
        <v>57710</v>
      </c>
      <c r="I19285" s="141" t="s">
        <v>143</v>
      </c>
      <c r="J19285" s="649">
        <v>224.57</v>
      </c>
    </row>
    <row r="19286" spans="1:10" hidden="1">
      <c r="A19286" s="141" t="s">
        <v>58280</v>
      </c>
      <c r="B19286" s="141" t="str">
        <f t="shared" si="301"/>
        <v>BATE-ESTACAS,TIPO MARTELO HIDRAULICO,ACOPLADO EM EQUIPAMENTO DE ESTEIRAS (INCLUSIVE ESTE),LARGURA DE TRABALHO EM TORNO DBATE-ESTACAS,TIPO MARTELO HIDRAULICO,ACOPLADO EM EQUIPAMENTOE 4,00M,TORRE COM ALTURA UTIL EM TORNO DE 15,00M E CAPACIDADE DO MARTELO HIDRAULICO DE IMPACTO EM TORNO DE 5,00T,INCLUSIVE OPERADORBATE-ESTACAS,TIPO MARTELO HIDRAULICO,ACOPLADO EM EQUIPAMENTO</v>
      </c>
      <c r="C19286" s="141" t="s">
        <v>58274</v>
      </c>
      <c r="D19286" s="141" t="s">
        <v>58275</v>
      </c>
      <c r="E19286" s="141" t="s">
        <v>58276</v>
      </c>
      <c r="F19286" s="141" t="s">
        <v>58277</v>
      </c>
      <c r="G19286" s="141" t="s">
        <v>57710</v>
      </c>
      <c r="I19286" s="141" t="s">
        <v>143</v>
      </c>
      <c r="J19286" s="649">
        <v>473.15</v>
      </c>
    </row>
    <row r="19287" spans="1:10" hidden="1">
      <c r="A19287" s="141" t="s">
        <v>58281</v>
      </c>
      <c r="B19287" s="141" t="str">
        <f t="shared" si="301"/>
        <v>BATE-ESTACAS,TIPO MARTELO HIDRAULICO,ACOPLADO EM EQUIPAMENTO DE ESTEIRAS (INCLUSIVE ESTE),LARGURA DE TRABALHO EM TORNO DBATE-ESTACAS,TIPO MARTELO HIDRAULICO,ACOPLADO EM EQUIPAMENTOE 4,00M,TORRE COM ALTURA UTIL EM TORNO DE 15,00M E CAPACIDADE DO MARTELO HIDRAULICO DE IMPACTO EM TORNO DE 5,00T,INCLUSIVE OPERADORBATE-ESTACAS,TIPO MARTELO HIDRAULICO,ACOPLADO EM EQUIPAMENTO</v>
      </c>
      <c r="C19287" s="141" t="s">
        <v>58274</v>
      </c>
      <c r="D19287" s="141" t="s">
        <v>58275</v>
      </c>
      <c r="E19287" s="141" t="s">
        <v>58276</v>
      </c>
      <c r="F19287" s="141" t="s">
        <v>58277</v>
      </c>
      <c r="G19287" s="141" t="s">
        <v>57710</v>
      </c>
      <c r="I19287" s="141" t="s">
        <v>143</v>
      </c>
      <c r="J19287" s="649">
        <v>258.16000000000003</v>
      </c>
    </row>
    <row r="19288" spans="1:10" hidden="1">
      <c r="A19288" s="141" t="s">
        <v>58282</v>
      </c>
      <c r="B19288" s="141" t="str">
        <f t="shared" si="301"/>
        <v>BATE-ESTACAS,TIPO MARTELO HIDRAULICO,ACOPLADO EM EQUIPAMENTO DE ESTEIRAS (INCLUSIVE ESTE),LARGURA DE TRABALHO EM TORNO DBATE-ESTACAS,TIPO MARTELO HIDRAULICO,ACOPLADO EM EQUIPAMENTOE 4,00M,TORRE COM ALTURA UTIL EM TORNO DE 15,00M E CAPACIDADE DO MARTELO HIDRAULICO DE IMPACTO EM TORNO DE 5,00T,INCLUSIVE OPERADORBATE-ESTACAS,TIPO MARTELO HIDRAULICO,ACOPLADO EM EQUIPAMENTO</v>
      </c>
      <c r="C19288" s="141" t="s">
        <v>58274</v>
      </c>
      <c r="D19288" s="141" t="s">
        <v>58275</v>
      </c>
      <c r="E19288" s="141" t="s">
        <v>58276</v>
      </c>
      <c r="F19288" s="141" t="s">
        <v>58277</v>
      </c>
      <c r="G19288" s="141" t="s">
        <v>57710</v>
      </c>
      <c r="I19288" s="141" t="s">
        <v>143</v>
      </c>
      <c r="J19288" s="649">
        <v>220.56</v>
      </c>
    </row>
    <row r="19289" spans="1:10" hidden="1">
      <c r="A19289" s="141" t="s">
        <v>58283</v>
      </c>
      <c r="B19289" s="141" t="str">
        <f t="shared" si="301"/>
        <v>MOTOBOMBA AUTOESCORVANTE,PARA BOMBEAMENTO DE AGUAS LIMPAS OU SUJAS COM ATE 20MM DE DIAMETRO DOS SOLIDOS EM SUSPENSAO,NAMOTOBOMBA AUTOESCORVANTE,PARA BOMBEAMENTO DE AGUAS LIMPAS OUPROPORCAO MAXIMA DE 20% NO VOLUME E LIQUIDOS QUIMICAMENTE NAO AGRESSIVOS,MOTOR A GASOLINA,COM POTENCIA DE 6,5CV,PARTIDAMANUAL,MOTOR 4 TEMPOS,VAZAO MAXIMA DE 60M3/H ATE 92M3/H E ALTURA MANOMETRICA ATE 30MCA,EXCLUSIVE OPERADORMOTOBOMBA AUTOESCORVANTE,PARA BOMBEAMENTO DE AGUAS LIMPAS OU</v>
      </c>
      <c r="C19289" s="141" t="s">
        <v>58284</v>
      </c>
      <c r="D19289" s="141" t="s">
        <v>58285</v>
      </c>
      <c r="E19289" s="141" t="s">
        <v>58286</v>
      </c>
      <c r="F19289" s="141" t="s">
        <v>58287</v>
      </c>
      <c r="G19289" s="141" t="s">
        <v>58288</v>
      </c>
      <c r="H19289" s="141" t="s">
        <v>58289</v>
      </c>
      <c r="I19289" s="141" t="s">
        <v>143</v>
      </c>
      <c r="J19289" s="649">
        <v>11.91</v>
      </c>
    </row>
    <row r="19290" spans="1:10" hidden="1">
      <c r="A19290" s="141" t="s">
        <v>58290</v>
      </c>
      <c r="B19290" s="141" t="str">
        <f t="shared" si="301"/>
        <v>MOTOBOMBA AUTOESCORVANTE,PARA BOMBEAMENTO DE AGUAS LIMPAS OU SUJAS COM ATE 20MM DE DIAMETRO DOS SOLIDOS EM SUSPENSAO,NAMOTOBOMBA AUTOESCORVANTE,PARA BOMBEAMENTO DE AGUAS LIMPAS OUPROPORCAO MAXIMA DE 20% NO VOLUME E LIQUIDOS QUIMICAMENTE NAO AGRESSIVOS,MOTOR A GASOLINA,COM POTENCIA DE 6,5CV,PARTIDAMANUAL,MOTOR 4 TEMPOS,VAZAO MAXIMA DE 60M3/H ATE 92M3/H E ALTURA MANOMETRICA ATE 30MCA,EXCLUSIVE OPERADORMOTOBOMBA AUTOESCORVANTE,PARA BOMBEAMENTO DE AGUAS LIMPAS OU</v>
      </c>
      <c r="C19290" s="141" t="s">
        <v>58284</v>
      </c>
      <c r="D19290" s="141" t="s">
        <v>58285</v>
      </c>
      <c r="E19290" s="141" t="s">
        <v>58286</v>
      </c>
      <c r="F19290" s="141" t="s">
        <v>58287</v>
      </c>
      <c r="G19290" s="141" t="s">
        <v>58288</v>
      </c>
      <c r="H19290" s="141" t="s">
        <v>58289</v>
      </c>
      <c r="I19290" s="141" t="s">
        <v>143</v>
      </c>
      <c r="J19290" s="649">
        <v>0.16</v>
      </c>
    </row>
    <row r="19291" spans="1:10" hidden="1">
      <c r="A19291" s="141" t="s">
        <v>58291</v>
      </c>
      <c r="B19291" s="141" t="str">
        <f t="shared" si="301"/>
        <v>MOTOBOMBA AUTOESCORVANTE,PARA BOMBEAMENTO DE AGUAS LIMPAS OU SUJAS COM ATE 20MM DE DIAMETRO DOS SOLIDOS EM SUSPENSAO,NAMOTOBOMBA AUTOESCORVANTE,PARA BOMBEAMENTO DE AGUAS LIMPAS OUPROPORCAO MAXIMA DE 20% NO VOLUME E LIQUIDOS QUIMICAMENTE NAO AGRESSIVOS,MOTOR A GASOLINA,COM POTENCIA DE 6,5CV,PARTIDAMANUAL,MOTOR 4 TEMPOS,VAZAO MAXIMA DE 60M3/H ATE 92M3/H E ALTURA MANOMETRICA ATE 30MCA,EXCLUSIVE OPERADORMOTOBOMBA AUTOESCORVANTE,PARA BOMBEAMENTO DE AGUAS LIMPAS OU</v>
      </c>
      <c r="C19291" s="141" t="s">
        <v>58284</v>
      </c>
      <c r="D19291" s="141" t="s">
        <v>58285</v>
      </c>
      <c r="E19291" s="141" t="s">
        <v>58286</v>
      </c>
      <c r="F19291" s="141" t="s">
        <v>58287</v>
      </c>
      <c r="G19291" s="141" t="s">
        <v>58288</v>
      </c>
      <c r="H19291" s="141" t="s">
        <v>58289</v>
      </c>
      <c r="I19291" s="141" t="s">
        <v>143</v>
      </c>
      <c r="J19291" s="649">
        <v>11.91</v>
      </c>
    </row>
    <row r="19292" spans="1:10" hidden="1">
      <c r="A19292" s="141" t="s">
        <v>58292</v>
      </c>
      <c r="B19292" s="141" t="str">
        <f t="shared" si="301"/>
        <v>MOTOBOMBA AUTOESCORVANTE,PARA BOMBEAMENTO DE AGUAS LIMPAS OU SUJAS COM ATE 20MM DE DIAMETRO DOS SOLIDOS EM SUSPENSAO,NAMOTOBOMBA AUTOESCORVANTE,PARA BOMBEAMENTO DE AGUAS LIMPAS OUPROPORCAO MAXIMA DE 20% NO VOLUME E LIQUIDOS QUIMICAMENTE NAO AGRESSIVOS,MOTOR A GASOLINA,COM POTENCIA DE 6,5CV,PARTIDAMANUAL,MOTOR 4 TEMPOS,VAZAO MAXIMA DE 60M3/H ATE 92M3/H E ALTURA MANOMETRICA ATE 30MCA,EXCLUSIVE OPERADORMOTOBOMBA AUTOESCORVANTE,PARA BOMBEAMENTO DE AGUAS LIMPAS OU</v>
      </c>
      <c r="C19292" s="141" t="s">
        <v>58284</v>
      </c>
      <c r="D19292" s="141" t="s">
        <v>58285</v>
      </c>
      <c r="E19292" s="141" t="s">
        <v>58286</v>
      </c>
      <c r="F19292" s="141" t="s">
        <v>58287</v>
      </c>
      <c r="G19292" s="141" t="s">
        <v>58288</v>
      </c>
      <c r="H19292" s="141" t="s">
        <v>58289</v>
      </c>
      <c r="I19292" s="141" t="s">
        <v>143</v>
      </c>
      <c r="J19292" s="649">
        <v>0.16</v>
      </c>
    </row>
    <row r="19293" spans="1:10" hidden="1">
      <c r="A19293" s="141" t="s">
        <v>58293</v>
      </c>
      <c r="B19293" s="141" t="str">
        <f t="shared" si="301"/>
        <v>BOMBA SUBMERSA COM MOTOR ELETRICO,PARA POCOS PROFUNDOS,EXCLUSIVE OPERADORBOMBA SUBMERSA COM MOTOR ELETRICO,PARA POCOS PROFUNDOS,EXCLUBOMBA SUBMERSA COM MOTOR ELETRICO,PARA POCOS PROFUNDOS,EXCLU</v>
      </c>
      <c r="C19293" s="141" t="s">
        <v>58294</v>
      </c>
      <c r="D19293" s="141" t="s">
        <v>57813</v>
      </c>
      <c r="I19293" s="141" t="s">
        <v>143</v>
      </c>
      <c r="J19293" s="649">
        <v>4.55</v>
      </c>
    </row>
    <row r="19294" spans="1:10" hidden="1">
      <c r="A19294" s="141" t="s">
        <v>58295</v>
      </c>
      <c r="B19294" s="141" t="str">
        <f t="shared" si="301"/>
        <v>BOMBA SUBMERSA COM MOTOR ELETRICO,PARA POCOS PROFUNDOS,EXCLUSIVE OPERADORBOMBA SUBMERSA COM MOTOR ELETRICO,PARA POCOS PROFUNDOS,EXCLUBOMBA SUBMERSA COM MOTOR ELETRICO,PARA POCOS PROFUNDOS,EXCLU</v>
      </c>
      <c r="C19294" s="141" t="s">
        <v>58294</v>
      </c>
      <c r="D19294" s="141" t="s">
        <v>57813</v>
      </c>
      <c r="I19294" s="141" t="s">
        <v>143</v>
      </c>
      <c r="J19294" s="649">
        <v>0.52</v>
      </c>
    </row>
    <row r="19295" spans="1:10" hidden="1">
      <c r="A19295" s="141" t="s">
        <v>58296</v>
      </c>
      <c r="B19295" s="141" t="str">
        <f t="shared" si="301"/>
        <v>BOMBA SUBMERSA COM MOTOR ELETRICO,PARA POCOS PROFUNDOS,EXCLUSIVE OPERADORBOMBA SUBMERSA COM MOTOR ELETRICO,PARA POCOS PROFUNDOS,EXCLUBOMBA SUBMERSA COM MOTOR ELETRICO,PARA POCOS PROFUNDOS,EXCLU</v>
      </c>
      <c r="C19295" s="141" t="s">
        <v>58294</v>
      </c>
      <c r="D19295" s="141" t="s">
        <v>57813</v>
      </c>
      <c r="I19295" s="141" t="s">
        <v>143</v>
      </c>
      <c r="J19295" s="649">
        <v>4.55</v>
      </c>
    </row>
    <row r="19296" spans="1:10" hidden="1">
      <c r="A19296" s="141" t="s">
        <v>58297</v>
      </c>
      <c r="B19296" s="141" t="str">
        <f t="shared" si="301"/>
        <v>BOMBA SUBMERSA COM MOTOR ELETRICO,PARA POCOS PROFUNDOS,EXCLUSIVE OPERADORBOMBA SUBMERSA COM MOTOR ELETRICO,PARA POCOS PROFUNDOS,EXCLUBOMBA SUBMERSA COM MOTOR ELETRICO,PARA POCOS PROFUNDOS,EXCLU</v>
      </c>
      <c r="C19296" s="141" t="s">
        <v>58294</v>
      </c>
      <c r="D19296" s="141" t="s">
        <v>57813</v>
      </c>
      <c r="I19296" s="141" t="s">
        <v>143</v>
      </c>
      <c r="J19296" s="649">
        <v>0.52</v>
      </c>
    </row>
    <row r="19297" spans="1:10" hidden="1">
      <c r="A19297" s="141" t="s">
        <v>58298</v>
      </c>
      <c r="B19297" s="141" t="str">
        <f t="shared" si="301"/>
        <v>BOMBA CENTRIFUGA SUBMERSIVEL PARA BOMBEAMENTO DE AGUAS SERVIDAS COM SOLIDOS DE ATE 5MM DE DIAMETRO EM SUSPENSAO,COM MOTOBOMBA CENTRIFUGA SUBMERSIVEL PARA BOMBEAMENTO DE AGUAS SERVIR ELETRICO,VAZAO MAXIMA DE 63M3/HORA,ROTOR SEMIABERTO,EXCLUSIVE OPERADOR,MANGUEIRA,CABOS E COMANDOSBOMBA CENTRIFUGA SUBMERSIVEL PARA BOMBEAMENTO DE AGUAS SERVI</v>
      </c>
      <c r="C19297" s="141" t="s">
        <v>58299</v>
      </c>
      <c r="D19297" s="141" t="s">
        <v>58300</v>
      </c>
      <c r="E19297" s="141" t="s">
        <v>58301</v>
      </c>
      <c r="F19297" s="141" t="s">
        <v>58302</v>
      </c>
      <c r="I19297" s="141" t="s">
        <v>143</v>
      </c>
      <c r="J19297" s="649">
        <v>6.76</v>
      </c>
    </row>
    <row r="19298" spans="1:10" hidden="1">
      <c r="A19298" s="141" t="s">
        <v>58303</v>
      </c>
      <c r="B19298" s="141" t="str">
        <f t="shared" si="301"/>
        <v>BOMBA CENTRIFUGA SUBMERSIVEL PARA BOMBEAMENTO DE AGUAS SERVIDAS COM SOLIDOS DE ATE 5MM DE DIAMETRO EM SUSPENSAO,COM MOTOBOMBA CENTRIFUGA SUBMERSIVEL PARA BOMBEAMENTO DE AGUAS SERVIR ELETRICO,VAZAO MAXIMA DE 63M3/HORA,ROTOR SEMIABERTO,EXCLUSIVE OPERADOR,MANGUEIRA,CABOS E COMANDOSBOMBA CENTRIFUGA SUBMERSIVEL PARA BOMBEAMENTO DE AGUAS SERVI</v>
      </c>
      <c r="C19298" s="141" t="s">
        <v>58299</v>
      </c>
      <c r="D19298" s="141" t="s">
        <v>58300</v>
      </c>
      <c r="E19298" s="141" t="s">
        <v>58301</v>
      </c>
      <c r="F19298" s="141" t="s">
        <v>58302</v>
      </c>
      <c r="I19298" s="141" t="s">
        <v>143</v>
      </c>
      <c r="J19298" s="649">
        <v>1.23</v>
      </c>
    </row>
    <row r="19299" spans="1:10" hidden="1">
      <c r="A19299" s="141" t="s">
        <v>58304</v>
      </c>
      <c r="B19299" s="141" t="str">
        <f t="shared" si="301"/>
        <v>BOMBA CENTRIFUGA SUBMERSIVEL PARA BOMBEAMENTO DE AGUAS SERVIDAS COM SOLIDOS DE ATE 5MM DE DIAMETRO EM SUSPENSAO,COM MOTOBOMBA CENTRIFUGA SUBMERSIVEL PARA BOMBEAMENTO DE AGUAS SERVIR ELETRICO,VAZAO MAXIMA DE 63M3/HORA,ROTOR SEMIABERTO,EXCLUSIVE OPERADOR,MANGUEIRA,CABOS E COMANDOSBOMBA CENTRIFUGA SUBMERSIVEL PARA BOMBEAMENTO DE AGUAS SERVI</v>
      </c>
      <c r="C19299" s="141" t="s">
        <v>58299</v>
      </c>
      <c r="D19299" s="141" t="s">
        <v>58300</v>
      </c>
      <c r="E19299" s="141" t="s">
        <v>58301</v>
      </c>
      <c r="F19299" s="141" t="s">
        <v>58302</v>
      </c>
      <c r="I19299" s="141" t="s">
        <v>143</v>
      </c>
      <c r="J19299" s="649">
        <v>6.76</v>
      </c>
    </row>
    <row r="19300" spans="1:10" hidden="1">
      <c r="A19300" s="141" t="s">
        <v>58305</v>
      </c>
      <c r="B19300" s="141" t="str">
        <f t="shared" si="301"/>
        <v>BOMBA CENTRIFUGA SUBMERSIVEL PARA BOMBEAMENTO DE AGUAS SERVIDAS COM SOLIDOS DE ATE 5MM DE DIAMETRO EM SUSPENSAO,COM MOTOBOMBA CENTRIFUGA SUBMERSIVEL PARA BOMBEAMENTO DE AGUAS SERVIR ELETRICO,VAZAO MAXIMA DE 63M3/HORA,ROTOR SEMIABERTO,EXCLUSIVE OPERADOR,MANGUEIRA,CABOS E COMANDOSBOMBA CENTRIFUGA SUBMERSIVEL PARA BOMBEAMENTO DE AGUAS SERVI</v>
      </c>
      <c r="C19300" s="141" t="s">
        <v>58299</v>
      </c>
      <c r="D19300" s="141" t="s">
        <v>58300</v>
      </c>
      <c r="E19300" s="141" t="s">
        <v>58301</v>
      </c>
      <c r="F19300" s="141" t="s">
        <v>58302</v>
      </c>
      <c r="I19300" s="141" t="s">
        <v>143</v>
      </c>
      <c r="J19300" s="649">
        <v>1.23</v>
      </c>
    </row>
    <row r="19301" spans="1:10" hidden="1">
      <c r="A19301" s="141" t="s">
        <v>58306</v>
      </c>
      <c r="B19301" s="141" t="str">
        <f t="shared" si="301"/>
        <v>ESCAVADEIRA SOBRE ESTEIRAS,VERSAO CLAM-SHELL,COM CAPACIDADEAPROXIMADA DA CACAMBA DE 0,38M3 (1/2JD3),INCLUSIVE OPERADORESCAVADEIRA SOBRE ESTEIRAS,VERSAO CLAM-SHELL,COM CAPACIDADEE AUXILIARESCAVADEIRA SOBRE ESTEIRAS,VERSAO CLAM-SHELL,COM CAPACIDADE</v>
      </c>
      <c r="C19301" s="141" t="s">
        <v>58307</v>
      </c>
      <c r="D19301" s="141" t="s">
        <v>58308</v>
      </c>
      <c r="E19301" s="141" t="s">
        <v>58309</v>
      </c>
      <c r="I19301" s="141" t="s">
        <v>143</v>
      </c>
      <c r="J19301" s="649">
        <v>262.54000000000002</v>
      </c>
    </row>
    <row r="19302" spans="1:10" hidden="1">
      <c r="A19302" s="141" t="s">
        <v>58310</v>
      </c>
      <c r="B19302" s="141" t="str">
        <f t="shared" si="301"/>
        <v>ESCAVADEIRA SOBRE ESTEIRAS,VERSAO CLAM-SHELL,COM CAPACIDADEAPROXIMADA DA CACAMBA DE 0,38M3 (1/2JD3),INCLUSIVE OPERADORESCAVADEIRA SOBRE ESTEIRAS,VERSAO CLAM-SHELL,COM CAPACIDADEE AUXILIARESCAVADEIRA SOBRE ESTEIRAS,VERSAO CLAM-SHELL,COM CAPACIDADE</v>
      </c>
      <c r="C19302" s="141" t="s">
        <v>58307</v>
      </c>
      <c r="D19302" s="141" t="s">
        <v>58308</v>
      </c>
      <c r="E19302" s="141" t="s">
        <v>58309</v>
      </c>
      <c r="I19302" s="141" t="s">
        <v>143</v>
      </c>
      <c r="J19302" s="649">
        <v>147.38999999999999</v>
      </c>
    </row>
    <row r="19303" spans="1:10" hidden="1">
      <c r="A19303" s="141" t="s">
        <v>58311</v>
      </c>
      <c r="B19303" s="141" t="str">
        <f t="shared" si="301"/>
        <v>ESCAVADEIRA SOBRE ESTEIRAS,VERSAO CLAM-SHELL,COM CAPACIDADEAPROXIMADA DA CACAMBA DE 0,38M3 (1/2JD3),INCLUSIVE OPERADORESCAVADEIRA SOBRE ESTEIRAS,VERSAO CLAM-SHELL,COM CAPACIDADEE AUXILIARESCAVADEIRA SOBRE ESTEIRAS,VERSAO CLAM-SHELL,COM CAPACIDADE</v>
      </c>
      <c r="C19303" s="141" t="s">
        <v>58307</v>
      </c>
      <c r="D19303" s="141" t="s">
        <v>58308</v>
      </c>
      <c r="E19303" s="141" t="s">
        <v>58309</v>
      </c>
      <c r="I19303" s="141" t="s">
        <v>143</v>
      </c>
      <c r="J19303" s="649">
        <v>127.04</v>
      </c>
    </row>
    <row r="19304" spans="1:10" hidden="1">
      <c r="A19304" s="141" t="s">
        <v>58312</v>
      </c>
      <c r="B19304" s="141" t="str">
        <f t="shared" si="301"/>
        <v>ESCAVADEIRA SOBRE ESTEIRAS,VERSAO CLAM-SHELL,COM CAPACIDADEAPROXIMADA DA CACAMBA DE 0,38M3 (1/2JD3),INCLUSIVE OPERADORESCAVADEIRA SOBRE ESTEIRAS,VERSAO CLAM-SHELL,COM CAPACIDADEE AUXILIARESCAVADEIRA SOBRE ESTEIRAS,VERSAO CLAM-SHELL,COM CAPACIDADE</v>
      </c>
      <c r="C19304" s="141" t="s">
        <v>58307</v>
      </c>
      <c r="D19304" s="141" t="s">
        <v>58308</v>
      </c>
      <c r="E19304" s="141" t="s">
        <v>58309</v>
      </c>
      <c r="I19304" s="141" t="s">
        <v>143</v>
      </c>
      <c r="J19304" s="649">
        <v>255.95</v>
      </c>
    </row>
    <row r="19305" spans="1:10" hidden="1">
      <c r="A19305" s="141" t="s">
        <v>58313</v>
      </c>
      <c r="B19305" s="141" t="str">
        <f t="shared" si="301"/>
        <v>ESCAVADEIRA SOBRE ESTEIRAS,VERSAO CLAM-SHELL,COM CAPACIDADEAPROXIMADA DA CACAMBA DE 0,38M3 (1/2JD3),INCLUSIVE OPERADORESCAVADEIRA SOBRE ESTEIRAS,VERSAO CLAM-SHELL,COM CAPACIDADEE AUXILIARESCAVADEIRA SOBRE ESTEIRAS,VERSAO CLAM-SHELL,COM CAPACIDADE</v>
      </c>
      <c r="C19305" s="141" t="s">
        <v>58307</v>
      </c>
      <c r="D19305" s="141" t="s">
        <v>58308</v>
      </c>
      <c r="E19305" s="141" t="s">
        <v>58309</v>
      </c>
      <c r="I19305" s="141" t="s">
        <v>143</v>
      </c>
      <c r="J19305" s="649">
        <v>140.80000000000001</v>
      </c>
    </row>
    <row r="19306" spans="1:10" hidden="1">
      <c r="A19306" s="141" t="s">
        <v>58314</v>
      </c>
      <c r="B19306" s="141" t="str">
        <f t="shared" si="301"/>
        <v>ESCAVADEIRA SOBRE ESTEIRAS,VERSAO CLAM-SHELL,COM CAPACIDADEAPROXIMADA DA CACAMBA DE 0,38M3 (1/2JD3),INCLUSIVE OPERADORESCAVADEIRA SOBRE ESTEIRAS,VERSAO CLAM-SHELL,COM CAPACIDADEE AUXILIARESCAVADEIRA SOBRE ESTEIRAS,VERSAO CLAM-SHELL,COM CAPACIDADE</v>
      </c>
      <c r="C19306" s="141" t="s">
        <v>58307</v>
      </c>
      <c r="D19306" s="141" t="s">
        <v>58308</v>
      </c>
      <c r="E19306" s="141" t="s">
        <v>58309</v>
      </c>
      <c r="I19306" s="141" t="s">
        <v>143</v>
      </c>
      <c r="J19306" s="649">
        <v>120.45</v>
      </c>
    </row>
    <row r="19307" spans="1:10" hidden="1">
      <c r="A19307" s="141" t="s">
        <v>58315</v>
      </c>
      <c r="B19307" s="141" t="str">
        <f t="shared" si="301"/>
        <v>ESCAVADEIRA SOBRE ESTEIRAS,VERSAO DRAGLINE OU CLAM-SHELL,COM CAPACIDADE APROXIMADA DA CACAMBA DE 0,57M3 (3/4JD3),INCLUSIESCAVADEIRA SOBRE ESTEIRAS,VERSAO DRAGLINE OU CLAM-SHELL,COMVE OPERADOR E AUXILIARESCAVADEIRA SOBRE ESTEIRAS,VERSAO DRAGLINE OU CLAM-SHELL,COM</v>
      </c>
      <c r="C19307" s="141" t="s">
        <v>58316</v>
      </c>
      <c r="D19307" s="141" t="s">
        <v>58317</v>
      </c>
      <c r="E19307" s="141" t="s">
        <v>58318</v>
      </c>
      <c r="I19307" s="141" t="s">
        <v>143</v>
      </c>
      <c r="J19307" s="649">
        <v>284.10000000000002</v>
      </c>
    </row>
    <row r="19308" spans="1:10" hidden="1">
      <c r="A19308" s="141" t="s">
        <v>58319</v>
      </c>
      <c r="B19308" s="141" t="str">
        <f t="shared" si="301"/>
        <v>ESCAVADEIRA SOBRE ESTEIRAS,VERSAO DRAGLINE OU CLAM-SHELL,COM CAPACIDADE APROXIMADA DA CACAMBA DE 0,57M3 (3/4JD3),INCLUSIESCAVADEIRA SOBRE ESTEIRAS,VERSAO DRAGLINE OU CLAM-SHELL,COMVE OPERADOR E AUXILIARESCAVADEIRA SOBRE ESTEIRAS,VERSAO DRAGLINE OU CLAM-SHELL,COM</v>
      </c>
      <c r="C19308" s="141" t="s">
        <v>58316</v>
      </c>
      <c r="D19308" s="141" t="s">
        <v>58317</v>
      </c>
      <c r="E19308" s="141" t="s">
        <v>58318</v>
      </c>
      <c r="I19308" s="141" t="s">
        <v>143</v>
      </c>
      <c r="J19308" s="649">
        <v>149.55000000000001</v>
      </c>
    </row>
    <row r="19309" spans="1:10" hidden="1">
      <c r="A19309" s="141" t="s">
        <v>58320</v>
      </c>
      <c r="B19309" s="141" t="str">
        <f t="shared" si="301"/>
        <v>ESCAVADEIRA SOBRE ESTEIRAS,VERSAO DRAGLINE OU CLAM-SHELL,COM CAPACIDADE APROXIMADA DA CACAMBA DE 0,57M3 (3/4JD3),INCLUSIESCAVADEIRA SOBRE ESTEIRAS,VERSAO DRAGLINE OU CLAM-SHELL,COMVE OPERADOR E AUXILIARESCAVADEIRA SOBRE ESTEIRAS,VERSAO DRAGLINE OU CLAM-SHELL,COM</v>
      </c>
      <c r="C19309" s="141" t="s">
        <v>58316</v>
      </c>
      <c r="D19309" s="141" t="s">
        <v>58317</v>
      </c>
      <c r="E19309" s="141" t="s">
        <v>58318</v>
      </c>
      <c r="I19309" s="141" t="s">
        <v>143</v>
      </c>
      <c r="J19309" s="649">
        <v>127.04</v>
      </c>
    </row>
    <row r="19310" spans="1:10" hidden="1">
      <c r="A19310" s="141" t="s">
        <v>58321</v>
      </c>
      <c r="B19310" s="141" t="str">
        <f t="shared" si="301"/>
        <v>ESCAVADEIRA SOBRE ESTEIRAS,VERSAO DRAGLINE OU CLAM-SHELL,COM CAPACIDADE APROXIMADA DA CACAMBA DE 0,57M3 (3/4JD3),INCLUSIESCAVADEIRA SOBRE ESTEIRAS,VERSAO DRAGLINE OU CLAM-SHELL,COMVE OPERADOR E AUXILIARESCAVADEIRA SOBRE ESTEIRAS,VERSAO DRAGLINE OU CLAM-SHELL,COM</v>
      </c>
      <c r="C19310" s="141" t="s">
        <v>58316</v>
      </c>
      <c r="D19310" s="141" t="s">
        <v>58317</v>
      </c>
      <c r="E19310" s="141" t="s">
        <v>58318</v>
      </c>
      <c r="I19310" s="141" t="s">
        <v>143</v>
      </c>
      <c r="J19310" s="649">
        <v>277.51</v>
      </c>
    </row>
    <row r="19311" spans="1:10" hidden="1">
      <c r="A19311" s="141" t="s">
        <v>58322</v>
      </c>
      <c r="B19311" s="141" t="str">
        <f t="shared" si="301"/>
        <v>ESCAVADEIRA SOBRE ESTEIRAS,VERSAO DRAGLINE OU CLAM-SHELL,COM CAPACIDADE APROXIMADA DA CACAMBA DE 0,57M3 (3/4JD3),INCLUSIESCAVADEIRA SOBRE ESTEIRAS,VERSAO DRAGLINE OU CLAM-SHELL,COMVE OPERADOR E AUXILIARESCAVADEIRA SOBRE ESTEIRAS,VERSAO DRAGLINE OU CLAM-SHELL,COM</v>
      </c>
      <c r="C19311" s="141" t="s">
        <v>58316</v>
      </c>
      <c r="D19311" s="141" t="s">
        <v>58317</v>
      </c>
      <c r="E19311" s="141" t="s">
        <v>58318</v>
      </c>
      <c r="I19311" s="141" t="s">
        <v>143</v>
      </c>
      <c r="J19311" s="649">
        <v>142.96</v>
      </c>
    </row>
    <row r="19312" spans="1:10" hidden="1">
      <c r="A19312" s="141" t="s">
        <v>58323</v>
      </c>
      <c r="B19312" s="141" t="str">
        <f t="shared" si="301"/>
        <v>ESCAVADEIRA SOBRE ESTEIRAS,VERSAO DRAGLINE OU CLAM-SHELL,COM CAPACIDADE APROXIMADA DA CACAMBA DE 0,57M3 (3/4JD3),INCLUSIESCAVADEIRA SOBRE ESTEIRAS,VERSAO DRAGLINE OU CLAM-SHELL,COMVE OPERADOR E AUXILIARESCAVADEIRA SOBRE ESTEIRAS,VERSAO DRAGLINE OU CLAM-SHELL,COM</v>
      </c>
      <c r="C19312" s="141" t="s">
        <v>58316</v>
      </c>
      <c r="D19312" s="141" t="s">
        <v>58317</v>
      </c>
      <c r="E19312" s="141" t="s">
        <v>58318</v>
      </c>
      <c r="I19312" s="141" t="s">
        <v>143</v>
      </c>
      <c r="J19312" s="649">
        <v>120.45</v>
      </c>
    </row>
    <row r="19313" spans="1:10" hidden="1">
      <c r="A19313" s="141" t="s">
        <v>58324</v>
      </c>
      <c r="B19313" s="141" t="str">
        <f t="shared" si="301"/>
        <v>ESCAVADEIRA SOBRE ESTEIRAS,VERSAO DRAGLINE OU CLAM-SHELL,COM CAPACIDADE APROXIMADA DA CACAMBA DE 0,76M3 (1JD3),INCLUSIVEESCAVADEIRA SOBRE ESTEIRAS,VERSAO DRAGLINE OU CLAM-SHELL,COM OPERADOR E AUXILIARESCAVADEIRA SOBRE ESTEIRAS,VERSAO DRAGLINE OU CLAM-SHELL,COM</v>
      </c>
      <c r="C19313" s="141" t="s">
        <v>58316</v>
      </c>
      <c r="D19313" s="141" t="s">
        <v>58325</v>
      </c>
      <c r="E19313" s="141" t="s">
        <v>58326</v>
      </c>
      <c r="I19313" s="141" t="s">
        <v>143</v>
      </c>
      <c r="J19313" s="649">
        <v>375.16</v>
      </c>
    </row>
    <row r="19314" spans="1:10" hidden="1">
      <c r="A19314" s="141" t="s">
        <v>58327</v>
      </c>
      <c r="B19314" s="141" t="str">
        <f t="shared" si="301"/>
        <v>ESCAVADEIRA SOBRE ESTEIRAS,VERSAO DRAGLINE OU CLAM-SHELL,COM CAPACIDADE APROXIMADA DA CACAMBA DE 0,76M3 (1JD3),INCLUSIVEESCAVADEIRA SOBRE ESTEIRAS,VERSAO DRAGLINE OU CLAM-SHELL,COM OPERADOR E AUXILIARESCAVADEIRA SOBRE ESTEIRAS,VERSAO DRAGLINE OU CLAM-SHELL,COM</v>
      </c>
      <c r="C19314" s="141" t="s">
        <v>58316</v>
      </c>
      <c r="D19314" s="141" t="s">
        <v>58325</v>
      </c>
      <c r="E19314" s="141" t="s">
        <v>58326</v>
      </c>
      <c r="I19314" s="141" t="s">
        <v>143</v>
      </c>
      <c r="J19314" s="649">
        <v>179.11</v>
      </c>
    </row>
    <row r="19315" spans="1:10" hidden="1">
      <c r="A19315" s="141" t="s">
        <v>58328</v>
      </c>
      <c r="B19315" s="141" t="str">
        <f t="shared" si="301"/>
        <v>ESCAVADEIRA SOBRE ESTEIRAS,VERSAO DRAGLINE OU CLAM-SHELL,COM CAPACIDADE APROXIMADA DA CACAMBA DE 0,76M3 (1JD3),INCLUSIVEESCAVADEIRA SOBRE ESTEIRAS,VERSAO DRAGLINE OU CLAM-SHELL,COM OPERADOR E AUXILIARESCAVADEIRA SOBRE ESTEIRAS,VERSAO DRAGLINE OU CLAM-SHELL,COM</v>
      </c>
      <c r="C19315" s="141" t="s">
        <v>58316</v>
      </c>
      <c r="D19315" s="141" t="s">
        <v>58325</v>
      </c>
      <c r="E19315" s="141" t="s">
        <v>58326</v>
      </c>
      <c r="I19315" s="141" t="s">
        <v>143</v>
      </c>
      <c r="J19315" s="649">
        <v>147.76</v>
      </c>
    </row>
    <row r="19316" spans="1:10" hidden="1">
      <c r="A19316" s="141" t="s">
        <v>58329</v>
      </c>
      <c r="B19316" s="141" t="str">
        <f t="shared" si="301"/>
        <v>ESCAVADEIRA SOBRE ESTEIRAS,VERSAO DRAGLINE OU CLAM-SHELL,COM CAPACIDADE APROXIMADA DA CACAMBA DE 0,76M3 (1JD3),INCLUSIVEESCAVADEIRA SOBRE ESTEIRAS,VERSAO DRAGLINE OU CLAM-SHELL,COM OPERADOR E AUXILIARESCAVADEIRA SOBRE ESTEIRAS,VERSAO DRAGLINE OU CLAM-SHELL,COM</v>
      </c>
      <c r="C19316" s="141" t="s">
        <v>58316</v>
      </c>
      <c r="D19316" s="141" t="s">
        <v>58325</v>
      </c>
      <c r="E19316" s="141" t="s">
        <v>58326</v>
      </c>
      <c r="I19316" s="141" t="s">
        <v>143</v>
      </c>
      <c r="J19316" s="649">
        <v>368.57</v>
      </c>
    </row>
    <row r="19317" spans="1:10" hidden="1">
      <c r="A19317" s="141" t="s">
        <v>58330</v>
      </c>
      <c r="B19317" s="141" t="str">
        <f t="shared" si="301"/>
        <v>ESCAVADEIRA SOBRE ESTEIRAS,VERSAO DRAGLINE OU CLAM-SHELL,COM CAPACIDADE APROXIMADA DA CACAMBA DE 0,76M3 (1JD3),INCLUSIVEESCAVADEIRA SOBRE ESTEIRAS,VERSAO DRAGLINE OU CLAM-SHELL,COM OPERADOR E AUXILIARESCAVADEIRA SOBRE ESTEIRAS,VERSAO DRAGLINE OU CLAM-SHELL,COM</v>
      </c>
      <c r="C19317" s="141" t="s">
        <v>58316</v>
      </c>
      <c r="D19317" s="141" t="s">
        <v>58325</v>
      </c>
      <c r="E19317" s="141" t="s">
        <v>58326</v>
      </c>
      <c r="I19317" s="141" t="s">
        <v>143</v>
      </c>
      <c r="J19317" s="649">
        <v>172.52</v>
      </c>
    </row>
    <row r="19318" spans="1:10" hidden="1">
      <c r="A19318" s="141" t="s">
        <v>58331</v>
      </c>
      <c r="B19318" s="141" t="str">
        <f t="shared" si="301"/>
        <v>ESCAVADEIRA SOBRE ESTEIRAS,VERSAO DRAGLINE OU CLAM-SHELL,COM CAPACIDADE APROXIMADA DA CACAMBA DE 0,76M3 (1JD3),INCLUSIVEESCAVADEIRA SOBRE ESTEIRAS,VERSAO DRAGLINE OU CLAM-SHELL,COM OPERADOR E AUXILIARESCAVADEIRA SOBRE ESTEIRAS,VERSAO DRAGLINE OU CLAM-SHELL,COM</v>
      </c>
      <c r="C19318" s="141" t="s">
        <v>58316</v>
      </c>
      <c r="D19318" s="141" t="s">
        <v>58325</v>
      </c>
      <c r="E19318" s="141" t="s">
        <v>58326</v>
      </c>
      <c r="I19318" s="141" t="s">
        <v>143</v>
      </c>
      <c r="J19318" s="649">
        <v>141.16999999999999</v>
      </c>
    </row>
    <row r="19319" spans="1:10" hidden="1">
      <c r="A19319" s="141" t="s">
        <v>58332</v>
      </c>
      <c r="B19319" s="141" t="str">
        <f t="shared" si="301"/>
        <v>ESCAVADEIRA SOBRE ESTEIRAS,VERSAO CLAM-SHELL,COM CAPACIDADE APROXIMADA DA CACAMBA DE 0,96M3 (1.1/4JD3),INCLUSIVE OPERADESCAVADEIRA SOBRE ESTEIRAS,VERSAO CLAM-SHELL,COM CAPACIDADEOR E AUXILIARESCAVADEIRA SOBRE ESTEIRAS,VERSAO CLAM-SHELL,COM CAPACIDADE</v>
      </c>
      <c r="C19319" s="141" t="s">
        <v>58307</v>
      </c>
      <c r="D19319" s="141" t="s">
        <v>58333</v>
      </c>
      <c r="E19319" s="141" t="s">
        <v>58334</v>
      </c>
      <c r="I19319" s="141" t="s">
        <v>143</v>
      </c>
      <c r="J19319" s="649">
        <v>365.46</v>
      </c>
    </row>
    <row r="19320" spans="1:10" hidden="1">
      <c r="A19320" s="141" t="s">
        <v>58335</v>
      </c>
      <c r="B19320" s="141" t="str">
        <f t="shared" si="301"/>
        <v>ESCAVADEIRA SOBRE ESTEIRAS,VERSAO CLAM-SHELL,COM CAPACIDADE APROXIMADA DA CACAMBA DE 0,96M3 (1.1/4JD3),INCLUSIVE OPERADESCAVADEIRA SOBRE ESTEIRAS,VERSAO CLAM-SHELL,COM CAPACIDADEOR E AUXILIARESCAVADEIRA SOBRE ESTEIRAS,VERSAO CLAM-SHELL,COM CAPACIDADE</v>
      </c>
      <c r="C19320" s="141" t="s">
        <v>58307</v>
      </c>
      <c r="D19320" s="141" t="s">
        <v>58333</v>
      </c>
      <c r="E19320" s="141" t="s">
        <v>58334</v>
      </c>
      <c r="I19320" s="141" t="s">
        <v>143</v>
      </c>
      <c r="J19320" s="649">
        <v>157.82</v>
      </c>
    </row>
    <row r="19321" spans="1:10" hidden="1">
      <c r="A19321" s="141" t="s">
        <v>58336</v>
      </c>
      <c r="B19321" s="141" t="str">
        <f t="shared" si="301"/>
        <v>ESCAVADEIRA SOBRE ESTEIRAS,VERSAO CLAM-SHELL,COM CAPACIDADEAPROXIMADA DA CACAMBA DE 0,96M3 (1.1/4JD3),INCLUSIVE OPERADOESCAVADEIRA SOBRE ESTEIRAS,VERSAO CLAM-SHELL,COM CAPACIDADER E AUXILIARESCAVADEIRA SOBRE ESTEIRAS,VERSAO CLAM-SHELL,COM CAPACIDADE</v>
      </c>
      <c r="C19321" s="141" t="s">
        <v>58307</v>
      </c>
      <c r="D19321" s="141" t="s">
        <v>58337</v>
      </c>
      <c r="E19321" s="141" t="s">
        <v>58338</v>
      </c>
      <c r="I19321" s="141" t="s">
        <v>143</v>
      </c>
      <c r="J19321" s="649">
        <v>127.18</v>
      </c>
    </row>
    <row r="19322" spans="1:10" hidden="1">
      <c r="A19322" s="141" t="s">
        <v>58339</v>
      </c>
      <c r="B19322" s="141" t="str">
        <f t="shared" si="301"/>
        <v>ESCAVADEIRA SOBRE ESTEIRAS,VERSAO CLAM-SHELL,COM CAPACIDADE APROXIMADA DA CACAMBA DE 0,96M3 (1.1/4JD3),INCLUSIVE OPERADESCAVADEIRA SOBRE ESTEIRAS,VERSAO CLAM-SHELL,COM CAPACIDADEOR E AUXILIARESCAVADEIRA SOBRE ESTEIRAS,VERSAO CLAM-SHELL,COM CAPACIDADE</v>
      </c>
      <c r="C19322" s="141" t="s">
        <v>58307</v>
      </c>
      <c r="D19322" s="141" t="s">
        <v>58333</v>
      </c>
      <c r="E19322" s="141" t="s">
        <v>58334</v>
      </c>
      <c r="I19322" s="141" t="s">
        <v>143</v>
      </c>
      <c r="J19322" s="649">
        <v>358.87</v>
      </c>
    </row>
    <row r="19323" spans="1:10" hidden="1">
      <c r="A19323" s="141" t="s">
        <v>58340</v>
      </c>
      <c r="B19323" s="141" t="str">
        <f t="shared" si="301"/>
        <v>ESCAVADEIRA SOBRE ESTEIRAS,VERSAO CLAM-SHELL,COM CAPACIDADE APROXIMADA DA CACAMBA DE 0,96M3 (1.1/4JD3),INCLUSIVE OPERADESCAVADEIRA SOBRE ESTEIRAS,VERSAO CLAM-SHELL,COM CAPACIDADEOR E AUXILIARESCAVADEIRA SOBRE ESTEIRAS,VERSAO CLAM-SHELL,COM CAPACIDADE</v>
      </c>
      <c r="C19323" s="141" t="s">
        <v>58307</v>
      </c>
      <c r="D19323" s="141" t="s">
        <v>58333</v>
      </c>
      <c r="E19323" s="141" t="s">
        <v>58334</v>
      </c>
      <c r="I19323" s="141" t="s">
        <v>143</v>
      </c>
      <c r="J19323" s="649">
        <v>151.22999999999999</v>
      </c>
    </row>
    <row r="19324" spans="1:10" hidden="1">
      <c r="A19324" s="141" t="s">
        <v>58341</v>
      </c>
      <c r="B19324" s="141" t="str">
        <f t="shared" si="301"/>
        <v>ESCAVADEIRA SOBRE ESTEIRAS,VERSAO CLAM-SHELL,COM CAPACIDADEAPROXIMADA DA CACAMBA DE 0,96M3 (1.1/4JD3),INCLUSIVE OPERADOESCAVADEIRA SOBRE ESTEIRAS,VERSAO CLAM-SHELL,COM CAPACIDADER E AUXILIARESCAVADEIRA SOBRE ESTEIRAS,VERSAO CLAM-SHELL,COM CAPACIDADE</v>
      </c>
      <c r="C19324" s="141" t="s">
        <v>58307</v>
      </c>
      <c r="D19324" s="141" t="s">
        <v>58337</v>
      </c>
      <c r="E19324" s="141" t="s">
        <v>58338</v>
      </c>
      <c r="I19324" s="141" t="s">
        <v>143</v>
      </c>
      <c r="J19324" s="649">
        <v>120.59</v>
      </c>
    </row>
    <row r="19325" spans="1:10" hidden="1">
      <c r="A19325" s="141" t="s">
        <v>58342</v>
      </c>
      <c r="B19325" s="141" t="str">
        <f t="shared" si="301"/>
        <v>CUSTO HORARIO CORRIDO DE UTILIZACAO DE EQUIPAMENTO DE JATO D'AGUA DE ALTA PRESSAO(SEWER-JET),MANGUEIRA DE 1" DE DIAMETROCUSTO HORARIO CORRIDO DE UTILIZACAO DE EQUIPAMENTO DE JATO D,PRESSAO ATE 2.000 LIBRAS,PARA LIMPEZA DE SISTEMA DE ESGOTAMENTO PLUVIAL OU SANITARIO,INCLUSIVE EQUIPE DE OPERACAO E ABASTECIMENTO D'AGUACUSTO HORARIO CORRIDO DE UTILIZACAO DE EQUIPAMENTO DE JATO D</v>
      </c>
      <c r="C19325" s="141" t="s">
        <v>58343</v>
      </c>
      <c r="D19325" s="141" t="s">
        <v>58344</v>
      </c>
      <c r="E19325" s="141" t="s">
        <v>58345</v>
      </c>
      <c r="F19325" s="141" t="s">
        <v>58346</v>
      </c>
      <c r="G19325" s="141" t="s">
        <v>58347</v>
      </c>
      <c r="I19325" s="141" t="s">
        <v>143</v>
      </c>
      <c r="J19325" s="649">
        <v>334.49</v>
      </c>
    </row>
    <row r="19326" spans="1:10" hidden="1">
      <c r="A19326" s="141" t="s">
        <v>58348</v>
      </c>
      <c r="B19326" s="141" t="str">
        <f t="shared" si="301"/>
        <v>CUSTO HORARIO CORRIDO DE UTILIZACAO DE EQUIPAMENTO DE JATO D'AGUA DE ALTA PRESSAO(SEWER-JET),MANGUEIRA DE 1" DE DIAMETROCUSTO HORARIO CORRIDO DE UTILIZACAO DE EQUIPAMENTO DE JATO D,PRESSAO ATE 2.000 LIBRAS,PARA LIMPEZA DE SISTEMA DE ESGOTAMENTO PLUVIAL OU SANITARIO,INCLUSIVE EQUIPE DE OPERACAO E ABASTECIMENTO D'AGUACUSTO HORARIO CORRIDO DE UTILIZACAO DE EQUIPAMENTO DE JATO D</v>
      </c>
      <c r="C19326" s="141" t="s">
        <v>58343</v>
      </c>
      <c r="D19326" s="141" t="s">
        <v>58344</v>
      </c>
      <c r="E19326" s="141" t="s">
        <v>58345</v>
      </c>
      <c r="F19326" s="141" t="s">
        <v>58346</v>
      </c>
      <c r="G19326" s="141" t="s">
        <v>58347</v>
      </c>
      <c r="I19326" s="141" t="s">
        <v>143</v>
      </c>
      <c r="J19326" s="649">
        <v>323.01</v>
      </c>
    </row>
    <row r="19327" spans="1:10" hidden="1">
      <c r="A19327" s="141" t="s">
        <v>58349</v>
      </c>
      <c r="B19327" s="141" t="str">
        <f t="shared" si="301"/>
        <v>CUSTO HORARIO CORRIDO DE UTILIZACAO DE EQUIPAMENTO COMBINADO DE JATO D'AGUA A ALTA PRESSAO COM SUCCAO POR ACAO DE VACUO(CUSTO HORARIO CORRIDO DE UTILIZACAO DE EQUIPAMENTO COMBINADOVACUO SEWER-JET),COM CAPACIDADE MINIMA DE ARMAZENAGEM DE 6,00M3 DE MATERIAL NO TANQUE,MANGUEIRAS DE CAPTACAO DE 4",PARALIMPEZA DE ESGOTAMENTO SANITARIO,INCLUSIVE EQUIPE DE OPERACAO,ABASTECIMENTO D'AGUA E TRANSPORTE DO MATERIAL REMOVIDOCUSTO HORARIO CORRIDO DE UTILIZACAO DE EQUIPAMENTO COMBINADO</v>
      </c>
      <c r="C19327" s="141" t="s">
        <v>58350</v>
      </c>
      <c r="D19327" s="141" t="s">
        <v>58351</v>
      </c>
      <c r="E19327" s="141" t="s">
        <v>58352</v>
      </c>
      <c r="F19327" s="141" t="s">
        <v>58353</v>
      </c>
      <c r="G19327" s="141" t="s">
        <v>58354</v>
      </c>
      <c r="H19327" s="141" t="s">
        <v>58355</v>
      </c>
      <c r="I19327" s="141" t="s">
        <v>143</v>
      </c>
      <c r="J19327" s="649">
        <v>296.70999999999998</v>
      </c>
    </row>
    <row r="19328" spans="1:10" hidden="1">
      <c r="A19328" s="141" t="s">
        <v>58356</v>
      </c>
      <c r="B19328" s="141" t="str">
        <f t="shared" si="301"/>
        <v>CUSTO HORARIO CORRIDO DE UTILIZACAO DE EQUIPAMENTO COMBINADO DE JATO D'AGUA A ALTA PRESSAO COM SUCCAO POR ACAO DE VACUO(CUSTO HORARIO CORRIDO DE UTILIZACAO DE EQUIPAMENTO COMBINADOVACUO SEWER-JET),COM CAPACIDADE MINIMA DE ARMAZENAGEM DE 6,00M3 DE MATERIAL NO TANQUE,MANGUEIRAS DE CAPTACAO DE 4",PARALIMPEZA DE ESGOTAMENTO SANITARIO,INCLUSIVE EQUIPE DE OPERACAO,ABASTECIMENTO D'AGUA E TRANSPORTE DO MATERIAL REMOVIDOCUSTO HORARIO CORRIDO DE UTILIZACAO DE EQUIPAMENTO COMBINADO</v>
      </c>
      <c r="C19328" s="141" t="s">
        <v>58350</v>
      </c>
      <c r="D19328" s="141" t="s">
        <v>58351</v>
      </c>
      <c r="E19328" s="141" t="s">
        <v>58352</v>
      </c>
      <c r="F19328" s="141" t="s">
        <v>58353</v>
      </c>
      <c r="G19328" s="141" t="s">
        <v>58354</v>
      </c>
      <c r="H19328" s="141" t="s">
        <v>58355</v>
      </c>
      <c r="I19328" s="141" t="s">
        <v>143</v>
      </c>
      <c r="J19328" s="649">
        <v>285.23</v>
      </c>
    </row>
    <row r="19329" spans="1:10" hidden="1">
      <c r="A19329" s="141" t="s">
        <v>58357</v>
      </c>
      <c r="B19329" s="141" t="str">
        <f t="shared" si="301"/>
        <v>CUSTO HORARIO CORRIDO DE UTILIZACAO DE EQUIPAMENTOS HIDROJATO CONJUGADO COM SUCCAO ATRAVES DE VACUO,COMPRESSOR ACIONADOCUSTO HORARIO CORRIDO DE UTILIZACAO DE EQUIPAMENTOS HIDROJATPOR TOMADA DE FORCA TIPO ROTATIVO E COM JOGO DE MANGUEIRAS PARA CAPTACAO DE 6" E 8",ESTA ATRAVES DE BRACO ROTATIVO,TANQUE DE ARMAZENAMENTO DE 12.000L,INCLUSIVE EQUIPE DE OPERACAOCUSTO HORARIO CORRIDO DE UTILIZACAO DE EQUIPAMENTOS HIDROJAT</v>
      </c>
      <c r="C19329" s="141" t="s">
        <v>58358</v>
      </c>
      <c r="D19329" s="141" t="s">
        <v>58359</v>
      </c>
      <c r="E19329" s="141" t="s">
        <v>58360</v>
      </c>
      <c r="F19329" s="141" t="s">
        <v>58361</v>
      </c>
      <c r="G19329" s="141" t="s">
        <v>58362</v>
      </c>
      <c r="I19329" s="141" t="s">
        <v>143</v>
      </c>
      <c r="J19329" s="649">
        <v>353.33</v>
      </c>
    </row>
    <row r="19330" spans="1:10" hidden="1">
      <c r="A19330" s="141" t="s">
        <v>58363</v>
      </c>
      <c r="B19330" s="141" t="str">
        <f t="shared" si="301"/>
        <v>CUSTO HORARIO CORRIDO DE UTILIZACAO DE EQUIPAMENTOS HIDROJATO CONJUGADO COM SUCCAO ATRAVES DE VACUO,COMPRESSOR ACIONADOCUSTO HORARIO CORRIDO DE UTILIZACAO DE EQUIPAMENTOS HIDROJATPOR TOMADA DE FORCA TIPO ROTATIVO E COM JOGO DE MANGUEIRAS PARA CAPTACAO DE 6" E 8",ESTA ATRAVES DE BRACO ROTATIVO,TANQUE DE ARMAZENAMENTO DE 12.000L,INCLUSIVE EQUIPE DE OPERACAOCUSTO HORARIO CORRIDO DE UTILIZACAO DE EQUIPAMENTOS HIDROJAT</v>
      </c>
      <c r="C19330" s="141" t="s">
        <v>58358</v>
      </c>
      <c r="D19330" s="141" t="s">
        <v>58359</v>
      </c>
      <c r="E19330" s="141" t="s">
        <v>58360</v>
      </c>
      <c r="F19330" s="141" t="s">
        <v>58361</v>
      </c>
      <c r="G19330" s="141" t="s">
        <v>58362</v>
      </c>
      <c r="I19330" s="141" t="s">
        <v>143</v>
      </c>
      <c r="J19330" s="649">
        <v>341.85</v>
      </c>
    </row>
    <row r="19331" spans="1:10" hidden="1">
      <c r="A19331" s="141" t="s">
        <v>58364</v>
      </c>
      <c r="B19331" s="141" t="str">
        <f t="shared" ref="B19331:B19394" si="302">C19331&amp;D19331&amp;C19331&amp;E19331&amp;F19331&amp;G19331&amp;H19331&amp;C19331</f>
        <v>ESCAVADEIRA HIDRAULICA MODELO ANFIBIA,PESO OPERACIONAL EM TORNO DE 30T,MOTOR DIESEL EM TORNO DE 150HP,CACAMBA COM CAPACIESCAVADEIRA HIDRAULICA MODELO ANFIBIA,PESO OPERACIONAL EM TODADE APROXIMADA DE 0,50M3,COM ALCANCE MAXIMO DE APROXIMADAMENTE 15 METRO,INCLUSIVE OPERADORESCAVADEIRA HIDRAULICA MODELO ANFIBIA,PESO OPERACIONAL EM TO</v>
      </c>
      <c r="C19331" s="141" t="s">
        <v>58365</v>
      </c>
      <c r="D19331" s="141" t="s">
        <v>58366</v>
      </c>
      <c r="E19331" s="141" t="s">
        <v>58367</v>
      </c>
      <c r="F19331" s="141" t="s">
        <v>58368</v>
      </c>
      <c r="I19331" s="141" t="s">
        <v>143</v>
      </c>
      <c r="J19331" s="649">
        <v>632.55999999999995</v>
      </c>
    </row>
    <row r="19332" spans="1:10" hidden="1">
      <c r="A19332" s="141" t="s">
        <v>58369</v>
      </c>
      <c r="B19332" s="141" t="str">
        <f t="shared" si="302"/>
        <v>ESCAVADEIRA HIDRAULICA,MODELO ANFIBIA,PESO OPERACIONAL EM TORNO DE 30T,MOTOR DIESEL EM TORNO DE 150HP,CACAMBA COM CAPACIESCAVADEIRA HIDRAULICA,MODELO ANFIBIA,PESO OPERACIONAL EM TODADE APROXIMADA DE 0,50M3,COM ALCANCE MAXIMO DE APROXIMADAMENTE 15 METROS,INCLUSIVE OPERADORESCAVADEIRA HIDRAULICA,MODELO ANFIBIA,PESO OPERACIONAL EM TO</v>
      </c>
      <c r="C19332" s="141" t="s">
        <v>58370</v>
      </c>
      <c r="D19332" s="141" t="s">
        <v>58366</v>
      </c>
      <c r="E19332" s="141" t="s">
        <v>58367</v>
      </c>
      <c r="F19332" s="141" t="s">
        <v>58371</v>
      </c>
      <c r="I19332" s="141" t="s">
        <v>143</v>
      </c>
      <c r="J19332" s="649">
        <v>305.64</v>
      </c>
    </row>
    <row r="19333" spans="1:10" hidden="1">
      <c r="A19333" s="141" t="s">
        <v>58372</v>
      </c>
      <c r="B19333" s="141" t="str">
        <f t="shared" si="302"/>
        <v>ESCAVADEIRA HIDRAULICA,MODELO ANFIBIA,PESO OPERACIONAL EM TORNO DE 30T,MOTOR DIESEL EM TORNO DE 150HP,CACAMBA COM CAPACIESCAVADEIRA HIDRAULICA,MODELO ANFIBIA,PESO OPERACIONAL EM TODADE APROXIMADA DE 0,50M3,COM ALCANCE MAXIMO DE APROXIMADAMENTE 15 METRO,INCLUSIVE OPERADORESCAVADEIRA HIDRAULICA,MODELO ANFIBIA,PESO OPERACIONAL EM TO</v>
      </c>
      <c r="C19333" s="141" t="s">
        <v>58370</v>
      </c>
      <c r="D19333" s="141" t="s">
        <v>58366</v>
      </c>
      <c r="E19333" s="141" t="s">
        <v>58367</v>
      </c>
      <c r="F19333" s="141" t="s">
        <v>58368</v>
      </c>
      <c r="I19333" s="141" t="s">
        <v>143</v>
      </c>
      <c r="J19333" s="649">
        <v>240.14</v>
      </c>
    </row>
    <row r="19334" spans="1:10" hidden="1">
      <c r="A19334" s="141" t="s">
        <v>58373</v>
      </c>
      <c r="B19334" s="141" t="str">
        <f t="shared" si="302"/>
        <v>ESCAVADEIRA HIDRAULICA MODELO ANFIBIA,PESO OPERACIONAL EM TORNO DE 30T,MOTOR DIESEL EM TORNO DE 150HP,CACAMBA COM CAPACIESCAVADEIRA HIDRAULICA MODELO ANFIBIA,PESO OPERACIONAL EM TODADE APROXIMADA DE 0,50M3,COM ALCANCE MAXIMO DE APROXIMADAMENTE 15 METRO,INCLUSIVE OPERADORESCAVADEIRA HIDRAULICA MODELO ANFIBIA,PESO OPERACIONAL EM TO</v>
      </c>
      <c r="C19334" s="141" t="s">
        <v>58365</v>
      </c>
      <c r="D19334" s="141" t="s">
        <v>58366</v>
      </c>
      <c r="E19334" s="141" t="s">
        <v>58367</v>
      </c>
      <c r="F19334" s="141" t="s">
        <v>58368</v>
      </c>
      <c r="I19334" s="141" t="s">
        <v>143</v>
      </c>
      <c r="J19334" s="649">
        <v>628.54999999999995</v>
      </c>
    </row>
    <row r="19335" spans="1:10" hidden="1">
      <c r="A19335" s="141" t="s">
        <v>58374</v>
      </c>
      <c r="B19335" s="141" t="str">
        <f t="shared" si="302"/>
        <v>ESCAVADEIRA HIDRAULICA,MODELO ANFIBIA,PESO OPERACIONAL EM TORNO DE 30T,MOTOR DIESEL EM TORNO DE 150HP,CACAMBA COM CAPACIESCAVADEIRA HIDRAULICA,MODELO ANFIBIA,PESO OPERACIONAL EM TODADE APROXIMADA DE 0,50M3,COM ALCANCE MAXIMO DE APROXIMADAMENTE 15 METROS,INCLUSIVE OPERADORESCAVADEIRA HIDRAULICA,MODELO ANFIBIA,PESO OPERACIONAL EM TO</v>
      </c>
      <c r="C19335" s="141" t="s">
        <v>58370</v>
      </c>
      <c r="D19335" s="141" t="s">
        <v>58366</v>
      </c>
      <c r="E19335" s="141" t="s">
        <v>58367</v>
      </c>
      <c r="F19335" s="141" t="s">
        <v>58371</v>
      </c>
      <c r="I19335" s="141" t="s">
        <v>143</v>
      </c>
      <c r="J19335" s="649">
        <v>301.63</v>
      </c>
    </row>
    <row r="19336" spans="1:10" hidden="1">
      <c r="A19336" s="141" t="s">
        <v>58375</v>
      </c>
      <c r="B19336" s="141" t="str">
        <f t="shared" si="302"/>
        <v>ESCAVADEIRA HIDRAULICA,MODELO ANFIBIA,PESO OPERACIONAL EM TORNO DE 30T,MOTOR DIESEL EM TORNO DE 150HP,CACAMBA COM CAPACIESCAVADEIRA HIDRAULICA,MODELO ANFIBIA,PESO OPERACIONAL EM TODADE APROXIMADA DE 0,50M3,COM ALCANCE MAXIMO DE APROXIMADAMENTE 15 METRO,INCLUSIVE OPERADORESCAVADEIRA HIDRAULICA,MODELO ANFIBIA,PESO OPERACIONAL EM TO</v>
      </c>
      <c r="C19336" s="141" t="s">
        <v>58370</v>
      </c>
      <c r="D19336" s="141" t="s">
        <v>58366</v>
      </c>
      <c r="E19336" s="141" t="s">
        <v>58367</v>
      </c>
      <c r="F19336" s="141" t="s">
        <v>58368</v>
      </c>
      <c r="I19336" s="141" t="s">
        <v>143</v>
      </c>
      <c r="J19336" s="649">
        <v>236.13</v>
      </c>
    </row>
    <row r="19337" spans="1:10" hidden="1">
      <c r="A19337" s="141" t="s">
        <v>58376</v>
      </c>
      <c r="B19337" s="141" t="str">
        <f t="shared" si="302"/>
        <v>COMPRESSOR DE AR,PORTATIL E REBOCAVEL,PRESSAO DE TRABALHO DE APROXIMADAMENTE 102PSI,DESCARGA LIVRE EFETIVA DE APROXIMADACOMPRESSOR DE AR,PORTATIL E REBOCAVEL,PRESSAO DE TRABALHO DEMENTE 200PCM,MOTOR DIESEL,EXCLUSIVE OPERADORCOMPRESSOR DE AR,PORTATIL E REBOCAVEL,PRESSAO DE TRABALHO DE</v>
      </c>
      <c r="C19337" s="141" t="s">
        <v>58377</v>
      </c>
      <c r="D19337" s="141" t="s">
        <v>58378</v>
      </c>
      <c r="E19337" s="141" t="s">
        <v>58379</v>
      </c>
      <c r="I19337" s="141" t="s">
        <v>143</v>
      </c>
      <c r="J19337" s="649">
        <v>114.29</v>
      </c>
    </row>
    <row r="19338" spans="1:10" hidden="1">
      <c r="A19338" s="141" t="s">
        <v>58380</v>
      </c>
      <c r="B19338" s="141" t="str">
        <f t="shared" si="302"/>
        <v>COMPRESSOR DE AR,PORTATIL E REBOCAVEL,PRESSAO DE TRABALHO DE APROXIMADAMENTE 102PSI,DESCARGA LIVRE EFETIVA DE APROXIMADACOMPRESSOR DE AR,PORTATIL E REBOCAVEL,PRESSAO DE TRABALHO DEMENTE 200PCM,MOTOR DIESEL,EXCLUSIVE OPERADORCOMPRESSOR DE AR,PORTATIL E REBOCAVEL,PRESSAO DE TRABALHO DE</v>
      </c>
      <c r="C19338" s="141" t="s">
        <v>58377</v>
      </c>
      <c r="D19338" s="141" t="s">
        <v>58378</v>
      </c>
      <c r="E19338" s="141" t="s">
        <v>58379</v>
      </c>
      <c r="I19338" s="141" t="s">
        <v>143</v>
      </c>
      <c r="J19338" s="649">
        <v>24.92</v>
      </c>
    </row>
    <row r="19339" spans="1:10" hidden="1">
      <c r="A19339" s="141" t="s">
        <v>58381</v>
      </c>
      <c r="B19339" s="141" t="str">
        <f t="shared" si="302"/>
        <v>COMPRESSOR DE AR,PORTATIL E REBOCAVEL,PRESSAO DE TRABALHO DE APROXIMADAMENTE 102PSI,DESCARGA LIVRE EFETIVA DE APROXIMADACOMPRESSOR DE AR,PORTATIL E REBOCAVEL,PRESSAO DE TRABALHO DEMENTE 200PCM,MOTOR DIESEL,EXCLUSIVE OPERADORCOMPRESSOR DE AR,PORTATIL E REBOCAVEL,PRESSAO DE TRABALHO DE</v>
      </c>
      <c r="C19339" s="141" t="s">
        <v>58377</v>
      </c>
      <c r="D19339" s="141" t="s">
        <v>58378</v>
      </c>
      <c r="E19339" s="141" t="s">
        <v>58379</v>
      </c>
      <c r="I19339" s="141" t="s">
        <v>143</v>
      </c>
      <c r="J19339" s="649">
        <v>13.84</v>
      </c>
    </row>
    <row r="19340" spans="1:10" hidden="1">
      <c r="A19340" s="141" t="s">
        <v>58382</v>
      </c>
      <c r="B19340" s="141" t="str">
        <f t="shared" si="302"/>
        <v>COMPRESSOR DE AR,PORTATIL E REBOCAVEL,PRESSAO DE TRABALHO DE APROXIMADAMENTE 102PSI,DESCARGA LIVRE EFETIVA DE APROXIMADACOMPRESSOR DE AR,PORTATIL E REBOCAVEL,PRESSAO DE TRABALHO DEMENTE 200PCM,MOTOR DIESEL,EXCLUSIVE OPERADORCOMPRESSOR DE AR,PORTATIL E REBOCAVEL,PRESSAO DE TRABALHO DE</v>
      </c>
      <c r="C19340" s="141" t="s">
        <v>58377</v>
      </c>
      <c r="D19340" s="141" t="s">
        <v>58378</v>
      </c>
      <c r="E19340" s="141" t="s">
        <v>58379</v>
      </c>
      <c r="I19340" s="141" t="s">
        <v>143</v>
      </c>
      <c r="J19340" s="649">
        <v>114.29</v>
      </c>
    </row>
    <row r="19341" spans="1:10" hidden="1">
      <c r="A19341" s="141" t="s">
        <v>58383</v>
      </c>
      <c r="B19341" s="141" t="str">
        <f t="shared" si="302"/>
        <v>COMPRESSOR DE AR,PORTATIL E REBOCAVEL,PRESSAO DE TRABALHO DE APROXIMADAMENTE 102PSI,DESCARGA LIVRE EFETIVA DE APROXIMADACOMPRESSOR DE AR,PORTATIL E REBOCAVEL,PRESSAO DE TRABALHO DEMENTE 200PCM,MOTOR DIESEL,EXCLUSIVE OPERADORCOMPRESSOR DE AR,PORTATIL E REBOCAVEL,PRESSAO DE TRABALHO DE</v>
      </c>
      <c r="C19341" s="141" t="s">
        <v>58377</v>
      </c>
      <c r="D19341" s="141" t="s">
        <v>58378</v>
      </c>
      <c r="E19341" s="141" t="s">
        <v>58379</v>
      </c>
      <c r="I19341" s="141" t="s">
        <v>143</v>
      </c>
      <c r="J19341" s="649">
        <v>24.92</v>
      </c>
    </row>
    <row r="19342" spans="1:10" hidden="1">
      <c r="A19342" s="141" t="s">
        <v>58384</v>
      </c>
      <c r="B19342" s="141" t="str">
        <f t="shared" si="302"/>
        <v>COMPRESSOR DE AR,PORTATIL E REBOCAVEL,PRESSAO DE TRABALHO DE APROXIMADAMENTE 102PSI,DESCARGA LIVRE EFETIVA DE APROXIMADACOMPRESSOR DE AR,PORTATIL E REBOCAVEL,PRESSAO DE TRABALHO DEMENTE 200PCM,MOTOR DIESEL,EXCLUSIVE OPERADORCOMPRESSOR DE AR,PORTATIL E REBOCAVEL,PRESSAO DE TRABALHO DE</v>
      </c>
      <c r="C19342" s="141" t="s">
        <v>58377</v>
      </c>
      <c r="D19342" s="141" t="s">
        <v>58378</v>
      </c>
      <c r="E19342" s="141" t="s">
        <v>58379</v>
      </c>
      <c r="I19342" s="141" t="s">
        <v>143</v>
      </c>
      <c r="J19342" s="649">
        <v>13.84</v>
      </c>
    </row>
    <row r="19343" spans="1:10" hidden="1">
      <c r="A19343" s="141" t="s">
        <v>58385</v>
      </c>
      <c r="B19343" s="141" t="str">
        <f t="shared" si="302"/>
        <v>COMPRESSOR DE AR,PORTATIL E REBOCAVEL,PRESSAO DE TRABALHO DE APROXIMADAMENTE 102PSI,DESCARGA LIVRE EFETIVA DE APROXIMADACOMPRESSOR DE AR,PORTATIL E REBOCAVEL,PRESSAO DE TRABALHO DEMENTE 295PCM,MOTOR DIESEL,EXCLUSIVE OPERADORCOMPRESSOR DE AR,PORTATIL E REBOCAVEL,PRESSAO DE TRABALHO DE</v>
      </c>
      <c r="C19343" s="141" t="s">
        <v>58377</v>
      </c>
      <c r="D19343" s="141" t="s">
        <v>58378</v>
      </c>
      <c r="E19343" s="141" t="s">
        <v>58386</v>
      </c>
      <c r="I19343" s="141" t="s">
        <v>143</v>
      </c>
      <c r="J19343" s="649">
        <v>160.33000000000001</v>
      </c>
    </row>
    <row r="19344" spans="1:10" hidden="1">
      <c r="A19344" s="141" t="s">
        <v>58387</v>
      </c>
      <c r="B19344" s="141" t="str">
        <f t="shared" si="302"/>
        <v>COMPRESSOR DE AR,PORTATIL E REBOCAVEL,PRESSAO DE TRABALHO DE APROXIMADAMENTE 102PSI,DESCARGA LIVRE EFETIVA DE APROXIMADACOMPRESSOR DE AR,PORTATIL E REBOCAVEL,PRESSAO DE TRABALHO DEMENTE 295PCM,MOTOR DIESEL,EXCLUSIVE OPERADORCOMPRESSOR DE AR,PORTATIL E REBOCAVEL,PRESSAO DE TRABALHO DE</v>
      </c>
      <c r="C19344" s="141" t="s">
        <v>58377</v>
      </c>
      <c r="D19344" s="141" t="s">
        <v>58378</v>
      </c>
      <c r="E19344" s="141" t="s">
        <v>58386</v>
      </c>
      <c r="I19344" s="141" t="s">
        <v>143</v>
      </c>
      <c r="J19344" s="649">
        <v>31.62</v>
      </c>
    </row>
    <row r="19345" spans="1:10" hidden="1">
      <c r="A19345" s="141" t="s">
        <v>58388</v>
      </c>
      <c r="B19345" s="141" t="str">
        <f t="shared" si="302"/>
        <v>COMPRESSOR DE AR,PORTATIL E REBOCAVEL,PRESSAO DE TRABALHO DE APROXIMADAMENTE 102PSI,DESCARGA LIVRE EFETIVA DE APROXIMADACOMPRESSOR DE AR,PORTATIL E REBOCAVEL,PRESSAO DE TRABALHO DEMENTE 295PCM,MOTOR DIESEL,EXCLUSIVE OPERADORCOMPRESSOR DE AR,PORTATIL E REBOCAVEL,PRESSAO DE TRABALHO DE</v>
      </c>
      <c r="C19345" s="141" t="s">
        <v>58377</v>
      </c>
      <c r="D19345" s="141" t="s">
        <v>58378</v>
      </c>
      <c r="E19345" s="141" t="s">
        <v>58386</v>
      </c>
      <c r="I19345" s="141" t="s">
        <v>143</v>
      </c>
      <c r="J19345" s="649">
        <v>15.99</v>
      </c>
    </row>
    <row r="19346" spans="1:10" hidden="1">
      <c r="A19346" s="141" t="s">
        <v>58389</v>
      </c>
      <c r="B19346" s="141" t="str">
        <f t="shared" si="302"/>
        <v>COMPRESSOR DE AR,PORTATIL E REBOCAVEL,PRESSAO DE TRABALHO DE APROXIMADAMENTE 102PSI,DESCARGA LIVRE EFETIVA DE APROXIMADACOMPRESSOR DE AR,PORTATIL E REBOCAVEL,PRESSAO DE TRABALHO DEMENTE 295PCM,MOTOR DIESEL,EXCLUSIVE OPERADORCOMPRESSOR DE AR,PORTATIL E REBOCAVEL,PRESSAO DE TRABALHO DE</v>
      </c>
      <c r="C19346" s="141" t="s">
        <v>58377</v>
      </c>
      <c r="D19346" s="141" t="s">
        <v>58378</v>
      </c>
      <c r="E19346" s="141" t="s">
        <v>58386</v>
      </c>
      <c r="I19346" s="141" t="s">
        <v>143</v>
      </c>
      <c r="J19346" s="649">
        <v>160.33000000000001</v>
      </c>
    </row>
    <row r="19347" spans="1:10" hidden="1">
      <c r="A19347" s="141" t="s">
        <v>58390</v>
      </c>
      <c r="B19347" s="141" t="str">
        <f t="shared" si="302"/>
        <v>COMPRESSOR DE AR,PORTATIL E REBOCAVEL,PRESSAO DE TRABALHO DE APROXIMADAMENTE 102PSI,DESCARGA LIVRE EFETIVA DE APROXIMADACOMPRESSOR DE AR,PORTATIL E REBOCAVEL,PRESSAO DE TRABALHO DEMENTE 295PCM,MOTOR DIESEL,EXCLUSIVE OPERADORCOMPRESSOR DE AR,PORTATIL E REBOCAVEL,PRESSAO DE TRABALHO DE</v>
      </c>
      <c r="C19347" s="141" t="s">
        <v>58377</v>
      </c>
      <c r="D19347" s="141" t="s">
        <v>58378</v>
      </c>
      <c r="E19347" s="141" t="s">
        <v>58386</v>
      </c>
      <c r="I19347" s="141" t="s">
        <v>143</v>
      </c>
      <c r="J19347" s="649">
        <v>31.62</v>
      </c>
    </row>
    <row r="19348" spans="1:10" hidden="1">
      <c r="A19348" s="141" t="s">
        <v>58391</v>
      </c>
      <c r="B19348" s="141" t="str">
        <f t="shared" si="302"/>
        <v>COMPRESSOR DE AR,PORTATIL E REBOCAVEL,PRESSAO DE TRABALHO DE APROXIMADAMENTE 102PSI,DESCARGA LIVRE EFETIVA DE APROXIMADACOMPRESSOR DE AR,PORTATIL E REBOCAVEL,PRESSAO DE TRABALHO DEMENTE 295PCM,MOTOR DIESEL,EXCLUSIVE OPERADORCOMPRESSOR DE AR,PORTATIL E REBOCAVEL,PRESSAO DE TRABALHO DE</v>
      </c>
      <c r="C19348" s="141" t="s">
        <v>58377</v>
      </c>
      <c r="D19348" s="141" t="s">
        <v>58378</v>
      </c>
      <c r="E19348" s="141" t="s">
        <v>58386</v>
      </c>
      <c r="I19348" s="141" t="s">
        <v>143</v>
      </c>
      <c r="J19348" s="649">
        <v>15.99</v>
      </c>
    </row>
    <row r="19349" spans="1:10" hidden="1">
      <c r="A19349" s="141" t="s">
        <v>58392</v>
      </c>
      <c r="B19349" s="141" t="str">
        <f t="shared" si="302"/>
        <v>COMPRESSOR DE AR,PORTATIL E REBOCAVEL,PRESSAO DE TRABALHO DE APROXIMADAMENTE 102PSI,DESCARGA LIVRE EFETIVA DE APROXIMADACOMPRESSOR DE AR,PORTATIL E REBOCAVEL,PRESSAO DE TRABALHO DEMENTE 400PCM,MOTOR DIESEL,EXCLUSIVE OPERADORCOMPRESSOR DE AR,PORTATIL E REBOCAVEL,PRESSAO DE TRABALHO DE</v>
      </c>
      <c r="C19349" s="141" t="s">
        <v>58377</v>
      </c>
      <c r="D19349" s="141" t="s">
        <v>58378</v>
      </c>
      <c r="E19349" s="141" t="s">
        <v>58393</v>
      </c>
      <c r="I19349" s="141" t="s">
        <v>143</v>
      </c>
      <c r="J19349" s="649">
        <v>188.13</v>
      </c>
    </row>
    <row r="19350" spans="1:10" hidden="1">
      <c r="A19350" s="141" t="s">
        <v>58394</v>
      </c>
      <c r="B19350" s="141" t="str">
        <f t="shared" si="302"/>
        <v>COMPRESSOR DE AR,PORTATIL E REBOCAVEL,PRESSAO DE TRABALHO DE APROXIMADAMENTE 102PSI,DESCARGA LIVRE EFETIVA DE APROXIMADACOMPRESSOR DE AR,PORTATIL E REBOCAVEL,PRESSAO DE TRABALHO DEMENTE 400 PCM,MOTOR DIESEL,EXCLUSIVE OPERADORCOMPRESSOR DE AR,PORTATIL E REBOCAVEL,PRESSAO DE TRABALHO DE</v>
      </c>
      <c r="C19350" s="141" t="s">
        <v>58377</v>
      </c>
      <c r="D19350" s="141" t="s">
        <v>58378</v>
      </c>
      <c r="E19350" s="141" t="s">
        <v>58395</v>
      </c>
      <c r="I19350" s="141" t="s">
        <v>143</v>
      </c>
      <c r="J19350" s="649">
        <v>42.92</v>
      </c>
    </row>
    <row r="19351" spans="1:10" hidden="1">
      <c r="A19351" s="141" t="s">
        <v>58396</v>
      </c>
      <c r="B19351" s="141" t="str">
        <f t="shared" si="302"/>
        <v>COMPRESSOR DE AR,PORTATIL E REBOCAVEL,PRESSAO DE TRABALHO DE APROXIMADAMENTE 102PSI,DESCARGA LIVRE EFETIVA DE APROXIMADACOMPRESSOR DE AR,PORTATIL E REBOCAVEL,PRESSAO DE TRABALHO DEMENTE 400PCM,MOTOR DIESEL,EXCLUSIVE OPERADORCOMPRESSOR DE AR,PORTATIL E REBOCAVEL,PRESSAO DE TRABALHO DE</v>
      </c>
      <c r="C19351" s="141" t="s">
        <v>58377</v>
      </c>
      <c r="D19351" s="141" t="s">
        <v>58378</v>
      </c>
      <c r="E19351" s="141" t="s">
        <v>58393</v>
      </c>
      <c r="I19351" s="141" t="s">
        <v>143</v>
      </c>
      <c r="J19351" s="649">
        <v>24.72</v>
      </c>
    </row>
    <row r="19352" spans="1:10" hidden="1">
      <c r="A19352" s="141" t="s">
        <v>58397</v>
      </c>
      <c r="B19352" s="141" t="str">
        <f t="shared" si="302"/>
        <v>COMPRESSOR DE AR,PORTATIL E REBOCAVEL,PRESSAO DE TRABALHO DE APROXIMADAMENTE 102PSI,DESCARGA LIVRE EFETIVA DE APROXIMADACOMPRESSOR DE AR,PORTATIL E REBOCAVEL,PRESSAO DE TRABALHO DEMENTE 400PCM,MOTOR DIESEL,EXCLUSIVE OPERADORCOMPRESSOR DE AR,PORTATIL E REBOCAVEL,PRESSAO DE TRABALHO DE</v>
      </c>
      <c r="C19352" s="141" t="s">
        <v>58377</v>
      </c>
      <c r="D19352" s="141" t="s">
        <v>58378</v>
      </c>
      <c r="E19352" s="141" t="s">
        <v>58393</v>
      </c>
      <c r="I19352" s="141" t="s">
        <v>143</v>
      </c>
      <c r="J19352" s="649">
        <v>188.13</v>
      </c>
    </row>
    <row r="19353" spans="1:10" hidden="1">
      <c r="A19353" s="141" t="s">
        <v>58398</v>
      </c>
      <c r="B19353" s="141" t="str">
        <f t="shared" si="302"/>
        <v>COMPRESSOR DE AR,PORTATIL E REBOCAVEL,PRESSAO DE TRABALHO DE APROXIMADAMENTE 102PSI,DESCARGA LIVRE EFETIVA DE APROXIMADACOMPRESSOR DE AR,PORTATIL E REBOCAVEL,PRESSAO DE TRABALHO DEMENTE 400 PCM,MOTOR DIESEL,EXCLUSIVE OPERADORCOMPRESSOR DE AR,PORTATIL E REBOCAVEL,PRESSAO DE TRABALHO DE</v>
      </c>
      <c r="C19353" s="141" t="s">
        <v>58377</v>
      </c>
      <c r="D19353" s="141" t="s">
        <v>58378</v>
      </c>
      <c r="E19353" s="141" t="s">
        <v>58395</v>
      </c>
      <c r="I19353" s="141" t="s">
        <v>143</v>
      </c>
      <c r="J19353" s="649">
        <v>42.92</v>
      </c>
    </row>
    <row r="19354" spans="1:10" hidden="1">
      <c r="A19354" s="141" t="s">
        <v>58399</v>
      </c>
      <c r="B19354" s="141" t="str">
        <f t="shared" si="302"/>
        <v>COMPRESSOR DE AR,PORTATIL E REBOCAVEL,PRESSAO DE TRABALHO DE APROXIMADAMENTE 102PSI,DESCARGA LIVRE EFETIVA DE APROXIMADACOMPRESSOR DE AR,PORTATIL E REBOCAVEL,PRESSAO DE TRABALHO DEMENTE 400PCM,MOTOR DIESEL,EXCLUSIVE OPERADORCOMPRESSOR DE AR,PORTATIL E REBOCAVEL,PRESSAO DE TRABALHO DE</v>
      </c>
      <c r="C19354" s="141" t="s">
        <v>58377</v>
      </c>
      <c r="D19354" s="141" t="s">
        <v>58378</v>
      </c>
      <c r="E19354" s="141" t="s">
        <v>58393</v>
      </c>
      <c r="I19354" s="141" t="s">
        <v>143</v>
      </c>
      <c r="J19354" s="649">
        <v>24.72</v>
      </c>
    </row>
    <row r="19355" spans="1:10" hidden="1">
      <c r="A19355" s="141" t="s">
        <v>58400</v>
      </c>
      <c r="B19355" s="141" t="str">
        <f t="shared" si="302"/>
        <v>COMPRESSOR DE AR,ESTACIONARIO,PRESSAO DE TRABALHO DE APROXIMADAMENTE 145 PSI,DESCARGA LIVRE EFETIVA DE APROXIMADAMENTE 7COMPRESSOR DE AR,ESTACIONARIO,PRESSAO DE TRABALHO DE APROXIM00 PCM,MOTOR ELETRICO,EXCLUSIVE OPERADORCOMPRESSOR DE AR,ESTACIONARIO,PRESSAO DE TRABALHO DE APROXIM</v>
      </c>
      <c r="C19355" s="141" t="s">
        <v>58401</v>
      </c>
      <c r="D19355" s="141" t="s">
        <v>58402</v>
      </c>
      <c r="E19355" s="141" t="s">
        <v>58403</v>
      </c>
      <c r="I19355" s="141" t="s">
        <v>143</v>
      </c>
      <c r="J19355" s="649">
        <v>306.82</v>
      </c>
    </row>
    <row r="19356" spans="1:10" hidden="1">
      <c r="A19356" s="141" t="s">
        <v>58404</v>
      </c>
      <c r="B19356" s="141" t="str">
        <f t="shared" si="302"/>
        <v>COMPRESSOR DE AR,ESTACIONARIO,PRESSAO DE TRABALHO DE APROXIMADAMENTE 145 PSI,DESCARGA LIVRE EFETIVA DE APROXIMADAMENTE 7COMPRESSOR DE AR,ESTACIONARIO,PRESSAO DE TRABALHO DE APROXIM00 PCM,MOTOR ELETRICO,EXCLUSIVE OPERADORCOMPRESSOR DE AR,ESTACIONARIO,PRESSAO DE TRABALHO DE APROXIM</v>
      </c>
      <c r="C19356" s="141" t="s">
        <v>58401</v>
      </c>
      <c r="D19356" s="141" t="s">
        <v>58402</v>
      </c>
      <c r="E19356" s="141" t="s">
        <v>58403</v>
      </c>
      <c r="I19356" s="141" t="s">
        <v>143</v>
      </c>
      <c r="J19356" s="649">
        <v>82.37</v>
      </c>
    </row>
    <row r="19357" spans="1:10" hidden="1">
      <c r="A19357" s="141" t="s">
        <v>58405</v>
      </c>
      <c r="B19357" s="141" t="str">
        <f t="shared" si="302"/>
        <v>COMPRESSOR DE AR,ESTACIONARIO,PRESSAO DE TRABALHO DE APROXIMADAMENTE 145 PSI,DESCARGA LIVRE EFETIVA DE APROXIMADAMENTE 7COMPRESSOR DE AR,ESTACIONARIO,PRESSAO DE TRABALHO DE APROXIM00 PCM,MOTOR ELETRICO,EXCLUSIVE OPERADORCOMPRESSOR DE AR,ESTACIONARIO,PRESSAO DE TRABALHO DE APROXIM</v>
      </c>
      <c r="C19357" s="141" t="s">
        <v>58401</v>
      </c>
      <c r="D19357" s="141" t="s">
        <v>58402</v>
      </c>
      <c r="E19357" s="141" t="s">
        <v>58403</v>
      </c>
      <c r="I19357" s="141" t="s">
        <v>143</v>
      </c>
      <c r="J19357" s="649">
        <v>53.27</v>
      </c>
    </row>
    <row r="19358" spans="1:10" hidden="1">
      <c r="A19358" s="141" t="s">
        <v>58406</v>
      </c>
      <c r="B19358" s="141" t="str">
        <f t="shared" si="302"/>
        <v>COMPRESSOR DE AR,ESTACIONARIO,PRESSAO DE TRABALHO DE APROXIMADAMENTE 145 PSI,DESCARGA LIVRE EFETIVA DE APROXIMADAMENTE 7COMPRESSOR DE AR,ESTACIONARIO,PRESSAO DE TRABALHO DE APROXIM00 PCM,MOTOR ELETRICO,EXCLUSIVE OPERADORCOMPRESSOR DE AR,ESTACIONARIO,PRESSAO DE TRABALHO DE APROXIM</v>
      </c>
      <c r="C19358" s="141" t="s">
        <v>58401</v>
      </c>
      <c r="D19358" s="141" t="s">
        <v>58402</v>
      </c>
      <c r="E19358" s="141" t="s">
        <v>58403</v>
      </c>
      <c r="I19358" s="141" t="s">
        <v>143</v>
      </c>
      <c r="J19358" s="649">
        <v>306.82</v>
      </c>
    </row>
    <row r="19359" spans="1:10" hidden="1">
      <c r="A19359" s="141" t="s">
        <v>58407</v>
      </c>
      <c r="B19359" s="141" t="str">
        <f t="shared" si="302"/>
        <v>COMPRESSOR DE AR,ESTACIONARIO,PRESSAO DE TRABALHO DE APROXIMADAMENTE 145 PSI,DESCARGA LIVRE EFETIVA DE APROXIMADAMENTE 7COMPRESSOR DE AR,ESTACIONARIO,PRESSAO DE TRABALHO DE APROXIM00 PCM,MOTOR ELETRICO,EXCLUSIVE OPERADORCOMPRESSOR DE AR,ESTACIONARIO,PRESSAO DE TRABALHO DE APROXIM</v>
      </c>
      <c r="C19359" s="141" t="s">
        <v>58401</v>
      </c>
      <c r="D19359" s="141" t="s">
        <v>58402</v>
      </c>
      <c r="E19359" s="141" t="s">
        <v>58403</v>
      </c>
      <c r="I19359" s="141" t="s">
        <v>143</v>
      </c>
      <c r="J19359" s="649">
        <v>82.37</v>
      </c>
    </row>
    <row r="19360" spans="1:10" hidden="1">
      <c r="A19360" s="141" t="s">
        <v>58408</v>
      </c>
      <c r="B19360" s="141" t="str">
        <f t="shared" si="302"/>
        <v>COMPRESSOR DE AR,ESTACIONARIO,PRESSAO DE TRABALHO DE APROXIMADAMENTE 145 PSI,DESCARGA LIVRE EFETIVA DE APROXIMADAMENTE 7COMPRESSOR DE AR,ESTACIONARIO,PRESSAO DE TRABALHO DE APROXIM00 PCM,MOTOR ELETRICO,EXCLUSIVE OPERADORCOMPRESSOR DE AR,ESTACIONARIO,PRESSAO DE TRABALHO DE APROXIM</v>
      </c>
      <c r="C19360" s="141" t="s">
        <v>58401</v>
      </c>
      <c r="D19360" s="141" t="s">
        <v>58402</v>
      </c>
      <c r="E19360" s="141" t="s">
        <v>58403</v>
      </c>
      <c r="I19360" s="141" t="s">
        <v>143</v>
      </c>
      <c r="J19360" s="649">
        <v>53.27</v>
      </c>
    </row>
    <row r="19361" spans="1:10" hidden="1">
      <c r="A19361" s="141" t="s">
        <v>58409</v>
      </c>
      <c r="B19361" s="141" t="str">
        <f t="shared" si="302"/>
        <v>GERADOR MONOFASICO,POTENCIA MAXIMA DE 2,5KVA(2500W),VOLTAGEM:110/220V,FREQUENCIA:60HZ,COM MOTOR A GASOLINA,COM TANQUE DEGERADOR MONOFASICO,POTENCIA MAXIMA DE 2,5KVA(2500W),VOLTAGEM APROXIMADAMENTE 13L E AUTONOMIA APROXIMADA DE 11H,EXCLUSIVE OPERADORGERADOR MONOFASICO,POTENCIA MAXIMA DE 2,5KVA(2500W),VOLTAGEM</v>
      </c>
      <c r="C19361" s="141" t="s">
        <v>58410</v>
      </c>
      <c r="D19361" s="141" t="s">
        <v>58411</v>
      </c>
      <c r="E19361" s="141" t="s">
        <v>58412</v>
      </c>
      <c r="F19361" s="141" t="s">
        <v>58413</v>
      </c>
      <c r="I19361" s="141" t="s">
        <v>143</v>
      </c>
      <c r="J19361" s="649">
        <v>7.32</v>
      </c>
    </row>
    <row r="19362" spans="1:10" hidden="1">
      <c r="A19362" s="141" t="s">
        <v>58414</v>
      </c>
      <c r="B19362" s="141" t="str">
        <f t="shared" si="302"/>
        <v>GERADOR MONOFASICO,POTENCIA MAXIMA DE 2,5KVA(2500W),VOLTAGEM:110/220V,FREQUENCIA:60HZ,COM MOTOR A GASOLINA,COM TANQUE DEGERADOR MONOFASICO,POTENCIA MAXIMA DE 2,5KVA(2500W),VOLTAGEM APROXIMADAMENTE 13L E AUTONOMIA APROXIMADA DE 11H,EXCLUSIVE OPERADORGERADOR MONOFASICO,POTENCIA MAXIMA DE 2,5KVA(2500W),VOLTAGEM</v>
      </c>
      <c r="C19362" s="141" t="s">
        <v>58410</v>
      </c>
      <c r="D19362" s="141" t="s">
        <v>58411</v>
      </c>
      <c r="E19362" s="141" t="s">
        <v>58412</v>
      </c>
      <c r="F19362" s="141" t="s">
        <v>58413</v>
      </c>
      <c r="I19362" s="141" t="s">
        <v>143</v>
      </c>
      <c r="J19362" s="649">
        <v>0.87</v>
      </c>
    </row>
    <row r="19363" spans="1:10" hidden="1">
      <c r="A19363" s="141" t="s">
        <v>58415</v>
      </c>
      <c r="B19363" s="141" t="str">
        <f t="shared" si="302"/>
        <v>GERADOR MONOFASICO,POTENCIA MAXIMA DE 2,5KVA(2500W),VOLTAGEM:110/220V,FREQUENCIA:60HZ,COM MOTOR A GASOLINA,COM TANQUE DEGERADOR MONOFASICO,POTENCIA MAXIMA DE 2,5KVA(2500W),VOLTAGEM APROXIMADAMENTE 13L E AUTONOMIA APROXIMADA DE 11H,EXCLUSIVE OPERADORGERADOR MONOFASICO,POTENCIA MAXIMA DE 2,5KVA(2500W),VOLTAGEM</v>
      </c>
      <c r="C19363" s="141" t="s">
        <v>58410</v>
      </c>
      <c r="D19363" s="141" t="s">
        <v>58411</v>
      </c>
      <c r="E19363" s="141" t="s">
        <v>58412</v>
      </c>
      <c r="F19363" s="141" t="s">
        <v>58413</v>
      </c>
      <c r="I19363" s="141" t="s">
        <v>143</v>
      </c>
      <c r="J19363" s="649">
        <v>0.15</v>
      </c>
    </row>
    <row r="19364" spans="1:10" hidden="1">
      <c r="A19364" s="141" t="s">
        <v>58416</v>
      </c>
      <c r="B19364" s="141" t="str">
        <f t="shared" si="302"/>
        <v>GERADOR MONOFASICO,POTENCIA MAXIMA DE 2,5KVA(2500W),VOLTAGEM:110/220V,FREQUENCIA:60HZ,COM MOTOR A GASOLINA,COM TANQUE DEGERADOR MONOFASICO,POTENCIA MAXIMA DE 2,5KVA(2500W),VOLTAGEM APROXIMADAMENTE 13L E AUTONOMIA APROXIMADA DE 11H,EXCLUSIVE OPERADORGERADOR MONOFASICO,POTENCIA MAXIMA DE 2,5KVA(2500W),VOLTAGEM</v>
      </c>
      <c r="C19364" s="141" t="s">
        <v>58410</v>
      </c>
      <c r="D19364" s="141" t="s">
        <v>58411</v>
      </c>
      <c r="E19364" s="141" t="s">
        <v>58412</v>
      </c>
      <c r="F19364" s="141" t="s">
        <v>58413</v>
      </c>
      <c r="I19364" s="141" t="s">
        <v>143</v>
      </c>
      <c r="J19364" s="649">
        <v>7.32</v>
      </c>
    </row>
    <row r="19365" spans="1:10" hidden="1">
      <c r="A19365" s="141" t="s">
        <v>58417</v>
      </c>
      <c r="B19365" s="141" t="str">
        <f t="shared" si="302"/>
        <v>GERADOR MONOFASICO,POTENCIA MAXIMA DE 2,5KVA(2500W),VOLTAGEM:110/220V,FREQUENCIA:60HZ,COM MOTOR A GASOLINA,COM TANQUE DEGERADOR MONOFASICO,POTENCIA MAXIMA DE 2,5KVA(2500W),VOLTAGEM APROXIMADAMENTE 13L E AUTONOMIA APROXIMADA DE 11H,EXCLUSIVE OPERADORGERADOR MONOFASICO,POTENCIA MAXIMA DE 2,5KVA(2500W),VOLTAGEM</v>
      </c>
      <c r="C19365" s="141" t="s">
        <v>58410</v>
      </c>
      <c r="D19365" s="141" t="s">
        <v>58411</v>
      </c>
      <c r="E19365" s="141" t="s">
        <v>58412</v>
      </c>
      <c r="F19365" s="141" t="s">
        <v>58413</v>
      </c>
      <c r="I19365" s="141" t="s">
        <v>143</v>
      </c>
      <c r="J19365" s="649">
        <v>0.87</v>
      </c>
    </row>
    <row r="19366" spans="1:10" hidden="1">
      <c r="A19366" s="141" t="s">
        <v>58418</v>
      </c>
      <c r="B19366" s="141" t="str">
        <f t="shared" si="302"/>
        <v>GERADOR MONOFASICO,POTENCIA MAXIMA DE 2,5KVA(2500W),VOLTAGEM:110/220V,FREQUENCIA:60HZ,COM MOTOR A GASOLINA,COM TANQUE DEGERADOR MONOFASICO,POTENCIA MAXIMA DE 2,5KVA(2500W),VOLTAGEM APROXIMADAMENTE 13L E AUTONOMIA APROXIMADA DE 11H,EXCLUSIVE OPERADORGERADOR MONOFASICO,POTENCIA MAXIMA DE 2,5KVA(2500W),VOLTAGEM</v>
      </c>
      <c r="C19366" s="141" t="s">
        <v>58410</v>
      </c>
      <c r="D19366" s="141" t="s">
        <v>58411</v>
      </c>
      <c r="E19366" s="141" t="s">
        <v>58412</v>
      </c>
      <c r="F19366" s="141" t="s">
        <v>58413</v>
      </c>
      <c r="I19366" s="141" t="s">
        <v>143</v>
      </c>
      <c r="J19366" s="649">
        <v>0.15</v>
      </c>
    </row>
    <row r="19367" spans="1:10" hidden="1">
      <c r="A19367" s="141" t="s">
        <v>58419</v>
      </c>
      <c r="B19367" s="141" t="str">
        <f t="shared" si="302"/>
        <v>GRUPO GERADOR ABERTO,TRANSPORTAVEL SOBRE RODAS,TRIFASICO,220/127V FREQUENCIA 50/60HZ,COM REGULADOR DE TENSAO E FREQUENCIGRUPO GERADOR ABERTO,TRANSPORTAVEL SOBRE RODAS,TRIFASICO,220A AUTOMATICA,QUADRO DE COMANDO MANUAL E TANQUE DE COMBUSTIVEL DE APROXIMADAMENTE 109L COM AUTONOMIA APROXIMADA DE 10H,NA POTENCIA DE 60/53KVA (INTERMITENTE/CONTINUA),EXCLUSIVE OPERADORGRUPO GERADOR ABERTO,TRANSPORTAVEL SOBRE RODAS,TRIFASICO,220</v>
      </c>
      <c r="C19367" s="141" t="s">
        <v>58420</v>
      </c>
      <c r="D19367" s="141" t="s">
        <v>58421</v>
      </c>
      <c r="E19367" s="141" t="s">
        <v>58422</v>
      </c>
      <c r="F19367" s="141" t="s">
        <v>58423</v>
      </c>
      <c r="G19367" s="141" t="s">
        <v>58424</v>
      </c>
      <c r="H19367" s="141" t="s">
        <v>57519</v>
      </c>
      <c r="I19367" s="141" t="s">
        <v>143</v>
      </c>
      <c r="J19367" s="649">
        <v>92.77</v>
      </c>
    </row>
    <row r="19368" spans="1:10" hidden="1">
      <c r="A19368" s="141" t="s">
        <v>58425</v>
      </c>
      <c r="B19368" s="141" t="str">
        <f t="shared" si="302"/>
        <v>GRUPO GERADOR ABERTO,TRANSPORTAVEL,SOBRE RODAS,TRIFASICO,220/127V FREQUENCIA 50/60HZ,COM REGULADOR DE TENSAO E FREQUENCIGRUPO GERADOR ABERTO,TRANSPORTAVEL,SOBRE RODAS,TRIFASICO,220A AUTOMATICA,QUADRO DE COMANDO MANUAL E TANQUE DE COMBUSTIVEL DE APROXIMADAMENTE 109L COM AUTONOMIA APROXIMADA DE 10H,NA POTENCIA DE 60/53KVA (INTERMITENTE/CONTINUA),EXCLUSIVE OPERADORGRUPO GERADOR ABERTO,TRANSPORTAVEL,SOBRE RODAS,TRIFASICO,220</v>
      </c>
      <c r="C19368" s="141" t="s">
        <v>58426</v>
      </c>
      <c r="D19368" s="141" t="s">
        <v>58421</v>
      </c>
      <c r="E19368" s="141" t="s">
        <v>58422</v>
      </c>
      <c r="F19368" s="141" t="s">
        <v>58423</v>
      </c>
      <c r="G19368" s="141" t="s">
        <v>58424</v>
      </c>
      <c r="H19368" s="141" t="s">
        <v>57519</v>
      </c>
      <c r="I19368" s="141" t="s">
        <v>143</v>
      </c>
      <c r="J19368" s="649">
        <v>14.3</v>
      </c>
    </row>
    <row r="19369" spans="1:10" hidden="1">
      <c r="A19369" s="141" t="s">
        <v>58427</v>
      </c>
      <c r="B19369" s="141" t="str">
        <f t="shared" si="302"/>
        <v>GRUPO GERADOR ABERTO,TRANSPORTAVEL SOBRE RODAS,TRIFASICO,220/127V FREQUENCIA 50/60HZ,COM REGULADOR DE TENSAO E FREQUENCIGRUPO GERADOR ABERTO,TRANSPORTAVEL SOBRE RODAS,TRIFASICO,220A AUTOMATICA,QUADRO DE COMANDO MANUAL E TANQUE DE COMBUSTIVEL DE APROXIMADAMENTE 109L COM AUTONOMIA APROXIMADA DE 10H,NA POTENCIA DE 60/53KVA (INTERMITENTE/CONTINUA),EXCLUSIVE OPERADORGRUPO GERADOR ABERTO,TRANSPORTAVEL SOBRE RODAS,TRIFASICO,220</v>
      </c>
      <c r="C19369" s="141" t="s">
        <v>58420</v>
      </c>
      <c r="D19369" s="141" t="s">
        <v>58421</v>
      </c>
      <c r="E19369" s="141" t="s">
        <v>58422</v>
      </c>
      <c r="F19369" s="141" t="s">
        <v>58423</v>
      </c>
      <c r="G19369" s="141" t="s">
        <v>58424</v>
      </c>
      <c r="H19369" s="141" t="s">
        <v>57519</v>
      </c>
      <c r="I19369" s="141" t="s">
        <v>143</v>
      </c>
      <c r="J19369" s="649">
        <v>5.28</v>
      </c>
    </row>
    <row r="19370" spans="1:10" hidden="1">
      <c r="A19370" s="141" t="s">
        <v>58428</v>
      </c>
      <c r="B19370" s="141" t="str">
        <f t="shared" si="302"/>
        <v>GRUPO GERADOR ABERTO,TRANSPORTAVEL SOBRE RODAS,TRIFASICO,220/127V FREQUENCIA 50/60HZ,COM REGULADOR DE TENSAO E FREQUENCIGRUPO GERADOR ABERTO,TRANSPORTAVEL SOBRE RODAS,TRIFASICO,220A AUTOMATICA,QUADRO DE COMANDO MANUAL E TANQUE DE COMBUSTIVEL DE APROXIMADAMENTE 109L COM AUTONOMIA APROXIMADA DE 10H,NA POTENCIA DE 60/53KVA (INTERMITENTE/CONTINUA),EXCLUSIVE OPERADORGRUPO GERADOR ABERTO,TRANSPORTAVEL SOBRE RODAS,TRIFASICO,220</v>
      </c>
      <c r="C19370" s="141" t="s">
        <v>58420</v>
      </c>
      <c r="D19370" s="141" t="s">
        <v>58421</v>
      </c>
      <c r="E19370" s="141" t="s">
        <v>58422</v>
      </c>
      <c r="F19370" s="141" t="s">
        <v>58423</v>
      </c>
      <c r="G19370" s="141" t="s">
        <v>58424</v>
      </c>
      <c r="H19370" s="141" t="s">
        <v>57519</v>
      </c>
      <c r="I19370" s="141" t="s">
        <v>143</v>
      </c>
      <c r="J19370" s="649">
        <v>92.77</v>
      </c>
    </row>
    <row r="19371" spans="1:10" hidden="1">
      <c r="A19371" s="141" t="s">
        <v>58429</v>
      </c>
      <c r="B19371" s="141" t="str">
        <f t="shared" si="302"/>
        <v>GRUPO GERADOR ABERTO,TRANSPORTAVEL,SOBRE RODAS,TRIFASICO,220/127V FREQUENCIA 50/60HZ,COM REGULADOR DE TENSAO E FREQUENCIGRUPO GERADOR ABERTO,TRANSPORTAVEL,SOBRE RODAS,TRIFASICO,220A AUTOMATICA,QUADRO DE COMANDO MANUAL E TANQUE DE COMBUSTIVEL DE APROXIMADAMENTE 109L COM AUTONOMIA APROXIMADA DE 10H,NA POTENCIA DE 60/53KVA (INTERMITENTE/CONTINUA),EXCLUSIVE OPERADORGRUPO GERADOR ABERTO,TRANSPORTAVEL,SOBRE RODAS,TRIFASICO,220</v>
      </c>
      <c r="C19371" s="141" t="s">
        <v>58426</v>
      </c>
      <c r="D19371" s="141" t="s">
        <v>58421</v>
      </c>
      <c r="E19371" s="141" t="s">
        <v>58422</v>
      </c>
      <c r="F19371" s="141" t="s">
        <v>58423</v>
      </c>
      <c r="G19371" s="141" t="s">
        <v>58424</v>
      </c>
      <c r="H19371" s="141" t="s">
        <v>57519</v>
      </c>
      <c r="I19371" s="141" t="s">
        <v>143</v>
      </c>
      <c r="J19371" s="649">
        <v>14.3</v>
      </c>
    </row>
    <row r="19372" spans="1:10" hidden="1">
      <c r="A19372" s="141" t="s">
        <v>58430</v>
      </c>
      <c r="B19372" s="141" t="str">
        <f t="shared" si="302"/>
        <v>GRUPO GERADOR ABERTO,TRANSPORTAVEL SOBRE RODAS,TRIFASICO,220/127V FREQUENCIA 50/60HZ,COM REGULADOR DE TENSAO E FREQUENCIGRUPO GERADOR ABERTO,TRANSPORTAVEL SOBRE RODAS,TRIFASICO,220A AUTOMATICA,QUADRO DE COMANDO MANUAL E TANQUE DE COMBUSTIVEL DE APROXIMADAMENTE 109L COM AUTONOMIA APROXIMADA DE 10H,NA POTENCIA DE 60/53KVA (INTERMITENTE/CONTINUA),EXCLUSIVE OPERADORGRUPO GERADOR ABERTO,TRANSPORTAVEL SOBRE RODAS,TRIFASICO,220</v>
      </c>
      <c r="C19372" s="141" t="s">
        <v>58420</v>
      </c>
      <c r="D19372" s="141" t="s">
        <v>58421</v>
      </c>
      <c r="E19372" s="141" t="s">
        <v>58422</v>
      </c>
      <c r="F19372" s="141" t="s">
        <v>58423</v>
      </c>
      <c r="G19372" s="141" t="s">
        <v>58424</v>
      </c>
      <c r="H19372" s="141" t="s">
        <v>57519</v>
      </c>
      <c r="I19372" s="141" t="s">
        <v>143</v>
      </c>
      <c r="J19372" s="649">
        <v>5.28</v>
      </c>
    </row>
    <row r="19373" spans="1:10" hidden="1">
      <c r="A19373" s="141" t="s">
        <v>58431</v>
      </c>
      <c r="B19373" s="141" t="str">
        <f t="shared" si="302"/>
        <v>GRUPO GERADOR ABERTO PARA ENERGIA DE EMERGENCIA,TRIFASICO,220/127V FREQUENCIA 50/60HZ,COM REGULADOR DE TENSAO E FREQUENCGRUPO GERADOR ABERTO PARA ENERGIA DE EMERGENCIA,TRIFASICO,22IA AUTOMATICA,QUADRO DE COMANDO MANUAL E TANQUE DE COMBUSTIVEL DE APROXIMADAMENTE 328L COM AUTONOMIA APROXIMADA DE 12H,NA POTENCIA DE 145/125KVA (INTERMITENTE/CONTINUA),EXCLUSIVE OPERADORGRUPO GERADOR ABERTO PARA ENERGIA DE EMERGENCIA,TRIFASICO,22</v>
      </c>
      <c r="C19373" s="141" t="s">
        <v>56201</v>
      </c>
      <c r="D19373" s="141" t="s">
        <v>56091</v>
      </c>
      <c r="E19373" s="141" t="s">
        <v>56097</v>
      </c>
      <c r="F19373" s="141" t="s">
        <v>58432</v>
      </c>
      <c r="G19373" s="141" t="s">
        <v>58433</v>
      </c>
      <c r="H19373" s="141" t="s">
        <v>58434</v>
      </c>
      <c r="I19373" s="141" t="s">
        <v>143</v>
      </c>
      <c r="J19373" s="649">
        <v>209.66</v>
      </c>
    </row>
    <row r="19374" spans="1:10" hidden="1">
      <c r="A19374" s="141" t="s">
        <v>58435</v>
      </c>
      <c r="B19374" s="141" t="str">
        <f t="shared" si="302"/>
        <v>GRUPO GERADOR ABERTO PARA ENERGIA DE EMERGENCIA,TRIFASICO,220/127V FREQUENCIA 50/60HZ,COM REGULADOR DE TENSAO E FREQUENCGRUPO GERADOR ABERTO PARA ENERGIA DE EMERGENCIA,TRIFASICO,22IA AUTOMATICA,QUADRO DE COMANDO MANUAL E TANQUE DE COMBUSTIVEL DE APROXIMADAMENTE 328L COM AUTONOMIA APROXIMADA DE 12H,NA POTENCIA DE 145/125KVA (INTERMITENTE/CONTINUA),EXCLUSIVE OPERADORGRUPO GERADOR ABERTO PARA ENERGIA DE EMERGENCIA,TRIFASICO,22</v>
      </c>
      <c r="C19374" s="141" t="s">
        <v>56201</v>
      </c>
      <c r="D19374" s="141" t="s">
        <v>56091</v>
      </c>
      <c r="E19374" s="141" t="s">
        <v>56097</v>
      </c>
      <c r="F19374" s="141" t="s">
        <v>58432</v>
      </c>
      <c r="G19374" s="141" t="s">
        <v>58433</v>
      </c>
      <c r="H19374" s="141" t="s">
        <v>58434</v>
      </c>
      <c r="I19374" s="141" t="s">
        <v>143</v>
      </c>
      <c r="J19374" s="649">
        <v>27.41</v>
      </c>
    </row>
    <row r="19375" spans="1:10" hidden="1">
      <c r="A19375" s="141" t="s">
        <v>58436</v>
      </c>
      <c r="B19375" s="141" t="str">
        <f t="shared" si="302"/>
        <v>GRUPO GERADOR ABERTO PARA ENERGIA DE EMERGENCIA,TRIFASICO,220/127V FREQUENCIA 50/60HZ,COM REGULADOR DE TENSAO E FREQUENCGRUPO GERADOR ABERTO PARA ENERGIA DE EMERGENCIA,TRIFASICO,22IA AUTOMATICA,QUADRO DE COMANDO MANUAL E TANQUE DE COMBUSTIVEL DE APROXIMADAMENTE 328L COM AUTONOMIA APROXIMADA DE 12H,NA POTENCIA DE 145/125KVA (INTERMITENTE/CONTINUA),EXCLUSIVE OPERADORGRUPO GERADOR ABERTO PARA ENERGIA DE EMERGENCIA,TRIFASICO,22</v>
      </c>
      <c r="C19375" s="141" t="s">
        <v>56201</v>
      </c>
      <c r="D19375" s="141" t="s">
        <v>56091</v>
      </c>
      <c r="E19375" s="141" t="s">
        <v>56097</v>
      </c>
      <c r="F19375" s="141" t="s">
        <v>58432</v>
      </c>
      <c r="G19375" s="141" t="s">
        <v>58433</v>
      </c>
      <c r="H19375" s="141" t="s">
        <v>58434</v>
      </c>
      <c r="I19375" s="141" t="s">
        <v>143</v>
      </c>
      <c r="J19375" s="649">
        <v>6.76</v>
      </c>
    </row>
    <row r="19376" spans="1:10" hidden="1">
      <c r="A19376" s="141" t="s">
        <v>58437</v>
      </c>
      <c r="B19376" s="141" t="str">
        <f t="shared" si="302"/>
        <v>GRUPO GERADOR ABERTO PARA ENERGIA DE EMERGENCIA,TRIFASICO,220/127V FREQUENCIA 50/60HZ,COM REGULADOR DE TENSAO E FREQUENCGRUPO GERADOR ABERTO PARA ENERGIA DE EMERGENCIA,TRIFASICO,22IA AUTOMATICA,QUADRO DE COMANDO MANUAL E TANQUE DE COMBUSTIVEL DE APROXIMADAMENTE 328L COM AUTONOMIA APROXIMADA DE 12H,NA POTENCIA DE 145/125KVA (INTERMITENTE/CONTINUA),EXCLUSIVE OPERADORGRUPO GERADOR ABERTO PARA ENERGIA DE EMERGENCIA,TRIFASICO,22</v>
      </c>
      <c r="C19376" s="141" t="s">
        <v>56201</v>
      </c>
      <c r="D19376" s="141" t="s">
        <v>56091</v>
      </c>
      <c r="E19376" s="141" t="s">
        <v>56097</v>
      </c>
      <c r="F19376" s="141" t="s">
        <v>58432</v>
      </c>
      <c r="G19376" s="141" t="s">
        <v>58433</v>
      </c>
      <c r="H19376" s="141" t="s">
        <v>58434</v>
      </c>
      <c r="I19376" s="141" t="s">
        <v>143</v>
      </c>
      <c r="J19376" s="649">
        <v>209.66</v>
      </c>
    </row>
    <row r="19377" spans="1:10" hidden="1">
      <c r="A19377" s="141" t="s">
        <v>58438</v>
      </c>
      <c r="B19377" s="141" t="str">
        <f t="shared" si="302"/>
        <v>GRUPO GERADOR ABERTO PARA ENERGIA DE EMERGENCIA,TRIFASICO,220/127V FREQUENCIA 50/60HZ,COM REGULADOR DE TENSAO E FREQUENCGRUPO GERADOR ABERTO PARA ENERGIA DE EMERGENCIA,TRIFASICO,22IA AUTOMATICA,QUADRO DE COMANDO MANUAL E TANQUE DE COMBUSTIVEL DE APROXIMADAMENTE 328L COM AUTONOMIA APROXIMADA DE 12H,NA POTENCIA DE 145/125KVA (INTERMITENTE/CONTINUA),EXCLUSIVE OPERADORGRUPO GERADOR ABERTO PARA ENERGIA DE EMERGENCIA,TRIFASICO,22</v>
      </c>
      <c r="C19377" s="141" t="s">
        <v>56201</v>
      </c>
      <c r="D19377" s="141" t="s">
        <v>56091</v>
      </c>
      <c r="E19377" s="141" t="s">
        <v>56097</v>
      </c>
      <c r="F19377" s="141" t="s">
        <v>58432</v>
      </c>
      <c r="G19377" s="141" t="s">
        <v>58433</v>
      </c>
      <c r="H19377" s="141" t="s">
        <v>58434</v>
      </c>
      <c r="I19377" s="141" t="s">
        <v>143</v>
      </c>
      <c r="J19377" s="649">
        <v>27.41</v>
      </c>
    </row>
    <row r="19378" spans="1:10" hidden="1">
      <c r="A19378" s="141" t="s">
        <v>58439</v>
      </c>
      <c r="B19378" s="141" t="str">
        <f t="shared" si="302"/>
        <v>GRUPO GERADOR ABERTO PARA ENERGIA DE EMERGENCIA,TRIFASICO,220/127V FREQUENCIA 50/60HZ,COM REGULADOR DE TENSAO E FREQUENCGRUPO GERADOR ABERTO PARA ENERGIA DE EMERGENCIA,TRIFASICO,22IA AUTOMATICA,QUADRO DE COMANDO MANUAL E TANQUE DE COMBUSTIVEL DE APROXIMADAMENTE 328L COM AUTONOMIA APROXIMADA DE 12H,NA POTENCIA DE 145/125KVA (INTERMITENTE/CONTINUA),EXCLUSIVE OPERADORGRUPO GERADOR ABERTO PARA ENERGIA DE EMERGENCIA,TRIFASICO,22</v>
      </c>
      <c r="C19378" s="141" t="s">
        <v>56201</v>
      </c>
      <c r="D19378" s="141" t="s">
        <v>56091</v>
      </c>
      <c r="E19378" s="141" t="s">
        <v>56097</v>
      </c>
      <c r="F19378" s="141" t="s">
        <v>58432</v>
      </c>
      <c r="G19378" s="141" t="s">
        <v>58433</v>
      </c>
      <c r="H19378" s="141" t="s">
        <v>58434</v>
      </c>
      <c r="I19378" s="141" t="s">
        <v>143</v>
      </c>
      <c r="J19378" s="649">
        <v>6.76</v>
      </c>
    </row>
    <row r="19379" spans="1:10" hidden="1">
      <c r="A19379" s="141" t="s">
        <v>58440</v>
      </c>
      <c r="B19379" s="141" t="str">
        <f t="shared" si="302"/>
        <v>MAQUINA DE SOLDA A ARCO,DE 375A,COM MOTOR ELETRICO,EXCLUSIVE OPERADORMAQUINA DE SOLDA A ARCO,DE 375A,COM MOTOR ELETRICO,EXCLUSIVEMAQUINA DE SOLDA A ARCO,DE 375A,COM MOTOR ELETRICO,EXCLUSIVE</v>
      </c>
      <c r="C19379" s="141" t="s">
        <v>58441</v>
      </c>
      <c r="D19379" s="141" t="s">
        <v>58413</v>
      </c>
      <c r="I19379" s="141" t="s">
        <v>143</v>
      </c>
      <c r="J19379" s="649">
        <v>14.66</v>
      </c>
    </row>
    <row r="19380" spans="1:10" hidden="1">
      <c r="A19380" s="141" t="s">
        <v>58442</v>
      </c>
      <c r="B19380" s="141" t="str">
        <f t="shared" si="302"/>
        <v>MAQUINA DE SOLDA A ARCO,DE 375A,COM MOTOR ELETRICO,EXCLUSIVE OPERADORMAQUINA DE SOLDA A ARCO,DE 375A,COM MOTOR ELETRICO,EXCLUSIVEMAQUINA DE SOLDA A ARCO,DE 375A,COM MOTOR ELETRICO,EXCLUSIVE</v>
      </c>
      <c r="C19380" s="141" t="s">
        <v>58441</v>
      </c>
      <c r="D19380" s="141" t="s">
        <v>58413</v>
      </c>
      <c r="I19380" s="141" t="s">
        <v>143</v>
      </c>
      <c r="J19380" s="649">
        <v>1.8</v>
      </c>
    </row>
    <row r="19381" spans="1:10" hidden="1">
      <c r="A19381" s="141" t="s">
        <v>58443</v>
      </c>
      <c r="B19381" s="141" t="str">
        <f t="shared" si="302"/>
        <v>MAQUINA DE SOLDA A ARCO,DE 375A,COM MOTOR ELETRICO,EXCLUSIVE OPERADORMAQUINA DE SOLDA A ARCO,DE 375A,COM MOTOR ELETRICO,EXCLUSIVEMAQUINA DE SOLDA A ARCO,DE 375A,COM MOTOR ELETRICO,EXCLUSIVE</v>
      </c>
      <c r="C19381" s="141" t="s">
        <v>58441</v>
      </c>
      <c r="D19381" s="141" t="s">
        <v>58413</v>
      </c>
      <c r="I19381" s="141" t="s">
        <v>143</v>
      </c>
      <c r="J19381" s="649">
        <v>0.36</v>
      </c>
    </row>
    <row r="19382" spans="1:10" hidden="1">
      <c r="A19382" s="141" t="s">
        <v>58444</v>
      </c>
      <c r="B19382" s="141" t="str">
        <f t="shared" si="302"/>
        <v>MAQUINA DE SOLDA A ARCO,DE 375A,COM MOTOR ELETRICO,EXCLUSIVE OPERADORMAQUINA DE SOLDA A ARCO,DE 375A,COM MOTOR ELETRICO,EXCLUSIVEMAQUINA DE SOLDA A ARCO,DE 375A,COM MOTOR ELETRICO,EXCLUSIVE</v>
      </c>
      <c r="C19382" s="141" t="s">
        <v>58441</v>
      </c>
      <c r="D19382" s="141" t="s">
        <v>58413</v>
      </c>
      <c r="I19382" s="141" t="s">
        <v>143</v>
      </c>
      <c r="J19382" s="649">
        <v>14.66</v>
      </c>
    </row>
    <row r="19383" spans="1:10" hidden="1">
      <c r="A19383" s="141" t="s">
        <v>58445</v>
      </c>
      <c r="B19383" s="141" t="str">
        <f t="shared" si="302"/>
        <v>MAQUINA DE SOLDA A ARCO,DE 375A,COM MOTOR ELETRICO,EXCLUSIVE OPERADORMAQUINA DE SOLDA A ARCO,DE 375A,COM MOTOR ELETRICO,EXCLUSIVEMAQUINA DE SOLDA A ARCO,DE 375A,COM MOTOR ELETRICO,EXCLUSIVE</v>
      </c>
      <c r="C19383" s="141" t="s">
        <v>58441</v>
      </c>
      <c r="D19383" s="141" t="s">
        <v>58413</v>
      </c>
      <c r="I19383" s="141" t="s">
        <v>143</v>
      </c>
      <c r="J19383" s="649">
        <v>1.8</v>
      </c>
    </row>
    <row r="19384" spans="1:10" hidden="1">
      <c r="A19384" s="141" t="s">
        <v>58446</v>
      </c>
      <c r="B19384" s="141" t="str">
        <f t="shared" si="302"/>
        <v>MAQUINA DE SOLDA A ARCO,DE 375A,COM MOTOR ELETRICO,EXCLUSIVE OPERADORMAQUINA DE SOLDA A ARCO,DE 375A,COM MOTOR ELETRICO,EXCLUSIVEMAQUINA DE SOLDA A ARCO,DE 375A,COM MOTOR ELETRICO,EXCLUSIVE</v>
      </c>
      <c r="C19384" s="141" t="s">
        <v>58441</v>
      </c>
      <c r="D19384" s="141" t="s">
        <v>58413</v>
      </c>
      <c r="I19384" s="141" t="s">
        <v>143</v>
      </c>
      <c r="J19384" s="649">
        <v>0.36</v>
      </c>
    </row>
    <row r="19385" spans="1:10" hidden="1">
      <c r="A19385" s="141" t="s">
        <v>58447</v>
      </c>
      <c r="B19385" s="141" t="str">
        <f t="shared" si="302"/>
        <v>MAQUINA DE SOLDA A ARCO,DE 375A,COM MOTOR DIESEL,EXCLUSIVE OPERADORMAQUINA DE SOLDA A ARCO,DE 375A,COM MOTOR DIESEL,EXCLUSIVE OMAQUINA DE SOLDA A ARCO,DE 375A,COM MOTOR DIESEL,EXCLUSIVE O</v>
      </c>
      <c r="C19385" s="141" t="s">
        <v>58448</v>
      </c>
      <c r="D19385" s="141" t="s">
        <v>58434</v>
      </c>
      <c r="I19385" s="141" t="s">
        <v>143</v>
      </c>
      <c r="J19385" s="649">
        <v>76.11</v>
      </c>
    </row>
    <row r="19386" spans="1:10" hidden="1">
      <c r="A19386" s="141" t="s">
        <v>58449</v>
      </c>
      <c r="B19386" s="141" t="str">
        <f t="shared" si="302"/>
        <v>MAQUINA DE SOLDA A ARCO,DE 375A,COM MOTOR DIESEL,EXCLUSIVE OPERADORMAQUINA DE SOLDA A ARCO,DE 375A,COM MOTOR DIESEL,EXCLUSIVE OMAQUINA DE SOLDA A ARCO,DE 375A,COM MOTOR DIESEL,EXCLUSIVE O</v>
      </c>
      <c r="C19386" s="141" t="s">
        <v>58448</v>
      </c>
      <c r="D19386" s="141" t="s">
        <v>58434</v>
      </c>
      <c r="I19386" s="141" t="s">
        <v>143</v>
      </c>
      <c r="J19386" s="649">
        <v>15.94</v>
      </c>
    </row>
    <row r="19387" spans="1:10" hidden="1">
      <c r="A19387" s="141" t="s">
        <v>58450</v>
      </c>
      <c r="B19387" s="141" t="str">
        <f t="shared" si="302"/>
        <v>MAQUINA DE SOLDA A ARCO,DE 375A,COM MOTOR DIESEL,EXCLUSIVE OPERADORMAQUINA DE SOLDA A ARCO,DE 375A,COM MOTOR DIESEL,EXCLUSIVE OMAQUINA DE SOLDA A ARCO,DE 375A,COM MOTOR DIESEL,EXCLUSIVE O</v>
      </c>
      <c r="C19387" s="141" t="s">
        <v>58448</v>
      </c>
      <c r="D19387" s="141" t="s">
        <v>58434</v>
      </c>
      <c r="I19387" s="141" t="s">
        <v>143</v>
      </c>
      <c r="J19387" s="649">
        <v>8.76</v>
      </c>
    </row>
    <row r="19388" spans="1:10" hidden="1">
      <c r="A19388" s="141" t="s">
        <v>58451</v>
      </c>
      <c r="B19388" s="141" t="str">
        <f t="shared" si="302"/>
        <v>MAQUINA DE SOLDA A ARCO,DE 375A,COM MOTOR DIESEL,EXCLUSIVE OPERADORMAQUINA DE SOLDA A ARCO,DE 375A,COM MOTOR DIESEL,EXCLUSIVE OMAQUINA DE SOLDA A ARCO,DE 375A,COM MOTOR DIESEL,EXCLUSIVE O</v>
      </c>
      <c r="C19388" s="141" t="s">
        <v>58448</v>
      </c>
      <c r="D19388" s="141" t="s">
        <v>58434</v>
      </c>
      <c r="I19388" s="141" t="s">
        <v>143</v>
      </c>
      <c r="J19388" s="649">
        <v>76.11</v>
      </c>
    </row>
    <row r="19389" spans="1:10" hidden="1">
      <c r="A19389" s="141" t="s">
        <v>58452</v>
      </c>
      <c r="B19389" s="141" t="str">
        <f t="shared" si="302"/>
        <v>MAQUINA DE SOLDA A ARCO,DE 375A,COM MOTOR DIESEL,EXCLUSIVE OPERADORMAQUINA DE SOLDA A ARCO,DE 375A,COM MOTOR DIESEL,EXCLUSIVE OMAQUINA DE SOLDA A ARCO,DE 375A,COM MOTOR DIESEL,EXCLUSIVE O</v>
      </c>
      <c r="C19389" s="141" t="s">
        <v>58448</v>
      </c>
      <c r="D19389" s="141" t="s">
        <v>58434</v>
      </c>
      <c r="I19389" s="141" t="s">
        <v>143</v>
      </c>
      <c r="J19389" s="649">
        <v>15.94</v>
      </c>
    </row>
    <row r="19390" spans="1:10" hidden="1">
      <c r="A19390" s="141" t="s">
        <v>58453</v>
      </c>
      <c r="B19390" s="141" t="str">
        <f t="shared" si="302"/>
        <v>MAQUINA DE SOLDA A ARCO,DE 375A,COM MOTOR DIESEL,EXCLUSIVE OPERADORMAQUINA DE SOLDA A ARCO,DE 375A,COM MOTOR DIESEL,EXCLUSIVE OMAQUINA DE SOLDA A ARCO,DE 375A,COM MOTOR DIESEL,EXCLUSIVE O</v>
      </c>
      <c r="C19390" s="141" t="s">
        <v>58448</v>
      </c>
      <c r="D19390" s="141" t="s">
        <v>58434</v>
      </c>
      <c r="I19390" s="141" t="s">
        <v>143</v>
      </c>
      <c r="J19390" s="649">
        <v>8.76</v>
      </c>
    </row>
    <row r="19391" spans="1:10" hidden="1">
      <c r="A19391" s="141" t="s">
        <v>58454</v>
      </c>
      <c r="B19391" s="141" t="str">
        <f t="shared" si="302"/>
        <v>CONJUNTO MOVEL DE BRITAGEM,DE CIRCUITO FECHADO,CAPACIDADE DE 80T/H DE PRODUCAO DE AGREGADOS,PESO PARA TRANSPORTE DE 45T,CONJUNTO MOVEL DE BRITAGEM,DE CIRCUITO FECHADO,CAPACIDADE DECOMPOSTO DE: TREMONHA E ALIMENTADOR,BRITADOR DE MANDIBULAS PRIMARIO,BRITADOR CONICO SECUNDARIO,PENEIRA VIBRATORIA,TRANSPORTADOR DE CORREIA CENTRIFUGO,CALHA VIBRATORIA,GERADOR E OPERADORCONJUNTO MOVEL DE BRITAGEM,DE CIRCUITO FECHADO,CAPACIDADE DE</v>
      </c>
      <c r="C19391" s="141" t="s">
        <v>58455</v>
      </c>
      <c r="D19391" s="141" t="s">
        <v>58456</v>
      </c>
      <c r="E19391" s="141" t="s">
        <v>58457</v>
      </c>
      <c r="F19391" s="141" t="s">
        <v>58458</v>
      </c>
      <c r="G19391" s="141" t="s">
        <v>58459</v>
      </c>
      <c r="H19391" s="141" t="s">
        <v>58460</v>
      </c>
      <c r="I19391" s="141" t="s">
        <v>143</v>
      </c>
      <c r="J19391" s="649">
        <v>1632.57</v>
      </c>
    </row>
    <row r="19392" spans="1:10" hidden="1">
      <c r="A19392" s="141" t="s">
        <v>58461</v>
      </c>
      <c r="B19392" s="141" t="str">
        <f t="shared" si="302"/>
        <v>CONJUNTO MOVEL DE BRITAGEM,DE CIRCUITO FECHADO,CAPACIDADE DE 80T/H DE PRODUCAO DE AGREGADOS,PESO PARA TRANSPORTE DE 45T,CONJUNTO MOVEL DE BRITAGEM,DE CIRCUITO FECHADO,CAPACIDADE DECOMPOSTO DE: TREMONHA E ALIMENTADOR,BRITADOR DE MANDIBULAS PRIMARIO,BRITADOR CONICO SECUNDARIO,PENEIRA VIBRATORIA,TRANSPORTADOR DE CORREIA CENTRIFUGO,CALHA VIBRATORIA,GERADOR E OPERADORCONJUNTO MOVEL DE BRITAGEM,DE CIRCUITO FECHADO,CAPACIDADE DE</v>
      </c>
      <c r="C19392" s="141" t="s">
        <v>58455</v>
      </c>
      <c r="D19392" s="141" t="s">
        <v>58456</v>
      </c>
      <c r="E19392" s="141" t="s">
        <v>58457</v>
      </c>
      <c r="F19392" s="141" t="s">
        <v>58458</v>
      </c>
      <c r="G19392" s="141" t="s">
        <v>58459</v>
      </c>
      <c r="H19392" s="141" t="s">
        <v>58460</v>
      </c>
      <c r="I19392" s="141" t="s">
        <v>143</v>
      </c>
      <c r="J19392" s="649">
        <v>893.16</v>
      </c>
    </row>
    <row r="19393" spans="1:10" hidden="1">
      <c r="A19393" s="141" t="s">
        <v>58462</v>
      </c>
      <c r="B19393" s="141" t="str">
        <f t="shared" si="302"/>
        <v>CONJUNTO MOVEL DE BRITAGEM,DE CIRCUITO FECHADO,CAPACIDADE DE 80T/H DE PRODUCAO DE AGREGADOS,PESO PARA TRANSPORTE DE 45T,CONJUNTO MOVEL DE BRITAGEM,DE CIRCUITO FECHADO,CAPACIDADE DECOMPOSTO DE: TREMONHA E ALIMENTADOR,BRITADOR DE MANDIBULAS PRIMARIO,BRITADOR CONICO SECUNDARIO,PENEIRA VIBRATORIA,TRANSPORTADOR DE CORREIA CENTRIFUGO,CALHA VIBRATORIA,GERADOR E OPERADORCONJUNTO MOVEL DE BRITAGEM,DE CIRCUITO FECHADO,CAPACIDADE DE</v>
      </c>
      <c r="C19393" s="141" t="s">
        <v>58455</v>
      </c>
      <c r="D19393" s="141" t="s">
        <v>58456</v>
      </c>
      <c r="E19393" s="141" t="s">
        <v>58457</v>
      </c>
      <c r="F19393" s="141" t="s">
        <v>58458</v>
      </c>
      <c r="G19393" s="141" t="s">
        <v>58459</v>
      </c>
      <c r="H19393" s="141" t="s">
        <v>58460</v>
      </c>
      <c r="I19393" s="141" t="s">
        <v>143</v>
      </c>
      <c r="J19393" s="649">
        <v>733.23</v>
      </c>
    </row>
    <row r="19394" spans="1:10" hidden="1">
      <c r="A19394" s="141" t="s">
        <v>58463</v>
      </c>
      <c r="B19394" s="141" t="str">
        <f t="shared" si="302"/>
        <v>CONJUNTO MOVEL DE BRITAGEM,DE CIRCUITO FECHADO,CAPACIDADE DE 80T/H DE PRODUCAO DE AGREGADOS,PESO PARA TRANSPORTE DE 45T,CONJUNTO MOVEL DE BRITAGEM,DE CIRCUITO FECHADO,CAPACIDADE DECOMPOSTO DE: TREMONHA E ALIMENTADOR,BRITADOR DE MANDIBULAS PRIMARIO,BRITADOR CONICO SECUNDARIO,PENEIRA VIBRATORIA,TRANSPORTADOR DE CORREIA CENTRIFUGO,CALHA VIBRATORIA,GERADOR E OPERADORCONJUNTO MOVEL DE BRITAGEM,DE CIRCUITO FECHADO,CAPACIDADE DE</v>
      </c>
      <c r="C19394" s="141" t="s">
        <v>58455</v>
      </c>
      <c r="D19394" s="141" t="s">
        <v>58456</v>
      </c>
      <c r="E19394" s="141" t="s">
        <v>58457</v>
      </c>
      <c r="F19394" s="141" t="s">
        <v>58458</v>
      </c>
      <c r="G19394" s="141" t="s">
        <v>58459</v>
      </c>
      <c r="H19394" s="141" t="s">
        <v>58460</v>
      </c>
      <c r="I19394" s="141" t="s">
        <v>143</v>
      </c>
      <c r="J19394" s="649">
        <v>1628.56</v>
      </c>
    </row>
    <row r="19395" spans="1:10" hidden="1">
      <c r="A19395" s="141" t="s">
        <v>58464</v>
      </c>
      <c r="B19395" s="141" t="str">
        <f t="shared" ref="B19395:B19458" si="303">C19395&amp;D19395&amp;C19395&amp;E19395&amp;F19395&amp;G19395&amp;H19395&amp;C19395</f>
        <v>CONJUNTO MOVEL DE BRITAGEM,DE CIRCUITO FECHADO,CAPACIDADE DE 80T/H DE PRODUCAO DE AGREGADOS,PESO PARA TRANSPORTE DE 45T,CONJUNTO MOVEL DE BRITAGEM,DE CIRCUITO FECHADO,CAPACIDADE DECOMPOSTO DE: TREMONHA E ALIMENTADOR,BRITADOR DE MANDIBULAS PRIMARIO,BRITADOR CONICO SECUNDARIO,PENEIRA VIBRATORIA,TRANSPORTADOR DE CORREIA CENTRIFUGO,CALHA VIBRATORIA,GERADOR E OPERADORCONJUNTO MOVEL DE BRITAGEM,DE CIRCUITO FECHADO,CAPACIDADE DE</v>
      </c>
      <c r="C19395" s="141" t="s">
        <v>58455</v>
      </c>
      <c r="D19395" s="141" t="s">
        <v>58456</v>
      </c>
      <c r="E19395" s="141" t="s">
        <v>58457</v>
      </c>
      <c r="F19395" s="141" t="s">
        <v>58458</v>
      </c>
      <c r="G19395" s="141" t="s">
        <v>58459</v>
      </c>
      <c r="H19395" s="141" t="s">
        <v>58460</v>
      </c>
      <c r="I19395" s="141" t="s">
        <v>143</v>
      </c>
      <c r="J19395" s="649">
        <v>889.15</v>
      </c>
    </row>
    <row r="19396" spans="1:10" hidden="1">
      <c r="A19396" s="141" t="s">
        <v>58465</v>
      </c>
      <c r="B19396" s="141" t="str">
        <f t="shared" si="303"/>
        <v>CONJUNTO MOVEL DE BRITAGEM,DE CIRCUITO FECHADO,CAPACIDADE DE 80T/H DE PRODUCAO DE AGREGADOS,PESO PARA TRANSPORTE DE 45T,CONJUNTO MOVEL DE BRITAGEM,DE CIRCUITO FECHADO,CAPACIDADE DECOMPOSTO DE: TREMONHA E ALIMENTADOR,BRITADOR DE MANDIBULAS PRIMARIO,BRITADOR CONICO SECUNDARIO,PENEIRA VIBRATORIA,TRANSPORTADOR DE CORREIA CENTRIFUGO,CALHA VIBRATORIA,GERADOR E OPERADORCONJUNTO MOVEL DE BRITAGEM,DE CIRCUITO FECHADO,CAPACIDADE DE</v>
      </c>
      <c r="C19396" s="141" t="s">
        <v>58455</v>
      </c>
      <c r="D19396" s="141" t="s">
        <v>58456</v>
      </c>
      <c r="E19396" s="141" t="s">
        <v>58457</v>
      </c>
      <c r="F19396" s="141" t="s">
        <v>58458</v>
      </c>
      <c r="G19396" s="141" t="s">
        <v>58459</v>
      </c>
      <c r="H19396" s="141" t="s">
        <v>58460</v>
      </c>
      <c r="I19396" s="141" t="s">
        <v>143</v>
      </c>
      <c r="J19396" s="649">
        <v>729.22</v>
      </c>
    </row>
    <row r="19397" spans="1:10" hidden="1">
      <c r="A19397" s="141" t="s">
        <v>58466</v>
      </c>
      <c r="B19397" s="141" t="str">
        <f t="shared" si="303"/>
        <v>CILINDRO HIDRAULICO DE 100T,COMANDO A DISTANCIA,MANGUEIRA DE ALTA PRESSAO DE BORRACHA REFORCADA DOTADA COM BOMBA DE COMACILINDRO HIDRAULICO DE 100T,COMANDO A DISTANCIA,MANGUEIRA DENDO MANUAL DE 8.000 LIBRAS/POLEGADA QUADRADA OU 560KG/CM2,CAPACIDADE DE 12L,TUBO COM COMPRIMENTO PADRAO DE 3,00M,EXCLUSIVE OPERADORCILINDRO HIDRAULICO DE 100T,COMANDO A DISTANCIA,MANGUEIRA DE</v>
      </c>
      <c r="C19397" s="141" t="s">
        <v>58467</v>
      </c>
      <c r="D19397" s="141" t="s">
        <v>58468</v>
      </c>
      <c r="E19397" s="141" t="s">
        <v>58469</v>
      </c>
      <c r="F19397" s="141" t="s">
        <v>58470</v>
      </c>
      <c r="G19397" s="141" t="s">
        <v>57710</v>
      </c>
      <c r="I19397" s="141" t="s">
        <v>143</v>
      </c>
      <c r="J19397" s="649">
        <v>36.479999999999997</v>
      </c>
    </row>
    <row r="19398" spans="1:10" hidden="1">
      <c r="A19398" s="141" t="s">
        <v>58471</v>
      </c>
      <c r="B19398" s="141" t="str">
        <f t="shared" si="303"/>
        <v>CILINDRO HIDRAULICO DE 100T,COMANDO A DISTANCIA,MANGUEIRA DE ALTA PRESSAO DE BORRACHA REFORCADA DOTADA COM BOMBA DE COMACILINDRO HIDRAULICO DE 100T,COMANDO A DISTANCIA,MANGUEIRA DENDO MANUAL DE 8.000 LIBRAS/POLEGADA QUADRADA OU 560KG/CM2,CAPACIDADE DE 12L,TUBO COM COMPRIMENTO PADRAO DE 3,00M,EXCLUSIVE OPERADORCILINDRO HIDRAULICO DE 100T,COMANDO A DISTANCIA,MANGUEIRA DE</v>
      </c>
      <c r="C19398" s="141" t="s">
        <v>58467</v>
      </c>
      <c r="D19398" s="141" t="s">
        <v>58468</v>
      </c>
      <c r="E19398" s="141" t="s">
        <v>58469</v>
      </c>
      <c r="F19398" s="141" t="s">
        <v>58470</v>
      </c>
      <c r="G19398" s="141" t="s">
        <v>57710</v>
      </c>
      <c r="I19398" s="141" t="s">
        <v>143</v>
      </c>
      <c r="J19398" s="649">
        <v>30.4</v>
      </c>
    </row>
    <row r="19399" spans="1:10" hidden="1">
      <c r="A19399" s="141" t="s">
        <v>58472</v>
      </c>
      <c r="B19399" s="141" t="str">
        <f t="shared" si="303"/>
        <v>CILINDRO HIDRAULICO DE 100T,COMANDO A DISTANCIA,MANGUEIRA DE ALTA PRESSAO DE BORRACHA REFORCADA DOTADA COM BOMBA DE COMACILINDRO HIDRAULICO DE 100T,COMANDO A DISTANCIA,MANGUEIRA DENDO MANUAL DE 8.000 LIBRAS/POLEGADA QUADRADA OU 560KG/CM2,CAPACIDADE DE 12L,TUBO COM COMPRIMENTO PADRAO DE 3,00M,EXCLUSIVE OPERADORCILINDRO HIDRAULICO DE 100T,COMANDO A DISTANCIA,MANGUEIRA DE</v>
      </c>
      <c r="C19399" s="141" t="s">
        <v>58467</v>
      </c>
      <c r="D19399" s="141" t="s">
        <v>58468</v>
      </c>
      <c r="E19399" s="141" t="s">
        <v>58469</v>
      </c>
      <c r="F19399" s="141" t="s">
        <v>58470</v>
      </c>
      <c r="G19399" s="141" t="s">
        <v>57710</v>
      </c>
      <c r="I19399" s="141" t="s">
        <v>143</v>
      </c>
      <c r="J19399" s="649">
        <v>36.479999999999997</v>
      </c>
    </row>
    <row r="19400" spans="1:10" hidden="1">
      <c r="A19400" s="141" t="s">
        <v>58473</v>
      </c>
      <c r="B19400" s="141" t="str">
        <f t="shared" si="303"/>
        <v>CILINDRO HIDRAULICO DE 100T,COMANDO A DISTANCIA,MANGUEIRA DE ALTA PRESSAO DE BORRACHA REFORCADA DOTADA COM BOMBA DE COMACILINDRO HIDRAULICO DE 100T,COMANDO A DISTANCIA,MANGUEIRA DENDO MANUAL DE 8.000 LIBRAS/POLEGADA QUADRADA OU 560KG/CM2,CAPACIDADE DE 12L,TUBO COM COMPRIMENTO PADRAO DE 3,00M,EXCLUSIVE OPERADORCILINDRO HIDRAULICO DE 100T,COMANDO A DISTANCIA,MANGUEIRA DE</v>
      </c>
      <c r="C19400" s="141" t="s">
        <v>58467</v>
      </c>
      <c r="D19400" s="141" t="s">
        <v>58468</v>
      </c>
      <c r="E19400" s="141" t="s">
        <v>58469</v>
      </c>
      <c r="F19400" s="141" t="s">
        <v>58470</v>
      </c>
      <c r="G19400" s="141" t="s">
        <v>57710</v>
      </c>
      <c r="I19400" s="141" t="s">
        <v>143</v>
      </c>
      <c r="J19400" s="649">
        <v>30.4</v>
      </c>
    </row>
    <row r="19401" spans="1:10" hidden="1">
      <c r="A19401" s="141" t="s">
        <v>58474</v>
      </c>
      <c r="B19401" s="141" t="str">
        <f t="shared" si="303"/>
        <v>CILINDRO HIDRAULICO DE 300T,COMANDO A DISTANCIA,MANGUEIRA DE ALTA PRESSAO DE BORRACHA REFORCADA DOTADA COM BOMBA DE COMACILINDRO HIDRAULICO DE 300T,COMANDO A DISTANCIA,MANGUEIRA DENDO MANUAL DE 8.000 LIBRAS/POLEGADA QUADRADA OU 560KG/CM2,CAPACIDADE DE 12L,TUBO COM COMPRIMENTO PADRAO DE 3,00M,EXCLUSIVE OPERADORCILINDRO HIDRAULICO DE 300T,COMANDO A DISTANCIA,MANGUEIRA DE</v>
      </c>
      <c r="C19401" s="141" t="s">
        <v>58475</v>
      </c>
      <c r="D19401" s="141" t="s">
        <v>58468</v>
      </c>
      <c r="E19401" s="141" t="s">
        <v>58469</v>
      </c>
      <c r="F19401" s="141" t="s">
        <v>58470</v>
      </c>
      <c r="G19401" s="141" t="s">
        <v>57710</v>
      </c>
      <c r="I19401" s="141" t="s">
        <v>143</v>
      </c>
      <c r="J19401" s="649">
        <v>69.64</v>
      </c>
    </row>
    <row r="19402" spans="1:10" hidden="1">
      <c r="A19402" s="141" t="s">
        <v>58476</v>
      </c>
      <c r="B19402" s="141" t="str">
        <f t="shared" si="303"/>
        <v>CILINDRO HIDRAULICO DE 300T,COMANDO A DISTANCIA,MANGUEIRA DE ALTA PRESSAO DE BORRACHA REFORCADA DOTADA COM BOMBA DE COMACILINDRO HIDRAULICO DE 300T,COMANDO A DISTANCIA,MANGUEIRA DENDO MANUAL DE 8.000 LIBRAS/POLEGADA QUADRADA OU 560KG/CM2,CAPACIDADE DE 12L,TUBO COM COMPRIMENTO PADRAO DE 3,00M,EXCLUSIVE OPERADORCILINDRO HIDRAULICO DE 300T,COMANDO A DISTANCIA,MANGUEIRA DE</v>
      </c>
      <c r="C19402" s="141" t="s">
        <v>58475</v>
      </c>
      <c r="D19402" s="141" t="s">
        <v>58468</v>
      </c>
      <c r="E19402" s="141" t="s">
        <v>58469</v>
      </c>
      <c r="F19402" s="141" t="s">
        <v>58470</v>
      </c>
      <c r="G19402" s="141" t="s">
        <v>57710</v>
      </c>
      <c r="I19402" s="141" t="s">
        <v>143</v>
      </c>
      <c r="J19402" s="649">
        <v>58.04</v>
      </c>
    </row>
    <row r="19403" spans="1:10" hidden="1">
      <c r="A19403" s="141" t="s">
        <v>58477</v>
      </c>
      <c r="B19403" s="141" t="str">
        <f t="shared" si="303"/>
        <v>CILINDRO HIDRAULICO DE 300T,COMANDO A DISTANCIA,MANGUEIRA DE ALTA PRESSAO DE BORRACHA REFORCADA DOTADA COM BOMBA DE COMACILINDRO HIDRAULICO DE 300T,COMANDO A DISTANCIA,MANGUEIRA DENDO MANUAL DE 8.000 LIBRAS/POLEGADA QUADRADA OU 560KG/CM2,CAPACIDADE DE 12L,TUBO COM COMPRIMENTO PADRAO DE 3,00M,EXCLUSIVE OPERADORCILINDRO HIDRAULICO DE 300T,COMANDO A DISTANCIA,MANGUEIRA DE</v>
      </c>
      <c r="C19403" s="141" t="s">
        <v>58475</v>
      </c>
      <c r="D19403" s="141" t="s">
        <v>58468</v>
      </c>
      <c r="E19403" s="141" t="s">
        <v>58469</v>
      </c>
      <c r="F19403" s="141" t="s">
        <v>58470</v>
      </c>
      <c r="G19403" s="141" t="s">
        <v>57710</v>
      </c>
      <c r="I19403" s="141" t="s">
        <v>143</v>
      </c>
      <c r="J19403" s="649">
        <v>69.64</v>
      </c>
    </row>
    <row r="19404" spans="1:10" hidden="1">
      <c r="A19404" s="141" t="s">
        <v>58478</v>
      </c>
      <c r="B19404" s="141" t="str">
        <f t="shared" si="303"/>
        <v>CILINDRO HIDRAULICO DE 300T,COMANDO A DISTANCIA,MANGUEIRA DE ALTA PRESSAO DE BORRACHA REFORCADA DOTADA COM BOMBA DE COMACILINDRO HIDRAULICO DE 300T,COMANDO A DISTANCIA,MANGUEIRA DENDO MANUAL DE 8.000 LIBRAS/POLEGADA QUADRADA OU 560KG/CM2,CAPACIDADE DE 12L,TUBO COM COMPRIMENTO PADRAO DE 3,00M,EXCLUSIVE OPERADORCILINDRO HIDRAULICO DE 300T,COMANDO A DISTANCIA,MANGUEIRA DE</v>
      </c>
      <c r="C19404" s="141" t="s">
        <v>58475</v>
      </c>
      <c r="D19404" s="141" t="s">
        <v>58468</v>
      </c>
      <c r="E19404" s="141" t="s">
        <v>58469</v>
      </c>
      <c r="F19404" s="141" t="s">
        <v>58470</v>
      </c>
      <c r="G19404" s="141" t="s">
        <v>57710</v>
      </c>
      <c r="I19404" s="141" t="s">
        <v>143</v>
      </c>
      <c r="J19404" s="649">
        <v>58.04</v>
      </c>
    </row>
    <row r="19405" spans="1:10" hidden="1">
      <c r="A19405" s="141" t="s">
        <v>58479</v>
      </c>
      <c r="B19405" s="141" t="str">
        <f t="shared" si="303"/>
        <v>TALHA GUINCHO MANUAL COM CAPACIDADE DE ICAMENTO DE 1.500KG E DE TRACAO DE 1.800KG,PESO DA TALHA DE 10KG,COMPOSTA DE CABOTALHA GUINCHO MANUAL COM CAPACIDADE DE ICAMENTO DE 1.500KG E DE ACO COM CURSO ILIMITADO,ALAVANCA,GANCHO E CARRETEL,EXCLUSIVE OPERADORTALHA GUINCHO MANUAL COM CAPACIDADE DE ICAMENTO DE 1.500KG E</v>
      </c>
      <c r="C19405" s="141" t="s">
        <v>58480</v>
      </c>
      <c r="D19405" s="141" t="s">
        <v>58481</v>
      </c>
      <c r="E19405" s="141" t="s">
        <v>58482</v>
      </c>
      <c r="F19405" s="141" t="s">
        <v>57813</v>
      </c>
      <c r="I19405" s="141" t="s">
        <v>143</v>
      </c>
      <c r="J19405" s="649">
        <v>0.09</v>
      </c>
    </row>
    <row r="19406" spans="1:10" hidden="1">
      <c r="A19406" s="141" t="s">
        <v>58483</v>
      </c>
      <c r="B19406" s="141" t="str">
        <f t="shared" si="303"/>
        <v>TALHA GUINCHO MANUAL COM CAPACIDADE DE ICAMENTO DE 1.500KG E DE TRACAO DE 1.800KG,PESO DA TALHA DE 10KG,COMPOSTA DE CABOTALHA GUINCHO MANUAL COM CAPACIDADE DE ICAMENTO DE 1.500KG E DE ACO COM CURSO ILIMITADO,ALAVANCA,GANCHO E CARRETEL,EXCLUSIVE OPERADORTALHA GUINCHO MANUAL COM CAPACIDADE DE ICAMENTO DE 1.500KG E</v>
      </c>
      <c r="C19406" s="141" t="s">
        <v>58480</v>
      </c>
      <c r="D19406" s="141" t="s">
        <v>58481</v>
      </c>
      <c r="E19406" s="141" t="s">
        <v>58482</v>
      </c>
      <c r="F19406" s="141" t="s">
        <v>57813</v>
      </c>
      <c r="I19406" s="141" t="s">
        <v>143</v>
      </c>
      <c r="J19406" s="649">
        <v>0.09</v>
      </c>
    </row>
    <row r="19407" spans="1:10" hidden="1">
      <c r="A19407" s="141" t="s">
        <v>58484</v>
      </c>
      <c r="B19407" s="141" t="str">
        <f t="shared" si="303"/>
        <v>TALHA GUINCHO MANUAL COM CAPACIDADE DE ICAMENTO DE 1.500KG E DE TRACAO DE 1.800KG,PESO DA TALHA DE 10KG,COMPOSTA DE CABOTALHA GUINCHO MANUAL COM CAPACIDADE DE ICAMENTO DE 1.500KG E DE ACO COM CURSO ILIMITADO,ALAVANCA,GANCHO E CARRETEL,EXCLUSIVE OPERADORTALHA GUINCHO MANUAL COM CAPACIDADE DE ICAMENTO DE 1.500KG E</v>
      </c>
      <c r="C19407" s="141" t="s">
        <v>58480</v>
      </c>
      <c r="D19407" s="141" t="s">
        <v>58481</v>
      </c>
      <c r="E19407" s="141" t="s">
        <v>58482</v>
      </c>
      <c r="F19407" s="141" t="s">
        <v>57813</v>
      </c>
      <c r="I19407" s="141" t="s">
        <v>143</v>
      </c>
      <c r="J19407" s="649">
        <v>0.09</v>
      </c>
    </row>
    <row r="19408" spans="1:10" hidden="1">
      <c r="A19408" s="141" t="s">
        <v>58485</v>
      </c>
      <c r="B19408" s="141" t="str">
        <f t="shared" si="303"/>
        <v>TALHA GUINCHO MANUAL COM CAPACIDADE DE ICAMENTO DE 1.500KG E DE TRACAO DE 1.800KG,PESO DA TALHA DE 10KG,COMPOSTA DE CABOTALHA GUINCHO MANUAL COM CAPACIDADE DE ICAMENTO DE 1.500KG E DE ACO COM CURSO ILIMITADO,ALAVANCA,GANCHO E CARRETEL,EXCLUSIVE OPERADORTALHA GUINCHO MANUAL COM CAPACIDADE DE ICAMENTO DE 1.500KG E</v>
      </c>
      <c r="C19408" s="141" t="s">
        <v>58480</v>
      </c>
      <c r="D19408" s="141" t="s">
        <v>58481</v>
      </c>
      <c r="E19408" s="141" t="s">
        <v>58482</v>
      </c>
      <c r="F19408" s="141" t="s">
        <v>57813</v>
      </c>
      <c r="I19408" s="141" t="s">
        <v>143</v>
      </c>
      <c r="J19408" s="649">
        <v>0.09</v>
      </c>
    </row>
    <row r="19409" spans="1:10" hidden="1">
      <c r="A19409" s="141" t="s">
        <v>58486</v>
      </c>
      <c r="B19409" s="141" t="str">
        <f t="shared" si="303"/>
        <v>TALHA GUINCHO MANUAL COM CAPACIDADE DE ICAMENTO DE 4.000KG E DE TRACAO DE 5.000KG,PESO DA TALHA DE 30KG,COMPOSTA DE CABOTALHA GUINCHO MANUAL COM CAPACIDADE DE ICAMENTO DE 4.000KG E DE ACO COM CURSO ILIMITADO,ALAVANCAS DE AVANCO E DE MARCHAA RE PROVIDAS DE PINOS DE RETENCAO,COMPRIMENTO DE ALAVANCA TELESCOPICA DE 0,82 A 1,20M,CARRETEL E GANCHOS,EXCLUSIVE OPERADORTALHA GUINCHO MANUAL COM CAPACIDADE DE ICAMENTO DE 4.000KG E</v>
      </c>
      <c r="C19409" s="141" t="s">
        <v>58487</v>
      </c>
      <c r="D19409" s="141" t="s">
        <v>58488</v>
      </c>
      <c r="E19409" s="141" t="s">
        <v>58489</v>
      </c>
      <c r="F19409" s="141" t="s">
        <v>58490</v>
      </c>
      <c r="G19409" s="141" t="s">
        <v>58491</v>
      </c>
      <c r="H19409" s="141" t="s">
        <v>57519</v>
      </c>
      <c r="I19409" s="141" t="s">
        <v>143</v>
      </c>
      <c r="J19409" s="649">
        <v>0.22</v>
      </c>
    </row>
    <row r="19410" spans="1:10" hidden="1">
      <c r="A19410" s="141" t="s">
        <v>58492</v>
      </c>
      <c r="B19410" s="141" t="str">
        <f t="shared" si="303"/>
        <v>TALHA GUINCHO MANUAL COM CAPACIDADE DE ICAMENTO DE 4.000KG E DE TRACAO DE 5.000KG,PESO DA TALHA DE 30KG,COMPOSTA DE CABOTALHA GUINCHO MANUAL COM CAPACIDADE DE ICAMENTO DE 4.000KG E DE ACO COM CURSO ILIMITADO,ALAVANCAS DE AVANCO E DE MARCHAA RE PROVIDAS DE PINOS DE RETENCAO,COMPRIMENTO DE ALAVANCA TELESCOPICA DE 0,82 A 1,20M,CARRETEL E GANCHOS,EXCLUSIVE OPERADORTALHA GUINCHO MANUAL COM CAPACIDADE DE ICAMENTO DE 4.000KG E</v>
      </c>
      <c r="C19410" s="141" t="s">
        <v>58487</v>
      </c>
      <c r="D19410" s="141" t="s">
        <v>58488</v>
      </c>
      <c r="E19410" s="141" t="s">
        <v>58489</v>
      </c>
      <c r="F19410" s="141" t="s">
        <v>58490</v>
      </c>
      <c r="G19410" s="141" t="s">
        <v>58491</v>
      </c>
      <c r="H19410" s="141" t="s">
        <v>57519</v>
      </c>
      <c r="I19410" s="141" t="s">
        <v>143</v>
      </c>
      <c r="J19410" s="649">
        <v>0.22</v>
      </c>
    </row>
    <row r="19411" spans="1:10" hidden="1">
      <c r="A19411" s="141" t="s">
        <v>58493</v>
      </c>
      <c r="B19411" s="141" t="str">
        <f t="shared" si="303"/>
        <v>TALHA GUINCHO MANUAL COM CAPACIDADE DE ICAMENTO DE 4.000KG E DE TRACAO DE 5.000KG,PESO DA TALHA DE 30KG,COMPOSTA DE CABOTALHA GUINCHO MANUAL COM CAPACIDADE DE ICAMENTO DE 4.000KG E DE ACO COM CURSO ILIMITADO,ALAVANCAS DE AVANCO E DE MARCHAA RE PROVIDAS DE PINOS DE RETENCAO,COMPRIMENTO DE ALAVANCA TELESCOPICA DE 0,82 A 1,20M,CARRETEL E GANCHOS,EXCLUSIVE OPERADORTALHA GUINCHO MANUAL COM CAPACIDADE DE ICAMENTO DE 4.000KG E</v>
      </c>
      <c r="C19411" s="141" t="s">
        <v>58487</v>
      </c>
      <c r="D19411" s="141" t="s">
        <v>58488</v>
      </c>
      <c r="E19411" s="141" t="s">
        <v>58489</v>
      </c>
      <c r="F19411" s="141" t="s">
        <v>58490</v>
      </c>
      <c r="G19411" s="141" t="s">
        <v>58491</v>
      </c>
      <c r="H19411" s="141" t="s">
        <v>57519</v>
      </c>
      <c r="I19411" s="141" t="s">
        <v>143</v>
      </c>
      <c r="J19411" s="649">
        <v>0.22</v>
      </c>
    </row>
    <row r="19412" spans="1:10" hidden="1">
      <c r="A19412" s="141" t="s">
        <v>58494</v>
      </c>
      <c r="B19412" s="141" t="str">
        <f t="shared" si="303"/>
        <v>TALHA GUINCHO MANUAL COM CAPACIDADE DE ICAMENTO DE 4.000KG E DE TRACAO DE 5.000KG,PESO DA TALHA DE 30KG,COMPOSTA DE CABOTALHA GUINCHO MANUAL COM CAPACIDADE DE ICAMENTO DE 4.000KG E DE ACO COM CURSO ILIMITADO,ALAVANCAS DE AVANCO E DE MARCHAA RE PROVIDAS DE PINOS DE RETENCAO,COMPRIMENTO DE ALAVANCA TELESCOPICA DE 0,82 A 1,20M,CARRETEL E GANCHOS,EXCLUSIVE OPERADORTALHA GUINCHO MANUAL COM CAPACIDADE DE ICAMENTO DE 4.000KG E</v>
      </c>
      <c r="C19412" s="141" t="s">
        <v>58487</v>
      </c>
      <c r="D19412" s="141" t="s">
        <v>58488</v>
      </c>
      <c r="E19412" s="141" t="s">
        <v>58489</v>
      </c>
      <c r="F19412" s="141" t="s">
        <v>58490</v>
      </c>
      <c r="G19412" s="141" t="s">
        <v>58491</v>
      </c>
      <c r="H19412" s="141" t="s">
        <v>57519</v>
      </c>
      <c r="I19412" s="141" t="s">
        <v>143</v>
      </c>
      <c r="J19412" s="649">
        <v>0.22</v>
      </c>
    </row>
    <row r="19413" spans="1:10" hidden="1">
      <c r="A19413" s="141" t="s">
        <v>58495</v>
      </c>
      <c r="B19413" s="141" t="str">
        <f t="shared" si="303"/>
        <v>SERRA CIRCULAR,EXCLUSIVE OPERADORSERRA CIRCULAR,EXCLUSIVE OPERADORSERRA CIRCULAR,EXCLUSIVE OPERADOR</v>
      </c>
      <c r="C19413" s="141" t="s">
        <v>58496</v>
      </c>
      <c r="I19413" s="141" t="s">
        <v>143</v>
      </c>
      <c r="J19413" s="649">
        <v>4.22</v>
      </c>
    </row>
    <row r="19414" spans="1:10" hidden="1">
      <c r="A19414" s="141" t="s">
        <v>58497</v>
      </c>
      <c r="B19414" s="141" t="str">
        <f t="shared" si="303"/>
        <v>SERRA CIRCULAR,EXCLUSIVE OPERADORSERRA CIRCULAR,EXCLUSIVE OPERADORSERRA CIRCULAR,EXCLUSIVE OPERADOR</v>
      </c>
      <c r="C19414" s="141" t="s">
        <v>58496</v>
      </c>
      <c r="I19414" s="141" t="s">
        <v>143</v>
      </c>
      <c r="J19414" s="649">
        <v>0.62</v>
      </c>
    </row>
    <row r="19415" spans="1:10" hidden="1">
      <c r="A19415" s="141" t="s">
        <v>58498</v>
      </c>
      <c r="B19415" s="141" t="str">
        <f t="shared" si="303"/>
        <v>SERRA CIRCULAR,EXCLUSIVE OPERADORSERRA CIRCULAR,EXCLUSIVE OPERADORSERRA CIRCULAR,EXCLUSIVE OPERADOR</v>
      </c>
      <c r="C19415" s="141" t="s">
        <v>58496</v>
      </c>
      <c r="I19415" s="141" t="s">
        <v>143</v>
      </c>
      <c r="J19415" s="649">
        <v>0.19</v>
      </c>
    </row>
    <row r="19416" spans="1:10" hidden="1">
      <c r="A19416" s="141" t="s">
        <v>58499</v>
      </c>
      <c r="B19416" s="141" t="str">
        <f t="shared" si="303"/>
        <v>SERRA CIRCULAR,EXCLUSIVE OPERADORSERRA CIRCULAR,EXCLUSIVE OPERADORSERRA CIRCULAR,EXCLUSIVE OPERADOR</v>
      </c>
      <c r="C19416" s="141" t="s">
        <v>58496</v>
      </c>
      <c r="I19416" s="141" t="s">
        <v>143</v>
      </c>
      <c r="J19416" s="649">
        <v>4.22</v>
      </c>
    </row>
    <row r="19417" spans="1:10" hidden="1">
      <c r="A19417" s="141" t="s">
        <v>58500</v>
      </c>
      <c r="B19417" s="141" t="str">
        <f t="shared" si="303"/>
        <v>SERRA CIRCULAR,EXCLUSIVE OPERADORSERRA CIRCULAR,EXCLUSIVE OPERADORSERRA CIRCULAR,EXCLUSIVE OPERADOR</v>
      </c>
      <c r="C19417" s="141" t="s">
        <v>58496</v>
      </c>
      <c r="I19417" s="141" t="s">
        <v>143</v>
      </c>
      <c r="J19417" s="649">
        <v>0.62</v>
      </c>
    </row>
    <row r="19418" spans="1:10" hidden="1">
      <c r="A19418" s="141" t="s">
        <v>58501</v>
      </c>
      <c r="B19418" s="141" t="str">
        <f t="shared" si="303"/>
        <v>SERRA CIRCULAR,EXCLUSIVE OPERADORSERRA CIRCULAR,EXCLUSIVE OPERADORSERRA CIRCULAR,EXCLUSIVE OPERADOR</v>
      </c>
      <c r="C19418" s="141" t="s">
        <v>58496</v>
      </c>
      <c r="I19418" s="141" t="s">
        <v>143</v>
      </c>
      <c r="J19418" s="649">
        <v>0.19</v>
      </c>
    </row>
    <row r="19419" spans="1:10" hidden="1">
      <c r="A19419" s="141" t="s">
        <v>58502</v>
      </c>
      <c r="B19419" s="141" t="str">
        <f t="shared" si="303"/>
        <v>ESTACAO TOTAL,COM PRECISAO ANGULAR DE 1" A 2",ALCANCE MINIMO DE 500M SEM PRISMA,E ALCANCE MINIMO DE 3000M COM UM PRISMA,ESTACAO TOTAL,COM PRECISAO ANGULAR DE 1" A 2",ALCANCE MINIMOGATILHO RAPIDO,DISPLAY DUPLO,TECLADO ALFANUMERICO,MEMORIA INTERNA COM MINIMO DE 17.000 PONTOS,PODENDO SER EXPANDIDO PORCARTAO DE MEMORIA OU PEN DRIVE,TRANSFERENCIA DE DADOS VIAUSB,BATERIA RECARREGAVEL,EXCLUSIVE EQUIPE DE TOPOGRAFIAESTACAO TOTAL,COM PRECISAO ANGULAR DE 1" A 2",ALCANCE MINIMO</v>
      </c>
      <c r="C19419" s="141" t="s">
        <v>58503</v>
      </c>
      <c r="D19419" s="141" t="s">
        <v>58504</v>
      </c>
      <c r="E19419" s="141" t="s">
        <v>58505</v>
      </c>
      <c r="F19419" s="141" t="s">
        <v>58506</v>
      </c>
      <c r="G19419" s="141" t="s">
        <v>58507</v>
      </c>
      <c r="H19419" s="141" t="s">
        <v>58508</v>
      </c>
      <c r="I19419" s="141" t="s">
        <v>143</v>
      </c>
      <c r="J19419" s="649">
        <v>1.42</v>
      </c>
    </row>
    <row r="19420" spans="1:10" hidden="1">
      <c r="A19420" s="141" t="s">
        <v>58509</v>
      </c>
      <c r="B19420" s="141" t="str">
        <f t="shared" si="303"/>
        <v>ESTACAO TOTAL,COM PRECISAO ANGULAR DE 1" A 2",ALCANCE MINIMO DE 500M SEM PRISMA,E ALCANCE MINIMO DE 3000M COM UM PRISMA,ESTACAO TOTAL,COM PRECISAO ANGULAR DE 1" A 2",ALCANCE MINIMOGATILHO RAPIDO,DISPLAY DUPLO,TECLADO ALFANUMERICO,MEMORIA INTERNA COM MINIMO DE 17.000 PONTOS,PODENDO SER EXPANDIDO PORCARTAO DE MEMORIA OU PEN DRIVE,TRANSFERENCIA DE DADOS VIAUSB,BATERIA RECARREGAVEL,EXCLUSIVE EQUIPE DE TOPOGRAFIA.ESTACAO TOTAL,COM PRECISAO ANGULAR DE 1" A 2",ALCANCE MINIMO</v>
      </c>
      <c r="C19420" s="141" t="s">
        <v>58503</v>
      </c>
      <c r="D19420" s="141" t="s">
        <v>58504</v>
      </c>
      <c r="E19420" s="141" t="s">
        <v>58505</v>
      </c>
      <c r="F19420" s="141" t="s">
        <v>58506</v>
      </c>
      <c r="G19420" s="141" t="s">
        <v>58507</v>
      </c>
      <c r="H19420" s="141" t="s">
        <v>58510</v>
      </c>
      <c r="I19420" s="141" t="s">
        <v>143</v>
      </c>
      <c r="J19420" s="649">
        <v>0.96</v>
      </c>
    </row>
    <row r="19421" spans="1:10" hidden="1">
      <c r="A19421" s="141" t="s">
        <v>58511</v>
      </c>
      <c r="B19421" s="141" t="str">
        <f t="shared" si="303"/>
        <v>ESTACAO TOTAL,COM PRECISAO ANGULAR DE 1" A 2",ALCANCE MINIMO DE 500M SEM PRISMA,E ALCANCE MINIMO DE 3000M COM UM PRISMA,ESTACAO TOTAL,COM PRECISAO ANGULAR DE 1" A 2",ALCANCE MINIMOGATILHO RAPIDO,DISPLAY DUPLO,TECLADO ALFANUMERICO,MEMORIA INTERNA COM MINIMO DE 17.000 PONTOS,PODENDO SER EXPANDIDO PORCARTAO DE MEMORIA OU PEN DRIVE,TRANSFERENCIA DE DADOS VIAUSB,BATERIA RECARREGAVEL,EXCLUSIVE EQUIPE DE TOPOGRAFIAESTACAO TOTAL,COM PRECISAO ANGULAR DE 1" A 2",ALCANCE MINIMO</v>
      </c>
      <c r="C19421" s="141" t="s">
        <v>58503</v>
      </c>
      <c r="D19421" s="141" t="s">
        <v>58504</v>
      </c>
      <c r="E19421" s="141" t="s">
        <v>58505</v>
      </c>
      <c r="F19421" s="141" t="s">
        <v>58506</v>
      </c>
      <c r="G19421" s="141" t="s">
        <v>58507</v>
      </c>
      <c r="H19421" s="141" t="s">
        <v>58508</v>
      </c>
      <c r="I19421" s="141" t="s">
        <v>143</v>
      </c>
      <c r="J19421" s="649">
        <v>1.42</v>
      </c>
    </row>
    <row r="19422" spans="1:10" hidden="1">
      <c r="A19422" s="141" t="s">
        <v>58512</v>
      </c>
      <c r="B19422" s="141" t="str">
        <f t="shared" si="303"/>
        <v>ESTACAO TOTAL,COM PRECISAO ANGULAR DE 1" A 2",ALCANCE MINIMO DE 500M SEM PRISMA,E ALCANCE MINIMO DE 3000M COM UM PRISMA,ESTACAO TOTAL,COM PRECISAO ANGULAR DE 1" A 2",ALCANCE MINIMOGATILHO RAPIDO,DISPLAY DUPLO,TECLADO ALFANUMERICO,MEMORIA INTERNA COM MINIMO DE 17.000 PONTOS,PODENDO SER EXPANDIDO PORCARTAO DE MEMORIA OU PEN DRIVE,TRANSFERENCIA DE DADOS VIAUSB,BATERIA RECARREGAVEL,EXCLUSIVE EQUIPE DE TOPOGRAFIA.ESTACAO TOTAL,COM PRECISAO ANGULAR DE 1" A 2",ALCANCE MINIMO</v>
      </c>
      <c r="C19422" s="141" t="s">
        <v>58503</v>
      </c>
      <c r="D19422" s="141" t="s">
        <v>58504</v>
      </c>
      <c r="E19422" s="141" t="s">
        <v>58505</v>
      </c>
      <c r="F19422" s="141" t="s">
        <v>58506</v>
      </c>
      <c r="G19422" s="141" t="s">
        <v>58507</v>
      </c>
      <c r="H19422" s="141" t="s">
        <v>58510</v>
      </c>
      <c r="I19422" s="141" t="s">
        <v>143</v>
      </c>
      <c r="J19422" s="649">
        <v>0.96</v>
      </c>
    </row>
    <row r="19423" spans="1:10" hidden="1">
      <c r="A19423" s="141" t="s">
        <v>58513</v>
      </c>
      <c r="B19423" s="141" t="str">
        <f t="shared" si="303"/>
        <v>RESISTIVIMETRO PARA APLICACOES AMBIENTAIS,FAIXA CORRENTE AUTOMATICA,COMPACTO E POTENTE PARA 400V,POTENCIA DE 100W, 1,2A,RESISTIVIMETRO PARA APLICACOES AMBIENTAIS,FAIXA CORRENTE AUTEXCLUSIVE EQUIPERESISTIVIMETRO PARA APLICACOES AMBIENTAIS,FAIXA CORRENTE AUT</v>
      </c>
      <c r="C19423" s="141" t="s">
        <v>58514</v>
      </c>
      <c r="D19423" s="141" t="s">
        <v>58515</v>
      </c>
      <c r="E19423" s="141" t="s">
        <v>58516</v>
      </c>
      <c r="I19423" s="141" t="s">
        <v>143</v>
      </c>
      <c r="J19423" s="649">
        <v>32.590000000000003</v>
      </c>
    </row>
    <row r="19424" spans="1:10" hidden="1">
      <c r="A19424" s="141" t="s">
        <v>58517</v>
      </c>
      <c r="B19424" s="141" t="str">
        <f t="shared" si="303"/>
        <v>RESISTIVIMETRO PARA APLICACOES AMBIENTAIS,FAIXA CORRENTE AUTOMATICA,COMPACTO E POTENTE PARA 400V,POTENCIA DE 100W, 1,2A,RESISTIVIMETRO PARA APLICACOES AMBIENTAIS,FAIXA CORRENTE AUTEXCLUSIVE EQUIPERESISTIVIMETRO PARA APLICACOES AMBIENTAIS,FAIXA CORRENTE AUT</v>
      </c>
      <c r="C19424" s="141" t="s">
        <v>58514</v>
      </c>
      <c r="D19424" s="141" t="s">
        <v>58515</v>
      </c>
      <c r="E19424" s="141" t="s">
        <v>58516</v>
      </c>
      <c r="I19424" s="141" t="s">
        <v>143</v>
      </c>
      <c r="J19424" s="649">
        <v>21.73</v>
      </c>
    </row>
    <row r="19425" spans="1:10" hidden="1">
      <c r="A19425" s="141" t="s">
        <v>58518</v>
      </c>
      <c r="B19425" s="141" t="str">
        <f t="shared" si="303"/>
        <v>RESISTIVIMETRO PARA APLICACOES AMBIENTAIS,FAIXA CORRENTE AUTOMATICA,COMPACTO E POTENTE PARA 400V,POTENCIA DE 100W, 1,2A,RESISTIVIMETRO PARA APLICACOES AMBIENTAIS,FAIXA CORRENTE AUTEXCLUSIVE EQUIPERESISTIVIMETRO PARA APLICACOES AMBIENTAIS,FAIXA CORRENTE AUT</v>
      </c>
      <c r="C19425" s="141" t="s">
        <v>58514</v>
      </c>
      <c r="D19425" s="141" t="s">
        <v>58515</v>
      </c>
      <c r="E19425" s="141" t="s">
        <v>58516</v>
      </c>
      <c r="I19425" s="141" t="s">
        <v>143</v>
      </c>
      <c r="J19425" s="649">
        <v>32.590000000000003</v>
      </c>
    </row>
    <row r="19426" spans="1:10" hidden="1">
      <c r="A19426" s="141" t="s">
        <v>58519</v>
      </c>
      <c r="B19426" s="141" t="str">
        <f t="shared" si="303"/>
        <v>RESISTIVIMETRO PARA APLICACOES AMBIENTAIS,FAIXA CORRENTE AUTOMATICA,COMPACTO E POTENTE PARA 400V,POTENCIA DE 100W, 1,2A,RESISTIVIMETRO PARA APLICACOES AMBIENTAIS,FAIXA CORRENTE AUTEXCLUSIVE EQUIPERESISTIVIMETRO PARA APLICACOES AMBIENTAIS,FAIXA CORRENTE AUT</v>
      </c>
      <c r="C19426" s="141" t="s">
        <v>58514</v>
      </c>
      <c r="D19426" s="141" t="s">
        <v>58515</v>
      </c>
      <c r="E19426" s="141" t="s">
        <v>58516</v>
      </c>
      <c r="I19426" s="141" t="s">
        <v>143</v>
      </c>
      <c r="J19426" s="649">
        <v>21.73</v>
      </c>
    </row>
    <row r="19427" spans="1:10" hidden="1">
      <c r="A19427" s="141" t="s">
        <v>58520</v>
      </c>
      <c r="B19427" s="141" t="str">
        <f t="shared" si="303"/>
        <v>MOTOSSERRA PARA ABATE,DESGALHAMENTO E TORAGEM DE ARVORES,EXCLUSIVE OPERADORMOTOSSERRA PARA ABATE,DESGALHAMENTO E TORAGEM DE ARVORES,EXCMOTOSSERRA PARA ABATE,DESGALHAMENTO E TORAGEM DE ARVORES,EXC</v>
      </c>
      <c r="C19427" s="141" t="s">
        <v>58521</v>
      </c>
      <c r="D19427" s="141" t="s">
        <v>58023</v>
      </c>
      <c r="I19427" s="141" t="s">
        <v>143</v>
      </c>
      <c r="J19427" s="649">
        <v>5.07</v>
      </c>
    </row>
    <row r="19428" spans="1:10" hidden="1">
      <c r="A19428" s="141" t="s">
        <v>58522</v>
      </c>
      <c r="B19428" s="141" t="str">
        <f t="shared" si="303"/>
        <v>MOTOSSERRA PARA ABATE,DESGALHAMENTO E TORAGEM DE ARVORES,EXCLUSIVE OPERADORMOTOSSERRA PARA ABATE,DESGALHAMENTO E TORAGEM DE ARVORES,EXCMOTOSSERRA PARA ABATE,DESGALHAMENTO E TORAGEM DE ARVORES,EXC</v>
      </c>
      <c r="C19428" s="141" t="s">
        <v>58521</v>
      </c>
      <c r="D19428" s="141" t="s">
        <v>58023</v>
      </c>
      <c r="I19428" s="141" t="s">
        <v>143</v>
      </c>
      <c r="J19428" s="649">
        <v>0.12</v>
      </c>
    </row>
    <row r="19429" spans="1:10" hidden="1">
      <c r="A19429" s="141" t="s">
        <v>58523</v>
      </c>
      <c r="B19429" s="141" t="str">
        <f t="shared" si="303"/>
        <v>MOTOSSERRA PARA ABATE,DESGALHAMENTO E TORAGEM DE ARVORES,EXCLUSIVE OPERADORMOTOSSERRA PARA ABATE,DESGALHAMENTO E TORAGEM DE ARVORES,EXCMOTOSSERRA PARA ABATE,DESGALHAMENTO E TORAGEM DE ARVORES,EXC</v>
      </c>
      <c r="C19429" s="141" t="s">
        <v>58521</v>
      </c>
      <c r="D19429" s="141" t="s">
        <v>58023</v>
      </c>
      <c r="I19429" s="141" t="s">
        <v>143</v>
      </c>
      <c r="J19429" s="649">
        <v>5.07</v>
      </c>
    </row>
    <row r="19430" spans="1:10" hidden="1">
      <c r="A19430" s="141" t="s">
        <v>58524</v>
      </c>
      <c r="B19430" s="141" t="str">
        <f t="shared" si="303"/>
        <v>MOTOSSERRA PARA ABATE,DESGALHAMENTO E TORAGEM DE ARVORES,EXCLUSIVE OPERADORMOTOSSERRA PARA ABATE,DESGALHAMENTO E TORAGEM DE ARVORES,EXCMOTOSSERRA PARA ABATE,DESGALHAMENTO E TORAGEM DE ARVORES,EXC</v>
      </c>
      <c r="C19430" s="141" t="s">
        <v>58521</v>
      </c>
      <c r="D19430" s="141" t="s">
        <v>58023</v>
      </c>
      <c r="I19430" s="141" t="s">
        <v>143</v>
      </c>
      <c r="J19430" s="649">
        <v>0.12</v>
      </c>
    </row>
    <row r="19431" spans="1:10" hidden="1">
      <c r="A19431" s="141" t="s">
        <v>58525</v>
      </c>
      <c r="B19431" s="141" t="str">
        <f t="shared" si="303"/>
        <v>ROCADEIRA COSTAL MOTORIZADA PARA PREPARO DE TERRENO,EXCLUSIVE OPERADORROCADEIRA COSTAL MOTORIZADA PARA PREPARO DE TERRENO,EXCLUSIVROCADEIRA COSTAL MOTORIZADA PARA PREPARO DE TERRENO,EXCLUSIV</v>
      </c>
      <c r="C19431" s="141" t="s">
        <v>58526</v>
      </c>
      <c r="D19431" s="141" t="s">
        <v>57901</v>
      </c>
      <c r="I19431" s="141" t="s">
        <v>143</v>
      </c>
      <c r="J19431" s="649">
        <v>5.08</v>
      </c>
    </row>
    <row r="19432" spans="1:10" hidden="1">
      <c r="A19432" s="141" t="s">
        <v>58527</v>
      </c>
      <c r="B19432" s="141" t="str">
        <f t="shared" si="303"/>
        <v>ROCADEIRA COSTAL MOTORIZADA PARA PREPARO DE TERRENO,EXCLUSIVE OPERADORROCADEIRA COSTAL MOTORIZADA PARA PREPARO DE TERRENO,EXCLUSIVROCADEIRA COSTAL MOTORIZADA PARA PREPARO DE TERRENO,EXCLUSIV</v>
      </c>
      <c r="C19432" s="141" t="s">
        <v>58526</v>
      </c>
      <c r="D19432" s="141" t="s">
        <v>57901</v>
      </c>
      <c r="I19432" s="141" t="s">
        <v>143</v>
      </c>
      <c r="J19432" s="649">
        <v>0.12</v>
      </c>
    </row>
    <row r="19433" spans="1:10" hidden="1">
      <c r="A19433" s="141" t="s">
        <v>58528</v>
      </c>
      <c r="B19433" s="141" t="str">
        <f t="shared" si="303"/>
        <v>ROCADEIRA COSTAL MOTORIZADA PARA PREPARO DE TERRENO,EXCLUSIVE OPERADORROCADEIRA COSTAL MOTORIZADA PARA PREPARO DE TERRENO,EXCLUSIVROCADEIRA COSTAL MOTORIZADA PARA PREPARO DE TERRENO,EXCLUSIV</v>
      </c>
      <c r="C19433" s="141" t="s">
        <v>58526</v>
      </c>
      <c r="D19433" s="141" t="s">
        <v>57901</v>
      </c>
      <c r="I19433" s="141" t="s">
        <v>143</v>
      </c>
      <c r="J19433" s="649">
        <v>5.08</v>
      </c>
    </row>
    <row r="19434" spans="1:10" hidden="1">
      <c r="A19434" s="141" t="s">
        <v>58529</v>
      </c>
      <c r="B19434" s="141" t="str">
        <f t="shared" si="303"/>
        <v>ROCADEIRA COSTAL MOTORIZADA PARA PREPARO DE TERRENO,EXCLUSIVE OPERADORROCADEIRA COSTAL MOTORIZADA PARA PREPARO DE TERRENO,EXCLUSIVROCADEIRA COSTAL MOTORIZADA PARA PREPARO DE TERRENO,EXCLUSIV</v>
      </c>
      <c r="C19434" s="141" t="s">
        <v>58526</v>
      </c>
      <c r="D19434" s="141" t="s">
        <v>57901</v>
      </c>
      <c r="I19434" s="141" t="s">
        <v>143</v>
      </c>
      <c r="J19434" s="649">
        <v>0.12</v>
      </c>
    </row>
    <row r="19435" spans="1:10" hidden="1">
      <c r="A19435" s="141" t="s">
        <v>58530</v>
      </c>
      <c r="B19435" s="141" t="str">
        <f t="shared" si="303"/>
        <v>ROTATIVA PARA EXECUCAO DE POCOS PROFUNDOS,SOBRE CAMINHAO DE12T (INCLUSIVE ESTE) COM TECNICO EM SONDAGEM E 3 SONDADORES,ROTATIVA PARA EXECUCAO DE POCOS PROFUNDOS,SOBRE CAMINHAO DECOM AS SEGUINTES ESPECIFICACOES MINIMAS:MOTOR DIESEL DE 162CV,COMPRESSOR DE AR ROTATIVO DE 270HP,DESCARGA LIVRE DE 747PCM E PRESSAO DE 150PSIROTATIVA PARA EXECUCAO DE POCOS PROFUNDOS,SOBRE CAMINHAO DE</v>
      </c>
      <c r="C19435" s="141" t="s">
        <v>58531</v>
      </c>
      <c r="D19435" s="141" t="s">
        <v>58532</v>
      </c>
      <c r="E19435" s="141" t="s">
        <v>58533</v>
      </c>
      <c r="F19435" s="141" t="s">
        <v>58534</v>
      </c>
      <c r="G19435" s="141" t="s">
        <v>58535</v>
      </c>
      <c r="I19435" s="141" t="s">
        <v>143</v>
      </c>
      <c r="J19435" s="649">
        <v>627.44000000000005</v>
      </c>
    </row>
    <row r="19436" spans="1:10" hidden="1">
      <c r="A19436" s="141" t="s">
        <v>58536</v>
      </c>
      <c r="B19436" s="141" t="str">
        <f t="shared" si="303"/>
        <v>ROTATIVA PARA EXECUCAO DE POCOS PROFUNDOS,SOBRE CAMINHAO DE12T (INCLUSIVE ESTE) COM TECNICO EM SONDAGEM E 3 SONDADORES,ROTATIVA PARA EXECUCAO DE POCOS PROFUNDOS,SOBRE CAMINHAO DECOM AS SEGUINTES ESPECIFICACOES MINIMAS:MOTOR DIESEL DE 162CV,COMPRESSOR DE AR ROTATIVO DE 270HP,DESCARGA LIVRE DE 747PCM E PRESSAO DE 150PSIROTATIVA PARA EXECUCAO DE POCOS PROFUNDOS,SOBRE CAMINHAO DE</v>
      </c>
      <c r="C19436" s="141" t="s">
        <v>58531</v>
      </c>
      <c r="D19436" s="141" t="s">
        <v>58532</v>
      </c>
      <c r="E19436" s="141" t="s">
        <v>58533</v>
      </c>
      <c r="F19436" s="141" t="s">
        <v>58534</v>
      </c>
      <c r="G19436" s="141" t="s">
        <v>58535</v>
      </c>
      <c r="I19436" s="141" t="s">
        <v>143</v>
      </c>
      <c r="J19436" s="649">
        <v>373.03</v>
      </c>
    </row>
    <row r="19437" spans="1:10" hidden="1">
      <c r="A19437" s="141" t="s">
        <v>58537</v>
      </c>
      <c r="B19437" s="141" t="str">
        <f t="shared" si="303"/>
        <v>ROTATIVA PARA EXECUCAO DE POCOS PROFUNDOS,SOBRE CAMINHAO DE12T (INCLUSIVE ESTE) COM TECNICO EM SONDAGEM E 3 SONDADORES,ROTATIVA PARA EXECUCAO DE POCOS PROFUNDOS,SOBRE CAMINHAO DECOM AS SEGUINTES ESPECIFICACOES MINIMAS:MOTOR DIESEL DE 162CV,COMPRESSOR DE AR ROTATIVO DE 270HP,DESCARGA LIVRE DE 747PCM E PRESSAO DE 150PSIROTATIVA PARA EXECUCAO DE POCOS PROFUNDOS,SOBRE CAMINHAO DE</v>
      </c>
      <c r="C19437" s="141" t="s">
        <v>58531</v>
      </c>
      <c r="D19437" s="141" t="s">
        <v>58532</v>
      </c>
      <c r="E19437" s="141" t="s">
        <v>58533</v>
      </c>
      <c r="F19437" s="141" t="s">
        <v>58534</v>
      </c>
      <c r="G19437" s="141" t="s">
        <v>58535</v>
      </c>
      <c r="I19437" s="141" t="s">
        <v>143</v>
      </c>
      <c r="J19437" s="649">
        <v>339.19</v>
      </c>
    </row>
    <row r="19438" spans="1:10" hidden="1">
      <c r="A19438" s="141" t="s">
        <v>58538</v>
      </c>
      <c r="B19438" s="141" t="str">
        <f t="shared" si="303"/>
        <v>ROTATIVA PARA EXECUCAO DE POCOS PROFUNDOS,SOBRE CAMINHAO DE12T (INCLUSIVE ESTE) COM TECNICO EM SONDAGEM E 3 SONDADORES,ROTATIVA PARA EXECUCAO DE POCOS PROFUNDOS,SOBRE CAMINHAO DECOM AS SEGUINTES ESPECIFICACOES MINIMAS:MOTOR DIESEL DE 162CV,COMPRESSOR DE AR ROTATIVO DE 270HP,DESCARGA LIVRE DE 747PCM E PRESSAO DE 150PSIROTATIVA PARA EXECUCAO DE POCOS PROFUNDOS,SOBRE CAMINHAO DE</v>
      </c>
      <c r="C19438" s="141" t="s">
        <v>58531</v>
      </c>
      <c r="D19438" s="141" t="s">
        <v>58532</v>
      </c>
      <c r="E19438" s="141" t="s">
        <v>58533</v>
      </c>
      <c r="F19438" s="141" t="s">
        <v>58534</v>
      </c>
      <c r="G19438" s="141" t="s">
        <v>58535</v>
      </c>
      <c r="I19438" s="141" t="s">
        <v>143</v>
      </c>
      <c r="J19438" s="649">
        <v>612.22</v>
      </c>
    </row>
    <row r="19439" spans="1:10" hidden="1">
      <c r="A19439" s="141" t="s">
        <v>58539</v>
      </c>
      <c r="B19439" s="141" t="str">
        <f t="shared" si="303"/>
        <v>ROTATIVA PARA EXECUCAO DE POCOS PROFUNDOS,SOBRE CAMINHAO DE12T (INCLUSIVE ESTE) COM TECNICO EM SONDAGEM E 3 SONDADORES,ROTATIVA PARA EXECUCAO DE POCOS PROFUNDOS,SOBRE CAMINHAO DECOM AS SEGUINTES ESPECIFICACOES MINIMAS:MOTOR DIESEL DE 162CV,COMPRESSOR DE AR ROTATIVO DE 270HP,DESCARGA LIVRE DE 747PCM E PRESSAO DE 150PSIROTATIVA PARA EXECUCAO DE POCOS PROFUNDOS,SOBRE CAMINHAO DE</v>
      </c>
      <c r="C19439" s="141" t="s">
        <v>58531</v>
      </c>
      <c r="D19439" s="141" t="s">
        <v>58532</v>
      </c>
      <c r="E19439" s="141" t="s">
        <v>58533</v>
      </c>
      <c r="F19439" s="141" t="s">
        <v>58534</v>
      </c>
      <c r="G19439" s="141" t="s">
        <v>58535</v>
      </c>
      <c r="I19439" s="141" t="s">
        <v>143</v>
      </c>
      <c r="J19439" s="649">
        <v>357.81</v>
      </c>
    </row>
    <row r="19440" spans="1:10" hidden="1">
      <c r="A19440" s="141" t="s">
        <v>58540</v>
      </c>
      <c r="B19440" s="141" t="str">
        <f t="shared" si="303"/>
        <v>ROTATIVA PARA EXECUCAO DE POCOS PROFUNDOS,SOBRE CAMINHAO DE12T (INCLUSIVE ESTE) COM TECNICO EM SONDAGEM E 3 SONDADORES,ROTATIVA PARA EXECUCAO DE POCOS PROFUNDOS,SOBRE CAMINHAO DECOM AS SEGUINTES ESPECIFICACOES MINIMAS:MOTOR DIESEL DE 162CV,COMPRESSOR DE AR ROTATIVO DE 270HP,DESCARGA LIVRE DE 747PCM E PRESSAO DE 150PSIROTATIVA PARA EXECUCAO DE POCOS PROFUNDOS,SOBRE CAMINHAO DE</v>
      </c>
      <c r="C19440" s="141" t="s">
        <v>58531</v>
      </c>
      <c r="D19440" s="141" t="s">
        <v>58532</v>
      </c>
      <c r="E19440" s="141" t="s">
        <v>58533</v>
      </c>
      <c r="F19440" s="141" t="s">
        <v>58534</v>
      </c>
      <c r="G19440" s="141" t="s">
        <v>58535</v>
      </c>
      <c r="I19440" s="141" t="s">
        <v>143</v>
      </c>
      <c r="J19440" s="649">
        <v>323.97000000000003</v>
      </c>
    </row>
    <row r="19441" spans="1:10" hidden="1">
      <c r="A19441" s="141" t="s">
        <v>58541</v>
      </c>
      <c r="B19441" s="141" t="str">
        <f t="shared" si="303"/>
        <v>RETIFICADOR DE SOLDA,ELETRICO,DE 430ARETIFICADOR DE SOLDA,ELETRICO,DE 430ARETIFICADOR DE SOLDA,ELETRICO,DE 430A</v>
      </c>
      <c r="C19441" s="141" t="s">
        <v>58542</v>
      </c>
      <c r="I19441" s="141" t="s">
        <v>143</v>
      </c>
      <c r="J19441" s="649">
        <v>22.45</v>
      </c>
    </row>
    <row r="19442" spans="1:10" hidden="1">
      <c r="A19442" s="141" t="s">
        <v>58543</v>
      </c>
      <c r="B19442" s="141" t="str">
        <f t="shared" si="303"/>
        <v>RETIFICADOR DE SOLDA,ELETRICO,DE 430ARETIFICADOR DE SOLDA,ELETRICO,DE 430ARETIFICADOR DE SOLDA,ELETRICO,DE 430A</v>
      </c>
      <c r="C19442" s="141" t="s">
        <v>58542</v>
      </c>
      <c r="I19442" s="141" t="s">
        <v>143</v>
      </c>
      <c r="J19442" s="649">
        <v>0.28999999999999998</v>
      </c>
    </row>
    <row r="19443" spans="1:10" hidden="1">
      <c r="A19443" s="141" t="s">
        <v>58544</v>
      </c>
      <c r="B19443" s="141" t="str">
        <f t="shared" si="303"/>
        <v>RETIFICADOR DE SOLDA,ELETRICO,DE 430ARETIFICADOR DE SOLDA,ELETRICO,DE 430ARETIFICADOR DE SOLDA,ELETRICO,DE 430A</v>
      </c>
      <c r="C19443" s="141" t="s">
        <v>58542</v>
      </c>
      <c r="I19443" s="141" t="s">
        <v>143</v>
      </c>
      <c r="J19443" s="649">
        <v>22.45</v>
      </c>
    </row>
    <row r="19444" spans="1:10" hidden="1">
      <c r="A19444" s="141" t="s">
        <v>58545</v>
      </c>
      <c r="B19444" s="141" t="str">
        <f t="shared" si="303"/>
        <v>RETIFICADOR DE SOLDA,ELETRICO,DE 430ARETIFICADOR DE SOLDA,ELETRICO,DE 430ARETIFICADOR DE SOLDA,ELETRICO,DE 430A</v>
      </c>
      <c r="C19444" s="141" t="s">
        <v>58542</v>
      </c>
      <c r="I19444" s="141" t="s">
        <v>143</v>
      </c>
      <c r="J19444" s="649">
        <v>0.28999999999999998</v>
      </c>
    </row>
    <row r="19445" spans="1:10" hidden="1">
      <c r="A19445" s="141" t="s">
        <v>58546</v>
      </c>
      <c r="B19445" s="141" t="str">
        <f t="shared" si="303"/>
        <v>EQUIPAMENTO P/VIDEO INSPECAO NO INTERIOR DE COLETORES GALERIAS C/DIAM.A PARTIR 400MM,CAPACIDADE DE DESLOCAMENTO ATE 100MEQUIPAMENTO P/VIDEO INSPECAO NO INTERIOR DE COLETORES GALERI,RESISTENTE A AGUA,IMAGENS GERADAS TRANSMITIDAS EM TEMPO REAL,SISTEMA DE GRAVACAO COM INSERCAO E EDICAO DE LEGENDAS,CAMERA DE VIDEO EM CORES COM MOVIMENTO PERISCOPIO,C/CAMINHONETAP/9 PASSAGEIROS,COM MOTORISTA, EXCLUIVE OPERADOREQUIPAMENTO P/VIDEO INSPECAO NO INTERIOR DE COLETORES GALERI</v>
      </c>
      <c r="C19445" s="141" t="s">
        <v>58547</v>
      </c>
      <c r="D19445" s="141" t="s">
        <v>58548</v>
      </c>
      <c r="E19445" s="141" t="s">
        <v>58549</v>
      </c>
      <c r="F19445" s="141" t="s">
        <v>58550</v>
      </c>
      <c r="G19445" s="141" t="s">
        <v>58551</v>
      </c>
      <c r="H19445" s="141" t="s">
        <v>58552</v>
      </c>
      <c r="I19445" s="141" t="s">
        <v>143</v>
      </c>
      <c r="J19445" s="649">
        <v>127.1</v>
      </c>
    </row>
    <row r="19446" spans="1:10" hidden="1">
      <c r="A19446" s="141" t="s">
        <v>58553</v>
      </c>
      <c r="B19446" s="141" t="str">
        <f t="shared" si="303"/>
        <v>EQUIPAMENTO P/VIDEO INSPECAO NO INTERIOR DE COLETORES E GALERIAS C/DIAM.A PARTIR DE 400MM,CAPACIDADE DE DESLOCAMENTO ATEEQUIPAMENTO P/VIDEO INSPECAO NO INTERIOR DE COLETORES E GALE100M,RESISTENTE A AGUA,IMAGENS GERADAS TRANSMITIDAS EM TEMPO REAL,SISTEMA DE GRAVACAO COM INSERCAO E EDICAO DE LEGENDAS,CAMERA DE VIDEO EM CORES COM MOVIMENTO PERISCOPIO,COM CAMINHONETA P/9 PASSAGEIROS,COM MOTORISTA,EXCLUSIVE OPERADOREQUIPAMENTO P/VIDEO INSPECAO NO INTERIOR DE COLETORES E GALE</v>
      </c>
      <c r="C19446" s="141" t="s">
        <v>58554</v>
      </c>
      <c r="D19446" s="141" t="s">
        <v>58555</v>
      </c>
      <c r="E19446" s="141" t="s">
        <v>58556</v>
      </c>
      <c r="F19446" s="141" t="s">
        <v>58557</v>
      </c>
      <c r="G19446" s="141" t="s">
        <v>58558</v>
      </c>
      <c r="H19446" s="141" t="s">
        <v>58559</v>
      </c>
      <c r="I19446" s="141" t="s">
        <v>143</v>
      </c>
      <c r="J19446" s="649">
        <v>57.92</v>
      </c>
    </row>
    <row r="19447" spans="1:10" hidden="1">
      <c r="A19447" s="141" t="s">
        <v>58560</v>
      </c>
      <c r="B19447" s="141" t="str">
        <f t="shared" si="303"/>
        <v>EQUIPAMENTO P/VIDEO INSPECAO NO INTERIOR DE COLETORES GALERIAS C/DIAM.A PARTIR 400MM,CAPACIDADE DE DESLOCAMENTO ATE 100MEQUIPAMENTO P/VIDEO INSPECAO NO INTERIOR DE COLETORES GALERI,RESISTENTE A AGUA,IMAGENS GERADAS TRANSMITIDAS EM TEMPO REAL,SISTEMA DE GRAVACAO COM INSERCAO E EDICAO DE LEGENDAS,CAMERA DE VIDEO EM CORES COM MOVIMENTO PERISCOPIO,C/CAMINHONETAP/9 PASSAGEIROS,COM MOTORISTA, EXCLUIVE OPERADOREQUIPAMENTO P/VIDEO INSPECAO NO INTERIOR DE COLETORES GALERI</v>
      </c>
      <c r="C19447" s="141" t="s">
        <v>58547</v>
      </c>
      <c r="D19447" s="141" t="s">
        <v>58548</v>
      </c>
      <c r="E19447" s="141" t="s">
        <v>58549</v>
      </c>
      <c r="F19447" s="141" t="s">
        <v>58550</v>
      </c>
      <c r="G19447" s="141" t="s">
        <v>58551</v>
      </c>
      <c r="H19447" s="141" t="s">
        <v>58552</v>
      </c>
      <c r="I19447" s="141" t="s">
        <v>143</v>
      </c>
      <c r="J19447" s="649">
        <v>123.53</v>
      </c>
    </row>
    <row r="19448" spans="1:10" hidden="1">
      <c r="A19448" s="141" t="s">
        <v>58561</v>
      </c>
      <c r="B19448" s="141" t="str">
        <f t="shared" si="303"/>
        <v>EQUIPAMENTO P/VIDEO INSPECAO NO INTERIOR DE COLETORES E GALERIAS C/DIAM.A PARTIR DE 400MM,CAPACIDADE DE DESLOCAMENTO ATEEQUIPAMENTO P/VIDEO INSPECAO NO INTERIOR DE COLETORES E GALE100M,RESISTENTE A AGUA,IMAGENS GERADAS TRANSMITIDAS EM TEMPO REAL,SISTEMA DE GRAVACAO COM INSERCAO E EDICAO DE LEGENDAS,CAMERA DE VIDEO EM CORES COM MOVIMENTO PERISCOPIO,COM CAMINHONETA P/9 PASSAGEIROS,COM MOTORISTA,EXCLUSIVE OPERADOREQUIPAMENTO P/VIDEO INSPECAO NO INTERIOR DE COLETORES E GALE</v>
      </c>
      <c r="C19448" s="141" t="s">
        <v>58554</v>
      </c>
      <c r="D19448" s="141" t="s">
        <v>58555</v>
      </c>
      <c r="E19448" s="141" t="s">
        <v>58556</v>
      </c>
      <c r="F19448" s="141" t="s">
        <v>58557</v>
      </c>
      <c r="G19448" s="141" t="s">
        <v>58558</v>
      </c>
      <c r="H19448" s="141" t="s">
        <v>58559</v>
      </c>
      <c r="I19448" s="141" t="s">
        <v>143</v>
      </c>
      <c r="J19448" s="649">
        <v>54.35</v>
      </c>
    </row>
    <row r="19449" spans="1:10" hidden="1">
      <c r="A19449" s="141" t="s">
        <v>58562</v>
      </c>
      <c r="B19449" s="141" t="str">
        <f t="shared" si="303"/>
        <v>MAQUINA DE SOLDA POR TERMOFUSAO PARA GEOMEMBRANAS PEAD COM ESPESSURAS DE 0,5MM A 2,0MM,POTENCIA DE 800W,FREQUENCIA DE 50MAQUINA DE SOLDA POR TERMOFUSAO PARA GEOMEMBRANAS PEAD COM E/60HZ,TENSAO DE 220V,EXCLUSIVE OPERADORMAQUINA DE SOLDA POR TERMOFUSAO PARA GEOMEMBRANAS PEAD COM E</v>
      </c>
      <c r="C19449" s="141" t="s">
        <v>58563</v>
      </c>
      <c r="D19449" s="141" t="s">
        <v>58564</v>
      </c>
      <c r="E19449" s="141" t="s">
        <v>58565</v>
      </c>
      <c r="I19449" s="141" t="s">
        <v>143</v>
      </c>
      <c r="J19449" s="649">
        <v>17.57</v>
      </c>
    </row>
    <row r="19450" spans="1:10" hidden="1">
      <c r="A19450" s="141" t="s">
        <v>58566</v>
      </c>
      <c r="B19450" s="141" t="str">
        <f t="shared" si="303"/>
        <v>MAQUINA DE SOLDA POR TERMOFUSAO PARA GEOMEMBRANAS PEAD COM ESPESSURAS DE 0,5MM A 2,0MM,POTENCIA DE 800W,FREQUENCIA DE 50MAQUINA DE SOLDA POR TERMOFUSAO PARA GEOMEMBRANAS PEAD COM E/60HZ,TENSAO DE 220V,EXCLUSIVE OPERADORMAQUINA DE SOLDA POR TERMOFUSAO PARA GEOMEMBRANAS PEAD COM E</v>
      </c>
      <c r="C19450" s="141" t="s">
        <v>58563</v>
      </c>
      <c r="D19450" s="141" t="s">
        <v>58564</v>
      </c>
      <c r="E19450" s="141" t="s">
        <v>58565</v>
      </c>
      <c r="I19450" s="141" t="s">
        <v>143</v>
      </c>
      <c r="J19450" s="649">
        <v>12.42</v>
      </c>
    </row>
    <row r="19451" spans="1:10" hidden="1">
      <c r="A19451" s="141" t="s">
        <v>58567</v>
      </c>
      <c r="B19451" s="141" t="str">
        <f t="shared" si="303"/>
        <v>MAQUINA DE SOLDA POR TERMOFUSAO PARA GEOMEMBRANAS PEAD COM ESPESSURAS DE 0,5MM A 2,0MM,POTENCIA DE 800W,FREQUENCIA DE 50MAQUINA DE SOLDA POR TERMOFUSAO PARA GEOMEMBRANAS PEAD COM E/60HZ,TENSAO DE 220V,EXCLUSIVE OPERADORMAQUINA DE SOLDA POR TERMOFUSAO PARA GEOMEMBRANAS PEAD COM E</v>
      </c>
      <c r="C19451" s="141" t="s">
        <v>58563</v>
      </c>
      <c r="D19451" s="141" t="s">
        <v>58564</v>
      </c>
      <c r="E19451" s="141" t="s">
        <v>58565</v>
      </c>
      <c r="I19451" s="141" t="s">
        <v>143</v>
      </c>
      <c r="J19451" s="649">
        <v>11.22</v>
      </c>
    </row>
    <row r="19452" spans="1:10" hidden="1">
      <c r="A19452" s="141" t="s">
        <v>58568</v>
      </c>
      <c r="B19452" s="141" t="str">
        <f t="shared" si="303"/>
        <v>MAQUINA DE SOLDA POR TERMOFUSAO PARA GEOMEMBRANAS PEAD COM ESPESSURAS DE 0,5MM A 2,0MM,POTENCIA DE 800W,FREQUENCIA DE 50MAQUINA DE SOLDA POR TERMOFUSAO PARA GEOMEMBRANAS PEAD COM E/60HZ,TENSAO DE 220V,EXCLUSIVE OPERADORMAQUINA DE SOLDA POR TERMOFUSAO PARA GEOMEMBRANAS PEAD COM E</v>
      </c>
      <c r="C19452" s="141" t="s">
        <v>58563</v>
      </c>
      <c r="D19452" s="141" t="s">
        <v>58564</v>
      </c>
      <c r="E19452" s="141" t="s">
        <v>58565</v>
      </c>
      <c r="I19452" s="141" t="s">
        <v>143</v>
      </c>
      <c r="J19452" s="649">
        <v>17.57</v>
      </c>
    </row>
    <row r="19453" spans="1:10" hidden="1">
      <c r="A19453" s="141" t="s">
        <v>58569</v>
      </c>
      <c r="B19453" s="141" t="str">
        <f t="shared" si="303"/>
        <v>MAQUINA DE SOLDA POR TERMOFUSAO PARA GEOMEMBRANAS PEAD COM ESPESSURAS DE 0,5MM A 2,0MM,POTENCIA DE 800W,FREQUENCIA DE 50MAQUINA DE SOLDA POR TERMOFUSAO PARA GEOMEMBRANAS PEAD COM E/60HZ,TENSAO DE 220V,EXCLUSIVE OPERADORMAQUINA DE SOLDA POR TERMOFUSAO PARA GEOMEMBRANAS PEAD COM E</v>
      </c>
      <c r="C19453" s="141" t="s">
        <v>58563</v>
      </c>
      <c r="D19453" s="141" t="s">
        <v>58564</v>
      </c>
      <c r="E19453" s="141" t="s">
        <v>58565</v>
      </c>
      <c r="I19453" s="141" t="s">
        <v>143</v>
      </c>
      <c r="J19453" s="649">
        <v>12.42</v>
      </c>
    </row>
    <row r="19454" spans="1:10" hidden="1">
      <c r="A19454" s="141" t="s">
        <v>58570</v>
      </c>
      <c r="B19454" s="141" t="str">
        <f t="shared" si="303"/>
        <v>MAQUINA DE SOLDA POR TERMOFUSAO PARA GEOMEMBRANAS PEAD COM ESPESSURAS DE 0,5MM A 2,0MM,POTENCIA DE 800W,FREQUENCIA DE 50MAQUINA DE SOLDA POR TERMOFUSAO PARA GEOMEMBRANAS PEAD COM E/60HZ,TENSAO DE 220V,EXCLUSIVE OPERADORMAQUINA DE SOLDA POR TERMOFUSAO PARA GEOMEMBRANAS PEAD COM E</v>
      </c>
      <c r="C19454" s="141" t="s">
        <v>58563</v>
      </c>
      <c r="D19454" s="141" t="s">
        <v>58564</v>
      </c>
      <c r="E19454" s="141" t="s">
        <v>58565</v>
      </c>
      <c r="I19454" s="141" t="s">
        <v>143</v>
      </c>
      <c r="J19454" s="649">
        <v>11.22</v>
      </c>
    </row>
    <row r="19455" spans="1:10" hidden="1">
      <c r="A19455" s="141" t="s">
        <v>58571</v>
      </c>
      <c r="B19455" s="141" t="str">
        <f t="shared" si="303"/>
        <v>MAQUINA DE SOLDA POR TERMOFUSAO PARA GEOMEMBRANAS PEAD COM ESPESSURAS DE 0,5MM A 2,5MM,POTENCIA DE 1800/1500/1200W,FREQUMAQUINA DE SOLDA POR TERMOFUSAO PARA GEOMEMBRANAS PEAD COM EENCIA DE 50/60 HZ, TENSAO DE 220V,EXCLUSIVE OPERADORMAQUINA DE SOLDA POR TERMOFUSAO PARA GEOMEMBRANAS PEAD COM E</v>
      </c>
      <c r="C19455" s="141" t="s">
        <v>58563</v>
      </c>
      <c r="D19455" s="141" t="s">
        <v>58572</v>
      </c>
      <c r="E19455" s="141" t="s">
        <v>58573</v>
      </c>
      <c r="I19455" s="141" t="s">
        <v>143</v>
      </c>
      <c r="J19455" s="649">
        <v>80.84</v>
      </c>
    </row>
    <row r="19456" spans="1:10" hidden="1">
      <c r="A19456" s="141" t="s">
        <v>58574</v>
      </c>
      <c r="B19456" s="141" t="str">
        <f t="shared" si="303"/>
        <v>MAQUINA DE SOLDA POR TERMOFUSAO PARA GEOMEMBRANAS PEAD COM ESPESSURAS DE 0,5MM A 2,5MM,POTENCIA DE 1800/1500/1200W,FREQUMAQUINA DE SOLDA POR TERMOFUSAO PARA GEOMEMBRANAS PEAD COM EENCIA DE 50/60 HZ,TENSAO DE 220V,EXCLUSIVE OPERADORMAQUINA DE SOLDA POR TERMOFUSAO PARA GEOMEMBRANAS PEAD COM E</v>
      </c>
      <c r="C19456" s="141" t="s">
        <v>58563</v>
      </c>
      <c r="D19456" s="141" t="s">
        <v>58572</v>
      </c>
      <c r="E19456" s="141" t="s">
        <v>58575</v>
      </c>
      <c r="I19456" s="141" t="s">
        <v>143</v>
      </c>
      <c r="J19456" s="649">
        <v>58.23</v>
      </c>
    </row>
    <row r="19457" spans="1:10" hidden="1">
      <c r="A19457" s="141" t="s">
        <v>58576</v>
      </c>
      <c r="B19457" s="141" t="str">
        <f t="shared" si="303"/>
        <v>MAQUINA DE SOLDA POR TERMOFUSAO PARA GEOMEMBRANAS PEAD COM ESPESSURAS DE 0,5MM A 2,5MM,POTENCIA DE 1800/1500/1200W,FREQUMAQUINA DE SOLDA POR TERMOFUSAO PARA GEOMEMBRANAS PEAD COM EENCIA DE 50/60 HZ,TENSAO DE 220V,EXCLUSIVE OPERADORMAQUINA DE SOLDA POR TERMOFUSAO PARA GEOMEMBRANAS PEAD COM E</v>
      </c>
      <c r="C19457" s="141" t="s">
        <v>58563</v>
      </c>
      <c r="D19457" s="141" t="s">
        <v>58572</v>
      </c>
      <c r="E19457" s="141" t="s">
        <v>58575</v>
      </c>
      <c r="I19457" s="141" t="s">
        <v>143</v>
      </c>
      <c r="J19457" s="649">
        <v>52.79</v>
      </c>
    </row>
    <row r="19458" spans="1:10" hidden="1">
      <c r="A19458" s="141" t="s">
        <v>58577</v>
      </c>
      <c r="B19458" s="141" t="str">
        <f t="shared" si="303"/>
        <v>MAQUINA DE SOLDA POR TERMOFUSAO PARA GEOMEMBRANAS PEAD COM ESPESSURAS DE 0,5MM A 2,5MM,POTENCIA DE 1800/1500/1200W,FREQUMAQUINA DE SOLDA POR TERMOFUSAO PARA GEOMEMBRANAS PEAD COM EENCIA DE 50/60 HZ, TENSAO DE 220V,EXCLUSIVE OPERADORMAQUINA DE SOLDA POR TERMOFUSAO PARA GEOMEMBRANAS PEAD COM E</v>
      </c>
      <c r="C19458" s="141" t="s">
        <v>58563</v>
      </c>
      <c r="D19458" s="141" t="s">
        <v>58572</v>
      </c>
      <c r="E19458" s="141" t="s">
        <v>58573</v>
      </c>
      <c r="I19458" s="141" t="s">
        <v>143</v>
      </c>
      <c r="J19458" s="649">
        <v>80.84</v>
      </c>
    </row>
    <row r="19459" spans="1:10" hidden="1">
      <c r="A19459" s="141" t="s">
        <v>58578</v>
      </c>
      <c r="B19459" s="141" t="str">
        <f t="shared" ref="B19459:B19522" si="304">C19459&amp;D19459&amp;C19459&amp;E19459&amp;F19459&amp;G19459&amp;H19459&amp;C19459</f>
        <v>MAQUINA DE SOLDA POR TERMOFUSAO PARA GEOMEMBRANAS PEAD COM ESPESSURAS DE 0,5MM A 2,5MM,POTENCIA DE 1800/1500/1200W,FREQUMAQUINA DE SOLDA POR TERMOFUSAO PARA GEOMEMBRANAS PEAD COM EENCIA DE 50/60 HZ,TENSAO DE 220V,EXCLUSIVE OPERADORMAQUINA DE SOLDA POR TERMOFUSAO PARA GEOMEMBRANAS PEAD COM E</v>
      </c>
      <c r="C19459" s="141" t="s">
        <v>58563</v>
      </c>
      <c r="D19459" s="141" t="s">
        <v>58572</v>
      </c>
      <c r="E19459" s="141" t="s">
        <v>58575</v>
      </c>
      <c r="I19459" s="141" t="s">
        <v>143</v>
      </c>
      <c r="J19459" s="649">
        <v>58.23</v>
      </c>
    </row>
    <row r="19460" spans="1:10" hidden="1">
      <c r="A19460" s="141" t="s">
        <v>58579</v>
      </c>
      <c r="B19460" s="141" t="str">
        <f t="shared" si="304"/>
        <v>MAQUINA DE SOLDA POR TERMOFUSAO PARA GEOMEMBRANAS PEAD COM ESPESSURAS DE 0,5MM A 2,5MM,POTENCIA DE 1800/1500/1200W,FREQUMAQUINA DE SOLDA POR TERMOFUSAO PARA GEOMEMBRANAS PEAD COM EENCIA DE 50/60 HZ,TENSAO DE 220V,EXCLUSIVE OPERADORMAQUINA DE SOLDA POR TERMOFUSAO PARA GEOMEMBRANAS PEAD COM E</v>
      </c>
      <c r="C19460" s="141" t="s">
        <v>58563</v>
      </c>
      <c r="D19460" s="141" t="s">
        <v>58572</v>
      </c>
      <c r="E19460" s="141" t="s">
        <v>58575</v>
      </c>
      <c r="I19460" s="141" t="s">
        <v>143</v>
      </c>
      <c r="J19460" s="649">
        <v>52.79</v>
      </c>
    </row>
    <row r="19461" spans="1:10" hidden="1">
      <c r="A19461" s="141" t="s">
        <v>58580</v>
      </c>
      <c r="B19461" s="141" t="str">
        <f t="shared" si="304"/>
        <v>ESPALHAMENTO DE SOLO PARA FINS DE EXECUCAO DE ATERRO COMPACTADO,EXCLUSIVE IRRIGACAO,FORNECIMENTO E TRANSPORTE DO MATERIAESPALHAMENTO DE SOLO PARA FINS DE EXECUCAO DE ATERRO COMPACTL,REFERINDO-SE O CUSTO AO MATERIAL COMPACTADOESPALHAMENTO DE SOLO PARA FINS DE EXECUCAO DE ATERRO COMPACT</v>
      </c>
      <c r="C19461" s="141" t="s">
        <v>58581</v>
      </c>
      <c r="D19461" s="141" t="s">
        <v>58582</v>
      </c>
      <c r="E19461" s="141" t="s">
        <v>58583</v>
      </c>
      <c r="I19461" s="141" t="s">
        <v>4524</v>
      </c>
      <c r="J19461" s="649">
        <v>1.02</v>
      </c>
    </row>
    <row r="19462" spans="1:10" hidden="1">
      <c r="A19462" s="141" t="s">
        <v>58584</v>
      </c>
      <c r="B19462" s="141" t="str">
        <f t="shared" si="304"/>
        <v>ESPALHAMENTO DE SOLO PARA FINS DE EXECUCAO DE ATERRO COMPACTADO,EXCLUSIVE IRRIGACAO,FORNECIMENTO E TRANSPORTE DO MATERIAESPALHAMENTO DE SOLO PARA FINS DE EXECUCAO DE ATERRO COMPACTL,REFERINDO-SE O CUSTO AO MATERIAL COMPACTADOESPALHAMENTO DE SOLO PARA FINS DE EXECUCAO DE ATERRO COMPACT</v>
      </c>
      <c r="C19462" s="141" t="s">
        <v>58581</v>
      </c>
      <c r="D19462" s="141" t="s">
        <v>58582</v>
      </c>
      <c r="E19462" s="141" t="s">
        <v>58583</v>
      </c>
      <c r="I19462" s="141" t="s">
        <v>4524</v>
      </c>
      <c r="J19462" s="649">
        <v>1.01</v>
      </c>
    </row>
    <row r="19463" spans="1:10" hidden="1">
      <c r="A19463" s="141" t="s">
        <v>58585</v>
      </c>
      <c r="B19463" s="141" t="str">
        <f t="shared" si="304"/>
        <v>ESPALHAMENTO DE SOLO,COM MOTONIVELADORA,SEM FINALIDADE DE EXECUCAO DE ATERRO DE RODOVIA,MEDIDO APOS O ESPALHAMENTOESPALHAMENTO DE SOLO,COM MOTONIVELADORA,SEM FINALIDADE DE EXESPALHAMENTO DE SOLO,COM MOTONIVELADORA,SEM FINALIDADE DE EX</v>
      </c>
      <c r="C19463" s="141" t="s">
        <v>58586</v>
      </c>
      <c r="D19463" s="141" t="s">
        <v>58587</v>
      </c>
      <c r="I19463" s="141" t="s">
        <v>4524</v>
      </c>
      <c r="J19463" s="649">
        <v>0.84</v>
      </c>
    </row>
    <row r="19464" spans="1:10" hidden="1">
      <c r="A19464" s="141" t="s">
        <v>58588</v>
      </c>
      <c r="B19464" s="141" t="str">
        <f t="shared" si="304"/>
        <v>ESPALHAMENTO DE SOLO,COM MOTONIVELADORA,SEM FINALIDADE DE EXECUCAO DE ATERRO DE RODOVIA,MEDIDO APOS O ESPALHAMENTOESPALHAMENTO DE SOLO,COM MOTONIVELADORA,SEM FINALIDADE DE EXESPALHAMENTO DE SOLO,COM MOTONIVELADORA,SEM FINALIDADE DE EX</v>
      </c>
      <c r="C19464" s="141" t="s">
        <v>58586</v>
      </c>
      <c r="D19464" s="141" t="s">
        <v>58587</v>
      </c>
      <c r="I19464" s="141" t="s">
        <v>4524</v>
      </c>
      <c r="J19464" s="649">
        <v>0.83</v>
      </c>
    </row>
    <row r="19465" spans="1:10" hidden="1">
      <c r="A19465" s="141" t="s">
        <v>58589</v>
      </c>
      <c r="B19465" s="141" t="str">
        <f t="shared" si="304"/>
        <v>REGULARIZACAO E COMPACTACAO DE SUBLEITO,DE ACORDO COM AS "INSTRUCOES PARA EXECUCAO" DO DER-RJ,INCLUSIVE EXECUCAO E O TRAREGULARIZACAO E COMPACTACAO DE SUBLEITO,DE ACORDO COM AS "INNSPORTE DE AGUA,MAS SEM TRANSPORTE E ESCAVACAO DE CORRETIVOS.O CUSTO SE APLICA A AREA EFETIVAMENTE REGULARIZADAREGULARIZACAO E COMPACTACAO DE SUBLEITO,DE ACORDO COM AS "IN</v>
      </c>
      <c r="C19465" s="141" t="s">
        <v>58590</v>
      </c>
      <c r="D19465" s="141" t="s">
        <v>58591</v>
      </c>
      <c r="E19465" s="141" t="s">
        <v>58592</v>
      </c>
      <c r="F19465" s="141" t="s">
        <v>58593</v>
      </c>
      <c r="I19465" s="141" t="s">
        <v>27</v>
      </c>
      <c r="J19465" s="649">
        <v>1.48</v>
      </c>
    </row>
    <row r="19466" spans="1:10" hidden="1">
      <c r="A19466" s="141" t="s">
        <v>58594</v>
      </c>
      <c r="B19466" s="141" t="str">
        <f t="shared" si="304"/>
        <v>REGULARIZACAO E COMPACTACAO DE SUBLEITO,DE ACORDO COM AS "INSTRUCOES PARA EXECUCAO" DO DER-RJ,INCLUSIVE EXECUCAO E O TRAREGULARIZACAO E COMPACTACAO DE SUBLEITO,DE ACORDO COM AS "INNSPORTE DE AGUA,MAS SEM TRANSPORTE E ESCAVACAO DE CORRETIVOS.O CUSTO SE APLICA A AREA EFETIVAMENTE REGULARIZADAREGULARIZACAO E COMPACTACAO DE SUBLEITO,DE ACORDO COM AS "IN</v>
      </c>
      <c r="C19466" s="141" t="s">
        <v>58590</v>
      </c>
      <c r="D19466" s="141" t="s">
        <v>58591</v>
      </c>
      <c r="E19466" s="141" t="s">
        <v>58592</v>
      </c>
      <c r="F19466" s="141" t="s">
        <v>58593</v>
      </c>
      <c r="I19466" s="141" t="s">
        <v>27</v>
      </c>
      <c r="J19466" s="649">
        <v>1.44</v>
      </c>
    </row>
    <row r="19467" spans="1:10" hidden="1">
      <c r="A19467" s="141" t="s">
        <v>58595</v>
      </c>
      <c r="B19467" s="141" t="str">
        <f t="shared" si="304"/>
        <v>REFORCO DE SUBLEITO,DE ACORDO COM AS "INSTRUCOES PARA EXECUCAO" DO DER-RJ,EXCLUSIVE ESCAVACAO,CARGA,TRANSPORTE E FORNECIREFORCO DE SUBLEITO,DE ACORDO COM AS "INSTRUCOES PARA EXECUCMENTO DOS MATERIAISREFORCO DE SUBLEITO,DE ACORDO COM AS "INSTRUCOES PARA EXECUC</v>
      </c>
      <c r="C19467" s="141" t="s">
        <v>36034</v>
      </c>
      <c r="D19467" s="141" t="s">
        <v>58596</v>
      </c>
      <c r="E19467" s="141" t="s">
        <v>35448</v>
      </c>
      <c r="I19467" s="141" t="s">
        <v>4524</v>
      </c>
      <c r="J19467" s="649">
        <v>7.33</v>
      </c>
    </row>
    <row r="19468" spans="1:10" hidden="1">
      <c r="A19468" s="141" t="s">
        <v>58597</v>
      </c>
      <c r="B19468" s="141" t="str">
        <f t="shared" si="304"/>
        <v>REFORCO DE SUBLEITO,DE ACORDO COM AS "INSTRUCOES PARA EXECUCAO" DO DER-RJ,EXCLUSIVE ESCAVACAO,CARGA,TRANSPORTE E FORNECIREFORCO DE SUBLEITO,DE ACORDO COM AS "INSTRUCOES PARA EXECUCMENTO DOS MATERIAISREFORCO DE SUBLEITO,DE ACORDO COM AS "INSTRUCOES PARA EXECUC</v>
      </c>
      <c r="C19468" s="141" t="s">
        <v>36034</v>
      </c>
      <c r="D19468" s="141" t="s">
        <v>58596</v>
      </c>
      <c r="E19468" s="141" t="s">
        <v>35448</v>
      </c>
      <c r="I19468" s="141" t="s">
        <v>4524</v>
      </c>
      <c r="J19468" s="649">
        <v>7.08</v>
      </c>
    </row>
    <row r="19469" spans="1:10" hidden="1">
      <c r="A19469" s="141" t="s">
        <v>58598</v>
      </c>
      <c r="B19469" s="141" t="str">
        <f t="shared" si="304"/>
        <v>CAMINHO DE SERVICO,REALIZADO MECANICAMENTE,INCLUSIVE ESCAVACAO,DESMATAMENTO,DESTOCAMENTO,ACERTO E COMPACTACAOCAMINHO DE SERVICO,REALIZADO MECANICAMENTE,INCLUSIVE ESCAVACCAMINHO DE SERVICO,REALIZADO MECANICAMENTE,INCLUSIVE ESCAVAC</v>
      </c>
      <c r="C19469" s="141" t="s">
        <v>58599</v>
      </c>
      <c r="D19469" s="141" t="s">
        <v>58600</v>
      </c>
      <c r="I19469" s="141" t="s">
        <v>285</v>
      </c>
      <c r="J19469" s="649">
        <v>14.61</v>
      </c>
    </row>
    <row r="19470" spans="1:10" hidden="1">
      <c r="A19470" s="141" t="s">
        <v>58601</v>
      </c>
      <c r="B19470" s="141" t="str">
        <f t="shared" si="304"/>
        <v>CAMINHO DE SERVICO,REALIZADO MECANICAMENTE,INCLUSIVE ESCAVACAO,DESMATAMENTO,DESTOCAMENTO,ACERTO E COMPACTACAOCAMINHO DE SERVICO,REALIZADO MECANICAMENTE,INCLUSIVE ESCAVACCAMINHO DE SERVICO,REALIZADO MECANICAMENTE,INCLUSIVE ESCAVAC</v>
      </c>
      <c r="C19470" s="141" t="s">
        <v>58599</v>
      </c>
      <c r="D19470" s="141" t="s">
        <v>58600</v>
      </c>
      <c r="I19470" s="141" t="s">
        <v>285</v>
      </c>
      <c r="J19470" s="649">
        <v>14.28</v>
      </c>
    </row>
    <row r="19471" spans="1:10" hidden="1">
      <c r="A19471" s="141" t="s">
        <v>58602</v>
      </c>
      <c r="B19471" s="141" t="str">
        <f t="shared" si="304"/>
        <v>ESPALHAMENTO E COMPACTACAO DE SOLOS,EM CAMADAS,PARA COMPLEMENTACAO LATERAL EM ATERROS,INCLUSIVE ESCAVACAO DENTEADA DO TAESPALHAMENTO E COMPACTACAO DE SOLOS,EM CAMADAS,PARA COMPLEMELUDE DE ATERRO EXISTENTE,COM TRATOR DE LAMINA DE PEQUENO PORTE,EXCLUSIVE FORNECIMENTO E TRANSPORTE DO MATERIAL A SER USADO NO ATERROESPALHAMENTO E COMPACTACAO DE SOLOS,EM CAMADAS,PARA COMPLEME</v>
      </c>
      <c r="C19471" s="141" t="s">
        <v>58603</v>
      </c>
      <c r="D19471" s="141" t="s">
        <v>58604</v>
      </c>
      <c r="E19471" s="141" t="s">
        <v>58605</v>
      </c>
      <c r="F19471" s="141" t="s">
        <v>58606</v>
      </c>
      <c r="G19471" s="141" t="s">
        <v>58607</v>
      </c>
      <c r="I19471" s="141" t="s">
        <v>4524</v>
      </c>
      <c r="J19471" s="649">
        <v>8.4</v>
      </c>
    </row>
    <row r="19472" spans="1:10" hidden="1">
      <c r="A19472" s="141" t="s">
        <v>58608</v>
      </c>
      <c r="B19472" s="141" t="str">
        <f t="shared" si="304"/>
        <v>ESPALHAMENTO E COMPACTACAO DE SOLOS,EM CAMADAS,PARA COMPLEMENTACAO LATERAL EM ATERROS,INCLUSIVE ESCAVACAO DENTEADA DO TAESPALHAMENTO E COMPACTACAO DE SOLOS,EM CAMADAS,PARA COMPLEMELUDE DE ATERRO EXISTENTE,COM TRATOR DE LAMINA DE PEQUENO PORTE,EXCLUSIVE FORNECIMENTO E TRANSPORTE DO MATERIAL A SER USADO NO ATERROESPALHAMENTO E COMPACTACAO DE SOLOS,EM CAMADAS,PARA COMPLEME</v>
      </c>
      <c r="C19472" s="141" t="s">
        <v>58603</v>
      </c>
      <c r="D19472" s="141" t="s">
        <v>58604</v>
      </c>
      <c r="E19472" s="141" t="s">
        <v>58605</v>
      </c>
      <c r="F19472" s="141" t="s">
        <v>58606</v>
      </c>
      <c r="G19472" s="141" t="s">
        <v>58607</v>
      </c>
      <c r="I19472" s="141" t="s">
        <v>4524</v>
      </c>
      <c r="J19472" s="649">
        <v>8.2200000000000006</v>
      </c>
    </row>
    <row r="19473" spans="1:10" hidden="1">
      <c r="A19473" s="141" t="s">
        <v>58609</v>
      </c>
      <c r="B19473" s="141" t="str">
        <f t="shared" si="304"/>
        <v>ATERRO COMPACTADO EM CAMADAS DE NO MAXIMO 20CM,PARA EXECUCAO DE TERRA ARMADA,INCLUSIVE ESPALHAMENTO,IRRIGACAO E CONTROLEATERRO COMPACTADO EM CAMADAS DE NO MAXIMO 20CM,PARA EXECUCAO DE COMPACTACAO,EXCLUSIVE O FORNECIMENTO E O TRANSPORTE DOSMATERIAISATERRO COMPACTADO EM CAMADAS DE NO MAXIMO 20CM,PARA EXECUCAO</v>
      </c>
      <c r="C19473" s="141" t="s">
        <v>58610</v>
      </c>
      <c r="D19473" s="141" t="s">
        <v>58611</v>
      </c>
      <c r="E19473" s="141" t="s">
        <v>58612</v>
      </c>
      <c r="F19473" s="141" t="s">
        <v>35540</v>
      </c>
      <c r="I19473" s="141" t="s">
        <v>4524</v>
      </c>
      <c r="J19473" s="649">
        <v>34.31</v>
      </c>
    </row>
    <row r="19474" spans="1:10" hidden="1">
      <c r="A19474" s="141" t="s">
        <v>58613</v>
      </c>
      <c r="B19474" s="141" t="str">
        <f t="shared" si="304"/>
        <v>ATERRO COMPACTADO EM CAMADAS DE NO MAXIMO 20CM,PARA EXECUCAO DE TERRA ARMADA,INCLUSIVE ESPALHAMENTO,IRRIGACAO E CONTROLEATERRO COMPACTADO EM CAMADAS DE NO MAXIMO 20CM,PARA EXECUCAO DE COMPACTACAO,EXCLUSIVE O FORNECIMENTO E O TRANSPORTE DOSMATERIAISATERRO COMPACTADO EM CAMADAS DE NO MAXIMO 20CM,PARA EXECUCAO</v>
      </c>
      <c r="C19474" s="141" t="s">
        <v>58610</v>
      </c>
      <c r="D19474" s="141" t="s">
        <v>58611</v>
      </c>
      <c r="E19474" s="141" t="s">
        <v>58612</v>
      </c>
      <c r="F19474" s="141" t="s">
        <v>35540</v>
      </c>
      <c r="I19474" s="141" t="s">
        <v>4524</v>
      </c>
      <c r="J19474" s="649">
        <v>30.53</v>
      </c>
    </row>
    <row r="19475" spans="1:10" hidden="1">
      <c r="A19475" s="141" t="s">
        <v>58614</v>
      </c>
      <c r="B19475" s="141" t="str">
        <f t="shared" si="304"/>
        <v>RECOMPOSICAO MECANIZADA DE ATERRO,EXCLUSIVE ESCAVACAO E TRANSPORTE DE MATERIAL DA JAZIDA,INCLUSIVE ESCAVACAO PREVIA EM DRECOMPOSICAO MECANIZADA DE ATERRO,EXCLUSIVE ESCAVACAO E TRANEGRAUSRECOMPOSICAO MECANIZADA DE ATERRO,EXCLUSIVE ESCAVACAO E TRAN</v>
      </c>
      <c r="C19475" s="141" t="s">
        <v>58615</v>
      </c>
      <c r="D19475" s="141" t="s">
        <v>58616</v>
      </c>
      <c r="E19475" s="141" t="s">
        <v>58617</v>
      </c>
      <c r="I19475" s="141" t="s">
        <v>4524</v>
      </c>
      <c r="J19475" s="649">
        <v>17.190000000000001</v>
      </c>
    </row>
    <row r="19476" spans="1:10" hidden="1">
      <c r="A19476" s="141" t="s">
        <v>58618</v>
      </c>
      <c r="B19476" s="141" t="str">
        <f t="shared" si="304"/>
        <v>RECOMPOSICAO MECANIZADA DE ATERRO,EXCLUSIVE ESCAVACAO E TRANSPORTE DE MATERIAL DA JAZIDA,INCLUSIVE ESCAVACAO PREVIA EM DRECOMPOSICAO MECANIZADA DE ATERRO,EXCLUSIVE ESCAVACAO E TRANEGRAUSRECOMPOSICAO MECANIZADA DE ATERRO,EXCLUSIVE ESCAVACAO E TRAN</v>
      </c>
      <c r="C19476" s="141" t="s">
        <v>58615</v>
      </c>
      <c r="D19476" s="141" t="s">
        <v>58616</v>
      </c>
      <c r="E19476" s="141" t="s">
        <v>58617</v>
      </c>
      <c r="I19476" s="141" t="s">
        <v>4524</v>
      </c>
      <c r="J19476" s="649">
        <v>16.22</v>
      </c>
    </row>
    <row r="19477" spans="1:10" hidden="1">
      <c r="A19477" s="141" t="s">
        <v>58619</v>
      </c>
      <c r="B19477" s="141" t="str">
        <f t="shared" si="304"/>
        <v>REMOCAO DE MATERIAL SOLTO(1ª CATEGORIA),PROVENIENTE DE DESLIZAMENTO DE BARREIRAS, UTILIZANDO PA CARREGADEIRA DE 3,10M3,REMOCAO DE MATERIAL SOLTO(1ª CATEGORIA),PROVENIENTE DE DESLIEXCLUSIVE DESPESAS COM CAMINHAOREMOCAO DE MATERIAL SOLTO(1ª CATEGORIA),PROVENIENTE DE DESLI</v>
      </c>
      <c r="C19477" s="141" t="s">
        <v>58620</v>
      </c>
      <c r="D19477" s="141" t="s">
        <v>58621</v>
      </c>
      <c r="E19477" s="141" t="s">
        <v>58622</v>
      </c>
      <c r="I19477" s="141" t="s">
        <v>4524</v>
      </c>
      <c r="J19477" s="649">
        <v>3.23</v>
      </c>
    </row>
    <row r="19478" spans="1:10" hidden="1">
      <c r="A19478" s="141" t="s">
        <v>58623</v>
      </c>
      <c r="B19478" s="141" t="str">
        <f t="shared" si="304"/>
        <v>REMOCAO DE MATERIAL SOLTO(1ª CATEGORIA),PROVENIENTE DE DESLIZAMENTO DE BARREIRAS, UTILIZANDO PA CARREGADEIRA DE 3,10M3,REMOCAO DE MATERIAL SOLTO(1ª CATEGORIA),PROVENIENTE DE DESLIEXCLUSIVE DESPESAS COM CAMINHAOREMOCAO DE MATERIAL SOLTO(1ª CATEGORIA),PROVENIENTE DE DESLI</v>
      </c>
      <c r="C19478" s="141" t="s">
        <v>58620</v>
      </c>
      <c r="D19478" s="141" t="s">
        <v>58621</v>
      </c>
      <c r="E19478" s="141" t="s">
        <v>58622</v>
      </c>
      <c r="I19478" s="141" t="s">
        <v>4524</v>
      </c>
      <c r="J19478" s="649">
        <v>3.14</v>
      </c>
    </row>
    <row r="19479" spans="1:10" hidden="1">
      <c r="A19479" s="141" t="s">
        <v>58624</v>
      </c>
      <c r="B19479" s="141" t="str">
        <f t="shared" si="304"/>
        <v>EXECUCAO DE "TAPA-PANELA",COM MATERIAL DE 1ª CATEGORIA,COMPACTADO MANUALMENTE,MEDIDO NA PISTA APOS COMPACTACAO,INCLUSIVEEXECUCAO DE "TAPA-PANELA",COM MATERIAL DE 1ª CATEGORIA,COMPA TRANSPORTE,EXCLUSIVE ESCAVACAO DE JAZIDAEXECUCAO DE "TAPA-PANELA",COM MATERIAL DE 1ª CATEGORIA,COMPA</v>
      </c>
      <c r="C19479" s="141" t="s">
        <v>58625</v>
      </c>
      <c r="D19479" s="141" t="s">
        <v>58626</v>
      </c>
      <c r="E19479" s="141" t="s">
        <v>58627</v>
      </c>
      <c r="I19479" s="141" t="s">
        <v>4524</v>
      </c>
      <c r="J19479" s="649">
        <v>65.22</v>
      </c>
    </row>
    <row r="19480" spans="1:10" hidden="1">
      <c r="A19480" s="141" t="s">
        <v>58628</v>
      </c>
      <c r="B19480" s="141" t="str">
        <f t="shared" si="304"/>
        <v>EXECUCAO DE "TAPA-PANELA",COM MATERIAL DE 1ª CATEGORIA,COMPACTADO MANUALMENTE,MEDIDO NA PISTA APOS COMPACTACAO,INCLUSIVEEXECUCAO DE "TAPA-PANELA",COM MATERIAL DE 1ª CATEGORIA,COMPA TRANSPORTE,EXCLUSIVE ESCAVACAO DE JAZIDAEXECUCAO DE "TAPA-PANELA",COM MATERIAL DE 1ª CATEGORIA,COMPA</v>
      </c>
      <c r="C19480" s="141" t="s">
        <v>58625</v>
      </c>
      <c r="D19480" s="141" t="s">
        <v>58626</v>
      </c>
      <c r="E19480" s="141" t="s">
        <v>58627</v>
      </c>
      <c r="I19480" s="141" t="s">
        <v>4524</v>
      </c>
      <c r="J19480" s="649">
        <v>58.55</v>
      </c>
    </row>
    <row r="19481" spans="1:10" hidden="1">
      <c r="A19481" s="141" t="s">
        <v>58629</v>
      </c>
      <c r="B19481" s="141" t="str">
        <f t="shared" si="304"/>
        <v>COMBATE A EXSUDACAO,COMPREENDENDO ESPALHAMENTO MANUAL E COMPACTACAO DE AGREGADOS SOBRE A SUPERFICIE EXSUDADA,EXCLUSIVE FCOMBATE A EXSUDACAO,COMPREENDENDO ESPALHAMENTO MANUAL E COMPORNECIMENTO DO MATERIAL E TRANSPORTECOMBATE A EXSUDACAO,COMPREENDENDO ESPALHAMENTO MANUAL E COMP</v>
      </c>
      <c r="C19481" s="141" t="s">
        <v>58630</v>
      </c>
      <c r="D19481" s="141" t="s">
        <v>58631</v>
      </c>
      <c r="E19481" s="141" t="s">
        <v>58632</v>
      </c>
      <c r="I19481" s="141" t="s">
        <v>27</v>
      </c>
      <c r="J19481" s="649">
        <v>7.52</v>
      </c>
    </row>
    <row r="19482" spans="1:10" hidden="1">
      <c r="A19482" s="141" t="s">
        <v>58633</v>
      </c>
      <c r="B19482" s="141" t="str">
        <f t="shared" si="304"/>
        <v>COMBATE A EXSUDACAO,COMPREENDENDO ESPALHAMENTO MANUAL E COMPACTACAO DE AGREGADOS SOBRE A SUPERFICIE EXSUDADA,EXCLUSIVE FCOMBATE A EXSUDACAO,COMPREENDENDO ESPALHAMENTO MANUAL E COMPORNECIMENTO DO MATERIAL E TRANSPORTECOMBATE A EXSUDACAO,COMPREENDENDO ESPALHAMENTO MANUAL E COMP</v>
      </c>
      <c r="C19482" s="141" t="s">
        <v>58630</v>
      </c>
      <c r="D19482" s="141" t="s">
        <v>58631</v>
      </c>
      <c r="E19482" s="141" t="s">
        <v>58632</v>
      </c>
      <c r="I19482" s="141" t="s">
        <v>27</v>
      </c>
      <c r="J19482" s="649">
        <v>6.94</v>
      </c>
    </row>
    <row r="19483" spans="1:10" hidden="1">
      <c r="A19483" s="141" t="s">
        <v>58634</v>
      </c>
      <c r="B19483" s="141" t="str">
        <f t="shared" si="304"/>
        <v>BASE PARA REMENDO PROFUNDO(BRITA,SOLO X BRITA,SOLO ESTABILIZADO GRANULOMETRICAMENTE,SOLO MELHORADO COM CIMENTO),EXECUTADBASE PARA REMENDO PROFUNDO(BRITA,SOLO X BRITA,SOLO ESTABILIZA MANUALMENTE,MEDIDA PELO VOLUME COMPACTADO,EXCLUSIVE FORNECIMENTO E TRANSPORTE DOS MATERIAISBASE PARA REMENDO PROFUNDO(BRITA,SOLO X BRITA,SOLO ESTABILIZ</v>
      </c>
      <c r="C19483" s="141" t="s">
        <v>58635</v>
      </c>
      <c r="D19483" s="141" t="s">
        <v>58636</v>
      </c>
      <c r="E19483" s="141" t="s">
        <v>58637</v>
      </c>
      <c r="F19483" s="141" t="s">
        <v>58638</v>
      </c>
      <c r="I19483" s="141" t="s">
        <v>4524</v>
      </c>
      <c r="J19483" s="649">
        <v>373.52</v>
      </c>
    </row>
    <row r="19484" spans="1:10" hidden="1">
      <c r="A19484" s="141" t="s">
        <v>58639</v>
      </c>
      <c r="B19484" s="141" t="str">
        <f t="shared" si="304"/>
        <v>BASE PARA REMENDO PROFUNDO(BRITA,SOLO X BRITA,SOLO ESTABILIZADO GRANULOMETRICAMENTE,SOLO MELHORADO COM CIMENTO),EXECUTADBASE PARA REMENDO PROFUNDO(BRITA,SOLO X BRITA,SOLO ESTABILIZA MANUALMENTE,MEDIDA PELO VOLUME COMPACTADO,EXCLUSIVE FORNECIMENTO E TRANSPORTE DOS MATERIAISBASE PARA REMENDO PROFUNDO(BRITA,SOLO X BRITA,SOLO ESTABILIZ</v>
      </c>
      <c r="C19484" s="141" t="s">
        <v>58635</v>
      </c>
      <c r="D19484" s="141" t="s">
        <v>58636</v>
      </c>
      <c r="E19484" s="141" t="s">
        <v>58637</v>
      </c>
      <c r="F19484" s="141" t="s">
        <v>58638</v>
      </c>
      <c r="I19484" s="141" t="s">
        <v>4524</v>
      </c>
      <c r="J19484" s="649">
        <v>350.8</v>
      </c>
    </row>
    <row r="19485" spans="1:10" hidden="1">
      <c r="A19485" s="141" t="s">
        <v>58640</v>
      </c>
      <c r="B19485" s="141" t="str">
        <f t="shared" si="304"/>
        <v>EXECUCAO DE "TAPA-BURACO",UTILIZANDO MISTURA BETUMINOSA,MEDIDO NA CACAMBA DO CAMINHAO,EXCLUSIVE MATERIAIS E TRANSPORTE.SEXECUCAO DE "TAPA-BURACO",UTILIZANDO MISTURA BETUMINOSA,MEDIE FOR MEDIDO NO LOCAL,APOS A EXECUCAO,MULTIPLICAR ESTE CUSTO POR 1,35EXECUCAO DE "TAPA-BURACO",UTILIZANDO MISTURA BETUMINOSA,MEDI</v>
      </c>
      <c r="C19485" s="141" t="s">
        <v>58641</v>
      </c>
      <c r="D19485" s="141" t="s">
        <v>58642</v>
      </c>
      <c r="E19485" s="141" t="s">
        <v>58643</v>
      </c>
      <c r="F19485" s="141" t="s">
        <v>58644</v>
      </c>
      <c r="I19485" s="141" t="s">
        <v>4524</v>
      </c>
      <c r="J19485" s="649">
        <v>418.99</v>
      </c>
    </row>
    <row r="19486" spans="1:10" hidden="1">
      <c r="A19486" s="141" t="s">
        <v>58645</v>
      </c>
      <c r="B19486" s="141" t="str">
        <f t="shared" si="304"/>
        <v>EXECUCAO DE "TAPA-BURACO",UTILIZANDO MISTURA BETUMINOSA,MEDIDO NA CACAMBA DO CAMINHAO,EXCLUSIVE MATERIAIS E TRANSPORTE.SEXECUCAO DE "TAPA-BURACO",UTILIZANDO MISTURA BETUMINOSA,MEDIE FOR MEDIDO NO LOCAL,APOS A EXECUCAO,MULTIPLICAR ESTE CUSTO POR 1,35EXECUCAO DE "TAPA-BURACO",UTILIZANDO MISTURA BETUMINOSA,MEDI</v>
      </c>
      <c r="C19486" s="141" t="s">
        <v>58641</v>
      </c>
      <c r="D19486" s="141" t="s">
        <v>58642</v>
      </c>
      <c r="E19486" s="141" t="s">
        <v>58643</v>
      </c>
      <c r="F19486" s="141" t="s">
        <v>58644</v>
      </c>
      <c r="I19486" s="141" t="s">
        <v>4524</v>
      </c>
      <c r="J19486" s="649">
        <v>366.66</v>
      </c>
    </row>
    <row r="19487" spans="1:10" hidden="1">
      <c r="A19487" s="141" t="s">
        <v>58646</v>
      </c>
      <c r="B19487" s="141" t="str">
        <f t="shared" si="304"/>
        <v>RECOMPOSICAO DE REVESTIMENTO PRIMARIO,MEDIDO PELO VOLUME COMPACTADO,EXCLUSIVE ESCAVACAO E TRANSPORTE DE MATERIAL DE JAZIRECOMPOSICAO DE REVESTIMENTO PRIMARIO,MEDIDO PELO VOLUME COMDARECOMPOSICAO DE REVESTIMENTO PRIMARIO,MEDIDO PELO VOLUME COM</v>
      </c>
      <c r="C19487" s="141" t="s">
        <v>58647</v>
      </c>
      <c r="D19487" s="141" t="s">
        <v>58648</v>
      </c>
      <c r="E19487" s="141" t="s">
        <v>38638</v>
      </c>
      <c r="I19487" s="141" t="s">
        <v>4524</v>
      </c>
      <c r="J19487" s="649">
        <v>13.13</v>
      </c>
    </row>
    <row r="19488" spans="1:10" hidden="1">
      <c r="A19488" s="141" t="s">
        <v>58649</v>
      </c>
      <c r="B19488" s="141" t="str">
        <f t="shared" si="304"/>
        <v>RECOMPOSICAO DE REVESTIMENTO PRIMARIO,MEDIDO PELO VOLUME COMPACTADO,EXCLUSIVE ESCAVACAO E TRANSPORTE DE MATERIAL DE JAZIRECOMPOSICAO DE REVESTIMENTO PRIMARIO,MEDIDO PELO VOLUME COMDARECOMPOSICAO DE REVESTIMENTO PRIMARIO,MEDIDO PELO VOLUME COM</v>
      </c>
      <c r="C19488" s="141" t="s">
        <v>58647</v>
      </c>
      <c r="D19488" s="141" t="s">
        <v>58648</v>
      </c>
      <c r="E19488" s="141" t="s">
        <v>38638</v>
      </c>
      <c r="I19488" s="141" t="s">
        <v>4524</v>
      </c>
      <c r="J19488" s="649">
        <v>12.68</v>
      </c>
    </row>
    <row r="19489" spans="1:10" hidden="1">
      <c r="A19489" s="141" t="s">
        <v>58650</v>
      </c>
      <c r="B19489" s="141" t="str">
        <f t="shared" si="304"/>
        <v>ATERRO COMPACTADO MECANICAMENTE,EM ACOSTAMENTO,INCLUSIVE ESPALHAMENTOATERRO COMPACTADO MECANICAMENTE,EM ACOSTAMENTO,INCLUSIVE ESPATERRO COMPACTADO MECANICAMENTE,EM ACOSTAMENTO,INCLUSIVE ESP</v>
      </c>
      <c r="C19489" s="141" t="s">
        <v>58651</v>
      </c>
      <c r="D19489" s="141" t="s">
        <v>58652</v>
      </c>
      <c r="I19489" s="141" t="s">
        <v>4524</v>
      </c>
      <c r="J19489" s="649">
        <v>3.22</v>
      </c>
    </row>
    <row r="19490" spans="1:10" hidden="1">
      <c r="A19490" s="141" t="s">
        <v>58653</v>
      </c>
      <c r="B19490" s="141" t="str">
        <f t="shared" si="304"/>
        <v>ATERRO COMPACTADO MECANICAMENTE,EM ACOSTAMENTO,INCLUSIVE ESPALHAMENTOATERRO COMPACTADO MECANICAMENTE,EM ACOSTAMENTO,INCLUSIVE ESPATERRO COMPACTADO MECANICAMENTE,EM ACOSTAMENTO,INCLUSIVE ESP</v>
      </c>
      <c r="C19490" s="141" t="s">
        <v>58651</v>
      </c>
      <c r="D19490" s="141" t="s">
        <v>58652</v>
      </c>
      <c r="I19490" s="141" t="s">
        <v>4524</v>
      </c>
      <c r="J19490" s="649">
        <v>3.15</v>
      </c>
    </row>
    <row r="19491" spans="1:10" hidden="1">
      <c r="A19491" s="141" t="s">
        <v>58654</v>
      </c>
      <c r="B19491" s="141" t="str">
        <f t="shared" si="304"/>
        <v>RECUPERACAO DE BASE/CBUQ,EM ESPUMA ASFALTICA,"IN SITU",EM RODOVIA,AREA URBANA,ATE 20CM,COMPACTACAO AASHTO NORMAL,INCLUSIRECUPERACAO DE BASE/CBUQ,EM ESPUMA ASFALTICA,"IN SITU",EM ROVE MATERIAIS COM 3% DE CIMENTORECUPERACAO DE BASE/CBUQ,EM ESPUMA ASFALTICA,"IN SITU",EM RO</v>
      </c>
      <c r="C19491" s="141" t="s">
        <v>58655</v>
      </c>
      <c r="D19491" s="141" t="s">
        <v>58656</v>
      </c>
      <c r="E19491" s="141" t="s">
        <v>58657</v>
      </c>
      <c r="I19491" s="141" t="s">
        <v>4524</v>
      </c>
      <c r="J19491" s="649">
        <v>807.51</v>
      </c>
    </row>
    <row r="19492" spans="1:10" hidden="1">
      <c r="A19492" s="141" t="s">
        <v>58658</v>
      </c>
      <c r="B19492" s="141" t="str">
        <f t="shared" si="304"/>
        <v>RECUPERACAO DE BASE/CBUQ,EM ESPUMA ASFALTICA,"IN SITU",EM RODOVIA,AREA URBANA,ATE 20CM,COMPACTACAO AASHTO NORMAL,INCLUSIRECUPERACAO DE BASE/CBUQ,EM ESPUMA ASFALTICA,"IN SITU",EM ROVE MATERIAIS COM 3% DE CIMENTORECUPERACAO DE BASE/CBUQ,EM ESPUMA ASFALTICA,"IN SITU",EM RO</v>
      </c>
      <c r="C19492" s="141" t="s">
        <v>58655</v>
      </c>
      <c r="D19492" s="141" t="s">
        <v>58656</v>
      </c>
      <c r="E19492" s="141" t="s">
        <v>58657</v>
      </c>
      <c r="I19492" s="141" t="s">
        <v>4524</v>
      </c>
      <c r="J19492" s="649">
        <v>805.21</v>
      </c>
    </row>
    <row r="19493" spans="1:10" hidden="1">
      <c r="A19493" s="141" t="s">
        <v>58659</v>
      </c>
      <c r="B19493" s="141" t="str">
        <f t="shared" si="304"/>
        <v>RECUPERACAO DE BASE/CBUQ,EM ESPUMA ASFALTICA,"IN SITU",EM RODOVIA,AREA URBANA,ATE 20CM,COMPACTACAO AASHTO NORMAL,INCLUSIRECUPERACAO DE BASE/CBUQ,EM ESPUMA ASFALTICA,"IN SITU",EM ROVE MATERIAIS SENDO 6% DE CIMENTORECUPERACAO DE BASE/CBUQ,EM ESPUMA ASFALTICA,"IN SITU",EM RO</v>
      </c>
      <c r="C19493" s="141" t="s">
        <v>58655</v>
      </c>
      <c r="D19493" s="141" t="s">
        <v>58656</v>
      </c>
      <c r="E19493" s="141" t="s">
        <v>58660</v>
      </c>
      <c r="I19493" s="141" t="s">
        <v>4524</v>
      </c>
      <c r="J19493" s="649">
        <v>846.87</v>
      </c>
    </row>
    <row r="19494" spans="1:10" hidden="1">
      <c r="A19494" s="141" t="s">
        <v>58661</v>
      </c>
      <c r="B19494" s="141" t="str">
        <f t="shared" si="304"/>
        <v>RECUPERACAO DE BASE/CBUQ,EM ESPUMA ASFALTICA,"IN SITU",EM RODOVIA,AREA URBANA,ATE 20CM,COMPACTACAO AASHTO NORMAL,INCLUSIRECUPERACAO DE BASE/CBUQ,EM ESPUMA ASFALTICA,"IN SITU",EM ROVE MATERIAIS SENDO 6% DE CIMENTORECUPERACAO DE BASE/CBUQ,EM ESPUMA ASFALTICA,"IN SITU",EM RO</v>
      </c>
      <c r="C19494" s="141" t="s">
        <v>58655</v>
      </c>
      <c r="D19494" s="141" t="s">
        <v>58656</v>
      </c>
      <c r="E19494" s="141" t="s">
        <v>58660</v>
      </c>
      <c r="I19494" s="141" t="s">
        <v>4524</v>
      </c>
      <c r="J19494" s="649">
        <v>844.56</v>
      </c>
    </row>
    <row r="19495" spans="1:10" hidden="1">
      <c r="A19495" s="141" t="s">
        <v>58662</v>
      </c>
      <c r="B19495" s="141" t="str">
        <f t="shared" si="304"/>
        <v>RECUPERACAO DE BASE/CBUQ,EM ESPUMA ASFALTICA,"IN SITU",EM RODOVIA,AREA URBANA,ATE 20CM,INCLUSIVE COMPACTACAO AASHTO NORMRECUPERACAO DE BASE/CBUQ,EM ESPUMA ASFALTICA,"IN SITU",EM ROAL E MATERIAIS,COM 3% DE CIMENTO E 83KG DE CAP POR M3RECUPERACAO DE BASE/CBUQ,EM ESPUMA ASFALTICA,"IN SITU",EM RO</v>
      </c>
      <c r="C19495" s="141" t="s">
        <v>58655</v>
      </c>
      <c r="D19495" s="141" t="s">
        <v>58663</v>
      </c>
      <c r="E19495" s="141" t="s">
        <v>58664</v>
      </c>
      <c r="I19495" s="141" t="s">
        <v>4524</v>
      </c>
      <c r="J19495" s="649">
        <v>511.25</v>
      </c>
    </row>
    <row r="19496" spans="1:10" hidden="1">
      <c r="A19496" s="141" t="s">
        <v>58665</v>
      </c>
      <c r="B19496" s="141" t="str">
        <f t="shared" si="304"/>
        <v>RECUPERACAO DE BASE/CBUQ,EM ESPUMA ASFALTICA,"IN SITU",EM RODOVIA,AREA URBANA,ATE 20CM,INCLUSIVE COMPACTACAO AASHTO NORMRECUPERACAO DE BASE/CBUQ,EM ESPUMA ASFALTICA,"IN SITU",EM ROAL E MATERIAIS,COM 3% DE CIMENTO E 83KG DE CAP POR M3RECUPERACAO DE BASE/CBUQ,EM ESPUMA ASFALTICA,"IN SITU",EM RO</v>
      </c>
      <c r="C19496" s="141" t="s">
        <v>58655</v>
      </c>
      <c r="D19496" s="141" t="s">
        <v>58663</v>
      </c>
      <c r="E19496" s="141" t="s">
        <v>58664</v>
      </c>
      <c r="I19496" s="141" t="s">
        <v>4524</v>
      </c>
      <c r="J19496" s="649">
        <v>509.83</v>
      </c>
    </row>
    <row r="19497" spans="1:10" hidden="1">
      <c r="A19497" s="141" t="s">
        <v>58666</v>
      </c>
      <c r="B19497" s="141" t="str">
        <f t="shared" si="304"/>
        <v>RECUPERACAO DE PAVIMENTO COM RECICLAGEM DE BASE,INCORPORANDO A CAPA ASFALTICA,ATE 20CM,EXCLUSIVE MATERIAIS ADICIONADOS ERECUPERACAO DE PAVIMENTO COM RECICLAGEM DE BASE,INCORPORANDO COMPACTACAORECUPERACAO DE PAVIMENTO COM RECICLAGEM DE BASE,INCORPORANDO</v>
      </c>
      <c r="C19497" s="141" t="s">
        <v>58667</v>
      </c>
      <c r="D19497" s="141" t="s">
        <v>58668</v>
      </c>
      <c r="E19497" s="141" t="s">
        <v>58669</v>
      </c>
      <c r="I19497" s="141" t="s">
        <v>4524</v>
      </c>
      <c r="J19497" s="649">
        <v>85.15</v>
      </c>
    </row>
    <row r="19498" spans="1:10" hidden="1">
      <c r="A19498" s="141" t="s">
        <v>58670</v>
      </c>
      <c r="B19498" s="141" t="str">
        <f t="shared" si="304"/>
        <v>RECUPERACAO DE PAVIMENTO COM RECICLAGEM DE BASE,INCORPORANDO A CAPA ASFALTICA,ATE 20CM,EXCLUSIVE MATERIAIS ADICIONADOS ERECUPERACAO DE PAVIMENTO COM RECICLAGEM DE BASE,INCORPORANDO COMPACTACAORECUPERACAO DE PAVIMENTO COM RECICLAGEM DE BASE,INCORPORANDO</v>
      </c>
      <c r="C19498" s="141" t="s">
        <v>58667</v>
      </c>
      <c r="D19498" s="141" t="s">
        <v>58668</v>
      </c>
      <c r="E19498" s="141" t="s">
        <v>58669</v>
      </c>
      <c r="I19498" s="141" t="s">
        <v>4524</v>
      </c>
      <c r="J19498" s="649">
        <v>84.17</v>
      </c>
    </row>
    <row r="19499" spans="1:10" hidden="1">
      <c r="A19499" s="141" t="s">
        <v>58671</v>
      </c>
      <c r="B19499" s="141" t="str">
        <f t="shared" si="304"/>
        <v>RECOMPOSICAO DE CBUQ,EXCLUSIVE FORNECIMENTO E TRANSPORTE DOS MATERIAISRECOMPOSICAO DE CBUQ,EXCLUSIVE FORNECIMENTO E TRANSPORTE DOSRECOMPOSICAO DE CBUQ,EXCLUSIVE FORNECIMENTO E TRANSPORTE DOS</v>
      </c>
      <c r="C19499" s="141" t="s">
        <v>58672</v>
      </c>
      <c r="D19499" s="141" t="s">
        <v>58673</v>
      </c>
      <c r="I19499" s="141" t="s">
        <v>4524</v>
      </c>
      <c r="J19499" s="649">
        <v>173.99</v>
      </c>
    </row>
    <row r="19500" spans="1:10" hidden="1">
      <c r="A19500" s="141" t="s">
        <v>58674</v>
      </c>
      <c r="B19500" s="141" t="str">
        <f t="shared" si="304"/>
        <v>RECOMPOSICAO DE CBUQ,EXCLUSIVE FORNECIMENTO E TRANSPORTE DOS MATERIAISRECOMPOSICAO DE CBUQ,EXCLUSIVE FORNECIMENTO E TRANSPORTE DOSRECOMPOSICAO DE CBUQ,EXCLUSIVE FORNECIMENTO E TRANSPORTE DOS</v>
      </c>
      <c r="C19500" s="141" t="s">
        <v>58672</v>
      </c>
      <c r="D19500" s="141" t="s">
        <v>58673</v>
      </c>
      <c r="I19500" s="141" t="s">
        <v>4524</v>
      </c>
      <c r="J19500" s="649">
        <v>165.44</v>
      </c>
    </row>
    <row r="19501" spans="1:10" hidden="1">
      <c r="A19501" s="141" t="s">
        <v>58675</v>
      </c>
      <c r="B19501" s="141" t="str">
        <f t="shared" si="304"/>
        <v>RECOMPOSICAO ESTRUTURAL DE PAVIMENTO (COM REPARO DE BASE)CBUQ COM 5CM DE ESPESSURARECOMPOSICAO ESTRUTURAL DE PAVIMENTO (COM REPARO DE BASE)CBURECOMPOSICAO ESTRUTURAL DE PAVIMENTO (COM REPARO DE BASE)CBU</v>
      </c>
      <c r="C19501" s="141" t="s">
        <v>58676</v>
      </c>
      <c r="D19501" s="141" t="s">
        <v>58677</v>
      </c>
      <c r="I19501" s="141" t="s">
        <v>27</v>
      </c>
      <c r="J19501" s="649">
        <v>158.79</v>
      </c>
    </row>
    <row r="19502" spans="1:10" hidden="1">
      <c r="A19502" s="141" t="s">
        <v>58678</v>
      </c>
      <c r="B19502" s="141" t="str">
        <f t="shared" si="304"/>
        <v>RECOMPOSICAO ESTRUTURAL DE PAVIMENTO (COM REPARO DE BASE)CBUQ COM 5CM DE ESPESSURARECOMPOSICAO ESTRUTURAL DE PAVIMENTO (COM REPARO DE BASE)CBURECOMPOSICAO ESTRUTURAL DE PAVIMENTO (COM REPARO DE BASE)CBU</v>
      </c>
      <c r="C19502" s="141" t="s">
        <v>58676</v>
      </c>
      <c r="D19502" s="141" t="s">
        <v>58677</v>
      </c>
      <c r="I19502" s="141" t="s">
        <v>27</v>
      </c>
      <c r="J19502" s="649">
        <v>148.29</v>
      </c>
    </row>
    <row r="19503" spans="1:10" hidden="1">
      <c r="A19503" s="141" t="s">
        <v>58679</v>
      </c>
      <c r="B19503" s="141" t="str">
        <f t="shared" si="304"/>
        <v>RECOMPOSICAO DE CAMINHO DE SERVICORECOMPOSICAO DE CAMINHO DE SERVICORECOMPOSICAO DE CAMINHO DE SERVICO</v>
      </c>
      <c r="C19503" s="141" t="s">
        <v>58680</v>
      </c>
      <c r="I19503" s="141" t="s">
        <v>27</v>
      </c>
      <c r="J19503" s="649">
        <v>0.88</v>
      </c>
    </row>
    <row r="19504" spans="1:10" hidden="1">
      <c r="A19504" s="141" t="s">
        <v>58681</v>
      </c>
      <c r="B19504" s="141" t="str">
        <f t="shared" si="304"/>
        <v>RECOMPOSICAO DE CAMINHO DE SERVICORECOMPOSICAO DE CAMINHO DE SERVICORECOMPOSICAO DE CAMINHO DE SERVICO</v>
      </c>
      <c r="C19504" s="141" t="s">
        <v>58680</v>
      </c>
      <c r="I19504" s="141" t="s">
        <v>27</v>
      </c>
      <c r="J19504" s="649">
        <v>0.86</v>
      </c>
    </row>
    <row r="19505" spans="1:10" hidden="1">
      <c r="A19505" s="141" t="s">
        <v>58682</v>
      </c>
      <c r="B19505" s="141" t="str">
        <f t="shared" si="304"/>
        <v>ATERRO COMPACTADO MECANICAMENTE,EM CAMADAS DE 20CM,INCLUINDO ESPALHAMENTO E IRRIGACAO,MAS SEM O FORNECIMENTO E TRANSPORTATERRO COMPACTADO MECANICAMENTE,EM CAMADAS DE 20CM,INCLUINDOE DO MATERIALATERRO COMPACTADO MECANICAMENTE,EM CAMADAS DE 20CM,INCLUINDO</v>
      </c>
      <c r="C19505" s="141" t="s">
        <v>58683</v>
      </c>
      <c r="D19505" s="141" t="s">
        <v>58684</v>
      </c>
      <c r="E19505" s="141" t="s">
        <v>58685</v>
      </c>
      <c r="I19505" s="141" t="s">
        <v>4524</v>
      </c>
      <c r="J19505" s="649">
        <v>2.92</v>
      </c>
    </row>
    <row r="19506" spans="1:10" hidden="1">
      <c r="A19506" s="141" t="s">
        <v>58686</v>
      </c>
      <c r="B19506" s="141" t="str">
        <f t="shared" si="304"/>
        <v>ATERRO COMPACTADO MECANICAMENTE,EM CAMADAS DE 20CM,INCLUINDO ESPALHAMENTO E IRRIGACAO,MAS SEM O FORNECIMENTO E TRANSPORTATERRO COMPACTADO MECANICAMENTE,EM CAMADAS DE 20CM,INCLUINDOE DO MATERIALATERRO COMPACTADO MECANICAMENTE,EM CAMADAS DE 20CM,INCLUINDO</v>
      </c>
      <c r="C19506" s="141" t="s">
        <v>58683</v>
      </c>
      <c r="D19506" s="141" t="s">
        <v>58684</v>
      </c>
      <c r="E19506" s="141" t="s">
        <v>58685</v>
      </c>
      <c r="I19506" s="141" t="s">
        <v>4524</v>
      </c>
      <c r="J19506" s="649">
        <v>2.86</v>
      </c>
    </row>
    <row r="19507" spans="1:10" hidden="1">
      <c r="A19507" s="141" t="s">
        <v>58687</v>
      </c>
      <c r="B19507" s="141" t="str">
        <f t="shared" si="304"/>
        <v>ATERRO COMPACTADO MECANICAMENTE,EM CAMADAS DE 20CM,INCLUSIVE IRRIGACAO,EXCLUSIVE ESPALHAMENTO,FORNECIMENTO E TRANSPORTEATERRO COMPACTADO MECANICAMENTE,EM CAMADAS DE 20CM,INCLUSIVEDO MATERIALATERRO COMPACTADO MECANICAMENTE,EM CAMADAS DE 20CM,INCLUSIVE</v>
      </c>
      <c r="C19507" s="141" t="s">
        <v>58688</v>
      </c>
      <c r="D19507" s="141" t="s">
        <v>58689</v>
      </c>
      <c r="E19507" s="141" t="s">
        <v>58690</v>
      </c>
      <c r="I19507" s="141" t="s">
        <v>4524</v>
      </c>
      <c r="J19507" s="649">
        <v>1.9</v>
      </c>
    </row>
    <row r="19508" spans="1:10" hidden="1">
      <c r="A19508" s="141" t="s">
        <v>58691</v>
      </c>
      <c r="B19508" s="141" t="str">
        <f t="shared" si="304"/>
        <v>ATERRO COMPACTADO MECANICAMENTE,EM CAMADAS DE 20CM,INCLUSIVE IRRIGACAO,EXCLUSIVE ESPALHAMENTO,FORNECIMENTO E TRANSPORTEATERRO COMPACTADO MECANICAMENTE,EM CAMADAS DE 20CM,INCLUSIVEDO MATERIALATERRO COMPACTADO MECANICAMENTE,EM CAMADAS DE 20CM,INCLUSIVE</v>
      </c>
      <c r="C19508" s="141" t="s">
        <v>58688</v>
      </c>
      <c r="D19508" s="141" t="s">
        <v>58689</v>
      </c>
      <c r="E19508" s="141" t="s">
        <v>58690</v>
      </c>
      <c r="I19508" s="141" t="s">
        <v>4524</v>
      </c>
      <c r="J19508" s="649">
        <v>1.85</v>
      </c>
    </row>
    <row r="19509" spans="1:10" hidden="1">
      <c r="A19509" s="141" t="s">
        <v>58692</v>
      </c>
      <c r="B19509" s="141" t="str">
        <f t="shared" si="304"/>
        <v>LIMPEZA DE JAZIDASLIMPEZA DE JAZIDASLIMPEZA DE JAZIDAS</v>
      </c>
      <c r="C19509" s="141" t="s">
        <v>58693</v>
      </c>
      <c r="I19509" s="141" t="s">
        <v>27</v>
      </c>
      <c r="J19509" s="649">
        <v>0.31</v>
      </c>
    </row>
    <row r="19510" spans="1:10" hidden="1">
      <c r="A19510" s="141" t="s">
        <v>58694</v>
      </c>
      <c r="B19510" s="141" t="str">
        <f t="shared" si="304"/>
        <v>LIMPEZA DE JAZIDASLIMPEZA DE JAZIDASLIMPEZA DE JAZIDAS</v>
      </c>
      <c r="C19510" s="141" t="s">
        <v>58693</v>
      </c>
      <c r="I19510" s="141" t="s">
        <v>27</v>
      </c>
      <c r="J19510" s="649">
        <v>0.31</v>
      </c>
    </row>
    <row r="19511" spans="1:10" hidden="1">
      <c r="A19511" s="141" t="s">
        <v>58695</v>
      </c>
      <c r="B19511" s="141" t="str">
        <f t="shared" si="304"/>
        <v>LIMPEZA DE SUPERFICIES COM MOTONIVELADORALIMPEZA DE SUPERFICIES COM MOTONIVELADORALIMPEZA DE SUPERFICIES COM MOTONIVELADORA</v>
      </c>
      <c r="C19511" s="141" t="s">
        <v>58696</v>
      </c>
      <c r="I19511" s="141" t="s">
        <v>27</v>
      </c>
      <c r="J19511" s="649">
        <v>0.32</v>
      </c>
    </row>
    <row r="19512" spans="1:10" hidden="1">
      <c r="A19512" s="141" t="s">
        <v>58697</v>
      </c>
      <c r="B19512" s="141" t="str">
        <f t="shared" si="304"/>
        <v>LIMPEZA DE SUPERFICIES COM MOTONIVELADORALIMPEZA DE SUPERFICIES COM MOTONIVELADORALIMPEZA DE SUPERFICIES COM MOTONIVELADORA</v>
      </c>
      <c r="C19512" s="141" t="s">
        <v>58696</v>
      </c>
      <c r="I19512" s="141" t="s">
        <v>27</v>
      </c>
      <c r="J19512" s="649">
        <v>0.32</v>
      </c>
    </row>
    <row r="19513" spans="1:10" hidden="1">
      <c r="A19513" s="141" t="s">
        <v>58698</v>
      </c>
      <c r="B19513" s="141" t="str">
        <f t="shared" si="304"/>
        <v>PATROLAMENTO DE SUBLEITO DE RODOVIAISPATROLAMENTO DE SUBLEITO DE RODOVIAISPATROLAMENTO DE SUBLEITO DE RODOVIAIS</v>
      </c>
      <c r="C19513" s="141" t="s">
        <v>58699</v>
      </c>
      <c r="I19513" s="141" t="s">
        <v>27</v>
      </c>
      <c r="J19513" s="649">
        <v>0.39</v>
      </c>
    </row>
    <row r="19514" spans="1:10" hidden="1">
      <c r="A19514" s="141" t="s">
        <v>58700</v>
      </c>
      <c r="B19514" s="141" t="str">
        <f t="shared" si="304"/>
        <v>PATROLAMENTO DE SUBLEITO DE RODOVIAISPATROLAMENTO DE SUBLEITO DE RODOVIAISPATROLAMENTO DE SUBLEITO DE RODOVIAIS</v>
      </c>
      <c r="C19514" s="141" t="s">
        <v>58699</v>
      </c>
      <c r="I19514" s="141" t="s">
        <v>27</v>
      </c>
      <c r="J19514" s="649">
        <v>0.38</v>
      </c>
    </row>
    <row r="19515" spans="1:10" hidden="1">
      <c r="A19515" s="141" t="s">
        <v>58701</v>
      </c>
      <c r="B19515" s="141" t="str">
        <f t="shared" si="304"/>
        <v>REMOCAO (CARGA) DE TERRA OU ENTULHO COM RETROESCAVADEIRA COMCACAMBA DE 0,76M3 EM CONDICOES ESPECIAIS,GIRO DE 180°REMOCAO (CARGA) DE TERRA OU ENTULHO COM RETROESCAVADEIRA COMREMOCAO (CARGA) DE TERRA OU ENTULHO COM RETROESCAVADEIRA COM</v>
      </c>
      <c r="C19515" s="141" t="s">
        <v>58702</v>
      </c>
      <c r="D19515" s="141" t="s">
        <v>58703</v>
      </c>
      <c r="I19515" s="141" t="s">
        <v>16877</v>
      </c>
      <c r="J19515" s="649">
        <v>6.34</v>
      </c>
    </row>
    <row r="19516" spans="1:10" hidden="1">
      <c r="A19516" s="141" t="s">
        <v>58704</v>
      </c>
      <c r="B19516" s="141" t="str">
        <f t="shared" si="304"/>
        <v>REMOCAO (CARGA) DE TERRA OU ENTULHO COM RETROESCAVADEIRA COMCACAMBA DE 0,76M3 EM CONDICOES ESPECIAIS,GIRO DE 180°REMOCAO (CARGA) DE TERRA OU ENTULHO COM RETROESCAVADEIRA COMREMOCAO (CARGA) DE TERRA OU ENTULHO COM RETROESCAVADEIRA COM</v>
      </c>
      <c r="C19516" s="141" t="s">
        <v>58702</v>
      </c>
      <c r="D19516" s="141" t="s">
        <v>58703</v>
      </c>
      <c r="I19516" s="141" t="s">
        <v>16877</v>
      </c>
      <c r="J19516" s="649">
        <v>6.09</v>
      </c>
    </row>
    <row r="19517" spans="1:10" hidden="1">
      <c r="A19517" s="141" t="s">
        <v>58705</v>
      </c>
      <c r="B19517" s="141" t="str">
        <f t="shared" si="304"/>
        <v>ESCARIFICACAO E LEVANTAMENTO DE BASE E REVESTIMENTO,INCLUSIVE AFASTAMENTO LATERAL,USANDO MOTONIVELADORAESCARIFICACAO E LEVANTAMENTO DE BASE E REVESTIMENTO,INCLUSIVESCARIFICACAO E LEVANTAMENTO DE BASE E REVESTIMENTO,INCLUSIV</v>
      </c>
      <c r="C19517" s="141" t="s">
        <v>58706</v>
      </c>
      <c r="D19517" s="141" t="s">
        <v>58707</v>
      </c>
      <c r="I19517" s="141" t="s">
        <v>4524</v>
      </c>
      <c r="J19517" s="649">
        <v>50.54</v>
      </c>
    </row>
    <row r="19518" spans="1:10" hidden="1">
      <c r="A19518" s="141" t="s">
        <v>58708</v>
      </c>
      <c r="B19518" s="141" t="str">
        <f t="shared" si="304"/>
        <v>ESCARIFICACAO E LEVANTAMENTO DE BASE E REVESTIMENTO,INCLUSIVE AFASTAMENTO LATERAL,USANDO MOTONIVELADORAESCARIFICACAO E LEVANTAMENTO DE BASE E REVESTIMENTO,INCLUSIVESCARIFICACAO E LEVANTAMENTO DE BASE E REVESTIMENTO,INCLUSIV</v>
      </c>
      <c r="C19518" s="141" t="s">
        <v>58706</v>
      </c>
      <c r="D19518" s="141" t="s">
        <v>58707</v>
      </c>
      <c r="I19518" s="141" t="s">
        <v>4524</v>
      </c>
      <c r="J19518" s="649">
        <v>49.65</v>
      </c>
    </row>
    <row r="19519" spans="1:10" hidden="1">
      <c r="A19519" s="141" t="s">
        <v>58709</v>
      </c>
      <c r="B19519" s="141" t="str">
        <f t="shared" si="304"/>
        <v>ESCAVACAO DE SOLO MOLE COM MOTONIVELADORAESCAVACAO DE SOLO MOLE COM MOTONIVELADORAESCAVACAO DE SOLO MOLE COM MOTONIVELADORA</v>
      </c>
      <c r="C19519" s="141" t="s">
        <v>58710</v>
      </c>
      <c r="I19519" s="141" t="s">
        <v>4524</v>
      </c>
      <c r="J19519" s="649">
        <v>4.3</v>
      </c>
    </row>
    <row r="19520" spans="1:10" hidden="1">
      <c r="A19520" s="141" t="s">
        <v>58711</v>
      </c>
      <c r="B19520" s="141" t="str">
        <f t="shared" si="304"/>
        <v>ESCAVACAO DE SOLO MOLE COM MOTONIVELADORAESCAVACAO DE SOLO MOLE COM MOTONIVELADORAESCAVACAO DE SOLO MOLE COM MOTONIVELADORA</v>
      </c>
      <c r="C19520" s="141" t="s">
        <v>58710</v>
      </c>
      <c r="I19520" s="141" t="s">
        <v>4524</v>
      </c>
      <c r="J19520" s="649">
        <v>4.2300000000000004</v>
      </c>
    </row>
    <row r="19521" spans="1:10" hidden="1">
      <c r="A19521" s="141" t="s">
        <v>58712</v>
      </c>
      <c r="B19521" s="141" t="str">
        <f t="shared" si="304"/>
        <v>ESCARIFICACAO DE SOLO COM MOTONIVELADORAESCARIFICACAO DE SOLO COM MOTONIVELADORAESCARIFICACAO DE SOLO COM MOTONIVELADORA</v>
      </c>
      <c r="C19521" s="141" t="s">
        <v>58713</v>
      </c>
      <c r="I19521" s="141" t="s">
        <v>4524</v>
      </c>
      <c r="J19521" s="649">
        <v>7.15</v>
      </c>
    </row>
    <row r="19522" spans="1:10" hidden="1">
      <c r="A19522" s="141" t="s">
        <v>58714</v>
      </c>
      <c r="B19522" s="141" t="str">
        <f t="shared" si="304"/>
        <v>ESCARIFICACAO DE SOLO COM MOTONIVELADORAESCARIFICACAO DE SOLO COM MOTONIVELADORAESCARIFICACAO DE SOLO COM MOTONIVELADORA</v>
      </c>
      <c r="C19522" s="141" t="s">
        <v>58713</v>
      </c>
      <c r="I19522" s="141" t="s">
        <v>4524</v>
      </c>
      <c r="J19522" s="649">
        <v>7.02</v>
      </c>
    </row>
    <row r="19523" spans="1:10" hidden="1">
      <c r="A19523" s="141" t="s">
        <v>58715</v>
      </c>
      <c r="B19523" s="141" t="str">
        <f t="shared" ref="B19523:B19586" si="305">C19523&amp;D19523&amp;C19523&amp;E19523&amp;F19523&amp;G19523&amp;H19523&amp;C19523</f>
        <v>LIMPEZA MECANIZADA DE SARJETA E MEIO-FIO,COM UTILIZACAO DE VASSOURA MECANICALIMPEZA MECANIZADA DE SARJETA E MEIO-FIO,COM UTILIZACAO DE VLIMPEZA MECANIZADA DE SARJETA E MEIO-FIO,COM UTILIZACAO DE V</v>
      </c>
      <c r="C19523" s="141" t="s">
        <v>58716</v>
      </c>
      <c r="D19523" s="141" t="s">
        <v>58717</v>
      </c>
      <c r="I19523" s="141" t="s">
        <v>22044</v>
      </c>
      <c r="J19523" s="649">
        <v>21.06</v>
      </c>
    </row>
    <row r="19524" spans="1:10" hidden="1">
      <c r="A19524" s="141" t="s">
        <v>58718</v>
      </c>
      <c r="B19524" s="141" t="str">
        <f t="shared" si="305"/>
        <v>LIMPEZA MECANIZADA DE SARJETA E MEIO-FIO,COM UTILIZACAO DE VASSOURA MECANICALIMPEZA MECANIZADA DE SARJETA E MEIO-FIO,COM UTILIZACAO DE VLIMPEZA MECANIZADA DE SARJETA E MEIO-FIO,COM UTILIZACAO DE V</v>
      </c>
      <c r="C19524" s="141" t="s">
        <v>58716</v>
      </c>
      <c r="D19524" s="141" t="s">
        <v>58717</v>
      </c>
      <c r="I19524" s="141" t="s">
        <v>22044</v>
      </c>
      <c r="J19524" s="649">
        <v>20.43</v>
      </c>
    </row>
    <row r="19525" spans="1:10" hidden="1">
      <c r="A19525" s="141" t="s">
        <v>58719</v>
      </c>
      <c r="B19525" s="141" t="str">
        <f t="shared" si="305"/>
        <v>ROCADA MECANICA,COM UTILIZACAO DE ROCADEIRA MECANICA,EXCLUSIVE LIMPEZAROCADA MECANICA,COM UTILIZACAO DE ROCADEIRA MECANICA,EXCLUSIROCADA MECANICA,COM UTILIZACAO DE ROCADEIRA MECANICA,EXCLUSI</v>
      </c>
      <c r="C19525" s="141" t="s">
        <v>58720</v>
      </c>
      <c r="D19525" s="141" t="s">
        <v>58721</v>
      </c>
      <c r="I19525" s="141" t="s">
        <v>27</v>
      </c>
      <c r="J19525" s="649">
        <v>0.28999999999999998</v>
      </c>
    </row>
    <row r="19526" spans="1:10" hidden="1">
      <c r="A19526" s="141" t="s">
        <v>58722</v>
      </c>
      <c r="B19526" s="141" t="str">
        <f t="shared" si="305"/>
        <v>ROCADA MECANICA,COM UTILIZACAO DE ROCADEIRA MECANICA,EXCLUSIVE LIMPEZAROCADA MECANICA,COM UTILIZACAO DE ROCADEIRA MECANICA,EXCLUSIROCADA MECANICA,COM UTILIZACAO DE ROCADEIRA MECANICA,EXCLUSI</v>
      </c>
      <c r="C19526" s="141" t="s">
        <v>58720</v>
      </c>
      <c r="D19526" s="141" t="s">
        <v>58721</v>
      </c>
      <c r="I19526" s="141" t="s">
        <v>27</v>
      </c>
      <c r="J19526" s="649">
        <v>0.25</v>
      </c>
    </row>
    <row r="19527" spans="1:10" hidden="1">
      <c r="A19527" s="141" t="s">
        <v>58723</v>
      </c>
      <c r="B19527" s="141" t="str">
        <f t="shared" si="305"/>
        <v>VARRECAO DE PISTA COM VASSOURA MECANICAVARRECAO DE PISTA COM VASSOURA MECANICAVARRECAO DE PISTA COM VASSOURA MECANICA</v>
      </c>
      <c r="C19527" s="141" t="s">
        <v>58724</v>
      </c>
      <c r="I19527" s="141" t="s">
        <v>22127</v>
      </c>
      <c r="J19527" s="649">
        <v>180.53</v>
      </c>
    </row>
    <row r="19528" spans="1:10" hidden="1">
      <c r="A19528" s="141" t="s">
        <v>58725</v>
      </c>
      <c r="B19528" s="141" t="str">
        <f t="shared" si="305"/>
        <v>VARRECAO DE PISTA COM VASSOURA MECANICAVARRECAO DE PISTA COM VASSOURA MECANICAVARRECAO DE PISTA COM VASSOURA MECANICA</v>
      </c>
      <c r="C19528" s="141" t="s">
        <v>58724</v>
      </c>
      <c r="I19528" s="141" t="s">
        <v>22127</v>
      </c>
      <c r="J19528" s="649">
        <v>174.8</v>
      </c>
    </row>
    <row r="19529" spans="1:10" hidden="1">
      <c r="A19529" s="141" t="s">
        <v>58726</v>
      </c>
      <c r="B19529" s="141" t="str">
        <f t="shared" si="305"/>
        <v>DESOBSTRUCAO E LIMPEZA DE RUASDESOBSTRUCAO E LIMPEZA DE RUASDESOBSTRUCAO E LIMPEZA DE RUAS</v>
      </c>
      <c r="C19529" s="141" t="s">
        <v>58727</v>
      </c>
      <c r="I19529" s="141" t="s">
        <v>27</v>
      </c>
      <c r="J19529" s="649">
        <v>2.2999999999999998</v>
      </c>
    </row>
    <row r="19530" spans="1:10" hidden="1">
      <c r="A19530" s="141" t="s">
        <v>58728</v>
      </c>
      <c r="B19530" s="141" t="str">
        <f t="shared" si="305"/>
        <v>DESOBSTRUCAO E LIMPEZA DE RUASDESOBSTRUCAO E LIMPEZA DE RUASDESOBSTRUCAO E LIMPEZA DE RUAS</v>
      </c>
      <c r="C19530" s="141" t="s">
        <v>58727</v>
      </c>
      <c r="I19530" s="141" t="s">
        <v>27</v>
      </c>
      <c r="J19530" s="649">
        <v>2.19</v>
      </c>
    </row>
    <row r="19531" spans="1:10" hidden="1">
      <c r="A19531" s="141" t="s">
        <v>58729</v>
      </c>
      <c r="B19531" s="141" t="str">
        <f t="shared" si="305"/>
        <v>LIMPEZA DE RUA COM AR COMPRIMIDOLIMPEZA DE RUA COM AR COMPRIMIDOLIMPEZA DE RUA COM AR COMPRIMIDO</v>
      </c>
      <c r="C19531" s="141" t="s">
        <v>58730</v>
      </c>
      <c r="I19531" s="141" t="s">
        <v>27</v>
      </c>
      <c r="J19531" s="649">
        <v>1.07</v>
      </c>
    </row>
    <row r="19532" spans="1:10" hidden="1">
      <c r="A19532" s="141" t="s">
        <v>58731</v>
      </c>
      <c r="B19532" s="141" t="str">
        <f t="shared" si="305"/>
        <v>LIMPEZA DE RUA COM AR COMPRIMIDOLIMPEZA DE RUA COM AR COMPRIMIDOLIMPEZA DE RUA COM AR COMPRIMIDO</v>
      </c>
      <c r="C19532" s="141" t="s">
        <v>58730</v>
      </c>
      <c r="I19532" s="141" t="s">
        <v>27</v>
      </c>
      <c r="J19532" s="649">
        <v>1.04</v>
      </c>
    </row>
    <row r="19533" spans="1:10" hidden="1">
      <c r="A19533" s="141" t="s">
        <v>58732</v>
      </c>
      <c r="B19533" s="141" t="str">
        <f t="shared" si="305"/>
        <v>DESOBSTRUCAO E LIMPEZA DE PISTA PARA EMBUTIMENTO DE FIACAODESOBSTRUCAO E LIMPEZA DE PISTA PARA EMBUTIMENTO DE FIACAODESOBSTRUCAO E LIMPEZA DE PISTA PARA EMBUTIMENTO DE FIACAO</v>
      </c>
      <c r="C19533" s="141" t="s">
        <v>58733</v>
      </c>
      <c r="I19533" s="141" t="s">
        <v>27</v>
      </c>
      <c r="J19533" s="649">
        <v>3.24</v>
      </c>
    </row>
    <row r="19534" spans="1:10" hidden="1">
      <c r="A19534" s="141" t="s">
        <v>58734</v>
      </c>
      <c r="B19534" s="141" t="str">
        <f t="shared" si="305"/>
        <v>DESOBSTRUCAO E LIMPEZA DE PISTA PARA EMBUTIMENTO DE FIACAODESOBSTRUCAO E LIMPEZA DE PISTA PARA EMBUTIMENTO DE FIACAODESOBSTRUCAO E LIMPEZA DE PISTA PARA EMBUTIMENTO DE FIACAO</v>
      </c>
      <c r="C19534" s="141" t="s">
        <v>58733</v>
      </c>
      <c r="I19534" s="141" t="s">
        <v>27</v>
      </c>
      <c r="J19534" s="649">
        <v>2.99</v>
      </c>
    </row>
    <row r="19535" spans="1:10" hidden="1">
      <c r="A19535" s="141" t="s">
        <v>58735</v>
      </c>
      <c r="B19535" s="141" t="str">
        <f t="shared" si="305"/>
        <v>LIMPEZA DE PISTA,COM UTILIZACAO DE COMPRESSOR DE AR,PARA EXECUCAO DE REVESTIMENTO COM CBUQLIMPEZA DE PISTA,COM UTILIZACAO DE COMPRESSOR DE AR,PARA EXELIMPEZA DE PISTA,COM UTILIZACAO DE COMPRESSOR DE AR,PARA EXE</v>
      </c>
      <c r="C19535" s="141" t="s">
        <v>58736</v>
      </c>
      <c r="D19535" s="141" t="s">
        <v>58737</v>
      </c>
      <c r="I19535" s="141" t="s">
        <v>27</v>
      </c>
      <c r="J19535" s="649">
        <v>0.5</v>
      </c>
    </row>
    <row r="19536" spans="1:10" hidden="1">
      <c r="A19536" s="141" t="s">
        <v>58738</v>
      </c>
      <c r="B19536" s="141" t="str">
        <f t="shared" si="305"/>
        <v>LIMPEZA DE PISTA,COM UTILIZACAO DE COMPRESSOR DE AR,PARA EXECUCAO DE REVESTIMENTO COM CBUQLIMPEZA DE PISTA,COM UTILIZACAO DE COMPRESSOR DE AR,PARA EXELIMPEZA DE PISTA,COM UTILIZACAO DE COMPRESSOR DE AR,PARA EXE</v>
      </c>
      <c r="C19536" s="141" t="s">
        <v>58736</v>
      </c>
      <c r="D19536" s="141" t="s">
        <v>58737</v>
      </c>
      <c r="I19536" s="141" t="s">
        <v>27</v>
      </c>
      <c r="J19536" s="649">
        <v>0.48</v>
      </c>
    </row>
    <row r="19537" spans="1:10" hidden="1">
      <c r="A19537" s="141" t="s">
        <v>58739</v>
      </c>
      <c r="B19537" s="141" t="str">
        <f t="shared" si="305"/>
        <v>LIMPEZA DE PISTA,COM UTILIZACAO DE COMPRESSOR DE AR,CAMINHAO BASCULANTE,PARA EXECUCAO DE REVESTIMENTO COM CBUQLIMPEZA DE PISTA,COM UTILIZACAO DE COMPRESSOR DE AR,CAMINHAOLIMPEZA DE PISTA,COM UTILIZACAO DE COMPRESSOR DE AR,CAMINHAO</v>
      </c>
      <c r="C19537" s="141" t="s">
        <v>58740</v>
      </c>
      <c r="D19537" s="141" t="s">
        <v>58741</v>
      </c>
      <c r="I19537" s="141" t="s">
        <v>27</v>
      </c>
      <c r="J19537" s="649">
        <v>0.62</v>
      </c>
    </row>
    <row r="19538" spans="1:10" hidden="1">
      <c r="A19538" s="141" t="s">
        <v>58742</v>
      </c>
      <c r="B19538" s="141" t="str">
        <f t="shared" si="305"/>
        <v>LIMPEZA DE PISTA,COM UTILIZACAO DE COMPRESSOR DE AR,CAMINHAO BASCULANTE,PARA EXECUCAO DE REVESTIMENTO COM CBUQLIMPEZA DE PISTA,COM UTILIZACAO DE COMPRESSOR DE AR,CAMINHAOLIMPEZA DE PISTA,COM UTILIZACAO DE COMPRESSOR DE AR,CAMINHAO</v>
      </c>
      <c r="C19538" s="141" t="s">
        <v>58740</v>
      </c>
      <c r="D19538" s="141" t="s">
        <v>58741</v>
      </c>
      <c r="I19538" s="141" t="s">
        <v>27</v>
      </c>
      <c r="J19538" s="649">
        <v>0.6</v>
      </c>
    </row>
    <row r="19539" spans="1:10" hidden="1">
      <c r="A19539" s="141" t="s">
        <v>58743</v>
      </c>
      <c r="B19539" s="141" t="str">
        <f t="shared" si="305"/>
        <v>SUB-BASE ESTABILIZADA,SEM MISTURA DE MATERIAIS,DE ACORDO COM AS "INSTRUCOES PARA EXECUCAO" DO DER-RJ,EXCLUSIVE ESCAVACAOSUB-BASE ESTABILIZADA,SEM MISTURA DE MATERIAIS,DE ACORDO COM E TRANSPORTE DOS MATERIAIS,INCLUSIVE TRANSPORTE DE AGUASUB-BASE ESTABILIZADA,SEM MISTURA DE MATERIAIS,DE ACORDO COM</v>
      </c>
      <c r="C19539" s="141" t="s">
        <v>58744</v>
      </c>
      <c r="D19539" s="141" t="s">
        <v>58745</v>
      </c>
      <c r="E19539" s="141" t="s">
        <v>58746</v>
      </c>
      <c r="I19539" s="141" t="s">
        <v>4524</v>
      </c>
      <c r="J19539" s="649">
        <v>14.98</v>
      </c>
    </row>
    <row r="19540" spans="1:10" hidden="1">
      <c r="A19540" s="141" t="s">
        <v>58747</v>
      </c>
      <c r="B19540" s="141" t="str">
        <f t="shared" si="305"/>
        <v>SUB-BASE ESTABILIZADA,SEM MISTURA DE MATERIAIS,DE ACORDO COM AS "INSTRUCOES PARA EXECUCAO" DO DER-RJ,EXCLUSIVE ESCAVACAOSUB-BASE ESTABILIZADA,SEM MISTURA DE MATERIAIS,DE ACORDO COM E TRANSPORTE DOS MATERIAIS,INCLUSIVE TRANSPORTE DE AGUASUB-BASE ESTABILIZADA,SEM MISTURA DE MATERIAIS,DE ACORDO COM</v>
      </c>
      <c r="C19540" s="141" t="s">
        <v>58744</v>
      </c>
      <c r="D19540" s="141" t="s">
        <v>58745</v>
      </c>
      <c r="E19540" s="141" t="s">
        <v>58746</v>
      </c>
      <c r="I19540" s="141" t="s">
        <v>4524</v>
      </c>
      <c r="J19540" s="649">
        <v>14.29</v>
      </c>
    </row>
    <row r="19541" spans="1:10" hidden="1">
      <c r="A19541" s="141" t="s">
        <v>58748</v>
      </c>
      <c r="B19541" s="141" t="str">
        <f t="shared" si="305"/>
        <v>BASE ESTABILIZADA,SEM MISTURA DE MATERIAIS,DE ACORDO COM AS"INSTRUCOES PARA EXECUCAO" DO DER-RJ,COMPACTADA EM DUAS CAMABASE ESTABILIZADA,SEM MISTURA DE MATERIAIS,DE ACORDO COM ASDAS,COM ENERGIA EQUIVALENTE A AASHTO INTERMEDIARIA,EXCLUSIVE ESCAVACAO E TRANSPORTE DOS MATERIAIS,INCLUSIVE TRANSPORTE DE AGUABASE ESTABILIZADA,SEM MISTURA DE MATERIAIS,DE ACORDO COM AS</v>
      </c>
      <c r="C19541" s="141" t="s">
        <v>58749</v>
      </c>
      <c r="D19541" s="141" t="s">
        <v>58750</v>
      </c>
      <c r="E19541" s="141" t="s">
        <v>58751</v>
      </c>
      <c r="F19541" s="141" t="s">
        <v>58752</v>
      </c>
      <c r="G19541" s="141" t="s">
        <v>35519</v>
      </c>
      <c r="I19541" s="141" t="s">
        <v>4524</v>
      </c>
      <c r="J19541" s="649">
        <v>16.649999999999999</v>
      </c>
    </row>
    <row r="19542" spans="1:10" hidden="1">
      <c r="A19542" s="141" t="s">
        <v>58753</v>
      </c>
      <c r="B19542" s="141" t="str">
        <f t="shared" si="305"/>
        <v>BASE ESTABILIZADA,SEM MISTURA DE MATERIAIS,DE ACORDO COM AS"INSTRUCOES PARA EXECUCAO" DO DER-RJ,COMPACTADA EM DUAS CAMABASE ESTABILIZADA,SEM MISTURA DE MATERIAIS,DE ACORDO COM ASDAS,COM ENERGIA EQUIVALENTE A AASHTO INTERMEDIARIA,EXCLUSIVE ESCAVACAO E TRANSPORTE DOS MATERIAIS,INCLUSIVE TRANSPORTE DE AGUABASE ESTABILIZADA,SEM MISTURA DE MATERIAIS,DE ACORDO COM AS</v>
      </c>
      <c r="C19542" s="141" t="s">
        <v>58749</v>
      </c>
      <c r="D19542" s="141" t="s">
        <v>58750</v>
      </c>
      <c r="E19542" s="141" t="s">
        <v>58751</v>
      </c>
      <c r="F19542" s="141" t="s">
        <v>58752</v>
      </c>
      <c r="G19542" s="141" t="s">
        <v>35519</v>
      </c>
      <c r="I19542" s="141" t="s">
        <v>4524</v>
      </c>
      <c r="J19542" s="649">
        <v>15.88</v>
      </c>
    </row>
    <row r="19543" spans="1:10" hidden="1">
      <c r="A19543" s="141" t="s">
        <v>58754</v>
      </c>
      <c r="B19543" s="141" t="str">
        <f t="shared" si="305"/>
        <v>BASE ESTABILIZADA,SEM MISTURA DE MATERIAIS,DE ACORDO COM AS"INSTRUCOES PARA EXECUCAO" DO DER-RJ,COMPACTADA EM DUAS CAMABASE ESTABILIZADA,SEM MISTURA DE MATERIAIS,DE ACORDO COM ASDAS,COM ENERGIA EQUIVALENTE A AASHTO MODIFICADA,EXCLUSIVE ESCAVACAO E TRANSPORTE DOS MATERIAIS,INCLUSIVE TRANSPORTE DE AGUABASE ESTABILIZADA,SEM MISTURA DE MATERIAIS,DE ACORDO COM AS</v>
      </c>
      <c r="C19543" s="141" t="s">
        <v>58749</v>
      </c>
      <c r="D19543" s="141" t="s">
        <v>58750</v>
      </c>
      <c r="E19543" s="141" t="s">
        <v>58755</v>
      </c>
      <c r="F19543" s="141" t="s">
        <v>58756</v>
      </c>
      <c r="G19543" s="141" t="s">
        <v>58757</v>
      </c>
      <c r="I19543" s="141" t="s">
        <v>4524</v>
      </c>
      <c r="J19543" s="649">
        <v>18.28</v>
      </c>
    </row>
    <row r="19544" spans="1:10" hidden="1">
      <c r="A19544" s="141" t="s">
        <v>58758</v>
      </c>
      <c r="B19544" s="141" t="str">
        <f t="shared" si="305"/>
        <v>BASE ESTABILIZADA,SEM MISTURA DE MATERIAIS,DE ACORDO COM AS"INSTRUCOES PARA EXECUCAO" DO DER-RJ,COMPACTADA EM DUAS CAMABASE ESTABILIZADA,SEM MISTURA DE MATERIAIS,DE ACORDO COM ASDAS,COM ENERGIA EQUIVALENTE A AASHTO MODIFICADA,EXCLUSIVE ESCAVACAO E TRANSPORTE DOS MATERIAIS,INCLUSIVE TRANSPORTE DE AGUABASE ESTABILIZADA,SEM MISTURA DE MATERIAIS,DE ACORDO COM AS</v>
      </c>
      <c r="C19544" s="141" t="s">
        <v>58749</v>
      </c>
      <c r="D19544" s="141" t="s">
        <v>58750</v>
      </c>
      <c r="E19544" s="141" t="s">
        <v>58755</v>
      </c>
      <c r="F19544" s="141" t="s">
        <v>58756</v>
      </c>
      <c r="G19544" s="141" t="s">
        <v>58757</v>
      </c>
      <c r="I19544" s="141" t="s">
        <v>4524</v>
      </c>
      <c r="J19544" s="649">
        <v>17.420000000000002</v>
      </c>
    </row>
    <row r="19545" spans="1:10" hidden="1">
      <c r="A19545" s="141" t="s">
        <v>58759</v>
      </c>
      <c r="B19545" s="141" t="str">
        <f t="shared" si="305"/>
        <v>SUB-BASE ESTABILIZADA GRANULOMETRICAMENTE,COM MISTURA DE 2 OU MAIS MATERIAIS,DE ACORDO COM AS "INSTRUCOES PARA EXECUCAO"SUB-BASE ESTABILIZADA GRANULOMETRICAMENTE,COM MISTURA DE 2 O,DO DER-RJ,EXCLUSIVE ESCAVACAO E TRANSPORTE DOS MATERIAIS,INCLUSIVE TRANSPORTE DE AGUASUB-BASE ESTABILIZADA GRANULOMETRICAMENTE,COM MISTURA DE 2 O</v>
      </c>
      <c r="C19545" s="141" t="s">
        <v>58760</v>
      </c>
      <c r="D19545" s="141" t="s">
        <v>58761</v>
      </c>
      <c r="E19545" s="141" t="s">
        <v>58762</v>
      </c>
      <c r="F19545" s="141" t="s">
        <v>58763</v>
      </c>
      <c r="I19545" s="141" t="s">
        <v>4524</v>
      </c>
      <c r="J19545" s="649">
        <v>18.149999999999999</v>
      </c>
    </row>
    <row r="19546" spans="1:10" hidden="1">
      <c r="A19546" s="141" t="s">
        <v>58764</v>
      </c>
      <c r="B19546" s="141" t="str">
        <f t="shared" si="305"/>
        <v>SUB-BASE ESTABILIZADA GRANULOMETRICAMENTE,COM MISTURA DE 2 OU MAIS MATERIAIS,DE ACORDO COM AS "INSTRUCOES PARA EXECUCAO"SUB-BASE ESTABILIZADA GRANULOMETRICAMENTE,COM MISTURA DE 2 O,DO DER-RJ,EXCLUSIVE ESCAVACAO E TRANSPORTE DOS MATERIAIS,INCLUSIVE TRANSPORTE DE AGUASUB-BASE ESTABILIZADA GRANULOMETRICAMENTE,COM MISTURA DE 2 O</v>
      </c>
      <c r="C19546" s="141" t="s">
        <v>58760</v>
      </c>
      <c r="D19546" s="141" t="s">
        <v>58761</v>
      </c>
      <c r="E19546" s="141" t="s">
        <v>58762</v>
      </c>
      <c r="F19546" s="141" t="s">
        <v>58763</v>
      </c>
      <c r="I19546" s="141" t="s">
        <v>4524</v>
      </c>
      <c r="J19546" s="649">
        <v>17.309999999999999</v>
      </c>
    </row>
    <row r="19547" spans="1:10" hidden="1">
      <c r="A19547" s="141" t="s">
        <v>58765</v>
      </c>
      <c r="B19547" s="141" t="str">
        <f t="shared" si="305"/>
        <v>BASE ESTABILIZADA GRANULOMETRICAMENTE,COM MISTURA DE 2 OU MAIS MATERIAIS,DE ACORDO COM AS "INSTRUCOES PARA EXECUCAO" DOBASE ESTABILIZADA GRANULOMETRICAMENTE,COM MISTURA DE 2 OU MADER-RJ,COMPACTADA EM DUAS CAMADAS,C/ ENERGIA EQUIVALENTE A AASHTO INTERMEDIARIA,EXCLUSIVE ESCAVACAO E TRANSPORTE DOS MATERIAIS,INCLUINDO TRANSPORTE DE AGUABASE ESTABILIZADA GRANULOMETRICAMENTE,COM MISTURA DE 2 OU MA</v>
      </c>
      <c r="C19547" s="141" t="s">
        <v>58766</v>
      </c>
      <c r="D19547" s="141" t="s">
        <v>58767</v>
      </c>
      <c r="E19547" s="141" t="s">
        <v>58768</v>
      </c>
      <c r="F19547" s="141" t="s">
        <v>58769</v>
      </c>
      <c r="G19547" s="141" t="s">
        <v>58770</v>
      </c>
      <c r="I19547" s="141" t="s">
        <v>4524</v>
      </c>
      <c r="J19547" s="649">
        <v>20.149999999999999</v>
      </c>
    </row>
    <row r="19548" spans="1:10" hidden="1">
      <c r="A19548" s="141" t="s">
        <v>58771</v>
      </c>
      <c r="B19548" s="141" t="str">
        <f t="shared" si="305"/>
        <v>BASE ESTABILIZADA GRANULOMETRICAMENTE,COM MISTURA DE 2 OU MAIS MATERIAIS,DE ACORDO COM AS "INSTRUCOES PARA EXECUCAO" DOBASE ESTABILIZADA GRANULOMETRICAMENTE,COM MISTURA DE 2 OU MADER-RJ,COMPACTADA EM DUAS CAMADAS,C/ ENERGIA EQUIVALENTE A AASHTO INTERMEDIARIA,EXCLUSIVE ESCAVACAO E TRANSPORTE DOS MATERIAIS,INCLUINDO TRANSPORTE DE AGUABASE ESTABILIZADA GRANULOMETRICAMENTE,COM MISTURA DE 2 OU MA</v>
      </c>
      <c r="C19548" s="141" t="s">
        <v>58766</v>
      </c>
      <c r="D19548" s="141" t="s">
        <v>58767</v>
      </c>
      <c r="E19548" s="141" t="s">
        <v>58768</v>
      </c>
      <c r="F19548" s="141" t="s">
        <v>58769</v>
      </c>
      <c r="G19548" s="141" t="s">
        <v>58770</v>
      </c>
      <c r="I19548" s="141" t="s">
        <v>4524</v>
      </c>
      <c r="J19548" s="649">
        <v>19.21</v>
      </c>
    </row>
    <row r="19549" spans="1:10" hidden="1">
      <c r="A19549" s="141" t="s">
        <v>58772</v>
      </c>
      <c r="B19549" s="141" t="str">
        <f t="shared" si="305"/>
        <v>BASE ESTABILIZADA GRANULOMETRICAMENTE,COM MISTURA DE 2 OU MAIS MATERIAIS,DE ACORDO COM AS "INSTRUCOES PARA EXECUCAO" DOBASE ESTABILIZADA GRANULOMETRICAMENTE,COM MISTURA DE 2 OU MADER-RJ,COMPACTADA EM DUAS CAMADAS,C/ ENERGIA EQUIVALENTE A AASHTO MODIFICADA,EXCLUSIVE ESCAVACAO E TRANSPORTE DOS MATERIAIS,INCLUINDO TRANSPORTE DE AGUABASE ESTABILIZADA GRANULOMETRICAMENTE,COM MISTURA DE 2 OU MA</v>
      </c>
      <c r="C19549" s="141" t="s">
        <v>58766</v>
      </c>
      <c r="D19549" s="141" t="s">
        <v>58767</v>
      </c>
      <c r="E19549" s="141" t="s">
        <v>58768</v>
      </c>
      <c r="F19549" s="141" t="s">
        <v>58773</v>
      </c>
      <c r="G19549" s="141" t="s">
        <v>58774</v>
      </c>
      <c r="I19549" s="141" t="s">
        <v>4524</v>
      </c>
      <c r="J19549" s="649">
        <v>22.12</v>
      </c>
    </row>
    <row r="19550" spans="1:10" hidden="1">
      <c r="A19550" s="141" t="s">
        <v>58775</v>
      </c>
      <c r="B19550" s="141" t="str">
        <f t="shared" si="305"/>
        <v>BASE ESTABILIZADA GRANULOMETRICAMENTE,COM MISTURA DE 2 OU MAIS MATERIAIS,DE ACORDO COM AS "INSTRUCOES PARA EXECUCAO" DOBASE ESTABILIZADA GRANULOMETRICAMENTE,COM MISTURA DE 2 OU MADER-RJ,COMPACTADA EM DUAS CAMADAS,C/ ENERGIA EQUIVALENTE A AASHTO MODIFICADA,EXCLUSIVE ESCAVACAO E TRANSPORTE DOS MATERIAIS,INCLUINDO TRANSPORTE DE AGUABASE ESTABILIZADA GRANULOMETRICAMENTE,COM MISTURA DE 2 OU MA</v>
      </c>
      <c r="C19550" s="141" t="s">
        <v>58766</v>
      </c>
      <c r="D19550" s="141" t="s">
        <v>58767</v>
      </c>
      <c r="E19550" s="141" t="s">
        <v>58768</v>
      </c>
      <c r="F19550" s="141" t="s">
        <v>58773</v>
      </c>
      <c r="G19550" s="141" t="s">
        <v>58774</v>
      </c>
      <c r="I19550" s="141" t="s">
        <v>4524</v>
      </c>
      <c r="J19550" s="649">
        <v>21.09</v>
      </c>
    </row>
    <row r="19551" spans="1:10" hidden="1">
      <c r="A19551" s="141" t="s">
        <v>58776</v>
      </c>
      <c r="B19551" s="141" t="str">
        <f t="shared" si="305"/>
        <v>BASE ESTABILIZADA GRANULOMETRICAMENTE,COM MISTURA DE 2 OU MAIS MATERIAIS,EM USINA,DE ACORDO COM AS "INSTRUCOES PARA EXECBASE ESTABILIZADA GRANULOMETRICAMENTE,COM MISTURA DE 2 OU MAUCAO" DO DER-RJ,COMPACTADA EM DUAS CAMADAS,COM ENERGIA EQUIVALENTE A AASHTO INTERMEDIARIA,EXCLUSIVE ESCAVACAO E TRANSPORTE DOS MATERIAIS,INCLUINDO TRANSPORTE DE AGUABASE ESTABILIZADA GRANULOMETRICAMENTE,COM MISTURA DE 2 OU MA</v>
      </c>
      <c r="C19551" s="141" t="s">
        <v>58766</v>
      </c>
      <c r="D19551" s="141" t="s">
        <v>58777</v>
      </c>
      <c r="E19551" s="141" t="s">
        <v>58778</v>
      </c>
      <c r="F19551" s="141" t="s">
        <v>58779</v>
      </c>
      <c r="G19551" s="141" t="s">
        <v>58780</v>
      </c>
      <c r="I19551" s="141" t="s">
        <v>4524</v>
      </c>
      <c r="J19551" s="649">
        <v>17.57</v>
      </c>
    </row>
    <row r="19552" spans="1:10" hidden="1">
      <c r="A19552" s="141" t="s">
        <v>58781</v>
      </c>
      <c r="B19552" s="141" t="str">
        <f t="shared" si="305"/>
        <v>BASE ESTABILIZADA GRANULOMETRICAMENTE,COM MISTURA DE 2 OU MAIS MATERIAIS,EM USINA,DE ACORDO COM AS "INSTRUCOES PARA EXECBASE ESTABILIZADA GRANULOMETRICAMENTE,COM MISTURA DE 2 OU MAUCAO" DO DER-RJ,COMPACTADA EM DUAS CAMADAS,COM ENERGIA EQUIVALENTE A AASHTO INTERMEDIARIA,EXCLUSIVE ESCAVACAO E TRANSPORTE DOS MATERIAIS,INCLUINDO TRANSPORTE DE AGUABASE ESTABILIZADA GRANULOMETRICAMENTE,COM MISTURA DE 2 OU MA</v>
      </c>
      <c r="C19552" s="141" t="s">
        <v>58766</v>
      </c>
      <c r="D19552" s="141" t="s">
        <v>58777</v>
      </c>
      <c r="E19552" s="141" t="s">
        <v>58778</v>
      </c>
      <c r="F19552" s="141" t="s">
        <v>58779</v>
      </c>
      <c r="G19552" s="141" t="s">
        <v>58780</v>
      </c>
      <c r="I19552" s="141" t="s">
        <v>4524</v>
      </c>
      <c r="J19552" s="649">
        <v>17.07</v>
      </c>
    </row>
    <row r="19553" spans="1:10" hidden="1">
      <c r="A19553" s="141" t="s">
        <v>58782</v>
      </c>
      <c r="B19553" s="141" t="str">
        <f t="shared" si="305"/>
        <v>BASE ESTABILIZADA GRANULOMETRICAMENTE,COM MISTURA DE 2 OU MAIS MATERIAIS,EM USINA,DE ACORDO COM AS "INSTRUCOES PARA EXECBASE ESTABILIZADA GRANULOMETRICAMENTE,COM MISTURA DE 2 OU MAUCAO" DO DER-RJ,COMPACTADA EM DUAS CAMADAS,COM ENERGIA EQUIVALENTE A AASHTO MODIFICADA,EXCLUSIVE ESCAVACAO E TRANSPORTEDOS MATERIAIS,INCLUINDO TRANSPORTE DE AGUABASE ESTABILIZADA GRANULOMETRICAMENTE,COM MISTURA DE 2 OU MA</v>
      </c>
      <c r="C19553" s="141" t="s">
        <v>58766</v>
      </c>
      <c r="D19553" s="141" t="s">
        <v>58777</v>
      </c>
      <c r="E19553" s="141" t="s">
        <v>58778</v>
      </c>
      <c r="F19553" s="141" t="s">
        <v>58783</v>
      </c>
      <c r="G19553" s="141" t="s">
        <v>58784</v>
      </c>
      <c r="I19553" s="141" t="s">
        <v>4524</v>
      </c>
      <c r="J19553" s="649">
        <v>20.71</v>
      </c>
    </row>
    <row r="19554" spans="1:10" hidden="1">
      <c r="A19554" s="141" t="s">
        <v>58785</v>
      </c>
      <c r="B19554" s="141" t="str">
        <f t="shared" si="305"/>
        <v>BASE ESTABILIZADA GRANULOMETRICAMENTE,COM MISTURA DE 2 OU MAIS MATERIAIS,EM USINA,DE ACORDO COM AS "INSTRUCOES PARA EXECBASE ESTABILIZADA GRANULOMETRICAMENTE,COM MISTURA DE 2 OU MAUCAO" DO DER-RJ,COMPACTADA EM DUAS CAMADAS,COM ENERGIA EQUIVALENTE A AASHTO MODIFICADA,EXCLUSIVE ESCAVACAO E TRANSPORTEDOS MATERIAIS,INCLUINDO TRANSPORTE DE AGUABASE ESTABILIZADA GRANULOMETRICAMENTE,COM MISTURA DE 2 OU MA</v>
      </c>
      <c r="C19554" s="141" t="s">
        <v>58766</v>
      </c>
      <c r="D19554" s="141" t="s">
        <v>58777</v>
      </c>
      <c r="E19554" s="141" t="s">
        <v>58778</v>
      </c>
      <c r="F19554" s="141" t="s">
        <v>58783</v>
      </c>
      <c r="G19554" s="141" t="s">
        <v>58784</v>
      </c>
      <c r="I19554" s="141" t="s">
        <v>4524</v>
      </c>
      <c r="J19554" s="649">
        <v>20.09</v>
      </c>
    </row>
    <row r="19555" spans="1:10" hidden="1">
      <c r="A19555" s="141" t="s">
        <v>58786</v>
      </c>
      <c r="B19555" s="141" t="str">
        <f t="shared" si="305"/>
        <v>BASE DE SOLO BETUME COM MISTURA EM USINA,COMPREENDENDO AS OPERACOES DE EXECUCAO E TRANSPORTE DE AGUA,EXCLUSIVE ESCAVACAOBASE DE SOLO BETUME COM MISTURA EM USINA,COMPREENDENDO AS OP E TRANSPORTE DE SOLOS,FORNECIMENTO E TRANSPORTE DE MATERIAIS BETUMINOSOS E TRANSPORTE DA USINA PARA PISTABASE DE SOLO BETUME COM MISTURA EM USINA,COMPREENDENDO AS OP</v>
      </c>
      <c r="C19555" s="141" t="s">
        <v>58787</v>
      </c>
      <c r="D19555" s="141" t="s">
        <v>58788</v>
      </c>
      <c r="E19555" s="141" t="s">
        <v>58789</v>
      </c>
      <c r="F19555" s="141" t="s">
        <v>58790</v>
      </c>
      <c r="I19555" s="141" t="s">
        <v>4524</v>
      </c>
      <c r="J19555" s="649">
        <v>39.32</v>
      </c>
    </row>
    <row r="19556" spans="1:10" hidden="1">
      <c r="A19556" s="141" t="s">
        <v>58791</v>
      </c>
      <c r="B19556" s="141" t="str">
        <f t="shared" si="305"/>
        <v>BASE DE SOLO BETUME COM MISTURA EM USINA,COMPREENDENDO AS OPERACOES DE EXECUCAO E TRANSPORTE DE AGUA,EXCLUSIVE ESCAVACAOBASE DE SOLO BETUME COM MISTURA EM USINA,COMPREENDENDO AS OP E TRANSPORTE DE SOLOS,FORNECIMENTO E TRANSPORTE DE MATERIAIS BETUMINOSOS E TRANSPORTE DA USINA PARA PISTABASE DE SOLO BETUME COM MISTURA EM USINA,COMPREENDENDO AS OP</v>
      </c>
      <c r="C19556" s="141" t="s">
        <v>58787</v>
      </c>
      <c r="D19556" s="141" t="s">
        <v>58788</v>
      </c>
      <c r="E19556" s="141" t="s">
        <v>58789</v>
      </c>
      <c r="F19556" s="141" t="s">
        <v>58790</v>
      </c>
      <c r="I19556" s="141" t="s">
        <v>4524</v>
      </c>
      <c r="J19556" s="649">
        <v>38.06</v>
      </c>
    </row>
    <row r="19557" spans="1:10" hidden="1">
      <c r="A19557" s="141" t="s">
        <v>58792</v>
      </c>
      <c r="B19557" s="141" t="str">
        <f t="shared" si="305"/>
        <v>BASE DE SOLO BETUME COM MISTURA NA PISTA,COMPREENDENDO AS OPERACOES DE EXECUCAOBASE DE SOLO BETUME COM MISTURA NA PISTA,COMPREENDENDO AS OPBASE DE SOLO BETUME COM MISTURA NA PISTA,COMPREENDENDO AS OP</v>
      </c>
      <c r="C19557" s="141" t="s">
        <v>58793</v>
      </c>
      <c r="D19557" s="141" t="s">
        <v>58794</v>
      </c>
      <c r="I19557" s="141" t="s">
        <v>4524</v>
      </c>
      <c r="J19557" s="649">
        <v>30.81</v>
      </c>
    </row>
    <row r="19558" spans="1:10" hidden="1">
      <c r="A19558" s="141" t="s">
        <v>58795</v>
      </c>
      <c r="B19558" s="141" t="str">
        <f t="shared" si="305"/>
        <v>BASE DE SOLO BETUME COM MISTURA NA PISTA,COMPREENDENDO AS OPERACOES DE EXECUCAOBASE DE SOLO BETUME COM MISTURA NA PISTA,COMPREENDENDO AS OPBASE DE SOLO BETUME COM MISTURA NA PISTA,COMPREENDENDO AS OP</v>
      </c>
      <c r="C19558" s="141" t="s">
        <v>58793</v>
      </c>
      <c r="D19558" s="141" t="s">
        <v>58794</v>
      </c>
      <c r="I19558" s="141" t="s">
        <v>4524</v>
      </c>
      <c r="J19558" s="649">
        <v>29.75</v>
      </c>
    </row>
    <row r="19559" spans="1:10" hidden="1">
      <c r="A19559" s="141" t="s">
        <v>58796</v>
      </c>
      <c r="B19559" s="141" t="str">
        <f t="shared" si="305"/>
        <v>BASE DE SOLO-CIMENTO,EXECUTADO "IN SITU",COMPREENDENDO AS OPERACOES DE EXECUCAO NA PISTA,INCLUSIVE TRANSPORTE DE AGUA,MABASE DE SOLO-CIMENTO,EXECUTADO "IN SITU",COMPREENDENDO AS OPS SEM ESCAVACAO E TRANSPORTE DOS MATERIAIS E O FORNECIMENTOE TRANSPORTE DO CIMENTO.O CUSTO SE APLICA AO VOLUME DE SOLO-CIMENTO EXECUTADO,MEDIDO APOS A COMPACTACAOBASE DE SOLO-CIMENTO,EXECUTADO "IN SITU",COMPREENDENDO AS OP</v>
      </c>
      <c r="C19559" s="141" t="s">
        <v>58797</v>
      </c>
      <c r="D19559" s="141" t="s">
        <v>58798</v>
      </c>
      <c r="E19559" s="141" t="s">
        <v>58799</v>
      </c>
      <c r="F19559" s="141" t="s">
        <v>58800</v>
      </c>
      <c r="G19559" s="141" t="s">
        <v>58801</v>
      </c>
      <c r="I19559" s="141" t="s">
        <v>4524</v>
      </c>
      <c r="J19559" s="649">
        <v>11.64</v>
      </c>
    </row>
    <row r="19560" spans="1:10" hidden="1">
      <c r="A19560" s="141" t="s">
        <v>58802</v>
      </c>
      <c r="B19560" s="141" t="str">
        <f t="shared" si="305"/>
        <v>BASE DE SOLO-CIMENTO,EXECUTADO "IN SITU",COMPREENDENDO AS OPERACOES DE EXECUCAO NA PISTA,INCLUSIVE TRANSPORTE DE AGUA,MABASE DE SOLO-CIMENTO,EXECUTADO "IN SITU",COMPREENDENDO AS OPS SEM ESCAVACAO E TRANSPORTE DOS MATERIAIS E O FORNECIMENTOE TRANSPORTE DO CIMENTO.O CUSTO SE APLICA AO VOLUME DE SOLO-CIMENTO EXECUTADO,MEDIDO APOS A COMPACTACAOBASE DE SOLO-CIMENTO,EXECUTADO "IN SITU",COMPREENDENDO AS OP</v>
      </c>
      <c r="C19560" s="141" t="s">
        <v>58797</v>
      </c>
      <c r="D19560" s="141" t="s">
        <v>58798</v>
      </c>
      <c r="E19560" s="141" t="s">
        <v>58799</v>
      </c>
      <c r="F19560" s="141" t="s">
        <v>58800</v>
      </c>
      <c r="G19560" s="141" t="s">
        <v>58801</v>
      </c>
      <c r="I19560" s="141" t="s">
        <v>4524</v>
      </c>
      <c r="J19560" s="649">
        <v>11.12</v>
      </c>
    </row>
    <row r="19561" spans="1:10" hidden="1">
      <c r="A19561" s="141" t="s">
        <v>58803</v>
      </c>
      <c r="B19561" s="141" t="str">
        <f t="shared" si="305"/>
        <v>BASE DE SOLO-CIMENTO,MISTURADO NA USINA,COMPREENDENDO AS OPERACOES DE EXECUCAO NA USINA E NA PISTA,EXCLUSIVE,AINDA,O TRABASE DE SOLO-CIMENTO,MISTURADO NA USINA,COMPREENDENDO AS OPENSPORTE DA USINA PARA A PISTA,INCLUSIVE TRANSPORTE DE AGUA,MAS SEM ESCAVACAO E TRANSPORTE DOS MATERIAIS E O FORNECIMENTO E TRANSPORTE DO CIMENTO.O CUSTO SE APLICA AO VOLUME DE SOLO-CIMENTO EXECUTADO,MEDIDO APOS A COMPACTACAOBASE DE SOLO-CIMENTO,MISTURADO NA USINA,COMPREENDENDO AS OPE</v>
      </c>
      <c r="C19561" s="141" t="s">
        <v>58804</v>
      </c>
      <c r="D19561" s="141" t="s">
        <v>58805</v>
      </c>
      <c r="E19561" s="141" t="s">
        <v>58806</v>
      </c>
      <c r="F19561" s="141" t="s">
        <v>58807</v>
      </c>
      <c r="G19561" s="141" t="s">
        <v>58808</v>
      </c>
      <c r="H19561" s="141" t="s">
        <v>58809</v>
      </c>
      <c r="I19561" s="141" t="s">
        <v>4524</v>
      </c>
      <c r="J19561" s="649">
        <v>21.4</v>
      </c>
    </row>
    <row r="19562" spans="1:10" hidden="1">
      <c r="A19562" s="141" t="s">
        <v>58810</v>
      </c>
      <c r="B19562" s="141" t="str">
        <f t="shared" si="305"/>
        <v>BASE DE SOLO-CIMENTO,MISTURADO NA USINA,COMPREENDENDO AS OPERACOES DE EXECUCAO NA USINA E NA PISTA,EXCLUSIVE,AINDA,O TRABASE DE SOLO-CIMENTO,MISTURADO NA USINA,COMPREENDENDO AS OPENSPORTE DA USINA PARA A PISTA,INCLUSIVE TRANSPORTE DE AGUA,MAS SEM ESCAVACAO E TRANSPORTE DOS MATERIAIS E O FORNECIMENTO E TRANSPORTE DO CIMENTO.O CUSTO SE APLICA AO VOLUME DE SOLO-CIMENTO EXECUTADO,MEDIDO APOS A COMPACTACAOBASE DE SOLO-CIMENTO,MISTURADO NA USINA,COMPREENDENDO AS OPE</v>
      </c>
      <c r="C19562" s="141" t="s">
        <v>58804</v>
      </c>
      <c r="D19562" s="141" t="s">
        <v>58805</v>
      </c>
      <c r="E19562" s="141" t="s">
        <v>58806</v>
      </c>
      <c r="F19562" s="141" t="s">
        <v>58807</v>
      </c>
      <c r="G19562" s="141" t="s">
        <v>58808</v>
      </c>
      <c r="H19562" s="141" t="s">
        <v>58809</v>
      </c>
      <c r="I19562" s="141" t="s">
        <v>4524</v>
      </c>
      <c r="J19562" s="649">
        <v>20.76</v>
      </c>
    </row>
    <row r="19563" spans="1:10" hidden="1">
      <c r="A19563" s="141" t="s">
        <v>58811</v>
      </c>
      <c r="B19563" s="141" t="str">
        <f t="shared" si="305"/>
        <v>SUB-BASE DE SOLO MELHORADO COM CIMENTO,DE ACORDO COM A INSTRUCAO TECNICA IT-08/80 DO DER-RJ,INCLUSIVE TRANSPORTE DE AGUASUB-BASE DE SOLO MELHORADO COM CIMENTO,DE ACORDO COM A INSTR,EXCLUSIVE FORNECIMENTO DE CIMENTO,ESCAVACAO E TRANSPORTE DOS SOLOSSUB-BASE DE SOLO MELHORADO COM CIMENTO,DE ACORDO COM A INSTR</v>
      </c>
      <c r="C19563" s="141" t="s">
        <v>58812</v>
      </c>
      <c r="D19563" s="141" t="s">
        <v>58813</v>
      </c>
      <c r="E19563" s="141" t="s">
        <v>58814</v>
      </c>
      <c r="F19563" s="141" t="s">
        <v>58815</v>
      </c>
      <c r="I19563" s="141" t="s">
        <v>4524</v>
      </c>
      <c r="J19563" s="649">
        <v>12.57</v>
      </c>
    </row>
    <row r="19564" spans="1:10" hidden="1">
      <c r="A19564" s="141" t="s">
        <v>58816</v>
      </c>
      <c r="B19564" s="141" t="str">
        <f t="shared" si="305"/>
        <v>SUB-BASE DE SOLO MELHORADO COM CIMENTO,DE ACORDO COM A INSTRUCAO TECNICA IT-08/80 DO DER-RJ,INCLUSIVE TRANSPORTE DE AGUASUB-BASE DE SOLO MELHORADO COM CIMENTO,DE ACORDO COM A INSTR,EXCLUSIVE FORNECIMENTO DE CIMENTO,ESCAVACAO E TRANSPORTE DOS SOLOSSUB-BASE DE SOLO MELHORADO COM CIMENTO,DE ACORDO COM A INSTR</v>
      </c>
      <c r="C19564" s="141" t="s">
        <v>58812</v>
      </c>
      <c r="D19564" s="141" t="s">
        <v>58813</v>
      </c>
      <c r="E19564" s="141" t="s">
        <v>58814</v>
      </c>
      <c r="F19564" s="141" t="s">
        <v>58815</v>
      </c>
      <c r="I19564" s="141" t="s">
        <v>4524</v>
      </c>
      <c r="J19564" s="649">
        <v>12.05</v>
      </c>
    </row>
    <row r="19565" spans="1:10" hidden="1">
      <c r="A19565" s="141" t="s">
        <v>58817</v>
      </c>
      <c r="B19565" s="141" t="str">
        <f t="shared" si="305"/>
        <v>CONTENCAO DE TERRAS COM SACOS DE ANIAGEM PREENCHIDOS COM SOLO-CIMENTOCONTENCAO DE TERRAS COM SACOS DE ANIAGEM PREENCHIDOS COM SOLCONTENCAO DE TERRAS COM SACOS DE ANIAGEM PREENCHIDOS COM SOL</v>
      </c>
      <c r="C19565" s="141" t="s">
        <v>58818</v>
      </c>
      <c r="D19565" s="141" t="s">
        <v>58819</v>
      </c>
      <c r="I19565" s="141" t="s">
        <v>4524</v>
      </c>
      <c r="J19565" s="649">
        <v>247.74</v>
      </c>
    </row>
    <row r="19566" spans="1:10" hidden="1">
      <c r="A19566" s="141" t="s">
        <v>58820</v>
      </c>
      <c r="B19566" s="141" t="str">
        <f t="shared" si="305"/>
        <v>CONTENCAO DE TERRAS COM SACOS DE ANIAGEM PREENCHIDOS COM SOLO-CIMENTOCONTENCAO DE TERRAS COM SACOS DE ANIAGEM PREENCHIDOS COM SOLCONTENCAO DE TERRAS COM SACOS DE ANIAGEM PREENCHIDOS COM SOL</v>
      </c>
      <c r="C19566" s="141" t="s">
        <v>58818</v>
      </c>
      <c r="D19566" s="141" t="s">
        <v>58819</v>
      </c>
      <c r="I19566" s="141" t="s">
        <v>4524</v>
      </c>
      <c r="J19566" s="649">
        <v>238.74</v>
      </c>
    </row>
    <row r="19567" spans="1:10" hidden="1">
      <c r="A19567" s="141" t="s">
        <v>58821</v>
      </c>
      <c r="B19567" s="141" t="str">
        <f t="shared" si="305"/>
        <v>BASE DE SOLO ESTABILIZADO COM MISTURA NA USINA(SOLO+BRITA),COMPREENDENDO A EXECUCAO NA USINA E NA PISTA,INCLUSIVE TRANSPBASE DE SOLO ESTABILIZADO COM MISTURA NA USINA(SOLO+BRITA),CORTE DE AGUA,EXCLUSIVE ESCAVACAO,CARGA E TRANSPORTE DOS SOLOS UTILIZADOS,FORNECIMENTO E TRANSPORTE DOS MATERIAIS.O CUSTO SE APLICA AO VOLUME MEDIDO APOS A COMPACTACAOBASE DE SOLO ESTABILIZADO COM MISTURA NA USINA(SOLO+BRITA),C</v>
      </c>
      <c r="C19567" s="141" t="s">
        <v>58822</v>
      </c>
      <c r="D19567" s="141" t="s">
        <v>58823</v>
      </c>
      <c r="E19567" s="141" t="s">
        <v>58824</v>
      </c>
      <c r="F19567" s="141" t="s">
        <v>58825</v>
      </c>
      <c r="G19567" s="141" t="s">
        <v>58826</v>
      </c>
      <c r="I19567" s="141" t="s">
        <v>4524</v>
      </c>
      <c r="J19567" s="649">
        <v>26.02</v>
      </c>
    </row>
    <row r="19568" spans="1:10" hidden="1">
      <c r="A19568" s="141" t="s">
        <v>58827</v>
      </c>
      <c r="B19568" s="141" t="str">
        <f t="shared" si="305"/>
        <v>BASE DE SOLO ESTABILIZADO COM MISTURA NA USINA(SOLO+BRITA),COMPREENDENDO A EXECUCAO NA USINA E NA PISTA,INCLUSIVE TRANSPBASE DE SOLO ESTABILIZADO COM MISTURA NA USINA(SOLO+BRITA),CORTE DE AGUA,EXCLUSIVE ESCAVACAO,CARGA E TRANSPORTE DOS SOLOS UTILIZADOS,FORNECIMENTO E TRANSPORTE DOS MATERIAIS.O CUSTO SE APLICA AO VOLUME MEDIDO APOS A COMPACTACAOBASE DE SOLO ESTABILIZADO COM MISTURA NA USINA(SOLO+BRITA),C</v>
      </c>
      <c r="C19568" s="141" t="s">
        <v>58822</v>
      </c>
      <c r="D19568" s="141" t="s">
        <v>58823</v>
      </c>
      <c r="E19568" s="141" t="s">
        <v>58824</v>
      </c>
      <c r="F19568" s="141" t="s">
        <v>58825</v>
      </c>
      <c r="G19568" s="141" t="s">
        <v>58826</v>
      </c>
      <c r="I19568" s="141" t="s">
        <v>4524</v>
      </c>
      <c r="J19568" s="649">
        <v>25.23</v>
      </c>
    </row>
    <row r="19569" spans="1:10" hidden="1">
      <c r="A19569" s="141" t="s">
        <v>58828</v>
      </c>
      <c r="B19569" s="141" t="str">
        <f t="shared" si="305"/>
        <v>BASE DE SOLO ESTABILIZADO COM MISTURA(SOLO+BRITA),COMPREENDENDO A EXECUCAO EXCLUSIVAMENTE NA PISTA,INCLUSIVE TRANSPORTEBASE DE SOLO ESTABILIZADO COM MISTURA(SOLO+BRITA),COMPREENDEDE AGUA,EXCLUSIVE ESCAVACAO,CARGA E TRANSPORTE DOS SOLOS UTILIZADOS,FORNECIMENTO E TRANSPORTE DOS MATERIAIS.O CUSTO SE APLICA AO VOLUME MEDIDO APOS COMPACTACAOBASE DE SOLO ESTABILIZADO COM MISTURA(SOLO+BRITA),COMPREENDE</v>
      </c>
      <c r="C19569" s="141" t="s">
        <v>58829</v>
      </c>
      <c r="D19569" s="141" t="s">
        <v>58830</v>
      </c>
      <c r="E19569" s="141" t="s">
        <v>58831</v>
      </c>
      <c r="F19569" s="141" t="s">
        <v>58832</v>
      </c>
      <c r="G19569" s="141" t="s">
        <v>58833</v>
      </c>
      <c r="I19569" s="141" t="s">
        <v>4524</v>
      </c>
      <c r="J19569" s="649">
        <v>16.05</v>
      </c>
    </row>
    <row r="19570" spans="1:10" hidden="1">
      <c r="A19570" s="141" t="s">
        <v>58834</v>
      </c>
      <c r="B19570" s="141" t="str">
        <f t="shared" si="305"/>
        <v>BASE DE SOLO ESTABILIZADO COM MISTURA(SOLO+BRITA),COMPREENDENDO A EXECUCAO EXCLUSIVAMENTE NA PISTA,INCLUSIVE TRANSPORTEBASE DE SOLO ESTABILIZADO COM MISTURA(SOLO+BRITA),COMPREENDEDE AGUA,EXCLUSIVE ESCAVACAO,CARGA E TRANSPORTE DOS SOLOS UTILIZADOS,FORNECIMENTO E TRANSPORTE DOS MATERIAIS.O CUSTO SE APLICA AO VOLUME MEDIDO APOS COMPACTACAOBASE DE SOLO ESTABILIZADO COM MISTURA(SOLO+BRITA),COMPREENDE</v>
      </c>
      <c r="C19570" s="141" t="s">
        <v>58829</v>
      </c>
      <c r="D19570" s="141" t="s">
        <v>58830</v>
      </c>
      <c r="E19570" s="141" t="s">
        <v>58831</v>
      </c>
      <c r="F19570" s="141" t="s">
        <v>58832</v>
      </c>
      <c r="G19570" s="141" t="s">
        <v>58833</v>
      </c>
      <c r="I19570" s="141" t="s">
        <v>4524</v>
      </c>
      <c r="J19570" s="649">
        <v>15.39</v>
      </c>
    </row>
    <row r="19571" spans="1:10" hidden="1">
      <c r="A19571" s="141" t="s">
        <v>58835</v>
      </c>
      <c r="B19571" s="141" t="str">
        <f t="shared" si="305"/>
        <v>BASE DE BRITA GRADUADA,MEDIDA APOS A COMPACTACAO,EXCLUSIVE O FORNECIMENTO E TRANSPORTE DOS MATERIAISBASE DE BRITA GRADUADA,MEDIDA APOS A COMPACTACAO,EXCLUSIVE OBASE DE BRITA GRADUADA,MEDIDA APOS A COMPACTACAO,EXCLUSIVE O</v>
      </c>
      <c r="C19571" s="141" t="s">
        <v>58836</v>
      </c>
      <c r="D19571" s="141" t="s">
        <v>58837</v>
      </c>
      <c r="I19571" s="141" t="s">
        <v>4524</v>
      </c>
      <c r="J19571" s="649">
        <v>17.21</v>
      </c>
    </row>
    <row r="19572" spans="1:10" hidden="1">
      <c r="A19572" s="141" t="s">
        <v>58838</v>
      </c>
      <c r="B19572" s="141" t="str">
        <f t="shared" si="305"/>
        <v>BASE DE BRITA GRADUADA,MEDIDA APOS A COMPACTACAO,EXCLUSIVE O FORNECIMENTO E TRANSPORTE DOS MATERIAISBASE DE BRITA GRADUADA,MEDIDA APOS A COMPACTACAO,EXCLUSIVE OBASE DE BRITA GRADUADA,MEDIDA APOS A COMPACTACAO,EXCLUSIVE O</v>
      </c>
      <c r="C19572" s="141" t="s">
        <v>58836</v>
      </c>
      <c r="D19572" s="141" t="s">
        <v>58837</v>
      </c>
      <c r="I19572" s="141" t="s">
        <v>4524</v>
      </c>
      <c r="J19572" s="649">
        <v>16.54</v>
      </c>
    </row>
    <row r="19573" spans="1:10" hidden="1">
      <c r="A19573" s="141" t="s">
        <v>58839</v>
      </c>
      <c r="B19573" s="141" t="str">
        <f t="shared" si="305"/>
        <v>BASE DE BRITA CORRIDA,MEDIDA APOS A COMPACTACAO,EXCLUSIVE OFORNECIMENTO E TRANSPORTE DOS MATERIAISBASE DE BRITA CORRIDA,MEDIDA APOS A COMPACTACAO,EXCLUSIVE OBASE DE BRITA CORRIDA,MEDIDA APOS A COMPACTACAO,EXCLUSIVE O</v>
      </c>
      <c r="C19573" s="141" t="s">
        <v>58840</v>
      </c>
      <c r="D19573" s="141" t="s">
        <v>58841</v>
      </c>
      <c r="I19573" s="141" t="s">
        <v>4524</v>
      </c>
      <c r="J19573" s="649">
        <v>15.3</v>
      </c>
    </row>
    <row r="19574" spans="1:10" hidden="1">
      <c r="A19574" s="141" t="s">
        <v>58842</v>
      </c>
      <c r="B19574" s="141" t="str">
        <f t="shared" si="305"/>
        <v>BASE DE BRITA CORRIDA,MEDIDA APOS A COMPACTACAO,EXCLUSIVE OFORNECIMENTO E TRANSPORTE DOS MATERIAISBASE DE BRITA CORRIDA,MEDIDA APOS A COMPACTACAO,EXCLUSIVE OBASE DE BRITA CORRIDA,MEDIDA APOS A COMPACTACAO,EXCLUSIVE O</v>
      </c>
      <c r="C19574" s="141" t="s">
        <v>58840</v>
      </c>
      <c r="D19574" s="141" t="s">
        <v>58841</v>
      </c>
      <c r="I19574" s="141" t="s">
        <v>4524</v>
      </c>
      <c r="J19574" s="649">
        <v>14.63</v>
      </c>
    </row>
    <row r="19575" spans="1:10" hidden="1">
      <c r="A19575" s="141" t="s">
        <v>58843</v>
      </c>
      <c r="B19575" s="141" t="str">
        <f t="shared" si="305"/>
        <v>BASE "TELFORD",MEDIDA APOS A COMPACTACAO,EXCLUSIVE O FORNECIMENTO E TRANSPORTE DOS MATERIAISBASE "TELFORD",MEDIDA APOS A COMPACTACAO,EXCLUSIVE O FORNECIBASE "TELFORD",MEDIDA APOS A COMPACTACAO,EXCLUSIVE O FORNECI</v>
      </c>
      <c r="C19575" s="141" t="s">
        <v>58844</v>
      </c>
      <c r="D19575" s="141" t="s">
        <v>58845</v>
      </c>
      <c r="I19575" s="141" t="s">
        <v>4524</v>
      </c>
      <c r="J19575" s="649">
        <v>11</v>
      </c>
    </row>
    <row r="19576" spans="1:10" hidden="1">
      <c r="A19576" s="141" t="s">
        <v>58846</v>
      </c>
      <c r="B19576" s="141" t="str">
        <f t="shared" si="305"/>
        <v>BASE "TELFORD",MEDIDA APOS A COMPACTACAO,EXCLUSIVE O FORNECIMENTO E TRANSPORTE DOS MATERIAISBASE "TELFORD",MEDIDA APOS A COMPACTACAO,EXCLUSIVE O FORNECIBASE "TELFORD",MEDIDA APOS A COMPACTACAO,EXCLUSIVE O FORNECI</v>
      </c>
      <c r="C19576" s="141" t="s">
        <v>58844</v>
      </c>
      <c r="D19576" s="141" t="s">
        <v>58845</v>
      </c>
      <c r="I19576" s="141" t="s">
        <v>4524</v>
      </c>
      <c r="J19576" s="649">
        <v>10.55</v>
      </c>
    </row>
    <row r="19577" spans="1:10" hidden="1">
      <c r="A19577" s="141" t="s">
        <v>58847</v>
      </c>
      <c r="B19577" s="141" t="str">
        <f t="shared" si="305"/>
        <v>BASE DE MACADAME HIDRAULICO,DE ACORDO COM A INSTRUCAO TECNICA IT-01/80,DO DER-RJ,O CUSTO INDENIZA AS OPERACOES DE EXECUCBASE DE MACADAME HIDRAULICO,DE ACORDO COM A INSTRUCAO TECNICAO,EXCLUSIVE FORNECIMENTO E TRANSPORTE DOS MATERIAIS EMPREGADOS(BRITA,PO-DE-PEDRA,AREIA E AGUA)E SE APLICA AO VOLUME EXECUTADO,MEDIDO APOS COMPACTACAOBASE DE MACADAME HIDRAULICO,DE ACORDO COM A INSTRUCAO TECNIC</v>
      </c>
      <c r="C19577" s="141" t="s">
        <v>58848</v>
      </c>
      <c r="D19577" s="141" t="s">
        <v>58849</v>
      </c>
      <c r="E19577" s="141" t="s">
        <v>58850</v>
      </c>
      <c r="F19577" s="141" t="s">
        <v>58851</v>
      </c>
      <c r="G19577" s="141" t="s">
        <v>58852</v>
      </c>
      <c r="I19577" s="141" t="s">
        <v>4524</v>
      </c>
      <c r="J19577" s="649">
        <v>11.02</v>
      </c>
    </row>
    <row r="19578" spans="1:10" hidden="1">
      <c r="A19578" s="141" t="s">
        <v>58853</v>
      </c>
      <c r="B19578" s="141" t="str">
        <f t="shared" si="305"/>
        <v>BASE DE MACADAME HIDRAULICO,DE ACORDO COM A INSTRUCAO TECNICA IT-01/80,DO DER-RJ,O CUSTO INDENIZA AS OPERACOES DE EXECUCBASE DE MACADAME HIDRAULICO,DE ACORDO COM A INSTRUCAO TECNICAO,EXCLUSIVE FORNECIMENTO E TRANSPORTE DOS MATERIAIS EMPREGADOS(BRITA,PO-DE-PEDRA,AREIA E AGUA)E SE APLICA AO VOLUME EXECUTADO,MEDIDO APOS COMPACTACAOBASE DE MACADAME HIDRAULICO,DE ACORDO COM A INSTRUCAO TECNIC</v>
      </c>
      <c r="C19578" s="141" t="s">
        <v>58848</v>
      </c>
      <c r="D19578" s="141" t="s">
        <v>58849</v>
      </c>
      <c r="E19578" s="141" t="s">
        <v>58850</v>
      </c>
      <c r="F19578" s="141" t="s">
        <v>58851</v>
      </c>
      <c r="G19578" s="141" t="s">
        <v>58852</v>
      </c>
      <c r="I19578" s="141" t="s">
        <v>4524</v>
      </c>
      <c r="J19578" s="649">
        <v>10.6</v>
      </c>
    </row>
    <row r="19579" spans="1:10" hidden="1">
      <c r="A19579" s="141" t="s">
        <v>58854</v>
      </c>
      <c r="B19579" s="141" t="str">
        <f t="shared" si="305"/>
        <v>BASE DE BRITA GRADUADA,COM ADICAO DE 1% DE CIMENTO,MEDIDA APOS A COMPACTACAO,EXCLUSIVE FORNECIMENTO E TRANSPORTE DOS MATBASE DE BRITA GRADUADA,COM ADICAO DE 1% DE CIMENTO,MEDIDA APERIAISBASE DE BRITA GRADUADA,COM ADICAO DE 1% DE CIMENTO,MEDIDA AP</v>
      </c>
      <c r="C19579" s="141" t="s">
        <v>58855</v>
      </c>
      <c r="D19579" s="141" t="s">
        <v>58856</v>
      </c>
      <c r="E19579" s="141" t="s">
        <v>36134</v>
      </c>
      <c r="I19579" s="141" t="s">
        <v>4524</v>
      </c>
      <c r="J19579" s="649">
        <v>17.21</v>
      </c>
    </row>
    <row r="19580" spans="1:10" hidden="1">
      <c r="A19580" s="141" t="s">
        <v>58857</v>
      </c>
      <c r="B19580" s="141" t="str">
        <f t="shared" si="305"/>
        <v>BASE DE BRITA GRADUADA,COM ADICAO DE 1% DE CIMENTO,MEDIDA APOS A COMPACTACAO,EXCLUSIVE FORNECIMENTO E TRANSPORTE DOS MATBASE DE BRITA GRADUADA,COM ADICAO DE 1% DE CIMENTO,MEDIDA APERIAISBASE DE BRITA GRADUADA,COM ADICAO DE 1% DE CIMENTO,MEDIDA AP</v>
      </c>
      <c r="C19580" s="141" t="s">
        <v>58855</v>
      </c>
      <c r="D19580" s="141" t="s">
        <v>58856</v>
      </c>
      <c r="E19580" s="141" t="s">
        <v>36134</v>
      </c>
      <c r="I19580" s="141" t="s">
        <v>4524</v>
      </c>
      <c r="J19580" s="649">
        <v>16.54</v>
      </c>
    </row>
    <row r="19581" spans="1:10" hidden="1">
      <c r="A19581" s="141" t="s">
        <v>58858</v>
      </c>
      <c r="B19581" s="141" t="str">
        <f t="shared" si="305"/>
        <v>SUB-BASE DE BRITA CORRIDA,MEDIDA APOS A COMPACTACAO,EXCLUSIVE FORNECIMENTO E TRANSPORTE DOS MATERIAISSUB-BASE DE BRITA CORRIDA,MEDIDA APOS A COMPACTACAO,EXCLUSIVSUB-BASE DE BRITA CORRIDA,MEDIDA APOS A COMPACTACAO,EXCLUSIV</v>
      </c>
      <c r="C19581" s="141" t="s">
        <v>58859</v>
      </c>
      <c r="D19581" s="141" t="s">
        <v>58860</v>
      </c>
      <c r="I19581" s="141" t="s">
        <v>4524</v>
      </c>
      <c r="J19581" s="649">
        <v>15.3</v>
      </c>
    </row>
    <row r="19582" spans="1:10" hidden="1">
      <c r="A19582" s="141" t="s">
        <v>58861</v>
      </c>
      <c r="B19582" s="141" t="str">
        <f t="shared" si="305"/>
        <v>SUB-BASE DE BRITA CORRIDA,MEDIDA APOS A COMPACTACAO,EXCLUSIVE FORNECIMENTO E TRANSPORTE DOS MATERIAISSUB-BASE DE BRITA CORRIDA,MEDIDA APOS A COMPACTACAO,EXCLUSIVSUB-BASE DE BRITA CORRIDA,MEDIDA APOS A COMPACTACAO,EXCLUSIV</v>
      </c>
      <c r="C19582" s="141" t="s">
        <v>58859</v>
      </c>
      <c r="D19582" s="141" t="s">
        <v>58860</v>
      </c>
      <c r="I19582" s="141" t="s">
        <v>4524</v>
      </c>
      <c r="J19582" s="649">
        <v>14.63</v>
      </c>
    </row>
    <row r="19583" spans="1:10" hidden="1">
      <c r="A19583" s="141" t="s">
        <v>58862</v>
      </c>
      <c r="B19583" s="141" t="str">
        <f t="shared" si="305"/>
        <v>BASE DE AGREGADO SIDERURGICO (ESCORIA DE ACIARIA),MEDIDA APOS A COMPACTACAO,EXCLUSIVE FORNECIMENTO E TRANSPORTE DOS MATEBASE DE AGREGADO SIDERURGICO (ESCORIA DE ACIARIA),MEDIDA APORIAISBASE DE AGREGADO SIDERURGICO (ESCORIA DE ACIARIA),MEDIDA APO</v>
      </c>
      <c r="C19583" s="141" t="s">
        <v>58863</v>
      </c>
      <c r="D19583" s="141" t="s">
        <v>58864</v>
      </c>
      <c r="E19583" s="141" t="s">
        <v>36140</v>
      </c>
      <c r="I19583" s="141" t="s">
        <v>4524</v>
      </c>
      <c r="J19583" s="649">
        <v>26.45</v>
      </c>
    </row>
    <row r="19584" spans="1:10" hidden="1">
      <c r="A19584" s="141" t="s">
        <v>58865</v>
      </c>
      <c r="B19584" s="141" t="str">
        <f t="shared" si="305"/>
        <v>BASE DE AGREGADO SIDERURGICO (ESCORIA DE ACIARIA),MEDIDA APOS A COMPACTACAO,EXCLUSIVE FORNECIMENTO E TRANSPORTE DOS MATEBASE DE AGREGADO SIDERURGICO (ESCORIA DE ACIARIA),MEDIDA APORIAISBASE DE AGREGADO SIDERURGICO (ESCORIA DE ACIARIA),MEDIDA APO</v>
      </c>
      <c r="C19584" s="141" t="s">
        <v>58863</v>
      </c>
      <c r="D19584" s="141" t="s">
        <v>58864</v>
      </c>
      <c r="E19584" s="141" t="s">
        <v>36140</v>
      </c>
      <c r="I19584" s="141" t="s">
        <v>4524</v>
      </c>
      <c r="J19584" s="649">
        <v>25.62</v>
      </c>
    </row>
    <row r="19585" spans="1:10" hidden="1">
      <c r="A19585" s="141" t="s">
        <v>58866</v>
      </c>
      <c r="B19585" s="141" t="str">
        <f t="shared" si="305"/>
        <v>IMPRIMACAO DE BASE DE PAVIMENTACAO,DE ACORDO COM AS "INSTRUCOES PARA EXECUCAO",DO DER-RJ,EXCLUSIVE O FORNECIMENTO E TRANIMPRIMACAO DE BASE DE PAVIMENTACAO,DE ACORDO COM AS "INSTRUCSPORTE DO MATERIAL BETUMINOSOIMPRIMACAO DE BASE DE PAVIMENTACAO,DE ACORDO COM AS "INSTRUC</v>
      </c>
      <c r="C19585" s="141" t="s">
        <v>36054</v>
      </c>
      <c r="D19585" s="141" t="s">
        <v>58867</v>
      </c>
      <c r="E19585" s="141" t="s">
        <v>58868</v>
      </c>
      <c r="I19585" s="141" t="s">
        <v>27</v>
      </c>
      <c r="J19585" s="649">
        <v>0.59</v>
      </c>
    </row>
    <row r="19586" spans="1:10" hidden="1">
      <c r="A19586" s="141" t="s">
        <v>58869</v>
      </c>
      <c r="B19586" s="141" t="str">
        <f t="shared" si="305"/>
        <v>IMPRIMACAO DE BASE DE PAVIMENTACAO,DE ACORDO COM AS "INSTRUCOES PARA EXECUCAO",DO DER-RJ,EXCLUSIVE O FORNECIMENTO E TRANIMPRIMACAO DE BASE DE PAVIMENTACAO,DE ACORDO COM AS "INSTRUCSPORTE DO MATERIAL BETUMINOSOIMPRIMACAO DE BASE DE PAVIMENTACAO,DE ACORDO COM AS "INSTRUC</v>
      </c>
      <c r="C19586" s="141" t="s">
        <v>36054</v>
      </c>
      <c r="D19586" s="141" t="s">
        <v>58867</v>
      </c>
      <c r="E19586" s="141" t="s">
        <v>58868</v>
      </c>
      <c r="I19586" s="141" t="s">
        <v>27</v>
      </c>
      <c r="J19586" s="649">
        <v>0.56999999999999995</v>
      </c>
    </row>
    <row r="19587" spans="1:10" hidden="1">
      <c r="A19587" s="141" t="s">
        <v>58870</v>
      </c>
      <c r="B19587" s="141" t="str">
        <f t="shared" ref="B19587:B19650" si="306">C19587&amp;D19587&amp;C19587&amp;E19587&amp;F19587&amp;G19587&amp;H19587&amp;C19587</f>
        <v>PINTURA DE LIGACAO,DE ACORDO COM AS "INSTRUCOES PARA EXECUCAO",DO DER-RJ,EXCLUSIVE O FORNECIMENTO E TRANSPORTE DO MATERIPINTURA DE LIGACAO,DE ACORDO COM AS "INSTRUCOES PARA EXECUCAAL BETUMINOSOPINTURA DE LIGACAO,DE ACORDO COM AS "INSTRUCOES PARA EXECUCA</v>
      </c>
      <c r="C19587" s="141" t="s">
        <v>36058</v>
      </c>
      <c r="D19587" s="141" t="s">
        <v>58871</v>
      </c>
      <c r="E19587" s="141" t="s">
        <v>58872</v>
      </c>
      <c r="I19587" s="141" t="s">
        <v>27</v>
      </c>
      <c r="J19587" s="649">
        <v>0.39</v>
      </c>
    </row>
    <row r="19588" spans="1:10" hidden="1">
      <c r="A19588" s="141" t="s">
        <v>58873</v>
      </c>
      <c r="B19588" s="141" t="str">
        <f t="shared" si="306"/>
        <v>PINTURA DE LIGACAO,DE ACORDO COM AS "INSTRUCOES PARA EXECUCAO",DO DER-RJ,EXCLUSIVE O FORNECIMENTO E TRANSPORTE DO MATERIPINTURA DE LIGACAO,DE ACORDO COM AS "INSTRUCOES PARA EXECUCAAL BETUMINOSOPINTURA DE LIGACAO,DE ACORDO COM AS "INSTRUCOES PARA EXECUCA</v>
      </c>
      <c r="C19588" s="141" t="s">
        <v>36058</v>
      </c>
      <c r="D19588" s="141" t="s">
        <v>58871</v>
      </c>
      <c r="E19588" s="141" t="s">
        <v>58872</v>
      </c>
      <c r="I19588" s="141" t="s">
        <v>27</v>
      </c>
      <c r="J19588" s="649">
        <v>0.37</v>
      </c>
    </row>
    <row r="19589" spans="1:10" hidden="1">
      <c r="A19589" s="141" t="s">
        <v>58874</v>
      </c>
      <c r="B19589" s="141" t="str">
        <f t="shared" si="306"/>
        <v>BASE DE MACADAME BETUMINOSO(BASE NEGRA),DE ACORDO COM AS "INSTRUCOES PARA EXECUCAO",DO DER-RJ,EXCLUSIVE O FORNECIMENTO EBASE DE MACADAME BETUMINOSO(BASE NEGRA),DE ACORDO COM AS "IN TRANSPORTE DOS MATERIAISBASE DE MACADAME BETUMINOSO(BASE NEGRA),DE ACORDO COM AS "IN</v>
      </c>
      <c r="C19589" s="141" t="s">
        <v>58875</v>
      </c>
      <c r="D19589" s="141" t="s">
        <v>58876</v>
      </c>
      <c r="E19589" s="141" t="s">
        <v>58877</v>
      </c>
      <c r="I19589" s="141" t="s">
        <v>4524</v>
      </c>
      <c r="J19589" s="649">
        <v>59.61</v>
      </c>
    </row>
    <row r="19590" spans="1:10" hidden="1">
      <c r="A19590" s="141" t="s">
        <v>58878</v>
      </c>
      <c r="B19590" s="141" t="str">
        <f t="shared" si="306"/>
        <v>BASE DE MACADAME BETUMINOSO(BASE NEGRA),DE ACORDO COM AS "INSTRUCOES PARA EXECUCAO",DO DER-RJ,EXCLUSIVE O FORNECIMENTO EBASE DE MACADAME BETUMINOSO(BASE NEGRA),DE ACORDO COM AS "IN TRANSPORTE DOS MATERIAISBASE DE MACADAME BETUMINOSO(BASE NEGRA),DE ACORDO COM AS "IN</v>
      </c>
      <c r="C19590" s="141" t="s">
        <v>58875</v>
      </c>
      <c r="D19590" s="141" t="s">
        <v>58876</v>
      </c>
      <c r="E19590" s="141" t="s">
        <v>58877</v>
      </c>
      <c r="I19590" s="141" t="s">
        <v>4524</v>
      </c>
      <c r="J19590" s="649">
        <v>57.18</v>
      </c>
    </row>
    <row r="19591" spans="1:10" hidden="1">
      <c r="A19591" s="141" t="s">
        <v>58879</v>
      </c>
      <c r="B19591" s="141" t="str">
        <f t="shared" si="306"/>
        <v>REVESTIMENTO DO TIPO "PRE-MISTURADO A FRIO",DE ACORDO COM AS "INSTRUCOES PARA EXECUCAO",DO DER-RJ,EXCLUSIVE O FORNECIMENREVESTIMENTO DO TIPO "PRE-MISTURADO A FRIO",DE ACORDO COM ASTO E TRANSPORTE DOS MATERIAISREVESTIMENTO DO TIPO "PRE-MISTURADO A FRIO",DE ACORDO COM AS</v>
      </c>
      <c r="C19591" s="141" t="s">
        <v>58880</v>
      </c>
      <c r="D19591" s="141" t="s">
        <v>58881</v>
      </c>
      <c r="E19591" s="141" t="s">
        <v>58882</v>
      </c>
      <c r="I19591" s="141" t="s">
        <v>4524</v>
      </c>
      <c r="J19591" s="649">
        <v>103.51</v>
      </c>
    </row>
    <row r="19592" spans="1:10" hidden="1">
      <c r="A19592" s="141" t="s">
        <v>58883</v>
      </c>
      <c r="B19592" s="141" t="str">
        <f t="shared" si="306"/>
        <v>REVESTIMENTO DO TIPO "PRE-MISTURADO A FRIO",DE ACORDO COM AS "INSTRUCOES PARA EXECUCAO",DO DER-RJ,EXCLUSIVE O FORNECIMENREVESTIMENTO DO TIPO "PRE-MISTURADO A FRIO",DE ACORDO COM ASTO E TRANSPORTE DOS MATERIAISREVESTIMENTO DO TIPO "PRE-MISTURADO A FRIO",DE ACORDO COM AS</v>
      </c>
      <c r="C19592" s="141" t="s">
        <v>58880</v>
      </c>
      <c r="D19592" s="141" t="s">
        <v>58881</v>
      </c>
      <c r="E19592" s="141" t="s">
        <v>58882</v>
      </c>
      <c r="I19592" s="141" t="s">
        <v>4524</v>
      </c>
      <c r="J19592" s="649">
        <v>98.65</v>
      </c>
    </row>
    <row r="19593" spans="1:10" hidden="1">
      <c r="A19593" s="141" t="s">
        <v>58884</v>
      </c>
      <c r="B19593" s="141" t="str">
        <f t="shared" si="306"/>
        <v>REVESTIMENTO TIPO "PRE-MISTURADO A FRIO" DE ACORDO COM AS "INSTRUCOES PARA EXECUCAO" DO DER-RJ,COMPREENDENDO APENAS O ESREVESTIMENTO TIPO "PRE-MISTURADO A FRIO" DE ACORDO COM AS "IPALHAMENTO E COMPACTACAO MECANICOS,EXCLUSIVE PREPARO,FORNECIMENTO E TRANSPORTE DOS MATERIAISREVESTIMENTO TIPO "PRE-MISTURADO A FRIO" DE ACORDO COM AS "I</v>
      </c>
      <c r="C19593" s="141" t="s">
        <v>58885</v>
      </c>
      <c r="D19593" s="141" t="s">
        <v>58886</v>
      </c>
      <c r="E19593" s="141" t="s">
        <v>58887</v>
      </c>
      <c r="F19593" s="141" t="s">
        <v>58845</v>
      </c>
      <c r="I19593" s="141" t="s">
        <v>4524</v>
      </c>
      <c r="J19593" s="649">
        <v>48.89</v>
      </c>
    </row>
    <row r="19594" spans="1:10" hidden="1">
      <c r="A19594" s="141" t="s">
        <v>58888</v>
      </c>
      <c r="B19594" s="141" t="str">
        <f t="shared" si="306"/>
        <v>REVESTIMENTO TIPO "PRE-MISTURADO A FRIO" DE ACORDO COM AS "INSTRUCOES PARA EXECUCAO" DO DER-RJ,COMPREENDENDO APENAS O ESREVESTIMENTO TIPO "PRE-MISTURADO A FRIO" DE ACORDO COM AS "IPALHAMENTO E COMPACTACAO MECANICOS,EXCLUSIVE PREPARO,FORNECIMENTO E TRANSPORTE DOS MATERIAISREVESTIMENTO TIPO "PRE-MISTURADO A FRIO" DE ACORDO COM AS "I</v>
      </c>
      <c r="C19594" s="141" t="s">
        <v>58885</v>
      </c>
      <c r="D19594" s="141" t="s">
        <v>58886</v>
      </c>
      <c r="E19594" s="141" t="s">
        <v>58887</v>
      </c>
      <c r="F19594" s="141" t="s">
        <v>58845</v>
      </c>
      <c r="I19594" s="141" t="s">
        <v>4524</v>
      </c>
      <c r="J19594" s="649">
        <v>45.87</v>
      </c>
    </row>
    <row r="19595" spans="1:10" hidden="1">
      <c r="A19595" s="141" t="s">
        <v>58889</v>
      </c>
      <c r="B19595" s="141" t="str">
        <f t="shared" si="306"/>
        <v>REVESTIMENTO TIPO "PRE-MISTURADO A FRIO" DE ACORDO COM A "INSTRUCAO PARA EXECUCAO" DO DER-RJ,COMPREENDENDO APENAS O PREPREVESTIMENTO TIPO "PRE-MISTURADO A FRIO" DE ACORDO COM A "INARO DA MISTURA,EXCLUSIVE FORNECIMENTO E TRANSPORTE DOS MATERIAISREVESTIMENTO TIPO "PRE-MISTURADO A FRIO" DE ACORDO COM A "IN</v>
      </c>
      <c r="C19595" s="141" t="s">
        <v>58890</v>
      </c>
      <c r="D19595" s="141" t="s">
        <v>58891</v>
      </c>
      <c r="E19595" s="141" t="s">
        <v>58892</v>
      </c>
      <c r="F19595" s="141" t="s">
        <v>24095</v>
      </c>
      <c r="I19595" s="141" t="s">
        <v>4524</v>
      </c>
      <c r="J19595" s="649">
        <v>54.61</v>
      </c>
    </row>
    <row r="19596" spans="1:10" hidden="1">
      <c r="A19596" s="141" t="s">
        <v>58893</v>
      </c>
      <c r="B19596" s="141" t="str">
        <f t="shared" si="306"/>
        <v>REVESTIMENTO TIPO "PRE-MISTURADO A FRIO" DE ACORDO COM A "INSTRUCAO PARA EXECUCAO" DO DER-RJ,COMPREENDENDO APENAS O PREPREVESTIMENTO TIPO "PRE-MISTURADO A FRIO" DE ACORDO COM A "INARO DA MISTURA,EXCLUSIVE FORNECIMENTO E TRANSPORTE DOS MATERIAISREVESTIMENTO TIPO "PRE-MISTURADO A FRIO" DE ACORDO COM A "IN</v>
      </c>
      <c r="C19596" s="141" t="s">
        <v>58890</v>
      </c>
      <c r="D19596" s="141" t="s">
        <v>58891</v>
      </c>
      <c r="E19596" s="141" t="s">
        <v>58892</v>
      </c>
      <c r="F19596" s="141" t="s">
        <v>24095</v>
      </c>
      <c r="I19596" s="141" t="s">
        <v>4524</v>
      </c>
      <c r="J19596" s="649">
        <v>52.78</v>
      </c>
    </row>
    <row r="19597" spans="1:10" hidden="1">
      <c r="A19597" s="141" t="s">
        <v>58894</v>
      </c>
      <c r="B19597" s="141" t="str">
        <f t="shared" si="306"/>
        <v>REVESTIMENTO EM CONCRETO BETUMINOSO USINADO A QUENTE,DE GRANULOMETRIA ABERTA,TIPO "BINDER",DE ACORDO COM AS "INSTRUCOESREVESTIMENTO EM CONCRETO BETUMINOSO USINADO A QUENTE,DE GRANPARA EXECUCAO",DO DER-RJ,COMPREENDENDO:PREPARO,ESPALHAMENTOE COMPACTACAO,EXCLUSIVE O FORNECIMENTO E TRANSPORTE DOS MATERIAISREVESTIMENTO EM CONCRETO BETUMINOSO USINADO A QUENTE,DE GRAN</v>
      </c>
      <c r="C19597" s="141" t="s">
        <v>58895</v>
      </c>
      <c r="D19597" s="141" t="s">
        <v>58896</v>
      </c>
      <c r="E19597" s="141" t="s">
        <v>58897</v>
      </c>
      <c r="F19597" s="141" t="s">
        <v>58898</v>
      </c>
      <c r="G19597" s="141" t="s">
        <v>36140</v>
      </c>
      <c r="I19597" s="141" t="s">
        <v>4524</v>
      </c>
      <c r="J19597" s="649">
        <v>306.27999999999997</v>
      </c>
    </row>
    <row r="19598" spans="1:10" hidden="1">
      <c r="A19598" s="141" t="s">
        <v>58899</v>
      </c>
      <c r="B19598" s="141" t="str">
        <f t="shared" si="306"/>
        <v>REVESTIMENTO EM CONCRETO BETUMINOSO USINADO A QUENTE,DE GRANULOMETRIA ABERTA,TIPO "BINDER",DE ACORDO COM AS "INSTRUCOESREVESTIMENTO EM CONCRETO BETUMINOSO USINADO A QUENTE,DE GRANPARA EXECUCAO",DO DER-RJ,COMPREENDENDO:PREPARO,ESPALHAMENTOE COMPACTACAO,EXCLUSIVE O FORNECIMENTO E TRANSPORTE DOS MATERIAISREVESTIMENTO EM CONCRETO BETUMINOSO USINADO A QUENTE,DE GRAN</v>
      </c>
      <c r="C19598" s="141" t="s">
        <v>58895</v>
      </c>
      <c r="D19598" s="141" t="s">
        <v>58896</v>
      </c>
      <c r="E19598" s="141" t="s">
        <v>58897</v>
      </c>
      <c r="F19598" s="141" t="s">
        <v>58898</v>
      </c>
      <c r="G19598" s="141" t="s">
        <v>36140</v>
      </c>
      <c r="I19598" s="141" t="s">
        <v>4524</v>
      </c>
      <c r="J19598" s="649">
        <v>298.42</v>
      </c>
    </row>
    <row r="19599" spans="1:10" hidden="1">
      <c r="A19599" s="141" t="s">
        <v>58900</v>
      </c>
      <c r="B19599" s="141" t="str">
        <f t="shared" si="306"/>
        <v>REVESTIMENTO DO TIPO "PRE-MISTURADO AREIA-BETUME A FRIO",DEACORDO COM AS "INSTRUCOES PARA EXECUCAO",DO DER-RJ,EXCLUSIVEREVESTIMENTO DO TIPO "PRE-MISTURADO AREIA-BETUME A FRIO",DE O FORNECIMENTO E TRANSPORTE DOS MATERIAISREVESTIMENTO DO TIPO "PRE-MISTURADO AREIA-BETUME A FRIO",DE</v>
      </c>
      <c r="C19599" s="141" t="s">
        <v>58901</v>
      </c>
      <c r="D19599" s="141" t="s">
        <v>58902</v>
      </c>
      <c r="E19599" s="141" t="s">
        <v>58903</v>
      </c>
      <c r="I19599" s="141" t="s">
        <v>4524</v>
      </c>
      <c r="J19599" s="649">
        <v>121.59</v>
      </c>
    </row>
    <row r="19600" spans="1:10" hidden="1">
      <c r="A19600" s="141" t="s">
        <v>58904</v>
      </c>
      <c r="B19600" s="141" t="str">
        <f t="shared" si="306"/>
        <v>REVESTIMENTO DO TIPO "PRE-MISTURADO AREIA-BETUME A FRIO",DEACORDO COM AS "INSTRUCOES PARA EXECUCAO",DO DER-RJ,EXCLUSIVEREVESTIMENTO DO TIPO "PRE-MISTURADO AREIA-BETUME A FRIO",DE O FORNECIMENTO E TRANSPORTE DOS MATERIAISREVESTIMENTO DO TIPO "PRE-MISTURADO AREIA-BETUME A FRIO",DE</v>
      </c>
      <c r="C19600" s="141" t="s">
        <v>58901</v>
      </c>
      <c r="D19600" s="141" t="s">
        <v>58902</v>
      </c>
      <c r="E19600" s="141" t="s">
        <v>58903</v>
      </c>
      <c r="I19600" s="141" t="s">
        <v>4524</v>
      </c>
      <c r="J19600" s="649">
        <v>116.32</v>
      </c>
    </row>
    <row r="19601" spans="1:10" hidden="1">
      <c r="A19601" s="141" t="s">
        <v>58905</v>
      </c>
      <c r="B19601" s="141" t="str">
        <f t="shared" si="306"/>
        <v>REVESTIMENTO DO TIPO "PRE-MISTURADO AREIA-BETUME A QUENTE",DE ACORDO COM AS "INSTRUCOES PARA EXECUCAO",DO DER-RJ,EXCLUSIREVESTIMENTO DO TIPO "PRE-MISTURADO AREIA-BETUME A QUENTE",DVE O FORNECIMENTO E TRANSPORTE DOS MATERIAISREVESTIMENTO DO TIPO "PRE-MISTURADO AREIA-BETUME A QUENTE",D</v>
      </c>
      <c r="C19601" s="141" t="s">
        <v>58906</v>
      </c>
      <c r="D19601" s="141" t="s">
        <v>58907</v>
      </c>
      <c r="E19601" s="141" t="s">
        <v>58908</v>
      </c>
      <c r="I19601" s="141" t="s">
        <v>4524</v>
      </c>
      <c r="J19601" s="649">
        <v>424.13</v>
      </c>
    </row>
    <row r="19602" spans="1:10" hidden="1">
      <c r="A19602" s="141" t="s">
        <v>58909</v>
      </c>
      <c r="B19602" s="141" t="str">
        <f t="shared" si="306"/>
        <v>REVESTIMENTO DO TIPO "PRE-MISTURADO AREIA-BETUME A QUENTE",DE ACORDO COM AS "INSTRUCOES PARA EXECUCAO",DO DER-RJ,EXCLUSIREVESTIMENTO DO TIPO "PRE-MISTURADO AREIA-BETUME A QUENTE",DVE O FORNECIMENTO E TRANSPORTE DOS MATERIAISREVESTIMENTO DO TIPO "PRE-MISTURADO AREIA-BETUME A QUENTE",D</v>
      </c>
      <c r="C19602" s="141" t="s">
        <v>58906</v>
      </c>
      <c r="D19602" s="141" t="s">
        <v>58907</v>
      </c>
      <c r="E19602" s="141" t="s">
        <v>58908</v>
      </c>
      <c r="I19602" s="141" t="s">
        <v>4524</v>
      </c>
      <c r="J19602" s="649">
        <v>412.9</v>
      </c>
    </row>
    <row r="19603" spans="1:10" hidden="1">
      <c r="A19603" s="141" t="s">
        <v>58910</v>
      </c>
      <c r="B19603" s="141" t="str">
        <f t="shared" si="306"/>
        <v>CAPA SELANTE,EXCLUSIVE O FORNECIMENTO E TRANSPORTE DOS MATERIAISCAPA SELANTE,EXCLUSIVE O FORNECIMENTO E TRANSPORTE DOS MATERCAPA SELANTE,EXCLUSIVE O FORNECIMENTO E TRANSPORTE DOS MATER</v>
      </c>
      <c r="C19603" s="141" t="s">
        <v>58911</v>
      </c>
      <c r="D19603" s="141" t="s">
        <v>24095</v>
      </c>
      <c r="I19603" s="141" t="s">
        <v>27</v>
      </c>
      <c r="J19603" s="649">
        <v>1.02</v>
      </c>
    </row>
    <row r="19604" spans="1:10" hidden="1">
      <c r="A19604" s="141" t="s">
        <v>58912</v>
      </c>
      <c r="B19604" s="141" t="str">
        <f t="shared" si="306"/>
        <v>CAPA SELANTE,EXCLUSIVE O FORNECIMENTO E TRANSPORTE DOS MATERIAISCAPA SELANTE,EXCLUSIVE O FORNECIMENTO E TRANSPORTE DOS MATERCAPA SELANTE,EXCLUSIVE O FORNECIMENTO E TRANSPORTE DOS MATER</v>
      </c>
      <c r="C19604" s="141" t="s">
        <v>58911</v>
      </c>
      <c r="D19604" s="141" t="s">
        <v>24095</v>
      </c>
      <c r="I19604" s="141" t="s">
        <v>27</v>
      </c>
      <c r="J19604" s="649">
        <v>0.99</v>
      </c>
    </row>
    <row r="19605" spans="1:10" hidden="1">
      <c r="A19605" s="141" t="s">
        <v>58913</v>
      </c>
      <c r="B19605" s="141" t="str">
        <f t="shared" si="306"/>
        <v>REVESTIMENTO DO TIPO "LAMA ASFALTICA FINA",DE ACORDO COM AS"INSTRUCOES PARA EXECUCAO",DO DER-RJ,EXCLUSIVE O FORNECIMENTREVESTIMENTO DO TIPO "LAMA ASFALTICA FINA",DE ACORDO COM ASO E TRANSPORTE DOS MATERIAISREVESTIMENTO DO TIPO "LAMA ASFALTICA FINA",DE ACORDO COM AS</v>
      </c>
      <c r="C19605" s="141" t="s">
        <v>58914</v>
      </c>
      <c r="D19605" s="141" t="s">
        <v>58915</v>
      </c>
      <c r="E19605" s="141" t="s">
        <v>58916</v>
      </c>
      <c r="I19605" s="141" t="s">
        <v>27</v>
      </c>
      <c r="J19605" s="649">
        <v>3.69</v>
      </c>
    </row>
    <row r="19606" spans="1:10" hidden="1">
      <c r="A19606" s="141" t="s">
        <v>58917</v>
      </c>
      <c r="B19606" s="141" t="str">
        <f t="shared" si="306"/>
        <v>REVESTIMENTO DO TIPO "LAMA ASFALTICA FINA",DE ACORDO COM AS"INSTRUCOES PARA EXECUCAO",DO DER-RJ,EXCLUSIVE O FORNECIMENTREVESTIMENTO DO TIPO "LAMA ASFALTICA FINA",DE ACORDO COM ASO E TRANSPORTE DOS MATERIAISREVESTIMENTO DO TIPO "LAMA ASFALTICA FINA",DE ACORDO COM AS</v>
      </c>
      <c r="C19606" s="141" t="s">
        <v>58914</v>
      </c>
      <c r="D19606" s="141" t="s">
        <v>58915</v>
      </c>
      <c r="E19606" s="141" t="s">
        <v>58916</v>
      </c>
      <c r="I19606" s="141" t="s">
        <v>27</v>
      </c>
      <c r="J19606" s="649">
        <v>3.57</v>
      </c>
    </row>
    <row r="19607" spans="1:10" hidden="1">
      <c r="A19607" s="141" t="s">
        <v>58918</v>
      </c>
      <c r="B19607" s="141" t="str">
        <f t="shared" si="306"/>
        <v>REVESTIMENTO DO TIPO "LAMA ASFALTICA GROSSA",DE ACORDO COM AS "INSTRUCOES PARA EXECUCAO",DO DER-RJ,EXCLUSIVE O FORNECIMEREVESTIMENTO DO TIPO "LAMA ASFALTICA GROSSA",DE ACORDO COM ANTO E TRANSPORTE DOS MATERIAISREVESTIMENTO DO TIPO "LAMA ASFALTICA GROSSA",DE ACORDO COM A</v>
      </c>
      <c r="C19607" s="141" t="s">
        <v>58919</v>
      </c>
      <c r="D19607" s="141" t="s">
        <v>58920</v>
      </c>
      <c r="E19607" s="141" t="s">
        <v>58921</v>
      </c>
      <c r="I19607" s="141" t="s">
        <v>27</v>
      </c>
      <c r="J19607" s="649">
        <v>5.98</v>
      </c>
    </row>
    <row r="19608" spans="1:10" hidden="1">
      <c r="A19608" s="141" t="s">
        <v>58922</v>
      </c>
      <c r="B19608" s="141" t="str">
        <f t="shared" si="306"/>
        <v>REVESTIMENTO DO TIPO "LAMA ASFALTICA GROSSA",DE ACORDO COM AS "INSTRUCOES PARA EXECUCAO",DO DER-RJ,EXCLUSIVE O FORNECIMEREVESTIMENTO DO TIPO "LAMA ASFALTICA GROSSA",DE ACORDO COM ANTO E TRANSPORTE DOS MATERIAISREVESTIMENTO DO TIPO "LAMA ASFALTICA GROSSA",DE ACORDO COM A</v>
      </c>
      <c r="C19608" s="141" t="s">
        <v>58919</v>
      </c>
      <c r="D19608" s="141" t="s">
        <v>58920</v>
      </c>
      <c r="E19608" s="141" t="s">
        <v>58921</v>
      </c>
      <c r="I19608" s="141" t="s">
        <v>27</v>
      </c>
      <c r="J19608" s="649">
        <v>5.77</v>
      </c>
    </row>
    <row r="19609" spans="1:10" hidden="1">
      <c r="A19609" s="141" t="s">
        <v>58923</v>
      </c>
      <c r="B19609" s="141" t="str">
        <f t="shared" si="306"/>
        <v>REVESTIMENTO DE CONCRETO BETUMINOSO USINADO A QUENTE,DE ACORDO COM AS "INSTRUCOES PARA EXECUCAO DO DER-RJ",COMPREENDENDOREVESTIMENTO DE CONCRETO BETUMINOSO USINADO A QUENTE,DE ACOR PREPARO,ESPALHAMENTO E COMPACTACAO MECANICOS,EXCLUSIVE O FORNECIMENTO E TRANSPORTE DOS MATERIAISREVESTIMENTO DE CONCRETO BETUMINOSO USINADO A QUENTE,DE ACOR</v>
      </c>
      <c r="C19609" s="141" t="s">
        <v>36290</v>
      </c>
      <c r="D19609" s="141" t="s">
        <v>58924</v>
      </c>
      <c r="E19609" s="141" t="s">
        <v>58925</v>
      </c>
      <c r="F19609" s="141" t="s">
        <v>58926</v>
      </c>
      <c r="I19609" s="141" t="s">
        <v>4524</v>
      </c>
      <c r="J19609" s="649">
        <v>226.1</v>
      </c>
    </row>
    <row r="19610" spans="1:10" hidden="1">
      <c r="A19610" s="141" t="s">
        <v>58927</v>
      </c>
      <c r="B19610" s="141" t="str">
        <f t="shared" si="306"/>
        <v>REVESTIMENTO DE CONCRETO BETUMINOSO USINADO A QUENTE,DE ACORDO COM AS "INSTRUCOES PARA EXECUCAO DO DER-RJ",COMPREENDENDOREVESTIMENTO DE CONCRETO BETUMINOSO USINADO A QUENTE,DE ACOR PREPARO,ESPALHAMENTO E COMPACTACAO MECANICOS,EXCLUSIVE O FORNECIMENTO E TRANSPORTE DOS MATERIAISREVESTIMENTO DE CONCRETO BETUMINOSO USINADO A QUENTE,DE ACOR</v>
      </c>
      <c r="C19610" s="141" t="s">
        <v>36290</v>
      </c>
      <c r="D19610" s="141" t="s">
        <v>58924</v>
      </c>
      <c r="E19610" s="141" t="s">
        <v>58925</v>
      </c>
      <c r="F19610" s="141" t="s">
        <v>58926</v>
      </c>
      <c r="I19610" s="141" t="s">
        <v>4524</v>
      </c>
      <c r="J19610" s="649">
        <v>219.7</v>
      </c>
    </row>
    <row r="19611" spans="1:10" hidden="1">
      <c r="A19611" s="141" t="s">
        <v>58928</v>
      </c>
      <c r="B19611" s="141" t="str">
        <f t="shared" si="306"/>
        <v>REVESTIMENTO DE CONCRETO BETUMINOSO USINADO A QUENTE,DE ACORDO COM AS "INSTRUCOES PARA EXECUCAO DO DER-RJ",EXCLUSIVE O EREVESTIMENTO DE CONCRETO BETUMINOSO USINADO A QUENTE,DE ACORSPALHAMENTO, COMPACTACAO,FORNECIMENTO E TRANSPORTE DOS MATERIAIS, CONSIDERANDO SOMENTE O PREPAROREVESTIMENTO DE CONCRETO BETUMINOSO USINADO A QUENTE,DE ACOR</v>
      </c>
      <c r="C19611" s="141" t="s">
        <v>36290</v>
      </c>
      <c r="D19611" s="141" t="s">
        <v>58929</v>
      </c>
      <c r="E19611" s="141" t="s">
        <v>58930</v>
      </c>
      <c r="F19611" s="141" t="s">
        <v>58931</v>
      </c>
      <c r="I19611" s="141" t="s">
        <v>4524</v>
      </c>
      <c r="J19611" s="649">
        <v>183.92</v>
      </c>
    </row>
    <row r="19612" spans="1:10" hidden="1">
      <c r="A19612" s="141" t="s">
        <v>58932</v>
      </c>
      <c r="B19612" s="141" t="str">
        <f t="shared" si="306"/>
        <v>REVESTIMENTO DE CONCRETO BETUMINOSO USINADO A QUENTE,DE ACORDO COM AS "INSTRUCOES PARA EXECUCAO DO DER-RJ",EXCLUSIVE O EREVESTIMENTO DE CONCRETO BETUMINOSO USINADO A QUENTE,DE ACORSPALHAMENTO, COMPACTACAO,FORNECIMENTO E TRANSPORTE DOS MATERIAIS, CONSIDERANDO SOMENTE O PREPAROREVESTIMENTO DE CONCRETO BETUMINOSO USINADO A QUENTE,DE ACOR</v>
      </c>
      <c r="C19612" s="141" t="s">
        <v>36290</v>
      </c>
      <c r="D19612" s="141" t="s">
        <v>58929</v>
      </c>
      <c r="E19612" s="141" t="s">
        <v>58930</v>
      </c>
      <c r="F19612" s="141" t="s">
        <v>58931</v>
      </c>
      <c r="I19612" s="141" t="s">
        <v>4524</v>
      </c>
      <c r="J19612" s="649">
        <v>179.77</v>
      </c>
    </row>
    <row r="19613" spans="1:10" hidden="1">
      <c r="A19613" s="141" t="s">
        <v>58933</v>
      </c>
      <c r="B19613" s="141" t="str">
        <f t="shared" si="306"/>
        <v>REVESTIMENTO DE CONCRETO BETUMINOSO USINADO A QUENTE,DE ACORDO COM AS "INSTRUCOES PARA EXECUCAO DO DER-RJ",EXCLUSIVE OREVESTIMENTO DE CONCRETO BETUMINOSO USINADO A QUENTE,DE ACORPREPARO,FORNECIMENTO E TRANSPORTE DOS MATERIAIS,CONSIDERANDO SOMENTE O ESPALHAMENTO E COMPACTACAO MECANICOSREVESTIMENTO DE CONCRETO BETUMINOSO USINADO A QUENTE,DE ACOR</v>
      </c>
      <c r="C19613" s="141" t="s">
        <v>36290</v>
      </c>
      <c r="D19613" s="141" t="s">
        <v>58934</v>
      </c>
      <c r="E19613" s="141" t="s">
        <v>58935</v>
      </c>
      <c r="F19613" s="141" t="s">
        <v>58936</v>
      </c>
      <c r="I19613" s="141" t="s">
        <v>4524</v>
      </c>
      <c r="J19613" s="649">
        <v>42.18</v>
      </c>
    </row>
    <row r="19614" spans="1:10" hidden="1">
      <c r="A19614" s="141" t="s">
        <v>58937</v>
      </c>
      <c r="B19614" s="141" t="str">
        <f t="shared" si="306"/>
        <v>REVESTIMENTO DE CONCRETO BETUMINOSO USINADO A QUENTE,DE ACORDO COM AS "INSTRUCOES PARA EXECUCAO DO DER-RJ",EXCLUSIVE OREVESTIMENTO DE CONCRETO BETUMINOSO USINADO A QUENTE,DE ACORPREPARO,FORNECIMENTO E TRANSPORTE DOS MATERIAIS,CONSIDERANDO SOMENTE O ESPALHAMENTO E COMPACTACAO MECANICOSREVESTIMENTO DE CONCRETO BETUMINOSO USINADO A QUENTE,DE ACOR</v>
      </c>
      <c r="C19614" s="141" t="s">
        <v>36290</v>
      </c>
      <c r="D19614" s="141" t="s">
        <v>58934</v>
      </c>
      <c r="E19614" s="141" t="s">
        <v>58935</v>
      </c>
      <c r="F19614" s="141" t="s">
        <v>58936</v>
      </c>
      <c r="I19614" s="141" t="s">
        <v>4524</v>
      </c>
      <c r="J19614" s="649">
        <v>39.93</v>
      </c>
    </row>
    <row r="19615" spans="1:10" hidden="1">
      <c r="A19615" s="141" t="s">
        <v>58938</v>
      </c>
      <c r="B19615" s="141" t="str">
        <f t="shared" si="306"/>
        <v>REVESTIMENTO DE CONCRETO BETUMINOSO USINADO A QUENTE,DE ACORDO COM A "INSTRUCAO PARA EXECUCAO"DO DER-RJ,COMPREENDENDO APREVESTIMENTO DE CONCRETO BETUMINOSO USINADO A QUENTE,DE ACORENAS O ESPALHAMENTO E COMPACTACAO MANUAIS,UTILIZANDO SOQUETE VIBRATORIO,EXCLUSIVE PREPARO,FORNECIMENTO E TRANSPORTE DOSMATERIAISREVESTIMENTO DE CONCRETO BETUMINOSO USINADO A QUENTE,DE ACOR</v>
      </c>
      <c r="C19615" s="141" t="s">
        <v>36290</v>
      </c>
      <c r="D19615" s="141" t="s">
        <v>58939</v>
      </c>
      <c r="E19615" s="141" t="s">
        <v>58940</v>
      </c>
      <c r="F19615" s="141" t="s">
        <v>58941</v>
      </c>
      <c r="G19615" s="141" t="s">
        <v>35540</v>
      </c>
      <c r="I19615" s="141" t="s">
        <v>4524</v>
      </c>
      <c r="J19615" s="649">
        <v>148.13999999999999</v>
      </c>
    </row>
    <row r="19616" spans="1:10" hidden="1">
      <c r="A19616" s="141" t="s">
        <v>58942</v>
      </c>
      <c r="B19616" s="141" t="str">
        <f t="shared" si="306"/>
        <v>REVESTIMENTO DE CONCRETO BETUMINOSO USINADO A QUENTE,DE ACORDO COM A "INSTRUCAO PARA EXECUCAO"DO DER-RJ,COMPREENDENDO APREVESTIMENTO DE CONCRETO BETUMINOSO USINADO A QUENTE,DE ACORENAS O ESPALHAMENTO E COMPACTACAO MANUAIS,UTILIZANDO SOQUETE VIBRATORIO,EXCLUSIVE PREPARO,FORNECIMENTO E TRANSPORTE DOSMATERIAISREVESTIMENTO DE CONCRETO BETUMINOSO USINADO A QUENTE,DE ACOR</v>
      </c>
      <c r="C19616" s="141" t="s">
        <v>36290</v>
      </c>
      <c r="D19616" s="141" t="s">
        <v>58939</v>
      </c>
      <c r="E19616" s="141" t="s">
        <v>58940</v>
      </c>
      <c r="F19616" s="141" t="s">
        <v>58941</v>
      </c>
      <c r="G19616" s="141" t="s">
        <v>35540</v>
      </c>
      <c r="I19616" s="141" t="s">
        <v>4524</v>
      </c>
      <c r="J19616" s="649">
        <v>130.16</v>
      </c>
    </row>
    <row r="19617" spans="1:10" hidden="1">
      <c r="A19617" s="141" t="s">
        <v>58943</v>
      </c>
      <c r="B19617" s="141" t="str">
        <f t="shared" si="306"/>
        <v>CAMADA POROSA DE ATRITO EM CBUQ MODIFICADO POR POLIMERO,NIVELADO ELETRONICAMENTE,EM RODOVIA,EXCLUSIVE MATERIAISCAMADA POROSA DE ATRITO EM CBUQ MODIFICADO POR POLIMERO,NIVECAMADA POROSA DE ATRITO EM CBUQ MODIFICADO POR POLIMERO,NIVE</v>
      </c>
      <c r="C19617" s="141" t="s">
        <v>58944</v>
      </c>
      <c r="D19617" s="141" t="s">
        <v>58945</v>
      </c>
      <c r="I19617" s="141" t="s">
        <v>4524</v>
      </c>
      <c r="J19617" s="649">
        <v>318.44</v>
      </c>
    </row>
    <row r="19618" spans="1:10" hidden="1">
      <c r="A19618" s="141" t="s">
        <v>58946</v>
      </c>
      <c r="B19618" s="141" t="str">
        <f t="shared" si="306"/>
        <v>CAMADA POROSA DE ATRITO EM CBUQ MODIFICADO POR POLIMERO,NIVELADO ELETRONICAMENTE,EM RODOVIA,EXCLUSIVE MATERIAISCAMADA POROSA DE ATRITO EM CBUQ MODIFICADO POR POLIMERO,NIVECAMADA POROSA DE ATRITO EM CBUQ MODIFICADO POR POLIMERO,NIVE</v>
      </c>
      <c r="C19618" s="141" t="s">
        <v>58944</v>
      </c>
      <c r="D19618" s="141" t="s">
        <v>58945</v>
      </c>
      <c r="I19618" s="141" t="s">
        <v>4524</v>
      </c>
      <c r="J19618" s="649">
        <v>308.83</v>
      </c>
    </row>
    <row r="19619" spans="1:10" hidden="1">
      <c r="A19619" s="141" t="s">
        <v>58947</v>
      </c>
      <c r="B19619" s="141" t="str">
        <f t="shared" si="306"/>
        <v>REVESTIMENTO DO TIPO "TRATAMENTO SUPERFICIAL BETUMINOSO SIMPLES" DE ACORDO COM AS "INSTRUCOES PARA EXECUCAO",DO DER-RJ,EREVESTIMENTO DO TIPO "TRATAMENTO SUPERFICIAL BETUMINOSO SIMPXCLUSIVE O FORNECIMENTO E TRANSPORTE DOS MATERIAISREVESTIMENTO DO TIPO "TRATAMENTO SUPERFICIAL BETUMINOSO SIMP</v>
      </c>
      <c r="C19619" s="141" t="s">
        <v>35683</v>
      </c>
      <c r="D19619" s="141" t="s">
        <v>58948</v>
      </c>
      <c r="E19619" s="141" t="s">
        <v>58949</v>
      </c>
      <c r="I19619" s="141" t="s">
        <v>27</v>
      </c>
      <c r="J19619" s="649">
        <v>1.76</v>
      </c>
    </row>
    <row r="19620" spans="1:10" hidden="1">
      <c r="A19620" s="141" t="s">
        <v>58950</v>
      </c>
      <c r="B19620" s="141" t="str">
        <f t="shared" si="306"/>
        <v>REVESTIMENTO DO TIPO "TRATAMENTO SUPERFICIAL BETUMINOSO SIMPLES" DE ACORDO COM AS "INSTRUCOES PARA EXECUCAO",DO DER-RJ,EREVESTIMENTO DO TIPO "TRATAMENTO SUPERFICIAL BETUMINOSO SIMPXCLUSIVE O FORNECIMENTO E TRANSPORTE DOS MATERIAISREVESTIMENTO DO TIPO "TRATAMENTO SUPERFICIAL BETUMINOSO SIMP</v>
      </c>
      <c r="C19620" s="141" t="s">
        <v>35683</v>
      </c>
      <c r="D19620" s="141" t="s">
        <v>58948</v>
      </c>
      <c r="E19620" s="141" t="s">
        <v>58949</v>
      </c>
      <c r="I19620" s="141" t="s">
        <v>27</v>
      </c>
      <c r="J19620" s="649">
        <v>1.7</v>
      </c>
    </row>
    <row r="19621" spans="1:10" hidden="1">
      <c r="A19621" s="141" t="s">
        <v>58951</v>
      </c>
      <c r="B19621" s="141" t="str">
        <f t="shared" si="306"/>
        <v>REVESTIMENTO DO TIPO "TRATAMENTO SUPERFICIAL BETUMINOSO DUPLO" DE ACORDO COM AS "INSTRUCOES PARA EXECUCAO",DO DER-RJ,EXCREVESTIMENTO DO TIPO "TRATAMENTO SUPERFICIAL BETUMINOSO DUPLLUSIVE O FORNECIMENTO E TRANSPORTE DOS MATERIAISREVESTIMENTO DO TIPO "TRATAMENTO SUPERFICIAL BETUMINOSO DUPL</v>
      </c>
      <c r="C19621" s="141" t="s">
        <v>35688</v>
      </c>
      <c r="D19621" s="141" t="s">
        <v>58952</v>
      </c>
      <c r="E19621" s="141" t="s">
        <v>58953</v>
      </c>
      <c r="I19621" s="141" t="s">
        <v>27</v>
      </c>
      <c r="J19621" s="649">
        <v>3.34</v>
      </c>
    </row>
    <row r="19622" spans="1:10" hidden="1">
      <c r="A19622" s="141" t="s">
        <v>58954</v>
      </c>
      <c r="B19622" s="141" t="str">
        <f t="shared" si="306"/>
        <v>REVESTIMENTO DO TIPO "TRATAMENTO SUPERFICIAL BETUMINOSO DUPLO" DE ACORDO COM AS "INSTRUCOES PARA EXECUCAO",DO DER-RJ,EXCREVESTIMENTO DO TIPO "TRATAMENTO SUPERFICIAL BETUMINOSO DUPLLUSIVE O FORNECIMENTO E TRANSPORTE DOS MATERIAISREVESTIMENTO DO TIPO "TRATAMENTO SUPERFICIAL BETUMINOSO DUPL</v>
      </c>
      <c r="C19622" s="141" t="s">
        <v>35688</v>
      </c>
      <c r="D19622" s="141" t="s">
        <v>58952</v>
      </c>
      <c r="E19622" s="141" t="s">
        <v>58953</v>
      </c>
      <c r="I19622" s="141" t="s">
        <v>27</v>
      </c>
      <c r="J19622" s="649">
        <v>3.21</v>
      </c>
    </row>
    <row r="19623" spans="1:10" hidden="1">
      <c r="A19623" s="141" t="s">
        <v>58955</v>
      </c>
      <c r="B19623" s="141" t="str">
        <f t="shared" si="306"/>
        <v>REVESTIMENTO DO TIPO "TRATAMENTO SUPERFICIAL DUPLO",POR PENETRACAO DIRETA,COM CAPA SELANTE,DE ACORDO COM AS "INSTRUCOESREVESTIMENTO DO TIPO "TRATAMENTO SUPERFICIAL DUPLO",POR PENEPARA EXECUCAO",DO DER-RJ,EXCLUSIVE O FORNECIMENTO E TRANSPORTE DOS MATERIAISREVESTIMENTO DO TIPO "TRATAMENTO SUPERFICIAL DUPLO",POR PENE</v>
      </c>
      <c r="C19623" s="141" t="s">
        <v>58956</v>
      </c>
      <c r="D19623" s="141" t="s">
        <v>58957</v>
      </c>
      <c r="E19623" s="141" t="s">
        <v>58958</v>
      </c>
      <c r="F19623" s="141" t="s">
        <v>58959</v>
      </c>
      <c r="I19623" s="141" t="s">
        <v>27</v>
      </c>
      <c r="J19623" s="649">
        <v>4.26</v>
      </c>
    </row>
    <row r="19624" spans="1:10" hidden="1">
      <c r="A19624" s="141" t="s">
        <v>58960</v>
      </c>
      <c r="B19624" s="141" t="str">
        <f t="shared" si="306"/>
        <v>REVESTIMENTO DO TIPO "TRATAMENTO SUPERFICIAL DUPLO",POR PENETRACAO DIRETA,COM CAPA SELANTE,DE ACORDO COM AS "INSTRUCOESREVESTIMENTO DO TIPO "TRATAMENTO SUPERFICIAL DUPLO",POR PENEPARA EXECUCAO",DO DER-RJ,EXCLUSIVE O FORNECIMENTO E TRANSPORTE DOS MATERIAISREVESTIMENTO DO TIPO "TRATAMENTO SUPERFICIAL DUPLO",POR PENE</v>
      </c>
      <c r="C19624" s="141" t="s">
        <v>58956</v>
      </c>
      <c r="D19624" s="141" t="s">
        <v>58957</v>
      </c>
      <c r="E19624" s="141" t="s">
        <v>58958</v>
      </c>
      <c r="F19624" s="141" t="s">
        <v>58959</v>
      </c>
      <c r="I19624" s="141" t="s">
        <v>27</v>
      </c>
      <c r="J19624" s="649">
        <v>4.1100000000000003</v>
      </c>
    </row>
    <row r="19625" spans="1:10" hidden="1">
      <c r="A19625" s="141" t="s">
        <v>58961</v>
      </c>
      <c r="B19625" s="141" t="str">
        <f t="shared" si="306"/>
        <v>REVESTIMENTO DO TIPO "TRATAMENTO SUPERFICIAL TRIPLO" POR PENETRACAO INVERSA,DE ACORDO COM AS "INSTRUCOES PARA EXECUCAO",REVESTIMENTO DO TIPO "TRATAMENTO SUPERFICIAL TRIPLO" POR PENDER-RJ,EXCLUSIVE O FORNECIMENTO E TRANSPORTE DOS MATERIAISREVESTIMENTO DO TIPO "TRATAMENTO SUPERFICIAL TRIPLO" POR PEN</v>
      </c>
      <c r="C19625" s="141" t="s">
        <v>58962</v>
      </c>
      <c r="D19625" s="141" t="s">
        <v>58963</v>
      </c>
      <c r="E19625" s="141" t="s">
        <v>58964</v>
      </c>
      <c r="I19625" s="141" t="s">
        <v>27</v>
      </c>
      <c r="J19625" s="649">
        <v>5.4</v>
      </c>
    </row>
    <row r="19626" spans="1:10" hidden="1">
      <c r="A19626" s="141" t="s">
        <v>58965</v>
      </c>
      <c r="B19626" s="141" t="str">
        <f t="shared" si="306"/>
        <v>REVESTIMENTO DO TIPO "TRATAMENTO SUPERFICIAL TRIPLO" POR PENETRACAO INVERSA,DE ACORDO COM AS "INSTRUCOES PARA EXECUCAO",REVESTIMENTO DO TIPO "TRATAMENTO SUPERFICIAL TRIPLO" POR PENDER-RJ,EXCLUSIVE O FORNECIMENTO E TRANSPORTE DOS MATERIAISREVESTIMENTO DO TIPO "TRATAMENTO SUPERFICIAL TRIPLO" POR PEN</v>
      </c>
      <c r="C19626" s="141" t="s">
        <v>58962</v>
      </c>
      <c r="D19626" s="141" t="s">
        <v>58963</v>
      </c>
      <c r="E19626" s="141" t="s">
        <v>58964</v>
      </c>
      <c r="I19626" s="141" t="s">
        <v>27</v>
      </c>
      <c r="J19626" s="649">
        <v>5.2</v>
      </c>
    </row>
    <row r="19627" spans="1:10" hidden="1">
      <c r="A19627" s="141" t="s">
        <v>58966</v>
      </c>
      <c r="B19627" s="141" t="str">
        <f t="shared" si="306"/>
        <v>REVESTIMENTO EM PLACAS DE CONCRETO,DE ACORDO COM AS "INSTRUCOES PARA EXECUCAO",DO DER-RJ,PRODUCAO MEDIA DE 25,50M3/H,INCREVESTIMENTO EM PLACAS DE CONCRETO,DE ACORDO COM AS "INSTRUCLUSIVE O TRANSPORTE DOS MATERIAIS,MAS SEM O FORNECIMENTO DOS MESMOSREVESTIMENTO EM PLACAS DE CONCRETO,DE ACORDO COM AS "INSTRUC</v>
      </c>
      <c r="C19627" s="141" t="s">
        <v>58967</v>
      </c>
      <c r="D19627" s="141" t="s">
        <v>58968</v>
      </c>
      <c r="E19627" s="141" t="s">
        <v>58969</v>
      </c>
      <c r="F19627" s="141" t="s">
        <v>58970</v>
      </c>
      <c r="I19627" s="141" t="s">
        <v>4524</v>
      </c>
      <c r="J19627" s="649">
        <v>60.25</v>
      </c>
    </row>
    <row r="19628" spans="1:10" hidden="1">
      <c r="A19628" s="141" t="s">
        <v>58971</v>
      </c>
      <c r="B19628" s="141" t="str">
        <f t="shared" si="306"/>
        <v>REVESTIMENTO EM PLACAS DE CONCRETO,DE ACORDO COM AS "INSTRUCOES PARA EXECUCAO",DO DER-RJ,PRODUCAO MEDIA DE 25,50M3/H,INCREVESTIMENTO EM PLACAS DE CONCRETO,DE ACORDO COM AS "INSTRUCLUSIVE O TRANSPORTE DOS MATERIAIS,MAS SEM O FORNECIMENTO DOS MESMOSREVESTIMENTO EM PLACAS DE CONCRETO,DE ACORDO COM AS "INSTRUC</v>
      </c>
      <c r="C19628" s="141" t="s">
        <v>58967</v>
      </c>
      <c r="D19628" s="141" t="s">
        <v>58968</v>
      </c>
      <c r="E19628" s="141" t="s">
        <v>58969</v>
      </c>
      <c r="F19628" s="141" t="s">
        <v>58970</v>
      </c>
      <c r="I19628" s="141" t="s">
        <v>4524</v>
      </c>
      <c r="J19628" s="649">
        <v>55.62</v>
      </c>
    </row>
    <row r="19629" spans="1:10" hidden="1">
      <c r="A19629" s="141" t="s">
        <v>58972</v>
      </c>
      <c r="B19629" s="141" t="str">
        <f t="shared" si="306"/>
        <v>REVESTIMENTO EM PLACAS DE CONCRETO,DE ACORDO COM AS "INSTRUCOES PARA EXECUCAO",DO DER-RJ,PRODUCAO MEDIA DE 35,00M3/H,INCREVESTIMENTO EM PLACAS DE CONCRETO,DE ACORDO COM AS "INSTRUCLUSIVE O TRANSPORTE DOS MATERIAIS,MAS SEM O FORNECIMENTO DOS MESMOSREVESTIMENTO EM PLACAS DE CONCRETO,DE ACORDO COM AS "INSTRUC</v>
      </c>
      <c r="C19629" s="141" t="s">
        <v>58967</v>
      </c>
      <c r="D19629" s="141" t="s">
        <v>58973</v>
      </c>
      <c r="E19629" s="141" t="s">
        <v>58969</v>
      </c>
      <c r="F19629" s="141" t="s">
        <v>58970</v>
      </c>
      <c r="I19629" s="141" t="s">
        <v>4524</v>
      </c>
      <c r="J19629" s="649">
        <v>49.3</v>
      </c>
    </row>
    <row r="19630" spans="1:10" hidden="1">
      <c r="A19630" s="141" t="s">
        <v>58974</v>
      </c>
      <c r="B19630" s="141" t="str">
        <f t="shared" si="306"/>
        <v>REVESTIMENTO EM PLACAS DE CONCRETO,DE ACORDO COM AS "INSTRUCOES PARA EXECUCAO",DO DER-RJ,PRODUCAO MEDIA DE 35,00M3/H,INCREVESTIMENTO EM PLACAS DE CONCRETO,DE ACORDO COM AS "INSTRUCLUSIVE O TRANSPORTE DOS MATERIAIS,MAS SEM O FORNECIMENTO DOS MESMOSREVESTIMENTO EM PLACAS DE CONCRETO,DE ACORDO COM AS "INSTRUC</v>
      </c>
      <c r="C19630" s="141" t="s">
        <v>58967</v>
      </c>
      <c r="D19630" s="141" t="s">
        <v>58973</v>
      </c>
      <c r="E19630" s="141" t="s">
        <v>58969</v>
      </c>
      <c r="F19630" s="141" t="s">
        <v>58970</v>
      </c>
      <c r="I19630" s="141" t="s">
        <v>4524</v>
      </c>
      <c r="J19630" s="649">
        <v>45.64</v>
      </c>
    </row>
    <row r="19631" spans="1:10" hidden="1">
      <c r="A19631" s="141" t="s">
        <v>58975</v>
      </c>
      <c r="B19631" s="141" t="str">
        <f t="shared" si="306"/>
        <v>RECOMPOSICAO DE PLACA DE CONCRETO,INCLUSIVE CORRECAO DE SUPORTE DEFICIENTE,EXCLUSIVE MATERIAISRECOMPOSICAO DE PLACA DE CONCRETO,INCLUSIVE CORRECAO DE SUPORECOMPOSICAO DE PLACA DE CONCRETO,INCLUSIVE CORRECAO DE SUPO</v>
      </c>
      <c r="C19631" s="141" t="s">
        <v>58976</v>
      </c>
      <c r="D19631" s="141" t="s">
        <v>58977</v>
      </c>
      <c r="I19631" s="141" t="s">
        <v>4524</v>
      </c>
      <c r="J19631" s="649">
        <v>707.14</v>
      </c>
    </row>
    <row r="19632" spans="1:10" hidden="1">
      <c r="A19632" s="141" t="s">
        <v>58978</v>
      </c>
      <c r="B19632" s="141" t="str">
        <f t="shared" si="306"/>
        <v>RECOMPOSICAO DE PLACA DE CONCRETO,INCLUSIVE CORRECAO DE SUPORTE DEFICIENTE,EXCLUSIVE MATERIAISRECOMPOSICAO DE PLACA DE CONCRETO,INCLUSIVE CORRECAO DE SUPORECOMPOSICAO DE PLACA DE CONCRETO,INCLUSIVE CORRECAO DE SUPO</v>
      </c>
      <c r="C19632" s="141" t="s">
        <v>58976</v>
      </c>
      <c r="D19632" s="141" t="s">
        <v>58977</v>
      </c>
      <c r="I19632" s="141" t="s">
        <v>4524</v>
      </c>
      <c r="J19632" s="649">
        <v>635.85</v>
      </c>
    </row>
    <row r="19633" spans="1:10" hidden="1">
      <c r="A19633" s="141" t="s">
        <v>58979</v>
      </c>
      <c r="B19633" s="141" t="str">
        <f t="shared" si="306"/>
        <v>LIMPEZA DE JUNTAS DE PAVIMENTO DE CONCRETO UTILIZANDO AR COMPRIMIDO E POSTERIOR ENCHIMENTO COM ASFALTO,EXCLUSIVE MATERIALIMPEZA DE JUNTAS DE PAVIMENTO DE CONCRETO UTILIZANDO AR COMISLIMPEZA DE JUNTAS DE PAVIMENTO DE CONCRETO UTILIZANDO AR COM</v>
      </c>
      <c r="C19633" s="141" t="s">
        <v>58980</v>
      </c>
      <c r="D19633" s="141" t="s">
        <v>58981</v>
      </c>
      <c r="E19633" s="141" t="s">
        <v>28395</v>
      </c>
      <c r="I19633" s="141" t="s">
        <v>285</v>
      </c>
      <c r="J19633" s="649">
        <v>2.61</v>
      </c>
    </row>
    <row r="19634" spans="1:10" hidden="1">
      <c r="A19634" s="141" t="s">
        <v>58982</v>
      </c>
      <c r="B19634" s="141" t="str">
        <f t="shared" si="306"/>
        <v>LIMPEZA DE JUNTAS DE PAVIMENTO DE CONCRETO UTILIZANDO AR COMPRIMIDO E POSTERIOR ENCHIMENTO COM ASFALTO,EXCLUSIVE MATERIALIMPEZA DE JUNTAS DE PAVIMENTO DE CONCRETO UTILIZANDO AR COMISLIMPEZA DE JUNTAS DE PAVIMENTO DE CONCRETO UTILIZANDO AR COM</v>
      </c>
      <c r="C19634" s="141" t="s">
        <v>58980</v>
      </c>
      <c r="D19634" s="141" t="s">
        <v>58981</v>
      </c>
      <c r="E19634" s="141" t="s">
        <v>28395</v>
      </c>
      <c r="I19634" s="141" t="s">
        <v>285</v>
      </c>
      <c r="J19634" s="649">
        <v>2.4</v>
      </c>
    </row>
    <row r="19635" spans="1:10" hidden="1">
      <c r="A19635" s="141" t="s">
        <v>58983</v>
      </c>
      <c r="B19635" s="141" t="str">
        <f t="shared" si="306"/>
        <v>BASE DE MACADAME CIMENTADO DE MISTURA PREVIA(CONCRETO MAGRO),DE ACORDO COM A INSTRUCAO TECNICA IT-07/80 DO DER-RJ,EXCLUSBASE DE MACADAME CIMENTADO DE MISTURA PREVIA(CONCRETO MAGRO)IVE FORNECIMENTO DOS MATERIAIS E RESPECTIVOS TRANSPORTESBASE DE MACADAME CIMENTADO DE MISTURA PREVIA(CONCRETO MAGRO)</v>
      </c>
      <c r="C19635" s="141" t="s">
        <v>35560</v>
      </c>
      <c r="D19635" s="141" t="s">
        <v>58984</v>
      </c>
      <c r="E19635" s="141" t="s">
        <v>58985</v>
      </c>
      <c r="I19635" s="141" t="s">
        <v>4524</v>
      </c>
      <c r="J19635" s="649">
        <v>4.34</v>
      </c>
    </row>
    <row r="19636" spans="1:10" hidden="1">
      <c r="A19636" s="141" t="s">
        <v>58986</v>
      </c>
      <c r="B19636" s="141" t="str">
        <f t="shared" si="306"/>
        <v>BASE DE MACADAME CIMENTADO DE MISTURA PREVIA(CONCRETO MAGRO),DE ACORDO COM A INSTRUCAO TECNICA IT-07/80 DO DER-RJ,EXCLUSBASE DE MACADAME CIMENTADO DE MISTURA PREVIA(CONCRETO MAGRO)IVE FORNECIMENTO DOS MATERIAIS E RESPECTIVOS TRANSPORTESBASE DE MACADAME CIMENTADO DE MISTURA PREVIA(CONCRETO MAGRO)</v>
      </c>
      <c r="C19636" s="141" t="s">
        <v>35560</v>
      </c>
      <c r="D19636" s="141" t="s">
        <v>58984</v>
      </c>
      <c r="E19636" s="141" t="s">
        <v>58985</v>
      </c>
      <c r="I19636" s="141" t="s">
        <v>4524</v>
      </c>
      <c r="J19636" s="649">
        <v>4.12</v>
      </c>
    </row>
    <row r="19637" spans="1:10" hidden="1">
      <c r="A19637" s="141" t="s">
        <v>58987</v>
      </c>
      <c r="B19637" s="141" t="str">
        <f t="shared" si="306"/>
        <v>EXECUCAO DE BANQUETA DE SOLO,EM ATERRO,MEDIDO PELO VOLUME DE BANQUETAEXECUCAO DE BANQUETA DE SOLO,EM ATERRO,MEDIDO PELO VOLUME DEEXECUCAO DE BANQUETA DE SOLO,EM ATERRO,MEDIDO PELO VOLUME DE</v>
      </c>
      <c r="C19637" s="141" t="s">
        <v>58988</v>
      </c>
      <c r="D19637" s="141" t="s">
        <v>58989</v>
      </c>
      <c r="I19637" s="141" t="s">
        <v>4524</v>
      </c>
      <c r="J19637" s="649">
        <v>17.420000000000002</v>
      </c>
    </row>
    <row r="19638" spans="1:10" hidden="1">
      <c r="A19638" s="141" t="s">
        <v>58990</v>
      </c>
      <c r="B19638" s="141" t="str">
        <f t="shared" si="306"/>
        <v>EXECUCAO DE BANQUETA DE SOLO,EM ATERRO,MEDIDO PELO VOLUME DE BANQUETAEXECUCAO DE BANQUETA DE SOLO,EM ATERRO,MEDIDO PELO VOLUME DEEXECUCAO DE BANQUETA DE SOLO,EM ATERRO,MEDIDO PELO VOLUME DE</v>
      </c>
      <c r="C19638" s="141" t="s">
        <v>58988</v>
      </c>
      <c r="D19638" s="141" t="s">
        <v>58989</v>
      </c>
      <c r="I19638" s="141" t="s">
        <v>4524</v>
      </c>
      <c r="J19638" s="649">
        <v>15.09</v>
      </c>
    </row>
    <row r="19639" spans="1:10" hidden="1">
      <c r="A19639" s="141" t="s">
        <v>58991</v>
      </c>
      <c r="B19639" s="141" t="str">
        <f t="shared" si="306"/>
        <v>LIMPEZA MANUAL DE VALAS DE PROTECAOLIMPEZA MANUAL DE VALAS DE PROTECAOLIMPEZA MANUAL DE VALAS DE PROTECAO</v>
      </c>
      <c r="C19639" s="141" t="s">
        <v>58992</v>
      </c>
      <c r="I19639" s="141" t="s">
        <v>285</v>
      </c>
      <c r="J19639" s="649">
        <v>1.49</v>
      </c>
    </row>
    <row r="19640" spans="1:10" hidden="1">
      <c r="A19640" s="141" t="s">
        <v>58993</v>
      </c>
      <c r="B19640" s="141" t="str">
        <f t="shared" si="306"/>
        <v>LIMPEZA MANUAL DE VALAS DE PROTECAOLIMPEZA MANUAL DE VALAS DE PROTECAOLIMPEZA MANUAL DE VALAS DE PROTECAO</v>
      </c>
      <c r="C19640" s="141" t="s">
        <v>58992</v>
      </c>
      <c r="I19640" s="141" t="s">
        <v>285</v>
      </c>
      <c r="J19640" s="649">
        <v>1.29</v>
      </c>
    </row>
    <row r="19641" spans="1:10" hidden="1">
      <c r="A19641" s="141" t="s">
        <v>58994</v>
      </c>
      <c r="B19641" s="141" t="str">
        <f t="shared" si="306"/>
        <v>CAPINA MANUAL EM SERVICOS RODOVIARIOSCAPINA MANUAL EM SERVICOS RODOVIARIOSCAPINA MANUAL EM SERVICOS RODOVIARIOS</v>
      </c>
      <c r="C19641" s="141" t="s">
        <v>58995</v>
      </c>
      <c r="I19641" s="141" t="s">
        <v>27</v>
      </c>
      <c r="J19641" s="649">
        <v>1.59</v>
      </c>
    </row>
    <row r="19642" spans="1:10" hidden="1">
      <c r="A19642" s="141" t="s">
        <v>58996</v>
      </c>
      <c r="B19642" s="141" t="str">
        <f t="shared" si="306"/>
        <v>CAPINA MANUAL EM SERVICOS RODOVIARIOSCAPINA MANUAL EM SERVICOS RODOVIARIOSCAPINA MANUAL EM SERVICOS RODOVIARIOS</v>
      </c>
      <c r="C19642" s="141" t="s">
        <v>58995</v>
      </c>
      <c r="I19642" s="141" t="s">
        <v>27</v>
      </c>
      <c r="J19642" s="649">
        <v>1.38</v>
      </c>
    </row>
    <row r="19643" spans="1:10" hidden="1">
      <c r="A19643" s="141" t="s">
        <v>58997</v>
      </c>
      <c r="B19643" s="141" t="str">
        <f t="shared" si="306"/>
        <v>LIMPEZA MANUAL DE MEIOS-FIOS E SARJETASLIMPEZA MANUAL DE MEIOS-FIOS E SARJETASLIMPEZA MANUAL DE MEIOS-FIOS E SARJETAS</v>
      </c>
      <c r="C19643" s="141" t="s">
        <v>58998</v>
      </c>
      <c r="I19643" s="141" t="s">
        <v>22044</v>
      </c>
      <c r="J19643" s="649">
        <v>398.19</v>
      </c>
    </row>
    <row r="19644" spans="1:10" hidden="1">
      <c r="A19644" s="141" t="s">
        <v>58999</v>
      </c>
      <c r="B19644" s="141" t="str">
        <f t="shared" si="306"/>
        <v>LIMPEZA MANUAL DE MEIOS-FIOS E SARJETASLIMPEZA MANUAL DE MEIOS-FIOS E SARJETASLIMPEZA MANUAL DE MEIOS-FIOS E SARJETAS</v>
      </c>
      <c r="C19644" s="141" t="s">
        <v>58998</v>
      </c>
      <c r="I19644" s="141" t="s">
        <v>22044</v>
      </c>
      <c r="J19644" s="649">
        <v>345.05</v>
      </c>
    </row>
    <row r="19645" spans="1:10" hidden="1">
      <c r="A19645" s="141" t="s">
        <v>59000</v>
      </c>
      <c r="B19645" s="141" t="str">
        <f t="shared" si="306"/>
        <v>RETIRADA(EXTRACAO) DE BALIZADORES DANIFICADOS E ASSENTAMENTO DE NOVOS,EXCLUSIVE FORNECIMENTORETIRADA(EXTRACAO) DE BALIZADORES DANIFICADOS E ASSENTAMENTORETIRADA(EXTRACAO) DE BALIZADORES DANIFICADOS E ASSENTAMENTO</v>
      </c>
      <c r="C19645" s="141" t="s">
        <v>59001</v>
      </c>
      <c r="D19645" s="141" t="s">
        <v>59002</v>
      </c>
      <c r="I19645" s="141" t="s">
        <v>14</v>
      </c>
      <c r="J19645" s="649">
        <v>25.08</v>
      </c>
    </row>
    <row r="19646" spans="1:10" hidden="1">
      <c r="A19646" s="141" t="s">
        <v>59003</v>
      </c>
      <c r="B19646" s="141" t="str">
        <f t="shared" si="306"/>
        <v>RETIRADA(EXTRACAO) DE BALIZADORES DANIFICADOS E ASSENTAMENTO DE NOVOS,EXCLUSIVE FORNECIMENTORETIRADA(EXTRACAO) DE BALIZADORES DANIFICADOS E ASSENTAMENTORETIRADA(EXTRACAO) DE BALIZADORES DANIFICADOS E ASSENTAMENTO</v>
      </c>
      <c r="C19646" s="141" t="s">
        <v>59001</v>
      </c>
      <c r="D19646" s="141" t="s">
        <v>59002</v>
      </c>
      <c r="I19646" s="141" t="s">
        <v>14</v>
      </c>
      <c r="J19646" s="649">
        <v>21.73</v>
      </c>
    </row>
    <row r="19647" spans="1:10" hidden="1">
      <c r="A19647" s="141" t="s">
        <v>59004</v>
      </c>
      <c r="B19647" s="141" t="str">
        <f t="shared" si="306"/>
        <v>RECOLOCACAO DE PLACA DE SINALIZACAORECOLOCACAO DE PLACA DE SINALIZACAORECOLOCACAO DE PLACA DE SINALIZACAO</v>
      </c>
      <c r="C19647" s="141" t="s">
        <v>59005</v>
      </c>
      <c r="I19647" s="141" t="s">
        <v>14</v>
      </c>
      <c r="J19647" s="649">
        <v>20.3</v>
      </c>
    </row>
    <row r="19648" spans="1:10" hidden="1">
      <c r="A19648" s="141" t="s">
        <v>59006</v>
      </c>
      <c r="B19648" s="141" t="str">
        <f t="shared" si="306"/>
        <v>RECOLOCACAO DE PLACA DE SINALIZACAORECOLOCACAO DE PLACA DE SINALIZACAORECOLOCACAO DE PLACA DE SINALIZACAO</v>
      </c>
      <c r="C19648" s="141" t="s">
        <v>59005</v>
      </c>
      <c r="I19648" s="141" t="s">
        <v>14</v>
      </c>
      <c r="J19648" s="649">
        <v>17.59</v>
      </c>
    </row>
    <row r="19649" spans="1:10" hidden="1">
      <c r="A19649" s="141" t="s">
        <v>59007</v>
      </c>
      <c r="B19649" s="141" t="str">
        <f t="shared" si="306"/>
        <v>LIMPEZA MANUAL DE PONTES,CONSTANDO DE VARREDURA E REMOCAO DE ENTULHO,INCLUSIVE AFASTAMENTO LATERALLIMPEZA MANUAL DE PONTES,CONSTANDO DE VARREDURA E REMOCAO DELIMPEZA MANUAL DE PONTES,CONSTANDO DE VARREDURA E REMOCAO DE</v>
      </c>
      <c r="C19649" s="141" t="s">
        <v>59008</v>
      </c>
      <c r="D19649" s="141" t="s">
        <v>59009</v>
      </c>
      <c r="I19649" s="141" t="s">
        <v>285</v>
      </c>
      <c r="J19649" s="649">
        <v>1.19</v>
      </c>
    </row>
    <row r="19650" spans="1:10" hidden="1">
      <c r="A19650" s="141" t="s">
        <v>59010</v>
      </c>
      <c r="B19650" s="141" t="str">
        <f t="shared" si="306"/>
        <v>LIMPEZA MANUAL DE PONTES,CONSTANDO DE VARREDURA E REMOCAO DE ENTULHO,INCLUSIVE AFASTAMENTO LATERALLIMPEZA MANUAL DE PONTES,CONSTANDO DE VARREDURA E REMOCAO DELIMPEZA MANUAL DE PONTES,CONSTANDO DE VARREDURA E REMOCAO DE</v>
      </c>
      <c r="C19650" s="141" t="s">
        <v>59008</v>
      </c>
      <c r="D19650" s="141" t="s">
        <v>59009</v>
      </c>
      <c r="I19650" s="141" t="s">
        <v>285</v>
      </c>
      <c r="J19650" s="649">
        <v>1.03</v>
      </c>
    </row>
    <row r="19651" spans="1:10" hidden="1">
      <c r="A19651" s="141" t="s">
        <v>59011</v>
      </c>
      <c r="B19651" s="141" t="str">
        <f t="shared" ref="B19651:B19714" si="307">C19651&amp;D19651&amp;C19651&amp;E19651&amp;F19651&amp;G19651&amp;H19651&amp;C19651</f>
        <v>REMOCAO MANUAL DE MATERIAL SOLTO (1ªCATEGORIA),PROVENIENTE DE DESLIZAMENTO DE BARREIRA,EXCLUSIVE TRANSPORTEREMOCAO MANUAL DE MATERIAL SOLTO (1ªCATEGORIA),PROVENIENTE DREMOCAO MANUAL DE MATERIAL SOLTO (1ªCATEGORIA),PROVENIENTE D</v>
      </c>
      <c r="C19651" s="141" t="s">
        <v>59012</v>
      </c>
      <c r="D19651" s="141" t="s">
        <v>59013</v>
      </c>
      <c r="I19651" s="141" t="s">
        <v>4524</v>
      </c>
      <c r="J19651" s="649">
        <v>21.7</v>
      </c>
    </row>
    <row r="19652" spans="1:10" hidden="1">
      <c r="A19652" s="141" t="s">
        <v>59014</v>
      </c>
      <c r="B19652" s="141" t="str">
        <f t="shared" si="307"/>
        <v>REMOCAO MANUAL DE MATERIAL SOLTO (1ªCATEGORIA),PROVENIENTE DE DESLIZAMENTO DE BARREIRA,EXCLUSIVE TRANSPORTEREMOCAO MANUAL DE MATERIAL SOLTO (1ªCATEGORIA),PROVENIENTE DREMOCAO MANUAL DE MATERIAL SOLTO (1ªCATEGORIA),PROVENIENTE D</v>
      </c>
      <c r="C19652" s="141" t="s">
        <v>59012</v>
      </c>
      <c r="D19652" s="141" t="s">
        <v>59013</v>
      </c>
      <c r="I19652" s="141" t="s">
        <v>4524</v>
      </c>
      <c r="J19652" s="649">
        <v>18.8</v>
      </c>
    </row>
    <row r="19653" spans="1:10" hidden="1">
      <c r="A19653" s="141" t="s">
        <v>59015</v>
      </c>
      <c r="B19653" s="141" t="str">
        <f t="shared" si="307"/>
        <v>REMOCAO MANUAL DE MATERIAL SOLTO (1ªCATEGORIA),PROVENIENTE DE DESLIZAMENTO DE BARREIRA,INCLUSIVE TRANSPORTE A 3KMREMOCAO MANUAL DE MATERIAL SOLTO (1ªCATEGORIA),PROVENIENTE DREMOCAO MANUAL DE MATERIAL SOLTO (1ªCATEGORIA),PROVENIENTE D</v>
      </c>
      <c r="C19653" s="141" t="s">
        <v>59012</v>
      </c>
      <c r="D19653" s="141" t="s">
        <v>59016</v>
      </c>
      <c r="I19653" s="141" t="s">
        <v>4524</v>
      </c>
      <c r="J19653" s="649">
        <v>33.42</v>
      </c>
    </row>
    <row r="19654" spans="1:10" hidden="1">
      <c r="A19654" s="141" t="s">
        <v>59017</v>
      </c>
      <c r="B19654" s="141" t="str">
        <f t="shared" si="307"/>
        <v>REMOCAO MANUAL DE MATERIAL SOLTO (1ªCATEGORIA),PROVENIENTE DE DESLIZAMENTO DE BARREIRA,INCLUSIVE TRANSPORTE A 3KMREMOCAO MANUAL DE MATERIAL SOLTO (1ªCATEGORIA),PROVENIENTE DREMOCAO MANUAL DE MATERIAL SOLTO (1ªCATEGORIA),PROVENIENTE D</v>
      </c>
      <c r="C19654" s="141" t="s">
        <v>59012</v>
      </c>
      <c r="D19654" s="141" t="s">
        <v>59016</v>
      </c>
      <c r="I19654" s="141" t="s">
        <v>4524</v>
      </c>
      <c r="J19654" s="649">
        <v>30.21</v>
      </c>
    </row>
    <row r="19655" spans="1:10" hidden="1">
      <c r="A19655" s="141" t="s">
        <v>59018</v>
      </c>
      <c r="B19655" s="141" t="str">
        <f t="shared" si="307"/>
        <v>RECOMPOSICAO MANUAL DE ATERRO,EXCLUSIVE ESCAVACAO E TRANSPORTE DE MATERIAL DE JAZIDARECOMPOSICAO MANUAL DE ATERRO,EXCLUSIVE ESCAVACAO E TRANSPORRECOMPOSICAO MANUAL DE ATERRO,EXCLUSIVE ESCAVACAO E TRANSPOR</v>
      </c>
      <c r="C19655" s="141" t="s">
        <v>59019</v>
      </c>
      <c r="D19655" s="141" t="s">
        <v>59020</v>
      </c>
      <c r="I19655" s="141" t="s">
        <v>4524</v>
      </c>
      <c r="J19655" s="649">
        <v>98.25</v>
      </c>
    </row>
    <row r="19656" spans="1:10" hidden="1">
      <c r="A19656" s="141" t="s">
        <v>59021</v>
      </c>
      <c r="B19656" s="141" t="str">
        <f t="shared" si="307"/>
        <v>RECOMPOSICAO MANUAL DE ATERRO,EXCLUSIVE ESCAVACAO E TRANSPORTE DE MATERIAL DE JAZIDARECOMPOSICAO MANUAL DE ATERRO,EXCLUSIVE ESCAVACAO E TRANSPORRECOMPOSICAO MANUAL DE ATERRO,EXCLUSIVE ESCAVACAO E TRANSPOR</v>
      </c>
      <c r="C19656" s="141" t="s">
        <v>59019</v>
      </c>
      <c r="D19656" s="141" t="s">
        <v>59020</v>
      </c>
      <c r="I19656" s="141" t="s">
        <v>4524</v>
      </c>
      <c r="J19656" s="649">
        <v>85.5</v>
      </c>
    </row>
    <row r="19657" spans="1:10" hidden="1">
      <c r="A19657" s="141" t="s">
        <v>59022</v>
      </c>
      <c r="B19657" s="141" t="str">
        <f t="shared" si="307"/>
        <v>LIMPEZA MANUAL DE CAIXA DE RALOLIMPEZA MANUAL DE CAIXA DE RALOLIMPEZA MANUAL DE CAIXA DE RALO</v>
      </c>
      <c r="C19657" s="141" t="s">
        <v>59023</v>
      </c>
      <c r="I19657" s="141" t="s">
        <v>14</v>
      </c>
      <c r="J19657" s="649">
        <v>10.75</v>
      </c>
    </row>
    <row r="19658" spans="1:10" hidden="1">
      <c r="A19658" s="141" t="s">
        <v>59024</v>
      </c>
      <c r="B19658" s="141" t="str">
        <f t="shared" si="307"/>
        <v>LIMPEZA MANUAL DE CAIXA DE RALOLIMPEZA MANUAL DE CAIXA DE RALOLIMPEZA MANUAL DE CAIXA DE RALO</v>
      </c>
      <c r="C19658" s="141" t="s">
        <v>59023</v>
      </c>
      <c r="I19658" s="141" t="s">
        <v>14</v>
      </c>
      <c r="J19658" s="649">
        <v>9.31</v>
      </c>
    </row>
    <row r="19659" spans="1:10" hidden="1">
      <c r="A19659" s="141" t="s">
        <v>59025</v>
      </c>
      <c r="B19659" s="141" t="str">
        <f t="shared" si="307"/>
        <v>REMOCAO DE DEFENSAS METALICAS,EXCLUSIVE TRANSPORTEREMOCAO DE DEFENSAS METALICAS,EXCLUSIVE TRANSPORTEREMOCAO DE DEFENSAS METALICAS,EXCLUSIVE TRANSPORTE</v>
      </c>
      <c r="C19659" s="141" t="s">
        <v>59026</v>
      </c>
      <c r="I19659" s="141" t="s">
        <v>285</v>
      </c>
      <c r="J19659" s="649">
        <v>14.93</v>
      </c>
    </row>
    <row r="19660" spans="1:10" hidden="1">
      <c r="A19660" s="141" t="s">
        <v>59027</v>
      </c>
      <c r="B19660" s="141" t="str">
        <f t="shared" si="307"/>
        <v>REMOCAO DE DEFENSAS METALICAS,EXCLUSIVE TRANSPORTEREMOCAO DE DEFENSAS METALICAS,EXCLUSIVE TRANSPORTEREMOCAO DE DEFENSAS METALICAS,EXCLUSIVE TRANSPORTE</v>
      </c>
      <c r="C19660" s="141" t="s">
        <v>59026</v>
      </c>
      <c r="I19660" s="141" t="s">
        <v>285</v>
      </c>
      <c r="J19660" s="649">
        <v>12.93</v>
      </c>
    </row>
    <row r="19661" spans="1:10" hidden="1">
      <c r="A19661" s="141" t="s">
        <v>59028</v>
      </c>
      <c r="B19661" s="141" t="str">
        <f t="shared" si="307"/>
        <v>RECUPERACAO DE MEIO-FIO COM ARGAMASSA DE CIMENTO E AREIARECUPERACAO DE MEIO-FIO COM ARGAMASSA DE CIMENTO E AREIARECUPERACAO DE MEIO-FIO COM ARGAMASSA DE CIMENTO E AREIA</v>
      </c>
      <c r="C19661" s="141" t="s">
        <v>59029</v>
      </c>
      <c r="I19661" s="141" t="s">
        <v>285</v>
      </c>
      <c r="J19661" s="649">
        <v>4.42</v>
      </c>
    </row>
    <row r="19662" spans="1:10" hidden="1">
      <c r="A19662" s="141" t="s">
        <v>59030</v>
      </c>
      <c r="B19662" s="141" t="str">
        <f t="shared" si="307"/>
        <v>RECUPERACAO DE MEIO-FIO COM ARGAMASSA DE CIMENTO E AREIARECUPERACAO DE MEIO-FIO COM ARGAMASSA DE CIMENTO E AREIARECUPERACAO DE MEIO-FIO COM ARGAMASSA DE CIMENTO E AREIA</v>
      </c>
      <c r="C19662" s="141" t="s">
        <v>59029</v>
      </c>
      <c r="I19662" s="141" t="s">
        <v>285</v>
      </c>
      <c r="J19662" s="649">
        <v>3.94</v>
      </c>
    </row>
    <row r="19663" spans="1:10" hidden="1">
      <c r="A19663" s="141" t="s">
        <v>59031</v>
      </c>
      <c r="B19663" s="141" t="str">
        <f t="shared" si="307"/>
        <v>LIMPEZA DE CAIXA COLETORALIMPEZA DE CAIXA COLETORALIMPEZA DE CAIXA COLETORA</v>
      </c>
      <c r="C19663" s="141" t="s">
        <v>59032</v>
      </c>
      <c r="I19663" s="141" t="s">
        <v>14</v>
      </c>
      <c r="J19663" s="649">
        <v>11.94</v>
      </c>
    </row>
    <row r="19664" spans="1:10" hidden="1">
      <c r="A19664" s="141" t="s">
        <v>59033</v>
      </c>
      <c r="B19664" s="141" t="str">
        <f t="shared" si="307"/>
        <v>LIMPEZA DE CAIXA COLETORALIMPEZA DE CAIXA COLETORALIMPEZA DE CAIXA COLETORA</v>
      </c>
      <c r="C19664" s="141" t="s">
        <v>59032</v>
      </c>
      <c r="I19664" s="141" t="s">
        <v>14</v>
      </c>
      <c r="J19664" s="649">
        <v>10.35</v>
      </c>
    </row>
    <row r="19665" spans="1:10" hidden="1">
      <c r="A19665" s="141" t="s">
        <v>59034</v>
      </c>
      <c r="B19665" s="141" t="str">
        <f t="shared" si="307"/>
        <v>LIMPEZA DE DESCIDA D'AGUA EM DEGRAUSLIMPEZA DE DESCIDA D'AGUA EM DEGRAUSLIMPEZA DE DESCIDA D'AGUA EM DEGRAUS</v>
      </c>
      <c r="C19665" s="141" t="s">
        <v>59035</v>
      </c>
      <c r="I19665" s="141" t="s">
        <v>285</v>
      </c>
      <c r="J19665" s="649">
        <v>14.93</v>
      </c>
    </row>
    <row r="19666" spans="1:10" hidden="1">
      <c r="A19666" s="141" t="s">
        <v>59036</v>
      </c>
      <c r="B19666" s="141" t="str">
        <f t="shared" si="307"/>
        <v>LIMPEZA DE DESCIDA D'AGUA EM DEGRAUSLIMPEZA DE DESCIDA D'AGUA EM DEGRAUSLIMPEZA DE DESCIDA D'AGUA EM DEGRAUS</v>
      </c>
      <c r="C19666" s="141" t="s">
        <v>59035</v>
      </c>
      <c r="I19666" s="141" t="s">
        <v>285</v>
      </c>
      <c r="J19666" s="649">
        <v>12.93</v>
      </c>
    </row>
    <row r="19667" spans="1:10" hidden="1">
      <c r="A19667" s="141" t="s">
        <v>59037</v>
      </c>
      <c r="B19667" s="141" t="str">
        <f t="shared" si="307"/>
        <v>LIMPEZA DE BUEIRO DE GREIDELIMPEZA DE BUEIRO DE GREIDELIMPEZA DE BUEIRO DE GREIDE</v>
      </c>
      <c r="C19667" s="141" t="s">
        <v>59038</v>
      </c>
      <c r="I19667" s="141" t="s">
        <v>285</v>
      </c>
      <c r="J19667" s="649">
        <v>23.89</v>
      </c>
    </row>
    <row r="19668" spans="1:10" hidden="1">
      <c r="A19668" s="141" t="s">
        <v>59039</v>
      </c>
      <c r="B19668" s="141" t="str">
        <f t="shared" si="307"/>
        <v>LIMPEZA DE BUEIRO DE GREIDELIMPEZA DE BUEIRO DE GREIDELIMPEZA DE BUEIRO DE GREIDE</v>
      </c>
      <c r="C19668" s="141" t="s">
        <v>59038</v>
      </c>
      <c r="I19668" s="141" t="s">
        <v>285</v>
      </c>
      <c r="J19668" s="649">
        <v>20.7</v>
      </c>
    </row>
    <row r="19669" spans="1:10" hidden="1">
      <c r="A19669" s="141" t="s">
        <v>59040</v>
      </c>
      <c r="B19669" s="141" t="str">
        <f t="shared" si="307"/>
        <v>LIMPEZA DE BUEIRO DE GROTALIMPEZA DE BUEIRO DE GROTALIMPEZA DE BUEIRO DE GROTA</v>
      </c>
      <c r="C19669" s="141" t="s">
        <v>59041</v>
      </c>
      <c r="I19669" s="141" t="s">
        <v>285</v>
      </c>
      <c r="J19669" s="649">
        <v>17.91</v>
      </c>
    </row>
    <row r="19670" spans="1:10" hidden="1">
      <c r="A19670" s="141" t="s">
        <v>59042</v>
      </c>
      <c r="B19670" s="141" t="str">
        <f t="shared" si="307"/>
        <v>LIMPEZA DE BUEIRO DE GROTALIMPEZA DE BUEIRO DE GROTALIMPEZA DE BUEIRO DE GROTA</v>
      </c>
      <c r="C19670" s="141" t="s">
        <v>59041</v>
      </c>
      <c r="I19670" s="141" t="s">
        <v>285</v>
      </c>
      <c r="J19670" s="649">
        <v>15.52</v>
      </c>
    </row>
    <row r="19671" spans="1:10" hidden="1">
      <c r="A19671" s="141" t="s">
        <v>59043</v>
      </c>
      <c r="B19671" s="141" t="str">
        <f t="shared" si="307"/>
        <v>LIMPEZA MANUAL DE SAIDAS DE AGUALIMPEZA MANUAL DE SAIDAS DE AGUALIMPEZA MANUAL DE SAIDAS DE AGUA</v>
      </c>
      <c r="C19671" s="141" t="s">
        <v>59044</v>
      </c>
      <c r="I19671" s="141" t="s">
        <v>14</v>
      </c>
      <c r="J19671" s="649">
        <v>5.97</v>
      </c>
    </row>
    <row r="19672" spans="1:10" hidden="1">
      <c r="A19672" s="141" t="s">
        <v>59045</v>
      </c>
      <c r="B19672" s="141" t="str">
        <f t="shared" si="307"/>
        <v>LIMPEZA MANUAL DE SAIDAS DE AGUALIMPEZA MANUAL DE SAIDAS DE AGUALIMPEZA MANUAL DE SAIDAS DE AGUA</v>
      </c>
      <c r="C19672" s="141" t="s">
        <v>59044</v>
      </c>
      <c r="I19672" s="141" t="s">
        <v>14</v>
      </c>
      <c r="J19672" s="649">
        <v>5.17</v>
      </c>
    </row>
    <row r="19673" spans="1:10" hidden="1">
      <c r="A19673" s="141" t="s">
        <v>59046</v>
      </c>
      <c r="B19673" s="141" t="str">
        <f t="shared" si="307"/>
        <v>CAMADA DE BLOQUEIO(COLCHAO),ESPALHADO E COMPRIMIDO MECANICAMENTE,EXCLUSIVE O MATERIAL E MEDIDO APOS A COMPACTACAOCAMADA DE BLOQUEIO(COLCHAO),ESPALHADO E COMPRIMIDO MECANICAMCAMADA DE BLOQUEIO(COLCHAO),ESPALHADO E COMPRIMIDO MECANICAM</v>
      </c>
      <c r="C19673" s="141" t="s">
        <v>59047</v>
      </c>
      <c r="D19673" s="141" t="s">
        <v>59048</v>
      </c>
      <c r="I19673" s="141" t="s">
        <v>4524</v>
      </c>
      <c r="J19673" s="649">
        <v>6.87</v>
      </c>
    </row>
    <row r="19674" spans="1:10" hidden="1">
      <c r="A19674" s="141" t="s">
        <v>59049</v>
      </c>
      <c r="B19674" s="141" t="str">
        <f t="shared" si="307"/>
        <v>CAMADA DE BLOQUEIO(COLCHAO),ESPALHADO E COMPRIMIDO MECANICAMENTE,EXCLUSIVE O MATERIAL E MEDIDO APOS A COMPACTACAOCAMADA DE BLOQUEIO(COLCHAO),ESPALHADO E COMPRIMIDO MECANICAMCAMADA DE BLOQUEIO(COLCHAO),ESPALHADO E COMPRIMIDO MECANICAM</v>
      </c>
      <c r="C19674" s="141" t="s">
        <v>59047</v>
      </c>
      <c r="D19674" s="141" t="s">
        <v>59048</v>
      </c>
      <c r="I19674" s="141" t="s">
        <v>4524</v>
      </c>
      <c r="J19674" s="649">
        <v>6.59</v>
      </c>
    </row>
    <row r="19675" spans="1:10" hidden="1">
      <c r="A19675" s="141" t="s">
        <v>59050</v>
      </c>
      <c r="B19675" s="141" t="str">
        <f t="shared" si="307"/>
        <v>ESPALHAMENTO COM MOTONIVELADORA E COMPACTACAO MECANICA DE MISTURAS BETUMINOSASESPALHAMENTO COM MOTONIVELADORA E COMPACTACAO MECANICA DE MIESPALHAMENTO COM MOTONIVELADORA E COMPACTACAO MECANICA DE MI</v>
      </c>
      <c r="C19675" s="141" t="s">
        <v>59051</v>
      </c>
      <c r="D19675" s="141" t="s">
        <v>59052</v>
      </c>
      <c r="I19675" s="141" t="s">
        <v>4524</v>
      </c>
      <c r="J19675" s="649">
        <v>41.7</v>
      </c>
    </row>
    <row r="19676" spans="1:10" hidden="1">
      <c r="A19676" s="141" t="s">
        <v>59053</v>
      </c>
      <c r="B19676" s="141" t="str">
        <f t="shared" si="307"/>
        <v>ESPALHAMENTO COM MOTONIVELADORA E COMPACTACAO MECANICA DE MISTURAS BETUMINOSASESPALHAMENTO COM MOTONIVELADORA E COMPACTACAO MECANICA DE MIESPALHAMENTO COM MOTONIVELADORA E COMPACTACAO MECANICA DE MI</v>
      </c>
      <c r="C19676" s="141" t="s">
        <v>59051</v>
      </c>
      <c r="D19676" s="141" t="s">
        <v>59052</v>
      </c>
      <c r="I19676" s="141" t="s">
        <v>4524</v>
      </c>
      <c r="J19676" s="649">
        <v>40.090000000000003</v>
      </c>
    </row>
    <row r="19677" spans="1:10" hidden="1">
      <c r="A19677" s="141" t="s">
        <v>59054</v>
      </c>
      <c r="B19677" s="141" t="str">
        <f t="shared" si="307"/>
        <v>RECOMPOSICAO PARCIAL DE CERCA DE ARAME FARPADO E MOIRAO,CONSIDERANDO SOMENTE O FORNECIMENTO E A COLOCACAO DE ARAMERECOMPOSICAO PARCIAL DE CERCA DE ARAME FARPADO E MOIRAO,CONSRECOMPOSICAO PARCIAL DE CERCA DE ARAME FARPADO E MOIRAO,CONS</v>
      </c>
      <c r="C19677" s="141" t="s">
        <v>59055</v>
      </c>
      <c r="D19677" s="141" t="s">
        <v>59056</v>
      </c>
      <c r="I19677" s="141" t="s">
        <v>285</v>
      </c>
      <c r="J19677" s="649">
        <v>8.7100000000000009</v>
      </c>
    </row>
    <row r="19678" spans="1:10" hidden="1">
      <c r="A19678" s="141" t="s">
        <v>59057</v>
      </c>
      <c r="B19678" s="141" t="str">
        <f t="shared" si="307"/>
        <v>RECOMPOSICAO PARCIAL DE CERCA DE ARAME FARPADO E MOIRAO,CONSIDERANDO SOMENTE O FORNECIMENTO E A COLOCACAO DE ARAMERECOMPOSICAO PARCIAL DE CERCA DE ARAME FARPADO E MOIRAO,CONSRECOMPOSICAO PARCIAL DE CERCA DE ARAME FARPADO E MOIRAO,CONS</v>
      </c>
      <c r="C19678" s="141" t="s">
        <v>59055</v>
      </c>
      <c r="D19678" s="141" t="s">
        <v>59056</v>
      </c>
      <c r="I19678" s="141" t="s">
        <v>285</v>
      </c>
      <c r="J19678" s="649">
        <v>8.27</v>
      </c>
    </row>
    <row r="19679" spans="1:10" hidden="1">
      <c r="A19679" s="141" t="s">
        <v>59058</v>
      </c>
      <c r="B19679" s="141" t="str">
        <f t="shared" si="307"/>
        <v>RECOMPOSICAO TOTAL DE CERCA DE ARAME FARPADO E MOIRAO DE CONCRETO,INCLUSIVE FORNECIMENTO DOS MATERIAISRECOMPOSICAO TOTAL DE CERCA DE ARAME FARPADO E MOIRAO DE CONRECOMPOSICAO TOTAL DE CERCA DE ARAME FARPADO E MOIRAO DE CON</v>
      </c>
      <c r="C19679" s="141" t="s">
        <v>59059</v>
      </c>
      <c r="D19679" s="141" t="s">
        <v>59060</v>
      </c>
      <c r="I19679" s="141" t="s">
        <v>285</v>
      </c>
      <c r="J19679" s="649">
        <v>19.45</v>
      </c>
    </row>
    <row r="19680" spans="1:10" hidden="1">
      <c r="A19680" s="141" t="s">
        <v>59061</v>
      </c>
      <c r="B19680" s="141" t="str">
        <f t="shared" si="307"/>
        <v>RECOMPOSICAO TOTAL DE CERCA DE ARAME FARPADO E MOIRAO DE CONCRETO,INCLUSIVE FORNECIMENTO DOS MATERIAISRECOMPOSICAO TOTAL DE CERCA DE ARAME FARPADO E MOIRAO DE CONRECOMPOSICAO TOTAL DE CERCA DE ARAME FARPADO E MOIRAO DE CON</v>
      </c>
      <c r="C19680" s="141" t="s">
        <v>59059</v>
      </c>
      <c r="D19680" s="141" t="s">
        <v>59060</v>
      </c>
      <c r="I19680" s="141" t="s">
        <v>285</v>
      </c>
      <c r="J19680" s="649">
        <v>17.829999999999998</v>
      </c>
    </row>
    <row r="19681" spans="1:10" hidden="1">
      <c r="A19681" s="141" t="s">
        <v>59062</v>
      </c>
      <c r="B19681" s="141" t="str">
        <f t="shared" si="307"/>
        <v>RECOMPOSICAO TOTAL DE CERCA DE ARAME FARPADO E MOIRAO DE CONCRETO,EXCLUSIVE FORNECIMENTO DOS MATERIAISRECOMPOSICAO TOTAL DE CERCA DE ARAME FARPADO E MOIRAO DE CONRECOMPOSICAO TOTAL DE CERCA DE ARAME FARPADO E MOIRAO DE CON</v>
      </c>
      <c r="C19681" s="141" t="s">
        <v>59059</v>
      </c>
      <c r="D19681" s="141" t="s">
        <v>59063</v>
      </c>
      <c r="I19681" s="141" t="s">
        <v>285</v>
      </c>
      <c r="J19681" s="649">
        <v>9.9499999999999993</v>
      </c>
    </row>
    <row r="19682" spans="1:10" hidden="1">
      <c r="A19682" s="141" t="s">
        <v>59064</v>
      </c>
      <c r="B19682" s="141" t="str">
        <f t="shared" si="307"/>
        <v>RECOMPOSICAO TOTAL DE CERCA DE ARAME FARPADO E MOIRAO DE CONCRETO,EXCLUSIVE FORNECIMENTO DOS MATERIAISRECOMPOSICAO TOTAL DE CERCA DE ARAME FARPADO E MOIRAO DE CONRECOMPOSICAO TOTAL DE CERCA DE ARAME FARPADO E MOIRAO DE CON</v>
      </c>
      <c r="C19682" s="141" t="s">
        <v>59059</v>
      </c>
      <c r="D19682" s="141" t="s">
        <v>59063</v>
      </c>
      <c r="I19682" s="141" t="s">
        <v>285</v>
      </c>
      <c r="J19682" s="649">
        <v>8.6199999999999992</v>
      </c>
    </row>
    <row r="19683" spans="1:10" hidden="1">
      <c r="A19683" s="141" t="s">
        <v>59065</v>
      </c>
      <c r="B19683" s="141" t="str">
        <f t="shared" si="307"/>
        <v>SARJETA DE CORTE TRIANGULAR,COM COBERTURA VEGETAL,MEDINDO 1,25M DE BASE E 0,25M DE ALTURA,INCLUSIVE ESCAVACAO MECANICA ESARJETA DE CORTE TRIANGULAR,COM COBERTURA VEGETAL,MEDINDO 1, ACERTO MANUAL DO TERRENOSARJETA DE CORTE TRIANGULAR,COM COBERTURA VEGETAL,MEDINDO 1,</v>
      </c>
      <c r="C19683" s="141" t="s">
        <v>59066</v>
      </c>
      <c r="D19683" s="141" t="s">
        <v>59067</v>
      </c>
      <c r="E19683" s="141" t="s">
        <v>59068</v>
      </c>
      <c r="I19683" s="141" t="s">
        <v>285</v>
      </c>
      <c r="J19683" s="649">
        <v>44.29</v>
      </c>
    </row>
    <row r="19684" spans="1:10" hidden="1">
      <c r="A19684" s="141" t="s">
        <v>59069</v>
      </c>
      <c r="B19684" s="141" t="str">
        <f t="shared" si="307"/>
        <v>SARJETA DE CORTE TRIANGULAR,COM COBERTURA VEGETAL,MEDINDO 1,25M DE BASE E 0,25M DE ALTURA,INCLUSIVE ESCAVACAO MECANICA ESARJETA DE CORTE TRIANGULAR,COM COBERTURA VEGETAL,MEDINDO 1, ACERTO MANUAL DO TERRENOSARJETA DE CORTE TRIANGULAR,COM COBERTURA VEGETAL,MEDINDO 1,</v>
      </c>
      <c r="C19684" s="141" t="s">
        <v>59066</v>
      </c>
      <c r="D19684" s="141" t="s">
        <v>59067</v>
      </c>
      <c r="E19684" s="141" t="s">
        <v>59068</v>
      </c>
      <c r="I19684" s="141" t="s">
        <v>285</v>
      </c>
      <c r="J19684" s="649">
        <v>41.2</v>
      </c>
    </row>
    <row r="19685" spans="1:10" hidden="1">
      <c r="A19685" s="141" t="s">
        <v>59070</v>
      </c>
      <c r="B19685" s="141" t="str">
        <f t="shared" si="307"/>
        <v>SARJETA DE CORTE TRIANGULAR,COM COBERTURA VEGETAL,MEDINDO 1,50M DE BASE E 0,30M DE ALTURA,INCLUSIVE ESCAVACAO MECANICA ESARJETA DE CORTE TRIANGULAR,COM COBERTURA VEGETAL,MEDINDO 1, ACERTO MANUAL DO TERRENOSARJETA DE CORTE TRIANGULAR,COM COBERTURA VEGETAL,MEDINDO 1,</v>
      </c>
      <c r="C19685" s="141" t="s">
        <v>59066</v>
      </c>
      <c r="D19685" s="141" t="s">
        <v>59071</v>
      </c>
      <c r="E19685" s="141" t="s">
        <v>59068</v>
      </c>
      <c r="I19685" s="141" t="s">
        <v>285</v>
      </c>
      <c r="J19685" s="649">
        <v>46.51</v>
      </c>
    </row>
    <row r="19686" spans="1:10" hidden="1">
      <c r="A19686" s="141" t="s">
        <v>59072</v>
      </c>
      <c r="B19686" s="141" t="str">
        <f t="shared" si="307"/>
        <v>SARJETA DE CORTE TRIANGULAR,COM COBERTURA VEGETAL,MEDINDO 1,50M DE BASE E 0,30M DE ALTURA,INCLUSIVE ESCAVACAO MECANICA ESARJETA DE CORTE TRIANGULAR,COM COBERTURA VEGETAL,MEDINDO 1, ACERTO MANUAL DO TERRENOSARJETA DE CORTE TRIANGULAR,COM COBERTURA VEGETAL,MEDINDO 1,</v>
      </c>
      <c r="C19686" s="141" t="s">
        <v>59066</v>
      </c>
      <c r="D19686" s="141" t="s">
        <v>59071</v>
      </c>
      <c r="E19686" s="141" t="s">
        <v>59068</v>
      </c>
      <c r="I19686" s="141" t="s">
        <v>285</v>
      </c>
      <c r="J19686" s="649">
        <v>43.63</v>
      </c>
    </row>
    <row r="19687" spans="1:10" hidden="1">
      <c r="A19687" s="141" t="s">
        <v>59073</v>
      </c>
      <c r="B19687" s="141" t="str">
        <f t="shared" si="307"/>
        <v>SARJETA DE CORTE TRIANGULAR,COM COBERTURA VEGETAL,MEDINDO 1,85M DE BASE E 0,35M DE ALTURA,INCLUSIVE ESCAVACAO MECANICA ESARJETA DE CORTE TRIANGULAR,COM COBERTURA VEGETAL,MEDINDO 1, ACERTO MANUAL DO TERRENOSARJETA DE CORTE TRIANGULAR,COM COBERTURA VEGETAL,MEDINDO 1,</v>
      </c>
      <c r="C19687" s="141" t="s">
        <v>59066</v>
      </c>
      <c r="D19687" s="141" t="s">
        <v>59074</v>
      </c>
      <c r="E19687" s="141" t="s">
        <v>59068</v>
      </c>
      <c r="I19687" s="141" t="s">
        <v>285</v>
      </c>
      <c r="J19687" s="649">
        <v>56.4</v>
      </c>
    </row>
    <row r="19688" spans="1:10" hidden="1">
      <c r="A19688" s="141" t="s">
        <v>59075</v>
      </c>
      <c r="B19688" s="141" t="str">
        <f t="shared" si="307"/>
        <v>SARJETA DE CORTE TRIANGULAR,COM COBERTURA VEGETAL,MEDINDO 1,85M DE BASE E 0,35M DE ALTURA,INCLUSIVE ESCAVACAO MECANICA ESARJETA DE CORTE TRIANGULAR,COM COBERTURA VEGETAL,MEDINDO 1, ACERTO MANUAL DO TERRENOSARJETA DE CORTE TRIANGULAR,COM COBERTURA VEGETAL,MEDINDO 1,</v>
      </c>
      <c r="C19688" s="141" t="s">
        <v>59066</v>
      </c>
      <c r="D19688" s="141" t="s">
        <v>59074</v>
      </c>
      <c r="E19688" s="141" t="s">
        <v>59068</v>
      </c>
      <c r="I19688" s="141" t="s">
        <v>285</v>
      </c>
      <c r="J19688" s="649">
        <v>52.91</v>
      </c>
    </row>
    <row r="19689" spans="1:10" hidden="1">
      <c r="A19689" s="141" t="s">
        <v>59076</v>
      </c>
      <c r="B19689" s="141" t="str">
        <f t="shared" si="307"/>
        <v>VALETA DE PROTECAO,DE CORTE TRAPEZOIDAL,REVESTIMENTO VEGETAL,MEDINDO 0,60M NA BASE MENOR,1,20M NA BASE MAIOR E 0,30M DEVALETA DE PROTECAO,DE CORTE TRAPEZOIDAL,REVESTIMENTO VEGETALALTURA,INCLUSIVE REATERRO DO MATERIAL ESCAVADO A JUSANTEVALETA DE PROTECAO,DE CORTE TRAPEZOIDAL,REVESTIMENTO VEGETAL</v>
      </c>
      <c r="C19689" s="141" t="s">
        <v>59077</v>
      </c>
      <c r="D19689" s="141" t="s">
        <v>59078</v>
      </c>
      <c r="E19689" s="141" t="s">
        <v>59079</v>
      </c>
      <c r="I19689" s="141" t="s">
        <v>285</v>
      </c>
      <c r="J19689" s="649">
        <v>60.45</v>
      </c>
    </row>
    <row r="19690" spans="1:10" hidden="1">
      <c r="A19690" s="141" t="s">
        <v>59080</v>
      </c>
      <c r="B19690" s="141" t="str">
        <f t="shared" si="307"/>
        <v>VALETA DE PROTECAO,DE CORTE TRAPEZOIDAL,REVESTIMENTO VEGETAL,MEDINDO 0,60M NA BASE MENOR,1,20M NA BASE MAIOR E 0,30M DEVALETA DE PROTECAO,DE CORTE TRAPEZOIDAL,REVESTIMENTO VEGETALALTURA,INCLUSIVE REATERRO DO MATERIAL ESCAVADO A JUSANTEVALETA DE PROTECAO,DE CORTE TRAPEZOIDAL,REVESTIMENTO VEGETAL</v>
      </c>
      <c r="C19690" s="141" t="s">
        <v>59077</v>
      </c>
      <c r="D19690" s="141" t="s">
        <v>59078</v>
      </c>
      <c r="E19690" s="141" t="s">
        <v>59079</v>
      </c>
      <c r="I19690" s="141" t="s">
        <v>285</v>
      </c>
      <c r="J19690" s="649">
        <v>55.51</v>
      </c>
    </row>
    <row r="19691" spans="1:10" hidden="1">
      <c r="A19691" s="141" t="s">
        <v>59081</v>
      </c>
      <c r="B19691" s="141" t="str">
        <f t="shared" si="307"/>
        <v>VALETA DE PROTECAO,DE CORTE TRAPEZOIDAL,REVESTIMENTO VEGETAL,MEDINDO 0,80M NA BASE MENOR,1,60M NA BASE MAIOR E 0,40M DEVALETA DE PROTECAO,DE CORTE TRAPEZOIDAL,REVESTIMENTO VEGETALALTURA,INCLUSIVE REATERRO DO MATERIAL ESCAVADO A JUSANTEVALETA DE PROTECAO,DE CORTE TRAPEZOIDAL,REVESTIMENTO VEGETAL</v>
      </c>
      <c r="C19691" s="141" t="s">
        <v>59077</v>
      </c>
      <c r="D19691" s="141" t="s">
        <v>59082</v>
      </c>
      <c r="E19691" s="141" t="s">
        <v>59079</v>
      </c>
      <c r="I19691" s="141" t="s">
        <v>285</v>
      </c>
      <c r="J19691" s="649">
        <v>84.54</v>
      </c>
    </row>
    <row r="19692" spans="1:10" hidden="1">
      <c r="A19692" s="141" t="s">
        <v>59083</v>
      </c>
      <c r="B19692" s="141" t="str">
        <f t="shared" si="307"/>
        <v>VALETA DE PROTECAO,DE CORTE TRAPEZOIDAL,REVESTIMENTO VEGETAL,MEDINDO 0,80M NA BASE MENOR,1,60M NA BASE MAIOR E 0,40M DEVALETA DE PROTECAO,DE CORTE TRAPEZOIDAL,REVESTIMENTO VEGETALALTURA,INCLUSIVE REATERRO DO MATERIAL ESCAVADO A JUSANTEVALETA DE PROTECAO,DE CORTE TRAPEZOIDAL,REVESTIMENTO VEGETAL</v>
      </c>
      <c r="C19692" s="141" t="s">
        <v>59077</v>
      </c>
      <c r="D19692" s="141" t="s">
        <v>59082</v>
      </c>
      <c r="E19692" s="141" t="s">
        <v>59079</v>
      </c>
      <c r="I19692" s="141" t="s">
        <v>285</v>
      </c>
      <c r="J19692" s="649">
        <v>77.27</v>
      </c>
    </row>
    <row r="19693" spans="1:10" hidden="1">
      <c r="A19693" s="141" t="s">
        <v>59084</v>
      </c>
      <c r="B19693" s="141" t="str">
        <f t="shared" si="307"/>
        <v>VALETA DE PROTECAO,DE CORTE OU ATERRO,SEM REVESTIMENTO(0,40M3/M).O CUSTO PARA OUTRAS VALETAS SEMELHANTES E PROPORCIONALVALETA DE PROTECAO,DE CORTE OU ATERRO,SEM REVESTIMENTO(0,40MAO VOLUMEVALETA DE PROTECAO,DE CORTE OU ATERRO,SEM REVESTIMENTO(0,40M</v>
      </c>
      <c r="C19693" s="141" t="s">
        <v>59085</v>
      </c>
      <c r="D19693" s="141" t="s">
        <v>59086</v>
      </c>
      <c r="E19693" s="141" t="s">
        <v>59087</v>
      </c>
      <c r="I19693" s="141" t="s">
        <v>285</v>
      </c>
      <c r="J19693" s="649">
        <v>28.86</v>
      </c>
    </row>
    <row r="19694" spans="1:10" hidden="1">
      <c r="A19694" s="141" t="s">
        <v>59088</v>
      </c>
      <c r="B19694" s="141" t="str">
        <f t="shared" si="307"/>
        <v>VALETA DE PROTECAO,DE CORTE OU ATERRO,SEM REVESTIMENTO(0,40M3/M).O CUSTO PARA OUTRAS VALETAS SEMELHANTES E PROPORCIONALVALETA DE PROTECAO,DE CORTE OU ATERRO,SEM REVESTIMENTO(0,40MAO VOLUMEVALETA DE PROTECAO,DE CORTE OU ATERRO,SEM REVESTIMENTO(0,40M</v>
      </c>
      <c r="C19694" s="141" t="s">
        <v>59085</v>
      </c>
      <c r="D19694" s="141" t="s">
        <v>59086</v>
      </c>
      <c r="E19694" s="141" t="s">
        <v>59087</v>
      </c>
      <c r="I19694" s="141" t="s">
        <v>285</v>
      </c>
      <c r="J19694" s="649">
        <v>25.01</v>
      </c>
    </row>
    <row r="19695" spans="1:10" hidden="1">
      <c r="A19695" s="141" t="s">
        <v>59089</v>
      </c>
      <c r="B19695" s="141" t="str">
        <f t="shared" si="307"/>
        <v>VALETA DE PROTECAO DE CORTE OU ATERRO(0,40M3/M),INCLUSIVE REVESTIMENTO VEGETALVALETA DE PROTECAO DE CORTE OU ATERRO(0,40M3/M),INCLUSIVE REVALETA DE PROTECAO DE CORTE OU ATERRO(0,40M3/M),INCLUSIVE RE</v>
      </c>
      <c r="C19695" s="141" t="s">
        <v>59090</v>
      </c>
      <c r="D19695" s="141" t="s">
        <v>59091</v>
      </c>
      <c r="I19695" s="141" t="s">
        <v>285</v>
      </c>
      <c r="J19695" s="649">
        <v>94.77</v>
      </c>
    </row>
    <row r="19696" spans="1:10" hidden="1">
      <c r="A19696" s="141" t="s">
        <v>59092</v>
      </c>
      <c r="B19696" s="141" t="str">
        <f t="shared" si="307"/>
        <v>VALETA DE PROTECAO DE CORTE OU ATERRO(0,40M3/M),INCLUSIVE REVESTIMENTO VEGETALVALETA DE PROTECAO DE CORTE OU ATERRO(0,40M3/M),INCLUSIVE REVALETA DE PROTECAO DE CORTE OU ATERRO(0,40M3/M),INCLUSIVE RE</v>
      </c>
      <c r="C19696" s="141" t="s">
        <v>59090</v>
      </c>
      <c r="D19696" s="141" t="s">
        <v>59091</v>
      </c>
      <c r="I19696" s="141" t="s">
        <v>285</v>
      </c>
      <c r="J19696" s="649">
        <v>84.09</v>
      </c>
    </row>
    <row r="19697" spans="1:10" hidden="1">
      <c r="A19697" s="141" t="s">
        <v>59093</v>
      </c>
      <c r="B19697" s="141" t="str">
        <f t="shared" si="307"/>
        <v>SARJETA DE CORTE OU BANQUETAS EM TALUDES ESCALONADOS,FORMA TRIANGULAR,REVESTIDA DE CONCRETO SIMPLES,COM 0,08M DE ESPESSUSARJETA DE CORTE OU BANQUETAS EM TALUDES ESCALONADOS,FORMA TRA MEDINDO 1,25M NA BASE E 0,25M DE ALTURA,INCLUSIVE ESCAVACAO MECANICA,ACERTO MANUAL DO TERRENO,FORNECIMENTO DOS MATERIAIS E REJUNTAMENTOSARJETA DE CORTE OU BANQUETAS EM TALUDES ESCALONADOS,FORMA T</v>
      </c>
      <c r="C19697" s="141" t="s">
        <v>59094</v>
      </c>
      <c r="D19697" s="141" t="s">
        <v>59095</v>
      </c>
      <c r="E19697" s="141" t="s">
        <v>59096</v>
      </c>
      <c r="F19697" s="141" t="s">
        <v>59097</v>
      </c>
      <c r="G19697" s="141" t="s">
        <v>59098</v>
      </c>
      <c r="I19697" s="141" t="s">
        <v>285</v>
      </c>
      <c r="J19697" s="649">
        <v>94.71</v>
      </c>
    </row>
    <row r="19698" spans="1:10" hidden="1">
      <c r="A19698" s="141" t="s">
        <v>59099</v>
      </c>
      <c r="B19698" s="141" t="str">
        <f t="shared" si="307"/>
        <v>SARJETA DE CORTE OU BANQUETAS EM TALUDES ESCALONADOS,FORMA TRIANGULAR,REVESTIDA DE CONCRETO SIMPLES,COM 0,08M DE ESPESSUSARJETA DE CORTE OU BANQUETAS EM TALUDES ESCALONADOS,FORMA TRA MEDINDO 1,25M NA BASE E 0,25M DE ALTURA,INCLUSIVE ESCAVACAO MECANICA,ACERTO MANUAL DO TERRENO,FORNECIMENTO DOS MATERIAIS E REJUNTAMENTOSARJETA DE CORTE OU BANQUETAS EM TALUDES ESCALONADOS,FORMA T</v>
      </c>
      <c r="C19698" s="141" t="s">
        <v>59094</v>
      </c>
      <c r="D19698" s="141" t="s">
        <v>59095</v>
      </c>
      <c r="E19698" s="141" t="s">
        <v>59096</v>
      </c>
      <c r="F19698" s="141" t="s">
        <v>59097</v>
      </c>
      <c r="G19698" s="141" t="s">
        <v>59098</v>
      </c>
      <c r="I19698" s="141" t="s">
        <v>285</v>
      </c>
      <c r="J19698" s="649">
        <v>89.39</v>
      </c>
    </row>
    <row r="19699" spans="1:10" hidden="1">
      <c r="A19699" s="141" t="s">
        <v>59100</v>
      </c>
      <c r="B19699" s="141" t="str">
        <f t="shared" si="307"/>
        <v>SARJETA DE CORTE OU BANQUETAS EM TALUDES ESCALONADOS,FORMA TRIANGULAR,REVESTIDA DE CONCRETO SIMPLES,COM 0,08M DE ESPESSUSARJETA DE CORTE OU BANQUETAS EM TALUDES ESCALONADOS,FORMA TRA,MEDINDO 1,50M NA BASE E 0,30M DE ALTURA,INCLUSIVE ESCAVACAO MECANICA,ACERTO MANUAL DO TERRENO,FORNECIMENTO DOS MATERIAIS E REJUNTAMENTOSARJETA DE CORTE OU BANQUETAS EM TALUDES ESCALONADOS,FORMA T</v>
      </c>
      <c r="C19699" s="141" t="s">
        <v>59094</v>
      </c>
      <c r="D19699" s="141" t="s">
        <v>59095</v>
      </c>
      <c r="E19699" s="141" t="s">
        <v>59101</v>
      </c>
      <c r="F19699" s="141" t="s">
        <v>59097</v>
      </c>
      <c r="G19699" s="141" t="s">
        <v>59098</v>
      </c>
      <c r="I19699" s="141" t="s">
        <v>285</v>
      </c>
      <c r="J19699" s="649">
        <v>113.13</v>
      </c>
    </row>
    <row r="19700" spans="1:10" hidden="1">
      <c r="A19700" s="141" t="s">
        <v>59102</v>
      </c>
      <c r="B19700" s="141" t="str">
        <f t="shared" si="307"/>
        <v>SARJETA DE CORTE OU BANQUETAS EM TALUDES ESCALONADOS,FORMA TRIANGULAR,REVESTIDA DE CONCRETO SIMPLES,COM 0,08M DE ESPESSUSARJETA DE CORTE OU BANQUETAS EM TALUDES ESCALONADOS,FORMA TRA,MEDINDO 1,50M NA BASE E 0,30M DE ALTURA,INCLUSIVE ESCAVACAO MECANICA,ACERTO MANUAL DO TERRENO,FORNECIMENTO DOS MATERIAIS E REJUNTAMENTOSARJETA DE CORTE OU BANQUETAS EM TALUDES ESCALONADOS,FORMA T</v>
      </c>
      <c r="C19700" s="141" t="s">
        <v>59094</v>
      </c>
      <c r="D19700" s="141" t="s">
        <v>59095</v>
      </c>
      <c r="E19700" s="141" t="s">
        <v>59101</v>
      </c>
      <c r="F19700" s="141" t="s">
        <v>59097</v>
      </c>
      <c r="G19700" s="141" t="s">
        <v>59098</v>
      </c>
      <c r="I19700" s="141" t="s">
        <v>285</v>
      </c>
      <c r="J19700" s="649">
        <v>106.65</v>
      </c>
    </row>
    <row r="19701" spans="1:10" hidden="1">
      <c r="A19701" s="141" t="s">
        <v>59103</v>
      </c>
      <c r="B19701" s="141" t="str">
        <f t="shared" si="307"/>
        <v>SARJETA DE CORTE OU BANQUETAS EM TALUDES ESCALONADOS,FORMA TRIANGULAR,REVESTIDA DE CONCRETO SIMPLES,COM 0,08M DE ESPESSUSARJETA DE CORTE OU BANQUETAS EM TALUDES ESCALONADOS,FORMA TRA,MEDINDO 1,85M NA BASE E 0,35M DE ALTURA,INCLUSIVE ESCAVACAO MECANICA,ACERTO MANUAL DO TERRENO,FORNECIMENTO DOS MATERIAIS E REJUNTAMENTOSARJETA DE CORTE OU BANQUETAS EM TALUDES ESCALONADOS,FORMA T</v>
      </c>
      <c r="C19701" s="141" t="s">
        <v>59094</v>
      </c>
      <c r="D19701" s="141" t="s">
        <v>59095</v>
      </c>
      <c r="E19701" s="141" t="s">
        <v>59104</v>
      </c>
      <c r="F19701" s="141" t="s">
        <v>59097</v>
      </c>
      <c r="G19701" s="141" t="s">
        <v>59098</v>
      </c>
      <c r="I19701" s="141" t="s">
        <v>285</v>
      </c>
      <c r="J19701" s="649">
        <v>139.88</v>
      </c>
    </row>
    <row r="19702" spans="1:10" hidden="1">
      <c r="A19702" s="141" t="s">
        <v>59105</v>
      </c>
      <c r="B19702" s="141" t="str">
        <f t="shared" si="307"/>
        <v>SARJETA DE CORTE OU BANQUETAS EM TALUDES ESCALONADOS,FORMA TRIANGULAR,REVESTIDA DE CONCRETO SIMPLES,COM 0,08M DE ESPESSUSARJETA DE CORTE OU BANQUETAS EM TALUDES ESCALONADOS,FORMA TRA,MEDINDO 1,85M NA BASE E 0,35M DE ALTURA,INCLUSIVE ESCAVACAO MECANICA,ACERTO MANUAL DO TERRENO,FORNECIMENTO DOS MATERIAIS E REJUNTAMENTOSARJETA DE CORTE OU BANQUETAS EM TALUDES ESCALONADOS,FORMA T</v>
      </c>
      <c r="C19702" s="141" t="s">
        <v>59094</v>
      </c>
      <c r="D19702" s="141" t="s">
        <v>59095</v>
      </c>
      <c r="E19702" s="141" t="s">
        <v>59104</v>
      </c>
      <c r="F19702" s="141" t="s">
        <v>59097</v>
      </c>
      <c r="G19702" s="141" t="s">
        <v>59098</v>
      </c>
      <c r="I19702" s="141" t="s">
        <v>285</v>
      </c>
      <c r="J19702" s="649">
        <v>131.69</v>
      </c>
    </row>
    <row r="19703" spans="1:10" hidden="1">
      <c r="A19703" s="141" t="s">
        <v>59106</v>
      </c>
      <c r="B19703" s="141" t="str">
        <f t="shared" si="307"/>
        <v>VALETA DE PROTECAO DE CORTE OU DE ATERRO,TRAPEZOIDAL,REVESTIDA DE CONCRETO SIMPLES,COM 0,08M DE ESPESSURA,MEDINDO 0,80MVALETA DE PROTECAO DE CORTE OU DE ATERRO,TRAPEZOIDAL,REVESTINA BASE MENOR,2,00M NA BASE MAIOR E 0,60M DE ALTURA,INCLUSIVE FORNECIMENTO DOS MATERIAIS,ESCAVACAO MECANICA,ACERTO MANUAL DO TERRENO E REJUNTAMENTOVALETA DE PROTECAO DE CORTE OU DE ATERRO,TRAPEZOIDAL,REVESTI</v>
      </c>
      <c r="C19703" s="141" t="s">
        <v>59107</v>
      </c>
      <c r="D19703" s="141" t="s">
        <v>59108</v>
      </c>
      <c r="E19703" s="141" t="s">
        <v>59109</v>
      </c>
      <c r="F19703" s="141" t="s">
        <v>59110</v>
      </c>
      <c r="G19703" s="141" t="s">
        <v>59111</v>
      </c>
      <c r="I19703" s="141" t="s">
        <v>285</v>
      </c>
      <c r="J19703" s="649">
        <v>312.14999999999998</v>
      </c>
    </row>
    <row r="19704" spans="1:10" hidden="1">
      <c r="A19704" s="141" t="s">
        <v>59112</v>
      </c>
      <c r="B19704" s="141" t="str">
        <f t="shared" si="307"/>
        <v>VALETA DE PROTECAO DE CORTE OU DE ATERRO,TRAPEZOIDAL,REVESTIDA DE CONCRETO SIMPLES,COM 0,08M DE ESPESSURA,MEDINDO 0,80MVALETA DE PROTECAO DE CORTE OU DE ATERRO,TRAPEZOIDAL,REVESTINA BASE MENOR,2,00M NA BASE MAIOR E 0,60M DE ALTURA,INCLUSIVE FORNECIMENTO DOS MATERIAIS,ESCAVACAO MECANICA,ACERTO MANUAL DO TERRENO E REJUNTAMENTOVALETA DE PROTECAO DE CORTE OU DE ATERRO,TRAPEZOIDAL,REVESTI</v>
      </c>
      <c r="C19704" s="141" t="s">
        <v>59107</v>
      </c>
      <c r="D19704" s="141" t="s">
        <v>59108</v>
      </c>
      <c r="E19704" s="141" t="s">
        <v>59109</v>
      </c>
      <c r="F19704" s="141" t="s">
        <v>59110</v>
      </c>
      <c r="G19704" s="141" t="s">
        <v>59111</v>
      </c>
      <c r="I19704" s="141" t="s">
        <v>285</v>
      </c>
      <c r="J19704" s="649">
        <v>289.87</v>
      </c>
    </row>
    <row r="19705" spans="1:10" hidden="1">
      <c r="A19705" s="141" t="s">
        <v>59113</v>
      </c>
      <c r="B19705" s="141" t="str">
        <f t="shared" si="307"/>
        <v>VALETA DE PROTECAO DE CORTE OU DE ATERRO,TRAPEZOIDAL,REVESTIDA DE CONCRETO SIMPLES,COM 0,08M DE ESPESSURA,MEDINDO 1,00MVALETA DE PROTECAO DE CORTE OU DE ATERRO,TRAPEZOIDAL,REVESTINA BASE MENOR,2,20M NA BASE MAIOR E 0,60M DE ALTURA,INCLUSIVE FORNECIMENTO DOS MATERIAIS,ESCAVACAO MECANICA,ACERTO MANUAL DO TERRENO E REJUNTAMENTOVALETA DE PROTECAO DE CORTE OU DE ATERRO,TRAPEZOIDAL,REVESTI</v>
      </c>
      <c r="C19705" s="141" t="s">
        <v>59107</v>
      </c>
      <c r="D19705" s="141" t="s">
        <v>59114</v>
      </c>
      <c r="E19705" s="141" t="s">
        <v>59115</v>
      </c>
      <c r="F19705" s="141" t="s">
        <v>59110</v>
      </c>
      <c r="G19705" s="141" t="s">
        <v>59111</v>
      </c>
      <c r="I19705" s="141" t="s">
        <v>285</v>
      </c>
      <c r="J19705" s="649">
        <v>324.8</v>
      </c>
    </row>
    <row r="19706" spans="1:10" hidden="1">
      <c r="A19706" s="141" t="s">
        <v>59116</v>
      </c>
      <c r="B19706" s="141" t="str">
        <f t="shared" si="307"/>
        <v>VALETA DE PROTECAO DE CORTE OU DE ATERRO,TRAPEZOIDAL,REVESTIDA DE CONCRETO SIMPLES,COM 0,08M DE ESPESSURA,MEDINDO 1,00MVALETA DE PROTECAO DE CORTE OU DE ATERRO,TRAPEZOIDAL,REVESTINA BASE MENOR,2,20M NA BASE MAIOR E 0,60M DE ALTURA,INCLUSIVE FORNECIMENTO DOS MATERIAIS,ESCAVACAO MECANICA,ACERTO MANUAL DO TERRENO E REJUNTAMENTOVALETA DE PROTECAO DE CORTE OU DE ATERRO,TRAPEZOIDAL,REVESTI</v>
      </c>
      <c r="C19706" s="141" t="s">
        <v>59107</v>
      </c>
      <c r="D19706" s="141" t="s">
        <v>59114</v>
      </c>
      <c r="E19706" s="141" t="s">
        <v>59115</v>
      </c>
      <c r="F19706" s="141" t="s">
        <v>59110</v>
      </c>
      <c r="G19706" s="141" t="s">
        <v>59111</v>
      </c>
      <c r="I19706" s="141" t="s">
        <v>285</v>
      </c>
      <c r="J19706" s="649">
        <v>302.01</v>
      </c>
    </row>
    <row r="19707" spans="1:10" hidden="1">
      <c r="A19707" s="141" t="s">
        <v>59117</v>
      </c>
      <c r="B19707" s="141" t="str">
        <f t="shared" si="307"/>
        <v>BANQUETA PARA ATERRO,TRIANGULAR,DE CONCRETO SIMPLES COM 0,08M DE ESPESSURA,MEDINDO 0,42M NA BASE E 0,15M DE ALTURA,TENDOBANQUETA PARA ATERRO,TRIANGULAR,DE CONCRETO SIMPLES COM 0,08 UM DOS PARAMENTOS INCLINACAO DE 15%,INCLUSIVE FORNECIMENTODOS MATERIAIS,ESCAVACAO MANUAL DO TERRENO E REJUNTAMENTOBANQUETA PARA ATERRO,TRIANGULAR,DE CONCRETO SIMPLES COM 0,08</v>
      </c>
      <c r="C19707" s="141" t="s">
        <v>59118</v>
      </c>
      <c r="D19707" s="141" t="s">
        <v>59119</v>
      </c>
      <c r="E19707" s="141" t="s">
        <v>59120</v>
      </c>
      <c r="F19707" s="141" t="s">
        <v>59121</v>
      </c>
      <c r="I19707" s="141" t="s">
        <v>285</v>
      </c>
      <c r="J19707" s="649">
        <v>78.06</v>
      </c>
    </row>
    <row r="19708" spans="1:10" hidden="1">
      <c r="A19708" s="141" t="s">
        <v>59122</v>
      </c>
      <c r="B19708" s="141" t="str">
        <f t="shared" si="307"/>
        <v>BANQUETA PARA ATERRO,TRIANGULAR,DE CONCRETO SIMPLES COM 0,08M DE ESPESSURA,MEDINDO 0,42M NA BASE E 0,15M DE ALTURA,TENDOBANQUETA PARA ATERRO,TRIANGULAR,DE CONCRETO SIMPLES COM 0,08 UM DOS PARAMENTOS INCLINACAO DE 15%,INCLUSIVE FORNECIMENTODOS MATERIAIS,ESCAVACAO MANUAL DO TERRENO E REJUNTAMENTOBANQUETA PARA ATERRO,TRIANGULAR,DE CONCRETO SIMPLES COM 0,08</v>
      </c>
      <c r="C19708" s="141" t="s">
        <v>59118</v>
      </c>
      <c r="D19708" s="141" t="s">
        <v>59119</v>
      </c>
      <c r="E19708" s="141" t="s">
        <v>59120</v>
      </c>
      <c r="F19708" s="141" t="s">
        <v>59121</v>
      </c>
      <c r="I19708" s="141" t="s">
        <v>285</v>
      </c>
      <c r="J19708" s="649">
        <v>72.44</v>
      </c>
    </row>
    <row r="19709" spans="1:10" hidden="1">
      <c r="A19709" s="141" t="s">
        <v>59123</v>
      </c>
      <c r="B19709" s="141" t="str">
        <f t="shared" si="307"/>
        <v>SARJETA DE CORTE EM SOLO,FORMA TRAPEZOIDAL,EM CONCRETO SIMPLES,COM 0,08M DE ESPESSURA,MEDINDO 1,20M NA BASE MAIOR,0,40MSARJETA DE CORTE EM SOLO,FORMA TRAPEZOIDAL,EM CONCRETO SIMPLNA BASE MENOR E 0,40M DE ALTURA,INCLUSIVE FORNECIMENTO DOS MATERIAIS E ESCAVACAOSARJETA DE CORTE EM SOLO,FORMA TRAPEZOIDAL,EM CONCRETO SIMPL</v>
      </c>
      <c r="C19709" s="141" t="s">
        <v>59124</v>
      </c>
      <c r="D19709" s="141" t="s">
        <v>59125</v>
      </c>
      <c r="E19709" s="141" t="s">
        <v>59126</v>
      </c>
      <c r="F19709" s="141" t="s">
        <v>59127</v>
      </c>
      <c r="I19709" s="141" t="s">
        <v>285</v>
      </c>
      <c r="J19709" s="649">
        <v>194.35</v>
      </c>
    </row>
    <row r="19710" spans="1:10" hidden="1">
      <c r="A19710" s="141" t="s">
        <v>59128</v>
      </c>
      <c r="B19710" s="141" t="str">
        <f t="shared" si="307"/>
        <v>SARJETA DE CORTE EM SOLO,FORMA TRAPEZOIDAL,EM CONCRETO SIMPLES,COM 0,08M DE ESPESSURA,MEDINDO 1,20M NA BASE MAIOR,0,40MSARJETA DE CORTE EM SOLO,FORMA TRAPEZOIDAL,EM CONCRETO SIMPLNA BASE MENOR E 0,40M DE ALTURA,INCLUSIVE FORNECIMENTO DOS MATERIAIS E ESCAVACAOSARJETA DE CORTE EM SOLO,FORMA TRAPEZOIDAL,EM CONCRETO SIMPL</v>
      </c>
      <c r="C19710" s="141" t="s">
        <v>59124</v>
      </c>
      <c r="D19710" s="141" t="s">
        <v>59125</v>
      </c>
      <c r="E19710" s="141" t="s">
        <v>59126</v>
      </c>
      <c r="F19710" s="141" t="s">
        <v>59127</v>
      </c>
      <c r="I19710" s="141" t="s">
        <v>285</v>
      </c>
      <c r="J19710" s="649">
        <v>180.53</v>
      </c>
    </row>
    <row r="19711" spans="1:10" hidden="1">
      <c r="A19711" s="141" t="s">
        <v>59129</v>
      </c>
      <c r="B19711" s="141" t="str">
        <f t="shared" si="307"/>
        <v>SARJETA DE CORTE,FORMA TRIANGULAR,EM CONCRETO SIMPLES,COM 0,08M DE ESPESSURA,MEDINDO 0,80M NA BASE E 0,25M NA ALTURA,INCSARJETA DE CORTE,FORMA TRIANGULAR,EM CONCRETO SIMPLES,COM 0,LUSIVE FORNECIMENTO DOS MATERIAIS E ESCAVACAO MECANICASARJETA DE CORTE,FORMA TRIANGULAR,EM CONCRETO SIMPLES,COM 0,</v>
      </c>
      <c r="C19711" s="141" t="s">
        <v>59130</v>
      </c>
      <c r="D19711" s="141" t="s">
        <v>59131</v>
      </c>
      <c r="E19711" s="141" t="s">
        <v>59132</v>
      </c>
      <c r="I19711" s="141" t="s">
        <v>285</v>
      </c>
      <c r="J19711" s="649">
        <v>66.88</v>
      </c>
    </row>
    <row r="19712" spans="1:10" hidden="1">
      <c r="A19712" s="141" t="s">
        <v>59133</v>
      </c>
      <c r="B19712" s="141" t="str">
        <f t="shared" si="307"/>
        <v>SARJETA DE CORTE,FORMA TRIANGULAR,EM CONCRETO SIMPLES,COM 0,08M DE ESPESSURA,MEDINDO 0,80M NA BASE E 0,25M NA ALTURA,INCSARJETA DE CORTE,FORMA TRIANGULAR,EM CONCRETO SIMPLES,COM 0,LUSIVE FORNECIMENTO DOS MATERIAIS E ESCAVACAO MECANICASARJETA DE CORTE,FORMA TRIANGULAR,EM CONCRETO SIMPLES,COM 0,</v>
      </c>
      <c r="C19712" s="141" t="s">
        <v>59130</v>
      </c>
      <c r="D19712" s="141" t="s">
        <v>59131</v>
      </c>
      <c r="E19712" s="141" t="s">
        <v>59132</v>
      </c>
      <c r="I19712" s="141" t="s">
        <v>285</v>
      </c>
      <c r="J19712" s="649">
        <v>62.96</v>
      </c>
    </row>
    <row r="19713" spans="1:10" hidden="1">
      <c r="A19713" s="141" t="s">
        <v>59134</v>
      </c>
      <c r="B19713" s="141" t="str">
        <f t="shared" si="307"/>
        <v>SARJETA DE CORTE EM SOLO,FORMA TRAPEZOIDAL,EM CONCRETO ARMADO,COM 0,10M DE ESPESSURA,MEDINDO 1,00M NA BASE MAIOR,0,40M NSARJETA DE CORTE EM SOLO,FORMA TRAPEZOIDAL,EM CONCRETO ARMADA BASE MENOR E 0,60M DE ALTURA,INCLUSIVE FORNECIMENTO DOS MATERIAIS E ESCAVACAO MECANICASARJETA DE CORTE EM SOLO,FORMA TRAPEZOIDAL,EM CONCRETO ARMAD</v>
      </c>
      <c r="C19713" s="141" t="s">
        <v>59135</v>
      </c>
      <c r="D19713" s="141" t="s">
        <v>59136</v>
      </c>
      <c r="E19713" s="141" t="s">
        <v>59137</v>
      </c>
      <c r="F19713" s="141" t="s">
        <v>59138</v>
      </c>
      <c r="I19713" s="141" t="s">
        <v>285</v>
      </c>
      <c r="J19713" s="649">
        <v>529.9</v>
      </c>
    </row>
    <row r="19714" spans="1:10" hidden="1">
      <c r="A19714" s="141" t="s">
        <v>59139</v>
      </c>
      <c r="B19714" s="141" t="str">
        <f t="shared" si="307"/>
        <v>SARJETA DE CORTE EM SOLO,FORMA TRAPEZOIDAL,EM CONCRETO ARMADO,COM 0,10M DE ESPESSURA,MEDINDO 1,00M NA BASE MAIOR,0,40M NSARJETA DE CORTE EM SOLO,FORMA TRAPEZOIDAL,EM CONCRETO ARMADA BASE MENOR E 0,60M DE ALTURA,INCLUSIVE FORNECIMENTO DOS MATERIAIS E ESCAVACAO MECANICASARJETA DE CORTE EM SOLO,FORMA TRAPEZOIDAL,EM CONCRETO ARMAD</v>
      </c>
      <c r="C19714" s="141" t="s">
        <v>59135</v>
      </c>
      <c r="D19714" s="141" t="s">
        <v>59136</v>
      </c>
      <c r="E19714" s="141" t="s">
        <v>59137</v>
      </c>
      <c r="F19714" s="141" t="s">
        <v>59138</v>
      </c>
      <c r="I19714" s="141" t="s">
        <v>285</v>
      </c>
      <c r="J19714" s="649">
        <v>492.06</v>
      </c>
    </row>
    <row r="19715" spans="1:10" hidden="1">
      <c r="A19715" s="141" t="s">
        <v>59140</v>
      </c>
      <c r="B19715" s="141" t="str">
        <f t="shared" ref="B19715:B19778" si="308">C19715&amp;D19715&amp;C19715&amp;E19715&amp;F19715&amp;G19715&amp;H19715&amp;C19715</f>
        <v>SARJETA DE CORTE EM SOLO,FORMA RETANGULAR,EM CONCRETO ARMADO,COM 0,10M DE ESPESSURA,MEDINDO 0,40M DE LARGURA E 0,40M DESARJETA DE CORTE EM SOLO,FORMA RETANGULAR,EM CONCRETO ARMADOALTURA,INCLUSIVE FORNECIMENTO DOS MATERIAIS E ESCAVACAO MECANICASARJETA DE CORTE EM SOLO,FORMA RETANGULAR,EM CONCRETO ARMADO</v>
      </c>
      <c r="C19715" s="141" t="s">
        <v>59141</v>
      </c>
      <c r="D19715" s="141" t="s">
        <v>59142</v>
      </c>
      <c r="E19715" s="141" t="s">
        <v>59143</v>
      </c>
      <c r="F19715" s="141" t="s">
        <v>53994</v>
      </c>
      <c r="I19715" s="141" t="s">
        <v>285</v>
      </c>
      <c r="J19715" s="649">
        <v>386.29</v>
      </c>
    </row>
    <row r="19716" spans="1:10" hidden="1">
      <c r="A19716" s="141" t="s">
        <v>59144</v>
      </c>
      <c r="B19716" s="141" t="str">
        <f t="shared" si="308"/>
        <v>SARJETA DE CORTE EM SOLO,FORMA RETANGULAR,EM CONCRETO ARMADO,COM 0,10M DE ESPESSURA,MEDINDO 0,40M DE LARGURA E 0,40M DESARJETA DE CORTE EM SOLO,FORMA RETANGULAR,EM CONCRETO ARMADOALTURA,INCLUSIVE FORNECIMENTO DOS MATERIAIS E ESCAVACAO MECANICASARJETA DE CORTE EM SOLO,FORMA RETANGULAR,EM CONCRETO ARMADO</v>
      </c>
      <c r="C19716" s="141" t="s">
        <v>59141</v>
      </c>
      <c r="D19716" s="141" t="s">
        <v>59142</v>
      </c>
      <c r="E19716" s="141" t="s">
        <v>59143</v>
      </c>
      <c r="F19716" s="141" t="s">
        <v>53994</v>
      </c>
      <c r="I19716" s="141" t="s">
        <v>285</v>
      </c>
      <c r="J19716" s="649">
        <v>359.11</v>
      </c>
    </row>
    <row r="19717" spans="1:10" hidden="1">
      <c r="A19717" s="141" t="s">
        <v>59145</v>
      </c>
      <c r="B19717" s="141" t="str">
        <f t="shared" si="308"/>
        <v>SARJETA DE CORTE EM SOLO,FORMA RETANGULAR,EM CONCRETO ARMADO,COM 0,10M DE ESPESSURA,MEDINDO 0,50M DE LARGURA E 0,40M DESARJETA DE CORTE EM SOLO,FORMA RETANGULAR,EM CONCRETO ARMADOALTURA,INCLUSIVE FORNECIMENTO DOS MATERIAIS E ESCAVACAO MECANICASARJETA DE CORTE EM SOLO,FORMA RETANGULAR,EM CONCRETO ARMADO</v>
      </c>
      <c r="C19717" s="141" t="s">
        <v>59141</v>
      </c>
      <c r="D19717" s="141" t="s">
        <v>59146</v>
      </c>
      <c r="E19717" s="141" t="s">
        <v>59143</v>
      </c>
      <c r="F19717" s="141" t="s">
        <v>53994</v>
      </c>
      <c r="I19717" s="141" t="s">
        <v>285</v>
      </c>
      <c r="J19717" s="649">
        <v>399.41</v>
      </c>
    </row>
    <row r="19718" spans="1:10" hidden="1">
      <c r="A19718" s="141" t="s">
        <v>59147</v>
      </c>
      <c r="B19718" s="141" t="str">
        <f t="shared" si="308"/>
        <v>SARJETA DE CORTE EM SOLO,FORMA RETANGULAR,EM CONCRETO ARMADO,COM 0,10M DE ESPESSURA,MEDINDO 0,50M DE LARGURA E 0,40M DESARJETA DE CORTE EM SOLO,FORMA RETANGULAR,EM CONCRETO ARMADOALTURA,INCLUSIVE FORNECIMENTO DOS MATERIAIS E ESCAVACAO MECANICASARJETA DE CORTE EM SOLO,FORMA RETANGULAR,EM CONCRETO ARMADO</v>
      </c>
      <c r="C19718" s="141" t="s">
        <v>59141</v>
      </c>
      <c r="D19718" s="141" t="s">
        <v>59146</v>
      </c>
      <c r="E19718" s="141" t="s">
        <v>59143</v>
      </c>
      <c r="F19718" s="141" t="s">
        <v>53994</v>
      </c>
      <c r="I19718" s="141" t="s">
        <v>285</v>
      </c>
      <c r="J19718" s="649">
        <v>371.59</v>
      </c>
    </row>
    <row r="19719" spans="1:10" hidden="1">
      <c r="A19719" s="141" t="s">
        <v>59148</v>
      </c>
      <c r="B19719" s="141" t="str">
        <f t="shared" si="308"/>
        <v>SARJETA DE CORTE EM SOLO,FORMA RETANGULAR,EM CONCRETO ARMADO,COM 0,10M DE ESPESSURA,MEDINDO 0,60M DE LARGURA E 0,40M DESARJETA DE CORTE EM SOLO,FORMA RETANGULAR,EM CONCRETO ARMADOALTURA,INCLUSIVE FORNECIMENTO DOS MATERIAIS E ESCAVACAO MECANICASARJETA DE CORTE EM SOLO,FORMA RETANGULAR,EM CONCRETO ARMADO</v>
      </c>
      <c r="C19719" s="141" t="s">
        <v>59141</v>
      </c>
      <c r="D19719" s="141" t="s">
        <v>59149</v>
      </c>
      <c r="E19719" s="141" t="s">
        <v>59143</v>
      </c>
      <c r="F19719" s="141" t="s">
        <v>53994</v>
      </c>
      <c r="I19719" s="141" t="s">
        <v>285</v>
      </c>
      <c r="J19719" s="649">
        <v>412.53</v>
      </c>
    </row>
    <row r="19720" spans="1:10" hidden="1">
      <c r="A19720" s="141" t="s">
        <v>59150</v>
      </c>
      <c r="B19720" s="141" t="str">
        <f t="shared" si="308"/>
        <v>SARJETA DE CORTE EM SOLO,FORMA RETANGULAR,EM CONCRETO ARMADO,COM 0,10M DE ESPESSURA,MEDINDO 0,60M DE LARGURA E 0,40M DESARJETA DE CORTE EM SOLO,FORMA RETANGULAR,EM CONCRETO ARMADOALTURA,INCLUSIVE FORNECIMENTO DOS MATERIAIS E ESCAVACAO MECANICASARJETA DE CORTE EM SOLO,FORMA RETANGULAR,EM CONCRETO ARMADO</v>
      </c>
      <c r="C19720" s="141" t="s">
        <v>59141</v>
      </c>
      <c r="D19720" s="141" t="s">
        <v>59149</v>
      </c>
      <c r="E19720" s="141" t="s">
        <v>59143</v>
      </c>
      <c r="F19720" s="141" t="s">
        <v>53994</v>
      </c>
      <c r="I19720" s="141" t="s">
        <v>285</v>
      </c>
      <c r="J19720" s="649">
        <v>384.08</v>
      </c>
    </row>
    <row r="19721" spans="1:10" hidden="1">
      <c r="A19721" s="141" t="s">
        <v>59151</v>
      </c>
      <c r="B19721" s="141" t="str">
        <f t="shared" si="308"/>
        <v>SARJETA DE CORTE EM SOLO,FORMA RETANGULAR,EM CONCRETO ARMADO,COM 0,10M DE ESPESSURA,MEDINDO 0,80M DE LARGURA E 0,50M DESARJETA DE CORTE EM SOLO,FORMA RETANGULAR,EM CONCRETO ARMADOALTURA,INCLUSIVE FORNECIMENTO DOS MATERIAIS E ESCAVACAO MECANICASARJETA DE CORTE EM SOLO,FORMA RETANGULAR,EM CONCRETO ARMADO</v>
      </c>
      <c r="C19721" s="141" t="s">
        <v>59141</v>
      </c>
      <c r="D19721" s="141" t="s">
        <v>59152</v>
      </c>
      <c r="E19721" s="141" t="s">
        <v>59143</v>
      </c>
      <c r="F19721" s="141" t="s">
        <v>53994</v>
      </c>
      <c r="I19721" s="141" t="s">
        <v>285</v>
      </c>
      <c r="J19721" s="649">
        <v>510.12</v>
      </c>
    </row>
    <row r="19722" spans="1:10" hidden="1">
      <c r="A19722" s="141" t="s">
        <v>59153</v>
      </c>
      <c r="B19722" s="141" t="str">
        <f t="shared" si="308"/>
        <v>SARJETA DE CORTE EM SOLO,FORMA RETANGULAR,EM CONCRETO ARMADO,COM 0,10M DE ESPESSURA,MEDINDO 0,80M DE LARGURA E 0,50M DESARJETA DE CORTE EM SOLO,FORMA RETANGULAR,EM CONCRETO ARMADOALTURA,INCLUSIVE FORNECIMENTO DOS MATERIAIS E ESCAVACAO MECANICASARJETA DE CORTE EM SOLO,FORMA RETANGULAR,EM CONCRETO ARMADO</v>
      </c>
      <c r="C19722" s="141" t="s">
        <v>59141</v>
      </c>
      <c r="D19722" s="141" t="s">
        <v>59152</v>
      </c>
      <c r="E19722" s="141" t="s">
        <v>59143</v>
      </c>
      <c r="F19722" s="141" t="s">
        <v>53994</v>
      </c>
      <c r="I19722" s="141" t="s">
        <v>285</v>
      </c>
      <c r="J19722" s="649">
        <v>474.74</v>
      </c>
    </row>
    <row r="19723" spans="1:10" hidden="1">
      <c r="A19723" s="141" t="s">
        <v>59154</v>
      </c>
      <c r="B19723" s="141" t="str">
        <f t="shared" si="308"/>
        <v>SARJETA DE CORTE EM ROCHA,FORMA TRAPEZOIDAL,EM CONCRETO ARMADO,COM 0,10M DE ESPESSURA,MEDINDO 0,72M NA BASE MAIOR,0,60MSARJETA DE CORTE EM ROCHA,FORMA TRAPEZOIDAL,EM CONCRETO ARMANA BASE MENOR E 0,60M DE ALTURA,INCLUSIVE FORNECIMENTO DOSMATERIAIS E ESCAVACAO A FRIOSARJETA DE CORTE EM ROCHA,FORMA TRAPEZOIDAL,EM CONCRETO ARMA</v>
      </c>
      <c r="C19723" s="141" t="s">
        <v>59155</v>
      </c>
      <c r="D19723" s="141" t="s">
        <v>59156</v>
      </c>
      <c r="E19723" s="141" t="s">
        <v>59157</v>
      </c>
      <c r="F19723" s="141" t="s">
        <v>59158</v>
      </c>
      <c r="I19723" s="141" t="s">
        <v>285</v>
      </c>
      <c r="J19723" s="649">
        <v>783.56</v>
      </c>
    </row>
    <row r="19724" spans="1:10" hidden="1">
      <c r="A19724" s="141" t="s">
        <v>59159</v>
      </c>
      <c r="B19724" s="141" t="str">
        <f t="shared" si="308"/>
        <v>SARJETA DE CORTE EM ROCHA,FORMA TRAPEZOIDAL,EM CONCRETO ARMADO,COM 0,10M DE ESPESSURA,MEDINDO 0,72M NA BASE MAIOR,0,60MSARJETA DE CORTE EM ROCHA,FORMA TRAPEZOIDAL,EM CONCRETO ARMANA BASE MENOR E 0,60M DE ALTURA,INCLUSIVE FORNECIMENTO DOSMATERIAIS E ESCAVACAO A FRIOSARJETA DE CORTE EM ROCHA,FORMA TRAPEZOIDAL,EM CONCRETO ARMA</v>
      </c>
      <c r="C19724" s="141" t="s">
        <v>59155</v>
      </c>
      <c r="D19724" s="141" t="s">
        <v>59156</v>
      </c>
      <c r="E19724" s="141" t="s">
        <v>59157</v>
      </c>
      <c r="F19724" s="141" t="s">
        <v>59158</v>
      </c>
      <c r="I19724" s="141" t="s">
        <v>285</v>
      </c>
      <c r="J19724" s="649">
        <v>728.68</v>
      </c>
    </row>
    <row r="19725" spans="1:10" hidden="1">
      <c r="A19725" s="141" t="s">
        <v>59160</v>
      </c>
      <c r="B19725" s="141" t="str">
        <f t="shared" si="308"/>
        <v>DESCIDA D'AGUA,RETANGULAR(RAPIDO)EM CONCRETO ARMADO,COM 0,10M DE ESPESSURA,TENDO NA BASE 0,60M E DE ALTURA 0,20M,MEDIDADESCIDA D'AGUA,RETANGULAR(RAPIDO)EM CONCRETO ARMADO,COM 0,10PELO COMPRIMENTO REAL,INCLUSIVE VIGAS TRANSVERSAIS DE ANCORAGEM NO SOLO A CADA 5,00M,COM FORNECIMENTO DOS MATERIAIS E ESCAVACAO,EXCLUSIVE DISSIPADOR DE ENERGIADESCIDA D'AGUA,RETANGULAR(RAPIDO)EM CONCRETO ARMADO,COM 0,10</v>
      </c>
      <c r="C19725" s="141" t="s">
        <v>59161</v>
      </c>
      <c r="D19725" s="141" t="s">
        <v>59162</v>
      </c>
      <c r="E19725" s="141" t="s">
        <v>59163</v>
      </c>
      <c r="F19725" s="141" t="s">
        <v>59164</v>
      </c>
      <c r="G19725" s="141" t="s">
        <v>59165</v>
      </c>
      <c r="I19725" s="141" t="s">
        <v>285</v>
      </c>
      <c r="J19725" s="649">
        <v>324.06</v>
      </c>
    </row>
    <row r="19726" spans="1:10" hidden="1">
      <c r="A19726" s="141" t="s">
        <v>59166</v>
      </c>
      <c r="B19726" s="141" t="str">
        <f t="shared" si="308"/>
        <v>DESCIDA D'AGUA,RETANGULAR(RAPIDO)EM CONCRETO ARMADO,COM 0,10M DE ESPESSURA,TENDO NA BASE 0,60M E DE ALTURA 0,20M,MEDIDADESCIDA D'AGUA,RETANGULAR(RAPIDO)EM CONCRETO ARMADO,COM 0,10PELO COMPRIMENTO REAL,INCLUSIVE VIGAS TRANSVERSAIS DE ANCORAGEM NO SOLO A CADA 5,00M,COM FORNECIMENTO DOS MATERIAIS E ESCAVACAO,EXCLUSIVE DISSIPADOR DE ENERGIADESCIDA D'AGUA,RETANGULAR(RAPIDO)EM CONCRETO ARMADO,COM 0,10</v>
      </c>
      <c r="C19726" s="141" t="s">
        <v>59161</v>
      </c>
      <c r="D19726" s="141" t="s">
        <v>59162</v>
      </c>
      <c r="E19726" s="141" t="s">
        <v>59163</v>
      </c>
      <c r="F19726" s="141" t="s">
        <v>59164</v>
      </c>
      <c r="G19726" s="141" t="s">
        <v>59165</v>
      </c>
      <c r="I19726" s="141" t="s">
        <v>285</v>
      </c>
      <c r="J19726" s="649">
        <v>301.02</v>
      </c>
    </row>
    <row r="19727" spans="1:10" hidden="1">
      <c r="A19727" s="141" t="s">
        <v>59167</v>
      </c>
      <c r="B19727" s="141" t="str">
        <f t="shared" si="308"/>
        <v>DESCIDA D'AGUA,RETANGULAR(RAPIDO)EM CONCRETO ARMADO,COM 0,10M DE ESPESSURA,TENDO NA BASE 0,80M E DE ALTURA 0,30M,MEDIDADESCIDA D'AGUA,RETANGULAR(RAPIDO)EM CONCRETO ARMADO,COM 0,10PELO COMPRIMENTO REAL,INCLUSIVE VIGAS TRANSVERSAIS DE ANCORAGEM NO SOLO A CADA 5,00M,COM FORNECIMENTO DOS MATERIAIS E ESCAVACAO,EXCLUSIVE DISSIPADOR DE ENERGIADESCIDA D'AGUA,RETANGULAR(RAPIDO)EM CONCRETO ARMADO,COM 0,10</v>
      </c>
      <c r="C19727" s="141" t="s">
        <v>59161</v>
      </c>
      <c r="D19727" s="141" t="s">
        <v>59168</v>
      </c>
      <c r="E19727" s="141" t="s">
        <v>59163</v>
      </c>
      <c r="F19727" s="141" t="s">
        <v>59164</v>
      </c>
      <c r="G19727" s="141" t="s">
        <v>59165</v>
      </c>
      <c r="I19727" s="141" t="s">
        <v>285</v>
      </c>
      <c r="J19727" s="649">
        <v>425.85</v>
      </c>
    </row>
    <row r="19728" spans="1:10" hidden="1">
      <c r="A19728" s="141" t="s">
        <v>59169</v>
      </c>
      <c r="B19728" s="141" t="str">
        <f t="shared" si="308"/>
        <v>DESCIDA D'AGUA,RETANGULAR(RAPIDO)EM CONCRETO ARMADO,COM 0,10M DE ESPESSURA,TENDO NA BASE 0,80M E DE ALTURA 0,30M,MEDIDADESCIDA D'AGUA,RETANGULAR(RAPIDO)EM CONCRETO ARMADO,COM 0,10PELO COMPRIMENTO REAL,INCLUSIVE VIGAS TRANSVERSAIS DE ANCORAGEM NO SOLO A CADA 5,00M,COM FORNECIMENTO DOS MATERIAIS E ESCAVACAO,EXCLUSIVE DISSIPADOR DE ENERGIADESCIDA D'AGUA,RETANGULAR(RAPIDO)EM CONCRETO ARMADO,COM 0,10</v>
      </c>
      <c r="C19728" s="141" t="s">
        <v>59161</v>
      </c>
      <c r="D19728" s="141" t="s">
        <v>59168</v>
      </c>
      <c r="E19728" s="141" t="s">
        <v>59163</v>
      </c>
      <c r="F19728" s="141" t="s">
        <v>59164</v>
      </c>
      <c r="G19728" s="141" t="s">
        <v>59165</v>
      </c>
      <c r="I19728" s="141" t="s">
        <v>285</v>
      </c>
      <c r="J19728" s="649">
        <v>395.14</v>
      </c>
    </row>
    <row r="19729" spans="1:10" hidden="1">
      <c r="A19729" s="141" t="s">
        <v>59170</v>
      </c>
      <c r="B19729" s="141" t="str">
        <f t="shared" si="308"/>
        <v>DESCIDA D'AGUA,RETANGULAR(RAPIDO)EM CONCRETO ARMADO,COM 0,10M DE ESPESSURA,TENDO NA BASE 1,00M E DE ALTURA 0,40M,MEDIDADESCIDA D'AGUA,RETANGULAR(RAPIDO)EM CONCRETO ARMADO,COM 0,10PELO COMPRIMENTO REAL,INCLUSIVE VIGAS TRANSVERSAIS DE ANCORAGEM NO SOLO A CADA 5,00M,COM FORNECIMENTO DOS MATERIAIS E ESCAVACAO,EXCLUSIVE DISSIPADOR DE ENERGIADESCIDA D'AGUA,RETANGULAR(RAPIDO)EM CONCRETO ARMADO,COM 0,10</v>
      </c>
      <c r="C19729" s="141" t="s">
        <v>59161</v>
      </c>
      <c r="D19729" s="141" t="s">
        <v>59171</v>
      </c>
      <c r="E19729" s="141" t="s">
        <v>59163</v>
      </c>
      <c r="F19729" s="141" t="s">
        <v>59164</v>
      </c>
      <c r="G19729" s="141" t="s">
        <v>59165</v>
      </c>
      <c r="I19729" s="141" t="s">
        <v>285</v>
      </c>
      <c r="J19729" s="649">
        <v>528.59</v>
      </c>
    </row>
    <row r="19730" spans="1:10" hidden="1">
      <c r="A19730" s="141" t="s">
        <v>59172</v>
      </c>
      <c r="B19730" s="141" t="str">
        <f t="shared" si="308"/>
        <v>DESCIDA D'AGUA,RETANGULAR(RAPIDO)EM CONCRETO ARMADO,COM 0,10M DE ESPESSURA,TENDO NA BASE 1,00M E DE ALTURA 0,40M,MEDIDADESCIDA D'AGUA,RETANGULAR(RAPIDO)EM CONCRETO ARMADO,COM 0,10PELO COMPRIMENTO REAL,INCLUSIVE VIGAS TRANSVERSAIS DE ANCORAGEM NO SOLO A CADA 5,00M,COM FORNECIMENTO DOS MATERIAIS E ESCAVACAO,EXCLUSIVE DISSIPADOR DE ENERGIADESCIDA D'AGUA,RETANGULAR(RAPIDO)EM CONCRETO ARMADO,COM 0,10</v>
      </c>
      <c r="C19730" s="141" t="s">
        <v>59161</v>
      </c>
      <c r="D19730" s="141" t="s">
        <v>59171</v>
      </c>
      <c r="E19730" s="141" t="s">
        <v>59163</v>
      </c>
      <c r="F19730" s="141" t="s">
        <v>59164</v>
      </c>
      <c r="G19730" s="141" t="s">
        <v>59165</v>
      </c>
      <c r="I19730" s="141" t="s">
        <v>285</v>
      </c>
      <c r="J19730" s="649">
        <v>489.69</v>
      </c>
    </row>
    <row r="19731" spans="1:10" hidden="1">
      <c r="A19731" s="141" t="s">
        <v>59173</v>
      </c>
      <c r="B19731" s="141" t="str">
        <f t="shared" si="308"/>
        <v>DESCIDA D'AGUA,EM DEGRAUS,FORMA RETANGULAR EM CONCRETO ARMADO,FUNDO LISO,MEDINDO 0,70M DE BASE E 0,30M DE ALTURA,INCLUSIDESCIDA D'AGUA,EM DEGRAUS,FORMA RETANGULAR EM CONCRETO ARMADVE VIGAS TRANSVERSAIS DE ANCORAGEM NO SOLO A CADA 5,00M,DEGRAUS COM MEDIDAS COERENTES COM A INCLINACAO DO TERRENO,MEDIDA PELO SEU COMPRIMENTO REAL(DA CAIXA COLETORA AO DISSIPADOR DE ENERGIA),FORNECIMENTO DOS MATERIAIS E ESCAVACAODESCIDA D'AGUA,EM DEGRAUS,FORMA RETANGULAR EM CONCRETO ARMAD</v>
      </c>
      <c r="C19731" s="141" t="s">
        <v>59174</v>
      </c>
      <c r="D19731" s="141" t="s">
        <v>59175</v>
      </c>
      <c r="E19731" s="141" t="s">
        <v>59176</v>
      </c>
      <c r="F19731" s="141" t="s">
        <v>59177</v>
      </c>
      <c r="G19731" s="141" t="s">
        <v>59178</v>
      </c>
      <c r="H19731" s="141" t="s">
        <v>59179</v>
      </c>
      <c r="I19731" s="141" t="s">
        <v>285</v>
      </c>
      <c r="J19731" s="649">
        <v>470.87</v>
      </c>
    </row>
    <row r="19732" spans="1:10" hidden="1">
      <c r="A19732" s="141" t="s">
        <v>59180</v>
      </c>
      <c r="B19732" s="141" t="str">
        <f t="shared" si="308"/>
        <v>DESCIDA D'AGUA,EM DEGRAUS,FORMA RETANGULAR EM CONCRETO ARMADO,FUNDO LISO,MEDINDO 0,70M DE BASE E 0,30M DE ALTURA,INCLUSIDESCIDA D'AGUA,EM DEGRAUS,FORMA RETANGULAR EM CONCRETO ARMADVE VIGAS TRANSVERSAIS DE ANCORAGEM NO SOLO A CADA 5,00M,DEGRAUS COM MEDIDAS COERENTES COM A INCLINACAO DO TERRENO,MEDIDA PELO SEU COMPRIMENTO REAL(DA CAIXA COLETORA AO DISSIPADOR DE ENERGIA),FORNECIMENTO DOS MATERIAIS E ESCAVACAODESCIDA D'AGUA,EM DEGRAUS,FORMA RETANGULAR EM CONCRETO ARMAD</v>
      </c>
      <c r="C19732" s="141" t="s">
        <v>59174</v>
      </c>
      <c r="D19732" s="141" t="s">
        <v>59175</v>
      </c>
      <c r="E19732" s="141" t="s">
        <v>59176</v>
      </c>
      <c r="F19732" s="141" t="s">
        <v>59177</v>
      </c>
      <c r="G19732" s="141" t="s">
        <v>59178</v>
      </c>
      <c r="H19732" s="141" t="s">
        <v>59179</v>
      </c>
      <c r="I19732" s="141" t="s">
        <v>285</v>
      </c>
      <c r="J19732" s="649">
        <v>438.3</v>
      </c>
    </row>
    <row r="19733" spans="1:10" hidden="1">
      <c r="A19733" s="141" t="s">
        <v>59181</v>
      </c>
      <c r="B19733" s="141" t="str">
        <f t="shared" si="308"/>
        <v>DESCIDA D'AGUA,EM DEGRAUS,FORMA RETANGULAR EM CONCRETO ARMADO,FUNDO LISO,MEDINDO 0,90M DE BASE E 0,40M DE ALTURA,INCLUSIDESCIDA D'AGUA,EM DEGRAUS,FORMA RETANGULAR EM CONCRETO ARMADVE VIGAS TRANSVERSAIS DE ANCORAGEM NO SOLO A CADA 5,00M,DEGRAUS COM MEDIDAS COERENTES COM A INCLINACAO DO TERRENO,MEDIDAS PELO SEU COMPRIMENTO REAL (DA CAIXA COLETORA AO DISSIPADOR DE ENERGIA),FORNECIMENTO DOS MATERIAIS E ESCAVACAODESCIDA D'AGUA,EM DEGRAUS,FORMA RETANGULAR EM CONCRETO ARMAD</v>
      </c>
      <c r="C19733" s="141" t="s">
        <v>59174</v>
      </c>
      <c r="D19733" s="141" t="s">
        <v>59182</v>
      </c>
      <c r="E19733" s="141" t="s">
        <v>59176</v>
      </c>
      <c r="F19733" s="141" t="s">
        <v>59177</v>
      </c>
      <c r="G19733" s="141" t="s">
        <v>59183</v>
      </c>
      <c r="H19733" s="141" t="s">
        <v>59184</v>
      </c>
      <c r="I19733" s="141" t="s">
        <v>285</v>
      </c>
      <c r="J19733" s="649">
        <v>624.25</v>
      </c>
    </row>
    <row r="19734" spans="1:10" hidden="1">
      <c r="A19734" s="141" t="s">
        <v>59185</v>
      </c>
      <c r="B19734" s="141" t="str">
        <f t="shared" si="308"/>
        <v>DESCIDA D'AGUA,EM DEGRAUS,FORMA RETANGULAR EM CONCRETO ARMADO,FUNDO LISO,MEDINDO 0,90M DE BASE E 0,40M DE ALTURA,INCLUSIDESCIDA D'AGUA,EM DEGRAUS,FORMA RETANGULAR EM CONCRETO ARMADVE VIGAS TRANSVERSAIS DE ANCORAGEM NO SOLO A CADA 5,00M,DEGRAUS COM MEDIDAS COERENTES COM A INCLINACAO DO TERRENO,MEDIDAS PELO SEU COMPRIMENTO REAL (DA CAIXA COLETORA AO DISSIPADOR DE ENERGIA),FORNECIMENTO DOS MATERIAIS E ESCAVACAODESCIDA D'AGUA,EM DEGRAUS,FORMA RETANGULAR EM CONCRETO ARMAD</v>
      </c>
      <c r="C19734" s="141" t="s">
        <v>59174</v>
      </c>
      <c r="D19734" s="141" t="s">
        <v>59182</v>
      </c>
      <c r="E19734" s="141" t="s">
        <v>59176</v>
      </c>
      <c r="F19734" s="141" t="s">
        <v>59177</v>
      </c>
      <c r="G19734" s="141" t="s">
        <v>59183</v>
      </c>
      <c r="H19734" s="141" t="s">
        <v>59184</v>
      </c>
      <c r="I19734" s="141" t="s">
        <v>285</v>
      </c>
      <c r="J19734" s="649">
        <v>581.53</v>
      </c>
    </row>
    <row r="19735" spans="1:10" hidden="1">
      <c r="A19735" s="141" t="s">
        <v>59186</v>
      </c>
      <c r="B19735" s="141" t="str">
        <f t="shared" si="308"/>
        <v>DESCIDA D'AGUA,EM DEGRAUS,FORMA RETANGULAR EM CONCRETO ARMADO,FUNDO LISO,MEDINDO 1,10M DE BASE E 0,50M DE ALTURA,INCLUSIDESCIDA D'AGUA,EM DEGRAUS,FORMA RETANGULAR EM CONCRETO ARMADVE VIGAS TRANSVERSAIS DE ANCORAGEM NO SOLO A CADA 5,00M,DEGRAUS COM MEDIDAS COERENTES COM A INCLINACAO DO TERRENO,MEDIDA PELO SEU COMPRIMENTO REAL(DA CAIXA COLETORA AO DISSIPADOR DE ENERGIA),FORNECIMENTO DOS MATERIAIS E ESCAVACAODESCIDA D'AGUA,EM DEGRAUS,FORMA RETANGULAR EM CONCRETO ARMAD</v>
      </c>
      <c r="C19735" s="141" t="s">
        <v>59174</v>
      </c>
      <c r="D19735" s="141" t="s">
        <v>59187</v>
      </c>
      <c r="E19735" s="141" t="s">
        <v>59176</v>
      </c>
      <c r="F19735" s="141" t="s">
        <v>59177</v>
      </c>
      <c r="G19735" s="141" t="s">
        <v>59178</v>
      </c>
      <c r="H19735" s="141" t="s">
        <v>59179</v>
      </c>
      <c r="I19735" s="141" t="s">
        <v>285</v>
      </c>
      <c r="J19735" s="649">
        <v>767.86</v>
      </c>
    </row>
    <row r="19736" spans="1:10" hidden="1">
      <c r="A19736" s="141" t="s">
        <v>59188</v>
      </c>
      <c r="B19736" s="141" t="str">
        <f t="shared" si="308"/>
        <v>DESCIDA D'AGUA,EM DEGRAUS,FORMA RETANGULAR EM CONCRETO ARMADO,FUNDO LISO,MEDINDO 1,10M DE BASE E 0,50M DE ALTURA,INCLUSIDESCIDA D'AGUA,EM DEGRAUS,FORMA RETANGULAR EM CONCRETO ARMADVE VIGAS TRANSVERSAIS DE ANCORAGEM NO SOLO A CADA 5,00M,DEGRAUS COM MEDIDAS COERENTES COM A INCLINACAO DO TERRENO,MEDIDA PELO SEU COMPRIMENTO REAL(DA CAIXA COLETORA AO DISSIPADOR DE ENERGIA),FORNECIMENTO DOS MATERIAIS E ESCAVACAODESCIDA D'AGUA,EM DEGRAUS,FORMA RETANGULAR EM CONCRETO ARMAD</v>
      </c>
      <c r="C19736" s="141" t="s">
        <v>59174</v>
      </c>
      <c r="D19736" s="141" t="s">
        <v>59187</v>
      </c>
      <c r="E19736" s="141" t="s">
        <v>59176</v>
      </c>
      <c r="F19736" s="141" t="s">
        <v>59177</v>
      </c>
      <c r="G19736" s="141" t="s">
        <v>59178</v>
      </c>
      <c r="H19736" s="141" t="s">
        <v>59179</v>
      </c>
      <c r="I19736" s="141" t="s">
        <v>285</v>
      </c>
      <c r="J19736" s="649">
        <v>715.31</v>
      </c>
    </row>
    <row r="19737" spans="1:10" hidden="1">
      <c r="A19737" s="141" t="s">
        <v>59189</v>
      </c>
      <c r="B19737" s="141" t="str">
        <f t="shared" si="308"/>
        <v>DESCIDA D'AGUA,EM DEGRAUS,FORMA RETANGULAR EM CONCRETO ARMADO,FUNDO ACOMPANHA A FORMA DOS DEGRAUS,MEDINDO 0,70M DE BASEDESCIDA D'AGUA,EM DEGRAUS,FORMA RETANGULAR EM CONCRETO ARMADE 0,30M DE ALTURA,INCLUSIVE VIGAS TRANSVERSAIS DE ANCORAGEMNO SOLO A CADA 5,00M,DEGRAUS C/MEDIDAS COERENTES C/INCLINACAO DO TERRENO,MEDIDA PELO SEU COMPRIMENTO REAL(DA CAIXA COLETORA AO DISSIPADOR DE ENERGIA),FORN.DOS MATERIAIS E ESCAVACAODESCIDA D'AGUA,EM DEGRAUS,FORMA RETANGULAR EM CONCRETO ARMAD</v>
      </c>
      <c r="C19737" s="141" t="s">
        <v>59174</v>
      </c>
      <c r="D19737" s="141" t="s">
        <v>59190</v>
      </c>
      <c r="E19737" s="141" t="s">
        <v>59191</v>
      </c>
      <c r="F19737" s="141" t="s">
        <v>59192</v>
      </c>
      <c r="G19737" s="141" t="s">
        <v>59193</v>
      </c>
      <c r="H19737" s="141" t="s">
        <v>59194</v>
      </c>
      <c r="I19737" s="141" t="s">
        <v>285</v>
      </c>
      <c r="J19737" s="649">
        <v>662.16</v>
      </c>
    </row>
    <row r="19738" spans="1:10" hidden="1">
      <c r="A19738" s="141" t="s">
        <v>59195</v>
      </c>
      <c r="B19738" s="141" t="str">
        <f t="shared" si="308"/>
        <v>DESCIDA D'AGUA,EM DEGRAUS,FORMA RETANGULAR EM CONCRETO ARMADO,FUNDO ACOMPANHA A FORMA DOS DEGRAUS,MEDINDO 0,70M DE BASEDESCIDA D'AGUA,EM DEGRAUS,FORMA RETANGULAR EM CONCRETO ARMADE 0,30M DE ALTURA,INCLUSIVE VIGAS TRANSVERSAIS DE ANCORAGEMNO SOLO A CADA 5,00M,DEGRAUS C/MEDIDAS COERENTES C/INCLINACAO DO TERRENO,MEDIDA PELO SEU COMPRIMENTO REAL(DA CAIXA COLETORA AO DISSIPADOR DE ENERGIA),FORN.DOS MATERIAIS E ESCAVACAODESCIDA D'AGUA,EM DEGRAUS,FORMA RETANGULAR EM CONCRETO ARMAD</v>
      </c>
      <c r="C19738" s="141" t="s">
        <v>59174</v>
      </c>
      <c r="D19738" s="141" t="s">
        <v>59190</v>
      </c>
      <c r="E19738" s="141" t="s">
        <v>59191</v>
      </c>
      <c r="F19738" s="141" t="s">
        <v>59192</v>
      </c>
      <c r="G19738" s="141" t="s">
        <v>59193</v>
      </c>
      <c r="H19738" s="141" t="s">
        <v>59194</v>
      </c>
      <c r="I19738" s="141" t="s">
        <v>285</v>
      </c>
      <c r="J19738" s="649">
        <v>616.21</v>
      </c>
    </row>
    <row r="19739" spans="1:10" hidden="1">
      <c r="A19739" s="141" t="s">
        <v>59196</v>
      </c>
      <c r="B19739" s="141" t="str">
        <f t="shared" si="308"/>
        <v>DESCIDA D'AGUA,EM DEGRAUS,FORMA RETANGULAR EM CONCRETO ARMADO,FUNDO ACOMPANHA A FORMA DOS DEGRAUS,MEDINDO 0,90M DE BASEDESCIDA D'AGUA,EM DEGRAUS,FORMA RETANGULAR EM CONCRETO ARMADE 0,40M DE ALTURA,INCLUSIVE VIGAS TRANSVERSAIS DE ANCORAGEMNO SOLO A CADA 5,00M,DEGRAUS C/MEDIDAS COERENTES C/INCLINACAO DO TERRENO,MEDIDA PELO SEU COMPRIMENTO REAL(DA CAIXA COLETORA AO DISSIPADOR DE ENERGIA),FORN.DOS MATERIAIS E ESCAVACAODESCIDA D'AGUA,EM DEGRAUS,FORMA RETANGULAR EM CONCRETO ARMAD</v>
      </c>
      <c r="C19739" s="141" t="s">
        <v>59174</v>
      </c>
      <c r="D19739" s="141" t="s">
        <v>59197</v>
      </c>
      <c r="E19739" s="141" t="s">
        <v>59198</v>
      </c>
      <c r="F19739" s="141" t="s">
        <v>59192</v>
      </c>
      <c r="G19739" s="141" t="s">
        <v>59193</v>
      </c>
      <c r="H19739" s="141" t="s">
        <v>59194</v>
      </c>
      <c r="I19739" s="141" t="s">
        <v>285</v>
      </c>
      <c r="J19739" s="649">
        <v>814.48</v>
      </c>
    </row>
    <row r="19740" spans="1:10" hidden="1">
      <c r="A19740" s="141" t="s">
        <v>59199</v>
      </c>
      <c r="B19740" s="141" t="str">
        <f t="shared" si="308"/>
        <v>DESCIDA D'AGUA,EM DEGRAUS,FORMA RETANGULAR EM CONCRETO ARMADO,FUNDO ACOMPANHA A FORMA DOS DEGRAUS,MEDINDO 0,90M DE BASEDESCIDA D'AGUA,EM DEGRAUS,FORMA RETANGULAR EM CONCRETO ARMADE 0,40M DE ALTURA,INCLUSIVE VIGAS TRANSVERSAIS DE ANCORAGEMNO SOLO A CADA 5,00M,DEGRAUS C/MEDIDAS COERENTES C/INCLINACAO DO TERRENO,MEDIDA PELO SEU COMPRIMENTO REAL(DA CAIXA COLETORA AO DISSIPADOR DE ENERGIA),FORN.DOS MATERIAIS E ESCAVACAODESCIDA D'AGUA,EM DEGRAUS,FORMA RETANGULAR EM CONCRETO ARMAD</v>
      </c>
      <c r="C19740" s="141" t="s">
        <v>59174</v>
      </c>
      <c r="D19740" s="141" t="s">
        <v>59197</v>
      </c>
      <c r="E19740" s="141" t="s">
        <v>59198</v>
      </c>
      <c r="F19740" s="141" t="s">
        <v>59192</v>
      </c>
      <c r="G19740" s="141" t="s">
        <v>59193</v>
      </c>
      <c r="H19740" s="141" t="s">
        <v>59194</v>
      </c>
      <c r="I19740" s="141" t="s">
        <v>285</v>
      </c>
      <c r="J19740" s="649">
        <v>757.18</v>
      </c>
    </row>
    <row r="19741" spans="1:10" hidden="1">
      <c r="A19741" s="141" t="s">
        <v>59200</v>
      </c>
      <c r="B19741" s="141" t="str">
        <f t="shared" si="308"/>
        <v>DESCIDA D'AGUA,EM DEGRAUS,FORMA RETANGULAR EM CONCRETO ARMADO,FUNDO ACOMPANHA A FORMA DOS DEGRAUS,MEDINDO 1,10M DE BASEDESCIDA D'AGUA,EM DEGRAUS,FORMA RETANGULAR EM CONCRETO ARMADE 0,50M DE ALTURA,INCLUSIVE VIGAS TRANSVERSAIS DE ANCORAGEMNO SOLO A CADA 5,00M,DEGRAUS C/MEDIDAS COERENTES C/INCLINACAO DO TERRENO,MEDIDA PELO SEU COMPRIMENTO REAL(DA CAIXA COLETORA AO DISSIPADOR DE ENERGIA),FORN.DOS MATERIAIS E ESCAVACAODESCIDA D'AGUA,EM DEGRAUS,FORMA RETANGULAR EM CONCRETO ARMAD</v>
      </c>
      <c r="C19741" s="141" t="s">
        <v>59174</v>
      </c>
      <c r="D19741" s="141" t="s">
        <v>59201</v>
      </c>
      <c r="E19741" s="141" t="s">
        <v>59202</v>
      </c>
      <c r="F19741" s="141" t="s">
        <v>59192</v>
      </c>
      <c r="G19741" s="141" t="s">
        <v>59193</v>
      </c>
      <c r="H19741" s="141" t="s">
        <v>59194</v>
      </c>
      <c r="I19741" s="141" t="s">
        <v>285</v>
      </c>
      <c r="J19741" s="649">
        <v>1041.97</v>
      </c>
    </row>
    <row r="19742" spans="1:10" hidden="1">
      <c r="A19742" s="141" t="s">
        <v>59203</v>
      </c>
      <c r="B19742" s="141" t="str">
        <f t="shared" si="308"/>
        <v>DESCIDA D'AGUA,EM DEGRAUS,FORMA RETANGULAR EM CONCRETO ARMADO,FUNDO ACOMPANHA A FORMA DOS DEGRAUS,MEDINDO 1,10M DE BASEDESCIDA D'AGUA,EM DEGRAUS,FORMA RETANGULAR EM CONCRETO ARMADE 0,50M DE ALTURA,INCLUSIVE VIGAS TRANSVERSAIS DE ANCORAGEMNO SOLO A CADA 5,00M,DEGRAUS C/MEDIDAS COERENTES C/INCLINACAO DO TERRENO,MEDIDA PELO SEU COMPRIMENTO REAL(DA CAIXA COLETORA AO DISSIPADOR DE ENERGIA),FORN.DOS MATERIAIS E ESCAVACAODESCIDA D'AGUA,EM DEGRAUS,FORMA RETANGULAR EM CONCRETO ARMAD</v>
      </c>
      <c r="C19742" s="141" t="s">
        <v>59174</v>
      </c>
      <c r="D19742" s="141" t="s">
        <v>59201</v>
      </c>
      <c r="E19742" s="141" t="s">
        <v>59202</v>
      </c>
      <c r="F19742" s="141" t="s">
        <v>59192</v>
      </c>
      <c r="G19742" s="141" t="s">
        <v>59193</v>
      </c>
      <c r="H19742" s="141" t="s">
        <v>59194</v>
      </c>
      <c r="I19742" s="141" t="s">
        <v>285</v>
      </c>
      <c r="J19742" s="649">
        <v>969.06</v>
      </c>
    </row>
    <row r="19743" spans="1:10" hidden="1">
      <c r="A19743" s="141" t="s">
        <v>59204</v>
      </c>
      <c r="B19743" s="141" t="str">
        <f t="shared" si="308"/>
        <v>SAIDA D'AGUA,DE UM SO LADO,COM 0,70M DE BASE,FORMANDO DE UMLADO UM ANGULO DE 30º COM O MEIO-FIO E DE OUTRO 90º,PARA DESSAIDA D'AGUA,DE UM SO LADO,COM 0,70M DE BASE,FORMANDO DE UMCIDA D'AGUA,DE 0,70X0,30M,INCLUSIVE FORNECIMENTO DOS MATERIAISSAIDA D'AGUA,DE UM SO LADO,COM 0,70M DE BASE,FORMANDO DE UM</v>
      </c>
      <c r="C19743" s="141" t="s">
        <v>59205</v>
      </c>
      <c r="D19743" s="141" t="s">
        <v>59206</v>
      </c>
      <c r="E19743" s="141" t="s">
        <v>59207</v>
      </c>
      <c r="F19743" s="141" t="s">
        <v>28395</v>
      </c>
      <c r="I19743" s="141" t="s">
        <v>14</v>
      </c>
      <c r="J19743" s="649">
        <v>602.97</v>
      </c>
    </row>
    <row r="19744" spans="1:10" hidden="1">
      <c r="A19744" s="141" t="s">
        <v>59208</v>
      </c>
      <c r="B19744" s="141" t="str">
        <f t="shared" si="308"/>
        <v>SAIDA D'AGUA,DE UM SO LADO,COM 0,70M DE BASE,FORMANDO DE UMLADO UM ANGULO DE 30º COM O MEIO-FIO E DE OUTRO 90º,PARA DESSAIDA D'AGUA,DE UM SO LADO,COM 0,70M DE BASE,FORMANDO DE UMCIDA D'AGUA,DE 0,70X0,30M,INCLUSIVE FORNECIMENTO DOS MATERIAISSAIDA D'AGUA,DE UM SO LADO,COM 0,70M DE BASE,FORMANDO DE UM</v>
      </c>
      <c r="C19744" s="141" t="s">
        <v>59205</v>
      </c>
      <c r="D19744" s="141" t="s">
        <v>59206</v>
      </c>
      <c r="E19744" s="141" t="s">
        <v>59207</v>
      </c>
      <c r="F19744" s="141" t="s">
        <v>28395</v>
      </c>
      <c r="I19744" s="141" t="s">
        <v>14</v>
      </c>
      <c r="J19744" s="649">
        <v>557.76</v>
      </c>
    </row>
    <row r="19745" spans="1:10" hidden="1">
      <c r="A19745" s="141" t="s">
        <v>59209</v>
      </c>
      <c r="B19745" s="141" t="str">
        <f t="shared" si="308"/>
        <v>SAIDA D'AGUA,DE UM SO LADO,COM 0,70M DE BASE,FORMANDO DE UMLADO UM ANGULO DE 30º COM O MEIO-FIO E DO OUTRO 90º,PARA DESSAIDA D'AGUA,DE UM SO LADO,COM 0,70M DE BASE,FORMANDO DE UMCIDA D'AGUA,DE 0,90X0,40M,INCLUSIVE FORNECIMENTO DOS MATERIAISSAIDA D'AGUA,DE UM SO LADO,COM 0,70M DE BASE,FORMANDO DE UM</v>
      </c>
      <c r="C19745" s="141" t="s">
        <v>59205</v>
      </c>
      <c r="D19745" s="141" t="s">
        <v>59210</v>
      </c>
      <c r="E19745" s="141" t="s">
        <v>59211</v>
      </c>
      <c r="F19745" s="141" t="s">
        <v>28395</v>
      </c>
      <c r="I19745" s="141" t="s">
        <v>14</v>
      </c>
      <c r="J19745" s="649">
        <v>891.49</v>
      </c>
    </row>
    <row r="19746" spans="1:10" hidden="1">
      <c r="A19746" s="141" t="s">
        <v>59212</v>
      </c>
      <c r="B19746" s="141" t="str">
        <f t="shared" si="308"/>
        <v>SAIDA D'AGUA,DE UM SO LADO,COM 0,70M DE BASE,FORMANDO DE UMLADO UM ANGULO DE 30º COM O MEIO-FIO E DO OUTRO 90º,PARA DESSAIDA D'AGUA,DE UM SO LADO,COM 0,70M DE BASE,FORMANDO DE UMCIDA D'AGUA,DE 0,90X0,40M,INCLUSIVE FORNECIMENTO DOS MATERIAISSAIDA D'AGUA,DE UM SO LADO,COM 0,70M DE BASE,FORMANDO DE UM</v>
      </c>
      <c r="C19746" s="141" t="s">
        <v>59205</v>
      </c>
      <c r="D19746" s="141" t="s">
        <v>59210</v>
      </c>
      <c r="E19746" s="141" t="s">
        <v>59211</v>
      </c>
      <c r="F19746" s="141" t="s">
        <v>28395</v>
      </c>
      <c r="I19746" s="141" t="s">
        <v>14</v>
      </c>
      <c r="J19746" s="649">
        <v>824.76</v>
      </c>
    </row>
    <row r="19747" spans="1:10" hidden="1">
      <c r="A19747" s="141" t="s">
        <v>59213</v>
      </c>
      <c r="B19747" s="141" t="str">
        <f t="shared" si="308"/>
        <v>SAIDA D'AGUA,DE UM SO LADO,COM 0,70M DE BASE,FORMANDO DE UMLADO UM ANGULO DE 30º COM O MEIO-FIO E DO OUTRO 90º,PARA DESSAIDA D'AGUA,DE UM SO LADO,COM 0,70M DE BASE,FORMANDO DE UMCIDA D'AGUA,DE 1,10X0,50M,INCLUSIVE FORNECIMENTO DOS MATERIAISSAIDA D'AGUA,DE UM SO LADO,COM 0,70M DE BASE,FORMANDO DE UM</v>
      </c>
      <c r="C19747" s="141" t="s">
        <v>59205</v>
      </c>
      <c r="D19747" s="141" t="s">
        <v>59210</v>
      </c>
      <c r="E19747" s="141" t="s">
        <v>59214</v>
      </c>
      <c r="F19747" s="141" t="s">
        <v>28395</v>
      </c>
      <c r="I19747" s="141" t="s">
        <v>14</v>
      </c>
      <c r="J19747" s="649">
        <v>1023.2</v>
      </c>
    </row>
    <row r="19748" spans="1:10" hidden="1">
      <c r="A19748" s="141" t="s">
        <v>59215</v>
      </c>
      <c r="B19748" s="141" t="str">
        <f t="shared" si="308"/>
        <v>SAIDA D'AGUA,DE UM SO LADO,COM 0,70M DE BASE,FORMANDO DE UMLADO UM ANGULO DE 30º COM O MEIO-FIO E DO OUTRO 90º,PARA DESSAIDA D'AGUA,DE UM SO LADO,COM 0,70M DE BASE,FORMANDO DE UMCIDA D'AGUA,DE 1,10X0,50M,INCLUSIVE FORNECIMENTO DOS MATERIAISSAIDA D'AGUA,DE UM SO LADO,COM 0,70M DE BASE,FORMANDO DE UM</v>
      </c>
      <c r="C19748" s="141" t="s">
        <v>59205</v>
      </c>
      <c r="D19748" s="141" t="s">
        <v>59210</v>
      </c>
      <c r="E19748" s="141" t="s">
        <v>59214</v>
      </c>
      <c r="F19748" s="141" t="s">
        <v>28395</v>
      </c>
      <c r="I19748" s="141" t="s">
        <v>14</v>
      </c>
      <c r="J19748" s="649">
        <v>943.59</v>
      </c>
    </row>
    <row r="19749" spans="1:10" hidden="1">
      <c r="A19749" s="141" t="s">
        <v>59216</v>
      </c>
      <c r="B19749" s="141" t="str">
        <f t="shared" si="308"/>
        <v>SAIDA D'AGUA,DE DOIS LADOS,COM 0,70M DE BASE,FORMANDO DE UMLADO UM ANGULO DE 30º COM O MEIO-FIO E DO OUTRO 90º,PARA DESSAIDA D'AGUA,DE DOIS LADOS,COM 0,70M DE BASE,FORMANDO DE UMCIDA D'AGUA,DE 0,70X0,30M,INCLUSIVE FORNECIMENTO DOS MATERIAISSAIDA D'AGUA,DE DOIS LADOS,COM 0,70M DE BASE,FORMANDO DE UM</v>
      </c>
      <c r="C19749" s="141" t="s">
        <v>59217</v>
      </c>
      <c r="D19749" s="141" t="s">
        <v>59210</v>
      </c>
      <c r="E19749" s="141" t="s">
        <v>59207</v>
      </c>
      <c r="F19749" s="141" t="s">
        <v>28395</v>
      </c>
      <c r="I19749" s="141" t="s">
        <v>14</v>
      </c>
      <c r="J19749" s="649">
        <v>855.67</v>
      </c>
    </row>
    <row r="19750" spans="1:10" hidden="1">
      <c r="A19750" s="141" t="s">
        <v>59218</v>
      </c>
      <c r="B19750" s="141" t="str">
        <f t="shared" si="308"/>
        <v>SAIDA D'AGUA,DE DOIS LADOS,COM 0,70M DE BASE,FORMANDO DE UMLADO UM ANGULO DE 30º COM O MEIO-FIO E DO OUTRO 90º,PARA DESSAIDA D'AGUA,DE DOIS LADOS,COM 0,70M DE BASE,FORMANDO DE UMCIDA D'AGUA,DE 0,70X0,30M,INCLUSIVE FORNECIMENTO DOS MATERIAISSAIDA D'AGUA,DE DOIS LADOS,COM 0,70M DE BASE,FORMANDO DE UM</v>
      </c>
      <c r="C19750" s="141" t="s">
        <v>59217</v>
      </c>
      <c r="D19750" s="141" t="s">
        <v>59210</v>
      </c>
      <c r="E19750" s="141" t="s">
        <v>59207</v>
      </c>
      <c r="F19750" s="141" t="s">
        <v>28395</v>
      </c>
      <c r="I19750" s="141" t="s">
        <v>14</v>
      </c>
      <c r="J19750" s="649">
        <v>794.12</v>
      </c>
    </row>
    <row r="19751" spans="1:10" hidden="1">
      <c r="A19751" s="141" t="s">
        <v>59219</v>
      </c>
      <c r="B19751" s="141" t="str">
        <f t="shared" si="308"/>
        <v>SAIDA D'AGUA,DE DOIS LADOS,COM 0,70M DE BASE,FORMANDO DE UMLADO UM ANGULO DE 30º COM O MEIO-FIO E DO OUTRO 90º,PARA DESSAIDA D'AGUA,DE DOIS LADOS,COM 0,70M DE BASE,FORMANDO DE UMCIDA D'AGUA,DE 0,90X0,40M,INCLUSIVE FORNECIMENTO DOS MATERIAISSAIDA D'AGUA,DE DOIS LADOS,COM 0,70M DE BASE,FORMANDO DE UM</v>
      </c>
      <c r="C19751" s="141" t="s">
        <v>59217</v>
      </c>
      <c r="D19751" s="141" t="s">
        <v>59210</v>
      </c>
      <c r="E19751" s="141" t="s">
        <v>59211</v>
      </c>
      <c r="F19751" s="141" t="s">
        <v>28395</v>
      </c>
      <c r="I19751" s="141" t="s">
        <v>14</v>
      </c>
      <c r="J19751" s="649">
        <v>1069.02</v>
      </c>
    </row>
    <row r="19752" spans="1:10" hidden="1">
      <c r="A19752" s="141" t="s">
        <v>59220</v>
      </c>
      <c r="B19752" s="141" t="str">
        <f t="shared" si="308"/>
        <v>SAIDA D'AGUA,DE DOIS LADOS,COM 0,70M DE BASE,FORMANDO DE UMLADO UM ANGULO DE 30º COM O MEIO-FIO E DO OUTRO 90º,PARA DESSAIDA D'AGUA,DE DOIS LADOS,COM 0,70M DE BASE,FORMANDO DE UMCIDA D'AGUA,DE 0,90X0,40M,INCLUSIVE FORNECIMENTO DOS MATERIAISSAIDA D'AGUA,DE DOIS LADOS,COM 0,70M DE BASE,FORMANDO DE UM</v>
      </c>
      <c r="C19752" s="141" t="s">
        <v>59217</v>
      </c>
      <c r="D19752" s="141" t="s">
        <v>59210</v>
      </c>
      <c r="E19752" s="141" t="s">
        <v>59211</v>
      </c>
      <c r="F19752" s="141" t="s">
        <v>28395</v>
      </c>
      <c r="I19752" s="141" t="s">
        <v>14</v>
      </c>
      <c r="J19752" s="649">
        <v>990.32</v>
      </c>
    </row>
    <row r="19753" spans="1:10" hidden="1">
      <c r="A19753" s="141" t="s">
        <v>59221</v>
      </c>
      <c r="B19753" s="141" t="str">
        <f t="shared" si="308"/>
        <v>SAIDA D'AGUA,DE DOIS LADOS,COM 0,70M DE BASE,FORMANDO DE UMLADO UM ANGULO DE 30º COM O MEIO-FIO E DO OUTRO 90º,PARA DESSAIDA D'AGUA,DE DOIS LADOS,COM 0,70M DE BASE,FORMANDO DE UMCIDA D'AGUA,DE 1,10X0,50M,INCLUSIVE FORNECIMENTO DOS MATERIAISSAIDA D'AGUA,DE DOIS LADOS,COM 0,70M DE BASE,FORMANDO DE UM</v>
      </c>
      <c r="C19753" s="141" t="s">
        <v>59217</v>
      </c>
      <c r="D19753" s="141" t="s">
        <v>59210</v>
      </c>
      <c r="E19753" s="141" t="s">
        <v>59214</v>
      </c>
      <c r="F19753" s="141" t="s">
        <v>28395</v>
      </c>
      <c r="I19753" s="141" t="s">
        <v>14</v>
      </c>
      <c r="J19753" s="649">
        <v>1245.6600000000001</v>
      </c>
    </row>
    <row r="19754" spans="1:10" hidden="1">
      <c r="A19754" s="141" t="s">
        <v>59222</v>
      </c>
      <c r="B19754" s="141" t="str">
        <f t="shared" si="308"/>
        <v>SAIDA D'AGUA,DE DOIS LADOS,COM 0,70M DE BASE,FORMANDO DE UMLADO UM ANGULO DE 30º COM O MEIO-FIO E DO OUTRO 90º,PARA DESSAIDA D'AGUA,DE DOIS LADOS,COM 0,70M DE BASE,FORMANDO DE UMCIDA D'AGUA,DE 1,10X0,50M,INCLUSIVE FORNECIMENTO DOS MATERIAISSAIDA D'AGUA,DE DOIS LADOS,COM 0,70M DE BASE,FORMANDO DE UM</v>
      </c>
      <c r="C19754" s="141" t="s">
        <v>59217</v>
      </c>
      <c r="D19754" s="141" t="s">
        <v>59210</v>
      </c>
      <c r="E19754" s="141" t="s">
        <v>59214</v>
      </c>
      <c r="F19754" s="141" t="s">
        <v>28395</v>
      </c>
      <c r="I19754" s="141" t="s">
        <v>14</v>
      </c>
      <c r="J19754" s="649">
        <v>1152.78</v>
      </c>
    </row>
    <row r="19755" spans="1:10" hidden="1">
      <c r="A19755" s="141" t="s">
        <v>59223</v>
      </c>
      <c r="B19755" s="141" t="str">
        <f t="shared" si="308"/>
        <v>CAIXA COLETORA PRISMATICA RETANGULAR,EM CONCRETO ARMADO DE 0,15M DE ESPESSURA,MEDINDO 1,00X1,30M DE BASE E 1,60M DE ALTUCAIXA COLETORA PRISMATICA RETANGULAR,EM CONCRETO ARMADO DE 0RA,TAMPA DE CONCRETO ARMADO VAZADA,INCLUSIVE FORNECIMENTO DOS MATERIAIS E ESCAVACAO MANUALCAIXA COLETORA PRISMATICA RETANGULAR,EM CONCRETO ARMADO DE 0</v>
      </c>
      <c r="C19755" s="141" t="s">
        <v>59224</v>
      </c>
      <c r="D19755" s="141" t="s">
        <v>59225</v>
      </c>
      <c r="E19755" s="141" t="s">
        <v>59226</v>
      </c>
      <c r="F19755" s="141" t="s">
        <v>59227</v>
      </c>
      <c r="I19755" s="141" t="s">
        <v>14</v>
      </c>
      <c r="J19755" s="649">
        <v>6007.26</v>
      </c>
    </row>
    <row r="19756" spans="1:10" hidden="1">
      <c r="A19756" s="141" t="s">
        <v>59228</v>
      </c>
      <c r="B19756" s="141" t="str">
        <f t="shared" si="308"/>
        <v>CAIXA COLETORA PRISMATICA RETANGULAR,EM CONCRETO ARMADO DE 0,15M DE ESPESSURA,MEDINDO 1,00X1,30M DE BASE E 1,60M DE ALTUCAIXA COLETORA PRISMATICA RETANGULAR,EM CONCRETO ARMADO DE 0RA,TAMPA DE CONCRETO ARMADO VAZADA,INCLUSIVE FORNECIMENTO DOS MATERIAIS E ESCAVACAO MANUALCAIXA COLETORA PRISMATICA RETANGULAR,EM CONCRETO ARMADO DE 0</v>
      </c>
      <c r="C19756" s="141" t="s">
        <v>59224</v>
      </c>
      <c r="D19756" s="141" t="s">
        <v>59225</v>
      </c>
      <c r="E19756" s="141" t="s">
        <v>59226</v>
      </c>
      <c r="F19756" s="141" t="s">
        <v>59227</v>
      </c>
      <c r="I19756" s="141" t="s">
        <v>14</v>
      </c>
      <c r="J19756" s="649">
        <v>5483.47</v>
      </c>
    </row>
    <row r="19757" spans="1:10" hidden="1">
      <c r="A19757" s="141" t="s">
        <v>59229</v>
      </c>
      <c r="B19757" s="141" t="str">
        <f t="shared" si="308"/>
        <v>CAIXA COLETORA PRISMATICA RETANGULAR,EM CONCRETO ARMADO DE 0,15M DE ESPESSURA,MEDINDO 1,00X1,30M DE BASE E 1,80M DE ALTUCAIXA COLETORA PRISMATICA RETANGULAR,EM CONCRETO ARMADO DE 0RA,TAMPA DE CONCRETO ARMADO VAZADA,INCLUSIVE FORNECIMENTO DOS MATERIAIS E ESCAVACAO MANUALCAIXA COLETORA PRISMATICA RETANGULAR,EM CONCRETO ARMADO DE 0</v>
      </c>
      <c r="C19757" s="141" t="s">
        <v>59224</v>
      </c>
      <c r="D19757" s="141" t="s">
        <v>59230</v>
      </c>
      <c r="E19757" s="141" t="s">
        <v>59226</v>
      </c>
      <c r="F19757" s="141" t="s">
        <v>59227</v>
      </c>
      <c r="I19757" s="141" t="s">
        <v>14</v>
      </c>
      <c r="J19757" s="649">
        <v>6563.49</v>
      </c>
    </row>
    <row r="19758" spans="1:10" hidden="1">
      <c r="A19758" s="141" t="s">
        <v>59231</v>
      </c>
      <c r="B19758" s="141" t="str">
        <f t="shared" si="308"/>
        <v>CAIXA COLETORA PRISMATICA RETANGULAR,EM CONCRETO ARMADO DE 0,15M DE ESPESSURA,MEDINDO 1,00X1,30M DE BASE E 1,80M DE ALTUCAIXA COLETORA PRISMATICA RETANGULAR,EM CONCRETO ARMADO DE 0RA,TAMPA DE CONCRETO ARMADO VAZADA,INCLUSIVE FORNECIMENTO DOS MATERIAIS E ESCAVACAO MANUALCAIXA COLETORA PRISMATICA RETANGULAR,EM CONCRETO ARMADO DE 0</v>
      </c>
      <c r="C19758" s="141" t="s">
        <v>59224</v>
      </c>
      <c r="D19758" s="141" t="s">
        <v>59230</v>
      </c>
      <c r="E19758" s="141" t="s">
        <v>59226</v>
      </c>
      <c r="F19758" s="141" t="s">
        <v>59227</v>
      </c>
      <c r="I19758" s="141" t="s">
        <v>14</v>
      </c>
      <c r="J19758" s="649">
        <v>5985.76</v>
      </c>
    </row>
    <row r="19759" spans="1:10" hidden="1">
      <c r="A19759" s="141" t="s">
        <v>59232</v>
      </c>
      <c r="B19759" s="141" t="str">
        <f t="shared" si="308"/>
        <v>CAIXA COLETORA PRISMATICA RETANGULAR,EM CONCRETO ARMADO DE 0,15M DE ESPESSURA,MEDINDO 1,00X1,30M DE BASE E 2,00M DE ALTUCAIXA COLETORA PRISMATICA RETANGULAR,EM CONCRETO ARMADO DE 0RA,TAMPA DE CONCRETO ARMADO VAZADA,INCLUSIVE FORNECIMENTO DOS MATERIAIS E ESCAVACAO MANUALCAIXA COLETORA PRISMATICA RETANGULAR,EM CONCRETO ARMADO DE 0</v>
      </c>
      <c r="C19759" s="141" t="s">
        <v>59224</v>
      </c>
      <c r="D19759" s="141" t="s">
        <v>59233</v>
      </c>
      <c r="E19759" s="141" t="s">
        <v>59226</v>
      </c>
      <c r="F19759" s="141" t="s">
        <v>59227</v>
      </c>
      <c r="I19759" s="141" t="s">
        <v>14</v>
      </c>
      <c r="J19759" s="649">
        <v>7339.9</v>
      </c>
    </row>
    <row r="19760" spans="1:10" hidden="1">
      <c r="A19760" s="141" t="s">
        <v>59234</v>
      </c>
      <c r="B19760" s="141" t="str">
        <f t="shared" si="308"/>
        <v>CAIXA COLETORA PRISMATICA RETANGULAR,EM CONCRETO ARMADO DE 0,15M DE ESPESSURA,MEDINDO 1,00X1,30M DE BASE E 2,00M DE ALTUCAIXA COLETORA PRISMATICA RETANGULAR,EM CONCRETO ARMADO DE 0RA,TAMPA DE CONCRETO ARMADO VAZADA,INCLUSIVE FORNECIMENTO DOS MATERIAIS E ESCAVACAO MANUALCAIXA COLETORA PRISMATICA RETANGULAR,EM CONCRETO ARMADO DE 0</v>
      </c>
      <c r="C19760" s="141" t="s">
        <v>59224</v>
      </c>
      <c r="D19760" s="141" t="s">
        <v>59233</v>
      </c>
      <c r="E19760" s="141" t="s">
        <v>59226</v>
      </c>
      <c r="F19760" s="141" t="s">
        <v>59227</v>
      </c>
      <c r="I19760" s="141" t="s">
        <v>14</v>
      </c>
      <c r="J19760" s="649">
        <v>6678.85</v>
      </c>
    </row>
    <row r="19761" spans="1:10" hidden="1">
      <c r="A19761" s="141" t="s">
        <v>59235</v>
      </c>
      <c r="B19761" s="141" t="str">
        <f t="shared" si="308"/>
        <v>CAIXA COLETORA PRISMATICA RETANGULAR,EM CONCRETO ARMADO DE 0,15M DE ESPESSURA,MEDINDO 1,00X1,30M DE BASE E 2,20M DE ALTUCAIXA COLETORA PRISMATICA RETANGULAR,EM CONCRETO ARMADO DE 0RA,TAMPA DE CONCRETO ARMADO VAZADA,INCLUSIVE FORNECIMENTO DOS MATERIAIS E ESCAVACAO MANUALCAIXA COLETORA PRISMATICA RETANGULAR,EM CONCRETO ARMADO DE 0</v>
      </c>
      <c r="C19761" s="141" t="s">
        <v>59224</v>
      </c>
      <c r="D19761" s="141" t="s">
        <v>59236</v>
      </c>
      <c r="E19761" s="141" t="s">
        <v>59226</v>
      </c>
      <c r="F19761" s="141" t="s">
        <v>59227</v>
      </c>
      <c r="I19761" s="141" t="s">
        <v>14</v>
      </c>
      <c r="J19761" s="649">
        <v>8182.8</v>
      </c>
    </row>
    <row r="19762" spans="1:10" hidden="1">
      <c r="A19762" s="141" t="s">
        <v>59237</v>
      </c>
      <c r="B19762" s="141" t="str">
        <f t="shared" si="308"/>
        <v>CAIXA COLETORA PRISMATICA RETANGULAR,EM CONCRETO ARMADO DE 0,15M DE ESPESSURA,MEDINDO 1,00X1,30M DE BASE E 2,20M DE ALTUCAIXA COLETORA PRISMATICA RETANGULAR,EM CONCRETO ARMADO DE 0RA,TAMPA DE CONCRETO ARMADO VAZADA,INCLUSIVE FORNECIMENTO DOS MATERIAIS E ESCAVACAO MANUALCAIXA COLETORA PRISMATICA RETANGULAR,EM CONCRETO ARMADO DE 0</v>
      </c>
      <c r="C19762" s="141" t="s">
        <v>59224</v>
      </c>
      <c r="D19762" s="141" t="s">
        <v>59236</v>
      </c>
      <c r="E19762" s="141" t="s">
        <v>59226</v>
      </c>
      <c r="F19762" s="141" t="s">
        <v>59227</v>
      </c>
      <c r="I19762" s="141" t="s">
        <v>14</v>
      </c>
      <c r="J19762" s="649">
        <v>7429.54</v>
      </c>
    </row>
    <row r="19763" spans="1:10" hidden="1">
      <c r="A19763" s="141" t="s">
        <v>59238</v>
      </c>
      <c r="B19763" s="141" t="str">
        <f t="shared" si="308"/>
        <v>CAIXA COLETORA PRISMATICA RETANGULAR,EM CONCRETO ARMADO DE 0,15M DE ESPESSURA,MEDINDO 1,00X1,30M DE BASE E 2,40M DE ALTUCAIXA COLETORA PRISMATICA RETANGULAR,EM CONCRETO ARMADO DE 0RA,TAMPA DE CONCRETO ARMADO VAZADA,INCLUSIVE FORNECIMENTO DOS MATERIAIS E ESCAVACAO MANUALCAIXA COLETORA PRISMATICA RETANGULAR,EM CONCRETO ARMADO DE 0</v>
      </c>
      <c r="C19763" s="141" t="s">
        <v>59224</v>
      </c>
      <c r="D19763" s="141" t="s">
        <v>59239</v>
      </c>
      <c r="E19763" s="141" t="s">
        <v>59226</v>
      </c>
      <c r="F19763" s="141" t="s">
        <v>59227</v>
      </c>
      <c r="I19763" s="141" t="s">
        <v>14</v>
      </c>
      <c r="J19763" s="649">
        <v>9086.33</v>
      </c>
    </row>
    <row r="19764" spans="1:10" hidden="1">
      <c r="A19764" s="141" t="s">
        <v>59240</v>
      </c>
      <c r="B19764" s="141" t="str">
        <f t="shared" si="308"/>
        <v>CAIXA COLETORA PRISMATICA RETANGULAR,EM CONCRETO ARMADO DE 0,15M DE ESPESSURA,MEDINDO 1,00X1,30M DE BASE E 2,40M DE ALTUCAIXA COLETORA PRISMATICA RETANGULAR,EM CONCRETO ARMADO DE 0RA,TAMPA DE CONCRETO ARMADO VAZADA,INCLUSIVE FORNECIMENTO DOS MATERIAIS E ESCAVACAO MANUALCAIXA COLETORA PRISMATICA RETANGULAR,EM CONCRETO ARMADO DE 0</v>
      </c>
      <c r="C19764" s="141" t="s">
        <v>59224</v>
      </c>
      <c r="D19764" s="141" t="s">
        <v>59239</v>
      </c>
      <c r="E19764" s="141" t="s">
        <v>59226</v>
      </c>
      <c r="F19764" s="141" t="s">
        <v>59227</v>
      </c>
      <c r="I19764" s="141" t="s">
        <v>14</v>
      </c>
      <c r="J19764" s="649">
        <v>8232.7800000000007</v>
      </c>
    </row>
    <row r="19765" spans="1:10" hidden="1">
      <c r="A19765" s="141" t="s">
        <v>59241</v>
      </c>
      <c r="B19765" s="141" t="str">
        <f t="shared" si="308"/>
        <v>CAIXA COLETORA PRISMATICA RETANGULAR,EM CONCRETO ARMADO DE 0,15M DE ESPESSURA,MEDINDO 1,00X1,30M DE BASE E 2,60M DE ALTUCAIXA COLETORA PRISMATICA RETANGULAR,EM CONCRETO ARMADO DE 0RA,TAMPA DE CONCRETO ARMADO VAZADA,INCLUSIVE FORNECIMENTO DOS MATERIAIS E ESCAVACAO MANUALCAIXA COLETORA PRISMATICA RETANGULAR,EM CONCRETO ARMADO DE 0</v>
      </c>
      <c r="C19765" s="141" t="s">
        <v>59224</v>
      </c>
      <c r="D19765" s="141" t="s">
        <v>59242</v>
      </c>
      <c r="E19765" s="141" t="s">
        <v>59226</v>
      </c>
      <c r="F19765" s="141" t="s">
        <v>59227</v>
      </c>
      <c r="I19765" s="141" t="s">
        <v>14</v>
      </c>
      <c r="J19765" s="649">
        <v>9981.67</v>
      </c>
    </row>
    <row r="19766" spans="1:10" hidden="1">
      <c r="A19766" s="141" t="s">
        <v>59243</v>
      </c>
      <c r="B19766" s="141" t="str">
        <f t="shared" si="308"/>
        <v>CAIXA COLETORA PRISMATICA RETANGULAR,EM CONCRETO ARMADO DE 0,15M DE ESPESSURA,MEDINDO 1,00X1,30M DE BASE E 2,60M DE ALTUCAIXA COLETORA PRISMATICA RETANGULAR,EM CONCRETO ARMADO DE 0RA,TAMPA DE CONCRETO ARMADO VAZADA,INCLUSIVE FORNECIMENTO DOS MATERIAIS E ESCAVACAO MANUALCAIXA COLETORA PRISMATICA RETANGULAR,EM CONCRETO ARMADO DE 0</v>
      </c>
      <c r="C19766" s="141" t="s">
        <v>59224</v>
      </c>
      <c r="D19766" s="141" t="s">
        <v>59242</v>
      </c>
      <c r="E19766" s="141" t="s">
        <v>59226</v>
      </c>
      <c r="F19766" s="141" t="s">
        <v>59227</v>
      </c>
      <c r="I19766" s="141" t="s">
        <v>14</v>
      </c>
      <c r="J19766" s="649">
        <v>9029</v>
      </c>
    </row>
    <row r="19767" spans="1:10" hidden="1">
      <c r="A19767" s="141" t="s">
        <v>59244</v>
      </c>
      <c r="B19767" s="141" t="str">
        <f t="shared" si="308"/>
        <v>CAIXA COLETORA,EM BLOCOS DE CONCRETO,COM DIMENSOES INTERNASDE 1,30X1,00M E ALTURA DE 1,60M,INCLUSIVE TAMPA DE CONCRETOCAIXA COLETORA,EM BLOCOS DE CONCRETO,COM DIMENSOES INTERNASARMADO E ESCAVACAOCAIXA COLETORA,EM BLOCOS DE CONCRETO,COM DIMENSOES INTERNAS</v>
      </c>
      <c r="C19767" s="141" t="s">
        <v>59245</v>
      </c>
      <c r="D19767" s="141" t="s">
        <v>59246</v>
      </c>
      <c r="E19767" s="141" t="s">
        <v>59247</v>
      </c>
      <c r="I19767" s="141" t="s">
        <v>14</v>
      </c>
      <c r="J19767" s="649">
        <v>1565.86</v>
      </c>
    </row>
    <row r="19768" spans="1:10" hidden="1">
      <c r="A19768" s="141" t="s">
        <v>59248</v>
      </c>
      <c r="B19768" s="141" t="str">
        <f t="shared" si="308"/>
        <v>CAIXA COLETORA,EM BLOCOS DE CONCRETO,COM DIMENSOES INTERNASDE 1,30X1,00M E ALTURA DE 1,60M,INCLUSIVE TAMPA DE CONCRETOCAIXA COLETORA,EM BLOCOS DE CONCRETO,COM DIMENSOES INTERNASARMADO E ESCAVACAOCAIXA COLETORA,EM BLOCOS DE CONCRETO,COM DIMENSOES INTERNAS</v>
      </c>
      <c r="C19768" s="141" t="s">
        <v>59245</v>
      </c>
      <c r="D19768" s="141" t="s">
        <v>59246</v>
      </c>
      <c r="E19768" s="141" t="s">
        <v>59247</v>
      </c>
      <c r="I19768" s="141" t="s">
        <v>14</v>
      </c>
      <c r="J19768" s="649">
        <v>1417.72</v>
      </c>
    </row>
    <row r="19769" spans="1:10" hidden="1">
      <c r="A19769" s="141" t="s">
        <v>59249</v>
      </c>
      <c r="B19769" s="141" t="str">
        <f t="shared" si="308"/>
        <v>SAIDA D'AGUA PARA DRENOS TRANSVERSAIS,EM CONCRETO ARMADO,COM 0,10M DE ESPESSURA,MEDINDO EXTERNAMENTE 1,15X0,60M DE BASE,SAIDA D'AGUA PARA DRENOS TRANSVERSAIS,EM CONCRETO ARMADO,COMPAREDES LATERAIS DE ALTURA VARIAVEL 1,00 A 0,10MSAIDA D'AGUA PARA DRENOS TRANSVERSAIS,EM CONCRETO ARMADO,COM</v>
      </c>
      <c r="C19769" s="141" t="s">
        <v>59250</v>
      </c>
      <c r="D19769" s="141" t="s">
        <v>59251</v>
      </c>
      <c r="E19769" s="141" t="s">
        <v>59252</v>
      </c>
      <c r="I19769" s="141" t="s">
        <v>14</v>
      </c>
      <c r="J19769" s="649">
        <v>1157.54</v>
      </c>
    </row>
    <row r="19770" spans="1:10" hidden="1">
      <c r="A19770" s="141" t="s">
        <v>59253</v>
      </c>
      <c r="B19770" s="141" t="str">
        <f t="shared" si="308"/>
        <v>SAIDA D'AGUA PARA DRENOS TRANSVERSAIS,EM CONCRETO ARMADO,COM 0,10M DE ESPESSURA,MEDINDO EXTERNAMENTE 1,15X0,60M DE BASE,SAIDA D'AGUA PARA DRENOS TRANSVERSAIS,EM CONCRETO ARMADO,COMPAREDES LATERAIS DE ALTURA VARIAVEL 1,00 A 0,10MSAIDA D'AGUA PARA DRENOS TRANSVERSAIS,EM CONCRETO ARMADO,COM</v>
      </c>
      <c r="C19770" s="141" t="s">
        <v>59250</v>
      </c>
      <c r="D19770" s="141" t="s">
        <v>59251</v>
      </c>
      <c r="E19770" s="141" t="s">
        <v>59252</v>
      </c>
      <c r="I19770" s="141" t="s">
        <v>14</v>
      </c>
      <c r="J19770" s="649">
        <v>1065.8800000000001</v>
      </c>
    </row>
    <row r="19771" spans="1:10" hidden="1">
      <c r="A19771" s="141" t="s">
        <v>59254</v>
      </c>
      <c r="B19771" s="141" t="str">
        <f t="shared" si="308"/>
        <v>DISSIPADOR DE ENERGIA TIPO,EM CONCRETO ARMADO,MEDINDO 1,70X1,15M DE BASE E 0,50M DE ALTURA,INCLUSIVE 10 RESSALTOS DE CONDISSIPADOR DE ENERGIA TIPO,EM CONCRETO ARMADO,MEDINDO 1,70X1CRETO DE 0,10X0,20X0,15M,COM FORNECIMENTO DOS MATERIAIS E ESCAVACAODISSIPADOR DE ENERGIA TIPO,EM CONCRETO ARMADO,MEDINDO 1,70X1</v>
      </c>
      <c r="C19771" s="141" t="s">
        <v>59255</v>
      </c>
      <c r="D19771" s="141" t="s">
        <v>59256</v>
      </c>
      <c r="E19771" s="141" t="s">
        <v>59257</v>
      </c>
      <c r="F19771" s="141" t="s">
        <v>59258</v>
      </c>
      <c r="I19771" s="141" t="s">
        <v>14</v>
      </c>
      <c r="J19771" s="649">
        <v>1972.3</v>
      </c>
    </row>
    <row r="19772" spans="1:10" hidden="1">
      <c r="A19772" s="141" t="s">
        <v>59259</v>
      </c>
      <c r="B19772" s="141" t="str">
        <f t="shared" si="308"/>
        <v>DISSIPADOR DE ENERGIA TIPO,EM CONCRETO ARMADO,MEDINDO 1,70X1,15M DE BASE E 0,50M DE ALTURA,INCLUSIVE 10 RESSALTOS DE CONDISSIPADOR DE ENERGIA TIPO,EM CONCRETO ARMADO,MEDINDO 1,70X1CRETO DE 0,10X0,20X0,15M,COM FORNECIMENTO DOS MATERIAIS E ESCAVACAODISSIPADOR DE ENERGIA TIPO,EM CONCRETO ARMADO,MEDINDO 1,70X1</v>
      </c>
      <c r="C19772" s="141" t="s">
        <v>59255</v>
      </c>
      <c r="D19772" s="141" t="s">
        <v>59256</v>
      </c>
      <c r="E19772" s="141" t="s">
        <v>59257</v>
      </c>
      <c r="F19772" s="141" t="s">
        <v>59258</v>
      </c>
      <c r="I19772" s="141" t="s">
        <v>14</v>
      </c>
      <c r="J19772" s="649">
        <v>1837.71</v>
      </c>
    </row>
    <row r="19773" spans="1:10" hidden="1">
      <c r="A19773" s="141" t="s">
        <v>59260</v>
      </c>
      <c r="B19773" s="141" t="str">
        <f t="shared" si="308"/>
        <v>DISSIPADOR DE ENERGIA TIPO,EM CONCRETO ARMADO,MEDINDO 1,90X1,15M DE BASE E 0,50M DE ALTURA,INCLUSIVE 10 RESSALTOS DE CONDISSIPADOR DE ENERGIA TIPO,EM CONCRETO ARMADO,MEDINDO 1,90X1CRETO DE 0,10X0,20X0,15M,COM FORNECIMENTO DOS MATERIAIS E ESCAVACAODISSIPADOR DE ENERGIA TIPO,EM CONCRETO ARMADO,MEDINDO 1,90X1</v>
      </c>
      <c r="C19773" s="141" t="s">
        <v>59261</v>
      </c>
      <c r="D19773" s="141" t="s">
        <v>59256</v>
      </c>
      <c r="E19773" s="141" t="s">
        <v>59257</v>
      </c>
      <c r="F19773" s="141" t="s">
        <v>59258</v>
      </c>
      <c r="I19773" s="141" t="s">
        <v>14</v>
      </c>
      <c r="J19773" s="649">
        <v>2106.66</v>
      </c>
    </row>
    <row r="19774" spans="1:10" hidden="1">
      <c r="A19774" s="141" t="s">
        <v>59262</v>
      </c>
      <c r="B19774" s="141" t="str">
        <f t="shared" si="308"/>
        <v>DISSIPADOR DE ENERGIA TIPO,EM CONCRETO ARMADO,MEDINDO 1,90X1,15M DE BASE E 0,50M DE ALTURA,INCLUSIVE 10 RESSALTOS DE CONDISSIPADOR DE ENERGIA TIPO,EM CONCRETO ARMADO,MEDINDO 1,90X1CRETO DE 0,10X0,20X0,15M,COM FORNECIMENTO DOS MATERIAIS E ESCAVACAODISSIPADOR DE ENERGIA TIPO,EM CONCRETO ARMADO,MEDINDO 1,90X1</v>
      </c>
      <c r="C19774" s="141" t="s">
        <v>59261</v>
      </c>
      <c r="D19774" s="141" t="s">
        <v>59256</v>
      </c>
      <c r="E19774" s="141" t="s">
        <v>59257</v>
      </c>
      <c r="F19774" s="141" t="s">
        <v>59258</v>
      </c>
      <c r="I19774" s="141" t="s">
        <v>14</v>
      </c>
      <c r="J19774" s="649">
        <v>1964</v>
      </c>
    </row>
    <row r="19775" spans="1:10" hidden="1">
      <c r="A19775" s="141" t="s">
        <v>59263</v>
      </c>
      <c r="B19775" s="141" t="str">
        <f t="shared" si="308"/>
        <v>DISSIPADOR DE ENERGIA TIPO,EM CONCRETO ARMADO,MEDINDO 2,10X1,15M DE BASE E 0,50M DE ALTURA,INCLUSIVE 10 RESSALTOS DE CONDISSIPADOR DE ENERGIA TIPO,EM CONCRETO ARMADO,MEDINDO 2,10X1CRETO DE 0,10X0,20X0,15M,COM FORNECIMENTO DOS MATERIAIS E ESCAVACAODISSIPADOR DE ENERGIA TIPO,EM CONCRETO ARMADO,MEDINDO 2,10X1</v>
      </c>
      <c r="C19775" s="141" t="s">
        <v>59264</v>
      </c>
      <c r="D19775" s="141" t="s">
        <v>59256</v>
      </c>
      <c r="E19775" s="141" t="s">
        <v>59257</v>
      </c>
      <c r="F19775" s="141" t="s">
        <v>59258</v>
      </c>
      <c r="I19775" s="141" t="s">
        <v>14</v>
      </c>
      <c r="J19775" s="649">
        <v>2269.2800000000002</v>
      </c>
    </row>
    <row r="19776" spans="1:10" hidden="1">
      <c r="A19776" s="141" t="s">
        <v>59265</v>
      </c>
      <c r="B19776" s="141" t="str">
        <f t="shared" si="308"/>
        <v>DISSIPADOR DE ENERGIA TIPO,EM CONCRETO ARMADO,MEDINDO 2,10X1,15M DE BASE E 0,50M DE ALTURA,INCLUSIVE 10 RESSALTOS DE CONDISSIPADOR DE ENERGIA TIPO,EM CONCRETO ARMADO,MEDINDO 2,10X1CRETO DE 0,10X0,20X0,15M,COM FORNECIMENTO DOS MATERIAIS E ESCAVACAODISSIPADOR DE ENERGIA TIPO,EM CONCRETO ARMADO,MEDINDO 2,10X1</v>
      </c>
      <c r="C19776" s="141" t="s">
        <v>59264</v>
      </c>
      <c r="D19776" s="141" t="s">
        <v>59256</v>
      </c>
      <c r="E19776" s="141" t="s">
        <v>59257</v>
      </c>
      <c r="F19776" s="141" t="s">
        <v>59258</v>
      </c>
      <c r="I19776" s="141" t="s">
        <v>14</v>
      </c>
      <c r="J19776" s="649">
        <v>2115.4899999999998</v>
      </c>
    </row>
    <row r="19777" spans="1:10" hidden="1">
      <c r="A19777" s="141" t="s">
        <v>59266</v>
      </c>
      <c r="B19777" s="141" t="str">
        <f t="shared" si="308"/>
        <v>TAMPA PARA CAIXA COLETORA,EM CONCRETO ARMADO,INCLUSIVE TODOS OS MATERIAIS E COLOCACAO (ESPESSURA DE 6CM)TAMPA PARA CAIXA COLETORA,EM CONCRETO ARMADO,INCLUSIVE TODOSTAMPA PARA CAIXA COLETORA,EM CONCRETO ARMADO,INCLUSIVE TODOS</v>
      </c>
      <c r="C19777" s="141" t="s">
        <v>59267</v>
      </c>
      <c r="D19777" s="141" t="s">
        <v>59268</v>
      </c>
      <c r="I19777" s="141" t="s">
        <v>27</v>
      </c>
      <c r="J19777" s="649">
        <v>201.95</v>
      </c>
    </row>
    <row r="19778" spans="1:10" hidden="1">
      <c r="A19778" s="141" t="s">
        <v>59269</v>
      </c>
      <c r="B19778" s="141" t="str">
        <f t="shared" si="308"/>
        <v>TAMPA PARA CAIXA COLETORA,EM CONCRETO ARMADO,INCLUSIVE TODOS OS MATERIAIS E COLOCACAO (ESPESSURA DE 6CM)TAMPA PARA CAIXA COLETORA,EM CONCRETO ARMADO,INCLUSIVE TODOSTAMPA PARA CAIXA COLETORA,EM CONCRETO ARMADO,INCLUSIVE TODOS</v>
      </c>
      <c r="C19778" s="141" t="s">
        <v>59267</v>
      </c>
      <c r="D19778" s="141" t="s">
        <v>59268</v>
      </c>
      <c r="I19778" s="141" t="s">
        <v>27</v>
      </c>
      <c r="J19778" s="649">
        <v>186.63</v>
      </c>
    </row>
    <row r="19779" spans="1:10" hidden="1">
      <c r="A19779" s="141" t="s">
        <v>59270</v>
      </c>
      <c r="B19779" s="141" t="str">
        <f t="shared" ref="B19779:B19842" si="309">C19779&amp;D19779&amp;C19779&amp;E19779&amp;F19779&amp;G19779&amp;H19779&amp;C19779</f>
        <v>DISSIPADOR DE ENERGIA EM PEDRA ARGAMASSADA,INCLUSIVE MATERIAIS DE ESCAVACAO,MEDIDO POR VOLUME DE PEDRA ARGAMASSADADISSIPADOR DE ENERGIA EM PEDRA ARGAMASSADA,INCLUSIVE MATERIADISSIPADOR DE ENERGIA EM PEDRA ARGAMASSADA,INCLUSIVE MATERIA</v>
      </c>
      <c r="C19779" s="141" t="s">
        <v>59271</v>
      </c>
      <c r="D19779" s="141" t="s">
        <v>59272</v>
      </c>
      <c r="I19779" s="141" t="s">
        <v>4524</v>
      </c>
      <c r="J19779" s="649">
        <v>710.54</v>
      </c>
    </row>
    <row r="19780" spans="1:10" hidden="1">
      <c r="A19780" s="141" t="s">
        <v>59273</v>
      </c>
      <c r="B19780" s="141" t="str">
        <f t="shared" si="309"/>
        <v>DISSIPADOR DE ENERGIA EM PEDRA ARGAMASSADA,INCLUSIVE MATERIAIS DE ESCAVACAO,MEDIDO POR VOLUME DE PEDRA ARGAMASSADADISSIPADOR DE ENERGIA EM PEDRA ARGAMASSADA,INCLUSIVE MATERIADISSIPADOR DE ENERGIA EM PEDRA ARGAMASSADA,INCLUSIVE MATERIA</v>
      </c>
      <c r="C19780" s="141" t="s">
        <v>59271</v>
      </c>
      <c r="D19780" s="141" t="s">
        <v>59272</v>
      </c>
      <c r="I19780" s="141" t="s">
        <v>4524</v>
      </c>
      <c r="J19780" s="649">
        <v>645.59</v>
      </c>
    </row>
    <row r="19781" spans="1:10" hidden="1">
      <c r="A19781" s="141" t="s">
        <v>59274</v>
      </c>
      <c r="B19781" s="141" t="str">
        <f t="shared" si="309"/>
        <v>DRENO PROFUNDO PARA CORTE EM SOLO,TRAPEZOIDAL,MEDINDO 0,60MNA BASE MENOR,0,70M NA BASE MAIOR E 1,50M DE ALTURA,DIAMETRODRENO PROFUNDO PARA CORTE EM SOLO,TRAPEZOIDAL,MEDINDO 0,60M DO TUBO DE 0,20M,FORNECIMENTO DOS MATERIAIS E EXECUCAO,INCLUSIVE SELO,ENCHIMENTO FILTRANTE,MATERIAL DRENANTE E ESCAVACAODRENO PROFUNDO PARA CORTE EM SOLO,TRAPEZOIDAL,MEDINDO 0,60M</v>
      </c>
      <c r="C19781" s="141" t="s">
        <v>59275</v>
      </c>
      <c r="D19781" s="141" t="s">
        <v>59276</v>
      </c>
      <c r="E19781" s="141" t="s">
        <v>59277</v>
      </c>
      <c r="F19781" s="141" t="s">
        <v>59278</v>
      </c>
      <c r="G19781" s="141" t="s">
        <v>24365</v>
      </c>
      <c r="I19781" s="141" t="s">
        <v>285</v>
      </c>
      <c r="J19781" s="649">
        <v>283.56</v>
      </c>
    </row>
    <row r="19782" spans="1:10" hidden="1">
      <c r="A19782" s="141" t="s">
        <v>59279</v>
      </c>
      <c r="B19782" s="141" t="str">
        <f t="shared" si="309"/>
        <v>DRENO PROFUNDO PARA CORTE EM SOLO,TRAPEZOIDAL,MEDINDO 0,60MNA BASE MENOR,0,70M NA BASE MAIOR E 1,50M DE ALTURA,DIAMETRODRENO PROFUNDO PARA CORTE EM SOLO,TRAPEZOIDAL,MEDINDO 0,60M DO TUBO DE 0,20M,FORNECIMENTO DOS MATERIAIS E EXECUCAO,INCLUSIVE SELO,ENCHIMENTO FILTRANTE,MATERIAL DRENANTE E ESCAVACAODRENO PROFUNDO PARA CORTE EM SOLO,TRAPEZOIDAL,MEDINDO 0,60M</v>
      </c>
      <c r="C19782" s="141" t="s">
        <v>59275</v>
      </c>
      <c r="D19782" s="141" t="s">
        <v>59276</v>
      </c>
      <c r="E19782" s="141" t="s">
        <v>59277</v>
      </c>
      <c r="F19782" s="141" t="s">
        <v>59278</v>
      </c>
      <c r="G19782" s="141" t="s">
        <v>24365</v>
      </c>
      <c r="I19782" s="141" t="s">
        <v>285</v>
      </c>
      <c r="J19782" s="649">
        <v>270.52999999999997</v>
      </c>
    </row>
    <row r="19783" spans="1:10" hidden="1">
      <c r="A19783" s="141" t="s">
        <v>59280</v>
      </c>
      <c r="B19783" s="141" t="str">
        <f t="shared" si="309"/>
        <v>DRENO PROFUNDO PARA CORTE EM SOLO,TRAPEZOIDAL,MEDINDO 0,65MNA BASE MENOR,0,75M NA BASE MAIOR E 1,50M DE ALTURA,DIAMETRODRENO PROFUNDO PARA CORTE EM SOLO,TRAPEZOIDAL,MEDINDO 0,65M DO TUBO DE 0,30M,FORNECIMENTO DOS MATERIAIS E EXECUCAO,INCLUSIVE SELO,ENCHIMENTO FILTRANTE,MATERIAL DRENANTE E ESCAVACAODRENO PROFUNDO PARA CORTE EM SOLO,TRAPEZOIDAL,MEDINDO 0,65M</v>
      </c>
      <c r="C19783" s="141" t="s">
        <v>59281</v>
      </c>
      <c r="D19783" s="141" t="s">
        <v>59282</v>
      </c>
      <c r="E19783" s="141" t="s">
        <v>59283</v>
      </c>
      <c r="F19783" s="141" t="s">
        <v>59278</v>
      </c>
      <c r="G19783" s="141" t="s">
        <v>24365</v>
      </c>
      <c r="I19783" s="141" t="s">
        <v>285</v>
      </c>
      <c r="J19783" s="649">
        <v>315.58999999999997</v>
      </c>
    </row>
    <row r="19784" spans="1:10" hidden="1">
      <c r="A19784" s="141" t="s">
        <v>59284</v>
      </c>
      <c r="B19784" s="141" t="str">
        <f t="shared" si="309"/>
        <v>DRENO PROFUNDO PARA CORTE EM SOLO,TRAPEZOIDAL,MEDINDO 0,65MNA BASE MENOR,0,75M NA BASE MAIOR E 1,50M DE ALTURA,DIAMETRODRENO PROFUNDO PARA CORTE EM SOLO,TRAPEZOIDAL,MEDINDO 0,65M DO TUBO DE 0,30M,FORNECIMENTO DOS MATERIAIS E EXECUCAO,INCLUSIVE SELO,ENCHIMENTO FILTRANTE,MATERIAL DRENANTE E ESCAVACAODRENO PROFUNDO PARA CORTE EM SOLO,TRAPEZOIDAL,MEDINDO 0,65M</v>
      </c>
      <c r="C19784" s="141" t="s">
        <v>59281</v>
      </c>
      <c r="D19784" s="141" t="s">
        <v>59282</v>
      </c>
      <c r="E19784" s="141" t="s">
        <v>59283</v>
      </c>
      <c r="F19784" s="141" t="s">
        <v>59278</v>
      </c>
      <c r="G19784" s="141" t="s">
        <v>24365</v>
      </c>
      <c r="I19784" s="141" t="s">
        <v>285</v>
      </c>
      <c r="J19784" s="649">
        <v>301.32</v>
      </c>
    </row>
    <row r="19785" spans="1:10" hidden="1">
      <c r="A19785" s="141" t="s">
        <v>59285</v>
      </c>
      <c r="B19785" s="141" t="str">
        <f t="shared" si="309"/>
        <v>DRENO PROFUNDO PARA CORTE EM SOLO,TRAPEZOIDAL,MEDINDO 0,70MNA BASE MENOR,0,80M NA BASE MAIOR E 1,50M DE ALTURA,DIAMETRODRENO PROFUNDO PARA CORTE EM SOLO,TRAPEZOIDAL,MEDINDO 0,70M DO TUBO DE 0,40M,FORNECIMENTO DOS MATERIAIS E EXECUCAO,INCLUSIVE SELO,ENCHIMENTO FILTRANTE,MATERIAL DRENANTE E ESCAVACAODRENO PROFUNDO PARA CORTE EM SOLO,TRAPEZOIDAL,MEDINDO 0,70M</v>
      </c>
      <c r="C19785" s="141" t="s">
        <v>59286</v>
      </c>
      <c r="D19785" s="141" t="s">
        <v>59287</v>
      </c>
      <c r="E19785" s="141" t="s">
        <v>59288</v>
      </c>
      <c r="F19785" s="141" t="s">
        <v>59278</v>
      </c>
      <c r="G19785" s="141" t="s">
        <v>24365</v>
      </c>
      <c r="I19785" s="141" t="s">
        <v>285</v>
      </c>
      <c r="J19785" s="649">
        <v>355.13</v>
      </c>
    </row>
    <row r="19786" spans="1:10" hidden="1">
      <c r="A19786" s="141" t="s">
        <v>59289</v>
      </c>
      <c r="B19786" s="141" t="str">
        <f t="shared" si="309"/>
        <v>DRENO PROFUNDO PARA CORTE EM SOLO,TRAPEZOIDAL,MEDINDO 0,70MNA BASE MENOR,0,80M NA BASE MAIOR E 1,50M DE ALTURA,DIAMETRODRENO PROFUNDO PARA CORTE EM SOLO,TRAPEZOIDAL,MEDINDO 0,70M DO TUBO DE 0,40M,FORNECIMENTO DOS MATERIAIS E EXECUCAO,INCLUSIVE SELO,ENCHIMENTO FILTRANTE,MATERIAL DRENANTE E ESCAVACAODRENO PROFUNDO PARA CORTE EM SOLO,TRAPEZOIDAL,MEDINDO 0,70M</v>
      </c>
      <c r="C19786" s="141" t="s">
        <v>59286</v>
      </c>
      <c r="D19786" s="141" t="s">
        <v>59287</v>
      </c>
      <c r="E19786" s="141" t="s">
        <v>59288</v>
      </c>
      <c r="F19786" s="141" t="s">
        <v>59278</v>
      </c>
      <c r="G19786" s="141" t="s">
        <v>24365</v>
      </c>
      <c r="I19786" s="141" t="s">
        <v>285</v>
      </c>
      <c r="J19786" s="649">
        <v>339.62</v>
      </c>
    </row>
    <row r="19787" spans="1:10" hidden="1">
      <c r="A19787" s="141" t="s">
        <v>59290</v>
      </c>
      <c r="B19787" s="141" t="str">
        <f t="shared" si="309"/>
        <v>DRENO PROFUNDO PARA CORTE EM SOLO,TRAPEZOIDAL,MEDINDO 0,60MNA BASE MENOR,0,70M NA BASE MAIOR E 1,50M DE ALTURA,DIAMETRODRENO PROFUNDO PARA CORTE EM SOLO,TRAPEZOIDAL,MEDINDO 0,60M DO TUBO DE 0,20M,FORNECIMENTO DOS MATERIAIS E EXECUCAO,INCLUSIVE SELO,ENCHIMENTO FILTRANTE,MATERIAL DRENANTE E ESCAVACAO,EXCLUSIVE FORNECIMENTO DO TUBODRENO PROFUNDO PARA CORTE EM SOLO,TRAPEZOIDAL,MEDINDO 0,60M</v>
      </c>
      <c r="C19787" s="141" t="s">
        <v>59275</v>
      </c>
      <c r="D19787" s="141" t="s">
        <v>59276</v>
      </c>
      <c r="E19787" s="141" t="s">
        <v>59277</v>
      </c>
      <c r="F19787" s="141" t="s">
        <v>59278</v>
      </c>
      <c r="G19787" s="141" t="s">
        <v>59291</v>
      </c>
      <c r="I19787" s="141" t="s">
        <v>285</v>
      </c>
      <c r="J19787" s="649">
        <v>209.5</v>
      </c>
    </row>
    <row r="19788" spans="1:10" hidden="1">
      <c r="A19788" s="141" t="s">
        <v>59292</v>
      </c>
      <c r="B19788" s="141" t="str">
        <f t="shared" si="309"/>
        <v>DRENO PROFUNDO PARA CORTE EM SOLO,TRAPEZOIDAL,MEDINDO 0,60MNA BASE MENOR,0,70M NA BASE MAIOR E 1,50M DE ALTURA,DIAMETRODRENO PROFUNDO PARA CORTE EM SOLO,TRAPEZOIDAL,MEDINDO 0,60M DO TUBO DE 0,20M,FORNECIMENTO DOS MATERIAIS E EXECUCAO,INCLUSIVE SELO,ENCHIMENTO FILTRANTE,MATERIAL DRENANTE E ESCAVACAO,EXCLUSIVE FORNECIMENTO DO TUBODRENO PROFUNDO PARA CORTE EM SOLO,TRAPEZOIDAL,MEDINDO 0,60M</v>
      </c>
      <c r="C19788" s="141" t="s">
        <v>59275</v>
      </c>
      <c r="D19788" s="141" t="s">
        <v>59276</v>
      </c>
      <c r="E19788" s="141" t="s">
        <v>59277</v>
      </c>
      <c r="F19788" s="141" t="s">
        <v>59278</v>
      </c>
      <c r="G19788" s="141" t="s">
        <v>59291</v>
      </c>
      <c r="I19788" s="141" t="s">
        <v>285</v>
      </c>
      <c r="J19788" s="649">
        <v>196.47</v>
      </c>
    </row>
    <row r="19789" spans="1:10" hidden="1">
      <c r="A19789" s="141" t="s">
        <v>59293</v>
      </c>
      <c r="B19789" s="141" t="str">
        <f t="shared" si="309"/>
        <v>DRENO PROFUNDO PARA CORTE EM SOLO,TRAPEZOIDAL,MEDINDO 0,65MNA BASE MENOR,0,75M NA BASE MAIOR E 1,50M DE ALTURA,DIAMETRODRENO PROFUNDO PARA CORTE EM SOLO,TRAPEZOIDAL,MEDINDO 0,65M DO TUBO DE 0,30M,FORNECIMENTO DOS MATERIAIS E EXECUCAO,INCLUSIVE SELO,ENCHIMENTO FILTRANTE,MATERIAL DRENANTE E ESCAVACAO,EXCLUSIVE FORNECIMENTO DO TUBODRENO PROFUNDO PARA CORTE EM SOLO,TRAPEZOIDAL,MEDINDO 0,65M</v>
      </c>
      <c r="C19789" s="141" t="s">
        <v>59281</v>
      </c>
      <c r="D19789" s="141" t="s">
        <v>59282</v>
      </c>
      <c r="E19789" s="141" t="s">
        <v>59283</v>
      </c>
      <c r="F19789" s="141" t="s">
        <v>59278</v>
      </c>
      <c r="G19789" s="141" t="s">
        <v>59291</v>
      </c>
      <c r="I19789" s="141" t="s">
        <v>285</v>
      </c>
      <c r="J19789" s="649">
        <v>223.28</v>
      </c>
    </row>
    <row r="19790" spans="1:10" hidden="1">
      <c r="A19790" s="141" t="s">
        <v>59294</v>
      </c>
      <c r="B19790" s="141" t="str">
        <f t="shared" si="309"/>
        <v>DRENO PROFUNDO PARA CORTE EM SOLO,TRAPEZOIDAL,MEDINDO 0,65MNA BASE MENOR,0,75M NA BASE MAIOR E 1,50M DE ALTURA,DIAMETRODRENO PROFUNDO PARA CORTE EM SOLO,TRAPEZOIDAL,MEDINDO 0,65M DO TUBO DE 0,30M,FORNECIMENTO DOS MATERIAIS E EXECUCAO,INCLUSIVE SELO,ENCHIMENTO FILTRANTE,MATERIAL DRENANTE E ESCAVACAO,EXCLUSIVE FORNECIMENTO DO TUBODRENO PROFUNDO PARA CORTE EM SOLO,TRAPEZOIDAL,MEDINDO 0,65M</v>
      </c>
      <c r="C19790" s="141" t="s">
        <v>59281</v>
      </c>
      <c r="D19790" s="141" t="s">
        <v>59282</v>
      </c>
      <c r="E19790" s="141" t="s">
        <v>59283</v>
      </c>
      <c r="F19790" s="141" t="s">
        <v>59278</v>
      </c>
      <c r="G19790" s="141" t="s">
        <v>59291</v>
      </c>
      <c r="I19790" s="141" t="s">
        <v>285</v>
      </c>
      <c r="J19790" s="649">
        <v>209.01</v>
      </c>
    </row>
    <row r="19791" spans="1:10" hidden="1">
      <c r="A19791" s="141" t="s">
        <v>59295</v>
      </c>
      <c r="B19791" s="141" t="str">
        <f t="shared" si="309"/>
        <v>DRENO PROFUNDO PARA CORTE EM SOLO,TRAPEZOIDAL,MEDINDO 0,70MNA BASE MENOR,0,80M NA BASE MAIOR E 1,50M DE ALTURA,DIAMETRODRENO PROFUNDO PARA CORTE EM SOLO,TRAPEZOIDAL,MEDINDO 0,70M DO TUBO DE 0,40M,FORNECIMENTO DOS MATERIAIS E EXECUCAO,INCLUSIVE SELO,ENCHIMENTO FILTRANTE,MATERIAL DRENANTE E ESCAVACAO,EXCLUSIVE FORNECIMENTO DO TUBODRENO PROFUNDO PARA CORTE EM SOLO,TRAPEZOIDAL,MEDINDO 0,70M</v>
      </c>
      <c r="C19791" s="141" t="s">
        <v>59286</v>
      </c>
      <c r="D19791" s="141" t="s">
        <v>59287</v>
      </c>
      <c r="E19791" s="141" t="s">
        <v>59288</v>
      </c>
      <c r="F19791" s="141" t="s">
        <v>59278</v>
      </c>
      <c r="G19791" s="141" t="s">
        <v>59291</v>
      </c>
      <c r="I19791" s="141" t="s">
        <v>285</v>
      </c>
      <c r="J19791" s="649">
        <v>235.19</v>
      </c>
    </row>
    <row r="19792" spans="1:10" hidden="1">
      <c r="A19792" s="141" t="s">
        <v>59296</v>
      </c>
      <c r="B19792" s="141" t="str">
        <f t="shared" si="309"/>
        <v>DRENO PROFUNDO PARA CORTE EM SOLO,TRAPEZOIDAL,MEDINDO 0,70MNA BASE MENOR,0,80M NA BASE MAIOR E 1,50M DE ALTURA,DIAMETRODRENO PROFUNDO PARA CORTE EM SOLO,TRAPEZOIDAL,MEDINDO 0,70M DO TUBO DE 0,40M,FORNECIMENTO DOS MATERIAIS E EXECUCAO,INCLUSIVE SELO,ENCHIMENTO FILTRANTE,MATERIAL DRENANTE E ESCAVACAO,EXCLUSIVE FORNECIMENTO DO TUBODRENO PROFUNDO PARA CORTE EM SOLO,TRAPEZOIDAL,MEDINDO 0,70M</v>
      </c>
      <c r="C19792" s="141" t="s">
        <v>59286</v>
      </c>
      <c r="D19792" s="141" t="s">
        <v>59287</v>
      </c>
      <c r="E19792" s="141" t="s">
        <v>59288</v>
      </c>
      <c r="F19792" s="141" t="s">
        <v>59278</v>
      </c>
      <c r="G19792" s="141" t="s">
        <v>59291</v>
      </c>
      <c r="I19792" s="141" t="s">
        <v>285</v>
      </c>
      <c r="J19792" s="649">
        <v>219.68</v>
      </c>
    </row>
    <row r="19793" spans="1:10" hidden="1">
      <c r="A19793" s="141" t="s">
        <v>59297</v>
      </c>
      <c r="B19793" s="141" t="str">
        <f t="shared" si="309"/>
        <v>DRENO PROFUNDO PARA CORTE EM ROCHA,TRAPEZOIDAL,MEDINDO 0,30M NA BASE MENOR,0,40M NA BASE MAIOR E 0,20M DE ALTURA,DIAMETRDRENO PROFUNDO PARA CORTE EM ROCHA,TRAPEZOIDAL,MEDINDO 0,30MO DO TUBO DE 0,20M,FORNECIMENTO DOS MATERIAIS E EXECUCAO,INCLUSIVE SELO,ENCHIMENTO FILTRANTE,MATERIAL DRENANTE E ESCAVACAODRENO PROFUNDO PARA CORTE EM ROCHA,TRAPEZOIDAL,MEDINDO 0,30M</v>
      </c>
      <c r="C19793" s="141" t="s">
        <v>59298</v>
      </c>
      <c r="D19793" s="141" t="s">
        <v>59299</v>
      </c>
      <c r="E19793" s="141" t="s">
        <v>59300</v>
      </c>
      <c r="F19793" s="141" t="s">
        <v>59301</v>
      </c>
      <c r="G19793" s="141" t="s">
        <v>20882</v>
      </c>
      <c r="I19793" s="141" t="s">
        <v>285</v>
      </c>
      <c r="J19793" s="649">
        <v>265.48</v>
      </c>
    </row>
    <row r="19794" spans="1:10" hidden="1">
      <c r="A19794" s="141" t="s">
        <v>59302</v>
      </c>
      <c r="B19794" s="141" t="str">
        <f t="shared" si="309"/>
        <v>DRENO PROFUNDO PARA CORTE EM ROCHA,TRAPEZOIDAL,MEDINDO 0,30M NA BASE MENOR,0,40M NA BASE MAIOR E 0,20M DE ALTURA,DIAMETRDRENO PROFUNDO PARA CORTE EM ROCHA,TRAPEZOIDAL,MEDINDO 0,30MO DO TUBO DE 0,20M,FORNECIMENTO DOS MATERIAIS E EXECUCAO,INCLUSIVE SELO,ENCHIMENTO FILTRANTE,MATERIAL DRENANTE E ESCAVACAODRENO PROFUNDO PARA CORTE EM ROCHA,TRAPEZOIDAL,MEDINDO 0,30M</v>
      </c>
      <c r="C19794" s="141" t="s">
        <v>59298</v>
      </c>
      <c r="D19794" s="141" t="s">
        <v>59299</v>
      </c>
      <c r="E19794" s="141" t="s">
        <v>59300</v>
      </c>
      <c r="F19794" s="141" t="s">
        <v>59301</v>
      </c>
      <c r="G19794" s="141" t="s">
        <v>20882</v>
      </c>
      <c r="I19794" s="141" t="s">
        <v>285</v>
      </c>
      <c r="J19794" s="649">
        <v>252.73</v>
      </c>
    </row>
    <row r="19795" spans="1:10" hidden="1">
      <c r="A19795" s="141" t="s">
        <v>59303</v>
      </c>
      <c r="B19795" s="141" t="str">
        <f t="shared" si="309"/>
        <v>DRENO PROFUNDO PARA CORTE EM ROCHA,TRAPEZOIDAL,MEDINDO 0,40M NA BASE MENOR,0,50M NA BASE MAIOR E 0,30M DE ALTURA,DIAMETRDRENO PROFUNDO PARA CORTE EM ROCHA,TRAPEZOIDAL,MEDINDO 0,40MO DO TUBO DE 0,30M,FORNECIMENTO DOS MATERIAIS E EXECUCAO,INCLUSIVE SELO,ENCHIMENTO FILTRANTE,MATERIAL DRENANTE E ESCAVACAODRENO PROFUNDO PARA CORTE EM ROCHA,TRAPEZOIDAL,MEDINDO 0,40M</v>
      </c>
      <c r="C19795" s="141" t="s">
        <v>59304</v>
      </c>
      <c r="D19795" s="141" t="s">
        <v>59305</v>
      </c>
      <c r="E19795" s="141" t="s">
        <v>59306</v>
      </c>
      <c r="F19795" s="141" t="s">
        <v>59301</v>
      </c>
      <c r="G19795" s="141" t="s">
        <v>20882</v>
      </c>
      <c r="I19795" s="141" t="s">
        <v>285</v>
      </c>
      <c r="J19795" s="649">
        <v>333.4</v>
      </c>
    </row>
    <row r="19796" spans="1:10" hidden="1">
      <c r="A19796" s="141" t="s">
        <v>59307</v>
      </c>
      <c r="B19796" s="141" t="str">
        <f t="shared" si="309"/>
        <v>DRENO PROFUNDO PARA CORTE EM ROCHA,TRAPEZOIDAL,MEDINDO 0,40M NA BASE MENOR,0,50M NA BASE MAIOR E 0,30M DE ALTURA,DIAMETRDRENO PROFUNDO PARA CORTE EM ROCHA,TRAPEZOIDAL,MEDINDO 0,40MO DO TUBO DE 0,30M,FORNECIMENTO DOS MATERIAIS E EXECUCAO,INCLUSIVE SELO,ENCHIMENTO FILTRANTE,MATERIAL DRENANTE E ESCAVACAODRENO PROFUNDO PARA CORTE EM ROCHA,TRAPEZOIDAL,MEDINDO 0,40M</v>
      </c>
      <c r="C19796" s="141" t="s">
        <v>59304</v>
      </c>
      <c r="D19796" s="141" t="s">
        <v>59305</v>
      </c>
      <c r="E19796" s="141" t="s">
        <v>59306</v>
      </c>
      <c r="F19796" s="141" t="s">
        <v>59301</v>
      </c>
      <c r="G19796" s="141" t="s">
        <v>20882</v>
      </c>
      <c r="I19796" s="141" t="s">
        <v>285</v>
      </c>
      <c r="J19796" s="649">
        <v>317.05</v>
      </c>
    </row>
    <row r="19797" spans="1:10" hidden="1">
      <c r="A19797" s="141" t="s">
        <v>59308</v>
      </c>
      <c r="B19797" s="141" t="str">
        <f t="shared" si="309"/>
        <v>DRENO PROFUNDO PARA CORTE EM ROCHA,TRAPEZOIDAL,MEDINDO 0,50M NA BASE MENOR,0,60M NA BASE MAIOR E 0,40M DE ALTURA,DIAMETRDRENO PROFUNDO PARA CORTE EM ROCHA,TRAPEZOIDAL,MEDINDO 0,50MO DO TUBO DE 0,40M,FORNECIMENTO DOS MATERIAIS E EXECUCAO,INCLUSIVE SELO,ENCHIMENTO FILTRANTE,MATERIAL DRENANTE E ESCAVACAODRENO PROFUNDO PARA CORTE EM ROCHA,TRAPEZOIDAL,MEDINDO 0,50M</v>
      </c>
      <c r="C19797" s="141" t="s">
        <v>59309</v>
      </c>
      <c r="D19797" s="141" t="s">
        <v>59310</v>
      </c>
      <c r="E19797" s="141" t="s">
        <v>59311</v>
      </c>
      <c r="F19797" s="141" t="s">
        <v>59301</v>
      </c>
      <c r="G19797" s="141" t="s">
        <v>20882</v>
      </c>
      <c r="I19797" s="141" t="s">
        <v>285</v>
      </c>
      <c r="J19797" s="649">
        <v>405.71</v>
      </c>
    </row>
    <row r="19798" spans="1:10" hidden="1">
      <c r="A19798" s="141" t="s">
        <v>59312</v>
      </c>
      <c r="B19798" s="141" t="str">
        <f t="shared" si="309"/>
        <v>DRENO PROFUNDO PARA CORTE EM ROCHA,TRAPEZOIDAL,MEDINDO 0,50M NA BASE MENOR,0,60M NA BASE MAIOR E 0,40M DE ALTURA,DIAMETRDRENO PROFUNDO PARA CORTE EM ROCHA,TRAPEZOIDAL,MEDINDO 0,50MO DO TUBO DE 0,40M,FORNECIMENTO DOS MATERIAIS E EXECUCAO,INCLUSIVE SELO,ENCHIMENTO FILTRANTE,MATERIAL DRENANTE E ESCAVACAODRENO PROFUNDO PARA CORTE EM ROCHA,TRAPEZOIDAL,MEDINDO 0,50M</v>
      </c>
      <c r="C19798" s="141" t="s">
        <v>59309</v>
      </c>
      <c r="D19798" s="141" t="s">
        <v>59310</v>
      </c>
      <c r="E19798" s="141" t="s">
        <v>59311</v>
      </c>
      <c r="F19798" s="141" t="s">
        <v>59301</v>
      </c>
      <c r="G19798" s="141" t="s">
        <v>20882</v>
      </c>
      <c r="I19798" s="141" t="s">
        <v>285</v>
      </c>
      <c r="J19798" s="649">
        <v>386.15</v>
      </c>
    </row>
    <row r="19799" spans="1:10" hidden="1">
      <c r="A19799" s="141" t="s">
        <v>59313</v>
      </c>
      <c r="B19799" s="141" t="str">
        <f t="shared" si="309"/>
        <v>DRENO PROFUNDO PARA CORTE EM ROCHA,TRAPEZOIDAL,MEDINDO 0,30M NA BASE MENOR,0,40M NA BASE MAIOR E 0,20M DE ALTURA,FORNECIDRENO PROFUNDO PARA CORTE EM ROCHA,TRAPEZOIDAL,MEDINDO 0,30MMENTO DOS MATERIAIS E EXECUCAO,INCLUSIVE SELO,ENCHIMENTO FILTRANTE,MATERIAL DRENANTE E ESCAVACAO,EXCLUSIVE FORNECIMENTODO TUBODRENO PROFUNDO PARA CORTE EM ROCHA,TRAPEZOIDAL,MEDINDO 0,30M</v>
      </c>
      <c r="C19799" s="141" t="s">
        <v>59298</v>
      </c>
      <c r="D19799" s="141" t="s">
        <v>59314</v>
      </c>
      <c r="E19799" s="141" t="s">
        <v>59315</v>
      </c>
      <c r="F19799" s="141" t="s">
        <v>59316</v>
      </c>
      <c r="G19799" s="141" t="s">
        <v>32549</v>
      </c>
      <c r="I19799" s="141" t="s">
        <v>285</v>
      </c>
      <c r="J19799" s="649">
        <v>191.42</v>
      </c>
    </row>
    <row r="19800" spans="1:10" hidden="1">
      <c r="A19800" s="141" t="s">
        <v>59317</v>
      </c>
      <c r="B19800" s="141" t="str">
        <f t="shared" si="309"/>
        <v>DRENO PROFUNDO PARA CORTE EM ROCHA,TRAPEZOIDAL,MEDINDO 0,30M NA BASE MENOR,0,40M NA BASE MAIOR E 0,20M DE ALTURA,FORNECIDRENO PROFUNDO PARA CORTE EM ROCHA,TRAPEZOIDAL,MEDINDO 0,30MMENTO DOS MATERIAIS E EXECUCAO,INCLUSIVE SELO,ENCHIMENTO FILTRANTE,MATERIAL DRENANTE E ESCAVACAO,EXCLUSIVE FORNECIMENTODO TUBODRENO PROFUNDO PARA CORTE EM ROCHA,TRAPEZOIDAL,MEDINDO 0,30M</v>
      </c>
      <c r="C19800" s="141" t="s">
        <v>59298</v>
      </c>
      <c r="D19800" s="141" t="s">
        <v>59314</v>
      </c>
      <c r="E19800" s="141" t="s">
        <v>59315</v>
      </c>
      <c r="F19800" s="141" t="s">
        <v>59316</v>
      </c>
      <c r="G19800" s="141" t="s">
        <v>32549</v>
      </c>
      <c r="I19800" s="141" t="s">
        <v>285</v>
      </c>
      <c r="J19800" s="649">
        <v>178.67</v>
      </c>
    </row>
    <row r="19801" spans="1:10" hidden="1">
      <c r="A19801" s="141" t="s">
        <v>59318</v>
      </c>
      <c r="B19801" s="141" t="str">
        <f t="shared" si="309"/>
        <v>DRENO PROFUNDO PARA CORTE EM ROCHA,TRAPEZOIDAL,MEDINDO 0,40M NA BASE MENOR,0,50M NA BASE MAIOR E 1,50M DE ALTURA,FORNECIDRENO PROFUNDO PARA CORTE EM ROCHA,TRAPEZOIDAL,MEDINDO 0,40MMENTO DOS MATERIAIS E EXECUCAO,INCLUSIVE SELO,ENCHIMENTO FILTRANTE,MATERIAL DRENANTE E ESCAVACAO,EXCLUSIVE FORNECIMENTODO TUBODRENO PROFUNDO PARA CORTE EM ROCHA,TRAPEZOIDAL,MEDINDO 0,40M</v>
      </c>
      <c r="C19801" s="141" t="s">
        <v>59304</v>
      </c>
      <c r="D19801" s="141" t="s">
        <v>59319</v>
      </c>
      <c r="E19801" s="141" t="s">
        <v>59315</v>
      </c>
      <c r="F19801" s="141" t="s">
        <v>59316</v>
      </c>
      <c r="G19801" s="141" t="s">
        <v>32549</v>
      </c>
      <c r="I19801" s="141" t="s">
        <v>285</v>
      </c>
      <c r="J19801" s="649">
        <v>241.09</v>
      </c>
    </row>
    <row r="19802" spans="1:10" hidden="1">
      <c r="A19802" s="141" t="s">
        <v>59320</v>
      </c>
      <c r="B19802" s="141" t="str">
        <f t="shared" si="309"/>
        <v>DRENO PROFUNDO PARA CORTE EM ROCHA,TRAPEZOIDAL,MEDINDO 0,40M NA BASE MENOR,0,50M NA BASE MAIOR E 1,50M DE ALTURA,FORNECIDRENO PROFUNDO PARA CORTE EM ROCHA,TRAPEZOIDAL,MEDINDO 0,40MMENTO DOS MATERIAIS E EXECUCAO,INCLUSIVE SELO,ENCHIMENTO FILTRANTE,MATERIAL DRENANTE E ESCAVACAO,EXCLUSIVE FORNECIMENTODO TUBODRENO PROFUNDO PARA CORTE EM ROCHA,TRAPEZOIDAL,MEDINDO 0,40M</v>
      </c>
      <c r="C19802" s="141" t="s">
        <v>59304</v>
      </c>
      <c r="D19802" s="141" t="s">
        <v>59319</v>
      </c>
      <c r="E19802" s="141" t="s">
        <v>59315</v>
      </c>
      <c r="F19802" s="141" t="s">
        <v>59316</v>
      </c>
      <c r="G19802" s="141" t="s">
        <v>32549</v>
      </c>
      <c r="I19802" s="141" t="s">
        <v>285</v>
      </c>
      <c r="J19802" s="649">
        <v>224.74</v>
      </c>
    </row>
    <row r="19803" spans="1:10" hidden="1">
      <c r="A19803" s="141" t="s">
        <v>59321</v>
      </c>
      <c r="B19803" s="141" t="str">
        <f t="shared" si="309"/>
        <v>DRENO PROFUNDO PARA CORTE EM ROCHA,TRAPEZOIDAL,MEDINDO 0,50M NA BASE MENOR,0,60M NA BASE MAIOR E 1,50M DE ALTURA,FORNECIDRENO PROFUNDO PARA CORTE EM ROCHA,TRAPEZOIDAL,MEDINDO 0,50MMENTO DOS MATERIAIS E EXECUCAO,INCLUSIVE SELO,ENCHIMENTO FILTRANTE,MATERIAL DRENANTE E ESCAVACAO,EXCLUSIVE FORNECIMENTODO TUBODRENO PROFUNDO PARA CORTE EM ROCHA,TRAPEZOIDAL,MEDINDO 0,50M</v>
      </c>
      <c r="C19803" s="141" t="s">
        <v>59309</v>
      </c>
      <c r="D19803" s="141" t="s">
        <v>59322</v>
      </c>
      <c r="E19803" s="141" t="s">
        <v>59315</v>
      </c>
      <c r="F19803" s="141" t="s">
        <v>59316</v>
      </c>
      <c r="G19803" s="141" t="s">
        <v>32549</v>
      </c>
      <c r="I19803" s="141" t="s">
        <v>285</v>
      </c>
      <c r="J19803" s="649">
        <v>285.77</v>
      </c>
    </row>
    <row r="19804" spans="1:10" hidden="1">
      <c r="A19804" s="141" t="s">
        <v>59323</v>
      </c>
      <c r="B19804" s="141" t="str">
        <f t="shared" si="309"/>
        <v>DRENO PROFUNDO PARA CORTE EM ROCHA,TRAPEZOIDAL,MEDINDO 0,50M NA BASE MENOR,0,60M NA BASE MAIOR E 1,50M DE ALTURA,FORNECIDRENO PROFUNDO PARA CORTE EM ROCHA,TRAPEZOIDAL,MEDINDO 0,50MMENTO DOS MATERIAIS E EXECUCAO,INCLUSIVE SELO,ENCHIMENTO FILTRANTE,MATERIAL DRENANTE E ESCAVACAO,EXCLUSIVE FORNECIMENTODO TUBODRENO PROFUNDO PARA CORTE EM ROCHA,TRAPEZOIDAL,MEDINDO 0,50M</v>
      </c>
      <c r="C19804" s="141" t="s">
        <v>59309</v>
      </c>
      <c r="D19804" s="141" t="s">
        <v>59322</v>
      </c>
      <c r="E19804" s="141" t="s">
        <v>59315</v>
      </c>
      <c r="F19804" s="141" t="s">
        <v>59316</v>
      </c>
      <c r="G19804" s="141" t="s">
        <v>32549</v>
      </c>
      <c r="I19804" s="141" t="s">
        <v>285</v>
      </c>
      <c r="J19804" s="649">
        <v>266.20999999999998</v>
      </c>
    </row>
    <row r="19805" spans="1:10" hidden="1">
      <c r="A19805" s="141" t="s">
        <v>59324</v>
      </c>
      <c r="B19805" s="141" t="str">
        <f t="shared" si="309"/>
        <v>DRENO PROFUNDO PARA CORTE EM SOLO,TRAPEZOIDAL,MEDINDO 0,60MNA BASE MENOR,0,70M NA BASE MAIOR E 1,50M DE ALTURA,COM UTILDRENO PROFUNDO PARA CORTE EM SOLO,TRAPEZOIDAL,MEDINDO 0,60MIZACAO DE MANTA GEOTEXTIL EM DRENO SUBTERRANEO,FORNECIMENTODOS MATERIAIS E EXECUCAO,INCLUSIVE SELO,ENCHIMENTO FILTRANTE,MATERIAL DRENANTE E ESCAVACAODRENO PROFUNDO PARA CORTE EM SOLO,TRAPEZOIDAL,MEDINDO 0,60M</v>
      </c>
      <c r="C19805" s="141" t="s">
        <v>59275</v>
      </c>
      <c r="D19805" s="141" t="s">
        <v>59325</v>
      </c>
      <c r="E19805" s="141" t="s">
        <v>59326</v>
      </c>
      <c r="F19805" s="141" t="s">
        <v>59327</v>
      </c>
      <c r="G19805" s="141" t="s">
        <v>59328</v>
      </c>
      <c r="I19805" s="141" t="s">
        <v>285</v>
      </c>
      <c r="J19805" s="649">
        <v>327.08</v>
      </c>
    </row>
    <row r="19806" spans="1:10" hidden="1">
      <c r="A19806" s="141" t="s">
        <v>59329</v>
      </c>
      <c r="B19806" s="141" t="str">
        <f t="shared" si="309"/>
        <v>DRENO PROFUNDO PARA CORTE EM SOLO,TRAPEZOIDAL,MEDINDO 0,60MNA BASE MENOR,0,70M NA BASE MAIOR E 1,50M DE ALTURA,COM UTILDRENO PROFUNDO PARA CORTE EM SOLO,TRAPEZOIDAL,MEDINDO 0,60MIZACAO DE MANTA GEOTEXTIL EM DRENO SUBTERRANEO,FORNECIMENTODOS MATERIAIS E EXECUCAO,INCLUSIVE SELO,ENCHIMENTO FILTRANTE,MATERIAL DRENANTE E ESCAVACAODRENO PROFUNDO PARA CORTE EM SOLO,TRAPEZOIDAL,MEDINDO 0,60M</v>
      </c>
      <c r="C19806" s="141" t="s">
        <v>59275</v>
      </c>
      <c r="D19806" s="141" t="s">
        <v>59325</v>
      </c>
      <c r="E19806" s="141" t="s">
        <v>59326</v>
      </c>
      <c r="F19806" s="141" t="s">
        <v>59327</v>
      </c>
      <c r="G19806" s="141" t="s">
        <v>59328</v>
      </c>
      <c r="I19806" s="141" t="s">
        <v>285</v>
      </c>
      <c r="J19806" s="649">
        <v>313.68</v>
      </c>
    </row>
    <row r="19807" spans="1:10" hidden="1">
      <c r="A19807" s="141" t="s">
        <v>59330</v>
      </c>
      <c r="B19807" s="141" t="str">
        <f t="shared" si="309"/>
        <v>DRENO PROFUNDO PARA CORTE EM SOLO,TRAPEZOIDAL,MEDINDO 0,65MNA BASE MENOR,0,75M NA BASE MAIOR E 1,50M DE ALTURA,COM UTILDRENO PROFUNDO PARA CORTE EM SOLO,TRAPEZOIDAL,MEDINDO 0,65MIZACAO DE MANTA GEOTEXTIL EM DRENO SUBTERRANEO,FORNECIMENTODOS MATERIAIS E EXECUCAO,INCLUSIVE SELO,ENCHIMENTO FILTRANTE,MATERIAL DRENANTE E ESCAVACAODRENO PROFUNDO PARA CORTE EM SOLO,TRAPEZOIDAL,MEDINDO 0,65M</v>
      </c>
      <c r="C19807" s="141" t="s">
        <v>59281</v>
      </c>
      <c r="D19807" s="141" t="s">
        <v>59331</v>
      </c>
      <c r="E19807" s="141" t="s">
        <v>59326</v>
      </c>
      <c r="F19807" s="141" t="s">
        <v>59327</v>
      </c>
      <c r="G19807" s="141" t="s">
        <v>59328</v>
      </c>
      <c r="I19807" s="141" t="s">
        <v>285</v>
      </c>
      <c r="J19807" s="649">
        <v>362.14</v>
      </c>
    </row>
    <row r="19808" spans="1:10" hidden="1">
      <c r="A19808" s="141" t="s">
        <v>59332</v>
      </c>
      <c r="B19808" s="141" t="str">
        <f t="shared" si="309"/>
        <v>DRENO PROFUNDO PARA CORTE EM SOLO,TRAPEZOIDAL,MEDINDO 0,65MNA BASE MENOR,0,75M NA BASE MAIOR E 1,50M DE ALTURA,COM UTILDRENO PROFUNDO PARA CORTE EM SOLO,TRAPEZOIDAL,MEDINDO 0,65MIZACAO DE MANTA GEOTEXTIL EM DRENO SUBTERRANEO,FORNECIMENTODOS MATERIAIS E EXECUCAO,INCLUSIVE SELO,ENCHIMENTO FILTRANTE,MATERIAL DRENANTE E ESCAVACAODRENO PROFUNDO PARA CORTE EM SOLO,TRAPEZOIDAL,MEDINDO 0,65M</v>
      </c>
      <c r="C19808" s="141" t="s">
        <v>59281</v>
      </c>
      <c r="D19808" s="141" t="s">
        <v>59331</v>
      </c>
      <c r="E19808" s="141" t="s">
        <v>59326</v>
      </c>
      <c r="F19808" s="141" t="s">
        <v>59327</v>
      </c>
      <c r="G19808" s="141" t="s">
        <v>59328</v>
      </c>
      <c r="I19808" s="141" t="s">
        <v>285</v>
      </c>
      <c r="J19808" s="649">
        <v>347.26</v>
      </c>
    </row>
    <row r="19809" spans="1:10" hidden="1">
      <c r="A19809" s="141" t="s">
        <v>59333</v>
      </c>
      <c r="B19809" s="141" t="str">
        <f t="shared" si="309"/>
        <v>DRENO PROFUNDO PARA CORTE EM SOLO,TRAPEZOIDAL,MEDINDO 0,70MNA BASE MENOR,0,80M NA BASE MAIOR E 1,50M DE ALTURA,COM UTILDRENO PROFUNDO PARA CORTE EM SOLO,TRAPEZOIDAL,MEDINDO 0,70MIZACAO DE MANTA GEOTEXTIL EM DRENO SUBTERRANEO,FORNECIMENTODOS MATERIAIS E EXECUCAO,INCLUSIVE SELO,ENCHIMENTO FILTRANTE,MATERIAL DRENANTE E ESCAVACAODRENO PROFUNDO PARA CORTE EM SOLO,TRAPEZOIDAL,MEDINDO 0,70M</v>
      </c>
      <c r="C19809" s="141" t="s">
        <v>59286</v>
      </c>
      <c r="D19809" s="141" t="s">
        <v>59334</v>
      </c>
      <c r="E19809" s="141" t="s">
        <v>59326</v>
      </c>
      <c r="F19809" s="141" t="s">
        <v>59327</v>
      </c>
      <c r="G19809" s="141" t="s">
        <v>59328</v>
      </c>
      <c r="I19809" s="141" t="s">
        <v>285</v>
      </c>
      <c r="J19809" s="649">
        <v>405.85</v>
      </c>
    </row>
    <row r="19810" spans="1:10" hidden="1">
      <c r="A19810" s="141" t="s">
        <v>59335</v>
      </c>
      <c r="B19810" s="141" t="str">
        <f t="shared" si="309"/>
        <v>DRENO PROFUNDO PARA CORTE EM SOLO,TRAPEZOIDAL,MEDINDO 0,70MNA BASE MENOR,0,80M NA BASE MAIOR E 1,50M DE ALTURA,COM UTILDRENO PROFUNDO PARA CORTE EM SOLO,TRAPEZOIDAL,MEDINDO 0,70MIZACAO DE MANTA GEOTEXTIL EM DRENO SUBTERRANEO,FORNECIMENTODOS MATERIAIS E EXECUCAO,INCLUSIVE SELO,ENCHIMENTO FILTRANTE,MATERIAL DRENANTE E ESCAVACAODRENO PROFUNDO PARA CORTE EM SOLO,TRAPEZOIDAL,MEDINDO 0,70M</v>
      </c>
      <c r="C19810" s="141" t="s">
        <v>59286</v>
      </c>
      <c r="D19810" s="141" t="s">
        <v>59334</v>
      </c>
      <c r="E19810" s="141" t="s">
        <v>59326</v>
      </c>
      <c r="F19810" s="141" t="s">
        <v>59327</v>
      </c>
      <c r="G19810" s="141" t="s">
        <v>59328</v>
      </c>
      <c r="I19810" s="141" t="s">
        <v>285</v>
      </c>
      <c r="J19810" s="649">
        <v>389.58</v>
      </c>
    </row>
    <row r="19811" spans="1:10" hidden="1">
      <c r="A19811" s="141" t="s">
        <v>59336</v>
      </c>
      <c r="B19811" s="141" t="str">
        <f t="shared" si="309"/>
        <v>DRENO PROFUNDO PARA CORTE EM SOLO,TRAPEZOIDAL,MEDINDO 0,60MNA BASE MENOR,0,70M NA BASE MAIOR E 1,50M DE ALTURA,EXCLUSIVDRENO PROFUNDO PARA CORTE EM SOLO,TRAPEZOIDAL,MEDINDO 0,60ME FORNECIMENTO DO TUBO,COM UTILIZACAO DE MANTA GEOTEXTIL EMDRENO SUBTERRANEO,FORNECIMENTO DOS MATERIAIS E ESCAVACAO,INCLUSIVE SELO,ENCHIMENTO FILTRANTE,MATERIAL DRENANTE E ESCAVACAODRENO PROFUNDO PARA CORTE EM SOLO,TRAPEZOIDAL,MEDINDO 0,60M</v>
      </c>
      <c r="C19811" s="141" t="s">
        <v>59275</v>
      </c>
      <c r="D19811" s="141" t="s">
        <v>59337</v>
      </c>
      <c r="E19811" s="141" t="s">
        <v>59338</v>
      </c>
      <c r="F19811" s="141" t="s">
        <v>59339</v>
      </c>
      <c r="G19811" s="141" t="s">
        <v>59301</v>
      </c>
      <c r="H19811" s="141" t="s">
        <v>20882</v>
      </c>
      <c r="I19811" s="141" t="s">
        <v>285</v>
      </c>
      <c r="J19811" s="649">
        <v>253.02</v>
      </c>
    </row>
    <row r="19812" spans="1:10" hidden="1">
      <c r="A19812" s="141" t="s">
        <v>59340</v>
      </c>
      <c r="B19812" s="141" t="str">
        <f t="shared" si="309"/>
        <v>DRENO PROFUNDO PARA CORTE EM SOLO,TRAPEZOIDAL,MEDINDO 0,60MNA BASE MENOR,0,70M NA BASE MAIOR E 1,50M DE ALTURA,EXCLUSIVDRENO PROFUNDO PARA CORTE EM SOLO,TRAPEZOIDAL,MEDINDO 0,60ME FORNECIMENTO DO TUBO,COM UTILIZACAO DE MANTA GEOTEXTIL EMDRENO SUBTERRANEO,FORNECIMENTO DOS MATERIAIS E ESCAVACAO,INCLUSIVE SELO,ENCHIMENTO FILTRANTE,MATERIAL DRENANTE E ESCAVACAODRENO PROFUNDO PARA CORTE EM SOLO,TRAPEZOIDAL,MEDINDO 0,60M</v>
      </c>
      <c r="C19812" s="141" t="s">
        <v>59275</v>
      </c>
      <c r="D19812" s="141" t="s">
        <v>59337</v>
      </c>
      <c r="E19812" s="141" t="s">
        <v>59338</v>
      </c>
      <c r="F19812" s="141" t="s">
        <v>59339</v>
      </c>
      <c r="G19812" s="141" t="s">
        <v>59301</v>
      </c>
      <c r="H19812" s="141" t="s">
        <v>20882</v>
      </c>
      <c r="I19812" s="141" t="s">
        <v>285</v>
      </c>
      <c r="J19812" s="649">
        <v>239.62</v>
      </c>
    </row>
    <row r="19813" spans="1:10" hidden="1">
      <c r="A19813" s="141" t="s">
        <v>59341</v>
      </c>
      <c r="B19813" s="141" t="str">
        <f t="shared" si="309"/>
        <v>DRENO PROFUNDO PARA CORTE EM SOLO,TRAPEZOIDAL,MEDINDO 0,65MNA BASE MENOR,0,75M NA BASE MAIOR E 1,50M DE ALTURA,EXCLUSIVDRENO PROFUNDO PARA CORTE EM SOLO,TRAPEZOIDAL,MEDINDO 0,65ME FORNECIMENTO DO TUBO,COM UTILIZACAO DE MANTA GEOTEXTIL EMDRENO SUBTERRANEO,FORNECIMENTO DOS MATERIAIS,E EXECUCAO,INCLUSIVE SELO,ENCHIMENTO FILTRANTE,MATERIAL DRENANTE E ESCAVACAODRENO PROFUNDO PARA CORTE EM SOLO,TRAPEZOIDAL,MEDINDO 0,65M</v>
      </c>
      <c r="C19813" s="141" t="s">
        <v>59281</v>
      </c>
      <c r="D19813" s="141" t="s">
        <v>59342</v>
      </c>
      <c r="E19813" s="141" t="s">
        <v>59338</v>
      </c>
      <c r="F19813" s="141" t="s">
        <v>59343</v>
      </c>
      <c r="G19813" s="141" t="s">
        <v>59278</v>
      </c>
      <c r="H19813" s="141" t="s">
        <v>24365</v>
      </c>
      <c r="I19813" s="141" t="s">
        <v>285</v>
      </c>
      <c r="J19813" s="649">
        <v>269.83</v>
      </c>
    </row>
    <row r="19814" spans="1:10" hidden="1">
      <c r="A19814" s="141" t="s">
        <v>59344</v>
      </c>
      <c r="B19814" s="141" t="str">
        <f t="shared" si="309"/>
        <v>DRENO PROFUNDO PARA CORTE EM SOLO,TRAPEZOIDAL,MEDINDO 0,65MNA BASE MENOR,0,75M NA BASE MAIOR E 1,50M DE ALTURA,EXCLUSIVDRENO PROFUNDO PARA CORTE EM SOLO,TRAPEZOIDAL,MEDINDO 0,65ME FORNECIMENTO DO TUBO,COM UTILIZACAO DE MANTA GEOTEXTIL EMDRENO SUBTERRANEO,FORNECIMENTO DOS MATERIAIS,E EXECUCAO,INCLUSIVE SELO,ENCHIMENTO FILTRANTE,MATERIAL DRENANTE E ESCAVACAODRENO PROFUNDO PARA CORTE EM SOLO,TRAPEZOIDAL,MEDINDO 0,65M</v>
      </c>
      <c r="C19814" s="141" t="s">
        <v>59281</v>
      </c>
      <c r="D19814" s="141" t="s">
        <v>59342</v>
      </c>
      <c r="E19814" s="141" t="s">
        <v>59338</v>
      </c>
      <c r="F19814" s="141" t="s">
        <v>59343</v>
      </c>
      <c r="G19814" s="141" t="s">
        <v>59278</v>
      </c>
      <c r="H19814" s="141" t="s">
        <v>24365</v>
      </c>
      <c r="I19814" s="141" t="s">
        <v>285</v>
      </c>
      <c r="J19814" s="649">
        <v>254.95</v>
      </c>
    </row>
    <row r="19815" spans="1:10" hidden="1">
      <c r="A19815" s="141" t="s">
        <v>59345</v>
      </c>
      <c r="B19815" s="141" t="str">
        <f t="shared" si="309"/>
        <v>DRENO PROFUNDO PARA CORTE EM SOLO,TRAPEZOIDAL,MEDINDO 0,70MNA BASE MENOR,0,80M NA BASE MAIOR E 1,50M DE ALTURA,EXCLUSIVDRENO PROFUNDO PARA CORTE EM SOLO,TRAPEZOIDAL,MEDINDO 0,70ME FORNECIMENTO DO TUBO,COM UTILIZACAO DE MANTA GEOTEXTIL EMDRENO SUBTERRANEO,FORNECIMENTO DOS MATERIAIS E EXECUCAO,INCLUSIVE SELO,ENCHIMENTO FILTRANTE,MATERIAL DRENANTE E ESCAVACAODRENO PROFUNDO PARA CORTE EM SOLO,TRAPEZOIDAL,MEDINDO 0,70M</v>
      </c>
      <c r="C19815" s="141" t="s">
        <v>59286</v>
      </c>
      <c r="D19815" s="141" t="s">
        <v>59346</v>
      </c>
      <c r="E19815" s="141" t="s">
        <v>59338</v>
      </c>
      <c r="F19815" s="141" t="s">
        <v>59347</v>
      </c>
      <c r="G19815" s="141" t="s">
        <v>59278</v>
      </c>
      <c r="H19815" s="141" t="s">
        <v>24365</v>
      </c>
      <c r="I19815" s="141" t="s">
        <v>285</v>
      </c>
      <c r="J19815" s="649">
        <v>285.91000000000003</v>
      </c>
    </row>
    <row r="19816" spans="1:10" hidden="1">
      <c r="A19816" s="141" t="s">
        <v>59348</v>
      </c>
      <c r="B19816" s="141" t="str">
        <f t="shared" si="309"/>
        <v>DRENO PROFUNDO PARA CORTE EM SOLO,TRAPEZOIDAL,MEDINDO 0,70MNA BASE MENOR,0,80M NA BASE MAIOR E 1,50M DE ALTURA,EXCLUSIVDRENO PROFUNDO PARA CORTE EM SOLO,TRAPEZOIDAL,MEDINDO 0,70ME FORNECIMENTO DO TUBO,COM UTILIZACAO DE MANTA GEOTEXTIL EMDRENO SUBTERRANEO,FORNECIMENTO DOS MATERIAIS E EXECUCAO,INCLUSIVE SELO,ENCHIMENTO FILTRANTE,MATERIAL DRENANTE E ESCAVACAODRENO PROFUNDO PARA CORTE EM SOLO,TRAPEZOIDAL,MEDINDO 0,70M</v>
      </c>
      <c r="C19816" s="141" t="s">
        <v>59286</v>
      </c>
      <c r="D19816" s="141" t="s">
        <v>59346</v>
      </c>
      <c r="E19816" s="141" t="s">
        <v>59338</v>
      </c>
      <c r="F19816" s="141" t="s">
        <v>59347</v>
      </c>
      <c r="G19816" s="141" t="s">
        <v>59278</v>
      </c>
      <c r="H19816" s="141" t="s">
        <v>24365</v>
      </c>
      <c r="I19816" s="141" t="s">
        <v>285</v>
      </c>
      <c r="J19816" s="649">
        <v>269.64</v>
      </c>
    </row>
    <row r="19817" spans="1:10" hidden="1">
      <c r="A19817" s="141" t="s">
        <v>59349</v>
      </c>
      <c r="B19817" s="141" t="str">
        <f t="shared" si="309"/>
        <v>DRENO PROFUNDO PARA CORTE EM ROCHA,TRAPEZOIDAL,MEDINDO 0,30M NA BASE MENOR,0,40M NA BASE MAIOR E 0,20M DE ALTURA,COM UTIDRENO PROFUNDO PARA CORTE EM ROCHA,TRAPEZOIDAL,MEDINDO 0,30MLIZACAO DE MANTA GEOTEXTIL EM DRENO SUBTERRANEO,FORNECIMENTODOS MATERIAIS E EXECUCAO,INCLUSIVE SELO,ENCHIMENTO FILTRANTE,MATERIAL DRENANTE E ESCAVACAODRENO PROFUNDO PARA CORTE EM ROCHA,TRAPEZOIDAL,MEDINDO 0,30M</v>
      </c>
      <c r="C19817" s="141" t="s">
        <v>59298</v>
      </c>
      <c r="D19817" s="141" t="s">
        <v>59350</v>
      </c>
      <c r="E19817" s="141" t="s">
        <v>59351</v>
      </c>
      <c r="F19817" s="141" t="s">
        <v>59327</v>
      </c>
      <c r="G19817" s="141" t="s">
        <v>59328</v>
      </c>
      <c r="I19817" s="141" t="s">
        <v>285</v>
      </c>
      <c r="J19817" s="649">
        <v>287.82</v>
      </c>
    </row>
    <row r="19818" spans="1:10" hidden="1">
      <c r="A19818" s="141" t="s">
        <v>59352</v>
      </c>
      <c r="B19818" s="141" t="str">
        <f t="shared" si="309"/>
        <v>DRENO PROFUNDO PARA CORTE EM ROCHA,TRAPEZOIDAL,MEDINDO 0,30M NA BASE MENOR,0,40M NA BASE MAIOR E 0,20M DE ALTURA,COM UTIDRENO PROFUNDO PARA CORTE EM ROCHA,TRAPEZOIDAL,MEDINDO 0,30MLIZACAO DE MANTA GEOTEXTIL EM DRENO SUBTERRANEO,FORNECIMENTODOS MATERIAIS E EXECUCAO,INCLUSIVE SELO,ENCHIMENTO FILTRANTE,MATERIAL DRENANTE E ESCAVACAODRENO PROFUNDO PARA CORTE EM ROCHA,TRAPEZOIDAL,MEDINDO 0,30M</v>
      </c>
      <c r="C19818" s="141" t="s">
        <v>59298</v>
      </c>
      <c r="D19818" s="141" t="s">
        <v>59350</v>
      </c>
      <c r="E19818" s="141" t="s">
        <v>59351</v>
      </c>
      <c r="F19818" s="141" t="s">
        <v>59327</v>
      </c>
      <c r="G19818" s="141" t="s">
        <v>59328</v>
      </c>
      <c r="I19818" s="141" t="s">
        <v>285</v>
      </c>
      <c r="J19818" s="649">
        <v>274.89999999999998</v>
      </c>
    </row>
    <row r="19819" spans="1:10" hidden="1">
      <c r="A19819" s="141" t="s">
        <v>59353</v>
      </c>
      <c r="B19819" s="141" t="str">
        <f t="shared" si="309"/>
        <v>DRENO PROFUNDO PARA CORTE EM ROCHA,TRAPEZOIDAL,MEDINDO 0,40M NA BASE MENOR,0,50M NA BASE MAIOR E 0,30M DE ALTURA,COM UTIDRENO PROFUNDO PARA CORTE EM ROCHA,TRAPEZOIDAL,MEDINDO 0,40MLIZACAO DE MANTA GEOTEXTIL EM DRENO SUBTERRANEO,FORNECIMENTODOS MATERIAIS E EXECUCAO,INCLUSIVE SELO,ENCHIMENTO FILTRANTE,MATERIAL DRENANTE E ESCAVACAODRENO PROFUNDO PARA CORTE EM ROCHA,TRAPEZOIDAL,MEDINDO 0,40M</v>
      </c>
      <c r="C19819" s="141" t="s">
        <v>59304</v>
      </c>
      <c r="D19819" s="141" t="s">
        <v>59354</v>
      </c>
      <c r="E19819" s="141" t="s">
        <v>59351</v>
      </c>
      <c r="F19819" s="141" t="s">
        <v>59327</v>
      </c>
      <c r="G19819" s="141" t="s">
        <v>59328</v>
      </c>
      <c r="I19819" s="141" t="s">
        <v>285</v>
      </c>
      <c r="J19819" s="649">
        <v>358.65</v>
      </c>
    </row>
    <row r="19820" spans="1:10" hidden="1">
      <c r="A19820" s="141" t="s">
        <v>59355</v>
      </c>
      <c r="B19820" s="141" t="str">
        <f t="shared" si="309"/>
        <v>DRENO PROFUNDO PARA CORTE EM ROCHA,TRAPEZOIDAL,MEDINDO 0,40M NA BASE MENOR,0,50M NA BASE MAIOR E 0,30M DE ALTURA,COM UTIDRENO PROFUNDO PARA CORTE EM ROCHA,TRAPEZOIDAL,MEDINDO 0,40MLIZACAO DE MANTA GEOTEXTIL EM DRENO SUBTERRANEO,FORNECIMENTODOS MATERIAIS E EXECUCAO,INCLUSIVE SELO,ENCHIMENTO FILTRANTE,MATERIAL DRENANTE E ESCAVACAODRENO PROFUNDO PARA CORTE EM ROCHA,TRAPEZOIDAL,MEDINDO 0,40M</v>
      </c>
      <c r="C19820" s="141" t="s">
        <v>59304</v>
      </c>
      <c r="D19820" s="141" t="s">
        <v>59354</v>
      </c>
      <c r="E19820" s="141" t="s">
        <v>59351</v>
      </c>
      <c r="F19820" s="141" t="s">
        <v>59327</v>
      </c>
      <c r="G19820" s="141" t="s">
        <v>59328</v>
      </c>
      <c r="I19820" s="141" t="s">
        <v>285</v>
      </c>
      <c r="J19820" s="649">
        <v>342.03</v>
      </c>
    </row>
    <row r="19821" spans="1:10" hidden="1">
      <c r="A19821" s="141" t="s">
        <v>59356</v>
      </c>
      <c r="B19821" s="141" t="str">
        <f t="shared" si="309"/>
        <v>DRENO PROFUNDO PARA CORTE EM ROCHA,TRAPEZOIDAL,MEDINDO 0,50M NA BASE MENOR,0,60M NA BASE MAIOR E 0,40M DE ALTURA,COM UTIDRENO PROFUNDO PARA CORTE EM ROCHA,TRAPEZOIDAL,MEDINDO 0,50MLIZACAO DE MANTA GEOTEXTIL EM DRENO SUBTERRANEO,FORNECIMENTODOS MATERIAIS E EXECUCAO,INCLUSIVE SELO,ENCHIMENTO FILTRANTE,MATERIAL DRENANTE E ESCAVACAODRENO PROFUNDO PARA CORTE EM ROCHA,TRAPEZOIDAL,MEDINDO 0,50M</v>
      </c>
      <c r="C19821" s="141" t="s">
        <v>59309</v>
      </c>
      <c r="D19821" s="141" t="s">
        <v>59357</v>
      </c>
      <c r="E19821" s="141" t="s">
        <v>59351</v>
      </c>
      <c r="F19821" s="141" t="s">
        <v>59327</v>
      </c>
      <c r="G19821" s="141" t="s">
        <v>59328</v>
      </c>
      <c r="I19821" s="141" t="s">
        <v>285</v>
      </c>
      <c r="J19821" s="649">
        <v>433.76</v>
      </c>
    </row>
    <row r="19822" spans="1:10" hidden="1">
      <c r="A19822" s="141" t="s">
        <v>59358</v>
      </c>
      <c r="B19822" s="141" t="str">
        <f t="shared" si="309"/>
        <v>DRENO PROFUNDO PARA CORTE EM ROCHA,TRAPEZOIDAL,MEDINDO 0,50M NA BASE MENOR,0,60M NA BASE MAIOR E 0,40M DE ALTURA,COM UTIDRENO PROFUNDO PARA CORTE EM ROCHA,TRAPEZOIDAL,MEDINDO 0,50MLIZACAO DE MANTA GEOTEXTIL EM DRENO SUBTERRANEO,FORNECIMENTODOS MATERIAIS E EXECUCAO,INCLUSIVE SELO,ENCHIMENTO FILTRANTE,MATERIAL DRENANTE E ESCAVACAODRENO PROFUNDO PARA CORTE EM ROCHA,TRAPEZOIDAL,MEDINDO 0,50M</v>
      </c>
      <c r="C19822" s="141" t="s">
        <v>59309</v>
      </c>
      <c r="D19822" s="141" t="s">
        <v>59357</v>
      </c>
      <c r="E19822" s="141" t="s">
        <v>59351</v>
      </c>
      <c r="F19822" s="141" t="s">
        <v>59327</v>
      </c>
      <c r="G19822" s="141" t="s">
        <v>59328</v>
      </c>
      <c r="I19822" s="141" t="s">
        <v>285</v>
      </c>
      <c r="J19822" s="649">
        <v>413.8</v>
      </c>
    </row>
    <row r="19823" spans="1:10" hidden="1">
      <c r="A19823" s="141" t="s">
        <v>59359</v>
      </c>
      <c r="B19823" s="141" t="str">
        <f t="shared" si="309"/>
        <v>DRENO PROFUNDO PARA CORTE EM ROCHA,TRAPEZOIDAL,MEDINDO 0,30M NA BASE MENOR,0,40M NA BASE MAIOR E 0,20M DE ALTURA,EXCLUSIDRENO PROFUNDO PARA CORTE EM ROCHA,TRAPEZOIDAL,MEDINDO 0,30MVE FORNECIMENTO O TUBO,COM UTILIZACAO DE MANTA GEOTEXTIL EMDRENO SUBTERRANEO,FORNECIMENTO DOS MATERIAIS E EXECUCAO,INCLUSIVE SELO,ENCHIMENTO FILTRANTE,MATERIAL DRENANTE E ESCAVACAODRENO PROFUNDO PARA CORTE EM ROCHA,TRAPEZOIDAL,MEDINDO 0,30M</v>
      </c>
      <c r="C19823" s="141" t="s">
        <v>59298</v>
      </c>
      <c r="D19823" s="141" t="s">
        <v>59360</v>
      </c>
      <c r="E19823" s="141" t="s">
        <v>59361</v>
      </c>
      <c r="F19823" s="141" t="s">
        <v>59347</v>
      </c>
      <c r="G19823" s="141" t="s">
        <v>59278</v>
      </c>
      <c r="H19823" s="141" t="s">
        <v>24365</v>
      </c>
      <c r="I19823" s="141" t="s">
        <v>285</v>
      </c>
      <c r="J19823" s="649">
        <v>214.24</v>
      </c>
    </row>
    <row r="19824" spans="1:10" hidden="1">
      <c r="A19824" s="141" t="s">
        <v>59362</v>
      </c>
      <c r="B19824" s="141" t="str">
        <f t="shared" si="309"/>
        <v>DRENO PROFUNDO PARA CORTE EM ROCHA,TRAPEZOIDAL,MEDINDO 0,30M NA BASE MENOR,0,40M NA BASE MAIOR E 0,20M DE ALTURA,EXCLUSIDRENO PROFUNDO PARA CORTE EM ROCHA,TRAPEZOIDAL,MEDINDO 0,30MVE FORNECIMENTO O TUBO,COM UTILIZACAO DE MANTA GEOTEXTIL EMDRENO SUBTERRANEO,FORNECIMENTO DOS MATERIAIS E EXECUCAO,INCLUSIVE SELO,ENCHIMENTO FILTRANTE,MATERIAL DRENANTE E ESCAVACAODRENO PROFUNDO PARA CORTE EM ROCHA,TRAPEZOIDAL,MEDINDO 0,30M</v>
      </c>
      <c r="C19824" s="141" t="s">
        <v>59298</v>
      </c>
      <c r="D19824" s="141" t="s">
        <v>59360</v>
      </c>
      <c r="E19824" s="141" t="s">
        <v>59361</v>
      </c>
      <c r="F19824" s="141" t="s">
        <v>59347</v>
      </c>
      <c r="G19824" s="141" t="s">
        <v>59278</v>
      </c>
      <c r="H19824" s="141" t="s">
        <v>24365</v>
      </c>
      <c r="I19824" s="141" t="s">
        <v>285</v>
      </c>
      <c r="J19824" s="649">
        <v>201.32</v>
      </c>
    </row>
    <row r="19825" spans="1:10" hidden="1">
      <c r="A19825" s="141" t="s">
        <v>59363</v>
      </c>
      <c r="B19825" s="141" t="str">
        <f t="shared" si="309"/>
        <v>DRENO PROFUNDO PARA CORTE EM ROCHA,TRAPEZOIDAL,MEDINDO 0,40M NA BASE MENOR,0,50M NA BASE MAIOR E 0,30M DE ALTURA,EXCLUSIDRENO PROFUNDO PARA CORTE EM ROCHA,TRAPEZOIDAL,MEDINDO 0,40MVE FORNECIMENTO DO TUBO,COM UTILIZACAO DE MANTA GEOTEXTIL EMDRENO SUBTERRANEO,FORNECIMENTO DOS MATERIAIS E EXECUCAO,INCLUSIVE SELO,ENCHIMENTO FILTRANTE,MATERIAL DRENANTE E ESCAVACAODRENO PROFUNDO PARA CORTE EM ROCHA,TRAPEZOIDAL,MEDINDO 0,40M</v>
      </c>
      <c r="C19825" s="141" t="s">
        <v>59304</v>
      </c>
      <c r="D19825" s="141" t="s">
        <v>59364</v>
      </c>
      <c r="E19825" s="141" t="s">
        <v>59365</v>
      </c>
      <c r="F19825" s="141" t="s">
        <v>59347</v>
      </c>
      <c r="G19825" s="141" t="s">
        <v>59278</v>
      </c>
      <c r="H19825" s="141" t="s">
        <v>24365</v>
      </c>
      <c r="I19825" s="141" t="s">
        <v>285</v>
      </c>
      <c r="J19825" s="649">
        <v>265.79000000000002</v>
      </c>
    </row>
    <row r="19826" spans="1:10" hidden="1">
      <c r="A19826" s="141" t="s">
        <v>59366</v>
      </c>
      <c r="B19826" s="141" t="str">
        <f t="shared" si="309"/>
        <v>DRENO PROFUNDO PARA CORTE EM ROCHA,TRAPEZOIDAL,MEDINDO 0,40M NA BASE MENOR,0,50M NA BASE MAIOR E 0,30M DE ALTURA,EXCLUSIDRENO PROFUNDO PARA CORTE EM ROCHA,TRAPEZOIDAL,MEDINDO 0,40MVE FORNECIMENTO DO TUBO,COM UTILIZACAO DE MANTA GEOTEXTIL EMDRENO SUBTERRANEO,FORNECIMENTO DOS MATERIAIS E EXECUCAO,INCLUSIVE SELO,ENCHIMENTO FILTRANTE,MATERIAL DRENANTE E ESCAVACAODRENO PROFUNDO PARA CORTE EM ROCHA,TRAPEZOIDAL,MEDINDO 0,40M</v>
      </c>
      <c r="C19826" s="141" t="s">
        <v>59304</v>
      </c>
      <c r="D19826" s="141" t="s">
        <v>59364</v>
      </c>
      <c r="E19826" s="141" t="s">
        <v>59365</v>
      </c>
      <c r="F19826" s="141" t="s">
        <v>59347</v>
      </c>
      <c r="G19826" s="141" t="s">
        <v>59278</v>
      </c>
      <c r="H19826" s="141" t="s">
        <v>24365</v>
      </c>
      <c r="I19826" s="141" t="s">
        <v>285</v>
      </c>
      <c r="J19826" s="649">
        <v>249.24</v>
      </c>
    </row>
    <row r="19827" spans="1:10" hidden="1">
      <c r="A19827" s="141" t="s">
        <v>59367</v>
      </c>
      <c r="B19827" s="141" t="str">
        <f t="shared" si="309"/>
        <v>DRENO PROFUNDO PARA CORTE EM ROCHA,TRAPEZOIDAL,MEDINDO 0,50M NA BASE MENOR,0,60M NA BASE MAIOR E 0,40M DE ALTURA,EXCLUSIDRENO PROFUNDO PARA CORTE EM ROCHA,TRAPEZOIDAL,MEDINDO 0,50MVE FORNECIMENTO DO TUBO,COM UTILIZACAO DE MANTA GEOTEXTIL EMDRENO SUBTERRANEO,FORNECIMENTO DOS MATERIAIS E EXECUCAO,INCLUSIVE SELO,ENCHIMENTO FILTRANTE,MATERIAL DRENANTE E ESCAVACAODRENO PROFUNDO PARA CORTE EM ROCHA,TRAPEZOIDAL,MEDINDO 0,50M</v>
      </c>
      <c r="C19827" s="141" t="s">
        <v>59309</v>
      </c>
      <c r="D19827" s="141" t="s">
        <v>59368</v>
      </c>
      <c r="E19827" s="141" t="s">
        <v>59365</v>
      </c>
      <c r="F19827" s="141" t="s">
        <v>59347</v>
      </c>
      <c r="G19827" s="141" t="s">
        <v>59278</v>
      </c>
      <c r="H19827" s="141" t="s">
        <v>24365</v>
      </c>
      <c r="I19827" s="141" t="s">
        <v>285</v>
      </c>
      <c r="J19827" s="649">
        <v>313.82</v>
      </c>
    </row>
    <row r="19828" spans="1:10" hidden="1">
      <c r="A19828" s="141" t="s">
        <v>59369</v>
      </c>
      <c r="B19828" s="141" t="str">
        <f t="shared" si="309"/>
        <v>DRENO PROFUNDO PARA CORTE EM ROCHA,TRAPEZOIDAL,MEDINDO 0,50M NA BASE MENOR,0,60M NA BASE MAIOR E 0,40M DE ALTURA,EXCLUSIDRENO PROFUNDO PARA CORTE EM ROCHA,TRAPEZOIDAL,MEDINDO 0,50MVE FORNECIMENTO DO TUBO,COM UTILIZACAO DE MANTA GEOTEXTIL EMDRENO SUBTERRANEO,FORNECIMENTO DOS MATERIAIS E EXECUCAO,INCLUSIVE SELO,ENCHIMENTO FILTRANTE,MATERIAL DRENANTE E ESCAVACAODRENO PROFUNDO PARA CORTE EM ROCHA,TRAPEZOIDAL,MEDINDO 0,50M</v>
      </c>
      <c r="C19828" s="141" t="s">
        <v>59309</v>
      </c>
      <c r="D19828" s="141" t="s">
        <v>59368</v>
      </c>
      <c r="E19828" s="141" t="s">
        <v>59365</v>
      </c>
      <c r="F19828" s="141" t="s">
        <v>59347</v>
      </c>
      <c r="G19828" s="141" t="s">
        <v>59278</v>
      </c>
      <c r="H19828" s="141" t="s">
        <v>24365</v>
      </c>
      <c r="I19828" s="141" t="s">
        <v>285</v>
      </c>
      <c r="J19828" s="649">
        <v>293.86</v>
      </c>
    </row>
    <row r="19829" spans="1:10" hidden="1">
      <c r="A19829" s="141" t="s">
        <v>59370</v>
      </c>
      <c r="B19829" s="141" t="str">
        <f t="shared" si="309"/>
        <v>DRENO RASO COM PEDRA BRITADA E MANTA GEOTEXTIL,INCLUSIVE ESCAVACAO E FORNECIMENTO DOS MATERIAISDRENO RASO COM PEDRA BRITADA E MANTA GEOTEXTIL,INCLUSIVE ESCDRENO RASO COM PEDRA BRITADA E MANTA GEOTEXTIL,INCLUSIVE ESC</v>
      </c>
      <c r="C19829" s="141" t="s">
        <v>59371</v>
      </c>
      <c r="D19829" s="141" t="s">
        <v>59372</v>
      </c>
      <c r="I19829" s="141" t="s">
        <v>285</v>
      </c>
      <c r="J19829" s="649">
        <v>102.23</v>
      </c>
    </row>
    <row r="19830" spans="1:10" hidden="1">
      <c r="A19830" s="141" t="s">
        <v>59373</v>
      </c>
      <c r="B19830" s="141" t="str">
        <f t="shared" si="309"/>
        <v>DRENO RASO COM PEDRA BRITADA E MANTA GEOTEXTIL,INCLUSIVE ESCAVACAO E FORNECIMENTO DOS MATERIAISDRENO RASO COM PEDRA BRITADA E MANTA GEOTEXTIL,INCLUSIVE ESCDRENO RASO COM PEDRA BRITADA E MANTA GEOTEXTIL,INCLUSIVE ESC</v>
      </c>
      <c r="C19830" s="141" t="s">
        <v>59371</v>
      </c>
      <c r="D19830" s="141" t="s">
        <v>59372</v>
      </c>
      <c r="I19830" s="141" t="s">
        <v>285</v>
      </c>
      <c r="J19830" s="649">
        <v>98.66</v>
      </c>
    </row>
    <row r="19831" spans="1:10" hidden="1">
      <c r="A19831" s="141" t="s">
        <v>59374</v>
      </c>
      <c r="B19831" s="141" t="str">
        <f t="shared" si="309"/>
        <v>DRENO RASO COM PEDRA BRITADA,INCLUSIVE ESCAVACAO E FORNECIMENTO DOS MATERIAISDRENO RASO COM PEDRA BRITADA,INCLUSIVE ESCAVACAO E FORNECIMEDRENO RASO COM PEDRA BRITADA,INCLUSIVE ESCAVACAO E FORNECIME</v>
      </c>
      <c r="C19831" s="141" t="s">
        <v>59375</v>
      </c>
      <c r="D19831" s="141" t="s">
        <v>39529</v>
      </c>
      <c r="I19831" s="141" t="s">
        <v>285</v>
      </c>
      <c r="J19831" s="649">
        <v>72.459999999999994</v>
      </c>
    </row>
    <row r="19832" spans="1:10" hidden="1">
      <c r="A19832" s="141" t="s">
        <v>59376</v>
      </c>
      <c r="B19832" s="141" t="str">
        <f t="shared" si="309"/>
        <v>DRENO RASO COM PEDRA BRITADA,INCLUSIVE ESCAVACAO E FORNECIMENTO DOS MATERIAISDRENO RASO COM PEDRA BRITADA,INCLUSIVE ESCAVACAO E FORNECIMEDRENO RASO COM PEDRA BRITADA,INCLUSIVE ESCAVACAO E FORNECIME</v>
      </c>
      <c r="C19832" s="141" t="s">
        <v>59375</v>
      </c>
      <c r="D19832" s="141" t="s">
        <v>39529</v>
      </c>
      <c r="I19832" s="141" t="s">
        <v>285</v>
      </c>
      <c r="J19832" s="649">
        <v>69.400000000000006</v>
      </c>
    </row>
    <row r="19833" spans="1:10" hidden="1">
      <c r="A19833" s="141" t="s">
        <v>59377</v>
      </c>
      <c r="B19833" s="141" t="str">
        <f t="shared" si="309"/>
        <v>DEFENSA METALICA,MODELO SEMI-MALEAVEL SIMPLES,GALVANIZADA,CONSTITUIDA DE GUIA DESLIZANTE,ESPACADOR,CALCO,PLAQUETA,ACESSODEFENSA METALICA,MODELO SEMI-MALEAVEL SIMPLES,GALVANIZADA,CORIOS DE APERTO E POSTE CRAVADO POR MEIO DE COMPRESSAO.O COMPRIMENTO UTIL DO CONJUNTO E DE 4,00M,MONTAGEM E ASSENTAMENTO,EXCLUSIVE A DEFENSA METALICA(VIDE FAMILIA 20.041)DEFENSA METALICA,MODELO SEMI-MALEAVEL SIMPLES,GALVANIZADA,CO</v>
      </c>
      <c r="C19833" s="141" t="s">
        <v>59378</v>
      </c>
      <c r="D19833" s="141" t="s">
        <v>59379</v>
      </c>
      <c r="E19833" s="141" t="s">
        <v>59380</v>
      </c>
      <c r="F19833" s="141" t="s">
        <v>59381</v>
      </c>
      <c r="G19833" s="141" t="s">
        <v>59382</v>
      </c>
      <c r="I19833" s="141" t="s">
        <v>285</v>
      </c>
      <c r="J19833" s="649">
        <v>33.700000000000003</v>
      </c>
    </row>
    <row r="19834" spans="1:10" hidden="1">
      <c r="A19834" s="141" t="s">
        <v>59383</v>
      </c>
      <c r="B19834" s="141" t="str">
        <f t="shared" si="309"/>
        <v>DEFENSA METALICA,MODELO SEMI-MALEAVEL SIMPLES,GALVANIZADA,CONSTITUIDA DE GUIA DESLIZANTE,ESPACADOR,CALCO,PLAQUETA,ACESSODEFENSA METALICA,MODELO SEMI-MALEAVEL SIMPLES,GALVANIZADA,CORIOS DE APERTO E POSTE CRAVADO POR MEIO DE COMPRESSAO.O COMPRIMENTO UTIL DO CONJUNTO E DE 4,00M,MONTAGEM E ASSENTAMENTO,EXCLUSIVE A DEFENSA METALICA(VIDE FAMILIA 20.041)DEFENSA METALICA,MODELO SEMI-MALEAVEL SIMPLES,GALVANIZADA,CO</v>
      </c>
      <c r="C19834" s="141" t="s">
        <v>59378</v>
      </c>
      <c r="D19834" s="141" t="s">
        <v>59379</v>
      </c>
      <c r="E19834" s="141" t="s">
        <v>59380</v>
      </c>
      <c r="F19834" s="141" t="s">
        <v>59381</v>
      </c>
      <c r="G19834" s="141" t="s">
        <v>59382</v>
      </c>
      <c r="I19834" s="141" t="s">
        <v>285</v>
      </c>
      <c r="J19834" s="649">
        <v>32.82</v>
      </c>
    </row>
    <row r="19835" spans="1:10" hidden="1">
      <c r="A19835" s="141" t="s">
        <v>59384</v>
      </c>
      <c r="B19835" s="141" t="str">
        <f t="shared" si="309"/>
        <v>DEFENSA METALICA,MODELO SEMI-MALEAVEL DUPLA,GALVANIZADA,CONSTITUIDA DE GUIA DESLIZANTE,ESPACADOR,CALCO,PLAQUETA,ACESSORIDEFENSA METALICA,MODELO SEMI-MALEAVEL DUPLA,GALVANIZADA,CONSO DE APERTO E POSTE CRAVADO POR MEIO DE COMPRESSAO.O COMPRIMENTO UTIL DO CONJUNTO E DE 4,00M,MONTAGEM E ASSENTAMENTO,EXCLUSIVE A DEFENSA METALICA(VIDE FAMILIA 20.041)DEFENSA METALICA,MODELO SEMI-MALEAVEL DUPLA,GALVANIZADA,CONS</v>
      </c>
      <c r="C19835" s="141" t="s">
        <v>59385</v>
      </c>
      <c r="D19835" s="141" t="s">
        <v>59386</v>
      </c>
      <c r="E19835" s="141" t="s">
        <v>59387</v>
      </c>
      <c r="F19835" s="141" t="s">
        <v>59388</v>
      </c>
      <c r="G19835" s="141" t="s">
        <v>59389</v>
      </c>
      <c r="I19835" s="141" t="s">
        <v>285</v>
      </c>
      <c r="J19835" s="649">
        <v>49.62</v>
      </c>
    </row>
    <row r="19836" spans="1:10" hidden="1">
      <c r="A19836" s="141" t="s">
        <v>59390</v>
      </c>
      <c r="B19836" s="141" t="str">
        <f t="shared" si="309"/>
        <v>DEFENSA METALICA,MODELO SEMI-MALEAVEL DUPLA,GALVANIZADA,CONSTITUIDA DE GUIA DESLIZANTE,ESPACADOR,CALCO,PLAQUETA,ACESSORIDEFENSA METALICA,MODELO SEMI-MALEAVEL DUPLA,GALVANIZADA,CONSO DE APERTO E POSTE CRAVADO POR MEIO DE COMPRESSAO.O COMPRIMENTO UTIL DO CONJUNTO E DE 4,00M,MONTAGEM E ASSENTAMENTO,EXCLUSIVE A DEFENSA METALICA(VIDE FAMILIA 20.041)DEFENSA METALICA,MODELO SEMI-MALEAVEL DUPLA,GALVANIZADA,CONS</v>
      </c>
      <c r="C19836" s="141" t="s">
        <v>59385</v>
      </c>
      <c r="D19836" s="141" t="s">
        <v>59386</v>
      </c>
      <c r="E19836" s="141" t="s">
        <v>59387</v>
      </c>
      <c r="F19836" s="141" t="s">
        <v>59388</v>
      </c>
      <c r="G19836" s="141" t="s">
        <v>59389</v>
      </c>
      <c r="I19836" s="141" t="s">
        <v>285</v>
      </c>
      <c r="J19836" s="649">
        <v>48.35</v>
      </c>
    </row>
    <row r="19837" spans="1:10" hidden="1">
      <c r="A19837" s="141" t="s">
        <v>59391</v>
      </c>
      <c r="B19837" s="141" t="str">
        <f t="shared" si="309"/>
        <v>DEFENSA METALICA,MODELO MALEAVEL SIMPLES,GALVANIZADA,CONSTITUIDA DE GUIA DESLIZANTE,ESPACADOR,CALCO,PLAQUETA,ACESSORIO DDEFENSA METALICA,MODELO MALEAVEL SIMPLES,GALVANIZADA,CONSTITE APERTO E POSTE CRAVADO POR MEIO DE COMPRESSAO.O COMPRIMENTO UTIL DO CONJUNTO E DE 4,00M,MONTAGEM E ASSENTAMENTO,EXCLUSIVE A DEFENSA METALICA(VIDE FAMILIA 20.041)DEFENSA METALICA,MODELO MALEAVEL SIMPLES,GALVANIZADA,CONSTIT</v>
      </c>
      <c r="C19837" s="141" t="s">
        <v>59392</v>
      </c>
      <c r="D19837" s="141" t="s">
        <v>59393</v>
      </c>
      <c r="E19837" s="141" t="s">
        <v>59394</v>
      </c>
      <c r="F19837" s="141" t="s">
        <v>59395</v>
      </c>
      <c r="G19837" s="141" t="s">
        <v>59396</v>
      </c>
      <c r="I19837" s="141" t="s">
        <v>285</v>
      </c>
      <c r="J19837" s="649">
        <v>40.43</v>
      </c>
    </row>
    <row r="19838" spans="1:10" hidden="1">
      <c r="A19838" s="141" t="s">
        <v>59397</v>
      </c>
      <c r="B19838" s="141" t="str">
        <f t="shared" si="309"/>
        <v>DEFENSA METALICA,MODELO MALEAVEL SIMPLES,GALVANIZADA,CONSTITUIDA DE GUIA DESLIZANTE,ESPACADOR,CALCO,PLAQUETA,ACESSORIO DDEFENSA METALICA,MODELO MALEAVEL SIMPLES,GALVANIZADA,CONSTITE APERTO E POSTE CRAVADO POR MEIO DE COMPRESSAO.O COMPRIMENTO UTIL DO CONJUNTO E DE 4,00M,MONTAGEM E ASSENTAMENTO,EXCLUSIVE A DEFENSA METALICA(VIDE FAMILIA 20.041)DEFENSA METALICA,MODELO MALEAVEL SIMPLES,GALVANIZADA,CONSTIT</v>
      </c>
      <c r="C19838" s="141" t="s">
        <v>59392</v>
      </c>
      <c r="D19838" s="141" t="s">
        <v>59393</v>
      </c>
      <c r="E19838" s="141" t="s">
        <v>59394</v>
      </c>
      <c r="F19838" s="141" t="s">
        <v>59395</v>
      </c>
      <c r="G19838" s="141" t="s">
        <v>59396</v>
      </c>
      <c r="I19838" s="141" t="s">
        <v>285</v>
      </c>
      <c r="J19838" s="649">
        <v>39.380000000000003</v>
      </c>
    </row>
    <row r="19839" spans="1:10" hidden="1">
      <c r="A19839" s="141" t="s">
        <v>59398</v>
      </c>
      <c r="B19839" s="141" t="str">
        <f t="shared" si="309"/>
        <v>DEFENSA METALICA,MODELO MALEAVEL DUPLA,GALVANIZADA,CONSTITUIDA DE GUIA DESLIZANTE,ESPACADOR,CALCO,PLAQUETA,ACESSORIO DEDEFENSA METALICA,MODELO MALEAVEL DUPLA,GALVANIZADA,CONSTITUIAPERTO E POSTE CRAVADO POR MEIO DE COMPRESSAO.O COMPRIMENTOUTIL DO CONJUNTO E DE 4,00M,MONTAGEM E ASSENTAMENTO,EXCLUSIVE A DEFENSA METALICA(VIDE FAMILIA 20.041)DEFENSA METALICA,MODELO MALEAVEL DUPLA,GALVANIZADA,CONSTITUI</v>
      </c>
      <c r="C19839" s="141" t="s">
        <v>59399</v>
      </c>
      <c r="D19839" s="141" t="s">
        <v>59400</v>
      </c>
      <c r="E19839" s="141" t="s">
        <v>59401</v>
      </c>
      <c r="F19839" s="141" t="s">
        <v>59402</v>
      </c>
      <c r="G19839" s="141" t="s">
        <v>59403</v>
      </c>
      <c r="I19839" s="141" t="s">
        <v>285</v>
      </c>
      <c r="J19839" s="649">
        <v>67.38</v>
      </c>
    </row>
    <row r="19840" spans="1:10" hidden="1">
      <c r="A19840" s="141" t="s">
        <v>59404</v>
      </c>
      <c r="B19840" s="141" t="str">
        <f t="shared" si="309"/>
        <v>DEFENSA METALICA,MODELO MALEAVEL DUPLA,GALVANIZADA,CONSTITUIDA DE GUIA DESLIZANTE,ESPACADOR,CALCO,PLAQUETA,ACESSORIO DEDEFENSA METALICA,MODELO MALEAVEL DUPLA,GALVANIZADA,CONSTITUIAPERTO E POSTE CRAVADO POR MEIO DE COMPRESSAO.O COMPRIMENTOUTIL DO CONJUNTO E DE 4,00M,MONTAGEM E ASSENTAMENTO,EXCLUSIVE A DEFENSA METALICA(VIDE FAMILIA 20.041)DEFENSA METALICA,MODELO MALEAVEL DUPLA,GALVANIZADA,CONSTITUI</v>
      </c>
      <c r="C19840" s="141" t="s">
        <v>59399</v>
      </c>
      <c r="D19840" s="141" t="s">
        <v>59400</v>
      </c>
      <c r="E19840" s="141" t="s">
        <v>59401</v>
      </c>
      <c r="F19840" s="141" t="s">
        <v>59402</v>
      </c>
      <c r="G19840" s="141" t="s">
        <v>59403</v>
      </c>
      <c r="I19840" s="141" t="s">
        <v>285</v>
      </c>
      <c r="J19840" s="649">
        <v>65.63</v>
      </c>
    </row>
    <row r="19841" spans="1:10" hidden="1">
      <c r="A19841" s="141" t="s">
        <v>59405</v>
      </c>
      <c r="B19841" s="141" t="str">
        <f t="shared" si="309"/>
        <v>DEFENSA METALICA,MODELO SEMI-MALEAVEL SIMPLES,GALVANIZADA,CONSTITUIDA DE GUIA DESLIZANTE,ESPACADOR,CALCO,PLAQUETA,ACESSODEFENSA METALICA,MODELO SEMI-MALEAVEL SIMPLES,GALVANIZADA,CORIOS DE APERTO E POSTE COM COMPRIMENTO DE 1,80M.FORNECIMENTODEFENSA METALICA,MODELO SEMI-MALEAVEL SIMPLES,GALVANIZADA,CO</v>
      </c>
      <c r="C19841" s="141" t="s">
        <v>59378</v>
      </c>
      <c r="D19841" s="141" t="s">
        <v>59379</v>
      </c>
      <c r="E19841" s="141" t="s">
        <v>59406</v>
      </c>
      <c r="I19841" s="141" t="s">
        <v>285</v>
      </c>
      <c r="J19841" s="649">
        <v>573</v>
      </c>
    </row>
    <row r="19842" spans="1:10" hidden="1">
      <c r="A19842" s="141" t="s">
        <v>59407</v>
      </c>
      <c r="B19842" s="141" t="str">
        <f t="shared" si="309"/>
        <v>DEFENSA METALICA,MODELO SEMI-MALEAVEL SIMPLES,GALVANIZADA,CONSTITUIDA DE GUIA DESLIZANTE,ESPACADOR,CALCO,PLAQUETA,ACESSODEFENSA METALICA,MODELO SEMI-MALEAVEL SIMPLES,GALVANIZADA,CORIOS DE APERTO E POSTE COM COMPRIMENTO DE 1,80M.FORNECIMENTODEFENSA METALICA,MODELO SEMI-MALEAVEL SIMPLES,GALVANIZADA,CO</v>
      </c>
      <c r="C19842" s="141" t="s">
        <v>59378</v>
      </c>
      <c r="D19842" s="141" t="s">
        <v>59379</v>
      </c>
      <c r="E19842" s="141" t="s">
        <v>59406</v>
      </c>
      <c r="I19842" s="141" t="s">
        <v>285</v>
      </c>
      <c r="J19842" s="649">
        <v>573</v>
      </c>
    </row>
    <row r="19843" spans="1:10" hidden="1">
      <c r="A19843" s="141" t="s">
        <v>59408</v>
      </c>
      <c r="B19843" s="141" t="str">
        <f t="shared" ref="B19843:B19906" si="310">C19843&amp;D19843&amp;C19843&amp;E19843&amp;F19843&amp;G19843&amp;H19843&amp;C19843</f>
        <v>DEFENSA METALICA,MODELO SEMI-MALEAVEL DUPLA,GALVANIZADA,CONSTITUIDA DE GUIA DESLIZANTE,ESPACADOR,CALCO,PLAQUETA,ACESSORIDEFENSA METALICA,MODELO SEMI-MALEAVEL DUPLA,GALVANIZADA,CONSOS DE APERTO E POSTE COM COMPRIMENTO DE 1,80M.FORNECIMENTODEFENSA METALICA,MODELO SEMI-MALEAVEL DUPLA,GALVANIZADA,CONS</v>
      </c>
      <c r="C19843" s="141" t="s">
        <v>59385</v>
      </c>
      <c r="D19843" s="141" t="s">
        <v>59386</v>
      </c>
      <c r="E19843" s="141" t="s">
        <v>59409</v>
      </c>
      <c r="I19843" s="141" t="s">
        <v>285</v>
      </c>
      <c r="J19843" s="649">
        <v>983</v>
      </c>
    </row>
    <row r="19844" spans="1:10" hidden="1">
      <c r="A19844" s="141" t="s">
        <v>59410</v>
      </c>
      <c r="B19844" s="141" t="str">
        <f t="shared" si="310"/>
        <v>DEFENSA METALICA,MODELO SEMI-MALEAVEL DUPLA,GALVANIZADA,CONSTITUIDA DE GUIA DESLIZANTE,ESPACADOR,CALCO,PLAQUETA,ACESSORIDEFENSA METALICA,MODELO SEMI-MALEAVEL DUPLA,GALVANIZADA,CONSOS DE APERTO E POSTE COM COMPRIMENTO DE 1,80M.FORNECIMENTODEFENSA METALICA,MODELO SEMI-MALEAVEL DUPLA,GALVANIZADA,CONS</v>
      </c>
      <c r="C19844" s="141" t="s">
        <v>59385</v>
      </c>
      <c r="D19844" s="141" t="s">
        <v>59386</v>
      </c>
      <c r="E19844" s="141" t="s">
        <v>59409</v>
      </c>
      <c r="I19844" s="141" t="s">
        <v>285</v>
      </c>
      <c r="J19844" s="649">
        <v>983</v>
      </c>
    </row>
    <row r="19845" spans="1:10" hidden="1">
      <c r="A19845" s="141" t="s">
        <v>59411</v>
      </c>
      <c r="B19845" s="141" t="str">
        <f t="shared" si="310"/>
        <v>DEFENSA METALICA,MODELO MALEAVEL SIMPLES,GALVANIZADA,CONSTITUIDA DE GUIA DESLIZANTE,ESPACADOR,CALCO,PLAQUETA,ACESSORIOSDEFENSA METALICA,MODELO MALEAVEL SIMPLES,GALVANIZADA,CONSTITDE APERTO E POSTE COM COMPRIMENTO DE 1,80M.FORNECIMENTODEFENSA METALICA,MODELO MALEAVEL SIMPLES,GALVANIZADA,CONSTIT</v>
      </c>
      <c r="C19845" s="141" t="s">
        <v>59392</v>
      </c>
      <c r="D19845" s="141" t="s">
        <v>59412</v>
      </c>
      <c r="E19845" s="141" t="s">
        <v>59413</v>
      </c>
      <c r="I19845" s="141" t="s">
        <v>285</v>
      </c>
      <c r="J19845" s="649">
        <v>916</v>
      </c>
    </row>
    <row r="19846" spans="1:10" hidden="1">
      <c r="A19846" s="141" t="s">
        <v>59414</v>
      </c>
      <c r="B19846" s="141" t="str">
        <f t="shared" si="310"/>
        <v>DEFENSA METALICA,MODELO MALEAVEL SIMPLES,GALVANIZADA,CONSTITUIDA DE GUIA DESLIZANTE,ESPACADOR,CALCO,PLAQUETA,ACESSORIOSDEFENSA METALICA,MODELO MALEAVEL SIMPLES,GALVANIZADA,CONSTITDE APERTO E POSTE COM COMPRIMENTO DE 1,80M.FORNECIMENTODEFENSA METALICA,MODELO MALEAVEL SIMPLES,GALVANIZADA,CONSTIT</v>
      </c>
      <c r="C19846" s="141" t="s">
        <v>59392</v>
      </c>
      <c r="D19846" s="141" t="s">
        <v>59412</v>
      </c>
      <c r="E19846" s="141" t="s">
        <v>59413</v>
      </c>
      <c r="I19846" s="141" t="s">
        <v>285</v>
      </c>
      <c r="J19846" s="649">
        <v>916</v>
      </c>
    </row>
    <row r="19847" spans="1:10" hidden="1">
      <c r="A19847" s="141" t="s">
        <v>59415</v>
      </c>
      <c r="B19847" s="141" t="str">
        <f t="shared" si="310"/>
        <v>DEFENSA METALICA,MODELO MALEAVEL DUPLA,GALVANIZADA,CONSTITUIDA DE GUIA DESLIZANTE,ESPACADOR,CALCO,PLAQUETA,ACESSORIOS DEDEFENSA METALICA,MODELO MALEAVEL DUPLA,GALVANIZADA,CONSTITUI APERTO E POSTE COM COMPRIMENTO DE 1,80M.FORNECIMENTODEFENSA METALICA,MODELO MALEAVEL DUPLA,GALVANIZADA,CONSTITUI</v>
      </c>
      <c r="C19847" s="141" t="s">
        <v>59399</v>
      </c>
      <c r="D19847" s="141" t="s">
        <v>59416</v>
      </c>
      <c r="E19847" s="141" t="s">
        <v>59417</v>
      </c>
      <c r="I19847" s="141" t="s">
        <v>285</v>
      </c>
      <c r="J19847" s="649">
        <v>1140</v>
      </c>
    </row>
    <row r="19848" spans="1:10" hidden="1">
      <c r="A19848" s="141" t="s">
        <v>59418</v>
      </c>
      <c r="B19848" s="141" t="str">
        <f t="shared" si="310"/>
        <v>DEFENSA METALICA,MODELO MALEAVEL DUPLA,GALVANIZADA,CONSTITUIDA DE GUIA DESLIZANTE,ESPACADOR,CALCO,PLAQUETA,ACESSORIOS DEDEFENSA METALICA,MODELO MALEAVEL DUPLA,GALVANIZADA,CONSTITUI APERTO E POSTE COM COMPRIMENTO DE 1,80M.FORNECIMENTODEFENSA METALICA,MODELO MALEAVEL DUPLA,GALVANIZADA,CONSTITUI</v>
      </c>
      <c r="C19848" s="141" t="s">
        <v>59399</v>
      </c>
      <c r="D19848" s="141" t="s">
        <v>59416</v>
      </c>
      <c r="E19848" s="141" t="s">
        <v>59417</v>
      </c>
      <c r="I19848" s="141" t="s">
        <v>285</v>
      </c>
      <c r="J19848" s="649">
        <v>1140</v>
      </c>
    </row>
    <row r="19849" spans="1:10" hidden="1">
      <c r="A19849" s="141" t="s">
        <v>59419</v>
      </c>
      <c r="B19849" s="141" t="str">
        <f t="shared" si="310"/>
        <v>BOCA PARA BUEIRO SIMPLES,MULTI-PLATE CIRCULAR,COM 1,90M DE DIAMETRO,EM CONCRETO ARMADO 15MPA,INCLUSIVE TODOS OS MATERIAIBOCA PARA BUEIRO SIMPLES,MULTI-PLATE CIRCULAR,COM 1,90M DE DS E ESCAVACAO MANUAL DA LAJE DA BASE,EXCLUSIVE REATERROBOCA PARA BUEIRO SIMPLES,MULTI-PLATE CIRCULAR,COM 1,90M DE D</v>
      </c>
      <c r="C19849" s="141" t="s">
        <v>59420</v>
      </c>
      <c r="D19849" s="141" t="s">
        <v>59421</v>
      </c>
      <c r="E19849" s="141" t="s">
        <v>59422</v>
      </c>
      <c r="I19849" s="141" t="s">
        <v>14</v>
      </c>
      <c r="J19849" s="649">
        <v>7254.47</v>
      </c>
    </row>
    <row r="19850" spans="1:10" hidden="1">
      <c r="A19850" s="141" t="s">
        <v>59423</v>
      </c>
      <c r="B19850" s="141" t="str">
        <f t="shared" si="310"/>
        <v>BOCA PARA BUEIRO SIMPLES,MULTI-PLATE CIRCULAR,COM 1,90M DE DIAMETRO,EM CONCRETO ARMADO 15MPA,INCLUSIVE TODOS OS MATERIAIBOCA PARA BUEIRO SIMPLES,MULTI-PLATE CIRCULAR,COM 1,90M DE DS E ESCAVACAO MANUAL DA LAJE DA BASE,EXCLUSIVE REATERROBOCA PARA BUEIRO SIMPLES,MULTI-PLATE CIRCULAR,COM 1,90M DE D</v>
      </c>
      <c r="C19850" s="141" t="s">
        <v>59420</v>
      </c>
      <c r="D19850" s="141" t="s">
        <v>59421</v>
      </c>
      <c r="E19850" s="141" t="s">
        <v>59422</v>
      </c>
      <c r="I19850" s="141" t="s">
        <v>14</v>
      </c>
      <c r="J19850" s="649">
        <v>6753.79</v>
      </c>
    </row>
    <row r="19851" spans="1:10" hidden="1">
      <c r="A19851" s="141" t="s">
        <v>59424</v>
      </c>
      <c r="B19851" s="141" t="str">
        <f t="shared" si="310"/>
        <v>BOCA PARA BUEIRO DUPLO,MULTI-PLATE CIRCULAR,COM 1,90M DE DIAMETRO,EM CONCRETO ARMADO 15MPA,INCLUSIVE TODOS OS MATERIAISBOCA PARA BUEIRO DUPLO,MULTI-PLATE CIRCULAR,COM 1,90M DE DIAE ESCAVACAO MANUAL DA LAJE DA BASE,EXCLUSIVE REATERROBOCA PARA BUEIRO DUPLO,MULTI-PLATE CIRCULAR,COM 1,90M DE DIA</v>
      </c>
      <c r="C19851" s="141" t="s">
        <v>59425</v>
      </c>
      <c r="D19851" s="141" t="s">
        <v>59426</v>
      </c>
      <c r="E19851" s="141" t="s">
        <v>59427</v>
      </c>
      <c r="I19851" s="141" t="s">
        <v>14</v>
      </c>
      <c r="J19851" s="649">
        <v>13519.67</v>
      </c>
    </row>
    <row r="19852" spans="1:10" hidden="1">
      <c r="A19852" s="141" t="s">
        <v>59428</v>
      </c>
      <c r="B19852" s="141" t="str">
        <f t="shared" si="310"/>
        <v>BOCA PARA BUEIRO DUPLO,MULTI-PLATE CIRCULAR,COM 1,90M DE DIAMETRO,EM CONCRETO ARMADO 15MPA,INCLUSIVE TODOS OS MATERIAISBOCA PARA BUEIRO DUPLO,MULTI-PLATE CIRCULAR,COM 1,90M DE DIAE ESCAVACAO MANUAL DA LAJE DA BASE,EXCLUSIVE REATERROBOCA PARA BUEIRO DUPLO,MULTI-PLATE CIRCULAR,COM 1,90M DE DIA</v>
      </c>
      <c r="C19852" s="141" t="s">
        <v>59425</v>
      </c>
      <c r="D19852" s="141" t="s">
        <v>59426</v>
      </c>
      <c r="E19852" s="141" t="s">
        <v>59427</v>
      </c>
      <c r="I19852" s="141" t="s">
        <v>14</v>
      </c>
      <c r="J19852" s="649">
        <v>12625.36</v>
      </c>
    </row>
    <row r="19853" spans="1:10" hidden="1">
      <c r="A19853" s="141" t="s">
        <v>59429</v>
      </c>
      <c r="B19853" s="141" t="str">
        <f t="shared" si="310"/>
        <v>BOCA PARA BUEIRO TRIPLO,MULTI-PLATE CIRCULAR,COM 1,90M DE DIAMETRO,EM CONCRETO ARMADO 15MPA,INCLUSIVE TODOS OS MATERIAISBOCA PARA BUEIRO TRIPLO,MULTI-PLATE CIRCULAR,COM 1,90M DE DI E ESCAVACAO MANUAL DA LAJE DA BASE,EXCLUSIVE REATERROBOCA PARA BUEIRO TRIPLO,MULTI-PLATE CIRCULAR,COM 1,90M DE DI</v>
      </c>
      <c r="C19853" s="141" t="s">
        <v>59430</v>
      </c>
      <c r="D19853" s="141" t="s">
        <v>59431</v>
      </c>
      <c r="E19853" s="141" t="s">
        <v>59432</v>
      </c>
      <c r="I19853" s="141" t="s">
        <v>14</v>
      </c>
      <c r="J19853" s="649">
        <v>20833.990000000002</v>
      </c>
    </row>
    <row r="19854" spans="1:10" hidden="1">
      <c r="A19854" s="141" t="s">
        <v>59433</v>
      </c>
      <c r="B19854" s="141" t="str">
        <f t="shared" si="310"/>
        <v>BOCA PARA BUEIRO TRIPLO,MULTI-PLATE CIRCULAR,COM 1,90M DE DIAMETRO,EM CONCRETO ARMADO 15MPA,INCLUSIVE TODOS OS MATERIAISBOCA PARA BUEIRO TRIPLO,MULTI-PLATE CIRCULAR,COM 1,90M DE DI E ESCAVACAO MANUAL DA LAJE DA BASE,EXCLUSIVE REATERROBOCA PARA BUEIRO TRIPLO,MULTI-PLATE CIRCULAR,COM 1,90M DE DI</v>
      </c>
      <c r="C19854" s="141" t="s">
        <v>59430</v>
      </c>
      <c r="D19854" s="141" t="s">
        <v>59431</v>
      </c>
      <c r="E19854" s="141" t="s">
        <v>59432</v>
      </c>
      <c r="I19854" s="141" t="s">
        <v>14</v>
      </c>
      <c r="J19854" s="649">
        <v>19460.939999999999</v>
      </c>
    </row>
    <row r="19855" spans="1:10" hidden="1">
      <c r="A19855" s="141" t="s">
        <v>59434</v>
      </c>
      <c r="B19855" s="141" t="str">
        <f t="shared" si="310"/>
        <v>BOCA PARA BUEIRO SIMPLES,MULTI-PLATE CIRCULAR,COM 2,30M DE DIAMETRO,EM CONCRETO ARMADO 15MPA,INCLUINDO TODOS OS MATERIAIBOCA PARA BUEIRO SIMPLES,MULTI-PLATE CIRCULAR,COM 2,30M DE DS E ESCAVACAO MANUAL DA LAJE DA BASE,EXCLUSIVE REATERROBOCA PARA BUEIRO SIMPLES,MULTI-PLATE CIRCULAR,COM 2,30M DE D</v>
      </c>
      <c r="C19855" s="141" t="s">
        <v>59435</v>
      </c>
      <c r="D19855" s="141" t="s">
        <v>59436</v>
      </c>
      <c r="E19855" s="141" t="s">
        <v>59422</v>
      </c>
      <c r="I19855" s="141" t="s">
        <v>14</v>
      </c>
      <c r="J19855" s="649">
        <v>9436.7099999999991</v>
      </c>
    </row>
    <row r="19856" spans="1:10" hidden="1">
      <c r="A19856" s="141" t="s">
        <v>59437</v>
      </c>
      <c r="B19856" s="141" t="str">
        <f t="shared" si="310"/>
        <v>BOCA PARA BUEIRO SIMPLES,MULTI-PLATE CIRCULAR,COM 2,30M DE DIAMETRO,EM CONCRETO ARMADO 15MPA,INCLUINDO TODOS OS MATERIAIBOCA PARA BUEIRO SIMPLES,MULTI-PLATE CIRCULAR,COM 2,30M DE DS E ESCAVACAO MANUAL DA LAJE DA BASE,EXCLUSIVE REATERROBOCA PARA BUEIRO SIMPLES,MULTI-PLATE CIRCULAR,COM 2,30M DE D</v>
      </c>
      <c r="C19856" s="141" t="s">
        <v>59435</v>
      </c>
      <c r="D19856" s="141" t="s">
        <v>59436</v>
      </c>
      <c r="E19856" s="141" t="s">
        <v>59422</v>
      </c>
      <c r="I19856" s="141" t="s">
        <v>14</v>
      </c>
      <c r="J19856" s="649">
        <v>8787.94</v>
      </c>
    </row>
    <row r="19857" spans="1:10" hidden="1">
      <c r="A19857" s="141" t="s">
        <v>59438</v>
      </c>
      <c r="B19857" s="141" t="str">
        <f t="shared" si="310"/>
        <v>BOCA PARA BUEIRO DUPLO,MULTI-PLATE CIRCULAR,COM 2,30M DE DIAMETRO,EM CONCRETO ARMADO 15MPA,INCLUINDO TODOS OS MATERIAISBOCA PARA BUEIRO DUPLO,MULTI-PLATE CIRCULAR,COM 2,30M DE DIAE ESCAVACAO MANUAL DA LAJE DA BASE,EXCLUSIVE REATERROBOCA PARA BUEIRO DUPLO,MULTI-PLATE CIRCULAR,COM 2,30M DE DIA</v>
      </c>
      <c r="C19857" s="141" t="s">
        <v>59439</v>
      </c>
      <c r="D19857" s="141" t="s">
        <v>59440</v>
      </c>
      <c r="E19857" s="141" t="s">
        <v>59427</v>
      </c>
      <c r="I19857" s="141" t="s">
        <v>14</v>
      </c>
      <c r="J19857" s="649">
        <v>17822.009999999998</v>
      </c>
    </row>
    <row r="19858" spans="1:10" hidden="1">
      <c r="A19858" s="141" t="s">
        <v>59441</v>
      </c>
      <c r="B19858" s="141" t="str">
        <f t="shared" si="310"/>
        <v>BOCA PARA BUEIRO DUPLO,MULTI-PLATE CIRCULAR,COM 2,30M DE DIAMETRO,EM CONCRETO ARMADO 15MPA,INCLUINDO TODOS OS MATERIAISBOCA PARA BUEIRO DUPLO,MULTI-PLATE CIRCULAR,COM 2,30M DE DIAE ESCAVACAO MANUAL DA LAJE DA BASE,EXCLUSIVE REATERROBOCA PARA BUEIRO DUPLO,MULTI-PLATE CIRCULAR,COM 2,30M DE DIA</v>
      </c>
      <c r="C19858" s="141" t="s">
        <v>59439</v>
      </c>
      <c r="D19858" s="141" t="s">
        <v>59440</v>
      </c>
      <c r="E19858" s="141" t="s">
        <v>59427</v>
      </c>
      <c r="I19858" s="141" t="s">
        <v>14</v>
      </c>
      <c r="J19858" s="649">
        <v>16639.7</v>
      </c>
    </row>
    <row r="19859" spans="1:10" hidden="1">
      <c r="A19859" s="141" t="s">
        <v>59442</v>
      </c>
      <c r="B19859" s="141" t="str">
        <f t="shared" si="310"/>
        <v>BOCA PARA BUEIRO TRIPLO,MULTI-PLATE CIRCULAR,COM 2,30M DE DIAMETRO,EM CONCRETO ARMADO 15MPA,INCLUINDO TODOS OS MATERIAISBOCA PARA BUEIRO TRIPLO,MULTI-PLATE CIRCULAR,COM 2,30M DE DI E ESCAVACAO MANUAL DA LAJE DA BASE,EXCLUSIVE REATERROBOCA PARA BUEIRO TRIPLO,MULTI-PLATE CIRCULAR,COM 2,30M DE DI</v>
      </c>
      <c r="C19859" s="141" t="s">
        <v>59443</v>
      </c>
      <c r="D19859" s="141" t="s">
        <v>59444</v>
      </c>
      <c r="E19859" s="141" t="s">
        <v>59432</v>
      </c>
      <c r="I19859" s="141" t="s">
        <v>14</v>
      </c>
      <c r="J19859" s="649">
        <v>26889.03</v>
      </c>
    </row>
    <row r="19860" spans="1:10" hidden="1">
      <c r="A19860" s="141" t="s">
        <v>59445</v>
      </c>
      <c r="B19860" s="141" t="str">
        <f t="shared" si="310"/>
        <v>BOCA PARA BUEIRO TRIPLO,MULTI-PLATE CIRCULAR,COM 2,30M DE DIAMETRO,EM CONCRETO ARMADO 15MPA,INCLUINDO TODOS OS MATERIAISBOCA PARA BUEIRO TRIPLO,MULTI-PLATE CIRCULAR,COM 2,30M DE DI E ESCAVACAO MANUAL DA LAJE DA BASE,EXCLUSIVE REATERROBOCA PARA BUEIRO TRIPLO,MULTI-PLATE CIRCULAR,COM 2,30M DE DI</v>
      </c>
      <c r="C19860" s="141" t="s">
        <v>59443</v>
      </c>
      <c r="D19860" s="141" t="s">
        <v>59444</v>
      </c>
      <c r="E19860" s="141" t="s">
        <v>59432</v>
      </c>
      <c r="I19860" s="141" t="s">
        <v>14</v>
      </c>
      <c r="J19860" s="649">
        <v>25123.3</v>
      </c>
    </row>
    <row r="19861" spans="1:10" hidden="1">
      <c r="A19861" s="141" t="s">
        <v>59446</v>
      </c>
      <c r="B19861" s="141" t="str">
        <f t="shared" si="310"/>
        <v>BOCA PARA BUEIRO SIMPLES,MULTI-PLATE CIRCULAR,COM 2,65M DE DIAMETRO,EM CONCRETO ARMADO 15MPA,INCLUINDO TODOS OS MATERIAIBOCA PARA BUEIRO SIMPLES,MULTI-PLATE CIRCULAR,COM 2,65M DE DS E ESCAVACAO MANUAL DA LAJE DA BASE,EXCLUSIVE REATERROBOCA PARA BUEIRO SIMPLES,MULTI-PLATE CIRCULAR,COM 2,65M DE D</v>
      </c>
      <c r="C19861" s="141" t="s">
        <v>59447</v>
      </c>
      <c r="D19861" s="141" t="s">
        <v>59436</v>
      </c>
      <c r="E19861" s="141" t="s">
        <v>59422</v>
      </c>
      <c r="I19861" s="141" t="s">
        <v>14</v>
      </c>
      <c r="J19861" s="649">
        <v>13168.14</v>
      </c>
    </row>
    <row r="19862" spans="1:10" hidden="1">
      <c r="A19862" s="141" t="s">
        <v>59448</v>
      </c>
      <c r="B19862" s="141" t="str">
        <f t="shared" si="310"/>
        <v>BOCA PARA BUEIRO SIMPLES,MULTI-PLATE CIRCULAR,COM 2,65M DE DIAMETRO,EM CONCRETO ARMADO 15MPA,INCLUINDO TODOS OS MATERIAIBOCA PARA BUEIRO SIMPLES,MULTI-PLATE CIRCULAR,COM 2,65M DE DS E ESCAVACAO MANUAL DA LAJE DA BASE,EXCLUSIVE REATERROBOCA PARA BUEIRO SIMPLES,MULTI-PLATE CIRCULAR,COM 2,65M DE D</v>
      </c>
      <c r="C19862" s="141" t="s">
        <v>59447</v>
      </c>
      <c r="D19862" s="141" t="s">
        <v>59436</v>
      </c>
      <c r="E19862" s="141" t="s">
        <v>59422</v>
      </c>
      <c r="I19862" s="141" t="s">
        <v>14</v>
      </c>
      <c r="J19862" s="649">
        <v>12293.52</v>
      </c>
    </row>
    <row r="19863" spans="1:10" hidden="1">
      <c r="A19863" s="141" t="s">
        <v>59449</v>
      </c>
      <c r="B19863" s="141" t="str">
        <f t="shared" si="310"/>
        <v>BOCA PARA BUEIRO DUPLO,MULTI-PLATE CIRCULAR,COM 2,65M DE DIAMETRO,EM CONCRETO ARMADO 15MPA,INCLUINDO TODOS OS MATERIAISBOCA PARA BUEIRO DUPLO,MULTI-PLATE CIRCULAR,COM 2,65M DE DIAE ESCAVACAO MANUAL DA LAJE DA BASE,EXCLUSIVE REATERROBOCA PARA BUEIRO DUPLO,MULTI-PLATE CIRCULAR,COM 2,65M DE DIA</v>
      </c>
      <c r="C19863" s="141" t="s">
        <v>59450</v>
      </c>
      <c r="D19863" s="141" t="s">
        <v>59440</v>
      </c>
      <c r="E19863" s="141" t="s">
        <v>59427</v>
      </c>
      <c r="I19863" s="141" t="s">
        <v>14</v>
      </c>
      <c r="J19863" s="649">
        <v>20667.09</v>
      </c>
    </row>
    <row r="19864" spans="1:10" hidden="1">
      <c r="A19864" s="141" t="s">
        <v>59451</v>
      </c>
      <c r="B19864" s="141" t="str">
        <f t="shared" si="310"/>
        <v>BOCA PARA BUEIRO DUPLO,MULTI-PLATE CIRCULAR,COM 2,65M DE DIAMETRO,EM CONCRETO ARMADO 15MPA,INCLUINDO TODOS OS MATERIAISBOCA PARA BUEIRO DUPLO,MULTI-PLATE CIRCULAR,COM 2,65M DE DIAE ESCAVACAO MANUAL DA LAJE DA BASE,EXCLUSIVE REATERROBOCA PARA BUEIRO DUPLO,MULTI-PLATE CIRCULAR,COM 2,65M DE DIA</v>
      </c>
      <c r="C19864" s="141" t="s">
        <v>59450</v>
      </c>
      <c r="D19864" s="141" t="s">
        <v>59440</v>
      </c>
      <c r="E19864" s="141" t="s">
        <v>59427</v>
      </c>
      <c r="I19864" s="141" t="s">
        <v>14</v>
      </c>
      <c r="J19864" s="649">
        <v>19269.25</v>
      </c>
    </row>
    <row r="19865" spans="1:10" hidden="1">
      <c r="A19865" s="141" t="s">
        <v>59452</v>
      </c>
      <c r="B19865" s="141" t="str">
        <f t="shared" si="310"/>
        <v>BOCA PARA BUEIRO TRIPLO,MULTI-PLATE CIRCULAR,COM 2,65M DE DIAMETRO,EM CONCRETO ARMADO 15MPA,INCLUINDO TODOS OS MATERIAISBOCA PARA BUEIRO TRIPLO,MULTI-PLATE CIRCULAR,COM 2,65M DE DI E ESCAVACAO MANUAL DA LAJE DA BASE,EXCLUSIVE REATERROBOCA PARA BUEIRO TRIPLO,MULTI-PLATE CIRCULAR,COM 2,65M DE DI</v>
      </c>
      <c r="C19865" s="141" t="s">
        <v>59453</v>
      </c>
      <c r="D19865" s="141" t="s">
        <v>59444</v>
      </c>
      <c r="E19865" s="141" t="s">
        <v>59432</v>
      </c>
      <c r="I19865" s="141" t="s">
        <v>14</v>
      </c>
      <c r="J19865" s="649">
        <v>37395.300000000003</v>
      </c>
    </row>
    <row r="19866" spans="1:10" hidden="1">
      <c r="A19866" s="141" t="s">
        <v>59454</v>
      </c>
      <c r="B19866" s="141" t="str">
        <f t="shared" si="310"/>
        <v>BOCA PARA BUEIRO TRIPLO,MULTI-PLATE CIRCULAR,COM 2,65M DE DIAMETRO,EM CONCRETO ARMADO 15MPA,INCLUINDO TODOS OS MATERIAISBOCA PARA BUEIRO TRIPLO,MULTI-PLATE CIRCULAR,COM 2,65M DE DI E ESCAVACAO MANUAL DA LAJE DA BASE,EXCLUSIVE REATERROBOCA PARA BUEIRO TRIPLO,MULTI-PLATE CIRCULAR,COM 2,65M DE DI</v>
      </c>
      <c r="C19866" s="141" t="s">
        <v>59453</v>
      </c>
      <c r="D19866" s="141" t="s">
        <v>59444</v>
      </c>
      <c r="E19866" s="141" t="s">
        <v>59432</v>
      </c>
      <c r="I19866" s="141" t="s">
        <v>14</v>
      </c>
      <c r="J19866" s="649">
        <v>34999.339999999997</v>
      </c>
    </row>
    <row r="19867" spans="1:10" hidden="1">
      <c r="A19867" s="141" t="s">
        <v>59455</v>
      </c>
      <c r="B19867" s="141" t="str">
        <f t="shared" si="310"/>
        <v>BOCA PARA BUEIRO SIMPLES,MULTI-PLATE CIRCULAR,COM 3,05M DE DIAMETRO,EM CONCRETO ARMADO 15MPA,INCLUINDO TODOS OS MATERIAIBOCA PARA BUEIRO SIMPLES,MULTI-PLATE CIRCULAR,COM 3,05M DE DS E ESCAVACAO MANUAL DA LAJE DA BASE,EXCLUSIVE REATERROBOCA PARA BUEIRO SIMPLES,MULTI-PLATE CIRCULAR,COM 3,05M DE D</v>
      </c>
      <c r="C19867" s="141" t="s">
        <v>59456</v>
      </c>
      <c r="D19867" s="141" t="s">
        <v>59436</v>
      </c>
      <c r="E19867" s="141" t="s">
        <v>59422</v>
      </c>
      <c r="I19867" s="141" t="s">
        <v>14</v>
      </c>
      <c r="J19867" s="649">
        <v>16869.95</v>
      </c>
    </row>
    <row r="19868" spans="1:10" hidden="1">
      <c r="A19868" s="141" t="s">
        <v>59457</v>
      </c>
      <c r="B19868" s="141" t="str">
        <f t="shared" si="310"/>
        <v>BOCA PARA BUEIRO SIMPLES,MULTI-PLATE CIRCULAR,COM 3,05M DE DIAMETRO,EM CONCRETO ARMADO 15MPA,INCLUINDO TODOS OS MATERIAIBOCA PARA BUEIRO SIMPLES,MULTI-PLATE CIRCULAR,COM 3,05M DE DS E ESCAVACAO MANUAL DA LAJE DA BASE,EXCLUSIVE REATERROBOCA PARA BUEIRO SIMPLES,MULTI-PLATE CIRCULAR,COM 3,05M DE D</v>
      </c>
      <c r="C19868" s="141" t="s">
        <v>59456</v>
      </c>
      <c r="D19868" s="141" t="s">
        <v>59436</v>
      </c>
      <c r="E19868" s="141" t="s">
        <v>59422</v>
      </c>
      <c r="I19868" s="141" t="s">
        <v>14</v>
      </c>
      <c r="J19868" s="649">
        <v>15751.76</v>
      </c>
    </row>
    <row r="19869" spans="1:10" hidden="1">
      <c r="A19869" s="141" t="s">
        <v>59458</v>
      </c>
      <c r="B19869" s="141" t="str">
        <f t="shared" si="310"/>
        <v>BOCA PARA BUEIRO DUPLO,MULTI-PLATE CIRCULAR,COM 3,05M DE DIAMETRO,EM CONCRETO ARMADO 15MPA,INCLUINDO TODOS OS MATERIAISBOCA PARA BUEIRO DUPLO,MULTI-PLATE CIRCULAR,COM 3,05M DE DIAE ESCAVACAO MANUAL DA LAJE DA BASE,EXCLUSIVE REATERROBOCA PARA BUEIRO DUPLO,MULTI-PLATE CIRCULAR,COM 3,05M DE DIA</v>
      </c>
      <c r="C19869" s="141" t="s">
        <v>59459</v>
      </c>
      <c r="D19869" s="141" t="s">
        <v>59440</v>
      </c>
      <c r="E19869" s="141" t="s">
        <v>59427</v>
      </c>
      <c r="I19869" s="141" t="s">
        <v>14</v>
      </c>
      <c r="J19869" s="649">
        <v>23442.05</v>
      </c>
    </row>
    <row r="19870" spans="1:10" hidden="1">
      <c r="A19870" s="141" t="s">
        <v>59460</v>
      </c>
      <c r="B19870" s="141" t="str">
        <f t="shared" si="310"/>
        <v>BOCA PARA BUEIRO DUPLO,MULTI-PLATE CIRCULAR,COM 3,05M DE DIAMETRO,EM CONCRETO ARMADO 15MPA,INCLUINDO TODOS OS MATERIAISBOCA PARA BUEIRO DUPLO,MULTI-PLATE CIRCULAR,COM 3,05M DE DIAE ESCAVACAO MANUAL DA LAJE DA BASE,EXCLUSIVE REATERROBOCA PARA BUEIRO DUPLO,MULTI-PLATE CIRCULAR,COM 3,05M DE DIA</v>
      </c>
      <c r="C19870" s="141" t="s">
        <v>59459</v>
      </c>
      <c r="D19870" s="141" t="s">
        <v>59440</v>
      </c>
      <c r="E19870" s="141" t="s">
        <v>59427</v>
      </c>
      <c r="I19870" s="141" t="s">
        <v>14</v>
      </c>
      <c r="J19870" s="649">
        <v>21831.16</v>
      </c>
    </row>
    <row r="19871" spans="1:10" hidden="1">
      <c r="A19871" s="141" t="s">
        <v>59461</v>
      </c>
      <c r="B19871" s="141" t="str">
        <f t="shared" si="310"/>
        <v>BOCA PARA BUEIRO TRIPLO,MULTI-PLATE CIRCULAR,COM 3,05M DE DIAMETRO,EM CONCRETO ARMADO 15MPA,INCLUINDO TODOS OS MATERIAISBOCA PARA BUEIRO TRIPLO,MULTI-PLATE CIRCULAR,COM 3,05M DE DI E ESCAVACAO MANUAL DA LAJE DA BASE,EXCLUSIVE REATERROBOCA PARA BUEIRO TRIPLO,MULTI-PLATE CIRCULAR,COM 3,05M DE DI</v>
      </c>
      <c r="C19871" s="141" t="s">
        <v>59462</v>
      </c>
      <c r="D19871" s="141" t="s">
        <v>59444</v>
      </c>
      <c r="E19871" s="141" t="s">
        <v>59432</v>
      </c>
      <c r="I19871" s="141" t="s">
        <v>14</v>
      </c>
      <c r="J19871" s="649">
        <v>45041.06</v>
      </c>
    </row>
    <row r="19872" spans="1:10" hidden="1">
      <c r="A19872" s="141" t="s">
        <v>59463</v>
      </c>
      <c r="B19872" s="141" t="str">
        <f t="shared" si="310"/>
        <v>BOCA PARA BUEIRO TRIPLO,MULTI-PLATE CIRCULAR,COM 3,05M DE DIAMETRO,EM CONCRETO ARMADO 15MPA,INCLUINDO TODOS OS MATERIAISBOCA PARA BUEIRO TRIPLO,MULTI-PLATE CIRCULAR,COM 3,05M DE DI E ESCAVACAO MANUAL DA LAJE DA BASE,EXCLUSIVE REATERROBOCA PARA BUEIRO TRIPLO,MULTI-PLATE CIRCULAR,COM 3,05M DE DI</v>
      </c>
      <c r="C19872" s="141" t="s">
        <v>59462</v>
      </c>
      <c r="D19872" s="141" t="s">
        <v>59444</v>
      </c>
      <c r="E19872" s="141" t="s">
        <v>59432</v>
      </c>
      <c r="I19872" s="141" t="s">
        <v>14</v>
      </c>
      <c r="J19872" s="649">
        <v>42172.800000000003</v>
      </c>
    </row>
    <row r="19873" spans="1:10" hidden="1">
      <c r="A19873" s="141" t="s">
        <v>59464</v>
      </c>
      <c r="B19873" s="141" t="str">
        <f t="shared" si="310"/>
        <v>BOCA PARA BUEIRO SIMPLES,MULTI-PLATE LENTICULAR,COM 1,85M DE VAO E 1,40M DE ALTURA,EM CONCRETO ARMADO 15MPA,INCLUSIVE TOBOCA PARA BUEIRO SIMPLES,MULTI-PLATE LENTICULAR,COM 1,85M DEDOS OS MATERIAIS E ESCAVACAO MANUAL DA LAJE DA BASE,EXCLUSIVE REATERROBOCA PARA BUEIRO SIMPLES,MULTI-PLATE LENTICULAR,COM 1,85M DE</v>
      </c>
      <c r="C19873" s="141" t="s">
        <v>59465</v>
      </c>
      <c r="D19873" s="141" t="s">
        <v>59466</v>
      </c>
      <c r="E19873" s="141" t="s">
        <v>59467</v>
      </c>
      <c r="F19873" s="141" t="s">
        <v>59468</v>
      </c>
      <c r="I19873" s="141" t="s">
        <v>14</v>
      </c>
      <c r="J19873" s="649">
        <v>5071.83</v>
      </c>
    </row>
    <row r="19874" spans="1:10" hidden="1">
      <c r="A19874" s="141" t="s">
        <v>59469</v>
      </c>
      <c r="B19874" s="141" t="str">
        <f t="shared" si="310"/>
        <v>BOCA PARA BUEIRO SIMPLES,MULTI-PLATE LENTICULAR,COM 1,85M DE VAO E 1,40M DE ALTURA,EM CONCRETO ARMADO 15MPA,INCLUSIVE TOBOCA PARA BUEIRO SIMPLES,MULTI-PLATE LENTICULAR,COM 1,85M DEDOS OS MATERIAIS E ESCAVACAO MANUAL DA LAJE DA BASE,EXCLUSIVE REATERROBOCA PARA BUEIRO SIMPLES,MULTI-PLATE LENTICULAR,COM 1,85M DE</v>
      </c>
      <c r="C19874" s="141" t="s">
        <v>59465</v>
      </c>
      <c r="D19874" s="141" t="s">
        <v>59466</v>
      </c>
      <c r="E19874" s="141" t="s">
        <v>59467</v>
      </c>
      <c r="F19874" s="141" t="s">
        <v>59468</v>
      </c>
      <c r="I19874" s="141" t="s">
        <v>14</v>
      </c>
      <c r="J19874" s="649">
        <v>4720.41</v>
      </c>
    </row>
    <row r="19875" spans="1:10" hidden="1">
      <c r="A19875" s="141" t="s">
        <v>59470</v>
      </c>
      <c r="B19875" s="141" t="str">
        <f t="shared" si="310"/>
        <v>BOCA PARA BUEIRO DUPLO,MULTI-PLATE LENTICULAR,COM 1,85M DE VAO E 1,40M DE ALTURA,EM CONCRETO ARMADO 15MPA,INCLUSIVE TODOBOCA PARA BUEIRO DUPLO,MULTI-PLATE LENTICULAR,COM 1,85M DE VS OS MATERIAIS E ESCAVACAO MANUAL DA LAJE DA BASE,EXCLUSIVEREATERROBOCA PARA BUEIRO DUPLO,MULTI-PLATE LENTICULAR,COM 1,85M DE V</v>
      </c>
      <c r="C19875" s="141" t="s">
        <v>59471</v>
      </c>
      <c r="D19875" s="141" t="s">
        <v>59472</v>
      </c>
      <c r="E19875" s="141" t="s">
        <v>59473</v>
      </c>
      <c r="F19875" s="141" t="s">
        <v>59474</v>
      </c>
      <c r="I19875" s="141" t="s">
        <v>14</v>
      </c>
      <c r="J19875" s="649">
        <v>11998.85</v>
      </c>
    </row>
    <row r="19876" spans="1:10" hidden="1">
      <c r="A19876" s="141" t="s">
        <v>59475</v>
      </c>
      <c r="B19876" s="141" t="str">
        <f t="shared" si="310"/>
        <v>BOCA PARA BUEIRO DUPLO,MULTI-PLATE LENTICULAR,COM 1,85M DE VAO E 1,40M DE ALTURA,EM CONCRETO ARMADO 15MPA,INCLUSIVE TODOBOCA PARA BUEIRO DUPLO,MULTI-PLATE LENTICULAR,COM 1,85M DE VS OS MATERIAIS E ESCAVACAO MANUAL DA LAJE DA BASE,EXCLUSIVEREATERROBOCA PARA BUEIRO DUPLO,MULTI-PLATE LENTICULAR,COM 1,85M DE V</v>
      </c>
      <c r="C19876" s="141" t="s">
        <v>59471</v>
      </c>
      <c r="D19876" s="141" t="s">
        <v>59472</v>
      </c>
      <c r="E19876" s="141" t="s">
        <v>59473</v>
      </c>
      <c r="F19876" s="141" t="s">
        <v>59474</v>
      </c>
      <c r="I19876" s="141" t="s">
        <v>14</v>
      </c>
      <c r="J19876" s="649">
        <v>11201.3</v>
      </c>
    </row>
    <row r="19877" spans="1:10" hidden="1">
      <c r="A19877" s="141" t="s">
        <v>59476</v>
      </c>
      <c r="B19877" s="141" t="str">
        <f t="shared" si="310"/>
        <v>BOCA PARA BUEIRO TRIPLO,MULTI-PLATE LENTICULAR,COM 1,85M DEVAO E 1,40M DE ALTURA,EM CONCRETO ARMADO 15MPA,INCLUSIVE TODBOCA PARA BUEIRO TRIPLO,MULTI-PLATE LENTICULAR,COM 1,85M DEOS OS MATERIAIS E ESCAVACAO MANUAL DA LAJE DA BASE,EXCLUSIVE REATERROBOCA PARA BUEIRO TRIPLO,MULTI-PLATE LENTICULAR,COM 1,85M DE</v>
      </c>
      <c r="C19877" s="141" t="s">
        <v>59477</v>
      </c>
      <c r="D19877" s="141" t="s">
        <v>59478</v>
      </c>
      <c r="E19877" s="141" t="s">
        <v>59479</v>
      </c>
      <c r="F19877" s="141" t="s">
        <v>59480</v>
      </c>
      <c r="I19877" s="141" t="s">
        <v>14</v>
      </c>
      <c r="J19877" s="649">
        <v>19080.189999999999</v>
      </c>
    </row>
    <row r="19878" spans="1:10" hidden="1">
      <c r="A19878" s="141" t="s">
        <v>59481</v>
      </c>
      <c r="B19878" s="141" t="str">
        <f t="shared" si="310"/>
        <v>BOCA PARA BUEIRO TRIPLO,MULTI-PLATE LENTICULAR,COM 1,85M DEVAO E 1,40M DE ALTURA,EM CONCRETO ARMADO 15MPA,INCLUSIVE TODBOCA PARA BUEIRO TRIPLO,MULTI-PLATE LENTICULAR,COM 1,85M DEOS OS MATERIAIS E ESCAVACAO MANUAL DA LAJE DA BASE,EXCLUSIVE REATERROBOCA PARA BUEIRO TRIPLO,MULTI-PLATE LENTICULAR,COM 1,85M DE</v>
      </c>
      <c r="C19878" s="141" t="s">
        <v>59477</v>
      </c>
      <c r="D19878" s="141" t="s">
        <v>59478</v>
      </c>
      <c r="E19878" s="141" t="s">
        <v>59479</v>
      </c>
      <c r="F19878" s="141" t="s">
        <v>59480</v>
      </c>
      <c r="I19878" s="141" t="s">
        <v>14</v>
      </c>
      <c r="J19878" s="649">
        <v>17849.7</v>
      </c>
    </row>
    <row r="19879" spans="1:10" hidden="1">
      <c r="A19879" s="141" t="s">
        <v>59482</v>
      </c>
      <c r="B19879" s="141" t="str">
        <f t="shared" si="310"/>
        <v>BOCA PARA BUEIRO SIMPLES,MULTI-PLATE LENTICULAR,COM 2,20M DE VAO E 1,70M DE ALTURA,EM CONCRETO ARMADO 15MPA,INCLUSIVE TOBOCA PARA BUEIRO SIMPLES,MULTI-PLATE LENTICULAR,COM 2,20M DEDOS OS MATERIAIS E ESCAVACAO MANUAL DA LAJE DA BASE,EXCLUSIVE REATERROBOCA PARA BUEIRO SIMPLES,MULTI-PLATE LENTICULAR,COM 2,20M DE</v>
      </c>
      <c r="C19879" s="141" t="s">
        <v>59483</v>
      </c>
      <c r="D19879" s="141" t="s">
        <v>59484</v>
      </c>
      <c r="E19879" s="141" t="s">
        <v>59467</v>
      </c>
      <c r="F19879" s="141" t="s">
        <v>59468</v>
      </c>
      <c r="I19879" s="141" t="s">
        <v>14</v>
      </c>
      <c r="J19879" s="649">
        <v>7414.78</v>
      </c>
    </row>
    <row r="19880" spans="1:10" hidden="1">
      <c r="A19880" s="141" t="s">
        <v>59485</v>
      </c>
      <c r="B19880" s="141" t="str">
        <f t="shared" si="310"/>
        <v>BOCA PARA BUEIRO SIMPLES,MULTI-PLATE LENTICULAR,COM 2,20M DE VAO E 1,70M DE ALTURA,EM CONCRETO ARMADO 15MPA,INCLUSIVE TOBOCA PARA BUEIRO SIMPLES,MULTI-PLATE LENTICULAR,COM 2,20M DEDOS OS MATERIAIS E ESCAVACAO MANUAL DA LAJE DA BASE,EXCLUSIVE REATERROBOCA PARA BUEIRO SIMPLES,MULTI-PLATE LENTICULAR,COM 2,20M DE</v>
      </c>
      <c r="C19880" s="141" t="s">
        <v>59483</v>
      </c>
      <c r="D19880" s="141" t="s">
        <v>59484</v>
      </c>
      <c r="E19880" s="141" t="s">
        <v>59467</v>
      </c>
      <c r="F19880" s="141" t="s">
        <v>59468</v>
      </c>
      <c r="I19880" s="141" t="s">
        <v>14</v>
      </c>
      <c r="J19880" s="649">
        <v>6910.89</v>
      </c>
    </row>
    <row r="19881" spans="1:10" hidden="1">
      <c r="A19881" s="141" t="s">
        <v>59486</v>
      </c>
      <c r="B19881" s="141" t="str">
        <f t="shared" si="310"/>
        <v>BOCA PARA BUEIRO DUPLO,MULTI-PLATE LENTICULAR,COM 2,20M DE VAO E 1,70M DE ALTURA,EM CONCRETO ARMADO 15MPA,INCLUSIVE TODOBOCA PARA BUEIRO DUPLO,MULTI-PLATE LENTICULAR,COM 2,20M DE VS OS MATERIAIS E ESCAVACAO MANUAL DA LAJE DA BASE,EXCLUSIVEREATERROBOCA PARA BUEIRO DUPLO,MULTI-PLATE LENTICULAR,COM 2,20M DE V</v>
      </c>
      <c r="C19881" s="141" t="s">
        <v>59487</v>
      </c>
      <c r="D19881" s="141" t="s">
        <v>59488</v>
      </c>
      <c r="E19881" s="141" t="s">
        <v>59473</v>
      </c>
      <c r="F19881" s="141" t="s">
        <v>59474</v>
      </c>
      <c r="I19881" s="141" t="s">
        <v>14</v>
      </c>
      <c r="J19881" s="649">
        <v>15233.37</v>
      </c>
    </row>
    <row r="19882" spans="1:10" hidden="1">
      <c r="A19882" s="141" t="s">
        <v>59489</v>
      </c>
      <c r="B19882" s="141" t="str">
        <f t="shared" si="310"/>
        <v>BOCA PARA BUEIRO DUPLO,MULTI-PLATE LENTICULAR,COM 2,20M DE VAO E 1,70M DE ALTURA,EM CONCRETO ARMADO 15MPA,INCLUSIVE TODOBOCA PARA BUEIRO DUPLO,MULTI-PLATE LENTICULAR,COM 2,20M DE VS OS MATERIAIS E ESCAVACAO MANUAL DA LAJE DA BASE,EXCLUSIVEREATERROBOCA PARA BUEIRO DUPLO,MULTI-PLATE LENTICULAR,COM 2,20M DE V</v>
      </c>
      <c r="C19882" s="141" t="s">
        <v>59487</v>
      </c>
      <c r="D19882" s="141" t="s">
        <v>59488</v>
      </c>
      <c r="E19882" s="141" t="s">
        <v>59473</v>
      </c>
      <c r="F19882" s="141" t="s">
        <v>59474</v>
      </c>
      <c r="I19882" s="141" t="s">
        <v>14</v>
      </c>
      <c r="J19882" s="649">
        <v>14215.87</v>
      </c>
    </row>
    <row r="19883" spans="1:10" hidden="1">
      <c r="A19883" s="141" t="s">
        <v>59490</v>
      </c>
      <c r="B19883" s="141" t="str">
        <f t="shared" si="310"/>
        <v>BOCA PARA BUEIRO TRIPLO,MULTI-PLATE LENTICULAR,COM 2,20M DEVAO E 1,70M DE ALTURA,EM CONCRETO ARMADO 15MPA,INCLUSIVE TODBOCA PARA BUEIRO TRIPLO,MULTI-PLATE LENTICULAR,COM 2,20M DEOS OS MATERIAIS E ESCAVACAO MANUAL DA LAJE DA BASE,EXCLUSIVE REATERROBOCA PARA BUEIRO TRIPLO,MULTI-PLATE LENTICULAR,COM 2,20M DE</v>
      </c>
      <c r="C19883" s="141" t="s">
        <v>59491</v>
      </c>
      <c r="D19883" s="141" t="s">
        <v>59492</v>
      </c>
      <c r="E19883" s="141" t="s">
        <v>59479</v>
      </c>
      <c r="F19883" s="141" t="s">
        <v>59480</v>
      </c>
      <c r="I19883" s="141" t="s">
        <v>14</v>
      </c>
      <c r="J19883" s="649">
        <v>22797.14</v>
      </c>
    </row>
    <row r="19884" spans="1:10" hidden="1">
      <c r="A19884" s="141" t="s">
        <v>59493</v>
      </c>
      <c r="B19884" s="141" t="str">
        <f t="shared" si="310"/>
        <v>BOCA PARA BUEIRO TRIPLO,MULTI-PLATE LENTICULAR,COM 2,20M DEVAO E 1,70M DE ALTURA,EM CONCRETO ARMADO 15MPA,INCLUSIVE TODBOCA PARA BUEIRO TRIPLO,MULTI-PLATE LENTICULAR,COM 2,20M DEOS OS MATERIAIS E ESCAVACAO MANUAL DA LAJE DA BASE,EXCLUSIVE REATERROBOCA PARA BUEIRO TRIPLO,MULTI-PLATE LENTICULAR,COM 2,20M DE</v>
      </c>
      <c r="C19884" s="141" t="s">
        <v>59491</v>
      </c>
      <c r="D19884" s="141" t="s">
        <v>59492</v>
      </c>
      <c r="E19884" s="141" t="s">
        <v>59479</v>
      </c>
      <c r="F19884" s="141" t="s">
        <v>59480</v>
      </c>
      <c r="I19884" s="141" t="s">
        <v>14</v>
      </c>
      <c r="J19884" s="649">
        <v>21356.05</v>
      </c>
    </row>
    <row r="19885" spans="1:10" hidden="1">
      <c r="A19885" s="141" t="s">
        <v>59494</v>
      </c>
      <c r="B19885" s="141" t="str">
        <f t="shared" si="310"/>
        <v>BOCA PARA BUEIRO SIMPLES,MULTI-PLATE LENTICULAR,COM 2,85M DE VAO E 1,85M DE ALTURA,EM CONCRETO ARMADO 15MPA,INCLUSIVE TOBOCA PARA BUEIRO SIMPLES,MULTI-PLATE LENTICULAR,COM 2,85M DEDOS OS MATERIAIS E ESCAVACAO MANUAL DA LAJE DA BASE,EXCLUSIVE REATERROBOCA PARA BUEIRO SIMPLES,MULTI-PLATE LENTICULAR,COM 2,85M DE</v>
      </c>
      <c r="C19885" s="141" t="s">
        <v>59495</v>
      </c>
      <c r="D19885" s="141" t="s">
        <v>59496</v>
      </c>
      <c r="E19885" s="141" t="s">
        <v>59467</v>
      </c>
      <c r="F19885" s="141" t="s">
        <v>59468</v>
      </c>
      <c r="I19885" s="141" t="s">
        <v>14</v>
      </c>
      <c r="J19885" s="649">
        <v>9399.86</v>
      </c>
    </row>
    <row r="19886" spans="1:10" hidden="1">
      <c r="A19886" s="141" t="s">
        <v>59497</v>
      </c>
      <c r="B19886" s="141" t="str">
        <f t="shared" si="310"/>
        <v>BOCA PARA BUEIRO SIMPLES,MULTI-PLATE LENTICULAR,COM 2,85M DE VAO E 1,85M DE ALTURA,EM CONCRETO ARMADO 15MPA,INCLUSIVE TOBOCA PARA BUEIRO SIMPLES,MULTI-PLATE LENTICULAR,COM 2,85M DEDOS OS MATERIAIS E ESCAVACAO MANUAL DA LAJE DA BASE,EXCLUSIVE REATERROBOCA PARA BUEIRO SIMPLES,MULTI-PLATE LENTICULAR,COM 2,85M DE</v>
      </c>
      <c r="C19886" s="141" t="s">
        <v>59495</v>
      </c>
      <c r="D19886" s="141" t="s">
        <v>59496</v>
      </c>
      <c r="E19886" s="141" t="s">
        <v>59467</v>
      </c>
      <c r="F19886" s="141" t="s">
        <v>59468</v>
      </c>
      <c r="I19886" s="141" t="s">
        <v>14</v>
      </c>
      <c r="J19886" s="649">
        <v>8770.91</v>
      </c>
    </row>
    <row r="19887" spans="1:10" hidden="1">
      <c r="A19887" s="141" t="s">
        <v>59498</v>
      </c>
      <c r="B19887" s="141" t="str">
        <f t="shared" si="310"/>
        <v>BOCA PARA BUEIRO DUPLO,MULTI-PLATE LENTICULAR,COM 2,85M DE VAO E 1,85M DE ALTURA,EM CONCRETO ARMADO 15MPA,INCLUSIVE TODOBOCA PARA BUEIRO DUPLO,MULTI-PLATE LENTICULAR,COM 2,85M DE VS OS MATERIAIS E ESCAVACAO MANUAL DA LAJE DA BASE,EXCLUSIVEREATERROBOCA PARA BUEIRO DUPLO,MULTI-PLATE LENTICULAR,COM 2,85M DE V</v>
      </c>
      <c r="C19887" s="141" t="s">
        <v>59499</v>
      </c>
      <c r="D19887" s="141" t="s">
        <v>59500</v>
      </c>
      <c r="E19887" s="141" t="s">
        <v>59473</v>
      </c>
      <c r="F19887" s="141" t="s">
        <v>59474</v>
      </c>
      <c r="I19887" s="141" t="s">
        <v>14</v>
      </c>
      <c r="J19887" s="649">
        <v>18611.849999999999</v>
      </c>
    </row>
    <row r="19888" spans="1:10" hidden="1">
      <c r="A19888" s="141" t="s">
        <v>59501</v>
      </c>
      <c r="B19888" s="141" t="str">
        <f t="shared" si="310"/>
        <v>BOCA PARA BUEIRO DUPLO,MULTI-PLATE LENTICULAR,COM 2,85M DE VAO E 1,85M DE ALTURA,EM CONCRETO ARMADO 15MPA,INCLUSIVE TODOBOCA PARA BUEIRO DUPLO,MULTI-PLATE LENTICULAR,COM 2,85M DE VS OS MATERIAIS E ESCAVACAO MANUAL DA LAJE DA BASE,EXCLUSIVEREATERROBOCA PARA BUEIRO DUPLO,MULTI-PLATE LENTICULAR,COM 2,85M DE V</v>
      </c>
      <c r="C19888" s="141" t="s">
        <v>59499</v>
      </c>
      <c r="D19888" s="141" t="s">
        <v>59500</v>
      </c>
      <c r="E19888" s="141" t="s">
        <v>59473</v>
      </c>
      <c r="F19888" s="141" t="s">
        <v>59474</v>
      </c>
      <c r="I19888" s="141" t="s">
        <v>14</v>
      </c>
      <c r="J19888" s="649">
        <v>17368.88</v>
      </c>
    </row>
    <row r="19889" spans="1:10" hidden="1">
      <c r="A19889" s="141" t="s">
        <v>59502</v>
      </c>
      <c r="B19889" s="141" t="str">
        <f t="shared" si="310"/>
        <v>BOCA PARA BUEIRO TRIPLO,MULTI-PLATE LENTICULAR,COM 2,85M DEVAO E 1,85M DE ALTURA,EM CONCRETO ARMADO 15MPA,INCLUSIVE TODBOCA PARA BUEIRO TRIPLO,MULTI-PLATE LENTICULAR,COM 2,85M DEOS OS MATERIAIS E ESCAVACAO MANUAL DA LAJE DA BASE,EXCLUSIVE REATERROBOCA PARA BUEIRO TRIPLO,MULTI-PLATE LENTICULAR,COM 2,85M DE</v>
      </c>
      <c r="C19889" s="141" t="s">
        <v>59503</v>
      </c>
      <c r="D19889" s="141" t="s">
        <v>59504</v>
      </c>
      <c r="E19889" s="141" t="s">
        <v>59479</v>
      </c>
      <c r="F19889" s="141" t="s">
        <v>59480</v>
      </c>
      <c r="I19889" s="141" t="s">
        <v>14</v>
      </c>
      <c r="J19889" s="649">
        <v>29141.78</v>
      </c>
    </row>
    <row r="19890" spans="1:10" hidden="1">
      <c r="A19890" s="141" t="s">
        <v>59505</v>
      </c>
      <c r="B19890" s="141" t="str">
        <f t="shared" si="310"/>
        <v>BOCA PARA BUEIRO TRIPLO,MULTI-PLATE LENTICULAR,COM 2,85M DEVAO E 1,85M DE ALTURA,EM CONCRETO ARMADO 15MPA,INCLUSIVE TODBOCA PARA BUEIRO TRIPLO,MULTI-PLATE LENTICULAR,COM 2,85M DEOS OS MATERIAIS E ESCAVACAO MANUAL DA LAJE DA BASE,EXCLUSIVE REATERROBOCA PARA BUEIRO TRIPLO,MULTI-PLATE LENTICULAR,COM 2,85M DE</v>
      </c>
      <c r="C19890" s="141" t="s">
        <v>59503</v>
      </c>
      <c r="D19890" s="141" t="s">
        <v>59504</v>
      </c>
      <c r="E19890" s="141" t="s">
        <v>59479</v>
      </c>
      <c r="F19890" s="141" t="s">
        <v>59480</v>
      </c>
      <c r="I19890" s="141" t="s">
        <v>14</v>
      </c>
      <c r="J19890" s="649">
        <v>27274.32</v>
      </c>
    </row>
    <row r="19891" spans="1:10" hidden="1">
      <c r="A19891" s="141" t="s">
        <v>59506</v>
      </c>
      <c r="B19891" s="141" t="str">
        <f t="shared" si="310"/>
        <v>BOCA PARA BUEIRO SIMPLES TUBULAR DE CONCRETO,DIAMETRO DE 0,40M EM CONCRETO CICLOPICO,INCLUSIVE FORMA,ESCAVACAO,REATERROBOCA PARA BUEIRO SIMPLES TUBULAR DE CONCRETO,DIAMETRO DE 0,4E FORNECIMENTO DOS MATERIAIS,EXCLUSIVE ESCAVACAO DE MATERIAL DE REATERRO NA JAZIDA E SEU TRANSPORTE AO CANTEIROBOCA PARA BUEIRO SIMPLES TUBULAR DE CONCRETO,DIAMETRO DE 0,4</v>
      </c>
      <c r="C19891" s="141" t="s">
        <v>59507</v>
      </c>
      <c r="D19891" s="141" t="s">
        <v>59508</v>
      </c>
      <c r="E19891" s="141" t="s">
        <v>59509</v>
      </c>
      <c r="F19891" s="141" t="s">
        <v>59510</v>
      </c>
      <c r="I19891" s="141" t="s">
        <v>14</v>
      </c>
      <c r="J19891" s="649">
        <v>608.74</v>
      </c>
    </row>
    <row r="19892" spans="1:10" hidden="1">
      <c r="A19892" s="141" t="s">
        <v>59511</v>
      </c>
      <c r="B19892" s="141" t="str">
        <f t="shared" si="310"/>
        <v>BOCA PARA BUEIRO SIMPLES TUBULAR DE CONCRETO,DIAMETRO DE 0,40M EM CONCRETO CICLOPICO,INCLUSIVE FORMA,ESCAVACAO,REATERROBOCA PARA BUEIRO SIMPLES TUBULAR DE CONCRETO,DIAMETRO DE 0,4E FORNECIMENTO DOS MATERIAIS,EXCLUSIVE ESCAVACAO DE MATERIAL DE REATERRO NA JAZIDA E SEU TRANSPORTE AO CANTEIROBOCA PARA BUEIRO SIMPLES TUBULAR DE CONCRETO,DIAMETRO DE 0,4</v>
      </c>
      <c r="C19892" s="141" t="s">
        <v>59507</v>
      </c>
      <c r="D19892" s="141" t="s">
        <v>59508</v>
      </c>
      <c r="E19892" s="141" t="s">
        <v>59509</v>
      </c>
      <c r="F19892" s="141" t="s">
        <v>59510</v>
      </c>
      <c r="I19892" s="141" t="s">
        <v>14</v>
      </c>
      <c r="J19892" s="649">
        <v>561.63</v>
      </c>
    </row>
    <row r="19893" spans="1:10" hidden="1">
      <c r="A19893" s="141" t="s">
        <v>59512</v>
      </c>
      <c r="B19893" s="141" t="str">
        <f t="shared" si="310"/>
        <v>BOCA PARA BUEIRO SIMPLES TUBULAR DE CONCRETO,DIAMETRO DE 0,60M EM CONCRETO CICLOPICO,INCLUSIVE FORMA,ESCAVACAO,REATERROBOCA PARA BUEIRO SIMPLES TUBULAR DE CONCRETO,DIAMETRO DE 0,6E FORNECIMENTO DOS MATERIAIS,EXCLUSIVE ESCAVACAO DE MATERIAL DE REATERRO NA JAZIDA E SEU TRANSPORTE AO CANTEIROBOCA PARA BUEIRO SIMPLES TUBULAR DE CONCRETO,DIAMETRO DE 0,6</v>
      </c>
      <c r="C19893" s="141" t="s">
        <v>59513</v>
      </c>
      <c r="D19893" s="141" t="s">
        <v>59508</v>
      </c>
      <c r="E19893" s="141" t="s">
        <v>59509</v>
      </c>
      <c r="F19893" s="141" t="s">
        <v>59510</v>
      </c>
      <c r="I19893" s="141" t="s">
        <v>14</v>
      </c>
      <c r="J19893" s="649">
        <v>1014.23</v>
      </c>
    </row>
    <row r="19894" spans="1:10" hidden="1">
      <c r="A19894" s="141" t="s">
        <v>59514</v>
      </c>
      <c r="B19894" s="141" t="str">
        <f t="shared" si="310"/>
        <v>BOCA PARA BUEIRO SIMPLES TUBULAR DE CONCRETO,DIAMETRO DE 0,60M EM CONCRETO CICLOPICO,INCLUSIVE FORMA,ESCAVACAO,REATERROBOCA PARA BUEIRO SIMPLES TUBULAR DE CONCRETO,DIAMETRO DE 0,6E FORNECIMENTO DOS MATERIAIS,EXCLUSIVE ESCAVACAO DE MATERIAL DE REATERRO NA JAZIDA E SEU TRANSPORTE AO CANTEIROBOCA PARA BUEIRO SIMPLES TUBULAR DE CONCRETO,DIAMETRO DE 0,6</v>
      </c>
      <c r="C19894" s="141" t="s">
        <v>59513</v>
      </c>
      <c r="D19894" s="141" t="s">
        <v>59508</v>
      </c>
      <c r="E19894" s="141" t="s">
        <v>59509</v>
      </c>
      <c r="F19894" s="141" t="s">
        <v>59510</v>
      </c>
      <c r="I19894" s="141" t="s">
        <v>14</v>
      </c>
      <c r="J19894" s="649">
        <v>937.49</v>
      </c>
    </row>
    <row r="19895" spans="1:10" hidden="1">
      <c r="A19895" s="141" t="s">
        <v>59515</v>
      </c>
      <c r="B19895" s="141" t="str">
        <f t="shared" si="310"/>
        <v>BOCA PARA BUEIRO SIMPLES TUBULAR DE CONCRETO,DIAMETRO DE 0,80M EM CONCRETO CICLOPICO,INCLUSIVE FORMA,ESCAVACAO,REATERROBOCA PARA BUEIRO SIMPLES TUBULAR DE CONCRETO,DIAMETRO DE 0,8E FORNECIMENTO DOS MATERIAIS,EXCLUSIVE ESCAVACAO DE MATERIAL DE REATERRO NA JAZIDA E SEU TRANSPORTE AO CANTEIROBOCA PARA BUEIRO SIMPLES TUBULAR DE CONCRETO,DIAMETRO DE 0,8</v>
      </c>
      <c r="C19895" s="141" t="s">
        <v>59516</v>
      </c>
      <c r="D19895" s="141" t="s">
        <v>59508</v>
      </c>
      <c r="E19895" s="141" t="s">
        <v>59509</v>
      </c>
      <c r="F19895" s="141" t="s">
        <v>59510</v>
      </c>
      <c r="I19895" s="141" t="s">
        <v>14</v>
      </c>
      <c r="J19895" s="649">
        <v>1539.54</v>
      </c>
    </row>
    <row r="19896" spans="1:10" hidden="1">
      <c r="A19896" s="141" t="s">
        <v>59517</v>
      </c>
      <c r="B19896" s="141" t="str">
        <f t="shared" si="310"/>
        <v>BOCA PARA BUEIRO SIMPLES TUBULAR DE CONCRETO,DIAMETRO DE 0,80M EM CONCRETO CICLOPICO,INCLUSIVE FORMA,ESCAVACAO,REATERROBOCA PARA BUEIRO SIMPLES TUBULAR DE CONCRETO,DIAMETRO DE 0,8E FORNECIMENTO DOS MATERIAIS,EXCLUSIVE ESCAVACAO DE MATERIAL DE REATERRO NA JAZIDA E SEU TRANSPORTE AO CANTEIROBOCA PARA BUEIRO SIMPLES TUBULAR DE CONCRETO,DIAMETRO DE 0,8</v>
      </c>
      <c r="C19896" s="141" t="s">
        <v>59516</v>
      </c>
      <c r="D19896" s="141" t="s">
        <v>59508</v>
      </c>
      <c r="E19896" s="141" t="s">
        <v>59509</v>
      </c>
      <c r="F19896" s="141" t="s">
        <v>59510</v>
      </c>
      <c r="I19896" s="141" t="s">
        <v>14</v>
      </c>
      <c r="J19896" s="649">
        <v>1425.15</v>
      </c>
    </row>
    <row r="19897" spans="1:10" hidden="1">
      <c r="A19897" s="141" t="s">
        <v>59518</v>
      </c>
      <c r="B19897" s="141" t="str">
        <f t="shared" si="310"/>
        <v>BOCA PARA BUEIRO SIMPLES TUBULAR DE CONCRETO,DIAMETRO DE 1,00M EM CONCRETO CICLOPICO,INCLUSIVE FORMA,ESCAVACAO,REATERROBOCA PARA BUEIRO SIMPLES TUBULAR DE CONCRETO,DIAMETRO DE 1,0E FORNECIMENTO DOS MATERIAIS,EXCLUSIVE ESCAVACAO DE MATERIAL DE REATERRO NA JAZIDA E SEU TRANSPORTE AO CANTEIROBOCA PARA BUEIRO SIMPLES TUBULAR DE CONCRETO,DIAMETRO DE 1,0</v>
      </c>
      <c r="C19897" s="141" t="s">
        <v>59519</v>
      </c>
      <c r="D19897" s="141" t="s">
        <v>59508</v>
      </c>
      <c r="E19897" s="141" t="s">
        <v>59509</v>
      </c>
      <c r="F19897" s="141" t="s">
        <v>59510</v>
      </c>
      <c r="I19897" s="141" t="s">
        <v>14</v>
      </c>
      <c r="J19897" s="649">
        <v>2194.27</v>
      </c>
    </row>
    <row r="19898" spans="1:10" hidden="1">
      <c r="A19898" s="141" t="s">
        <v>59520</v>
      </c>
      <c r="B19898" s="141" t="str">
        <f t="shared" si="310"/>
        <v>BOCA PARA BUEIRO SIMPLES TUBULAR DE CONCRETO,DIAMETRO DE 1,00M EM CONCRETO CICLOPICO,INCLUSIVE FORMA,ESCAVACAO,REATERROBOCA PARA BUEIRO SIMPLES TUBULAR DE CONCRETO,DIAMETRO DE 1,0E FORNECIMENTO DOS MATERIAIS,EXCLUSIVE ESCAVACAO DE MATERIAL DE REATERRO NA JAZIDA E SEU TRANSPORTE AO CANTEIROBOCA PARA BUEIRO SIMPLES TUBULAR DE CONCRETO,DIAMETRO DE 1,0</v>
      </c>
      <c r="C19898" s="141" t="s">
        <v>59519</v>
      </c>
      <c r="D19898" s="141" t="s">
        <v>59508</v>
      </c>
      <c r="E19898" s="141" t="s">
        <v>59509</v>
      </c>
      <c r="F19898" s="141" t="s">
        <v>59510</v>
      </c>
      <c r="I19898" s="141" t="s">
        <v>14</v>
      </c>
      <c r="J19898" s="649">
        <v>2033.75</v>
      </c>
    </row>
    <row r="19899" spans="1:10" hidden="1">
      <c r="A19899" s="141" t="s">
        <v>59521</v>
      </c>
      <c r="B19899" s="141" t="str">
        <f t="shared" si="310"/>
        <v>BOCA PARA BUEIRO SIMPLES TUBULAR DE CONCRETO,DIAMETRO DE 1,20M,EM CONCRETO CICLOPICO,INCLUSIVE FORMA,ESCAVACAO,REATERROBOCA PARA BUEIRO SIMPLES TUBULAR DE CONCRETO,DIAMETRO DE 1,2E FORNECIMENTO DOS MATERIAIS,EXCLUSIVE ESCAVACAO DE MATERIAL DE REATERRO NA JAZIDA E SEU TRANSPORTE AO CANTEIROBOCA PARA BUEIRO SIMPLES TUBULAR DE CONCRETO,DIAMETRO DE 1,2</v>
      </c>
      <c r="C19899" s="141" t="s">
        <v>59522</v>
      </c>
      <c r="D19899" s="141" t="s">
        <v>59523</v>
      </c>
      <c r="E19899" s="141" t="s">
        <v>59509</v>
      </c>
      <c r="F19899" s="141" t="s">
        <v>59510</v>
      </c>
      <c r="I19899" s="141" t="s">
        <v>14</v>
      </c>
      <c r="J19899" s="649">
        <v>2985.91</v>
      </c>
    </row>
    <row r="19900" spans="1:10" hidden="1">
      <c r="A19900" s="141" t="s">
        <v>59524</v>
      </c>
      <c r="B19900" s="141" t="str">
        <f t="shared" si="310"/>
        <v>BOCA PARA BUEIRO SIMPLES TUBULAR DE CONCRETO,DIAMETRO DE 1,20M,EM CONCRETO CICLOPICO,INCLUSIVE FORMA,ESCAVACAO,REATERROBOCA PARA BUEIRO SIMPLES TUBULAR DE CONCRETO,DIAMETRO DE 1,2E FORNECIMENTO DOS MATERIAIS,EXCLUSIVE ESCAVACAO DE MATERIAL DE REATERRO NA JAZIDA E SEU TRANSPORTE AO CANTEIROBOCA PARA BUEIRO SIMPLES TUBULAR DE CONCRETO,DIAMETRO DE 1,2</v>
      </c>
      <c r="C19900" s="141" t="s">
        <v>59522</v>
      </c>
      <c r="D19900" s="141" t="s">
        <v>59523</v>
      </c>
      <c r="E19900" s="141" t="s">
        <v>59509</v>
      </c>
      <c r="F19900" s="141" t="s">
        <v>59510</v>
      </c>
      <c r="I19900" s="141" t="s">
        <v>14</v>
      </c>
      <c r="J19900" s="649">
        <v>2770.41</v>
      </c>
    </row>
    <row r="19901" spans="1:10" hidden="1">
      <c r="A19901" s="141" t="s">
        <v>59525</v>
      </c>
      <c r="B19901" s="141" t="str">
        <f t="shared" si="310"/>
        <v>BOCA PARA BUEIRO SIMPLES TUBULAR DE CONCRETO,DIAMETRO DE 1,50M EM CONCRETO CICLOPICO,INCLUSIVE FORMA,ESCAVACAO,REATERROBOCA PARA BUEIRO SIMPLES TUBULAR DE CONCRETO,DIAMETRO DE 1,5E FORNECIMENTO DOS MATERIAIS,EXCLUSIVE ESCAVACAO DE MATERIAL DE REATERRO NA JAZIDA E SEU TRANSPORTE AO CANTEIROBOCA PARA BUEIRO SIMPLES TUBULAR DE CONCRETO,DIAMETRO DE 1,5</v>
      </c>
      <c r="C19901" s="141" t="s">
        <v>59526</v>
      </c>
      <c r="D19901" s="141" t="s">
        <v>59508</v>
      </c>
      <c r="E19901" s="141" t="s">
        <v>59509</v>
      </c>
      <c r="F19901" s="141" t="s">
        <v>59510</v>
      </c>
      <c r="I19901" s="141" t="s">
        <v>14</v>
      </c>
      <c r="J19901" s="649">
        <v>4879.34</v>
      </c>
    </row>
    <row r="19902" spans="1:10" hidden="1">
      <c r="A19902" s="141" t="s">
        <v>59527</v>
      </c>
      <c r="B19902" s="141" t="str">
        <f t="shared" si="310"/>
        <v>BOCA PARA BUEIRO SIMPLES TUBULAR DE CONCRETO,DIAMETRO DE 1,50M EM CONCRETO CICLOPICO,INCLUSIVE FORMA,ESCAVACAO,REATERROBOCA PARA BUEIRO SIMPLES TUBULAR DE CONCRETO,DIAMETRO DE 1,5E FORNECIMENTO DOS MATERIAIS,EXCLUSIVE ESCAVACAO DE MATERIAL DE REATERRO NA JAZIDA E SEU TRANSPORTE AO CANTEIROBOCA PARA BUEIRO SIMPLES TUBULAR DE CONCRETO,DIAMETRO DE 1,5</v>
      </c>
      <c r="C19902" s="141" t="s">
        <v>59526</v>
      </c>
      <c r="D19902" s="141" t="s">
        <v>59508</v>
      </c>
      <c r="E19902" s="141" t="s">
        <v>59509</v>
      </c>
      <c r="F19902" s="141" t="s">
        <v>59510</v>
      </c>
      <c r="I19902" s="141" t="s">
        <v>14</v>
      </c>
      <c r="J19902" s="649">
        <v>4545.3999999999996</v>
      </c>
    </row>
    <row r="19903" spans="1:10" hidden="1">
      <c r="A19903" s="141" t="s">
        <v>59528</v>
      </c>
      <c r="B19903" s="141" t="str">
        <f t="shared" si="310"/>
        <v>BOCA PARA BUEIRO SIMPLES TUBULAR DE CONCRETO,DIAMETRO DE 2,00M EM CONCRETO CICLOPICO,INCLUSIVE FORMA,ESCAVACAO,REATERROBOCA PARA BUEIRO SIMPLES TUBULAR DE CONCRETO,DIAMETRO DE 2,0E FORNECIMENTO DOS MATERIAIS,EXCLUSIVE ESCAVACAO DE MATERIAL DE REATERRO NA JAZIDA E SEU TRANSPORTE AO CANTEIROBOCA PARA BUEIRO SIMPLES TUBULAR DE CONCRETO,DIAMETRO DE 2,0</v>
      </c>
      <c r="C19903" s="141" t="s">
        <v>59529</v>
      </c>
      <c r="D19903" s="141" t="s">
        <v>59508</v>
      </c>
      <c r="E19903" s="141" t="s">
        <v>59509</v>
      </c>
      <c r="F19903" s="141" t="s">
        <v>59510</v>
      </c>
      <c r="I19903" s="141" t="s">
        <v>14</v>
      </c>
      <c r="J19903" s="649">
        <v>6008.51</v>
      </c>
    </row>
    <row r="19904" spans="1:10" hidden="1">
      <c r="A19904" s="141" t="s">
        <v>59530</v>
      </c>
      <c r="B19904" s="141" t="str">
        <f t="shared" si="310"/>
        <v>BOCA PARA BUEIRO SIMPLES TUBULAR DE CONCRETO,DIAMETRO DE 2,00M EM CONCRETO CICLOPICO,INCLUSIVE FORMA,ESCAVACAO,REATERROBOCA PARA BUEIRO SIMPLES TUBULAR DE CONCRETO,DIAMETRO DE 2,0E FORNECIMENTO DOS MATERIAIS,EXCLUSIVE ESCAVACAO DE MATERIAL DE REATERRO NA JAZIDA E SEU TRANSPORTE AO CANTEIROBOCA PARA BUEIRO SIMPLES TUBULAR DE CONCRETO,DIAMETRO DE 2,0</v>
      </c>
      <c r="C19904" s="141" t="s">
        <v>59529</v>
      </c>
      <c r="D19904" s="141" t="s">
        <v>59508</v>
      </c>
      <c r="E19904" s="141" t="s">
        <v>59509</v>
      </c>
      <c r="F19904" s="141" t="s">
        <v>59510</v>
      </c>
      <c r="I19904" s="141" t="s">
        <v>14</v>
      </c>
      <c r="J19904" s="649">
        <v>5574.97</v>
      </c>
    </row>
    <row r="19905" spans="1:10" hidden="1">
      <c r="A19905" s="141" t="s">
        <v>59531</v>
      </c>
      <c r="B19905" s="141" t="str">
        <f t="shared" si="310"/>
        <v>BOCA PARA BUEIRO DUPLO TUBULAR DE CONCRETO,DIAMETRO DE 0,40M EM CONCRETO CICLOPICO,INCLUSIVE FORMA,ESCAVACAO,REATERRO EBOCA PARA BUEIRO DUPLO TUBULAR DE CONCRETO,DIAMETRO DE 0,40MFORNECIMENTO DOS MATERIAIS,EXCLUSIVE ESCAVACAO DE MATERIAL DE REATERRO NA JAZIDA E SEU TRANSPORTE AO CANTEIROBOCA PARA BUEIRO DUPLO TUBULAR DE CONCRETO,DIAMETRO DE 0,40M</v>
      </c>
      <c r="C19905" s="141" t="s">
        <v>59532</v>
      </c>
      <c r="D19905" s="141" t="s">
        <v>59533</v>
      </c>
      <c r="E19905" s="141" t="s">
        <v>59534</v>
      </c>
      <c r="F19905" s="141" t="s">
        <v>59535</v>
      </c>
      <c r="I19905" s="141" t="s">
        <v>14</v>
      </c>
      <c r="J19905" s="649">
        <v>868.47</v>
      </c>
    </row>
    <row r="19906" spans="1:10" hidden="1">
      <c r="A19906" s="141" t="s">
        <v>59536</v>
      </c>
      <c r="B19906" s="141" t="str">
        <f t="shared" si="310"/>
        <v>BOCA PARA BUEIRO DUPLO TUBULAR DE CONCRETO,DIAMETRO DE 0,40M EM CONCRETO CICLOPICO,INCLUSIVE FORMA,ESCAVACAO,REATERRO EBOCA PARA BUEIRO DUPLO TUBULAR DE CONCRETO,DIAMETRO DE 0,40MFORNECIMENTO DOS MATERIAIS,EXCLUSIVE ESCAVACAO DE MATERIAL DE REATERRO NA JAZIDA E SEU TRANSPORTE AO CANTEIROBOCA PARA BUEIRO DUPLO TUBULAR DE CONCRETO,DIAMETRO DE 0,40M</v>
      </c>
      <c r="C19906" s="141" t="s">
        <v>59532</v>
      </c>
      <c r="D19906" s="141" t="s">
        <v>59533</v>
      </c>
      <c r="E19906" s="141" t="s">
        <v>59534</v>
      </c>
      <c r="F19906" s="141" t="s">
        <v>59535</v>
      </c>
      <c r="I19906" s="141" t="s">
        <v>14</v>
      </c>
      <c r="J19906" s="649">
        <v>802.15</v>
      </c>
    </row>
    <row r="19907" spans="1:10" hidden="1">
      <c r="A19907" s="141" t="s">
        <v>59537</v>
      </c>
      <c r="B19907" s="141" t="str">
        <f t="shared" ref="B19907:B19970" si="311">C19907&amp;D19907&amp;C19907&amp;E19907&amp;F19907&amp;G19907&amp;H19907&amp;C19907</f>
        <v>BOCA PARA BUEIRO DUPLO TUBULAR DE CONCRETO,DIAMETRO DE 0,60M EM CONCRETO CICLOPICO,INCLUSIVE FORMA,ESCAVACAO,REATERRO EBOCA PARA BUEIRO DUPLO TUBULAR DE CONCRETO,DIAMETRO DE 0,60MFORNECIMENTO DOS MATERIAIS,EXCLUSIVE ESCAVACAO DE MATERIAL DE REATERRO NA JAZIDA E SEU TRANSPORTE AO CANTEIROBOCA PARA BUEIRO DUPLO TUBULAR DE CONCRETO,DIAMETRO DE 0,60M</v>
      </c>
      <c r="C19907" s="141" t="s">
        <v>59538</v>
      </c>
      <c r="D19907" s="141" t="s">
        <v>59533</v>
      </c>
      <c r="E19907" s="141" t="s">
        <v>59534</v>
      </c>
      <c r="F19907" s="141" t="s">
        <v>59535</v>
      </c>
      <c r="I19907" s="141" t="s">
        <v>14</v>
      </c>
      <c r="J19907" s="649">
        <v>1453.42</v>
      </c>
    </row>
    <row r="19908" spans="1:10" hidden="1">
      <c r="A19908" s="141" t="s">
        <v>59539</v>
      </c>
      <c r="B19908" s="141" t="str">
        <f t="shared" si="311"/>
        <v>BOCA PARA BUEIRO DUPLO TUBULAR DE CONCRETO,DIAMETRO DE 0,60M EM CONCRETO CICLOPICO,INCLUSIVE FORMA,ESCAVACAO,REATERRO EBOCA PARA BUEIRO DUPLO TUBULAR DE CONCRETO,DIAMETRO DE 0,60MFORNECIMENTO DOS MATERIAIS,EXCLUSIVE ESCAVACAO DE MATERIAL DE REATERRO NA JAZIDA E SEU TRANSPORTE AO CANTEIROBOCA PARA BUEIRO DUPLO TUBULAR DE CONCRETO,DIAMETRO DE 0,60M</v>
      </c>
      <c r="C19908" s="141" t="s">
        <v>59538</v>
      </c>
      <c r="D19908" s="141" t="s">
        <v>59533</v>
      </c>
      <c r="E19908" s="141" t="s">
        <v>59534</v>
      </c>
      <c r="F19908" s="141" t="s">
        <v>59535</v>
      </c>
      <c r="I19908" s="141" t="s">
        <v>14</v>
      </c>
      <c r="J19908" s="649">
        <v>1344.67</v>
      </c>
    </row>
    <row r="19909" spans="1:10" hidden="1">
      <c r="A19909" s="141" t="s">
        <v>59540</v>
      </c>
      <c r="B19909" s="141" t="str">
        <f t="shared" si="311"/>
        <v>BOCA PARA BUEIRO DUPLO TUBULAR DE CONCRETO,DIAMETRO DE 0,80M EM CONCRETO CICLOPICO,INCLUSIVE FORMA,ESCAVACAO,REATERRO EBOCA PARA BUEIRO DUPLO TUBULAR DE CONCRETO,DIAMETRO DE 0,80MFORNECIMENTO DOS MATERIAIS,EXCLUSIVE ESCAVACAO DE MATERIAL DE REATERRO NA JAZIDA E SEU TRANSPORTE AO CANTEIROBOCA PARA BUEIRO DUPLO TUBULAR DE CONCRETO,DIAMETRO DE 0,80M</v>
      </c>
      <c r="C19909" s="141" t="s">
        <v>59541</v>
      </c>
      <c r="D19909" s="141" t="s">
        <v>59533</v>
      </c>
      <c r="E19909" s="141" t="s">
        <v>59534</v>
      </c>
      <c r="F19909" s="141" t="s">
        <v>59535</v>
      </c>
      <c r="I19909" s="141" t="s">
        <v>14</v>
      </c>
      <c r="J19909" s="649">
        <v>2207.31</v>
      </c>
    </row>
    <row r="19910" spans="1:10" hidden="1">
      <c r="A19910" s="141" t="s">
        <v>59542</v>
      </c>
      <c r="B19910" s="141" t="str">
        <f t="shared" si="311"/>
        <v>BOCA PARA BUEIRO DUPLO TUBULAR DE CONCRETO,DIAMETRO DE 0,80M EM CONCRETO CICLOPICO,INCLUSIVE FORMA,ESCAVACAO,REATERRO EBOCA PARA BUEIRO DUPLO TUBULAR DE CONCRETO,DIAMETRO DE 0,80MFORNECIMENTO DOS MATERIAIS,EXCLUSIVE ESCAVACAO DE MATERIAL DE REATERRO NA JAZIDA E SEU TRANSPORTE AO CANTEIROBOCA PARA BUEIRO DUPLO TUBULAR DE CONCRETO,DIAMETRO DE 0,80M</v>
      </c>
      <c r="C19910" s="141" t="s">
        <v>59541</v>
      </c>
      <c r="D19910" s="141" t="s">
        <v>59533</v>
      </c>
      <c r="E19910" s="141" t="s">
        <v>59534</v>
      </c>
      <c r="F19910" s="141" t="s">
        <v>59535</v>
      </c>
      <c r="I19910" s="141" t="s">
        <v>14</v>
      </c>
      <c r="J19910" s="649">
        <v>2044.77</v>
      </c>
    </row>
    <row r="19911" spans="1:10" hidden="1">
      <c r="A19911" s="141" t="s">
        <v>59543</v>
      </c>
      <c r="B19911" s="141" t="str">
        <f t="shared" si="311"/>
        <v>BOCA PARA BUEIRO DUPLO TUBULAR DE CONCRETO,DIAMETRO DE 1,00M EM CONCRETO CICLOPICO,INCLUSIVE FORMA,ESCAVACAO,REATERRO EBOCA PARA BUEIRO DUPLO TUBULAR DE CONCRETO,DIAMETRO DE 1,00MFORNECIMENTO DOS MATERIAIS,EXCLUSIVE ESCAVACAO DE MATERIAL DE REATERRO NA JAZIDA E SEU TRANSPORTE AO CANTEIROBOCA PARA BUEIRO DUPLO TUBULAR DE CONCRETO,DIAMETRO DE 1,00M</v>
      </c>
      <c r="C19911" s="141" t="s">
        <v>59544</v>
      </c>
      <c r="D19911" s="141" t="s">
        <v>59533</v>
      </c>
      <c r="E19911" s="141" t="s">
        <v>59534</v>
      </c>
      <c r="F19911" s="141" t="s">
        <v>59535</v>
      </c>
      <c r="I19911" s="141" t="s">
        <v>14</v>
      </c>
      <c r="J19911" s="649">
        <v>3140.27</v>
      </c>
    </row>
    <row r="19912" spans="1:10" hidden="1">
      <c r="A19912" s="141" t="s">
        <v>59545</v>
      </c>
      <c r="B19912" s="141" t="str">
        <f t="shared" si="311"/>
        <v>BOCA PARA BUEIRO DUPLO TUBULAR DE CONCRETO,DIAMETRO DE 1,00M EM CONCRETO CICLOPICO,INCLUSIVE FORMA,ESCAVACAO,REATERRO EBOCA PARA BUEIRO DUPLO TUBULAR DE CONCRETO,DIAMETRO DE 1,00MFORNECIMENTO DOS MATERIAIS,EXCLUSIVE ESCAVACAO DE MATERIAL DE REATERRO NA JAZIDA E SEU TRANSPORTE AO CANTEIROBOCA PARA BUEIRO DUPLO TUBULAR DE CONCRETO,DIAMETRO DE 1,00M</v>
      </c>
      <c r="C19912" s="141" t="s">
        <v>59544</v>
      </c>
      <c r="D19912" s="141" t="s">
        <v>59533</v>
      </c>
      <c r="E19912" s="141" t="s">
        <v>59534</v>
      </c>
      <c r="F19912" s="141" t="s">
        <v>59535</v>
      </c>
      <c r="I19912" s="141" t="s">
        <v>14</v>
      </c>
      <c r="J19912" s="649">
        <v>2912.11</v>
      </c>
    </row>
    <row r="19913" spans="1:10" hidden="1">
      <c r="A19913" s="141" t="s">
        <v>59546</v>
      </c>
      <c r="B19913" s="141" t="str">
        <f t="shared" si="311"/>
        <v>BOCA PARA BUEIRO DUPLO TUBULAR DE CONCRETO,DIAMETRO DE 1,20M EM CONCRETO CICLOPICO,INCLUSIVE FORMA,ESCAVACAO,REATERRO EBOCA PARA BUEIRO DUPLO TUBULAR DE CONCRETO,DIAMETRO DE 1,20MFORNECIMENTO DOS MATERIAIS,EXCLUSIVE ESCAVACAO DE MATERIAL DE REATERRO NA JAZIDA E SEU TRANSPORTE AO CANTEIROBOCA PARA BUEIRO DUPLO TUBULAR DE CONCRETO,DIAMETRO DE 1,20M</v>
      </c>
      <c r="C19913" s="141" t="s">
        <v>59547</v>
      </c>
      <c r="D19913" s="141" t="s">
        <v>59533</v>
      </c>
      <c r="E19913" s="141" t="s">
        <v>59534</v>
      </c>
      <c r="F19913" s="141" t="s">
        <v>59535</v>
      </c>
      <c r="I19913" s="141" t="s">
        <v>14</v>
      </c>
      <c r="J19913" s="649">
        <v>4262.9799999999996</v>
      </c>
    </row>
    <row r="19914" spans="1:10" hidden="1">
      <c r="A19914" s="141" t="s">
        <v>59548</v>
      </c>
      <c r="B19914" s="141" t="str">
        <f t="shared" si="311"/>
        <v>BOCA PARA BUEIRO DUPLO TUBULAR DE CONCRETO,DIAMETRO DE 1,20M EM CONCRETO CICLOPICO,INCLUSIVE FORMA,ESCAVACAO,REATERRO EBOCA PARA BUEIRO DUPLO TUBULAR DE CONCRETO,DIAMETRO DE 1,20MFORNECIMENTO DOS MATERIAIS,EXCLUSIVE ESCAVACAO DE MATERIAL DE REATERRO NA JAZIDA E SEU TRANSPORTE AO CANTEIROBOCA PARA BUEIRO DUPLO TUBULAR DE CONCRETO,DIAMETRO DE 1,20M</v>
      </c>
      <c r="C19914" s="141" t="s">
        <v>59547</v>
      </c>
      <c r="D19914" s="141" t="s">
        <v>59533</v>
      </c>
      <c r="E19914" s="141" t="s">
        <v>59534</v>
      </c>
      <c r="F19914" s="141" t="s">
        <v>59535</v>
      </c>
      <c r="I19914" s="141" t="s">
        <v>14</v>
      </c>
      <c r="J19914" s="649">
        <v>3956.84</v>
      </c>
    </row>
    <row r="19915" spans="1:10" hidden="1">
      <c r="A19915" s="141" t="s">
        <v>59549</v>
      </c>
      <c r="B19915" s="141" t="str">
        <f t="shared" si="311"/>
        <v>BOCA PARA BUEIRO DUPLO TUBULAR DE CONCRETO,DIAMETRO DE 1,50M EM CONCRETO CICLOPICO,INCLUSIVE FORMA,ESCAVACAO,REATERRO EBOCA PARA BUEIRO DUPLO TUBULAR DE CONCRETO,DIAMETRO DE 1,50MFORNECIMENTO DOS MATERIAIS,EXCLUSIVE ESCAVACAO DE MATERIAL DE REATERRO NA JAZIDA E SEU TRANSPORTE AO CANTEIROBOCA PARA BUEIRO DUPLO TUBULAR DE CONCRETO,DIAMETRO DE 1,50M</v>
      </c>
      <c r="C19915" s="141" t="s">
        <v>59550</v>
      </c>
      <c r="D19915" s="141" t="s">
        <v>59533</v>
      </c>
      <c r="E19915" s="141" t="s">
        <v>59534</v>
      </c>
      <c r="F19915" s="141" t="s">
        <v>59535</v>
      </c>
      <c r="I19915" s="141" t="s">
        <v>14</v>
      </c>
      <c r="J19915" s="649">
        <v>5561.91</v>
      </c>
    </row>
    <row r="19916" spans="1:10" hidden="1">
      <c r="A19916" s="141" t="s">
        <v>59551</v>
      </c>
      <c r="B19916" s="141" t="str">
        <f t="shared" si="311"/>
        <v>BOCA PARA BUEIRO DUPLO TUBULAR DE CONCRETO,DIAMETRO DE 1,50M EM CONCRETO CICLOPICO,INCLUSIVE FORMA,ESCAVACAO,REATERRO EBOCA PARA BUEIRO DUPLO TUBULAR DE CONCRETO,DIAMETRO DE 1,50MFORNECIMENTO DOS MATERIAIS,EXCLUSIVE ESCAVACAO DE MATERIAL DE REATERRO NA JAZIDA E SEU TRANSPORTE AO CANTEIROBOCA PARA BUEIRO DUPLO TUBULAR DE CONCRETO,DIAMETRO DE 1,50M</v>
      </c>
      <c r="C19916" s="141" t="s">
        <v>59550</v>
      </c>
      <c r="D19916" s="141" t="s">
        <v>59533</v>
      </c>
      <c r="E19916" s="141" t="s">
        <v>59534</v>
      </c>
      <c r="F19916" s="141" t="s">
        <v>59535</v>
      </c>
      <c r="I19916" s="141" t="s">
        <v>14</v>
      </c>
      <c r="J19916" s="649">
        <v>5165</v>
      </c>
    </row>
    <row r="19917" spans="1:10" hidden="1">
      <c r="A19917" s="141" t="s">
        <v>59552</v>
      </c>
      <c r="B19917" s="141" t="str">
        <f t="shared" si="311"/>
        <v>BOCA PARA BUEIRO DUPLO TUBULAR DE CONCRETO,DIAMETRO DE 2,00M EM CONCRETO CICLOPICO,INCLUSIVE FORMA,ESCAVACAO,REATERRO EBOCA PARA BUEIRO DUPLO TUBULAR DE CONCRETO,DIAMETRO DE 2,00MFORNECIMENTO DOS MATERIAIS,EXCLUSIVE ESCAVACAO DE MATERIAL DE REATERRO NA JAZIDA E SEU TRANSPORTE AO CANTEIROBOCA PARA BUEIRO DUPLO TUBULAR DE CONCRETO,DIAMETRO DE 2,00M</v>
      </c>
      <c r="C19917" s="141" t="s">
        <v>59553</v>
      </c>
      <c r="D19917" s="141" t="s">
        <v>59533</v>
      </c>
      <c r="E19917" s="141" t="s">
        <v>59534</v>
      </c>
      <c r="F19917" s="141" t="s">
        <v>59535</v>
      </c>
      <c r="I19917" s="141" t="s">
        <v>14</v>
      </c>
      <c r="J19917" s="649">
        <v>7293.54</v>
      </c>
    </row>
    <row r="19918" spans="1:10" hidden="1">
      <c r="A19918" s="141" t="s">
        <v>59554</v>
      </c>
      <c r="B19918" s="141" t="str">
        <f t="shared" si="311"/>
        <v>BOCA PARA BUEIRO DUPLO TUBULAR DE CONCRETO,DIAMETRO DE 2,00M EM CONCRETO CICLOPICO,INCLUSIVE FORMA,ESCAVACAO,REATERRO EBOCA PARA BUEIRO DUPLO TUBULAR DE CONCRETO,DIAMETRO DE 2,00MFORNECIMENTO DOS MATERIAIS,EXCLUSIVE ESCAVACAO DE MATERIAL DE REATERRO NA JAZIDA E SEU TRANSPORTE AO CANTEIROBOCA PARA BUEIRO DUPLO TUBULAR DE CONCRETO,DIAMETRO DE 2,00M</v>
      </c>
      <c r="C19918" s="141" t="s">
        <v>59553</v>
      </c>
      <c r="D19918" s="141" t="s">
        <v>59533</v>
      </c>
      <c r="E19918" s="141" t="s">
        <v>59534</v>
      </c>
      <c r="F19918" s="141" t="s">
        <v>59535</v>
      </c>
      <c r="I19918" s="141" t="s">
        <v>14</v>
      </c>
      <c r="J19918" s="649">
        <v>6777.37</v>
      </c>
    </row>
    <row r="19919" spans="1:10" hidden="1">
      <c r="A19919" s="141" t="s">
        <v>59555</v>
      </c>
      <c r="B19919" s="141" t="str">
        <f t="shared" si="311"/>
        <v>BOCA PARA BUEIRO TRIPLO TUBULAR DE CONCRETO,DIAMETRO DE 0,40M EM CONCRETO CICLOPICO,INCLUSIVE FORMA,ESCAVACAO,REATERRO EBOCA PARA BUEIRO TRIPLO TUBULAR DE CONCRETO,DIAMETRO DE 0,40 FORNECIMENTO DOS MATERIAIS,EXCLUSIVE ESCAVACAO DE MATERIALDE REATERRO NA JAZIDA E SEU TRANSPORTE AO CANTEIROBOCA PARA BUEIRO TRIPLO TUBULAR DE CONCRETO,DIAMETRO DE 0,40</v>
      </c>
      <c r="C19919" s="141" t="s">
        <v>59556</v>
      </c>
      <c r="D19919" s="141" t="s">
        <v>59557</v>
      </c>
      <c r="E19919" s="141" t="s">
        <v>59558</v>
      </c>
      <c r="F19919" s="141" t="s">
        <v>59559</v>
      </c>
      <c r="I19919" s="141" t="s">
        <v>14</v>
      </c>
      <c r="J19919" s="649">
        <v>1127.6600000000001</v>
      </c>
    </row>
    <row r="19920" spans="1:10" hidden="1">
      <c r="A19920" s="141" t="s">
        <v>59560</v>
      </c>
      <c r="B19920" s="141" t="str">
        <f t="shared" si="311"/>
        <v>BOCA PARA BUEIRO TRIPLO TUBULAR DE CONCRETO,DIAMETRO DE 0,40M EM CONCRETO CICLOPICO,INCLUSIVE FORMA,ESCAVACAO,REATERRO EBOCA PARA BUEIRO TRIPLO TUBULAR DE CONCRETO,DIAMETRO DE 0,40 FORNECIMENTO DOS MATERIAIS,EXCLUSIVE ESCAVACAO DE MATERIALDE REATERRO NA JAZIDA E SEU TRANSPORTE AO CANTEIROBOCA PARA BUEIRO TRIPLO TUBULAR DE CONCRETO,DIAMETRO DE 0,40</v>
      </c>
      <c r="C19920" s="141" t="s">
        <v>59556</v>
      </c>
      <c r="D19920" s="141" t="s">
        <v>59557</v>
      </c>
      <c r="E19920" s="141" t="s">
        <v>59558</v>
      </c>
      <c r="F19920" s="141" t="s">
        <v>59559</v>
      </c>
      <c r="I19920" s="141" t="s">
        <v>14</v>
      </c>
      <c r="J19920" s="649">
        <v>1042.1500000000001</v>
      </c>
    </row>
    <row r="19921" spans="1:10" hidden="1">
      <c r="A19921" s="141" t="s">
        <v>59561</v>
      </c>
      <c r="B19921" s="141" t="str">
        <f t="shared" si="311"/>
        <v>BOCA PARA BUEIRO TRIPLO TUBULAR DE CONCRETO,DIAMETRO DE 0,60M EM CONCRETO CICLOPICO,INCLUSIVE FORMA,ESCAVACAO,REATERRO EBOCA PARA BUEIRO TRIPLO TUBULAR DE CONCRETO,DIAMETRO DE 0,60 FORNECIMENTO DOS MATERIAIS,EXCLUSIVE ESCAVACAO DE MATERIALDE REATERRO NA JAZIDA E SEU TRANSPORTE AO CANTEIROBOCA PARA BUEIRO TRIPLO TUBULAR DE CONCRETO,DIAMETRO DE 0,60</v>
      </c>
      <c r="C19921" s="141" t="s">
        <v>59562</v>
      </c>
      <c r="D19921" s="141" t="s">
        <v>59557</v>
      </c>
      <c r="E19921" s="141" t="s">
        <v>59558</v>
      </c>
      <c r="F19921" s="141" t="s">
        <v>59559</v>
      </c>
      <c r="I19921" s="141" t="s">
        <v>14</v>
      </c>
      <c r="J19921" s="649">
        <v>1892.07</v>
      </c>
    </row>
    <row r="19922" spans="1:10" hidden="1">
      <c r="A19922" s="141" t="s">
        <v>59563</v>
      </c>
      <c r="B19922" s="141" t="str">
        <f t="shared" si="311"/>
        <v>BOCA PARA BUEIRO TRIPLO TUBULAR DE CONCRETO,DIAMETRO DE 0,60M EM CONCRETO CICLOPICO,INCLUSIVE FORMA,ESCAVACAO,REATERRO EBOCA PARA BUEIRO TRIPLO TUBULAR DE CONCRETO,DIAMETRO DE 0,60 FORNECIMENTO DOS MATERIAIS,EXCLUSIVE ESCAVACAO DE MATERIALDE REATERRO NA JAZIDA E SEU TRANSPORTE AO CANTEIROBOCA PARA BUEIRO TRIPLO TUBULAR DE CONCRETO,DIAMETRO DE 0,60</v>
      </c>
      <c r="C19922" s="141" t="s">
        <v>59562</v>
      </c>
      <c r="D19922" s="141" t="s">
        <v>59557</v>
      </c>
      <c r="E19922" s="141" t="s">
        <v>59558</v>
      </c>
      <c r="F19922" s="141" t="s">
        <v>59559</v>
      </c>
      <c r="I19922" s="141" t="s">
        <v>14</v>
      </c>
      <c r="J19922" s="649">
        <v>1751.33</v>
      </c>
    </row>
    <row r="19923" spans="1:10" hidden="1">
      <c r="A19923" s="141" t="s">
        <v>59564</v>
      </c>
      <c r="B19923" s="141" t="str">
        <f t="shared" si="311"/>
        <v>BOCA PARA BUEIRO TRIPLO TUBULAR DE CONCRETO,DIAMETRO DE 0,80M EM CONCRETO CICLOPICO,INCLUSIVE FORMA,ESCAVACAO,REATERRO EBOCA PARA BUEIRO TRIPLO TUBULAR DE CONCRETO,DIAMETRO DE 0,80 FORNECIMENTO DOS MATERIAIS,EXCLUSIVE ESCAVACAO DE MATERIALDE REATERRO NA JAZIDA E SEU TRANSPORTE AO CANTEIROBOCA PARA BUEIRO TRIPLO TUBULAR DE CONCRETO,DIAMETRO DE 0,80</v>
      </c>
      <c r="C19923" s="141" t="s">
        <v>59565</v>
      </c>
      <c r="D19923" s="141" t="s">
        <v>59557</v>
      </c>
      <c r="E19923" s="141" t="s">
        <v>59558</v>
      </c>
      <c r="F19923" s="141" t="s">
        <v>59559</v>
      </c>
      <c r="I19923" s="141" t="s">
        <v>14</v>
      </c>
      <c r="J19923" s="649">
        <v>2874.54</v>
      </c>
    </row>
    <row r="19924" spans="1:10" hidden="1">
      <c r="A19924" s="141" t="s">
        <v>59566</v>
      </c>
      <c r="B19924" s="141" t="str">
        <f t="shared" si="311"/>
        <v>BOCA PARA BUEIRO TRIPLO TUBULAR DE CONCRETO,DIAMETRO DE 0,80M EM CONCRETO CICLOPICO,INCLUSIVE FORMA,ESCAVACAO,REATERRO EBOCA PARA BUEIRO TRIPLO TUBULAR DE CONCRETO,DIAMETRO DE 0,80 FORNECIMENTO DOS MATERIAIS,EXCLUSIVE ESCAVACAO DE MATERIALDE REATERRO NA JAZIDA E SEU TRANSPORTE AO CANTEIROBOCA PARA BUEIRO TRIPLO TUBULAR DE CONCRETO,DIAMETRO DE 0,80</v>
      </c>
      <c r="C19924" s="141" t="s">
        <v>59565</v>
      </c>
      <c r="D19924" s="141" t="s">
        <v>59557</v>
      </c>
      <c r="E19924" s="141" t="s">
        <v>59558</v>
      </c>
      <c r="F19924" s="141" t="s">
        <v>59559</v>
      </c>
      <c r="I19924" s="141" t="s">
        <v>14</v>
      </c>
      <c r="J19924" s="649">
        <v>2663.88</v>
      </c>
    </row>
    <row r="19925" spans="1:10" hidden="1">
      <c r="A19925" s="141" t="s">
        <v>59567</v>
      </c>
      <c r="B19925" s="141" t="str">
        <f t="shared" si="311"/>
        <v>BOCA PARA BUEIRO TRIPLO TUBULAR DE CONCRETO,DIAMETRO DE 1,00M EM CONCRETO CICLOPICO,INCLUSIVE FORMA,ESCAVACAO,REATERRO EBOCA PARA BUEIRO TRIPLO TUBULAR DE CONCRETO,DIAMETRO DE 1,00 FORNECIMENTO DOS MATERIAIS,EXCLUSIVE ESCAVACAO DE MATERIALDE REATERRO NA JAZIDA E SEU TRANSPORTE AO CANTEIROBOCA PARA BUEIRO TRIPLO TUBULAR DE CONCRETO,DIAMETRO DE 1,00</v>
      </c>
      <c r="C19925" s="141" t="s">
        <v>59568</v>
      </c>
      <c r="D19925" s="141" t="s">
        <v>59557</v>
      </c>
      <c r="E19925" s="141" t="s">
        <v>59558</v>
      </c>
      <c r="F19925" s="141" t="s">
        <v>59559</v>
      </c>
      <c r="I19925" s="141" t="s">
        <v>14</v>
      </c>
      <c r="J19925" s="649">
        <v>4086.8</v>
      </c>
    </row>
    <row r="19926" spans="1:10" hidden="1">
      <c r="A19926" s="141" t="s">
        <v>59569</v>
      </c>
      <c r="B19926" s="141" t="str">
        <f t="shared" si="311"/>
        <v>BOCA PARA BUEIRO TRIPLO TUBULAR DE CONCRETO,DIAMETRO DE 1,00M EM CONCRETO CICLOPICO,INCLUSIVE FORMA,ESCAVACAO,REATERRO EBOCA PARA BUEIRO TRIPLO TUBULAR DE CONCRETO,DIAMETRO DE 1,00 FORNECIMENTO DOS MATERIAIS,EXCLUSIVE ESCAVACAO DE MATERIALDE REATERRO NA JAZIDA E SEU TRANSPORTE AO CANTEIROBOCA PARA BUEIRO TRIPLO TUBULAR DE CONCRETO,DIAMETRO DE 1,00</v>
      </c>
      <c r="C19926" s="141" t="s">
        <v>59568</v>
      </c>
      <c r="D19926" s="141" t="s">
        <v>59557</v>
      </c>
      <c r="E19926" s="141" t="s">
        <v>59558</v>
      </c>
      <c r="F19926" s="141" t="s">
        <v>59559</v>
      </c>
      <c r="I19926" s="141" t="s">
        <v>14</v>
      </c>
      <c r="J19926" s="649">
        <v>3790.97</v>
      </c>
    </row>
    <row r="19927" spans="1:10" hidden="1">
      <c r="A19927" s="141" t="s">
        <v>59570</v>
      </c>
      <c r="B19927" s="141" t="str">
        <f t="shared" si="311"/>
        <v>BOCA PARA BUEIRO TRIPLO TUBULAR DE CONCRETO,DIAMETRO DE 1,20M EM CONCRETO CICLOPICO,INCLUSIVE FORMA,ESCAVACAO,REATERRO EBOCA PARA BUEIRO TRIPLO TUBULAR DE CONCRETO,DIAMETRO DE 1,20 FORNECIMENTO DOS MATERIAIS,EXCLUSIVE ESCAVACAO DE MATERIALDE REATERRO NA JAZIDA E SEU TRANSPORTE AO CANTEIROBOCA PARA BUEIRO TRIPLO TUBULAR DE CONCRETO,DIAMETRO DE 1,20</v>
      </c>
      <c r="C19927" s="141" t="s">
        <v>59571</v>
      </c>
      <c r="D19927" s="141" t="s">
        <v>59557</v>
      </c>
      <c r="E19927" s="141" t="s">
        <v>59558</v>
      </c>
      <c r="F19927" s="141" t="s">
        <v>59559</v>
      </c>
      <c r="I19927" s="141" t="s">
        <v>14</v>
      </c>
      <c r="J19927" s="649">
        <v>5540.05</v>
      </c>
    </row>
    <row r="19928" spans="1:10" hidden="1">
      <c r="A19928" s="141" t="s">
        <v>59572</v>
      </c>
      <c r="B19928" s="141" t="str">
        <f t="shared" si="311"/>
        <v>BOCA PARA BUEIRO TRIPLO TUBULAR DE CONCRETO,DIAMETRO DE 1,20M EM CONCRETO CICLOPICO,INCLUSIVE FORMA,ESCAVACAO,REATERRO EBOCA PARA BUEIRO TRIPLO TUBULAR DE CONCRETO,DIAMETRO DE 1,20 FORNECIMENTO DOS MATERIAIS,EXCLUSIVE ESCAVACAO DE MATERIALDE REATERRO NA JAZIDA E SEU TRANSPORTE AO CANTEIROBOCA PARA BUEIRO TRIPLO TUBULAR DE CONCRETO,DIAMETRO DE 1,20</v>
      </c>
      <c r="C19928" s="141" t="s">
        <v>59571</v>
      </c>
      <c r="D19928" s="141" t="s">
        <v>59557</v>
      </c>
      <c r="E19928" s="141" t="s">
        <v>59558</v>
      </c>
      <c r="F19928" s="141" t="s">
        <v>59559</v>
      </c>
      <c r="I19928" s="141" t="s">
        <v>14</v>
      </c>
      <c r="J19928" s="649">
        <v>5143.2700000000004</v>
      </c>
    </row>
    <row r="19929" spans="1:10" hidden="1">
      <c r="A19929" s="141" t="s">
        <v>59573</v>
      </c>
      <c r="B19929" s="141" t="str">
        <f t="shared" si="311"/>
        <v>BOCA PARA BUEIRO TRIPLO TUBULAR DE CONCRETO,DIAMETRO DE 1,50M EM CONCRETO CICLOPICO,INCLUSIVE FORMA,ESCAVACAO,REATERRO EBOCA PARA BUEIRO TRIPLO TUBULAR DE CONCRETO,DIAMETRO DE 1,50 FORNECIMENTO DOS MATERIAIS,EXCLUSIVE ESCAVACAO DE MATERIALDE REATERRO NA JAZIDA E SEU TRANSPORTE AO CANTEIROBOCA PARA BUEIRO TRIPLO TUBULAR DE CONCRETO,DIAMETRO DE 1,50</v>
      </c>
      <c r="C19929" s="141" t="s">
        <v>59574</v>
      </c>
      <c r="D19929" s="141" t="s">
        <v>59557</v>
      </c>
      <c r="E19929" s="141" t="s">
        <v>59558</v>
      </c>
      <c r="F19929" s="141" t="s">
        <v>59559</v>
      </c>
      <c r="I19929" s="141" t="s">
        <v>14</v>
      </c>
      <c r="J19929" s="649">
        <v>7519.68</v>
      </c>
    </row>
    <row r="19930" spans="1:10" hidden="1">
      <c r="A19930" s="141" t="s">
        <v>59575</v>
      </c>
      <c r="B19930" s="141" t="str">
        <f t="shared" si="311"/>
        <v>BOCA PARA BUEIRO TRIPLO TUBULAR DE CONCRETO,DIAMETRO DE 1,50M EM CONCRETO CICLOPICO,INCLUSIVE FORMA,ESCAVACAO,REATERRO EBOCA PARA BUEIRO TRIPLO TUBULAR DE CONCRETO,DIAMETRO DE 1,50 FORNECIMENTO DOS MATERIAIS,EXCLUSIVE ESCAVACAO DE MATERIALDE REATERRO NA JAZIDA E SEU TRANSPORTE AO CANTEIROBOCA PARA BUEIRO TRIPLO TUBULAR DE CONCRETO,DIAMETRO DE 1,50</v>
      </c>
      <c r="C19930" s="141" t="s">
        <v>59574</v>
      </c>
      <c r="D19930" s="141" t="s">
        <v>59557</v>
      </c>
      <c r="E19930" s="141" t="s">
        <v>59558</v>
      </c>
      <c r="F19930" s="141" t="s">
        <v>59559</v>
      </c>
      <c r="I19930" s="141" t="s">
        <v>14</v>
      </c>
      <c r="J19930" s="649">
        <v>6984.07</v>
      </c>
    </row>
    <row r="19931" spans="1:10" hidden="1">
      <c r="A19931" s="141" t="s">
        <v>59576</v>
      </c>
      <c r="B19931" s="141" t="str">
        <f t="shared" si="311"/>
        <v>BOCA PARA BUEIRO TRIPLO TUBULAR DE CONCRETO,DIAMETRO DE 2,00M EM CONCRETO CICLOPICO,INCLUSIVE FORMA,ESCAVACAO,REATERRO EBOCA PARA BUEIRO TRIPLO TUBULAR DE CONCRETO,DIAMETRO DE 2,00 FORNECIMENTO DOS MATERIAIS,EXCLUSIVE ESCAVACAO DE MATERIALDE REATERRO NA JAZIDA E SEU TRANSPORTE AO CANTEIROBOCA PARA BUEIRO TRIPLO TUBULAR DE CONCRETO,DIAMETRO DE 2,00</v>
      </c>
      <c r="C19931" s="141" t="s">
        <v>59577</v>
      </c>
      <c r="D19931" s="141" t="s">
        <v>59557</v>
      </c>
      <c r="E19931" s="141" t="s">
        <v>59558</v>
      </c>
      <c r="F19931" s="141" t="s">
        <v>59559</v>
      </c>
      <c r="I19931" s="141" t="s">
        <v>14</v>
      </c>
      <c r="J19931" s="649">
        <v>9890.11</v>
      </c>
    </row>
    <row r="19932" spans="1:10" hidden="1">
      <c r="A19932" s="141" t="s">
        <v>59578</v>
      </c>
      <c r="B19932" s="141" t="str">
        <f t="shared" si="311"/>
        <v>BOCA PARA BUEIRO TRIPLO TUBULAR DE CONCRETO,DIAMETRO DE 2,00M EM CONCRETO CICLOPICO,INCLUSIVE FORMA,ESCAVACAO,REATERRO EBOCA PARA BUEIRO TRIPLO TUBULAR DE CONCRETO,DIAMETRO DE 2,00 FORNECIMENTO DOS MATERIAIS,EXCLUSIVE ESCAVACAO DE MATERIALDE REATERRO NA JAZIDA E SEU TRANSPORTE AO CANTEIROBOCA PARA BUEIRO TRIPLO TUBULAR DE CONCRETO,DIAMETRO DE 2,00</v>
      </c>
      <c r="C19932" s="141" t="s">
        <v>59577</v>
      </c>
      <c r="D19932" s="141" t="s">
        <v>59557</v>
      </c>
      <c r="E19932" s="141" t="s">
        <v>59558</v>
      </c>
      <c r="F19932" s="141" t="s">
        <v>59559</v>
      </c>
      <c r="I19932" s="141" t="s">
        <v>14</v>
      </c>
      <c r="J19932" s="649">
        <v>9187.74</v>
      </c>
    </row>
    <row r="19933" spans="1:10" hidden="1">
      <c r="A19933" s="141" t="s">
        <v>59579</v>
      </c>
      <c r="B19933" s="141" t="str">
        <f t="shared" si="311"/>
        <v>BUEIRO SIMPLES TUBULAR,DE CONCRETO SIMPLES(PS-1),DIAMETRO DE 0,40M,ASSENTE EM BERCO DE CONCRETO CICLOPICO,COM ALTURA DEBUEIRO SIMPLES TUBULAR,DE CONCRETO SIMPLES(PS-1),DIAMETRO DEREATERRO H=0,80M,INCLUSIVE ESCAVACAO,FORNECIMENTO DOS MATERIAIS E REATERRO,EXCLUSIVE ESCAVACAO DE MATERIAL DE REATERRO NA JAZIDA E SEU TRANSPORTE AO CANTEIROBUEIRO SIMPLES TUBULAR,DE CONCRETO SIMPLES(PS-1),DIAMETRO DE</v>
      </c>
      <c r="C19933" s="141" t="s">
        <v>59580</v>
      </c>
      <c r="D19933" s="141" t="s">
        <v>59581</v>
      </c>
      <c r="E19933" s="141" t="s">
        <v>59582</v>
      </c>
      <c r="F19933" s="141" t="s">
        <v>59583</v>
      </c>
      <c r="G19933" s="141" t="s">
        <v>59584</v>
      </c>
      <c r="I19933" s="141" t="s">
        <v>285</v>
      </c>
      <c r="J19933" s="649">
        <v>370.49</v>
      </c>
    </row>
    <row r="19934" spans="1:10" hidden="1">
      <c r="A19934" s="141" t="s">
        <v>59585</v>
      </c>
      <c r="B19934" s="141" t="str">
        <f t="shared" si="311"/>
        <v>BUEIRO SIMPLES TUBULAR,DE CONCRETO SIMPLES(PS-1),DIAMETRO DE 0,40M,ASSENTE EM BERCO DE CONCRETO CICLOPICO,COM ALTURA DEBUEIRO SIMPLES TUBULAR,DE CONCRETO SIMPLES(PS-1),DIAMETRO DEREATERRO H=0,80M,INCLUSIVE ESCAVACAO,FORNECIMENTO DOS MATERIAIS E REATERRO,EXCLUSIVE ESCAVACAO DE MATERIAL DE REATERRO NA JAZIDA E SEU TRANSPORTE AO CANTEIROBUEIRO SIMPLES TUBULAR,DE CONCRETO SIMPLES(PS-1),DIAMETRO DE</v>
      </c>
      <c r="C19934" s="141" t="s">
        <v>59580</v>
      </c>
      <c r="D19934" s="141" t="s">
        <v>59581</v>
      </c>
      <c r="E19934" s="141" t="s">
        <v>59582</v>
      </c>
      <c r="F19934" s="141" t="s">
        <v>59583</v>
      </c>
      <c r="G19934" s="141" t="s">
        <v>59584</v>
      </c>
      <c r="I19934" s="141" t="s">
        <v>285</v>
      </c>
      <c r="J19934" s="649">
        <v>353.57</v>
      </c>
    </row>
    <row r="19935" spans="1:10" hidden="1">
      <c r="A19935" s="141" t="s">
        <v>59586</v>
      </c>
      <c r="B19935" s="141" t="str">
        <f t="shared" si="311"/>
        <v>BUEIRO SIMPLES TUBULAR DE CONCRETO SIMPLES(PS-1),DIAMETRO DE 0,40M,ASSENTE EM BERCO DE CONCRETO CICLOPICO,COM ALTURA DEBUEIRO SIMPLES TUBULAR DE CONCRETO SIMPLES(PS-1),DIAMETRO DEREATERRO H=1,50M,INCLUSIVE ESCAVACAO,FORNECIMENTO DOS MATERIAIS E REATERRO,EXCLUSIVE ESCAVACAO DE MATERIAL DE REATERRO NA JAZIDA E SEU TRANSPORTE AO CANTEIROBUEIRO SIMPLES TUBULAR DE CONCRETO SIMPLES(PS-1),DIAMETRO DE</v>
      </c>
      <c r="C19935" s="141" t="s">
        <v>59587</v>
      </c>
      <c r="D19935" s="141" t="s">
        <v>59581</v>
      </c>
      <c r="E19935" s="141" t="s">
        <v>59588</v>
      </c>
      <c r="F19935" s="141" t="s">
        <v>59583</v>
      </c>
      <c r="G19935" s="141" t="s">
        <v>59584</v>
      </c>
      <c r="I19935" s="141" t="s">
        <v>285</v>
      </c>
      <c r="J19935" s="649">
        <v>464.33</v>
      </c>
    </row>
    <row r="19936" spans="1:10" hidden="1">
      <c r="A19936" s="141" t="s">
        <v>59589</v>
      </c>
      <c r="B19936" s="141" t="str">
        <f t="shared" si="311"/>
        <v>BUEIRO SIMPLES TUBULAR DE CONCRETO SIMPLES(PS-1),DIAMETRO DE 0,40M,ASSENTE EM BERCO DE CONCRETO CICLOPICO,COM ALTURA DEBUEIRO SIMPLES TUBULAR DE CONCRETO SIMPLES(PS-1),DIAMETRO DEREATERRO H=1,50M,INCLUSIVE ESCAVACAO,FORNECIMENTO DOS MATERIAIS E REATERRO,EXCLUSIVE ESCAVACAO DE MATERIAL DE REATERRO NA JAZIDA E SEU TRANSPORTE AO CANTEIROBUEIRO SIMPLES TUBULAR DE CONCRETO SIMPLES(PS-1),DIAMETRO DE</v>
      </c>
      <c r="C19936" s="141" t="s">
        <v>59587</v>
      </c>
      <c r="D19936" s="141" t="s">
        <v>59581</v>
      </c>
      <c r="E19936" s="141" t="s">
        <v>59588</v>
      </c>
      <c r="F19936" s="141" t="s">
        <v>59583</v>
      </c>
      <c r="G19936" s="141" t="s">
        <v>59584</v>
      </c>
      <c r="I19936" s="141" t="s">
        <v>285</v>
      </c>
      <c r="J19936" s="649">
        <v>444.25</v>
      </c>
    </row>
    <row r="19937" spans="1:10" hidden="1">
      <c r="A19937" s="141" t="s">
        <v>59590</v>
      </c>
      <c r="B19937" s="141" t="str">
        <f t="shared" si="311"/>
        <v>BUEIRO SIMPLES TUBULAR,DE CONCRETO SIMPLES(PS-1),DIAMETRO DE 0,40M,ASSENTE EM BERCO DE CONCRETO CICLOPICO,COM ALTURA DEBUEIRO SIMPLES TUBULAR,DE CONCRETO SIMPLES(PS-1),DIAMETRO DEREATERRO H=3,00M,INCLUSIVE ESCAVACAO,FORNECIMENTO DOS MATERIAIS E REATERRO,EXCLUSIVE ESCAVACAO DE MATERIAL DE REATERRO NA JAZIDA E SEU TRANSPORTE AO CANTEIROBUEIRO SIMPLES TUBULAR,DE CONCRETO SIMPLES(PS-1),DIAMETRO DE</v>
      </c>
      <c r="C19937" s="141" t="s">
        <v>59580</v>
      </c>
      <c r="D19937" s="141" t="s">
        <v>59581</v>
      </c>
      <c r="E19937" s="141" t="s">
        <v>59591</v>
      </c>
      <c r="F19937" s="141" t="s">
        <v>59583</v>
      </c>
      <c r="G19937" s="141" t="s">
        <v>59584</v>
      </c>
      <c r="I19937" s="141" t="s">
        <v>285</v>
      </c>
      <c r="J19937" s="649">
        <v>805.77</v>
      </c>
    </row>
    <row r="19938" spans="1:10" hidden="1">
      <c r="A19938" s="141" t="s">
        <v>59592</v>
      </c>
      <c r="B19938" s="141" t="str">
        <f t="shared" si="311"/>
        <v>BUEIRO SIMPLES TUBULAR,DE CONCRETO SIMPLES(PS-1),DIAMETRO DE 0,40M,ASSENTE EM BERCO DE CONCRETO CICLOPICO,COM ALTURA DEBUEIRO SIMPLES TUBULAR,DE CONCRETO SIMPLES(PS-1),DIAMETRO DEREATERRO H=3,00M,INCLUSIVE ESCAVACAO,FORNECIMENTO DOS MATERIAIS E REATERRO,EXCLUSIVE ESCAVACAO DE MATERIAL DE REATERRO NA JAZIDA E SEU TRANSPORTE AO CANTEIROBUEIRO SIMPLES TUBULAR,DE CONCRETO SIMPLES(PS-1),DIAMETRO DE</v>
      </c>
      <c r="C19938" s="141" t="s">
        <v>59580</v>
      </c>
      <c r="D19938" s="141" t="s">
        <v>59581</v>
      </c>
      <c r="E19938" s="141" t="s">
        <v>59591</v>
      </c>
      <c r="F19938" s="141" t="s">
        <v>59583</v>
      </c>
      <c r="G19938" s="141" t="s">
        <v>59584</v>
      </c>
      <c r="I19938" s="141" t="s">
        <v>285</v>
      </c>
      <c r="J19938" s="649">
        <v>774.87</v>
      </c>
    </row>
    <row r="19939" spans="1:10" hidden="1">
      <c r="A19939" s="141" t="s">
        <v>59593</v>
      </c>
      <c r="B19939" s="141" t="str">
        <f t="shared" si="311"/>
        <v>BUEIRO SIMPLES TUBULAR,DE CONCRETO SIMPLES(PS-1),DIAMETRO DE 0,40M,ASSENTE EM BERCO DE CONCRETO CICLOPICO,COM ALTURA DEBUEIRO SIMPLES TUBULAR,DE CONCRETO SIMPLES(PS-1),DIAMETRO DEREATERRO H=4,00M,INCLUSIVE ESCAVACAO,FORNECIMENTO DOS MATERIAIS E REATERRO,EXCLUSIVE ESCAVACAO DE MATERIAL DE REATERRO NA JAZIDA E SEU TRANSPORTE AO CANTEIROBUEIRO SIMPLES TUBULAR,DE CONCRETO SIMPLES(PS-1),DIAMETRO DE</v>
      </c>
      <c r="C19939" s="141" t="s">
        <v>59580</v>
      </c>
      <c r="D19939" s="141" t="s">
        <v>59581</v>
      </c>
      <c r="E19939" s="141" t="s">
        <v>59594</v>
      </c>
      <c r="F19939" s="141" t="s">
        <v>59583</v>
      </c>
      <c r="G19939" s="141" t="s">
        <v>59584</v>
      </c>
      <c r="I19939" s="141" t="s">
        <v>285</v>
      </c>
      <c r="J19939" s="649">
        <v>1101.6500000000001</v>
      </c>
    </row>
    <row r="19940" spans="1:10" hidden="1">
      <c r="A19940" s="141" t="s">
        <v>59595</v>
      </c>
      <c r="B19940" s="141" t="str">
        <f t="shared" si="311"/>
        <v>BUEIRO SIMPLES TUBULAR,DE CONCRETO SIMPLES(PS-1),DIAMETRO DE 0,40M,ASSENTE EM BERCO DE CONCRETO CICLOPICO,COM ALTURA DEBUEIRO SIMPLES TUBULAR,DE CONCRETO SIMPLES(PS-1),DIAMETRO DEREATERRO H=4,00M,INCLUSIVE ESCAVACAO,FORNECIMENTO DOS MATERIAIS E REATERRO,EXCLUSIVE ESCAVACAO DE MATERIAL DE REATERRO NA JAZIDA E SEU TRANSPORTE AO CANTEIROBUEIRO SIMPLES TUBULAR,DE CONCRETO SIMPLES(PS-1),DIAMETRO DE</v>
      </c>
      <c r="C19940" s="141" t="s">
        <v>59580</v>
      </c>
      <c r="D19940" s="141" t="s">
        <v>59581</v>
      </c>
      <c r="E19940" s="141" t="s">
        <v>59594</v>
      </c>
      <c r="F19940" s="141" t="s">
        <v>59583</v>
      </c>
      <c r="G19940" s="141" t="s">
        <v>59584</v>
      </c>
      <c r="I19940" s="141" t="s">
        <v>285</v>
      </c>
      <c r="J19940" s="649">
        <v>1061.8699999999999</v>
      </c>
    </row>
    <row r="19941" spans="1:10" hidden="1">
      <c r="A19941" s="141" t="s">
        <v>59596</v>
      </c>
      <c r="B19941" s="141" t="str">
        <f t="shared" si="311"/>
        <v>BUEIRO DUPLO TUBULAR,DE CONCRETO SIMPLES(PS-1),DIAMETRO DE 0,40M,ASSENTE EM BERCO DE CONCRETO CICLOPICO,COM ALTURA DE REBUEIRO DUPLO TUBULAR,DE CONCRETO SIMPLES(PS-1),DIAMETRO DE 0ATERRO H=0,80M,INCLUSIVE ESCAVACAO,FORNECIMENTO DOS MATERIAIS E REATERRO,EXCLUSIVE ESCAVACAO DE MATERIAL DE REATERRO NAJAZIDA E SEU TRANSPORTE AO CANTEIROBUEIRO DUPLO TUBULAR,DE CONCRETO SIMPLES(PS-1),DIAMETRO DE 0</v>
      </c>
      <c r="C19941" s="141" t="s">
        <v>59597</v>
      </c>
      <c r="D19941" s="141" t="s">
        <v>59598</v>
      </c>
      <c r="E19941" s="141" t="s">
        <v>59599</v>
      </c>
      <c r="F19941" s="141" t="s">
        <v>59600</v>
      </c>
      <c r="G19941" s="141" t="s">
        <v>59601</v>
      </c>
      <c r="I19941" s="141" t="s">
        <v>285</v>
      </c>
      <c r="J19941" s="649">
        <v>646.22</v>
      </c>
    </row>
    <row r="19942" spans="1:10" hidden="1">
      <c r="A19942" s="141" t="s">
        <v>59602</v>
      </c>
      <c r="B19942" s="141" t="str">
        <f t="shared" si="311"/>
        <v>BUEIRO DUPLO TUBULAR,DE CONCRETO SIMPLES(PS-1),DIAMETRO DE 0,40M,ASSENTE EM BERCO DE CONCRETO CICLOPICO,COM ALTURA DE REBUEIRO DUPLO TUBULAR,DE CONCRETO SIMPLES(PS-1),DIAMETRO DE 0ATERRO H=0,80M,INCLUSIVE ESCAVACAO,FORNECIMENTO DOS MATERIAIS E REATERRO,EXCLUSIVE ESCAVACAO DE MATERIAL DE REATERRO NAJAZIDA E SEU TRANSPORTE AO CANTEIROBUEIRO DUPLO TUBULAR,DE CONCRETO SIMPLES(PS-1),DIAMETRO DE 0</v>
      </c>
      <c r="C19942" s="141" t="s">
        <v>59597</v>
      </c>
      <c r="D19942" s="141" t="s">
        <v>59598</v>
      </c>
      <c r="E19942" s="141" t="s">
        <v>59599</v>
      </c>
      <c r="F19942" s="141" t="s">
        <v>59600</v>
      </c>
      <c r="G19942" s="141" t="s">
        <v>59601</v>
      </c>
      <c r="I19942" s="141" t="s">
        <v>285</v>
      </c>
      <c r="J19942" s="649">
        <v>617.03</v>
      </c>
    </row>
    <row r="19943" spans="1:10" hidden="1">
      <c r="A19943" s="141" t="s">
        <v>59603</v>
      </c>
      <c r="B19943" s="141" t="str">
        <f t="shared" si="311"/>
        <v>BUEIRO DUPLO TUBULAR,DE CONCRETO SIMPLES(PS-1),DIAMETRO DE 0,40M,ASSENTE EM BERCO DE CONCRETO CICLOPICO,COM ALTURA DE REBUEIRO DUPLO TUBULAR,DE CONCRETO SIMPLES(PS-1),DIAMETRO DE 0ATERRO H=1,50M,INCLUSIVE ESCAVACAO,FORNECIMENTO DOS MATERIAIS E REATERRO,EXCLUSIVE ESCAVACAO DE MATERIAL DE REATERRO NAJAZIDA E SEU TRANSPORTE AO CANTEIROBUEIRO DUPLO TUBULAR,DE CONCRETO SIMPLES(PS-1),DIAMETRO DE 0</v>
      </c>
      <c r="C19943" s="141" t="s">
        <v>59597</v>
      </c>
      <c r="D19943" s="141" t="s">
        <v>59598</v>
      </c>
      <c r="E19943" s="141" t="s">
        <v>59604</v>
      </c>
      <c r="F19943" s="141" t="s">
        <v>59600</v>
      </c>
      <c r="G19943" s="141" t="s">
        <v>59601</v>
      </c>
      <c r="I19943" s="141" t="s">
        <v>285</v>
      </c>
      <c r="J19943" s="649">
        <v>767.25</v>
      </c>
    </row>
    <row r="19944" spans="1:10" hidden="1">
      <c r="A19944" s="141" t="s">
        <v>59605</v>
      </c>
      <c r="B19944" s="141" t="str">
        <f t="shared" si="311"/>
        <v>BUEIRO DUPLO TUBULAR,DE CONCRETO SIMPLES(PS-1),DIAMETRO DE 0,40M,ASSENTE EM BERCO DE CONCRETO CICLOPICO,COM ALTURA DE REBUEIRO DUPLO TUBULAR,DE CONCRETO SIMPLES(PS-1),DIAMETRO DE 0ATERRO H=1,50M,INCLUSIVE ESCAVACAO,FORNECIMENTO DOS MATERIAIS E REATERRO,EXCLUSIVE ESCAVACAO DE MATERIAL DE REATERRO NAJAZIDA E SEU TRANSPORTE AO CANTEIROBUEIRO DUPLO TUBULAR,DE CONCRETO SIMPLES(PS-1),DIAMETRO DE 0</v>
      </c>
      <c r="C19944" s="141" t="s">
        <v>59597</v>
      </c>
      <c r="D19944" s="141" t="s">
        <v>59598</v>
      </c>
      <c r="E19944" s="141" t="s">
        <v>59604</v>
      </c>
      <c r="F19944" s="141" t="s">
        <v>59600</v>
      </c>
      <c r="G19944" s="141" t="s">
        <v>59601</v>
      </c>
      <c r="I19944" s="141" t="s">
        <v>285</v>
      </c>
      <c r="J19944" s="649">
        <v>734.1</v>
      </c>
    </row>
    <row r="19945" spans="1:10" hidden="1">
      <c r="A19945" s="141" t="s">
        <v>59606</v>
      </c>
      <c r="B19945" s="141" t="str">
        <f t="shared" si="311"/>
        <v>BUEIRO DUPLO TUBULAR,DE CONCRETO SIMPLES(PS-1),DIAMETRO DE 0,40M,ASSENTE EM BERCO DE CONCRETO CICLOPICO,COM ALTURA DE REBUEIRO DUPLO TUBULAR,DE CONCRETO SIMPLES(PS-1),DIAMETRO DE 0ATERRO H=3,00M,INCLUSIVE ESCAVACAO FORNECIMENTO DOS MATERIAIS E REATERRO,EXCLUSIVE ESCAVACAO DE MATERIAL DE REATERRO NAJAZIDA E SEU TRANSPORTE AO CANTEIROBUEIRO DUPLO TUBULAR,DE CONCRETO SIMPLES(PS-1),DIAMETRO DE 0</v>
      </c>
      <c r="C19945" s="141" t="s">
        <v>59597</v>
      </c>
      <c r="D19945" s="141" t="s">
        <v>59598</v>
      </c>
      <c r="E19945" s="141" t="s">
        <v>59607</v>
      </c>
      <c r="F19945" s="141" t="s">
        <v>59600</v>
      </c>
      <c r="G19945" s="141" t="s">
        <v>59601</v>
      </c>
      <c r="I19945" s="141" t="s">
        <v>285</v>
      </c>
      <c r="J19945" s="649">
        <v>1135.81</v>
      </c>
    </row>
    <row r="19946" spans="1:10" hidden="1">
      <c r="A19946" s="141" t="s">
        <v>59608</v>
      </c>
      <c r="B19946" s="141" t="str">
        <f t="shared" si="311"/>
        <v>BUEIRO DUPLO TUBULAR,DE CONCRETO SIMPLES(PS-1),DIAMETRO DE 0,40M,ASSENTE EM BERCO DE CONCRETO CICLOPICO,COM ALTURA DE REBUEIRO DUPLO TUBULAR,DE CONCRETO SIMPLES(PS-1),DIAMETRO DE 0ATERRO H=3,00M,INCLUSIVE ESCAVACAO FORNECIMENTO DOS MATERIAIS E REATERRO,EXCLUSIVE ESCAVACAO DE MATERIAL DE REATERRO NAJAZIDA E SEU TRANSPORTE AO CANTEIROBUEIRO DUPLO TUBULAR,DE CONCRETO SIMPLES(PS-1),DIAMETRO DE 0</v>
      </c>
      <c r="C19946" s="141" t="s">
        <v>59597</v>
      </c>
      <c r="D19946" s="141" t="s">
        <v>59598</v>
      </c>
      <c r="E19946" s="141" t="s">
        <v>59607</v>
      </c>
      <c r="F19946" s="141" t="s">
        <v>59600</v>
      </c>
      <c r="G19946" s="141" t="s">
        <v>59601</v>
      </c>
      <c r="I19946" s="141" t="s">
        <v>285</v>
      </c>
      <c r="J19946" s="649">
        <v>1090.99</v>
      </c>
    </row>
    <row r="19947" spans="1:10" hidden="1">
      <c r="A19947" s="141" t="s">
        <v>59609</v>
      </c>
      <c r="B19947" s="141" t="str">
        <f t="shared" si="311"/>
        <v>BUEIRO DUPLO TUBULAR,DE CONCRETO SIMPLES(PS-1),DIAMETRO DE 0,40M ASSENTE EM BERCO DE CONCRETO CICLOPICO,COM ALTURA DE REBUEIRO DUPLO TUBULAR,DE CONCRETO SIMPLES(PS-1),DIAMETRO DE 0ATERRO H=4,00M,INCLUSIVE ESCAVACAO,FORNECIMENTO DOS MATERIAIS E REATERRO,EXCLUSIVE ESCAVACAO DE MATERIAL DE REATERRO NAJAZIDA E SEU TRANSPORTE AO CANTEIROBUEIRO DUPLO TUBULAR,DE CONCRETO SIMPLES(PS-1),DIAMETRO DE 0</v>
      </c>
      <c r="C19947" s="141" t="s">
        <v>59597</v>
      </c>
      <c r="D19947" s="141" t="s">
        <v>59610</v>
      </c>
      <c r="E19947" s="141" t="s">
        <v>59611</v>
      </c>
      <c r="F19947" s="141" t="s">
        <v>59600</v>
      </c>
      <c r="G19947" s="141" t="s">
        <v>59601</v>
      </c>
      <c r="I19947" s="141" t="s">
        <v>285</v>
      </c>
      <c r="J19947" s="649">
        <v>1453.92</v>
      </c>
    </row>
    <row r="19948" spans="1:10" hidden="1">
      <c r="A19948" s="141" t="s">
        <v>59612</v>
      </c>
      <c r="B19948" s="141" t="str">
        <f t="shared" si="311"/>
        <v>BUEIRO DUPLO TUBULAR,DE CONCRETO SIMPLES(PS-1),DIAMETRO DE 0,40M ASSENTE EM BERCO DE CONCRETO CICLOPICO,COM ALTURA DE REBUEIRO DUPLO TUBULAR,DE CONCRETO SIMPLES(PS-1),DIAMETRO DE 0ATERRO H=4,00M,INCLUSIVE ESCAVACAO,FORNECIMENTO DOS MATERIAIS E REATERRO,EXCLUSIVE ESCAVACAO DE MATERIAL DE REATERRO NAJAZIDA E SEU TRANSPORTE AO CANTEIROBUEIRO DUPLO TUBULAR,DE CONCRETO SIMPLES(PS-1),DIAMETRO DE 0</v>
      </c>
      <c r="C19948" s="141" t="s">
        <v>59597</v>
      </c>
      <c r="D19948" s="141" t="s">
        <v>59610</v>
      </c>
      <c r="E19948" s="141" t="s">
        <v>59611</v>
      </c>
      <c r="F19948" s="141" t="s">
        <v>59600</v>
      </c>
      <c r="G19948" s="141" t="s">
        <v>59601</v>
      </c>
      <c r="I19948" s="141" t="s">
        <v>285</v>
      </c>
      <c r="J19948" s="649">
        <v>1399.66</v>
      </c>
    </row>
    <row r="19949" spans="1:10" hidden="1">
      <c r="A19949" s="141" t="s">
        <v>59613</v>
      </c>
      <c r="B19949" s="141" t="str">
        <f t="shared" si="311"/>
        <v>BUEIRO TRIPLO TUBULAR,DE CONCRETO SIMPLES(PS-1),DIAMETRO DE0,40M,ASSENTE EM BERCO DE CONCRETO CICLOPICO,COM ALTURA DE RBUEIRO TRIPLO TUBULAR,DE CONCRETO SIMPLES(PS-1),DIAMETRO DEEATERRO H=0,80M,INCLUSIVE ESCAVACAO,FORNECIMENTO DOS MATERIAIS E REATERRO,EXCLUSIVE ESCAVACAO DE MATERIAL DE REATERRO NA JAZIDA E SEU TRANSPORTE AO CANTEIROBUEIRO TRIPLO TUBULAR,DE CONCRETO SIMPLES(PS-1),DIAMETRO DE</v>
      </c>
      <c r="C19949" s="141" t="s">
        <v>59614</v>
      </c>
      <c r="D19949" s="141" t="s">
        <v>59615</v>
      </c>
      <c r="E19949" s="141" t="s">
        <v>59616</v>
      </c>
      <c r="F19949" s="141" t="s">
        <v>59617</v>
      </c>
      <c r="G19949" s="141" t="s">
        <v>59618</v>
      </c>
      <c r="I19949" s="141" t="s">
        <v>285</v>
      </c>
      <c r="J19949" s="649">
        <v>937.57</v>
      </c>
    </row>
    <row r="19950" spans="1:10" hidden="1">
      <c r="A19950" s="141" t="s">
        <v>59619</v>
      </c>
      <c r="B19950" s="141" t="str">
        <f t="shared" si="311"/>
        <v>BUEIRO TRIPLO TUBULAR,DE CONCRETO SIMPLES(PS-1),DIAMETRO DE0,40M,ASSENTE EM BERCO DE CONCRETO CICLOPICO,COM ALTURA DE RBUEIRO TRIPLO TUBULAR,DE CONCRETO SIMPLES(PS-1),DIAMETRO DEEATERRO H=0,80M,INCLUSIVE ESCAVACAO,FORNECIMENTO DOS MATERIAIS E REATERRO,EXCLUSIVE ESCAVACAO DE MATERIAL DE REATERRO NA JAZIDA E SEU TRANSPORTE AO CANTEIROBUEIRO TRIPLO TUBULAR,DE CONCRETO SIMPLES(PS-1),DIAMETRO DE</v>
      </c>
      <c r="C19950" s="141" t="s">
        <v>59614</v>
      </c>
      <c r="D19950" s="141" t="s">
        <v>59615</v>
      </c>
      <c r="E19950" s="141" t="s">
        <v>59616</v>
      </c>
      <c r="F19950" s="141" t="s">
        <v>59617</v>
      </c>
      <c r="G19950" s="141" t="s">
        <v>59618</v>
      </c>
      <c r="I19950" s="141" t="s">
        <v>285</v>
      </c>
      <c r="J19950" s="649">
        <v>895.42</v>
      </c>
    </row>
    <row r="19951" spans="1:10" hidden="1">
      <c r="A19951" s="141" t="s">
        <v>59620</v>
      </c>
      <c r="B19951" s="141" t="str">
        <f t="shared" si="311"/>
        <v>BUEIRO TRIPLO TUBULAR,DE CONCRETO SIMPLES(PS-1),DIAMETRO DE0,40M,ASSENTE EM BERCO DE CONCRETO CICLOPICO,COM ALTURA DE RBUEIRO TRIPLO TUBULAR,DE CONCRETO SIMPLES(PS-1),DIAMETRO DEEATERRO H=1,50M,INCLUSIVE ESCAVACAO,FORNECIMENTO DOS MATERIAIS E REATERRO,EXCLUSIVE ESCAVACAO DE MATERIAL DE REATERRO NA JAZIDA E SEU TRANSPORTE AO CANTEIROBUEIRO TRIPLO TUBULAR,DE CONCRETO SIMPLES(PS-1),DIAMETRO DE</v>
      </c>
      <c r="C19951" s="141" t="s">
        <v>59614</v>
      </c>
      <c r="D19951" s="141" t="s">
        <v>59615</v>
      </c>
      <c r="E19951" s="141" t="s">
        <v>59621</v>
      </c>
      <c r="F19951" s="141" t="s">
        <v>59617</v>
      </c>
      <c r="G19951" s="141" t="s">
        <v>59618</v>
      </c>
      <c r="I19951" s="141" t="s">
        <v>285</v>
      </c>
      <c r="J19951" s="649">
        <v>1079.46</v>
      </c>
    </row>
    <row r="19952" spans="1:10" hidden="1">
      <c r="A19952" s="141" t="s">
        <v>59622</v>
      </c>
      <c r="B19952" s="141" t="str">
        <f t="shared" si="311"/>
        <v>BUEIRO TRIPLO TUBULAR,DE CONCRETO SIMPLES(PS-1),DIAMETRO DE0,40M,ASSENTE EM BERCO DE CONCRETO CICLOPICO,COM ALTURA DE RBUEIRO TRIPLO TUBULAR,DE CONCRETO SIMPLES(PS-1),DIAMETRO DEEATERRO H=1,50M,INCLUSIVE ESCAVACAO,FORNECIMENTO DOS MATERIAIS E REATERRO,EXCLUSIVE ESCAVACAO DE MATERIAL DE REATERRO NA JAZIDA E SEU TRANSPORTE AO CANTEIROBUEIRO TRIPLO TUBULAR,DE CONCRETO SIMPLES(PS-1),DIAMETRO DE</v>
      </c>
      <c r="C19952" s="141" t="s">
        <v>59614</v>
      </c>
      <c r="D19952" s="141" t="s">
        <v>59615</v>
      </c>
      <c r="E19952" s="141" t="s">
        <v>59621</v>
      </c>
      <c r="F19952" s="141" t="s">
        <v>59617</v>
      </c>
      <c r="G19952" s="141" t="s">
        <v>59618</v>
      </c>
      <c r="I19952" s="141" t="s">
        <v>285</v>
      </c>
      <c r="J19952" s="649">
        <v>1032.68</v>
      </c>
    </row>
    <row r="19953" spans="1:10" hidden="1">
      <c r="A19953" s="141" t="s">
        <v>59623</v>
      </c>
      <c r="B19953" s="141" t="str">
        <f t="shared" si="311"/>
        <v>BUEIRO TRIPLO TUBULAR,DE CONCRETO SIMPLES(PS-1),DIAMETRO DE0,40M,ASSENTE EM BERCO DE CONCRETO CICLOPICO,COM ALTURA DE RBUEIRO TRIPLO TUBULAR,DE CONCRETO SIMPLES(PS-1),DIAMETRO DEEATERRO H=3,00M,INCLUSIVE ESCAVACAO,FORNECIMENTO DOS MATERIAIS E REATERRO,EXCLUSIVE ESCAVACAO DE MATERIAL DE REATERRO NA JAZIDA E SEU TRANSPORTE AO CANTEIROBUEIRO TRIPLO TUBULAR,DE CONCRETO SIMPLES(PS-1),DIAMETRO DE</v>
      </c>
      <c r="C19953" s="141" t="s">
        <v>59614</v>
      </c>
      <c r="D19953" s="141" t="s">
        <v>59615</v>
      </c>
      <c r="E19953" s="141" t="s">
        <v>59624</v>
      </c>
      <c r="F19953" s="141" t="s">
        <v>59617</v>
      </c>
      <c r="G19953" s="141" t="s">
        <v>59618</v>
      </c>
      <c r="I19953" s="141" t="s">
        <v>285</v>
      </c>
      <c r="J19953" s="649">
        <v>1489.41</v>
      </c>
    </row>
    <row r="19954" spans="1:10" hidden="1">
      <c r="A19954" s="141" t="s">
        <v>59625</v>
      </c>
      <c r="B19954" s="141" t="str">
        <f t="shared" si="311"/>
        <v>BUEIRO TRIPLO TUBULAR,DE CONCRETO SIMPLES(PS-1),DIAMETRO DE0,40M,ASSENTE EM BERCO DE CONCRETO CICLOPICO,COM ALTURA DE RBUEIRO TRIPLO TUBULAR,DE CONCRETO SIMPLES(PS-1),DIAMETRO DEEATERRO H=3,00M,INCLUSIVE ESCAVACAO,FORNECIMENTO DOS MATERIAIS E REATERRO,EXCLUSIVE ESCAVACAO DE MATERIAL DE REATERRO NA JAZIDA E SEU TRANSPORTE AO CANTEIROBUEIRO TRIPLO TUBULAR,DE CONCRETO SIMPLES(PS-1),DIAMETRO DE</v>
      </c>
      <c r="C19954" s="141" t="s">
        <v>59614</v>
      </c>
      <c r="D19954" s="141" t="s">
        <v>59615</v>
      </c>
      <c r="E19954" s="141" t="s">
        <v>59624</v>
      </c>
      <c r="F19954" s="141" t="s">
        <v>59617</v>
      </c>
      <c r="G19954" s="141" t="s">
        <v>59618</v>
      </c>
      <c r="I19954" s="141" t="s">
        <v>285</v>
      </c>
      <c r="J19954" s="649">
        <v>1429.72</v>
      </c>
    </row>
    <row r="19955" spans="1:10" hidden="1">
      <c r="A19955" s="141" t="s">
        <v>59626</v>
      </c>
      <c r="B19955" s="141" t="str">
        <f t="shared" si="311"/>
        <v>BUEIRO TRIPLO TUBULAR,DE CONCRETO SIMPLES(PS-1),DIAMETRO DE0,40M ASSENTE EM BERCO DE CONCRETO CICLOPICO,COM ALTURA DE RBUEIRO TRIPLO TUBULAR,DE CONCRETO SIMPLES(PS-1),DIAMETRO DEEATERRO H=4,00M,INCLUSIVE ESCAVACAO,FORNECIMENTO DOS MATERIAIS E REATERRO,EXCLUSIVE ESCAVACAO DE MATERIAL DE REATERRO NA JAZIDA E SEU TRANSPORTE AO CANTEIROBUEIRO TRIPLO TUBULAR,DE CONCRETO SIMPLES(PS-1),DIAMETRO DE</v>
      </c>
      <c r="C19955" s="141" t="s">
        <v>59614</v>
      </c>
      <c r="D19955" s="141" t="s">
        <v>59627</v>
      </c>
      <c r="E19955" s="141" t="s">
        <v>59628</v>
      </c>
      <c r="F19955" s="141" t="s">
        <v>59617</v>
      </c>
      <c r="G19955" s="141" t="s">
        <v>59618</v>
      </c>
      <c r="I19955" s="141" t="s">
        <v>285</v>
      </c>
      <c r="J19955" s="649">
        <v>1832.96</v>
      </c>
    </row>
    <row r="19956" spans="1:10" hidden="1">
      <c r="A19956" s="141" t="s">
        <v>59629</v>
      </c>
      <c r="B19956" s="141" t="str">
        <f t="shared" si="311"/>
        <v>BUEIRO TRIPLO TUBULAR,DE CONCRETO SIMPLES(PS-1),DIAMETRO DE0,40M ASSENTE EM BERCO DE CONCRETO CICLOPICO,COM ALTURA DE RBUEIRO TRIPLO TUBULAR,DE CONCRETO SIMPLES(PS-1),DIAMETRO DEEATERRO H=4,00M,INCLUSIVE ESCAVACAO,FORNECIMENTO DOS MATERIAIS E REATERRO,EXCLUSIVE ESCAVACAO DE MATERIAL DE REATERRO NA JAZIDA E SEU TRANSPORTE AO CANTEIROBUEIRO TRIPLO TUBULAR,DE CONCRETO SIMPLES(PS-1),DIAMETRO DE</v>
      </c>
      <c r="C19956" s="141" t="s">
        <v>59614</v>
      </c>
      <c r="D19956" s="141" t="s">
        <v>59627</v>
      </c>
      <c r="E19956" s="141" t="s">
        <v>59628</v>
      </c>
      <c r="F19956" s="141" t="s">
        <v>59617</v>
      </c>
      <c r="G19956" s="141" t="s">
        <v>59618</v>
      </c>
      <c r="I19956" s="141" t="s">
        <v>285</v>
      </c>
      <c r="J19956" s="649">
        <v>1763.22</v>
      </c>
    </row>
    <row r="19957" spans="1:10" hidden="1">
      <c r="A19957" s="141" t="s">
        <v>59630</v>
      </c>
      <c r="B19957" s="141" t="str">
        <f t="shared" si="311"/>
        <v>BUEIRO SIMPLES TUBULAR,DE CONCRETO SIMPLES(PS-1),DIAMETRO DE 0,60M,ASSENTE EM BERCO DE CONCRETO CICLOPICO,COM ALTURA DEBUEIRO SIMPLES TUBULAR,DE CONCRETO SIMPLES(PS-1),DIAMETRO DEREATERRO H=0,80M,INCLUSIVE ESCAVACAO,FORNECIMENTO DOS MATERIAIS E REATERRO,EXCLUSIVE ESCAVACAO DE MATERIAL DE REATERRO NA JAZIDA E SEU TRANSPORTE AO CANTEIROBUEIRO SIMPLES TUBULAR,DE CONCRETO SIMPLES(PS-1),DIAMETRO DE</v>
      </c>
      <c r="C19957" s="141" t="s">
        <v>59580</v>
      </c>
      <c r="D19957" s="141" t="s">
        <v>59631</v>
      </c>
      <c r="E19957" s="141" t="s">
        <v>59582</v>
      </c>
      <c r="F19957" s="141" t="s">
        <v>59583</v>
      </c>
      <c r="G19957" s="141" t="s">
        <v>59584</v>
      </c>
      <c r="I19957" s="141" t="s">
        <v>285</v>
      </c>
      <c r="J19957" s="649">
        <v>612.71</v>
      </c>
    </row>
    <row r="19958" spans="1:10" hidden="1">
      <c r="A19958" s="141" t="s">
        <v>59632</v>
      </c>
      <c r="B19958" s="141" t="str">
        <f t="shared" si="311"/>
        <v>BUEIRO SIMPLES TUBULAR,DE CONCRETO SIMPLES(PS-1),DIAMETRO DE 0,60M,ASSENTE EM BERCO DE CONCRETO CICLOPICO,COM ALTURA DEBUEIRO SIMPLES TUBULAR,DE CONCRETO SIMPLES(PS-1),DIAMETRO DEREATERRO H=0,80M,INCLUSIVE ESCAVACAO,FORNECIMENTO DOS MATERIAIS E REATERRO,EXCLUSIVE ESCAVACAO DE MATERIAL DE REATERRO NA JAZIDA E SEU TRANSPORTE AO CANTEIROBUEIRO SIMPLES TUBULAR,DE CONCRETO SIMPLES(PS-1),DIAMETRO DE</v>
      </c>
      <c r="C19958" s="141" t="s">
        <v>59580</v>
      </c>
      <c r="D19958" s="141" t="s">
        <v>59631</v>
      </c>
      <c r="E19958" s="141" t="s">
        <v>59582</v>
      </c>
      <c r="F19958" s="141" t="s">
        <v>59583</v>
      </c>
      <c r="G19958" s="141" t="s">
        <v>59584</v>
      </c>
      <c r="I19958" s="141" t="s">
        <v>285</v>
      </c>
      <c r="J19958" s="649">
        <v>586.42999999999995</v>
      </c>
    </row>
    <row r="19959" spans="1:10" hidden="1">
      <c r="A19959" s="141" t="s">
        <v>59633</v>
      </c>
      <c r="B19959" s="141" t="str">
        <f t="shared" si="311"/>
        <v>BUEIRO SIMPLES TUBULAR,DE CONCRETO SIMPLES(PS-1),DIAMETRO DE 0,60M,ASSENTE EM BERCO DE CONCRETO CICLOPICO,COM ALTURA DEBUEIRO SIMPLES TUBULAR,DE CONCRETO SIMPLES(PS-1),DIAMETRO DEREATERRO H=1,50M,INCLUSIVE ESCAVACAO,FORNECIMENTO DOS MATERIAIS E REATERRO,EXCLUSIVE ESCAVACAO DE MATERIAL DE REATERRO NA JAZIDA E SEU TRANSPORTE AO CANTEIROBUEIRO SIMPLES TUBULAR,DE CONCRETO SIMPLES(PS-1),DIAMETRO DE</v>
      </c>
      <c r="C19959" s="141" t="s">
        <v>59580</v>
      </c>
      <c r="D19959" s="141" t="s">
        <v>59631</v>
      </c>
      <c r="E19959" s="141" t="s">
        <v>59588</v>
      </c>
      <c r="F19959" s="141" t="s">
        <v>59583</v>
      </c>
      <c r="G19959" s="141" t="s">
        <v>59584</v>
      </c>
      <c r="I19959" s="141" t="s">
        <v>285</v>
      </c>
      <c r="J19959" s="649">
        <v>737.53</v>
      </c>
    </row>
    <row r="19960" spans="1:10" hidden="1">
      <c r="A19960" s="141" t="s">
        <v>59634</v>
      </c>
      <c r="B19960" s="141" t="str">
        <f t="shared" si="311"/>
        <v>BUEIRO SIMPLES TUBULAR,DE CONCRETO SIMPLES(PS-1),DIAMETRO DE 0,60M,ASSENTE EM BERCO DE CONCRETO CICLOPICO,COM ALTURA DEBUEIRO SIMPLES TUBULAR,DE CONCRETO SIMPLES(PS-1),DIAMETRO DEREATERRO H=1,50M,INCLUSIVE ESCAVACAO,FORNECIMENTO DOS MATERIAIS E REATERRO,EXCLUSIVE ESCAVACAO DE MATERIAL DE REATERRO NA JAZIDA E SEU TRANSPORTE AO CANTEIROBUEIRO SIMPLES TUBULAR,DE CONCRETO SIMPLES(PS-1),DIAMETRO DE</v>
      </c>
      <c r="C19960" s="141" t="s">
        <v>59580</v>
      </c>
      <c r="D19960" s="141" t="s">
        <v>59631</v>
      </c>
      <c r="E19960" s="141" t="s">
        <v>59588</v>
      </c>
      <c r="F19960" s="141" t="s">
        <v>59583</v>
      </c>
      <c r="G19960" s="141" t="s">
        <v>59584</v>
      </c>
      <c r="I19960" s="141" t="s">
        <v>285</v>
      </c>
      <c r="J19960" s="649">
        <v>707.18</v>
      </c>
    </row>
    <row r="19961" spans="1:10" hidden="1">
      <c r="A19961" s="141" t="s">
        <v>59635</v>
      </c>
      <c r="B19961" s="141" t="str">
        <f t="shared" si="311"/>
        <v>BUEIRO SIMPLES TUBULAR,DE CONCRETO SIMPLES(PS-1),DIAMETRO DE 0,60M,ASSENTE EM BERCO DE CONCRETO CICLOPICO,COM ALTURA DEBUEIRO SIMPLES TUBULAR,DE CONCRETO SIMPLES(PS-1),DIAMETRO DEREATERRO H=3,00M,INCLUSIVE ESCAVACAO,FORNECIMENTO DOS MATERIAIS E REATERRO,EXCLUSIVE ESCAVACAO DE MATERIAL DE REATERRO NA JAZIDA E SEU TRANSPORTE AO CANTEIROBUEIRO SIMPLES TUBULAR,DE CONCRETO SIMPLES(PS-1),DIAMETRO DE</v>
      </c>
      <c r="C19961" s="141" t="s">
        <v>59580</v>
      </c>
      <c r="D19961" s="141" t="s">
        <v>59631</v>
      </c>
      <c r="E19961" s="141" t="s">
        <v>59591</v>
      </c>
      <c r="F19961" s="141" t="s">
        <v>59583</v>
      </c>
      <c r="G19961" s="141" t="s">
        <v>59584</v>
      </c>
      <c r="I19961" s="141" t="s">
        <v>285</v>
      </c>
      <c r="J19961" s="649">
        <v>1110.1600000000001</v>
      </c>
    </row>
    <row r="19962" spans="1:10" hidden="1">
      <c r="A19962" s="141" t="s">
        <v>59636</v>
      </c>
      <c r="B19962" s="141" t="str">
        <f t="shared" si="311"/>
        <v>BUEIRO SIMPLES TUBULAR,DE CONCRETO SIMPLES(PS-1),DIAMETRO DE 0,60M,ASSENTE EM BERCO DE CONCRETO CICLOPICO,COM ALTURA DEBUEIRO SIMPLES TUBULAR,DE CONCRETO SIMPLES(PS-1),DIAMETRO DEREATERRO H=3,00M,INCLUSIVE ESCAVACAO,FORNECIMENTO DOS MATERIAIS E REATERRO,EXCLUSIVE ESCAVACAO DE MATERIAL DE REATERRO NA JAZIDA E SEU TRANSPORTE AO CANTEIROBUEIRO SIMPLES TUBULAR,DE CONCRETO SIMPLES(PS-1),DIAMETRO DE</v>
      </c>
      <c r="C19962" s="141" t="s">
        <v>59580</v>
      </c>
      <c r="D19962" s="141" t="s">
        <v>59631</v>
      </c>
      <c r="E19962" s="141" t="s">
        <v>59591</v>
      </c>
      <c r="F19962" s="141" t="s">
        <v>59583</v>
      </c>
      <c r="G19962" s="141" t="s">
        <v>59584</v>
      </c>
      <c r="I19962" s="141" t="s">
        <v>285</v>
      </c>
      <c r="J19962" s="649">
        <v>1068.1199999999999</v>
      </c>
    </row>
    <row r="19963" spans="1:10" hidden="1">
      <c r="A19963" s="141" t="s">
        <v>59637</v>
      </c>
      <c r="B19963" s="141" t="str">
        <f t="shared" si="311"/>
        <v>BUEIRO SIMPLES TUBULAR,DE CONCRETO SIMPLES(PS-1),DIAMETRO DE 0,60M,ASSENTE EM BERCO DE CONCRETO CICLOPICO,COM ALTURA DEBUEIRO SIMPLES TUBULAR,DE CONCRETO SIMPLES(PS-1),DIAMETRO DEREATERRO H=4,00M,INCLUSIVE ESCAVACAO,FORNECIMENTO DOS MATERIAIS E REATERRO,EXCLUSIVE ESCAVACAO DE MATERIAL DE REATERRO NA JAZIDA E SEU TRANSPORTE AO CANTEIROBUEIRO SIMPLES TUBULAR,DE CONCRETO SIMPLES(PS-1),DIAMETRO DE</v>
      </c>
      <c r="C19963" s="141" t="s">
        <v>59580</v>
      </c>
      <c r="D19963" s="141" t="s">
        <v>59631</v>
      </c>
      <c r="E19963" s="141" t="s">
        <v>59594</v>
      </c>
      <c r="F19963" s="141" t="s">
        <v>59583</v>
      </c>
      <c r="G19963" s="141" t="s">
        <v>59584</v>
      </c>
      <c r="I19963" s="141" t="s">
        <v>285</v>
      </c>
      <c r="J19963" s="649">
        <v>1435.33</v>
      </c>
    </row>
    <row r="19964" spans="1:10" hidden="1">
      <c r="A19964" s="141" t="s">
        <v>59638</v>
      </c>
      <c r="B19964" s="141" t="str">
        <f t="shared" si="311"/>
        <v>BUEIRO SIMPLES TUBULAR,DE CONCRETO SIMPLES(PS-1),DIAMETRO DE 0,60M,ASSENTE EM BERCO DE CONCRETO CICLOPICO,COM ALTURA DEBUEIRO SIMPLES TUBULAR,DE CONCRETO SIMPLES(PS-1),DIAMETRO DEREATERRO H=4,00M,INCLUSIVE ESCAVACAO,FORNECIMENTO DOS MATERIAIS E REATERRO,EXCLUSIVE ESCAVACAO DE MATERIAL DE REATERRO NA JAZIDA E SEU TRANSPORTE AO CANTEIROBUEIRO SIMPLES TUBULAR,DE CONCRETO SIMPLES(PS-1),DIAMETRO DE</v>
      </c>
      <c r="C19964" s="141" t="s">
        <v>59580</v>
      </c>
      <c r="D19964" s="141" t="s">
        <v>59631</v>
      </c>
      <c r="E19964" s="141" t="s">
        <v>59594</v>
      </c>
      <c r="F19964" s="141" t="s">
        <v>59583</v>
      </c>
      <c r="G19964" s="141" t="s">
        <v>59584</v>
      </c>
      <c r="I19964" s="141" t="s">
        <v>285</v>
      </c>
      <c r="J19964" s="649">
        <v>1383.69</v>
      </c>
    </row>
    <row r="19965" spans="1:10" hidden="1">
      <c r="A19965" s="141" t="s">
        <v>59639</v>
      </c>
      <c r="B19965" s="141" t="str">
        <f t="shared" si="311"/>
        <v>BUEIRO DUPLO TUBULAR,DE CONCRETO SIMPLES(PS-1),DIAMETRO DE 0,60M,ASSENTE EM BERCO DE CONCRETO CICLOPICO,COM ALTURA DE REBUEIRO DUPLO TUBULAR,DE CONCRETO SIMPLES(PS-1),DIAMETRO DE 0ATERRO H=0,80M,INCLUSIVE ESCAVACAO,FORNECIMENTO DOS MATERIAIS E REATERRO,EXCLUSIVE ESCAVACAO DE MATERIAL DE REATERRO NAJAZIDA E SEU TRANSPORTE AO CANTEIROBUEIRO DUPLO TUBULAR,DE CONCRETO SIMPLES(PS-1),DIAMETRO DE 0</v>
      </c>
      <c r="C19965" s="141" t="s">
        <v>59597</v>
      </c>
      <c r="D19965" s="141" t="s">
        <v>59640</v>
      </c>
      <c r="E19965" s="141" t="s">
        <v>59599</v>
      </c>
      <c r="F19965" s="141" t="s">
        <v>59600</v>
      </c>
      <c r="G19965" s="141" t="s">
        <v>59601</v>
      </c>
      <c r="I19965" s="141" t="s">
        <v>285</v>
      </c>
      <c r="J19965" s="649">
        <v>1100.44</v>
      </c>
    </row>
    <row r="19966" spans="1:10" hidden="1">
      <c r="A19966" s="141" t="s">
        <v>59641</v>
      </c>
      <c r="B19966" s="141" t="str">
        <f t="shared" si="311"/>
        <v>BUEIRO DUPLO TUBULAR,DE CONCRETO SIMPLES(PS-1),DIAMETRO DE 0,60M,ASSENTE EM BERCO DE CONCRETO CICLOPICO,COM ALTURA DE REBUEIRO DUPLO TUBULAR,DE CONCRETO SIMPLES(PS-1),DIAMETRO DE 0ATERRO H=0,80M,INCLUSIVE ESCAVACAO,FORNECIMENTO DOS MATERIAIS E REATERRO,EXCLUSIVE ESCAVACAO DE MATERIAL DE REATERRO NAJAZIDA E SEU TRANSPORTE AO CANTEIROBUEIRO DUPLO TUBULAR,DE CONCRETO SIMPLES(PS-1),DIAMETRO DE 0</v>
      </c>
      <c r="C19966" s="141" t="s">
        <v>59597</v>
      </c>
      <c r="D19966" s="141" t="s">
        <v>59640</v>
      </c>
      <c r="E19966" s="141" t="s">
        <v>59599</v>
      </c>
      <c r="F19966" s="141" t="s">
        <v>59600</v>
      </c>
      <c r="G19966" s="141" t="s">
        <v>59601</v>
      </c>
      <c r="I19966" s="141" t="s">
        <v>285</v>
      </c>
      <c r="J19966" s="649">
        <v>1054.2</v>
      </c>
    </row>
    <row r="19967" spans="1:10" hidden="1">
      <c r="A19967" s="141" t="s">
        <v>59642</v>
      </c>
      <c r="B19967" s="141" t="str">
        <f t="shared" si="311"/>
        <v>BUEIRO DUPLO TUBULAR,DE CONCRETO SIMPLES(PS-1),DIAMETRO DE 0,60M,ASSENTE EM BERCO DE CONCRETO CICLOPICO,COM ALTURA DE REBUEIRO DUPLO TUBULAR,DE CONCRETO SIMPLES(PS-1),DIAMETRO DE 0ATERRO H=1,50M,INCLUSIVE ESCAVACAO,FORNECIMENTO DOS MATERIAIS E REATERRO,EXCLUSIVE ESCAVACAO DE MATERIAL DE REATERRO NAJAZIDA E SEU TRANSPORTE AO CANTEIROBUEIRO DUPLO TUBULAR,DE CONCRETO SIMPLES(PS-1),DIAMETRO DE 0</v>
      </c>
      <c r="C19967" s="141" t="s">
        <v>59597</v>
      </c>
      <c r="D19967" s="141" t="s">
        <v>59640</v>
      </c>
      <c r="E19967" s="141" t="s">
        <v>59604</v>
      </c>
      <c r="F19967" s="141" t="s">
        <v>59600</v>
      </c>
      <c r="G19967" s="141" t="s">
        <v>59601</v>
      </c>
      <c r="I19967" s="141" t="s">
        <v>285</v>
      </c>
      <c r="J19967" s="649">
        <v>1252.18</v>
      </c>
    </row>
    <row r="19968" spans="1:10" hidden="1">
      <c r="A19968" s="141" t="s">
        <v>59643</v>
      </c>
      <c r="B19968" s="141" t="str">
        <f t="shared" si="311"/>
        <v>BUEIRO DUPLO TUBULAR,DE CONCRETO SIMPLES(PS-1),DIAMETRO DE 0,60M,ASSENTE EM BERCO DE CONCRETO CICLOPICO,COM ALTURA DE REBUEIRO DUPLO TUBULAR,DE CONCRETO SIMPLES(PS-1),DIAMETRO DE 0ATERRO H=1,50M,INCLUSIVE ESCAVACAO,FORNECIMENTO DOS MATERIAIS E REATERRO,EXCLUSIVE ESCAVACAO DE MATERIAL DE REATERRO NAJAZIDA E SEU TRANSPORTE AO CANTEIROBUEIRO DUPLO TUBULAR,DE CONCRETO SIMPLES(PS-1),DIAMETRO DE 0</v>
      </c>
      <c r="C19968" s="141" t="s">
        <v>59597</v>
      </c>
      <c r="D19968" s="141" t="s">
        <v>59640</v>
      </c>
      <c r="E19968" s="141" t="s">
        <v>59604</v>
      </c>
      <c r="F19968" s="141" t="s">
        <v>59600</v>
      </c>
      <c r="G19968" s="141" t="s">
        <v>59601</v>
      </c>
      <c r="I19968" s="141" t="s">
        <v>285</v>
      </c>
      <c r="J19968" s="649">
        <v>1200.98</v>
      </c>
    </row>
    <row r="19969" spans="1:10" hidden="1">
      <c r="A19969" s="141" t="s">
        <v>59644</v>
      </c>
      <c r="B19969" s="141" t="str">
        <f t="shared" si="311"/>
        <v>BUEIRO DUPLO TUBULAR,DE CONCRETO SIMPLES(PS-1),DIAMETRO DE 0,60M,ASSENTE EM BERCO DE CONCRETO CICLOPICO,COM ALTURA DE REBUEIRO DUPLO TUBULAR,DE CONCRETO SIMPLES(PS-1),DIAMETRO DE 0ATERRO H=3,00M,INCLUSIVE ESCAVACAO,FORNECIMENTO DOS MATERIAIS E REATERRO,EXCLUSIVE ESCAVACAO DE MATERIAL DE REATERRO NAJAZIDA E SEU TRANSPORTE AO CANTEIROBUEIRO DUPLO TUBULAR,DE CONCRETO SIMPLES(PS-1),DIAMETRO DE 0</v>
      </c>
      <c r="C19969" s="141" t="s">
        <v>59597</v>
      </c>
      <c r="D19969" s="141" t="s">
        <v>59640</v>
      </c>
      <c r="E19969" s="141" t="s">
        <v>59645</v>
      </c>
      <c r="F19969" s="141" t="s">
        <v>59600</v>
      </c>
      <c r="G19969" s="141" t="s">
        <v>59601</v>
      </c>
      <c r="I19969" s="141" t="s">
        <v>285</v>
      </c>
      <c r="J19969" s="649">
        <v>1675.48</v>
      </c>
    </row>
    <row r="19970" spans="1:10" hidden="1">
      <c r="A19970" s="141" t="s">
        <v>59646</v>
      </c>
      <c r="B19970" s="141" t="str">
        <f t="shared" si="311"/>
        <v>BUEIRO DUPLO TUBULAR,DE CONCRETO SIMPLES(PS-1),DIAMETRO DE 0,60M,ASSENTE EM BERCO DE CONCRETO CICLOPICO,COM ALTURA DE REBUEIRO DUPLO TUBULAR,DE CONCRETO SIMPLES(PS-1),DIAMETRO DE 0ATERRO H=3,00M,INCLUSIVE ESCAVACAO,FORNECIMENTO DOS MATERIAIS E REATERRO,EXCLUSIVE ESCAVACAO DE MATERIAL DE REATERRO NAJAZIDA E SEU TRANSPORTE AO CANTEIROBUEIRO DUPLO TUBULAR,DE CONCRETO SIMPLES(PS-1),DIAMETRO DE 0</v>
      </c>
      <c r="C19970" s="141" t="s">
        <v>59597</v>
      </c>
      <c r="D19970" s="141" t="s">
        <v>59640</v>
      </c>
      <c r="E19970" s="141" t="s">
        <v>59645</v>
      </c>
      <c r="F19970" s="141" t="s">
        <v>59600</v>
      </c>
      <c r="G19970" s="141" t="s">
        <v>59601</v>
      </c>
      <c r="I19970" s="141" t="s">
        <v>285</v>
      </c>
      <c r="J19970" s="649">
        <v>1611.17</v>
      </c>
    </row>
    <row r="19971" spans="1:10" hidden="1">
      <c r="A19971" s="141" t="s">
        <v>59647</v>
      </c>
      <c r="B19971" s="141" t="str">
        <f t="shared" ref="B19971:B20034" si="312">C19971&amp;D19971&amp;C19971&amp;E19971&amp;F19971&amp;G19971&amp;H19971&amp;C19971</f>
        <v>BUEIRO DUPLO TUBULAR,DE CONCRETO SIMPLES(PS-1),DIAMETRO DE 0,60M,ASSENTE EM BERCO DE CONCRETO CICLOPICO,COM ALTURA DE REBUEIRO DUPLO TUBULAR,DE CONCRETO SIMPLES(PS-1),DIAMETRO DE 0ATERRO H=4,00M,INCLUSIVE ESCAVACAO,FORNECIMENTO DOS MATERIAIS E REATERRO,EXCLUSIVE ESCAVACAO DE MATERIAL DE REATERRO NAJAZIDA E SEU TRANSPORTE AO CANTEIROBUEIRO DUPLO TUBULAR,DE CONCRETO SIMPLES(PS-1),DIAMETRO DE 0</v>
      </c>
      <c r="C19971" s="141" t="s">
        <v>59597</v>
      </c>
      <c r="D19971" s="141" t="s">
        <v>59640</v>
      </c>
      <c r="E19971" s="141" t="s">
        <v>59611</v>
      </c>
      <c r="F19971" s="141" t="s">
        <v>59600</v>
      </c>
      <c r="G19971" s="141" t="s">
        <v>59601</v>
      </c>
      <c r="I19971" s="141" t="s">
        <v>285</v>
      </c>
      <c r="J19971" s="649">
        <v>2034.84</v>
      </c>
    </row>
    <row r="19972" spans="1:10" hidden="1">
      <c r="A19972" s="141" t="s">
        <v>59648</v>
      </c>
      <c r="B19972" s="141" t="str">
        <f t="shared" si="312"/>
        <v>BUEIRO DUPLO TUBULAR,DE CONCRETO SIMPLES(PS-1),DIAMETRO DE 0,60M,ASSENTE EM BERCO DE CONCRETO CICLOPICO,COM ALTURA DE REBUEIRO DUPLO TUBULAR,DE CONCRETO SIMPLES(PS-1),DIAMETRO DE 0ATERRO H=4,00M,INCLUSIVE ESCAVACAO,FORNECIMENTO DOS MATERIAIS E REATERRO,EXCLUSIVE ESCAVACAO DE MATERIAL DE REATERRO NAJAZIDA E SEU TRANSPORTE AO CANTEIROBUEIRO DUPLO TUBULAR,DE CONCRETO SIMPLES(PS-1),DIAMETRO DE 0</v>
      </c>
      <c r="C19972" s="141" t="s">
        <v>59597</v>
      </c>
      <c r="D19972" s="141" t="s">
        <v>59640</v>
      </c>
      <c r="E19972" s="141" t="s">
        <v>59611</v>
      </c>
      <c r="F19972" s="141" t="s">
        <v>59600</v>
      </c>
      <c r="G19972" s="141" t="s">
        <v>59601</v>
      </c>
      <c r="I19972" s="141" t="s">
        <v>285</v>
      </c>
      <c r="J19972" s="649">
        <v>1960.1</v>
      </c>
    </row>
    <row r="19973" spans="1:10" hidden="1">
      <c r="A19973" s="141" t="s">
        <v>59649</v>
      </c>
      <c r="B19973" s="141" t="str">
        <f t="shared" si="312"/>
        <v>BUEIRO TRIPLO TUBULAR,DE CONCRETO SIMPLES(PS-1),DIAMETRO DE0,60M,ASSENTE EM BERCO DE CONCRETO CICLOPICO,COM ALTURA DE RBUEIRO TRIPLO TUBULAR,DE CONCRETO SIMPLES(PS-1),DIAMETRO DEEATERRO H=0,80M,INCLUSIVE ESCAVACAO,FORNECIMENTO DOS MATERIAIS E REATERRO,EXCLUSIVE ESCAVACAO DE MATERIAL DE REATERRO NA JAZIDA E SEU TRANSPORTE AO CANTEIROBUEIRO TRIPLO TUBULAR,DE CONCRETO SIMPLES(PS-1),DIAMETRO DE</v>
      </c>
      <c r="C19973" s="141" t="s">
        <v>59614</v>
      </c>
      <c r="D19973" s="141" t="s">
        <v>59650</v>
      </c>
      <c r="E19973" s="141" t="s">
        <v>59616</v>
      </c>
      <c r="F19973" s="141" t="s">
        <v>59617</v>
      </c>
      <c r="G19973" s="141" t="s">
        <v>59618</v>
      </c>
      <c r="I19973" s="141" t="s">
        <v>285</v>
      </c>
      <c r="J19973" s="649">
        <v>1620.65</v>
      </c>
    </row>
    <row r="19974" spans="1:10" hidden="1">
      <c r="A19974" s="141" t="s">
        <v>59651</v>
      </c>
      <c r="B19974" s="141" t="str">
        <f t="shared" si="312"/>
        <v>BUEIRO TRIPLO TUBULAR,DE CONCRETO SIMPLES(PS-1),DIAMETRO DE0,60M,ASSENTE EM BERCO DE CONCRETO CICLOPICO,COM ALTURA DE RBUEIRO TRIPLO TUBULAR,DE CONCRETO SIMPLES(PS-1),DIAMETRO DEEATERRO H=0,80M,INCLUSIVE ESCAVACAO,FORNECIMENTO DOS MATERIAIS E REATERRO,EXCLUSIVE ESCAVACAO DE MATERIAL DE REATERRO NA JAZIDA E SEU TRANSPORTE AO CANTEIROBUEIRO TRIPLO TUBULAR,DE CONCRETO SIMPLES(PS-1),DIAMETRO DE</v>
      </c>
      <c r="C19974" s="141" t="s">
        <v>59614</v>
      </c>
      <c r="D19974" s="141" t="s">
        <v>59650</v>
      </c>
      <c r="E19974" s="141" t="s">
        <v>59616</v>
      </c>
      <c r="F19974" s="141" t="s">
        <v>59617</v>
      </c>
      <c r="G19974" s="141" t="s">
        <v>59618</v>
      </c>
      <c r="I19974" s="141" t="s">
        <v>285</v>
      </c>
      <c r="J19974" s="649">
        <v>1552.99</v>
      </c>
    </row>
    <row r="19975" spans="1:10" hidden="1">
      <c r="A19975" s="141" t="s">
        <v>59652</v>
      </c>
      <c r="B19975" s="141" t="str">
        <f t="shared" si="312"/>
        <v>BUEIRO TRIPLO TUBULAR,DE CONCRETO SIMPLES(PS-1),DIAMETRO DE0,60M,ASSENTE EM BERCO DE CONCRETO CICLOPICO,COM ALTURA DE RBUEIRO TRIPLO TUBULAR,DE CONCRETO SIMPLES(PS-1),DIAMETRO DEEATERRO H=1,50M,INCLUSIVE ESCAVACAO,FORNECIMENTO DOS MATERIAIS E REATERRO,EXCLUSIVE ESCAVACAO DE MATERIAL DE REATERRO NA JAZIDA E SEU TRANSPORTE AO CANTEIROBUEIRO TRIPLO TUBULAR,DE CONCRETO SIMPLES(PS-1),DIAMETRO DE</v>
      </c>
      <c r="C19975" s="141" t="s">
        <v>59614</v>
      </c>
      <c r="D19975" s="141" t="s">
        <v>59650</v>
      </c>
      <c r="E19975" s="141" t="s">
        <v>59621</v>
      </c>
      <c r="F19975" s="141" t="s">
        <v>59617</v>
      </c>
      <c r="G19975" s="141" t="s">
        <v>59618</v>
      </c>
      <c r="I19975" s="141" t="s">
        <v>285</v>
      </c>
      <c r="J19975" s="649">
        <v>1803.14</v>
      </c>
    </row>
    <row r="19976" spans="1:10" hidden="1">
      <c r="A19976" s="141" t="s">
        <v>59653</v>
      </c>
      <c r="B19976" s="141" t="str">
        <f t="shared" si="312"/>
        <v>BUEIRO TRIPLO TUBULAR,DE CONCRETO SIMPLES(PS-1),DIAMETRO DE0,60M,ASSENTE EM BERCO DE CONCRETO CICLOPICO,COM ALTURA DE RBUEIRO TRIPLO TUBULAR,DE CONCRETO SIMPLES(PS-1),DIAMETRO DEEATERRO H=1,50M,INCLUSIVE ESCAVACAO,FORNECIMENTO DOS MATERIAIS E REATERRO,EXCLUSIVE ESCAVACAO DE MATERIAL DE REATERRO NA JAZIDA E SEU TRANSPORTE AO CANTEIROBUEIRO TRIPLO TUBULAR,DE CONCRETO SIMPLES(PS-1),DIAMETRO DE</v>
      </c>
      <c r="C19976" s="141" t="s">
        <v>59614</v>
      </c>
      <c r="D19976" s="141" t="s">
        <v>59650</v>
      </c>
      <c r="E19976" s="141" t="s">
        <v>59621</v>
      </c>
      <c r="F19976" s="141" t="s">
        <v>59617</v>
      </c>
      <c r="G19976" s="141" t="s">
        <v>59618</v>
      </c>
      <c r="I19976" s="141" t="s">
        <v>285</v>
      </c>
      <c r="J19976" s="649">
        <v>1729.51</v>
      </c>
    </row>
    <row r="19977" spans="1:10" hidden="1">
      <c r="A19977" s="141" t="s">
        <v>59654</v>
      </c>
      <c r="B19977" s="141" t="str">
        <f t="shared" si="312"/>
        <v>BUEIRO TRIPLO TUBULAR,DE CONCRETO SIMPLES(PS-1),DIAMETRO DE0,60M,ASSENTE EM BERCO DE CONCRETO CICLOPICO,COM ALTURA DE RBUEIRO TRIPLO TUBULAR,DE CONCRETO SIMPLES(PS-1),DIAMETRO DEEATERRO H=3,00M,INCLUSIVE ESCAVACAO,FORNECIMENTO DOS MATERIAIS E REATERRO,EXCLUSIVE ESCAVACAO DE MATERIAL DE REATERRO NA JAZIDA E SEU TRANSPORTE AO CANTEIROBUEIRO TRIPLO TUBULAR,DE CONCRETO SIMPLES(PS-1),DIAMETRO DE</v>
      </c>
      <c r="C19977" s="141" t="s">
        <v>59614</v>
      </c>
      <c r="D19977" s="141" t="s">
        <v>59650</v>
      </c>
      <c r="E19977" s="141" t="s">
        <v>59624</v>
      </c>
      <c r="F19977" s="141" t="s">
        <v>59617</v>
      </c>
      <c r="G19977" s="141" t="s">
        <v>59618</v>
      </c>
      <c r="I19977" s="141" t="s">
        <v>285</v>
      </c>
      <c r="J19977" s="649">
        <v>2284.4699999999998</v>
      </c>
    </row>
    <row r="19978" spans="1:10" hidden="1">
      <c r="A19978" s="141" t="s">
        <v>59655</v>
      </c>
      <c r="B19978" s="141" t="str">
        <f t="shared" si="312"/>
        <v>BUEIRO TRIPLO TUBULAR,DE CONCRETO SIMPLES(PS-1),DIAMETRO DE0,60M,ASSENTE EM BERCO DE CONCRETO CICLOPICO,COM ALTURA DE RBUEIRO TRIPLO TUBULAR,DE CONCRETO SIMPLES(PS-1),DIAMETRO DEEATERRO H=3,00M,INCLUSIVE ESCAVACAO,FORNECIMENTO DOS MATERIAIS E REATERRO,EXCLUSIVE ESCAVACAO DE MATERIAL DE REATERRO NA JAZIDA E SEU TRANSPORTE AO CANTEIROBUEIRO TRIPLO TUBULAR,DE CONCRETO SIMPLES(PS-1),DIAMETRO DE</v>
      </c>
      <c r="C19978" s="141" t="s">
        <v>59614</v>
      </c>
      <c r="D19978" s="141" t="s">
        <v>59650</v>
      </c>
      <c r="E19978" s="141" t="s">
        <v>59624</v>
      </c>
      <c r="F19978" s="141" t="s">
        <v>59617</v>
      </c>
      <c r="G19978" s="141" t="s">
        <v>59618</v>
      </c>
      <c r="I19978" s="141" t="s">
        <v>285</v>
      </c>
      <c r="J19978" s="649">
        <v>2196.12</v>
      </c>
    </row>
    <row r="19979" spans="1:10" hidden="1">
      <c r="A19979" s="141" t="s">
        <v>59656</v>
      </c>
      <c r="B19979" s="141" t="str">
        <f t="shared" si="312"/>
        <v>BUEIRO TRIPLO TUBULAR,DE CONCRETO SIMPLES(PS-1),DIAMETRO DE0,60M,ASSENTE EM BERCO DE CONCRETO CICLOPICO,COM ALTURA DE RBUEIRO TRIPLO TUBULAR,DE CONCRETO SIMPLES(PS-1),DIAMETRO DEEATERRO H=4,00M,INCLUSIVE ESCAVACAO,FORNECIMENTO DOS MATERIAIS E REATERRO,EXCLUSIVE ESCAVACAO DE MATERIAL DE REATERRO NA JAZIDA E SEU TRANSPORTE AO CANTEIROBUEIRO TRIPLO TUBULAR,DE CONCRETO SIMPLES(PS-1),DIAMETRO DE</v>
      </c>
      <c r="C19979" s="141" t="s">
        <v>59614</v>
      </c>
      <c r="D19979" s="141" t="s">
        <v>59650</v>
      </c>
      <c r="E19979" s="141" t="s">
        <v>59628</v>
      </c>
      <c r="F19979" s="141" t="s">
        <v>59617</v>
      </c>
      <c r="G19979" s="141" t="s">
        <v>59618</v>
      </c>
      <c r="I19979" s="141" t="s">
        <v>285</v>
      </c>
      <c r="J19979" s="649">
        <v>2683.45</v>
      </c>
    </row>
    <row r="19980" spans="1:10" hidden="1">
      <c r="A19980" s="141" t="s">
        <v>59657</v>
      </c>
      <c r="B19980" s="141" t="str">
        <f t="shared" si="312"/>
        <v>BUEIRO TRIPLO TUBULAR,DE CONCRETO SIMPLES(PS-1),DIAMETRO DE0,60M,ASSENTE EM BERCO DE CONCRETO CICLOPICO,COM ALTURA DE RBUEIRO TRIPLO TUBULAR,DE CONCRETO SIMPLES(PS-1),DIAMETRO DEEATERRO H=4,00M,INCLUSIVE ESCAVACAO,FORNECIMENTO DOS MATERIAIS E REATERRO,EXCLUSIVE ESCAVACAO DE MATERIAL DE REATERRO NA JAZIDA E SEU TRANSPORTE AO CANTEIROBUEIRO TRIPLO TUBULAR,DE CONCRETO SIMPLES(PS-1),DIAMETRO DE</v>
      </c>
      <c r="C19980" s="141" t="s">
        <v>59614</v>
      </c>
      <c r="D19980" s="141" t="s">
        <v>59650</v>
      </c>
      <c r="E19980" s="141" t="s">
        <v>59628</v>
      </c>
      <c r="F19980" s="141" t="s">
        <v>59617</v>
      </c>
      <c r="G19980" s="141" t="s">
        <v>59618</v>
      </c>
      <c r="I19980" s="141" t="s">
        <v>285</v>
      </c>
      <c r="J19980" s="649">
        <v>2583.69</v>
      </c>
    </row>
    <row r="19981" spans="1:10" hidden="1">
      <c r="A19981" s="141" t="s">
        <v>59658</v>
      </c>
      <c r="B19981" s="141" t="str">
        <f t="shared" si="312"/>
        <v>PASSAGEM DE GADO,CONSTITUIDA DE CHAPAS GALVANIZADAS,COM ESPESSURA DE 2,70MM,PARAFUSOS,PORCAS E FERRAMENTAS NECESSARIAS,CPASSAGEM DE GADO,CONSTITUIDA DE CHAPAS GALVANIZADAS,COM ESPEOM DIMENSOES EM TORNO DE 2,20M DE VAO E 2,25M DE ALTURA,RECOBRIMENTO MINIMO DE 0,30M E MAXIMO DE 8,90M,SOB A INFLUENCIADO TREM-TIPO RODOVIARIO.FORNECIMENTOPASSAGEM DE GADO,CONSTITUIDA DE CHAPAS GALVANIZADAS,COM ESPE</v>
      </c>
      <c r="C19981" s="141" t="s">
        <v>59659</v>
      </c>
      <c r="D19981" s="141" t="s">
        <v>59660</v>
      </c>
      <c r="E19981" s="141" t="s">
        <v>59661</v>
      </c>
      <c r="F19981" s="141" t="s">
        <v>59662</v>
      </c>
      <c r="G19981" s="141" t="s">
        <v>59663</v>
      </c>
      <c r="I19981" s="141" t="s">
        <v>285</v>
      </c>
      <c r="J19981" s="649">
        <v>11953.63</v>
      </c>
    </row>
    <row r="19982" spans="1:10" hidden="1">
      <c r="A19982" s="141" t="s">
        <v>59664</v>
      </c>
      <c r="B19982" s="141" t="str">
        <f t="shared" si="312"/>
        <v>PASSAGEM DE GADO,CONSTITUIDA DE CHAPAS GALVANIZADAS,COM ESPESSURA DE 2,70MM,PARAFUSOS,PORCAS E FERRAMENTAS NECESSARIAS,CPASSAGEM DE GADO,CONSTITUIDA DE CHAPAS GALVANIZADAS,COM ESPEOM DIMENSOES EM TORNO DE 2,20M DE VAO E 2,25M DE ALTURA,RECOBRIMENTO MINIMO DE 0,30M E MAXIMO DE 8,90M,SOB A INFLUENCIADO TREM-TIPO RODOVIARIO.FORNECIMENTOPASSAGEM DE GADO,CONSTITUIDA DE CHAPAS GALVANIZADAS,COM ESPE</v>
      </c>
      <c r="C19982" s="141" t="s">
        <v>59659</v>
      </c>
      <c r="D19982" s="141" t="s">
        <v>59660</v>
      </c>
      <c r="E19982" s="141" t="s">
        <v>59661</v>
      </c>
      <c r="F19982" s="141" t="s">
        <v>59662</v>
      </c>
      <c r="G19982" s="141" t="s">
        <v>59663</v>
      </c>
      <c r="I19982" s="141" t="s">
        <v>285</v>
      </c>
      <c r="J19982" s="649">
        <v>11953.63</v>
      </c>
    </row>
    <row r="19983" spans="1:10" hidden="1">
      <c r="A19983" s="141" t="s">
        <v>59665</v>
      </c>
      <c r="B19983" s="141" t="str">
        <f t="shared" si="312"/>
        <v>PASSAGEM DE GADO,CONSTITUIDA DE CHAPAS COM REVESTIMENTO EPOXY,COM ESPESSURA DE 2,70MM,PARAFUSOS,PORCAS E FERRAMENTAS NECPASSAGEM DE GADO,CONSTITUIDA DE CHAPAS COM REVESTIMENTO EPOXESSARIAS,COM DIMENSOES EM TORNO DE 2,20M DE VAO E 2,25M DE ALTURA,RECOBRIMENTO MINIMO DE 0,30M E MAXIMO DE 8,90M,SOB A INFLUENCIA DO TREM-TIPO RODOVIARIO.FORNECIMENTOPASSAGEM DE GADO,CONSTITUIDA DE CHAPAS COM REVESTIMENTO EPOX</v>
      </c>
      <c r="C19983" s="141" t="s">
        <v>59666</v>
      </c>
      <c r="D19983" s="141" t="s">
        <v>59667</v>
      </c>
      <c r="E19983" s="141" t="s">
        <v>59668</v>
      </c>
      <c r="F19983" s="141" t="s">
        <v>59669</v>
      </c>
      <c r="G19983" s="141" t="s">
        <v>59670</v>
      </c>
      <c r="I19983" s="141" t="s">
        <v>285</v>
      </c>
      <c r="J19983" s="649">
        <v>12495</v>
      </c>
    </row>
    <row r="19984" spans="1:10" hidden="1">
      <c r="A19984" s="141" t="s">
        <v>59671</v>
      </c>
      <c r="B19984" s="141" t="str">
        <f t="shared" si="312"/>
        <v>PASSAGEM DE GADO,CONSTITUIDA DE CHAPAS COM REVESTIMENTO EPOXY,COM ESPESSURA DE 2,70MM,PARAFUSOS,PORCAS E FERRAMENTAS NECPASSAGEM DE GADO,CONSTITUIDA DE CHAPAS COM REVESTIMENTO EPOXESSARIAS,COM DIMENSOES EM TORNO DE 2,20M DE VAO E 2,25M DE ALTURA,RECOBRIMENTO MINIMO DE 0,30M E MAXIMO DE 8,90M,SOB A INFLUENCIA DO TREM-TIPO RODOVIARIO.FORNECIMENTOPASSAGEM DE GADO,CONSTITUIDA DE CHAPAS COM REVESTIMENTO EPOX</v>
      </c>
      <c r="C19984" s="141" t="s">
        <v>59666</v>
      </c>
      <c r="D19984" s="141" t="s">
        <v>59667</v>
      </c>
      <c r="E19984" s="141" t="s">
        <v>59668</v>
      </c>
      <c r="F19984" s="141" t="s">
        <v>59669</v>
      </c>
      <c r="G19984" s="141" t="s">
        <v>59670</v>
      </c>
      <c r="I19984" s="141" t="s">
        <v>285</v>
      </c>
      <c r="J19984" s="649">
        <v>12495</v>
      </c>
    </row>
    <row r="19985" spans="1:10" hidden="1">
      <c r="A19985" s="141" t="s">
        <v>59672</v>
      </c>
      <c r="B19985" s="141" t="str">
        <f t="shared" si="312"/>
        <v>PASSAGEM DE GADO,CONSTITUIDA DE CHAPAS GALVANIZADAS,COM ESPESSURA DE 2,70MM,PARAFUSOS,PORCAS E FERRAMENTAS NECESSARIAS,CPASSAGEM DE GADO,CONSTITUIDA DE CHAPAS GALVANIZADAS,COM ESPEOM DIMENSOES EM TORNO DE 2,90M DE VAO E 3,10M DE ALTURA,RECOBRIMENTO MINIMO DE 0,60M E MAXIMO DE 11,40M,SOB A INFLUENCIA DO TREM-TIPO RODOVIARIO.FORNECIMENTOPASSAGEM DE GADO,CONSTITUIDA DE CHAPAS GALVANIZADAS,COM ESPE</v>
      </c>
      <c r="C19985" s="141" t="s">
        <v>59659</v>
      </c>
      <c r="D19985" s="141" t="s">
        <v>59660</v>
      </c>
      <c r="E19985" s="141" t="s">
        <v>59673</v>
      </c>
      <c r="F19985" s="141" t="s">
        <v>59674</v>
      </c>
      <c r="G19985" s="141" t="s">
        <v>59675</v>
      </c>
      <c r="I19985" s="141" t="s">
        <v>285</v>
      </c>
      <c r="J19985" s="649">
        <v>15188.14</v>
      </c>
    </row>
    <row r="19986" spans="1:10" hidden="1">
      <c r="A19986" s="141" t="s">
        <v>59676</v>
      </c>
      <c r="B19986" s="141" t="str">
        <f t="shared" si="312"/>
        <v>PASSAGEM DE GADO,CONSTITUIDA DE CHAPAS GALVANIZADAS,COM ESPESSURA DE 2,70MM,PARAFUSOS,PORCAS E FERRAMENTAS NECESSARIAS,CPASSAGEM DE GADO,CONSTITUIDA DE CHAPAS GALVANIZADAS,COM ESPEOM DIMENSOES EM TORNO DE 2,90M DE VAO E 3,10M DE ALTURA,RECOBRIMENTO MINIMO DE 0,60M E MAXIMO DE 11,40M,SOB A INFLUENCIA DO TREM-TIPO RODOVIARIO.FORNECIMENTOPASSAGEM DE GADO,CONSTITUIDA DE CHAPAS GALVANIZADAS,COM ESPE</v>
      </c>
      <c r="C19986" s="141" t="s">
        <v>59659</v>
      </c>
      <c r="D19986" s="141" t="s">
        <v>59660</v>
      </c>
      <c r="E19986" s="141" t="s">
        <v>59673</v>
      </c>
      <c r="F19986" s="141" t="s">
        <v>59674</v>
      </c>
      <c r="G19986" s="141" t="s">
        <v>59675</v>
      </c>
      <c r="I19986" s="141" t="s">
        <v>285</v>
      </c>
      <c r="J19986" s="649">
        <v>15188.14</v>
      </c>
    </row>
    <row r="19987" spans="1:10" hidden="1">
      <c r="A19987" s="141" t="s">
        <v>59677</v>
      </c>
      <c r="B19987" s="141" t="str">
        <f t="shared" si="312"/>
        <v>PASSAGEM DE GADO,CONSTITUIDA DE CHAPAS COM REVESTIMENTO EPOXY,COM ESPESSURA DE 2,70MM,PARAFUSOS,PORCAS E FERRAMENTAS NECPASSAGEM DE GADO,CONSTITUIDA DE CHAPAS COM REVESTIMENTO EPOXESSARIAS,COM DIMENSOES EM TORNO DE 2,90M DE VAO E 3,10M DE ALTURA,RECOBRIMENTO MINIMO DE 0,60M E MAXIMO DE 11,40M,SOB AINFLUENCIA DO TREM-TIPO RODOVIARIO.FORNECIMENTOPASSAGEM DE GADO,CONSTITUIDA DE CHAPAS COM REVESTIMENTO EPOX</v>
      </c>
      <c r="C19987" s="141" t="s">
        <v>59666</v>
      </c>
      <c r="D19987" s="141" t="s">
        <v>59667</v>
      </c>
      <c r="E19987" s="141" t="s">
        <v>59678</v>
      </c>
      <c r="F19987" s="141" t="s">
        <v>59679</v>
      </c>
      <c r="G19987" s="141" t="s">
        <v>59680</v>
      </c>
      <c r="I19987" s="141" t="s">
        <v>285</v>
      </c>
      <c r="J19987" s="649">
        <v>15876</v>
      </c>
    </row>
    <row r="19988" spans="1:10" hidden="1">
      <c r="A19988" s="141" t="s">
        <v>59681</v>
      </c>
      <c r="B19988" s="141" t="str">
        <f t="shared" si="312"/>
        <v>PASSAGEM DE GADO,CONSTITUIDA DE CHAPAS COM REVESTIMENTO EPOXY,COM ESPESSURA DE 2,70MM,PARAFUSOS,PORCAS E FERRAMENTAS NECPASSAGEM DE GADO,CONSTITUIDA DE CHAPAS COM REVESTIMENTO EPOXESSARIAS,COM DIMENSOES EM TORNO DE 2,90M DE VAO E 3,10M DE ALTURA,RECOBRIMENTO MINIMO DE 0,60M E MAXIMO DE 11,40M,SOB AINFLUENCIA DO TREM-TIPO RODOVIARIO.FORNECIMENTOPASSAGEM DE GADO,CONSTITUIDA DE CHAPAS COM REVESTIMENTO EPOX</v>
      </c>
      <c r="C19988" s="141" t="s">
        <v>59666</v>
      </c>
      <c r="D19988" s="141" t="s">
        <v>59667</v>
      </c>
      <c r="E19988" s="141" t="s">
        <v>59678</v>
      </c>
      <c r="F19988" s="141" t="s">
        <v>59679</v>
      </c>
      <c r="G19988" s="141" t="s">
        <v>59680</v>
      </c>
      <c r="I19988" s="141" t="s">
        <v>285</v>
      </c>
      <c r="J19988" s="649">
        <v>15876</v>
      </c>
    </row>
    <row r="19989" spans="1:10" hidden="1">
      <c r="A19989" s="141" t="s">
        <v>59682</v>
      </c>
      <c r="B19989" s="141" t="str">
        <f t="shared" si="312"/>
        <v>PASSAGEM INFERIOR,CONSTITUIDA DE CHAPAS GALVANIZADAS COM ESPESSURA DE 2,70MM,PARAFUSOS,PORCAS E FERRAMENTAS NECESSARIAS,PASSAGEM INFERIOR,CONSTITUIDA DE CHAPAS GALVANIZADAS COM ESPCOM DIMENSOES EM TORNO DE 3,70M DE VAO E 3,50M DE ALTURA,RECOBRIMENTO MINIMO DE 0,60M E MAXIMO DE 11,10M,SOB A INFLUENCIA DO TREM-TIPO RODOVIARIO.FORNECIMENTOPASSAGEM INFERIOR,CONSTITUIDA DE CHAPAS GALVANIZADAS COM ESP</v>
      </c>
      <c r="C19989" s="141" t="s">
        <v>59683</v>
      </c>
      <c r="D19989" s="141" t="s">
        <v>59684</v>
      </c>
      <c r="E19989" s="141" t="s">
        <v>59685</v>
      </c>
      <c r="F19989" s="141" t="s">
        <v>59686</v>
      </c>
      <c r="G19989" s="141" t="s">
        <v>59687</v>
      </c>
      <c r="I19989" s="141" t="s">
        <v>285</v>
      </c>
      <c r="J19989" s="649">
        <v>17719.5</v>
      </c>
    </row>
    <row r="19990" spans="1:10" hidden="1">
      <c r="A19990" s="141" t="s">
        <v>59688</v>
      </c>
      <c r="B19990" s="141" t="str">
        <f t="shared" si="312"/>
        <v>PASSAGEM INFERIOR,CONSTITUIDA DE CHAPAS GALVANIZADAS COM ESPESSURA DE 2,70MM,PARAFUSOS,PORCAS E FERRAMENTAS NECESSARIAS,PASSAGEM INFERIOR,CONSTITUIDA DE CHAPAS GALVANIZADAS COM ESPCOM DIMENSOES EM TORNO DE 3,70M DE VAO E 3,50M DE ALTURA,RECOBRIMENTO MINIMO DE 0,60M E MAXIMO DE 11,10M,SOB A INFLUENCIA DO TREM-TIPO RODOVIARIO.FORNECIMENTOPASSAGEM INFERIOR,CONSTITUIDA DE CHAPAS GALVANIZADAS COM ESP</v>
      </c>
      <c r="C19990" s="141" t="s">
        <v>59683</v>
      </c>
      <c r="D19990" s="141" t="s">
        <v>59684</v>
      </c>
      <c r="E19990" s="141" t="s">
        <v>59685</v>
      </c>
      <c r="F19990" s="141" t="s">
        <v>59686</v>
      </c>
      <c r="G19990" s="141" t="s">
        <v>59687</v>
      </c>
      <c r="I19990" s="141" t="s">
        <v>285</v>
      </c>
      <c r="J19990" s="649">
        <v>17719.5</v>
      </c>
    </row>
    <row r="19991" spans="1:10" hidden="1">
      <c r="A19991" s="141" t="s">
        <v>59689</v>
      </c>
      <c r="B19991" s="141" t="str">
        <f t="shared" si="312"/>
        <v>PASSAGEM INFERIOR,CONSTITUIDA DE CHAPAS COM REVESTIMENTO EPOXY,COM ESPESSURA DE 2,70MM,PARAFUSOS,PORCAS E FERRAMENTAS NEPASSAGEM INFERIOR,CONSTITUIDA DE CHAPAS COM REVESTIMENTO EPOCESSARIAS,COM DIMENSOES EM TORNO DE 3,70M DE VAO E 3,50M DEALTURA,RECOBRIMENTO MINIMO DE 0,60M E MAXIMO DE 11,10M,SOB A INFLUENCIA DO TREM-TIPO RODOVIARIO.FORNECIMENTOPASSAGEM INFERIOR,CONSTITUIDA DE CHAPAS COM REVESTIMENTO EPO</v>
      </c>
      <c r="C19991" s="141" t="s">
        <v>59690</v>
      </c>
      <c r="D19991" s="141" t="s">
        <v>59691</v>
      </c>
      <c r="E19991" s="141" t="s">
        <v>59692</v>
      </c>
      <c r="F19991" s="141" t="s">
        <v>59693</v>
      </c>
      <c r="G19991" s="141" t="s">
        <v>59694</v>
      </c>
      <c r="I19991" s="141" t="s">
        <v>285</v>
      </c>
      <c r="J19991" s="649">
        <v>18522</v>
      </c>
    </row>
    <row r="19992" spans="1:10" hidden="1">
      <c r="A19992" s="141" t="s">
        <v>59695</v>
      </c>
      <c r="B19992" s="141" t="str">
        <f t="shared" si="312"/>
        <v>PASSAGEM INFERIOR,CONSTITUIDA DE CHAPAS COM REVESTIMENTO EPOXY,COM ESPESSURA DE 2,70MM,PARAFUSOS,PORCAS E FERRAMENTAS NEPASSAGEM INFERIOR,CONSTITUIDA DE CHAPAS COM REVESTIMENTO EPOCESSARIAS,COM DIMENSOES EM TORNO DE 3,70M DE VAO E 3,50M DEALTURA,RECOBRIMENTO MINIMO DE 0,60M E MAXIMO DE 11,10M,SOB A INFLUENCIA DO TREM-TIPO RODOVIARIO.FORNECIMENTOPASSAGEM INFERIOR,CONSTITUIDA DE CHAPAS COM REVESTIMENTO EPO</v>
      </c>
      <c r="C19992" s="141" t="s">
        <v>59690</v>
      </c>
      <c r="D19992" s="141" t="s">
        <v>59691</v>
      </c>
      <c r="E19992" s="141" t="s">
        <v>59692</v>
      </c>
      <c r="F19992" s="141" t="s">
        <v>59693</v>
      </c>
      <c r="G19992" s="141" t="s">
        <v>59694</v>
      </c>
      <c r="I19992" s="141" t="s">
        <v>285</v>
      </c>
      <c r="J19992" s="649">
        <v>18522</v>
      </c>
    </row>
    <row r="19993" spans="1:10" hidden="1">
      <c r="A19993" s="141" t="s">
        <v>59696</v>
      </c>
      <c r="B19993" s="141" t="str">
        <f t="shared" si="312"/>
        <v>PASSAGEM INFERIOR,CONSTITUIDA DE CHAPAS GALVANIZADAS,COM ESPESSURA DE 2,70MM,PARAFUSOS,PORCAS E FERRAMENTAS NECESSARIAS,PASSAGEM INFERIOR,CONSTITUIDA DE CHAPAS GALVANIZADAS,COM ESPCOM DIMENSOES EM TORNO DE 4,20M DE VAO E 3,90M DE ALTURA,RECOBRIMENTO MAXIMO DE 9,70M,SOB A INFLUENCIA DO TREM-TIPO RODOVIARIO.FORNECIMENTOPASSAGEM INFERIOR,CONSTITUIDA DE CHAPAS GALVANIZADAS,COM ESP</v>
      </c>
      <c r="C19993" s="141" t="s">
        <v>59697</v>
      </c>
      <c r="D19993" s="141" t="s">
        <v>59684</v>
      </c>
      <c r="E19993" s="141" t="s">
        <v>59698</v>
      </c>
      <c r="F19993" s="141" t="s">
        <v>59699</v>
      </c>
      <c r="G19993" s="141" t="s">
        <v>59700</v>
      </c>
      <c r="I19993" s="141" t="s">
        <v>285</v>
      </c>
      <c r="J19993" s="649">
        <v>20203.98</v>
      </c>
    </row>
    <row r="19994" spans="1:10" hidden="1">
      <c r="A19994" s="141" t="s">
        <v>59701</v>
      </c>
      <c r="B19994" s="141" t="str">
        <f t="shared" si="312"/>
        <v>PASSAGEM INFERIOR,CONSTITUIDA DE CHAPAS GALVANIZADAS,COM ESPESSURA DE 2,70MM,PARAFUSOS,PORCAS E FERRAMENTAS NECESSARIAS,PASSAGEM INFERIOR,CONSTITUIDA DE CHAPAS GALVANIZADAS,COM ESPCOM DIMENSOES EM TORNO DE 4,20M DE VAO E 3,90M DE ALTURA,RECOBRIMENTO MAXIMO DE 9,70M,SOB A INFLUENCIA DO TREM-TIPO RODOVIARIO.FORNECIMENTOPASSAGEM INFERIOR,CONSTITUIDA DE CHAPAS GALVANIZADAS,COM ESP</v>
      </c>
      <c r="C19994" s="141" t="s">
        <v>59697</v>
      </c>
      <c r="D19994" s="141" t="s">
        <v>59684</v>
      </c>
      <c r="E19994" s="141" t="s">
        <v>59698</v>
      </c>
      <c r="F19994" s="141" t="s">
        <v>59699</v>
      </c>
      <c r="G19994" s="141" t="s">
        <v>59700</v>
      </c>
      <c r="I19994" s="141" t="s">
        <v>285</v>
      </c>
      <c r="J19994" s="649">
        <v>20203.98</v>
      </c>
    </row>
    <row r="19995" spans="1:10" hidden="1">
      <c r="A19995" s="141" t="s">
        <v>59702</v>
      </c>
      <c r="B19995" s="141" t="str">
        <f t="shared" si="312"/>
        <v>PASSAGEM INFERIOR,CONSTITUIDA DE CHAPAS COM REVESTIMENTO EPOXY,COM ESPESSURA DE 2,70MM,PARAFUSOS,PORCAS E FERRAMENTAS NEPASSAGEM INFERIOR,CONSTITUIDA DE CHAPAS COM REVESTIMENTO EPOCESSARIAS,COM DIMENSOES EM TORNO DE 4,20M DE VAO E 3,90M DEALTURA,RECOBRIMENTO MAXIMO DE 9,70M,SOB A INFLUENCIA DO TREM-TIPO RODOVIARIO.FORNECIMENTOPASSAGEM INFERIOR,CONSTITUIDA DE CHAPAS COM REVESTIMENTO EPO</v>
      </c>
      <c r="C19995" s="141" t="s">
        <v>59690</v>
      </c>
      <c r="D19995" s="141" t="s">
        <v>59691</v>
      </c>
      <c r="E19995" s="141" t="s">
        <v>59703</v>
      </c>
      <c r="F19995" s="141" t="s">
        <v>59704</v>
      </c>
      <c r="G19995" s="141" t="s">
        <v>59705</v>
      </c>
      <c r="I19995" s="141" t="s">
        <v>285</v>
      </c>
      <c r="J19995" s="649">
        <v>21119</v>
      </c>
    </row>
    <row r="19996" spans="1:10" hidden="1">
      <c r="A19996" s="141" t="s">
        <v>59706</v>
      </c>
      <c r="B19996" s="141" t="str">
        <f t="shared" si="312"/>
        <v>PASSAGEM INFERIOR,CONSTITUIDA DE CHAPAS COM REVESTIMENTO EPOXY,COM ESPESSURA DE 2,70MM,PARAFUSOS,PORCAS E FERRAMENTAS NEPASSAGEM INFERIOR,CONSTITUIDA DE CHAPAS COM REVESTIMENTO EPOCESSARIAS,COM DIMENSOES EM TORNO DE 4,20M DE VAO E 3,90M DEALTURA,RECOBRIMENTO MAXIMO DE 9,70M,SOB A INFLUENCIA DO TREM-TIPO RODOVIARIO.FORNECIMENTOPASSAGEM INFERIOR,CONSTITUIDA DE CHAPAS COM REVESTIMENTO EPO</v>
      </c>
      <c r="C19996" s="141" t="s">
        <v>59690</v>
      </c>
      <c r="D19996" s="141" t="s">
        <v>59691</v>
      </c>
      <c r="E19996" s="141" t="s">
        <v>59703</v>
      </c>
      <c r="F19996" s="141" t="s">
        <v>59704</v>
      </c>
      <c r="G19996" s="141" t="s">
        <v>59705</v>
      </c>
      <c r="I19996" s="141" t="s">
        <v>285</v>
      </c>
      <c r="J19996" s="649">
        <v>21119</v>
      </c>
    </row>
    <row r="19997" spans="1:10" hidden="1">
      <c r="A19997" s="141" t="s">
        <v>59707</v>
      </c>
      <c r="B19997" s="141" t="str">
        <f t="shared" si="312"/>
        <v>PASSAGEM INFERIOR,CONSTITUIDA DE CHAPAS GALVANIZADAS,COM ESPESSURA DE 2,70MM,PARAFUSOS,PORCAS E FERRAMENTAS NECESSARIAS,PASSAGEM INFERIOR,CONSTITUIDA DE CHAPAS GALVANIZADAS,COM ESPCOM DIMENSOES EM TORNO DE 4,80M DE VAO E 4,75M DE ALTURA,RECOBRIMENTO MINIMO DE 0,90M E MAXIMO DE 8,50M,SOB A INFLUENCIA DO TREM-TIPO RODOVIARIO.FORNECIMENTOPASSAGEM INFERIOR,CONSTITUIDA DE CHAPAS GALVANIZADAS,COM ESP</v>
      </c>
      <c r="C19997" s="141" t="s">
        <v>59697</v>
      </c>
      <c r="D19997" s="141" t="s">
        <v>59684</v>
      </c>
      <c r="E19997" s="141" t="s">
        <v>59708</v>
      </c>
      <c r="F19997" s="141" t="s">
        <v>59709</v>
      </c>
      <c r="G19997" s="141" t="s">
        <v>59675</v>
      </c>
      <c r="I19997" s="141" t="s">
        <v>285</v>
      </c>
      <c r="J19997" s="649">
        <v>23719.759999999998</v>
      </c>
    </row>
    <row r="19998" spans="1:10" hidden="1">
      <c r="A19998" s="141" t="s">
        <v>59710</v>
      </c>
      <c r="B19998" s="141" t="str">
        <f t="shared" si="312"/>
        <v>PASSAGEM INFERIOR,CONSTITUIDA DE CHAPAS GALVANIZADAS,COM ESPESSURA DE 2,70MM,PARAFUSOS,PORCAS E FERRAMENTAS NECESSARIAS,PASSAGEM INFERIOR,CONSTITUIDA DE CHAPAS GALVANIZADAS,COM ESPCOM DIMENSOES EM TORNO DE 4,80M DE VAO E 4,75M DE ALTURA,RECOBRIMENTO MINIMO DE 0,90M E MAXIMO DE 8,50M,SOB A INFLUENCIA DO TREM-TIPO RODOVIARIO.FORNECIMENTOPASSAGEM INFERIOR,CONSTITUIDA DE CHAPAS GALVANIZADAS,COM ESP</v>
      </c>
      <c r="C19998" s="141" t="s">
        <v>59697</v>
      </c>
      <c r="D19998" s="141" t="s">
        <v>59684</v>
      </c>
      <c r="E19998" s="141" t="s">
        <v>59708</v>
      </c>
      <c r="F19998" s="141" t="s">
        <v>59709</v>
      </c>
      <c r="G19998" s="141" t="s">
        <v>59675</v>
      </c>
      <c r="I19998" s="141" t="s">
        <v>285</v>
      </c>
      <c r="J19998" s="649">
        <v>23719.759999999998</v>
      </c>
    </row>
    <row r="19999" spans="1:10" hidden="1">
      <c r="A19999" s="141" t="s">
        <v>59711</v>
      </c>
      <c r="B19999" s="141" t="str">
        <f t="shared" si="312"/>
        <v>PASSAGEM INFERIOR,CONSTITUIDA DE CHAPAS COM REVESTIMENTO EPOXY,COM ESPESSURA DE 2,70MM,PARAFUSOS,PORCAS E FERRAMENTAS NEPASSAGEM INFERIOR,CONSTITUIDA DE CHAPAS COM REVESTIMENTO EPOCESSARIAS,COM DIMENSOES EM TORNO DE 4,80M DE VAO E 4,75M DEALTURA,RECOBRIMENTO MINIMO DE 0,90M E MAXIMO DE 8,50M,SOB AINFLUENCIA DO TREM-TIPO RODOVIARIO.FORNECIMENTOPASSAGEM INFERIOR,CONSTITUIDA DE CHAPAS COM REVESTIMENTO EPO</v>
      </c>
      <c r="C19999" s="141" t="s">
        <v>59690</v>
      </c>
      <c r="D19999" s="141" t="s">
        <v>59691</v>
      </c>
      <c r="E19999" s="141" t="s">
        <v>59712</v>
      </c>
      <c r="F19999" s="141" t="s">
        <v>59713</v>
      </c>
      <c r="G19999" s="141" t="s">
        <v>59680</v>
      </c>
      <c r="I19999" s="141" t="s">
        <v>285</v>
      </c>
      <c r="J19999" s="649">
        <v>24794</v>
      </c>
    </row>
    <row r="20000" spans="1:10" hidden="1">
      <c r="A20000" s="141" t="s">
        <v>59714</v>
      </c>
      <c r="B20000" s="141" t="str">
        <f t="shared" si="312"/>
        <v>PASSAGEM INFERIOR,CONSTITUIDA DE CHAPAS COM REVESTIMENTO EPOXY,COM ESPESSURA DE 2,70MM,PARAFUSOS,PORCAS E FERRAMENTAS NEPASSAGEM INFERIOR,CONSTITUIDA DE CHAPAS COM REVESTIMENTO EPOCESSARIAS,COM DIMENSOES EM TORNO DE 4,80M DE VAO E 4,75M DEALTURA,RECOBRIMENTO MINIMO DE 0,90M E MAXIMO DE 8,50M,SOB AINFLUENCIA DO TREM-TIPO RODOVIARIO.FORNECIMENTOPASSAGEM INFERIOR,CONSTITUIDA DE CHAPAS COM REVESTIMENTO EPO</v>
      </c>
      <c r="C20000" s="141" t="s">
        <v>59690</v>
      </c>
      <c r="D20000" s="141" t="s">
        <v>59691</v>
      </c>
      <c r="E20000" s="141" t="s">
        <v>59712</v>
      </c>
      <c r="F20000" s="141" t="s">
        <v>59713</v>
      </c>
      <c r="G20000" s="141" t="s">
        <v>59680</v>
      </c>
      <c r="I20000" s="141" t="s">
        <v>285</v>
      </c>
      <c r="J20000" s="649">
        <v>24794</v>
      </c>
    </row>
    <row r="20001" spans="1:10" hidden="1">
      <c r="A20001" s="141" t="s">
        <v>59715</v>
      </c>
      <c r="B20001" s="141" t="str">
        <f t="shared" si="312"/>
        <v>PASSAGEM INFERIOR,CONSTITUIDA DE CHAPAS GALVANIZADAS,COM ESPESSURA DE 3,40MM,PARAFUSOS,PORCAS E FERRAMENTAS NECESSARIAS,PASSAGEM INFERIOR,CONSTITUIDA DE CHAPAS GALVANIZADAS,COM ESPCOM DIMENSOES EM TORNO DE 5,00M DE VAO E 4,85M DE ALTURA,RECOBRIMENTO MINIMO DE 0,90M E MAXIMO DE 8,60M,SOB A INFLUENCIA DO TREM-TIPO RODOVIARIO.FORNECIMENTOPASSAGEM INFERIOR,CONSTITUIDA DE CHAPAS GALVANIZADAS,COM ESP</v>
      </c>
      <c r="C20001" s="141" t="s">
        <v>59697</v>
      </c>
      <c r="D20001" s="141" t="s">
        <v>59716</v>
      </c>
      <c r="E20001" s="141" t="s">
        <v>59717</v>
      </c>
      <c r="F20001" s="141" t="s">
        <v>59718</v>
      </c>
      <c r="G20001" s="141" t="s">
        <v>59675</v>
      </c>
      <c r="I20001" s="141" t="s">
        <v>285</v>
      </c>
      <c r="J20001" s="649">
        <v>29303.47</v>
      </c>
    </row>
    <row r="20002" spans="1:10" hidden="1">
      <c r="A20002" s="141" t="s">
        <v>59719</v>
      </c>
      <c r="B20002" s="141" t="str">
        <f t="shared" si="312"/>
        <v>PASSAGEM INFERIOR,CONSTITUIDA DE CHAPAS GALVANIZADAS,COM ESPESSURA DE 3,40MM,PARAFUSOS,PORCAS E FERRAMENTAS NECESSARIAS,PASSAGEM INFERIOR,CONSTITUIDA DE CHAPAS GALVANIZADAS,COM ESPCOM DIMENSOES EM TORNO DE 5,00M DE VAO E 4,85M DE ALTURA,RECOBRIMENTO MINIMO DE 0,90M E MAXIMO DE 8,60M,SOB A INFLUENCIA DO TREM-TIPO RODOVIARIO.FORNECIMENTOPASSAGEM INFERIOR,CONSTITUIDA DE CHAPAS GALVANIZADAS,COM ESP</v>
      </c>
      <c r="C20002" s="141" t="s">
        <v>59697</v>
      </c>
      <c r="D20002" s="141" t="s">
        <v>59716</v>
      </c>
      <c r="E20002" s="141" t="s">
        <v>59717</v>
      </c>
      <c r="F20002" s="141" t="s">
        <v>59718</v>
      </c>
      <c r="G20002" s="141" t="s">
        <v>59675</v>
      </c>
      <c r="I20002" s="141" t="s">
        <v>285</v>
      </c>
      <c r="J20002" s="649">
        <v>29303.47</v>
      </c>
    </row>
    <row r="20003" spans="1:10" hidden="1">
      <c r="A20003" s="141" t="s">
        <v>59720</v>
      </c>
      <c r="B20003" s="141" t="str">
        <f t="shared" si="312"/>
        <v>PASSAGEM INFERIOR,CONSTITUIDA DE CHAPAS COM RESVESTIMENTO EPOXY,COM ESPESSURA DE 3,40MM,PARAFUSOS,PORCAS E FERRAMENTAS NPASSAGEM INFERIOR,CONSTITUIDA DE CHAPAS COM RESVESTIMENTO EPECESSARIAS,COM DIMENSOES EM TORNO DE 5,00M DE VAO E 4,85M DE ALTURA,RECOBRIMENTO MINIMO DE 0,90M E MAXIMO DE 8,60M,SOB A INFLUENCIA DO TREM-TIPO RODOVIARIO.FORNECIMENTOPASSAGEM INFERIOR,CONSTITUIDA DE CHAPAS COM RESVESTIMENTO EP</v>
      </c>
      <c r="C20003" s="141" t="s">
        <v>59721</v>
      </c>
      <c r="D20003" s="141" t="s">
        <v>59722</v>
      </c>
      <c r="E20003" s="141" t="s">
        <v>59723</v>
      </c>
      <c r="F20003" s="141" t="s">
        <v>59724</v>
      </c>
      <c r="G20003" s="141" t="s">
        <v>59694</v>
      </c>
      <c r="I20003" s="141" t="s">
        <v>285</v>
      </c>
      <c r="J20003" s="649">
        <v>30797.200000000001</v>
      </c>
    </row>
    <row r="20004" spans="1:10" hidden="1">
      <c r="A20004" s="141" t="s">
        <v>59725</v>
      </c>
      <c r="B20004" s="141" t="str">
        <f t="shared" si="312"/>
        <v>PASSAGEM INFERIOR,CONSTITUIDA DE CHAPAS COM RESVESTIMENTO EPOXY,COM ESPESSURA DE 3,40MM,PARAFUSOS,PORCAS E FERRAMENTAS NPASSAGEM INFERIOR,CONSTITUIDA DE CHAPAS COM RESVESTIMENTO EPECESSARIAS,COM DIMENSOES EM TORNO DE 5,00M DE VAO E 4,85M DE ALTURA,RECOBRIMENTO MINIMO DE 0,90M E MAXIMO DE 8,60M,SOB A INFLUENCIA DO TREM-TIPO RODOVIARIO.FORNECIMENTOPASSAGEM INFERIOR,CONSTITUIDA DE CHAPAS COM RESVESTIMENTO EP</v>
      </c>
      <c r="C20004" s="141" t="s">
        <v>59721</v>
      </c>
      <c r="D20004" s="141" t="s">
        <v>59722</v>
      </c>
      <c r="E20004" s="141" t="s">
        <v>59723</v>
      </c>
      <c r="F20004" s="141" t="s">
        <v>59724</v>
      </c>
      <c r="G20004" s="141" t="s">
        <v>59694</v>
      </c>
      <c r="I20004" s="141" t="s">
        <v>285</v>
      </c>
      <c r="J20004" s="649">
        <v>30797.200000000001</v>
      </c>
    </row>
    <row r="20005" spans="1:10" hidden="1">
      <c r="A20005" s="141" t="s">
        <v>59726</v>
      </c>
      <c r="B20005" s="141" t="str">
        <f t="shared" si="312"/>
        <v>PASSAGEM INFERIOR,CONSTITUIDA DE CHAPAS GALVANIZADAS,COM ESPESSURA DE 4,70MM,PARAFUSOS,PORCAS E FERRAMENTAS NECESSARIAS,PASSAGEM INFERIOR,CONSTITUIDA DE CHAPAS GALVANIZADAS,COM ESPCOM DIMENSOES EM TORNO DE 5,85M DE VAO E 5,30M DE ALTURA,RECOBRIMENTO MINIMO DE 0,90M E MAXIMO DE 8,50M,SOB A INFLUENCIA DO TREM-TIPO RODOVIARIO.FORNECIMENTOPASSAGEM INFERIOR,CONSTITUIDA DE CHAPAS GALVANIZADAS,COM ESP</v>
      </c>
      <c r="C20005" s="141" t="s">
        <v>59697</v>
      </c>
      <c r="D20005" s="141" t="s">
        <v>59727</v>
      </c>
      <c r="E20005" s="141" t="s">
        <v>59728</v>
      </c>
      <c r="F20005" s="141" t="s">
        <v>59709</v>
      </c>
      <c r="G20005" s="141" t="s">
        <v>59675</v>
      </c>
      <c r="I20005" s="141" t="s">
        <v>285</v>
      </c>
      <c r="J20005" s="649">
        <v>42658.11</v>
      </c>
    </row>
    <row r="20006" spans="1:10" hidden="1">
      <c r="A20006" s="141" t="s">
        <v>59729</v>
      </c>
      <c r="B20006" s="141" t="str">
        <f t="shared" si="312"/>
        <v>PASSAGEM INFERIOR,CONSTITUIDA DE CHAPAS GALVANIZADAS,COM ESPESSURA DE 4,70MM,PARAFUSOS,PORCAS E FERRAMENTAS NECESSARIAS,PASSAGEM INFERIOR,CONSTITUIDA DE CHAPAS GALVANIZADAS,COM ESPCOM DIMENSOES EM TORNO DE 5,85M DE VAO E 5,30M DE ALTURA,RECOBRIMENTO MINIMO DE 0,90M E MAXIMO DE 8,50M,SOB A INFLUENCIA DO TREM-TIPO RODOVIARIO.FORNECIMENTOPASSAGEM INFERIOR,CONSTITUIDA DE CHAPAS GALVANIZADAS,COM ESP</v>
      </c>
      <c r="C20006" s="141" t="s">
        <v>59697</v>
      </c>
      <c r="D20006" s="141" t="s">
        <v>59727</v>
      </c>
      <c r="E20006" s="141" t="s">
        <v>59728</v>
      </c>
      <c r="F20006" s="141" t="s">
        <v>59709</v>
      </c>
      <c r="G20006" s="141" t="s">
        <v>59675</v>
      </c>
      <c r="I20006" s="141" t="s">
        <v>285</v>
      </c>
      <c r="J20006" s="649">
        <v>42658.11</v>
      </c>
    </row>
    <row r="20007" spans="1:10" hidden="1">
      <c r="A20007" s="141" t="s">
        <v>59730</v>
      </c>
      <c r="B20007" s="141" t="str">
        <f t="shared" si="312"/>
        <v>PASSAGEM INFERIOR,CONSTITUIDA DE CHAPAS COM REVESTIMENTO EPOXY,COM ESPESSURA DE 4,70MM,PARAFUSOS,PORCAS E FERRAMENTAS NEPASSAGEM INFERIOR,CONSTITUIDA DE CHAPAS COM REVESTIMENTO EPOCESSARIAS,COM DIMENSOES EM TORNO DE 5,85M DE VAO E 5,30M DEALTURA,RECOBRIMENTO MINIMO DE 0,90M E MAXIMO DE 8,50M,SOB AINFLUENCIA DO TREM-TIPO RODOVIARIO.FORNECIMENTOPASSAGEM INFERIOR,CONSTITUIDA DE CHAPAS COM REVESTIMENTO EPO</v>
      </c>
      <c r="C20007" s="141" t="s">
        <v>59690</v>
      </c>
      <c r="D20007" s="141" t="s">
        <v>59731</v>
      </c>
      <c r="E20007" s="141" t="s">
        <v>59732</v>
      </c>
      <c r="F20007" s="141" t="s">
        <v>59713</v>
      </c>
      <c r="G20007" s="141" t="s">
        <v>59680</v>
      </c>
      <c r="I20007" s="141" t="s">
        <v>285</v>
      </c>
      <c r="J20007" s="649">
        <v>45945.9</v>
      </c>
    </row>
    <row r="20008" spans="1:10" hidden="1">
      <c r="A20008" s="141" t="s">
        <v>59733</v>
      </c>
      <c r="B20008" s="141" t="str">
        <f t="shared" si="312"/>
        <v>PASSAGEM INFERIOR,CONSTITUIDA DE CHAPAS COM REVESTIMENTO EPOXY,COM ESPESSURA DE 4,70MM,PARAFUSOS,PORCAS E FERRAMENTAS NEPASSAGEM INFERIOR,CONSTITUIDA DE CHAPAS COM REVESTIMENTO EPOCESSARIAS,COM DIMENSOES EM TORNO DE 5,85M DE VAO E 5,30M DEALTURA,RECOBRIMENTO MINIMO DE 0,90M E MAXIMO DE 8,50M,SOB AINFLUENCIA DO TREM-TIPO RODOVIARIO.FORNECIMENTOPASSAGEM INFERIOR,CONSTITUIDA DE CHAPAS COM REVESTIMENTO EPO</v>
      </c>
      <c r="C20008" s="141" t="s">
        <v>59690</v>
      </c>
      <c r="D20008" s="141" t="s">
        <v>59731</v>
      </c>
      <c r="E20008" s="141" t="s">
        <v>59732</v>
      </c>
      <c r="F20008" s="141" t="s">
        <v>59713</v>
      </c>
      <c r="G20008" s="141" t="s">
        <v>59680</v>
      </c>
      <c r="I20008" s="141" t="s">
        <v>285</v>
      </c>
      <c r="J20008" s="649">
        <v>45945.9</v>
      </c>
    </row>
    <row r="20009" spans="1:10" hidden="1">
      <c r="A20009" s="141" t="s">
        <v>59734</v>
      </c>
      <c r="B20009" s="141" t="str">
        <f t="shared" si="312"/>
        <v>BUEIRO SIMPLES CIRCULAR,CONSTITUIDO DE CHAPAS GALVANIZADAS COM ESPESSURA DE 2.00MM,DIAMETRO DE 0,60M,PARAFUSOS,PORCAS EBUEIRO SIMPLES CIRCULAR,CONSTITUIDO DE CHAPAS GALVANIZADAS CFERRAMENTAS NECESSARIAS,RECOBRIMENTO MINIMO DE 0,30M E MAXIMO DE 25,00M,SOB A INFLUENCIA DO TREM-TIPO RODOVIARIO.FORNECIMENTOBUEIRO SIMPLES CIRCULAR,CONSTITUIDO DE CHAPAS GALVANIZADAS C</v>
      </c>
      <c r="C20009" s="141" t="s">
        <v>59735</v>
      </c>
      <c r="D20009" s="141" t="s">
        <v>59736</v>
      </c>
      <c r="E20009" s="141" t="s">
        <v>59737</v>
      </c>
      <c r="F20009" s="141" t="s">
        <v>59738</v>
      </c>
      <c r="G20009" s="141" t="s">
        <v>29970</v>
      </c>
      <c r="I20009" s="141" t="s">
        <v>285</v>
      </c>
      <c r="J20009" s="649">
        <v>1748.22</v>
      </c>
    </row>
    <row r="20010" spans="1:10" hidden="1">
      <c r="A20010" s="141" t="s">
        <v>59739</v>
      </c>
      <c r="B20010" s="141" t="str">
        <f t="shared" si="312"/>
        <v>BUEIRO SIMPLES CIRCULAR,CONSTITUIDO DE CHAPAS GALVANIZADAS COM ESPESSURA DE 2.00MM,DIAMETRO DE 0,60M,PARAFUSOS,PORCAS EBUEIRO SIMPLES CIRCULAR,CONSTITUIDO DE CHAPAS GALVANIZADAS CFERRAMENTAS NECESSARIAS,RECOBRIMENTO MINIMO DE 0,30M E MAXIMO DE 25,00M,SOB A INFLUENCIA DO TREM-TIPO RODOVIARIO.FORNECIMENTOBUEIRO SIMPLES CIRCULAR,CONSTITUIDO DE CHAPAS GALVANIZADAS C</v>
      </c>
      <c r="C20010" s="141" t="s">
        <v>59735</v>
      </c>
      <c r="D20010" s="141" t="s">
        <v>59736</v>
      </c>
      <c r="E20010" s="141" t="s">
        <v>59737</v>
      </c>
      <c r="F20010" s="141" t="s">
        <v>59738</v>
      </c>
      <c r="G20010" s="141" t="s">
        <v>29970</v>
      </c>
      <c r="I20010" s="141" t="s">
        <v>285</v>
      </c>
      <c r="J20010" s="649">
        <v>1748.22</v>
      </c>
    </row>
    <row r="20011" spans="1:10" hidden="1">
      <c r="A20011" s="141" t="s">
        <v>59740</v>
      </c>
      <c r="B20011" s="141" t="str">
        <f t="shared" si="312"/>
        <v>BUEIRO SIMPLES CIRCULAR,CONSTITUIDO DE CHAPAS COM REVESTIMENTO EPOXY,COM ESPESSURA DE 2,00MM,DIAMETRO DE 0,60M,PARAFUSOSBUEIRO SIMPLES CIRCULAR,CONSTITUIDO DE CHAPAS COM REVESTIMEN,PORCAS E FERRAMENTAS NECESSARIAS,RECOBRIMENTO MINIMO DE 0,30M E MAXIMO DE 25,00M,SOB A INFLUENCIA DO TREM-TIPO RODOVIARIO.FORNECIMENTOBUEIRO SIMPLES CIRCULAR,CONSTITUIDO DE CHAPAS COM REVESTIMEN</v>
      </c>
      <c r="C20011" s="141" t="s">
        <v>59741</v>
      </c>
      <c r="D20011" s="141" t="s">
        <v>59742</v>
      </c>
      <c r="E20011" s="141" t="s">
        <v>59743</v>
      </c>
      <c r="F20011" s="141" t="s">
        <v>59744</v>
      </c>
      <c r="G20011" s="141" t="s">
        <v>59745</v>
      </c>
      <c r="I20011" s="141" t="s">
        <v>285</v>
      </c>
      <c r="J20011" s="649">
        <v>1877.4</v>
      </c>
    </row>
    <row r="20012" spans="1:10" hidden="1">
      <c r="A20012" s="141" t="s">
        <v>59746</v>
      </c>
      <c r="B20012" s="141" t="str">
        <f t="shared" si="312"/>
        <v>BUEIRO SIMPLES CIRCULAR,CONSTITUIDO DE CHAPAS COM REVESTIMENTO EPOXY,COM ESPESSURA DE 2,00MM,DIAMETRO DE 0,60M,PARAFUSOSBUEIRO SIMPLES CIRCULAR,CONSTITUIDO DE CHAPAS COM REVESTIMEN,PORCAS E FERRAMENTAS NECESSARIAS,RECOBRIMENTO MINIMO DE 0,30M E MAXIMO DE 25,00M,SOB A INFLUENCIA DO TREM-TIPO RODOVIARIO.FORNECIMENTOBUEIRO SIMPLES CIRCULAR,CONSTITUIDO DE CHAPAS COM REVESTIMEN</v>
      </c>
      <c r="C20012" s="141" t="s">
        <v>59741</v>
      </c>
      <c r="D20012" s="141" t="s">
        <v>59742</v>
      </c>
      <c r="E20012" s="141" t="s">
        <v>59743</v>
      </c>
      <c r="F20012" s="141" t="s">
        <v>59744</v>
      </c>
      <c r="G20012" s="141" t="s">
        <v>59745</v>
      </c>
      <c r="I20012" s="141" t="s">
        <v>285</v>
      </c>
      <c r="J20012" s="649">
        <v>1877.4</v>
      </c>
    </row>
    <row r="20013" spans="1:10" hidden="1">
      <c r="A20013" s="141" t="s">
        <v>59747</v>
      </c>
      <c r="B20013" s="141" t="str">
        <f t="shared" si="312"/>
        <v>BUEIRO SIMPLES CIRCULAR,CONSTITUIDO DE CHAPAS GALVANIZADAS COM ESPESSURA DE 2,00MM,DIAMETRO DE 0,80M,PARAFUSOS,PORCAS EBUEIRO SIMPLES CIRCULAR,CONSTITUIDO DE CHAPAS GALVANIZADAS CFERRAMENTAS NECESSARIAS,RECOBRIMENTO MINIMO DE 0,30M E MAXIMO DE 18,80M,SOB A INFLUENCIA DO TREM-TIPO RODOVIARIO.FORNECIMENTOBUEIRO SIMPLES CIRCULAR,CONSTITUIDO DE CHAPAS GALVANIZADAS C</v>
      </c>
      <c r="C20013" s="141" t="s">
        <v>59735</v>
      </c>
      <c r="D20013" s="141" t="s">
        <v>59748</v>
      </c>
      <c r="E20013" s="141" t="s">
        <v>59737</v>
      </c>
      <c r="F20013" s="141" t="s">
        <v>59749</v>
      </c>
      <c r="G20013" s="141" t="s">
        <v>29970</v>
      </c>
      <c r="I20013" s="141" t="s">
        <v>285</v>
      </c>
      <c r="J20013" s="649">
        <v>2247.71</v>
      </c>
    </row>
    <row r="20014" spans="1:10" hidden="1">
      <c r="A20014" s="141" t="s">
        <v>59750</v>
      </c>
      <c r="B20014" s="141" t="str">
        <f t="shared" si="312"/>
        <v>BUEIRO SIMPLES CIRCULAR,CONSTITUIDO DE CHAPAS GALVANIZADAS COM ESPESSURA DE 2,00MM,DIAMETRO DE 0,80M,PARAFUSOS,PORCAS EBUEIRO SIMPLES CIRCULAR,CONSTITUIDO DE CHAPAS GALVANIZADAS CFERRAMENTAS NECESSARIAS,RECOBRIMENTO MINIMO DE 0,30M E MAXIMO DE 18,80M,SOB A INFLUENCIA DO TREM-TIPO RODOVIARIO.FORNECIMENTOBUEIRO SIMPLES CIRCULAR,CONSTITUIDO DE CHAPAS GALVANIZADAS C</v>
      </c>
      <c r="C20014" s="141" t="s">
        <v>59735</v>
      </c>
      <c r="D20014" s="141" t="s">
        <v>59748</v>
      </c>
      <c r="E20014" s="141" t="s">
        <v>59737</v>
      </c>
      <c r="F20014" s="141" t="s">
        <v>59749</v>
      </c>
      <c r="G20014" s="141" t="s">
        <v>29970</v>
      </c>
      <c r="I20014" s="141" t="s">
        <v>285</v>
      </c>
      <c r="J20014" s="649">
        <v>2247.71</v>
      </c>
    </row>
    <row r="20015" spans="1:10" hidden="1">
      <c r="A20015" s="141" t="s">
        <v>59751</v>
      </c>
      <c r="B20015" s="141" t="str">
        <f t="shared" si="312"/>
        <v>BUEIRO SIMPLES CIRCULAR,CONSTITUIDO DE CHAPAS COM REVESTIMENTO EPOXY,COM ESPESSURA DE 2,00MM,DIAMETRO DE 0,80M,PARAFUSOSBUEIRO SIMPLES CIRCULAR,CONSTITUIDO DE CHAPAS COM REVESTIMEN,PORCAS E FERRAMENTAS NECESSARIAS,RECOBRIMENTO MINIMO DE 0,30M E MAXIMO DE 18,80M,SOB A INFLUENCIA DO TREM-TIPO RODOVIARIO.FORNECIMENTOBUEIRO SIMPLES CIRCULAR,CONSTITUIDO DE CHAPAS COM REVESTIMEN</v>
      </c>
      <c r="C20015" s="141" t="s">
        <v>59741</v>
      </c>
      <c r="D20015" s="141" t="s">
        <v>59752</v>
      </c>
      <c r="E20015" s="141" t="s">
        <v>59743</v>
      </c>
      <c r="F20015" s="141" t="s">
        <v>59753</v>
      </c>
      <c r="G20015" s="141" t="s">
        <v>59745</v>
      </c>
      <c r="I20015" s="141" t="s">
        <v>285</v>
      </c>
      <c r="J20015" s="649">
        <v>2413.8000000000002</v>
      </c>
    </row>
    <row r="20016" spans="1:10" hidden="1">
      <c r="A20016" s="141" t="s">
        <v>59754</v>
      </c>
      <c r="B20016" s="141" t="str">
        <f t="shared" si="312"/>
        <v>BUEIRO SIMPLES CIRCULAR,CONSTITUIDO DE CHAPAS COM REVESTIMENTO EPOXY,COM ESPESSURA DE 2,00MM,DIAMETRO DE 0,80M,PARAFUSOSBUEIRO SIMPLES CIRCULAR,CONSTITUIDO DE CHAPAS COM REVESTIMEN,PORCAS E FERRAMENTAS NECESSARIAS,RECOBRIMENTO MINIMO DE 0,30M E MAXIMO DE 18,80M,SOB A INFLUENCIA DO TREM-TIPO RODOVIARIO.FORNECIMENTOBUEIRO SIMPLES CIRCULAR,CONSTITUIDO DE CHAPAS COM REVESTIMEN</v>
      </c>
      <c r="C20016" s="141" t="s">
        <v>59741</v>
      </c>
      <c r="D20016" s="141" t="s">
        <v>59752</v>
      </c>
      <c r="E20016" s="141" t="s">
        <v>59743</v>
      </c>
      <c r="F20016" s="141" t="s">
        <v>59753</v>
      </c>
      <c r="G20016" s="141" t="s">
        <v>59745</v>
      </c>
      <c r="I20016" s="141" t="s">
        <v>285</v>
      </c>
      <c r="J20016" s="649">
        <v>2413.8000000000002</v>
      </c>
    </row>
    <row r="20017" spans="1:10" hidden="1">
      <c r="A20017" s="141" t="s">
        <v>59755</v>
      </c>
      <c r="B20017" s="141" t="str">
        <f t="shared" si="312"/>
        <v>BUEIRO SIMPLES CIRCULAR,CONSTITUIDO DE CHAPAS GALVANIZADAS,COM ESPESSURA DE 2,00MM,DIAMETRO DE 1,00M,PARAFUSOS,PORCAS EBUEIRO SIMPLES CIRCULAR,CONSTITUIDO DE CHAPAS GALVANIZADAS,CFERRAMENTAS NECESSARIAS,RECOBRIMENTO MINIMO DE 0,30M E MAXIMO DE 15,00M,SOB A INFLUENCIA DO TREM-TIPO RODOVIARIO.FORNECIMENTOBUEIRO SIMPLES CIRCULAR,CONSTITUIDO DE CHAPAS GALVANIZADAS,C</v>
      </c>
      <c r="C20017" s="141" t="s">
        <v>59756</v>
      </c>
      <c r="D20017" s="141" t="s">
        <v>59757</v>
      </c>
      <c r="E20017" s="141" t="s">
        <v>59737</v>
      </c>
      <c r="F20017" s="141" t="s">
        <v>59758</v>
      </c>
      <c r="G20017" s="141" t="s">
        <v>29970</v>
      </c>
      <c r="I20017" s="141" t="s">
        <v>285</v>
      </c>
      <c r="J20017" s="649">
        <v>2788.83</v>
      </c>
    </row>
    <row r="20018" spans="1:10" hidden="1">
      <c r="A20018" s="141" t="s">
        <v>59759</v>
      </c>
      <c r="B20018" s="141" t="str">
        <f t="shared" si="312"/>
        <v>BUEIRO SIMPLES CIRCULAR,CONSTITUIDO DE CHAPAS GALVANIZADAS,COM ESPESSURA DE 2,00MM,DIAMETRO DE 1,00M,PARAFUSOS,PORCAS EBUEIRO SIMPLES CIRCULAR,CONSTITUIDO DE CHAPAS GALVANIZADAS,CFERRAMENTAS NECESSARIAS,RECOBRIMENTO MINIMO DE 0,30M E MAXIMO DE 15,00M,SOB A INFLUENCIA DO TREM-TIPO RODOVIARIO.FORNECIMENTOBUEIRO SIMPLES CIRCULAR,CONSTITUIDO DE CHAPAS GALVANIZADAS,C</v>
      </c>
      <c r="C20018" s="141" t="s">
        <v>59756</v>
      </c>
      <c r="D20018" s="141" t="s">
        <v>59757</v>
      </c>
      <c r="E20018" s="141" t="s">
        <v>59737</v>
      </c>
      <c r="F20018" s="141" t="s">
        <v>59758</v>
      </c>
      <c r="G20018" s="141" t="s">
        <v>29970</v>
      </c>
      <c r="I20018" s="141" t="s">
        <v>285</v>
      </c>
      <c r="J20018" s="649">
        <v>2788.83</v>
      </c>
    </row>
    <row r="20019" spans="1:10" hidden="1">
      <c r="A20019" s="141" t="s">
        <v>59760</v>
      </c>
      <c r="B20019" s="141" t="str">
        <f t="shared" si="312"/>
        <v>BUEIRO SIMPLES CIRCULAR,CONSTITUIDO DE CHAPAS COM RESVESTIMENTO EPOXY,COM ESPESSURA DE 2MM,DIAMETRO DE 1,00M,PARAFUSOS,PBUEIRO SIMPLES CIRCULAR,CONSTITUIDO DE CHAPAS COM RESVESTIMEORCAS E FERRAMENTAS NECESSARIAS,RECOBRIMENTO MINIMO DE 0,30M E MAXIMO DE 15,00M,SOB A INFLUENCIA DO TREM-TIPO RODOVIARIO.FORNECIMENTOBUEIRO SIMPLES CIRCULAR,CONSTITUIDO DE CHAPAS COM RESVESTIME</v>
      </c>
      <c r="C20019" s="141" t="s">
        <v>59761</v>
      </c>
      <c r="D20019" s="141" t="s">
        <v>59762</v>
      </c>
      <c r="E20019" s="141" t="s">
        <v>59763</v>
      </c>
      <c r="F20019" s="141" t="s">
        <v>59764</v>
      </c>
      <c r="G20019" s="141" t="s">
        <v>33490</v>
      </c>
      <c r="I20019" s="141" t="s">
        <v>285</v>
      </c>
      <c r="J20019" s="649">
        <v>2994.9</v>
      </c>
    </row>
    <row r="20020" spans="1:10" hidden="1">
      <c r="A20020" s="141" t="s">
        <v>59765</v>
      </c>
      <c r="B20020" s="141" t="str">
        <f t="shared" si="312"/>
        <v>BUEIRO SIMPLES CIRCULAR,CONSTITUIDO DE CHAPAS COM RESVESTIMENTO EPOXY,COM ESPESSURA DE 2MM,DIAMETRO DE 1,00M,PARAFUSOS,PBUEIRO SIMPLES CIRCULAR,CONSTITUIDO DE CHAPAS COM RESVESTIMEORCAS E FERRAMENTAS NECESSARIAS,RECOBRIMENTO MINIMO DE 0,30M E MAXIMO DE 15,00M,SOB A INFLUENCIA DO TREM-TIPO RODOVIARIO.FORNECIMENTOBUEIRO SIMPLES CIRCULAR,CONSTITUIDO DE CHAPAS COM RESVESTIME</v>
      </c>
      <c r="C20020" s="141" t="s">
        <v>59761</v>
      </c>
      <c r="D20020" s="141" t="s">
        <v>59762</v>
      </c>
      <c r="E20020" s="141" t="s">
        <v>59763</v>
      </c>
      <c r="F20020" s="141" t="s">
        <v>59764</v>
      </c>
      <c r="G20020" s="141" t="s">
        <v>33490</v>
      </c>
      <c r="I20020" s="141" t="s">
        <v>285</v>
      </c>
      <c r="J20020" s="649">
        <v>2994.9</v>
      </c>
    </row>
    <row r="20021" spans="1:10" hidden="1">
      <c r="A20021" s="141" t="s">
        <v>59766</v>
      </c>
      <c r="B20021" s="141" t="str">
        <f t="shared" si="312"/>
        <v>BUEIRO SIMPLES CIRCULAR,CONSTITUIDO DE CHAPAS GALVANIZADAS,COM ESPESSURA DE 2MM,DIAMETRO DE 1,20M,PARAFUSOS,PORCAS E FERBUEIRO SIMPLES CIRCULAR,CONSTITUIDO DE CHAPAS GALVANIZADAS,CRAMENTAS NECESSARIAS,RECOBRIMENTO MINIMO DE 0,30M E MAXIMO DE 12,50M,SOB A INFLUENCIA DO TREM-TIPO RODOVIARIO.FORNECIMENTOBUEIRO SIMPLES CIRCULAR,CONSTITUIDO DE CHAPAS GALVANIZADAS,C</v>
      </c>
      <c r="C20021" s="141" t="s">
        <v>59756</v>
      </c>
      <c r="D20021" s="141" t="s">
        <v>59767</v>
      </c>
      <c r="E20021" s="141" t="s">
        <v>59768</v>
      </c>
      <c r="F20021" s="141" t="s">
        <v>59769</v>
      </c>
      <c r="G20021" s="141" t="s">
        <v>25100</v>
      </c>
      <c r="I20021" s="141" t="s">
        <v>285</v>
      </c>
      <c r="J20021" s="649">
        <v>3246.7</v>
      </c>
    </row>
    <row r="20022" spans="1:10" hidden="1">
      <c r="A20022" s="141" t="s">
        <v>59770</v>
      </c>
      <c r="B20022" s="141" t="str">
        <f t="shared" si="312"/>
        <v>BUEIRO SIMPLES CIRCULAR,CONSTITUIDO DE CHAPAS GALVANIZADAS,COM ESPESSURA DE 2MM,DIAMETRO DE 1,20M,PARAFUSOS,PORCAS E FERBUEIRO SIMPLES CIRCULAR,CONSTITUIDO DE CHAPAS GALVANIZADAS,CRAMENTAS NECESSARIAS,RECOBRIMENTO MINIMO DE 0,30M E MAXIMO DE 12,50M,SOB A INFLUENCIA DO TREM-TIPO RODOVIARIO.FORNECIMENTOBUEIRO SIMPLES CIRCULAR,CONSTITUIDO DE CHAPAS GALVANIZADAS,C</v>
      </c>
      <c r="C20022" s="141" t="s">
        <v>59756</v>
      </c>
      <c r="D20022" s="141" t="s">
        <v>59767</v>
      </c>
      <c r="E20022" s="141" t="s">
        <v>59768</v>
      </c>
      <c r="F20022" s="141" t="s">
        <v>59769</v>
      </c>
      <c r="G20022" s="141" t="s">
        <v>25100</v>
      </c>
      <c r="I20022" s="141" t="s">
        <v>285</v>
      </c>
      <c r="J20022" s="649">
        <v>3246.7</v>
      </c>
    </row>
    <row r="20023" spans="1:10" hidden="1">
      <c r="A20023" s="141" t="s">
        <v>59771</v>
      </c>
      <c r="B20023" s="141" t="str">
        <f t="shared" si="312"/>
        <v>BUEIRO SIMPLES CIRCULAR,CONSTITUIDO DE CHAPAS COM REVESTIMENTO EPOXY,COM ESPESSURA DE 2MM,DIAMETRO DE 1,20M,PARAFUSOS,POBUEIRO SIMPLES CIRCULAR,CONSTITUIDO DE CHAPAS COM REVESTIMENRCAS E FERRAMENTAS NECESSARIAS,RECOBRIMENTO MINIMO DE 0,30ME MAXIMO DE 12,50M,SOB A INFLUENCIA DO TREM-TIPO RODOVIARIO.FORNECIMENTOBUEIRO SIMPLES CIRCULAR,CONSTITUIDO DE CHAPAS COM REVESTIMEN</v>
      </c>
      <c r="C20023" s="141" t="s">
        <v>59741</v>
      </c>
      <c r="D20023" s="141" t="s">
        <v>59772</v>
      </c>
      <c r="E20023" s="141" t="s">
        <v>59773</v>
      </c>
      <c r="F20023" s="141" t="s">
        <v>59774</v>
      </c>
      <c r="G20023" s="141" t="s">
        <v>33359</v>
      </c>
      <c r="I20023" s="141" t="s">
        <v>285</v>
      </c>
      <c r="J20023" s="649">
        <v>3486.6</v>
      </c>
    </row>
    <row r="20024" spans="1:10" hidden="1">
      <c r="A20024" s="141" t="s">
        <v>59775</v>
      </c>
      <c r="B20024" s="141" t="str">
        <f t="shared" si="312"/>
        <v>BUEIRO SIMPLES CIRCULAR,CONSTITUIDO DE CHAPAS COM REVESTIMENTO EPOXY,COM ESPESSURA DE 2MM,DIAMETRO DE 1,20M,PARAFUSOS,POBUEIRO SIMPLES CIRCULAR,CONSTITUIDO DE CHAPAS COM REVESTIMENRCAS E FERRAMENTAS NECESSARIAS,RECOBRIMENTO MINIMO DE 0,30ME MAXIMO DE 12,50M,SOB A INFLUENCIA DO TREM-TIPO RODOVIARIO.FORNECIMENTOBUEIRO SIMPLES CIRCULAR,CONSTITUIDO DE CHAPAS COM REVESTIMEN</v>
      </c>
      <c r="C20024" s="141" t="s">
        <v>59741</v>
      </c>
      <c r="D20024" s="141" t="s">
        <v>59772</v>
      </c>
      <c r="E20024" s="141" t="s">
        <v>59773</v>
      </c>
      <c r="F20024" s="141" t="s">
        <v>59774</v>
      </c>
      <c r="G20024" s="141" t="s">
        <v>33359</v>
      </c>
      <c r="I20024" s="141" t="s">
        <v>285</v>
      </c>
      <c r="J20024" s="649">
        <v>3486.6</v>
      </c>
    </row>
    <row r="20025" spans="1:10" hidden="1">
      <c r="A20025" s="141" t="s">
        <v>59776</v>
      </c>
      <c r="B20025" s="141" t="str">
        <f t="shared" si="312"/>
        <v>BUEIRO SIMPLES CIRCULAR,CONSTITUIDO DE CHAPAS GALVANIZADAS,COM ESPESSURA DE 2MM,DIAMETRO DE 1,50M,PARAFUSOS,PORCAS E FERBUEIRO SIMPLES CIRCULAR,CONSTITUIDO DE CHAPAS GALVANIZADAS,CRAMENTAS NECESSARIAS,RECOBRIMENTO MINIMO DE 0,30M E MAXIMO DE 10,00M,SOB A INFLUENCIA DO TREM-TIPO RODOVIARIO.FORNECIMENTOBUEIRO SIMPLES CIRCULAR,CONSTITUIDO DE CHAPAS GALVANIZADAS,C</v>
      </c>
      <c r="C20025" s="141" t="s">
        <v>59756</v>
      </c>
      <c r="D20025" s="141" t="s">
        <v>59777</v>
      </c>
      <c r="E20025" s="141" t="s">
        <v>59768</v>
      </c>
      <c r="F20025" s="141" t="s">
        <v>59778</v>
      </c>
      <c r="G20025" s="141" t="s">
        <v>25100</v>
      </c>
      <c r="I20025" s="141" t="s">
        <v>285</v>
      </c>
      <c r="J20025" s="649">
        <v>3995.94</v>
      </c>
    </row>
    <row r="20026" spans="1:10" hidden="1">
      <c r="A20026" s="141" t="s">
        <v>59779</v>
      </c>
      <c r="B20026" s="141" t="str">
        <f t="shared" si="312"/>
        <v>BUEIRO SIMPLES CIRCULAR,CONSTITUIDO DE CHAPAS GALVANIZADAS,COM ESPESSURA DE 2MM,DIAMETRO DE 1,50M,PARAFUSOS,PORCAS E FERBUEIRO SIMPLES CIRCULAR,CONSTITUIDO DE CHAPAS GALVANIZADAS,CRAMENTAS NECESSARIAS,RECOBRIMENTO MINIMO DE 0,30M E MAXIMO DE 10,00M,SOB A INFLUENCIA DO TREM-TIPO RODOVIARIO.FORNECIMENTOBUEIRO SIMPLES CIRCULAR,CONSTITUIDO DE CHAPAS GALVANIZADAS,C</v>
      </c>
      <c r="C20026" s="141" t="s">
        <v>59756</v>
      </c>
      <c r="D20026" s="141" t="s">
        <v>59777</v>
      </c>
      <c r="E20026" s="141" t="s">
        <v>59768</v>
      </c>
      <c r="F20026" s="141" t="s">
        <v>59778</v>
      </c>
      <c r="G20026" s="141" t="s">
        <v>25100</v>
      </c>
      <c r="I20026" s="141" t="s">
        <v>285</v>
      </c>
      <c r="J20026" s="649">
        <v>3995.94</v>
      </c>
    </row>
    <row r="20027" spans="1:10" hidden="1">
      <c r="A20027" s="141" t="s">
        <v>59780</v>
      </c>
      <c r="B20027" s="141" t="str">
        <f t="shared" si="312"/>
        <v>BUEIRO SIMPLES CIRCULAR,CONSTITUIDO DE CHAPAS COM REVESTIMENTO EPOXY,COM ESPESSURA DE 2MM,DIAMETRO DE 1,50M,PARAFUSOS,POBUEIRO SIMPLES CIRCULAR,CONSTITUIDO DE CHAPAS COM REVESTIMENRCAS E FERRAMENTAS NECESSARIAS,RECOBRIMENTO MINIMO DE 0,30ME MAXIMO DE 10,00M,SOB A INFLUENCIA DO TREM-TIPO RODOVIARIO.FORNECIMENTOBUEIRO SIMPLES CIRCULAR,CONSTITUIDO DE CHAPAS COM REVESTIMEN</v>
      </c>
      <c r="C20027" s="141" t="s">
        <v>59741</v>
      </c>
      <c r="D20027" s="141" t="s">
        <v>59781</v>
      </c>
      <c r="E20027" s="141" t="s">
        <v>59773</v>
      </c>
      <c r="F20027" s="141" t="s">
        <v>59782</v>
      </c>
      <c r="G20027" s="141" t="s">
        <v>33359</v>
      </c>
      <c r="I20027" s="141" t="s">
        <v>285</v>
      </c>
      <c r="J20027" s="649">
        <v>4291.2</v>
      </c>
    </row>
    <row r="20028" spans="1:10" hidden="1">
      <c r="A20028" s="141" t="s">
        <v>59783</v>
      </c>
      <c r="B20028" s="141" t="str">
        <f t="shared" si="312"/>
        <v>BUEIRO SIMPLES CIRCULAR,CONSTITUIDO DE CHAPAS COM REVESTIMENTO EPOXY,COM ESPESSURA DE 2MM,DIAMETRO DE 1,50M,PARAFUSOS,POBUEIRO SIMPLES CIRCULAR,CONSTITUIDO DE CHAPAS COM REVESTIMENRCAS E FERRAMENTAS NECESSARIAS,RECOBRIMENTO MINIMO DE 0,30ME MAXIMO DE 10,00M,SOB A INFLUENCIA DO TREM-TIPO RODOVIARIO.FORNECIMENTOBUEIRO SIMPLES CIRCULAR,CONSTITUIDO DE CHAPAS COM REVESTIMEN</v>
      </c>
      <c r="C20028" s="141" t="s">
        <v>59741</v>
      </c>
      <c r="D20028" s="141" t="s">
        <v>59781</v>
      </c>
      <c r="E20028" s="141" t="s">
        <v>59773</v>
      </c>
      <c r="F20028" s="141" t="s">
        <v>59782</v>
      </c>
      <c r="G20028" s="141" t="s">
        <v>33359</v>
      </c>
      <c r="I20028" s="141" t="s">
        <v>285</v>
      </c>
      <c r="J20028" s="649">
        <v>4291.2</v>
      </c>
    </row>
    <row r="20029" spans="1:10" hidden="1">
      <c r="A20029" s="141" t="s">
        <v>59784</v>
      </c>
      <c r="B20029" s="141" t="str">
        <f t="shared" si="312"/>
        <v>BUEIRO SIMPLES CIRCULAR,CONSTITUIDO DE CHAPAS GALVANIZADAS,COM ESPESSURA DE 2MM,DIAMETRO DE 1,80M,PARAFUSOS,PORCAS E FERBUEIRO SIMPLES CIRCULAR,CONSTITUIDO DE CHAPAS GALVANIZADAS,CRAMENTAS NECESSARIAS,RECOBRIMENTO MINIMO DE 0,40M E MAXIMO DE 8,30M,SOB A INFLUENCIA DO TREM-TIPO RODOVIARIO.FORNECIMENTOBUEIRO SIMPLES CIRCULAR,CONSTITUIDO DE CHAPAS GALVANIZADAS,C</v>
      </c>
      <c r="C20029" s="141" t="s">
        <v>59756</v>
      </c>
      <c r="D20029" s="141" t="s">
        <v>59785</v>
      </c>
      <c r="E20029" s="141" t="s">
        <v>59786</v>
      </c>
      <c r="F20029" s="141" t="s">
        <v>59787</v>
      </c>
      <c r="G20029" s="141" t="s">
        <v>24365</v>
      </c>
      <c r="I20029" s="141" t="s">
        <v>285</v>
      </c>
      <c r="J20029" s="649">
        <v>4870.05</v>
      </c>
    </row>
    <row r="20030" spans="1:10" hidden="1">
      <c r="A20030" s="141" t="s">
        <v>59788</v>
      </c>
      <c r="B20030" s="141" t="str">
        <f t="shared" si="312"/>
        <v>BUEIRO SIMPLES CIRCULAR,CONSTITUIDO DE CHAPAS GALVANIZADAS,COM ESPESSURA DE 2MM,DIAMETRO DE 1,80M,PARAFUSOS,PORCAS E FERBUEIRO SIMPLES CIRCULAR,CONSTITUIDO DE CHAPAS GALVANIZADAS,CRAMENTAS NECESSARIAS,RECOBRIMENTO MINIMO DE 0,40M E MAXIMO DE 8,30M,SOB A INFLUENCIA DO TREM-TIPO RODOVIARIO.FORNECIMENTOBUEIRO SIMPLES CIRCULAR,CONSTITUIDO DE CHAPAS GALVANIZADAS,C</v>
      </c>
      <c r="C20030" s="141" t="s">
        <v>59756</v>
      </c>
      <c r="D20030" s="141" t="s">
        <v>59785</v>
      </c>
      <c r="E20030" s="141" t="s">
        <v>59786</v>
      </c>
      <c r="F20030" s="141" t="s">
        <v>59787</v>
      </c>
      <c r="G20030" s="141" t="s">
        <v>24365</v>
      </c>
      <c r="I20030" s="141" t="s">
        <v>285</v>
      </c>
      <c r="J20030" s="649">
        <v>4870.05</v>
      </c>
    </row>
    <row r="20031" spans="1:10" hidden="1">
      <c r="A20031" s="141" t="s">
        <v>59789</v>
      </c>
      <c r="B20031" s="141" t="str">
        <f t="shared" si="312"/>
        <v>BUEIRO SIMPLES CIRCULAR,CONSTITUIDO DE CHAPAS COM REVESTIMENTO EPOXY,COM ESPESSURA DE 2MM,DIAMETRO DE 1,80M,PARAFUSOS,POBUEIRO SIMPLES CIRCULAR,CONSTITUIDO DE CHAPAS COM REVESTIMENRCAS E FERRAMENTAS NECESSARIAS,RECOBRIMENTO MINIMO DE 0,40ME MAXIMO DE 8,30M,SOB A INFLUENCIA DO TREM-TIPO RODOVIARIO.FORNECIMENTOBUEIRO SIMPLES CIRCULAR,CONSTITUIDO DE CHAPAS COM REVESTIMEN</v>
      </c>
      <c r="C20031" s="141" t="s">
        <v>59741</v>
      </c>
      <c r="D20031" s="141" t="s">
        <v>59790</v>
      </c>
      <c r="E20031" s="141" t="s">
        <v>59791</v>
      </c>
      <c r="F20031" s="141" t="s">
        <v>59792</v>
      </c>
      <c r="G20031" s="141" t="s">
        <v>38759</v>
      </c>
      <c r="I20031" s="141" t="s">
        <v>285</v>
      </c>
      <c r="J20031" s="649">
        <v>5229.8999999999996</v>
      </c>
    </row>
    <row r="20032" spans="1:10" hidden="1">
      <c r="A20032" s="141" t="s">
        <v>59793</v>
      </c>
      <c r="B20032" s="141" t="str">
        <f t="shared" si="312"/>
        <v>BUEIRO SIMPLES CIRCULAR,CONSTITUIDO DE CHAPAS COM REVESTIMENTO EPOXY,COM ESPESSURA DE 2MM,DIAMETRO DE 1,80M,PARAFUSOS,POBUEIRO SIMPLES CIRCULAR,CONSTITUIDO DE CHAPAS COM REVESTIMENRCAS E FERRAMENTAS NECESSARIAS,RECOBRIMENTO MINIMO DE 0,40ME MAXIMO DE 8,30M,SOB A INFLUENCIA DO TREM-TIPO RODOVIARIO.FORNECIMENTOBUEIRO SIMPLES CIRCULAR,CONSTITUIDO DE CHAPAS COM REVESTIMEN</v>
      </c>
      <c r="C20032" s="141" t="s">
        <v>59741</v>
      </c>
      <c r="D20032" s="141" t="s">
        <v>59790</v>
      </c>
      <c r="E20032" s="141" t="s">
        <v>59791</v>
      </c>
      <c r="F20032" s="141" t="s">
        <v>59792</v>
      </c>
      <c r="G20032" s="141" t="s">
        <v>38759</v>
      </c>
      <c r="I20032" s="141" t="s">
        <v>285</v>
      </c>
      <c r="J20032" s="649">
        <v>5229.8999999999996</v>
      </c>
    </row>
    <row r="20033" spans="1:10" hidden="1">
      <c r="A20033" s="141" t="s">
        <v>59794</v>
      </c>
      <c r="B20033" s="141" t="str">
        <f t="shared" si="312"/>
        <v>BUEIRO SIMPLES CIRCULAR,CONSTITUIDO DE CHAPAS GALVANIZADAS,COM ESPESSURA DE 2MM,DIAMETRO DE 2,00M,PARAFUSOS,PORCAS E FERBUEIRO SIMPLES CIRCULAR,CONSTITUIDO DE CHAPAS GALVANIZADAS,CRAMENTAS NECESSARIAS,RECOBRIMENTO MINIMO DE 0,50M E MAXIMO DE 7,50M,SOB A INFLUENCIA DO TREM-TIPO RODOVIARIO.FORNECIMENTOBUEIRO SIMPLES CIRCULAR,CONSTITUIDO DE CHAPAS GALVANIZADAS,C</v>
      </c>
      <c r="C20033" s="141" t="s">
        <v>59756</v>
      </c>
      <c r="D20033" s="141" t="s">
        <v>59795</v>
      </c>
      <c r="E20033" s="141" t="s">
        <v>59796</v>
      </c>
      <c r="F20033" s="141" t="s">
        <v>59797</v>
      </c>
      <c r="G20033" s="141" t="s">
        <v>24365</v>
      </c>
      <c r="I20033" s="141" t="s">
        <v>285</v>
      </c>
      <c r="J20033" s="649">
        <v>5369.54</v>
      </c>
    </row>
    <row r="20034" spans="1:10" hidden="1">
      <c r="A20034" s="141" t="s">
        <v>59798</v>
      </c>
      <c r="B20034" s="141" t="str">
        <f t="shared" si="312"/>
        <v>BUEIRO SIMPLES CIRCULAR,CONSTITUIDO DE CHAPAS GALVANIZADAS,COM ESPESSURA DE 2MM,DIAMETRO DE 2,00M,PARAFUSOS,PORCAS E FERBUEIRO SIMPLES CIRCULAR,CONSTITUIDO DE CHAPAS GALVANIZADAS,CRAMENTAS NECESSARIAS,RECOBRIMENTO MINIMO DE 0,50M E MAXIMO DE 7,50M,SOB A INFLUENCIA DO TREM-TIPO RODOVIARIO.FORNECIMENTOBUEIRO SIMPLES CIRCULAR,CONSTITUIDO DE CHAPAS GALVANIZADAS,C</v>
      </c>
      <c r="C20034" s="141" t="s">
        <v>59756</v>
      </c>
      <c r="D20034" s="141" t="s">
        <v>59795</v>
      </c>
      <c r="E20034" s="141" t="s">
        <v>59796</v>
      </c>
      <c r="F20034" s="141" t="s">
        <v>59797</v>
      </c>
      <c r="G20034" s="141" t="s">
        <v>24365</v>
      </c>
      <c r="I20034" s="141" t="s">
        <v>285</v>
      </c>
      <c r="J20034" s="649">
        <v>5369.54</v>
      </c>
    </row>
    <row r="20035" spans="1:10" hidden="1">
      <c r="A20035" s="141" t="s">
        <v>59799</v>
      </c>
      <c r="B20035" s="141" t="str">
        <f t="shared" ref="B20035:B20098" si="313">C20035&amp;D20035&amp;C20035&amp;E20035&amp;F20035&amp;G20035&amp;H20035&amp;C20035</f>
        <v>BUEIRO SIMPLES CIRCULAR,CONSTITUIDO DE CHAPAS COM REVESTIMENTO EPOXY,COM ESPESSURA DE 2MM,DIAMETRO DE 2,00M,PARAFUSOS,POBUEIRO SIMPLES CIRCULAR,CONSTITUIDO DE CHAPAS COM REVESTIMENRCAS E FERRAMENTAS NECESSARIAS,RECOBRIMENTO MINIMO DE 0,50ME MAXIMO DE 7,50M,SOB INFLUENCIA DO TREM-TIPO RODOVIARIO.FORNECIMENTOBUEIRO SIMPLES CIRCULAR,CONSTITUIDO DE CHAPAS COM REVESTIMEN</v>
      </c>
      <c r="C20035" s="141" t="s">
        <v>59741</v>
      </c>
      <c r="D20035" s="141" t="s">
        <v>59800</v>
      </c>
      <c r="E20035" s="141" t="s">
        <v>59801</v>
      </c>
      <c r="F20035" s="141" t="s">
        <v>59802</v>
      </c>
      <c r="G20035" s="141" t="s">
        <v>34451</v>
      </c>
      <c r="I20035" s="141" t="s">
        <v>285</v>
      </c>
      <c r="J20035" s="649">
        <v>5766.3</v>
      </c>
    </row>
    <row r="20036" spans="1:10" hidden="1">
      <c r="A20036" s="141" t="s">
        <v>59803</v>
      </c>
      <c r="B20036" s="141" t="str">
        <f t="shared" si="313"/>
        <v>BUEIRO SIMPLES CIRCULAR,CONSTITUIDO DE CHAPAS COM REVESTIMENTO EPOXY,COM ESPESSURA DE 2MM,DIAMETRO DE 2,00M,PARAFUSOS,POBUEIRO SIMPLES CIRCULAR,CONSTITUIDO DE CHAPAS COM REVESTIMENRCAS E FERRAMENTAS NECESSARIAS,RECOBRIMENTO MINIMO DE 0,50ME MAXIMO DE 7,50M,SOB INFLUENCIA DO TREM-TIPO RODOVIARIO.FORNECIMENTOBUEIRO SIMPLES CIRCULAR,CONSTITUIDO DE CHAPAS COM REVESTIMEN</v>
      </c>
      <c r="C20036" s="141" t="s">
        <v>59741</v>
      </c>
      <c r="D20036" s="141" t="s">
        <v>59800</v>
      </c>
      <c r="E20036" s="141" t="s">
        <v>59801</v>
      </c>
      <c r="F20036" s="141" t="s">
        <v>59802</v>
      </c>
      <c r="G20036" s="141" t="s">
        <v>34451</v>
      </c>
      <c r="I20036" s="141" t="s">
        <v>285</v>
      </c>
      <c r="J20036" s="649">
        <v>5766.3</v>
      </c>
    </row>
    <row r="20037" spans="1:10" hidden="1">
      <c r="A20037" s="141" t="s">
        <v>59804</v>
      </c>
      <c r="B20037" s="141" t="str">
        <f t="shared" si="313"/>
        <v>BUEIRO SIMPLES CIRCULAR,CONSTITUIDO DE CHAPAS GALVANIZADAS,COM ESPESSURA DE 2,70MM,DIAMETRO DE 2,20M,PARAFUSOS,PORCAS EBUEIRO SIMPLES CIRCULAR,CONSTITUIDO DE CHAPAS GALVANIZADAS,CFERRAMENTAS NECESSARIAS,RECOBRIMENTO MINIMO DE 0,50M E MAXIMO DE 9,50M,SOB A INFLUENCIA DO TREM-TIPO RODOVIARIO.FORNECIMENTOBUEIRO SIMPLES CIRCULAR,CONSTITUIDO DE CHAPAS GALVANIZADAS,C</v>
      </c>
      <c r="C20037" s="141" t="s">
        <v>59756</v>
      </c>
      <c r="D20037" s="141" t="s">
        <v>59805</v>
      </c>
      <c r="E20037" s="141" t="s">
        <v>59806</v>
      </c>
      <c r="F20037" s="141" t="s">
        <v>59807</v>
      </c>
      <c r="G20037" s="141" t="s">
        <v>26182</v>
      </c>
      <c r="I20037" s="141" t="s">
        <v>285</v>
      </c>
      <c r="J20037" s="649">
        <v>7163.86</v>
      </c>
    </row>
    <row r="20038" spans="1:10" hidden="1">
      <c r="A20038" s="141" t="s">
        <v>59808</v>
      </c>
      <c r="B20038" s="141" t="str">
        <f t="shared" si="313"/>
        <v>BUEIRO SIMPLES CIRCULAR,CONSTITUIDO DE CHAPAS GALVANIZADAS,COM ESPESSURA DE 2,70MM,DIAMETRO DE 2,20M,PARAFUSOS,PORCAS EBUEIRO SIMPLES CIRCULAR,CONSTITUIDO DE CHAPAS GALVANIZADAS,CFERRAMENTAS NECESSARIAS,RECOBRIMENTO MINIMO DE 0,50M E MAXIMO DE 9,50M,SOB A INFLUENCIA DO TREM-TIPO RODOVIARIO.FORNECIMENTOBUEIRO SIMPLES CIRCULAR,CONSTITUIDO DE CHAPAS GALVANIZADAS,C</v>
      </c>
      <c r="C20038" s="141" t="s">
        <v>59756</v>
      </c>
      <c r="D20038" s="141" t="s">
        <v>59805</v>
      </c>
      <c r="E20038" s="141" t="s">
        <v>59806</v>
      </c>
      <c r="F20038" s="141" t="s">
        <v>59807</v>
      </c>
      <c r="G20038" s="141" t="s">
        <v>26182</v>
      </c>
      <c r="I20038" s="141" t="s">
        <v>285</v>
      </c>
      <c r="J20038" s="649">
        <v>7163.86</v>
      </c>
    </row>
    <row r="20039" spans="1:10" hidden="1">
      <c r="A20039" s="141" t="s">
        <v>59809</v>
      </c>
      <c r="B20039" s="141" t="str">
        <f t="shared" si="313"/>
        <v>BUEIRO SIMPLES CIRCULAR,CONSTITUIDO DE CHAPAS COM REVESTIMENTO EPOXY,COM ESPESSURA DE 2,70MM,DIAMETRO DE 2,20M,PARAFUSOSBUEIRO SIMPLES CIRCULAR,CONSTITUIDO DE CHAPAS COM REVESTIMEN,PORCAS E FERRAMENTAS NECESSARIAS,RECOBRIMENTO MINIMO DE 0,50M E MAXIMO DE 9,50M,SOB A INFLUENCIA DO TREM-TIPO RODOVIARIO.FORNECIMENTOBUEIRO SIMPLES CIRCULAR,CONSTITUIDO DE CHAPAS COM REVESTIMEN</v>
      </c>
      <c r="C20039" s="141" t="s">
        <v>59741</v>
      </c>
      <c r="D20039" s="141" t="s">
        <v>59810</v>
      </c>
      <c r="E20039" s="141" t="s">
        <v>59811</v>
      </c>
      <c r="F20039" s="141" t="s">
        <v>59812</v>
      </c>
      <c r="G20039" s="141" t="s">
        <v>54857</v>
      </c>
      <c r="I20039" s="141" t="s">
        <v>285</v>
      </c>
      <c r="J20039" s="649">
        <v>7869</v>
      </c>
    </row>
    <row r="20040" spans="1:10" hidden="1">
      <c r="A20040" s="141" t="s">
        <v>59813</v>
      </c>
      <c r="B20040" s="141" t="str">
        <f t="shared" si="313"/>
        <v>BUEIRO SIMPLES CIRCULAR,CONSTITUIDO DE CHAPAS COM REVESTIMENTO EPOXY,COM ESPESSURA DE 2,70MM,DIAMETRO DE 2,20M,PARAFUSOSBUEIRO SIMPLES CIRCULAR,CONSTITUIDO DE CHAPAS COM REVESTIMEN,PORCAS E FERRAMENTAS NECESSARIAS,RECOBRIMENTO MINIMO DE 0,50M E MAXIMO DE 9,50M,SOB A INFLUENCIA DO TREM-TIPO RODOVIARIO.FORNECIMENTOBUEIRO SIMPLES CIRCULAR,CONSTITUIDO DE CHAPAS COM REVESTIMEN</v>
      </c>
      <c r="C20040" s="141" t="s">
        <v>59741</v>
      </c>
      <c r="D20040" s="141" t="s">
        <v>59810</v>
      </c>
      <c r="E20040" s="141" t="s">
        <v>59811</v>
      </c>
      <c r="F20040" s="141" t="s">
        <v>59812</v>
      </c>
      <c r="G20040" s="141" t="s">
        <v>54857</v>
      </c>
      <c r="I20040" s="141" t="s">
        <v>285</v>
      </c>
      <c r="J20040" s="649">
        <v>7869</v>
      </c>
    </row>
    <row r="20041" spans="1:10" hidden="1">
      <c r="A20041" s="141" t="s">
        <v>59814</v>
      </c>
      <c r="B20041" s="141" t="str">
        <f t="shared" si="313"/>
        <v>BUEIRO SIMPLES CIRCULAR,CONSTITUIDO DE CHAPAS GALVANIZADAS,COM ESPESSURA DE 2,70MM,DIAMETRO DE 2,40M,PARAFUSOS,PORCAS EBUEIRO SIMPLES CIRCULAR,CONSTITUIDO DE CHAPAS GALVANIZADAS,CFERRAMENTAS NECESSARIAS,RECOBRIMENTO MINIMO DE 0,50M E MAXIMO DE 8,70M,SOB A INFLUENCIA DO TREM-TIPO RODOVIARIO.FORNECIMENTOBUEIRO SIMPLES CIRCULAR,CONSTITUIDO DE CHAPAS GALVANIZADAS,C</v>
      </c>
      <c r="C20041" s="141" t="s">
        <v>59756</v>
      </c>
      <c r="D20041" s="141" t="s">
        <v>59815</v>
      </c>
      <c r="E20041" s="141" t="s">
        <v>59806</v>
      </c>
      <c r="F20041" s="141" t="s">
        <v>59816</v>
      </c>
      <c r="G20041" s="141" t="s">
        <v>26182</v>
      </c>
      <c r="I20041" s="141" t="s">
        <v>285</v>
      </c>
      <c r="J20041" s="649">
        <v>7790.21</v>
      </c>
    </row>
    <row r="20042" spans="1:10" hidden="1">
      <c r="A20042" s="141" t="s">
        <v>59817</v>
      </c>
      <c r="B20042" s="141" t="str">
        <f t="shared" si="313"/>
        <v>BUEIRO SIMPLES CIRCULAR,CONSTITUIDO DE CHAPAS GALVANIZADAS,COM ESPESSURA DE 2,70MM,DIAMETRO DE 2,40M,PARAFUSOS,PORCAS EBUEIRO SIMPLES CIRCULAR,CONSTITUIDO DE CHAPAS GALVANIZADAS,CFERRAMENTAS NECESSARIAS,RECOBRIMENTO MINIMO DE 0,50M E MAXIMO DE 8,70M,SOB A INFLUENCIA DO TREM-TIPO RODOVIARIO.FORNECIMENTOBUEIRO SIMPLES CIRCULAR,CONSTITUIDO DE CHAPAS GALVANIZADAS,C</v>
      </c>
      <c r="C20042" s="141" t="s">
        <v>59756</v>
      </c>
      <c r="D20042" s="141" t="s">
        <v>59815</v>
      </c>
      <c r="E20042" s="141" t="s">
        <v>59806</v>
      </c>
      <c r="F20042" s="141" t="s">
        <v>59816</v>
      </c>
      <c r="G20042" s="141" t="s">
        <v>26182</v>
      </c>
      <c r="I20042" s="141" t="s">
        <v>285</v>
      </c>
      <c r="J20042" s="649">
        <v>7790.21</v>
      </c>
    </row>
    <row r="20043" spans="1:10" hidden="1">
      <c r="A20043" s="141" t="s">
        <v>59818</v>
      </c>
      <c r="B20043" s="141" t="str">
        <f t="shared" si="313"/>
        <v>BUEIRO SIMPLES CIRCULAR,CONSTITUIDO DE CHAPAS COM REVESTIMENTO EPOXY,COM ESPESSURA DE 2,70MM,DIAMETRO DE 2,40M,PARAFUSOSBUEIRO SIMPLES CIRCULAR,CONSTITUIDO DE CHAPAS COM REVESTIMEN,PORCAS E FERRAMENTAS NECESSARIAS,RECOBRIMENTO MINIMO DE 0,50M E MAXIMO DE 8,70M,SOB A INFLUENCIA DO TREM-TIPO RODOVIARIO.FORNECIMENTOBUEIRO SIMPLES CIRCULAR,CONSTITUIDO DE CHAPAS COM REVESTIMEN</v>
      </c>
      <c r="C20043" s="141" t="s">
        <v>59741</v>
      </c>
      <c r="D20043" s="141" t="s">
        <v>59819</v>
      </c>
      <c r="E20043" s="141" t="s">
        <v>59811</v>
      </c>
      <c r="F20043" s="141" t="s">
        <v>59820</v>
      </c>
      <c r="G20043" s="141" t="s">
        <v>54857</v>
      </c>
      <c r="I20043" s="141" t="s">
        <v>285</v>
      </c>
      <c r="J20043" s="649">
        <v>8557</v>
      </c>
    </row>
    <row r="20044" spans="1:10" hidden="1">
      <c r="A20044" s="141" t="s">
        <v>59821</v>
      </c>
      <c r="B20044" s="141" t="str">
        <f t="shared" si="313"/>
        <v>BUEIRO SIMPLES CIRCULAR,CONSTITUIDO DE CHAPAS COM REVESTIMENTO EPOXY,COM ESPESSURA DE 2,70MM,DIAMETRO DE 2,40M,PARAFUSOSBUEIRO SIMPLES CIRCULAR,CONSTITUIDO DE CHAPAS COM REVESTIMEN,PORCAS E FERRAMENTAS NECESSARIAS,RECOBRIMENTO MINIMO DE 0,50M E MAXIMO DE 8,70M,SOB A INFLUENCIA DO TREM-TIPO RODOVIARIO.FORNECIMENTOBUEIRO SIMPLES CIRCULAR,CONSTITUIDO DE CHAPAS COM REVESTIMEN</v>
      </c>
      <c r="C20044" s="141" t="s">
        <v>59741</v>
      </c>
      <c r="D20044" s="141" t="s">
        <v>59819</v>
      </c>
      <c r="E20044" s="141" t="s">
        <v>59811</v>
      </c>
      <c r="F20044" s="141" t="s">
        <v>59820</v>
      </c>
      <c r="G20044" s="141" t="s">
        <v>54857</v>
      </c>
      <c r="I20044" s="141" t="s">
        <v>285</v>
      </c>
      <c r="J20044" s="649">
        <v>8557</v>
      </c>
    </row>
    <row r="20045" spans="1:10" hidden="1">
      <c r="A20045" s="141" t="s">
        <v>59822</v>
      </c>
      <c r="B20045" s="141" t="str">
        <f t="shared" si="313"/>
        <v>BUEIRO SIMPLES CIRCULAR,CONSTITUIDO DE CHAPAS GALVANIZADAS,COM ESPESSURA DE 3,40MM,DIAMETRO DE 2,60M,PARAFUSOS,PORCAS EBUEIRO SIMPLES CIRCULAR,CONSTITUIDO DE CHAPAS GALVANIZADAS,CFERRAMENTAS NECESSARIAS,RECOBRIMENTO MINIMO DE 0,50M E MAXIMO DE 10,60M,SOB A INFLUENCIA DO TREM-TIPO RODOVIARIO.FORNECIMENTOBUEIRO SIMPLES CIRCULAR,CONSTITUIDO DE CHAPAS GALVANIZADAS,C</v>
      </c>
      <c r="C20045" s="141" t="s">
        <v>59756</v>
      </c>
      <c r="D20045" s="141" t="s">
        <v>59823</v>
      </c>
      <c r="E20045" s="141" t="s">
        <v>59806</v>
      </c>
      <c r="F20045" s="141" t="s">
        <v>59824</v>
      </c>
      <c r="G20045" s="141" t="s">
        <v>29970</v>
      </c>
      <c r="I20045" s="141" t="s">
        <v>285</v>
      </c>
      <c r="J20045" s="649">
        <v>10172.61</v>
      </c>
    </row>
    <row r="20046" spans="1:10" hidden="1">
      <c r="A20046" s="141" t="s">
        <v>59825</v>
      </c>
      <c r="B20046" s="141" t="str">
        <f t="shared" si="313"/>
        <v>BUEIRO SIMPLES CIRCULAR,CONSTITUIDO DE CHAPAS GALVANIZADAS,COM ESPESSURA DE 3,40MM,DIAMETRO DE 2,60M,PARAFUSOS,PORCAS EBUEIRO SIMPLES CIRCULAR,CONSTITUIDO DE CHAPAS GALVANIZADAS,CFERRAMENTAS NECESSARIAS,RECOBRIMENTO MINIMO DE 0,50M E MAXIMO DE 10,60M,SOB A INFLUENCIA DO TREM-TIPO RODOVIARIO.FORNECIMENTOBUEIRO SIMPLES CIRCULAR,CONSTITUIDO DE CHAPAS GALVANIZADAS,C</v>
      </c>
      <c r="C20046" s="141" t="s">
        <v>59756</v>
      </c>
      <c r="D20046" s="141" t="s">
        <v>59823</v>
      </c>
      <c r="E20046" s="141" t="s">
        <v>59806</v>
      </c>
      <c r="F20046" s="141" t="s">
        <v>59824</v>
      </c>
      <c r="G20046" s="141" t="s">
        <v>29970</v>
      </c>
      <c r="I20046" s="141" t="s">
        <v>285</v>
      </c>
      <c r="J20046" s="649">
        <v>10172.61</v>
      </c>
    </row>
    <row r="20047" spans="1:10" hidden="1">
      <c r="A20047" s="141" t="s">
        <v>59826</v>
      </c>
      <c r="B20047" s="141" t="str">
        <f t="shared" si="313"/>
        <v>BUEIRO SIMPLES CIRCULAR,CONSTITUIDO DE CHAPAS COM REVESTIMENTO EPOXY,COM ESPESSURA DE 3,40MM,DIAMETRO DE 2,60M,PARAFUSOSBUEIRO SIMPLES CIRCULAR,CONSTITUIDO DE CHAPAS COM REVESTIMEN,PORCAS E FERRAMENTAS NECESSARIAS,RECOBRIMENTO MINIMO DE 0,50M E MAXIMO DE 10,60M, SOB A INFLUENCIA DO TREM-TIPO RODOVIARIO.FORNECIMENTOBUEIRO SIMPLES CIRCULAR,CONSTITUIDO DE CHAPAS COM REVESTIMEN</v>
      </c>
      <c r="C20047" s="141" t="s">
        <v>59741</v>
      </c>
      <c r="D20047" s="141" t="s">
        <v>59827</v>
      </c>
      <c r="E20047" s="141" t="s">
        <v>59811</v>
      </c>
      <c r="F20047" s="141" t="s">
        <v>59828</v>
      </c>
      <c r="G20047" s="141" t="s">
        <v>59829</v>
      </c>
      <c r="I20047" s="141" t="s">
        <v>285</v>
      </c>
      <c r="J20047" s="649">
        <v>11175.6</v>
      </c>
    </row>
    <row r="20048" spans="1:10" hidden="1">
      <c r="A20048" s="141" t="s">
        <v>59830</v>
      </c>
      <c r="B20048" s="141" t="str">
        <f t="shared" si="313"/>
        <v>BUEIRO SIMPLES CIRCULAR,CONSTITUIDO DE CHAPAS COM REVESTIMENTO EPOXY,COM ESPESSURA DE 3,40MM,DIAMETRO DE 2,60M,PARAFUSOSBUEIRO SIMPLES CIRCULAR,CONSTITUIDO DE CHAPAS COM REVESTIMEN,PORCAS E FERRAMENTAS NECESSARIAS,RECOBRIMENTO MINIMO DE 0,50M E MAXIMO DE 10,60M, SOB A INFLUENCIA DO TREM-TIPO RODOVIARIO.FORNECIMENTOBUEIRO SIMPLES CIRCULAR,CONSTITUIDO DE CHAPAS COM REVESTIMEN</v>
      </c>
      <c r="C20048" s="141" t="s">
        <v>59741</v>
      </c>
      <c r="D20048" s="141" t="s">
        <v>59827</v>
      </c>
      <c r="E20048" s="141" t="s">
        <v>59811</v>
      </c>
      <c r="F20048" s="141" t="s">
        <v>59828</v>
      </c>
      <c r="G20048" s="141" t="s">
        <v>59829</v>
      </c>
      <c r="I20048" s="141" t="s">
        <v>285</v>
      </c>
      <c r="J20048" s="649">
        <v>11175.6</v>
      </c>
    </row>
    <row r="20049" spans="1:10" hidden="1">
      <c r="A20049" s="141" t="s">
        <v>59831</v>
      </c>
      <c r="B20049" s="141" t="str">
        <f t="shared" si="313"/>
        <v>BUEIRO SIMPLES CIRCULAR,CONSTITUIDO DE CHAPAS GALVANIZADAS,COM ESPESSURA DE 3,40MM,DIAMETRO DE 2,80M,PARAFUSOS,PORCAS EBUEIRO SIMPLES CIRCULAR,CONSTITUIDO DE CHAPAS GALVANIZADAS,CFERRAMENTAS NECESSARIAS,RECOBRIMENTO MINIMO DE 0,50M E MAXIMO DE 9,80M,SOB A INFLUENCIA DO TREM-TIPO RODOVIARIO. FORNECIMENTOBUEIRO SIMPLES CIRCULAR,CONSTITUIDO DE CHAPAS GALVANIZADAS,C</v>
      </c>
      <c r="C20049" s="141" t="s">
        <v>59756</v>
      </c>
      <c r="D20049" s="141" t="s">
        <v>59832</v>
      </c>
      <c r="E20049" s="141" t="s">
        <v>59806</v>
      </c>
      <c r="F20049" s="141" t="s">
        <v>59833</v>
      </c>
      <c r="G20049" s="141" t="s">
        <v>29970</v>
      </c>
      <c r="I20049" s="141" t="s">
        <v>285</v>
      </c>
      <c r="J20049" s="649">
        <v>11083.59</v>
      </c>
    </row>
    <row r="20050" spans="1:10" hidden="1">
      <c r="A20050" s="141" t="s">
        <v>59834</v>
      </c>
      <c r="B20050" s="141" t="str">
        <f t="shared" si="313"/>
        <v>BUEIRO SIMPLES CIRCULAR,CONSTITUIDO DE CHAPAS GALVANIZADAS,COM ESPESSURA DE 3,40MM,DIAMETRO DE 2,80M,PARAFUSOS,PORCAS EBUEIRO SIMPLES CIRCULAR,CONSTITUIDO DE CHAPAS GALVANIZADAS,CFERRAMENTAS NECESSARIAS,RECOBRIMENTO MINIMO DE 0,50M E MAXIMO DE 9,80M,SOB A INFLUENCIA DO TREM-TIPO RODOVIARIO. FORNECIMENTOBUEIRO SIMPLES CIRCULAR,CONSTITUIDO DE CHAPAS GALVANIZADAS,C</v>
      </c>
      <c r="C20050" s="141" t="s">
        <v>59756</v>
      </c>
      <c r="D20050" s="141" t="s">
        <v>59832</v>
      </c>
      <c r="E20050" s="141" t="s">
        <v>59806</v>
      </c>
      <c r="F20050" s="141" t="s">
        <v>59833</v>
      </c>
      <c r="G20050" s="141" t="s">
        <v>29970</v>
      </c>
      <c r="I20050" s="141" t="s">
        <v>285</v>
      </c>
      <c r="J20050" s="649">
        <v>11083.59</v>
      </c>
    </row>
    <row r="20051" spans="1:10" hidden="1">
      <c r="A20051" s="141" t="s">
        <v>59835</v>
      </c>
      <c r="B20051" s="141" t="str">
        <f t="shared" si="313"/>
        <v>BUEIRO SIMPLES CIRCULAR,CONSTITUIDO DE CHAPAS COM REVESTIMENTO EPOXY,COM ESPESSURA DE 3,40MM,DIAMETRO DE 2,80M,PARAFUSOSBUEIRO SIMPLES CIRCULAR,CONSTITUIDO DE CHAPAS COM REVESTIMEN,PORCAS E FERRAMENTAS NECESSARIAS,RECOBRIMENTO MINIMO DE 0,50M E MAXIMO DE 9,80M,SOB A INFLUENCIA DO TREM-TIPO RODOVIARIO.FORNECIMENTOBUEIRO SIMPLES CIRCULAR,CONSTITUIDO DE CHAPAS COM REVESTIMEN</v>
      </c>
      <c r="C20051" s="141" t="s">
        <v>59741</v>
      </c>
      <c r="D20051" s="141" t="s">
        <v>59836</v>
      </c>
      <c r="E20051" s="141" t="s">
        <v>59811</v>
      </c>
      <c r="F20051" s="141" t="s">
        <v>59837</v>
      </c>
      <c r="G20051" s="141" t="s">
        <v>54857</v>
      </c>
      <c r="I20051" s="141" t="s">
        <v>285</v>
      </c>
      <c r="J20051" s="649">
        <v>12176.4</v>
      </c>
    </row>
    <row r="20052" spans="1:10" hidden="1">
      <c r="A20052" s="141" t="s">
        <v>59838</v>
      </c>
      <c r="B20052" s="141" t="str">
        <f t="shared" si="313"/>
        <v>BUEIRO SIMPLES CIRCULAR,CONSTITUIDO DE CHAPAS COM REVESTIMENTO EPOXY,COM ESPESSURA DE 3,40MM,DIAMETRO DE 2,80M,PARAFUSOSBUEIRO SIMPLES CIRCULAR,CONSTITUIDO DE CHAPAS COM REVESTIMEN,PORCAS E FERRAMENTAS NECESSARIAS,RECOBRIMENTO MINIMO DE 0,50M E MAXIMO DE 9,80M,SOB A INFLUENCIA DO TREM-TIPO RODOVIARIO.FORNECIMENTOBUEIRO SIMPLES CIRCULAR,CONSTITUIDO DE CHAPAS COM REVESTIMEN</v>
      </c>
      <c r="C20052" s="141" t="s">
        <v>59741</v>
      </c>
      <c r="D20052" s="141" t="s">
        <v>59836</v>
      </c>
      <c r="E20052" s="141" t="s">
        <v>59811</v>
      </c>
      <c r="F20052" s="141" t="s">
        <v>59837</v>
      </c>
      <c r="G20052" s="141" t="s">
        <v>54857</v>
      </c>
      <c r="I20052" s="141" t="s">
        <v>285</v>
      </c>
      <c r="J20052" s="649">
        <v>12176.4</v>
      </c>
    </row>
    <row r="20053" spans="1:10" hidden="1">
      <c r="A20053" s="141" t="s">
        <v>59839</v>
      </c>
      <c r="B20053" s="141" t="str">
        <f t="shared" si="313"/>
        <v>BUEIRO SIMPLES CIRCULAR,CONSTITUIDO DE CHAPAS GALVANIZADAS,COM ESPESSURA DE 2,70MM,DIAMETRO DE 3,05M,PARAFUSOS,PORCAS EBUEIRO SIMPLES CIRCULAR,CONSTITUIDO DE CHAPAS GALVANIZADAS,CFERRAMENTAS NECESSARIAS,RECOBRIMENTO MINIMO DE 0,45M E MAXIMO DE 13,10M,SOB A INFLUENCIA DO TREM-TIPO RODOVIARIO.FORNECIMENTOBUEIRO SIMPLES CIRCULAR,CONSTITUIDO DE CHAPAS GALVANIZADAS,C</v>
      </c>
      <c r="C20053" s="141" t="s">
        <v>59756</v>
      </c>
      <c r="D20053" s="141" t="s">
        <v>59840</v>
      </c>
      <c r="E20053" s="141" t="s">
        <v>59841</v>
      </c>
      <c r="F20053" s="141" t="s">
        <v>59842</v>
      </c>
      <c r="G20053" s="141" t="s">
        <v>29970</v>
      </c>
      <c r="I20053" s="141" t="s">
        <v>285</v>
      </c>
      <c r="J20053" s="649">
        <v>14693.1</v>
      </c>
    </row>
    <row r="20054" spans="1:10" hidden="1">
      <c r="A20054" s="141" t="s">
        <v>59843</v>
      </c>
      <c r="B20054" s="141" t="str">
        <f t="shared" si="313"/>
        <v>BUEIRO SIMPLES CIRCULAR,CONSTITUIDO DE CHAPAS GALVANIZADAS,COM ESPESSURA DE 2,70MM,DIAMETRO DE 3,05M,PARAFUSOS,PORCAS EBUEIRO SIMPLES CIRCULAR,CONSTITUIDO DE CHAPAS GALVANIZADAS,CFERRAMENTAS NECESSARIAS,RECOBRIMENTO MINIMO DE 0,45M E MAXIMO DE 13,10M,SOB A INFLUENCIA DO TREM-TIPO RODOVIARIO.FORNECIMENTOBUEIRO SIMPLES CIRCULAR,CONSTITUIDO DE CHAPAS GALVANIZADAS,C</v>
      </c>
      <c r="C20054" s="141" t="s">
        <v>59756</v>
      </c>
      <c r="D20054" s="141" t="s">
        <v>59840</v>
      </c>
      <c r="E20054" s="141" t="s">
        <v>59841</v>
      </c>
      <c r="F20054" s="141" t="s">
        <v>59842</v>
      </c>
      <c r="G20054" s="141" t="s">
        <v>29970</v>
      </c>
      <c r="I20054" s="141" t="s">
        <v>285</v>
      </c>
      <c r="J20054" s="649">
        <v>14693.1</v>
      </c>
    </row>
    <row r="20055" spans="1:10" hidden="1">
      <c r="A20055" s="141" t="s">
        <v>59844</v>
      </c>
      <c r="B20055" s="141" t="str">
        <f t="shared" si="313"/>
        <v>BUEIRO SIMPLES CIRCULAR,CONSTITUIDO DE CHAPAS COM REVESTIMENTO EPOXY,COM ESPESSURA DE 2,70MM,DIAMETRO DE 3,05M,PARAFUSOSBUEIRO SIMPLES CIRCULAR,CONSTITUIDO DE CHAPAS COM REVESTIMEN,PORCAS E FERRAMENTAS NECESSARIAS,RECOBRIMENTO MINIMO DE 0,45M E MAXIMO DE 13,10M, SOB A INFLUENCIA DO TREM-TIPO RODOVIARIO.FORNECIMENTOBUEIRO SIMPLES CIRCULAR,CONSTITUIDO DE CHAPAS COM REVESTIMEN</v>
      </c>
      <c r="C20055" s="141" t="s">
        <v>59741</v>
      </c>
      <c r="D20055" s="141" t="s">
        <v>59845</v>
      </c>
      <c r="E20055" s="141" t="s">
        <v>59846</v>
      </c>
      <c r="F20055" s="141" t="s">
        <v>59847</v>
      </c>
      <c r="G20055" s="141" t="s">
        <v>59829</v>
      </c>
      <c r="I20055" s="141" t="s">
        <v>285</v>
      </c>
      <c r="J20055" s="649">
        <v>15181</v>
      </c>
    </row>
    <row r="20056" spans="1:10" hidden="1">
      <c r="A20056" s="141" t="s">
        <v>59848</v>
      </c>
      <c r="B20056" s="141" t="str">
        <f t="shared" si="313"/>
        <v>BUEIRO SIMPLES CIRCULAR,CONSTITUIDO DE CHAPAS COM REVESTIMENTO EPOXY,COM ESPESSURA DE 2,70MM,DIAMETRO DE 3,05M,PARAFUSOSBUEIRO SIMPLES CIRCULAR,CONSTITUIDO DE CHAPAS COM REVESTIMEN,PORCAS E FERRAMENTAS NECESSARIAS,RECOBRIMENTO MINIMO DE 0,45M E MAXIMO DE 13,10M, SOB A INFLUENCIA DO TREM-TIPO RODOVIARIO.FORNECIMENTOBUEIRO SIMPLES CIRCULAR,CONSTITUIDO DE CHAPAS COM REVESTIMEN</v>
      </c>
      <c r="C20056" s="141" t="s">
        <v>59741</v>
      </c>
      <c r="D20056" s="141" t="s">
        <v>59845</v>
      </c>
      <c r="E20056" s="141" t="s">
        <v>59846</v>
      </c>
      <c r="F20056" s="141" t="s">
        <v>59847</v>
      </c>
      <c r="G20056" s="141" t="s">
        <v>59829</v>
      </c>
      <c r="I20056" s="141" t="s">
        <v>285</v>
      </c>
      <c r="J20056" s="649">
        <v>15181</v>
      </c>
    </row>
    <row r="20057" spans="1:10" hidden="1">
      <c r="A20057" s="141" t="s">
        <v>59849</v>
      </c>
      <c r="B20057" s="141" t="str">
        <f t="shared" si="313"/>
        <v>BUEIRO SIMPLES CIRCULAR,CONSTITUIDO DE CHAPAS GALVANIZADAS,COM ESPESSURA DE 2,70MM,DIAMETRO DE 3,40M,PARAFUSOS,PORCAS EBUEIRO SIMPLES CIRCULAR,CONSTITUIDO DE CHAPAS GALVANIZADAS,CFERRAMENTAS NECESSARIAS,RECOBRIMENTO MINIMO DE 0,45M E MAXIMO DE 11,70M,SOB A INFLUENCIA DO TREM-TIPO RODOVIARIO.FORNECIMENTOBUEIRO SIMPLES CIRCULAR,CONSTITUIDO DE CHAPAS GALVANIZADAS,C</v>
      </c>
      <c r="C20057" s="141" t="s">
        <v>59756</v>
      </c>
      <c r="D20057" s="141" t="s">
        <v>59850</v>
      </c>
      <c r="E20057" s="141" t="s">
        <v>59841</v>
      </c>
      <c r="F20057" s="141" t="s">
        <v>59851</v>
      </c>
      <c r="G20057" s="141" t="s">
        <v>29970</v>
      </c>
      <c r="I20057" s="141" t="s">
        <v>285</v>
      </c>
      <c r="J20057" s="649">
        <v>16512.68</v>
      </c>
    </row>
    <row r="20058" spans="1:10" hidden="1">
      <c r="A20058" s="141" t="s">
        <v>59852</v>
      </c>
      <c r="B20058" s="141" t="str">
        <f t="shared" si="313"/>
        <v>BUEIRO SIMPLES CIRCULAR,CONSTITUIDO DE CHAPAS GALVANIZADAS,COM ESPESSURA DE 2,70MM,DIAMETRO DE 3,40M,PARAFUSOS,PORCAS EBUEIRO SIMPLES CIRCULAR,CONSTITUIDO DE CHAPAS GALVANIZADAS,CFERRAMENTAS NECESSARIAS,RECOBRIMENTO MINIMO DE 0,45M E MAXIMO DE 11,70M,SOB A INFLUENCIA DO TREM-TIPO RODOVIARIO.FORNECIMENTOBUEIRO SIMPLES CIRCULAR,CONSTITUIDO DE CHAPAS GALVANIZADAS,C</v>
      </c>
      <c r="C20058" s="141" t="s">
        <v>59756</v>
      </c>
      <c r="D20058" s="141" t="s">
        <v>59850</v>
      </c>
      <c r="E20058" s="141" t="s">
        <v>59841</v>
      </c>
      <c r="F20058" s="141" t="s">
        <v>59851</v>
      </c>
      <c r="G20058" s="141" t="s">
        <v>29970</v>
      </c>
      <c r="I20058" s="141" t="s">
        <v>285</v>
      </c>
      <c r="J20058" s="649">
        <v>16512.68</v>
      </c>
    </row>
    <row r="20059" spans="1:10" hidden="1">
      <c r="A20059" s="141" t="s">
        <v>59853</v>
      </c>
      <c r="B20059" s="141" t="str">
        <f t="shared" si="313"/>
        <v>BUEIRO SIMPLES CIRCULAR,CONSTITUIDO DE CHAPAS COM REVESTIMENTO EPOXY,COM ESPESSURA DE 2,70MM,DIAMETRO DE 3,40M,PARAFUSOSBUEIRO SIMPLES CIRCULAR,CONSTITUIDO DE CHAPAS COM REVESTIMEN,PORCAS E FERRAMENTAS NECESSARIAS,RECOBRIMENTO MINIMO DE 0,45M E MAXIMO DE 11,70M, SOB A INFLUENCIA DO TREM-TIPO RODOVIARIO.FORNECIMENTOBUEIRO SIMPLES CIRCULAR,CONSTITUIDO DE CHAPAS COM REVESTIMEN</v>
      </c>
      <c r="C20059" s="141" t="s">
        <v>59741</v>
      </c>
      <c r="D20059" s="141" t="s">
        <v>59854</v>
      </c>
      <c r="E20059" s="141" t="s">
        <v>59846</v>
      </c>
      <c r="F20059" s="141" t="s">
        <v>59855</v>
      </c>
      <c r="G20059" s="141" t="s">
        <v>59829</v>
      </c>
      <c r="I20059" s="141" t="s">
        <v>285</v>
      </c>
      <c r="J20059" s="649">
        <v>17061</v>
      </c>
    </row>
    <row r="20060" spans="1:10" hidden="1">
      <c r="A20060" s="141" t="s">
        <v>59856</v>
      </c>
      <c r="B20060" s="141" t="str">
        <f t="shared" si="313"/>
        <v>BUEIRO SIMPLES CIRCULAR,CONSTITUIDO DE CHAPAS COM REVESTIMENTO EPOXY,COM ESPESSURA DE 2,70MM,DIAMETRO DE 3,40M,PARAFUSOSBUEIRO SIMPLES CIRCULAR,CONSTITUIDO DE CHAPAS COM REVESTIMEN,PORCAS E FERRAMENTAS NECESSARIAS,RECOBRIMENTO MINIMO DE 0,45M E MAXIMO DE 11,70M, SOB A INFLUENCIA DO TREM-TIPO RODOVIARIO.FORNECIMENTOBUEIRO SIMPLES CIRCULAR,CONSTITUIDO DE CHAPAS COM REVESTIMEN</v>
      </c>
      <c r="C20060" s="141" t="s">
        <v>59741</v>
      </c>
      <c r="D20060" s="141" t="s">
        <v>59854</v>
      </c>
      <c r="E20060" s="141" t="s">
        <v>59846</v>
      </c>
      <c r="F20060" s="141" t="s">
        <v>59855</v>
      </c>
      <c r="G20060" s="141" t="s">
        <v>59829</v>
      </c>
      <c r="I20060" s="141" t="s">
        <v>285</v>
      </c>
      <c r="J20060" s="649">
        <v>17061</v>
      </c>
    </row>
    <row r="20061" spans="1:10" hidden="1">
      <c r="A20061" s="141" t="s">
        <v>59857</v>
      </c>
      <c r="B20061" s="141" t="str">
        <f t="shared" si="313"/>
        <v>BUEIRO SIMPLES CIRCULAR,CONSTITUIDO DE CHAPAS GALVANIZADAS,COM ESPESSURA DE 2,70MM,DIAMETRO DE 3,80M,PARAFUSOS,PORCAS EBUEIRO SIMPLES CIRCULAR,CONSTITUIDO DE CHAPAS GALVANIZADAS,CFERRAMENTAS NECESSARIAS,RECOBRIMENTO MINIMO DE 0,60M E MAXIMO DE 10,50M,SOB A INFLUENCIA DO TREM-TIPO RODOVIARIO.FORNECIMENTOBUEIRO SIMPLES CIRCULAR,CONSTITUIDO DE CHAPAS GALVANIZADAS,C</v>
      </c>
      <c r="C20061" s="141" t="s">
        <v>59756</v>
      </c>
      <c r="D20061" s="141" t="s">
        <v>59858</v>
      </c>
      <c r="E20061" s="141" t="s">
        <v>59859</v>
      </c>
      <c r="F20061" s="141" t="s">
        <v>59860</v>
      </c>
      <c r="G20061" s="141" t="s">
        <v>29970</v>
      </c>
      <c r="I20061" s="141" t="s">
        <v>285</v>
      </c>
      <c r="J20061" s="649">
        <v>18377.75</v>
      </c>
    </row>
    <row r="20062" spans="1:10" hidden="1">
      <c r="A20062" s="141" t="s">
        <v>59861</v>
      </c>
      <c r="B20062" s="141" t="str">
        <f t="shared" si="313"/>
        <v>BUEIRO SIMPLES CIRCULAR,CONSTITUIDO DE CHAPAS GALVANIZADAS,COM ESPESSURA DE 2,70MM,DIAMETRO DE 3,80M,PARAFUSOS,PORCAS EBUEIRO SIMPLES CIRCULAR,CONSTITUIDO DE CHAPAS GALVANIZADAS,CFERRAMENTAS NECESSARIAS,RECOBRIMENTO MINIMO DE 0,60M E MAXIMO DE 10,50M,SOB A INFLUENCIA DO TREM-TIPO RODOVIARIO.FORNECIMENTOBUEIRO SIMPLES CIRCULAR,CONSTITUIDO DE CHAPAS GALVANIZADAS,C</v>
      </c>
      <c r="C20062" s="141" t="s">
        <v>59756</v>
      </c>
      <c r="D20062" s="141" t="s">
        <v>59858</v>
      </c>
      <c r="E20062" s="141" t="s">
        <v>59859</v>
      </c>
      <c r="F20062" s="141" t="s">
        <v>59860</v>
      </c>
      <c r="G20062" s="141" t="s">
        <v>29970</v>
      </c>
      <c r="I20062" s="141" t="s">
        <v>285</v>
      </c>
      <c r="J20062" s="649">
        <v>18377.75</v>
      </c>
    </row>
    <row r="20063" spans="1:10" hidden="1">
      <c r="A20063" s="141" t="s">
        <v>59862</v>
      </c>
      <c r="B20063" s="141" t="str">
        <f t="shared" si="313"/>
        <v>BUEIRO SIMPLES CIRCULAR,CONSTITUIDO DE CHAPAS COM REVESTIMENTO EPOXY,COM ESPESSURA DE 2,70MM,DIAMETRO DE 3,80M,PARAFUSOSBUEIRO SIMPLES CIRCULAR,CONSTITUIDO DE CHAPAS COM REVESTIMEN,PORCAS E FERRAMENTAS NECESSARIAS,RECOBRIMENTO MINIMO DE 0,60M E MAXIMO DE 10,50M, SOB A INFLUENCIA DO TREM-TIPO RODOVIARIO.FORNECIMENTOBUEIRO SIMPLES CIRCULAR,CONSTITUIDO DE CHAPAS COM REVESTIMEN</v>
      </c>
      <c r="C20063" s="141" t="s">
        <v>59741</v>
      </c>
      <c r="D20063" s="141" t="s">
        <v>59863</v>
      </c>
      <c r="E20063" s="141" t="s">
        <v>59864</v>
      </c>
      <c r="F20063" s="141" t="s">
        <v>59865</v>
      </c>
      <c r="G20063" s="141" t="s">
        <v>59829</v>
      </c>
      <c r="I20063" s="141" t="s">
        <v>285</v>
      </c>
      <c r="J20063" s="649">
        <v>18988</v>
      </c>
    </row>
    <row r="20064" spans="1:10" hidden="1">
      <c r="A20064" s="141" t="s">
        <v>59866</v>
      </c>
      <c r="B20064" s="141" t="str">
        <f t="shared" si="313"/>
        <v>BUEIRO SIMPLES CIRCULAR,CONSTITUIDO DE CHAPAS COM REVESTIMENTO EPOXY,COM ESPESSURA DE 2,70MM,DIAMETRO DE 3,80M,PARAFUSOSBUEIRO SIMPLES CIRCULAR,CONSTITUIDO DE CHAPAS COM REVESTIMEN,PORCAS E FERRAMENTAS NECESSARIAS,RECOBRIMENTO MINIMO DE 0,60M E MAXIMO DE 10,50M, SOB A INFLUENCIA DO TREM-TIPO RODOVIARIO.FORNECIMENTOBUEIRO SIMPLES CIRCULAR,CONSTITUIDO DE CHAPAS COM REVESTIMEN</v>
      </c>
      <c r="C20064" s="141" t="s">
        <v>59741</v>
      </c>
      <c r="D20064" s="141" t="s">
        <v>59863</v>
      </c>
      <c r="E20064" s="141" t="s">
        <v>59864</v>
      </c>
      <c r="F20064" s="141" t="s">
        <v>59865</v>
      </c>
      <c r="G20064" s="141" t="s">
        <v>59829</v>
      </c>
      <c r="I20064" s="141" t="s">
        <v>285</v>
      </c>
      <c r="J20064" s="649">
        <v>18988</v>
      </c>
    </row>
    <row r="20065" spans="1:10" hidden="1">
      <c r="A20065" s="141" t="s">
        <v>59867</v>
      </c>
      <c r="B20065" s="141" t="str">
        <f t="shared" si="313"/>
        <v>BUEIRO SIMPLES CIRCULAR,CONSTITUIDO DE CHAPAS GALVANIZADAS,COM ESPESSURA DE 2,70MM,DIAMETRO DE 4,20M,PARAFUSOS,PORCAS EBUEIRO SIMPLES CIRCULAR,CONSTITUIDO DE CHAPAS GALVANIZADAS,CFERRAMENTAS NECESSARIAS,RECOBRIMENTO MINIMO DE 0,60M E MAXIMO DE 9,50M,SOB A INFLUENCIA DO TREM-TIPO RODOVIARIO. FORNECIMENTOBUEIRO SIMPLES CIRCULAR,CONSTITUIDO DE CHAPAS GALVANIZADAS,C</v>
      </c>
      <c r="C20065" s="141" t="s">
        <v>59756</v>
      </c>
      <c r="D20065" s="141" t="s">
        <v>59868</v>
      </c>
      <c r="E20065" s="141" t="s">
        <v>59859</v>
      </c>
      <c r="F20065" s="141" t="s">
        <v>59869</v>
      </c>
      <c r="G20065" s="141" t="s">
        <v>29970</v>
      </c>
      <c r="I20065" s="141" t="s">
        <v>285</v>
      </c>
      <c r="J20065" s="649">
        <v>20197.330000000002</v>
      </c>
    </row>
    <row r="20066" spans="1:10" hidden="1">
      <c r="A20066" s="141" t="s">
        <v>59870</v>
      </c>
      <c r="B20066" s="141" t="str">
        <f t="shared" si="313"/>
        <v>BUEIRO SIMPLES CIRCULAR,CONSTITUIDO DE CHAPAS GALVANIZADAS,COM ESPESSURA DE 2,70MM,DIAMETRO DE 4,20M,PARAFUSOS,PORCAS EBUEIRO SIMPLES CIRCULAR,CONSTITUIDO DE CHAPAS GALVANIZADAS,CFERRAMENTAS NECESSARIAS,RECOBRIMENTO MINIMO DE 0,60M E MAXIMO DE 9,50M,SOB A INFLUENCIA DO TREM-TIPO RODOVIARIO. FORNECIMENTOBUEIRO SIMPLES CIRCULAR,CONSTITUIDO DE CHAPAS GALVANIZADAS,C</v>
      </c>
      <c r="C20066" s="141" t="s">
        <v>59756</v>
      </c>
      <c r="D20066" s="141" t="s">
        <v>59868</v>
      </c>
      <c r="E20066" s="141" t="s">
        <v>59859</v>
      </c>
      <c r="F20066" s="141" t="s">
        <v>59869</v>
      </c>
      <c r="G20066" s="141" t="s">
        <v>29970</v>
      </c>
      <c r="I20066" s="141" t="s">
        <v>285</v>
      </c>
      <c r="J20066" s="649">
        <v>20197.330000000002</v>
      </c>
    </row>
    <row r="20067" spans="1:10" hidden="1">
      <c r="A20067" s="141" t="s">
        <v>59871</v>
      </c>
      <c r="B20067" s="141" t="str">
        <f t="shared" si="313"/>
        <v>BUEIRO SIMPLES CIRCULAR,CONSTITUIDO DE CHAPAS COM REVESTIMENTO EPOXY,COM ESPESSURA DE 2,70MM,DIAMETRO DE 4,20M,PARAFUSOSBUEIRO SIMPLES CIRCULAR,CONSTITUIDO DE CHAPAS COM REVESTIMEN,PORCAS E FERRAMENTAS NECESSARIAS,RECOBRIMENTO MINIMO DE 0,60M E MAXIMO DE 9,50M,SOB A INFLUENCIA DO TREM-TIPO RODOVIARIO.FORNECIMENTOBUEIRO SIMPLES CIRCULAR,CONSTITUIDO DE CHAPAS COM REVESTIMEN</v>
      </c>
      <c r="C20067" s="141" t="s">
        <v>59741</v>
      </c>
      <c r="D20067" s="141" t="s">
        <v>59872</v>
      </c>
      <c r="E20067" s="141" t="s">
        <v>59864</v>
      </c>
      <c r="F20067" s="141" t="s">
        <v>59812</v>
      </c>
      <c r="G20067" s="141" t="s">
        <v>54857</v>
      </c>
      <c r="I20067" s="141" t="s">
        <v>285</v>
      </c>
      <c r="J20067" s="649">
        <v>20868</v>
      </c>
    </row>
    <row r="20068" spans="1:10" hidden="1">
      <c r="A20068" s="141" t="s">
        <v>59873</v>
      </c>
      <c r="B20068" s="141" t="str">
        <f t="shared" si="313"/>
        <v>BUEIRO SIMPLES CIRCULAR,CONSTITUIDO DE CHAPAS COM REVESTIMENTO EPOXY,COM ESPESSURA DE 2,70MM,DIAMETRO DE 4,20M,PARAFUSOSBUEIRO SIMPLES CIRCULAR,CONSTITUIDO DE CHAPAS COM REVESTIMEN,PORCAS E FERRAMENTAS NECESSARIAS,RECOBRIMENTO MINIMO DE 0,60M E MAXIMO DE 9,50M,SOB A INFLUENCIA DO TREM-TIPO RODOVIARIO.FORNECIMENTOBUEIRO SIMPLES CIRCULAR,CONSTITUIDO DE CHAPAS COM REVESTIMEN</v>
      </c>
      <c r="C20068" s="141" t="s">
        <v>59741</v>
      </c>
      <c r="D20068" s="141" t="s">
        <v>59872</v>
      </c>
      <c r="E20068" s="141" t="s">
        <v>59864</v>
      </c>
      <c r="F20068" s="141" t="s">
        <v>59812</v>
      </c>
      <c r="G20068" s="141" t="s">
        <v>54857</v>
      </c>
      <c r="I20068" s="141" t="s">
        <v>285</v>
      </c>
      <c r="J20068" s="649">
        <v>20868</v>
      </c>
    </row>
    <row r="20069" spans="1:10" hidden="1">
      <c r="A20069" s="141" t="s">
        <v>59874</v>
      </c>
      <c r="B20069" s="141" t="str">
        <f t="shared" si="313"/>
        <v>BUEIRO SIMPLES CIRCULAR,CONSTITUIDO DE CHAPAS GALVANIZADAS,COM ESPESSURA DE 2,70MM,DIAMETRO DE 4,60M,PARAFUSOS,PORCAS EBUEIRO SIMPLES CIRCULAR,CONSTITUIDO DE CHAPAS GALVANIZADAS,CFERRAMENTAS NECESSARIAS,RECOBRIMENTO MINIMO DE 0,60M E MAXIMO DE 8,70M,SOB A INFLUENCIA DO TREM-TIPO RODOVIARIO. FORNECIMENTOBUEIRO SIMPLES CIRCULAR,CONSTITUIDO DE CHAPAS GALVANIZADAS,C</v>
      </c>
      <c r="C20069" s="141" t="s">
        <v>59756</v>
      </c>
      <c r="D20069" s="141" t="s">
        <v>59875</v>
      </c>
      <c r="E20069" s="141" t="s">
        <v>59859</v>
      </c>
      <c r="F20069" s="141" t="s">
        <v>59876</v>
      </c>
      <c r="G20069" s="141" t="s">
        <v>29970</v>
      </c>
      <c r="I20069" s="141" t="s">
        <v>285</v>
      </c>
      <c r="J20069" s="649">
        <v>22062.400000000001</v>
      </c>
    </row>
    <row r="20070" spans="1:10" hidden="1">
      <c r="A20070" s="141" t="s">
        <v>59877</v>
      </c>
      <c r="B20070" s="141" t="str">
        <f t="shared" si="313"/>
        <v>BUEIRO SIMPLES CIRCULAR,CONSTITUIDO DE CHAPAS GALVANIZADAS,COM ESPESSURA DE 2,70MM,DIAMETRO DE 4,60M,PARAFUSOS,PORCAS EBUEIRO SIMPLES CIRCULAR,CONSTITUIDO DE CHAPAS GALVANIZADAS,CFERRAMENTAS NECESSARIAS,RECOBRIMENTO MINIMO DE 0,60M E MAXIMO DE 8,70M,SOB A INFLUENCIA DO TREM-TIPO RODOVIARIO. FORNECIMENTOBUEIRO SIMPLES CIRCULAR,CONSTITUIDO DE CHAPAS GALVANIZADAS,C</v>
      </c>
      <c r="C20070" s="141" t="s">
        <v>59756</v>
      </c>
      <c r="D20070" s="141" t="s">
        <v>59875</v>
      </c>
      <c r="E20070" s="141" t="s">
        <v>59859</v>
      </c>
      <c r="F20070" s="141" t="s">
        <v>59876</v>
      </c>
      <c r="G20070" s="141" t="s">
        <v>29970</v>
      </c>
      <c r="I20070" s="141" t="s">
        <v>285</v>
      </c>
      <c r="J20070" s="649">
        <v>22062.400000000001</v>
      </c>
    </row>
    <row r="20071" spans="1:10" hidden="1">
      <c r="A20071" s="141" t="s">
        <v>59878</v>
      </c>
      <c r="B20071" s="141" t="str">
        <f t="shared" si="313"/>
        <v>BUEIRO SIMPLES CIRCULAR,CONSTITUIDO DE CHAPAS COM REVESTIMENTO EPOXY,COM ESPESSURA DE 2,70MM,DIAMETRO DE 4,60M,PARAFUSOSBUEIRO SIMPLES CIRCULAR,CONSTITUIDO DE CHAPAS COM REVESTIMEN,PORCAS E FERRAMENTAS NECESSARIAS,RECOBRIMENTO MINIMO DE 0,60M E MAXIMO DE 8,70M,SOB A INFLUENCIA DO TREM-TIPO RODOVIARIO.FORNECIMENTOBUEIRO SIMPLES CIRCULAR,CONSTITUIDO DE CHAPAS COM REVESTIMEN</v>
      </c>
      <c r="C20071" s="141" t="s">
        <v>59741</v>
      </c>
      <c r="D20071" s="141" t="s">
        <v>59879</v>
      </c>
      <c r="E20071" s="141" t="s">
        <v>59864</v>
      </c>
      <c r="F20071" s="141" t="s">
        <v>59820</v>
      </c>
      <c r="G20071" s="141" t="s">
        <v>54857</v>
      </c>
      <c r="I20071" s="141" t="s">
        <v>285</v>
      </c>
      <c r="J20071" s="649">
        <v>22795</v>
      </c>
    </row>
    <row r="20072" spans="1:10" hidden="1">
      <c r="A20072" s="141" t="s">
        <v>59880</v>
      </c>
      <c r="B20072" s="141" t="str">
        <f t="shared" si="313"/>
        <v>BUEIRO SIMPLES CIRCULAR,CONSTITUIDO DE CHAPAS COM REVESTIMENTO EPOXY,COM ESPESSURA DE 2,70MM,DIAMETRO DE 4,60M,PARAFUSOSBUEIRO SIMPLES CIRCULAR,CONSTITUIDO DE CHAPAS COM REVESTIMEN,PORCAS E FERRAMENTAS NECESSARIAS,RECOBRIMENTO MINIMO DE 0,60M E MAXIMO DE 8,70M,SOB A INFLUENCIA DO TREM-TIPO RODOVIARIO.FORNECIMENTOBUEIRO SIMPLES CIRCULAR,CONSTITUIDO DE CHAPAS COM REVESTIMEN</v>
      </c>
      <c r="C20072" s="141" t="s">
        <v>59741</v>
      </c>
      <c r="D20072" s="141" t="s">
        <v>59879</v>
      </c>
      <c r="E20072" s="141" t="s">
        <v>59864</v>
      </c>
      <c r="F20072" s="141" t="s">
        <v>59820</v>
      </c>
      <c r="G20072" s="141" t="s">
        <v>54857</v>
      </c>
      <c r="I20072" s="141" t="s">
        <v>285</v>
      </c>
      <c r="J20072" s="649">
        <v>22795</v>
      </c>
    </row>
    <row r="20073" spans="1:10" hidden="1">
      <c r="A20073" s="141" t="s">
        <v>59881</v>
      </c>
      <c r="B20073" s="141" t="str">
        <f t="shared" si="313"/>
        <v>BUEIRO SIMPLES LENTICULAR,CONSTITUIDO DE CHAPAS GALVANIZADAS,COM ESPESSURA DE 2MM,PARAFUSOS,PORCAS E FERRAMENTAS NECESSABUEIRO SIMPLES LENTICULAR,CONSTITUIDO DE CHAPAS GALVANIZADASRIAS,COM DIMENSOES EM TORNO DE 1,00M DE VAO E 0,80M DE ALTURA,RECOBRIMENTO MINIMO DE 0,30M E MAXIMO DE 6,80M,SOB A INFLUENCIA DO TREM-TIPO RODOVIARIO.FORNECIMENTOBUEIRO SIMPLES LENTICULAR,CONSTITUIDO DE CHAPAS GALVANIZADAS</v>
      </c>
      <c r="C20073" s="141" t="s">
        <v>59882</v>
      </c>
      <c r="D20073" s="141" t="s">
        <v>59883</v>
      </c>
      <c r="E20073" s="141" t="s">
        <v>59884</v>
      </c>
      <c r="F20073" s="141" t="s">
        <v>59885</v>
      </c>
      <c r="G20073" s="141" t="s">
        <v>59886</v>
      </c>
      <c r="I20073" s="141" t="s">
        <v>285</v>
      </c>
      <c r="J20073" s="649">
        <v>2753.45</v>
      </c>
    </row>
    <row r="20074" spans="1:10" hidden="1">
      <c r="A20074" s="141" t="s">
        <v>59887</v>
      </c>
      <c r="B20074" s="141" t="str">
        <f t="shared" si="313"/>
        <v>BUEIRO SIMPLES LENTICULAR,CONSTITUIDO DE CHAPAS GALVANIZADAS,COM ESPESSURA DE 2MM,PARAFUSOS,PORCAS E FERRAMENTAS NECESSABUEIRO SIMPLES LENTICULAR,CONSTITUIDO DE CHAPAS GALVANIZADASRIAS,COM DIMENSOES EM TORNO DE 1,00M DE VAO E 0,80M DE ALTURA,RECOBRIMENTO MINIMO DE 0,30M E MAXIMO DE 6,80M,SOB A INFLUENCIA DO TREM-TIPO RODOVIARIO.FORNECIMENTOBUEIRO SIMPLES LENTICULAR,CONSTITUIDO DE CHAPAS GALVANIZADAS</v>
      </c>
      <c r="C20074" s="141" t="s">
        <v>59882</v>
      </c>
      <c r="D20074" s="141" t="s">
        <v>59883</v>
      </c>
      <c r="E20074" s="141" t="s">
        <v>59884</v>
      </c>
      <c r="F20074" s="141" t="s">
        <v>59885</v>
      </c>
      <c r="G20074" s="141" t="s">
        <v>59886</v>
      </c>
      <c r="I20074" s="141" t="s">
        <v>285</v>
      </c>
      <c r="J20074" s="649">
        <v>2753.45</v>
      </c>
    </row>
    <row r="20075" spans="1:10" hidden="1">
      <c r="A20075" s="141" t="s">
        <v>59888</v>
      </c>
      <c r="B20075" s="141" t="str">
        <f t="shared" si="313"/>
        <v>BUEIRO SIMPLES LENTICULAR,CONSTITUIDO DE CHAPAS COM REVESTIMENTO EPOXY,COM ESPESSURA DE 2MM,PARAFUSOS,PORCAS E FERRAMENTBUEIRO SIMPLES LENTICULAR,CONSTITUIDO DE CHAPAS COM REVESTIMAS NECESSARIAS,COM DIMENSOES EM TORNO DE 1,00M DE VAO E 0,80M DE ALTURA,RECOBRIMENTO MINIMO DE 0,30M E MAXIMO DE 6,80M,SOB A INFLUENCIA DO TREM-TIPO RODOVIARIO.FORNECIMENTOBUEIRO SIMPLES LENTICULAR,CONSTITUIDO DE CHAPAS COM REVESTIM</v>
      </c>
      <c r="C20075" s="141" t="s">
        <v>59889</v>
      </c>
      <c r="D20075" s="141" t="s">
        <v>59890</v>
      </c>
      <c r="E20075" s="141" t="s">
        <v>59891</v>
      </c>
      <c r="F20075" s="141" t="s">
        <v>59892</v>
      </c>
      <c r="G20075" s="141" t="s">
        <v>59893</v>
      </c>
      <c r="I20075" s="141" t="s">
        <v>285</v>
      </c>
      <c r="J20075" s="649">
        <v>2954.7</v>
      </c>
    </row>
    <row r="20076" spans="1:10" hidden="1">
      <c r="A20076" s="141" t="s">
        <v>59894</v>
      </c>
      <c r="B20076" s="141" t="str">
        <f t="shared" si="313"/>
        <v>BUEIRO SIMPLES LENTICULAR,CONSTITUIDO DE CHAPAS COM REVESTIMENTO EPOXY,COM ESPESSURA DE 2MM,PARAFUSOS,PORCAS E FERRAMENTBUEIRO SIMPLES LENTICULAR,CONSTITUIDO DE CHAPAS COM REVESTIMAS NECESSARIAS,COM DIMENSOES EM TORNO DE 1,00M DE VAO E 0,80M DE ALTURA,RECOBRIMENTO MINIMO DE 0,30M E MAXIMO DE 6,80M,SOB A INFLUENCIA DO TREM-TIPO RODOVIARIO.FORNECIMENTOBUEIRO SIMPLES LENTICULAR,CONSTITUIDO DE CHAPAS COM REVESTIM</v>
      </c>
      <c r="C20076" s="141" t="s">
        <v>59889</v>
      </c>
      <c r="D20076" s="141" t="s">
        <v>59890</v>
      </c>
      <c r="E20076" s="141" t="s">
        <v>59891</v>
      </c>
      <c r="F20076" s="141" t="s">
        <v>59892</v>
      </c>
      <c r="G20076" s="141" t="s">
        <v>59893</v>
      </c>
      <c r="I20076" s="141" t="s">
        <v>285</v>
      </c>
      <c r="J20076" s="649">
        <v>2954.7</v>
      </c>
    </row>
    <row r="20077" spans="1:10" hidden="1">
      <c r="A20077" s="141" t="s">
        <v>59895</v>
      </c>
      <c r="B20077" s="141" t="str">
        <f t="shared" si="313"/>
        <v>BUEIRO SIMPLES LENTICULAR,CONSTITUIDO DE CHAPAS GALVANIZADAS,COM ESPESSURA DE 2MM,PARAFUSOS,PORCAS E FERRAMENTAS NECESSABUEIRO SIMPLES LENTICULAR,CONSTITUIDO DE CHAPAS GALVANIZADASRIAS,COM DIMENSOES EM TORNO DE 1,20M DE VAO E 1,00M DE ALTURA,RECOBRIMENTO MINIMO DE 0,30M E MAXIMO DE 9,00M,SOB A INFLUENCIA DO TREM-TIPO RODOVIARIO.FORNECIMENTOBUEIRO SIMPLES LENTICULAR,CONSTITUIDO DE CHAPAS GALVANIZADAS</v>
      </c>
      <c r="C20077" s="141" t="s">
        <v>59882</v>
      </c>
      <c r="D20077" s="141" t="s">
        <v>59883</v>
      </c>
      <c r="E20077" s="141" t="s">
        <v>59896</v>
      </c>
      <c r="F20077" s="141" t="s">
        <v>59897</v>
      </c>
      <c r="G20077" s="141" t="s">
        <v>59886</v>
      </c>
      <c r="I20077" s="141" t="s">
        <v>285</v>
      </c>
      <c r="J20077" s="649">
        <v>3452.74</v>
      </c>
    </row>
    <row r="20078" spans="1:10" hidden="1">
      <c r="A20078" s="141" t="s">
        <v>59898</v>
      </c>
      <c r="B20078" s="141" t="str">
        <f t="shared" si="313"/>
        <v>BUEIRO SIMPLES LENTICULAR,CONSTITUIDO DE CHAPAS GALVANIZADAS,COM ESPESSURA DE 2MM,PARAFUSOS,PORCAS E FERRAMENTAS NECESSABUEIRO SIMPLES LENTICULAR,CONSTITUIDO DE CHAPAS GALVANIZADASRIAS,COM DIMENSOES EM TORNO DE 1,20M DE VAO E 1,00M DE ALTURA,RECOBRIMENTO MINIMO DE 0,30M E MAXIMO DE 9,00M,SOB A INFLUENCIA DO TREM-TIPO RODOVIARIO.FORNECIMENTOBUEIRO SIMPLES LENTICULAR,CONSTITUIDO DE CHAPAS GALVANIZADAS</v>
      </c>
      <c r="C20078" s="141" t="s">
        <v>59882</v>
      </c>
      <c r="D20078" s="141" t="s">
        <v>59883</v>
      </c>
      <c r="E20078" s="141" t="s">
        <v>59896</v>
      </c>
      <c r="F20078" s="141" t="s">
        <v>59897</v>
      </c>
      <c r="G20078" s="141" t="s">
        <v>59886</v>
      </c>
      <c r="I20078" s="141" t="s">
        <v>285</v>
      </c>
      <c r="J20078" s="649">
        <v>3452.74</v>
      </c>
    </row>
    <row r="20079" spans="1:10" hidden="1">
      <c r="A20079" s="141" t="s">
        <v>59899</v>
      </c>
      <c r="B20079" s="141" t="str">
        <f t="shared" si="313"/>
        <v>BUEIRO SIMPLES LENTICULAR,CONSTITUIDO DE CHAPAS COM REVESTIMENTO EPOXY,COM ESPESSURA DE 2MM,PARAFUSOS,PORCAS E FERRAMENTBUEIRO SIMPLES LENTICULAR,CONSTITUIDO DE CHAPAS COM REVESTIMAS NECESSARIAS,COM DIMENSOES EM TORNO DE 1,20M DE VAO E 1,00M DE ALTURA,RECOBRIMENTO MINIMO DE 0,30M E MAXIMO DE 9,00M,SOB A INFLUENCIA DO TREM-TIPO RODOVIARIO.FORNECIMENTOBUEIRO SIMPLES LENTICULAR,CONSTITUIDO DE CHAPAS COM REVESTIM</v>
      </c>
      <c r="C20079" s="141" t="s">
        <v>59889</v>
      </c>
      <c r="D20079" s="141" t="s">
        <v>59890</v>
      </c>
      <c r="E20079" s="141" t="s">
        <v>59900</v>
      </c>
      <c r="F20079" s="141" t="s">
        <v>59901</v>
      </c>
      <c r="G20079" s="141" t="s">
        <v>59893</v>
      </c>
      <c r="I20079" s="141" t="s">
        <v>285</v>
      </c>
      <c r="J20079" s="649">
        <v>3705.1</v>
      </c>
    </row>
    <row r="20080" spans="1:10" hidden="1">
      <c r="A20080" s="141" t="s">
        <v>59902</v>
      </c>
      <c r="B20080" s="141" t="str">
        <f t="shared" si="313"/>
        <v>BUEIRO SIMPLES LENTICULAR,CONSTITUIDO DE CHAPAS COM REVESTIMENTO EPOXY,COM ESPESSURA DE 2MM,PARAFUSOS,PORCAS E FERRAMENTBUEIRO SIMPLES LENTICULAR,CONSTITUIDO DE CHAPAS COM REVESTIMAS NECESSARIAS,COM DIMENSOES EM TORNO DE 1,20M DE VAO E 1,00M DE ALTURA,RECOBRIMENTO MINIMO DE 0,30M E MAXIMO DE 9,00M,SOB A INFLUENCIA DO TREM-TIPO RODOVIARIO.FORNECIMENTOBUEIRO SIMPLES LENTICULAR,CONSTITUIDO DE CHAPAS COM REVESTIM</v>
      </c>
      <c r="C20080" s="141" t="s">
        <v>59889</v>
      </c>
      <c r="D20080" s="141" t="s">
        <v>59890</v>
      </c>
      <c r="E20080" s="141" t="s">
        <v>59900</v>
      </c>
      <c r="F20080" s="141" t="s">
        <v>59901</v>
      </c>
      <c r="G20080" s="141" t="s">
        <v>59893</v>
      </c>
      <c r="I20080" s="141" t="s">
        <v>285</v>
      </c>
      <c r="J20080" s="649">
        <v>3705.1</v>
      </c>
    </row>
    <row r="20081" spans="1:10" hidden="1">
      <c r="A20081" s="141" t="s">
        <v>59903</v>
      </c>
      <c r="B20081" s="141" t="str">
        <f t="shared" si="313"/>
        <v>BUEIRO SIMPLES LENTICULAR,CONSTITUIDO DE CHAPAS GALVANIZADAS,COM ESPESSURA DE 2MM,PARAFUSOS,PORCAS E FERRAMENTAS NECESSABUEIRO SIMPLES LENTICULAR,CONSTITUIDO DE CHAPAS GALVANIZADASRIAS,COM DIMENSOES EM TORNO DE 1,45M DE VAO E 1,10M DE ALTURA,RECOBRIMENTO MINIMO DE 0,40M E MAXIMO DE 7,40M,SOB A INFLUENCIA DO TREM-TIPO RODOVIARIO.FORNECIMENTOBUEIRO SIMPLES LENTICULAR,CONSTITUIDO DE CHAPAS GALVANIZADAS</v>
      </c>
      <c r="C20081" s="141" t="s">
        <v>59882</v>
      </c>
      <c r="D20081" s="141" t="s">
        <v>59883</v>
      </c>
      <c r="E20081" s="141" t="s">
        <v>59904</v>
      </c>
      <c r="F20081" s="141" t="s">
        <v>59905</v>
      </c>
      <c r="G20081" s="141" t="s">
        <v>59886</v>
      </c>
      <c r="I20081" s="141" t="s">
        <v>285</v>
      </c>
      <c r="J20081" s="649">
        <v>4108.32</v>
      </c>
    </row>
    <row r="20082" spans="1:10" hidden="1">
      <c r="A20082" s="141" t="s">
        <v>59906</v>
      </c>
      <c r="B20082" s="141" t="str">
        <f t="shared" si="313"/>
        <v>BUEIRO SIMPLES LENTICULAR,CONSTITUIDO DE CHAPAS GALVANIZADAS,COM ESPESSURA DE 2MM,PARAFUSOS,PORCAS E FERRAMENTAS NECESSABUEIRO SIMPLES LENTICULAR,CONSTITUIDO DE CHAPAS GALVANIZADASRIAS,COM DIMENSOES EM TORNO DE 1,45M DE VAO E 1,10M DE ALTURA,RECOBRIMENTO MINIMO DE 0,40M E MAXIMO DE 7,40M,SOB A INFLUENCIA DO TREM-TIPO RODOVIARIO.FORNECIMENTOBUEIRO SIMPLES LENTICULAR,CONSTITUIDO DE CHAPAS GALVANIZADAS</v>
      </c>
      <c r="C20082" s="141" t="s">
        <v>59882</v>
      </c>
      <c r="D20082" s="141" t="s">
        <v>59883</v>
      </c>
      <c r="E20082" s="141" t="s">
        <v>59904</v>
      </c>
      <c r="F20082" s="141" t="s">
        <v>59905</v>
      </c>
      <c r="G20082" s="141" t="s">
        <v>59886</v>
      </c>
      <c r="I20082" s="141" t="s">
        <v>285</v>
      </c>
      <c r="J20082" s="649">
        <v>4108.32</v>
      </c>
    </row>
    <row r="20083" spans="1:10" hidden="1">
      <c r="A20083" s="141" t="s">
        <v>59907</v>
      </c>
      <c r="B20083" s="141" t="str">
        <f t="shared" si="313"/>
        <v>BUEIRO SIMPLES LENTICULAR,CONSTITUIDO DE CHAPAS COM REVESTIMENTO EPOXY,COM ESPESSURA DE 2MM,PARAFUSOS,PORCAS E FERRAMENTBUEIRO SIMPLES LENTICULAR,CONSTITUIDO DE CHAPAS COM REVESTIMAS NECESSARIAS,COM DIMENSOES EM TORNO DE 1,45M DE VAO E 1,10M DE ALTURA,RECOBRIMENTO MINIMO DE 0,40M E MAXIMO DE 7,40M,SOB A INFLUENCIA DO TREM-TIPO RODOVIARIO.FORNECIMENTOBUEIRO SIMPLES LENTICULAR,CONSTITUIDO DE CHAPAS COM REVESTIM</v>
      </c>
      <c r="C20083" s="141" t="s">
        <v>59889</v>
      </c>
      <c r="D20083" s="141" t="s">
        <v>59890</v>
      </c>
      <c r="E20083" s="141" t="s">
        <v>59908</v>
      </c>
      <c r="F20083" s="141" t="s">
        <v>59909</v>
      </c>
      <c r="G20083" s="141" t="s">
        <v>59893</v>
      </c>
      <c r="I20083" s="141" t="s">
        <v>285</v>
      </c>
      <c r="J20083" s="649">
        <v>4408.6000000000004</v>
      </c>
    </row>
    <row r="20084" spans="1:10" hidden="1">
      <c r="A20084" s="141" t="s">
        <v>59910</v>
      </c>
      <c r="B20084" s="141" t="str">
        <f t="shared" si="313"/>
        <v>BUEIRO SIMPLES LENTICULAR,CONSTITUIDO DE CHAPAS COM REVESTIMENTO EPOXY,COM ESPESSURA DE 2MM,PARAFUSOS,PORCAS E FERRAMENTBUEIRO SIMPLES LENTICULAR,CONSTITUIDO DE CHAPAS COM REVESTIMAS NECESSARIAS,COM DIMENSOES EM TORNO DE 1,45M DE VAO E 1,10M DE ALTURA,RECOBRIMENTO MINIMO DE 0,40M E MAXIMO DE 7,40M,SOB A INFLUENCIA DO TREM-TIPO RODOVIARIO.FORNECIMENTOBUEIRO SIMPLES LENTICULAR,CONSTITUIDO DE CHAPAS COM REVESTIM</v>
      </c>
      <c r="C20084" s="141" t="s">
        <v>59889</v>
      </c>
      <c r="D20084" s="141" t="s">
        <v>59890</v>
      </c>
      <c r="E20084" s="141" t="s">
        <v>59908</v>
      </c>
      <c r="F20084" s="141" t="s">
        <v>59909</v>
      </c>
      <c r="G20084" s="141" t="s">
        <v>59893</v>
      </c>
      <c r="I20084" s="141" t="s">
        <v>285</v>
      </c>
      <c r="J20084" s="649">
        <v>4408.6000000000004</v>
      </c>
    </row>
    <row r="20085" spans="1:10" hidden="1">
      <c r="A20085" s="141" t="s">
        <v>59911</v>
      </c>
      <c r="B20085" s="141" t="str">
        <f t="shared" si="313"/>
        <v>BUEIRO SIMPLES LENTICULAR,CONSTITUIDO DE CHAPAS GALVANIZADAS,COM ESPESSURA DE 2MM,PARAFUSOS,PORCAS E FERRAMENTAS NECESSABUEIRO SIMPLES LENTICULAR,CONSTITUIDO DE CHAPAS GALVANIZADASRIAS,COM DIMENSOES EM TORNO DE 1,85M DE VAO E 1,50M DE ALTURA,RECOBRIMENTO MINIMO DE 0,50M E MAXIMO DE 8,10M,SOB A INFLUENCIA DO TREM-TIPO RODOVIARIO.FORNECIMENTOBUEIRO SIMPLES LENTICULAR,CONSTITUIDO DE CHAPAS GALVANIZADAS</v>
      </c>
      <c r="C20085" s="141" t="s">
        <v>59882</v>
      </c>
      <c r="D20085" s="141" t="s">
        <v>59883</v>
      </c>
      <c r="E20085" s="141" t="s">
        <v>59912</v>
      </c>
      <c r="F20085" s="141" t="s">
        <v>59913</v>
      </c>
      <c r="G20085" s="141" t="s">
        <v>59886</v>
      </c>
      <c r="I20085" s="141" t="s">
        <v>285</v>
      </c>
      <c r="J20085" s="649">
        <v>4938.7299999999996</v>
      </c>
    </row>
    <row r="20086" spans="1:10" hidden="1">
      <c r="A20086" s="141" t="s">
        <v>59914</v>
      </c>
      <c r="B20086" s="141" t="str">
        <f t="shared" si="313"/>
        <v>BUEIRO SIMPLES LENTICULAR,CONSTITUIDO DE CHAPAS GALVANIZADAS,COM ESPESSURA DE 2MM,PARAFUSOS,PORCAS E FERRAMENTAS NECESSABUEIRO SIMPLES LENTICULAR,CONSTITUIDO DE CHAPAS GALVANIZADASRIAS,COM DIMENSOES EM TORNO DE 1,85M DE VAO E 1,50M DE ALTURA,RECOBRIMENTO MINIMO DE 0,50M E MAXIMO DE 8,10M,SOB A INFLUENCIA DO TREM-TIPO RODOVIARIO.FORNECIMENTOBUEIRO SIMPLES LENTICULAR,CONSTITUIDO DE CHAPAS GALVANIZADAS</v>
      </c>
      <c r="C20086" s="141" t="s">
        <v>59882</v>
      </c>
      <c r="D20086" s="141" t="s">
        <v>59883</v>
      </c>
      <c r="E20086" s="141" t="s">
        <v>59912</v>
      </c>
      <c r="F20086" s="141" t="s">
        <v>59913</v>
      </c>
      <c r="G20086" s="141" t="s">
        <v>59886</v>
      </c>
      <c r="I20086" s="141" t="s">
        <v>285</v>
      </c>
      <c r="J20086" s="649">
        <v>4938.7299999999996</v>
      </c>
    </row>
    <row r="20087" spans="1:10" hidden="1">
      <c r="A20087" s="141" t="s">
        <v>59915</v>
      </c>
      <c r="B20087" s="141" t="str">
        <f t="shared" si="313"/>
        <v>BUEIRO SIMPLES LENTICULAR,CONSTITUIDO DE CHAPAS COM REVESTIMENTO EPOXY,COM ESPESSURA DE 2MM,PARAFUSOS,PORCAS E FERRAMENTBUEIRO SIMPLES LENTICULAR,CONSTITUIDO DE CHAPAS COM REVESTIMAS NECESSARIAS,COM DIMENSOES EM TORNO DE 1,85M DE VAO E 1,50M DE ALTURA,RECOBRIMENTO MINIMO DE 0,50M E MAXIMO DE 8,10M,SOB A INFLUENCIA DO TREM-TIPO RODOVIARIO.FORNECIMENTOBUEIRO SIMPLES LENTICULAR,CONSTITUIDO DE CHAPAS COM REVESTIM</v>
      </c>
      <c r="C20087" s="141" t="s">
        <v>59889</v>
      </c>
      <c r="D20087" s="141" t="s">
        <v>59890</v>
      </c>
      <c r="E20087" s="141" t="s">
        <v>59916</v>
      </c>
      <c r="F20087" s="141" t="s">
        <v>59917</v>
      </c>
      <c r="G20087" s="141" t="s">
        <v>59893</v>
      </c>
      <c r="I20087" s="141" t="s">
        <v>285</v>
      </c>
      <c r="J20087" s="649">
        <v>5299.7</v>
      </c>
    </row>
    <row r="20088" spans="1:10" hidden="1">
      <c r="A20088" s="141" t="s">
        <v>59918</v>
      </c>
      <c r="B20088" s="141" t="str">
        <f t="shared" si="313"/>
        <v>BUEIRO SIMPLES LENTICULAR,CONSTITUIDO DE CHAPAS COM REVESTIMENTO EPOXY,COM ESPESSURA DE 2MM,PARAFUSOS,PORCAS E FERRAMENTBUEIRO SIMPLES LENTICULAR,CONSTITUIDO DE CHAPAS COM REVESTIMAS NECESSARIAS,COM DIMENSOES EM TORNO DE 1,85M DE VAO E 1,50M DE ALTURA,RECOBRIMENTO MINIMO DE 0,50M E MAXIMO DE 8,10M,SOB A INFLUENCIA DO TREM-TIPO RODOVIARIO.FORNECIMENTOBUEIRO SIMPLES LENTICULAR,CONSTITUIDO DE CHAPAS COM REVESTIM</v>
      </c>
      <c r="C20088" s="141" t="s">
        <v>59889</v>
      </c>
      <c r="D20088" s="141" t="s">
        <v>59890</v>
      </c>
      <c r="E20088" s="141" t="s">
        <v>59916</v>
      </c>
      <c r="F20088" s="141" t="s">
        <v>59917</v>
      </c>
      <c r="G20088" s="141" t="s">
        <v>59893</v>
      </c>
      <c r="I20088" s="141" t="s">
        <v>285</v>
      </c>
      <c r="J20088" s="649">
        <v>5299.7</v>
      </c>
    </row>
    <row r="20089" spans="1:10" hidden="1">
      <c r="A20089" s="141" t="s">
        <v>59919</v>
      </c>
      <c r="B20089" s="141" t="str">
        <f t="shared" si="313"/>
        <v>BUEIRO SIMPLES LENTICULAR,CONSTITUIDO DE CHAPAS GALVANIZADAS,COM ESPESSURA DE 2MM,PARAFUSOS,PORCAS E FERRAMENTAS NECESSABUEIRO SIMPLES LENTICULAR,CONSTITUIDO DE CHAPAS GALVANIZADASRIAS,COM DIMENSOES EM TORNO DE 2,15M DE VAO E 1,60M DE ALTURA,RECOBRIMENTO MINIMO DE 0,60M E MAXIMO DE 7,00M,SOB A INFLUENCIA DO TREM-TIPO RODOVIARIO.FORNECIMENTOBUEIRO SIMPLES LENTICULAR,CONSTITUIDO DE CHAPAS GALVANIZADAS</v>
      </c>
      <c r="C20089" s="141" t="s">
        <v>59882</v>
      </c>
      <c r="D20089" s="141" t="s">
        <v>59883</v>
      </c>
      <c r="E20089" s="141" t="s">
        <v>59920</v>
      </c>
      <c r="F20089" s="141" t="s">
        <v>59921</v>
      </c>
      <c r="G20089" s="141" t="s">
        <v>59886</v>
      </c>
      <c r="I20089" s="141" t="s">
        <v>285</v>
      </c>
      <c r="J20089" s="649">
        <v>5506.9</v>
      </c>
    </row>
    <row r="20090" spans="1:10" hidden="1">
      <c r="A20090" s="141" t="s">
        <v>59922</v>
      </c>
      <c r="B20090" s="141" t="str">
        <f t="shared" si="313"/>
        <v>BUEIRO SIMPLES LENTICULAR,CONSTITUIDO DE CHAPAS GALVANIZADAS,COM ESPESSURA DE 2MM,PARAFUSOS,PORCAS E FERRAMENTAS NECESSABUEIRO SIMPLES LENTICULAR,CONSTITUIDO DE CHAPAS GALVANIZADASRIAS,COM DIMENSOES EM TORNO DE 2,15M DE VAO E 1,60M DE ALTURA,RECOBRIMENTO MINIMO DE 0,60M E MAXIMO DE 7,00M,SOB A INFLUENCIA DO TREM-TIPO RODOVIARIO.FORNECIMENTOBUEIRO SIMPLES LENTICULAR,CONSTITUIDO DE CHAPAS GALVANIZADAS</v>
      </c>
      <c r="C20090" s="141" t="s">
        <v>59882</v>
      </c>
      <c r="D20090" s="141" t="s">
        <v>59883</v>
      </c>
      <c r="E20090" s="141" t="s">
        <v>59920</v>
      </c>
      <c r="F20090" s="141" t="s">
        <v>59921</v>
      </c>
      <c r="G20090" s="141" t="s">
        <v>59886</v>
      </c>
      <c r="I20090" s="141" t="s">
        <v>285</v>
      </c>
      <c r="J20090" s="649">
        <v>5506.9</v>
      </c>
    </row>
    <row r="20091" spans="1:10" hidden="1">
      <c r="A20091" s="141" t="s">
        <v>59923</v>
      </c>
      <c r="B20091" s="141" t="str">
        <f t="shared" si="313"/>
        <v>BUEIRO SIMPLES LENTICULAR,CONSTITUIDO DE CHAPAS COM REVESTIMENTO EPOXY,COM ESPESSURA DE 2MM,PARAFUSOS,PORCAS E FERRAMENTBUEIRO SIMPLES LENTICULAR,CONSTITUIDO DE CHAPAS COM REVESTIMAS NECESSARIAS,COM DIMENSOES EM TORNO DE 2,15M DE VAO E 1,60M DE ALTURA,RECOBRIMENTO MINIMO DE 0,60M E MAXIMO DE 7,00M,SOB A INFLUENCIA DO TREM-TIPO RODOVIARIO.FORNECIMENTOBUEIRO SIMPLES LENTICULAR,CONSTITUIDO DE CHAPAS COM REVESTIM</v>
      </c>
      <c r="C20091" s="141" t="s">
        <v>59889</v>
      </c>
      <c r="D20091" s="141" t="s">
        <v>59890</v>
      </c>
      <c r="E20091" s="141" t="s">
        <v>59924</v>
      </c>
      <c r="F20091" s="141" t="s">
        <v>59925</v>
      </c>
      <c r="G20091" s="141" t="s">
        <v>59893</v>
      </c>
      <c r="I20091" s="141" t="s">
        <v>285</v>
      </c>
      <c r="J20091" s="649">
        <v>5909.4</v>
      </c>
    </row>
    <row r="20092" spans="1:10" hidden="1">
      <c r="A20092" s="141" t="s">
        <v>59926</v>
      </c>
      <c r="B20092" s="141" t="str">
        <f t="shared" si="313"/>
        <v>BUEIRO SIMPLES LENTICULAR,CONSTITUIDO DE CHAPAS COM REVESTIMENTO EPOXY,COM ESPESSURA DE 2MM,PARAFUSOS,PORCAS E FERRAMENTBUEIRO SIMPLES LENTICULAR,CONSTITUIDO DE CHAPAS COM REVESTIMAS NECESSARIAS,COM DIMENSOES EM TORNO DE 2,15M DE VAO E 1,60M DE ALTURA,RECOBRIMENTO MINIMO DE 0,60M E MAXIMO DE 7,00M,SOB A INFLUENCIA DO TREM-TIPO RODOVIARIO.FORNECIMENTOBUEIRO SIMPLES LENTICULAR,CONSTITUIDO DE CHAPAS COM REVESTIM</v>
      </c>
      <c r="C20092" s="141" t="s">
        <v>59889</v>
      </c>
      <c r="D20092" s="141" t="s">
        <v>59890</v>
      </c>
      <c r="E20092" s="141" t="s">
        <v>59924</v>
      </c>
      <c r="F20092" s="141" t="s">
        <v>59925</v>
      </c>
      <c r="G20092" s="141" t="s">
        <v>59893</v>
      </c>
      <c r="I20092" s="141" t="s">
        <v>285</v>
      </c>
      <c r="J20092" s="649">
        <v>5909.4</v>
      </c>
    </row>
    <row r="20093" spans="1:10" hidden="1">
      <c r="A20093" s="141" t="s">
        <v>59927</v>
      </c>
      <c r="B20093" s="141" t="str">
        <f t="shared" si="313"/>
        <v>BUEIRO SIMPLES LENTICULAR,CONSTITUIDO DE CHAPAS GALVANIZADAS,COM ESPESSURA DE 2MM,PARAFUSOS,PORCAS E FERRAMENTAS NECESSABUEIRO SIMPLES LENTICULAR,CONSTITUIDO DE CHAPAS GALVANIZADASRIAS,COM DIMENSOES EM TORNO DE 2,30M DE VAO E 1,65M DE ALTURA,RECOBRIMENTO MINIMO DE 0,60M E MAXIMO DE 6,50M,SOB A INFLUENCIA DO TREM-TIPO RODOVIARIO.FORNECIMENTOBUEIRO SIMPLES LENTICULAR,CONSTITUIDO DE CHAPAS GALVANIZADAS</v>
      </c>
      <c r="C20093" s="141" t="s">
        <v>59882</v>
      </c>
      <c r="D20093" s="141" t="s">
        <v>59883</v>
      </c>
      <c r="E20093" s="141" t="s">
        <v>59928</v>
      </c>
      <c r="F20093" s="141" t="s">
        <v>59929</v>
      </c>
      <c r="G20093" s="141" t="s">
        <v>59886</v>
      </c>
      <c r="I20093" s="141" t="s">
        <v>285</v>
      </c>
      <c r="J20093" s="649">
        <v>5769.13</v>
      </c>
    </row>
    <row r="20094" spans="1:10" hidden="1">
      <c r="A20094" s="141" t="s">
        <v>59930</v>
      </c>
      <c r="B20094" s="141" t="str">
        <f t="shared" si="313"/>
        <v>BUEIRO SIMPLES LENTICULAR,CONSTITUIDO DE CHAPAS GALVANIZADAS,COM ESPESSURA DE 2MM,PARAFUSOS,PORCAS E FERRAMENTAS NECESSABUEIRO SIMPLES LENTICULAR,CONSTITUIDO DE CHAPAS GALVANIZADASRIAS,COM DIMENSOES EM TORNO DE 2,30M DE VAO E 1,65M DE ALTURA,RECOBRIMENTO MINIMO DE 0,60M E MAXIMO DE 6,50M,SOB A INFLUENCIA DO TREM-TIPO RODOVIARIO.FORNECIMENTOBUEIRO SIMPLES LENTICULAR,CONSTITUIDO DE CHAPAS GALVANIZADAS</v>
      </c>
      <c r="C20094" s="141" t="s">
        <v>59882</v>
      </c>
      <c r="D20094" s="141" t="s">
        <v>59883</v>
      </c>
      <c r="E20094" s="141" t="s">
        <v>59928</v>
      </c>
      <c r="F20094" s="141" t="s">
        <v>59929</v>
      </c>
      <c r="G20094" s="141" t="s">
        <v>59886</v>
      </c>
      <c r="I20094" s="141" t="s">
        <v>285</v>
      </c>
      <c r="J20094" s="649">
        <v>5769.13</v>
      </c>
    </row>
    <row r="20095" spans="1:10" hidden="1">
      <c r="A20095" s="141" t="s">
        <v>59931</v>
      </c>
      <c r="B20095" s="141" t="str">
        <f t="shared" si="313"/>
        <v>BUEIRO SIMPLES LENTICULAR,CONSTITUIDO DE CHAPAS COM REVESTIMENTO EPOXY,COM ESPESSURA DE 2MM,PARAFUSOS,PORCAS E FERRAMENTBUEIRO SIMPLES LENTICULAR,CONSTITUIDO DE CHAPAS COM REVESTIMAS NECESSARIAS,COM DIMENSOES EM TORNO DE 2,30M DE VAO E 1,65M DE ALTURA,RECOBRIMENTO MINIMO DE 0,60M E MAXIMO DE 6,50M,SOB A INFLUENCIA DO TREM-TIPO RODOVIARIO.FORNECIMENTOBUEIRO SIMPLES LENTICULAR,CONSTITUIDO DE CHAPAS COM REVESTIM</v>
      </c>
      <c r="C20095" s="141" t="s">
        <v>59889</v>
      </c>
      <c r="D20095" s="141" t="s">
        <v>59890</v>
      </c>
      <c r="E20095" s="141" t="s">
        <v>59932</v>
      </c>
      <c r="F20095" s="141" t="s">
        <v>59933</v>
      </c>
      <c r="G20095" s="141" t="s">
        <v>59893</v>
      </c>
      <c r="I20095" s="141" t="s">
        <v>285</v>
      </c>
      <c r="J20095" s="649">
        <v>6190.8</v>
      </c>
    </row>
    <row r="20096" spans="1:10" hidden="1">
      <c r="A20096" s="141" t="s">
        <v>59934</v>
      </c>
      <c r="B20096" s="141" t="str">
        <f t="shared" si="313"/>
        <v>BUEIRO SIMPLES LENTICULAR,CONSTITUIDO DE CHAPAS COM REVESTIMENTO EPOXY,COM ESPESSURA DE 2MM,PARAFUSOS,PORCAS E FERRAMENTBUEIRO SIMPLES LENTICULAR,CONSTITUIDO DE CHAPAS COM REVESTIMAS NECESSARIAS,COM DIMENSOES EM TORNO DE 2,30M DE VAO E 1,65M DE ALTURA,RECOBRIMENTO MINIMO DE 0,60M E MAXIMO DE 6,50M,SOB A INFLUENCIA DO TREM-TIPO RODOVIARIO.FORNECIMENTOBUEIRO SIMPLES LENTICULAR,CONSTITUIDO DE CHAPAS COM REVESTIM</v>
      </c>
      <c r="C20096" s="141" t="s">
        <v>59889</v>
      </c>
      <c r="D20096" s="141" t="s">
        <v>59890</v>
      </c>
      <c r="E20096" s="141" t="s">
        <v>59932</v>
      </c>
      <c r="F20096" s="141" t="s">
        <v>59933</v>
      </c>
      <c r="G20096" s="141" t="s">
        <v>59893</v>
      </c>
      <c r="I20096" s="141" t="s">
        <v>285</v>
      </c>
      <c r="J20096" s="649">
        <v>6190.8</v>
      </c>
    </row>
    <row r="20097" spans="1:10" hidden="1">
      <c r="A20097" s="141" t="s">
        <v>59935</v>
      </c>
      <c r="B20097" s="141" t="str">
        <f t="shared" si="313"/>
        <v>BUEIRO SIMPLES LENTICULAR,CONSTITUIDO DE CHAPAS GALVANIZADAS,COM ESPESSURA DE 2MM,PARAFUSOS,PORCAS E FERRAMENTAS NECESSABUEIRO SIMPLES LENTICULAR,CONSTITUIDO DE CHAPAS GALVANIZADASRIAS,COM DIMENSOES EM TORNO DE 2,50M DE VAO E 2,20M DE ALTURA,RECOBRIMENTO MINIMO DE 0,60M E MAXIMO DE 6,00M,SOB A INFLUENCIA DO TREM-TIPO RODOVIARIO.FORNECIMENTOBUEIRO SIMPLES LENTICULAR,CONSTITUIDO DE CHAPAS GALVANIZADAS</v>
      </c>
      <c r="C20097" s="141" t="s">
        <v>59882</v>
      </c>
      <c r="D20097" s="141" t="s">
        <v>59883</v>
      </c>
      <c r="E20097" s="141" t="s">
        <v>59936</v>
      </c>
      <c r="F20097" s="141" t="s">
        <v>59937</v>
      </c>
      <c r="G20097" s="141" t="s">
        <v>59886</v>
      </c>
      <c r="I20097" s="141" t="s">
        <v>285</v>
      </c>
      <c r="J20097" s="649">
        <v>6905.48</v>
      </c>
    </row>
    <row r="20098" spans="1:10" hidden="1">
      <c r="A20098" s="141" t="s">
        <v>59938</v>
      </c>
      <c r="B20098" s="141" t="str">
        <f t="shared" si="313"/>
        <v>BUEIRO SIMPLES LENTICULAR,CONSTITUIDO DE CHAPAS GALVANIZADAS,COM ESPESSURA DE 2MM,PARAFUSOS,PORCAS E FERRAMENTAS NECESSABUEIRO SIMPLES LENTICULAR,CONSTITUIDO DE CHAPAS GALVANIZADASRIAS,COM DIMENSOES EM TORNO DE 2,50M DE VAO E 2,20M DE ALTURA,RECOBRIMENTO MINIMO DE 0,60M E MAXIMO DE 6,00M,SOB A INFLUENCIA DO TREM-TIPO RODOVIARIO.FORNECIMENTOBUEIRO SIMPLES LENTICULAR,CONSTITUIDO DE CHAPAS GALVANIZADAS</v>
      </c>
      <c r="C20098" s="141" t="s">
        <v>59882</v>
      </c>
      <c r="D20098" s="141" t="s">
        <v>59883</v>
      </c>
      <c r="E20098" s="141" t="s">
        <v>59936</v>
      </c>
      <c r="F20098" s="141" t="s">
        <v>59937</v>
      </c>
      <c r="G20098" s="141" t="s">
        <v>59886</v>
      </c>
      <c r="I20098" s="141" t="s">
        <v>285</v>
      </c>
      <c r="J20098" s="649">
        <v>6905.48</v>
      </c>
    </row>
    <row r="20099" spans="1:10" hidden="1">
      <c r="A20099" s="141" t="s">
        <v>59939</v>
      </c>
      <c r="B20099" s="141" t="str">
        <f t="shared" ref="B20099:B20162" si="314">C20099&amp;D20099&amp;C20099&amp;E20099&amp;F20099&amp;G20099&amp;H20099&amp;C20099</f>
        <v>BUEIRO SIMPLES LENTICULAR,CONSTITUIDO DE CHAPAS COM REVESTIMENTO EPOXY,COM ESPESSURA DE 2MM,PARAFUSOS,PORCAS E FERRAMENTBUEIRO SIMPLES LENTICULAR,CONSTITUIDO DE CHAPAS COM REVESTIMAS NECESSARIAS,COM DIMENSOES EM TORNO DE 2,50M DE VAO E 2,20M DE ALTURA,RECOBRIMENTO MINIMO DE 0,60M E MAXIMO DE 6,00M,SOB A INFLUENCIA DO TREM-TIPO RODOVIARIO.FORNECIMENTOBUEIRO SIMPLES LENTICULAR,CONSTITUIDO DE CHAPAS COM REVESTIM</v>
      </c>
      <c r="C20099" s="141" t="s">
        <v>59889</v>
      </c>
      <c r="D20099" s="141" t="s">
        <v>59890</v>
      </c>
      <c r="E20099" s="141" t="s">
        <v>59940</v>
      </c>
      <c r="F20099" s="141" t="s">
        <v>59941</v>
      </c>
      <c r="G20099" s="141" t="s">
        <v>59893</v>
      </c>
      <c r="I20099" s="141" t="s">
        <v>285</v>
      </c>
      <c r="J20099" s="649">
        <v>7410.2</v>
      </c>
    </row>
    <row r="20100" spans="1:10" hidden="1">
      <c r="A20100" s="141" t="s">
        <v>59942</v>
      </c>
      <c r="B20100" s="141" t="str">
        <f t="shared" si="314"/>
        <v>BUEIRO SIMPLES LENTICULAR,CONSTITUIDO DE CHAPAS COM REVESTIMENTO EPOXY,COM ESPESSURA DE 2MM,PARAFUSOS,PORCAS E FERRAMENTBUEIRO SIMPLES LENTICULAR,CONSTITUIDO DE CHAPAS COM REVESTIMAS NECESSARIAS,COM DIMENSOES EM TORNO DE 2,50M DE VAO E 2,20M DE ALTURA,RECOBRIMENTO MINIMO DE 0,60M E MAXIMO DE 6,00M,SOB A INFLUENCIA DO TREM-TIPO RODOVIARIO.FORNECIMENTOBUEIRO SIMPLES LENTICULAR,CONSTITUIDO DE CHAPAS COM REVESTIM</v>
      </c>
      <c r="C20100" s="141" t="s">
        <v>59889</v>
      </c>
      <c r="D20100" s="141" t="s">
        <v>59890</v>
      </c>
      <c r="E20100" s="141" t="s">
        <v>59940</v>
      </c>
      <c r="F20100" s="141" t="s">
        <v>59941</v>
      </c>
      <c r="G20100" s="141" t="s">
        <v>59893</v>
      </c>
      <c r="I20100" s="141" t="s">
        <v>285</v>
      </c>
      <c r="J20100" s="649">
        <v>7410.2</v>
      </c>
    </row>
    <row r="20101" spans="1:10" hidden="1">
      <c r="A20101" s="141" t="s">
        <v>59943</v>
      </c>
      <c r="B20101" s="141" t="str">
        <f t="shared" si="314"/>
        <v>BUEIRO SIMPLES LENTICULAR,CONTITUIDO DE CHAPAS GALVANIZADAS,COM ESPESSURA DE 2,70MM,PARAFUSOS,PORCAS E FERRAMENTAS NECESBUEIRO SIMPLES LENTICULAR,CONTITUIDO DE CHAPAS GALVANIZADAS,SARIAS,COM DIMENSOES EM TORNO DE 3,05M DE VAO E 2,05M DE ALTURA,RECOBRIMENTO MINIMO DE 0,60M E MAXIMO DE 6,80M,SOB A INFLUENCIA DO TREM-TIPO RODOVIRIO.FORNECIMENTOBUEIRO SIMPLES LENTICULAR,CONTITUIDO DE CHAPAS GALVANIZADAS,</v>
      </c>
      <c r="C20101" s="141" t="s">
        <v>59944</v>
      </c>
      <c r="D20101" s="141" t="s">
        <v>59945</v>
      </c>
      <c r="E20101" s="141" t="s">
        <v>59946</v>
      </c>
      <c r="F20101" s="141" t="s">
        <v>59947</v>
      </c>
      <c r="G20101" s="141" t="s">
        <v>59948</v>
      </c>
      <c r="I20101" s="141" t="s">
        <v>285</v>
      </c>
      <c r="J20101" s="649">
        <v>9130.61</v>
      </c>
    </row>
    <row r="20102" spans="1:10" hidden="1">
      <c r="A20102" s="141" t="s">
        <v>59949</v>
      </c>
      <c r="B20102" s="141" t="str">
        <f t="shared" si="314"/>
        <v>BUEIRO SIMPLES LENTICULAR,CONTITUIDO DE CHAPAS GALVANIZADAS,COM ESPESSURA DE 2,70MM,PARAFUSOS,PORCAS E FERRAMENTAS NECESBUEIRO SIMPLES LENTICULAR,CONTITUIDO DE CHAPAS GALVANIZADAS,SARIAS,COM DIMENSOES EM TORNO DE 3,05M DE VAO E 2,05M DE ALTURA,RECOBRIMENTO MINIMO DE 0,60M E MAXIMO DE 6,80M,SOB A INFLUENCIA DO TREM-TIPO RODOVIRIO.FORNECIMENTOBUEIRO SIMPLES LENTICULAR,CONTITUIDO DE CHAPAS GALVANIZADAS,</v>
      </c>
      <c r="C20102" s="141" t="s">
        <v>59944</v>
      </c>
      <c r="D20102" s="141" t="s">
        <v>59945</v>
      </c>
      <c r="E20102" s="141" t="s">
        <v>59946</v>
      </c>
      <c r="F20102" s="141" t="s">
        <v>59947</v>
      </c>
      <c r="G20102" s="141" t="s">
        <v>59948</v>
      </c>
      <c r="I20102" s="141" t="s">
        <v>285</v>
      </c>
      <c r="J20102" s="649">
        <v>9130.61</v>
      </c>
    </row>
    <row r="20103" spans="1:10" hidden="1">
      <c r="A20103" s="141" t="s">
        <v>59950</v>
      </c>
      <c r="B20103" s="141" t="str">
        <f t="shared" si="314"/>
        <v>BUEIRO SIMPLES LENTICULAR,CONSTITUIDO DE CHAPAS COM REVESTIMENTO EPOXY,COM ESPESSURA DE 2,70MM,PARAFUSOS,PORCAS E FERRAMBUEIRO SIMPLES LENTICULAR,CONSTITUIDO DE CHAPAS COM REVESTIMENTAS NECESSARIAS,COM DIMENSOES EM TORNO DE 3,05M DE VAO E 2,05M DE ALTURA,RECOBRIMENTO MINIMO DE 0,60M E MAXIMO DE 6,80M,SOB A INFLUENCIA DO TREM-TIPO RODOVIARIO.FORNECIMENTOBUEIRO SIMPLES LENTICULAR,CONSTITUIDO DE CHAPAS COM REVESTIM</v>
      </c>
      <c r="C20103" s="141" t="s">
        <v>59889</v>
      </c>
      <c r="D20103" s="141" t="s">
        <v>59951</v>
      </c>
      <c r="E20103" s="141" t="s">
        <v>59952</v>
      </c>
      <c r="F20103" s="141" t="s">
        <v>59953</v>
      </c>
      <c r="G20103" s="141" t="s">
        <v>59954</v>
      </c>
      <c r="I20103" s="141" t="s">
        <v>285</v>
      </c>
      <c r="J20103" s="649">
        <v>10034.4</v>
      </c>
    </row>
    <row r="20104" spans="1:10" hidden="1">
      <c r="A20104" s="141" t="s">
        <v>59955</v>
      </c>
      <c r="B20104" s="141" t="str">
        <f t="shared" si="314"/>
        <v>BUEIRO SIMPLES LENTICULAR,CONSTITUIDO DE CHAPAS COM REVESTIMENTO EPOXY,COM ESPESSURA DE 2,70MM,PARAFUSOS,PORCAS E FERRAMBUEIRO SIMPLES LENTICULAR,CONSTITUIDO DE CHAPAS COM REVESTIMENTAS NECESSARIAS,COM DIMENSOES EM TORNO DE 3,05M DE VAO E 2,05M DE ALTURA,RECOBRIMENTO MINIMO DE 0,60M E MAXIMO DE 6,80M,SOB A INFLUENCIA DO TREM-TIPO RODOVIARIO.FORNECIMENTOBUEIRO SIMPLES LENTICULAR,CONSTITUIDO DE CHAPAS COM REVESTIM</v>
      </c>
      <c r="C20104" s="141" t="s">
        <v>59889</v>
      </c>
      <c r="D20104" s="141" t="s">
        <v>59951</v>
      </c>
      <c r="E20104" s="141" t="s">
        <v>59952</v>
      </c>
      <c r="F20104" s="141" t="s">
        <v>59953</v>
      </c>
      <c r="G20104" s="141" t="s">
        <v>59954</v>
      </c>
      <c r="I20104" s="141" t="s">
        <v>285</v>
      </c>
      <c r="J20104" s="649">
        <v>10034.4</v>
      </c>
    </row>
    <row r="20105" spans="1:10" hidden="1">
      <c r="A20105" s="141" t="s">
        <v>59956</v>
      </c>
      <c r="B20105" s="141" t="str">
        <f t="shared" si="314"/>
        <v>BUEIRO SIMPLES LENTICULAR,CONSTITUIDO DE CHAPAS GALVANIZADAS,COM ESPESSURA DE 2,70MM,PARAFUSOS,PORCAS E FERRAMENTAS NECEBUEIRO SIMPLES LENTICULAR,CONSTITUIDO DE CHAPAS GALVANIZADASSSARIAS,COM DIMENSOES EM TORNO DE 4,15M DE VAO E 2,80M DE ALTURA,RECOBRIMENTO MINIMO DE 0,60M E MAXIMO DE 6,80M,SOB A INFLUENCIA DO TREM-TIPO RODOVIARIO.FORNECIMENTOBUEIRO SIMPLES LENTICULAR,CONSTITUIDO DE CHAPAS GALVANIZADAS</v>
      </c>
      <c r="C20105" s="141" t="s">
        <v>59882</v>
      </c>
      <c r="D20105" s="141" t="s">
        <v>59957</v>
      </c>
      <c r="E20105" s="141" t="s">
        <v>59958</v>
      </c>
      <c r="F20105" s="141" t="s">
        <v>59959</v>
      </c>
      <c r="G20105" s="141" t="s">
        <v>59960</v>
      </c>
      <c r="I20105" s="141" t="s">
        <v>285</v>
      </c>
      <c r="J20105" s="649">
        <v>17391.36</v>
      </c>
    </row>
    <row r="20106" spans="1:10" hidden="1">
      <c r="A20106" s="141" t="s">
        <v>59961</v>
      </c>
      <c r="B20106" s="141" t="str">
        <f t="shared" si="314"/>
        <v>BUEIRO SIMPLES LENTICULAR,CONSTITUIDO DE CHAPAS GALVANIZADAS,COM ESPESSURA DE 2,70MM,PARAFUSOS,PORCAS E FERRAMENTAS NECEBUEIRO SIMPLES LENTICULAR,CONSTITUIDO DE CHAPAS GALVANIZADASSSARIAS,COM DIMENSOES EM TORNO DE 4,15M DE VAO E 2,80M DE ALTURA,RECOBRIMENTO MINIMO DE 0,60M E MAXIMO DE 6,80M,SOB A INFLUENCIA DO TREM-TIPO RODOVIARIO.FORNECIMENTOBUEIRO SIMPLES LENTICULAR,CONSTITUIDO DE CHAPAS GALVANIZADAS</v>
      </c>
      <c r="C20106" s="141" t="s">
        <v>59882</v>
      </c>
      <c r="D20106" s="141" t="s">
        <v>59957</v>
      </c>
      <c r="E20106" s="141" t="s">
        <v>59958</v>
      </c>
      <c r="F20106" s="141" t="s">
        <v>59959</v>
      </c>
      <c r="G20106" s="141" t="s">
        <v>59960</v>
      </c>
      <c r="I20106" s="141" t="s">
        <v>285</v>
      </c>
      <c r="J20106" s="649">
        <v>17391.36</v>
      </c>
    </row>
    <row r="20107" spans="1:10" hidden="1">
      <c r="A20107" s="141" t="s">
        <v>59962</v>
      </c>
      <c r="B20107" s="141" t="str">
        <f t="shared" si="314"/>
        <v>BUEIRO SIMPLES LENTICULAR,CONSTITUIDO DE CHAPAS COM REVESTIMENTO EPOXY,COM ESPESSURA DE 2,70MM,PARAFUSOS,PORCAS E FERRAMBUEIRO SIMPLES LENTICULAR,CONSTITUIDO DE CHAPAS COM REVESTIMENTAS NECESSARIAS,DIMENSOES EM TORNO DE 4,15M DE VAO E 2,80M DE ALTURA,RECOBRIMENTO MINIMO DE 0,60M E MAXIMO DE 6,80M,SOB A INFLUENCIA DO TREM-TIPO RODOVIARIO.FORNECIMENTOBUEIRO SIMPLES LENTICULAR,CONSTITUIDO DE CHAPAS COM REVESTIM</v>
      </c>
      <c r="C20107" s="141" t="s">
        <v>59889</v>
      </c>
      <c r="D20107" s="141" t="s">
        <v>59951</v>
      </c>
      <c r="E20107" s="141" t="s">
        <v>59963</v>
      </c>
      <c r="F20107" s="141" t="s">
        <v>59964</v>
      </c>
      <c r="G20107" s="141" t="s">
        <v>59965</v>
      </c>
      <c r="I20107" s="141" t="s">
        <v>285</v>
      </c>
      <c r="J20107" s="649">
        <v>18179</v>
      </c>
    </row>
    <row r="20108" spans="1:10" hidden="1">
      <c r="A20108" s="141" t="s">
        <v>59966</v>
      </c>
      <c r="B20108" s="141" t="str">
        <f t="shared" si="314"/>
        <v>BUEIRO SIMPLES LENTICULAR,CONSTITUIDO DE CHAPAS COM REVESTIMENTO EPOXY,COM ESPESSURA DE 2,70MM,PARAFUSOS,PORCAS E FERRAMBUEIRO SIMPLES LENTICULAR,CONSTITUIDO DE CHAPAS COM REVESTIMENTAS NECESSARIAS,DIMENSOES EM TORNO DE 4,15M DE VAO E 2,80M DE ALTURA,RECOBRIMENTO MINIMO DE 0,60M E MAXIMO DE 6,80M,SOB A INFLUENCIA DO TREM-TIPO RODOVIARIO.FORNECIMENTOBUEIRO SIMPLES LENTICULAR,CONSTITUIDO DE CHAPAS COM REVESTIM</v>
      </c>
      <c r="C20108" s="141" t="s">
        <v>59889</v>
      </c>
      <c r="D20108" s="141" t="s">
        <v>59951</v>
      </c>
      <c r="E20108" s="141" t="s">
        <v>59963</v>
      </c>
      <c r="F20108" s="141" t="s">
        <v>59964</v>
      </c>
      <c r="G20108" s="141" t="s">
        <v>59965</v>
      </c>
      <c r="I20108" s="141" t="s">
        <v>285</v>
      </c>
      <c r="J20108" s="649">
        <v>18179</v>
      </c>
    </row>
    <row r="20109" spans="1:10" hidden="1">
      <c r="A20109" s="141" t="s">
        <v>59967</v>
      </c>
      <c r="B20109" s="141" t="str">
        <f t="shared" si="314"/>
        <v>BUEIRO SIMPLES LENTICULAR,CONSTITUIDO DE CHAPAS GALVANIZADAS,COM ESPESSURA DE 3,40MM,PARAFUSOS,PORCAS E FERRAMENTAS NECEBUEIRO SIMPLES LENTICULAR,CONSTITUIDO DE CHAPAS GALVANIZADASSSARIAS,COM DIMENSOES EM TORNO DE 4,80M DE VAO E 3,05M DE ALTURA,RECOBRIMENTO MINIMO DE 0,75M E MAXIMO DE 5,80M,SOB A INFLUENCIA DO TREM-TIPO RODOVIARIO.FORNECIMENTOBUEIRO SIMPLES LENTICULAR,CONSTITUIDO DE CHAPAS GALVANIZADAS</v>
      </c>
      <c r="C20109" s="141" t="s">
        <v>59882</v>
      </c>
      <c r="D20109" s="141" t="s">
        <v>59968</v>
      </c>
      <c r="E20109" s="141" t="s">
        <v>59969</v>
      </c>
      <c r="F20109" s="141" t="s">
        <v>59970</v>
      </c>
      <c r="G20109" s="141" t="s">
        <v>59960</v>
      </c>
      <c r="I20109" s="141" t="s">
        <v>285</v>
      </c>
      <c r="J20109" s="649">
        <v>23325.01</v>
      </c>
    </row>
    <row r="20110" spans="1:10" hidden="1">
      <c r="A20110" s="141" t="s">
        <v>59971</v>
      </c>
      <c r="B20110" s="141" t="str">
        <f t="shared" si="314"/>
        <v>BUEIRO SIMPLES LENTICULAR,CONSTITUIDO DE CHAPAS GALVANIZADAS,COM ESPESSURA DE 3,40MM,PARAFUSOS,PORCAS E FERRAMENTAS NECEBUEIRO SIMPLES LENTICULAR,CONSTITUIDO DE CHAPAS GALVANIZADASSSARIAS,COM DIMENSOES EM TORNO DE 4,80M DE VAO E 3,05M DE ALTURA,RECOBRIMENTO MINIMO DE 0,75M E MAXIMO DE 5,80M,SOB A INFLUENCIA DO TREM-TIPO RODOVIARIO.FORNECIMENTOBUEIRO SIMPLES LENTICULAR,CONSTITUIDO DE CHAPAS GALVANIZADAS</v>
      </c>
      <c r="C20110" s="141" t="s">
        <v>59882</v>
      </c>
      <c r="D20110" s="141" t="s">
        <v>59968</v>
      </c>
      <c r="E20110" s="141" t="s">
        <v>59969</v>
      </c>
      <c r="F20110" s="141" t="s">
        <v>59970</v>
      </c>
      <c r="G20110" s="141" t="s">
        <v>59960</v>
      </c>
      <c r="I20110" s="141" t="s">
        <v>285</v>
      </c>
      <c r="J20110" s="649">
        <v>23325.01</v>
      </c>
    </row>
    <row r="20111" spans="1:10" hidden="1">
      <c r="A20111" s="141" t="s">
        <v>59972</v>
      </c>
      <c r="B20111" s="141" t="str">
        <f t="shared" si="314"/>
        <v>BUEIRO SIMPLES LENTICULAR,CONSTITUIDO DE CHAPAS COM REVESTIMENTO EPOXY,COM ESPESSURA DE 3,40MM,PARAFUSOS,PORCAS E FERRAMBUEIRO SIMPLES LENTICULAR,CONSTITUIDO DE CHAPAS COM REVESTIMENTAS NECESSARIAS,COM DIMENSOES EM TORNO DE 4,80M DE VAO E 3,05M DE ALTURA,RECOBRIMENTO MINIMO DE 0,75M E MAXIMO DE 5,80M,SOB A INFLUENCIA DO TREM-TIPO RODOVIARIO.FORNECIMENTOBUEIRO SIMPLES LENTICULAR,CONSTITUIDO DE CHAPAS COM REVESTIM</v>
      </c>
      <c r="C20111" s="141" t="s">
        <v>59889</v>
      </c>
      <c r="D20111" s="141" t="s">
        <v>59973</v>
      </c>
      <c r="E20111" s="141" t="s">
        <v>59974</v>
      </c>
      <c r="F20111" s="141" t="s">
        <v>59975</v>
      </c>
      <c r="G20111" s="141" t="s">
        <v>59954</v>
      </c>
      <c r="I20111" s="141" t="s">
        <v>285</v>
      </c>
      <c r="J20111" s="649">
        <v>24514</v>
      </c>
    </row>
    <row r="20112" spans="1:10" hidden="1">
      <c r="A20112" s="141" t="s">
        <v>59976</v>
      </c>
      <c r="B20112" s="141" t="str">
        <f t="shared" si="314"/>
        <v>BUEIRO SIMPLES LENTICULAR,CONSTITUIDO DE CHAPAS COM REVESTIMENTO EPOXY,COM ESPESSURA DE 3,40MM,PARAFUSOS,PORCAS E FERRAMBUEIRO SIMPLES LENTICULAR,CONSTITUIDO DE CHAPAS COM REVESTIMENTAS NECESSARIAS,COM DIMENSOES EM TORNO DE 4,80M DE VAO E 3,05M DE ALTURA,RECOBRIMENTO MINIMO DE 0,75M E MAXIMO DE 5,80M,SOB A INFLUENCIA DO TREM-TIPO RODOVIARIO.FORNECIMENTOBUEIRO SIMPLES LENTICULAR,CONSTITUIDO DE CHAPAS COM REVESTIM</v>
      </c>
      <c r="C20112" s="141" t="s">
        <v>59889</v>
      </c>
      <c r="D20112" s="141" t="s">
        <v>59973</v>
      </c>
      <c r="E20112" s="141" t="s">
        <v>59974</v>
      </c>
      <c r="F20112" s="141" t="s">
        <v>59975</v>
      </c>
      <c r="G20112" s="141" t="s">
        <v>59954</v>
      </c>
      <c r="I20112" s="141" t="s">
        <v>285</v>
      </c>
      <c r="J20112" s="649">
        <v>24514</v>
      </c>
    </row>
    <row r="20113" spans="1:10" hidden="1">
      <c r="A20113" s="141" t="s">
        <v>59977</v>
      </c>
      <c r="B20113" s="141" t="str">
        <f t="shared" si="314"/>
        <v>BUEIRO SIMPLES LENTICULAR,CONSTITUIDO DE CHAPAS GALVANIZADAS,COM ESPESSURA DE 3,40MM,PARAFUSOS,PORCAS E FERRAMENTAS NECEBUEIRO SIMPLES LENTICULAR,CONSTITUIDO DE CHAPAS GALVANIZADASSSARIAS,COM DIMENSOES EM TORNO DE 5,45M DE VAO E 3,35M DE ALTURA,RECOBRIMENTO MINIMO DE 0,75M E MAXIMO DE 4,40M,SOB A INFLUENCIA DO TREM-TIPO RODOVIARIO.FORNECIMENTOBUEIRO SIMPLES LENTICULAR,CONSTITUIDO DE CHAPAS GALVANIZADAS</v>
      </c>
      <c r="C20113" s="141" t="s">
        <v>59882</v>
      </c>
      <c r="D20113" s="141" t="s">
        <v>59968</v>
      </c>
      <c r="E20113" s="141" t="s">
        <v>59978</v>
      </c>
      <c r="F20113" s="141" t="s">
        <v>59979</v>
      </c>
      <c r="G20113" s="141" t="s">
        <v>59960</v>
      </c>
      <c r="I20113" s="141" t="s">
        <v>285</v>
      </c>
      <c r="J20113" s="649">
        <v>26268.95</v>
      </c>
    </row>
    <row r="20114" spans="1:10" hidden="1">
      <c r="A20114" s="141" t="s">
        <v>59980</v>
      </c>
      <c r="B20114" s="141" t="str">
        <f t="shared" si="314"/>
        <v>BUEIRO SIMPLES LENTICULAR,CONSTITUIDO DE CHAPAS GALVANIZADAS,COM ESPESSURA DE 3,40MM,PARAFUSOS,PORCAS E FERRAMENTAS NECEBUEIRO SIMPLES LENTICULAR,CONSTITUIDO DE CHAPAS GALVANIZADASSSARIAS,COM DIMENSOES EM TORNO DE 5,45M DE VAO E 3,35M DE ALTURA,RECOBRIMENTO MINIMO DE 0,75M E MAXIMO DE 4,40M,SOB A INFLUENCIA DO TREM-TIPO RODOVIARIO.FORNECIMENTOBUEIRO SIMPLES LENTICULAR,CONSTITUIDO DE CHAPAS GALVANIZADAS</v>
      </c>
      <c r="C20114" s="141" t="s">
        <v>59882</v>
      </c>
      <c r="D20114" s="141" t="s">
        <v>59968</v>
      </c>
      <c r="E20114" s="141" t="s">
        <v>59978</v>
      </c>
      <c r="F20114" s="141" t="s">
        <v>59979</v>
      </c>
      <c r="G20114" s="141" t="s">
        <v>59960</v>
      </c>
      <c r="I20114" s="141" t="s">
        <v>285</v>
      </c>
      <c r="J20114" s="649">
        <v>26268.95</v>
      </c>
    </row>
    <row r="20115" spans="1:10" hidden="1">
      <c r="A20115" s="141" t="s">
        <v>59981</v>
      </c>
      <c r="B20115" s="141" t="str">
        <f t="shared" si="314"/>
        <v>BUEIRO SIMPLES LENTICULAR,CONSTITUIDO DE CHAPAS COM REVESTIMENTO EPOXY,COM ESPESSURA DE 3,40MM,PARAFUSOS,PORCAS E FERRAMBUEIRO SIMPLES LENTICULAR,CONSTITUIDO DE CHAPAS COM REVESTIMENTAS NECESSARIAS,COM DIMENSOES EM TORNO DE 5,45M DE VAO E 3,35M DE ALTURA,RECOBRIMENTO MINIMO DE 0,75M E MAXIMO DE 4,40M,SOB A INFLUENCIA DO TREM-TIPO RODOVIARIO.FORNECIMENTOBUEIRO SIMPLES LENTICULAR,CONSTITUIDO DE CHAPAS COM REVESTIM</v>
      </c>
      <c r="C20115" s="141" t="s">
        <v>59889</v>
      </c>
      <c r="D20115" s="141" t="s">
        <v>59973</v>
      </c>
      <c r="E20115" s="141" t="s">
        <v>59982</v>
      </c>
      <c r="F20115" s="141" t="s">
        <v>59983</v>
      </c>
      <c r="G20115" s="141" t="s">
        <v>59954</v>
      </c>
      <c r="I20115" s="141" t="s">
        <v>285</v>
      </c>
      <c r="J20115" s="649">
        <v>27608</v>
      </c>
    </row>
    <row r="20116" spans="1:10" hidden="1">
      <c r="A20116" s="141" t="s">
        <v>59984</v>
      </c>
      <c r="B20116" s="141" t="str">
        <f t="shared" si="314"/>
        <v>BUEIRO SIMPLES LENTICULAR,CONSTITUIDO DE CHAPAS COM REVESTIMENTO EPOXY,COM ESPESSURA DE 3,40MM,PARAFUSOS,PORCAS E FERRAMBUEIRO SIMPLES LENTICULAR,CONSTITUIDO DE CHAPAS COM REVESTIMENTAS NECESSARIAS,COM DIMENSOES EM TORNO DE 5,45M DE VAO E 3,35M DE ALTURA,RECOBRIMENTO MINIMO DE 0,75M E MAXIMO DE 4,40M,SOB A INFLUENCIA DO TREM-TIPO RODOVIARIO.FORNECIMENTOBUEIRO SIMPLES LENTICULAR,CONSTITUIDO DE CHAPAS COM REVESTIM</v>
      </c>
      <c r="C20116" s="141" t="s">
        <v>59889</v>
      </c>
      <c r="D20116" s="141" t="s">
        <v>59973</v>
      </c>
      <c r="E20116" s="141" t="s">
        <v>59982</v>
      </c>
      <c r="F20116" s="141" t="s">
        <v>59983</v>
      </c>
      <c r="G20116" s="141" t="s">
        <v>59954</v>
      </c>
      <c r="I20116" s="141" t="s">
        <v>285</v>
      </c>
      <c r="J20116" s="649">
        <v>27608</v>
      </c>
    </row>
    <row r="20117" spans="1:10" hidden="1">
      <c r="A20117" s="141" t="s">
        <v>59985</v>
      </c>
      <c r="B20117" s="141" t="str">
        <f t="shared" si="314"/>
        <v>BUEIRO SIMPLES LENTICULAR,CONSTITUIDO DE CHAPAS GALVANIZADAS,COM ESPESSURA DE 3,40MM,PARAFUSOS,PORCAS E FERRAMENTAS NECEBUEIRO SIMPLES LENTICULAR,CONSTITUIDO DE CHAPAS GALVANIZADASSSARIAS,COM DIMENSOES EM TORNO DE 6,60M DE VAO E 3,85M DE ALTURA,RECOBRIMENTO MINIMO DE 0,90M E MAXIMO DE 3,30M,SOB A INFLUENCIA DO TREM-TIPO RODOVIARIO.FORNECIMENTOBUEIRO SIMPLES LENTICULAR,CONSTITUIDO DE CHAPAS GALVANIZADAS</v>
      </c>
      <c r="C20117" s="141" t="s">
        <v>59882</v>
      </c>
      <c r="D20117" s="141" t="s">
        <v>59968</v>
      </c>
      <c r="E20117" s="141" t="s">
        <v>59986</v>
      </c>
      <c r="F20117" s="141" t="s">
        <v>59987</v>
      </c>
      <c r="G20117" s="141" t="s">
        <v>59960</v>
      </c>
      <c r="I20117" s="141" t="s">
        <v>285</v>
      </c>
      <c r="J20117" s="649">
        <v>31160.41</v>
      </c>
    </row>
    <row r="20118" spans="1:10" hidden="1">
      <c r="A20118" s="141" t="s">
        <v>59988</v>
      </c>
      <c r="B20118" s="141" t="str">
        <f t="shared" si="314"/>
        <v>BUEIRO SIMPLES LENTICULAR,CONSTITUIDO DE CHAPAS GALVANIZADAS,COM ESPESSURA DE 3,40MM,PARAFUSOS,PORCAS E FERRAMENTAS NECEBUEIRO SIMPLES LENTICULAR,CONSTITUIDO DE CHAPAS GALVANIZADASSSARIAS,COM DIMENSOES EM TORNO DE 6,60M DE VAO E 3,85M DE ALTURA,RECOBRIMENTO MINIMO DE 0,90M E MAXIMO DE 3,30M,SOB A INFLUENCIA DO TREM-TIPO RODOVIARIO.FORNECIMENTOBUEIRO SIMPLES LENTICULAR,CONSTITUIDO DE CHAPAS GALVANIZADAS</v>
      </c>
      <c r="C20118" s="141" t="s">
        <v>59882</v>
      </c>
      <c r="D20118" s="141" t="s">
        <v>59968</v>
      </c>
      <c r="E20118" s="141" t="s">
        <v>59986</v>
      </c>
      <c r="F20118" s="141" t="s">
        <v>59987</v>
      </c>
      <c r="G20118" s="141" t="s">
        <v>59960</v>
      </c>
      <c r="I20118" s="141" t="s">
        <v>285</v>
      </c>
      <c r="J20118" s="649">
        <v>31160.41</v>
      </c>
    </row>
    <row r="20119" spans="1:10" hidden="1">
      <c r="A20119" s="141" t="s">
        <v>59989</v>
      </c>
      <c r="B20119" s="141" t="str">
        <f t="shared" si="314"/>
        <v>BUEIRO SIMPLES LENTICULAR,CONSTITUIDO DE CHAPAS COM REVESTIMENTO EPOXY,COM ESPESSURA DE 3,40MM,PARAFUSOS,PORCAS E FERRAMBUEIRO SIMPLES LENTICULAR,CONSTITUIDO DE CHAPAS COM REVESTIMENTAS NECESSARIAS,COM DIMENSOES EM TORNO DE 6,60M DE VAO E 3,85M DE ALTURA,RECOBRIMENTO MINIMO DE 0,90M E MAXIMO DE 3,30M,SOB A INFLUENCIA DO TREM-TIPO RODOVIARIO.FORNECIMENTOBUEIRO SIMPLES LENTICULAR,CONSTITUIDO DE CHAPAS COM REVESTIM</v>
      </c>
      <c r="C20119" s="141" t="s">
        <v>59889</v>
      </c>
      <c r="D20119" s="141" t="s">
        <v>59973</v>
      </c>
      <c r="E20119" s="141" t="s">
        <v>59990</v>
      </c>
      <c r="F20119" s="141" t="s">
        <v>59991</v>
      </c>
      <c r="G20119" s="141" t="s">
        <v>59954</v>
      </c>
      <c r="I20119" s="141" t="s">
        <v>285</v>
      </c>
      <c r="J20119" s="649">
        <v>32748.799999999999</v>
      </c>
    </row>
    <row r="20120" spans="1:10" hidden="1">
      <c r="A20120" s="141" t="s">
        <v>59992</v>
      </c>
      <c r="B20120" s="141" t="str">
        <f t="shared" si="314"/>
        <v>BUEIRO SIMPLES LENTICULAR,CONSTITUIDO DE CHAPAS COM REVESTIMENTO EPOXY,COM ESPESSURA DE 3,40MM,PARAFUSOS,PORCAS E FERRAMBUEIRO SIMPLES LENTICULAR,CONSTITUIDO DE CHAPAS COM REVESTIMENTAS NECESSARIAS,COM DIMENSOES EM TORNO DE 6,60M DE VAO E 3,85M DE ALTURA,RECOBRIMENTO MINIMO DE 0,90M E MAXIMO DE 3,30M,SOB A INFLUENCIA DO TREM-TIPO RODOVIARIO.FORNECIMENTOBUEIRO SIMPLES LENTICULAR,CONSTITUIDO DE CHAPAS COM REVESTIM</v>
      </c>
      <c r="C20120" s="141" t="s">
        <v>59889</v>
      </c>
      <c r="D20120" s="141" t="s">
        <v>59973</v>
      </c>
      <c r="E20120" s="141" t="s">
        <v>59990</v>
      </c>
      <c r="F20120" s="141" t="s">
        <v>59991</v>
      </c>
      <c r="G20120" s="141" t="s">
        <v>59954</v>
      </c>
      <c r="I20120" s="141" t="s">
        <v>285</v>
      </c>
      <c r="J20120" s="649">
        <v>32748.799999999999</v>
      </c>
    </row>
    <row r="20121" spans="1:10" hidden="1">
      <c r="A20121" s="141" t="s">
        <v>59993</v>
      </c>
      <c r="B20121" s="141" t="str">
        <f t="shared" si="314"/>
        <v>BUEIRO SIMPLES EM ARCO,CONSTITUIDO DE CHAPAS GALVANIZADAS COM 3,40MM DE ESPESSURA,PARAFUSOS,PORCAS E FERRAMENTAS NECESSABUEIRO SIMPLES EM ARCO,CONSTITUIDO DE CHAPAS GALVANIZADAS CORIAS,COM DIMENSOES EM TORNO DE 5,92M DE VAO E 2,08M DE ALTURA,RECOBRIMENTO MINIMO DE 0,75M E MAXIMO DE 4,00M,SOB A INFLUENCIA DO TREM-TIPO RODOVIARIO.FORNECIMENTOBUEIRO SIMPLES EM ARCO,CONSTITUIDO DE CHAPAS GALVANIZADAS CO</v>
      </c>
      <c r="C20121" s="141" t="s">
        <v>59994</v>
      </c>
      <c r="D20121" s="141" t="s">
        <v>59995</v>
      </c>
      <c r="E20121" s="141" t="s">
        <v>59996</v>
      </c>
      <c r="F20121" s="141" t="s">
        <v>59997</v>
      </c>
      <c r="G20121" s="141" t="s">
        <v>59886</v>
      </c>
      <c r="I20121" s="141" t="s">
        <v>285</v>
      </c>
      <c r="J20121" s="649">
        <v>18839.189999999999</v>
      </c>
    </row>
    <row r="20122" spans="1:10" hidden="1">
      <c r="A20122" s="141" t="s">
        <v>59998</v>
      </c>
      <c r="B20122" s="141" t="str">
        <f t="shared" si="314"/>
        <v>BUEIRO SIMPLES EM ARCO,CONSTITUIDO DE CHAPAS GALVANIZADAS COM 3,40MM DE ESPESSURA,PARAFUSOS,PORCAS E FERRAMENTAS NECESSABUEIRO SIMPLES EM ARCO,CONSTITUIDO DE CHAPAS GALVANIZADAS CORIAS,COM DIMENSOES EM TORNO DE 5,92M DE VAO E 2,08M DE ALTURA,RECOBRIMENTO MINIMO DE 0,75M E MAXIMO DE 4,00M,SOB A INFLUENCIA DO TREM-TIPO RODOVIARIO.FORNECIMENTOBUEIRO SIMPLES EM ARCO,CONSTITUIDO DE CHAPAS GALVANIZADAS CO</v>
      </c>
      <c r="C20122" s="141" t="s">
        <v>59994</v>
      </c>
      <c r="D20122" s="141" t="s">
        <v>59995</v>
      </c>
      <c r="E20122" s="141" t="s">
        <v>59996</v>
      </c>
      <c r="F20122" s="141" t="s">
        <v>59997</v>
      </c>
      <c r="G20122" s="141" t="s">
        <v>59886</v>
      </c>
      <c r="I20122" s="141" t="s">
        <v>285</v>
      </c>
      <c r="J20122" s="649">
        <v>18839.189999999999</v>
      </c>
    </row>
    <row r="20123" spans="1:10" hidden="1">
      <c r="A20123" s="141" t="s">
        <v>59999</v>
      </c>
      <c r="B20123" s="141" t="str">
        <f t="shared" si="314"/>
        <v>BUEIRO SIMPLES EM ARCO,CONSTITUIDO DE CHAPAS COM REVESTIMENTO EPOXY,COM 3,40MM DE ESPESSURA,PARAFUSOS,PORCAS E FERRAMENTBUEIRO SIMPLES EM ARCO,CONSTITUIDO DE CHAPAS COM REVESTIMENTAS NECESSARIAS,COM DIMENSOES EM TORNO DE 5,92M DE VAO E 2,08M DE ALTURA,RECOBRIMENTO MINIMO DE 0,75M E MAXIMO DE 4,00M,SOB A INFLUENCIA DO TREM-TIPO RODOVIARIO.FORNECIMENTOBUEIRO SIMPLES EM ARCO,CONSTITUIDO DE CHAPAS COM REVESTIMENT</v>
      </c>
      <c r="C20123" s="141" t="s">
        <v>60000</v>
      </c>
      <c r="D20123" s="141" t="s">
        <v>60001</v>
      </c>
      <c r="E20123" s="141" t="s">
        <v>60002</v>
      </c>
      <c r="F20123" s="141" t="s">
        <v>60003</v>
      </c>
      <c r="G20123" s="141" t="s">
        <v>60004</v>
      </c>
      <c r="I20123" s="141" t="s">
        <v>285</v>
      </c>
      <c r="J20123" s="649">
        <v>19790.400000000001</v>
      </c>
    </row>
    <row r="20124" spans="1:10" hidden="1">
      <c r="A20124" s="141" t="s">
        <v>60005</v>
      </c>
      <c r="B20124" s="141" t="str">
        <f t="shared" si="314"/>
        <v>BUEIRO SIMPLES EM ARCO,CONSTITUIDO DE CHAPAS COM REVESTIMENTO EPOXY,COM 3,40MM DE ESPESSURA,PARAFUSOS,PORCAS E FERRAMENTBUEIRO SIMPLES EM ARCO,CONSTITUIDO DE CHAPAS COM REVESTIMENTAS NECESSARIAS,COM DIMENSOES EM TORNO DE 5,92M DE VAO E 2,08M DE ALTURA,RECOBRIMENTO MINIMO DE 0,75M E MAXIMO DE 4,00M,SOB A INFLUENCIA DO TREM-TIPO RODOVIARIO.FORNECIMENTOBUEIRO SIMPLES EM ARCO,CONSTITUIDO DE CHAPAS COM REVESTIMENT</v>
      </c>
      <c r="C20124" s="141" t="s">
        <v>60000</v>
      </c>
      <c r="D20124" s="141" t="s">
        <v>60001</v>
      </c>
      <c r="E20124" s="141" t="s">
        <v>60002</v>
      </c>
      <c r="F20124" s="141" t="s">
        <v>60003</v>
      </c>
      <c r="G20124" s="141" t="s">
        <v>60004</v>
      </c>
      <c r="I20124" s="141" t="s">
        <v>285</v>
      </c>
      <c r="J20124" s="649">
        <v>19790.400000000001</v>
      </c>
    </row>
    <row r="20125" spans="1:10" hidden="1">
      <c r="A20125" s="141" t="s">
        <v>60006</v>
      </c>
      <c r="B20125" s="141" t="str">
        <f t="shared" si="314"/>
        <v>BUEIRO SIMPLES EM ARCO,CONSTITUIDO DE CHAPAS GALVANIZADAS COM 3,40MM DE ESPESSURA,PARAFUSOS,PORCAS E FERRAMENTAS NECESSABUEIRO SIMPLES EM ARCO,CONSTITUIDO DE CHAPAS GALVANIZADAS CORIAS,COM DIMENSOES EM TORNO DE 6,12M DE VAO E 2,77M DE ALTURA,RECOBRIMENTO MINIMO DE 0,75M E MAXIMO DE 4,00M,SOB A INFLUENCIA DO TREM-TIPO RODOVIARIO.FORNECIMENTOBUEIRO SIMPLES EM ARCO,CONSTITUIDO DE CHAPAS GALVANIZADAS CO</v>
      </c>
      <c r="C20125" s="141" t="s">
        <v>59994</v>
      </c>
      <c r="D20125" s="141" t="s">
        <v>59995</v>
      </c>
      <c r="E20125" s="141" t="s">
        <v>60007</v>
      </c>
      <c r="F20125" s="141" t="s">
        <v>59997</v>
      </c>
      <c r="G20125" s="141" t="s">
        <v>59886</v>
      </c>
      <c r="I20125" s="141" t="s">
        <v>285</v>
      </c>
      <c r="J20125" s="649">
        <v>22130.99</v>
      </c>
    </row>
    <row r="20126" spans="1:10" hidden="1">
      <c r="A20126" s="141" t="s">
        <v>60008</v>
      </c>
      <c r="B20126" s="141" t="str">
        <f t="shared" si="314"/>
        <v>BUEIRO SIMPLES EM ARCO,CONSTITUIDO DE CHAPAS GALVANIZADAS COM 3,40MM DE ESPESSURA,PARAFUSOS,PORCAS E FERRAMENTAS NECESSABUEIRO SIMPLES EM ARCO,CONSTITUIDO DE CHAPAS GALVANIZADAS CORIAS,COM DIMENSOES EM TORNO DE 6,12M DE VAO E 2,77M DE ALTURA,RECOBRIMENTO MINIMO DE 0,75M E MAXIMO DE 4,00M,SOB A INFLUENCIA DO TREM-TIPO RODOVIARIO.FORNECIMENTOBUEIRO SIMPLES EM ARCO,CONSTITUIDO DE CHAPAS GALVANIZADAS CO</v>
      </c>
      <c r="C20126" s="141" t="s">
        <v>59994</v>
      </c>
      <c r="D20126" s="141" t="s">
        <v>59995</v>
      </c>
      <c r="E20126" s="141" t="s">
        <v>60007</v>
      </c>
      <c r="F20126" s="141" t="s">
        <v>59997</v>
      </c>
      <c r="G20126" s="141" t="s">
        <v>59886</v>
      </c>
      <c r="I20126" s="141" t="s">
        <v>285</v>
      </c>
      <c r="J20126" s="649">
        <v>22130.99</v>
      </c>
    </row>
    <row r="20127" spans="1:10" hidden="1">
      <c r="A20127" s="141" t="s">
        <v>60009</v>
      </c>
      <c r="B20127" s="141" t="str">
        <f t="shared" si="314"/>
        <v>BUEIRO SIMPLES EM ARCO,CONSTITUIDO DE CHAPAS COM REVESTIMENTO EPOXY,COM 3,40MM DE ESPESSURA,PARAFUSOS,PORCAS E FERRAMENTBUEIRO SIMPLES EM ARCO,CONSTITUIDO DE CHAPAS COM REVESTIMENTAS NECESSARIAS,COM DIMENSOES EM TORNO DE 6,12M DE VAO E 2,77M DE ALTURA,RECOBRIMENTO MINIMO DE 0,75M E MAXIMO DE 4,00M,SOB A INFLUENCIA DO TREM-TIPO RODOVIARIO.FORNECIMENTOBUEIRO SIMPLES EM ARCO,CONSTITUIDO DE CHAPAS COM REVESTIMENT</v>
      </c>
      <c r="C20127" s="141" t="s">
        <v>60000</v>
      </c>
      <c r="D20127" s="141" t="s">
        <v>60001</v>
      </c>
      <c r="E20127" s="141" t="s">
        <v>60010</v>
      </c>
      <c r="F20127" s="141" t="s">
        <v>60003</v>
      </c>
      <c r="G20127" s="141" t="s">
        <v>60004</v>
      </c>
      <c r="I20127" s="141" t="s">
        <v>285</v>
      </c>
      <c r="J20127" s="649">
        <v>23248.400000000001</v>
      </c>
    </row>
    <row r="20128" spans="1:10" hidden="1">
      <c r="A20128" s="141" t="s">
        <v>60011</v>
      </c>
      <c r="B20128" s="141" t="str">
        <f t="shared" si="314"/>
        <v>BUEIRO SIMPLES EM ARCO,CONSTITUIDO DE CHAPAS COM REVESTIMENTO EPOXY,COM 3,40MM DE ESPESSURA,PARAFUSOS,PORCAS E FERRAMENTBUEIRO SIMPLES EM ARCO,CONSTITUIDO DE CHAPAS COM REVESTIMENTAS NECESSARIAS,COM DIMENSOES EM TORNO DE 6,12M DE VAO E 2,77M DE ALTURA,RECOBRIMENTO MINIMO DE 0,75M E MAXIMO DE 4,00M,SOB A INFLUENCIA DO TREM-TIPO RODOVIARIO.FORNECIMENTOBUEIRO SIMPLES EM ARCO,CONSTITUIDO DE CHAPAS COM REVESTIMENT</v>
      </c>
      <c r="C20128" s="141" t="s">
        <v>60000</v>
      </c>
      <c r="D20128" s="141" t="s">
        <v>60001</v>
      </c>
      <c r="E20128" s="141" t="s">
        <v>60010</v>
      </c>
      <c r="F20128" s="141" t="s">
        <v>60003</v>
      </c>
      <c r="G20128" s="141" t="s">
        <v>60004</v>
      </c>
      <c r="I20128" s="141" t="s">
        <v>285</v>
      </c>
      <c r="J20128" s="649">
        <v>23248.400000000001</v>
      </c>
    </row>
    <row r="20129" spans="1:10" hidden="1">
      <c r="A20129" s="141" t="s">
        <v>60012</v>
      </c>
      <c r="B20129" s="141" t="str">
        <f t="shared" si="314"/>
        <v>BUEIRO SIMPLES EM ARCO,CONSTITUIDO DE CHAPAS GALVANIZADAS,COM 3,40MM DE ESPESSURA,PARAFUSOS,PORCAS E FERRAMENTAS NECESSABUEIRO SIMPLES EM ARCO,CONSTITUIDO DE CHAPAS GALVANIZADAS,CORIAS,COM DIMENSOES EM TORNO DE 6,78M DE VAO E 2,41M DE ALTURA,RECOBRIMENTO MINIMO DE 0,75M E MAXIMO DE 3,50M,SOB A INFLUENCIA DO TREM-TIPO RODOVIARIO.FORNECIMENTOBUEIRO SIMPLES EM ARCO,CONSTITUIDO DE CHAPAS GALVANIZADAS,CO</v>
      </c>
      <c r="C20129" s="141" t="s">
        <v>60013</v>
      </c>
      <c r="D20129" s="141" t="s">
        <v>59995</v>
      </c>
      <c r="E20129" s="141" t="s">
        <v>60014</v>
      </c>
      <c r="F20129" s="141" t="s">
        <v>60015</v>
      </c>
      <c r="G20129" s="141" t="s">
        <v>59886</v>
      </c>
      <c r="I20129" s="141" t="s">
        <v>285</v>
      </c>
      <c r="J20129" s="649">
        <v>21270.06</v>
      </c>
    </row>
    <row r="20130" spans="1:10" hidden="1">
      <c r="A20130" s="141" t="s">
        <v>60016</v>
      </c>
      <c r="B20130" s="141" t="str">
        <f t="shared" si="314"/>
        <v>BUEIRO SIMPLES EM ARCO,CONSTITUIDO DE CHAPAS GALVANIZADAS,COM 3,40MM DE ESPESSURA,PARAFUSOS,PORCAS E FERRAMENTAS NECESSABUEIRO SIMPLES EM ARCO,CONSTITUIDO DE CHAPAS GALVANIZADAS,CORIAS,COM DIMENSOES EM TORNO DE 6,78M DE VAO E 2,41M DE ALTURA,RECOBRIMENTO MINIMO DE 0,75M E MAXIMO DE 3,50M,SOB A INFLUENCIA DO TREM-TIPO RODOVIARIO.FORNECIMENTOBUEIRO SIMPLES EM ARCO,CONSTITUIDO DE CHAPAS GALVANIZADAS,CO</v>
      </c>
      <c r="C20130" s="141" t="s">
        <v>60013</v>
      </c>
      <c r="D20130" s="141" t="s">
        <v>59995</v>
      </c>
      <c r="E20130" s="141" t="s">
        <v>60014</v>
      </c>
      <c r="F20130" s="141" t="s">
        <v>60015</v>
      </c>
      <c r="G20130" s="141" t="s">
        <v>59886</v>
      </c>
      <c r="I20130" s="141" t="s">
        <v>285</v>
      </c>
      <c r="J20130" s="649">
        <v>21270.06</v>
      </c>
    </row>
    <row r="20131" spans="1:10" hidden="1">
      <c r="A20131" s="141" t="s">
        <v>60017</v>
      </c>
      <c r="B20131" s="141" t="str">
        <f t="shared" si="314"/>
        <v>BUEIRO SIMPLES EM ARCO,CONSTITUIDO DE CHAPAS COM REVESTIMENTO EPOXY,COM 3,40MM DE ESPESSURA,PARAFUSOS,PORCAS E FERRAMENTBUEIRO SIMPLES EM ARCO,CONSTITUIDO DE CHAPAS COM REVESTIMENTAS NECESSARIAS,COM DIMENSOES EM TORNO DE 6,78M DE VAO E 2,41M DE ALTURA,RECOBRIMENTO MINIMO DE 0,75M E MAXIMO DE 3,50M,SOB A INFLUENCIA DO TREM-TIPO RODOVIARIO.FORNECIMENTOBUEIRO SIMPLES EM ARCO,CONSTITUIDO DE CHAPAS COM REVESTIMENT</v>
      </c>
      <c r="C20131" s="141" t="s">
        <v>60000</v>
      </c>
      <c r="D20131" s="141" t="s">
        <v>60001</v>
      </c>
      <c r="E20131" s="141" t="s">
        <v>60018</v>
      </c>
      <c r="F20131" s="141" t="s">
        <v>60019</v>
      </c>
      <c r="G20131" s="141" t="s">
        <v>60004</v>
      </c>
      <c r="I20131" s="141" t="s">
        <v>285</v>
      </c>
      <c r="J20131" s="649">
        <v>22344</v>
      </c>
    </row>
    <row r="20132" spans="1:10" hidden="1">
      <c r="A20132" s="141" t="s">
        <v>60020</v>
      </c>
      <c r="B20132" s="141" t="str">
        <f t="shared" si="314"/>
        <v>BUEIRO SIMPLES EM ARCO,CONSTITUIDO DE CHAPAS COM REVESTIMENTO EPOXY,COM 3,40MM DE ESPESSURA,PARAFUSOS,PORCAS E FERRAMENTBUEIRO SIMPLES EM ARCO,CONSTITUIDO DE CHAPAS COM REVESTIMENTAS NECESSARIAS,COM DIMENSOES EM TORNO DE 6,78M DE VAO E 2,41M DE ALTURA,RECOBRIMENTO MINIMO DE 0,75M E MAXIMO DE 3,50M,SOB A INFLUENCIA DO TREM-TIPO RODOVIARIO.FORNECIMENTOBUEIRO SIMPLES EM ARCO,CONSTITUIDO DE CHAPAS COM REVESTIMENT</v>
      </c>
      <c r="C20132" s="141" t="s">
        <v>60000</v>
      </c>
      <c r="D20132" s="141" t="s">
        <v>60001</v>
      </c>
      <c r="E20132" s="141" t="s">
        <v>60018</v>
      </c>
      <c r="F20132" s="141" t="s">
        <v>60019</v>
      </c>
      <c r="G20132" s="141" t="s">
        <v>60004</v>
      </c>
      <c r="I20132" s="141" t="s">
        <v>285</v>
      </c>
      <c r="J20132" s="649">
        <v>22344</v>
      </c>
    </row>
    <row r="20133" spans="1:10" hidden="1">
      <c r="A20133" s="141" t="s">
        <v>60021</v>
      </c>
      <c r="B20133" s="141" t="str">
        <f t="shared" si="314"/>
        <v>BUEIRO SIMPLES EM ARCO,CONSTITUIDO DE CHAPAS GALVANIZADAS,COM 3,40MM DE ESPESSURA,PARAFUSOS,PORCAS E FERRAMENTAS NECESSABUEIRO SIMPLES EM ARCO,CONSTITUIDO DE CHAPAS GALVANIZADAS,CORIAS,COM DIMENSOES EM TORNO DE 6,96M DE VAO E 4,42M DE ALTURA,RECOBRIMENTO MINIMO DE 0,75M E MAXIMO DE 4,00M,SOB A INFLUENCIA DO TREM-TIPO RODOVIARIO.FORNECIMENTOBUEIRO SIMPLES EM ARCO,CONSTITUIDO DE CHAPAS GALVANIZADAS,CO</v>
      </c>
      <c r="C20133" s="141" t="s">
        <v>60013</v>
      </c>
      <c r="D20133" s="141" t="s">
        <v>59995</v>
      </c>
      <c r="E20133" s="141" t="s">
        <v>60022</v>
      </c>
      <c r="F20133" s="141" t="s">
        <v>59997</v>
      </c>
      <c r="G20133" s="141" t="s">
        <v>59886</v>
      </c>
      <c r="I20133" s="141" t="s">
        <v>285</v>
      </c>
      <c r="J20133" s="649">
        <v>29879.37</v>
      </c>
    </row>
    <row r="20134" spans="1:10" hidden="1">
      <c r="A20134" s="141" t="s">
        <v>60023</v>
      </c>
      <c r="B20134" s="141" t="str">
        <f t="shared" si="314"/>
        <v>BUEIRO SIMPLES EM ARCO,CONSTITUIDO DE CHAPAS GALVANIZADAS,COM 3,40MM DE ESPESSURA,PARAFUSOS,PORCAS E FERRAMENTAS NECESSABUEIRO SIMPLES EM ARCO,CONSTITUIDO DE CHAPAS GALVANIZADAS,CORIAS,COM DIMENSOES EM TORNO DE 6,96M DE VAO E 4,42M DE ALTURA,RECOBRIMENTO MINIMO DE 0,75M E MAXIMO DE 4,00M,SOB A INFLUENCIA DO TREM-TIPO RODOVIARIO.FORNECIMENTOBUEIRO SIMPLES EM ARCO,CONSTITUIDO DE CHAPAS GALVANIZADAS,CO</v>
      </c>
      <c r="C20134" s="141" t="s">
        <v>60013</v>
      </c>
      <c r="D20134" s="141" t="s">
        <v>59995</v>
      </c>
      <c r="E20134" s="141" t="s">
        <v>60022</v>
      </c>
      <c r="F20134" s="141" t="s">
        <v>59997</v>
      </c>
      <c r="G20134" s="141" t="s">
        <v>59886</v>
      </c>
      <c r="I20134" s="141" t="s">
        <v>285</v>
      </c>
      <c r="J20134" s="649">
        <v>29879.37</v>
      </c>
    </row>
    <row r="20135" spans="1:10" hidden="1">
      <c r="A20135" s="141" t="s">
        <v>60024</v>
      </c>
      <c r="B20135" s="141" t="str">
        <f t="shared" si="314"/>
        <v>BUEIRO SIMPLES EM ARCO,CONSTITUIDO DE CHAPAS COM REVESTIMENTO EPOXY,COM 3,40MM DE ESPESSURA,PARAFUSOS,PORCAS E FERRAMENTBUEIRO SIMPLES EM ARCO,CONSTITUIDO DE CHAPAS COM REVESTIMENTAS NECESSARIAS,COM DIMENSOES EM TORNO DE 6,96M DE VAO E 4,42M DE ALTURA,RECOBRIMENTO MINIMO DE 0,75M E MAXIMO DE 4,00M,SOB A INFLUENCIA DO TREM-TIPO RODOVIARIO.FORNECIMENTOBUEIRO SIMPLES EM ARCO,CONSTITUIDO DE CHAPAS COM REVESTIMENT</v>
      </c>
      <c r="C20135" s="141" t="s">
        <v>60000</v>
      </c>
      <c r="D20135" s="141" t="s">
        <v>60001</v>
      </c>
      <c r="E20135" s="141" t="s">
        <v>60025</v>
      </c>
      <c r="F20135" s="141" t="s">
        <v>60003</v>
      </c>
      <c r="G20135" s="141" t="s">
        <v>60004</v>
      </c>
      <c r="I20135" s="141" t="s">
        <v>285</v>
      </c>
      <c r="J20135" s="649">
        <v>31388</v>
      </c>
    </row>
    <row r="20136" spans="1:10" hidden="1">
      <c r="A20136" s="141" t="s">
        <v>60026</v>
      </c>
      <c r="B20136" s="141" t="str">
        <f t="shared" si="314"/>
        <v>BUEIRO SIMPLES EM ARCO,CONSTITUIDO DE CHAPAS COM REVESTIMENTO EPOXY,COM 3,40MM DE ESPESSURA,PARAFUSOS,PORCAS E FERRAMENTBUEIRO SIMPLES EM ARCO,CONSTITUIDO DE CHAPAS COM REVESTIMENTAS NECESSARIAS,COM DIMENSOES EM TORNO DE 6,96M DE VAO E 4,42M DE ALTURA,RECOBRIMENTO MINIMO DE 0,75M E MAXIMO DE 4,00M,SOB A INFLUENCIA DO TREM-TIPO RODOVIARIO.FORNECIMENTOBUEIRO SIMPLES EM ARCO,CONSTITUIDO DE CHAPAS COM REVESTIMENT</v>
      </c>
      <c r="C20136" s="141" t="s">
        <v>60000</v>
      </c>
      <c r="D20136" s="141" t="s">
        <v>60001</v>
      </c>
      <c r="E20136" s="141" t="s">
        <v>60025</v>
      </c>
      <c r="F20136" s="141" t="s">
        <v>60003</v>
      </c>
      <c r="G20136" s="141" t="s">
        <v>60004</v>
      </c>
      <c r="I20136" s="141" t="s">
        <v>285</v>
      </c>
      <c r="J20136" s="649">
        <v>31388</v>
      </c>
    </row>
    <row r="20137" spans="1:10" hidden="1">
      <c r="A20137" s="141" t="s">
        <v>60027</v>
      </c>
      <c r="B20137" s="141" t="str">
        <f t="shared" si="314"/>
        <v>BUEIRO SIMPLES EM ARCO,CONSTITUIDO DE CHAPAS GALVANIZADAS,COM 3,40MM DE ESPESSURA,PARAFUSOS,PORCAS E FERRAMENTAS NECESSABUEIRO SIMPLES EM ARCO,CONSTITUIDO DE CHAPAS GALVANIZADAS,CORIAS,COM DIMENSOES EM TORNO DE 7,67M DE VAO E 2,57M DE ALTURA,RECOBRIMENTO MINIMO DE 0,90M E MAXIMO DE 3,00M,SOB A INFLUENCIA DO TREM-TIPO RODOVIARIO.FORNECIMENTOBUEIRO SIMPLES EM ARCO,CONSTITUIDO DE CHAPAS GALVANIZADAS,CO</v>
      </c>
      <c r="C20137" s="141" t="s">
        <v>60013</v>
      </c>
      <c r="D20137" s="141" t="s">
        <v>59995</v>
      </c>
      <c r="E20137" s="141" t="s">
        <v>60028</v>
      </c>
      <c r="F20137" s="141" t="s">
        <v>60029</v>
      </c>
      <c r="G20137" s="141" t="s">
        <v>59886</v>
      </c>
      <c r="I20137" s="141" t="s">
        <v>285</v>
      </c>
      <c r="J20137" s="649">
        <v>23295.78</v>
      </c>
    </row>
    <row r="20138" spans="1:10" hidden="1">
      <c r="A20138" s="141" t="s">
        <v>60030</v>
      </c>
      <c r="B20138" s="141" t="str">
        <f t="shared" si="314"/>
        <v>BUEIRO SIMPLES EM ARCO,CONSTITUIDO DE CHAPAS GALVANIZADAS,COM 3,40MM DE ESPESSURA,PARAFUSOS,PORCAS E FERRAMENTAS NECESSABUEIRO SIMPLES EM ARCO,CONSTITUIDO DE CHAPAS GALVANIZADAS,CORIAS,COM DIMENSOES EM TORNO DE 7,67M DE VAO E 2,57M DE ALTURA,RECOBRIMENTO MINIMO DE 0,90M E MAXIMO DE 3,00M,SOB A INFLUENCIA DO TREM-TIPO RODOVIARIO.FORNECIMENTOBUEIRO SIMPLES EM ARCO,CONSTITUIDO DE CHAPAS GALVANIZADAS,CO</v>
      </c>
      <c r="C20138" s="141" t="s">
        <v>60013</v>
      </c>
      <c r="D20138" s="141" t="s">
        <v>59995</v>
      </c>
      <c r="E20138" s="141" t="s">
        <v>60028</v>
      </c>
      <c r="F20138" s="141" t="s">
        <v>60029</v>
      </c>
      <c r="G20138" s="141" t="s">
        <v>59886</v>
      </c>
      <c r="I20138" s="141" t="s">
        <v>285</v>
      </c>
      <c r="J20138" s="649">
        <v>23295.78</v>
      </c>
    </row>
    <row r="20139" spans="1:10" hidden="1">
      <c r="A20139" s="141" t="s">
        <v>60031</v>
      </c>
      <c r="B20139" s="141" t="str">
        <f t="shared" si="314"/>
        <v>BUEIRO SIMPLES EM ARCO,CONSTITUIDO DE CHAPAS COM REVESTIMENTO EPOXY,COM 3,40MM DE ESPESSURA,PARAFUSOS,PORCAS E FERRAMENTBUEIRO SIMPLES EM ARCO,CONSTITUIDO DE CHAPAS COM REVESTIMENTAS NECESSARIAS,COM DIMENSOES EM TORNO DE 7,67M DE VAO E 2,57M DE ALTURA,RECOBRIMENTO MINIMO DE 0,90M E MAXIMO DE 3,00M,SOB A INFLUENCIA DO TREM-TIPO RODOVIARIO.FORNECIMENTOBUEIRO SIMPLES EM ARCO,CONSTITUIDO DE CHAPAS COM REVESTIMENT</v>
      </c>
      <c r="C20139" s="141" t="s">
        <v>60000</v>
      </c>
      <c r="D20139" s="141" t="s">
        <v>60001</v>
      </c>
      <c r="E20139" s="141" t="s">
        <v>60032</v>
      </c>
      <c r="F20139" s="141" t="s">
        <v>60033</v>
      </c>
      <c r="G20139" s="141" t="s">
        <v>60004</v>
      </c>
      <c r="I20139" s="141" t="s">
        <v>285</v>
      </c>
      <c r="J20139" s="649">
        <v>24472</v>
      </c>
    </row>
    <row r="20140" spans="1:10" hidden="1">
      <c r="A20140" s="141" t="s">
        <v>60034</v>
      </c>
      <c r="B20140" s="141" t="str">
        <f t="shared" si="314"/>
        <v>BUEIRO SIMPLES EM ARCO,CONSTITUIDO DE CHAPAS COM REVESTIMENTO EPOXY,COM 3,40MM DE ESPESSURA,PARAFUSOS,PORCAS E FERRAMENTBUEIRO SIMPLES EM ARCO,CONSTITUIDO DE CHAPAS COM REVESTIMENTAS NECESSARIAS,COM DIMENSOES EM TORNO DE 7,67M DE VAO E 2,57M DE ALTURA,RECOBRIMENTO MINIMO DE 0,90M E MAXIMO DE 3,00M,SOB A INFLUENCIA DO TREM-TIPO RODOVIARIO.FORNECIMENTOBUEIRO SIMPLES EM ARCO,CONSTITUIDO DE CHAPAS COM REVESTIMENT</v>
      </c>
      <c r="C20140" s="141" t="s">
        <v>60000</v>
      </c>
      <c r="D20140" s="141" t="s">
        <v>60001</v>
      </c>
      <c r="E20140" s="141" t="s">
        <v>60032</v>
      </c>
      <c r="F20140" s="141" t="s">
        <v>60033</v>
      </c>
      <c r="G20140" s="141" t="s">
        <v>60004</v>
      </c>
      <c r="I20140" s="141" t="s">
        <v>285</v>
      </c>
      <c r="J20140" s="649">
        <v>24472</v>
      </c>
    </row>
    <row r="20141" spans="1:10" hidden="1">
      <c r="A20141" s="141" t="s">
        <v>60035</v>
      </c>
      <c r="B20141" s="141" t="str">
        <f t="shared" si="314"/>
        <v>BUEIRO SIMPLES EM ARCO,CONSTITUIDO DE CHAPAS GALVANIZADAS,COM 3,40MM DE ESPESSURA,PARAFUSOS,PORCAS E FERRAMENTAS NECESSABUEIRO SIMPLES EM ARCO,CONSTITUIDO DE CHAPAS GALVANIZADAS,CORIAS,COM DIMENSOES EM TORNO DE 7,85M DE VAO E 4,60M DE ALTURA,RECOBRIMENTO MINIMO DE 0,90M E MAXIMO DE 3,00M,SOB A INFLUENCIA DO TREM-TIPO RODOVIARIO.FORNECIMENTOBUEIRO SIMPLES EM ARCO,CONSTITUIDO DE CHAPAS GALVANIZADAS,CO</v>
      </c>
      <c r="C20141" s="141" t="s">
        <v>60013</v>
      </c>
      <c r="D20141" s="141" t="s">
        <v>59995</v>
      </c>
      <c r="E20141" s="141" t="s">
        <v>60036</v>
      </c>
      <c r="F20141" s="141" t="s">
        <v>60029</v>
      </c>
      <c r="G20141" s="141" t="s">
        <v>59886</v>
      </c>
      <c r="I20141" s="141" t="s">
        <v>285</v>
      </c>
      <c r="J20141" s="649">
        <v>31803.8</v>
      </c>
    </row>
    <row r="20142" spans="1:10" hidden="1">
      <c r="A20142" s="141" t="s">
        <v>60037</v>
      </c>
      <c r="B20142" s="141" t="str">
        <f t="shared" si="314"/>
        <v>BUEIRO SIMPLES EM ARCO,CONSTITUIDO DE CHAPAS GALVANIZADAS,COM 3,40MM DE ESPESSURA,PARAFUSOS,PORCAS E FERRAMENTAS NECESSABUEIRO SIMPLES EM ARCO,CONSTITUIDO DE CHAPAS GALVANIZADAS,CORIAS,COM DIMENSOES EM TORNO DE 7,85M DE VAO E 4,60M DE ALTURA,RECOBRIMENTO MINIMO DE 0,90M E MAXIMO DE 3,00M,SOB A INFLUENCIA DO TREM-TIPO RODOVIARIO.FORNECIMENTOBUEIRO SIMPLES EM ARCO,CONSTITUIDO DE CHAPAS GALVANIZADAS,CO</v>
      </c>
      <c r="C20142" s="141" t="s">
        <v>60013</v>
      </c>
      <c r="D20142" s="141" t="s">
        <v>59995</v>
      </c>
      <c r="E20142" s="141" t="s">
        <v>60036</v>
      </c>
      <c r="F20142" s="141" t="s">
        <v>60029</v>
      </c>
      <c r="G20142" s="141" t="s">
        <v>59886</v>
      </c>
      <c r="I20142" s="141" t="s">
        <v>285</v>
      </c>
      <c r="J20142" s="649">
        <v>31803.8</v>
      </c>
    </row>
    <row r="20143" spans="1:10" hidden="1">
      <c r="A20143" s="141" t="s">
        <v>60038</v>
      </c>
      <c r="B20143" s="141" t="str">
        <f t="shared" si="314"/>
        <v>BUEIRO SIMPLES EM ARCO,CONSTITUIDO DE CHAPAS COM REVESTIMENTO EPOXY,COM 3,40MM DE ESPESSURA,PARAFUSOS,PORCAS E FERRAMENTBUEIRO SIMPLES EM ARCO,CONSTITUIDO DE CHAPAS COM REVESTIMENTAS NECESSARIAS,COM DIMENSOES EM TORNO DE 7,85M DE VAO E 4,60M DE ALTURA,RECOBRIMENTO MINIMO DE 0,90M E MAXIMO DE 3,00M,SOB A INFLUENCIA DO TREM-TIPO RODOVIARIO.FORNECIMENTOBUEIRO SIMPLES EM ARCO,CONSTITUIDO DE CHAPAS COM REVESTIMENT</v>
      </c>
      <c r="C20143" s="141" t="s">
        <v>60000</v>
      </c>
      <c r="D20143" s="141" t="s">
        <v>60001</v>
      </c>
      <c r="E20143" s="141" t="s">
        <v>60039</v>
      </c>
      <c r="F20143" s="141" t="s">
        <v>60033</v>
      </c>
      <c r="G20143" s="141" t="s">
        <v>60004</v>
      </c>
      <c r="I20143" s="141" t="s">
        <v>285</v>
      </c>
      <c r="J20143" s="649">
        <v>33409.599999999999</v>
      </c>
    </row>
    <row r="20144" spans="1:10" hidden="1">
      <c r="A20144" s="141" t="s">
        <v>60040</v>
      </c>
      <c r="B20144" s="141" t="str">
        <f t="shared" si="314"/>
        <v>BUEIRO SIMPLES EM ARCO,CONSTITUIDO DE CHAPAS COM REVESTIMENTO EPOXY,COM 3,40MM DE ESPESSURA,PARAFUSOS,PORCAS E FERRAMENTBUEIRO SIMPLES EM ARCO,CONSTITUIDO DE CHAPAS COM REVESTIMENTAS NECESSARIAS,COM DIMENSOES EM TORNO DE 7,85M DE VAO E 4,60M DE ALTURA,RECOBRIMENTO MINIMO DE 0,90M E MAXIMO DE 3,00M,SOB A INFLUENCIA DO TREM-TIPO RODOVIARIO.FORNECIMENTOBUEIRO SIMPLES EM ARCO,CONSTITUIDO DE CHAPAS COM REVESTIMENT</v>
      </c>
      <c r="C20144" s="141" t="s">
        <v>60000</v>
      </c>
      <c r="D20144" s="141" t="s">
        <v>60001</v>
      </c>
      <c r="E20144" s="141" t="s">
        <v>60039</v>
      </c>
      <c r="F20144" s="141" t="s">
        <v>60033</v>
      </c>
      <c r="G20144" s="141" t="s">
        <v>60004</v>
      </c>
      <c r="I20144" s="141" t="s">
        <v>285</v>
      </c>
      <c r="J20144" s="649">
        <v>33409.599999999999</v>
      </c>
    </row>
    <row r="20145" spans="1:10" hidden="1">
      <c r="A20145" s="141" t="s">
        <v>60041</v>
      </c>
      <c r="B20145" s="141" t="str">
        <f t="shared" si="314"/>
        <v>BUEIRO SIMPLES EM ARCO,CONSTITUIDO DE CHAPAS GALVANIZADAS COM 3,40MM DE ESPESSURA,PARAFUSOS,PORCAS E FERRAMENTAS NECESSABUEIRO SIMPLES EM ARCO,CONSTITUIDO DE CHAPAS GALVANIZADAS CORIAS,COM DIMENSOES EM TORNO DE 8,79M DE VAO E 2,95M DE ALTURA,RECOBRIMENTO MINIMO DE 0,90M E MAXIMO DE 3,50M,SOB A INFLUENCIA DO TREM-TIPO RODOVIARIO.FORNECIMENTOBUEIRO SIMPLES EM ARCO,CONSTITUIDO DE CHAPAS GALVANIZADAS CO</v>
      </c>
      <c r="C20145" s="141" t="s">
        <v>59994</v>
      </c>
      <c r="D20145" s="141" t="s">
        <v>59995</v>
      </c>
      <c r="E20145" s="141" t="s">
        <v>60042</v>
      </c>
      <c r="F20145" s="141" t="s">
        <v>60043</v>
      </c>
      <c r="G20145" s="141" t="s">
        <v>59886</v>
      </c>
      <c r="I20145" s="141" t="s">
        <v>285</v>
      </c>
      <c r="J20145" s="649">
        <v>26182.43</v>
      </c>
    </row>
    <row r="20146" spans="1:10" hidden="1">
      <c r="A20146" s="141" t="s">
        <v>60044</v>
      </c>
      <c r="B20146" s="141" t="str">
        <f t="shared" si="314"/>
        <v>BUEIRO SIMPLES EM ARCO,CONSTITUIDO DE CHAPAS GALVANIZADAS COM 3,40MM DE ESPESSURA,PARAFUSOS,PORCAS E FERRAMENTAS NECESSABUEIRO SIMPLES EM ARCO,CONSTITUIDO DE CHAPAS GALVANIZADAS CORIAS,COM DIMENSOES EM TORNO DE 8,79M DE VAO E 2,95M DE ALTURA,RECOBRIMENTO MINIMO DE 0,90M E MAXIMO DE 3,50M,SOB A INFLUENCIA DO TREM-TIPO RODOVIARIO.FORNECIMENTOBUEIRO SIMPLES EM ARCO,CONSTITUIDO DE CHAPAS GALVANIZADAS CO</v>
      </c>
      <c r="C20146" s="141" t="s">
        <v>59994</v>
      </c>
      <c r="D20146" s="141" t="s">
        <v>59995</v>
      </c>
      <c r="E20146" s="141" t="s">
        <v>60042</v>
      </c>
      <c r="F20146" s="141" t="s">
        <v>60043</v>
      </c>
      <c r="G20146" s="141" t="s">
        <v>59886</v>
      </c>
      <c r="I20146" s="141" t="s">
        <v>285</v>
      </c>
      <c r="J20146" s="649">
        <v>26182.43</v>
      </c>
    </row>
    <row r="20147" spans="1:10" hidden="1">
      <c r="A20147" s="141" t="s">
        <v>60045</v>
      </c>
      <c r="B20147" s="141" t="str">
        <f t="shared" si="314"/>
        <v>BUEIRO SIMPLES EM ARCO,CONSTITUIDO DE CHAPAS COM REVESTIMENTO EPOXY,COM 3,40M DE ESPESSURA,PARAFUSOS,PORCAS E FERRAMENTABUEIRO SIMPLES EM ARCO,CONSTITUIDO DE CHAPAS COM REVESTIMENTAS NECESSARIAS,COM DIMENSOES EM TORNO DE 8,79M DE VAO E 2,95M DE ALTURA,RECOBRIMENTO MINIMO DE 0,90M E MAXIMO DE 3,50M,SOB A INFLUENCIA DO TREM-TIPO RODOVIARIO.FORNECIMENTOBUEIRO SIMPLES EM ARCO,CONSTITUIDO DE CHAPAS COM REVESTIMENT</v>
      </c>
      <c r="C20147" s="141" t="s">
        <v>60000</v>
      </c>
      <c r="D20147" s="141" t="s">
        <v>60046</v>
      </c>
      <c r="E20147" s="141" t="s">
        <v>60047</v>
      </c>
      <c r="F20147" s="141" t="s">
        <v>60048</v>
      </c>
      <c r="G20147" s="141" t="s">
        <v>60004</v>
      </c>
      <c r="I20147" s="141" t="s">
        <v>285</v>
      </c>
      <c r="J20147" s="649">
        <v>27504.400000000001</v>
      </c>
    </row>
    <row r="20148" spans="1:10" hidden="1">
      <c r="A20148" s="141" t="s">
        <v>60049</v>
      </c>
      <c r="B20148" s="141" t="str">
        <f t="shared" si="314"/>
        <v>BUEIRO SIMPLES EM ARCO,CONSTITUIDO DE CHAPAS COM REVESTIMENTO EPOXY,COM 3,40M DE ESPESSURA,PARAFUSOS,PORCAS E FERRAMENTABUEIRO SIMPLES EM ARCO,CONSTITUIDO DE CHAPAS COM REVESTIMENTAS NECESSARIAS,COM DIMENSOES EM TORNO DE 8,79M DE VAO E 2,95M DE ALTURA,RECOBRIMENTO MINIMO DE 0,90M E MAXIMO DE 3,50M,SOB A INFLUENCIA DO TREM-TIPO RODOVIARIO.FORNECIMENTOBUEIRO SIMPLES EM ARCO,CONSTITUIDO DE CHAPAS COM REVESTIMENT</v>
      </c>
      <c r="C20148" s="141" t="s">
        <v>60000</v>
      </c>
      <c r="D20148" s="141" t="s">
        <v>60046</v>
      </c>
      <c r="E20148" s="141" t="s">
        <v>60047</v>
      </c>
      <c r="F20148" s="141" t="s">
        <v>60048</v>
      </c>
      <c r="G20148" s="141" t="s">
        <v>60004</v>
      </c>
      <c r="I20148" s="141" t="s">
        <v>285</v>
      </c>
      <c r="J20148" s="649">
        <v>27504.400000000001</v>
      </c>
    </row>
    <row r="20149" spans="1:10" hidden="1">
      <c r="A20149" s="141" t="s">
        <v>60050</v>
      </c>
      <c r="B20149" s="141" t="str">
        <f t="shared" si="314"/>
        <v>BUEIRO SIMPLES EM ARCO,CONSTITUIDO DE CHAPAS GALVANIZADAS,COM 3,40MM DE ESPESSURA,PARAFUSOS,PORCAS E FERRAMENTAS NECESSABUEIRO SIMPLES EM ARCO,CONSTITUIDO DE CHAPAS GALVANIZADAS,CORIAS,COM DIMENSOES EM TORNO DE 8,97M DE VAO E 5,00M DE ALTURA,RECOBRIMENTO MINIMO DE 0,90M E MAXIMO DE 4,00M,SOB A INFLUENCIA DO TREM-TIPO RODOVIARIO.FORNECIMENTOBUEIRO SIMPLES EM ARCO,CONSTITUIDO DE CHAPAS GALVANIZADAS,CO</v>
      </c>
      <c r="C20149" s="141" t="s">
        <v>60013</v>
      </c>
      <c r="D20149" s="141" t="s">
        <v>59995</v>
      </c>
      <c r="E20149" s="141" t="s">
        <v>60051</v>
      </c>
      <c r="F20149" s="141" t="s">
        <v>60052</v>
      </c>
      <c r="G20149" s="141" t="s">
        <v>59886</v>
      </c>
      <c r="I20149" s="141" t="s">
        <v>285</v>
      </c>
      <c r="J20149" s="649">
        <v>35298.17</v>
      </c>
    </row>
    <row r="20150" spans="1:10" hidden="1">
      <c r="A20150" s="141" t="s">
        <v>60053</v>
      </c>
      <c r="B20150" s="141" t="str">
        <f t="shared" si="314"/>
        <v>BUEIRO SIMPLES EM ARCO,CONSTITUIDO DE CHAPAS GALVANIZADAS,COM 3,40MM DE ESPESSURA,PARAFUSOS,PORCAS E FERRAMENTAS NECESSABUEIRO SIMPLES EM ARCO,CONSTITUIDO DE CHAPAS GALVANIZADAS,CORIAS,COM DIMENSOES EM TORNO DE 8,97M DE VAO E 5,00M DE ALTURA,RECOBRIMENTO MINIMO DE 0,90M E MAXIMO DE 4,00M,SOB A INFLUENCIA DO TREM-TIPO RODOVIARIO.FORNECIMENTOBUEIRO SIMPLES EM ARCO,CONSTITUIDO DE CHAPAS GALVANIZADAS,CO</v>
      </c>
      <c r="C20150" s="141" t="s">
        <v>60013</v>
      </c>
      <c r="D20150" s="141" t="s">
        <v>59995</v>
      </c>
      <c r="E20150" s="141" t="s">
        <v>60051</v>
      </c>
      <c r="F20150" s="141" t="s">
        <v>60052</v>
      </c>
      <c r="G20150" s="141" t="s">
        <v>59886</v>
      </c>
      <c r="I20150" s="141" t="s">
        <v>285</v>
      </c>
      <c r="J20150" s="649">
        <v>35298.17</v>
      </c>
    </row>
    <row r="20151" spans="1:10" hidden="1">
      <c r="A20151" s="141" t="s">
        <v>60054</v>
      </c>
      <c r="B20151" s="141" t="str">
        <f t="shared" si="314"/>
        <v>BUEIRO SIMPLES EM ARCO,CONSTITUIDO DE CHAPAS COM REVESTIMENTO EPOXY,COM 3,40MM DE ESPESSURA,PARAFUSOS,PORCAS E FERRAMENTBUEIRO SIMPLES EM ARCO,CONSTITUIDO DE CHAPAS COM REVESTIMENTAS NECESSARIAS,COM DIMENSOES EM TORNO DE 8,97M DE VAO E 5,00M DE ALTURA,RECOBRIMENTO MINIMO DE 0,90M E MAXIMO DE 4,00M,SOB A INFLUENCIA DO TREM-TIPO RODOVIARIO.FORNECIMENTOBUEIRO SIMPLES EM ARCO,CONSTITUIDO DE CHAPAS COM REVESTIMENT</v>
      </c>
      <c r="C20151" s="141" t="s">
        <v>60000</v>
      </c>
      <c r="D20151" s="141" t="s">
        <v>60001</v>
      </c>
      <c r="E20151" s="141" t="s">
        <v>60055</v>
      </c>
      <c r="F20151" s="141" t="s">
        <v>60056</v>
      </c>
      <c r="G20151" s="141" t="s">
        <v>60004</v>
      </c>
      <c r="I20151" s="141" t="s">
        <v>285</v>
      </c>
      <c r="J20151" s="649">
        <v>37080.400000000001</v>
      </c>
    </row>
    <row r="20152" spans="1:10" hidden="1">
      <c r="A20152" s="141" t="s">
        <v>60057</v>
      </c>
      <c r="B20152" s="141" t="str">
        <f t="shared" si="314"/>
        <v>BUEIRO SIMPLES EM ARCO,CONSTITUIDO DE CHAPAS COM REVESTIMENTO EPOXY,COM 3,40MM DE ESPESSURA,PARAFUSOS,PORCAS E FERRAMENTBUEIRO SIMPLES EM ARCO,CONSTITUIDO DE CHAPAS COM REVESTIMENTAS NECESSARIAS,COM DIMENSOES EM TORNO DE 8,97M DE VAO E 5,00M DE ALTURA,RECOBRIMENTO MINIMO DE 0,90M E MAXIMO DE 4,00M,SOB A INFLUENCIA DO TREM-TIPO RODOVIARIO.FORNECIMENTOBUEIRO SIMPLES EM ARCO,CONSTITUIDO DE CHAPAS COM REVESTIMENT</v>
      </c>
      <c r="C20152" s="141" t="s">
        <v>60000</v>
      </c>
      <c r="D20152" s="141" t="s">
        <v>60001</v>
      </c>
      <c r="E20152" s="141" t="s">
        <v>60055</v>
      </c>
      <c r="F20152" s="141" t="s">
        <v>60056</v>
      </c>
      <c r="G20152" s="141" t="s">
        <v>60004</v>
      </c>
      <c r="I20152" s="141" t="s">
        <v>285</v>
      </c>
      <c r="J20152" s="649">
        <v>37080.400000000001</v>
      </c>
    </row>
    <row r="20153" spans="1:10" hidden="1">
      <c r="A20153" s="141" t="s">
        <v>60058</v>
      </c>
      <c r="B20153" s="141" t="str">
        <f t="shared" si="314"/>
        <v>BUEIRO SIMPLES EM ARCO,CONSTITUIDO DE CHAPAS GALVANIZADAS,COM 4,70MM DE ESPESSURA,PARAFUSOS,PORCAS E FERRAMENTAS NECESSABUEIRO SIMPLES EM ARCO,CONSTITUIDO DE CHAPAS GALVANIZADAS,CORIAS,COM DIMENSOES EM TORNO DE 9,45M DE VAO E 3,07M DE ALTURA,RECOBRIMENTO MINIMO DE 0,90M E MAXIMO DE 4,00M,SOB A INFLUENCIA DO TREM-TIPO RODOVIARIO.FORNECIMENTOBUEIRO SIMPLES EM ARCO,CONSTITUIDO DE CHAPAS GALVANIZADAS,CO</v>
      </c>
      <c r="C20153" s="141" t="s">
        <v>60013</v>
      </c>
      <c r="D20153" s="141" t="s">
        <v>60059</v>
      </c>
      <c r="E20153" s="141" t="s">
        <v>60060</v>
      </c>
      <c r="F20153" s="141" t="s">
        <v>60052</v>
      </c>
      <c r="G20153" s="141" t="s">
        <v>59886</v>
      </c>
      <c r="I20153" s="141" t="s">
        <v>285</v>
      </c>
      <c r="J20153" s="649">
        <v>35154.74</v>
      </c>
    </row>
    <row r="20154" spans="1:10" hidden="1">
      <c r="A20154" s="141" t="s">
        <v>60061</v>
      </c>
      <c r="B20154" s="141" t="str">
        <f t="shared" si="314"/>
        <v>BUEIRO SIMPLES EM ARCO,CONSTITUIDO DE CHAPAS GALVANIZADAS,COM 4,70MM DE ESPESSURA,PARAFUSOS,PORCAS E FERRAMENTAS NECESSABUEIRO SIMPLES EM ARCO,CONSTITUIDO DE CHAPAS GALVANIZADAS,CORIAS,COM DIMENSOES EM TORNO DE 9,45M DE VAO E 3,07M DE ALTURA,RECOBRIMENTO MINIMO DE 0,90M E MAXIMO DE 4,00M,SOB A INFLUENCIA DO TREM-TIPO RODOVIARIO.FORNECIMENTOBUEIRO SIMPLES EM ARCO,CONSTITUIDO DE CHAPAS GALVANIZADAS,CO</v>
      </c>
      <c r="C20154" s="141" t="s">
        <v>60013</v>
      </c>
      <c r="D20154" s="141" t="s">
        <v>60059</v>
      </c>
      <c r="E20154" s="141" t="s">
        <v>60060</v>
      </c>
      <c r="F20154" s="141" t="s">
        <v>60052</v>
      </c>
      <c r="G20154" s="141" t="s">
        <v>59886</v>
      </c>
      <c r="I20154" s="141" t="s">
        <v>285</v>
      </c>
      <c r="J20154" s="649">
        <v>35154.74</v>
      </c>
    </row>
    <row r="20155" spans="1:10" hidden="1">
      <c r="A20155" s="141" t="s">
        <v>60062</v>
      </c>
      <c r="B20155" s="141" t="str">
        <f t="shared" si="314"/>
        <v>BUEIRO SIMPLES EM ARCO,CONSTITUIDO DE CHAPAS COM REVESTIMENTO EPOXY,COM 4,70MM DE ESPESSURA,PARAFUSOS,PORCAS E FERRAMENTBUEIRO SIMPLES EM ARCO,CONSTITUIDO DE CHAPAS COM REVESTIMENTAS NECESSARIAS,COM DIMENSOES EM TORNO DE 9,45M DE VAO E 3,07M DE ALTURA,RECOBRIMENTO MINIMO DE 0,90M E MAXIMO DE 4,00M,SOB A INFLUENCIA DO TREM-TIPO RODOVIARIO.FORNECIMENTOBUEIRO SIMPLES EM ARCO,CONSTITUIDO DE CHAPAS COM REVESTIMENT</v>
      </c>
      <c r="C20155" s="141" t="s">
        <v>60000</v>
      </c>
      <c r="D20155" s="141" t="s">
        <v>60063</v>
      </c>
      <c r="E20155" s="141" t="s">
        <v>60064</v>
      </c>
      <c r="F20155" s="141" t="s">
        <v>60056</v>
      </c>
      <c r="G20155" s="141" t="s">
        <v>60004</v>
      </c>
      <c r="I20155" s="141" t="s">
        <v>285</v>
      </c>
      <c r="J20155" s="649">
        <v>37836.800000000003</v>
      </c>
    </row>
    <row r="20156" spans="1:10" hidden="1">
      <c r="A20156" s="141" t="s">
        <v>60065</v>
      </c>
      <c r="B20156" s="141" t="str">
        <f t="shared" si="314"/>
        <v>BUEIRO SIMPLES EM ARCO,CONSTITUIDO DE CHAPAS COM REVESTIMENTO EPOXY,COM 4,70MM DE ESPESSURA,PARAFUSOS,PORCAS E FERRAMENTBUEIRO SIMPLES EM ARCO,CONSTITUIDO DE CHAPAS COM REVESTIMENTAS NECESSARIAS,COM DIMENSOES EM TORNO DE 9,45M DE VAO E 3,07M DE ALTURA,RECOBRIMENTO MINIMO DE 0,90M E MAXIMO DE 4,00M,SOB A INFLUENCIA DO TREM-TIPO RODOVIARIO.FORNECIMENTOBUEIRO SIMPLES EM ARCO,CONSTITUIDO DE CHAPAS COM REVESTIMENT</v>
      </c>
      <c r="C20156" s="141" t="s">
        <v>60000</v>
      </c>
      <c r="D20156" s="141" t="s">
        <v>60063</v>
      </c>
      <c r="E20156" s="141" t="s">
        <v>60064</v>
      </c>
      <c r="F20156" s="141" t="s">
        <v>60056</v>
      </c>
      <c r="G20156" s="141" t="s">
        <v>60004</v>
      </c>
      <c r="I20156" s="141" t="s">
        <v>285</v>
      </c>
      <c r="J20156" s="649">
        <v>37836.800000000003</v>
      </c>
    </row>
    <row r="20157" spans="1:10" hidden="1">
      <c r="A20157" s="141" t="s">
        <v>60066</v>
      </c>
      <c r="B20157" s="141" t="str">
        <f t="shared" si="314"/>
        <v>BUEIRO SIMPLES EM ARCO,CONSTITUIDO DE CHAPAS GALVANIZADAS,COM 4,70MM DE ESPESSURA,PARAFUSOS,PORCAS E FERRAMENTAS NECESSABUEIRO SIMPLES EM ARCO,CONSTITUIDO DE CHAPAS GALVANIZADAS,CORIAS,COM DIMENSOES EM TORNO DE 9,86M DE VAO E 6,07M DE ALTURA,RECOBRIMENTO MINIMO DE 0,90M E MAXIMO DE 4,00M,SOB A INFLUENCIA DO TREM-TIPO RODOVIARIO.FORNECIMENTOBUEIRO SIMPLES EM ARCO,CONSTITUIDO DE CHAPAS GALVANIZADAS,CO</v>
      </c>
      <c r="C20157" s="141" t="s">
        <v>60013</v>
      </c>
      <c r="D20157" s="141" t="s">
        <v>60059</v>
      </c>
      <c r="E20157" s="141" t="s">
        <v>60067</v>
      </c>
      <c r="F20157" s="141" t="s">
        <v>60052</v>
      </c>
      <c r="G20157" s="141" t="s">
        <v>59886</v>
      </c>
      <c r="I20157" s="141" t="s">
        <v>285</v>
      </c>
      <c r="J20157" s="649">
        <v>52565.62</v>
      </c>
    </row>
    <row r="20158" spans="1:10" hidden="1">
      <c r="A20158" s="141" t="s">
        <v>60068</v>
      </c>
      <c r="B20158" s="141" t="str">
        <f t="shared" si="314"/>
        <v>BUEIRO SIMPLES EM ARCO,CONSTITUIDO DE CHAPAS GALVANIZADAS,COM 4,70MM DE ESPESSURA,PARAFUSOS,PORCAS E FERRAMENTAS NECESSABUEIRO SIMPLES EM ARCO,CONSTITUIDO DE CHAPAS GALVANIZADAS,CORIAS,COM DIMENSOES EM TORNO DE 9,86M DE VAO E 6,07M DE ALTURA,RECOBRIMENTO MINIMO DE 0,90M E MAXIMO DE 4,00M,SOB A INFLUENCIA DO TREM-TIPO RODOVIARIO.FORNECIMENTOBUEIRO SIMPLES EM ARCO,CONSTITUIDO DE CHAPAS GALVANIZADAS,CO</v>
      </c>
      <c r="C20158" s="141" t="s">
        <v>60013</v>
      </c>
      <c r="D20158" s="141" t="s">
        <v>60059</v>
      </c>
      <c r="E20158" s="141" t="s">
        <v>60067</v>
      </c>
      <c r="F20158" s="141" t="s">
        <v>60052</v>
      </c>
      <c r="G20158" s="141" t="s">
        <v>59886</v>
      </c>
      <c r="I20158" s="141" t="s">
        <v>285</v>
      </c>
      <c r="J20158" s="649">
        <v>52565.62</v>
      </c>
    </row>
    <row r="20159" spans="1:10" hidden="1">
      <c r="A20159" s="141" t="s">
        <v>60069</v>
      </c>
      <c r="B20159" s="141" t="str">
        <f t="shared" si="314"/>
        <v>BUEIRO SIMPLES EM ARCO,CONSTITUIDO DE CHAPAS COM REVESTIMENTO EPOXY,COM 4,70MM DE ESPESSURA,PARAFUSOS,PORCAS E FERRAMENTBUEIRO SIMPLES EM ARCO,CONSTITUIDO DE CHAPAS COM REVESTIMENTAS NECESSARIAS,COM DIMENSOES EM TORNO DE 9,86M DE VAO E 6,07M DE ALTURA,RECOBRIMENTO MINIMO DE 0,90M E MAXIMO DE 4,00M,SOB A INFLUENCIA DO TREM-TIPO RODOVIARIO.FORNECIMENTOBUEIRO SIMPLES EM ARCO,CONSTITUIDO DE CHAPAS COM REVESTIMENT</v>
      </c>
      <c r="C20159" s="141" t="s">
        <v>60000</v>
      </c>
      <c r="D20159" s="141" t="s">
        <v>60063</v>
      </c>
      <c r="E20159" s="141" t="s">
        <v>60070</v>
      </c>
      <c r="F20159" s="141" t="s">
        <v>60056</v>
      </c>
      <c r="G20159" s="141" t="s">
        <v>60004</v>
      </c>
      <c r="I20159" s="141" t="s">
        <v>285</v>
      </c>
      <c r="J20159" s="649">
        <v>56576</v>
      </c>
    </row>
    <row r="20160" spans="1:10" hidden="1">
      <c r="A20160" s="141" t="s">
        <v>60071</v>
      </c>
      <c r="B20160" s="141" t="str">
        <f t="shared" si="314"/>
        <v>BUEIRO SIMPLES EM ARCO,CONSTITUIDO DE CHAPAS COM REVESTIMENTO EPOXY,COM 4,70MM DE ESPESSURA,PARAFUSOS,PORCAS E FERRAMENTBUEIRO SIMPLES EM ARCO,CONSTITUIDO DE CHAPAS COM REVESTIMENTAS NECESSARIAS,COM DIMENSOES EM TORNO DE 9,86M DE VAO E 6,07M DE ALTURA,RECOBRIMENTO MINIMO DE 0,90M E MAXIMO DE 4,00M,SOB A INFLUENCIA DO TREM-TIPO RODOVIARIO.FORNECIMENTOBUEIRO SIMPLES EM ARCO,CONSTITUIDO DE CHAPAS COM REVESTIMENT</v>
      </c>
      <c r="C20160" s="141" t="s">
        <v>60000</v>
      </c>
      <c r="D20160" s="141" t="s">
        <v>60063</v>
      </c>
      <c r="E20160" s="141" t="s">
        <v>60070</v>
      </c>
      <c r="F20160" s="141" t="s">
        <v>60056</v>
      </c>
      <c r="G20160" s="141" t="s">
        <v>60004</v>
      </c>
      <c r="I20160" s="141" t="s">
        <v>285</v>
      </c>
      <c r="J20160" s="649">
        <v>56576</v>
      </c>
    </row>
    <row r="20161" spans="1:10" hidden="1">
      <c r="A20161" s="141" t="s">
        <v>60072</v>
      </c>
      <c r="B20161" s="141" t="str">
        <f t="shared" si="314"/>
        <v>BUEIRO SIMPLES EM ARCO,CONSTITUIDO DE CHAPAS GALVANIZADAS,COM 6,30MM DE ESPESSURA,PARAFUSOS,PORCAS E FERRAMENTAS NECESSABUEIRO SIMPLES EM ARCO,CONSTITUIDO DE CHAPAS GALVANIZADAS,CORIAS,COM DIMENSOES EM TORNO DE 10,77M DE VAO E 3,48M DE ALTURA,RECOBRIMENTO MINIMO DE 1,20M E MAXIMO DE 4,00M,SOB A INFLUENCIA DO TREM-TIPO RODOVIARIO.FORNECIMENTOBUEIRO SIMPLES EM ARCO,CONSTITUIDO DE CHAPAS GALVANIZADAS,CO</v>
      </c>
      <c r="C20161" s="141" t="s">
        <v>60013</v>
      </c>
      <c r="D20161" s="141" t="s">
        <v>60073</v>
      </c>
      <c r="E20161" s="141" t="s">
        <v>60074</v>
      </c>
      <c r="F20161" s="141" t="s">
        <v>60075</v>
      </c>
      <c r="G20161" s="141" t="s">
        <v>60076</v>
      </c>
      <c r="I20161" s="141" t="s">
        <v>285</v>
      </c>
      <c r="J20161" s="649">
        <v>50801.63</v>
      </c>
    </row>
    <row r="20162" spans="1:10" hidden="1">
      <c r="A20162" s="141" t="s">
        <v>60077</v>
      </c>
      <c r="B20162" s="141" t="str">
        <f t="shared" si="314"/>
        <v>BUEIRO SIMPLES EM ARCO,CONSTITUIDO DE CHAPAS GALVANIZADAS,COM 6,30MM DE ESPESSURA,PARAFUSOS,PORCAS E FERRAMENTAS NECESSABUEIRO SIMPLES EM ARCO,CONSTITUIDO DE CHAPAS GALVANIZADAS,CORIAS,COM DIMENSOES EM TORNO DE 10,77M DE VAO E 3,48M DE ALTURA,RECOBRIMENTO MINIMO DE 1,20M E MAXIMO DE 4,00M,SOB A INFLUENCIA DO TREM-TIPO RODOVIARIO.FORNECIMENTOBUEIRO SIMPLES EM ARCO,CONSTITUIDO DE CHAPAS GALVANIZADAS,CO</v>
      </c>
      <c r="C20162" s="141" t="s">
        <v>60013</v>
      </c>
      <c r="D20162" s="141" t="s">
        <v>60073</v>
      </c>
      <c r="E20162" s="141" t="s">
        <v>60074</v>
      </c>
      <c r="F20162" s="141" t="s">
        <v>60075</v>
      </c>
      <c r="G20162" s="141" t="s">
        <v>60076</v>
      </c>
      <c r="I20162" s="141" t="s">
        <v>285</v>
      </c>
      <c r="J20162" s="649">
        <v>50801.63</v>
      </c>
    </row>
    <row r="20163" spans="1:10" hidden="1">
      <c r="A20163" s="141" t="s">
        <v>60078</v>
      </c>
      <c r="B20163" s="141" t="str">
        <f t="shared" ref="B20163:B20226" si="315">C20163&amp;D20163&amp;C20163&amp;E20163&amp;F20163&amp;G20163&amp;H20163&amp;C20163</f>
        <v>BUEIRO SIMPLES EM ARCO,CONSTITUIDO DE CHAPAS COM REVESTIMENTO EPOXY,COM 6,30MM DE ESPESSURA,PARAFUSOS,PORCAS E FERRAMENTBUEIRO SIMPLES EM ARCO,CONSTITUIDO DE CHAPAS COM REVESTIMENTAS NECESSARIAS,COM DIMENSOES EM TORNO DE 10,77M DE VAO,3,48M DE ALTURA,RECOBRIMENTO MINIMO DE 1,20M E MAXIMO DE 4,00M,SOB A INFLUENCIA DO TREM-TIPO RODOVIARIO.FORNECIMENTOBUEIRO SIMPLES EM ARCO,CONSTITUIDO DE CHAPAS COM REVESTIMENT</v>
      </c>
      <c r="C20163" s="141" t="s">
        <v>60000</v>
      </c>
      <c r="D20163" s="141" t="s">
        <v>60079</v>
      </c>
      <c r="E20163" s="141" t="s">
        <v>60080</v>
      </c>
      <c r="F20163" s="141" t="s">
        <v>60081</v>
      </c>
      <c r="G20163" s="141" t="s">
        <v>59965</v>
      </c>
      <c r="I20163" s="141" t="s">
        <v>285</v>
      </c>
      <c r="J20163" s="649">
        <v>54890</v>
      </c>
    </row>
    <row r="20164" spans="1:10" hidden="1">
      <c r="A20164" s="141" t="s">
        <v>60082</v>
      </c>
      <c r="B20164" s="141" t="str">
        <f t="shared" si="315"/>
        <v>BUEIRO SIMPLES EM ARCO,CONSTITUIDO DE CHAPAS COM REVESTIMENTO EPOXY,COM 6,30MM DE ESPESSURA,PARAFUSOS,PORCAS E FERRAMENTBUEIRO SIMPLES EM ARCO,CONSTITUIDO DE CHAPAS COM REVESTIMENTAS NECESSARIAS,COM DIMENSOES EM TORNO DE 10,77M DE VAO,3,48M DE ALTURA,RECOBRIMENTO MINIMO DE 1,20M E MAXIMO DE 4,00M,SOB A INFLUENCIA DO TREM-TIPO RODOVIARIO.FORNECIMENTOBUEIRO SIMPLES EM ARCO,CONSTITUIDO DE CHAPAS COM REVESTIMENT</v>
      </c>
      <c r="C20164" s="141" t="s">
        <v>60000</v>
      </c>
      <c r="D20164" s="141" t="s">
        <v>60079</v>
      </c>
      <c r="E20164" s="141" t="s">
        <v>60080</v>
      </c>
      <c r="F20164" s="141" t="s">
        <v>60081</v>
      </c>
      <c r="G20164" s="141" t="s">
        <v>59965</v>
      </c>
      <c r="I20164" s="141" t="s">
        <v>285</v>
      </c>
      <c r="J20164" s="649">
        <v>54890</v>
      </c>
    </row>
    <row r="20165" spans="1:10" hidden="1">
      <c r="A20165" s="141" t="s">
        <v>60083</v>
      </c>
      <c r="B20165" s="141" t="str">
        <f t="shared" si="315"/>
        <v>BUEIRO SIMPLES EM ARCO,CONSTITUIDO DE CHAPAS GALVANIZADAS,COM 6,30MM DE ESPESSURA,PARAFUSOS,PORCAS E FERRAMENTAS NECESSABUEIRO SIMPLES EM ARCO,CONSTITUIDO DE CHAPAS GALVANIZADAS,CORIAS,COM DIMENSOES EM TORNO DE 10,97M DE VAO E 6,53M DE ALTURA,RECOBRIMENTO MINIMO DE 1,20M E MAXIMO DE 4,50M,SOB A INFLUENCIA DO TREM-TIPO RODOVIARIO.FORNECIMENTOBUEIRO SIMPLES EM ARCO,CONSTITUIDO DE CHAPAS GALVANIZADAS,CO</v>
      </c>
      <c r="C20165" s="141" t="s">
        <v>60013</v>
      </c>
      <c r="D20165" s="141" t="s">
        <v>60073</v>
      </c>
      <c r="E20165" s="141" t="s">
        <v>60084</v>
      </c>
      <c r="F20165" s="141" t="s">
        <v>60085</v>
      </c>
      <c r="G20165" s="141" t="s">
        <v>60076</v>
      </c>
      <c r="I20165" s="141" t="s">
        <v>285</v>
      </c>
      <c r="J20165" s="649">
        <v>72138.31</v>
      </c>
    </row>
    <row r="20166" spans="1:10" hidden="1">
      <c r="A20166" s="141" t="s">
        <v>60086</v>
      </c>
      <c r="B20166" s="141" t="str">
        <f t="shared" si="315"/>
        <v>BUEIRO SIMPLES EM ARCO,CONSTITUIDO DE CHAPAS GALVANIZADAS,COM 6,30MM DE ESPESSURA,PARAFUSOS,PORCAS E FERRAMENTAS NECESSABUEIRO SIMPLES EM ARCO,CONSTITUIDO DE CHAPAS GALVANIZADAS,CORIAS,COM DIMENSOES EM TORNO DE 10,97M DE VAO E 6,53M DE ALTURA,RECOBRIMENTO MINIMO DE 1,20M E MAXIMO DE 4,50M,SOB A INFLUENCIA DO TREM-TIPO RODOVIARIO.FORNECIMENTOBUEIRO SIMPLES EM ARCO,CONSTITUIDO DE CHAPAS GALVANIZADAS,CO</v>
      </c>
      <c r="C20166" s="141" t="s">
        <v>60013</v>
      </c>
      <c r="D20166" s="141" t="s">
        <v>60073</v>
      </c>
      <c r="E20166" s="141" t="s">
        <v>60084</v>
      </c>
      <c r="F20166" s="141" t="s">
        <v>60085</v>
      </c>
      <c r="G20166" s="141" t="s">
        <v>60076</v>
      </c>
      <c r="I20166" s="141" t="s">
        <v>285</v>
      </c>
      <c r="J20166" s="649">
        <v>72138.31</v>
      </c>
    </row>
    <row r="20167" spans="1:10" hidden="1">
      <c r="A20167" s="141" t="s">
        <v>60087</v>
      </c>
      <c r="B20167" s="141" t="str">
        <f t="shared" si="315"/>
        <v>BUEIRO SIMPLES EM ARCO,CONSTITUIDO DE CHAPAS COM REVESTIMENTO EPOXY,COM 6,30MM DE ESPESSURA,PARAFUSOS,PORCAS E FERRAMENTBUEIRO SIMPLES EM ARCO,CONSTITUIDO DE CHAPAS COM REVESTIMENTAS NECESSARIAS,COM DIMENSOES EM TORNO DE 10,97M DE VAO E 6,53M DE ALTURA,RECOBRIMENTO MINIMO DE 1,20M E MAXIMO DE 4,50M,SOB A INFLUENCIA DO TREM-TIPO RODOVIARIO.FORNECIMENTOBUEIRO SIMPLES EM ARCO,CONSTITUIDO DE CHAPAS COM REVESTIMENT</v>
      </c>
      <c r="C20167" s="141" t="s">
        <v>60000</v>
      </c>
      <c r="D20167" s="141" t="s">
        <v>60079</v>
      </c>
      <c r="E20167" s="141" t="s">
        <v>60088</v>
      </c>
      <c r="F20167" s="141" t="s">
        <v>60089</v>
      </c>
      <c r="G20167" s="141" t="s">
        <v>60004</v>
      </c>
      <c r="I20167" s="141" t="s">
        <v>285</v>
      </c>
      <c r="J20167" s="649">
        <v>77943.8</v>
      </c>
    </row>
    <row r="20168" spans="1:10" hidden="1">
      <c r="A20168" s="141" t="s">
        <v>60090</v>
      </c>
      <c r="B20168" s="141" t="str">
        <f t="shared" si="315"/>
        <v>BUEIRO SIMPLES EM ARCO,CONSTITUIDO DE CHAPAS COM REVESTIMENTO EPOXY,COM 6,30MM DE ESPESSURA,PARAFUSOS,PORCAS E FERRAMENTBUEIRO SIMPLES EM ARCO,CONSTITUIDO DE CHAPAS COM REVESTIMENTAS NECESSARIAS,COM DIMENSOES EM TORNO DE 10,97M DE VAO E 6,53M DE ALTURA,RECOBRIMENTO MINIMO DE 1,20M E MAXIMO DE 4,50M,SOB A INFLUENCIA DO TREM-TIPO RODOVIARIO.FORNECIMENTOBUEIRO SIMPLES EM ARCO,CONSTITUIDO DE CHAPAS COM REVESTIMENT</v>
      </c>
      <c r="C20168" s="141" t="s">
        <v>60000</v>
      </c>
      <c r="D20168" s="141" t="s">
        <v>60079</v>
      </c>
      <c r="E20168" s="141" t="s">
        <v>60088</v>
      </c>
      <c r="F20168" s="141" t="s">
        <v>60089</v>
      </c>
      <c r="G20168" s="141" t="s">
        <v>60004</v>
      </c>
      <c r="I20168" s="141" t="s">
        <v>285</v>
      </c>
      <c r="J20168" s="649">
        <v>77943.8</v>
      </c>
    </row>
    <row r="20169" spans="1:10" hidden="1">
      <c r="A20169" s="141" t="s">
        <v>60091</v>
      </c>
      <c r="B20169" s="141" t="str">
        <f t="shared" si="315"/>
        <v>BUEIRO SIMPLES EM ARCO,CONSTITUIDO DE CHAPAS GALVANIZADAS,COM 6,30MM DE ESPESSURA,PARAFUSOS,PORCAS E FERRAMENTAS NECESSABUEIRO SIMPLES EM ARCO,CONSTITUIDO DE CHAPAS GALVANIZADAS,CORIAS,COM DIMENSOES EM TORNO DE 11,58M DE VAO E 7,16M DE ALTURA,RECOBRIMENTO MINIMO DE 1,20M E MAXIMO DE 4,50M,SOB A INFLUENCIA DO TREM-TIPO RODOVIARIO.FORNECIMENTOBUEIRO SIMPLES EM ARCO,CONSTITUIDO DE CHAPAS GALVANIZADAS,CO</v>
      </c>
      <c r="C20169" s="141" t="s">
        <v>60013</v>
      </c>
      <c r="D20169" s="141" t="s">
        <v>60073</v>
      </c>
      <c r="E20169" s="141" t="s">
        <v>60092</v>
      </c>
      <c r="F20169" s="141" t="s">
        <v>60085</v>
      </c>
      <c r="G20169" s="141" t="s">
        <v>60076</v>
      </c>
      <c r="I20169" s="141" t="s">
        <v>285</v>
      </c>
      <c r="J20169" s="649">
        <v>76618.09</v>
      </c>
    </row>
    <row r="20170" spans="1:10" hidden="1">
      <c r="A20170" s="141" t="s">
        <v>60093</v>
      </c>
      <c r="B20170" s="141" t="str">
        <f t="shared" si="315"/>
        <v>BUEIRO SIMPLES EM ARCO,CONSTITUIDO DE CHAPAS GALVANIZADAS,COM 6,30MM DE ESPESSURA,PARAFUSOS,PORCAS E FERRAMENTAS NECESSABUEIRO SIMPLES EM ARCO,CONSTITUIDO DE CHAPAS GALVANIZADAS,CORIAS,COM DIMENSOES EM TORNO DE 11,58M DE VAO E 7,16M DE ALTURA,RECOBRIMENTO MINIMO DE 1,20M E MAXIMO DE 4,50M,SOB A INFLUENCIA DO TREM-TIPO RODOVIARIO.FORNECIMENTOBUEIRO SIMPLES EM ARCO,CONSTITUIDO DE CHAPAS GALVANIZADAS,CO</v>
      </c>
      <c r="C20170" s="141" t="s">
        <v>60013</v>
      </c>
      <c r="D20170" s="141" t="s">
        <v>60073</v>
      </c>
      <c r="E20170" s="141" t="s">
        <v>60092</v>
      </c>
      <c r="F20170" s="141" t="s">
        <v>60085</v>
      </c>
      <c r="G20170" s="141" t="s">
        <v>60076</v>
      </c>
      <c r="I20170" s="141" t="s">
        <v>285</v>
      </c>
      <c r="J20170" s="649">
        <v>76618.09</v>
      </c>
    </row>
    <row r="20171" spans="1:10" hidden="1">
      <c r="A20171" s="141" t="s">
        <v>60094</v>
      </c>
      <c r="B20171" s="141" t="str">
        <f t="shared" si="315"/>
        <v>BUEIRO SIMPLES EM ARCO,CONSTITUIDO DE CHAPAS COM REVESTIMENTO EPOXY,COM 6,30MM DE ESPESSURA,PARAFUSOS,PORCAS E FERRAMENTBUEIRO SIMPLES EM ARCO,CONSTITUIDO DE CHAPAS COM REVESTIMENTAS NECESSARIAS,COM DIMENSOES EM TORNO DE 11,58M DE VAO E 7,16M DE ALTURA,RECOBRIMENTO MINIMO DE 1,20M E MAXIMO DE 4,50M,SOB A INFLUENCIA DO TREM-TIPO RODOVIARIO.FORNECIMENTOBUEIRO SIMPLES EM ARCO,CONSTITUIDO DE CHAPAS COM REVESTIMENT</v>
      </c>
      <c r="C20171" s="141" t="s">
        <v>60000</v>
      </c>
      <c r="D20171" s="141" t="s">
        <v>60079</v>
      </c>
      <c r="E20171" s="141" t="s">
        <v>60095</v>
      </c>
      <c r="F20171" s="141" t="s">
        <v>60096</v>
      </c>
      <c r="G20171" s="141" t="s">
        <v>60004</v>
      </c>
      <c r="I20171" s="141" t="s">
        <v>285</v>
      </c>
      <c r="J20171" s="649">
        <v>82784.100000000006</v>
      </c>
    </row>
    <row r="20172" spans="1:10" hidden="1">
      <c r="A20172" s="141" t="s">
        <v>60097</v>
      </c>
      <c r="B20172" s="141" t="str">
        <f t="shared" si="315"/>
        <v>BUEIRO SIMPLES EM ARCO,CONSTITUIDO DE CHAPAS COM REVESTIMENTO EPOXY,COM 6,30MM DE ESPESSURA,PARAFUSOS,PORCAS E FERRAMENTBUEIRO SIMPLES EM ARCO,CONSTITUIDO DE CHAPAS COM REVESTIMENTAS NECESSARIAS,COM DIMENSOES EM TORNO DE 11,58M DE VAO E 7,16M DE ALTURA,RECOBRIMENTO MINIMO DE 1,20M E MAXIMO DE 4,50M,SOB A INFLUENCIA DO TREM-TIPO RODOVIARIO.FORNECIMENTOBUEIRO SIMPLES EM ARCO,CONSTITUIDO DE CHAPAS COM REVESTIMENT</v>
      </c>
      <c r="C20172" s="141" t="s">
        <v>60000</v>
      </c>
      <c r="D20172" s="141" t="s">
        <v>60079</v>
      </c>
      <c r="E20172" s="141" t="s">
        <v>60095</v>
      </c>
      <c r="F20172" s="141" t="s">
        <v>60096</v>
      </c>
      <c r="G20172" s="141" t="s">
        <v>60004</v>
      </c>
      <c r="I20172" s="141" t="s">
        <v>285</v>
      </c>
      <c r="J20172" s="649">
        <v>82784.100000000006</v>
      </c>
    </row>
    <row r="20173" spans="1:10" hidden="1">
      <c r="A20173" s="141" t="s">
        <v>60098</v>
      </c>
      <c r="B20173" s="141" t="str">
        <f t="shared" si="315"/>
        <v>BUEIRO SIMPLES EM ARCO,CONSTITUIDO DE CHAPAS GALVANIZADAS,COM 6,30MM DE ESPESSURA,PARAFUSOS,PORCAS E FERRAMENTAS NECESSABUEIRO SIMPLES EM ARCO,CONSTITUIDO DE CHAPAS GALVANIZADAS,CORIAS,COM DIMENSOES EM TORNO DE 11,78M DE VAO E 4,80M DE ALTURA,RECOBRIMENTO MINIMO DE 1,20M E MAXIMO DE 4,50M,SOB A INFLUENCIA DO TREM-TIPO RODOVIARIO.FORNECIMENTOBUEIRO SIMPLES EM ARCO,CONSTITUIDO DE CHAPAS GALVANIZADAS,CO</v>
      </c>
      <c r="C20173" s="141" t="s">
        <v>60013</v>
      </c>
      <c r="D20173" s="141" t="s">
        <v>60073</v>
      </c>
      <c r="E20173" s="141" t="s">
        <v>60099</v>
      </c>
      <c r="F20173" s="141" t="s">
        <v>60085</v>
      </c>
      <c r="G20173" s="141" t="s">
        <v>60076</v>
      </c>
      <c r="I20173" s="141" t="s">
        <v>285</v>
      </c>
      <c r="J20173" s="649">
        <v>59761.19</v>
      </c>
    </row>
    <row r="20174" spans="1:10" hidden="1">
      <c r="A20174" s="141" t="s">
        <v>60100</v>
      </c>
      <c r="B20174" s="141" t="str">
        <f t="shared" si="315"/>
        <v>BUEIRO SIMPLES EM ARCO,CONSTITUIDO DE CHAPAS GALVANIZADAS,COM 6,30MM DE ESPESSURA,PARAFUSOS,PORCAS E FERRAMENTAS NECESSABUEIRO SIMPLES EM ARCO,CONSTITUIDO DE CHAPAS GALVANIZADAS,CORIAS,COM DIMENSOES EM TORNO DE 11,78M DE VAO E 4,80M DE ALTURA,RECOBRIMENTO MINIMO DE 1,20M E MAXIMO DE 4,50M,SOB A INFLUENCIA DO TREM-TIPO RODOVIARIO.FORNECIMENTOBUEIRO SIMPLES EM ARCO,CONSTITUIDO DE CHAPAS GALVANIZADAS,CO</v>
      </c>
      <c r="C20174" s="141" t="s">
        <v>60013</v>
      </c>
      <c r="D20174" s="141" t="s">
        <v>60073</v>
      </c>
      <c r="E20174" s="141" t="s">
        <v>60099</v>
      </c>
      <c r="F20174" s="141" t="s">
        <v>60085</v>
      </c>
      <c r="G20174" s="141" t="s">
        <v>60076</v>
      </c>
      <c r="I20174" s="141" t="s">
        <v>285</v>
      </c>
      <c r="J20174" s="649">
        <v>59761.19</v>
      </c>
    </row>
    <row r="20175" spans="1:10" hidden="1">
      <c r="A20175" s="141" t="s">
        <v>60101</v>
      </c>
      <c r="B20175" s="141" t="str">
        <f t="shared" si="315"/>
        <v>BUEIRO SIMPLES EM ARCO,CONSTITUIDO DE CHAPAS COM REVESTIMENTO EPOXY,COM 6,30MM DE ESPESSURA,PARAFUSOS,PORCAS E FERRAMENTBUEIRO SIMPLES EM ARCO,CONSTITUIDO DE CHAPAS COM REVESTIMENTAS NECESSARIAS,COM DIMENSOES EM TORNO DE 11,78M DE VAO E 4,80M DE ALTURA,RECOBRIMENTO MINIMO DE 1,20M E MAXIMO DE 4,50M,SOB A INFLUENCIA DO TREM-TIPO RODOVIARIO.FORNECIMENTOBUEIRO SIMPLES EM ARCO,CONSTITUIDO DE CHAPAS COM REVESTIMENT</v>
      </c>
      <c r="C20175" s="141" t="s">
        <v>60000</v>
      </c>
      <c r="D20175" s="141" t="s">
        <v>60079</v>
      </c>
      <c r="E20175" s="141" t="s">
        <v>60102</v>
      </c>
      <c r="F20175" s="141" t="s">
        <v>60103</v>
      </c>
      <c r="G20175" s="141" t="s">
        <v>60004</v>
      </c>
      <c r="I20175" s="141" t="s">
        <v>285</v>
      </c>
      <c r="J20175" s="649">
        <v>64570.6</v>
      </c>
    </row>
    <row r="20176" spans="1:10" hidden="1">
      <c r="A20176" s="141" t="s">
        <v>60104</v>
      </c>
      <c r="B20176" s="141" t="str">
        <f t="shared" si="315"/>
        <v>BUEIRO SIMPLES EM ARCO,CONSTITUIDO DE CHAPAS COM REVESTIMENTO EPOXY,COM 6,30MM DE ESPESSURA,PARAFUSOS,PORCAS E FERRAMENTBUEIRO SIMPLES EM ARCO,CONSTITUIDO DE CHAPAS COM REVESTIMENTAS NECESSARIAS,COM DIMENSOES EM TORNO DE 11,78M DE VAO E 4,80M DE ALTURA,RECOBRIMENTO MINIMO DE 1,20M E MAXIMO DE 4,50M,SOB A INFLUENCIA DO TREM-TIPO RODOVIARIO.FORNECIMENTOBUEIRO SIMPLES EM ARCO,CONSTITUIDO DE CHAPAS COM REVESTIMENT</v>
      </c>
      <c r="C20176" s="141" t="s">
        <v>60000</v>
      </c>
      <c r="D20176" s="141" t="s">
        <v>60079</v>
      </c>
      <c r="E20176" s="141" t="s">
        <v>60102</v>
      </c>
      <c r="F20176" s="141" t="s">
        <v>60103</v>
      </c>
      <c r="G20176" s="141" t="s">
        <v>60004</v>
      </c>
      <c r="I20176" s="141" t="s">
        <v>285</v>
      </c>
      <c r="J20176" s="649">
        <v>64570.6</v>
      </c>
    </row>
    <row r="20177" spans="1:10" hidden="1">
      <c r="A20177" s="141" t="s">
        <v>60105</v>
      </c>
      <c r="B20177" s="141" t="str">
        <f t="shared" si="315"/>
        <v>TUNNEL LINER,PARA PROCESSO NAO DESTRUTIVO,CIRCULAR,CONSTITUIDO DE CHAPAS GALVANIZADAS,COM ESPESSURA DE 2,70MM, DIAMETROTUNNEL LINER,PARA PROCESSO NAO DESTRUTIVO,CIRCULAR,CONSTITUIDE 1,20M,PARAFUSOS,PORCAS E FERRAMENTAS NECESSARIAS,RECOBRIMENTO MINIMO DE 1,20M E MAXIMO DE 12,90M,SOB A INFLUENCIA DOTREM-TIPO RODOVIARIO.FORNECIMENTOTUNNEL LINER,PARA PROCESSO NAO DESTRUTIVO,CIRCULAR,CONSTITUI</v>
      </c>
      <c r="C20177" s="141" t="s">
        <v>60106</v>
      </c>
      <c r="D20177" s="141" t="s">
        <v>60107</v>
      </c>
      <c r="E20177" s="141" t="s">
        <v>60108</v>
      </c>
      <c r="F20177" s="141" t="s">
        <v>60109</v>
      </c>
      <c r="G20177" s="141" t="s">
        <v>60110</v>
      </c>
      <c r="I20177" s="141" t="s">
        <v>285</v>
      </c>
      <c r="J20177" s="649">
        <v>5174.8900000000003</v>
      </c>
    </row>
    <row r="20178" spans="1:10" hidden="1">
      <c r="A20178" s="141" t="s">
        <v>60111</v>
      </c>
      <c r="B20178" s="141" t="str">
        <f t="shared" si="315"/>
        <v>TUNNEL LINER,PARA PROCESSO NAO DESTRUTIVO,CIRCULAR,CONSTITUIDO DE CHAPAS GALVANIZADAS,COM ESPESSURA DE 2,70MM, DIAMETROTUNNEL LINER,PARA PROCESSO NAO DESTRUTIVO,CIRCULAR,CONSTITUIDE 1,20M,PARAFUSOS,PORCAS E FERRAMENTAS NECESSARIAS,RECOBRIMENTO MINIMO DE 1,20M E MAXIMO DE 12,90M,SOB A INFLUENCIA DOTREM-TIPO RODOVIARIO.FORNECIMENTOTUNNEL LINER,PARA PROCESSO NAO DESTRUTIVO,CIRCULAR,CONSTITUI</v>
      </c>
      <c r="C20178" s="141" t="s">
        <v>60106</v>
      </c>
      <c r="D20178" s="141" t="s">
        <v>60107</v>
      </c>
      <c r="E20178" s="141" t="s">
        <v>60108</v>
      </c>
      <c r="F20178" s="141" t="s">
        <v>60109</v>
      </c>
      <c r="G20178" s="141" t="s">
        <v>60110</v>
      </c>
      <c r="I20178" s="141" t="s">
        <v>285</v>
      </c>
      <c r="J20178" s="649">
        <v>5174.8900000000003</v>
      </c>
    </row>
    <row r="20179" spans="1:10" hidden="1">
      <c r="A20179" s="141" t="s">
        <v>60112</v>
      </c>
      <c r="B20179" s="141" t="str">
        <f t="shared" si="315"/>
        <v>TUNNEL LINER,PARA PROCESSO NAO DESTRUTIVO,CIRCULAR,CONSTITUIDO DE CHAPAS COM REVESTIMENTO EPOXY,COM ESPESSURA DE 2,70MM,TUNNEL LINER,PARA PROCESSO NAO DESTRUTIVO,CIRCULAR,CONSTITUIDIAMETRO DE 1,20M,PARAFUSOS,PORCAS E FERRAMENTAS NECESSARIAS,RECOBRIMENTO MINIMO DE 1,20M E MAXIMO DE 12,90M,SOB A INFLUENCIA DO TREM-TIPO RODOVIARIO.FORNECIMENTOTUNNEL LINER,PARA PROCESSO NAO DESTRUTIVO,CIRCULAR,CONSTITUI</v>
      </c>
      <c r="C20179" s="141" t="s">
        <v>60106</v>
      </c>
      <c r="D20179" s="141" t="s">
        <v>60113</v>
      </c>
      <c r="E20179" s="141" t="s">
        <v>60114</v>
      </c>
      <c r="F20179" s="141" t="s">
        <v>60115</v>
      </c>
      <c r="G20179" s="141" t="s">
        <v>59886</v>
      </c>
      <c r="I20179" s="141" t="s">
        <v>285</v>
      </c>
      <c r="J20179" s="649">
        <v>5477.8</v>
      </c>
    </row>
    <row r="20180" spans="1:10" hidden="1">
      <c r="A20180" s="141" t="s">
        <v>60116</v>
      </c>
      <c r="B20180" s="141" t="str">
        <f t="shared" si="315"/>
        <v>TUNNEL LINER,PARA PROCESSO NAO DESTRUTIVO,CIRCULAR,CONSTITUIDO DE CHAPAS COM REVESTIMENTO EPOXY,COM ESPESSURA DE 2,70MM,TUNNEL LINER,PARA PROCESSO NAO DESTRUTIVO,CIRCULAR,CONSTITUIDIAMETRO DE 1,20M,PARAFUSOS,PORCAS E FERRAMENTAS NECESSARIAS,RECOBRIMENTO MINIMO DE 1,20M E MAXIMO DE 12,90M,SOB A INFLUENCIA DO TREM-TIPO RODOVIARIO.FORNECIMENTOTUNNEL LINER,PARA PROCESSO NAO DESTRUTIVO,CIRCULAR,CONSTITUI</v>
      </c>
      <c r="C20180" s="141" t="s">
        <v>60106</v>
      </c>
      <c r="D20180" s="141" t="s">
        <v>60113</v>
      </c>
      <c r="E20180" s="141" t="s">
        <v>60114</v>
      </c>
      <c r="F20180" s="141" t="s">
        <v>60115</v>
      </c>
      <c r="G20180" s="141" t="s">
        <v>59886</v>
      </c>
      <c r="I20180" s="141" t="s">
        <v>285</v>
      </c>
      <c r="J20180" s="649">
        <v>5477.8</v>
      </c>
    </row>
    <row r="20181" spans="1:10" hidden="1">
      <c r="A20181" s="141" t="s">
        <v>60117</v>
      </c>
      <c r="B20181" s="141" t="str">
        <f t="shared" si="315"/>
        <v>TUNNEL LINER,PARA PROCESSO NAO DESTRUTIVO,CIRCULAR,CONSTITUIDO DE CHAPAS GALVANIZADAS,COM ESPESSURA DE 2,70MM, DIAMETROTUNNEL LINER,PARA PROCESSO NAO DESTRUTIVO,CIRCULAR,CONSTITUIDE 1,60M,PARAFUSOS,PORCAS E FERRAMENTAS NECESSARIAS,RECOBRIMENTO MINIMO DE 1,20M E MAXIMO DE 9,60M, SOB A INFLUENCIA DOTREM-TIPO RODOVIARIO.FORNECIMENTOTUNNEL LINER,PARA PROCESSO NAO DESTRUTIVO,CIRCULAR,CONSTITUI</v>
      </c>
      <c r="C20181" s="141" t="s">
        <v>60106</v>
      </c>
      <c r="D20181" s="141" t="s">
        <v>60107</v>
      </c>
      <c r="E20181" s="141" t="s">
        <v>60118</v>
      </c>
      <c r="F20181" s="141" t="s">
        <v>60119</v>
      </c>
      <c r="G20181" s="141" t="s">
        <v>60110</v>
      </c>
      <c r="I20181" s="141" t="s">
        <v>285</v>
      </c>
      <c r="J20181" s="649">
        <v>6871.58</v>
      </c>
    </row>
    <row r="20182" spans="1:10" hidden="1">
      <c r="A20182" s="141" t="s">
        <v>60120</v>
      </c>
      <c r="B20182" s="141" t="str">
        <f t="shared" si="315"/>
        <v>TUNNEL LINER,PARA PROCESSO NAO DESTRUTIVO,CIRCULAR,CONSTITUIDO DE CHAPAS GALVANIZADAS,COM ESPESSURA DE 2,70MM, DIAMETROTUNNEL LINER,PARA PROCESSO NAO DESTRUTIVO,CIRCULAR,CONSTITUIDE 1,60M,PARAFUSOS,PORCAS E FERRAMENTAS NECESSARIAS,RECOBRIMENTO MINIMO DE 1,20M E MAXIMO DE 9,60M, SOB A INFLUENCIA DOTREM-TIPO RODOVIARIO.FORNECIMENTOTUNNEL LINER,PARA PROCESSO NAO DESTRUTIVO,CIRCULAR,CONSTITUI</v>
      </c>
      <c r="C20182" s="141" t="s">
        <v>60106</v>
      </c>
      <c r="D20182" s="141" t="s">
        <v>60107</v>
      </c>
      <c r="E20182" s="141" t="s">
        <v>60118</v>
      </c>
      <c r="F20182" s="141" t="s">
        <v>60119</v>
      </c>
      <c r="G20182" s="141" t="s">
        <v>60110</v>
      </c>
      <c r="I20182" s="141" t="s">
        <v>285</v>
      </c>
      <c r="J20182" s="649">
        <v>6871.58</v>
      </c>
    </row>
    <row r="20183" spans="1:10" hidden="1">
      <c r="A20183" s="141" t="s">
        <v>60121</v>
      </c>
      <c r="B20183" s="141" t="str">
        <f t="shared" si="315"/>
        <v>TUNNEL LINER,PARA PROCESSO NAO DESTRUTIVO,CIRCULAR,CONSTITUIDO DE CHAPAS COM REVESTIMENTO EPOXY,COM ESPESSURA DE 2,70MM,TUNNEL LINER,PARA PROCESSO NAO DESTRUTIVO,CIRCULAR,CONSTITUIDIAMETRO DE 1,60M,PARAFUSOS,PORCAS E FERRAMENTAS NECESSARIAS,RECOBRIMENTO MINIMO DE 1,20M E MAXIMO DE 9,60M,SOB A INFLUENCIA DO TREM-TIPO RODOVIARIO.FORNECIMENTOTUNNEL LINER,PARA PROCESSO NAO DESTRUTIVO,CIRCULAR,CONSTITUI</v>
      </c>
      <c r="C20183" s="141" t="s">
        <v>60106</v>
      </c>
      <c r="D20183" s="141" t="s">
        <v>60113</v>
      </c>
      <c r="E20183" s="141" t="s">
        <v>60122</v>
      </c>
      <c r="F20183" s="141" t="s">
        <v>60123</v>
      </c>
      <c r="G20183" s="141" t="s">
        <v>60124</v>
      </c>
      <c r="I20183" s="141" t="s">
        <v>285</v>
      </c>
      <c r="J20183" s="649">
        <v>7273.8</v>
      </c>
    </row>
    <row r="20184" spans="1:10" hidden="1">
      <c r="A20184" s="141" t="s">
        <v>60125</v>
      </c>
      <c r="B20184" s="141" t="str">
        <f t="shared" si="315"/>
        <v>TUNNEL LINER,PARA PROCESSO NAO DESTRUTIVO,CIRCULAR,CONSTITUIDO DE CHAPAS COM REVESTIMENTO EPOXY,COM ESPESSURA DE 2,70MM,TUNNEL LINER,PARA PROCESSO NAO DESTRUTIVO,CIRCULAR,CONSTITUIDIAMETRO DE 1,60M,PARAFUSOS,PORCAS E FERRAMENTAS NECESSARIAS,RECOBRIMENTO MINIMO DE 1,20M E MAXIMO DE 9,60M,SOB A INFLUENCIA DO TREM-TIPO RODOVIARIO.FORNECIMENTOTUNNEL LINER,PARA PROCESSO NAO DESTRUTIVO,CIRCULAR,CONSTITUI</v>
      </c>
      <c r="C20184" s="141" t="s">
        <v>60106</v>
      </c>
      <c r="D20184" s="141" t="s">
        <v>60113</v>
      </c>
      <c r="E20184" s="141" t="s">
        <v>60122</v>
      </c>
      <c r="F20184" s="141" t="s">
        <v>60123</v>
      </c>
      <c r="G20184" s="141" t="s">
        <v>60124</v>
      </c>
      <c r="I20184" s="141" t="s">
        <v>285</v>
      </c>
      <c r="J20184" s="649">
        <v>7273.8</v>
      </c>
    </row>
    <row r="20185" spans="1:10" hidden="1">
      <c r="A20185" s="141" t="s">
        <v>60126</v>
      </c>
      <c r="B20185" s="141" t="str">
        <f t="shared" si="315"/>
        <v>TUNNEL LINER,PARA PROCESSO NAO DESTRUTIVO,CIRCULAR,CONSTITUIDO DE CHAPAS GALVANIZADAS,COM ESPESSURA DE 2,70MM, DIAMETROTUNNEL LINER,PARA PROCESSO NAO DESTRUTIVO,CIRCULAR,CONSTITUIDE 2,00M,PARAFUSOS,PORCAS E FERRAMENTAS NECESSARIAS,RECOBRIMENTO MINIMO DE 1,50M E MAXIMO DE 7,70M, SOB A INFLUENCIA DOTREM-TIPO RODOVIARIO.FORNECIMENTOTUNNEL LINER,PARA PROCESSO NAO DESTRUTIVO,CIRCULAR,CONSTITUI</v>
      </c>
      <c r="C20185" s="141" t="s">
        <v>60106</v>
      </c>
      <c r="D20185" s="141" t="s">
        <v>60107</v>
      </c>
      <c r="E20185" s="141" t="s">
        <v>60127</v>
      </c>
      <c r="F20185" s="141" t="s">
        <v>60128</v>
      </c>
      <c r="G20185" s="141" t="s">
        <v>60110</v>
      </c>
      <c r="I20185" s="141" t="s">
        <v>285</v>
      </c>
      <c r="J20185" s="649">
        <v>8610.69</v>
      </c>
    </row>
    <row r="20186" spans="1:10" hidden="1">
      <c r="A20186" s="141" t="s">
        <v>60129</v>
      </c>
      <c r="B20186" s="141" t="str">
        <f t="shared" si="315"/>
        <v>TUNNEL LINER,PARA PROCESSO NAO DESTRUTIVO,CIRCULAR,CONSTITUIDO DE CHAPAS GALVANIZADAS,COM ESPESSURA DE 2,70MM, DIAMETROTUNNEL LINER,PARA PROCESSO NAO DESTRUTIVO,CIRCULAR,CONSTITUIDE 2,00M,PARAFUSOS,PORCAS E FERRAMENTAS NECESSARIAS,RECOBRIMENTO MINIMO DE 1,50M E MAXIMO DE 7,70M, SOB A INFLUENCIA DOTREM-TIPO RODOVIARIO.FORNECIMENTOTUNNEL LINER,PARA PROCESSO NAO DESTRUTIVO,CIRCULAR,CONSTITUI</v>
      </c>
      <c r="C20186" s="141" t="s">
        <v>60106</v>
      </c>
      <c r="D20186" s="141" t="s">
        <v>60107</v>
      </c>
      <c r="E20186" s="141" t="s">
        <v>60127</v>
      </c>
      <c r="F20186" s="141" t="s">
        <v>60128</v>
      </c>
      <c r="G20186" s="141" t="s">
        <v>60110</v>
      </c>
      <c r="I20186" s="141" t="s">
        <v>285</v>
      </c>
      <c r="J20186" s="649">
        <v>8610.69</v>
      </c>
    </row>
    <row r="20187" spans="1:10" hidden="1">
      <c r="A20187" s="141" t="s">
        <v>60130</v>
      </c>
      <c r="B20187" s="141" t="str">
        <f t="shared" si="315"/>
        <v>TUNNEL LINER,PARA PROCESSO NAO DESTRUTIVO,CIRCULAR,CONSTITUIDO DE CHAPAS COM REVESTIMENTO EPOXY,COM ESPESSURA DE 2,70MM,TUNNEL LINER,PARA PROCESSO NAO DESTRUTIVO,CIRCULAR,CONSTITUIDIAMETRO DE 2,00M,PARAFUSOS,PORCAS E FERRAMENTAS NECESSARIAS,RECOBRIMENTO MINIMO DE 1,50M E MAXIMO DE 7,70M,SOB A INFLUENCIA DO TREM-TIPO RODOVIARIO.FORNECIMENTOTUNNEL LINER,PARA PROCESSO NAO DESTRUTIVO,CIRCULAR,CONSTITUI</v>
      </c>
      <c r="C20187" s="141" t="s">
        <v>60106</v>
      </c>
      <c r="D20187" s="141" t="s">
        <v>60113</v>
      </c>
      <c r="E20187" s="141" t="s">
        <v>60131</v>
      </c>
      <c r="F20187" s="141" t="s">
        <v>60132</v>
      </c>
      <c r="G20187" s="141" t="s">
        <v>60124</v>
      </c>
      <c r="I20187" s="141" t="s">
        <v>285</v>
      </c>
      <c r="J20187" s="649">
        <v>9114.7000000000007</v>
      </c>
    </row>
    <row r="20188" spans="1:10" hidden="1">
      <c r="A20188" s="141" t="s">
        <v>60133</v>
      </c>
      <c r="B20188" s="141" t="str">
        <f t="shared" si="315"/>
        <v>TUNNEL LINER,PARA PROCESSO NAO DESTRUTIVO,CIRCULAR,CONSTITUIDO DE CHAPAS COM REVESTIMENTO EPOXY,COM ESPESSURA DE 2,70MM,TUNNEL LINER,PARA PROCESSO NAO DESTRUTIVO,CIRCULAR,CONSTITUIDIAMETRO DE 2,00M,PARAFUSOS,PORCAS E FERRAMENTAS NECESSARIAS,RECOBRIMENTO MINIMO DE 1,50M E MAXIMO DE 7,70M,SOB A INFLUENCIA DO TREM-TIPO RODOVIARIO.FORNECIMENTOTUNNEL LINER,PARA PROCESSO NAO DESTRUTIVO,CIRCULAR,CONSTITUI</v>
      </c>
      <c r="C20188" s="141" t="s">
        <v>60106</v>
      </c>
      <c r="D20188" s="141" t="s">
        <v>60113</v>
      </c>
      <c r="E20188" s="141" t="s">
        <v>60131</v>
      </c>
      <c r="F20188" s="141" t="s">
        <v>60132</v>
      </c>
      <c r="G20188" s="141" t="s">
        <v>60124</v>
      </c>
      <c r="I20188" s="141" t="s">
        <v>285</v>
      </c>
      <c r="J20188" s="649">
        <v>9114.7000000000007</v>
      </c>
    </row>
    <row r="20189" spans="1:10" hidden="1">
      <c r="A20189" s="141" t="s">
        <v>60134</v>
      </c>
      <c r="B20189" s="141" t="str">
        <f t="shared" si="315"/>
        <v>TUNNEL LINER,PARA PROCESSO NAO DESTRUTIVO,CIRCULAR,CONSTITUIDO DE CHAPAS GALVANIZADAS,COM ESPESSURA DE 2,70MM, DIAMETROTUNNEL LINER,PARA PROCESSO NAO DESTRUTIVO,CIRCULAR,CONSTITUIDE 2,40M,PARAFUSOS,PORCAS E FERRAMENTAS NECESSARIAS,RECOBRIMENTO MINIMO DE 1,90M E MAXIMO DE 6,40M, SOB A INFLUENCIA DOTREM-TIPO RODOVIARIO.FORNECIMENTOTUNNEL LINER,PARA PROCESSO NAO DESTRUTIVO,CIRCULAR,CONSTITUI</v>
      </c>
      <c r="C20189" s="141" t="s">
        <v>60106</v>
      </c>
      <c r="D20189" s="141" t="s">
        <v>60107</v>
      </c>
      <c r="E20189" s="141" t="s">
        <v>60135</v>
      </c>
      <c r="F20189" s="141" t="s">
        <v>60136</v>
      </c>
      <c r="G20189" s="141" t="s">
        <v>60110</v>
      </c>
      <c r="I20189" s="141" t="s">
        <v>285</v>
      </c>
      <c r="J20189" s="649">
        <v>10349.790000000001</v>
      </c>
    </row>
    <row r="20190" spans="1:10" hidden="1">
      <c r="A20190" s="141" t="s">
        <v>60137</v>
      </c>
      <c r="B20190" s="141" t="str">
        <f t="shared" si="315"/>
        <v>TUNNEL LINER,PARA PROCESSO NAO DESTRUTIVO,CIRCULAR,CONSTITUIDO DE CHAPAS GALVANIZADAS,COM ESPESSURA DE 2,70MM, DIAMETROTUNNEL LINER,PARA PROCESSO NAO DESTRUTIVO,CIRCULAR,CONSTITUIDE 2,40M,PARAFUSOS,PORCAS E FERRAMENTAS NECESSARIAS,RECOBRIMENTO MINIMO DE 1,90M E MAXIMO DE 6,40M, SOB A INFLUENCIA DOTREM-TIPO RODOVIARIO.FORNECIMENTOTUNNEL LINER,PARA PROCESSO NAO DESTRUTIVO,CIRCULAR,CONSTITUI</v>
      </c>
      <c r="C20190" s="141" t="s">
        <v>60106</v>
      </c>
      <c r="D20190" s="141" t="s">
        <v>60107</v>
      </c>
      <c r="E20190" s="141" t="s">
        <v>60135</v>
      </c>
      <c r="F20190" s="141" t="s">
        <v>60136</v>
      </c>
      <c r="G20190" s="141" t="s">
        <v>60110</v>
      </c>
      <c r="I20190" s="141" t="s">
        <v>285</v>
      </c>
      <c r="J20190" s="649">
        <v>10349.790000000001</v>
      </c>
    </row>
    <row r="20191" spans="1:10" hidden="1">
      <c r="A20191" s="141" t="s">
        <v>60138</v>
      </c>
      <c r="B20191" s="141" t="str">
        <f t="shared" si="315"/>
        <v>TUNNEL LINER,PARA PROCESSO NAO DESTRUTIVO,CIRCULAR,CONSTITUIDO DE CHAPAS COM REVESTIMENTO EPOXY,COM ESPESSURA DE 2,70MM,TUNNEL LINER,PARA PROCESSO NAO DESTRUTIVO,CIRCULAR,CONSTITUIDIAMETRO DE 2,40M,PARAFUSOS,PORCAS E FERRAMENTAS NECESSARIAS,RECOBRIMENTO MINIMO DE 1,90M E MAXIMO DE 6,40M,SOB A INFLUENCIA DO TREM-TIPO RODOVIARIO.FORNECIMENTOTUNNEL LINER,PARA PROCESSO NAO DESTRUTIVO,CIRCULAR,CONSTITUI</v>
      </c>
      <c r="C20191" s="141" t="s">
        <v>60106</v>
      </c>
      <c r="D20191" s="141" t="s">
        <v>60113</v>
      </c>
      <c r="E20191" s="141" t="s">
        <v>60139</v>
      </c>
      <c r="F20191" s="141" t="s">
        <v>60140</v>
      </c>
      <c r="G20191" s="141" t="s">
        <v>60124</v>
      </c>
      <c r="I20191" s="141" t="s">
        <v>285</v>
      </c>
      <c r="J20191" s="649">
        <v>10955.6</v>
      </c>
    </row>
    <row r="20192" spans="1:10" hidden="1">
      <c r="A20192" s="141" t="s">
        <v>60141</v>
      </c>
      <c r="B20192" s="141" t="str">
        <f t="shared" si="315"/>
        <v>TUNNEL LINER,PARA PROCESSO NAO DESTRUTIVO,CIRCULAR,CONSTITUIDO DE CHAPAS COM REVESTIMENTO EPOXY,COM ESPESSURA DE 2,70MM,TUNNEL LINER,PARA PROCESSO NAO DESTRUTIVO,CIRCULAR,CONSTITUIDIAMETRO DE 2,40M,PARAFUSOS,PORCAS E FERRAMENTAS NECESSARIAS,RECOBRIMENTO MINIMO DE 1,90M E MAXIMO DE 6,40M,SOB A INFLUENCIA DO TREM-TIPO RODOVIARIO.FORNECIMENTOTUNNEL LINER,PARA PROCESSO NAO DESTRUTIVO,CIRCULAR,CONSTITUI</v>
      </c>
      <c r="C20192" s="141" t="s">
        <v>60106</v>
      </c>
      <c r="D20192" s="141" t="s">
        <v>60113</v>
      </c>
      <c r="E20192" s="141" t="s">
        <v>60139</v>
      </c>
      <c r="F20192" s="141" t="s">
        <v>60140</v>
      </c>
      <c r="G20192" s="141" t="s">
        <v>60124</v>
      </c>
      <c r="I20192" s="141" t="s">
        <v>285</v>
      </c>
      <c r="J20192" s="649">
        <v>10955.6</v>
      </c>
    </row>
    <row r="20193" spans="1:10" hidden="1">
      <c r="A20193" s="141" t="s">
        <v>60142</v>
      </c>
      <c r="B20193" s="141" t="str">
        <f t="shared" si="315"/>
        <v>TUNNEL LINER,PARA PROCESSO NAO DESTRUTIVO,CIRCULAR,CONSTITUIDO DE CHAPAS GALVANIZADAS,COM ESPESSURA DE 2,70MM, DIAMETROTUNNEL LINER,PARA PROCESSO NAO DESTRUTIVO,CIRCULAR,CONSTITUIDE 2,80M,PARAFUSOS,PORCAS E FERRAMENTAS NECESSARIAS,RECOBRIMENTO MINIMO DE 2,20M E MAXIMO DE 5,50M, SOB A INFLUENCIA DOTREM-TIPO RODOVIARIO.FORNECIMENTOTUNNEL LINER,PARA PROCESSO NAO DESTRUTIVO,CIRCULAR,CONSTITUI</v>
      </c>
      <c r="C20193" s="141" t="s">
        <v>60106</v>
      </c>
      <c r="D20193" s="141" t="s">
        <v>60107</v>
      </c>
      <c r="E20193" s="141" t="s">
        <v>60143</v>
      </c>
      <c r="F20193" s="141" t="s">
        <v>60144</v>
      </c>
      <c r="G20193" s="141" t="s">
        <v>60110</v>
      </c>
      <c r="I20193" s="141" t="s">
        <v>285</v>
      </c>
      <c r="J20193" s="649">
        <v>12046.48</v>
      </c>
    </row>
    <row r="20194" spans="1:10" hidden="1">
      <c r="A20194" s="141" t="s">
        <v>60145</v>
      </c>
      <c r="B20194" s="141" t="str">
        <f t="shared" si="315"/>
        <v>TUNNEL LINER,PARA PROCESSO NAO DESTRUTIVO,CIRCULAR,CONSTITUIDO DE CHAPAS GALVANIZADAS,COM ESPESSURA DE 2,70MM, DIAMETROTUNNEL LINER,PARA PROCESSO NAO DESTRUTIVO,CIRCULAR,CONSTITUIDE 2,80M,PARAFUSOS,PORCAS E FERRAMENTAS NECESSARIAS,RECOBRIMENTO MINIMO DE 2,20M E MAXIMO DE 5,50M, SOB A INFLUENCIA DOTREM-TIPO RODOVIARIO.FORNECIMENTOTUNNEL LINER,PARA PROCESSO NAO DESTRUTIVO,CIRCULAR,CONSTITUI</v>
      </c>
      <c r="C20194" s="141" t="s">
        <v>60106</v>
      </c>
      <c r="D20194" s="141" t="s">
        <v>60107</v>
      </c>
      <c r="E20194" s="141" t="s">
        <v>60143</v>
      </c>
      <c r="F20194" s="141" t="s">
        <v>60144</v>
      </c>
      <c r="G20194" s="141" t="s">
        <v>60110</v>
      </c>
      <c r="I20194" s="141" t="s">
        <v>285</v>
      </c>
      <c r="J20194" s="649">
        <v>12046.48</v>
      </c>
    </row>
    <row r="20195" spans="1:10" hidden="1">
      <c r="A20195" s="141" t="s">
        <v>60146</v>
      </c>
      <c r="B20195" s="141" t="str">
        <f t="shared" si="315"/>
        <v>TUNNEL LINER,PARA PROCESSO NAO DESTRUTIVO,CIRCULAR,CONSTITUIDO DE CHAPAS COM REVESTIMENTO EPOXY,COM ESPESSURA DE 2,70MM,TUNNEL LINER,PARA PROCESSO NAO DESTRUTIVO,CIRCULAR,CONSTITUIDIAMETRO DE 2,80M,PARAFUSOS,PORCAS E FERRAMENTAS NECESSARIAS,RECOBRIMENTO MINIMO DE 2,20M E MAXIMO DE 5,50M,SOB A INFLUENCIA DO TREM-TIPO RODOVIARIO.FORNECIMENTOTUNNEL LINER,PARA PROCESSO NAO DESTRUTIVO,CIRCULAR,CONSTITUI</v>
      </c>
      <c r="C20195" s="141" t="s">
        <v>60106</v>
      </c>
      <c r="D20195" s="141" t="s">
        <v>60113</v>
      </c>
      <c r="E20195" s="141" t="s">
        <v>60147</v>
      </c>
      <c r="F20195" s="141" t="s">
        <v>60148</v>
      </c>
      <c r="G20195" s="141" t="s">
        <v>60124</v>
      </c>
      <c r="I20195" s="141" t="s">
        <v>285</v>
      </c>
      <c r="J20195" s="649">
        <v>12751.6</v>
      </c>
    </row>
    <row r="20196" spans="1:10" hidden="1">
      <c r="A20196" s="141" t="s">
        <v>60149</v>
      </c>
      <c r="B20196" s="141" t="str">
        <f t="shared" si="315"/>
        <v>TUNNEL LINER,PARA PROCESSO NAO DESTRUTIVO,CIRCULAR,CONSTITUIDO DE CHAPAS COM REVESTIMENTO EPOXY,COM ESPESSURA DE 2,70MM,TUNNEL LINER,PARA PROCESSO NAO DESTRUTIVO,CIRCULAR,CONSTITUIDIAMETRO DE 2,80M,PARAFUSOS,PORCAS E FERRAMENTAS NECESSARIAS,RECOBRIMENTO MINIMO DE 2,20M E MAXIMO DE 5,50M,SOB A INFLUENCIA DO TREM-TIPO RODOVIARIO.FORNECIMENTOTUNNEL LINER,PARA PROCESSO NAO DESTRUTIVO,CIRCULAR,CONSTITUI</v>
      </c>
      <c r="C20196" s="141" t="s">
        <v>60106</v>
      </c>
      <c r="D20196" s="141" t="s">
        <v>60113</v>
      </c>
      <c r="E20196" s="141" t="s">
        <v>60147</v>
      </c>
      <c r="F20196" s="141" t="s">
        <v>60148</v>
      </c>
      <c r="G20196" s="141" t="s">
        <v>60124</v>
      </c>
      <c r="I20196" s="141" t="s">
        <v>285</v>
      </c>
      <c r="J20196" s="649">
        <v>12751.6</v>
      </c>
    </row>
    <row r="20197" spans="1:10" hidden="1">
      <c r="A20197" s="141" t="s">
        <v>60150</v>
      </c>
      <c r="B20197" s="141" t="str">
        <f t="shared" si="315"/>
        <v>TUNNEL LINER,PARA PROCESSO NAO DESTRUTIVO,CIRCULAR,CONSTITUIDO DE CHAPAS GALVANIZADAS,COM ESPESSURA DE 2,70MM, DIAMETROTUNNEL LINER,PARA PROCESSO NAO DESTRUTIVO,CIRCULAR,CONSTITUIDE 3,20M,PARAFUSOS,PORCAS E FERRAMENTAS NECESSARIAS,RECOBRIMENTO MINIMO DE 2,40M E MAXIMO DE 4,80M, SOB A INFLUENCIA DOTREM-TIPO RODOVIARIO.FORNECIMENTOTUNNEL LINER,PARA PROCESSO NAO DESTRUTIVO,CIRCULAR,CONSTITUI</v>
      </c>
      <c r="C20197" s="141" t="s">
        <v>60106</v>
      </c>
      <c r="D20197" s="141" t="s">
        <v>60107</v>
      </c>
      <c r="E20197" s="141" t="s">
        <v>60151</v>
      </c>
      <c r="F20197" s="141" t="s">
        <v>60152</v>
      </c>
      <c r="G20197" s="141" t="s">
        <v>60110</v>
      </c>
      <c r="I20197" s="141" t="s">
        <v>285</v>
      </c>
      <c r="J20197" s="649">
        <v>13785.59</v>
      </c>
    </row>
    <row r="20198" spans="1:10" hidden="1">
      <c r="A20198" s="141" t="s">
        <v>60153</v>
      </c>
      <c r="B20198" s="141" t="str">
        <f t="shared" si="315"/>
        <v>TUNNEL LINER,PARA PROCESSO NAO DESTRUTIVO,CIRCULAR,CONSTITUIDO DE CHAPAS GALVANIZADAS,COM ESPESSURA DE 2,70MM, DIAMETROTUNNEL LINER,PARA PROCESSO NAO DESTRUTIVO,CIRCULAR,CONSTITUIDE 3,20M,PARAFUSOS,PORCAS E FERRAMENTAS NECESSARIAS,RECOBRIMENTO MINIMO DE 2,40M E MAXIMO DE 4,80M, SOB A INFLUENCIA DOTREM-TIPO RODOVIARIO.FORNECIMENTOTUNNEL LINER,PARA PROCESSO NAO DESTRUTIVO,CIRCULAR,CONSTITUI</v>
      </c>
      <c r="C20198" s="141" t="s">
        <v>60106</v>
      </c>
      <c r="D20198" s="141" t="s">
        <v>60107</v>
      </c>
      <c r="E20198" s="141" t="s">
        <v>60151</v>
      </c>
      <c r="F20198" s="141" t="s">
        <v>60152</v>
      </c>
      <c r="G20198" s="141" t="s">
        <v>60110</v>
      </c>
      <c r="I20198" s="141" t="s">
        <v>285</v>
      </c>
      <c r="J20198" s="649">
        <v>13785.59</v>
      </c>
    </row>
    <row r="20199" spans="1:10" hidden="1">
      <c r="A20199" s="141" t="s">
        <v>60154</v>
      </c>
      <c r="B20199" s="141" t="str">
        <f t="shared" si="315"/>
        <v>TUNNEL LINER,PARA PROCESSO NAO DESTRUTIVO,CIRCULAR,CONSTITUIDO DE CHAPAS COM REVESTIMENTO EPOXY,COM ESPESSURA DE 2,70MM,TUNNEL LINER,PARA PROCESSO NAO DESTRUTIVO,CIRCULAR,CONSTITUIDIAMETRO DE 3,20M,PARAFUSOS,PORCAS E FERRAMENTAS NECESSARIAS,RECOBRIMENTO MINIMO DE 2,40M E MAXIMO DE 4,80M,SOB A INFLUENCIA DO TREM-TIPO RODOVIARIO.FORNECIMENTOTUNNEL LINER,PARA PROCESSO NAO DESTRUTIVO,CIRCULAR,CONSTITUI</v>
      </c>
      <c r="C20199" s="141" t="s">
        <v>60106</v>
      </c>
      <c r="D20199" s="141" t="s">
        <v>60113</v>
      </c>
      <c r="E20199" s="141" t="s">
        <v>60155</v>
      </c>
      <c r="F20199" s="141" t="s">
        <v>60156</v>
      </c>
      <c r="G20199" s="141" t="s">
        <v>60124</v>
      </c>
      <c r="I20199" s="141" t="s">
        <v>285</v>
      </c>
      <c r="J20199" s="649">
        <v>14592.5</v>
      </c>
    </row>
    <row r="20200" spans="1:10" hidden="1">
      <c r="A20200" s="141" t="s">
        <v>60157</v>
      </c>
      <c r="B20200" s="141" t="str">
        <f t="shared" si="315"/>
        <v>TUNNEL LINER,PARA PROCESSO NAO DESTRUTIVO,CIRCULAR,CONSTITUIDO DE CHAPAS COM REVESTIMENTO EPOXY,COM ESPESSURA DE 2,70MM,TUNNEL LINER,PARA PROCESSO NAO DESTRUTIVO,CIRCULAR,CONSTITUIDIAMETRO DE 3,20M,PARAFUSOS,PORCAS E FERRAMENTAS NECESSARIAS,RECOBRIMENTO MINIMO DE 2,40M E MAXIMO DE 4,80M,SOB A INFLUENCIA DO TREM-TIPO RODOVIARIO.FORNECIMENTOTUNNEL LINER,PARA PROCESSO NAO DESTRUTIVO,CIRCULAR,CONSTITUI</v>
      </c>
      <c r="C20200" s="141" t="s">
        <v>60106</v>
      </c>
      <c r="D20200" s="141" t="s">
        <v>60113</v>
      </c>
      <c r="E20200" s="141" t="s">
        <v>60155</v>
      </c>
      <c r="F20200" s="141" t="s">
        <v>60156</v>
      </c>
      <c r="G20200" s="141" t="s">
        <v>60124</v>
      </c>
      <c r="I20200" s="141" t="s">
        <v>285</v>
      </c>
      <c r="J20200" s="649">
        <v>14592.5</v>
      </c>
    </row>
    <row r="20201" spans="1:10" hidden="1">
      <c r="A20201" s="141" t="s">
        <v>60158</v>
      </c>
      <c r="B20201" s="141" t="str">
        <f t="shared" si="315"/>
        <v>TUNNEL LINER,PARA PROCESSO NAO DESTRUTIVO,CIRCULAR,CONSTITUIDO DE CHAPAS GALVANIZADS,COM ESPESSURA DE 2,70MM,DIAMETRO DETUNNEL LINER,PARA PROCESSO NAO DESTRUTIVO,CIRCULAR,CONSTITUI 3,60M,PARAFUSOS,PORCAS E FERRAMENTAS NECESSARIAS,RECOBRIMENTO MINIMO DE 2,60M E MAXIMO DE 4,30M,SOB A INFLUENCIA DO TREM-TIPO RODOVIARIO.FORNECIMENTOTUNNEL LINER,PARA PROCESSO NAO DESTRUTIVO,CIRCULAR,CONSTITUI</v>
      </c>
      <c r="C20201" s="141" t="s">
        <v>60106</v>
      </c>
      <c r="D20201" s="141" t="s">
        <v>60159</v>
      </c>
      <c r="E20201" s="141" t="s">
        <v>60160</v>
      </c>
      <c r="F20201" s="141" t="s">
        <v>60161</v>
      </c>
      <c r="G20201" s="141" t="s">
        <v>60162</v>
      </c>
      <c r="I20201" s="141" t="s">
        <v>285</v>
      </c>
      <c r="J20201" s="649">
        <v>15482.27</v>
      </c>
    </row>
    <row r="20202" spans="1:10" hidden="1">
      <c r="A20202" s="141" t="s">
        <v>60163</v>
      </c>
      <c r="B20202" s="141" t="str">
        <f t="shared" si="315"/>
        <v>TUNNEL LINER,PARA PROCESSO NAO DESTRUTIVO,CIRCULAR,CONSTITUIDO DE CHAPAS GALVANIZADS,COM ESPESSURA DE 2,70MM,DIAMETRO DETUNNEL LINER,PARA PROCESSO NAO DESTRUTIVO,CIRCULAR,CONSTITUI 3,60M,PARAFUSOS,PORCAS E FERRAMENTAS NECESSARIAS,RECOBRIMENTO MINIMO DE 2,60M E MAXIMO DE 4,30M,SOB A INFLUENCIA DO TREM-TIPO RODOVIARIO.FORNECIMENTOTUNNEL LINER,PARA PROCESSO NAO DESTRUTIVO,CIRCULAR,CONSTITUI</v>
      </c>
      <c r="C20202" s="141" t="s">
        <v>60106</v>
      </c>
      <c r="D20202" s="141" t="s">
        <v>60159</v>
      </c>
      <c r="E20202" s="141" t="s">
        <v>60160</v>
      </c>
      <c r="F20202" s="141" t="s">
        <v>60161</v>
      </c>
      <c r="G20202" s="141" t="s">
        <v>60162</v>
      </c>
      <c r="I20202" s="141" t="s">
        <v>285</v>
      </c>
      <c r="J20202" s="649">
        <v>15482.27</v>
      </c>
    </row>
    <row r="20203" spans="1:10" hidden="1">
      <c r="A20203" s="141" t="s">
        <v>60164</v>
      </c>
      <c r="B20203" s="141" t="str">
        <f t="shared" si="315"/>
        <v>TUNNEL LINER,PARA PROCESSO NAO DESTRUTIVO,CIRCULAR,CONSTITUIDO DE CHAPAS COM REVESTIMENTO EPOXY,COM ESPESSURA DE 2,70MM,TUNNEL LINER,PARA PROCESSO NAO DESTRUTIVO,CIRCULAR,CONSTITUIDIAMETRO DE 3,60M,PARAFUSOS,PORCAS E FERRAMENTAS NECESSARIAS,RECOBRIMENTO MINIMO DE 2.60M E MAXIMO DE 4,30M,SOB A INFLUENCIA DO TREM-TIPO RODOVIARIO.FORNECIMENTOTUNNEL LINER,PARA PROCESSO NAO DESTRUTIVO,CIRCULAR,CONSTITUI</v>
      </c>
      <c r="C20203" s="141" t="s">
        <v>60106</v>
      </c>
      <c r="D20203" s="141" t="s">
        <v>60113</v>
      </c>
      <c r="E20203" s="141" t="s">
        <v>60165</v>
      </c>
      <c r="F20203" s="141" t="s">
        <v>60166</v>
      </c>
      <c r="G20203" s="141" t="s">
        <v>60124</v>
      </c>
      <c r="I20203" s="141" t="s">
        <v>285</v>
      </c>
      <c r="J20203" s="649">
        <v>16388.5</v>
      </c>
    </row>
    <row r="20204" spans="1:10" hidden="1">
      <c r="A20204" s="141" t="s">
        <v>60167</v>
      </c>
      <c r="B20204" s="141" t="str">
        <f t="shared" si="315"/>
        <v>TUNNEL LINER,PARA PROCESSO NAO DESTRUTIVO,CIRCULAR,CONSTITUIDO DE CHAPAS COM REVESTIMENTO EPOXY,COM ESPESSURA DE 2,70MM,TUNNEL LINER,PARA PROCESSO NAO DESTRUTIVO,CIRCULAR,CONSTITUIDIAMETRO DE 3,60M,PARAFUSOS,PORCAS E FERRAMENTAS NECESSARIAS,RECOBRIMENTO MINIMO DE 2.60M E MAXIMO DE 4,30M,SOB A INFLUENCIA DO TREM-TIPO RODOVIARIO.FORNECIMENTOTUNNEL LINER,PARA PROCESSO NAO DESTRUTIVO,CIRCULAR,CONSTITUI</v>
      </c>
      <c r="C20204" s="141" t="s">
        <v>60106</v>
      </c>
      <c r="D20204" s="141" t="s">
        <v>60113</v>
      </c>
      <c r="E20204" s="141" t="s">
        <v>60165</v>
      </c>
      <c r="F20204" s="141" t="s">
        <v>60166</v>
      </c>
      <c r="G20204" s="141" t="s">
        <v>60124</v>
      </c>
      <c r="I20204" s="141" t="s">
        <v>285</v>
      </c>
      <c r="J20204" s="649">
        <v>16388.5</v>
      </c>
    </row>
    <row r="20205" spans="1:10" hidden="1">
      <c r="A20205" s="141" t="s">
        <v>60168</v>
      </c>
      <c r="B20205" s="141" t="str">
        <f t="shared" si="315"/>
        <v>TUNNEL LINER,PARA PROCESSO NAO DESTRUTIVO,CIRCULAR,CONSTITUIDO DE CHAPAS GALVANIZADAS,COM ESPESSURA DE 3,40MM, DIAMETROTUNNEL LINER,PARA PROCESSO NAO DESTRUTIVO,CIRCULAR,CONSTITUIDE 4,00M,PARAFUSOS,PORCAS E FERRAMENTAS NECESSARIAS,RECOBRIMENTO MINIMO DE 2,80M E MAXIMO 4,60M,SOB A INFLUENCIA DO TREM-TIPO RODOVIARIO.FORNECIMENTOTUNNEL LINER,PARA PROCESSO NAO DESTRUTIVO,CIRCULAR,CONSTITUI</v>
      </c>
      <c r="C20205" s="141" t="s">
        <v>60106</v>
      </c>
      <c r="D20205" s="141" t="s">
        <v>60169</v>
      </c>
      <c r="E20205" s="141" t="s">
        <v>60170</v>
      </c>
      <c r="F20205" s="141" t="s">
        <v>60171</v>
      </c>
      <c r="G20205" s="141" t="s">
        <v>59705</v>
      </c>
      <c r="I20205" s="141" t="s">
        <v>285</v>
      </c>
      <c r="J20205" s="649">
        <v>20168</v>
      </c>
    </row>
    <row r="20206" spans="1:10" hidden="1">
      <c r="A20206" s="141" t="s">
        <v>60172</v>
      </c>
      <c r="B20206" s="141" t="str">
        <f t="shared" si="315"/>
        <v>TUNNEL LINER,PARA PROCESSO NAO DESTRUTIVO,CIRCULAR,CONSTITUIDO DE CHAPAS GALVANIZADAS,COM ESPESSURA DE 3,40MM, DIAMETROTUNNEL LINER,PARA PROCESSO NAO DESTRUTIVO,CIRCULAR,CONSTITUIDE 4,00M,PARAFUSOS,PORCAS E FERRAMENTAS NECESSARIAS,RECOBRIMENTO MINIMO DE 2,80M E MAXIMO 4,60M,SOB A INFLUENCIA DO TREM-TIPO RODOVIARIO.FORNECIMENTOTUNNEL LINER,PARA PROCESSO NAO DESTRUTIVO,CIRCULAR,CONSTITUI</v>
      </c>
      <c r="C20206" s="141" t="s">
        <v>60106</v>
      </c>
      <c r="D20206" s="141" t="s">
        <v>60169</v>
      </c>
      <c r="E20206" s="141" t="s">
        <v>60170</v>
      </c>
      <c r="F20206" s="141" t="s">
        <v>60171</v>
      </c>
      <c r="G20206" s="141" t="s">
        <v>59705</v>
      </c>
      <c r="I20206" s="141" t="s">
        <v>285</v>
      </c>
      <c r="J20206" s="649">
        <v>20168</v>
      </c>
    </row>
    <row r="20207" spans="1:10" hidden="1">
      <c r="A20207" s="141" t="s">
        <v>60173</v>
      </c>
      <c r="B20207" s="141" t="str">
        <f t="shared" si="315"/>
        <v>TUNNEL LINER,PARA PROCESSO NAO DESTRUTIVO,CIRCULAR,CONSTITUIDO DE CHAPAS COM REVESTIMENTO EPOXY,COM ESPESSURA DE 3,40MM,TUNNEL LINER,PARA PROCESSO NAO DESTRUTIVO,CIRCULAR,CONSTITUIDIAMETRO DE 4,00M,PARAFUSOS,PORCAS E FERRAMENTAS NECESSARIAS,RECOBRIMENTO MINIMO DE 2,80M E MAXIMO DE 4,60M,SOB A INFLUENCIA DO TREM-TIPO RODOVIARIO.FORNECIMENTOTUNNEL LINER,PARA PROCESSO NAO DESTRUTIVO,CIRCULAR,CONSTITUI</v>
      </c>
      <c r="C20207" s="141" t="s">
        <v>60106</v>
      </c>
      <c r="D20207" s="141" t="s">
        <v>60174</v>
      </c>
      <c r="E20207" s="141" t="s">
        <v>60175</v>
      </c>
      <c r="F20207" s="141" t="s">
        <v>60176</v>
      </c>
      <c r="G20207" s="141" t="s">
        <v>60124</v>
      </c>
      <c r="I20207" s="141" t="s">
        <v>285</v>
      </c>
      <c r="J20207" s="649">
        <v>22000</v>
      </c>
    </row>
    <row r="20208" spans="1:10" hidden="1">
      <c r="A20208" s="141" t="s">
        <v>60177</v>
      </c>
      <c r="B20208" s="141" t="str">
        <f t="shared" si="315"/>
        <v>TUNNEL LINER,PARA PROCESSO NAO DESTRUTIVO,CIRCULAR,CONSTITUIDO DE CHAPAS COM REVESTIMENTO EPOXY,COM ESPESSURA DE 3,40MM,TUNNEL LINER,PARA PROCESSO NAO DESTRUTIVO,CIRCULAR,CONSTITUIDIAMETRO DE 4,00M,PARAFUSOS,PORCAS E FERRAMENTAS NECESSARIAS,RECOBRIMENTO MINIMO DE 2,80M E MAXIMO DE 4,60M,SOB A INFLUENCIA DO TREM-TIPO RODOVIARIO.FORNECIMENTOTUNNEL LINER,PARA PROCESSO NAO DESTRUTIVO,CIRCULAR,CONSTITUI</v>
      </c>
      <c r="C20208" s="141" t="s">
        <v>60106</v>
      </c>
      <c r="D20208" s="141" t="s">
        <v>60174</v>
      </c>
      <c r="E20208" s="141" t="s">
        <v>60175</v>
      </c>
      <c r="F20208" s="141" t="s">
        <v>60176</v>
      </c>
      <c r="G20208" s="141" t="s">
        <v>60124</v>
      </c>
      <c r="I20208" s="141" t="s">
        <v>285</v>
      </c>
      <c r="J20208" s="649">
        <v>22000</v>
      </c>
    </row>
    <row r="20209" spans="1:10" hidden="1">
      <c r="A20209" s="141" t="s">
        <v>60178</v>
      </c>
      <c r="B20209" s="141" t="str">
        <f t="shared" si="315"/>
        <v>TUNNEL LINER,PARA PROCESSO NAO DESTRUTIVO,CIRCULAR,CONSTITUIDO DE CHAPAS GALVANIZADAS,COM ESPESSURA DE 4,70MM, DIAMETROTUNNEL LINER,PARA PROCESSO NAO DESTRUTIVO,CIRCULAR,CONSTITUIDE 4,40M,PARAFUSOS,PORCAS E FERRAMENTAS NECESSARIAS,RECOBRIMENTO MINIMO DE 3,00M E MAXIMO DE 5,20M, SOB A INFLUENCIA DOTREM-TIPO RODOVIARIO.FORNECIMENTOTUNNEL LINER,PARA PROCESSO NAO DESTRUTIVO,CIRCULAR,CONSTITUI</v>
      </c>
      <c r="C20209" s="141" t="s">
        <v>60106</v>
      </c>
      <c r="D20209" s="141" t="s">
        <v>60179</v>
      </c>
      <c r="E20209" s="141" t="s">
        <v>60180</v>
      </c>
      <c r="F20209" s="141" t="s">
        <v>60181</v>
      </c>
      <c r="G20209" s="141" t="s">
        <v>60110</v>
      </c>
      <c r="I20209" s="141" t="s">
        <v>285</v>
      </c>
      <c r="J20209" s="649">
        <v>28957.19</v>
      </c>
    </row>
    <row r="20210" spans="1:10" hidden="1">
      <c r="A20210" s="141" t="s">
        <v>60182</v>
      </c>
      <c r="B20210" s="141" t="str">
        <f t="shared" si="315"/>
        <v>TUNNEL LINER,PARA PROCESSO NAO DESTRUTIVO,CIRCULAR,CONSTITUIDO DE CHAPAS GALVANIZADAS,COM ESPESSURA DE 4,70MM, DIAMETROTUNNEL LINER,PARA PROCESSO NAO DESTRUTIVO,CIRCULAR,CONSTITUIDE 4,40M,PARAFUSOS,PORCAS E FERRAMENTAS NECESSARIAS,RECOBRIMENTO MINIMO DE 3,00M E MAXIMO DE 5,20M, SOB A INFLUENCIA DOTREM-TIPO RODOVIARIO.FORNECIMENTOTUNNEL LINER,PARA PROCESSO NAO DESTRUTIVO,CIRCULAR,CONSTITUI</v>
      </c>
      <c r="C20210" s="141" t="s">
        <v>60106</v>
      </c>
      <c r="D20210" s="141" t="s">
        <v>60179</v>
      </c>
      <c r="E20210" s="141" t="s">
        <v>60180</v>
      </c>
      <c r="F20210" s="141" t="s">
        <v>60181</v>
      </c>
      <c r="G20210" s="141" t="s">
        <v>60110</v>
      </c>
      <c r="I20210" s="141" t="s">
        <v>285</v>
      </c>
      <c r="J20210" s="649">
        <v>28957.19</v>
      </c>
    </row>
    <row r="20211" spans="1:10" hidden="1">
      <c r="A20211" s="141" t="s">
        <v>60183</v>
      </c>
      <c r="B20211" s="141" t="str">
        <f t="shared" si="315"/>
        <v>TUNNEL LINER,PARA PROCESSO NAO DESTRUTIVO,CIRCULAR,CONSTITUIDO DE CHAPAS COM REVESTIMENTO EPOXY,COM 4,70MM DE ESPESSURA,TUNNEL LINER,PARA PROCESSO NAO DESTRUTIVO,CIRCULAR,CONSTITUIDIAMETRO DE 4,40M,PARAFUSOS,PORCAS E FERRAMENTAS NECESSARIAS,RECOBRIMENTO MINIMO DE 3,00M E MAXIMO DE 5,20M,SOB A INFLUENCIA DO TREM-TIPO RODOVIARIO.FORNECIMENTOTUNNEL LINER,PARA PROCESSO NAO DESTRUTIVO,CIRCULAR,CONSTITUI</v>
      </c>
      <c r="C20211" s="141" t="s">
        <v>60106</v>
      </c>
      <c r="D20211" s="141" t="s">
        <v>60184</v>
      </c>
      <c r="E20211" s="141" t="s">
        <v>60185</v>
      </c>
      <c r="F20211" s="141" t="s">
        <v>60186</v>
      </c>
      <c r="G20211" s="141" t="s">
        <v>60124</v>
      </c>
      <c r="I20211" s="141" t="s">
        <v>285</v>
      </c>
      <c r="J20211" s="649">
        <v>31785.5</v>
      </c>
    </row>
    <row r="20212" spans="1:10" hidden="1">
      <c r="A20212" s="141" t="s">
        <v>60187</v>
      </c>
      <c r="B20212" s="141" t="str">
        <f t="shared" si="315"/>
        <v>TUNNEL LINER,PARA PROCESSO NAO DESTRUTIVO,CIRCULAR,CONSTITUIDO DE CHAPAS COM REVESTIMENTO EPOXY,COM 4,70MM DE ESPESSURA,TUNNEL LINER,PARA PROCESSO NAO DESTRUTIVO,CIRCULAR,CONSTITUIDIAMETRO DE 4,40M,PARAFUSOS,PORCAS E FERRAMENTAS NECESSARIAS,RECOBRIMENTO MINIMO DE 3,00M E MAXIMO DE 5,20M,SOB A INFLUENCIA DO TREM-TIPO RODOVIARIO.FORNECIMENTOTUNNEL LINER,PARA PROCESSO NAO DESTRUTIVO,CIRCULAR,CONSTITUI</v>
      </c>
      <c r="C20212" s="141" t="s">
        <v>60106</v>
      </c>
      <c r="D20212" s="141" t="s">
        <v>60184</v>
      </c>
      <c r="E20212" s="141" t="s">
        <v>60185</v>
      </c>
      <c r="F20212" s="141" t="s">
        <v>60186</v>
      </c>
      <c r="G20212" s="141" t="s">
        <v>60124</v>
      </c>
      <c r="I20212" s="141" t="s">
        <v>285</v>
      </c>
      <c r="J20212" s="649">
        <v>31785.5</v>
      </c>
    </row>
    <row r="20213" spans="1:10" hidden="1">
      <c r="A20213" s="141" t="s">
        <v>60188</v>
      </c>
      <c r="B20213" s="141" t="str">
        <f t="shared" si="315"/>
        <v>TUNNEL LINER,PARA PROCESSO NAO DESTRUTIVO,CIRCULAR,CONSTITUIDO DE CHAPAS GALVANIZADAS,COM ESPESSURA DE 6,30MM, DIAMETROTUNNEL LINER,PARA PROCESSO NAO DESTRUTIVO,CIRCULAR,CONSTITUIDE 4,80M,PARAFUSOS,PORCAS E FERRAMENTAS NECESSARIAS,RECOBRIMENTO MINIMO DE 3,20M E MAXIMO DE 5,80M, SOB A INFLUENCIA DOTREM-TIPO RODOVIARIO.FORNECIMENTOTUNNEL LINER,PARA PROCESSO NAO DESTRUTIVO,CIRCULAR,CONSTITUI</v>
      </c>
      <c r="C20213" s="141" t="s">
        <v>60106</v>
      </c>
      <c r="D20213" s="141" t="s">
        <v>60189</v>
      </c>
      <c r="E20213" s="141" t="s">
        <v>60190</v>
      </c>
      <c r="F20213" s="141" t="s">
        <v>60191</v>
      </c>
      <c r="G20213" s="141" t="s">
        <v>60110</v>
      </c>
      <c r="I20213" s="141" t="s">
        <v>285</v>
      </c>
      <c r="J20213" s="649">
        <v>39415.51</v>
      </c>
    </row>
    <row r="20214" spans="1:10" hidden="1">
      <c r="A20214" s="141" t="s">
        <v>60192</v>
      </c>
      <c r="B20214" s="141" t="str">
        <f t="shared" si="315"/>
        <v>TUNNEL LINER,PARA PROCESSO NAO DESTRUTIVO,CIRCULAR,CONSTITUIDO DE CHAPAS GALVANIZADAS,COM ESPESSURA DE 6,30MM, DIAMETROTUNNEL LINER,PARA PROCESSO NAO DESTRUTIVO,CIRCULAR,CONSTITUIDE 4,80M,PARAFUSOS,PORCAS E FERRAMENTAS NECESSARIAS,RECOBRIMENTO MINIMO DE 3,20M E MAXIMO DE 5,80M, SOB A INFLUENCIA DOTREM-TIPO RODOVIARIO.FORNECIMENTOTUNNEL LINER,PARA PROCESSO NAO DESTRUTIVO,CIRCULAR,CONSTITUI</v>
      </c>
      <c r="C20214" s="141" t="s">
        <v>60106</v>
      </c>
      <c r="D20214" s="141" t="s">
        <v>60189</v>
      </c>
      <c r="E20214" s="141" t="s">
        <v>60190</v>
      </c>
      <c r="F20214" s="141" t="s">
        <v>60191</v>
      </c>
      <c r="G20214" s="141" t="s">
        <v>60110</v>
      </c>
      <c r="I20214" s="141" t="s">
        <v>285</v>
      </c>
      <c r="J20214" s="649">
        <v>39415.51</v>
      </c>
    </row>
    <row r="20215" spans="1:10" hidden="1">
      <c r="A20215" s="141" t="s">
        <v>60193</v>
      </c>
      <c r="B20215" s="141" t="str">
        <f t="shared" si="315"/>
        <v>TUNNEL LINER,PARA PROCESSO NAO DESTRUTIVO,CIRCULAR,CONSTITUIDO DE CHAPAS COM REVESTIMENTO EPOXY,COM ESPESSURA DE 6,30MM,TUNNEL LINER,PARA PROCESSO NAO DESTRUTIVO,CIRCULAR,CONSTITUIDIAMETRO DE 4,80M,PARAFUSOS,PORCAS E FERRAMENTAS NECESSARIAS,RECOBRIMENTO MINIMO DE 3,20M E MAXIMO DE 5,80M,SOB A INFLUENCIA DO TREM-TIPO RODOVIARIO.FORNECIMENTOTUNNEL LINER,PARA PROCESSO NAO DESTRUTIVO,CIRCULAR,CONSTITUI</v>
      </c>
      <c r="C20215" s="141" t="s">
        <v>60106</v>
      </c>
      <c r="D20215" s="141" t="s">
        <v>60194</v>
      </c>
      <c r="E20215" s="141" t="s">
        <v>60195</v>
      </c>
      <c r="F20215" s="141" t="s">
        <v>60196</v>
      </c>
      <c r="G20215" s="141" t="s">
        <v>60124</v>
      </c>
      <c r="I20215" s="141" t="s">
        <v>285</v>
      </c>
      <c r="J20215" s="649">
        <v>43416</v>
      </c>
    </row>
    <row r="20216" spans="1:10" hidden="1">
      <c r="A20216" s="141" t="s">
        <v>60197</v>
      </c>
      <c r="B20216" s="141" t="str">
        <f t="shared" si="315"/>
        <v>TUNNEL LINER,PARA PROCESSO NAO DESTRUTIVO,CIRCULAR,CONSTITUIDO DE CHAPAS COM REVESTIMENTO EPOXY,COM ESPESSURA DE 6,30MM,TUNNEL LINER,PARA PROCESSO NAO DESTRUTIVO,CIRCULAR,CONSTITUIDIAMETRO DE 4,80M,PARAFUSOS,PORCAS E FERRAMENTAS NECESSARIAS,RECOBRIMENTO MINIMO DE 3,20M E MAXIMO DE 5,80M,SOB A INFLUENCIA DO TREM-TIPO RODOVIARIO.FORNECIMENTOTUNNEL LINER,PARA PROCESSO NAO DESTRUTIVO,CIRCULAR,CONSTITUI</v>
      </c>
      <c r="C20216" s="141" t="s">
        <v>60106</v>
      </c>
      <c r="D20216" s="141" t="s">
        <v>60194</v>
      </c>
      <c r="E20216" s="141" t="s">
        <v>60195</v>
      </c>
      <c r="F20216" s="141" t="s">
        <v>60196</v>
      </c>
      <c r="G20216" s="141" t="s">
        <v>60124</v>
      </c>
      <c r="I20216" s="141" t="s">
        <v>285</v>
      </c>
      <c r="J20216" s="649">
        <v>43416</v>
      </c>
    </row>
    <row r="20217" spans="1:10" hidden="1">
      <c r="A20217" s="141" t="s">
        <v>60198</v>
      </c>
      <c r="B20217" s="141" t="str">
        <f t="shared" si="315"/>
        <v>PASSAGEM DE GADO,CONSTITUIDA DE CHAPAS GALVANIZADAS OU REVESTIDAS COM EPOXY,ESPESSURA DE 2,70MM,PARAFUSOS,PORCAS E FERRAPASSAGEM DE GADO,CONSTITUIDA DE CHAPAS GALVANIZADAS OU REVESMENTAS NECESSARIAS,COM DIMENSOES EM TORNO DE 2,20M DE VAO E2,25M DE ALTURA,RECOBRIMENTO MINIMO DE 0,30M E MAXIMO DE 8,90M,SOB A INFLUENCIA DO TREM-TIPO RODOVIARIO,EXCLUSIVE ANDAIME.ASSENTAMENTOPASSAGEM DE GADO,CONSTITUIDA DE CHAPAS GALVANIZADAS OU REVES</v>
      </c>
      <c r="C20217" s="141" t="s">
        <v>60199</v>
      </c>
      <c r="D20217" s="141" t="s">
        <v>60200</v>
      </c>
      <c r="E20217" s="141" t="s">
        <v>60201</v>
      </c>
      <c r="F20217" s="141" t="s">
        <v>60202</v>
      </c>
      <c r="G20217" s="141" t="s">
        <v>60203</v>
      </c>
      <c r="H20217" s="141" t="s">
        <v>60204</v>
      </c>
      <c r="I20217" s="141" t="s">
        <v>285</v>
      </c>
      <c r="J20217" s="649">
        <v>123.02</v>
      </c>
    </row>
    <row r="20218" spans="1:10" hidden="1">
      <c r="A20218" s="141" t="s">
        <v>60205</v>
      </c>
      <c r="B20218" s="141" t="str">
        <f t="shared" si="315"/>
        <v>PASSAGEM DE GADO,CONSTITUIDA DE CHAPAS GALVANIZADAS OU REVESTIDAS COM EPOXY,ESPESSURA DE 2,70MM,PARAFUSOS,PORCAS E FERRAPASSAGEM DE GADO,CONSTITUIDA DE CHAPAS GALVANIZADAS OU REVESMENTAS NECESSARIAS,COM DIMENSOES EM TORNO DE 2,20M DE VAO E2,25M DE ALTURA,RECOBRIMENTO MINIMO DE 0,30M E MAXIMO DE 8,90M,SOB A INFLUENCIA DO TREM-TIPO RODOVIARIO,EXCLUSIVE ANDAIME.ASSENTAMENTOPASSAGEM DE GADO,CONSTITUIDA DE CHAPAS GALVANIZADAS OU REVES</v>
      </c>
      <c r="C20218" s="141" t="s">
        <v>60199</v>
      </c>
      <c r="D20218" s="141" t="s">
        <v>60200</v>
      </c>
      <c r="E20218" s="141" t="s">
        <v>60201</v>
      </c>
      <c r="F20218" s="141" t="s">
        <v>60202</v>
      </c>
      <c r="G20218" s="141" t="s">
        <v>60203</v>
      </c>
      <c r="H20218" s="141" t="s">
        <v>60204</v>
      </c>
      <c r="I20218" s="141" t="s">
        <v>285</v>
      </c>
      <c r="J20218" s="649">
        <v>111.49</v>
      </c>
    </row>
    <row r="20219" spans="1:10" hidden="1">
      <c r="A20219" s="141" t="s">
        <v>60206</v>
      </c>
      <c r="B20219" s="141" t="str">
        <f t="shared" si="315"/>
        <v>PASSAGEM DE GADO,CONSTITUIDA DE CHAPAS GALVANIZADAS OU REVESTIDAS COM EPOXY,ESPESSURA DE 2,70MM,PARAFUSOS,PORCAS E FERRAPASSAGEM DE GADO,CONSTITUIDA DE CHAPAS GALVANIZADAS OU REVESMENTAS NECESSARIAS,COM DIMENSOES EM TORNO DE 2,90M DE VAO E3,10M DE ALTURA,RECOBRIMENTO MINIMO DE 0,60M E MAXIMO DE 11,40M,SOB A INFLUENCIA DO TREM-TIPO RODOVIARIO,EXCLUSIVE ANDAIME.ASSENTAMENTOPASSAGEM DE GADO,CONSTITUIDA DE CHAPAS GALVANIZADAS OU REVES</v>
      </c>
      <c r="C20219" s="141" t="s">
        <v>60199</v>
      </c>
      <c r="D20219" s="141" t="s">
        <v>60200</v>
      </c>
      <c r="E20219" s="141" t="s">
        <v>60207</v>
      </c>
      <c r="F20219" s="141" t="s">
        <v>60208</v>
      </c>
      <c r="G20219" s="141" t="s">
        <v>60209</v>
      </c>
      <c r="H20219" s="141" t="s">
        <v>60210</v>
      </c>
      <c r="I20219" s="141" t="s">
        <v>285</v>
      </c>
      <c r="J20219" s="649">
        <v>350.39</v>
      </c>
    </row>
    <row r="20220" spans="1:10" hidden="1">
      <c r="A20220" s="141" t="s">
        <v>60211</v>
      </c>
      <c r="B20220" s="141" t="str">
        <f t="shared" si="315"/>
        <v>PASSAGEM DE GADO,CONSTITUIDA DE CHAPAS GALVANIZADAS OU REVESTIDAS COM EPOXY,ESPESSURA DE 2,70MM,PARAFUSOS,PORCAS E FERRAPASSAGEM DE GADO,CONSTITUIDA DE CHAPAS GALVANIZADAS OU REVESMENTAS NECESSARIAS,COM DIMENSOES EM TORNO DE 2,90M DE VAO E3,10M DE ALTURA,RECOBRIMENTO MINIMO DE 0,60M E MAXIMO DE 11,40M,SOB A INFLUENCIA DO TREM-TIPO RODOVIARIO,EXCLUSIVE ANDAIME.ASSENTAMENTOPASSAGEM DE GADO,CONSTITUIDA DE CHAPAS GALVANIZADAS OU REVES</v>
      </c>
      <c r="C20220" s="141" t="s">
        <v>60199</v>
      </c>
      <c r="D20220" s="141" t="s">
        <v>60200</v>
      </c>
      <c r="E20220" s="141" t="s">
        <v>60207</v>
      </c>
      <c r="F20220" s="141" t="s">
        <v>60208</v>
      </c>
      <c r="G20220" s="141" t="s">
        <v>60209</v>
      </c>
      <c r="H20220" s="141" t="s">
        <v>60210</v>
      </c>
      <c r="I20220" s="141" t="s">
        <v>285</v>
      </c>
      <c r="J20220" s="649">
        <v>315.44</v>
      </c>
    </row>
    <row r="20221" spans="1:10" hidden="1">
      <c r="A20221" s="141" t="s">
        <v>60212</v>
      </c>
      <c r="B20221" s="141" t="str">
        <f t="shared" si="315"/>
        <v>PASSAGEM INFERIOR CONSTITUIDA DE CHAPAS GALVANIZADAS OU REVESTIDAS COM EPOXY,ESPESSURA DE 2,70MM,PARAFUSOS,PORCAS E FERRPASSAGEM INFERIOR CONSTITUIDA DE CHAPAS GALVANIZADAS OU REVEAMENTAS NECESSARIAS,COM DIMENSOES EM TORNO DE 3,70M DE VAO E 3,50M DE ALTURA,RECOBRIMENTO MINIMO DE 0,60M E MAXIMO DE 11,10M,SOB A INFLUENCIA DO TREM-TIPO RODOVIARIO,EXCLUSIVE ANDAIME.ASSENTAMENTOPASSAGEM INFERIOR CONSTITUIDA DE CHAPAS GALVANIZADAS OU REVE</v>
      </c>
      <c r="C20221" s="141" t="s">
        <v>60213</v>
      </c>
      <c r="D20221" s="141" t="s">
        <v>60214</v>
      </c>
      <c r="E20221" s="141" t="s">
        <v>60215</v>
      </c>
      <c r="F20221" s="141" t="s">
        <v>60216</v>
      </c>
      <c r="G20221" s="141" t="s">
        <v>60217</v>
      </c>
      <c r="H20221" s="141" t="s">
        <v>60218</v>
      </c>
      <c r="I20221" s="141" t="s">
        <v>285</v>
      </c>
      <c r="J20221" s="649">
        <v>197.32</v>
      </c>
    </row>
    <row r="20222" spans="1:10" hidden="1">
      <c r="A20222" s="141" t="s">
        <v>60219</v>
      </c>
      <c r="B20222" s="141" t="str">
        <f t="shared" si="315"/>
        <v>PASSAGEM INFERIOR CONSTITUIDA DE CHAPAS GALVANIZADAS OU REVESTIDAS COM EPOXY,ESPESSURA DE 2,70MM,PARAFUSOS,PORCAS E FERRPASSAGEM INFERIOR CONSTITUIDA DE CHAPAS GALVANIZADAS OU REVEAMENTAS NECESSARIAS,COM DIMENSOES EM TORNO DE 3,70M DE VAO E 3,50M DE ALTURA,RECOBRIMENTO MINIMO DE 0,60M E MAXIMO DE 11,10M,SOB A INFLUENCIA DO TREM-TIPO RODOVIARIO,EXCLUSIVE ANDAIME.ASSENTAMENTOPASSAGEM INFERIOR CONSTITUIDA DE CHAPAS GALVANIZADAS OU REVE</v>
      </c>
      <c r="C20222" s="141" t="s">
        <v>60213</v>
      </c>
      <c r="D20222" s="141" t="s">
        <v>60214</v>
      </c>
      <c r="E20222" s="141" t="s">
        <v>60215</v>
      </c>
      <c r="F20222" s="141" t="s">
        <v>60216</v>
      </c>
      <c r="G20222" s="141" t="s">
        <v>60217</v>
      </c>
      <c r="H20222" s="141" t="s">
        <v>60218</v>
      </c>
      <c r="I20222" s="141" t="s">
        <v>285</v>
      </c>
      <c r="J20222" s="649">
        <v>184.78</v>
      </c>
    </row>
    <row r="20223" spans="1:10" hidden="1">
      <c r="A20223" s="141" t="s">
        <v>60220</v>
      </c>
      <c r="B20223" s="141" t="str">
        <f t="shared" si="315"/>
        <v>PASSAGEM INFERIOR CONSTITUIDA DE CHAPAS GALVANIZADAS OU REVESTIDAS COM EPOXY,ESPESSURA DE 2,70MM,PARAFUSOS,PORCAS E FERRPASSAGEM INFERIOR CONSTITUIDA DE CHAPAS GALVANIZADAS OU REVEAMENTAS NECESSARIAS,COM DIMENSOES EM TORNO DE 4,20M DE VAO E 3,90M DE ALTURA,RECOBRIMENTO MINIMO DE 0,60M E MAXIMO DE 9,70M,SOB A INFLUENCIA DO TREM-TIPO RODOVIARIO,EXCLUSIVE ANDAIME.ASSENTAMENTOPASSAGEM INFERIOR CONSTITUIDA DE CHAPAS GALVANIZADAS OU REVE</v>
      </c>
      <c r="C20223" s="141" t="s">
        <v>60213</v>
      </c>
      <c r="D20223" s="141" t="s">
        <v>60214</v>
      </c>
      <c r="E20223" s="141" t="s">
        <v>60221</v>
      </c>
      <c r="F20223" s="141" t="s">
        <v>60222</v>
      </c>
      <c r="G20223" s="141" t="s">
        <v>60223</v>
      </c>
      <c r="H20223" s="141" t="s">
        <v>60210</v>
      </c>
      <c r="I20223" s="141" t="s">
        <v>285</v>
      </c>
      <c r="J20223" s="649">
        <v>822.05</v>
      </c>
    </row>
    <row r="20224" spans="1:10" hidden="1">
      <c r="A20224" s="141" t="s">
        <v>60224</v>
      </c>
      <c r="B20224" s="141" t="str">
        <f t="shared" si="315"/>
        <v>PASSAGEM INFERIOR CONSTITUIDA DE CHAPAS GALVANIZADAS OU REVESTIDAS COM EPOXY,ESPESSURA DE 2,70MM,PARAFUSOS,PORCAS E FERRPASSAGEM INFERIOR CONSTITUIDA DE CHAPAS GALVANIZADAS OU REVEAMENTAS NECESSARIAS,COM DIMENSOES EM TORNO DE 4,20M DE VAO E 3,90M DE ALTURA,RECOBRIMENTO MINIMO DE 0,60M E MAXIMO DE 9,70M,SOB A INFLUENCIA DO TREM-TIPO RODOVIARIO,EXCLUSIVE ANDAIME.ASSENTAMENTOPASSAGEM INFERIOR CONSTITUIDA DE CHAPAS GALVANIZADAS OU REVE</v>
      </c>
      <c r="C20224" s="141" t="s">
        <v>60213</v>
      </c>
      <c r="D20224" s="141" t="s">
        <v>60214</v>
      </c>
      <c r="E20224" s="141" t="s">
        <v>60221</v>
      </c>
      <c r="F20224" s="141" t="s">
        <v>60222</v>
      </c>
      <c r="G20224" s="141" t="s">
        <v>60223</v>
      </c>
      <c r="H20224" s="141" t="s">
        <v>60210</v>
      </c>
      <c r="I20224" s="141" t="s">
        <v>285</v>
      </c>
      <c r="J20224" s="649">
        <v>765.61</v>
      </c>
    </row>
    <row r="20225" spans="1:10" hidden="1">
      <c r="A20225" s="141" t="s">
        <v>60225</v>
      </c>
      <c r="B20225" s="141" t="str">
        <f t="shared" si="315"/>
        <v>PASSAGEM INFERIOR CONSTITUIDA DE CHAPAS GALVANIZADAS OU REVESTIDAS COM EPOXY,ESPESSURA DE 2,70MM,PARAFUSOS,PORCAS E FERRPASSAGEM INFERIOR CONSTITUIDA DE CHAPAS GALVANIZADAS OU REVEAMENTAS NECESSARIAS,COM DIMENSOES EM TORNO DE 4,80M DE VAO E 4,75M DE ALTURA,RECOBRIMENTO MINIMO DE 0,90M E MAXIMO DE 8,50M,SOB A INFLUENCIA DO TREM-TIPO RODOVIARIO,EXCLUSIVE ANDAIME.ASSENTAMENTOPASSAGEM INFERIOR CONSTITUIDA DE CHAPAS GALVANIZADAS OU REVE</v>
      </c>
      <c r="C20225" s="141" t="s">
        <v>60213</v>
      </c>
      <c r="D20225" s="141" t="s">
        <v>60214</v>
      </c>
      <c r="E20225" s="141" t="s">
        <v>60226</v>
      </c>
      <c r="F20225" s="141" t="s">
        <v>60227</v>
      </c>
      <c r="G20225" s="141" t="s">
        <v>60228</v>
      </c>
      <c r="H20225" s="141" t="s">
        <v>60210</v>
      </c>
      <c r="I20225" s="141" t="s">
        <v>285</v>
      </c>
      <c r="J20225" s="649">
        <v>939.48</v>
      </c>
    </row>
    <row r="20226" spans="1:10" hidden="1">
      <c r="A20226" s="141" t="s">
        <v>60229</v>
      </c>
      <c r="B20226" s="141" t="str">
        <f t="shared" si="315"/>
        <v>PASSAGEM INFERIOR CONSTITUIDA DE CHAPAS GALVANIZADAS OU REVESTIDAS COM EPOXY,ESPESSURA DE 2,70MM,PARAFUSOS,PORCAS E FERRPASSAGEM INFERIOR CONSTITUIDA DE CHAPAS GALVANIZADAS OU REVEAMENTAS NECESSARIAS,COM DIMENSOES EM TORNO DE 4,80M DE VAO E 4,75M DE ALTURA,RECOBRIMENTO MINIMO DE 0,90M E MAXIMO DE 8,50M,SOB A INFLUENCIA DO TREM-TIPO RODOVIARIO,EXCLUSIVE ANDAIME.ASSENTAMENTOPASSAGEM INFERIOR CONSTITUIDA DE CHAPAS GALVANIZADAS OU REVE</v>
      </c>
      <c r="C20226" s="141" t="s">
        <v>60213</v>
      </c>
      <c r="D20226" s="141" t="s">
        <v>60214</v>
      </c>
      <c r="E20226" s="141" t="s">
        <v>60226</v>
      </c>
      <c r="F20226" s="141" t="s">
        <v>60227</v>
      </c>
      <c r="G20226" s="141" t="s">
        <v>60228</v>
      </c>
      <c r="H20226" s="141" t="s">
        <v>60210</v>
      </c>
      <c r="I20226" s="141" t="s">
        <v>285</v>
      </c>
      <c r="J20226" s="649">
        <v>874.99</v>
      </c>
    </row>
    <row r="20227" spans="1:10" hidden="1">
      <c r="A20227" s="141" t="s">
        <v>60230</v>
      </c>
      <c r="B20227" s="141" t="str">
        <f t="shared" ref="B20227:B20290" si="316">C20227&amp;D20227&amp;C20227&amp;E20227&amp;F20227&amp;G20227&amp;H20227&amp;C20227</f>
        <v>PASSAGEM INFERIOR CONSTITUIDA DE CHAPAS GALVANIZADAS OU REVESTIDAS COM EPOXY,ESPESSURA DE 3,40MM,PARAFUSOS,PORCAS E FERRPASSAGEM INFERIOR CONSTITUIDA DE CHAPAS GALVANIZADAS OU REVEAMENTAS NECESSARIAS,COM DIMENSOES EM TORNO DE 5,00M DE VAO E 4,85M DE ALTURA,RECOBRIMENTO MINIMO DE 0,90M E MAXIMO DE 8,60M,SOB A INFLUENCIA DO TREM-TIPO RODOVIARIO,EXCLUSIVE ANDAIME.ASSENTAMENTOPASSAGEM INFERIOR CONSTITUIDA DE CHAPAS GALVANIZADAS OU REVE</v>
      </c>
      <c r="C20227" s="141" t="s">
        <v>60213</v>
      </c>
      <c r="D20227" s="141" t="s">
        <v>60231</v>
      </c>
      <c r="E20227" s="141" t="s">
        <v>60232</v>
      </c>
      <c r="F20227" s="141" t="s">
        <v>60233</v>
      </c>
      <c r="G20227" s="141" t="s">
        <v>60234</v>
      </c>
      <c r="H20227" s="141" t="s">
        <v>60210</v>
      </c>
      <c r="I20227" s="141" t="s">
        <v>285</v>
      </c>
      <c r="J20227" s="649">
        <v>1096.06</v>
      </c>
    </row>
    <row r="20228" spans="1:10" hidden="1">
      <c r="A20228" s="141" t="s">
        <v>60235</v>
      </c>
      <c r="B20228" s="141" t="str">
        <f t="shared" si="316"/>
        <v>PASSAGEM INFERIOR CONSTITUIDA DE CHAPAS GALVANIZADAS OU REVESTIDAS COM EPOXY,ESPESSURA DE 3,40MM,PARAFUSOS,PORCAS E FERRPASSAGEM INFERIOR CONSTITUIDA DE CHAPAS GALVANIZADAS OU REVEAMENTAS NECESSARIAS,COM DIMENSOES EM TORNO DE 5,00M DE VAO E 4,85M DE ALTURA,RECOBRIMENTO MINIMO DE 0,90M E MAXIMO DE 8,60M,SOB A INFLUENCIA DO TREM-TIPO RODOVIARIO,EXCLUSIVE ANDAIME.ASSENTAMENTOPASSAGEM INFERIOR CONSTITUIDA DE CHAPAS GALVANIZADAS OU REVE</v>
      </c>
      <c r="C20228" s="141" t="s">
        <v>60213</v>
      </c>
      <c r="D20228" s="141" t="s">
        <v>60231</v>
      </c>
      <c r="E20228" s="141" t="s">
        <v>60232</v>
      </c>
      <c r="F20228" s="141" t="s">
        <v>60233</v>
      </c>
      <c r="G20228" s="141" t="s">
        <v>60234</v>
      </c>
      <c r="H20228" s="141" t="s">
        <v>60210</v>
      </c>
      <c r="I20228" s="141" t="s">
        <v>285</v>
      </c>
      <c r="J20228" s="649">
        <v>1020.82</v>
      </c>
    </row>
    <row r="20229" spans="1:10" hidden="1">
      <c r="A20229" s="141" t="s">
        <v>60236</v>
      </c>
      <c r="B20229" s="141" t="str">
        <f t="shared" si="316"/>
        <v>PASSAGEM INFERIOR CONSTITUIDA DE CHAPAS GALVANIZADAS OU REVESTIDAS COM EPOXY,ESPESSURA DE 4,70MM,PARAFUSOS,PORCAS E FERRPASSAGEM INFERIOR CONSTITUIDA DE CHAPAS GALVANIZADAS OU REVEAMENTAS NECESSARIAS,COM DIMENSOES EM TORNO DE 5,85M DE VAO E 5,30M DE ALTURA,RECOBRIMENTO MINIMO DE 0,90M E MAXIMO DE 8,50M,SOB A INFLUENCIA DO TREM-TIPO RODOVIARIO,EXCLUSIVE ANDAIME.ASSENTAMENTOPASSAGEM INFERIOR CONSTITUIDA DE CHAPAS GALVANIZADAS OU REVE</v>
      </c>
      <c r="C20229" s="141" t="s">
        <v>60213</v>
      </c>
      <c r="D20229" s="141" t="s">
        <v>60237</v>
      </c>
      <c r="E20229" s="141" t="s">
        <v>60238</v>
      </c>
      <c r="F20229" s="141" t="s">
        <v>60239</v>
      </c>
      <c r="G20229" s="141" t="s">
        <v>60228</v>
      </c>
      <c r="H20229" s="141" t="s">
        <v>60210</v>
      </c>
      <c r="I20229" s="141" t="s">
        <v>285</v>
      </c>
      <c r="J20229" s="649">
        <v>1315.28</v>
      </c>
    </row>
    <row r="20230" spans="1:10" hidden="1">
      <c r="A20230" s="141" t="s">
        <v>60240</v>
      </c>
      <c r="B20230" s="141" t="str">
        <f t="shared" si="316"/>
        <v>PASSAGEM INFERIOR CONSTITUIDA DE CHAPAS GALVANIZADAS OU REVESTIDAS COM EPOXY,ESPESSURA DE 4,70MM,PARAFUSOS,PORCAS E FERRPASSAGEM INFERIOR CONSTITUIDA DE CHAPAS GALVANIZADAS OU REVEAMENTAS NECESSARIAS,COM DIMENSOES EM TORNO DE 5,85M DE VAO E 5,30M DE ALTURA,RECOBRIMENTO MINIMO DE 0,90M E MAXIMO DE 8,50M,SOB A INFLUENCIA DO TREM-TIPO RODOVIARIO,EXCLUSIVE ANDAIME.ASSENTAMENTOPASSAGEM INFERIOR CONSTITUIDA DE CHAPAS GALVANIZADAS OU REVE</v>
      </c>
      <c r="C20230" s="141" t="s">
        <v>60213</v>
      </c>
      <c r="D20230" s="141" t="s">
        <v>60237</v>
      </c>
      <c r="E20230" s="141" t="s">
        <v>60238</v>
      </c>
      <c r="F20230" s="141" t="s">
        <v>60239</v>
      </c>
      <c r="G20230" s="141" t="s">
        <v>60228</v>
      </c>
      <c r="H20230" s="141" t="s">
        <v>60210</v>
      </c>
      <c r="I20230" s="141" t="s">
        <v>285</v>
      </c>
      <c r="J20230" s="649">
        <v>1224.99</v>
      </c>
    </row>
    <row r="20231" spans="1:10" hidden="1">
      <c r="A20231" s="141" t="s">
        <v>60241</v>
      </c>
      <c r="B20231" s="141" t="str">
        <f t="shared" si="316"/>
        <v>BUEIRO SIMPLES CIRCULAR,CONSTITUIDO DE CHAPAS GALVANIZADAS OU REVESTIDAS COM EPOXY,ESPESSURA DE 2MM,DIAMETRO DE 0,60M,PABUEIRO SIMPLES CIRCULAR,CONSTITUIDO DE CHAPAS GALVANIZADAS ORAFUSOS,PORCAS E FERRAMENTAS NECESSARIAS,RECOBRIMENTO MINIMO DE 0,30M E MAXIMO DE 25,00M,SOB A INFLUENCIA DO TREM-TIPO RODOVIARIO,EXCLUSIVE ANDAIME.ASSENTAMENTOBUEIRO SIMPLES CIRCULAR,CONSTITUIDO DE CHAPAS GALVANIZADAS O</v>
      </c>
      <c r="C20231" s="141" t="s">
        <v>60242</v>
      </c>
      <c r="D20231" s="141" t="s">
        <v>60243</v>
      </c>
      <c r="E20231" s="141" t="s">
        <v>60244</v>
      </c>
      <c r="F20231" s="141" t="s">
        <v>60245</v>
      </c>
      <c r="G20231" s="141" t="s">
        <v>60246</v>
      </c>
      <c r="I20231" s="141" t="s">
        <v>285</v>
      </c>
      <c r="J20231" s="649">
        <v>35.67</v>
      </c>
    </row>
    <row r="20232" spans="1:10" hidden="1">
      <c r="A20232" s="141" t="s">
        <v>60247</v>
      </c>
      <c r="B20232" s="141" t="str">
        <f t="shared" si="316"/>
        <v>BUEIRO SIMPLES CIRCULAR,CONSTITUIDO DE CHAPAS GALVANIZADAS OU REVESTIDAS COM EPOXY,ESPESSURA DE 2MM,DIAMETRO DE 0,60M,PABUEIRO SIMPLES CIRCULAR,CONSTITUIDO DE CHAPAS GALVANIZADAS ORAFUSOS,PORCAS E FERRAMENTAS NECESSARIAS,RECOBRIMENTO MINIMO DE 0,30M E MAXIMO DE 25,00M,SOB A INFLUENCIA DO TREM-TIPO RODOVIARIO,EXCLUSIVE ANDAIME.ASSENTAMENTOBUEIRO SIMPLES CIRCULAR,CONSTITUIDO DE CHAPAS GALVANIZADAS O</v>
      </c>
      <c r="C20232" s="141" t="s">
        <v>60242</v>
      </c>
      <c r="D20232" s="141" t="s">
        <v>60243</v>
      </c>
      <c r="E20232" s="141" t="s">
        <v>60244</v>
      </c>
      <c r="F20232" s="141" t="s">
        <v>60245</v>
      </c>
      <c r="G20232" s="141" t="s">
        <v>60246</v>
      </c>
      <c r="I20232" s="141" t="s">
        <v>285</v>
      </c>
      <c r="J20232" s="649">
        <v>32.33</v>
      </c>
    </row>
    <row r="20233" spans="1:10" hidden="1">
      <c r="A20233" s="141" t="s">
        <v>60248</v>
      </c>
      <c r="B20233" s="141" t="str">
        <f t="shared" si="316"/>
        <v>BUEIRO SIMPLES CIRCULAR,CONSTITUIDO DE CHAPAS GALVANIZADAS OU REVESTIDAS COM EPOXY,ESPESSURA DE 2MM,DIAMETRO DE 0,80M,PABUEIRO SIMPLES CIRCULAR,CONSTITUIDO DE CHAPAS GALVANIZADAS ORAFUSOS,PORCAS E FERRAMENTAS NECESSARIAS,RECOBRIMENTO MINIMO DE 0,30M E MAXIMO DE 18,80M,SOB A INFLUENCIA DO TREM-TIPO RODOVIARIO,EXCLUSIVE ANDAIME.ASSENTAMENTOBUEIRO SIMPLES CIRCULAR,CONSTITUIDO DE CHAPAS GALVANIZADAS O</v>
      </c>
      <c r="C20233" s="141" t="s">
        <v>60242</v>
      </c>
      <c r="D20233" s="141" t="s">
        <v>60249</v>
      </c>
      <c r="E20233" s="141" t="s">
        <v>60244</v>
      </c>
      <c r="F20233" s="141" t="s">
        <v>60250</v>
      </c>
      <c r="G20233" s="141" t="s">
        <v>60246</v>
      </c>
      <c r="I20233" s="141" t="s">
        <v>285</v>
      </c>
      <c r="J20233" s="649">
        <v>47.56</v>
      </c>
    </row>
    <row r="20234" spans="1:10" hidden="1">
      <c r="A20234" s="141" t="s">
        <v>60251</v>
      </c>
      <c r="B20234" s="141" t="str">
        <f t="shared" si="316"/>
        <v>BUEIRO SIMPLES CIRCULAR,CONSTITUIDO DE CHAPAS GALVANIZADAS OU REVESTIDAS COM EPOXY,ESPESSURA DE 2MM,DIAMETRO DE 0,80M,PABUEIRO SIMPLES CIRCULAR,CONSTITUIDO DE CHAPAS GALVANIZADAS ORAFUSOS,PORCAS E FERRAMENTAS NECESSARIAS,RECOBRIMENTO MINIMO DE 0,30M E MAXIMO DE 18,80M,SOB A INFLUENCIA DO TREM-TIPO RODOVIARIO,EXCLUSIVE ANDAIME.ASSENTAMENTOBUEIRO SIMPLES CIRCULAR,CONSTITUIDO DE CHAPAS GALVANIZADAS O</v>
      </c>
      <c r="C20234" s="141" t="s">
        <v>60242</v>
      </c>
      <c r="D20234" s="141" t="s">
        <v>60249</v>
      </c>
      <c r="E20234" s="141" t="s">
        <v>60244</v>
      </c>
      <c r="F20234" s="141" t="s">
        <v>60250</v>
      </c>
      <c r="G20234" s="141" t="s">
        <v>60246</v>
      </c>
      <c r="I20234" s="141" t="s">
        <v>285</v>
      </c>
      <c r="J20234" s="649">
        <v>43.1</v>
      </c>
    </row>
    <row r="20235" spans="1:10" hidden="1">
      <c r="A20235" s="141" t="s">
        <v>60252</v>
      </c>
      <c r="B20235" s="141" t="str">
        <f t="shared" si="316"/>
        <v>BUEIRO SIMPLES CIRCULAR,CONSTITUIDO DE CHAPAS GALVANIZADAS OU REVESTIDAS COM EPOXY,ESPESSURA DE 2MM,DIAMETRO DE 1,00M,PABUEIRO SIMPLES CIRCULAR,CONSTITUIDO DE CHAPAS GALVANIZADAS ORAFUSOS,PORCAS E FERRAMENTAS NECESSARIAS,RECOBRIMENTO MINIMO DE 0,30M E MAXIMO DE 15,00M,SOB A INFLUENCIA DO TREM-TIPO RODOVIARIO,EXCLUSIVE ANDAIME.ASSENTAMENTOBUEIRO SIMPLES CIRCULAR,CONSTITUIDO DE CHAPAS GALVANIZADAS O</v>
      </c>
      <c r="C20235" s="141" t="s">
        <v>60242</v>
      </c>
      <c r="D20235" s="141" t="s">
        <v>60253</v>
      </c>
      <c r="E20235" s="141" t="s">
        <v>60244</v>
      </c>
      <c r="F20235" s="141" t="s">
        <v>60254</v>
      </c>
      <c r="G20235" s="141" t="s">
        <v>60246</v>
      </c>
      <c r="I20235" s="141" t="s">
        <v>285</v>
      </c>
      <c r="J20235" s="649">
        <v>59.45</v>
      </c>
    </row>
    <row r="20236" spans="1:10" hidden="1">
      <c r="A20236" s="141" t="s">
        <v>60255</v>
      </c>
      <c r="B20236" s="141" t="str">
        <f t="shared" si="316"/>
        <v>BUEIRO SIMPLES CIRCULAR,CONSTITUIDO DE CHAPAS GALVANIZADAS OU REVESTIDAS COM EPOXY,ESPESSURA DE 2MM,DIAMETRO DE 1,00M,PABUEIRO SIMPLES CIRCULAR,CONSTITUIDO DE CHAPAS GALVANIZADAS ORAFUSOS,PORCAS E FERRAMENTAS NECESSARIAS,RECOBRIMENTO MINIMO DE 0,30M E MAXIMO DE 15,00M,SOB A INFLUENCIA DO TREM-TIPO RODOVIARIO,EXCLUSIVE ANDAIME.ASSENTAMENTOBUEIRO SIMPLES CIRCULAR,CONSTITUIDO DE CHAPAS GALVANIZADAS O</v>
      </c>
      <c r="C20236" s="141" t="s">
        <v>60242</v>
      </c>
      <c r="D20236" s="141" t="s">
        <v>60253</v>
      </c>
      <c r="E20236" s="141" t="s">
        <v>60244</v>
      </c>
      <c r="F20236" s="141" t="s">
        <v>60254</v>
      </c>
      <c r="G20236" s="141" t="s">
        <v>60246</v>
      </c>
      <c r="I20236" s="141" t="s">
        <v>285</v>
      </c>
      <c r="J20236" s="649">
        <v>53.88</v>
      </c>
    </row>
    <row r="20237" spans="1:10" hidden="1">
      <c r="A20237" s="141" t="s">
        <v>60256</v>
      </c>
      <c r="B20237" s="141" t="str">
        <f t="shared" si="316"/>
        <v>BUEIRO SIMPLES CIRCULAR,CONSTITUIDO DE CHAPAS GALVANIZADAS OU REVESTIDAS COM EPOXY,ESPESSURA DE 2MM,DIAMETRO DE 1,20M,PABUEIRO SIMPLES CIRCULAR,CONSTITUIDO DE CHAPAS GALVANIZADAS ORAFUSOS,PORCAS E FERRAMENTAS NECESSARIAS,RECOBRIMENTO MINIMO DE 0,30M E MAXIMO DE 12,50M,SOB A INFLUENCIA DO TREM-TIPO RODOVIARIO,EXCLUSIVE ANDAIME.ASSENTAMENTOBUEIRO SIMPLES CIRCULAR,CONSTITUIDO DE CHAPAS GALVANIZADAS O</v>
      </c>
      <c r="C20237" s="141" t="s">
        <v>60242</v>
      </c>
      <c r="D20237" s="141" t="s">
        <v>60257</v>
      </c>
      <c r="E20237" s="141" t="s">
        <v>60244</v>
      </c>
      <c r="F20237" s="141" t="s">
        <v>60258</v>
      </c>
      <c r="G20237" s="141" t="s">
        <v>60246</v>
      </c>
      <c r="I20237" s="141" t="s">
        <v>285</v>
      </c>
      <c r="J20237" s="649">
        <v>71.349999999999994</v>
      </c>
    </row>
    <row r="20238" spans="1:10" hidden="1">
      <c r="A20238" s="141" t="s">
        <v>60259</v>
      </c>
      <c r="B20238" s="141" t="str">
        <f t="shared" si="316"/>
        <v>BUEIRO SIMPLES CIRCULAR,CONSTITUIDO DE CHAPAS GALVANIZADAS OU REVESTIDAS COM EPOXY,ESPESSURA DE 2MM,DIAMETRO DE 1,20M,PABUEIRO SIMPLES CIRCULAR,CONSTITUIDO DE CHAPAS GALVANIZADAS ORAFUSOS,PORCAS E FERRAMENTAS NECESSARIAS,RECOBRIMENTO MINIMO DE 0,30M E MAXIMO DE 12,50M,SOB A INFLUENCIA DO TREM-TIPO RODOVIARIO,EXCLUSIVE ANDAIME.ASSENTAMENTOBUEIRO SIMPLES CIRCULAR,CONSTITUIDO DE CHAPAS GALVANIZADAS O</v>
      </c>
      <c r="C20238" s="141" t="s">
        <v>60242</v>
      </c>
      <c r="D20238" s="141" t="s">
        <v>60257</v>
      </c>
      <c r="E20238" s="141" t="s">
        <v>60244</v>
      </c>
      <c r="F20238" s="141" t="s">
        <v>60258</v>
      </c>
      <c r="G20238" s="141" t="s">
        <v>60246</v>
      </c>
      <c r="I20238" s="141" t="s">
        <v>285</v>
      </c>
      <c r="J20238" s="649">
        <v>64.66</v>
      </c>
    </row>
    <row r="20239" spans="1:10" hidden="1">
      <c r="A20239" s="141" t="s">
        <v>60260</v>
      </c>
      <c r="B20239" s="141" t="str">
        <f t="shared" si="316"/>
        <v>BUEIRO SIMPLES CIRCULAR,CONSTITUIDO DE CHAPAS GALVANIZADAS OU REVESTIDAS COM EPOXY,ESPESSURA DE 2MM,DIAMETRO DE 1,50M,PABUEIRO SIMPLES CIRCULAR,CONSTITUIDO DE CHAPAS GALVANIZADAS ORAFUSOS,PORCAS E FERRAMENTAS NECESSARIAS,RECOBRIMENTO MINIMO DE 0,30M E MAXIMO DE 10,00M,SOB A INFLUENCIA DO TREM-TIPO RODOVIARIO,EXCLUSIVE ANDAIME.ASSENTAMENTOBUEIRO SIMPLES CIRCULAR,CONSTITUIDO DE CHAPAS GALVANIZADAS O</v>
      </c>
      <c r="C20239" s="141" t="s">
        <v>60242</v>
      </c>
      <c r="D20239" s="141" t="s">
        <v>60261</v>
      </c>
      <c r="E20239" s="141" t="s">
        <v>60244</v>
      </c>
      <c r="F20239" s="141" t="s">
        <v>60262</v>
      </c>
      <c r="G20239" s="141" t="s">
        <v>60246</v>
      </c>
      <c r="I20239" s="141" t="s">
        <v>285</v>
      </c>
      <c r="J20239" s="649">
        <v>89.18</v>
      </c>
    </row>
    <row r="20240" spans="1:10" hidden="1">
      <c r="A20240" s="141" t="s">
        <v>60263</v>
      </c>
      <c r="B20240" s="141" t="str">
        <f t="shared" si="316"/>
        <v>BUEIRO SIMPLES CIRCULAR,CONSTITUIDO DE CHAPAS GALVANIZADAS OU REVESTIDAS COM EPOXY,ESPESSURA DE 2MM,DIAMETRO DE 1,50M,PABUEIRO SIMPLES CIRCULAR,CONSTITUIDO DE CHAPAS GALVANIZADAS ORAFUSOS,PORCAS E FERRAMENTAS NECESSARIAS,RECOBRIMENTO MINIMO DE 0,30M E MAXIMO DE 10,00M,SOB A INFLUENCIA DO TREM-TIPO RODOVIARIO,EXCLUSIVE ANDAIME.ASSENTAMENTOBUEIRO SIMPLES CIRCULAR,CONSTITUIDO DE CHAPAS GALVANIZADAS O</v>
      </c>
      <c r="C20240" s="141" t="s">
        <v>60242</v>
      </c>
      <c r="D20240" s="141" t="s">
        <v>60261</v>
      </c>
      <c r="E20240" s="141" t="s">
        <v>60244</v>
      </c>
      <c r="F20240" s="141" t="s">
        <v>60262</v>
      </c>
      <c r="G20240" s="141" t="s">
        <v>60246</v>
      </c>
      <c r="I20240" s="141" t="s">
        <v>285</v>
      </c>
      <c r="J20240" s="649">
        <v>80.83</v>
      </c>
    </row>
    <row r="20241" spans="1:10" hidden="1">
      <c r="A20241" s="141" t="s">
        <v>60264</v>
      </c>
      <c r="B20241" s="141" t="str">
        <f t="shared" si="316"/>
        <v>BUEIRO SIMPLES CIRCULAR,CONSTITUIDO DE CHAPAS GALVANIZADAS OU REVESTIDAS COM EPOXY,ESPESSURA DE 2MM,DIAMETRO DE 1,80M,PABUEIRO SIMPLES CIRCULAR,CONSTITUIDO DE CHAPAS GALVANIZADAS ORAFUSOS,PORCAS E FERRAMENTAS NECESSARIAS,RECOBRIMENTO MINIMO DE 0,40M E MAXIMO DE 8,30M,SOB A INFLUENCIA DO TREM-TIPO RODOVIARIO,EXCLUSIVE ANDAIME.ASSENTAMENTOBUEIRO SIMPLES CIRCULAR,CONSTITUIDO DE CHAPAS GALVANIZADAS O</v>
      </c>
      <c r="C20241" s="141" t="s">
        <v>60242</v>
      </c>
      <c r="D20241" s="141" t="s">
        <v>60265</v>
      </c>
      <c r="E20241" s="141" t="s">
        <v>60244</v>
      </c>
      <c r="F20241" s="141" t="s">
        <v>60266</v>
      </c>
      <c r="G20241" s="141" t="s">
        <v>60267</v>
      </c>
      <c r="I20241" s="141" t="s">
        <v>285</v>
      </c>
      <c r="J20241" s="649">
        <v>104.92</v>
      </c>
    </row>
    <row r="20242" spans="1:10" hidden="1">
      <c r="A20242" s="141" t="s">
        <v>60268</v>
      </c>
      <c r="B20242" s="141" t="str">
        <f t="shared" si="316"/>
        <v>BUEIRO SIMPLES CIRCULAR,CONSTITUIDO DE CHAPAS GALVANIZADAS OU REVESTIDAS COM EPOXY,ESPESSURA DE 2MM,DIAMETRO DE 1,80M,PABUEIRO SIMPLES CIRCULAR,CONSTITUIDO DE CHAPAS GALVANIZADAS ORAFUSOS,PORCAS E FERRAMENTAS NECESSARIAS,RECOBRIMENTO MINIMO DE 0,40M E MAXIMO DE 8,30M,SOB A INFLUENCIA DO TREM-TIPO RODOVIARIO,EXCLUSIVE ANDAIME.ASSENTAMENTOBUEIRO SIMPLES CIRCULAR,CONSTITUIDO DE CHAPAS GALVANIZADAS O</v>
      </c>
      <c r="C20242" s="141" t="s">
        <v>60242</v>
      </c>
      <c r="D20242" s="141" t="s">
        <v>60265</v>
      </c>
      <c r="E20242" s="141" t="s">
        <v>60244</v>
      </c>
      <c r="F20242" s="141" t="s">
        <v>60266</v>
      </c>
      <c r="G20242" s="141" t="s">
        <v>60267</v>
      </c>
      <c r="I20242" s="141" t="s">
        <v>285</v>
      </c>
      <c r="J20242" s="649">
        <v>95.09</v>
      </c>
    </row>
    <row r="20243" spans="1:10" hidden="1">
      <c r="A20243" s="141" t="s">
        <v>60269</v>
      </c>
      <c r="B20243" s="141" t="str">
        <f t="shared" si="316"/>
        <v>BUEIRO SIMPLES CIRCULAR,CONSTITUIDO DE CHAPAS GALVANIZADAS OU REVESTIDAS COM EPOXY,ESPESSURA DE 2MM,DIAMETRO DE 2,00M,PABUEIRO SIMPLES CIRCULAR,CONSTITUIDO DE CHAPAS GALVANIZADAS ORAFUSOS,PORCAS E FERRAMENTAS NECESSARIAS,RECOBRIMENTO MINIMO DE 0,50M E MAXIMO DE 7,50M,SOB A INFLUENCIA DO TREM-TIPO RODOVIARIO,EXCLUSIVE ANDAIME.ASSENTAMENTOBUEIRO SIMPLES CIRCULAR,CONSTITUIDO DE CHAPAS GALVANIZADAS O</v>
      </c>
      <c r="C20243" s="141" t="s">
        <v>60242</v>
      </c>
      <c r="D20243" s="141" t="s">
        <v>60270</v>
      </c>
      <c r="E20243" s="141" t="s">
        <v>60244</v>
      </c>
      <c r="F20243" s="141" t="s">
        <v>60271</v>
      </c>
      <c r="G20243" s="141" t="s">
        <v>60267</v>
      </c>
      <c r="I20243" s="141" t="s">
        <v>285</v>
      </c>
      <c r="J20243" s="649">
        <v>111.48</v>
      </c>
    </row>
    <row r="20244" spans="1:10" hidden="1">
      <c r="A20244" s="141" t="s">
        <v>60272</v>
      </c>
      <c r="B20244" s="141" t="str">
        <f t="shared" si="316"/>
        <v>BUEIRO SIMPLES CIRCULAR,CONSTITUIDO DE CHAPAS GALVANIZADAS OU REVESTIDAS COM EPOXY,ESPESSURA DE 2MM,DIAMETRO DE 2,00M,PABUEIRO SIMPLES CIRCULAR,CONSTITUIDO DE CHAPAS GALVANIZADAS ORAFUSOS,PORCAS E FERRAMENTAS NECESSARIAS,RECOBRIMENTO MINIMO DE 0,50M E MAXIMO DE 7,50M,SOB A INFLUENCIA DO TREM-TIPO RODOVIARIO,EXCLUSIVE ANDAIME.ASSENTAMENTOBUEIRO SIMPLES CIRCULAR,CONSTITUIDO DE CHAPAS GALVANIZADAS O</v>
      </c>
      <c r="C20244" s="141" t="s">
        <v>60242</v>
      </c>
      <c r="D20244" s="141" t="s">
        <v>60270</v>
      </c>
      <c r="E20244" s="141" t="s">
        <v>60244</v>
      </c>
      <c r="F20244" s="141" t="s">
        <v>60271</v>
      </c>
      <c r="G20244" s="141" t="s">
        <v>60267</v>
      </c>
      <c r="I20244" s="141" t="s">
        <v>285</v>
      </c>
      <c r="J20244" s="649">
        <v>101.03</v>
      </c>
    </row>
    <row r="20245" spans="1:10" hidden="1">
      <c r="A20245" s="141" t="s">
        <v>60273</v>
      </c>
      <c r="B20245" s="141" t="str">
        <f t="shared" si="316"/>
        <v>BUEIRO SIMPLES CIRCULAR,CONSTITUIDO DE CHAPAS GALVANIZADAS OU REVESTIDAS COM EPOXY,ESPESSURA DE 2,70MM,DIAMETRO DE 2,20MBUEIRO SIMPLES CIRCULAR,CONSTITUIDO DE CHAPAS GALVANIZADAS O,PARAFUSOS,PORCAS E FERRAMENTAS NECESSARIAS,RECOBRIMENTO MINIMO DE 0,50M E MAXIMO DE 9,50M,SOB A INFLUENCIA DO TREM-TIPO RODOVIARIO,EXCLUSIVE ANDAIME.ASSENTAMENTOBUEIRO SIMPLES CIRCULAR,CONSTITUIDO DE CHAPAS GALVANIZADAS O</v>
      </c>
      <c r="C20245" s="141" t="s">
        <v>60242</v>
      </c>
      <c r="D20245" s="141" t="s">
        <v>60274</v>
      </c>
      <c r="E20245" s="141" t="s">
        <v>60275</v>
      </c>
      <c r="F20245" s="141" t="s">
        <v>60276</v>
      </c>
      <c r="G20245" s="141" t="s">
        <v>60277</v>
      </c>
      <c r="I20245" s="141" t="s">
        <v>285</v>
      </c>
      <c r="J20245" s="649">
        <v>123.02</v>
      </c>
    </row>
    <row r="20246" spans="1:10" hidden="1">
      <c r="A20246" s="141" t="s">
        <v>60278</v>
      </c>
      <c r="B20246" s="141" t="str">
        <f t="shared" si="316"/>
        <v>BUEIRO SIMPLES CIRCULAR,CONSTITUIDO DE CHAPAS GALVANIZADAS OU REVESTIDAS COM EPOXY,ESPESSURA DE 2,70MM,DIAMETRO DE 2,20MBUEIRO SIMPLES CIRCULAR,CONSTITUIDO DE CHAPAS GALVANIZADAS O,PARAFUSOS,PORCAS E FERRAMENTAS NECESSARIAS,RECOBRIMENTO MINIMO DE 0,50M E MAXIMO DE 9,50M,SOB A INFLUENCIA DO TREM-TIPO RODOVIARIO,EXCLUSIVE ANDAIME.ASSENTAMENTOBUEIRO SIMPLES CIRCULAR,CONSTITUIDO DE CHAPAS GALVANIZADAS O</v>
      </c>
      <c r="C20246" s="141" t="s">
        <v>60242</v>
      </c>
      <c r="D20246" s="141" t="s">
        <v>60274</v>
      </c>
      <c r="E20246" s="141" t="s">
        <v>60275</v>
      </c>
      <c r="F20246" s="141" t="s">
        <v>60276</v>
      </c>
      <c r="G20246" s="141" t="s">
        <v>60277</v>
      </c>
      <c r="I20246" s="141" t="s">
        <v>285</v>
      </c>
      <c r="J20246" s="649">
        <v>111.49</v>
      </c>
    </row>
    <row r="20247" spans="1:10" hidden="1">
      <c r="A20247" s="141" t="s">
        <v>60279</v>
      </c>
      <c r="B20247" s="141" t="str">
        <f t="shared" si="316"/>
        <v>BUEIRO SIMPLES CIRCULAR,CONSTITUIDO DE CHAPAS GALVANIZADAS OU REVESTIDAS COM EPOXY,ESPESSURA DE 2,70MM,DIAMETRO DE 2,40MBUEIRO SIMPLES CIRCULAR,CONSTITUIDO DE CHAPAS GALVANIZADAS O,PARAFUSOS,PORCAS E FERRAMENTAS NECESSARIAS,RECOBRIMENTO MINIMO DE 0,50M E MAXIMO DE 8,70M,SOB A INFLUENCIA DO TREM-TIPO RODOVIARIO,EXCLUSIVE ANDAIME.ASSENTAMENTOBUEIRO SIMPLES CIRCULAR,CONSTITUIDO DE CHAPAS GALVANIZADAS O</v>
      </c>
      <c r="C20247" s="141" t="s">
        <v>60242</v>
      </c>
      <c r="D20247" s="141" t="s">
        <v>60280</v>
      </c>
      <c r="E20247" s="141" t="s">
        <v>60275</v>
      </c>
      <c r="F20247" s="141" t="s">
        <v>60281</v>
      </c>
      <c r="G20247" s="141" t="s">
        <v>60277</v>
      </c>
      <c r="I20247" s="141" t="s">
        <v>285</v>
      </c>
      <c r="J20247" s="649">
        <v>155.72999999999999</v>
      </c>
    </row>
    <row r="20248" spans="1:10" hidden="1">
      <c r="A20248" s="141" t="s">
        <v>60282</v>
      </c>
      <c r="B20248" s="141" t="str">
        <f t="shared" si="316"/>
        <v>BUEIRO SIMPLES CIRCULAR,CONSTITUIDO DE CHAPAS GALVANIZADAS OU REVESTIDAS COM EPOXY,ESPESSURA DE 2,70MM,DIAMETRO DE 2,40MBUEIRO SIMPLES CIRCULAR,CONSTITUIDO DE CHAPAS GALVANIZADAS O,PARAFUSOS,PORCAS E FERRAMENTAS NECESSARIAS,RECOBRIMENTO MINIMO DE 0,50M E MAXIMO DE 8,70M,SOB A INFLUENCIA DO TREM-TIPO RODOVIARIO,EXCLUSIVE ANDAIME.ASSENTAMENTOBUEIRO SIMPLES CIRCULAR,CONSTITUIDO DE CHAPAS GALVANIZADAS O</v>
      </c>
      <c r="C20248" s="141" t="s">
        <v>60242</v>
      </c>
      <c r="D20248" s="141" t="s">
        <v>60280</v>
      </c>
      <c r="E20248" s="141" t="s">
        <v>60275</v>
      </c>
      <c r="F20248" s="141" t="s">
        <v>60281</v>
      </c>
      <c r="G20248" s="141" t="s">
        <v>60277</v>
      </c>
      <c r="I20248" s="141" t="s">
        <v>285</v>
      </c>
      <c r="J20248" s="649">
        <v>140.19</v>
      </c>
    </row>
    <row r="20249" spans="1:10" hidden="1">
      <c r="A20249" s="141" t="s">
        <v>60283</v>
      </c>
      <c r="B20249" s="141" t="str">
        <f t="shared" si="316"/>
        <v>BUEIRO SIMPLES CIRCULAR,CONSTITUIDO DE CHAPAS GALVANIZADAS OU REVESTIDAS COM EPOXY,ESPESSURA DE 3,40MM,DIAMETRO DE 2,60MBUEIRO SIMPLES CIRCULAR,CONSTITUIDO DE CHAPAS GALVANIZADAS O,PARAFUSOS,PORCAS E FERRAMENTAS NECESSARIAS,RECOBRIMENTO MINIMO DE 0,50M E MAXIMO DE 10,60M,SOB A INFLUENCIA DO TREM-TIPO RODOVIARIO,EXCLUSIVE ANDAIME.ASSENTAMENTOBUEIRO SIMPLES CIRCULAR,CONSTITUIDO DE CHAPAS GALVANIZADAS O</v>
      </c>
      <c r="C20249" s="141" t="s">
        <v>60242</v>
      </c>
      <c r="D20249" s="141" t="s">
        <v>60284</v>
      </c>
      <c r="E20249" s="141" t="s">
        <v>60275</v>
      </c>
      <c r="F20249" s="141" t="s">
        <v>60285</v>
      </c>
      <c r="G20249" s="141" t="s">
        <v>60286</v>
      </c>
      <c r="I20249" s="141" t="s">
        <v>285</v>
      </c>
      <c r="J20249" s="649">
        <v>168.18</v>
      </c>
    </row>
    <row r="20250" spans="1:10" hidden="1">
      <c r="A20250" s="141" t="s">
        <v>60287</v>
      </c>
      <c r="B20250" s="141" t="str">
        <f t="shared" si="316"/>
        <v>BUEIRO SIMPLES CIRCULAR,CONSTITUIDO DE CHAPAS GALVANIZADAS OU REVESTIDAS COM EPOXY,ESPESSURA DE 3,40MM,DIAMETRO DE 2,60MBUEIRO SIMPLES CIRCULAR,CONSTITUIDO DE CHAPAS GALVANIZADAS O,PARAFUSOS,PORCAS E FERRAMENTAS NECESSARIAS,RECOBRIMENTO MINIMO DE 0,50M E MAXIMO DE 10,60M,SOB A INFLUENCIA DO TREM-TIPO RODOVIARIO,EXCLUSIVE ANDAIME.ASSENTAMENTOBUEIRO SIMPLES CIRCULAR,CONSTITUIDO DE CHAPAS GALVANIZADAS O</v>
      </c>
      <c r="C20250" s="141" t="s">
        <v>60242</v>
      </c>
      <c r="D20250" s="141" t="s">
        <v>60284</v>
      </c>
      <c r="E20250" s="141" t="s">
        <v>60275</v>
      </c>
      <c r="F20250" s="141" t="s">
        <v>60285</v>
      </c>
      <c r="G20250" s="141" t="s">
        <v>60286</v>
      </c>
      <c r="I20250" s="141" t="s">
        <v>285</v>
      </c>
      <c r="J20250" s="649">
        <v>151.41</v>
      </c>
    </row>
    <row r="20251" spans="1:10" hidden="1">
      <c r="A20251" s="141" t="s">
        <v>60288</v>
      </c>
      <c r="B20251" s="141" t="str">
        <f t="shared" si="316"/>
        <v>BUEIRO SIMPLES CIRCULAR,CONSTITUIDO DE CHAPAS GALVANIZADAS OU REVESTIDAS COM EPOXY,ESPESSURA DE 3,40MM,DIAMETRO DE 2,80MBUEIRO SIMPLES CIRCULAR,CONSTITUIDO DE CHAPAS GALVANIZADAS O,PARAFUSOS,PORCAS E FERRAMENTAS NECESSARIAS,RECOBRIMENTO MINIMO DE 0,50M E MAXIMO DE 9,80M,SOB A INFLUENCIA DO TREM-TIPO RODOVIARIO,EXCLUSIVE ANDAIME.ASSENTAMENTOBUEIRO SIMPLES CIRCULAR,CONSTITUIDO DE CHAPAS GALVANIZADAS O</v>
      </c>
      <c r="C20251" s="141" t="s">
        <v>60242</v>
      </c>
      <c r="D20251" s="141" t="s">
        <v>60289</v>
      </c>
      <c r="E20251" s="141" t="s">
        <v>60275</v>
      </c>
      <c r="F20251" s="141" t="s">
        <v>60290</v>
      </c>
      <c r="G20251" s="141" t="s">
        <v>60277</v>
      </c>
      <c r="I20251" s="141" t="s">
        <v>285</v>
      </c>
      <c r="J20251" s="649">
        <v>182.66</v>
      </c>
    </row>
    <row r="20252" spans="1:10" hidden="1">
      <c r="A20252" s="141" t="s">
        <v>60291</v>
      </c>
      <c r="B20252" s="141" t="str">
        <f t="shared" si="316"/>
        <v>BUEIRO SIMPLES CIRCULAR,CONSTITUIDO DE CHAPAS GALVANIZADAS OU REVESTIDAS COM EPOXY,ESPESSURA DE 3,40MM,DIAMETRO DE 2,80MBUEIRO SIMPLES CIRCULAR,CONSTITUIDO DE CHAPAS GALVANIZADAS O,PARAFUSOS,PORCAS E FERRAMENTAS NECESSARIAS,RECOBRIMENTO MINIMO DE 0,50M E MAXIMO DE 9,80M,SOB A INFLUENCIA DO TREM-TIPO RODOVIARIO,EXCLUSIVE ANDAIME.ASSENTAMENTOBUEIRO SIMPLES CIRCULAR,CONSTITUIDO DE CHAPAS GALVANIZADAS O</v>
      </c>
      <c r="C20252" s="141" t="s">
        <v>60242</v>
      </c>
      <c r="D20252" s="141" t="s">
        <v>60289</v>
      </c>
      <c r="E20252" s="141" t="s">
        <v>60275</v>
      </c>
      <c r="F20252" s="141" t="s">
        <v>60290</v>
      </c>
      <c r="G20252" s="141" t="s">
        <v>60277</v>
      </c>
      <c r="I20252" s="141" t="s">
        <v>285</v>
      </c>
      <c r="J20252" s="649">
        <v>164.45</v>
      </c>
    </row>
    <row r="20253" spans="1:10" hidden="1">
      <c r="A20253" s="141" t="s">
        <v>60292</v>
      </c>
      <c r="B20253" s="141" t="str">
        <f t="shared" si="316"/>
        <v>BUEIRO SIMPLES CIRCULAR,CONSTITUIDO DE CHAPAS GALVANIZADAS OU REVESTIDAS COM EPOXY,ESPESSURA DE 2,70MM,DIAMETRO DE 3,05MBUEIRO SIMPLES CIRCULAR,CONSTITUIDO DE CHAPAS GALVANIZADAS O,PARAFUSOS,PORCAS E FERRAMENTAS NECESSARIAS,RECOBRIMENTO MINIMO DE 0,45M E MAXIMO DE 13,10M,SOB A INFLUENCIA DO TREM-TIPA RODOVIARIO,EXCLUSIVE ANDAIME.ASSENTAMENTOBUEIRO SIMPLES CIRCULAR,CONSTITUIDO DE CHAPAS GALVANIZADAS O</v>
      </c>
      <c r="C20253" s="141" t="s">
        <v>60242</v>
      </c>
      <c r="D20253" s="141" t="s">
        <v>60293</v>
      </c>
      <c r="E20253" s="141" t="s">
        <v>60275</v>
      </c>
      <c r="F20253" s="141" t="s">
        <v>60294</v>
      </c>
      <c r="G20253" s="141" t="s">
        <v>60295</v>
      </c>
      <c r="I20253" s="141" t="s">
        <v>285</v>
      </c>
      <c r="J20253" s="649">
        <v>382.24</v>
      </c>
    </row>
    <row r="20254" spans="1:10" hidden="1">
      <c r="A20254" s="141" t="s">
        <v>60296</v>
      </c>
      <c r="B20254" s="141" t="str">
        <f t="shared" si="316"/>
        <v>BUEIRO SIMPLES CIRCULAR,CONSTITUIDO DE CHAPAS GALVANIZADAS OU REVESTIDAS COM EPOXY,ESPESSURA DE 2,70MM,DIAMETRO DE 3,05MBUEIRO SIMPLES CIRCULAR,CONSTITUIDO DE CHAPAS GALVANIZADAS O,PARAFUSOS,PORCAS E FERRAMENTAS NECESSARIAS,RECOBRIMENTO MINIMO DE 0,45M E MAXIMO DE 13,10M,SOB A INFLUENCIA DO TREM-TIPA RODOVIARIO,EXCLUSIVE ANDAIME.ASSENTAMENTOBUEIRO SIMPLES CIRCULAR,CONSTITUIDO DE CHAPAS GALVANIZADAS O</v>
      </c>
      <c r="C20254" s="141" t="s">
        <v>60242</v>
      </c>
      <c r="D20254" s="141" t="s">
        <v>60293</v>
      </c>
      <c r="E20254" s="141" t="s">
        <v>60275</v>
      </c>
      <c r="F20254" s="141" t="s">
        <v>60294</v>
      </c>
      <c r="G20254" s="141" t="s">
        <v>60295</v>
      </c>
      <c r="I20254" s="141" t="s">
        <v>285</v>
      </c>
      <c r="J20254" s="649">
        <v>344.12</v>
      </c>
    </row>
    <row r="20255" spans="1:10" hidden="1">
      <c r="A20255" s="141" t="s">
        <v>60297</v>
      </c>
      <c r="B20255" s="141" t="str">
        <f t="shared" si="316"/>
        <v>BUEIRO SIMPLES CIRCULAR,CONSTITUIDO DE CHAPAS GALVANIZADAS OU REVESTIDAS COM EPOXY,ESPESSURA DE 2,70MM,DIAMETRO DE 3,40MBUEIRO SIMPLES CIRCULAR,CONSTITUIDO DE CHAPAS GALVANIZADAS O,PARAFUSOS,PORCAS E FERRAMENTAS NECESSARIAS,RECOBRIMENTO MINIMO DE 0,45M E MAXIMO DE 11,70M,SOB A INFLUENCIA DO TREM-TIPO RODOVIARIO,EXCLUSIVE ANDAIME.ASSENTAMENTOBUEIRO SIMPLES CIRCULAR,CONSTITUIDO DE CHAPAS GALVANIZADAS O</v>
      </c>
      <c r="C20255" s="141" t="s">
        <v>60242</v>
      </c>
      <c r="D20255" s="141" t="s">
        <v>60298</v>
      </c>
      <c r="E20255" s="141" t="s">
        <v>60275</v>
      </c>
      <c r="F20255" s="141" t="s">
        <v>60299</v>
      </c>
      <c r="G20255" s="141" t="s">
        <v>60286</v>
      </c>
      <c r="I20255" s="141" t="s">
        <v>285</v>
      </c>
      <c r="J20255" s="649">
        <v>467.19</v>
      </c>
    </row>
    <row r="20256" spans="1:10" hidden="1">
      <c r="A20256" s="141" t="s">
        <v>60300</v>
      </c>
      <c r="B20256" s="141" t="str">
        <f t="shared" si="316"/>
        <v>BUEIRO SIMPLES CIRCULAR,CONSTITUIDO DE CHAPAS GALVANIZADAS OU REVESTIDAS COM EPOXY,ESPESSURA DE 2,70MM,DIAMETRO DE 3,40MBUEIRO SIMPLES CIRCULAR,CONSTITUIDO DE CHAPAS GALVANIZADAS O,PARAFUSOS,PORCAS E FERRAMENTAS NECESSARIAS,RECOBRIMENTO MINIMO DE 0,45M E MAXIMO DE 11,70M,SOB A INFLUENCIA DO TREM-TIPO RODOVIARIO,EXCLUSIVE ANDAIME.ASSENTAMENTOBUEIRO SIMPLES CIRCULAR,CONSTITUIDO DE CHAPAS GALVANIZADAS O</v>
      </c>
      <c r="C20256" s="141" t="s">
        <v>60242</v>
      </c>
      <c r="D20256" s="141" t="s">
        <v>60298</v>
      </c>
      <c r="E20256" s="141" t="s">
        <v>60275</v>
      </c>
      <c r="F20256" s="141" t="s">
        <v>60299</v>
      </c>
      <c r="G20256" s="141" t="s">
        <v>60286</v>
      </c>
      <c r="I20256" s="141" t="s">
        <v>285</v>
      </c>
      <c r="J20256" s="649">
        <v>420.59</v>
      </c>
    </row>
    <row r="20257" spans="1:10" hidden="1">
      <c r="A20257" s="141" t="s">
        <v>60301</v>
      </c>
      <c r="B20257" s="141" t="str">
        <f t="shared" si="316"/>
        <v>BUEIRO SIMPLES CIRCULAR,CONSTITUIDO DE CHAPAS GALVANIZADAS OU REVESTIDAS COM EPOXY,ESPESSURA DE 2,70MM,DIAMETRO DE 3,80MBUEIRO SIMPLES CIRCULAR,CONSTITUIDO DE CHAPAS GALVANIZADAS O,PARAFUSOS,PORCAS E FERRAMENTAS NECESSARIAS,RECOBRIMENTO MINIMO DE 0,60M E MAXIMO DE 10,50M,SOB A INFLUENCIA DO TREM-TIPO RODOVIARIO,EXCLUSIVE ANDAIME.ASSENTAMENTOBUEIRO SIMPLES CIRCULAR,CONSTITUIDO DE CHAPAS GALVANIZADAS O</v>
      </c>
      <c r="C20257" s="141" t="s">
        <v>60242</v>
      </c>
      <c r="D20257" s="141" t="s">
        <v>60302</v>
      </c>
      <c r="E20257" s="141" t="s">
        <v>60275</v>
      </c>
      <c r="F20257" s="141" t="s">
        <v>60303</v>
      </c>
      <c r="G20257" s="141" t="s">
        <v>60286</v>
      </c>
      <c r="I20257" s="141" t="s">
        <v>285</v>
      </c>
      <c r="J20257" s="649">
        <v>467.19</v>
      </c>
    </row>
    <row r="20258" spans="1:10" hidden="1">
      <c r="A20258" s="141" t="s">
        <v>60304</v>
      </c>
      <c r="B20258" s="141" t="str">
        <f t="shared" si="316"/>
        <v>BUEIRO SIMPLES CIRCULAR,CONSTITUIDO DE CHAPAS GALVANIZADAS OU REVESTIDAS COM EPOXY,ESPESSURA DE 2,70MM,DIAMETRO DE 3,80MBUEIRO SIMPLES CIRCULAR,CONSTITUIDO DE CHAPAS GALVANIZADAS O,PARAFUSOS,PORCAS E FERRAMENTAS NECESSARIAS,RECOBRIMENTO MINIMO DE 0,60M E MAXIMO DE 10,50M,SOB A INFLUENCIA DO TREM-TIPO RODOVIARIO,EXCLUSIVE ANDAIME.ASSENTAMENTOBUEIRO SIMPLES CIRCULAR,CONSTITUIDO DE CHAPAS GALVANIZADAS O</v>
      </c>
      <c r="C20258" s="141" t="s">
        <v>60242</v>
      </c>
      <c r="D20258" s="141" t="s">
        <v>60302</v>
      </c>
      <c r="E20258" s="141" t="s">
        <v>60275</v>
      </c>
      <c r="F20258" s="141" t="s">
        <v>60303</v>
      </c>
      <c r="G20258" s="141" t="s">
        <v>60286</v>
      </c>
      <c r="I20258" s="141" t="s">
        <v>285</v>
      </c>
      <c r="J20258" s="649">
        <v>420.59</v>
      </c>
    </row>
    <row r="20259" spans="1:10" hidden="1">
      <c r="A20259" s="141" t="s">
        <v>60305</v>
      </c>
      <c r="B20259" s="141" t="str">
        <f t="shared" si="316"/>
        <v>BUEIRO SIMPLES CIRCULAR,CONSTITUIDO DE CHAPAS GALVANIZADAS OU REVESTIDAS COM EPOXY,ESPESSURA DE 2,70MM,DIAMETRO DE 4,20MBUEIRO SIMPLES CIRCULAR,CONSTITUIDO DE CHAPAS GALVANIZADAS O,PARAFUSOS,PORCAS E FERRAMENTAS NECESSARIAS,RECOBRIMENTO MINIMO DE 0,60M E MAXIMO DE 9,50M,SOB A INFLUENCIA DO TREM-TIPO RODOVIARIO,EXCLUSIVE ANDAIME.ASSENTAMENTOBUEIRO SIMPLES CIRCULAR,CONSTITUIDO DE CHAPAS GALVANIZADAS O</v>
      </c>
      <c r="C20259" s="141" t="s">
        <v>60242</v>
      </c>
      <c r="D20259" s="141" t="s">
        <v>60306</v>
      </c>
      <c r="E20259" s="141" t="s">
        <v>60275</v>
      </c>
      <c r="F20259" s="141" t="s">
        <v>60307</v>
      </c>
      <c r="G20259" s="141" t="s">
        <v>60277</v>
      </c>
      <c r="I20259" s="141" t="s">
        <v>285</v>
      </c>
      <c r="J20259" s="649">
        <v>822.05</v>
      </c>
    </row>
    <row r="20260" spans="1:10" hidden="1">
      <c r="A20260" s="141" t="s">
        <v>60308</v>
      </c>
      <c r="B20260" s="141" t="str">
        <f t="shared" si="316"/>
        <v>BUEIRO SIMPLES CIRCULAR,CONSTITUIDO DE CHAPAS GALVANIZADAS OU REVESTIDAS COM EPOXY,ESPESSURA DE 2,70MM,DIAMETRO DE 4,20MBUEIRO SIMPLES CIRCULAR,CONSTITUIDO DE CHAPAS GALVANIZADAS O,PARAFUSOS,PORCAS E FERRAMENTAS NECESSARIAS,RECOBRIMENTO MINIMO DE 0,60M E MAXIMO DE 9,50M,SOB A INFLUENCIA DO TREM-TIPO RODOVIARIO,EXCLUSIVE ANDAIME.ASSENTAMENTOBUEIRO SIMPLES CIRCULAR,CONSTITUIDO DE CHAPAS GALVANIZADAS O</v>
      </c>
      <c r="C20260" s="141" t="s">
        <v>60242</v>
      </c>
      <c r="D20260" s="141" t="s">
        <v>60306</v>
      </c>
      <c r="E20260" s="141" t="s">
        <v>60275</v>
      </c>
      <c r="F20260" s="141" t="s">
        <v>60307</v>
      </c>
      <c r="G20260" s="141" t="s">
        <v>60277</v>
      </c>
      <c r="I20260" s="141" t="s">
        <v>285</v>
      </c>
      <c r="J20260" s="649">
        <v>765.61</v>
      </c>
    </row>
    <row r="20261" spans="1:10" hidden="1">
      <c r="A20261" s="141" t="s">
        <v>60309</v>
      </c>
      <c r="B20261" s="141" t="str">
        <f t="shared" si="316"/>
        <v>BUEIRO SIMPLES CIRCULAR,CONSTITUIDO DE CHAPAS GALVANIZADAS OU REVESTIDAS COM EPOXY,ESPESSURA DE 2,70MM,DIAMETRO DE 4,60MBUEIRO SIMPLES CIRCULAR,CONSTITUIDO DE CHAPAS GALVANIZADAS O,PARAFUSOS,PORCAS E FERRAMENTAS NECESSARIAS,RECOBRIMENTO MINIMO DE 0,60M E MAXIMO DE 8,70M,SOB A INFLUENCIA DO TREM-TIPO RODOVIARIO,EXCLUSIVE ANDAIME.ASSENTAMENTOBUEIRO SIMPLES CIRCULAR,CONSTITUIDO DE CHAPAS GALVANIZADAS O</v>
      </c>
      <c r="C20261" s="141" t="s">
        <v>60242</v>
      </c>
      <c r="D20261" s="141" t="s">
        <v>60310</v>
      </c>
      <c r="E20261" s="141" t="s">
        <v>60275</v>
      </c>
      <c r="F20261" s="141" t="s">
        <v>60311</v>
      </c>
      <c r="G20261" s="141" t="s">
        <v>60277</v>
      </c>
      <c r="I20261" s="141" t="s">
        <v>285</v>
      </c>
      <c r="J20261" s="649">
        <v>939.48</v>
      </c>
    </row>
    <row r="20262" spans="1:10" hidden="1">
      <c r="A20262" s="141" t="s">
        <v>60312</v>
      </c>
      <c r="B20262" s="141" t="str">
        <f t="shared" si="316"/>
        <v>BUEIRO SIMPLES CIRCULAR,CONSTITUIDO DE CHAPAS GALVANIZADAS OU REVESTIDAS COM EPOXY,ESPESSURA DE 2,70MM,DIAMETRO DE 4,60MBUEIRO SIMPLES CIRCULAR,CONSTITUIDO DE CHAPAS GALVANIZADAS O,PARAFUSOS,PORCAS E FERRAMENTAS NECESSARIAS,RECOBRIMENTO MINIMO DE 0,60M E MAXIMO DE 8,70M,SOB A INFLUENCIA DO TREM-TIPO RODOVIARIO,EXCLUSIVE ANDAIME.ASSENTAMENTOBUEIRO SIMPLES CIRCULAR,CONSTITUIDO DE CHAPAS GALVANIZADAS O</v>
      </c>
      <c r="C20262" s="141" t="s">
        <v>60242</v>
      </c>
      <c r="D20262" s="141" t="s">
        <v>60310</v>
      </c>
      <c r="E20262" s="141" t="s">
        <v>60275</v>
      </c>
      <c r="F20262" s="141" t="s">
        <v>60311</v>
      </c>
      <c r="G20262" s="141" t="s">
        <v>60277</v>
      </c>
      <c r="I20262" s="141" t="s">
        <v>285</v>
      </c>
      <c r="J20262" s="649">
        <v>874.99</v>
      </c>
    </row>
    <row r="20263" spans="1:10" hidden="1">
      <c r="A20263" s="141" t="s">
        <v>60313</v>
      </c>
      <c r="B20263" s="141" t="str">
        <f t="shared" si="316"/>
        <v>BUEIRO SIMPLES LENTICULAR,CONSTITUIDO DE CHAPAS GALVANIZADAS OU REVESTIDAS COM EPOXY,ESPESSURA DE 2MM,PARAFUSOS,PORCAS EBUEIRO SIMPLES LENTICULAR,CONSTITUIDO DE CHAPAS GALVANIZADAS FERRAMENTAS NECESSARIAS,COM DIMENSOES EM TORNO DE 1,00M DEVAO E 0,80M DE ALTURA,RECOBRIMENTO MINIMO DE 0,30M E MAXIMODE 6,80M,SOB A INFLUENCIA DO TREM-TIPO RODOVIARIO,EXCLUSIVEANDAIME.ASSENTAMENTOBUEIRO SIMPLES LENTICULAR,CONSTITUIDO DE CHAPAS GALVANIZADAS</v>
      </c>
      <c r="C20263" s="141" t="s">
        <v>59882</v>
      </c>
      <c r="D20263" s="141" t="s">
        <v>60314</v>
      </c>
      <c r="E20263" s="141" t="s">
        <v>60315</v>
      </c>
      <c r="F20263" s="141" t="s">
        <v>60316</v>
      </c>
      <c r="G20263" s="141" t="s">
        <v>60317</v>
      </c>
      <c r="H20263" s="141" t="s">
        <v>60318</v>
      </c>
      <c r="I20263" s="141" t="s">
        <v>285</v>
      </c>
      <c r="J20263" s="649">
        <v>59.45</v>
      </c>
    </row>
    <row r="20264" spans="1:10" hidden="1">
      <c r="A20264" s="141" t="s">
        <v>60319</v>
      </c>
      <c r="B20264" s="141" t="str">
        <f t="shared" si="316"/>
        <v>BUEIRO SIMPLES LENTICULAR,CONSTITUIDO DE CHAPAS GALVANIZADAS OU REVESTIDAS COM EPOXY,ESPESSURA DE 2MM,PARAFUSOS,PORCAS EBUEIRO SIMPLES LENTICULAR,CONSTITUIDO DE CHAPAS GALVANIZADAS FERRAMENTAS NECESSARIAS,COM DIMENSOES EM TORNO DE 1,00M DEVAO E 0,80M DE ALTURA,RECOBRIMENTO MINIMO DE 0,30M E MAXIMODE 6,80M,SOB A INFLUENCIA DO TREM-TIPO RODOVIARIO,EXCLUSIVEANDAIME.ASSENTAMENTOBUEIRO SIMPLES LENTICULAR,CONSTITUIDO DE CHAPAS GALVANIZADAS</v>
      </c>
      <c r="C20264" s="141" t="s">
        <v>59882</v>
      </c>
      <c r="D20264" s="141" t="s">
        <v>60314</v>
      </c>
      <c r="E20264" s="141" t="s">
        <v>60315</v>
      </c>
      <c r="F20264" s="141" t="s">
        <v>60316</v>
      </c>
      <c r="G20264" s="141" t="s">
        <v>60317</v>
      </c>
      <c r="H20264" s="141" t="s">
        <v>60318</v>
      </c>
      <c r="I20264" s="141" t="s">
        <v>285</v>
      </c>
      <c r="J20264" s="649">
        <v>53.88</v>
      </c>
    </row>
    <row r="20265" spans="1:10" hidden="1">
      <c r="A20265" s="141" t="s">
        <v>60320</v>
      </c>
      <c r="B20265" s="141" t="str">
        <f t="shared" si="316"/>
        <v>BUEIRO SIMPLES LENTICULAR,CONSTITUIDO DE CHAPAS GALVANIZADAS OU REVESTIDAS COM EPOXY,ESPESSURA DE 2MM,PARAFUSOS,PORCAS EBUEIRO SIMPLES LENTICULAR,CONSTITUIDO DE CHAPAS GALVANIZADAS FERRAMENTAS NECESSARIAS,COM DIMENSOES EM TORNO DE 1,20M DEVAO E 1,00M DE ALTURA,RECOBRIMENTO MINIMO DE 0,30M E MAXIMODE 9,00M,SOB A INFLUENCIA DO TREM-TIPO RODOVIARIO,EXCLUSIVEANDAIME.ASSENTAMENTOBUEIRO SIMPLES LENTICULAR,CONSTITUIDO DE CHAPAS GALVANIZADAS</v>
      </c>
      <c r="C20265" s="141" t="s">
        <v>59882</v>
      </c>
      <c r="D20265" s="141" t="s">
        <v>60314</v>
      </c>
      <c r="E20265" s="141" t="s">
        <v>60321</v>
      </c>
      <c r="F20265" s="141" t="s">
        <v>60322</v>
      </c>
      <c r="G20265" s="141" t="s">
        <v>60323</v>
      </c>
      <c r="H20265" s="141" t="s">
        <v>60318</v>
      </c>
      <c r="I20265" s="141" t="s">
        <v>285</v>
      </c>
      <c r="J20265" s="649">
        <v>71.349999999999994</v>
      </c>
    </row>
    <row r="20266" spans="1:10" hidden="1">
      <c r="A20266" s="141" t="s">
        <v>60324</v>
      </c>
      <c r="B20266" s="141" t="str">
        <f t="shared" si="316"/>
        <v>BUEIRO SIMPLES LENTICULAR,CONSTITUIDO DE CHAPAS GALVANIZADAS OU REVESTIDAS COM EPOXY,ESPESSURA DE 2MM,PARAFUSOS,PORCAS EBUEIRO SIMPLES LENTICULAR,CONSTITUIDO DE CHAPAS GALVANIZADAS FERRAMENTAS NECESSARIAS,COM DIMENSOES EM TORNO DE 1,20M DEVAO E 1,00M DE ALTURA,RECOBRIMENTO MINIMO DE 0,30M E MAXIMODE 9,00M,SOB A INFLUENCIA DO TREM-TIPO RODOVIARIO,EXCLUSIVEANDAIME.ASSENTAMENTOBUEIRO SIMPLES LENTICULAR,CONSTITUIDO DE CHAPAS GALVANIZADAS</v>
      </c>
      <c r="C20266" s="141" t="s">
        <v>59882</v>
      </c>
      <c r="D20266" s="141" t="s">
        <v>60314</v>
      </c>
      <c r="E20266" s="141" t="s">
        <v>60321</v>
      </c>
      <c r="F20266" s="141" t="s">
        <v>60322</v>
      </c>
      <c r="G20266" s="141" t="s">
        <v>60323</v>
      </c>
      <c r="H20266" s="141" t="s">
        <v>60318</v>
      </c>
      <c r="I20266" s="141" t="s">
        <v>285</v>
      </c>
      <c r="J20266" s="649">
        <v>64.66</v>
      </c>
    </row>
    <row r="20267" spans="1:10" hidden="1">
      <c r="A20267" s="141" t="s">
        <v>60325</v>
      </c>
      <c r="B20267" s="141" t="str">
        <f t="shared" si="316"/>
        <v>BUEIRO SIMPLES LENTICULAR,CONSTITUIDO DE CHAPAS GALVANIZADAS OU REVESTIDAS COM EPOXY,ESPESSURA DE 2MM,PARAFUSOS,PORCAS EBUEIRO SIMPLES LENTICULAR,CONSTITUIDO DE CHAPAS GALVANIZADAS FERRAMENTAS NECESSARIAS,COM DIMENSOES EM TORNO DE 1,45M DEVAO E 1,10M DE ALTURA,RECOBRIMENTO MINIMO DE 0,40M E MAXIMODE 7,40M,SOB A INFLUENCIA DO TREM-TIPO RODOVIARIO,EXCLUSIVEANDAIME.ASSENTAMENTOBUEIRO SIMPLES LENTICULAR,CONSTITUIDO DE CHAPAS GALVANIZADAS</v>
      </c>
      <c r="C20267" s="141" t="s">
        <v>59882</v>
      </c>
      <c r="D20267" s="141" t="s">
        <v>60314</v>
      </c>
      <c r="E20267" s="141" t="s">
        <v>60326</v>
      </c>
      <c r="F20267" s="141" t="s">
        <v>60327</v>
      </c>
      <c r="G20267" s="141" t="s">
        <v>60328</v>
      </c>
      <c r="H20267" s="141" t="s">
        <v>60318</v>
      </c>
      <c r="I20267" s="141" t="s">
        <v>285</v>
      </c>
      <c r="J20267" s="649">
        <v>82.96</v>
      </c>
    </row>
    <row r="20268" spans="1:10" hidden="1">
      <c r="A20268" s="141" t="s">
        <v>60329</v>
      </c>
      <c r="B20268" s="141" t="str">
        <f t="shared" si="316"/>
        <v>BUEIRO SIMPLES LENTICULAR,CONSTITUIDO DE CHAPAS GALVANIZADAS OU REVESTIDAS COM EPOXY,ESPESSURA DE 2MM,PARAFUSOS,PORCAS EBUEIRO SIMPLES LENTICULAR,CONSTITUIDO DE CHAPAS GALVANIZADAS FERRAMENTAS NECESSARIAS,COM DIMENSOES EM TORNO DE 1,45M DEVAO E 1,10M DE ALTURA,RECOBRIMENTO MINIMO DE 0,40M E MAXIMODE 7,40M,SOB A INFLUENCIA DO TREM-TIPO RODOVIARIO,EXCLUSIVEANDAIME.ASSENTAMENTOBUEIRO SIMPLES LENTICULAR,CONSTITUIDO DE CHAPAS GALVANIZADAS</v>
      </c>
      <c r="C20268" s="141" t="s">
        <v>59882</v>
      </c>
      <c r="D20268" s="141" t="s">
        <v>60314</v>
      </c>
      <c r="E20268" s="141" t="s">
        <v>60326</v>
      </c>
      <c r="F20268" s="141" t="s">
        <v>60327</v>
      </c>
      <c r="G20268" s="141" t="s">
        <v>60328</v>
      </c>
      <c r="H20268" s="141" t="s">
        <v>60318</v>
      </c>
      <c r="I20268" s="141" t="s">
        <v>285</v>
      </c>
      <c r="J20268" s="649">
        <v>75.19</v>
      </c>
    </row>
    <row r="20269" spans="1:10" hidden="1">
      <c r="A20269" s="141" t="s">
        <v>60330</v>
      </c>
      <c r="B20269" s="141" t="str">
        <f t="shared" si="316"/>
        <v>BUEIRO SIMPLES LENTICULAR,CONSTITUIDO DE CHAPAS GALVANIZADAS OU REVESTIDAS COM EPOXY,ESPESSURA DE 2MM,PARAFUSOS,PORCAS EBUEIRO SIMPLES LENTICULAR,CONSTITUIDO DE CHAPAS GALVANIZADAS FERRAMENTAS NECESSARIAS,COM DIMENSOES EM TORNO DE 1,85M DEVAO E 1,50M DE ALTURA,RECOBRIMENTO MINIMO DE 0,50M E MAXIMODE 8,10M,SOB A INFLUENCIA DO TREM-TIPO RODOVIARIO,EXCLUSIVEANDAIME.ASSENTAMENTOBUEIRO SIMPLES LENTICULAR,CONSTITUIDO DE CHAPAS GALVANIZADAS</v>
      </c>
      <c r="C20269" s="141" t="s">
        <v>59882</v>
      </c>
      <c r="D20269" s="141" t="s">
        <v>60314</v>
      </c>
      <c r="E20269" s="141" t="s">
        <v>60331</v>
      </c>
      <c r="F20269" s="141" t="s">
        <v>60332</v>
      </c>
      <c r="G20269" s="141" t="s">
        <v>60333</v>
      </c>
      <c r="H20269" s="141" t="s">
        <v>60318</v>
      </c>
      <c r="I20269" s="141" t="s">
        <v>285</v>
      </c>
      <c r="J20269" s="649">
        <v>104.92</v>
      </c>
    </row>
    <row r="20270" spans="1:10" hidden="1">
      <c r="A20270" s="141" t="s">
        <v>60334</v>
      </c>
      <c r="B20270" s="141" t="str">
        <f t="shared" si="316"/>
        <v>BUEIRO SIMPLES LENTICULAR,CONSTITUIDO DE CHAPAS GALVANIZADAS OU REVESTIDAS COM EPOXY,ESPESSURA DE 2MM,PARAFUSOS,PORCAS EBUEIRO SIMPLES LENTICULAR,CONSTITUIDO DE CHAPAS GALVANIZADAS FERRAMENTAS NECESSARIAS,COM DIMENSOES EM TORNO DE 1,85M DEVAO E 1,50M DE ALTURA,RECOBRIMENTO MINIMO DE 0,50M E MAXIMODE 8,10M,SOB A INFLUENCIA DO TREM-TIPO RODOVIARIO,EXCLUSIVEANDAIME.ASSENTAMENTOBUEIRO SIMPLES LENTICULAR,CONSTITUIDO DE CHAPAS GALVANIZADAS</v>
      </c>
      <c r="C20270" s="141" t="s">
        <v>59882</v>
      </c>
      <c r="D20270" s="141" t="s">
        <v>60314</v>
      </c>
      <c r="E20270" s="141" t="s">
        <v>60331</v>
      </c>
      <c r="F20270" s="141" t="s">
        <v>60332</v>
      </c>
      <c r="G20270" s="141" t="s">
        <v>60333</v>
      </c>
      <c r="H20270" s="141" t="s">
        <v>60318</v>
      </c>
      <c r="I20270" s="141" t="s">
        <v>285</v>
      </c>
      <c r="J20270" s="649">
        <v>95.09</v>
      </c>
    </row>
    <row r="20271" spans="1:10" hidden="1">
      <c r="A20271" s="141" t="s">
        <v>60335</v>
      </c>
      <c r="B20271" s="141" t="str">
        <f t="shared" si="316"/>
        <v>BUEIRO SIMPLES LENTICULAR,CONSTITUIDO DE CHAPAS GALVANIZADAS OU REVESTIDAS COM EPOXY,ESPESSURA DE 2MM,PARAFUSOS,PORCAS EBUEIRO SIMPLES LENTICULAR,CONSTITUIDO DE CHAPAS GALVANIZADAS FERRAMENTAS NECESSARIAS,COM DIMENSOES EM TORNO DE 2,15M DEVAO E 1,60M DE ALTURA,RECOBRIMENTO MINIMO DE 0,60M E MAXIMODE 7,00M,SOB A INFLUENCIA DO TREM-TIPO RODOVIARIO,EXCLUSIVEANDAIME.ASSENTAMENTOBUEIRO SIMPLES LENTICULAR,CONSTITUIDO DE CHAPAS GALVANIZADAS</v>
      </c>
      <c r="C20271" s="141" t="s">
        <v>59882</v>
      </c>
      <c r="D20271" s="141" t="s">
        <v>60314</v>
      </c>
      <c r="E20271" s="141" t="s">
        <v>60336</v>
      </c>
      <c r="F20271" s="141" t="s">
        <v>60337</v>
      </c>
      <c r="G20271" s="141" t="s">
        <v>60338</v>
      </c>
      <c r="H20271" s="141" t="s">
        <v>60318</v>
      </c>
      <c r="I20271" s="141" t="s">
        <v>285</v>
      </c>
      <c r="J20271" s="649">
        <v>118.92</v>
      </c>
    </row>
    <row r="20272" spans="1:10" hidden="1">
      <c r="A20272" s="141" t="s">
        <v>60339</v>
      </c>
      <c r="B20272" s="141" t="str">
        <f t="shared" si="316"/>
        <v>BUEIRO SIMPLES LENTICULAR,CONSTITUIDO DE CHAPAS GALVANIZADAS OU REVESTIDAS COM EPOXY,ESPESSURA DE 2MM,PARAFUSOS,PORCAS EBUEIRO SIMPLES LENTICULAR,CONSTITUIDO DE CHAPAS GALVANIZADAS FERRAMENTAS NECESSARIAS,COM DIMENSOES EM TORNO DE 2,15M DEVAO E 1,60M DE ALTURA,RECOBRIMENTO MINIMO DE 0,60M E MAXIMODE 7,00M,SOB A INFLUENCIA DO TREM-TIPO RODOVIARIO,EXCLUSIVEANDAIME.ASSENTAMENTOBUEIRO SIMPLES LENTICULAR,CONSTITUIDO DE CHAPAS GALVANIZADAS</v>
      </c>
      <c r="C20272" s="141" t="s">
        <v>59882</v>
      </c>
      <c r="D20272" s="141" t="s">
        <v>60314</v>
      </c>
      <c r="E20272" s="141" t="s">
        <v>60336</v>
      </c>
      <c r="F20272" s="141" t="s">
        <v>60337</v>
      </c>
      <c r="G20272" s="141" t="s">
        <v>60338</v>
      </c>
      <c r="H20272" s="141" t="s">
        <v>60318</v>
      </c>
      <c r="I20272" s="141" t="s">
        <v>285</v>
      </c>
      <c r="J20272" s="649">
        <v>107.77</v>
      </c>
    </row>
    <row r="20273" spans="1:10" hidden="1">
      <c r="A20273" s="141" t="s">
        <v>60340</v>
      </c>
      <c r="B20273" s="141" t="str">
        <f t="shared" si="316"/>
        <v>BUEIRO SIMPLES LENTICULAR,CONSTITUIDO DE CHAPAS GALVANIZADAS OU REVESTIDAS COM EPOXY,ESPESSURA DE 2MM,PARAFUSOS,PORCAS EBUEIRO SIMPLES LENTICULAR,CONSTITUIDO DE CHAPAS GALVANIZADAS FERRAMENTAS NECESSARIAS,COM DIMENSOES EM TORNO DE 2,30M DEVAO E 1,65M DE ALTURA,RECOBRIMENTO MINIMO DE 0,60M E MAXIMODE 6,50M,SOB A INFLUENCIA DO TREM-TIPO RODOVIARIO,EXCLUSIVEANDAIME.ASSENTAMENTOBUEIRO SIMPLES LENTICULAR,CONSTITUIDO DE CHAPAS GALVANIZADAS</v>
      </c>
      <c r="C20273" s="141" t="s">
        <v>59882</v>
      </c>
      <c r="D20273" s="141" t="s">
        <v>60314</v>
      </c>
      <c r="E20273" s="141" t="s">
        <v>60341</v>
      </c>
      <c r="F20273" s="141" t="s">
        <v>60342</v>
      </c>
      <c r="G20273" s="141" t="s">
        <v>60343</v>
      </c>
      <c r="H20273" s="141" t="s">
        <v>60318</v>
      </c>
      <c r="I20273" s="141" t="s">
        <v>285</v>
      </c>
      <c r="J20273" s="649">
        <v>127.41</v>
      </c>
    </row>
    <row r="20274" spans="1:10" hidden="1">
      <c r="A20274" s="141" t="s">
        <v>60344</v>
      </c>
      <c r="B20274" s="141" t="str">
        <f t="shared" si="316"/>
        <v>BUEIRO SIMPLES LENTICULAR,CONSTITUIDO DE CHAPAS GALVANIZADAS OU REVESTIDAS COM EPOXY,ESPESSURA DE 2MM,PARAFUSOS,PORCAS EBUEIRO SIMPLES LENTICULAR,CONSTITUIDO DE CHAPAS GALVANIZADAS FERRAMENTAS NECESSARIAS,COM DIMENSOES EM TORNO DE 2,30M DEVAO E 1,65M DE ALTURA,RECOBRIMENTO MINIMO DE 0,60M E MAXIMODE 6,50M,SOB A INFLUENCIA DO TREM-TIPO RODOVIARIO,EXCLUSIVEANDAIME.ASSENTAMENTOBUEIRO SIMPLES LENTICULAR,CONSTITUIDO DE CHAPAS GALVANIZADAS</v>
      </c>
      <c r="C20274" s="141" t="s">
        <v>59882</v>
      </c>
      <c r="D20274" s="141" t="s">
        <v>60314</v>
      </c>
      <c r="E20274" s="141" t="s">
        <v>60341</v>
      </c>
      <c r="F20274" s="141" t="s">
        <v>60342</v>
      </c>
      <c r="G20274" s="141" t="s">
        <v>60343</v>
      </c>
      <c r="H20274" s="141" t="s">
        <v>60318</v>
      </c>
      <c r="I20274" s="141" t="s">
        <v>285</v>
      </c>
      <c r="J20274" s="649">
        <v>115.47</v>
      </c>
    </row>
    <row r="20275" spans="1:10" hidden="1">
      <c r="A20275" s="141" t="s">
        <v>60345</v>
      </c>
      <c r="B20275" s="141" t="str">
        <f t="shared" si="316"/>
        <v>BUEIRO SIMPLES LENTICULAR,CONSTITUIDO DE CHAPAS GALVANIZADAS OU REVESTIDAS COM EPOXY,ESPESSURA DE 2MM,PARAFUSOS,PORCAS EBUEIRO SIMPLES LENTICULAR,CONSTITUIDO DE CHAPAS GALVANIZADAS FERRAMENTAS NECESSARIAS,COM DIMENSOES EM TORNO DE 2,50M DEVAO E 2,20M DE ALTURA,RECOBRIMENTO MINIMO DE 0,60M E MAXIMODE 6,00M,SOB A INFLUENCIA DO TREM-TIPO RODOVIARIO,EXCLUSIVEANDAIME.ASSENTAMENTOBUEIRO SIMPLES LENTICULAR,CONSTITUIDO DE CHAPAS GALVANIZADAS</v>
      </c>
      <c r="C20275" s="141" t="s">
        <v>59882</v>
      </c>
      <c r="D20275" s="141" t="s">
        <v>60314</v>
      </c>
      <c r="E20275" s="141" t="s">
        <v>60346</v>
      </c>
      <c r="F20275" s="141" t="s">
        <v>60347</v>
      </c>
      <c r="G20275" s="141" t="s">
        <v>60348</v>
      </c>
      <c r="H20275" s="141" t="s">
        <v>60318</v>
      </c>
      <c r="I20275" s="141" t="s">
        <v>285</v>
      </c>
      <c r="J20275" s="649">
        <v>137.21</v>
      </c>
    </row>
    <row r="20276" spans="1:10" hidden="1">
      <c r="A20276" s="141" t="s">
        <v>60349</v>
      </c>
      <c r="B20276" s="141" t="str">
        <f t="shared" si="316"/>
        <v>BUEIRO SIMPLES LENTICULAR,CONSTITUIDO DE CHAPAS GALVANIZADAS OU REVESTIDAS COM EPOXY,ESPESSURA DE 2MM,PARAFUSOS,PORCAS EBUEIRO SIMPLES LENTICULAR,CONSTITUIDO DE CHAPAS GALVANIZADAS FERRAMENTAS NECESSARIAS,COM DIMENSOES EM TORNO DE 2,50M DEVAO E 2,20M DE ALTURA,RECOBRIMENTO MINIMO DE 0,60M E MAXIMODE 6,00M,SOB A INFLUENCIA DO TREM-TIPO RODOVIARIO,EXCLUSIVEANDAIME.ASSENTAMENTOBUEIRO SIMPLES LENTICULAR,CONSTITUIDO DE CHAPAS GALVANIZADAS</v>
      </c>
      <c r="C20276" s="141" t="s">
        <v>59882</v>
      </c>
      <c r="D20276" s="141" t="s">
        <v>60314</v>
      </c>
      <c r="E20276" s="141" t="s">
        <v>60346</v>
      </c>
      <c r="F20276" s="141" t="s">
        <v>60347</v>
      </c>
      <c r="G20276" s="141" t="s">
        <v>60348</v>
      </c>
      <c r="H20276" s="141" t="s">
        <v>60318</v>
      </c>
      <c r="I20276" s="141" t="s">
        <v>285</v>
      </c>
      <c r="J20276" s="649">
        <v>124.35</v>
      </c>
    </row>
    <row r="20277" spans="1:10" hidden="1">
      <c r="A20277" s="141" t="s">
        <v>60350</v>
      </c>
      <c r="B20277" s="141" t="str">
        <f t="shared" si="316"/>
        <v>BUEIRO SIMPLES LENTICULAR,CONSTITUIDO DE CHAPAS GALVANIZADAS OU REVESTIDAS COM EPOXY,ESPESSURA DE 2,70MM,PARAFUSOS,PORCABUEIRO SIMPLES LENTICULAR,CONSTITUIDO DE CHAPAS GALVANIZADASS E FERRAMENTAS NECESSARIAS,COM DIMENSOES EM TORNO DE 3,05MDE VAO E 2,05M DE ALTURA,RECOBRIMENTO MINIMO DE 0,60M E MAXIMO DE 6,80M,SOB A INFLUENCIA DO TREM-TIPO RODOVIARIO,EXCLUSIVE ANDAIME.ASSENTAMENTOBUEIRO SIMPLES LENTICULAR,CONSTITUIDO DE CHAPAS GALVANIZADAS</v>
      </c>
      <c r="C20277" s="141" t="s">
        <v>59882</v>
      </c>
      <c r="D20277" s="141" t="s">
        <v>60351</v>
      </c>
      <c r="E20277" s="141" t="s">
        <v>60352</v>
      </c>
      <c r="F20277" s="141" t="s">
        <v>60353</v>
      </c>
      <c r="G20277" s="141" t="s">
        <v>60354</v>
      </c>
      <c r="H20277" s="141" t="s">
        <v>60355</v>
      </c>
      <c r="I20277" s="141" t="s">
        <v>285</v>
      </c>
      <c r="J20277" s="649">
        <v>420.47</v>
      </c>
    </row>
    <row r="20278" spans="1:10" hidden="1">
      <c r="A20278" s="141" t="s">
        <v>60356</v>
      </c>
      <c r="B20278" s="141" t="str">
        <f t="shared" si="316"/>
        <v>BUEIRO SIMPLES LENTICULAR,CONSTITUIDO DE CHAPAS GALVANIZADAS OU REVESTIDAS COM EPOXY,ESPESSURA DE 2,70MM,PARAFUSOS,PORCABUEIRO SIMPLES LENTICULAR,CONSTITUIDO DE CHAPAS GALVANIZADASS E FERRAMENTAS NECESSARIAS,COM DIMENSOES EM TORNO DE 3,05MDE VAO E 2,05M DE ALTURA,RECOBRIMENTO MINIMO DE 0,60M E MAXIMO DE 6,80M,SOB A INFLUENCIA DO TREM-TIPO RODOVIARIO,EXCLUSIVE ANDAIME.ASSENTAMENTOBUEIRO SIMPLES LENTICULAR,CONSTITUIDO DE CHAPAS GALVANIZADAS</v>
      </c>
      <c r="C20278" s="141" t="s">
        <v>59882</v>
      </c>
      <c r="D20278" s="141" t="s">
        <v>60351</v>
      </c>
      <c r="E20278" s="141" t="s">
        <v>60352</v>
      </c>
      <c r="F20278" s="141" t="s">
        <v>60353</v>
      </c>
      <c r="G20278" s="141" t="s">
        <v>60354</v>
      </c>
      <c r="H20278" s="141" t="s">
        <v>60355</v>
      </c>
      <c r="I20278" s="141" t="s">
        <v>285</v>
      </c>
      <c r="J20278" s="649">
        <v>378.53</v>
      </c>
    </row>
    <row r="20279" spans="1:10" hidden="1">
      <c r="A20279" s="141" t="s">
        <v>60357</v>
      </c>
      <c r="B20279" s="141" t="str">
        <f t="shared" si="316"/>
        <v>BUEIRO SIMPLES LENTICULAR,CONSTITUIDO DE CHAPAS GALVANIZADAS OU REVESTIDAS COM EPOXY,ESPESSURA DE 2,70MM,PARAFUSOS,PORCABUEIRO SIMPLES LENTICULAR,CONSTITUIDO DE CHAPAS GALVANIZADASS E FERRAMENTAS NECESSARIAS,COM DIMENSOES EM TORNO DE 4,15MDE VAO E 2,80M DE ALTURA,RECOBRIMENTO MINIMO DE 0,60M E MAXIMO DE 6,80M,SOB A INFLUENCIA DO TREM-TIPO RODOVIARIO,EXCLUSIVE ANDAIME.ASSENTAMENTOBUEIRO SIMPLES LENTICULAR,CONSTITUIDO DE CHAPAS GALVANIZADAS</v>
      </c>
      <c r="C20279" s="141" t="s">
        <v>59882</v>
      </c>
      <c r="D20279" s="141" t="s">
        <v>60351</v>
      </c>
      <c r="E20279" s="141" t="s">
        <v>60358</v>
      </c>
      <c r="F20279" s="141" t="s">
        <v>60359</v>
      </c>
      <c r="G20279" s="141" t="s">
        <v>60354</v>
      </c>
      <c r="H20279" s="141" t="s">
        <v>60355</v>
      </c>
      <c r="I20279" s="141" t="s">
        <v>285</v>
      </c>
      <c r="J20279" s="649">
        <v>600.66999999999996</v>
      </c>
    </row>
    <row r="20280" spans="1:10" hidden="1">
      <c r="A20280" s="141" t="s">
        <v>60360</v>
      </c>
      <c r="B20280" s="141" t="str">
        <f t="shared" si="316"/>
        <v>BUEIRO SIMPLES LENTICULAR,CONSTITUIDO DE CHAPAS GALVANIZADAS OU REVESTIDAS COM EPOXY,ESPESSURA DE 2,70MM,PARAFUSOS,PORCABUEIRO SIMPLES LENTICULAR,CONSTITUIDO DE CHAPAS GALVANIZADASS E FERRAMENTAS NECESSARIAS,COM DIMENSOES EM TORNO DE 4,15MDE VAO E 2,80M DE ALTURA,RECOBRIMENTO MINIMO DE 0,60M E MAXIMO DE 6,80M,SOB A INFLUENCIA DO TREM-TIPO RODOVIARIO,EXCLUSIVE ANDAIME.ASSENTAMENTOBUEIRO SIMPLES LENTICULAR,CONSTITUIDO DE CHAPAS GALVANIZADAS</v>
      </c>
      <c r="C20280" s="141" t="s">
        <v>59882</v>
      </c>
      <c r="D20280" s="141" t="s">
        <v>60351</v>
      </c>
      <c r="E20280" s="141" t="s">
        <v>60358</v>
      </c>
      <c r="F20280" s="141" t="s">
        <v>60359</v>
      </c>
      <c r="G20280" s="141" t="s">
        <v>60354</v>
      </c>
      <c r="H20280" s="141" t="s">
        <v>60355</v>
      </c>
      <c r="I20280" s="141" t="s">
        <v>285</v>
      </c>
      <c r="J20280" s="649">
        <v>540.76</v>
      </c>
    </row>
    <row r="20281" spans="1:10" hidden="1">
      <c r="A20281" s="141" t="s">
        <v>60361</v>
      </c>
      <c r="B20281" s="141" t="str">
        <f t="shared" si="316"/>
        <v>BUEIRO SIMPLES LENTICULAR,CONSTITUIDO DE CHAPAS GALVANIZADAS OU REVESTIDAS COM EPOXY,ESPESSURA DE 3,40MM,PARAFUSOS,PORCABUEIRO SIMPLES LENTICULAR,CONSTITUIDO DE CHAPAS GALVANIZADASS E FERRAMENTAS NECESSARIAS,COM DIMENSOES EM TORNO DE 4,80MDE VAO E 3,05M DE ALTURA,RECOBRIMENTO MINIMO DE 0,75M E MAXIMO DE 5,80M,SOB A INFLUENCIA DO TREM-TIPO RODOVIARIO,EXCLUSIVE ANDAIME.ASSENTAMENTOBUEIRO SIMPLES LENTICULAR,CONSTITUIDO DE CHAPAS GALVANIZADAS</v>
      </c>
      <c r="C20281" s="141" t="s">
        <v>59882</v>
      </c>
      <c r="D20281" s="141" t="s">
        <v>60362</v>
      </c>
      <c r="E20281" s="141" t="s">
        <v>60363</v>
      </c>
      <c r="F20281" s="141" t="s">
        <v>60364</v>
      </c>
      <c r="G20281" s="141" t="s">
        <v>60365</v>
      </c>
      <c r="H20281" s="141" t="s">
        <v>60355</v>
      </c>
      <c r="I20281" s="141" t="s">
        <v>285</v>
      </c>
      <c r="J20281" s="649">
        <v>939.48</v>
      </c>
    </row>
    <row r="20282" spans="1:10" hidden="1">
      <c r="A20282" s="141" t="s">
        <v>60366</v>
      </c>
      <c r="B20282" s="141" t="str">
        <f t="shared" si="316"/>
        <v>BUEIRO SIMPLES LENTICULAR,CONSTITUIDO DE CHAPAS GALVANIZADAS OU REVESTIDAS COM EPOXY,ESPESSURA DE 3,40MM,PARAFUSOS,PORCABUEIRO SIMPLES LENTICULAR,CONSTITUIDO DE CHAPAS GALVANIZADASS E FERRAMENTAS NECESSARIAS,COM DIMENSOES EM TORNO DE 4,80MDE VAO E 3,05M DE ALTURA,RECOBRIMENTO MINIMO DE 0,75M E MAXIMO DE 5,80M,SOB A INFLUENCIA DO TREM-TIPO RODOVIARIO,EXCLUSIVE ANDAIME.ASSENTAMENTOBUEIRO SIMPLES LENTICULAR,CONSTITUIDO DE CHAPAS GALVANIZADAS</v>
      </c>
      <c r="C20282" s="141" t="s">
        <v>59882</v>
      </c>
      <c r="D20282" s="141" t="s">
        <v>60362</v>
      </c>
      <c r="E20282" s="141" t="s">
        <v>60363</v>
      </c>
      <c r="F20282" s="141" t="s">
        <v>60364</v>
      </c>
      <c r="G20282" s="141" t="s">
        <v>60365</v>
      </c>
      <c r="H20282" s="141" t="s">
        <v>60355</v>
      </c>
      <c r="I20282" s="141" t="s">
        <v>285</v>
      </c>
      <c r="J20282" s="649">
        <v>874.99</v>
      </c>
    </row>
    <row r="20283" spans="1:10" hidden="1">
      <c r="A20283" s="141" t="s">
        <v>60367</v>
      </c>
      <c r="B20283" s="141" t="str">
        <f t="shared" si="316"/>
        <v>BUEIRO SIMPLES LENTICULAR,CONSTITUIDO DE CHAPAS GALVANIZADAS OU REVESTIDAS COM EPOXY,ESPESSURA DE 3,40MM,PARAFUSOS,PORCABUEIRO SIMPLES LENTICULAR,CONSTITUIDO DE CHAPAS GALVANIZADASS E FERRAMENTAS NECESSARIAS,COM DIMENSOES EM TORNO DE 5,45MDE VAO E 3,35M DE ALTURA,RECOBRIMENTO MINIMO DE 0,75M E MAXIMO DE 4,40M,SOB A INFLUENCIA DO TREM-TIPO RODOVIARIO,EXCLUSIVE ANDAIME.ASSENTAMENTOBUEIRO SIMPLES LENTICULAR,CONSTITUIDO DE CHAPAS GALVANIZADAS</v>
      </c>
      <c r="C20283" s="141" t="s">
        <v>59882</v>
      </c>
      <c r="D20283" s="141" t="s">
        <v>60362</v>
      </c>
      <c r="E20283" s="141" t="s">
        <v>60368</v>
      </c>
      <c r="F20283" s="141" t="s">
        <v>60369</v>
      </c>
      <c r="G20283" s="141" t="s">
        <v>60370</v>
      </c>
      <c r="H20283" s="141" t="s">
        <v>60355</v>
      </c>
      <c r="I20283" s="141" t="s">
        <v>285</v>
      </c>
      <c r="J20283" s="649">
        <v>1096.06</v>
      </c>
    </row>
    <row r="20284" spans="1:10" hidden="1">
      <c r="A20284" s="141" t="s">
        <v>60371</v>
      </c>
      <c r="B20284" s="141" t="str">
        <f t="shared" si="316"/>
        <v>BUEIRO SIMPLES LENTICULAR,CONSTITUIDO DE CHAPAS GALVANIZADAS OU REVESTIDAS COM EPOXY,ESPESSURA DE 3,40MM,PARAFUSOS,PORCABUEIRO SIMPLES LENTICULAR,CONSTITUIDO DE CHAPAS GALVANIZADASS E FERRAMENTAS NECESSARIAS,COM DIMENSOES EM TORNO DE 5,45MDE VAO E 3,35M DE ALTURA,RECOBRIMENTO MINIMO DE 0,75M E MAXIMO DE 4,40M,SOB A INFLUENCIA DO TREM-TIPO RODOVIARIO,EXCLUSIVE ANDAIME.ASSENTAMENTOBUEIRO SIMPLES LENTICULAR,CONSTITUIDO DE CHAPAS GALVANIZADAS</v>
      </c>
      <c r="C20284" s="141" t="s">
        <v>59882</v>
      </c>
      <c r="D20284" s="141" t="s">
        <v>60362</v>
      </c>
      <c r="E20284" s="141" t="s">
        <v>60368</v>
      </c>
      <c r="F20284" s="141" t="s">
        <v>60369</v>
      </c>
      <c r="G20284" s="141" t="s">
        <v>60370</v>
      </c>
      <c r="H20284" s="141" t="s">
        <v>60355</v>
      </c>
      <c r="I20284" s="141" t="s">
        <v>285</v>
      </c>
      <c r="J20284" s="649">
        <v>1020.82</v>
      </c>
    </row>
    <row r="20285" spans="1:10" hidden="1">
      <c r="A20285" s="141" t="s">
        <v>60372</v>
      </c>
      <c r="B20285" s="141" t="str">
        <f t="shared" si="316"/>
        <v>BUEIRO SIMPLES LENTICULAR,CONSTITUIDO DE CHAPAS GALVANIZADAS OU REVESTIDAS COM EPOXY,ESPESSURA DE 3,40MM,PARAFUSOS,PORCABUEIRO SIMPLES LENTICULAR,CONSTITUIDO DE CHAPAS GALVANIZADASAS E FERRAMENTAS NECESSARIAS,COM DIMENSOES EM TORNO DE 6,60MDE VAO E 3,85M DE ALTURA,RECOBRIMENTO MINIMO DE 0,90M E MAXIMO DE 3,30M,SOB A INFLUENCIA DO TREM-TIPO RODOVIARIO,EXCLUSIVE ANDAIME.ASSENTAMENTOBUEIRO SIMPLES LENTICULAR,CONSTITUIDO DE CHAPAS GALVANIZADAS</v>
      </c>
      <c r="C20285" s="141" t="s">
        <v>59882</v>
      </c>
      <c r="D20285" s="141" t="s">
        <v>60362</v>
      </c>
      <c r="E20285" s="141" t="s">
        <v>60373</v>
      </c>
      <c r="F20285" s="141" t="s">
        <v>60374</v>
      </c>
      <c r="G20285" s="141" t="s">
        <v>60375</v>
      </c>
      <c r="H20285" s="141" t="s">
        <v>60355</v>
      </c>
      <c r="I20285" s="141" t="s">
        <v>285</v>
      </c>
      <c r="J20285" s="649">
        <v>1315.28</v>
      </c>
    </row>
    <row r="20286" spans="1:10" hidden="1">
      <c r="A20286" s="141" t="s">
        <v>60376</v>
      </c>
      <c r="B20286" s="141" t="str">
        <f t="shared" si="316"/>
        <v>BUEIRO SIMPLES LENTICULAR,CONSTITUIDO DE CHAPAS GALVANIZADAS OU REVESTIDAS COM EPOXY,ESPESSURA DE 3,40MM,PARAFUSOS,PORCABUEIRO SIMPLES LENTICULAR,CONSTITUIDO DE CHAPAS GALVANIZADASAS E FERRAMENTAS NECESSARIAS,COM DIMENSOES EM TORNO DE 6,60MDE VAO E 3,85M DE ALTURA,RECOBRIMENTO MINIMO DE 0,90M E MAXIMO DE 3,30M,SOB A INFLUENCIA DO TREM-TIPO RODOVIARIO,EXCLUSIVE ANDAIME.ASSENTAMENTOBUEIRO SIMPLES LENTICULAR,CONSTITUIDO DE CHAPAS GALVANIZADAS</v>
      </c>
      <c r="C20286" s="141" t="s">
        <v>59882</v>
      </c>
      <c r="D20286" s="141" t="s">
        <v>60362</v>
      </c>
      <c r="E20286" s="141" t="s">
        <v>60373</v>
      </c>
      <c r="F20286" s="141" t="s">
        <v>60374</v>
      </c>
      <c r="G20286" s="141" t="s">
        <v>60375</v>
      </c>
      <c r="H20286" s="141" t="s">
        <v>60355</v>
      </c>
      <c r="I20286" s="141" t="s">
        <v>285</v>
      </c>
      <c r="J20286" s="649">
        <v>1224.99</v>
      </c>
    </row>
    <row r="20287" spans="1:10" hidden="1">
      <c r="A20287" s="141" t="s">
        <v>60377</v>
      </c>
      <c r="B20287" s="141" t="str">
        <f t="shared" si="316"/>
        <v>BUEIRO SIMPLES EM ARCO,CONSTITUIDO DE CHAPAS GALVANIZADAS OU REVESTIDAS COM EPOXY,ESPESSURA DE 3,40MM,PARAFUSOS,PORCAS EBUEIRO SIMPLES EM ARCO,CONSTITUIDO DE CHAPAS GALVANIZADAS OU FERRAMENTAS NECESSARIAS,COM DIMENSOES EM TORNO DE 5,92M DEVAO E 2,08M DE ALTURA,RECOBRIMENTO MINIMO DE 0,75M E MAXIMODE 4,00M,SOB A INFLUENCIA DO TREM-TIPO RODOVIARIO,EXCLUSIVEANDAIME.ASSENTAMENTOBUEIRO SIMPLES EM ARCO,CONSTITUIDO DE CHAPAS GALVANIZADAS OU</v>
      </c>
      <c r="C20287" s="141" t="s">
        <v>60378</v>
      </c>
      <c r="D20287" s="141" t="s">
        <v>60379</v>
      </c>
      <c r="E20287" s="141" t="s">
        <v>60380</v>
      </c>
      <c r="F20287" s="141" t="s">
        <v>60381</v>
      </c>
      <c r="G20287" s="141" t="s">
        <v>60382</v>
      </c>
      <c r="H20287" s="141" t="s">
        <v>60318</v>
      </c>
      <c r="I20287" s="141" t="s">
        <v>285</v>
      </c>
      <c r="J20287" s="649">
        <v>1494.64</v>
      </c>
    </row>
    <row r="20288" spans="1:10" hidden="1">
      <c r="A20288" s="141" t="s">
        <v>60383</v>
      </c>
      <c r="B20288" s="141" t="str">
        <f t="shared" si="316"/>
        <v>BUEIRO SIMPLES EM ARCO,CONSTITUIDO DE CHAPAS GALVANIZADAS OU REVESTIDAS COM EPOXY,ESPESSURA DE 3,40MM,PARAFUSOS,PORCAS EBUEIRO SIMPLES EM ARCO,CONSTITUIDO DE CHAPAS GALVANIZADAS OU FERRAMENTAS NECESSARIAS,COM DIMENSOES EM TORNO DE 5,92M DEVAO E 2,08M DE ALTURA,RECOBRIMENTO MINIMO DE 0,75M E MAXIMODE 4,00M,SOB A INFLUENCIA DO TREM-TIPO RODOVIARIO,EXCLUSIVEANDAIME.ASSENTAMENTOBUEIRO SIMPLES EM ARCO,CONSTITUIDO DE CHAPAS GALVANIZADAS OU</v>
      </c>
      <c r="C20288" s="141" t="s">
        <v>60378</v>
      </c>
      <c r="D20288" s="141" t="s">
        <v>60379</v>
      </c>
      <c r="E20288" s="141" t="s">
        <v>60380</v>
      </c>
      <c r="F20288" s="141" t="s">
        <v>60381</v>
      </c>
      <c r="G20288" s="141" t="s">
        <v>60382</v>
      </c>
      <c r="H20288" s="141" t="s">
        <v>60318</v>
      </c>
      <c r="I20288" s="141" t="s">
        <v>285</v>
      </c>
      <c r="J20288" s="649">
        <v>1392.03</v>
      </c>
    </row>
    <row r="20289" spans="1:10" hidden="1">
      <c r="A20289" s="141" t="s">
        <v>60384</v>
      </c>
      <c r="B20289" s="141" t="str">
        <f t="shared" si="316"/>
        <v>BUEIRO SIMPLES EM ARCO,CONSTITUIDO DE CHAPAS GALVANIZADAS OU REVESTIDAS COM EPOXY,ESPESSURA DE 3,40MM,PARAFUSOS,PORCAS EBUEIRO SIMPLES EM ARCO,CONSTITUIDO DE CHAPAS GALVANIZADAS OU FERRAMENTAS NECESSARIAS,COM DIMENSOES EM TORNO DE 6,12M DEVAO E 2,77M DE ALTURA,RECOBRIMENTO MINIMO DE 0,75M E MAXIMODE 4,00M,SOB A INFLUENCIA DO TREM-TIPO RODOVIARIO,EXCLUSIVEANDAIME.ASSENTAMENTOBUEIRO SIMPLES EM ARCO,CONSTITUIDO DE CHAPAS GALVANIZADAS OU</v>
      </c>
      <c r="C20289" s="141" t="s">
        <v>60378</v>
      </c>
      <c r="D20289" s="141" t="s">
        <v>60379</v>
      </c>
      <c r="E20289" s="141" t="s">
        <v>60385</v>
      </c>
      <c r="F20289" s="141" t="s">
        <v>60386</v>
      </c>
      <c r="G20289" s="141" t="s">
        <v>60382</v>
      </c>
      <c r="H20289" s="141" t="s">
        <v>60318</v>
      </c>
      <c r="I20289" s="141" t="s">
        <v>285</v>
      </c>
      <c r="J20289" s="649">
        <v>1934.24</v>
      </c>
    </row>
    <row r="20290" spans="1:10" hidden="1">
      <c r="A20290" s="141" t="s">
        <v>60387</v>
      </c>
      <c r="B20290" s="141" t="str">
        <f t="shared" si="316"/>
        <v>BUEIRO SIMPLES EM ARCO,CONSTITUIDO DE CHAPAS GALVANIZADAS OU REVESTIDAS COM EPOXY,ESPESSURA DE 3,40MM,PARAFUSOS,PORCAS EBUEIRO SIMPLES EM ARCO,CONSTITUIDO DE CHAPAS GALVANIZADAS OU FERRAMENTAS NECESSARIAS,COM DIMENSOES EM TORNO DE 6,12M DEVAO E 2,77M DE ALTURA,RECOBRIMENTO MINIMO DE 0,75M E MAXIMODE 4,00M,SOB A INFLUENCIA DO TREM-TIPO RODOVIARIO,EXCLUSIVEANDAIME.ASSENTAMENTOBUEIRO SIMPLES EM ARCO,CONSTITUIDO DE CHAPAS GALVANIZADAS OU</v>
      </c>
      <c r="C20290" s="141" t="s">
        <v>60378</v>
      </c>
      <c r="D20290" s="141" t="s">
        <v>60379</v>
      </c>
      <c r="E20290" s="141" t="s">
        <v>60385</v>
      </c>
      <c r="F20290" s="141" t="s">
        <v>60386</v>
      </c>
      <c r="G20290" s="141" t="s">
        <v>60382</v>
      </c>
      <c r="H20290" s="141" t="s">
        <v>60318</v>
      </c>
      <c r="I20290" s="141" t="s">
        <v>285</v>
      </c>
      <c r="J20290" s="649">
        <v>1801.45</v>
      </c>
    </row>
    <row r="20291" spans="1:10" hidden="1">
      <c r="A20291" s="141" t="s">
        <v>60388</v>
      </c>
      <c r="B20291" s="141" t="str">
        <f t="shared" ref="B20291:B20354" si="317">C20291&amp;D20291&amp;C20291&amp;E20291&amp;F20291&amp;G20291&amp;H20291&amp;C20291</f>
        <v>BUEIRO SIMPLES EM ARCO,CONSTITUIDO DE CHAPAS GALVANIZADAS OU REVESTIDAS COM EPOXY,ESPESSURA DE 3,40MM,PARAFUSOS,PORCAS EBUEIRO SIMPLES EM ARCO,CONSTITUIDO DE CHAPAS GALVANIZADAS OU FERRAMENTAS NECESSARIAS,COM DIMENSOES EM TORNO DE 6,78M DEVAO E 2,41M DE ALTURA,RECOBRIMENTO MINIMO DE 0,75M E MAXIMODE 3,50M,SOB A INFLUENCIA DO TREM-TIPO RODOVIARIO,EXCLUSIVEANDAIME.ASSENTAMENTOBUEIRO SIMPLES EM ARCO,CONSTITUIDO DE CHAPAS GALVANIZADAS OU</v>
      </c>
      <c r="C20291" s="141" t="s">
        <v>60378</v>
      </c>
      <c r="D20291" s="141" t="s">
        <v>60379</v>
      </c>
      <c r="E20291" s="141" t="s">
        <v>60389</v>
      </c>
      <c r="F20291" s="141" t="s">
        <v>60390</v>
      </c>
      <c r="G20291" s="141" t="s">
        <v>60391</v>
      </c>
      <c r="H20291" s="141" t="s">
        <v>60318</v>
      </c>
      <c r="I20291" s="141" t="s">
        <v>285</v>
      </c>
      <c r="J20291" s="649">
        <v>1494.64</v>
      </c>
    </row>
    <row r="20292" spans="1:10" hidden="1">
      <c r="A20292" s="141" t="s">
        <v>60392</v>
      </c>
      <c r="B20292" s="141" t="str">
        <f t="shared" si="317"/>
        <v>BUEIRO SIMPLES EM ARCO,CONSTITUIDO DE CHAPAS GALVANIZADAS OU REVESTIDAS COM EPOXY,ESPESSURA DE 3,40MM,PARAFUSOS,PORCAS EBUEIRO SIMPLES EM ARCO,CONSTITUIDO DE CHAPAS GALVANIZADAS OU FERRAMENTAS NECESSARIAS,COM DIMENSOES EM TORNO DE 6,78M DEVAO E 2,41M DE ALTURA,RECOBRIMENTO MINIMO DE 0,75M E MAXIMODE 3,50M,SOB A INFLUENCIA DO TREM-TIPO RODOVIARIO,EXCLUSIVEANDAIME.ASSENTAMENTOBUEIRO SIMPLES EM ARCO,CONSTITUIDO DE CHAPAS GALVANIZADAS OU</v>
      </c>
      <c r="C20292" s="141" t="s">
        <v>60378</v>
      </c>
      <c r="D20292" s="141" t="s">
        <v>60379</v>
      </c>
      <c r="E20292" s="141" t="s">
        <v>60389</v>
      </c>
      <c r="F20292" s="141" t="s">
        <v>60390</v>
      </c>
      <c r="G20292" s="141" t="s">
        <v>60391</v>
      </c>
      <c r="H20292" s="141" t="s">
        <v>60318</v>
      </c>
      <c r="I20292" s="141" t="s">
        <v>285</v>
      </c>
      <c r="J20292" s="649">
        <v>1392.03</v>
      </c>
    </row>
    <row r="20293" spans="1:10" hidden="1">
      <c r="A20293" s="141" t="s">
        <v>60393</v>
      </c>
      <c r="B20293" s="141" t="str">
        <f t="shared" si="317"/>
        <v>BUEIRO SIMPLES EM ARCO,CONSTITUIDO DE CHAPAS GALVANIZADAS OU REVESTIDAS COM EPOXY,ESPESSURA DE 3,40MM,PARAFUSO,PORCAS EBUEIRO SIMPLES EM ARCO,CONSTITUIDO DE CHAPAS GALVANIZADAS OUFERRAMENTAS NECESSARIAS,COM DIMENSOES EM TORNO DE 6,96M DE VAO E 4,42M DE ALTURA,RECOBRIMENTO MINIMO DE 0,75M E MAXIMO DE 4,00M,SOB A INFLUENCIA DO TREM-TIPO RODOVIARIO,EXCLUSIVE ANDAIME.ASSENTAMENTOBUEIRO SIMPLES EM ARCO,CONSTITUIDO DE CHAPAS GALVANIZADAS OU</v>
      </c>
      <c r="C20293" s="141" t="s">
        <v>60378</v>
      </c>
      <c r="D20293" s="141" t="s">
        <v>60394</v>
      </c>
      <c r="E20293" s="141" t="s">
        <v>60395</v>
      </c>
      <c r="F20293" s="141" t="s">
        <v>60396</v>
      </c>
      <c r="G20293" s="141" t="s">
        <v>60397</v>
      </c>
      <c r="H20293" s="141" t="s">
        <v>60398</v>
      </c>
      <c r="I20293" s="141" t="s">
        <v>285</v>
      </c>
      <c r="J20293" s="649">
        <v>1934.24</v>
      </c>
    </row>
    <row r="20294" spans="1:10" hidden="1">
      <c r="A20294" s="141" t="s">
        <v>60399</v>
      </c>
      <c r="B20294" s="141" t="str">
        <f t="shared" si="317"/>
        <v>BUEIRO SIMPLES EM ARCO,CONSTITUIDO DE CHAPAS GALVANIZADAS OU REVESTIDAS COM EPOXY,ESPESSURA DE 3,40MM,PARAFUSO,PORCAS EBUEIRO SIMPLES EM ARCO,CONSTITUIDO DE CHAPAS GALVANIZADAS OUFERRAMENTAS NECESSARIAS,COM DIMENSOES EM TORNO DE 6,96M DE VAO E 4,42M DE ALTURA,RECOBRIMENTO MINIMO DE 0,75M E MAXIMO DE 4,00M,SOB A INFLUENCIA DO TREM-TIPO RODOVIARIO,EXCLUSIVE ANDAIME.ASSENTAMENTOBUEIRO SIMPLES EM ARCO,CONSTITUIDO DE CHAPAS GALVANIZADAS OU</v>
      </c>
      <c r="C20294" s="141" t="s">
        <v>60378</v>
      </c>
      <c r="D20294" s="141" t="s">
        <v>60394</v>
      </c>
      <c r="E20294" s="141" t="s">
        <v>60395</v>
      </c>
      <c r="F20294" s="141" t="s">
        <v>60396</v>
      </c>
      <c r="G20294" s="141" t="s">
        <v>60397</v>
      </c>
      <c r="H20294" s="141" t="s">
        <v>60398</v>
      </c>
      <c r="I20294" s="141" t="s">
        <v>285</v>
      </c>
      <c r="J20294" s="649">
        <v>1801.45</v>
      </c>
    </row>
    <row r="20295" spans="1:10" hidden="1">
      <c r="A20295" s="141" t="s">
        <v>60400</v>
      </c>
      <c r="B20295" s="141" t="str">
        <f t="shared" si="317"/>
        <v>BUEIRO SIMPLES EM ARCO,CONSTITUIDO DE CHAPAS GALVANIZADAS OU REVESTIDAS COM EPOXY,ESPESSURA DE 3,40MM,PARAFUSOS,PORCAS EBUEIRO SIMPLES EM ARCO,CONSTITUIDO DE CHAPAS GALVANIZADAS OU FERRAMENTAS NECESSARIAS,COM DIMENSOES EM TORNO DE 7,67M DEVAO E 2,57M DE ALTURA,RECOBRIMENTO MINIMO DE 0,90M E MAXIMODE 3,00M,SOB A INFLUENCIA DO TREM-TIPO RODOVIARIO,EXCLUSIVEANDAIME.ASSENTAMENTOBUEIRO SIMPLES EM ARCO,CONSTITUIDO DE CHAPAS GALVANIZADAS OU</v>
      </c>
      <c r="C20295" s="141" t="s">
        <v>60378</v>
      </c>
      <c r="D20295" s="141" t="s">
        <v>60379</v>
      </c>
      <c r="E20295" s="141" t="s">
        <v>60401</v>
      </c>
      <c r="F20295" s="141" t="s">
        <v>60402</v>
      </c>
      <c r="G20295" s="141" t="s">
        <v>60403</v>
      </c>
      <c r="H20295" s="141" t="s">
        <v>60318</v>
      </c>
      <c r="I20295" s="141" t="s">
        <v>285</v>
      </c>
      <c r="J20295" s="649">
        <v>1730.63</v>
      </c>
    </row>
    <row r="20296" spans="1:10" hidden="1">
      <c r="A20296" s="141" t="s">
        <v>60404</v>
      </c>
      <c r="B20296" s="141" t="str">
        <f t="shared" si="317"/>
        <v>BUEIRO SIMPLES EM ARCO,CONSTITUIDO DE CHAPAS GALVANIZADAS OU REVESTIDAS COM EPOXY,ESPESSURA DE 3,40MM,PARAFUSOS,PORCAS EBUEIRO SIMPLES EM ARCO,CONSTITUIDO DE CHAPAS GALVANIZADAS OU FERRAMENTAS NECESSARIAS,COM DIMENSOES EM TORNO DE 7,67M DEVAO E 2,57M DE ALTURA,RECOBRIMENTO MINIMO DE 0,90M E MAXIMODE 3,00M,SOB A INFLUENCIA DO TREM-TIPO RODOVIARIO,EXCLUSIVEANDAIME.ASSENTAMENTOBUEIRO SIMPLES EM ARCO,CONSTITUIDO DE CHAPAS GALVANIZADAS OU</v>
      </c>
      <c r="C20296" s="141" t="s">
        <v>60378</v>
      </c>
      <c r="D20296" s="141" t="s">
        <v>60379</v>
      </c>
      <c r="E20296" s="141" t="s">
        <v>60401</v>
      </c>
      <c r="F20296" s="141" t="s">
        <v>60402</v>
      </c>
      <c r="G20296" s="141" t="s">
        <v>60403</v>
      </c>
      <c r="H20296" s="141" t="s">
        <v>60318</v>
      </c>
      <c r="I20296" s="141" t="s">
        <v>285</v>
      </c>
      <c r="J20296" s="649">
        <v>1611.83</v>
      </c>
    </row>
    <row r="20297" spans="1:10" hidden="1">
      <c r="A20297" s="141" t="s">
        <v>60405</v>
      </c>
      <c r="B20297" s="141" t="str">
        <f t="shared" si="317"/>
        <v>BUEIRO SIMPLES EM ARCO,CONSTITUIDO DE CHAPAS GALVANIZADAS OU REVESTIDAS COM EPOXY,ESPESSURA DE 3,40MM,PARAFUSOS,PORCAS EBUEIRO SIMPLES EM ARCO,CONSTITUIDO DE CHAPAS GALVANIZADAS OU FERRAMENTAS NECESSARIAS,COM DIMENSOES EM TORNO DE 7,85M DEVAO E 4,60M DE ALTURA,RECOBRIMENTO MINIMO DE 0,90M E MAXIMODE 3,00M,SOB A INFLUENCIA DO TREM-TIPO RODOVIARIO,EXCLUSIVEANDAIME.ASSENTAMENTOBUEIRO SIMPLES EM ARCO,CONSTITUIDO DE CHAPAS GALVANIZADAS OU</v>
      </c>
      <c r="C20297" s="141" t="s">
        <v>60378</v>
      </c>
      <c r="D20297" s="141" t="s">
        <v>60379</v>
      </c>
      <c r="E20297" s="141" t="s">
        <v>60406</v>
      </c>
      <c r="F20297" s="141" t="s">
        <v>60407</v>
      </c>
      <c r="G20297" s="141" t="s">
        <v>60403</v>
      </c>
      <c r="H20297" s="141" t="s">
        <v>60318</v>
      </c>
      <c r="I20297" s="141" t="s">
        <v>285</v>
      </c>
      <c r="J20297" s="649">
        <v>2121.42</v>
      </c>
    </row>
    <row r="20298" spans="1:10" hidden="1">
      <c r="A20298" s="141" t="s">
        <v>60408</v>
      </c>
      <c r="B20298" s="141" t="str">
        <f t="shared" si="317"/>
        <v>BUEIRO SIMPLES EM ARCO,CONSTITUIDO DE CHAPAS GALVANIZADAS OU REVESTIDAS COM EPOXY,ESPESSURA DE 3,40MM,PARAFUSOS,PORCAS EBUEIRO SIMPLES EM ARCO,CONSTITUIDO DE CHAPAS GALVANIZADAS OU FERRAMENTAS NECESSARIAS,COM DIMENSOES EM TORNO DE 7,85M DEVAO E 4,60M DE ALTURA,RECOBRIMENTO MINIMO DE 0,90M E MAXIMODE 3,00M,SOB A INFLUENCIA DO TREM-TIPO RODOVIARIO,EXCLUSIVEANDAIME.ASSENTAMENTOBUEIRO SIMPLES EM ARCO,CONSTITUIDO DE CHAPAS GALVANIZADAS OU</v>
      </c>
      <c r="C20298" s="141" t="s">
        <v>60378</v>
      </c>
      <c r="D20298" s="141" t="s">
        <v>60379</v>
      </c>
      <c r="E20298" s="141" t="s">
        <v>60406</v>
      </c>
      <c r="F20298" s="141" t="s">
        <v>60407</v>
      </c>
      <c r="G20298" s="141" t="s">
        <v>60403</v>
      </c>
      <c r="H20298" s="141" t="s">
        <v>60318</v>
      </c>
      <c r="I20298" s="141" t="s">
        <v>285</v>
      </c>
      <c r="J20298" s="649">
        <v>1975.79</v>
      </c>
    </row>
    <row r="20299" spans="1:10" hidden="1">
      <c r="A20299" s="141" t="s">
        <v>60409</v>
      </c>
      <c r="B20299" s="141" t="str">
        <f t="shared" si="317"/>
        <v>BUEIRO SIMPLES EM ARCO,CONSTITUIDO DE CHAPAS GALVANIZADAS OU REVESTIDAS COM EPOXY,ESPESSURA DE 3,40MM,PARAFUSOS,PORCAS EBUEIRO SIMPLES EM ARCO,CONSTITUIDO DE CHAPAS GALVANIZADAS OU FERRAMENTAS NECESSARIAS,COM DIMENSOES EM TORNO DE 8,79M DEVAO E 2,95M DE ALTURA,RECOBRIMENTO MINIMO DE 0,90M E MAXIMODE 3,50M,SOB A INFLUENCIA DO TREM-TIPO RODOVIARIO,EXCLUSIVEANDAIME.ASSENTAMENTOBUEIRO SIMPLES EM ARCO,CONSTITUIDO DE CHAPAS GALVANIZADAS OU</v>
      </c>
      <c r="C20299" s="141" t="s">
        <v>60378</v>
      </c>
      <c r="D20299" s="141" t="s">
        <v>60379</v>
      </c>
      <c r="E20299" s="141" t="s">
        <v>60410</v>
      </c>
      <c r="F20299" s="141" t="s">
        <v>60411</v>
      </c>
      <c r="G20299" s="141" t="s">
        <v>60391</v>
      </c>
      <c r="H20299" s="141" t="s">
        <v>60318</v>
      </c>
      <c r="I20299" s="141" t="s">
        <v>285</v>
      </c>
      <c r="J20299" s="649">
        <v>1730.63</v>
      </c>
    </row>
    <row r="20300" spans="1:10" hidden="1">
      <c r="A20300" s="141" t="s">
        <v>60412</v>
      </c>
      <c r="B20300" s="141" t="str">
        <f t="shared" si="317"/>
        <v>BUEIRO SIMPLES EM ARCO,CONSTITUIDO DE CHAPAS GALVANIZADAS OU REVESTIDAS COM EPOXY,ESPESSURA DE 3,40MM,PARAFUSOS,PORCAS EBUEIRO SIMPLES EM ARCO,CONSTITUIDO DE CHAPAS GALVANIZADAS OU FERRAMENTAS NECESSARIAS,COM DIMENSOES EM TORNO DE 8,79M DEVAO E 2,95M DE ALTURA,RECOBRIMENTO MINIMO DE 0,90M E MAXIMODE 3,50M,SOB A INFLUENCIA DO TREM-TIPO RODOVIARIO,EXCLUSIVEANDAIME.ASSENTAMENTOBUEIRO SIMPLES EM ARCO,CONSTITUIDO DE CHAPAS GALVANIZADAS OU</v>
      </c>
      <c r="C20300" s="141" t="s">
        <v>60378</v>
      </c>
      <c r="D20300" s="141" t="s">
        <v>60379</v>
      </c>
      <c r="E20300" s="141" t="s">
        <v>60410</v>
      </c>
      <c r="F20300" s="141" t="s">
        <v>60411</v>
      </c>
      <c r="G20300" s="141" t="s">
        <v>60391</v>
      </c>
      <c r="H20300" s="141" t="s">
        <v>60318</v>
      </c>
      <c r="I20300" s="141" t="s">
        <v>285</v>
      </c>
      <c r="J20300" s="649">
        <v>1611.83</v>
      </c>
    </row>
    <row r="20301" spans="1:10" hidden="1">
      <c r="A20301" s="141" t="s">
        <v>60413</v>
      </c>
      <c r="B20301" s="141" t="str">
        <f t="shared" si="317"/>
        <v>BUEIRO SIMPLES EM ARCO,CONSTITUIDO DE CHAPAS GALVANIZADAS OU REVESTIDAS COM EPOXY,ESPESSURA DE 3,40MM,PARAFUSOS PORCAS EBUEIRO SIMPLES EM ARCO,CONSTITUIDO DE CHAPAS GALVANIZADAS OU FERRAMENTAS NECESSARIAS,COM DIMENSOES EM TORNO DE 8,97M DEVAO E 5,00M DE ALTURA,RECOBRIMENTO MINIMO DE 0,90M E MAXIMODE 4,00M,SOB A INFLUENCIA DO TREM-TIPO RODOVIARIO,EXCLUSIVEANDAIME.ASSENTAMENTOBUEIRO SIMPLES EM ARCO,CONSTITUIDO DE CHAPAS GALVANIZADAS OU</v>
      </c>
      <c r="C20301" s="141" t="s">
        <v>60378</v>
      </c>
      <c r="D20301" s="141" t="s">
        <v>60414</v>
      </c>
      <c r="E20301" s="141" t="s">
        <v>60415</v>
      </c>
      <c r="F20301" s="141" t="s">
        <v>60416</v>
      </c>
      <c r="G20301" s="141" t="s">
        <v>60382</v>
      </c>
      <c r="H20301" s="141" t="s">
        <v>60318</v>
      </c>
      <c r="I20301" s="141" t="s">
        <v>285</v>
      </c>
      <c r="J20301" s="649">
        <v>2348.7199999999998</v>
      </c>
    </row>
    <row r="20302" spans="1:10" hidden="1">
      <c r="A20302" s="141" t="s">
        <v>60417</v>
      </c>
      <c r="B20302" s="141" t="str">
        <f t="shared" si="317"/>
        <v>BUEIRO SIMPLES EM ARCO,CONSTITUIDO DE CHAPAS GALVANIZADAS OU REVESTIDAS COM EPOXY,ESPESSURA DE 3,40MM,PARAFUSOS PORCAS EBUEIRO SIMPLES EM ARCO,CONSTITUIDO DE CHAPAS GALVANIZADAS OU FERRAMENTAS NECESSARIAS,COM DIMENSOES EM TORNO DE 8,97M DEVAO E 5,00M DE ALTURA,RECOBRIMENTO MINIMO DE 0,90M E MAXIMODE 4,00M,SOB A INFLUENCIA DO TREM-TIPO RODOVIARIO,EXCLUSIVEANDAIME.ASSENTAMENTOBUEIRO SIMPLES EM ARCO,CONSTITUIDO DE CHAPAS GALVANIZADAS OU</v>
      </c>
      <c r="C20302" s="141" t="s">
        <v>60378</v>
      </c>
      <c r="D20302" s="141" t="s">
        <v>60414</v>
      </c>
      <c r="E20302" s="141" t="s">
        <v>60415</v>
      </c>
      <c r="F20302" s="141" t="s">
        <v>60416</v>
      </c>
      <c r="G20302" s="141" t="s">
        <v>60382</v>
      </c>
      <c r="H20302" s="141" t="s">
        <v>60318</v>
      </c>
      <c r="I20302" s="141" t="s">
        <v>285</v>
      </c>
      <c r="J20302" s="649">
        <v>2187.48</v>
      </c>
    </row>
    <row r="20303" spans="1:10" hidden="1">
      <c r="A20303" s="141" t="s">
        <v>60418</v>
      </c>
      <c r="B20303" s="141" t="str">
        <f t="shared" si="317"/>
        <v>BUEIRO SIMPLES EM ARCO,CONSTITUIDO DE CHAPAS GALVANIZADAS OU REVESTIDAS COM EPOXY,ESPESSURA DE 4,70MM,PARAFUSOS,PORCAS EBUEIRO SIMPLES EM ARCO,CONSTITUIDO DE CHAPAS GALVANIZADAS OU FERRAMENTAS NECESSARIAS,COM DIMENSOES EM TORNO DE 9,45M DEVAO E 3,07M DE ALTURA,RECOBRIMENTO MINIMO DE 0,90M E MAXIMODE 4,00M,SOB A INFLUENCIA DO TREM-TIPO RODOVIARIO,EXCLUSIVEANDAIME.ASSENTAMENTOBUEIRO SIMPLES EM ARCO,CONSTITUIDO DE CHAPAS GALVANIZADAS OU</v>
      </c>
      <c r="C20303" s="141" t="s">
        <v>60378</v>
      </c>
      <c r="D20303" s="141" t="s">
        <v>60419</v>
      </c>
      <c r="E20303" s="141" t="s">
        <v>60420</v>
      </c>
      <c r="F20303" s="141" t="s">
        <v>60421</v>
      </c>
      <c r="G20303" s="141" t="s">
        <v>60382</v>
      </c>
      <c r="H20303" s="141" t="s">
        <v>60318</v>
      </c>
      <c r="I20303" s="141" t="s">
        <v>285</v>
      </c>
      <c r="J20303" s="649">
        <v>1934.24</v>
      </c>
    </row>
    <row r="20304" spans="1:10" hidden="1">
      <c r="A20304" s="141" t="s">
        <v>60422</v>
      </c>
      <c r="B20304" s="141" t="str">
        <f t="shared" si="317"/>
        <v>BUEIRO SIMPLES EM ARCO,CONSTITUIDO DE CHAPAS GALVANIZADAS OU REVESTIDAS COM EPOXY,ESPESSURA DE 4,70MM,PARAFUSOS,PORCAS EBUEIRO SIMPLES EM ARCO,CONSTITUIDO DE CHAPAS GALVANIZADAS OU FERRAMENTAS NECESSARIAS,COM DIMENSOES EM TORNO DE 9,45M DEVAO E 3,07M DE ALTURA,RECOBRIMENTO MINIMO DE 0,90M E MAXIMODE 4,00M,SOB A INFLUENCIA DO TREM-TIPO RODOVIARIO,EXCLUSIVEANDAIME.ASSENTAMENTOBUEIRO SIMPLES EM ARCO,CONSTITUIDO DE CHAPAS GALVANIZADAS OU</v>
      </c>
      <c r="C20304" s="141" t="s">
        <v>60378</v>
      </c>
      <c r="D20304" s="141" t="s">
        <v>60419</v>
      </c>
      <c r="E20304" s="141" t="s">
        <v>60420</v>
      </c>
      <c r="F20304" s="141" t="s">
        <v>60421</v>
      </c>
      <c r="G20304" s="141" t="s">
        <v>60382</v>
      </c>
      <c r="H20304" s="141" t="s">
        <v>60318</v>
      </c>
      <c r="I20304" s="141" t="s">
        <v>285</v>
      </c>
      <c r="J20304" s="649">
        <v>1801.45</v>
      </c>
    </row>
    <row r="20305" spans="1:10" hidden="1">
      <c r="A20305" s="141" t="s">
        <v>60423</v>
      </c>
      <c r="B20305" s="141" t="str">
        <f t="shared" si="317"/>
        <v>BUEIRO SIMPLES EM ARCO,CONSTITUIDO DE CHAPAS GALVANIZADAS OU REVESTIDAS COM EPOXY,ESPESSURA DE 4,70MM,PARAFUSOS,PORCAS EBUEIRO SIMPLES EM ARCO,CONSTITUIDO DE CHAPAS GALVANIZADAS OU FERRAMENTAS NECESSARIAS,COM DIMENSOES EM TORNO DE 9,86M DEVAO E 6,07M DE ALTURA,RECOBRIMENTO MINIMO DE 0,90M E MAXIMODE 4,00M,SOB A INFLUENCIA DO TREM-TIPO RODOVIARIO,EXCLUSIVEANDAIME.ASSENTAMENTOBUEIRO SIMPLES EM ARCO,CONSTITUIDO DE CHAPAS GALVANIZADAS OU</v>
      </c>
      <c r="C20305" s="141" t="s">
        <v>60378</v>
      </c>
      <c r="D20305" s="141" t="s">
        <v>60419</v>
      </c>
      <c r="E20305" s="141" t="s">
        <v>60424</v>
      </c>
      <c r="F20305" s="141" t="s">
        <v>60425</v>
      </c>
      <c r="G20305" s="141" t="s">
        <v>60382</v>
      </c>
      <c r="H20305" s="141" t="s">
        <v>60318</v>
      </c>
      <c r="I20305" s="141" t="s">
        <v>285</v>
      </c>
      <c r="J20305" s="649">
        <v>2989.28</v>
      </c>
    </row>
    <row r="20306" spans="1:10" hidden="1">
      <c r="A20306" s="141" t="s">
        <v>60426</v>
      </c>
      <c r="B20306" s="141" t="str">
        <f t="shared" si="317"/>
        <v>BUEIRO SIMPLES EM ARCO,CONSTITUIDO DE CHAPAS GALVANIZADAS OU REVESTIDAS COM EPOXY,ESPESSURA DE 4,70MM,PARAFUSOS,PORCAS EBUEIRO SIMPLES EM ARCO,CONSTITUIDO DE CHAPAS GALVANIZADAS OU FERRAMENTAS NECESSARIAS,COM DIMENSOES EM TORNO DE 9,86M DEVAO E 6,07M DE ALTURA,RECOBRIMENTO MINIMO DE 0,90M E MAXIMODE 4,00M,SOB A INFLUENCIA DO TREM-TIPO RODOVIARIO,EXCLUSIVEANDAIME.ASSENTAMENTOBUEIRO SIMPLES EM ARCO,CONSTITUIDO DE CHAPAS GALVANIZADAS OU</v>
      </c>
      <c r="C20306" s="141" t="s">
        <v>60378</v>
      </c>
      <c r="D20306" s="141" t="s">
        <v>60419</v>
      </c>
      <c r="E20306" s="141" t="s">
        <v>60424</v>
      </c>
      <c r="F20306" s="141" t="s">
        <v>60425</v>
      </c>
      <c r="G20306" s="141" t="s">
        <v>60382</v>
      </c>
      <c r="H20306" s="141" t="s">
        <v>60318</v>
      </c>
      <c r="I20306" s="141" t="s">
        <v>285</v>
      </c>
      <c r="J20306" s="649">
        <v>2784.07</v>
      </c>
    </row>
    <row r="20307" spans="1:10" hidden="1">
      <c r="A20307" s="141" t="s">
        <v>60427</v>
      </c>
      <c r="B20307" s="141" t="str">
        <f t="shared" si="317"/>
        <v>BUEIRO SIMPLES EM ARCO,CONSTITUIDO DE CHAPAS GALVANIZADAS OU REVESTIDAS COM EPOXY,ESPESSURA DE 6,30MM,PARAFUSOS,PORCAS EBUEIRO SIMPLES EM ARCO,CONSTITUIDO DE CHAPAS GALVANIZADAS OU FERRAMENTAS NECESSARIAS,COM DIMENSOES EM TORNO DE 10,77M DE VAO E 3,48M DE ALTURA,RECOBRIMENTO MINIMO DE 1,20M E MAXIMO DE 4,00M,SOB A INFLUENCIA DO TREM-TIPO RODOVIARIO,EXCLUSIVE ANDAIME.ASSENTAMENTOBUEIRO SIMPLES EM ARCO,CONSTITUIDO DE CHAPAS GALVANIZADAS OU</v>
      </c>
      <c r="C20307" s="141" t="s">
        <v>60378</v>
      </c>
      <c r="D20307" s="141" t="s">
        <v>60428</v>
      </c>
      <c r="E20307" s="141" t="s">
        <v>60429</v>
      </c>
      <c r="F20307" s="141" t="s">
        <v>60430</v>
      </c>
      <c r="G20307" s="141" t="s">
        <v>60431</v>
      </c>
      <c r="H20307" s="141" t="s">
        <v>60432</v>
      </c>
      <c r="I20307" s="141" t="s">
        <v>285</v>
      </c>
      <c r="J20307" s="649">
        <v>2348.7199999999998</v>
      </c>
    </row>
    <row r="20308" spans="1:10" hidden="1">
      <c r="A20308" s="141" t="s">
        <v>60433</v>
      </c>
      <c r="B20308" s="141" t="str">
        <f t="shared" si="317"/>
        <v>BUEIRO SIMPLES EM ARCO,CONSTITUIDO DE CHAPAS GALVANIZADAS OU REVESTIDAS COM EPOXY,ESPESSURA DE 6,30MM,PARAFUSOS,PORCAS EBUEIRO SIMPLES EM ARCO,CONSTITUIDO DE CHAPAS GALVANIZADAS OU FERRAMENTAS NECESSARIAS,COM DIMENSOES EM TORNO DE 10,77M DE VAO E 3,48M DE ALTURA,RECOBRIMENTO MINIMO DE 1,20M E MAXIMO DE 4,00M,SOB A INFLUENCIA DO TREM-TIPO RODOVIARIO,EXCLUSIVE ANDAIME.ASSENTAMENTOBUEIRO SIMPLES EM ARCO,CONSTITUIDO DE CHAPAS GALVANIZADAS OU</v>
      </c>
      <c r="C20308" s="141" t="s">
        <v>60378</v>
      </c>
      <c r="D20308" s="141" t="s">
        <v>60428</v>
      </c>
      <c r="E20308" s="141" t="s">
        <v>60429</v>
      </c>
      <c r="F20308" s="141" t="s">
        <v>60430</v>
      </c>
      <c r="G20308" s="141" t="s">
        <v>60431</v>
      </c>
      <c r="H20308" s="141" t="s">
        <v>60432</v>
      </c>
      <c r="I20308" s="141" t="s">
        <v>285</v>
      </c>
      <c r="J20308" s="649">
        <v>2187.48</v>
      </c>
    </row>
    <row r="20309" spans="1:10" hidden="1">
      <c r="A20309" s="141" t="s">
        <v>60434</v>
      </c>
      <c r="B20309" s="141" t="str">
        <f t="shared" si="317"/>
        <v>BUEIRO SIMPLES EM ARCO,CONSTITUIDO DE CHAPAS GALVANIZADAS OU REVESTIDAS COM EPOXY,ESPESSURA DE 6,30MM,PARAFUSOS,PORCAS EBUEIRO SIMPLES EM ARCO,CONSTITUIDO DE CHAPAS GALVANIZADAS OU FERRAMENTAS NECESSARIAS,COM DIMENSOES EM TORNO DE 10,97M DE VAO E 6,53M DE ALTURA,RECOBRIMENTO MINIMO DE 1,20M E MAXIMO DE 4,50M,SOB A INFLUENCIA DO TREM-TIPO RODOVIARIO,EXCLUSIVE ANDAIME.ASSENTAMENTOBUEIRO SIMPLES EM ARCO,CONSTITUIDO DE CHAPAS GALVANIZADAS OU</v>
      </c>
      <c r="C20309" s="141" t="s">
        <v>60378</v>
      </c>
      <c r="D20309" s="141" t="s">
        <v>60428</v>
      </c>
      <c r="E20309" s="141" t="s">
        <v>60435</v>
      </c>
      <c r="F20309" s="141" t="s">
        <v>60436</v>
      </c>
      <c r="G20309" s="141" t="s">
        <v>60437</v>
      </c>
      <c r="H20309" s="141" t="s">
        <v>60432</v>
      </c>
      <c r="I20309" s="141" t="s">
        <v>285</v>
      </c>
      <c r="J20309" s="649">
        <v>3653.56</v>
      </c>
    </row>
    <row r="20310" spans="1:10" hidden="1">
      <c r="A20310" s="141" t="s">
        <v>60438</v>
      </c>
      <c r="B20310" s="141" t="str">
        <f t="shared" si="317"/>
        <v>BUEIRO SIMPLES EM ARCO,CONSTITUIDO DE CHAPAS GALVANIZADAS OU REVESTIDAS COM EPOXY,ESPESSURA DE 6,30MM,PARAFUSOS,PORCAS EBUEIRO SIMPLES EM ARCO,CONSTITUIDO DE CHAPAS GALVANIZADAS OU FERRAMENTAS NECESSARIAS,COM DIMENSOES EM TORNO DE 10,97M DE VAO E 6,53M DE ALTURA,RECOBRIMENTO MINIMO DE 1,20M E MAXIMO DE 4,50M,SOB A INFLUENCIA DO TREM-TIPO RODOVIARIO,EXCLUSIVE ANDAIME.ASSENTAMENTOBUEIRO SIMPLES EM ARCO,CONSTITUIDO DE CHAPAS GALVANIZADAS OU</v>
      </c>
      <c r="C20310" s="141" t="s">
        <v>60378</v>
      </c>
      <c r="D20310" s="141" t="s">
        <v>60428</v>
      </c>
      <c r="E20310" s="141" t="s">
        <v>60435</v>
      </c>
      <c r="F20310" s="141" t="s">
        <v>60436</v>
      </c>
      <c r="G20310" s="141" t="s">
        <v>60437</v>
      </c>
      <c r="H20310" s="141" t="s">
        <v>60432</v>
      </c>
      <c r="I20310" s="141" t="s">
        <v>285</v>
      </c>
      <c r="J20310" s="649">
        <v>3402.75</v>
      </c>
    </row>
    <row r="20311" spans="1:10" hidden="1">
      <c r="A20311" s="141" t="s">
        <v>60439</v>
      </c>
      <c r="B20311" s="141" t="str">
        <f t="shared" si="317"/>
        <v>BUEIRO SIMPLES EM ARCO,CONSTITUIDO DE CHAPAS GALVANIZADAS OU REVESTIDAS COM EPOXY,ESPESSURA DE 6,30MM,PARAFUSOS,PORCAS EBUEIRO SIMPLES EM ARCO,CONSTITUIDO DE CHAPAS GALVANIZADAS OU FERRAMENTAS NECESSARIAS,COM DIMENSOES EM TORNO DE 11,58M DE VAO E 7,16M DE ALTURA,RECOBRIMENTO MINIMO DE 1,20M E MAXIMO DE 4,50M,SOB A INFLUENCIA DO TREM-TIPO RODOVIARIO,EXCLUSIVE ANDAIME.ASSENTAMENTOBUEIRO SIMPLES EM ARCO,CONSTITUIDO DE CHAPAS GALVANIZADAS OU</v>
      </c>
      <c r="C20311" s="141" t="s">
        <v>60378</v>
      </c>
      <c r="D20311" s="141" t="s">
        <v>60428</v>
      </c>
      <c r="E20311" s="141" t="s">
        <v>60440</v>
      </c>
      <c r="F20311" s="141" t="s">
        <v>60441</v>
      </c>
      <c r="G20311" s="141" t="s">
        <v>60437</v>
      </c>
      <c r="H20311" s="141" t="s">
        <v>60432</v>
      </c>
      <c r="I20311" s="141" t="s">
        <v>285</v>
      </c>
      <c r="J20311" s="649">
        <v>2740.17</v>
      </c>
    </row>
    <row r="20312" spans="1:10" hidden="1">
      <c r="A20312" s="141" t="s">
        <v>60442</v>
      </c>
      <c r="B20312" s="141" t="str">
        <f t="shared" si="317"/>
        <v>BUEIRO SIMPLES EM ARCO,CONSTITUIDO DE CHAPAS GALVANIZADAS OU REVESTIDAS COM EPOXY,ESPESSURA DE 6,30MM,PARAFUSOS,PORCAS EBUEIRO SIMPLES EM ARCO,CONSTITUIDO DE CHAPAS GALVANIZADAS OU FERRAMENTAS NECESSARIAS,COM DIMENSOES EM TORNO DE 11,58M DE VAO E 7,16M DE ALTURA,RECOBRIMENTO MINIMO DE 1,20M E MAXIMO DE 4,50M,SOB A INFLUENCIA DO TREM-TIPO RODOVIARIO,EXCLUSIVE ANDAIME.ASSENTAMENTOBUEIRO SIMPLES EM ARCO,CONSTITUIDO DE CHAPAS GALVANIZADAS OU</v>
      </c>
      <c r="C20312" s="141" t="s">
        <v>60378</v>
      </c>
      <c r="D20312" s="141" t="s">
        <v>60428</v>
      </c>
      <c r="E20312" s="141" t="s">
        <v>60440</v>
      </c>
      <c r="F20312" s="141" t="s">
        <v>60441</v>
      </c>
      <c r="G20312" s="141" t="s">
        <v>60437</v>
      </c>
      <c r="H20312" s="141" t="s">
        <v>60432</v>
      </c>
      <c r="I20312" s="141" t="s">
        <v>285</v>
      </c>
      <c r="J20312" s="649">
        <v>2552.06</v>
      </c>
    </row>
    <row r="20313" spans="1:10" hidden="1">
      <c r="A20313" s="141" t="s">
        <v>60443</v>
      </c>
      <c r="B20313" s="141" t="str">
        <f t="shared" si="317"/>
        <v>BUEIRO SIMPLES EM ARCO,CONSTITUIDO DE CHAPAS GALVANIZADAS OU REVESTIDAS COM EPOXY,ESPESSURA DE 6,30MM,PARAFUSOS,PORCAS EBUEIRO SIMPLES EM ARCO,CONSTITUIDO DE CHAPAS GALVANIZADAS OU FERRAMENTAS NECESSARIAS,COM DIMENSOES EM TORNO DE 11,78M DE VAO E 4,80M DE ALTURA,RECOBRIMENTO MINIMO DE 1,20M E MAXIMO DE 4,50M,SOB A INFLUENCIA DO TREM-TIPO RODOVIARIO,EXCLUSIVE ANDAIME.ASSENTAMENTOBUEIRO SIMPLES EM ARCO,CONSTITUIDO DE CHAPAS GALVANIZADAS OU</v>
      </c>
      <c r="C20313" s="141" t="s">
        <v>60378</v>
      </c>
      <c r="D20313" s="141" t="s">
        <v>60428</v>
      </c>
      <c r="E20313" s="141" t="s">
        <v>60444</v>
      </c>
      <c r="F20313" s="141" t="s">
        <v>60445</v>
      </c>
      <c r="G20313" s="141" t="s">
        <v>60437</v>
      </c>
      <c r="H20313" s="141" t="s">
        <v>60432</v>
      </c>
      <c r="I20313" s="141" t="s">
        <v>285</v>
      </c>
      <c r="J20313" s="649">
        <v>4110.26</v>
      </c>
    </row>
    <row r="20314" spans="1:10" hidden="1">
      <c r="A20314" s="141" t="s">
        <v>60446</v>
      </c>
      <c r="B20314" s="141" t="str">
        <f t="shared" si="317"/>
        <v>BUEIRO SIMPLES EM ARCO,CONSTITUIDO DE CHAPAS GALVANIZADAS OU REVESTIDAS COM EPOXY,ESPESSURA DE 6,30MM,PARAFUSOS,PORCAS EBUEIRO SIMPLES EM ARCO,CONSTITUIDO DE CHAPAS GALVANIZADAS OU FERRAMENTAS NECESSARIAS,COM DIMENSOES EM TORNO DE 11,78M DE VAO E 4,80M DE ALTURA,RECOBRIMENTO MINIMO DE 1,20M E MAXIMO DE 4,50M,SOB A INFLUENCIA DO TREM-TIPO RODOVIARIO,EXCLUSIVE ANDAIME.ASSENTAMENTOBUEIRO SIMPLES EM ARCO,CONSTITUIDO DE CHAPAS GALVANIZADAS OU</v>
      </c>
      <c r="C20314" s="141" t="s">
        <v>60378</v>
      </c>
      <c r="D20314" s="141" t="s">
        <v>60428</v>
      </c>
      <c r="E20314" s="141" t="s">
        <v>60444</v>
      </c>
      <c r="F20314" s="141" t="s">
        <v>60445</v>
      </c>
      <c r="G20314" s="141" t="s">
        <v>60437</v>
      </c>
      <c r="H20314" s="141" t="s">
        <v>60432</v>
      </c>
      <c r="I20314" s="141" t="s">
        <v>285</v>
      </c>
      <c r="J20314" s="649">
        <v>3828.09</v>
      </c>
    </row>
    <row r="20315" spans="1:10" hidden="1">
      <c r="A20315" s="141" t="s">
        <v>60447</v>
      </c>
      <c r="B20315" s="141" t="str">
        <f t="shared" si="317"/>
        <v>TUNNEL LINER,PARA PROCESSO NAO DESTRUTIVO,CIRCULAR,CONSTITUIDO DE CHAPAS GALVANIZADAS OU REVESTIDAS COM EPOXY,ESPESSURATUNNEL LINER,PARA PROCESSO NAO DESTRUTIVO,CIRCULAR,CONSTITUIDE 2,70MM,DIAMETRO DE 1,20M,PARAFUSOS, PORCAS E FERRAMENTASNECESSARIAS,RECOBRIMENTO MINIMO DE 1,20M E MAXIMO DE 12,90M,SOB A INFLUENCIA DO TREM-TIPO RODOVIARIO,EXCLUSIVE ANDAIME E ESCAVACAO DENTRO DO TUNEL.ASSENTAMENTOTUNNEL LINER,PARA PROCESSO NAO DESTRUTIVO,CIRCULAR,CONSTITUI</v>
      </c>
      <c r="C20315" s="141" t="s">
        <v>60106</v>
      </c>
      <c r="D20315" s="141" t="s">
        <v>60448</v>
      </c>
      <c r="E20315" s="141" t="s">
        <v>60449</v>
      </c>
      <c r="F20315" s="141" t="s">
        <v>60450</v>
      </c>
      <c r="G20315" s="141" t="s">
        <v>60451</v>
      </c>
      <c r="H20315" s="141" t="s">
        <v>60452</v>
      </c>
      <c r="I20315" s="141" t="s">
        <v>285</v>
      </c>
      <c r="J20315" s="649">
        <v>3113.4</v>
      </c>
    </row>
    <row r="20316" spans="1:10" hidden="1">
      <c r="A20316" s="141" t="s">
        <v>60453</v>
      </c>
      <c r="B20316" s="141" t="str">
        <f t="shared" si="317"/>
        <v>TUNNEL LINER,PARA PROCESSO NAO DESTRUTIVO,CIRCULAR,CONSTITUIDO DE CHAPAS GALVANIZADAS OU REVESTIDAS COM EPOXY,ESPESSURATUNNEL LINER,PARA PROCESSO NAO DESTRUTIVO,CIRCULAR,CONSTITUIDE 2,70MM,DIAMETRO DE 1,20M,PARAFUSOS, PORCAS E FERRAMENTASNECESSARIAS,RECOBRIMENTO MINIMO DE 1,20M E MAXIMO DE 12,90M,SOB A INFLUENCIA DO TREM-TIPO RODOVIARIO,EXCLUSIVE ANDAIME E ESCAVACAO DENTRO DO TUNEL.ASSENTAMENTOTUNNEL LINER,PARA PROCESSO NAO DESTRUTIVO,CIRCULAR,CONSTITUI</v>
      </c>
      <c r="C20316" s="141" t="s">
        <v>60106</v>
      </c>
      <c r="D20316" s="141" t="s">
        <v>60448</v>
      </c>
      <c r="E20316" s="141" t="s">
        <v>60449</v>
      </c>
      <c r="F20316" s="141" t="s">
        <v>60450</v>
      </c>
      <c r="G20316" s="141" t="s">
        <v>60451</v>
      </c>
      <c r="H20316" s="141" t="s">
        <v>60452</v>
      </c>
      <c r="I20316" s="141" t="s">
        <v>285</v>
      </c>
      <c r="J20316" s="649">
        <v>2812.21</v>
      </c>
    </row>
    <row r="20317" spans="1:10" hidden="1">
      <c r="A20317" s="141" t="s">
        <v>60454</v>
      </c>
      <c r="B20317" s="141" t="str">
        <f t="shared" si="317"/>
        <v>TUNNEL LINER,PARA PROCESSO NAO DESTRUTIVO,CIRCULAR,CONSTITUIDO DE CHAPAS GALVANIZADAS OU REVESTIDAS COM EPOXY,ESPESSURATUNNEL LINER,PARA PROCESSO NAO DESTRUTIVO,CIRCULAR,CONSTITUIDE 2,70MM,DIAMETRO DE 1,60M,PARAFUSOS, PORCAS E FERRAMENTASNECESSARIAS,RECOBRIMENTO MINIMO DE 1,20M E MAXIMO DE 9,60M,SOB A INFLUENCIA DO TREM-TIPO RODOVIARIO,EXCLUSIVE ANDAIME E ESCAVACAO DENTRO DO TUNEL.ASSENTAMENTOTUNNEL LINER,PARA PROCESSO NAO DESTRUTIVO,CIRCULAR,CONSTITUI</v>
      </c>
      <c r="C20317" s="141" t="s">
        <v>60106</v>
      </c>
      <c r="D20317" s="141" t="s">
        <v>60448</v>
      </c>
      <c r="E20317" s="141" t="s">
        <v>60455</v>
      </c>
      <c r="F20317" s="141" t="s">
        <v>60456</v>
      </c>
      <c r="G20317" s="141" t="s">
        <v>60451</v>
      </c>
      <c r="H20317" s="141" t="s">
        <v>60452</v>
      </c>
      <c r="I20317" s="141" t="s">
        <v>285</v>
      </c>
      <c r="J20317" s="649">
        <v>2421.5300000000002</v>
      </c>
    </row>
    <row r="20318" spans="1:10" hidden="1">
      <c r="A20318" s="141" t="s">
        <v>60457</v>
      </c>
      <c r="B20318" s="141" t="str">
        <f t="shared" si="317"/>
        <v>TUNNEL LINER,PARA PROCESSO NAO DESTRUTIVO,CIRCULAR,CONSTITUIDO DE CHAPAS GALVANIZADAS OU REVESTIDAS COM EPOXY,ESPESSURATUNNEL LINER,PARA PROCESSO NAO DESTRUTIVO,CIRCULAR,CONSTITUIDE 2,70MM,DIAMETRO DE 1,60M,PARAFUSOS, PORCAS E FERRAMENTASNECESSARIAS,RECOBRIMENTO MINIMO DE 1,20M E MAXIMO DE 9,60M,SOB A INFLUENCIA DO TREM-TIPO RODOVIARIO,EXCLUSIVE ANDAIME E ESCAVACAO DENTRO DO TUNEL.ASSENTAMENTOTUNNEL LINER,PARA PROCESSO NAO DESTRUTIVO,CIRCULAR,CONSTITUI</v>
      </c>
      <c r="C20318" s="141" t="s">
        <v>60106</v>
      </c>
      <c r="D20318" s="141" t="s">
        <v>60448</v>
      </c>
      <c r="E20318" s="141" t="s">
        <v>60455</v>
      </c>
      <c r="F20318" s="141" t="s">
        <v>60456</v>
      </c>
      <c r="G20318" s="141" t="s">
        <v>60451</v>
      </c>
      <c r="H20318" s="141" t="s">
        <v>60452</v>
      </c>
      <c r="I20318" s="141" t="s">
        <v>285</v>
      </c>
      <c r="J20318" s="649">
        <v>2187.27</v>
      </c>
    </row>
    <row r="20319" spans="1:10" hidden="1">
      <c r="A20319" s="141" t="s">
        <v>60458</v>
      </c>
      <c r="B20319" s="141" t="str">
        <f t="shared" si="317"/>
        <v>TUNNEL LINER,PARA PROCESSO NAO DESTRUTIVO,CIRCULAR,CONSTITUIDO DE CHAPAS GALVANIZADAS OU REVESTIDAS COM EPOXY,ESPESSURATUNNEL LINER,PARA PROCESSO NAO DESTRUTIVO,CIRCULAR,CONSTITUIDE 2,70MM,DIAMETRO DE 2,00M,PARAFUSOS, PORCAS E FERRAMENTASNECESSARIAS,RECOBRIMENTO MINIMO DE 1,50M E MAXIMO DE 7,70M,SOB A INFLUENCIA DO TREM-TIPO RODOVIARIO,EXCLUSIVE ANDAIME E ESCAVACAO DENTRO DO TUNEL.ASSENTAMENTOTUNNEL LINER,PARA PROCESSO NAO DESTRUTIVO,CIRCULAR,CONSTITUI</v>
      </c>
      <c r="C20319" s="141" t="s">
        <v>60106</v>
      </c>
      <c r="D20319" s="141" t="s">
        <v>60448</v>
      </c>
      <c r="E20319" s="141" t="s">
        <v>60459</v>
      </c>
      <c r="F20319" s="141" t="s">
        <v>60460</v>
      </c>
      <c r="G20319" s="141" t="s">
        <v>60451</v>
      </c>
      <c r="H20319" s="141" t="s">
        <v>60452</v>
      </c>
      <c r="I20319" s="141" t="s">
        <v>285</v>
      </c>
      <c r="J20319" s="649">
        <v>1895.11</v>
      </c>
    </row>
    <row r="20320" spans="1:10" hidden="1">
      <c r="A20320" s="141" t="s">
        <v>60461</v>
      </c>
      <c r="B20320" s="141" t="str">
        <f t="shared" si="317"/>
        <v>TUNNEL LINER,PARA PROCESSO NAO DESTRUTIVO,CIRCULAR,CONSTITUIDO DE CHAPAS GALVANIZADAS OU REVESTIDAS COM EPOXY,ESPESSURATUNNEL LINER,PARA PROCESSO NAO DESTRUTIVO,CIRCULAR,CONSTITUIDE 2,70MM,DIAMETRO DE 2,00M,PARAFUSOS, PORCAS E FERRAMENTASNECESSARIAS,RECOBRIMENTO MINIMO DE 1,50M E MAXIMO DE 7,70M,SOB A INFLUENCIA DO TREM-TIPO RODOVIARIO,EXCLUSIVE ANDAIME E ESCAVACAO DENTRO DO TUNEL.ASSENTAMENTOTUNNEL LINER,PARA PROCESSO NAO DESTRUTIVO,CIRCULAR,CONSTITUI</v>
      </c>
      <c r="C20320" s="141" t="s">
        <v>60106</v>
      </c>
      <c r="D20320" s="141" t="s">
        <v>60448</v>
      </c>
      <c r="E20320" s="141" t="s">
        <v>60459</v>
      </c>
      <c r="F20320" s="141" t="s">
        <v>60460</v>
      </c>
      <c r="G20320" s="141" t="s">
        <v>60451</v>
      </c>
      <c r="H20320" s="141" t="s">
        <v>60452</v>
      </c>
      <c r="I20320" s="141" t="s">
        <v>285</v>
      </c>
      <c r="J20320" s="649">
        <v>1711.78</v>
      </c>
    </row>
    <row r="20321" spans="1:10" hidden="1">
      <c r="A20321" s="141" t="s">
        <v>60462</v>
      </c>
      <c r="B20321" s="141" t="str">
        <f t="shared" si="317"/>
        <v>TUNNEL LINER,PARA PROCESSO NAO DESTRUTIVO,CIRCULAR,CONSTITUIDO DE CHAPAS GALVANIZADAS OU REVESTIDAS COM EPOXY,ESPESSURATUNNEL LINER,PARA PROCESSO NAO DESTRUTIVO,CIRCULAR,CONSTITUIDE 2,70MM,DIAMETRO DE 2,40M,PARAFUSOS, PORCAS E FERRAMENTASNECESSARIAS,RECOBRIMENTO MINIMO DE 1,90M E MAXIMO DE 6,40M,SOB A INFLUENCIA DO TREM-TIPO RODOVIARIO,EXCLUSIVE ANDAIME E ESCAVACAO DENTRO DO TUNEL.ASSENTAMENTOTUNNEL LINER,PARA PROCESSO NAO DESTRUTIVO,CIRCULAR,CONSTITUI</v>
      </c>
      <c r="C20321" s="141" t="s">
        <v>60106</v>
      </c>
      <c r="D20321" s="141" t="s">
        <v>60448</v>
      </c>
      <c r="E20321" s="141" t="s">
        <v>60463</v>
      </c>
      <c r="F20321" s="141" t="s">
        <v>60464</v>
      </c>
      <c r="G20321" s="141" t="s">
        <v>60451</v>
      </c>
      <c r="H20321" s="141" t="s">
        <v>60452</v>
      </c>
      <c r="I20321" s="141" t="s">
        <v>285</v>
      </c>
      <c r="J20321" s="649">
        <v>2421.5300000000002</v>
      </c>
    </row>
    <row r="20322" spans="1:10" hidden="1">
      <c r="A20322" s="141" t="s">
        <v>60465</v>
      </c>
      <c r="B20322" s="141" t="str">
        <f t="shared" si="317"/>
        <v>TUNNEL LINER,PARA PROCESSO NAO DESTRUTIVO,CIRCULAR,CONSTITUIDO DE CHAPAS GALVANIZADAS OU REVESTIDAS COM EPOXY,ESPESSURATUNNEL LINER,PARA PROCESSO NAO DESTRUTIVO,CIRCULAR,CONSTITUIDE 2,70MM,DIAMETRO DE 2,40M,PARAFUSOS, PORCAS E FERRAMENTASNECESSARIAS,RECOBRIMENTO MINIMO DE 1,90M E MAXIMO DE 6,40M,SOB A INFLUENCIA DO TREM-TIPO RODOVIARIO,EXCLUSIVE ANDAIME E ESCAVACAO DENTRO DO TUNEL.ASSENTAMENTOTUNNEL LINER,PARA PROCESSO NAO DESTRUTIVO,CIRCULAR,CONSTITUI</v>
      </c>
      <c r="C20322" s="141" t="s">
        <v>60106</v>
      </c>
      <c r="D20322" s="141" t="s">
        <v>60448</v>
      </c>
      <c r="E20322" s="141" t="s">
        <v>60463</v>
      </c>
      <c r="F20322" s="141" t="s">
        <v>60464</v>
      </c>
      <c r="G20322" s="141" t="s">
        <v>60451</v>
      </c>
      <c r="H20322" s="141" t="s">
        <v>60452</v>
      </c>
      <c r="I20322" s="141" t="s">
        <v>285</v>
      </c>
      <c r="J20322" s="649">
        <v>2187.27</v>
      </c>
    </row>
    <row r="20323" spans="1:10" hidden="1">
      <c r="A20323" s="141" t="s">
        <v>60466</v>
      </c>
      <c r="B20323" s="141" t="str">
        <f t="shared" si="317"/>
        <v>TUNNEL LINER,PARA PROCESSO NAO DESTRUTIVO,CIRCULAR,CONSTITUIDO DE CHAPAS GALVANIZADAS OU REVESTIDAS COM EPOXY,ESPESSURATUNNEL LINER,PARA PROCESSO NAO DESTRUTIVO,CIRCULAR,CONSTITUIDE 2,70MM,DIAMETRO DE 2,80M,PARAFUSOS, PORCAS E FERRAMENTASNECESSARIAS,RECOBRIMENTO MINIMO DE 2,20M E MAXIMO DE 5,50M,SOB A INFLUENCIA DO TREM-TIPO RODOVIARIO,EXCLUSIVE ANDAIME E ESCAVACAO DENTRO DO TUNEL.ASSENTAMENTOTUNNEL LINER,PARA PROCESSO NAO DESTRUTIVO,CIRCULAR,CONSTITUI</v>
      </c>
      <c r="C20323" s="141" t="s">
        <v>60106</v>
      </c>
      <c r="D20323" s="141" t="s">
        <v>60448</v>
      </c>
      <c r="E20323" s="141" t="s">
        <v>60467</v>
      </c>
      <c r="F20323" s="141" t="s">
        <v>60468</v>
      </c>
      <c r="G20323" s="141" t="s">
        <v>60451</v>
      </c>
      <c r="H20323" s="141" t="s">
        <v>60452</v>
      </c>
      <c r="I20323" s="141" t="s">
        <v>285</v>
      </c>
      <c r="J20323" s="649">
        <v>2421.5300000000002</v>
      </c>
    </row>
    <row r="20324" spans="1:10" hidden="1">
      <c r="A20324" s="141" t="s">
        <v>60469</v>
      </c>
      <c r="B20324" s="141" t="str">
        <f t="shared" si="317"/>
        <v>TUNNEL LINER,PARA PROCESSO NAO DESTRUTIVO,CIRCULAR,CONSTITUIDO DE CHAPAS GALVANIZADAS OU REVESTIDAS COM EPOXY,ESPESSURATUNNEL LINER,PARA PROCESSO NAO DESTRUTIVO,CIRCULAR,CONSTITUIDE 2,70MM,DIAMETRO DE 2,80M,PARAFUSOS, PORCAS E FERRAMENTASNECESSARIAS,RECOBRIMENTO MINIMO DE 2,20M E MAXIMO DE 5,50M,SOB A INFLUENCIA DO TREM-TIPO RODOVIARIO,EXCLUSIVE ANDAIME E ESCAVACAO DENTRO DO TUNEL.ASSENTAMENTOTUNNEL LINER,PARA PROCESSO NAO DESTRUTIVO,CIRCULAR,CONSTITUI</v>
      </c>
      <c r="C20324" s="141" t="s">
        <v>60106</v>
      </c>
      <c r="D20324" s="141" t="s">
        <v>60448</v>
      </c>
      <c r="E20324" s="141" t="s">
        <v>60467</v>
      </c>
      <c r="F20324" s="141" t="s">
        <v>60468</v>
      </c>
      <c r="G20324" s="141" t="s">
        <v>60451</v>
      </c>
      <c r="H20324" s="141" t="s">
        <v>60452</v>
      </c>
      <c r="I20324" s="141" t="s">
        <v>285</v>
      </c>
      <c r="J20324" s="649">
        <v>2187.27</v>
      </c>
    </row>
    <row r="20325" spans="1:10" hidden="1">
      <c r="A20325" s="141" t="s">
        <v>60470</v>
      </c>
      <c r="B20325" s="141" t="str">
        <f t="shared" si="317"/>
        <v>TUNNEL LINER,PARA PROCESSO NAO DESTRUTIVO,CIRCULAR,CONSTITUIDO DE CHAPAS GALVANIZADAS OU REVESTIDAS COM EPOXY,ESPESSURATUNNEL LINER,PARA PROCESSO NAO DESTRUTIVO,CIRCULAR,CONSTITUIDE 2,70MM,DIAMETRO DE 3,20M,PARAFUSOS, PORCAS E FERRAMENTASNECESSARIAS,RECOBRIMENTO MINIMO DE 2,40M E MAXIMO DE 4,80M,SOB A INFLUENCIA DO TREM-TIPO RODOVIARIO,EXCLUSIVE ANDAIME E ESCAVACAO DENTRO DO TUNEL.ASSENTAMENTOTUNNEL LINER,PARA PROCESSO NAO DESTRUTIVO,CIRCULAR,CONSTITUI</v>
      </c>
      <c r="C20325" s="141" t="s">
        <v>60106</v>
      </c>
      <c r="D20325" s="141" t="s">
        <v>60448</v>
      </c>
      <c r="E20325" s="141" t="s">
        <v>60471</v>
      </c>
      <c r="F20325" s="141" t="s">
        <v>60472</v>
      </c>
      <c r="G20325" s="141" t="s">
        <v>60451</v>
      </c>
      <c r="H20325" s="141" t="s">
        <v>60452</v>
      </c>
      <c r="I20325" s="141" t="s">
        <v>285</v>
      </c>
      <c r="J20325" s="649">
        <v>3113.4</v>
      </c>
    </row>
    <row r="20326" spans="1:10" hidden="1">
      <c r="A20326" s="141" t="s">
        <v>60473</v>
      </c>
      <c r="B20326" s="141" t="str">
        <f t="shared" si="317"/>
        <v>TUNNEL LINER,PARA PROCESSO NAO DESTRUTIVO,CIRCULAR,CONSTITUIDO DE CHAPAS GALVANIZADAS OU REVESTIDAS COM EPOXY,ESPESSURATUNNEL LINER,PARA PROCESSO NAO DESTRUTIVO,CIRCULAR,CONSTITUIDE 2,70MM,DIAMETRO DE 3,20M,PARAFUSOS, PORCAS E FERRAMENTASNECESSARIAS,RECOBRIMENTO MINIMO DE 2,40M E MAXIMO DE 4,80M,SOB A INFLUENCIA DO TREM-TIPO RODOVIARIO,EXCLUSIVE ANDAIME E ESCAVACAO DENTRO DO TUNEL.ASSENTAMENTOTUNNEL LINER,PARA PROCESSO NAO DESTRUTIVO,CIRCULAR,CONSTITUI</v>
      </c>
      <c r="C20326" s="141" t="s">
        <v>60106</v>
      </c>
      <c r="D20326" s="141" t="s">
        <v>60448</v>
      </c>
      <c r="E20326" s="141" t="s">
        <v>60471</v>
      </c>
      <c r="F20326" s="141" t="s">
        <v>60472</v>
      </c>
      <c r="G20326" s="141" t="s">
        <v>60451</v>
      </c>
      <c r="H20326" s="141" t="s">
        <v>60452</v>
      </c>
      <c r="I20326" s="141" t="s">
        <v>285</v>
      </c>
      <c r="J20326" s="649">
        <v>2812.21</v>
      </c>
    </row>
    <row r="20327" spans="1:10" hidden="1">
      <c r="A20327" s="141" t="s">
        <v>60474</v>
      </c>
      <c r="B20327" s="141" t="str">
        <f t="shared" si="317"/>
        <v>TUNNEL LINER,PARA PROCESSO NAO DESTRUTIVO,CIRCULAR,CONSTITUIDO DE CHAPAS GALVANIZADAS OU REVESTIDAS COM EPOXY,ESPESSURATUNNEL LINER,PARA PROCESSO NAO DESTRUTIVO,CIRCULAR,CONSTITUIDE 2,70MM,DIAMETRO DE 3,60M,PARAFUSOS, PORCAS E FERRAMENTASNECESSARIAS,RECOBRIMENTO MINIMO DE 2,60M E MAXIMO DE 4,30M,SOB A INFLUENCIA DO TREM-TIPO RODOVIARIO,EXCLUSIVE ANDAIME E ESCAVACAO DENTRO DO TUNEL.ASSENTAMENTOTUNNEL LINER,PARA PROCESSO NAO DESTRUTIVO,CIRCULAR,CONSTITUI</v>
      </c>
      <c r="C20327" s="141" t="s">
        <v>60106</v>
      </c>
      <c r="D20327" s="141" t="s">
        <v>60448</v>
      </c>
      <c r="E20327" s="141" t="s">
        <v>60475</v>
      </c>
      <c r="F20327" s="141" t="s">
        <v>60476</v>
      </c>
      <c r="G20327" s="141" t="s">
        <v>60451</v>
      </c>
      <c r="H20327" s="141" t="s">
        <v>60452</v>
      </c>
      <c r="I20327" s="141" t="s">
        <v>285</v>
      </c>
      <c r="J20327" s="649">
        <v>4843.07</v>
      </c>
    </row>
    <row r="20328" spans="1:10" hidden="1">
      <c r="A20328" s="141" t="s">
        <v>60477</v>
      </c>
      <c r="B20328" s="141" t="str">
        <f t="shared" si="317"/>
        <v>TUNNEL LINER,PARA PROCESSO NAO DESTRUTIVO,CIRCULAR,CONSTITUIDO DE CHAPAS GALVANIZADAS OU REVESTIDAS COM EPOXY,ESPESSURATUNNEL LINER,PARA PROCESSO NAO DESTRUTIVO,CIRCULAR,CONSTITUIDE 2,70MM,DIAMETRO DE 3,60M,PARAFUSOS, PORCAS E FERRAMENTASNECESSARIAS,RECOBRIMENTO MINIMO DE 2,60M E MAXIMO DE 4,30M,SOB A INFLUENCIA DO TREM-TIPO RODOVIARIO,EXCLUSIVE ANDAIME E ESCAVACAO DENTRO DO TUNEL.ASSENTAMENTOTUNNEL LINER,PARA PROCESSO NAO DESTRUTIVO,CIRCULAR,CONSTITUI</v>
      </c>
      <c r="C20328" s="141" t="s">
        <v>60106</v>
      </c>
      <c r="D20328" s="141" t="s">
        <v>60448</v>
      </c>
      <c r="E20328" s="141" t="s">
        <v>60475</v>
      </c>
      <c r="F20328" s="141" t="s">
        <v>60476</v>
      </c>
      <c r="G20328" s="141" t="s">
        <v>60451</v>
      </c>
      <c r="H20328" s="141" t="s">
        <v>60452</v>
      </c>
      <c r="I20328" s="141" t="s">
        <v>285</v>
      </c>
      <c r="J20328" s="649">
        <v>4374.55</v>
      </c>
    </row>
    <row r="20329" spans="1:10" hidden="1">
      <c r="A20329" s="141" t="s">
        <v>60478</v>
      </c>
      <c r="B20329" s="141" t="str">
        <f t="shared" si="317"/>
        <v>TUNNEL LINER,PARA PROCESSO NAO DESTRUTIVO,CIRCULAR,CONSTITUIDO DE CHAPAS GALVANIZADAS OU REVESTIDAS COM EPOXY,ESPESSURATUNNEL LINER,PARA PROCESSO NAO DESTRUTIVO,CIRCULAR,CONSTITUIDE 3,40MM,DIAMETRO DE 4,00M,PARAFUSOS, PORCAS E FERRAMENTASNECESSARIAS,RECOBRIMENTO MINIMO DE 2,80M E MAXIMO DE 4,60M,SOB A INFLUENCIA DO TREM-TIPO RODOVIARIO,EXCLUSIVE ANDAIME E ESCAVACAO DENTRO DO TUNEL.ASSENTAMENTOTUNNEL LINER,PARA PROCESSO NAO DESTRUTIVO,CIRCULAR,CONSTITUI</v>
      </c>
      <c r="C20329" s="141" t="s">
        <v>60106</v>
      </c>
      <c r="D20329" s="141" t="s">
        <v>60448</v>
      </c>
      <c r="E20329" s="141" t="s">
        <v>60479</v>
      </c>
      <c r="F20329" s="141" t="s">
        <v>60480</v>
      </c>
      <c r="G20329" s="141" t="s">
        <v>60451</v>
      </c>
      <c r="H20329" s="141" t="s">
        <v>60452</v>
      </c>
      <c r="I20329" s="141" t="s">
        <v>285</v>
      </c>
      <c r="J20329" s="649">
        <v>4843.07</v>
      </c>
    </row>
    <row r="20330" spans="1:10" hidden="1">
      <c r="A20330" s="141" t="s">
        <v>60481</v>
      </c>
      <c r="B20330" s="141" t="str">
        <f t="shared" si="317"/>
        <v>TUNNEL LINER,PARA PROCESSO NAO DESTRUTIVO,CIRCULAR,CONSTITUIDO DE CHAPAS GALVANIZADAS OU REVESTIDAS COM EPOXY,ESPESSURATUNNEL LINER,PARA PROCESSO NAO DESTRUTIVO,CIRCULAR,CONSTITUIDE 3,40MM,DIAMETRO DE 4,00M,PARAFUSOS, PORCAS E FERRAMENTASNECESSARIAS,RECOBRIMENTO MINIMO DE 2,80M E MAXIMO DE 4,60M,SOB A INFLUENCIA DO TREM-TIPO RODOVIARIO,EXCLUSIVE ANDAIME E ESCAVACAO DENTRO DO TUNEL.ASSENTAMENTOTUNNEL LINER,PARA PROCESSO NAO DESTRUTIVO,CIRCULAR,CONSTITUI</v>
      </c>
      <c r="C20330" s="141" t="s">
        <v>60106</v>
      </c>
      <c r="D20330" s="141" t="s">
        <v>60448</v>
      </c>
      <c r="E20330" s="141" t="s">
        <v>60479</v>
      </c>
      <c r="F20330" s="141" t="s">
        <v>60480</v>
      </c>
      <c r="G20330" s="141" t="s">
        <v>60451</v>
      </c>
      <c r="H20330" s="141" t="s">
        <v>60452</v>
      </c>
      <c r="I20330" s="141" t="s">
        <v>285</v>
      </c>
      <c r="J20330" s="649">
        <v>4374.55</v>
      </c>
    </row>
    <row r="20331" spans="1:10" hidden="1">
      <c r="A20331" s="141" t="s">
        <v>60482</v>
      </c>
      <c r="B20331" s="141" t="str">
        <f t="shared" si="317"/>
        <v>TUNNEL LINER,PARA PROCESSO NAO DESTRUTIVO,CIRCULAR,CONSTITUIDO DE CHAPAS GALVANIZADAS OU REVESTIDAS COM EPOXY,ESPESSURATUNNEL LINER,PARA PROCESSO NAO DESTRUTIVO,CIRCULAR,CONSTITUIDE 4,70MM,DIAMETRO DE 4,40M,PARAFUSOS, PORCAS E FERRAMENTASNECESSARIAS,RECOBRIMENTO MINIMO DE 3,00M E MAXIMO DE 5,20M,SOB A INFLUENCIA DO TREM-TIPO RODOVIARIO,EXCLUSIVE ANDAIME E ESCAVACAO DENTRO DO TUNEL.ASSENTAMENTOTUNNEL LINER,PARA PROCESSO NAO DESTRUTIVO,CIRCULAR,CONSTITUI</v>
      </c>
      <c r="C20331" s="141" t="s">
        <v>60106</v>
      </c>
      <c r="D20331" s="141" t="s">
        <v>60448</v>
      </c>
      <c r="E20331" s="141" t="s">
        <v>60483</v>
      </c>
      <c r="F20331" s="141" t="s">
        <v>60484</v>
      </c>
      <c r="G20331" s="141" t="s">
        <v>60451</v>
      </c>
      <c r="H20331" s="141" t="s">
        <v>60452</v>
      </c>
      <c r="I20331" s="141" t="s">
        <v>285</v>
      </c>
      <c r="J20331" s="649">
        <v>10498.53</v>
      </c>
    </row>
    <row r="20332" spans="1:10" hidden="1">
      <c r="A20332" s="141" t="s">
        <v>60485</v>
      </c>
      <c r="B20332" s="141" t="str">
        <f t="shared" si="317"/>
        <v>TUNNEL LINER,PARA PROCESSO NAO DESTRUTIVO,CIRCULAR,CONSTITUIDO DE CHAPAS GALVANIZADAS OU REVESTIDAS COM EPOXY,ESPESSURATUNNEL LINER,PARA PROCESSO NAO DESTRUTIVO,CIRCULAR,CONSTITUIDE 4,70MM,DIAMETRO DE 4,40M,PARAFUSOS, PORCAS E FERRAMENTASNECESSARIAS,RECOBRIMENTO MINIMO DE 3,00M E MAXIMO DE 5,20M,SOB A INFLUENCIA DO TREM-TIPO RODOVIARIO,EXCLUSIVE ANDAIME E ESCAVACAO DENTRO DO TUNEL.ASSENTAMENTOTUNNEL LINER,PARA PROCESSO NAO DESTRUTIVO,CIRCULAR,CONSTITUI</v>
      </c>
      <c r="C20332" s="141" t="s">
        <v>60106</v>
      </c>
      <c r="D20332" s="141" t="s">
        <v>60448</v>
      </c>
      <c r="E20332" s="141" t="s">
        <v>60483</v>
      </c>
      <c r="F20332" s="141" t="s">
        <v>60484</v>
      </c>
      <c r="G20332" s="141" t="s">
        <v>60451</v>
      </c>
      <c r="H20332" s="141" t="s">
        <v>60452</v>
      </c>
      <c r="I20332" s="141" t="s">
        <v>285</v>
      </c>
      <c r="J20332" s="649">
        <v>9482.92</v>
      </c>
    </row>
    <row r="20333" spans="1:10" hidden="1">
      <c r="A20333" s="141" t="s">
        <v>60486</v>
      </c>
      <c r="B20333" s="141" t="str">
        <f t="shared" si="317"/>
        <v>TUNNEL LINER,PARA PROCESSO NAO DESTRUTIVO,CIRCULAR,CONSTITUIDO DE CHAPAS GALVANIZADAS OU REVESTIDAS COM EPOXY,ESPESSURATUNNEL LINER,PARA PROCESSO NAO DESTRUTIVO,CIRCULAR,CONSTITUIDE 6,30MM,DIAMETRO DE 4,80M,PARAFUSOS, PORCAS E FERRAMENTASNECESSARIAS,RECOBRIMENTO MINIMO DE 3,20M E MAXIMO DE 5,80M,SOB A INFLUENCIA DO TREM-TIPO RODOVIARIO,EXCLUSIVE ANDAIME E ESCAVACAO DENTRO DO TUNEL.ASSENTAMENTOTUNNEL LINER,PARA PROCESSO NAO DESTRUTIVO,CIRCULAR,CONSTITUI</v>
      </c>
      <c r="C20333" s="141" t="s">
        <v>60106</v>
      </c>
      <c r="D20333" s="141" t="s">
        <v>60448</v>
      </c>
      <c r="E20333" s="141" t="s">
        <v>60487</v>
      </c>
      <c r="F20333" s="141" t="s">
        <v>60488</v>
      </c>
      <c r="G20333" s="141" t="s">
        <v>60451</v>
      </c>
      <c r="H20333" s="141" t="s">
        <v>60452</v>
      </c>
      <c r="I20333" s="141" t="s">
        <v>285</v>
      </c>
      <c r="J20333" s="649">
        <v>10896.91</v>
      </c>
    </row>
    <row r="20334" spans="1:10" hidden="1">
      <c r="A20334" s="141" t="s">
        <v>60489</v>
      </c>
      <c r="B20334" s="141" t="str">
        <f t="shared" si="317"/>
        <v>TUNNEL LINER,PARA PROCESSO NAO DESTRUTIVO,CIRCULAR,CONSTITUIDO DE CHAPAS GALVANIZADAS OU REVESTIDAS COM EPOXY,ESPESSURATUNNEL LINER,PARA PROCESSO NAO DESTRUTIVO,CIRCULAR,CONSTITUIDE 6,30MM,DIAMETRO DE 4,80M,PARAFUSOS, PORCAS E FERRAMENTASNECESSARIAS,RECOBRIMENTO MINIMO DE 3,20M E MAXIMO DE 5,80M,SOB A INFLUENCIA DO TREM-TIPO RODOVIARIO,EXCLUSIVE ANDAIME E ESCAVACAO DENTRO DO TUNEL.ASSENTAMENTOTUNNEL LINER,PARA PROCESSO NAO DESTRUTIVO,CIRCULAR,CONSTITUI</v>
      </c>
      <c r="C20334" s="141" t="s">
        <v>60106</v>
      </c>
      <c r="D20334" s="141" t="s">
        <v>60448</v>
      </c>
      <c r="E20334" s="141" t="s">
        <v>60487</v>
      </c>
      <c r="F20334" s="141" t="s">
        <v>60488</v>
      </c>
      <c r="G20334" s="141" t="s">
        <v>60451</v>
      </c>
      <c r="H20334" s="141" t="s">
        <v>60452</v>
      </c>
      <c r="I20334" s="141" t="s">
        <v>285</v>
      </c>
      <c r="J20334" s="649">
        <v>9842.74</v>
      </c>
    </row>
    <row r="20335" spans="1:10" hidden="1">
      <c r="A20335" s="141" t="s">
        <v>60490</v>
      </c>
      <c r="B20335" s="141" t="str">
        <f t="shared" si="317"/>
        <v>BRITAGEM DE ROCHA,APROVEITAMENTO DA ESCAVACAO DE MATERIAL DE 3ª CATEGORIA,PARA IMPLANTACAO OU ALARGAMENTO DE RODOVIAS,EXBRITAGEM DE ROCHA,APROVEITAMENTO DA ESCAVACAO DE MATERIAL DECLUSIVE O TRANSPORTE DO BRITADOR,INCLUSIVE ESCAVACAO(POR M3DE PEDRA BRITADA)BRITAGEM DE ROCHA,APROVEITAMENTO DA ESCAVACAO DE MATERIAL DE</v>
      </c>
      <c r="C20335" s="141" t="s">
        <v>60491</v>
      </c>
      <c r="D20335" s="141" t="s">
        <v>60492</v>
      </c>
      <c r="E20335" s="141" t="s">
        <v>60493</v>
      </c>
      <c r="F20335" s="141" t="s">
        <v>60494</v>
      </c>
      <c r="I20335" s="141" t="s">
        <v>4524</v>
      </c>
      <c r="J20335" s="649">
        <v>96.14</v>
      </c>
    </row>
    <row r="20336" spans="1:10" hidden="1">
      <c r="A20336" s="141" t="s">
        <v>60495</v>
      </c>
      <c r="B20336" s="141" t="str">
        <f t="shared" si="317"/>
        <v>BRITAGEM DE ROCHA,APROVEITAMENTO DA ESCAVACAO DE MATERIAL DE 3ª CATEGORIA,PARA IMPLANTACAO OU ALARGAMENTO DE RODOVIAS,EXBRITAGEM DE ROCHA,APROVEITAMENTO DA ESCAVACAO DE MATERIAL DECLUSIVE O TRANSPORTE DO BRITADOR,INCLUSIVE ESCAVACAO(POR M3DE PEDRA BRITADA)BRITAGEM DE ROCHA,APROVEITAMENTO DA ESCAVACAO DE MATERIAL DE</v>
      </c>
      <c r="C20336" s="141" t="s">
        <v>60491</v>
      </c>
      <c r="D20336" s="141" t="s">
        <v>60492</v>
      </c>
      <c r="E20336" s="141" t="s">
        <v>60493</v>
      </c>
      <c r="F20336" s="141" t="s">
        <v>60494</v>
      </c>
      <c r="I20336" s="141" t="s">
        <v>4524</v>
      </c>
      <c r="J20336" s="649">
        <v>94.09</v>
      </c>
    </row>
    <row r="20337" spans="1:10" hidden="1">
      <c r="A20337" s="141" t="s">
        <v>60496</v>
      </c>
      <c r="B20337" s="141" t="str">
        <f t="shared" si="317"/>
        <v>EXTRACAO DE ROCHA EM EXPLORACAO DE PEDREIRA,EXCLUSIVE BRITAGEMEXTRACAO DE ROCHA EM EXPLORACAO DE PEDREIRA,EXCLUSIVE BRITAGEXTRACAO DE ROCHA EM EXPLORACAO DE PEDREIRA,EXCLUSIVE BRITAG</v>
      </c>
      <c r="C20337" s="141" t="s">
        <v>60497</v>
      </c>
      <c r="D20337" s="141" t="s">
        <v>47155</v>
      </c>
      <c r="I20337" s="141" t="s">
        <v>4524</v>
      </c>
      <c r="J20337" s="649">
        <v>32.65</v>
      </c>
    </row>
    <row r="20338" spans="1:10" hidden="1">
      <c r="A20338" s="141" t="s">
        <v>60498</v>
      </c>
      <c r="B20338" s="141" t="str">
        <f t="shared" si="317"/>
        <v>EXTRACAO DE ROCHA EM EXPLORACAO DE PEDREIRA,EXCLUSIVE BRITAGEMEXTRACAO DE ROCHA EM EXPLORACAO DE PEDREIRA,EXCLUSIVE BRITAGEXTRACAO DE ROCHA EM EXPLORACAO DE PEDREIRA,EXCLUSIVE BRITAG</v>
      </c>
      <c r="C20338" s="141" t="s">
        <v>60497</v>
      </c>
      <c r="D20338" s="141" t="s">
        <v>47155</v>
      </c>
      <c r="I20338" s="141" t="s">
        <v>4524</v>
      </c>
      <c r="J20338" s="649">
        <v>30.64</v>
      </c>
    </row>
    <row r="20339" spans="1:10" hidden="1">
      <c r="A20339" s="141" t="s">
        <v>60499</v>
      </c>
      <c r="B20339" s="141" t="str">
        <f t="shared" si="317"/>
        <v>FRAGMENTACAO,CARGA,TRANSPORTE E BRITAGEM DE ROCHA JA EXTRAIDA,EM EXPLORACAO DE PEDREIRA,EXCLUSIVE TRANSPORTE DO BRITADORFRAGMENTACAO,CARGA,TRANSPORTE E BRITAGEM DE ROCHA JA EXTRAID(POR M3 DE PEDRA BRITADA)FRAGMENTACAO,CARGA,TRANSPORTE E BRITAGEM DE ROCHA JA EXTRAID</v>
      </c>
      <c r="C20339" s="141" t="s">
        <v>60500</v>
      </c>
      <c r="D20339" s="141" t="s">
        <v>60501</v>
      </c>
      <c r="E20339" s="141" t="s">
        <v>60502</v>
      </c>
      <c r="I20339" s="141" t="s">
        <v>4524</v>
      </c>
      <c r="J20339" s="649">
        <v>97.66</v>
      </c>
    </row>
    <row r="20340" spans="1:10" hidden="1">
      <c r="A20340" s="141" t="s">
        <v>60503</v>
      </c>
      <c r="B20340" s="141" t="str">
        <f t="shared" si="317"/>
        <v>FRAGMENTACAO,CARGA,TRANSPORTE E BRITAGEM DE ROCHA JA EXTRAIDA,EM EXPLORACAO DE PEDREIRA,EXCLUSIVE TRANSPORTE DO BRITADORFRAGMENTACAO,CARGA,TRANSPORTE E BRITAGEM DE ROCHA JA EXTRAID(POR M3 DE PEDRA BRITADA)FRAGMENTACAO,CARGA,TRANSPORTE E BRITAGEM DE ROCHA JA EXTRAID</v>
      </c>
      <c r="C20340" s="141" t="s">
        <v>60500</v>
      </c>
      <c r="D20340" s="141" t="s">
        <v>60501</v>
      </c>
      <c r="E20340" s="141" t="s">
        <v>60502</v>
      </c>
      <c r="I20340" s="141" t="s">
        <v>4524</v>
      </c>
      <c r="J20340" s="649">
        <v>94.62</v>
      </c>
    </row>
    <row r="20341" spans="1:10" hidden="1">
      <c r="A20341" s="141" t="s">
        <v>60504</v>
      </c>
      <c r="B20341" s="141" t="str">
        <f t="shared" si="317"/>
        <v>EXTRACAO DE AREIA DE RIO,POR MEIO DE DRAGAGEM,INCLUSIVE CARGA,SENDO O CUSTO REFERIDO AO VOLUME DO CAMINHAOEXTRACAO DE AREIA DE RIO,POR MEIO DE DRAGAGEM,INCLUSIVE CARGEXTRACAO DE AREIA DE RIO,POR MEIO DE DRAGAGEM,INCLUSIVE CARG</v>
      </c>
      <c r="C20341" s="141" t="s">
        <v>60505</v>
      </c>
      <c r="D20341" s="141" t="s">
        <v>60506</v>
      </c>
      <c r="I20341" s="141" t="s">
        <v>4524</v>
      </c>
      <c r="J20341" s="649">
        <v>9.24</v>
      </c>
    </row>
    <row r="20342" spans="1:10" hidden="1">
      <c r="A20342" s="141" t="s">
        <v>60507</v>
      </c>
      <c r="B20342" s="141" t="str">
        <f t="shared" si="317"/>
        <v>EXTRACAO DE AREIA DE RIO,POR MEIO DE DRAGAGEM,INCLUSIVE CARGA,SENDO O CUSTO REFERIDO AO VOLUME DO CAMINHAOEXTRACAO DE AREIA DE RIO,POR MEIO DE DRAGAGEM,INCLUSIVE CARGEXTRACAO DE AREIA DE RIO,POR MEIO DE DRAGAGEM,INCLUSIVE CARG</v>
      </c>
      <c r="C20342" s="141" t="s">
        <v>60505</v>
      </c>
      <c r="D20342" s="141" t="s">
        <v>60506</v>
      </c>
      <c r="I20342" s="141" t="s">
        <v>4524</v>
      </c>
      <c r="J20342" s="649">
        <v>8.93</v>
      </c>
    </row>
    <row r="20343" spans="1:10" hidden="1">
      <c r="A20343" s="141" t="s">
        <v>60508</v>
      </c>
      <c r="B20343" s="141" t="str">
        <f t="shared" si="317"/>
        <v>AREIA,INCLUSIVE TRANPORTE,PARA REGIAO METROPOLITANA DO RIO DE JANEIRO.FORNECIMENTOAREIA,INCLUSIVE TRANPORTE,PARA REGIAO METROPOLITANA DO RIO DAREIA,INCLUSIVE TRANPORTE,PARA REGIAO METROPOLITANA DO RIO D</v>
      </c>
      <c r="C20343" s="141" t="s">
        <v>60509</v>
      </c>
      <c r="D20343" s="141" t="s">
        <v>60510</v>
      </c>
      <c r="I20343" s="141" t="s">
        <v>4524</v>
      </c>
      <c r="J20343" s="649">
        <v>118.5</v>
      </c>
    </row>
    <row r="20344" spans="1:10" hidden="1">
      <c r="A20344" s="141" t="s">
        <v>60511</v>
      </c>
      <c r="B20344" s="141" t="str">
        <f t="shared" si="317"/>
        <v>AREIA,INCLUSIVE TRANPORTE,PARA REGIAO METROPOLITANA DO RIO DE JANEIRO.FORNECIMENTOAREIA,INCLUSIVE TRANPORTE,PARA REGIAO METROPOLITANA DO RIO DAREIA,INCLUSIVE TRANPORTE,PARA REGIAO METROPOLITANA DO RIO D</v>
      </c>
      <c r="C20344" s="141" t="s">
        <v>60509</v>
      </c>
      <c r="D20344" s="141" t="s">
        <v>60510</v>
      </c>
      <c r="I20344" s="141" t="s">
        <v>4524</v>
      </c>
      <c r="J20344" s="649">
        <v>118.5</v>
      </c>
    </row>
    <row r="20345" spans="1:10" hidden="1">
      <c r="A20345" s="141" t="s">
        <v>60512</v>
      </c>
      <c r="B20345" s="141" t="str">
        <f t="shared" si="317"/>
        <v>CIMENTO PORTLAND CP-II-32,INCLUSIVE TRANSPORTE.FORNECIMENTOCIMENTO PORTLAND CP-II-32,INCLUSIVE TRANSPORTE.FORNECIMENTOCIMENTO PORTLAND CP-II-32,INCLUSIVE TRANSPORTE.FORNECIMENTO</v>
      </c>
      <c r="C20345" s="141" t="s">
        <v>60513</v>
      </c>
      <c r="I20345" s="141" t="s">
        <v>4323</v>
      </c>
      <c r="J20345" s="649">
        <v>0.56000000000000005</v>
      </c>
    </row>
    <row r="20346" spans="1:10" hidden="1">
      <c r="A20346" s="141" t="s">
        <v>60514</v>
      </c>
      <c r="B20346" s="141" t="str">
        <f t="shared" si="317"/>
        <v>CIMENTO PORTLAND CP-II-32,INCLUSIVE TRANSPORTE.FORNECIMENTOCIMENTO PORTLAND CP-II-32,INCLUSIVE TRANSPORTE.FORNECIMENTOCIMENTO PORTLAND CP-II-32,INCLUSIVE TRANSPORTE.FORNECIMENTO</v>
      </c>
      <c r="C20346" s="141" t="s">
        <v>60513</v>
      </c>
      <c r="I20346" s="141" t="s">
        <v>4323</v>
      </c>
      <c r="J20346" s="649">
        <v>0.56000000000000005</v>
      </c>
    </row>
    <row r="20347" spans="1:10" hidden="1">
      <c r="A20347" s="141" t="s">
        <v>60515</v>
      </c>
      <c r="B20347" s="141" t="str">
        <f t="shared" si="317"/>
        <v>CASCALHINHO(PEDRA ZERO),INCLUSIVE TRANSPORTE,PARA REGIAO METROPOLITANA DO RIO DE JANEIRO.FORNECIMENTOCASCALHINHO(PEDRA ZERO),INCLUSIVE TRANSPORTE,PARA REGIAO METCASCALHINHO(PEDRA ZERO),INCLUSIVE TRANSPORTE,PARA REGIAO MET</v>
      </c>
      <c r="C20347" s="141" t="s">
        <v>60516</v>
      </c>
      <c r="D20347" s="141" t="s">
        <v>60517</v>
      </c>
      <c r="I20347" s="141" t="s">
        <v>4524</v>
      </c>
      <c r="J20347" s="649">
        <v>150.22999999999999</v>
      </c>
    </row>
    <row r="20348" spans="1:10" hidden="1">
      <c r="A20348" s="141" t="s">
        <v>60518</v>
      </c>
      <c r="B20348" s="141" t="str">
        <f t="shared" si="317"/>
        <v>CASCALHINHO(PEDRA ZERO),INCLUSIVE TRANSPORTE,PARA REGIAO METROPOLITANA DO RIO DE JANEIRO.FORNECIMENTOCASCALHINHO(PEDRA ZERO),INCLUSIVE TRANSPORTE,PARA REGIAO METCASCALHINHO(PEDRA ZERO),INCLUSIVE TRANSPORTE,PARA REGIAO MET</v>
      </c>
      <c r="C20348" s="141" t="s">
        <v>60516</v>
      </c>
      <c r="D20348" s="141" t="s">
        <v>60517</v>
      </c>
      <c r="I20348" s="141" t="s">
        <v>4524</v>
      </c>
      <c r="J20348" s="649">
        <v>150.22999999999999</v>
      </c>
    </row>
    <row r="20349" spans="1:10" hidden="1">
      <c r="A20349" s="141" t="s">
        <v>60519</v>
      </c>
      <c r="B20349" s="141" t="str">
        <f t="shared" si="317"/>
        <v>PEDRA BRITADA Nº1,INCLUSIVE TRANSPORTE,PARA REGIAO METROPOLITANA DO RIO DE JANEIRO.FORNECIMENTOPEDRA BRITADA Nº1,INCLUSIVE TRANSPORTE,PARA REGIAO METROPOLIPEDRA BRITADA Nº1,INCLUSIVE TRANSPORTE,PARA REGIAO METROPOLI</v>
      </c>
      <c r="C20349" s="141" t="s">
        <v>60520</v>
      </c>
      <c r="D20349" s="141" t="s">
        <v>60521</v>
      </c>
      <c r="I20349" s="141" t="s">
        <v>4524</v>
      </c>
      <c r="J20349" s="649">
        <v>137.75</v>
      </c>
    </row>
    <row r="20350" spans="1:10" hidden="1">
      <c r="A20350" s="141" t="s">
        <v>60522</v>
      </c>
      <c r="B20350" s="141" t="str">
        <f t="shared" si="317"/>
        <v>PEDRA BRITADA Nº1,INCLUSIVE TRANSPORTE,PARA REGIAO METROPOLITANA DO RIO DE JANEIRO.FORNECIMENTOPEDRA BRITADA Nº1,INCLUSIVE TRANSPORTE,PARA REGIAO METROPOLIPEDRA BRITADA Nº1,INCLUSIVE TRANSPORTE,PARA REGIAO METROPOLI</v>
      </c>
      <c r="C20350" s="141" t="s">
        <v>60520</v>
      </c>
      <c r="D20350" s="141" t="s">
        <v>60521</v>
      </c>
      <c r="I20350" s="141" t="s">
        <v>4524</v>
      </c>
      <c r="J20350" s="649">
        <v>137.75</v>
      </c>
    </row>
    <row r="20351" spans="1:10" hidden="1">
      <c r="A20351" s="141" t="s">
        <v>60523</v>
      </c>
      <c r="B20351" s="141" t="str">
        <f t="shared" si="317"/>
        <v>PEDRA BRITADA Nº2,INCLUSIVE TRANSPORTE,PARA REGIAO METROPOLITANA DO RIO DE JANEIRO.FORNECIMENTOPEDRA BRITADA Nº2,INCLUSIVE TRANSPORTE,PARA REGIAO METROPOLIPEDRA BRITADA Nº2,INCLUSIVE TRANSPORTE,PARA REGIAO METROPOLI</v>
      </c>
      <c r="C20351" s="141" t="s">
        <v>60524</v>
      </c>
      <c r="D20351" s="141" t="s">
        <v>60521</v>
      </c>
      <c r="I20351" s="141" t="s">
        <v>4524</v>
      </c>
      <c r="J20351" s="649">
        <v>137.75</v>
      </c>
    </row>
    <row r="20352" spans="1:10" hidden="1">
      <c r="A20352" s="141" t="s">
        <v>60525</v>
      </c>
      <c r="B20352" s="141" t="str">
        <f t="shared" si="317"/>
        <v>PEDRA BRITADA Nº2,INCLUSIVE TRANSPORTE,PARA REGIAO METROPOLITANA DO RIO DE JANEIRO.FORNECIMENTOPEDRA BRITADA Nº2,INCLUSIVE TRANSPORTE,PARA REGIAO METROPOLIPEDRA BRITADA Nº2,INCLUSIVE TRANSPORTE,PARA REGIAO METROPOLI</v>
      </c>
      <c r="C20352" s="141" t="s">
        <v>60524</v>
      </c>
      <c r="D20352" s="141" t="s">
        <v>60521</v>
      </c>
      <c r="I20352" s="141" t="s">
        <v>4524</v>
      </c>
      <c r="J20352" s="649">
        <v>137.75</v>
      </c>
    </row>
    <row r="20353" spans="1:10" hidden="1">
      <c r="A20353" s="141" t="s">
        <v>60526</v>
      </c>
      <c r="B20353" s="141" t="str">
        <f t="shared" si="317"/>
        <v>PEDRA BRITADA Nº3,INCLUSIVE TRANSPORTE,PARA REGIAO METROPOLITANA DO RIO DE JANEIRO.FORNECIMENTOPEDRA BRITADA Nº3,INCLUSIVE TRANSPORTE,PARA REGIAO METROPOLIPEDRA BRITADA Nº3,INCLUSIVE TRANSPORTE,PARA REGIAO METROPOLI</v>
      </c>
      <c r="C20353" s="141" t="s">
        <v>60527</v>
      </c>
      <c r="D20353" s="141" t="s">
        <v>60521</v>
      </c>
      <c r="I20353" s="141" t="s">
        <v>4524</v>
      </c>
      <c r="J20353" s="649">
        <v>137.75</v>
      </c>
    </row>
    <row r="20354" spans="1:10" hidden="1">
      <c r="A20354" s="141" t="s">
        <v>60528</v>
      </c>
      <c r="B20354" s="141" t="str">
        <f t="shared" si="317"/>
        <v>PEDRA BRITADA Nº3,INCLUSIVE TRANSPORTE,PARA REGIAO METROPOLITANA DO RIO DE JANEIRO.FORNECIMENTOPEDRA BRITADA Nº3,INCLUSIVE TRANSPORTE,PARA REGIAO METROPOLIPEDRA BRITADA Nº3,INCLUSIVE TRANSPORTE,PARA REGIAO METROPOLI</v>
      </c>
      <c r="C20354" s="141" t="s">
        <v>60527</v>
      </c>
      <c r="D20354" s="141" t="s">
        <v>60521</v>
      </c>
      <c r="I20354" s="141" t="s">
        <v>4524</v>
      </c>
      <c r="J20354" s="649">
        <v>137.75</v>
      </c>
    </row>
    <row r="20355" spans="1:10" hidden="1">
      <c r="A20355" s="141" t="s">
        <v>60529</v>
      </c>
      <c r="B20355" s="141" t="str">
        <f t="shared" ref="B20355:B20418" si="318">C20355&amp;D20355&amp;C20355&amp;E20355&amp;F20355&amp;G20355&amp;H20355&amp;C20355</f>
        <v>BRITA CORRIDA,INCLUSIVE TRANSPORTE,PARA REGIAO METROPOLITANA DO RIO DE JANEIRO.FORNECIMENTOBRITA CORRIDA,INCLUSIVE TRANSPORTE,PARA REGIAO METROPOLITANABRITA CORRIDA,INCLUSIVE TRANSPORTE,PARA REGIAO METROPOLITANA</v>
      </c>
      <c r="C20355" s="141" t="s">
        <v>60530</v>
      </c>
      <c r="D20355" s="141" t="s">
        <v>60531</v>
      </c>
      <c r="I20355" s="141" t="s">
        <v>4524</v>
      </c>
      <c r="J20355" s="649">
        <v>112.93</v>
      </c>
    </row>
    <row r="20356" spans="1:10" hidden="1">
      <c r="A20356" s="141" t="s">
        <v>60532</v>
      </c>
      <c r="B20356" s="141" t="str">
        <f t="shared" si="318"/>
        <v>BRITA CORRIDA,INCLUSIVE TRANSPORTE,PARA REGIAO METROPOLITANA DO RIO DE JANEIRO.FORNECIMENTOBRITA CORRIDA,INCLUSIVE TRANSPORTE,PARA REGIAO METROPOLITANABRITA CORRIDA,INCLUSIVE TRANSPORTE,PARA REGIAO METROPOLITANA</v>
      </c>
      <c r="C20356" s="141" t="s">
        <v>60530</v>
      </c>
      <c r="D20356" s="141" t="s">
        <v>60531</v>
      </c>
      <c r="I20356" s="141" t="s">
        <v>4524</v>
      </c>
      <c r="J20356" s="649">
        <v>112.93</v>
      </c>
    </row>
    <row r="20357" spans="1:10" hidden="1">
      <c r="A20357" s="141" t="s">
        <v>60533</v>
      </c>
      <c r="B20357" s="141" t="str">
        <f t="shared" si="318"/>
        <v>PO-DE-PEDRA, INCLUSIVE TRANSPORTE PARA REGIAO METROPOLITANADO RIO DE JANEIRO.FORNECIMENTOPO-DE-PEDRA, INCLUSIVE TRANSPORTE PARA REGIAO METROPOLITANAPO-DE-PEDRA, INCLUSIVE TRANSPORTE PARA REGIAO METROPOLITANA</v>
      </c>
      <c r="C20357" s="141" t="s">
        <v>60534</v>
      </c>
      <c r="D20357" s="141" t="s">
        <v>60535</v>
      </c>
      <c r="I20357" s="141" t="s">
        <v>4524</v>
      </c>
      <c r="J20357" s="649">
        <v>128.54</v>
      </c>
    </row>
    <row r="20358" spans="1:10" hidden="1">
      <c r="A20358" s="141" t="s">
        <v>60536</v>
      </c>
      <c r="B20358" s="141" t="str">
        <f t="shared" si="318"/>
        <v>PO-DE-PEDRA, INCLUSIVE TRANSPORTE PARA REGIAO METROPOLITANADO RIO DE JANEIRO.FORNECIMENTOPO-DE-PEDRA, INCLUSIVE TRANSPORTE PARA REGIAO METROPOLITANAPO-DE-PEDRA, INCLUSIVE TRANSPORTE PARA REGIAO METROPOLITANA</v>
      </c>
      <c r="C20358" s="141" t="s">
        <v>60534</v>
      </c>
      <c r="D20358" s="141" t="s">
        <v>60535</v>
      </c>
      <c r="I20358" s="141" t="s">
        <v>4524</v>
      </c>
      <c r="J20358" s="649">
        <v>128.54</v>
      </c>
    </row>
    <row r="20359" spans="1:10" hidden="1">
      <c r="A20359" s="141" t="s">
        <v>60537</v>
      </c>
      <c r="B20359" s="141" t="str">
        <f t="shared" si="318"/>
        <v>BRITA GRADUADA,INCLUSIVE TRANSPORTE,PARA REGIAO METROPOLITANA DO RIO DE JANEIRO.FORNECIMENTOBRITA GRADUADA,INCLUSIVE TRANSPORTE,PARA REGIAO METROPOLITANBRITA GRADUADA,INCLUSIVE TRANSPORTE,PARA REGIAO METROPOLITAN</v>
      </c>
      <c r="C20359" s="141" t="s">
        <v>60538</v>
      </c>
      <c r="D20359" s="141" t="s">
        <v>60539</v>
      </c>
      <c r="I20359" s="141" t="s">
        <v>4524</v>
      </c>
      <c r="J20359" s="649">
        <v>137.75</v>
      </c>
    </row>
    <row r="20360" spans="1:10" hidden="1">
      <c r="A20360" s="141" t="s">
        <v>60540</v>
      </c>
      <c r="B20360" s="141" t="str">
        <f t="shared" si="318"/>
        <v>BRITA GRADUADA,INCLUSIVE TRANSPORTE,PARA REGIAO METROPOLITANA DO RIO DE JANEIRO.FORNECIMENTOBRITA GRADUADA,INCLUSIVE TRANSPORTE,PARA REGIAO METROPOLITANBRITA GRADUADA,INCLUSIVE TRANSPORTE,PARA REGIAO METROPOLITAN</v>
      </c>
      <c r="C20360" s="141" t="s">
        <v>60538</v>
      </c>
      <c r="D20360" s="141" t="s">
        <v>60539</v>
      </c>
      <c r="I20360" s="141" t="s">
        <v>4524</v>
      </c>
      <c r="J20360" s="649">
        <v>137.75</v>
      </c>
    </row>
    <row r="20361" spans="1:10" hidden="1">
      <c r="A20361" s="141" t="s">
        <v>60541</v>
      </c>
      <c r="B20361" s="141" t="str">
        <f t="shared" si="318"/>
        <v>BRITA GRADUADA COM ADICAO DE 1% DE CIMENTO,INCLUSIVE TRANSPORTE,PARA REGIAO METROPOLITANA DO RIO DE JANEIRO.FORNECIMENTOBRITA GRADUADA COM ADICAO DE 1% DE CIMENTO,INCLUSIVE TRANSPOBRITA GRADUADA COM ADICAO DE 1% DE CIMENTO,INCLUSIVE TRANSPO</v>
      </c>
      <c r="C20361" s="141" t="s">
        <v>60542</v>
      </c>
      <c r="D20361" s="141" t="s">
        <v>60543</v>
      </c>
      <c r="I20361" s="141" t="s">
        <v>4524</v>
      </c>
      <c r="J20361" s="649">
        <v>149.88999999999999</v>
      </c>
    </row>
    <row r="20362" spans="1:10" hidden="1">
      <c r="A20362" s="141" t="s">
        <v>60544</v>
      </c>
      <c r="B20362" s="141" t="str">
        <f t="shared" si="318"/>
        <v>BRITA GRADUADA COM ADICAO DE 1% DE CIMENTO,INCLUSIVE TRANSPORTE,PARA REGIAO METROPOLITANA DO RIO DE JANEIRO.FORNECIMENTOBRITA GRADUADA COM ADICAO DE 1% DE CIMENTO,INCLUSIVE TRANSPOBRITA GRADUADA COM ADICAO DE 1% DE CIMENTO,INCLUSIVE TRANSPO</v>
      </c>
      <c r="C20362" s="141" t="s">
        <v>60542</v>
      </c>
      <c r="D20362" s="141" t="s">
        <v>60543</v>
      </c>
      <c r="I20362" s="141" t="s">
        <v>4524</v>
      </c>
      <c r="J20362" s="649">
        <v>149.88999999999999</v>
      </c>
    </row>
    <row r="20363" spans="1:10" hidden="1">
      <c r="A20363" s="141" t="s">
        <v>60545</v>
      </c>
      <c r="B20363" s="141" t="str">
        <f t="shared" si="318"/>
        <v>AREIA INDUSTRIAL MEDIA,CONFORME ABNT NBR 7211,INCLUSIVE TRANSPORTE,PARA REGIAO METROPOLITANA DO RIO DE JANEIRO.FORNECIMEAREIA INDUSTRIAL MEDIA,CONFORME ABNT NBR 7211,INCLUSIVE TRANNTOAREIA INDUSTRIAL MEDIA,CONFORME ABNT NBR 7211,INCLUSIVE TRAN</v>
      </c>
      <c r="C20363" s="141" t="s">
        <v>60546</v>
      </c>
      <c r="D20363" s="141" t="s">
        <v>60547</v>
      </c>
      <c r="E20363" s="141" t="s">
        <v>25116</v>
      </c>
      <c r="I20363" s="141" t="s">
        <v>16877</v>
      </c>
      <c r="J20363" s="649">
        <v>102</v>
      </c>
    </row>
    <row r="20364" spans="1:10" hidden="1">
      <c r="A20364" s="141" t="s">
        <v>60548</v>
      </c>
      <c r="B20364" s="141" t="str">
        <f t="shared" si="318"/>
        <v>AREIA INDUSTRIAL MEDIA,CONFORME ABNT NBR 7211,INCLUSIVE TRANSPORTE,PARA REGIAO METROPOLITANA DO RIO DE JANEIRO.FORNECIMEAREIA INDUSTRIAL MEDIA,CONFORME ABNT NBR 7211,INCLUSIVE TRANNTOAREIA INDUSTRIAL MEDIA,CONFORME ABNT NBR 7211,INCLUSIVE TRAN</v>
      </c>
      <c r="C20364" s="141" t="s">
        <v>60546</v>
      </c>
      <c r="D20364" s="141" t="s">
        <v>60547</v>
      </c>
      <c r="E20364" s="141" t="s">
        <v>25116</v>
      </c>
      <c r="I20364" s="141" t="s">
        <v>16877</v>
      </c>
      <c r="J20364" s="649">
        <v>102</v>
      </c>
    </row>
    <row r="20365" spans="1:10" hidden="1">
      <c r="A20365" s="141" t="s">
        <v>60549</v>
      </c>
      <c r="B20365" s="141" t="str">
        <f t="shared" si="318"/>
        <v>AREIA INDUSTRIAL FINA,CONFORME ABNT NBR 7211,INCLUSIVE TRANSPORTE,PARA REGIAO METROPOLITANA DO RIO DE JANEIRO.FORNECIMENAREIA INDUSTRIAL FINA,CONFORME ABNT NBR 7211,INCLUSIVE TRANSTOAREIA INDUSTRIAL FINA,CONFORME ABNT NBR 7211,INCLUSIVE TRANS</v>
      </c>
      <c r="C20365" s="141" t="s">
        <v>60550</v>
      </c>
      <c r="D20365" s="141" t="s">
        <v>60551</v>
      </c>
      <c r="E20365" s="141" t="s">
        <v>25100</v>
      </c>
      <c r="I20365" s="141" t="s">
        <v>16877</v>
      </c>
      <c r="J20365" s="649">
        <v>107</v>
      </c>
    </row>
    <row r="20366" spans="1:10" hidden="1">
      <c r="A20366" s="141" t="s">
        <v>60552</v>
      </c>
      <c r="B20366" s="141" t="str">
        <f t="shared" si="318"/>
        <v>AREIA INDUSTRIAL FINA,CONFORME ABNT NBR 7211,INCLUSIVE TRANSPORTE,PARA REGIAO METROPOLITANA DO RIO DE JANEIRO.FORNECIMENAREIA INDUSTRIAL FINA,CONFORME ABNT NBR 7211,INCLUSIVE TRANSTOAREIA INDUSTRIAL FINA,CONFORME ABNT NBR 7211,INCLUSIVE TRANS</v>
      </c>
      <c r="C20366" s="141" t="s">
        <v>60550</v>
      </c>
      <c r="D20366" s="141" t="s">
        <v>60551</v>
      </c>
      <c r="E20366" s="141" t="s">
        <v>25100</v>
      </c>
      <c r="I20366" s="141" t="s">
        <v>16877</v>
      </c>
      <c r="J20366" s="649">
        <v>107</v>
      </c>
    </row>
    <row r="20367" spans="1:10" hidden="1">
      <c r="A20367" s="141" t="s">
        <v>60553</v>
      </c>
      <c r="B20367" s="141" t="str">
        <f t="shared" si="318"/>
        <v>PEDRA-DE-MAO,INCLUSIVE TRANSPORTE,PARA REGIAO METROPOLITANADO RIO DE JANEIRO.FORNECIMENTOPEDRA-DE-MAO,INCLUSIVE TRANSPORTE,PARA REGIAO METROPOLITANAPEDRA-DE-MAO,INCLUSIVE TRANSPORTE,PARA REGIAO METROPOLITANA</v>
      </c>
      <c r="C20367" s="141" t="s">
        <v>60554</v>
      </c>
      <c r="D20367" s="141" t="s">
        <v>60535</v>
      </c>
      <c r="I20367" s="141" t="s">
        <v>4524</v>
      </c>
      <c r="J20367" s="649">
        <v>159.6</v>
      </c>
    </row>
    <row r="20368" spans="1:10" hidden="1">
      <c r="A20368" s="141" t="s">
        <v>60555</v>
      </c>
      <c r="B20368" s="141" t="str">
        <f t="shared" si="318"/>
        <v>PEDRA-DE-MAO,INCLUSIVE TRANSPORTE,PARA REGIAO METROPOLITANADO RIO DE JANEIRO.FORNECIMENTOPEDRA-DE-MAO,INCLUSIVE TRANSPORTE,PARA REGIAO METROPOLITANAPEDRA-DE-MAO,INCLUSIVE TRANSPORTE,PARA REGIAO METROPOLITANA</v>
      </c>
      <c r="C20368" s="141" t="s">
        <v>60554</v>
      </c>
      <c r="D20368" s="141" t="s">
        <v>60535</v>
      </c>
      <c r="I20368" s="141" t="s">
        <v>4524</v>
      </c>
      <c r="J20368" s="649">
        <v>159.6</v>
      </c>
    </row>
    <row r="20369" spans="1:10" hidden="1">
      <c r="A20369" s="141" t="s">
        <v>60556</v>
      </c>
      <c r="B20369" s="141" t="str">
        <f t="shared" si="318"/>
        <v>PO-DE-PEDRA,SEM CONSIDERAR O TRANSPORTE DA PEDREIRA ATE O LOCAL DE UTILIZACAO,INCLUSIVE CARGA NO CAMINHAO.FORNECIMENTOPO-DE-PEDRA,SEM CONSIDERAR O TRANSPORTE DA PEDREIRA ATE O LOPO-DE-PEDRA,SEM CONSIDERAR O TRANSPORTE DA PEDREIRA ATE O LO</v>
      </c>
      <c r="C20369" s="141" t="s">
        <v>60557</v>
      </c>
      <c r="D20369" s="141" t="s">
        <v>60558</v>
      </c>
      <c r="I20369" s="141" t="s">
        <v>4524</v>
      </c>
      <c r="J20369" s="649">
        <v>96.72</v>
      </c>
    </row>
    <row r="20370" spans="1:10" hidden="1">
      <c r="A20370" s="141" t="s">
        <v>60559</v>
      </c>
      <c r="B20370" s="141" t="str">
        <f t="shared" si="318"/>
        <v>PO-DE-PEDRA,SEM CONSIDERAR O TRANSPORTE DA PEDREIRA ATE O LOCAL DE UTILIZACAO,INCLUSIVE CARGA NO CAMINHAO.FORNECIMENTOPO-DE-PEDRA,SEM CONSIDERAR O TRANSPORTE DA PEDREIRA ATE O LOPO-DE-PEDRA,SEM CONSIDERAR O TRANSPORTE DA PEDREIRA ATE O LO</v>
      </c>
      <c r="C20370" s="141" t="s">
        <v>60557</v>
      </c>
      <c r="D20370" s="141" t="s">
        <v>60558</v>
      </c>
      <c r="I20370" s="141" t="s">
        <v>4524</v>
      </c>
      <c r="J20370" s="649">
        <v>96.72</v>
      </c>
    </row>
    <row r="20371" spans="1:10" hidden="1">
      <c r="A20371" s="141" t="s">
        <v>60560</v>
      </c>
      <c r="B20371" s="141" t="str">
        <f t="shared" si="318"/>
        <v>CONCRETO BETUMINOSO USINADO A QUENTE.PREPARO E FORNECIMENTOCONCRETO BETUMINOSO USINADO A QUENTE.PREPARO E FORNECIMENTOCONCRETO BETUMINOSO USINADO A QUENTE.PREPARO E FORNECIMENTO</v>
      </c>
      <c r="C20371" s="141" t="s">
        <v>60561</v>
      </c>
      <c r="I20371" s="141" t="s">
        <v>4524</v>
      </c>
      <c r="J20371" s="649">
        <v>1081.49</v>
      </c>
    </row>
    <row r="20372" spans="1:10" hidden="1">
      <c r="A20372" s="141" t="s">
        <v>60562</v>
      </c>
      <c r="B20372" s="141" t="str">
        <f t="shared" si="318"/>
        <v>CONCRETO BETUMINOSO USINADO A QUENTE.PREPARO E FORNECIMENTOCONCRETO BETUMINOSO USINADO A QUENTE.PREPARO E FORNECIMENTOCONCRETO BETUMINOSO USINADO A QUENTE.PREPARO E FORNECIMENTO</v>
      </c>
      <c r="C20372" s="141" t="s">
        <v>60561</v>
      </c>
      <c r="I20372" s="141" t="s">
        <v>4524</v>
      </c>
      <c r="J20372" s="649">
        <v>1073.45</v>
      </c>
    </row>
    <row r="20373" spans="1:10" hidden="1">
      <c r="A20373" s="141" t="s">
        <v>60563</v>
      </c>
      <c r="B20373" s="141" t="str">
        <f t="shared" si="318"/>
        <v>CONCRETO BETUMINOSO USINADO A QUENTE,EXCLUSIVE FORNECIMENTODO CAP.PREPARO E FORNECIMENTOCONCRETO BETUMINOSO USINADO A QUENTE,EXCLUSIVE FORNECIMENTOCONCRETO BETUMINOSO USINADO A QUENTE,EXCLUSIVE FORNECIMENTO</v>
      </c>
      <c r="C20373" s="141" t="s">
        <v>60564</v>
      </c>
      <c r="D20373" s="141" t="s">
        <v>60565</v>
      </c>
      <c r="I20373" s="141" t="s">
        <v>4524</v>
      </c>
      <c r="J20373" s="649">
        <v>523.26</v>
      </c>
    </row>
    <row r="20374" spans="1:10" hidden="1">
      <c r="A20374" s="141" t="s">
        <v>60566</v>
      </c>
      <c r="B20374" s="141" t="str">
        <f t="shared" si="318"/>
        <v>CONCRETO BETUMINOSO USINADO A QUENTE,EXCLUSIVE FORNECIMENTODO CAP.PREPARO E FORNECIMENTOCONCRETO BETUMINOSO USINADO A QUENTE,EXCLUSIVE FORNECIMENTOCONCRETO BETUMINOSO USINADO A QUENTE,EXCLUSIVE FORNECIMENTO</v>
      </c>
      <c r="C20374" s="141" t="s">
        <v>60564</v>
      </c>
      <c r="D20374" s="141" t="s">
        <v>60565</v>
      </c>
      <c r="I20374" s="141" t="s">
        <v>4524</v>
      </c>
      <c r="J20374" s="649">
        <v>515.22</v>
      </c>
    </row>
    <row r="20375" spans="1:10" hidden="1">
      <c r="A20375" s="141" t="s">
        <v>60567</v>
      </c>
      <c r="B20375" s="141" t="str">
        <f t="shared" si="318"/>
        <v>CONCRETO BETUMINOSO USINADO A QUENTE,EXCLUSIVE PREPARO,INCLUSIVE TRANSPORTE.CUSTO SOMENTE DOS MATERIAIS.FORNECIMENTOCONCRETO BETUMINOSO USINADO A QUENTE,EXCLUSIVE PREPARO,INCLUCONCRETO BETUMINOSO USINADO A QUENTE,EXCLUSIVE PREPARO,INCLU</v>
      </c>
      <c r="C20375" s="141" t="s">
        <v>60568</v>
      </c>
      <c r="D20375" s="141" t="s">
        <v>60569</v>
      </c>
      <c r="I20375" s="141" t="s">
        <v>4524</v>
      </c>
      <c r="J20375" s="649">
        <v>792.06</v>
      </c>
    </row>
    <row r="20376" spans="1:10" hidden="1">
      <c r="A20376" s="141" t="s">
        <v>60570</v>
      </c>
      <c r="B20376" s="141" t="str">
        <f t="shared" si="318"/>
        <v>CONCRETO BETUMINOSO USINADO A QUENTE,EXCLUSIVE PREPARO,INCLUSIVE TRANSPORTE.CUSTO SOMENTE DOS MATERIAIS.FORNECIMENTOCONCRETO BETUMINOSO USINADO A QUENTE,EXCLUSIVE PREPARO,INCLUCONCRETO BETUMINOSO USINADO A QUENTE,EXCLUSIVE PREPARO,INCLU</v>
      </c>
      <c r="C20376" s="141" t="s">
        <v>60568</v>
      </c>
      <c r="D20376" s="141" t="s">
        <v>60569</v>
      </c>
      <c r="I20376" s="141" t="s">
        <v>4524</v>
      </c>
      <c r="J20376" s="649">
        <v>792.06</v>
      </c>
    </row>
    <row r="20377" spans="1:10" hidden="1">
      <c r="A20377" s="141" t="s">
        <v>60571</v>
      </c>
      <c r="B20377" s="141" t="str">
        <f t="shared" si="318"/>
        <v>CONCRETO BETUMINOSO USINADO A QUENTE,MASSA MUITO FINA.PREPARO E FORNECIMENTOCONCRETO BETUMINOSO USINADO A QUENTE,MASSA MUITO FINA.PREPARCONCRETO BETUMINOSO USINADO A QUENTE,MASSA MUITO FINA.PREPAR</v>
      </c>
      <c r="C20377" s="141" t="s">
        <v>60572</v>
      </c>
      <c r="D20377" s="141" t="s">
        <v>60573</v>
      </c>
      <c r="I20377" s="141" t="s">
        <v>4524</v>
      </c>
      <c r="J20377" s="649">
        <v>1078.3800000000001</v>
      </c>
    </row>
    <row r="20378" spans="1:10" hidden="1">
      <c r="A20378" s="141" t="s">
        <v>60574</v>
      </c>
      <c r="B20378" s="141" t="str">
        <f t="shared" si="318"/>
        <v>CONCRETO BETUMINOSO USINADO A QUENTE,MASSA MUITO FINA.PREPARO E FORNECIMENTOCONCRETO BETUMINOSO USINADO A QUENTE,MASSA MUITO FINA.PREPARCONCRETO BETUMINOSO USINADO A QUENTE,MASSA MUITO FINA.PREPAR</v>
      </c>
      <c r="C20378" s="141" t="s">
        <v>60572</v>
      </c>
      <c r="D20378" s="141" t="s">
        <v>60573</v>
      </c>
      <c r="I20378" s="141" t="s">
        <v>4524</v>
      </c>
      <c r="J20378" s="649">
        <v>1070.3399999999999</v>
      </c>
    </row>
    <row r="20379" spans="1:10" hidden="1">
      <c r="A20379" s="141" t="s">
        <v>60575</v>
      </c>
      <c r="B20379" s="141" t="str">
        <f t="shared" si="318"/>
        <v>CONCRETO BETUMINOSO USINADO A QUENTE,MASSA MUITO FINA.FORNECIMENTO,EXCLUSIVE PREPAROCONCRETO BETUMINOSO USINADO A QUENTE,MASSA MUITO FINA.FORNECCONCRETO BETUMINOSO USINADO A QUENTE,MASSA MUITO FINA.FORNEC</v>
      </c>
      <c r="C20379" s="141" t="s">
        <v>60576</v>
      </c>
      <c r="D20379" s="141" t="s">
        <v>60577</v>
      </c>
      <c r="I20379" s="141" t="s">
        <v>4524</v>
      </c>
      <c r="J20379" s="649">
        <v>791.97</v>
      </c>
    </row>
    <row r="20380" spans="1:10" hidden="1">
      <c r="A20380" s="141" t="s">
        <v>60578</v>
      </c>
      <c r="B20380" s="141" t="str">
        <f t="shared" si="318"/>
        <v>CONCRETO BETUMINOSO USINADO A QUENTE,MASSA MUITO FINA.FORNECIMENTO,EXCLUSIVE PREPAROCONCRETO BETUMINOSO USINADO A QUENTE,MASSA MUITO FINA.FORNECCONCRETO BETUMINOSO USINADO A QUENTE,MASSA MUITO FINA.FORNEC</v>
      </c>
      <c r="C20380" s="141" t="s">
        <v>60576</v>
      </c>
      <c r="D20380" s="141" t="s">
        <v>60577</v>
      </c>
      <c r="I20380" s="141" t="s">
        <v>4524</v>
      </c>
      <c r="J20380" s="649">
        <v>791.97</v>
      </c>
    </row>
    <row r="20381" spans="1:10" hidden="1">
      <c r="A20381" s="141" t="s">
        <v>60579</v>
      </c>
      <c r="B20381" s="141" t="str">
        <f t="shared" si="318"/>
        <v>LAMA ASFALTICA,FINA,INCLUSIVE TRANSPORTE.CUSTO SOMENTE DOS MATERIAIS.FORNECIMENTOLAMA ASFALTICA,FINA,INCLUSIVE TRANSPORTE.CUSTO SOMENTE DOS MLAMA ASFALTICA,FINA,INCLUSIVE TRANSPORTE.CUSTO SOMENTE DOS M</v>
      </c>
      <c r="C20381" s="141" t="s">
        <v>60580</v>
      </c>
      <c r="D20381" s="141" t="s">
        <v>60581</v>
      </c>
      <c r="I20381" s="141" t="s">
        <v>27</v>
      </c>
      <c r="J20381" s="649">
        <v>2.94</v>
      </c>
    </row>
    <row r="20382" spans="1:10" hidden="1">
      <c r="A20382" s="141" t="s">
        <v>60582</v>
      </c>
      <c r="B20382" s="141" t="str">
        <f t="shared" si="318"/>
        <v>LAMA ASFALTICA,FINA,INCLUSIVE TRANSPORTE.CUSTO SOMENTE DOS MATERIAIS.FORNECIMENTOLAMA ASFALTICA,FINA,INCLUSIVE TRANSPORTE.CUSTO SOMENTE DOS MLAMA ASFALTICA,FINA,INCLUSIVE TRANSPORTE.CUSTO SOMENTE DOS M</v>
      </c>
      <c r="C20382" s="141" t="s">
        <v>60580</v>
      </c>
      <c r="D20382" s="141" t="s">
        <v>60581</v>
      </c>
      <c r="I20382" s="141" t="s">
        <v>27</v>
      </c>
      <c r="J20382" s="649">
        <v>2.94</v>
      </c>
    </row>
    <row r="20383" spans="1:10" hidden="1">
      <c r="A20383" s="141" t="s">
        <v>60583</v>
      </c>
      <c r="B20383" s="141" t="str">
        <f t="shared" si="318"/>
        <v>LAMA ASFALTICA,GROSSA,INCLUSIVE TRANSPORTE.CUSTO SOMENTE DOS MATERIAIS.FORNECIMENTOLAMA ASFALTICA,GROSSA,INCLUSIVE TRANSPORTE.CUSTO SOMENTE DOSLAMA ASFALTICA,GROSSA,INCLUSIVE TRANSPORTE.CUSTO SOMENTE DOS</v>
      </c>
      <c r="C20383" s="141" t="s">
        <v>60584</v>
      </c>
      <c r="D20383" s="141" t="s">
        <v>60585</v>
      </c>
      <c r="I20383" s="141" t="s">
        <v>27</v>
      </c>
      <c r="J20383" s="649">
        <v>7.22</v>
      </c>
    </row>
    <row r="20384" spans="1:10" hidden="1">
      <c r="A20384" s="141" t="s">
        <v>60586</v>
      </c>
      <c r="B20384" s="141" t="str">
        <f t="shared" si="318"/>
        <v>LAMA ASFALTICA,GROSSA,INCLUSIVE TRANSPORTE.CUSTO SOMENTE DOS MATERIAIS.FORNECIMENTOLAMA ASFALTICA,GROSSA,INCLUSIVE TRANSPORTE.CUSTO SOMENTE DOSLAMA ASFALTICA,GROSSA,INCLUSIVE TRANSPORTE.CUSTO SOMENTE DOS</v>
      </c>
      <c r="C20384" s="141" t="s">
        <v>60584</v>
      </c>
      <c r="D20384" s="141" t="s">
        <v>60585</v>
      </c>
      <c r="I20384" s="141" t="s">
        <v>27</v>
      </c>
      <c r="J20384" s="649">
        <v>7.22</v>
      </c>
    </row>
    <row r="20385" spans="1:10" hidden="1">
      <c r="A20385" s="141" t="s">
        <v>60587</v>
      </c>
      <c r="B20385" s="141" t="str">
        <f t="shared" si="318"/>
        <v>CAMADA POROSA DE ATRITO EM CBUQ,MODIFICADO POR POLIMERO,INCLUSIVE TRANSPORTE.CUSTO SOMENTE DOS MATERIAIS.FORNECIMENTOCAMADA POROSA DE ATRITO EM CBUQ,MODIFICADO POR POLIMERO,INCLCAMADA POROSA DE ATRITO EM CBUQ,MODIFICADO POR POLIMERO,INCL</v>
      </c>
      <c r="C20385" s="141" t="s">
        <v>60588</v>
      </c>
      <c r="D20385" s="141" t="s">
        <v>60589</v>
      </c>
      <c r="I20385" s="141" t="s">
        <v>4524</v>
      </c>
      <c r="J20385" s="649">
        <v>887.54</v>
      </c>
    </row>
    <row r="20386" spans="1:10" hidden="1">
      <c r="A20386" s="141" t="s">
        <v>60590</v>
      </c>
      <c r="B20386" s="141" t="str">
        <f t="shared" si="318"/>
        <v>CAMADA POROSA DE ATRITO EM CBUQ,MODIFICADO POR POLIMERO,INCLUSIVE TRANSPORTE.CUSTO SOMENTE DOS MATERIAIS.FORNECIMENTOCAMADA POROSA DE ATRITO EM CBUQ,MODIFICADO POR POLIMERO,INCLCAMADA POROSA DE ATRITO EM CBUQ,MODIFICADO POR POLIMERO,INCL</v>
      </c>
      <c r="C20386" s="141" t="s">
        <v>60588</v>
      </c>
      <c r="D20386" s="141" t="s">
        <v>60589</v>
      </c>
      <c r="I20386" s="141" t="s">
        <v>4524</v>
      </c>
      <c r="J20386" s="649">
        <v>887.54</v>
      </c>
    </row>
    <row r="20387" spans="1:10" hidden="1">
      <c r="A20387" s="141" t="s">
        <v>60591</v>
      </c>
      <c r="B20387" s="141" t="str">
        <f t="shared" si="318"/>
        <v>CONCRETO BETUMINOSO USINADO A QUENTE TIPO "BINDER",EXCLUSIVE PREPARO,INCLUSIVE TRANSPORTE.CUSTO SOMENTE DOS MATERIAIS.FOCONCRETO BETUMINOSO USINADO A QUENTE TIPO "BINDER",EXCLUSIVERNECIMENTOCONCRETO BETUMINOSO USINADO A QUENTE TIPO "BINDER",EXCLUSIVE</v>
      </c>
      <c r="C20387" s="141" t="s">
        <v>60592</v>
      </c>
      <c r="D20387" s="141" t="s">
        <v>60593</v>
      </c>
      <c r="E20387" s="141" t="s">
        <v>34482</v>
      </c>
      <c r="I20387" s="141" t="s">
        <v>4524</v>
      </c>
      <c r="J20387" s="649">
        <v>739.3</v>
      </c>
    </row>
    <row r="20388" spans="1:10" hidden="1">
      <c r="A20388" s="141" t="s">
        <v>60594</v>
      </c>
      <c r="B20388" s="141" t="str">
        <f t="shared" si="318"/>
        <v>CONCRETO BETUMINOSO USINADO A QUENTE TIPO "BINDER",EXCLUSIVE PREPARO,INCLUSIVE TRANSPORTE.CUSTO SOMENTE DOS MATERIAIS.FOCONCRETO BETUMINOSO USINADO A QUENTE TIPO "BINDER",EXCLUSIVERNECIMENTOCONCRETO BETUMINOSO USINADO A QUENTE TIPO "BINDER",EXCLUSIVE</v>
      </c>
      <c r="C20388" s="141" t="s">
        <v>60592</v>
      </c>
      <c r="D20388" s="141" t="s">
        <v>60593</v>
      </c>
      <c r="E20388" s="141" t="s">
        <v>34482</v>
      </c>
      <c r="I20388" s="141" t="s">
        <v>4524</v>
      </c>
      <c r="J20388" s="649">
        <v>739.3</v>
      </c>
    </row>
    <row r="20389" spans="1:10" hidden="1">
      <c r="A20389" s="141" t="s">
        <v>60595</v>
      </c>
      <c r="B20389" s="141" t="str">
        <f t="shared" si="318"/>
        <v>IMPRIMACAO,INCLUSIVE TRANSPORTE.CUSTO SOMENTE DOS MATERIAIS.FORNECIMENTOIMPRIMACAO,INCLUSIVE TRANSPORTE.CUSTO SOMENTE DOS MATERIAIS.IMPRIMACAO,INCLUSIVE TRANSPORTE.CUSTO SOMENTE DOS MATERIAIS.</v>
      </c>
      <c r="C20389" s="141" t="s">
        <v>60596</v>
      </c>
      <c r="D20389" s="141" t="s">
        <v>33359</v>
      </c>
      <c r="I20389" s="141" t="s">
        <v>27</v>
      </c>
      <c r="J20389" s="649">
        <v>5.66</v>
      </c>
    </row>
    <row r="20390" spans="1:10" hidden="1">
      <c r="A20390" s="141" t="s">
        <v>60597</v>
      </c>
      <c r="B20390" s="141" t="str">
        <f t="shared" si="318"/>
        <v>IMPRIMACAO,INCLUSIVE TRANSPORTE.CUSTO SOMENTE DOS MATERIAIS.FORNECIMENTOIMPRIMACAO,INCLUSIVE TRANSPORTE.CUSTO SOMENTE DOS MATERIAIS.IMPRIMACAO,INCLUSIVE TRANSPORTE.CUSTO SOMENTE DOS MATERIAIS.</v>
      </c>
      <c r="C20390" s="141" t="s">
        <v>60596</v>
      </c>
      <c r="D20390" s="141" t="s">
        <v>33359</v>
      </c>
      <c r="I20390" s="141" t="s">
        <v>27</v>
      </c>
      <c r="J20390" s="649">
        <v>5.66</v>
      </c>
    </row>
    <row r="20391" spans="1:10" hidden="1">
      <c r="A20391" s="141" t="s">
        <v>60598</v>
      </c>
      <c r="B20391" s="141" t="str">
        <f t="shared" si="318"/>
        <v>PINTURA DE LIGACAO,INCLUSIVE TRANSPORTE.CUSTO SOMENTE DOS MATERIAIS.FORNECIMENTOPINTURA DE LIGACAO,INCLUSIVE TRANSPORTE.CUSTO SOMENTE DOS MAPINTURA DE LIGACAO,INCLUSIVE TRANSPORTE.CUSTO SOMENTE DOS MA</v>
      </c>
      <c r="C20391" s="141" t="s">
        <v>60599</v>
      </c>
      <c r="D20391" s="141" t="s">
        <v>60600</v>
      </c>
      <c r="I20391" s="141" t="s">
        <v>27</v>
      </c>
      <c r="J20391" s="649">
        <v>1.75</v>
      </c>
    </row>
    <row r="20392" spans="1:10" hidden="1">
      <c r="A20392" s="141" t="s">
        <v>60601</v>
      </c>
      <c r="B20392" s="141" t="str">
        <f t="shared" si="318"/>
        <v>PINTURA DE LIGACAO,INCLUSIVE TRANSPORTE.CUSTO SOMENTE DOS MATERIAIS.FORNECIMENTOPINTURA DE LIGACAO,INCLUSIVE TRANSPORTE.CUSTO SOMENTE DOS MAPINTURA DE LIGACAO,INCLUSIVE TRANSPORTE.CUSTO SOMENTE DOS MA</v>
      </c>
      <c r="C20392" s="141" t="s">
        <v>60599</v>
      </c>
      <c r="D20392" s="141" t="s">
        <v>60600</v>
      </c>
      <c r="I20392" s="141" t="s">
        <v>27</v>
      </c>
      <c r="J20392" s="649">
        <v>1.75</v>
      </c>
    </row>
    <row r="20393" spans="1:10" hidden="1">
      <c r="A20393" s="141" t="s">
        <v>60602</v>
      </c>
      <c r="B20393" s="141" t="str">
        <f t="shared" si="318"/>
        <v>PRE-MISTURADO A FRIO.PREPARO E FORNECIMENTOPRE-MISTURADO A FRIO.PREPARO E FORNECIMENTOPRE-MISTURADO A FRIO.PREPARO E FORNECIMENTO</v>
      </c>
      <c r="C20393" s="141" t="s">
        <v>60603</v>
      </c>
      <c r="I20393" s="141" t="s">
        <v>4524</v>
      </c>
      <c r="J20393" s="649">
        <v>743.71</v>
      </c>
    </row>
    <row r="20394" spans="1:10" hidden="1">
      <c r="A20394" s="141" t="s">
        <v>60604</v>
      </c>
      <c r="B20394" s="141" t="str">
        <f t="shared" si="318"/>
        <v>PRE-MISTURADO A FRIO.PREPARO E FORNECIMENTOPRE-MISTURADO A FRIO.PREPARO E FORNECIMENTOPRE-MISTURADO A FRIO.PREPARO E FORNECIMENTO</v>
      </c>
      <c r="C20394" s="141" t="s">
        <v>60603</v>
      </c>
      <c r="I20394" s="141" t="s">
        <v>4524</v>
      </c>
      <c r="J20394" s="649">
        <v>741.36</v>
      </c>
    </row>
    <row r="20395" spans="1:10" hidden="1">
      <c r="A20395" s="141" t="s">
        <v>60605</v>
      </c>
      <c r="B20395" s="141" t="str">
        <f t="shared" si="318"/>
        <v>TRATAMENTO SUPERFICIAL SIMPLES,INCLUSIVE TRANSPORTE.CUSTO SOMENTE DOS MATERIAIS.FORNECIMENTOTRATAMENTO SUPERFICIAL SIMPLES,INCLUSIVE TRANSPORTE.CUSTO SOTRATAMENTO SUPERFICIAL SIMPLES,INCLUSIVE TRANSPORTE.CUSTO SO</v>
      </c>
      <c r="C20395" s="141" t="s">
        <v>60606</v>
      </c>
      <c r="D20395" s="141" t="s">
        <v>60607</v>
      </c>
      <c r="I20395" s="141" t="s">
        <v>27</v>
      </c>
      <c r="J20395" s="649">
        <v>4.8499999999999996</v>
      </c>
    </row>
    <row r="20396" spans="1:10" hidden="1">
      <c r="A20396" s="141" t="s">
        <v>60608</v>
      </c>
      <c r="B20396" s="141" t="str">
        <f t="shared" si="318"/>
        <v>TRATAMENTO SUPERFICIAL SIMPLES,INCLUSIVE TRANSPORTE.CUSTO SOMENTE DOS MATERIAIS.FORNECIMENTOTRATAMENTO SUPERFICIAL SIMPLES,INCLUSIVE TRANSPORTE.CUSTO SOTRATAMENTO SUPERFICIAL SIMPLES,INCLUSIVE TRANSPORTE.CUSTO SO</v>
      </c>
      <c r="C20396" s="141" t="s">
        <v>60606</v>
      </c>
      <c r="D20396" s="141" t="s">
        <v>60607</v>
      </c>
      <c r="I20396" s="141" t="s">
        <v>27</v>
      </c>
      <c r="J20396" s="649">
        <v>4.8499999999999996</v>
      </c>
    </row>
    <row r="20397" spans="1:10" hidden="1">
      <c r="A20397" s="141" t="s">
        <v>60609</v>
      </c>
      <c r="B20397" s="141" t="str">
        <f t="shared" si="318"/>
        <v>TRATAMENTO SUPERFICIAL DUPLO,INCLUSIVE TRANSPORTE.CUSTO SOMENTE DOS MATERIAIS.FORNECIMENTOTRATAMENTO SUPERFICIAL DUPLO,INCLUSIVE TRANSPORTE.CUSTO SOMETRATAMENTO SUPERFICIAL DUPLO,INCLUSIVE TRANSPORTE.CUSTO SOME</v>
      </c>
      <c r="C20397" s="141" t="s">
        <v>60610</v>
      </c>
      <c r="D20397" s="141" t="s">
        <v>60611</v>
      </c>
      <c r="I20397" s="141" t="s">
        <v>27</v>
      </c>
      <c r="J20397" s="649">
        <v>13.36</v>
      </c>
    </row>
    <row r="20398" spans="1:10" hidden="1">
      <c r="A20398" s="141" t="s">
        <v>60612</v>
      </c>
      <c r="B20398" s="141" t="str">
        <f t="shared" si="318"/>
        <v>TRATAMENTO SUPERFICIAL DUPLO,INCLUSIVE TRANSPORTE.CUSTO SOMENTE DOS MATERIAIS.FORNECIMENTOTRATAMENTO SUPERFICIAL DUPLO,INCLUSIVE TRANSPORTE.CUSTO SOMETRATAMENTO SUPERFICIAL DUPLO,INCLUSIVE TRANSPORTE.CUSTO SOME</v>
      </c>
      <c r="C20398" s="141" t="s">
        <v>60610</v>
      </c>
      <c r="D20398" s="141" t="s">
        <v>60611</v>
      </c>
      <c r="I20398" s="141" t="s">
        <v>27</v>
      </c>
      <c r="J20398" s="649">
        <v>13.36</v>
      </c>
    </row>
    <row r="20399" spans="1:10" hidden="1">
      <c r="A20399" s="141" t="s">
        <v>60613</v>
      </c>
      <c r="B20399" s="141" t="str">
        <f t="shared" si="318"/>
        <v>TRATAMENTO SUPERFICIAL TRIPLO,INCLUSIVE TRANSPORTE.CUSTO SOMENTE DOS MATERIAIS.FORNECIMENTOTRATAMENTO SUPERFICIAL TRIPLO,INCLUSIVE TRANSPORTE.CUSTO SOMTRATAMENTO SUPERFICIAL TRIPLO,INCLUSIVE TRANSPORTE.CUSTO SOM</v>
      </c>
      <c r="C20399" s="141" t="s">
        <v>60614</v>
      </c>
      <c r="D20399" s="141" t="s">
        <v>60615</v>
      </c>
      <c r="I20399" s="141" t="s">
        <v>27</v>
      </c>
      <c r="J20399" s="649">
        <v>17.510000000000002</v>
      </c>
    </row>
    <row r="20400" spans="1:10" hidden="1">
      <c r="A20400" s="141" t="s">
        <v>60616</v>
      </c>
      <c r="B20400" s="141" t="str">
        <f t="shared" si="318"/>
        <v>TRATAMENTO SUPERFICIAL TRIPLO,INCLUSIVE TRANSPORTE.CUSTO SOMENTE DOS MATERIAIS.FORNECIMENTOTRATAMENTO SUPERFICIAL TRIPLO,INCLUSIVE TRANSPORTE.CUSTO SOMTRATAMENTO SUPERFICIAL TRIPLO,INCLUSIVE TRANSPORTE.CUSTO SOM</v>
      </c>
      <c r="C20400" s="141" t="s">
        <v>60614</v>
      </c>
      <c r="D20400" s="141" t="s">
        <v>60615</v>
      </c>
      <c r="I20400" s="141" t="s">
        <v>27</v>
      </c>
      <c r="J20400" s="649">
        <v>17.510000000000002</v>
      </c>
    </row>
    <row r="20401" spans="1:10" hidden="1">
      <c r="A20401" s="141" t="s">
        <v>60617</v>
      </c>
      <c r="B20401" s="141" t="str">
        <f t="shared" si="318"/>
        <v>EMULSAO ASFALTICA CATIONICA,TIPO RR-2C,INCLUSIVE TRANSPORTE.CUSTO SOMENTE DOS MATERIAIS.FORNECIMENTOEMULSAO ASFALTICA CATIONICA,TIPO RR-2C,INCLUSIVE TRANSPORTE.EMULSAO ASFALTICA CATIONICA,TIPO RR-2C,INCLUSIVE TRANSPORTE.</v>
      </c>
      <c r="C20401" s="141" t="s">
        <v>60618</v>
      </c>
      <c r="D20401" s="141" t="s">
        <v>60619</v>
      </c>
      <c r="I20401" s="141" t="s">
        <v>16877</v>
      </c>
      <c r="J20401" s="649">
        <v>3509.3</v>
      </c>
    </row>
    <row r="20402" spans="1:10" hidden="1">
      <c r="A20402" s="141" t="s">
        <v>60620</v>
      </c>
      <c r="B20402" s="141" t="str">
        <f t="shared" si="318"/>
        <v>EMULSAO ASFALTICA CATIONICA,TIPO RR-2C,INCLUSIVE TRANSPORTE.CUSTO SOMENTE DOS MATERIAIS.FORNECIMENTOEMULSAO ASFALTICA CATIONICA,TIPO RR-2C,INCLUSIVE TRANSPORTE.EMULSAO ASFALTICA CATIONICA,TIPO RR-2C,INCLUSIVE TRANSPORTE.</v>
      </c>
      <c r="C20402" s="141" t="s">
        <v>60618</v>
      </c>
      <c r="D20402" s="141" t="s">
        <v>60619</v>
      </c>
      <c r="I20402" s="141" t="s">
        <v>16877</v>
      </c>
      <c r="J20402" s="649">
        <v>3509.3</v>
      </c>
    </row>
    <row r="20403" spans="1:10" hidden="1">
      <c r="A20403" s="141" t="s">
        <v>60621</v>
      </c>
      <c r="B20403" s="141" t="str">
        <f t="shared" si="318"/>
        <v>EMULSAO ASFALTICA CATIONICA,TIPO RL-1C,INCLUSIVE TRANSPORTE.CUSTO SOMENTE DOS MATERIAIS.FORNECIMENTOEMULSAO ASFALTICA CATIONICA,TIPO RL-1C,INCLUSIVE TRANSPORTE.EMULSAO ASFALTICA CATIONICA,TIPO RL-1C,INCLUSIVE TRANSPORTE.</v>
      </c>
      <c r="C20403" s="141" t="s">
        <v>60622</v>
      </c>
      <c r="D20403" s="141" t="s">
        <v>60619</v>
      </c>
      <c r="I20403" s="141" t="s">
        <v>16877</v>
      </c>
      <c r="J20403" s="649">
        <v>3270.3</v>
      </c>
    </row>
    <row r="20404" spans="1:10" hidden="1">
      <c r="A20404" s="141" t="s">
        <v>60623</v>
      </c>
      <c r="B20404" s="141" t="str">
        <f t="shared" si="318"/>
        <v>EMULSAO ASFALTICA CATIONICA,TIPO RL-1C,INCLUSIVE TRANSPORTE.CUSTO SOMENTE DOS MATERIAIS.FORNECIMENTOEMULSAO ASFALTICA CATIONICA,TIPO RL-1C,INCLUSIVE TRANSPORTE.EMULSAO ASFALTICA CATIONICA,TIPO RL-1C,INCLUSIVE TRANSPORTE.</v>
      </c>
      <c r="C20404" s="141" t="s">
        <v>60622</v>
      </c>
      <c r="D20404" s="141" t="s">
        <v>60619</v>
      </c>
      <c r="I20404" s="141" t="s">
        <v>16877</v>
      </c>
      <c r="J20404" s="649">
        <v>3270.3</v>
      </c>
    </row>
    <row r="20405" spans="1:10" hidden="1">
      <c r="A20405" s="141" t="s">
        <v>60624</v>
      </c>
      <c r="B20405" s="141" t="str">
        <f t="shared" si="318"/>
        <v>EMULSAO ASFALTICA CATIONICA RR-1C,INCLUSIVE TRANSPORTE.CUSTO SOMENTE DOS MATERIAIS.FORNECIMENTOEMULSAO ASFALTICA CATIONICA RR-1C,INCLUSIVE TRANSPORTE.CUSTOEMULSAO ASFALTICA CATIONICA RR-1C,INCLUSIVE TRANSPORTE.CUSTO</v>
      </c>
      <c r="C20405" s="141" t="s">
        <v>60625</v>
      </c>
      <c r="D20405" s="141" t="s">
        <v>60626</v>
      </c>
      <c r="I20405" s="141" t="s">
        <v>16877</v>
      </c>
      <c r="J20405" s="649">
        <v>3379.7</v>
      </c>
    </row>
    <row r="20406" spans="1:10" hidden="1">
      <c r="A20406" s="141" t="s">
        <v>60627</v>
      </c>
      <c r="B20406" s="141" t="str">
        <f t="shared" si="318"/>
        <v>EMULSAO ASFALTICA CATIONICA RR-1C,INCLUSIVE TRANSPORTE.CUSTO SOMENTE DOS MATERIAIS.FORNECIMENTOEMULSAO ASFALTICA CATIONICA RR-1C,INCLUSIVE TRANSPORTE.CUSTOEMULSAO ASFALTICA CATIONICA RR-1C,INCLUSIVE TRANSPORTE.CUSTO</v>
      </c>
      <c r="C20406" s="141" t="s">
        <v>60625</v>
      </c>
      <c r="D20406" s="141" t="s">
        <v>60626</v>
      </c>
      <c r="I20406" s="141" t="s">
        <v>16877</v>
      </c>
      <c r="J20406" s="649">
        <v>3379.7</v>
      </c>
    </row>
    <row r="20407" spans="1:10" hidden="1">
      <c r="A20407" s="141" t="s">
        <v>60628</v>
      </c>
      <c r="B20407" s="141" t="str">
        <f t="shared" si="318"/>
        <v>EMULSAO ASFALTICA CATIONICA,TIPO RM-1C,INCLUSIVE TRANSPORTE.CUSTO SOMENTE DOS MATERIAIS.FORNECIMENTOEMULSAO ASFALTICA CATIONICA,TIPO RM-1C,INCLUSIVE TRANSPORTE.EMULSAO ASFALTICA CATIONICA,TIPO RM-1C,INCLUSIVE TRANSPORTE.</v>
      </c>
      <c r="C20407" s="141" t="s">
        <v>60629</v>
      </c>
      <c r="D20407" s="141" t="s">
        <v>60619</v>
      </c>
      <c r="I20407" s="141" t="s">
        <v>16877</v>
      </c>
      <c r="J20407" s="649">
        <v>3718.4</v>
      </c>
    </row>
    <row r="20408" spans="1:10" hidden="1">
      <c r="A20408" s="141" t="s">
        <v>60630</v>
      </c>
      <c r="B20408" s="141" t="str">
        <f t="shared" si="318"/>
        <v>EMULSAO ASFALTICA CATIONICA,TIPO RM-1C,INCLUSIVE TRANSPORTE.CUSTO SOMENTE DOS MATERIAIS.FORNECIMENTOEMULSAO ASFALTICA CATIONICA,TIPO RM-1C,INCLUSIVE TRANSPORTE.EMULSAO ASFALTICA CATIONICA,TIPO RM-1C,INCLUSIVE TRANSPORTE.</v>
      </c>
      <c r="C20408" s="141" t="s">
        <v>60629</v>
      </c>
      <c r="D20408" s="141" t="s">
        <v>60619</v>
      </c>
      <c r="I20408" s="141" t="s">
        <v>16877</v>
      </c>
      <c r="J20408" s="649">
        <v>3718.4</v>
      </c>
    </row>
    <row r="20409" spans="1:10" hidden="1">
      <c r="A20409" s="141" t="s">
        <v>60631</v>
      </c>
      <c r="B20409" s="141" t="str">
        <f t="shared" si="318"/>
        <v>ASFALTO DILUIDO,TIPO CM-30,INCLUSIVE TRANSPORTE.CUSTO SOMENTE DOS MATERIAIS.FORNECIMENTOASFALTO DILUIDO,TIPO CM-30,INCLUSIVE TRANSPORTE.CUSTO SOMENTASFALTO DILUIDO,TIPO CM-30,INCLUSIVE TRANSPORTE.CUSTO SOMENT</v>
      </c>
      <c r="C20409" s="141" t="s">
        <v>60632</v>
      </c>
      <c r="D20409" s="141" t="s">
        <v>60633</v>
      </c>
      <c r="I20409" s="141" t="s">
        <v>16877</v>
      </c>
      <c r="J20409" s="649">
        <v>5661.1</v>
      </c>
    </row>
    <row r="20410" spans="1:10" hidden="1">
      <c r="A20410" s="141" t="s">
        <v>60634</v>
      </c>
      <c r="B20410" s="141" t="str">
        <f t="shared" si="318"/>
        <v>ASFALTO DILUIDO,TIPO CM-30,INCLUSIVE TRANSPORTE.CUSTO SOMENTE DOS MATERIAIS.FORNECIMENTOASFALTO DILUIDO,TIPO CM-30,INCLUSIVE TRANSPORTE.CUSTO SOMENTASFALTO DILUIDO,TIPO CM-30,INCLUSIVE TRANSPORTE.CUSTO SOMENT</v>
      </c>
      <c r="C20410" s="141" t="s">
        <v>60632</v>
      </c>
      <c r="D20410" s="141" t="s">
        <v>60633</v>
      </c>
      <c r="I20410" s="141" t="s">
        <v>16877</v>
      </c>
      <c r="J20410" s="649">
        <v>5661.1</v>
      </c>
    </row>
    <row r="20411" spans="1:10" hidden="1">
      <c r="A20411" s="141" t="s">
        <v>60635</v>
      </c>
      <c r="B20411" s="141" t="str">
        <f t="shared" si="318"/>
        <v>MATERIAL BETUMINOSO,TIPO CIMENTO ASFALTICO CAP-30/45,INCLUSIVE TRANSPORTE.CUSTO SOMENTE DOS MATERIAIS.FORNECIMENTOMATERIAL BETUMINOSO,TIPO CIMENTO ASFALTICO CAP-30/45,INCLUSIMATERIAL BETUMINOSO,TIPO CIMENTO ASFALTICO CAP-30/45,INCLUSI</v>
      </c>
      <c r="C20411" s="141" t="s">
        <v>60636</v>
      </c>
      <c r="D20411" s="141" t="s">
        <v>60637</v>
      </c>
      <c r="I20411" s="141" t="s">
        <v>16877</v>
      </c>
      <c r="J20411" s="649">
        <v>4419.2</v>
      </c>
    </row>
    <row r="20412" spans="1:10" hidden="1">
      <c r="A20412" s="141" t="s">
        <v>60638</v>
      </c>
      <c r="B20412" s="141" t="str">
        <f t="shared" si="318"/>
        <v>MATERIAL BETUMINOSO,TIPO CIMENTO ASFALTICO CAP-30/45,INCLUSIVE TRANSPORTE.CUSTO SOMENTE DOS MATERIAIS.FORNECIMENTOMATERIAL BETUMINOSO,TIPO CIMENTO ASFALTICO CAP-30/45,INCLUSIMATERIAL BETUMINOSO,TIPO CIMENTO ASFALTICO CAP-30/45,INCLUSI</v>
      </c>
      <c r="C20412" s="141" t="s">
        <v>60636</v>
      </c>
      <c r="D20412" s="141" t="s">
        <v>60637</v>
      </c>
      <c r="I20412" s="141" t="s">
        <v>16877</v>
      </c>
      <c r="J20412" s="649">
        <v>4419.2</v>
      </c>
    </row>
    <row r="20413" spans="1:10" hidden="1">
      <c r="A20413" s="141" t="s">
        <v>60639</v>
      </c>
      <c r="B20413" s="141" t="str">
        <f t="shared" si="318"/>
        <v>MATERIAL BETUMINOSO,TIPO CIMENTO ASFALTICO CAP-50/70,INCLUSIVE TRANSPORTE.FORNECIMENTOMATERIAL BETUMINOSO,TIPO CIMENTO ASFALTICO CAP-50/70,INCLUSIMATERIAL BETUMINOSO,TIPO CIMENTO ASFALTICO CAP-50/70,INCLUSI</v>
      </c>
      <c r="C20413" s="141" t="s">
        <v>60640</v>
      </c>
      <c r="D20413" s="141" t="s">
        <v>60641</v>
      </c>
      <c r="I20413" s="141" t="s">
        <v>16877</v>
      </c>
      <c r="J20413" s="649">
        <v>4430.3999999999996</v>
      </c>
    </row>
    <row r="20414" spans="1:10" hidden="1">
      <c r="A20414" s="141" t="s">
        <v>60642</v>
      </c>
      <c r="B20414" s="141" t="str">
        <f t="shared" si="318"/>
        <v>MATERIAL BETUMINOSO,TIPO CIMENTO ASFALTICO CAP-50/70,INCLUSIVE TRANSPORTE.FORNECIMENTOMATERIAL BETUMINOSO,TIPO CIMENTO ASFALTICO CAP-50/70,INCLUSIMATERIAL BETUMINOSO,TIPO CIMENTO ASFALTICO CAP-50/70,INCLUSI</v>
      </c>
      <c r="C20414" s="141" t="s">
        <v>60640</v>
      </c>
      <c r="D20414" s="141" t="s">
        <v>60641</v>
      </c>
      <c r="I20414" s="141" t="s">
        <v>16877</v>
      </c>
      <c r="J20414" s="649">
        <v>4430.3999999999996</v>
      </c>
    </row>
    <row r="20415" spans="1:10" hidden="1">
      <c r="A20415" s="141" t="s">
        <v>60643</v>
      </c>
      <c r="B20415" s="141" t="str">
        <f t="shared" si="318"/>
        <v>SAIBRO,INCLUSIVE TRANSPORTE.FORNECIMENTOSAIBRO,INCLUSIVE TRANSPORTE.FORNECIMENTOSAIBRO,INCLUSIVE TRANSPORTE.FORNECIMENTO</v>
      </c>
      <c r="C20415" s="141" t="s">
        <v>60644</v>
      </c>
      <c r="I20415" s="141" t="s">
        <v>4524</v>
      </c>
      <c r="J20415" s="649">
        <v>98</v>
      </c>
    </row>
    <row r="20416" spans="1:10" hidden="1">
      <c r="A20416" s="141" t="s">
        <v>60645</v>
      </c>
      <c r="B20416" s="141" t="str">
        <f t="shared" si="318"/>
        <v>SAIBRO,INCLUSIVE TRANSPORTE.FORNECIMENTOSAIBRO,INCLUSIVE TRANSPORTE.FORNECIMENTOSAIBRO,INCLUSIVE TRANSPORTE.FORNECIMENTO</v>
      </c>
      <c r="C20416" s="141" t="s">
        <v>60644</v>
      </c>
      <c r="I20416" s="141" t="s">
        <v>4524</v>
      </c>
      <c r="J20416" s="649">
        <v>98</v>
      </c>
    </row>
    <row r="20417" spans="1:10" hidden="1">
      <c r="A20417" s="141" t="s">
        <v>60646</v>
      </c>
      <c r="B20417" s="141" t="str">
        <f t="shared" si="318"/>
        <v>SAIBRO,EXCLUSIVE TRANSPORTE,INCLUSIVE CARGA NO CAMINHAOSAIBRO,EXCLUSIVE TRANSPORTE,INCLUSIVE CARGA NO CAMINHAOSAIBRO,EXCLUSIVE TRANSPORTE,INCLUSIVE CARGA NO CAMINHAO</v>
      </c>
      <c r="C20417" s="141" t="s">
        <v>60647</v>
      </c>
      <c r="I20417" s="141" t="s">
        <v>4524</v>
      </c>
      <c r="J20417" s="649">
        <v>59.62</v>
      </c>
    </row>
    <row r="20418" spans="1:10" hidden="1">
      <c r="A20418" s="141" t="s">
        <v>60648</v>
      </c>
      <c r="B20418" s="141" t="str">
        <f t="shared" si="318"/>
        <v>SAIBRO,EXCLUSIVE TRANSPORTE,INCLUSIVE CARGA NO CAMINHAOSAIBRO,EXCLUSIVE TRANSPORTE,INCLUSIVE CARGA NO CAMINHAOSAIBRO,EXCLUSIVE TRANSPORTE,INCLUSIVE CARGA NO CAMINHAO</v>
      </c>
      <c r="C20418" s="141" t="s">
        <v>60647</v>
      </c>
      <c r="I20418" s="141" t="s">
        <v>4524</v>
      </c>
      <c r="J20418" s="649">
        <v>59.62</v>
      </c>
    </row>
    <row r="20419" spans="1:10" hidden="1">
      <c r="A20419" s="141" t="s">
        <v>60649</v>
      </c>
      <c r="B20419" s="141" t="str">
        <f t="shared" ref="B20419:B20482" si="319">C20419&amp;D20419&amp;C20419&amp;E20419&amp;F20419&amp;G20419&amp;H20419&amp;C20419</f>
        <v>PINTURA COM CAL,DE GUARDA-CORPO,GUARDA-RODA E MURETA DE PROTECAO EM PONTES E VIADUTOS,MEDIDA PELO DOBRO DA AREA TOTAL(LAPINTURA COM CAL,DE GUARDA-CORPO,GUARDA-RODA E MURETA DE PROTRGURA X ALTURA)PINTURA COM CAL,DE GUARDA-CORPO,GUARDA-RODA E MURETA DE PROT</v>
      </c>
      <c r="C20419" s="141" t="s">
        <v>60650</v>
      </c>
      <c r="D20419" s="141" t="s">
        <v>60651</v>
      </c>
      <c r="E20419" s="141" t="s">
        <v>60652</v>
      </c>
      <c r="I20419" s="141" t="s">
        <v>27</v>
      </c>
      <c r="J20419" s="649">
        <v>6.67</v>
      </c>
    </row>
    <row r="20420" spans="1:10" hidden="1">
      <c r="A20420" s="141" t="s">
        <v>60653</v>
      </c>
      <c r="B20420" s="141" t="str">
        <f t="shared" si="319"/>
        <v>PINTURA COM CAL,DE GUARDA-CORPO,GUARDA-RODA E MURETA DE PROTECAO EM PONTES E VIADUTOS,MEDIDA PELO DOBRO DA AREA TOTAL(LAPINTURA COM CAL,DE GUARDA-CORPO,GUARDA-RODA E MURETA DE PROTRGURA X ALTURA)PINTURA COM CAL,DE GUARDA-CORPO,GUARDA-RODA E MURETA DE PROT</v>
      </c>
      <c r="C20420" s="141" t="s">
        <v>60650</v>
      </c>
      <c r="D20420" s="141" t="s">
        <v>60651</v>
      </c>
      <c r="E20420" s="141" t="s">
        <v>60652</v>
      </c>
      <c r="I20420" s="141" t="s">
        <v>27</v>
      </c>
      <c r="J20420" s="649">
        <v>5.88</v>
      </c>
    </row>
    <row r="20421" spans="1:10" hidden="1">
      <c r="A20421" s="141" t="s">
        <v>60654</v>
      </c>
      <c r="B20421" s="141" t="str">
        <f t="shared" si="319"/>
        <v>PO-DE-BORRACHA GRANULADO(DENSIDADE ENTRE 0,3 E 0,4),INCLUSIVE TRANSPORTE PARA REGIAO METROPOLITANA DO RIO DE JANEIRO.FORPO-DE-BORRACHA GRANULADO(DENSIDADE ENTRE 0,3 E 0,4),INCLUSIVNECIMENTOPO-DE-BORRACHA GRANULADO(DENSIDADE ENTRE 0,3 E 0,4),INCLUSIV</v>
      </c>
      <c r="C20421" s="141" t="s">
        <v>60655</v>
      </c>
      <c r="D20421" s="141" t="s">
        <v>60656</v>
      </c>
      <c r="E20421" s="141" t="s">
        <v>34451</v>
      </c>
      <c r="I20421" s="141" t="s">
        <v>16877</v>
      </c>
      <c r="J20421" s="649">
        <v>3914</v>
      </c>
    </row>
    <row r="20422" spans="1:10" hidden="1">
      <c r="A20422" s="141" t="s">
        <v>60657</v>
      </c>
      <c r="B20422" s="141" t="str">
        <f t="shared" si="319"/>
        <v>PO-DE-BORRACHA GRANULADO(DENSIDADE ENTRE 0,3 E 0,4),INCLUSIVE TRANSPORTE PARA REGIAO METROPOLITANA DO RIO DE JANEIRO.FORPO-DE-BORRACHA GRANULADO(DENSIDADE ENTRE 0,3 E 0,4),INCLUSIVNECIMENTOPO-DE-BORRACHA GRANULADO(DENSIDADE ENTRE 0,3 E 0,4),INCLUSIV</v>
      </c>
      <c r="C20422" s="141" t="s">
        <v>60655</v>
      </c>
      <c r="D20422" s="141" t="s">
        <v>60656</v>
      </c>
      <c r="E20422" s="141" t="s">
        <v>34451</v>
      </c>
      <c r="I20422" s="141" t="s">
        <v>16877</v>
      </c>
      <c r="J20422" s="649">
        <v>3914</v>
      </c>
    </row>
    <row r="20423" spans="1:10" hidden="1">
      <c r="A20423" s="141" t="s">
        <v>60658</v>
      </c>
      <c r="B20423" s="141" t="str">
        <f t="shared" si="319"/>
        <v>PINTURA DE MEIO-FIO COM CAL,COM UMA DEMAOPINTURA DE MEIO-FIO COM CAL,COM UMA DEMAOPINTURA DE MEIO-FIO COM CAL,COM UMA DEMAO</v>
      </c>
      <c r="C20423" s="141" t="s">
        <v>60659</v>
      </c>
      <c r="I20423" s="141" t="s">
        <v>285</v>
      </c>
      <c r="J20423" s="649">
        <v>0.68</v>
      </c>
    </row>
    <row r="20424" spans="1:10" hidden="1">
      <c r="A20424" s="141" t="s">
        <v>60660</v>
      </c>
      <c r="B20424" s="141" t="str">
        <f t="shared" si="319"/>
        <v>PINTURA DE MEIO-FIO COM CAL,COM UMA DEMAOPINTURA DE MEIO-FIO COM CAL,COM UMA DEMAOPINTURA DE MEIO-FIO COM CAL,COM UMA DEMAO</v>
      </c>
      <c r="C20424" s="141" t="s">
        <v>60659</v>
      </c>
      <c r="I20424" s="141" t="s">
        <v>285</v>
      </c>
      <c r="J20424" s="649">
        <v>0.6</v>
      </c>
    </row>
    <row r="20425" spans="1:10" hidden="1">
      <c r="A20425" s="141" t="s">
        <v>60661</v>
      </c>
      <c r="B20425" s="141" t="str">
        <f t="shared" si="319"/>
        <v>PINTURA COM TINTA A BASE DE PVA,DE GUARDA-CORPO,GUARDA-RODAE MURETA DE PROTECAO EM PONTES E VIADUTOS,MEDIDA PELO DOBROPINTURA COM TINTA A BASE DE PVA,DE GUARDA-CORPO,GUARDA-RODADA AREA TOTAL(LARGURA X ALTURA)PINTURA COM TINTA A BASE DE PVA,DE GUARDA-CORPO,GUARDA-RODA</v>
      </c>
      <c r="C20425" s="141" t="s">
        <v>60662</v>
      </c>
      <c r="D20425" s="141" t="s">
        <v>60663</v>
      </c>
      <c r="E20425" s="141" t="s">
        <v>60664</v>
      </c>
      <c r="I20425" s="141" t="s">
        <v>27</v>
      </c>
      <c r="J20425" s="649">
        <v>9.0500000000000007</v>
      </c>
    </row>
    <row r="20426" spans="1:10" hidden="1">
      <c r="A20426" s="141" t="s">
        <v>60665</v>
      </c>
      <c r="B20426" s="141" t="str">
        <f t="shared" si="319"/>
        <v>PINTURA COM TINTA A BASE DE PVA,DE GUARDA-CORPO,GUARDA-RODAE MURETA DE PROTECAO EM PONTES E VIADUTOS,MEDIDA PELO DOBROPINTURA COM TINTA A BASE DE PVA,DE GUARDA-CORPO,GUARDA-RODADA AREA TOTAL(LARGURA X ALTURA)PINTURA COM TINTA A BASE DE PVA,DE GUARDA-CORPO,GUARDA-RODA</v>
      </c>
      <c r="C20426" s="141" t="s">
        <v>60662</v>
      </c>
      <c r="D20426" s="141" t="s">
        <v>60663</v>
      </c>
      <c r="E20426" s="141" t="s">
        <v>60664</v>
      </c>
      <c r="I20426" s="141" t="s">
        <v>27</v>
      </c>
      <c r="J20426" s="649">
        <v>7.99</v>
      </c>
    </row>
    <row r="20427" spans="1:10" hidden="1">
      <c r="A20427" s="141" t="s">
        <v>60666</v>
      </c>
      <c r="B20427" s="141" t="str">
        <f t="shared" si="319"/>
        <v>DEFENSAS METALICAS:RECUPERACAO E ASSENTAMENTO COM RETIRADA,PINTURA EM 2 DEMAOS E POSTERIOR RECOLOCACAODEFENSAS METALICAS:RECUPERACAO E ASSENTAMENTO COM RETIRADA,PDEFENSAS METALICAS:RECUPERACAO E ASSENTAMENTO COM RETIRADA,P</v>
      </c>
      <c r="C20427" s="141" t="s">
        <v>60667</v>
      </c>
      <c r="D20427" s="141" t="s">
        <v>60668</v>
      </c>
      <c r="I20427" s="141" t="s">
        <v>285</v>
      </c>
      <c r="J20427" s="649">
        <v>98.82</v>
      </c>
    </row>
    <row r="20428" spans="1:10" hidden="1">
      <c r="A20428" s="141" t="s">
        <v>60669</v>
      </c>
      <c r="B20428" s="141" t="str">
        <f t="shared" si="319"/>
        <v>DEFENSAS METALICAS:RECUPERACAO E ASSENTAMENTO COM RETIRADA,PINTURA EM 2 DEMAOS E POSTERIOR RECOLOCACAODEFENSAS METALICAS:RECUPERACAO E ASSENTAMENTO COM RETIRADA,PDEFENSAS METALICAS:RECUPERACAO E ASSENTAMENTO COM RETIRADA,P</v>
      </c>
      <c r="C20428" s="141" t="s">
        <v>60667</v>
      </c>
      <c r="D20428" s="141" t="s">
        <v>60668</v>
      </c>
      <c r="I20428" s="141" t="s">
        <v>285</v>
      </c>
      <c r="J20428" s="649">
        <v>85.74</v>
      </c>
    </row>
    <row r="20429" spans="1:10" hidden="1">
      <c r="A20429" s="141" t="s">
        <v>60670</v>
      </c>
      <c r="B20429" s="141" t="str">
        <f t="shared" si="319"/>
        <v>EMULSAO ASFALTICA CATIONICA,TIPO RR-2C,EXCLUSIVE TRANSPORTE.CUSTO SOMENTE DOS MATERIAIS.FORNECIMENTOEMULSAO ASFALTICA CATIONICA,TIPO RR-2C,EXCLUSIVE TRANSPORTE.EMULSAO ASFALTICA CATIONICA,TIPO RR-2C,EXCLUSIVE TRANSPORTE.</v>
      </c>
      <c r="C20429" s="141" t="s">
        <v>60671</v>
      </c>
      <c r="D20429" s="141" t="s">
        <v>60619</v>
      </c>
      <c r="I20429" s="141" t="s">
        <v>16877</v>
      </c>
      <c r="J20429" s="649">
        <v>3342.2</v>
      </c>
    </row>
    <row r="20430" spans="1:10" hidden="1">
      <c r="A20430" s="141" t="s">
        <v>60672</v>
      </c>
      <c r="B20430" s="141" t="str">
        <f t="shared" si="319"/>
        <v>EMULSAO ASFALTICA CATIONICA,TIPO RR-2C,EXCLUSIVE TRANSPORTE.CUSTO SOMENTE DOS MATERIAIS.FORNECIMENTOEMULSAO ASFALTICA CATIONICA,TIPO RR-2C,EXCLUSIVE TRANSPORTE.EMULSAO ASFALTICA CATIONICA,TIPO RR-2C,EXCLUSIVE TRANSPORTE.</v>
      </c>
      <c r="C20430" s="141" t="s">
        <v>60671</v>
      </c>
      <c r="D20430" s="141" t="s">
        <v>60619</v>
      </c>
      <c r="I20430" s="141" t="s">
        <v>16877</v>
      </c>
      <c r="J20430" s="649">
        <v>3342.2</v>
      </c>
    </row>
    <row r="20431" spans="1:10" hidden="1">
      <c r="A20431" s="141" t="s">
        <v>60673</v>
      </c>
      <c r="B20431" s="141" t="str">
        <f t="shared" si="319"/>
        <v>EMULSAO ASFALTICA CATIONICA,TIPO RL-1C,EXCLUSIVE TRANSPORTE.CUSTO SOMENTE DOS MATERIAIS.FORNECIMENTOEMULSAO ASFALTICA CATIONICA,TIPO RL-1C,EXCLUSIVE TRANSPORTE.EMULSAO ASFALTICA CATIONICA,TIPO RL-1C,EXCLUSIVE TRANSPORTE.</v>
      </c>
      <c r="C20431" s="141" t="s">
        <v>60674</v>
      </c>
      <c r="D20431" s="141" t="s">
        <v>60619</v>
      </c>
      <c r="I20431" s="141" t="s">
        <v>16877</v>
      </c>
      <c r="J20431" s="649">
        <v>3114.5</v>
      </c>
    </row>
    <row r="20432" spans="1:10" hidden="1">
      <c r="A20432" s="141" t="s">
        <v>60675</v>
      </c>
      <c r="B20432" s="141" t="str">
        <f t="shared" si="319"/>
        <v>EMULSAO ASFALTICA CATIONICA,TIPO RL-1C,EXCLUSIVE TRANSPORTE.CUSTO SOMENTE DOS MATERIAIS.FORNECIMENTOEMULSAO ASFALTICA CATIONICA,TIPO RL-1C,EXCLUSIVE TRANSPORTE.EMULSAO ASFALTICA CATIONICA,TIPO RL-1C,EXCLUSIVE TRANSPORTE.</v>
      </c>
      <c r="C20432" s="141" t="s">
        <v>60674</v>
      </c>
      <c r="D20432" s="141" t="s">
        <v>60619</v>
      </c>
      <c r="I20432" s="141" t="s">
        <v>16877</v>
      </c>
      <c r="J20432" s="649">
        <v>3114.5</v>
      </c>
    </row>
    <row r="20433" spans="1:10" hidden="1">
      <c r="A20433" s="141" t="s">
        <v>60676</v>
      </c>
      <c r="B20433" s="141" t="str">
        <f t="shared" si="319"/>
        <v>EMULSAO ASFALTICA CATIONICA,TIPO RR-1C,EXCLUSIVE TRANSPORTE.CUSTO SOMENTE DOS MATERIAIS.FORNECIMENTOEMULSAO ASFALTICA CATIONICA,TIPO RR-1C,EXCLUSIVE TRANSPORTE.EMULSAO ASFALTICA CATIONICA,TIPO RR-1C,EXCLUSIVE TRANSPORTE.</v>
      </c>
      <c r="C20433" s="141" t="s">
        <v>60677</v>
      </c>
      <c r="D20433" s="141" t="s">
        <v>60619</v>
      </c>
      <c r="I20433" s="141" t="s">
        <v>16877</v>
      </c>
      <c r="J20433" s="649">
        <v>3218.8</v>
      </c>
    </row>
    <row r="20434" spans="1:10" hidden="1">
      <c r="A20434" s="141" t="s">
        <v>60678</v>
      </c>
      <c r="B20434" s="141" t="str">
        <f t="shared" si="319"/>
        <v>EMULSAO ASFALTICA CATIONICA,TIPO RR-1C,EXCLUSIVE TRANSPORTE.CUSTO SOMENTE DOS MATERIAIS.FORNECIMENTOEMULSAO ASFALTICA CATIONICA,TIPO RR-1C,EXCLUSIVE TRANSPORTE.EMULSAO ASFALTICA CATIONICA,TIPO RR-1C,EXCLUSIVE TRANSPORTE.</v>
      </c>
      <c r="C20434" s="141" t="s">
        <v>60677</v>
      </c>
      <c r="D20434" s="141" t="s">
        <v>60619</v>
      </c>
      <c r="I20434" s="141" t="s">
        <v>16877</v>
      </c>
      <c r="J20434" s="649">
        <v>3218.8</v>
      </c>
    </row>
    <row r="20435" spans="1:10" hidden="1">
      <c r="A20435" s="141" t="s">
        <v>60679</v>
      </c>
      <c r="B20435" s="141" t="str">
        <f t="shared" si="319"/>
        <v>EMULSAO ASFALTICA CATIONICA,TIPO RM-1C,EXCLUSIVE TRANSPORTE.CUSTO SOMENTE DOS MATERIAIS.FORNECIMENTOEMULSAO ASFALTICA CATIONICA,TIPO RM-1C,EXCLUSIVE TRANSPORTE.EMULSAO ASFALTICA CATIONICA,TIPO RM-1C,EXCLUSIVE TRANSPORTE.</v>
      </c>
      <c r="C20435" s="141" t="s">
        <v>60680</v>
      </c>
      <c r="D20435" s="141" t="s">
        <v>60619</v>
      </c>
      <c r="I20435" s="141" t="s">
        <v>16877</v>
      </c>
      <c r="J20435" s="649">
        <v>3541.3</v>
      </c>
    </row>
    <row r="20436" spans="1:10" hidden="1">
      <c r="A20436" s="141" t="s">
        <v>60681</v>
      </c>
      <c r="B20436" s="141" t="str">
        <f t="shared" si="319"/>
        <v>EMULSAO ASFALTICA CATIONICA,TIPO RM-1C,EXCLUSIVE TRANSPORTE.CUSTO SOMENTE DOS MATERIAIS.FORNECIMENTOEMULSAO ASFALTICA CATIONICA,TIPO RM-1C,EXCLUSIVE TRANSPORTE.EMULSAO ASFALTICA CATIONICA,TIPO RM-1C,EXCLUSIVE TRANSPORTE.</v>
      </c>
      <c r="C20436" s="141" t="s">
        <v>60680</v>
      </c>
      <c r="D20436" s="141" t="s">
        <v>60619</v>
      </c>
      <c r="I20436" s="141" t="s">
        <v>16877</v>
      </c>
      <c r="J20436" s="649">
        <v>3541.3</v>
      </c>
    </row>
    <row r="20437" spans="1:10" hidden="1">
      <c r="A20437" s="141" t="s">
        <v>60682</v>
      </c>
      <c r="B20437" s="141" t="str">
        <f t="shared" si="319"/>
        <v>ASFALTO DILUIDO,TIPO CM-30,EXCLUSIVE TRANSPORTE.CUSTO SOMENTE DOS MATERIAIS.FORNECIMENTOASFALTO DILUIDO,TIPO CM-30,EXCLUSIVE TRANSPORTE.CUSTO SOMENTASFALTO DILUIDO,TIPO CM-30,EXCLUSIVE TRANSPORTE.CUSTO SOMENT</v>
      </c>
      <c r="C20437" s="141" t="s">
        <v>60683</v>
      </c>
      <c r="D20437" s="141" t="s">
        <v>60633</v>
      </c>
      <c r="I20437" s="141" t="s">
        <v>16877</v>
      </c>
      <c r="J20437" s="649">
        <v>5391.5</v>
      </c>
    </row>
    <row r="20438" spans="1:10" hidden="1">
      <c r="A20438" s="141" t="s">
        <v>60684</v>
      </c>
      <c r="B20438" s="141" t="str">
        <f t="shared" si="319"/>
        <v>ASFALTO DILUIDO,TIPO CM-30,EXCLUSIVE TRANSPORTE.CUSTO SOMENTE DOS MATERIAIS.FORNECIMENTOASFALTO DILUIDO,TIPO CM-30,EXCLUSIVE TRANSPORTE.CUSTO SOMENTASFALTO DILUIDO,TIPO CM-30,EXCLUSIVE TRANSPORTE.CUSTO SOMENT</v>
      </c>
      <c r="C20438" s="141" t="s">
        <v>60683</v>
      </c>
      <c r="D20438" s="141" t="s">
        <v>60633</v>
      </c>
      <c r="I20438" s="141" t="s">
        <v>16877</v>
      </c>
      <c r="J20438" s="649">
        <v>5391.5</v>
      </c>
    </row>
    <row r="20439" spans="1:10" hidden="1">
      <c r="A20439" s="141" t="s">
        <v>60685</v>
      </c>
      <c r="B20439" s="141" t="str">
        <f t="shared" si="319"/>
        <v>MATERIAL BETUMINOSO,TIPO CIMENTO ASFALTICO CAP-30/45,EXCLUSIVE TRANSPORTE.CUSTO SOMENTE DOS MATERIAIS.FORNECIMENTOMATERIAL BETUMINOSO,TIPO CIMENTO ASFALTICO CAP-30/45,EXCLUSIMATERIAL BETUMINOSO,TIPO CIMENTO ASFALTICO CAP-30/45,EXCLUSI</v>
      </c>
      <c r="C20439" s="141" t="s">
        <v>60686</v>
      </c>
      <c r="D20439" s="141" t="s">
        <v>60637</v>
      </c>
      <c r="I20439" s="141" t="s">
        <v>16877</v>
      </c>
      <c r="J20439" s="649">
        <v>4208.8</v>
      </c>
    </row>
    <row r="20440" spans="1:10" hidden="1">
      <c r="A20440" s="141" t="s">
        <v>60687</v>
      </c>
      <c r="B20440" s="141" t="str">
        <f t="shared" si="319"/>
        <v>MATERIAL BETUMINOSO,TIPO CIMENTO ASFALTICO CAP-30/45,EXCLUSIVE TRANSPORTE.CUSTO SOMENTE DOS MATERIAIS.FORNECIMENTOMATERIAL BETUMINOSO,TIPO CIMENTO ASFALTICO CAP-30/45,EXCLUSIMATERIAL BETUMINOSO,TIPO CIMENTO ASFALTICO CAP-30/45,EXCLUSI</v>
      </c>
      <c r="C20440" s="141" t="s">
        <v>60686</v>
      </c>
      <c r="D20440" s="141" t="s">
        <v>60637</v>
      </c>
      <c r="I20440" s="141" t="s">
        <v>16877</v>
      </c>
      <c r="J20440" s="649">
        <v>4208.8</v>
      </c>
    </row>
    <row r="20441" spans="1:10" hidden="1">
      <c r="A20441" s="141" t="s">
        <v>60688</v>
      </c>
      <c r="B20441" s="141" t="str">
        <f t="shared" si="319"/>
        <v>MATERIAL BETUMINOSO,TIPO CIMENTO ASFALTICO CAP-50/70,EXCLUSIVE TRANSPORTE.CUSTO SOMENTE DOS MATERIAIS.FORNECIMENTOMATERIAL BETUMINOSO,TIPO CIMENTO ASFALTICO CAP-50/70,EXCLUSIMATERIAL BETUMINOSO,TIPO CIMENTO ASFALTICO CAP-50/70,EXCLUSI</v>
      </c>
      <c r="C20441" s="141" t="s">
        <v>60689</v>
      </c>
      <c r="D20441" s="141" t="s">
        <v>60637</v>
      </c>
      <c r="I20441" s="141" t="s">
        <v>16877</v>
      </c>
      <c r="J20441" s="649">
        <v>4219.3999999999996</v>
      </c>
    </row>
    <row r="20442" spans="1:10" hidden="1">
      <c r="A20442" s="141" t="s">
        <v>60690</v>
      </c>
      <c r="B20442" s="141" t="str">
        <f t="shared" si="319"/>
        <v>MATERIAL BETUMINOSO,TIPO CIMENTO ASFALTICO CAP-50/70,EXCLUSIVE TRANSPORTE.CUSTO SOMENTE DOS MATERIAIS.FORNECIMENTOMATERIAL BETUMINOSO,TIPO CIMENTO ASFALTICO CAP-50/70,EXCLUSIMATERIAL BETUMINOSO,TIPO CIMENTO ASFALTICO CAP-50/70,EXCLUSI</v>
      </c>
      <c r="C20442" s="141" t="s">
        <v>60689</v>
      </c>
      <c r="D20442" s="141" t="s">
        <v>60637</v>
      </c>
      <c r="I20442" s="141" t="s">
        <v>16877</v>
      </c>
      <c r="J20442" s="649">
        <v>4219.3999999999996</v>
      </c>
    </row>
    <row r="20443" spans="1:10" hidden="1">
      <c r="A20443" s="141" t="s">
        <v>60691</v>
      </c>
      <c r="B20443" s="141" t="str">
        <f t="shared" si="319"/>
        <v>CASCALHINHO (PEDRA ZERO) PARA REGIAO DE CAMPOS,EXCLUSIVE TRANSPORTE,INCLUSIVE CARGA NO CAMINHAO.FORNECIMENTOCASCALHINHO (PEDRA ZERO) PARA REGIAO DE CAMPOS,EXCLUSIVE TRACASCALHINHO (PEDRA ZERO) PARA REGIAO DE CAMPOS,EXCLUSIVE TRA</v>
      </c>
      <c r="C20443" s="141" t="s">
        <v>60692</v>
      </c>
      <c r="D20443" s="141" t="s">
        <v>60693</v>
      </c>
      <c r="I20443" s="141" t="s">
        <v>4524</v>
      </c>
      <c r="J20443" s="649">
        <v>109.34</v>
      </c>
    </row>
    <row r="20444" spans="1:10" hidden="1">
      <c r="A20444" s="141" t="s">
        <v>60694</v>
      </c>
      <c r="B20444" s="141" t="str">
        <f t="shared" si="319"/>
        <v>CASCALHINHO (PEDRA ZERO) PARA REGIAO DE CAMPOS,EXCLUSIVE TRANSPORTE,INCLUSIVE CARGA NO CAMINHAO.FORNECIMENTOCASCALHINHO (PEDRA ZERO) PARA REGIAO DE CAMPOS,EXCLUSIVE TRACASCALHINHO (PEDRA ZERO) PARA REGIAO DE CAMPOS,EXCLUSIVE TRA</v>
      </c>
      <c r="C20444" s="141" t="s">
        <v>60692</v>
      </c>
      <c r="D20444" s="141" t="s">
        <v>60693</v>
      </c>
      <c r="I20444" s="141" t="s">
        <v>4524</v>
      </c>
      <c r="J20444" s="649">
        <v>109.34</v>
      </c>
    </row>
    <row r="20445" spans="1:10" hidden="1">
      <c r="A20445" s="141" t="s">
        <v>60695</v>
      </c>
      <c r="B20445" s="141" t="str">
        <f t="shared" si="319"/>
        <v>PEDRA BRITADA 1,2 E 3 PARA REGIAO DE CAMPOS,EXCLUSIVE TRANPORTE,INCLUSIVE CARGA NO CAMINHAO.FORNECIMENTOPEDRA BRITADA 1,2 E 3 PARA REGIAO DE CAMPOS,EXCLUSIVE TRANPOPEDRA BRITADA 1,2 E 3 PARA REGIAO DE CAMPOS,EXCLUSIVE TRANPO</v>
      </c>
      <c r="C20445" s="141" t="s">
        <v>60696</v>
      </c>
      <c r="D20445" s="141" t="s">
        <v>60697</v>
      </c>
      <c r="I20445" s="141" t="s">
        <v>4524</v>
      </c>
      <c r="J20445" s="649">
        <v>101.7</v>
      </c>
    </row>
    <row r="20446" spans="1:10" hidden="1">
      <c r="A20446" s="141" t="s">
        <v>60698</v>
      </c>
      <c r="B20446" s="141" t="str">
        <f t="shared" si="319"/>
        <v>PEDRA BRITADA 1,2 E 3 PARA REGIAO DE CAMPOS,EXCLUSIVE TRANPORTE,INCLUSIVE CARGA NO CAMINHAO.FORNECIMENTOPEDRA BRITADA 1,2 E 3 PARA REGIAO DE CAMPOS,EXCLUSIVE TRANPOPEDRA BRITADA 1,2 E 3 PARA REGIAO DE CAMPOS,EXCLUSIVE TRANPO</v>
      </c>
      <c r="C20446" s="141" t="s">
        <v>60696</v>
      </c>
      <c r="D20446" s="141" t="s">
        <v>60697</v>
      </c>
      <c r="I20446" s="141" t="s">
        <v>4524</v>
      </c>
      <c r="J20446" s="649">
        <v>101.7</v>
      </c>
    </row>
    <row r="20447" spans="1:10" hidden="1">
      <c r="A20447" s="141" t="s">
        <v>60699</v>
      </c>
      <c r="B20447" s="141" t="str">
        <f t="shared" si="319"/>
        <v>BRITA CORRIDA PARA REGIAO DE CAMPOS,EXCLUSIVE TRANSPORTE,INCLUSIVE CARGA NO CAMINHAO.FORNECIMENTOBRITA CORRIDA PARA REGIAO DE CAMPOS,EXCLUSIVE TRANSPORTE,INCBRITA CORRIDA PARA REGIAO DE CAMPOS,EXCLUSIVE TRANSPORTE,INC</v>
      </c>
      <c r="C20447" s="141" t="s">
        <v>60700</v>
      </c>
      <c r="D20447" s="141" t="s">
        <v>60701</v>
      </c>
      <c r="I20447" s="141" t="s">
        <v>4524</v>
      </c>
      <c r="J20447" s="649">
        <v>91.52</v>
      </c>
    </row>
    <row r="20448" spans="1:10" hidden="1">
      <c r="A20448" s="141" t="s">
        <v>60702</v>
      </c>
      <c r="B20448" s="141" t="str">
        <f t="shared" si="319"/>
        <v>BRITA CORRIDA PARA REGIAO DE CAMPOS,EXCLUSIVE TRANSPORTE,INCLUSIVE CARGA NO CAMINHAO.FORNECIMENTOBRITA CORRIDA PARA REGIAO DE CAMPOS,EXCLUSIVE TRANSPORTE,INCBRITA CORRIDA PARA REGIAO DE CAMPOS,EXCLUSIVE TRANSPORTE,INC</v>
      </c>
      <c r="C20448" s="141" t="s">
        <v>60700</v>
      </c>
      <c r="D20448" s="141" t="s">
        <v>60701</v>
      </c>
      <c r="I20448" s="141" t="s">
        <v>4524</v>
      </c>
      <c r="J20448" s="649">
        <v>91.52</v>
      </c>
    </row>
    <row r="20449" spans="1:10" hidden="1">
      <c r="A20449" s="141" t="s">
        <v>60703</v>
      </c>
      <c r="B20449" s="141" t="str">
        <f t="shared" si="319"/>
        <v>PO-DE-PEDRA,PARA REGIAO DE CAMPOS,EXCLUSIVE TRANSPORTE,INCLUSIVE CARGA NO CAMINHAO.FORNECIMENTOPO-DE-PEDRA,PARA REGIAO DE CAMPOS,EXCLUSIVE TRANSPORTE,INCLUPO-DE-PEDRA,PARA REGIAO DE CAMPOS,EXCLUSIVE TRANSPORTE,INCLU</v>
      </c>
      <c r="C20449" s="141" t="s">
        <v>60704</v>
      </c>
      <c r="D20449" s="141" t="s">
        <v>60705</v>
      </c>
      <c r="I20449" s="141" t="s">
        <v>4524</v>
      </c>
      <c r="J20449" s="649">
        <v>65.52</v>
      </c>
    </row>
    <row r="20450" spans="1:10" hidden="1">
      <c r="A20450" s="141" t="s">
        <v>60706</v>
      </c>
      <c r="B20450" s="141" t="str">
        <f t="shared" si="319"/>
        <v>PO-DE-PEDRA,PARA REGIAO DE CAMPOS,EXCLUSIVE TRANSPORTE,INCLUSIVE CARGA NO CAMINHAO.FORNECIMENTOPO-DE-PEDRA,PARA REGIAO DE CAMPOS,EXCLUSIVE TRANSPORTE,INCLUPO-DE-PEDRA,PARA REGIAO DE CAMPOS,EXCLUSIVE TRANSPORTE,INCLU</v>
      </c>
      <c r="C20450" s="141" t="s">
        <v>60704</v>
      </c>
      <c r="D20450" s="141" t="s">
        <v>60705</v>
      </c>
      <c r="I20450" s="141" t="s">
        <v>4524</v>
      </c>
      <c r="J20450" s="649">
        <v>65.52</v>
      </c>
    </row>
    <row r="20451" spans="1:10" hidden="1">
      <c r="A20451" s="141" t="s">
        <v>60707</v>
      </c>
      <c r="B20451" s="141" t="str">
        <f t="shared" si="319"/>
        <v>PEDRA-DE-MAO PARA REGIAO DE CAMPOS,EXCLUSIVE TRANSPORTE,INCLUSIVE CARGA NO CAMINHAO.FORNECIMENTOPEDRA-DE-MAO PARA REGIAO DE CAMPOS,EXCLUSIVE TRANSPORTE,INCLPEDRA-DE-MAO PARA REGIAO DE CAMPOS,EXCLUSIVE TRANSPORTE,INCL</v>
      </c>
      <c r="C20451" s="141" t="s">
        <v>60708</v>
      </c>
      <c r="D20451" s="141" t="s">
        <v>60709</v>
      </c>
      <c r="I20451" s="141" t="s">
        <v>4524</v>
      </c>
      <c r="J20451" s="649">
        <v>117.6</v>
      </c>
    </row>
    <row r="20452" spans="1:10" hidden="1">
      <c r="A20452" s="141" t="s">
        <v>60710</v>
      </c>
      <c r="B20452" s="141" t="str">
        <f t="shared" si="319"/>
        <v>PEDRA-DE-MAO PARA REGIAO DE CAMPOS,EXCLUSIVE TRANSPORTE,INCLUSIVE CARGA NO CAMINHAO.FORNECIMENTOPEDRA-DE-MAO PARA REGIAO DE CAMPOS,EXCLUSIVE TRANSPORTE,INCLPEDRA-DE-MAO PARA REGIAO DE CAMPOS,EXCLUSIVE TRANSPORTE,INCL</v>
      </c>
      <c r="C20452" s="141" t="s">
        <v>60708</v>
      </c>
      <c r="D20452" s="141" t="s">
        <v>60709</v>
      </c>
      <c r="I20452" s="141" t="s">
        <v>4524</v>
      </c>
      <c r="J20452" s="649">
        <v>117.6</v>
      </c>
    </row>
    <row r="20453" spans="1:10" hidden="1">
      <c r="A20453" s="141" t="s">
        <v>60711</v>
      </c>
      <c r="B20453" s="141" t="str">
        <f t="shared" si="319"/>
        <v>AREIA PARA A REGIAO DE CAMPOS DOS GOYTACAZES,EXCLUSIVE TRANSPORTE,INCLUSIVE CARGA NO CAMINHAO.FORNECIMENTOAREIA PARA A REGIAO DE CAMPOS DOS GOYTACAZES,EXCLUSIVE TRANSAREIA PARA A REGIAO DE CAMPOS DOS GOYTACAZES,EXCLUSIVE TRANS</v>
      </c>
      <c r="C20453" s="141" t="s">
        <v>60712</v>
      </c>
      <c r="D20453" s="141" t="s">
        <v>60713</v>
      </c>
      <c r="I20453" s="141" t="s">
        <v>4524</v>
      </c>
      <c r="J20453" s="649">
        <v>19</v>
      </c>
    </row>
    <row r="20454" spans="1:10" hidden="1">
      <c r="A20454" s="141" t="s">
        <v>60714</v>
      </c>
      <c r="B20454" s="141" t="str">
        <f t="shared" si="319"/>
        <v>AREIA PARA A REGIAO DE CAMPOS DOS GOYTACAZES,EXCLUSIVE TRANSPORTE,INCLUSIVE CARGA NO CAMINHAO.FORNECIMENTOAREIA PARA A REGIAO DE CAMPOS DOS GOYTACAZES,EXCLUSIVE TRANSAREIA PARA A REGIAO DE CAMPOS DOS GOYTACAZES,EXCLUSIVE TRANS</v>
      </c>
      <c r="C20454" s="141" t="s">
        <v>60712</v>
      </c>
      <c r="D20454" s="141" t="s">
        <v>60713</v>
      </c>
      <c r="I20454" s="141" t="s">
        <v>4524</v>
      </c>
      <c r="J20454" s="649">
        <v>19</v>
      </c>
    </row>
    <row r="20455" spans="1:10" hidden="1">
      <c r="A20455" s="141" t="s">
        <v>60715</v>
      </c>
      <c r="B20455" s="141" t="str">
        <f t="shared" si="319"/>
        <v>CASCALHINHO (PEDRA ZERO) PARA REGIAO DE ITAPERUNA,EXCLUSIVETRANSPORTE,INCLUSIVE CARGA NO CAMINHAO.FORNECIMENTOCASCALHINHO (PEDRA ZERO) PARA REGIAO DE ITAPERUNA,EXCLUSIVECASCALHINHO (PEDRA ZERO) PARA REGIAO DE ITAPERUNA,EXCLUSIVE</v>
      </c>
      <c r="C20455" s="141" t="s">
        <v>60716</v>
      </c>
      <c r="D20455" s="141" t="s">
        <v>60717</v>
      </c>
      <c r="I20455" s="141" t="s">
        <v>4524</v>
      </c>
      <c r="J20455" s="649">
        <v>119.28</v>
      </c>
    </row>
    <row r="20456" spans="1:10" hidden="1">
      <c r="A20456" s="141" t="s">
        <v>60718</v>
      </c>
      <c r="B20456" s="141" t="str">
        <f t="shared" si="319"/>
        <v>CASCALHINHO (PEDRA ZERO) PARA REGIAO DE ITAPERUNA,EXCLUSIVETRANSPORTE,INCLUSIVE CARGA NO CAMINHAO.FORNECIMENTOCASCALHINHO (PEDRA ZERO) PARA REGIAO DE ITAPERUNA,EXCLUSIVECASCALHINHO (PEDRA ZERO) PARA REGIAO DE ITAPERUNA,EXCLUSIVE</v>
      </c>
      <c r="C20456" s="141" t="s">
        <v>60716</v>
      </c>
      <c r="D20456" s="141" t="s">
        <v>60717</v>
      </c>
      <c r="I20456" s="141" t="s">
        <v>4524</v>
      </c>
      <c r="J20456" s="649">
        <v>119.28</v>
      </c>
    </row>
    <row r="20457" spans="1:10" hidden="1">
      <c r="A20457" s="141" t="s">
        <v>60719</v>
      </c>
      <c r="B20457" s="141" t="str">
        <f t="shared" si="319"/>
        <v>PEDRA BRITADA 1 PARA REGIAO DE ITAPERUNA,EXCLUSIVE TRANSPORTE,INCLUSIVE CARGA NO CAMINHAO.FORNECIMENTOPEDRA BRITADA 1 PARA REGIAO DE ITAPERUNA,EXCLUSIVE TRANSPORTPEDRA BRITADA 1 PARA REGIAO DE ITAPERUNA,EXCLUSIVE TRANSPORT</v>
      </c>
      <c r="C20457" s="141" t="s">
        <v>60720</v>
      </c>
      <c r="D20457" s="141" t="s">
        <v>60721</v>
      </c>
      <c r="I20457" s="141" t="s">
        <v>4524</v>
      </c>
      <c r="J20457" s="649">
        <v>108.75</v>
      </c>
    </row>
    <row r="20458" spans="1:10" hidden="1">
      <c r="A20458" s="141" t="s">
        <v>60722</v>
      </c>
      <c r="B20458" s="141" t="str">
        <f t="shared" si="319"/>
        <v>PEDRA BRITADA 1 PARA REGIAO DE ITAPERUNA,EXCLUSIVE TRANSPORTE,INCLUSIVE CARGA NO CAMINHAO.FORNECIMENTOPEDRA BRITADA 1 PARA REGIAO DE ITAPERUNA,EXCLUSIVE TRANSPORTPEDRA BRITADA 1 PARA REGIAO DE ITAPERUNA,EXCLUSIVE TRANSPORT</v>
      </c>
      <c r="C20458" s="141" t="s">
        <v>60720</v>
      </c>
      <c r="D20458" s="141" t="s">
        <v>60721</v>
      </c>
      <c r="I20458" s="141" t="s">
        <v>4524</v>
      </c>
      <c r="J20458" s="649">
        <v>108.75</v>
      </c>
    </row>
    <row r="20459" spans="1:10" hidden="1">
      <c r="A20459" s="141" t="s">
        <v>60723</v>
      </c>
      <c r="B20459" s="141" t="str">
        <f t="shared" si="319"/>
        <v>PO-DE-PEDRA PARA REGIAO DE ITAPERUNA,EXCLUSIVE TRANSPORTE,INCLUSIVE CARGA NO CAMINHAO.FORNECIMENTOPO-DE-PEDRA PARA REGIAO DE ITAPERUNA,EXCLUSIVE TRANSPORTE,INPO-DE-PEDRA PARA REGIAO DE ITAPERUNA,EXCLUSIVE TRANSPORTE,IN</v>
      </c>
      <c r="C20459" s="141" t="s">
        <v>60724</v>
      </c>
      <c r="D20459" s="141" t="s">
        <v>60725</v>
      </c>
      <c r="I20459" s="141" t="s">
        <v>4524</v>
      </c>
      <c r="J20459" s="649">
        <v>92.04</v>
      </c>
    </row>
    <row r="20460" spans="1:10" hidden="1">
      <c r="A20460" s="141" t="s">
        <v>60726</v>
      </c>
      <c r="B20460" s="141" t="str">
        <f t="shared" si="319"/>
        <v>PO-DE-PEDRA PARA REGIAO DE ITAPERUNA,EXCLUSIVE TRANSPORTE,INCLUSIVE CARGA NO CAMINHAO.FORNECIMENTOPO-DE-PEDRA PARA REGIAO DE ITAPERUNA,EXCLUSIVE TRANSPORTE,INPO-DE-PEDRA PARA REGIAO DE ITAPERUNA,EXCLUSIVE TRANSPORTE,IN</v>
      </c>
      <c r="C20460" s="141" t="s">
        <v>60724</v>
      </c>
      <c r="D20460" s="141" t="s">
        <v>60725</v>
      </c>
      <c r="I20460" s="141" t="s">
        <v>4524</v>
      </c>
      <c r="J20460" s="649">
        <v>92.04</v>
      </c>
    </row>
    <row r="20461" spans="1:10" hidden="1">
      <c r="A20461" s="141" t="s">
        <v>60727</v>
      </c>
      <c r="B20461" s="141" t="str">
        <f t="shared" si="319"/>
        <v>PEDRA-DE-MAO PARA REGIAO DE ITAPERUNA,EXCLUSIVE TRANSPORTE,INCLUSIVE CARGA NO CAMINHAO.FORNECIMENTOPEDRA-DE-MAO PARA REGIAO DE ITAPERUNA,EXCLUSIVE TRANSPORTE,IPEDRA-DE-MAO PARA REGIAO DE ITAPERUNA,EXCLUSIVE TRANSPORTE,I</v>
      </c>
      <c r="C20461" s="141" t="s">
        <v>60728</v>
      </c>
      <c r="D20461" s="141" t="s">
        <v>60729</v>
      </c>
      <c r="I20461" s="141" t="s">
        <v>4524</v>
      </c>
      <c r="J20461" s="649">
        <v>126</v>
      </c>
    </row>
    <row r="20462" spans="1:10" hidden="1">
      <c r="A20462" s="141" t="s">
        <v>60730</v>
      </c>
      <c r="B20462" s="141" t="str">
        <f t="shared" si="319"/>
        <v>PEDRA-DE-MAO PARA REGIAO DE ITAPERUNA,EXCLUSIVE TRANSPORTE,INCLUSIVE CARGA NO CAMINHAO.FORNECIMENTOPEDRA-DE-MAO PARA REGIAO DE ITAPERUNA,EXCLUSIVE TRANSPORTE,IPEDRA-DE-MAO PARA REGIAO DE ITAPERUNA,EXCLUSIVE TRANSPORTE,I</v>
      </c>
      <c r="C20462" s="141" t="s">
        <v>60728</v>
      </c>
      <c r="D20462" s="141" t="s">
        <v>60729</v>
      </c>
      <c r="I20462" s="141" t="s">
        <v>4524</v>
      </c>
      <c r="J20462" s="649">
        <v>126</v>
      </c>
    </row>
    <row r="20463" spans="1:10" hidden="1">
      <c r="A20463" s="141" t="s">
        <v>60731</v>
      </c>
      <c r="B20463" s="141" t="str">
        <f t="shared" si="319"/>
        <v>AREIA PARA A REGIAO DE ITAPERUNA,EXCLUSIVE TRANSPORTE,INCLUSIVE CARGA NO CAMINHAO.FORNECIMENTOAREIA PARA A REGIAO DE ITAPERUNA,EXCLUSIVE TRANSPORTE,INCLUSAREIA PARA A REGIAO DE ITAPERUNA,EXCLUSIVE TRANSPORTE,INCLUS</v>
      </c>
      <c r="C20463" s="141" t="s">
        <v>60732</v>
      </c>
      <c r="D20463" s="141" t="s">
        <v>60733</v>
      </c>
      <c r="I20463" s="141" t="s">
        <v>4524</v>
      </c>
      <c r="J20463" s="649">
        <v>115</v>
      </c>
    </row>
    <row r="20464" spans="1:10" hidden="1">
      <c r="A20464" s="141" t="s">
        <v>60734</v>
      </c>
      <c r="B20464" s="141" t="str">
        <f t="shared" si="319"/>
        <v>AREIA PARA A REGIAO DE ITAPERUNA,EXCLUSIVE TRANSPORTE,INCLUSIVE CARGA NO CAMINHAO.FORNECIMENTOAREIA PARA A REGIAO DE ITAPERUNA,EXCLUSIVE TRANSPORTE,INCLUSAREIA PARA A REGIAO DE ITAPERUNA,EXCLUSIVE TRANSPORTE,INCLUS</v>
      </c>
      <c r="C20464" s="141" t="s">
        <v>60732</v>
      </c>
      <c r="D20464" s="141" t="s">
        <v>60733</v>
      </c>
      <c r="I20464" s="141" t="s">
        <v>4524</v>
      </c>
      <c r="J20464" s="649">
        <v>115</v>
      </c>
    </row>
    <row r="20465" spans="1:10" hidden="1">
      <c r="A20465" s="141" t="s">
        <v>60735</v>
      </c>
      <c r="B20465" s="141" t="str">
        <f t="shared" si="319"/>
        <v>CASCALHINHO (PEDRA ZERO) PARA REGIAO DE MACAE,EXCLUSIVE TRANSPORTE,INCLUSIVE CARGA NO CAMINHAO.FORNECIMENTOCASCALHINHO (PEDRA ZERO) PARA REGIAO DE MACAE,EXCLUSIVE TRANCASCALHINHO (PEDRA ZERO) PARA REGIAO DE MACAE,EXCLUSIVE TRAN</v>
      </c>
      <c r="C20465" s="141" t="s">
        <v>60736</v>
      </c>
      <c r="D20465" s="141" t="s">
        <v>60737</v>
      </c>
      <c r="I20465" s="141" t="s">
        <v>4524</v>
      </c>
      <c r="J20465" s="649">
        <v>106.5</v>
      </c>
    </row>
    <row r="20466" spans="1:10" hidden="1">
      <c r="A20466" s="141" t="s">
        <v>60738</v>
      </c>
      <c r="B20466" s="141" t="str">
        <f t="shared" si="319"/>
        <v>CASCALHINHO (PEDRA ZERO) PARA REGIAO DE MACAE,EXCLUSIVE TRANSPORTE,INCLUSIVE CARGA NO CAMINHAO.FORNECIMENTOCASCALHINHO (PEDRA ZERO) PARA REGIAO DE MACAE,EXCLUSIVE TRANCASCALHINHO (PEDRA ZERO) PARA REGIAO DE MACAE,EXCLUSIVE TRAN</v>
      </c>
      <c r="C20466" s="141" t="s">
        <v>60736</v>
      </c>
      <c r="D20466" s="141" t="s">
        <v>60737</v>
      </c>
      <c r="I20466" s="141" t="s">
        <v>4524</v>
      </c>
      <c r="J20466" s="649">
        <v>106.5</v>
      </c>
    </row>
    <row r="20467" spans="1:10" hidden="1">
      <c r="A20467" s="141" t="s">
        <v>60739</v>
      </c>
      <c r="B20467" s="141" t="str">
        <f t="shared" si="319"/>
        <v>PEDRA BRITADA 1, 2 E 3 PARA REGIAO DE MACAE,EXCLUSIVE TRANSPORTE,INCLUSIVE CARGA NO CAMINHAO.FORNECIMENTOPEDRA BRITADA 1, 2 E 3 PARA REGIAO DE MACAE,EXCLUSIVE TRANSPPEDRA BRITADA 1, 2 E 3 PARA REGIAO DE MACAE,EXCLUSIVE TRANSP</v>
      </c>
      <c r="C20467" s="141" t="s">
        <v>60740</v>
      </c>
      <c r="D20467" s="141" t="s">
        <v>60741</v>
      </c>
      <c r="I20467" s="141" t="s">
        <v>4524</v>
      </c>
      <c r="J20467" s="649">
        <v>93.52</v>
      </c>
    </row>
    <row r="20468" spans="1:10" hidden="1">
      <c r="A20468" s="141" t="s">
        <v>60742</v>
      </c>
      <c r="B20468" s="141" t="str">
        <f t="shared" si="319"/>
        <v>PEDRA BRITADA 1, 2 E 3 PARA REGIAO DE MACAE,EXCLUSIVE TRANSPORTE,INCLUSIVE CARGA NO CAMINHAO.FORNECIMENTOPEDRA BRITADA 1, 2 E 3 PARA REGIAO DE MACAE,EXCLUSIVE TRANSPPEDRA BRITADA 1, 2 E 3 PARA REGIAO DE MACAE,EXCLUSIVE TRANSP</v>
      </c>
      <c r="C20468" s="141" t="s">
        <v>60740</v>
      </c>
      <c r="D20468" s="141" t="s">
        <v>60741</v>
      </c>
      <c r="I20468" s="141" t="s">
        <v>4524</v>
      </c>
      <c r="J20468" s="649">
        <v>93.52</v>
      </c>
    </row>
    <row r="20469" spans="1:10" hidden="1">
      <c r="A20469" s="141" t="s">
        <v>60743</v>
      </c>
      <c r="B20469" s="141" t="str">
        <f t="shared" si="319"/>
        <v>BRITA CORRIDA PARA REGIAO DE MACAE,EXCLUSIVE TRANSPORTE,INCLUSIVE CARGA NO CAMINHAO.FORNECIMENTOBRITA CORRIDA PARA REGIAO DE MACAE,EXCLUSIVE TRANSPORTE,INCLBRITA CORRIDA PARA REGIAO DE MACAE,EXCLUSIVE TRANSPORTE,INCL</v>
      </c>
      <c r="C20469" s="141" t="s">
        <v>60744</v>
      </c>
      <c r="D20469" s="141" t="s">
        <v>60709</v>
      </c>
      <c r="I20469" s="141" t="s">
        <v>4524</v>
      </c>
      <c r="J20469" s="649">
        <v>109.12</v>
      </c>
    </row>
    <row r="20470" spans="1:10" hidden="1">
      <c r="A20470" s="141" t="s">
        <v>60745</v>
      </c>
      <c r="B20470" s="141" t="str">
        <f t="shared" si="319"/>
        <v>BRITA CORRIDA PARA REGIAO DE MACAE,EXCLUSIVE TRANSPORTE,INCLUSIVE CARGA NO CAMINHAO.FORNECIMENTOBRITA CORRIDA PARA REGIAO DE MACAE,EXCLUSIVE TRANSPORTE,INCLBRITA CORRIDA PARA REGIAO DE MACAE,EXCLUSIVE TRANSPORTE,INCL</v>
      </c>
      <c r="C20470" s="141" t="s">
        <v>60744</v>
      </c>
      <c r="D20470" s="141" t="s">
        <v>60709</v>
      </c>
      <c r="I20470" s="141" t="s">
        <v>4524</v>
      </c>
      <c r="J20470" s="649">
        <v>109.12</v>
      </c>
    </row>
    <row r="20471" spans="1:10" hidden="1">
      <c r="A20471" s="141" t="s">
        <v>60746</v>
      </c>
      <c r="B20471" s="141" t="str">
        <f t="shared" si="319"/>
        <v>PO-DE-PEDRA PARA REGIAO DE MACAE,EXCLUSIVE TRANSPORTE,INCLUSIVE CARGA NO CAMINHAO.FORNECIMENTOPO-DE-PEDRA PARA REGIAO DE MACAE,EXCLUSIVE TRANSPORTE,INCLUSPO-DE-PEDRA PARA REGIAO DE MACAE,EXCLUSIVE TRANSPORTE,INCLUS</v>
      </c>
      <c r="C20471" s="141" t="s">
        <v>60747</v>
      </c>
      <c r="D20471" s="141" t="s">
        <v>60733</v>
      </c>
      <c r="I20471" s="141" t="s">
        <v>4524</v>
      </c>
      <c r="J20471" s="649">
        <v>93.6</v>
      </c>
    </row>
    <row r="20472" spans="1:10" hidden="1">
      <c r="A20472" s="141" t="s">
        <v>60748</v>
      </c>
      <c r="B20472" s="141" t="str">
        <f t="shared" si="319"/>
        <v>PO-DE-PEDRA PARA REGIAO DE MACAE,EXCLUSIVE TRANSPORTE,INCLUSIVE CARGA NO CAMINHAO.FORNECIMENTOPO-DE-PEDRA PARA REGIAO DE MACAE,EXCLUSIVE TRANSPORTE,INCLUSPO-DE-PEDRA PARA REGIAO DE MACAE,EXCLUSIVE TRANSPORTE,INCLUS</v>
      </c>
      <c r="C20472" s="141" t="s">
        <v>60747</v>
      </c>
      <c r="D20472" s="141" t="s">
        <v>60733</v>
      </c>
      <c r="I20472" s="141" t="s">
        <v>4524</v>
      </c>
      <c r="J20472" s="649">
        <v>93.6</v>
      </c>
    </row>
    <row r="20473" spans="1:10" hidden="1">
      <c r="A20473" s="141" t="s">
        <v>60749</v>
      </c>
      <c r="B20473" s="141" t="str">
        <f t="shared" si="319"/>
        <v>PEDRA-DE-MAO PARA REGIAO DE MACAE,EXCLUSIVE TRANSPORTE,INCLUSIVE CARGA NO CAMINHAO.FORNECIMENTOPEDRA-DE-MAO PARA REGIAO DE MACAE,EXCLUSIVE TRANSPORTE,INCLUPEDRA-DE-MAO PARA REGIAO DE MACAE,EXCLUSIVE TRANSPORTE,INCLU</v>
      </c>
      <c r="C20473" s="141" t="s">
        <v>60750</v>
      </c>
      <c r="D20473" s="141" t="s">
        <v>60705</v>
      </c>
      <c r="I20473" s="141" t="s">
        <v>4524</v>
      </c>
      <c r="J20473" s="649">
        <v>109.2</v>
      </c>
    </row>
    <row r="20474" spans="1:10" hidden="1">
      <c r="A20474" s="141" t="s">
        <v>60751</v>
      </c>
      <c r="B20474" s="141" t="str">
        <f t="shared" si="319"/>
        <v>PEDRA-DE-MAO PARA REGIAO DE MACAE,EXCLUSIVE TRANSPORTE,INCLUSIVE CARGA NO CAMINHAO.FORNECIMENTOPEDRA-DE-MAO PARA REGIAO DE MACAE,EXCLUSIVE TRANSPORTE,INCLUPEDRA-DE-MAO PARA REGIAO DE MACAE,EXCLUSIVE TRANSPORTE,INCLU</v>
      </c>
      <c r="C20474" s="141" t="s">
        <v>60750</v>
      </c>
      <c r="D20474" s="141" t="s">
        <v>60705</v>
      </c>
      <c r="I20474" s="141" t="s">
        <v>4524</v>
      </c>
      <c r="J20474" s="649">
        <v>109.2</v>
      </c>
    </row>
    <row r="20475" spans="1:10" hidden="1">
      <c r="A20475" s="141" t="s">
        <v>60752</v>
      </c>
      <c r="B20475" s="141" t="str">
        <f t="shared" si="319"/>
        <v>AREIA PARA A REGIAO DE MACAE,EXCLUSIVE TRANSPORTE,INCLUSIVECARGA NO CAMINHAO.FORNECIMENTOAREIA PARA A REGIAO DE MACAE,EXCLUSIVE TRANSPORTE,INCLUSIVEAREIA PARA A REGIAO DE MACAE,EXCLUSIVE TRANSPORTE,INCLUSIVE</v>
      </c>
      <c r="C20475" s="141" t="s">
        <v>60753</v>
      </c>
      <c r="D20475" s="141" t="s">
        <v>60754</v>
      </c>
      <c r="I20475" s="141" t="s">
        <v>4524</v>
      </c>
      <c r="J20475" s="649">
        <v>40</v>
      </c>
    </row>
    <row r="20476" spans="1:10" hidden="1">
      <c r="A20476" s="141" t="s">
        <v>60755</v>
      </c>
      <c r="B20476" s="141" t="str">
        <f t="shared" si="319"/>
        <v>AREIA PARA A REGIAO DE MACAE,EXCLUSIVE TRANSPORTE,INCLUSIVECARGA NO CAMINHAO.FORNECIMENTOAREIA PARA A REGIAO DE MACAE,EXCLUSIVE TRANSPORTE,INCLUSIVEAREIA PARA A REGIAO DE MACAE,EXCLUSIVE TRANSPORTE,INCLUSIVE</v>
      </c>
      <c r="C20476" s="141" t="s">
        <v>60753</v>
      </c>
      <c r="D20476" s="141" t="s">
        <v>60754</v>
      </c>
      <c r="I20476" s="141" t="s">
        <v>4524</v>
      </c>
      <c r="J20476" s="649">
        <v>40</v>
      </c>
    </row>
    <row r="20477" spans="1:10" hidden="1">
      <c r="A20477" s="141" t="s">
        <v>60756</v>
      </c>
      <c r="B20477" s="141" t="str">
        <f t="shared" si="319"/>
        <v>CASCALHINHO (PEDRA ZERO) PARA REGIAO DE NOVA FRIBURGO,EXCLUSIVE TRANSPORTE,INCLUSIVE CARGA NO CAMINHAO.FORNECIMENTOCASCALHINHO (PEDRA ZERO) PARA REGIAO DE NOVA FRIBURGO,EXCLUSCASCALHINHO (PEDRA ZERO) PARA REGIAO DE NOVA FRIBURGO,EXCLUS</v>
      </c>
      <c r="C20477" s="141" t="s">
        <v>60757</v>
      </c>
      <c r="D20477" s="141" t="s">
        <v>60758</v>
      </c>
      <c r="I20477" s="141" t="s">
        <v>4524</v>
      </c>
      <c r="J20477" s="649">
        <v>142</v>
      </c>
    </row>
    <row r="20478" spans="1:10" hidden="1">
      <c r="A20478" s="141" t="s">
        <v>60759</v>
      </c>
      <c r="B20478" s="141" t="str">
        <f t="shared" si="319"/>
        <v>CASCALHINHO (PEDRA ZERO) PARA REGIAO DE NOVA FRIBURGO,EXCLUSIVE TRANSPORTE,INCLUSIVE CARGA NO CAMINHAO.FORNECIMENTOCASCALHINHO (PEDRA ZERO) PARA REGIAO DE NOVA FRIBURGO,EXCLUSCASCALHINHO (PEDRA ZERO) PARA REGIAO DE NOVA FRIBURGO,EXCLUS</v>
      </c>
      <c r="C20478" s="141" t="s">
        <v>60757</v>
      </c>
      <c r="D20478" s="141" t="s">
        <v>60758</v>
      </c>
      <c r="I20478" s="141" t="s">
        <v>4524</v>
      </c>
      <c r="J20478" s="649">
        <v>142</v>
      </c>
    </row>
    <row r="20479" spans="1:10" hidden="1">
      <c r="A20479" s="141" t="s">
        <v>60760</v>
      </c>
      <c r="B20479" s="141" t="str">
        <f t="shared" si="319"/>
        <v>PEDRA BRITADA 1, 2 E 3 PARA REGIAO DE NOVA FRIBURGO,EXCLUSIVE TRANSPORTE,INCLUSIVE CARGA NO CAMINHAO.FORNECIMENTOPEDRA BRITADA 1, 2 E 3 PARA REGIAO DE NOVA FRIBURGO,EXCLUSIVPEDRA BRITADA 1, 2 E 3 PARA REGIAO DE NOVA FRIBURGO,EXCLUSIV</v>
      </c>
      <c r="C20479" s="141" t="s">
        <v>60761</v>
      </c>
      <c r="D20479" s="141" t="s">
        <v>60762</v>
      </c>
      <c r="I20479" s="141" t="s">
        <v>4524</v>
      </c>
      <c r="J20479" s="649">
        <v>141.47</v>
      </c>
    </row>
    <row r="20480" spans="1:10" hidden="1">
      <c r="A20480" s="141" t="s">
        <v>60763</v>
      </c>
      <c r="B20480" s="141" t="str">
        <f t="shared" si="319"/>
        <v>PEDRA BRITADA 1, 2 E 3 PARA REGIAO DE NOVA FRIBURGO,EXCLUSIVE TRANSPORTE,INCLUSIVE CARGA NO CAMINHAO.FORNECIMENTOPEDRA BRITADA 1, 2 E 3 PARA REGIAO DE NOVA FRIBURGO,EXCLUSIVPEDRA BRITADA 1, 2 E 3 PARA REGIAO DE NOVA FRIBURGO,EXCLUSIV</v>
      </c>
      <c r="C20480" s="141" t="s">
        <v>60761</v>
      </c>
      <c r="D20480" s="141" t="s">
        <v>60762</v>
      </c>
      <c r="I20480" s="141" t="s">
        <v>4524</v>
      </c>
      <c r="J20480" s="649">
        <v>141.47</v>
      </c>
    </row>
    <row r="20481" spans="1:10" hidden="1">
      <c r="A20481" s="141" t="s">
        <v>60764</v>
      </c>
      <c r="B20481" s="141" t="str">
        <f t="shared" si="319"/>
        <v>BRITA CORRIDA PARA REGIAO DE NOVA FRIBURGO,EXCLUSIVE TRANSPORTE,INCLUSIVE CARGA NO CAMINHAO.FORNECIMENTOBRITA CORRIDA PARA REGIAO DE NOVA FRIBURGO,EXCLUSIVE TRANSPOBRITA CORRIDA PARA REGIAO DE NOVA FRIBURGO,EXCLUSIVE TRANSPO</v>
      </c>
      <c r="C20481" s="141" t="s">
        <v>60765</v>
      </c>
      <c r="D20481" s="141" t="s">
        <v>60697</v>
      </c>
      <c r="I20481" s="141" t="s">
        <v>4524</v>
      </c>
      <c r="J20481" s="649">
        <v>138.66999999999999</v>
      </c>
    </row>
    <row r="20482" spans="1:10" hidden="1">
      <c r="A20482" s="141" t="s">
        <v>60766</v>
      </c>
      <c r="B20482" s="141" t="str">
        <f t="shared" si="319"/>
        <v>BRITA CORRIDA PARA REGIAO DE NOVA FRIBURGO,EXCLUSIVE TRANSPORTE,INCLUSIVE CARGA NO CAMINHAO.FORNECIMENTOBRITA CORRIDA PARA REGIAO DE NOVA FRIBURGO,EXCLUSIVE TRANSPOBRITA CORRIDA PARA REGIAO DE NOVA FRIBURGO,EXCLUSIVE TRANSPO</v>
      </c>
      <c r="C20482" s="141" t="s">
        <v>60765</v>
      </c>
      <c r="D20482" s="141" t="s">
        <v>60697</v>
      </c>
      <c r="I20482" s="141" t="s">
        <v>4524</v>
      </c>
      <c r="J20482" s="649">
        <v>138.66999999999999</v>
      </c>
    </row>
    <row r="20483" spans="1:10" hidden="1">
      <c r="A20483" s="141" t="s">
        <v>60767</v>
      </c>
      <c r="B20483" s="141" t="str">
        <f t="shared" ref="B20483:B20546" si="320">C20483&amp;D20483&amp;C20483&amp;E20483&amp;F20483&amp;G20483&amp;H20483&amp;C20483</f>
        <v>PO-DE-PEDRA PARA REGIAO DE NOVA FRIBURGO,EXCLUSIVE TRANSPORTE,INCLUSIVE CARGA NO CAMINHAO.FORNECIMENTOPO-DE-PEDRA PARA REGIAO DE NOVA FRIBURGO,EXCLUSIVE TRANSPORTPO-DE-PEDRA PARA REGIAO DE NOVA FRIBURGO,EXCLUSIVE TRANSPORT</v>
      </c>
      <c r="C20483" s="141" t="s">
        <v>60768</v>
      </c>
      <c r="D20483" s="141" t="s">
        <v>60721</v>
      </c>
      <c r="I20483" s="141" t="s">
        <v>4524</v>
      </c>
      <c r="J20483" s="649">
        <v>135.19999999999999</v>
      </c>
    </row>
    <row r="20484" spans="1:10" hidden="1">
      <c r="A20484" s="141" t="s">
        <v>60769</v>
      </c>
      <c r="B20484" s="141" t="str">
        <f t="shared" si="320"/>
        <v>PO-DE-PEDRA PARA REGIAO DE NOVA FRIBURGO,EXCLUSIVE TRANSPORTE,INCLUSIVE CARGA NO CAMINHAO.FORNECIMENTOPO-DE-PEDRA PARA REGIAO DE NOVA FRIBURGO,EXCLUSIVE TRANSPORTPO-DE-PEDRA PARA REGIAO DE NOVA FRIBURGO,EXCLUSIVE TRANSPORT</v>
      </c>
      <c r="C20484" s="141" t="s">
        <v>60768</v>
      </c>
      <c r="D20484" s="141" t="s">
        <v>60721</v>
      </c>
      <c r="I20484" s="141" t="s">
        <v>4524</v>
      </c>
      <c r="J20484" s="649">
        <v>135.19999999999999</v>
      </c>
    </row>
    <row r="20485" spans="1:10" hidden="1">
      <c r="A20485" s="141" t="s">
        <v>60770</v>
      </c>
      <c r="B20485" s="141" t="str">
        <f t="shared" si="320"/>
        <v>PEDRA-DE-MAO PARA REGIAO DE NOVA FRIBURGO,EXCLUSIVE TRANSPORTE,INCLUSIVE CARGA NO CAMINHAO.FORNECIMENTOPEDRA-DE-MAO PARA REGIAO DE NOVA FRIBURGO,EXCLUSIVE TRANSPORPEDRA-DE-MAO PARA REGIAO DE NOVA FRIBURGO,EXCLUSIVE TRANSPOR</v>
      </c>
      <c r="C20485" s="141" t="s">
        <v>60771</v>
      </c>
      <c r="D20485" s="141" t="s">
        <v>60772</v>
      </c>
      <c r="I20485" s="141" t="s">
        <v>4524</v>
      </c>
      <c r="J20485" s="649">
        <v>147.63</v>
      </c>
    </row>
    <row r="20486" spans="1:10" hidden="1">
      <c r="A20486" s="141" t="s">
        <v>60773</v>
      </c>
      <c r="B20486" s="141" t="str">
        <f t="shared" si="320"/>
        <v>PEDRA-DE-MAO PARA REGIAO DE NOVA FRIBURGO,EXCLUSIVE TRANSPORTE,INCLUSIVE CARGA NO CAMINHAO.FORNECIMENTOPEDRA-DE-MAO PARA REGIAO DE NOVA FRIBURGO,EXCLUSIVE TRANSPORPEDRA-DE-MAO PARA REGIAO DE NOVA FRIBURGO,EXCLUSIVE TRANSPOR</v>
      </c>
      <c r="C20486" s="141" t="s">
        <v>60771</v>
      </c>
      <c r="D20486" s="141" t="s">
        <v>60772</v>
      </c>
      <c r="I20486" s="141" t="s">
        <v>4524</v>
      </c>
      <c r="J20486" s="649">
        <v>147.63</v>
      </c>
    </row>
    <row r="20487" spans="1:10" hidden="1">
      <c r="A20487" s="141" t="s">
        <v>60774</v>
      </c>
      <c r="B20487" s="141" t="str">
        <f t="shared" si="320"/>
        <v>AREIA PARA A REGIAO DE NOVA FRIBURGO,EXCLUSIVE TRANSPORTE,INCLUSIVE CARGA NO CAMINHAO.FORNECIMENTOAREIA PARA A REGIAO DE NOVA FRIBURGO,EXCLUSIVE TRANSPORTE,INAREIA PARA A REGIAO DE NOVA FRIBURGO,EXCLUSIVE TRANSPORTE,IN</v>
      </c>
      <c r="C20487" s="141" t="s">
        <v>60775</v>
      </c>
      <c r="D20487" s="141" t="s">
        <v>60725</v>
      </c>
      <c r="I20487" s="141" t="s">
        <v>4524</v>
      </c>
      <c r="J20487" s="649">
        <v>105</v>
      </c>
    </row>
    <row r="20488" spans="1:10" hidden="1">
      <c r="A20488" s="141" t="s">
        <v>60776</v>
      </c>
      <c r="B20488" s="141" t="str">
        <f t="shared" si="320"/>
        <v>AREIA PARA A REGIAO DE NOVA FRIBURGO,EXCLUSIVE TRANSPORTE,INCLUSIVE CARGA NO CAMINHAO.FORNECIMENTOAREIA PARA A REGIAO DE NOVA FRIBURGO,EXCLUSIVE TRANSPORTE,INAREIA PARA A REGIAO DE NOVA FRIBURGO,EXCLUSIVE TRANSPORTE,IN</v>
      </c>
      <c r="C20488" s="141" t="s">
        <v>60775</v>
      </c>
      <c r="D20488" s="141" t="s">
        <v>60725</v>
      </c>
      <c r="I20488" s="141" t="s">
        <v>4524</v>
      </c>
      <c r="J20488" s="649">
        <v>105</v>
      </c>
    </row>
    <row r="20489" spans="1:10" hidden="1">
      <c r="A20489" s="141" t="s">
        <v>60777</v>
      </c>
      <c r="B20489" s="141" t="str">
        <f t="shared" si="320"/>
        <v>CASCALHINHO (PEDRA ZERO) PARA REGIAO DE BARRA MANSA,EXCLUSIVE TRANSPORTE,INCLUSIVE CARGA NO CAMINHAO.FORNECIMENTOCASCALHINHO (PEDRA ZERO) PARA REGIAO DE BARRA MANSA,EXCLUSIVCASCALHINHO (PEDRA ZERO) PARA REGIAO DE BARRA MANSA,EXCLUSIV</v>
      </c>
      <c r="C20489" s="141" t="s">
        <v>60778</v>
      </c>
      <c r="D20489" s="141" t="s">
        <v>60762</v>
      </c>
      <c r="I20489" s="141" t="s">
        <v>4524</v>
      </c>
      <c r="J20489" s="649">
        <v>103.66</v>
      </c>
    </row>
    <row r="20490" spans="1:10" hidden="1">
      <c r="A20490" s="141" t="s">
        <v>60779</v>
      </c>
      <c r="B20490" s="141" t="str">
        <f t="shared" si="320"/>
        <v>CASCALHINHO (PEDRA ZERO) PARA REGIAO DE BARRA MANSA,EXCLUSIVE TRANSPORTE,INCLUSIVE CARGA NO CAMINHAO.FORNECIMENTOCASCALHINHO (PEDRA ZERO) PARA REGIAO DE BARRA MANSA,EXCLUSIVCASCALHINHO (PEDRA ZERO) PARA REGIAO DE BARRA MANSA,EXCLUSIV</v>
      </c>
      <c r="C20490" s="141" t="s">
        <v>60778</v>
      </c>
      <c r="D20490" s="141" t="s">
        <v>60762</v>
      </c>
      <c r="I20490" s="141" t="s">
        <v>4524</v>
      </c>
      <c r="J20490" s="649">
        <v>103.66</v>
      </c>
    </row>
    <row r="20491" spans="1:10" hidden="1">
      <c r="A20491" s="141" t="s">
        <v>60780</v>
      </c>
      <c r="B20491" s="141" t="str">
        <f t="shared" si="320"/>
        <v>PEDRA BRITADA 1, 2 E 3 PARA REGIAO DE BARRA MANSA,EXCLUSIVETRANSPORTE,INCLUSIVE CARGA NO CAMINHAO.FORNECIMENTOPEDRA BRITADA 1, 2 E 3 PARA REGIAO DE BARRA MANSA,EXCLUSIVEPEDRA BRITADA 1, 2 E 3 PARA REGIAO DE BARRA MANSA,EXCLUSIVE</v>
      </c>
      <c r="C20491" s="141" t="s">
        <v>60781</v>
      </c>
      <c r="D20491" s="141" t="s">
        <v>60717</v>
      </c>
      <c r="I20491" s="141" t="s">
        <v>4524</v>
      </c>
      <c r="J20491" s="649">
        <v>92.98</v>
      </c>
    </row>
    <row r="20492" spans="1:10" hidden="1">
      <c r="A20492" s="141" t="s">
        <v>60782</v>
      </c>
      <c r="B20492" s="141" t="str">
        <f t="shared" si="320"/>
        <v>PEDRA BRITADA 1, 2 E 3 PARA REGIAO DE BARRA MANSA,EXCLUSIVETRANSPORTE,INCLUSIVE CARGA NO CAMINHAO.FORNECIMENTOPEDRA BRITADA 1, 2 E 3 PARA REGIAO DE BARRA MANSA,EXCLUSIVEPEDRA BRITADA 1, 2 E 3 PARA REGIAO DE BARRA MANSA,EXCLUSIVE</v>
      </c>
      <c r="C20492" s="141" t="s">
        <v>60781</v>
      </c>
      <c r="D20492" s="141" t="s">
        <v>60717</v>
      </c>
      <c r="I20492" s="141" t="s">
        <v>4524</v>
      </c>
      <c r="J20492" s="649">
        <v>92.98</v>
      </c>
    </row>
    <row r="20493" spans="1:10" hidden="1">
      <c r="A20493" s="141" t="s">
        <v>60783</v>
      </c>
      <c r="B20493" s="141" t="str">
        <f t="shared" si="320"/>
        <v>BRITA CORRIDA PARA REGIAO DE BARRA MANSA,EXCLUSIVE TRANSPORTE,INCLUSIVE CARGA NO CAMINHAO.FORNECIMENTOBRITA CORRIDA PARA REGIAO DE BARRA MANSA,EXCLUSIVE TRANSPORTBRITA CORRIDA PARA REGIAO DE BARRA MANSA,EXCLUSIVE TRANSPORT</v>
      </c>
      <c r="C20493" s="141" t="s">
        <v>60784</v>
      </c>
      <c r="D20493" s="141" t="s">
        <v>60721</v>
      </c>
      <c r="I20493" s="141" t="s">
        <v>4524</v>
      </c>
      <c r="J20493" s="649">
        <v>61.6</v>
      </c>
    </row>
    <row r="20494" spans="1:10" hidden="1">
      <c r="A20494" s="141" t="s">
        <v>60785</v>
      </c>
      <c r="B20494" s="141" t="str">
        <f t="shared" si="320"/>
        <v>BRITA CORRIDA PARA REGIAO DE BARRA MANSA,EXCLUSIVE TRANSPORTE,INCLUSIVE CARGA NO CAMINHAO.FORNECIMENTOBRITA CORRIDA PARA REGIAO DE BARRA MANSA,EXCLUSIVE TRANSPORTBRITA CORRIDA PARA REGIAO DE BARRA MANSA,EXCLUSIVE TRANSPORT</v>
      </c>
      <c r="C20494" s="141" t="s">
        <v>60784</v>
      </c>
      <c r="D20494" s="141" t="s">
        <v>60721</v>
      </c>
      <c r="I20494" s="141" t="s">
        <v>4524</v>
      </c>
      <c r="J20494" s="649">
        <v>61.6</v>
      </c>
    </row>
    <row r="20495" spans="1:10" hidden="1">
      <c r="A20495" s="141" t="s">
        <v>60786</v>
      </c>
      <c r="B20495" s="141" t="str">
        <f t="shared" si="320"/>
        <v>PO-DE-PEDRA PARA REGIAO DE BARRA MANSA,EXCLUSIVE TRANSPORTE,INCLUSIVE CARGA NO CAMINHAO.FORNECIMENTOPO-DE-PEDRA PARA REGIAO DE BARRA MANSA,EXCLUSIVE TRANSPORTE,PO-DE-PEDRA PARA REGIAO DE BARRA MANSA,EXCLUSIVE TRANSPORTE,</v>
      </c>
      <c r="C20495" s="141" t="s">
        <v>60787</v>
      </c>
      <c r="D20495" s="141" t="s">
        <v>60788</v>
      </c>
      <c r="I20495" s="141" t="s">
        <v>4524</v>
      </c>
      <c r="J20495" s="649">
        <v>78</v>
      </c>
    </row>
    <row r="20496" spans="1:10" hidden="1">
      <c r="A20496" s="141" t="s">
        <v>60789</v>
      </c>
      <c r="B20496" s="141" t="str">
        <f t="shared" si="320"/>
        <v>PO-DE-PEDRA PARA REGIAO DE BARRA MANSA,EXCLUSIVE TRANSPORTE,INCLUSIVE CARGA NO CAMINHAO.FORNECIMENTOPO-DE-PEDRA PARA REGIAO DE BARRA MANSA,EXCLUSIVE TRANSPORTE,PO-DE-PEDRA PARA REGIAO DE BARRA MANSA,EXCLUSIVE TRANSPORTE,</v>
      </c>
      <c r="C20496" s="141" t="s">
        <v>60787</v>
      </c>
      <c r="D20496" s="141" t="s">
        <v>60788</v>
      </c>
      <c r="I20496" s="141" t="s">
        <v>4524</v>
      </c>
      <c r="J20496" s="649">
        <v>78</v>
      </c>
    </row>
    <row r="20497" spans="1:10" hidden="1">
      <c r="A20497" s="141" t="s">
        <v>60790</v>
      </c>
      <c r="B20497" s="141" t="str">
        <f t="shared" si="320"/>
        <v>PEDRA-DE-MAO PARA REGIAO DE BARRA MANSA,EXCLUSIVE TRANSPORTE,INCLUSIVE CARGA NO CAMINHAO.FORNECIMENTOPEDRA-DE-MAO PARA REGIAO DE BARRA MANSA,EXCLUSIVE TRANSPORTEPEDRA-DE-MAO PARA REGIAO DE BARRA MANSA,EXCLUSIVE TRANSPORTE</v>
      </c>
      <c r="C20497" s="141" t="s">
        <v>60791</v>
      </c>
      <c r="D20497" s="141" t="s">
        <v>60792</v>
      </c>
      <c r="I20497" s="141" t="s">
        <v>4524</v>
      </c>
      <c r="J20497" s="649">
        <v>109.2</v>
      </c>
    </row>
    <row r="20498" spans="1:10" hidden="1">
      <c r="A20498" s="141" t="s">
        <v>60793</v>
      </c>
      <c r="B20498" s="141" t="str">
        <f t="shared" si="320"/>
        <v>PEDRA-DE-MAO PARA REGIAO DE BARRA MANSA,EXCLUSIVE TRANSPORTE,INCLUSIVE CARGA NO CAMINHAO.FORNECIMENTOPEDRA-DE-MAO PARA REGIAO DE BARRA MANSA,EXCLUSIVE TRANSPORTEPEDRA-DE-MAO PARA REGIAO DE BARRA MANSA,EXCLUSIVE TRANSPORTE</v>
      </c>
      <c r="C20498" s="141" t="s">
        <v>60791</v>
      </c>
      <c r="D20498" s="141" t="s">
        <v>60792</v>
      </c>
      <c r="I20498" s="141" t="s">
        <v>4524</v>
      </c>
      <c r="J20498" s="649">
        <v>109.2</v>
      </c>
    </row>
    <row r="20499" spans="1:10" hidden="1">
      <c r="A20499" s="141" t="s">
        <v>60794</v>
      </c>
      <c r="B20499" s="141" t="str">
        <f t="shared" si="320"/>
        <v>AREIA PARA REGIAO DE BARRA MANSA,EXCLUSIVE TRANSPORTE,INCLUSIVE CARGA NO CAMINHAO.FORNECIMENTOAREIA PARA REGIAO DE BARRA MANSA,EXCLUSIVE TRANSPORTE,INCLUSAREIA PARA REGIAO DE BARRA MANSA,EXCLUSIVE TRANSPORTE,INCLUS</v>
      </c>
      <c r="C20499" s="141" t="s">
        <v>60795</v>
      </c>
      <c r="D20499" s="141" t="s">
        <v>60733</v>
      </c>
      <c r="I20499" s="141" t="s">
        <v>4524</v>
      </c>
      <c r="J20499" s="649">
        <v>70</v>
      </c>
    </row>
    <row r="20500" spans="1:10" hidden="1">
      <c r="A20500" s="141" t="s">
        <v>60796</v>
      </c>
      <c r="B20500" s="141" t="str">
        <f t="shared" si="320"/>
        <v>AREIA PARA REGIAO DE BARRA MANSA,EXCLUSIVE TRANSPORTE,INCLUSIVE CARGA NO CAMINHAO.FORNECIMENTOAREIA PARA REGIAO DE BARRA MANSA,EXCLUSIVE TRANSPORTE,INCLUSAREIA PARA REGIAO DE BARRA MANSA,EXCLUSIVE TRANSPORTE,INCLUS</v>
      </c>
      <c r="C20500" s="141" t="s">
        <v>60795</v>
      </c>
      <c r="D20500" s="141" t="s">
        <v>60733</v>
      </c>
      <c r="I20500" s="141" t="s">
        <v>4524</v>
      </c>
      <c r="J20500" s="649">
        <v>70</v>
      </c>
    </row>
    <row r="20501" spans="1:10" hidden="1">
      <c r="A20501" s="141" t="s">
        <v>60797</v>
      </c>
      <c r="B20501" s="141" t="str">
        <f t="shared" si="320"/>
        <v>PEDRA BRITADA Nº3 PARA REGIAO METROPOLITANA DO RIO DE JANEIRO,EXCLUSIVE TRANSPORTE,INCLUSIVE CARGA NO CAMINHAO.FORNECIMEPEDRA BRITADA Nº3 PARA REGIAO METROPOLITANA DO RIO DE JANEIRNTOPEDRA BRITADA Nº3 PARA REGIAO METROPOLITANA DO RIO DE JANEIR</v>
      </c>
      <c r="C20501" s="141" t="s">
        <v>60798</v>
      </c>
      <c r="D20501" s="141" t="s">
        <v>60799</v>
      </c>
      <c r="E20501" s="141" t="s">
        <v>25116</v>
      </c>
      <c r="I20501" s="141" t="s">
        <v>4524</v>
      </c>
      <c r="J20501" s="649">
        <v>101.5</v>
      </c>
    </row>
    <row r="20502" spans="1:10" hidden="1">
      <c r="A20502" s="141" t="s">
        <v>60800</v>
      </c>
      <c r="B20502" s="141" t="str">
        <f t="shared" si="320"/>
        <v>PEDRA BRITADA Nº3 PARA REGIAO METROPOLITANA DO RIO DE JANEIRO,EXCLUSIVE TRANSPORTE,INCLUSIVE CARGA NO CAMINHAO.FORNECIMEPEDRA BRITADA Nº3 PARA REGIAO METROPOLITANA DO RIO DE JANEIRNTOPEDRA BRITADA Nº3 PARA REGIAO METROPOLITANA DO RIO DE JANEIR</v>
      </c>
      <c r="C20502" s="141" t="s">
        <v>60798</v>
      </c>
      <c r="D20502" s="141" t="s">
        <v>60799</v>
      </c>
      <c r="E20502" s="141" t="s">
        <v>25116</v>
      </c>
      <c r="I20502" s="141" t="s">
        <v>4524</v>
      </c>
      <c r="J20502" s="649">
        <v>101.5</v>
      </c>
    </row>
    <row r="20503" spans="1:10" hidden="1">
      <c r="A20503" s="141" t="s">
        <v>60801</v>
      </c>
      <c r="B20503" s="141" t="str">
        <f t="shared" si="320"/>
        <v>PEDRA BRITADA Nº2,PARA REGIAO METROPOLITANA DO RIO DE JANEIRO,EXCLUSIVE TRANSPORTE,INCLUSIVE CARGA NO CAMINHAO.FORNECIMEPEDRA BRITADA Nº2,PARA REGIAO METROPOLITANA DO RIO DE JANEIRNTOPEDRA BRITADA Nº2,PARA REGIAO METROPOLITANA DO RIO DE JANEIR</v>
      </c>
      <c r="C20503" s="141" t="s">
        <v>60802</v>
      </c>
      <c r="D20503" s="141" t="s">
        <v>60799</v>
      </c>
      <c r="E20503" s="141" t="s">
        <v>25116</v>
      </c>
      <c r="I20503" s="141" t="s">
        <v>4524</v>
      </c>
      <c r="J20503" s="649">
        <v>104.4</v>
      </c>
    </row>
    <row r="20504" spans="1:10" hidden="1">
      <c r="A20504" s="141" t="s">
        <v>60803</v>
      </c>
      <c r="B20504" s="141" t="str">
        <f t="shared" si="320"/>
        <v>PEDRA BRITADA Nº2,PARA REGIAO METROPOLITANA DO RIO DE JANEIRO,EXCLUSIVE TRANSPORTE,INCLUSIVE CARGA NO CAMINHAO.FORNECIMEPEDRA BRITADA Nº2,PARA REGIAO METROPOLITANA DO RIO DE JANEIRNTOPEDRA BRITADA Nº2,PARA REGIAO METROPOLITANA DO RIO DE JANEIR</v>
      </c>
      <c r="C20504" s="141" t="s">
        <v>60802</v>
      </c>
      <c r="D20504" s="141" t="s">
        <v>60799</v>
      </c>
      <c r="E20504" s="141" t="s">
        <v>25116</v>
      </c>
      <c r="I20504" s="141" t="s">
        <v>4524</v>
      </c>
      <c r="J20504" s="649">
        <v>104.4</v>
      </c>
    </row>
    <row r="20505" spans="1:10" hidden="1">
      <c r="A20505" s="141" t="s">
        <v>60804</v>
      </c>
      <c r="B20505" s="141" t="str">
        <f t="shared" si="320"/>
        <v>PEDRA BRITADA Nº1,PARA REGIAO METROPOLITANA DO RIO DE JANEIRO,EXCLUSIVE TRANSPORTE,INCLUSIVE CARGA NO CAMINHAO.FORNECIMEPEDRA BRITADA Nº1,PARA REGIAO METROPOLITANA DO RIO DE JANEIRNTOPEDRA BRITADA Nº1,PARA REGIAO METROPOLITANA DO RIO DE JANEIR</v>
      </c>
      <c r="C20505" s="141" t="s">
        <v>60805</v>
      </c>
      <c r="D20505" s="141" t="s">
        <v>60799</v>
      </c>
      <c r="E20505" s="141" t="s">
        <v>25116</v>
      </c>
      <c r="I20505" s="141" t="s">
        <v>4524</v>
      </c>
      <c r="J20505" s="649">
        <v>102.76</v>
      </c>
    </row>
    <row r="20506" spans="1:10" hidden="1">
      <c r="A20506" s="141" t="s">
        <v>60806</v>
      </c>
      <c r="B20506" s="141" t="str">
        <f t="shared" si="320"/>
        <v>PEDRA BRITADA Nº1,PARA REGIAO METROPOLITANA DO RIO DE JANEIRO,EXCLUSIVE TRANSPORTE,INCLUSIVE CARGA NO CAMINHAO.FORNECIMEPEDRA BRITADA Nº1,PARA REGIAO METROPOLITANA DO RIO DE JANEIRNTOPEDRA BRITADA Nº1,PARA REGIAO METROPOLITANA DO RIO DE JANEIR</v>
      </c>
      <c r="C20506" s="141" t="s">
        <v>60805</v>
      </c>
      <c r="D20506" s="141" t="s">
        <v>60799</v>
      </c>
      <c r="E20506" s="141" t="s">
        <v>25116</v>
      </c>
      <c r="I20506" s="141" t="s">
        <v>4524</v>
      </c>
      <c r="J20506" s="649">
        <v>102.76</v>
      </c>
    </row>
    <row r="20507" spans="1:10" hidden="1">
      <c r="A20507" s="141" t="s">
        <v>60807</v>
      </c>
      <c r="B20507" s="141" t="str">
        <f t="shared" si="320"/>
        <v>PEDRA BRITADA Nº0,PARA REGIAO METROPOLITANA DO RIO DE JANEIRO,EXCLUSIVE TRANSPORTE,INCLUSIVE CARGA NO CAMINHAO.FORNECIMEPEDRA BRITADA Nº0,PARA REGIAO METROPOLITANA DO RIO DE JANEIRNTOPEDRA BRITADA Nº0,PARA REGIAO METROPOLITANA DO RIO DE JANEIR</v>
      </c>
      <c r="C20507" s="141" t="s">
        <v>60808</v>
      </c>
      <c r="D20507" s="141" t="s">
        <v>60799</v>
      </c>
      <c r="E20507" s="141" t="s">
        <v>25116</v>
      </c>
      <c r="I20507" s="141" t="s">
        <v>4524</v>
      </c>
      <c r="J20507" s="649">
        <v>113.6</v>
      </c>
    </row>
    <row r="20508" spans="1:10" hidden="1">
      <c r="A20508" s="141" t="s">
        <v>60809</v>
      </c>
      <c r="B20508" s="141" t="str">
        <f t="shared" si="320"/>
        <v>PEDRA BRITADA Nº0,PARA REGIAO METROPOLITANA DO RIO DE JANEIRO,EXCLUSIVE TRANSPORTE,INCLUSIVE CARGA NO CAMINHAO.FORNECIMEPEDRA BRITADA Nº0,PARA REGIAO METROPOLITANA DO RIO DE JANEIRNTOPEDRA BRITADA Nº0,PARA REGIAO METROPOLITANA DO RIO DE JANEIR</v>
      </c>
      <c r="C20508" s="141" t="s">
        <v>60808</v>
      </c>
      <c r="D20508" s="141" t="s">
        <v>60799</v>
      </c>
      <c r="E20508" s="141" t="s">
        <v>25116</v>
      </c>
      <c r="I20508" s="141" t="s">
        <v>4524</v>
      </c>
      <c r="J20508" s="649">
        <v>113.6</v>
      </c>
    </row>
    <row r="20509" spans="1:10" hidden="1">
      <c r="A20509" s="141" t="s">
        <v>60810</v>
      </c>
      <c r="B20509" s="141" t="str">
        <f t="shared" si="320"/>
        <v>BRITA CORRIDA PARA REGIAO METROPOLITANA DO RIO DE JANEIRO,EXCLUSIVE TRANSPORTE,INCLUSIVE CARGA NO CAMINHAO.FORNECIMENTOBRITA CORRIDA PARA REGIAO METROPOLITANA DO RIO DE JANEIRO,EXBRITA CORRIDA PARA REGIAO METROPOLITANA DO RIO DE JANEIRO,EX</v>
      </c>
      <c r="C20509" s="141" t="s">
        <v>60811</v>
      </c>
      <c r="D20509" s="141" t="s">
        <v>60812</v>
      </c>
      <c r="I20509" s="141" t="s">
        <v>4524</v>
      </c>
      <c r="J20509" s="649">
        <v>84.48</v>
      </c>
    </row>
    <row r="20510" spans="1:10" hidden="1">
      <c r="A20510" s="141" t="s">
        <v>60813</v>
      </c>
      <c r="B20510" s="141" t="str">
        <f t="shared" si="320"/>
        <v>BRITA CORRIDA PARA REGIAO METROPOLITANA DO RIO DE JANEIRO,EXCLUSIVE TRANSPORTE,INCLUSIVE CARGA NO CAMINHAO.FORNECIMENTOBRITA CORRIDA PARA REGIAO METROPOLITANA DO RIO DE JANEIRO,EXBRITA CORRIDA PARA REGIAO METROPOLITANA DO RIO DE JANEIRO,EX</v>
      </c>
      <c r="C20510" s="141" t="s">
        <v>60811</v>
      </c>
      <c r="D20510" s="141" t="s">
        <v>60812</v>
      </c>
      <c r="I20510" s="141" t="s">
        <v>4524</v>
      </c>
      <c r="J20510" s="649">
        <v>84.48</v>
      </c>
    </row>
    <row r="20511" spans="1:10" hidden="1">
      <c r="A20511" s="141" t="s">
        <v>60814</v>
      </c>
      <c r="B20511" s="141" t="str">
        <f t="shared" si="320"/>
        <v>PEDRA-DE-MAO PARA REGIAO METROPOLITANA DO RIO DE JANEIRO,EXCLUSIVE TRANSPORTE,INCLUSIVE CARGA NO CAMINHAO.FORNECIMENTOPEDRA-DE-MAO PARA REGIAO METROPOLITANA DO RIO DE JANEIRO,EXCPEDRA-DE-MAO PARA REGIAO METROPOLITANA DO RIO DE JANEIRO,EXC</v>
      </c>
      <c r="C20511" s="141" t="s">
        <v>60815</v>
      </c>
      <c r="D20511" s="141" t="s">
        <v>60816</v>
      </c>
      <c r="I20511" s="141" t="s">
        <v>4524</v>
      </c>
      <c r="J20511" s="649">
        <v>120.96</v>
      </c>
    </row>
    <row r="20512" spans="1:10" hidden="1">
      <c r="A20512" s="141" t="s">
        <v>60817</v>
      </c>
      <c r="B20512" s="141" t="str">
        <f t="shared" si="320"/>
        <v>PEDRA-DE-MAO PARA REGIAO METROPOLITANA DO RIO DE JANEIRO,EXCLUSIVE TRANSPORTE,INCLUSIVE CARGA NO CAMINHAO.FORNECIMENTOPEDRA-DE-MAO PARA REGIAO METROPOLITANA DO RIO DE JANEIRO,EXCPEDRA-DE-MAO PARA REGIAO METROPOLITANA DO RIO DE JANEIRO,EXC</v>
      </c>
      <c r="C20512" s="141" t="s">
        <v>60815</v>
      </c>
      <c r="D20512" s="141" t="s">
        <v>60816</v>
      </c>
      <c r="I20512" s="141" t="s">
        <v>4524</v>
      </c>
      <c r="J20512" s="649">
        <v>120.96</v>
      </c>
    </row>
    <row r="20513" spans="1:10" hidden="1">
      <c r="A20513" s="141" t="s">
        <v>60818</v>
      </c>
      <c r="B20513" s="141" t="str">
        <f t="shared" si="320"/>
        <v>AREIA PARA REGIAO METROPOLITANA DO RIO DE JANEIRO,EXCLUSIVETRANSPORTE,INCLUSIVE CARGA NO CAMINHAO.FORNECIMENTOAREIA PARA REGIAO METROPOLITANA DO RIO DE JANEIRO,EXCLUSIVEAREIA PARA REGIAO METROPOLITANA DO RIO DE JANEIRO,EXCLUSIVE</v>
      </c>
      <c r="C20513" s="141" t="s">
        <v>60819</v>
      </c>
      <c r="D20513" s="141" t="s">
        <v>60717</v>
      </c>
      <c r="I20513" s="141" t="s">
        <v>4524</v>
      </c>
      <c r="J20513" s="649">
        <v>65</v>
      </c>
    </row>
    <row r="20514" spans="1:10" hidden="1">
      <c r="A20514" s="141" t="s">
        <v>60820</v>
      </c>
      <c r="B20514" s="141" t="str">
        <f t="shared" si="320"/>
        <v>AREIA PARA REGIAO METROPOLITANA DO RIO DE JANEIRO,EXCLUSIVETRANSPORTE,INCLUSIVE CARGA NO CAMINHAO.FORNECIMENTOAREIA PARA REGIAO METROPOLITANA DO RIO DE JANEIRO,EXCLUSIVEAREIA PARA REGIAO METROPOLITANA DO RIO DE JANEIRO,EXCLUSIVE</v>
      </c>
      <c r="C20514" s="141" t="s">
        <v>60819</v>
      </c>
      <c r="D20514" s="141" t="s">
        <v>60717</v>
      </c>
      <c r="I20514" s="141" t="s">
        <v>4524</v>
      </c>
      <c r="J20514" s="649">
        <v>65</v>
      </c>
    </row>
    <row r="20515" spans="1:10" hidden="1">
      <c r="A20515" s="141" t="s">
        <v>60821</v>
      </c>
      <c r="B20515" s="141" t="str">
        <f t="shared" si="320"/>
        <v>PO-DE-PEDRA PARA REGIAO METROPOLITANA DO RIO DE JANEIRO,EXCLUSIVE TRANSPORTE,INCLUSIVE CARGA NO CAMINHAO.FORNECIMENTOPO-DE-PEDRA PARA REGIAO METROPOLITANA DO RIO DE JANEIRO,EXCLPO-DE-PEDRA PARA REGIAO METROPOLITANA DO RIO DE JANEIRO,EXCL</v>
      </c>
      <c r="C20515" s="141" t="s">
        <v>60822</v>
      </c>
      <c r="D20515" s="141" t="s">
        <v>60823</v>
      </c>
      <c r="I20515" s="141" t="s">
        <v>4524</v>
      </c>
      <c r="J20515" s="649">
        <v>96.72</v>
      </c>
    </row>
    <row r="20516" spans="1:10" hidden="1">
      <c r="A20516" s="141" t="s">
        <v>60824</v>
      </c>
      <c r="B20516" s="141" t="str">
        <f t="shared" si="320"/>
        <v>PO-DE-PEDRA PARA REGIAO METROPOLITANA DO RIO DE JANEIRO,EXCLUSIVE TRANSPORTE,INCLUSIVE CARGA NO CAMINHAO.FORNECIMENTOPO-DE-PEDRA PARA REGIAO METROPOLITANA DO RIO DE JANEIRO,EXCLPO-DE-PEDRA PARA REGIAO METROPOLITANA DO RIO DE JANEIRO,EXCL</v>
      </c>
      <c r="C20516" s="141" t="s">
        <v>60822</v>
      </c>
      <c r="D20516" s="141" t="s">
        <v>60823</v>
      </c>
      <c r="I20516" s="141" t="s">
        <v>4524</v>
      </c>
      <c r="J20516" s="649">
        <v>96.72</v>
      </c>
    </row>
    <row r="20517" spans="1:10" hidden="1">
      <c r="A20517" s="141" t="s">
        <v>60825</v>
      </c>
      <c r="B20517" s="141" t="str">
        <f t="shared" si="320"/>
        <v>AREIA INDUSTRIAL MEDIA PARA REGIAO METROPOLITANA DO RIO DE JANEIRO,CONFORME ABNT NBR 7211,EXCLUSIVE TRANSPORTE,INCLUSIVEAREIA INDUSTRIAL MEDIA PARA REGIAO METROPOLITANA DO RIO DE J CARGA NO CAMINHAO.FORNECIMENTOAREIA INDUSTRIAL MEDIA PARA REGIAO METROPOLITANA DO RIO DE J</v>
      </c>
      <c r="C20517" s="141" t="s">
        <v>60826</v>
      </c>
      <c r="D20517" s="141" t="s">
        <v>60827</v>
      </c>
      <c r="E20517" s="141" t="s">
        <v>60828</v>
      </c>
      <c r="I20517" s="141" t="s">
        <v>16877</v>
      </c>
      <c r="J20517" s="649">
        <v>75</v>
      </c>
    </row>
    <row r="20518" spans="1:10" hidden="1">
      <c r="A20518" s="141" t="s">
        <v>60829</v>
      </c>
      <c r="B20518" s="141" t="str">
        <f t="shared" si="320"/>
        <v>AREIA INDUSTRIAL MEDIA PARA REGIAO METROPOLITANA DO RIO DE JANEIRO,CONFORME ABNT NBR 7211,EXCLUSIVE TRANSPORTE,INCLUSIVEAREIA INDUSTRIAL MEDIA PARA REGIAO METROPOLITANA DO RIO DE J CARGA NO CAMINHAO.FORNECIMENTOAREIA INDUSTRIAL MEDIA PARA REGIAO METROPOLITANA DO RIO DE J</v>
      </c>
      <c r="C20518" s="141" t="s">
        <v>60826</v>
      </c>
      <c r="D20518" s="141" t="s">
        <v>60827</v>
      </c>
      <c r="E20518" s="141" t="s">
        <v>60828</v>
      </c>
      <c r="I20518" s="141" t="s">
        <v>16877</v>
      </c>
      <c r="J20518" s="649">
        <v>75</v>
      </c>
    </row>
    <row r="20519" spans="1:10" hidden="1">
      <c r="A20519" s="141" t="s">
        <v>60830</v>
      </c>
      <c r="B20519" s="141" t="str">
        <f t="shared" si="320"/>
        <v>AREIA INDUSTRIAL FINA PARA REGIAO METROPOLITANA DO RIO DE JANEIRO,CONFORME ABNT NBR 7211,EXCLUSIVE TRANSPORTE,INCLUSIVEAREIA INDUSTRIAL FINA PARA REGIAO METROPOLITANA DO RIO DE JACARGA NO CAMINHAO.FORNECIMENTOAREIA INDUSTRIAL FINA PARA REGIAO METROPOLITANA DO RIO DE JA</v>
      </c>
      <c r="C20519" s="141" t="s">
        <v>60831</v>
      </c>
      <c r="D20519" s="141" t="s">
        <v>60832</v>
      </c>
      <c r="E20519" s="141" t="s">
        <v>60754</v>
      </c>
      <c r="I20519" s="141" t="s">
        <v>16877</v>
      </c>
      <c r="J20519" s="649">
        <v>79</v>
      </c>
    </row>
    <row r="20520" spans="1:10" hidden="1">
      <c r="A20520" s="141" t="s">
        <v>60833</v>
      </c>
      <c r="B20520" s="141" t="str">
        <f t="shared" si="320"/>
        <v>AREIA INDUSTRIAL FINA PARA REGIAO METROPOLITANA DO RIO DE JANEIRO,CONFORME ABNT NBR 7211,EXCLUSIVE TRANSPORTE,INCLUSIVEAREIA INDUSTRIAL FINA PARA REGIAO METROPOLITANA DO RIO DE JACARGA NO CAMINHAO.FORNECIMENTOAREIA INDUSTRIAL FINA PARA REGIAO METROPOLITANA DO RIO DE JA</v>
      </c>
      <c r="C20520" s="141" t="s">
        <v>60831</v>
      </c>
      <c r="D20520" s="141" t="s">
        <v>60832</v>
      </c>
      <c r="E20520" s="141" t="s">
        <v>60754</v>
      </c>
      <c r="I20520" s="141" t="s">
        <v>16877</v>
      </c>
      <c r="J20520" s="649">
        <v>79</v>
      </c>
    </row>
    <row r="20521" spans="1:10" hidden="1">
      <c r="A20521" s="141" t="s">
        <v>60834</v>
      </c>
      <c r="B20521" s="141" t="str">
        <f t="shared" si="320"/>
        <v>CONSTRUCAO DE FAIXA DELIMITADORA (VIBRADOR) EM CONCRETO SIMPLES,INCLUSIVE FORNECIMENTO DOS MATERIAISCONSTRUCAO DE FAIXA DELIMITADORA (VIBRADOR) EM CONCRETO SIMPCONSTRUCAO DE FAIXA DELIMITADORA (VIBRADOR) EM CONCRETO SIMP</v>
      </c>
      <c r="C20521" s="141" t="s">
        <v>60835</v>
      </c>
      <c r="D20521" s="141" t="s">
        <v>60836</v>
      </c>
      <c r="I20521" s="141" t="s">
        <v>285</v>
      </c>
      <c r="J20521" s="649">
        <v>218.1</v>
      </c>
    </row>
    <row r="20522" spans="1:10" hidden="1">
      <c r="A20522" s="141" t="s">
        <v>60837</v>
      </c>
      <c r="B20522" s="141" t="str">
        <f t="shared" si="320"/>
        <v>CONSTRUCAO DE FAIXA DELIMITADORA (VIBRADOR) EM CONCRETO SIMPLES,INCLUSIVE FORNECIMENTO DOS MATERIAISCONSTRUCAO DE FAIXA DELIMITADORA (VIBRADOR) EM CONCRETO SIMPCONSTRUCAO DE FAIXA DELIMITADORA (VIBRADOR) EM CONCRETO SIMP</v>
      </c>
      <c r="C20522" s="141" t="s">
        <v>60835</v>
      </c>
      <c r="D20522" s="141" t="s">
        <v>60836</v>
      </c>
      <c r="I20522" s="141" t="s">
        <v>285</v>
      </c>
      <c r="J20522" s="649">
        <v>198.22</v>
      </c>
    </row>
    <row r="20523" spans="1:10" hidden="1">
      <c r="A20523" s="141" t="s">
        <v>60838</v>
      </c>
      <c r="B20523" s="141" t="str">
        <f t="shared" si="320"/>
        <v>SONORIZADOR DE CONCRETO MOLDADO NO LOCAL,MEDINDO (10,5X5,0)M,INCLUSIVE REJUNTAMENTO,BARRAS DE LIGACAO,ESCAVACAO,IMPRIMACSONORIZADOR DE CONCRETO MOLDADO NO LOCAL,MEDINDO (10,5X5,0)MAOSONORIZADOR DE CONCRETO MOLDADO NO LOCAL,MEDINDO (10,5X5,0)M</v>
      </c>
      <c r="C20523" s="141" t="s">
        <v>60839</v>
      </c>
      <c r="D20523" s="141" t="s">
        <v>60840</v>
      </c>
      <c r="E20523" s="141" t="s">
        <v>20882</v>
      </c>
      <c r="I20523" s="141" t="s">
        <v>14</v>
      </c>
      <c r="J20523" s="649">
        <v>8543.33</v>
      </c>
    </row>
    <row r="20524" spans="1:10" hidden="1">
      <c r="A20524" s="141" t="s">
        <v>60841</v>
      </c>
      <c r="B20524" s="141" t="str">
        <f t="shared" si="320"/>
        <v>SONORIZADOR DE CONCRETO MOLDADO NO LOCAL,MEDINDO (10,5X5,0)M,INCLUSIVE REJUNTAMENTO,BARRAS DE LIGACAO,ESCAVACAO,IMPRIMACSONORIZADOR DE CONCRETO MOLDADO NO LOCAL,MEDINDO (10,5X5,0)MAOSONORIZADOR DE CONCRETO MOLDADO NO LOCAL,MEDINDO (10,5X5,0)M</v>
      </c>
      <c r="C20524" s="141" t="s">
        <v>60839</v>
      </c>
      <c r="D20524" s="141" t="s">
        <v>60840</v>
      </c>
      <c r="E20524" s="141" t="s">
        <v>20882</v>
      </c>
      <c r="I20524" s="141" t="s">
        <v>14</v>
      </c>
      <c r="J20524" s="649">
        <v>8028.76</v>
      </c>
    </row>
    <row r="20525" spans="1:10" hidden="1">
      <c r="A20525" s="141" t="s">
        <v>60842</v>
      </c>
      <c r="B20525" s="141" t="str">
        <f t="shared" si="320"/>
        <v>NARIZ DE INTERSECAO EM CONCRETO SIMPLES,CONFORME PROJETO DER-RJNARIZ DE INTERSECAO EM CONCRETO SIMPLES,CONFORME PROJETO DERNARIZ DE INTERSECAO EM CONCRETO SIMPLES,CONFORME PROJETO DER</v>
      </c>
      <c r="C20525" s="141" t="s">
        <v>60843</v>
      </c>
      <c r="D20525" s="141" t="s">
        <v>60844</v>
      </c>
      <c r="I20525" s="141" t="s">
        <v>14</v>
      </c>
      <c r="J20525" s="649">
        <v>2396.88</v>
      </c>
    </row>
    <row r="20526" spans="1:10" hidden="1">
      <c r="A20526" s="141" t="s">
        <v>60845</v>
      </c>
      <c r="B20526" s="141" t="str">
        <f t="shared" si="320"/>
        <v>NARIZ DE INTERSECAO EM CONCRETO SIMPLES,CONFORME PROJETO DER-RJNARIZ DE INTERSECAO EM CONCRETO SIMPLES,CONFORME PROJETO DERNARIZ DE INTERSECAO EM CONCRETO SIMPLES,CONFORME PROJETO DER</v>
      </c>
      <c r="C20526" s="141" t="s">
        <v>60843</v>
      </c>
      <c r="D20526" s="141" t="s">
        <v>60844</v>
      </c>
      <c r="I20526" s="141" t="s">
        <v>14</v>
      </c>
      <c r="J20526" s="649">
        <v>2276.86</v>
      </c>
    </row>
    <row r="20527" spans="1:10" hidden="1">
      <c r="A20527" s="141" t="s">
        <v>60846</v>
      </c>
      <c r="B20527" s="141" t="str">
        <f t="shared" si="320"/>
        <v>ONDULACAO EM CONCRETO(QUEBRA-MOLA)MOLDADA NO LOCAL,MEDINDO(10,50X3,70)M, INCLUSIVE REJUNTAMENTO, BARRAS DE LIGACAO, ESCAONDULACAO EM CONCRETO(QUEBRA-MOLA)MOLDADA NO LOCAL,MEDINDO(1VACAO E IMPRIMACAOONDULACAO EM CONCRETO(QUEBRA-MOLA)MOLDADA NO LOCAL,MEDINDO(1</v>
      </c>
      <c r="C20527" s="141" t="s">
        <v>60847</v>
      </c>
      <c r="D20527" s="141" t="s">
        <v>60848</v>
      </c>
      <c r="E20527" s="141" t="s">
        <v>60849</v>
      </c>
      <c r="I20527" s="141" t="s">
        <v>14</v>
      </c>
      <c r="J20527" s="649">
        <v>5840.11</v>
      </c>
    </row>
    <row r="20528" spans="1:10" hidden="1">
      <c r="A20528" s="141" t="s">
        <v>60850</v>
      </c>
      <c r="B20528" s="141" t="str">
        <f t="shared" si="320"/>
        <v>ONDULACAO EM CONCRETO(QUEBRA-MOLA)MOLDADA NO LOCAL,MEDINDO(10,50X3,70)M, INCLUSIVE REJUNTAMENTO, BARRAS DE LIGACAO, ESCAONDULACAO EM CONCRETO(QUEBRA-MOLA)MOLDADA NO LOCAL,MEDINDO(1VACAO E IMPRIMACAOONDULACAO EM CONCRETO(QUEBRA-MOLA)MOLDADA NO LOCAL,MEDINDO(1</v>
      </c>
      <c r="C20528" s="141" t="s">
        <v>60847</v>
      </c>
      <c r="D20528" s="141" t="s">
        <v>60848</v>
      </c>
      <c r="E20528" s="141" t="s">
        <v>60849</v>
      </c>
      <c r="I20528" s="141" t="s">
        <v>14</v>
      </c>
      <c r="J20528" s="649">
        <v>5472.97</v>
      </c>
    </row>
    <row r="20529" spans="1:10" hidden="1">
      <c r="A20529" s="141" t="s">
        <v>60851</v>
      </c>
      <c r="B20529" s="141" t="str">
        <f t="shared" si="320"/>
        <v>BARREIRA PRE-MOLDADA EXTERNA,EM CONCRETO ARMADO(FCK=25MPA,ACO CA-50),TIPO DER-RJ,MEDINDO 0,15M NO TOPO,0,40M NA BASE E 0BARREIRA PRE-MOLDADA EXTERNA,EM CONCRETO ARMADO(FCK=25MPA,AC,77M DE ALTURA,INCLUINDO FERROS DE LIGACAO E FORNECIMENTO DOS MATERIAISBARREIRA PRE-MOLDADA EXTERNA,EM CONCRETO ARMADO(FCK=25MPA,AC</v>
      </c>
      <c r="C20529" s="141" t="s">
        <v>60852</v>
      </c>
      <c r="D20529" s="141" t="s">
        <v>60853</v>
      </c>
      <c r="E20529" s="141" t="s">
        <v>60854</v>
      </c>
      <c r="F20529" s="141" t="s">
        <v>26708</v>
      </c>
      <c r="I20529" s="141" t="s">
        <v>285</v>
      </c>
      <c r="J20529" s="649">
        <v>580.35</v>
      </c>
    </row>
    <row r="20530" spans="1:10" hidden="1">
      <c r="A20530" s="141" t="s">
        <v>60855</v>
      </c>
      <c r="B20530" s="141" t="str">
        <f t="shared" si="320"/>
        <v>BARREIRA PRE-MOLDADA EXTERNA,EM CONCRETO ARMADO(FCK=25MPA,ACO CA-50),TIPO DER-RJ,MEDINDO 0,15M NO TOPO,0,40M NA BASE E 0BARREIRA PRE-MOLDADA EXTERNA,EM CONCRETO ARMADO(FCK=25MPA,AC,77M DE ALTURA,INCLUINDO FERROS DE LIGACAO E FORNECIMENTO DOS MATERIAISBARREIRA PRE-MOLDADA EXTERNA,EM CONCRETO ARMADO(FCK=25MPA,AC</v>
      </c>
      <c r="C20530" s="141" t="s">
        <v>60852</v>
      </c>
      <c r="D20530" s="141" t="s">
        <v>60853</v>
      </c>
      <c r="E20530" s="141" t="s">
        <v>60854</v>
      </c>
      <c r="F20530" s="141" t="s">
        <v>26708</v>
      </c>
      <c r="I20530" s="141" t="s">
        <v>285</v>
      </c>
      <c r="J20530" s="649">
        <v>540.11</v>
      </c>
    </row>
    <row r="20531" spans="1:10" hidden="1">
      <c r="A20531" s="141" t="s">
        <v>60856</v>
      </c>
      <c r="B20531" s="141" t="str">
        <f t="shared" si="320"/>
        <v>BARREIRA PRE-MOLDADA EXTERNA,EM CONCRETO ARMADO(FCK=25MPA,ACO CA-50),TIPO DER-RJ,MEDINDO 0,25M NO TOPO,0,40M NA BASE E 1BARREIRA PRE-MOLDADA EXTERNA,EM CONCRETO ARMADO(FCK=25MPA,AC,14M DE ALTURA,INCLUINDO VIGOTA HORIZONTAL,MONTANTE A CADA 1,00M,FERROS DE LIGACAO E FORNECIMENTO DOS MATERIAISBARREIRA PRE-MOLDADA EXTERNA,EM CONCRETO ARMADO(FCK=25MPA,AC</v>
      </c>
      <c r="C20531" s="141" t="s">
        <v>60852</v>
      </c>
      <c r="D20531" s="141" t="s">
        <v>60857</v>
      </c>
      <c r="E20531" s="141" t="s">
        <v>60858</v>
      </c>
      <c r="F20531" s="141" t="s">
        <v>60859</v>
      </c>
      <c r="I20531" s="141" t="s">
        <v>285</v>
      </c>
      <c r="J20531" s="649">
        <v>749.5</v>
      </c>
    </row>
    <row r="20532" spans="1:10" hidden="1">
      <c r="A20532" s="141" t="s">
        <v>60860</v>
      </c>
      <c r="B20532" s="141" t="str">
        <f t="shared" si="320"/>
        <v>BARREIRA PRE-MOLDADA EXTERNA,EM CONCRETO ARMADO(FCK=25MPA,ACO CA-50),TIPO DER-RJ,MEDINDO 0,25M NO TOPO,0,40M NA BASE E 1BARREIRA PRE-MOLDADA EXTERNA,EM CONCRETO ARMADO(FCK=25MPA,AC,14M DE ALTURA,INCLUINDO VIGOTA HORIZONTAL,MONTANTE A CADA 1,00M,FERROS DE LIGACAO E FORNECIMENTO DOS MATERIAISBARREIRA PRE-MOLDADA EXTERNA,EM CONCRETO ARMADO(FCK=25MPA,AC</v>
      </c>
      <c r="C20532" s="141" t="s">
        <v>60852</v>
      </c>
      <c r="D20532" s="141" t="s">
        <v>60857</v>
      </c>
      <c r="E20532" s="141" t="s">
        <v>60858</v>
      </c>
      <c r="F20532" s="141" t="s">
        <v>60859</v>
      </c>
      <c r="I20532" s="141" t="s">
        <v>285</v>
      </c>
      <c r="J20532" s="649">
        <v>699.28</v>
      </c>
    </row>
    <row r="20533" spans="1:10" hidden="1">
      <c r="A20533" s="141" t="s">
        <v>60861</v>
      </c>
      <c r="B20533" s="141" t="str">
        <f t="shared" si="320"/>
        <v>BARREIRA DUPLA PRE-MOLDADA INTERNA(DIVISORIA DE PISTA),EM CONCRETO ARMADO(FCK=25MPA,ACO CA-50),TIPO DER-RJ,MEDINDO 0,15MBARREIRA DUPLA PRE-MOLDADA INTERNA(DIVISORIA DE PISTA),EM CO NO TOPO,0,65M NA BASE E 0,77M DE ALTURA,INCLUINDO FERROS DE LIGACAO E FORNECIMENTO DOS MATERIAISBARREIRA DUPLA PRE-MOLDADA INTERNA(DIVISORIA DE PISTA),EM CO</v>
      </c>
      <c r="C20533" s="141" t="s">
        <v>60862</v>
      </c>
      <c r="D20533" s="141" t="s">
        <v>60863</v>
      </c>
      <c r="E20533" s="141" t="s">
        <v>60864</v>
      </c>
      <c r="F20533" s="141" t="s">
        <v>60865</v>
      </c>
      <c r="I20533" s="141" t="s">
        <v>285</v>
      </c>
      <c r="J20533" s="649">
        <v>649.41</v>
      </c>
    </row>
    <row r="20534" spans="1:10" hidden="1">
      <c r="A20534" s="141" t="s">
        <v>60866</v>
      </c>
      <c r="B20534" s="141" t="str">
        <f t="shared" si="320"/>
        <v>BARREIRA DUPLA PRE-MOLDADA INTERNA(DIVISORIA DE PISTA),EM CONCRETO ARMADO(FCK=25MPA,ACO CA-50),TIPO DER-RJ,MEDINDO 0,15MBARREIRA DUPLA PRE-MOLDADA INTERNA(DIVISORIA DE PISTA),EM CO NO TOPO,0,65M NA BASE E 0,77M DE ALTURA,INCLUINDO FERROS DE LIGACAO E FORNECIMENTO DOS MATERIAISBARREIRA DUPLA PRE-MOLDADA INTERNA(DIVISORIA DE PISTA),EM CO</v>
      </c>
      <c r="C20534" s="141" t="s">
        <v>60862</v>
      </c>
      <c r="D20534" s="141" t="s">
        <v>60863</v>
      </c>
      <c r="E20534" s="141" t="s">
        <v>60864</v>
      </c>
      <c r="F20534" s="141" t="s">
        <v>60865</v>
      </c>
      <c r="I20534" s="141" t="s">
        <v>285</v>
      </c>
      <c r="J20534" s="649">
        <v>605.01</v>
      </c>
    </row>
    <row r="20535" spans="1:10" hidden="1">
      <c r="A20535" s="141" t="s">
        <v>60867</v>
      </c>
      <c r="B20535" s="141" t="str">
        <f t="shared" si="320"/>
        <v>BARREIRA PRE-MOLDADA EXTERNA,EM CONCRETO ARMADO(FCK=25MPA,ACO CA-50),FIXADA EM SOLO TIPO DER-RJ,MEDINDO 0,15M NO TOPO,0,BARREIRA PRE-MOLDADA EXTERNA,EM CONCRETO ARMADO(FCK=25MPA,AC40M NA BASE E 1,47M DE ALTURA TOTAL(SENDO PARTE ENTERRADA),TENDO SAPATA LATERAL DE CONCRETO ARMADO,CONCRETADA NO LOCAL,COM 1,50M DE LARGURA,INCLUSIVE FORNECIMENTO DOS MATERIAIS,EXCLUSIVE BERCOSBARREIRA PRE-MOLDADA EXTERNA,EM CONCRETO ARMADO(FCK=25MPA,AC</v>
      </c>
      <c r="C20535" s="141" t="s">
        <v>60852</v>
      </c>
      <c r="D20535" s="141" t="s">
        <v>60868</v>
      </c>
      <c r="E20535" s="141" t="s">
        <v>60869</v>
      </c>
      <c r="F20535" s="141" t="s">
        <v>60870</v>
      </c>
      <c r="G20535" s="141" t="s">
        <v>60871</v>
      </c>
      <c r="H20535" s="141" t="s">
        <v>60872</v>
      </c>
      <c r="I20535" s="141" t="s">
        <v>285</v>
      </c>
      <c r="J20535" s="649">
        <v>1776.95</v>
      </c>
    </row>
    <row r="20536" spans="1:10" hidden="1">
      <c r="A20536" s="141" t="s">
        <v>60873</v>
      </c>
      <c r="B20536" s="141" t="str">
        <f t="shared" si="320"/>
        <v>BARREIRA PRE-MOLDADA EXTERNA,EM CONCRETO ARMADO(FCK=25MPA,ACO CA-50),FIXADA EM SOLO TIPO DER-RJ,MEDINDO 0,15M NO TOPO,0,BARREIRA PRE-MOLDADA EXTERNA,EM CONCRETO ARMADO(FCK=25MPA,AC40M NA BASE E 1,47M DE ALTURA TOTAL(SENDO PARTE ENTERRADA),TENDO SAPATA LATERAL DE CONCRETO ARMADO,CONCRETADA NO LOCAL,COM 1,50M DE LARGURA,INCLUSIVE FORNECIMENTO DOS MATERIAIS,EXCLUSIVE BERCOSBARREIRA PRE-MOLDADA EXTERNA,EM CONCRETO ARMADO(FCK=25MPA,AC</v>
      </c>
      <c r="C20536" s="141" t="s">
        <v>60852</v>
      </c>
      <c r="D20536" s="141" t="s">
        <v>60868</v>
      </c>
      <c r="E20536" s="141" t="s">
        <v>60869</v>
      </c>
      <c r="F20536" s="141" t="s">
        <v>60870</v>
      </c>
      <c r="G20536" s="141" t="s">
        <v>60871</v>
      </c>
      <c r="H20536" s="141" t="s">
        <v>60872</v>
      </c>
      <c r="I20536" s="141" t="s">
        <v>285</v>
      </c>
      <c r="J20536" s="649">
        <v>1669.04</v>
      </c>
    </row>
    <row r="20537" spans="1:10" hidden="1">
      <c r="A20537" s="141" t="s">
        <v>60874</v>
      </c>
      <c r="B20537" s="141" t="str">
        <f t="shared" si="320"/>
        <v>BARREIRA PRE-MOLDADA EXTERNA,EM CONCRETO ARMADO(FCK=25MPA,ACO CA-50),FIXADA EM SOLO,TIPO DER-RJ,MEDINDO 0,25M NO TOPO,0,BARREIRA PRE-MOLDADA EXTERNA,EM CONCRETO ARMADO(FCK=25MPA,AC40M NA BASE E 2,34M DE ALTURA TOTAL(SENDO PARTE ENTERRADA),INCLUINDO VIGOTAS HORIZONTAIS,MONTANTES A CADA 1,00M,TENDO SAPATA LATERAL DE CONCRETO ARMADO,CONCRETADA NO LOCAL,C/0,60MDE LARGURA,INCLUSIVE FORNECIMENTO DOS MATERIAIS,EXCL.BERCOSBARREIRA PRE-MOLDADA EXTERNA,EM CONCRETO ARMADO(FCK=25MPA,AC</v>
      </c>
      <c r="C20537" s="141" t="s">
        <v>60852</v>
      </c>
      <c r="D20537" s="141" t="s">
        <v>60875</v>
      </c>
      <c r="E20537" s="141" t="s">
        <v>60876</v>
      </c>
      <c r="F20537" s="141" t="s">
        <v>60877</v>
      </c>
      <c r="G20537" s="141" t="s">
        <v>60878</v>
      </c>
      <c r="H20537" s="141" t="s">
        <v>60879</v>
      </c>
      <c r="I20537" s="141" t="s">
        <v>285</v>
      </c>
      <c r="J20537" s="649">
        <v>1898.51</v>
      </c>
    </row>
    <row r="20538" spans="1:10" hidden="1">
      <c r="A20538" s="141" t="s">
        <v>60880</v>
      </c>
      <c r="B20538" s="141" t="str">
        <f t="shared" si="320"/>
        <v>BARREIRA PRE-MOLDADA EXTERNA,EM CONCRETO ARMADO(FCK=25MPA,ACO CA-50),FIXADA EM SOLO,TIPO DER-RJ,MEDINDO 0,25M NO TOPO,0,BARREIRA PRE-MOLDADA EXTERNA,EM CONCRETO ARMADO(FCK=25MPA,AC40M NA BASE E 2,34M DE ALTURA TOTAL(SENDO PARTE ENTERRADA),INCLUINDO VIGOTAS HORIZONTAIS,MONTANTES A CADA 1,00M,TENDO SAPATA LATERAL DE CONCRETO ARMADO,CONCRETADA NO LOCAL,C/0,60MDE LARGURA,INCLUSIVE FORNECIMENTO DOS MATERIAIS,EXCL.BERCOSBARREIRA PRE-MOLDADA EXTERNA,EM CONCRETO ARMADO(FCK=25MPA,AC</v>
      </c>
      <c r="C20538" s="141" t="s">
        <v>60852</v>
      </c>
      <c r="D20538" s="141" t="s">
        <v>60875</v>
      </c>
      <c r="E20538" s="141" t="s">
        <v>60876</v>
      </c>
      <c r="F20538" s="141" t="s">
        <v>60877</v>
      </c>
      <c r="G20538" s="141" t="s">
        <v>60878</v>
      </c>
      <c r="H20538" s="141" t="s">
        <v>60879</v>
      </c>
      <c r="I20538" s="141" t="s">
        <v>285</v>
      </c>
      <c r="J20538" s="649">
        <v>1777.64</v>
      </c>
    </row>
    <row r="20539" spans="1:10" hidden="1">
      <c r="A20539" s="141" t="s">
        <v>60881</v>
      </c>
      <c r="B20539" s="141" t="str">
        <f t="shared" si="320"/>
        <v>BARREIRA DUPLA PRE-MOLDADA INTERNA(DIVISORIA DE PISTA),EM CONCRETO ARMADO(FCK=25MPA,ACO CA-50),FIXADA EM SOLO,TIPO DER-RBARREIRA DUPLA PRE-MOLDADA INTERNA(DIVISORIA DE PISTA),EM COJ,MEDINDO 0,15M NO TOPO,0,65M NA BASE E 1,27M DE ALTURA TOTAL(SENDO PARTE ENTERRADA),TENDO SAPATAS LATERIAIS DE CONCRETO ARMADO COM 0,50M DE LARGURA,CONCRETADA NO LOCAL,INCLUSIVE FORNECIMENTO DOS MATERIAIS,EXCLUSIVE BERCOSBARREIRA DUPLA PRE-MOLDADA INTERNA(DIVISORIA DE PISTA),EM CO</v>
      </c>
      <c r="C20539" s="141" t="s">
        <v>60862</v>
      </c>
      <c r="D20539" s="141" t="s">
        <v>60882</v>
      </c>
      <c r="E20539" s="141" t="s">
        <v>60883</v>
      </c>
      <c r="F20539" s="141" t="s">
        <v>60884</v>
      </c>
      <c r="G20539" s="141" t="s">
        <v>60885</v>
      </c>
      <c r="H20539" s="141" t="s">
        <v>60886</v>
      </c>
      <c r="I20539" s="141" t="s">
        <v>285</v>
      </c>
      <c r="J20539" s="649">
        <v>1697.87</v>
      </c>
    </row>
    <row r="20540" spans="1:10" hidden="1">
      <c r="A20540" s="141" t="s">
        <v>60887</v>
      </c>
      <c r="B20540" s="141" t="str">
        <f t="shared" si="320"/>
        <v>BARREIRA DUPLA PRE-MOLDADA INTERNA(DIVISORIA DE PISTA),EM CONCRETO ARMADO(FCK=25MPA,ACO CA-50),FIXADA EM SOLO,TIPO DER-RBARREIRA DUPLA PRE-MOLDADA INTERNA(DIVISORIA DE PISTA),EM COJ,MEDINDO 0,15M NO TOPO,0,65M NA BASE E 1,27M DE ALTURA TOTAL(SENDO PARTE ENTERRADA),TENDO SAPATAS LATERIAIS DE CONCRETO ARMADO COM 0,50M DE LARGURA,CONCRETADA NO LOCAL,INCLUSIVE FORNECIMENTO DOS MATERIAIS,EXCLUSIVE BERCOSBARREIRA DUPLA PRE-MOLDADA INTERNA(DIVISORIA DE PISTA),EM CO</v>
      </c>
      <c r="C20540" s="141" t="s">
        <v>60862</v>
      </c>
      <c r="D20540" s="141" t="s">
        <v>60882</v>
      </c>
      <c r="E20540" s="141" t="s">
        <v>60883</v>
      </c>
      <c r="F20540" s="141" t="s">
        <v>60884</v>
      </c>
      <c r="G20540" s="141" t="s">
        <v>60885</v>
      </c>
      <c r="H20540" s="141" t="s">
        <v>60886</v>
      </c>
      <c r="I20540" s="141" t="s">
        <v>285</v>
      </c>
      <c r="J20540" s="649">
        <v>1593.64</v>
      </c>
    </row>
    <row r="20541" spans="1:10" hidden="1">
      <c r="A20541" s="141" t="s">
        <v>60888</v>
      </c>
      <c r="B20541" s="141" t="str">
        <f t="shared" si="320"/>
        <v>GUARDA-CORPO EM CONCRETO ARMADO(FCK=15MPA,ACO CA-50),FORMADO POR QUADROS RETANGULARES DE 1,90X0,50M SUSTENTADOS POR DOISGUARDA-CORPO EM CONCRETO ARMADO(FCK=15MPA,ACO CA-50),FORMADO MONTANTES DE 0,85M DE ALTURA,INCLUSIVE FORNECIMENTO DOS MATERIAIS E ELEMENTOS DE FIXACAO NA PONTEGUARDA-CORPO EM CONCRETO ARMADO(FCK=15MPA,ACO CA-50),FORMADO</v>
      </c>
      <c r="C20541" s="141" t="s">
        <v>60889</v>
      </c>
      <c r="D20541" s="141" t="s">
        <v>60890</v>
      </c>
      <c r="E20541" s="141" t="s">
        <v>60891</v>
      </c>
      <c r="F20541" s="141" t="s">
        <v>60892</v>
      </c>
      <c r="I20541" s="141" t="s">
        <v>285</v>
      </c>
      <c r="J20541" s="649">
        <v>205.94</v>
      </c>
    </row>
    <row r="20542" spans="1:10" hidden="1">
      <c r="A20542" s="141" t="s">
        <v>60893</v>
      </c>
      <c r="B20542" s="141" t="str">
        <f t="shared" si="320"/>
        <v>GUARDA-CORPO EM CONCRETO ARMADO(FCK=15MPA,ACO CA-50),FORMADO POR QUADROS RETANGULARES DE 1,90X0,50M SUSTENTADOS POR DOISGUARDA-CORPO EM CONCRETO ARMADO(FCK=15MPA,ACO CA-50),FORMADO MONTANTES DE 0,85M DE ALTURA,INCLUSIVE FORNECIMENTO DOS MATERIAIS E ELEMENTOS DE FIXACAO NA PONTEGUARDA-CORPO EM CONCRETO ARMADO(FCK=15MPA,ACO CA-50),FORMADO</v>
      </c>
      <c r="C20542" s="141" t="s">
        <v>60889</v>
      </c>
      <c r="D20542" s="141" t="s">
        <v>60890</v>
      </c>
      <c r="E20542" s="141" t="s">
        <v>60891</v>
      </c>
      <c r="F20542" s="141" t="s">
        <v>60892</v>
      </c>
      <c r="I20542" s="141" t="s">
        <v>285</v>
      </c>
      <c r="J20542" s="649">
        <v>191.59</v>
      </c>
    </row>
    <row r="20543" spans="1:10" hidden="1">
      <c r="A20543" s="141" t="s">
        <v>60894</v>
      </c>
      <c r="B20543" s="141" t="str">
        <f t="shared" si="320"/>
        <v>GUARDA-CORPO EM PILARES DE CONCRETO E BARRA DE ACO HORIZONTAIS DE 1.1/2" DE ACO GALVANIZADOGUARDA-CORPO EM PILARES DE CONCRETO E BARRA DE ACO HORIZONTAGUARDA-CORPO EM PILARES DE CONCRETO E BARRA DE ACO HORIZONTA</v>
      </c>
      <c r="C20543" s="141" t="s">
        <v>60895</v>
      </c>
      <c r="D20543" s="141" t="s">
        <v>60896</v>
      </c>
      <c r="I20543" s="141" t="s">
        <v>285</v>
      </c>
      <c r="J20543" s="649">
        <v>726.15</v>
      </c>
    </row>
    <row r="20544" spans="1:10" hidden="1">
      <c r="A20544" s="141" t="s">
        <v>60897</v>
      </c>
      <c r="B20544" s="141" t="str">
        <f t="shared" si="320"/>
        <v>GUARDA-CORPO EM PILARES DE CONCRETO E BARRA DE ACO HORIZONTAIS DE 1.1/2" DE ACO GALVANIZADOGUARDA-CORPO EM PILARES DE CONCRETO E BARRA DE ACO HORIZONTAGUARDA-CORPO EM PILARES DE CONCRETO E BARRA DE ACO HORIZONTA</v>
      </c>
      <c r="C20544" s="141" t="s">
        <v>60895</v>
      </c>
      <c r="D20544" s="141" t="s">
        <v>60896</v>
      </c>
      <c r="I20544" s="141" t="s">
        <v>285</v>
      </c>
      <c r="J20544" s="649">
        <v>667.74</v>
      </c>
    </row>
    <row r="20545" spans="1:10" hidden="1">
      <c r="A20545" s="141" t="s">
        <v>60898</v>
      </c>
      <c r="B20545" s="141" t="str">
        <f t="shared" si="320"/>
        <v>GUARDA-CORPO COM 0,90M DE ALTURA,FORMADO POR DUAS LINHAS DETUBO DE PVC DE 75MM,APOIADOS EM MONTANTES DE CONCRETO A CADAGUARDA-CORPO COM 0,90M DE ALTURA,FORMADO POR DUAS LINHAS DE2,0MGUARDA-CORPO COM 0,90M DE ALTURA,FORMADO POR DUAS LINHAS DE</v>
      </c>
      <c r="C20545" s="141" t="s">
        <v>60899</v>
      </c>
      <c r="D20545" s="141" t="s">
        <v>60900</v>
      </c>
      <c r="E20545" s="141" t="s">
        <v>60901</v>
      </c>
      <c r="I20545" s="141" t="s">
        <v>285</v>
      </c>
      <c r="J20545" s="649">
        <v>208.62</v>
      </c>
    </row>
    <row r="20546" spans="1:10" hidden="1">
      <c r="A20546" s="141" t="s">
        <v>60902</v>
      </c>
      <c r="B20546" s="141" t="str">
        <f t="shared" si="320"/>
        <v>GUARDA-CORPO COM 0,90M DE ALTURA,FORMADO POR DUAS LINHAS DETUBO DE PVC DE 75MM,APOIADOS EM MONTANTES DE CONCRETO A CADAGUARDA-CORPO COM 0,90M DE ALTURA,FORMADO POR DUAS LINHAS DE2,0MGUARDA-CORPO COM 0,90M DE ALTURA,FORMADO POR DUAS LINHAS DE</v>
      </c>
      <c r="C20546" s="141" t="s">
        <v>60899</v>
      </c>
      <c r="D20546" s="141" t="s">
        <v>60900</v>
      </c>
      <c r="E20546" s="141" t="s">
        <v>60901</v>
      </c>
      <c r="I20546" s="141" t="s">
        <v>285</v>
      </c>
      <c r="J20546" s="649">
        <v>193.3</v>
      </c>
    </row>
    <row r="20547" spans="1:10" hidden="1">
      <c r="A20547" s="141" t="s">
        <v>60903</v>
      </c>
      <c r="B20547" s="141" t="str">
        <f t="shared" ref="B20547:B20610" si="321">C20547&amp;D20547&amp;C20547&amp;E20547&amp;F20547&amp;G20547&amp;H20547&amp;C20547</f>
        <v>MURETA DIVISORIA DE TRAFEGO,EM CONCRETO SIMPLES,TIPO AVENIDA BRASIL,COM A FORMA EXECUTADA EM CHAPAS DE MADEIRA COMPENSADMURETA DIVISORIA DE TRAFEGO,EM CONCRETO SIMPLES,TIPO AVENIDAA DE 14MM RESINADA E DE 20MM PLASTIFICADA,INCLUSIVE FORNECIMENTO DOS MATERIAISMURETA DIVISORIA DE TRAFEGO,EM CONCRETO SIMPLES,TIPO AVENIDA</v>
      </c>
      <c r="C20547" s="141" t="s">
        <v>60904</v>
      </c>
      <c r="D20547" s="141" t="s">
        <v>60905</v>
      </c>
      <c r="E20547" s="141" t="s">
        <v>60906</v>
      </c>
      <c r="F20547" s="141" t="s">
        <v>36036</v>
      </c>
      <c r="I20547" s="141" t="s">
        <v>285</v>
      </c>
      <c r="J20547" s="649">
        <v>603.54</v>
      </c>
    </row>
    <row r="20548" spans="1:10" hidden="1">
      <c r="A20548" s="141" t="s">
        <v>60907</v>
      </c>
      <c r="B20548" s="141" t="str">
        <f t="shared" si="321"/>
        <v>MURETA DIVISORIA DE TRAFEGO,EM CONCRETO SIMPLES,TIPO AVENIDA BRASIL,COM A FORMA EXECUTADA EM CHAPAS DE MADEIRA COMPENSADMURETA DIVISORIA DE TRAFEGO,EM CONCRETO SIMPLES,TIPO AVENIDAA DE 14MM RESINADA E DE 20MM PLASTIFICADA,INCLUSIVE FORNECIMENTO DOS MATERIAISMURETA DIVISORIA DE TRAFEGO,EM CONCRETO SIMPLES,TIPO AVENIDA</v>
      </c>
      <c r="C20548" s="141" t="s">
        <v>60904</v>
      </c>
      <c r="D20548" s="141" t="s">
        <v>60905</v>
      </c>
      <c r="E20548" s="141" t="s">
        <v>60906</v>
      </c>
      <c r="F20548" s="141" t="s">
        <v>36036</v>
      </c>
      <c r="I20548" s="141" t="s">
        <v>285</v>
      </c>
      <c r="J20548" s="649">
        <v>557.35</v>
      </c>
    </row>
    <row r="20549" spans="1:10" hidden="1">
      <c r="A20549" s="141" t="s">
        <v>60908</v>
      </c>
      <c r="B20549" s="141" t="str">
        <f t="shared" si="321"/>
        <v>MURETA DIVISORIA DE TRAFEGO,EM CONCRETO SIMPLES,TIPO AVENIDA BRASIL,INCLUSIVE FORNECIMENTO DOS MATERIAIS,EXCLUSIVE FORMAMURETA DIVISORIA DE TRAFEGO,EM CONCRETO SIMPLES,TIPO AVENIDAMURETA DIVISORIA DE TRAFEGO,EM CONCRETO SIMPLES,TIPO AVENIDA</v>
      </c>
      <c r="C20549" s="141" t="s">
        <v>60904</v>
      </c>
      <c r="D20549" s="141" t="s">
        <v>60909</v>
      </c>
      <c r="I20549" s="141" t="s">
        <v>285</v>
      </c>
      <c r="J20549" s="649">
        <v>313.66000000000003</v>
      </c>
    </row>
    <row r="20550" spans="1:10" hidden="1">
      <c r="A20550" s="141" t="s">
        <v>60910</v>
      </c>
      <c r="B20550" s="141" t="str">
        <f t="shared" si="321"/>
        <v>MURETA DIVISORIA DE TRAFEGO,EM CONCRETO SIMPLES,TIPO AVENIDA BRASIL,INCLUSIVE FORNECIMENTO DOS MATERIAIS,EXCLUSIVE FORMAMURETA DIVISORIA DE TRAFEGO,EM CONCRETO SIMPLES,TIPO AVENIDAMURETA DIVISORIA DE TRAFEGO,EM CONCRETO SIMPLES,TIPO AVENIDA</v>
      </c>
      <c r="C20550" s="141" t="s">
        <v>60904</v>
      </c>
      <c r="D20550" s="141" t="s">
        <v>60909</v>
      </c>
      <c r="I20550" s="141" t="s">
        <v>285</v>
      </c>
      <c r="J20550" s="649">
        <v>298.39</v>
      </c>
    </row>
    <row r="20551" spans="1:10" hidden="1">
      <c r="A20551" s="141" t="s">
        <v>60911</v>
      </c>
      <c r="B20551" s="141" t="str">
        <f t="shared" si="321"/>
        <v>FORMA METALICA PARA MURETA DIVISORIA DE TRAFEGO,TIPO AVENIDA BRASIL(ITEM 20.180.0001),INCLUSIVE RETIRADA DA MESMA E DO EFORMA METALICA PARA MURETA DIVISORIA DE TRAFEGO,TIPO AVENIDASCORAMENTO,ADIMITINDO-SE ATE 25 VEZES A UTILIZACAOFORMA METALICA PARA MURETA DIVISORIA DE TRAFEGO,TIPO AVENIDA</v>
      </c>
      <c r="C20551" s="141" t="s">
        <v>60912</v>
      </c>
      <c r="D20551" s="141" t="s">
        <v>60913</v>
      </c>
      <c r="E20551" s="141" t="s">
        <v>60914</v>
      </c>
      <c r="I20551" s="141" t="s">
        <v>285</v>
      </c>
      <c r="J20551" s="649">
        <v>108.76</v>
      </c>
    </row>
    <row r="20552" spans="1:10" hidden="1">
      <c r="A20552" s="141" t="s">
        <v>60915</v>
      </c>
      <c r="B20552" s="141" t="str">
        <f t="shared" si="321"/>
        <v>FORMA METALICA PARA MURETA DIVISORIA DE TRAFEGO,TIPO AVENIDA BRASIL(ITEM 20.180.0001),INCLUSIVE RETIRADA DA MESMA E DO EFORMA METALICA PARA MURETA DIVISORIA DE TRAFEGO,TIPO AVENIDASCORAMENTO,ADIMITINDO-SE ATE 25 VEZES A UTILIZACAOFORMA METALICA PARA MURETA DIVISORIA DE TRAFEGO,TIPO AVENIDA</v>
      </c>
      <c r="C20552" s="141" t="s">
        <v>60912</v>
      </c>
      <c r="D20552" s="141" t="s">
        <v>60913</v>
      </c>
      <c r="E20552" s="141" t="s">
        <v>60914</v>
      </c>
      <c r="I20552" s="141" t="s">
        <v>285</v>
      </c>
      <c r="J20552" s="649">
        <v>104.08</v>
      </c>
    </row>
    <row r="20553" spans="1:10" hidden="1">
      <c r="A20553" s="141" t="s">
        <v>60916</v>
      </c>
      <c r="B20553" s="141" t="str">
        <f t="shared" si="321"/>
        <v>PROTECAO DE ESCORAMENTO PARA "LATERAL DE PISTA" (NAVIO),MEDINDO 1,50M DE LARGURA,1,50M DE ALTURA,0,30M DE ESPESSURA DE PPROTECAO DE ESCORAMENTO PARA "LATERAL DE PISTA" (NAVIO),MEDIAREDE E 16,00M DE COMPRIMENTO UTILIZANDO CONCRETO E TRILHO,CONFORME DESENHO DO DER-RJPROTECAO DE ESCORAMENTO PARA "LATERAL DE PISTA" (NAVIO),MEDI</v>
      </c>
      <c r="C20553" s="141" t="s">
        <v>60917</v>
      </c>
      <c r="D20553" s="141" t="s">
        <v>60918</v>
      </c>
      <c r="E20553" s="141" t="s">
        <v>60919</v>
      </c>
      <c r="F20553" s="141" t="s">
        <v>60920</v>
      </c>
      <c r="I20553" s="141" t="s">
        <v>14</v>
      </c>
      <c r="J20553" s="649">
        <v>9480.09</v>
      </c>
    </row>
    <row r="20554" spans="1:10" hidden="1">
      <c r="A20554" s="141" t="s">
        <v>60921</v>
      </c>
      <c r="B20554" s="141" t="str">
        <f t="shared" si="321"/>
        <v>PROTECAO DE ESCORAMENTO PARA "LATERAL DE PISTA" (NAVIO),MEDINDO 1,50M DE LARGURA,1,50M DE ALTURA,0,30M DE ESPESSURA DE PPROTECAO DE ESCORAMENTO PARA "LATERAL DE PISTA" (NAVIO),MEDIAREDE E 16,00M DE COMPRIMENTO UTILIZANDO CONCRETO E TRILHO,CONFORME DESENHO DO DER-RJPROTECAO DE ESCORAMENTO PARA "LATERAL DE PISTA" (NAVIO),MEDI</v>
      </c>
      <c r="C20554" s="141" t="s">
        <v>60917</v>
      </c>
      <c r="D20554" s="141" t="s">
        <v>60918</v>
      </c>
      <c r="E20554" s="141" t="s">
        <v>60919</v>
      </c>
      <c r="F20554" s="141" t="s">
        <v>60920</v>
      </c>
      <c r="I20554" s="141" t="s">
        <v>14</v>
      </c>
      <c r="J20554" s="649">
        <v>8743.35</v>
      </c>
    </row>
    <row r="20555" spans="1:10" hidden="1">
      <c r="A20555" s="141" t="s">
        <v>60922</v>
      </c>
      <c r="B20555" s="141" t="str">
        <f t="shared" si="321"/>
        <v>PROTECAO DE ESCORAMENTO PARA "CENTRO DE PISTA" (NAVIO),MEDINDO 3,00M DE LARGURA,1,50M DE ALTURA,0,30M DE ESPESSURA DE PAPROTECAO DE ESCORAMENTO PARA "CENTRO DE PISTA" (NAVIO),MEDINREDE E 16,00M DE COMPRIMENTO UTILIZANDO CONCRETO E TRILHO,CONFORME DESENHO DO DER-RJPROTECAO DE ESCORAMENTO PARA "CENTRO DE PISTA" (NAVIO),MEDIN</v>
      </c>
      <c r="C20555" s="141" t="s">
        <v>60923</v>
      </c>
      <c r="D20555" s="141" t="s">
        <v>60924</v>
      </c>
      <c r="E20555" s="141" t="s">
        <v>60925</v>
      </c>
      <c r="F20555" s="141" t="s">
        <v>60926</v>
      </c>
      <c r="I20555" s="141" t="s">
        <v>14</v>
      </c>
      <c r="J20555" s="649">
        <v>12317.32</v>
      </c>
    </row>
    <row r="20556" spans="1:10" hidden="1">
      <c r="A20556" s="141" t="s">
        <v>60927</v>
      </c>
      <c r="B20556" s="141" t="str">
        <f t="shared" si="321"/>
        <v>PROTECAO DE ESCORAMENTO PARA "CENTRO DE PISTA" (NAVIO),MEDINDO 3,00M DE LARGURA,1,50M DE ALTURA,0,30M DE ESPESSURA DE PAPROTECAO DE ESCORAMENTO PARA "CENTRO DE PISTA" (NAVIO),MEDINREDE E 16,00M DE COMPRIMENTO UTILIZANDO CONCRETO E TRILHO,CONFORME DESENHO DO DER-RJPROTECAO DE ESCORAMENTO PARA "CENTRO DE PISTA" (NAVIO),MEDIN</v>
      </c>
      <c r="C20556" s="141" t="s">
        <v>60923</v>
      </c>
      <c r="D20556" s="141" t="s">
        <v>60924</v>
      </c>
      <c r="E20556" s="141" t="s">
        <v>60925</v>
      </c>
      <c r="F20556" s="141" t="s">
        <v>60926</v>
      </c>
      <c r="I20556" s="141" t="s">
        <v>14</v>
      </c>
      <c r="J20556" s="649">
        <v>11384.22</v>
      </c>
    </row>
    <row r="20557" spans="1:10" hidden="1">
      <c r="A20557" s="141" t="s">
        <v>60928</v>
      </c>
      <c r="B20557" s="141" t="str">
        <f t="shared" si="321"/>
        <v>PROTECAO PARA VEICULOS,EM VERGALHOES,PRESOS A ESTRUTURA EXISTENTE,TELA DE ACO (MALHA Nº12 DE 8X8CM) E LONA DE PLASTICOPROTECAO PARA VEICULOS,EM VERGALHOES,PRESOS A ESTRUTURA EXIS(POLIETILENO),REAPROVEITAMENTO DA TELA DE ACO 4 VEZES E DOPLASTICO 2 VEZESPROTECAO PARA VEICULOS,EM VERGALHOES,PRESOS A ESTRUTURA EXIS</v>
      </c>
      <c r="C20557" s="141" t="s">
        <v>60929</v>
      </c>
      <c r="D20557" s="141" t="s">
        <v>60930</v>
      </c>
      <c r="E20557" s="141" t="s">
        <v>60931</v>
      </c>
      <c r="F20557" s="141" t="s">
        <v>60932</v>
      </c>
      <c r="I20557" s="141" t="s">
        <v>27</v>
      </c>
      <c r="J20557" s="649">
        <v>37.270000000000003</v>
      </c>
    </row>
    <row r="20558" spans="1:10" hidden="1">
      <c r="A20558" s="141" t="s">
        <v>60933</v>
      </c>
      <c r="B20558" s="141" t="str">
        <f t="shared" si="321"/>
        <v>PROTECAO PARA VEICULOS,EM VERGALHOES,PRESOS A ESTRUTURA EXISTENTE,TELA DE ACO (MALHA Nº12 DE 8X8CM) E LONA DE PLASTICOPROTECAO PARA VEICULOS,EM VERGALHOES,PRESOS A ESTRUTURA EXIS(POLIETILENO),REAPROVEITAMENTO DA TELA DE ACO 4 VEZES E DOPLASTICO 2 VEZESPROTECAO PARA VEICULOS,EM VERGALHOES,PRESOS A ESTRUTURA EXIS</v>
      </c>
      <c r="C20558" s="141" t="s">
        <v>60929</v>
      </c>
      <c r="D20558" s="141" t="s">
        <v>60930</v>
      </c>
      <c r="E20558" s="141" t="s">
        <v>60931</v>
      </c>
      <c r="F20558" s="141" t="s">
        <v>60932</v>
      </c>
      <c r="I20558" s="141" t="s">
        <v>27</v>
      </c>
      <c r="J20558" s="649">
        <v>35.28</v>
      </c>
    </row>
    <row r="20559" spans="1:10" hidden="1">
      <c r="A20559" s="141" t="s">
        <v>60934</v>
      </c>
      <c r="B20559" s="141" t="str">
        <f t="shared" si="321"/>
        <v>PONTE BRANCA,EM MADEIRA DE LEI,SOBRE ESTACAS DE EUCALIPTO.FORNECIMENTO,COLOCACAO E ARRANCAMENTOPONTE BRANCA,EM MADEIRA DE LEI,SOBRE ESTACAS DE EUCALIPTO.FOPONTE BRANCA,EM MADEIRA DE LEI,SOBRE ESTACAS DE EUCALIPTO.FO</v>
      </c>
      <c r="C20559" s="141" t="s">
        <v>60935</v>
      </c>
      <c r="D20559" s="141" t="s">
        <v>60936</v>
      </c>
      <c r="I20559" s="141" t="s">
        <v>27</v>
      </c>
      <c r="J20559" s="649">
        <v>2153.15</v>
      </c>
    </row>
    <row r="20560" spans="1:10" hidden="1">
      <c r="A20560" s="141" t="s">
        <v>60937</v>
      </c>
      <c r="B20560" s="141" t="str">
        <f t="shared" si="321"/>
        <v>PONTE BRANCA,EM MADEIRA DE LEI,SOBRE ESTACAS DE EUCALIPTO.FORNECIMENTO,COLOCACAO E ARRANCAMENTOPONTE BRANCA,EM MADEIRA DE LEI,SOBRE ESTACAS DE EUCALIPTO.FOPONTE BRANCA,EM MADEIRA DE LEI,SOBRE ESTACAS DE EUCALIPTO.FO</v>
      </c>
      <c r="C20560" s="141" t="s">
        <v>60935</v>
      </c>
      <c r="D20560" s="141" t="s">
        <v>60936</v>
      </c>
      <c r="I20560" s="141" t="s">
        <v>27</v>
      </c>
      <c r="J20560" s="649">
        <v>2091.11</v>
      </c>
    </row>
    <row r="20561" spans="1:10" hidden="1">
      <c r="A20561" s="141" t="s">
        <v>60938</v>
      </c>
      <c r="B20561" s="141" t="str">
        <f t="shared" si="321"/>
        <v>ASSENTAMENTO DE POSTE DE CONCRETO,CIRCULAR,RETO DE 9,00M,COM CABECA DE CONCRETO,EXCLUSIVE FORNECIMENTO DO POSTE E DA CABASSENTAMENTO DE POSTE DE CONCRETO,CIRCULAR,RETO DE 9,00M,COMECAASSENTAMENTO DE POSTE DE CONCRETO,CIRCULAR,RETO DE 9,00M,COM</v>
      </c>
      <c r="C20561" s="141" t="s">
        <v>60939</v>
      </c>
      <c r="D20561" s="141" t="s">
        <v>60940</v>
      </c>
      <c r="E20561" s="141" t="s">
        <v>60941</v>
      </c>
      <c r="I20561" s="141" t="s">
        <v>14</v>
      </c>
      <c r="J20561" s="649">
        <v>387.22</v>
      </c>
    </row>
    <row r="20562" spans="1:10" hidden="1">
      <c r="A20562" s="141" t="s">
        <v>60942</v>
      </c>
      <c r="B20562" s="141" t="str">
        <f t="shared" si="321"/>
        <v>ASSENTAMENTO DE POSTE DE CONCRETO,CIRCULAR,RETO DE 9,00M,COM CABECA DE CONCRETO,EXCLUSIVE FORNECIMENTO DO POSTE E DA CABASSENTAMENTO DE POSTE DE CONCRETO,CIRCULAR,RETO DE 9,00M,COMECAASSENTAMENTO DE POSTE DE CONCRETO,CIRCULAR,RETO DE 9,00M,COM</v>
      </c>
      <c r="C20562" s="141" t="s">
        <v>60939</v>
      </c>
      <c r="D20562" s="141" t="s">
        <v>60940</v>
      </c>
      <c r="E20562" s="141" t="s">
        <v>60941</v>
      </c>
      <c r="I20562" s="141" t="s">
        <v>14</v>
      </c>
      <c r="J20562" s="649">
        <v>341.69</v>
      </c>
    </row>
    <row r="20563" spans="1:10" hidden="1">
      <c r="A20563" s="141" t="s">
        <v>60943</v>
      </c>
      <c r="B20563" s="141" t="str">
        <f t="shared" si="321"/>
        <v>ASSENTAMENTO DE POSTE DE CONCRETO,CIRCULAR,RETO DE 11,00M,COM CABECA DE CONCRETO,EXCLUSIVE FORNECIMENTO DO POSTE E DA CAASSENTAMENTO DE POSTE DE CONCRETO,CIRCULAR,RETO DE 11,00M,COBECAASSENTAMENTO DE POSTE DE CONCRETO,CIRCULAR,RETO DE 11,00M,CO</v>
      </c>
      <c r="C20563" s="141" t="s">
        <v>60944</v>
      </c>
      <c r="D20563" s="141" t="s">
        <v>60945</v>
      </c>
      <c r="E20563" s="141" t="s">
        <v>60946</v>
      </c>
      <c r="I20563" s="141" t="s">
        <v>14</v>
      </c>
      <c r="J20563" s="649">
        <v>421.33</v>
      </c>
    </row>
    <row r="20564" spans="1:10" hidden="1">
      <c r="A20564" s="141" t="s">
        <v>60947</v>
      </c>
      <c r="B20564" s="141" t="str">
        <f t="shared" si="321"/>
        <v>ASSENTAMENTO DE POSTE DE CONCRETO,CIRCULAR,RETO DE 11,00M,COM CABECA DE CONCRETO,EXCLUSIVE FORNECIMENTO DO POSTE E DA CAASSENTAMENTO DE POSTE DE CONCRETO,CIRCULAR,RETO DE 11,00M,COBECAASSENTAMENTO DE POSTE DE CONCRETO,CIRCULAR,RETO DE 11,00M,CO</v>
      </c>
      <c r="C20564" s="141" t="s">
        <v>60944</v>
      </c>
      <c r="D20564" s="141" t="s">
        <v>60945</v>
      </c>
      <c r="E20564" s="141" t="s">
        <v>60946</v>
      </c>
      <c r="I20564" s="141" t="s">
        <v>14</v>
      </c>
      <c r="J20564" s="649">
        <v>371.25</v>
      </c>
    </row>
    <row r="20565" spans="1:10" hidden="1">
      <c r="A20565" s="141" t="s">
        <v>60948</v>
      </c>
      <c r="B20565" s="141" t="str">
        <f t="shared" si="321"/>
        <v>ASSENTAMENTO DE POSTE DE CONCRETO,CIRCULAR,RETO DE 12,00M COM CABECA DE CONCRETO,EXCLUSIVE FORNECIMENTO DO POSTE E DA CAASSENTAMENTO DE POSTE DE CONCRETO,CIRCULAR,RETO DE 12,00M COBECAASSENTAMENTO DE POSTE DE CONCRETO,CIRCULAR,RETO DE 12,00M CO</v>
      </c>
      <c r="C20565" s="141" t="s">
        <v>60949</v>
      </c>
      <c r="D20565" s="141" t="s">
        <v>60945</v>
      </c>
      <c r="E20565" s="141" t="s">
        <v>60946</v>
      </c>
      <c r="I20565" s="141" t="s">
        <v>14</v>
      </c>
      <c r="J20565" s="649">
        <v>485.39</v>
      </c>
    </row>
    <row r="20566" spans="1:10" hidden="1">
      <c r="A20566" s="141" t="s">
        <v>60950</v>
      </c>
      <c r="B20566" s="141" t="str">
        <f t="shared" si="321"/>
        <v>ASSENTAMENTO DE POSTE DE CONCRETO,CIRCULAR,RETO DE 12,00M COM CABECA DE CONCRETO,EXCLUSIVE FORNECIMENTO DO POSTE E DA CAASSENTAMENTO DE POSTE DE CONCRETO,CIRCULAR,RETO DE 12,00M COBECAASSENTAMENTO DE POSTE DE CONCRETO,CIRCULAR,RETO DE 12,00M CO</v>
      </c>
      <c r="C20566" s="141" t="s">
        <v>60949</v>
      </c>
      <c r="D20566" s="141" t="s">
        <v>60945</v>
      </c>
      <c r="E20566" s="141" t="s">
        <v>60946</v>
      </c>
      <c r="I20566" s="141" t="s">
        <v>14</v>
      </c>
      <c r="J20566" s="649">
        <v>430.76</v>
      </c>
    </row>
    <row r="20567" spans="1:10" hidden="1">
      <c r="A20567" s="141" t="s">
        <v>60951</v>
      </c>
      <c r="B20567" s="141" t="str">
        <f t="shared" si="321"/>
        <v>ASSENTAMENTO DE POSTE DE CONCRETO,CIRCULAR,RETO DE 13,00M,COM CABECA DE CONCRETO,EXCLUSIVE FORNECIMENTO DO POSTE E DA CAASSENTAMENTO DE POSTE DE CONCRETO,CIRCULAR,RETO DE 13,00M,COBECAASSENTAMENTO DE POSTE DE CONCRETO,CIRCULAR,RETO DE 13,00M,CO</v>
      </c>
      <c r="C20567" s="141" t="s">
        <v>60952</v>
      </c>
      <c r="D20567" s="141" t="s">
        <v>60945</v>
      </c>
      <c r="E20567" s="141" t="s">
        <v>60946</v>
      </c>
      <c r="I20567" s="141" t="s">
        <v>14</v>
      </c>
      <c r="J20567" s="649">
        <v>593.87</v>
      </c>
    </row>
    <row r="20568" spans="1:10" hidden="1">
      <c r="A20568" s="141" t="s">
        <v>60953</v>
      </c>
      <c r="B20568" s="141" t="str">
        <f t="shared" si="321"/>
        <v>ASSENTAMENTO DE POSTE DE CONCRETO,CIRCULAR,RETO DE 13,00M,COM CABECA DE CONCRETO,EXCLUSIVE FORNECIMENTO DO POSTE E DA CAASSENTAMENTO DE POSTE DE CONCRETO,CIRCULAR,RETO DE 13,00M,COBECAASSENTAMENTO DE POSTE DE CONCRETO,CIRCULAR,RETO DE 13,00M,CO</v>
      </c>
      <c r="C20568" s="141" t="s">
        <v>60952</v>
      </c>
      <c r="D20568" s="141" t="s">
        <v>60945</v>
      </c>
      <c r="E20568" s="141" t="s">
        <v>60946</v>
      </c>
      <c r="I20568" s="141" t="s">
        <v>14</v>
      </c>
      <c r="J20568" s="649">
        <v>525.58000000000004</v>
      </c>
    </row>
    <row r="20569" spans="1:10" hidden="1">
      <c r="A20569" s="141" t="s">
        <v>60954</v>
      </c>
      <c r="B20569" s="141" t="str">
        <f t="shared" si="321"/>
        <v>ASSENTAMENTO DE POSTE DE CONCRETO,CIRCULAR,RETO DE 17,00M,COM CABECA DE CONCRETO,EXCLUSIVE FORNECIMENTO DO POSTE E DA CAASSENTAMENTO DE POSTE DE CONCRETO,CIRCULAR,RETO DE 17,00M,COBECAASSENTAMENTO DE POSTE DE CONCRETO,CIRCULAR,RETO DE 17,00M,CO</v>
      </c>
      <c r="C20569" s="141" t="s">
        <v>60955</v>
      </c>
      <c r="D20569" s="141" t="s">
        <v>60945</v>
      </c>
      <c r="E20569" s="141" t="s">
        <v>60946</v>
      </c>
      <c r="I20569" s="141" t="s">
        <v>14</v>
      </c>
      <c r="J20569" s="649">
        <v>788.49</v>
      </c>
    </row>
    <row r="20570" spans="1:10" hidden="1">
      <c r="A20570" s="141" t="s">
        <v>60956</v>
      </c>
      <c r="B20570" s="141" t="str">
        <f t="shared" si="321"/>
        <v>ASSENTAMENTO DE POSTE DE CONCRETO,CIRCULAR,RETO DE 17,00M,COM CABECA DE CONCRETO,EXCLUSIVE FORNECIMENTO DO POSTE E DA CAASSENTAMENTO DE POSTE DE CONCRETO,CIRCULAR,RETO DE 17,00M,COBECAASSENTAMENTO DE POSTE DE CONCRETO,CIRCULAR,RETO DE 17,00M,CO</v>
      </c>
      <c r="C20570" s="141" t="s">
        <v>60955</v>
      </c>
      <c r="D20570" s="141" t="s">
        <v>60945</v>
      </c>
      <c r="E20570" s="141" t="s">
        <v>60946</v>
      </c>
      <c r="I20570" s="141" t="s">
        <v>14</v>
      </c>
      <c r="J20570" s="649">
        <v>697.44</v>
      </c>
    </row>
    <row r="20571" spans="1:10" hidden="1">
      <c r="A20571" s="141" t="s">
        <v>60957</v>
      </c>
      <c r="B20571" s="141" t="str">
        <f t="shared" si="321"/>
        <v>ASSENTAMENTO DE POSTE RETO,DE ACO DE 3,50 ATE 6,00M,COM ENGASTAMENTO DA PARTE INFERIOR DA COLUNA DIRETAMENTE NO SOLO,EXCASSENTAMENTO DE POSTE RETO,DE ACO DE 3,50 ATE 6,00M,COM ENGALUSIVE FORNECIMENTO DO POSTEASSENTAMENTO DE POSTE RETO,DE ACO DE 3,50 ATE 6,00M,COM ENGA</v>
      </c>
      <c r="C20571" s="141" t="s">
        <v>60958</v>
      </c>
      <c r="D20571" s="141" t="s">
        <v>60959</v>
      </c>
      <c r="E20571" s="141" t="s">
        <v>60960</v>
      </c>
      <c r="I20571" s="141" t="s">
        <v>14</v>
      </c>
      <c r="J20571" s="649">
        <v>183.87</v>
      </c>
    </row>
    <row r="20572" spans="1:10" hidden="1">
      <c r="A20572" s="141" t="s">
        <v>60961</v>
      </c>
      <c r="B20572" s="141" t="str">
        <f t="shared" si="321"/>
        <v>ASSENTAMENTO DE POSTE RETO,DE ACO DE 3,50 ATE 6,00M,COM ENGASTAMENTO DA PARTE INFERIOR DA COLUNA DIRETAMENTE NO SOLO,EXCASSENTAMENTO DE POSTE RETO,DE ACO DE 3,50 ATE 6,00M,COM ENGALUSIVE FORNECIMENTO DO POSTEASSENTAMENTO DE POSTE RETO,DE ACO DE 3,50 ATE 6,00M,COM ENGA</v>
      </c>
      <c r="C20572" s="141" t="s">
        <v>60958</v>
      </c>
      <c r="D20572" s="141" t="s">
        <v>60959</v>
      </c>
      <c r="E20572" s="141" t="s">
        <v>60960</v>
      </c>
      <c r="I20572" s="141" t="s">
        <v>14</v>
      </c>
      <c r="J20572" s="649">
        <v>161.11000000000001</v>
      </c>
    </row>
    <row r="20573" spans="1:10" hidden="1">
      <c r="A20573" s="141" t="s">
        <v>60962</v>
      </c>
      <c r="B20573" s="141" t="str">
        <f t="shared" si="321"/>
        <v>ASSENTAMENTO DE POSTE RETO,DE ACO DE 7,00 ATE 11,00M,COM ENGASTAMENTO DA PARTE INFERIOR DA COLUNA DIRETAMENTE NO SOLO,EXASSENTAMENTO DE POSTE RETO,DE ACO DE 7,00 ATE 11,00M,COM ENGCLUSIVE FORNECIMENTO DO POSTEASSENTAMENTO DE POSTE RETO,DE ACO DE 7,00 ATE 11,00M,COM ENG</v>
      </c>
      <c r="C20573" s="141" t="s">
        <v>60963</v>
      </c>
      <c r="D20573" s="141" t="s">
        <v>60964</v>
      </c>
      <c r="E20573" s="141" t="s">
        <v>60965</v>
      </c>
      <c r="I20573" s="141" t="s">
        <v>14</v>
      </c>
      <c r="J20573" s="649">
        <v>370.56</v>
      </c>
    </row>
    <row r="20574" spans="1:10" hidden="1">
      <c r="A20574" s="141" t="s">
        <v>60966</v>
      </c>
      <c r="B20574" s="141" t="str">
        <f t="shared" si="321"/>
        <v>ASSENTAMENTO DE POSTE RETO,DE ACO DE 7,00 ATE 11,00M,COM ENGASTAMENTO DA PARTE INFERIOR DA COLUNA DIRETAMENTE NO SOLO,EXASSENTAMENTO DE POSTE RETO,DE ACO DE 7,00 ATE 11,00M,COM ENGCLUSIVE FORNECIMENTO DO POSTEASSENTAMENTO DE POSTE RETO,DE ACO DE 7,00 ATE 11,00M,COM ENG</v>
      </c>
      <c r="C20574" s="141" t="s">
        <v>60963</v>
      </c>
      <c r="D20574" s="141" t="s">
        <v>60964</v>
      </c>
      <c r="E20574" s="141" t="s">
        <v>60965</v>
      </c>
      <c r="I20574" s="141" t="s">
        <v>14</v>
      </c>
      <c r="J20574" s="649">
        <v>325.04000000000002</v>
      </c>
    </row>
    <row r="20575" spans="1:10" hidden="1">
      <c r="A20575" s="141" t="s">
        <v>60967</v>
      </c>
      <c r="B20575" s="141" t="str">
        <f t="shared" si="321"/>
        <v>ASSENTAMENTO DE POSTE RETO,DE ACO DE 13,00 ATE 20,00M,COM ENGASTAMENTO DA PARTE INFERIOR DA COLUNA DIRETAMENTE NO SOLO,EASSENTAMENTO DE POSTE RETO,DE ACO DE 13,00 ATE 20,00M,COM ENXCLUSIVE FORNECIMENTO DO POSTEASSENTAMENTO DE POSTE RETO,DE ACO DE 13,00 ATE 20,00M,COM EN</v>
      </c>
      <c r="C20575" s="141" t="s">
        <v>60968</v>
      </c>
      <c r="D20575" s="141" t="s">
        <v>60969</v>
      </c>
      <c r="E20575" s="141" t="s">
        <v>60970</v>
      </c>
      <c r="I20575" s="141" t="s">
        <v>14</v>
      </c>
      <c r="J20575" s="649">
        <v>742.41</v>
      </c>
    </row>
    <row r="20576" spans="1:10" hidden="1">
      <c r="A20576" s="141" t="s">
        <v>60971</v>
      </c>
      <c r="B20576" s="141" t="str">
        <f t="shared" si="321"/>
        <v>ASSENTAMENTO DE POSTE RETO,DE ACO DE 13,00 ATE 20,00M,COM ENGASTAMENTO DA PARTE INFERIOR DA COLUNA DIRETAMENTE NO SOLO,EASSENTAMENTO DE POSTE RETO,DE ACO DE 13,00 ATE 20,00M,COM ENXCLUSIVE FORNECIMENTO DO POSTEASSENTAMENTO DE POSTE RETO,DE ACO DE 13,00 ATE 20,00M,COM EN</v>
      </c>
      <c r="C20576" s="141" t="s">
        <v>60968</v>
      </c>
      <c r="D20576" s="141" t="s">
        <v>60969</v>
      </c>
      <c r="E20576" s="141" t="s">
        <v>60970</v>
      </c>
      <c r="I20576" s="141" t="s">
        <v>14</v>
      </c>
      <c r="J20576" s="649">
        <v>651.36</v>
      </c>
    </row>
    <row r="20577" spans="1:10" hidden="1">
      <c r="A20577" s="141" t="s">
        <v>60972</v>
      </c>
      <c r="B20577" s="141" t="str">
        <f t="shared" si="321"/>
        <v>ASSENTAMENTO DE POSTE CURVO,DE ACO DE 7,00M,DE 1 BRACO,COM ENGASTAMENTO DA PARTE INFERIOR DA COLUNA DIRETAMENTE NO SOLO,ASSENTAMENTO DE POSTE CURVO,DE ACO DE 7,00M,DE 1 BRACO,COM EEXCLUSIVE FORNECIMENTO DO POSTEASSENTAMENTO DE POSTE CURVO,DE ACO DE 7,00M,DE 1 BRACO,COM E</v>
      </c>
      <c r="C20577" s="141" t="s">
        <v>60973</v>
      </c>
      <c r="D20577" s="141" t="s">
        <v>60974</v>
      </c>
      <c r="E20577" s="141" t="s">
        <v>60975</v>
      </c>
      <c r="I20577" s="141" t="s">
        <v>14</v>
      </c>
      <c r="J20577" s="649">
        <v>370.56</v>
      </c>
    </row>
    <row r="20578" spans="1:10" hidden="1">
      <c r="A20578" s="141" t="s">
        <v>60976</v>
      </c>
      <c r="B20578" s="141" t="str">
        <f t="shared" si="321"/>
        <v>ASSENTAMENTO DE POSTE CURVO,DE ACO DE 7,00M,DE 1 BRACO,COM ENGASTAMENTO DA PARTE INFERIOR DA COLUNA DIRETAMENTE NO SOLO,ASSENTAMENTO DE POSTE CURVO,DE ACO DE 7,00M,DE 1 BRACO,COM EEXCLUSIVE FORNECIMENTO DO POSTEASSENTAMENTO DE POSTE CURVO,DE ACO DE 7,00M,DE 1 BRACO,COM E</v>
      </c>
      <c r="C20578" s="141" t="s">
        <v>60973</v>
      </c>
      <c r="D20578" s="141" t="s">
        <v>60974</v>
      </c>
      <c r="E20578" s="141" t="s">
        <v>60975</v>
      </c>
      <c r="I20578" s="141" t="s">
        <v>14</v>
      </c>
      <c r="J20578" s="649">
        <v>325.04000000000002</v>
      </c>
    </row>
    <row r="20579" spans="1:10" hidden="1">
      <c r="A20579" s="141" t="s">
        <v>60977</v>
      </c>
      <c r="B20579" s="141" t="str">
        <f t="shared" si="321"/>
        <v>ASSENTAMENTO DE POSTE CURVO,DE ACO DE 7,00M,DE 2 BRACOS,COMENGASTAMENTO DA PARTE INFERIOR DA COLUNA DIRETAMENTE NO SOLOASSENTAMENTO DE POSTE CURVO,DE ACO DE 7,00M,DE 2 BRACOS,COM,EXCLUSIVE FORNECIMENTO DO POSTEASSENTAMENTO DE POSTE CURVO,DE ACO DE 7,00M,DE 2 BRACOS,COM</v>
      </c>
      <c r="C20579" s="141" t="s">
        <v>60978</v>
      </c>
      <c r="D20579" s="141" t="s">
        <v>60979</v>
      </c>
      <c r="E20579" s="141" t="s">
        <v>60980</v>
      </c>
      <c r="I20579" s="141" t="s">
        <v>14</v>
      </c>
      <c r="J20579" s="649">
        <v>438.79</v>
      </c>
    </row>
    <row r="20580" spans="1:10" hidden="1">
      <c r="A20580" s="141" t="s">
        <v>60981</v>
      </c>
      <c r="B20580" s="141" t="str">
        <f t="shared" si="321"/>
        <v>ASSENTAMENTO DE POSTE CURVO,DE ACO DE 7,00M,DE 2 BRACOS,COMENGASTAMENTO DA PARTE INFERIOR DA COLUNA DIRETAMENTE NO SOLOASSENTAMENTO DE POSTE CURVO,DE ACO DE 7,00M,DE 2 BRACOS,COM,EXCLUSIVE FORNECIMENTO DO POSTEASSENTAMENTO DE POSTE CURVO,DE ACO DE 7,00M,DE 2 BRACOS,COM</v>
      </c>
      <c r="C20580" s="141" t="s">
        <v>60978</v>
      </c>
      <c r="D20580" s="141" t="s">
        <v>60979</v>
      </c>
      <c r="E20580" s="141" t="s">
        <v>60980</v>
      </c>
      <c r="I20580" s="141" t="s">
        <v>14</v>
      </c>
      <c r="J20580" s="649">
        <v>384.16</v>
      </c>
    </row>
    <row r="20581" spans="1:10" hidden="1">
      <c r="A20581" s="141" t="s">
        <v>60982</v>
      </c>
      <c r="B20581" s="141" t="str">
        <f t="shared" si="321"/>
        <v>ASSENTAMENTO DE POSTE CURVO,DE ACO DE 8,00 ATE 12,00M,DE 1 BRACO,COM ENGASTAMENTO DA PARTE INFERIOR DA COLUNA DIRETAMENTASSENTAMENTO DE POSTE CURVO,DE ACO DE 8,00 ATE 12,00M,DE 1 BE NO SOLO,EXCLUSIVE FORNECIMENTO DO POSTEASSENTAMENTO DE POSTE CURVO,DE ACO DE 8,00 ATE 12,00M,DE 1 B</v>
      </c>
      <c r="C20581" s="141" t="s">
        <v>60983</v>
      </c>
      <c r="D20581" s="141" t="s">
        <v>60984</v>
      </c>
      <c r="E20581" s="141" t="s">
        <v>60985</v>
      </c>
      <c r="I20581" s="141" t="s">
        <v>14</v>
      </c>
      <c r="J20581" s="649">
        <v>370.56</v>
      </c>
    </row>
    <row r="20582" spans="1:10" hidden="1">
      <c r="A20582" s="141" t="s">
        <v>60986</v>
      </c>
      <c r="B20582" s="141" t="str">
        <f t="shared" si="321"/>
        <v>ASSENTAMENTO DE POSTE CURVO,DE ACO DE 8,00 ATE 12,00M,DE 1 BRACO,COM ENGASTAMENTO DA PARTE INFERIOR DA COLUNA DIRETAMENTASSENTAMENTO DE POSTE CURVO,DE ACO DE 8,00 ATE 12,00M,DE 1 BE NO SOLO,EXCLUSIVE FORNECIMENTO DO POSTEASSENTAMENTO DE POSTE CURVO,DE ACO DE 8,00 ATE 12,00M,DE 1 B</v>
      </c>
      <c r="C20582" s="141" t="s">
        <v>60983</v>
      </c>
      <c r="D20582" s="141" t="s">
        <v>60984</v>
      </c>
      <c r="E20582" s="141" t="s">
        <v>60985</v>
      </c>
      <c r="I20582" s="141" t="s">
        <v>14</v>
      </c>
      <c r="J20582" s="649">
        <v>325.04000000000002</v>
      </c>
    </row>
    <row r="20583" spans="1:10" hidden="1">
      <c r="A20583" s="141" t="s">
        <v>60987</v>
      </c>
      <c r="B20583" s="141" t="str">
        <f t="shared" si="321"/>
        <v>ASSENTAMENTO DE POSTE CURVO,DE ACO DE 8,00 ATE 12,00M,DE 2 BRACOS,COM ENGASTAMENTO DA PARTE INFERIOR DA COLUNA DIRETAMENASSENTAMENTO DE POSTE CURVO,DE ACO DE 8,00 ATE 12,00M,DE 2 BE NO SOLO,EXCLUSIVE FORNECIMENTO DO POSTEASSENTAMENTO DE POSTE CURVO,DE ACO DE 8,00 ATE 12,00M,DE 2 B</v>
      </c>
      <c r="C20583" s="141" t="s">
        <v>60988</v>
      </c>
      <c r="D20583" s="141" t="s">
        <v>60989</v>
      </c>
      <c r="E20583" s="141" t="s">
        <v>60985</v>
      </c>
      <c r="I20583" s="141" t="s">
        <v>14</v>
      </c>
      <c r="J20583" s="649">
        <v>438.79</v>
      </c>
    </row>
    <row r="20584" spans="1:10" hidden="1">
      <c r="A20584" s="141" t="s">
        <v>60990</v>
      </c>
      <c r="B20584" s="141" t="str">
        <f t="shared" si="321"/>
        <v>ASSENTAMENTO DE POSTE CURVO,DE ACO DE 8,00 ATE 12,00M,DE 2 BRACOS,COM ENGASTAMENTO DA PARTE INFERIOR DA COLUNA DIRETAMENASSENTAMENTO DE POSTE CURVO,DE ACO DE 8,00 ATE 12,00M,DE 2 BE NO SOLO,EXCLUSIVE FORNECIMENTO DO POSTEASSENTAMENTO DE POSTE CURVO,DE ACO DE 8,00 ATE 12,00M,DE 2 B</v>
      </c>
      <c r="C20584" s="141" t="s">
        <v>60988</v>
      </c>
      <c r="D20584" s="141" t="s">
        <v>60989</v>
      </c>
      <c r="E20584" s="141" t="s">
        <v>60985</v>
      </c>
      <c r="I20584" s="141" t="s">
        <v>14</v>
      </c>
      <c r="J20584" s="649">
        <v>384.16</v>
      </c>
    </row>
    <row r="20585" spans="1:10" hidden="1">
      <c r="A20585" s="141" t="s">
        <v>60991</v>
      </c>
      <c r="B20585" s="141" t="str">
        <f t="shared" si="321"/>
        <v>ASSENTAMENTO DE POSTE DE MADEIRA CIRCULAR DE 7,00M ATE 11,00M,EXCLUSIVE FORNECIMENTO DO POSTEASSENTAMENTO DE POSTE DE MADEIRA CIRCULAR DE 7,00M ATE 11,00ASSENTAMENTO DE POSTE DE MADEIRA CIRCULAR DE 7,00M ATE 11,00</v>
      </c>
      <c r="C20585" s="141" t="s">
        <v>60992</v>
      </c>
      <c r="D20585" s="141" t="s">
        <v>60993</v>
      </c>
      <c r="I20585" s="141" t="s">
        <v>14</v>
      </c>
      <c r="J20585" s="649">
        <v>301.93</v>
      </c>
    </row>
    <row r="20586" spans="1:10" hidden="1">
      <c r="A20586" s="141" t="s">
        <v>60994</v>
      </c>
      <c r="B20586" s="141" t="str">
        <f t="shared" si="321"/>
        <v>ASSENTAMENTO DE POSTE DE MADEIRA CIRCULAR DE 7,00M ATE 11,00M,EXCLUSIVE FORNECIMENTO DO POSTEASSENTAMENTO DE POSTE DE MADEIRA CIRCULAR DE 7,00M ATE 11,00ASSENTAMENTO DE POSTE DE MADEIRA CIRCULAR DE 7,00M ATE 11,00</v>
      </c>
      <c r="C20586" s="141" t="s">
        <v>60992</v>
      </c>
      <c r="D20586" s="141" t="s">
        <v>60993</v>
      </c>
      <c r="I20586" s="141" t="s">
        <v>14</v>
      </c>
      <c r="J20586" s="649">
        <v>267.79000000000002</v>
      </c>
    </row>
    <row r="20587" spans="1:10" hidden="1">
      <c r="A20587" s="141" t="s">
        <v>60995</v>
      </c>
      <c r="B20587" s="141" t="str">
        <f t="shared" si="321"/>
        <v>ASSENTAMENTO DE POSTE DE CONCRETO,CIRCULAR RETO DE 23,00M,EM FUNDACAO ESPECIAL,EXCLUSIVE FUNDACAO E FORNECIMENTO DO POSTASSENTAMENTO DE POSTE DE CONCRETO,CIRCULAR RETO DE 23,00M,EMEASSENTAMENTO DE POSTE DE CONCRETO,CIRCULAR RETO DE 23,00M,EM</v>
      </c>
      <c r="C20587" s="141" t="s">
        <v>60996</v>
      </c>
      <c r="D20587" s="141" t="s">
        <v>60997</v>
      </c>
      <c r="E20587" s="141" t="s">
        <v>22146</v>
      </c>
      <c r="I20587" s="141" t="s">
        <v>14</v>
      </c>
      <c r="J20587" s="649">
        <v>682.27</v>
      </c>
    </row>
    <row r="20588" spans="1:10" hidden="1">
      <c r="A20588" s="141" t="s">
        <v>60998</v>
      </c>
      <c r="B20588" s="141" t="str">
        <f t="shared" si="321"/>
        <v>ASSENTAMENTO DE POSTE DE CONCRETO,CIRCULAR RETO DE 23,00M,EM FUNDACAO ESPECIAL,EXCLUSIVE FUNDACAO E FORNECIMENTO DO POSTASSENTAMENTO DE POSTE DE CONCRETO,CIRCULAR RETO DE 23,00M,EMEASSENTAMENTO DE POSTE DE CONCRETO,CIRCULAR RETO DE 23,00M,EM</v>
      </c>
      <c r="C20588" s="141" t="s">
        <v>60996</v>
      </c>
      <c r="D20588" s="141" t="s">
        <v>60997</v>
      </c>
      <c r="E20588" s="141" t="s">
        <v>22146</v>
      </c>
      <c r="I20588" s="141" t="s">
        <v>14</v>
      </c>
      <c r="J20588" s="649">
        <v>591.22</v>
      </c>
    </row>
    <row r="20589" spans="1:10" hidden="1">
      <c r="A20589" s="141" t="s">
        <v>60999</v>
      </c>
      <c r="B20589" s="141" t="str">
        <f t="shared" si="321"/>
        <v>ASSENTAMENTO DE POSTE DE CONCRETO,CIRCULAR RETO DE 33,00M,EM FUNDACAO ESPECIAL,EXCLUSIVE FUNDACAO E FORNECIMENTO DO POSTASSENTAMENTO DE POSTE DE CONCRETO,CIRCULAR RETO DE 33,00M,EMEASSENTAMENTO DE POSTE DE CONCRETO,CIRCULAR RETO DE 33,00M,EM</v>
      </c>
      <c r="C20589" s="141" t="s">
        <v>61000</v>
      </c>
      <c r="D20589" s="141" t="s">
        <v>60997</v>
      </c>
      <c r="E20589" s="141" t="s">
        <v>22146</v>
      </c>
      <c r="I20589" s="141" t="s">
        <v>14</v>
      </c>
      <c r="J20589" s="649">
        <v>2046.81</v>
      </c>
    </row>
    <row r="20590" spans="1:10" hidden="1">
      <c r="A20590" s="141" t="s">
        <v>61001</v>
      </c>
      <c r="B20590" s="141" t="str">
        <f t="shared" si="321"/>
        <v>ASSENTAMENTO DE POSTE DE CONCRETO,CIRCULAR RETO DE 33,00M,EM FUNDACAO ESPECIAL,EXCLUSIVE FUNDACAO E FORNECIMENTO DO POSTASSENTAMENTO DE POSTE DE CONCRETO,CIRCULAR RETO DE 33,00M,EMEASSENTAMENTO DE POSTE DE CONCRETO,CIRCULAR RETO DE 33,00M,EM</v>
      </c>
      <c r="C20590" s="141" t="s">
        <v>61000</v>
      </c>
      <c r="D20590" s="141" t="s">
        <v>60997</v>
      </c>
      <c r="E20590" s="141" t="s">
        <v>22146</v>
      </c>
      <c r="I20590" s="141" t="s">
        <v>14</v>
      </c>
      <c r="J20590" s="649">
        <v>1773.66</v>
      </c>
    </row>
    <row r="20591" spans="1:10" hidden="1">
      <c r="A20591" s="141" t="s">
        <v>61002</v>
      </c>
      <c r="B20591" s="141" t="str">
        <f t="shared" si="321"/>
        <v>ASSENTAMENTO DE POSTE RETO,DE ACO DE 3,50 ATE 6,00M,COM FLANGE DE ACO SOLDADO NA SUA BASE,FIXADO POR PARAFUSOS CHUMBADORASSENTAMENTO DE POSTE RETO,DE ACO DE 3,50 ATE 6,00M,COM FLANES ENGASTADOS EM FUNDACAO DE CONCRETO,EXCLUSIVE FUNDACAO EFORNECIMENTO DO POSTEASSENTAMENTO DE POSTE RETO,DE ACO DE 3,50 ATE 6,00M,COM FLAN</v>
      </c>
      <c r="C20591" s="141" t="s">
        <v>61003</v>
      </c>
      <c r="D20591" s="141" t="s">
        <v>61004</v>
      </c>
      <c r="E20591" s="141" t="s">
        <v>61005</v>
      </c>
      <c r="F20591" s="141" t="s">
        <v>61006</v>
      </c>
      <c r="I20591" s="141" t="s">
        <v>14</v>
      </c>
      <c r="J20591" s="649">
        <v>170.56</v>
      </c>
    </row>
    <row r="20592" spans="1:10" hidden="1">
      <c r="A20592" s="141" t="s">
        <v>61007</v>
      </c>
      <c r="B20592" s="141" t="str">
        <f t="shared" si="321"/>
        <v>ASSENTAMENTO DE POSTE RETO,DE ACO DE 3,50 ATE 6,00M,COM FLANGE DE ACO SOLDADO NA SUA BASE,FIXADO POR PARAFUSOS CHUMBADORASSENTAMENTO DE POSTE RETO,DE ACO DE 3,50 ATE 6,00M,COM FLANES ENGASTADOS EM FUNDACAO DE CONCRETO,EXCLUSIVE FUNDACAO EFORNECIMENTO DO POSTEASSENTAMENTO DE POSTE RETO,DE ACO DE 3,50 ATE 6,00M,COM FLAN</v>
      </c>
      <c r="C20592" s="141" t="s">
        <v>61003</v>
      </c>
      <c r="D20592" s="141" t="s">
        <v>61004</v>
      </c>
      <c r="E20592" s="141" t="s">
        <v>61005</v>
      </c>
      <c r="F20592" s="141" t="s">
        <v>61006</v>
      </c>
      <c r="I20592" s="141" t="s">
        <v>14</v>
      </c>
      <c r="J20592" s="649">
        <v>147.80000000000001</v>
      </c>
    </row>
    <row r="20593" spans="1:10" hidden="1">
      <c r="A20593" s="141" t="s">
        <v>61008</v>
      </c>
      <c r="B20593" s="141" t="str">
        <f t="shared" si="321"/>
        <v>ASSENTAMENTO DE POSTE RETO,DE ACO DE 7,00 ATE 9,00M,COM FLANGE DE ACO SOLDADO NA SUA BASE,FIXADO POR PARAFUSOS CHUMBADORASSENTAMENTO DE POSTE RETO,DE ACO DE 7,00 ATE 9,00M,COM FLANRES ENGASTADOS EM FUNDACAO DE CONCRETO,EXCLUSIVE FUNDACAO E FORNECIMENTO DO POSTEASSENTAMENTO DE POSTE RETO,DE ACO DE 7,00 ATE 9,00M,COM FLAN</v>
      </c>
      <c r="C20593" s="141" t="s">
        <v>61009</v>
      </c>
      <c r="D20593" s="141" t="s">
        <v>61004</v>
      </c>
      <c r="E20593" s="141" t="s">
        <v>61010</v>
      </c>
      <c r="F20593" s="141" t="s">
        <v>61011</v>
      </c>
      <c r="I20593" s="141" t="s">
        <v>14</v>
      </c>
      <c r="J20593" s="649">
        <v>255.85</v>
      </c>
    </row>
    <row r="20594" spans="1:10" hidden="1">
      <c r="A20594" s="141" t="s">
        <v>61012</v>
      </c>
      <c r="B20594" s="141" t="str">
        <f t="shared" si="321"/>
        <v>ASSENTAMENTO DE POSTE RETO,DE ACO DE 7,00 ATE 9,00M,COM FLANGE DE ACO SOLDADO NA SUA BASE,FIXADO POR PARAFUSOS CHUMBADORASSENTAMENTO DE POSTE RETO,DE ACO DE 7,00 ATE 9,00M,COM FLANRES ENGASTADOS EM FUNDACAO DE CONCRETO,EXCLUSIVE FUNDACAO E FORNECIMENTO DO POSTEASSENTAMENTO DE POSTE RETO,DE ACO DE 7,00 ATE 9,00M,COM FLAN</v>
      </c>
      <c r="C20594" s="141" t="s">
        <v>61009</v>
      </c>
      <c r="D20594" s="141" t="s">
        <v>61004</v>
      </c>
      <c r="E20594" s="141" t="s">
        <v>61010</v>
      </c>
      <c r="F20594" s="141" t="s">
        <v>61011</v>
      </c>
      <c r="I20594" s="141" t="s">
        <v>14</v>
      </c>
      <c r="J20594" s="649">
        <v>221.7</v>
      </c>
    </row>
    <row r="20595" spans="1:10" hidden="1">
      <c r="A20595" s="141" t="s">
        <v>61013</v>
      </c>
      <c r="B20595" s="141" t="str">
        <f t="shared" si="321"/>
        <v>ASSENTAMENTO DE POSTE RETO,DE ACO DE 13,00 ATE 20,00M,COM FLANGE DE ACO SOLDADO NA SUA BASE,FIXADO POR PARAFUSOS CHUMBADASSENTAMENTO DE POSTE RETO,DE ACO DE 13,00 ATE 20,00M,COM FLORES ENGASTADOS EM FUNDACAO DE CONCRETO,EXCLUSIVE FUNDACAO E FORNECIMENTO DO POSTEASSENTAMENTO DE POSTE RETO,DE ACO DE 13,00 ATE 20,00M,COM FL</v>
      </c>
      <c r="C20595" s="141" t="s">
        <v>61014</v>
      </c>
      <c r="D20595" s="141" t="s">
        <v>61015</v>
      </c>
      <c r="E20595" s="141" t="s">
        <v>61016</v>
      </c>
      <c r="F20595" s="141" t="s">
        <v>61011</v>
      </c>
      <c r="I20595" s="141" t="s">
        <v>14</v>
      </c>
      <c r="J20595" s="649">
        <v>341.13</v>
      </c>
    </row>
    <row r="20596" spans="1:10" hidden="1">
      <c r="A20596" s="141" t="s">
        <v>61017</v>
      </c>
      <c r="B20596" s="141" t="str">
        <f t="shared" si="321"/>
        <v>ASSENTAMENTO DE POSTE RETO,DE ACO DE 13,00 ATE 20,00M,COM FLANGE DE ACO SOLDADO NA SUA BASE,FIXADO POR PARAFUSOS CHUMBADASSENTAMENTO DE POSTE RETO,DE ACO DE 13,00 ATE 20,00M,COM FLORES ENGASTADOS EM FUNDACAO DE CONCRETO,EXCLUSIVE FUNDACAO E FORNECIMENTO DO POSTEASSENTAMENTO DE POSTE RETO,DE ACO DE 13,00 ATE 20,00M,COM FL</v>
      </c>
      <c r="C20596" s="141" t="s">
        <v>61014</v>
      </c>
      <c r="D20596" s="141" t="s">
        <v>61015</v>
      </c>
      <c r="E20596" s="141" t="s">
        <v>61016</v>
      </c>
      <c r="F20596" s="141" t="s">
        <v>61011</v>
      </c>
      <c r="I20596" s="141" t="s">
        <v>14</v>
      </c>
      <c r="J20596" s="649">
        <v>295.61</v>
      </c>
    </row>
    <row r="20597" spans="1:10" hidden="1">
      <c r="A20597" s="141" t="s">
        <v>61018</v>
      </c>
      <c r="B20597" s="141" t="str">
        <f t="shared" si="321"/>
        <v>ASSENTAMENTO DE POSTE CURVO,DE 1 BRACO,DE ACO DE 8,00 ATE 9,00M,COM FLANGE DE ACO SOLDADO NA SUA BASE,FIXADO POR PARAFUSASSENTAMENTO DE POSTE CURVO,DE 1 BRACO,DE ACO DE 8,00 ATE 9,OS CHUMBADORES ENGASTADOS EM FUNDACAO DE CONCRETO,EXCLUSIVEFUNDACAO E FORNECIMENTO DO POSTEASSENTAMENTO DE POSTE CURVO,DE 1 BRACO,DE ACO DE 8,00 ATE 9,</v>
      </c>
      <c r="C20597" s="141" t="s">
        <v>61019</v>
      </c>
      <c r="D20597" s="141" t="s">
        <v>61020</v>
      </c>
      <c r="E20597" s="141" t="s">
        <v>61021</v>
      </c>
      <c r="F20597" s="141" t="s">
        <v>61022</v>
      </c>
      <c r="I20597" s="141" t="s">
        <v>14</v>
      </c>
      <c r="J20597" s="649">
        <v>170.56</v>
      </c>
    </row>
    <row r="20598" spans="1:10" hidden="1">
      <c r="A20598" s="141" t="s">
        <v>61023</v>
      </c>
      <c r="B20598" s="141" t="str">
        <f t="shared" si="321"/>
        <v>ASSENTAMENTO DE POSTE CURVO,DE 1 BRACO,DE ACO DE 8,00 ATE 9,00M,COM FLANGE DE ACO SOLDADO NA SUA BASE,FIXADO POR PARAFUSASSENTAMENTO DE POSTE CURVO,DE 1 BRACO,DE ACO DE 8,00 ATE 9,OS CHUMBADORES ENGASTADOS EM FUNDACAO DE CONCRETO,EXCLUSIVEFUNDACAO E FORNECIMENTO DO POSTEASSENTAMENTO DE POSTE CURVO,DE 1 BRACO,DE ACO DE 8,00 ATE 9,</v>
      </c>
      <c r="C20598" s="141" t="s">
        <v>61019</v>
      </c>
      <c r="D20598" s="141" t="s">
        <v>61020</v>
      </c>
      <c r="E20598" s="141" t="s">
        <v>61021</v>
      </c>
      <c r="F20598" s="141" t="s">
        <v>61022</v>
      </c>
      <c r="I20598" s="141" t="s">
        <v>14</v>
      </c>
      <c r="J20598" s="649">
        <v>147.80000000000001</v>
      </c>
    </row>
    <row r="20599" spans="1:10" hidden="1">
      <c r="A20599" s="141" t="s">
        <v>61024</v>
      </c>
      <c r="B20599" s="141" t="str">
        <f t="shared" si="321"/>
        <v>ASSENTAMENTO DE POSTE CURVO,DE 1 BRACO,DE ACO DE 10,00 ATE 12,00M,COM FLANGE DE ACO SOLDADO NA SUA BASE,FIXADO POR PARAFASSENTAMENTO DE POSTE CURVO,DE 1 BRACO,DE ACO DE 10,00 ATE 1USOS CHUMBADORES ENGASTADOS EM FUNDACAO DE CONCRETO,EXCLUSIVE FUNDACAO E FORNECIMENTO DO POSTEASSENTAMENTO DE POSTE CURVO,DE 1 BRACO,DE ACO DE 10,00 ATE 1</v>
      </c>
      <c r="C20599" s="141" t="s">
        <v>61025</v>
      </c>
      <c r="D20599" s="141" t="s">
        <v>61026</v>
      </c>
      <c r="E20599" s="141" t="s">
        <v>61027</v>
      </c>
      <c r="F20599" s="141" t="s">
        <v>61028</v>
      </c>
      <c r="I20599" s="141" t="s">
        <v>14</v>
      </c>
      <c r="J20599" s="649">
        <v>272.89999999999998</v>
      </c>
    </row>
    <row r="20600" spans="1:10" hidden="1">
      <c r="A20600" s="141" t="s">
        <v>61029</v>
      </c>
      <c r="B20600" s="141" t="str">
        <f t="shared" si="321"/>
        <v>ASSENTAMENTO DE POSTE CURVO,DE 1 BRACO,DE ACO DE 10,00 ATE 12,00M,COM FLANGE DE ACO SOLDADO NA SUA BASE,FIXADO POR PARAFASSENTAMENTO DE POSTE CURVO,DE 1 BRACO,DE ACO DE 10,00 ATE 1USOS CHUMBADORES ENGASTADOS EM FUNDACAO DE CONCRETO,EXCLUSIVE FUNDACAO E FORNECIMENTO DO POSTEASSENTAMENTO DE POSTE CURVO,DE 1 BRACO,DE ACO DE 10,00 ATE 1</v>
      </c>
      <c r="C20600" s="141" t="s">
        <v>61025</v>
      </c>
      <c r="D20600" s="141" t="s">
        <v>61026</v>
      </c>
      <c r="E20600" s="141" t="s">
        <v>61027</v>
      </c>
      <c r="F20600" s="141" t="s">
        <v>61028</v>
      </c>
      <c r="I20600" s="141" t="s">
        <v>14</v>
      </c>
      <c r="J20600" s="649">
        <v>236.48</v>
      </c>
    </row>
    <row r="20601" spans="1:10" hidden="1">
      <c r="A20601" s="141" t="s">
        <v>61030</v>
      </c>
      <c r="B20601" s="141" t="str">
        <f t="shared" si="321"/>
        <v>ASSENTAMENTO DE POSTE CURVO,DE 2 BRACOS,DE ACO DE 8,00 ATE 9,00M,COM FLANGE DE ACO SOLDADO NA SUA BASE,FIXADO POR PARAFUASSENTAMENTO DE POSTE CURVO,DE 2 BRACOS,DE ACO DE 8,00 ATE 9SOS CHUMBADORES ENGASTADOS EM FUNDACAO DE CONCRETO,EXCLUSIVE FUNDACAO E FORNECIMENTO DO POSTEASSENTAMENTO DE POSTE CURVO,DE 2 BRACOS,DE ACO DE 8,00 ATE 9</v>
      </c>
      <c r="C20601" s="141" t="s">
        <v>61031</v>
      </c>
      <c r="D20601" s="141" t="s">
        <v>61032</v>
      </c>
      <c r="E20601" s="141" t="s">
        <v>61033</v>
      </c>
      <c r="F20601" s="141" t="s">
        <v>61034</v>
      </c>
      <c r="I20601" s="141" t="s">
        <v>14</v>
      </c>
      <c r="J20601" s="649">
        <v>204.68</v>
      </c>
    </row>
    <row r="20602" spans="1:10" hidden="1">
      <c r="A20602" s="141" t="s">
        <v>61035</v>
      </c>
      <c r="B20602" s="141" t="str">
        <f t="shared" si="321"/>
        <v>ASSENTAMENTO DE POSTE CURVO,DE 2 BRACOS,DE ACO DE 8,00 ATE 9,00M,COM FLANGE DE ACO SOLDADO NA SUA BASE,FIXADO POR PARAFUASSENTAMENTO DE POSTE CURVO,DE 2 BRACOS,DE ACO DE 8,00 ATE 9SOS CHUMBADORES ENGASTADOS EM FUNDACAO DE CONCRETO,EXCLUSIVE FUNDACAO E FORNECIMENTO DO POSTEASSENTAMENTO DE POSTE CURVO,DE 2 BRACOS,DE ACO DE 8,00 ATE 9</v>
      </c>
      <c r="C20602" s="141" t="s">
        <v>61031</v>
      </c>
      <c r="D20602" s="141" t="s">
        <v>61032</v>
      </c>
      <c r="E20602" s="141" t="s">
        <v>61033</v>
      </c>
      <c r="F20602" s="141" t="s">
        <v>61034</v>
      </c>
      <c r="I20602" s="141" t="s">
        <v>14</v>
      </c>
      <c r="J20602" s="649">
        <v>177.36</v>
      </c>
    </row>
    <row r="20603" spans="1:10" hidden="1">
      <c r="A20603" s="141" t="s">
        <v>61036</v>
      </c>
      <c r="B20603" s="141" t="str">
        <f t="shared" si="321"/>
        <v>ASSENTAMENTO DE POSTE CURVO,DE 2 BRACOS,DE ACO DE 10,00 ATE12,00M,COM FLANGE DE ACO SOLDADO NA SUA BASE,FIXADO POR PARAASSENTAMENTO DE POSTE CURVO,DE 2 BRACOS,DE ACO DE 10,00 ATEFUSOS CHUMBADORES ENGASTADOS EM FUNDACAO DE CONCRETO,EXCLUSIVE FUNDACAO E FORNECIMENTO DO POSTEASSENTAMENTO DE POSTE CURVO,DE 2 BRACOS,DE ACO DE 10,00 ATE</v>
      </c>
      <c r="C20603" s="141" t="s">
        <v>61037</v>
      </c>
      <c r="D20603" s="141" t="s">
        <v>61038</v>
      </c>
      <c r="E20603" s="141" t="s">
        <v>61039</v>
      </c>
      <c r="F20603" s="141" t="s">
        <v>61040</v>
      </c>
      <c r="I20603" s="141" t="s">
        <v>14</v>
      </c>
      <c r="J20603" s="649">
        <v>341.13</v>
      </c>
    </row>
    <row r="20604" spans="1:10" hidden="1">
      <c r="A20604" s="141" t="s">
        <v>61041</v>
      </c>
      <c r="B20604" s="141" t="str">
        <f t="shared" si="321"/>
        <v>ASSENTAMENTO DE POSTE CURVO,DE 2 BRACOS,DE ACO DE 10,00 ATE12,00M,COM FLANGE DE ACO SOLDADO NA SUA BASE,FIXADO POR PARAASSENTAMENTO DE POSTE CURVO,DE 2 BRACOS,DE ACO DE 10,00 ATEFUSOS CHUMBADORES ENGASTADOS EM FUNDACAO DE CONCRETO,EXCLUSIVE FUNDACAO E FORNECIMENTO DO POSTEASSENTAMENTO DE POSTE CURVO,DE 2 BRACOS,DE ACO DE 10,00 ATE</v>
      </c>
      <c r="C20604" s="141" t="s">
        <v>61037</v>
      </c>
      <c r="D20604" s="141" t="s">
        <v>61038</v>
      </c>
      <c r="E20604" s="141" t="s">
        <v>61039</v>
      </c>
      <c r="F20604" s="141" t="s">
        <v>61040</v>
      </c>
      <c r="I20604" s="141" t="s">
        <v>14</v>
      </c>
      <c r="J20604" s="649">
        <v>295.61</v>
      </c>
    </row>
    <row r="20605" spans="1:10" hidden="1">
      <c r="A20605" s="141" t="s">
        <v>61042</v>
      </c>
      <c r="B20605" s="141" t="str">
        <f t="shared" si="321"/>
        <v>POSTE DE CONCRETO COM SECAO CIRCULAR,RETO,COM 9,00M DE COMPRIMENTO,TIPO LEVE,EXCLUSIVE TRANSPORTE.FORNECIMENTOPOSTE DE CONCRETO COM SECAO CIRCULAR,RETO,COM 9,00M DE COMPRPOSTE DE CONCRETO COM SECAO CIRCULAR,RETO,COM 9,00M DE COMPR</v>
      </c>
      <c r="C20605" s="141" t="s">
        <v>61043</v>
      </c>
      <c r="D20605" s="141" t="s">
        <v>61044</v>
      </c>
      <c r="I20605" s="141" t="s">
        <v>14</v>
      </c>
      <c r="J20605" s="649">
        <v>1365</v>
      </c>
    </row>
    <row r="20606" spans="1:10" hidden="1">
      <c r="A20606" s="141" t="s">
        <v>61045</v>
      </c>
      <c r="B20606" s="141" t="str">
        <f t="shared" si="321"/>
        <v>POSTE DE CONCRETO COM SECAO CIRCULAR,RETO,COM 9,00M DE COMPRIMENTO,TIPO LEVE,EXCLUSIVE TRANSPORTE.FORNECIMENTOPOSTE DE CONCRETO COM SECAO CIRCULAR,RETO,COM 9,00M DE COMPRPOSTE DE CONCRETO COM SECAO CIRCULAR,RETO,COM 9,00M DE COMPR</v>
      </c>
      <c r="C20606" s="141" t="s">
        <v>61043</v>
      </c>
      <c r="D20606" s="141" t="s">
        <v>61044</v>
      </c>
      <c r="I20606" s="141" t="s">
        <v>14</v>
      </c>
      <c r="J20606" s="649">
        <v>1365</v>
      </c>
    </row>
    <row r="20607" spans="1:10" hidden="1">
      <c r="A20607" s="141" t="s">
        <v>61046</v>
      </c>
      <c r="B20607" s="141" t="str">
        <f t="shared" si="321"/>
        <v>POSTE DE CONCRETO COM SECAO CIRCULAR,RETO,COM 11,00M DE COMPRIMENTO,TIPO LEVE,EXCLUSIVE TRANSPORTE.FORNECIMENTOPOSTE DE CONCRETO COM SECAO CIRCULAR,RETO,COM 11,00M DE COMPPOSTE DE CONCRETO COM SECAO CIRCULAR,RETO,COM 11,00M DE COMP</v>
      </c>
      <c r="C20607" s="141" t="s">
        <v>61047</v>
      </c>
      <c r="D20607" s="141" t="s">
        <v>61048</v>
      </c>
      <c r="I20607" s="141" t="s">
        <v>14</v>
      </c>
      <c r="J20607" s="649">
        <v>1690</v>
      </c>
    </row>
    <row r="20608" spans="1:10" hidden="1">
      <c r="A20608" s="141" t="s">
        <v>61049</v>
      </c>
      <c r="B20608" s="141" t="str">
        <f t="shared" si="321"/>
        <v>POSTE DE CONCRETO COM SECAO CIRCULAR,RETO,COM 11,00M DE COMPRIMENTO,TIPO LEVE,EXCLUSIVE TRANSPORTE.FORNECIMENTOPOSTE DE CONCRETO COM SECAO CIRCULAR,RETO,COM 11,00M DE COMPPOSTE DE CONCRETO COM SECAO CIRCULAR,RETO,COM 11,00M DE COMP</v>
      </c>
      <c r="C20608" s="141" t="s">
        <v>61047</v>
      </c>
      <c r="D20608" s="141" t="s">
        <v>61048</v>
      </c>
      <c r="I20608" s="141" t="s">
        <v>14</v>
      </c>
      <c r="J20608" s="649">
        <v>1690</v>
      </c>
    </row>
    <row r="20609" spans="1:10" hidden="1">
      <c r="A20609" s="141" t="s">
        <v>61050</v>
      </c>
      <c r="B20609" s="141" t="str">
        <f t="shared" si="321"/>
        <v>POSTE DE CONCRETO COM SECAO CIRCULAR,RETO,COM 11,00M DE COMPRIMENTO,TIPO PESADO,EXCLUSIVE TRANSPORTE.FORNECIMENTOPOSTE DE CONCRETO COM SECAO CIRCULAR,RETO,COM 11,00M DE COMPPOSTE DE CONCRETO COM SECAO CIRCULAR,RETO,COM 11,00M DE COMP</v>
      </c>
      <c r="C20609" s="141" t="s">
        <v>61047</v>
      </c>
      <c r="D20609" s="141" t="s">
        <v>61051</v>
      </c>
      <c r="I20609" s="141" t="s">
        <v>14</v>
      </c>
      <c r="J20609" s="649">
        <v>2340</v>
      </c>
    </row>
    <row r="20610" spans="1:10" hidden="1">
      <c r="A20610" s="141" t="s">
        <v>61052</v>
      </c>
      <c r="B20610" s="141" t="str">
        <f t="shared" si="321"/>
        <v>POSTE DE CONCRETO COM SECAO CIRCULAR,RETO,COM 11,00M DE COMPRIMENTO,TIPO PESADO,EXCLUSIVE TRANSPORTE.FORNECIMENTOPOSTE DE CONCRETO COM SECAO CIRCULAR,RETO,COM 11,00M DE COMPPOSTE DE CONCRETO COM SECAO CIRCULAR,RETO,COM 11,00M DE COMP</v>
      </c>
      <c r="C20610" s="141" t="s">
        <v>61047</v>
      </c>
      <c r="D20610" s="141" t="s">
        <v>61051</v>
      </c>
      <c r="I20610" s="141" t="s">
        <v>14</v>
      </c>
      <c r="J20610" s="649">
        <v>2340</v>
      </c>
    </row>
    <row r="20611" spans="1:10" hidden="1">
      <c r="A20611" s="141" t="s">
        <v>61053</v>
      </c>
      <c r="B20611" s="141" t="str">
        <f t="shared" ref="B20611:B20674" si="322">C20611&amp;D20611&amp;C20611&amp;E20611&amp;F20611&amp;G20611&amp;H20611&amp;C20611</f>
        <v>POSTE DE CONCRETO COM SECAO CIRCULAR,RETO,COM 12,00M DE COMPRIMENTO,TIPO LEVE,EXCLUSIVE TRANSPORTE.FORNECIMENTOPOSTE DE CONCRETO COM SECAO CIRCULAR,RETO,COM 12,00M DE COMPPOSTE DE CONCRETO COM SECAO CIRCULAR,RETO,COM 12,00M DE COMP</v>
      </c>
      <c r="C20611" s="141" t="s">
        <v>61054</v>
      </c>
      <c r="D20611" s="141" t="s">
        <v>61048</v>
      </c>
      <c r="I20611" s="141" t="s">
        <v>14</v>
      </c>
      <c r="J20611" s="649">
        <v>2550</v>
      </c>
    </row>
    <row r="20612" spans="1:10" hidden="1">
      <c r="A20612" s="141" t="s">
        <v>61055</v>
      </c>
      <c r="B20612" s="141" t="str">
        <f t="shared" si="322"/>
        <v>POSTE DE CONCRETO COM SECAO CIRCULAR,RETO,COM 12,00M DE COMPRIMENTO,TIPO LEVE,EXCLUSIVE TRANSPORTE.FORNECIMENTOPOSTE DE CONCRETO COM SECAO CIRCULAR,RETO,COM 12,00M DE COMPPOSTE DE CONCRETO COM SECAO CIRCULAR,RETO,COM 12,00M DE COMP</v>
      </c>
      <c r="C20612" s="141" t="s">
        <v>61054</v>
      </c>
      <c r="D20612" s="141" t="s">
        <v>61048</v>
      </c>
      <c r="I20612" s="141" t="s">
        <v>14</v>
      </c>
      <c r="J20612" s="649">
        <v>2550</v>
      </c>
    </row>
    <row r="20613" spans="1:10" hidden="1">
      <c r="A20613" s="141" t="s">
        <v>61056</v>
      </c>
      <c r="B20613" s="141" t="str">
        <f t="shared" si="322"/>
        <v>POSTE DE CONCRETO COM SECAO CIRCULAR,RETO,COM 12,00M DE COMPRIMENTO,TIPO PESADO,EXCLUSIVE TRANSPORTE.FORNECIMENTOPOSTE DE CONCRETO COM SECAO CIRCULAR,RETO,COM 12,00M DE COMPPOSTE DE CONCRETO COM SECAO CIRCULAR,RETO,COM 12,00M DE COMP</v>
      </c>
      <c r="C20613" s="141" t="s">
        <v>61054</v>
      </c>
      <c r="D20613" s="141" t="s">
        <v>61051</v>
      </c>
      <c r="I20613" s="141" t="s">
        <v>14</v>
      </c>
      <c r="J20613" s="649">
        <v>3200</v>
      </c>
    </row>
    <row r="20614" spans="1:10" hidden="1">
      <c r="A20614" s="141" t="s">
        <v>61057</v>
      </c>
      <c r="B20614" s="141" t="str">
        <f t="shared" si="322"/>
        <v>POSTE DE CONCRETO COM SECAO CIRCULAR,RETO,COM 12,00M DE COMPRIMENTO,TIPO PESADO,EXCLUSIVE TRANSPORTE.FORNECIMENTOPOSTE DE CONCRETO COM SECAO CIRCULAR,RETO,COM 12,00M DE COMPPOSTE DE CONCRETO COM SECAO CIRCULAR,RETO,COM 12,00M DE COMP</v>
      </c>
      <c r="C20614" s="141" t="s">
        <v>61054</v>
      </c>
      <c r="D20614" s="141" t="s">
        <v>61051</v>
      </c>
      <c r="I20614" s="141" t="s">
        <v>14</v>
      </c>
      <c r="J20614" s="649">
        <v>3200</v>
      </c>
    </row>
    <row r="20615" spans="1:10" hidden="1">
      <c r="A20615" s="141" t="s">
        <v>61058</v>
      </c>
      <c r="B20615" s="141" t="str">
        <f t="shared" si="322"/>
        <v>POSTE DE CONCRETO,COM SECAO CIRCULAR,RETO,COM 13,00M DE COMPRIMENTO,CONICIDADE REDUZIDA,EXCLUSIVE TRANSPORTE.FORNECIMENTPOSTE DE CONCRETO,COM SECAO CIRCULAR,RETO,COM 13,00M DE COMPOPOSTE DE CONCRETO,COM SECAO CIRCULAR,RETO,COM 13,00M DE COMP</v>
      </c>
      <c r="C20615" s="141" t="s">
        <v>61059</v>
      </c>
      <c r="D20615" s="141" t="s">
        <v>61060</v>
      </c>
      <c r="E20615" s="141" t="s">
        <v>24365</v>
      </c>
      <c r="I20615" s="141" t="s">
        <v>14</v>
      </c>
      <c r="J20615" s="649">
        <v>5152.09</v>
      </c>
    </row>
    <row r="20616" spans="1:10" hidden="1">
      <c r="A20616" s="141" t="s">
        <v>61061</v>
      </c>
      <c r="B20616" s="141" t="str">
        <f t="shared" si="322"/>
        <v>POSTE DE CONCRETO,COM SECAO CIRCULAR,RETO,COM 13,00M DE COMPRIMENTO,CONICIDADE REDUZIDA,EXCLUSIVE TRANSPORTE.FORNECIMENTPOSTE DE CONCRETO,COM SECAO CIRCULAR,RETO,COM 13,00M DE COMPOPOSTE DE CONCRETO,COM SECAO CIRCULAR,RETO,COM 13,00M DE COMP</v>
      </c>
      <c r="C20616" s="141" t="s">
        <v>61059</v>
      </c>
      <c r="D20616" s="141" t="s">
        <v>61060</v>
      </c>
      <c r="E20616" s="141" t="s">
        <v>24365</v>
      </c>
      <c r="I20616" s="141" t="s">
        <v>14</v>
      </c>
      <c r="J20616" s="649">
        <v>5152.09</v>
      </c>
    </row>
    <row r="20617" spans="1:10" hidden="1">
      <c r="A20617" s="141" t="s">
        <v>61062</v>
      </c>
      <c r="B20617" s="141" t="str">
        <f t="shared" si="322"/>
        <v>POSTE DE CONCRETO,COM SECAO CIRCULAR,RETO,COM 17,00M DE COMPRIMENTO,CONICIDADE REDUZIDA,EXCLUSIVE TRANSPORTE.FORNECIMENTPOSTE DE CONCRETO,COM SECAO CIRCULAR,RETO,COM 17,00M DE COMPOPOSTE DE CONCRETO,COM SECAO CIRCULAR,RETO,COM 17,00M DE COMP</v>
      </c>
      <c r="C20617" s="141" t="s">
        <v>61063</v>
      </c>
      <c r="D20617" s="141" t="s">
        <v>61060</v>
      </c>
      <c r="E20617" s="141" t="s">
        <v>24365</v>
      </c>
      <c r="I20617" s="141" t="s">
        <v>14</v>
      </c>
      <c r="J20617" s="649">
        <v>6500</v>
      </c>
    </row>
    <row r="20618" spans="1:10" hidden="1">
      <c r="A20618" s="141" t="s">
        <v>61064</v>
      </c>
      <c r="B20618" s="141" t="str">
        <f t="shared" si="322"/>
        <v>POSTE DE CONCRETO,COM SECAO CIRCULAR,RETO,COM 17,00M DE COMPRIMENTO,CONICIDADE REDUZIDA,EXCLUSIVE TRANSPORTE.FORNECIMENTPOSTE DE CONCRETO,COM SECAO CIRCULAR,RETO,COM 17,00M DE COMPOPOSTE DE CONCRETO,COM SECAO CIRCULAR,RETO,COM 17,00M DE COMP</v>
      </c>
      <c r="C20618" s="141" t="s">
        <v>61063</v>
      </c>
      <c r="D20618" s="141" t="s">
        <v>61060</v>
      </c>
      <c r="E20618" s="141" t="s">
        <v>24365</v>
      </c>
      <c r="I20618" s="141" t="s">
        <v>14</v>
      </c>
      <c r="J20618" s="649">
        <v>6500</v>
      </c>
    </row>
    <row r="20619" spans="1:10" hidden="1">
      <c r="A20619" s="141" t="s">
        <v>61065</v>
      </c>
      <c r="B20619" s="141" t="str">
        <f t="shared" si="322"/>
        <v>POSTE DE CONCRETO,COM SECAO CIRCULAR,RETO,COM 22,50M DE COMPRIMENTO,CONICIDADE REDUZIDA,EXCLUSIVE TRANSPORTE.FORNECIMENTPOSTE DE CONCRETO,COM SECAO CIRCULAR,RETO,COM 22,50M DE COMPOPOSTE DE CONCRETO,COM SECAO CIRCULAR,RETO,COM 22,50M DE COMP</v>
      </c>
      <c r="C20619" s="141" t="s">
        <v>61066</v>
      </c>
      <c r="D20619" s="141" t="s">
        <v>61060</v>
      </c>
      <c r="E20619" s="141" t="s">
        <v>24365</v>
      </c>
      <c r="I20619" s="141" t="s">
        <v>14</v>
      </c>
      <c r="J20619" s="649">
        <v>12017.5</v>
      </c>
    </row>
    <row r="20620" spans="1:10" hidden="1">
      <c r="A20620" s="141" t="s">
        <v>61067</v>
      </c>
      <c r="B20620" s="141" t="str">
        <f t="shared" si="322"/>
        <v>POSTE DE CONCRETO,COM SECAO CIRCULAR,RETO,COM 22,50M DE COMPRIMENTO,CONICIDADE REDUZIDA,EXCLUSIVE TRANSPORTE.FORNECIMENTPOSTE DE CONCRETO,COM SECAO CIRCULAR,RETO,COM 22,50M DE COMPOPOSTE DE CONCRETO,COM SECAO CIRCULAR,RETO,COM 22,50M DE COMP</v>
      </c>
      <c r="C20620" s="141" t="s">
        <v>61066</v>
      </c>
      <c r="D20620" s="141" t="s">
        <v>61060</v>
      </c>
      <c r="E20620" s="141" t="s">
        <v>24365</v>
      </c>
      <c r="I20620" s="141" t="s">
        <v>14</v>
      </c>
      <c r="J20620" s="649">
        <v>12017.5</v>
      </c>
    </row>
    <row r="20621" spans="1:10" hidden="1">
      <c r="A20621" s="141" t="s">
        <v>61068</v>
      </c>
      <c r="B20621" s="141" t="str">
        <f t="shared" si="322"/>
        <v>POSTE DE ACO,RETO,CONICO CONTINUO,ALTURA DE 3,50M,SEM SAPATA.FORNECIMENTOPOSTE DE ACO,RETO,CONICO CONTINUO,ALTURA DE 3,50M,SEM SAPATAPOSTE DE ACO,RETO,CONICO CONTINUO,ALTURA DE 3,50M,SEM SAPATA</v>
      </c>
      <c r="C20621" s="141" t="s">
        <v>61069</v>
      </c>
      <c r="D20621" s="141" t="s">
        <v>33490</v>
      </c>
      <c r="I20621" s="141" t="s">
        <v>14</v>
      </c>
      <c r="J20621" s="649">
        <v>1080</v>
      </c>
    </row>
    <row r="20622" spans="1:10" hidden="1">
      <c r="A20622" s="141" t="s">
        <v>61070</v>
      </c>
      <c r="B20622" s="141" t="str">
        <f t="shared" si="322"/>
        <v>POSTE DE ACO,RETO,CONICO CONTINUO,ALTURA DE 3,50M,SEM SAPATA.FORNECIMENTOPOSTE DE ACO,RETO,CONICO CONTINUO,ALTURA DE 3,50M,SEM SAPATAPOSTE DE ACO,RETO,CONICO CONTINUO,ALTURA DE 3,50M,SEM SAPATA</v>
      </c>
      <c r="C20622" s="141" t="s">
        <v>61069</v>
      </c>
      <c r="D20622" s="141" t="s">
        <v>33490</v>
      </c>
      <c r="I20622" s="141" t="s">
        <v>14</v>
      </c>
      <c r="J20622" s="649">
        <v>1080</v>
      </c>
    </row>
    <row r="20623" spans="1:10" hidden="1">
      <c r="A20623" s="141" t="s">
        <v>61071</v>
      </c>
      <c r="B20623" s="141" t="str">
        <f t="shared" si="322"/>
        <v>POSTE DE ACO,RETO,CONICO CONTINUO,ALTURA DE 3,50M,COM SAPATA E BASE(PADRAO RIO CIDADE CATETE).FORNECIMENTOPOSTE DE ACO,RETO,CONICO CONTINUO,ALTURA DE 3,50M,COM SAPATAPOSTE DE ACO,RETO,CONICO CONTINUO,ALTURA DE 3,50M,COM SAPATA</v>
      </c>
      <c r="C20623" s="141" t="s">
        <v>61072</v>
      </c>
      <c r="D20623" s="141" t="s">
        <v>61073</v>
      </c>
      <c r="I20623" s="141" t="s">
        <v>14</v>
      </c>
      <c r="J20623" s="649">
        <v>2012.99</v>
      </c>
    </row>
    <row r="20624" spans="1:10" hidden="1">
      <c r="A20624" s="141" t="s">
        <v>61074</v>
      </c>
      <c r="B20624" s="141" t="str">
        <f t="shared" si="322"/>
        <v>POSTE DE ACO,RETO,CONICO CONTINUO,ALTURA DE 3,50M,COM SAPATA E BASE(PADRAO RIO CIDADE CATETE).FORNECIMENTOPOSTE DE ACO,RETO,CONICO CONTINUO,ALTURA DE 3,50M,COM SAPATAPOSTE DE ACO,RETO,CONICO CONTINUO,ALTURA DE 3,50M,COM SAPATA</v>
      </c>
      <c r="C20624" s="141" t="s">
        <v>61072</v>
      </c>
      <c r="D20624" s="141" t="s">
        <v>61073</v>
      </c>
      <c r="I20624" s="141" t="s">
        <v>14</v>
      </c>
      <c r="J20624" s="649">
        <v>2012.99</v>
      </c>
    </row>
    <row r="20625" spans="1:10" hidden="1">
      <c r="A20625" s="141" t="s">
        <v>61075</v>
      </c>
      <c r="B20625" s="141" t="str">
        <f t="shared" si="322"/>
        <v>POSTE DE ACO,RETO,CONICO CONTINUO,ALTURA DE 4,50M,SEM SAPATA ESPECIFICACAO EM-CME-04 DA RIOLUZ.FORNECIMENTOPOSTE DE ACO,RETO,CONICO CONTINUO,ALTURA DE 4,50M,SEM SAPATAPOSTE DE ACO,RETO,CONICO CONTINUO,ALTURA DE 4,50M,SEM SAPATA</v>
      </c>
      <c r="C20625" s="141" t="s">
        <v>61076</v>
      </c>
      <c r="D20625" s="141" t="s">
        <v>61077</v>
      </c>
      <c r="I20625" s="141" t="s">
        <v>14</v>
      </c>
      <c r="J20625" s="649">
        <v>1390</v>
      </c>
    </row>
    <row r="20626" spans="1:10" hidden="1">
      <c r="A20626" s="141" t="s">
        <v>61078</v>
      </c>
      <c r="B20626" s="141" t="str">
        <f t="shared" si="322"/>
        <v>POSTE DE ACO,RETO,CONICO CONTINUO,ALTURA DE 4,50M,SEM SAPATA ESPECIFICACAO EM-CME-04 DA RIOLUZ.FORNECIMENTOPOSTE DE ACO,RETO,CONICO CONTINUO,ALTURA DE 4,50M,SEM SAPATAPOSTE DE ACO,RETO,CONICO CONTINUO,ALTURA DE 4,50M,SEM SAPATA</v>
      </c>
      <c r="C20626" s="141" t="s">
        <v>61076</v>
      </c>
      <c r="D20626" s="141" t="s">
        <v>61077</v>
      </c>
      <c r="I20626" s="141" t="s">
        <v>14</v>
      </c>
      <c r="J20626" s="649">
        <v>1390</v>
      </c>
    </row>
    <row r="20627" spans="1:10" hidden="1">
      <c r="A20627" s="141" t="s">
        <v>61079</v>
      </c>
      <c r="B20627" s="141" t="str">
        <f t="shared" si="322"/>
        <v>POSTE DE ACO,RETO,CONICO CONTINUO,ALTURA DE 4,50M,COM SAPATA ESPECIFICACAO EM-CME-04 DA RIOLUZ.FORNECIMENTOPOSTE DE ACO,RETO,CONICO CONTINUO,ALTURA DE 4,50M,COM SAPATAPOSTE DE ACO,RETO,CONICO CONTINUO,ALTURA DE 4,50M,COM SAPATA</v>
      </c>
      <c r="C20627" s="141" t="s">
        <v>61080</v>
      </c>
      <c r="D20627" s="141" t="s">
        <v>61077</v>
      </c>
      <c r="I20627" s="141" t="s">
        <v>14</v>
      </c>
      <c r="J20627" s="649">
        <v>2140</v>
      </c>
    </row>
    <row r="20628" spans="1:10" hidden="1">
      <c r="A20628" s="141" t="s">
        <v>61081</v>
      </c>
      <c r="B20628" s="141" t="str">
        <f t="shared" si="322"/>
        <v>POSTE DE ACO,RETO,CONICO CONTINUO,ALTURA DE 4,50M,COM SAPATA ESPECIFICACAO EM-CME-04 DA RIOLUZ.FORNECIMENTOPOSTE DE ACO,RETO,CONICO CONTINUO,ALTURA DE 4,50M,COM SAPATAPOSTE DE ACO,RETO,CONICO CONTINUO,ALTURA DE 4,50M,COM SAPATA</v>
      </c>
      <c r="C20628" s="141" t="s">
        <v>61080</v>
      </c>
      <c r="D20628" s="141" t="s">
        <v>61077</v>
      </c>
      <c r="I20628" s="141" t="s">
        <v>14</v>
      </c>
      <c r="J20628" s="649">
        <v>2140</v>
      </c>
    </row>
    <row r="20629" spans="1:10" hidden="1">
      <c r="A20629" s="141" t="s">
        <v>61082</v>
      </c>
      <c r="B20629" s="141" t="str">
        <f t="shared" si="322"/>
        <v>POSTE DE ACO,RETO,CONICO CONTINUO,ALTURA DE 9,00M,SEM SAPATA.FORNECIMENTOPOSTE DE ACO,RETO,CONICO CONTINUO,ALTURA DE 9,00M,SEM SAPATAPOSTE DE ACO,RETO,CONICO CONTINUO,ALTURA DE 9,00M,SEM SAPATA</v>
      </c>
      <c r="C20629" s="141" t="s">
        <v>61083</v>
      </c>
      <c r="D20629" s="141" t="s">
        <v>33490</v>
      </c>
      <c r="I20629" s="141" t="s">
        <v>14</v>
      </c>
      <c r="J20629" s="649">
        <v>3470</v>
      </c>
    </row>
    <row r="20630" spans="1:10" hidden="1">
      <c r="A20630" s="141" t="s">
        <v>61084</v>
      </c>
      <c r="B20630" s="141" t="str">
        <f t="shared" si="322"/>
        <v>POSTE DE ACO,RETO,CONICO CONTINUO,ALTURA DE 9,00M,SEM SAPATA.FORNECIMENTOPOSTE DE ACO,RETO,CONICO CONTINUO,ALTURA DE 9,00M,SEM SAPATAPOSTE DE ACO,RETO,CONICO CONTINUO,ALTURA DE 9,00M,SEM SAPATA</v>
      </c>
      <c r="C20630" s="141" t="s">
        <v>61083</v>
      </c>
      <c r="D20630" s="141" t="s">
        <v>33490</v>
      </c>
      <c r="I20630" s="141" t="s">
        <v>14</v>
      </c>
      <c r="J20630" s="649">
        <v>3470</v>
      </c>
    </row>
    <row r="20631" spans="1:10" hidden="1">
      <c r="A20631" s="141" t="s">
        <v>61085</v>
      </c>
      <c r="B20631" s="141" t="str">
        <f t="shared" si="322"/>
        <v>POSTE DE ACO,RETO,CONICO CONTINUO,ALTURA DE 9,00M,COM SAPATA.FORNECIMENTOPOSTE DE ACO,RETO,CONICO CONTINUO,ALTURA DE 9,00M,COM SAPATAPOSTE DE ACO,RETO,CONICO CONTINUO,ALTURA DE 9,00M,COM SAPATA</v>
      </c>
      <c r="C20631" s="141" t="s">
        <v>61086</v>
      </c>
      <c r="D20631" s="141" t="s">
        <v>33490</v>
      </c>
      <c r="I20631" s="141" t="s">
        <v>14</v>
      </c>
      <c r="J20631" s="649">
        <v>4120</v>
      </c>
    </row>
    <row r="20632" spans="1:10" hidden="1">
      <c r="A20632" s="141" t="s">
        <v>61087</v>
      </c>
      <c r="B20632" s="141" t="str">
        <f t="shared" si="322"/>
        <v>POSTE DE ACO,RETO,CONICO CONTINUO,ALTURA DE 9,00M,COM SAPATA.FORNECIMENTOPOSTE DE ACO,RETO,CONICO CONTINUO,ALTURA DE 9,00M,COM SAPATAPOSTE DE ACO,RETO,CONICO CONTINUO,ALTURA DE 9,00M,COM SAPATA</v>
      </c>
      <c r="C20632" s="141" t="s">
        <v>61086</v>
      </c>
      <c r="D20632" s="141" t="s">
        <v>33490</v>
      </c>
      <c r="I20632" s="141" t="s">
        <v>14</v>
      </c>
      <c r="J20632" s="649">
        <v>4120</v>
      </c>
    </row>
    <row r="20633" spans="1:10" hidden="1">
      <c r="A20633" s="141" t="s">
        <v>61088</v>
      </c>
      <c r="B20633" s="141" t="str">
        <f t="shared" si="322"/>
        <v>POSTE DE ACO,RETO,CONICO CONTINUO,ALTURA DE 15,00M,COM SAPATA.FORNECIMENTOPOSTE DE ACO,RETO,CONICO CONTINUO,ALTURA DE 15,00M,COM SAPATPOSTE DE ACO,RETO,CONICO CONTINUO,ALTURA DE 15,00M,COM SAPAT</v>
      </c>
      <c r="C20633" s="141" t="s">
        <v>61089</v>
      </c>
      <c r="D20633" s="141" t="s">
        <v>61090</v>
      </c>
      <c r="I20633" s="141" t="s">
        <v>14</v>
      </c>
      <c r="J20633" s="649">
        <v>16250</v>
      </c>
    </row>
    <row r="20634" spans="1:10" hidden="1">
      <c r="A20634" s="141" t="s">
        <v>61091</v>
      </c>
      <c r="B20634" s="141" t="str">
        <f t="shared" si="322"/>
        <v>POSTE DE ACO,RETO,CONICO CONTINUO,ALTURA DE 15,00M,COM SAPATA.FORNECIMENTOPOSTE DE ACO,RETO,CONICO CONTINUO,ALTURA DE 15,00M,COM SAPATPOSTE DE ACO,RETO,CONICO CONTINUO,ALTURA DE 15,00M,COM SAPAT</v>
      </c>
      <c r="C20634" s="141" t="s">
        <v>61089</v>
      </c>
      <c r="D20634" s="141" t="s">
        <v>61090</v>
      </c>
      <c r="I20634" s="141" t="s">
        <v>14</v>
      </c>
      <c r="J20634" s="649">
        <v>16250</v>
      </c>
    </row>
    <row r="20635" spans="1:10" hidden="1">
      <c r="A20635" s="141" t="s">
        <v>61092</v>
      </c>
      <c r="B20635" s="141" t="str">
        <f t="shared" si="322"/>
        <v>POSTE DE ACO,CURVO,CONICO CONTINUO,SIMPLES,ALTURA DE 9M,PROJECAO DO BRACO DE 2,50M,SEM SAPATA.FORNECIMENTOPOSTE DE ACO,CURVO,CONICO CONTINUO,SIMPLES,ALTURA DE 9M,PROJPOSTE DE ACO,CURVO,CONICO CONTINUO,SIMPLES,ALTURA DE 9M,PROJ</v>
      </c>
      <c r="C20635" s="141" t="s">
        <v>61093</v>
      </c>
      <c r="D20635" s="141" t="s">
        <v>61094</v>
      </c>
      <c r="I20635" s="141" t="s">
        <v>14</v>
      </c>
      <c r="J20635" s="649">
        <v>4529.2299999999996</v>
      </c>
    </row>
    <row r="20636" spans="1:10" hidden="1">
      <c r="A20636" s="141" t="s">
        <v>61095</v>
      </c>
      <c r="B20636" s="141" t="str">
        <f t="shared" si="322"/>
        <v>POSTE DE ACO,CURVO,CONICO CONTINUO,SIMPLES,ALTURA DE 9M,PROJECAO DO BRACO DE 2,50M,SEM SAPATA.FORNECIMENTOPOSTE DE ACO,CURVO,CONICO CONTINUO,SIMPLES,ALTURA DE 9M,PROJPOSTE DE ACO,CURVO,CONICO CONTINUO,SIMPLES,ALTURA DE 9M,PROJ</v>
      </c>
      <c r="C20636" s="141" t="s">
        <v>61093</v>
      </c>
      <c r="D20636" s="141" t="s">
        <v>61094</v>
      </c>
      <c r="I20636" s="141" t="s">
        <v>14</v>
      </c>
      <c r="J20636" s="649">
        <v>4529.2299999999996</v>
      </c>
    </row>
    <row r="20637" spans="1:10" hidden="1">
      <c r="A20637" s="141" t="s">
        <v>61096</v>
      </c>
      <c r="B20637" s="141" t="str">
        <f t="shared" si="322"/>
        <v>POSTE DE ACO,CURVO,CONICO CONTINUO,SIMPLES,ALTURA DE 9M,PROJECAO DO BRACO DE 2,50M,COM SAPATA.FORNECIMENTOPOSTE DE ACO,CURVO,CONICO CONTINUO,SIMPLES,ALTURA DE 9M,PROJPOSTE DE ACO,CURVO,CONICO CONTINUO,SIMPLES,ALTURA DE 9M,PROJ</v>
      </c>
      <c r="C20637" s="141" t="s">
        <v>61093</v>
      </c>
      <c r="D20637" s="141" t="s">
        <v>61097</v>
      </c>
      <c r="I20637" s="141" t="s">
        <v>14</v>
      </c>
      <c r="J20637" s="649">
        <v>4959.08</v>
      </c>
    </row>
    <row r="20638" spans="1:10" hidden="1">
      <c r="A20638" s="141" t="s">
        <v>61098</v>
      </c>
      <c r="B20638" s="141" t="str">
        <f t="shared" si="322"/>
        <v>POSTE DE ACO,CURVO,CONICO CONTINUO,SIMPLES,ALTURA DE 9M,PROJECAO DO BRACO DE 2,50M,COM SAPATA.FORNECIMENTOPOSTE DE ACO,CURVO,CONICO CONTINUO,SIMPLES,ALTURA DE 9M,PROJPOSTE DE ACO,CURVO,CONICO CONTINUO,SIMPLES,ALTURA DE 9M,PROJ</v>
      </c>
      <c r="C20638" s="141" t="s">
        <v>61093</v>
      </c>
      <c r="D20638" s="141" t="s">
        <v>61097</v>
      </c>
      <c r="I20638" s="141" t="s">
        <v>14</v>
      </c>
      <c r="J20638" s="649">
        <v>4959.08</v>
      </c>
    </row>
    <row r="20639" spans="1:10" hidden="1">
      <c r="A20639" s="141" t="s">
        <v>61099</v>
      </c>
      <c r="B20639" s="141" t="str">
        <f t="shared" si="322"/>
        <v>POSTE DE ACO,CURVO,CONICO CONTINUO,DUPLO,ALTURA DE 9M,PROJECAO DO BRACO DE 2,50M,COM SAPATA.FORNECIMENTOPOSTE DE ACO,CURVO,CONICO CONTINUO,DUPLO,ALTURA DE 9M,PROJECPOSTE DE ACO,CURVO,CONICO CONTINUO,DUPLO,ALTURA DE 9M,PROJEC</v>
      </c>
      <c r="C20639" s="141" t="s">
        <v>61100</v>
      </c>
      <c r="D20639" s="141" t="s">
        <v>61101</v>
      </c>
      <c r="I20639" s="141" t="s">
        <v>14</v>
      </c>
      <c r="J20639" s="649">
        <v>5810</v>
      </c>
    </row>
    <row r="20640" spans="1:10" hidden="1">
      <c r="A20640" s="141" t="s">
        <v>61102</v>
      </c>
      <c r="B20640" s="141" t="str">
        <f t="shared" si="322"/>
        <v>POSTE DE ACO,CURVO,CONICO CONTINUO,DUPLO,ALTURA DE 9M,PROJECAO DO BRACO DE 2,50M,COM SAPATA.FORNECIMENTOPOSTE DE ACO,CURVO,CONICO CONTINUO,DUPLO,ALTURA DE 9M,PROJECPOSTE DE ACO,CURVO,CONICO CONTINUO,DUPLO,ALTURA DE 9M,PROJEC</v>
      </c>
      <c r="C20640" s="141" t="s">
        <v>61100</v>
      </c>
      <c r="D20640" s="141" t="s">
        <v>61101</v>
      </c>
      <c r="I20640" s="141" t="s">
        <v>14</v>
      </c>
      <c r="J20640" s="649">
        <v>5810</v>
      </c>
    </row>
    <row r="20641" spans="1:10" hidden="1">
      <c r="A20641" s="141" t="s">
        <v>61103</v>
      </c>
      <c r="B20641" s="141" t="str">
        <f t="shared" si="322"/>
        <v>POSTE DE ACO,CURVO,CONICO CONTINUO,DUPLO,ALTURA DE 9M,PROJECAO DO BRACO DE 2,50M,SEM SAPATA.FORNECIMENTOPOSTE DE ACO,CURVO,CONICO CONTINUO,DUPLO,ALTURA DE 9M,PROJECPOSTE DE ACO,CURVO,CONICO CONTINUO,DUPLO,ALTURA DE 9M,PROJEC</v>
      </c>
      <c r="C20641" s="141" t="s">
        <v>61100</v>
      </c>
      <c r="D20641" s="141" t="s">
        <v>61104</v>
      </c>
      <c r="I20641" s="141" t="s">
        <v>14</v>
      </c>
      <c r="J20641" s="649">
        <v>3680</v>
      </c>
    </row>
    <row r="20642" spans="1:10" hidden="1">
      <c r="A20642" s="141" t="s">
        <v>61105</v>
      </c>
      <c r="B20642" s="141" t="str">
        <f t="shared" si="322"/>
        <v>POSTE DE ACO,CURVO,CONICO CONTINUO,DUPLO,ALTURA DE 9M,PROJECAO DO BRACO DE 2,50M,SEM SAPATA.FORNECIMENTOPOSTE DE ACO,CURVO,CONICO CONTINUO,DUPLO,ALTURA DE 9M,PROJECPOSTE DE ACO,CURVO,CONICO CONTINUO,DUPLO,ALTURA DE 9M,PROJEC</v>
      </c>
      <c r="C20642" s="141" t="s">
        <v>61100</v>
      </c>
      <c r="D20642" s="141" t="s">
        <v>61104</v>
      </c>
      <c r="I20642" s="141" t="s">
        <v>14</v>
      </c>
      <c r="J20642" s="649">
        <v>3680</v>
      </c>
    </row>
    <row r="20643" spans="1:10" hidden="1">
      <c r="A20643" s="141" t="s">
        <v>61106</v>
      </c>
      <c r="B20643" s="141" t="str">
        <f t="shared" si="322"/>
        <v>POSTE DE ACO,RETO,CONICO CONTINUO OU ESCALONADO,ALTURA DE 7M,SEM SAPATA.FORNECIMENTOPOSTE DE ACO,RETO,CONICO CONTINUO OU ESCALONADO,ALTURA DE 7MPOSTE DE ACO,RETO,CONICO CONTINUO OU ESCALONADO,ALTURA DE 7M</v>
      </c>
      <c r="C20643" s="141" t="s">
        <v>61107</v>
      </c>
      <c r="D20643" s="141" t="s">
        <v>61108</v>
      </c>
      <c r="I20643" s="141" t="s">
        <v>14</v>
      </c>
      <c r="J20643" s="649">
        <v>2340</v>
      </c>
    </row>
    <row r="20644" spans="1:10" hidden="1">
      <c r="A20644" s="141" t="s">
        <v>61109</v>
      </c>
      <c r="B20644" s="141" t="str">
        <f t="shared" si="322"/>
        <v>POSTE DE ACO,RETO,CONICO CONTINUO OU ESCALONADO,ALTURA DE 7M,SEM SAPATA.FORNECIMENTOPOSTE DE ACO,RETO,CONICO CONTINUO OU ESCALONADO,ALTURA DE 7MPOSTE DE ACO,RETO,CONICO CONTINUO OU ESCALONADO,ALTURA DE 7M</v>
      </c>
      <c r="C20644" s="141" t="s">
        <v>61107</v>
      </c>
      <c r="D20644" s="141" t="s">
        <v>61108</v>
      </c>
      <c r="I20644" s="141" t="s">
        <v>14</v>
      </c>
      <c r="J20644" s="649">
        <v>2340</v>
      </c>
    </row>
    <row r="20645" spans="1:10" hidden="1">
      <c r="A20645" s="141" t="s">
        <v>61110</v>
      </c>
      <c r="B20645" s="141" t="str">
        <f t="shared" si="322"/>
        <v>RETIRADA DE POSTE DE CONCRETO OU ACO,DE 3,50 A 9,00MRETIRADA DE POSTE DE CONCRETO OU ACO,DE 3,50 A 9,00MRETIRADA DE POSTE DE CONCRETO OU ACO,DE 3,50 A 9,00M</v>
      </c>
      <c r="C20645" s="141" t="s">
        <v>61111</v>
      </c>
      <c r="I20645" s="141" t="s">
        <v>14</v>
      </c>
      <c r="J20645" s="649">
        <v>136.44999999999999</v>
      </c>
    </row>
    <row r="20646" spans="1:10" hidden="1">
      <c r="A20646" s="141" t="s">
        <v>61112</v>
      </c>
      <c r="B20646" s="141" t="str">
        <f t="shared" si="322"/>
        <v>RETIRADA DE POSTE DE CONCRETO OU ACO,DE 3,50 A 9,00MRETIRADA DE POSTE DE CONCRETO OU ACO,DE 3,50 A 9,00MRETIRADA DE POSTE DE CONCRETO OU ACO,DE 3,50 A 9,00M</v>
      </c>
      <c r="C20646" s="141" t="s">
        <v>61111</v>
      </c>
      <c r="I20646" s="141" t="s">
        <v>14</v>
      </c>
      <c r="J20646" s="649">
        <v>118.24</v>
      </c>
    </row>
    <row r="20647" spans="1:10" hidden="1">
      <c r="A20647" s="141" t="s">
        <v>61113</v>
      </c>
      <c r="B20647" s="141" t="str">
        <f t="shared" si="322"/>
        <v>RETIRADA DE POSTE DE CONCRETO OU ACO,DE 10,00 A 12,00MRETIRADA DE POSTE DE CONCRETO OU ACO,DE 10,00 A 12,00MRETIRADA DE POSTE DE CONCRETO OU ACO,DE 10,00 A 12,00M</v>
      </c>
      <c r="C20647" s="141" t="s">
        <v>61114</v>
      </c>
      <c r="I20647" s="141" t="s">
        <v>14</v>
      </c>
      <c r="J20647" s="649">
        <v>170.56</v>
      </c>
    </row>
    <row r="20648" spans="1:10" hidden="1">
      <c r="A20648" s="141" t="s">
        <v>61115</v>
      </c>
      <c r="B20648" s="141" t="str">
        <f t="shared" si="322"/>
        <v>RETIRADA DE POSTE DE CONCRETO OU ACO,DE 10,00 A 12,00MRETIRADA DE POSTE DE CONCRETO OU ACO,DE 10,00 A 12,00MRETIRADA DE POSTE DE CONCRETO OU ACO,DE 10,00 A 12,00M</v>
      </c>
      <c r="C20648" s="141" t="s">
        <v>61114</v>
      </c>
      <c r="I20648" s="141" t="s">
        <v>14</v>
      </c>
      <c r="J20648" s="649">
        <v>147.80000000000001</v>
      </c>
    </row>
    <row r="20649" spans="1:10" hidden="1">
      <c r="A20649" s="141" t="s">
        <v>61116</v>
      </c>
      <c r="B20649" s="141" t="str">
        <f t="shared" si="322"/>
        <v>RETIRADA DE POSTE DE CONCRETO OU ACO, DE 13,00 A 15,00MRETIRADA DE POSTE DE CONCRETO OU ACO, DE 13,00 A 15,00MRETIRADA DE POSTE DE CONCRETO OU ACO, DE 13,00 A 15,00M</v>
      </c>
      <c r="C20649" s="141" t="s">
        <v>61117</v>
      </c>
      <c r="I20649" s="141" t="s">
        <v>14</v>
      </c>
      <c r="J20649" s="649">
        <v>341.13</v>
      </c>
    </row>
    <row r="20650" spans="1:10" hidden="1">
      <c r="A20650" s="141" t="s">
        <v>61118</v>
      </c>
      <c r="B20650" s="141" t="str">
        <f t="shared" si="322"/>
        <v>RETIRADA DE POSTE DE CONCRETO OU ACO, DE 13,00 A 15,00MRETIRADA DE POSTE DE CONCRETO OU ACO, DE 13,00 A 15,00MRETIRADA DE POSTE DE CONCRETO OU ACO, DE 13,00 A 15,00M</v>
      </c>
      <c r="C20650" s="141" t="s">
        <v>61117</v>
      </c>
      <c r="I20650" s="141" t="s">
        <v>14</v>
      </c>
      <c r="J20650" s="649">
        <v>295.61</v>
      </c>
    </row>
    <row r="20651" spans="1:10" hidden="1">
      <c r="A20651" s="141" t="s">
        <v>61119</v>
      </c>
      <c r="B20651" s="141" t="str">
        <f t="shared" si="322"/>
        <v>RETIRADA DE POSTE DE CONCRETO OU ACO,DE 16,00 A 23,00MRETIRADA DE POSTE DE CONCRETO OU ACO,DE 16,00 A 23,00MRETIRADA DE POSTE DE CONCRETO OU ACO,DE 16,00 A 23,00M</v>
      </c>
      <c r="C20651" s="141" t="s">
        <v>61120</v>
      </c>
      <c r="I20651" s="141" t="s">
        <v>14</v>
      </c>
      <c r="J20651" s="649">
        <v>426.42</v>
      </c>
    </row>
    <row r="20652" spans="1:10" hidden="1">
      <c r="A20652" s="141" t="s">
        <v>61121</v>
      </c>
      <c r="B20652" s="141" t="str">
        <f t="shared" si="322"/>
        <v>RETIRADA DE POSTE DE CONCRETO OU ACO,DE 16,00 A 23,00MRETIRADA DE POSTE DE CONCRETO OU ACO,DE 16,00 A 23,00MRETIRADA DE POSTE DE CONCRETO OU ACO,DE 16,00 A 23,00M</v>
      </c>
      <c r="C20652" s="141" t="s">
        <v>61120</v>
      </c>
      <c r="I20652" s="141" t="s">
        <v>14</v>
      </c>
      <c r="J20652" s="649">
        <v>369.51</v>
      </c>
    </row>
    <row r="20653" spans="1:10" hidden="1">
      <c r="A20653" s="141" t="s">
        <v>61122</v>
      </c>
      <c r="B20653" s="141" t="str">
        <f t="shared" si="322"/>
        <v>RETIRADA DE CONJUNTO DE CHAVES,FUSIVEIS E FERRAGENS EM LINHA DE 13,2KVRETIRADA DE CONJUNTO DE CHAVES,FUSIVEIS E FERRAGENS EM LINHARETIRADA DE CONJUNTO DE CHAVES,FUSIVEIS E FERRAGENS EM LINHA</v>
      </c>
      <c r="C20653" s="141" t="s">
        <v>61123</v>
      </c>
      <c r="D20653" s="141" t="s">
        <v>61124</v>
      </c>
      <c r="I20653" s="141" t="s">
        <v>14</v>
      </c>
      <c r="J20653" s="649">
        <v>34.11</v>
      </c>
    </row>
    <row r="20654" spans="1:10" hidden="1">
      <c r="A20654" s="141" t="s">
        <v>61125</v>
      </c>
      <c r="B20654" s="141" t="str">
        <f t="shared" si="322"/>
        <v>RETIRADA DE CONJUNTO DE CHAVES,FUSIVEIS E FERRAGENS EM LINHA DE 13,2KVRETIRADA DE CONJUNTO DE CHAVES,FUSIVEIS E FERRAGENS EM LINHARETIRADA DE CONJUNTO DE CHAVES,FUSIVEIS E FERRAGENS EM LINHA</v>
      </c>
      <c r="C20654" s="141" t="s">
        <v>61123</v>
      </c>
      <c r="D20654" s="141" t="s">
        <v>61124</v>
      </c>
      <c r="I20654" s="141" t="s">
        <v>14</v>
      </c>
      <c r="J20654" s="649">
        <v>29.56</v>
      </c>
    </row>
    <row r="20655" spans="1:10" hidden="1">
      <c r="A20655" s="141" t="s">
        <v>61126</v>
      </c>
      <c r="B20655" s="141" t="str">
        <f t="shared" si="322"/>
        <v>RETIRADA DE CONJUNTO DE FERRAGENS EM LINHA DE 13,2KVRETIRADA DE CONJUNTO DE FERRAGENS EM LINHA DE 13,2KVRETIRADA DE CONJUNTO DE FERRAGENS EM LINHA DE 13,2KV</v>
      </c>
      <c r="C20655" s="141" t="s">
        <v>61127</v>
      </c>
      <c r="I20655" s="141" t="s">
        <v>14</v>
      </c>
      <c r="J20655" s="649">
        <v>34.11</v>
      </c>
    </row>
    <row r="20656" spans="1:10" hidden="1">
      <c r="A20656" s="141" t="s">
        <v>61128</v>
      </c>
      <c r="B20656" s="141" t="str">
        <f t="shared" si="322"/>
        <v>RETIRADA DE CONJUNTO DE FERRAGENS EM LINHA DE 13,2KVRETIRADA DE CONJUNTO DE FERRAGENS EM LINHA DE 13,2KVRETIRADA DE CONJUNTO DE FERRAGENS EM LINHA DE 13,2KV</v>
      </c>
      <c r="C20656" s="141" t="s">
        <v>61127</v>
      </c>
      <c r="I20656" s="141" t="s">
        <v>14</v>
      </c>
      <c r="J20656" s="649">
        <v>29.56</v>
      </c>
    </row>
    <row r="20657" spans="1:10" hidden="1">
      <c r="A20657" s="141" t="s">
        <v>61129</v>
      </c>
      <c r="B20657" s="141" t="str">
        <f t="shared" si="322"/>
        <v>RETIRADA DE CONJUNTO DE FERRAGENS EM LINHA DE B.T.RETIRADA DE CONJUNTO DE FERRAGENS EM LINHA DE B.T.RETIRADA DE CONJUNTO DE FERRAGENS EM LINHA DE B.T.</v>
      </c>
      <c r="C20657" s="141" t="s">
        <v>61130</v>
      </c>
      <c r="I20657" s="141" t="s">
        <v>14</v>
      </c>
      <c r="J20657" s="649">
        <v>8.52</v>
      </c>
    </row>
    <row r="20658" spans="1:10" hidden="1">
      <c r="A20658" s="141" t="s">
        <v>61131</v>
      </c>
      <c r="B20658" s="141" t="str">
        <f t="shared" si="322"/>
        <v>RETIRADA DE CONJUNTO DE FERRAGENS EM LINHA DE B.T.RETIRADA DE CONJUNTO DE FERRAGENS EM LINHA DE B.T.RETIRADA DE CONJUNTO DE FERRAGENS EM LINHA DE B.T.</v>
      </c>
      <c r="C20658" s="141" t="s">
        <v>61130</v>
      </c>
      <c r="I20658" s="141" t="s">
        <v>14</v>
      </c>
      <c r="J20658" s="649">
        <v>7.39</v>
      </c>
    </row>
    <row r="20659" spans="1:10" hidden="1">
      <c r="A20659" s="141" t="s">
        <v>61132</v>
      </c>
      <c r="B20659" s="141" t="str">
        <f t="shared" si="322"/>
        <v>RETIRADA DE TRANSFORMADORES DE 5 ATE 112,5KVARETIRADA DE TRANSFORMADORES DE 5 ATE 112,5KVARETIRADA DE TRANSFORMADORES DE 5 ATE 112,5KVA</v>
      </c>
      <c r="C20659" s="141" t="s">
        <v>61133</v>
      </c>
      <c r="I20659" s="141" t="s">
        <v>14</v>
      </c>
      <c r="J20659" s="649">
        <v>136.44999999999999</v>
      </c>
    </row>
    <row r="20660" spans="1:10" hidden="1">
      <c r="A20660" s="141" t="s">
        <v>61134</v>
      </c>
      <c r="B20660" s="141" t="str">
        <f t="shared" si="322"/>
        <v>RETIRADA DE TRANSFORMADORES DE 5 ATE 112,5KVARETIRADA DE TRANSFORMADORES DE 5 ATE 112,5KVARETIRADA DE TRANSFORMADORES DE 5 ATE 112,5KVA</v>
      </c>
      <c r="C20660" s="141" t="s">
        <v>61133</v>
      </c>
      <c r="I20660" s="141" t="s">
        <v>14</v>
      </c>
      <c r="J20660" s="649">
        <v>118.24</v>
      </c>
    </row>
    <row r="20661" spans="1:10" hidden="1">
      <c r="A20661" s="141" t="s">
        <v>61135</v>
      </c>
      <c r="B20661" s="141" t="str">
        <f t="shared" si="322"/>
        <v>RETIRADA DE CONJUNTO DE ATERRAMENTORETIRADA DE CONJUNTO DE ATERRAMENTORETIRADA DE CONJUNTO DE ATERRAMENTO</v>
      </c>
      <c r="C20661" s="141" t="s">
        <v>61136</v>
      </c>
      <c r="I20661" s="141" t="s">
        <v>14</v>
      </c>
      <c r="J20661" s="649">
        <v>8.52</v>
      </c>
    </row>
    <row r="20662" spans="1:10" hidden="1">
      <c r="A20662" s="141" t="s">
        <v>61137</v>
      </c>
      <c r="B20662" s="141" t="str">
        <f t="shared" si="322"/>
        <v>RETIRADA DE CONJUNTO DE ATERRAMENTORETIRADA DE CONJUNTO DE ATERRAMENTORETIRADA DE CONJUNTO DE ATERRAMENTO</v>
      </c>
      <c r="C20662" s="141" t="s">
        <v>61136</v>
      </c>
      <c r="I20662" s="141" t="s">
        <v>14</v>
      </c>
      <c r="J20662" s="649">
        <v>7.39</v>
      </c>
    </row>
    <row r="20663" spans="1:10" hidden="1">
      <c r="A20663" s="141" t="s">
        <v>61138</v>
      </c>
      <c r="B20663" s="141" t="str">
        <f t="shared" si="322"/>
        <v>RETIRADA DE REDE AEREA DE 13,2KV(LANCE)RETIRADA DE REDE AEREA DE 13,2KV(LANCE)RETIRADA DE REDE AEREA DE 13,2KV(LANCE)</v>
      </c>
      <c r="C20663" s="141" t="s">
        <v>61139</v>
      </c>
      <c r="I20663" s="141" t="s">
        <v>14</v>
      </c>
      <c r="J20663" s="649">
        <v>68.22</v>
      </c>
    </row>
    <row r="20664" spans="1:10" hidden="1">
      <c r="A20664" s="141" t="s">
        <v>61140</v>
      </c>
      <c r="B20664" s="141" t="str">
        <f t="shared" si="322"/>
        <v>RETIRADA DE REDE AEREA DE 13,2KV(LANCE)RETIRADA DE REDE AEREA DE 13,2KV(LANCE)RETIRADA DE REDE AEREA DE 13,2KV(LANCE)</v>
      </c>
      <c r="C20664" s="141" t="s">
        <v>61139</v>
      </c>
      <c r="I20664" s="141" t="s">
        <v>14</v>
      </c>
      <c r="J20664" s="649">
        <v>59.12</v>
      </c>
    </row>
    <row r="20665" spans="1:10" hidden="1">
      <c r="A20665" s="141" t="s">
        <v>61141</v>
      </c>
      <c r="B20665" s="141" t="str">
        <f t="shared" si="322"/>
        <v>RETIRADA DE REDE AEREA DE B.T.(LANCE)RETIRADA DE REDE AEREA DE B.T.(LANCE)RETIRADA DE REDE AEREA DE B.T.(LANCE)</v>
      </c>
      <c r="C20665" s="141" t="s">
        <v>61142</v>
      </c>
      <c r="I20665" s="141" t="s">
        <v>14</v>
      </c>
      <c r="J20665" s="649">
        <v>25.58</v>
      </c>
    </row>
    <row r="20666" spans="1:10" hidden="1">
      <c r="A20666" s="141" t="s">
        <v>61143</v>
      </c>
      <c r="B20666" s="141" t="str">
        <f t="shared" si="322"/>
        <v>RETIRADA DE REDE AEREA DE B.T.(LANCE)RETIRADA DE REDE AEREA DE B.T.(LANCE)RETIRADA DE REDE AEREA DE B.T.(LANCE)</v>
      </c>
      <c r="C20666" s="141" t="s">
        <v>61142</v>
      </c>
      <c r="I20666" s="141" t="s">
        <v>14</v>
      </c>
      <c r="J20666" s="649">
        <v>22.17</v>
      </c>
    </row>
    <row r="20667" spans="1:10" hidden="1">
      <c r="A20667" s="141" t="s">
        <v>61144</v>
      </c>
      <c r="B20667" s="141" t="str">
        <f t="shared" si="322"/>
        <v>RETIRADA DE LUMINARIA EM ALTURA DE 4,00 A 9,00MRETIRADA DE LUMINARIA EM ALTURA DE 4,00 A 9,00MRETIRADA DE LUMINARIA EM ALTURA DE 4,00 A 9,00M</v>
      </c>
      <c r="C20667" s="141" t="s">
        <v>61145</v>
      </c>
      <c r="I20667" s="141" t="s">
        <v>14</v>
      </c>
      <c r="J20667" s="649">
        <v>8.52</v>
      </c>
    </row>
    <row r="20668" spans="1:10" hidden="1">
      <c r="A20668" s="141" t="s">
        <v>61146</v>
      </c>
      <c r="B20668" s="141" t="str">
        <f t="shared" si="322"/>
        <v>RETIRADA DE LUMINARIA EM ALTURA DE 4,00 A 9,00MRETIRADA DE LUMINARIA EM ALTURA DE 4,00 A 9,00MRETIRADA DE LUMINARIA EM ALTURA DE 4,00 A 9,00M</v>
      </c>
      <c r="C20668" s="141" t="s">
        <v>61145</v>
      </c>
      <c r="I20668" s="141" t="s">
        <v>14</v>
      </c>
      <c r="J20668" s="649">
        <v>7.39</v>
      </c>
    </row>
    <row r="20669" spans="1:10" hidden="1">
      <c r="A20669" s="141" t="s">
        <v>61147</v>
      </c>
      <c r="B20669" s="141" t="str">
        <f t="shared" si="322"/>
        <v>RETIRADA DE LUMINARIA EM ALTURA DE 10,00 A 12,00MRETIRADA DE LUMINARIA EM ALTURA DE 10,00 A 12,00MRETIRADA DE LUMINARIA EM ALTURA DE 10,00 A 12,00M</v>
      </c>
      <c r="C20669" s="141" t="s">
        <v>61148</v>
      </c>
      <c r="I20669" s="141" t="s">
        <v>14</v>
      </c>
      <c r="J20669" s="649">
        <v>25.58</v>
      </c>
    </row>
    <row r="20670" spans="1:10" hidden="1">
      <c r="A20670" s="141" t="s">
        <v>61149</v>
      </c>
      <c r="B20670" s="141" t="str">
        <f t="shared" si="322"/>
        <v>RETIRADA DE LUMINARIA EM ALTURA DE 10,00 A 12,00MRETIRADA DE LUMINARIA EM ALTURA DE 10,00 A 12,00MRETIRADA DE LUMINARIA EM ALTURA DE 10,00 A 12,00M</v>
      </c>
      <c r="C20670" s="141" t="s">
        <v>61148</v>
      </c>
      <c r="I20670" s="141" t="s">
        <v>14</v>
      </c>
      <c r="J20670" s="649">
        <v>22.17</v>
      </c>
    </row>
    <row r="20671" spans="1:10" hidden="1">
      <c r="A20671" s="141" t="s">
        <v>61150</v>
      </c>
      <c r="B20671" s="141" t="str">
        <f t="shared" si="322"/>
        <v>RETIRADA DE LUMINARIA EM ALTURA DE 13,00 A 15,00MRETIRADA DE LUMINARIA EM ALTURA DE 13,00 A 15,00MRETIRADA DE LUMINARIA EM ALTURA DE 13,00 A 15,00M</v>
      </c>
      <c r="C20671" s="141" t="s">
        <v>61151</v>
      </c>
      <c r="I20671" s="141" t="s">
        <v>14</v>
      </c>
      <c r="J20671" s="649">
        <v>34.11</v>
      </c>
    </row>
    <row r="20672" spans="1:10" hidden="1">
      <c r="A20672" s="141" t="s">
        <v>61152</v>
      </c>
      <c r="B20672" s="141" t="str">
        <f t="shared" si="322"/>
        <v>RETIRADA DE LUMINARIA EM ALTURA DE 13,00 A 15,00MRETIRADA DE LUMINARIA EM ALTURA DE 13,00 A 15,00MRETIRADA DE LUMINARIA EM ALTURA DE 13,00 A 15,00M</v>
      </c>
      <c r="C20672" s="141" t="s">
        <v>61151</v>
      </c>
      <c r="I20672" s="141" t="s">
        <v>14</v>
      </c>
      <c r="J20672" s="649">
        <v>29.56</v>
      </c>
    </row>
    <row r="20673" spans="1:10" hidden="1">
      <c r="A20673" s="141" t="s">
        <v>61153</v>
      </c>
      <c r="B20673" s="141" t="str">
        <f t="shared" si="322"/>
        <v>RETIRADA DE LUMINARIA EM ALTURA DE 16,00 ATE 23,00MRETIRADA DE LUMINARIA EM ALTURA DE 16,00 ATE 23,00MRETIRADA DE LUMINARIA EM ALTURA DE 16,00 ATE 23,00M</v>
      </c>
      <c r="C20673" s="141" t="s">
        <v>61154</v>
      </c>
      <c r="I20673" s="141" t="s">
        <v>14</v>
      </c>
      <c r="J20673" s="649">
        <v>51.17</v>
      </c>
    </row>
    <row r="20674" spans="1:10" hidden="1">
      <c r="A20674" s="141" t="s">
        <v>61155</v>
      </c>
      <c r="B20674" s="141" t="str">
        <f t="shared" si="322"/>
        <v>RETIRADA DE LUMINARIA EM ALTURA DE 16,00 ATE 23,00MRETIRADA DE LUMINARIA EM ALTURA DE 16,00 ATE 23,00MRETIRADA DE LUMINARIA EM ALTURA DE 16,00 ATE 23,00M</v>
      </c>
      <c r="C20674" s="141" t="s">
        <v>61154</v>
      </c>
      <c r="I20674" s="141" t="s">
        <v>14</v>
      </c>
      <c r="J20674" s="649">
        <v>44.34</v>
      </c>
    </row>
    <row r="20675" spans="1:10" hidden="1">
      <c r="A20675" s="141" t="s">
        <v>61156</v>
      </c>
      <c r="B20675" s="141" t="str">
        <f t="shared" ref="B20675:B20738" si="323">C20675&amp;D20675&amp;C20675&amp;E20675&amp;F20675&amp;G20675&amp;H20675&amp;C20675</f>
        <v>RETIRADA DE LUMINARIA EM ALTURA DE 30,00MRETIRADA DE LUMINARIA EM ALTURA DE 30,00MRETIRADA DE LUMINARIA EM ALTURA DE 30,00M</v>
      </c>
      <c r="C20675" s="141" t="s">
        <v>61157</v>
      </c>
      <c r="I20675" s="141" t="s">
        <v>14</v>
      </c>
      <c r="J20675" s="649">
        <v>102.34</v>
      </c>
    </row>
    <row r="20676" spans="1:10" hidden="1">
      <c r="A20676" s="141" t="s">
        <v>61158</v>
      </c>
      <c r="B20676" s="141" t="str">
        <f t="shared" si="323"/>
        <v>RETIRADA DE LUMINARIA EM ALTURA DE 30,00MRETIRADA DE LUMINARIA EM ALTURA DE 30,00MRETIRADA DE LUMINARIA EM ALTURA DE 30,00M</v>
      </c>
      <c r="C20676" s="141" t="s">
        <v>61157</v>
      </c>
      <c r="I20676" s="141" t="s">
        <v>14</v>
      </c>
      <c r="J20676" s="649">
        <v>88.68</v>
      </c>
    </row>
    <row r="20677" spans="1:10" hidden="1">
      <c r="A20677" s="141" t="s">
        <v>61159</v>
      </c>
      <c r="B20677" s="141" t="str">
        <f t="shared" si="323"/>
        <v>RETIRADA DE LUMINARIA,INSTALADA EM CORDOALHA,TETO OU PAREDERETIRADA DE LUMINARIA,INSTALADA EM CORDOALHA,TETO OU PAREDERETIRADA DE LUMINARIA,INSTALADA EM CORDOALHA,TETO OU PAREDE</v>
      </c>
      <c r="C20677" s="141" t="s">
        <v>61160</v>
      </c>
      <c r="I20677" s="141" t="s">
        <v>14</v>
      </c>
      <c r="J20677" s="649">
        <v>34.11</v>
      </c>
    </row>
    <row r="20678" spans="1:10" hidden="1">
      <c r="A20678" s="141" t="s">
        <v>61161</v>
      </c>
      <c r="B20678" s="141" t="str">
        <f t="shared" si="323"/>
        <v>RETIRADA DE LUMINARIA,INSTALADA EM CORDOALHA,TETO OU PAREDERETIRADA DE LUMINARIA,INSTALADA EM CORDOALHA,TETO OU PAREDERETIRADA DE LUMINARIA,INSTALADA EM CORDOALHA,TETO OU PAREDE</v>
      </c>
      <c r="C20678" s="141" t="s">
        <v>61160</v>
      </c>
      <c r="I20678" s="141" t="s">
        <v>14</v>
      </c>
      <c r="J20678" s="649">
        <v>29.56</v>
      </c>
    </row>
    <row r="20679" spans="1:10" hidden="1">
      <c r="A20679" s="141" t="s">
        <v>61162</v>
      </c>
      <c r="B20679" s="141" t="str">
        <f t="shared" si="323"/>
        <v>RETIRADA DE PROJETOR,INSTALADO EM TETO,PISO,PAREDE OU POSTERETIRADA DE PROJETOR,INSTALADO EM TETO,PISO,PAREDE OU POSTERETIRADA DE PROJETOR,INSTALADO EM TETO,PISO,PAREDE OU POSTE</v>
      </c>
      <c r="C20679" s="141" t="s">
        <v>61163</v>
      </c>
      <c r="I20679" s="141" t="s">
        <v>14</v>
      </c>
      <c r="J20679" s="649">
        <v>17.05</v>
      </c>
    </row>
    <row r="20680" spans="1:10" hidden="1">
      <c r="A20680" s="141" t="s">
        <v>61164</v>
      </c>
      <c r="B20680" s="141" t="str">
        <f t="shared" si="323"/>
        <v>RETIRADA DE PROJETOR,INSTALADO EM TETO,PISO,PAREDE OU POSTERETIRADA DE PROJETOR,INSTALADO EM TETO,PISO,PAREDE OU POSTERETIRADA DE PROJETOR,INSTALADO EM TETO,PISO,PAREDE OU POSTE</v>
      </c>
      <c r="C20680" s="141" t="s">
        <v>61163</v>
      </c>
      <c r="I20680" s="141" t="s">
        <v>14</v>
      </c>
      <c r="J20680" s="649">
        <v>14.78</v>
      </c>
    </row>
    <row r="20681" spans="1:10" hidden="1">
      <c r="A20681" s="141" t="s">
        <v>61165</v>
      </c>
      <c r="B20681" s="141" t="str">
        <f t="shared" si="323"/>
        <v>RETIRADA DE BRACO PADRAO RIOLUZ,PARA FIXACAO DE LUMINARIASRETIRADA DE BRACO PADRAO RIOLUZ,PARA FIXACAO DE LUMINARIASRETIRADA DE BRACO PADRAO RIOLUZ,PARA FIXACAO DE LUMINARIAS</v>
      </c>
      <c r="C20681" s="141" t="s">
        <v>61166</v>
      </c>
      <c r="I20681" s="141" t="s">
        <v>14</v>
      </c>
      <c r="J20681" s="649">
        <v>17.05</v>
      </c>
    </row>
    <row r="20682" spans="1:10" hidden="1">
      <c r="A20682" s="141" t="s">
        <v>61167</v>
      </c>
      <c r="B20682" s="141" t="str">
        <f t="shared" si="323"/>
        <v>RETIRADA DE BRACO PADRAO RIOLUZ,PARA FIXACAO DE LUMINARIASRETIRADA DE BRACO PADRAO RIOLUZ,PARA FIXACAO DE LUMINARIASRETIRADA DE BRACO PADRAO RIOLUZ,PARA FIXACAO DE LUMINARIAS</v>
      </c>
      <c r="C20682" s="141" t="s">
        <v>61166</v>
      </c>
      <c r="I20682" s="141" t="s">
        <v>14</v>
      </c>
      <c r="J20682" s="649">
        <v>14.78</v>
      </c>
    </row>
    <row r="20683" spans="1:10" hidden="1">
      <c r="A20683" s="141" t="s">
        <v>61168</v>
      </c>
      <c r="B20683" s="141" t="str">
        <f t="shared" si="323"/>
        <v>RETIRADA DE REATOR PARA LAMPADA DE DESCARGA INSTALADO ATE 7,00 DE ALTURARETIRADA DE REATOR PARA LAMPADA DE DESCARGA INSTALADO ATE 7,RETIRADA DE REATOR PARA LAMPADA DE DESCARGA INSTALADO ATE 7,</v>
      </c>
      <c r="C20683" s="141" t="s">
        <v>61169</v>
      </c>
      <c r="D20683" s="141" t="s">
        <v>61170</v>
      </c>
      <c r="I20683" s="141" t="s">
        <v>14</v>
      </c>
      <c r="J20683" s="649">
        <v>8.52</v>
      </c>
    </row>
    <row r="20684" spans="1:10" hidden="1">
      <c r="A20684" s="141" t="s">
        <v>61171</v>
      </c>
      <c r="B20684" s="141" t="str">
        <f t="shared" si="323"/>
        <v>RETIRADA DE REATOR PARA LAMPADA DE DESCARGA INSTALADO ATE 7,00 DE ALTURARETIRADA DE REATOR PARA LAMPADA DE DESCARGA INSTALADO ATE 7,RETIRADA DE REATOR PARA LAMPADA DE DESCARGA INSTALADO ATE 7,</v>
      </c>
      <c r="C20684" s="141" t="s">
        <v>61169</v>
      </c>
      <c r="D20684" s="141" t="s">
        <v>61170</v>
      </c>
      <c r="I20684" s="141" t="s">
        <v>14</v>
      </c>
      <c r="J20684" s="649">
        <v>7.39</v>
      </c>
    </row>
    <row r="20685" spans="1:10" hidden="1">
      <c r="A20685" s="141" t="s">
        <v>61172</v>
      </c>
      <c r="B20685" s="141" t="str">
        <f t="shared" si="323"/>
        <v>RETIRADA DE REATOR PARA LAMPADA DE DESCARGA,INSTALADO DE 8,00 ATE 12,00M DE ALTURARETIRADA DE REATOR PARA LAMPADA DE DESCARGA,INSTALADO DE 8,0RETIRADA DE REATOR PARA LAMPADA DE DESCARGA,INSTALADO DE 8,0</v>
      </c>
      <c r="C20685" s="141" t="s">
        <v>61173</v>
      </c>
      <c r="D20685" s="141" t="s">
        <v>61174</v>
      </c>
      <c r="I20685" s="141" t="s">
        <v>14</v>
      </c>
      <c r="J20685" s="649">
        <v>17.05</v>
      </c>
    </row>
    <row r="20686" spans="1:10" hidden="1">
      <c r="A20686" s="141" t="s">
        <v>61175</v>
      </c>
      <c r="B20686" s="141" t="str">
        <f t="shared" si="323"/>
        <v>RETIRADA DE REATOR PARA LAMPADA DE DESCARGA,INSTALADO DE 8,00 ATE 12,00M DE ALTURARETIRADA DE REATOR PARA LAMPADA DE DESCARGA,INSTALADO DE 8,0RETIRADA DE REATOR PARA LAMPADA DE DESCARGA,INSTALADO DE 8,0</v>
      </c>
      <c r="C20686" s="141" t="s">
        <v>61173</v>
      </c>
      <c r="D20686" s="141" t="s">
        <v>61174</v>
      </c>
      <c r="I20686" s="141" t="s">
        <v>14</v>
      </c>
      <c r="J20686" s="649">
        <v>14.78</v>
      </c>
    </row>
    <row r="20687" spans="1:10" hidden="1">
      <c r="A20687" s="141" t="s">
        <v>61176</v>
      </c>
      <c r="B20687" s="141" t="str">
        <f t="shared" si="323"/>
        <v>RETIRADA DE REATOR PARA LAMPADA DE DESCARGA,INSTALADO EM CAIXA DE PASSAGEMRETIRADA DE REATOR PARA LAMPADA DE DESCARGA,INSTALADO EM CAIRETIRADA DE REATOR PARA LAMPADA DE DESCARGA,INSTALADO EM CAI</v>
      </c>
      <c r="C20687" s="141" t="s">
        <v>61177</v>
      </c>
      <c r="D20687" s="141" t="s">
        <v>61178</v>
      </c>
      <c r="I20687" s="141" t="s">
        <v>14</v>
      </c>
      <c r="J20687" s="649">
        <v>8.52</v>
      </c>
    </row>
    <row r="20688" spans="1:10" hidden="1">
      <c r="A20688" s="141" t="s">
        <v>61179</v>
      </c>
      <c r="B20688" s="141" t="str">
        <f t="shared" si="323"/>
        <v>RETIRADA DE REATOR PARA LAMPADA DE DESCARGA,INSTALADO EM CAIXA DE PASSAGEMRETIRADA DE REATOR PARA LAMPADA DE DESCARGA,INSTALADO EM CAIRETIRADA DE REATOR PARA LAMPADA DE DESCARGA,INSTALADO EM CAI</v>
      </c>
      <c r="C20688" s="141" t="s">
        <v>61177</v>
      </c>
      <c r="D20688" s="141" t="s">
        <v>61178</v>
      </c>
      <c r="I20688" s="141" t="s">
        <v>14</v>
      </c>
      <c r="J20688" s="649">
        <v>7.39</v>
      </c>
    </row>
    <row r="20689" spans="1:10" hidden="1">
      <c r="A20689" s="141" t="s">
        <v>61180</v>
      </c>
      <c r="B20689" s="141" t="str">
        <f t="shared" si="323"/>
        <v>SUBSTITUICAO DE LAMPADA E LAVAGEM DO REFRATOR,EXCLUSIVE LAMPADASUBSTITUICAO DE LAMPADA E LAVAGEM DO REFRATOR,EXCLUSIVE LAMPSUBSTITUICAO DE LAMPADA E LAVAGEM DO REFRATOR,EXCLUSIVE LAMP</v>
      </c>
      <c r="C20689" s="141" t="s">
        <v>61181</v>
      </c>
      <c r="D20689" s="141" t="s">
        <v>61182</v>
      </c>
      <c r="I20689" s="141" t="s">
        <v>14</v>
      </c>
      <c r="J20689" s="649">
        <v>8.52</v>
      </c>
    </row>
    <row r="20690" spans="1:10" hidden="1">
      <c r="A20690" s="141" t="s">
        <v>61183</v>
      </c>
      <c r="B20690" s="141" t="str">
        <f t="shared" si="323"/>
        <v>SUBSTITUICAO DE LAMPADA E LAVAGEM DO REFRATOR,EXCLUSIVE LAMPADASUBSTITUICAO DE LAMPADA E LAVAGEM DO REFRATOR,EXCLUSIVE LAMPSUBSTITUICAO DE LAMPADA E LAVAGEM DO REFRATOR,EXCLUSIVE LAMP</v>
      </c>
      <c r="C20690" s="141" t="s">
        <v>61181</v>
      </c>
      <c r="D20690" s="141" t="s">
        <v>61182</v>
      </c>
      <c r="I20690" s="141" t="s">
        <v>14</v>
      </c>
      <c r="J20690" s="649">
        <v>7.39</v>
      </c>
    </row>
    <row r="20691" spans="1:10" hidden="1">
      <c r="A20691" s="141" t="s">
        <v>61184</v>
      </c>
      <c r="B20691" s="141" t="str">
        <f t="shared" si="323"/>
        <v>RETIRADA OU SUBSTITUICAO DE RELE FOTOELETRICO INDIVIDUAL,INSTALADO ATE 12,00M DE ALTURARETIRADA OU SUBSTITUICAO DE RELE FOTOELETRICO INDIVIDUAL,INSRETIRADA OU SUBSTITUICAO DE RELE FOTOELETRICO INDIVIDUAL,INS</v>
      </c>
      <c r="C20691" s="141" t="s">
        <v>61185</v>
      </c>
      <c r="D20691" s="141" t="s">
        <v>61186</v>
      </c>
      <c r="I20691" s="141" t="s">
        <v>14</v>
      </c>
      <c r="J20691" s="649">
        <v>8.52</v>
      </c>
    </row>
    <row r="20692" spans="1:10" hidden="1">
      <c r="A20692" s="141" t="s">
        <v>61187</v>
      </c>
      <c r="B20692" s="141" t="str">
        <f t="shared" si="323"/>
        <v>RETIRADA OU SUBSTITUICAO DE RELE FOTOELETRICO INDIVIDUAL,INSTALADO ATE 12,00M DE ALTURARETIRADA OU SUBSTITUICAO DE RELE FOTOELETRICO INDIVIDUAL,INSRETIRADA OU SUBSTITUICAO DE RELE FOTOELETRICO INDIVIDUAL,INS</v>
      </c>
      <c r="C20692" s="141" t="s">
        <v>61185</v>
      </c>
      <c r="D20692" s="141" t="s">
        <v>61186</v>
      </c>
      <c r="I20692" s="141" t="s">
        <v>14</v>
      </c>
      <c r="J20692" s="649">
        <v>7.39</v>
      </c>
    </row>
    <row r="20693" spans="1:10" hidden="1">
      <c r="A20693" s="141" t="s">
        <v>61188</v>
      </c>
      <c r="B20693" s="141" t="str">
        <f t="shared" si="323"/>
        <v>RETIRADA DE EQUIPAMENTO DE COMANDO DE CIRCUITORETIRADA DE EQUIPAMENTO DE COMANDO DE CIRCUITORETIRADA DE EQUIPAMENTO DE COMANDO DE CIRCUITO</v>
      </c>
      <c r="C20693" s="141" t="s">
        <v>61189</v>
      </c>
      <c r="I20693" s="141" t="s">
        <v>14</v>
      </c>
      <c r="J20693" s="649">
        <v>25.58</v>
      </c>
    </row>
    <row r="20694" spans="1:10" hidden="1">
      <c r="A20694" s="141" t="s">
        <v>61190</v>
      </c>
      <c r="B20694" s="141" t="str">
        <f t="shared" si="323"/>
        <v>RETIRADA DE EQUIPAMENTO DE COMANDO DE CIRCUITORETIRADA DE EQUIPAMENTO DE COMANDO DE CIRCUITORETIRADA DE EQUIPAMENTO DE COMANDO DE CIRCUITO</v>
      </c>
      <c r="C20694" s="141" t="s">
        <v>61189</v>
      </c>
      <c r="I20694" s="141" t="s">
        <v>14</v>
      </c>
      <c r="J20694" s="649">
        <v>22.17</v>
      </c>
    </row>
    <row r="20695" spans="1:10" hidden="1">
      <c r="A20695" s="141" t="s">
        <v>61191</v>
      </c>
      <c r="B20695" s="141" t="str">
        <f t="shared" si="323"/>
        <v>RETIRADA DE CONDUTORES SINGELOS OU MULTIPLOS,INSTALADOS EM LINHA DE DUTOSRETIRADA DE CONDUTORES SINGELOS OU MULTIPLOS,INSTALADOS EM LRETIRADA DE CONDUTORES SINGELOS OU MULTIPLOS,INSTALADOS EM L</v>
      </c>
      <c r="C20695" s="141" t="s">
        <v>61192</v>
      </c>
      <c r="D20695" s="141" t="s">
        <v>61193</v>
      </c>
      <c r="I20695" s="141" t="s">
        <v>285</v>
      </c>
      <c r="J20695" s="649">
        <v>3.41</v>
      </c>
    </row>
    <row r="20696" spans="1:10" hidden="1">
      <c r="A20696" s="141" t="s">
        <v>61194</v>
      </c>
      <c r="B20696" s="141" t="str">
        <f t="shared" si="323"/>
        <v>RETIRADA DE CONDUTORES SINGELOS OU MULTIPLOS,INSTALADOS EM LINHA DE DUTOSRETIRADA DE CONDUTORES SINGELOS OU MULTIPLOS,INSTALADOS EM LRETIRADA DE CONDUTORES SINGELOS OU MULTIPLOS,INSTALADOS EM L</v>
      </c>
      <c r="C20696" s="141" t="s">
        <v>61192</v>
      </c>
      <c r="D20696" s="141" t="s">
        <v>61193</v>
      </c>
      <c r="I20696" s="141" t="s">
        <v>285</v>
      </c>
      <c r="J20696" s="649">
        <v>2.95</v>
      </c>
    </row>
    <row r="20697" spans="1:10" hidden="1">
      <c r="A20697" s="141" t="s">
        <v>61195</v>
      </c>
      <c r="B20697" s="141" t="str">
        <f t="shared" si="323"/>
        <v>RETIRADA DE NUCLEO,PARA FIXACAO DE LUMINARIAS,INSTALADO EM TOPO DE POSTE,ATE 15,00M DE ALTURARETIRADA DE NUCLEO,PARA FIXACAO DE LUMINARIAS,INSTALADO EM TRETIRADA DE NUCLEO,PARA FIXACAO DE LUMINARIAS,INSTALADO EM T</v>
      </c>
      <c r="C20697" s="141" t="s">
        <v>61196</v>
      </c>
      <c r="D20697" s="141" t="s">
        <v>61197</v>
      </c>
      <c r="I20697" s="141" t="s">
        <v>14</v>
      </c>
      <c r="J20697" s="649">
        <v>51.17</v>
      </c>
    </row>
    <row r="20698" spans="1:10" hidden="1">
      <c r="A20698" s="141" t="s">
        <v>61198</v>
      </c>
      <c r="B20698" s="141" t="str">
        <f t="shared" si="323"/>
        <v>RETIRADA DE NUCLEO,PARA FIXACAO DE LUMINARIAS,INSTALADO EM TOPO DE POSTE,ATE 15,00M DE ALTURARETIRADA DE NUCLEO,PARA FIXACAO DE LUMINARIAS,INSTALADO EM TRETIRADA DE NUCLEO,PARA FIXACAO DE LUMINARIAS,INSTALADO EM T</v>
      </c>
      <c r="C20698" s="141" t="s">
        <v>61196</v>
      </c>
      <c r="D20698" s="141" t="s">
        <v>61197</v>
      </c>
      <c r="I20698" s="141" t="s">
        <v>14</v>
      </c>
      <c r="J20698" s="649">
        <v>44.34</v>
      </c>
    </row>
    <row r="20699" spans="1:10" hidden="1">
      <c r="A20699" s="141" t="s">
        <v>61199</v>
      </c>
      <c r="B20699" s="141" t="str">
        <f t="shared" si="323"/>
        <v>RETIRADA DE NUCLEO,PARA FIXACAO DE LUMINARIAS,INSTALADO EM TOPO DE POSTE,DE 16,00 ATE 20,00M DE ALTURARETIRADA DE NUCLEO,PARA FIXACAO DE LUMINARIAS,INSTALADO EM TRETIRADA DE NUCLEO,PARA FIXACAO DE LUMINARIAS,INSTALADO EM T</v>
      </c>
      <c r="C20699" s="141" t="s">
        <v>61196</v>
      </c>
      <c r="D20699" s="141" t="s">
        <v>61200</v>
      </c>
      <c r="I20699" s="141" t="s">
        <v>14</v>
      </c>
      <c r="J20699" s="649">
        <v>68.22</v>
      </c>
    </row>
    <row r="20700" spans="1:10" hidden="1">
      <c r="A20700" s="141" t="s">
        <v>61201</v>
      </c>
      <c r="B20700" s="141" t="str">
        <f t="shared" si="323"/>
        <v>RETIRADA DE NUCLEO,PARA FIXACAO DE LUMINARIAS,INSTALADO EM TOPO DE POSTE,DE 16,00 ATE 20,00M DE ALTURARETIRADA DE NUCLEO,PARA FIXACAO DE LUMINARIAS,INSTALADO EM TRETIRADA DE NUCLEO,PARA FIXACAO DE LUMINARIAS,INSTALADO EM T</v>
      </c>
      <c r="C20700" s="141" t="s">
        <v>61196</v>
      </c>
      <c r="D20700" s="141" t="s">
        <v>61200</v>
      </c>
      <c r="I20700" s="141" t="s">
        <v>14</v>
      </c>
      <c r="J20700" s="649">
        <v>59.12</v>
      </c>
    </row>
    <row r="20701" spans="1:10" hidden="1">
      <c r="A20701" s="141" t="s">
        <v>61202</v>
      </c>
      <c r="B20701" s="141" t="str">
        <f t="shared" si="323"/>
        <v>RETIRADA DE NUCLEO,PARA FIXACAO DE LUMINARIAS,INSTALADO EM TOPO DE POSTE,DE 21,00 ATE 45,00M DE ALTURARETIRADA DE NUCLEO,PARA FIXACAO DE LUMINARIAS,INSTALADO EM TRETIRADA DE NUCLEO,PARA FIXACAO DE LUMINARIAS,INSTALADO EM T</v>
      </c>
      <c r="C20701" s="141" t="s">
        <v>61196</v>
      </c>
      <c r="D20701" s="141" t="s">
        <v>61203</v>
      </c>
      <c r="I20701" s="141" t="s">
        <v>14</v>
      </c>
      <c r="J20701" s="649">
        <v>102.34</v>
      </c>
    </row>
    <row r="20702" spans="1:10" hidden="1">
      <c r="A20702" s="141" t="s">
        <v>61204</v>
      </c>
      <c r="B20702" s="141" t="str">
        <f t="shared" si="323"/>
        <v>RETIRADA DE NUCLEO,PARA FIXACAO DE LUMINARIAS,INSTALADO EM TOPO DE POSTE,DE 21,00 ATE 45,00M DE ALTURARETIRADA DE NUCLEO,PARA FIXACAO DE LUMINARIAS,INSTALADO EM TRETIRADA DE NUCLEO,PARA FIXACAO DE LUMINARIAS,INSTALADO EM T</v>
      </c>
      <c r="C20702" s="141" t="s">
        <v>61196</v>
      </c>
      <c r="D20702" s="141" t="s">
        <v>61203</v>
      </c>
      <c r="I20702" s="141" t="s">
        <v>14</v>
      </c>
      <c r="J20702" s="649">
        <v>88.68</v>
      </c>
    </row>
    <row r="20703" spans="1:10" hidden="1">
      <c r="A20703" s="141" t="s">
        <v>61205</v>
      </c>
      <c r="B20703" s="141" t="str">
        <f t="shared" si="323"/>
        <v>RETIRADA DE LAMPADA E ACONDICIONAMENTO EM CAIXA DE PAPELAO,EXCLUSIVE FORNECIMENTO DA CAIXARETIRADA DE LAMPADA E ACONDICIONAMENTO EM CAIXA DE PAPELAO,RETIRADA DE LAMPADA E ACONDICIONAMENTO EM CAIXA DE PAPELAO,</v>
      </c>
      <c r="C20703" s="141" t="s">
        <v>61206</v>
      </c>
      <c r="D20703" s="141" t="s">
        <v>61207</v>
      </c>
      <c r="I20703" s="141" t="s">
        <v>14</v>
      </c>
      <c r="J20703" s="649">
        <v>8.52</v>
      </c>
    </row>
    <row r="20704" spans="1:10" hidden="1">
      <c r="A20704" s="141" t="s">
        <v>61208</v>
      </c>
      <c r="B20704" s="141" t="str">
        <f t="shared" si="323"/>
        <v>RETIRADA DE LAMPADA E ACONDICIONAMENTO EM CAIXA DE PAPELAO,EXCLUSIVE FORNECIMENTO DA CAIXARETIRADA DE LAMPADA E ACONDICIONAMENTO EM CAIXA DE PAPELAO,RETIRADA DE LAMPADA E ACONDICIONAMENTO EM CAIXA DE PAPELAO,</v>
      </c>
      <c r="C20704" s="141" t="s">
        <v>61206</v>
      </c>
      <c r="D20704" s="141" t="s">
        <v>61207</v>
      </c>
      <c r="I20704" s="141" t="s">
        <v>14</v>
      </c>
      <c r="J20704" s="649">
        <v>7.39</v>
      </c>
    </row>
    <row r="20705" spans="1:10" hidden="1">
      <c r="A20705" s="141" t="s">
        <v>61209</v>
      </c>
      <c r="B20705" s="141" t="str">
        <f t="shared" si="323"/>
        <v>RETIRADA DE POSTE DE MADEIRARETIRADA DE POSTE DE MADEIRARETIRADA DE POSTE DE MADEIRA</v>
      </c>
      <c r="C20705" s="141" t="s">
        <v>61210</v>
      </c>
      <c r="I20705" s="141" t="s">
        <v>14</v>
      </c>
      <c r="J20705" s="649">
        <v>149.18</v>
      </c>
    </row>
    <row r="20706" spans="1:10" hidden="1">
      <c r="A20706" s="141" t="s">
        <v>61211</v>
      </c>
      <c r="B20706" s="141" t="str">
        <f t="shared" si="323"/>
        <v>RETIRADA DE POSTE DE MADEIRARETIRADA DE POSTE DE MADEIRARETIRADA DE POSTE DE MADEIRA</v>
      </c>
      <c r="C20706" s="141" t="s">
        <v>61210</v>
      </c>
      <c r="I20706" s="141" t="s">
        <v>14</v>
      </c>
      <c r="J20706" s="649">
        <v>130.97</v>
      </c>
    </row>
    <row r="20707" spans="1:10" hidden="1">
      <c r="A20707" s="141" t="s">
        <v>61212</v>
      </c>
      <c r="B20707" s="141" t="str">
        <f t="shared" si="323"/>
        <v>POSTE DE ACO,CONTINUO,CURVO,CONICO,SIMPLES,SEM BASE,COM JANELA DE INSPECAO,DE 9,00M.FORNECIMENTO E ASSENTAMENTOPOSTE DE ACO,CONTINUO,CURVO,CONICO,SIMPLES,SEM BASE,COM JANEPOSTE DE ACO,CONTINUO,CURVO,CONICO,SIMPLES,SEM BASE,COM JANE</v>
      </c>
      <c r="C20707" s="141" t="s">
        <v>61213</v>
      </c>
      <c r="D20707" s="141" t="s">
        <v>61214</v>
      </c>
      <c r="I20707" s="141" t="s">
        <v>14</v>
      </c>
      <c r="J20707" s="649">
        <v>3284.41</v>
      </c>
    </row>
    <row r="20708" spans="1:10" hidden="1">
      <c r="A20708" s="141" t="s">
        <v>61215</v>
      </c>
      <c r="B20708" s="141" t="str">
        <f t="shared" si="323"/>
        <v>POSTE DE ACO,CONTINUO,CURVO,CONICO,SIMPLES,SEM BASE,COM JANELA DE INSPECAO,DE 9,00M.FORNECIMENTO E ASSENTAMENTOPOSTE DE ACO,CONTINUO,CURVO,CONICO,SIMPLES,SEM BASE,COM JANEPOSTE DE ACO,CONTINUO,CURVO,CONICO,SIMPLES,SEM BASE,COM JANE</v>
      </c>
      <c r="C20708" s="141" t="s">
        <v>61213</v>
      </c>
      <c r="D20708" s="141" t="s">
        <v>61214</v>
      </c>
      <c r="I20708" s="141" t="s">
        <v>14</v>
      </c>
      <c r="J20708" s="649">
        <v>3261.65</v>
      </c>
    </row>
    <row r="20709" spans="1:10" hidden="1">
      <c r="A20709" s="141" t="s">
        <v>61216</v>
      </c>
      <c r="B20709" s="141" t="str">
        <f t="shared" si="323"/>
        <v>POSTE DE ACO,CONTINUO,CURVO,CONICO,SIMPLES,COM BASE,COM JANELA DE INSPECAO,DE 9,00M.FORNECIMENTO E ASSENTAMENTOPOSTE DE ACO,CONTINUO,CURVO,CONICO,SIMPLES,COM BASE,COM JANEPOSTE DE ACO,CONTINUO,CURVO,CONICO,SIMPLES,COM BASE,COM JANE</v>
      </c>
      <c r="C20709" s="141" t="s">
        <v>61217</v>
      </c>
      <c r="D20709" s="141" t="s">
        <v>61214</v>
      </c>
      <c r="I20709" s="141" t="s">
        <v>14</v>
      </c>
      <c r="J20709" s="649">
        <v>3577.97</v>
      </c>
    </row>
    <row r="20710" spans="1:10" hidden="1">
      <c r="A20710" s="141" t="s">
        <v>61218</v>
      </c>
      <c r="B20710" s="141" t="str">
        <f t="shared" si="323"/>
        <v>POSTE DE ACO,CONTINUO,CURVO,CONICO,SIMPLES,COM BASE,COM JANELA DE INSPECAO,DE 9,00M.FORNECIMENTO E ASSENTAMENTOPOSTE DE ACO,CONTINUO,CURVO,CONICO,SIMPLES,COM BASE,COM JANEPOSTE DE ACO,CONTINUO,CURVO,CONICO,SIMPLES,COM BASE,COM JANE</v>
      </c>
      <c r="C20710" s="141" t="s">
        <v>61217</v>
      </c>
      <c r="D20710" s="141" t="s">
        <v>61214</v>
      </c>
      <c r="I20710" s="141" t="s">
        <v>14</v>
      </c>
      <c r="J20710" s="649">
        <v>3555.21</v>
      </c>
    </row>
    <row r="20711" spans="1:10" hidden="1">
      <c r="A20711" s="141" t="s">
        <v>61219</v>
      </c>
      <c r="B20711" s="141" t="str">
        <f t="shared" si="323"/>
        <v>POSTE DE ACO,CONTINUO,CURVO,CONICO,DUPLO,SEM BASE,COM JANELA DE INSPECAO,DE 9,00M.FORNECIMENTO E ASSENTAMENTOPOSTE DE ACO,CONTINUO,CURVO,CONICO,DUPLO,SEM BASE,COM JANELAPOSTE DE ACO,CONTINUO,CURVO,CONICO,DUPLO,SEM BASE,COM JANELA</v>
      </c>
      <c r="C20711" s="141" t="s">
        <v>61220</v>
      </c>
      <c r="D20711" s="141" t="s">
        <v>61221</v>
      </c>
      <c r="I20711" s="141" t="s">
        <v>14</v>
      </c>
      <c r="J20711" s="649">
        <v>3850.56</v>
      </c>
    </row>
    <row r="20712" spans="1:10" hidden="1">
      <c r="A20712" s="141" t="s">
        <v>61222</v>
      </c>
      <c r="B20712" s="141" t="str">
        <f t="shared" si="323"/>
        <v>POSTE DE ACO,CONTINUO,CURVO,CONICO,DUPLO,SEM BASE,COM JANELA DE INSPECAO,DE 9,00M.FORNECIMENTO E ASSENTAMENTOPOSTE DE ACO,CONTINUO,CURVO,CONICO,DUPLO,SEM BASE,COM JANELAPOSTE DE ACO,CONTINUO,CURVO,CONICO,DUPLO,SEM BASE,COM JANELA</v>
      </c>
      <c r="C20712" s="141" t="s">
        <v>61220</v>
      </c>
      <c r="D20712" s="141" t="s">
        <v>61221</v>
      </c>
      <c r="I20712" s="141" t="s">
        <v>14</v>
      </c>
      <c r="J20712" s="649">
        <v>3827.8</v>
      </c>
    </row>
    <row r="20713" spans="1:10" hidden="1">
      <c r="A20713" s="141" t="s">
        <v>61223</v>
      </c>
      <c r="B20713" s="141" t="str">
        <f t="shared" si="323"/>
        <v>POSTE DE ACO,CONTINUO,CURVO,CONICO,DUPLO,COM BASE,COM JANELA DE INSPECAO,DE 9,00M.FORNECIMENTO E ASSENTAMENTOPOSTE DE ACO,CONTINUO,CURVO,CONICO,DUPLO,COM BASE,COM JANELAPOSTE DE ACO,CONTINUO,CURVO,CONICO,DUPLO,COM BASE,COM JANELA</v>
      </c>
      <c r="C20713" s="141" t="s">
        <v>61224</v>
      </c>
      <c r="D20713" s="141" t="s">
        <v>61221</v>
      </c>
      <c r="I20713" s="141" t="s">
        <v>14</v>
      </c>
      <c r="J20713" s="649">
        <v>4186.0600000000004</v>
      </c>
    </row>
    <row r="20714" spans="1:10" hidden="1">
      <c r="A20714" s="141" t="s">
        <v>61225</v>
      </c>
      <c r="B20714" s="141" t="str">
        <f t="shared" si="323"/>
        <v>POSTE DE ACO,CONTINUO,CURVO,CONICO,DUPLO,COM BASE,COM JANELA DE INSPECAO,DE 9,00M.FORNECIMENTO E ASSENTAMENTOPOSTE DE ACO,CONTINUO,CURVO,CONICO,DUPLO,COM BASE,COM JANELAPOSTE DE ACO,CONTINUO,CURVO,CONICO,DUPLO,COM BASE,COM JANELA</v>
      </c>
      <c r="C20714" s="141" t="s">
        <v>61224</v>
      </c>
      <c r="D20714" s="141" t="s">
        <v>61221</v>
      </c>
      <c r="I20714" s="141" t="s">
        <v>14</v>
      </c>
      <c r="J20714" s="649">
        <v>4163.3</v>
      </c>
    </row>
    <row r="20715" spans="1:10" hidden="1">
      <c r="A20715" s="141" t="s">
        <v>61226</v>
      </c>
      <c r="B20715" s="141" t="str">
        <f t="shared" si="323"/>
        <v>POSTE DE ACO,CONTINUO,RETO,CONICO,SIMPLES,COM FLANGE DE ACOSOLDADO NA SUA BASE,FIXADO POR PARAFUSOS CHUMBADORES,DE 9,00POSTE DE ACO,CONTINUO,RETO,CONICO,SIMPLES,COM FLANGE DE ACOM.FORNECIMENTO E ASSENTAMENTOPOSTE DE ACO,CONTINUO,RETO,CONICO,SIMPLES,COM FLANGE DE ACO</v>
      </c>
      <c r="C20715" s="141" t="s">
        <v>61227</v>
      </c>
      <c r="D20715" s="141" t="s">
        <v>61228</v>
      </c>
      <c r="E20715" s="141" t="s">
        <v>61229</v>
      </c>
      <c r="I20715" s="141" t="s">
        <v>14</v>
      </c>
      <c r="J20715" s="649">
        <v>3567.49</v>
      </c>
    </row>
    <row r="20716" spans="1:10" hidden="1">
      <c r="A20716" s="141" t="s">
        <v>61230</v>
      </c>
      <c r="B20716" s="141" t="str">
        <f t="shared" si="323"/>
        <v>POSTE DE ACO,CONTINUO,RETO,CONICO,SIMPLES,COM FLANGE DE ACOSOLDADO NA SUA BASE,FIXADO POR PARAFUSOS CHUMBADORES,DE 9,00POSTE DE ACO,CONTINUO,RETO,CONICO,SIMPLES,COM FLANGE DE ACOM.FORNECIMENTO E ASSENTAMENTOPOSTE DE ACO,CONTINUO,RETO,CONICO,SIMPLES,COM FLANGE DE ACO</v>
      </c>
      <c r="C20716" s="141" t="s">
        <v>61227</v>
      </c>
      <c r="D20716" s="141" t="s">
        <v>61228</v>
      </c>
      <c r="E20716" s="141" t="s">
        <v>61229</v>
      </c>
      <c r="I20716" s="141" t="s">
        <v>14</v>
      </c>
      <c r="J20716" s="649">
        <v>3544.72</v>
      </c>
    </row>
    <row r="20717" spans="1:10" hidden="1">
      <c r="A20717" s="141" t="s">
        <v>61231</v>
      </c>
      <c r="B20717" s="141" t="str">
        <f t="shared" si="323"/>
        <v>POSTE DE ACO,CONTINUO,RETO,CONICO,SIMPLES,COM ENGASTAMENTO DA PARTE INFERIOR DA COLUNA DIRETAMENTE NO SOLO,DE 7,00M.FORNPOSTE DE ACO,CONTINUO,RETO,CONICO,SIMPLES,COM ENGASTAMENTO DECIMENTO E ASSENTAMENTOPOSTE DE ACO,CONTINUO,RETO,CONICO,SIMPLES,COM ENGASTAMENTO D</v>
      </c>
      <c r="C20717" s="141" t="s">
        <v>61232</v>
      </c>
      <c r="D20717" s="141" t="s">
        <v>61233</v>
      </c>
      <c r="E20717" s="141" t="s">
        <v>47334</v>
      </c>
      <c r="I20717" s="141" t="s">
        <v>14</v>
      </c>
      <c r="J20717" s="649">
        <v>2876.32</v>
      </c>
    </row>
    <row r="20718" spans="1:10" hidden="1">
      <c r="A20718" s="141" t="s">
        <v>61234</v>
      </c>
      <c r="B20718" s="141" t="str">
        <f t="shared" si="323"/>
        <v>POSTE DE ACO,CONTINUO,RETO,CONICO,SIMPLES,COM ENGASTAMENTO DA PARTE INFERIOR DA COLUNA DIRETAMENTE NO SOLO,DE 7,00M.FORNPOSTE DE ACO,CONTINUO,RETO,CONICO,SIMPLES,COM ENGASTAMENTO DECIMENTO E ASSENTAMENTOPOSTE DE ACO,CONTINUO,RETO,CONICO,SIMPLES,COM ENGASTAMENTO D</v>
      </c>
      <c r="C20718" s="141" t="s">
        <v>61232</v>
      </c>
      <c r="D20718" s="141" t="s">
        <v>61233</v>
      </c>
      <c r="E20718" s="141" t="s">
        <v>47334</v>
      </c>
      <c r="I20718" s="141" t="s">
        <v>14</v>
      </c>
      <c r="J20718" s="649">
        <v>2830.79</v>
      </c>
    </row>
    <row r="20719" spans="1:10" hidden="1">
      <c r="A20719" s="141" t="s">
        <v>61235</v>
      </c>
      <c r="B20719" s="141" t="str">
        <f t="shared" si="323"/>
        <v>POSTE DE FERRO FUNDIDO,TIPO H-1,DE 4,50M DE ALTURA UTIL,EQUIPADO COM GLOBO.MONTAGEMPOSTE DE FERRO FUNDIDO,TIPO H-1,DE 4,50M DE ALTURA UTIL,EQUIPOSTE DE FERRO FUNDIDO,TIPO H-1,DE 4,50M DE ALTURA UTIL,EQUI</v>
      </c>
      <c r="C20719" s="141" t="s">
        <v>61236</v>
      </c>
      <c r="D20719" s="141" t="s">
        <v>61237</v>
      </c>
      <c r="I20719" s="141" t="s">
        <v>14</v>
      </c>
      <c r="J20719" s="649">
        <v>271.95</v>
      </c>
    </row>
    <row r="20720" spans="1:10" hidden="1">
      <c r="A20720" s="141" t="s">
        <v>61238</v>
      </c>
      <c r="B20720" s="141" t="str">
        <f t="shared" si="323"/>
        <v>POSTE DE FERRO FUNDIDO,TIPO H-1,DE 4,50M DE ALTURA UTIL,EQUIPADO COM GLOBO.MONTAGEMPOSTE DE FERRO FUNDIDO,TIPO H-1,DE 4,50M DE ALTURA UTIL,EQUIPOSTE DE FERRO FUNDIDO,TIPO H-1,DE 4,50M DE ALTURA UTIL,EQUI</v>
      </c>
      <c r="C20720" s="141" t="s">
        <v>61236</v>
      </c>
      <c r="D20720" s="141" t="s">
        <v>61237</v>
      </c>
      <c r="I20720" s="141" t="s">
        <v>14</v>
      </c>
      <c r="J20720" s="649">
        <v>267.39</v>
      </c>
    </row>
    <row r="20721" spans="1:10" hidden="1">
      <c r="A20721" s="141" t="s">
        <v>61239</v>
      </c>
      <c r="B20721" s="141" t="str">
        <f t="shared" si="323"/>
        <v>POSTE DE FERRO FUNDIDO,TIPO H-3,DE 4,50M DE ALTURA UTIL,EQUIPADO COM GLOBO.MONTAGEMPOSTE DE FERRO FUNDIDO,TIPO H-3,DE 4,50M DE ALTURA UTIL,EQUIPOSTE DE FERRO FUNDIDO,TIPO H-3,DE 4,50M DE ALTURA UTIL,EQUI</v>
      </c>
      <c r="C20721" s="141" t="s">
        <v>61240</v>
      </c>
      <c r="D20721" s="141" t="s">
        <v>61237</v>
      </c>
      <c r="I20721" s="141" t="s">
        <v>14</v>
      </c>
      <c r="J20721" s="649">
        <v>340</v>
      </c>
    </row>
    <row r="20722" spans="1:10" hidden="1">
      <c r="A20722" s="141" t="s">
        <v>61241</v>
      </c>
      <c r="B20722" s="141" t="str">
        <f t="shared" si="323"/>
        <v>POSTE DE FERRO FUNDIDO,TIPO H-3,DE 4,50M DE ALTURA UTIL,EQUIPADO COM GLOBO.MONTAGEMPOSTE DE FERRO FUNDIDO,TIPO H-3,DE 4,50M DE ALTURA UTIL,EQUIPOSTE DE FERRO FUNDIDO,TIPO H-3,DE 4,50M DE ALTURA UTIL,EQUI</v>
      </c>
      <c r="C20722" s="141" t="s">
        <v>61240</v>
      </c>
      <c r="D20722" s="141" t="s">
        <v>61237</v>
      </c>
      <c r="I20722" s="141" t="s">
        <v>14</v>
      </c>
      <c r="J20722" s="649">
        <v>333.17</v>
      </c>
    </row>
    <row r="20723" spans="1:10" hidden="1">
      <c r="A20723" s="141" t="s">
        <v>61242</v>
      </c>
      <c r="B20723" s="141" t="str">
        <f t="shared" si="323"/>
        <v>PINTURA DE POSTE RETO DE ACO,DE 3,50 A 6,00M,COM DUAS DEMAOS DE TINTA FENOLICA DE ALTA RESISTENCIA AS INTEMPERIES,DE SECPINTURA DE POSTE RETO DE ACO,DE 3,50 A 6,00M,COM DUAS DEMAOSAGEM RAPIDA,NA COR ALUMINIOPINTURA DE POSTE RETO DE ACO,DE 3,50 A 6,00M,COM DUAS DEMAOS</v>
      </c>
      <c r="C20723" s="141" t="s">
        <v>61243</v>
      </c>
      <c r="D20723" s="141" t="s">
        <v>61244</v>
      </c>
      <c r="E20723" s="141" t="s">
        <v>61245</v>
      </c>
      <c r="I20723" s="141" t="s">
        <v>14</v>
      </c>
      <c r="J20723" s="649">
        <v>50.57</v>
      </c>
    </row>
    <row r="20724" spans="1:10" hidden="1">
      <c r="A20724" s="141" t="s">
        <v>61246</v>
      </c>
      <c r="B20724" s="141" t="str">
        <f t="shared" si="323"/>
        <v>PINTURA DE POSTE RETO DE ACO,DE 3,50 A 6,00M,COM DUAS DEMAOS DE TINTA FENOLICA DE ALTA RESISTENCIA AS INTEMPERIES,DE SECPINTURA DE POSTE RETO DE ACO,DE 3,50 A 6,00M,COM DUAS DEMAOSAGEM RAPIDA,NA COR ALUMINIOPINTURA DE POSTE RETO DE ACO,DE 3,50 A 6,00M,COM DUAS DEMAOS</v>
      </c>
      <c r="C20724" s="141" t="s">
        <v>61243</v>
      </c>
      <c r="D20724" s="141" t="s">
        <v>61244</v>
      </c>
      <c r="E20724" s="141" t="s">
        <v>61245</v>
      </c>
      <c r="I20724" s="141" t="s">
        <v>14</v>
      </c>
      <c r="J20724" s="649">
        <v>47.16</v>
      </c>
    </row>
    <row r="20725" spans="1:10" hidden="1">
      <c r="A20725" s="141" t="s">
        <v>61247</v>
      </c>
      <c r="B20725" s="141" t="str">
        <f t="shared" si="323"/>
        <v>PINTURA DE POSTE RETO DE ACO,DE 7,00 ATE 9,00M,COM DUAS DEMAOS DE TINTA FENOLICA DE ALTA RESISTENCIA AS INTEMPERIES,DE SPINTURA DE POSTE RETO DE ACO,DE 7,00 ATE 9,00M,COM DUAS DEMAECAGEM RAPIDA,NA COR ALUMINIOPINTURA DE POSTE RETO DE ACO,DE 7,00 ATE 9,00M,COM DUAS DEMA</v>
      </c>
      <c r="C20725" s="141" t="s">
        <v>61248</v>
      </c>
      <c r="D20725" s="141" t="s">
        <v>61249</v>
      </c>
      <c r="E20725" s="141" t="s">
        <v>61250</v>
      </c>
      <c r="I20725" s="141" t="s">
        <v>14</v>
      </c>
      <c r="J20725" s="649">
        <v>101.15</v>
      </c>
    </row>
    <row r="20726" spans="1:10" hidden="1">
      <c r="A20726" s="141" t="s">
        <v>61251</v>
      </c>
      <c r="B20726" s="141" t="str">
        <f t="shared" si="323"/>
        <v>PINTURA DE POSTE RETO DE ACO,DE 7,00 ATE 9,00M,COM DUAS DEMAOS DE TINTA FENOLICA DE ALTA RESISTENCIA AS INTEMPERIES,DE SPINTURA DE POSTE RETO DE ACO,DE 7,00 ATE 9,00M,COM DUAS DEMAECAGEM RAPIDA,NA COR ALUMINIOPINTURA DE POSTE RETO DE ACO,DE 7,00 ATE 9,00M,COM DUAS DEMA</v>
      </c>
      <c r="C20726" s="141" t="s">
        <v>61248</v>
      </c>
      <c r="D20726" s="141" t="s">
        <v>61249</v>
      </c>
      <c r="E20726" s="141" t="s">
        <v>61250</v>
      </c>
      <c r="I20726" s="141" t="s">
        <v>14</v>
      </c>
      <c r="J20726" s="649">
        <v>94.32</v>
      </c>
    </row>
    <row r="20727" spans="1:10" hidden="1">
      <c r="A20727" s="141" t="s">
        <v>61252</v>
      </c>
      <c r="B20727" s="141" t="str">
        <f t="shared" si="323"/>
        <v>PINTURA DE POSTE RETO DE ACO,DE 10,00 ATE 15,00M,COM DUAS DEMAOS DE TINTA FENOLICA DE ALTA RESISTENCIA AS INTEMPERIES,DEPINTURA DE POSTE RETO DE ACO,DE 10,00 ATE 15,00M,COM DUAS DE SECAGEM RAPIDA,NA COR ALUMINIOPINTURA DE POSTE RETO DE ACO,DE 10,00 ATE 15,00M,COM DUAS DE</v>
      </c>
      <c r="C20727" s="141" t="s">
        <v>61253</v>
      </c>
      <c r="D20727" s="141" t="s">
        <v>61254</v>
      </c>
      <c r="E20727" s="141" t="s">
        <v>61255</v>
      </c>
      <c r="I20727" s="141" t="s">
        <v>14</v>
      </c>
      <c r="J20727" s="649">
        <v>185.24</v>
      </c>
    </row>
    <row r="20728" spans="1:10" hidden="1">
      <c r="A20728" s="141" t="s">
        <v>61256</v>
      </c>
      <c r="B20728" s="141" t="str">
        <f t="shared" si="323"/>
        <v>PINTURA DE POSTE RETO DE ACO,DE 10,00 ATE 15,00M,COM DUAS DEMAOS DE TINTA FENOLICA DE ALTA RESISTENCIA AS INTEMPERIES,DEPINTURA DE POSTE RETO DE ACO,DE 10,00 ATE 15,00M,COM DUAS DE SECAGEM RAPIDA,NA COR ALUMINIOPINTURA DE POSTE RETO DE ACO,DE 10,00 ATE 15,00M,COM DUAS DE</v>
      </c>
      <c r="C20728" s="141" t="s">
        <v>61253</v>
      </c>
      <c r="D20728" s="141" t="s">
        <v>61254</v>
      </c>
      <c r="E20728" s="141" t="s">
        <v>61255</v>
      </c>
      <c r="I20728" s="141" t="s">
        <v>14</v>
      </c>
      <c r="J20728" s="649">
        <v>173.86</v>
      </c>
    </row>
    <row r="20729" spans="1:10" hidden="1">
      <c r="A20729" s="141" t="s">
        <v>61257</v>
      </c>
      <c r="B20729" s="141" t="str">
        <f t="shared" si="323"/>
        <v>PINTURA DE POSTE RETO DE ACO,DE 16,00 ATE 20,00M,COM DUAS DEMAOS DE TINTA FENOLICA DE ALTA RESISTENCIA AS INTEMPERIES,DEPINTURA DE POSTE RETO DE ACO,DE 16,00 ATE 20,00M,COM DUAS DE SECAGEM RAPIDA,NA COR ALUMINIOPINTURA DE POSTE RETO DE ACO,DE 16,00 ATE 20,00M,COM DUAS DE</v>
      </c>
      <c r="C20729" s="141" t="s">
        <v>61258</v>
      </c>
      <c r="D20729" s="141" t="s">
        <v>61254</v>
      </c>
      <c r="E20729" s="141" t="s">
        <v>61255</v>
      </c>
      <c r="I20729" s="141" t="s">
        <v>14</v>
      </c>
      <c r="J20729" s="649">
        <v>286.39</v>
      </c>
    </row>
    <row r="20730" spans="1:10" hidden="1">
      <c r="A20730" s="141" t="s">
        <v>61259</v>
      </c>
      <c r="B20730" s="141" t="str">
        <f t="shared" si="323"/>
        <v>PINTURA DE POSTE RETO DE ACO,DE 16,00 ATE 20,00M,COM DUAS DEMAOS DE TINTA FENOLICA DE ALTA RESISTENCIA AS INTEMPERIES,DEPINTURA DE POSTE RETO DE ACO,DE 16,00 ATE 20,00M,COM DUAS DE SECAGEM RAPIDA,NA COR ALUMINIOPINTURA DE POSTE RETO DE ACO,DE 16,00 ATE 20,00M,COM DUAS DE</v>
      </c>
      <c r="C20730" s="141" t="s">
        <v>61258</v>
      </c>
      <c r="D20730" s="141" t="s">
        <v>61254</v>
      </c>
      <c r="E20730" s="141" t="s">
        <v>61255</v>
      </c>
      <c r="I20730" s="141" t="s">
        <v>14</v>
      </c>
      <c r="J20730" s="649">
        <v>268.18</v>
      </c>
    </row>
    <row r="20731" spans="1:10" hidden="1">
      <c r="A20731" s="141" t="s">
        <v>61260</v>
      </c>
      <c r="B20731" s="141" t="str">
        <f t="shared" si="323"/>
        <v>PINTURA DE POSTE CURVO,DE ACO,COM 1 BRACO,DE 7,00 ATE 10,00M,COM DUAS DEMAOS DE TINTA FENOLICA DE ALTA RESISTENCIA AS INPINTURA DE POSTE CURVO,DE ACO,COM 1 BRACO,DE 7,00 ATE 10,00MTEMPERIES,DE SECAGEM RAPIDA,NA COR ALUMINIOPINTURA DE POSTE CURVO,DE ACO,COM 1 BRACO,DE 7,00 ATE 10,00M</v>
      </c>
      <c r="C20731" s="141" t="s">
        <v>61261</v>
      </c>
      <c r="D20731" s="141" t="s">
        <v>61262</v>
      </c>
      <c r="E20731" s="141" t="s">
        <v>61263</v>
      </c>
      <c r="I20731" s="141" t="s">
        <v>14</v>
      </c>
      <c r="J20731" s="649">
        <v>168.46</v>
      </c>
    </row>
    <row r="20732" spans="1:10" hidden="1">
      <c r="A20732" s="141" t="s">
        <v>61264</v>
      </c>
      <c r="B20732" s="141" t="str">
        <f t="shared" si="323"/>
        <v>PINTURA DE POSTE CURVO,DE ACO,COM 1 BRACO,DE 7,00 ATE 10,00M,COM DUAS DEMAOS DE TINTA FENOLICA DE ALTA RESISTENCIA AS INPINTURA DE POSTE CURVO,DE ACO,COM 1 BRACO,DE 7,00 ATE 10,00MTEMPERIES,DE SECAGEM RAPIDA,NA COR ALUMINIOPINTURA DE POSTE CURVO,DE ACO,COM 1 BRACO,DE 7,00 ATE 10,00M</v>
      </c>
      <c r="C20732" s="141" t="s">
        <v>61261</v>
      </c>
      <c r="D20732" s="141" t="s">
        <v>61262</v>
      </c>
      <c r="E20732" s="141" t="s">
        <v>61263</v>
      </c>
      <c r="I20732" s="141" t="s">
        <v>14</v>
      </c>
      <c r="J20732" s="649">
        <v>157.08000000000001</v>
      </c>
    </row>
    <row r="20733" spans="1:10" hidden="1">
      <c r="A20733" s="141" t="s">
        <v>61265</v>
      </c>
      <c r="B20733" s="141" t="str">
        <f t="shared" si="323"/>
        <v>PINTURA DE POSTE CURVO DE ACO,COM 1 BRACO,DE 11,00 ATE 15,00M,COM DUAS DEMAOS DE TINTA FENOLICA DE ALTA RESISTENCIA AS IPINTURA DE POSTE CURVO DE ACO,COM 1 BRACO,DE 11,00 ATE 15,00NTEMPERIES,DE SECAGEM RAPIDA,NA COR ALUMINIOPINTURA DE POSTE CURVO DE ACO,COM 1 BRACO,DE 11,00 ATE 15,00</v>
      </c>
      <c r="C20733" s="141" t="s">
        <v>61266</v>
      </c>
      <c r="D20733" s="141" t="s">
        <v>61267</v>
      </c>
      <c r="E20733" s="141" t="s">
        <v>61268</v>
      </c>
      <c r="I20733" s="141" t="s">
        <v>14</v>
      </c>
      <c r="J20733" s="649">
        <v>232.49</v>
      </c>
    </row>
    <row r="20734" spans="1:10" hidden="1">
      <c r="A20734" s="141" t="s">
        <v>61269</v>
      </c>
      <c r="B20734" s="141" t="str">
        <f t="shared" si="323"/>
        <v>PINTURA DE POSTE CURVO DE ACO,COM 1 BRACO,DE 11,00 ATE 15,00M,COM DUAS DEMAOS DE TINTA FENOLICA DE ALTA RESISTENCIA AS IPINTURA DE POSTE CURVO DE ACO,COM 1 BRACO,DE 11,00 ATE 15,00NTEMPERIES,DE SECAGEM RAPIDA,NA COR ALUMINIOPINTURA DE POSTE CURVO DE ACO,COM 1 BRACO,DE 11,00 ATE 15,00</v>
      </c>
      <c r="C20734" s="141" t="s">
        <v>61266</v>
      </c>
      <c r="D20734" s="141" t="s">
        <v>61267</v>
      </c>
      <c r="E20734" s="141" t="s">
        <v>61268</v>
      </c>
      <c r="I20734" s="141" t="s">
        <v>14</v>
      </c>
      <c r="J20734" s="649">
        <v>216.56</v>
      </c>
    </row>
    <row r="20735" spans="1:10" hidden="1">
      <c r="A20735" s="141" t="s">
        <v>61270</v>
      </c>
      <c r="B20735" s="141" t="str">
        <f t="shared" si="323"/>
        <v>PINTURA DE POSTE CURVO DE ACO,COM 2 BRACOS,DE 7,00 A 10,00M,COM DUAS DEMAOS DE TINTA FENOLICA DE ALTA RESISTENCIA AS INTPINTURA DE POSTE CURVO DE ACO,COM 2 BRACOS,DE 7,00 A 10,00M,EMPERIES,DE SECAGEM RAPIDA,NA COR ALUMINIOPINTURA DE POSTE CURVO DE ACO,COM 2 BRACOS,DE 7,00 A 10,00M,</v>
      </c>
      <c r="C20735" s="141" t="s">
        <v>61271</v>
      </c>
      <c r="D20735" s="141" t="s">
        <v>61272</v>
      </c>
      <c r="E20735" s="141" t="s">
        <v>61273</v>
      </c>
      <c r="I20735" s="141" t="s">
        <v>14</v>
      </c>
      <c r="J20735" s="649">
        <v>219.17</v>
      </c>
    </row>
    <row r="20736" spans="1:10" hidden="1">
      <c r="A20736" s="141" t="s">
        <v>61274</v>
      </c>
      <c r="B20736" s="141" t="str">
        <f t="shared" si="323"/>
        <v>PINTURA DE POSTE CURVO DE ACO,COM 2 BRACOS,DE 7,00 A 10,00M,COM DUAS DEMAOS DE TINTA FENOLICA DE ALTA RESISTENCIA AS INTPINTURA DE POSTE CURVO DE ACO,COM 2 BRACOS,DE 7,00 A 10,00M,EMPERIES,DE SECAGEM RAPIDA,NA COR ALUMINIOPINTURA DE POSTE CURVO DE ACO,COM 2 BRACOS,DE 7,00 A 10,00M,</v>
      </c>
      <c r="C20736" s="141" t="s">
        <v>61271</v>
      </c>
      <c r="D20736" s="141" t="s">
        <v>61272</v>
      </c>
      <c r="E20736" s="141" t="s">
        <v>61273</v>
      </c>
      <c r="I20736" s="141" t="s">
        <v>14</v>
      </c>
      <c r="J20736" s="649">
        <v>203.24</v>
      </c>
    </row>
    <row r="20737" spans="1:10" hidden="1">
      <c r="A20737" s="141" t="s">
        <v>61275</v>
      </c>
      <c r="B20737" s="141" t="str">
        <f t="shared" si="323"/>
        <v>PINTURA DE POSTE CURVO DE ACO,COM 2 BRACOS,DE 11,00 A 15,00M,COM DUAS DEMAOS DE TINTA FENOLICA DE ALTA RESISTENCIA AS INPINTURA DE POSTE CURVO DE ACO,COM 2 BRACOS,DE 11,00 A 15,00MTEMPERIES DE SECAGEM RAPIDA,NA COR ALUMINIOPINTURA DE POSTE CURVO DE ACO,COM 2 BRACOS,DE 11,00 A 15,00M</v>
      </c>
      <c r="C20737" s="141" t="s">
        <v>61276</v>
      </c>
      <c r="D20737" s="141" t="s">
        <v>61262</v>
      </c>
      <c r="E20737" s="141" t="s">
        <v>61277</v>
      </c>
      <c r="I20737" s="141" t="s">
        <v>14</v>
      </c>
      <c r="J20737" s="649">
        <v>286.49</v>
      </c>
    </row>
    <row r="20738" spans="1:10" hidden="1">
      <c r="A20738" s="141" t="s">
        <v>61278</v>
      </c>
      <c r="B20738" s="141" t="str">
        <f t="shared" si="323"/>
        <v>PINTURA DE POSTE CURVO DE ACO,COM 2 BRACOS,DE 11,00 A 15,00M,COM DUAS DEMAOS DE TINTA FENOLICA DE ALTA RESISTENCIA AS INPINTURA DE POSTE CURVO DE ACO,COM 2 BRACOS,DE 11,00 A 15,00MTEMPERIES DE SECAGEM RAPIDA,NA COR ALUMINIOPINTURA DE POSTE CURVO DE ACO,COM 2 BRACOS,DE 11,00 A 15,00M</v>
      </c>
      <c r="C20738" s="141" t="s">
        <v>61276</v>
      </c>
      <c r="D20738" s="141" t="s">
        <v>61262</v>
      </c>
      <c r="E20738" s="141" t="s">
        <v>61277</v>
      </c>
      <c r="I20738" s="141" t="s">
        <v>14</v>
      </c>
      <c r="J20738" s="649">
        <v>266</v>
      </c>
    </row>
    <row r="20739" spans="1:10" hidden="1">
      <c r="A20739" s="141" t="s">
        <v>61279</v>
      </c>
      <c r="B20739" s="141" t="str">
        <f t="shared" ref="B20739:B20802" si="324">C20739&amp;D20739&amp;C20739&amp;E20739&amp;F20739&amp;G20739&amp;H20739&amp;C20739</f>
        <v>PINTURA DE POSTE ORNAMENTAL DE 4,50M DE ALTURA UTIL,COM DUAS DEMAOS DE TINTA BRONZE METALICO OU SIMILARPINTURA DE POSTE ORNAMENTAL DE 4,50M DE ALTURA UTIL,COM DUASPINTURA DE POSTE ORNAMENTAL DE 4,50M DE ALTURA UTIL,COM DUAS</v>
      </c>
      <c r="C20739" s="141" t="s">
        <v>61280</v>
      </c>
      <c r="D20739" s="141" t="s">
        <v>61281</v>
      </c>
      <c r="I20739" s="141" t="s">
        <v>14</v>
      </c>
      <c r="J20739" s="649">
        <v>132.5</v>
      </c>
    </row>
    <row r="20740" spans="1:10" hidden="1">
      <c r="A20740" s="141" t="s">
        <v>61282</v>
      </c>
      <c r="B20740" s="141" t="str">
        <f t="shared" si="324"/>
        <v>PINTURA DE POSTE ORNAMENTAL DE 4,50M DE ALTURA UTIL,COM DUAS DEMAOS DE TINTA BRONZE METALICO OU SIMILARPINTURA DE POSTE ORNAMENTAL DE 4,50M DE ALTURA UTIL,COM DUASPINTURA DE POSTE ORNAMENTAL DE 4,50M DE ALTURA UTIL,COM DUAS</v>
      </c>
      <c r="C20740" s="141" t="s">
        <v>61280</v>
      </c>
      <c r="D20740" s="141" t="s">
        <v>61281</v>
      </c>
      <c r="I20740" s="141" t="s">
        <v>14</v>
      </c>
      <c r="J20740" s="649">
        <v>123.39</v>
      </c>
    </row>
    <row r="20741" spans="1:10" hidden="1">
      <c r="A20741" s="141" t="s">
        <v>61283</v>
      </c>
      <c r="B20741" s="141" t="str">
        <f t="shared" si="324"/>
        <v>PINTURA DE POSTE ORNAMENTAL DE 4,50M DE ALTURA UTIL,TIPO H-1,COM DUAS DEMAOS DE TINTA BRONZE METALICO OU SIMILARPINTURA DE POSTE ORNAMENTAL DE 4,50M DE ALTURA UTIL,TIPO H-1PINTURA DE POSTE ORNAMENTAL DE 4,50M DE ALTURA UTIL,TIPO H-1</v>
      </c>
      <c r="C20741" s="141" t="s">
        <v>61284</v>
      </c>
      <c r="D20741" s="141" t="s">
        <v>61285</v>
      </c>
      <c r="I20741" s="141" t="s">
        <v>14</v>
      </c>
      <c r="J20741" s="649">
        <v>111.11</v>
      </c>
    </row>
    <row r="20742" spans="1:10" hidden="1">
      <c r="A20742" s="141" t="s">
        <v>61286</v>
      </c>
      <c r="B20742" s="141" t="str">
        <f t="shared" si="324"/>
        <v>PINTURA DE POSTE ORNAMENTAL DE 4,50M DE ALTURA UTIL,TIPO H-1,COM DUAS DEMAOS DE TINTA BRONZE METALICO OU SIMILARPINTURA DE POSTE ORNAMENTAL DE 4,50M DE ALTURA UTIL,TIPO H-1PINTURA DE POSTE ORNAMENTAL DE 4,50M DE ALTURA UTIL,TIPO H-1</v>
      </c>
      <c r="C20742" s="141" t="s">
        <v>61284</v>
      </c>
      <c r="D20742" s="141" t="s">
        <v>61285</v>
      </c>
      <c r="I20742" s="141" t="s">
        <v>14</v>
      </c>
      <c r="J20742" s="649">
        <v>103.15</v>
      </c>
    </row>
    <row r="20743" spans="1:10" hidden="1">
      <c r="A20743" s="141" t="s">
        <v>61287</v>
      </c>
      <c r="B20743" s="141" t="str">
        <f t="shared" si="324"/>
        <v>PINTURA DE POSTE RETO,DE ACO,DE 3,50 A 6,00M,COM UMA DEMAO DE TINTA GRAFITE COM PROPRIEDADES DE PRIMER E DE ACABAMENTO,CPINTURA DE POSTE RETO,DE ACO,DE 3,50 A 6,00M,COM UMA DEMAO DOM ALTO TEOR DE ZARCAOPINTURA DE POSTE RETO,DE ACO,DE 3,50 A 6,00M,COM UMA DEMAO D</v>
      </c>
      <c r="C20743" s="141" t="s">
        <v>61288</v>
      </c>
      <c r="D20743" s="141" t="s">
        <v>61289</v>
      </c>
      <c r="E20743" s="141" t="s">
        <v>61290</v>
      </c>
      <c r="I20743" s="141" t="s">
        <v>14</v>
      </c>
      <c r="J20743" s="649">
        <v>21.44</v>
      </c>
    </row>
    <row r="20744" spans="1:10" hidden="1">
      <c r="A20744" s="141" t="s">
        <v>61291</v>
      </c>
      <c r="B20744" s="141" t="str">
        <f t="shared" si="324"/>
        <v>PINTURA DE POSTE RETO,DE ACO,DE 3,50 A 6,00M,COM UMA DEMAO DE TINTA GRAFITE COM PROPRIEDADES DE PRIMER E DE ACABAMENTO,CPINTURA DE POSTE RETO,DE ACO,DE 3,50 A 6,00M,COM UMA DEMAO DOM ALTO TEOR DE ZARCAOPINTURA DE POSTE RETO,DE ACO,DE 3,50 A 6,00M,COM UMA DEMAO D</v>
      </c>
      <c r="C20744" s="141" t="s">
        <v>61288</v>
      </c>
      <c r="D20744" s="141" t="s">
        <v>61289</v>
      </c>
      <c r="E20744" s="141" t="s">
        <v>61290</v>
      </c>
      <c r="I20744" s="141" t="s">
        <v>14</v>
      </c>
      <c r="J20744" s="649">
        <v>19.66</v>
      </c>
    </row>
    <row r="20745" spans="1:10" hidden="1">
      <c r="A20745" s="141" t="s">
        <v>61292</v>
      </c>
      <c r="B20745" s="141" t="str">
        <f t="shared" si="324"/>
        <v>PINTURA DE POSTE RETO,DE ACO,DE 7,00 A 9,00M,COM UMA DEMAO DE TINTA GRAFITE COM PROPRIEDADES DE PRIMER E DE ACABAMENTO,CPINTURA DE POSTE RETO,DE ACO,DE 7,00 A 9,00M,COM UMA DEMAO DOM ALTO TEOR DE ZARCAOPINTURA DE POSTE RETO,DE ACO,DE 7,00 A 9,00M,COM UMA DEMAO D</v>
      </c>
      <c r="C20745" s="141" t="s">
        <v>61293</v>
      </c>
      <c r="D20745" s="141" t="s">
        <v>61289</v>
      </c>
      <c r="E20745" s="141" t="s">
        <v>61290</v>
      </c>
      <c r="I20745" s="141" t="s">
        <v>14</v>
      </c>
      <c r="J20745" s="649">
        <v>41.17</v>
      </c>
    </row>
    <row r="20746" spans="1:10" hidden="1">
      <c r="A20746" s="141" t="s">
        <v>61294</v>
      </c>
      <c r="B20746" s="141" t="str">
        <f t="shared" si="324"/>
        <v>PINTURA DE POSTE RETO,DE ACO,DE 7,00 A 9,00M,COM UMA DEMAO DE TINTA GRAFITE COM PROPRIEDADES DE PRIMER E DE ACABAMENTO,CPINTURA DE POSTE RETO,DE ACO,DE 7,00 A 9,00M,COM UMA DEMAO DOM ALTO TEOR DE ZARCAOPINTURA DE POSTE RETO,DE ACO,DE 7,00 A 9,00M,COM UMA DEMAO D</v>
      </c>
      <c r="C20746" s="141" t="s">
        <v>61293</v>
      </c>
      <c r="D20746" s="141" t="s">
        <v>61289</v>
      </c>
      <c r="E20746" s="141" t="s">
        <v>61290</v>
      </c>
      <c r="I20746" s="141" t="s">
        <v>14</v>
      </c>
      <c r="J20746" s="649">
        <v>37.6</v>
      </c>
    </row>
    <row r="20747" spans="1:10" hidden="1">
      <c r="A20747" s="141" t="s">
        <v>61295</v>
      </c>
      <c r="B20747" s="141" t="str">
        <f t="shared" si="324"/>
        <v>PINTURA DE POSTE RETO,DE ACO,DE 10,00 A 15,00M,COM UMA DEMAO DE TINTA GRAFITE,COM PROPRIEDADES DE PRIMER E DE ACABAMENTOPINTURA DE POSTE RETO,DE ACO,DE 10,00 A 15,00M,COM UMA DEMAO,COM ALTO TEOR DE ZARCAOPINTURA DE POSTE RETO,DE ACO,DE 10,00 A 15,00M,COM UMA DEMAO</v>
      </c>
      <c r="C20747" s="141" t="s">
        <v>61296</v>
      </c>
      <c r="D20747" s="141" t="s">
        <v>61297</v>
      </c>
      <c r="E20747" s="141" t="s">
        <v>61298</v>
      </c>
      <c r="I20747" s="141" t="s">
        <v>14</v>
      </c>
      <c r="J20747" s="649">
        <v>100.34</v>
      </c>
    </row>
    <row r="20748" spans="1:10" hidden="1">
      <c r="A20748" s="141" t="s">
        <v>61299</v>
      </c>
      <c r="B20748" s="141" t="str">
        <f t="shared" si="324"/>
        <v>PINTURA DE POSTE RETO,DE ACO,DE 10,00 A 15,00M,COM UMA DEMAO DE TINTA GRAFITE,COM PROPRIEDADES DE PRIMER E DE ACABAMENTOPINTURA DE POSTE RETO,DE ACO,DE 10,00 A 15,00M,COM UMA DEMAO,COM ALTO TEOR DE ZARCAOPINTURA DE POSTE RETO,DE ACO,DE 10,00 A 15,00M,COM UMA DEMAO</v>
      </c>
      <c r="C20748" s="141" t="s">
        <v>61296</v>
      </c>
      <c r="D20748" s="141" t="s">
        <v>61297</v>
      </c>
      <c r="E20748" s="141" t="s">
        <v>61298</v>
      </c>
      <c r="I20748" s="141" t="s">
        <v>14</v>
      </c>
      <c r="J20748" s="649">
        <v>91.75</v>
      </c>
    </row>
    <row r="20749" spans="1:10" hidden="1">
      <c r="A20749" s="141" t="s">
        <v>61300</v>
      </c>
      <c r="B20749" s="141" t="str">
        <f t="shared" si="324"/>
        <v>PINTURA DE POSTE RETO,DE ACO,DE 16,00 A 20,00M,COM UMA DEMAO DE TINTA GRAFITE,COM PROPRIEDADES DE PRIMER E DE ACABAMENTOPINTURA DE POSTE RETO,DE ACO,DE 16,00 A 20,00M,COM UMA DEMAO,COM ALTO TEOR DE ZARCAOPINTURA DE POSTE RETO,DE ACO,DE 16,00 A 20,00M,COM UMA DEMAO</v>
      </c>
      <c r="C20749" s="141" t="s">
        <v>61301</v>
      </c>
      <c r="D20749" s="141" t="s">
        <v>61297</v>
      </c>
      <c r="E20749" s="141" t="s">
        <v>61298</v>
      </c>
      <c r="I20749" s="141" t="s">
        <v>14</v>
      </c>
      <c r="J20749" s="649">
        <v>173.53</v>
      </c>
    </row>
    <row r="20750" spans="1:10" hidden="1">
      <c r="A20750" s="141" t="s">
        <v>61302</v>
      </c>
      <c r="B20750" s="141" t="str">
        <f t="shared" si="324"/>
        <v>PINTURA DE POSTE RETO,DE ACO,DE 16,00 A 20,00M,COM UMA DEMAO DE TINTA GRAFITE,COM PROPRIEDADES DE PRIMER E DE ACABAMENTOPINTURA DE POSTE RETO,DE ACO,DE 16,00 A 20,00M,COM UMA DEMAO,COM ALTO TEOR DE ZARCAOPINTURA DE POSTE RETO,DE ACO,DE 16,00 A 20,00M,COM UMA DEMAO</v>
      </c>
      <c r="C20750" s="141" t="s">
        <v>61301</v>
      </c>
      <c r="D20750" s="141" t="s">
        <v>61297</v>
      </c>
      <c r="E20750" s="141" t="s">
        <v>61298</v>
      </c>
      <c r="I20750" s="141" t="s">
        <v>14</v>
      </c>
      <c r="J20750" s="649">
        <v>158.65</v>
      </c>
    </row>
    <row r="20751" spans="1:10" hidden="1">
      <c r="A20751" s="141" t="s">
        <v>61303</v>
      </c>
      <c r="B20751" s="141" t="str">
        <f t="shared" si="324"/>
        <v>PINTURA DE POSTE CURVO,DE ACO,DE 8,00 A 9,00M,COM 1 BRACO COM UMA DEMAO DE TINTA GRAFITE,COM PROPRIEDADES DE PRIMER E DEPINTURA DE POSTE CURVO,DE ACO,DE 8,00 A 9,00M,COM 1 BRACO CO ACABAMENTO,COM ALTO TEOR DE ZARCAOPINTURA DE POSTE CURVO,DE ACO,DE 8,00 A 9,00M,COM 1 BRACO CO</v>
      </c>
      <c r="C20751" s="141" t="s">
        <v>61304</v>
      </c>
      <c r="D20751" s="141" t="s">
        <v>61305</v>
      </c>
      <c r="E20751" s="141" t="s">
        <v>61306</v>
      </c>
      <c r="I20751" s="141" t="s">
        <v>14</v>
      </c>
      <c r="J20751" s="649">
        <v>47.49</v>
      </c>
    </row>
    <row r="20752" spans="1:10" hidden="1">
      <c r="A20752" s="141" t="s">
        <v>61307</v>
      </c>
      <c r="B20752" s="141" t="str">
        <f t="shared" si="324"/>
        <v>PINTURA DE POSTE CURVO,DE ACO,DE 8,00 A 9,00M,COM 1 BRACO COM UMA DEMAO DE TINTA GRAFITE,COM PROPRIEDADES DE PRIMER E DEPINTURA DE POSTE CURVO,DE ACO,DE 8,00 A 9,00M,COM 1 BRACO CO ACABAMENTO,COM ALTO TEOR DE ZARCAOPINTURA DE POSTE CURVO,DE ACO,DE 8,00 A 9,00M,COM 1 BRACO CO</v>
      </c>
      <c r="C20752" s="141" t="s">
        <v>61304</v>
      </c>
      <c r="D20752" s="141" t="s">
        <v>61305</v>
      </c>
      <c r="E20752" s="141" t="s">
        <v>61306</v>
      </c>
      <c r="I20752" s="141" t="s">
        <v>14</v>
      </c>
      <c r="J20752" s="649">
        <v>43.32</v>
      </c>
    </row>
    <row r="20753" spans="1:10" hidden="1">
      <c r="A20753" s="141" t="s">
        <v>61308</v>
      </c>
      <c r="B20753" s="141" t="str">
        <f t="shared" si="324"/>
        <v>PINTURA DE POSTE CURVO,DE ACO,DE 8,00 A 9,00M,COM 2 BRACOS COM UMA DEMAO DE TINTA GRAFITE,COM PROPRIEDADES DE PRIMER E DPINTURA DE POSTE CURVO,DE ACO,DE 8,00 A 9,00M,COM 2 BRACOS CE ACABAMENTO,COM ALTO TEOR DE ZARCAOPINTURA DE POSTE CURVO,DE ACO,DE 8,00 A 9,00M,COM 2 BRACOS C</v>
      </c>
      <c r="C20753" s="141" t="s">
        <v>61309</v>
      </c>
      <c r="D20753" s="141" t="s">
        <v>61310</v>
      </c>
      <c r="E20753" s="141" t="s">
        <v>61311</v>
      </c>
      <c r="I20753" s="141" t="s">
        <v>14</v>
      </c>
      <c r="J20753" s="649">
        <v>56.35</v>
      </c>
    </row>
    <row r="20754" spans="1:10" hidden="1">
      <c r="A20754" s="141" t="s">
        <v>61312</v>
      </c>
      <c r="B20754" s="141" t="str">
        <f t="shared" si="324"/>
        <v>PINTURA DE POSTE CURVO,DE ACO,DE 8,00 A 9,00M,COM 2 BRACOS COM UMA DEMAO DE TINTA GRAFITE,COM PROPRIEDADES DE PRIMER E DPINTURA DE POSTE CURVO,DE ACO,DE 8,00 A 9,00M,COM 2 BRACOS CE ACABAMENTO,COM ALTO TEOR DE ZARCAOPINTURA DE POSTE CURVO,DE ACO,DE 8,00 A 9,00M,COM 2 BRACOS C</v>
      </c>
      <c r="C20754" s="141" t="s">
        <v>61309</v>
      </c>
      <c r="D20754" s="141" t="s">
        <v>61310</v>
      </c>
      <c r="E20754" s="141" t="s">
        <v>61311</v>
      </c>
      <c r="I20754" s="141" t="s">
        <v>14</v>
      </c>
      <c r="J20754" s="649">
        <v>51.47</v>
      </c>
    </row>
    <row r="20755" spans="1:10" hidden="1">
      <c r="A20755" s="141" t="s">
        <v>61313</v>
      </c>
      <c r="B20755" s="141" t="str">
        <f t="shared" si="324"/>
        <v>PINTURA DE PROJETOR PRJ-01,CONFORME PROJETO NºA4-1188-PD,RIOLUZ,COM UMA DEMAO DE TINTA GRAFITE,COM PROPRIEDADES DE PRIMEPINTURA DE PROJETOR PRJ-01,CONFORME PROJETO NºA4-1188-PD,RIOR E DE ACABAMENTO,COM ALTO TEOR DE ZARCAOPINTURA DE PROJETOR PRJ-01,CONFORME PROJETO NºA4-1188-PD,RIO</v>
      </c>
      <c r="C20755" s="141" t="s">
        <v>61314</v>
      </c>
      <c r="D20755" s="141" t="s">
        <v>61315</v>
      </c>
      <c r="E20755" s="141" t="s">
        <v>61316</v>
      </c>
      <c r="I20755" s="141" t="s">
        <v>14</v>
      </c>
      <c r="J20755" s="649">
        <v>22.31</v>
      </c>
    </row>
    <row r="20756" spans="1:10" hidden="1">
      <c r="A20756" s="141" t="s">
        <v>61317</v>
      </c>
      <c r="B20756" s="141" t="str">
        <f t="shared" si="324"/>
        <v>PINTURA DE PROJETOR PRJ-01,CONFORME PROJETO NºA4-1188-PD,RIOLUZ,COM UMA DEMAO DE TINTA GRAFITE,COM PROPRIEDADES DE PRIMEPINTURA DE PROJETOR PRJ-01,CONFORME PROJETO NºA4-1188-PD,RIOR E DE ACABAMENTO,COM ALTO TEOR DE ZARCAOPINTURA DE PROJETOR PRJ-01,CONFORME PROJETO NºA4-1188-PD,RIO</v>
      </c>
      <c r="C20756" s="141" t="s">
        <v>61314</v>
      </c>
      <c r="D20756" s="141" t="s">
        <v>61315</v>
      </c>
      <c r="E20756" s="141" t="s">
        <v>61316</v>
      </c>
      <c r="I20756" s="141" t="s">
        <v>14</v>
      </c>
      <c r="J20756" s="649">
        <v>19.78</v>
      </c>
    </row>
    <row r="20757" spans="1:10" hidden="1">
      <c r="A20757" s="141" t="s">
        <v>61318</v>
      </c>
      <c r="B20757" s="141" t="str">
        <f t="shared" si="324"/>
        <v>PINTURA DE LUMINARIA LRJ-16,CONFORME PROJETO NºA4-1682-PD,RIOLUZ,COM UMA DEMAO DE TINTA GRAFITE COM PROPRIEDADES DE PRIMPINTURA DE LUMINARIA LRJ-16,CONFORME PROJETO NºA4-1682-PD,RIER E DE ACABAMENTO,COM ALTO TEOR DE ZARCAOPINTURA DE LUMINARIA LRJ-16,CONFORME PROJETO NºA4-1682-PD,RI</v>
      </c>
      <c r="C20757" s="141" t="s">
        <v>61319</v>
      </c>
      <c r="D20757" s="141" t="s">
        <v>61320</v>
      </c>
      <c r="E20757" s="141" t="s">
        <v>61321</v>
      </c>
      <c r="I20757" s="141" t="s">
        <v>14</v>
      </c>
      <c r="J20757" s="649">
        <v>12.42</v>
      </c>
    </row>
    <row r="20758" spans="1:10" hidden="1">
      <c r="A20758" s="141" t="s">
        <v>61322</v>
      </c>
      <c r="B20758" s="141" t="str">
        <f t="shared" si="324"/>
        <v>PINTURA DE LUMINARIA LRJ-16,CONFORME PROJETO NºA4-1682-PD,RIOLUZ,COM UMA DEMAO DE TINTA GRAFITE COM PROPRIEDADES DE PRIMPINTURA DE LUMINARIA LRJ-16,CONFORME PROJETO NºA4-1682-PD,RIER E DE ACABAMENTO,COM ALTO TEOR DE ZARCAOPINTURA DE LUMINARIA LRJ-16,CONFORME PROJETO NºA4-1682-PD,RI</v>
      </c>
      <c r="C20758" s="141" t="s">
        <v>61319</v>
      </c>
      <c r="D20758" s="141" t="s">
        <v>61320</v>
      </c>
      <c r="E20758" s="141" t="s">
        <v>61321</v>
      </c>
      <c r="I20758" s="141" t="s">
        <v>14</v>
      </c>
      <c r="J20758" s="649">
        <v>11.04</v>
      </c>
    </row>
    <row r="20759" spans="1:10" hidden="1">
      <c r="A20759" s="141" t="s">
        <v>61323</v>
      </c>
      <c r="B20759" s="141" t="str">
        <f t="shared" si="324"/>
        <v>PINTURA DE BASE SIMPLES PARA LUMINARIA LRJ-16,PROJETO RIOLUZ,COM UMA DEMAO DE TINTA GRAFITE,COM PROPRIEDADES DE PRIMER EPINTURA DE BASE SIMPLES PARA LUMINARIA LRJ-16,PROJETO RIOLUZDE ACABAMENTO,COM ALTO TEOR DE ZARCAOPINTURA DE BASE SIMPLES PARA LUMINARIA LRJ-16,PROJETO RIOLUZ</v>
      </c>
      <c r="C20759" s="141" t="s">
        <v>61324</v>
      </c>
      <c r="D20759" s="141" t="s">
        <v>61325</v>
      </c>
      <c r="E20759" s="141" t="s">
        <v>61326</v>
      </c>
      <c r="I20759" s="141" t="s">
        <v>14</v>
      </c>
      <c r="J20759" s="649">
        <v>12.78</v>
      </c>
    </row>
    <row r="20760" spans="1:10" hidden="1">
      <c r="A20760" s="141" t="s">
        <v>61327</v>
      </c>
      <c r="B20760" s="141" t="str">
        <f t="shared" si="324"/>
        <v>PINTURA DE BASE SIMPLES PARA LUMINARIA LRJ-16,PROJETO RIOLUZ,COM UMA DEMAO DE TINTA GRAFITE,COM PROPRIEDADES DE PRIMER EPINTURA DE BASE SIMPLES PARA LUMINARIA LRJ-16,PROJETO RIOLUZDE ACABAMENTO,COM ALTO TEOR DE ZARCAOPINTURA DE BASE SIMPLES PARA LUMINARIA LRJ-16,PROJETO RIOLUZ</v>
      </c>
      <c r="C20760" s="141" t="s">
        <v>61324</v>
      </c>
      <c r="D20760" s="141" t="s">
        <v>61325</v>
      </c>
      <c r="E20760" s="141" t="s">
        <v>61326</v>
      </c>
      <c r="I20760" s="141" t="s">
        <v>14</v>
      </c>
      <c r="J20760" s="649">
        <v>11.33</v>
      </c>
    </row>
    <row r="20761" spans="1:10" hidden="1">
      <c r="A20761" s="141" t="s">
        <v>61328</v>
      </c>
      <c r="B20761" s="141" t="str">
        <f t="shared" si="324"/>
        <v>PINTURA EM BASE DUPLA PARA LUMINARIA LRJ-16,PROJETO RIOLUZ,COM UMA DEMAO DE TINTA GRAFITE,COM PROPRIEDADES DE PRIMER E DPINTURA EM BASE DUPLA PARA LUMINARIA LRJ-16,PROJETO RIOLUZ,CE ACABAMENTO,COM ALTO TEOR DE ZARCAOPINTURA EM BASE DUPLA PARA LUMINARIA LRJ-16,PROJETO RIOLUZ,C</v>
      </c>
      <c r="C20761" s="141" t="s">
        <v>61329</v>
      </c>
      <c r="D20761" s="141" t="s">
        <v>61310</v>
      </c>
      <c r="E20761" s="141" t="s">
        <v>61311</v>
      </c>
      <c r="I20761" s="141" t="s">
        <v>14</v>
      </c>
      <c r="J20761" s="649">
        <v>13.52</v>
      </c>
    </row>
    <row r="20762" spans="1:10" hidden="1">
      <c r="A20762" s="141" t="s">
        <v>61330</v>
      </c>
      <c r="B20762" s="141" t="str">
        <f t="shared" si="324"/>
        <v>PINTURA EM BASE DUPLA PARA LUMINARIA LRJ-16,PROJETO RIOLUZ,COM UMA DEMAO DE TINTA GRAFITE,COM PROPRIEDADES DE PRIMER E DPINTURA EM BASE DUPLA PARA LUMINARIA LRJ-16,PROJETO RIOLUZ,CE ACABAMENTO,COM ALTO TEOR DE ZARCAOPINTURA EM BASE DUPLA PARA LUMINARIA LRJ-16,PROJETO RIOLUZ,C</v>
      </c>
      <c r="C20762" s="141" t="s">
        <v>61329</v>
      </c>
      <c r="D20762" s="141" t="s">
        <v>61310</v>
      </c>
      <c r="E20762" s="141" t="s">
        <v>61311</v>
      </c>
      <c r="I20762" s="141" t="s">
        <v>14</v>
      </c>
      <c r="J20762" s="649">
        <v>12</v>
      </c>
    </row>
    <row r="20763" spans="1:10" hidden="1">
      <c r="A20763" s="141" t="s">
        <v>61331</v>
      </c>
      <c r="B20763" s="141" t="str">
        <f t="shared" si="324"/>
        <v>PINTURA EM BASE TRIPLA PARA LUMINARIA LRJ-16,PROJETO RIOLUZ,COM UMA DEMAO DE TINTA GRAFITE,COM PROPRIEDADES DE PRIMER EPINTURA EM BASE TRIPLA PARA LUMINARIA LRJ-16,PROJETO RIOLUZ,DE ACABAMENTO,COM ALTO TEOR DE ZARCAOPINTURA EM BASE TRIPLA PARA LUMINARIA LRJ-16,PROJETO RIOLUZ,</v>
      </c>
      <c r="C20763" s="141" t="s">
        <v>61332</v>
      </c>
      <c r="D20763" s="141" t="s">
        <v>61333</v>
      </c>
      <c r="E20763" s="141" t="s">
        <v>61326</v>
      </c>
      <c r="I20763" s="141" t="s">
        <v>14</v>
      </c>
      <c r="J20763" s="649">
        <v>13.89</v>
      </c>
    </row>
    <row r="20764" spans="1:10" hidden="1">
      <c r="A20764" s="141" t="s">
        <v>61334</v>
      </c>
      <c r="B20764" s="141" t="str">
        <f t="shared" si="324"/>
        <v>PINTURA EM BASE TRIPLA PARA LUMINARIA LRJ-16,PROJETO RIOLUZ,COM UMA DEMAO DE TINTA GRAFITE,COM PROPRIEDADES DE PRIMER EPINTURA EM BASE TRIPLA PARA LUMINARIA LRJ-16,PROJETO RIOLUZ,DE ACABAMENTO,COM ALTO TEOR DE ZARCAOPINTURA EM BASE TRIPLA PARA LUMINARIA LRJ-16,PROJETO RIOLUZ,</v>
      </c>
      <c r="C20764" s="141" t="s">
        <v>61332</v>
      </c>
      <c r="D20764" s="141" t="s">
        <v>61333</v>
      </c>
      <c r="E20764" s="141" t="s">
        <v>61326</v>
      </c>
      <c r="I20764" s="141" t="s">
        <v>14</v>
      </c>
      <c r="J20764" s="649">
        <v>12.33</v>
      </c>
    </row>
    <row r="20765" spans="1:10" hidden="1">
      <c r="A20765" s="141" t="s">
        <v>61335</v>
      </c>
      <c r="B20765" s="141" t="str">
        <f t="shared" si="324"/>
        <v>PINTURA EM BASE QUADRUPLA PARA LUMINARIA LRJ-16,PROJETO RIOLUZ,COM UMA DEMAO DE TINTA GRAFITE,COM PROPRIEDADES DE PRIMERPINTURA EM BASE QUADRUPLA PARA LUMINARIA LRJ-16,PROJETO RIOLE DE ACABAMENTO,COM ALTO TEOR DE ZARCAOPINTURA EM BASE QUADRUPLA PARA LUMINARIA LRJ-16,PROJETO RIOL</v>
      </c>
      <c r="C20765" s="141" t="s">
        <v>61336</v>
      </c>
      <c r="D20765" s="141" t="s">
        <v>61337</v>
      </c>
      <c r="E20765" s="141" t="s">
        <v>61338</v>
      </c>
      <c r="I20765" s="141" t="s">
        <v>14</v>
      </c>
      <c r="J20765" s="649">
        <v>14.35</v>
      </c>
    </row>
    <row r="20766" spans="1:10" hidden="1">
      <c r="A20766" s="141" t="s">
        <v>61339</v>
      </c>
      <c r="B20766" s="141" t="str">
        <f t="shared" si="324"/>
        <v>PINTURA EM BASE QUADRUPLA PARA LUMINARIA LRJ-16,PROJETO RIOLUZ,COM UMA DEMAO DE TINTA GRAFITE,COM PROPRIEDADES DE PRIMERPINTURA EM BASE QUADRUPLA PARA LUMINARIA LRJ-16,PROJETO RIOLE DE ACABAMENTO,COM ALTO TEOR DE ZARCAOPINTURA EM BASE QUADRUPLA PARA LUMINARIA LRJ-16,PROJETO RIOL</v>
      </c>
      <c r="C20766" s="141" t="s">
        <v>61336</v>
      </c>
      <c r="D20766" s="141" t="s">
        <v>61337</v>
      </c>
      <c r="E20766" s="141" t="s">
        <v>61338</v>
      </c>
      <c r="I20766" s="141" t="s">
        <v>14</v>
      </c>
      <c r="J20766" s="649">
        <v>12.75</v>
      </c>
    </row>
    <row r="20767" spans="1:10" hidden="1">
      <c r="A20767" s="141" t="s">
        <v>61340</v>
      </c>
      <c r="B20767" s="141" t="str">
        <f t="shared" si="324"/>
        <v>PINTURA EM CONJUNTO DE LUMINARIAS 4 PETALAS LRJ-11 OU LRJ-13,CONFORME PROJETO NºA4-1792-PD,RIOLUZ,COM UMA DEMAO DE TINTAPINTURA EM CONJUNTO DE LUMINARIAS 4 PETALAS LRJ-11 OU LRJ-13GRAFITE,COM PROPRIEDADES DE PRIMER E DE ACABAMENTO,COM ALTOTEOR DE ZARCAOPINTURA EM CONJUNTO DE LUMINARIAS 4 PETALAS LRJ-11 OU LRJ-13</v>
      </c>
      <c r="C20767" s="141" t="s">
        <v>61341</v>
      </c>
      <c r="D20767" s="141" t="s">
        <v>61342</v>
      </c>
      <c r="E20767" s="141" t="s">
        <v>61343</v>
      </c>
      <c r="F20767" s="141" t="s">
        <v>61344</v>
      </c>
      <c r="I20767" s="141" t="s">
        <v>14</v>
      </c>
      <c r="J20767" s="649">
        <v>68.12</v>
      </c>
    </row>
    <row r="20768" spans="1:10" hidden="1">
      <c r="A20768" s="141" t="s">
        <v>61345</v>
      </c>
      <c r="B20768" s="141" t="str">
        <f t="shared" si="324"/>
        <v>PINTURA EM CONJUNTO DE LUMINARIAS 4 PETALAS LRJ-11 OU LRJ-13,CONFORME PROJETO NºA4-1792-PD,RIOLUZ,COM UMA DEMAO DE TINTAPINTURA EM CONJUNTO DE LUMINARIAS 4 PETALAS LRJ-11 OU LRJ-13GRAFITE,COM PROPRIEDADES DE PRIMER E DE ACABAMENTO,COM ALTOTEOR DE ZARCAOPINTURA EM CONJUNTO DE LUMINARIAS 4 PETALAS LRJ-11 OU LRJ-13</v>
      </c>
      <c r="C20768" s="141" t="s">
        <v>61341</v>
      </c>
      <c r="D20768" s="141" t="s">
        <v>61342</v>
      </c>
      <c r="E20768" s="141" t="s">
        <v>61343</v>
      </c>
      <c r="F20768" s="141" t="s">
        <v>61344</v>
      </c>
      <c r="I20768" s="141" t="s">
        <v>14</v>
      </c>
      <c r="J20768" s="649">
        <v>61.92</v>
      </c>
    </row>
    <row r="20769" spans="1:10" hidden="1">
      <c r="A20769" s="141" t="s">
        <v>61346</v>
      </c>
      <c r="B20769" s="141" t="str">
        <f t="shared" si="324"/>
        <v>PINTURA EM SUPORTE PARA LUMINARIA LRJ-11 OU LRJ-13,CONFORMEPROJETO NºA3-1812-PD,RIOLUZ,COM UMA DEMAO DE TINTA GRAFITE,CPINTURA EM SUPORTE PARA LUMINARIA LRJ-11 OU LRJ-13,CONFORMEOM PROPRIEDADES DE PRIMER E DE ACABAMENTO,COM ALTO TEOR DE ZARCAOPINTURA EM SUPORTE PARA LUMINARIA LRJ-11 OU LRJ-13,CONFORME</v>
      </c>
      <c r="C20769" s="141" t="s">
        <v>61347</v>
      </c>
      <c r="D20769" s="141" t="s">
        <v>61348</v>
      </c>
      <c r="E20769" s="141" t="s">
        <v>61349</v>
      </c>
      <c r="F20769" s="141" t="s">
        <v>61350</v>
      </c>
      <c r="I20769" s="141" t="s">
        <v>14</v>
      </c>
      <c r="J20769" s="649">
        <v>22.31</v>
      </c>
    </row>
    <row r="20770" spans="1:10" hidden="1">
      <c r="A20770" s="141" t="s">
        <v>61351</v>
      </c>
      <c r="B20770" s="141" t="str">
        <f t="shared" si="324"/>
        <v>PINTURA EM SUPORTE PARA LUMINARIA LRJ-11 OU LRJ-13,CONFORMEPROJETO NºA3-1812-PD,RIOLUZ,COM UMA DEMAO DE TINTA GRAFITE,CPINTURA EM SUPORTE PARA LUMINARIA LRJ-11 OU LRJ-13,CONFORMEOM PROPRIEDADES DE PRIMER E DE ACABAMENTO,COM ALTO TEOR DE ZARCAOPINTURA EM SUPORTE PARA LUMINARIA LRJ-11 OU LRJ-13,CONFORME</v>
      </c>
      <c r="C20770" s="141" t="s">
        <v>61347</v>
      </c>
      <c r="D20770" s="141" t="s">
        <v>61348</v>
      </c>
      <c r="E20770" s="141" t="s">
        <v>61349</v>
      </c>
      <c r="F20770" s="141" t="s">
        <v>61350</v>
      </c>
      <c r="I20770" s="141" t="s">
        <v>14</v>
      </c>
      <c r="J20770" s="649">
        <v>19.78</v>
      </c>
    </row>
    <row r="20771" spans="1:10" hidden="1">
      <c r="A20771" s="141" t="s">
        <v>61352</v>
      </c>
      <c r="B20771" s="141" t="str">
        <f t="shared" si="324"/>
        <v>PINTURA EM LUMINARIA LRJ-01,CONFORME PROJETO NºA4-1176-PD,RIOLUZ,COM UMA DEMAO DE TINTA GRAFITE,COM PROPRIEDADES DE PRIMPINTURA EM LUMINARIA LRJ-01,CONFORME PROJETO NºA4-1176-PD,RIER E DE ACABAMENTO,COM ALTO TEOR DE ZARCAOPINTURA EM LUMINARIA LRJ-01,CONFORME PROJETO NºA4-1176-PD,RI</v>
      </c>
      <c r="C20771" s="141" t="s">
        <v>61353</v>
      </c>
      <c r="D20771" s="141" t="s">
        <v>61354</v>
      </c>
      <c r="E20771" s="141" t="s">
        <v>61321</v>
      </c>
      <c r="I20771" s="141" t="s">
        <v>14</v>
      </c>
      <c r="J20771" s="649">
        <v>15.09</v>
      </c>
    </row>
    <row r="20772" spans="1:10" hidden="1">
      <c r="A20772" s="141" t="s">
        <v>61355</v>
      </c>
      <c r="B20772" s="141" t="str">
        <f t="shared" si="324"/>
        <v>PINTURA EM LUMINARIA LRJ-01,CONFORME PROJETO NºA4-1176-PD,RIOLUZ,COM UMA DEMAO DE TINTA GRAFITE,COM PROPRIEDADES DE PRIMPINTURA EM LUMINARIA LRJ-01,CONFORME PROJETO NºA4-1176-PD,RIER E DE ACABAMENTO,COM ALTO TEOR DE ZARCAOPINTURA EM LUMINARIA LRJ-01,CONFORME PROJETO NºA4-1176-PD,RI</v>
      </c>
      <c r="C20772" s="141" t="s">
        <v>61353</v>
      </c>
      <c r="D20772" s="141" t="s">
        <v>61354</v>
      </c>
      <c r="E20772" s="141" t="s">
        <v>61321</v>
      </c>
      <c r="I20772" s="141" t="s">
        <v>14</v>
      </c>
      <c r="J20772" s="649">
        <v>13.53</v>
      </c>
    </row>
    <row r="20773" spans="1:10" hidden="1">
      <c r="A20773" s="141" t="s">
        <v>61356</v>
      </c>
      <c r="B20773" s="141" t="str">
        <f t="shared" si="324"/>
        <v>PINTURA DE POSTE RETO,DE ACO,DE 4,50 A 6,00M,COM TINTA DE ACABAMENTO GRAFITE SINTETICO,A BASE DE RESINA ALQUIDICA,APLICAPINTURA DE POSTE RETO,DE ACO,DE 4,50 A 6,00M,COM TINTA DE ACDA SOBRE ZARCAO DE SECAGEM RAPIDA,COR LARANJA,DA MESMA LINHA DO FABRICANTE,INCLUSIVE LIMPEZA,LIXAMENTO,DESENGORDURAMENTO E DUAS DEMAOS DE ACABAMENTOPINTURA DE POSTE RETO,DE ACO,DE 4,50 A 6,00M,COM TINTA DE AC</v>
      </c>
      <c r="C20773" s="141" t="s">
        <v>61357</v>
      </c>
      <c r="D20773" s="141" t="s">
        <v>61358</v>
      </c>
      <c r="E20773" s="141" t="s">
        <v>61359</v>
      </c>
      <c r="F20773" s="141" t="s">
        <v>61360</v>
      </c>
      <c r="G20773" s="141" t="s">
        <v>61361</v>
      </c>
      <c r="I20773" s="141" t="s">
        <v>14</v>
      </c>
      <c r="J20773" s="649">
        <v>53.59</v>
      </c>
    </row>
    <row r="20774" spans="1:10" hidden="1">
      <c r="A20774" s="141" t="s">
        <v>61362</v>
      </c>
      <c r="B20774" s="141" t="str">
        <f t="shared" si="324"/>
        <v>PINTURA DE POSTE RETO,DE ACO,DE 4,50 A 6,00M,COM TINTA DE ACABAMENTO GRAFITE SINTETICO,A BASE DE RESINA ALQUIDICA,APLICAPINTURA DE POSTE RETO,DE ACO,DE 4,50 A 6,00M,COM TINTA DE ACDA SOBRE ZARCAO DE SECAGEM RAPIDA,COR LARANJA,DA MESMA LINHA DO FABRICANTE,INCLUSIVE LIMPEZA,LIXAMENTO,DESENGORDURAMENTO E DUAS DEMAOS DE ACABAMENTOPINTURA DE POSTE RETO,DE ACO,DE 4,50 A 6,00M,COM TINTA DE AC</v>
      </c>
      <c r="C20774" s="141" t="s">
        <v>61357</v>
      </c>
      <c r="D20774" s="141" t="s">
        <v>61358</v>
      </c>
      <c r="E20774" s="141" t="s">
        <v>61359</v>
      </c>
      <c r="F20774" s="141" t="s">
        <v>61360</v>
      </c>
      <c r="G20774" s="141" t="s">
        <v>61361</v>
      </c>
      <c r="I20774" s="141" t="s">
        <v>14</v>
      </c>
      <c r="J20774" s="649">
        <v>49.23</v>
      </c>
    </row>
    <row r="20775" spans="1:10" hidden="1">
      <c r="A20775" s="141" t="s">
        <v>61363</v>
      </c>
      <c r="B20775" s="141" t="str">
        <f t="shared" si="324"/>
        <v>PINTURA DE POSTE RETO,DE ACO,DE 7,00 A 9,00M,COM TINTA DE ACABAMENTO GRAFITE SINTETICO,A BASE DE RESINA ALQUIDICA,APLICAPINTURA DE POSTE RETO,DE ACO,DE 7,00 A 9,00M,COM TINTA DE ACDA SOBRE ZARCAO DE SECAGEM RAPIDA,COR LARANJA,DA MESMA LINHA DO FABRICANTE,INCLUSIVE LIMPEZA,LIXAMENTO,DESENGORDURAMENTO E DUAS DEMAOS DE ACABAMENTOPINTURA DE POSTE RETO,DE ACO,DE 7,00 A 9,00M,COM TINTA DE AC</v>
      </c>
      <c r="C20775" s="141" t="s">
        <v>61364</v>
      </c>
      <c r="D20775" s="141" t="s">
        <v>61358</v>
      </c>
      <c r="E20775" s="141" t="s">
        <v>61359</v>
      </c>
      <c r="F20775" s="141" t="s">
        <v>61360</v>
      </c>
      <c r="G20775" s="141" t="s">
        <v>61361</v>
      </c>
      <c r="I20775" s="141" t="s">
        <v>14</v>
      </c>
      <c r="J20775" s="649">
        <v>91.53</v>
      </c>
    </row>
    <row r="20776" spans="1:10" hidden="1">
      <c r="A20776" s="141" t="s">
        <v>61365</v>
      </c>
      <c r="B20776" s="141" t="str">
        <f t="shared" si="324"/>
        <v>PINTURA DE POSTE RETO,DE ACO,DE 7,00 A 9,00M,COM TINTA DE ACABAMENTO GRAFITE SINTETICO,A BASE DE RESINA ALQUIDICA,APLICAPINTURA DE POSTE RETO,DE ACO,DE 7,00 A 9,00M,COM TINTA DE ACDA SOBRE ZARCAO DE SECAGEM RAPIDA,COR LARANJA,DA MESMA LINHA DO FABRICANTE,INCLUSIVE LIMPEZA,LIXAMENTO,DESENGORDURAMENTO E DUAS DEMAOS DE ACABAMENTOPINTURA DE POSTE RETO,DE ACO,DE 7,00 A 9,00M,COM TINTA DE AC</v>
      </c>
      <c r="C20776" s="141" t="s">
        <v>61364</v>
      </c>
      <c r="D20776" s="141" t="s">
        <v>61358</v>
      </c>
      <c r="E20776" s="141" t="s">
        <v>61359</v>
      </c>
      <c r="F20776" s="141" t="s">
        <v>61360</v>
      </c>
      <c r="G20776" s="141" t="s">
        <v>61361</v>
      </c>
      <c r="I20776" s="141" t="s">
        <v>14</v>
      </c>
      <c r="J20776" s="649">
        <v>83.91</v>
      </c>
    </row>
    <row r="20777" spans="1:10" hidden="1">
      <c r="A20777" s="141" t="s">
        <v>61366</v>
      </c>
      <c r="B20777" s="141" t="str">
        <f t="shared" si="324"/>
        <v>PINTURA DE POSTE RETO,DE ACO,DE 10,00 A 15,00M,COM TINTA DEACABAMENTO GRAFITE SINTETICO,A BASE DE RESINA ALQUIDICA,APLIPINTURA DE POSTE RETO,DE ACO,DE 10,00 A 15,00M,COM TINTA DECADA SOBRE ZARCAO DE SECAGEM RAPIDA,COR LARANJA,DA MESMA LINHA DO FABRICANTE,INCLUSIVE LIMPEZA,LIXAMENTO,DESENGORDURAMENTO E DUAS DEMAOS DE ACABAMENTOPINTURA DE POSTE RETO,DE ACO,DE 10,00 A 15,00M,COM TINTA DE</v>
      </c>
      <c r="C20777" s="141" t="s">
        <v>61367</v>
      </c>
      <c r="D20777" s="141" t="s">
        <v>61368</v>
      </c>
      <c r="E20777" s="141" t="s">
        <v>61369</v>
      </c>
      <c r="F20777" s="141" t="s">
        <v>61370</v>
      </c>
      <c r="G20777" s="141" t="s">
        <v>61371</v>
      </c>
      <c r="I20777" s="141" t="s">
        <v>14</v>
      </c>
      <c r="J20777" s="649">
        <v>232.5</v>
      </c>
    </row>
    <row r="20778" spans="1:10" hidden="1">
      <c r="A20778" s="141" t="s">
        <v>61372</v>
      </c>
      <c r="B20778" s="141" t="str">
        <f t="shared" si="324"/>
        <v>PINTURA DE POSTE RETO,DE ACO,DE 10,00 A 15,00M,COM TINTA DEACABAMENTO GRAFITE SINTETICO,A BASE DE RESINA ALQUIDICA,APLIPINTURA DE POSTE RETO,DE ACO,DE 10,00 A 15,00M,COM TINTA DECADA SOBRE ZARCAO DE SECAGEM RAPIDA,COR LARANJA,DA MESMA LINHA DO FABRICANTE,INCLUSIVE LIMPEZA,LIXAMENTO,DESENGORDURAMENTO E DUAS DEMAOS DE ACABAMENTOPINTURA DE POSTE RETO,DE ACO,DE 10,00 A 15,00M,COM TINTA DE</v>
      </c>
      <c r="C20778" s="141" t="s">
        <v>61367</v>
      </c>
      <c r="D20778" s="141" t="s">
        <v>61368</v>
      </c>
      <c r="E20778" s="141" t="s">
        <v>61369</v>
      </c>
      <c r="F20778" s="141" t="s">
        <v>61370</v>
      </c>
      <c r="G20778" s="141" t="s">
        <v>61371</v>
      </c>
      <c r="I20778" s="141" t="s">
        <v>14</v>
      </c>
      <c r="J20778" s="649">
        <v>213.14</v>
      </c>
    </row>
    <row r="20779" spans="1:10" hidden="1">
      <c r="A20779" s="141" t="s">
        <v>61373</v>
      </c>
      <c r="B20779" s="141" t="str">
        <f t="shared" si="324"/>
        <v>PINTURA DE POSTE RETO,DE ACO,DE 16,00 A 20,00M,COM TINTA DEACABAMENTO GRAFITE SINTETICO A BASE DE RESINA ALQUIDICA,APLIPINTURA DE POSTE RETO,DE ACO,DE 16,00 A 20,00M,COM TINTA DECADA SOBRE ZARCAO DE SECAGEM RAPIDA,COR LARANJA,DA MESMA LINHA DO FABRICANTE,INCLUSIVE LIMPEZA,LIXAMENTO,DESENGORDURAMENTO E DUAS DEMAOS DE ACABAMENTOPINTURA DE POSTE RETO,DE ACO,DE 16,00 A 20,00M,COM TINTA DE</v>
      </c>
      <c r="C20779" s="141" t="s">
        <v>61374</v>
      </c>
      <c r="D20779" s="141" t="s">
        <v>61375</v>
      </c>
      <c r="E20779" s="141" t="s">
        <v>61369</v>
      </c>
      <c r="F20779" s="141" t="s">
        <v>61370</v>
      </c>
      <c r="G20779" s="141" t="s">
        <v>61371</v>
      </c>
      <c r="I20779" s="141" t="s">
        <v>14</v>
      </c>
      <c r="J20779" s="649">
        <v>393.97</v>
      </c>
    </row>
    <row r="20780" spans="1:10" hidden="1">
      <c r="A20780" s="141" t="s">
        <v>61376</v>
      </c>
      <c r="B20780" s="141" t="str">
        <f t="shared" si="324"/>
        <v>PINTURA DE POSTE RETO,DE ACO,DE 16,00 A 20,00M,COM TINTA DEACABAMENTO GRAFITE SINTETICO A BASE DE RESINA ALQUIDICA,APLIPINTURA DE POSTE RETO,DE ACO,DE 16,00 A 20,00M,COM TINTA DECADA SOBRE ZARCAO DE SECAGEM RAPIDA,COR LARANJA,DA MESMA LINHA DO FABRICANTE,INCLUSIVE LIMPEZA,LIXAMENTO,DESENGORDURAMENTO E DUAS DEMAOS DE ACABAMENTOPINTURA DE POSTE RETO,DE ACO,DE 16,00 A 20,00M,COM TINTA DE</v>
      </c>
      <c r="C20780" s="141" t="s">
        <v>61374</v>
      </c>
      <c r="D20780" s="141" t="s">
        <v>61375</v>
      </c>
      <c r="E20780" s="141" t="s">
        <v>61369</v>
      </c>
      <c r="F20780" s="141" t="s">
        <v>61370</v>
      </c>
      <c r="G20780" s="141" t="s">
        <v>61371</v>
      </c>
      <c r="I20780" s="141" t="s">
        <v>14</v>
      </c>
      <c r="J20780" s="649">
        <v>360.33</v>
      </c>
    </row>
    <row r="20781" spans="1:10" hidden="1">
      <c r="A20781" s="141" t="s">
        <v>61377</v>
      </c>
      <c r="B20781" s="141" t="str">
        <f t="shared" si="324"/>
        <v>PINTURA DE POSTE CURVO,DE ACO,DE 9,00M,COM 1 BRACO,COM TINTA DE ACABAMENTO GRAFITE SINTETICO A BASE DE RESINA ALQUIDICA,PINTURA DE POSTE CURVO,DE ACO,DE 9,00M,COM 1 BRACO,COM TINTAAPLICADA SOBRE ZARCAO DE SECAGEM RAPIDA,COR LARANJA,DA MESMA LINHA DO FABRICANTE,INCLUSIVE LIMPEZA,LIXAMENTO,DESENGORDURAMENTO E DUAS DEMAOS DE ACABAMENTOPINTURA DE POSTE CURVO,DE ACO,DE 9,00M,COM 1 BRACO,COM TINTA</v>
      </c>
      <c r="C20781" s="141" t="s">
        <v>61378</v>
      </c>
      <c r="D20781" s="141" t="s">
        <v>61379</v>
      </c>
      <c r="E20781" s="141" t="s">
        <v>61380</v>
      </c>
      <c r="F20781" s="141" t="s">
        <v>61381</v>
      </c>
      <c r="G20781" s="141" t="s">
        <v>61382</v>
      </c>
      <c r="I20781" s="141" t="s">
        <v>14</v>
      </c>
      <c r="J20781" s="649">
        <v>105.26</v>
      </c>
    </row>
    <row r="20782" spans="1:10" hidden="1">
      <c r="A20782" s="141" t="s">
        <v>61383</v>
      </c>
      <c r="B20782" s="141" t="str">
        <f t="shared" si="324"/>
        <v>PINTURA DE POSTE CURVO,DE ACO,DE 9,00M,COM 1 BRACO,COM TINTA DE ACABAMENTO GRAFITE SINTETICO A BASE DE RESINA ALQUIDICA,PINTURA DE POSTE CURVO,DE ACO,DE 9,00M,COM 1 BRACO,COM TINTAAPLICADA SOBRE ZARCAO DE SECAGEM RAPIDA,COR LARANJA,DA MESMA LINHA DO FABRICANTE,INCLUSIVE LIMPEZA,LIXAMENTO,DESENGORDURAMENTO E DUAS DEMAOS DE ACABAMENTOPINTURA DE POSTE CURVO,DE ACO,DE 9,00M,COM 1 BRACO,COM TINTA</v>
      </c>
      <c r="C20782" s="141" t="s">
        <v>61378</v>
      </c>
      <c r="D20782" s="141" t="s">
        <v>61379</v>
      </c>
      <c r="E20782" s="141" t="s">
        <v>61380</v>
      </c>
      <c r="F20782" s="141" t="s">
        <v>61381</v>
      </c>
      <c r="G20782" s="141" t="s">
        <v>61382</v>
      </c>
      <c r="I20782" s="141" t="s">
        <v>14</v>
      </c>
      <c r="J20782" s="649">
        <v>96.31</v>
      </c>
    </row>
    <row r="20783" spans="1:10" hidden="1">
      <c r="A20783" s="141" t="s">
        <v>61384</v>
      </c>
      <c r="B20783" s="141" t="str">
        <f t="shared" si="324"/>
        <v>PINTURA DE POSTE CURVO,DE ACO,DE 9,00M,COM 2 BRACOS,COM TINTA DE ACABAMENTO GRAFITE SINTETICO A BASE DE RESINA ALQUIDICAPINTURA DE POSTE CURVO,DE ACO,DE 9,00M,COM 2 BRACOS,COM TINT,APLICADA SOBRE ZARCAO DE SECAGEM RAPIDA,COR LARANJA,DA MESMA LINHA DO FABRICANTE,INCLUSIVE LIMPEZA,LIXAMENTO,DESENGORDURAMENTO E DUAS DEMAOS DE ACABAMENTOPINTURA DE POSTE CURVO,DE ACO,DE 9,00M,COM 2 BRACOS,COM TINT</v>
      </c>
      <c r="C20783" s="141" t="s">
        <v>61385</v>
      </c>
      <c r="D20783" s="141" t="s">
        <v>61386</v>
      </c>
      <c r="E20783" s="141" t="s">
        <v>61387</v>
      </c>
      <c r="F20783" s="141" t="s">
        <v>61388</v>
      </c>
      <c r="G20783" s="141" t="s">
        <v>61389</v>
      </c>
      <c r="I20783" s="141" t="s">
        <v>14</v>
      </c>
      <c r="J20783" s="649">
        <v>128.71</v>
      </c>
    </row>
    <row r="20784" spans="1:10" hidden="1">
      <c r="A20784" s="141" t="s">
        <v>61390</v>
      </c>
      <c r="B20784" s="141" t="str">
        <f t="shared" si="324"/>
        <v>PINTURA DE POSTE CURVO,DE ACO,DE 9,00M,COM 2 BRACOS,COM TINTA DE ACABAMENTO GRAFITE SINTETICO A BASE DE RESINA ALQUIDICAPINTURA DE POSTE CURVO,DE ACO,DE 9,00M,COM 2 BRACOS,COM TINT,APLICADA SOBRE ZARCAO DE SECAGEM RAPIDA,COR LARANJA,DA MESMA LINHA DO FABRICANTE,INCLUSIVE LIMPEZA,LIXAMENTO,DESENGORDURAMENTO E DUAS DEMAOS DE ACABAMENTOPINTURA DE POSTE CURVO,DE ACO,DE 9,00M,COM 2 BRACOS,COM TINT</v>
      </c>
      <c r="C20784" s="141" t="s">
        <v>61385</v>
      </c>
      <c r="D20784" s="141" t="s">
        <v>61386</v>
      </c>
      <c r="E20784" s="141" t="s">
        <v>61387</v>
      </c>
      <c r="F20784" s="141" t="s">
        <v>61388</v>
      </c>
      <c r="G20784" s="141" t="s">
        <v>61389</v>
      </c>
      <c r="I20784" s="141" t="s">
        <v>14</v>
      </c>
      <c r="J20784" s="649">
        <v>117.69</v>
      </c>
    </row>
    <row r="20785" spans="1:10" hidden="1">
      <c r="A20785" s="141" t="s">
        <v>61391</v>
      </c>
      <c r="B20785" s="141" t="str">
        <f t="shared" si="324"/>
        <v>PINTURA DE POSTE CURVO,DE ACO,DE 12,00M,COM 1 BRACO,COM TINTA DE ACABAMENTO GRAFITE SINTETICO A BASE DE RESINA ALQUIDICAPINTURA DE POSTE CURVO,DE ACO,DE 12,00M,COM 1 BRACO,COM TINT,APLICADA SOBRE ZARCAO DE SECAGEM RAPIDA,COR LARANJA,DA MESMA LINHA DO FABRICANTE,INCLUSIVE LIMPEZA,LIXAMENTO,DESENGORDURAMENTO E DUAS DEMAOS DE ACABAMENTOPINTURA DE POSTE CURVO,DE ACO,DE 12,00M,COM 1 BRACO,COM TINT</v>
      </c>
      <c r="C20785" s="141" t="s">
        <v>61392</v>
      </c>
      <c r="D20785" s="141" t="s">
        <v>61386</v>
      </c>
      <c r="E20785" s="141" t="s">
        <v>61387</v>
      </c>
      <c r="F20785" s="141" t="s">
        <v>61388</v>
      </c>
      <c r="G20785" s="141" t="s">
        <v>61389</v>
      </c>
      <c r="I20785" s="141" t="s">
        <v>14</v>
      </c>
      <c r="J20785" s="649">
        <v>156.51</v>
      </c>
    </row>
    <row r="20786" spans="1:10" hidden="1">
      <c r="A20786" s="141" t="s">
        <v>61393</v>
      </c>
      <c r="B20786" s="141" t="str">
        <f t="shared" si="324"/>
        <v>PINTURA DE POSTE CURVO,DE ACO,DE 12,00M,COM 1 BRACO,COM TINTA DE ACABAMENTO GRAFITE SINTETICO A BASE DE RESINA ALQUIDICAPINTURA DE POSTE CURVO,DE ACO,DE 12,00M,COM 1 BRACO,COM TINT,APLICADA SOBRE ZARCAO DE SECAGEM RAPIDA,COR LARANJA,DA MESMA LINHA DO FABRICANTE,INCLUSIVE LIMPEZA,LIXAMENTO,DESENGORDURAMENTO E DUAS DEMAOS DE ACABAMENTOPINTURA DE POSTE CURVO,DE ACO,DE 12,00M,COM 1 BRACO,COM TINT</v>
      </c>
      <c r="C20786" s="141" t="s">
        <v>61392</v>
      </c>
      <c r="D20786" s="141" t="s">
        <v>61386</v>
      </c>
      <c r="E20786" s="141" t="s">
        <v>61387</v>
      </c>
      <c r="F20786" s="141" t="s">
        <v>61388</v>
      </c>
      <c r="G20786" s="141" t="s">
        <v>61389</v>
      </c>
      <c r="I20786" s="141" t="s">
        <v>14</v>
      </c>
      <c r="J20786" s="649">
        <v>143.19999999999999</v>
      </c>
    </row>
    <row r="20787" spans="1:10" hidden="1">
      <c r="A20787" s="141" t="s">
        <v>61394</v>
      </c>
      <c r="B20787" s="141" t="str">
        <f t="shared" si="324"/>
        <v>PINTURA DE POSTE CURVO,DE ACO,DE 12,00M,COM 2 BRACOS,COM TINTA DE ACABAMENTO GRAFITE SINTETICO A BASE DE RESINA ALQUIDICPINTURA DE POSTE CURVO,DE ACO,DE 12,00M,COM 2 BRACOS,COM TINA,APLICADA SOBRE ZARCAO DE SECAGEM RAPIDA,COR LARANJA,DA MESMA LINHA DO FABRICANTE,INCLUSIVE LIMPEZA,LIXAMENTO,DESENGORDURAMENTO E DUAS DEMAOS DE ACABAMENTOPINTURA DE POSTE CURVO,DE ACO,DE 12,00M,COM 2 BRACOS,COM TIN</v>
      </c>
      <c r="C20787" s="141" t="s">
        <v>61395</v>
      </c>
      <c r="D20787" s="141" t="s">
        <v>61396</v>
      </c>
      <c r="E20787" s="141" t="s">
        <v>61397</v>
      </c>
      <c r="F20787" s="141" t="s">
        <v>61398</v>
      </c>
      <c r="G20787" s="141" t="s">
        <v>61399</v>
      </c>
      <c r="I20787" s="141" t="s">
        <v>14</v>
      </c>
      <c r="J20787" s="649">
        <v>174.71</v>
      </c>
    </row>
    <row r="20788" spans="1:10" hidden="1">
      <c r="A20788" s="141" t="s">
        <v>61400</v>
      </c>
      <c r="B20788" s="141" t="str">
        <f t="shared" si="324"/>
        <v>PINTURA DE POSTE CURVO,DE ACO,DE 12,00M,COM 2 BRACOS,COM TINTA DE ACABAMENTO GRAFITE SINTETICO A BASE DE RESINA ALQUIDICPINTURA DE POSTE CURVO,DE ACO,DE 12,00M,COM 2 BRACOS,COM TINA,APLICADA SOBRE ZARCAO DE SECAGEM RAPIDA,COR LARANJA,DA MESMA LINHA DO FABRICANTE,INCLUSIVE LIMPEZA,LIXAMENTO,DESENGORDURAMENTO E DUAS DEMAOS DE ACABAMENTOPINTURA DE POSTE CURVO,DE ACO,DE 12,00M,COM 2 BRACOS,COM TIN</v>
      </c>
      <c r="C20788" s="141" t="s">
        <v>61395</v>
      </c>
      <c r="D20788" s="141" t="s">
        <v>61396</v>
      </c>
      <c r="E20788" s="141" t="s">
        <v>61397</v>
      </c>
      <c r="F20788" s="141" t="s">
        <v>61398</v>
      </c>
      <c r="G20788" s="141" t="s">
        <v>61399</v>
      </c>
      <c r="I20788" s="141" t="s">
        <v>14</v>
      </c>
      <c r="J20788" s="649">
        <v>159.93</v>
      </c>
    </row>
    <row r="20789" spans="1:10" hidden="1">
      <c r="A20789" s="141" t="s">
        <v>61401</v>
      </c>
      <c r="B20789" s="141" t="str">
        <f t="shared" si="324"/>
        <v>PINTURA DE BRACO COM 2 DEMAOS DE TINTA FENOLICAPINTURA DE BRACO COM 2 DEMAOS DE TINTA FENOLICAPINTURA DE BRACO COM 2 DEMAOS DE TINTA FENOLICA</v>
      </c>
      <c r="C20789" s="141" t="s">
        <v>61402</v>
      </c>
      <c r="I20789" s="141" t="s">
        <v>14</v>
      </c>
      <c r="J20789" s="649">
        <v>69.72</v>
      </c>
    </row>
    <row r="20790" spans="1:10" hidden="1">
      <c r="A20790" s="141" t="s">
        <v>61403</v>
      </c>
      <c r="B20790" s="141" t="str">
        <f t="shared" si="324"/>
        <v>PINTURA DE BRACO COM 2 DEMAOS DE TINTA FENOLICAPINTURA DE BRACO COM 2 DEMAOS DE TINTA FENOLICAPINTURA DE BRACO COM 2 DEMAOS DE TINTA FENOLICA</v>
      </c>
      <c r="C20790" s="141" t="s">
        <v>61402</v>
      </c>
      <c r="I20790" s="141" t="s">
        <v>14</v>
      </c>
      <c r="J20790" s="649">
        <v>63.76</v>
      </c>
    </row>
    <row r="20791" spans="1:10" hidden="1">
      <c r="A20791" s="141" t="s">
        <v>61404</v>
      </c>
      <c r="B20791" s="141" t="str">
        <f t="shared" si="324"/>
        <v>FUNDACAO SIMPLES DE CONCRETO PRE-MOLDADO,PROJETO RIOLUZ,COMCHUMBADORES DE ACO,PROVIDO DE ARRUELAS E PORCAS PARA FIXACAOFUNDACAO SIMPLES DE CONCRETO PRE-MOLDADO,PROJETO RIOLUZ,COMDE POSTE RETO DE ACO,DE 3,50 ATE 6,00M,EXCLUSIVE O POSTE E CHUMBADORESFUNDACAO SIMPLES DE CONCRETO PRE-MOLDADO,PROJETO RIOLUZ,COM</v>
      </c>
      <c r="C20791" s="141" t="s">
        <v>61405</v>
      </c>
      <c r="D20791" s="141" t="s">
        <v>61406</v>
      </c>
      <c r="E20791" s="141" t="s">
        <v>61407</v>
      </c>
      <c r="F20791" s="141" t="s">
        <v>61408</v>
      </c>
      <c r="I20791" s="141" t="s">
        <v>14</v>
      </c>
      <c r="J20791" s="649">
        <v>210.91</v>
      </c>
    </row>
    <row r="20792" spans="1:10" hidden="1">
      <c r="A20792" s="141" t="s">
        <v>61409</v>
      </c>
      <c r="B20792" s="141" t="str">
        <f t="shared" si="324"/>
        <v>FUNDACAO SIMPLES DE CONCRETO PRE-MOLDADO,PROJETO RIOLUZ,COMCHUMBADORES DE ACO,PROVIDO DE ARRUELAS E PORCAS PARA FIXACAOFUNDACAO SIMPLES DE CONCRETO PRE-MOLDADO,PROJETO RIOLUZ,COMDE POSTE RETO DE ACO,DE 3,50 ATE 6,00M,EXCLUSIVE O POSTE E CHUMBADORESFUNDACAO SIMPLES DE CONCRETO PRE-MOLDADO,PROJETO RIOLUZ,COM</v>
      </c>
      <c r="C20792" s="141" t="s">
        <v>61405</v>
      </c>
      <c r="D20792" s="141" t="s">
        <v>61406</v>
      </c>
      <c r="E20792" s="141" t="s">
        <v>61407</v>
      </c>
      <c r="F20792" s="141" t="s">
        <v>61408</v>
      </c>
      <c r="I20792" s="141" t="s">
        <v>14</v>
      </c>
      <c r="J20792" s="649">
        <v>188.15</v>
      </c>
    </row>
    <row r="20793" spans="1:10" hidden="1">
      <c r="A20793" s="141" t="s">
        <v>61410</v>
      </c>
      <c r="B20793" s="141" t="str">
        <f t="shared" si="324"/>
        <v>FUNDACAO SIMPLES DE CONCRETO PRE-MOLDADO,PROJETO RIOLUZ,COMCHUMBADORES DE ACO,PROVIDO DE ARRUELAS E PORCAS PARA FIXACAOFUNDACAO SIMPLES DE CONCRETO PRE-MOLDADO,PROJETO RIOLUZ,COMDE POSTE RETO DE ACO,DE 7,00 ATE 9,00M,EXCLUSIVE O POSTE E CHUMBADORESFUNDACAO SIMPLES DE CONCRETO PRE-MOLDADO,PROJETO RIOLUZ,COM</v>
      </c>
      <c r="C20793" s="141" t="s">
        <v>61405</v>
      </c>
      <c r="D20793" s="141" t="s">
        <v>61406</v>
      </c>
      <c r="E20793" s="141" t="s">
        <v>61411</v>
      </c>
      <c r="F20793" s="141" t="s">
        <v>61408</v>
      </c>
      <c r="I20793" s="141" t="s">
        <v>14</v>
      </c>
      <c r="J20793" s="649">
        <v>251.33</v>
      </c>
    </row>
    <row r="20794" spans="1:10" hidden="1">
      <c r="A20794" s="141" t="s">
        <v>61412</v>
      </c>
      <c r="B20794" s="141" t="str">
        <f t="shared" si="324"/>
        <v>FUNDACAO SIMPLES DE CONCRETO PRE-MOLDADO,PROJETO RIOLUZ,COMCHUMBADORES DE ACO,PROVIDO DE ARRUELAS E PORCAS PARA FIXACAOFUNDACAO SIMPLES DE CONCRETO PRE-MOLDADO,PROJETO RIOLUZ,COMDE POSTE RETO DE ACO,DE 7,00 ATE 9,00M,EXCLUSIVE O POSTE E CHUMBADORESFUNDACAO SIMPLES DE CONCRETO PRE-MOLDADO,PROJETO RIOLUZ,COM</v>
      </c>
      <c r="C20794" s="141" t="s">
        <v>61405</v>
      </c>
      <c r="D20794" s="141" t="s">
        <v>61406</v>
      </c>
      <c r="E20794" s="141" t="s">
        <v>61411</v>
      </c>
      <c r="F20794" s="141" t="s">
        <v>61408</v>
      </c>
      <c r="I20794" s="141" t="s">
        <v>14</v>
      </c>
      <c r="J20794" s="649">
        <v>228.57</v>
      </c>
    </row>
    <row r="20795" spans="1:10" hidden="1">
      <c r="A20795" s="141" t="s">
        <v>61413</v>
      </c>
      <c r="B20795" s="141" t="str">
        <f t="shared" si="324"/>
        <v>FUNDACAO SIMPLES DE CONCRETO PRE-MOLDADO,PROJETO RIOLUZ,COMCHUMBADORES DE ACO,PROVIDO DE ARRUELAS E PORCAS PARA FIXACAOFUNDACAO SIMPLES DE CONCRETO PRE-MOLDADO,PROJETO RIOLUZ,COMDE POSTE RETO DE ACO,DE 12,00 ATE 15,00M,EXCLUSIVE O POSTE E CHUMBADORESFUNDACAO SIMPLES DE CONCRETO PRE-MOLDADO,PROJETO RIOLUZ,COM</v>
      </c>
      <c r="C20795" s="141" t="s">
        <v>61405</v>
      </c>
      <c r="D20795" s="141" t="s">
        <v>61406</v>
      </c>
      <c r="E20795" s="141" t="s">
        <v>61414</v>
      </c>
      <c r="F20795" s="141" t="s">
        <v>61415</v>
      </c>
      <c r="I20795" s="141" t="s">
        <v>14</v>
      </c>
      <c r="J20795" s="649">
        <v>628.30999999999995</v>
      </c>
    </row>
    <row r="20796" spans="1:10" hidden="1">
      <c r="A20796" s="141" t="s">
        <v>61416</v>
      </c>
      <c r="B20796" s="141" t="str">
        <f t="shared" si="324"/>
        <v>FUNDACAO SIMPLES DE CONCRETO PRE-MOLDADO,PROJETO RIOLUZ,COMCHUMBADORES DE ACO,PROVIDO DE ARRUELAS E PORCAS PARA FIXACAOFUNDACAO SIMPLES DE CONCRETO PRE-MOLDADO,PROJETO RIOLUZ,COMDE POSTE RETO DE ACO,DE 12,00 ATE 15,00M,EXCLUSIVE O POSTE E CHUMBADORESFUNDACAO SIMPLES DE CONCRETO PRE-MOLDADO,PROJETO RIOLUZ,COM</v>
      </c>
      <c r="C20796" s="141" t="s">
        <v>61405</v>
      </c>
      <c r="D20796" s="141" t="s">
        <v>61406</v>
      </c>
      <c r="E20796" s="141" t="s">
        <v>61414</v>
      </c>
      <c r="F20796" s="141" t="s">
        <v>61415</v>
      </c>
      <c r="I20796" s="141" t="s">
        <v>14</v>
      </c>
      <c r="J20796" s="649">
        <v>582.78</v>
      </c>
    </row>
    <row r="20797" spans="1:10" hidden="1">
      <c r="A20797" s="141" t="s">
        <v>61417</v>
      </c>
      <c r="B20797" s="141" t="str">
        <f t="shared" si="324"/>
        <v>FUNDACAO SIMPLES DE CONCRETO PRE-MOLDADO,PROJETO RIOLUZ,COMCHUMBADORES DE ACO,PROVIDO DE ARRUELAS E PORCAS PARA FIXACAOFUNDACAO SIMPLES DE CONCRETO PRE-MOLDADO,PROJETO RIOLUZ,COMDE POSTE RETO DE ACO,DE 16,00 ATE 20,00M,EXCLUSIVE POSTE E CHUMBADORESFUNDACAO SIMPLES DE CONCRETO PRE-MOLDADO,PROJETO RIOLUZ,COM</v>
      </c>
      <c r="C20797" s="141" t="s">
        <v>61405</v>
      </c>
      <c r="D20797" s="141" t="s">
        <v>61406</v>
      </c>
      <c r="E20797" s="141" t="s">
        <v>61418</v>
      </c>
      <c r="F20797" s="141" t="s">
        <v>61408</v>
      </c>
      <c r="I20797" s="141" t="s">
        <v>14</v>
      </c>
      <c r="J20797" s="649">
        <v>1238.23</v>
      </c>
    </row>
    <row r="20798" spans="1:10" hidden="1">
      <c r="A20798" s="141" t="s">
        <v>61419</v>
      </c>
      <c r="B20798" s="141" t="str">
        <f t="shared" si="324"/>
        <v>FUNDACAO SIMPLES DE CONCRETO PRE-MOLDADO,PROJETO RIOLUZ,COMCHUMBADORES DE ACO,PROVIDO DE ARRUELAS E PORCAS PARA FIXACAOFUNDACAO SIMPLES DE CONCRETO PRE-MOLDADO,PROJETO RIOLUZ,COMDE POSTE RETO DE ACO,DE 16,00 ATE 20,00M,EXCLUSIVE POSTE E CHUMBADORESFUNDACAO SIMPLES DE CONCRETO PRE-MOLDADO,PROJETO RIOLUZ,COM</v>
      </c>
      <c r="C20798" s="141" t="s">
        <v>61405</v>
      </c>
      <c r="D20798" s="141" t="s">
        <v>61406</v>
      </c>
      <c r="E20798" s="141" t="s">
        <v>61418</v>
      </c>
      <c r="F20798" s="141" t="s">
        <v>61408</v>
      </c>
      <c r="I20798" s="141" t="s">
        <v>14</v>
      </c>
      <c r="J20798" s="649">
        <v>1147.18</v>
      </c>
    </row>
    <row r="20799" spans="1:10" hidden="1">
      <c r="A20799" s="141" t="s">
        <v>61420</v>
      </c>
      <c r="B20799" s="141" t="str">
        <f t="shared" si="324"/>
        <v>FUNDACAO SIMPLES DE CONCRETO PRE-MOLDADO,PROJETO RIOLUZ,COMCHUMBADORES DE ACO,PROVIDO DE ARRUELAS E PORCAS PARA FIXACAOFUNDACAO SIMPLES DE CONCRETO PRE-MOLDADO,PROJETO RIOLUZ,COMDE POSTE CURVO DE ACO,DE 1 BRACO,DE 8,00 ATE 9,00M,EXCLUSIVEO POSTE E CHUMBADORESFUNDACAO SIMPLES DE CONCRETO PRE-MOLDADO,PROJETO RIOLUZ,COM</v>
      </c>
      <c r="C20799" s="141" t="s">
        <v>61405</v>
      </c>
      <c r="D20799" s="141" t="s">
        <v>61406</v>
      </c>
      <c r="E20799" s="141" t="s">
        <v>61421</v>
      </c>
      <c r="F20799" s="141" t="s">
        <v>61422</v>
      </c>
      <c r="I20799" s="141" t="s">
        <v>14</v>
      </c>
      <c r="J20799" s="649">
        <v>251.33</v>
      </c>
    </row>
    <row r="20800" spans="1:10" hidden="1">
      <c r="A20800" s="141" t="s">
        <v>61423</v>
      </c>
      <c r="B20800" s="141" t="str">
        <f t="shared" si="324"/>
        <v>FUNDACAO SIMPLES DE CONCRETO PRE-MOLDADO,PROJETO RIOLUZ,COMCHUMBADORES DE ACO,PROVIDO DE ARRUELAS E PORCAS PARA FIXACAOFUNDACAO SIMPLES DE CONCRETO PRE-MOLDADO,PROJETO RIOLUZ,COMDE POSTE CURVO DE ACO,DE 1 BRACO,DE 8,00 ATE 9,00M,EXCLUSIVEO POSTE E CHUMBADORESFUNDACAO SIMPLES DE CONCRETO PRE-MOLDADO,PROJETO RIOLUZ,COM</v>
      </c>
      <c r="C20800" s="141" t="s">
        <v>61405</v>
      </c>
      <c r="D20800" s="141" t="s">
        <v>61406</v>
      </c>
      <c r="E20800" s="141" t="s">
        <v>61421</v>
      </c>
      <c r="F20800" s="141" t="s">
        <v>61422</v>
      </c>
      <c r="I20800" s="141" t="s">
        <v>14</v>
      </c>
      <c r="J20800" s="649">
        <v>228.57</v>
      </c>
    </row>
    <row r="20801" spans="1:10" hidden="1">
      <c r="A20801" s="141" t="s">
        <v>61424</v>
      </c>
      <c r="B20801" s="141" t="str">
        <f t="shared" si="324"/>
        <v>FUNDACAO SIMPLES DE CONCRETO PRE-MOLDADO,PROJETO RIOLUZ,COMCHUMBADORES DE ACO,PROVIDO DE ARRUELAS E PORCAS PARA FIXACAOFUNDACAO SIMPLES DE CONCRETO PRE-MOLDADO,PROJETO RIOLUZ,COMDE POSTE CURVO DE ACO,DE 1 BRACO,DE 10,00 ATE 12,00M,EXCLUSIVE O POSTE E CHUMBADORESFUNDACAO SIMPLES DE CONCRETO PRE-MOLDADO,PROJETO RIOLUZ,COM</v>
      </c>
      <c r="C20801" s="141" t="s">
        <v>61405</v>
      </c>
      <c r="D20801" s="141" t="s">
        <v>61406</v>
      </c>
      <c r="E20801" s="141" t="s">
        <v>61425</v>
      </c>
      <c r="F20801" s="141" t="s">
        <v>61426</v>
      </c>
      <c r="I20801" s="141" t="s">
        <v>14</v>
      </c>
      <c r="J20801" s="649">
        <v>488.29</v>
      </c>
    </row>
    <row r="20802" spans="1:10" hidden="1">
      <c r="A20802" s="141" t="s">
        <v>61427</v>
      </c>
      <c r="B20802" s="141" t="str">
        <f t="shared" si="324"/>
        <v>FUNDACAO SIMPLES DE CONCRETO PRE-MOLDADO,PROJETO RIOLUZ,COMCHUMBADORES DE ACO,PROVIDO DE ARRUELAS E PORCAS PARA FIXACAOFUNDACAO SIMPLES DE CONCRETO PRE-MOLDADO,PROJETO RIOLUZ,COMDE POSTE CURVO DE ACO,DE 1 BRACO,DE 10,00 ATE 12,00M,EXCLUSIVE O POSTE E CHUMBADORESFUNDACAO SIMPLES DE CONCRETO PRE-MOLDADO,PROJETO RIOLUZ,COM</v>
      </c>
      <c r="C20802" s="141" t="s">
        <v>61405</v>
      </c>
      <c r="D20802" s="141" t="s">
        <v>61406</v>
      </c>
      <c r="E20802" s="141" t="s">
        <v>61425</v>
      </c>
      <c r="F20802" s="141" t="s">
        <v>61426</v>
      </c>
      <c r="I20802" s="141" t="s">
        <v>14</v>
      </c>
      <c r="J20802" s="649">
        <v>451.87</v>
      </c>
    </row>
    <row r="20803" spans="1:10" hidden="1">
      <c r="A20803" s="141" t="s">
        <v>61428</v>
      </c>
      <c r="B20803" s="141" t="str">
        <f t="shared" ref="B20803:B20866" si="325">C20803&amp;D20803&amp;C20803&amp;E20803&amp;F20803&amp;G20803&amp;H20803&amp;C20803</f>
        <v>FUNDACAO SIMPLES DE CONCRETO PRE-MOLDADO,PROJETO RIOLUZ COMCHUMBADORES DE ACO,PROVIDO DE ARRUELAS E PORCAS PARA FIXACAOFUNDACAO SIMPLES DE CONCRETO PRE-MOLDADO,PROJETO RIOLUZ COMDE POSTE CURVO DE ACO,DE 2 BRACOS,DE 8,00 ATE 9,00M,EXCLUSIVE O POSTE E CHUMBADORESFUNDACAO SIMPLES DE CONCRETO PRE-MOLDADO,PROJETO RIOLUZ COM</v>
      </c>
      <c r="C20803" s="141" t="s">
        <v>61429</v>
      </c>
      <c r="D20803" s="141" t="s">
        <v>61406</v>
      </c>
      <c r="E20803" s="141" t="s">
        <v>61430</v>
      </c>
      <c r="F20803" s="141" t="s">
        <v>61431</v>
      </c>
      <c r="I20803" s="141" t="s">
        <v>14</v>
      </c>
      <c r="J20803" s="649">
        <v>251.33</v>
      </c>
    </row>
    <row r="20804" spans="1:10" hidden="1">
      <c r="A20804" s="141" t="s">
        <v>61432</v>
      </c>
      <c r="B20804" s="141" t="str">
        <f t="shared" si="325"/>
        <v>FUNDACAO SIMPLES DE CONCRETO PRE-MOLDADO,PROJETO RIOLUZ COMCHUMBADORES DE ACO,PROVIDO DE ARRUELAS E PORCAS PARA FIXACAOFUNDACAO SIMPLES DE CONCRETO PRE-MOLDADO,PROJETO RIOLUZ COMDE POSTE CURVO DE ACO,DE 2 BRACOS,DE 8,00 ATE 9,00M,EXCLUSIVE O POSTE E CHUMBADORESFUNDACAO SIMPLES DE CONCRETO PRE-MOLDADO,PROJETO RIOLUZ COM</v>
      </c>
      <c r="C20804" s="141" t="s">
        <v>61429</v>
      </c>
      <c r="D20804" s="141" t="s">
        <v>61406</v>
      </c>
      <c r="E20804" s="141" t="s">
        <v>61430</v>
      </c>
      <c r="F20804" s="141" t="s">
        <v>61431</v>
      </c>
      <c r="I20804" s="141" t="s">
        <v>14</v>
      </c>
      <c r="J20804" s="649">
        <v>228.57</v>
      </c>
    </row>
    <row r="20805" spans="1:10" hidden="1">
      <c r="A20805" s="141" t="s">
        <v>61433</v>
      </c>
      <c r="B20805" s="141" t="str">
        <f t="shared" si="325"/>
        <v>FUNDACAO SIMPLES DE CONCRETO PRE-MOLDADO,PROJETO RIOLUZ,COMCHUMBADORES DE ACO,PROVIDO DE ARRUELAS E PORCAS PARA FIXACAOFUNDACAO SIMPLES DE CONCRETO PRE-MOLDADO,PROJETO RIOLUZ,COMDE POSTE CURVO DE ACO,DE 2 BRACOS,DE 10,00 ATE 12,00M,EXCLUSIVE O POSTE E CHUMBADORESFUNDACAO SIMPLES DE CONCRETO PRE-MOLDADO,PROJETO RIOLUZ,COM</v>
      </c>
      <c r="C20805" s="141" t="s">
        <v>61405</v>
      </c>
      <c r="D20805" s="141" t="s">
        <v>61406</v>
      </c>
      <c r="E20805" s="141" t="s">
        <v>61434</v>
      </c>
      <c r="F20805" s="141" t="s">
        <v>61435</v>
      </c>
      <c r="I20805" s="141" t="s">
        <v>14</v>
      </c>
      <c r="J20805" s="649">
        <v>488.29</v>
      </c>
    </row>
    <row r="20806" spans="1:10" hidden="1">
      <c r="A20806" s="141" t="s">
        <v>61436</v>
      </c>
      <c r="B20806" s="141" t="str">
        <f t="shared" si="325"/>
        <v>FUNDACAO SIMPLES DE CONCRETO PRE-MOLDADO,PROJETO RIOLUZ,COMCHUMBADORES DE ACO,PROVIDO DE ARRUELAS E PORCAS PARA FIXACAOFUNDACAO SIMPLES DE CONCRETO PRE-MOLDADO,PROJETO RIOLUZ,COMDE POSTE CURVO DE ACO,DE 2 BRACOS,DE 10,00 ATE 12,00M,EXCLUSIVE O POSTE E CHUMBADORESFUNDACAO SIMPLES DE CONCRETO PRE-MOLDADO,PROJETO RIOLUZ,COM</v>
      </c>
      <c r="C20806" s="141" t="s">
        <v>61405</v>
      </c>
      <c r="D20806" s="141" t="s">
        <v>61406</v>
      </c>
      <c r="E20806" s="141" t="s">
        <v>61434</v>
      </c>
      <c r="F20806" s="141" t="s">
        <v>61435</v>
      </c>
      <c r="I20806" s="141" t="s">
        <v>14</v>
      </c>
      <c r="J20806" s="649">
        <v>451.87</v>
      </c>
    </row>
    <row r="20807" spans="1:10" hidden="1">
      <c r="A20807" s="141" t="s">
        <v>61437</v>
      </c>
      <c r="B20807" s="141" t="str">
        <f t="shared" si="325"/>
        <v>FUNDACAO ESPECIAL PARA FIXACAO DE POSTE DE CONCRETO,CIRCULAR,RETO,DE 9,00M,EM TERRENO PANTANOSO OU ATERRADO,CONFORME PROFUNDACAO ESPECIAL PARA FIXACAO DE POSTE DE CONCRETO,CIRCULARJETO NºA4-1651-PD,RIOLUZ,EXCLUSIVE O POSTEFUNDACAO ESPECIAL PARA FIXACAO DE POSTE DE CONCRETO,CIRCULAR</v>
      </c>
      <c r="C20807" s="141" t="s">
        <v>61438</v>
      </c>
      <c r="D20807" s="141" t="s">
        <v>61439</v>
      </c>
      <c r="E20807" s="141" t="s">
        <v>61440</v>
      </c>
      <c r="I20807" s="141" t="s">
        <v>14</v>
      </c>
      <c r="J20807" s="649">
        <v>1144.1199999999999</v>
      </c>
    </row>
    <row r="20808" spans="1:10" hidden="1">
      <c r="A20808" s="141" t="s">
        <v>61441</v>
      </c>
      <c r="B20808" s="141" t="str">
        <f t="shared" si="325"/>
        <v>FUNDACAO ESPECIAL PARA FIXACAO DE POSTE DE CONCRETO,CIRCULAR,RETO,DE 9,00M,EM TERRENO PANTANOSO OU ATERRADO,CONFORME PROFUNDACAO ESPECIAL PARA FIXACAO DE POSTE DE CONCRETO,CIRCULARJETO NºA4-1651-PD,RIOLUZ,EXCLUSIVE O POSTEFUNDACAO ESPECIAL PARA FIXACAO DE POSTE DE CONCRETO,CIRCULAR</v>
      </c>
      <c r="C20808" s="141" t="s">
        <v>61438</v>
      </c>
      <c r="D20808" s="141" t="s">
        <v>61439</v>
      </c>
      <c r="E20808" s="141" t="s">
        <v>61440</v>
      </c>
      <c r="I20808" s="141" t="s">
        <v>14</v>
      </c>
      <c r="J20808" s="649">
        <v>1075.83</v>
      </c>
    </row>
    <row r="20809" spans="1:10" hidden="1">
      <c r="A20809" s="141" t="s">
        <v>61442</v>
      </c>
      <c r="B20809" s="141" t="str">
        <f t="shared" si="325"/>
        <v>FUNDACAO ESPECIAL PARA FIXACAO DE POSTE DE CONCRETO,CIRCULAR,RETO DE 13,00M,EM TERRENO PANTANOSO OU ATERRADO,CONFORME PRFUNDACAO ESPECIAL PARA FIXACAO DE POSTE DE CONCRETO,CIRCULAROJETO NºA4-1651-PD,RIOLUZ,EXCLUSIVE O POSTEFUNDACAO ESPECIAL PARA FIXACAO DE POSTE DE CONCRETO,CIRCULAR</v>
      </c>
      <c r="C20809" s="141" t="s">
        <v>61438</v>
      </c>
      <c r="D20809" s="141" t="s">
        <v>61443</v>
      </c>
      <c r="E20809" s="141" t="s">
        <v>61444</v>
      </c>
      <c r="I20809" s="141" t="s">
        <v>14</v>
      </c>
      <c r="J20809" s="649">
        <v>2323.25</v>
      </c>
    </row>
    <row r="20810" spans="1:10" hidden="1">
      <c r="A20810" s="141" t="s">
        <v>61445</v>
      </c>
      <c r="B20810" s="141" t="str">
        <f t="shared" si="325"/>
        <v>FUNDACAO ESPECIAL PARA FIXACAO DE POSTE DE CONCRETO,CIRCULAR,RETO DE 13,00M,EM TERRENO PANTANOSO OU ATERRADO,CONFORME PRFUNDACAO ESPECIAL PARA FIXACAO DE POSTE DE CONCRETO,CIRCULAROJETO NºA4-1651-PD,RIOLUZ,EXCLUSIVE O POSTEFUNDACAO ESPECIAL PARA FIXACAO DE POSTE DE CONCRETO,CIRCULAR</v>
      </c>
      <c r="C20810" s="141" t="s">
        <v>61438</v>
      </c>
      <c r="D20810" s="141" t="s">
        <v>61443</v>
      </c>
      <c r="E20810" s="141" t="s">
        <v>61444</v>
      </c>
      <c r="I20810" s="141" t="s">
        <v>14</v>
      </c>
      <c r="J20810" s="649">
        <v>2232.1999999999998</v>
      </c>
    </row>
    <row r="20811" spans="1:10" hidden="1">
      <c r="A20811" s="141" t="s">
        <v>61446</v>
      </c>
      <c r="B20811" s="141" t="str">
        <f t="shared" si="325"/>
        <v>FUNDACAO ESPECIAL PARA FIXACAO DE POSTE DE CONCRETO,CIRCULAR,RETO,DE 17,00M,EM TERRENO PANTANOSO OU ATERRADO,CONFORME PRFUNDACAO ESPECIAL PARA FIXACAO DE POSTE DE CONCRETO,CIRCULAROJETO Nº A4-1651-PD,RIOLUZ,EXCLUSIVE O POSTEFUNDACAO ESPECIAL PARA FIXACAO DE POSTE DE CONCRETO,CIRCULAR</v>
      </c>
      <c r="C20811" s="141" t="s">
        <v>61438</v>
      </c>
      <c r="D20811" s="141" t="s">
        <v>61447</v>
      </c>
      <c r="E20811" s="141" t="s">
        <v>61448</v>
      </c>
      <c r="I20811" s="141" t="s">
        <v>14</v>
      </c>
      <c r="J20811" s="649">
        <v>2897.94</v>
      </c>
    </row>
    <row r="20812" spans="1:10" hidden="1">
      <c r="A20812" s="141" t="s">
        <v>61449</v>
      </c>
      <c r="B20812" s="141" t="str">
        <f t="shared" si="325"/>
        <v>FUNDACAO ESPECIAL PARA FIXACAO DE POSTE DE CONCRETO,CIRCULAR,RETO,DE 17,00M,EM TERRENO PANTANOSO OU ATERRADO,CONFORME PRFUNDACAO ESPECIAL PARA FIXACAO DE POSTE DE CONCRETO,CIRCULAROJETO Nº A4-1651-PD,RIOLUZ,EXCLUSIVE O POSTEFUNDACAO ESPECIAL PARA FIXACAO DE POSTE DE CONCRETO,CIRCULAR</v>
      </c>
      <c r="C20812" s="141" t="s">
        <v>61438</v>
      </c>
      <c r="D20812" s="141" t="s">
        <v>61447</v>
      </c>
      <c r="E20812" s="141" t="s">
        <v>61448</v>
      </c>
      <c r="I20812" s="141" t="s">
        <v>14</v>
      </c>
      <c r="J20812" s="649">
        <v>2761.36</v>
      </c>
    </row>
    <row r="20813" spans="1:10" hidden="1">
      <c r="A20813" s="141" t="s">
        <v>61450</v>
      </c>
      <c r="B20813" s="141" t="str">
        <f t="shared" si="325"/>
        <v>FUNDACAO ESPECIAL PARA FIXACAO DE POSTE DE CONCRETO,CIRCULAR,RETO,DE 23,00M,EM TERRENO PANTANOSO OU ATERRADO,CONFORME PRFUNDACAO ESPECIAL PARA FIXACAO DE POSTE DE CONCRETO,CIRCULAROJETO Nº A4-1651-PD,RIOLUZ,EXCLUSIVE O POSTEFUNDACAO ESPECIAL PARA FIXACAO DE POSTE DE CONCRETO,CIRCULAR</v>
      </c>
      <c r="C20813" s="141" t="s">
        <v>61438</v>
      </c>
      <c r="D20813" s="141" t="s">
        <v>61451</v>
      </c>
      <c r="E20813" s="141" t="s">
        <v>61448</v>
      </c>
      <c r="I20813" s="141" t="s">
        <v>14</v>
      </c>
      <c r="J20813" s="649">
        <v>3313.91</v>
      </c>
    </row>
    <row r="20814" spans="1:10" hidden="1">
      <c r="A20814" s="141" t="s">
        <v>61452</v>
      </c>
      <c r="B20814" s="141" t="str">
        <f t="shared" si="325"/>
        <v>FUNDACAO ESPECIAL PARA FIXACAO DE POSTE DE CONCRETO,CIRCULAR,RETO,DE 23,00M,EM TERRENO PANTANOSO OU ATERRADO,CONFORME PRFUNDACAO ESPECIAL PARA FIXACAO DE POSTE DE CONCRETO,CIRCULAROJETO Nº A4-1651-PD,RIOLUZ,EXCLUSIVE O POSTEFUNDACAO ESPECIAL PARA FIXACAO DE POSTE DE CONCRETO,CIRCULAR</v>
      </c>
      <c r="C20814" s="141" t="s">
        <v>61438</v>
      </c>
      <c r="D20814" s="141" t="s">
        <v>61451</v>
      </c>
      <c r="E20814" s="141" t="s">
        <v>61448</v>
      </c>
      <c r="I20814" s="141" t="s">
        <v>14</v>
      </c>
      <c r="J20814" s="649">
        <v>3154.57</v>
      </c>
    </row>
    <row r="20815" spans="1:10" hidden="1">
      <c r="A20815" s="141" t="s">
        <v>61453</v>
      </c>
      <c r="B20815" s="141" t="str">
        <f t="shared" si="325"/>
        <v>FUNDACAO ESPECIAL PARA FIXACAO DE POSTE DE CONCRETO,CIRCULAR,RETO,DE 33,00M,EM TERRENO PANTANOSO OU ATERRADO,CONFORME PRFUNDACAO ESPECIAL PARA FIXACAO DE POSTE DE CONCRETO,CIRCULAROJETO Nº A4-1651-PD,RIOLUZ,EXCLUSIVE O POSTEFUNDACAO ESPECIAL PARA FIXACAO DE POSTE DE CONCRETO,CIRCULAR</v>
      </c>
      <c r="C20815" s="141" t="s">
        <v>61438</v>
      </c>
      <c r="D20815" s="141" t="s">
        <v>61454</v>
      </c>
      <c r="E20815" s="141" t="s">
        <v>61448</v>
      </c>
      <c r="I20815" s="141" t="s">
        <v>14</v>
      </c>
      <c r="J20815" s="649">
        <v>4633.8500000000004</v>
      </c>
    </row>
    <row r="20816" spans="1:10" hidden="1">
      <c r="A20816" s="141" t="s">
        <v>61455</v>
      </c>
      <c r="B20816" s="141" t="str">
        <f t="shared" si="325"/>
        <v>FUNDACAO ESPECIAL PARA FIXACAO DE POSTE DE CONCRETO,CIRCULAR,RETO,DE 33,00M,EM TERRENO PANTANOSO OU ATERRADO,CONFORME PRFUNDACAO ESPECIAL PARA FIXACAO DE POSTE DE CONCRETO,CIRCULAROJETO Nº A4-1651-PD,RIOLUZ,EXCLUSIVE O POSTEFUNDACAO ESPECIAL PARA FIXACAO DE POSTE DE CONCRETO,CIRCULAR</v>
      </c>
      <c r="C20816" s="141" t="s">
        <v>61438</v>
      </c>
      <c r="D20816" s="141" t="s">
        <v>61454</v>
      </c>
      <c r="E20816" s="141" t="s">
        <v>61448</v>
      </c>
      <c r="I20816" s="141" t="s">
        <v>14</v>
      </c>
      <c r="J20816" s="649">
        <v>4360.6899999999996</v>
      </c>
    </row>
    <row r="20817" spans="1:10" hidden="1">
      <c r="A20817" s="141" t="s">
        <v>61456</v>
      </c>
      <c r="B20817" s="141" t="str">
        <f t="shared" si="325"/>
        <v>FUNDACAO ESPECIAL PARA FIXACAO DE POSTE DE ACO,RETO OU CURVO,COM FLANGE DE 1 OU 2 BRACOS,DE 16,00 ATE 20,00M,EM TERRENOFUNDACAO ESPECIAL PARA FIXACAO DE POSTE DE ACO,RETO OU CURVOPANTANOSO OU ATERRADO,CONFORME PROJETO Nº A4-1651-PD,RIOLUZ,EXCLUSIVE O POSTEFUNDACAO ESPECIAL PARA FIXACAO DE POSTE DE ACO,RETO OU CURVO</v>
      </c>
      <c r="C20817" s="141" t="s">
        <v>61457</v>
      </c>
      <c r="D20817" s="141" t="s">
        <v>61458</v>
      </c>
      <c r="E20817" s="141" t="s">
        <v>61459</v>
      </c>
      <c r="F20817" s="141" t="s">
        <v>61460</v>
      </c>
      <c r="I20817" s="141" t="s">
        <v>14</v>
      </c>
      <c r="J20817" s="649">
        <v>3224.9</v>
      </c>
    </row>
    <row r="20818" spans="1:10" hidden="1">
      <c r="A20818" s="141" t="s">
        <v>61461</v>
      </c>
      <c r="B20818" s="141" t="str">
        <f t="shared" si="325"/>
        <v>FUNDACAO ESPECIAL PARA FIXACAO DE POSTE DE ACO,RETO OU CURVO,COM FLANGE DE 1 OU 2 BRACOS,DE 16,00 ATE 20,00M,EM TERRENOFUNDACAO ESPECIAL PARA FIXACAO DE POSTE DE ACO,RETO OU CURVOPANTANOSO OU ATERRADO,CONFORME PROJETO Nº A4-1651-PD,RIOLUZ,EXCLUSIVE O POSTEFUNDACAO ESPECIAL PARA FIXACAO DE POSTE DE ACO,RETO OU CURVO</v>
      </c>
      <c r="C20818" s="141" t="s">
        <v>61457</v>
      </c>
      <c r="D20818" s="141" t="s">
        <v>61458</v>
      </c>
      <c r="E20818" s="141" t="s">
        <v>61459</v>
      </c>
      <c r="F20818" s="141" t="s">
        <v>61460</v>
      </c>
      <c r="I20818" s="141" t="s">
        <v>14</v>
      </c>
      <c r="J20818" s="649">
        <v>3133.85</v>
      </c>
    </row>
    <row r="20819" spans="1:10" hidden="1">
      <c r="A20819" s="141" t="s">
        <v>61462</v>
      </c>
      <c r="B20819" s="141" t="str">
        <f t="shared" si="325"/>
        <v>FUNDACAO PARA POSTE RETO,DE ACO,DE 3,50 A 6,00M,EM TERRENO DE AREIA,ARGILA OU PICARRA,INCLUSIVE INSTALACAO E FORNECIMENTFUNDACAO PARA POSTE RETO,DE ACO,DE 3,50 A 6,00M,EM TERRENO DO DE TAMPA DE PROTECAOFUNDACAO PARA POSTE RETO,DE ACO,DE 3,50 A 6,00M,EM TERRENO D</v>
      </c>
      <c r="C20819" s="141" t="s">
        <v>61463</v>
      </c>
      <c r="D20819" s="141" t="s">
        <v>61464</v>
      </c>
      <c r="E20819" s="141" t="s">
        <v>61465</v>
      </c>
      <c r="I20819" s="141" t="s">
        <v>14</v>
      </c>
      <c r="J20819" s="649">
        <v>819.01</v>
      </c>
    </row>
    <row r="20820" spans="1:10" hidden="1">
      <c r="A20820" s="141" t="s">
        <v>61466</v>
      </c>
      <c r="B20820" s="141" t="str">
        <f t="shared" si="325"/>
        <v>FUNDACAO PARA POSTE RETO,DE ACO,DE 3,50 A 6,00M,EM TERRENO DE AREIA,ARGILA OU PICARRA,INCLUSIVE INSTALACAO E FORNECIMENTFUNDACAO PARA POSTE RETO,DE ACO,DE 3,50 A 6,00M,EM TERRENO DO DE TAMPA DE PROTECAOFUNDACAO PARA POSTE RETO,DE ACO,DE 3,50 A 6,00M,EM TERRENO D</v>
      </c>
      <c r="C20820" s="141" t="s">
        <v>61463</v>
      </c>
      <c r="D20820" s="141" t="s">
        <v>61464</v>
      </c>
      <c r="E20820" s="141" t="s">
        <v>61465</v>
      </c>
      <c r="I20820" s="141" t="s">
        <v>14</v>
      </c>
      <c r="J20820" s="649">
        <v>773.48</v>
      </c>
    </row>
    <row r="20821" spans="1:10" hidden="1">
      <c r="A20821" s="141" t="s">
        <v>61467</v>
      </c>
      <c r="B20821" s="141" t="str">
        <f t="shared" si="325"/>
        <v>FUNDACAO PARA POSTE RETO,DE ACO,DE 7,00 A 9,00M,EM TERRENO DE AREIA,ARGILA OU PICARRA,INCLUSIVE INSTALACAO E FORNECIMENTFUNDACAO PARA POSTE RETO,DE ACO,DE 7,00 A 9,00M,EM TERRENO DO DE TAMPA DE PROTECAOFUNDACAO PARA POSTE RETO,DE ACO,DE 7,00 A 9,00M,EM TERRENO D</v>
      </c>
      <c r="C20821" s="141" t="s">
        <v>61468</v>
      </c>
      <c r="D20821" s="141" t="s">
        <v>61464</v>
      </c>
      <c r="E20821" s="141" t="s">
        <v>61465</v>
      </c>
      <c r="I20821" s="141" t="s">
        <v>14</v>
      </c>
      <c r="J20821" s="649">
        <v>1178.5899999999999</v>
      </c>
    </row>
    <row r="20822" spans="1:10" hidden="1">
      <c r="A20822" s="141" t="s">
        <v>61469</v>
      </c>
      <c r="B20822" s="141" t="str">
        <f t="shared" si="325"/>
        <v>FUNDACAO PARA POSTE RETO,DE ACO,DE 7,00 A 9,00M,EM TERRENO DE AREIA,ARGILA OU PICARRA,INCLUSIVE INSTALACAO E FORNECIMENTFUNDACAO PARA POSTE RETO,DE ACO,DE 7,00 A 9,00M,EM TERRENO DO DE TAMPA DE PROTECAOFUNDACAO PARA POSTE RETO,DE ACO,DE 7,00 A 9,00M,EM TERRENO D</v>
      </c>
      <c r="C20822" s="141" t="s">
        <v>61468</v>
      </c>
      <c r="D20822" s="141" t="s">
        <v>61464</v>
      </c>
      <c r="E20822" s="141" t="s">
        <v>61465</v>
      </c>
      <c r="I20822" s="141" t="s">
        <v>14</v>
      </c>
      <c r="J20822" s="649">
        <v>1110.3</v>
      </c>
    </row>
    <row r="20823" spans="1:10" hidden="1">
      <c r="A20823" s="141" t="s">
        <v>61470</v>
      </c>
      <c r="B20823" s="141" t="str">
        <f t="shared" si="325"/>
        <v>FUNDACAO PARA POSTE RETO,DE ACO,DE 10,00 A 15,00M,EM TERRENO DE AREIA,ARGILA OU PICARRA,INCLUSIVE INSTALACAO E FORNECIMEFUNDACAO PARA POSTE RETO,DE ACO,DE 10,00 A 15,00M,EM TERRENONTO DE TAMPA DE PROTECAOFUNDACAO PARA POSTE RETO,DE ACO,DE 10,00 A 15,00M,EM TERRENO</v>
      </c>
      <c r="C20823" s="141" t="s">
        <v>61471</v>
      </c>
      <c r="D20823" s="141" t="s">
        <v>61472</v>
      </c>
      <c r="E20823" s="141" t="s">
        <v>61473</v>
      </c>
      <c r="I20823" s="141" t="s">
        <v>14</v>
      </c>
      <c r="J20823" s="649">
        <v>2439.11</v>
      </c>
    </row>
    <row r="20824" spans="1:10" hidden="1">
      <c r="A20824" s="141" t="s">
        <v>61474</v>
      </c>
      <c r="B20824" s="141" t="str">
        <f t="shared" si="325"/>
        <v>FUNDACAO PARA POSTE RETO,DE ACO,DE 10,00 A 15,00M,EM TERRENO DE AREIA,ARGILA OU PICARRA,INCLUSIVE INSTALACAO E FORNECIMEFUNDACAO PARA POSTE RETO,DE ACO,DE 10,00 A 15,00M,EM TERRENONTO DE TAMPA DE PROTECAOFUNDACAO PARA POSTE RETO,DE ACO,DE 10,00 A 15,00M,EM TERRENO</v>
      </c>
      <c r="C20824" s="141" t="s">
        <v>61471</v>
      </c>
      <c r="D20824" s="141" t="s">
        <v>61472</v>
      </c>
      <c r="E20824" s="141" t="s">
        <v>61473</v>
      </c>
      <c r="I20824" s="141" t="s">
        <v>14</v>
      </c>
      <c r="J20824" s="649">
        <v>2348.06</v>
      </c>
    </row>
    <row r="20825" spans="1:10" hidden="1">
      <c r="A20825" s="141" t="s">
        <v>61475</v>
      </c>
      <c r="B20825" s="141" t="str">
        <f t="shared" si="325"/>
        <v>FUNDACAO PARA POSTE CURVO,DE ACO,DE 8,00 A 9,00M,DE 1 OU 2 BRACOS,EM TERRRENO DE AREIA,ARGILA OU PICARRA,INCLUSIVE INSTAFUNDACAO PARA POSTE CURVO,DE ACO,DE 8,00 A 9,00M,DE 1 OU 2 BLACAO E FORNECIMENTO DE TAMPA DE PROTECAOFUNDACAO PARA POSTE CURVO,DE ACO,DE 8,00 A 9,00M,DE 1 OU 2 B</v>
      </c>
      <c r="C20825" s="141" t="s">
        <v>61476</v>
      </c>
      <c r="D20825" s="141" t="s">
        <v>61477</v>
      </c>
      <c r="E20825" s="141" t="s">
        <v>61478</v>
      </c>
      <c r="I20825" s="141" t="s">
        <v>14</v>
      </c>
      <c r="J20825" s="649">
        <v>1383.27</v>
      </c>
    </row>
    <row r="20826" spans="1:10" hidden="1">
      <c r="A20826" s="141" t="s">
        <v>61479</v>
      </c>
      <c r="B20826" s="141" t="str">
        <f t="shared" si="325"/>
        <v>FUNDACAO PARA POSTE CURVO,DE ACO,DE 8,00 A 9,00M,DE 1 OU 2 BRACOS,EM TERRRENO DE AREIA,ARGILA OU PICARRA,INCLUSIVE INSTAFUNDACAO PARA POSTE CURVO,DE ACO,DE 8,00 A 9,00M,DE 1 OU 2 BLACAO E FORNECIMENTO DE TAMPA DE PROTECAOFUNDACAO PARA POSTE CURVO,DE ACO,DE 8,00 A 9,00M,DE 1 OU 2 B</v>
      </c>
      <c r="C20826" s="141" t="s">
        <v>61476</v>
      </c>
      <c r="D20826" s="141" t="s">
        <v>61477</v>
      </c>
      <c r="E20826" s="141" t="s">
        <v>61478</v>
      </c>
      <c r="I20826" s="141" t="s">
        <v>14</v>
      </c>
      <c r="J20826" s="649">
        <v>1287.6600000000001</v>
      </c>
    </row>
    <row r="20827" spans="1:10" hidden="1">
      <c r="A20827" s="141" t="s">
        <v>61480</v>
      </c>
      <c r="B20827" s="141" t="str">
        <f t="shared" si="325"/>
        <v>FUNDACAO PARA POSTE DE CONCRETO,CIRCULAR,ATE 12,00M DE ALTURA,EM TERRENO DE AREIA,ARGILA OU PICARRA,INCLUSIVE INSTALACAOFUNDACAO PARA POSTE DE CONCRETO,CIRCULAR,ATE 12,00M DE ALTUR E FORNECIMENTO DE TAMPA DE PROTECAOFUNDACAO PARA POSTE DE CONCRETO,CIRCULAR,ATE 12,00M DE ALTUR</v>
      </c>
      <c r="C20827" s="141" t="s">
        <v>61481</v>
      </c>
      <c r="D20827" s="141" t="s">
        <v>61482</v>
      </c>
      <c r="E20827" s="141" t="s">
        <v>61483</v>
      </c>
      <c r="I20827" s="141" t="s">
        <v>14</v>
      </c>
      <c r="J20827" s="649">
        <v>2422.0500000000002</v>
      </c>
    </row>
    <row r="20828" spans="1:10" hidden="1">
      <c r="A20828" s="141" t="s">
        <v>61484</v>
      </c>
      <c r="B20828" s="141" t="str">
        <f t="shared" si="325"/>
        <v>FUNDACAO PARA POSTE DE CONCRETO,CIRCULAR,ATE 12,00M DE ALTURA,EM TERRENO DE AREIA,ARGILA OU PICARRA,INCLUSIVE INSTALACAOFUNDACAO PARA POSTE DE CONCRETO,CIRCULAR,ATE 12,00M DE ALTUR E FORNECIMENTO DE TAMPA DE PROTECAOFUNDACAO PARA POSTE DE CONCRETO,CIRCULAR,ATE 12,00M DE ALTUR</v>
      </c>
      <c r="C20828" s="141" t="s">
        <v>61481</v>
      </c>
      <c r="D20828" s="141" t="s">
        <v>61482</v>
      </c>
      <c r="E20828" s="141" t="s">
        <v>61483</v>
      </c>
      <c r="I20828" s="141" t="s">
        <v>14</v>
      </c>
      <c r="J20828" s="649">
        <v>2333.2800000000002</v>
      </c>
    </row>
    <row r="20829" spans="1:10" hidden="1">
      <c r="A20829" s="141" t="s">
        <v>61485</v>
      </c>
      <c r="B20829" s="141" t="str">
        <f t="shared" si="325"/>
        <v>FUNDACAO PARA POSTE DE CONCRETO,CIRCULAR,DE 13,00M DE ALTURA,EM TERRENO DE AREIA,ARGILA OU PICARRA,INCLUSIVE INSTALACAOFUNDACAO PARA POSTE DE CONCRETO,CIRCULAR,DE 13,00M DE ALTURAE FORNECIMENTO DE TAMPA DE PROTECAOFUNDACAO PARA POSTE DE CONCRETO,CIRCULAR,DE 13,00M DE ALTURA</v>
      </c>
      <c r="C20829" s="141" t="s">
        <v>61486</v>
      </c>
      <c r="D20829" s="141" t="s">
        <v>61487</v>
      </c>
      <c r="E20829" s="141" t="s">
        <v>61488</v>
      </c>
      <c r="I20829" s="141" t="s">
        <v>14</v>
      </c>
      <c r="J20829" s="649">
        <v>2439.11</v>
      </c>
    </row>
    <row r="20830" spans="1:10" hidden="1">
      <c r="A20830" s="141" t="s">
        <v>61489</v>
      </c>
      <c r="B20830" s="141" t="str">
        <f t="shared" si="325"/>
        <v>FUNDACAO PARA POSTE DE CONCRETO,CIRCULAR,DE 13,00M DE ALTURA,EM TERRENO DE AREIA,ARGILA OU PICARRA,INCLUSIVE INSTALACAOFUNDACAO PARA POSTE DE CONCRETO,CIRCULAR,DE 13,00M DE ALTURAE FORNECIMENTO DE TAMPA DE PROTECAOFUNDACAO PARA POSTE DE CONCRETO,CIRCULAR,DE 13,00M DE ALTURA</v>
      </c>
      <c r="C20830" s="141" t="s">
        <v>61486</v>
      </c>
      <c r="D20830" s="141" t="s">
        <v>61487</v>
      </c>
      <c r="E20830" s="141" t="s">
        <v>61488</v>
      </c>
      <c r="I20830" s="141" t="s">
        <v>14</v>
      </c>
      <c r="J20830" s="649">
        <v>2348.06</v>
      </c>
    </row>
    <row r="20831" spans="1:10" hidden="1">
      <c r="A20831" s="141" t="s">
        <v>61490</v>
      </c>
      <c r="B20831" s="141" t="str">
        <f t="shared" si="325"/>
        <v>CHUMBADORES DE ACO,PARA FIXACAO DE POSTE RETO OU CURVO,DE ACO,DE 7,00 ATE 9,00M,COM FLANGE.FORNECIMENTO E COLOCACAOCHUMBADORES DE ACO,PARA FIXACAO DE POSTE RETO OU CURVO,DE ACCHUMBADORES DE ACO,PARA FIXACAO DE POSTE RETO OU CURVO,DE AC</v>
      </c>
      <c r="C20831" s="141" t="s">
        <v>61491</v>
      </c>
      <c r="D20831" s="141" t="s">
        <v>61492</v>
      </c>
      <c r="I20831" s="141" t="s">
        <v>14</v>
      </c>
      <c r="J20831" s="649">
        <v>1376.45</v>
      </c>
    </row>
    <row r="20832" spans="1:10" hidden="1">
      <c r="A20832" s="141" t="s">
        <v>61493</v>
      </c>
      <c r="B20832" s="141" t="str">
        <f t="shared" si="325"/>
        <v>CHUMBADORES DE ACO,PARA FIXACAO DE POSTE RETO OU CURVO,DE ACO,DE 7,00 ATE 9,00M,COM FLANGE.FORNECIMENTO E COLOCACAOCHUMBADORES DE ACO,PARA FIXACAO DE POSTE RETO OU CURVO,DE ACCHUMBADORES DE ACO,PARA FIXACAO DE POSTE RETO OU CURVO,DE AC</v>
      </c>
      <c r="C20832" s="141" t="s">
        <v>61491</v>
      </c>
      <c r="D20832" s="141" t="s">
        <v>61492</v>
      </c>
      <c r="I20832" s="141" t="s">
        <v>14</v>
      </c>
      <c r="J20832" s="649">
        <v>1358.24</v>
      </c>
    </row>
    <row r="20833" spans="1:10" hidden="1">
      <c r="A20833" s="141" t="s">
        <v>61494</v>
      </c>
      <c r="B20833" s="141" t="str">
        <f t="shared" si="325"/>
        <v>ARMACAO SECUNDARIA VERTICAL,COMPLETA,PARA UMA REDE DE B.T.,EXCLUSIVE FORNECIMENTO DA ARMACAO E DAS CINTAS DE FIXACAO.INSARMACAO SECUNDARIA VERTICAL,COMPLETA,PARA UMA REDE DE B.T.,ETALACAOARMACAO SECUNDARIA VERTICAL,COMPLETA,PARA UMA REDE DE B.T.,E</v>
      </c>
      <c r="C20833" s="141" t="s">
        <v>61495</v>
      </c>
      <c r="D20833" s="141" t="s">
        <v>61496</v>
      </c>
      <c r="E20833" s="141" t="s">
        <v>61497</v>
      </c>
      <c r="I20833" s="141" t="s">
        <v>14</v>
      </c>
      <c r="J20833" s="649">
        <v>17.05</v>
      </c>
    </row>
    <row r="20834" spans="1:10" hidden="1">
      <c r="A20834" s="141" t="s">
        <v>61498</v>
      </c>
      <c r="B20834" s="141" t="str">
        <f t="shared" si="325"/>
        <v>ARMACAO SECUNDARIA VERTICAL,COMPLETA,PARA UMA REDE DE B.T.,EXCLUSIVE FORNECIMENTO DA ARMACAO E DAS CINTAS DE FIXACAO.INSARMACAO SECUNDARIA VERTICAL,COMPLETA,PARA UMA REDE DE B.T.,ETALACAOARMACAO SECUNDARIA VERTICAL,COMPLETA,PARA UMA REDE DE B.T.,E</v>
      </c>
      <c r="C20834" s="141" t="s">
        <v>61495</v>
      </c>
      <c r="D20834" s="141" t="s">
        <v>61496</v>
      </c>
      <c r="E20834" s="141" t="s">
        <v>61497</v>
      </c>
      <c r="I20834" s="141" t="s">
        <v>14</v>
      </c>
      <c r="J20834" s="649">
        <v>14.78</v>
      </c>
    </row>
    <row r="20835" spans="1:10" hidden="1">
      <c r="A20835" s="141" t="s">
        <v>61499</v>
      </c>
      <c r="B20835" s="141" t="str">
        <f t="shared" si="325"/>
        <v>ARMACAO SECUNDARIA VERTICAL,DE 4(QUATRO)ESTRIBOS,COMPLETA,PARA UMA REDE DE B.T.,DE 4(QUATRO)CONDUTORES,PARA ALINHAMENTOARMACAO SECUNDARIA VERTICAL,DE 4(QUATRO)ESTRIBOS,COMPLETA,PARETO,ANGULO INFERIOR A 90º E PONTO TERMINAL,EXCLUSIVE FORNECIMENTO DAS CINTAS DE FIXACAO(VER CONJUNTO BTV 1).FORNECIMENTO E INSTALACAOARMACAO SECUNDARIA VERTICAL,DE 4(QUATRO)ESTRIBOS,COMPLETA,PA</v>
      </c>
      <c r="C20835" s="141" t="s">
        <v>61500</v>
      </c>
      <c r="D20835" s="141" t="s">
        <v>61501</v>
      </c>
      <c r="E20835" s="141" t="s">
        <v>61502</v>
      </c>
      <c r="F20835" s="141" t="s">
        <v>61503</v>
      </c>
      <c r="G20835" s="141" t="s">
        <v>56422</v>
      </c>
      <c r="I20835" s="141" t="s">
        <v>14</v>
      </c>
      <c r="J20835" s="649">
        <v>97.98</v>
      </c>
    </row>
    <row r="20836" spans="1:10" hidden="1">
      <c r="A20836" s="141" t="s">
        <v>61504</v>
      </c>
      <c r="B20836" s="141" t="str">
        <f t="shared" si="325"/>
        <v>ARMACAO SECUNDARIA VERTICAL,DE 4(QUATRO)ESTRIBOS,COMPLETA,PARA UMA REDE DE B.T.,DE 4(QUATRO)CONDUTORES,PARA ALINHAMENTOARMACAO SECUNDARIA VERTICAL,DE 4(QUATRO)ESTRIBOS,COMPLETA,PARETO,ANGULO INFERIOR A 90º E PONTO TERMINAL,EXCLUSIVE FORNECIMENTO DAS CINTAS DE FIXACAO(VER CONJUNTO BTV 1).FORNECIMENTO E INSTALACAOARMACAO SECUNDARIA VERTICAL,DE 4(QUATRO)ESTRIBOS,COMPLETA,PA</v>
      </c>
      <c r="C20836" s="141" t="s">
        <v>61500</v>
      </c>
      <c r="D20836" s="141" t="s">
        <v>61501</v>
      </c>
      <c r="E20836" s="141" t="s">
        <v>61502</v>
      </c>
      <c r="F20836" s="141" t="s">
        <v>61503</v>
      </c>
      <c r="G20836" s="141" t="s">
        <v>56422</v>
      </c>
      <c r="I20836" s="141" t="s">
        <v>14</v>
      </c>
      <c r="J20836" s="649">
        <v>95.71</v>
      </c>
    </row>
    <row r="20837" spans="1:10" hidden="1">
      <c r="A20837" s="141" t="s">
        <v>61505</v>
      </c>
      <c r="B20837" s="141" t="str">
        <f t="shared" si="325"/>
        <v>ARMACAO SECUNDARIA VERTICAL,DE 3(TRES)ESTRIBOS,COMPLETA,PARA UMA REDE DE B.T.,DE 3(TRES)CONDUTORES,PARA ALINHAMENTO RETOARMACAO SECUNDARIA VERTICAL,DE 3(TRES)ESTRIBOS,COMPLETA,PARA,ANGULO INFERIOR A 90º E PONTO TERMINAL,EXCLUSIVE FORNECIMENTO DAS CINTAS DE FIXACAO (VER CONJUNTO BTV 1).FORNECIMENTO E INSTALACAOARMACAO SECUNDARIA VERTICAL,DE 3(TRES)ESTRIBOS,COMPLETA,PARA</v>
      </c>
      <c r="C20837" s="141" t="s">
        <v>61506</v>
      </c>
      <c r="D20837" s="141" t="s">
        <v>61507</v>
      </c>
      <c r="E20837" s="141" t="s">
        <v>61508</v>
      </c>
      <c r="F20837" s="141" t="s">
        <v>61509</v>
      </c>
      <c r="G20837" s="141" t="s">
        <v>61510</v>
      </c>
      <c r="I20837" s="141" t="s">
        <v>14</v>
      </c>
      <c r="J20837" s="649">
        <v>74.39</v>
      </c>
    </row>
    <row r="20838" spans="1:10" hidden="1">
      <c r="A20838" s="141" t="s">
        <v>61511</v>
      </c>
      <c r="B20838" s="141" t="str">
        <f t="shared" si="325"/>
        <v>ARMACAO SECUNDARIA VERTICAL,DE 3(TRES)ESTRIBOS,COMPLETA,PARA UMA REDE DE B.T.,DE 3(TRES)CONDUTORES,PARA ALINHAMENTO RETOARMACAO SECUNDARIA VERTICAL,DE 3(TRES)ESTRIBOS,COMPLETA,PARA,ANGULO INFERIOR A 90º E PONTO TERMINAL,EXCLUSIVE FORNECIMENTO DAS CINTAS DE FIXACAO (VER CONJUNTO BTV 1).FORNECIMENTO E INSTALACAOARMACAO SECUNDARIA VERTICAL,DE 3(TRES)ESTRIBOS,COMPLETA,PARA</v>
      </c>
      <c r="C20838" s="141" t="s">
        <v>61506</v>
      </c>
      <c r="D20838" s="141" t="s">
        <v>61507</v>
      </c>
      <c r="E20838" s="141" t="s">
        <v>61508</v>
      </c>
      <c r="F20838" s="141" t="s">
        <v>61509</v>
      </c>
      <c r="G20838" s="141" t="s">
        <v>61510</v>
      </c>
      <c r="I20838" s="141" t="s">
        <v>14</v>
      </c>
      <c r="J20838" s="649">
        <v>72.12</v>
      </c>
    </row>
    <row r="20839" spans="1:10" hidden="1">
      <c r="A20839" s="141" t="s">
        <v>61512</v>
      </c>
      <c r="B20839" s="141" t="str">
        <f t="shared" si="325"/>
        <v>CONJUNTO PARA FIXACAO DE REDE 13,8KV,TRIFASICA,EXCLUSIVE FORNECIMENTO DOS ISOLADORES E FERRAGENS.INSTALACAOCONJUNTO PARA FIXACAO DE REDE 13,8KV,TRIFASICA,EXCLUSIVE FORCONJUNTO PARA FIXACAO DE REDE 13,8KV,TRIFASICA,EXCLUSIVE FOR</v>
      </c>
      <c r="C20839" s="141" t="s">
        <v>61513</v>
      </c>
      <c r="D20839" s="141" t="s">
        <v>61514</v>
      </c>
      <c r="I20839" s="141" t="s">
        <v>14</v>
      </c>
      <c r="J20839" s="649">
        <v>136.44999999999999</v>
      </c>
    </row>
    <row r="20840" spans="1:10" hidden="1">
      <c r="A20840" s="141" t="s">
        <v>61515</v>
      </c>
      <c r="B20840" s="141" t="str">
        <f t="shared" si="325"/>
        <v>CONJUNTO PARA FIXACAO DE REDE 13,8KV,TRIFASICA,EXCLUSIVE FORNECIMENTO DOS ISOLADORES E FERRAGENS.INSTALACAOCONJUNTO PARA FIXACAO DE REDE 13,8KV,TRIFASICA,EXCLUSIVE FORCONJUNTO PARA FIXACAO DE REDE 13,8KV,TRIFASICA,EXCLUSIVE FOR</v>
      </c>
      <c r="C20840" s="141" t="s">
        <v>61513</v>
      </c>
      <c r="D20840" s="141" t="s">
        <v>61514</v>
      </c>
      <c r="I20840" s="141" t="s">
        <v>14</v>
      </c>
      <c r="J20840" s="649">
        <v>118.24</v>
      </c>
    </row>
    <row r="20841" spans="1:10" hidden="1">
      <c r="A20841" s="141" t="s">
        <v>61516</v>
      </c>
      <c r="B20841" s="141" t="str">
        <f t="shared" si="325"/>
        <v>FERRAGENS SINGELAS,PARA 1 LINHA,DE 13,8KV,BIFASICA TRIANGULAR,POSTE AO CENTRO,PARA ALINHAMENTOS RETOS E ANGULOS ATE 30º(FERRAGENS SINGELAS,PARA 1 LINHA,DE 13,8KV,BIFASICA TRIANGULACONJUNTO 13 A1).INSTALACAOFERRAGENS SINGELAS,PARA 1 LINHA,DE 13,8KV,BIFASICA TRIANGULA</v>
      </c>
      <c r="C20841" s="141" t="s">
        <v>61517</v>
      </c>
      <c r="D20841" s="141" t="s">
        <v>61518</v>
      </c>
      <c r="E20841" s="141" t="s">
        <v>61519</v>
      </c>
      <c r="I20841" s="141" t="s">
        <v>14</v>
      </c>
      <c r="J20841" s="649">
        <v>68.22</v>
      </c>
    </row>
    <row r="20842" spans="1:10" hidden="1">
      <c r="A20842" s="141" t="s">
        <v>61520</v>
      </c>
      <c r="B20842" s="141" t="str">
        <f t="shared" si="325"/>
        <v>FERRAGENS SINGELAS,PARA 1 LINHA,DE 13,8KV,BIFASICA TRIANGULAR,POSTE AO CENTRO,PARA ALINHAMENTOS RETOS E ANGULOS ATE 30º(FERRAGENS SINGELAS,PARA 1 LINHA,DE 13,8KV,BIFASICA TRIANGULACONJUNTO 13 A1).INSTALACAOFERRAGENS SINGELAS,PARA 1 LINHA,DE 13,8KV,BIFASICA TRIANGULA</v>
      </c>
      <c r="C20842" s="141" t="s">
        <v>61517</v>
      </c>
      <c r="D20842" s="141" t="s">
        <v>61518</v>
      </c>
      <c r="E20842" s="141" t="s">
        <v>61519</v>
      </c>
      <c r="I20842" s="141" t="s">
        <v>14</v>
      </c>
      <c r="J20842" s="649">
        <v>59.12</v>
      </c>
    </row>
    <row r="20843" spans="1:10" hidden="1">
      <c r="A20843" s="141" t="s">
        <v>61521</v>
      </c>
      <c r="B20843" s="141" t="str">
        <f t="shared" si="325"/>
        <v>CONJUNTO PARA FIXACAO DE REDE 13,8KV,TRIFASICA,HORIZONTAL,POSTE AO CENTRO,PARA PEQUENOS ANGULOS,PADRAO MADEIRA,MONTAGEMCONJUNTO PARA FIXACAO DE REDE 13,8KV,TRIFASICA,HORIZONTAL,PONORMAL,TIPO 13N2.FORNECIMENTO E INSTALACAOCONJUNTO PARA FIXACAO DE REDE 13,8KV,TRIFASICA,HORIZONTAL,PO</v>
      </c>
      <c r="C20843" s="141" t="s">
        <v>61522</v>
      </c>
      <c r="D20843" s="141" t="s">
        <v>61523</v>
      </c>
      <c r="E20843" s="141" t="s">
        <v>61524</v>
      </c>
      <c r="I20843" s="141" t="s">
        <v>14</v>
      </c>
      <c r="J20843" s="649">
        <v>1109.8499999999999</v>
      </c>
    </row>
    <row r="20844" spans="1:10" hidden="1">
      <c r="A20844" s="141" t="s">
        <v>61525</v>
      </c>
      <c r="B20844" s="141" t="str">
        <f t="shared" si="325"/>
        <v>CONJUNTO PARA FIXACAO DE REDE 13,8KV,TRIFASICA,HORIZONTAL,POSTE AO CENTRO,PARA PEQUENOS ANGULOS,PADRAO MADEIRA,MONTAGEMCONJUNTO PARA FIXACAO DE REDE 13,8KV,TRIFASICA,HORIZONTAL,PONORMAL,TIPO 13N2.FORNECIMENTO E INSTALACAOCONJUNTO PARA FIXACAO DE REDE 13,8KV,TRIFASICA,HORIZONTAL,PO</v>
      </c>
      <c r="C20844" s="141" t="s">
        <v>61522</v>
      </c>
      <c r="D20844" s="141" t="s">
        <v>61523</v>
      </c>
      <c r="E20844" s="141" t="s">
        <v>61524</v>
      </c>
      <c r="I20844" s="141" t="s">
        <v>14</v>
      </c>
      <c r="J20844" s="649">
        <v>1100.75</v>
      </c>
    </row>
    <row r="20845" spans="1:10" hidden="1">
      <c r="A20845" s="141" t="s">
        <v>61526</v>
      </c>
      <c r="B20845" s="141" t="str">
        <f t="shared" si="325"/>
        <v>CONJUNTO PARA FIXACAO DE REDE 13,8KV,TRIFASICA,HORIZONTAL,POSTE AO CENTRO,PARA PEQUENOS ANGULOS,PADRAO MADEIRA,PARA FIMCONJUNTO PARA FIXACAO DE REDE 13,8KV,TRIFASICA,HORIZONTAL,PODE LINHA,TIPO 13N5.FORNECIMENTO E INSTALACAOCONJUNTO PARA FIXACAO DE REDE 13,8KV,TRIFASICA,HORIZONTAL,PO</v>
      </c>
      <c r="C20845" s="141" t="s">
        <v>61522</v>
      </c>
      <c r="D20845" s="141" t="s">
        <v>61527</v>
      </c>
      <c r="E20845" s="141" t="s">
        <v>61528</v>
      </c>
      <c r="I20845" s="141" t="s">
        <v>14</v>
      </c>
      <c r="J20845" s="649">
        <v>1551.04</v>
      </c>
    </row>
    <row r="20846" spans="1:10" hidden="1">
      <c r="A20846" s="141" t="s">
        <v>61529</v>
      </c>
      <c r="B20846" s="141" t="str">
        <f t="shared" si="325"/>
        <v>CONJUNTO PARA FIXACAO DE REDE 13,8KV,TRIFASICA,HORIZONTAL,POSTE AO CENTRO,PARA PEQUENOS ANGULOS,PADRAO MADEIRA,PARA FIMCONJUNTO PARA FIXACAO DE REDE 13,8KV,TRIFASICA,HORIZONTAL,PODE LINHA,TIPO 13N5.FORNECIMENTO E INSTALACAOCONJUNTO PARA FIXACAO DE REDE 13,8KV,TRIFASICA,HORIZONTAL,PO</v>
      </c>
      <c r="C20846" s="141" t="s">
        <v>61522</v>
      </c>
      <c r="D20846" s="141" t="s">
        <v>61527</v>
      </c>
      <c r="E20846" s="141" t="s">
        <v>61528</v>
      </c>
      <c r="I20846" s="141" t="s">
        <v>14</v>
      </c>
      <c r="J20846" s="649">
        <v>1541.94</v>
      </c>
    </row>
    <row r="20847" spans="1:10" hidden="1">
      <c r="A20847" s="141" t="s">
        <v>61530</v>
      </c>
      <c r="B20847" s="141" t="str">
        <f t="shared" si="325"/>
        <v>FERRAGENS SINGELAS E 2 CHAVES FUSIVEIS,EM 1 LINHA DE 13,8KV,HORIZONTAL,POSTE AO CENTRO,EXCLUSIVE FORNECIMENTO DAS CHAVESFERRAGENS SINGELAS E 2 CHAVES FUSIVEIS,EM 1 LINHA DE 13,8KV,FUSIVEIS,DOS ISOLADORES E FERRAGENS DA LINHA EXISTENTE.INSTALACAOFERRAGENS SINGELAS E 2 CHAVES FUSIVEIS,EM 1 LINHA DE 13,8KV,</v>
      </c>
      <c r="C20847" s="141" t="s">
        <v>61531</v>
      </c>
      <c r="D20847" s="141" t="s">
        <v>61532</v>
      </c>
      <c r="E20847" s="141" t="s">
        <v>61533</v>
      </c>
      <c r="F20847" s="141" t="s">
        <v>61534</v>
      </c>
      <c r="I20847" s="141" t="s">
        <v>14</v>
      </c>
      <c r="J20847" s="649">
        <v>119.39</v>
      </c>
    </row>
    <row r="20848" spans="1:10" hidden="1">
      <c r="A20848" s="141" t="s">
        <v>61535</v>
      </c>
      <c r="B20848" s="141" t="str">
        <f t="shared" si="325"/>
        <v>FERRAGENS SINGELAS E 2 CHAVES FUSIVEIS,EM 1 LINHA DE 13,8KV,HORIZONTAL,POSTE AO CENTRO,EXCLUSIVE FORNECIMENTO DAS CHAVESFERRAGENS SINGELAS E 2 CHAVES FUSIVEIS,EM 1 LINHA DE 13,8KV,FUSIVEIS,DOS ISOLADORES E FERRAGENS DA LINHA EXISTENTE.INSTALACAOFERRAGENS SINGELAS E 2 CHAVES FUSIVEIS,EM 1 LINHA DE 13,8KV,</v>
      </c>
      <c r="C20848" s="141" t="s">
        <v>61531</v>
      </c>
      <c r="D20848" s="141" t="s">
        <v>61532</v>
      </c>
      <c r="E20848" s="141" t="s">
        <v>61533</v>
      </c>
      <c r="F20848" s="141" t="s">
        <v>61534</v>
      </c>
      <c r="I20848" s="141" t="s">
        <v>14</v>
      </c>
      <c r="J20848" s="649">
        <v>103.46</v>
      </c>
    </row>
    <row r="20849" spans="1:10" hidden="1">
      <c r="A20849" s="141" t="s">
        <v>61536</v>
      </c>
      <c r="B20849" s="141" t="str">
        <f t="shared" si="325"/>
        <v>FERRAGENS SINGELAS E 3 CHAVES FUSIVEIS,EM 1 LINHA DE 13,8KV,HORIZONTAL,POSTE AO CENTRO;EXCLUSIVE FORNECIMENTO DAS CHAVESFERRAGENS SINGELAS E 3 CHAVES FUSIVEIS,EM 1 LINHA DE 13,8KV,FUSIVEIS,DOS ISOLADORES E FERRAGENS DA LINHA EXISTENTE.INSTALACAOFERRAGENS SINGELAS E 3 CHAVES FUSIVEIS,EM 1 LINHA DE 13,8KV,</v>
      </c>
      <c r="C20849" s="141" t="s">
        <v>61537</v>
      </c>
      <c r="D20849" s="141" t="s">
        <v>61538</v>
      </c>
      <c r="E20849" s="141" t="s">
        <v>61533</v>
      </c>
      <c r="F20849" s="141" t="s">
        <v>61534</v>
      </c>
      <c r="I20849" s="141" t="s">
        <v>14</v>
      </c>
      <c r="J20849" s="649">
        <v>136.44999999999999</v>
      </c>
    </row>
    <row r="20850" spans="1:10" hidden="1">
      <c r="A20850" s="141" t="s">
        <v>61539</v>
      </c>
      <c r="B20850" s="141" t="str">
        <f t="shared" si="325"/>
        <v>FERRAGENS SINGELAS E 3 CHAVES FUSIVEIS,EM 1 LINHA DE 13,8KV,HORIZONTAL,POSTE AO CENTRO;EXCLUSIVE FORNECIMENTO DAS CHAVESFERRAGENS SINGELAS E 3 CHAVES FUSIVEIS,EM 1 LINHA DE 13,8KV,FUSIVEIS,DOS ISOLADORES E FERRAGENS DA LINHA EXISTENTE.INSTALACAOFERRAGENS SINGELAS E 3 CHAVES FUSIVEIS,EM 1 LINHA DE 13,8KV,</v>
      </c>
      <c r="C20850" s="141" t="s">
        <v>61537</v>
      </c>
      <c r="D20850" s="141" t="s">
        <v>61538</v>
      </c>
      <c r="E20850" s="141" t="s">
        <v>61533</v>
      </c>
      <c r="F20850" s="141" t="s">
        <v>61534</v>
      </c>
      <c r="I20850" s="141" t="s">
        <v>14</v>
      </c>
      <c r="J20850" s="649">
        <v>118.24</v>
      </c>
    </row>
    <row r="20851" spans="1:10" hidden="1">
      <c r="A20851" s="141" t="s">
        <v>61540</v>
      </c>
      <c r="B20851" s="141" t="str">
        <f t="shared" si="325"/>
        <v>CHAVES FUSIVEIS(TRES),EM 1 LINHA DE 13,8KV,HORIZONTAL,POSTECENTRO,INCLUSIVE SUPORTE DE FIXACAO,PADRAO MADEIRA,MONTAGEMCHAVES FUSIVEIS(TRES),EM 1 LINHA DE 13,8KV,HORIZONTAL,POSTENORMAL,TIPO 13N8,EXCLUSIVE ISOLADORES E FERRAGENS DA LINHA EXISTENTE.FORNECIMENTO E INSTALACAOCHAVES FUSIVEIS(TRES),EM 1 LINHA DE 13,8KV,HORIZONTAL,POSTE</v>
      </c>
      <c r="C20851" s="141" t="s">
        <v>61541</v>
      </c>
      <c r="D20851" s="141" t="s">
        <v>61542</v>
      </c>
      <c r="E20851" s="141" t="s">
        <v>61543</v>
      </c>
      <c r="F20851" s="141" t="s">
        <v>61544</v>
      </c>
      <c r="I20851" s="141" t="s">
        <v>14</v>
      </c>
      <c r="J20851" s="649">
        <v>2639.33</v>
      </c>
    </row>
    <row r="20852" spans="1:10" hidden="1">
      <c r="A20852" s="141" t="s">
        <v>61545</v>
      </c>
      <c r="B20852" s="141" t="str">
        <f t="shared" si="325"/>
        <v>CHAVES FUSIVEIS(TRES),EM 1 LINHA DE 13,8KV,HORIZONTAL,POSTECENTRO,INCLUSIVE SUPORTE DE FIXACAO,PADRAO MADEIRA,MONTAGEMCHAVES FUSIVEIS(TRES),EM 1 LINHA DE 13,8KV,HORIZONTAL,POSTENORMAL,TIPO 13N8,EXCLUSIVE ISOLADORES E FERRAGENS DA LINHA EXISTENTE.FORNECIMENTO E INSTALACAOCHAVES FUSIVEIS(TRES),EM 1 LINHA DE 13,8KV,HORIZONTAL,POSTE</v>
      </c>
      <c r="C20852" s="141" t="s">
        <v>61541</v>
      </c>
      <c r="D20852" s="141" t="s">
        <v>61542</v>
      </c>
      <c r="E20852" s="141" t="s">
        <v>61543</v>
      </c>
      <c r="F20852" s="141" t="s">
        <v>61544</v>
      </c>
      <c r="I20852" s="141" t="s">
        <v>14</v>
      </c>
      <c r="J20852" s="649">
        <v>2621.12</v>
      </c>
    </row>
    <row r="20853" spans="1:10" hidden="1">
      <c r="A20853" s="141" t="s">
        <v>61546</v>
      </c>
      <c r="B20853" s="141" t="str">
        <f t="shared" si="325"/>
        <v>FERRAGENS SINGELAS,PARA 2 LINHAS,DE 25KV,HORIZONTAIS,POSTE AO CENTRO,PARA ALINHAMENTOS RETOS E ANGULOS ATE 30°(CONJUNTOFERRAGENS SINGELAS,PARA 2 LINHAS,DE 25KV,HORIZONTAIS,POSTE A25 E1).INSTALACAOFERRAGENS SINGELAS,PARA 2 LINHAS,DE 25KV,HORIZONTAIS,POSTE A</v>
      </c>
      <c r="C20853" s="141" t="s">
        <v>61547</v>
      </c>
      <c r="D20853" s="141" t="s">
        <v>61548</v>
      </c>
      <c r="E20853" s="141" t="s">
        <v>61549</v>
      </c>
      <c r="I20853" s="141" t="s">
        <v>14</v>
      </c>
      <c r="J20853" s="649">
        <v>136.44999999999999</v>
      </c>
    </row>
    <row r="20854" spans="1:10" hidden="1">
      <c r="A20854" s="141" t="s">
        <v>61550</v>
      </c>
      <c r="B20854" s="141" t="str">
        <f t="shared" si="325"/>
        <v>FERRAGENS SINGELAS,PARA 2 LINHAS,DE 25KV,HORIZONTAIS,POSTE AO CENTRO,PARA ALINHAMENTOS RETOS E ANGULOS ATE 30°(CONJUNTOFERRAGENS SINGELAS,PARA 2 LINHAS,DE 25KV,HORIZONTAIS,POSTE A25 E1).INSTALACAOFERRAGENS SINGELAS,PARA 2 LINHAS,DE 25KV,HORIZONTAIS,POSTE A</v>
      </c>
      <c r="C20854" s="141" t="s">
        <v>61547</v>
      </c>
      <c r="D20854" s="141" t="s">
        <v>61548</v>
      </c>
      <c r="E20854" s="141" t="s">
        <v>61549</v>
      </c>
      <c r="I20854" s="141" t="s">
        <v>14</v>
      </c>
      <c r="J20854" s="649">
        <v>118.24</v>
      </c>
    </row>
    <row r="20855" spans="1:10" hidden="1">
      <c r="A20855" s="141" t="s">
        <v>61551</v>
      </c>
      <c r="B20855" s="141" t="str">
        <f t="shared" si="325"/>
        <v>TRANSFORMADOR DE 5 A 112,5KVA,SOB LINHA DE 13,8KV,EXCLUSIVEFERRAGENS DE SUPORTES,CHAVES FUSIVEIS COM RESPECTIVAS FERRAGTRANSFORMADOR DE 5 A 112,5KVA,SOB LINHA DE 13,8KV,EXCLUSIVEENS E TRANSFORMADORES,INCLUSIVE INTERLIGACAO DE AT E BT,SENDO ESTA ULTIMA COM CONECTORES DE LINHA,EXCLUSIVE CONECTORES.INSTALACAOTRANSFORMADOR DE 5 A 112,5KVA,SOB LINHA DE 13,8KV,EXCLUSIVE</v>
      </c>
      <c r="C20855" s="141" t="s">
        <v>61552</v>
      </c>
      <c r="D20855" s="141" t="s">
        <v>61553</v>
      </c>
      <c r="E20855" s="141" t="s">
        <v>61554</v>
      </c>
      <c r="F20855" s="141" t="s">
        <v>61555</v>
      </c>
      <c r="G20855" s="141" t="s">
        <v>61556</v>
      </c>
      <c r="I20855" s="141" t="s">
        <v>14</v>
      </c>
      <c r="J20855" s="649">
        <v>272.89999999999998</v>
      </c>
    </row>
    <row r="20856" spans="1:10" hidden="1">
      <c r="A20856" s="141" t="s">
        <v>61557</v>
      </c>
      <c r="B20856" s="141" t="str">
        <f t="shared" si="325"/>
        <v>TRANSFORMADOR DE 5 A 112,5KVA,SOB LINHA DE 13,8KV,EXCLUSIVEFERRAGENS DE SUPORTES,CHAVES FUSIVEIS COM RESPECTIVAS FERRAGTRANSFORMADOR DE 5 A 112,5KVA,SOB LINHA DE 13,8KV,EXCLUSIVEENS E TRANSFORMADORES,INCLUSIVE INTERLIGACAO DE AT E BT,SENDO ESTA ULTIMA COM CONECTORES DE LINHA,EXCLUSIVE CONECTORES.INSTALACAOTRANSFORMADOR DE 5 A 112,5KVA,SOB LINHA DE 13,8KV,EXCLUSIVE</v>
      </c>
      <c r="C20856" s="141" t="s">
        <v>61552</v>
      </c>
      <c r="D20856" s="141" t="s">
        <v>61553</v>
      </c>
      <c r="E20856" s="141" t="s">
        <v>61554</v>
      </c>
      <c r="F20856" s="141" t="s">
        <v>61555</v>
      </c>
      <c r="G20856" s="141" t="s">
        <v>61556</v>
      </c>
      <c r="I20856" s="141" t="s">
        <v>14</v>
      </c>
      <c r="J20856" s="649">
        <v>236.48</v>
      </c>
    </row>
    <row r="20857" spans="1:10" hidden="1">
      <c r="A20857" s="141" t="s">
        <v>61558</v>
      </c>
      <c r="B20857" s="141" t="str">
        <f t="shared" si="325"/>
        <v>SUPORTE PARA MONTAGEM DE TRANSFORMADOR EM POSTE.FORNECIMENTOSUPORTE PARA MONTAGEM DE TRANSFORMADOR EM POSTE.FORNECIMENTOSUPORTE PARA MONTAGEM DE TRANSFORMADOR EM POSTE.FORNECIMENTO</v>
      </c>
      <c r="C20857" s="141" t="s">
        <v>61559</v>
      </c>
      <c r="I20857" s="141" t="s">
        <v>14</v>
      </c>
      <c r="J20857" s="649">
        <v>196.22</v>
      </c>
    </row>
    <row r="20858" spans="1:10" hidden="1">
      <c r="A20858" s="141" t="s">
        <v>61560</v>
      </c>
      <c r="B20858" s="141" t="str">
        <f t="shared" si="325"/>
        <v>SUPORTE PARA MONTAGEM DE TRANSFORMADOR EM POSTE.FORNECIMENTOSUPORTE PARA MONTAGEM DE TRANSFORMADOR EM POSTE.FORNECIMENTOSUPORTE PARA MONTAGEM DE TRANSFORMADOR EM POSTE.FORNECIMENTO</v>
      </c>
      <c r="C20858" s="141" t="s">
        <v>61559</v>
      </c>
      <c r="I20858" s="141" t="s">
        <v>14</v>
      </c>
      <c r="J20858" s="649">
        <v>196.22</v>
      </c>
    </row>
    <row r="20859" spans="1:10" hidden="1">
      <c r="A20859" s="141" t="s">
        <v>61561</v>
      </c>
      <c r="B20859" s="141" t="str">
        <f t="shared" si="325"/>
        <v>ATERRAMENTO DE CAIXA HAND-HOLEATERRAMENTO DE CAIXA HAND-HOLEATERRAMENTO DE CAIXA HAND-HOLE</v>
      </c>
      <c r="C20859" s="141" t="s">
        <v>61562</v>
      </c>
      <c r="I20859" s="141" t="s">
        <v>14</v>
      </c>
      <c r="J20859" s="649">
        <v>47.86</v>
      </c>
    </row>
    <row r="20860" spans="1:10" hidden="1">
      <c r="A20860" s="141" t="s">
        <v>61563</v>
      </c>
      <c r="B20860" s="141" t="str">
        <f t="shared" si="325"/>
        <v>ATERRAMENTO DE CAIXA HAND-HOLEATERRAMENTO DE CAIXA HAND-HOLEATERRAMENTO DE CAIXA HAND-HOLE</v>
      </c>
      <c r="C20860" s="141" t="s">
        <v>61562</v>
      </c>
      <c r="I20860" s="141" t="s">
        <v>14</v>
      </c>
      <c r="J20860" s="649">
        <v>45.59</v>
      </c>
    </row>
    <row r="20861" spans="1:10" hidden="1">
      <c r="A20861" s="141" t="s">
        <v>61564</v>
      </c>
      <c r="B20861" s="141" t="str">
        <f t="shared" si="325"/>
        <v>ATERRAMENTO DE POSTE DE ACO,INCLUSIVE FORNECIMENTO DOS MATERIAISATERRAMENTO DE POSTE DE ACO,INCLUSIVE FORNECIMENTO DOS MATERATERRAMENTO DE POSTE DE ACO,INCLUSIVE FORNECIMENTO DOS MATER</v>
      </c>
      <c r="C20861" s="141" t="s">
        <v>61565</v>
      </c>
      <c r="D20861" s="141" t="s">
        <v>24095</v>
      </c>
      <c r="I20861" s="141" t="s">
        <v>14</v>
      </c>
      <c r="J20861" s="649">
        <v>86.86</v>
      </c>
    </row>
    <row r="20862" spans="1:10" hidden="1">
      <c r="A20862" s="141" t="s">
        <v>61566</v>
      </c>
      <c r="B20862" s="141" t="str">
        <f t="shared" si="325"/>
        <v>ATERRAMENTO DE POSTE DE ACO,INCLUSIVE FORNECIMENTO DOS MATERIAISATERRAMENTO DE POSTE DE ACO,INCLUSIVE FORNECIMENTO DOS MATERATERRAMENTO DE POSTE DE ACO,INCLUSIVE FORNECIMENTO DOS MATER</v>
      </c>
      <c r="C20862" s="141" t="s">
        <v>61565</v>
      </c>
      <c r="D20862" s="141" t="s">
        <v>24095</v>
      </c>
      <c r="I20862" s="141" t="s">
        <v>14</v>
      </c>
      <c r="J20862" s="649">
        <v>85.73</v>
      </c>
    </row>
    <row r="20863" spans="1:10" hidden="1">
      <c r="A20863" s="141" t="s">
        <v>61567</v>
      </c>
      <c r="B20863" s="141" t="str">
        <f t="shared" si="325"/>
        <v>ATERRAMENTO DE TAMPAO,INCLUSIVE FORNECIMENTO DOS MATERIAISATERRAMENTO DE TAMPAO,INCLUSIVE FORNECIMENTO DOS MATERIAISATERRAMENTO DE TAMPAO,INCLUSIVE FORNECIMENTO DOS MATERIAIS</v>
      </c>
      <c r="C20863" s="141" t="s">
        <v>61568</v>
      </c>
      <c r="I20863" s="141" t="s">
        <v>14</v>
      </c>
      <c r="J20863" s="649">
        <v>96.49</v>
      </c>
    </row>
    <row r="20864" spans="1:10" hidden="1">
      <c r="A20864" s="141" t="s">
        <v>61569</v>
      </c>
      <c r="B20864" s="141" t="str">
        <f t="shared" si="325"/>
        <v>ATERRAMENTO DE TAMPAO,INCLUSIVE FORNECIMENTO DOS MATERIAISATERRAMENTO DE TAMPAO,INCLUSIVE FORNECIMENTO DOS MATERIAISATERRAMENTO DE TAMPAO,INCLUSIVE FORNECIMENTO DOS MATERIAIS</v>
      </c>
      <c r="C20864" s="141" t="s">
        <v>61568</v>
      </c>
      <c r="I20864" s="141" t="s">
        <v>14</v>
      </c>
      <c r="J20864" s="649">
        <v>95.36</v>
      </c>
    </row>
    <row r="20865" spans="1:10" hidden="1">
      <c r="A20865" s="141" t="s">
        <v>61570</v>
      </c>
      <c r="B20865" s="141" t="str">
        <f t="shared" si="325"/>
        <v>CONJUNTO DE ATERRAMENTO PARA TRANSFORMADOR(VER DESENHO A2-134-CP).FORNECIMENTO E INSTALACAOCONJUNTO DE ATERRAMENTO PARA TRANSFORMADOR(VER DESENHO A2-13CONJUNTO DE ATERRAMENTO PARA TRANSFORMADOR(VER DESENHO A2-13</v>
      </c>
      <c r="C20865" s="141" t="s">
        <v>61571</v>
      </c>
      <c r="D20865" s="141" t="s">
        <v>61572</v>
      </c>
      <c r="I20865" s="141" t="s">
        <v>14</v>
      </c>
      <c r="J20865" s="649">
        <v>701.84</v>
      </c>
    </row>
    <row r="20866" spans="1:10" hidden="1">
      <c r="A20866" s="141" t="s">
        <v>61573</v>
      </c>
      <c r="B20866" s="141" t="str">
        <f t="shared" si="325"/>
        <v>CONJUNTO DE ATERRAMENTO PARA TRANSFORMADOR(VER DESENHO A2-134-CP).FORNECIMENTO E INSTALACAOCONJUNTO DE ATERRAMENTO PARA TRANSFORMADOR(VER DESENHO A2-13CONJUNTO DE ATERRAMENTO PARA TRANSFORMADOR(VER DESENHO A2-13</v>
      </c>
      <c r="C20866" s="141" t="s">
        <v>61571</v>
      </c>
      <c r="D20866" s="141" t="s">
        <v>61572</v>
      </c>
      <c r="I20866" s="141" t="s">
        <v>14</v>
      </c>
      <c r="J20866" s="649">
        <v>681.35</v>
      </c>
    </row>
    <row r="20867" spans="1:10" hidden="1">
      <c r="A20867" s="141" t="s">
        <v>61574</v>
      </c>
      <c r="B20867" s="141" t="str">
        <f t="shared" ref="B20867:B20930" si="326">C20867&amp;D20867&amp;C20867&amp;E20867&amp;F20867&amp;G20867&amp;H20867&amp;C20867</f>
        <v>CONJUNTO PARA ATERRAMENTO DE REDE DE B.T.(VER DESENHO A2-134-CP).FORNECIMENTO E INSTALACAOCONJUNTO PARA ATERRAMENTO DE REDE DE B.T.(VER DESENHO A2-134CONJUNTO PARA ATERRAMENTO DE REDE DE B.T.(VER DESENHO A2-134</v>
      </c>
      <c r="C20867" s="141" t="s">
        <v>61575</v>
      </c>
      <c r="D20867" s="141" t="s">
        <v>61576</v>
      </c>
      <c r="I20867" s="141" t="s">
        <v>14</v>
      </c>
      <c r="J20867" s="649">
        <v>492.9</v>
      </c>
    </row>
    <row r="20868" spans="1:10" hidden="1">
      <c r="A20868" s="141" t="s">
        <v>61577</v>
      </c>
      <c r="B20868" s="141" t="str">
        <f t="shared" si="326"/>
        <v>CONJUNTO PARA ATERRAMENTO DE REDE DE B.T.(VER DESENHO A2-134-CP).FORNECIMENTO E INSTALACAOCONJUNTO PARA ATERRAMENTO DE REDE DE B.T.(VER DESENHO A2-134CONJUNTO PARA ATERRAMENTO DE REDE DE B.T.(VER DESENHO A2-134</v>
      </c>
      <c r="C20868" s="141" t="s">
        <v>61575</v>
      </c>
      <c r="D20868" s="141" t="s">
        <v>61576</v>
      </c>
      <c r="I20868" s="141" t="s">
        <v>14</v>
      </c>
      <c r="J20868" s="649">
        <v>479.24</v>
      </c>
    </row>
    <row r="20869" spans="1:10" hidden="1">
      <c r="A20869" s="141" t="s">
        <v>61578</v>
      </c>
      <c r="B20869" s="141" t="str">
        <f t="shared" si="326"/>
        <v>HASTE PARA ATERRAMENTO,DE 5/8"(16MM),COM 2,40M DE COMPRIMENTO.FORNECIMENTOHASTE PARA ATERRAMENTO,DE 5/8"(16MM),COM 2,40M DE COMPRIMENTHASTE PARA ATERRAMENTO,DE 5/8"(16MM),COM 2,40M DE COMPRIMENT</v>
      </c>
      <c r="C20869" s="141" t="s">
        <v>61579</v>
      </c>
      <c r="D20869" s="141" t="s">
        <v>54857</v>
      </c>
      <c r="I20869" s="141" t="s">
        <v>14</v>
      </c>
      <c r="J20869" s="649">
        <v>41.36</v>
      </c>
    </row>
    <row r="20870" spans="1:10" hidden="1">
      <c r="A20870" s="141" t="s">
        <v>61580</v>
      </c>
      <c r="B20870" s="141" t="str">
        <f t="shared" si="326"/>
        <v>HASTE PARA ATERRAMENTO,DE 5/8"(16MM),COM 2,40M DE COMPRIMENTO.FORNECIMENTOHASTE PARA ATERRAMENTO,DE 5/8"(16MM),COM 2,40M DE COMPRIMENTHASTE PARA ATERRAMENTO,DE 5/8"(16MM),COM 2,40M DE COMPRIMENT</v>
      </c>
      <c r="C20870" s="141" t="s">
        <v>61579</v>
      </c>
      <c r="D20870" s="141" t="s">
        <v>54857</v>
      </c>
      <c r="I20870" s="141" t="s">
        <v>14</v>
      </c>
      <c r="J20870" s="649">
        <v>41.36</v>
      </c>
    </row>
    <row r="20871" spans="1:10" hidden="1">
      <c r="A20871" s="141" t="s">
        <v>61581</v>
      </c>
      <c r="B20871" s="141" t="str">
        <f t="shared" si="326"/>
        <v>HASTE PARA ATERRAMENTO,DE 5/8" (16MM),COM 3,00M DE COMPRIMENTO.FORNECIMENTOHASTE PARA ATERRAMENTO,DE 5/8" (16MM),COM 3,00M DE COMPRIMENHASTE PARA ATERRAMENTO,DE 5/8" (16MM),COM 3,00M DE COMPRIMEN</v>
      </c>
      <c r="C20871" s="141" t="s">
        <v>61582</v>
      </c>
      <c r="D20871" s="141" t="s">
        <v>61583</v>
      </c>
      <c r="I20871" s="141" t="s">
        <v>14</v>
      </c>
      <c r="J20871" s="649">
        <v>52.53</v>
      </c>
    </row>
    <row r="20872" spans="1:10" hidden="1">
      <c r="A20872" s="141" t="s">
        <v>61584</v>
      </c>
      <c r="B20872" s="141" t="str">
        <f t="shared" si="326"/>
        <v>HASTE PARA ATERRAMENTO,DE 5/8" (16MM),COM 3,00M DE COMPRIMENTO.FORNECIMENTOHASTE PARA ATERRAMENTO,DE 5/8" (16MM),COM 3,00M DE COMPRIMENHASTE PARA ATERRAMENTO,DE 5/8" (16MM),COM 3,00M DE COMPRIMEN</v>
      </c>
      <c r="C20872" s="141" t="s">
        <v>61582</v>
      </c>
      <c r="D20872" s="141" t="s">
        <v>61583</v>
      </c>
      <c r="I20872" s="141" t="s">
        <v>14</v>
      </c>
      <c r="J20872" s="649">
        <v>52.53</v>
      </c>
    </row>
    <row r="20873" spans="1:10" hidden="1">
      <c r="A20873" s="141" t="s">
        <v>61585</v>
      </c>
      <c r="B20873" s="141" t="str">
        <f t="shared" si="326"/>
        <v>HASTE PARA ATERRAMENTO,DE 3/4" (19MM),COM 2,40M DE COMPRIMENTO.FORNECIMENTOHASTE PARA ATERRAMENTO,DE 3/4" (19MM),COM 2,40M DE COMPRIMENHASTE PARA ATERRAMENTO,DE 3/4" (19MM),COM 2,40M DE COMPRIMEN</v>
      </c>
      <c r="C20873" s="141" t="s">
        <v>61586</v>
      </c>
      <c r="D20873" s="141" t="s">
        <v>61583</v>
      </c>
      <c r="I20873" s="141" t="s">
        <v>14</v>
      </c>
      <c r="J20873" s="649">
        <v>88.04</v>
      </c>
    </row>
    <row r="20874" spans="1:10" hidden="1">
      <c r="A20874" s="141" t="s">
        <v>61587</v>
      </c>
      <c r="B20874" s="141" t="str">
        <f t="shared" si="326"/>
        <v>HASTE PARA ATERRAMENTO,DE 3/4" (19MM),COM 2,40M DE COMPRIMENTO.FORNECIMENTOHASTE PARA ATERRAMENTO,DE 3/4" (19MM),COM 2,40M DE COMPRIMENHASTE PARA ATERRAMENTO,DE 3/4" (19MM),COM 2,40M DE COMPRIMEN</v>
      </c>
      <c r="C20874" s="141" t="s">
        <v>61586</v>
      </c>
      <c r="D20874" s="141" t="s">
        <v>61583</v>
      </c>
      <c r="I20874" s="141" t="s">
        <v>14</v>
      </c>
      <c r="J20874" s="649">
        <v>88.04</v>
      </c>
    </row>
    <row r="20875" spans="1:10" hidden="1">
      <c r="A20875" s="141" t="s">
        <v>61588</v>
      </c>
      <c r="B20875" s="141" t="str">
        <f t="shared" si="326"/>
        <v>HASTE PARA ATERRAMENTO,DE 3/4" (19MM),COM 3,00M DE COMPRIMENTO.FORNECIMENTOHASTE PARA ATERRAMENTO,DE 3/4" (19MM),COM 3,00M DE COMPRIMENHASTE PARA ATERRAMENTO,DE 3/4" (19MM),COM 3,00M DE COMPRIMEN</v>
      </c>
      <c r="C20875" s="141" t="s">
        <v>61589</v>
      </c>
      <c r="D20875" s="141" t="s">
        <v>61583</v>
      </c>
      <c r="I20875" s="141" t="s">
        <v>14</v>
      </c>
      <c r="J20875" s="649">
        <v>83.25</v>
      </c>
    </row>
    <row r="20876" spans="1:10" hidden="1">
      <c r="A20876" s="141" t="s">
        <v>61590</v>
      </c>
      <c r="B20876" s="141" t="str">
        <f t="shared" si="326"/>
        <v>HASTE PARA ATERRAMENTO,DE 3/4" (19MM),COM 3,00M DE COMPRIMENTO.FORNECIMENTOHASTE PARA ATERRAMENTO,DE 3/4" (19MM),COM 3,00M DE COMPRIMENHASTE PARA ATERRAMENTO,DE 3/4" (19MM),COM 3,00M DE COMPRIMEN</v>
      </c>
      <c r="C20876" s="141" t="s">
        <v>61589</v>
      </c>
      <c r="D20876" s="141" t="s">
        <v>61583</v>
      </c>
      <c r="I20876" s="141" t="s">
        <v>14</v>
      </c>
      <c r="J20876" s="649">
        <v>83.25</v>
      </c>
    </row>
    <row r="20877" spans="1:10" hidden="1">
      <c r="A20877" s="141" t="s">
        <v>61591</v>
      </c>
      <c r="B20877" s="141" t="str">
        <f t="shared" si="326"/>
        <v>HASTE PARA ATERRAMENTO,COM 2,40M A 3,00M DE COMPRIMENTO.COLOCACAOHASTE PARA ATERRAMENTO,COM 2,40M A 3,00M DE COMPRIMENTO.COLOHASTE PARA ATERRAMENTO,COM 2,40M A 3,00M DE COMPRIMENTO.COLO</v>
      </c>
      <c r="C20877" s="141" t="s">
        <v>61592</v>
      </c>
      <c r="D20877" s="141" t="s">
        <v>33266</v>
      </c>
      <c r="I20877" s="141" t="s">
        <v>14</v>
      </c>
      <c r="J20877" s="649">
        <v>4.7699999999999996</v>
      </c>
    </row>
    <row r="20878" spans="1:10" hidden="1">
      <c r="A20878" s="141" t="s">
        <v>61593</v>
      </c>
      <c r="B20878" s="141" t="str">
        <f t="shared" si="326"/>
        <v>HASTE PARA ATERRAMENTO,COM 2,40M A 3,00M DE COMPRIMENTO.COLOCACAOHASTE PARA ATERRAMENTO,COM 2,40M A 3,00M DE COMPRIMENTO.COLOHASTE PARA ATERRAMENTO,COM 2,40M A 3,00M DE COMPRIMENTO.COLO</v>
      </c>
      <c r="C20878" s="141" t="s">
        <v>61592</v>
      </c>
      <c r="D20878" s="141" t="s">
        <v>33266</v>
      </c>
      <c r="I20878" s="141" t="s">
        <v>14</v>
      </c>
      <c r="J20878" s="649">
        <v>4.13</v>
      </c>
    </row>
    <row r="20879" spans="1:10" hidden="1">
      <c r="A20879" s="141" t="s">
        <v>61594</v>
      </c>
      <c r="B20879" s="141" t="str">
        <f t="shared" si="326"/>
        <v>REDE DE 13,8KV,AEREA,COM 2(DOIS)CONDUTORES DE COBRE,EXCLUSIVE FORNECIMENTO DOS CONDUTORES(LANCE).INSTALACAOREDE DE 13,8KV,AEREA,COM 2(DOIS)CONDUTORES DE COBRE,EXCLUSIVREDE DE 13,8KV,AEREA,COM 2(DOIS)CONDUTORES DE COBRE,EXCLUSIV</v>
      </c>
      <c r="C20879" s="141" t="s">
        <v>61595</v>
      </c>
      <c r="D20879" s="141" t="s">
        <v>61596</v>
      </c>
      <c r="I20879" s="141" t="s">
        <v>14</v>
      </c>
      <c r="J20879" s="649">
        <v>119.39</v>
      </c>
    </row>
    <row r="20880" spans="1:10" hidden="1">
      <c r="A20880" s="141" t="s">
        <v>61597</v>
      </c>
      <c r="B20880" s="141" t="str">
        <f t="shared" si="326"/>
        <v>REDE DE 13,8KV,AEREA,COM 2(DOIS)CONDUTORES DE COBRE,EXCLUSIVE FORNECIMENTO DOS CONDUTORES(LANCE).INSTALACAOREDE DE 13,8KV,AEREA,COM 2(DOIS)CONDUTORES DE COBRE,EXCLUSIVREDE DE 13,8KV,AEREA,COM 2(DOIS)CONDUTORES DE COBRE,EXCLUSIV</v>
      </c>
      <c r="C20880" s="141" t="s">
        <v>61595</v>
      </c>
      <c r="D20880" s="141" t="s">
        <v>61596</v>
      </c>
      <c r="I20880" s="141" t="s">
        <v>14</v>
      </c>
      <c r="J20880" s="649">
        <v>103.46</v>
      </c>
    </row>
    <row r="20881" spans="1:10" hidden="1">
      <c r="A20881" s="141" t="s">
        <v>61598</v>
      </c>
      <c r="B20881" s="141" t="str">
        <f t="shared" si="326"/>
        <v>REDE DE 13,8KV,AEREA,COM 3(TRES)CONDUTORES DE COBRE,EXCLUSIVE FORNECIMENTO DOS CONDUTORES(LANCE).INSTALACAOREDE DE 13,8KV,AEREA,COM 3(TRES)CONDUTORES DE COBRE,EXCLUSIVREDE DE 13,8KV,AEREA,COM 3(TRES)CONDUTORES DE COBRE,EXCLUSIV</v>
      </c>
      <c r="C20881" s="141" t="s">
        <v>61599</v>
      </c>
      <c r="D20881" s="141" t="s">
        <v>61596</v>
      </c>
      <c r="I20881" s="141" t="s">
        <v>14</v>
      </c>
      <c r="J20881" s="649">
        <v>170.56</v>
      </c>
    </row>
    <row r="20882" spans="1:10" hidden="1">
      <c r="A20882" s="141" t="s">
        <v>61600</v>
      </c>
      <c r="B20882" s="141" t="str">
        <f t="shared" si="326"/>
        <v>REDE DE 13,8KV,AEREA,COM 3(TRES)CONDUTORES DE COBRE,EXCLUSIVE FORNECIMENTO DOS CONDUTORES(LANCE).INSTALACAOREDE DE 13,8KV,AEREA,COM 3(TRES)CONDUTORES DE COBRE,EXCLUSIVREDE DE 13,8KV,AEREA,COM 3(TRES)CONDUTORES DE COBRE,EXCLUSIV</v>
      </c>
      <c r="C20882" s="141" t="s">
        <v>61599</v>
      </c>
      <c r="D20882" s="141" t="s">
        <v>61596</v>
      </c>
      <c r="I20882" s="141" t="s">
        <v>14</v>
      </c>
      <c r="J20882" s="649">
        <v>147.80000000000001</v>
      </c>
    </row>
    <row r="20883" spans="1:10" hidden="1">
      <c r="A20883" s="141" t="s">
        <v>61601</v>
      </c>
      <c r="B20883" s="141" t="str">
        <f t="shared" si="326"/>
        <v>REDE DE 13,8KV,AEREA,COM 2 CONDUTORES DE ALUMINIO,EXCLUSIVEFORNECIMENTO DOS CONDUTORES(LANCE).INSTALACAOREDE DE 13,8KV,AEREA,COM 2 CONDUTORES DE ALUMINIO,EXCLUSIVEREDE DE 13,8KV,AEREA,COM 2 CONDUTORES DE ALUMINIO,EXCLUSIVE</v>
      </c>
      <c r="C20883" s="141" t="s">
        <v>61602</v>
      </c>
      <c r="D20883" s="141" t="s">
        <v>61603</v>
      </c>
      <c r="I20883" s="141" t="s">
        <v>14</v>
      </c>
      <c r="J20883" s="649">
        <v>136.44999999999999</v>
      </c>
    </row>
    <row r="20884" spans="1:10" hidden="1">
      <c r="A20884" s="141" t="s">
        <v>61604</v>
      </c>
      <c r="B20884" s="141" t="str">
        <f t="shared" si="326"/>
        <v>REDE DE 13,8KV,AEREA,COM 2 CONDUTORES DE ALUMINIO,EXCLUSIVEFORNECIMENTO DOS CONDUTORES(LANCE).INSTALACAOREDE DE 13,8KV,AEREA,COM 2 CONDUTORES DE ALUMINIO,EXCLUSIVEREDE DE 13,8KV,AEREA,COM 2 CONDUTORES DE ALUMINIO,EXCLUSIVE</v>
      </c>
      <c r="C20884" s="141" t="s">
        <v>61602</v>
      </c>
      <c r="D20884" s="141" t="s">
        <v>61603</v>
      </c>
      <c r="I20884" s="141" t="s">
        <v>14</v>
      </c>
      <c r="J20884" s="649">
        <v>118.24</v>
      </c>
    </row>
    <row r="20885" spans="1:10" hidden="1">
      <c r="A20885" s="141" t="s">
        <v>61605</v>
      </c>
      <c r="B20885" s="141" t="str">
        <f t="shared" si="326"/>
        <v>REDE DE 13,8KV,AEREA,COM 3 CONDUTORES DE ALUMINIO,EXCLUSIVEFORNECIMENTO DOS CONDUTORES(LANCE).INSTALACAOREDE DE 13,8KV,AEREA,COM 3 CONDUTORES DE ALUMINIO,EXCLUSIVEREDE DE 13,8KV,AEREA,COM 3 CONDUTORES DE ALUMINIO,EXCLUSIVE</v>
      </c>
      <c r="C20885" s="141" t="s">
        <v>61606</v>
      </c>
      <c r="D20885" s="141" t="s">
        <v>61603</v>
      </c>
      <c r="I20885" s="141" t="s">
        <v>14</v>
      </c>
      <c r="J20885" s="649">
        <v>204.68</v>
      </c>
    </row>
    <row r="20886" spans="1:10" hidden="1">
      <c r="A20886" s="141" t="s">
        <v>61607</v>
      </c>
      <c r="B20886" s="141" t="str">
        <f t="shared" si="326"/>
        <v>REDE DE 13,8KV,AEREA,COM 3 CONDUTORES DE ALUMINIO,EXCLUSIVEFORNECIMENTO DOS CONDUTORES(LANCE).INSTALACAOREDE DE 13,8KV,AEREA,COM 3 CONDUTORES DE ALUMINIO,EXCLUSIVEREDE DE 13,8KV,AEREA,COM 3 CONDUTORES DE ALUMINIO,EXCLUSIVE</v>
      </c>
      <c r="C20886" s="141" t="s">
        <v>61606</v>
      </c>
      <c r="D20886" s="141" t="s">
        <v>61603</v>
      </c>
      <c r="I20886" s="141" t="s">
        <v>14</v>
      </c>
      <c r="J20886" s="649">
        <v>177.36</v>
      </c>
    </row>
    <row r="20887" spans="1:10" hidden="1">
      <c r="A20887" s="141" t="s">
        <v>61608</v>
      </c>
      <c r="B20887" s="141" t="str">
        <f t="shared" si="326"/>
        <v>REDE DE B.T.,AEREA,COM 1(UM)CONDUTOR DE COBRE,EXCLUSIVE FORNECIMENTO DO CONDUTOR (LANCE).INSTALACAOREDE DE B.T.,AEREA,COM 1(UM)CONDUTOR DE COBRE,EXCLUSIVE FORNREDE DE B.T.,AEREA,COM 1(UM)CONDUTOR DE COBRE,EXCLUSIVE FORN</v>
      </c>
      <c r="C20887" s="141" t="s">
        <v>61609</v>
      </c>
      <c r="D20887" s="141" t="s">
        <v>61610</v>
      </c>
      <c r="I20887" s="141" t="s">
        <v>14</v>
      </c>
      <c r="J20887" s="649">
        <v>34.11</v>
      </c>
    </row>
    <row r="20888" spans="1:10" hidden="1">
      <c r="A20888" s="141" t="s">
        <v>61611</v>
      </c>
      <c r="B20888" s="141" t="str">
        <f t="shared" si="326"/>
        <v>REDE DE B.T.,AEREA,COM 1(UM)CONDUTOR DE COBRE,EXCLUSIVE FORNECIMENTO DO CONDUTOR (LANCE).INSTALACAOREDE DE B.T.,AEREA,COM 1(UM)CONDUTOR DE COBRE,EXCLUSIVE FORNREDE DE B.T.,AEREA,COM 1(UM)CONDUTOR DE COBRE,EXCLUSIVE FORN</v>
      </c>
      <c r="C20888" s="141" t="s">
        <v>61609</v>
      </c>
      <c r="D20888" s="141" t="s">
        <v>61610</v>
      </c>
      <c r="I20888" s="141" t="s">
        <v>14</v>
      </c>
      <c r="J20888" s="649">
        <v>29.56</v>
      </c>
    </row>
    <row r="20889" spans="1:10" hidden="1">
      <c r="A20889" s="141" t="s">
        <v>61612</v>
      </c>
      <c r="B20889" s="141" t="str">
        <f t="shared" si="326"/>
        <v>REDE DE B.T.,AEREA,COM 2(DOIS)CONDUTORES DE COBRE,EXCLUSIVEFORNECIMENTO DOS CONDUTORES(LANCE).INSTALACAOREDE DE B.T.,AEREA,COM 2(DOIS)CONDUTORES DE COBRE,EXCLUSIVEREDE DE B.T.,AEREA,COM 2(DOIS)CONDUTORES DE COBRE,EXCLUSIVE</v>
      </c>
      <c r="C20889" s="141" t="s">
        <v>61613</v>
      </c>
      <c r="D20889" s="141" t="s">
        <v>61603</v>
      </c>
      <c r="I20889" s="141" t="s">
        <v>14</v>
      </c>
      <c r="J20889" s="649">
        <v>68.22</v>
      </c>
    </row>
    <row r="20890" spans="1:10" hidden="1">
      <c r="A20890" s="141" t="s">
        <v>61614</v>
      </c>
      <c r="B20890" s="141" t="str">
        <f t="shared" si="326"/>
        <v>REDE DE B.T.,AEREA,COM 2(DOIS)CONDUTORES DE COBRE,EXCLUSIVEFORNECIMENTO DOS CONDUTORES(LANCE).INSTALACAOREDE DE B.T.,AEREA,COM 2(DOIS)CONDUTORES DE COBRE,EXCLUSIVEREDE DE B.T.,AEREA,COM 2(DOIS)CONDUTORES DE COBRE,EXCLUSIVE</v>
      </c>
      <c r="C20890" s="141" t="s">
        <v>61613</v>
      </c>
      <c r="D20890" s="141" t="s">
        <v>61603</v>
      </c>
      <c r="I20890" s="141" t="s">
        <v>14</v>
      </c>
      <c r="J20890" s="649">
        <v>59.12</v>
      </c>
    </row>
    <row r="20891" spans="1:10" hidden="1">
      <c r="A20891" s="141" t="s">
        <v>61615</v>
      </c>
      <c r="B20891" s="141" t="str">
        <f t="shared" si="326"/>
        <v>REDE DE B.T.,AEREA,COM 3(TRES)CONDUTORES DE COBRE,EXCLUSIVEFORNECIMENTO DOS CONDUTORES(LANCE).INSTALACAOREDE DE B.T.,AEREA,COM 3(TRES)CONDUTORES DE COBRE,EXCLUSIVEREDE DE B.T.,AEREA,COM 3(TRES)CONDUTORES DE COBRE,EXCLUSIVE</v>
      </c>
      <c r="C20891" s="141" t="s">
        <v>61616</v>
      </c>
      <c r="D20891" s="141" t="s">
        <v>61603</v>
      </c>
      <c r="I20891" s="141" t="s">
        <v>14</v>
      </c>
      <c r="J20891" s="649">
        <v>102.34</v>
      </c>
    </row>
    <row r="20892" spans="1:10" hidden="1">
      <c r="A20892" s="141" t="s">
        <v>61617</v>
      </c>
      <c r="B20892" s="141" t="str">
        <f t="shared" si="326"/>
        <v>REDE DE B.T.,AEREA,COM 3(TRES)CONDUTORES DE COBRE,EXCLUSIVEFORNECIMENTO DOS CONDUTORES(LANCE).INSTALACAOREDE DE B.T.,AEREA,COM 3(TRES)CONDUTORES DE COBRE,EXCLUSIVEREDE DE B.T.,AEREA,COM 3(TRES)CONDUTORES DE COBRE,EXCLUSIVE</v>
      </c>
      <c r="C20892" s="141" t="s">
        <v>61616</v>
      </c>
      <c r="D20892" s="141" t="s">
        <v>61603</v>
      </c>
      <c r="I20892" s="141" t="s">
        <v>14</v>
      </c>
      <c r="J20892" s="649">
        <v>88.68</v>
      </c>
    </row>
    <row r="20893" spans="1:10" hidden="1">
      <c r="A20893" s="141" t="s">
        <v>61618</v>
      </c>
      <c r="B20893" s="141" t="str">
        <f t="shared" si="326"/>
        <v>REDE DE B.T.,AEREA,COM 4(QUATRO)CONDUTORES DE COBRE,EXCLUSIVE FORNECIMENTO DOS CONDUTORES(LANCE).INSTALACAOREDE DE B.T.,AEREA,COM 4(QUATRO)CONDUTORES DE COBRE,EXCLUSIVREDE DE B.T.,AEREA,COM 4(QUATRO)CONDUTORES DE COBRE,EXCLUSIV</v>
      </c>
      <c r="C20893" s="141" t="s">
        <v>61619</v>
      </c>
      <c r="D20893" s="141" t="s">
        <v>61596</v>
      </c>
      <c r="I20893" s="141" t="s">
        <v>14</v>
      </c>
      <c r="J20893" s="649">
        <v>136.44999999999999</v>
      </c>
    </row>
    <row r="20894" spans="1:10" hidden="1">
      <c r="A20894" s="141" t="s">
        <v>61620</v>
      </c>
      <c r="B20894" s="141" t="str">
        <f t="shared" si="326"/>
        <v>REDE DE B.T.,AEREA,COM 4(QUATRO)CONDUTORES DE COBRE,EXCLUSIVE FORNECIMENTO DOS CONDUTORES(LANCE).INSTALACAOREDE DE B.T.,AEREA,COM 4(QUATRO)CONDUTORES DE COBRE,EXCLUSIVREDE DE B.T.,AEREA,COM 4(QUATRO)CONDUTORES DE COBRE,EXCLUSIV</v>
      </c>
      <c r="C20894" s="141" t="s">
        <v>61619</v>
      </c>
      <c r="D20894" s="141" t="s">
        <v>61596</v>
      </c>
      <c r="I20894" s="141" t="s">
        <v>14</v>
      </c>
      <c r="J20894" s="649">
        <v>118.24</v>
      </c>
    </row>
    <row r="20895" spans="1:10" hidden="1">
      <c r="A20895" s="141" t="s">
        <v>61621</v>
      </c>
      <c r="B20895" s="141" t="str">
        <f t="shared" si="326"/>
        <v>REDE DE B.T.,AEREA,COM 3(TRES)CONDUTORES DE ALUMINIO,EXCLUSIVE FORNECIMENTO DOS CONDUTORES(LANCE).INSTALACAOREDE DE B.T.,AEREA,COM 3(TRES)CONDUTORES DE ALUMINIO,EXCLUSIREDE DE B.T.,AEREA,COM 3(TRES)CONDUTORES DE ALUMINIO,EXCLUSI</v>
      </c>
      <c r="C20895" s="141" t="s">
        <v>61622</v>
      </c>
      <c r="D20895" s="141" t="s">
        <v>61623</v>
      </c>
      <c r="I20895" s="141" t="s">
        <v>14</v>
      </c>
      <c r="J20895" s="649">
        <v>110.86</v>
      </c>
    </row>
    <row r="20896" spans="1:10" hidden="1">
      <c r="A20896" s="141" t="s">
        <v>61624</v>
      </c>
      <c r="B20896" s="141" t="str">
        <f t="shared" si="326"/>
        <v>REDE DE B.T.,AEREA,COM 3(TRES)CONDUTORES DE ALUMINIO,EXCLUSIVE FORNECIMENTO DOS CONDUTORES(LANCE).INSTALACAOREDE DE B.T.,AEREA,COM 3(TRES)CONDUTORES DE ALUMINIO,EXCLUSIREDE DE B.T.,AEREA,COM 3(TRES)CONDUTORES DE ALUMINIO,EXCLUSI</v>
      </c>
      <c r="C20896" s="141" t="s">
        <v>61622</v>
      </c>
      <c r="D20896" s="141" t="s">
        <v>61623</v>
      </c>
      <c r="I20896" s="141" t="s">
        <v>14</v>
      </c>
      <c r="J20896" s="649">
        <v>96.07</v>
      </c>
    </row>
    <row r="20897" spans="1:10" hidden="1">
      <c r="A20897" s="141" t="s">
        <v>61625</v>
      </c>
      <c r="B20897" s="141" t="str">
        <f t="shared" si="326"/>
        <v>REDE DE B.T.,AEREA,COM 4(QUATRO)CONDUTORES DE ALUMINIO,EXCLUSIVE FORNECIMENTO DOS CONDUTORES(LANCE).INSTALACAOREDE DE B.T.,AEREA,COM 4(QUATRO)CONDUTORES DE ALUMINIO,EXCLUREDE DE B.T.,AEREA,COM 4(QUATRO)CONDUTORES DE ALUMINIO,EXCLU</v>
      </c>
      <c r="C20897" s="141" t="s">
        <v>61626</v>
      </c>
      <c r="D20897" s="141" t="s">
        <v>61627</v>
      </c>
      <c r="I20897" s="141" t="s">
        <v>14</v>
      </c>
      <c r="J20897" s="649">
        <v>170.56</v>
      </c>
    </row>
    <row r="20898" spans="1:10" hidden="1">
      <c r="A20898" s="141" t="s">
        <v>61628</v>
      </c>
      <c r="B20898" s="141" t="str">
        <f t="shared" si="326"/>
        <v>REDE DE B.T.,AEREA,COM 4(QUATRO)CONDUTORES DE ALUMINIO,EXCLUSIVE FORNECIMENTO DOS CONDUTORES(LANCE).INSTALACAOREDE DE B.T.,AEREA,COM 4(QUATRO)CONDUTORES DE ALUMINIO,EXCLUREDE DE B.T.,AEREA,COM 4(QUATRO)CONDUTORES DE ALUMINIO,EXCLU</v>
      </c>
      <c r="C20898" s="141" t="s">
        <v>61626</v>
      </c>
      <c r="D20898" s="141" t="s">
        <v>61627</v>
      </c>
      <c r="I20898" s="141" t="s">
        <v>14</v>
      </c>
      <c r="J20898" s="649">
        <v>147.80000000000001</v>
      </c>
    </row>
    <row r="20899" spans="1:10" hidden="1">
      <c r="A20899" s="141" t="s">
        <v>61629</v>
      </c>
      <c r="B20899" s="141" t="str">
        <f t="shared" si="326"/>
        <v>REDE DE B.T.,AEREA,COM 1(UM)CONDUTOR DE ALUMINIO,EXCLUSIVE FORNECIMENTO DO CONDUTOR(LANCE).INSTALACAOREDE DE B.T.,AEREA,COM 1(UM)CONDUTOR DE ALUMINIO,EXCLUSIVE FREDE DE B.T.,AEREA,COM 1(UM)CONDUTOR DE ALUMINIO,EXCLUSIVE F</v>
      </c>
      <c r="C20899" s="141" t="s">
        <v>61630</v>
      </c>
      <c r="D20899" s="141" t="s">
        <v>61631</v>
      </c>
      <c r="I20899" s="141" t="s">
        <v>14</v>
      </c>
      <c r="J20899" s="649">
        <v>51.17</v>
      </c>
    </row>
    <row r="20900" spans="1:10" hidden="1">
      <c r="A20900" s="141" t="s">
        <v>61632</v>
      </c>
      <c r="B20900" s="141" t="str">
        <f t="shared" si="326"/>
        <v>REDE DE B.T.,AEREA,COM 1(UM)CONDUTOR DE ALUMINIO,EXCLUSIVE FORNECIMENTO DO CONDUTOR(LANCE).INSTALACAOREDE DE B.T.,AEREA,COM 1(UM)CONDUTOR DE ALUMINIO,EXCLUSIVE FREDE DE B.T.,AEREA,COM 1(UM)CONDUTOR DE ALUMINIO,EXCLUSIVE F</v>
      </c>
      <c r="C20900" s="141" t="s">
        <v>61630</v>
      </c>
      <c r="D20900" s="141" t="s">
        <v>61631</v>
      </c>
      <c r="I20900" s="141" t="s">
        <v>14</v>
      </c>
      <c r="J20900" s="649">
        <v>44.34</v>
      </c>
    </row>
    <row r="20901" spans="1:10" hidden="1">
      <c r="A20901" s="141" t="s">
        <v>61633</v>
      </c>
      <c r="B20901" s="141" t="str">
        <f t="shared" si="326"/>
        <v>REDE DE B.T.,AEREA,COM 2(DOIS)CONDUTORES DE ALUMINIO,EXCLUSIVE FORNECIMENTO DO CONDUTOR(LANCE).INSTALACAOREDE DE B.T.,AEREA,COM 2(DOIS)CONDUTORES DE ALUMINIO,EXCLUSIREDE DE B.T.,AEREA,COM 2(DOIS)CONDUTORES DE ALUMINIO,EXCLUSI</v>
      </c>
      <c r="C20901" s="141" t="s">
        <v>61634</v>
      </c>
      <c r="D20901" s="141" t="s">
        <v>61635</v>
      </c>
      <c r="I20901" s="141" t="s">
        <v>14</v>
      </c>
      <c r="J20901" s="649">
        <v>85.28</v>
      </c>
    </row>
    <row r="20902" spans="1:10" hidden="1">
      <c r="A20902" s="141" t="s">
        <v>61636</v>
      </c>
      <c r="B20902" s="141" t="str">
        <f t="shared" si="326"/>
        <v>REDE DE B.T.,AEREA,COM 2(DOIS)CONDUTORES DE ALUMINIO,EXCLUSIVE FORNECIMENTO DO CONDUTOR(LANCE).INSTALACAOREDE DE B.T.,AEREA,COM 2(DOIS)CONDUTORES DE ALUMINIO,EXCLUSIREDE DE B.T.,AEREA,COM 2(DOIS)CONDUTORES DE ALUMINIO,EXCLUSI</v>
      </c>
      <c r="C20902" s="141" t="s">
        <v>61634</v>
      </c>
      <c r="D20902" s="141" t="s">
        <v>61635</v>
      </c>
      <c r="I20902" s="141" t="s">
        <v>14</v>
      </c>
      <c r="J20902" s="649">
        <v>73.900000000000006</v>
      </c>
    </row>
    <row r="20903" spans="1:10" hidden="1">
      <c r="A20903" s="141" t="s">
        <v>61637</v>
      </c>
      <c r="B20903" s="141" t="str">
        <f t="shared" si="326"/>
        <v>REDE B.T.,AEREA,COM CABO MULTIPLEX OU SIMILAR,DE ALUMINIO,EXCLUSIVE FORNECIMENTO DO CABO.INSTALACAOREDE B.T.,AEREA,COM CABO MULTIPLEX OU SIMILAR,DE ALUMINIO,EXREDE B.T.,AEREA,COM CABO MULTIPLEX OU SIMILAR,DE ALUMINIO,EX</v>
      </c>
      <c r="C20903" s="141" t="s">
        <v>61638</v>
      </c>
      <c r="D20903" s="141" t="s">
        <v>61639</v>
      </c>
      <c r="I20903" s="141" t="s">
        <v>14</v>
      </c>
      <c r="J20903" s="649">
        <v>9.89</v>
      </c>
    </row>
    <row r="20904" spans="1:10" hidden="1">
      <c r="A20904" s="141" t="s">
        <v>61640</v>
      </c>
      <c r="B20904" s="141" t="str">
        <f t="shared" si="326"/>
        <v>REDE B.T.,AEREA,COM CABO MULTIPLEX OU SIMILAR,DE ALUMINIO,EXCLUSIVE FORNECIMENTO DO CABO.INSTALACAOREDE B.T.,AEREA,COM CABO MULTIPLEX OU SIMILAR,DE ALUMINIO,EXREDE B.T.,AEREA,COM CABO MULTIPLEX OU SIMILAR,DE ALUMINIO,EX</v>
      </c>
      <c r="C20904" s="141" t="s">
        <v>61638</v>
      </c>
      <c r="D20904" s="141" t="s">
        <v>61639</v>
      </c>
      <c r="I20904" s="141" t="s">
        <v>14</v>
      </c>
      <c r="J20904" s="649">
        <v>8.57</v>
      </c>
    </row>
    <row r="20905" spans="1:10" hidden="1">
      <c r="A20905" s="141" t="s">
        <v>61641</v>
      </c>
      <c r="B20905" s="141" t="str">
        <f t="shared" si="326"/>
        <v>ISOLADOR DE BAIXA TENSAO(BT),TIPO CARRETEL,NA COR MARROM,MEDINDO(72X72)MM.FORNECIMENTOISOLADOR DE BAIXA TENSAO(BT),TIPO CARRETEL,NA COR MARROM,MEDISOLADOR DE BAIXA TENSAO(BT),TIPO CARRETEL,NA COR MARROM,MED</v>
      </c>
      <c r="C20905" s="141" t="s">
        <v>61642</v>
      </c>
      <c r="D20905" s="141" t="s">
        <v>61643</v>
      </c>
      <c r="I20905" s="141" t="s">
        <v>14</v>
      </c>
      <c r="J20905" s="649">
        <v>6.07</v>
      </c>
    </row>
    <row r="20906" spans="1:10" hidden="1">
      <c r="A20906" s="141" t="s">
        <v>61644</v>
      </c>
      <c r="B20906" s="141" t="str">
        <f t="shared" si="326"/>
        <v>ISOLADOR DE BAIXA TENSAO(BT),TIPO CARRETEL,NA COR MARROM,MEDINDO(72X72)MM.FORNECIMENTOISOLADOR DE BAIXA TENSAO(BT),TIPO CARRETEL,NA COR MARROM,MEDISOLADOR DE BAIXA TENSAO(BT),TIPO CARRETEL,NA COR MARROM,MED</v>
      </c>
      <c r="C20906" s="141" t="s">
        <v>61642</v>
      </c>
      <c r="D20906" s="141" t="s">
        <v>61643</v>
      </c>
      <c r="I20906" s="141" t="s">
        <v>14</v>
      </c>
      <c r="J20906" s="649">
        <v>6.07</v>
      </c>
    </row>
    <row r="20907" spans="1:10" hidden="1">
      <c r="A20907" s="141" t="s">
        <v>61645</v>
      </c>
      <c r="B20907" s="141" t="str">
        <f t="shared" si="326"/>
        <v>ISOLADOR TIPO PINO,13,8KV.FORNECIMENTOISOLADOR TIPO PINO,13,8KV.FORNECIMENTOISOLADOR TIPO PINO,13,8KV.FORNECIMENTO</v>
      </c>
      <c r="C20907" s="141" t="s">
        <v>61646</v>
      </c>
      <c r="I20907" s="141" t="s">
        <v>14</v>
      </c>
      <c r="J20907" s="649">
        <v>30.29</v>
      </c>
    </row>
    <row r="20908" spans="1:10" hidden="1">
      <c r="A20908" s="141" t="s">
        <v>61647</v>
      </c>
      <c r="B20908" s="141" t="str">
        <f t="shared" si="326"/>
        <v>ISOLADOR TIPO PINO,13,8KV.FORNECIMENTOISOLADOR TIPO PINO,13,8KV.FORNECIMENTOISOLADOR TIPO PINO,13,8KV.FORNECIMENTO</v>
      </c>
      <c r="C20908" s="141" t="s">
        <v>61646</v>
      </c>
      <c r="I20908" s="141" t="s">
        <v>14</v>
      </c>
      <c r="J20908" s="649">
        <v>30.29</v>
      </c>
    </row>
    <row r="20909" spans="1:10" hidden="1">
      <c r="A20909" s="141" t="s">
        <v>61648</v>
      </c>
      <c r="B20909" s="141" t="str">
        <f t="shared" si="326"/>
        <v>MUFLA TERMINAL PARA CABO SINGELO 50MM2,15KV.FORNECIMENTOMUFLA TERMINAL PARA CABO SINGELO 50MM2,15KV.FORNECIMENTOMUFLA TERMINAL PARA CABO SINGELO 50MM2,15KV.FORNECIMENTO</v>
      </c>
      <c r="C20909" s="141" t="s">
        <v>61649</v>
      </c>
      <c r="I20909" s="141" t="s">
        <v>14</v>
      </c>
      <c r="J20909" s="649">
        <v>215.2</v>
      </c>
    </row>
    <row r="20910" spans="1:10" hidden="1">
      <c r="A20910" s="141" t="s">
        <v>61650</v>
      </c>
      <c r="B20910" s="141" t="str">
        <f t="shared" si="326"/>
        <v>MUFLA TERMINAL PARA CABO SINGELO 50MM2,15KV.FORNECIMENTOMUFLA TERMINAL PARA CABO SINGELO 50MM2,15KV.FORNECIMENTOMUFLA TERMINAL PARA CABO SINGELO 50MM2,15KV.FORNECIMENTO</v>
      </c>
      <c r="C20910" s="141" t="s">
        <v>61649</v>
      </c>
      <c r="I20910" s="141" t="s">
        <v>14</v>
      </c>
      <c r="J20910" s="649">
        <v>215.2</v>
      </c>
    </row>
    <row r="20911" spans="1:10" hidden="1">
      <c r="A20911" s="141" t="s">
        <v>61651</v>
      </c>
      <c r="B20911" s="141" t="str">
        <f t="shared" si="326"/>
        <v>LUMINARIA LED,LEDRJ-01/50V,CORPO ALUM.INJETADO/EXTRUDADO,INST.PONTA BRACO/NUCLEO,POTENCIA MAX.25W,FLUXO MIN.2875LM,TEMPELUMINARIA LED,LEDRJ-01/50V,CORPO ALUM.INJETADO/EXTRUDADO,INSRATURA COR 4000/5500K,IP 66,IK 08,RESISTENCIA UV,TENSAO 50V,EFICIENCIA MIN.100 LM/W,IRC&gt;=70,TEMPERATURA OPERACAO -20/75°C,DEPRECIACAO MAX.20%(L80) 60.000H,TANTO P/FLUXO QUANTO P/CROMATICIDADE.CONF.EM-RIOLUZ-94.GARANTIA EM-RIOLUZ-48.FORN.LUMINARIA LED,LEDRJ-01/50V,CORPO ALUM.INJETADO/EXTRUDADO,INS</v>
      </c>
      <c r="C20911" s="141" t="s">
        <v>61652</v>
      </c>
      <c r="D20911" s="141" t="s">
        <v>61653</v>
      </c>
      <c r="E20911" s="141" t="s">
        <v>61654</v>
      </c>
      <c r="F20911" s="141" t="s">
        <v>61655</v>
      </c>
      <c r="G20911" s="141" t="s">
        <v>61656</v>
      </c>
      <c r="H20911" s="141" t="s">
        <v>61657</v>
      </c>
      <c r="I20911" s="141" t="s">
        <v>14</v>
      </c>
      <c r="J20911" s="649">
        <v>548.42999999999995</v>
      </c>
    </row>
    <row r="20912" spans="1:10" hidden="1">
      <c r="A20912" s="141" t="s">
        <v>61658</v>
      </c>
      <c r="B20912" s="141" t="str">
        <f t="shared" si="326"/>
        <v>LUMINARIA LED,LEDRJ-01/50V,CORPO ALUM.INJETADO/EXTRUDADO,INST.PONTA BRACO/NUCLEO,POTENCIA MAX.25W,FLUXO MIN.2875LM,TEMPELUMINARIA LED,LEDRJ-01/50V,CORPO ALUM.INJETADO/EXTRUDADO,INSRATURA COR 4000/5500K,IP 66,IK 08,RESISTENCIA UV,TENSAO 50V,EFICIENCIA MIN.100 LM/W,IRC&gt;=70,TEMPERATURA OPERACAO -20/75°C,DEPRECIACAO MAX.20%(L80) 60.000H,TANTO P/FLUXO QUANTO P/CROMATICIDADE.CONF.EM-RIOLUZ-94.GARANTIA EM-RIOLUZ-48.FORN.LUMINARIA LED,LEDRJ-01/50V,CORPO ALUM.INJETADO/EXTRUDADO,INS</v>
      </c>
      <c r="C20912" s="141" t="s">
        <v>61652</v>
      </c>
      <c r="D20912" s="141" t="s">
        <v>61653</v>
      </c>
      <c r="E20912" s="141" t="s">
        <v>61654</v>
      </c>
      <c r="F20912" s="141" t="s">
        <v>61655</v>
      </c>
      <c r="G20912" s="141" t="s">
        <v>61656</v>
      </c>
      <c r="H20912" s="141" t="s">
        <v>61657</v>
      </c>
      <c r="I20912" s="141" t="s">
        <v>14</v>
      </c>
      <c r="J20912" s="649">
        <v>548.42999999999995</v>
      </c>
    </row>
    <row r="20913" spans="1:10" hidden="1">
      <c r="A20913" s="141" t="s">
        <v>61659</v>
      </c>
      <c r="B20913" s="141" t="str">
        <f t="shared" si="326"/>
        <v>LUMINARIA LED,LEDRJ-02,CORPO ALUM.INJETADO/EXTRUDADO,INST.PONTA BRACO/NUCLEO,POTENCIA MAX.55W,FLUXO MIN.6325 LM,TEMPERATLUMINARIA LED,LEDRJ-02,CORPO ALUM.INJETADO/EXTRUDADO,INST.POURA COR 4000/5500K,IP 66,IK 08,RESISTENCIA UV,TENSAO 100/240V,EFICIENCIA MIN.115LM/W,IRC &gt;=70,TEMPERATURA OPERACAO -20/75°C,DEPRECIACAO MAX.10%(L90) 60.000H,TANTO P/FLUXO QUANTO P/CROMATICIDADE.CONF.EM-RIOLUZ-94.GARANTIA EM-RIOLUZ-48.FORN.LUMINARIA LED,LEDRJ-02,CORPO ALUM.INJETADO/EXTRUDADO,INST.PO</v>
      </c>
      <c r="C20913" s="141" t="s">
        <v>61660</v>
      </c>
      <c r="D20913" s="141" t="s">
        <v>61661</v>
      </c>
      <c r="E20913" s="141" t="s">
        <v>61662</v>
      </c>
      <c r="F20913" s="141" t="s">
        <v>61663</v>
      </c>
      <c r="G20913" s="141" t="s">
        <v>61664</v>
      </c>
      <c r="H20913" s="141" t="s">
        <v>61665</v>
      </c>
      <c r="I20913" s="141" t="s">
        <v>14</v>
      </c>
      <c r="J20913" s="649">
        <v>622.22</v>
      </c>
    </row>
    <row r="20914" spans="1:10" hidden="1">
      <c r="A20914" s="141" t="s">
        <v>61666</v>
      </c>
      <c r="B20914" s="141" t="str">
        <f t="shared" si="326"/>
        <v>LUMINARIA LED,LEDRJ-02,CORPO ALUM.INJETADO/EXTRUDADO,INST.PONTA BRACO/NUCLEO,POTENCIA MAX.55W,FLUXO MIN.6325 LM,TEMPERATLUMINARIA LED,LEDRJ-02,CORPO ALUM.INJETADO/EXTRUDADO,INST.POURA COR 4000/5500K,IP 66,IK 08,RESISTENCIA UV,TENSAO 100/240V,EFICIENCIA MIN.115LM/W,IRC &gt;=70,TEMPERATURA OPERACAO -20/75°C,DEPRECIACAO MAX.10%(L90) 60.000H,TANTO P/FLUXO QUANTO P/CROMATICIDADE.CONF.EM-RIOLUZ-94.GARANTIA EM-RIOLUZ-48.FORN.LUMINARIA LED,LEDRJ-02,CORPO ALUM.INJETADO/EXTRUDADO,INST.PO</v>
      </c>
      <c r="C20914" s="141" t="s">
        <v>61660</v>
      </c>
      <c r="D20914" s="141" t="s">
        <v>61661</v>
      </c>
      <c r="E20914" s="141" t="s">
        <v>61662</v>
      </c>
      <c r="F20914" s="141" t="s">
        <v>61663</v>
      </c>
      <c r="G20914" s="141" t="s">
        <v>61664</v>
      </c>
      <c r="H20914" s="141" t="s">
        <v>61665</v>
      </c>
      <c r="I20914" s="141" t="s">
        <v>14</v>
      </c>
      <c r="J20914" s="649">
        <v>622.22</v>
      </c>
    </row>
    <row r="20915" spans="1:10" hidden="1">
      <c r="A20915" s="141" t="s">
        <v>61667</v>
      </c>
      <c r="B20915" s="141" t="str">
        <f t="shared" si="326"/>
        <v>LUMINARIA LED,LEDRJ-03,CORPO ALUM.INJETADO/EXTRUDADO,INST.PONTA BRACO/NUCLEO,POTENCIA MAX.85W,FLUXO MIN.8625LM,TEMPERATULUMINARIA LED,LEDRJ-03,CORPO ALUM.INJETADO/EXTRUDADO,INST.PORA COR 4000/5500K,IP 66,IK 08,RESISTENCIA UV,TENSAO 100/240V,EFICIENCIA MIN.115LM/W,IRC&gt;=70,TEMPERATURA OPERACAO -20/75°C,DEPRECIACAO MAXIMA 10%(L90) 60.000H,TANTO P/FLUXO QUANTO P/CROMATICIDADE.CONF.EM-RIOLUZ-94.GARANTIA EM-RIOLUZ-48.FORN.LUMINARIA LED,LEDRJ-03,CORPO ALUM.INJETADO/EXTRUDADO,INST.PO</v>
      </c>
      <c r="C20915" s="141" t="s">
        <v>61668</v>
      </c>
      <c r="D20915" s="141" t="s">
        <v>61669</v>
      </c>
      <c r="E20915" s="141" t="s">
        <v>61670</v>
      </c>
      <c r="F20915" s="141" t="s">
        <v>61671</v>
      </c>
      <c r="G20915" s="141" t="s">
        <v>61672</v>
      </c>
      <c r="H20915" s="141" t="s">
        <v>61673</v>
      </c>
      <c r="I20915" s="141" t="s">
        <v>14</v>
      </c>
      <c r="J20915" s="649">
        <v>914.04</v>
      </c>
    </row>
    <row r="20916" spans="1:10" hidden="1">
      <c r="A20916" s="141" t="s">
        <v>61674</v>
      </c>
      <c r="B20916" s="141" t="str">
        <f t="shared" si="326"/>
        <v>LUMINARIA LED,LEDRJ-03,CORPO ALUM.INJETADO/EXTRUDADO,INST.PONTA BRACO/NUCLEO,POTENCIA MAX.85W,FLUXO MIN.8625LM,TEMPERATULUMINARIA LED,LEDRJ-03,CORPO ALUM.INJETADO/EXTRUDADO,INST.PORA COR 4000/5500K,IP 66,IK 08,RESISTENCIA UV,TENSAO 100/240V,EFICIENCIA MIN.115LM/W,IRC&gt;=70,TEMPERATURA OPERACAO -20/75°C,DEPRECIACAO MAXIMA 10%(L90) 60.000H,TANTO P/FLUXO QUANTO P/CROMATICIDADE.CONF.EM-RIOLUZ-94.GARANTIA EM-RIOLUZ-48.FORN.LUMINARIA LED,LEDRJ-03,CORPO ALUM.INJETADO/EXTRUDADO,INST.PO</v>
      </c>
      <c r="C20916" s="141" t="s">
        <v>61668</v>
      </c>
      <c r="D20916" s="141" t="s">
        <v>61669</v>
      </c>
      <c r="E20916" s="141" t="s">
        <v>61670</v>
      </c>
      <c r="F20916" s="141" t="s">
        <v>61671</v>
      </c>
      <c r="G20916" s="141" t="s">
        <v>61672</v>
      </c>
      <c r="H20916" s="141" t="s">
        <v>61673</v>
      </c>
      <c r="I20916" s="141" t="s">
        <v>14</v>
      </c>
      <c r="J20916" s="649">
        <v>914.04</v>
      </c>
    </row>
    <row r="20917" spans="1:10" hidden="1">
      <c r="A20917" s="141" t="s">
        <v>61675</v>
      </c>
      <c r="B20917" s="141" t="str">
        <f t="shared" si="326"/>
        <v>LUMINARIA LED,LEDRJ-04,CORPO ALUM.INJETADO/EXTRUDADO,INST.PONTA BRACO/NUCLEO,POTENCIA MAX.125W,FLUXO MIN.9200LM,TEMPERATLUMINARIA LED,LEDRJ-04,CORPO ALUM.INJETADO/EXTRUDADO,INST.POURA COR 4000/5500K,IP 66,IK 08,RESISTENCIA UV,TENSAO 100/240V,EFICIENCIA MIN.115LM/W,IRC&gt;=70,TEMPERATURA OPERACAO -20/75°C,DEPRECIACAO MAX.10%(L90) 60.000H,TANTO P/FLUXO QUANTO P/CROMATICIDADE.CONF.EM-RIOLUZ-94.GARANTIA EM-RIOLUZ-48.FORN.LUMINARIA LED,LEDRJ-04,CORPO ALUM.INJETADO/EXTRUDADO,INST.PO</v>
      </c>
      <c r="C20917" s="141" t="s">
        <v>61676</v>
      </c>
      <c r="D20917" s="141" t="s">
        <v>61677</v>
      </c>
      <c r="E20917" s="141" t="s">
        <v>61662</v>
      </c>
      <c r="F20917" s="141" t="s">
        <v>61678</v>
      </c>
      <c r="G20917" s="141" t="s">
        <v>61679</v>
      </c>
      <c r="H20917" s="141" t="s">
        <v>61680</v>
      </c>
      <c r="I20917" s="141" t="s">
        <v>14</v>
      </c>
      <c r="J20917" s="649">
        <v>880.18</v>
      </c>
    </row>
    <row r="20918" spans="1:10" hidden="1">
      <c r="A20918" s="141" t="s">
        <v>61681</v>
      </c>
      <c r="B20918" s="141" t="str">
        <f t="shared" si="326"/>
        <v>LUMINARIA LED,LEDRJ-04,CORPO ALUM.INJETADO/EXTRUDADO,INST.PONTA BRACO/NUCLEO,POTENCIA MAX.125W,FLUXO MIN.9200LM,TEMPERATLUMINARIA LED,LEDRJ-04,CORPO ALUM.INJETADO/EXTRUDADO,INST.POURA COR 4000/5500K,IP 66,IK 08,RESISTENCIA UV,TENSAO 100/240V,EFICIENCIA MIN.115LM/W,IRC&gt;=70,TEMPERATURA OPERACAO -20/75°C,DEPRECIACAO MAX.10%(L90) 60.000H,TANTO P/FLUXO QUANTO P/CROMATICIDADE.CONF.EM-RIOLUZ-94.GARANTIA EM-RIOLUZ-48.FORN.LUMINARIA LED,LEDRJ-04,CORPO ALUM.INJETADO/EXTRUDADO,INST.PO</v>
      </c>
      <c r="C20918" s="141" t="s">
        <v>61676</v>
      </c>
      <c r="D20918" s="141" t="s">
        <v>61677</v>
      </c>
      <c r="E20918" s="141" t="s">
        <v>61662</v>
      </c>
      <c r="F20918" s="141" t="s">
        <v>61678</v>
      </c>
      <c r="G20918" s="141" t="s">
        <v>61679</v>
      </c>
      <c r="H20918" s="141" t="s">
        <v>61680</v>
      </c>
      <c r="I20918" s="141" t="s">
        <v>14</v>
      </c>
      <c r="J20918" s="649">
        <v>880.18</v>
      </c>
    </row>
    <row r="20919" spans="1:10" hidden="1">
      <c r="A20919" s="141" t="s">
        <v>61682</v>
      </c>
      <c r="B20919" s="141" t="str">
        <f t="shared" si="326"/>
        <v>LUMINARIA LED,LEDRJ-05,CORPO ALUM.INJETADO/EXTRUDADO,P/INST.PONTA BRACO/NUCLEO,POTENCIA MAX.170W,FLUXO MIN.12075LM,TEMPELUMINARIA LED,LEDRJ-05,CORPO ALUM.INJETADO/EXTRUDADO,P/INST.RATURA COR 4000/5500K,IP 66,IK 08,RESISTENCIA UV,TENSAO 100/240V,EFICIENCIA MIN.115LM/W,IRC&gt;=70,TEMPERATURA OPERACAO -20/75°C,DEPRECIACAO MAX.10%(L90)60.000H,TANTO P/FLUXO QUANTO P/CROMATICIDADE.CONF.EM-RIOLUZ-94.GARANTIA EM-RIOLUZ-48.FORN.LUMINARIA LED,LEDRJ-05,CORPO ALUM.INJETADO/EXTRUDADO,P/INST.</v>
      </c>
      <c r="C20919" s="141" t="s">
        <v>61683</v>
      </c>
      <c r="D20919" s="141" t="s">
        <v>61684</v>
      </c>
      <c r="E20919" s="141" t="s">
        <v>61685</v>
      </c>
      <c r="F20919" s="141" t="s">
        <v>61686</v>
      </c>
      <c r="G20919" s="141" t="s">
        <v>61687</v>
      </c>
      <c r="H20919" s="141" t="s">
        <v>61673</v>
      </c>
      <c r="I20919" s="141" t="s">
        <v>14</v>
      </c>
      <c r="J20919" s="649">
        <v>1108</v>
      </c>
    </row>
    <row r="20920" spans="1:10" hidden="1">
      <c r="A20920" s="141" t="s">
        <v>61688</v>
      </c>
      <c r="B20920" s="141" t="str">
        <f t="shared" si="326"/>
        <v>LUMINARIA LED,LEDRJ-05,CORPO ALUM.INJETADO/EXTRUDADO,P/INST.PONTA BRACO/NUCLEO,POTENCIA MAX.170W,FLUXO MIN.12075LM,TEMPELUMINARIA LED,LEDRJ-05,CORPO ALUM.INJETADO/EXTRUDADO,P/INST.RATURA COR 4000/5500K,IP 66,IK 08,RESISTENCIA UV,TENSAO 100/240V,EFICIENCIA MIN.115LM/W,IRC&gt;=70,TEMPERATURA OPERACAO -20/75°C,DEPRECIACAO MAX.10%(L90)60.000H,TANTO P/FLUXO QUANTO P/CROMATICIDADE.CONF.EM-RIOLUZ-94.GARANTIA EM-RIOLUZ-48.FORN.LUMINARIA LED,LEDRJ-05,CORPO ALUM.INJETADO/EXTRUDADO,P/INST.</v>
      </c>
      <c r="C20920" s="141" t="s">
        <v>61683</v>
      </c>
      <c r="D20920" s="141" t="s">
        <v>61684</v>
      </c>
      <c r="E20920" s="141" t="s">
        <v>61685</v>
      </c>
      <c r="F20920" s="141" t="s">
        <v>61686</v>
      </c>
      <c r="G20920" s="141" t="s">
        <v>61687</v>
      </c>
      <c r="H20920" s="141" t="s">
        <v>61673</v>
      </c>
      <c r="I20920" s="141" t="s">
        <v>14</v>
      </c>
      <c r="J20920" s="649">
        <v>1108</v>
      </c>
    </row>
    <row r="20921" spans="1:10" hidden="1">
      <c r="A20921" s="141" t="s">
        <v>61689</v>
      </c>
      <c r="B20921" s="141" t="str">
        <f t="shared" si="326"/>
        <v>LUMINARIA LED,LEDRJ-06,CORPO ALUM.INJETADO/EXTRUDADO,INST.PONTA BRACO/NUCLEO,POTENCIA MAX.210W,FLUXO MIN.17825LM,TEMPERALUMINARIA LED,LEDRJ-06,CORPO ALUM.INJETADO/EXTRUDADO,INST.POTURA COR 4000/5500K,IP 66,IK 08,RESISTENCIA UV,TENSAO 100/240V,EFICIENCIA MIN.115LM/W,IRC&gt;=70,TEMPERATURA OPERACAO -20/75°C,DEPRECIACAO MAX.10%(L90) 60.000H,TANTO P/FLUXO QUANTO P/CROMATICIDADE.CONF.EM-RIOLUZ-94.GARANTIA EM-RIOLUZ-48.FORN.LUMINARIA LED,LEDRJ-06,CORPO ALUM.INJETADO/EXTRUDADO,INST.PO</v>
      </c>
      <c r="C20921" s="141" t="s">
        <v>61690</v>
      </c>
      <c r="D20921" s="141" t="s">
        <v>61691</v>
      </c>
      <c r="E20921" s="141" t="s">
        <v>61692</v>
      </c>
      <c r="F20921" s="141" t="s">
        <v>61693</v>
      </c>
      <c r="G20921" s="141" t="s">
        <v>61664</v>
      </c>
      <c r="H20921" s="141" t="s">
        <v>61665</v>
      </c>
      <c r="I20921" s="141" t="s">
        <v>14</v>
      </c>
      <c r="J20921" s="649">
        <v>1262.26</v>
      </c>
    </row>
    <row r="20922" spans="1:10" hidden="1">
      <c r="A20922" s="141" t="s">
        <v>61694</v>
      </c>
      <c r="B20922" s="141" t="str">
        <f t="shared" si="326"/>
        <v>LUMINARIA LED,LEDRJ-06,CORPO ALUM.INJETADO/EXTRUDADO,INST.PONTA BRACO/NUCLEO,POTENCIA MAX.210W,FLUXO MIN.17825LM,TEMPERALUMINARIA LED,LEDRJ-06,CORPO ALUM.INJETADO/EXTRUDADO,INST.POTURA COR 4000/5500K,IP 66,IK 08,RESISTENCIA UV,TENSAO 100/240V,EFICIENCIA MIN.115LM/W,IRC&gt;=70,TEMPERATURA OPERACAO -20/75°C,DEPRECIACAO MAX.10%(L90) 60.000H,TANTO P/FLUXO QUANTO P/CROMATICIDADE.CONF.EM-RIOLUZ-94.GARANTIA EM-RIOLUZ-48.FORN.LUMINARIA LED,LEDRJ-06,CORPO ALUM.INJETADO/EXTRUDADO,INST.PO</v>
      </c>
      <c r="C20922" s="141" t="s">
        <v>61690</v>
      </c>
      <c r="D20922" s="141" t="s">
        <v>61691</v>
      </c>
      <c r="E20922" s="141" t="s">
        <v>61692</v>
      </c>
      <c r="F20922" s="141" t="s">
        <v>61693</v>
      </c>
      <c r="G20922" s="141" t="s">
        <v>61664</v>
      </c>
      <c r="H20922" s="141" t="s">
        <v>61665</v>
      </c>
      <c r="I20922" s="141" t="s">
        <v>14</v>
      </c>
      <c r="J20922" s="649">
        <v>1262.26</v>
      </c>
    </row>
    <row r="20923" spans="1:10" hidden="1">
      <c r="A20923" s="141" t="s">
        <v>61695</v>
      </c>
      <c r="B20923" s="141" t="str">
        <f t="shared" si="326"/>
        <v>LUMINARIA LED,LEDRJ-07,CORPO ALUM.INJETADO/EXTRUDADO,INST.PONTA BRACO/NUCLEO,POTENCIA MAX.250W,FLUXO MIN.24725LM,TEMPERALUMINARIA LED,LEDRJ-07,CORPO ALUM.INJETADO/EXTRUDADO,INST.POTURA COR 4000/5500K,IP 66,IK 08,RESISTENCIA UV,TENSAO 100/240V,EFICIENCIA MIN.115LM/W,IRC&gt;=70,TEMPERATURA OPERACAO -20/75°C,DEPRECIACAO MAX.10%(L90) 60.000H,TANTO P/FLUXO QUANTO P/CROMATICIDADE.CONF.EM-RIOLUZ-94.GARANTIA EM-RIOLUZ-48.FORN.LUMINARIA LED,LEDRJ-07,CORPO ALUM.INJETADO/EXTRUDADO,INST.PO</v>
      </c>
      <c r="C20923" s="141" t="s">
        <v>61696</v>
      </c>
      <c r="D20923" s="141" t="s">
        <v>61697</v>
      </c>
      <c r="E20923" s="141" t="s">
        <v>61692</v>
      </c>
      <c r="F20923" s="141" t="s">
        <v>61693</v>
      </c>
      <c r="G20923" s="141" t="s">
        <v>61664</v>
      </c>
      <c r="H20923" s="141" t="s">
        <v>61665</v>
      </c>
      <c r="I20923" s="141" t="s">
        <v>14</v>
      </c>
      <c r="J20923" s="649">
        <v>1778.19</v>
      </c>
    </row>
    <row r="20924" spans="1:10" hidden="1">
      <c r="A20924" s="141" t="s">
        <v>61698</v>
      </c>
      <c r="B20924" s="141" t="str">
        <f t="shared" si="326"/>
        <v>LUMINARIA LED,LEDRJ-07,CORPO ALUM.INJETADO/EXTRUDADO,INST.PONTA BRACO/NUCLEO,POTENCIA MAX.250W,FLUXO MIN.24725LM,TEMPERALUMINARIA LED,LEDRJ-07,CORPO ALUM.INJETADO/EXTRUDADO,INST.POTURA COR 4000/5500K,IP 66,IK 08,RESISTENCIA UV,TENSAO 100/240V,EFICIENCIA MIN.115LM/W,IRC&gt;=70,TEMPERATURA OPERACAO -20/75°C,DEPRECIACAO MAX.10%(L90) 60.000H,TANTO P/FLUXO QUANTO P/CROMATICIDADE.CONF.EM-RIOLUZ-94.GARANTIA EM-RIOLUZ-48.FORN.LUMINARIA LED,LEDRJ-07,CORPO ALUM.INJETADO/EXTRUDADO,INST.PO</v>
      </c>
      <c r="C20924" s="141" t="s">
        <v>61696</v>
      </c>
      <c r="D20924" s="141" t="s">
        <v>61697</v>
      </c>
      <c r="E20924" s="141" t="s">
        <v>61692</v>
      </c>
      <c r="F20924" s="141" t="s">
        <v>61693</v>
      </c>
      <c r="G20924" s="141" t="s">
        <v>61664</v>
      </c>
      <c r="H20924" s="141" t="s">
        <v>61665</v>
      </c>
      <c r="I20924" s="141" t="s">
        <v>14</v>
      </c>
      <c r="J20924" s="649">
        <v>1778.19</v>
      </c>
    </row>
    <row r="20925" spans="1:10" hidden="1">
      <c r="A20925" s="141" t="s">
        <v>61699</v>
      </c>
      <c r="B20925" s="141" t="str">
        <f t="shared" si="326"/>
        <v>BRACO,PADRAO RIOLUZ,COM 0,57M OU 1,77M DE PROJECAO HORIZONTAL,PARA LUMINARIA LRJ-10,EM POSTE DE CONCRETO,COM FORNECIMENTBRACO,PADRAO RIOLUZ,COM 0,57M OU 1,77M DE PROJECAO HORIZONTAO DAS FERRAGENS DE FIXACAO,EXCLUSIVE FORNECIMENTO DO BRACO.COLOCACAOBRACO,PADRAO RIOLUZ,COM 0,57M OU 1,77M DE PROJECAO HORIZONTA</v>
      </c>
      <c r="C20925" s="141" t="s">
        <v>61700</v>
      </c>
      <c r="D20925" s="141" t="s">
        <v>61701</v>
      </c>
      <c r="E20925" s="141" t="s">
        <v>61702</v>
      </c>
      <c r="F20925" s="141" t="s">
        <v>27996</v>
      </c>
      <c r="I20925" s="141" t="s">
        <v>14</v>
      </c>
      <c r="J20925" s="649">
        <v>157.87</v>
      </c>
    </row>
    <row r="20926" spans="1:10" hidden="1">
      <c r="A20926" s="141" t="s">
        <v>61703</v>
      </c>
      <c r="B20926" s="141" t="str">
        <f t="shared" si="326"/>
        <v>BRACO,PADRAO RIOLUZ,COM 0,57M OU 1,77M DE PROJECAO HORIZONTAL,PARA LUMINARIA LRJ-10,EM POSTE DE CONCRETO,COM FORNECIMENTBRACO,PADRAO RIOLUZ,COM 0,57M OU 1,77M DE PROJECAO HORIZONTAO DAS FERRAGENS DE FIXACAO,EXCLUSIVE FORNECIMENTO DO BRACO.COLOCACAOBRACO,PADRAO RIOLUZ,COM 0,57M OU 1,77M DE PROJECAO HORIZONTA</v>
      </c>
      <c r="C20926" s="141" t="s">
        <v>61700</v>
      </c>
      <c r="D20926" s="141" t="s">
        <v>61701</v>
      </c>
      <c r="E20926" s="141" t="s">
        <v>61702</v>
      </c>
      <c r="F20926" s="141" t="s">
        <v>27996</v>
      </c>
      <c r="I20926" s="141" t="s">
        <v>14</v>
      </c>
      <c r="J20926" s="649">
        <v>155.6</v>
      </c>
    </row>
    <row r="20927" spans="1:10" hidden="1">
      <c r="A20927" s="141" t="s">
        <v>61704</v>
      </c>
      <c r="B20927" s="141" t="str">
        <f t="shared" si="326"/>
        <v>BRACO,PADRAO RIOLUZ,DE 1,50M ATE 2,50M DE PROJECAO HORIZONTAL,EM POSTE RETO DE ACO OU CONCRETO,COM FORNECIMENTO DAS FERRBRACO,PADRAO RIOLUZ,DE 1,50M ATE 2,50M DE PROJECAO HORIZONTAAGENS DE FIXACAO;EXCLUSIVE FORNECIMENTO DO BRACO.COLOCACAOBRACO,PADRAO RIOLUZ,DE 1,50M ATE 2,50M DE PROJECAO HORIZONTA</v>
      </c>
      <c r="C20927" s="141" t="s">
        <v>61705</v>
      </c>
      <c r="D20927" s="141" t="s">
        <v>61706</v>
      </c>
      <c r="E20927" s="141" t="s">
        <v>61707</v>
      </c>
      <c r="I20927" s="141" t="s">
        <v>14</v>
      </c>
      <c r="J20927" s="649">
        <v>320.57</v>
      </c>
    </row>
    <row r="20928" spans="1:10" hidden="1">
      <c r="A20928" s="141" t="s">
        <v>61708</v>
      </c>
      <c r="B20928" s="141" t="str">
        <f t="shared" si="326"/>
        <v>BRACO,PADRAO RIOLUZ,DE 1,50M ATE 2,50M DE PROJECAO HORIZONTAL,EM POSTE RETO DE ACO OU CONCRETO,COM FORNECIMENTO DAS FERRBRACO,PADRAO RIOLUZ,DE 1,50M ATE 2,50M DE PROJECAO HORIZONTAAGENS DE FIXACAO;EXCLUSIVE FORNECIMENTO DO BRACO.COLOCACAOBRACO,PADRAO RIOLUZ,DE 1,50M ATE 2,50M DE PROJECAO HORIZONTA</v>
      </c>
      <c r="C20928" s="141" t="s">
        <v>61705</v>
      </c>
      <c r="D20928" s="141" t="s">
        <v>61706</v>
      </c>
      <c r="E20928" s="141" t="s">
        <v>61707</v>
      </c>
      <c r="I20928" s="141" t="s">
        <v>14</v>
      </c>
      <c r="J20928" s="649">
        <v>316.02</v>
      </c>
    </row>
    <row r="20929" spans="1:10" hidden="1">
      <c r="A20929" s="141" t="s">
        <v>61709</v>
      </c>
      <c r="B20929" s="141" t="str">
        <f t="shared" si="326"/>
        <v>BRACO,PADRAO RIOLUZ,DE 2,60M ATE 3,50M DE PROJECAO HORIZONTAL,EM POSTE RETO DE ACO OU CONCRETO,COM FORNECIMENTO DAS FERRBRACO,PADRAO RIOLUZ,DE 2,60M ATE 3,50M DE PROJECAO HORIZONTAAGENS DE FIXACAO,EXCLUSIVE FORNECIMENTO DO BRACO.COLOCACAOBRACO,PADRAO RIOLUZ,DE 2,60M ATE 3,50M DE PROJECAO HORIZONTA</v>
      </c>
      <c r="C20929" s="141" t="s">
        <v>61710</v>
      </c>
      <c r="D20929" s="141" t="s">
        <v>61706</v>
      </c>
      <c r="E20929" s="141" t="s">
        <v>61711</v>
      </c>
      <c r="I20929" s="141" t="s">
        <v>14</v>
      </c>
      <c r="J20929" s="649">
        <v>354.68</v>
      </c>
    </row>
    <row r="20930" spans="1:10" hidden="1">
      <c r="A20930" s="141" t="s">
        <v>61712</v>
      </c>
      <c r="B20930" s="141" t="str">
        <f t="shared" si="326"/>
        <v>BRACO,PADRAO RIOLUZ,DE 2,60M ATE 3,50M DE PROJECAO HORIZONTAL,EM POSTE RETO DE ACO OU CONCRETO,COM FORNECIMENTO DAS FERRBRACO,PADRAO RIOLUZ,DE 2,60M ATE 3,50M DE PROJECAO HORIZONTAAGENS DE FIXACAO,EXCLUSIVE FORNECIMENTO DO BRACO.COLOCACAOBRACO,PADRAO RIOLUZ,DE 2,60M ATE 3,50M DE PROJECAO HORIZONTA</v>
      </c>
      <c r="C20930" s="141" t="s">
        <v>61710</v>
      </c>
      <c r="D20930" s="141" t="s">
        <v>61706</v>
      </c>
      <c r="E20930" s="141" t="s">
        <v>61711</v>
      </c>
      <c r="I20930" s="141" t="s">
        <v>14</v>
      </c>
      <c r="J20930" s="649">
        <v>345.58</v>
      </c>
    </row>
    <row r="20931" spans="1:10" hidden="1">
      <c r="A20931" s="141" t="s">
        <v>61713</v>
      </c>
      <c r="B20931" s="141" t="str">
        <f t="shared" ref="B20931:B20994" si="327">C20931&amp;D20931&amp;C20931&amp;E20931&amp;F20931&amp;G20931&amp;H20931&amp;C20931</f>
        <v>LUMINARIA COM LAMPADA DE DESCARGA,COM OU SEM REATOR INTEGRADO,EM PONTA DE BRACO OU POSTE RETO(ACO OU CONCRETO)ATE 6M DELUMINARIA COM LAMPADA DE DESCARGA,COM OU SEM REATOR INTEGRADALTURA,EXCLUSIVE FORNECIMENTO DA LUMINARIA.COLOCACAOLUMINARIA COM LAMPADA DE DESCARGA,COM OU SEM REATOR INTEGRAD</v>
      </c>
      <c r="C20931" s="141" t="s">
        <v>61714</v>
      </c>
      <c r="D20931" s="141" t="s">
        <v>61715</v>
      </c>
      <c r="E20931" s="141" t="s">
        <v>61716</v>
      </c>
      <c r="I20931" s="141" t="s">
        <v>14</v>
      </c>
      <c r="J20931" s="649">
        <v>17.05</v>
      </c>
    </row>
    <row r="20932" spans="1:10" hidden="1">
      <c r="A20932" s="141" t="s">
        <v>61717</v>
      </c>
      <c r="B20932" s="141" t="str">
        <f t="shared" si="327"/>
        <v>LUMINARIA COM LAMPADA DE DESCARGA,COM OU SEM REATOR INTEGRADO,EM PONTA DE BRACO OU POSTE RETO(ACO OU CONCRETO)ATE 6M DELUMINARIA COM LAMPADA DE DESCARGA,COM OU SEM REATOR INTEGRADALTURA,EXCLUSIVE FORNECIMENTO DA LUMINARIA.COLOCACAOLUMINARIA COM LAMPADA DE DESCARGA,COM OU SEM REATOR INTEGRAD</v>
      </c>
      <c r="C20932" s="141" t="s">
        <v>61714</v>
      </c>
      <c r="D20932" s="141" t="s">
        <v>61715</v>
      </c>
      <c r="E20932" s="141" t="s">
        <v>61716</v>
      </c>
      <c r="I20932" s="141" t="s">
        <v>14</v>
      </c>
      <c r="J20932" s="649">
        <v>14.78</v>
      </c>
    </row>
    <row r="20933" spans="1:10" hidden="1">
      <c r="A20933" s="141" t="s">
        <v>61718</v>
      </c>
      <c r="B20933" s="141" t="str">
        <f t="shared" si="327"/>
        <v>LUMINARIA ABERTA COM LAMPADA DE DESCARGA,SEM REATOR INTEGRADO,EM PONTA DE BRACO,ATE 10M DE ALTURA,EXCLUSIVE FORNECIMENTOLUMINARIA ABERTA COM LAMPADA DE DESCARGA,SEM REATOR INTEGRADDA LUMINARIA.COLOCACAOLUMINARIA ABERTA COM LAMPADA DE DESCARGA,SEM REATOR INTEGRAD</v>
      </c>
      <c r="C20933" s="141" t="s">
        <v>61719</v>
      </c>
      <c r="D20933" s="141" t="s">
        <v>61720</v>
      </c>
      <c r="E20933" s="141" t="s">
        <v>61721</v>
      </c>
      <c r="I20933" s="141" t="s">
        <v>14</v>
      </c>
      <c r="J20933" s="649">
        <v>17.05</v>
      </c>
    </row>
    <row r="20934" spans="1:10" hidden="1">
      <c r="A20934" s="141" t="s">
        <v>61722</v>
      </c>
      <c r="B20934" s="141" t="str">
        <f t="shared" si="327"/>
        <v>LUMINARIA ABERTA COM LAMPADA DE DESCARGA,SEM REATOR INTEGRADO,EM PONTA DE BRACO,ATE 10M DE ALTURA,EXCLUSIVE FORNECIMENTOLUMINARIA ABERTA COM LAMPADA DE DESCARGA,SEM REATOR INTEGRADDA LUMINARIA.COLOCACAOLUMINARIA ABERTA COM LAMPADA DE DESCARGA,SEM REATOR INTEGRAD</v>
      </c>
      <c r="C20934" s="141" t="s">
        <v>61719</v>
      </c>
      <c r="D20934" s="141" t="s">
        <v>61720</v>
      </c>
      <c r="E20934" s="141" t="s">
        <v>61721</v>
      </c>
      <c r="I20934" s="141" t="s">
        <v>14</v>
      </c>
      <c r="J20934" s="649">
        <v>14.78</v>
      </c>
    </row>
    <row r="20935" spans="1:10" hidden="1">
      <c r="A20935" s="141" t="s">
        <v>61723</v>
      </c>
      <c r="B20935" s="141" t="str">
        <f t="shared" si="327"/>
        <v>LUMINARIA FECHADA COM LAMPADA DE DESCARGA,COM REATOR INTEGRADO,EM PONTA DE BRACO OU POSTE DE ACO CURVO ATE 10,00M DE ALTLUMINARIA FECHADA COM LAMPADA DE DESCARGA,COM REATOR INTEGRAURA,EXCLUSIVE FORNECIMENTO DA LUMINARIA.COLOCACAOLUMINARIA FECHADA COM LAMPADA DE DESCARGA,COM REATOR INTEGRA</v>
      </c>
      <c r="C20935" s="141" t="s">
        <v>61724</v>
      </c>
      <c r="D20935" s="141" t="s">
        <v>61725</v>
      </c>
      <c r="E20935" s="141" t="s">
        <v>61726</v>
      </c>
      <c r="I20935" s="141" t="s">
        <v>14</v>
      </c>
      <c r="J20935" s="649">
        <v>34.11</v>
      </c>
    </row>
    <row r="20936" spans="1:10" hidden="1">
      <c r="A20936" s="141" t="s">
        <v>61727</v>
      </c>
      <c r="B20936" s="141" t="str">
        <f t="shared" si="327"/>
        <v>LUMINARIA FECHADA COM LAMPADA DE DESCARGA,COM REATOR INTEGRADO,EM PONTA DE BRACO OU POSTE DE ACO CURVO ATE 10,00M DE ALTLUMINARIA FECHADA COM LAMPADA DE DESCARGA,COM REATOR INTEGRAURA,EXCLUSIVE FORNECIMENTO DA LUMINARIA.COLOCACAOLUMINARIA FECHADA COM LAMPADA DE DESCARGA,COM REATOR INTEGRA</v>
      </c>
      <c r="C20936" s="141" t="s">
        <v>61724</v>
      </c>
      <c r="D20936" s="141" t="s">
        <v>61725</v>
      </c>
      <c r="E20936" s="141" t="s">
        <v>61726</v>
      </c>
      <c r="I20936" s="141" t="s">
        <v>14</v>
      </c>
      <c r="J20936" s="649">
        <v>29.56</v>
      </c>
    </row>
    <row r="20937" spans="1:10" hidden="1">
      <c r="A20937" s="141" t="s">
        <v>61728</v>
      </c>
      <c r="B20937" s="141" t="str">
        <f t="shared" si="327"/>
        <v>LUMINARIA FECHADA COM LAMPADA DE DESCARGA,SEM REATOR INTEGRADO,EM PONTA DE BRACO OU POSTE DE ACO CURVO ATE 10,00M DE ALTLUMINARIA FECHADA COM LAMPADA DE DESCARGA,SEM REATOR INTEGRAURA,EXCLUSIVE FORNECIMENTO DA LUMINARIA.COLOCACAOLUMINARIA FECHADA COM LAMPADA DE DESCARGA,SEM REATOR INTEGRA</v>
      </c>
      <c r="C20937" s="141" t="s">
        <v>61729</v>
      </c>
      <c r="D20937" s="141" t="s">
        <v>61725</v>
      </c>
      <c r="E20937" s="141" t="s">
        <v>61726</v>
      </c>
      <c r="I20937" s="141" t="s">
        <v>14</v>
      </c>
      <c r="J20937" s="649">
        <v>25.58</v>
      </c>
    </row>
    <row r="20938" spans="1:10" hidden="1">
      <c r="A20938" s="141" t="s">
        <v>61730</v>
      </c>
      <c r="B20938" s="141" t="str">
        <f t="shared" si="327"/>
        <v>LUMINARIA FECHADA COM LAMPADA DE DESCARGA,SEM REATOR INTEGRADO,EM PONTA DE BRACO OU POSTE DE ACO CURVO ATE 10,00M DE ALTLUMINARIA FECHADA COM LAMPADA DE DESCARGA,SEM REATOR INTEGRAURA,EXCLUSIVE FORNECIMENTO DA LUMINARIA.COLOCACAOLUMINARIA FECHADA COM LAMPADA DE DESCARGA,SEM REATOR INTEGRA</v>
      </c>
      <c r="C20938" s="141" t="s">
        <v>61729</v>
      </c>
      <c r="D20938" s="141" t="s">
        <v>61725</v>
      </c>
      <c r="E20938" s="141" t="s">
        <v>61726</v>
      </c>
      <c r="I20938" s="141" t="s">
        <v>14</v>
      </c>
      <c r="J20938" s="649">
        <v>22.17</v>
      </c>
    </row>
    <row r="20939" spans="1:10" hidden="1">
      <c r="A20939" s="141" t="s">
        <v>61731</v>
      </c>
      <c r="B20939" s="141" t="str">
        <f t="shared" si="327"/>
        <v>LUMINARIA COM LAMPADA DE DESCARGA,COM OU SEM REATOR INTEGRADO,EM PONTA DE BRACO OU POSTE DE ACO CURVO,DE 11,00M ATE 15,0LUMINARIA COM LAMPADA DE DESCARGA,COM OU SEM REATOR INTEGRAD0M DE ALTURA,EXCLUSIVE FORNECIMENTO DA LUMINARIA.COLOCACAOLUMINARIA COM LAMPADA DE DESCARGA,COM OU SEM REATOR INTEGRAD</v>
      </c>
      <c r="C20939" s="141" t="s">
        <v>61714</v>
      </c>
      <c r="D20939" s="141" t="s">
        <v>61732</v>
      </c>
      <c r="E20939" s="141" t="s">
        <v>61733</v>
      </c>
      <c r="I20939" s="141" t="s">
        <v>14</v>
      </c>
      <c r="J20939" s="649">
        <v>85.28</v>
      </c>
    </row>
    <row r="20940" spans="1:10" hidden="1">
      <c r="A20940" s="141" t="s">
        <v>61734</v>
      </c>
      <c r="B20940" s="141" t="str">
        <f t="shared" si="327"/>
        <v>LUMINARIA COM LAMPADA DE DESCARGA,COM OU SEM REATOR INTEGRADO,EM PONTA DE BRACO OU POSTE DE ACO CURVO,DE 11,00M ATE 15,0LUMINARIA COM LAMPADA DE DESCARGA,COM OU SEM REATOR INTEGRAD0M DE ALTURA,EXCLUSIVE FORNECIMENTO DA LUMINARIA.COLOCACAOLUMINARIA COM LAMPADA DE DESCARGA,COM OU SEM REATOR INTEGRAD</v>
      </c>
      <c r="C20940" s="141" t="s">
        <v>61714</v>
      </c>
      <c r="D20940" s="141" t="s">
        <v>61732</v>
      </c>
      <c r="E20940" s="141" t="s">
        <v>61733</v>
      </c>
      <c r="I20940" s="141" t="s">
        <v>14</v>
      </c>
      <c r="J20940" s="649">
        <v>73.900000000000006</v>
      </c>
    </row>
    <row r="20941" spans="1:10" hidden="1">
      <c r="A20941" s="141" t="s">
        <v>61735</v>
      </c>
      <c r="B20941" s="141" t="str">
        <f t="shared" si="327"/>
        <v>BASE PARA TOPO DE POSTE,EM POSTE RETO(ACO OU CONCRETO),PARAALTURAS DE 10,00 ATE 15,00M,PARA LUMINARIA PONTA DE BRACO,EXBASE PARA TOPO DE POSTE,EM POSTE RETO(ACO OU CONCRETO),PARACLUSIVE LUMINARIAS E BASE.COLOCACAOBASE PARA TOPO DE POSTE,EM POSTE RETO(ACO OU CONCRETO),PARA</v>
      </c>
      <c r="C20941" s="141" t="s">
        <v>61736</v>
      </c>
      <c r="D20941" s="141" t="s">
        <v>61737</v>
      </c>
      <c r="E20941" s="141" t="s">
        <v>61738</v>
      </c>
      <c r="I20941" s="141" t="s">
        <v>14</v>
      </c>
      <c r="J20941" s="649">
        <v>51.17</v>
      </c>
    </row>
    <row r="20942" spans="1:10" hidden="1">
      <c r="A20942" s="141" t="s">
        <v>61739</v>
      </c>
      <c r="B20942" s="141" t="str">
        <f t="shared" si="327"/>
        <v>BASE PARA TOPO DE POSTE,EM POSTE RETO(ACO OU CONCRETO),PARAALTURAS DE 10,00 ATE 15,00M,PARA LUMINARIA PONTA DE BRACO,EXBASE PARA TOPO DE POSTE,EM POSTE RETO(ACO OU CONCRETO),PARACLUSIVE LUMINARIAS E BASE.COLOCACAOBASE PARA TOPO DE POSTE,EM POSTE RETO(ACO OU CONCRETO),PARA</v>
      </c>
      <c r="C20942" s="141" t="s">
        <v>61736</v>
      </c>
      <c r="D20942" s="141" t="s">
        <v>61737</v>
      </c>
      <c r="E20942" s="141" t="s">
        <v>61738</v>
      </c>
      <c r="I20942" s="141" t="s">
        <v>14</v>
      </c>
      <c r="J20942" s="649">
        <v>44.34</v>
      </c>
    </row>
    <row r="20943" spans="1:10" hidden="1">
      <c r="A20943" s="141" t="s">
        <v>61740</v>
      </c>
      <c r="B20943" s="141" t="str">
        <f t="shared" si="327"/>
        <v>BASE PARA TOPO DE POSTE,EM POSTE RETO(ACO OU CONCRETO),PARAALTURA DE 9,00M,PARA LUMINARIA PONTA DE BRACO,EXCLUSIVE LUMIBASE PARA TOPO DE POSTE,EM POSTE RETO(ACO OU CONCRETO),PARANARIAS E BASE.COLOCACAOBASE PARA TOPO DE POSTE,EM POSTE RETO(ACO OU CONCRETO),PARA</v>
      </c>
      <c r="C20943" s="141" t="s">
        <v>61736</v>
      </c>
      <c r="D20943" s="141" t="s">
        <v>61741</v>
      </c>
      <c r="E20943" s="141" t="s">
        <v>61742</v>
      </c>
      <c r="I20943" s="141" t="s">
        <v>14</v>
      </c>
      <c r="J20943" s="649">
        <v>34.11</v>
      </c>
    </row>
    <row r="20944" spans="1:10" hidden="1">
      <c r="A20944" s="141" t="s">
        <v>61743</v>
      </c>
      <c r="B20944" s="141" t="str">
        <f t="shared" si="327"/>
        <v>BASE PARA TOPO DE POSTE,EM POSTE RETO(ACO OU CONCRETO),PARAALTURA DE 9,00M,PARA LUMINARIA PONTA DE BRACO,EXCLUSIVE LUMIBASE PARA TOPO DE POSTE,EM POSTE RETO(ACO OU CONCRETO),PARANARIAS E BASE.COLOCACAOBASE PARA TOPO DE POSTE,EM POSTE RETO(ACO OU CONCRETO),PARA</v>
      </c>
      <c r="C20944" s="141" t="s">
        <v>61736</v>
      </c>
      <c r="D20944" s="141" t="s">
        <v>61741</v>
      </c>
      <c r="E20944" s="141" t="s">
        <v>61742</v>
      </c>
      <c r="I20944" s="141" t="s">
        <v>14</v>
      </c>
      <c r="J20944" s="649">
        <v>29.56</v>
      </c>
    </row>
    <row r="20945" spans="1:10" hidden="1">
      <c r="A20945" s="141" t="s">
        <v>61744</v>
      </c>
      <c r="B20945" s="141" t="str">
        <f t="shared" si="327"/>
        <v>COMANDO DE CIRCUITO,PADRAO RIOLUZ,EXCLUSIVE O FORNECIMENTO DAS FERRAGENS DE FIXACAO E DO COMANDO.COLOCACAOCOMANDO DE CIRCUITO,PADRAO RIOLUZ,EXCLUSIVE O FORNECIMENTO DCOMANDO DE CIRCUITO,PADRAO RIOLUZ,EXCLUSIVE O FORNECIMENTO D</v>
      </c>
      <c r="C20945" s="141" t="s">
        <v>61745</v>
      </c>
      <c r="D20945" s="141" t="s">
        <v>61746</v>
      </c>
      <c r="I20945" s="141" t="s">
        <v>14</v>
      </c>
      <c r="J20945" s="649">
        <v>119.39</v>
      </c>
    </row>
    <row r="20946" spans="1:10" hidden="1">
      <c r="A20946" s="141" t="s">
        <v>61747</v>
      </c>
      <c r="B20946" s="141" t="str">
        <f t="shared" si="327"/>
        <v>COMANDO DE CIRCUITO,PADRAO RIOLUZ,EXCLUSIVE O FORNECIMENTO DAS FERRAGENS DE FIXACAO E DO COMANDO.COLOCACAOCOMANDO DE CIRCUITO,PADRAO RIOLUZ,EXCLUSIVE O FORNECIMENTO DCOMANDO DE CIRCUITO,PADRAO RIOLUZ,EXCLUSIVE O FORNECIMENTO D</v>
      </c>
      <c r="C20946" s="141" t="s">
        <v>61745</v>
      </c>
      <c r="D20946" s="141" t="s">
        <v>61746</v>
      </c>
      <c r="I20946" s="141" t="s">
        <v>14</v>
      </c>
      <c r="J20946" s="649">
        <v>103.46</v>
      </c>
    </row>
    <row r="20947" spans="1:10" hidden="1">
      <c r="A20947" s="141" t="s">
        <v>61748</v>
      </c>
      <c r="B20947" s="141" t="str">
        <f t="shared" si="327"/>
        <v>CONDUITE FLEXIVEL GALVANIZADO,COM DIAMETRO DE 63MM(2.1/2"),PARA ACABAMENTO.FORNECIMENTO E COLOCACAOCONDUITE FLEXIVEL GALVANIZADO,COM DIAMETRO DE 63MM(2.1/2"),PCONDUITE FLEXIVEL GALVANIZADO,COM DIAMETRO DE 63MM(2.1/2"),P</v>
      </c>
      <c r="C20947" s="141" t="s">
        <v>61749</v>
      </c>
      <c r="D20947" s="141" t="s">
        <v>61750</v>
      </c>
      <c r="I20947" s="141" t="s">
        <v>285</v>
      </c>
      <c r="J20947" s="649">
        <v>45.78</v>
      </c>
    </row>
    <row r="20948" spans="1:10" hidden="1">
      <c r="A20948" s="141" t="s">
        <v>61751</v>
      </c>
      <c r="B20948" s="141" t="str">
        <f t="shared" si="327"/>
        <v>CONDUITE FLEXIVEL GALVANIZADO,COM DIAMETRO DE 63MM(2.1/2"),PARA ACABAMENTO.FORNECIMENTO E COLOCACAOCONDUITE FLEXIVEL GALVANIZADO,COM DIAMETRO DE 63MM(2.1/2"),PCONDUITE FLEXIVEL GALVANIZADO,COM DIAMETRO DE 63MM(2.1/2"),P</v>
      </c>
      <c r="C20948" s="141" t="s">
        <v>61749</v>
      </c>
      <c r="D20948" s="141" t="s">
        <v>61750</v>
      </c>
      <c r="I20948" s="141" t="s">
        <v>285</v>
      </c>
      <c r="J20948" s="649">
        <v>45.55</v>
      </c>
    </row>
    <row r="20949" spans="1:10" hidden="1">
      <c r="A20949" s="141" t="s">
        <v>61752</v>
      </c>
      <c r="B20949" s="141" t="str">
        <f t="shared" si="327"/>
        <v>BASE PARA SUSTENTACAO DE POSTE DE ACO RETO DE ATE 7,00M,MODELO TRAPEZOIDAL EM ACO ZINCADO,COM ALTURA DE 400MM,COM PORTINBASE PARA SUSTENTACAO DE POSTE DE ACO RETO DE ATE 7,00M,MODEHOLA DE VISITA,INCLUSIVE CHUMBADORES E PARAFUSOS.FORNECIMENTOBASE PARA SUSTENTACAO DE POSTE DE ACO RETO DE ATE 7,00M,MODE</v>
      </c>
      <c r="C20949" s="141" t="s">
        <v>61753</v>
      </c>
      <c r="D20949" s="141" t="s">
        <v>61754</v>
      </c>
      <c r="E20949" s="141" t="s">
        <v>61755</v>
      </c>
      <c r="F20949" s="141" t="s">
        <v>24365</v>
      </c>
      <c r="I20949" s="141" t="s">
        <v>14</v>
      </c>
      <c r="J20949" s="649">
        <v>1279.08</v>
      </c>
    </row>
    <row r="20950" spans="1:10" hidden="1">
      <c r="A20950" s="141" t="s">
        <v>61756</v>
      </c>
      <c r="B20950" s="141" t="str">
        <f t="shared" si="327"/>
        <v>BASE PARA SUSTENTACAO DE POSTE DE ACO RETO DE ATE 7,00M,MODELO TRAPEZOIDAL EM ACO ZINCADO,COM ALTURA DE 400MM,COM PORTINBASE PARA SUSTENTACAO DE POSTE DE ACO RETO DE ATE 7,00M,MODEHOLA DE VISITA,INCLUSIVE CHUMBADORES E PARAFUSOS.FORNECIMENTOBASE PARA SUSTENTACAO DE POSTE DE ACO RETO DE ATE 7,00M,MODE</v>
      </c>
      <c r="C20950" s="141" t="s">
        <v>61753</v>
      </c>
      <c r="D20950" s="141" t="s">
        <v>61754</v>
      </c>
      <c r="E20950" s="141" t="s">
        <v>61755</v>
      </c>
      <c r="F20950" s="141" t="s">
        <v>24365</v>
      </c>
      <c r="I20950" s="141" t="s">
        <v>14</v>
      </c>
      <c r="J20950" s="649">
        <v>1279.08</v>
      </c>
    </row>
    <row r="20951" spans="1:10" hidden="1">
      <c r="A20951" s="141" t="s">
        <v>61757</v>
      </c>
      <c r="B20951" s="141" t="str">
        <f t="shared" si="327"/>
        <v>BASE PARA SUSTENTACAO DE POSTE DE ACO RETO DE 8,00 ATE 12,00M,MODELO TRAPEZOIDAL EM ACO ZINCADO,COM ALTURA DE 400MM,COMBASE PARA SUSTENTACAO DE POSTE DE ACO RETO DE 8,00 ATE 12,00PORTINHOLA DE VISITA,INCLUSIVE CHUMBADORES E PARAFUSOS.FORNECIMENTOBASE PARA SUSTENTACAO DE POSTE DE ACO RETO DE 8,00 ATE 12,00</v>
      </c>
      <c r="C20951" s="141" t="s">
        <v>61758</v>
      </c>
      <c r="D20951" s="141" t="s">
        <v>61759</v>
      </c>
      <c r="E20951" s="141" t="s">
        <v>61760</v>
      </c>
      <c r="F20951" s="141" t="s">
        <v>38133</v>
      </c>
      <c r="I20951" s="141" t="s">
        <v>14</v>
      </c>
      <c r="J20951" s="649">
        <v>2683.98</v>
      </c>
    </row>
    <row r="20952" spans="1:10" hidden="1">
      <c r="A20952" s="141" t="s">
        <v>61761</v>
      </c>
      <c r="B20952" s="141" t="str">
        <f t="shared" si="327"/>
        <v>BASE PARA SUSTENTACAO DE POSTE DE ACO RETO DE 8,00 ATE 12,00M,MODELO TRAPEZOIDAL EM ACO ZINCADO,COM ALTURA DE 400MM,COMBASE PARA SUSTENTACAO DE POSTE DE ACO RETO DE 8,00 ATE 12,00PORTINHOLA DE VISITA,INCLUSIVE CHUMBADORES E PARAFUSOS.FORNECIMENTOBASE PARA SUSTENTACAO DE POSTE DE ACO RETO DE 8,00 ATE 12,00</v>
      </c>
      <c r="C20952" s="141" t="s">
        <v>61758</v>
      </c>
      <c r="D20952" s="141" t="s">
        <v>61759</v>
      </c>
      <c r="E20952" s="141" t="s">
        <v>61760</v>
      </c>
      <c r="F20952" s="141" t="s">
        <v>38133</v>
      </c>
      <c r="I20952" s="141" t="s">
        <v>14</v>
      </c>
      <c r="J20952" s="649">
        <v>2683.98</v>
      </c>
    </row>
    <row r="20953" spans="1:10" hidden="1">
      <c r="A20953" s="141" t="s">
        <v>61762</v>
      </c>
      <c r="B20953" s="141" t="str">
        <f t="shared" si="327"/>
        <v>UM CONDUTOR SINGELO EM LINHA DE DUTOS,EXCLUSIVE FORNECIMENTO DE CONDUTOR E DOS DUTOS.COLOCACAOUM CONDUTOR SINGELO EM LINHA DE DUTOS,EXCLUSIVE FORNECIMENTOUM CONDUTOR SINGELO EM LINHA DE DUTOS,EXCLUSIVE FORNECIMENTO</v>
      </c>
      <c r="C20953" s="141" t="s">
        <v>61763</v>
      </c>
      <c r="D20953" s="141" t="s">
        <v>61764</v>
      </c>
      <c r="I20953" s="141" t="s">
        <v>285</v>
      </c>
      <c r="J20953" s="649">
        <v>3.41</v>
      </c>
    </row>
    <row r="20954" spans="1:10" hidden="1">
      <c r="A20954" s="141" t="s">
        <v>61765</v>
      </c>
      <c r="B20954" s="141" t="str">
        <f t="shared" si="327"/>
        <v>UM CONDUTOR SINGELO EM LINHA DE DUTOS,EXCLUSIVE FORNECIMENTO DE CONDUTOR E DOS DUTOS.COLOCACAOUM CONDUTOR SINGELO EM LINHA DE DUTOS,EXCLUSIVE FORNECIMENTOUM CONDUTOR SINGELO EM LINHA DE DUTOS,EXCLUSIVE FORNECIMENTO</v>
      </c>
      <c r="C20954" s="141" t="s">
        <v>61763</v>
      </c>
      <c r="D20954" s="141" t="s">
        <v>61764</v>
      </c>
      <c r="I20954" s="141" t="s">
        <v>285</v>
      </c>
      <c r="J20954" s="649">
        <v>2.95</v>
      </c>
    </row>
    <row r="20955" spans="1:10" hidden="1">
      <c r="A20955" s="141" t="s">
        <v>61766</v>
      </c>
      <c r="B20955" s="141" t="str">
        <f t="shared" si="327"/>
        <v>2(DOIS)CONDUTORES SINGELOS EM LINHA DE DUTOS,EXCLUSIVE FORNECIMENTO DE CONDUTOR E DOS DUTOS.COLOCACAO2(DOIS)CONDUTORES SINGELOS EM LINHA DE DUTOS,EXCLUSIVE FORNE2(DOIS)CONDUTORES SINGELOS EM LINHA DE DUTOS,EXCLUSIVE FORNE</v>
      </c>
      <c r="C20955" s="141" t="s">
        <v>61767</v>
      </c>
      <c r="D20955" s="141" t="s">
        <v>61768</v>
      </c>
      <c r="I20955" s="141" t="s">
        <v>285</v>
      </c>
      <c r="J20955" s="649">
        <v>4.26</v>
      </c>
    </row>
    <row r="20956" spans="1:10" hidden="1">
      <c r="A20956" s="141" t="s">
        <v>61769</v>
      </c>
      <c r="B20956" s="141" t="str">
        <f t="shared" si="327"/>
        <v>2(DOIS)CONDUTORES SINGELOS EM LINHA DE DUTOS,EXCLUSIVE FORNECIMENTO DE CONDUTOR E DOS DUTOS.COLOCACAO2(DOIS)CONDUTORES SINGELOS EM LINHA DE DUTOS,EXCLUSIVE FORNE2(DOIS)CONDUTORES SINGELOS EM LINHA DE DUTOS,EXCLUSIVE FORNE</v>
      </c>
      <c r="C20956" s="141" t="s">
        <v>61767</v>
      </c>
      <c r="D20956" s="141" t="s">
        <v>61768</v>
      </c>
      <c r="I20956" s="141" t="s">
        <v>285</v>
      </c>
      <c r="J20956" s="649">
        <v>3.69</v>
      </c>
    </row>
    <row r="20957" spans="1:10" hidden="1">
      <c r="A20957" s="141" t="s">
        <v>61770</v>
      </c>
      <c r="B20957" s="141" t="str">
        <f t="shared" si="327"/>
        <v>3(TRES)CONDUTORES SINGELOS EM LINHA DE DUTOS,EXCLUSIVE FORNECIMENTO DE CONDUTOR E DOS DUTOS.COLOCACAO3(TRES)CONDUTORES SINGELOS EM LINHA DE DUTOS,EXCLUSIVE FORNE3(TRES)CONDUTORES SINGELOS EM LINHA DE DUTOS,EXCLUSIVE FORNE</v>
      </c>
      <c r="C20957" s="141" t="s">
        <v>61771</v>
      </c>
      <c r="D20957" s="141" t="s">
        <v>61768</v>
      </c>
      <c r="I20957" s="141" t="s">
        <v>285</v>
      </c>
      <c r="J20957" s="649">
        <v>5.1100000000000003</v>
      </c>
    </row>
    <row r="20958" spans="1:10" hidden="1">
      <c r="A20958" s="141" t="s">
        <v>61772</v>
      </c>
      <c r="B20958" s="141" t="str">
        <f t="shared" si="327"/>
        <v>3(TRES)CONDUTORES SINGELOS EM LINHA DE DUTOS,EXCLUSIVE FORNECIMENTO DE CONDUTOR E DOS DUTOS.COLOCACAO3(TRES)CONDUTORES SINGELOS EM LINHA DE DUTOS,EXCLUSIVE FORNE3(TRES)CONDUTORES SINGELOS EM LINHA DE DUTOS,EXCLUSIVE FORNE</v>
      </c>
      <c r="C20958" s="141" t="s">
        <v>61771</v>
      </c>
      <c r="D20958" s="141" t="s">
        <v>61768</v>
      </c>
      <c r="I20958" s="141" t="s">
        <v>285</v>
      </c>
      <c r="J20958" s="649">
        <v>4.43</v>
      </c>
    </row>
    <row r="20959" spans="1:10" hidden="1">
      <c r="A20959" s="141" t="s">
        <v>61773</v>
      </c>
      <c r="B20959" s="141" t="str">
        <f t="shared" si="327"/>
        <v>4(QUATRO)CONDUTORES SINGELOS EM LINHA DE DUTOS,EXCLUSIVE FORNECIMENTO DE CONDUTOR E DOS DUTOS.COLOCACAO4(QUATRO)CONDUTORES SINGELOS EM LINHA DE DUTOS,EXCLUSIVE FOR4(QUATRO)CONDUTORES SINGELOS EM LINHA DE DUTOS,EXCLUSIVE FOR</v>
      </c>
      <c r="C20959" s="141" t="s">
        <v>61774</v>
      </c>
      <c r="D20959" s="141" t="s">
        <v>61775</v>
      </c>
      <c r="I20959" s="141" t="s">
        <v>285</v>
      </c>
      <c r="J20959" s="649">
        <v>6.82</v>
      </c>
    </row>
    <row r="20960" spans="1:10" hidden="1">
      <c r="A20960" s="141" t="s">
        <v>61776</v>
      </c>
      <c r="B20960" s="141" t="str">
        <f t="shared" si="327"/>
        <v>4(QUATRO)CONDUTORES SINGELOS EM LINHA DE DUTOS,EXCLUSIVE FORNECIMENTO DE CONDUTOR E DOS DUTOS.COLOCACAO4(QUATRO)CONDUTORES SINGELOS EM LINHA DE DUTOS,EXCLUSIVE FOR4(QUATRO)CONDUTORES SINGELOS EM LINHA DE DUTOS,EXCLUSIVE FOR</v>
      </c>
      <c r="C20960" s="141" t="s">
        <v>61774</v>
      </c>
      <c r="D20960" s="141" t="s">
        <v>61775</v>
      </c>
      <c r="I20960" s="141" t="s">
        <v>285</v>
      </c>
      <c r="J20960" s="649">
        <v>5.91</v>
      </c>
    </row>
    <row r="20961" spans="1:10" hidden="1">
      <c r="A20961" s="141" t="s">
        <v>61777</v>
      </c>
      <c r="B20961" s="141" t="str">
        <f t="shared" si="327"/>
        <v>UM CABO BIFASICO,EM LINHA DE DUTOS,EXCLUSIVE FORNECIMENTO DOS CABOS E DOS DUTOS.COLOCACAOUM CABO BIFASICO,EM LINHA DE DUTOS,EXCLUSIVE FORNECIMENTO DOUM CABO BIFASICO,EM LINHA DE DUTOS,EXCLUSIVE FORNECIMENTO DO</v>
      </c>
      <c r="C20961" s="141" t="s">
        <v>61778</v>
      </c>
      <c r="D20961" s="141" t="s">
        <v>61779</v>
      </c>
      <c r="I20961" s="141" t="s">
        <v>285</v>
      </c>
      <c r="J20961" s="649">
        <v>5.1100000000000003</v>
      </c>
    </row>
    <row r="20962" spans="1:10" hidden="1">
      <c r="A20962" s="141" t="s">
        <v>61780</v>
      </c>
      <c r="B20962" s="141" t="str">
        <f t="shared" si="327"/>
        <v>UM CABO BIFASICO,EM LINHA DE DUTOS,EXCLUSIVE FORNECIMENTO DOS CABOS E DOS DUTOS.COLOCACAOUM CABO BIFASICO,EM LINHA DE DUTOS,EXCLUSIVE FORNECIMENTO DOUM CABO BIFASICO,EM LINHA DE DUTOS,EXCLUSIVE FORNECIMENTO DO</v>
      </c>
      <c r="C20962" s="141" t="s">
        <v>61778</v>
      </c>
      <c r="D20962" s="141" t="s">
        <v>61779</v>
      </c>
      <c r="I20962" s="141" t="s">
        <v>285</v>
      </c>
      <c r="J20962" s="649">
        <v>4.43</v>
      </c>
    </row>
    <row r="20963" spans="1:10" hidden="1">
      <c r="A20963" s="141" t="s">
        <v>61781</v>
      </c>
      <c r="B20963" s="141" t="str">
        <f t="shared" si="327"/>
        <v>UM CABO TRIFASICO,EM LINHA DE DUTOS,EXCLUSIVE FORNECIMENTO DOS CABOS E DOS DUTOS.COLOCACAOUM CABO TRIFASICO,EM LINHA DE DUTOS,EXCLUSIVE FORNECIMENTO DUM CABO TRIFASICO,EM LINHA DE DUTOS,EXCLUSIVE FORNECIMENTO D</v>
      </c>
      <c r="C20963" s="141" t="s">
        <v>61782</v>
      </c>
      <c r="D20963" s="141" t="s">
        <v>61783</v>
      </c>
      <c r="I20963" s="141" t="s">
        <v>285</v>
      </c>
      <c r="J20963" s="649">
        <v>5.1100000000000003</v>
      </c>
    </row>
    <row r="20964" spans="1:10" hidden="1">
      <c r="A20964" s="141" t="s">
        <v>61784</v>
      </c>
      <c r="B20964" s="141" t="str">
        <f t="shared" si="327"/>
        <v>UM CABO TRIFASICO,EM LINHA DE DUTOS,EXCLUSIVE FORNECIMENTO DOS CABOS E DOS DUTOS.COLOCACAOUM CABO TRIFASICO,EM LINHA DE DUTOS,EXCLUSIVE FORNECIMENTO DUM CABO TRIFASICO,EM LINHA DE DUTOS,EXCLUSIVE FORNECIMENTO D</v>
      </c>
      <c r="C20964" s="141" t="s">
        <v>61782</v>
      </c>
      <c r="D20964" s="141" t="s">
        <v>61783</v>
      </c>
      <c r="I20964" s="141" t="s">
        <v>285</v>
      </c>
      <c r="J20964" s="649">
        <v>4.43</v>
      </c>
    </row>
    <row r="20965" spans="1:10" hidden="1">
      <c r="A20965" s="141" t="s">
        <v>61785</v>
      </c>
      <c r="B20965" s="141" t="str">
        <f t="shared" si="327"/>
        <v>ARAME DE FERRO GALVANIZADO,SECAO 2MM2(12AWG),EMBUCHADO COM PAPEL,EM LINHA DE DUTOS,EXCLUSIVE DUTOS.FORNECIMENTO E COLOCAARAME DE FERRO GALVANIZADO,SECAO 2MM2(12AWG),EMBUCHADO COM PCAOARAME DE FERRO GALVANIZADO,SECAO 2MM2(12AWG),EMBUCHADO COM P</v>
      </c>
      <c r="C20965" s="141" t="s">
        <v>61786</v>
      </c>
      <c r="D20965" s="141" t="s">
        <v>61787</v>
      </c>
      <c r="E20965" s="141" t="s">
        <v>33262</v>
      </c>
      <c r="I20965" s="141" t="s">
        <v>285</v>
      </c>
      <c r="J20965" s="649">
        <v>2.27</v>
      </c>
    </row>
    <row r="20966" spans="1:10" hidden="1">
      <c r="A20966" s="141" t="s">
        <v>61788</v>
      </c>
      <c r="B20966" s="141" t="str">
        <f t="shared" si="327"/>
        <v>ARAME DE FERRO GALVANIZADO,SECAO 2MM2(12AWG),EMBUCHADO COM PAPEL,EM LINHA DE DUTOS,EXCLUSIVE DUTOS.FORNECIMENTO E COLOCAARAME DE FERRO GALVANIZADO,SECAO 2MM2(12AWG),EMBUCHADO COM PCAOARAME DE FERRO GALVANIZADO,SECAO 2MM2(12AWG),EMBUCHADO COM P</v>
      </c>
      <c r="C20966" s="141" t="s">
        <v>61786</v>
      </c>
      <c r="D20966" s="141" t="s">
        <v>61787</v>
      </c>
      <c r="E20966" s="141" t="s">
        <v>33262</v>
      </c>
      <c r="I20966" s="141" t="s">
        <v>285</v>
      </c>
      <c r="J20966" s="649">
        <v>2.0499999999999998</v>
      </c>
    </row>
    <row r="20967" spans="1:10" hidden="1">
      <c r="A20967" s="141" t="s">
        <v>61789</v>
      </c>
      <c r="B20967" s="141" t="str">
        <f t="shared" si="327"/>
        <v>ANILHA DE NYLON PARA INDENTIFICACAO DE CONDUTOR XLPE DE 25 A 35MM2.FORNECIMENTOANILHA DE NYLON PARA INDENTIFICACAO DE CONDUTOR XLPE DE 25 AANILHA DE NYLON PARA INDENTIFICACAO DE CONDUTOR XLPE DE 25 A</v>
      </c>
      <c r="C20967" s="141" t="s">
        <v>61790</v>
      </c>
      <c r="D20967" s="141" t="s">
        <v>61791</v>
      </c>
      <c r="I20967" s="141" t="s">
        <v>14</v>
      </c>
      <c r="J20967" s="649">
        <v>0.12</v>
      </c>
    </row>
    <row r="20968" spans="1:10" hidden="1">
      <c r="A20968" s="141" t="s">
        <v>61792</v>
      </c>
      <c r="B20968" s="141" t="str">
        <f t="shared" si="327"/>
        <v>ANILHA DE NYLON PARA INDENTIFICACAO DE CONDUTOR XLPE DE 25 A 35MM2.FORNECIMENTOANILHA DE NYLON PARA INDENTIFICACAO DE CONDUTOR XLPE DE 25 AANILHA DE NYLON PARA INDENTIFICACAO DE CONDUTOR XLPE DE 25 A</v>
      </c>
      <c r="C20968" s="141" t="s">
        <v>61790</v>
      </c>
      <c r="D20968" s="141" t="s">
        <v>61791</v>
      </c>
      <c r="I20968" s="141" t="s">
        <v>14</v>
      </c>
      <c r="J20968" s="649">
        <v>0.12</v>
      </c>
    </row>
    <row r="20969" spans="1:10" hidden="1">
      <c r="A20969" s="141" t="s">
        <v>61793</v>
      </c>
      <c r="B20969" s="141" t="str">
        <f t="shared" si="327"/>
        <v>ANILHA DE NYLON PARA IDENTIFICACAO DE CONDUTOR XLPE DE 50 A70MM2.FORNECIMENTOANILHA DE NYLON PARA IDENTIFICACAO DE CONDUTOR XLPE DE 50 AANILHA DE NYLON PARA IDENTIFICACAO DE CONDUTOR XLPE DE 50 A</v>
      </c>
      <c r="C20969" s="141" t="s">
        <v>61794</v>
      </c>
      <c r="D20969" s="141" t="s">
        <v>61795</v>
      </c>
      <c r="I20969" s="141" t="s">
        <v>14</v>
      </c>
      <c r="J20969" s="649">
        <v>0.18</v>
      </c>
    </row>
    <row r="20970" spans="1:10" hidden="1">
      <c r="A20970" s="141" t="s">
        <v>61796</v>
      </c>
      <c r="B20970" s="141" t="str">
        <f t="shared" si="327"/>
        <v>ANILHA DE NYLON PARA IDENTIFICACAO DE CONDUTOR XLPE DE 50 A70MM2.FORNECIMENTOANILHA DE NYLON PARA IDENTIFICACAO DE CONDUTOR XLPE DE 50 AANILHA DE NYLON PARA IDENTIFICACAO DE CONDUTOR XLPE DE 50 A</v>
      </c>
      <c r="C20970" s="141" t="s">
        <v>61794</v>
      </c>
      <c r="D20970" s="141" t="s">
        <v>61795</v>
      </c>
      <c r="I20970" s="141" t="s">
        <v>14</v>
      </c>
      <c r="J20970" s="649">
        <v>0.18</v>
      </c>
    </row>
    <row r="20971" spans="1:10" hidden="1">
      <c r="A20971" s="141" t="s">
        <v>61797</v>
      </c>
      <c r="B20971" s="141" t="str">
        <f t="shared" si="327"/>
        <v>CABO DE COBRE FLEXIVEL DE 750V,SECAO DE 1X1,5MM2,PVC/70°C.FORNECIMENTOCABO DE COBRE FLEXIVEL DE 750V,SECAO DE 1X1,5MM2,PVC/70°C.FOCABO DE COBRE FLEXIVEL DE 750V,SECAO DE 1X1,5MM2,PVC/70°C.FO</v>
      </c>
      <c r="C20971" s="141" t="s">
        <v>61798</v>
      </c>
      <c r="D20971" s="141" t="s">
        <v>34482</v>
      </c>
      <c r="I20971" s="141" t="s">
        <v>285</v>
      </c>
      <c r="J20971" s="649">
        <v>0.9</v>
      </c>
    </row>
    <row r="20972" spans="1:10" hidden="1">
      <c r="A20972" s="141" t="s">
        <v>61799</v>
      </c>
      <c r="B20972" s="141" t="str">
        <f t="shared" si="327"/>
        <v>CABO DE COBRE FLEXIVEL DE 750V,SECAO DE 1X1,5MM2,PVC/70°C.FORNECIMENTOCABO DE COBRE FLEXIVEL DE 750V,SECAO DE 1X1,5MM2,PVC/70°C.FOCABO DE COBRE FLEXIVEL DE 750V,SECAO DE 1X1,5MM2,PVC/70°C.FO</v>
      </c>
      <c r="C20972" s="141" t="s">
        <v>61798</v>
      </c>
      <c r="D20972" s="141" t="s">
        <v>34482</v>
      </c>
      <c r="I20972" s="141" t="s">
        <v>285</v>
      </c>
      <c r="J20972" s="649">
        <v>0.9</v>
      </c>
    </row>
    <row r="20973" spans="1:10" hidden="1">
      <c r="A20973" s="141" t="s">
        <v>61800</v>
      </c>
      <c r="B20973" s="141" t="str">
        <f t="shared" si="327"/>
        <v>CABO DE COBRE FLEXIVEL DE 750V,SECAO DE 2X1,5MM2,PVC/70°C.FORNECIMENTOCABO DE COBRE FLEXIVEL DE 750V,SECAO DE 2X1,5MM2,PVC/70°C.FOCABO DE COBRE FLEXIVEL DE 750V,SECAO DE 2X1,5MM2,PVC/70°C.FO</v>
      </c>
      <c r="C20973" s="141" t="s">
        <v>61801</v>
      </c>
      <c r="D20973" s="141" t="s">
        <v>34482</v>
      </c>
      <c r="I20973" s="141" t="s">
        <v>285</v>
      </c>
      <c r="J20973" s="649">
        <v>2.5499999999999998</v>
      </c>
    </row>
    <row r="20974" spans="1:10" hidden="1">
      <c r="A20974" s="141" t="s">
        <v>61802</v>
      </c>
      <c r="B20974" s="141" t="str">
        <f t="shared" si="327"/>
        <v>CABO DE COBRE FLEXIVEL DE 750V,SECAO DE 2X1,5MM2,PVC/70°C.FORNECIMENTOCABO DE COBRE FLEXIVEL DE 750V,SECAO DE 2X1,5MM2,PVC/70°C.FOCABO DE COBRE FLEXIVEL DE 750V,SECAO DE 2X1,5MM2,PVC/70°C.FO</v>
      </c>
      <c r="C20974" s="141" t="s">
        <v>61801</v>
      </c>
      <c r="D20974" s="141" t="s">
        <v>34482</v>
      </c>
      <c r="I20974" s="141" t="s">
        <v>285</v>
      </c>
      <c r="J20974" s="649">
        <v>2.5499999999999998</v>
      </c>
    </row>
    <row r="20975" spans="1:10" hidden="1">
      <c r="A20975" s="141" t="s">
        <v>61803</v>
      </c>
      <c r="B20975" s="141" t="str">
        <f t="shared" si="327"/>
        <v>CABO DE COBRE FLEXIVEL DE 750V,SECAO DE 3X1,5MM2,PVC/70ºC.FORNECIMENTOCABO DE COBRE FLEXIVEL DE 750V,SECAO DE 3X1,5MM2,PVC/70ºC.FOCABO DE COBRE FLEXIVEL DE 750V,SECAO DE 3X1,5MM2,PVC/70ºC.FO</v>
      </c>
      <c r="C20975" s="141" t="s">
        <v>61804</v>
      </c>
      <c r="D20975" s="141" t="s">
        <v>34482</v>
      </c>
      <c r="I20975" s="141" t="s">
        <v>285</v>
      </c>
      <c r="J20975" s="649">
        <v>3.42</v>
      </c>
    </row>
    <row r="20976" spans="1:10" hidden="1">
      <c r="A20976" s="141" t="s">
        <v>61805</v>
      </c>
      <c r="B20976" s="141" t="str">
        <f t="shared" si="327"/>
        <v>CABO DE COBRE FLEXIVEL DE 750V,SECAO DE 3X1,5MM2,PVC/70ºC.FORNECIMENTOCABO DE COBRE FLEXIVEL DE 750V,SECAO DE 3X1,5MM2,PVC/70ºC.FOCABO DE COBRE FLEXIVEL DE 750V,SECAO DE 3X1,5MM2,PVC/70ºC.FO</v>
      </c>
      <c r="C20976" s="141" t="s">
        <v>61804</v>
      </c>
      <c r="D20976" s="141" t="s">
        <v>34482</v>
      </c>
      <c r="I20976" s="141" t="s">
        <v>285</v>
      </c>
      <c r="J20976" s="649">
        <v>3.42</v>
      </c>
    </row>
    <row r="20977" spans="1:10" hidden="1">
      <c r="A20977" s="141" t="s">
        <v>61806</v>
      </c>
      <c r="B20977" s="141" t="str">
        <f t="shared" si="327"/>
        <v>CABO DE COBRE FLEXIVEL DE 750V,SECAO DE 3X2,5MM2,PVC/70°C.FORNECIMENTOCABO DE COBRE FLEXIVEL DE 750V,SECAO DE 3X2,5MM2,PVC/70°C.FOCABO DE COBRE FLEXIVEL DE 750V,SECAO DE 3X2,5MM2,PVC/70°C.FO</v>
      </c>
      <c r="C20977" s="141" t="s">
        <v>61807</v>
      </c>
      <c r="D20977" s="141" t="s">
        <v>34482</v>
      </c>
      <c r="I20977" s="141" t="s">
        <v>285</v>
      </c>
      <c r="J20977" s="649">
        <v>5.45</v>
      </c>
    </row>
    <row r="20978" spans="1:10" hidden="1">
      <c r="A20978" s="141" t="s">
        <v>61808</v>
      </c>
      <c r="B20978" s="141" t="str">
        <f t="shared" si="327"/>
        <v>CABO DE COBRE FLEXIVEL DE 750V,SECAO DE 3X2,5MM2,PVC/70°C.FORNECIMENTOCABO DE COBRE FLEXIVEL DE 750V,SECAO DE 3X2,5MM2,PVC/70°C.FOCABO DE COBRE FLEXIVEL DE 750V,SECAO DE 3X2,5MM2,PVC/70°C.FO</v>
      </c>
      <c r="C20978" s="141" t="s">
        <v>61807</v>
      </c>
      <c r="D20978" s="141" t="s">
        <v>34482</v>
      </c>
      <c r="I20978" s="141" t="s">
        <v>285</v>
      </c>
      <c r="J20978" s="649">
        <v>5.45</v>
      </c>
    </row>
    <row r="20979" spans="1:10" hidden="1">
      <c r="A20979" s="141" t="s">
        <v>61809</v>
      </c>
      <c r="B20979" s="141" t="str">
        <f t="shared" si="327"/>
        <v>CABO DE COBRE FLEXIVEL DE 750V,SECAO DE 2X4,0MM2,PVC/70°C.FORNECIMENTOCABO DE COBRE FLEXIVEL DE 750V,SECAO DE 2X4,0MM2,PVC/70°C.FOCABO DE COBRE FLEXIVEL DE 750V,SECAO DE 2X4,0MM2,PVC/70°C.FO</v>
      </c>
      <c r="C20979" s="141" t="s">
        <v>61810</v>
      </c>
      <c r="D20979" s="141" t="s">
        <v>34482</v>
      </c>
      <c r="I20979" s="141" t="s">
        <v>285</v>
      </c>
      <c r="J20979" s="649">
        <v>6.06</v>
      </c>
    </row>
    <row r="20980" spans="1:10" hidden="1">
      <c r="A20980" s="141" t="s">
        <v>61811</v>
      </c>
      <c r="B20980" s="141" t="str">
        <f t="shared" si="327"/>
        <v>CABO DE COBRE FLEXIVEL DE 750V,SECAO DE 2X4,0MM2,PVC/70°C.FORNECIMENTOCABO DE COBRE FLEXIVEL DE 750V,SECAO DE 2X4,0MM2,PVC/70°C.FOCABO DE COBRE FLEXIVEL DE 750V,SECAO DE 2X4,0MM2,PVC/70°C.FO</v>
      </c>
      <c r="C20980" s="141" t="s">
        <v>61810</v>
      </c>
      <c r="D20980" s="141" t="s">
        <v>34482</v>
      </c>
      <c r="I20980" s="141" t="s">
        <v>285</v>
      </c>
      <c r="J20980" s="649">
        <v>6.06</v>
      </c>
    </row>
    <row r="20981" spans="1:10" hidden="1">
      <c r="A20981" s="141" t="s">
        <v>61812</v>
      </c>
      <c r="B20981" s="141" t="str">
        <f t="shared" si="327"/>
        <v>CABO DE COBRE FLEXIVEL DE 750V,SECAO DE 2X6,0MM2,PVC/70°C.FORNECIMENTOCABO DE COBRE FLEXIVEL DE 750V,SECAO DE 2X6,0MM2,PVC/70°C.FOCABO DE COBRE FLEXIVEL DE 750V,SECAO DE 2X6,0MM2,PVC/70°C.FO</v>
      </c>
      <c r="C20981" s="141" t="s">
        <v>61813</v>
      </c>
      <c r="D20981" s="141" t="s">
        <v>34482</v>
      </c>
      <c r="I20981" s="141" t="s">
        <v>285</v>
      </c>
      <c r="J20981" s="649">
        <v>10.44</v>
      </c>
    </row>
    <row r="20982" spans="1:10" hidden="1">
      <c r="A20982" s="141" t="s">
        <v>61814</v>
      </c>
      <c r="B20982" s="141" t="str">
        <f t="shared" si="327"/>
        <v>CABO DE COBRE FLEXIVEL DE 750V,SECAO DE 2X6,0MM2,PVC/70°C.FORNECIMENTOCABO DE COBRE FLEXIVEL DE 750V,SECAO DE 2X6,0MM2,PVC/70°C.FOCABO DE COBRE FLEXIVEL DE 750V,SECAO DE 2X6,0MM2,PVC/70°C.FO</v>
      </c>
      <c r="C20982" s="141" t="s">
        <v>61813</v>
      </c>
      <c r="D20982" s="141" t="s">
        <v>34482</v>
      </c>
      <c r="I20982" s="141" t="s">
        <v>285</v>
      </c>
      <c r="J20982" s="649">
        <v>10.44</v>
      </c>
    </row>
    <row r="20983" spans="1:10" hidden="1">
      <c r="A20983" s="141" t="s">
        <v>61815</v>
      </c>
      <c r="B20983" s="141" t="str">
        <f t="shared" si="327"/>
        <v>CABO DE COBRE FLEXIVEL DE 750V,SECAO DE 3X4,0MM2,PVC/70°C.FORNECIMENTOCABO DE COBRE FLEXIVEL DE 750V,SECAO DE 3X4,0MM2,PVC/70°C.FOCABO DE COBRE FLEXIVEL DE 750V,SECAO DE 3X4,0MM2,PVC/70°C.FO</v>
      </c>
      <c r="C20983" s="141" t="s">
        <v>61816</v>
      </c>
      <c r="D20983" s="141" t="s">
        <v>34482</v>
      </c>
      <c r="I20983" s="141" t="s">
        <v>285</v>
      </c>
      <c r="J20983" s="649">
        <v>8.59</v>
      </c>
    </row>
    <row r="20984" spans="1:10" hidden="1">
      <c r="A20984" s="141" t="s">
        <v>61817</v>
      </c>
      <c r="B20984" s="141" t="str">
        <f t="shared" si="327"/>
        <v>CABO DE COBRE FLEXIVEL DE 750V,SECAO DE 3X4,0MM2,PVC/70°C.FORNECIMENTOCABO DE COBRE FLEXIVEL DE 750V,SECAO DE 3X4,0MM2,PVC/70°C.FOCABO DE COBRE FLEXIVEL DE 750V,SECAO DE 3X4,0MM2,PVC/70°C.FO</v>
      </c>
      <c r="C20984" s="141" t="s">
        <v>61816</v>
      </c>
      <c r="D20984" s="141" t="s">
        <v>34482</v>
      </c>
      <c r="I20984" s="141" t="s">
        <v>285</v>
      </c>
      <c r="J20984" s="649">
        <v>8.59</v>
      </c>
    </row>
    <row r="20985" spans="1:10" hidden="1">
      <c r="A20985" s="141" t="s">
        <v>61818</v>
      </c>
      <c r="B20985" s="141" t="str">
        <f t="shared" si="327"/>
        <v>CABO DE COBRE FLEXIVEL DE 750V,SECAO DE 4X4,0MM2,PVC/70°C.FORNECIMENTOCABO DE COBRE FLEXIVEL DE 750V,SECAO DE 4X4,0MM2,PVC/70°C.FOCABO DE COBRE FLEXIVEL DE 750V,SECAO DE 4X4,0MM2,PVC/70°C.FO</v>
      </c>
      <c r="C20985" s="141" t="s">
        <v>61819</v>
      </c>
      <c r="D20985" s="141" t="s">
        <v>34482</v>
      </c>
      <c r="I20985" s="141" t="s">
        <v>285</v>
      </c>
      <c r="J20985" s="649">
        <v>12.01</v>
      </c>
    </row>
    <row r="20986" spans="1:10" hidden="1">
      <c r="A20986" s="141" t="s">
        <v>61820</v>
      </c>
      <c r="B20986" s="141" t="str">
        <f t="shared" si="327"/>
        <v>CABO DE COBRE FLEXIVEL DE 750V,SECAO DE 4X4,0MM2,PVC/70°C.FORNECIMENTOCABO DE COBRE FLEXIVEL DE 750V,SECAO DE 4X4,0MM2,PVC/70°C.FOCABO DE COBRE FLEXIVEL DE 750V,SECAO DE 4X4,0MM2,PVC/70°C.FO</v>
      </c>
      <c r="C20986" s="141" t="s">
        <v>61819</v>
      </c>
      <c r="D20986" s="141" t="s">
        <v>34482</v>
      </c>
      <c r="I20986" s="141" t="s">
        <v>285</v>
      </c>
      <c r="J20986" s="649">
        <v>12.01</v>
      </c>
    </row>
    <row r="20987" spans="1:10" hidden="1">
      <c r="A20987" s="141" t="s">
        <v>61821</v>
      </c>
      <c r="B20987" s="141" t="str">
        <f t="shared" si="327"/>
        <v>CABO DE COBRE FLEXIVEL DE 750V,SECAO DE 3X6,0MM2,PVC/70°C.FORNECIMENTOCABO DE COBRE FLEXIVEL DE 750V,SECAO DE 3X6,0MM2,PVC/70°C.FOCABO DE COBRE FLEXIVEL DE 750V,SECAO DE 3X6,0MM2,PVC/70°C.FO</v>
      </c>
      <c r="C20987" s="141" t="s">
        <v>61822</v>
      </c>
      <c r="D20987" s="141" t="s">
        <v>34482</v>
      </c>
      <c r="I20987" s="141" t="s">
        <v>285</v>
      </c>
      <c r="J20987" s="649">
        <v>13.28</v>
      </c>
    </row>
    <row r="20988" spans="1:10" hidden="1">
      <c r="A20988" s="141" t="s">
        <v>61823</v>
      </c>
      <c r="B20988" s="141" t="str">
        <f t="shared" si="327"/>
        <v>CABO DE COBRE FLEXIVEL DE 750V,SECAO DE 3X6,0MM2,PVC/70°C.FORNECIMENTOCABO DE COBRE FLEXIVEL DE 750V,SECAO DE 3X6,0MM2,PVC/70°C.FOCABO DE COBRE FLEXIVEL DE 750V,SECAO DE 3X6,0MM2,PVC/70°C.FO</v>
      </c>
      <c r="C20988" s="141" t="s">
        <v>61822</v>
      </c>
      <c r="D20988" s="141" t="s">
        <v>34482</v>
      </c>
      <c r="I20988" s="141" t="s">
        <v>285</v>
      </c>
      <c r="J20988" s="649">
        <v>13.28</v>
      </c>
    </row>
    <row r="20989" spans="1:10" hidden="1">
      <c r="A20989" s="141" t="s">
        <v>61824</v>
      </c>
      <c r="B20989" s="141" t="str">
        <f t="shared" si="327"/>
        <v>CABO DE COBRE FLEXIVEL DE 750V,SECAO DE 3X10,0MM2,PVC/70°C.FORNECIMENTOCABO DE COBRE FLEXIVEL DE 750V,SECAO DE 3X10,0MM2,PVC/70°C.FCABO DE COBRE FLEXIVEL DE 750V,SECAO DE 3X10,0MM2,PVC/70°C.F</v>
      </c>
      <c r="C20989" s="141" t="s">
        <v>61825</v>
      </c>
      <c r="D20989" s="141" t="s">
        <v>38759</v>
      </c>
      <c r="I20989" s="141" t="s">
        <v>285</v>
      </c>
      <c r="J20989" s="649">
        <v>22.71</v>
      </c>
    </row>
    <row r="20990" spans="1:10" hidden="1">
      <c r="A20990" s="141" t="s">
        <v>61826</v>
      </c>
      <c r="B20990" s="141" t="str">
        <f t="shared" si="327"/>
        <v>CABO DE COBRE FLEXIVEL DE 750V,SECAO DE 3X10,0MM2,PVC/70°C.FORNECIMENTOCABO DE COBRE FLEXIVEL DE 750V,SECAO DE 3X10,0MM2,PVC/70°C.FCABO DE COBRE FLEXIVEL DE 750V,SECAO DE 3X10,0MM2,PVC/70°C.F</v>
      </c>
      <c r="C20990" s="141" t="s">
        <v>61825</v>
      </c>
      <c r="D20990" s="141" t="s">
        <v>38759</v>
      </c>
      <c r="I20990" s="141" t="s">
        <v>285</v>
      </c>
      <c r="J20990" s="649">
        <v>22.71</v>
      </c>
    </row>
    <row r="20991" spans="1:10" hidden="1">
      <c r="A20991" s="141" t="s">
        <v>61827</v>
      </c>
      <c r="B20991" s="141" t="str">
        <f t="shared" si="327"/>
        <v>CABO DE COBRE FLEXIVEL DE 750V,SECAO DE 4X10,0MM2,PVC/70°.FORNECIMENTOCABO DE COBRE FLEXIVEL DE 750V,SECAO DE 4X10,0MM2,PVC/70°.FOCABO DE COBRE FLEXIVEL DE 750V,SECAO DE 4X10,0MM2,PVC/70°.FO</v>
      </c>
      <c r="C20991" s="141" t="s">
        <v>61828</v>
      </c>
      <c r="D20991" s="141" t="s">
        <v>34482</v>
      </c>
      <c r="I20991" s="141" t="s">
        <v>285</v>
      </c>
      <c r="J20991" s="649">
        <v>43.87</v>
      </c>
    </row>
    <row r="20992" spans="1:10" hidden="1">
      <c r="A20992" s="141" t="s">
        <v>61829</v>
      </c>
      <c r="B20992" s="141" t="str">
        <f t="shared" si="327"/>
        <v>CABO DE COBRE FLEXIVEL DE 750V,SECAO DE 4X10,0MM2,PVC/70°.FORNECIMENTOCABO DE COBRE FLEXIVEL DE 750V,SECAO DE 4X10,0MM2,PVC/70°.FOCABO DE COBRE FLEXIVEL DE 750V,SECAO DE 4X10,0MM2,PVC/70°.FO</v>
      </c>
      <c r="C20992" s="141" t="s">
        <v>61828</v>
      </c>
      <c r="D20992" s="141" t="s">
        <v>34482</v>
      </c>
      <c r="I20992" s="141" t="s">
        <v>285</v>
      </c>
      <c r="J20992" s="649">
        <v>43.87</v>
      </c>
    </row>
    <row r="20993" spans="1:10" hidden="1">
      <c r="A20993" s="141" t="s">
        <v>61830</v>
      </c>
      <c r="B20993" s="141" t="str">
        <f t="shared" si="327"/>
        <v>CABO DE COBRE FLEXIVEL DE 750V,SECAO DE 1X16,0MM2,PVC/70°.FORNECIMENTOCABO DE COBRE FLEXIVEL DE 750V,SECAO DE 1X16,0MM2,PVC/70°.FOCABO DE COBRE FLEXIVEL DE 750V,SECAO DE 1X16,0MM2,PVC/70°.FO</v>
      </c>
      <c r="C20993" s="141" t="s">
        <v>61831</v>
      </c>
      <c r="D20993" s="141" t="s">
        <v>34482</v>
      </c>
      <c r="I20993" s="141" t="s">
        <v>285</v>
      </c>
      <c r="J20993" s="649">
        <v>9.34</v>
      </c>
    </row>
    <row r="20994" spans="1:10" hidden="1">
      <c r="A20994" s="141" t="s">
        <v>61832</v>
      </c>
      <c r="B20994" s="141" t="str">
        <f t="shared" si="327"/>
        <v>CABO DE COBRE FLEXIVEL DE 750V,SECAO DE 1X16,0MM2,PVC/70°.FORNECIMENTOCABO DE COBRE FLEXIVEL DE 750V,SECAO DE 1X16,0MM2,PVC/70°.FOCABO DE COBRE FLEXIVEL DE 750V,SECAO DE 1X16,0MM2,PVC/70°.FO</v>
      </c>
      <c r="C20994" s="141" t="s">
        <v>61831</v>
      </c>
      <c r="D20994" s="141" t="s">
        <v>34482</v>
      </c>
      <c r="I20994" s="141" t="s">
        <v>285</v>
      </c>
      <c r="J20994" s="649">
        <v>9.34</v>
      </c>
    </row>
    <row r="20995" spans="1:10" hidden="1">
      <c r="A20995" s="141" t="s">
        <v>61833</v>
      </c>
      <c r="B20995" s="141" t="str">
        <f t="shared" ref="B20995:B21058" si="328">C20995&amp;D20995&amp;C20995&amp;E20995&amp;F20995&amp;G20995&amp;H20995&amp;C20995</f>
        <v>CABO DE COBRE RIGIDO,DE 1KV,SECAO DE 6,00MM2,PVC/70ºC,CONFORME ABNT NBR 7288.FORNECIMENTOCABO DE COBRE RIGIDO,DE 1KV,SECAO DE 6,00MM2,PVC/70ºC,CONFORCABO DE COBRE RIGIDO,DE 1KV,SECAO DE 6,00MM2,PVC/70ºC,CONFOR</v>
      </c>
      <c r="C20995" s="141" t="s">
        <v>61834</v>
      </c>
      <c r="D20995" s="141" t="s">
        <v>61835</v>
      </c>
      <c r="I20995" s="141" t="s">
        <v>285</v>
      </c>
      <c r="J20995" s="649">
        <v>5.58</v>
      </c>
    </row>
    <row r="20996" spans="1:10" hidden="1">
      <c r="A20996" s="141" t="s">
        <v>61836</v>
      </c>
      <c r="B20996" s="141" t="str">
        <f t="shared" si="328"/>
        <v>CABO DE COBRE RIGIDO,DE 1KV,SECAO DE 6,00MM2,PVC/70ºC,CONFORME ABNT NBR 7288.FORNECIMENTOCABO DE COBRE RIGIDO,DE 1KV,SECAO DE 6,00MM2,PVC/70ºC,CONFORCABO DE COBRE RIGIDO,DE 1KV,SECAO DE 6,00MM2,PVC/70ºC,CONFOR</v>
      </c>
      <c r="C20996" s="141" t="s">
        <v>61834</v>
      </c>
      <c r="D20996" s="141" t="s">
        <v>61835</v>
      </c>
      <c r="I20996" s="141" t="s">
        <v>285</v>
      </c>
      <c r="J20996" s="649">
        <v>5.58</v>
      </c>
    </row>
    <row r="20997" spans="1:10" hidden="1">
      <c r="A20997" s="141" t="s">
        <v>61837</v>
      </c>
      <c r="B20997" s="141" t="str">
        <f t="shared" si="328"/>
        <v>CABO DE COBRE RIGIDO,DE 1KV,SECAO DE 16MM2,PVC/70ºC,CONFORME ABNT NBR 7288.FORNECIMENTOCABO DE COBRE RIGIDO,DE 1KV,SECAO DE 16MM2,PVC/70ºC,CONFORMECABO DE COBRE RIGIDO,DE 1KV,SECAO DE 16MM2,PVC/70ºC,CONFORME</v>
      </c>
      <c r="C20997" s="141" t="s">
        <v>61838</v>
      </c>
      <c r="D20997" s="141" t="s">
        <v>61839</v>
      </c>
      <c r="I20997" s="141" t="s">
        <v>285</v>
      </c>
      <c r="J20997" s="649">
        <v>10.31</v>
      </c>
    </row>
    <row r="20998" spans="1:10" hidden="1">
      <c r="A20998" s="141" t="s">
        <v>61840</v>
      </c>
      <c r="B20998" s="141" t="str">
        <f t="shared" si="328"/>
        <v>CABO DE COBRE RIGIDO,DE 1KV,SECAO DE 16MM2,PVC/70ºC,CONFORME ABNT NBR 7288.FORNECIMENTOCABO DE COBRE RIGIDO,DE 1KV,SECAO DE 16MM2,PVC/70ºC,CONFORMECABO DE COBRE RIGIDO,DE 1KV,SECAO DE 16MM2,PVC/70ºC,CONFORME</v>
      </c>
      <c r="C20998" s="141" t="s">
        <v>61838</v>
      </c>
      <c r="D20998" s="141" t="s">
        <v>61839</v>
      </c>
      <c r="I20998" s="141" t="s">
        <v>285</v>
      </c>
      <c r="J20998" s="649">
        <v>10.31</v>
      </c>
    </row>
    <row r="20999" spans="1:10" hidden="1">
      <c r="A20999" s="141" t="s">
        <v>61841</v>
      </c>
      <c r="B20999" s="141" t="str">
        <f t="shared" si="328"/>
        <v>CABO DE COBRE RIGIDO,DE 1KV,SECAO DE 25MM2,PVC/70ºC,CONFORME ABNT NBR 7288.FORNECIMENTOCABO DE COBRE RIGIDO,DE 1KV,SECAO DE 25MM2,PVC/70ºC,CONFORMECABO DE COBRE RIGIDO,DE 1KV,SECAO DE 25MM2,PVC/70ºC,CONFORME</v>
      </c>
      <c r="C20999" s="141" t="s">
        <v>61842</v>
      </c>
      <c r="D20999" s="141" t="s">
        <v>61839</v>
      </c>
      <c r="I20999" s="141" t="s">
        <v>285</v>
      </c>
      <c r="J20999" s="649">
        <v>16.38</v>
      </c>
    </row>
    <row r="21000" spans="1:10" hidden="1">
      <c r="A21000" s="141" t="s">
        <v>61843</v>
      </c>
      <c r="B21000" s="141" t="str">
        <f t="shared" si="328"/>
        <v>CABO DE COBRE RIGIDO,DE 1KV,SECAO DE 25MM2,PVC/70ºC,CONFORME ABNT NBR 7288.FORNECIMENTOCABO DE COBRE RIGIDO,DE 1KV,SECAO DE 25MM2,PVC/70ºC,CONFORMECABO DE COBRE RIGIDO,DE 1KV,SECAO DE 25MM2,PVC/70ºC,CONFORME</v>
      </c>
      <c r="C21000" s="141" t="s">
        <v>61842</v>
      </c>
      <c r="D21000" s="141" t="s">
        <v>61839</v>
      </c>
      <c r="I21000" s="141" t="s">
        <v>285</v>
      </c>
      <c r="J21000" s="649">
        <v>16.38</v>
      </c>
    </row>
    <row r="21001" spans="1:10" hidden="1">
      <c r="A21001" s="141" t="s">
        <v>61844</v>
      </c>
      <c r="B21001" s="141" t="str">
        <f t="shared" si="328"/>
        <v>CABO DE COBRE RIGIDO,DE 1KV,SECAO DE 35MM2,PVC/70ºC,CONFORME ABNT NBR 7288.FORNECIMENTOCABO DE COBRE RIGIDO,DE 1KV,SECAO DE 35MM2,PVC/70ºC,CONFORMECABO DE COBRE RIGIDO,DE 1KV,SECAO DE 35MM2,PVC/70ºC,CONFORME</v>
      </c>
      <c r="C21001" s="141" t="s">
        <v>61845</v>
      </c>
      <c r="D21001" s="141" t="s">
        <v>61839</v>
      </c>
      <c r="I21001" s="141" t="s">
        <v>285</v>
      </c>
      <c r="J21001" s="649">
        <v>22.7</v>
      </c>
    </row>
    <row r="21002" spans="1:10" hidden="1">
      <c r="A21002" s="141" t="s">
        <v>61846</v>
      </c>
      <c r="B21002" s="141" t="str">
        <f t="shared" si="328"/>
        <v>CABO DE COBRE RIGIDO,DE 1KV,SECAO DE 35MM2,PVC/70ºC,CONFORME ABNT NBR 7288.FORNECIMENTOCABO DE COBRE RIGIDO,DE 1KV,SECAO DE 35MM2,PVC/70ºC,CONFORMECABO DE COBRE RIGIDO,DE 1KV,SECAO DE 35MM2,PVC/70ºC,CONFORME</v>
      </c>
      <c r="C21002" s="141" t="s">
        <v>61845</v>
      </c>
      <c r="D21002" s="141" t="s">
        <v>61839</v>
      </c>
      <c r="I21002" s="141" t="s">
        <v>285</v>
      </c>
      <c r="J21002" s="649">
        <v>22.7</v>
      </c>
    </row>
    <row r="21003" spans="1:10" hidden="1">
      <c r="A21003" s="141" t="s">
        <v>61847</v>
      </c>
      <c r="B21003" s="141" t="str">
        <f t="shared" si="328"/>
        <v>CABO DE COBRE RIGIDO,DE 1KV,SECAO DE 50MM2,PVC/70ºC,CONFORME ABNT NBR 7288.FORNECIMENTOCABO DE COBRE RIGIDO,DE 1KV,SECAO DE 50MM2,PVC/70ºC,CONFORMECABO DE COBRE RIGIDO,DE 1KV,SECAO DE 50MM2,PVC/70ºC,CONFORME</v>
      </c>
      <c r="C21003" s="141" t="s">
        <v>61848</v>
      </c>
      <c r="D21003" s="141" t="s">
        <v>61839</v>
      </c>
      <c r="I21003" s="141" t="s">
        <v>285</v>
      </c>
      <c r="J21003" s="649">
        <v>31.45</v>
      </c>
    </row>
    <row r="21004" spans="1:10" hidden="1">
      <c r="A21004" s="141" t="s">
        <v>61849</v>
      </c>
      <c r="B21004" s="141" t="str">
        <f t="shared" si="328"/>
        <v>CABO DE COBRE RIGIDO,DE 1KV,SECAO DE 50MM2,PVC/70ºC,CONFORME ABNT NBR 7288.FORNECIMENTOCABO DE COBRE RIGIDO,DE 1KV,SECAO DE 50MM2,PVC/70ºC,CONFORMECABO DE COBRE RIGIDO,DE 1KV,SECAO DE 50MM2,PVC/70ºC,CONFORME</v>
      </c>
      <c r="C21004" s="141" t="s">
        <v>61848</v>
      </c>
      <c r="D21004" s="141" t="s">
        <v>61839</v>
      </c>
      <c r="I21004" s="141" t="s">
        <v>285</v>
      </c>
      <c r="J21004" s="649">
        <v>31.45</v>
      </c>
    </row>
    <row r="21005" spans="1:10" hidden="1">
      <c r="A21005" s="141" t="s">
        <v>61850</v>
      </c>
      <c r="B21005" s="141" t="str">
        <f t="shared" si="328"/>
        <v>CABO DE COBRE RIGIDO,SECAO DE 10MM2,FORMADO POR CONDUTORES EM FIOS DE COBRE NU,ENCORDOAMENTO CLASSE 2,ISOLAMENTO PARA 1KCABO DE COBRE RIGIDO,SECAO DE 10MM2,FORMADO POR CONDUTORES EV,EM POLIETILENO RETICULADO(XLPE) OU ETILENO PROPILENO(EPR),COM CAPA DE COBERTURA EM PVC NA COR PRETA,CONFORME ABNT NBR7286,ABNT NBR 7287 E ESPECIFICACAO EM-RIOLUZ-74.FORNECIMENTOCABO DE COBRE RIGIDO,SECAO DE 10MM2,FORMADO POR CONDUTORES E</v>
      </c>
      <c r="C21005" s="141" t="s">
        <v>61851</v>
      </c>
      <c r="D21005" s="141" t="s">
        <v>61852</v>
      </c>
      <c r="E21005" s="141" t="s">
        <v>61853</v>
      </c>
      <c r="F21005" s="141" t="s">
        <v>61854</v>
      </c>
      <c r="G21005" s="141" t="s">
        <v>61855</v>
      </c>
      <c r="I21005" s="141" t="s">
        <v>285</v>
      </c>
      <c r="J21005" s="649">
        <v>7.49</v>
      </c>
    </row>
    <row r="21006" spans="1:10" hidden="1">
      <c r="A21006" s="141" t="s">
        <v>61856</v>
      </c>
      <c r="B21006" s="141" t="str">
        <f t="shared" si="328"/>
        <v>CABO DE COBRE RIGIDO,SECAO DE 10MM2,FORMADO POR CONDUTORES EM FIOS DE COBRE NU,ENCORDOAMENTO CLASSE 2,ISOLAMENTO PARA 1KCABO DE COBRE RIGIDO,SECAO DE 10MM2,FORMADO POR CONDUTORES EV,EM POLIETILENO RETICULADO(XLPE) OU ETILENO PROPILENO(EPR),COM CAPA DE COBERTURA EM PVC NA COR PRETA,CONFORME ABNT NBR7286,ABNT NBR 7287 E ESPECIFICACAO EM-RIOLUZ-74.FORNECIMENTOCABO DE COBRE RIGIDO,SECAO DE 10MM2,FORMADO POR CONDUTORES E</v>
      </c>
      <c r="C21006" s="141" t="s">
        <v>61851</v>
      </c>
      <c r="D21006" s="141" t="s">
        <v>61852</v>
      </c>
      <c r="E21006" s="141" t="s">
        <v>61853</v>
      </c>
      <c r="F21006" s="141" t="s">
        <v>61854</v>
      </c>
      <c r="G21006" s="141" t="s">
        <v>61855</v>
      </c>
      <c r="I21006" s="141" t="s">
        <v>285</v>
      </c>
      <c r="J21006" s="649">
        <v>7.49</v>
      </c>
    </row>
    <row r="21007" spans="1:10" hidden="1">
      <c r="A21007" s="141" t="s">
        <v>61857</v>
      </c>
      <c r="B21007" s="141" t="str">
        <f t="shared" si="328"/>
        <v>CABO DE COBRE RIGIDO,SECAO DE 25MM2,FORMADO POR CONDUTORES EM FIOS DE COBRE NU,ENCORDOAMENTO CLASSE 2,ISOLAMENTO PARA 1KCABO DE COBRE RIGIDO,SECAO DE 25MM2,FORMADO POR CONDUTORES EV,EM POLIETILENO RETICULADO(XLPE) OU ETILENO PROPILENO(EPR),COM CAPA DE COBERTURA EM PVC NA COR PRETA,CONFORME ABNT NBR7286,ABNT NBR 7287 E ESPECIFICACAO EM-RIOLUZ-74.FORNECIMENTOCABO DE COBRE RIGIDO,SECAO DE 25MM2,FORMADO POR CONDUTORES E</v>
      </c>
      <c r="C21007" s="141" t="s">
        <v>61858</v>
      </c>
      <c r="D21007" s="141" t="s">
        <v>61852</v>
      </c>
      <c r="E21007" s="141" t="s">
        <v>61853</v>
      </c>
      <c r="F21007" s="141" t="s">
        <v>61854</v>
      </c>
      <c r="G21007" s="141" t="s">
        <v>61855</v>
      </c>
      <c r="I21007" s="141" t="s">
        <v>285</v>
      </c>
      <c r="J21007" s="649">
        <v>17.27</v>
      </c>
    </row>
    <row r="21008" spans="1:10" hidden="1">
      <c r="A21008" s="141" t="s">
        <v>61859</v>
      </c>
      <c r="B21008" s="141" t="str">
        <f t="shared" si="328"/>
        <v>CABO DE COBRE RIGIDO,SECAO DE 25MM2,FORMADO POR CONDUTORES EM FIOS DE COBRE NU,ENCORDOAMENTO CLASSE 2,ISOLAMENTO PARA 1KCABO DE COBRE RIGIDO,SECAO DE 25MM2,FORMADO POR CONDUTORES EV,EM POLIETILENO RETICULADO(XLPE) OU ETILENO PROPILENO(EPR),COM CAPA DE COBERTURA EM PVC NA COR PRETA,CONFORME ABNT NBR7286,ABNT NBR 7287 E ESPECIFICACAO EM-RIOLUZ-74.FORNECIMENTOCABO DE COBRE RIGIDO,SECAO DE 25MM2,FORMADO POR CONDUTORES E</v>
      </c>
      <c r="C21008" s="141" t="s">
        <v>61858</v>
      </c>
      <c r="D21008" s="141" t="s">
        <v>61852</v>
      </c>
      <c r="E21008" s="141" t="s">
        <v>61853</v>
      </c>
      <c r="F21008" s="141" t="s">
        <v>61854</v>
      </c>
      <c r="G21008" s="141" t="s">
        <v>61855</v>
      </c>
      <c r="I21008" s="141" t="s">
        <v>285</v>
      </c>
      <c r="J21008" s="649">
        <v>17.27</v>
      </c>
    </row>
    <row r="21009" spans="1:10" hidden="1">
      <c r="A21009" s="141" t="s">
        <v>61860</v>
      </c>
      <c r="B21009" s="141" t="str">
        <f t="shared" si="328"/>
        <v>CABO DE COBRE RIGIDO,SECAO DE 50MM2,FORMADO POR CONDUTORES EM FIOS DE COBRE NU,ENCORDOAMENTO CLASSE 2,ISOLAMENTO PARA 1KCABO DE COBRE RIGIDO,SECAO DE 50MM2,FORMADO POR CONDUTORES EV,EM POLIETILENO RETICULADO(XLPE) OU ETILENO PROPILENO(EPR),COM CAPA DE COBERTURA EM PVC NA COR PRETA,CONFORME ABNT NBR7286,ABNT NBR 7287 E ESPECIFICACAO EM-RIOLUZ-74.FORNECIMENTOCABO DE COBRE RIGIDO,SECAO DE 50MM2,FORMADO POR CONDUTORES E</v>
      </c>
      <c r="C21009" s="141" t="s">
        <v>61861</v>
      </c>
      <c r="D21009" s="141" t="s">
        <v>61852</v>
      </c>
      <c r="E21009" s="141" t="s">
        <v>61853</v>
      </c>
      <c r="F21009" s="141" t="s">
        <v>61854</v>
      </c>
      <c r="G21009" s="141" t="s">
        <v>61855</v>
      </c>
      <c r="I21009" s="141" t="s">
        <v>285</v>
      </c>
      <c r="J21009" s="649">
        <v>31.45</v>
      </c>
    </row>
    <row r="21010" spans="1:10" hidden="1">
      <c r="A21010" s="141" t="s">
        <v>61862</v>
      </c>
      <c r="B21010" s="141" t="str">
        <f t="shared" si="328"/>
        <v>CABO DE COBRE RIGIDO,SECAO DE 50MM2,FORMADO POR CONDUTORES EM FIOS DE COBRE NU,ENCORDOAMENTO CLASSE 2,ISOLAMENTO PARA 1KCABO DE COBRE RIGIDO,SECAO DE 50MM2,FORMADO POR CONDUTORES EV,EM POLIETILENO RETICULADO(XLPE) OU ETILENO PROPILENO(EPR),COM CAPA DE COBERTURA EM PVC NA COR PRETA,CONFORME ABNT NBR7286,ABNT NBR 7287 E ESPECIFICACAO EM-RIOLUZ-74.FORNECIMENTOCABO DE COBRE RIGIDO,SECAO DE 50MM2,FORMADO POR CONDUTORES E</v>
      </c>
      <c r="C21010" s="141" t="s">
        <v>61861</v>
      </c>
      <c r="D21010" s="141" t="s">
        <v>61852</v>
      </c>
      <c r="E21010" s="141" t="s">
        <v>61853</v>
      </c>
      <c r="F21010" s="141" t="s">
        <v>61854</v>
      </c>
      <c r="G21010" s="141" t="s">
        <v>61855</v>
      </c>
      <c r="I21010" s="141" t="s">
        <v>285</v>
      </c>
      <c r="J21010" s="649">
        <v>31.45</v>
      </c>
    </row>
    <row r="21011" spans="1:10" hidden="1">
      <c r="A21011" s="141" t="s">
        <v>61863</v>
      </c>
      <c r="B21011" s="141" t="str">
        <f t="shared" si="328"/>
        <v>CABO DE COBRE RIGIDO,SECAO DE 70MM2,FORMADO POR CONDUTORES EM FIOS DE COBRE NU,ENCORDOAMENTO CLASSE 2,ISOLAMENTO PARA 1KCABO DE COBRE RIGIDO,SECAO DE 70MM2,FORMADO POR CONDUTORES EV,EM POLIETILENO RETICULADO(XLPE) OU ETILENO PROPILENO(EPR),COM CAPA DE COBERTURA EM PVC NA COR PRETA,CONFORME ABNT NBR7286,ABNT NBR 7287 E ESPECIFICACAO EM-RIOLUZ-74.FORNECIMENTOCABO DE COBRE RIGIDO,SECAO DE 70MM2,FORMADO POR CONDUTORES E</v>
      </c>
      <c r="C21011" s="141" t="s">
        <v>61864</v>
      </c>
      <c r="D21011" s="141" t="s">
        <v>61852</v>
      </c>
      <c r="E21011" s="141" t="s">
        <v>61853</v>
      </c>
      <c r="F21011" s="141" t="s">
        <v>61854</v>
      </c>
      <c r="G21011" s="141" t="s">
        <v>61855</v>
      </c>
      <c r="I21011" s="141" t="s">
        <v>285</v>
      </c>
      <c r="J21011" s="649">
        <v>44.27</v>
      </c>
    </row>
    <row r="21012" spans="1:10" hidden="1">
      <c r="A21012" s="141" t="s">
        <v>61865</v>
      </c>
      <c r="B21012" s="141" t="str">
        <f t="shared" si="328"/>
        <v>CABO DE COBRE RIGIDO,SECAO DE 70MM2,FORMADO POR CONDUTORES EM FIOS DE COBRE NU,ENCORDOAMENTO CLASSE 2,ISOLAMENTO PARA 1KCABO DE COBRE RIGIDO,SECAO DE 70MM2,FORMADO POR CONDUTORES EV,EM POLIETILENO RETICULADO(XLPE) OU ETILENO PROPILENO(EPR),COM CAPA DE COBERTURA EM PVC NA COR PRETA,CONFORME ABNT NBR7286,ABNT NBR 7287 E ESPECIFICACAO EM-RIOLUZ-74.FORNECIMENTOCABO DE COBRE RIGIDO,SECAO DE 70MM2,FORMADO POR CONDUTORES E</v>
      </c>
      <c r="C21012" s="141" t="s">
        <v>61864</v>
      </c>
      <c r="D21012" s="141" t="s">
        <v>61852</v>
      </c>
      <c r="E21012" s="141" t="s">
        <v>61853</v>
      </c>
      <c r="F21012" s="141" t="s">
        <v>61854</v>
      </c>
      <c r="G21012" s="141" t="s">
        <v>61855</v>
      </c>
      <c r="I21012" s="141" t="s">
        <v>285</v>
      </c>
      <c r="J21012" s="649">
        <v>44.27</v>
      </c>
    </row>
    <row r="21013" spans="1:10" hidden="1">
      <c r="A21013" s="141" t="s">
        <v>61866</v>
      </c>
      <c r="B21013" s="141" t="str">
        <f t="shared" si="328"/>
        <v>CABO DE COBRE RIGIDO,SECAO DE 25MM2, 8,7 A 15KV,ISOLADO EPR/XLPE,CONFORME ABNT NBR 7286 OU ABNT NBR 7287.FORNECIMENTOCABO DE COBRE RIGIDO,SECAO DE 25MM2, 8,7 A 15KV,ISOLADO EPR/CABO DE COBRE RIGIDO,SECAO DE 25MM2, 8,7 A 15KV,ISOLADO EPR/</v>
      </c>
      <c r="C21013" s="141" t="s">
        <v>61867</v>
      </c>
      <c r="D21013" s="141" t="s">
        <v>61868</v>
      </c>
      <c r="I21013" s="141" t="s">
        <v>285</v>
      </c>
      <c r="J21013" s="649">
        <v>44.75</v>
      </c>
    </row>
    <row r="21014" spans="1:10" hidden="1">
      <c r="A21014" s="141" t="s">
        <v>61869</v>
      </c>
      <c r="B21014" s="141" t="str">
        <f t="shared" si="328"/>
        <v>CABO DE COBRE RIGIDO,SECAO DE 25MM2, 8,7 A 15KV,ISOLADO EPR/XLPE,CONFORME ABNT NBR 7286 OU ABNT NBR 7287.FORNECIMENTOCABO DE COBRE RIGIDO,SECAO DE 25MM2, 8,7 A 15KV,ISOLADO EPR/CABO DE COBRE RIGIDO,SECAO DE 25MM2, 8,7 A 15KV,ISOLADO EPR/</v>
      </c>
      <c r="C21014" s="141" t="s">
        <v>61867</v>
      </c>
      <c r="D21014" s="141" t="s">
        <v>61868</v>
      </c>
      <c r="I21014" s="141" t="s">
        <v>285</v>
      </c>
      <c r="J21014" s="649">
        <v>44.75</v>
      </c>
    </row>
    <row r="21015" spans="1:10" hidden="1">
      <c r="A21015" s="141" t="s">
        <v>61870</v>
      </c>
      <c r="B21015" s="141" t="str">
        <f t="shared" si="328"/>
        <v>CABO DE COBRE RIGIDO,SECAO DE 3X1X50MM2,TRIPLEXADO,20KV,ISOLADO EPR/XLPE,CONFORME ABNT NBR 7286 OU ABNT NBR 7287.FORNECICABO DE COBRE RIGIDO,SECAO DE 3X1X50MM2,TRIPLEXADO,20KV,ISOLMENTOCABO DE COBRE RIGIDO,SECAO DE 3X1X50MM2,TRIPLEXADO,20KV,ISOL</v>
      </c>
      <c r="C21015" s="141" t="s">
        <v>61871</v>
      </c>
      <c r="D21015" s="141" t="s">
        <v>61872</v>
      </c>
      <c r="E21015" s="141" t="s">
        <v>29970</v>
      </c>
      <c r="I21015" s="141" t="s">
        <v>285</v>
      </c>
      <c r="J21015" s="649">
        <v>94.89</v>
      </c>
    </row>
    <row r="21016" spans="1:10" hidden="1">
      <c r="A21016" s="141" t="s">
        <v>61873</v>
      </c>
      <c r="B21016" s="141" t="str">
        <f t="shared" si="328"/>
        <v>CABO DE COBRE RIGIDO,SECAO DE 3X1X50MM2,TRIPLEXADO,20KV,ISOLADO EPR/XLPE,CONFORME ABNT NBR 7286 OU ABNT NBR 7287.FORNECICABO DE COBRE RIGIDO,SECAO DE 3X1X50MM2,TRIPLEXADO,20KV,ISOLMENTOCABO DE COBRE RIGIDO,SECAO DE 3X1X50MM2,TRIPLEXADO,20KV,ISOL</v>
      </c>
      <c r="C21016" s="141" t="s">
        <v>61871</v>
      </c>
      <c r="D21016" s="141" t="s">
        <v>61872</v>
      </c>
      <c r="E21016" s="141" t="s">
        <v>29970</v>
      </c>
      <c r="I21016" s="141" t="s">
        <v>285</v>
      </c>
      <c r="J21016" s="649">
        <v>94.89</v>
      </c>
    </row>
    <row r="21017" spans="1:10" hidden="1">
      <c r="A21017" s="141" t="s">
        <v>61874</v>
      </c>
      <c r="B21017" s="141" t="str">
        <f t="shared" si="328"/>
        <v>CABO DE ALUMINIO NU SEM ALMA DE ACO (CA),SECAO 2 AWG (Ø=7,41MM, 92,5KG/KM),CONFORME ABNT NBR 7271.FORNECIMENTOCABO DE ALUMINIO NU SEM ALMA DE ACO (CA),SECAO 2 AWG (Ø=7,41CABO DE ALUMINIO NU SEM ALMA DE ACO (CA),SECAO 2 AWG (Ø=7,41</v>
      </c>
      <c r="C21017" s="141" t="s">
        <v>61875</v>
      </c>
      <c r="D21017" s="141" t="s">
        <v>61876</v>
      </c>
      <c r="I21017" s="141" t="s">
        <v>285</v>
      </c>
      <c r="J21017" s="649">
        <v>3.78</v>
      </c>
    </row>
    <row r="21018" spans="1:10" hidden="1">
      <c r="A21018" s="141" t="s">
        <v>61877</v>
      </c>
      <c r="B21018" s="141" t="str">
        <f t="shared" si="328"/>
        <v>CABO DE ALUMINIO NU SEM ALMA DE ACO (CA),SECAO 2 AWG (Ø=7,41MM, 92,5KG/KM),CONFORME ABNT NBR 7271.FORNECIMENTOCABO DE ALUMINIO NU SEM ALMA DE ACO (CA),SECAO 2 AWG (Ø=7,41CABO DE ALUMINIO NU SEM ALMA DE ACO (CA),SECAO 2 AWG (Ø=7,41</v>
      </c>
      <c r="C21018" s="141" t="s">
        <v>61875</v>
      </c>
      <c r="D21018" s="141" t="s">
        <v>61876</v>
      </c>
      <c r="I21018" s="141" t="s">
        <v>285</v>
      </c>
      <c r="J21018" s="649">
        <v>3.78</v>
      </c>
    </row>
    <row r="21019" spans="1:10" hidden="1">
      <c r="A21019" s="141" t="s">
        <v>61878</v>
      </c>
      <c r="B21019" s="141" t="str">
        <f t="shared" si="328"/>
        <v>CABO DE ALUMINIO NU COM ALMA DE ACO (CAA),SECAO 1/0 AWG(Ø=9,36MM, 147,6KG/KM),CONFORME ABNT NBR 7270.FORNECIMENTOCABO DE ALUMINIO NU COM ALMA DE ACO (CAA),SECAO 1/0 AWG(Ø=9,CABO DE ALUMINIO NU COM ALMA DE ACO (CAA),SECAO 1/0 AWG(Ø=9,</v>
      </c>
      <c r="C21019" s="141" t="s">
        <v>61879</v>
      </c>
      <c r="D21019" s="141" t="s">
        <v>61880</v>
      </c>
      <c r="I21019" s="141" t="s">
        <v>285</v>
      </c>
      <c r="J21019" s="649">
        <v>9.2100000000000009</v>
      </c>
    </row>
    <row r="21020" spans="1:10" hidden="1">
      <c r="A21020" s="141" t="s">
        <v>61881</v>
      </c>
      <c r="B21020" s="141" t="str">
        <f t="shared" si="328"/>
        <v>CABO DE ALUMINIO NU COM ALMA DE ACO (CAA),SECAO 1/0 AWG(Ø=9,36MM, 147,6KG/KM),CONFORME ABNT NBR 7270.FORNECIMENTOCABO DE ALUMINIO NU COM ALMA DE ACO (CAA),SECAO 1/0 AWG(Ø=9,CABO DE ALUMINIO NU COM ALMA DE ACO (CAA),SECAO 1/0 AWG(Ø=9,</v>
      </c>
      <c r="C21020" s="141" t="s">
        <v>61879</v>
      </c>
      <c r="D21020" s="141" t="s">
        <v>61880</v>
      </c>
      <c r="I21020" s="141" t="s">
        <v>285</v>
      </c>
      <c r="J21020" s="649">
        <v>9.2100000000000009</v>
      </c>
    </row>
    <row r="21021" spans="1:10" hidden="1">
      <c r="A21021" s="141" t="s">
        <v>61882</v>
      </c>
      <c r="B21021" s="141" t="str">
        <f t="shared" si="328"/>
        <v>CABO DE ALUMINIO,SECAO DE 50MM2,FORMADO POR CONDUTORES EM FIOS DE ALUMINIO NU,ENCORDOAMENTO CLASSE 2,ISOLAMENTO PARA 1KVCABO DE ALUMINIO,SECAO DE 50MM2,FORMADO POR CONDUTORES EM FI,EM POLIETILENO RETICULADO(XLPE) OU ETILENO PROPILENO(EPR),COM CAPA DE COBERTURA EM PVC NA COR PRETA,CONFORME ABNT NBR 7286,ABNT NBR 7287 E ESPECIFICACAO EM-RIOLUZ-74.FORNECIMENTOCABO DE ALUMINIO,SECAO DE 50MM2,FORMADO POR CONDUTORES EM FI</v>
      </c>
      <c r="C21021" s="141" t="s">
        <v>61883</v>
      </c>
      <c r="D21021" s="141" t="s">
        <v>61884</v>
      </c>
      <c r="E21021" s="141" t="s">
        <v>61885</v>
      </c>
      <c r="F21021" s="141" t="s">
        <v>61886</v>
      </c>
      <c r="G21021" s="141" t="s">
        <v>61887</v>
      </c>
      <c r="I21021" s="141" t="s">
        <v>285</v>
      </c>
      <c r="J21021" s="649">
        <v>7.98</v>
      </c>
    </row>
    <row r="21022" spans="1:10" hidden="1">
      <c r="A21022" s="141" t="s">
        <v>61888</v>
      </c>
      <c r="B21022" s="141" t="str">
        <f t="shared" si="328"/>
        <v>CABO DE ALUMINIO,SECAO DE 50MM2,FORMADO POR CONDUTORES EM FIOS DE ALUMINIO NU,ENCORDOAMENTO CLASSE 2,ISOLAMENTO PARA 1KVCABO DE ALUMINIO,SECAO DE 50MM2,FORMADO POR CONDUTORES EM FI,EM POLIETILENO RETICULADO(XLPE) OU ETILENO PROPILENO(EPR),COM CAPA DE COBERTURA EM PVC NA COR PRETA,CONFORME ABNT NBR 7286,ABNT NBR 7287 E ESPECIFICACAO EM-RIOLUZ-74.FORNECIMENTOCABO DE ALUMINIO,SECAO DE 50MM2,FORMADO POR CONDUTORES EM FI</v>
      </c>
      <c r="C21022" s="141" t="s">
        <v>61883</v>
      </c>
      <c r="D21022" s="141" t="s">
        <v>61884</v>
      </c>
      <c r="E21022" s="141" t="s">
        <v>61885</v>
      </c>
      <c r="F21022" s="141" t="s">
        <v>61886</v>
      </c>
      <c r="G21022" s="141" t="s">
        <v>61887</v>
      </c>
      <c r="I21022" s="141" t="s">
        <v>285</v>
      </c>
      <c r="J21022" s="649">
        <v>7.98</v>
      </c>
    </row>
    <row r="21023" spans="1:10" hidden="1">
      <c r="A21023" s="141" t="s">
        <v>61889</v>
      </c>
      <c r="B21023" s="141" t="str">
        <f t="shared" si="328"/>
        <v>CABO DE ALUMINIO,SECAO DE 16MM2,FORMADO POR CONDUTORES EM FIOS DE ALUMINIO NU,ENCORDOAMENTO CLASSE 2,ISOLAMENTO PARA 1KVCABO DE ALUMINIO,SECAO DE 16MM2,FORMADO POR CONDUTORES EM FI,EM POLIETILENO RETICULADO(XLPE) OU ETILENO PROPILENO(EPR),COM CAPA DE COBERTURA EM PVC NA COR PRETA,CONFORME ABNT NBR 7286,ABNT NBR 7287 E ESPECIFICACAO EM-RIOLUZ-74.FORNECIMENTOCABO DE ALUMINIO,SECAO DE 16MM2,FORMADO POR CONDUTORES EM FI</v>
      </c>
      <c r="C21023" s="141" t="s">
        <v>61890</v>
      </c>
      <c r="D21023" s="141" t="s">
        <v>61884</v>
      </c>
      <c r="E21023" s="141" t="s">
        <v>61885</v>
      </c>
      <c r="F21023" s="141" t="s">
        <v>61886</v>
      </c>
      <c r="G21023" s="141" t="s">
        <v>61887</v>
      </c>
      <c r="I21023" s="141" t="s">
        <v>285</v>
      </c>
      <c r="J21023" s="649">
        <v>3.1</v>
      </c>
    </row>
    <row r="21024" spans="1:10" hidden="1">
      <c r="A21024" s="141" t="s">
        <v>61891</v>
      </c>
      <c r="B21024" s="141" t="str">
        <f t="shared" si="328"/>
        <v>CABO DE ALUMINIO,SECAO DE 16MM2,FORMADO POR CONDUTORES EM FIOS DE ALUMINIO NU,ENCORDOAMENTO CLASSE 2,ISOLAMENTO PARA 1KVCABO DE ALUMINIO,SECAO DE 16MM2,FORMADO POR CONDUTORES EM FI,EM POLIETILENO RETICULADO(XLPE) OU ETILENO PROPILENO(EPR),COM CAPA DE COBERTURA EM PVC NA COR PRETA,CONFORME ABNT NBR 7286,ABNT NBR 7287 E ESPECIFICACAO EM-RIOLUZ-74.FORNECIMENTOCABO DE ALUMINIO,SECAO DE 16MM2,FORMADO POR CONDUTORES EM FI</v>
      </c>
      <c r="C21024" s="141" t="s">
        <v>61890</v>
      </c>
      <c r="D21024" s="141" t="s">
        <v>61884</v>
      </c>
      <c r="E21024" s="141" t="s">
        <v>61885</v>
      </c>
      <c r="F21024" s="141" t="s">
        <v>61886</v>
      </c>
      <c r="G21024" s="141" t="s">
        <v>61887</v>
      </c>
      <c r="I21024" s="141" t="s">
        <v>285</v>
      </c>
      <c r="J21024" s="649">
        <v>3.1</v>
      </c>
    </row>
    <row r="21025" spans="1:10" hidden="1">
      <c r="A21025" s="141" t="s">
        <v>61892</v>
      </c>
      <c r="B21025" s="141" t="str">
        <f t="shared" si="328"/>
        <v>CABO DE ALUMINIO,SECAO DE 35MM2,FORMADO POR CONDUTORES EM FIOS DE ALUMINIO NU,ENCORDOAMENTO CLASSE 2,ISOLAMENTO PARA 1KVCABO DE ALUMINIO,SECAO DE 35MM2,FORMADO POR CONDUTORES EM FI,EM POLIETILENO RETICULADO(XLPE)OU ETILENO PROPILENO(EPR),COM CAPA DE COBERTURA EM PVC NA COR PRETA,NBR 7286,NBR 7287 EESPECIFICACAO RIOLUZ EM-RIOLUZ-74.FORNECIMENTOCABO DE ALUMINIO,SECAO DE 35MM2,FORMADO POR CONDUTORES EM FI</v>
      </c>
      <c r="C21025" s="141" t="s">
        <v>61893</v>
      </c>
      <c r="D21025" s="141" t="s">
        <v>61884</v>
      </c>
      <c r="E21025" s="141" t="s">
        <v>61894</v>
      </c>
      <c r="F21025" s="141" t="s">
        <v>61895</v>
      </c>
      <c r="G21025" s="141" t="s">
        <v>61896</v>
      </c>
      <c r="I21025" s="141" t="s">
        <v>285</v>
      </c>
      <c r="J21025" s="649">
        <v>4.78</v>
      </c>
    </row>
    <row r="21026" spans="1:10" hidden="1">
      <c r="A21026" s="141" t="s">
        <v>61897</v>
      </c>
      <c r="B21026" s="141" t="str">
        <f t="shared" si="328"/>
        <v>CABO DE ALUMINIO,SECAO DE 35MM2,FORMADO POR CONDUTORES EM FIOS DE ALUMINIO NU,ENCORDOAMENTO CLASSE 2,ISOLAMENTO PARA 1KVCABO DE ALUMINIO,SECAO DE 35MM2,FORMADO POR CONDUTORES EM FI,EM POLIETILENO RETICULADO(XLPE)OU ETILENO PROPILENO(EPR),COM CAPA DE COBERTURA EM PVC NA COR PRETA,NBR 7286,NBR 7287 EESPECIFICACAO RIOLUZ EM-RIOLUZ-74.FORNECIMENTOCABO DE ALUMINIO,SECAO DE 35MM2,FORMADO POR CONDUTORES EM FI</v>
      </c>
      <c r="C21026" s="141" t="s">
        <v>61893</v>
      </c>
      <c r="D21026" s="141" t="s">
        <v>61884</v>
      </c>
      <c r="E21026" s="141" t="s">
        <v>61894</v>
      </c>
      <c r="F21026" s="141" t="s">
        <v>61895</v>
      </c>
      <c r="G21026" s="141" t="s">
        <v>61896</v>
      </c>
      <c r="I21026" s="141" t="s">
        <v>285</v>
      </c>
      <c r="J21026" s="649">
        <v>4.78</v>
      </c>
    </row>
    <row r="21027" spans="1:10" hidden="1">
      <c r="A21027" s="141" t="s">
        <v>61898</v>
      </c>
      <c r="B21027" s="141" t="str">
        <f t="shared" si="328"/>
        <v>ALCA PRE-FORMADA PARA CABO DE 35MM2.FORNECIMENTO E COLOCACAOALCA PRE-FORMADA PARA CABO DE 35MM2.FORNECIMENTO E COLOCACAOALCA PRE-FORMADA PARA CABO DE 35MM2.FORNECIMENTO E COLOCACAO</v>
      </c>
      <c r="C21027" s="141" t="s">
        <v>61899</v>
      </c>
      <c r="I21027" s="141" t="s">
        <v>14</v>
      </c>
      <c r="J21027" s="649">
        <v>7.8</v>
      </c>
    </row>
    <row r="21028" spans="1:10" hidden="1">
      <c r="A21028" s="141" t="s">
        <v>61900</v>
      </c>
      <c r="B21028" s="141" t="str">
        <f t="shared" si="328"/>
        <v>ALCA PRE-FORMADA PARA CABO DE 35MM2.FORNECIMENTO E COLOCACAOALCA PRE-FORMADA PARA CABO DE 35MM2.FORNECIMENTO E COLOCACAOALCA PRE-FORMADA PARA CABO DE 35MM2.FORNECIMENTO E COLOCACAO</v>
      </c>
      <c r="C21028" s="141" t="s">
        <v>61899</v>
      </c>
      <c r="I21028" s="141" t="s">
        <v>14</v>
      </c>
      <c r="J21028" s="649">
        <v>7.34</v>
      </c>
    </row>
    <row r="21029" spans="1:10" hidden="1">
      <c r="A21029" s="141" t="s">
        <v>61901</v>
      </c>
      <c r="B21029" s="141" t="str">
        <f t="shared" si="328"/>
        <v>CONECTOR PARAFUSO FENDIDO COM RABICHO,EM BRONZE,PARA ATERRAMENTO,CONDUTORES DE 6 - 35MM2.FORNECIMENTO E INSTALACAOCONECTOR PARAFUSO FENDIDO COM RABICHO,EM BRONZE,PARA ATERRAMCONECTOR PARAFUSO FENDIDO COM RABICHO,EM BRONZE,PARA ATERRAM</v>
      </c>
      <c r="C21029" s="141" t="s">
        <v>61902</v>
      </c>
      <c r="D21029" s="141" t="s">
        <v>61903</v>
      </c>
      <c r="I21029" s="141" t="s">
        <v>14</v>
      </c>
      <c r="J21029" s="649">
        <v>32.82</v>
      </c>
    </row>
    <row r="21030" spans="1:10" hidden="1">
      <c r="A21030" s="141" t="s">
        <v>61904</v>
      </c>
      <c r="B21030" s="141" t="str">
        <f t="shared" si="328"/>
        <v>CONECTOR PARAFUSO FENDIDO COM RABICHO,EM BRONZE,PARA ATERRAMENTO,CONDUTORES DE 6 - 35MM2.FORNECIMENTO E INSTALACAOCONECTOR PARAFUSO FENDIDO COM RABICHO,EM BRONZE,PARA ATERRAMCONECTOR PARAFUSO FENDIDO COM RABICHO,EM BRONZE,PARA ATERRAM</v>
      </c>
      <c r="C21030" s="141" t="s">
        <v>61902</v>
      </c>
      <c r="D21030" s="141" t="s">
        <v>61903</v>
      </c>
      <c r="I21030" s="141" t="s">
        <v>14</v>
      </c>
      <c r="J21030" s="649">
        <v>32.14</v>
      </c>
    </row>
    <row r="21031" spans="1:10" hidden="1">
      <c r="A21031" s="141" t="s">
        <v>61905</v>
      </c>
      <c r="B21031" s="141" t="str">
        <f t="shared" si="328"/>
        <v>CONECTOR PARA HASTE DE ATERRAMENTO DE PARA-RAIO,COM UMA DESCIDA DE 5/8".FORNECIMENTOCONECTOR PARA HASTE DE ATERRAMENTO DE PARA-RAIO,COM UMA DESCCONECTOR PARA HASTE DE ATERRAMENTO DE PARA-RAIO,COM UMA DESC</v>
      </c>
      <c r="C21031" s="141" t="s">
        <v>61906</v>
      </c>
      <c r="D21031" s="141" t="s">
        <v>61907</v>
      </c>
      <c r="I21031" s="141" t="s">
        <v>14</v>
      </c>
      <c r="J21031" s="649">
        <v>4.3600000000000003</v>
      </c>
    </row>
    <row r="21032" spans="1:10" hidden="1">
      <c r="A21032" s="141" t="s">
        <v>61908</v>
      </c>
      <c r="B21032" s="141" t="str">
        <f t="shared" si="328"/>
        <v>CONECTOR PARA HASTE DE ATERRAMENTO DE PARA-RAIO,COM UMA DESCIDA DE 5/8".FORNECIMENTOCONECTOR PARA HASTE DE ATERRAMENTO DE PARA-RAIO,COM UMA DESCCONECTOR PARA HASTE DE ATERRAMENTO DE PARA-RAIO,COM UMA DESC</v>
      </c>
      <c r="C21032" s="141" t="s">
        <v>61906</v>
      </c>
      <c r="D21032" s="141" t="s">
        <v>61907</v>
      </c>
      <c r="I21032" s="141" t="s">
        <v>14</v>
      </c>
      <c r="J21032" s="649">
        <v>4.3600000000000003</v>
      </c>
    </row>
    <row r="21033" spans="1:10" hidden="1">
      <c r="A21033" s="141" t="s">
        <v>61909</v>
      </c>
      <c r="B21033" s="141" t="str">
        <f t="shared" si="328"/>
        <v>CONECTOR TIPO ESTRIBO APARAFUSADO,PARA CONDUTOR DE ALUMINIO,1/0AWG.FORNECIMENTOCONECTOR TIPO ESTRIBO APARAFUSADO,PARA CONDUTOR DE ALUMINIO,CONECTOR TIPO ESTRIBO APARAFUSADO,PARA CONDUTOR DE ALUMINIO,</v>
      </c>
      <c r="C21033" s="141" t="s">
        <v>61910</v>
      </c>
      <c r="D21033" s="141" t="s">
        <v>61911</v>
      </c>
      <c r="I21033" s="141" t="s">
        <v>14</v>
      </c>
      <c r="J21033" s="649">
        <v>52.93</v>
      </c>
    </row>
    <row r="21034" spans="1:10" hidden="1">
      <c r="A21034" s="141" t="s">
        <v>61912</v>
      </c>
      <c r="B21034" s="141" t="str">
        <f t="shared" si="328"/>
        <v>CONECTOR TIPO ESTRIBO APARAFUSADO,PARA CONDUTOR DE ALUMINIO,1/0AWG.FORNECIMENTOCONECTOR TIPO ESTRIBO APARAFUSADO,PARA CONDUTOR DE ALUMINIO,CONECTOR TIPO ESTRIBO APARAFUSADO,PARA CONDUTOR DE ALUMINIO,</v>
      </c>
      <c r="C21034" s="141" t="s">
        <v>61910</v>
      </c>
      <c r="D21034" s="141" t="s">
        <v>61911</v>
      </c>
      <c r="I21034" s="141" t="s">
        <v>14</v>
      </c>
      <c r="J21034" s="649">
        <v>52.93</v>
      </c>
    </row>
    <row r="21035" spans="1:10" hidden="1">
      <c r="A21035" s="141" t="s">
        <v>61913</v>
      </c>
      <c r="B21035" s="141" t="str">
        <f t="shared" si="328"/>
        <v>CONECTOR TIPO CUNHA,EM LIGA DE COBRE ESTANHADO,PARA A FIXACAO DE CONDUTORES DE ALUMINIO OU COBRE,POR EFEITO DE MOLA.MODECONECTOR TIPO CUNHA,EM LIGA DE COBRE ESTANHADO,PARA A FIXACALO Nº1,PADRAO RIOLUZ,TIPO G.FORNECIMENTO E INSTALACAOCONECTOR TIPO CUNHA,EM LIGA DE COBRE ESTANHADO,PARA A FIXACA</v>
      </c>
      <c r="C21035" s="141" t="s">
        <v>61914</v>
      </c>
      <c r="D21035" s="141" t="s">
        <v>61915</v>
      </c>
      <c r="E21035" s="141" t="s">
        <v>61916</v>
      </c>
      <c r="I21035" s="141" t="s">
        <v>14</v>
      </c>
      <c r="J21035" s="649">
        <v>11.92</v>
      </c>
    </row>
    <row r="21036" spans="1:10" hidden="1">
      <c r="A21036" s="141" t="s">
        <v>61917</v>
      </c>
      <c r="B21036" s="141" t="str">
        <f t="shared" si="328"/>
        <v>CONECTOR TIPO CUNHA,EM LIGA DE COBRE ESTANHADO,PARA A FIXACAO DE CONDUTORES DE ALUMINIO OU COBRE,POR EFEITO DE MOLA.MODECONECTOR TIPO CUNHA,EM LIGA DE COBRE ESTANHADO,PARA A FIXACALO Nº1,PADRAO RIOLUZ,TIPO G.FORNECIMENTO E INSTALACAOCONECTOR TIPO CUNHA,EM LIGA DE COBRE ESTANHADO,PARA A FIXACA</v>
      </c>
      <c r="C21036" s="141" t="s">
        <v>61914</v>
      </c>
      <c r="D21036" s="141" t="s">
        <v>61915</v>
      </c>
      <c r="E21036" s="141" t="s">
        <v>61916</v>
      </c>
      <c r="I21036" s="141" t="s">
        <v>14</v>
      </c>
      <c r="J21036" s="649">
        <v>11.24</v>
      </c>
    </row>
    <row r="21037" spans="1:10" hidden="1">
      <c r="A21037" s="141" t="s">
        <v>61918</v>
      </c>
      <c r="B21037" s="141" t="str">
        <f t="shared" si="328"/>
        <v>CONECTOR TIPO CUNHA,EM LIGA DE COBRE ESTANHADO,PARA A FIXACAO DE CONDUTORES DE ALUMINIO OU COBRE,POR EFEITO DE MOLA,MODECONECTOR TIPO CUNHA,EM LIGA DE COBRE ESTANHADO,PARA A FIXACALO Nº2,PADRAO RIOLUZ,TIPO H.FORNECIMENTO E INSTALACAOCONECTOR TIPO CUNHA,EM LIGA DE COBRE ESTANHADO,PARA A FIXACA</v>
      </c>
      <c r="C21037" s="141" t="s">
        <v>61914</v>
      </c>
      <c r="D21037" s="141" t="s">
        <v>61919</v>
      </c>
      <c r="E21037" s="141" t="s">
        <v>61920</v>
      </c>
      <c r="I21037" s="141" t="s">
        <v>14</v>
      </c>
      <c r="J21037" s="649">
        <v>13.31</v>
      </c>
    </row>
    <row r="21038" spans="1:10" hidden="1">
      <c r="A21038" s="141" t="s">
        <v>61921</v>
      </c>
      <c r="B21038" s="141" t="str">
        <f t="shared" si="328"/>
        <v>CONECTOR TIPO CUNHA,EM LIGA DE COBRE ESTANHADO,PARA A FIXACAO DE CONDUTORES DE ALUMINIO OU COBRE,POR EFEITO DE MOLA,MODECONECTOR TIPO CUNHA,EM LIGA DE COBRE ESTANHADO,PARA A FIXACALO Nº2,PADRAO RIOLUZ,TIPO H.FORNECIMENTO E INSTALACAOCONECTOR TIPO CUNHA,EM LIGA DE COBRE ESTANHADO,PARA A FIXACA</v>
      </c>
      <c r="C21038" s="141" t="s">
        <v>61914</v>
      </c>
      <c r="D21038" s="141" t="s">
        <v>61919</v>
      </c>
      <c r="E21038" s="141" t="s">
        <v>61920</v>
      </c>
      <c r="I21038" s="141" t="s">
        <v>14</v>
      </c>
      <c r="J21038" s="649">
        <v>12.63</v>
      </c>
    </row>
    <row r="21039" spans="1:10" hidden="1">
      <c r="A21039" s="141" t="s">
        <v>61922</v>
      </c>
      <c r="B21039" s="141" t="str">
        <f t="shared" si="328"/>
        <v>CONECTOR TIPO CUNHA,EM LIGA DE COBRE ESTANHADO,PARA A FIXACAO DE CONDUTORES DE ALUMINIO OU COBRE,POR EFEITO DE MOLA.MODECONECTOR TIPO CUNHA,EM LIGA DE COBRE ESTANHADO,PARA A FIXACALO Nº3,PADRAO RIOLUZ,TIPO K.FORNECIMENTO E INSTALACAOCONECTOR TIPO CUNHA,EM LIGA DE COBRE ESTANHADO,PARA A FIXACA</v>
      </c>
      <c r="C21039" s="141" t="s">
        <v>61914</v>
      </c>
      <c r="D21039" s="141" t="s">
        <v>61915</v>
      </c>
      <c r="E21039" s="141" t="s">
        <v>61923</v>
      </c>
      <c r="I21039" s="141" t="s">
        <v>14</v>
      </c>
      <c r="J21039" s="649">
        <v>13.69</v>
      </c>
    </row>
    <row r="21040" spans="1:10" hidden="1">
      <c r="A21040" s="141" t="s">
        <v>61924</v>
      </c>
      <c r="B21040" s="141" t="str">
        <f t="shared" si="328"/>
        <v>CONECTOR TIPO CUNHA,EM LIGA DE COBRE ESTANHADO,PARA A FIXACAO DE CONDUTORES DE ALUMINIO OU COBRE,POR EFEITO DE MOLA.MODECONECTOR TIPO CUNHA,EM LIGA DE COBRE ESTANHADO,PARA A FIXACALO Nº3,PADRAO RIOLUZ,TIPO K.FORNECIMENTO E INSTALACAOCONECTOR TIPO CUNHA,EM LIGA DE COBRE ESTANHADO,PARA A FIXACA</v>
      </c>
      <c r="C21040" s="141" t="s">
        <v>61914</v>
      </c>
      <c r="D21040" s="141" t="s">
        <v>61915</v>
      </c>
      <c r="E21040" s="141" t="s">
        <v>61923</v>
      </c>
      <c r="I21040" s="141" t="s">
        <v>14</v>
      </c>
      <c r="J21040" s="649">
        <v>13.01</v>
      </c>
    </row>
    <row r="21041" spans="1:10" hidden="1">
      <c r="A21041" s="141" t="s">
        <v>61925</v>
      </c>
      <c r="B21041" s="141" t="str">
        <f t="shared" si="328"/>
        <v>CONECTOR TIPO CUNHA,EM LIGA DE COBRE ESTANHADO,PARA A FIXACAO DE CONDUTORES DE ALUMINIO OU COBRE,POR EFEITO DE MOLA.MODECONECTOR TIPO CUNHA,EM LIGA DE COBRE ESTANHADO,PARA A FIXACALO Nº4,PADRAO RIOLUZ,TIPO V.FORNECIMENTO E INSTALACAOCONECTOR TIPO CUNHA,EM LIGA DE COBRE ESTANHADO,PARA A FIXACA</v>
      </c>
      <c r="C21041" s="141" t="s">
        <v>61914</v>
      </c>
      <c r="D21041" s="141" t="s">
        <v>61915</v>
      </c>
      <c r="E21041" s="141" t="s">
        <v>61926</v>
      </c>
      <c r="I21041" s="141" t="s">
        <v>14</v>
      </c>
      <c r="J21041" s="649">
        <v>7.87</v>
      </c>
    </row>
    <row r="21042" spans="1:10" hidden="1">
      <c r="A21042" s="141" t="s">
        <v>61927</v>
      </c>
      <c r="B21042" s="141" t="str">
        <f t="shared" si="328"/>
        <v>CONECTOR TIPO CUNHA,EM LIGA DE COBRE ESTANHADO,PARA A FIXACAO DE CONDUTORES DE ALUMINIO OU COBRE,POR EFEITO DE MOLA.MODECONECTOR TIPO CUNHA,EM LIGA DE COBRE ESTANHADO,PARA A FIXACALO Nº4,PADRAO RIOLUZ,TIPO V.FORNECIMENTO E INSTALACAOCONECTOR TIPO CUNHA,EM LIGA DE COBRE ESTANHADO,PARA A FIXACA</v>
      </c>
      <c r="C21042" s="141" t="s">
        <v>61914</v>
      </c>
      <c r="D21042" s="141" t="s">
        <v>61915</v>
      </c>
      <c r="E21042" s="141" t="s">
        <v>61926</v>
      </c>
      <c r="I21042" s="141" t="s">
        <v>14</v>
      </c>
      <c r="J21042" s="649">
        <v>7.19</v>
      </c>
    </row>
    <row r="21043" spans="1:10" hidden="1">
      <c r="A21043" s="141" t="s">
        <v>61928</v>
      </c>
      <c r="B21043" s="141" t="str">
        <f t="shared" si="328"/>
        <v>CONECTOR TIPO CUNHA,EM LIGA DE COBRE ESTANHADO,PARA A FIXACAO DE CONDUTORES DE ALUMINIO OU COBRE,POR EFEITO DE MOLA.MODECONECTOR TIPO CUNHA,EM LIGA DE COBRE ESTANHADO,PARA A FIXACALO Nº5,PADRAO RIOLUZ,TIPO IV.FORNECIMENTO E INSTALACAOCONECTOR TIPO CUNHA,EM LIGA DE COBRE ESTANHADO,PARA A FIXACA</v>
      </c>
      <c r="C21043" s="141" t="s">
        <v>61914</v>
      </c>
      <c r="D21043" s="141" t="s">
        <v>61915</v>
      </c>
      <c r="E21043" s="141" t="s">
        <v>61929</v>
      </c>
      <c r="I21043" s="141" t="s">
        <v>14</v>
      </c>
      <c r="J21043" s="649">
        <v>8.68</v>
      </c>
    </row>
    <row r="21044" spans="1:10" hidden="1">
      <c r="A21044" s="141" t="s">
        <v>61930</v>
      </c>
      <c r="B21044" s="141" t="str">
        <f t="shared" si="328"/>
        <v>CONECTOR TIPO CUNHA,EM LIGA DE COBRE ESTANHADO,PARA A FIXACAO DE CONDUTORES DE ALUMINIO OU COBRE,POR EFEITO DE MOLA.MODECONECTOR TIPO CUNHA,EM LIGA DE COBRE ESTANHADO,PARA A FIXACALO Nº5,PADRAO RIOLUZ,TIPO IV.FORNECIMENTO E INSTALACAOCONECTOR TIPO CUNHA,EM LIGA DE COBRE ESTANHADO,PARA A FIXACA</v>
      </c>
      <c r="C21044" s="141" t="s">
        <v>61914</v>
      </c>
      <c r="D21044" s="141" t="s">
        <v>61915</v>
      </c>
      <c r="E21044" s="141" t="s">
        <v>61929</v>
      </c>
      <c r="I21044" s="141" t="s">
        <v>14</v>
      </c>
      <c r="J21044" s="649">
        <v>8</v>
      </c>
    </row>
    <row r="21045" spans="1:10" hidden="1">
      <c r="A21045" s="141" t="s">
        <v>61931</v>
      </c>
      <c r="B21045" s="141" t="str">
        <f t="shared" si="328"/>
        <v>CONECTOR TIPO CUNHA,EM LIGA DE COBRE ESTANHADO,PARA A FIXACAO DE CONDUTORES DE ALUMINIO OU COBRE,POR EFEITO DE MOLA.MODECONECTOR TIPO CUNHA,EM LIGA DE COBRE ESTANHADO,PARA A FIXACALO Nº6,PADRAO RIOLUZ,TIPO B.FORNECIMENTO E INSTALACAOCONECTOR TIPO CUNHA,EM LIGA DE COBRE ESTANHADO,PARA A FIXACA</v>
      </c>
      <c r="C21045" s="141" t="s">
        <v>61914</v>
      </c>
      <c r="D21045" s="141" t="s">
        <v>61915</v>
      </c>
      <c r="E21045" s="141" t="s">
        <v>61932</v>
      </c>
      <c r="I21045" s="141" t="s">
        <v>14</v>
      </c>
      <c r="J21045" s="649">
        <v>12.49</v>
      </c>
    </row>
    <row r="21046" spans="1:10" hidden="1">
      <c r="A21046" s="141" t="s">
        <v>61933</v>
      </c>
      <c r="B21046" s="141" t="str">
        <f t="shared" si="328"/>
        <v>CONECTOR TIPO CUNHA,EM LIGA DE COBRE ESTANHADO,PARA A FIXACAO DE CONDUTORES DE ALUMINIO OU COBRE,POR EFEITO DE MOLA.MODECONECTOR TIPO CUNHA,EM LIGA DE COBRE ESTANHADO,PARA A FIXACALO Nº6,PADRAO RIOLUZ,TIPO B.FORNECIMENTO E INSTALACAOCONECTOR TIPO CUNHA,EM LIGA DE COBRE ESTANHADO,PARA A FIXACA</v>
      </c>
      <c r="C21046" s="141" t="s">
        <v>61914</v>
      </c>
      <c r="D21046" s="141" t="s">
        <v>61915</v>
      </c>
      <c r="E21046" s="141" t="s">
        <v>61932</v>
      </c>
      <c r="I21046" s="141" t="s">
        <v>14</v>
      </c>
      <c r="J21046" s="649">
        <v>11.81</v>
      </c>
    </row>
    <row r="21047" spans="1:10" hidden="1">
      <c r="A21047" s="141" t="s">
        <v>61934</v>
      </c>
      <c r="B21047" s="141" t="str">
        <f t="shared" si="328"/>
        <v>CONECTOR TIPO CUNHA,EM LIGA DE COBRE ESTANHADO,PARA A FIXACAO DE CONDUTORES DE ALUMINIO OU COBRE,POR EFEITO DE MOLA.MODECONECTOR TIPO CUNHA,EM LIGA DE COBRE ESTANHADO,PARA A FIXACALO Nº7,PADRAO RIOLUZ,TIPO A.FORNECIMENTO E INSTALACAOCONECTOR TIPO CUNHA,EM LIGA DE COBRE ESTANHADO,PARA A FIXACA</v>
      </c>
      <c r="C21047" s="141" t="s">
        <v>61914</v>
      </c>
      <c r="D21047" s="141" t="s">
        <v>61915</v>
      </c>
      <c r="E21047" s="141" t="s">
        <v>61935</v>
      </c>
      <c r="I21047" s="141" t="s">
        <v>14</v>
      </c>
      <c r="J21047" s="649">
        <v>13.02</v>
      </c>
    </row>
    <row r="21048" spans="1:10" hidden="1">
      <c r="A21048" s="141" t="s">
        <v>61936</v>
      </c>
      <c r="B21048" s="141" t="str">
        <f t="shared" si="328"/>
        <v>CONECTOR TIPO CUNHA,EM LIGA DE COBRE ESTANHADO,PARA A FIXACAO DE CONDUTORES DE ALUMINIO OU COBRE,POR EFEITO DE MOLA.MODECONECTOR TIPO CUNHA,EM LIGA DE COBRE ESTANHADO,PARA A FIXACALO Nº7,PADRAO RIOLUZ,TIPO A.FORNECIMENTO E INSTALACAOCONECTOR TIPO CUNHA,EM LIGA DE COBRE ESTANHADO,PARA A FIXACA</v>
      </c>
      <c r="C21048" s="141" t="s">
        <v>61914</v>
      </c>
      <c r="D21048" s="141" t="s">
        <v>61915</v>
      </c>
      <c r="E21048" s="141" t="s">
        <v>61935</v>
      </c>
      <c r="I21048" s="141" t="s">
        <v>14</v>
      </c>
      <c r="J21048" s="649">
        <v>12.34</v>
      </c>
    </row>
    <row r="21049" spans="1:10" hidden="1">
      <c r="A21049" s="141" t="s">
        <v>61937</v>
      </c>
      <c r="B21049" s="141" t="str">
        <f t="shared" si="328"/>
        <v>CONECTOR TIPO CUNHA,EM LIGA DE COBRE ESTANHADO,PARA A FIXACAO DE CONDUTORES DE ALUMINIO OU COBRE,POR EFEITO DE MOLA.MODECONECTOR TIPO CUNHA,EM LIGA DE COBRE ESTANHADO,PARA A FIXACALO Nº8,PADRAO RIOLUZ,TIPO C.FORNECIMENTO E INSTALACAOCONECTOR TIPO CUNHA,EM LIGA DE COBRE ESTANHADO,PARA A FIXACA</v>
      </c>
      <c r="C21049" s="141" t="s">
        <v>61914</v>
      </c>
      <c r="D21049" s="141" t="s">
        <v>61915</v>
      </c>
      <c r="E21049" s="141" t="s">
        <v>61938</v>
      </c>
      <c r="I21049" s="141" t="s">
        <v>14</v>
      </c>
      <c r="J21049" s="649">
        <v>14.23</v>
      </c>
    </row>
    <row r="21050" spans="1:10" hidden="1">
      <c r="A21050" s="141" t="s">
        <v>61939</v>
      </c>
      <c r="B21050" s="141" t="str">
        <f t="shared" si="328"/>
        <v>CONECTOR TIPO CUNHA,EM LIGA DE COBRE ESTANHADO,PARA A FIXACAO DE CONDUTORES DE ALUMINIO OU COBRE,POR EFEITO DE MOLA.MODECONECTOR TIPO CUNHA,EM LIGA DE COBRE ESTANHADO,PARA A FIXACALO Nº8,PADRAO RIOLUZ,TIPO C.FORNECIMENTO E INSTALACAOCONECTOR TIPO CUNHA,EM LIGA DE COBRE ESTANHADO,PARA A FIXACA</v>
      </c>
      <c r="C21050" s="141" t="s">
        <v>61914</v>
      </c>
      <c r="D21050" s="141" t="s">
        <v>61915</v>
      </c>
      <c r="E21050" s="141" t="s">
        <v>61938</v>
      </c>
      <c r="I21050" s="141" t="s">
        <v>14</v>
      </c>
      <c r="J21050" s="649">
        <v>13.54</v>
      </c>
    </row>
    <row r="21051" spans="1:10" hidden="1">
      <c r="A21051" s="141" t="s">
        <v>61940</v>
      </c>
      <c r="B21051" s="141" t="str">
        <f t="shared" si="328"/>
        <v>CONECTOR TIPO CUNHA,EM LIGA DE COBRE ESTANHADO,PARA A FIXACAO DE CONDUTORES DE ALUMINIO OU COBRE,POR EFEITO DE MOLA.MODECONECTOR TIPO CUNHA,EM LIGA DE COBRE ESTANHADO,PARA A FIXACALO Nº9,PADRAO RIOLUZ,TIPO J.FORNECIMENTO E INSTALACAOCONECTOR TIPO CUNHA,EM LIGA DE COBRE ESTANHADO,PARA A FIXACA</v>
      </c>
      <c r="C21051" s="141" t="s">
        <v>61914</v>
      </c>
      <c r="D21051" s="141" t="s">
        <v>61915</v>
      </c>
      <c r="E21051" s="141" t="s">
        <v>61941</v>
      </c>
      <c r="I21051" s="141" t="s">
        <v>14</v>
      </c>
      <c r="J21051" s="649">
        <v>13.68</v>
      </c>
    </row>
    <row r="21052" spans="1:10" hidden="1">
      <c r="A21052" s="141" t="s">
        <v>61942</v>
      </c>
      <c r="B21052" s="141" t="str">
        <f t="shared" si="328"/>
        <v>CONECTOR TIPO CUNHA,EM LIGA DE COBRE ESTANHADO,PARA A FIXACAO DE CONDUTORES DE ALUMINIO OU COBRE,POR EFEITO DE MOLA.MODECONECTOR TIPO CUNHA,EM LIGA DE COBRE ESTANHADO,PARA A FIXACALO Nº9,PADRAO RIOLUZ,TIPO J.FORNECIMENTO E INSTALACAOCONECTOR TIPO CUNHA,EM LIGA DE COBRE ESTANHADO,PARA A FIXACA</v>
      </c>
      <c r="C21052" s="141" t="s">
        <v>61914</v>
      </c>
      <c r="D21052" s="141" t="s">
        <v>61915</v>
      </c>
      <c r="E21052" s="141" t="s">
        <v>61941</v>
      </c>
      <c r="I21052" s="141" t="s">
        <v>14</v>
      </c>
      <c r="J21052" s="649">
        <v>13</v>
      </c>
    </row>
    <row r="21053" spans="1:10" hidden="1">
      <c r="A21053" s="141" t="s">
        <v>61943</v>
      </c>
      <c r="B21053" s="141" t="str">
        <f t="shared" si="328"/>
        <v>CONECTOR TIPO CUNHA,EM LIGA DE COBRE ESTANHADO,PARA A FIXACAO DE CONDUTORES DE ALUMINIO OU COBRE,POR EFEITO DE MOLA.MODECONECTOR TIPO CUNHA,EM LIGA DE COBRE ESTANHADO,PARA A FIXACALO Nº10,PADAO RIOLUZ,TIPO F.FORNECIMENTO E INSTALACAOCONECTOR TIPO CUNHA,EM LIGA DE COBRE ESTANHADO,PARA A FIXACA</v>
      </c>
      <c r="C21053" s="141" t="s">
        <v>61914</v>
      </c>
      <c r="D21053" s="141" t="s">
        <v>61915</v>
      </c>
      <c r="E21053" s="141" t="s">
        <v>61944</v>
      </c>
      <c r="I21053" s="141" t="s">
        <v>14</v>
      </c>
      <c r="J21053" s="649">
        <v>13.15</v>
      </c>
    </row>
    <row r="21054" spans="1:10" hidden="1">
      <c r="A21054" s="141" t="s">
        <v>61945</v>
      </c>
      <c r="B21054" s="141" t="str">
        <f t="shared" si="328"/>
        <v>CONECTOR TIPO CUNHA,EM LIGA DE COBRE ESTANHADO,PARA A FIXACAO DE CONDUTORES DE ALUMINIO OU COBRE,POR EFEITO DE MOLA.MODECONECTOR TIPO CUNHA,EM LIGA DE COBRE ESTANHADO,PARA A FIXACALO Nº10,PADAO RIOLUZ,TIPO F.FORNECIMENTO E INSTALACAOCONECTOR TIPO CUNHA,EM LIGA DE COBRE ESTANHADO,PARA A FIXACA</v>
      </c>
      <c r="C21054" s="141" t="s">
        <v>61914</v>
      </c>
      <c r="D21054" s="141" t="s">
        <v>61915</v>
      </c>
      <c r="E21054" s="141" t="s">
        <v>61944</v>
      </c>
      <c r="I21054" s="141" t="s">
        <v>14</v>
      </c>
      <c r="J21054" s="649">
        <v>12.47</v>
      </c>
    </row>
    <row r="21055" spans="1:10" hidden="1">
      <c r="A21055" s="141" t="s">
        <v>61946</v>
      </c>
      <c r="B21055" s="141" t="str">
        <f t="shared" si="328"/>
        <v>CONECTOR TIPO CUNHA,EM LIGA DE COBRE ESTANHADO,PARA A FIXACAO DE CONDUTORES DE ALUMINIO OU COBRE,POR EFEITO DE MOLA.MODECONECTOR TIPO CUNHA,EM LIGA DE COBRE ESTANHADO,PARA A FIXACALO Nº11,PADRAO RIOLUZ,TIPO D.FORNECIMENTO E INSTALACAOCONECTOR TIPO CUNHA,EM LIGA DE COBRE ESTANHADO,PARA A FIXACA</v>
      </c>
      <c r="C21055" s="141" t="s">
        <v>61914</v>
      </c>
      <c r="D21055" s="141" t="s">
        <v>61915</v>
      </c>
      <c r="E21055" s="141" t="s">
        <v>61947</v>
      </c>
      <c r="I21055" s="141" t="s">
        <v>14</v>
      </c>
      <c r="J21055" s="649">
        <v>14.23</v>
      </c>
    </row>
    <row r="21056" spans="1:10" hidden="1">
      <c r="A21056" s="141" t="s">
        <v>61948</v>
      </c>
      <c r="B21056" s="141" t="str">
        <f t="shared" si="328"/>
        <v>CONECTOR TIPO CUNHA,EM LIGA DE COBRE ESTANHADO,PARA A FIXACAO DE CONDUTORES DE ALUMINIO OU COBRE,POR EFEITO DE MOLA.MODECONECTOR TIPO CUNHA,EM LIGA DE COBRE ESTANHADO,PARA A FIXACALO Nº11,PADRAO RIOLUZ,TIPO D.FORNECIMENTO E INSTALACAOCONECTOR TIPO CUNHA,EM LIGA DE COBRE ESTANHADO,PARA A FIXACA</v>
      </c>
      <c r="C21056" s="141" t="s">
        <v>61914</v>
      </c>
      <c r="D21056" s="141" t="s">
        <v>61915</v>
      </c>
      <c r="E21056" s="141" t="s">
        <v>61947</v>
      </c>
      <c r="I21056" s="141" t="s">
        <v>14</v>
      </c>
      <c r="J21056" s="649">
        <v>13.54</v>
      </c>
    </row>
    <row r="21057" spans="1:10" hidden="1">
      <c r="A21057" s="141" t="s">
        <v>61949</v>
      </c>
      <c r="B21057" s="141" t="str">
        <f t="shared" si="328"/>
        <v>CONECTOR TIPO CUNHA,EM LIGA DE COBRE ESTANHADO,PARA A FIXACAO DE CONDUTORES DE ALUMINIO OU COBRE,POR EFEITO DE MOLA.MODECONECTOR TIPO CUNHA,EM LIGA DE COBRE ESTANHADO,PARA A FIXACALO Nº12,PADRAO RIOLUZ,TIPO I.FORNECIMENTO E INSTALACAOCONECTOR TIPO CUNHA,EM LIGA DE COBRE ESTANHADO,PARA A FIXACA</v>
      </c>
      <c r="C21057" s="141" t="s">
        <v>61914</v>
      </c>
      <c r="D21057" s="141" t="s">
        <v>61915</v>
      </c>
      <c r="E21057" s="141" t="s">
        <v>61950</v>
      </c>
      <c r="I21057" s="141" t="s">
        <v>14</v>
      </c>
      <c r="J21057" s="649">
        <v>15.6</v>
      </c>
    </row>
    <row r="21058" spans="1:10" hidden="1">
      <c r="A21058" s="141" t="s">
        <v>61951</v>
      </c>
      <c r="B21058" s="141" t="str">
        <f t="shared" si="328"/>
        <v>CONECTOR TIPO CUNHA,EM LIGA DE COBRE ESTANHADO,PARA A FIXACAO DE CONDUTORES DE ALUMINIO OU COBRE,POR EFEITO DE MOLA.MODECONECTOR TIPO CUNHA,EM LIGA DE COBRE ESTANHADO,PARA A FIXACALO Nº12,PADRAO RIOLUZ,TIPO I.FORNECIMENTO E INSTALACAOCONECTOR TIPO CUNHA,EM LIGA DE COBRE ESTANHADO,PARA A FIXACA</v>
      </c>
      <c r="C21058" s="141" t="s">
        <v>61914</v>
      </c>
      <c r="D21058" s="141" t="s">
        <v>61915</v>
      </c>
      <c r="E21058" s="141" t="s">
        <v>61950</v>
      </c>
      <c r="I21058" s="141" t="s">
        <v>14</v>
      </c>
      <c r="J21058" s="649">
        <v>14.92</v>
      </c>
    </row>
    <row r="21059" spans="1:10" hidden="1">
      <c r="A21059" s="141" t="s">
        <v>61952</v>
      </c>
      <c r="B21059" s="141" t="str">
        <f t="shared" ref="B21059:B21122" si="329">C21059&amp;D21059&amp;C21059&amp;E21059&amp;F21059&amp;G21059&amp;H21059&amp;C21059</f>
        <v>CONECTOR TIPO CUNHA,EM LIGA DE COBRE ESTANHADO,PARA A FIXACAO DE CONDUTORES DE ALUMINIO OU COBRE,POR EFEITO DE MOLA.MODECONECTOR TIPO CUNHA,EM LIGA DE COBRE ESTANHADO,PARA A FIXACALO Nº13,PADRAO RIOLUZ,TIPO VII.FORNECIMENTO E INSTALACAOCONECTOR TIPO CUNHA,EM LIGA DE COBRE ESTANHADO,PARA A FIXACA</v>
      </c>
      <c r="C21059" s="141" t="s">
        <v>61914</v>
      </c>
      <c r="D21059" s="141" t="s">
        <v>61915</v>
      </c>
      <c r="E21059" s="141" t="s">
        <v>61953</v>
      </c>
      <c r="I21059" s="141" t="s">
        <v>14</v>
      </c>
      <c r="J21059" s="649">
        <v>19.95</v>
      </c>
    </row>
    <row r="21060" spans="1:10" hidden="1">
      <c r="A21060" s="141" t="s">
        <v>61954</v>
      </c>
      <c r="B21060" s="141" t="str">
        <f t="shared" si="329"/>
        <v>CONECTOR TIPO CUNHA,EM LIGA DE COBRE ESTANHADO,PARA A FIXACAO DE CONDUTORES DE ALUMINIO OU COBRE,POR EFEITO DE MOLA.MODECONECTOR TIPO CUNHA,EM LIGA DE COBRE ESTANHADO,PARA A FIXACALO Nº13,PADRAO RIOLUZ,TIPO VII.FORNECIMENTO E INSTALACAOCONECTOR TIPO CUNHA,EM LIGA DE COBRE ESTANHADO,PARA A FIXACA</v>
      </c>
      <c r="C21060" s="141" t="s">
        <v>61914</v>
      </c>
      <c r="D21060" s="141" t="s">
        <v>61915</v>
      </c>
      <c r="E21060" s="141" t="s">
        <v>61953</v>
      </c>
      <c r="I21060" s="141" t="s">
        <v>14</v>
      </c>
      <c r="J21060" s="649">
        <v>19.27</v>
      </c>
    </row>
    <row r="21061" spans="1:10" hidden="1">
      <c r="A21061" s="141" t="s">
        <v>61955</v>
      </c>
      <c r="B21061" s="141" t="str">
        <f t="shared" si="329"/>
        <v>CONECTOR TIPO CUNHA,EM LIGA DE COBRE ESTANHADO,PARA A FIXACAO DE CONDUTORES DE ALUMINIO OU COBRE,POR EFEITO DE MOLA.MODECONECTOR TIPO CUNHA,EM LIGA DE COBRE ESTANHADO,PARA A FIXACALO Nº14,PADRAO RIOLUZ,TIPO VI.FORNECIMENTO E INSTALACAOCONECTOR TIPO CUNHA,EM LIGA DE COBRE ESTANHADO,PARA A FIXACA</v>
      </c>
      <c r="C21061" s="141" t="s">
        <v>61914</v>
      </c>
      <c r="D21061" s="141" t="s">
        <v>61915</v>
      </c>
      <c r="E21061" s="141" t="s">
        <v>61956</v>
      </c>
      <c r="I21061" s="141" t="s">
        <v>14</v>
      </c>
      <c r="J21061" s="649">
        <v>14.36</v>
      </c>
    </row>
    <row r="21062" spans="1:10" hidden="1">
      <c r="A21062" s="141" t="s">
        <v>61957</v>
      </c>
      <c r="B21062" s="141" t="str">
        <f t="shared" si="329"/>
        <v>CONECTOR TIPO CUNHA,EM LIGA DE COBRE ESTANHADO,PARA A FIXACAO DE CONDUTORES DE ALUMINIO OU COBRE,POR EFEITO DE MOLA.MODECONECTOR TIPO CUNHA,EM LIGA DE COBRE ESTANHADO,PARA A FIXACALO Nº14,PADRAO RIOLUZ,TIPO VI.FORNECIMENTO E INSTALACAOCONECTOR TIPO CUNHA,EM LIGA DE COBRE ESTANHADO,PARA A FIXACA</v>
      </c>
      <c r="C21062" s="141" t="s">
        <v>61914</v>
      </c>
      <c r="D21062" s="141" t="s">
        <v>61915</v>
      </c>
      <c r="E21062" s="141" t="s">
        <v>61956</v>
      </c>
      <c r="I21062" s="141" t="s">
        <v>14</v>
      </c>
      <c r="J21062" s="649">
        <v>13.68</v>
      </c>
    </row>
    <row r="21063" spans="1:10" hidden="1">
      <c r="A21063" s="141" t="s">
        <v>61958</v>
      </c>
      <c r="B21063" s="141" t="str">
        <f t="shared" si="329"/>
        <v>CONECTOR PERFURANTE P/REDE SUBTERRANEA,TENSAO DE APLICACAO:0,6/1KV,CORPO ISOLADO RESISTENTE AO AMBIENTE DO SUBSOLO,NAS CCONECTOR PERFURANTE P/REDE SUBTERRANEA,TENSAO DE APLICACAO:0ORES BRANCA OU BEGE CLARO,CONTATO DENTADO:LIGA DE ALUMINIO ESTANHADO,C/CAMADA DE ESPESSURA MINIMA 8MM E CONDUTIVIDADE ELETRICA MINIMA 98% IACS A 20ºC,GRAU DE PROTECAO:IP-65,P/CABOS:PRINCIPAL:6MM2-185MM2 E DERIVACAO:1,5MM2-10MM2.FORNECIMENTOCONECTOR PERFURANTE P/REDE SUBTERRANEA,TENSAO DE APLICACAO:0</v>
      </c>
      <c r="C21063" s="141" t="s">
        <v>61959</v>
      </c>
      <c r="D21063" s="141" t="s">
        <v>61960</v>
      </c>
      <c r="E21063" s="141" t="s">
        <v>61961</v>
      </c>
      <c r="F21063" s="141" t="s">
        <v>61962</v>
      </c>
      <c r="G21063" s="141" t="s">
        <v>61963</v>
      </c>
      <c r="H21063" s="141" t="s">
        <v>61964</v>
      </c>
      <c r="I21063" s="141" t="s">
        <v>14</v>
      </c>
      <c r="J21063" s="649">
        <v>10.45</v>
      </c>
    </row>
    <row r="21064" spans="1:10" hidden="1">
      <c r="A21064" s="141" t="s">
        <v>61965</v>
      </c>
      <c r="B21064" s="141" t="str">
        <f t="shared" si="329"/>
        <v>CONECTOR PERFURANTE P/REDE SUBTERRANEA,TENSAO DE APLICACAO:0,6/1KV,CORPO ISOLADO RESISTENTE AO AMBIENTE DO SUBSOLO,NAS CCONECTOR PERFURANTE P/REDE SUBTERRANEA,TENSAO DE APLICACAO:0ORES BRANCA OU BEGE CLARO,CONTATO DENTADO:LIGA DE ALUMINIO ESTANHADO,C/CAMADA DE ESPESSURA MINIMA 8MM E CONDUTIVIDADE ELETRICA MINIMA 98% IACS A 20ºC,GRAU DE PROTECAO:IP-65,P/CABOS:PRINCIPAL:6MM2-185MM2 E DERIVACAO:1,5MM2-10MM2.FORNECIMENTOCONECTOR PERFURANTE P/REDE SUBTERRANEA,TENSAO DE APLICACAO:0</v>
      </c>
      <c r="C21064" s="141" t="s">
        <v>61959</v>
      </c>
      <c r="D21064" s="141" t="s">
        <v>61960</v>
      </c>
      <c r="E21064" s="141" t="s">
        <v>61961</v>
      </c>
      <c r="F21064" s="141" t="s">
        <v>61962</v>
      </c>
      <c r="G21064" s="141" t="s">
        <v>61963</v>
      </c>
      <c r="H21064" s="141" t="s">
        <v>61964</v>
      </c>
      <c r="I21064" s="141" t="s">
        <v>14</v>
      </c>
      <c r="J21064" s="649">
        <v>10.45</v>
      </c>
    </row>
    <row r="21065" spans="1:10" hidden="1">
      <c r="A21065" s="141" t="s">
        <v>61966</v>
      </c>
      <c r="B21065" s="141" t="str">
        <f t="shared" si="329"/>
        <v>CONECTOR PERFURANTE P/REDE SUBTERRANEA,TENSAO DE APLICACAO:0,6/1KV,CORPO ISOLADO RESISTENTE AO AMBIENTE DO SUBSOLO,NAS CCONECTOR PERFURANTE P/REDE SUBTERRANEA,TENSAO DE APLICACAO:0ORES BRANCA OU BEGE CLARO,CONTATO DENTADO:LIGA DE ALUMINIO ESTANHADO,C/CAMADA DE ESPESSURA MINIMA 8MM E CONDUTIVIDADE ELETRICA MINIMA 98% IACS A 20ºC,GRAU DE PROTECAO:IP-68,P/CABOS:PRINCIPAL:35MM2-120MM2 E DERIVACAO:25MM2-50MM2.FORNECIMENTOCONECTOR PERFURANTE P/REDE SUBTERRANEA,TENSAO DE APLICACAO:0</v>
      </c>
      <c r="C21065" s="141" t="s">
        <v>61959</v>
      </c>
      <c r="D21065" s="141" t="s">
        <v>61960</v>
      </c>
      <c r="E21065" s="141" t="s">
        <v>61961</v>
      </c>
      <c r="F21065" s="141" t="s">
        <v>61962</v>
      </c>
      <c r="G21065" s="141" t="s">
        <v>61967</v>
      </c>
      <c r="H21065" s="141" t="s">
        <v>61968</v>
      </c>
      <c r="I21065" s="141" t="s">
        <v>14</v>
      </c>
      <c r="J21065" s="649">
        <v>25.8</v>
      </c>
    </row>
    <row r="21066" spans="1:10" hidden="1">
      <c r="A21066" s="141" t="s">
        <v>61969</v>
      </c>
      <c r="B21066" s="141" t="str">
        <f t="shared" si="329"/>
        <v>CONECTOR PERFURANTE P/REDE SUBTERRANEA,TENSAO DE APLICACAO:0,6/1KV,CORPO ISOLADO RESISTENTE AO AMBIENTE DO SUBSOLO,NAS CCONECTOR PERFURANTE P/REDE SUBTERRANEA,TENSAO DE APLICACAO:0ORES BRANCA OU BEGE CLARO,CONTATO DENTADO:LIGA DE ALUMINIO ESTANHADO,C/CAMADA DE ESPESSURA MINIMA 8MM E CONDUTIVIDADE ELETRICA MINIMA 98% IACS A 20ºC,GRAU DE PROTECAO:IP-68,P/CABOS:PRINCIPAL:35MM2-120MM2 E DERIVACAO:25MM2-50MM2.FORNECIMENTOCONECTOR PERFURANTE P/REDE SUBTERRANEA,TENSAO DE APLICACAO:0</v>
      </c>
      <c r="C21066" s="141" t="s">
        <v>61959</v>
      </c>
      <c r="D21066" s="141" t="s">
        <v>61960</v>
      </c>
      <c r="E21066" s="141" t="s">
        <v>61961</v>
      </c>
      <c r="F21066" s="141" t="s">
        <v>61962</v>
      </c>
      <c r="G21066" s="141" t="s">
        <v>61967</v>
      </c>
      <c r="H21066" s="141" t="s">
        <v>61968</v>
      </c>
      <c r="I21066" s="141" t="s">
        <v>14</v>
      </c>
      <c r="J21066" s="649">
        <v>25.8</v>
      </c>
    </row>
    <row r="21067" spans="1:10" hidden="1">
      <c r="A21067" s="141" t="s">
        <v>61970</v>
      </c>
      <c r="B21067" s="141" t="str">
        <f t="shared" si="329"/>
        <v>GRAMPO DE LINHA VIVA EM BRONZE FUNDIDO,ACABAMENTO ESTANHADOPARA CABO DE 16 A 240MM2.FORNECIMENTOGRAMPO DE LINHA VIVA EM BRONZE FUNDIDO,ACABAMENTO ESTANHADOGRAMPO DE LINHA VIVA EM BRONZE FUNDIDO,ACABAMENTO ESTANHADO</v>
      </c>
      <c r="C21067" s="141" t="s">
        <v>61971</v>
      </c>
      <c r="D21067" s="141" t="s">
        <v>61972</v>
      </c>
      <c r="I21067" s="141" t="s">
        <v>14</v>
      </c>
      <c r="J21067" s="649">
        <v>55.09</v>
      </c>
    </row>
    <row r="21068" spans="1:10" hidden="1">
      <c r="A21068" s="141" t="s">
        <v>61973</v>
      </c>
      <c r="B21068" s="141" t="str">
        <f t="shared" si="329"/>
        <v>GRAMPO DE LINHA VIVA EM BRONZE FUNDIDO,ACABAMENTO ESTANHADOPARA CABO DE 16 A 240MM2.FORNECIMENTOGRAMPO DE LINHA VIVA EM BRONZE FUNDIDO,ACABAMENTO ESTANHADOGRAMPO DE LINHA VIVA EM BRONZE FUNDIDO,ACABAMENTO ESTANHADO</v>
      </c>
      <c r="C21068" s="141" t="s">
        <v>61971</v>
      </c>
      <c r="D21068" s="141" t="s">
        <v>61972</v>
      </c>
      <c r="I21068" s="141" t="s">
        <v>14</v>
      </c>
      <c r="J21068" s="649">
        <v>55.09</v>
      </c>
    </row>
    <row r="21069" spans="1:10" hidden="1">
      <c r="A21069" s="141" t="s">
        <v>61974</v>
      </c>
      <c r="B21069" s="141" t="str">
        <f t="shared" si="329"/>
        <v>CHAVE FUSIVEL,UNIPOLAR,ACIONAMENTO POR COMANDO DE VARA DE MANOBRA DE 15KV-100A,EXCLUSIVE ELOS FUSIVEIS.FORNECIMENTOCHAVE FUSIVEL,UNIPOLAR,ACIONAMENTO POR COMANDO DE VARA DE MACHAVE FUSIVEL,UNIPOLAR,ACIONAMENTO POR COMANDO DE VARA DE MA</v>
      </c>
      <c r="C21069" s="141" t="s">
        <v>61975</v>
      </c>
      <c r="D21069" s="141" t="s">
        <v>61976</v>
      </c>
      <c r="I21069" s="141" t="s">
        <v>14</v>
      </c>
      <c r="J21069" s="649">
        <v>412</v>
      </c>
    </row>
    <row r="21070" spans="1:10" hidden="1">
      <c r="A21070" s="141" t="s">
        <v>61977</v>
      </c>
      <c r="B21070" s="141" t="str">
        <f t="shared" si="329"/>
        <v>CHAVE FUSIVEL,UNIPOLAR,ACIONAMENTO POR COMANDO DE VARA DE MANOBRA DE 15KV-100A,EXCLUSIVE ELOS FUSIVEIS.FORNECIMENTOCHAVE FUSIVEL,UNIPOLAR,ACIONAMENTO POR COMANDO DE VARA DE MACHAVE FUSIVEL,UNIPOLAR,ACIONAMENTO POR COMANDO DE VARA DE MA</v>
      </c>
      <c r="C21070" s="141" t="s">
        <v>61975</v>
      </c>
      <c r="D21070" s="141" t="s">
        <v>61976</v>
      </c>
      <c r="I21070" s="141" t="s">
        <v>14</v>
      </c>
      <c r="J21070" s="649">
        <v>412</v>
      </c>
    </row>
    <row r="21071" spans="1:10" hidden="1">
      <c r="A21071" s="141" t="s">
        <v>61978</v>
      </c>
      <c r="B21071" s="141" t="str">
        <f t="shared" si="329"/>
        <v>ELO-FUSIVEL,TIPO H,DE 1A.FORNECIMENTOELO-FUSIVEL,TIPO H,DE 1A.FORNECIMENTOELO-FUSIVEL,TIPO H,DE 1A.FORNECIMENTO</v>
      </c>
      <c r="C21071" s="141" t="s">
        <v>61979</v>
      </c>
      <c r="I21071" s="141" t="s">
        <v>14</v>
      </c>
      <c r="J21071" s="649">
        <v>11.35</v>
      </c>
    </row>
    <row r="21072" spans="1:10" hidden="1">
      <c r="A21072" s="141" t="s">
        <v>61980</v>
      </c>
      <c r="B21072" s="141" t="str">
        <f t="shared" si="329"/>
        <v>ELO-FUSIVEL,TIPO H,DE 1A.FORNECIMENTOELO-FUSIVEL,TIPO H,DE 1A.FORNECIMENTOELO-FUSIVEL,TIPO H,DE 1A.FORNECIMENTO</v>
      </c>
      <c r="C21072" s="141" t="s">
        <v>61979</v>
      </c>
      <c r="I21072" s="141" t="s">
        <v>14</v>
      </c>
      <c r="J21072" s="649">
        <v>11.35</v>
      </c>
    </row>
    <row r="21073" spans="1:10" hidden="1">
      <c r="A21073" s="141" t="s">
        <v>61981</v>
      </c>
      <c r="B21073" s="141" t="str">
        <f t="shared" si="329"/>
        <v>ELO-FUSIVEL,TIPO K,100A,15KV.FORNECIMENTOELO-FUSIVEL,TIPO K,100A,15KV.FORNECIMENTOELO-FUSIVEL,TIPO K,100A,15KV.FORNECIMENTO</v>
      </c>
      <c r="C21073" s="141" t="s">
        <v>61982</v>
      </c>
      <c r="I21073" s="141" t="s">
        <v>14</v>
      </c>
      <c r="J21073" s="649">
        <v>84.63</v>
      </c>
    </row>
    <row r="21074" spans="1:10" hidden="1">
      <c r="A21074" s="141" t="s">
        <v>61983</v>
      </c>
      <c r="B21074" s="141" t="str">
        <f t="shared" si="329"/>
        <v>ELO-FUSIVEL,TIPO K,100A,15KV.FORNECIMENTOELO-FUSIVEL,TIPO K,100A,15KV.FORNECIMENTOELO-FUSIVEL,TIPO K,100A,15KV.FORNECIMENTO</v>
      </c>
      <c r="C21074" s="141" t="s">
        <v>61982</v>
      </c>
      <c r="I21074" s="141" t="s">
        <v>14</v>
      </c>
      <c r="J21074" s="649">
        <v>84.63</v>
      </c>
    </row>
    <row r="21075" spans="1:10" hidden="1">
      <c r="A21075" s="141" t="s">
        <v>61984</v>
      </c>
      <c r="B21075" s="141" t="str">
        <f t="shared" si="329"/>
        <v>ELO-FUSIVEL,TIPO K,200A,15KV.FORNECIMENTOELO-FUSIVEL,TIPO K,200A,15KV.FORNECIMENTOELO-FUSIVEL,TIPO K,200A,15KV.FORNECIMENTO</v>
      </c>
      <c r="C21075" s="141" t="s">
        <v>61985</v>
      </c>
      <c r="I21075" s="141" t="s">
        <v>14</v>
      </c>
      <c r="J21075" s="649">
        <v>156.86000000000001</v>
      </c>
    </row>
    <row r="21076" spans="1:10" hidden="1">
      <c r="A21076" s="141" t="s">
        <v>61986</v>
      </c>
      <c r="B21076" s="141" t="str">
        <f t="shared" si="329"/>
        <v>ELO-FUSIVEL,TIPO K,200A,15KV.FORNECIMENTOELO-FUSIVEL,TIPO K,200A,15KV.FORNECIMENTOELO-FUSIVEL,TIPO K,200A,15KV.FORNECIMENTO</v>
      </c>
      <c r="C21076" s="141" t="s">
        <v>61985</v>
      </c>
      <c r="I21076" s="141" t="s">
        <v>14</v>
      </c>
      <c r="J21076" s="649">
        <v>156.86000000000001</v>
      </c>
    </row>
    <row r="21077" spans="1:10" hidden="1">
      <c r="A21077" s="141" t="s">
        <v>61987</v>
      </c>
      <c r="B21077" s="141" t="str">
        <f t="shared" si="329"/>
        <v>FUSIVEL NH,TAMANHO 01,CORRENTE NOMINAL DE 36A.FORNECIMENTOFUSIVEL NH,TAMANHO 01,CORRENTE NOMINAL DE 36A.FORNECIMENTOFUSIVEL NH,TAMANHO 01,CORRENTE NOMINAL DE 36A.FORNECIMENTO</v>
      </c>
      <c r="C21077" s="141" t="s">
        <v>61988</v>
      </c>
      <c r="I21077" s="141" t="s">
        <v>14</v>
      </c>
      <c r="J21077" s="649">
        <v>14.48</v>
      </c>
    </row>
    <row r="21078" spans="1:10" hidden="1">
      <c r="A21078" s="141" t="s">
        <v>61989</v>
      </c>
      <c r="B21078" s="141" t="str">
        <f t="shared" si="329"/>
        <v>FUSIVEL NH,TAMANHO 01,CORRENTE NOMINAL DE 36A.FORNECIMENTOFUSIVEL NH,TAMANHO 01,CORRENTE NOMINAL DE 36A.FORNECIMENTOFUSIVEL NH,TAMANHO 01,CORRENTE NOMINAL DE 36A.FORNECIMENTO</v>
      </c>
      <c r="C21078" s="141" t="s">
        <v>61988</v>
      </c>
      <c r="I21078" s="141" t="s">
        <v>14</v>
      </c>
      <c r="J21078" s="649">
        <v>14.48</v>
      </c>
    </row>
    <row r="21079" spans="1:10" hidden="1">
      <c r="A21079" s="141" t="s">
        <v>61990</v>
      </c>
      <c r="B21079" s="141" t="str">
        <f t="shared" si="329"/>
        <v>FUSIVEL NH,TAMANHO 00,CORRENTE NOMINAL DE 125A.FORNECIMENTOFUSIVEL NH,TAMANHO 00,CORRENTE NOMINAL DE 125A.FORNECIMENTOFUSIVEL NH,TAMANHO 00,CORRENTE NOMINAL DE 125A.FORNECIMENTO</v>
      </c>
      <c r="C21079" s="141" t="s">
        <v>61991</v>
      </c>
      <c r="I21079" s="141" t="s">
        <v>14</v>
      </c>
      <c r="J21079" s="649">
        <v>19.84</v>
      </c>
    </row>
    <row r="21080" spans="1:10" hidden="1">
      <c r="A21080" s="141" t="s">
        <v>61992</v>
      </c>
      <c r="B21080" s="141" t="str">
        <f t="shared" si="329"/>
        <v>FUSIVEL NH,TAMANHO 00,CORRENTE NOMINAL DE 125A.FORNECIMENTOFUSIVEL NH,TAMANHO 00,CORRENTE NOMINAL DE 125A.FORNECIMENTOFUSIVEL NH,TAMANHO 00,CORRENTE NOMINAL DE 125A.FORNECIMENTO</v>
      </c>
      <c r="C21080" s="141" t="s">
        <v>61991</v>
      </c>
      <c r="I21080" s="141" t="s">
        <v>14</v>
      </c>
      <c r="J21080" s="649">
        <v>19.84</v>
      </c>
    </row>
    <row r="21081" spans="1:10" hidden="1">
      <c r="A21081" s="141" t="s">
        <v>61993</v>
      </c>
      <c r="B21081" s="141" t="str">
        <f t="shared" si="329"/>
        <v>FUSIVEL NH,TAMANHO 00,CORRENTE NOMINAL DE 160A.FORNECIMENTOFUSIVEL NH,TAMANHO 00,CORRENTE NOMINAL DE 160A.FORNECIMENTOFUSIVEL NH,TAMANHO 00,CORRENTE NOMINAL DE 160A.FORNECIMENTO</v>
      </c>
      <c r="C21081" s="141" t="s">
        <v>61994</v>
      </c>
      <c r="I21081" s="141" t="s">
        <v>14</v>
      </c>
      <c r="J21081" s="649">
        <v>17.41</v>
      </c>
    </row>
    <row r="21082" spans="1:10" hidden="1">
      <c r="A21082" s="141" t="s">
        <v>61995</v>
      </c>
      <c r="B21082" s="141" t="str">
        <f t="shared" si="329"/>
        <v>FUSIVEL NH,TAMANHO 00,CORRENTE NOMINAL DE 160A.FORNECIMENTOFUSIVEL NH,TAMANHO 00,CORRENTE NOMINAL DE 160A.FORNECIMENTOFUSIVEL NH,TAMANHO 00,CORRENTE NOMINAL DE 160A.FORNECIMENTO</v>
      </c>
      <c r="C21082" s="141" t="s">
        <v>61994</v>
      </c>
      <c r="I21082" s="141" t="s">
        <v>14</v>
      </c>
      <c r="J21082" s="649">
        <v>17.41</v>
      </c>
    </row>
    <row r="21083" spans="1:10" hidden="1">
      <c r="A21083" s="141" t="s">
        <v>61996</v>
      </c>
      <c r="B21083" s="141" t="str">
        <f t="shared" si="329"/>
        <v>DISJUNTOR TERMOMAGNETICO,BIPOLAR DE 20A.FORNECIMENTODISJUNTOR TERMOMAGNETICO,BIPOLAR DE 20A.FORNECIMENTODISJUNTOR TERMOMAGNETICO,BIPOLAR DE 20A.FORNECIMENTO</v>
      </c>
      <c r="C21083" s="141" t="s">
        <v>61997</v>
      </c>
      <c r="I21083" s="141" t="s">
        <v>14</v>
      </c>
      <c r="J21083" s="649">
        <v>33.04</v>
      </c>
    </row>
    <row r="21084" spans="1:10" hidden="1">
      <c r="A21084" s="141" t="s">
        <v>61998</v>
      </c>
      <c r="B21084" s="141" t="str">
        <f t="shared" si="329"/>
        <v>DISJUNTOR TERMOMAGNETICO,BIPOLAR DE 20A.FORNECIMENTODISJUNTOR TERMOMAGNETICO,BIPOLAR DE 20A.FORNECIMENTODISJUNTOR TERMOMAGNETICO,BIPOLAR DE 20A.FORNECIMENTO</v>
      </c>
      <c r="C21084" s="141" t="s">
        <v>61997</v>
      </c>
      <c r="I21084" s="141" t="s">
        <v>14</v>
      </c>
      <c r="J21084" s="649">
        <v>33.04</v>
      </c>
    </row>
    <row r="21085" spans="1:10" hidden="1">
      <c r="A21085" s="141" t="s">
        <v>61999</v>
      </c>
      <c r="B21085" s="141" t="str">
        <f t="shared" si="329"/>
        <v>DISJUNTOR TERMOMAGNETICO,TRIPOLAR DE 40A.FORNECIMENTODISJUNTOR TERMOMAGNETICO,TRIPOLAR DE 40A.FORNECIMENTODISJUNTOR TERMOMAGNETICO,TRIPOLAR DE 40A.FORNECIMENTO</v>
      </c>
      <c r="C21085" s="141" t="s">
        <v>62000</v>
      </c>
      <c r="I21085" s="141" t="s">
        <v>14</v>
      </c>
      <c r="J21085" s="649">
        <v>38.28</v>
      </c>
    </row>
    <row r="21086" spans="1:10" hidden="1">
      <c r="A21086" s="141" t="s">
        <v>62001</v>
      </c>
      <c r="B21086" s="141" t="str">
        <f t="shared" si="329"/>
        <v>DISJUNTOR TERMOMAGNETICO,TRIPOLAR DE 40A.FORNECIMENTODISJUNTOR TERMOMAGNETICO,TRIPOLAR DE 40A.FORNECIMENTODISJUNTOR TERMOMAGNETICO,TRIPOLAR DE 40A.FORNECIMENTO</v>
      </c>
      <c r="C21086" s="141" t="s">
        <v>62000</v>
      </c>
      <c r="I21086" s="141" t="s">
        <v>14</v>
      </c>
      <c r="J21086" s="649">
        <v>38.28</v>
      </c>
    </row>
    <row r="21087" spans="1:10" hidden="1">
      <c r="A21087" s="141" t="s">
        <v>62002</v>
      </c>
      <c r="B21087" s="141" t="str">
        <f t="shared" si="329"/>
        <v>DISJUNTOR TERMOMAGNETICO,TRIPOLAR DE 100A.FORNECIMENTODISJUNTOR TERMOMAGNETICO,TRIPOLAR DE 100A.FORNECIMENTODISJUNTOR TERMOMAGNETICO,TRIPOLAR DE 100A.FORNECIMENTO</v>
      </c>
      <c r="C21087" s="141" t="s">
        <v>62003</v>
      </c>
      <c r="I21087" s="141" t="s">
        <v>14</v>
      </c>
      <c r="J21087" s="649">
        <v>118.45</v>
      </c>
    </row>
    <row r="21088" spans="1:10" hidden="1">
      <c r="A21088" s="141" t="s">
        <v>62004</v>
      </c>
      <c r="B21088" s="141" t="str">
        <f t="shared" si="329"/>
        <v>DISJUNTOR TERMOMAGNETICO,TRIPOLAR DE 100A.FORNECIMENTODISJUNTOR TERMOMAGNETICO,TRIPOLAR DE 100A.FORNECIMENTODISJUNTOR TERMOMAGNETICO,TRIPOLAR DE 100A.FORNECIMENTO</v>
      </c>
      <c r="C21088" s="141" t="s">
        <v>62003</v>
      </c>
      <c r="I21088" s="141" t="s">
        <v>14</v>
      </c>
      <c r="J21088" s="649">
        <v>118.45</v>
      </c>
    </row>
    <row r="21089" spans="1:10" hidden="1">
      <c r="A21089" s="141" t="s">
        <v>62005</v>
      </c>
      <c r="B21089" s="141" t="str">
        <f t="shared" si="329"/>
        <v>BASE EXTERNA PARA RELE FOTOELETRICO.FORNECIMENTOBASE EXTERNA PARA RELE FOTOELETRICO.FORNECIMENTOBASE EXTERNA PARA RELE FOTOELETRICO.FORNECIMENTO</v>
      </c>
      <c r="C21089" s="141" t="s">
        <v>62006</v>
      </c>
      <c r="I21089" s="141" t="s">
        <v>14</v>
      </c>
      <c r="J21089" s="649">
        <v>10.09</v>
      </c>
    </row>
    <row r="21090" spans="1:10" hidden="1">
      <c r="A21090" s="141" t="s">
        <v>62007</v>
      </c>
      <c r="B21090" s="141" t="str">
        <f t="shared" si="329"/>
        <v>BASE EXTERNA PARA RELE FOTOELETRICO.FORNECIMENTOBASE EXTERNA PARA RELE FOTOELETRICO.FORNECIMENTOBASE EXTERNA PARA RELE FOTOELETRICO.FORNECIMENTO</v>
      </c>
      <c r="C21090" s="141" t="s">
        <v>62006</v>
      </c>
      <c r="I21090" s="141" t="s">
        <v>14</v>
      </c>
      <c r="J21090" s="649">
        <v>10.09</v>
      </c>
    </row>
    <row r="21091" spans="1:10" hidden="1">
      <c r="A21091" s="141" t="s">
        <v>62008</v>
      </c>
      <c r="B21091" s="141" t="str">
        <f t="shared" si="329"/>
        <v>RELE FOTOELETRONICO PARA ILUMINACAO PUBLICA,TIPO FAIL-OFF,TENSAO DE ALIMENTACAO DE 105V E 305V,POTENCIA DA CARGA 1000W ORELE FOTOELETRONICO PARA ILUMINACAO PUBLICA,TIPO FAIL-OFF,TEU 1800VA,CORRENTE MAXIMA DA CARGA 10A.CORPO EM POLICARBONATO NA COR AZUL,ESTABILIZADO AO UV;PINOS EM LATAO ESTANHADO,DEVENDO ATENDER A ESPECIFICACAO EM-RIOLUZ-66 E ANSI C136.10,NOQUE COUBER.FORNECIMENTORELE FOTOELETRONICO PARA ILUMINACAO PUBLICA,TIPO FAIL-OFF,TE</v>
      </c>
      <c r="C21091" s="141" t="s">
        <v>62009</v>
      </c>
      <c r="D21091" s="141" t="s">
        <v>62010</v>
      </c>
      <c r="E21091" s="141" t="s">
        <v>62011</v>
      </c>
      <c r="F21091" s="141" t="s">
        <v>62012</v>
      </c>
      <c r="G21091" s="141" t="s">
        <v>62013</v>
      </c>
      <c r="H21091" s="141" t="s">
        <v>62014</v>
      </c>
      <c r="I21091" s="141" t="s">
        <v>14</v>
      </c>
      <c r="J21091" s="649">
        <v>24.96</v>
      </c>
    </row>
    <row r="21092" spans="1:10" hidden="1">
      <c r="A21092" s="141" t="s">
        <v>62015</v>
      </c>
      <c r="B21092" s="141" t="str">
        <f t="shared" si="329"/>
        <v>RELE FOTOELETRONICO PARA ILUMINACAO PUBLICA,TIPO FAIL-OFF,TENSAO DE ALIMENTACAO DE 105V E 305V,POTENCIA DA CARGA 1000W ORELE FOTOELETRONICO PARA ILUMINACAO PUBLICA,TIPO FAIL-OFF,TEU 1800VA,CORRENTE MAXIMA DA CARGA 10A.CORPO EM POLICARBONATO NA COR AZUL,ESTABILIZADO AO UV;PINOS EM LATAO ESTANHADO,DEVENDO ATENDER A ESPECIFICACAO EM-RIOLUZ-66 E ANSI C136.10,NOQUE COUBER.FORNECIMENTORELE FOTOELETRONICO PARA ILUMINACAO PUBLICA,TIPO FAIL-OFF,TE</v>
      </c>
      <c r="C21092" s="141" t="s">
        <v>62009</v>
      </c>
      <c r="D21092" s="141" t="s">
        <v>62010</v>
      </c>
      <c r="E21092" s="141" t="s">
        <v>62011</v>
      </c>
      <c r="F21092" s="141" t="s">
        <v>62012</v>
      </c>
      <c r="G21092" s="141" t="s">
        <v>62013</v>
      </c>
      <c r="H21092" s="141" t="s">
        <v>62014</v>
      </c>
      <c r="I21092" s="141" t="s">
        <v>14</v>
      </c>
      <c r="J21092" s="649">
        <v>24.96</v>
      </c>
    </row>
    <row r="21093" spans="1:10" hidden="1">
      <c r="A21093" s="141" t="s">
        <v>62016</v>
      </c>
      <c r="B21093" s="141" t="str">
        <f t="shared" si="329"/>
        <v>RELE TEMPORIZADO,COEL,TIPO RTQD.FORNECIMENTORELE TEMPORIZADO,COEL,TIPO RTQD.FORNECIMENTORELE TEMPORIZADO,COEL,TIPO RTQD.FORNECIMENTO</v>
      </c>
      <c r="C21093" s="141" t="s">
        <v>62017</v>
      </c>
      <c r="I21093" s="141" t="s">
        <v>14</v>
      </c>
      <c r="J21093" s="649">
        <v>559.28</v>
      </c>
    </row>
    <row r="21094" spans="1:10" hidden="1">
      <c r="A21094" s="141" t="s">
        <v>62018</v>
      </c>
      <c r="B21094" s="141" t="str">
        <f t="shared" si="329"/>
        <v>RELE TEMPORIZADO,COEL,TIPO RTQD.FORNECIMENTORELE TEMPORIZADO,COEL,TIPO RTQD.FORNECIMENTORELE TEMPORIZADO,COEL,TIPO RTQD.FORNECIMENTO</v>
      </c>
      <c r="C21094" s="141" t="s">
        <v>62017</v>
      </c>
      <c r="I21094" s="141" t="s">
        <v>14</v>
      </c>
      <c r="J21094" s="649">
        <v>559.28</v>
      </c>
    </row>
    <row r="21095" spans="1:10" hidden="1">
      <c r="A21095" s="141" t="s">
        <v>62019</v>
      </c>
      <c r="B21095" s="141" t="str">
        <f t="shared" si="329"/>
        <v>RELE TEMPORIZADO,TIPO FLT 01/NF.FORNECIMENTORELE TEMPORIZADO,TIPO FLT 01/NF.FORNECIMENTORELE TEMPORIZADO,TIPO FLT 01/NF.FORNECIMENTO</v>
      </c>
      <c r="C21095" s="141" t="s">
        <v>62020</v>
      </c>
      <c r="I21095" s="141" t="s">
        <v>14</v>
      </c>
      <c r="J21095" s="649">
        <v>42.52</v>
      </c>
    </row>
    <row r="21096" spans="1:10" hidden="1">
      <c r="A21096" s="141" t="s">
        <v>62021</v>
      </c>
      <c r="B21096" s="141" t="str">
        <f t="shared" si="329"/>
        <v>RELE TEMPORIZADO,TIPO FLT 01/NF.FORNECIMENTORELE TEMPORIZADO,TIPO FLT 01/NF.FORNECIMENTORELE TEMPORIZADO,TIPO FLT 01/NF.FORNECIMENTO</v>
      </c>
      <c r="C21096" s="141" t="s">
        <v>62020</v>
      </c>
      <c r="I21096" s="141" t="s">
        <v>14</v>
      </c>
      <c r="J21096" s="649">
        <v>42.52</v>
      </c>
    </row>
    <row r="21097" spans="1:10" hidden="1">
      <c r="A21097" s="141" t="s">
        <v>62022</v>
      </c>
      <c r="B21097" s="141" t="str">
        <f t="shared" si="329"/>
        <v>RELE FOTOELETRICO INDIVIDUAL,COM BASE EM POSTE (ACO OU CONCRETO) DE ACORDO COM O PADRAO DA RIOLUZ;EXCLUSIVE FORNECIMENTORELE FOTOELETRICO INDIVIDUAL,COM BASE EM POSTE (ACO OU CONCR DO RELE E BASE.ASSENTAMENTORELE FOTOELETRICO INDIVIDUAL,COM BASE EM POSTE (ACO OU CONCR</v>
      </c>
      <c r="C21097" s="141" t="s">
        <v>62023</v>
      </c>
      <c r="D21097" s="141" t="s">
        <v>62024</v>
      </c>
      <c r="E21097" s="141" t="s">
        <v>62025</v>
      </c>
      <c r="I21097" s="141" t="s">
        <v>14</v>
      </c>
      <c r="J21097" s="649">
        <v>25.58</v>
      </c>
    </row>
    <row r="21098" spans="1:10" hidden="1">
      <c r="A21098" s="141" t="s">
        <v>62026</v>
      </c>
      <c r="B21098" s="141" t="str">
        <f t="shared" si="329"/>
        <v>RELE FOTOELETRICO INDIVIDUAL,COM BASE EM POSTE (ACO OU CONCRETO) DE ACORDO COM O PADRAO DA RIOLUZ;EXCLUSIVE FORNECIMENTORELE FOTOELETRICO INDIVIDUAL,COM BASE EM POSTE (ACO OU CONCR DO RELE E BASE.ASSENTAMENTORELE FOTOELETRICO INDIVIDUAL,COM BASE EM POSTE (ACO OU CONCR</v>
      </c>
      <c r="C21098" s="141" t="s">
        <v>62023</v>
      </c>
      <c r="D21098" s="141" t="s">
        <v>62024</v>
      </c>
      <c r="E21098" s="141" t="s">
        <v>62025</v>
      </c>
      <c r="I21098" s="141" t="s">
        <v>14</v>
      </c>
      <c r="J21098" s="649">
        <v>22.17</v>
      </c>
    </row>
    <row r="21099" spans="1:10" hidden="1">
      <c r="A21099" s="141" t="s">
        <v>62027</v>
      </c>
      <c r="B21099" s="141" t="str">
        <f t="shared" si="329"/>
        <v>RELE FOTOELETRICO INDIVIDUAL,COM BASE,EM PONTA DE BRACO OU POSTE CURVO (ACO OU CONCRETO) DE ACORDO COM O PADRAO DA RIOLURELE FOTOELETRICO INDIVIDUAL,COM BASE,EM PONTA DE BRACO OU PZ,COM FORNECIMENTO DAS FERRAGENS DE FIXACAO;EXCLUSIVE FORNECIMENTO DO RELE E BASE.ASSENTAMENTORELE FOTOELETRICO INDIVIDUAL,COM BASE,EM PONTA DE BRACO OU P</v>
      </c>
      <c r="C21099" s="141" t="s">
        <v>62028</v>
      </c>
      <c r="D21099" s="141" t="s">
        <v>62029</v>
      </c>
      <c r="E21099" s="141" t="s">
        <v>62030</v>
      </c>
      <c r="F21099" s="141" t="s">
        <v>62031</v>
      </c>
      <c r="I21099" s="141" t="s">
        <v>14</v>
      </c>
      <c r="J21099" s="649">
        <v>121.5</v>
      </c>
    </row>
    <row r="21100" spans="1:10" hidden="1">
      <c r="A21100" s="141" t="s">
        <v>62032</v>
      </c>
      <c r="B21100" s="141" t="str">
        <f t="shared" si="329"/>
        <v>RELE FOTOELETRICO INDIVIDUAL,COM BASE,EM PONTA DE BRACO OU POSTE CURVO (ACO OU CONCRETO) DE ACORDO COM O PADRAO DA RIOLURELE FOTOELETRICO INDIVIDUAL,COM BASE,EM PONTA DE BRACO OU PZ,COM FORNECIMENTO DAS FERRAGENS DE FIXACAO;EXCLUSIVE FORNECIMENTO DO RELE E BASE.ASSENTAMENTORELE FOTOELETRICO INDIVIDUAL,COM BASE,EM PONTA DE BRACO OU P</v>
      </c>
      <c r="C21100" s="141" t="s">
        <v>62028</v>
      </c>
      <c r="D21100" s="141" t="s">
        <v>62029</v>
      </c>
      <c r="E21100" s="141" t="s">
        <v>62030</v>
      </c>
      <c r="F21100" s="141" t="s">
        <v>62031</v>
      </c>
      <c r="I21100" s="141" t="s">
        <v>14</v>
      </c>
      <c r="J21100" s="649">
        <v>118.09</v>
      </c>
    </row>
    <row r="21101" spans="1:10" hidden="1">
      <c r="A21101" s="141" t="s">
        <v>62033</v>
      </c>
      <c r="B21101" s="141" t="str">
        <f t="shared" si="329"/>
        <v>RELE FOTOELETRICO INDIVIDUAL,COM BASE EM POSTE(ACO OU CONCRETO)DE ACORDO COM O PADRAO DA RIOLUZ,EXCLUSIVE FORNECIMENTO DRELE FOTOELETRICO INDIVIDUAL,COM BASE EM POSTE(ACO OU CONCREAS FERRAGENS DE FIXACAO E DO RELE FOTOELETRICO E BASE.ASSENTAMENTORELE FOTOELETRICO INDIVIDUAL,COM BASE EM POSTE(ACO OU CONCRE</v>
      </c>
      <c r="C21101" s="141" t="s">
        <v>62034</v>
      </c>
      <c r="D21101" s="141" t="s">
        <v>62035</v>
      </c>
      <c r="E21101" s="141" t="s">
        <v>62036</v>
      </c>
      <c r="F21101" s="141" t="s">
        <v>26149</v>
      </c>
      <c r="I21101" s="141" t="s">
        <v>14</v>
      </c>
      <c r="J21101" s="649">
        <v>25.58</v>
      </c>
    </row>
    <row r="21102" spans="1:10" hidden="1">
      <c r="A21102" s="141" t="s">
        <v>62037</v>
      </c>
      <c r="B21102" s="141" t="str">
        <f t="shared" si="329"/>
        <v>RELE FOTOELETRICO INDIVIDUAL,COM BASE EM POSTE(ACO OU CONCRETO)DE ACORDO COM O PADRAO DA RIOLUZ,EXCLUSIVE FORNECIMENTO DRELE FOTOELETRICO INDIVIDUAL,COM BASE EM POSTE(ACO OU CONCREAS FERRAGENS DE FIXACAO E DO RELE FOTOELETRICO E BASE.ASSENTAMENTORELE FOTOELETRICO INDIVIDUAL,COM BASE EM POSTE(ACO OU CONCRE</v>
      </c>
      <c r="C21102" s="141" t="s">
        <v>62034</v>
      </c>
      <c r="D21102" s="141" t="s">
        <v>62035</v>
      </c>
      <c r="E21102" s="141" t="s">
        <v>62036</v>
      </c>
      <c r="F21102" s="141" t="s">
        <v>26149</v>
      </c>
      <c r="I21102" s="141" t="s">
        <v>14</v>
      </c>
      <c r="J21102" s="649">
        <v>22.17</v>
      </c>
    </row>
    <row r="21103" spans="1:10" hidden="1">
      <c r="A21103" s="141" t="s">
        <v>62038</v>
      </c>
      <c r="B21103" s="141" t="str">
        <f t="shared" si="329"/>
        <v>CAIXA HAND-HOLE EM ALVENARIA DE TIJOLOS MACICOS DE 7X10X20CM,PADRAO RIOLUZ,COM DIMENSOES DE 0,40X0,40X0,60M,EXCLUSIVE ESCAIXA HAND-HOLE EM ALVENARIA DE TIJOLOS MACICOS DE 7X10X20CMCAVACAO,REATERRO E TAMPAO.FORNECIMENTO E ASSENTAMENTOCAIXA HAND-HOLE EM ALVENARIA DE TIJOLOS MACICOS DE 7X10X20CM</v>
      </c>
      <c r="C21103" s="141" t="s">
        <v>62039</v>
      </c>
      <c r="D21103" s="141" t="s">
        <v>62040</v>
      </c>
      <c r="E21103" s="141" t="s">
        <v>62041</v>
      </c>
      <c r="I21103" s="141" t="s">
        <v>14</v>
      </c>
      <c r="J21103" s="649">
        <v>302.29000000000002</v>
      </c>
    </row>
    <row r="21104" spans="1:10" hidden="1">
      <c r="A21104" s="141" t="s">
        <v>62042</v>
      </c>
      <c r="B21104" s="141" t="str">
        <f t="shared" si="329"/>
        <v>CAIXA HAND-HOLE EM ALVENARIA DE TIJOLOS MACICOS DE 7X10X20CM,PADRAO RIOLUZ,COM DIMENSOES DE 0,40X0,40X0,60M,EXCLUSIVE ESCAIXA HAND-HOLE EM ALVENARIA DE TIJOLOS MACICOS DE 7X10X20CMCAVACAO,REATERRO E TAMPAO.FORNECIMENTO E ASSENTAMENTOCAIXA HAND-HOLE EM ALVENARIA DE TIJOLOS MACICOS DE 7X10X20CM</v>
      </c>
      <c r="C21104" s="141" t="s">
        <v>62039</v>
      </c>
      <c r="D21104" s="141" t="s">
        <v>62040</v>
      </c>
      <c r="E21104" s="141" t="s">
        <v>62041</v>
      </c>
      <c r="I21104" s="141" t="s">
        <v>14</v>
      </c>
      <c r="J21104" s="649">
        <v>283.64</v>
      </c>
    </row>
    <row r="21105" spans="1:10" hidden="1">
      <c r="A21105" s="141" t="s">
        <v>62043</v>
      </c>
      <c r="B21105" s="141" t="str">
        <f t="shared" si="329"/>
        <v>CAIXA HAND-HOLE EM ALVENARIA DE TIJOLOS MACICOS DE 7X10X20CM,PADRAO RIOLUZ,COM DIMENSOES DE 0,40X0,40X0,90M,EXCLUSIVE ESCAIXA HAND-HOLE EM ALVENARIA DE TIJOLOS MACICOS DE 7X10X20CMCAVACAO,REATERRO E TAMPAO.FORNECIMENTO E ASSENTAMENTOCAIXA HAND-HOLE EM ALVENARIA DE TIJOLOS MACICOS DE 7X10X20CM</v>
      </c>
      <c r="C21105" s="141" t="s">
        <v>62039</v>
      </c>
      <c r="D21105" s="141" t="s">
        <v>62044</v>
      </c>
      <c r="E21105" s="141" t="s">
        <v>62041</v>
      </c>
      <c r="I21105" s="141" t="s">
        <v>14</v>
      </c>
      <c r="J21105" s="649">
        <v>391.16</v>
      </c>
    </row>
    <row r="21106" spans="1:10" hidden="1">
      <c r="A21106" s="141" t="s">
        <v>62045</v>
      </c>
      <c r="B21106" s="141" t="str">
        <f t="shared" si="329"/>
        <v>CAIXA HAND-HOLE EM ALVENARIA DE TIJOLOS MACICOS DE 7X10X20CM,PADRAO RIOLUZ,COM DIMENSOES DE 0,40X0,40X0,90M,EXCLUSIVE ESCAIXA HAND-HOLE EM ALVENARIA DE TIJOLOS MACICOS DE 7X10X20CMCAVACAO,REATERRO E TAMPAO.FORNECIMENTO E ASSENTAMENTOCAIXA HAND-HOLE EM ALVENARIA DE TIJOLOS MACICOS DE 7X10X20CM</v>
      </c>
      <c r="C21106" s="141" t="s">
        <v>62039</v>
      </c>
      <c r="D21106" s="141" t="s">
        <v>62044</v>
      </c>
      <c r="E21106" s="141" t="s">
        <v>62041</v>
      </c>
      <c r="I21106" s="141" t="s">
        <v>14</v>
      </c>
      <c r="J21106" s="649">
        <v>367.73</v>
      </c>
    </row>
    <row r="21107" spans="1:10" hidden="1">
      <c r="A21107" s="141" t="s">
        <v>62046</v>
      </c>
      <c r="B21107" s="141" t="str">
        <f t="shared" si="329"/>
        <v>CAIXA HAND-HOLE,PRE-MOLDADA,EM ANEL DE CONCRETO,CONFORME PROJETO Nº A4-1683-PD,RIOLUZ,COM DIMENSOES DE 0,60X0,30M,EXCLUSCAIXA HAND-HOLE,PRE-MOLDADA,EM ANEL DE CONCRETO,CONFORME PROIVE ESCAVACAO,REATERRO E TAMPAO.FORNECIMENTO E ASSENTAMENTOCAIXA HAND-HOLE,PRE-MOLDADA,EM ANEL DE CONCRETO,CONFORME PRO</v>
      </c>
      <c r="C21107" s="141" t="s">
        <v>62047</v>
      </c>
      <c r="D21107" s="141" t="s">
        <v>62048</v>
      </c>
      <c r="E21107" s="141" t="s">
        <v>62049</v>
      </c>
      <c r="I21107" s="141" t="s">
        <v>14</v>
      </c>
      <c r="J21107" s="649">
        <v>223.75</v>
      </c>
    </row>
    <row r="21108" spans="1:10" hidden="1">
      <c r="A21108" s="141" t="s">
        <v>62050</v>
      </c>
      <c r="B21108" s="141" t="str">
        <f t="shared" si="329"/>
        <v>CAIXA HAND-HOLE,PRE-MOLDADA,EM ANEL DE CONCRETO,CONFORME PROJETO Nº A4-1683-PD,RIOLUZ,COM DIMENSOES DE 0,60X0,30M,EXCLUSCAIXA HAND-HOLE,PRE-MOLDADA,EM ANEL DE CONCRETO,CONFORME PROIVE ESCAVACAO,REATERRO E TAMPAO.FORNECIMENTO E ASSENTAMENTOCAIXA HAND-HOLE,PRE-MOLDADA,EM ANEL DE CONCRETO,CONFORME PRO</v>
      </c>
      <c r="C21108" s="141" t="s">
        <v>62047</v>
      </c>
      <c r="D21108" s="141" t="s">
        <v>62048</v>
      </c>
      <c r="E21108" s="141" t="s">
        <v>62049</v>
      </c>
      <c r="I21108" s="141" t="s">
        <v>14</v>
      </c>
      <c r="J21108" s="649">
        <v>210.09</v>
      </c>
    </row>
    <row r="21109" spans="1:10" hidden="1">
      <c r="A21109" s="141" t="s">
        <v>62051</v>
      </c>
      <c r="B21109" s="141" t="str">
        <f t="shared" si="329"/>
        <v>CAIXA HAND-HOLE,PRE-MOLDADA,EM ANEL DE CONCRETO,CONFORME PROJETO Nº A4-1683-PD,RIOLUZ,COM DIMENSOES DE 0,60X0,60M,EXCLUSCAIXA HAND-HOLE,PRE-MOLDADA,EM ANEL DE CONCRETO,CONFORME PROIVE ESCAVACAO,REATERRO E TAMPAO.FORNECIMENTO E ASSENTAMENTOCAIXA HAND-HOLE,PRE-MOLDADA,EM ANEL DE CONCRETO,CONFORME PRO</v>
      </c>
      <c r="C21109" s="141" t="s">
        <v>62047</v>
      </c>
      <c r="D21109" s="141" t="s">
        <v>62052</v>
      </c>
      <c r="E21109" s="141" t="s">
        <v>62049</v>
      </c>
      <c r="I21109" s="141" t="s">
        <v>14</v>
      </c>
      <c r="J21109" s="649">
        <v>323.86</v>
      </c>
    </row>
    <row r="21110" spans="1:10" hidden="1">
      <c r="A21110" s="141" t="s">
        <v>62053</v>
      </c>
      <c r="B21110" s="141" t="str">
        <f t="shared" si="329"/>
        <v>CAIXA HAND-HOLE,PRE-MOLDADA,EM ANEL DE CONCRETO,CONFORME PROJETO Nº A4-1683-PD,RIOLUZ,COM DIMENSOES DE 0,60X0,60M,EXCLUSCAIXA HAND-HOLE,PRE-MOLDADA,EM ANEL DE CONCRETO,CONFORME PROIVE ESCAVACAO,REATERRO E TAMPAO.FORNECIMENTO E ASSENTAMENTOCAIXA HAND-HOLE,PRE-MOLDADA,EM ANEL DE CONCRETO,CONFORME PRO</v>
      </c>
      <c r="C21110" s="141" t="s">
        <v>62047</v>
      </c>
      <c r="D21110" s="141" t="s">
        <v>62052</v>
      </c>
      <c r="E21110" s="141" t="s">
        <v>62049</v>
      </c>
      <c r="I21110" s="141" t="s">
        <v>14</v>
      </c>
      <c r="J21110" s="649">
        <v>305.64999999999998</v>
      </c>
    </row>
    <row r="21111" spans="1:10" hidden="1">
      <c r="A21111" s="141" t="s">
        <v>62054</v>
      </c>
      <c r="B21111" s="141" t="str">
        <f t="shared" si="329"/>
        <v>CAIXA HAND-HOLE,PRE-MOLDADA,EM ANEL DE CONCRETO,CONFORME PROJETO Nº A4-1683-PD,RIOLUZ,COM DIMENSOES DE 0,60X0,90M,EXCLUSCAIXA HAND-HOLE,PRE-MOLDADA,EM ANEL DE CONCRETO,CONFORME PROIVE ESCAVACAO,REATERRO E TAMPAO.FORNECIMENTO E ASSENTAMENTOCAIXA HAND-HOLE,PRE-MOLDADA,EM ANEL DE CONCRETO,CONFORME PRO</v>
      </c>
      <c r="C21111" s="141" t="s">
        <v>62047</v>
      </c>
      <c r="D21111" s="141" t="s">
        <v>62055</v>
      </c>
      <c r="E21111" s="141" t="s">
        <v>62049</v>
      </c>
      <c r="I21111" s="141" t="s">
        <v>14</v>
      </c>
      <c r="J21111" s="649">
        <v>423.97</v>
      </c>
    </row>
    <row r="21112" spans="1:10" hidden="1">
      <c r="A21112" s="141" t="s">
        <v>62056</v>
      </c>
      <c r="B21112" s="141" t="str">
        <f t="shared" si="329"/>
        <v>CAIXA HAND-HOLE,PRE-MOLDADA,EM ANEL DE CONCRETO,CONFORME PROJETO Nº A4-1683-PD,RIOLUZ,COM DIMENSOES DE 0,60X0,90M,EXCLUSCAIXA HAND-HOLE,PRE-MOLDADA,EM ANEL DE CONCRETO,CONFORME PROIVE ESCAVACAO,REATERRO E TAMPAO.FORNECIMENTO E ASSENTAMENTOCAIXA HAND-HOLE,PRE-MOLDADA,EM ANEL DE CONCRETO,CONFORME PRO</v>
      </c>
      <c r="C21112" s="141" t="s">
        <v>62047</v>
      </c>
      <c r="D21112" s="141" t="s">
        <v>62055</v>
      </c>
      <c r="E21112" s="141" t="s">
        <v>62049</v>
      </c>
      <c r="I21112" s="141" t="s">
        <v>14</v>
      </c>
      <c r="J21112" s="649">
        <v>401.21</v>
      </c>
    </row>
    <row r="21113" spans="1:10" hidden="1">
      <c r="A21113" s="141" t="s">
        <v>62057</v>
      </c>
      <c r="B21113" s="141" t="str">
        <f t="shared" si="329"/>
        <v>CAIXA HAND-HOLE,PRE-MOLDADA,EM ANEL DE CONCRETO,CONFORME PROJETO Nº A4-1683-PD,RIOLUZ,COM DIMENSOES DE 0,30X0,30M,EXCLUSCAIXA HAND-HOLE,PRE-MOLDADA,EM ANEL DE CONCRETO,CONFORME PROIVE ESCAVACAO,REATERRO E TAMPAO.FORNECIMENTO E ASSENTAMENTOCAIXA HAND-HOLE,PRE-MOLDADA,EM ANEL DE CONCRETO,CONFORME PRO</v>
      </c>
      <c r="C21113" s="141" t="s">
        <v>62047</v>
      </c>
      <c r="D21113" s="141" t="s">
        <v>62058</v>
      </c>
      <c r="E21113" s="141" t="s">
        <v>62049</v>
      </c>
      <c r="I21113" s="141" t="s">
        <v>14</v>
      </c>
      <c r="J21113" s="649">
        <v>195.63</v>
      </c>
    </row>
    <row r="21114" spans="1:10" hidden="1">
      <c r="A21114" s="141" t="s">
        <v>62059</v>
      </c>
      <c r="B21114" s="141" t="str">
        <f t="shared" si="329"/>
        <v>CAIXA HAND-HOLE,PRE-MOLDADA,EM ANEL DE CONCRETO,CONFORME PROJETO Nº A4-1683-PD,RIOLUZ,COM DIMENSOES DE 0,30X0,30M,EXCLUSCAIXA HAND-HOLE,PRE-MOLDADA,EM ANEL DE CONCRETO,CONFORME PROIVE ESCAVACAO,REATERRO E TAMPAO.FORNECIMENTO E ASSENTAMENTOCAIXA HAND-HOLE,PRE-MOLDADA,EM ANEL DE CONCRETO,CONFORME PRO</v>
      </c>
      <c r="C21114" s="141" t="s">
        <v>62047</v>
      </c>
      <c r="D21114" s="141" t="s">
        <v>62058</v>
      </c>
      <c r="E21114" s="141" t="s">
        <v>62049</v>
      </c>
      <c r="I21114" s="141" t="s">
        <v>14</v>
      </c>
      <c r="J21114" s="649">
        <v>186.53</v>
      </c>
    </row>
    <row r="21115" spans="1:10" hidden="1">
      <c r="A21115" s="141" t="s">
        <v>62060</v>
      </c>
      <c r="B21115" s="141" t="str">
        <f t="shared" si="329"/>
        <v>CAIXA DE CONCRETO PARA FIXACAO DE PROJETOR,COM TAMPA DE TELA MALETADA DE (5X5)CM E CADEADO,NAS DIMENSOES (80X80X80)CM,COCAIXA DE CONCRETO PARA FIXACAO DE PROJETOR,COM TAMPA DE TELANFORME DETALHE DO PROJETO RIOLUZ.FORNECIMENTO E ASSENTAMENTOCAIXA DE CONCRETO PARA FIXACAO DE PROJETOR,COM TAMPA DE TELA</v>
      </c>
      <c r="C21115" s="141" t="s">
        <v>62061</v>
      </c>
      <c r="D21115" s="141" t="s">
        <v>62062</v>
      </c>
      <c r="E21115" s="141" t="s">
        <v>62063</v>
      </c>
      <c r="I21115" s="141" t="s">
        <v>14</v>
      </c>
      <c r="J21115" s="649">
        <v>384.98</v>
      </c>
    </row>
    <row r="21116" spans="1:10" hidden="1">
      <c r="A21116" s="141" t="s">
        <v>62064</v>
      </c>
      <c r="B21116" s="141" t="str">
        <f t="shared" si="329"/>
        <v>CAIXA DE CONCRETO PARA FIXACAO DE PROJETOR,COM TAMPA DE TELA MALETADA DE (5X5)CM E CADEADO,NAS DIMENSOES (80X80X80)CM,COCAIXA DE CONCRETO PARA FIXACAO DE PROJETOR,COM TAMPA DE TELANFORME DETALHE DO PROJETO RIOLUZ.FORNECIMENTO E ASSENTAMENTOCAIXA DE CONCRETO PARA FIXACAO DE PROJETOR,COM TAMPA DE TELA</v>
      </c>
      <c r="C21116" s="141" t="s">
        <v>62061</v>
      </c>
      <c r="D21116" s="141" t="s">
        <v>62062</v>
      </c>
      <c r="E21116" s="141" t="s">
        <v>62063</v>
      </c>
      <c r="I21116" s="141" t="s">
        <v>14</v>
      </c>
      <c r="J21116" s="649">
        <v>375.88</v>
      </c>
    </row>
    <row r="21117" spans="1:10" hidden="1">
      <c r="A21117" s="141" t="s">
        <v>62065</v>
      </c>
      <c r="B21117" s="141" t="str">
        <f t="shared" si="329"/>
        <v>CAIXA DE ALVENARIA COM BASE DE CONCRETO PARA FIXACAO DE PROJETOR,COM TAMPA DE TELA MALETADA DE (5X5)CM E CADEADO NAS DIMCAIXA DE ALVENARIA COM BASE DE CONCRETO PARA FIXACAO DE PROJENSOES (80X80X80)CM.FORNECIMENTO E ASSENTAMENTOCAIXA DE ALVENARIA COM BASE DE CONCRETO PARA FIXACAO DE PROJ</v>
      </c>
      <c r="C21117" s="141" t="s">
        <v>62066</v>
      </c>
      <c r="D21117" s="141" t="s">
        <v>62067</v>
      </c>
      <c r="E21117" s="141" t="s">
        <v>62068</v>
      </c>
      <c r="I21117" s="141" t="s">
        <v>14</v>
      </c>
      <c r="J21117" s="649">
        <v>550.71</v>
      </c>
    </row>
    <row r="21118" spans="1:10" hidden="1">
      <c r="A21118" s="141" t="s">
        <v>62069</v>
      </c>
      <c r="B21118" s="141" t="str">
        <f t="shared" si="329"/>
        <v>CAIXA DE ALVENARIA COM BASE DE CONCRETO PARA FIXACAO DE PROJETOR,COM TAMPA DE TELA MALETADA DE (5X5)CM E CADEADO NAS DIMCAIXA DE ALVENARIA COM BASE DE CONCRETO PARA FIXACAO DE PROJENSOES (80X80X80)CM.FORNECIMENTO E ASSENTAMENTOCAIXA DE ALVENARIA COM BASE DE CONCRETO PARA FIXACAO DE PROJ</v>
      </c>
      <c r="C21118" s="141" t="s">
        <v>62066</v>
      </c>
      <c r="D21118" s="141" t="s">
        <v>62067</v>
      </c>
      <c r="E21118" s="141" t="s">
        <v>62068</v>
      </c>
      <c r="I21118" s="141" t="s">
        <v>14</v>
      </c>
      <c r="J21118" s="649">
        <v>541.61</v>
      </c>
    </row>
    <row r="21119" spans="1:10" hidden="1">
      <c r="A21119" s="141" t="s">
        <v>62070</v>
      </c>
      <c r="B21119" s="141" t="str">
        <f t="shared" si="329"/>
        <v>CAIXA DE ALVENARIA COM BASE DE CONCRETO PARA FIXACAO DE PROJETOR,COM TAMPA DE TELA MALETADA (5X5)CM E CADEADO NAS DIMENSCAIXA DE ALVENARIA COM BASE DE CONCRETO PARA FIXACAO DE PROJOS (110X80X60)CM.FORNECIMENTO E ASSENTAMENTOCAIXA DE ALVENARIA COM BASE DE CONCRETO PARA FIXACAO DE PROJ</v>
      </c>
      <c r="C21119" s="141" t="s">
        <v>62066</v>
      </c>
      <c r="D21119" s="141" t="s">
        <v>62071</v>
      </c>
      <c r="E21119" s="141" t="s">
        <v>62072</v>
      </c>
      <c r="I21119" s="141" t="s">
        <v>14</v>
      </c>
      <c r="J21119" s="649">
        <v>646.99</v>
      </c>
    </row>
    <row r="21120" spans="1:10" hidden="1">
      <c r="A21120" s="141" t="s">
        <v>62073</v>
      </c>
      <c r="B21120" s="141" t="str">
        <f t="shared" si="329"/>
        <v>CAIXA DE ALVENARIA COM BASE DE CONCRETO PARA FIXACAO DE PROJETOR,COM TAMPA DE TELA MALETADA (5X5)CM E CADEADO NAS DIMENSCAIXA DE ALVENARIA COM BASE DE CONCRETO PARA FIXACAO DE PROJOS (110X80X60)CM.FORNECIMENTO E ASSENTAMENTOCAIXA DE ALVENARIA COM BASE DE CONCRETO PARA FIXACAO DE PROJ</v>
      </c>
      <c r="C21120" s="141" t="s">
        <v>62066</v>
      </c>
      <c r="D21120" s="141" t="s">
        <v>62071</v>
      </c>
      <c r="E21120" s="141" t="s">
        <v>62072</v>
      </c>
      <c r="I21120" s="141" t="s">
        <v>14</v>
      </c>
      <c r="J21120" s="649">
        <v>628.78</v>
      </c>
    </row>
    <row r="21121" spans="1:10" hidden="1">
      <c r="A21121" s="141" t="s">
        <v>62074</v>
      </c>
      <c r="B21121" s="141" t="str">
        <f t="shared" si="329"/>
        <v>CAIXA DE ALVENARIA COM BASE DE CONCRETO PARA FIXACAO DE PROJETOR,COM TAMPA DE TELA MALETADA (5X5)CM E CADEADO NAS DIMENSCAIXA DE ALVENARIA COM BASE DE CONCRETO PARA FIXACAO DE PROJOES (110X120X100)CM.FORNECIMENTO E ASSENTAMENTOCAIXA DE ALVENARIA COM BASE DE CONCRETO PARA FIXACAO DE PROJ</v>
      </c>
      <c r="C21121" s="141" t="s">
        <v>62066</v>
      </c>
      <c r="D21121" s="141" t="s">
        <v>62071</v>
      </c>
      <c r="E21121" s="141" t="s">
        <v>62075</v>
      </c>
      <c r="I21121" s="141" t="s">
        <v>14</v>
      </c>
      <c r="J21121" s="649">
        <v>900.12</v>
      </c>
    </row>
    <row r="21122" spans="1:10" hidden="1">
      <c r="A21122" s="141" t="s">
        <v>62076</v>
      </c>
      <c r="B21122" s="141" t="str">
        <f t="shared" si="329"/>
        <v>CAIXA DE ALVENARIA COM BASE DE CONCRETO PARA FIXACAO DE PROJETOR,COM TAMPA DE TELA MALETADA (5X5)CM E CADEADO NAS DIMENSCAIXA DE ALVENARIA COM BASE DE CONCRETO PARA FIXACAO DE PROJOES (110X120X100)CM.FORNECIMENTO E ASSENTAMENTOCAIXA DE ALVENARIA COM BASE DE CONCRETO PARA FIXACAO DE PROJ</v>
      </c>
      <c r="C21122" s="141" t="s">
        <v>62066</v>
      </c>
      <c r="D21122" s="141" t="s">
        <v>62071</v>
      </c>
      <c r="E21122" s="141" t="s">
        <v>62075</v>
      </c>
      <c r="I21122" s="141" t="s">
        <v>14</v>
      </c>
      <c r="J21122" s="649">
        <v>881.91</v>
      </c>
    </row>
    <row r="21123" spans="1:10" hidden="1">
      <c r="A21123" s="141" t="s">
        <v>62077</v>
      </c>
      <c r="B21123" s="141" t="str">
        <f t="shared" ref="B21123:B21186" si="330">C21123&amp;D21123&amp;C21123&amp;E21123&amp;F21123&amp;G21123&amp;H21123&amp;C21123</f>
        <v>CAIXA DE PASSAGEM,RETANGULAR,DE ALVENARIA COM TAMPA DE CONCRETO,DIMENSOES DE(0,80X0,80X1,00)M;EXCLUSIVE FORNECIMENTO DOCAIXA DE PASSAGEM,RETANGULAR,DE ALVENARIA COM TAMPA DE CONCRMATERIAL.ASSENTAMENTOCAIXA DE PASSAGEM,RETANGULAR,DE ALVENARIA COM TAMPA DE CONCR</v>
      </c>
      <c r="C21123" s="141" t="s">
        <v>62078</v>
      </c>
      <c r="D21123" s="141" t="s">
        <v>62079</v>
      </c>
      <c r="E21123" s="141" t="s">
        <v>62080</v>
      </c>
      <c r="I21123" s="141" t="s">
        <v>14</v>
      </c>
      <c r="J21123" s="649">
        <v>102.34</v>
      </c>
    </row>
    <row r="21124" spans="1:10" hidden="1">
      <c r="A21124" s="141" t="s">
        <v>62081</v>
      </c>
      <c r="B21124" s="141" t="str">
        <f t="shared" si="330"/>
        <v>CAIXA DE PASSAGEM,RETANGULAR,DE ALVENARIA COM TAMPA DE CONCRETO,DIMENSOES DE(0,80X0,80X1,00)M;EXCLUSIVE FORNECIMENTO DOCAIXA DE PASSAGEM,RETANGULAR,DE ALVENARIA COM TAMPA DE CONCRMATERIAL.ASSENTAMENTOCAIXA DE PASSAGEM,RETANGULAR,DE ALVENARIA COM TAMPA DE CONCR</v>
      </c>
      <c r="C21124" s="141" t="s">
        <v>62078</v>
      </c>
      <c r="D21124" s="141" t="s">
        <v>62079</v>
      </c>
      <c r="E21124" s="141" t="s">
        <v>62080</v>
      </c>
      <c r="I21124" s="141" t="s">
        <v>14</v>
      </c>
      <c r="J21124" s="649">
        <v>88.68</v>
      </c>
    </row>
    <row r="21125" spans="1:10" hidden="1">
      <c r="A21125" s="141" t="s">
        <v>62082</v>
      </c>
      <c r="B21125" s="141" t="str">
        <f t="shared" si="330"/>
        <v>CAIXA HERMETICA PARA CHAVE FACA TRIFASICA.COLOCACAOCAIXA HERMETICA PARA CHAVE FACA TRIFASICA.COLOCACAOCAIXA HERMETICA PARA CHAVE FACA TRIFASICA.COLOCACAO</v>
      </c>
      <c r="C21125" s="141" t="s">
        <v>62083</v>
      </c>
      <c r="I21125" s="141" t="s">
        <v>14</v>
      </c>
      <c r="J21125" s="649">
        <v>17.05</v>
      </c>
    </row>
    <row r="21126" spans="1:10" hidden="1">
      <c r="A21126" s="141" t="s">
        <v>62084</v>
      </c>
      <c r="B21126" s="141" t="str">
        <f t="shared" si="330"/>
        <v>CAIXA HERMETICA PARA CHAVE FACA TRIFASICA.COLOCACAOCAIXA HERMETICA PARA CHAVE FACA TRIFASICA.COLOCACAOCAIXA HERMETICA PARA CHAVE FACA TRIFASICA.COLOCACAO</v>
      </c>
      <c r="C21126" s="141" t="s">
        <v>62083</v>
      </c>
      <c r="I21126" s="141" t="s">
        <v>14</v>
      </c>
      <c r="J21126" s="649">
        <v>14.78</v>
      </c>
    </row>
    <row r="21127" spans="1:10" hidden="1">
      <c r="A21127" s="141" t="s">
        <v>62085</v>
      </c>
      <c r="B21127" s="141" t="str">
        <f t="shared" si="330"/>
        <v>TAMPAO DE FERRO FUNDIDO DUCTIL (NODULAR),ARTICULADO,TIPO ESPECIAL,DN 600MM,CLASSE D400,CONFORME ABNT NBR 10160,DOTADO DETAMPAO DE FERRO FUNDIDO DUCTIL (NODULAR),ARTICULADO,TIPO ESP FURACAO PARA FIXACAO DO ARO DE ANEL DE CONCRETO E INSTALACAO DE CONECTORES PARA ATERRAMENTO,COM INSCRICAO RIOLUZ DISCRETA,EM ALTO RELEVO,CONFORME DESENHO EM-RIOLUZ-078 DESENHO: A4-1992-PD.FORNECIMENTOTAMPAO DE FERRO FUNDIDO DUCTIL (NODULAR),ARTICULADO,TIPO ESP</v>
      </c>
      <c r="C21127" s="141" t="s">
        <v>62086</v>
      </c>
      <c r="D21127" s="141" t="s">
        <v>62087</v>
      </c>
      <c r="E21127" s="141" t="s">
        <v>62088</v>
      </c>
      <c r="F21127" s="141" t="s">
        <v>62089</v>
      </c>
      <c r="G21127" s="141" t="s">
        <v>62090</v>
      </c>
      <c r="H21127" s="141" t="s">
        <v>62091</v>
      </c>
      <c r="I21127" s="141" t="s">
        <v>14</v>
      </c>
      <c r="J21127" s="649">
        <v>684.95</v>
      </c>
    </row>
    <row r="21128" spans="1:10" hidden="1">
      <c r="A21128" s="141" t="s">
        <v>62092</v>
      </c>
      <c r="B21128" s="141" t="str">
        <f t="shared" si="330"/>
        <v>TAMPAO DE FERRO FUNDIDO DUCTIL (NODULAR),ARTICULADO,TIPO ESPECIAL,DN 600MM,CLASSE D400,CONFORME ABNT NBR 10160,DOTADO DETAMPAO DE FERRO FUNDIDO DUCTIL (NODULAR),ARTICULADO,TIPO ESP FURACAO PARA FIXACAO DO ARO DE ANEL DE CONCRETO E INSTALACAO DE CONECTORES PARA ATERRAMENTO,COM INSCRICAO RIOLUZ DISCRETA,EM ALTO RELEVO,CONFORME DESENHO EM-RIOLUZ-078 DESENHO: A4-1992-PD.FORNECIMENTOTAMPAO DE FERRO FUNDIDO DUCTIL (NODULAR),ARTICULADO,TIPO ESP</v>
      </c>
      <c r="C21128" s="141" t="s">
        <v>62086</v>
      </c>
      <c r="D21128" s="141" t="s">
        <v>62087</v>
      </c>
      <c r="E21128" s="141" t="s">
        <v>62088</v>
      </c>
      <c r="F21128" s="141" t="s">
        <v>62089</v>
      </c>
      <c r="G21128" s="141" t="s">
        <v>62090</v>
      </c>
      <c r="H21128" s="141" t="s">
        <v>62091</v>
      </c>
      <c r="I21128" s="141" t="s">
        <v>14</v>
      </c>
      <c r="J21128" s="649">
        <v>684.95</v>
      </c>
    </row>
    <row r="21129" spans="1:10" hidden="1">
      <c r="A21129" s="141" t="s">
        <v>62093</v>
      </c>
      <c r="B21129" s="141" t="str">
        <f t="shared" si="330"/>
        <v>TAMPAO DE FERRO FUNDIDO DUCTIL (NODULAR),ARTICULADO,DN 300MM,CLASSE B125,CONFORME ABNT NBR 10160,CONFORME DESENHO A4-120TAMPAO DE FERRO FUNDIDO DUCTIL (NODULAR),ARTICULADO,DN 300MM0-PD,ESPECIFICACAO EM RIO LUZ Nº10.FORNECIMENTOTAMPAO DE FERRO FUNDIDO DUCTIL (NODULAR),ARTICULADO,DN 300MM</v>
      </c>
      <c r="C21129" s="141" t="s">
        <v>62094</v>
      </c>
      <c r="D21129" s="141" t="s">
        <v>62095</v>
      </c>
      <c r="E21129" s="141" t="s">
        <v>62096</v>
      </c>
      <c r="I21129" s="141" t="s">
        <v>14</v>
      </c>
      <c r="J21129" s="649">
        <v>130.81</v>
      </c>
    </row>
    <row r="21130" spans="1:10" hidden="1">
      <c r="A21130" s="141" t="s">
        <v>62097</v>
      </c>
      <c r="B21130" s="141" t="str">
        <f t="shared" si="330"/>
        <v>TAMPAO DE FERRO FUNDIDO DUCTIL (NODULAR),ARTICULADO,DN 300MM,CLASSE B125,CONFORME ABNT NBR 10160,CONFORME DESENHO A4-120TAMPAO DE FERRO FUNDIDO DUCTIL (NODULAR),ARTICULADO,DN 300MM0-PD,ESPECIFICACAO EM RIO LUZ Nº10.FORNECIMENTOTAMPAO DE FERRO FUNDIDO DUCTIL (NODULAR),ARTICULADO,DN 300MM</v>
      </c>
      <c r="C21130" s="141" t="s">
        <v>62094</v>
      </c>
      <c r="D21130" s="141" t="s">
        <v>62095</v>
      </c>
      <c r="E21130" s="141" t="s">
        <v>62096</v>
      </c>
      <c r="I21130" s="141" t="s">
        <v>14</v>
      </c>
      <c r="J21130" s="649">
        <v>130.81</v>
      </c>
    </row>
    <row r="21131" spans="1:10" hidden="1">
      <c r="A21131" s="141" t="s">
        <v>62098</v>
      </c>
      <c r="B21131" s="141" t="str">
        <f t="shared" si="330"/>
        <v>TAMPAO DE FERRO FUNDIDO DUCTIL (NODULAR),ARTICULADO,DN 300MM,CLASSE B125,CONFORME ABNT NBR 10160,COM TRANCA,DOTADO DE FUTAMPAO DE FERRO FUNDIDO DUCTIL (NODULAR),ARTICULADO,DN 300MMRACAO ROSQUEADA PARA INSTALACAO DE CONECTORES PARA ATERRAMENTO,COM INSCRICAO RIOLUZ EM ALTO RELEVO,DESENHO A4-1992-PD EM-RIOLUZ-10.FORNECIMENTOTAMPAO DE FERRO FUNDIDO DUCTIL (NODULAR),ARTICULADO,DN 300MM</v>
      </c>
      <c r="C21131" s="141" t="s">
        <v>62094</v>
      </c>
      <c r="D21131" s="141" t="s">
        <v>62099</v>
      </c>
      <c r="E21131" s="141" t="s">
        <v>62100</v>
      </c>
      <c r="F21131" s="141" t="s">
        <v>62101</v>
      </c>
      <c r="G21131" s="141" t="s">
        <v>62102</v>
      </c>
      <c r="I21131" s="141" t="s">
        <v>14</v>
      </c>
      <c r="J21131" s="649">
        <v>289</v>
      </c>
    </row>
    <row r="21132" spans="1:10" hidden="1">
      <c r="A21132" s="141" t="s">
        <v>62103</v>
      </c>
      <c r="B21132" s="141" t="str">
        <f t="shared" si="330"/>
        <v>TAMPAO DE FERRO FUNDIDO DUCTIL (NODULAR),ARTICULADO,DN 300MM,CLASSE B125,CONFORME ABNT NBR 10160,COM TRANCA,DOTADO DE FUTAMPAO DE FERRO FUNDIDO DUCTIL (NODULAR),ARTICULADO,DN 300MMRACAO ROSQUEADA PARA INSTALACAO DE CONECTORES PARA ATERRAMENTO,COM INSCRICAO RIOLUZ EM ALTO RELEVO,DESENHO A4-1992-PD EM-RIOLUZ-10.FORNECIMENTOTAMPAO DE FERRO FUNDIDO DUCTIL (NODULAR),ARTICULADO,DN 300MM</v>
      </c>
      <c r="C21132" s="141" t="s">
        <v>62094</v>
      </c>
      <c r="D21132" s="141" t="s">
        <v>62099</v>
      </c>
      <c r="E21132" s="141" t="s">
        <v>62100</v>
      </c>
      <c r="F21132" s="141" t="s">
        <v>62101</v>
      </c>
      <c r="G21132" s="141" t="s">
        <v>62102</v>
      </c>
      <c r="I21132" s="141" t="s">
        <v>14</v>
      </c>
      <c r="J21132" s="649">
        <v>289</v>
      </c>
    </row>
    <row r="21133" spans="1:10" hidden="1">
      <c r="A21133" s="141" t="s">
        <v>62104</v>
      </c>
      <c r="B21133" s="141" t="str">
        <f t="shared" si="330"/>
        <v>TAMPAO DE FERRO FUNDIDO DUCTIL (NODULAR),ARTICULADO,DN 600MM,CLASSE B125,CONFORME ABNT NBR 10160,COM TRANCA,DOTADO DE FUTAMPAO DE FERRO FUNDIDO DUCTIL (NODULAR),ARTICULADO,DN 600MMRACAO ROSQUEADA PARA INSTALACAO DE CONECTORES PARA ATERRAMENTO,COM INSCRICAO RIOLUZ EM ALTO RELEVO,DESENHO A4-1992-PD EM-RIOLUZ-10.FORNECIMENTOTAMPAO DE FERRO FUNDIDO DUCTIL (NODULAR),ARTICULADO,DN 600MM</v>
      </c>
      <c r="C21133" s="141" t="s">
        <v>62105</v>
      </c>
      <c r="D21133" s="141" t="s">
        <v>62099</v>
      </c>
      <c r="E21133" s="141" t="s">
        <v>62100</v>
      </c>
      <c r="F21133" s="141" t="s">
        <v>62101</v>
      </c>
      <c r="G21133" s="141" t="s">
        <v>62102</v>
      </c>
      <c r="I21133" s="141" t="s">
        <v>14</v>
      </c>
      <c r="J21133" s="649">
        <v>420</v>
      </c>
    </row>
    <row r="21134" spans="1:10" hidden="1">
      <c r="A21134" s="141" t="s">
        <v>62106</v>
      </c>
      <c r="B21134" s="141" t="str">
        <f t="shared" si="330"/>
        <v>TAMPAO DE FERRO FUNDIDO DUCTIL (NODULAR),ARTICULADO,DN 600MM,CLASSE B125,CONFORME ABNT NBR 10160,COM TRANCA,DOTADO DE FUTAMPAO DE FERRO FUNDIDO DUCTIL (NODULAR),ARTICULADO,DN 600MMRACAO ROSQUEADA PARA INSTALACAO DE CONECTORES PARA ATERRAMENTO,COM INSCRICAO RIOLUZ EM ALTO RELEVO,DESENHO A4-1992-PD EM-RIOLUZ-10.FORNECIMENTOTAMPAO DE FERRO FUNDIDO DUCTIL (NODULAR),ARTICULADO,DN 600MM</v>
      </c>
      <c r="C21134" s="141" t="s">
        <v>62105</v>
      </c>
      <c r="D21134" s="141" t="s">
        <v>62099</v>
      </c>
      <c r="E21134" s="141" t="s">
        <v>62100</v>
      </c>
      <c r="F21134" s="141" t="s">
        <v>62101</v>
      </c>
      <c r="G21134" s="141" t="s">
        <v>62102</v>
      </c>
      <c r="I21134" s="141" t="s">
        <v>14</v>
      </c>
      <c r="J21134" s="649">
        <v>420</v>
      </c>
    </row>
    <row r="21135" spans="1:10" hidden="1">
      <c r="A21135" s="141" t="s">
        <v>62107</v>
      </c>
      <c r="B21135" s="141" t="str">
        <f t="shared" si="330"/>
        <v>TAMPAO PARA VEDACAO DE DUTOS ESPIRALADOS FLEXIVEIS EM POLIETILENO DE ALTA DENSIDADE,NA COR PRETA,DIAMETRO NOMINAL DE 125TAMPAO PARA VEDACAO DE DUTOS ESPIRALADOS FLEXIVEIS EM POLIETMM,COMPRIMENTO DE 225MM,LOTE 335248-0.FORNECIMENTOTAMPAO PARA VEDACAO DE DUTOS ESPIRALADOS FLEXIVEIS EM POLIET</v>
      </c>
      <c r="C21135" s="141" t="s">
        <v>62108</v>
      </c>
      <c r="D21135" s="141" t="s">
        <v>62109</v>
      </c>
      <c r="E21135" s="141" t="s">
        <v>62110</v>
      </c>
      <c r="I21135" s="141" t="s">
        <v>14</v>
      </c>
      <c r="J21135" s="649">
        <v>20.97</v>
      </c>
    </row>
    <row r="21136" spans="1:10" hidden="1">
      <c r="A21136" s="141" t="s">
        <v>62111</v>
      </c>
      <c r="B21136" s="141" t="str">
        <f t="shared" si="330"/>
        <v>TAMPAO PARA VEDACAO DE DUTOS ESPIRALADOS FLEXIVEIS EM POLIETILENO DE ALTA DENSIDADE,NA COR PRETA,DIAMETRO NOMINAL DE 125TAMPAO PARA VEDACAO DE DUTOS ESPIRALADOS FLEXIVEIS EM POLIETMM,COMPRIMENTO DE 225MM,LOTE 335248-0.FORNECIMENTOTAMPAO PARA VEDACAO DE DUTOS ESPIRALADOS FLEXIVEIS EM POLIET</v>
      </c>
      <c r="C21136" s="141" t="s">
        <v>62108</v>
      </c>
      <c r="D21136" s="141" t="s">
        <v>62109</v>
      </c>
      <c r="E21136" s="141" t="s">
        <v>62110</v>
      </c>
      <c r="I21136" s="141" t="s">
        <v>14</v>
      </c>
      <c r="J21136" s="649">
        <v>20.97</v>
      </c>
    </row>
    <row r="21137" spans="1:10" hidden="1">
      <c r="A21137" s="141" t="s">
        <v>62112</v>
      </c>
      <c r="B21137" s="141" t="str">
        <f t="shared" si="330"/>
        <v>ELETRODUTO DE FERRO GALVANIZADO,TIPO PESADO DIAMETRO DE 25MM(1").FORNECIMENTOELETRODUTO DE FERRO GALVANIZADO,TIPO PESADO DIAMETRO DE 25MMELETRODUTO DE FERRO GALVANIZADO,TIPO PESADO DIAMETRO DE 25MM</v>
      </c>
      <c r="C21137" s="141" t="s">
        <v>62113</v>
      </c>
      <c r="D21137" s="141" t="s">
        <v>62114</v>
      </c>
      <c r="I21137" s="141" t="s">
        <v>285</v>
      </c>
      <c r="J21137" s="649">
        <v>33.96</v>
      </c>
    </row>
    <row r="21138" spans="1:10" hidden="1">
      <c r="A21138" s="141" t="s">
        <v>62115</v>
      </c>
      <c r="B21138" s="141" t="str">
        <f t="shared" si="330"/>
        <v>ELETRODUTO DE FERRO GALVANIZADO,TIPO PESADO DIAMETRO DE 25MM(1").FORNECIMENTOELETRODUTO DE FERRO GALVANIZADO,TIPO PESADO DIAMETRO DE 25MMELETRODUTO DE FERRO GALVANIZADO,TIPO PESADO DIAMETRO DE 25MM</v>
      </c>
      <c r="C21138" s="141" t="s">
        <v>62113</v>
      </c>
      <c r="D21138" s="141" t="s">
        <v>62114</v>
      </c>
      <c r="I21138" s="141" t="s">
        <v>285</v>
      </c>
      <c r="J21138" s="649">
        <v>33.96</v>
      </c>
    </row>
    <row r="21139" spans="1:10" hidden="1">
      <c r="A21139" s="141" t="s">
        <v>62116</v>
      </c>
      <c r="B21139" s="141" t="str">
        <f t="shared" si="330"/>
        <v>ELETRODUTO DE FERRO GALVANIZADO,TIPO PESADO,DIAMETRO DE 38MM(1.1/2").FORNECIMENTOELETRODUTO DE FERRO GALVANIZADO,TIPO PESADO,DIAMETRO DE 38MMELETRODUTO DE FERRO GALVANIZADO,TIPO PESADO,DIAMETRO DE 38MM</v>
      </c>
      <c r="C21139" s="141" t="s">
        <v>62117</v>
      </c>
      <c r="D21139" s="141" t="s">
        <v>62118</v>
      </c>
      <c r="I21139" s="141" t="s">
        <v>285</v>
      </c>
      <c r="J21139" s="649">
        <v>74.73</v>
      </c>
    </row>
    <row r="21140" spans="1:10" hidden="1">
      <c r="A21140" s="141" t="s">
        <v>62119</v>
      </c>
      <c r="B21140" s="141" t="str">
        <f t="shared" si="330"/>
        <v>ELETRODUTO DE FERRO GALVANIZADO,TIPO PESADO,DIAMETRO DE 38MM(1.1/2").FORNECIMENTOELETRODUTO DE FERRO GALVANIZADO,TIPO PESADO,DIAMETRO DE 38MMELETRODUTO DE FERRO GALVANIZADO,TIPO PESADO,DIAMETRO DE 38MM</v>
      </c>
      <c r="C21140" s="141" t="s">
        <v>62117</v>
      </c>
      <c r="D21140" s="141" t="s">
        <v>62118</v>
      </c>
      <c r="I21140" s="141" t="s">
        <v>285</v>
      </c>
      <c r="J21140" s="649">
        <v>74.73</v>
      </c>
    </row>
    <row r="21141" spans="1:10" hidden="1">
      <c r="A21141" s="141" t="s">
        <v>62120</v>
      </c>
      <c r="B21141" s="141" t="str">
        <f t="shared" si="330"/>
        <v>ELETRODUTO DE FERRO GALVANIZADO,TIPO PESADO,DIAMETRO DE 50MM(2").FORNECIMENTOELETRODUTO DE FERRO GALVANIZADO,TIPO PESADO,DIAMETRO DE 50MMELETRODUTO DE FERRO GALVANIZADO,TIPO PESADO,DIAMETRO DE 50MM</v>
      </c>
      <c r="C21141" s="141" t="s">
        <v>62121</v>
      </c>
      <c r="D21141" s="141" t="s">
        <v>62122</v>
      </c>
      <c r="I21141" s="141" t="s">
        <v>285</v>
      </c>
      <c r="J21141" s="649">
        <v>83.56</v>
      </c>
    </row>
    <row r="21142" spans="1:10" hidden="1">
      <c r="A21142" s="141" t="s">
        <v>62123</v>
      </c>
      <c r="B21142" s="141" t="str">
        <f t="shared" si="330"/>
        <v>ELETRODUTO DE FERRO GALVANIZADO,TIPO PESADO,DIAMETRO DE 50MM(2").FORNECIMENTOELETRODUTO DE FERRO GALVANIZADO,TIPO PESADO,DIAMETRO DE 50MMELETRODUTO DE FERRO GALVANIZADO,TIPO PESADO,DIAMETRO DE 50MM</v>
      </c>
      <c r="C21142" s="141" t="s">
        <v>62121</v>
      </c>
      <c r="D21142" s="141" t="s">
        <v>62122</v>
      </c>
      <c r="I21142" s="141" t="s">
        <v>285</v>
      </c>
      <c r="J21142" s="649">
        <v>83.56</v>
      </c>
    </row>
    <row r="21143" spans="1:10" hidden="1">
      <c r="A21143" s="141" t="s">
        <v>62124</v>
      </c>
      <c r="B21143" s="141" t="str">
        <f t="shared" si="330"/>
        <v>ELETRODUTO DE FERRO GALVANIZADO,TIPO PESADO,DIAMETRO DE 75MM(3").FORNECIMENTOELETRODUTO DE FERRO GALVANIZADO,TIPO PESADO,DIAMETRO DE 75MMELETRODUTO DE FERRO GALVANIZADO,TIPO PESADO,DIAMETRO DE 75MM</v>
      </c>
      <c r="C21143" s="141" t="s">
        <v>62125</v>
      </c>
      <c r="D21143" s="141" t="s">
        <v>62126</v>
      </c>
      <c r="I21143" s="141" t="s">
        <v>285</v>
      </c>
      <c r="J21143" s="649">
        <v>133.85</v>
      </c>
    </row>
    <row r="21144" spans="1:10" hidden="1">
      <c r="A21144" s="141" t="s">
        <v>62127</v>
      </c>
      <c r="B21144" s="141" t="str">
        <f t="shared" si="330"/>
        <v>ELETRODUTO DE FERRO GALVANIZADO,TIPO PESADO,DIAMETRO DE 75MM(3").FORNECIMENTOELETRODUTO DE FERRO GALVANIZADO,TIPO PESADO,DIAMETRO DE 75MMELETRODUTO DE FERRO GALVANIZADO,TIPO PESADO,DIAMETRO DE 75MM</v>
      </c>
      <c r="C21144" s="141" t="s">
        <v>62125</v>
      </c>
      <c r="D21144" s="141" t="s">
        <v>62126</v>
      </c>
      <c r="I21144" s="141" t="s">
        <v>285</v>
      </c>
      <c r="J21144" s="649">
        <v>133.85</v>
      </c>
    </row>
    <row r="21145" spans="1:10" hidden="1">
      <c r="A21145" s="141" t="s">
        <v>62128</v>
      </c>
      <c r="B21145" s="141" t="str">
        <f t="shared" si="330"/>
        <v>CURVA LONGA DE 90° PARA ELETRODUTO,DE ACO GALVANIZADO,DE 25MM(1").FORNECIMENTOCURVA LONGA DE 90° PARA ELETRODUTO,DE ACO GALVANIZADO,DE 25MCURVA LONGA DE 90° PARA ELETRODUTO,DE ACO GALVANIZADO,DE 25M</v>
      </c>
      <c r="C21145" s="141" t="s">
        <v>62129</v>
      </c>
      <c r="D21145" s="141" t="s">
        <v>62130</v>
      </c>
      <c r="I21145" s="141" t="s">
        <v>14</v>
      </c>
      <c r="J21145" s="649">
        <v>5.28</v>
      </c>
    </row>
    <row r="21146" spans="1:10" hidden="1">
      <c r="A21146" s="141" t="s">
        <v>62131</v>
      </c>
      <c r="B21146" s="141" t="str">
        <f t="shared" si="330"/>
        <v>CURVA LONGA DE 90° PARA ELETRODUTO,DE ACO GALVANIZADO,DE 25MM(1").FORNECIMENTOCURVA LONGA DE 90° PARA ELETRODUTO,DE ACO GALVANIZADO,DE 25MCURVA LONGA DE 90° PARA ELETRODUTO,DE ACO GALVANIZADO,DE 25M</v>
      </c>
      <c r="C21146" s="141" t="s">
        <v>62129</v>
      </c>
      <c r="D21146" s="141" t="s">
        <v>62130</v>
      </c>
      <c r="I21146" s="141" t="s">
        <v>14</v>
      </c>
      <c r="J21146" s="649">
        <v>5.28</v>
      </c>
    </row>
    <row r="21147" spans="1:10" hidden="1">
      <c r="A21147" s="141" t="s">
        <v>62132</v>
      </c>
      <c r="B21147" s="141" t="str">
        <f t="shared" si="330"/>
        <v>CURVA LONGA DE 90° PARA ELETRODUTO,DE ACO GALVANIZADO,DE 50MM(2").FORNECIMENTOCURVA LONGA DE 90° PARA ELETRODUTO,DE ACO GALVANIZADO,DE 50MCURVA LONGA DE 90° PARA ELETRODUTO,DE ACO GALVANIZADO,DE 50M</v>
      </c>
      <c r="C21147" s="141" t="s">
        <v>62133</v>
      </c>
      <c r="D21147" s="141" t="s">
        <v>62134</v>
      </c>
      <c r="I21147" s="141" t="s">
        <v>14</v>
      </c>
      <c r="J21147" s="649">
        <v>34.01</v>
      </c>
    </row>
    <row r="21148" spans="1:10" hidden="1">
      <c r="A21148" s="141" t="s">
        <v>62135</v>
      </c>
      <c r="B21148" s="141" t="str">
        <f t="shared" si="330"/>
        <v>CURVA LONGA DE 90° PARA ELETRODUTO,DE ACO GALVANIZADO,DE 50MM(2").FORNECIMENTOCURVA LONGA DE 90° PARA ELETRODUTO,DE ACO GALVANIZADO,DE 50MCURVA LONGA DE 90° PARA ELETRODUTO,DE ACO GALVANIZADO,DE 50M</v>
      </c>
      <c r="C21148" s="141" t="s">
        <v>62133</v>
      </c>
      <c r="D21148" s="141" t="s">
        <v>62134</v>
      </c>
      <c r="I21148" s="141" t="s">
        <v>14</v>
      </c>
      <c r="J21148" s="649">
        <v>34.01</v>
      </c>
    </row>
    <row r="21149" spans="1:10" hidden="1">
      <c r="A21149" s="141" t="s">
        <v>62136</v>
      </c>
      <c r="B21149" s="141" t="str">
        <f t="shared" si="330"/>
        <v>CURVA LONGA DE 90° PARA ELETRODUTO,DE ACO GALVANIZADO,DE 75MM(3").FORNECIMENTOCURVA LONGA DE 90° PARA ELETRODUTO,DE ACO GALVANIZADO,DE 75MCURVA LONGA DE 90° PARA ELETRODUTO,DE ACO GALVANIZADO,DE 75M</v>
      </c>
      <c r="C21149" s="141" t="s">
        <v>62137</v>
      </c>
      <c r="D21149" s="141" t="s">
        <v>62138</v>
      </c>
      <c r="I21149" s="141" t="s">
        <v>14</v>
      </c>
      <c r="J21149" s="649">
        <v>85.81</v>
      </c>
    </row>
    <row r="21150" spans="1:10" hidden="1">
      <c r="A21150" s="141" t="s">
        <v>62139</v>
      </c>
      <c r="B21150" s="141" t="str">
        <f t="shared" si="330"/>
        <v>CURVA LONGA DE 90° PARA ELETRODUTO,DE ACO GALVANIZADO,DE 75MM(3").FORNECIMENTOCURVA LONGA DE 90° PARA ELETRODUTO,DE ACO GALVANIZADO,DE 75MCURVA LONGA DE 90° PARA ELETRODUTO,DE ACO GALVANIZADO,DE 75M</v>
      </c>
      <c r="C21150" s="141" t="s">
        <v>62137</v>
      </c>
      <c r="D21150" s="141" t="s">
        <v>62138</v>
      </c>
      <c r="I21150" s="141" t="s">
        <v>14</v>
      </c>
      <c r="J21150" s="649">
        <v>85.81</v>
      </c>
    </row>
    <row r="21151" spans="1:10" hidden="1">
      <c r="A21151" s="141" t="s">
        <v>62140</v>
      </c>
      <c r="B21151" s="141" t="str">
        <f t="shared" si="330"/>
        <v>LUVA PARA ELETRODUTO,DE ACO GALVANIZADO,DE 25MM(1").FORNECIMENTOLUVA PARA ELETRODUTO,DE ACO GALVANIZADO,DE 25MM(1").FORNECIMLUVA PARA ELETRODUTO,DE ACO GALVANIZADO,DE 25MM(1").FORNECIM</v>
      </c>
      <c r="C21151" s="141" t="s">
        <v>62141</v>
      </c>
      <c r="D21151" s="141" t="s">
        <v>26182</v>
      </c>
      <c r="I21151" s="141" t="s">
        <v>14</v>
      </c>
      <c r="J21151" s="649">
        <v>2.2000000000000002</v>
      </c>
    </row>
    <row r="21152" spans="1:10" hidden="1">
      <c r="A21152" s="141" t="s">
        <v>62142</v>
      </c>
      <c r="B21152" s="141" t="str">
        <f t="shared" si="330"/>
        <v>LUVA PARA ELETRODUTO,DE ACO GALVANIZADO,DE 25MM(1").FORNECIMENTOLUVA PARA ELETRODUTO,DE ACO GALVANIZADO,DE 25MM(1").FORNECIMLUVA PARA ELETRODUTO,DE ACO GALVANIZADO,DE 25MM(1").FORNECIM</v>
      </c>
      <c r="C21152" s="141" t="s">
        <v>62141</v>
      </c>
      <c r="D21152" s="141" t="s">
        <v>26182</v>
      </c>
      <c r="I21152" s="141" t="s">
        <v>14</v>
      </c>
      <c r="J21152" s="649">
        <v>2.2000000000000002</v>
      </c>
    </row>
    <row r="21153" spans="1:10" hidden="1">
      <c r="A21153" s="141" t="s">
        <v>62143</v>
      </c>
      <c r="B21153" s="141" t="str">
        <f t="shared" si="330"/>
        <v>LUVA PARA ELETRODUTO,DE ACO GALVANIZADO,DE 38MM(1 1/2").FORNECIMENTOLUVA PARA ELETRODUTO,DE ACO GALVANIZADO,DE 38MM(1 1/2").FORNLUVA PARA ELETRODUTO,DE ACO GALVANIZADO,DE 38MM(1 1/2").FORN</v>
      </c>
      <c r="C21153" s="141" t="s">
        <v>62144</v>
      </c>
      <c r="D21153" s="141" t="s">
        <v>46009</v>
      </c>
      <c r="I21153" s="141" t="s">
        <v>14</v>
      </c>
      <c r="J21153" s="649">
        <v>5.74</v>
      </c>
    </row>
    <row r="21154" spans="1:10" hidden="1">
      <c r="A21154" s="141" t="s">
        <v>62145</v>
      </c>
      <c r="B21154" s="141" t="str">
        <f t="shared" si="330"/>
        <v>LUVA PARA ELETRODUTO,DE ACO GALVANIZADO,DE 38MM(1 1/2").FORNECIMENTOLUVA PARA ELETRODUTO,DE ACO GALVANIZADO,DE 38MM(1 1/2").FORNLUVA PARA ELETRODUTO,DE ACO GALVANIZADO,DE 38MM(1 1/2").FORN</v>
      </c>
      <c r="C21154" s="141" t="s">
        <v>62144</v>
      </c>
      <c r="D21154" s="141" t="s">
        <v>46009</v>
      </c>
      <c r="I21154" s="141" t="s">
        <v>14</v>
      </c>
      <c r="J21154" s="649">
        <v>5.74</v>
      </c>
    </row>
    <row r="21155" spans="1:10" hidden="1">
      <c r="A21155" s="141" t="s">
        <v>62146</v>
      </c>
      <c r="B21155" s="141" t="str">
        <f t="shared" si="330"/>
        <v>LUVA PARA ELETRODUTO,DE ACO GALVANIZADO,DE 50MM(2").FORNECIMENTOLUVA PARA ELETRODUTO,DE ACO GALVANIZADO,DE 50MM(2").FORNECIMLUVA PARA ELETRODUTO,DE ACO GALVANIZADO,DE 50MM(2").FORNECIM</v>
      </c>
      <c r="C21155" s="141" t="s">
        <v>62147</v>
      </c>
      <c r="D21155" s="141" t="s">
        <v>26182</v>
      </c>
      <c r="I21155" s="141" t="s">
        <v>14</v>
      </c>
      <c r="J21155" s="649">
        <v>8.6300000000000008</v>
      </c>
    </row>
    <row r="21156" spans="1:10" hidden="1">
      <c r="A21156" s="141" t="s">
        <v>62148</v>
      </c>
      <c r="B21156" s="141" t="str">
        <f t="shared" si="330"/>
        <v>LUVA PARA ELETRODUTO,DE ACO GALVANIZADO,DE 50MM(2").FORNECIMENTOLUVA PARA ELETRODUTO,DE ACO GALVANIZADO,DE 50MM(2").FORNECIMLUVA PARA ELETRODUTO,DE ACO GALVANIZADO,DE 50MM(2").FORNECIM</v>
      </c>
      <c r="C21156" s="141" t="s">
        <v>62147</v>
      </c>
      <c r="D21156" s="141" t="s">
        <v>26182</v>
      </c>
      <c r="I21156" s="141" t="s">
        <v>14</v>
      </c>
      <c r="J21156" s="649">
        <v>8.6300000000000008</v>
      </c>
    </row>
    <row r="21157" spans="1:10" hidden="1">
      <c r="A21157" s="141" t="s">
        <v>62149</v>
      </c>
      <c r="B21157" s="141" t="str">
        <f t="shared" si="330"/>
        <v>LUVA PARA ELETRODUTO,DE ACO GALVANIZADO,DE 75MM(3").FORNECIMENTOLUVA PARA ELETRODUTO,DE ACO GALVANIZADO,DE 75MM(3").FORNECIMLUVA PARA ELETRODUTO,DE ACO GALVANIZADO,DE 75MM(3").FORNECIM</v>
      </c>
      <c r="C21157" s="141" t="s">
        <v>62150</v>
      </c>
      <c r="D21157" s="141" t="s">
        <v>26182</v>
      </c>
      <c r="I21157" s="141" t="s">
        <v>14</v>
      </c>
      <c r="J21157" s="649">
        <v>21.06</v>
      </c>
    </row>
    <row r="21158" spans="1:10" hidden="1">
      <c r="A21158" s="141" t="s">
        <v>62151</v>
      </c>
      <c r="B21158" s="141" t="str">
        <f t="shared" si="330"/>
        <v>LUVA PARA ELETRODUTO,DE ACO GALVANIZADO,DE 75MM(3").FORNECIMENTOLUVA PARA ELETRODUTO,DE ACO GALVANIZADO,DE 75MM(3").FORNECIMLUVA PARA ELETRODUTO,DE ACO GALVANIZADO,DE 75MM(3").FORNECIM</v>
      </c>
      <c r="C21158" s="141" t="s">
        <v>62150</v>
      </c>
      <c r="D21158" s="141" t="s">
        <v>26182</v>
      </c>
      <c r="I21158" s="141" t="s">
        <v>14</v>
      </c>
      <c r="J21158" s="649">
        <v>21.06</v>
      </c>
    </row>
    <row r="21159" spans="1:10" hidden="1">
      <c r="A21159" s="141" t="s">
        <v>62152</v>
      </c>
      <c r="B21159" s="141" t="str">
        <f t="shared" si="330"/>
        <v>ELETRODUTO DE PVC RIGIDO,ROSQUEAVEL,DE 19MM(3/4").FORNECIMENTOELETRODUTO DE PVC RIGIDO,ROSQUEAVEL,DE 19MM(3/4").FORNECIMENELETRODUTO DE PVC RIGIDO,ROSQUEAVEL,DE 19MM(3/4").FORNECIMEN</v>
      </c>
      <c r="C21159" s="141" t="s">
        <v>62153</v>
      </c>
      <c r="D21159" s="141" t="s">
        <v>25100</v>
      </c>
      <c r="I21159" s="141" t="s">
        <v>285</v>
      </c>
      <c r="J21159" s="649">
        <v>2.76</v>
      </c>
    </row>
    <row r="21160" spans="1:10" hidden="1">
      <c r="A21160" s="141" t="s">
        <v>62154</v>
      </c>
      <c r="B21160" s="141" t="str">
        <f t="shared" si="330"/>
        <v>ELETRODUTO DE PVC RIGIDO,ROSQUEAVEL,DE 19MM(3/4").FORNECIMENTOELETRODUTO DE PVC RIGIDO,ROSQUEAVEL,DE 19MM(3/4").FORNECIMENELETRODUTO DE PVC RIGIDO,ROSQUEAVEL,DE 19MM(3/4").FORNECIMEN</v>
      </c>
      <c r="C21160" s="141" t="s">
        <v>62153</v>
      </c>
      <c r="D21160" s="141" t="s">
        <v>25100</v>
      </c>
      <c r="I21160" s="141" t="s">
        <v>285</v>
      </c>
      <c r="J21160" s="649">
        <v>2.76</v>
      </c>
    </row>
    <row r="21161" spans="1:10" hidden="1">
      <c r="A21161" s="141" t="s">
        <v>62155</v>
      </c>
      <c r="B21161" s="141" t="str">
        <f t="shared" si="330"/>
        <v>ELETRODUTO DE PVC RIGIDO,ROSQUEAVEL,DE 32MM(1 1/4").FORNECIMENTOELETRODUTO DE PVC RIGIDO,ROSQUEAVEL,DE 32MM(1 1/4").FORNECIMELETRODUTO DE PVC RIGIDO,ROSQUEAVEL,DE 32MM(1 1/4").FORNECIM</v>
      </c>
      <c r="C21161" s="141" t="s">
        <v>62156</v>
      </c>
      <c r="D21161" s="141" t="s">
        <v>26182</v>
      </c>
      <c r="I21161" s="141" t="s">
        <v>285</v>
      </c>
      <c r="J21161" s="649">
        <v>6.17</v>
      </c>
    </row>
    <row r="21162" spans="1:10" hidden="1">
      <c r="A21162" s="141" t="s">
        <v>62157</v>
      </c>
      <c r="B21162" s="141" t="str">
        <f t="shared" si="330"/>
        <v>ELETRODUTO DE PVC RIGIDO,ROSQUEAVEL,DE 32MM(1 1/4").FORNECIMENTOELETRODUTO DE PVC RIGIDO,ROSQUEAVEL,DE 32MM(1 1/4").FORNECIMELETRODUTO DE PVC RIGIDO,ROSQUEAVEL,DE 32MM(1 1/4").FORNECIM</v>
      </c>
      <c r="C21162" s="141" t="s">
        <v>62156</v>
      </c>
      <c r="D21162" s="141" t="s">
        <v>26182</v>
      </c>
      <c r="I21162" s="141" t="s">
        <v>285</v>
      </c>
      <c r="J21162" s="649">
        <v>6.17</v>
      </c>
    </row>
    <row r="21163" spans="1:10" hidden="1">
      <c r="A21163" s="141" t="s">
        <v>62158</v>
      </c>
      <c r="B21163" s="141" t="str">
        <f t="shared" si="330"/>
        <v>ELETRODUTO DE PVC RIGIDO,ROSQUEAVEL,DE 75MM(3").FORNECIMENTOELETRODUTO DE PVC RIGIDO,ROSQUEAVEL,DE 75MM(3").FORNECIMENTOELETRODUTO DE PVC RIGIDO,ROSQUEAVEL,DE 75MM(3").FORNECIMENTO</v>
      </c>
      <c r="C21163" s="141" t="s">
        <v>62159</v>
      </c>
      <c r="I21163" s="141" t="s">
        <v>285</v>
      </c>
      <c r="J21163" s="649">
        <v>19.57</v>
      </c>
    </row>
    <row r="21164" spans="1:10" hidden="1">
      <c r="A21164" s="141" t="s">
        <v>62160</v>
      </c>
      <c r="B21164" s="141" t="str">
        <f t="shared" si="330"/>
        <v>ELETRODUTO DE PVC RIGIDO,ROSQUEAVEL,DE 75MM(3").FORNECIMENTOELETRODUTO DE PVC RIGIDO,ROSQUEAVEL,DE 75MM(3").FORNECIMENTOELETRODUTO DE PVC RIGIDO,ROSQUEAVEL,DE 75MM(3").FORNECIMENTO</v>
      </c>
      <c r="C21164" s="141" t="s">
        <v>62159</v>
      </c>
      <c r="I21164" s="141" t="s">
        <v>285</v>
      </c>
      <c r="J21164" s="649">
        <v>19.57</v>
      </c>
    </row>
    <row r="21165" spans="1:10" hidden="1">
      <c r="A21165" s="141" t="s">
        <v>62161</v>
      </c>
      <c r="B21165" s="141" t="str">
        <f t="shared" si="330"/>
        <v>CURVA LONGA DE 90° PARA ELETRODUTO,DE PVC RIGIDO,ROSQUEAVEL,DE 25MM(1").FORNECIMENTOCURVA LONGA DE 90° PARA ELETRODUTO,DE PVC RIGIDO,ROSQUEAVEL,CURVA LONGA DE 90° PARA ELETRODUTO,DE PVC RIGIDO,ROSQUEAVEL,</v>
      </c>
      <c r="C21165" s="141" t="s">
        <v>62162</v>
      </c>
      <c r="D21165" s="141" t="s">
        <v>62163</v>
      </c>
      <c r="I21165" s="141" t="s">
        <v>14</v>
      </c>
      <c r="J21165" s="649">
        <v>1.81</v>
      </c>
    </row>
    <row r="21166" spans="1:10" hidden="1">
      <c r="A21166" s="141" t="s">
        <v>62164</v>
      </c>
      <c r="B21166" s="141" t="str">
        <f t="shared" si="330"/>
        <v>CURVA LONGA DE 90° PARA ELETRODUTO,DE PVC RIGIDO,ROSQUEAVEL,DE 25MM(1").FORNECIMENTOCURVA LONGA DE 90° PARA ELETRODUTO,DE PVC RIGIDO,ROSQUEAVEL,CURVA LONGA DE 90° PARA ELETRODUTO,DE PVC RIGIDO,ROSQUEAVEL,</v>
      </c>
      <c r="C21166" s="141" t="s">
        <v>62162</v>
      </c>
      <c r="D21166" s="141" t="s">
        <v>62163</v>
      </c>
      <c r="I21166" s="141" t="s">
        <v>14</v>
      </c>
      <c r="J21166" s="649">
        <v>1.81</v>
      </c>
    </row>
    <row r="21167" spans="1:10" hidden="1">
      <c r="A21167" s="141" t="s">
        <v>62165</v>
      </c>
      <c r="B21167" s="141" t="str">
        <f t="shared" si="330"/>
        <v>CURVA LONGA DE 90° PARA ELETRODUTO,DE PVC RIGIDO,ROSQUEAVEL, DE 32MM(1 1/4").FORNECIMENTOCURVA LONGA DE 90° PARA ELETRODUTO,DE PVC RIGIDO,ROSQUEAVEL,CURVA LONGA DE 90° PARA ELETRODUTO,DE PVC RIGIDO,ROSQUEAVEL,</v>
      </c>
      <c r="C21167" s="141" t="s">
        <v>62162</v>
      </c>
      <c r="D21167" s="141" t="s">
        <v>62166</v>
      </c>
      <c r="I21167" s="141" t="s">
        <v>14</v>
      </c>
      <c r="J21167" s="649">
        <v>4.17</v>
      </c>
    </row>
    <row r="21168" spans="1:10" hidden="1">
      <c r="A21168" s="141" t="s">
        <v>62167</v>
      </c>
      <c r="B21168" s="141" t="str">
        <f t="shared" si="330"/>
        <v>CURVA LONGA DE 90° PARA ELETRODUTO,DE PVC RIGIDO,ROSQUEAVEL, DE 32MM(1 1/4").FORNECIMENTOCURVA LONGA DE 90° PARA ELETRODUTO,DE PVC RIGIDO,ROSQUEAVEL,CURVA LONGA DE 90° PARA ELETRODUTO,DE PVC RIGIDO,ROSQUEAVEL,</v>
      </c>
      <c r="C21168" s="141" t="s">
        <v>62162</v>
      </c>
      <c r="D21168" s="141" t="s">
        <v>62166</v>
      </c>
      <c r="I21168" s="141" t="s">
        <v>14</v>
      </c>
      <c r="J21168" s="649">
        <v>4.17</v>
      </c>
    </row>
    <row r="21169" spans="1:10" hidden="1">
      <c r="A21169" s="141" t="s">
        <v>62168</v>
      </c>
      <c r="B21169" s="141" t="str">
        <f t="shared" si="330"/>
        <v>CURVA LONGA DE 90° PARA ELETRODUTO,DE PVC RIGIDO,ROSQUEAVEL, DE 50MM(2").FORNECIMENTOCURVA LONGA DE 90° PARA ELETRODUTO,DE PVC RIGIDO,ROSQUEAVEL,CURVA LONGA DE 90° PARA ELETRODUTO,DE PVC RIGIDO,ROSQUEAVEL,</v>
      </c>
      <c r="C21169" s="141" t="s">
        <v>62162</v>
      </c>
      <c r="D21169" s="141" t="s">
        <v>62169</v>
      </c>
      <c r="I21169" s="141" t="s">
        <v>14</v>
      </c>
      <c r="J21169" s="649">
        <v>6.71</v>
      </c>
    </row>
    <row r="21170" spans="1:10" hidden="1">
      <c r="A21170" s="141" t="s">
        <v>62170</v>
      </c>
      <c r="B21170" s="141" t="str">
        <f t="shared" si="330"/>
        <v>CURVA LONGA DE 90° PARA ELETRODUTO,DE PVC RIGIDO,ROSQUEAVEL, DE 50MM(2").FORNECIMENTOCURVA LONGA DE 90° PARA ELETRODUTO,DE PVC RIGIDO,ROSQUEAVEL,CURVA LONGA DE 90° PARA ELETRODUTO,DE PVC RIGIDO,ROSQUEAVEL,</v>
      </c>
      <c r="C21170" s="141" t="s">
        <v>62162</v>
      </c>
      <c r="D21170" s="141" t="s">
        <v>62169</v>
      </c>
      <c r="I21170" s="141" t="s">
        <v>14</v>
      </c>
      <c r="J21170" s="649">
        <v>6.71</v>
      </c>
    </row>
    <row r="21171" spans="1:10" hidden="1">
      <c r="A21171" s="141" t="s">
        <v>62171</v>
      </c>
      <c r="B21171" s="141" t="str">
        <f t="shared" si="330"/>
        <v>CURVA LONGA DE 90° PARA ELETRODUTO,DE PVC RIGIDO,ROSQUEAVEL, DE 75MM(3").FORNECIMENTOCURVA LONGA DE 90° PARA ELETRODUTO,DE PVC RIGIDO,ROSQUEAVEL,CURVA LONGA DE 90° PARA ELETRODUTO,DE PVC RIGIDO,ROSQUEAVEL,</v>
      </c>
      <c r="C21171" s="141" t="s">
        <v>62162</v>
      </c>
      <c r="D21171" s="141" t="s">
        <v>62172</v>
      </c>
      <c r="I21171" s="141" t="s">
        <v>14</v>
      </c>
      <c r="J21171" s="649">
        <v>20.8</v>
      </c>
    </row>
    <row r="21172" spans="1:10" hidden="1">
      <c r="A21172" s="141" t="s">
        <v>62173</v>
      </c>
      <c r="B21172" s="141" t="str">
        <f t="shared" si="330"/>
        <v>CURVA LONGA DE 90° PARA ELETRODUTO,DE PVC RIGIDO,ROSQUEAVEL, DE 75MM(3").FORNECIMENTOCURVA LONGA DE 90° PARA ELETRODUTO,DE PVC RIGIDO,ROSQUEAVEL,CURVA LONGA DE 90° PARA ELETRODUTO,DE PVC RIGIDO,ROSQUEAVEL,</v>
      </c>
      <c r="C21172" s="141" t="s">
        <v>62162</v>
      </c>
      <c r="D21172" s="141" t="s">
        <v>62172</v>
      </c>
      <c r="I21172" s="141" t="s">
        <v>14</v>
      </c>
      <c r="J21172" s="649">
        <v>20.8</v>
      </c>
    </row>
    <row r="21173" spans="1:10" hidden="1">
      <c r="A21173" s="141" t="s">
        <v>62174</v>
      </c>
      <c r="B21173" s="141" t="str">
        <f t="shared" si="330"/>
        <v>LUVA PARA ELETRODUTO,DE PVC RIGIDO,ROSQUEAVEL,DE 25MM(1").FORNECIMENTOLUVA PARA ELETRODUTO,DE PVC RIGIDO,ROSQUEAVEL,DE 25MM(1").FOLUVA PARA ELETRODUTO,DE PVC RIGIDO,ROSQUEAVEL,DE 25MM(1").FO</v>
      </c>
      <c r="C21173" s="141" t="s">
        <v>62175</v>
      </c>
      <c r="D21173" s="141" t="s">
        <v>34482</v>
      </c>
      <c r="I21173" s="141" t="s">
        <v>14</v>
      </c>
      <c r="J21173" s="649">
        <v>1.01</v>
      </c>
    </row>
    <row r="21174" spans="1:10" hidden="1">
      <c r="A21174" s="141" t="s">
        <v>62176</v>
      </c>
      <c r="B21174" s="141" t="str">
        <f t="shared" si="330"/>
        <v>LUVA PARA ELETRODUTO,DE PVC RIGIDO,ROSQUEAVEL,DE 25MM(1").FORNECIMENTOLUVA PARA ELETRODUTO,DE PVC RIGIDO,ROSQUEAVEL,DE 25MM(1").FOLUVA PARA ELETRODUTO,DE PVC RIGIDO,ROSQUEAVEL,DE 25MM(1").FO</v>
      </c>
      <c r="C21174" s="141" t="s">
        <v>62175</v>
      </c>
      <c r="D21174" s="141" t="s">
        <v>34482</v>
      </c>
      <c r="I21174" s="141" t="s">
        <v>14</v>
      </c>
      <c r="J21174" s="649">
        <v>1.01</v>
      </c>
    </row>
    <row r="21175" spans="1:10" hidden="1">
      <c r="A21175" s="141" t="s">
        <v>62177</v>
      </c>
      <c r="B21175" s="141" t="str">
        <f t="shared" si="330"/>
        <v>LUVA PARA ELETRODUTO,DE PVC RIGIDO,ROSQUEAVEL,DE 32MM(1 1/4").FORNECIMENTOLUVA PARA ELETRODUTO,DE PVC RIGIDO,ROSQUEAVEL,DE 32MM(1 1/4"LUVA PARA ELETRODUTO,DE PVC RIGIDO,ROSQUEAVEL,DE 32MM(1 1/4"</v>
      </c>
      <c r="C21175" s="141" t="s">
        <v>62178</v>
      </c>
      <c r="D21175" s="141" t="s">
        <v>56217</v>
      </c>
      <c r="I21175" s="141" t="s">
        <v>14</v>
      </c>
      <c r="J21175" s="649">
        <v>1.42</v>
      </c>
    </row>
    <row r="21176" spans="1:10" hidden="1">
      <c r="A21176" s="141" t="s">
        <v>62179</v>
      </c>
      <c r="B21176" s="141" t="str">
        <f t="shared" si="330"/>
        <v>LUVA PARA ELETRODUTO,DE PVC RIGIDO,ROSQUEAVEL,DE 32MM(1 1/4").FORNECIMENTOLUVA PARA ELETRODUTO,DE PVC RIGIDO,ROSQUEAVEL,DE 32MM(1 1/4"LUVA PARA ELETRODUTO,DE PVC RIGIDO,ROSQUEAVEL,DE 32MM(1 1/4"</v>
      </c>
      <c r="C21176" s="141" t="s">
        <v>62178</v>
      </c>
      <c r="D21176" s="141" t="s">
        <v>56217</v>
      </c>
      <c r="I21176" s="141" t="s">
        <v>14</v>
      </c>
      <c r="J21176" s="649">
        <v>1.42</v>
      </c>
    </row>
    <row r="21177" spans="1:10" hidden="1">
      <c r="A21177" s="141" t="s">
        <v>62180</v>
      </c>
      <c r="B21177" s="141" t="str">
        <f t="shared" si="330"/>
        <v>LUVA PARA ELETRODUTO,DE PVC RIGIDO,ROSQUEAVEL,DE 50MM(2").FORNECIMENTOLUVA PARA ELETRODUTO,DE PVC RIGIDO,ROSQUEAVEL,DE 50MM(2").FOLUVA PARA ELETRODUTO,DE PVC RIGIDO,ROSQUEAVEL,DE 50MM(2").FO</v>
      </c>
      <c r="C21177" s="141" t="s">
        <v>62181</v>
      </c>
      <c r="D21177" s="141" t="s">
        <v>34482</v>
      </c>
      <c r="I21177" s="141" t="s">
        <v>14</v>
      </c>
      <c r="J21177" s="649">
        <v>2.82</v>
      </c>
    </row>
    <row r="21178" spans="1:10" hidden="1">
      <c r="A21178" s="141" t="s">
        <v>62182</v>
      </c>
      <c r="B21178" s="141" t="str">
        <f t="shared" si="330"/>
        <v>LUVA PARA ELETRODUTO,DE PVC RIGIDO,ROSQUEAVEL,DE 50MM(2").FORNECIMENTOLUVA PARA ELETRODUTO,DE PVC RIGIDO,ROSQUEAVEL,DE 50MM(2").FOLUVA PARA ELETRODUTO,DE PVC RIGIDO,ROSQUEAVEL,DE 50MM(2").FO</v>
      </c>
      <c r="C21178" s="141" t="s">
        <v>62181</v>
      </c>
      <c r="D21178" s="141" t="s">
        <v>34482</v>
      </c>
      <c r="I21178" s="141" t="s">
        <v>14</v>
      </c>
      <c r="J21178" s="649">
        <v>2.82</v>
      </c>
    </row>
    <row r="21179" spans="1:10" hidden="1">
      <c r="A21179" s="141" t="s">
        <v>62183</v>
      </c>
      <c r="B21179" s="141" t="str">
        <f t="shared" si="330"/>
        <v>LUVA PARA ELETRODUTO,DE PVC RIGIDO,ROSQUEAVEL,DE 75MM(3").FORNECIMENTOLUVA PARA ELETRODUTO,DE PVC RIGIDO,ROSQUEAVEL,DE 75MM(3").FOLUVA PARA ELETRODUTO,DE PVC RIGIDO,ROSQUEAVEL,DE 75MM(3").FO</v>
      </c>
      <c r="C21179" s="141" t="s">
        <v>62184</v>
      </c>
      <c r="D21179" s="141" t="s">
        <v>34482</v>
      </c>
      <c r="I21179" s="141" t="s">
        <v>14</v>
      </c>
      <c r="J21179" s="649">
        <v>10.23</v>
      </c>
    </row>
    <row r="21180" spans="1:10" hidden="1">
      <c r="A21180" s="141" t="s">
        <v>62185</v>
      </c>
      <c r="B21180" s="141" t="str">
        <f t="shared" si="330"/>
        <v>LUVA PARA ELETRODUTO,DE PVC RIGIDO,ROSQUEAVEL,DE 75MM(3").FORNECIMENTOLUVA PARA ELETRODUTO,DE PVC RIGIDO,ROSQUEAVEL,DE 75MM(3").FOLUVA PARA ELETRODUTO,DE PVC RIGIDO,ROSQUEAVEL,DE 75MM(3").FO</v>
      </c>
      <c r="C21180" s="141" t="s">
        <v>62184</v>
      </c>
      <c r="D21180" s="141" t="s">
        <v>34482</v>
      </c>
      <c r="I21180" s="141" t="s">
        <v>14</v>
      </c>
      <c r="J21180" s="649">
        <v>10.23</v>
      </c>
    </row>
    <row r="21181" spans="1:10" hidden="1">
      <c r="A21181" s="141" t="s">
        <v>62186</v>
      </c>
      <c r="B21181" s="141" t="str">
        <f t="shared" si="330"/>
        <v>CONDUITE FLEXIVEL GALVANIZADO,DE 19MM(3/4").FORNECIMENTO E COLOCACAOCONDUITE FLEXIVEL GALVANIZADO,DE 19MM(3/4").FORNECIMENTO E CCONDUITE FLEXIVEL GALVANIZADO,DE 19MM(3/4").FORNECIMENTO E C</v>
      </c>
      <c r="C21181" s="141" t="s">
        <v>62187</v>
      </c>
      <c r="D21181" s="141" t="s">
        <v>27996</v>
      </c>
      <c r="I21181" s="141" t="s">
        <v>285</v>
      </c>
      <c r="J21181" s="649">
        <v>15.71</v>
      </c>
    </row>
    <row r="21182" spans="1:10" hidden="1">
      <c r="A21182" s="141" t="s">
        <v>62188</v>
      </c>
      <c r="B21182" s="141" t="str">
        <f t="shared" si="330"/>
        <v>CONDUITE FLEXIVEL GALVANIZADO,DE 19MM(3/4").FORNECIMENTO E COLOCACAOCONDUITE FLEXIVEL GALVANIZADO,DE 19MM(3/4").FORNECIMENTO E CCONDUITE FLEXIVEL GALVANIZADO,DE 19MM(3/4").FORNECIMENTO E C</v>
      </c>
      <c r="C21182" s="141" t="s">
        <v>62187</v>
      </c>
      <c r="D21182" s="141" t="s">
        <v>27996</v>
      </c>
      <c r="I21182" s="141" t="s">
        <v>285</v>
      </c>
      <c r="J21182" s="649">
        <v>14.58</v>
      </c>
    </row>
    <row r="21183" spans="1:10" hidden="1">
      <c r="A21183" s="141" t="s">
        <v>62189</v>
      </c>
      <c r="B21183" s="141" t="str">
        <f t="shared" si="330"/>
        <v>BOX CURVO DE ALUMINIO DE 38MM(1 1/2").FORNECIMENTOBOX CURVO DE ALUMINIO DE 38MM(1 1/2").FORNECIMENTOBOX CURVO DE ALUMINIO DE 38MM(1 1/2").FORNECIMENTO</v>
      </c>
      <c r="C21183" s="141" t="s">
        <v>62190</v>
      </c>
      <c r="I21183" s="141" t="s">
        <v>14</v>
      </c>
      <c r="J21183" s="649">
        <v>21.62</v>
      </c>
    </row>
    <row r="21184" spans="1:10" hidden="1">
      <c r="A21184" s="141" t="s">
        <v>62191</v>
      </c>
      <c r="B21184" s="141" t="str">
        <f t="shared" si="330"/>
        <v>BOX CURVO DE ALUMINIO DE 38MM(1 1/2").FORNECIMENTOBOX CURVO DE ALUMINIO DE 38MM(1 1/2").FORNECIMENTOBOX CURVO DE ALUMINIO DE 38MM(1 1/2").FORNECIMENTO</v>
      </c>
      <c r="C21184" s="141" t="s">
        <v>62190</v>
      </c>
      <c r="I21184" s="141" t="s">
        <v>14</v>
      </c>
      <c r="J21184" s="649">
        <v>21.62</v>
      </c>
    </row>
    <row r="21185" spans="1:10" hidden="1">
      <c r="A21185" s="141" t="s">
        <v>62192</v>
      </c>
      <c r="B21185" s="141" t="str">
        <f t="shared" si="330"/>
        <v>BOX CURVO DE ALUMINIO COM BUCHA E ARRUELA DE 50MM(2").FORNECIMENTOBOX CURVO DE ALUMINIO COM BUCHA E ARRUELA DE 50MM(2").FORNECBOX CURVO DE ALUMINIO COM BUCHA E ARRUELA DE 50MM(2").FORNEC</v>
      </c>
      <c r="C21185" s="141" t="s">
        <v>62193</v>
      </c>
      <c r="D21185" s="141" t="s">
        <v>36885</v>
      </c>
      <c r="I21185" s="141" t="s">
        <v>14</v>
      </c>
      <c r="J21185" s="649">
        <v>40.17</v>
      </c>
    </row>
    <row r="21186" spans="1:10" hidden="1">
      <c r="A21186" s="141" t="s">
        <v>62194</v>
      </c>
      <c r="B21186" s="141" t="str">
        <f t="shared" si="330"/>
        <v>BOX CURVO DE ALUMINIO COM BUCHA E ARRUELA DE 50MM(2").FORNECIMENTOBOX CURVO DE ALUMINIO COM BUCHA E ARRUELA DE 50MM(2").FORNECBOX CURVO DE ALUMINIO COM BUCHA E ARRUELA DE 50MM(2").FORNEC</v>
      </c>
      <c r="C21186" s="141" t="s">
        <v>62193</v>
      </c>
      <c r="D21186" s="141" t="s">
        <v>36885</v>
      </c>
      <c r="I21186" s="141" t="s">
        <v>14</v>
      </c>
      <c r="J21186" s="649">
        <v>40.17</v>
      </c>
    </row>
    <row r="21187" spans="1:10" hidden="1">
      <c r="A21187" s="141" t="s">
        <v>62195</v>
      </c>
      <c r="B21187" s="141" t="str">
        <f t="shared" ref="B21187:B21250" si="331">C21187&amp;D21187&amp;C21187&amp;E21187&amp;F21187&amp;G21187&amp;H21187&amp;C21187</f>
        <v>BOX CURVO DE ALUMINIO COM BUCHA E ARRUELA DE 75MM(3").FORNECIMENTOBOX CURVO DE ALUMINIO COM BUCHA E ARRUELA DE 75MM(3").FORNECBOX CURVO DE ALUMINIO COM BUCHA E ARRUELA DE 75MM(3").FORNEC</v>
      </c>
      <c r="C21187" s="141" t="s">
        <v>62196</v>
      </c>
      <c r="D21187" s="141" t="s">
        <v>36885</v>
      </c>
      <c r="I21187" s="141" t="s">
        <v>14</v>
      </c>
      <c r="J21187" s="649">
        <v>137.4</v>
      </c>
    </row>
    <row r="21188" spans="1:10" hidden="1">
      <c r="A21188" s="141" t="s">
        <v>62197</v>
      </c>
      <c r="B21188" s="141" t="str">
        <f t="shared" si="331"/>
        <v>BOX CURVO DE ALUMINIO COM BUCHA E ARRUELA DE 75MM(3").FORNECIMENTOBOX CURVO DE ALUMINIO COM BUCHA E ARRUELA DE 75MM(3").FORNECBOX CURVO DE ALUMINIO COM BUCHA E ARRUELA DE 75MM(3").FORNEC</v>
      </c>
      <c r="C21188" s="141" t="s">
        <v>62196</v>
      </c>
      <c r="D21188" s="141" t="s">
        <v>36885</v>
      </c>
      <c r="I21188" s="141" t="s">
        <v>14</v>
      </c>
      <c r="J21188" s="649">
        <v>137.4</v>
      </c>
    </row>
    <row r="21189" spans="1:10" hidden="1">
      <c r="A21189" s="141" t="s">
        <v>62198</v>
      </c>
      <c r="B21189" s="141" t="str">
        <f t="shared" si="331"/>
        <v>CHAPA DE FERRO GALVANIZADO NO 24,DE(1X2)M.FORNECIMENTOCHAPA DE FERRO GALVANIZADO NO 24,DE(1X2)M.FORNECIMENTOCHAPA DE FERRO GALVANIZADO NO 24,DE(1X2)M.FORNECIMENTO</v>
      </c>
      <c r="C21189" s="141" t="s">
        <v>62199</v>
      </c>
      <c r="I21189" s="141" t="s">
        <v>4323</v>
      </c>
      <c r="J21189" s="649">
        <v>15.07</v>
      </c>
    </row>
    <row r="21190" spans="1:10" hidden="1">
      <c r="A21190" s="141" t="s">
        <v>62200</v>
      </c>
      <c r="B21190" s="141" t="str">
        <f t="shared" si="331"/>
        <v>CHAPA DE FERRO GALVANIZADO NO 24,DE(1X2)M.FORNECIMENTOCHAPA DE FERRO GALVANIZADO NO 24,DE(1X2)M.FORNECIMENTOCHAPA DE FERRO GALVANIZADO NO 24,DE(1X2)M.FORNECIMENTO</v>
      </c>
      <c r="C21190" s="141" t="s">
        <v>62199</v>
      </c>
      <c r="I21190" s="141" t="s">
        <v>4323</v>
      </c>
      <c r="J21190" s="649">
        <v>15.07</v>
      </c>
    </row>
    <row r="21191" spans="1:10" hidden="1">
      <c r="A21191" s="141" t="s">
        <v>62201</v>
      </c>
      <c r="B21191" s="141" t="str">
        <f t="shared" si="331"/>
        <v>EQUIPAMENTOS DE COMANDO DE CIRCUITO,PADRAO RIOLUZ,EXCLUSIVEO FORNECIMENTO DAS FERRAGENS DE FIXACAO E DO COMANDO.ASSENTAEQUIPAMENTOS DE COMANDO DE CIRCUITO,PADRAO RIOLUZ,EXCLUSIVEMENTOEQUIPAMENTOS DE COMANDO DE CIRCUITO,PADRAO RIOLUZ,EXCLUSIVE</v>
      </c>
      <c r="C21191" s="141" t="s">
        <v>62202</v>
      </c>
      <c r="D21191" s="141" t="s">
        <v>62203</v>
      </c>
      <c r="E21191" s="141" t="s">
        <v>29970</v>
      </c>
      <c r="I21191" s="141" t="s">
        <v>14</v>
      </c>
      <c r="J21191" s="649">
        <v>119.39</v>
      </c>
    </row>
    <row r="21192" spans="1:10" hidden="1">
      <c r="A21192" s="141" t="s">
        <v>62204</v>
      </c>
      <c r="B21192" s="141" t="str">
        <f t="shared" si="331"/>
        <v>EQUIPAMENTOS DE COMANDO DE CIRCUITO,PADRAO RIOLUZ,EXCLUSIVEO FORNECIMENTO DAS FERRAGENS DE FIXACAO E DO COMANDO.ASSENTAEQUIPAMENTOS DE COMANDO DE CIRCUITO,PADRAO RIOLUZ,EXCLUSIVEMENTOEQUIPAMENTOS DE COMANDO DE CIRCUITO,PADRAO RIOLUZ,EXCLUSIVE</v>
      </c>
      <c r="C21192" s="141" t="s">
        <v>62202</v>
      </c>
      <c r="D21192" s="141" t="s">
        <v>62203</v>
      </c>
      <c r="E21192" s="141" t="s">
        <v>29970</v>
      </c>
      <c r="I21192" s="141" t="s">
        <v>14</v>
      </c>
      <c r="J21192" s="649">
        <v>103.46</v>
      </c>
    </row>
    <row r="21193" spans="1:10" hidden="1">
      <c r="A21193" s="141" t="s">
        <v>62205</v>
      </c>
      <c r="B21193" s="141" t="str">
        <f t="shared" si="331"/>
        <v>CONJUNTO PARA MONTAGEM DE INDICADOR VISUAL DE DIRECAO DE VENTO(BIRUTA) ADAPTADO PARA BALIZAMENTO NOTURNO.FORNECIMENTOCONJUNTO PARA MONTAGEM DE INDICADOR VISUAL DE DIRECAO DE VENCONJUNTO PARA MONTAGEM DE INDICADOR VISUAL DE DIRECAO DE VEN</v>
      </c>
      <c r="C21193" s="141" t="s">
        <v>62206</v>
      </c>
      <c r="D21193" s="141" t="s">
        <v>62207</v>
      </c>
      <c r="I21193" s="141" t="s">
        <v>14</v>
      </c>
      <c r="J21193" s="649">
        <v>2709.25</v>
      </c>
    </row>
    <row r="21194" spans="1:10" hidden="1">
      <c r="A21194" s="141" t="s">
        <v>62208</v>
      </c>
      <c r="B21194" s="141" t="str">
        <f t="shared" si="331"/>
        <v>CONJUNTO PARA MONTAGEM DE INDICADOR VISUAL DE DIRECAO DE VENTO(BIRUTA) ADAPTADO PARA BALIZAMENTO NOTURNO.FORNECIMENTOCONJUNTO PARA MONTAGEM DE INDICADOR VISUAL DE DIRECAO DE VENCONJUNTO PARA MONTAGEM DE INDICADOR VISUAL DE DIRECAO DE VEN</v>
      </c>
      <c r="C21194" s="141" t="s">
        <v>62206</v>
      </c>
      <c r="D21194" s="141" t="s">
        <v>62207</v>
      </c>
      <c r="I21194" s="141" t="s">
        <v>14</v>
      </c>
      <c r="J21194" s="649">
        <v>2709.25</v>
      </c>
    </row>
    <row r="21195" spans="1:10" hidden="1">
      <c r="A21195" s="141" t="s">
        <v>62209</v>
      </c>
      <c r="B21195" s="141" t="str">
        <f t="shared" si="331"/>
        <v>FONTE DE EMERGENCIA(NO BREAK),COM POTENCIA DE 2KVA,220V/220V,AUTONOMIA A PLENA CARGA DE 30MIN.FORNECIMENTOFONTE DE EMERGENCIA(NO BREAK),COM POTENCIA DE 2KVA,220V/220VFONTE DE EMERGENCIA(NO BREAK),COM POTENCIA DE 2KVA,220V/220V</v>
      </c>
      <c r="C21195" s="141" t="s">
        <v>62210</v>
      </c>
      <c r="D21195" s="141" t="s">
        <v>62211</v>
      </c>
      <c r="I21195" s="141" t="s">
        <v>14</v>
      </c>
      <c r="J21195" s="649">
        <v>3009.15</v>
      </c>
    </row>
    <row r="21196" spans="1:10" hidden="1">
      <c r="A21196" s="141" t="s">
        <v>62212</v>
      </c>
      <c r="B21196" s="141" t="str">
        <f t="shared" si="331"/>
        <v>FONTE DE EMERGENCIA(NO BREAK),COM POTENCIA DE 2KVA,220V/220V,AUTONOMIA A PLENA CARGA DE 30MIN.FORNECIMENTOFONTE DE EMERGENCIA(NO BREAK),COM POTENCIA DE 2KVA,220V/220VFONTE DE EMERGENCIA(NO BREAK),COM POTENCIA DE 2KVA,220V/220V</v>
      </c>
      <c r="C21196" s="141" t="s">
        <v>62210</v>
      </c>
      <c r="D21196" s="141" t="s">
        <v>62211</v>
      </c>
      <c r="I21196" s="141" t="s">
        <v>14</v>
      </c>
      <c r="J21196" s="649">
        <v>3009.15</v>
      </c>
    </row>
    <row r="21197" spans="1:10" hidden="1">
      <c r="A21197" s="141" t="s">
        <v>62213</v>
      </c>
      <c r="B21197" s="141" t="str">
        <f t="shared" si="331"/>
        <v>LAMPADA MULTIVAPOR METALICO (MVM) DE 35W,PAR30.FORNECIMENTOLAMPADA MULTIVAPOR METALICO (MVM) DE 35W,PAR30.FORNECIMENTOLAMPADA MULTIVAPOR METALICO (MVM) DE 35W,PAR30.FORNECIMENTO</v>
      </c>
      <c r="C21197" s="141" t="s">
        <v>62214</v>
      </c>
      <c r="I21197" s="141" t="s">
        <v>14</v>
      </c>
      <c r="J21197" s="649">
        <v>87.54</v>
      </c>
    </row>
    <row r="21198" spans="1:10" hidden="1">
      <c r="A21198" s="141" t="s">
        <v>62215</v>
      </c>
      <c r="B21198" s="141" t="str">
        <f t="shared" si="331"/>
        <v>LAMPADA MULTIVAPOR METALICO (MVM) DE 35W,PAR30.FORNECIMENTOLAMPADA MULTIVAPOR METALICO (MVM) DE 35W,PAR30.FORNECIMENTOLAMPADA MULTIVAPOR METALICO (MVM) DE 35W,PAR30.FORNECIMENTO</v>
      </c>
      <c r="C21198" s="141" t="s">
        <v>62214</v>
      </c>
      <c r="I21198" s="141" t="s">
        <v>14</v>
      </c>
      <c r="J21198" s="649">
        <v>87.54</v>
      </c>
    </row>
    <row r="21199" spans="1:10" hidden="1">
      <c r="A21199" s="141" t="s">
        <v>62216</v>
      </c>
      <c r="B21199" s="141" t="str">
        <f t="shared" si="331"/>
        <v>LAMPADA DE MULTIVAPOR METALICO (MVM) DE 70W,BULBO OVOIDE.FORNECIMENTOLAMPADA DE MULTIVAPOR METALICO (MVM) DE 70W,BULBO OVOIDE.FORLAMPADA DE MULTIVAPOR METALICO (MVM) DE 70W,BULBO OVOIDE.FOR</v>
      </c>
      <c r="C21199" s="141" t="s">
        <v>62217</v>
      </c>
      <c r="D21199" s="141" t="s">
        <v>34451</v>
      </c>
      <c r="I21199" s="141" t="s">
        <v>14</v>
      </c>
      <c r="J21199" s="649">
        <v>30.07</v>
      </c>
    </row>
    <row r="21200" spans="1:10" hidden="1">
      <c r="A21200" s="141" t="s">
        <v>62218</v>
      </c>
      <c r="B21200" s="141" t="str">
        <f t="shared" si="331"/>
        <v>LAMPADA DE MULTIVAPOR METALICO (MVM) DE 70W,BULBO OVOIDE.FORNECIMENTOLAMPADA DE MULTIVAPOR METALICO (MVM) DE 70W,BULBO OVOIDE.FORLAMPADA DE MULTIVAPOR METALICO (MVM) DE 70W,BULBO OVOIDE.FOR</v>
      </c>
      <c r="C21200" s="141" t="s">
        <v>62217</v>
      </c>
      <c r="D21200" s="141" t="s">
        <v>34451</v>
      </c>
      <c r="I21200" s="141" t="s">
        <v>14</v>
      </c>
      <c r="J21200" s="649">
        <v>30.07</v>
      </c>
    </row>
    <row r="21201" spans="1:10" hidden="1">
      <c r="A21201" s="141" t="s">
        <v>62219</v>
      </c>
      <c r="B21201" s="141" t="str">
        <f t="shared" si="331"/>
        <v>LAMPADA DE MULTIVAPOR METALICO (MVM) DE 150W,BULBO OVOIDE.FORNECIMENTOLAMPADA DE MULTIVAPOR METALICO (MVM) DE 150W,BULBO OVOIDE.FOLAMPADA DE MULTIVAPOR METALICO (MVM) DE 150W,BULBO OVOIDE.FO</v>
      </c>
      <c r="C21201" s="141" t="s">
        <v>62220</v>
      </c>
      <c r="D21201" s="141" t="s">
        <v>34482</v>
      </c>
      <c r="I21201" s="141" t="s">
        <v>14</v>
      </c>
      <c r="J21201" s="649">
        <v>37.49</v>
      </c>
    </row>
    <row r="21202" spans="1:10" hidden="1">
      <c r="A21202" s="141" t="s">
        <v>62221</v>
      </c>
      <c r="B21202" s="141" t="str">
        <f t="shared" si="331"/>
        <v>LAMPADA DE MULTIVAPOR METALICO (MVM) DE 150W,BULBO OVOIDE.FORNECIMENTOLAMPADA DE MULTIVAPOR METALICO (MVM) DE 150W,BULBO OVOIDE.FOLAMPADA DE MULTIVAPOR METALICO (MVM) DE 150W,BULBO OVOIDE.FO</v>
      </c>
      <c r="C21202" s="141" t="s">
        <v>62220</v>
      </c>
      <c r="D21202" s="141" t="s">
        <v>34482</v>
      </c>
      <c r="I21202" s="141" t="s">
        <v>14</v>
      </c>
      <c r="J21202" s="649">
        <v>37.49</v>
      </c>
    </row>
    <row r="21203" spans="1:10" hidden="1">
      <c r="A21203" s="141" t="s">
        <v>62222</v>
      </c>
      <c r="B21203" s="141" t="str">
        <f t="shared" si="331"/>
        <v>LAMPADA DE MULTIVAPOR METALICO (MVM) DE 250W,BULBO OVOIDE.FORNECIMENTOLAMPADA DE MULTIVAPOR METALICO (MVM) DE 250W,BULBO OVOIDE.FOLAMPADA DE MULTIVAPOR METALICO (MVM) DE 250W,BULBO OVOIDE.FO</v>
      </c>
      <c r="C21203" s="141" t="s">
        <v>62223</v>
      </c>
      <c r="D21203" s="141" t="s">
        <v>34482</v>
      </c>
      <c r="I21203" s="141" t="s">
        <v>14</v>
      </c>
      <c r="J21203" s="649">
        <v>66.5</v>
      </c>
    </row>
    <row r="21204" spans="1:10" hidden="1">
      <c r="A21204" s="141" t="s">
        <v>62224</v>
      </c>
      <c r="B21204" s="141" t="str">
        <f t="shared" si="331"/>
        <v>LAMPADA DE MULTIVAPOR METALICO (MVM) DE 250W,BULBO OVOIDE.FORNECIMENTOLAMPADA DE MULTIVAPOR METALICO (MVM) DE 250W,BULBO OVOIDE.FOLAMPADA DE MULTIVAPOR METALICO (MVM) DE 250W,BULBO OVOIDE.FO</v>
      </c>
      <c r="C21204" s="141" t="s">
        <v>62223</v>
      </c>
      <c r="D21204" s="141" t="s">
        <v>34482</v>
      </c>
      <c r="I21204" s="141" t="s">
        <v>14</v>
      </c>
      <c r="J21204" s="649">
        <v>66.5</v>
      </c>
    </row>
    <row r="21205" spans="1:10" hidden="1">
      <c r="A21205" s="141" t="s">
        <v>62225</v>
      </c>
      <c r="B21205" s="141" t="str">
        <f t="shared" si="331"/>
        <v>LAMPADA MULTIVAPOR METALICO (MVM) DE 400W,BULBO OVOIDE.FORNECIMENTOLAMPADA MULTIVAPOR METALICO (MVM) DE 400W,BULBO OVOIDE.FORNELAMPADA MULTIVAPOR METALICO (MVM) DE 400W,BULBO OVOIDE.FORNE</v>
      </c>
      <c r="C21205" s="141" t="s">
        <v>62226</v>
      </c>
      <c r="D21205" s="141" t="s">
        <v>38133</v>
      </c>
      <c r="I21205" s="141" t="s">
        <v>14</v>
      </c>
      <c r="J21205" s="649">
        <v>79.28</v>
      </c>
    </row>
    <row r="21206" spans="1:10" hidden="1">
      <c r="A21206" s="141" t="s">
        <v>62227</v>
      </c>
      <c r="B21206" s="141" t="str">
        <f t="shared" si="331"/>
        <v>LAMPADA MULTIVAPOR METALICO (MVM) DE 400W,BULBO OVOIDE.FORNECIMENTOLAMPADA MULTIVAPOR METALICO (MVM) DE 400W,BULBO OVOIDE.FORNELAMPADA MULTIVAPOR METALICO (MVM) DE 400W,BULBO OVOIDE.FORNE</v>
      </c>
      <c r="C21206" s="141" t="s">
        <v>62226</v>
      </c>
      <c r="D21206" s="141" t="s">
        <v>38133</v>
      </c>
      <c r="I21206" s="141" t="s">
        <v>14</v>
      </c>
      <c r="J21206" s="649">
        <v>79.28</v>
      </c>
    </row>
    <row r="21207" spans="1:10" hidden="1">
      <c r="A21207" s="141" t="s">
        <v>62228</v>
      </c>
      <c r="B21207" s="141" t="str">
        <f t="shared" si="331"/>
        <v>LAMPADA DE MULTIVAPOR METALICO (MVM) DE 250W,BULBO TUBULAR.FORNECIMENTOLAMPADA DE MULTIVAPOR METALICO (MVM) DE 250W,BULBO TUBULAR.FLAMPADA DE MULTIVAPOR METALICO (MVM) DE 250W,BULBO TUBULAR.F</v>
      </c>
      <c r="C21207" s="141" t="s">
        <v>62229</v>
      </c>
      <c r="D21207" s="141" t="s">
        <v>38759</v>
      </c>
      <c r="I21207" s="141" t="s">
        <v>14</v>
      </c>
      <c r="J21207" s="649">
        <v>52.18</v>
      </c>
    </row>
    <row r="21208" spans="1:10" hidden="1">
      <c r="A21208" s="141" t="s">
        <v>62230</v>
      </c>
      <c r="B21208" s="141" t="str">
        <f t="shared" si="331"/>
        <v>LAMPADA DE MULTIVAPOR METALICO (MVM) DE 250W,BULBO TUBULAR.FORNECIMENTOLAMPADA DE MULTIVAPOR METALICO (MVM) DE 250W,BULBO TUBULAR.FLAMPADA DE MULTIVAPOR METALICO (MVM) DE 250W,BULBO TUBULAR.F</v>
      </c>
      <c r="C21208" s="141" t="s">
        <v>62229</v>
      </c>
      <c r="D21208" s="141" t="s">
        <v>38759</v>
      </c>
      <c r="I21208" s="141" t="s">
        <v>14</v>
      </c>
      <c r="J21208" s="649">
        <v>52.18</v>
      </c>
    </row>
    <row r="21209" spans="1:10" hidden="1">
      <c r="A21209" s="141" t="s">
        <v>62231</v>
      </c>
      <c r="B21209" s="141" t="str">
        <f t="shared" si="331"/>
        <v>LAMPADA DE MULTIVAPOR METALICO (MVM) DE 400W,BULBO TUBULAR.FORNECIMENTOLAMPADA DE MULTIVAPOR METALICO (MVM) DE 400W,BULBO TUBULAR.FLAMPADA DE MULTIVAPOR METALICO (MVM) DE 400W,BULBO TUBULAR.F</v>
      </c>
      <c r="C21209" s="141" t="s">
        <v>62232</v>
      </c>
      <c r="D21209" s="141" t="s">
        <v>38759</v>
      </c>
      <c r="I21209" s="141" t="s">
        <v>14</v>
      </c>
      <c r="J21209" s="649">
        <v>55.01</v>
      </c>
    </row>
    <row r="21210" spans="1:10" hidden="1">
      <c r="A21210" s="141" t="s">
        <v>62233</v>
      </c>
      <c r="B21210" s="141" t="str">
        <f t="shared" si="331"/>
        <v>LAMPADA DE MULTIVAPOR METALICO (MVM) DE 400W,BULBO TUBULAR.FORNECIMENTOLAMPADA DE MULTIVAPOR METALICO (MVM) DE 400W,BULBO TUBULAR.FLAMPADA DE MULTIVAPOR METALICO (MVM) DE 400W,BULBO TUBULAR.F</v>
      </c>
      <c r="C21210" s="141" t="s">
        <v>62232</v>
      </c>
      <c r="D21210" s="141" t="s">
        <v>38759</v>
      </c>
      <c r="I21210" s="141" t="s">
        <v>14</v>
      </c>
      <c r="J21210" s="649">
        <v>55.01</v>
      </c>
    </row>
    <row r="21211" spans="1:10" hidden="1">
      <c r="A21211" s="141" t="s">
        <v>62234</v>
      </c>
      <c r="B21211" s="141" t="str">
        <f t="shared" si="331"/>
        <v>LAMPADA A VAPOR DE SODIO,ALTA PRESSAO,POTENCIA DE 70W,BASE E-27,BULBO OVOIDE,POSICAO DE FUNCIONAMENTO UNIVERSAL,CONFORMELAMPADA A VAPOR DE SODIO,ALTA PRESSAO,POTENCIA DE 70W,BASE E ABNT NBR IEC 60662 E EM-RIOLUZ Nº 57.FORNECIMENTOLAMPADA A VAPOR DE SODIO,ALTA PRESSAO,POTENCIA DE 70W,BASE E</v>
      </c>
      <c r="C21211" s="141" t="s">
        <v>62235</v>
      </c>
      <c r="D21211" s="141" t="s">
        <v>62236</v>
      </c>
      <c r="E21211" s="141" t="s">
        <v>62237</v>
      </c>
      <c r="I21211" s="141" t="s">
        <v>14</v>
      </c>
      <c r="J21211" s="649">
        <v>31.8</v>
      </c>
    </row>
    <row r="21212" spans="1:10" hidden="1">
      <c r="A21212" s="141" t="s">
        <v>62238</v>
      </c>
      <c r="B21212" s="141" t="str">
        <f t="shared" si="331"/>
        <v>LAMPADA A VAPOR DE SODIO,ALTA PRESSAO,POTENCIA DE 70W,BASE E-27,BULBO OVOIDE,POSICAO DE FUNCIONAMENTO UNIVERSAL,CONFORMELAMPADA A VAPOR DE SODIO,ALTA PRESSAO,POTENCIA DE 70W,BASE E ABNT NBR IEC 60662 E EM-RIOLUZ Nº 57.FORNECIMENTOLAMPADA A VAPOR DE SODIO,ALTA PRESSAO,POTENCIA DE 70W,BASE E</v>
      </c>
      <c r="C21212" s="141" t="s">
        <v>62235</v>
      </c>
      <c r="D21212" s="141" t="s">
        <v>62236</v>
      </c>
      <c r="E21212" s="141" t="s">
        <v>62237</v>
      </c>
      <c r="I21212" s="141" t="s">
        <v>14</v>
      </c>
      <c r="J21212" s="649">
        <v>31.8</v>
      </c>
    </row>
    <row r="21213" spans="1:10" hidden="1">
      <c r="A21213" s="141" t="s">
        <v>62239</v>
      </c>
      <c r="B21213" s="141" t="str">
        <f t="shared" si="331"/>
        <v>LAMPADA A VAPOR DE SODIO,ALTA PRESSAO,POTENCIA DE 100W,BASEE-27,BULBO OVOIDE,POSICAO DE FUNCIONAMENTO UNIVERSAL,CONFORMLAMPADA A VAPOR DE SODIO,ALTA PRESSAO,POTENCIA DE 100W,BASEE ABNT NBR IEC 60662 E EM-RIOLUZ Nº57.FORNECIMENTOLAMPADA A VAPOR DE SODIO,ALTA PRESSAO,POTENCIA DE 100W,BASE</v>
      </c>
      <c r="C21213" s="141" t="s">
        <v>62240</v>
      </c>
      <c r="D21213" s="141" t="s">
        <v>62241</v>
      </c>
      <c r="E21213" s="141" t="s">
        <v>62242</v>
      </c>
      <c r="I21213" s="141" t="s">
        <v>14</v>
      </c>
      <c r="J21213" s="649">
        <v>50.16</v>
      </c>
    </row>
    <row r="21214" spans="1:10" hidden="1">
      <c r="A21214" s="141" t="s">
        <v>62243</v>
      </c>
      <c r="B21214" s="141" t="str">
        <f t="shared" si="331"/>
        <v>LAMPADA A VAPOR DE SODIO,ALTA PRESSAO,POTENCIA DE 100W,BASEE-27,BULBO OVOIDE,POSICAO DE FUNCIONAMENTO UNIVERSAL,CONFORMLAMPADA A VAPOR DE SODIO,ALTA PRESSAO,POTENCIA DE 100W,BASEE ABNT NBR IEC 60662 E EM-RIOLUZ Nº57.FORNECIMENTOLAMPADA A VAPOR DE SODIO,ALTA PRESSAO,POTENCIA DE 100W,BASE</v>
      </c>
      <c r="C21214" s="141" t="s">
        <v>62240</v>
      </c>
      <c r="D21214" s="141" t="s">
        <v>62241</v>
      </c>
      <c r="E21214" s="141" t="s">
        <v>62242</v>
      </c>
      <c r="I21214" s="141" t="s">
        <v>14</v>
      </c>
      <c r="J21214" s="649">
        <v>50.16</v>
      </c>
    </row>
    <row r="21215" spans="1:10" hidden="1">
      <c r="A21215" s="141" t="s">
        <v>62244</v>
      </c>
      <c r="B21215" s="141" t="str">
        <f t="shared" si="331"/>
        <v>LAMPADA A VAPOR DE SODIO,ALTA PRESSAO,POTENCIA DE 150W,BASEE-27,BULBO OVOIDE,POSICAO DE FUNCIONAMENTO UNIVERSAL,CONFORMLAMPADA A VAPOR DE SODIO,ALTA PRESSAO,POTENCIA DE 150W,BASEE ABNT NBR IEC 60662 E EM-RIOLUZ Nº 57.FORNECIMENTOLAMPADA A VAPOR DE SODIO,ALTA PRESSAO,POTENCIA DE 150W,BASE</v>
      </c>
      <c r="C21215" s="141" t="s">
        <v>62245</v>
      </c>
      <c r="D21215" s="141" t="s">
        <v>62241</v>
      </c>
      <c r="E21215" s="141" t="s">
        <v>62246</v>
      </c>
      <c r="I21215" s="141" t="s">
        <v>14</v>
      </c>
      <c r="J21215" s="649">
        <v>25.74</v>
      </c>
    </row>
    <row r="21216" spans="1:10" hidden="1">
      <c r="A21216" s="141" t="s">
        <v>62247</v>
      </c>
      <c r="B21216" s="141" t="str">
        <f t="shared" si="331"/>
        <v>LAMPADA A VAPOR DE SODIO,ALTA PRESSAO,POTENCIA DE 150W,BASEE-27,BULBO OVOIDE,POSICAO DE FUNCIONAMENTO UNIVERSAL,CONFORMLAMPADA A VAPOR DE SODIO,ALTA PRESSAO,POTENCIA DE 150W,BASEE ABNT NBR IEC 60662 E EM-RIOLUZ Nº 57.FORNECIMENTOLAMPADA A VAPOR DE SODIO,ALTA PRESSAO,POTENCIA DE 150W,BASE</v>
      </c>
      <c r="C21216" s="141" t="s">
        <v>62245</v>
      </c>
      <c r="D21216" s="141" t="s">
        <v>62241</v>
      </c>
      <c r="E21216" s="141" t="s">
        <v>62246</v>
      </c>
      <c r="I21216" s="141" t="s">
        <v>14</v>
      </c>
      <c r="J21216" s="649">
        <v>25.74</v>
      </c>
    </row>
    <row r="21217" spans="1:10" hidden="1">
      <c r="A21217" s="141" t="s">
        <v>62248</v>
      </c>
      <c r="B21217" s="141" t="str">
        <f t="shared" si="331"/>
        <v>LAMPADA A VAPOR DE SODIO,ALTA PRESSAO,POTENCIA DE 250W,BASEE-27,BULBO OVOIDE,POSICAO DE FUNCIONAMENTO UNIVERSAL,CONFORMLAMPADA A VAPOR DE SODIO,ALTA PRESSAO,POTENCIA DE 250W,BASEE ABNT NBR IEC 60662 E EM-RIOLUZ Nº 57.FORNECIMENTOLAMPADA A VAPOR DE SODIO,ALTA PRESSAO,POTENCIA DE 250W,BASE</v>
      </c>
      <c r="C21217" s="141" t="s">
        <v>62249</v>
      </c>
      <c r="D21217" s="141" t="s">
        <v>62241</v>
      </c>
      <c r="E21217" s="141" t="s">
        <v>62246</v>
      </c>
      <c r="I21217" s="141" t="s">
        <v>14</v>
      </c>
      <c r="J21217" s="649">
        <v>28.86</v>
      </c>
    </row>
    <row r="21218" spans="1:10" hidden="1">
      <c r="A21218" s="141" t="s">
        <v>62250</v>
      </c>
      <c r="B21218" s="141" t="str">
        <f t="shared" si="331"/>
        <v>LAMPADA A VAPOR DE SODIO,ALTA PRESSAO,POTENCIA DE 250W,BASEE-27,BULBO OVOIDE,POSICAO DE FUNCIONAMENTO UNIVERSAL,CONFORMLAMPADA A VAPOR DE SODIO,ALTA PRESSAO,POTENCIA DE 250W,BASEE ABNT NBR IEC 60662 E EM-RIOLUZ Nº 57.FORNECIMENTOLAMPADA A VAPOR DE SODIO,ALTA PRESSAO,POTENCIA DE 250W,BASE</v>
      </c>
      <c r="C21218" s="141" t="s">
        <v>62249</v>
      </c>
      <c r="D21218" s="141" t="s">
        <v>62241</v>
      </c>
      <c r="E21218" s="141" t="s">
        <v>62246</v>
      </c>
      <c r="I21218" s="141" t="s">
        <v>14</v>
      </c>
      <c r="J21218" s="649">
        <v>28.86</v>
      </c>
    </row>
    <row r="21219" spans="1:10" hidden="1">
      <c r="A21219" s="141" t="s">
        <v>62251</v>
      </c>
      <c r="B21219" s="141" t="str">
        <f t="shared" si="331"/>
        <v>LAMPADA A VAPOR DE SODIO,ALTA PRESSAO,POTENCIA DE 100W,BASEE-40,BULBO TUBULAR,POSICAO DE FUNCIONAMENTO UNIVERSAL,CONFORLAMPADA A VAPOR DE SODIO,ALTA PRESSAO,POTENCIA DE 100W,BASEME ABNT NBR IEC 60662 E EM-RIOLUZ Nº 57.FORNECIMENTOLAMPADA A VAPOR DE SODIO,ALTA PRESSAO,POTENCIA DE 100W,BASE</v>
      </c>
      <c r="C21219" s="141" t="s">
        <v>62240</v>
      </c>
      <c r="D21219" s="141" t="s">
        <v>62252</v>
      </c>
      <c r="E21219" s="141" t="s">
        <v>62253</v>
      </c>
      <c r="I21219" s="141" t="s">
        <v>14</v>
      </c>
      <c r="J21219" s="649">
        <v>24.18</v>
      </c>
    </row>
    <row r="21220" spans="1:10" hidden="1">
      <c r="A21220" s="141" t="s">
        <v>62254</v>
      </c>
      <c r="B21220" s="141" t="str">
        <f t="shared" si="331"/>
        <v>LAMPADA A VAPOR DE SODIO,ALTA PRESSAO,POTENCIA DE 100W,BASEE-40,BULBO TUBULAR,POSICAO DE FUNCIONAMENTO UNIVERSAL,CONFORLAMPADA A VAPOR DE SODIO,ALTA PRESSAO,POTENCIA DE 100W,BASEME ABNT NBR IEC 60662 E EM-RIOLUZ Nº 57.FORNECIMENTOLAMPADA A VAPOR DE SODIO,ALTA PRESSAO,POTENCIA DE 100W,BASE</v>
      </c>
      <c r="C21220" s="141" t="s">
        <v>62240</v>
      </c>
      <c r="D21220" s="141" t="s">
        <v>62252</v>
      </c>
      <c r="E21220" s="141" t="s">
        <v>62253</v>
      </c>
      <c r="I21220" s="141" t="s">
        <v>14</v>
      </c>
      <c r="J21220" s="649">
        <v>24.18</v>
      </c>
    </row>
    <row r="21221" spans="1:10" hidden="1">
      <c r="A21221" s="141" t="s">
        <v>62255</v>
      </c>
      <c r="B21221" s="141" t="str">
        <f t="shared" si="331"/>
        <v>LAMPADA A VAPOR DE SODIO,ALTA PRESSAO,POTENCIA DE 150W,BASEE-40,BULBO TUBULAR,POSICAO DE FUNCIONAMENTO UNIVERSAL,CONFORLAMPADA A VAPOR DE SODIO,ALTA PRESSAO,POTENCIA DE 150W,BASEME ABNT NBR IEC 60662 E EM-RIOLUZ Nº 57.FORNECIMENTOLAMPADA A VAPOR DE SODIO,ALTA PRESSAO,POTENCIA DE 150W,BASE</v>
      </c>
      <c r="C21221" s="141" t="s">
        <v>62245</v>
      </c>
      <c r="D21221" s="141" t="s">
        <v>62252</v>
      </c>
      <c r="E21221" s="141" t="s">
        <v>62253</v>
      </c>
      <c r="I21221" s="141" t="s">
        <v>14</v>
      </c>
      <c r="J21221" s="649">
        <v>26.18</v>
      </c>
    </row>
    <row r="21222" spans="1:10" hidden="1">
      <c r="A21222" s="141" t="s">
        <v>62256</v>
      </c>
      <c r="B21222" s="141" t="str">
        <f t="shared" si="331"/>
        <v>LAMPADA A VAPOR DE SODIO,ALTA PRESSAO,POTENCIA DE 150W,BASEE-40,BULBO TUBULAR,POSICAO DE FUNCIONAMENTO UNIVERSAL,CONFORLAMPADA A VAPOR DE SODIO,ALTA PRESSAO,POTENCIA DE 150W,BASEME ABNT NBR IEC 60662 E EM-RIOLUZ Nº 57.FORNECIMENTOLAMPADA A VAPOR DE SODIO,ALTA PRESSAO,POTENCIA DE 150W,BASE</v>
      </c>
      <c r="C21222" s="141" t="s">
        <v>62245</v>
      </c>
      <c r="D21222" s="141" t="s">
        <v>62252</v>
      </c>
      <c r="E21222" s="141" t="s">
        <v>62253</v>
      </c>
      <c r="I21222" s="141" t="s">
        <v>14</v>
      </c>
      <c r="J21222" s="649">
        <v>26.18</v>
      </c>
    </row>
    <row r="21223" spans="1:10" hidden="1">
      <c r="A21223" s="141" t="s">
        <v>62257</v>
      </c>
      <c r="B21223" s="141" t="str">
        <f t="shared" si="331"/>
        <v>LAMPADA A VAPOR DE SODIO,ALTA PRESSAO,POTENCIA DE 250W,BASEE-40,BULBO TUBULAR,POSICAO DE FUNCIONAMENTO UNIVERSAL,CONFORLAMPADA A VAPOR DE SODIO,ALTA PRESSAO,POTENCIA DE 250W,BASEME ABNT NBR IEC 60662 E EM-RIOLUZ Nº 57.FORNECIMENTOLAMPADA A VAPOR DE SODIO,ALTA PRESSAO,POTENCIA DE 250W,BASE</v>
      </c>
      <c r="C21223" s="141" t="s">
        <v>62249</v>
      </c>
      <c r="D21223" s="141" t="s">
        <v>62252</v>
      </c>
      <c r="E21223" s="141" t="s">
        <v>62253</v>
      </c>
      <c r="I21223" s="141" t="s">
        <v>14</v>
      </c>
      <c r="J21223" s="649">
        <v>37.6</v>
      </c>
    </row>
    <row r="21224" spans="1:10" hidden="1">
      <c r="A21224" s="141" t="s">
        <v>62258</v>
      </c>
      <c r="B21224" s="141" t="str">
        <f t="shared" si="331"/>
        <v>LAMPADA A VAPOR DE SODIO,ALTA PRESSAO,POTENCIA DE 250W,BASEE-40,BULBO TUBULAR,POSICAO DE FUNCIONAMENTO UNIVERSAL,CONFORLAMPADA A VAPOR DE SODIO,ALTA PRESSAO,POTENCIA DE 250W,BASEME ABNT NBR IEC 60662 E EM-RIOLUZ Nº 57.FORNECIMENTOLAMPADA A VAPOR DE SODIO,ALTA PRESSAO,POTENCIA DE 250W,BASE</v>
      </c>
      <c r="C21224" s="141" t="s">
        <v>62249</v>
      </c>
      <c r="D21224" s="141" t="s">
        <v>62252</v>
      </c>
      <c r="E21224" s="141" t="s">
        <v>62253</v>
      </c>
      <c r="I21224" s="141" t="s">
        <v>14</v>
      </c>
      <c r="J21224" s="649">
        <v>37.6</v>
      </c>
    </row>
    <row r="21225" spans="1:10" hidden="1">
      <c r="A21225" s="141" t="s">
        <v>62259</v>
      </c>
      <c r="B21225" s="141" t="str">
        <f t="shared" si="331"/>
        <v>LAMPADA A VAPOR DE SODIO,ALTA PRESSAO,POTENCIA DE 400W,BASEE-40,BULBO TUBULAR,POSICAO DE FUNCIONAMENTO UNIVERSAL,CONFORLAMPADA A VAPOR DE SODIO,ALTA PRESSAO,POTENCIA DE 400W,BASEME ABNT NBR IEC 60662 E EM-RIOLUZ Nº 57.FORNECIMENTOLAMPADA A VAPOR DE SODIO,ALTA PRESSAO,POTENCIA DE 400W,BASE</v>
      </c>
      <c r="C21225" s="141" t="s">
        <v>62260</v>
      </c>
      <c r="D21225" s="141" t="s">
        <v>62252</v>
      </c>
      <c r="E21225" s="141" t="s">
        <v>62253</v>
      </c>
      <c r="I21225" s="141" t="s">
        <v>14</v>
      </c>
      <c r="J21225" s="649">
        <v>33.159999999999997</v>
      </c>
    </row>
    <row r="21226" spans="1:10" hidden="1">
      <c r="A21226" s="141" t="s">
        <v>62261</v>
      </c>
      <c r="B21226" s="141" t="str">
        <f t="shared" si="331"/>
        <v>LAMPADA A VAPOR DE SODIO,ALTA PRESSAO,POTENCIA DE 400W,BASEE-40,BULBO TUBULAR,POSICAO DE FUNCIONAMENTO UNIVERSAL,CONFORLAMPADA A VAPOR DE SODIO,ALTA PRESSAO,POTENCIA DE 400W,BASEME ABNT NBR IEC 60662 E EM-RIOLUZ Nº 57.FORNECIMENTOLAMPADA A VAPOR DE SODIO,ALTA PRESSAO,POTENCIA DE 400W,BASE</v>
      </c>
      <c r="C21226" s="141" t="s">
        <v>62260</v>
      </c>
      <c r="D21226" s="141" t="s">
        <v>62252</v>
      </c>
      <c r="E21226" s="141" t="s">
        <v>62253</v>
      </c>
      <c r="I21226" s="141" t="s">
        <v>14</v>
      </c>
      <c r="J21226" s="649">
        <v>33.159999999999997</v>
      </c>
    </row>
    <row r="21227" spans="1:10" hidden="1">
      <c r="A21227" s="141" t="s">
        <v>62262</v>
      </c>
      <c r="B21227" s="141" t="str">
        <f t="shared" si="331"/>
        <v>REATOR EXTERNO PARA LAMPADA VAPOR DE SODIO DE 70W,IGNITOR COM PICO DE TENSAO 2,8 A 4KV,FATOR DE POTENCIA MINIMO 0,92,TENREATOR EXTERNO PARA LAMPADA VAPOR DE SODIO DE 70W,IGNITOR COSAO DE ALIMENTACAO 220V,CONFORME EM-RIO-LUZ-30,ABNT NBR-13593 E ABNT NBR IEC-60662.FORNECIMENTOREATOR EXTERNO PARA LAMPADA VAPOR DE SODIO DE 70W,IGNITOR CO</v>
      </c>
      <c r="C21227" s="141" t="s">
        <v>62263</v>
      </c>
      <c r="D21227" s="141" t="s">
        <v>62264</v>
      </c>
      <c r="E21227" s="141" t="s">
        <v>62265</v>
      </c>
      <c r="F21227" s="141" t="s">
        <v>62266</v>
      </c>
      <c r="I21227" s="141" t="s">
        <v>14</v>
      </c>
      <c r="J21227" s="649">
        <v>79.31</v>
      </c>
    </row>
    <row r="21228" spans="1:10" hidden="1">
      <c r="A21228" s="141" t="s">
        <v>62267</v>
      </c>
      <c r="B21228" s="141" t="str">
        <f t="shared" si="331"/>
        <v>REATOR EXTERNO PARA LAMPADA VAPOR DE SODIO DE 70W,IGNITOR COM PICO DE TENSAO 2,8 A 4KV,FATOR DE POTENCIA MINIMO 0,92,TENREATOR EXTERNO PARA LAMPADA VAPOR DE SODIO DE 70W,IGNITOR COSAO DE ALIMENTACAO 220V,CONFORME EM-RIO-LUZ-30,ABNT NBR-13593 E ABNT NBR IEC-60662.FORNECIMENTOREATOR EXTERNO PARA LAMPADA VAPOR DE SODIO DE 70W,IGNITOR CO</v>
      </c>
      <c r="C21228" s="141" t="s">
        <v>62263</v>
      </c>
      <c r="D21228" s="141" t="s">
        <v>62264</v>
      </c>
      <c r="E21228" s="141" t="s">
        <v>62265</v>
      </c>
      <c r="F21228" s="141" t="s">
        <v>62266</v>
      </c>
      <c r="I21228" s="141" t="s">
        <v>14</v>
      </c>
      <c r="J21228" s="649">
        <v>79.31</v>
      </c>
    </row>
    <row r="21229" spans="1:10" hidden="1">
      <c r="A21229" s="141" t="s">
        <v>62268</v>
      </c>
      <c r="B21229" s="141" t="str">
        <f t="shared" si="331"/>
        <v>REATOR EXTERNO PARA LAMPADA VAPOR DE SODIO DE 100W,IGNITOR COM PICO DE TENSAO 2,8 A 4KV,FATOR DE POTENCIA MINIMO 0,92,TEREATOR EXTERNO PARA LAMPADA VAPOR DE SODIO DE 100W,IGNITOR CNSAO DE ALIMENTACAO 220V,CONFORME EM-RIOLUZ-30,ABNT NBR-13593 E ABNT NBR IEC-60662.FORNECIMENTOREATOR EXTERNO PARA LAMPADA VAPOR DE SODIO DE 100W,IGNITOR C</v>
      </c>
      <c r="C21229" s="141" t="s">
        <v>62269</v>
      </c>
      <c r="D21229" s="141" t="s">
        <v>62270</v>
      </c>
      <c r="E21229" s="141" t="s">
        <v>62271</v>
      </c>
      <c r="F21229" s="141" t="s">
        <v>62266</v>
      </c>
      <c r="I21229" s="141" t="s">
        <v>14</v>
      </c>
      <c r="J21229" s="649">
        <v>81</v>
      </c>
    </row>
    <row r="21230" spans="1:10" hidden="1">
      <c r="A21230" s="141" t="s">
        <v>62272</v>
      </c>
      <c r="B21230" s="141" t="str">
        <f t="shared" si="331"/>
        <v>REATOR EXTERNO PARA LAMPADA VAPOR DE SODIO DE 100W,IGNITOR COM PICO DE TENSAO 2,8 A 4KV,FATOR DE POTENCIA MINIMO 0,92,TEREATOR EXTERNO PARA LAMPADA VAPOR DE SODIO DE 100W,IGNITOR CNSAO DE ALIMENTACAO 220V,CONFORME EM-RIOLUZ-30,ABNT NBR-13593 E ABNT NBR IEC-60662.FORNECIMENTOREATOR EXTERNO PARA LAMPADA VAPOR DE SODIO DE 100W,IGNITOR C</v>
      </c>
      <c r="C21230" s="141" t="s">
        <v>62269</v>
      </c>
      <c r="D21230" s="141" t="s">
        <v>62270</v>
      </c>
      <c r="E21230" s="141" t="s">
        <v>62271</v>
      </c>
      <c r="F21230" s="141" t="s">
        <v>62266</v>
      </c>
      <c r="I21230" s="141" t="s">
        <v>14</v>
      </c>
      <c r="J21230" s="649">
        <v>81</v>
      </c>
    </row>
    <row r="21231" spans="1:10" hidden="1">
      <c r="A21231" s="141" t="s">
        <v>62273</v>
      </c>
      <c r="B21231" s="141" t="str">
        <f t="shared" si="331"/>
        <v>REATOR EXTERNO PARA LAMPADA VAPOR DE SODIO DE 150W,IGNITOR COM PICO DE TENSAO 2,8 A 4KV,FATOR DE POTENCIA MINIMO 0,92,TEREATOR EXTERNO PARA LAMPADA VAPOR DE SODIO DE 150W,IGNITOR CNSAO DE ALIMENTACAO 220V,CONFORME EM-RIOLUZ-30,ABNT NBR-13593 E ABNT NBR IEC-60662.FORNECIMENTOREATOR EXTERNO PARA LAMPADA VAPOR DE SODIO DE 150W,IGNITOR C</v>
      </c>
      <c r="C21231" s="141" t="s">
        <v>62274</v>
      </c>
      <c r="D21231" s="141" t="s">
        <v>62270</v>
      </c>
      <c r="E21231" s="141" t="s">
        <v>62271</v>
      </c>
      <c r="F21231" s="141" t="s">
        <v>62266</v>
      </c>
      <c r="I21231" s="141" t="s">
        <v>14</v>
      </c>
      <c r="J21231" s="649">
        <v>100.9</v>
      </c>
    </row>
    <row r="21232" spans="1:10" hidden="1">
      <c r="A21232" s="141" t="s">
        <v>62275</v>
      </c>
      <c r="B21232" s="141" t="str">
        <f t="shared" si="331"/>
        <v>REATOR EXTERNO PARA LAMPADA VAPOR DE SODIO DE 150W,IGNITOR COM PICO DE TENSAO 2,8 A 4KV,FATOR DE POTENCIA MINIMO 0,92,TEREATOR EXTERNO PARA LAMPADA VAPOR DE SODIO DE 150W,IGNITOR CNSAO DE ALIMENTACAO 220V,CONFORME EM-RIOLUZ-30,ABNT NBR-13593 E ABNT NBR IEC-60662.FORNECIMENTOREATOR EXTERNO PARA LAMPADA VAPOR DE SODIO DE 150W,IGNITOR C</v>
      </c>
      <c r="C21232" s="141" t="s">
        <v>62274</v>
      </c>
      <c r="D21232" s="141" t="s">
        <v>62270</v>
      </c>
      <c r="E21232" s="141" t="s">
        <v>62271</v>
      </c>
      <c r="F21232" s="141" t="s">
        <v>62266</v>
      </c>
      <c r="I21232" s="141" t="s">
        <v>14</v>
      </c>
      <c r="J21232" s="649">
        <v>100.9</v>
      </c>
    </row>
    <row r="21233" spans="1:10" hidden="1">
      <c r="A21233" s="141" t="s">
        <v>62276</v>
      </c>
      <c r="B21233" s="141" t="str">
        <f t="shared" si="331"/>
        <v>REATOR EXTERNO PARA LAMPADA VAPOR DE SODIO DE 250W,IGNITOR COM PICO DE TENSAO 2,8 A 4KV,FATOR DE POTENCIA MINIMO 0,92,TEREATOR EXTERNO PARA LAMPADA VAPOR DE SODIO DE 250W,IGNITOR CNSAO DE ALIMENTACAO 220V,CONFORME EM-RIOLUZ-30,ABNT NBR-13593 E ABNT NBR IEC-60662.FORNECIMENTOREATOR EXTERNO PARA LAMPADA VAPOR DE SODIO DE 250W,IGNITOR C</v>
      </c>
      <c r="C21233" s="141" t="s">
        <v>62277</v>
      </c>
      <c r="D21233" s="141" t="s">
        <v>62270</v>
      </c>
      <c r="E21233" s="141" t="s">
        <v>62271</v>
      </c>
      <c r="F21233" s="141" t="s">
        <v>62266</v>
      </c>
      <c r="I21233" s="141" t="s">
        <v>14</v>
      </c>
      <c r="J21233" s="649">
        <v>107.57</v>
      </c>
    </row>
    <row r="21234" spans="1:10" hidden="1">
      <c r="A21234" s="141" t="s">
        <v>62278</v>
      </c>
      <c r="B21234" s="141" t="str">
        <f t="shared" si="331"/>
        <v>REATOR EXTERNO PARA LAMPADA VAPOR DE SODIO DE 250W,IGNITOR COM PICO DE TENSAO 2,8 A 4KV,FATOR DE POTENCIA MINIMO 0,92,TEREATOR EXTERNO PARA LAMPADA VAPOR DE SODIO DE 250W,IGNITOR CNSAO DE ALIMENTACAO 220V,CONFORME EM-RIOLUZ-30,ABNT NBR-13593 E ABNT NBR IEC-60662.FORNECIMENTOREATOR EXTERNO PARA LAMPADA VAPOR DE SODIO DE 250W,IGNITOR C</v>
      </c>
      <c r="C21234" s="141" t="s">
        <v>62277</v>
      </c>
      <c r="D21234" s="141" t="s">
        <v>62270</v>
      </c>
      <c r="E21234" s="141" t="s">
        <v>62271</v>
      </c>
      <c r="F21234" s="141" t="s">
        <v>62266</v>
      </c>
      <c r="I21234" s="141" t="s">
        <v>14</v>
      </c>
      <c r="J21234" s="649">
        <v>107.57</v>
      </c>
    </row>
    <row r="21235" spans="1:10" hidden="1">
      <c r="A21235" s="141" t="s">
        <v>62279</v>
      </c>
      <c r="B21235" s="141" t="str">
        <f t="shared" si="331"/>
        <v>REATOR EXTERNO PARA LAMPADA VAPOR DE SODIO DE 400W,IGNITOR COM PICO DE TENSAO 2,8 A 4KV,FATOR DE POTENCIA MINIMO 0,92,TEREATOR EXTERNO PARA LAMPADA VAPOR DE SODIO DE 400W,IGNITOR CNSAO DE ALIMENTACAO 220V,CONFORME EM-RIOLUZ-30,ABNT NBR-13593 E ABNT NBR IEC-60662.FORNECIMENTOREATOR EXTERNO PARA LAMPADA VAPOR DE SODIO DE 400W,IGNITOR C</v>
      </c>
      <c r="C21235" s="141" t="s">
        <v>62280</v>
      </c>
      <c r="D21235" s="141" t="s">
        <v>62270</v>
      </c>
      <c r="E21235" s="141" t="s">
        <v>62271</v>
      </c>
      <c r="F21235" s="141" t="s">
        <v>62266</v>
      </c>
      <c r="I21235" s="141" t="s">
        <v>14</v>
      </c>
      <c r="J21235" s="649">
        <v>131.80000000000001</v>
      </c>
    </row>
    <row r="21236" spans="1:10" hidden="1">
      <c r="A21236" s="141" t="s">
        <v>62281</v>
      </c>
      <c r="B21236" s="141" t="str">
        <f t="shared" si="331"/>
        <v>REATOR EXTERNO PARA LAMPADA VAPOR DE SODIO DE 400W,IGNITOR COM PICO DE TENSAO 2,8 A 4KV,FATOR DE POTENCIA MINIMO 0,92,TEREATOR EXTERNO PARA LAMPADA VAPOR DE SODIO DE 400W,IGNITOR CNSAO DE ALIMENTACAO 220V,CONFORME EM-RIOLUZ-30,ABNT NBR-13593 E ABNT NBR IEC-60662.FORNECIMENTOREATOR EXTERNO PARA LAMPADA VAPOR DE SODIO DE 400W,IGNITOR C</v>
      </c>
      <c r="C21236" s="141" t="s">
        <v>62280</v>
      </c>
      <c r="D21236" s="141" t="s">
        <v>62270</v>
      </c>
      <c r="E21236" s="141" t="s">
        <v>62271</v>
      </c>
      <c r="F21236" s="141" t="s">
        <v>62266</v>
      </c>
      <c r="I21236" s="141" t="s">
        <v>14</v>
      </c>
      <c r="J21236" s="649">
        <v>131.80000000000001</v>
      </c>
    </row>
    <row r="21237" spans="1:10" hidden="1">
      <c r="A21237" s="141" t="s">
        <v>62282</v>
      </c>
      <c r="B21237" s="141" t="str">
        <f t="shared" si="331"/>
        <v>REATOR INTERNO/INTEGRADO PARA LAMPADA VAPOR DE SODIO DE 70W,IGNITOR COM PICO DE TENSAO 2,8 A 4KV,FATOR DE POTENCIA MINIMREATOR INTERNO/INTEGRADO PARA LAMPADA VAPOR DE SODIO DE 70W,O 0,92,TENSAO NOMINAL DE ALIMENTACAO 220V,CONFORME DESENHO A3-1971-PD,ABNT NBR-13593 E ABNT NBR IEC-60662.FORNECIMENTOREATOR INTERNO/INTEGRADO PARA LAMPADA VAPOR DE SODIO DE 70W,</v>
      </c>
      <c r="C21237" s="141" t="s">
        <v>62283</v>
      </c>
      <c r="D21237" s="141" t="s">
        <v>62284</v>
      </c>
      <c r="E21237" s="141" t="s">
        <v>62285</v>
      </c>
      <c r="F21237" s="141" t="s">
        <v>62286</v>
      </c>
      <c r="I21237" s="141" t="s">
        <v>14</v>
      </c>
      <c r="J21237" s="649">
        <v>59.75</v>
      </c>
    </row>
    <row r="21238" spans="1:10" hidden="1">
      <c r="A21238" s="141" t="s">
        <v>62287</v>
      </c>
      <c r="B21238" s="141" t="str">
        <f t="shared" si="331"/>
        <v>REATOR INTERNO/INTEGRADO PARA LAMPADA VAPOR DE SODIO DE 70W,IGNITOR COM PICO DE TENSAO 2,8 A 4KV,FATOR DE POTENCIA MINIMREATOR INTERNO/INTEGRADO PARA LAMPADA VAPOR DE SODIO DE 70W,O 0,92,TENSAO NOMINAL DE ALIMENTACAO 220V,CONFORME DESENHO A3-1971-PD,ABNT NBR-13593 E ABNT NBR IEC-60662.FORNECIMENTOREATOR INTERNO/INTEGRADO PARA LAMPADA VAPOR DE SODIO DE 70W,</v>
      </c>
      <c r="C21238" s="141" t="s">
        <v>62283</v>
      </c>
      <c r="D21238" s="141" t="s">
        <v>62284</v>
      </c>
      <c r="E21238" s="141" t="s">
        <v>62285</v>
      </c>
      <c r="F21238" s="141" t="s">
        <v>62286</v>
      </c>
      <c r="I21238" s="141" t="s">
        <v>14</v>
      </c>
      <c r="J21238" s="649">
        <v>59.75</v>
      </c>
    </row>
    <row r="21239" spans="1:10" hidden="1">
      <c r="A21239" s="141" t="s">
        <v>62288</v>
      </c>
      <c r="B21239" s="141" t="str">
        <f t="shared" si="331"/>
        <v>REATOR INTERNO/INTEGRADO PARA LAMPADA VAPOR DE SODIO DE 150W,IGNITOR COM PICO DE TENSAO 2,8 A 4KV,FATOR DE POTENCIA MINIREATOR INTERNO/INTEGRADO PARA LAMPADA VAPOR DE SODIO DE 150WMO 0,92,TENSAO NOMINAL DE ALIMENTACAO 220V,CONFORME DESENHOA3-1971-PD,ABNT NBR-13593 E ABNT NBR IEC-60662.FORNECIMENTOREATOR INTERNO/INTEGRADO PARA LAMPADA VAPOR DE SODIO DE 150W</v>
      </c>
      <c r="C21239" s="141" t="s">
        <v>62289</v>
      </c>
      <c r="D21239" s="141" t="s">
        <v>62290</v>
      </c>
      <c r="E21239" s="141" t="s">
        <v>62291</v>
      </c>
      <c r="F21239" s="141" t="s">
        <v>62292</v>
      </c>
      <c r="I21239" s="141" t="s">
        <v>14</v>
      </c>
      <c r="J21239" s="649">
        <v>85.24</v>
      </c>
    </row>
    <row r="21240" spans="1:10" hidden="1">
      <c r="A21240" s="141" t="s">
        <v>62293</v>
      </c>
      <c r="B21240" s="141" t="str">
        <f t="shared" si="331"/>
        <v>REATOR INTERNO/INTEGRADO PARA LAMPADA VAPOR DE SODIO DE 150W,IGNITOR COM PICO DE TENSAO 2,8 A 4KV,FATOR DE POTENCIA MINIREATOR INTERNO/INTEGRADO PARA LAMPADA VAPOR DE SODIO DE 150WMO 0,92,TENSAO NOMINAL DE ALIMENTACAO 220V,CONFORME DESENHOA3-1971-PD,ABNT NBR-13593 E ABNT NBR IEC-60662.FORNECIMENTOREATOR INTERNO/INTEGRADO PARA LAMPADA VAPOR DE SODIO DE 150W</v>
      </c>
      <c r="C21240" s="141" t="s">
        <v>62289</v>
      </c>
      <c r="D21240" s="141" t="s">
        <v>62290</v>
      </c>
      <c r="E21240" s="141" t="s">
        <v>62291</v>
      </c>
      <c r="F21240" s="141" t="s">
        <v>62292</v>
      </c>
      <c r="I21240" s="141" t="s">
        <v>14</v>
      </c>
      <c r="J21240" s="649">
        <v>85.24</v>
      </c>
    </row>
    <row r="21241" spans="1:10" hidden="1">
      <c r="A21241" s="141" t="s">
        <v>62294</v>
      </c>
      <c r="B21241" s="141" t="str">
        <f t="shared" si="331"/>
        <v>REATOR INTERNO/INTEGRADO PARA LAMPADA VAPOR DE SODIO DE 250W,IGNITOR COM PICO DE TENSAO 2,8 A 4KV,FATOR DE POTENCIA MINIREATOR INTERNO/INTEGRADO PARA LAMPADA VAPOR DE SODIO DE 250WMO 0,92,TENSAO NOMINAL DE ALIMENTACAO 220V,CONFORME DESENHOA3-1971-PD,ABNT NBR-13593 E ABNT NBR IEC-60662.FORNECIMENTOREATOR INTERNO/INTEGRADO PARA LAMPADA VAPOR DE SODIO DE 250W</v>
      </c>
      <c r="C21241" s="141" t="s">
        <v>62295</v>
      </c>
      <c r="D21241" s="141" t="s">
        <v>62290</v>
      </c>
      <c r="E21241" s="141" t="s">
        <v>62291</v>
      </c>
      <c r="F21241" s="141" t="s">
        <v>62292</v>
      </c>
      <c r="I21241" s="141" t="s">
        <v>14</v>
      </c>
      <c r="J21241" s="649">
        <v>99.57</v>
      </c>
    </row>
    <row r="21242" spans="1:10" hidden="1">
      <c r="A21242" s="141" t="s">
        <v>62296</v>
      </c>
      <c r="B21242" s="141" t="str">
        <f t="shared" si="331"/>
        <v>REATOR INTERNO/INTEGRADO PARA LAMPADA VAPOR DE SODIO DE 250W,IGNITOR COM PICO DE TENSAO 2,8 A 4KV,FATOR DE POTENCIA MINIREATOR INTERNO/INTEGRADO PARA LAMPADA VAPOR DE SODIO DE 250WMO 0,92,TENSAO NOMINAL DE ALIMENTACAO 220V,CONFORME DESENHOA3-1971-PD,ABNT NBR-13593 E ABNT NBR IEC-60662.FORNECIMENTOREATOR INTERNO/INTEGRADO PARA LAMPADA VAPOR DE SODIO DE 250W</v>
      </c>
      <c r="C21242" s="141" t="s">
        <v>62295</v>
      </c>
      <c r="D21242" s="141" t="s">
        <v>62290</v>
      </c>
      <c r="E21242" s="141" t="s">
        <v>62291</v>
      </c>
      <c r="F21242" s="141" t="s">
        <v>62292</v>
      </c>
      <c r="I21242" s="141" t="s">
        <v>14</v>
      </c>
      <c r="J21242" s="649">
        <v>99.57</v>
      </c>
    </row>
    <row r="21243" spans="1:10" hidden="1">
      <c r="A21243" s="141" t="s">
        <v>62297</v>
      </c>
      <c r="B21243" s="141" t="str">
        <f t="shared" si="331"/>
        <v>REATOR INTERNO/INTEGRADO PARA LAMPADA VAPOR DE SODIO DE 400W,IGNITOR COM PICO DE TENSAO 2,8 A 4KV,FATOR DE POTENCIA MINIREATOR INTERNO/INTEGRADO PARA LAMPADA VAPOR DE SODIO DE 400WMO 0,92,TENSAO NOMINAL DE ALIMENTACAO 220V,CONFORME DESENHOA3-1971-PD,ABNT NBR-13593 E ABNT NBR IEC-60662.FORNECIMENTOREATOR INTERNO/INTEGRADO PARA LAMPADA VAPOR DE SODIO DE 400W</v>
      </c>
      <c r="C21243" s="141" t="s">
        <v>62298</v>
      </c>
      <c r="D21243" s="141" t="s">
        <v>62290</v>
      </c>
      <c r="E21243" s="141" t="s">
        <v>62291</v>
      </c>
      <c r="F21243" s="141" t="s">
        <v>62292</v>
      </c>
      <c r="I21243" s="141" t="s">
        <v>14</v>
      </c>
      <c r="J21243" s="649">
        <v>164.65</v>
      </c>
    </row>
    <row r="21244" spans="1:10" hidden="1">
      <c r="A21244" s="141" t="s">
        <v>62299</v>
      </c>
      <c r="B21244" s="141" t="str">
        <f t="shared" si="331"/>
        <v>REATOR INTERNO/INTEGRADO PARA LAMPADA VAPOR DE SODIO DE 400W,IGNITOR COM PICO DE TENSAO 2,8 A 4KV,FATOR DE POTENCIA MINIREATOR INTERNO/INTEGRADO PARA LAMPADA VAPOR DE SODIO DE 400WMO 0,92,TENSAO NOMINAL DE ALIMENTACAO 220V,CONFORME DESENHOA3-1971-PD,ABNT NBR-13593 E ABNT NBR IEC-60662.FORNECIMENTOREATOR INTERNO/INTEGRADO PARA LAMPADA VAPOR DE SODIO DE 400W</v>
      </c>
      <c r="C21244" s="141" t="s">
        <v>62298</v>
      </c>
      <c r="D21244" s="141" t="s">
        <v>62290</v>
      </c>
      <c r="E21244" s="141" t="s">
        <v>62291</v>
      </c>
      <c r="F21244" s="141" t="s">
        <v>62292</v>
      </c>
      <c r="I21244" s="141" t="s">
        <v>14</v>
      </c>
      <c r="J21244" s="649">
        <v>164.65</v>
      </c>
    </row>
    <row r="21245" spans="1:10" hidden="1">
      <c r="A21245" s="141" t="s">
        <v>62300</v>
      </c>
      <c r="B21245" s="141" t="str">
        <f t="shared" si="331"/>
        <v>REATOR EXTERNO PARA LAMPADA VAPOR METALICO DE 70W,IGNITOR COM PICO DE TENSAO 2,8 A 4KV,FATOR DE POTENCIA MINIMO 0,92,TENREATOR EXTERNO PARA LAMPADA VAPOR METALICO DE 70W,IGNITOR COSAO DE ALIMENTACAO 220V,CONFORME EM-RIOLUZ-30,ABNT NBR 14305 E ABNT NBR IEC 61167.FORNECIMENTOREATOR EXTERNO PARA LAMPADA VAPOR METALICO DE 70W,IGNITOR CO</v>
      </c>
      <c r="C21245" s="141" t="s">
        <v>62301</v>
      </c>
      <c r="D21245" s="141" t="s">
        <v>62264</v>
      </c>
      <c r="E21245" s="141" t="s">
        <v>62302</v>
      </c>
      <c r="F21245" s="141" t="s">
        <v>62303</v>
      </c>
      <c r="I21245" s="141" t="s">
        <v>14</v>
      </c>
      <c r="J21245" s="649">
        <v>69.489999999999995</v>
      </c>
    </row>
    <row r="21246" spans="1:10" hidden="1">
      <c r="A21246" s="141" t="s">
        <v>62304</v>
      </c>
      <c r="B21246" s="141" t="str">
        <f t="shared" si="331"/>
        <v>REATOR EXTERNO PARA LAMPADA VAPOR METALICO DE 70W,IGNITOR COM PICO DE TENSAO 2,8 A 4KV,FATOR DE POTENCIA MINIMO 0,92,TENREATOR EXTERNO PARA LAMPADA VAPOR METALICO DE 70W,IGNITOR COSAO DE ALIMENTACAO 220V,CONFORME EM-RIOLUZ-30,ABNT NBR 14305 E ABNT NBR IEC 61167.FORNECIMENTOREATOR EXTERNO PARA LAMPADA VAPOR METALICO DE 70W,IGNITOR CO</v>
      </c>
      <c r="C21246" s="141" t="s">
        <v>62301</v>
      </c>
      <c r="D21246" s="141" t="s">
        <v>62264</v>
      </c>
      <c r="E21246" s="141" t="s">
        <v>62302</v>
      </c>
      <c r="F21246" s="141" t="s">
        <v>62303</v>
      </c>
      <c r="I21246" s="141" t="s">
        <v>14</v>
      </c>
      <c r="J21246" s="649">
        <v>69.489999999999995</v>
      </c>
    </row>
    <row r="21247" spans="1:10" hidden="1">
      <c r="A21247" s="141" t="s">
        <v>62305</v>
      </c>
      <c r="B21247" s="141" t="str">
        <f t="shared" si="331"/>
        <v>REATOR EXTERNO PARA LAMPADA VAPOR METALICO DE 100W,IGNITOR COM PICO DE TENSAO 2,8 A 4KV,FATOR DE POTENCIA MINIMO 0,92,TEREATOR EXTERNO PARA LAMPADA VAPOR METALICO DE 100W,IGNITOR CNSAO DE ALIMENTACAO 220V,CONFORME EM-RIOLUZ-30,ABNT NBR-14305 E ABNT NBR IEC-61167.FORNECIMENTOREATOR EXTERNO PARA LAMPADA VAPOR METALICO DE 100W,IGNITOR C</v>
      </c>
      <c r="C21247" s="141" t="s">
        <v>62306</v>
      </c>
      <c r="D21247" s="141" t="s">
        <v>62270</v>
      </c>
      <c r="E21247" s="141" t="s">
        <v>62307</v>
      </c>
      <c r="F21247" s="141" t="s">
        <v>62308</v>
      </c>
      <c r="I21247" s="141" t="s">
        <v>14</v>
      </c>
      <c r="J21247" s="649">
        <v>81</v>
      </c>
    </row>
    <row r="21248" spans="1:10" hidden="1">
      <c r="A21248" s="141" t="s">
        <v>62309</v>
      </c>
      <c r="B21248" s="141" t="str">
        <f t="shared" si="331"/>
        <v>REATOR EXTERNO PARA LAMPADA VAPOR METALICO DE 100W,IGNITOR COM PICO DE TENSAO 2,8 A 4KV,FATOR DE POTENCIA MINIMO 0,92,TEREATOR EXTERNO PARA LAMPADA VAPOR METALICO DE 100W,IGNITOR CNSAO DE ALIMENTACAO 220V,CONFORME EM-RIOLUZ-30,ABNT NBR-14305 E ABNT NBR IEC-61167.FORNECIMENTOREATOR EXTERNO PARA LAMPADA VAPOR METALICO DE 100W,IGNITOR C</v>
      </c>
      <c r="C21248" s="141" t="s">
        <v>62306</v>
      </c>
      <c r="D21248" s="141" t="s">
        <v>62270</v>
      </c>
      <c r="E21248" s="141" t="s">
        <v>62307</v>
      </c>
      <c r="F21248" s="141" t="s">
        <v>62308</v>
      </c>
      <c r="I21248" s="141" t="s">
        <v>14</v>
      </c>
      <c r="J21248" s="649">
        <v>81</v>
      </c>
    </row>
    <row r="21249" spans="1:10" hidden="1">
      <c r="A21249" s="141" t="s">
        <v>62310</v>
      </c>
      <c r="B21249" s="141" t="str">
        <f t="shared" si="331"/>
        <v>REATOR EXTERNO PARA LAMPADA VAPOR METALICO DE 150W,IGNITOR COM PICO DE TENSAO 2,8 A 4KV,FATOR DE POTENCIA MINIMO 0,92,TEREATOR EXTERNO PARA LAMPADA VAPOR METALICO DE 150W,IGNITOR CNSAO DE ALIMENTACAO 220V,CONFORME EM-RIOLUZ-30,ABNT NBR-14305 E ABNT NBR IEC-61167.FORNECIMENTOREATOR EXTERNO PARA LAMPADA VAPOR METALICO DE 150W,IGNITOR C</v>
      </c>
      <c r="C21249" s="141" t="s">
        <v>62311</v>
      </c>
      <c r="D21249" s="141" t="s">
        <v>62270</v>
      </c>
      <c r="E21249" s="141" t="s">
        <v>62307</v>
      </c>
      <c r="F21249" s="141" t="s">
        <v>62308</v>
      </c>
      <c r="I21249" s="141" t="s">
        <v>14</v>
      </c>
      <c r="J21249" s="649">
        <v>100.9</v>
      </c>
    </row>
    <row r="21250" spans="1:10" hidden="1">
      <c r="A21250" s="141" t="s">
        <v>62312</v>
      </c>
      <c r="B21250" s="141" t="str">
        <f t="shared" si="331"/>
        <v>REATOR EXTERNO PARA LAMPADA VAPOR METALICO DE 150W,IGNITOR COM PICO DE TENSAO 2,8 A 4KV,FATOR DE POTENCIA MINIMO 0,92,TEREATOR EXTERNO PARA LAMPADA VAPOR METALICO DE 150W,IGNITOR CNSAO DE ALIMENTACAO 220V,CONFORME EM-RIOLUZ-30,ABNT NBR-14305 E ABNT NBR IEC-61167.FORNECIMENTOREATOR EXTERNO PARA LAMPADA VAPOR METALICO DE 150W,IGNITOR C</v>
      </c>
      <c r="C21250" s="141" t="s">
        <v>62311</v>
      </c>
      <c r="D21250" s="141" t="s">
        <v>62270</v>
      </c>
      <c r="E21250" s="141" t="s">
        <v>62307</v>
      </c>
      <c r="F21250" s="141" t="s">
        <v>62308</v>
      </c>
      <c r="I21250" s="141" t="s">
        <v>14</v>
      </c>
      <c r="J21250" s="649">
        <v>100.9</v>
      </c>
    </row>
    <row r="21251" spans="1:10" hidden="1">
      <c r="A21251" s="141" t="s">
        <v>62313</v>
      </c>
      <c r="B21251" s="141" t="str">
        <f t="shared" ref="B21251:B21314" si="332">C21251&amp;D21251&amp;C21251&amp;E21251&amp;F21251&amp;G21251&amp;H21251&amp;C21251</f>
        <v>REATOR EXTERNO PARA LAMPADA VAPOR METALICO DE 250W,IGNITOR COM PICO DE TENSAO 2,8 A 4KV,FATOR DE POTENCIA MINIMO 0,92,TEREATOR EXTERNO PARA LAMPADA VAPOR METALICO DE 250W,IGNITOR CNSAO DE ALIMENTACAO 220V,CONFORME EM-RIOLUZ-30,ABNT NBR-14305 E ABNT NBR IEC-61167.FORNECIMENTOREATOR EXTERNO PARA LAMPADA VAPOR METALICO DE 250W,IGNITOR C</v>
      </c>
      <c r="C21251" s="141" t="s">
        <v>62314</v>
      </c>
      <c r="D21251" s="141" t="s">
        <v>62270</v>
      </c>
      <c r="E21251" s="141" t="s">
        <v>62307</v>
      </c>
      <c r="F21251" s="141" t="s">
        <v>62308</v>
      </c>
      <c r="I21251" s="141" t="s">
        <v>14</v>
      </c>
      <c r="J21251" s="649">
        <v>95.79</v>
      </c>
    </row>
    <row r="21252" spans="1:10" hidden="1">
      <c r="A21252" s="141" t="s">
        <v>62315</v>
      </c>
      <c r="B21252" s="141" t="str">
        <f t="shared" si="332"/>
        <v>REATOR EXTERNO PARA LAMPADA VAPOR METALICO DE 250W,IGNITOR COM PICO DE TENSAO 2,8 A 4KV,FATOR DE POTENCIA MINIMO 0,92,TEREATOR EXTERNO PARA LAMPADA VAPOR METALICO DE 250W,IGNITOR CNSAO DE ALIMENTACAO 220V,CONFORME EM-RIOLUZ-30,ABNT NBR-14305 E ABNT NBR IEC-61167.FORNECIMENTOREATOR EXTERNO PARA LAMPADA VAPOR METALICO DE 250W,IGNITOR C</v>
      </c>
      <c r="C21252" s="141" t="s">
        <v>62314</v>
      </c>
      <c r="D21252" s="141" t="s">
        <v>62270</v>
      </c>
      <c r="E21252" s="141" t="s">
        <v>62307</v>
      </c>
      <c r="F21252" s="141" t="s">
        <v>62308</v>
      </c>
      <c r="I21252" s="141" t="s">
        <v>14</v>
      </c>
      <c r="J21252" s="649">
        <v>95.79</v>
      </c>
    </row>
    <row r="21253" spans="1:10" hidden="1">
      <c r="A21253" s="141" t="s">
        <v>62316</v>
      </c>
      <c r="B21253" s="141" t="str">
        <f t="shared" si="332"/>
        <v>REATOR EXTERNO PARA LAMPADA VAPOR METALICO DE 400W,IGNITOR COM PICO DE TENSAO 2,8 A 4KV,FATOR DE POTENCIA MINIMO 0,92,TEREATOR EXTERNO PARA LAMPADA VAPOR METALICO DE 400W,IGNITOR CNSAO DE ALIMENTACAO 220V,EM-RIOLUZ-30,NBR-14305,IEC-61167.FORNECIMENTOREATOR EXTERNO PARA LAMPADA VAPOR METALICO DE 400W,IGNITOR C</v>
      </c>
      <c r="C21253" s="141" t="s">
        <v>62317</v>
      </c>
      <c r="D21253" s="141" t="s">
        <v>62270</v>
      </c>
      <c r="E21253" s="141" t="s">
        <v>62318</v>
      </c>
      <c r="F21253" s="141" t="s">
        <v>34482</v>
      </c>
      <c r="I21253" s="141" t="s">
        <v>14</v>
      </c>
      <c r="J21253" s="649">
        <v>131.80000000000001</v>
      </c>
    </row>
    <row r="21254" spans="1:10" hidden="1">
      <c r="A21254" s="141" t="s">
        <v>62319</v>
      </c>
      <c r="B21254" s="141" t="str">
        <f t="shared" si="332"/>
        <v>REATOR EXTERNO PARA LAMPADA VAPOR METALICO DE 400W,IGNITOR COM PICO DE TENSAO 2,8 A 4KV,FATOR DE POTENCIA MINIMO 0,92,TEREATOR EXTERNO PARA LAMPADA VAPOR METALICO DE 400W,IGNITOR CNSAO DE ALIMENTACAO 220V,EM-RIOLUZ-30,NBR-14305,IEC-61167.FORNECIMENTOREATOR EXTERNO PARA LAMPADA VAPOR METALICO DE 400W,IGNITOR C</v>
      </c>
      <c r="C21254" s="141" t="s">
        <v>62317</v>
      </c>
      <c r="D21254" s="141" t="s">
        <v>62270</v>
      </c>
      <c r="E21254" s="141" t="s">
        <v>62318</v>
      </c>
      <c r="F21254" s="141" t="s">
        <v>34482</v>
      </c>
      <c r="I21254" s="141" t="s">
        <v>14</v>
      </c>
      <c r="J21254" s="649">
        <v>131.80000000000001</v>
      </c>
    </row>
    <row r="21255" spans="1:10" hidden="1">
      <c r="A21255" s="141" t="s">
        <v>62320</v>
      </c>
      <c r="B21255" s="141" t="str">
        <f t="shared" si="332"/>
        <v>REATOR TIPO INTERNO/INTEGRADO PARA LAMPADA VAPOR METALICO DE 70W,IGNITOR COM PICO DE TENSAO 2,8 A 4KV,FATOR DE POTENCIAREATOR TIPO INTERNO/INTEGRADO PARA LAMPADA VAPOR METALICO DEMINIMO 0,92,TENSAO NOMINAL DE ALIMENTACAO 220V,CONFORME DESENHO A3-1971-PD,ABNT NBR-14305 E ABNT NBR IEC-61167.FORNECIMENTOREATOR TIPO INTERNO/INTEGRADO PARA LAMPADA VAPOR METALICO DE</v>
      </c>
      <c r="C21255" s="141" t="s">
        <v>62321</v>
      </c>
      <c r="D21255" s="141" t="s">
        <v>62322</v>
      </c>
      <c r="E21255" s="141" t="s">
        <v>62323</v>
      </c>
      <c r="F21255" s="141" t="s">
        <v>62324</v>
      </c>
      <c r="G21255" s="141" t="s">
        <v>25116</v>
      </c>
      <c r="I21255" s="141" t="s">
        <v>14</v>
      </c>
      <c r="J21255" s="649">
        <v>54.34</v>
      </c>
    </row>
    <row r="21256" spans="1:10" hidden="1">
      <c r="A21256" s="141" t="s">
        <v>62325</v>
      </c>
      <c r="B21256" s="141" t="str">
        <f t="shared" si="332"/>
        <v>REATOR TIPO INTERNO/INTEGRADO PARA LAMPADA VAPOR METALICO DE 70W,IGNITOR COM PICO DE TENSAO 2,8 A 4KV,FATOR DE POTENCIAREATOR TIPO INTERNO/INTEGRADO PARA LAMPADA VAPOR METALICO DEMINIMO 0,92,TENSAO NOMINAL DE ALIMENTACAO 220V,CONFORME DESENHO A3-1971-PD,ABNT NBR-14305 E ABNT NBR IEC-61167.FORNECIMENTOREATOR TIPO INTERNO/INTEGRADO PARA LAMPADA VAPOR METALICO DE</v>
      </c>
      <c r="C21256" s="141" t="s">
        <v>62321</v>
      </c>
      <c r="D21256" s="141" t="s">
        <v>62322</v>
      </c>
      <c r="E21256" s="141" t="s">
        <v>62323</v>
      </c>
      <c r="F21256" s="141" t="s">
        <v>62324</v>
      </c>
      <c r="G21256" s="141" t="s">
        <v>25116</v>
      </c>
      <c r="I21256" s="141" t="s">
        <v>14</v>
      </c>
      <c r="J21256" s="649">
        <v>54.34</v>
      </c>
    </row>
    <row r="21257" spans="1:10" hidden="1">
      <c r="A21257" s="141" t="s">
        <v>62326</v>
      </c>
      <c r="B21257" s="141" t="str">
        <f t="shared" si="332"/>
        <v>REATOR TIPO INTERNO/INTEGRADO PARA LAMPADA VAPOR METALICO DE 150W,IGNITOR COM PICO DE TENSAO 2,8 A 4KV,FATOR DE POTENCIAREATOR TIPO INTERNO/INTEGRADO PARA LAMPADA VAPOR METALICO DE MINIMO 0,92,TENSAO NOMINAL DE ALIMENTACAO 220V,CONFORME DESENHO A3-1971-PD,ABNT NBR-14305 E ABNT NBR IEC-61167.FORNECIMENTOREATOR TIPO INTERNO/INTEGRADO PARA LAMPADA VAPOR METALICO DE</v>
      </c>
      <c r="C21257" s="141" t="s">
        <v>62321</v>
      </c>
      <c r="D21257" s="141" t="s">
        <v>62327</v>
      </c>
      <c r="E21257" s="141" t="s">
        <v>62328</v>
      </c>
      <c r="F21257" s="141" t="s">
        <v>62329</v>
      </c>
      <c r="G21257" s="141" t="s">
        <v>26182</v>
      </c>
      <c r="I21257" s="141" t="s">
        <v>14</v>
      </c>
      <c r="J21257" s="649">
        <v>85.24</v>
      </c>
    </row>
    <row r="21258" spans="1:10" hidden="1">
      <c r="A21258" s="141" t="s">
        <v>62330</v>
      </c>
      <c r="B21258" s="141" t="str">
        <f t="shared" si="332"/>
        <v>REATOR TIPO INTERNO/INTEGRADO PARA LAMPADA VAPOR METALICO DE 150W,IGNITOR COM PICO DE TENSAO 2,8 A 4KV,FATOR DE POTENCIAREATOR TIPO INTERNO/INTEGRADO PARA LAMPADA VAPOR METALICO DE MINIMO 0,92,TENSAO NOMINAL DE ALIMENTACAO 220V,CONFORME DESENHO A3-1971-PD,ABNT NBR-14305 E ABNT NBR IEC-61167.FORNECIMENTOREATOR TIPO INTERNO/INTEGRADO PARA LAMPADA VAPOR METALICO DE</v>
      </c>
      <c r="C21258" s="141" t="s">
        <v>62321</v>
      </c>
      <c r="D21258" s="141" t="s">
        <v>62327</v>
      </c>
      <c r="E21258" s="141" t="s">
        <v>62328</v>
      </c>
      <c r="F21258" s="141" t="s">
        <v>62329</v>
      </c>
      <c r="G21258" s="141" t="s">
        <v>26182</v>
      </c>
      <c r="I21258" s="141" t="s">
        <v>14</v>
      </c>
      <c r="J21258" s="649">
        <v>85.24</v>
      </c>
    </row>
    <row r="21259" spans="1:10" hidden="1">
      <c r="A21259" s="141" t="s">
        <v>62331</v>
      </c>
      <c r="B21259" s="141" t="str">
        <f t="shared" si="332"/>
        <v>REATOR TIPO INTERNO/INTEGRADO PARA LAMPADA VAPOR METALICO DE 250W,IGNITOR COM PICO DE TENSAO 2,8 A 4KV,FATOR DE POTENCIAREATOR TIPO INTERNO/INTEGRADO PARA LAMPADA VAPOR METALICO DE MINIMO 0,92,TENSAO NOMINAL DE ALIMENTACAO 220V,CONFORME DESENHO A3-1971-PD,ABNT NBR-14305 E ABNT NBR IEC-61167.FORNECIMENTOREATOR TIPO INTERNO/INTEGRADO PARA LAMPADA VAPOR METALICO DE</v>
      </c>
      <c r="C21259" s="141" t="s">
        <v>62321</v>
      </c>
      <c r="D21259" s="141" t="s">
        <v>62332</v>
      </c>
      <c r="E21259" s="141" t="s">
        <v>62328</v>
      </c>
      <c r="F21259" s="141" t="s">
        <v>62329</v>
      </c>
      <c r="G21259" s="141" t="s">
        <v>26182</v>
      </c>
      <c r="I21259" s="141" t="s">
        <v>14</v>
      </c>
      <c r="J21259" s="649">
        <v>103</v>
      </c>
    </row>
    <row r="21260" spans="1:10" hidden="1">
      <c r="A21260" s="141" t="s">
        <v>62333</v>
      </c>
      <c r="B21260" s="141" t="str">
        <f t="shared" si="332"/>
        <v>REATOR TIPO INTERNO/INTEGRADO PARA LAMPADA VAPOR METALICO DE 250W,IGNITOR COM PICO DE TENSAO 2,8 A 4KV,FATOR DE POTENCIAREATOR TIPO INTERNO/INTEGRADO PARA LAMPADA VAPOR METALICO DE MINIMO 0,92,TENSAO NOMINAL DE ALIMENTACAO 220V,CONFORME DESENHO A3-1971-PD,ABNT NBR-14305 E ABNT NBR IEC-61167.FORNECIMENTOREATOR TIPO INTERNO/INTEGRADO PARA LAMPADA VAPOR METALICO DE</v>
      </c>
      <c r="C21260" s="141" t="s">
        <v>62321</v>
      </c>
      <c r="D21260" s="141" t="s">
        <v>62332</v>
      </c>
      <c r="E21260" s="141" t="s">
        <v>62328</v>
      </c>
      <c r="F21260" s="141" t="s">
        <v>62329</v>
      </c>
      <c r="G21260" s="141" t="s">
        <v>26182</v>
      </c>
      <c r="I21260" s="141" t="s">
        <v>14</v>
      </c>
      <c r="J21260" s="649">
        <v>103</v>
      </c>
    </row>
    <row r="21261" spans="1:10" hidden="1">
      <c r="A21261" s="141" t="s">
        <v>62334</v>
      </c>
      <c r="B21261" s="141" t="str">
        <f t="shared" si="332"/>
        <v>REATOR TIPO INTERNO/INTEGRADO PARA LAMPADA VAPOR METALICO DE 400W,IGNITOR COM PICO DE TENSAO 2,8 A 4KV,FATOR DE POTENCIAREATOR TIPO INTERNO/INTEGRADO PARA LAMPADA VAPOR METALICO DE MINIMO 0,92,TENSAO NOMINAL DE ALIMENTACAO 220V,CONFORME DESENHO A3-1971-PD,ABNT NBR-14305 E ABNT NBR IEC-61167.FORNECIMENTOREATOR TIPO INTERNO/INTEGRADO PARA LAMPADA VAPOR METALICO DE</v>
      </c>
      <c r="C21261" s="141" t="s">
        <v>62321</v>
      </c>
      <c r="D21261" s="141" t="s">
        <v>62335</v>
      </c>
      <c r="E21261" s="141" t="s">
        <v>62328</v>
      </c>
      <c r="F21261" s="141" t="s">
        <v>62329</v>
      </c>
      <c r="G21261" s="141" t="s">
        <v>26182</v>
      </c>
      <c r="I21261" s="141" t="s">
        <v>14</v>
      </c>
      <c r="J21261" s="649">
        <v>159.65</v>
      </c>
    </row>
    <row r="21262" spans="1:10" hidden="1">
      <c r="A21262" s="141" t="s">
        <v>62336</v>
      </c>
      <c r="B21262" s="141" t="str">
        <f t="shared" si="332"/>
        <v>REATOR TIPO INTERNO/INTEGRADO PARA LAMPADA VAPOR METALICO DE 400W,IGNITOR COM PICO DE TENSAO 2,8 A 4KV,FATOR DE POTENCIAREATOR TIPO INTERNO/INTEGRADO PARA LAMPADA VAPOR METALICO DE MINIMO 0,92,TENSAO NOMINAL DE ALIMENTACAO 220V,CONFORME DESENHO A3-1971-PD,ABNT NBR-14305 E ABNT NBR IEC-61167.FORNECIMENTOREATOR TIPO INTERNO/INTEGRADO PARA LAMPADA VAPOR METALICO DE</v>
      </c>
      <c r="C21262" s="141" t="s">
        <v>62321</v>
      </c>
      <c r="D21262" s="141" t="s">
        <v>62335</v>
      </c>
      <c r="E21262" s="141" t="s">
        <v>62328</v>
      </c>
      <c r="F21262" s="141" t="s">
        <v>62329</v>
      </c>
      <c r="G21262" s="141" t="s">
        <v>26182</v>
      </c>
      <c r="I21262" s="141" t="s">
        <v>14</v>
      </c>
      <c r="J21262" s="649">
        <v>159.65</v>
      </c>
    </row>
    <row r="21263" spans="1:10" hidden="1">
      <c r="A21263" s="141" t="s">
        <v>62337</v>
      </c>
      <c r="B21263" s="141" t="str">
        <f t="shared" si="332"/>
        <v>LUMINARIA EQUIPADA COM LAMPADA DE DESCARGA E ACESSORIOS,EM CORDOALHA,EXCLUSIVE LUMINARIA,INCLUSIVE FORNECIMENTO DA CORDOLUMINARIA EQUIPADA COM LAMPADA DE DESCARGA E ACESSORIOS,EM CALHA.COLOCACAOLUMINARIA EQUIPADA COM LAMPADA DE DESCARGA E ACESSORIOS,EM C</v>
      </c>
      <c r="C21263" s="141" t="s">
        <v>62338</v>
      </c>
      <c r="D21263" s="141" t="s">
        <v>62339</v>
      </c>
      <c r="E21263" s="141" t="s">
        <v>62340</v>
      </c>
      <c r="I21263" s="141" t="s">
        <v>14</v>
      </c>
      <c r="J21263" s="649">
        <v>571.37</v>
      </c>
    </row>
    <row r="21264" spans="1:10" hidden="1">
      <c r="A21264" s="141" t="s">
        <v>62341</v>
      </c>
      <c r="B21264" s="141" t="str">
        <f t="shared" si="332"/>
        <v>LUMINARIA EQUIPADA COM LAMPADA DE DESCARGA E ACESSORIOS,EM CORDOALHA,EXCLUSIVE LUMINARIA,INCLUSIVE FORNECIMENTO DA CORDOLUMINARIA EQUIPADA COM LAMPADA DE DESCARGA E ACESSORIOS,EM CALHA.COLOCACAOLUMINARIA EQUIPADA COM LAMPADA DE DESCARGA E ACESSORIOS,EM C</v>
      </c>
      <c r="C21264" s="141" t="s">
        <v>62338</v>
      </c>
      <c r="D21264" s="141" t="s">
        <v>62339</v>
      </c>
      <c r="E21264" s="141" t="s">
        <v>62340</v>
      </c>
      <c r="I21264" s="141" t="s">
        <v>14</v>
      </c>
      <c r="J21264" s="649">
        <v>553.16</v>
      </c>
    </row>
    <row r="21265" spans="1:10" hidden="1">
      <c r="A21265" s="141" t="s">
        <v>62342</v>
      </c>
      <c r="B21265" s="141" t="str">
        <f t="shared" si="332"/>
        <v>LUMINARIA EQUIPADA COM LAMPADA DE DESCARGA E ACESSORIOS,EM CORDOALHA,EXCLUSIVE LUMINARIA E O FORNECIMENTO DA CORDOALHA.CLUMINARIA EQUIPADA COM LAMPADA DE DESCARGA E ACESSORIOS,EM COLOCACAOLUMINARIA EQUIPADA COM LAMPADA DE DESCARGA E ACESSORIOS,EM C</v>
      </c>
      <c r="C21265" s="141" t="s">
        <v>62338</v>
      </c>
      <c r="D21265" s="141" t="s">
        <v>62343</v>
      </c>
      <c r="E21265" s="141" t="s">
        <v>27996</v>
      </c>
      <c r="I21265" s="141" t="s">
        <v>14</v>
      </c>
      <c r="J21265" s="649">
        <v>136.44999999999999</v>
      </c>
    </row>
    <row r="21266" spans="1:10" hidden="1">
      <c r="A21266" s="141" t="s">
        <v>62344</v>
      </c>
      <c r="B21266" s="141" t="str">
        <f t="shared" si="332"/>
        <v>LUMINARIA EQUIPADA COM LAMPADA DE DESCARGA E ACESSORIOS,EM CORDOALHA,EXCLUSIVE LUMINARIA E O FORNECIMENTO DA CORDOALHA.CLUMINARIA EQUIPADA COM LAMPADA DE DESCARGA E ACESSORIOS,EM COLOCACAOLUMINARIA EQUIPADA COM LAMPADA DE DESCARGA E ACESSORIOS,EM C</v>
      </c>
      <c r="C21266" s="141" t="s">
        <v>62338</v>
      </c>
      <c r="D21266" s="141" t="s">
        <v>62343</v>
      </c>
      <c r="E21266" s="141" t="s">
        <v>27996</v>
      </c>
      <c r="I21266" s="141" t="s">
        <v>14</v>
      </c>
      <c r="J21266" s="649">
        <v>118.24</v>
      </c>
    </row>
    <row r="21267" spans="1:10" hidden="1">
      <c r="A21267" s="141" t="s">
        <v>62345</v>
      </c>
      <c r="B21267" s="141" t="str">
        <f t="shared" si="332"/>
        <v>LUMINARIA EQUIPADA COM LAMPADA DE DESCARGA E ACESSORIOS,EM TETO OU PAREDE;EXCLUSIVE LUMINARIA.COLOCACAOLUMINARIA EQUIPADA COM LAMPADA DE DESCARGA E ACESSORIOS,EM TLUMINARIA EQUIPADA COM LAMPADA DE DESCARGA E ACESSORIOS,EM T</v>
      </c>
      <c r="C21267" s="141" t="s">
        <v>62346</v>
      </c>
      <c r="D21267" s="141" t="s">
        <v>62347</v>
      </c>
      <c r="I21267" s="141" t="s">
        <v>14</v>
      </c>
      <c r="J21267" s="649">
        <v>111.47</v>
      </c>
    </row>
    <row r="21268" spans="1:10" hidden="1">
      <c r="A21268" s="141" t="s">
        <v>62348</v>
      </c>
      <c r="B21268" s="141" t="str">
        <f t="shared" si="332"/>
        <v>LUMINARIA EQUIPADA COM LAMPADA DE DESCARGA E ACESSORIOS,EM TETO OU PAREDE;EXCLUSIVE LUMINARIA.COLOCACAOLUMINARIA EQUIPADA COM LAMPADA DE DESCARGA E ACESSORIOS,EM TLUMINARIA EQUIPADA COM LAMPADA DE DESCARGA E ACESSORIOS,EM T</v>
      </c>
      <c r="C21268" s="141" t="s">
        <v>62346</v>
      </c>
      <c r="D21268" s="141" t="s">
        <v>62347</v>
      </c>
      <c r="I21268" s="141" t="s">
        <v>14</v>
      </c>
      <c r="J21268" s="649">
        <v>96.58</v>
      </c>
    </row>
    <row r="21269" spans="1:10" hidden="1">
      <c r="A21269" s="141" t="s">
        <v>62349</v>
      </c>
      <c r="B21269" s="141" t="str">
        <f t="shared" si="332"/>
        <v>PROJETORES (DOIS) EQUIPADOS COM LAMPADAS DE DESCARGA,FIXADOS EM POSTE DE ACO OU CONCRETO,INCLUSIVE FERRAGENS DE FIXACAO,PROJETORES (DOIS) EQUIPADOS COM LAMPADAS DE DESCARGA,FIXADOSEXCLUSIVE PROJETOR.COLOCACAOPROJETORES (DOIS) EQUIPADOS COM LAMPADAS DE DESCARGA,FIXADOS</v>
      </c>
      <c r="C21269" s="141" t="s">
        <v>62350</v>
      </c>
      <c r="D21269" s="141" t="s">
        <v>62351</v>
      </c>
      <c r="E21269" s="141" t="s">
        <v>62352</v>
      </c>
      <c r="I21269" s="141" t="s">
        <v>14</v>
      </c>
      <c r="J21269" s="649">
        <v>255.47</v>
      </c>
    </row>
    <row r="21270" spans="1:10" hidden="1">
      <c r="A21270" s="141" t="s">
        <v>62353</v>
      </c>
      <c r="B21270" s="141" t="str">
        <f t="shared" si="332"/>
        <v>PROJETORES (DOIS) EQUIPADOS COM LAMPADAS DE DESCARGA,FIXADOS EM POSTE DE ACO OU CONCRETO,INCLUSIVE FERRAGENS DE FIXACAO,PROJETORES (DOIS) EQUIPADOS COM LAMPADAS DE DESCARGA,FIXADOSEXCLUSIVE PROJETOR.COLOCACAOPROJETORES (DOIS) EQUIPADOS COM LAMPADAS DE DESCARGA,FIXADOS</v>
      </c>
      <c r="C21270" s="141" t="s">
        <v>62350</v>
      </c>
      <c r="D21270" s="141" t="s">
        <v>62351</v>
      </c>
      <c r="E21270" s="141" t="s">
        <v>62352</v>
      </c>
      <c r="I21270" s="141" t="s">
        <v>14</v>
      </c>
      <c r="J21270" s="649">
        <v>248.64</v>
      </c>
    </row>
    <row r="21271" spans="1:10" hidden="1">
      <c r="A21271" s="141" t="s">
        <v>62354</v>
      </c>
      <c r="B21271" s="141" t="str">
        <f t="shared" si="332"/>
        <v>PROJETORES (DOIS) EQUIPADOS COM LAMPADA DE DESCARGA,FIXADOSEM CRUZETA Nº1;INCLUSIVE FERRAGENS DE FIXACAO,EXCLUSIVE PROJPROJETORES (DOIS) EQUIPADOS COM LAMPADA DE DESCARGA,FIXADOSETOR.COLOCACAOPROJETORES (DOIS) EQUIPADOS COM LAMPADA DE DESCARGA,FIXADOS</v>
      </c>
      <c r="C21271" s="141" t="s">
        <v>62355</v>
      </c>
      <c r="D21271" s="141" t="s">
        <v>62356</v>
      </c>
      <c r="E21271" s="141" t="s">
        <v>62357</v>
      </c>
      <c r="I21271" s="141" t="s">
        <v>14</v>
      </c>
      <c r="J21271" s="649">
        <v>203.17</v>
      </c>
    </row>
    <row r="21272" spans="1:10" hidden="1">
      <c r="A21272" s="141" t="s">
        <v>62358</v>
      </c>
      <c r="B21272" s="141" t="str">
        <f t="shared" si="332"/>
        <v>PROJETORES (DOIS) EQUIPADOS COM LAMPADA DE DESCARGA,FIXADOSEM CRUZETA Nº1;INCLUSIVE FERRAGENS DE FIXACAO,EXCLUSIVE PROJPROJETORES (DOIS) EQUIPADOS COM LAMPADA DE DESCARGA,FIXADOSETOR.COLOCACAOPROJETORES (DOIS) EQUIPADOS COM LAMPADA DE DESCARGA,FIXADOS</v>
      </c>
      <c r="C21272" s="141" t="s">
        <v>62355</v>
      </c>
      <c r="D21272" s="141" t="s">
        <v>62356</v>
      </c>
      <c r="E21272" s="141" t="s">
        <v>62357</v>
      </c>
      <c r="I21272" s="141" t="s">
        <v>14</v>
      </c>
      <c r="J21272" s="649">
        <v>196.34</v>
      </c>
    </row>
    <row r="21273" spans="1:10" hidden="1">
      <c r="A21273" s="141" t="s">
        <v>62359</v>
      </c>
      <c r="B21273" s="141" t="str">
        <f t="shared" si="332"/>
        <v>PROJETORES(TRES)EQUIPADOS COM LAMPADAS DE DESCARGA,FIXADOS EM POSTE DE CONCRETO,INCLUSIVE FERRAGENS DE FIXACAO,EXCLUSIVEPROJETORES(TRES)EQUIPADOS COM LAMPADAS DE DESCARGA,FIXADOS E PROJETORES.COLOCACAOPROJETORES(TRES)EQUIPADOS COM LAMPADAS DE DESCARGA,FIXADOS E</v>
      </c>
      <c r="C21273" s="141" t="s">
        <v>62360</v>
      </c>
      <c r="D21273" s="141" t="s">
        <v>62361</v>
      </c>
      <c r="E21273" s="141" t="s">
        <v>62362</v>
      </c>
      <c r="I21273" s="141" t="s">
        <v>14</v>
      </c>
      <c r="J21273" s="649">
        <v>335.99</v>
      </c>
    </row>
    <row r="21274" spans="1:10" hidden="1">
      <c r="A21274" s="141" t="s">
        <v>62363</v>
      </c>
      <c r="B21274" s="141" t="str">
        <f t="shared" si="332"/>
        <v>PROJETORES(TRES)EQUIPADOS COM LAMPADAS DE DESCARGA,FIXADOS EM POSTE DE CONCRETO,INCLUSIVE FERRAGENS DE FIXACAO,EXCLUSIVEPROJETORES(TRES)EQUIPADOS COM LAMPADAS DE DESCARGA,FIXADOS E PROJETORES.COLOCACAOPROJETORES(TRES)EQUIPADOS COM LAMPADAS DE DESCARGA,FIXADOS E</v>
      </c>
      <c r="C21274" s="141" t="s">
        <v>62360</v>
      </c>
      <c r="D21274" s="141" t="s">
        <v>62361</v>
      </c>
      <c r="E21274" s="141" t="s">
        <v>62362</v>
      </c>
      <c r="I21274" s="141" t="s">
        <v>14</v>
      </c>
      <c r="J21274" s="649">
        <v>324.61</v>
      </c>
    </row>
    <row r="21275" spans="1:10" hidden="1">
      <c r="A21275" s="141" t="s">
        <v>62364</v>
      </c>
      <c r="B21275" s="141" t="str">
        <f t="shared" si="332"/>
        <v>PROJETORES(QUATRO)EQUIPADOS COM LAMPADA DE DESCARGA,FIXADOSEM POSTE DE ACO RETO;INCLUSIVE FERRAGENS DE FIXACAO,EXCLUSIVPROJETORES(QUATRO)EQUIPADOS COM LAMPADA DE DESCARGA,FIXADOSE PROJETORES.COLOCACAOPROJETORES(QUATRO)EQUIPADOS COM LAMPADA DE DESCARGA,FIXADOS</v>
      </c>
      <c r="C21275" s="141" t="s">
        <v>62365</v>
      </c>
      <c r="D21275" s="141" t="s">
        <v>62366</v>
      </c>
      <c r="E21275" s="141" t="s">
        <v>62367</v>
      </c>
      <c r="I21275" s="141" t="s">
        <v>14</v>
      </c>
      <c r="J21275" s="649">
        <v>387.85</v>
      </c>
    </row>
    <row r="21276" spans="1:10" hidden="1">
      <c r="A21276" s="141" t="s">
        <v>62368</v>
      </c>
      <c r="B21276" s="141" t="str">
        <f t="shared" si="332"/>
        <v>PROJETORES(QUATRO)EQUIPADOS COM LAMPADA DE DESCARGA,FIXADOSEM POSTE DE ACO RETO;INCLUSIVE FERRAGENS DE FIXACAO,EXCLUSIVPROJETORES(QUATRO)EQUIPADOS COM LAMPADA DE DESCARGA,FIXADOSE PROJETORES.COLOCACAOPROJETORES(QUATRO)EQUIPADOS COM LAMPADA DE DESCARGA,FIXADOS</v>
      </c>
      <c r="C21276" s="141" t="s">
        <v>62365</v>
      </c>
      <c r="D21276" s="141" t="s">
        <v>62366</v>
      </c>
      <c r="E21276" s="141" t="s">
        <v>62367</v>
      </c>
      <c r="I21276" s="141" t="s">
        <v>14</v>
      </c>
      <c r="J21276" s="649">
        <v>374.19</v>
      </c>
    </row>
    <row r="21277" spans="1:10" hidden="1">
      <c r="A21277" s="141" t="s">
        <v>62369</v>
      </c>
      <c r="B21277" s="141" t="str">
        <f t="shared" si="332"/>
        <v>PROJETOR FIXADO EM BANDEJA ATRAVES DE CHUMBADORES DE ACO INOX,EXCLUSIVE PROJETOR,CHUMBADOR E BANDEJAMENTO.COLOCACAOPROJETOR FIXADO EM BANDEJA ATRAVES DE CHUMBADORES DE ACO INOPROJETOR FIXADO EM BANDEJA ATRAVES DE CHUMBADORES DE ACO INO</v>
      </c>
      <c r="C21277" s="141" t="s">
        <v>62370</v>
      </c>
      <c r="D21277" s="141" t="s">
        <v>62371</v>
      </c>
      <c r="I21277" s="141" t="s">
        <v>14</v>
      </c>
      <c r="J21277" s="649">
        <v>4.26</v>
      </c>
    </row>
    <row r="21278" spans="1:10" hidden="1">
      <c r="A21278" s="141" t="s">
        <v>62372</v>
      </c>
      <c r="B21278" s="141" t="str">
        <f t="shared" si="332"/>
        <v>PROJETOR FIXADO EM BANDEJA ATRAVES DE CHUMBADORES DE ACO INOX,EXCLUSIVE PROJETOR,CHUMBADOR E BANDEJAMENTO.COLOCACAOPROJETOR FIXADO EM BANDEJA ATRAVES DE CHUMBADORES DE ACO INOPROJETOR FIXADO EM BANDEJA ATRAVES DE CHUMBADORES DE ACO INO</v>
      </c>
      <c r="C21278" s="141" t="s">
        <v>62370</v>
      </c>
      <c r="D21278" s="141" t="s">
        <v>62371</v>
      </c>
      <c r="I21278" s="141" t="s">
        <v>14</v>
      </c>
      <c r="J21278" s="649">
        <v>3.69</v>
      </c>
    </row>
    <row r="21279" spans="1:10" hidden="1">
      <c r="A21279" s="141" t="s">
        <v>62373</v>
      </c>
      <c r="B21279" s="141" t="str">
        <f t="shared" si="332"/>
        <v>REATOR,PADRAO RIOLUZ,PARA LAMPADA DE DESCARGA,EM POSTE DE ACO,CONCRETO OU MADEIRA,EXCLUSIVE FORNECIMENTO DO REATOR E FERREATOR,PADRAO RIOLUZ,PARA LAMPADA DE DESCARGA,EM POSTE DE ACRAGENS DE FIXACAO.COLOCACAOREATOR,PADRAO RIOLUZ,PARA LAMPADA DE DESCARGA,EM POSTE DE AC</v>
      </c>
      <c r="C21279" s="141" t="s">
        <v>62374</v>
      </c>
      <c r="D21279" s="141" t="s">
        <v>62375</v>
      </c>
      <c r="E21279" s="141" t="s">
        <v>62376</v>
      </c>
      <c r="I21279" s="141" t="s">
        <v>14</v>
      </c>
      <c r="J21279" s="649">
        <v>34.11</v>
      </c>
    </row>
    <row r="21280" spans="1:10" hidden="1">
      <c r="A21280" s="141" t="s">
        <v>62377</v>
      </c>
      <c r="B21280" s="141" t="str">
        <f t="shared" si="332"/>
        <v>REATOR,PADRAO RIOLUZ,PARA LAMPADA DE DESCARGA,EM POSTE DE ACO,CONCRETO OU MADEIRA,EXCLUSIVE FORNECIMENTO DO REATOR E FERREATOR,PADRAO RIOLUZ,PARA LAMPADA DE DESCARGA,EM POSTE DE ACRAGENS DE FIXACAO.COLOCACAOREATOR,PADRAO RIOLUZ,PARA LAMPADA DE DESCARGA,EM POSTE DE AC</v>
      </c>
      <c r="C21280" s="141" t="s">
        <v>62374</v>
      </c>
      <c r="D21280" s="141" t="s">
        <v>62375</v>
      </c>
      <c r="E21280" s="141" t="s">
        <v>62376</v>
      </c>
      <c r="I21280" s="141" t="s">
        <v>14</v>
      </c>
      <c r="J21280" s="649">
        <v>29.56</v>
      </c>
    </row>
    <row r="21281" spans="1:10" hidden="1">
      <c r="A21281" s="141" t="s">
        <v>62378</v>
      </c>
      <c r="B21281" s="141" t="str">
        <f t="shared" si="332"/>
        <v>REATOR,PADRAO RIOLUZ,PARA LAMPADA DE DESCARGA EM POSTE(ACO OU CONCRETO),INCLUINDO INTERLIGACAO NA REDE E NA LUMINARIA EREATOR,PADRAO RIOLUZ,PARA LAMPADA DE DESCARGA EM POSTE(ACO OFERRAGENS DE FIXACAO;EXCLUSIVE FORNECIMENTO DO REATOR.COLOCACAOREATOR,PADRAO RIOLUZ,PARA LAMPADA DE DESCARGA EM POSTE(ACO O</v>
      </c>
      <c r="C21281" s="141" t="s">
        <v>62379</v>
      </c>
      <c r="D21281" s="141" t="s">
        <v>62380</v>
      </c>
      <c r="E21281" s="141" t="s">
        <v>62381</v>
      </c>
      <c r="F21281" s="141" t="s">
        <v>33262</v>
      </c>
      <c r="I21281" s="141" t="s">
        <v>14</v>
      </c>
      <c r="J21281" s="649">
        <v>34.11</v>
      </c>
    </row>
    <row r="21282" spans="1:10" hidden="1">
      <c r="A21282" s="141" t="s">
        <v>62382</v>
      </c>
      <c r="B21282" s="141" t="str">
        <f t="shared" si="332"/>
        <v>REATOR,PADRAO RIOLUZ,PARA LAMPADA DE DESCARGA EM POSTE(ACO OU CONCRETO),INCLUINDO INTERLIGACAO NA REDE E NA LUMINARIA EREATOR,PADRAO RIOLUZ,PARA LAMPADA DE DESCARGA EM POSTE(ACO OFERRAGENS DE FIXACAO;EXCLUSIVE FORNECIMENTO DO REATOR.COLOCACAOREATOR,PADRAO RIOLUZ,PARA LAMPADA DE DESCARGA EM POSTE(ACO O</v>
      </c>
      <c r="C21282" s="141" t="s">
        <v>62379</v>
      </c>
      <c r="D21282" s="141" t="s">
        <v>62380</v>
      </c>
      <c r="E21282" s="141" t="s">
        <v>62381</v>
      </c>
      <c r="F21282" s="141" t="s">
        <v>33262</v>
      </c>
      <c r="I21282" s="141" t="s">
        <v>14</v>
      </c>
      <c r="J21282" s="649">
        <v>29.56</v>
      </c>
    </row>
    <row r="21283" spans="1:10" hidden="1">
      <c r="A21283" s="141" t="s">
        <v>62383</v>
      </c>
      <c r="B21283" s="141" t="str">
        <f t="shared" si="332"/>
        <v>REATOR PARA LAMPADA DE DESCARGA EM TETO,PISO OU PAREDE,INCLUSIVE INTERLIGACAO NA REDE E NA LUMINARIA E FERRAGENS DE FIXAREATOR PARA LAMPADA DE DESCARGA EM TETO,PISO OU PAREDE,INCLUCAO,EXCLUSIVE FORNECIMENTO DE REATOR.COLOCACAOREATOR PARA LAMPADA DE DESCARGA EM TETO,PISO OU PAREDE,INCLU</v>
      </c>
      <c r="C21283" s="141" t="s">
        <v>62384</v>
      </c>
      <c r="D21283" s="141" t="s">
        <v>62385</v>
      </c>
      <c r="E21283" s="141" t="s">
        <v>62386</v>
      </c>
      <c r="I21283" s="141" t="s">
        <v>14</v>
      </c>
      <c r="J21283" s="649">
        <v>51.17</v>
      </c>
    </row>
    <row r="21284" spans="1:10" hidden="1">
      <c r="A21284" s="141" t="s">
        <v>62387</v>
      </c>
      <c r="B21284" s="141" t="str">
        <f t="shared" si="332"/>
        <v>REATOR PARA LAMPADA DE DESCARGA EM TETO,PISO OU PAREDE,INCLUSIVE INTERLIGACAO NA REDE E NA LUMINARIA E FERRAGENS DE FIXAREATOR PARA LAMPADA DE DESCARGA EM TETO,PISO OU PAREDE,INCLUCAO,EXCLUSIVE FORNECIMENTO DE REATOR.COLOCACAOREATOR PARA LAMPADA DE DESCARGA EM TETO,PISO OU PAREDE,INCLU</v>
      </c>
      <c r="C21284" s="141" t="s">
        <v>62384</v>
      </c>
      <c r="D21284" s="141" t="s">
        <v>62385</v>
      </c>
      <c r="E21284" s="141" t="s">
        <v>62386</v>
      </c>
      <c r="I21284" s="141" t="s">
        <v>14</v>
      </c>
      <c r="J21284" s="649">
        <v>44.34</v>
      </c>
    </row>
    <row r="21285" spans="1:10" hidden="1">
      <c r="A21285" s="141" t="s">
        <v>62388</v>
      </c>
      <c r="B21285" s="141" t="str">
        <f t="shared" si="332"/>
        <v>REATOR COM IGNITOR EM BANDEJA,EXCLUSIVE REATOR.COLOCACAOREATOR COM IGNITOR EM BANDEJA,EXCLUSIVE REATOR.COLOCACAOREATOR COM IGNITOR EM BANDEJA,EXCLUSIVE REATOR.COLOCACAO</v>
      </c>
      <c r="C21285" s="141" t="s">
        <v>62389</v>
      </c>
      <c r="I21285" s="141" t="s">
        <v>14</v>
      </c>
      <c r="J21285" s="649">
        <v>2.5499999999999998</v>
      </c>
    </row>
    <row r="21286" spans="1:10" hidden="1">
      <c r="A21286" s="141" t="s">
        <v>62390</v>
      </c>
      <c r="B21286" s="141" t="str">
        <f t="shared" si="332"/>
        <v>REATOR COM IGNITOR EM BANDEJA,EXCLUSIVE REATOR.COLOCACAOREATOR COM IGNITOR EM BANDEJA,EXCLUSIVE REATOR.COLOCACAOREATOR COM IGNITOR EM BANDEJA,EXCLUSIVE REATOR.COLOCACAO</v>
      </c>
      <c r="C21286" s="141" t="s">
        <v>62389</v>
      </c>
      <c r="I21286" s="141" t="s">
        <v>14</v>
      </c>
      <c r="J21286" s="649">
        <v>2.21</v>
      </c>
    </row>
    <row r="21287" spans="1:10" hidden="1">
      <c r="A21287" s="141" t="s">
        <v>62391</v>
      </c>
      <c r="B21287" s="141" t="str">
        <f t="shared" si="332"/>
        <v>FITA ISOLANTE AUTO-FUSAO,DE 19MMX10M.FORNECIMENTOFITA ISOLANTE AUTO-FUSAO,DE 19MMX10M.FORNECIMENTOFITA ISOLANTE AUTO-FUSAO,DE 19MMX10M.FORNECIMENTO</v>
      </c>
      <c r="C21287" s="141" t="s">
        <v>62392</v>
      </c>
      <c r="I21287" s="141" t="s">
        <v>14</v>
      </c>
      <c r="J21287" s="649">
        <v>29.32</v>
      </c>
    </row>
    <row r="21288" spans="1:10" hidden="1">
      <c r="A21288" s="141" t="s">
        <v>62393</v>
      </c>
      <c r="B21288" s="141" t="str">
        <f t="shared" si="332"/>
        <v>FITA ISOLANTE AUTO-FUSAO,DE 19MMX10M.FORNECIMENTOFITA ISOLANTE AUTO-FUSAO,DE 19MMX10M.FORNECIMENTOFITA ISOLANTE AUTO-FUSAO,DE 19MMX10M.FORNECIMENTO</v>
      </c>
      <c r="C21288" s="141" t="s">
        <v>62392</v>
      </c>
      <c r="I21288" s="141" t="s">
        <v>14</v>
      </c>
      <c r="J21288" s="649">
        <v>29.32</v>
      </c>
    </row>
    <row r="21289" spans="1:10" hidden="1">
      <c r="A21289" s="141" t="s">
        <v>62394</v>
      </c>
      <c r="B21289" s="141" t="str">
        <f t="shared" si="332"/>
        <v>FITA ISOLANTE PLASTICA ADESIVA,DE 19MMX20M.FORNECIMENTOFITA ISOLANTE PLASTICA ADESIVA,DE 19MMX20M.FORNECIMENTOFITA ISOLANTE PLASTICA ADESIVA,DE 19MMX20M.FORNECIMENTO</v>
      </c>
      <c r="C21289" s="141" t="s">
        <v>62395</v>
      </c>
      <c r="I21289" s="141" t="s">
        <v>14</v>
      </c>
      <c r="J21289" s="649">
        <v>4.66</v>
      </c>
    </row>
    <row r="21290" spans="1:10" hidden="1">
      <c r="A21290" s="141" t="s">
        <v>62396</v>
      </c>
      <c r="B21290" s="141" t="str">
        <f t="shared" si="332"/>
        <v>FITA ISOLANTE PLASTICA ADESIVA,DE 19MMX20M.FORNECIMENTOFITA ISOLANTE PLASTICA ADESIVA,DE 19MMX20M.FORNECIMENTOFITA ISOLANTE PLASTICA ADESIVA,DE 19MMX20M.FORNECIMENTO</v>
      </c>
      <c r="C21290" s="141" t="s">
        <v>62395</v>
      </c>
      <c r="I21290" s="141" t="s">
        <v>14</v>
      </c>
      <c r="J21290" s="649">
        <v>4.66</v>
      </c>
    </row>
    <row r="21291" spans="1:10" hidden="1">
      <c r="A21291" s="141" t="s">
        <v>62397</v>
      </c>
      <c r="B21291" s="141" t="str">
        <f t="shared" si="332"/>
        <v>ARRUELA EM ALUMINIO DE(13X2)MM.FORNECIMENTOARRUELA EM ALUMINIO DE(13X2)MM.FORNECIMENTOARRUELA EM ALUMINIO DE(13X2)MM.FORNECIMENTO</v>
      </c>
      <c r="C21291" s="141" t="s">
        <v>62398</v>
      </c>
      <c r="I21291" s="141" t="s">
        <v>14</v>
      </c>
      <c r="J21291" s="649">
        <v>0.84</v>
      </c>
    </row>
    <row r="21292" spans="1:10" hidden="1">
      <c r="A21292" s="141" t="s">
        <v>62399</v>
      </c>
      <c r="B21292" s="141" t="str">
        <f t="shared" si="332"/>
        <v>ARRUELA EM ALUMINIO DE(13X2)MM.FORNECIMENTOARRUELA EM ALUMINIO DE(13X2)MM.FORNECIMENTOARRUELA EM ALUMINIO DE(13X2)MM.FORNECIMENTO</v>
      </c>
      <c r="C21292" s="141" t="s">
        <v>62398</v>
      </c>
      <c r="I21292" s="141" t="s">
        <v>14</v>
      </c>
      <c r="J21292" s="649">
        <v>0.84</v>
      </c>
    </row>
    <row r="21293" spans="1:10" hidden="1">
      <c r="A21293" s="141" t="s">
        <v>62400</v>
      </c>
      <c r="B21293" s="141" t="str">
        <f t="shared" si="332"/>
        <v>ARRUELA DE PRESSAO DE(13X2,5)MM.FORNECIMENTOARRUELA DE PRESSAO DE(13X2,5)MM.FORNECIMENTOARRUELA DE PRESSAO DE(13X2,5)MM.FORNECIMENTO</v>
      </c>
      <c r="C21293" s="141" t="s">
        <v>62401</v>
      </c>
      <c r="I21293" s="141" t="s">
        <v>14</v>
      </c>
      <c r="J21293" s="649">
        <v>0.42</v>
      </c>
    </row>
    <row r="21294" spans="1:10" hidden="1">
      <c r="A21294" s="141" t="s">
        <v>62402</v>
      </c>
      <c r="B21294" s="141" t="str">
        <f t="shared" si="332"/>
        <v>ARRUELA DE PRESSAO DE(13X2,5)MM.FORNECIMENTOARRUELA DE PRESSAO DE(13X2,5)MM.FORNECIMENTOARRUELA DE PRESSAO DE(13X2,5)MM.FORNECIMENTO</v>
      </c>
      <c r="C21294" s="141" t="s">
        <v>62401</v>
      </c>
      <c r="I21294" s="141" t="s">
        <v>14</v>
      </c>
      <c r="J21294" s="649">
        <v>0.42</v>
      </c>
    </row>
    <row r="21295" spans="1:10" hidden="1">
      <c r="A21295" s="141" t="s">
        <v>62403</v>
      </c>
      <c r="B21295" s="141" t="str">
        <f t="shared" si="332"/>
        <v>CHUMBADOR EM ACO CARBONO,COM DIAMETRO DE 7/8",COMPRIMENTO DE 500MM,GALVANIZADO A QUENTE POR IMERSAO,COM PORCA,ARRUELA LICHUMBADOR EM ACO CARBONO,COM DIAMETRO DE 7/8",COMPRIMENTO DESA E ARRUELA DE PRESSAO.FORNECIMENTOCHUMBADOR EM ACO CARBONO,COM DIAMETRO DE 7/8",COMPRIMENTO DE</v>
      </c>
      <c r="C21295" s="141" t="s">
        <v>62404</v>
      </c>
      <c r="D21295" s="141" t="s">
        <v>62405</v>
      </c>
      <c r="E21295" s="141" t="s">
        <v>62406</v>
      </c>
      <c r="I21295" s="141" t="s">
        <v>14</v>
      </c>
      <c r="J21295" s="649">
        <v>140</v>
      </c>
    </row>
    <row r="21296" spans="1:10" hidden="1">
      <c r="A21296" s="141" t="s">
        <v>62407</v>
      </c>
      <c r="B21296" s="141" t="str">
        <f t="shared" si="332"/>
        <v>CHUMBADOR EM ACO CARBONO,COM DIAMETRO DE 7/8",COMPRIMENTO DE 500MM,GALVANIZADO A QUENTE POR IMERSAO,COM PORCA,ARRUELA LICHUMBADOR EM ACO CARBONO,COM DIAMETRO DE 7/8",COMPRIMENTO DESA E ARRUELA DE PRESSAO.FORNECIMENTOCHUMBADOR EM ACO CARBONO,COM DIAMETRO DE 7/8",COMPRIMENTO DE</v>
      </c>
      <c r="C21296" s="141" t="s">
        <v>62404</v>
      </c>
      <c r="D21296" s="141" t="s">
        <v>62405</v>
      </c>
      <c r="E21296" s="141" t="s">
        <v>62406</v>
      </c>
      <c r="I21296" s="141" t="s">
        <v>14</v>
      </c>
      <c r="J21296" s="649">
        <v>140</v>
      </c>
    </row>
    <row r="21297" spans="1:10" hidden="1">
      <c r="A21297" s="141" t="s">
        <v>62408</v>
      </c>
      <c r="B21297" s="141" t="str">
        <f t="shared" si="332"/>
        <v>CHUMBADOR DE ACO INOXIDAVEL 304,TEC BOLT,TBM 12.100,COMPRIMENTO DE 96MM E DIAMETRO DE 1/2",COM ARRUELA LISA E DE PRESSAOCHUMBADOR DE ACO INOXIDAVEL 304,TEC BOLT,TBM 12.100,COMPRIMEE PORCA,TECNART OU SIMILAR.FORNECIMENTOCHUMBADOR DE ACO INOXIDAVEL 304,TEC BOLT,TBM 12.100,COMPRIME</v>
      </c>
      <c r="C21297" s="141" t="s">
        <v>62409</v>
      </c>
      <c r="D21297" s="141" t="s">
        <v>62410</v>
      </c>
      <c r="E21297" s="141" t="s">
        <v>62411</v>
      </c>
      <c r="I21297" s="141" t="s">
        <v>14</v>
      </c>
      <c r="J21297" s="649">
        <v>8.93</v>
      </c>
    </row>
    <row r="21298" spans="1:10" hidden="1">
      <c r="A21298" s="141" t="s">
        <v>62412</v>
      </c>
      <c r="B21298" s="141" t="str">
        <f t="shared" si="332"/>
        <v>CHUMBADOR DE ACO INOXIDAVEL 304,TEC BOLT,TBM 12.100,COMPRIMENTO DE 96MM E DIAMETRO DE 1/2",COM ARRUELA LISA E DE PRESSAOCHUMBADOR DE ACO INOXIDAVEL 304,TEC BOLT,TBM 12.100,COMPRIMEE PORCA,TECNART OU SIMILAR.FORNECIMENTOCHUMBADOR DE ACO INOXIDAVEL 304,TEC BOLT,TBM 12.100,COMPRIME</v>
      </c>
      <c r="C21298" s="141" t="s">
        <v>62409</v>
      </c>
      <c r="D21298" s="141" t="s">
        <v>62410</v>
      </c>
      <c r="E21298" s="141" t="s">
        <v>62411</v>
      </c>
      <c r="I21298" s="141" t="s">
        <v>14</v>
      </c>
      <c r="J21298" s="649">
        <v>8.93</v>
      </c>
    </row>
    <row r="21299" spans="1:10" hidden="1">
      <c r="A21299" s="141" t="s">
        <v>62413</v>
      </c>
      <c r="B21299" s="141" t="str">
        <f t="shared" si="332"/>
        <v>CHUMBADOR DE EXPANSAO DE ACO,COM DIAMETRO DE 1/2" E COMPRIMENTO DO PARAFUSO DE 3".FORNECIMENTOCHUMBADOR DE EXPANSAO DE ACO,COM DIAMETRO DE 1/2" E COMPRIMECHUMBADOR DE EXPANSAO DE ACO,COM DIAMETRO DE 1/2" E COMPRIME</v>
      </c>
      <c r="C21299" s="141" t="s">
        <v>62414</v>
      </c>
      <c r="D21299" s="141" t="s">
        <v>62415</v>
      </c>
      <c r="I21299" s="141" t="s">
        <v>14</v>
      </c>
      <c r="J21299" s="649">
        <v>12.26</v>
      </c>
    </row>
    <row r="21300" spans="1:10" hidden="1">
      <c r="A21300" s="141" t="s">
        <v>62416</v>
      </c>
      <c r="B21300" s="141" t="str">
        <f t="shared" si="332"/>
        <v>CHUMBADOR DE EXPANSAO DE ACO,COM DIAMETRO DE 1/2" E COMPRIMENTO DO PARAFUSO DE 3".FORNECIMENTOCHUMBADOR DE EXPANSAO DE ACO,COM DIAMETRO DE 1/2" E COMPRIMECHUMBADOR DE EXPANSAO DE ACO,COM DIAMETRO DE 1/2" E COMPRIME</v>
      </c>
      <c r="C21300" s="141" t="s">
        <v>62414</v>
      </c>
      <c r="D21300" s="141" t="s">
        <v>62415</v>
      </c>
      <c r="I21300" s="141" t="s">
        <v>14</v>
      </c>
      <c r="J21300" s="649">
        <v>12.26</v>
      </c>
    </row>
    <row r="21301" spans="1:10" hidden="1">
      <c r="A21301" s="141" t="s">
        <v>62417</v>
      </c>
      <c r="B21301" s="141" t="str">
        <f t="shared" si="332"/>
        <v>CINTA CIRCULAR DE ACO GALVANIZADO COM PARAFUSOS,DE APROXIMADAMENTE 90MM.FORNECIMENTOCINTA CIRCULAR DE ACO GALVANIZADO COM PARAFUSOS,DE APROXIMADCINTA CIRCULAR DE ACO GALVANIZADO COM PARAFUSOS,DE APROXIMAD</v>
      </c>
      <c r="C21301" s="141" t="s">
        <v>62418</v>
      </c>
      <c r="D21301" s="141" t="s">
        <v>62419</v>
      </c>
      <c r="I21301" s="141" t="s">
        <v>14</v>
      </c>
      <c r="J21301" s="649">
        <v>39.14</v>
      </c>
    </row>
    <row r="21302" spans="1:10" hidden="1">
      <c r="A21302" s="141" t="s">
        <v>62420</v>
      </c>
      <c r="B21302" s="141" t="str">
        <f t="shared" si="332"/>
        <v>CINTA CIRCULAR DE ACO GALVANIZADO COM PARAFUSOS,DE APROXIMADAMENTE 90MM.FORNECIMENTOCINTA CIRCULAR DE ACO GALVANIZADO COM PARAFUSOS,DE APROXIMADCINTA CIRCULAR DE ACO GALVANIZADO COM PARAFUSOS,DE APROXIMAD</v>
      </c>
      <c r="C21302" s="141" t="s">
        <v>62418</v>
      </c>
      <c r="D21302" s="141" t="s">
        <v>62419</v>
      </c>
      <c r="I21302" s="141" t="s">
        <v>14</v>
      </c>
      <c r="J21302" s="649">
        <v>39.14</v>
      </c>
    </row>
    <row r="21303" spans="1:10" hidden="1">
      <c r="A21303" s="141" t="s">
        <v>62421</v>
      </c>
      <c r="B21303" s="141" t="str">
        <f t="shared" si="332"/>
        <v>CINTA CIRCULAR DE ACO GALVANIZADO COM PARAFUSOS,DE APROXIMADAMENTE 120MM.FORNECIMENTOCINTA CIRCULAR DE ACO GALVANIZADO COM PARAFUSOS,DE APROXIMADCINTA CIRCULAR DE ACO GALVANIZADO COM PARAFUSOS,DE APROXIMAD</v>
      </c>
      <c r="C21303" s="141" t="s">
        <v>62418</v>
      </c>
      <c r="D21303" s="141" t="s">
        <v>62422</v>
      </c>
      <c r="I21303" s="141" t="s">
        <v>14</v>
      </c>
      <c r="J21303" s="649">
        <v>49.36</v>
      </c>
    </row>
    <row r="21304" spans="1:10" hidden="1">
      <c r="A21304" s="141" t="s">
        <v>62423</v>
      </c>
      <c r="B21304" s="141" t="str">
        <f t="shared" si="332"/>
        <v>CINTA CIRCULAR DE ACO GALVANIZADO COM PARAFUSOS,DE APROXIMADAMENTE 120MM.FORNECIMENTOCINTA CIRCULAR DE ACO GALVANIZADO COM PARAFUSOS,DE APROXIMADCINTA CIRCULAR DE ACO GALVANIZADO COM PARAFUSOS,DE APROXIMAD</v>
      </c>
      <c r="C21304" s="141" t="s">
        <v>62418</v>
      </c>
      <c r="D21304" s="141" t="s">
        <v>62422</v>
      </c>
      <c r="I21304" s="141" t="s">
        <v>14</v>
      </c>
      <c r="J21304" s="649">
        <v>49.36</v>
      </c>
    </row>
    <row r="21305" spans="1:10" hidden="1">
      <c r="A21305" s="141" t="s">
        <v>62424</v>
      </c>
      <c r="B21305" s="141" t="str">
        <f t="shared" si="332"/>
        <v>CINTA CIRCULAR DE ACO GALVANIZADO COM PARAFUSOS,DE APROXIMADAMENTE 150MM.FORNECIMENTOCINTA CIRCULAR DE ACO GALVANIZADO COM PARAFUSOS,DE APROXIMADCINTA CIRCULAR DE ACO GALVANIZADO COM PARAFUSOS,DE APROXIMAD</v>
      </c>
      <c r="C21305" s="141" t="s">
        <v>62418</v>
      </c>
      <c r="D21305" s="141" t="s">
        <v>62425</v>
      </c>
      <c r="I21305" s="141" t="s">
        <v>14</v>
      </c>
      <c r="J21305" s="649">
        <v>42.83</v>
      </c>
    </row>
    <row r="21306" spans="1:10" hidden="1">
      <c r="A21306" s="141" t="s">
        <v>62426</v>
      </c>
      <c r="B21306" s="141" t="str">
        <f t="shared" si="332"/>
        <v>CINTA CIRCULAR DE ACO GALVANIZADO COM PARAFUSOS,DE APROXIMADAMENTE 150MM.FORNECIMENTOCINTA CIRCULAR DE ACO GALVANIZADO COM PARAFUSOS,DE APROXIMADCINTA CIRCULAR DE ACO GALVANIZADO COM PARAFUSOS,DE APROXIMAD</v>
      </c>
      <c r="C21306" s="141" t="s">
        <v>62418</v>
      </c>
      <c r="D21306" s="141" t="s">
        <v>62425</v>
      </c>
      <c r="I21306" s="141" t="s">
        <v>14</v>
      </c>
      <c r="J21306" s="649">
        <v>42.83</v>
      </c>
    </row>
    <row r="21307" spans="1:10" hidden="1">
      <c r="A21307" s="141" t="s">
        <v>62427</v>
      </c>
      <c r="B21307" s="141" t="str">
        <f t="shared" si="332"/>
        <v>CINTA CIRCULAR DE ACO GALVANIZADO COM PARAFUSOS,DE APROXIMADAMENTE 180MM.FORNECIMENTOCINTA CIRCULAR DE ACO GALVANIZADO COM PARAFUSOS,DE APROXIMADCINTA CIRCULAR DE ACO GALVANIZADO COM PARAFUSOS,DE APROXIMAD</v>
      </c>
      <c r="C21307" s="141" t="s">
        <v>62418</v>
      </c>
      <c r="D21307" s="141" t="s">
        <v>62428</v>
      </c>
      <c r="I21307" s="141" t="s">
        <v>14</v>
      </c>
      <c r="J21307" s="649">
        <v>56.41</v>
      </c>
    </row>
    <row r="21308" spans="1:10" hidden="1">
      <c r="A21308" s="141" t="s">
        <v>62429</v>
      </c>
      <c r="B21308" s="141" t="str">
        <f t="shared" si="332"/>
        <v>CINTA CIRCULAR DE ACO GALVANIZADO COM PARAFUSOS,DE APROXIMADAMENTE 180MM.FORNECIMENTOCINTA CIRCULAR DE ACO GALVANIZADO COM PARAFUSOS,DE APROXIMADCINTA CIRCULAR DE ACO GALVANIZADO COM PARAFUSOS,DE APROXIMAD</v>
      </c>
      <c r="C21308" s="141" t="s">
        <v>62418</v>
      </c>
      <c r="D21308" s="141" t="s">
        <v>62428</v>
      </c>
      <c r="I21308" s="141" t="s">
        <v>14</v>
      </c>
      <c r="J21308" s="649">
        <v>56.41</v>
      </c>
    </row>
    <row r="21309" spans="1:10" hidden="1">
      <c r="A21309" s="141" t="s">
        <v>62430</v>
      </c>
      <c r="B21309" s="141" t="str">
        <f t="shared" si="332"/>
        <v>CINTA CIRCULAR DE ACO GALVANIZADO COM PARAFUSOS,DE APROXIMADAMENTE 210MM.FORNECIMENTOCINTA CIRCULAR DE ACO GALVANIZADO COM PARAFUSOS,DE APROXIMADCINTA CIRCULAR DE ACO GALVANIZADO COM PARAFUSOS,DE APROXIMAD</v>
      </c>
      <c r="C21309" s="141" t="s">
        <v>62418</v>
      </c>
      <c r="D21309" s="141" t="s">
        <v>62431</v>
      </c>
      <c r="I21309" s="141" t="s">
        <v>14</v>
      </c>
      <c r="J21309" s="649">
        <v>50.35</v>
      </c>
    </row>
    <row r="21310" spans="1:10" hidden="1">
      <c r="A21310" s="141" t="s">
        <v>62432</v>
      </c>
      <c r="B21310" s="141" t="str">
        <f t="shared" si="332"/>
        <v>CINTA CIRCULAR DE ACO GALVANIZADO COM PARAFUSOS,DE APROXIMADAMENTE 210MM.FORNECIMENTOCINTA CIRCULAR DE ACO GALVANIZADO COM PARAFUSOS,DE APROXIMADCINTA CIRCULAR DE ACO GALVANIZADO COM PARAFUSOS,DE APROXIMAD</v>
      </c>
      <c r="C21310" s="141" t="s">
        <v>62418</v>
      </c>
      <c r="D21310" s="141" t="s">
        <v>62431</v>
      </c>
      <c r="I21310" s="141" t="s">
        <v>14</v>
      </c>
      <c r="J21310" s="649">
        <v>50.35</v>
      </c>
    </row>
    <row r="21311" spans="1:10" hidden="1">
      <c r="A21311" s="141" t="s">
        <v>62433</v>
      </c>
      <c r="B21311" s="141" t="str">
        <f t="shared" si="332"/>
        <v>CINTA CIRCULAR DE ACO GALVANIZADO COM PARAFUSOS,DE APROXIMADAMENTE 240MM.FORNECIMENTOCINTA CIRCULAR DE ACO GALVANIZADO COM PARAFUSOS,DE APROXIMADCINTA CIRCULAR DE ACO GALVANIZADO COM PARAFUSOS,DE APROXIMAD</v>
      </c>
      <c r="C21311" s="141" t="s">
        <v>62418</v>
      </c>
      <c r="D21311" s="141" t="s">
        <v>62434</v>
      </c>
      <c r="I21311" s="141" t="s">
        <v>14</v>
      </c>
      <c r="J21311" s="649">
        <v>61.59</v>
      </c>
    </row>
    <row r="21312" spans="1:10" hidden="1">
      <c r="A21312" s="141" t="s">
        <v>62435</v>
      </c>
      <c r="B21312" s="141" t="str">
        <f t="shared" si="332"/>
        <v>CINTA CIRCULAR DE ACO GALVANIZADO COM PARAFUSOS,DE APROXIMADAMENTE 240MM.FORNECIMENTOCINTA CIRCULAR DE ACO GALVANIZADO COM PARAFUSOS,DE APROXIMADCINTA CIRCULAR DE ACO GALVANIZADO COM PARAFUSOS,DE APROXIMAD</v>
      </c>
      <c r="C21312" s="141" t="s">
        <v>62418</v>
      </c>
      <c r="D21312" s="141" t="s">
        <v>62434</v>
      </c>
      <c r="I21312" s="141" t="s">
        <v>14</v>
      </c>
      <c r="J21312" s="649">
        <v>61.59</v>
      </c>
    </row>
    <row r="21313" spans="1:10" hidden="1">
      <c r="A21313" s="141" t="s">
        <v>62436</v>
      </c>
      <c r="B21313" s="141" t="str">
        <f t="shared" si="332"/>
        <v>CRUZETA Q-3,DE 6 PINOS.FORNECIMENTOCRUZETA Q-3,DE 6 PINOS.FORNECIMENTOCRUZETA Q-3,DE 6 PINOS.FORNECIMENTO</v>
      </c>
      <c r="C21313" s="141" t="s">
        <v>62437</v>
      </c>
      <c r="I21313" s="141" t="s">
        <v>14</v>
      </c>
      <c r="J21313" s="649">
        <v>167.89</v>
      </c>
    </row>
    <row r="21314" spans="1:10" hidden="1">
      <c r="A21314" s="141" t="s">
        <v>62438</v>
      </c>
      <c r="B21314" s="141" t="str">
        <f t="shared" si="332"/>
        <v>CRUZETA Q-3,DE 6 PINOS.FORNECIMENTOCRUZETA Q-3,DE 6 PINOS.FORNECIMENTOCRUZETA Q-3,DE 6 PINOS.FORNECIMENTO</v>
      </c>
      <c r="C21314" s="141" t="s">
        <v>62437</v>
      </c>
      <c r="I21314" s="141" t="s">
        <v>14</v>
      </c>
      <c r="J21314" s="649">
        <v>167.89</v>
      </c>
    </row>
    <row r="21315" spans="1:10" hidden="1">
      <c r="A21315" s="141" t="s">
        <v>62439</v>
      </c>
      <c r="B21315" s="141" t="str">
        <f t="shared" ref="B21315:B21378" si="333">C21315&amp;D21315&amp;C21315&amp;E21315&amp;F21315&amp;G21315&amp;H21315&amp;C21315</f>
        <v>GRAMPO TIPO "U",DIAMETRO DE 5" E ROSCA DE 1/2",INCLUSIVE PORCAS E ARRUELAS.FORNECIMENTOGRAMPO TIPO "U",DIAMETRO DE 5" E ROSCA DE 1/2",INCLUSIVE PORGRAMPO TIPO "U",DIAMETRO DE 5" E ROSCA DE 1/2",INCLUSIVE POR</v>
      </c>
      <c r="C21315" s="141" t="s">
        <v>62440</v>
      </c>
      <c r="D21315" s="141" t="s">
        <v>62441</v>
      </c>
      <c r="I21315" s="141" t="s">
        <v>14</v>
      </c>
      <c r="J21315" s="649">
        <v>23.77</v>
      </c>
    </row>
    <row r="21316" spans="1:10" hidden="1">
      <c r="A21316" s="141" t="s">
        <v>62442</v>
      </c>
      <c r="B21316" s="141" t="str">
        <f t="shared" si="333"/>
        <v>GRAMPO TIPO "U",DIAMETRO DE 5" E ROSCA DE 1/2",INCLUSIVE PORCAS E ARRUELAS.FORNECIMENTOGRAMPO TIPO "U",DIAMETRO DE 5" E ROSCA DE 1/2",INCLUSIVE PORGRAMPO TIPO "U",DIAMETRO DE 5" E ROSCA DE 1/2",INCLUSIVE POR</v>
      </c>
      <c r="C21316" s="141" t="s">
        <v>62440</v>
      </c>
      <c r="D21316" s="141" t="s">
        <v>62441</v>
      </c>
      <c r="I21316" s="141" t="s">
        <v>14</v>
      </c>
      <c r="J21316" s="649">
        <v>23.77</v>
      </c>
    </row>
    <row r="21317" spans="1:10" hidden="1">
      <c r="A21317" s="141" t="s">
        <v>62443</v>
      </c>
      <c r="B21317" s="141" t="str">
        <f t="shared" si="333"/>
        <v>PARAFUSO COM CABECA SEXTAVADA DE (5/8"X1.1/2").FORNECIMENTOPARAFUSO COM CABECA SEXTAVADA DE (5/8"X1.1/2").FORNECIMENTOPARAFUSO COM CABECA SEXTAVADA DE (5/8"X1.1/2").FORNECIMENTO</v>
      </c>
      <c r="C21317" s="141" t="s">
        <v>62444</v>
      </c>
      <c r="I21317" s="141" t="s">
        <v>14</v>
      </c>
      <c r="J21317" s="649">
        <v>2.94</v>
      </c>
    </row>
    <row r="21318" spans="1:10" hidden="1">
      <c r="A21318" s="141" t="s">
        <v>62445</v>
      </c>
      <c r="B21318" s="141" t="str">
        <f t="shared" si="333"/>
        <v>PARAFUSO COM CABECA SEXTAVADA DE (5/8"X1.1/2").FORNECIMENTOPARAFUSO COM CABECA SEXTAVADA DE (5/8"X1.1/2").FORNECIMENTOPARAFUSO COM CABECA SEXTAVADA DE (5/8"X1.1/2").FORNECIMENTO</v>
      </c>
      <c r="C21318" s="141" t="s">
        <v>62444</v>
      </c>
      <c r="I21318" s="141" t="s">
        <v>14</v>
      </c>
      <c r="J21318" s="649">
        <v>2.94</v>
      </c>
    </row>
    <row r="21319" spans="1:10" hidden="1">
      <c r="A21319" s="141" t="s">
        <v>62446</v>
      </c>
      <c r="B21319" s="141" t="str">
        <f t="shared" si="333"/>
        <v>PARAFUSO COM CABECA SEXTAVADA DE(12X1,75X50)MM.FORNECIMENTOPARAFUSO COM CABECA SEXTAVADA DE(12X1,75X50)MM.FORNECIMENTOPARAFUSO COM CABECA SEXTAVADA DE(12X1,75X50)MM.FORNECIMENTO</v>
      </c>
      <c r="C21319" s="141" t="s">
        <v>62447</v>
      </c>
      <c r="I21319" s="141" t="s">
        <v>14</v>
      </c>
      <c r="J21319" s="649">
        <v>2.42</v>
      </c>
    </row>
    <row r="21320" spans="1:10" hidden="1">
      <c r="A21320" s="141" t="s">
        <v>62448</v>
      </c>
      <c r="B21320" s="141" t="str">
        <f t="shared" si="333"/>
        <v>PARAFUSO COM CABECA SEXTAVADA DE(12X1,75X50)MM.FORNECIMENTOPARAFUSO COM CABECA SEXTAVADA DE(12X1,75X50)MM.FORNECIMENTOPARAFUSO COM CABECA SEXTAVADA DE(12X1,75X50)MM.FORNECIMENTO</v>
      </c>
      <c r="C21320" s="141" t="s">
        <v>62447</v>
      </c>
      <c r="I21320" s="141" t="s">
        <v>14</v>
      </c>
      <c r="J21320" s="649">
        <v>2.42</v>
      </c>
    </row>
    <row r="21321" spans="1:10" hidden="1">
      <c r="A21321" s="141" t="s">
        <v>62449</v>
      </c>
      <c r="B21321" s="141" t="str">
        <f t="shared" si="333"/>
        <v>PARAFUSO FRANCES DE (5/8"X2.1/2").FORNECIMENTOPARAFUSO FRANCES DE (5/8"X2.1/2").FORNECIMENTOPARAFUSO FRANCES DE (5/8"X2.1/2").FORNECIMENTO</v>
      </c>
      <c r="C21321" s="141" t="s">
        <v>62450</v>
      </c>
      <c r="I21321" s="141" t="s">
        <v>14</v>
      </c>
      <c r="J21321" s="649">
        <v>5.4</v>
      </c>
    </row>
    <row r="21322" spans="1:10" hidden="1">
      <c r="A21322" s="141" t="s">
        <v>62451</v>
      </c>
      <c r="B21322" s="141" t="str">
        <f t="shared" si="333"/>
        <v>PARAFUSO FRANCES DE (5/8"X2.1/2").FORNECIMENTOPARAFUSO FRANCES DE (5/8"X2.1/2").FORNECIMENTOPARAFUSO FRANCES DE (5/8"X2.1/2").FORNECIMENTO</v>
      </c>
      <c r="C21322" s="141" t="s">
        <v>62450</v>
      </c>
      <c r="I21322" s="141" t="s">
        <v>14</v>
      </c>
      <c r="J21322" s="649">
        <v>5.4</v>
      </c>
    </row>
    <row r="21323" spans="1:10" hidden="1">
      <c r="A21323" s="141" t="s">
        <v>62452</v>
      </c>
      <c r="B21323" s="141" t="str">
        <f t="shared" si="333"/>
        <v>PARAFUSO DE MAQUINA SEXTAVADA DE (1/2"X1.1/2").FORNECIMENTOPARAFUSO DE MAQUINA SEXTAVADA DE (1/2"X1.1/2").FORNECIMENTOPARAFUSO DE MAQUINA SEXTAVADA DE (1/2"X1.1/2").FORNECIMENTO</v>
      </c>
      <c r="C21323" s="141" t="s">
        <v>62453</v>
      </c>
      <c r="I21323" s="141" t="s">
        <v>14</v>
      </c>
      <c r="J21323" s="649">
        <v>1.63</v>
      </c>
    </row>
    <row r="21324" spans="1:10" hidden="1">
      <c r="A21324" s="141" t="s">
        <v>62454</v>
      </c>
      <c r="B21324" s="141" t="str">
        <f t="shared" si="333"/>
        <v>PARAFUSO DE MAQUINA SEXTAVADA DE (1/2"X1.1/2").FORNECIMENTOPARAFUSO DE MAQUINA SEXTAVADA DE (1/2"X1.1/2").FORNECIMENTOPARAFUSO DE MAQUINA SEXTAVADA DE (1/2"X1.1/2").FORNECIMENTO</v>
      </c>
      <c r="C21324" s="141" t="s">
        <v>62453</v>
      </c>
      <c r="I21324" s="141" t="s">
        <v>14</v>
      </c>
      <c r="J21324" s="649">
        <v>1.63</v>
      </c>
    </row>
    <row r="21325" spans="1:10" hidden="1">
      <c r="A21325" s="141" t="s">
        <v>62455</v>
      </c>
      <c r="B21325" s="141" t="str">
        <f t="shared" si="333"/>
        <v>PORCA SEXTAVADA,EM ACO BAIXO CARBONO (1010/1020),UNC,5/8"(16MM),ACABAMENTO POLIDO OU ZINCADO.FORNECIMENTOPORCA SEXTAVADA,EM ACO BAIXO CARBONO (1010/1020),UNC,5/8"(16PORCA SEXTAVADA,EM ACO BAIXO CARBONO (1010/1020),UNC,5/8"(16</v>
      </c>
      <c r="C21325" s="141" t="s">
        <v>62456</v>
      </c>
      <c r="D21325" s="141" t="s">
        <v>62457</v>
      </c>
      <c r="I21325" s="141" t="s">
        <v>14</v>
      </c>
      <c r="J21325" s="649">
        <v>0.8</v>
      </c>
    </row>
    <row r="21326" spans="1:10" hidden="1">
      <c r="A21326" s="141" t="s">
        <v>62458</v>
      </c>
      <c r="B21326" s="141" t="str">
        <f t="shared" si="333"/>
        <v>PORCA SEXTAVADA,EM ACO BAIXO CARBONO (1010/1020),UNC,5/8"(16MM),ACABAMENTO POLIDO OU ZINCADO.FORNECIMENTOPORCA SEXTAVADA,EM ACO BAIXO CARBONO (1010/1020),UNC,5/8"(16PORCA SEXTAVADA,EM ACO BAIXO CARBONO (1010/1020),UNC,5/8"(16</v>
      </c>
      <c r="C21326" s="141" t="s">
        <v>62456</v>
      </c>
      <c r="D21326" s="141" t="s">
        <v>62457</v>
      </c>
      <c r="I21326" s="141" t="s">
        <v>14</v>
      </c>
      <c r="J21326" s="649">
        <v>0.8</v>
      </c>
    </row>
    <row r="21327" spans="1:10" hidden="1">
      <c r="A21327" s="141" t="s">
        <v>62459</v>
      </c>
      <c r="B21327" s="141" t="str">
        <f t="shared" si="333"/>
        <v>PORCA SEXTAVADA EM ACO BAIXO CARBONO (1010/1020),UNC,(M12X1,75)MM,ACABAMENTO ZINCADO.FORNECIMENTOPORCA SEXTAVADA EM ACO BAIXO CARBONO (1010/1020),UNC,(M12X1,PORCA SEXTAVADA EM ACO BAIXO CARBONO (1010/1020),UNC,(M12X1,</v>
      </c>
      <c r="C21327" s="141" t="s">
        <v>62460</v>
      </c>
      <c r="D21327" s="141" t="s">
        <v>62461</v>
      </c>
      <c r="I21327" s="141" t="s">
        <v>14</v>
      </c>
      <c r="J21327" s="649">
        <v>0.51</v>
      </c>
    </row>
    <row r="21328" spans="1:10" hidden="1">
      <c r="A21328" s="141" t="s">
        <v>62462</v>
      </c>
      <c r="B21328" s="141" t="str">
        <f t="shared" si="333"/>
        <v>PORCA SEXTAVADA EM ACO BAIXO CARBONO (1010/1020),UNC,(M12X1,75)MM,ACABAMENTO ZINCADO.FORNECIMENTOPORCA SEXTAVADA EM ACO BAIXO CARBONO (1010/1020),UNC,(M12X1,PORCA SEXTAVADA EM ACO BAIXO CARBONO (1010/1020),UNC,(M12X1,</v>
      </c>
      <c r="C21328" s="141" t="s">
        <v>62460</v>
      </c>
      <c r="D21328" s="141" t="s">
        <v>62461</v>
      </c>
      <c r="I21328" s="141" t="s">
        <v>14</v>
      </c>
      <c r="J21328" s="649">
        <v>0.51</v>
      </c>
    </row>
    <row r="21329" spans="1:10" hidden="1">
      <c r="A21329" s="141" t="s">
        <v>62463</v>
      </c>
      <c r="B21329" s="141" t="str">
        <f t="shared" si="333"/>
        <v>BASE DE ACO PARA SUSTENTACAO DE POSTE FIXADA POR CHUMBADOREM FUNDACAO DE CONCRETO ARMADO.ASSENTAMENTOBASE DE ACO PARA SUSTENTACAO DE POSTE FIXADA POR CHUMBADORBASE DE ACO PARA SUSTENTACAO DE POSTE FIXADA POR CHUMBADOR</v>
      </c>
      <c r="C21329" s="141" t="s">
        <v>62464</v>
      </c>
      <c r="D21329" s="141" t="s">
        <v>62465</v>
      </c>
      <c r="I21329" s="141" t="s">
        <v>14</v>
      </c>
      <c r="J21329" s="649">
        <v>109.63</v>
      </c>
    </row>
    <row r="21330" spans="1:10" hidden="1">
      <c r="A21330" s="141" t="s">
        <v>62466</v>
      </c>
      <c r="B21330" s="141" t="str">
        <f t="shared" si="333"/>
        <v>BASE DE ACO PARA SUSTENTACAO DE POSTE FIXADA POR CHUMBADOREM FUNDACAO DE CONCRETO ARMADO.ASSENTAMENTOBASE DE ACO PARA SUSTENTACAO DE POSTE FIXADA POR CHUMBADORBASE DE ACO PARA SUSTENTACAO DE POSTE FIXADA POR CHUMBADOR</v>
      </c>
      <c r="C21330" s="141" t="s">
        <v>62464</v>
      </c>
      <c r="D21330" s="141" t="s">
        <v>62465</v>
      </c>
      <c r="I21330" s="141" t="s">
        <v>14</v>
      </c>
      <c r="J21330" s="649">
        <v>106.7</v>
      </c>
    </row>
    <row r="21331" spans="1:10" hidden="1">
      <c r="A21331" s="141" t="s">
        <v>62467</v>
      </c>
      <c r="B21331" s="141" t="str">
        <f t="shared" si="333"/>
        <v>CHUMBADOR PARA FIXACAO DE POSTE DE ACO CURVO DE 1 BRACO,DE 8M ATE 9M DE ALTURA,EXCLUSIVE ESTE,DE 7/8"X600MM,COM PORCA ECHUMBADOR PARA FIXACAO DE POSTE DE ACO CURVO DE 1 BRACO,DE 8ARRUELA GALVANIZADAS A FOGO,PADRAO RIOLUZ.FORNECIMENTO E INSTALACAOCHUMBADOR PARA FIXACAO DE POSTE DE ACO CURVO DE 1 BRACO,DE 8</v>
      </c>
      <c r="C21331" s="141" t="s">
        <v>62468</v>
      </c>
      <c r="D21331" s="141" t="s">
        <v>62469</v>
      </c>
      <c r="E21331" s="141" t="s">
        <v>62470</v>
      </c>
      <c r="F21331" s="141" t="s">
        <v>61497</v>
      </c>
      <c r="I21331" s="141" t="s">
        <v>14</v>
      </c>
      <c r="J21331" s="649">
        <v>163.98</v>
      </c>
    </row>
    <row r="21332" spans="1:10" hidden="1">
      <c r="A21332" s="141" t="s">
        <v>62471</v>
      </c>
      <c r="B21332" s="141" t="str">
        <f t="shared" si="333"/>
        <v>CHUMBADOR PARA FIXACAO DE POSTE DE ACO CURVO DE 1 BRACO,DE 8M ATE 9M DE ALTURA,EXCLUSIVE ESTE,DE 7/8"X600MM,COM PORCA ECHUMBADOR PARA FIXACAO DE POSTE DE ACO CURVO DE 1 BRACO,DE 8ARRUELA GALVANIZADAS A FOGO,PADRAO RIOLUZ.FORNECIMENTO E INSTALACAOCHUMBADOR PARA FIXACAO DE POSTE DE ACO CURVO DE 1 BRACO,DE 8</v>
      </c>
      <c r="C21332" s="141" t="s">
        <v>62468</v>
      </c>
      <c r="D21332" s="141" t="s">
        <v>62469</v>
      </c>
      <c r="E21332" s="141" t="s">
        <v>62470</v>
      </c>
      <c r="F21332" s="141" t="s">
        <v>61497</v>
      </c>
      <c r="I21332" s="141" t="s">
        <v>14</v>
      </c>
      <c r="J21332" s="649">
        <v>162.12</v>
      </c>
    </row>
    <row r="21333" spans="1:10" hidden="1">
      <c r="A21333" s="141" t="s">
        <v>62472</v>
      </c>
      <c r="B21333" s="141" t="str">
        <f t="shared" si="333"/>
        <v>CRUZETA N°2,DE 2 PINOS.FORNECIMENTOCRUZETA N°2,DE 2 PINOS.FORNECIMENTOCRUZETA N°2,DE 2 PINOS.FORNECIMENTO</v>
      </c>
      <c r="C21333" s="141" t="s">
        <v>62473</v>
      </c>
      <c r="I21333" s="141" t="s">
        <v>14</v>
      </c>
      <c r="J21333" s="649">
        <v>145</v>
      </c>
    </row>
    <row r="21334" spans="1:10" hidden="1">
      <c r="A21334" s="141" t="s">
        <v>62474</v>
      </c>
      <c r="B21334" s="141" t="str">
        <f t="shared" si="333"/>
        <v>CRUZETA N°2,DE 2 PINOS.FORNECIMENTOCRUZETA N°2,DE 2 PINOS.FORNECIMENTOCRUZETA N°2,DE 2 PINOS.FORNECIMENTO</v>
      </c>
      <c r="C21334" s="141" t="s">
        <v>62473</v>
      </c>
      <c r="I21334" s="141" t="s">
        <v>14</v>
      </c>
      <c r="J21334" s="649">
        <v>145</v>
      </c>
    </row>
    <row r="21335" spans="1:10" hidden="1">
      <c r="A21335" s="141" t="s">
        <v>62475</v>
      </c>
      <c r="B21335" s="141" t="str">
        <f t="shared" si="333"/>
        <v>ARAME DE FERRO GALVANIZADO DE 12BWG, 2,76MM.FORNECIMENTOARAME DE FERRO GALVANIZADO DE 12BWG, 2,76MM.FORNECIMENTOARAME DE FERRO GALVANIZADO DE 12BWG, 2,76MM.FORNECIMENTO</v>
      </c>
      <c r="C21335" s="141" t="s">
        <v>62476</v>
      </c>
      <c r="I21335" s="141" t="s">
        <v>4323</v>
      </c>
      <c r="J21335" s="649">
        <v>11.48</v>
      </c>
    </row>
    <row r="21336" spans="1:10" hidden="1">
      <c r="A21336" s="141" t="s">
        <v>62477</v>
      </c>
      <c r="B21336" s="141" t="str">
        <f t="shared" si="333"/>
        <v>ARAME DE FERRO GALVANIZADO DE 12BWG, 2,76MM.FORNECIMENTOARAME DE FERRO GALVANIZADO DE 12BWG, 2,76MM.FORNECIMENTOARAME DE FERRO GALVANIZADO DE 12BWG, 2,76MM.FORNECIMENTO</v>
      </c>
      <c r="C21336" s="141" t="s">
        <v>62476</v>
      </c>
      <c r="I21336" s="141" t="s">
        <v>4323</v>
      </c>
      <c r="J21336" s="649">
        <v>11.48</v>
      </c>
    </row>
    <row r="21337" spans="1:10" hidden="1">
      <c r="A21337" s="141" t="s">
        <v>62478</v>
      </c>
      <c r="B21337" s="141" t="str">
        <f t="shared" si="333"/>
        <v>EXTRACAO E TRANSPORTE DE TERRA PARA SUBSTRATO,PARA ENCHIMENTO DE SACOS PLASTICOS E PRODUCAO DE MUDAS DE ESSENCIAS FLORESEXTRACAO E TRANSPORTE DE TERRA PARA SUBSTRATO,PARA ENCHIMENTTAIS.CUSTO VALIDO PARA CADA 100 UNIDADESEXTRACAO E TRANSPORTE DE TERRA PARA SUBSTRATO,PARA ENCHIMENT</v>
      </c>
      <c r="C21337" s="141" t="s">
        <v>62479</v>
      </c>
      <c r="D21337" s="141" t="s">
        <v>62480</v>
      </c>
      <c r="E21337" s="141" t="s">
        <v>62481</v>
      </c>
      <c r="I21337" s="141" t="s">
        <v>14</v>
      </c>
      <c r="J21337" s="649">
        <v>8.4600000000000009</v>
      </c>
    </row>
    <row r="21338" spans="1:10" hidden="1">
      <c r="A21338" s="141" t="s">
        <v>62482</v>
      </c>
      <c r="B21338" s="141" t="str">
        <f t="shared" si="333"/>
        <v>EXTRACAO E TRANSPORTE DE TERRA PARA SUBSTRATO,PARA ENCHIMENTO DE SACOS PLASTICOS E PRODUCAO DE MUDAS DE ESSENCIAS FLORESEXTRACAO E TRANSPORTE DE TERRA PARA SUBSTRATO,PARA ENCHIMENTTAIS.CUSTO VALIDO PARA CADA 100 UNIDADESEXTRACAO E TRANSPORTE DE TERRA PARA SUBSTRATO,PARA ENCHIMENT</v>
      </c>
      <c r="C21338" s="141" t="s">
        <v>62479</v>
      </c>
      <c r="D21338" s="141" t="s">
        <v>62480</v>
      </c>
      <c r="E21338" s="141" t="s">
        <v>62481</v>
      </c>
      <c r="I21338" s="141" t="s">
        <v>14</v>
      </c>
      <c r="J21338" s="649">
        <v>7.33</v>
      </c>
    </row>
    <row r="21339" spans="1:10" hidden="1">
      <c r="A21339" s="141" t="s">
        <v>62483</v>
      </c>
      <c r="B21339" s="141" t="str">
        <f t="shared" si="333"/>
        <v>PENEIRAMENTO E MISTURA DE TERRA PARA ENCHIMENTO DE SACOS PLASTICOS E PRODUCAO DE MUDAS DE ESSENCIAS FLORESTAIS.CUSTO VALPENEIRAMENTO E MISTURA DE TERRA PARA ENCHIMENTO DE SACOS PLAIDO PARA CADA 100 UNIDADESPENEIRAMENTO E MISTURA DE TERRA PARA ENCHIMENTO DE SACOS PLA</v>
      </c>
      <c r="C21339" s="141" t="s">
        <v>62484</v>
      </c>
      <c r="D21339" s="141" t="s">
        <v>62485</v>
      </c>
      <c r="E21339" s="141" t="s">
        <v>62486</v>
      </c>
      <c r="I21339" s="141" t="s">
        <v>14</v>
      </c>
      <c r="J21339" s="649">
        <v>12.54</v>
      </c>
    </row>
    <row r="21340" spans="1:10" hidden="1">
      <c r="A21340" s="141" t="s">
        <v>62487</v>
      </c>
      <c r="B21340" s="141" t="str">
        <f t="shared" si="333"/>
        <v>PENEIRAMENTO E MISTURA DE TERRA PARA ENCHIMENTO DE SACOS PLASTICOS E PRODUCAO DE MUDAS DE ESSENCIAS FLORESTAIS.CUSTO VALPENEIRAMENTO E MISTURA DE TERRA PARA ENCHIMENTO DE SACOS PLAIDO PARA CADA 100 UNIDADESPENEIRAMENTO E MISTURA DE TERRA PARA ENCHIMENTO DE SACOS PLA</v>
      </c>
      <c r="C21340" s="141" t="s">
        <v>62484</v>
      </c>
      <c r="D21340" s="141" t="s">
        <v>62485</v>
      </c>
      <c r="E21340" s="141" t="s">
        <v>62486</v>
      </c>
      <c r="I21340" s="141" t="s">
        <v>14</v>
      </c>
      <c r="J21340" s="649">
        <v>10.86</v>
      </c>
    </row>
    <row r="21341" spans="1:10" hidden="1">
      <c r="A21341" s="141" t="s">
        <v>62488</v>
      </c>
      <c r="B21341" s="141" t="str">
        <f t="shared" si="333"/>
        <v>DESINFECCAO E ADUBACAO DA TERRA DE SUBSTRATO,PARA ENCHIMENTO DE SACOS PLASTICOS E PRODUCAO DE MUDAS DE ESSENCIAS FLORESTDESINFECCAO E ADUBACAO DA TERRA DE SUBSTRATO,PARA ENCHIMENTOAIS.CUSTO VALIDO PARA CADA 100 UNIDADESDESINFECCAO E ADUBACAO DA TERRA DE SUBSTRATO,PARA ENCHIMENTO</v>
      </c>
      <c r="C21341" s="141" t="s">
        <v>62489</v>
      </c>
      <c r="D21341" s="141" t="s">
        <v>62490</v>
      </c>
      <c r="E21341" s="141" t="s">
        <v>62491</v>
      </c>
      <c r="I21341" s="141" t="s">
        <v>14</v>
      </c>
      <c r="J21341" s="649">
        <v>4.2300000000000004</v>
      </c>
    </row>
    <row r="21342" spans="1:10" hidden="1">
      <c r="A21342" s="141" t="s">
        <v>62492</v>
      </c>
      <c r="B21342" s="141" t="str">
        <f t="shared" si="333"/>
        <v>DESINFECCAO E ADUBACAO DA TERRA DE SUBSTRATO,PARA ENCHIMENTO DE SACOS PLASTICOS E PRODUCAO DE MUDAS DE ESSENCIAS FLORESTDESINFECCAO E ADUBACAO DA TERRA DE SUBSTRATO,PARA ENCHIMENTOAIS.CUSTO VALIDO PARA CADA 100 UNIDADESDESINFECCAO E ADUBACAO DA TERRA DE SUBSTRATO,PARA ENCHIMENTO</v>
      </c>
      <c r="C21342" s="141" t="s">
        <v>62489</v>
      </c>
      <c r="D21342" s="141" t="s">
        <v>62490</v>
      </c>
      <c r="E21342" s="141" t="s">
        <v>62491</v>
      </c>
      <c r="I21342" s="141" t="s">
        <v>14</v>
      </c>
      <c r="J21342" s="649">
        <v>3.66</v>
      </c>
    </row>
    <row r="21343" spans="1:10" hidden="1">
      <c r="A21343" s="141" t="s">
        <v>62493</v>
      </c>
      <c r="B21343" s="141" t="str">
        <f t="shared" si="333"/>
        <v>ENCHIMENTO DOS SACOS PLASTICOS,PARA PRODUCAO DE MUDAS DE ESSENCIAS FLORESTAIS.CUSTO VALIDO PARA CADA 100 UNIDADESENCHIMENTO DOS SACOS PLASTICOS,PARA PRODUCAO DE MUDAS DE ESSENCHIMENTO DOS SACOS PLASTICOS,PARA PRODUCAO DE MUDAS DE ESS</v>
      </c>
      <c r="C21343" s="141" t="s">
        <v>62494</v>
      </c>
      <c r="D21343" s="141" t="s">
        <v>62495</v>
      </c>
      <c r="I21343" s="141" t="s">
        <v>14</v>
      </c>
      <c r="J21343" s="649">
        <v>30.61</v>
      </c>
    </row>
    <row r="21344" spans="1:10" hidden="1">
      <c r="A21344" s="141" t="s">
        <v>62496</v>
      </c>
      <c r="B21344" s="141" t="str">
        <f t="shared" si="333"/>
        <v>ENCHIMENTO DOS SACOS PLASTICOS,PARA PRODUCAO DE MUDAS DE ESSENCIAS FLORESTAIS.CUSTO VALIDO PARA CADA 100 UNIDADESENCHIMENTO DOS SACOS PLASTICOS,PARA PRODUCAO DE MUDAS DE ESSENCHIMENTO DOS SACOS PLASTICOS,PARA PRODUCAO DE MUDAS DE ESS</v>
      </c>
      <c r="C21344" s="141" t="s">
        <v>62494</v>
      </c>
      <c r="D21344" s="141" t="s">
        <v>62495</v>
      </c>
      <c r="I21344" s="141" t="s">
        <v>14</v>
      </c>
      <c r="J21344" s="649">
        <v>28.23</v>
      </c>
    </row>
    <row r="21345" spans="1:10" hidden="1">
      <c r="A21345" s="141" t="s">
        <v>62497</v>
      </c>
      <c r="B21345" s="141" t="str">
        <f t="shared" si="333"/>
        <v>PREPARO DOS CANTEIROS,PARA PRODUCAO DE MUDAS DE ESSENCIAS FLORESTAIS.CUSTO VALIDO PARA CADA 100 UNIDADESPREPARO DOS CANTEIROS,PARA PRODUCAO DE MUDAS DE ESSENCIAS FLPREPARO DOS CANTEIROS,PARA PRODUCAO DE MUDAS DE ESSENCIAS FL</v>
      </c>
      <c r="C21345" s="141" t="s">
        <v>62498</v>
      </c>
      <c r="D21345" s="141" t="s">
        <v>62499</v>
      </c>
      <c r="I21345" s="141" t="s">
        <v>14</v>
      </c>
      <c r="J21345" s="649">
        <v>4.2300000000000004</v>
      </c>
    </row>
    <row r="21346" spans="1:10" hidden="1">
      <c r="A21346" s="141" t="s">
        <v>62500</v>
      </c>
      <c r="B21346" s="141" t="str">
        <f t="shared" si="333"/>
        <v>PREPARO DOS CANTEIROS,PARA PRODUCAO DE MUDAS DE ESSENCIAS FLORESTAIS.CUSTO VALIDO PARA CADA 100 UNIDADESPREPARO DOS CANTEIROS,PARA PRODUCAO DE MUDAS DE ESSENCIAS FLPREPARO DOS CANTEIROS,PARA PRODUCAO DE MUDAS DE ESSENCIAS FL</v>
      </c>
      <c r="C21346" s="141" t="s">
        <v>62498</v>
      </c>
      <c r="D21346" s="141" t="s">
        <v>62499</v>
      </c>
      <c r="I21346" s="141" t="s">
        <v>14</v>
      </c>
      <c r="J21346" s="649">
        <v>3.66</v>
      </c>
    </row>
    <row r="21347" spans="1:10" hidden="1">
      <c r="A21347" s="141" t="s">
        <v>62501</v>
      </c>
      <c r="B21347" s="141" t="str">
        <f t="shared" si="333"/>
        <v>ENCANTEIRAMENTO DOS SACOS PLASTICOS,PARA PRODUCAO DE MUDAS NATIVAS DE ESSENCIAS FLORESTAIS.CUSTO VALIDO PARA CADA 100 UNENCANTEIRAMENTO DOS SACOS PLASTICOS,PARA PRODUCAO DE MUDAS NIDADESENCANTEIRAMENTO DOS SACOS PLASTICOS,PARA PRODUCAO DE MUDAS N</v>
      </c>
      <c r="C21347" s="141" t="s">
        <v>62502</v>
      </c>
      <c r="D21347" s="141" t="s">
        <v>62503</v>
      </c>
      <c r="E21347" s="141" t="s">
        <v>62504</v>
      </c>
      <c r="I21347" s="141" t="s">
        <v>14</v>
      </c>
      <c r="J21347" s="649">
        <v>12.54</v>
      </c>
    </row>
    <row r="21348" spans="1:10" hidden="1">
      <c r="A21348" s="141" t="s">
        <v>62505</v>
      </c>
      <c r="B21348" s="141" t="str">
        <f t="shared" si="333"/>
        <v>ENCANTEIRAMENTO DOS SACOS PLASTICOS,PARA PRODUCAO DE MUDAS NATIVAS DE ESSENCIAS FLORESTAIS.CUSTO VALIDO PARA CADA 100 UNENCANTEIRAMENTO DOS SACOS PLASTICOS,PARA PRODUCAO DE MUDAS NIDADESENCANTEIRAMENTO DOS SACOS PLASTICOS,PARA PRODUCAO DE MUDAS N</v>
      </c>
      <c r="C21348" s="141" t="s">
        <v>62502</v>
      </c>
      <c r="D21348" s="141" t="s">
        <v>62503</v>
      </c>
      <c r="E21348" s="141" t="s">
        <v>62504</v>
      </c>
      <c r="I21348" s="141" t="s">
        <v>14</v>
      </c>
      <c r="J21348" s="649">
        <v>10.86</v>
      </c>
    </row>
    <row r="21349" spans="1:10" hidden="1">
      <c r="A21349" s="141" t="s">
        <v>62506</v>
      </c>
      <c r="B21349" s="141" t="str">
        <f t="shared" si="333"/>
        <v>REPICAGEM E DESBASTE DAS MUDAS DE ESSENCIAS FLORESTAIS.CUSTO VALIDO PARA CADA 100 UNIDADESREPICAGEM E DESBASTE DAS MUDAS DE ESSENCIAS FLORESTAIS.CUSTOREPICAGEM E DESBASTE DAS MUDAS DE ESSENCIAS FLORESTAIS.CUSTO</v>
      </c>
      <c r="C21349" s="141" t="s">
        <v>62507</v>
      </c>
      <c r="D21349" s="141" t="s">
        <v>62508</v>
      </c>
      <c r="I21349" s="141" t="s">
        <v>14</v>
      </c>
      <c r="J21349" s="649">
        <v>8.3000000000000007</v>
      </c>
    </row>
    <row r="21350" spans="1:10" hidden="1">
      <c r="A21350" s="141" t="s">
        <v>62509</v>
      </c>
      <c r="B21350" s="141" t="str">
        <f t="shared" si="333"/>
        <v>REPICAGEM E DESBASTE DAS MUDAS DE ESSENCIAS FLORESTAIS.CUSTO VALIDO PARA CADA 100 UNIDADESREPICAGEM E DESBASTE DAS MUDAS DE ESSENCIAS FLORESTAIS.CUSTOREPICAGEM E DESBASTE DAS MUDAS DE ESSENCIAS FLORESTAIS.CUSTO</v>
      </c>
      <c r="C21350" s="141" t="s">
        <v>62507</v>
      </c>
      <c r="D21350" s="141" t="s">
        <v>62508</v>
      </c>
      <c r="I21350" s="141" t="s">
        <v>14</v>
      </c>
      <c r="J21350" s="649">
        <v>7.2</v>
      </c>
    </row>
    <row r="21351" spans="1:10" hidden="1">
      <c r="A21351" s="141" t="s">
        <v>62510</v>
      </c>
      <c r="B21351" s="141" t="str">
        <f t="shared" si="333"/>
        <v>IRRIGACAO DAS MUDAS DE ESSENCIAS FLORESTAIS COM USO DE MANGUEIRA.CUSTO VALIDO PARA CADA 100 UNIDADESIRRIGACAO DAS MUDAS DE ESSENCIAS FLORESTAIS COM USO DE MANGUIRRIGACAO DAS MUDAS DE ESSENCIAS FLORESTAIS COM USO DE MANGU</v>
      </c>
      <c r="C21351" s="141" t="s">
        <v>62511</v>
      </c>
      <c r="D21351" s="141" t="s">
        <v>62512</v>
      </c>
      <c r="I21351" s="141" t="s">
        <v>14</v>
      </c>
      <c r="J21351" s="649">
        <v>41.69</v>
      </c>
    </row>
    <row r="21352" spans="1:10" hidden="1">
      <c r="A21352" s="141" t="s">
        <v>62513</v>
      </c>
      <c r="B21352" s="141" t="str">
        <f t="shared" si="333"/>
        <v>IRRIGACAO DAS MUDAS DE ESSENCIAS FLORESTAIS COM USO DE MANGUEIRA.CUSTO VALIDO PARA CADA 100 UNIDADESIRRIGACAO DAS MUDAS DE ESSENCIAS FLORESTAIS COM USO DE MANGUIRRIGACAO DAS MUDAS DE ESSENCIAS FLORESTAIS COM USO DE MANGU</v>
      </c>
      <c r="C21352" s="141" t="s">
        <v>62511</v>
      </c>
      <c r="D21352" s="141" t="s">
        <v>62512</v>
      </c>
      <c r="I21352" s="141" t="s">
        <v>14</v>
      </c>
      <c r="J21352" s="649">
        <v>36.130000000000003</v>
      </c>
    </row>
    <row r="21353" spans="1:10" hidden="1">
      <c r="A21353" s="141" t="s">
        <v>62514</v>
      </c>
      <c r="B21353" s="141" t="str">
        <f t="shared" si="333"/>
        <v>CAPINA MANUAL,REMOCAO E SELECAO DAS MUDAS DE ESSENCIAS FLORESTAIS.CUSTO VALIDO PARA CADA 100 UNIDADESCAPINA MANUAL,REMOCAO E SELECAO DAS MUDAS DE ESSENCIAS FLORECAPINA MANUAL,REMOCAO E SELECAO DAS MUDAS DE ESSENCIAS FLORE</v>
      </c>
      <c r="C21353" s="141" t="s">
        <v>62515</v>
      </c>
      <c r="D21353" s="141" t="s">
        <v>62516</v>
      </c>
      <c r="I21353" s="141" t="s">
        <v>14</v>
      </c>
      <c r="J21353" s="649">
        <v>2.66</v>
      </c>
    </row>
    <row r="21354" spans="1:10" hidden="1">
      <c r="A21354" s="141" t="s">
        <v>62517</v>
      </c>
      <c r="B21354" s="141" t="str">
        <f t="shared" si="333"/>
        <v>CAPINA MANUAL,REMOCAO E SELECAO DAS MUDAS DE ESSENCIAS FLORESTAIS.CUSTO VALIDO PARA CADA 100 UNIDADESCAPINA MANUAL,REMOCAO E SELECAO DAS MUDAS DE ESSENCIAS FLORECAPINA MANUAL,REMOCAO E SELECAO DAS MUDAS DE ESSENCIAS FLORE</v>
      </c>
      <c r="C21354" s="141" t="s">
        <v>62515</v>
      </c>
      <c r="D21354" s="141" t="s">
        <v>62516</v>
      </c>
      <c r="I21354" s="141" t="s">
        <v>14</v>
      </c>
      <c r="J21354" s="649">
        <v>2.2999999999999998</v>
      </c>
    </row>
    <row r="21355" spans="1:10" hidden="1">
      <c r="A21355" s="141" t="s">
        <v>62518</v>
      </c>
      <c r="B21355" s="141" t="str">
        <f t="shared" si="333"/>
        <v>APLICACAO DE DEFENSIVOS,EXCLUSIVE ESTE,NAS MUDAS DE ESSENCIAS FLORESTAIS.CUSTO VALIDO PARA CADA 100 UNIDADESAPLICACAO DE DEFENSIVOS,EXCLUSIVE ESTE,NAS MUDAS DE ESSENCIAAPLICACAO DE DEFENSIVOS,EXCLUSIVE ESTE,NAS MUDAS DE ESSENCIA</v>
      </c>
      <c r="C21355" s="141" t="s">
        <v>62519</v>
      </c>
      <c r="D21355" s="141" t="s">
        <v>62520</v>
      </c>
      <c r="I21355" s="141" t="s">
        <v>14</v>
      </c>
      <c r="J21355" s="649">
        <v>62.7</v>
      </c>
    </row>
    <row r="21356" spans="1:10" hidden="1">
      <c r="A21356" s="141" t="s">
        <v>62521</v>
      </c>
      <c r="B21356" s="141" t="str">
        <f t="shared" si="333"/>
        <v>APLICACAO DE DEFENSIVOS,EXCLUSIVE ESTE,NAS MUDAS DE ESSENCIAS FLORESTAIS.CUSTO VALIDO PARA CADA 100 UNIDADESAPLICACAO DE DEFENSIVOS,EXCLUSIVE ESTE,NAS MUDAS DE ESSENCIAAPLICACAO DE DEFENSIVOS,EXCLUSIVE ESTE,NAS MUDAS DE ESSENCIA</v>
      </c>
      <c r="C21356" s="141" t="s">
        <v>62519</v>
      </c>
      <c r="D21356" s="141" t="s">
        <v>62520</v>
      </c>
      <c r="I21356" s="141" t="s">
        <v>14</v>
      </c>
      <c r="J21356" s="649">
        <v>54.34</v>
      </c>
    </row>
    <row r="21357" spans="1:10" hidden="1">
      <c r="A21357" s="141" t="s">
        <v>62522</v>
      </c>
      <c r="B21357" s="141" t="str">
        <f t="shared" si="333"/>
        <v>PREPARO DE ESTACAS PARA PRODUCAO DE MUDAS DE ESSENCIAS FLORESTAIS.CUSTO VALIDO PARA CADA 100 UNIDADESPREPARO DE ESTACAS PARA PRODUCAO DE MUDAS DE ESSENCIAS FLOREPREPARO DE ESTACAS PARA PRODUCAO DE MUDAS DE ESSENCIAS FLORE</v>
      </c>
      <c r="C21357" s="141" t="s">
        <v>62523</v>
      </c>
      <c r="D21357" s="141" t="s">
        <v>62516</v>
      </c>
      <c r="I21357" s="141" t="s">
        <v>14</v>
      </c>
      <c r="J21357" s="649">
        <v>8.3000000000000007</v>
      </c>
    </row>
    <row r="21358" spans="1:10" hidden="1">
      <c r="A21358" s="141" t="s">
        <v>62524</v>
      </c>
      <c r="B21358" s="141" t="str">
        <f t="shared" si="333"/>
        <v>PREPARO DE ESTACAS PARA PRODUCAO DE MUDAS DE ESSENCIAS FLORESTAIS.CUSTO VALIDO PARA CADA 100 UNIDADESPREPARO DE ESTACAS PARA PRODUCAO DE MUDAS DE ESSENCIAS FLOREPREPARO DE ESTACAS PARA PRODUCAO DE MUDAS DE ESSENCIAS FLORE</v>
      </c>
      <c r="C21358" s="141" t="s">
        <v>62523</v>
      </c>
      <c r="D21358" s="141" t="s">
        <v>62516</v>
      </c>
      <c r="I21358" s="141" t="s">
        <v>14</v>
      </c>
      <c r="J21358" s="649">
        <v>7.2</v>
      </c>
    </row>
    <row r="21359" spans="1:10" hidden="1">
      <c r="A21359" s="141" t="s">
        <v>62525</v>
      </c>
      <c r="B21359" s="141" t="str">
        <f t="shared" si="333"/>
        <v>SACO PLASTICO PARA PRODUCAO DE MUDAS NA MEDIA DE (15X25)CM X 0,15MM.FORNECIMENTOSACO PLASTICO PARA PRODUCAO DE MUDAS NA MEDIA DE (15X25)CM XSACO PLASTICO PARA PRODUCAO DE MUDAS NA MEDIA DE (15X25)CM X</v>
      </c>
      <c r="C21359" s="141" t="s">
        <v>62526</v>
      </c>
      <c r="D21359" s="141" t="s">
        <v>62527</v>
      </c>
      <c r="I21359" s="141" t="s">
        <v>4323</v>
      </c>
      <c r="J21359" s="649">
        <v>22.56</v>
      </c>
    </row>
    <row r="21360" spans="1:10" hidden="1">
      <c r="A21360" s="141" t="s">
        <v>62528</v>
      </c>
      <c r="B21360" s="141" t="str">
        <f t="shared" si="333"/>
        <v>SACO PLASTICO PARA PRODUCAO DE MUDAS NA MEDIA DE (15X25)CM X 0,15MM.FORNECIMENTOSACO PLASTICO PARA PRODUCAO DE MUDAS NA MEDIA DE (15X25)CM XSACO PLASTICO PARA PRODUCAO DE MUDAS NA MEDIA DE (15X25)CM X</v>
      </c>
      <c r="C21360" s="141" t="s">
        <v>62526</v>
      </c>
      <c r="D21360" s="141" t="s">
        <v>62527</v>
      </c>
      <c r="I21360" s="141" t="s">
        <v>4323</v>
      </c>
      <c r="J21360" s="649">
        <v>22.56</v>
      </c>
    </row>
    <row r="21361" spans="1:10" hidden="1">
      <c r="A21361" s="141" t="s">
        <v>62529</v>
      </c>
      <c r="B21361" s="141" t="str">
        <f t="shared" si="333"/>
        <v>SACO PLASTICO PARA PRODUCAO DE MUDAS NA MEDIA DE (20X30)CM X 0,20MM.FORNECIMENTOSACO PLASTICO PARA PRODUCAO DE MUDAS NA MEDIA DE (20X30)CM XSACO PLASTICO PARA PRODUCAO DE MUDAS NA MEDIA DE (20X30)CM X</v>
      </c>
      <c r="C21361" s="141" t="s">
        <v>62530</v>
      </c>
      <c r="D21361" s="141" t="s">
        <v>62531</v>
      </c>
      <c r="I21361" s="141" t="s">
        <v>4323</v>
      </c>
      <c r="J21361" s="649">
        <v>22.56</v>
      </c>
    </row>
    <row r="21362" spans="1:10" hidden="1">
      <c r="A21362" s="141" t="s">
        <v>62532</v>
      </c>
      <c r="B21362" s="141" t="str">
        <f t="shared" si="333"/>
        <v>SACO PLASTICO PARA PRODUCAO DE MUDAS NA MEDIA DE (20X30)CM X 0,20MM.FORNECIMENTOSACO PLASTICO PARA PRODUCAO DE MUDAS NA MEDIA DE (20X30)CM XSACO PLASTICO PARA PRODUCAO DE MUDAS NA MEDIA DE (20X30)CM X</v>
      </c>
      <c r="C21362" s="141" t="s">
        <v>62530</v>
      </c>
      <c r="D21362" s="141" t="s">
        <v>62531</v>
      </c>
      <c r="I21362" s="141" t="s">
        <v>4323</v>
      </c>
      <c r="J21362" s="649">
        <v>22.56</v>
      </c>
    </row>
    <row r="21363" spans="1:10" hidden="1">
      <c r="A21363" s="141" t="s">
        <v>62533</v>
      </c>
      <c r="B21363" s="141" t="str">
        <f t="shared" si="333"/>
        <v>SACO PLASTICO PARA PRODUCAO DE MUDAS NA MEDIA DE (28X35)CM X 0,22MM.FORNECIMENTOSACO PLASTICO PARA PRODUCAO DE MUDAS NA MEDIA DE (28X35)CM XSACO PLASTICO PARA PRODUCAO DE MUDAS NA MEDIA DE (28X35)CM X</v>
      </c>
      <c r="C21363" s="141" t="s">
        <v>62534</v>
      </c>
      <c r="D21363" s="141" t="s">
        <v>62535</v>
      </c>
      <c r="I21363" s="141" t="s">
        <v>4323</v>
      </c>
      <c r="J21363" s="649">
        <v>22.56</v>
      </c>
    </row>
    <row r="21364" spans="1:10" hidden="1">
      <c r="A21364" s="141" t="s">
        <v>62536</v>
      </c>
      <c r="B21364" s="141" t="str">
        <f t="shared" si="333"/>
        <v>SACO PLASTICO PARA PRODUCAO DE MUDAS NA MEDIA DE (28X35)CM X 0,22MM.FORNECIMENTOSACO PLASTICO PARA PRODUCAO DE MUDAS NA MEDIA DE (28X35)CM XSACO PLASTICO PARA PRODUCAO DE MUDAS NA MEDIA DE (28X35)CM X</v>
      </c>
      <c r="C21364" s="141" t="s">
        <v>62534</v>
      </c>
      <c r="D21364" s="141" t="s">
        <v>62535</v>
      </c>
      <c r="I21364" s="141" t="s">
        <v>4323</v>
      </c>
      <c r="J21364" s="649">
        <v>22.56</v>
      </c>
    </row>
    <row r="21365" spans="1:10" hidden="1">
      <c r="A21365" s="141" t="s">
        <v>62537</v>
      </c>
      <c r="B21365" s="141" t="str">
        <f t="shared" si="333"/>
        <v>MUDAS DE ARVORES NATIVAS,TIPO PAU BRASIL OU SIMILAR,COM APROXIMADAMENTE 1,00M DE ALTURA.FORNECIMENTOMUDAS DE ARVORES NATIVAS,TIPO PAU BRASIL OU SIMILAR,COM APROMUDAS DE ARVORES NATIVAS,TIPO PAU BRASIL OU SIMILAR,COM APRO</v>
      </c>
      <c r="C21365" s="141" t="s">
        <v>62538</v>
      </c>
      <c r="D21365" s="141" t="s">
        <v>62539</v>
      </c>
      <c r="I21365" s="141" t="s">
        <v>14</v>
      </c>
      <c r="J21365" s="649">
        <v>12</v>
      </c>
    </row>
    <row r="21366" spans="1:10" hidden="1">
      <c r="A21366" s="141" t="s">
        <v>62540</v>
      </c>
      <c r="B21366" s="141" t="str">
        <f t="shared" si="333"/>
        <v>MUDAS DE ARVORES NATIVAS,TIPO PAU BRASIL OU SIMILAR,COM APROXIMADAMENTE 1,00M DE ALTURA.FORNECIMENTOMUDAS DE ARVORES NATIVAS,TIPO PAU BRASIL OU SIMILAR,COM APROMUDAS DE ARVORES NATIVAS,TIPO PAU BRASIL OU SIMILAR,COM APRO</v>
      </c>
      <c r="C21366" s="141" t="s">
        <v>62538</v>
      </c>
      <c r="D21366" s="141" t="s">
        <v>62539</v>
      </c>
      <c r="I21366" s="141" t="s">
        <v>14</v>
      </c>
      <c r="J21366" s="649">
        <v>12</v>
      </c>
    </row>
    <row r="21367" spans="1:10" hidden="1">
      <c r="A21367" s="141" t="s">
        <v>62541</v>
      </c>
      <c r="B21367" s="141" t="str">
        <f t="shared" si="333"/>
        <v>MUDAS DE ESPECIES VEGETAIS EXOTICAS,TIPO ACACIA,TAMARINDO OU SIMILAR,COM APROXIMADAMENTE 30CM DE ALTURA.FORNECIMENTOMUDAS DE ESPECIES VEGETAIS EXOTICAS,TIPO ACACIA,TAMARINDO OUMUDAS DE ESPECIES VEGETAIS EXOTICAS,TIPO ACACIA,TAMARINDO OU</v>
      </c>
      <c r="C21367" s="141" t="s">
        <v>62542</v>
      </c>
      <c r="D21367" s="141" t="s">
        <v>62543</v>
      </c>
      <c r="I21367" s="141" t="s">
        <v>14</v>
      </c>
      <c r="J21367" s="649">
        <v>3.5</v>
      </c>
    </row>
    <row r="21368" spans="1:10" hidden="1">
      <c r="A21368" s="141" t="s">
        <v>62544</v>
      </c>
      <c r="B21368" s="141" t="str">
        <f t="shared" si="333"/>
        <v>MUDAS DE ESPECIES VEGETAIS EXOTICAS,TIPO ACACIA,TAMARINDO OU SIMILAR,COM APROXIMADAMENTE 30CM DE ALTURA.FORNECIMENTOMUDAS DE ESPECIES VEGETAIS EXOTICAS,TIPO ACACIA,TAMARINDO OUMUDAS DE ESPECIES VEGETAIS EXOTICAS,TIPO ACACIA,TAMARINDO OU</v>
      </c>
      <c r="C21368" s="141" t="s">
        <v>62542</v>
      </c>
      <c r="D21368" s="141" t="s">
        <v>62543</v>
      </c>
      <c r="I21368" s="141" t="s">
        <v>14</v>
      </c>
      <c r="J21368" s="649">
        <v>3.5</v>
      </c>
    </row>
    <row r="21369" spans="1:10" hidden="1">
      <c r="A21369" s="141" t="s">
        <v>62545</v>
      </c>
      <c r="B21369" s="141" t="str">
        <f t="shared" si="333"/>
        <v>MUDAS DE ESPECIES VEGETAIS NATIVAS TIPO PAU BRASIL OU SIMILAR,COM APROXIMADAMENTE 30CM DE ALTURA.FORNECIMENTOMUDAS DE ESPECIES VEGETAIS NATIVAS TIPO PAU BRASIL OU SIMILAMUDAS DE ESPECIES VEGETAIS NATIVAS TIPO PAU BRASIL OU SIMILA</v>
      </c>
      <c r="C21369" s="141" t="s">
        <v>62546</v>
      </c>
      <c r="D21369" s="141" t="s">
        <v>62547</v>
      </c>
      <c r="I21369" s="141" t="s">
        <v>14</v>
      </c>
      <c r="J21369" s="649">
        <v>4.5</v>
      </c>
    </row>
    <row r="21370" spans="1:10" hidden="1">
      <c r="A21370" s="141" t="s">
        <v>62548</v>
      </c>
      <c r="B21370" s="141" t="str">
        <f t="shared" si="333"/>
        <v>MUDAS DE ESPECIES VEGETAIS NATIVAS TIPO PAU BRASIL OU SIMILAR,COM APROXIMADAMENTE 30CM DE ALTURA.FORNECIMENTOMUDAS DE ESPECIES VEGETAIS NATIVAS TIPO PAU BRASIL OU SIMILAMUDAS DE ESPECIES VEGETAIS NATIVAS TIPO PAU BRASIL OU SIMILA</v>
      </c>
      <c r="C21370" s="141" t="s">
        <v>62546</v>
      </c>
      <c r="D21370" s="141" t="s">
        <v>62547</v>
      </c>
      <c r="I21370" s="141" t="s">
        <v>14</v>
      </c>
      <c r="J21370" s="649">
        <v>4.5</v>
      </c>
    </row>
    <row r="21371" spans="1:10" hidden="1">
      <c r="A21371" s="141" t="s">
        <v>62549</v>
      </c>
      <c r="B21371" s="141" t="str">
        <f t="shared" si="333"/>
        <v>CONSTRUCAO MANUAL DE ACEIROS E TRILHASCONSTRUCAO MANUAL DE ACEIROS E TRILHASCONSTRUCAO MANUAL DE ACEIROS E TRILHAS</v>
      </c>
      <c r="C21371" s="141" t="s">
        <v>62550</v>
      </c>
      <c r="I21371" s="141" t="s">
        <v>27</v>
      </c>
      <c r="J21371" s="649">
        <v>3.13</v>
      </c>
    </row>
    <row r="21372" spans="1:10" hidden="1">
      <c r="A21372" s="141" t="s">
        <v>62551</v>
      </c>
      <c r="B21372" s="141" t="str">
        <f t="shared" si="333"/>
        <v>CONSTRUCAO MANUAL DE ACEIROS E TRILHASCONSTRUCAO MANUAL DE ACEIROS E TRILHASCONSTRUCAO MANUAL DE ACEIROS E TRILHAS</v>
      </c>
      <c r="C21372" s="141" t="s">
        <v>62550</v>
      </c>
      <c r="I21372" s="141" t="s">
        <v>27</v>
      </c>
      <c r="J21372" s="649">
        <v>2.71</v>
      </c>
    </row>
    <row r="21373" spans="1:10" hidden="1">
      <c r="A21373" s="141" t="s">
        <v>62552</v>
      </c>
      <c r="B21373" s="141" t="str">
        <f t="shared" si="333"/>
        <v>ROCADA MANUAL DE VEGETACAO DENSA COM FOICEROCADA MANUAL DE VEGETACAO DENSA COM FOICEROCADA MANUAL DE VEGETACAO DENSA COM FOICE</v>
      </c>
      <c r="C21373" s="141" t="s">
        <v>62553</v>
      </c>
      <c r="I21373" s="141" t="s">
        <v>22127</v>
      </c>
      <c r="J21373" s="649">
        <v>2351.4899999999998</v>
      </c>
    </row>
    <row r="21374" spans="1:10" hidden="1">
      <c r="A21374" s="141" t="s">
        <v>62554</v>
      </c>
      <c r="B21374" s="141" t="str">
        <f t="shared" si="333"/>
        <v>ROCADA MANUAL DE VEGETACAO DENSA COM FOICEROCADA MANUAL DE VEGETACAO DENSA COM FOICEROCADA MANUAL DE VEGETACAO DENSA COM FOICE</v>
      </c>
      <c r="C21374" s="141" t="s">
        <v>62553</v>
      </c>
      <c r="I21374" s="141" t="s">
        <v>22127</v>
      </c>
      <c r="J21374" s="649">
        <v>2037.85</v>
      </c>
    </row>
    <row r="21375" spans="1:10" hidden="1">
      <c r="A21375" s="141" t="s">
        <v>62555</v>
      </c>
      <c r="B21375" s="141" t="str">
        <f t="shared" si="333"/>
        <v>ROCADA MANUAL DE VEGETACAO LEVE COM FOICEROCADA MANUAL DE VEGETACAO LEVE COM FOICEROCADA MANUAL DE VEGETACAO LEVE COM FOICE</v>
      </c>
      <c r="C21375" s="141" t="s">
        <v>62556</v>
      </c>
      <c r="I21375" s="141" t="s">
        <v>22127</v>
      </c>
      <c r="J21375" s="649">
        <v>2194.7199999999998</v>
      </c>
    </row>
    <row r="21376" spans="1:10" hidden="1">
      <c r="A21376" s="141" t="s">
        <v>62557</v>
      </c>
      <c r="B21376" s="141" t="str">
        <f t="shared" si="333"/>
        <v>ROCADA MANUAL DE VEGETACAO LEVE COM FOICEROCADA MANUAL DE VEGETACAO LEVE COM FOICEROCADA MANUAL DE VEGETACAO LEVE COM FOICE</v>
      </c>
      <c r="C21376" s="141" t="s">
        <v>62556</v>
      </c>
      <c r="I21376" s="141" t="s">
        <v>22127</v>
      </c>
      <c r="J21376" s="649">
        <v>1901.99</v>
      </c>
    </row>
    <row r="21377" spans="1:10" hidden="1">
      <c r="A21377" s="141" t="s">
        <v>62558</v>
      </c>
      <c r="B21377" s="141" t="str">
        <f t="shared" si="333"/>
        <v>DESTOCA COM ENXADAODESTOCA COM ENXADAODESTOCA COM ENXADAO</v>
      </c>
      <c r="C21377" s="141" t="s">
        <v>62559</v>
      </c>
      <c r="I21377" s="141" t="s">
        <v>22127</v>
      </c>
      <c r="J21377" s="649">
        <v>2508.25</v>
      </c>
    </row>
    <row r="21378" spans="1:10" hidden="1">
      <c r="A21378" s="141" t="s">
        <v>62560</v>
      </c>
      <c r="B21378" s="141" t="str">
        <f t="shared" si="333"/>
        <v>DESTOCA COM ENXADAODESTOCA COM ENXADAODESTOCA COM ENXADAO</v>
      </c>
      <c r="C21378" s="141" t="s">
        <v>62559</v>
      </c>
      <c r="I21378" s="141" t="s">
        <v>22127</v>
      </c>
      <c r="J21378" s="649">
        <v>2173.71</v>
      </c>
    </row>
    <row r="21379" spans="1:10" hidden="1">
      <c r="A21379" s="141" t="s">
        <v>62561</v>
      </c>
      <c r="B21379" s="141" t="str">
        <f t="shared" ref="B21379:B21442" si="334">C21379&amp;D21379&amp;C21379&amp;E21379&amp;F21379&amp;G21379&amp;H21379&amp;C21379</f>
        <v>CONSTRUCAO DE ESTRADAS DE CIRCULACAO COM TRATOR DE ESTEIRASCONSTRUCAO DE ESTRADAS DE CIRCULACAO COM TRATOR DE ESTEIRASCONSTRUCAO DE ESTRADAS DE CIRCULACAO COM TRATOR DE ESTEIRAS</v>
      </c>
      <c r="C21379" s="141" t="s">
        <v>62562</v>
      </c>
      <c r="I21379" s="141" t="s">
        <v>22127</v>
      </c>
      <c r="J21379" s="649">
        <v>852.92</v>
      </c>
    </row>
    <row r="21380" spans="1:10" hidden="1">
      <c r="A21380" s="141" t="s">
        <v>62563</v>
      </c>
      <c r="B21380" s="141" t="str">
        <f t="shared" si="334"/>
        <v>CONSTRUCAO DE ESTRADAS DE CIRCULACAO COM TRATOR DE ESTEIRASCONSTRUCAO DE ESTRADAS DE CIRCULACAO COM TRATOR DE ESTEIRASCONSTRUCAO DE ESTRADAS DE CIRCULACAO COM TRATOR DE ESTEIRAS</v>
      </c>
      <c r="C21380" s="141" t="s">
        <v>62562</v>
      </c>
      <c r="I21380" s="141" t="s">
        <v>22127</v>
      </c>
      <c r="J21380" s="649">
        <v>842.89</v>
      </c>
    </row>
    <row r="21381" spans="1:10" hidden="1">
      <c r="A21381" s="141" t="s">
        <v>62564</v>
      </c>
      <c r="B21381" s="141" t="str">
        <f t="shared" si="334"/>
        <v>ROCADO DE VEGETACAO COM ROCADEIRA COSTAL MOTORIZADA,INCLUSIVE AJUNTAMENTO DO MATERIAL RESULTANTEROCADO DE VEGETACAO COM ROCADEIRA COSTAL MOTORIZADA,INCLUSIVROCADO DE VEGETACAO COM ROCADEIRA COSTAL MOTORIZADA,INCLUSIV</v>
      </c>
      <c r="C21381" s="141" t="s">
        <v>62565</v>
      </c>
      <c r="D21381" s="141" t="s">
        <v>62566</v>
      </c>
      <c r="I21381" s="141" t="s">
        <v>22127</v>
      </c>
      <c r="J21381" s="649">
        <v>3714.5</v>
      </c>
    </row>
    <row r="21382" spans="1:10" hidden="1">
      <c r="A21382" s="141" t="s">
        <v>62567</v>
      </c>
      <c r="B21382" s="141" t="str">
        <f t="shared" si="334"/>
        <v>ROCADO DE VEGETACAO COM ROCADEIRA COSTAL MOTORIZADA,INCLUSIVE AJUNTAMENTO DO MATERIAL RESULTANTEROCADO DE VEGETACAO COM ROCADEIRA COSTAL MOTORIZADA,INCLUSIVROCADO DE VEGETACAO COM ROCADEIRA COSTAL MOTORIZADA,INCLUSIV</v>
      </c>
      <c r="C21382" s="141" t="s">
        <v>62565</v>
      </c>
      <c r="D21382" s="141" t="s">
        <v>62566</v>
      </c>
      <c r="I21382" s="141" t="s">
        <v>22127</v>
      </c>
      <c r="J21382" s="649">
        <v>3253.06</v>
      </c>
    </row>
    <row r="21383" spans="1:10" hidden="1">
      <c r="A21383" s="141" t="s">
        <v>62568</v>
      </c>
      <c r="B21383" s="141" t="str">
        <f t="shared" si="334"/>
        <v>ROCADO DE VEGETACAO COM TRATOR DE PNEUS E ROCADEIRAROCADO DE VEGETACAO COM TRATOR DE PNEUS E ROCADEIRAROCADO DE VEGETACAO COM TRATOR DE PNEUS E ROCADEIRA</v>
      </c>
      <c r="C21383" s="141" t="s">
        <v>62569</v>
      </c>
      <c r="I21383" s="141" t="s">
        <v>22127</v>
      </c>
      <c r="J21383" s="649">
        <v>252.17</v>
      </c>
    </row>
    <row r="21384" spans="1:10" hidden="1">
      <c r="A21384" s="141" t="s">
        <v>62570</v>
      </c>
      <c r="B21384" s="141" t="str">
        <f t="shared" si="334"/>
        <v>ROCADO DE VEGETACAO COM TRATOR DE PNEUS E ROCADEIRAROCADO DE VEGETACAO COM TRATOR DE PNEUS E ROCADEIRAROCADO DE VEGETACAO COM TRATOR DE PNEUS E ROCADEIRA</v>
      </c>
      <c r="C21384" s="141" t="s">
        <v>62569</v>
      </c>
      <c r="I21384" s="141" t="s">
        <v>22127</v>
      </c>
      <c r="J21384" s="649">
        <v>244.15</v>
      </c>
    </row>
    <row r="21385" spans="1:10" hidden="1">
      <c r="A21385" s="141" t="s">
        <v>62571</v>
      </c>
      <c r="B21385" s="141" t="str">
        <f t="shared" si="334"/>
        <v>ENLEIRAMENTO MECANICO DE VEGETACAO COM TRATOR DE ESTEIRASENLEIRAMENTO MECANICO DE VEGETACAO COM TRATOR DE ESTEIRASENLEIRAMENTO MECANICO DE VEGETACAO COM TRATOR DE ESTEIRAS</v>
      </c>
      <c r="C21385" s="141" t="s">
        <v>62572</v>
      </c>
      <c r="I21385" s="141" t="s">
        <v>22127</v>
      </c>
      <c r="J21385" s="649">
        <v>682.33</v>
      </c>
    </row>
    <row r="21386" spans="1:10" hidden="1">
      <c r="A21386" s="141" t="s">
        <v>62573</v>
      </c>
      <c r="B21386" s="141" t="str">
        <f t="shared" si="334"/>
        <v>ENLEIRAMENTO MECANICO DE VEGETACAO COM TRATOR DE ESTEIRASENLEIRAMENTO MECANICO DE VEGETACAO COM TRATOR DE ESTEIRASENLEIRAMENTO MECANICO DE VEGETACAO COM TRATOR DE ESTEIRAS</v>
      </c>
      <c r="C21386" s="141" t="s">
        <v>62572</v>
      </c>
      <c r="I21386" s="141" t="s">
        <v>22127</v>
      </c>
      <c r="J21386" s="649">
        <v>674.31</v>
      </c>
    </row>
    <row r="21387" spans="1:10" hidden="1">
      <c r="A21387" s="141" t="s">
        <v>62574</v>
      </c>
      <c r="B21387" s="141" t="str">
        <f t="shared" si="334"/>
        <v>ARACAO DO SOLO A 20CM DE PROFUNDIDADE COM TRATOR DE PNEUS EARADO DE DISCOARACAO DO SOLO A 20CM DE PROFUNDIDADE COM TRATOR DE PNEUS EARACAO DO SOLO A 20CM DE PROFUNDIDADE COM TRATOR DE PNEUS E</v>
      </c>
      <c r="C21387" s="141" t="s">
        <v>62575</v>
      </c>
      <c r="D21387" s="141" t="s">
        <v>62576</v>
      </c>
      <c r="I21387" s="141" t="s">
        <v>22127</v>
      </c>
      <c r="J21387" s="649">
        <v>378.16</v>
      </c>
    </row>
    <row r="21388" spans="1:10" hidden="1">
      <c r="A21388" s="141" t="s">
        <v>62577</v>
      </c>
      <c r="B21388" s="141" t="str">
        <f t="shared" si="334"/>
        <v>ARACAO DO SOLO A 20CM DE PROFUNDIDADE COM TRATOR DE PNEUS EARADO DE DISCOARACAO DO SOLO A 20CM DE PROFUNDIDADE COM TRATOR DE PNEUS EARACAO DO SOLO A 20CM DE PROFUNDIDADE COM TRATOR DE PNEUS E</v>
      </c>
      <c r="C21388" s="141" t="s">
        <v>62575</v>
      </c>
      <c r="D21388" s="141" t="s">
        <v>62576</v>
      </c>
      <c r="I21388" s="141" t="s">
        <v>22127</v>
      </c>
      <c r="J21388" s="649">
        <v>366.13</v>
      </c>
    </row>
    <row r="21389" spans="1:10" hidden="1">
      <c r="A21389" s="141" t="s">
        <v>62578</v>
      </c>
      <c r="B21389" s="141" t="str">
        <f t="shared" si="334"/>
        <v>GRADEACAO DO SOLO COM TRATOR DE PNEUS E GRADE DE DISCOSGRADEACAO DO SOLO COM TRATOR DE PNEUS E GRADE DE DISCOSGRADEACAO DO SOLO COM TRATOR DE PNEUS E GRADE DE DISCOS</v>
      </c>
      <c r="C21389" s="141" t="s">
        <v>62579</v>
      </c>
      <c r="I21389" s="141" t="s">
        <v>22127</v>
      </c>
      <c r="J21389" s="649">
        <v>192.79</v>
      </c>
    </row>
    <row r="21390" spans="1:10" hidden="1">
      <c r="A21390" s="141" t="s">
        <v>62580</v>
      </c>
      <c r="B21390" s="141" t="str">
        <f t="shared" si="334"/>
        <v>GRADEACAO DO SOLO COM TRATOR DE PNEUS E GRADE DE DISCOSGRADEACAO DO SOLO COM TRATOR DE PNEUS E GRADE DE DISCOSGRADEACAO DO SOLO COM TRATOR DE PNEUS E GRADE DE DISCOS</v>
      </c>
      <c r="C21390" s="141" t="s">
        <v>62579</v>
      </c>
      <c r="I21390" s="141" t="s">
        <v>22127</v>
      </c>
      <c r="J21390" s="649">
        <v>186.77</v>
      </c>
    </row>
    <row r="21391" spans="1:10">
      <c r="A21391" s="141" t="s">
        <v>62581</v>
      </c>
      <c r="B21391" s="141" t="str">
        <f t="shared" si="334"/>
        <v>PREPARO DE PIQUETES DE BAMBU DE 1,00M DE ALTURA,PARA ALINHAMENTO E MARCACAO DE COVAS.CUSTO VALIDO PARA CADA 100 UNIDADESPREPARO DE PIQUETES DE BAMBU DE 1,00M DE ALTURA,PARA ALINHAMPREPARO DE PIQUETES DE BAMBU DE 1,00M DE ALTURA,PARA ALINHAM</v>
      </c>
      <c r="C21391" s="141" t="s">
        <v>62582</v>
      </c>
      <c r="D21391" s="141" t="s">
        <v>62583</v>
      </c>
      <c r="I21391" s="141" t="s">
        <v>14</v>
      </c>
      <c r="J21391" s="649">
        <v>10.029999999999999</v>
      </c>
    </row>
    <row r="21392" spans="1:10">
      <c r="A21392" s="141" t="s">
        <v>62584</v>
      </c>
      <c r="B21392" s="141" t="str">
        <f t="shared" si="334"/>
        <v>PREPARO DE PIQUETES DE BAMBU DE 1,00M DE ALTURA,PARA ALINHAMENTO E MARCACAO DE COVAS.CUSTO VALIDO PARA CADA 100 UNIDADESPREPARO DE PIQUETES DE BAMBU DE 1,00M DE ALTURA,PARA ALINHAMPREPARO DE PIQUETES DE BAMBU DE 1,00M DE ALTURA,PARA ALINHAM</v>
      </c>
      <c r="C21392" s="141" t="s">
        <v>62582</v>
      </c>
      <c r="D21392" s="141" t="s">
        <v>62583</v>
      </c>
      <c r="I21392" s="141" t="s">
        <v>14</v>
      </c>
      <c r="J21392" s="649">
        <v>8.69</v>
      </c>
    </row>
    <row r="21393" spans="1:10">
      <c r="A21393" s="141" t="s">
        <v>62585</v>
      </c>
      <c r="B21393" s="141" t="str">
        <f t="shared" si="334"/>
        <v>ALINHAMENTO E MARCACAO DE COVASALINHAMENTO E MARCACAO DE COVASALINHAMENTO E MARCACAO DE COVAS</v>
      </c>
      <c r="C21393" s="141" t="s">
        <v>62586</v>
      </c>
      <c r="I21393" s="141" t="s">
        <v>22127</v>
      </c>
      <c r="J21393" s="649">
        <v>376.23</v>
      </c>
    </row>
    <row r="21394" spans="1:10">
      <c r="A21394" s="141" t="s">
        <v>62587</v>
      </c>
      <c r="B21394" s="141" t="str">
        <f t="shared" si="334"/>
        <v>ALINHAMENTO E MARCACAO DE COVASALINHAMENTO E MARCACAO DE COVASALINHAMENTO E MARCACAO DE COVAS</v>
      </c>
      <c r="C21394" s="141" t="s">
        <v>62586</v>
      </c>
      <c r="I21394" s="141" t="s">
        <v>22127</v>
      </c>
      <c r="J21394" s="649">
        <v>326.05</v>
      </c>
    </row>
    <row r="21395" spans="1:10" hidden="1">
      <c r="A21395" s="141" t="s">
        <v>62588</v>
      </c>
      <c r="B21395" s="141" t="str">
        <f t="shared" si="334"/>
        <v>ABERTURA OU CAPINA DE FAIXAS DE 1,00M DE LARGURAABERTURA OU CAPINA DE FAIXAS DE 1,00M DE LARGURAABERTURA OU CAPINA DE FAIXAS DE 1,00M DE LARGURA</v>
      </c>
      <c r="C21395" s="141" t="s">
        <v>62589</v>
      </c>
      <c r="I21395" s="141" t="s">
        <v>27</v>
      </c>
      <c r="J21395" s="649">
        <v>0.92</v>
      </c>
    </row>
    <row r="21396" spans="1:10" hidden="1">
      <c r="A21396" s="141" t="s">
        <v>62590</v>
      </c>
      <c r="B21396" s="141" t="str">
        <f t="shared" si="334"/>
        <v>ABERTURA OU CAPINA DE FAIXAS DE 1,00M DE LARGURAABERTURA OU CAPINA DE FAIXAS DE 1,00M DE LARGURAABERTURA OU CAPINA DE FAIXAS DE 1,00M DE LARGURA</v>
      </c>
      <c r="C21396" s="141" t="s">
        <v>62589</v>
      </c>
      <c r="I21396" s="141" t="s">
        <v>27</v>
      </c>
      <c r="J21396" s="649">
        <v>0.8</v>
      </c>
    </row>
    <row r="21397" spans="1:10" hidden="1">
      <c r="A21397" s="141" t="s">
        <v>62591</v>
      </c>
      <c r="B21397" s="141" t="str">
        <f t="shared" si="334"/>
        <v>DISTRIBUICAO DE MUDAS EXOTICAS DE ESSENCIAS FLORESTAIS.CUSTO VALIDO PARA CADA 100 UNIDADESDISTRIBUICAO DE MUDAS EXOTICAS DE ESSENCIAS FLORESTAIS.CUSTODISTRIBUICAO DE MUDAS EXOTICAS DE ESSENCIAS FLORESTAIS.CUSTO</v>
      </c>
      <c r="C21397" s="141" t="s">
        <v>62592</v>
      </c>
      <c r="D21397" s="141" t="s">
        <v>62508</v>
      </c>
      <c r="I21397" s="141" t="s">
        <v>14</v>
      </c>
      <c r="J21397" s="649">
        <v>16.72</v>
      </c>
    </row>
    <row r="21398" spans="1:10" hidden="1">
      <c r="A21398" s="141" t="s">
        <v>62593</v>
      </c>
      <c r="B21398" s="141" t="str">
        <f t="shared" si="334"/>
        <v>DISTRIBUICAO DE MUDAS EXOTICAS DE ESSENCIAS FLORESTAIS.CUSTO VALIDO PARA CADA 100 UNIDADESDISTRIBUICAO DE MUDAS EXOTICAS DE ESSENCIAS FLORESTAIS.CUSTODISTRIBUICAO DE MUDAS EXOTICAS DE ESSENCIAS FLORESTAIS.CUSTO</v>
      </c>
      <c r="C21398" s="141" t="s">
        <v>62592</v>
      </c>
      <c r="D21398" s="141" t="s">
        <v>62508</v>
      </c>
      <c r="I21398" s="141" t="s">
        <v>14</v>
      </c>
      <c r="J21398" s="649">
        <v>14.49</v>
      </c>
    </row>
    <row r="21399" spans="1:10" hidden="1">
      <c r="A21399" s="141" t="s">
        <v>62594</v>
      </c>
      <c r="B21399" s="141" t="str">
        <f t="shared" si="334"/>
        <v>DISTRIBUICAO DE MUDAS NATIVAS DE ESSENCIAS FLORESTAIS.CUSTOVALIDO PARA CADA 100 UNIDADESDISTRIBUICAO DE MUDAS NATIVAS DE ESSENCIAS FLORESTAIS.CUSTODISTRIBUICAO DE MUDAS NATIVAS DE ESSENCIAS FLORESTAIS.CUSTO</v>
      </c>
      <c r="C21399" s="141" t="s">
        <v>62595</v>
      </c>
      <c r="D21399" s="141" t="s">
        <v>62596</v>
      </c>
      <c r="I21399" s="141" t="s">
        <v>14</v>
      </c>
      <c r="J21399" s="649">
        <v>16.72</v>
      </c>
    </row>
    <row r="21400" spans="1:10" hidden="1">
      <c r="A21400" s="141" t="s">
        <v>62597</v>
      </c>
      <c r="B21400" s="141" t="str">
        <f t="shared" si="334"/>
        <v>DISTRIBUICAO DE MUDAS NATIVAS DE ESSENCIAS FLORESTAIS.CUSTOVALIDO PARA CADA 100 UNIDADESDISTRIBUICAO DE MUDAS NATIVAS DE ESSENCIAS FLORESTAIS.CUSTODISTRIBUICAO DE MUDAS NATIVAS DE ESSENCIAS FLORESTAIS.CUSTO</v>
      </c>
      <c r="C21400" s="141" t="s">
        <v>62595</v>
      </c>
      <c r="D21400" s="141" t="s">
        <v>62596</v>
      </c>
      <c r="I21400" s="141" t="s">
        <v>14</v>
      </c>
      <c r="J21400" s="649">
        <v>14.49</v>
      </c>
    </row>
    <row r="21401" spans="1:10" hidden="1">
      <c r="A21401" s="141" t="s">
        <v>62598</v>
      </c>
      <c r="B21401" s="141" t="str">
        <f t="shared" si="334"/>
        <v>PLANTIO DE MUDAS EXOTICAS DE ESSENCIAS FLORESTAIS ATE 0,30MDE ALTURA,COM TUBETES,EXCLUSIVE AS MUDAS.CUSTO VALIDO PARA CPLANTIO DE MUDAS EXOTICAS DE ESSENCIAS FLORESTAIS ATE 0,30MADA 100 UNIDADESPLANTIO DE MUDAS EXOTICAS DE ESSENCIAS FLORESTAIS ATE 0,30M</v>
      </c>
      <c r="C21401" s="141" t="s">
        <v>62599</v>
      </c>
      <c r="D21401" s="141" t="s">
        <v>62600</v>
      </c>
      <c r="E21401" s="141" t="s">
        <v>62601</v>
      </c>
      <c r="I21401" s="141" t="s">
        <v>14</v>
      </c>
      <c r="J21401" s="649">
        <v>17.91</v>
      </c>
    </row>
    <row r="21402" spans="1:10" hidden="1">
      <c r="A21402" s="141" t="s">
        <v>62602</v>
      </c>
      <c r="B21402" s="141" t="str">
        <f t="shared" si="334"/>
        <v>PLANTIO DE MUDAS EXOTICAS DE ESSENCIAS FLORESTAIS ATE 0,30MDE ALTURA,COM TUBETES,EXCLUSIVE AS MUDAS.CUSTO VALIDO PARA CPLANTIO DE MUDAS EXOTICAS DE ESSENCIAS FLORESTAIS ATE 0,30MADA 100 UNIDADESPLANTIO DE MUDAS EXOTICAS DE ESSENCIAS FLORESTAIS ATE 0,30M</v>
      </c>
      <c r="C21402" s="141" t="s">
        <v>62599</v>
      </c>
      <c r="D21402" s="141" t="s">
        <v>62600</v>
      </c>
      <c r="E21402" s="141" t="s">
        <v>62601</v>
      </c>
      <c r="I21402" s="141" t="s">
        <v>14</v>
      </c>
      <c r="J21402" s="649">
        <v>15.52</v>
      </c>
    </row>
    <row r="21403" spans="1:10" hidden="1">
      <c r="A21403" s="141" t="s">
        <v>62603</v>
      </c>
      <c r="B21403" s="141" t="str">
        <f t="shared" si="334"/>
        <v>PLANTIO DE MUDAS EXOTICAS DE ESSENCIAS FLORESTAIS ATE 0,30MDE ALTURA,EM SACOS PLASTICOS,EXCLUSIVE AS MUDAS.CUSTO VALIDOPLANTIO DE MUDAS EXOTICAS DE ESSENCIAS FLORESTAIS ATE 0,30M PARA CADA 100 UNIDADESPLANTIO DE MUDAS EXOTICAS DE ESSENCIAS FLORESTAIS ATE 0,30M</v>
      </c>
      <c r="C21403" s="141" t="s">
        <v>62599</v>
      </c>
      <c r="D21403" s="141" t="s">
        <v>62604</v>
      </c>
      <c r="E21403" s="141" t="s">
        <v>62605</v>
      </c>
      <c r="I21403" s="141" t="s">
        <v>14</v>
      </c>
      <c r="J21403" s="649">
        <v>41.8</v>
      </c>
    </row>
    <row r="21404" spans="1:10" hidden="1">
      <c r="A21404" s="141" t="s">
        <v>62606</v>
      </c>
      <c r="B21404" s="141" t="str">
        <f t="shared" si="334"/>
        <v>PLANTIO DE MUDAS EXOTICAS DE ESSENCIAS FLORESTAIS ATE 0,30MDE ALTURA,EM SACOS PLASTICOS,EXCLUSIVE AS MUDAS.CUSTO VALIDOPLANTIO DE MUDAS EXOTICAS DE ESSENCIAS FLORESTAIS ATE 0,30M PARA CADA 100 UNIDADESPLANTIO DE MUDAS EXOTICAS DE ESSENCIAS FLORESTAIS ATE 0,30M</v>
      </c>
      <c r="C21404" s="141" t="s">
        <v>62599</v>
      </c>
      <c r="D21404" s="141" t="s">
        <v>62604</v>
      </c>
      <c r="E21404" s="141" t="s">
        <v>62605</v>
      </c>
      <c r="I21404" s="141" t="s">
        <v>14</v>
      </c>
      <c r="J21404" s="649">
        <v>36.22</v>
      </c>
    </row>
    <row r="21405" spans="1:10" hidden="1">
      <c r="A21405" s="141" t="s">
        <v>62607</v>
      </c>
      <c r="B21405" s="141" t="str">
        <f t="shared" si="334"/>
        <v>PLANTIO DE MUDAS NATIVAS DE ESSENCIAS FLORESTAIS ATE 1,00M DE ALTURA,EXCLUSIVE AS MUDAS.CUSTO VALIDO PARA CADA 100 UNIDAPLANTIO DE MUDAS NATIVAS DE ESSENCIAS FLORESTAIS ATE 1,00M DDESPLANTIO DE MUDAS NATIVAS DE ESSENCIAS FLORESTAIS ATE 1,00M D</v>
      </c>
      <c r="C21405" s="141" t="s">
        <v>62608</v>
      </c>
      <c r="D21405" s="141" t="s">
        <v>62609</v>
      </c>
      <c r="E21405" s="141" t="s">
        <v>62610</v>
      </c>
      <c r="I21405" s="141" t="s">
        <v>14</v>
      </c>
      <c r="J21405" s="649">
        <v>167.21</v>
      </c>
    </row>
    <row r="21406" spans="1:10" hidden="1">
      <c r="A21406" s="141" t="s">
        <v>62611</v>
      </c>
      <c r="B21406" s="141" t="str">
        <f t="shared" si="334"/>
        <v>PLANTIO DE MUDAS NATIVAS DE ESSENCIAS FLORESTAIS ATE 1,00M DE ALTURA,EXCLUSIVE AS MUDAS.CUSTO VALIDO PARA CADA 100 UNIDAPLANTIO DE MUDAS NATIVAS DE ESSENCIAS FLORESTAIS ATE 1,00M DDESPLANTIO DE MUDAS NATIVAS DE ESSENCIAS FLORESTAIS ATE 1,00M D</v>
      </c>
      <c r="C21406" s="141" t="s">
        <v>62608</v>
      </c>
      <c r="D21406" s="141" t="s">
        <v>62609</v>
      </c>
      <c r="E21406" s="141" t="s">
        <v>62610</v>
      </c>
      <c r="I21406" s="141" t="s">
        <v>14</v>
      </c>
      <c r="J21406" s="649">
        <v>144.91</v>
      </c>
    </row>
    <row r="21407" spans="1:10" hidden="1">
      <c r="A21407" s="141" t="s">
        <v>62612</v>
      </c>
      <c r="B21407" s="141" t="str">
        <f t="shared" si="334"/>
        <v>COLOCACAO DE COBERTURA MORTA (MULCH) AO REDOR DAS PLANTASCOLOCACAO DE COBERTURA MORTA (MULCH) AO REDOR DAS PLANTASCOLOCACAO DE COBERTURA MORTA (MULCH) AO REDOR DAS PLANTAS</v>
      </c>
      <c r="C21407" s="141" t="s">
        <v>62613</v>
      </c>
      <c r="I21407" s="141" t="s">
        <v>22127</v>
      </c>
      <c r="J21407" s="649">
        <v>250.82</v>
      </c>
    </row>
    <row r="21408" spans="1:10" hidden="1">
      <c r="A21408" s="141" t="s">
        <v>62614</v>
      </c>
      <c r="B21408" s="141" t="str">
        <f t="shared" si="334"/>
        <v>COLOCACAO DE COBERTURA MORTA (MULCH) AO REDOR DAS PLANTASCOLOCACAO DE COBERTURA MORTA (MULCH) AO REDOR DAS PLANTASCOLOCACAO DE COBERTURA MORTA (MULCH) AO REDOR DAS PLANTAS</v>
      </c>
      <c r="C21408" s="141" t="s">
        <v>62613</v>
      </c>
      <c r="I21408" s="141" t="s">
        <v>22127</v>
      </c>
      <c r="J21408" s="649">
        <v>217.37</v>
      </c>
    </row>
    <row r="21409" spans="1:10">
      <c r="A21409" s="141" t="s">
        <v>62615</v>
      </c>
      <c r="B21409" s="141" t="str">
        <f t="shared" si="334"/>
        <v>ABERTURA DE COVA DE 30X30X30CM,EM BANQUETA,EM ENCOSTA,INCLUSIVE MARCACAOABERTURA DE COVA DE 30X30X30CM,EM BANQUETA,EM ENCOSTA,INCLUSABERTURA DE COVA DE 30X30X30CM,EM BANQUETA,EM ENCOSTA,INCLUS</v>
      </c>
      <c r="C21409" s="141" t="s">
        <v>62616</v>
      </c>
      <c r="D21409" s="141" t="s">
        <v>62617</v>
      </c>
      <c r="I21409" s="141" t="s">
        <v>14</v>
      </c>
      <c r="J21409" s="649">
        <v>1.56</v>
      </c>
    </row>
    <row r="21410" spans="1:10">
      <c r="A21410" s="141" t="s">
        <v>62618</v>
      </c>
      <c r="B21410" s="141" t="str">
        <f t="shared" si="334"/>
        <v>ABERTURA DE COVA DE 30X30X30CM,EM BANQUETA,EM ENCOSTA,INCLUSIVE MARCACAOABERTURA DE COVA DE 30X30X30CM,EM BANQUETA,EM ENCOSTA,INCLUSABERTURA DE COVA DE 30X30X30CM,EM BANQUETA,EM ENCOSTA,INCLUS</v>
      </c>
      <c r="C21410" s="141" t="s">
        <v>62616</v>
      </c>
      <c r="D21410" s="141" t="s">
        <v>62617</v>
      </c>
      <c r="I21410" s="141" t="s">
        <v>14</v>
      </c>
      <c r="J21410" s="649">
        <v>1.35</v>
      </c>
    </row>
    <row r="21411" spans="1:10" hidden="1">
      <c r="A21411" s="141" t="s">
        <v>62619</v>
      </c>
      <c r="B21411" s="141" t="str">
        <f t="shared" si="334"/>
        <v>ABERTURA DE COVA DE 15X15X15CM,INCLUINDO INCORPORACAO DE ESTERCO CURTIDO,PARA PLANTIO DE VEGETACAO REPTANTE EM AREA DEABERTURA DE COVA DE 15X15X15CM,INCLUINDO INCORPORACAO DE ESTRESTINGA PLANAABERTURA DE COVA DE 15X15X15CM,INCLUINDO INCORPORACAO DE EST</v>
      </c>
      <c r="C21411" s="141" t="s">
        <v>62620</v>
      </c>
      <c r="D21411" s="141" t="s">
        <v>62621</v>
      </c>
      <c r="E21411" s="141" t="s">
        <v>62622</v>
      </c>
      <c r="I21411" s="141" t="s">
        <v>14</v>
      </c>
      <c r="J21411" s="649">
        <v>0.49</v>
      </c>
    </row>
    <row r="21412" spans="1:10" hidden="1">
      <c r="A21412" s="141" t="s">
        <v>62623</v>
      </c>
      <c r="B21412" s="141" t="str">
        <f t="shared" si="334"/>
        <v>ABERTURA DE COVA DE 15X15X15CM,INCLUINDO INCORPORACAO DE ESTERCO CURTIDO,PARA PLANTIO DE VEGETACAO REPTANTE EM AREA DEABERTURA DE COVA DE 15X15X15CM,INCLUINDO INCORPORACAO DE ESTRESTINGA PLANAABERTURA DE COVA DE 15X15X15CM,INCLUINDO INCORPORACAO DE EST</v>
      </c>
      <c r="C21412" s="141" t="s">
        <v>62620</v>
      </c>
      <c r="D21412" s="141" t="s">
        <v>62621</v>
      </c>
      <c r="E21412" s="141" t="s">
        <v>62622</v>
      </c>
      <c r="I21412" s="141" t="s">
        <v>14</v>
      </c>
      <c r="J21412" s="649">
        <v>0.43</v>
      </c>
    </row>
    <row r="21413" spans="1:10" hidden="1">
      <c r="A21413" s="141" t="s">
        <v>62624</v>
      </c>
      <c r="B21413" s="141" t="str">
        <f t="shared" si="334"/>
        <v>ABERTURA DE COVA DE 20X20X20CM,INCLUINDO INCORPORACAO DE ESTERCO CURTIDO,PARA PLANTIO DE VEGETACAO CACTACEAS EM AREA DEABERTURA DE COVA DE 20X20X20CM,INCLUINDO INCORPORACAO DE ESTRESTINGA PLANAABERTURA DE COVA DE 20X20X20CM,INCLUINDO INCORPORACAO DE EST</v>
      </c>
      <c r="C21413" s="141" t="s">
        <v>62625</v>
      </c>
      <c r="D21413" s="141" t="s">
        <v>62626</v>
      </c>
      <c r="E21413" s="141" t="s">
        <v>62622</v>
      </c>
      <c r="I21413" s="141" t="s">
        <v>14</v>
      </c>
      <c r="J21413" s="649">
        <v>0.59</v>
      </c>
    </row>
    <row r="21414" spans="1:10" hidden="1">
      <c r="A21414" s="141" t="s">
        <v>62627</v>
      </c>
      <c r="B21414" s="141" t="str">
        <f t="shared" si="334"/>
        <v>ABERTURA DE COVA DE 20X20X20CM,INCLUINDO INCORPORACAO DE ESTERCO CURTIDO,PARA PLANTIO DE VEGETACAO CACTACEAS EM AREA DEABERTURA DE COVA DE 20X20X20CM,INCLUINDO INCORPORACAO DE ESTRESTINGA PLANAABERTURA DE COVA DE 20X20X20CM,INCLUINDO INCORPORACAO DE EST</v>
      </c>
      <c r="C21414" s="141" t="s">
        <v>62625</v>
      </c>
      <c r="D21414" s="141" t="s">
        <v>62626</v>
      </c>
      <c r="E21414" s="141" t="s">
        <v>62622</v>
      </c>
      <c r="I21414" s="141" t="s">
        <v>14</v>
      </c>
      <c r="J21414" s="649">
        <v>0.51</v>
      </c>
    </row>
    <row r="21415" spans="1:10" hidden="1">
      <c r="A21415" s="141" t="s">
        <v>62628</v>
      </c>
      <c r="B21415" s="141" t="str">
        <f t="shared" si="334"/>
        <v>ABERTURA DE COVA DE 30X30X30CM,INCLUINDO INCORPORACAO DE ESTERCO CURTIDO,PARA PLANTIO DE VEGETACAO ARBUSTIVA EM AREA DEABERTURA DE COVA DE 30X30X30CM,INCLUINDO INCORPORACAO DE ESTRESTINGA PLANAABERTURA DE COVA DE 30X30X30CM,INCLUINDO INCORPORACAO DE EST</v>
      </c>
      <c r="C21415" s="141" t="s">
        <v>62629</v>
      </c>
      <c r="D21415" s="141" t="s">
        <v>62630</v>
      </c>
      <c r="E21415" s="141" t="s">
        <v>62622</v>
      </c>
      <c r="I21415" s="141" t="s">
        <v>14</v>
      </c>
      <c r="J21415" s="649">
        <v>0.7</v>
      </c>
    </row>
    <row r="21416" spans="1:10" hidden="1">
      <c r="A21416" s="141" t="s">
        <v>62631</v>
      </c>
      <c r="B21416" s="141" t="str">
        <f t="shared" si="334"/>
        <v>ABERTURA DE COVA DE 30X30X30CM,INCLUINDO INCORPORACAO DE ESTERCO CURTIDO,PARA PLANTIO DE VEGETACAO ARBUSTIVA EM AREA DEABERTURA DE COVA DE 30X30X30CM,INCLUINDO INCORPORACAO DE ESTRESTINGA PLANAABERTURA DE COVA DE 30X30X30CM,INCLUINDO INCORPORACAO DE EST</v>
      </c>
      <c r="C21416" s="141" t="s">
        <v>62629</v>
      </c>
      <c r="D21416" s="141" t="s">
        <v>62630</v>
      </c>
      <c r="E21416" s="141" t="s">
        <v>62622</v>
      </c>
      <c r="I21416" s="141" t="s">
        <v>14</v>
      </c>
      <c r="J21416" s="649">
        <v>0.61</v>
      </c>
    </row>
    <row r="21417" spans="1:10" hidden="1">
      <c r="A21417" s="141" t="s">
        <v>62632</v>
      </c>
      <c r="B21417" s="141" t="str">
        <f t="shared" si="334"/>
        <v>ABERTURA DE COVA DE 40X40X40CM,INCLUINDO INCORPORACAO DE ESTERCO CURTIDO,PARA PLANTIO DE VEGETACAO ARBUSTIVA EM AREA DEABERTURA DE COVA DE 40X40X40CM,INCLUINDO INCORPORACAO DE ESTRESTINGA PLANAABERTURA DE COVA DE 40X40X40CM,INCLUINDO INCORPORACAO DE EST</v>
      </c>
      <c r="C21417" s="141" t="s">
        <v>62633</v>
      </c>
      <c r="D21417" s="141" t="s">
        <v>62630</v>
      </c>
      <c r="E21417" s="141" t="s">
        <v>62622</v>
      </c>
      <c r="I21417" s="141" t="s">
        <v>14</v>
      </c>
      <c r="J21417" s="649">
        <v>0.8</v>
      </c>
    </row>
    <row r="21418" spans="1:10" hidden="1">
      <c r="A21418" s="141" t="s">
        <v>62634</v>
      </c>
      <c r="B21418" s="141" t="str">
        <f t="shared" si="334"/>
        <v>ABERTURA DE COVA DE 40X40X40CM,INCLUINDO INCORPORACAO DE ESTERCO CURTIDO,PARA PLANTIO DE VEGETACAO ARBUSTIVA EM AREA DEABERTURA DE COVA DE 40X40X40CM,INCLUINDO INCORPORACAO DE ESTRESTINGA PLANAABERTURA DE COVA DE 40X40X40CM,INCLUINDO INCORPORACAO DE EST</v>
      </c>
      <c r="C21418" s="141" t="s">
        <v>62633</v>
      </c>
      <c r="D21418" s="141" t="s">
        <v>62630</v>
      </c>
      <c r="E21418" s="141" t="s">
        <v>62622</v>
      </c>
      <c r="I21418" s="141" t="s">
        <v>14</v>
      </c>
      <c r="J21418" s="649">
        <v>0.69</v>
      </c>
    </row>
    <row r="21419" spans="1:10" hidden="1">
      <c r="A21419" s="141" t="s">
        <v>62635</v>
      </c>
      <c r="B21419" s="141" t="str">
        <f t="shared" si="334"/>
        <v>ADUBACAO E CALAGEM,USANDO ADUBO ORGANICO/MINERAL,EM MUDAS PLANTADAS EM ENCOSTASADUBACAO E CALAGEM,USANDO ADUBO ORGANICO/MINERAL,EM MUDAS PLADUBACAO E CALAGEM,USANDO ADUBO ORGANICO/MINERAL,EM MUDAS PL</v>
      </c>
      <c r="C21419" s="141" t="s">
        <v>62636</v>
      </c>
      <c r="D21419" s="141" t="s">
        <v>62637</v>
      </c>
      <c r="I21419" s="141" t="s">
        <v>14</v>
      </c>
      <c r="J21419" s="649">
        <v>2.48</v>
      </c>
    </row>
    <row r="21420" spans="1:10" hidden="1">
      <c r="A21420" s="141" t="s">
        <v>62638</v>
      </c>
      <c r="B21420" s="141" t="str">
        <f t="shared" si="334"/>
        <v>ADUBACAO E CALAGEM,USANDO ADUBO ORGANICO/MINERAL,EM MUDAS PLANTADAS EM ENCOSTASADUBACAO E CALAGEM,USANDO ADUBO ORGANICO/MINERAL,EM MUDAS PLADUBACAO E CALAGEM,USANDO ADUBO ORGANICO/MINERAL,EM MUDAS PL</v>
      </c>
      <c r="C21420" s="141" t="s">
        <v>62636</v>
      </c>
      <c r="D21420" s="141" t="s">
        <v>62637</v>
      </c>
      <c r="I21420" s="141" t="s">
        <v>14</v>
      </c>
      <c r="J21420" s="649">
        <v>2.4500000000000002</v>
      </c>
    </row>
    <row r="21421" spans="1:10" hidden="1">
      <c r="A21421" s="141" t="s">
        <v>62639</v>
      </c>
      <c r="B21421" s="141" t="str">
        <f t="shared" si="334"/>
        <v>CAPINA DE ACEIRO EM ENCOSTA EM AREA PREVIAMENTE ROCADA,EM FASE DE IMPLANTACAOCAPINA DE ACEIRO EM ENCOSTA EM AREA PREVIAMENTE ROCADA,EM FACAPINA DE ACEIRO EM ENCOSTA EM AREA PREVIAMENTE ROCADA,EM FA</v>
      </c>
      <c r="C21421" s="141" t="s">
        <v>62640</v>
      </c>
      <c r="D21421" s="141" t="s">
        <v>62641</v>
      </c>
      <c r="I21421" s="141" t="s">
        <v>27</v>
      </c>
      <c r="J21421" s="649">
        <v>0.69</v>
      </c>
    </row>
    <row r="21422" spans="1:10" hidden="1">
      <c r="A21422" s="141" t="s">
        <v>62642</v>
      </c>
      <c r="B21422" s="141" t="str">
        <f t="shared" si="334"/>
        <v>CAPINA DE ACEIRO EM ENCOSTA EM AREA PREVIAMENTE ROCADA,EM FASE DE IMPLANTACAOCAPINA DE ACEIRO EM ENCOSTA EM AREA PREVIAMENTE ROCADA,EM FACAPINA DE ACEIRO EM ENCOSTA EM AREA PREVIAMENTE ROCADA,EM FA</v>
      </c>
      <c r="C21422" s="141" t="s">
        <v>62640</v>
      </c>
      <c r="D21422" s="141" t="s">
        <v>62641</v>
      </c>
      <c r="I21422" s="141" t="s">
        <v>27</v>
      </c>
      <c r="J21422" s="649">
        <v>0.6</v>
      </c>
    </row>
    <row r="21423" spans="1:10" hidden="1">
      <c r="A21423" s="141" t="s">
        <v>62643</v>
      </c>
      <c r="B21423" s="141" t="str">
        <f t="shared" si="334"/>
        <v>CAPINA DE ACEIRO EM ENCOSTA EM AREA PREVIAMENTE ROCADA,EM FASE DE MANUTENCAOCAPINA DE ACEIRO EM ENCOSTA EM AREA PREVIAMENTE ROCADA,EM FACAPINA DE ACEIRO EM ENCOSTA EM AREA PREVIAMENTE ROCADA,EM FA</v>
      </c>
      <c r="C21423" s="141" t="s">
        <v>62640</v>
      </c>
      <c r="D21423" s="141" t="s">
        <v>62644</v>
      </c>
      <c r="I21423" s="141" t="s">
        <v>27</v>
      </c>
      <c r="J21423" s="649">
        <v>0.48</v>
      </c>
    </row>
    <row r="21424" spans="1:10" hidden="1">
      <c r="A21424" s="141" t="s">
        <v>62645</v>
      </c>
      <c r="B21424" s="141" t="str">
        <f t="shared" si="334"/>
        <v>CAPINA DE ACEIRO EM ENCOSTA EM AREA PREVIAMENTE ROCADA,EM FASE DE MANUTENCAOCAPINA DE ACEIRO EM ENCOSTA EM AREA PREVIAMENTE ROCADA,EM FACAPINA DE ACEIRO EM ENCOSTA EM AREA PREVIAMENTE ROCADA,EM FA</v>
      </c>
      <c r="C21424" s="141" t="s">
        <v>62640</v>
      </c>
      <c r="D21424" s="141" t="s">
        <v>62644</v>
      </c>
      <c r="I21424" s="141" t="s">
        <v>27</v>
      </c>
      <c r="J21424" s="649">
        <v>0.42</v>
      </c>
    </row>
    <row r="21425" spans="1:10">
      <c r="A21425" s="141" t="s">
        <v>62646</v>
      </c>
      <c r="B21425" s="141" t="str">
        <f t="shared" si="334"/>
        <v>CAPINA DE VEGETACAO GRAMINEA EM AREA DE ENCOSTA EM CURVA DENIVEL,INCLUSIVE MARCACAO DE FAIXAS EM CURVA DE NIVEL,EM FASECAPINA DE VEGETACAO GRAMINEA EM AREA DE ENCOSTA EM CURVA DEDE IMPLANTACAOCAPINA DE VEGETACAO GRAMINEA EM AREA DE ENCOSTA EM CURVA DE</v>
      </c>
      <c r="C21425" s="141" t="s">
        <v>62647</v>
      </c>
      <c r="D21425" s="141" t="s">
        <v>62648</v>
      </c>
      <c r="E21425" s="141" t="s">
        <v>62649</v>
      </c>
      <c r="I21425" s="141" t="s">
        <v>27</v>
      </c>
      <c r="J21425" s="649">
        <v>0.25</v>
      </c>
    </row>
    <row r="21426" spans="1:10">
      <c r="A21426" s="141" t="s">
        <v>62650</v>
      </c>
      <c r="B21426" s="141" t="str">
        <f t="shared" si="334"/>
        <v>CAPINA DE VEGETACAO GRAMINEA EM AREA DE ENCOSTA EM CURVA DENIVEL,INCLUSIVE MARCACAO DE FAIXAS EM CURVA DE NIVEL,EM FASECAPINA DE VEGETACAO GRAMINEA EM AREA DE ENCOSTA EM CURVA DEDE IMPLANTACAOCAPINA DE VEGETACAO GRAMINEA EM AREA DE ENCOSTA EM CURVA DE</v>
      </c>
      <c r="C21426" s="141" t="s">
        <v>62647</v>
      </c>
      <c r="D21426" s="141" t="s">
        <v>62648</v>
      </c>
      <c r="E21426" s="141" t="s">
        <v>62649</v>
      </c>
      <c r="I21426" s="141" t="s">
        <v>27</v>
      </c>
      <c r="J21426" s="649">
        <v>0.21</v>
      </c>
    </row>
    <row r="21427" spans="1:10" hidden="1">
      <c r="A21427" s="141" t="s">
        <v>62651</v>
      </c>
      <c r="B21427" s="141" t="str">
        <f t="shared" si="334"/>
        <v>CAPINA DE VEGETACAO GRAMINEA EM AREA DE ENCOSTA EM CURVA DENIVEL,EM FASE DE MANUTENCAOCAPINA DE VEGETACAO GRAMINEA EM AREA DE ENCOSTA EM CURVA DECAPINA DE VEGETACAO GRAMINEA EM AREA DE ENCOSTA EM CURVA DE</v>
      </c>
      <c r="C21427" s="141" t="s">
        <v>62647</v>
      </c>
      <c r="D21427" s="141" t="s">
        <v>62652</v>
      </c>
      <c r="I21427" s="141" t="s">
        <v>27</v>
      </c>
      <c r="J21427" s="649">
        <v>0.21</v>
      </c>
    </row>
    <row r="21428" spans="1:10" hidden="1">
      <c r="A21428" s="141" t="s">
        <v>62653</v>
      </c>
      <c r="B21428" s="141" t="str">
        <f t="shared" si="334"/>
        <v>CAPINA DE VEGETACAO GRAMINEA EM AREA DE ENCOSTA EM CURVA DENIVEL,EM FASE DE MANUTENCAOCAPINA DE VEGETACAO GRAMINEA EM AREA DE ENCOSTA EM CURVA DECAPINA DE VEGETACAO GRAMINEA EM AREA DE ENCOSTA EM CURVA DE</v>
      </c>
      <c r="C21428" s="141" t="s">
        <v>62647</v>
      </c>
      <c r="D21428" s="141" t="s">
        <v>62652</v>
      </c>
      <c r="I21428" s="141" t="s">
        <v>27</v>
      </c>
      <c r="J21428" s="649">
        <v>0.18</v>
      </c>
    </row>
    <row r="21429" spans="1:10" hidden="1">
      <c r="A21429" s="141" t="s">
        <v>62654</v>
      </c>
      <c r="B21429" s="141" t="str">
        <f t="shared" si="334"/>
        <v>LIMPEZA MANUAL DE MATERIAIS DIVERSOS EM AREA DE MANGUEZAL(LIXO)LIMPEZA MANUAL DE MATERIAIS DIVERSOS EM AREA DE MANGUEZAL(LILIMPEZA MANUAL DE MATERIAIS DIVERSOS EM AREA DE MANGUEZAL(LI</v>
      </c>
      <c r="C21429" s="141" t="s">
        <v>62655</v>
      </c>
      <c r="D21429" s="141" t="s">
        <v>62656</v>
      </c>
      <c r="I21429" s="141" t="s">
        <v>27</v>
      </c>
      <c r="J21429" s="649">
        <v>0.12</v>
      </c>
    </row>
    <row r="21430" spans="1:10" hidden="1">
      <c r="A21430" s="141" t="s">
        <v>62657</v>
      </c>
      <c r="B21430" s="141" t="str">
        <f t="shared" si="334"/>
        <v>LIMPEZA MANUAL DE MATERIAIS DIVERSOS EM AREA DE MANGUEZAL(LIXO)LIMPEZA MANUAL DE MATERIAIS DIVERSOS EM AREA DE MANGUEZAL(LILIMPEZA MANUAL DE MATERIAIS DIVERSOS EM AREA DE MANGUEZAL(LI</v>
      </c>
      <c r="C21430" s="141" t="s">
        <v>62655</v>
      </c>
      <c r="D21430" s="141" t="s">
        <v>62656</v>
      </c>
      <c r="I21430" s="141" t="s">
        <v>27</v>
      </c>
      <c r="J21430" s="649">
        <v>0.1</v>
      </c>
    </row>
    <row r="21431" spans="1:10" hidden="1">
      <c r="A21431" s="141" t="s">
        <v>62658</v>
      </c>
      <c r="B21431" s="141" t="str">
        <f t="shared" si="334"/>
        <v>PLANTIO DE GRAMA EM PLACAS,EM ENCOSTA,TIPO SAO CARLOS,BATATAIS OU LARGA,INCLUSIVE COMPRA E ARRANCAMENTO NO LOCAL DE ORIGPLANTIO DE GRAMA EM PLACAS,EM ENCOSTA,TIPO SAO CARLOS,BATATAEM,CARGA,TRANSPORTE MANUAL ENCOSTA ACIMA,DESCARGA E PREPARODO TERRENOPLANTIO DE GRAMA EM PLACAS,EM ENCOSTA,TIPO SAO CARLOS,BATATA</v>
      </c>
      <c r="C21431" s="141" t="s">
        <v>62659</v>
      </c>
      <c r="D21431" s="141" t="s">
        <v>62660</v>
      </c>
      <c r="E21431" s="141" t="s">
        <v>62661</v>
      </c>
      <c r="F21431" s="141" t="s">
        <v>39659</v>
      </c>
      <c r="I21431" s="141" t="s">
        <v>27</v>
      </c>
      <c r="J21431" s="649">
        <v>20.03</v>
      </c>
    </row>
    <row r="21432" spans="1:10" hidden="1">
      <c r="A21432" s="141" t="s">
        <v>62662</v>
      </c>
      <c r="B21432" s="141" t="str">
        <f t="shared" si="334"/>
        <v>PLANTIO DE GRAMA EM PLACAS,EM ENCOSTA,TIPO SAO CARLOS,BATATAIS OU LARGA,INCLUSIVE COMPRA E ARRANCAMENTO NO LOCAL DE ORIGPLANTIO DE GRAMA EM PLACAS,EM ENCOSTA,TIPO SAO CARLOS,BATATAEM,CARGA,TRANSPORTE MANUAL ENCOSTA ACIMA,DESCARGA E PREPARODO TERRENOPLANTIO DE GRAMA EM PLACAS,EM ENCOSTA,TIPO SAO CARLOS,BATATA</v>
      </c>
      <c r="C21432" s="141" t="s">
        <v>62659</v>
      </c>
      <c r="D21432" s="141" t="s">
        <v>62660</v>
      </c>
      <c r="E21432" s="141" t="s">
        <v>62661</v>
      </c>
      <c r="F21432" s="141" t="s">
        <v>39659</v>
      </c>
      <c r="I21432" s="141" t="s">
        <v>27</v>
      </c>
      <c r="J21432" s="649">
        <v>18.690000000000001</v>
      </c>
    </row>
    <row r="21433" spans="1:10" hidden="1">
      <c r="A21433" s="141" t="s">
        <v>62663</v>
      </c>
      <c r="B21433" s="141" t="str">
        <f t="shared" si="334"/>
        <v>PLANTIO E ADUBACAO DE MUDAS EM ENCOSTA,DE APROXIMADAMENTE 30CM DE ALTURA,TIPO PAU BRASIL OU SIMILAR.FORNECIMENTO DA MUDAPLANTIO E ADUBACAO DE MUDAS EM ENCOSTA,DE APROXIMADAMENTE 30 INCLUSOPLANTIO E ADUBACAO DE MUDAS EM ENCOSTA,DE APROXIMADAMENTE 30</v>
      </c>
      <c r="C21433" s="141" t="s">
        <v>62664</v>
      </c>
      <c r="D21433" s="141" t="s">
        <v>62665</v>
      </c>
      <c r="E21433" s="141" t="s">
        <v>62666</v>
      </c>
      <c r="I21433" s="141" t="s">
        <v>14</v>
      </c>
      <c r="J21433" s="649">
        <v>6.91</v>
      </c>
    </row>
    <row r="21434" spans="1:10" hidden="1">
      <c r="A21434" s="141" t="s">
        <v>62667</v>
      </c>
      <c r="B21434" s="141" t="str">
        <f t="shared" si="334"/>
        <v>PLANTIO E ADUBACAO DE MUDAS EM ENCOSTA,DE APROXIMADAMENTE 30CM DE ALTURA,TIPO PAU BRASIL OU SIMILAR.FORNECIMENTO DA MUDAPLANTIO E ADUBACAO DE MUDAS EM ENCOSTA,DE APROXIMADAMENTE 30 INCLUSOPLANTIO E ADUBACAO DE MUDAS EM ENCOSTA,DE APROXIMADAMENTE 30</v>
      </c>
      <c r="C21434" s="141" t="s">
        <v>62664</v>
      </c>
      <c r="D21434" s="141" t="s">
        <v>62665</v>
      </c>
      <c r="E21434" s="141" t="s">
        <v>62666</v>
      </c>
      <c r="I21434" s="141" t="s">
        <v>14</v>
      </c>
      <c r="J21434" s="649">
        <v>6.76</v>
      </c>
    </row>
    <row r="21435" spans="1:10" hidden="1">
      <c r="A21435" s="141" t="s">
        <v>62668</v>
      </c>
      <c r="B21435" s="141" t="str">
        <f t="shared" si="334"/>
        <v>PLANTIO DE MUDAS DE VEGETACAO ARBUSTIVA,EXCLUSIVE O FORNECIMENTO DE MUDA,EM AREA DE RESTINGA PLANAPLANTIO DE MUDAS DE VEGETACAO ARBUSTIVA,EXCLUSIVE O FORNECIMPLANTIO DE MUDAS DE VEGETACAO ARBUSTIVA,EXCLUSIVE O FORNECIM</v>
      </c>
      <c r="C21435" s="141" t="s">
        <v>62669</v>
      </c>
      <c r="D21435" s="141" t="s">
        <v>62670</v>
      </c>
      <c r="I21435" s="141" t="s">
        <v>14</v>
      </c>
      <c r="J21435" s="649">
        <v>1.95</v>
      </c>
    </row>
    <row r="21436" spans="1:10" hidden="1">
      <c r="A21436" s="141" t="s">
        <v>62671</v>
      </c>
      <c r="B21436" s="141" t="str">
        <f t="shared" si="334"/>
        <v>PLANTIO DE MUDAS DE VEGETACAO ARBUSTIVA,EXCLUSIVE O FORNECIMENTO DE MUDA,EM AREA DE RESTINGA PLANAPLANTIO DE MUDAS DE VEGETACAO ARBUSTIVA,EXCLUSIVE O FORNECIMPLANTIO DE MUDAS DE VEGETACAO ARBUSTIVA,EXCLUSIVE O FORNECIM</v>
      </c>
      <c r="C21436" s="141" t="s">
        <v>62669</v>
      </c>
      <c r="D21436" s="141" t="s">
        <v>62670</v>
      </c>
      <c r="I21436" s="141" t="s">
        <v>14</v>
      </c>
      <c r="J21436" s="649">
        <v>1.84</v>
      </c>
    </row>
    <row r="21437" spans="1:10" hidden="1">
      <c r="A21437" s="141" t="s">
        <v>62672</v>
      </c>
      <c r="B21437" s="141" t="str">
        <f t="shared" si="334"/>
        <v>PLANTIO DE MUDAS DE VEGETACAO CACTACEAS,EXCLUSIVE O FORNECIMENTO DE MUDA,EM AREA DE RESTINGA PLANAPLANTIO DE MUDAS DE VEGETACAO CACTACEAS,EXCLUSIVE O FORNECIMPLANTIO DE MUDAS DE VEGETACAO CACTACEAS,EXCLUSIVE O FORNECIM</v>
      </c>
      <c r="C21437" s="141" t="s">
        <v>62673</v>
      </c>
      <c r="D21437" s="141" t="s">
        <v>62670</v>
      </c>
      <c r="I21437" s="141" t="s">
        <v>14</v>
      </c>
      <c r="J21437" s="649">
        <v>0.52</v>
      </c>
    </row>
    <row r="21438" spans="1:10" hidden="1">
      <c r="A21438" s="141" t="s">
        <v>62674</v>
      </c>
      <c r="B21438" s="141" t="str">
        <f t="shared" si="334"/>
        <v>PLANTIO DE MUDAS DE VEGETACAO CACTACEAS,EXCLUSIVE O FORNECIMENTO DE MUDA,EM AREA DE RESTINGA PLANAPLANTIO DE MUDAS DE VEGETACAO CACTACEAS,EXCLUSIVE O FORNECIMPLANTIO DE MUDAS DE VEGETACAO CACTACEAS,EXCLUSIVE O FORNECIM</v>
      </c>
      <c r="C21438" s="141" t="s">
        <v>62673</v>
      </c>
      <c r="D21438" s="141" t="s">
        <v>62670</v>
      </c>
      <c r="I21438" s="141" t="s">
        <v>14</v>
      </c>
      <c r="J21438" s="649">
        <v>0.45</v>
      </c>
    </row>
    <row r="21439" spans="1:10" hidden="1">
      <c r="A21439" s="141" t="s">
        <v>62675</v>
      </c>
      <c r="B21439" s="141" t="str">
        <f t="shared" si="334"/>
        <v>PLANTIO DE MUDAS DE VEGETACAO REPTANTE,EXCLUSIVE O FORNECIMENTO DE MUDA,EM AREA DE RESTINGA PLANAPLANTIO DE MUDAS DE VEGETACAO REPTANTE,EXCLUSIVE O FORNECIMEPLANTIO DE MUDAS DE VEGETACAO REPTANTE,EXCLUSIVE O FORNECIME</v>
      </c>
      <c r="C21439" s="141" t="s">
        <v>62676</v>
      </c>
      <c r="D21439" s="141" t="s">
        <v>62677</v>
      </c>
      <c r="I21439" s="141" t="s">
        <v>14</v>
      </c>
      <c r="J21439" s="649">
        <v>0.11</v>
      </c>
    </row>
    <row r="21440" spans="1:10" hidden="1">
      <c r="A21440" s="141" t="s">
        <v>62678</v>
      </c>
      <c r="B21440" s="141" t="str">
        <f t="shared" si="334"/>
        <v>PLANTIO DE MUDAS DE VEGETACAO REPTANTE,EXCLUSIVE O FORNECIMENTO DE MUDA,EM AREA DE RESTINGA PLANAPLANTIO DE MUDAS DE VEGETACAO REPTANTE,EXCLUSIVE O FORNECIMEPLANTIO DE MUDAS DE VEGETACAO REPTANTE,EXCLUSIVE O FORNECIME</v>
      </c>
      <c r="C21440" s="141" t="s">
        <v>62676</v>
      </c>
      <c r="D21440" s="141" t="s">
        <v>62677</v>
      </c>
      <c r="I21440" s="141" t="s">
        <v>14</v>
      </c>
      <c r="J21440" s="649">
        <v>0.1</v>
      </c>
    </row>
    <row r="21441" spans="1:10" hidden="1">
      <c r="A21441" s="141" t="s">
        <v>62679</v>
      </c>
      <c r="B21441" s="141" t="str">
        <f t="shared" si="334"/>
        <v>PLANTIO DE MUDA DE ESPECIE DE MANGUEZAL,DE 50 A 70CM DE ALTURA,E ABERTURA DE COVA DE 10X10X20CM,EXCLUSIVE O FORNECIMENTOPLANTIO DE MUDA DE ESPECIE DE MANGUEZAL,DE 50 A 70CM DE ALTU DA MUDAPLANTIO DE MUDA DE ESPECIE DE MANGUEZAL,DE 50 A 70CM DE ALTU</v>
      </c>
      <c r="C21441" s="141" t="s">
        <v>62680</v>
      </c>
      <c r="D21441" s="141" t="s">
        <v>62681</v>
      </c>
      <c r="E21441" s="141" t="s">
        <v>62682</v>
      </c>
      <c r="I21441" s="141" t="s">
        <v>14</v>
      </c>
      <c r="J21441" s="649">
        <v>2.2400000000000002</v>
      </c>
    </row>
    <row r="21442" spans="1:10" hidden="1">
      <c r="A21442" s="141" t="s">
        <v>62683</v>
      </c>
      <c r="B21442" s="141" t="str">
        <f t="shared" si="334"/>
        <v>PLANTIO DE MUDA DE ESPECIE DE MANGUEZAL,DE 50 A 70CM DE ALTURA,E ABERTURA DE COVA DE 10X10X20CM,EXCLUSIVE O FORNECIMENTOPLANTIO DE MUDA DE ESPECIE DE MANGUEZAL,DE 50 A 70CM DE ALTU DA MUDAPLANTIO DE MUDA DE ESPECIE DE MANGUEZAL,DE 50 A 70CM DE ALTU</v>
      </c>
      <c r="C21442" s="141" t="s">
        <v>62680</v>
      </c>
      <c r="D21442" s="141" t="s">
        <v>62681</v>
      </c>
      <c r="E21442" s="141" t="s">
        <v>62682</v>
      </c>
      <c r="I21442" s="141" t="s">
        <v>14</v>
      </c>
      <c r="J21442" s="649">
        <v>1.94</v>
      </c>
    </row>
    <row r="21443" spans="1:10" hidden="1">
      <c r="A21443" s="141" t="s">
        <v>62684</v>
      </c>
      <c r="B21443" s="141" t="str">
        <f t="shared" ref="B21443:B21506" si="335">C21443&amp;D21443&amp;C21443&amp;E21443&amp;F21443&amp;G21443&amp;H21443&amp;C21443</f>
        <v>APLICACAO DE FORMICIDA GRANULADA.FORNECIMENTO E APLICACAOAPLICACAO DE FORMICIDA GRANULADA.FORNECIMENTO E APLICACAOAPLICACAO DE FORMICIDA GRANULADA.FORNECIMENTO E APLICACAO</v>
      </c>
      <c r="C21443" s="141" t="s">
        <v>62685</v>
      </c>
      <c r="I21443" s="141" t="s">
        <v>22127</v>
      </c>
      <c r="J21443" s="649">
        <v>242.61</v>
      </c>
    </row>
    <row r="21444" spans="1:10" hidden="1">
      <c r="A21444" s="141" t="s">
        <v>62686</v>
      </c>
      <c r="B21444" s="141" t="str">
        <f t="shared" si="335"/>
        <v>APLICACAO DE FORMICIDA GRANULADA.FORNECIMENTO E APLICACAOAPLICACAO DE FORMICIDA GRANULADA.FORNECIMENTO E APLICACAOAPLICACAO DE FORMICIDA GRANULADA.FORNECIMENTO E APLICACAO</v>
      </c>
      <c r="C21444" s="141" t="s">
        <v>62685</v>
      </c>
      <c r="I21444" s="141" t="s">
        <v>22127</v>
      </c>
      <c r="J21444" s="649">
        <v>225.88</v>
      </c>
    </row>
    <row r="21445" spans="1:10" hidden="1">
      <c r="A21445" s="141" t="s">
        <v>62687</v>
      </c>
      <c r="B21445" s="141" t="str">
        <f t="shared" si="335"/>
        <v>APLICACAO DE HERBICIDA ROUND UP.FORNECIMENTO E APLICACAOAPLICACAO DE HERBICIDA ROUND UP.FORNECIMENTO E APLICACAOAPLICACAO DE HERBICIDA ROUND UP.FORNECIMENTO E APLICACAO</v>
      </c>
      <c r="C21445" s="141" t="s">
        <v>62688</v>
      </c>
      <c r="I21445" s="141" t="s">
        <v>22127</v>
      </c>
      <c r="J21445" s="649">
        <v>326.48</v>
      </c>
    </row>
    <row r="21446" spans="1:10" hidden="1">
      <c r="A21446" s="141" t="s">
        <v>62689</v>
      </c>
      <c r="B21446" s="141" t="str">
        <f t="shared" si="335"/>
        <v>APLICACAO DE HERBICIDA ROUND UP.FORNECIMENTO E APLICACAOAPLICACAO DE HERBICIDA ROUND UP.FORNECIMENTO E APLICACAOAPLICACAO DE HERBICIDA ROUND UP.FORNECIMENTO E APLICACAO</v>
      </c>
      <c r="C21446" s="141" t="s">
        <v>62688</v>
      </c>
      <c r="I21446" s="141" t="s">
        <v>22127</v>
      </c>
      <c r="J21446" s="649">
        <v>307.67</v>
      </c>
    </row>
    <row r="21447" spans="1:10" hidden="1">
      <c r="A21447" s="141" t="s">
        <v>62690</v>
      </c>
      <c r="B21447" s="141" t="str">
        <f t="shared" si="335"/>
        <v>CAPINA QUIMICA COM HERBICIDA EM FAIXAS.FORNECIMENTO E APLICACAOCAPINA QUIMICA COM HERBICIDA EM FAIXAS.FORNECIMENTO E APLICACAPINA QUIMICA COM HERBICIDA EM FAIXAS.FORNECIMENTO E APLICA</v>
      </c>
      <c r="C21447" s="141" t="s">
        <v>62691</v>
      </c>
      <c r="D21447" s="141" t="s">
        <v>33262</v>
      </c>
      <c r="I21447" s="141" t="s">
        <v>22127</v>
      </c>
      <c r="J21447" s="649">
        <v>373.51</v>
      </c>
    </row>
    <row r="21448" spans="1:10" hidden="1">
      <c r="A21448" s="141" t="s">
        <v>62692</v>
      </c>
      <c r="B21448" s="141" t="str">
        <f t="shared" si="335"/>
        <v>CAPINA QUIMICA COM HERBICIDA EM FAIXAS.FORNECIMENTO E APLICACAOCAPINA QUIMICA COM HERBICIDA EM FAIXAS.FORNECIMENTO E APLICACAPINA QUIMICA COM HERBICIDA EM FAIXAS.FORNECIMENTO E APLICA</v>
      </c>
      <c r="C21448" s="141" t="s">
        <v>62691</v>
      </c>
      <c r="D21448" s="141" t="s">
        <v>33262</v>
      </c>
      <c r="I21448" s="141" t="s">
        <v>22127</v>
      </c>
      <c r="J21448" s="649">
        <v>348.42</v>
      </c>
    </row>
    <row r="21449" spans="1:10" hidden="1">
      <c r="A21449" s="141" t="s">
        <v>62693</v>
      </c>
      <c r="B21449" s="141" t="str">
        <f t="shared" si="335"/>
        <v>APLICACAO DE CALCARIO DOLOMITICO NO SOLO,POR COVA.FORNECIMENTO E APLICACAOAPLICACAO DE CALCARIO DOLOMITICO NO SOLO,POR COVA.FORNECIMENAPLICACAO DE CALCARIO DOLOMITICO NO SOLO,POR COVA.FORNECIMEN</v>
      </c>
      <c r="C21449" s="141" t="s">
        <v>62694</v>
      </c>
      <c r="D21449" s="141" t="s">
        <v>62695</v>
      </c>
      <c r="I21449" s="141" t="s">
        <v>14</v>
      </c>
      <c r="J21449" s="649">
        <v>0.22</v>
      </c>
    </row>
    <row r="21450" spans="1:10" hidden="1">
      <c r="A21450" s="141" t="s">
        <v>62696</v>
      </c>
      <c r="B21450" s="141" t="str">
        <f t="shared" si="335"/>
        <v>APLICACAO DE CALCARIO DOLOMITICO NO SOLO,POR COVA.FORNECIMENTO E APLICACAOAPLICACAO DE CALCARIO DOLOMITICO NO SOLO,POR COVA.FORNECIMENAPLICACAO DE CALCARIO DOLOMITICO NO SOLO,POR COVA.FORNECIMEN</v>
      </c>
      <c r="C21450" s="141" t="s">
        <v>62694</v>
      </c>
      <c r="D21450" s="141" t="s">
        <v>62695</v>
      </c>
      <c r="I21450" s="141" t="s">
        <v>14</v>
      </c>
      <c r="J21450" s="649">
        <v>0.19</v>
      </c>
    </row>
    <row r="21451" spans="1:10" hidden="1">
      <c r="A21451" s="141" t="s">
        <v>62697</v>
      </c>
      <c r="B21451" s="141" t="str">
        <f t="shared" si="335"/>
        <v>APLICACAO DE ADUBO ORGANICO PARA MUDAS NATIVAS DE ESSENCIASFLORESTAIS,POR COVA.FORNECIMENTO E APLICACAOAPLICACAO DE ADUBO ORGANICO PARA MUDAS NATIVAS DE ESSENCIASAPLICACAO DE ADUBO ORGANICO PARA MUDAS NATIVAS DE ESSENCIAS</v>
      </c>
      <c r="C21451" s="141" t="s">
        <v>62698</v>
      </c>
      <c r="D21451" s="141" t="s">
        <v>62699</v>
      </c>
      <c r="I21451" s="141" t="s">
        <v>14</v>
      </c>
      <c r="J21451" s="649">
        <v>1.64</v>
      </c>
    </row>
    <row r="21452" spans="1:10" hidden="1">
      <c r="A21452" s="141" t="s">
        <v>62700</v>
      </c>
      <c r="B21452" s="141" t="str">
        <f t="shared" si="335"/>
        <v>APLICACAO DE ADUBO ORGANICO PARA MUDAS NATIVAS DE ESSENCIASFLORESTAIS,POR COVA.FORNECIMENTO E APLICACAOAPLICACAO DE ADUBO ORGANICO PARA MUDAS NATIVAS DE ESSENCIASAPLICACAO DE ADUBO ORGANICO PARA MUDAS NATIVAS DE ESSENCIAS</v>
      </c>
      <c r="C21452" s="141" t="s">
        <v>62698</v>
      </c>
      <c r="D21452" s="141" t="s">
        <v>62699</v>
      </c>
      <c r="I21452" s="141" t="s">
        <v>14</v>
      </c>
      <c r="J21452" s="649">
        <v>1.6</v>
      </c>
    </row>
    <row r="21453" spans="1:10" hidden="1">
      <c r="A21453" s="141" t="s">
        <v>62701</v>
      </c>
      <c r="B21453" s="141" t="str">
        <f t="shared" si="335"/>
        <v>APLICACAO DE ADUBO QUIMICO SUPERFOSFATO SIMPLES PARA MUDAS NATIVAS,POR COVA.FORNECIMENTO E APLICACAOAPLICACAO DE ADUBO QUIMICO SUPERFOSFATO SIMPLES PARA MUDAS NAPLICACAO DE ADUBO QUIMICO SUPERFOSFATO SIMPLES PARA MUDAS N</v>
      </c>
      <c r="C21453" s="141" t="s">
        <v>62702</v>
      </c>
      <c r="D21453" s="141" t="s">
        <v>62703</v>
      </c>
      <c r="I21453" s="141" t="s">
        <v>14</v>
      </c>
      <c r="J21453" s="649">
        <v>1.24</v>
      </c>
    </row>
    <row r="21454" spans="1:10" hidden="1">
      <c r="A21454" s="141" t="s">
        <v>62704</v>
      </c>
      <c r="B21454" s="141" t="str">
        <f t="shared" si="335"/>
        <v>APLICACAO DE ADUBO QUIMICO SUPERFOSFATO SIMPLES PARA MUDAS NATIVAS,POR COVA.FORNECIMENTO E APLICACAOAPLICACAO DE ADUBO QUIMICO SUPERFOSFATO SIMPLES PARA MUDAS NAPLICACAO DE ADUBO QUIMICO SUPERFOSFATO SIMPLES PARA MUDAS N</v>
      </c>
      <c r="C21454" s="141" t="s">
        <v>62702</v>
      </c>
      <c r="D21454" s="141" t="s">
        <v>62703</v>
      </c>
      <c r="I21454" s="141" t="s">
        <v>14</v>
      </c>
      <c r="J21454" s="649">
        <v>1.18</v>
      </c>
    </row>
    <row r="21455" spans="1:10" hidden="1">
      <c r="A21455" s="141" t="s">
        <v>62705</v>
      </c>
      <c r="B21455" s="141" t="str">
        <f t="shared" si="335"/>
        <v>APLICACAO DE ADUBO QUIMICO (NPK),6:30:6,PARA MUDAS EXOTICAS,POR COVA.FORNECIMENTO E APLICACAOAPLICACAO DE ADUBO QUIMICO (NPK),6:30:6,PARA MUDAS EXOTICAS,APLICACAO DE ADUBO QUIMICO (NPK),6:30:6,PARA MUDAS EXOTICAS,</v>
      </c>
      <c r="C21455" s="141" t="s">
        <v>62706</v>
      </c>
      <c r="D21455" s="141" t="s">
        <v>62707</v>
      </c>
      <c r="I21455" s="141" t="s">
        <v>14</v>
      </c>
      <c r="J21455" s="649">
        <v>0.93</v>
      </c>
    </row>
    <row r="21456" spans="1:10" hidden="1">
      <c r="A21456" s="141" t="s">
        <v>62708</v>
      </c>
      <c r="B21456" s="141" t="str">
        <f t="shared" si="335"/>
        <v>APLICACAO DE ADUBO QUIMICO (NPK),6:30:6,PARA MUDAS EXOTICAS,POR COVA.FORNECIMENTO E APLICACAOAPLICACAO DE ADUBO QUIMICO (NPK),6:30:6,PARA MUDAS EXOTICAS,APLICACAO DE ADUBO QUIMICO (NPK),6:30:6,PARA MUDAS EXOTICAS,</v>
      </c>
      <c r="C21456" s="141" t="s">
        <v>62706</v>
      </c>
      <c r="D21456" s="141" t="s">
        <v>62707</v>
      </c>
      <c r="I21456" s="141" t="s">
        <v>14</v>
      </c>
      <c r="J21456" s="649">
        <v>0.87</v>
      </c>
    </row>
    <row r="21457" spans="1:10" hidden="1">
      <c r="A21457" s="141" t="s">
        <v>62709</v>
      </c>
      <c r="B21457" s="141" t="str">
        <f t="shared" si="335"/>
        <v>APLICACAO DE ADUBO,EXCLUSIVE O FORNECIMENTO,CUSTO VALIDO PARA 100 COVASAPLICACAO DE ADUBO,EXCLUSIVE O FORNECIMENTO,CUSTO VALIDO PARAPLICACAO DE ADUBO,EXCLUSIVE O FORNECIMENTO,CUSTO VALIDO PAR</v>
      </c>
      <c r="C21457" s="141" t="s">
        <v>62710</v>
      </c>
      <c r="D21457" s="141" t="s">
        <v>62711</v>
      </c>
      <c r="I21457" s="141" t="s">
        <v>14</v>
      </c>
      <c r="J21457" s="649">
        <v>20.9</v>
      </c>
    </row>
    <row r="21458" spans="1:10" hidden="1">
      <c r="A21458" s="141" t="s">
        <v>62712</v>
      </c>
      <c r="B21458" s="141" t="str">
        <f t="shared" si="335"/>
        <v>APLICACAO DE ADUBO,EXCLUSIVE O FORNECIMENTO,CUSTO VALIDO PARA 100 COVASAPLICACAO DE ADUBO,EXCLUSIVE O FORNECIMENTO,CUSTO VALIDO PARAPLICACAO DE ADUBO,EXCLUSIVE O FORNECIMENTO,CUSTO VALIDO PAR</v>
      </c>
      <c r="C21458" s="141" t="s">
        <v>62710</v>
      </c>
      <c r="D21458" s="141" t="s">
        <v>62711</v>
      </c>
      <c r="I21458" s="141" t="s">
        <v>14</v>
      </c>
      <c r="J21458" s="649">
        <v>18.11</v>
      </c>
    </row>
    <row r="21459" spans="1:10" hidden="1">
      <c r="A21459" s="141" t="s">
        <v>62713</v>
      </c>
      <c r="B21459" s="141" t="str">
        <f t="shared" si="335"/>
        <v>ADUBACAO DIFERENCIADA EM ESPECIES VEGETAIS DE QUALQUER NATUREZA.FORNECIMENTO E APLICACAOADUBACAO DIFERENCIADA EM ESPECIES VEGETAIS DE QUALQUER NATURADUBACAO DIFERENCIADA EM ESPECIES VEGETAIS DE QUALQUER NATUR</v>
      </c>
      <c r="C21459" s="141" t="s">
        <v>62714</v>
      </c>
      <c r="D21459" s="141" t="s">
        <v>62715</v>
      </c>
      <c r="I21459" s="141" t="s">
        <v>14</v>
      </c>
      <c r="J21459" s="649">
        <v>115.96</v>
      </c>
    </row>
    <row r="21460" spans="1:10" hidden="1">
      <c r="A21460" s="141" t="s">
        <v>62716</v>
      </c>
      <c r="B21460" s="141" t="str">
        <f t="shared" si="335"/>
        <v>ADUBACAO DIFERENCIADA EM ESPECIES VEGETAIS DE QUALQUER NATUREZA.FORNECIMENTO E APLICACAOADUBACAO DIFERENCIADA EM ESPECIES VEGETAIS DE QUALQUER NATURADUBACAO DIFERENCIADA EM ESPECIES VEGETAIS DE QUALQUER NATUR</v>
      </c>
      <c r="C21460" s="141" t="s">
        <v>62714</v>
      </c>
      <c r="D21460" s="141" t="s">
        <v>62715</v>
      </c>
      <c r="I21460" s="141" t="s">
        <v>14</v>
      </c>
      <c r="J21460" s="649">
        <v>104.36</v>
      </c>
    </row>
    <row r="21461" spans="1:10" hidden="1">
      <c r="A21461" s="141" t="s">
        <v>62717</v>
      </c>
      <c r="B21461" s="141" t="str">
        <f t="shared" si="335"/>
        <v>ADUBACAO QUIMICA COM FORMULA COMPLETA (NPK-10-10-10)EM GOLAS DE ARVORE,INCLUSIVE LIMPEZA E REVOLVIMENTO DE SOLO.FORNECIMADUBACAO QUIMICA COM FORMULA COMPLETA (NPK-10-10-10)EM GOLASENTO E APLICACAOADUBACAO QUIMICA COM FORMULA COMPLETA (NPK-10-10-10)EM GOLAS</v>
      </c>
      <c r="C21461" s="141" t="s">
        <v>62718</v>
      </c>
      <c r="D21461" s="141" t="s">
        <v>62719</v>
      </c>
      <c r="E21461" s="141" t="s">
        <v>62720</v>
      </c>
      <c r="I21461" s="141" t="s">
        <v>14</v>
      </c>
      <c r="J21461" s="649">
        <v>2.83</v>
      </c>
    </row>
    <row r="21462" spans="1:10" hidden="1">
      <c r="A21462" s="141" t="s">
        <v>62721</v>
      </c>
      <c r="B21462" s="141" t="str">
        <f t="shared" si="335"/>
        <v>ADUBACAO QUIMICA COM FORMULA COMPLETA (NPK-10-10-10)EM GOLAS DE ARVORE,INCLUSIVE LIMPEZA E REVOLVIMENTO DE SOLO.FORNECIMADUBACAO QUIMICA COM FORMULA COMPLETA (NPK-10-10-10)EM GOLASENTO E APLICACAOADUBACAO QUIMICA COM FORMULA COMPLETA (NPK-10-10-10)EM GOLAS</v>
      </c>
      <c r="C21462" s="141" t="s">
        <v>62718</v>
      </c>
      <c r="D21462" s="141" t="s">
        <v>62719</v>
      </c>
      <c r="E21462" s="141" t="s">
        <v>62720</v>
      </c>
      <c r="I21462" s="141" t="s">
        <v>14</v>
      </c>
      <c r="J21462" s="649">
        <v>2.4900000000000002</v>
      </c>
    </row>
    <row r="21463" spans="1:10" hidden="1">
      <c r="A21463" s="141" t="s">
        <v>62722</v>
      </c>
      <c r="B21463" s="141" t="str">
        <f t="shared" si="335"/>
        <v>CONTROLE QUIMICO DE ESPECIES VEGETAIS DE QUALQUER NATUREZA.FORNECIMENTO E APLICACAOCONTROLE QUIMICO DE ESPECIES VEGETAIS DE QUALQUER NATUREZA.FCONTROLE QUIMICO DE ESPECIES VEGETAIS DE QUALQUER NATUREZA.F</v>
      </c>
      <c r="C21463" s="141" t="s">
        <v>62723</v>
      </c>
      <c r="D21463" s="141" t="s">
        <v>62724</v>
      </c>
      <c r="I21463" s="141" t="s">
        <v>14</v>
      </c>
      <c r="J21463" s="649">
        <v>402.33</v>
      </c>
    </row>
    <row r="21464" spans="1:10" hidden="1">
      <c r="A21464" s="141" t="s">
        <v>62725</v>
      </c>
      <c r="B21464" s="141" t="str">
        <f t="shared" si="335"/>
        <v>CONTROLE QUIMICO DE ESPECIES VEGETAIS DE QUALQUER NATUREZA.FORNECIMENTO E APLICACAOCONTROLE QUIMICO DE ESPECIES VEGETAIS DE QUALQUER NATUREZA.FCONTROLE QUIMICO DE ESPECIES VEGETAIS DE QUALQUER NATUREZA.F</v>
      </c>
      <c r="C21464" s="141" t="s">
        <v>62723</v>
      </c>
      <c r="D21464" s="141" t="s">
        <v>62724</v>
      </c>
      <c r="I21464" s="141" t="s">
        <v>14</v>
      </c>
      <c r="J21464" s="649">
        <v>363.15</v>
      </c>
    </row>
    <row r="21465" spans="1:10" hidden="1">
      <c r="A21465" s="141" t="s">
        <v>62726</v>
      </c>
      <c r="B21465" s="141" t="str">
        <f t="shared" si="335"/>
        <v>COROAMENTO DAS PLANTAS COM 1,00M DE DIAMETRO.CUSTO VALIDO PARA CADA 100 UNIDADESCOROAMENTO DAS PLANTAS COM 1,00M DE DIAMETRO.CUSTO VALIDO PACOROAMENTO DAS PLANTAS COM 1,00M DE DIAMETRO.CUSTO VALIDO PA</v>
      </c>
      <c r="C21465" s="141" t="s">
        <v>62727</v>
      </c>
      <c r="D21465" s="141" t="s">
        <v>62728</v>
      </c>
      <c r="I21465" s="141" t="s">
        <v>14</v>
      </c>
      <c r="J21465" s="649">
        <v>250.82</v>
      </c>
    </row>
    <row r="21466" spans="1:10" hidden="1">
      <c r="A21466" s="141" t="s">
        <v>62729</v>
      </c>
      <c r="B21466" s="141" t="str">
        <f t="shared" si="335"/>
        <v>COROAMENTO DAS PLANTAS COM 1,00M DE DIAMETRO.CUSTO VALIDO PARA CADA 100 UNIDADESCOROAMENTO DAS PLANTAS COM 1,00M DE DIAMETRO.CUSTO VALIDO PACOROAMENTO DAS PLANTAS COM 1,00M DE DIAMETRO.CUSTO VALIDO PA</v>
      </c>
      <c r="C21466" s="141" t="s">
        <v>62727</v>
      </c>
      <c r="D21466" s="141" t="s">
        <v>62728</v>
      </c>
      <c r="I21466" s="141" t="s">
        <v>14</v>
      </c>
      <c r="J21466" s="649">
        <v>217.37</v>
      </c>
    </row>
    <row r="21467" spans="1:10" hidden="1">
      <c r="A21467" s="141" t="s">
        <v>62730</v>
      </c>
      <c r="B21467" s="141" t="str">
        <f t="shared" si="335"/>
        <v>MANUTENCAO DE ACEIROSMANUTENCAO DE ACEIROSMANUTENCAO DE ACEIROS</v>
      </c>
      <c r="C21467" s="141" t="s">
        <v>62731</v>
      </c>
      <c r="I21467" s="141" t="s">
        <v>27</v>
      </c>
      <c r="J21467" s="649">
        <v>0.48</v>
      </c>
    </row>
    <row r="21468" spans="1:10" hidden="1">
      <c r="A21468" s="141" t="s">
        <v>62732</v>
      </c>
      <c r="B21468" s="141" t="str">
        <f t="shared" si="335"/>
        <v>MANUTENCAO DE ACEIROSMANUTENCAO DE ACEIROSMANUTENCAO DE ACEIROS</v>
      </c>
      <c r="C21468" s="141" t="s">
        <v>62731</v>
      </c>
      <c r="I21468" s="141" t="s">
        <v>27</v>
      </c>
      <c r="J21468" s="649">
        <v>0.42</v>
      </c>
    </row>
    <row r="21469" spans="1:10" hidden="1">
      <c r="A21469" s="141" t="s">
        <v>62733</v>
      </c>
      <c r="B21469" s="141" t="str">
        <f t="shared" si="335"/>
        <v>ARRANCAMENTO E REPLANTIO DE ARBUSTO COM ATE 2M DE ALTURAARRANCAMENTO E REPLANTIO DE ARBUSTO COM ATE 2M DE ALTURAARRANCAMENTO E REPLANTIO DE ARBUSTO COM ATE 2M DE ALTURA</v>
      </c>
      <c r="C21469" s="141" t="s">
        <v>62734</v>
      </c>
      <c r="I21469" s="141" t="s">
        <v>14</v>
      </c>
      <c r="J21469" s="649">
        <v>15.67</v>
      </c>
    </row>
    <row r="21470" spans="1:10" hidden="1">
      <c r="A21470" s="141" t="s">
        <v>62735</v>
      </c>
      <c r="B21470" s="141" t="str">
        <f t="shared" si="335"/>
        <v>ARRANCAMENTO E REPLANTIO DE ARBUSTO COM ATE 2M DE ALTURAARRANCAMENTO E REPLANTIO DE ARBUSTO COM ATE 2M DE ALTURAARRANCAMENTO E REPLANTIO DE ARBUSTO COM ATE 2M DE ALTURA</v>
      </c>
      <c r="C21470" s="141" t="s">
        <v>62734</v>
      </c>
      <c r="I21470" s="141" t="s">
        <v>14</v>
      </c>
      <c r="J21470" s="649">
        <v>13.58</v>
      </c>
    </row>
    <row r="21471" spans="1:10" hidden="1">
      <c r="A21471" s="141" t="s">
        <v>62736</v>
      </c>
      <c r="B21471" s="141" t="str">
        <f t="shared" si="335"/>
        <v>PODA DE ESPECIES VEGETAIS DE BAIXO NIVEL DE DIFICULDADE,EXCLUSIVE TRANSPORTE DE MATERIAL RESULTANTEPODA DE ESPECIES VEGETAIS DE BAIXO NIVEL DE DIFICULDADE,EXCLPODA DE ESPECIES VEGETAIS DE BAIXO NIVEL DE DIFICULDADE,EXCL</v>
      </c>
      <c r="C21471" s="141" t="s">
        <v>62737</v>
      </c>
      <c r="D21471" s="141" t="s">
        <v>62738</v>
      </c>
      <c r="I21471" s="141" t="s">
        <v>14</v>
      </c>
      <c r="J21471" s="649">
        <v>134.75</v>
      </c>
    </row>
    <row r="21472" spans="1:10" hidden="1">
      <c r="A21472" s="141" t="s">
        <v>62739</v>
      </c>
      <c r="B21472" s="141" t="str">
        <f t="shared" si="335"/>
        <v>PODA DE ESPECIES VEGETAIS DE BAIXO NIVEL DE DIFICULDADE,EXCLUSIVE TRANSPORTE DE MATERIAL RESULTANTEPODA DE ESPECIES VEGETAIS DE BAIXO NIVEL DE DIFICULDADE,EXCLPODA DE ESPECIES VEGETAIS DE BAIXO NIVEL DE DIFICULDADE,EXCL</v>
      </c>
      <c r="C21472" s="141" t="s">
        <v>62737</v>
      </c>
      <c r="D21472" s="141" t="s">
        <v>62738</v>
      </c>
      <c r="I21472" s="141" t="s">
        <v>14</v>
      </c>
      <c r="J21472" s="649">
        <v>124.99</v>
      </c>
    </row>
    <row r="21473" spans="1:10" hidden="1">
      <c r="A21473" s="141" t="s">
        <v>62740</v>
      </c>
      <c r="B21473" s="141" t="str">
        <f t="shared" si="335"/>
        <v>PODA DE ESPECIES VEGETAIS DE MEDIO NIVEL DE DIFICULDADE,EXCLUSIVE TRANSPORTE DO MATERIAL RESULTANTEPODA DE ESPECIES VEGETAIS DE MEDIO NIVEL DE DIFICULDADE,EXCLPODA DE ESPECIES VEGETAIS DE MEDIO NIVEL DE DIFICULDADE,EXCL</v>
      </c>
      <c r="C21473" s="141" t="s">
        <v>62741</v>
      </c>
      <c r="D21473" s="141" t="s">
        <v>62742</v>
      </c>
      <c r="I21473" s="141" t="s">
        <v>14</v>
      </c>
      <c r="J21473" s="649">
        <v>285.95999999999998</v>
      </c>
    </row>
    <row r="21474" spans="1:10" hidden="1">
      <c r="A21474" s="141" t="s">
        <v>62743</v>
      </c>
      <c r="B21474" s="141" t="str">
        <f t="shared" si="335"/>
        <v>PODA DE ESPECIES VEGETAIS DE MEDIO NIVEL DE DIFICULDADE,EXCLUSIVE TRANSPORTE DO MATERIAL RESULTANTEPODA DE ESPECIES VEGETAIS DE MEDIO NIVEL DE DIFICULDADE,EXCLPODA DE ESPECIES VEGETAIS DE MEDIO NIVEL DE DIFICULDADE,EXCL</v>
      </c>
      <c r="C21474" s="141" t="s">
        <v>62741</v>
      </c>
      <c r="D21474" s="141" t="s">
        <v>62742</v>
      </c>
      <c r="I21474" s="141" t="s">
        <v>14</v>
      </c>
      <c r="J21474" s="649">
        <v>264.55</v>
      </c>
    </row>
    <row r="21475" spans="1:10" hidden="1">
      <c r="A21475" s="141" t="s">
        <v>62744</v>
      </c>
      <c r="B21475" s="141" t="str">
        <f t="shared" si="335"/>
        <v>PODA DE ESPECIES VEGETAIS DE ALTO NIVEL DE DIFICULDADE,EXCLUSIVE TRANSPORTE DO MATERIAL RESULTANTEPODA DE ESPECIES VEGETAIS DE ALTO NIVEL DE DIFICULDADE,EXCLUPODA DE ESPECIES VEGETAIS DE ALTO NIVEL DE DIFICULDADE,EXCLU</v>
      </c>
      <c r="C21475" s="141" t="s">
        <v>62745</v>
      </c>
      <c r="D21475" s="141" t="s">
        <v>62746</v>
      </c>
      <c r="I21475" s="141" t="s">
        <v>14</v>
      </c>
      <c r="J21475" s="649">
        <v>521.84</v>
      </c>
    </row>
    <row r="21476" spans="1:10" hidden="1">
      <c r="A21476" s="141" t="s">
        <v>62747</v>
      </c>
      <c r="B21476" s="141" t="str">
        <f t="shared" si="335"/>
        <v>PODA DE ESPECIES VEGETAIS DE ALTO NIVEL DE DIFICULDADE,EXCLUSIVE TRANSPORTE DO MATERIAL RESULTANTEPODA DE ESPECIES VEGETAIS DE ALTO NIVEL DE DIFICULDADE,EXCLUPODA DE ESPECIES VEGETAIS DE ALTO NIVEL DE DIFICULDADE,EXCLU</v>
      </c>
      <c r="C21476" s="141" t="s">
        <v>62745</v>
      </c>
      <c r="D21476" s="141" t="s">
        <v>62746</v>
      </c>
      <c r="I21476" s="141" t="s">
        <v>14</v>
      </c>
      <c r="J21476" s="649">
        <v>480.24</v>
      </c>
    </row>
    <row r="21477" spans="1:10" hidden="1">
      <c r="A21477" s="141" t="s">
        <v>62748</v>
      </c>
      <c r="B21477" s="141" t="str">
        <f t="shared" si="335"/>
        <v>REMOCAO DE ESPECIES VEGETAIS,PORTE MUDA (ATE 2M DE ALTURA),INCLUSIVE CARGA,DESCARGA E TRANSPORTE DO MATERIAL ATE 30KMREMOCAO DE ESPECIES VEGETAIS,PORTE MUDA (ATE 2M DE ALTURA),REMOCAO DE ESPECIES VEGETAIS,PORTE MUDA (ATE 2M DE ALTURA),</v>
      </c>
      <c r="C21477" s="141" t="s">
        <v>62749</v>
      </c>
      <c r="D21477" s="141" t="s">
        <v>62750</v>
      </c>
      <c r="I21477" s="141" t="s">
        <v>14</v>
      </c>
      <c r="J21477" s="649">
        <v>27.82</v>
      </c>
    </row>
    <row r="21478" spans="1:10" hidden="1">
      <c r="A21478" s="141" t="s">
        <v>62751</v>
      </c>
      <c r="B21478" s="141" t="str">
        <f t="shared" si="335"/>
        <v>REMOCAO DE ESPECIES VEGETAIS,PORTE MUDA (ATE 2M DE ALTURA),INCLUSIVE CARGA,DESCARGA E TRANSPORTE DO MATERIAL ATE 30KMREMOCAO DE ESPECIES VEGETAIS,PORTE MUDA (ATE 2M DE ALTURA),REMOCAO DE ESPECIES VEGETAIS,PORTE MUDA (ATE 2M DE ALTURA),</v>
      </c>
      <c r="C21478" s="141" t="s">
        <v>62749</v>
      </c>
      <c r="D21478" s="141" t="s">
        <v>62750</v>
      </c>
      <c r="I21478" s="141" t="s">
        <v>14</v>
      </c>
      <c r="J21478" s="649">
        <v>25.76</v>
      </c>
    </row>
    <row r="21479" spans="1:10" hidden="1">
      <c r="A21479" s="141" t="s">
        <v>62752</v>
      </c>
      <c r="B21479" s="141" t="str">
        <f t="shared" si="335"/>
        <v>REMOCAO DE ESPECIES VEGETAIS,PORTE PEQUENO (ENTRE 2M E 4M DE ALTURA),INCLUSIVE CARGA,DESCARGA E TRANSPORTE DO MATERIALREMOCAO DE ESPECIES VEGETAIS,PORTE PEQUENO (ENTRE 2M E 4M DEATE 30KMREMOCAO DE ESPECIES VEGETAIS,PORTE PEQUENO (ENTRE 2M E 4M DE</v>
      </c>
      <c r="C21479" s="141" t="s">
        <v>62753</v>
      </c>
      <c r="D21479" s="141" t="s">
        <v>62754</v>
      </c>
      <c r="E21479" s="141" t="s">
        <v>62755</v>
      </c>
      <c r="I21479" s="141" t="s">
        <v>14</v>
      </c>
      <c r="J21479" s="649">
        <v>110.86</v>
      </c>
    </row>
    <row r="21480" spans="1:10" hidden="1">
      <c r="A21480" s="141" t="s">
        <v>62756</v>
      </c>
      <c r="B21480" s="141" t="str">
        <f t="shared" si="335"/>
        <v>REMOCAO DE ESPECIES VEGETAIS,PORTE PEQUENO (ENTRE 2M E 4M DE ALTURA),INCLUSIVE CARGA,DESCARGA E TRANSPORTE DO MATERIALREMOCAO DE ESPECIES VEGETAIS,PORTE PEQUENO (ENTRE 2M E 4M DEATE 30KMREMOCAO DE ESPECIES VEGETAIS,PORTE PEQUENO (ENTRE 2M E 4M DE</v>
      </c>
      <c r="C21480" s="141" t="s">
        <v>62753</v>
      </c>
      <c r="D21480" s="141" t="s">
        <v>62754</v>
      </c>
      <c r="E21480" s="141" t="s">
        <v>62755</v>
      </c>
      <c r="I21480" s="141" t="s">
        <v>14</v>
      </c>
      <c r="J21480" s="649">
        <v>102.86</v>
      </c>
    </row>
    <row r="21481" spans="1:10" hidden="1">
      <c r="A21481" s="141" t="s">
        <v>62757</v>
      </c>
      <c r="B21481" s="141" t="str">
        <f t="shared" si="335"/>
        <v>REMOCAO DE ESPECIES VEGETAIS,PORTE MEDIO (ENTRE 4M E 6M DEALTURA),INCLUSIVE CARGA,DESCARGA E TRANSPORTE DO MATERIALREMOCAO DE ESPECIES VEGETAIS,PORTE MEDIO (ENTRE 4M E 6M DEATE 30KMREMOCAO DE ESPECIES VEGETAIS,PORTE MEDIO (ENTRE 4M E 6M DE</v>
      </c>
      <c r="C21481" s="141" t="s">
        <v>62758</v>
      </c>
      <c r="D21481" s="141" t="s">
        <v>62759</v>
      </c>
      <c r="E21481" s="141" t="s">
        <v>62755</v>
      </c>
      <c r="I21481" s="141" t="s">
        <v>14</v>
      </c>
      <c r="J21481" s="649">
        <v>286.45</v>
      </c>
    </row>
    <row r="21482" spans="1:10" hidden="1">
      <c r="A21482" s="141" t="s">
        <v>62760</v>
      </c>
      <c r="B21482" s="141" t="str">
        <f t="shared" si="335"/>
        <v>REMOCAO DE ESPECIES VEGETAIS,PORTE MEDIO (ENTRE 4M E 6M DEALTURA),INCLUSIVE CARGA,DESCARGA E TRANSPORTE DO MATERIALREMOCAO DE ESPECIES VEGETAIS,PORTE MEDIO (ENTRE 4M E 6M DEATE 30KMREMOCAO DE ESPECIES VEGETAIS,PORTE MEDIO (ENTRE 4M E 6M DE</v>
      </c>
      <c r="C21482" s="141" t="s">
        <v>62758</v>
      </c>
      <c r="D21482" s="141" t="s">
        <v>62759</v>
      </c>
      <c r="E21482" s="141" t="s">
        <v>62755</v>
      </c>
      <c r="I21482" s="141" t="s">
        <v>14</v>
      </c>
      <c r="J21482" s="649">
        <v>265.27</v>
      </c>
    </row>
    <row r="21483" spans="1:10" hidden="1">
      <c r="A21483" s="141" t="s">
        <v>62761</v>
      </c>
      <c r="B21483" s="141" t="str">
        <f t="shared" si="335"/>
        <v>REMOCAO DE ESPECIES VEGETAIS,PORTE GRANDE (ACIMA DE 6M DE ALTURA),INCLUSIVE CARGA,DESCARGA E TRANSPORTE DO MATERIAL ATEREMOCAO DE ESPECIES VEGETAIS,PORTE GRANDE (ACIMA DE 6M DE AL30KMREMOCAO DE ESPECIES VEGETAIS,PORTE GRANDE (ACIMA DE 6M DE AL</v>
      </c>
      <c r="C21483" s="141" t="s">
        <v>62762</v>
      </c>
      <c r="D21483" s="141" t="s">
        <v>62763</v>
      </c>
      <c r="E21483" s="141" t="s">
        <v>62764</v>
      </c>
      <c r="I21483" s="141" t="s">
        <v>14</v>
      </c>
      <c r="J21483" s="649">
        <v>584.66</v>
      </c>
    </row>
    <row r="21484" spans="1:10" hidden="1">
      <c r="A21484" s="141" t="s">
        <v>62765</v>
      </c>
      <c r="B21484" s="141" t="str">
        <f t="shared" si="335"/>
        <v>REMOCAO DE ESPECIES VEGETAIS,PORTE GRANDE (ACIMA DE 6M DE ALTURA),INCLUSIVE CARGA,DESCARGA E TRANSPORTE DO MATERIAL ATEREMOCAO DE ESPECIES VEGETAIS,PORTE GRANDE (ACIMA DE 6M DE AL30KMREMOCAO DE ESPECIES VEGETAIS,PORTE GRANDE (ACIMA DE 6M DE AL</v>
      </c>
      <c r="C21484" s="141" t="s">
        <v>62762</v>
      </c>
      <c r="D21484" s="141" t="s">
        <v>62763</v>
      </c>
      <c r="E21484" s="141" t="s">
        <v>62764</v>
      </c>
      <c r="I21484" s="141" t="s">
        <v>14</v>
      </c>
      <c r="J21484" s="649">
        <v>540.54999999999995</v>
      </c>
    </row>
    <row r="21485" spans="1:10" hidden="1">
      <c r="A21485" s="141" t="s">
        <v>62766</v>
      </c>
      <c r="B21485" s="141" t="str">
        <f t="shared" si="335"/>
        <v>TRANSPLANTE DE VEGETAIS DE PORTE PEQUENO (ENTRE 2M E 4M DEALTURA),INCLUSIVE CARGA,DESCARGA E TRANSPORTE DO MATERIALTRANSPLANTE DE VEGETAIS DE PORTE PEQUENO (ENTRE 2M E 4M DEATE 30KMTRANSPLANTE DE VEGETAIS DE PORTE PEQUENO (ENTRE 2M E 4M DE</v>
      </c>
      <c r="C21485" s="141" t="s">
        <v>62767</v>
      </c>
      <c r="D21485" s="141" t="s">
        <v>62759</v>
      </c>
      <c r="E21485" s="141" t="s">
        <v>62755</v>
      </c>
      <c r="I21485" s="141" t="s">
        <v>14</v>
      </c>
      <c r="J21485" s="649">
        <v>240.11</v>
      </c>
    </row>
    <row r="21486" spans="1:10" hidden="1">
      <c r="A21486" s="141" t="s">
        <v>62768</v>
      </c>
      <c r="B21486" s="141" t="str">
        <f t="shared" si="335"/>
        <v>TRANSPLANTE DE VEGETAIS DE PORTE PEQUENO (ENTRE 2M E 4M DEALTURA),INCLUSIVE CARGA,DESCARGA E TRANSPORTE DO MATERIALTRANSPLANTE DE VEGETAIS DE PORTE PEQUENO (ENTRE 2M E 4M DEATE 30KMTRANSPLANTE DE VEGETAIS DE PORTE PEQUENO (ENTRE 2M E 4M DE</v>
      </c>
      <c r="C21486" s="141" t="s">
        <v>62767</v>
      </c>
      <c r="D21486" s="141" t="s">
        <v>62759</v>
      </c>
      <c r="E21486" s="141" t="s">
        <v>62755</v>
      </c>
      <c r="I21486" s="141" t="s">
        <v>14</v>
      </c>
      <c r="J21486" s="649">
        <v>222.09</v>
      </c>
    </row>
    <row r="21487" spans="1:10" hidden="1">
      <c r="A21487" s="141" t="s">
        <v>62769</v>
      </c>
      <c r="B21487" s="141" t="str">
        <f t="shared" si="335"/>
        <v>DENDROCIRURGIA EM ESPECIES VEGETAIS DE QUALQUER NATUREZADENDROCIRURGIA EM ESPECIES VEGETAIS DE QUALQUER NATUREZADENDROCIRURGIA EM ESPECIES VEGETAIS DE QUALQUER NATUREZA</v>
      </c>
      <c r="C21487" s="141" t="s">
        <v>62770</v>
      </c>
      <c r="I21487" s="141" t="s">
        <v>14</v>
      </c>
      <c r="J21487" s="649">
        <v>1030.9100000000001</v>
      </c>
    </row>
    <row r="21488" spans="1:10" hidden="1">
      <c r="A21488" s="141" t="s">
        <v>62771</v>
      </c>
      <c r="B21488" s="141" t="str">
        <f t="shared" si="335"/>
        <v>DENDROCIRURGIA EM ESPECIES VEGETAIS DE QUALQUER NATUREZADENDROCIRURGIA EM ESPECIES VEGETAIS DE QUALQUER NATUREZADENDROCIRURGIA EM ESPECIES VEGETAIS DE QUALQUER NATUREZA</v>
      </c>
      <c r="C21488" s="141" t="s">
        <v>62770</v>
      </c>
      <c r="I21488" s="141" t="s">
        <v>14</v>
      </c>
      <c r="J21488" s="649">
        <v>941.54</v>
      </c>
    </row>
    <row r="21489" spans="1:10" hidden="1">
      <c r="A21489" s="141" t="s">
        <v>62772</v>
      </c>
      <c r="B21489" s="141" t="str">
        <f t="shared" si="335"/>
        <v>PINCELAMENTO EM LESAO DE ESPECIES VEGETAIS DE QUALQUER NATUREZAPINCELAMENTO EM LESAO DE ESPECIES VEGETAIS DE QUALQUER NATURPINCELAMENTO EM LESAO DE ESPECIES VEGETAIS DE QUALQUER NATUR</v>
      </c>
      <c r="C21489" s="141" t="s">
        <v>62773</v>
      </c>
      <c r="D21489" s="141" t="s">
        <v>62774</v>
      </c>
      <c r="I21489" s="141" t="s">
        <v>14</v>
      </c>
      <c r="J21489" s="649">
        <v>79.5</v>
      </c>
    </row>
    <row r="21490" spans="1:10" hidden="1">
      <c r="A21490" s="141" t="s">
        <v>62775</v>
      </c>
      <c r="B21490" s="141" t="str">
        <f t="shared" si="335"/>
        <v>PINCELAMENTO EM LESAO DE ESPECIES VEGETAIS DE QUALQUER NATUREZAPINCELAMENTO EM LESAO DE ESPECIES VEGETAIS DE QUALQUER NATURPINCELAMENTO EM LESAO DE ESPECIES VEGETAIS DE QUALQUER NATUR</v>
      </c>
      <c r="C21490" s="141" t="s">
        <v>62773</v>
      </c>
      <c r="D21490" s="141" t="s">
        <v>62774</v>
      </c>
      <c r="I21490" s="141" t="s">
        <v>14</v>
      </c>
      <c r="J21490" s="649">
        <v>75.62</v>
      </c>
    </row>
    <row r="21491" spans="1:10" hidden="1">
      <c r="A21491" s="141" t="s">
        <v>62776</v>
      </c>
      <c r="B21491" s="141" t="str">
        <f t="shared" si="335"/>
        <v>RETUTORAMENTO DE ESPECIES VEGETAIS DE QUALQUER NATUREZARETUTORAMENTO DE ESPECIES VEGETAIS DE QUALQUER NATUREZARETUTORAMENTO DE ESPECIES VEGETAIS DE QUALQUER NATUREZA</v>
      </c>
      <c r="C21491" s="141" t="s">
        <v>62777</v>
      </c>
      <c r="I21491" s="141" t="s">
        <v>14</v>
      </c>
      <c r="J21491" s="649">
        <v>31.26</v>
      </c>
    </row>
    <row r="21492" spans="1:10" hidden="1">
      <c r="A21492" s="141" t="s">
        <v>62778</v>
      </c>
      <c r="B21492" s="141" t="str">
        <f t="shared" si="335"/>
        <v>RETUTORAMENTO DE ESPECIES VEGETAIS DE QUALQUER NATUREZARETUTORAMENTO DE ESPECIES VEGETAIS DE QUALQUER NATUREZARETUTORAMENTO DE ESPECIES VEGETAIS DE QUALQUER NATUREZA</v>
      </c>
      <c r="C21492" s="141" t="s">
        <v>62777</v>
      </c>
      <c r="I21492" s="141" t="s">
        <v>14</v>
      </c>
      <c r="J21492" s="649">
        <v>27.09</v>
      </c>
    </row>
    <row r="21493" spans="1:10" hidden="1">
      <c r="A21493" s="141" t="s">
        <v>62779</v>
      </c>
      <c r="B21493" s="141" t="str">
        <f t="shared" si="335"/>
        <v>TRATAMENTO DE ARVORES COM LESOES ACIMA DE 0,50M²,COMPREENDENDO:RASPAGEM DO MATERIAL NECROSADO,APLICACAO DE FUNGICIDAS,INTRATAMENTO DE ARVORES COM LESOES ACIMA DE 0,50M²,COMPREENDENSETICIDAS,HORMONIOS E IMPERMEABILIZANTES,FECHAMENTO DAS CAVIDADES COM ESPUMA DE POLIURETANO COBERTA COM NATA DE CIMENTOE INCORPORACAO DE MATERIAIS PARA ENRIQUECIMENTO DO SOLO,EXCLUSIVE MAO-DE-OBRATRATAMENTO DE ARVORES COM LESOES ACIMA DE 0,50M²,COMPREENDEN</v>
      </c>
      <c r="C21493" s="141" t="s">
        <v>62780</v>
      </c>
      <c r="D21493" s="141" t="s">
        <v>62781</v>
      </c>
      <c r="E21493" s="141" t="s">
        <v>62782</v>
      </c>
      <c r="F21493" s="141" t="s">
        <v>62783</v>
      </c>
      <c r="G21493" s="141" t="s">
        <v>62784</v>
      </c>
      <c r="H21493" s="141" t="s">
        <v>62785</v>
      </c>
      <c r="I21493" s="141" t="s">
        <v>14</v>
      </c>
      <c r="J21493" s="649">
        <v>211.45</v>
      </c>
    </row>
    <row r="21494" spans="1:10" hidden="1">
      <c r="A21494" s="141" t="s">
        <v>62786</v>
      </c>
      <c r="B21494" s="141" t="str">
        <f t="shared" si="335"/>
        <v>TRATAMENTO DE ARVORES COM LESOES ACIMA DE 0,50M²,COMPREENDENDO:RASPAGEM DO MATERIAL NECROSADO,APLICACAO DE FUNGICIDAS,INTRATAMENTO DE ARVORES COM LESOES ACIMA DE 0,50M²,COMPREENDENSETICIDAS,HORMONIOS E IMPERMEABILIZANTES,FECHAMENTO DAS CAVIDADES COM ESPUMA DE POLIURETANO COBERTA COM NATA DE CIMENTOE INCORPORACAO DE MATERIAIS PARA ENRIQUECIMENTO DO SOLO,EXCLUSIVE MAO-DE-OBRATRATAMENTO DE ARVORES COM LESOES ACIMA DE 0,50M²,COMPREENDEN</v>
      </c>
      <c r="C21494" s="141" t="s">
        <v>62780</v>
      </c>
      <c r="D21494" s="141" t="s">
        <v>62781</v>
      </c>
      <c r="E21494" s="141" t="s">
        <v>62782</v>
      </c>
      <c r="F21494" s="141" t="s">
        <v>62783</v>
      </c>
      <c r="G21494" s="141" t="s">
        <v>62784</v>
      </c>
      <c r="H21494" s="141" t="s">
        <v>62785</v>
      </c>
      <c r="I21494" s="141" t="s">
        <v>14</v>
      </c>
      <c r="J21494" s="649">
        <v>211.45</v>
      </c>
    </row>
    <row r="21495" spans="1:10" hidden="1">
      <c r="A21495" s="141" t="s">
        <v>62787</v>
      </c>
      <c r="B21495" s="141" t="str">
        <f t="shared" si="335"/>
        <v>TRATAMENTO DE ARVORES COM LESOES ATE 0.50M2,COMPREENDENDO:RASPAGEM DO MATERIAL NECROSADO,APLICACAO DE FUNGICIDAS,INSETICTRATAMENTO DE ARVORES COM LESOES ATE 0.50M2,COMPREENDENDO:RAIDAS,HORMONIOS E IMPERMEABILIZANTES,FECHAMENTO DAS CAVIDADES COM ESPUMA DE POLIURETANO COBERTA COM NATA DE CIMENTO E INCORPORACAO DE MATERIAIS PARA ENRIQUECIMENTO DO SOLO,EXCLUSIVE MAO-DE-OBRATRATAMENTO DE ARVORES COM LESOES ATE 0.50M2,COMPREENDENDO:RA</v>
      </c>
      <c r="C21495" s="141" t="s">
        <v>62788</v>
      </c>
      <c r="D21495" s="141" t="s">
        <v>62789</v>
      </c>
      <c r="E21495" s="141" t="s">
        <v>62790</v>
      </c>
      <c r="F21495" s="141" t="s">
        <v>62791</v>
      </c>
      <c r="G21495" s="141" t="s">
        <v>62792</v>
      </c>
      <c r="H21495" s="141" t="s">
        <v>62793</v>
      </c>
      <c r="I21495" s="141" t="s">
        <v>14</v>
      </c>
      <c r="J21495" s="649">
        <v>166.79</v>
      </c>
    </row>
    <row r="21496" spans="1:10" hidden="1">
      <c r="A21496" s="141" t="s">
        <v>62794</v>
      </c>
      <c r="B21496" s="141" t="str">
        <f t="shared" si="335"/>
        <v>TRATAMENTO DE ARVORES COM LESOES ATE 0.50M2,COMPREENDENDO:RASPAGEM DO MATERIAL NECROSADO,APLICACAO DE FUNGICIDAS,INSETICTRATAMENTO DE ARVORES COM LESOES ATE 0.50M2,COMPREENDENDO:RAIDAS,HORMONIOS E IMPERMEABILIZANTES,FECHAMENTO DAS CAVIDADES COM ESPUMA DE POLIURETANO COBERTA COM NATA DE CIMENTO E INCORPORACAO DE MATERIAIS PARA ENRIQUECIMENTO DO SOLO,EXCLUSIVE MAO-DE-OBRATRATAMENTO DE ARVORES COM LESOES ATE 0.50M2,COMPREENDENDO:RA</v>
      </c>
      <c r="C21496" s="141" t="s">
        <v>62788</v>
      </c>
      <c r="D21496" s="141" t="s">
        <v>62789</v>
      </c>
      <c r="E21496" s="141" t="s">
        <v>62790</v>
      </c>
      <c r="F21496" s="141" t="s">
        <v>62791</v>
      </c>
      <c r="G21496" s="141" t="s">
        <v>62792</v>
      </c>
      <c r="H21496" s="141" t="s">
        <v>62793</v>
      </c>
      <c r="I21496" s="141" t="s">
        <v>14</v>
      </c>
      <c r="J21496" s="649">
        <v>166.79</v>
      </c>
    </row>
    <row r="21497" spans="1:10" hidden="1">
      <c r="A21497" s="141" t="s">
        <v>62795</v>
      </c>
      <c r="B21497" s="141" t="str">
        <f t="shared" si="335"/>
        <v>TRATAMENTO FITOSSANITARIO EM ARVORES,COMPREENDENDO:EXECUCAODE PEQUENAS PODAS(GALHOS E RAMOS COMPROMETIDOS),RASPAGEM DETRATAMENTO FITOSSANITARIO EM ARVORES,COMPREENDENDO:EXECUCAOMATERIAL NECROSADO,APLICACAO DE FUNGICIDAS,INSETICIDAS,HORMONIOS,IMPERMEABILIZANTES E FERTILIZANTES,ALARGAMENTO DE GOLAS,REVOLVIMENTO DE SOLO,REMOCAO E TRANSPORTE DE MATERIAL,RECOMPOSICAO E PLANTIO DE COBERTURA NAS GOLASTRATAMENTO FITOSSANITARIO EM ARVORES,COMPREENDENDO:EXECUCAO</v>
      </c>
      <c r="C21497" s="141" t="s">
        <v>62796</v>
      </c>
      <c r="D21497" s="141" t="s">
        <v>62797</v>
      </c>
      <c r="E21497" s="141" t="s">
        <v>62798</v>
      </c>
      <c r="F21497" s="141" t="s">
        <v>62799</v>
      </c>
      <c r="G21497" s="141" t="s">
        <v>62800</v>
      </c>
      <c r="H21497" s="141" t="s">
        <v>62801</v>
      </c>
      <c r="I21497" s="141" t="s">
        <v>14</v>
      </c>
      <c r="J21497" s="649">
        <v>1773.19</v>
      </c>
    </row>
    <row r="21498" spans="1:10" hidden="1">
      <c r="A21498" s="141" t="s">
        <v>62802</v>
      </c>
      <c r="B21498" s="141" t="str">
        <f t="shared" si="335"/>
        <v>TRATAMENTO FITOSSANITARIO EM ARVORES,COMPREENDENDO:EXECUCAODE PEQUENAS PODAS(GALHOS E RAMOS COMPROMETIDOS),RASPAGEM DETRATAMENTO FITOSSANITARIO EM ARVORES,COMPREENDENDO:EXECUCAOMATERIAL NECROSADO,APLICACAO DE FUNGICIDAS,INSETICIDAS,HORMONIOS,IMPERMEABILIZANTES E FERTILIZANTES,ALARGAMENTO DE GOLAS,REVOLVIMENTO DE SOLO,REMOCAO E TRANSPORTE DE MATERIAL,RECOMPOSICAO E PLANTIO DE COBERTURA NAS GOLASTRATAMENTO FITOSSANITARIO EM ARVORES,COMPREENDENDO:EXECUCAO</v>
      </c>
      <c r="C21498" s="141" t="s">
        <v>62796</v>
      </c>
      <c r="D21498" s="141" t="s">
        <v>62797</v>
      </c>
      <c r="E21498" s="141" t="s">
        <v>62798</v>
      </c>
      <c r="F21498" s="141" t="s">
        <v>62799</v>
      </c>
      <c r="G21498" s="141" t="s">
        <v>62800</v>
      </c>
      <c r="H21498" s="141" t="s">
        <v>62801</v>
      </c>
      <c r="I21498" s="141" t="s">
        <v>14</v>
      </c>
      <c r="J21498" s="649">
        <v>1642.45</v>
      </c>
    </row>
    <row r="21499" spans="1:10" hidden="1">
      <c r="A21499" s="141" t="s">
        <v>62803</v>
      </c>
      <c r="B21499" s="141" t="str">
        <f t="shared" si="335"/>
        <v>TRATAMENTO FITOSSANITARIO PARA O COMBATE A SECA DE ARVORES,COMPREENDENDO:APLICACAO DE FUNGICIDA E REPELENTE E INCORPORACTRATAMENTO FITOSSANITARIO PARA O COMBATE A SECA DE ARVORES,CAO DE MATERIAIS PARA ENRIQUECIMENTO DO SOLO,EXCLUSIVE MAO-DE-OBRATRATAMENTO FITOSSANITARIO PARA O COMBATE A SECA DE ARVORES,C</v>
      </c>
      <c r="C21499" s="141" t="s">
        <v>62804</v>
      </c>
      <c r="D21499" s="141" t="s">
        <v>62805</v>
      </c>
      <c r="E21499" s="141" t="s">
        <v>62806</v>
      </c>
      <c r="F21499" s="141" t="s">
        <v>62807</v>
      </c>
      <c r="I21499" s="141" t="s">
        <v>14</v>
      </c>
      <c r="J21499" s="649">
        <v>80.09</v>
      </c>
    </row>
    <row r="21500" spans="1:10" hidden="1">
      <c r="A21500" s="141" t="s">
        <v>62808</v>
      </c>
      <c r="B21500" s="141" t="str">
        <f t="shared" si="335"/>
        <v>TRATAMENTO FITOSSANITARIO PARA O COMBATE A SECA DE ARVORES,COMPREENDENDO:APLICACAO DE FUNGICIDA E REPELENTE E INCORPORACTRATAMENTO FITOSSANITARIO PARA O COMBATE A SECA DE ARVORES,CAO DE MATERIAIS PARA ENRIQUECIMENTO DO SOLO,EXCLUSIVE MAO-DE-OBRATRATAMENTO FITOSSANITARIO PARA O COMBATE A SECA DE ARVORES,C</v>
      </c>
      <c r="C21500" s="141" t="s">
        <v>62804</v>
      </c>
      <c r="D21500" s="141" t="s">
        <v>62805</v>
      </c>
      <c r="E21500" s="141" t="s">
        <v>62806</v>
      </c>
      <c r="F21500" s="141" t="s">
        <v>62807</v>
      </c>
      <c r="I21500" s="141" t="s">
        <v>14</v>
      </c>
      <c r="J21500" s="649">
        <v>80.09</v>
      </c>
    </row>
    <row r="21501" spans="1:10" hidden="1">
      <c r="A21501" s="141" t="s">
        <v>62809</v>
      </c>
      <c r="B21501" s="141" t="str">
        <f t="shared" si="335"/>
        <v>ABATE DE ARVORES COM MACHADO.CUSTO VALIDO PARA CADA 100 UNIDADESABATE DE ARVORES COM MACHADO.CUSTO VALIDO PARA CADA 100 UNIDABATE DE ARVORES COM MACHADO.CUSTO VALIDO PARA CADA 100 UNID</v>
      </c>
      <c r="C21501" s="141" t="s">
        <v>62810</v>
      </c>
      <c r="D21501" s="141" t="s">
        <v>62811</v>
      </c>
      <c r="I21501" s="141" t="s">
        <v>14</v>
      </c>
      <c r="J21501" s="649">
        <v>100.33</v>
      </c>
    </row>
    <row r="21502" spans="1:10" hidden="1">
      <c r="A21502" s="141" t="s">
        <v>62812</v>
      </c>
      <c r="B21502" s="141" t="str">
        <f t="shared" si="335"/>
        <v>ABATE DE ARVORES COM MACHADO.CUSTO VALIDO PARA CADA 100 UNIDADESABATE DE ARVORES COM MACHADO.CUSTO VALIDO PARA CADA 100 UNIDABATE DE ARVORES COM MACHADO.CUSTO VALIDO PARA CADA 100 UNID</v>
      </c>
      <c r="C21502" s="141" t="s">
        <v>62810</v>
      </c>
      <c r="D21502" s="141" t="s">
        <v>62811</v>
      </c>
      <c r="I21502" s="141" t="s">
        <v>14</v>
      </c>
      <c r="J21502" s="649">
        <v>86.94</v>
      </c>
    </row>
    <row r="21503" spans="1:10" hidden="1">
      <c r="A21503" s="141" t="s">
        <v>62813</v>
      </c>
      <c r="B21503" s="141" t="str">
        <f t="shared" si="335"/>
        <v>DESGALHAMENTO COM MACHADO.CUSTO VALIDO PARA CADA 100 UNIDADESDESGALHAMENTO COM MACHADO.CUSTO VALIDO PARA CADA 100 UNIDADEDESGALHAMENTO COM MACHADO.CUSTO VALIDO PARA CADA 100 UNIDADE</v>
      </c>
      <c r="C21503" s="141" t="s">
        <v>62814</v>
      </c>
      <c r="D21503" s="141" t="s">
        <v>21329</v>
      </c>
      <c r="I21503" s="141" t="s">
        <v>14</v>
      </c>
      <c r="J21503" s="649">
        <v>100.33</v>
      </c>
    </row>
    <row r="21504" spans="1:10" hidden="1">
      <c r="A21504" s="141" t="s">
        <v>62815</v>
      </c>
      <c r="B21504" s="141" t="str">
        <f t="shared" si="335"/>
        <v>DESGALHAMENTO COM MACHADO.CUSTO VALIDO PARA CADA 100 UNIDADESDESGALHAMENTO COM MACHADO.CUSTO VALIDO PARA CADA 100 UNIDADEDESGALHAMENTO COM MACHADO.CUSTO VALIDO PARA CADA 100 UNIDADE</v>
      </c>
      <c r="C21504" s="141" t="s">
        <v>62814</v>
      </c>
      <c r="D21504" s="141" t="s">
        <v>21329</v>
      </c>
      <c r="I21504" s="141" t="s">
        <v>14</v>
      </c>
      <c r="J21504" s="649">
        <v>86.94</v>
      </c>
    </row>
    <row r="21505" spans="1:10" hidden="1">
      <c r="A21505" s="141" t="s">
        <v>62816</v>
      </c>
      <c r="B21505" s="141" t="str">
        <f t="shared" si="335"/>
        <v>TORAGEM COM MACHADO (TORETE DE 1,20M).CUSTO VALIDO PARA CADA 100 UNIDADESTORAGEM COM MACHADO (TORETE DE 1,20M).CUSTO VALIDO PARA CADATORAGEM COM MACHADO (TORETE DE 1,20M).CUSTO VALIDO PARA CADA</v>
      </c>
      <c r="C21505" s="141" t="s">
        <v>62817</v>
      </c>
      <c r="D21505" s="141" t="s">
        <v>62818</v>
      </c>
      <c r="I21505" s="141" t="s">
        <v>14</v>
      </c>
      <c r="J21505" s="649">
        <v>44.78</v>
      </c>
    </row>
    <row r="21506" spans="1:10" hidden="1">
      <c r="A21506" s="141" t="s">
        <v>62819</v>
      </c>
      <c r="B21506" s="141" t="str">
        <f t="shared" si="335"/>
        <v>TORAGEM COM MACHADO (TORETE DE 1,20M).CUSTO VALIDO PARA CADA 100 UNIDADESTORAGEM COM MACHADO (TORETE DE 1,20M).CUSTO VALIDO PARA CADATORAGEM COM MACHADO (TORETE DE 1,20M).CUSTO VALIDO PARA CADA</v>
      </c>
      <c r="C21506" s="141" t="s">
        <v>62817</v>
      </c>
      <c r="D21506" s="141" t="s">
        <v>62818</v>
      </c>
      <c r="I21506" s="141" t="s">
        <v>14</v>
      </c>
      <c r="J21506" s="649">
        <v>38.81</v>
      </c>
    </row>
    <row r="21507" spans="1:10" hidden="1">
      <c r="A21507" s="141" t="s">
        <v>62820</v>
      </c>
      <c r="B21507" s="141" t="str">
        <f t="shared" ref="B21507:B21570" si="336">C21507&amp;D21507&amp;C21507&amp;E21507&amp;F21507&amp;G21507&amp;H21507&amp;C21507</f>
        <v>ABATER,DESGALHAR E TORAR COM MACHADO,SEM EMPILHARABATER,DESGALHAR E TORAR COM MACHADO,SEM EMPILHARABATER,DESGALHAR E TORAR COM MACHADO,SEM EMPILHAR</v>
      </c>
      <c r="C21507" s="141" t="s">
        <v>62821</v>
      </c>
      <c r="I21507" s="141" t="s">
        <v>62822</v>
      </c>
      <c r="J21507" s="649">
        <v>25.08</v>
      </c>
    </row>
    <row r="21508" spans="1:10" hidden="1">
      <c r="A21508" s="141" t="s">
        <v>62823</v>
      </c>
      <c r="B21508" s="141" t="str">
        <f t="shared" si="336"/>
        <v>ABATER,DESGALHAR E TORAR COM MACHADO,SEM EMPILHARABATER,DESGALHAR E TORAR COM MACHADO,SEM EMPILHARABATER,DESGALHAR E TORAR COM MACHADO,SEM EMPILHAR</v>
      </c>
      <c r="C21508" s="141" t="s">
        <v>62821</v>
      </c>
      <c r="I21508" s="141" t="s">
        <v>62822</v>
      </c>
      <c r="J21508" s="649">
        <v>21.73</v>
      </c>
    </row>
    <row r="21509" spans="1:10" hidden="1">
      <c r="A21509" s="141" t="s">
        <v>62824</v>
      </c>
      <c r="B21509" s="141" t="str">
        <f t="shared" si="336"/>
        <v>ABATER,DESGALHAR E TORAR COM MACHADO,COM EMPILHAMENTO MANUALABATER,DESGALHAR E TORAR COM MACHADO,COM EMPILHAMENTO MANUALABATER,DESGALHAR E TORAR COM MACHADO,COM EMPILHAMENTO MANUAL</v>
      </c>
      <c r="C21509" s="141" t="s">
        <v>62825</v>
      </c>
      <c r="I21509" s="141" t="s">
        <v>62822</v>
      </c>
      <c r="J21509" s="649">
        <v>31.35</v>
      </c>
    </row>
    <row r="21510" spans="1:10" hidden="1">
      <c r="A21510" s="141" t="s">
        <v>62826</v>
      </c>
      <c r="B21510" s="141" t="str">
        <f t="shared" si="336"/>
        <v>ABATER,DESGALHAR E TORAR COM MACHADO,COM EMPILHAMENTO MANUALABATER,DESGALHAR E TORAR COM MACHADO,COM EMPILHAMENTO MANUALABATER,DESGALHAR E TORAR COM MACHADO,COM EMPILHAMENTO MANUAL</v>
      </c>
      <c r="C21510" s="141" t="s">
        <v>62825</v>
      </c>
      <c r="I21510" s="141" t="s">
        <v>62822</v>
      </c>
      <c r="J21510" s="649">
        <v>27.17</v>
      </c>
    </row>
    <row r="21511" spans="1:10" hidden="1">
      <c r="A21511" s="141" t="s">
        <v>62827</v>
      </c>
      <c r="B21511" s="141" t="str">
        <f t="shared" si="336"/>
        <v>ABATER,DESGALHAR E DESTOPAR COM MACHADO.CUSTO VALIDO PARA CADA 100 UNIDADESABATER,DESGALHAR E DESTOPAR COM MACHADO.CUSTO VALIDO PARA CAABATER,DESGALHAR E DESTOPAR COM MACHADO.CUSTO VALIDO PARA CA</v>
      </c>
      <c r="C21511" s="141" t="s">
        <v>62828</v>
      </c>
      <c r="D21511" s="141" t="s">
        <v>62829</v>
      </c>
      <c r="I21511" s="141" t="s">
        <v>14</v>
      </c>
      <c r="J21511" s="649">
        <v>156.76</v>
      </c>
    </row>
    <row r="21512" spans="1:10" hidden="1">
      <c r="A21512" s="141" t="s">
        <v>62830</v>
      </c>
      <c r="B21512" s="141" t="str">
        <f t="shared" si="336"/>
        <v>ABATER,DESGALHAR E DESTOPAR COM MACHADO.CUSTO VALIDO PARA CADA 100 UNIDADESABATER,DESGALHAR E DESTOPAR COM MACHADO.CUSTO VALIDO PARA CAABATER,DESGALHAR E DESTOPAR COM MACHADO.CUSTO VALIDO PARA CA</v>
      </c>
      <c r="C21512" s="141" t="s">
        <v>62828</v>
      </c>
      <c r="D21512" s="141" t="s">
        <v>62829</v>
      </c>
      <c r="I21512" s="141" t="s">
        <v>14</v>
      </c>
      <c r="J21512" s="649">
        <v>135.85</v>
      </c>
    </row>
    <row r="21513" spans="1:10" hidden="1">
      <c r="A21513" s="141" t="s">
        <v>62831</v>
      </c>
      <c r="B21513" s="141" t="str">
        <f t="shared" si="336"/>
        <v>DESCASCAMENTO MANUAL COM FACAODESCASCAMENTO MANUAL COM FACAODESCASCAMENTO MANUAL COM FACAO</v>
      </c>
      <c r="C21513" s="141" t="s">
        <v>62832</v>
      </c>
      <c r="I21513" s="141" t="s">
        <v>62822</v>
      </c>
      <c r="J21513" s="649">
        <v>35.83</v>
      </c>
    </row>
    <row r="21514" spans="1:10" hidden="1">
      <c r="A21514" s="141" t="s">
        <v>62833</v>
      </c>
      <c r="B21514" s="141" t="str">
        <f t="shared" si="336"/>
        <v>DESCASCAMENTO MANUAL COM FACAODESCASCAMENTO MANUAL COM FACAODESCASCAMENTO MANUAL COM FACAO</v>
      </c>
      <c r="C21514" s="141" t="s">
        <v>62832</v>
      </c>
      <c r="I21514" s="141" t="s">
        <v>62822</v>
      </c>
      <c r="J21514" s="649">
        <v>31.05</v>
      </c>
    </row>
    <row r="21515" spans="1:10" hidden="1">
      <c r="A21515" s="141" t="s">
        <v>62834</v>
      </c>
      <c r="B21515" s="141" t="str">
        <f t="shared" si="336"/>
        <v>EXTRACAO DE MADEIRA COM ARGOLAO (1 PESSOA),DISTANCIA DE 150,00MEXTRACAO DE MADEIRA COM ARGOLAO (1 PESSOA),DISTANCIA DE 150,EXTRACAO DE MADEIRA COM ARGOLAO (1 PESSOA),DISTANCIA DE 150,</v>
      </c>
      <c r="C21515" s="141" t="s">
        <v>62835</v>
      </c>
      <c r="D21515" s="141" t="s">
        <v>38063</v>
      </c>
      <c r="I21515" s="141" t="s">
        <v>62822</v>
      </c>
      <c r="J21515" s="649">
        <v>25.08</v>
      </c>
    </row>
    <row r="21516" spans="1:10" hidden="1">
      <c r="A21516" s="141" t="s">
        <v>62836</v>
      </c>
      <c r="B21516" s="141" t="str">
        <f t="shared" si="336"/>
        <v>EXTRACAO DE MADEIRA COM ARGOLAO (1 PESSOA),DISTANCIA DE 150,00MEXTRACAO DE MADEIRA COM ARGOLAO (1 PESSOA),DISTANCIA DE 150,EXTRACAO DE MADEIRA COM ARGOLAO (1 PESSOA),DISTANCIA DE 150,</v>
      </c>
      <c r="C21516" s="141" t="s">
        <v>62835</v>
      </c>
      <c r="D21516" s="141" t="s">
        <v>38063</v>
      </c>
      <c r="I21516" s="141" t="s">
        <v>62822</v>
      </c>
      <c r="J21516" s="649">
        <v>21.73</v>
      </c>
    </row>
    <row r="21517" spans="1:10" hidden="1">
      <c r="A21517" s="141" t="s">
        <v>62837</v>
      </c>
      <c r="B21517" s="141" t="str">
        <f t="shared" si="336"/>
        <v>EXTRACAO DE MADEIRA POR TRANSPORTE PRIMARIO MANUAL (TORETEDE 1,20M),DISTANCIA DE 100,00MEXTRACAO DE MADEIRA POR TRANSPORTE PRIMARIO MANUAL (TORETEEXTRACAO DE MADEIRA POR TRANSPORTE PRIMARIO MANUAL (TORETE</v>
      </c>
      <c r="C21517" s="141" t="s">
        <v>62838</v>
      </c>
      <c r="D21517" s="141" t="s">
        <v>62839</v>
      </c>
      <c r="I21517" s="141" t="s">
        <v>62822</v>
      </c>
      <c r="J21517" s="649">
        <v>41.8</v>
      </c>
    </row>
    <row r="21518" spans="1:10" hidden="1">
      <c r="A21518" s="141" t="s">
        <v>62840</v>
      </c>
      <c r="B21518" s="141" t="str">
        <f t="shared" si="336"/>
        <v>EXTRACAO DE MADEIRA POR TRANSPORTE PRIMARIO MANUAL (TORETEDE 1,20M),DISTANCIA DE 100,00MEXTRACAO DE MADEIRA POR TRANSPORTE PRIMARIO MANUAL (TORETEEXTRACAO DE MADEIRA POR TRANSPORTE PRIMARIO MANUAL (TORETE</v>
      </c>
      <c r="C21518" s="141" t="s">
        <v>62838</v>
      </c>
      <c r="D21518" s="141" t="s">
        <v>62839</v>
      </c>
      <c r="I21518" s="141" t="s">
        <v>62822</v>
      </c>
      <c r="J21518" s="649">
        <v>36.22</v>
      </c>
    </row>
    <row r="21519" spans="1:10" hidden="1">
      <c r="A21519" s="141" t="s">
        <v>62841</v>
      </c>
      <c r="B21519" s="141" t="str">
        <f t="shared" si="336"/>
        <v>ARRASTE MANUAL DE VAROES,DISTANCIA DE 100,00MARRASTE MANUAL DE VAROES,DISTANCIA DE 100,00MARRASTE MANUAL DE VAROES,DISTANCIA DE 100,00M</v>
      </c>
      <c r="C21519" s="141" t="s">
        <v>62842</v>
      </c>
      <c r="I21519" s="141" t="s">
        <v>14</v>
      </c>
      <c r="J21519" s="649">
        <v>5.01</v>
      </c>
    </row>
    <row r="21520" spans="1:10" hidden="1">
      <c r="A21520" s="141" t="s">
        <v>62843</v>
      </c>
      <c r="B21520" s="141" t="str">
        <f t="shared" si="336"/>
        <v>ARRASTE MANUAL DE VAROES,DISTANCIA DE 100,00MARRASTE MANUAL DE VAROES,DISTANCIA DE 100,00MARRASTE MANUAL DE VAROES,DISTANCIA DE 100,00M</v>
      </c>
      <c r="C21520" s="141" t="s">
        <v>62842</v>
      </c>
      <c r="I21520" s="141" t="s">
        <v>14</v>
      </c>
      <c r="J21520" s="649">
        <v>4.34</v>
      </c>
    </row>
    <row r="21521" spans="1:10" hidden="1">
      <c r="A21521" s="141" t="s">
        <v>62844</v>
      </c>
      <c r="B21521" s="141" t="str">
        <f t="shared" si="336"/>
        <v>EMPILHAMENTO MANUAL DE TORETESEMPILHAMENTO MANUAL DE TORETESEMPILHAMENTO MANUAL DE TORETES</v>
      </c>
      <c r="C21521" s="141" t="s">
        <v>62845</v>
      </c>
      <c r="I21521" s="141" t="s">
        <v>62822</v>
      </c>
      <c r="J21521" s="649">
        <v>2.78</v>
      </c>
    </row>
    <row r="21522" spans="1:10" hidden="1">
      <c r="A21522" s="141" t="s">
        <v>62846</v>
      </c>
      <c r="B21522" s="141" t="str">
        <f t="shared" si="336"/>
        <v>EMPILHAMENTO MANUAL DE TORETESEMPILHAMENTO MANUAL DE TORETESEMPILHAMENTO MANUAL DE TORETES</v>
      </c>
      <c r="C21522" s="141" t="s">
        <v>62845</v>
      </c>
      <c r="I21522" s="141" t="s">
        <v>62822</v>
      </c>
      <c r="J21522" s="649">
        <v>2.41</v>
      </c>
    </row>
    <row r="21523" spans="1:10" hidden="1">
      <c r="A21523" s="141" t="s">
        <v>62847</v>
      </c>
      <c r="B21523" s="141" t="str">
        <f t="shared" si="336"/>
        <v>ABATE DE ARVORES COM MOTOSSERRA.CUSTO VALIDO PARA CADA 100 UNIDADESABATE DE ARVORES COM MOTOSSERRA.CUSTO VALIDO PARA CADA 100 UABATE DE ARVORES COM MOTOSSERRA.CUSTO VALIDO PARA CADA 100 U</v>
      </c>
      <c r="C21523" s="141" t="s">
        <v>62848</v>
      </c>
      <c r="D21523" s="141" t="s">
        <v>62849</v>
      </c>
      <c r="I21523" s="141" t="s">
        <v>14</v>
      </c>
      <c r="J21523" s="649">
        <v>66.41</v>
      </c>
    </row>
    <row r="21524" spans="1:10" hidden="1">
      <c r="A21524" s="141" t="s">
        <v>62850</v>
      </c>
      <c r="B21524" s="141" t="str">
        <f t="shared" si="336"/>
        <v>ABATE DE ARVORES COM MOTOSSERRA.CUSTO VALIDO PARA CADA 100 UNIDADESABATE DE ARVORES COM MOTOSSERRA.CUSTO VALIDO PARA CADA 100 UABATE DE ARVORES COM MOTOSSERRA.CUSTO VALIDO PARA CADA 100 U</v>
      </c>
      <c r="C21524" s="141" t="s">
        <v>62848</v>
      </c>
      <c r="D21524" s="141" t="s">
        <v>62849</v>
      </c>
      <c r="I21524" s="141" t="s">
        <v>14</v>
      </c>
      <c r="J21524" s="649">
        <v>59.72</v>
      </c>
    </row>
    <row r="21525" spans="1:10" hidden="1">
      <c r="A21525" s="141" t="s">
        <v>62851</v>
      </c>
      <c r="B21525" s="141" t="str">
        <f t="shared" si="336"/>
        <v>DESGALHAMENTO COM MOTOSSERRA.CUSTO VALIDO PARA CADA 100 UNIDADESDESGALHAMENTO COM MOTOSSERRA.CUSTO VALIDO PARA CADA 100 UNIDDESGALHAMENTO COM MOTOSSERRA.CUSTO VALIDO PARA CADA 100 UNID</v>
      </c>
      <c r="C21525" s="141" t="s">
        <v>62852</v>
      </c>
      <c r="D21525" s="141" t="s">
        <v>62811</v>
      </c>
      <c r="I21525" s="141" t="s">
        <v>14</v>
      </c>
      <c r="J21525" s="649">
        <v>110.66</v>
      </c>
    </row>
    <row r="21526" spans="1:10" hidden="1">
      <c r="A21526" s="141" t="s">
        <v>62853</v>
      </c>
      <c r="B21526" s="141" t="str">
        <f t="shared" si="336"/>
        <v>DESGALHAMENTO COM MOTOSSERRA.CUSTO VALIDO PARA CADA 100 UNIDADESDESGALHAMENTO COM MOTOSSERRA.CUSTO VALIDO PARA CADA 100 UNIDDESGALHAMENTO COM MOTOSSERRA.CUSTO VALIDO PARA CADA 100 UNID</v>
      </c>
      <c r="C21526" s="141" t="s">
        <v>62852</v>
      </c>
      <c r="D21526" s="141" t="s">
        <v>62811</v>
      </c>
      <c r="I21526" s="141" t="s">
        <v>14</v>
      </c>
      <c r="J21526" s="649">
        <v>99.51</v>
      </c>
    </row>
    <row r="21527" spans="1:10" hidden="1">
      <c r="A21527" s="141" t="s">
        <v>62854</v>
      </c>
      <c r="B21527" s="141" t="str">
        <f t="shared" si="336"/>
        <v>TORAGEM COM MOTOSSERRA (TORETE DE 1,20M).CUSTO VALIDO PARA CADA 100 UNIDADESTORAGEM COM MOTOSSERRA (TORETE DE 1,20M).CUSTO VALIDO PARA CTORAGEM COM MOTOSSERRA (TORETE DE 1,20M).CUSTO VALIDO PARA C</v>
      </c>
      <c r="C21527" s="141" t="s">
        <v>62855</v>
      </c>
      <c r="D21527" s="141" t="s">
        <v>62601</v>
      </c>
      <c r="I21527" s="141" t="s">
        <v>14</v>
      </c>
      <c r="J21527" s="649">
        <v>28.62</v>
      </c>
    </row>
    <row r="21528" spans="1:10" hidden="1">
      <c r="A21528" s="141" t="s">
        <v>62856</v>
      </c>
      <c r="B21528" s="141" t="str">
        <f t="shared" si="336"/>
        <v>TORAGEM COM MOTOSSERRA (TORETE DE 1,20M).CUSTO VALIDO PARA CADA 100 UNIDADESTORAGEM COM MOTOSSERRA (TORETE DE 1,20M).CUSTO VALIDO PARA CTORAGEM COM MOTOSSERRA (TORETE DE 1,20M).CUSTO VALIDO PARA C</v>
      </c>
      <c r="C21528" s="141" t="s">
        <v>62855</v>
      </c>
      <c r="D21528" s="141" t="s">
        <v>62601</v>
      </c>
      <c r="I21528" s="141" t="s">
        <v>14</v>
      </c>
      <c r="J21528" s="649">
        <v>25.74</v>
      </c>
    </row>
    <row r="21529" spans="1:10" hidden="1">
      <c r="A21529" s="141" t="s">
        <v>62857</v>
      </c>
      <c r="B21529" s="141" t="str">
        <f t="shared" si="336"/>
        <v>ABATER COM MOTOSSERRA,DESGALHAR COM MACHADO E TORAR COM MOTOSSERRA,SEM EMPILHARABATER COM MOTOSSERRA,DESGALHAR COM MACHADO E TORAR COM MOTOABATER COM MOTOSSERRA,DESGALHAR COM MACHADO E TORAR COM MOTO</v>
      </c>
      <c r="C21529" s="141" t="s">
        <v>62858</v>
      </c>
      <c r="D21529" s="141" t="s">
        <v>62859</v>
      </c>
      <c r="I21529" s="141" t="s">
        <v>62822</v>
      </c>
      <c r="J21529" s="649">
        <v>9.1999999999999993</v>
      </c>
    </row>
    <row r="21530" spans="1:10" hidden="1">
      <c r="A21530" s="141" t="s">
        <v>62860</v>
      </c>
      <c r="B21530" s="141" t="str">
        <f t="shared" si="336"/>
        <v>ABATER COM MOTOSSERRA,DESGALHAR COM MACHADO E TORAR COM MOTOSSERRA,SEM EMPILHARABATER COM MOTOSSERRA,DESGALHAR COM MACHADO E TORAR COM MOTOABATER COM MOTOSSERRA,DESGALHAR COM MACHADO E TORAR COM MOTO</v>
      </c>
      <c r="C21530" s="141" t="s">
        <v>62858</v>
      </c>
      <c r="D21530" s="141" t="s">
        <v>62859</v>
      </c>
      <c r="I21530" s="141" t="s">
        <v>62822</v>
      </c>
      <c r="J21530" s="649">
        <v>8.27</v>
      </c>
    </row>
    <row r="21531" spans="1:10" hidden="1">
      <c r="A21531" s="141" t="s">
        <v>62861</v>
      </c>
      <c r="B21531" s="141" t="str">
        <f t="shared" si="336"/>
        <v>ABATER COM MOTOSSERRA,DESGALHAR COM MACHADO E TORAR COM MOTOSSERRA,COM EMPILHAMENTO MANUALABATER COM MOTOSSERRA,DESGALHAR COM MACHADO E TORAR COM MOTOABATER COM MOTOSSERRA,DESGALHAR COM MACHADO E TORAR COM MOTO</v>
      </c>
      <c r="C21531" s="141" t="s">
        <v>62858</v>
      </c>
      <c r="D21531" s="141" t="s">
        <v>62862</v>
      </c>
      <c r="I21531" s="141" t="s">
        <v>62822</v>
      </c>
      <c r="J21531" s="649">
        <v>11.05</v>
      </c>
    </row>
    <row r="21532" spans="1:10" hidden="1">
      <c r="A21532" s="141" t="s">
        <v>62863</v>
      </c>
      <c r="B21532" s="141" t="str">
        <f t="shared" si="336"/>
        <v>ABATER COM MOTOSSERRA,DESGALHAR COM MACHADO E TORAR COM MOTOSSERRA,COM EMPILHAMENTO MANUALABATER COM MOTOSSERRA,DESGALHAR COM MACHADO E TORAR COM MOTOABATER COM MOTOSSERRA,DESGALHAR COM MACHADO E TORAR COM MOTO</v>
      </c>
      <c r="C21532" s="141" t="s">
        <v>62858</v>
      </c>
      <c r="D21532" s="141" t="s">
        <v>62862</v>
      </c>
      <c r="I21532" s="141" t="s">
        <v>62822</v>
      </c>
      <c r="J21532" s="649">
        <v>9.93</v>
      </c>
    </row>
    <row r="21533" spans="1:10" hidden="1">
      <c r="A21533" s="141" t="s">
        <v>62864</v>
      </c>
      <c r="B21533" s="141" t="str">
        <f t="shared" si="336"/>
        <v>ABATER,DESGALHAR E DESTOCAR COM MOTOSSERRA.CUSTO VALIDO PARA CADA 100 UNIDADESABATER,DESGALHAR E DESTOCAR COM MOTOSSERRA.CUSTO VALIDO PARAABATER,DESGALHAR E DESTOCAR COM MOTOSSERRA.CUSTO VALIDO PARA</v>
      </c>
      <c r="C21533" s="141" t="s">
        <v>62865</v>
      </c>
      <c r="D21533" s="141" t="s">
        <v>62866</v>
      </c>
      <c r="I21533" s="141" t="s">
        <v>14</v>
      </c>
      <c r="J21533" s="649">
        <v>138.32</v>
      </c>
    </row>
    <row r="21534" spans="1:10" hidden="1">
      <c r="A21534" s="141" t="s">
        <v>62867</v>
      </c>
      <c r="B21534" s="141" t="str">
        <f t="shared" si="336"/>
        <v>ABATER,DESGALHAR E DESTOCAR COM MOTOSSERRA.CUSTO VALIDO PARA CADA 100 UNIDADESABATER,DESGALHAR E DESTOCAR COM MOTOSSERRA.CUSTO VALIDO PARAABATER,DESGALHAR E DESTOCAR COM MOTOSSERRA.CUSTO VALIDO PARA</v>
      </c>
      <c r="C21534" s="141" t="s">
        <v>62865</v>
      </c>
      <c r="D21534" s="141" t="s">
        <v>62866</v>
      </c>
      <c r="I21534" s="141" t="s">
        <v>14</v>
      </c>
      <c r="J21534" s="649">
        <v>124.38</v>
      </c>
    </row>
    <row r="21535" spans="1:10" hidden="1">
      <c r="A21535" s="141" t="s">
        <v>62868</v>
      </c>
      <c r="B21535" s="141" t="str">
        <f t="shared" si="336"/>
        <v>TRANSPORTE PRIMARIO DE MADEIRA COM TRATOR DE PNEUS E GUINCHO CARREGADORTRANSPORTE PRIMARIO DE MADEIRA COM TRATOR DE PNEUS E GUINCHOTRANSPORTE PRIMARIO DE MADEIRA COM TRATOR DE PNEUS E GUINCHO</v>
      </c>
      <c r="C21535" s="141" t="s">
        <v>62869</v>
      </c>
      <c r="D21535" s="141" t="s">
        <v>62870</v>
      </c>
      <c r="I21535" s="141" t="s">
        <v>62822</v>
      </c>
      <c r="J21535" s="649">
        <v>13.76</v>
      </c>
    </row>
    <row r="21536" spans="1:10" hidden="1">
      <c r="A21536" s="141" t="s">
        <v>62871</v>
      </c>
      <c r="B21536" s="141" t="str">
        <f t="shared" si="336"/>
        <v>TRANSPORTE PRIMARIO DE MADEIRA COM TRATOR DE PNEUS E GUINCHO CARREGADORTRANSPORTE PRIMARIO DE MADEIRA COM TRATOR DE PNEUS E GUINCHOTRANSPORTE PRIMARIO DE MADEIRA COM TRATOR DE PNEUS E GUINCHO</v>
      </c>
      <c r="C21536" s="141" t="s">
        <v>62869</v>
      </c>
      <c r="D21536" s="141" t="s">
        <v>62870</v>
      </c>
      <c r="I21536" s="141" t="s">
        <v>62822</v>
      </c>
      <c r="J21536" s="649">
        <v>13.32</v>
      </c>
    </row>
    <row r="21537" spans="1:10" hidden="1">
      <c r="A21537" s="141" t="s">
        <v>62872</v>
      </c>
      <c r="B21537" s="141" t="str">
        <f t="shared" si="336"/>
        <v>TACO DE CANELA 2,5 X 10 X 10CMTACO DE CANELA 2,5 X 10 X 10CMTACO DE CANELA 2,5 X 10 X 10CM</v>
      </c>
      <c r="C21537" s="141" t="s">
        <v>62873</v>
      </c>
      <c r="I21537" s="141" t="s">
        <v>14</v>
      </c>
      <c r="J21537" s="649">
        <v>1.69</v>
      </c>
    </row>
    <row r="21538" spans="1:10" hidden="1">
      <c r="A21538" s="141" t="s">
        <v>62874</v>
      </c>
      <c r="B21538" s="141" t="str">
        <f t="shared" si="336"/>
        <v>TACO DE CANELA 2,5 X 10 X 10CMTACO DE CANELA 2,5 X 10 X 10CMTACO DE CANELA 2,5 X 10 X 10CM</v>
      </c>
      <c r="C21538" s="141" t="s">
        <v>62873</v>
      </c>
      <c r="I21538" s="141" t="s">
        <v>14</v>
      </c>
      <c r="J21538" s="649">
        <v>1.69</v>
      </c>
    </row>
    <row r="21539" spans="1:10" hidden="1">
      <c r="A21539" s="141" t="s">
        <v>62875</v>
      </c>
      <c r="B21539" s="141" t="str">
        <f t="shared" si="336"/>
        <v>ACO CA-50,DIAM. DE 5/8" A 1" (MEDIA)ACO CA-50,DIAM. DE 5/8" A 1" (MEDIA)ACO CA-50,DIAM. DE 5/8" A 1" (MEDIA)</v>
      </c>
      <c r="C21539" s="141" t="s">
        <v>62876</v>
      </c>
      <c r="I21539" s="141" t="s">
        <v>4323</v>
      </c>
      <c r="J21539" s="649">
        <v>7</v>
      </c>
    </row>
    <row r="21540" spans="1:10" hidden="1">
      <c r="A21540" s="141" t="s">
        <v>62877</v>
      </c>
      <c r="B21540" s="141" t="str">
        <f t="shared" si="336"/>
        <v>ACO CA-50,DIAM. DE 5/8" A 1" (MEDIA)ACO CA-50,DIAM. DE 5/8" A 1" (MEDIA)ACO CA-50,DIAM. DE 5/8" A 1" (MEDIA)</v>
      </c>
      <c r="C21540" s="141" t="s">
        <v>62876</v>
      </c>
      <c r="I21540" s="141" t="s">
        <v>4323</v>
      </c>
      <c r="J21540" s="649">
        <v>7</v>
      </c>
    </row>
    <row r="21541" spans="1:10" hidden="1">
      <c r="A21541" s="141" t="s">
        <v>62878</v>
      </c>
      <c r="B21541" s="141" t="str">
        <f t="shared" si="336"/>
        <v>ACO CA-50,DIAMETRO DE 32MM (1.1/4"),MEDIAACO CA-50,DIAMETRO DE 32MM (1.1/4"),MEDIAACO CA-50,DIAMETRO DE 32MM (1.1/4"),MEDIA</v>
      </c>
      <c r="C21541" s="141" t="s">
        <v>62879</v>
      </c>
      <c r="I21541" s="141" t="s">
        <v>4323</v>
      </c>
      <c r="J21541" s="649">
        <v>7</v>
      </c>
    </row>
    <row r="21542" spans="1:10" hidden="1">
      <c r="A21542" s="141" t="s">
        <v>62880</v>
      </c>
      <c r="B21542" s="141" t="str">
        <f t="shared" si="336"/>
        <v>ACO CA-50,DIAMETRO DE 32MM (1.1/4"),MEDIAACO CA-50,DIAMETRO DE 32MM (1.1/4"),MEDIAACO CA-50,DIAMETRO DE 32MM (1.1/4"),MEDIA</v>
      </c>
      <c r="C21542" s="141" t="s">
        <v>62879</v>
      </c>
      <c r="I21542" s="141" t="s">
        <v>4323</v>
      </c>
      <c r="J21542" s="649">
        <v>7</v>
      </c>
    </row>
    <row r="21543" spans="1:10" hidden="1">
      <c r="A21543" s="141" t="s">
        <v>62881</v>
      </c>
      <c r="B21543" s="141" t="str">
        <f t="shared" si="336"/>
        <v>ACO CA-50 B, DIAM. DE 1/4" E 1/2" (MEDIA)ACO CA-50 B, DIAM. DE 1/4" E 1/2" (MEDIA)ACO CA-50 B, DIAM. DE 1/4" E 1/2" (MEDIA)</v>
      </c>
      <c r="C21543" s="141" t="s">
        <v>62882</v>
      </c>
      <c r="I21543" s="141" t="s">
        <v>4323</v>
      </c>
      <c r="J21543" s="649">
        <v>6.92</v>
      </c>
    </row>
    <row r="21544" spans="1:10" hidden="1">
      <c r="A21544" s="141" t="s">
        <v>62883</v>
      </c>
      <c r="B21544" s="141" t="str">
        <f t="shared" si="336"/>
        <v>ACO CA-50 B, DIAM. DE 1/4" E 1/2" (MEDIA)ACO CA-50 B, DIAM. DE 1/4" E 1/2" (MEDIA)ACO CA-50 B, DIAM. DE 1/4" E 1/2" (MEDIA)</v>
      </c>
      <c r="C21544" s="141" t="s">
        <v>62882</v>
      </c>
      <c r="I21544" s="141" t="s">
        <v>4323</v>
      </c>
      <c r="J21544" s="649">
        <v>6.92</v>
      </c>
    </row>
    <row r="21545" spans="1:10" hidden="1">
      <c r="A21545" s="141" t="s">
        <v>62884</v>
      </c>
      <c r="B21545" s="141" t="str">
        <f t="shared" si="336"/>
        <v>PREPARO CHAPA ACO 16 P/PLACA SINALIZACAO VERTICAL,INCL.CORTETRATAMENTO DESENGORDURANTE E FORN.DA CHAPA.PREPARO CHAPA ACO 16 P/PLACA SINALIZACAO VERTICAL,INCL.CORTEPREPARO CHAPA ACO 16 P/PLACA SINALIZACAO VERTICAL,INCL.CORTE</v>
      </c>
      <c r="C21545" s="141" t="s">
        <v>62885</v>
      </c>
      <c r="D21545" s="141" t="s">
        <v>62886</v>
      </c>
      <c r="I21545" s="141" t="s">
        <v>27</v>
      </c>
      <c r="J21545" s="649">
        <v>145.74</v>
      </c>
    </row>
    <row r="21546" spans="1:10" hidden="1">
      <c r="A21546" s="141" t="s">
        <v>62887</v>
      </c>
      <c r="B21546" s="141" t="str">
        <f t="shared" si="336"/>
        <v>PREPARO CHAPA ACO 16 P/PLACA SINALIZACAO VERTICAL,INCL.CORTETRATAMENTO DESENGORDURANTE E FORN.DA CHAPA.PREPARO CHAPA ACO 16 P/PLACA SINALIZACAO VERTICAL,INCL.CORTEPREPARO CHAPA ACO 16 P/PLACA SINALIZACAO VERTICAL,INCL.CORTE</v>
      </c>
      <c r="C21546" s="141" t="s">
        <v>62885</v>
      </c>
      <c r="D21546" s="141" t="s">
        <v>62886</v>
      </c>
      <c r="I21546" s="141" t="s">
        <v>27</v>
      </c>
      <c r="J21546" s="649">
        <v>144.63</v>
      </c>
    </row>
    <row r="21547" spans="1:10" hidden="1">
      <c r="A21547" s="141" t="s">
        <v>62888</v>
      </c>
      <c r="B21547" s="141" t="str">
        <f t="shared" si="336"/>
        <v>PINTURA A PISTOLA S/PLACA ACO 16,C/PRIMER SINT.SURFACE SINT.ESMALTE SINT.C/TANTAS DEMAOS NECESSARIAS AO SEU BOM ACAB.PINTURA A PISTOLA S/PLACA ACO 16,C/PRIMER SINT.SURFACE SINT.PINTURA A PISTOLA S/PLACA ACO 16,C/PRIMER SINT.SURFACE SINT.</v>
      </c>
      <c r="C21547" s="141" t="s">
        <v>62889</v>
      </c>
      <c r="D21547" s="141" t="s">
        <v>62890</v>
      </c>
      <c r="I21547" s="141" t="s">
        <v>27</v>
      </c>
      <c r="J21547" s="649">
        <v>22.72</v>
      </c>
    </row>
    <row r="21548" spans="1:10" hidden="1">
      <c r="A21548" s="141" t="s">
        <v>62891</v>
      </c>
      <c r="B21548" s="141" t="str">
        <f t="shared" si="336"/>
        <v>PINTURA A PISTOLA S/PLACA ACO 16,C/PRIMER SINT.SURFACE SINT.ESMALTE SINT.C/TANTAS DEMAOS NECESSARIAS AO SEU BOM ACAB.PINTURA A PISTOLA S/PLACA ACO 16,C/PRIMER SINT.SURFACE SINT.PINTURA A PISTOLA S/PLACA ACO 16,C/PRIMER SINT.SURFACE SINT.</v>
      </c>
      <c r="C21548" s="141" t="s">
        <v>62889</v>
      </c>
      <c r="D21548" s="141" t="s">
        <v>62890</v>
      </c>
      <c r="I21548" s="141" t="s">
        <v>27</v>
      </c>
      <c r="J21548" s="649">
        <v>22.47</v>
      </c>
    </row>
    <row r="21549" spans="1:10" hidden="1">
      <c r="A21549" s="141" t="s">
        <v>62892</v>
      </c>
      <c r="B21549" s="141" t="str">
        <f t="shared" si="336"/>
        <v>REVESTIMENTO DE PLACAS DE ACO P/SINALIZACAO VERTICAL C/PELICULA REFLETIVA GRAU TECNICO E PELICULA P/LEGENDA.FORN.E COLOCREVESTIMENTO DE PLACAS DE ACO P/SINALIZACAO VERTICAL C/PELICREVESTIMENTO DE PLACAS DE ACO P/SINALIZACAO VERTICAL C/PELIC</v>
      </c>
      <c r="C21549" s="141" t="s">
        <v>62893</v>
      </c>
      <c r="D21549" s="141" t="s">
        <v>62894</v>
      </c>
      <c r="I21549" s="141" t="s">
        <v>27</v>
      </c>
      <c r="J21549" s="649">
        <v>292.64</v>
      </c>
    </row>
    <row r="21550" spans="1:10" hidden="1">
      <c r="A21550" s="141" t="s">
        <v>62895</v>
      </c>
      <c r="B21550" s="141" t="str">
        <f t="shared" si="336"/>
        <v>REVESTIMENTO DE PLACAS DE ACO P/SINALIZACAO VERTICAL C/PELICULA REFLETIVA GRAU TECNICO E PELICULA P/LEGENDA.FORN.E COLOCREVESTIMENTO DE PLACAS DE ACO P/SINALIZACAO VERTICAL C/PELICREVESTIMENTO DE PLACAS DE ACO P/SINALIZACAO VERTICAL C/PELIC</v>
      </c>
      <c r="C21550" s="141" t="s">
        <v>62893</v>
      </c>
      <c r="D21550" s="141" t="s">
        <v>62894</v>
      </c>
      <c r="I21550" s="141" t="s">
        <v>27</v>
      </c>
      <c r="J21550" s="649">
        <v>284.98</v>
      </c>
    </row>
    <row r="21551" spans="1:10" hidden="1">
      <c r="A21551" s="141" t="s">
        <v>62896</v>
      </c>
      <c r="B21551" s="141" t="str">
        <f t="shared" si="336"/>
        <v>MONTAGEM PLACA ACO P/SINALIZACAO VERTICAL POSTE CONCR.ARMADO INCL.FIX.CASTANHAS DUPLAS,FITA ARQUIAR/PARAFUSOS.FORN.E COLMONTAGEM PLACA ACO P/SINALIZACAO VERTICAL POSTE CONCR.ARMADOOC.MONTAGEM PLACA ACO P/SINALIZACAO VERTICAL POSTE CONCR.ARMADO</v>
      </c>
      <c r="C21551" s="141" t="s">
        <v>62897</v>
      </c>
      <c r="D21551" s="141" t="s">
        <v>62898</v>
      </c>
      <c r="E21551" s="141" t="s">
        <v>62899</v>
      </c>
      <c r="I21551" s="141" t="s">
        <v>27</v>
      </c>
      <c r="J21551" s="649">
        <v>28.34</v>
      </c>
    </row>
    <row r="21552" spans="1:10" hidden="1">
      <c r="A21552" s="141" t="s">
        <v>62900</v>
      </c>
      <c r="B21552" s="141" t="str">
        <f t="shared" si="336"/>
        <v>MONTAGEM PLACA ACO P/SINALIZACAO VERTICAL POSTE CONCR.ARMADO INCL.FIX.CASTANHAS DUPLAS,FITA ARQUIAR/PARAFUSOS.FORN.E COLMONTAGEM PLACA ACO P/SINALIZACAO VERTICAL POSTE CONCR.ARMADOOC.MONTAGEM PLACA ACO P/SINALIZACAO VERTICAL POSTE CONCR.ARMADO</v>
      </c>
      <c r="C21552" s="141" t="s">
        <v>62897</v>
      </c>
      <c r="D21552" s="141" t="s">
        <v>62898</v>
      </c>
      <c r="E21552" s="141" t="s">
        <v>62899</v>
      </c>
      <c r="I21552" s="141" t="s">
        <v>27</v>
      </c>
      <c r="J21552" s="649">
        <v>27.66</v>
      </c>
    </row>
    <row r="21553" spans="1:10" hidden="1">
      <c r="A21553" s="141" t="s">
        <v>62901</v>
      </c>
      <c r="B21553" s="141" t="str">
        <f t="shared" si="336"/>
        <v>PECA DE MACARAMDUBA DE 3"X3" PARA FIX.DAS PLACAS DE SINALIZACAO VERTICAL (1 OU 2 POSTES DE MADEIRA)PECA DE MACARAMDUBA DE 3"X3" PARA FIX.DAS PLACAS DE SINALIZAPECA DE MACARAMDUBA DE 3"X3" PARA FIX.DAS PLACAS DE SINALIZA</v>
      </c>
      <c r="C21553" s="141" t="s">
        <v>62902</v>
      </c>
      <c r="D21553" s="141" t="s">
        <v>62903</v>
      </c>
      <c r="I21553" s="141" t="s">
        <v>27</v>
      </c>
      <c r="J21553" s="649">
        <v>100.52</v>
      </c>
    </row>
    <row r="21554" spans="1:10" hidden="1">
      <c r="A21554" s="141" t="s">
        <v>62904</v>
      </c>
      <c r="B21554" s="141" t="str">
        <f t="shared" si="336"/>
        <v>PECA DE MACARAMDUBA DE 3"X3" PARA FIX.DAS PLACAS DE SINALIZACAO VERTICAL (1 OU 2 POSTES DE MADEIRA)PECA DE MACARAMDUBA DE 3"X3" PARA FIX.DAS PLACAS DE SINALIZAPECA DE MACARAMDUBA DE 3"X3" PARA FIX.DAS PLACAS DE SINALIZA</v>
      </c>
      <c r="C21554" s="141" t="s">
        <v>62902</v>
      </c>
      <c r="D21554" s="141" t="s">
        <v>62903</v>
      </c>
      <c r="I21554" s="141" t="s">
        <v>27</v>
      </c>
      <c r="J21554" s="649">
        <v>100.23</v>
      </c>
    </row>
    <row r="21555" spans="1:10" hidden="1">
      <c r="A21555" s="141" t="s">
        <v>62905</v>
      </c>
      <c r="B21555" s="141" t="str">
        <f t="shared" si="336"/>
        <v>FIXACAO DE PLACAS DE SINALIZACAO DE RODOVIAS C/PARAFUSO 5/16"X4",FIXADA EM 1 OU 2 POSTES,INCL.PINT.FORN.E COLOC.FIXACAO DE PLACAS DE SINALIZACAO DE RODOVIAS C/PARAFUSO 5/16FIXACAO DE PLACAS DE SINALIZACAO DE RODOVIAS C/PARAFUSO 5/16</v>
      </c>
      <c r="C21555" s="141" t="s">
        <v>62906</v>
      </c>
      <c r="D21555" s="141" t="s">
        <v>62907</v>
      </c>
      <c r="I21555" s="141" t="s">
        <v>27</v>
      </c>
      <c r="J21555" s="649">
        <v>52.18</v>
      </c>
    </row>
    <row r="21556" spans="1:10" hidden="1">
      <c r="A21556" s="141" t="s">
        <v>62908</v>
      </c>
      <c r="B21556" s="141" t="str">
        <f t="shared" si="336"/>
        <v>FIXACAO DE PLACAS DE SINALIZACAO DE RODOVIAS C/PARAFUSO 5/16"X4",FIXADA EM 1 OU 2 POSTES,INCL.PINT.FORN.E COLOC.FIXACAO DE PLACAS DE SINALIZACAO DE RODOVIAS C/PARAFUSO 5/16FIXACAO DE PLACAS DE SINALIZACAO DE RODOVIAS C/PARAFUSO 5/16</v>
      </c>
      <c r="C21556" s="141" t="s">
        <v>62906</v>
      </c>
      <c r="D21556" s="141" t="s">
        <v>62907</v>
      </c>
      <c r="I21556" s="141" t="s">
        <v>27</v>
      </c>
      <c r="J21556" s="649">
        <v>49.79</v>
      </c>
    </row>
    <row r="21557" spans="1:10" hidden="1">
      <c r="A21557" s="141" t="s">
        <v>62909</v>
      </c>
      <c r="B21557" s="141" t="str">
        <f t="shared" si="336"/>
        <v>REVESTIMENTOS PLACAS ACO P/SINALIZ.VERT.C/PELICULA REFL.GRAU TECNICO,GRAU ALTA INTENSIDADE/PELICULA P/LEGENDA.FORN.E APLREVESTIMENTOS PLACAS ACO P/SINALIZ.VERT.C/PELICULA REFL.GRAUIC.REVESTIMENTOS PLACAS ACO P/SINALIZ.VERT.C/PELICULA REFL.GRAU</v>
      </c>
      <c r="C21557" s="141" t="s">
        <v>62910</v>
      </c>
      <c r="D21557" s="141" t="s">
        <v>62911</v>
      </c>
      <c r="E21557" s="141" t="s">
        <v>62912</v>
      </c>
      <c r="I21557" s="141" t="s">
        <v>27</v>
      </c>
      <c r="J21557" s="649">
        <v>326.12</v>
      </c>
    </row>
    <row r="21558" spans="1:10" hidden="1">
      <c r="A21558" s="141" t="s">
        <v>62913</v>
      </c>
      <c r="B21558" s="141" t="str">
        <f t="shared" si="336"/>
        <v>REVESTIMENTOS PLACAS ACO P/SINALIZ.VERT.C/PELICULA REFL.GRAU TECNICO,GRAU ALTA INTENSIDADE/PELICULA P/LEGENDA.FORN.E APLREVESTIMENTOS PLACAS ACO P/SINALIZ.VERT.C/PELICULA REFL.GRAUIC.REVESTIMENTOS PLACAS ACO P/SINALIZ.VERT.C/PELICULA REFL.GRAU</v>
      </c>
      <c r="C21558" s="141" t="s">
        <v>62910</v>
      </c>
      <c r="D21558" s="141" t="s">
        <v>62911</v>
      </c>
      <c r="E21558" s="141" t="s">
        <v>62912</v>
      </c>
      <c r="I21558" s="141" t="s">
        <v>27</v>
      </c>
      <c r="J21558" s="649">
        <v>318.45</v>
      </c>
    </row>
    <row r="21559" spans="1:10" hidden="1">
      <c r="A21559" s="141" t="s">
        <v>62914</v>
      </c>
      <c r="B21559" s="141" t="str">
        <f t="shared" si="336"/>
        <v>REVESTIMENTOS PLACAS ACO P/SINALIZACAO VERT.C/PELICULA REFL.GRAU TECNICO,GRAU DIAMANTE/PELICULA P/LEGENDA.FORN.E APLIC.REVESTIMENTOS PLACAS ACO P/SINALIZACAO VERT.C/PELICULA REFL.REVESTIMENTOS PLACAS ACO P/SINALIZACAO VERT.C/PELICULA REFL.</v>
      </c>
      <c r="C21559" s="141" t="s">
        <v>62915</v>
      </c>
      <c r="D21559" s="141" t="s">
        <v>62916</v>
      </c>
      <c r="I21559" s="141" t="s">
        <v>27</v>
      </c>
      <c r="J21559" s="649">
        <v>334.21</v>
      </c>
    </row>
    <row r="21560" spans="1:10" hidden="1">
      <c r="A21560" s="141" t="s">
        <v>62917</v>
      </c>
      <c r="B21560" s="141" t="str">
        <f t="shared" si="336"/>
        <v>REVESTIMENTOS PLACAS ACO P/SINALIZACAO VERT.C/PELICULA REFL.GRAU TECNICO,GRAU DIAMANTE/PELICULA P/LEGENDA.FORN.E APLIC.REVESTIMENTOS PLACAS ACO P/SINALIZACAO VERT.C/PELICULA REFL.REVESTIMENTOS PLACAS ACO P/SINALIZACAO VERT.C/PELICULA REFL.</v>
      </c>
      <c r="C21560" s="141" t="s">
        <v>62915</v>
      </c>
      <c r="D21560" s="141" t="s">
        <v>62916</v>
      </c>
      <c r="I21560" s="141" t="s">
        <v>27</v>
      </c>
      <c r="J21560" s="649">
        <v>326.54000000000002</v>
      </c>
    </row>
    <row r="21561" spans="1:10" hidden="1">
      <c r="A21561" s="141" t="s">
        <v>62918</v>
      </c>
      <c r="B21561" s="141" t="str">
        <f t="shared" si="336"/>
        <v>FORMA DE MAD. P/MOLDAGEMFORMA DE MAD. P/MOLDAGEMFORMA DE MAD. P/MOLDAGEM</v>
      </c>
      <c r="C21561" s="141" t="s">
        <v>62919</v>
      </c>
      <c r="I21561" s="141" t="s">
        <v>27</v>
      </c>
      <c r="J21561" s="649">
        <v>121.4</v>
      </c>
    </row>
    <row r="21562" spans="1:10" hidden="1">
      <c r="A21562" s="141" t="s">
        <v>62920</v>
      </c>
      <c r="B21562" s="141" t="str">
        <f t="shared" si="336"/>
        <v>FORMA DE MAD. P/MOLDAGEMFORMA DE MAD. P/MOLDAGEMFORMA DE MAD. P/MOLDAGEM</v>
      </c>
      <c r="C21562" s="141" t="s">
        <v>62919</v>
      </c>
      <c r="I21562" s="141" t="s">
        <v>27</v>
      </c>
      <c r="J21562" s="649">
        <v>112.42</v>
      </c>
    </row>
    <row r="21563" spans="1:10" hidden="1">
      <c r="A21563" s="141" t="s">
        <v>62921</v>
      </c>
      <c r="B21563" s="141" t="str">
        <f t="shared" si="336"/>
        <v>VAC-ALL ASPIRADORA MEC.ARMAZENAGEM 8,6M3.VAC-ALL ASPIRADORA MEC.ARMAZENAGEM 8,6M3.VAC-ALL ASPIRADORA MEC.ARMAZENAGEM 8,6M3.</v>
      </c>
      <c r="C21563" s="141" t="s">
        <v>62922</v>
      </c>
      <c r="I21563" s="141" t="s">
        <v>14</v>
      </c>
      <c r="J21563" s="649">
        <v>1273011.8700000001</v>
      </c>
    </row>
    <row r="21564" spans="1:10" hidden="1">
      <c r="A21564" s="141" t="s">
        <v>62923</v>
      </c>
      <c r="B21564" s="141" t="str">
        <f t="shared" si="336"/>
        <v>VAC-ALL ASPIRADORA MEC.ARMAZENAGEM 8,6M3.VAC-ALL ASPIRADORA MEC.ARMAZENAGEM 8,6M3.VAC-ALL ASPIRADORA MEC.ARMAZENAGEM 8,6M3.</v>
      </c>
      <c r="C21564" s="141" t="s">
        <v>62922</v>
      </c>
      <c r="I21564" s="141" t="s">
        <v>14</v>
      </c>
      <c r="J21564" s="649">
        <v>1273011.8700000001</v>
      </c>
    </row>
    <row r="21565" spans="1:10" hidden="1">
      <c r="A21565" s="141" t="s">
        <v>62924</v>
      </c>
      <c r="B21565" s="141" t="str">
        <f t="shared" si="336"/>
        <v>WAGON DRILL.WAGON DRILL.WAGON DRILL.</v>
      </c>
      <c r="C21565" s="141" t="s">
        <v>62925</v>
      </c>
      <c r="I21565" s="141" t="s">
        <v>14</v>
      </c>
      <c r="J21565" s="649">
        <v>41900.400000000001</v>
      </c>
    </row>
    <row r="21566" spans="1:10" hidden="1">
      <c r="A21566" s="141" t="s">
        <v>62926</v>
      </c>
      <c r="B21566" s="141" t="str">
        <f t="shared" si="336"/>
        <v>WAGON DRILL.WAGON DRILL.WAGON DRILL.</v>
      </c>
      <c r="C21566" s="141" t="s">
        <v>62925</v>
      </c>
      <c r="I21566" s="141" t="s">
        <v>14</v>
      </c>
      <c r="J21566" s="649">
        <v>41900.400000000001</v>
      </c>
    </row>
    <row r="21567" spans="1:10" hidden="1">
      <c r="A21567" s="141" t="s">
        <v>62927</v>
      </c>
      <c r="B21567" s="141" t="str">
        <f t="shared" si="336"/>
        <v>USINA DE SOLOS CAPACIDADE 540T/H,MOTOR 100CV.USINA DE SOLOS CAPACIDADE 540T/H,MOTOR 100CV.USINA DE SOLOS CAPACIDADE 540T/H,MOTOR 100CV.</v>
      </c>
      <c r="C21567" s="141" t="s">
        <v>62928</v>
      </c>
      <c r="I21567" s="141" t="s">
        <v>14</v>
      </c>
      <c r="J21567" s="649">
        <v>1128417.97</v>
      </c>
    </row>
    <row r="21568" spans="1:10" hidden="1">
      <c r="A21568" s="141" t="s">
        <v>62929</v>
      </c>
      <c r="B21568" s="141" t="str">
        <f t="shared" si="336"/>
        <v>USINA DE SOLOS CAPACIDADE 540T/H,MOTOR 100CV.USINA DE SOLOS CAPACIDADE 540T/H,MOTOR 100CV.USINA DE SOLOS CAPACIDADE 540T/H,MOTOR 100CV.</v>
      </c>
      <c r="C21568" s="141" t="s">
        <v>62928</v>
      </c>
      <c r="I21568" s="141" t="s">
        <v>14</v>
      </c>
      <c r="J21568" s="649">
        <v>1128417.97</v>
      </c>
    </row>
    <row r="21569" spans="1:10" hidden="1">
      <c r="A21569" s="141" t="s">
        <v>62930</v>
      </c>
      <c r="B21569" s="141" t="str">
        <f t="shared" si="336"/>
        <v>ESCAVADEIRA DE ESTEIRA CLAM-SHELL,0,38M3.ESCAVADEIRA DE ESTEIRA CLAM-SHELL,0,38M3.ESCAVADEIRA DE ESTEIRA CLAM-SHELL,0,38M3.</v>
      </c>
      <c r="C21569" s="141" t="s">
        <v>62931</v>
      </c>
      <c r="I21569" s="141" t="s">
        <v>14</v>
      </c>
      <c r="J21569" s="649">
        <v>971204.9</v>
      </c>
    </row>
    <row r="21570" spans="1:10" hidden="1">
      <c r="A21570" s="141" t="s">
        <v>62932</v>
      </c>
      <c r="B21570" s="141" t="str">
        <f t="shared" si="336"/>
        <v>ESCAVADEIRA DE ESTEIRA CLAM-SHELL,0,38M3.ESCAVADEIRA DE ESTEIRA CLAM-SHELL,0,38M3.ESCAVADEIRA DE ESTEIRA CLAM-SHELL,0,38M3.</v>
      </c>
      <c r="C21570" s="141" t="s">
        <v>62931</v>
      </c>
      <c r="I21570" s="141" t="s">
        <v>14</v>
      </c>
      <c r="J21570" s="649">
        <v>971204.9</v>
      </c>
    </row>
    <row r="21571" spans="1:10" hidden="1">
      <c r="A21571" s="141" t="s">
        <v>62933</v>
      </c>
      <c r="B21571" s="141" t="str">
        <f t="shared" ref="B21571:B21634" si="337">C21571&amp;D21571&amp;C21571&amp;E21571&amp;F21571&amp;G21571&amp;H21571&amp;C21571</f>
        <v>ESCAVADEIRA DE ESTEIRA CLAM-SHELL, 0,57M3.ESCAVADEIRA DE ESTEIRA CLAM-SHELL, 0,57M3.ESCAVADEIRA DE ESTEIRA CLAM-SHELL, 0,57M3.</v>
      </c>
      <c r="C21571" s="141" t="s">
        <v>62934</v>
      </c>
      <c r="I21571" s="141" t="s">
        <v>14</v>
      </c>
      <c r="J21571" s="649">
        <v>971204.9</v>
      </c>
    </row>
    <row r="21572" spans="1:10" hidden="1">
      <c r="A21572" s="141" t="s">
        <v>62935</v>
      </c>
      <c r="B21572" s="141" t="str">
        <f t="shared" si="337"/>
        <v>ESCAVADEIRA DE ESTEIRA CLAM-SHELL, 0,57M3.ESCAVADEIRA DE ESTEIRA CLAM-SHELL, 0,57M3.ESCAVADEIRA DE ESTEIRA CLAM-SHELL, 0,57M3.</v>
      </c>
      <c r="C21572" s="141" t="s">
        <v>62934</v>
      </c>
      <c r="I21572" s="141" t="s">
        <v>14</v>
      </c>
      <c r="J21572" s="649">
        <v>971204.9</v>
      </c>
    </row>
    <row r="21573" spans="1:10" hidden="1">
      <c r="A21573" s="141" t="s">
        <v>62936</v>
      </c>
      <c r="B21573" s="141" t="str">
        <f t="shared" si="337"/>
        <v>ESCAVADEIRA DE ESTEIRA DRAGLINE, 0,76M3.ESCAVADEIRA DE ESTEIRA DRAGLINE, 0,76M3.ESCAVADEIRA DE ESTEIRA DRAGLINE, 0,76M3.</v>
      </c>
      <c r="C21573" s="141" t="s">
        <v>62937</v>
      </c>
      <c r="I21573" s="141" t="s">
        <v>14</v>
      </c>
      <c r="J21573" s="649">
        <v>1230192.3500000001</v>
      </c>
    </row>
    <row r="21574" spans="1:10" hidden="1">
      <c r="A21574" s="141" t="s">
        <v>62938</v>
      </c>
      <c r="B21574" s="141" t="str">
        <f t="shared" si="337"/>
        <v>ESCAVADEIRA DE ESTEIRA DRAGLINE, 0,76M3.ESCAVADEIRA DE ESTEIRA DRAGLINE, 0,76M3.ESCAVADEIRA DE ESTEIRA DRAGLINE, 0,76M3.</v>
      </c>
      <c r="C21574" s="141" t="s">
        <v>62937</v>
      </c>
      <c r="I21574" s="141" t="s">
        <v>14</v>
      </c>
      <c r="J21574" s="649">
        <v>1230192.3500000001</v>
      </c>
    </row>
    <row r="21575" spans="1:10" hidden="1">
      <c r="A21575" s="141" t="s">
        <v>62939</v>
      </c>
      <c r="B21575" s="141" t="str">
        <f t="shared" si="337"/>
        <v>ARRUELA BORR.P/FLANGE 350MM.ARRUELA BORR.P/FLANGE 350MM.ARRUELA BORR.P/FLANGE 350MM.</v>
      </c>
      <c r="C21575" s="141" t="s">
        <v>62940</v>
      </c>
      <c r="I21575" s="141" t="s">
        <v>14</v>
      </c>
      <c r="J21575" s="649">
        <v>56.12</v>
      </c>
    </row>
    <row r="21576" spans="1:10" hidden="1">
      <c r="A21576" s="141" t="s">
        <v>62941</v>
      </c>
      <c r="B21576" s="141" t="str">
        <f t="shared" si="337"/>
        <v>ARRUELA BORR.P/FLANGE 350MM.ARRUELA BORR.P/FLANGE 350MM.ARRUELA BORR.P/FLANGE 350MM.</v>
      </c>
      <c r="C21576" s="141" t="s">
        <v>62940</v>
      </c>
      <c r="I21576" s="141" t="s">
        <v>14</v>
      </c>
      <c r="J21576" s="649">
        <v>56.12</v>
      </c>
    </row>
    <row r="21577" spans="1:10" hidden="1">
      <c r="A21577" s="141" t="s">
        <v>62942</v>
      </c>
      <c r="B21577" s="141" t="str">
        <f t="shared" si="337"/>
        <v>ARRUELA BORR.P/FLANGE 400MM.ARRUELA BORR.P/FLANGE 400MM.ARRUELA BORR.P/FLANGE 400MM.</v>
      </c>
      <c r="C21577" s="141" t="s">
        <v>62943</v>
      </c>
      <c r="I21577" s="141" t="s">
        <v>14</v>
      </c>
      <c r="J21577" s="649">
        <v>61.65</v>
      </c>
    </row>
    <row r="21578" spans="1:10" hidden="1">
      <c r="A21578" s="141" t="s">
        <v>62944</v>
      </c>
      <c r="B21578" s="141" t="str">
        <f t="shared" si="337"/>
        <v>ARRUELA BORR.P/FLANGE 400MM.ARRUELA BORR.P/FLANGE 400MM.ARRUELA BORR.P/FLANGE 400MM.</v>
      </c>
      <c r="C21578" s="141" t="s">
        <v>62943</v>
      </c>
      <c r="I21578" s="141" t="s">
        <v>14</v>
      </c>
      <c r="J21578" s="649">
        <v>61.65</v>
      </c>
    </row>
    <row r="21579" spans="1:10" hidden="1">
      <c r="A21579" s="141" t="s">
        <v>62945</v>
      </c>
      <c r="B21579" s="141" t="str">
        <f t="shared" si="337"/>
        <v>ARRUELA BORR.P/FLANGE 500MM.ARRUELA BORR.P/FLANGE 500MM.ARRUELA BORR.P/FLANGE 500MM.</v>
      </c>
      <c r="C21579" s="141" t="s">
        <v>62946</v>
      </c>
      <c r="I21579" s="141" t="s">
        <v>14</v>
      </c>
      <c r="J21579" s="649">
        <v>64.260000000000005</v>
      </c>
    </row>
    <row r="21580" spans="1:10" hidden="1">
      <c r="A21580" s="141" t="s">
        <v>62947</v>
      </c>
      <c r="B21580" s="141" t="str">
        <f t="shared" si="337"/>
        <v>ARRUELA BORR.P/FLANGE 500MM.ARRUELA BORR.P/FLANGE 500MM.ARRUELA BORR.P/FLANGE 500MM.</v>
      </c>
      <c r="C21580" s="141" t="s">
        <v>62946</v>
      </c>
      <c r="I21580" s="141" t="s">
        <v>14</v>
      </c>
      <c r="J21580" s="649">
        <v>64.260000000000005</v>
      </c>
    </row>
    <row r="21581" spans="1:10" hidden="1">
      <c r="A21581" s="141" t="s">
        <v>62948</v>
      </c>
      <c r="B21581" s="141" t="str">
        <f t="shared" si="337"/>
        <v>ARRUELA BORR.P/FLANGE 600MM.ARRUELA BORR.P/FLANGE 600MM.ARRUELA BORR.P/FLANGE 600MM.</v>
      </c>
      <c r="C21581" s="141" t="s">
        <v>62949</v>
      </c>
      <c r="I21581" s="141" t="s">
        <v>14</v>
      </c>
      <c r="J21581" s="649">
        <v>73.67</v>
      </c>
    </row>
    <row r="21582" spans="1:10" hidden="1">
      <c r="A21582" s="141" t="s">
        <v>62950</v>
      </c>
      <c r="B21582" s="141" t="str">
        <f t="shared" si="337"/>
        <v>ARRUELA BORR.P/FLANGE 600MM.ARRUELA BORR.P/FLANGE 600MM.ARRUELA BORR.P/FLANGE 600MM.</v>
      </c>
      <c r="C21582" s="141" t="s">
        <v>62949</v>
      </c>
      <c r="I21582" s="141" t="s">
        <v>14</v>
      </c>
      <c r="J21582" s="649">
        <v>73.67</v>
      </c>
    </row>
    <row r="21583" spans="1:10" hidden="1">
      <c r="A21583" s="141" t="s">
        <v>62951</v>
      </c>
      <c r="B21583" s="141" t="str">
        <f t="shared" si="337"/>
        <v>ARRUELA BORR.P/FLANGE 700MM.ARRUELA BORR.P/FLANGE 700MM.ARRUELA BORR.P/FLANGE 700MM.</v>
      </c>
      <c r="C21583" s="141" t="s">
        <v>62952</v>
      </c>
      <c r="I21583" s="141" t="s">
        <v>14</v>
      </c>
      <c r="J21583" s="649">
        <v>75.19</v>
      </c>
    </row>
    <row r="21584" spans="1:10" hidden="1">
      <c r="A21584" s="141" t="s">
        <v>62953</v>
      </c>
      <c r="B21584" s="141" t="str">
        <f t="shared" si="337"/>
        <v>ARRUELA BORR.P/FLANGE 700MM.ARRUELA BORR.P/FLANGE 700MM.ARRUELA BORR.P/FLANGE 700MM.</v>
      </c>
      <c r="C21584" s="141" t="s">
        <v>62952</v>
      </c>
      <c r="I21584" s="141" t="s">
        <v>14</v>
      </c>
      <c r="J21584" s="649">
        <v>75.19</v>
      </c>
    </row>
    <row r="21585" spans="1:10" hidden="1">
      <c r="A21585" s="141" t="s">
        <v>62954</v>
      </c>
      <c r="B21585" s="141" t="str">
        <f t="shared" si="337"/>
        <v>ARRUELA BORR.P/FLANGE 800MM.ARRUELA BORR.P/FLANGE 800MM.ARRUELA BORR.P/FLANGE 800MM.</v>
      </c>
      <c r="C21585" s="141" t="s">
        <v>62955</v>
      </c>
      <c r="I21585" s="141" t="s">
        <v>14</v>
      </c>
      <c r="J21585" s="649">
        <v>90.42</v>
      </c>
    </row>
    <row r="21586" spans="1:10" hidden="1">
      <c r="A21586" s="141" t="s">
        <v>62956</v>
      </c>
      <c r="B21586" s="141" t="str">
        <f t="shared" si="337"/>
        <v>ARRUELA BORR.P/FLANGE 800MM.ARRUELA BORR.P/FLANGE 800MM.ARRUELA BORR.P/FLANGE 800MM.</v>
      </c>
      <c r="C21586" s="141" t="s">
        <v>62955</v>
      </c>
      <c r="I21586" s="141" t="s">
        <v>14</v>
      </c>
      <c r="J21586" s="649">
        <v>90.42</v>
      </c>
    </row>
    <row r="21587" spans="1:10" hidden="1">
      <c r="A21587" s="141" t="s">
        <v>62957</v>
      </c>
      <c r="B21587" s="141" t="str">
        <f t="shared" si="337"/>
        <v>ARRUELA BORR.P/FLANGE 900MM.ARRUELA BORR.P/FLANGE 900MM.ARRUELA BORR.P/FLANGE 900MM.</v>
      </c>
      <c r="C21587" s="141" t="s">
        <v>62958</v>
      </c>
      <c r="I21587" s="141" t="s">
        <v>14</v>
      </c>
      <c r="J21587" s="649">
        <v>98.51</v>
      </c>
    </row>
    <row r="21588" spans="1:10" hidden="1">
      <c r="A21588" s="141" t="s">
        <v>62959</v>
      </c>
      <c r="B21588" s="141" t="str">
        <f t="shared" si="337"/>
        <v>ARRUELA BORR.P/FLANGE 900MM.ARRUELA BORR.P/FLANGE 900MM.ARRUELA BORR.P/FLANGE 900MM.</v>
      </c>
      <c r="C21588" s="141" t="s">
        <v>62958</v>
      </c>
      <c r="I21588" s="141" t="s">
        <v>14</v>
      </c>
      <c r="J21588" s="649">
        <v>98.51</v>
      </c>
    </row>
    <row r="21589" spans="1:10" hidden="1">
      <c r="A21589" s="141" t="s">
        <v>62960</v>
      </c>
      <c r="B21589" s="141" t="str">
        <f t="shared" si="337"/>
        <v>ARRUELA BORR.P/FLANGE 1000MM.ARRUELA BORR.P/FLANGE 1000MM.ARRUELA BORR.P/FLANGE 1000MM.</v>
      </c>
      <c r="C21589" s="141" t="s">
        <v>62961</v>
      </c>
      <c r="I21589" s="141" t="s">
        <v>14</v>
      </c>
      <c r="J21589" s="649">
        <v>116.12</v>
      </c>
    </row>
    <row r="21590" spans="1:10" hidden="1">
      <c r="A21590" s="141" t="s">
        <v>62962</v>
      </c>
      <c r="B21590" s="141" t="str">
        <f t="shared" si="337"/>
        <v>ARRUELA BORR.P/FLANGE 1000MM.ARRUELA BORR.P/FLANGE 1000MM.ARRUELA BORR.P/FLANGE 1000MM.</v>
      </c>
      <c r="C21590" s="141" t="s">
        <v>62961</v>
      </c>
      <c r="I21590" s="141" t="s">
        <v>14</v>
      </c>
      <c r="J21590" s="649">
        <v>116.12</v>
      </c>
    </row>
    <row r="21591" spans="1:10" hidden="1">
      <c r="A21591" s="141" t="s">
        <v>62963</v>
      </c>
      <c r="B21591" s="141" t="str">
        <f t="shared" si="337"/>
        <v>ARRUELA BORR.P/FLANGE 1200MM.ARRUELA BORR.P/FLANGE 1200MM.ARRUELA BORR.P/FLANGE 1200MM.</v>
      </c>
      <c r="C21591" s="141" t="s">
        <v>62964</v>
      </c>
      <c r="I21591" s="141" t="s">
        <v>14</v>
      </c>
      <c r="J21591" s="649">
        <v>128.97</v>
      </c>
    </row>
    <row r="21592" spans="1:10" hidden="1">
      <c r="A21592" s="141" t="s">
        <v>62965</v>
      </c>
      <c r="B21592" s="141" t="str">
        <f t="shared" si="337"/>
        <v>ARRUELA BORR.P/FLANGE 1200MM.ARRUELA BORR.P/FLANGE 1200MM.ARRUELA BORR.P/FLANGE 1200MM.</v>
      </c>
      <c r="C21592" s="141" t="s">
        <v>62964</v>
      </c>
      <c r="I21592" s="141" t="s">
        <v>14</v>
      </c>
      <c r="J21592" s="649">
        <v>128.97</v>
      </c>
    </row>
    <row r="21593" spans="1:10" hidden="1">
      <c r="A21593" s="141" t="s">
        <v>62966</v>
      </c>
      <c r="B21593" s="141" t="str">
        <f t="shared" si="337"/>
        <v>PARAFUSO P/FLANGE 24X100MM.PARAFUSO P/FLANGE 24X100MM.PARAFUSO P/FLANGE 24X100MM.</v>
      </c>
      <c r="C21593" s="141" t="s">
        <v>62967</v>
      </c>
      <c r="I21593" s="141" t="s">
        <v>14</v>
      </c>
      <c r="J21593" s="649">
        <v>15.89</v>
      </c>
    </row>
    <row r="21594" spans="1:10" hidden="1">
      <c r="A21594" s="141" t="s">
        <v>62968</v>
      </c>
      <c r="B21594" s="141" t="str">
        <f t="shared" si="337"/>
        <v>PARAFUSO P/FLANGE 24X100MM.PARAFUSO P/FLANGE 24X100MM.PARAFUSO P/FLANGE 24X100MM.</v>
      </c>
      <c r="C21594" s="141" t="s">
        <v>62967</v>
      </c>
      <c r="I21594" s="141" t="s">
        <v>14</v>
      </c>
      <c r="J21594" s="649">
        <v>15.89</v>
      </c>
    </row>
    <row r="21595" spans="1:10" hidden="1">
      <c r="A21595" s="141" t="s">
        <v>62969</v>
      </c>
      <c r="B21595" s="141" t="str">
        <f t="shared" si="337"/>
        <v>PARAFUSO P/FLANGE 27X120MM.PARAFUSO P/FLANGE 27X120MM.PARAFUSO P/FLANGE 27X120MM.</v>
      </c>
      <c r="C21595" s="141" t="s">
        <v>62970</v>
      </c>
      <c r="I21595" s="141" t="s">
        <v>14</v>
      </c>
      <c r="J21595" s="649">
        <v>21.58</v>
      </c>
    </row>
    <row r="21596" spans="1:10" hidden="1">
      <c r="A21596" s="141" t="s">
        <v>62971</v>
      </c>
      <c r="B21596" s="141" t="str">
        <f t="shared" si="337"/>
        <v>PARAFUSO P/FLANGE 27X120MM.PARAFUSO P/FLANGE 27X120MM.PARAFUSO P/FLANGE 27X120MM.</v>
      </c>
      <c r="C21596" s="141" t="s">
        <v>62970</v>
      </c>
      <c r="I21596" s="141" t="s">
        <v>14</v>
      </c>
      <c r="J21596" s="649">
        <v>21.58</v>
      </c>
    </row>
    <row r="21597" spans="1:10" hidden="1">
      <c r="A21597" s="141" t="s">
        <v>62972</v>
      </c>
      <c r="B21597" s="141" t="str">
        <f t="shared" si="337"/>
        <v>PARAFUSO P/FLANGE 30X130MM.PARAFUSO P/FLANGE 30X130MM.PARAFUSO P/FLANGE 30X130MM.</v>
      </c>
      <c r="C21597" s="141" t="s">
        <v>62973</v>
      </c>
      <c r="I21597" s="141" t="s">
        <v>14</v>
      </c>
      <c r="J21597" s="649">
        <v>48.86</v>
      </c>
    </row>
    <row r="21598" spans="1:10" hidden="1">
      <c r="A21598" s="141" t="s">
        <v>62974</v>
      </c>
      <c r="B21598" s="141" t="str">
        <f t="shared" si="337"/>
        <v>PARAFUSO P/FLANGE 30X130MM.PARAFUSO P/FLANGE 30X130MM.PARAFUSO P/FLANGE 30X130MM.</v>
      </c>
      <c r="C21598" s="141" t="s">
        <v>62973</v>
      </c>
      <c r="I21598" s="141" t="s">
        <v>14</v>
      </c>
      <c r="J21598" s="649">
        <v>48.86</v>
      </c>
    </row>
    <row r="21599" spans="1:10" hidden="1">
      <c r="A21599" s="141" t="s">
        <v>62975</v>
      </c>
      <c r="B21599" s="141" t="str">
        <f t="shared" si="337"/>
        <v>PARAFUSO P/FLANGE 33X130MM.PARAFUSO P/FLANGE 33X130MM.PARAFUSO P/FLANGE 33X130MM.</v>
      </c>
      <c r="C21599" s="141" t="s">
        <v>62976</v>
      </c>
      <c r="I21599" s="141" t="s">
        <v>14</v>
      </c>
      <c r="J21599" s="649">
        <v>56.94</v>
      </c>
    </row>
    <row r="21600" spans="1:10" hidden="1">
      <c r="A21600" s="141" t="s">
        <v>62977</v>
      </c>
      <c r="B21600" s="141" t="str">
        <f t="shared" si="337"/>
        <v>PARAFUSO P/FLANGE 33X130MM.PARAFUSO P/FLANGE 33X130MM.PARAFUSO P/FLANGE 33X130MM.</v>
      </c>
      <c r="C21600" s="141" t="s">
        <v>62976</v>
      </c>
      <c r="I21600" s="141" t="s">
        <v>14</v>
      </c>
      <c r="J21600" s="649">
        <v>56.94</v>
      </c>
    </row>
    <row r="21601" spans="1:10" hidden="1">
      <c r="A21601" s="141" t="s">
        <v>62978</v>
      </c>
      <c r="B21601" s="141" t="str">
        <f t="shared" si="337"/>
        <v>PARAFUSO P/FLANGE 36X140MM.PARAFUSO P/FLANGE 36X140MM.PARAFUSO P/FLANGE 36X140MM.</v>
      </c>
      <c r="C21601" s="141" t="s">
        <v>62979</v>
      </c>
      <c r="I21601" s="141" t="s">
        <v>14</v>
      </c>
      <c r="J21601" s="649">
        <v>73.099999999999994</v>
      </c>
    </row>
    <row r="21602" spans="1:10" hidden="1">
      <c r="A21602" s="141" t="s">
        <v>62980</v>
      </c>
      <c r="B21602" s="141" t="str">
        <f t="shared" si="337"/>
        <v>PARAFUSO P/FLANGE 36X140MM.PARAFUSO P/FLANGE 36X140MM.PARAFUSO P/FLANGE 36X140MM.</v>
      </c>
      <c r="C21602" s="141" t="s">
        <v>62979</v>
      </c>
      <c r="I21602" s="141" t="s">
        <v>14</v>
      </c>
      <c r="J21602" s="649">
        <v>73.099999999999994</v>
      </c>
    </row>
    <row r="21603" spans="1:10" hidden="1">
      <c r="A21603" s="141" t="s">
        <v>62981</v>
      </c>
      <c r="B21603" s="141" t="str">
        <f t="shared" si="337"/>
        <v>PARAFUSO P/FLANGE 39X150MM.PARAFUSO P/FLANGE 39X150MM.PARAFUSO P/FLANGE 39X150MM.</v>
      </c>
      <c r="C21603" s="141" t="s">
        <v>62982</v>
      </c>
      <c r="I21603" s="141" t="s">
        <v>14</v>
      </c>
      <c r="J21603" s="649">
        <v>89.25</v>
      </c>
    </row>
    <row r="21604" spans="1:10" hidden="1">
      <c r="A21604" s="141" t="s">
        <v>62983</v>
      </c>
      <c r="B21604" s="141" t="str">
        <f t="shared" si="337"/>
        <v>PARAFUSO P/FLANGE 39X150MM.PARAFUSO P/FLANGE 39X150MM.PARAFUSO P/FLANGE 39X150MM.</v>
      </c>
      <c r="C21604" s="141" t="s">
        <v>62982</v>
      </c>
      <c r="I21604" s="141" t="s">
        <v>14</v>
      </c>
      <c r="J21604" s="649">
        <v>89.25</v>
      </c>
    </row>
    <row r="21605" spans="1:10" hidden="1">
      <c r="A21605" s="141" t="s">
        <v>62984</v>
      </c>
      <c r="B21605" s="141" t="str">
        <f t="shared" si="337"/>
        <v>PARAFUSO P/FLANGE 45X180MM.PARAFUSO P/FLANGE 45X180MM.PARAFUSO P/FLANGE 45X180MM.</v>
      </c>
      <c r="C21605" s="141" t="s">
        <v>62985</v>
      </c>
      <c r="I21605" s="141" t="s">
        <v>14</v>
      </c>
      <c r="J21605" s="649">
        <v>154.15</v>
      </c>
    </row>
    <row r="21606" spans="1:10" hidden="1">
      <c r="A21606" s="141" t="s">
        <v>62986</v>
      </c>
      <c r="B21606" s="141" t="str">
        <f t="shared" si="337"/>
        <v>PARAFUSO P/FLANGE 45X180MM.PARAFUSO P/FLANGE 45X180MM.PARAFUSO P/FLANGE 45X180MM.</v>
      </c>
      <c r="C21606" s="141" t="s">
        <v>62985</v>
      </c>
      <c r="I21606" s="141" t="s">
        <v>14</v>
      </c>
      <c r="J21606" s="649">
        <v>154.15</v>
      </c>
    </row>
    <row r="21607" spans="1:10" hidden="1">
      <c r="A21607" s="141" t="s">
        <v>62987</v>
      </c>
      <c r="B21607" s="141" t="str">
        <f t="shared" si="337"/>
        <v>ARRUELA BORRACHA PARA FLANGE 450MMARRUELA BORRACHA PARA FLANGE 450MMARRUELA BORRACHA PARA FLANGE 450MM</v>
      </c>
      <c r="C21607" s="141" t="s">
        <v>62988</v>
      </c>
      <c r="I21607" s="141" t="s">
        <v>14</v>
      </c>
      <c r="J21607" s="649">
        <v>62.93</v>
      </c>
    </row>
    <row r="21608" spans="1:10" hidden="1">
      <c r="A21608" s="141" t="s">
        <v>62989</v>
      </c>
      <c r="B21608" s="141" t="str">
        <f t="shared" si="337"/>
        <v>ARRUELA BORRACHA PARA FLANGE 450MMARRUELA BORRACHA PARA FLANGE 450MMARRUELA BORRACHA PARA FLANGE 450MM</v>
      </c>
      <c r="C21608" s="141" t="s">
        <v>62988</v>
      </c>
      <c r="I21608" s="141" t="s">
        <v>14</v>
      </c>
      <c r="J21608" s="649">
        <v>62.93</v>
      </c>
    </row>
    <row r="21609" spans="1:10" hidden="1">
      <c r="A21609" s="141" t="s">
        <v>62990</v>
      </c>
      <c r="B21609" s="141" t="str">
        <f t="shared" si="337"/>
        <v>ARRUELA DE BORRACHA PARA FLANGE 1400MMARRUELA DE BORRACHA PARA FLANGE 1400MMARRUELA DE BORRACHA PARA FLANGE 1400MM</v>
      </c>
      <c r="C21609" s="141" t="s">
        <v>62991</v>
      </c>
      <c r="I21609" s="141" t="s">
        <v>14</v>
      </c>
      <c r="J21609" s="649">
        <v>143.16</v>
      </c>
    </row>
    <row r="21610" spans="1:10" hidden="1">
      <c r="A21610" s="141" t="s">
        <v>62992</v>
      </c>
      <c r="B21610" s="141" t="str">
        <f t="shared" si="337"/>
        <v>ARRUELA DE BORRACHA PARA FLANGE 1400MMARRUELA DE BORRACHA PARA FLANGE 1400MMARRUELA DE BORRACHA PARA FLANGE 1400MM</v>
      </c>
      <c r="C21610" s="141" t="s">
        <v>62991</v>
      </c>
      <c r="I21610" s="141" t="s">
        <v>14</v>
      </c>
      <c r="J21610" s="649">
        <v>143.16</v>
      </c>
    </row>
    <row r="21611" spans="1:10" hidden="1">
      <c r="A21611" s="141" t="s">
        <v>62993</v>
      </c>
      <c r="B21611" s="141" t="str">
        <f t="shared" si="337"/>
        <v>ARRUELA DE BORRACHA PARA FLANGE 1500MMARRUELA DE BORRACHA PARA FLANGE 1500MMARRUELA DE BORRACHA PARA FLANGE 1500MM</v>
      </c>
      <c r="C21611" s="141" t="s">
        <v>62994</v>
      </c>
      <c r="I21611" s="141" t="s">
        <v>14</v>
      </c>
      <c r="J21611" s="649">
        <v>158.91</v>
      </c>
    </row>
    <row r="21612" spans="1:10" hidden="1">
      <c r="A21612" s="141" t="s">
        <v>62995</v>
      </c>
      <c r="B21612" s="141" t="str">
        <f t="shared" si="337"/>
        <v>ARRUELA DE BORRACHA PARA FLANGE 1500MMARRUELA DE BORRACHA PARA FLANGE 1500MMARRUELA DE BORRACHA PARA FLANGE 1500MM</v>
      </c>
      <c r="C21612" s="141" t="s">
        <v>62994</v>
      </c>
      <c r="I21612" s="141" t="s">
        <v>14</v>
      </c>
      <c r="J21612" s="649">
        <v>158.91</v>
      </c>
    </row>
    <row r="21613" spans="1:10" hidden="1">
      <c r="A21613" s="141" t="s">
        <v>62996</v>
      </c>
      <c r="B21613" s="141" t="str">
        <f t="shared" si="337"/>
        <v>DESGASTE DE DENTES E PORTA DENTESDESGASTE DE DENTES E PORTA DENTESDESGASTE DE DENTES E PORTA DENTES</v>
      </c>
      <c r="C21613" s="141" t="s">
        <v>62997</v>
      </c>
      <c r="I21613" s="141" t="s">
        <v>14</v>
      </c>
      <c r="J21613" s="649">
        <v>4.9400000000000004</v>
      </c>
    </row>
    <row r="21614" spans="1:10" hidden="1">
      <c r="A21614" s="141" t="s">
        <v>62998</v>
      </c>
      <c r="B21614" s="141" t="str">
        <f t="shared" si="337"/>
        <v>DESGASTE DE DENTES E PORTA DENTESDESGASTE DE DENTES E PORTA DENTESDESGASTE DE DENTES E PORTA DENTES</v>
      </c>
      <c r="C21614" s="141" t="s">
        <v>62997</v>
      </c>
      <c r="I21614" s="141" t="s">
        <v>14</v>
      </c>
      <c r="J21614" s="649">
        <v>4.9400000000000004</v>
      </c>
    </row>
    <row r="21615" spans="1:10" hidden="1">
      <c r="A21615" s="141" t="s">
        <v>62999</v>
      </c>
      <c r="B21615" s="141" t="str">
        <f t="shared" si="337"/>
        <v>PINUS EM PECAS DE 3,75 X 22,50CM (1.1/2"X9")PINUS EM PECAS DE 3,75 X 22,50CM (1.1/2"X9")PINUS EM PECAS DE 3,75 X 22,50CM (1.1/2"X9")</v>
      </c>
      <c r="C21615" s="141" t="s">
        <v>63000</v>
      </c>
      <c r="I21615" s="141" t="s">
        <v>285</v>
      </c>
      <c r="J21615" s="649">
        <v>16.36</v>
      </c>
    </row>
    <row r="21616" spans="1:10" hidden="1">
      <c r="A21616" s="141" t="s">
        <v>63001</v>
      </c>
      <c r="B21616" s="141" t="str">
        <f t="shared" si="337"/>
        <v>PINUS EM PECAS DE 3,75 X 22,50CM (1.1/2"X9")PINUS EM PECAS DE 3,75 X 22,50CM (1.1/2"X9")PINUS EM PECAS DE 3,75 X 22,50CM (1.1/2"X9")</v>
      </c>
      <c r="C21616" s="141" t="s">
        <v>63000</v>
      </c>
      <c r="I21616" s="141" t="s">
        <v>285</v>
      </c>
      <c r="J21616" s="649">
        <v>16.36</v>
      </c>
    </row>
    <row r="21617" spans="1:10" hidden="1">
      <c r="A21617" s="141" t="s">
        <v>63002</v>
      </c>
      <c r="B21617" s="141" t="str">
        <f t="shared" si="337"/>
        <v>PINUS EM PECAS DE 7,50 X 11,25CM (3"X4.1/2")PINUS EM PECAS DE 7,50 X 11,25CM (3"X4.1/2")PINUS EM PECAS DE 7,50 X 11,25CM (3"X4.1/2")</v>
      </c>
      <c r="C21617" s="141" t="s">
        <v>63003</v>
      </c>
      <c r="I21617" s="141" t="s">
        <v>285</v>
      </c>
      <c r="J21617" s="649">
        <v>14.88</v>
      </c>
    </row>
    <row r="21618" spans="1:10" hidden="1">
      <c r="A21618" s="141" t="s">
        <v>63004</v>
      </c>
      <c r="B21618" s="141" t="str">
        <f t="shared" si="337"/>
        <v>PINUS EM PECAS DE 7,50 X 11,25CM (3"X4.1/2")PINUS EM PECAS DE 7,50 X 11,25CM (3"X4.1/2")PINUS EM PECAS DE 7,50 X 11,25CM (3"X4.1/2")</v>
      </c>
      <c r="C21618" s="141" t="s">
        <v>63003</v>
      </c>
      <c r="I21618" s="141" t="s">
        <v>285</v>
      </c>
      <c r="J21618" s="649">
        <v>14.88</v>
      </c>
    </row>
    <row r="21619" spans="1:10" hidden="1">
      <c r="A21619" s="141" t="s">
        <v>63005</v>
      </c>
      <c r="B21619" s="141" t="str">
        <f t="shared" si="337"/>
        <v>PINUS EM PECAS DE 7,50 X 15,00CM (3"X6")PINUS EM PECAS DE 7,50 X 15,00CM (3"X6")PINUS EM PECAS DE 7,50 X 15,00CM (3"X6")</v>
      </c>
      <c r="C21619" s="141" t="s">
        <v>63006</v>
      </c>
      <c r="I21619" s="141" t="s">
        <v>285</v>
      </c>
      <c r="J21619" s="649">
        <v>24.81</v>
      </c>
    </row>
    <row r="21620" spans="1:10" hidden="1">
      <c r="A21620" s="141" t="s">
        <v>63007</v>
      </c>
      <c r="B21620" s="141" t="str">
        <f t="shared" si="337"/>
        <v>PINUS EM PECAS DE 7,50 X 15,00CM (3"X6")PINUS EM PECAS DE 7,50 X 15,00CM (3"X6")PINUS EM PECAS DE 7,50 X 15,00CM (3"X6")</v>
      </c>
      <c r="C21620" s="141" t="s">
        <v>63006</v>
      </c>
      <c r="I21620" s="141" t="s">
        <v>285</v>
      </c>
      <c r="J21620" s="649">
        <v>24.81</v>
      </c>
    </row>
    <row r="21621" spans="1:10" hidden="1">
      <c r="A21621" s="141" t="s">
        <v>63008</v>
      </c>
      <c r="B21621" s="141" t="str">
        <f t="shared" si="337"/>
        <v>PINUS EM PECAS DE 7,50 X 22,50CM (3"X9")PINUS EM PECAS DE 7,50 X 22,50CM (3"X9")PINUS EM PECAS DE 7,50 X 22,50CM (3"X9")</v>
      </c>
      <c r="C21621" s="141" t="s">
        <v>63009</v>
      </c>
      <c r="I21621" s="141" t="s">
        <v>285</v>
      </c>
      <c r="J21621" s="649">
        <v>31.42</v>
      </c>
    </row>
    <row r="21622" spans="1:10" hidden="1">
      <c r="A21622" s="141" t="s">
        <v>63010</v>
      </c>
      <c r="B21622" s="141" t="str">
        <f t="shared" si="337"/>
        <v>PINUS EM PECAS DE 7,50 X 22,50CM (3"X9")PINUS EM PECAS DE 7,50 X 22,50CM (3"X9")PINUS EM PECAS DE 7,50 X 22,50CM (3"X9")</v>
      </c>
      <c r="C21622" s="141" t="s">
        <v>63009</v>
      </c>
      <c r="I21622" s="141" t="s">
        <v>285</v>
      </c>
      <c r="J21622" s="649">
        <v>31.42</v>
      </c>
    </row>
    <row r="21623" spans="1:10" hidden="1">
      <c r="A21623" s="141" t="s">
        <v>63011</v>
      </c>
      <c r="B21623" s="141" t="str">
        <f t="shared" si="337"/>
        <v>PINUS EM PECAS DE 2,50X22,50CM, (1"X9")PINUS EM PECAS DE 2,50X22,50CM, (1"X9")PINUS EM PECAS DE 2,50X22,50CM, (1"X9")</v>
      </c>
      <c r="C21623" s="141" t="s">
        <v>63012</v>
      </c>
      <c r="I21623" s="141" t="s">
        <v>285</v>
      </c>
      <c r="J21623" s="649">
        <v>8.61</v>
      </c>
    </row>
    <row r="21624" spans="1:10" hidden="1">
      <c r="A21624" s="141" t="s">
        <v>63013</v>
      </c>
      <c r="B21624" s="141" t="str">
        <f t="shared" si="337"/>
        <v>PINUS EM PECAS DE 2,50X22,50CM, (1"X9")PINUS EM PECAS DE 2,50X22,50CM, (1"X9")PINUS EM PECAS DE 2,50X22,50CM, (1"X9")</v>
      </c>
      <c r="C21624" s="141" t="s">
        <v>63012</v>
      </c>
      <c r="I21624" s="141" t="s">
        <v>285</v>
      </c>
      <c r="J21624" s="649">
        <v>8.61</v>
      </c>
    </row>
    <row r="21625" spans="1:10" hidden="1">
      <c r="A21625" s="141" t="s">
        <v>63014</v>
      </c>
      <c r="B21625" s="141" t="str">
        <f t="shared" si="337"/>
        <v>PINUS,PECA 1 X 7CMPINUS,PECA 1 X 7CMPINUS,PECA 1 X 7CM</v>
      </c>
      <c r="C21625" s="141" t="s">
        <v>63015</v>
      </c>
      <c r="I21625" s="141" t="s">
        <v>285</v>
      </c>
      <c r="J21625" s="649">
        <v>1.81</v>
      </c>
    </row>
    <row r="21626" spans="1:10" hidden="1">
      <c r="A21626" s="141" t="s">
        <v>63016</v>
      </c>
      <c r="B21626" s="141" t="str">
        <f t="shared" si="337"/>
        <v>PINUS,PECA 1 X 7CMPINUS,PECA 1 X 7CMPINUS,PECA 1 X 7CM</v>
      </c>
      <c r="C21626" s="141" t="s">
        <v>63015</v>
      </c>
      <c r="I21626" s="141" t="s">
        <v>285</v>
      </c>
      <c r="J21626" s="649">
        <v>1.81</v>
      </c>
    </row>
    <row r="21627" spans="1:10" hidden="1">
      <c r="A21627" s="141" t="s">
        <v>63017</v>
      </c>
      <c r="B21627" s="141" t="str">
        <f t="shared" si="337"/>
        <v>PINUS,PECA 2,5 X 5CMPINUS,PECA 2,5 X 5CMPINUS,PECA 2,5 X 5CM</v>
      </c>
      <c r="C21627" s="141" t="s">
        <v>63018</v>
      </c>
      <c r="I21627" s="141" t="s">
        <v>285</v>
      </c>
      <c r="J21627" s="649">
        <v>2.04</v>
      </c>
    </row>
    <row r="21628" spans="1:10" hidden="1">
      <c r="A21628" s="141" t="s">
        <v>63019</v>
      </c>
      <c r="B21628" s="141" t="str">
        <f t="shared" si="337"/>
        <v>PINUS,PECA 2,5 X 5CMPINUS,PECA 2,5 X 5CMPINUS,PECA 2,5 X 5CM</v>
      </c>
      <c r="C21628" s="141" t="s">
        <v>63018</v>
      </c>
      <c r="I21628" s="141" t="s">
        <v>285</v>
      </c>
      <c r="J21628" s="649">
        <v>2.04</v>
      </c>
    </row>
    <row r="21629" spans="1:10" hidden="1">
      <c r="A21629" s="141" t="s">
        <v>63020</v>
      </c>
      <c r="B21629" s="141" t="str">
        <f t="shared" si="337"/>
        <v>PINUS,PECA 2,5 X 10CM.PINUS,PECA 2,5 X 10CM.PINUS,PECA 2,5 X 10CM.</v>
      </c>
      <c r="C21629" s="141" t="s">
        <v>63021</v>
      </c>
      <c r="I21629" s="141" t="s">
        <v>285</v>
      </c>
      <c r="J21629" s="649">
        <v>4.17</v>
      </c>
    </row>
    <row r="21630" spans="1:10" hidden="1">
      <c r="A21630" s="141" t="s">
        <v>63022</v>
      </c>
      <c r="B21630" s="141" t="str">
        <f t="shared" si="337"/>
        <v>PINUS,PECA 2,5 X 10CM.PINUS,PECA 2,5 X 10CM.PINUS,PECA 2,5 X 10CM.</v>
      </c>
      <c r="C21630" s="141" t="s">
        <v>63021</v>
      </c>
      <c r="I21630" s="141" t="s">
        <v>285</v>
      </c>
      <c r="J21630" s="649">
        <v>4.17</v>
      </c>
    </row>
    <row r="21631" spans="1:10" hidden="1">
      <c r="A21631" s="141" t="s">
        <v>63023</v>
      </c>
      <c r="B21631" s="141" t="str">
        <f t="shared" si="337"/>
        <v>PECA DE PINUS,P/M3PECA DE PINUS,P/M3PECA DE PINUS,P/M3</v>
      </c>
      <c r="C21631" s="141" t="s">
        <v>63024</v>
      </c>
      <c r="I21631" s="141" t="s">
        <v>4524</v>
      </c>
      <c r="J21631" s="649">
        <v>1800.73</v>
      </c>
    </row>
    <row r="21632" spans="1:10" hidden="1">
      <c r="A21632" s="141" t="s">
        <v>63025</v>
      </c>
      <c r="B21632" s="141" t="str">
        <f t="shared" si="337"/>
        <v>PECA DE PINUS,P/M3PECA DE PINUS,P/M3PECA DE PINUS,P/M3</v>
      </c>
      <c r="C21632" s="141" t="s">
        <v>63024</v>
      </c>
      <c r="I21632" s="141" t="s">
        <v>4524</v>
      </c>
      <c r="J21632" s="649">
        <v>1800.73</v>
      </c>
    </row>
    <row r="21633" spans="1:10" hidden="1">
      <c r="A21633" s="141" t="s">
        <v>63026</v>
      </c>
      <c r="B21633" s="141" t="str">
        <f t="shared" si="337"/>
        <v>CUSTO HORARIO P/ESCAV., CONCRETAGEM E POSICIONAMENTO DA GAIOLA DE PAREDE DIAFRAGMACUSTO HORARIO P/ESCAV., CONCRETAGEM E POSICIONAMENTO DA GAIOCUSTO HORARIO P/ESCAV., CONCRETAGEM E POSICIONAMENTO DA GAIO</v>
      </c>
      <c r="C21633" s="141" t="s">
        <v>63027</v>
      </c>
      <c r="D21633" s="141" t="s">
        <v>63028</v>
      </c>
      <c r="I21633" s="141" t="s">
        <v>143</v>
      </c>
      <c r="J21633" s="649">
        <v>2248.11</v>
      </c>
    </row>
    <row r="21634" spans="1:10" hidden="1">
      <c r="A21634" s="141" t="s">
        <v>63029</v>
      </c>
      <c r="B21634" s="141" t="str">
        <f t="shared" si="337"/>
        <v>CUSTO HORARIO P/ESCAV., CONCRETAGEM E POSICIONAMENTO DA GAIOLA DE PAREDE DIAFRAGMACUSTO HORARIO P/ESCAV., CONCRETAGEM E POSICIONAMENTO DA GAIOCUSTO HORARIO P/ESCAV., CONCRETAGEM E POSICIONAMENTO DA GAIO</v>
      </c>
      <c r="C21634" s="141" t="s">
        <v>63027</v>
      </c>
      <c r="D21634" s="141" t="s">
        <v>63028</v>
      </c>
      <c r="I21634" s="141" t="s">
        <v>143</v>
      </c>
      <c r="J21634" s="649">
        <v>2100.1799999999998</v>
      </c>
    </row>
    <row r="21635" spans="1:10" hidden="1">
      <c r="A21635" s="141" t="s">
        <v>63030</v>
      </c>
      <c r="B21635" s="141" t="str">
        <f t="shared" ref="B21635:B21698" si="338">C21635&amp;D21635&amp;C21635&amp;E21635&amp;F21635&amp;G21635&amp;H21635&amp;C21635</f>
        <v>TUBO DE CONCRETO,DIAMETRO DE 500MM,INCLUSIVE FORNECIMENTOTUBO DE CONCRETO,DIAMETRO DE 500MM,INCLUSIVE FORNECIMENTOTUBO DE CONCRETO,DIAMETRO DE 500MM,INCLUSIVE FORNECIMENTO</v>
      </c>
      <c r="C21635" s="141" t="s">
        <v>63031</v>
      </c>
      <c r="I21635" s="141" t="s">
        <v>63032</v>
      </c>
      <c r="J21635" s="649">
        <v>265.14999999999998</v>
      </c>
    </row>
    <row r="21636" spans="1:10" hidden="1">
      <c r="A21636" s="141" t="s">
        <v>63033</v>
      </c>
      <c r="B21636" s="141" t="str">
        <f t="shared" si="338"/>
        <v>TUBO DE CONCRETO,DIAMETRO DE 500MM,INCLUSIVE FORNECIMENTOTUBO DE CONCRETO,DIAMETRO DE 500MM,INCLUSIVE FORNECIMENTOTUBO DE CONCRETO,DIAMETRO DE 500MM,INCLUSIVE FORNECIMENTO</v>
      </c>
      <c r="C21636" s="141" t="s">
        <v>63031</v>
      </c>
      <c r="I21636" s="141" t="s">
        <v>63032</v>
      </c>
      <c r="J21636" s="649">
        <v>254.92</v>
      </c>
    </row>
    <row r="21637" spans="1:10" hidden="1">
      <c r="A21637" s="141" t="s">
        <v>63034</v>
      </c>
      <c r="B21637" s="141" t="str">
        <f t="shared" si="338"/>
        <v>LIMPEZA MANUAL DE GALERIA CIRCULARLIMPEZA MANUAL DE GALERIA CIRCULARLIMPEZA MANUAL DE GALERIA CIRCULAR</v>
      </c>
      <c r="C21637" s="141" t="s">
        <v>63035</v>
      </c>
      <c r="I21637" s="141" t="s">
        <v>14</v>
      </c>
      <c r="J21637" s="649">
        <v>119.45</v>
      </c>
    </row>
    <row r="21638" spans="1:10" hidden="1">
      <c r="A21638" s="141" t="s">
        <v>63036</v>
      </c>
      <c r="B21638" s="141" t="str">
        <f t="shared" si="338"/>
        <v>LIMPEZA MANUAL DE GALERIA CIRCULARLIMPEZA MANUAL DE GALERIA CIRCULARLIMPEZA MANUAL DE GALERIA CIRCULAR</v>
      </c>
      <c r="C21638" s="141" t="s">
        <v>63035</v>
      </c>
      <c r="I21638" s="141" t="s">
        <v>14</v>
      </c>
      <c r="J21638" s="649">
        <v>103.51</v>
      </c>
    </row>
    <row r="21639" spans="1:10" hidden="1">
      <c r="A21639" s="141" t="s">
        <v>63037</v>
      </c>
      <c r="B21639" s="141" t="str">
        <f t="shared" si="338"/>
        <v>COMPOSICAO BASICA - ENSAIO DE LABORATORIOCOMPOSICAO BASICA - ENSAIO DE LABORATORIOCOMPOSICAO BASICA - ENSAIO DE LABORATORIO</v>
      </c>
      <c r="C21639" s="141" t="s">
        <v>63038</v>
      </c>
      <c r="I21639" s="141" t="s">
        <v>14</v>
      </c>
      <c r="J21639" s="649">
        <v>158.29</v>
      </c>
    </row>
    <row r="21640" spans="1:10" hidden="1">
      <c r="A21640" s="141" t="s">
        <v>63039</v>
      </c>
      <c r="B21640" s="141" t="str">
        <f t="shared" si="338"/>
        <v>COMPOSICAO BASICA - ENSAIO DE LABORATORIOCOMPOSICAO BASICA - ENSAIO DE LABORATORIOCOMPOSICAO BASICA - ENSAIO DE LABORATORIO</v>
      </c>
      <c r="C21640" s="141" t="s">
        <v>63038</v>
      </c>
      <c r="I21640" s="141" t="s">
        <v>14</v>
      </c>
      <c r="J21640" s="649">
        <v>144.80000000000001</v>
      </c>
    </row>
    <row r="21641" spans="1:10" hidden="1">
      <c r="A21641" s="141" t="s">
        <v>63040</v>
      </c>
      <c r="B21641" s="141" t="str">
        <f t="shared" si="338"/>
        <v>PERFURACAO MANUAL, PRODUCAO MEDIA BRUTA EM TORNO DE 2,00M/HPERFURACAO MANUAL, PRODUCAO MEDIA BRUTA EM TORNO DE 2,00M/HPERFURACAO MANUAL, PRODUCAO MEDIA BRUTA EM TORNO DE 2,00M/H</v>
      </c>
      <c r="C21641" s="141" t="s">
        <v>63041</v>
      </c>
      <c r="I21641" s="141" t="s">
        <v>63042</v>
      </c>
      <c r="J21641" s="649">
        <v>111.3</v>
      </c>
    </row>
    <row r="21642" spans="1:10" hidden="1">
      <c r="A21642" s="141" t="s">
        <v>63043</v>
      </c>
      <c r="B21642" s="141" t="str">
        <f t="shared" si="338"/>
        <v>PERFURACAO MANUAL, PRODUCAO MEDIA BRUTA EM TORNO DE 2,00M/HPERFURACAO MANUAL, PRODUCAO MEDIA BRUTA EM TORNO DE 2,00M/HPERFURACAO MANUAL, PRODUCAO MEDIA BRUTA EM TORNO DE 2,00M/H</v>
      </c>
      <c r="C21642" s="141" t="s">
        <v>63041</v>
      </c>
      <c r="I21642" s="141" t="s">
        <v>63042</v>
      </c>
      <c r="J21642" s="649">
        <v>107.62</v>
      </c>
    </row>
    <row r="21643" spans="1:10" hidden="1">
      <c r="A21643" s="141" t="s">
        <v>63044</v>
      </c>
      <c r="B21643" s="141" t="str">
        <f t="shared" si="338"/>
        <v>PERFURACAO MANUAL, PRODUCAO MEDIA BRUTA EM TORNO DE 0,50M/HPERFURACAO MANUAL, PRODUCAO MEDIA BRUTA EM TORNO DE 0,50M/HPERFURACAO MANUAL, PRODUCAO MEDIA BRUTA EM TORNO DE 0,50M/H</v>
      </c>
      <c r="C21643" s="141" t="s">
        <v>63045</v>
      </c>
      <c r="I21643" s="141" t="s">
        <v>63042</v>
      </c>
      <c r="J21643" s="649">
        <v>115.28</v>
      </c>
    </row>
    <row r="21644" spans="1:10" hidden="1">
      <c r="A21644" s="141" t="s">
        <v>63046</v>
      </c>
      <c r="B21644" s="141" t="str">
        <f t="shared" si="338"/>
        <v>PERFURACAO MANUAL, PRODUCAO MEDIA BRUTA EM TORNO DE 0,50M/HPERFURACAO MANUAL, PRODUCAO MEDIA BRUTA EM TORNO DE 0,50M/HPERFURACAO MANUAL, PRODUCAO MEDIA BRUTA EM TORNO DE 0,50M/H</v>
      </c>
      <c r="C21644" s="141" t="s">
        <v>63045</v>
      </c>
      <c r="I21644" s="141" t="s">
        <v>63042</v>
      </c>
      <c r="J21644" s="649">
        <v>111.6</v>
      </c>
    </row>
    <row r="21645" spans="1:10" hidden="1">
      <c r="A21645" s="141" t="s">
        <v>63047</v>
      </c>
      <c r="B21645" s="141" t="str">
        <f t="shared" si="338"/>
        <v>CUSTO HORARIO PRODUTIVO - DIAMANTECUSTO HORARIO PRODUTIVO - DIAMANTECUSTO HORARIO PRODUTIVO - DIAMANTE</v>
      </c>
      <c r="C21645" s="141" t="s">
        <v>63048</v>
      </c>
      <c r="I21645" s="141" t="s">
        <v>143</v>
      </c>
      <c r="J21645" s="649">
        <v>530.79999999999995</v>
      </c>
    </row>
    <row r="21646" spans="1:10" hidden="1">
      <c r="A21646" s="141" t="s">
        <v>63049</v>
      </c>
      <c r="B21646" s="141" t="str">
        <f t="shared" si="338"/>
        <v>CUSTO HORARIO PRODUTIVO - DIAMANTECUSTO HORARIO PRODUTIVO - DIAMANTECUSTO HORARIO PRODUTIVO - DIAMANTE</v>
      </c>
      <c r="C21646" s="141" t="s">
        <v>63048</v>
      </c>
      <c r="I21646" s="141" t="s">
        <v>143</v>
      </c>
      <c r="J21646" s="649">
        <v>472.04</v>
      </c>
    </row>
    <row r="21647" spans="1:10" hidden="1">
      <c r="A21647" s="141" t="s">
        <v>63050</v>
      </c>
      <c r="B21647" s="141" t="str">
        <f t="shared" si="338"/>
        <v>FASE DE CAMPO PARA LOCACAO DE ESTRADAS COM OROGRAFIA NAO ACIDENTADA E VEGETACAO LEVEFASE DE CAMPO PARA LOCACAO DE ESTRADAS COM OROGRAFIA NAO ACIFASE DE CAMPO PARA LOCACAO DE ESTRADAS COM OROGRAFIA NAO ACI</v>
      </c>
      <c r="C21647" s="141" t="s">
        <v>63051</v>
      </c>
      <c r="D21647" s="141" t="s">
        <v>63052</v>
      </c>
      <c r="I21647" s="141" t="s">
        <v>22044</v>
      </c>
      <c r="J21647" s="649">
        <v>12152.6</v>
      </c>
    </row>
    <row r="21648" spans="1:10" hidden="1">
      <c r="A21648" s="141" t="s">
        <v>63053</v>
      </c>
      <c r="B21648" s="141" t="str">
        <f t="shared" si="338"/>
        <v>FASE DE CAMPO PARA LOCACAO DE ESTRADAS COM OROGRAFIA NAO ACIDENTADA E VEGETACAO LEVEFASE DE CAMPO PARA LOCACAO DE ESTRADAS COM OROGRAFIA NAO ACIFASE DE CAMPO PARA LOCACAO DE ESTRADAS COM OROGRAFIA NAO ACI</v>
      </c>
      <c r="C21648" s="141" t="s">
        <v>63051</v>
      </c>
      <c r="D21648" s="141" t="s">
        <v>63052</v>
      </c>
      <c r="I21648" s="141" t="s">
        <v>22044</v>
      </c>
      <c r="J21648" s="649">
        <v>10975.08</v>
      </c>
    </row>
    <row r="21649" spans="1:10" hidden="1">
      <c r="A21649" s="141" t="s">
        <v>63054</v>
      </c>
      <c r="B21649" s="141" t="str">
        <f t="shared" si="338"/>
        <v>NIVEL DE EIXO-ESTRADA EM TER. DE OROGRAFIA NAO ACIDENTADA EVEG. DENSANIVEL DE EIXO-ESTRADA EM TER. DE OROGRAFIA NAO ACIDENTADA ENIVEL DE EIXO-ESTRADA EM TER. DE OROGRAFIA NAO ACIDENTADA E</v>
      </c>
      <c r="C21649" s="141" t="s">
        <v>63055</v>
      </c>
      <c r="D21649" s="141" t="s">
        <v>63056</v>
      </c>
      <c r="I21649" s="141" t="s">
        <v>22044</v>
      </c>
      <c r="J21649" s="649">
        <v>532.84</v>
      </c>
    </row>
    <row r="21650" spans="1:10" hidden="1">
      <c r="A21650" s="141" t="s">
        <v>63057</v>
      </c>
      <c r="B21650" s="141" t="str">
        <f t="shared" si="338"/>
        <v>NIVEL DE EIXO-ESTRADA EM TER. DE OROGRAFIA NAO ACIDENTADA EVEG. DENSANIVEL DE EIXO-ESTRADA EM TER. DE OROGRAFIA NAO ACIDENTADA ENIVEL DE EIXO-ESTRADA EM TER. DE OROGRAFIA NAO ACIDENTADA E</v>
      </c>
      <c r="C21650" s="141" t="s">
        <v>63055</v>
      </c>
      <c r="D21650" s="141" t="s">
        <v>63056</v>
      </c>
      <c r="I21650" s="141" t="s">
        <v>22044</v>
      </c>
      <c r="J21650" s="649">
        <v>498.43</v>
      </c>
    </row>
    <row r="21651" spans="1:10" hidden="1">
      <c r="A21651" s="141" t="s">
        <v>63058</v>
      </c>
      <c r="B21651" s="141" t="str">
        <f t="shared" si="338"/>
        <v>NIVEL OFF-SETS EM TERRENO DE OROGRAFIA NAO ACIDENTADA E VEGETACAO LEVENIVEL OFF-SETS EM TERRENO DE OROGRAFIA NAO ACIDENTADA E VEGENIVEL OFF-SETS EM TERRENO DE OROGRAFIA NAO ACIDENTADA E VEGE</v>
      </c>
      <c r="C21651" s="141" t="s">
        <v>63059</v>
      </c>
      <c r="D21651" s="141" t="s">
        <v>63060</v>
      </c>
      <c r="I21651" s="141" t="s">
        <v>22044</v>
      </c>
      <c r="J21651" s="649">
        <v>1262.23</v>
      </c>
    </row>
    <row r="21652" spans="1:10" hidden="1">
      <c r="A21652" s="141" t="s">
        <v>63061</v>
      </c>
      <c r="B21652" s="141" t="str">
        <f t="shared" si="338"/>
        <v>NIVEL OFF-SETS EM TERRENO DE OROGRAFIA NAO ACIDENTADA E VEGETACAO LEVENIVEL OFF-SETS EM TERRENO DE OROGRAFIA NAO ACIDENTADA E VEGENIVEL OFF-SETS EM TERRENO DE OROGRAFIA NAO ACIDENTADA E VEGE</v>
      </c>
      <c r="C21652" s="141" t="s">
        <v>63059</v>
      </c>
      <c r="D21652" s="141" t="s">
        <v>63060</v>
      </c>
      <c r="I21652" s="141" t="s">
        <v>22044</v>
      </c>
      <c r="J21652" s="649">
        <v>1170.8900000000001</v>
      </c>
    </row>
    <row r="21653" spans="1:10" hidden="1">
      <c r="A21653" s="141" t="s">
        <v>63062</v>
      </c>
      <c r="B21653" s="141" t="str">
        <f t="shared" si="338"/>
        <v>LEVANTAMENTO DE SECAO DE ESTRADA EM TERRENO DE OROGRAFIA NAO ACIDENTADA E VEGETACAO LEVELEVANTAMENTO DE SECAO DE ESTRADA EM TERRENO DE OROGRAFIA NAOLEVANTAMENTO DE SECAO DE ESTRADA EM TERRENO DE OROGRAFIA NAO</v>
      </c>
      <c r="C21653" s="141" t="s">
        <v>63063</v>
      </c>
      <c r="D21653" s="141" t="s">
        <v>63064</v>
      </c>
      <c r="I21653" s="141" t="s">
        <v>22044</v>
      </c>
      <c r="J21653" s="649">
        <v>1119.1300000000001</v>
      </c>
    </row>
    <row r="21654" spans="1:10" hidden="1">
      <c r="A21654" s="141" t="s">
        <v>63065</v>
      </c>
      <c r="B21654" s="141" t="str">
        <f t="shared" si="338"/>
        <v>LEVANTAMENTO DE SECAO DE ESTRADA EM TERRENO DE OROGRAFIA NAO ACIDENTADA E VEGETACAO LEVELEVANTAMENTO DE SECAO DE ESTRADA EM TERRENO DE OROGRAFIA NAOLEVANTAMENTO DE SECAO DE ESTRADA EM TERRENO DE OROGRAFIA NAO</v>
      </c>
      <c r="C21654" s="141" t="s">
        <v>63063</v>
      </c>
      <c r="D21654" s="141" t="s">
        <v>63064</v>
      </c>
      <c r="I21654" s="141" t="s">
        <v>22044</v>
      </c>
      <c r="J21654" s="649">
        <v>1032.93</v>
      </c>
    </row>
    <row r="21655" spans="1:10" hidden="1">
      <c r="A21655" s="141" t="s">
        <v>63066</v>
      </c>
      <c r="B21655" s="141" t="str">
        <f t="shared" si="338"/>
        <v>LOCACAO DE OFF-SET EM TERRENO DE OROGRAFIA NAO ACIDENTADA EVEGETACAO DENSALOCACAO DE OFF-SET EM TERRENO DE OROGRAFIA NAO ACIDENTADA ELOCACAO DE OFF-SET EM TERRENO DE OROGRAFIA NAO ACIDENTADA E</v>
      </c>
      <c r="C21655" s="141" t="s">
        <v>63067</v>
      </c>
      <c r="D21655" s="141" t="s">
        <v>63068</v>
      </c>
      <c r="I21655" s="141" t="s">
        <v>22044</v>
      </c>
      <c r="J21655" s="649">
        <v>668.01</v>
      </c>
    </row>
    <row r="21656" spans="1:10" hidden="1">
      <c r="A21656" s="141" t="s">
        <v>63069</v>
      </c>
      <c r="B21656" s="141" t="str">
        <f t="shared" si="338"/>
        <v>LOCACAO DE OFF-SET EM TERRENO DE OROGRAFIA NAO ACIDENTADA EVEGETACAO DENSALOCACAO DE OFF-SET EM TERRENO DE OROGRAFIA NAO ACIDENTADA ELOCACAO DE OFF-SET EM TERRENO DE OROGRAFIA NAO ACIDENTADA E</v>
      </c>
      <c r="C21656" s="141" t="s">
        <v>63067</v>
      </c>
      <c r="D21656" s="141" t="s">
        <v>63068</v>
      </c>
      <c r="I21656" s="141" t="s">
        <v>22044</v>
      </c>
      <c r="J21656" s="649">
        <v>629.76</v>
      </c>
    </row>
    <row r="21657" spans="1:10" hidden="1">
      <c r="A21657" s="141" t="s">
        <v>63070</v>
      </c>
      <c r="B21657" s="141" t="str">
        <f t="shared" si="338"/>
        <v>FASE DE ESCRITORIO P/LOCACAO DE ESTRADAS C/OROGRAFIA NAO ACIDENTADAFASE DE ESCRITORIO P/LOCACAO DE ESTRADAS C/OROGRAFIA NAO ACIFASE DE ESCRITORIO P/LOCACAO DE ESTRADAS C/OROGRAFIA NAO ACI</v>
      </c>
      <c r="C21657" s="141" t="s">
        <v>63071</v>
      </c>
      <c r="D21657" s="141" t="s">
        <v>63072</v>
      </c>
      <c r="I21657" s="141" t="s">
        <v>22044</v>
      </c>
      <c r="J21657" s="649">
        <v>1673.39</v>
      </c>
    </row>
    <row r="21658" spans="1:10" hidden="1">
      <c r="A21658" s="141" t="s">
        <v>63073</v>
      </c>
      <c r="B21658" s="141" t="str">
        <f t="shared" si="338"/>
        <v>FASE DE ESCRITORIO P/LOCACAO DE ESTRADAS C/OROGRAFIA NAO ACIDENTADAFASE DE ESCRITORIO P/LOCACAO DE ESTRADAS C/OROGRAFIA NAO ACIFASE DE ESCRITORIO P/LOCACAO DE ESTRADAS C/OROGRAFIA NAO ACI</v>
      </c>
      <c r="C21658" s="141" t="s">
        <v>63071</v>
      </c>
      <c r="D21658" s="141" t="s">
        <v>63072</v>
      </c>
      <c r="I21658" s="141" t="s">
        <v>22044</v>
      </c>
      <c r="J21658" s="649">
        <v>1449.99</v>
      </c>
    </row>
    <row r="21659" spans="1:10" hidden="1">
      <c r="A21659" s="141" t="s">
        <v>63074</v>
      </c>
      <c r="B21659" s="141" t="str">
        <f t="shared" si="338"/>
        <v>CUSTO HORARIO PRODUTIVO - WIDIA SOLOCUSTO HORARIO PRODUTIVO - WIDIA SOLOCUSTO HORARIO PRODUTIVO - WIDIA SOLO</v>
      </c>
      <c r="C21659" s="141" t="s">
        <v>63075</v>
      </c>
      <c r="I21659" s="141" t="s">
        <v>143</v>
      </c>
      <c r="J21659" s="649">
        <v>293.95</v>
      </c>
    </row>
    <row r="21660" spans="1:10" hidden="1">
      <c r="A21660" s="141" t="s">
        <v>63076</v>
      </c>
      <c r="B21660" s="141" t="str">
        <f t="shared" si="338"/>
        <v>CUSTO HORARIO PRODUTIVO - WIDIA SOLOCUSTO HORARIO PRODUTIVO - WIDIA SOLOCUSTO HORARIO PRODUTIVO - WIDIA SOLO</v>
      </c>
      <c r="C21660" s="141" t="s">
        <v>63075</v>
      </c>
      <c r="I21660" s="141" t="s">
        <v>143</v>
      </c>
      <c r="J21660" s="649">
        <v>268.06</v>
      </c>
    </row>
    <row r="21661" spans="1:10" hidden="1">
      <c r="A21661" s="141" t="s">
        <v>63077</v>
      </c>
      <c r="B21661" s="141" t="str">
        <f t="shared" si="338"/>
        <v>CUSTO HORARIO PRODUTIVO - WIDIA ALT.CUSTO HORARIO PRODUTIVO - WIDIA ALT.CUSTO HORARIO PRODUTIVO - WIDIA ALT.</v>
      </c>
      <c r="C21661" s="141" t="s">
        <v>63078</v>
      </c>
      <c r="I21661" s="141" t="s">
        <v>143</v>
      </c>
      <c r="J21661" s="649">
        <v>304.75</v>
      </c>
    </row>
    <row r="21662" spans="1:10" hidden="1">
      <c r="A21662" s="141" t="s">
        <v>63079</v>
      </c>
      <c r="B21662" s="141" t="str">
        <f t="shared" si="338"/>
        <v>CUSTO HORARIO PRODUTIVO - WIDIA ALT.CUSTO HORARIO PRODUTIVO - WIDIA ALT.CUSTO HORARIO PRODUTIVO - WIDIA ALT.</v>
      </c>
      <c r="C21662" s="141" t="s">
        <v>63078</v>
      </c>
      <c r="I21662" s="141" t="s">
        <v>143</v>
      </c>
      <c r="J21662" s="649">
        <v>277.75</v>
      </c>
    </row>
    <row r="21663" spans="1:10" hidden="1">
      <c r="A21663" s="141" t="s">
        <v>63080</v>
      </c>
      <c r="B21663" s="141" t="str">
        <f t="shared" si="338"/>
        <v>CUSTO HORARIO PRODUTIVO - WIDIA ROCHACUSTO HORARIO PRODUTIVO - WIDIA ROCHACUSTO HORARIO PRODUTIVO - WIDIA ROCHA</v>
      </c>
      <c r="C21663" s="141" t="s">
        <v>63081</v>
      </c>
      <c r="I21663" s="141" t="s">
        <v>143</v>
      </c>
      <c r="J21663" s="649">
        <v>270.36</v>
      </c>
    </row>
    <row r="21664" spans="1:10" hidden="1">
      <c r="A21664" s="141" t="s">
        <v>63082</v>
      </c>
      <c r="B21664" s="141" t="str">
        <f t="shared" si="338"/>
        <v>CUSTO HORARIO PRODUTIVO - WIDIA ROCHACUSTO HORARIO PRODUTIVO - WIDIA ROCHACUSTO HORARIO PRODUTIVO - WIDIA ROCHA</v>
      </c>
      <c r="C21664" s="141" t="s">
        <v>63081</v>
      </c>
      <c r="I21664" s="141" t="s">
        <v>143</v>
      </c>
      <c r="J21664" s="649">
        <v>248.91</v>
      </c>
    </row>
    <row r="21665" spans="1:10" hidden="1">
      <c r="A21665" s="141" t="s">
        <v>63083</v>
      </c>
      <c r="B21665" s="141" t="str">
        <f t="shared" si="338"/>
        <v>CUSTO HORARIO PRODUTIVO DE PERCUSSAOCUSTO HORARIO PRODUTIVO DE PERCUSSAOCUSTO HORARIO PRODUTIVO DE PERCUSSAO</v>
      </c>
      <c r="C21665" s="141" t="s">
        <v>63084</v>
      </c>
      <c r="I21665" s="141" t="s">
        <v>143</v>
      </c>
      <c r="J21665" s="649">
        <v>163.02000000000001</v>
      </c>
    </row>
    <row r="21666" spans="1:10" hidden="1">
      <c r="A21666" s="141" t="s">
        <v>63085</v>
      </c>
      <c r="B21666" s="141" t="str">
        <f t="shared" si="338"/>
        <v>CUSTO HORARIO PRODUTIVO DE PERCUSSAOCUSTO HORARIO PRODUTIVO DE PERCUSSAOCUSTO HORARIO PRODUTIVO DE PERCUSSAO</v>
      </c>
      <c r="C21666" s="141" t="s">
        <v>63084</v>
      </c>
      <c r="I21666" s="141" t="s">
        <v>143</v>
      </c>
      <c r="J21666" s="649">
        <v>142.27000000000001</v>
      </c>
    </row>
    <row r="21667" spans="1:10" hidden="1">
      <c r="A21667" s="141" t="s">
        <v>63086</v>
      </c>
      <c r="B21667" s="141" t="str">
        <f t="shared" si="338"/>
        <v>CUSTO HORARIO PRODUTIVO P/PERF. C/EQUIP. TIPO WAGON DRILL, INCL. EQUIPE E MAT.CUSTO HORARIO PRODUTIVO P/PERF. C/EQUIP. TIPO WAGON DRILL, ICUSTO HORARIO PRODUTIVO P/PERF. C/EQUIP. TIPO WAGON DRILL, I</v>
      </c>
      <c r="C21667" s="141" t="s">
        <v>63087</v>
      </c>
      <c r="D21667" s="141" t="s">
        <v>63088</v>
      </c>
      <c r="I21667" s="141" t="s">
        <v>143</v>
      </c>
      <c r="J21667" s="649">
        <v>352.18</v>
      </c>
    </row>
    <row r="21668" spans="1:10" hidden="1">
      <c r="A21668" s="141" t="s">
        <v>63089</v>
      </c>
      <c r="B21668" s="141" t="str">
        <f t="shared" si="338"/>
        <v>CUSTO HORARIO PRODUTIVO P/PERF. C/EQUIP. TIPO WAGON DRILL, INCL. EQUIPE E MAT.CUSTO HORARIO PRODUTIVO P/PERF. C/EQUIP. TIPO WAGON DRILL, ICUSTO HORARIO PRODUTIVO P/PERF. C/EQUIP. TIPO WAGON DRILL, I</v>
      </c>
      <c r="C21668" s="141" t="s">
        <v>63087</v>
      </c>
      <c r="D21668" s="141" t="s">
        <v>63088</v>
      </c>
      <c r="I21668" s="141" t="s">
        <v>143</v>
      </c>
      <c r="J21668" s="649">
        <v>332.48</v>
      </c>
    </row>
    <row r="21669" spans="1:10" hidden="1">
      <c r="A21669" s="141" t="s">
        <v>63090</v>
      </c>
      <c r="B21669" s="141" t="str">
        <f t="shared" si="338"/>
        <v>CUSTO HORARIO IMPRODUTIVO - WAGON DRILLCUSTO HORARIO IMPRODUTIVO - WAGON DRILLCUSTO HORARIO IMPRODUTIVO - WAGON DRILL</v>
      </c>
      <c r="C21669" s="141" t="s">
        <v>63091</v>
      </c>
      <c r="I21669" s="141" t="s">
        <v>143</v>
      </c>
      <c r="J21669" s="649">
        <v>171.17</v>
      </c>
    </row>
    <row r="21670" spans="1:10" hidden="1">
      <c r="A21670" s="141" t="s">
        <v>63092</v>
      </c>
      <c r="B21670" s="141" t="str">
        <f t="shared" si="338"/>
        <v>CUSTO HORARIO IMPRODUTIVO - WAGON DRILLCUSTO HORARIO IMPRODUTIVO - WAGON DRILLCUSTO HORARIO IMPRODUTIVO - WAGON DRILL</v>
      </c>
      <c r="C21670" s="141" t="s">
        <v>63091</v>
      </c>
      <c r="I21670" s="141" t="s">
        <v>143</v>
      </c>
      <c r="J21670" s="649">
        <v>153.28</v>
      </c>
    </row>
    <row r="21671" spans="1:10" hidden="1">
      <c r="A21671" s="141" t="s">
        <v>63093</v>
      </c>
      <c r="B21671" s="141" t="str">
        <f t="shared" si="338"/>
        <v>CUSTO HORARIO PRODUTIVO P/PERF. C/EQUIP. TIPO ROC-600, INCL. EQUIPE E MAT.CUSTO HORARIO PRODUTIVO P/PERF. C/EQUIP. TIPO ROC-600, INCL.CUSTO HORARIO PRODUTIVO P/PERF. C/EQUIP. TIPO ROC-600, INCL.</v>
      </c>
      <c r="C21671" s="141" t="s">
        <v>63094</v>
      </c>
      <c r="D21671" s="141" t="s">
        <v>63095</v>
      </c>
      <c r="I21671" s="141" t="s">
        <v>143</v>
      </c>
      <c r="J21671" s="649">
        <v>728.14</v>
      </c>
    </row>
    <row r="21672" spans="1:10" hidden="1">
      <c r="A21672" s="141" t="s">
        <v>63096</v>
      </c>
      <c r="B21672" s="141" t="str">
        <f t="shared" si="338"/>
        <v>CUSTO HORARIO PRODUTIVO P/PERF. C/EQUIP. TIPO ROC-600, INCL. EQUIPE E MAT.CUSTO HORARIO PRODUTIVO P/PERF. C/EQUIP. TIPO ROC-600, INCL.CUSTO HORARIO PRODUTIVO P/PERF. C/EQUIP. TIPO ROC-600, INCL.</v>
      </c>
      <c r="C21672" s="141" t="s">
        <v>63094</v>
      </c>
      <c r="D21672" s="141" t="s">
        <v>63095</v>
      </c>
      <c r="I21672" s="141" t="s">
        <v>143</v>
      </c>
      <c r="J21672" s="649">
        <v>706.93</v>
      </c>
    </row>
    <row r="21673" spans="1:10" hidden="1">
      <c r="A21673" s="141" t="s">
        <v>63097</v>
      </c>
      <c r="B21673" s="141" t="str">
        <f t="shared" si="338"/>
        <v>CUSTO IMPRODUTIVO - WAGON DRILLCUSTO IMPRODUTIVO - WAGON DRILLCUSTO IMPRODUTIVO - WAGON DRILL</v>
      </c>
      <c r="C21673" s="141" t="s">
        <v>63098</v>
      </c>
      <c r="I21673" s="141" t="s">
        <v>143</v>
      </c>
      <c r="J21673" s="649">
        <v>242.62</v>
      </c>
    </row>
    <row r="21674" spans="1:10" hidden="1">
      <c r="A21674" s="141" t="s">
        <v>63099</v>
      </c>
      <c r="B21674" s="141" t="str">
        <f t="shared" si="338"/>
        <v>CUSTO IMPRODUTIVO - WAGON DRILLCUSTO IMPRODUTIVO - WAGON DRILLCUSTO IMPRODUTIVO - WAGON DRILL</v>
      </c>
      <c r="C21674" s="141" t="s">
        <v>63098</v>
      </c>
      <c r="I21674" s="141" t="s">
        <v>143</v>
      </c>
      <c r="J21674" s="649">
        <v>224.73</v>
      </c>
    </row>
    <row r="21675" spans="1:10" hidden="1">
      <c r="A21675" s="141" t="s">
        <v>63100</v>
      </c>
      <c r="B21675" s="141" t="str">
        <f t="shared" si="338"/>
        <v>JANELAS DE CORRER C/ 2 FOLHAS, DE 150 X 150 X 3,5CMJANELAS DE CORRER C/ 2 FOLHAS, DE 150 X 150 X 3,5CMJANELAS DE CORRER C/ 2 FOLHAS, DE 150 X 150 X 3,5CM</v>
      </c>
      <c r="C21675" s="141" t="s">
        <v>63101</v>
      </c>
      <c r="I21675" s="141" t="s">
        <v>14</v>
      </c>
      <c r="J21675" s="649">
        <v>2111</v>
      </c>
    </row>
    <row r="21676" spans="1:10" hidden="1">
      <c r="A21676" s="141" t="s">
        <v>63102</v>
      </c>
      <c r="B21676" s="141" t="str">
        <f t="shared" si="338"/>
        <v>JANELAS DE CORRER C/ 2 FOLHAS, DE 150 X 150 X 3,5CMJANELAS DE CORRER C/ 2 FOLHAS, DE 150 X 150 X 3,5CMJANELAS DE CORRER C/ 2 FOLHAS, DE 150 X 150 X 3,5CM</v>
      </c>
      <c r="C21676" s="141" t="s">
        <v>63101</v>
      </c>
      <c r="I21676" s="141" t="s">
        <v>14</v>
      </c>
      <c r="J21676" s="649">
        <v>2111</v>
      </c>
    </row>
    <row r="21677" spans="1:10" hidden="1">
      <c r="A21677" s="141" t="s">
        <v>63103</v>
      </c>
      <c r="B21677" s="141" t="str">
        <f t="shared" si="338"/>
        <v>JANELA DE CORRER C/ 4 FOLHAS, DE 200 X 150 X 3,5CMJANELA DE CORRER C/ 4 FOLHAS, DE 200 X 150 X 3,5CMJANELA DE CORRER C/ 4 FOLHAS, DE 200 X 150 X 3,5CM</v>
      </c>
      <c r="C21677" s="141" t="s">
        <v>63104</v>
      </c>
      <c r="I21677" s="141" t="s">
        <v>14</v>
      </c>
      <c r="J21677" s="649">
        <v>2788.33</v>
      </c>
    </row>
    <row r="21678" spans="1:10" hidden="1">
      <c r="A21678" s="141" t="s">
        <v>63105</v>
      </c>
      <c r="B21678" s="141" t="str">
        <f t="shared" si="338"/>
        <v>JANELA DE CORRER C/ 4 FOLHAS, DE 200 X 150 X 3,5CMJANELA DE CORRER C/ 4 FOLHAS, DE 200 X 150 X 3,5CMJANELA DE CORRER C/ 4 FOLHAS, DE 200 X 150 X 3,5CM</v>
      </c>
      <c r="C21678" s="141" t="s">
        <v>63104</v>
      </c>
      <c r="I21678" s="141" t="s">
        <v>14</v>
      </c>
      <c r="J21678" s="649">
        <v>2788.33</v>
      </c>
    </row>
    <row r="21679" spans="1:10" hidden="1">
      <c r="A21679" s="141" t="s">
        <v>63106</v>
      </c>
      <c r="B21679" s="141" t="str">
        <f t="shared" si="338"/>
        <v>JANELA GUILHOTINA DE CEDRO, DE 100 X 150 X 3CMJANELA GUILHOTINA DE CEDRO, DE 100 X 150 X 3CMJANELA GUILHOTINA DE CEDRO, DE 100 X 150 X 3CM</v>
      </c>
      <c r="C21679" s="141" t="s">
        <v>63107</v>
      </c>
      <c r="I21679" s="141" t="s">
        <v>14</v>
      </c>
      <c r="J21679" s="649">
        <v>1286.92</v>
      </c>
    </row>
    <row r="21680" spans="1:10" hidden="1">
      <c r="A21680" s="141" t="s">
        <v>63108</v>
      </c>
      <c r="B21680" s="141" t="str">
        <f t="shared" si="338"/>
        <v>JANELA GUILHOTINA DE CEDRO, DE 100 X 150 X 3CMJANELA GUILHOTINA DE CEDRO, DE 100 X 150 X 3CMJANELA GUILHOTINA DE CEDRO, DE 100 X 150 X 3CM</v>
      </c>
      <c r="C21680" s="141" t="s">
        <v>63107</v>
      </c>
      <c r="I21680" s="141" t="s">
        <v>14</v>
      </c>
      <c r="J21680" s="649">
        <v>1286.92</v>
      </c>
    </row>
    <row r="21681" spans="1:10" hidden="1">
      <c r="A21681" s="141" t="s">
        <v>63109</v>
      </c>
      <c r="B21681" s="141" t="str">
        <f t="shared" si="338"/>
        <v>JANELA GUILHOTINA DE CEDRO, DE 120 X 150 X 3CMJANELA GUILHOTINA DE CEDRO, DE 120 X 150 X 3CMJANELA GUILHOTINA DE CEDRO, DE 120 X 150 X 3CM</v>
      </c>
      <c r="C21681" s="141" t="s">
        <v>63110</v>
      </c>
      <c r="I21681" s="141" t="s">
        <v>14</v>
      </c>
      <c r="J21681" s="649">
        <v>1546.56</v>
      </c>
    </row>
    <row r="21682" spans="1:10" hidden="1">
      <c r="A21682" s="141" t="s">
        <v>63111</v>
      </c>
      <c r="B21682" s="141" t="str">
        <f t="shared" si="338"/>
        <v>JANELA GUILHOTINA DE CEDRO, DE 120 X 150 X 3CMJANELA GUILHOTINA DE CEDRO, DE 120 X 150 X 3CMJANELA GUILHOTINA DE CEDRO, DE 120 X 150 X 3CM</v>
      </c>
      <c r="C21682" s="141" t="s">
        <v>63110</v>
      </c>
      <c r="I21682" s="141" t="s">
        <v>14</v>
      </c>
      <c r="J21682" s="649">
        <v>1546.56</v>
      </c>
    </row>
    <row r="21683" spans="1:10" hidden="1">
      <c r="A21683" s="141" t="s">
        <v>63112</v>
      </c>
      <c r="B21683" s="141" t="str">
        <f t="shared" si="338"/>
        <v>JANELA GUILHOTINA DE CEDRO, DE 150 X 150 X 3CMJANELA GUILHOTINA DE CEDRO, DE 150 X 150 X 3CMJANELA GUILHOTINA DE CEDRO, DE 150 X 150 X 3CM</v>
      </c>
      <c r="C21683" s="141" t="s">
        <v>63113</v>
      </c>
      <c r="I21683" s="141" t="s">
        <v>14</v>
      </c>
      <c r="J21683" s="649">
        <v>1952.96</v>
      </c>
    </row>
    <row r="21684" spans="1:10" hidden="1">
      <c r="A21684" s="141" t="s">
        <v>63114</v>
      </c>
      <c r="B21684" s="141" t="str">
        <f t="shared" si="338"/>
        <v>JANELA GUILHOTINA DE CEDRO, DE 150 X 150 X 3CMJANELA GUILHOTINA DE CEDRO, DE 150 X 150 X 3CMJANELA GUILHOTINA DE CEDRO, DE 150 X 150 X 3CM</v>
      </c>
      <c r="C21684" s="141" t="s">
        <v>63113</v>
      </c>
      <c r="I21684" s="141" t="s">
        <v>14</v>
      </c>
      <c r="J21684" s="649">
        <v>1952.96</v>
      </c>
    </row>
    <row r="21685" spans="1:10" hidden="1">
      <c r="A21685" s="141" t="s">
        <v>63115</v>
      </c>
      <c r="B21685" s="141" t="str">
        <f t="shared" si="338"/>
        <v>PORTA DE FRISOS, DE 80 X 210 X 3,5CMPORTA DE FRISOS, DE 80 X 210 X 3,5CMPORTA DE FRISOS, DE 80 X 210 X 3,5CM</v>
      </c>
      <c r="C21685" s="141" t="s">
        <v>63116</v>
      </c>
      <c r="I21685" s="141" t="s">
        <v>14</v>
      </c>
      <c r="J21685" s="649">
        <v>967.59</v>
      </c>
    </row>
    <row r="21686" spans="1:10" hidden="1">
      <c r="A21686" s="141" t="s">
        <v>63117</v>
      </c>
      <c r="B21686" s="141" t="str">
        <f t="shared" si="338"/>
        <v>PORTA DE FRISOS, DE 80 X 210 X 3,5CMPORTA DE FRISOS, DE 80 X 210 X 3,5CMPORTA DE FRISOS, DE 80 X 210 X 3,5CM</v>
      </c>
      <c r="C21686" s="141" t="s">
        <v>63116</v>
      </c>
      <c r="I21686" s="141" t="s">
        <v>14</v>
      </c>
      <c r="J21686" s="649">
        <v>967.59</v>
      </c>
    </row>
    <row r="21687" spans="1:10" hidden="1">
      <c r="A21687" s="141" t="s">
        <v>63118</v>
      </c>
      <c r="B21687" s="141" t="str">
        <f t="shared" si="338"/>
        <v>CORTE E REMOCAO DO PAV., APICOAMENTO DA LAJE, FORMAS E CONCRETAGEM DOS BERCOS C/CONCR. FCK= 25MPA - 24H, UTILIZ. GRAUTHCORTE E REMOCAO DO PAV., APICOAMENTO DA LAJE, FORMAS E CONCRCORTE E REMOCAO DO PAV., APICOAMENTO DA LAJE, FORMAS E CONCR</v>
      </c>
      <c r="C21687" s="141" t="s">
        <v>63119</v>
      </c>
      <c r="D21687" s="141" t="s">
        <v>63120</v>
      </c>
      <c r="I21687" s="141" t="s">
        <v>285</v>
      </c>
      <c r="J21687" s="649">
        <v>420.83</v>
      </c>
    </row>
    <row r="21688" spans="1:10" hidden="1">
      <c r="A21688" s="141" t="s">
        <v>63121</v>
      </c>
      <c r="B21688" s="141" t="str">
        <f t="shared" si="338"/>
        <v>CORTE E REMOCAO DO PAV., APICOAMENTO DA LAJE, FORMAS E CONCRETAGEM DOS BERCOS C/CONCR. FCK= 25MPA - 24H, UTILIZ. GRAUTHCORTE E REMOCAO DO PAV., APICOAMENTO DA LAJE, FORMAS E CONCRCORTE E REMOCAO DO PAV., APICOAMENTO DA LAJE, FORMAS E CONCR</v>
      </c>
      <c r="C21688" s="141" t="s">
        <v>63119</v>
      </c>
      <c r="D21688" s="141" t="s">
        <v>63120</v>
      </c>
      <c r="I21688" s="141" t="s">
        <v>285</v>
      </c>
      <c r="J21688" s="649">
        <v>401.57</v>
      </c>
    </row>
    <row r="21689" spans="1:10" hidden="1">
      <c r="A21689" s="141" t="s">
        <v>63122</v>
      </c>
      <c r="B21689" s="141" t="str">
        <f t="shared" si="338"/>
        <v>VALOR P/CUSTO DE MATERIA PRIMA NACIONALVALOR P/CUSTO DE MATERIA PRIMA NACIONALVALOR P/CUSTO DE MATERIA PRIMA NACIONAL</v>
      </c>
      <c r="C21689" s="141" t="s">
        <v>63123</v>
      </c>
      <c r="I21689" s="141" t="s">
        <v>14</v>
      </c>
      <c r="J21689" s="649">
        <v>1075.31</v>
      </c>
    </row>
    <row r="21690" spans="1:10" hidden="1">
      <c r="A21690" s="141" t="s">
        <v>63124</v>
      </c>
      <c r="B21690" s="141" t="str">
        <f t="shared" si="338"/>
        <v>VALOR P/CUSTO DE MATERIA PRIMA NACIONALVALOR P/CUSTO DE MATERIA PRIMA NACIONALVALOR P/CUSTO DE MATERIA PRIMA NACIONAL</v>
      </c>
      <c r="C21690" s="141" t="s">
        <v>63123</v>
      </c>
      <c r="I21690" s="141" t="s">
        <v>14</v>
      </c>
      <c r="J21690" s="649">
        <v>1075.31</v>
      </c>
    </row>
    <row r="21691" spans="1:10" hidden="1">
      <c r="A21691" s="141" t="s">
        <v>63125</v>
      </c>
      <c r="B21691" s="141" t="str">
        <f t="shared" si="338"/>
        <v>HORA PRODUTIVA (CP) DE CHASSIS DE CAMINHAO 7,5T, C/MOTORISTAHORA PRODUTIVA (CP) DE CHASSIS DE CAMINHAO 7,5T, C/MOTORISTAHORA PRODUTIVA (CP) DE CHASSIS DE CAMINHAO 7,5T, C/MOTORISTA</v>
      </c>
      <c r="C21691" s="141" t="s">
        <v>63126</v>
      </c>
      <c r="I21691" s="141" t="s">
        <v>143</v>
      </c>
      <c r="J21691" s="649">
        <v>214.41</v>
      </c>
    </row>
    <row r="21692" spans="1:10" hidden="1">
      <c r="A21692" s="141" t="s">
        <v>63127</v>
      </c>
      <c r="B21692" s="141" t="str">
        <f t="shared" si="338"/>
        <v>HORA PRODUTIVA (CP) DE CHASSIS DE CAMINHAO 7,5T, C/MOTORISTAHORA PRODUTIVA (CP) DE CHASSIS DE CAMINHAO 7,5T, C/MOTORISTAHORA PRODUTIVA (CP) DE CHASSIS DE CAMINHAO 7,5T, C/MOTORISTA</v>
      </c>
      <c r="C21692" s="141" t="s">
        <v>63126</v>
      </c>
      <c r="I21692" s="141" t="s">
        <v>143</v>
      </c>
      <c r="J21692" s="649">
        <v>210.84</v>
      </c>
    </row>
    <row r="21693" spans="1:10" hidden="1">
      <c r="A21693" s="141" t="s">
        <v>63128</v>
      </c>
      <c r="B21693" s="141" t="str">
        <f t="shared" si="338"/>
        <v>HORA IMPRODUTIVA C/MOTOR FUNCIONANDO (CF) DE CHASSIS DE CAMINHAO 7,5T, C/MOTORISTAHORA IMPRODUTIVA C/MOTOR FUNCIONANDO (CF) DE CHASSIS DE CAMIHORA IMPRODUTIVA C/MOTOR FUNCIONANDO (CF) DE CHASSIS DE CAMI</v>
      </c>
      <c r="C21693" s="141" t="s">
        <v>63129</v>
      </c>
      <c r="D21693" s="141" t="s">
        <v>63130</v>
      </c>
      <c r="I21693" s="141" t="s">
        <v>143</v>
      </c>
      <c r="J21693" s="649">
        <v>96.32</v>
      </c>
    </row>
    <row r="21694" spans="1:10" hidden="1">
      <c r="A21694" s="141" t="s">
        <v>63131</v>
      </c>
      <c r="B21694" s="141" t="str">
        <f t="shared" si="338"/>
        <v>HORA IMPRODUTIVA C/MOTOR FUNCIONANDO (CF) DE CHASSIS DE CAMINHAO 7,5T, C/MOTORISTAHORA IMPRODUTIVA C/MOTOR FUNCIONANDO (CF) DE CHASSIS DE CAMIHORA IMPRODUTIVA C/MOTOR FUNCIONANDO (CF) DE CHASSIS DE CAMI</v>
      </c>
      <c r="C21694" s="141" t="s">
        <v>63129</v>
      </c>
      <c r="D21694" s="141" t="s">
        <v>63130</v>
      </c>
      <c r="I21694" s="141" t="s">
        <v>143</v>
      </c>
      <c r="J21694" s="649">
        <v>92.75</v>
      </c>
    </row>
    <row r="21695" spans="1:10" hidden="1">
      <c r="A21695" s="141" t="s">
        <v>63132</v>
      </c>
      <c r="B21695" s="141" t="str">
        <f t="shared" si="338"/>
        <v>HORA IMPRODUTIVA C/MOTOR PARADO (CI) DE CHASSIS DE CAMINHAO7,5T, C/MOTORISTAHORA IMPRODUTIVA C/MOTOR PARADO (CI) DE CHASSIS DE CAMINHAOHORA IMPRODUTIVA C/MOTOR PARADO (CI) DE CHASSIS DE CAMINHAO</v>
      </c>
      <c r="C21695" s="141" t="s">
        <v>63133</v>
      </c>
      <c r="D21695" s="141" t="s">
        <v>63134</v>
      </c>
      <c r="I21695" s="141" t="s">
        <v>143</v>
      </c>
      <c r="J21695" s="649">
        <v>81.31</v>
      </c>
    </row>
    <row r="21696" spans="1:10" hidden="1">
      <c r="A21696" s="141" t="s">
        <v>63135</v>
      </c>
      <c r="B21696" s="141" t="str">
        <f t="shared" si="338"/>
        <v>HORA IMPRODUTIVA C/MOTOR PARADO (CI) DE CHASSIS DE CAMINHAO7,5T, C/MOTORISTAHORA IMPRODUTIVA C/MOTOR PARADO (CI) DE CHASSIS DE CAMINHAOHORA IMPRODUTIVA C/MOTOR PARADO (CI) DE CHASSIS DE CAMINHAO</v>
      </c>
      <c r="C21696" s="141" t="s">
        <v>63133</v>
      </c>
      <c r="D21696" s="141" t="s">
        <v>63134</v>
      </c>
      <c r="I21696" s="141" t="s">
        <v>143</v>
      </c>
      <c r="J21696" s="649">
        <v>77.739999999999995</v>
      </c>
    </row>
    <row r="21697" spans="1:10" hidden="1">
      <c r="A21697" s="141" t="s">
        <v>63136</v>
      </c>
      <c r="B21697" s="141" t="str">
        <f t="shared" si="338"/>
        <v>TELA GALVANIZADA 7,5TELA GALVANIZADA 7,5TELA GALVANIZADA 7,5</v>
      </c>
      <c r="C21697" s="141" t="s">
        <v>63137</v>
      </c>
      <c r="I21697" s="141" t="s">
        <v>27</v>
      </c>
      <c r="J21697" s="649">
        <v>35.07</v>
      </c>
    </row>
    <row r="21698" spans="1:10" hidden="1">
      <c r="A21698" s="141" t="s">
        <v>63138</v>
      </c>
      <c r="B21698" s="141" t="str">
        <f t="shared" si="338"/>
        <v>TELA GALVANIZADA 7,5TELA GALVANIZADA 7,5TELA GALVANIZADA 7,5</v>
      </c>
      <c r="C21698" s="141" t="s">
        <v>63137</v>
      </c>
      <c r="I21698" s="141" t="s">
        <v>27</v>
      </c>
      <c r="J21698" s="649">
        <v>35.07</v>
      </c>
    </row>
    <row r="21699" spans="1:10" hidden="1">
      <c r="A21699" s="141" t="s">
        <v>63139</v>
      </c>
      <c r="B21699" s="141" t="str">
        <f t="shared" ref="B21699:B21762" si="339">C21699&amp;D21699&amp;C21699&amp;E21699&amp;F21699&amp;G21699&amp;H21699&amp;C21699</f>
        <v>ARAME GALVANIZADO Nº 10ARAME GALVANIZADO Nº 10ARAME GALVANIZADO Nº 10</v>
      </c>
      <c r="C21699" s="141" t="s">
        <v>63140</v>
      </c>
      <c r="I21699" s="141" t="s">
        <v>4323</v>
      </c>
      <c r="J21699" s="649">
        <v>13.38</v>
      </c>
    </row>
    <row r="21700" spans="1:10" hidden="1">
      <c r="A21700" s="141" t="s">
        <v>63141</v>
      </c>
      <c r="B21700" s="141" t="str">
        <f t="shared" si="339"/>
        <v>ARAME GALVANIZADO Nº 10ARAME GALVANIZADO Nº 10ARAME GALVANIZADO Nº 10</v>
      </c>
      <c r="C21700" s="141" t="s">
        <v>63140</v>
      </c>
      <c r="I21700" s="141" t="s">
        <v>4323</v>
      </c>
      <c r="J21700" s="649">
        <v>13.38</v>
      </c>
    </row>
    <row r="21701" spans="1:10" hidden="1">
      <c r="A21701" s="141" t="s">
        <v>63142</v>
      </c>
      <c r="B21701" s="141" t="str">
        <f t="shared" si="339"/>
        <v>SISMOGRAFO, CONTROLE DE BARULHO, CONTROLE DE PARTICULAS, CONTROLE DE GASESSISMOGRAFO, CONTROLE DE BARULHO, CONTROLE DE PARTICULAS, CONSISMOGRAFO, CONTROLE DE BARULHO, CONTROLE DE PARTICULAS, CON</v>
      </c>
      <c r="C21701" s="141" t="s">
        <v>63143</v>
      </c>
      <c r="D21701" s="141" t="s">
        <v>63144</v>
      </c>
      <c r="I21701" s="141" t="s">
        <v>14</v>
      </c>
      <c r="J21701" s="649">
        <v>3.18</v>
      </c>
    </row>
    <row r="21702" spans="1:10" hidden="1">
      <c r="A21702" s="141" t="s">
        <v>63145</v>
      </c>
      <c r="B21702" s="141" t="str">
        <f t="shared" si="339"/>
        <v>SISMOGRAFO, CONTROLE DE BARULHO, CONTROLE DE PARTICULAS, CONTROLE DE GASESSISMOGRAFO, CONTROLE DE BARULHO, CONTROLE DE PARTICULAS, CONSISMOGRAFO, CONTROLE DE BARULHO, CONTROLE DE PARTICULAS, CON</v>
      </c>
      <c r="C21702" s="141" t="s">
        <v>63143</v>
      </c>
      <c r="D21702" s="141" t="s">
        <v>63144</v>
      </c>
      <c r="I21702" s="141" t="s">
        <v>14</v>
      </c>
      <c r="J21702" s="649">
        <v>3.18</v>
      </c>
    </row>
    <row r="21703" spans="1:10" hidden="1">
      <c r="A21703" s="141" t="s">
        <v>63146</v>
      </c>
      <c r="B21703" s="141" t="str">
        <f t="shared" si="339"/>
        <v>SINALIZACAO, LIMP. E CONSERVACAO DA AREA ADJACENTE, COMLURB, SEGUROS, TELAS, LONAS, CORDAS, PAIOIS, MANGUEIRAS, ETC.SINALIZACAO, LIMP. E CONSERVACAO DA AREA ADJACENTE, COMLURB,SINALIZACAO, LIMP. E CONSERVACAO DA AREA ADJACENTE, COMLURB,</v>
      </c>
      <c r="C21703" s="141" t="s">
        <v>63147</v>
      </c>
      <c r="D21703" s="141" t="s">
        <v>63148</v>
      </c>
      <c r="I21703" s="141" t="s">
        <v>14</v>
      </c>
      <c r="J21703" s="649">
        <v>2988.7</v>
      </c>
    </row>
    <row r="21704" spans="1:10" hidden="1">
      <c r="A21704" s="141" t="s">
        <v>63149</v>
      </c>
      <c r="B21704" s="141" t="str">
        <f t="shared" si="339"/>
        <v>SINALIZACAO, LIMP. E CONSERVACAO DA AREA ADJACENTE, COMLURB, SEGUROS, TELAS, LONAS, CORDAS, PAIOIS, MANGUEIRAS, ETC.SINALIZACAO, LIMP. E CONSERVACAO DA AREA ADJACENTE, COMLURB,SINALIZACAO, LIMP. E CONSERVACAO DA AREA ADJACENTE, COMLURB,</v>
      </c>
      <c r="C21704" s="141" t="s">
        <v>63147</v>
      </c>
      <c r="D21704" s="141" t="s">
        <v>63148</v>
      </c>
      <c r="I21704" s="141" t="s">
        <v>14</v>
      </c>
      <c r="J21704" s="649">
        <v>2812.26</v>
      </c>
    </row>
    <row r="21705" spans="1:10" hidden="1">
      <c r="A21705" s="141" t="s">
        <v>63150</v>
      </c>
      <c r="B21705" s="141" t="str">
        <f t="shared" si="339"/>
        <v>PERFIL "H" DE ACO CARBONO, P/USOS GERAIS, PADRAO AMERICANO,COMPR. USUAL, PRECO DE USINA, DE 6" X 6". FORN.PERFIL "H" DE ACO CARBONO, P/USOS GERAIS, PADRAO AMERICANO,PERFIL "H" DE ACO CARBONO, P/USOS GERAIS, PADRAO AMERICANO,</v>
      </c>
      <c r="C21705" s="141" t="s">
        <v>63151</v>
      </c>
      <c r="D21705" s="141" t="s">
        <v>63152</v>
      </c>
      <c r="I21705" s="141" t="s">
        <v>4323</v>
      </c>
      <c r="J21705" s="649">
        <v>5.09</v>
      </c>
    </row>
    <row r="21706" spans="1:10" hidden="1">
      <c r="A21706" s="141" t="s">
        <v>63153</v>
      </c>
      <c r="B21706" s="141" t="str">
        <f t="shared" si="339"/>
        <v>PERFIL "H" DE ACO CARBONO, P/USOS GERAIS, PADRAO AMERICANO,COMPR. USUAL, PRECO DE USINA, DE 6" X 6". FORN.PERFIL "H" DE ACO CARBONO, P/USOS GERAIS, PADRAO AMERICANO,PERFIL "H" DE ACO CARBONO, P/USOS GERAIS, PADRAO AMERICANO,</v>
      </c>
      <c r="C21706" s="141" t="s">
        <v>63151</v>
      </c>
      <c r="D21706" s="141" t="s">
        <v>63152</v>
      </c>
      <c r="I21706" s="141" t="s">
        <v>4323</v>
      </c>
      <c r="J21706" s="649">
        <v>5.09</v>
      </c>
    </row>
    <row r="21707" spans="1:10" hidden="1">
      <c r="A21707" s="141" t="s">
        <v>63154</v>
      </c>
      <c r="B21707" s="141" t="str">
        <f t="shared" si="339"/>
        <v>PERFIL "U" DE ACO CARBONO, P/USOS GERAIS, PADRAO AMERICANO,COMPR. USUAL, PRECO DE USINA, DE 6" X 2". FORN.PERFIL "U" DE ACO CARBONO, P/USOS GERAIS, PADRAO AMERICANO,PERFIL "U" DE ACO CARBONO, P/USOS GERAIS, PADRAO AMERICANO,</v>
      </c>
      <c r="C21707" s="141" t="s">
        <v>63155</v>
      </c>
      <c r="D21707" s="141" t="s">
        <v>63156</v>
      </c>
      <c r="I21707" s="141" t="s">
        <v>4323</v>
      </c>
      <c r="J21707" s="649">
        <v>4.96</v>
      </c>
    </row>
    <row r="21708" spans="1:10" hidden="1">
      <c r="A21708" s="141" t="s">
        <v>63157</v>
      </c>
      <c r="B21708" s="141" t="str">
        <f t="shared" si="339"/>
        <v>PERFIL "U" DE ACO CARBONO, P/USOS GERAIS, PADRAO AMERICANO,COMPR. USUAL, PRECO DE USINA, DE 6" X 2". FORN.PERFIL "U" DE ACO CARBONO, P/USOS GERAIS, PADRAO AMERICANO,PERFIL "U" DE ACO CARBONO, P/USOS GERAIS, PADRAO AMERICANO,</v>
      </c>
      <c r="C21708" s="141" t="s">
        <v>63155</v>
      </c>
      <c r="D21708" s="141" t="s">
        <v>63156</v>
      </c>
      <c r="I21708" s="141" t="s">
        <v>4323</v>
      </c>
      <c r="J21708" s="649">
        <v>4.96</v>
      </c>
    </row>
    <row r="21709" spans="1:10" hidden="1">
      <c r="A21709" s="141" t="s">
        <v>63158</v>
      </c>
      <c r="B21709" s="141" t="str">
        <f t="shared" si="339"/>
        <v>BARRA CHATA DE ACO CARBONO, P/USOS GERAIS, PADRAO AMERICANO, FABRICACAO USUAL, PRECO DE USINA, DE 5" X 1/2". FORN.BARRA CHATA DE ACO CARBONO, P/USOS GERAIS, PADRAO AMERICANO,BARRA CHATA DE ACO CARBONO, P/USOS GERAIS, PADRAO AMERICANO,</v>
      </c>
      <c r="C21709" s="141" t="s">
        <v>63159</v>
      </c>
      <c r="D21709" s="141" t="s">
        <v>63160</v>
      </c>
      <c r="I21709" s="141" t="s">
        <v>4323</v>
      </c>
      <c r="J21709" s="649">
        <v>4.59</v>
      </c>
    </row>
    <row r="21710" spans="1:10" hidden="1">
      <c r="A21710" s="141" t="s">
        <v>63161</v>
      </c>
      <c r="B21710" s="141" t="str">
        <f t="shared" si="339"/>
        <v>BARRA CHATA DE ACO CARBONO, P/USOS GERAIS, PADRAO AMERICANO, FABRICACAO USUAL, PRECO DE USINA, DE 5" X 1/2". FORN.BARRA CHATA DE ACO CARBONO, P/USOS GERAIS, PADRAO AMERICANO,BARRA CHATA DE ACO CARBONO, P/USOS GERAIS, PADRAO AMERICANO,</v>
      </c>
      <c r="C21710" s="141" t="s">
        <v>63159</v>
      </c>
      <c r="D21710" s="141" t="s">
        <v>63160</v>
      </c>
      <c r="I21710" s="141" t="s">
        <v>4323</v>
      </c>
      <c r="J21710" s="649">
        <v>4.59</v>
      </c>
    </row>
    <row r="21711" spans="1:10" hidden="1">
      <c r="A21711" s="141" t="s">
        <v>63162</v>
      </c>
      <c r="B21711" s="141" t="str">
        <f t="shared" si="339"/>
        <v>IMPLANTACAO DE PLACAS DE SINALIZACAO VERTICAL EM RODOVIAS,INCL.TRANSP.,C/MOTORISTA,P/DUAS CASTANHAS.IMPLANTACAO DE PLACAS DE SINALIZACAO VERTICAL EM RODOVIAS,INIMPLANTACAO DE PLACAS DE SINALIZACAO VERTICAL EM RODOVIAS,IN</v>
      </c>
      <c r="C21711" s="141" t="s">
        <v>63163</v>
      </c>
      <c r="D21711" s="141" t="s">
        <v>63164</v>
      </c>
      <c r="I21711" s="141" t="s">
        <v>27</v>
      </c>
      <c r="J21711" s="649">
        <v>52.63</v>
      </c>
    </row>
    <row r="21712" spans="1:10" hidden="1">
      <c r="A21712" s="141" t="s">
        <v>63165</v>
      </c>
      <c r="B21712" s="141" t="str">
        <f t="shared" si="339"/>
        <v>IMPLANTACAO DE PLACAS DE SINALIZACAO VERTICAL EM RODOVIAS,INCL.TRANSP.,C/MOTORISTA,P/DUAS CASTANHAS.IMPLANTACAO DE PLACAS DE SINALIZACAO VERTICAL EM RODOVIAS,INIMPLANTACAO DE PLACAS DE SINALIZACAO VERTICAL EM RODOVIAS,IN</v>
      </c>
      <c r="C21712" s="141" t="s">
        <v>63163</v>
      </c>
      <c r="D21712" s="141" t="s">
        <v>63164</v>
      </c>
      <c r="I21712" s="141" t="s">
        <v>27</v>
      </c>
      <c r="J21712" s="649">
        <v>49.77</v>
      </c>
    </row>
    <row r="21713" spans="1:10" hidden="1">
      <c r="A21713" s="141" t="s">
        <v>63166</v>
      </c>
      <c r="B21713" s="141" t="str">
        <f t="shared" si="339"/>
        <v>IMPLANTACAO DE PLACAS DE SINALIZACAO VERTICAL EM RODOVIAS,INCL.TRANSP.,C/MOTORISTA,P/UM OU DOIS POSTES DE MADEIRA LEI.IMPLANTACAO DE PLACAS DE SINALIZACAO VERTICAL EM RODOVIAS,INIMPLANTACAO DE PLACAS DE SINALIZACAO VERTICAL EM RODOVIAS,IN</v>
      </c>
      <c r="C21713" s="141" t="s">
        <v>63163</v>
      </c>
      <c r="D21713" s="141" t="s">
        <v>63167</v>
      </c>
      <c r="I21713" s="141" t="s">
        <v>27</v>
      </c>
      <c r="J21713" s="649">
        <v>74.599999999999994</v>
      </c>
    </row>
    <row r="21714" spans="1:10" hidden="1">
      <c r="A21714" s="141" t="s">
        <v>63168</v>
      </c>
      <c r="B21714" s="141" t="str">
        <f t="shared" si="339"/>
        <v>IMPLANTACAO DE PLACAS DE SINALIZACAO VERTICAL EM RODOVIAS,INCL.TRANSP.,C/MOTORISTA,P/UM OU DOIS POSTES DE MADEIRA LEI.IMPLANTACAO DE PLACAS DE SINALIZACAO VERTICAL EM RODOVIAS,INIMPLANTACAO DE PLACAS DE SINALIZACAO VERTICAL EM RODOVIAS,IN</v>
      </c>
      <c r="C21714" s="141" t="s">
        <v>63163</v>
      </c>
      <c r="D21714" s="141" t="s">
        <v>63167</v>
      </c>
      <c r="I21714" s="141" t="s">
        <v>27</v>
      </c>
      <c r="J21714" s="649">
        <v>70.52</v>
      </c>
    </row>
    <row r="21715" spans="1:10" hidden="1">
      <c r="A21715" s="141" t="s">
        <v>63169</v>
      </c>
      <c r="B21715" s="141" t="str">
        <f t="shared" si="339"/>
        <v>USINAGEM DE BRITA PARA OBTENSAO DE BRITA GRADUADA SENDO O PRECO REFERIDO AO M3 BRITA GRAD.COMPARTADAUSINAGEM DE BRITA PARA OBTENSAO DE BRITA GRADUADA SENDO O PRUSINAGEM DE BRITA PARA OBTENSAO DE BRITA GRADUADA SENDO O PR</v>
      </c>
      <c r="C21715" s="141" t="s">
        <v>63170</v>
      </c>
      <c r="D21715" s="141" t="s">
        <v>63171</v>
      </c>
      <c r="I21715" s="141" t="s">
        <v>4524</v>
      </c>
      <c r="J21715" s="649">
        <v>7.35</v>
      </c>
    </row>
    <row r="21716" spans="1:10" hidden="1">
      <c r="A21716" s="141" t="s">
        <v>63172</v>
      </c>
      <c r="B21716" s="141" t="str">
        <f t="shared" si="339"/>
        <v>USINAGEM DE BRITA PARA OBTENSAO DE BRITA GRADUADA SENDO O PRECO REFERIDO AO M3 BRITA GRAD.COMPARTADAUSINAGEM DE BRITA PARA OBTENSAO DE BRITA GRADUADA SENDO O PRUSINAGEM DE BRITA PARA OBTENSAO DE BRITA GRADUADA SENDO O PR</v>
      </c>
      <c r="C21716" s="141" t="s">
        <v>63170</v>
      </c>
      <c r="D21716" s="141" t="s">
        <v>63171</v>
      </c>
      <c r="I21716" s="141" t="s">
        <v>4524</v>
      </c>
      <c r="J21716" s="649">
        <v>7.2</v>
      </c>
    </row>
    <row r="21717" spans="1:10" hidden="1">
      <c r="A21717" s="141" t="s">
        <v>63173</v>
      </c>
      <c r="B21717" s="141" t="str">
        <f t="shared" si="339"/>
        <v>FORMA METALICA PARA CONCRETO,COM FORNECIMENTO,CONFECCAO,MONTAGEM E DESMONTAGEM COM 25 VEZES UTILIZACAO,EXCLUSIVE ESCORAMFORMA METALICA PARA CONCRETO,COM FORNECIMENTO,CONFECCAO,MONTENTOFORMA METALICA PARA CONCRETO,COM FORNECIMENTO,CONFECCAO,MONT</v>
      </c>
      <c r="C21717" s="141" t="s">
        <v>63174</v>
      </c>
      <c r="D21717" s="141" t="s">
        <v>63175</v>
      </c>
      <c r="E21717" s="141" t="s">
        <v>26182</v>
      </c>
      <c r="I21717" s="141" t="s">
        <v>27</v>
      </c>
      <c r="J21717" s="649">
        <v>46.71</v>
      </c>
    </row>
    <row r="21718" spans="1:10" hidden="1">
      <c r="A21718" s="141" t="s">
        <v>63176</v>
      </c>
      <c r="B21718" s="141" t="str">
        <f t="shared" si="339"/>
        <v>FORMA METALICA PARA CONCRETO,COM FORNECIMENTO,CONFECCAO,MONTAGEM E DESMONTAGEM COM 25 VEZES UTILIZACAO,EXCLUSIVE ESCORAMFORMA METALICA PARA CONCRETO,COM FORNECIMENTO,CONFECCAO,MONTENTOFORMA METALICA PARA CONCRETO,COM FORNECIMENTO,CONFECCAO,MONT</v>
      </c>
      <c r="C21718" s="141" t="s">
        <v>63174</v>
      </c>
      <c r="D21718" s="141" t="s">
        <v>63175</v>
      </c>
      <c r="E21718" s="141" t="s">
        <v>26182</v>
      </c>
      <c r="I21718" s="141" t="s">
        <v>27</v>
      </c>
      <c r="J21718" s="649">
        <v>44.89</v>
      </c>
    </row>
    <row r="21719" spans="1:10" hidden="1">
      <c r="A21719" s="141" t="s">
        <v>63177</v>
      </c>
      <c r="B21719" s="141" t="str">
        <f t="shared" si="339"/>
        <v>MEIO FIO DE CONC. SIMPLES(FCK=15 MPA), MOLDADO NO LOCAL, TIPO DER-RJ, MED. 0,15M BASE, ALT. 0,30M. FORN., ESCAV E REATERMEIO FIO DE CONC. SIMPLES(FCK=15 MPA), MOLDADO NO LOCAL, TIPMEIO FIO DE CONC. SIMPLES(FCK=15 MPA), MOLDADO NO LOCAL, TIP</v>
      </c>
      <c r="C21719" s="141" t="s">
        <v>63178</v>
      </c>
      <c r="D21719" s="141" t="s">
        <v>63179</v>
      </c>
      <c r="I21719" s="141" t="s">
        <v>285</v>
      </c>
      <c r="J21719" s="649">
        <v>83.86</v>
      </c>
    </row>
    <row r="21720" spans="1:10" hidden="1">
      <c r="A21720" s="141" t="s">
        <v>63180</v>
      </c>
      <c r="B21720" s="141" t="str">
        <f t="shared" si="339"/>
        <v>MEIO FIO DE CONC. SIMPLES(FCK=15 MPA), MOLDADO NO LOCAL, TIPO DER-RJ, MED. 0,15M BASE, ALT. 0,30M. FORN., ESCAV E REATERMEIO FIO DE CONC. SIMPLES(FCK=15 MPA), MOLDADO NO LOCAL, TIPMEIO FIO DE CONC. SIMPLES(FCK=15 MPA), MOLDADO NO LOCAL, TIP</v>
      </c>
      <c r="C21720" s="141" t="s">
        <v>63178</v>
      </c>
      <c r="D21720" s="141" t="s">
        <v>63179</v>
      </c>
      <c r="I21720" s="141" t="s">
        <v>285</v>
      </c>
      <c r="J21720" s="649">
        <v>77.540000000000006</v>
      </c>
    </row>
    <row r="21721" spans="1:10" hidden="1">
      <c r="A21721" s="141" t="s">
        <v>63181</v>
      </c>
      <c r="B21721" s="141" t="str">
        <f t="shared" si="339"/>
        <v>ALUGUEL HORARIO PRODUTIVO DE LAMA ASFALTICA COMPREENDENDO A-PENAS DEPRECIACAO,JUROS E MANUTENCAO (EXCLUSIVE OPERACAO)ALUGUEL HORARIO PRODUTIVO DE LAMA ASFALTICA COMPREENDENDO A-ALUGUEL HORARIO PRODUTIVO DE LAMA ASFALTICA COMPREENDENDO A-</v>
      </c>
      <c r="C21721" s="141" t="s">
        <v>63182</v>
      </c>
      <c r="D21721" s="141" t="s">
        <v>63183</v>
      </c>
      <c r="I21721" s="141" t="s">
        <v>143</v>
      </c>
      <c r="J21721" s="649">
        <v>152.78</v>
      </c>
    </row>
    <row r="21722" spans="1:10" hidden="1">
      <c r="A21722" s="141" t="s">
        <v>63184</v>
      </c>
      <c r="B21722" s="141" t="str">
        <f t="shared" si="339"/>
        <v>ALUGUEL HORARIO PRODUTIVO DE LAMA ASFALTICA COMPREENDENDO A-PENAS DEPRECIACAO,JUROS E MANUTENCAO (EXCLUSIVE OPERACAO)ALUGUEL HORARIO PRODUTIVO DE LAMA ASFALTICA COMPREENDENDO A-ALUGUEL HORARIO PRODUTIVO DE LAMA ASFALTICA COMPREENDENDO A-</v>
      </c>
      <c r="C21722" s="141" t="s">
        <v>63182</v>
      </c>
      <c r="D21722" s="141" t="s">
        <v>63183</v>
      </c>
      <c r="I21722" s="141" t="s">
        <v>143</v>
      </c>
      <c r="J21722" s="649">
        <v>152.78</v>
      </c>
    </row>
    <row r="21723" spans="1:10" hidden="1">
      <c r="A21723" s="141" t="s">
        <v>63185</v>
      </c>
      <c r="B21723" s="141" t="str">
        <f t="shared" si="339"/>
        <v>DISTANCIOMETRO ELETRONICO ACOPLADO A TEODOLITO.DISTANCIOMETRO ELETRONICO ACOPLADO A TEODOLITO.DISTANCIOMETRO ELETRONICO ACOPLADO A TEODOLITO.</v>
      </c>
      <c r="C21723" s="141" t="s">
        <v>63186</v>
      </c>
      <c r="I21723" s="141" t="s">
        <v>143</v>
      </c>
      <c r="J21723" s="649">
        <v>4.26</v>
      </c>
    </row>
    <row r="21724" spans="1:10" hidden="1">
      <c r="A21724" s="141" t="s">
        <v>63187</v>
      </c>
      <c r="B21724" s="141" t="str">
        <f t="shared" si="339"/>
        <v>DISTANCIOMETRO ELETRONICO ACOPLADO A TEODOLITO.DISTANCIOMETRO ELETRONICO ACOPLADO A TEODOLITO.DISTANCIOMETRO ELETRONICO ACOPLADO A TEODOLITO.</v>
      </c>
      <c r="C21724" s="141" t="s">
        <v>63186</v>
      </c>
      <c r="I21724" s="141" t="s">
        <v>143</v>
      </c>
      <c r="J21724" s="649">
        <v>4.26</v>
      </c>
    </row>
    <row r="21725" spans="1:10" hidden="1">
      <c r="A21725" s="141" t="s">
        <v>63188</v>
      </c>
      <c r="B21725" s="141" t="str">
        <f t="shared" si="339"/>
        <v>NIVEL WILD-NA-ZNIVEL WILD-NA-ZNIVEL WILD-NA-Z</v>
      </c>
      <c r="C21725" s="141" t="s">
        <v>63189</v>
      </c>
      <c r="I21725" s="141" t="s">
        <v>143</v>
      </c>
      <c r="J21725" s="649">
        <v>0.46</v>
      </c>
    </row>
    <row r="21726" spans="1:10" hidden="1">
      <c r="A21726" s="141" t="s">
        <v>63190</v>
      </c>
      <c r="B21726" s="141" t="str">
        <f t="shared" si="339"/>
        <v>NIVEL WILD-NA-ZNIVEL WILD-NA-ZNIVEL WILD-NA-Z</v>
      </c>
      <c r="C21726" s="141" t="s">
        <v>63189</v>
      </c>
      <c r="I21726" s="141" t="s">
        <v>143</v>
      </c>
      <c r="J21726" s="649">
        <v>0.46</v>
      </c>
    </row>
    <row r="21727" spans="1:10" hidden="1">
      <c r="A21727" s="141" t="s">
        <v>63191</v>
      </c>
      <c r="B21727" s="141" t="str">
        <f t="shared" si="339"/>
        <v>FORN E COLOC. EM ENCOSTA DE MARCOS TOPOGRAFICOS DE CONCRETOCOM PINO DE REFERENCIA DE LATAO.FORN E COLOC. EM ENCOSTA DE MARCOS TOPOGRAFICOS DE CONCRETOFORN E COLOC. EM ENCOSTA DE MARCOS TOPOGRAFICOS DE CONCRETO</v>
      </c>
      <c r="C21727" s="141" t="s">
        <v>63192</v>
      </c>
      <c r="D21727" s="141" t="s">
        <v>63193</v>
      </c>
      <c r="I21727" s="141" t="s">
        <v>14</v>
      </c>
      <c r="J21727" s="649">
        <v>89.49</v>
      </c>
    </row>
    <row r="21728" spans="1:10" hidden="1">
      <c r="A21728" s="141" t="s">
        <v>63194</v>
      </c>
      <c r="B21728" s="141" t="str">
        <f t="shared" si="339"/>
        <v>FORN E COLOC. EM ENCOSTA DE MARCOS TOPOGRAFICOS DE CONCRETOCOM PINO DE REFERENCIA DE LATAO.FORN E COLOC. EM ENCOSTA DE MARCOS TOPOGRAFICOS DE CONCRETOFORN E COLOC. EM ENCOSTA DE MARCOS TOPOGRAFICOS DE CONCRETO</v>
      </c>
      <c r="C21728" s="141" t="s">
        <v>63192</v>
      </c>
      <c r="D21728" s="141" t="s">
        <v>63193</v>
      </c>
      <c r="I21728" s="141" t="s">
        <v>14</v>
      </c>
      <c r="J21728" s="649">
        <v>79.77</v>
      </c>
    </row>
    <row r="21729" spans="1:10" hidden="1">
      <c r="A21729" s="141" t="s">
        <v>63195</v>
      </c>
      <c r="B21729" s="141" t="str">
        <f t="shared" si="339"/>
        <v>BASE DE BRITA CORRIDA INCLUSIVE FORNECIMENTO DOS MATERIAISMEDIDA APOS A COMPACTACAO.BASE DE BRITA CORRIDA INCLUSIVE FORNECIMENTO DOS MATERIAISBASE DE BRITA CORRIDA INCLUSIVE FORNECIMENTO DOS MATERIAIS</v>
      </c>
      <c r="C21729" s="141" t="s">
        <v>63196</v>
      </c>
      <c r="D21729" s="141" t="s">
        <v>63197</v>
      </c>
      <c r="I21729" s="141" t="s">
        <v>63198</v>
      </c>
      <c r="J21729" s="649">
        <v>159.94999999999999</v>
      </c>
    </row>
    <row r="21730" spans="1:10" hidden="1">
      <c r="A21730" s="141" t="s">
        <v>63199</v>
      </c>
      <c r="B21730" s="141" t="str">
        <f t="shared" si="339"/>
        <v>BASE DE BRITA CORRIDA INCLUSIVE FORNECIMENTO DOS MATERIAISMEDIDA APOS A COMPACTACAO.BASE DE BRITA CORRIDA INCLUSIVE FORNECIMENTO DOS MATERIAISBASE DE BRITA CORRIDA INCLUSIVE FORNECIMENTO DOS MATERIAIS</v>
      </c>
      <c r="C21730" s="141" t="s">
        <v>63196</v>
      </c>
      <c r="D21730" s="141" t="s">
        <v>63197</v>
      </c>
      <c r="I21730" s="141" t="s">
        <v>63198</v>
      </c>
      <c r="J21730" s="649">
        <v>159.43</v>
      </c>
    </row>
    <row r="21731" spans="1:10" hidden="1">
      <c r="A21731" s="141" t="s">
        <v>63200</v>
      </c>
      <c r="B21731" s="141" t="str">
        <f t="shared" si="339"/>
        <v>REVESTIMENTO D/CONCRETO BETUMINOSO USINADO A QUENTE COM 5CMDE ESPESSURA EXCLUIDO O TRANSPORTE D/USINA PARA A PISTA.REVESTIMENTO D/CONCRETO BETUMINOSO USINADO A QUENTE COM 5CMREVESTIMENTO D/CONCRETO BETUMINOSO USINADO A QUENTE COM 5CM</v>
      </c>
      <c r="C21731" s="141" t="s">
        <v>63201</v>
      </c>
      <c r="D21731" s="141" t="s">
        <v>63202</v>
      </c>
      <c r="I21731" s="141" t="s">
        <v>63203</v>
      </c>
      <c r="J21731" s="649">
        <v>54.59</v>
      </c>
    </row>
    <row r="21732" spans="1:10" hidden="1">
      <c r="A21732" s="141" t="s">
        <v>63204</v>
      </c>
      <c r="B21732" s="141" t="str">
        <f t="shared" si="339"/>
        <v>REVESTIMENTO D/CONCRETO BETUMINOSO USINADO A QUENTE COM 5CMDE ESPESSURA EXCLUIDO O TRANSPORTE D/USINA PARA A PISTA.REVESTIMENTO D/CONCRETO BETUMINOSO USINADO A QUENTE COM 5CMREVESTIMENTO D/CONCRETO BETUMINOSO USINADO A QUENTE COM 5CM</v>
      </c>
      <c r="C21732" s="141" t="s">
        <v>63201</v>
      </c>
      <c r="D21732" s="141" t="s">
        <v>63202</v>
      </c>
      <c r="I21732" s="141" t="s">
        <v>63203</v>
      </c>
      <c r="J21732" s="649">
        <v>54.1</v>
      </c>
    </row>
    <row r="21733" spans="1:10" hidden="1">
      <c r="A21733" s="141" t="s">
        <v>63205</v>
      </c>
      <c r="B21733" s="141" t="str">
        <f t="shared" si="339"/>
        <v>REGULARIZACAO DE SUB-LEITO DE ACORDO COM O DER-RJ EXCLUSIVETRANSPORTE E ESCAVACAO DE CORRETIVOS.REGULARIZACAO DE SUB-LEITO DE ACORDO COM O DER-RJ EXCLUSIVEREGULARIZACAO DE SUB-LEITO DE ACORDO COM O DER-RJ EXCLUSIVE</v>
      </c>
      <c r="C21733" s="141" t="s">
        <v>63206</v>
      </c>
      <c r="D21733" s="141" t="s">
        <v>63207</v>
      </c>
      <c r="I21733" s="141" t="s">
        <v>63203</v>
      </c>
      <c r="J21733" s="649">
        <v>2.16</v>
      </c>
    </row>
    <row r="21734" spans="1:10" hidden="1">
      <c r="A21734" s="141" t="s">
        <v>63208</v>
      </c>
      <c r="B21734" s="141" t="str">
        <f t="shared" si="339"/>
        <v>REGULARIZACAO DE SUB-LEITO DE ACORDO COM O DER-RJ EXCLUSIVETRANSPORTE E ESCAVACAO DE CORRETIVOS.REGULARIZACAO DE SUB-LEITO DE ACORDO COM O DER-RJ EXCLUSIVEREGULARIZACAO DE SUB-LEITO DE ACORDO COM O DER-RJ EXCLUSIVE</v>
      </c>
      <c r="C21734" s="141" t="s">
        <v>63206</v>
      </c>
      <c r="D21734" s="141" t="s">
        <v>63207</v>
      </c>
      <c r="I21734" s="141" t="s">
        <v>63203</v>
      </c>
      <c r="J21734" s="649">
        <v>2.1</v>
      </c>
    </row>
    <row r="21735" spans="1:10" hidden="1">
      <c r="A21735" s="141" t="s">
        <v>63209</v>
      </c>
      <c r="B21735" s="141" t="str">
        <f t="shared" si="339"/>
        <v>IMPRIMACAO DE BASE DE PAVIMENTACAO DE ACORDO COM AS INSTRUCOES PARA EXECUCAO DO DER-RJIMPRIMACAO DE BASE DE PAVIMENTACAO DE ACORDO COM AS INSTRUCOIMPRIMACAO DE BASE DE PAVIMENTACAO DE ACORDO COM AS INSTRUCO</v>
      </c>
      <c r="C21735" s="141" t="s">
        <v>63210</v>
      </c>
      <c r="D21735" s="141" t="s">
        <v>63211</v>
      </c>
      <c r="I21735" s="141" t="s">
        <v>63203</v>
      </c>
      <c r="J21735" s="649">
        <v>8.3699999999999992</v>
      </c>
    </row>
    <row r="21736" spans="1:10" hidden="1">
      <c r="A21736" s="141" t="s">
        <v>63212</v>
      </c>
      <c r="B21736" s="141" t="str">
        <f t="shared" si="339"/>
        <v>IMPRIMACAO DE BASE DE PAVIMENTACAO DE ACORDO COM AS INSTRUCOES PARA EXECUCAO DO DER-RJIMPRIMACAO DE BASE DE PAVIMENTACAO DE ACORDO COM AS INSTRUCOIMPRIMACAO DE BASE DE PAVIMENTACAO DE ACORDO COM AS INSTRUCO</v>
      </c>
      <c r="C21736" s="141" t="s">
        <v>63210</v>
      </c>
      <c r="D21736" s="141" t="s">
        <v>63211</v>
      </c>
      <c r="I21736" s="141" t="s">
        <v>63203</v>
      </c>
      <c r="J21736" s="649">
        <v>8.34</v>
      </c>
    </row>
    <row r="21737" spans="1:10" hidden="1">
      <c r="A21737" s="141" t="s">
        <v>63213</v>
      </c>
      <c r="B21737" s="141" t="str">
        <f t="shared" si="339"/>
        <v>PAVIMENTACAO COM PARALELEPIPEDOS SENDO REJUNTAMENTO COM BETUME E CASCALINHOPAVIMENTACAO COM PARALELEPIPEDOS SENDO REJUNTAMENTO COM BETUPAVIMENTACAO COM PARALELEPIPEDOS SENDO REJUNTAMENTO COM BETU</v>
      </c>
      <c r="C21737" s="141" t="s">
        <v>63214</v>
      </c>
      <c r="D21737" s="141" t="s">
        <v>63215</v>
      </c>
      <c r="I21737" s="141" t="s">
        <v>63203</v>
      </c>
      <c r="J21737" s="649">
        <v>158.03</v>
      </c>
    </row>
    <row r="21738" spans="1:10" hidden="1">
      <c r="A21738" s="141" t="s">
        <v>63216</v>
      </c>
      <c r="B21738" s="141" t="str">
        <f t="shared" si="339"/>
        <v>PAVIMENTACAO COM PARALELEPIPEDOS SENDO REJUNTAMENTO COM BETUME E CASCALINHOPAVIMENTACAO COM PARALELEPIPEDOS SENDO REJUNTAMENTO COM BETUPAVIMENTACAO COM PARALELEPIPEDOS SENDO REJUNTAMENTO COM BETU</v>
      </c>
      <c r="C21738" s="141" t="s">
        <v>63214</v>
      </c>
      <c r="D21738" s="141" t="s">
        <v>63215</v>
      </c>
      <c r="I21738" s="141" t="s">
        <v>63203</v>
      </c>
      <c r="J21738" s="649">
        <v>152.71</v>
      </c>
    </row>
    <row r="21739" spans="1:10" hidden="1">
      <c r="A21739" s="141" t="s">
        <v>63217</v>
      </c>
      <c r="B21739" s="141" t="str">
        <f t="shared" si="339"/>
        <v>CAPA SELANTE C/APLICACAO ASFALTO NIPROPORCAO 1,1 A 1,4 LITRO/M2,DISTRIBUICAO AGREGADOS (5 A 15KG/M2) COMPACT-ROLO.CAPA SELANTE C/APLICACAO ASFALTO NIPROPORCAO 1,1 A 1,4 LITROCAPA SELANTE C/APLICACAO ASFALTO NIPROPORCAO 1,1 A 1,4 LITRO</v>
      </c>
      <c r="C21739" s="141" t="s">
        <v>63218</v>
      </c>
      <c r="D21739" s="141" t="s">
        <v>63219</v>
      </c>
      <c r="I21739" s="141" t="s">
        <v>63203</v>
      </c>
      <c r="J21739" s="649">
        <v>6.31</v>
      </c>
    </row>
    <row r="21740" spans="1:10" hidden="1">
      <c r="A21740" s="141" t="s">
        <v>63220</v>
      </c>
      <c r="B21740" s="141" t="str">
        <f t="shared" si="339"/>
        <v>CAPA SELANTE C/APLICACAO ASFALTO NIPROPORCAO 1,1 A 1,4 LITRO/M2,DISTRIBUICAO AGREGADOS (5 A 15KG/M2) COMPACT-ROLO.CAPA SELANTE C/APLICACAO ASFALTO NIPROPORCAO 1,1 A 1,4 LITROCAPA SELANTE C/APLICACAO ASFALTO NIPROPORCAO 1,1 A 1,4 LITRO</v>
      </c>
      <c r="C21740" s="141" t="s">
        <v>63218</v>
      </c>
      <c r="D21740" s="141" t="s">
        <v>63219</v>
      </c>
      <c r="I21740" s="141" t="s">
        <v>63203</v>
      </c>
      <c r="J21740" s="649">
        <v>6.28</v>
      </c>
    </row>
    <row r="21741" spans="1:10" hidden="1">
      <c r="A21741" s="141" t="s">
        <v>63221</v>
      </c>
      <c r="B21741" s="141" t="str">
        <f t="shared" si="339"/>
        <v>PINTURA DE LIGACAO DE ACORDO COM AS INSTRUCOES PARA EXECUCAO DO DER-RJPINTURA DE LIGACAO DE ACORDO COM AS INSTRUCOES PARA EXECUCAOPINTURA DE LIGACAO DE ACORDO COM AS INSTRUCOES PARA EXECUCAO</v>
      </c>
      <c r="C21741" s="141" t="s">
        <v>63222</v>
      </c>
      <c r="D21741" s="141" t="s">
        <v>63223</v>
      </c>
      <c r="I21741" s="141" t="s">
        <v>63203</v>
      </c>
      <c r="J21741" s="649">
        <v>2.2400000000000002</v>
      </c>
    </row>
    <row r="21742" spans="1:10" hidden="1">
      <c r="A21742" s="141" t="s">
        <v>63224</v>
      </c>
      <c r="B21742" s="141" t="str">
        <f t="shared" si="339"/>
        <v>PINTURA DE LIGACAO DE ACORDO COM AS INSTRUCOES PARA EXECUCAO DO DER-RJPINTURA DE LIGACAO DE ACORDO COM AS INSTRUCOES PARA EXECUCAOPINTURA DE LIGACAO DE ACORDO COM AS INSTRUCOES PARA EXECUCAO</v>
      </c>
      <c r="C21742" s="141" t="s">
        <v>63222</v>
      </c>
      <c r="D21742" s="141" t="s">
        <v>63223</v>
      </c>
      <c r="I21742" s="141" t="s">
        <v>63203</v>
      </c>
      <c r="J21742" s="649">
        <v>2.23</v>
      </c>
    </row>
    <row r="21743" spans="1:10" hidden="1">
      <c r="A21743" s="141" t="s">
        <v>63225</v>
      </c>
      <c r="B21743" s="141" t="str">
        <f t="shared" si="339"/>
        <v>MEIO-FIO RETO DE CONCRETO SIMPLES(FCK=15MPa)DE 0,15M NA BASEE 0,45M DE ALTURA REJUNT.ARGAM.CIM.AR.1:3,5.MEIO-FIO RETO DE CONCRETO SIMPLES(FCK=15MPa)DE 0,15M NA BASEMEIO-FIO RETO DE CONCRETO SIMPLES(FCK=15MPa)DE 0,15M NA BASE</v>
      </c>
      <c r="C21743" s="141" t="s">
        <v>63226</v>
      </c>
      <c r="D21743" s="141" t="s">
        <v>63227</v>
      </c>
      <c r="I21743" s="141" t="s">
        <v>63032</v>
      </c>
      <c r="J21743" s="649">
        <v>123.1</v>
      </c>
    </row>
    <row r="21744" spans="1:10" hidden="1">
      <c r="A21744" s="141" t="s">
        <v>63228</v>
      </c>
      <c r="B21744" s="141" t="str">
        <f t="shared" si="339"/>
        <v>MEIO-FIO RETO DE CONCRETO SIMPLES(FCK=15MPa)DE 0,15M NA BASEE 0,45M DE ALTURA REJUNT.ARGAM.CIM.AR.1:3,5.MEIO-FIO RETO DE CONCRETO SIMPLES(FCK=15MPa)DE 0,15M NA BASEMEIO-FIO RETO DE CONCRETO SIMPLES(FCK=15MPa)DE 0,15M NA BASE</v>
      </c>
      <c r="C21744" s="141" t="s">
        <v>63226</v>
      </c>
      <c r="D21744" s="141" t="s">
        <v>63227</v>
      </c>
      <c r="I21744" s="141" t="s">
        <v>63032</v>
      </c>
      <c r="J21744" s="649">
        <v>113.87</v>
      </c>
    </row>
    <row r="21745" spans="1:10" hidden="1">
      <c r="A21745" s="141" t="s">
        <v>63229</v>
      </c>
      <c r="B21745" s="141" t="str">
        <f t="shared" si="339"/>
        <v>MEIO-FIO CONCRETO SIMPLES(FCK=13,5MPa)TIPO DER-RJ,0,15M BASE 0,30M ALTURA REJUNTAMENTO CIM.AREIA 1:3,5MEIO-FIO CONCRETO SIMPLES(FCK=13,5MPa)TIPO DER-RJ,0,15M BASEMEIO-FIO CONCRETO SIMPLES(FCK=13,5MPa)TIPO DER-RJ,0,15M BASE</v>
      </c>
      <c r="C21745" s="141" t="s">
        <v>63230</v>
      </c>
      <c r="D21745" s="141" t="s">
        <v>63231</v>
      </c>
      <c r="I21745" s="141" t="s">
        <v>63032</v>
      </c>
      <c r="J21745" s="649">
        <v>84</v>
      </c>
    </row>
    <row r="21746" spans="1:10" hidden="1">
      <c r="A21746" s="141" t="s">
        <v>63232</v>
      </c>
      <c r="B21746" s="141" t="str">
        <f t="shared" si="339"/>
        <v>MEIO-FIO CONCRETO SIMPLES(FCK=13,5MPa)TIPO DER-RJ,0,15M BASE 0,30M ALTURA REJUNTAMENTO CIM.AREIA 1:3,5MEIO-FIO CONCRETO SIMPLES(FCK=13,5MPa)TIPO DER-RJ,0,15M BASEMEIO-FIO CONCRETO SIMPLES(FCK=13,5MPa)TIPO DER-RJ,0,15M BASE</v>
      </c>
      <c r="C21746" s="141" t="s">
        <v>63230</v>
      </c>
      <c r="D21746" s="141" t="s">
        <v>63231</v>
      </c>
      <c r="I21746" s="141" t="s">
        <v>63032</v>
      </c>
      <c r="J21746" s="649">
        <v>77.66</v>
      </c>
    </row>
    <row r="21747" spans="1:10" hidden="1">
      <c r="A21747" s="141" t="s">
        <v>63233</v>
      </c>
      <c r="B21747" s="141" t="str">
        <f t="shared" si="339"/>
        <v>CUSTO PRUDUTIVO DE PARALISACAO,DESLOC.OU INST.DE EQUIPAMENTO DE SONDAGEM A PERCUSSAO,INC. O EQUIP.E A EQUIPE A DISP.CUSTO PRUDUTIVO DE PARALISACAO,DESLOC.OU INST.DE EQUIPAMENTOCUSTO PRUDUTIVO DE PARALISACAO,DESLOC.OU INST.DE EQUIPAMENTO</v>
      </c>
      <c r="C21747" s="141" t="s">
        <v>63234</v>
      </c>
      <c r="D21747" s="141" t="s">
        <v>63235</v>
      </c>
      <c r="I21747" s="141" t="s">
        <v>143</v>
      </c>
      <c r="J21747" s="649">
        <v>131.57</v>
      </c>
    </row>
    <row r="21748" spans="1:10" hidden="1">
      <c r="A21748" s="141" t="s">
        <v>63236</v>
      </c>
      <c r="B21748" s="141" t="str">
        <f t="shared" si="339"/>
        <v>CUSTO PRUDUTIVO DE PARALISACAO,DESLOC.OU INST.DE EQUIPAMENTO DE SONDAGEM A PERCUSSAO,INC. O EQUIP.E A EQUIPE A DISP.CUSTO PRUDUTIVO DE PARALISACAO,DESLOC.OU INST.DE EQUIPAMENTOCUSTO PRUDUTIVO DE PARALISACAO,DESLOC.OU INST.DE EQUIPAMENTO</v>
      </c>
      <c r="C21748" s="141" t="s">
        <v>63234</v>
      </c>
      <c r="D21748" s="141" t="s">
        <v>63235</v>
      </c>
      <c r="I21748" s="141" t="s">
        <v>143</v>
      </c>
      <c r="J21748" s="649">
        <v>114.28</v>
      </c>
    </row>
    <row r="21749" spans="1:10" hidden="1">
      <c r="A21749" s="141" t="s">
        <v>63237</v>
      </c>
      <c r="B21749" s="141" t="str">
        <f t="shared" si="339"/>
        <v>CUSTO IMPRODUTIVO PARALISACAO,DESLOCAMENTOS/INSTALACAO DEEQUIPAM.SONDAGEM ROTATIVA C/EQUIPAMENTO/EQUIPE OPERACAO.CUSTO IMPRODUTIVO PARALISACAO,DESLOCAMENTOS/INSTALACAO DECUSTO IMPRODUTIVO PARALISACAO,DESLOCAMENTOS/INSTALACAO DE</v>
      </c>
      <c r="C21749" s="141" t="s">
        <v>63238</v>
      </c>
      <c r="D21749" s="141" t="s">
        <v>63239</v>
      </c>
      <c r="I21749" s="141" t="s">
        <v>143</v>
      </c>
      <c r="J21749" s="649">
        <v>146.85</v>
      </c>
    </row>
    <row r="21750" spans="1:10" hidden="1">
      <c r="A21750" s="141" t="s">
        <v>63240</v>
      </c>
      <c r="B21750" s="141" t="str">
        <f t="shared" si="339"/>
        <v>CUSTO IMPRODUTIVO PARALISACAO,DESLOCAMENTOS/INSTALACAO DEEQUIPAM.SONDAGEM ROTATIVA C/EQUIPAMENTO/EQUIPE OPERACAO.CUSTO IMPRODUTIVO PARALISACAO,DESLOCAMENTOS/INSTALACAO DECUSTO IMPRODUTIVO PARALISACAO,DESLOCAMENTOS/INSTALACAO DE</v>
      </c>
      <c r="C21750" s="141" t="s">
        <v>63238</v>
      </c>
      <c r="D21750" s="141" t="s">
        <v>63239</v>
      </c>
      <c r="I21750" s="141" t="s">
        <v>143</v>
      </c>
      <c r="J21750" s="649">
        <v>128.91</v>
      </c>
    </row>
    <row r="21751" spans="1:10" hidden="1">
      <c r="A21751" s="141" t="s">
        <v>63241</v>
      </c>
      <c r="B21751" s="141" t="str">
        <f t="shared" si="339"/>
        <v>MOLDAGEM E COLETA DE CORPO DE PROVA DE CONCRETO,EXEC.POR FIRMOLDAGEM E COLETA DE CORPO DE PROVA DE CONCRETO,EXEC.POR FIRMOLDAGEM E COLETA DE CORPO DE PROVA DE CONCRETO,EXEC.POR FIR</v>
      </c>
      <c r="C21751" s="141" t="s">
        <v>63242</v>
      </c>
      <c r="I21751" s="141" t="s">
        <v>14</v>
      </c>
      <c r="J21751" s="649">
        <v>69.540000000000006</v>
      </c>
    </row>
    <row r="21752" spans="1:10" hidden="1">
      <c r="A21752" s="141" t="s">
        <v>63243</v>
      </c>
      <c r="B21752" s="141" t="str">
        <f t="shared" si="339"/>
        <v>MOLDAGEM E COLETA DE CORPO DE PROVA DE CONCRETO,EXEC.POR FIRMOLDAGEM E COLETA DE CORPO DE PROVA DE CONCRETO,EXEC.POR FIRMOLDAGEM E COLETA DE CORPO DE PROVA DE CONCRETO,EXEC.POR FIR</v>
      </c>
      <c r="C21752" s="141" t="s">
        <v>63242</v>
      </c>
      <c r="I21752" s="141" t="s">
        <v>14</v>
      </c>
      <c r="J21752" s="649">
        <v>65.349999999999994</v>
      </c>
    </row>
    <row r="21753" spans="1:10" hidden="1">
      <c r="A21753" s="141" t="s">
        <v>63244</v>
      </c>
      <c r="B21753" s="141" t="str">
        <f t="shared" si="339"/>
        <v>MOLDAGEM E COLETA DE CORPO DE PROVA,CONSIDERANDO O TRANSPORTE PARA UMA DISTANCIA DE ATE 100KMMOLDAGEM E COLETA DE CORPO DE PROVA,CONSIDERANDO O TRANSPORTMOLDAGEM E COLETA DE CORPO DE PROVA,CONSIDERANDO O TRANSPORT</v>
      </c>
      <c r="C21753" s="141" t="s">
        <v>63245</v>
      </c>
      <c r="D21753" s="141" t="s">
        <v>63246</v>
      </c>
      <c r="I21753" s="141" t="s">
        <v>14</v>
      </c>
      <c r="J21753" s="649">
        <v>112.19</v>
      </c>
    </row>
    <row r="21754" spans="1:10" hidden="1">
      <c r="A21754" s="141" t="s">
        <v>63247</v>
      </c>
      <c r="B21754" s="141" t="str">
        <f t="shared" si="339"/>
        <v>MOLDAGEM E COLETA DE CORPO DE PROVA,CONSIDERANDO O TRANSPORTE PARA UMA DISTANCIA DE ATE 100KMMOLDAGEM E COLETA DE CORPO DE PROVA,CONSIDERANDO O TRANSPORTMOLDAGEM E COLETA DE CORPO DE PROVA,CONSIDERANDO O TRANSPORT</v>
      </c>
      <c r="C21754" s="141" t="s">
        <v>63245</v>
      </c>
      <c r="D21754" s="141" t="s">
        <v>63246</v>
      </c>
      <c r="I21754" s="141" t="s">
        <v>14</v>
      </c>
      <c r="J21754" s="649">
        <v>106.75</v>
      </c>
    </row>
    <row r="21755" spans="1:10" hidden="1">
      <c r="A21755" s="141" t="s">
        <v>63248</v>
      </c>
      <c r="B21755" s="141" t="str">
        <f t="shared" si="339"/>
        <v>MOLDAGEM E COLETA DE CORPO DE PROVA DE CONCRETO EXECUTADOPOR FIRMA ESPECIALIZADA COM TRANSPORTE ATE 250KM.MOLDAGEM E COLETA DE CORPO DE PROVA DE CONCRETO EXECUTADOMOLDAGEM E COLETA DE CORPO DE PROVA DE CONCRETO EXECUTADO</v>
      </c>
      <c r="C21755" s="141" t="s">
        <v>63249</v>
      </c>
      <c r="D21755" s="141" t="s">
        <v>63250</v>
      </c>
      <c r="I21755" s="141" t="s">
        <v>14</v>
      </c>
      <c r="J21755" s="649">
        <v>241.67</v>
      </c>
    </row>
    <row r="21756" spans="1:10" hidden="1">
      <c r="A21756" s="141" t="s">
        <v>63251</v>
      </c>
      <c r="B21756" s="141" t="str">
        <f t="shared" si="339"/>
        <v>MOLDAGEM E COLETA DE CORPO DE PROVA DE CONCRETO EXECUTADOPOR FIRMA ESPECIALIZADA COM TRANSPORTE ATE 250KM.MOLDAGEM E COLETA DE CORPO DE PROVA DE CONCRETO EXECUTADOMOLDAGEM E COLETA DE CORPO DE PROVA DE CONCRETO EXECUTADO</v>
      </c>
      <c r="C21756" s="141" t="s">
        <v>63249</v>
      </c>
      <c r="D21756" s="141" t="s">
        <v>63250</v>
      </c>
      <c r="I21756" s="141" t="s">
        <v>14</v>
      </c>
      <c r="J21756" s="649">
        <v>232.43</v>
      </c>
    </row>
    <row r="21757" spans="1:10" hidden="1">
      <c r="A21757" s="141" t="s">
        <v>63252</v>
      </c>
      <c r="B21757" s="141" t="str">
        <f t="shared" si="339"/>
        <v>CONFECCAO DE RAMPA DE TERRA PARA SUBIDA E DESCIDA DE EQUIPAMENTO PESADO EM CARRETACONFECCAO DE RAMPA DE TERRA PARA SUBIDA E DESCIDA DE EQUIPAMCONFECCAO DE RAMPA DE TERRA PARA SUBIDA E DESCIDA DE EQUIPAM</v>
      </c>
      <c r="C21757" s="141" t="s">
        <v>63253</v>
      </c>
      <c r="D21757" s="141" t="s">
        <v>63254</v>
      </c>
      <c r="I21757" s="141" t="s">
        <v>63255</v>
      </c>
      <c r="J21757" s="649">
        <v>50.43</v>
      </c>
    </row>
    <row r="21758" spans="1:10" hidden="1">
      <c r="A21758" s="141" t="s">
        <v>63256</v>
      </c>
      <c r="B21758" s="141" t="str">
        <f t="shared" si="339"/>
        <v>CONFECCAO DE RAMPA DE TERRA PARA SUBIDA E DESCIDA DE EQUIPAMENTO PESADO EM CARRETACONFECCAO DE RAMPA DE TERRA PARA SUBIDA E DESCIDA DE EQUIPAMCONFECCAO DE RAMPA DE TERRA PARA SUBIDA E DESCIDA DE EQUIPAM</v>
      </c>
      <c r="C21758" s="141" t="s">
        <v>63253</v>
      </c>
      <c r="D21758" s="141" t="s">
        <v>63254</v>
      </c>
      <c r="I21758" s="141" t="s">
        <v>63255</v>
      </c>
      <c r="J21758" s="649">
        <v>44.58</v>
      </c>
    </row>
    <row r="21759" spans="1:10" hidden="1">
      <c r="A21759" s="141" t="s">
        <v>63257</v>
      </c>
      <c r="B21759" s="141" t="str">
        <f t="shared" si="339"/>
        <v>REVESTIMENTO TIPO LAMA ASFALTICA FINA CONFORME INSTRUCAO DER-RJ,EXCLUSIVE FORNECIMENTO E TRANSPORTE MATERIAISREVESTIMENTO TIPO LAMA ASFALTICA FINA CONFORME INSTRUCAO DERREVESTIMENTO TIPO LAMA ASFALTICA FINA CONFORME INSTRUCAO DER</v>
      </c>
      <c r="C21759" s="141" t="s">
        <v>63258</v>
      </c>
      <c r="D21759" s="141" t="s">
        <v>63259</v>
      </c>
      <c r="I21759" s="141" t="s">
        <v>27</v>
      </c>
      <c r="J21759" s="649">
        <v>3.86</v>
      </c>
    </row>
    <row r="21760" spans="1:10" hidden="1">
      <c r="A21760" s="141" t="s">
        <v>63260</v>
      </c>
      <c r="B21760" s="141" t="str">
        <f t="shared" si="339"/>
        <v>REVESTIMENTO TIPO LAMA ASFALTICA FINA CONFORME INSTRUCAO DER-RJ,EXCLUSIVE FORNECIMENTO E TRANSPORTE MATERIAISREVESTIMENTO TIPO LAMA ASFALTICA FINA CONFORME INSTRUCAO DERREVESTIMENTO TIPO LAMA ASFALTICA FINA CONFORME INSTRUCAO DER</v>
      </c>
      <c r="C21760" s="141" t="s">
        <v>63258</v>
      </c>
      <c r="D21760" s="141" t="s">
        <v>63259</v>
      </c>
      <c r="I21760" s="141" t="s">
        <v>27</v>
      </c>
      <c r="J21760" s="649">
        <v>3.72</v>
      </c>
    </row>
    <row r="21761" spans="1:10" hidden="1">
      <c r="A21761" s="141" t="s">
        <v>63261</v>
      </c>
      <c r="B21761" s="141" t="str">
        <f t="shared" si="339"/>
        <v>BARRA ACO CA-25 REDONDA SEM SALIENCIA OU MOSSA, DIAMETRO DE6,3MM A 8,0MM (1/4 A 5/16).BARRA ACO CA-25 REDONDA SEM SALIENCIA OU MOSSA, DIAMETRO DEBARRA ACO CA-25 REDONDA SEM SALIENCIA OU MOSSA, DIAMETRO DE</v>
      </c>
      <c r="C21761" s="141" t="s">
        <v>63262</v>
      </c>
      <c r="D21761" s="141" t="s">
        <v>63263</v>
      </c>
      <c r="I21761" s="141" t="s">
        <v>63264</v>
      </c>
      <c r="J21761" s="649">
        <v>9.5</v>
      </c>
    </row>
    <row r="21762" spans="1:10" hidden="1">
      <c r="A21762" s="141" t="s">
        <v>63265</v>
      </c>
      <c r="B21762" s="141" t="str">
        <f t="shared" si="339"/>
        <v>BARRA ACO CA-25 REDONDA SEM SALIENCIA OU MOSSA, DIAMETRO DE6,3MM A 8,0MM (1/4 A 5/16).BARRA ACO CA-25 REDONDA SEM SALIENCIA OU MOSSA, DIAMETRO DEBARRA ACO CA-25 REDONDA SEM SALIENCIA OU MOSSA, DIAMETRO DE</v>
      </c>
      <c r="C21762" s="141" t="s">
        <v>63262</v>
      </c>
      <c r="D21762" s="141" t="s">
        <v>63263</v>
      </c>
      <c r="I21762" s="141" t="s">
        <v>63264</v>
      </c>
      <c r="J21762" s="649">
        <v>9.5</v>
      </c>
    </row>
    <row r="21763" spans="1:10" hidden="1">
      <c r="A21763" s="141" t="s">
        <v>63266</v>
      </c>
      <c r="B21763" s="141" t="str">
        <f t="shared" ref="B21763:B21824" si="340">C21763&amp;D21763&amp;C21763&amp;E21763&amp;F21763&amp;G21763&amp;H21763&amp;C21763</f>
        <v>LIMPEZA SUPERFICIE METALICA,EM PONTES,VIADUTOS OU ESTRUTURASEMELHANTE,UTILIZ.LIXADEIRA/RASPADEIRA,PRODUCAO DE 280M2/M.LIMPEZA SUPERFICIE METALICA,EM PONTES,VIADUTOS OU ESTRUTURALIMPEZA SUPERFICIE METALICA,EM PONTES,VIADUTOS OU ESTRUTURA</v>
      </c>
      <c r="C21763" s="141" t="s">
        <v>63267</v>
      </c>
      <c r="D21763" s="141" t="s">
        <v>63268</v>
      </c>
      <c r="I21763" s="141" t="s">
        <v>27</v>
      </c>
      <c r="J21763" s="649">
        <v>44.45</v>
      </c>
    </row>
    <row r="21764" spans="1:10" hidden="1">
      <c r="A21764" s="141" t="s">
        <v>63269</v>
      </c>
      <c r="B21764" s="141" t="str">
        <f t="shared" si="340"/>
        <v>LIMPEZA SUPERFICIE METALICA,EM PONTES,VIADUTOS OU ESTRUTURASEMELHANTE,UTILIZ.LIXADEIRA/RASPADEIRA,PRODUCAO DE 280M2/M.LIMPEZA SUPERFICIE METALICA,EM PONTES,VIADUTOS OU ESTRUTURALIMPEZA SUPERFICIE METALICA,EM PONTES,VIADUTOS OU ESTRUTURA</v>
      </c>
      <c r="C21764" s="141" t="s">
        <v>63267</v>
      </c>
      <c r="D21764" s="141" t="s">
        <v>63268</v>
      </c>
      <c r="I21764" s="141" t="s">
        <v>27</v>
      </c>
      <c r="J21764" s="649">
        <v>38.520000000000003</v>
      </c>
    </row>
    <row r="21765" spans="1:10" hidden="1">
      <c r="A21765" s="141" t="s">
        <v>63270</v>
      </c>
      <c r="B21765" s="141" t="str">
        <f t="shared" si="340"/>
        <v>ASSENTAMENTO DE TUBULACAO DE CHAPA DE ACO DE 1/4" ESPESSURACOM 6,00M DE COMPRIMENTO,400MM DIAMETRO,SOLDA,EXCLUS.TUBOSASSENTAMENTO DE TUBULACAO DE CHAPA DE ACO DE 1/4" ESPESSURAASSENTAMENTO DE TUBULACAO DE CHAPA DE ACO DE 1/4" ESPESSURA</v>
      </c>
      <c r="C21765" s="141" t="s">
        <v>63271</v>
      </c>
      <c r="D21765" s="141" t="s">
        <v>63272</v>
      </c>
      <c r="I21765" s="141" t="s">
        <v>285</v>
      </c>
      <c r="J21765" s="649">
        <v>105.37</v>
      </c>
    </row>
    <row r="21766" spans="1:10" hidden="1">
      <c r="A21766" s="141" t="s">
        <v>63273</v>
      </c>
      <c r="B21766" s="141" t="str">
        <f t="shared" si="340"/>
        <v>ASSENTAMENTO DE TUBULACAO DE CHAPA DE ACO DE 1/4" ESPESSURACOM 6,00M DE COMPRIMENTO,400MM DIAMETRO,SOLDA,EXCLUS.TUBOSASSENTAMENTO DE TUBULACAO DE CHAPA DE ACO DE 1/4" ESPESSURAASSENTAMENTO DE TUBULACAO DE CHAPA DE ACO DE 1/4" ESPESSURA</v>
      </c>
      <c r="C21766" s="141" t="s">
        <v>63271</v>
      </c>
      <c r="D21766" s="141" t="s">
        <v>63272</v>
      </c>
      <c r="I21766" s="141" t="s">
        <v>285</v>
      </c>
      <c r="J21766" s="649">
        <v>97.2</v>
      </c>
    </row>
    <row r="21767" spans="1:10" hidden="1">
      <c r="A21767" s="141" t="s">
        <v>63274</v>
      </c>
      <c r="B21767" s="141" t="str">
        <f t="shared" si="340"/>
        <v>TUBO CA-1 CONC.ARM.P/GALERIAS AGUAS PLUVIAIS COM 1,00M DIAM.FORN.MAT.C/CIM/AREIA 1:4 FORNEC. E ASSENTAM.TUBO CA-1 CONC.ARM.P/GALERIAS AGUAS PLUVIAIS COM 1,00M DIAM.TUBO CA-1 CONC.ARM.P/GALERIAS AGUAS PLUVIAIS COM 1,00M DIAM.</v>
      </c>
      <c r="C21767" s="141" t="s">
        <v>63275</v>
      </c>
      <c r="D21767" s="141" t="s">
        <v>63276</v>
      </c>
      <c r="I21767" s="141" t="s">
        <v>63032</v>
      </c>
      <c r="J21767" s="649">
        <v>961.65</v>
      </c>
    </row>
    <row r="21768" spans="1:10" hidden="1">
      <c r="A21768" s="141" t="s">
        <v>63277</v>
      </c>
      <c r="B21768" s="141" t="str">
        <f t="shared" si="340"/>
        <v>TUBO CA-1 CONC.ARM.P/GALERIAS AGUAS PLUVIAIS COM 1,00M DIAM.FORN.MAT.C/CIM/AREIA 1:4 FORNEC. E ASSENTAM.TUBO CA-1 CONC.ARM.P/GALERIAS AGUAS PLUVIAIS COM 1,00M DIAM.TUBO CA-1 CONC.ARM.P/GALERIAS AGUAS PLUVIAIS COM 1,00M DIAM.</v>
      </c>
      <c r="C21768" s="141" t="s">
        <v>63275</v>
      </c>
      <c r="D21768" s="141" t="s">
        <v>63276</v>
      </c>
      <c r="I21768" s="141" t="s">
        <v>63032</v>
      </c>
      <c r="J21768" s="649">
        <v>937.18</v>
      </c>
    </row>
    <row r="21769" spans="1:10" hidden="1">
      <c r="A21769" s="141" t="s">
        <v>63278</v>
      </c>
      <c r="B21769" s="141" t="str">
        <f t="shared" si="340"/>
        <v>CRAVACAO DE PERFIL DE ACO I DE 10" E 12"CRAVACAO DE PERFIL DE ACO I DE 10" E 12"CRAVACAO DE PERFIL DE ACO I DE 10" E 12"</v>
      </c>
      <c r="C21769" s="141" t="s">
        <v>63279</v>
      </c>
      <c r="I21769" s="141" t="s">
        <v>285</v>
      </c>
      <c r="J21769" s="649">
        <v>126.96</v>
      </c>
    </row>
    <row r="21770" spans="1:10" hidden="1">
      <c r="A21770" s="141" t="s">
        <v>63280</v>
      </c>
      <c r="B21770" s="141" t="str">
        <f t="shared" si="340"/>
        <v>CRAVACAO DE PERFIL DE ACO I DE 10" E 12"CRAVACAO DE PERFIL DE ACO I DE 10" E 12"CRAVACAO DE PERFIL DE ACO I DE 10" E 12"</v>
      </c>
      <c r="C21770" s="141" t="s">
        <v>63279</v>
      </c>
      <c r="I21770" s="141" t="s">
        <v>285</v>
      </c>
      <c r="J21770" s="649">
        <v>119.9</v>
      </c>
    </row>
    <row r="21771" spans="1:10" hidden="1">
      <c r="A21771" s="141" t="s">
        <v>63281</v>
      </c>
      <c r="B21771" s="141" t="str">
        <f t="shared" si="340"/>
        <v>CRAVACAO DE ESTACA DE EUCALIPTO COM DIAMETRO 25CM,EXCLUSIVEESTACACRAVACAO DE ESTACA DE EUCALIPTO COM DIAMETRO 25CM,EXCLUSIVECRAVACAO DE ESTACA DE EUCALIPTO COM DIAMETRO 25CM,EXCLUSIVE</v>
      </c>
      <c r="C21771" s="141" t="s">
        <v>63282</v>
      </c>
      <c r="D21771" s="141" t="s">
        <v>63283</v>
      </c>
      <c r="I21771" s="141" t="s">
        <v>285</v>
      </c>
      <c r="J21771" s="649">
        <v>108.94</v>
      </c>
    </row>
    <row r="21772" spans="1:10" hidden="1">
      <c r="A21772" s="141" t="s">
        <v>63284</v>
      </c>
      <c r="B21772" s="141" t="str">
        <f t="shared" si="340"/>
        <v>CRAVACAO DE ESTACA DE EUCALIPTO COM DIAMETRO 25CM,EXCLUSIVEESTACACRAVACAO DE ESTACA DE EUCALIPTO COM DIAMETRO 25CM,EXCLUSIVECRAVACAO DE ESTACA DE EUCALIPTO COM DIAMETRO 25CM,EXCLUSIVE</v>
      </c>
      <c r="C21772" s="141" t="s">
        <v>63282</v>
      </c>
      <c r="D21772" s="141" t="s">
        <v>63283</v>
      </c>
      <c r="I21772" s="141" t="s">
        <v>285</v>
      </c>
      <c r="J21772" s="649">
        <v>101.55</v>
      </c>
    </row>
    <row r="21773" spans="1:10" hidden="1">
      <c r="A21773" s="141" t="s">
        <v>63285</v>
      </c>
      <c r="B21773" s="141" t="str">
        <f t="shared" si="340"/>
        <v>PERFURACAO ROTATIVA COM COROA DE WIDIA EM SOLO, DIAMETRO,NX,HORIZONTAL, INCLUSIVE DESLOCAMENTOS E INSTALACOESPERFURACAO ROTATIVA COM COROA DE WIDIA EM SOLO, DIAMETRO,NX,PERFURACAO ROTATIVA COM COROA DE WIDIA EM SOLO, DIAMETRO,NX,</v>
      </c>
      <c r="C21773" s="141" t="s">
        <v>63286</v>
      </c>
      <c r="D21773" s="141" t="s">
        <v>63287</v>
      </c>
      <c r="I21773" s="141" t="s">
        <v>285</v>
      </c>
      <c r="J21773" s="649">
        <v>185.04</v>
      </c>
    </row>
    <row r="21774" spans="1:10" hidden="1">
      <c r="A21774" s="141" t="s">
        <v>63288</v>
      </c>
      <c r="B21774" s="141" t="str">
        <f t="shared" si="340"/>
        <v>PERFURACAO ROTATIVA COM COROA DE WIDIA EM SOLO, DIAMETRO,NX,HORIZONTAL, INCLUSIVE DESLOCAMENTOS E INSTALACOESPERFURACAO ROTATIVA COM COROA DE WIDIA EM SOLO, DIAMETRO,NX,PERFURACAO ROTATIVA COM COROA DE WIDIA EM SOLO, DIAMETRO,NX,</v>
      </c>
      <c r="C21774" s="141" t="s">
        <v>63286</v>
      </c>
      <c r="D21774" s="141" t="s">
        <v>63287</v>
      </c>
      <c r="I21774" s="141" t="s">
        <v>285</v>
      </c>
      <c r="J21774" s="649">
        <v>167.63</v>
      </c>
    </row>
    <row r="21775" spans="1:10" hidden="1">
      <c r="A21775" s="141" t="s">
        <v>63289</v>
      </c>
      <c r="B21775" s="141" t="str">
        <f t="shared" si="340"/>
        <v>TUBO CONCRETO SIMPLES CLASSE C-1 P/COLETOR AGUAS PLUVIAIS DE0,40M DIAMETRO INCLUS.FORN.MAT.CIM/AREIA 1:4,FORN.E ASSEN.TUBO CONCRETO SIMPLES CLASSE C-1 P/COLETOR AGUAS PLUVIAIS DETUBO CONCRETO SIMPLES CLASSE C-1 P/COLETOR AGUAS PLUVIAIS DE</v>
      </c>
      <c r="C21775" s="141" t="s">
        <v>63290</v>
      </c>
      <c r="D21775" s="141" t="s">
        <v>63291</v>
      </c>
      <c r="I21775" s="141" t="s">
        <v>63032</v>
      </c>
      <c r="J21775" s="649">
        <v>189.88</v>
      </c>
    </row>
    <row r="21776" spans="1:10" hidden="1">
      <c r="A21776" s="141" t="s">
        <v>63292</v>
      </c>
      <c r="B21776" s="141" t="str">
        <f t="shared" si="340"/>
        <v>TUBO CONCRETO SIMPLES CLASSE C-1 P/COLETOR AGUAS PLUVIAIS DE0,40M DIAMETRO INCLUS.FORN.MAT.CIM/AREIA 1:4,FORN.E ASSEN.TUBO CONCRETO SIMPLES CLASSE C-1 P/COLETOR AGUAS PLUVIAIS DETUBO CONCRETO SIMPLES CLASSE C-1 P/COLETOR AGUAS PLUVIAIS DE</v>
      </c>
      <c r="C21776" s="141" t="s">
        <v>63290</v>
      </c>
      <c r="D21776" s="141" t="s">
        <v>63291</v>
      </c>
      <c r="I21776" s="141" t="s">
        <v>63032</v>
      </c>
      <c r="J21776" s="649">
        <v>181.3</v>
      </c>
    </row>
    <row r="21777" spans="1:10" hidden="1">
      <c r="A21777" s="141" t="s">
        <v>63293</v>
      </c>
      <c r="B21777" s="141" t="str">
        <f t="shared" si="340"/>
        <v>TUBO CONCRETO SIMPLES CLASSE C-1 P/AGUAS PLUVIAIS DE 0,60MDIAMETRO C/FORNEC.MATERIAIS P/REJUNTAM.FORN.E ASSENTAM.TUBO CONCRETO SIMPLES CLASSE C-1 P/AGUAS PLUVIAIS DE 0,60MTUBO CONCRETO SIMPLES CLASSE C-1 P/AGUAS PLUVIAIS DE 0,60M</v>
      </c>
      <c r="C21777" s="141" t="s">
        <v>63294</v>
      </c>
      <c r="D21777" s="141" t="s">
        <v>63295</v>
      </c>
      <c r="I21777" s="141" t="s">
        <v>63032</v>
      </c>
      <c r="J21777" s="649">
        <v>319.43</v>
      </c>
    </row>
    <row r="21778" spans="1:10" hidden="1">
      <c r="A21778" s="141" t="s">
        <v>63296</v>
      </c>
      <c r="B21778" s="141" t="str">
        <f t="shared" si="340"/>
        <v>TUBO CONCRETO SIMPLES CLASSE C-1 P/AGUAS PLUVIAIS DE 0,60MDIAMETRO C/FORNEC.MATERIAIS P/REJUNTAM.FORN.E ASSENTAM.TUBO CONCRETO SIMPLES CLASSE C-1 P/AGUAS PLUVIAIS DE 0,60MTUBO CONCRETO SIMPLES CLASSE C-1 P/AGUAS PLUVIAIS DE 0,60M</v>
      </c>
      <c r="C21778" s="141" t="s">
        <v>63294</v>
      </c>
      <c r="D21778" s="141" t="s">
        <v>63295</v>
      </c>
      <c r="I21778" s="141" t="s">
        <v>63032</v>
      </c>
      <c r="J21778" s="649">
        <v>306.77999999999997</v>
      </c>
    </row>
    <row r="21779" spans="1:10" hidden="1">
      <c r="A21779" s="141" t="s">
        <v>63297</v>
      </c>
      <c r="B21779" s="141" t="str">
        <f t="shared" si="340"/>
        <v>TUBO CA-1 CONC.ARMADO P/GALERIAS AGUAS PLUVIAIS C/0,80M DIAM. FORN.MATERIAIS COM AREIA+CIMENTO 1:4. FORNEC.E ASSENTAM.TUBO CA-1 CONC.ARMADO P/GALERIAS AGUAS PLUVIAIS C/0,80M DIAMTUBO CA-1 CONC.ARMADO P/GALERIAS AGUAS PLUVIAIS C/0,80M DIAM</v>
      </c>
      <c r="C21779" s="141" t="s">
        <v>63298</v>
      </c>
      <c r="D21779" s="141" t="s">
        <v>63299</v>
      </c>
      <c r="I21779" s="141" t="s">
        <v>63032</v>
      </c>
      <c r="J21779" s="649">
        <v>646.86</v>
      </c>
    </row>
    <row r="21780" spans="1:10" hidden="1">
      <c r="A21780" s="141" t="s">
        <v>63300</v>
      </c>
      <c r="B21780" s="141" t="str">
        <f t="shared" si="340"/>
        <v>TUBO CA-1 CONC.ARMADO P/GALERIAS AGUAS PLUVIAIS C/0,80M DIAM. FORN.MATERIAIS COM AREIA+CIMENTO 1:4. FORNEC.E ASSENTAM.TUBO CA-1 CONC.ARMADO P/GALERIAS AGUAS PLUVIAIS C/0,80M DIAMTUBO CA-1 CONC.ARMADO P/GALERIAS AGUAS PLUVIAIS C/0,80M DIAM</v>
      </c>
      <c r="C21780" s="141" t="s">
        <v>63298</v>
      </c>
      <c r="D21780" s="141" t="s">
        <v>63299</v>
      </c>
      <c r="I21780" s="141" t="s">
        <v>63032</v>
      </c>
      <c r="J21780" s="649">
        <v>630.23</v>
      </c>
    </row>
    <row r="21781" spans="1:10" hidden="1">
      <c r="A21781" s="141" t="s">
        <v>63301</v>
      </c>
      <c r="B21781" s="141" t="str">
        <f t="shared" si="340"/>
        <v>CAIBRO 2"X3"CAIBRO 2"X3"CAIBRO 2"X3"</v>
      </c>
      <c r="C21781" s="141" t="s">
        <v>63302</v>
      </c>
      <c r="I21781" s="141" t="s">
        <v>285</v>
      </c>
      <c r="J21781" s="649">
        <v>15.06</v>
      </c>
    </row>
    <row r="21782" spans="1:10" hidden="1">
      <c r="A21782" s="141" t="s">
        <v>63303</v>
      </c>
      <c r="B21782" s="141" t="str">
        <f t="shared" si="340"/>
        <v>CAIBRO 2"X3"CAIBRO 2"X3"CAIBRO 2"X3"</v>
      </c>
      <c r="C21782" s="141" t="s">
        <v>63302</v>
      </c>
      <c r="I21782" s="141" t="s">
        <v>285</v>
      </c>
      <c r="J21782" s="649">
        <v>15.06</v>
      </c>
    </row>
    <row r="21783" spans="1:10" hidden="1">
      <c r="A21783" s="141" t="s">
        <v>63304</v>
      </c>
      <c r="B21783" s="141" t="str">
        <f t="shared" si="340"/>
        <v>TACO DE ALVENARIA (2,5X10X20)CM.TACO DE ALVENARIA (2,5X10X20)CM.TACO DE ALVENARIA (2,5X10X20)CM.</v>
      </c>
      <c r="C21783" s="141" t="s">
        <v>63305</v>
      </c>
      <c r="I21783" s="141" t="s">
        <v>14</v>
      </c>
      <c r="J21783" s="649">
        <v>3.39</v>
      </c>
    </row>
    <row r="21784" spans="1:10" hidden="1">
      <c r="A21784" s="141" t="s">
        <v>63306</v>
      </c>
      <c r="B21784" s="141" t="str">
        <f t="shared" si="340"/>
        <v>TACO DE ALVENARIA (2,5X10X20)CM.TACO DE ALVENARIA (2,5X10X20)CM.TACO DE ALVENARIA (2,5X10X20)CM.</v>
      </c>
      <c r="C21784" s="141" t="s">
        <v>63305</v>
      </c>
      <c r="I21784" s="141" t="s">
        <v>14</v>
      </c>
      <c r="J21784" s="649">
        <v>3.39</v>
      </c>
    </row>
    <row r="21785" spans="1:10" hidden="1">
      <c r="A21785" s="141" t="s">
        <v>63307</v>
      </c>
      <c r="B21785" s="141" t="str">
        <f t="shared" si="340"/>
        <v>PINTURA INTERNA/EXTERN.SOBRE FERRO C/TINTA ALQUIDICA ESMALT.BRILH.EQUIV.LAGOLINE, INCL.LIMP.LIXAM.APLIC.ZARCAO 2 DEMAOSPINTURA INTERNA/EXTERN.SOBRE FERRO C/TINTA ALQUIDICA ESMALT.PINTURA INTERNA/EXTERN.SOBRE FERRO C/TINTA ALQUIDICA ESMALT.</v>
      </c>
      <c r="C21785" s="141" t="s">
        <v>63308</v>
      </c>
      <c r="D21785" s="141" t="s">
        <v>63309</v>
      </c>
      <c r="I21785" s="141" t="s">
        <v>27</v>
      </c>
      <c r="J21785" s="649">
        <v>32.69</v>
      </c>
    </row>
    <row r="21786" spans="1:10" hidden="1">
      <c r="A21786" s="141" t="s">
        <v>63310</v>
      </c>
      <c r="B21786" s="141" t="str">
        <f t="shared" si="340"/>
        <v>PINTURA INTERNA/EXTERN.SOBRE FERRO C/TINTA ALQUIDICA ESMALT.BRILH.EQUIV.LAGOLINE, INCL.LIMP.LIXAM.APLIC.ZARCAO 2 DEMAOSPINTURA INTERNA/EXTERN.SOBRE FERRO C/TINTA ALQUIDICA ESMALT.PINTURA INTERNA/EXTERN.SOBRE FERRO C/TINTA ALQUIDICA ESMALT.</v>
      </c>
      <c r="C21786" s="141" t="s">
        <v>63308</v>
      </c>
      <c r="D21786" s="141" t="s">
        <v>63309</v>
      </c>
      <c r="I21786" s="141" t="s">
        <v>27</v>
      </c>
      <c r="J21786" s="649">
        <v>30.14</v>
      </c>
    </row>
    <row r="21787" spans="1:10" hidden="1">
      <c r="A21787" s="141" t="s">
        <v>63311</v>
      </c>
      <c r="B21787" s="141" t="str">
        <f t="shared" si="340"/>
        <v>MACARANDUBA APARELHADA DE 3" X 9"MACARANDUBA APARELHADA DE 3" X 9"MACARANDUBA APARELHADA DE 3" X 9"</v>
      </c>
      <c r="C21787" s="141" t="s">
        <v>63312</v>
      </c>
      <c r="I21787" s="141" t="s">
        <v>285</v>
      </c>
      <c r="J21787" s="649">
        <v>80.34</v>
      </c>
    </row>
    <row r="21788" spans="1:10" hidden="1">
      <c r="A21788" s="141" t="s">
        <v>63313</v>
      </c>
      <c r="B21788" s="141" t="str">
        <f t="shared" si="340"/>
        <v>MACARANDUBA APARELHADA DE 3" X 9"MACARANDUBA APARELHADA DE 3" X 9"MACARANDUBA APARELHADA DE 3" X 9"</v>
      </c>
      <c r="C21788" s="141" t="s">
        <v>63312</v>
      </c>
      <c r="I21788" s="141" t="s">
        <v>285</v>
      </c>
      <c r="J21788" s="649">
        <v>80.34</v>
      </c>
    </row>
    <row r="21789" spans="1:10" hidden="1">
      <c r="A21789" s="141" t="s">
        <v>63314</v>
      </c>
      <c r="B21789" s="141" t="str">
        <f t="shared" si="340"/>
        <v>MACARANDUBA APARELHADA 1,5 X 4,0CMMACARANDUBA APARELHADA 1,5 X 4,0CMMACARANDUBA APARELHADA 1,5 X 4,0CM</v>
      </c>
      <c r="C21789" s="141" t="s">
        <v>63315</v>
      </c>
      <c r="I21789" s="141" t="s">
        <v>285</v>
      </c>
      <c r="J21789" s="649">
        <v>4.32</v>
      </c>
    </row>
    <row r="21790" spans="1:10" hidden="1">
      <c r="A21790" s="141" t="s">
        <v>63316</v>
      </c>
      <c r="B21790" s="141" t="str">
        <f t="shared" si="340"/>
        <v>MACARANDUBA APARELHADA 1,5 X 4,0CMMACARANDUBA APARELHADA 1,5 X 4,0CMMACARANDUBA APARELHADA 1,5 X 4,0CM</v>
      </c>
      <c r="C21790" s="141" t="s">
        <v>63315</v>
      </c>
      <c r="I21790" s="141" t="s">
        <v>285</v>
      </c>
      <c r="J21790" s="649">
        <v>4.32</v>
      </c>
    </row>
    <row r="21791" spans="1:10" hidden="1">
      <c r="A21791" s="141" t="s">
        <v>63317</v>
      </c>
      <c r="B21791" s="141" t="str">
        <f t="shared" si="340"/>
        <v>MACARANDUBA APARELHADA DE 2,0 X 10,0CMMACARANDUBA APARELHADA DE 2,0 X 10,0CMMACARANDUBA APARELHADA DE 2,0 X 10,0CM</v>
      </c>
      <c r="C21791" s="141" t="s">
        <v>63318</v>
      </c>
      <c r="I21791" s="141" t="s">
        <v>285</v>
      </c>
      <c r="J21791" s="649">
        <v>21.6</v>
      </c>
    </row>
    <row r="21792" spans="1:10" hidden="1">
      <c r="A21792" s="141" t="s">
        <v>63319</v>
      </c>
      <c r="B21792" s="141" t="str">
        <f t="shared" si="340"/>
        <v>MACARANDUBA APARELHADA DE 2,0 X 10,0CMMACARANDUBA APARELHADA DE 2,0 X 10,0CMMACARANDUBA APARELHADA DE 2,0 X 10,0CM</v>
      </c>
      <c r="C21792" s="141" t="s">
        <v>63318</v>
      </c>
      <c r="I21792" s="141" t="s">
        <v>285</v>
      </c>
      <c r="J21792" s="649">
        <v>21.6</v>
      </c>
    </row>
    <row r="21793" spans="1:10" hidden="1">
      <c r="A21793" s="141" t="s">
        <v>63320</v>
      </c>
      <c r="B21793" s="141" t="str">
        <f t="shared" si="340"/>
        <v>MACARANDUBA APARELHADA DE 1 1/2" x 3"MACARANDUBA APARELHADA DE 1 1/2" x 3"MACARANDUBA APARELHADA DE 1 1/2" x 3"</v>
      </c>
      <c r="C21793" s="141" t="s">
        <v>63321</v>
      </c>
      <c r="I21793" s="141" t="s">
        <v>285</v>
      </c>
      <c r="J21793" s="649">
        <v>13.59</v>
      </c>
    </row>
    <row r="21794" spans="1:10" hidden="1">
      <c r="A21794" s="141" t="s">
        <v>63322</v>
      </c>
      <c r="B21794" s="141" t="str">
        <f t="shared" si="340"/>
        <v>MACARANDUBA APARELHADA DE 1 1/2" x 3"MACARANDUBA APARELHADA DE 1 1/2" x 3"MACARANDUBA APARELHADA DE 1 1/2" x 3"</v>
      </c>
      <c r="C21794" s="141" t="s">
        <v>63321</v>
      </c>
      <c r="I21794" s="141" t="s">
        <v>285</v>
      </c>
      <c r="J21794" s="649">
        <v>13.59</v>
      </c>
    </row>
    <row r="21795" spans="1:10" hidden="1">
      <c r="A21795" s="141" t="s">
        <v>63323</v>
      </c>
      <c r="B21795" s="141" t="str">
        <f t="shared" si="340"/>
        <v>MACARANDUBA APARELHADA DE 3" X 12"MACARANDUBA APARELHADA DE 3" X 12"MACARANDUBA APARELHADA DE 3" X 12"</v>
      </c>
      <c r="C21795" s="141" t="s">
        <v>63324</v>
      </c>
      <c r="I21795" s="141" t="s">
        <v>285</v>
      </c>
      <c r="J21795" s="649">
        <v>113.71</v>
      </c>
    </row>
    <row r="21796" spans="1:10" hidden="1">
      <c r="A21796" s="141" t="s">
        <v>63325</v>
      </c>
      <c r="B21796" s="141" t="str">
        <f t="shared" si="340"/>
        <v>MACARANDUBA APARELHADA DE 3" X 12"MACARANDUBA APARELHADA DE 3" X 12"MACARANDUBA APARELHADA DE 3" X 12"</v>
      </c>
      <c r="C21796" s="141" t="s">
        <v>63324</v>
      </c>
      <c r="I21796" s="141" t="s">
        <v>285</v>
      </c>
      <c r="J21796" s="649">
        <v>113.71</v>
      </c>
    </row>
    <row r="21797" spans="1:10" hidden="1">
      <c r="A21797" s="141" t="s">
        <v>63326</v>
      </c>
      <c r="B21797" s="141" t="str">
        <f t="shared" si="340"/>
        <v>MACARANDUBA APARELHADA DE 3" X 3"MACARANDUBA APARELHADA DE 3" X 3"MACARANDUBA APARELHADA DE 3" X 3"</v>
      </c>
      <c r="C21797" s="141" t="s">
        <v>63327</v>
      </c>
      <c r="I21797" s="141" t="s">
        <v>285</v>
      </c>
      <c r="J21797" s="649">
        <v>21.01</v>
      </c>
    </row>
    <row r="21798" spans="1:10" hidden="1">
      <c r="A21798" s="141" t="s">
        <v>63328</v>
      </c>
      <c r="B21798" s="141" t="str">
        <f t="shared" si="340"/>
        <v>MACARANDUBA APARELHADA DE 3" X 3"MACARANDUBA APARELHADA DE 3" X 3"MACARANDUBA APARELHADA DE 3" X 3"</v>
      </c>
      <c r="C21798" s="141" t="s">
        <v>63327</v>
      </c>
      <c r="I21798" s="141" t="s">
        <v>285</v>
      </c>
      <c r="J21798" s="649">
        <v>21.01</v>
      </c>
    </row>
    <row r="21799" spans="1:10" hidden="1">
      <c r="A21799" s="141" t="s">
        <v>63329</v>
      </c>
      <c r="B21799" s="141" t="str">
        <f t="shared" si="340"/>
        <v>MACARANDUBA APARELHADA DE 3" X 4 1/2"MACARANDUBA APARELHADA DE 3" X 4 1/2"MACARANDUBA APARELHADA DE 3" X 4 1/2"</v>
      </c>
      <c r="C21799" s="141" t="s">
        <v>63330</v>
      </c>
      <c r="I21799" s="141" t="s">
        <v>285</v>
      </c>
      <c r="J21799" s="649">
        <v>38.31</v>
      </c>
    </row>
    <row r="21800" spans="1:10" hidden="1">
      <c r="A21800" s="141" t="s">
        <v>63331</v>
      </c>
      <c r="B21800" s="141" t="str">
        <f t="shared" si="340"/>
        <v>MACARANDUBA APARELHADA DE 3" X 4 1/2"MACARANDUBA APARELHADA DE 3" X 4 1/2"MACARANDUBA APARELHADA DE 3" X 4 1/2"</v>
      </c>
      <c r="C21800" s="141" t="s">
        <v>63330</v>
      </c>
      <c r="I21800" s="141" t="s">
        <v>285</v>
      </c>
      <c r="J21800" s="649">
        <v>38.31</v>
      </c>
    </row>
    <row r="21801" spans="1:10" hidden="1">
      <c r="A21801" s="141" t="s">
        <v>63332</v>
      </c>
      <c r="B21801" s="141" t="str">
        <f t="shared" si="340"/>
        <v>MACARANDUBA APARELHADA DE 3" X 6"MACARANDUBA APARELHADA DE 3" X 6"MACARANDUBA APARELHADA DE 3" X 6"</v>
      </c>
      <c r="C21801" s="141" t="s">
        <v>63333</v>
      </c>
      <c r="I21801" s="141" t="s">
        <v>285</v>
      </c>
      <c r="J21801" s="649">
        <v>50.67</v>
      </c>
    </row>
    <row r="21802" spans="1:10" hidden="1">
      <c r="A21802" s="141" t="s">
        <v>63334</v>
      </c>
      <c r="B21802" s="141" t="str">
        <f t="shared" si="340"/>
        <v>MACARANDUBA APARELHADA DE 3" X 6"MACARANDUBA APARELHADA DE 3" X 6"MACARANDUBA APARELHADA DE 3" X 6"</v>
      </c>
      <c r="C21802" s="141" t="s">
        <v>63333</v>
      </c>
      <c r="I21802" s="141" t="s">
        <v>285</v>
      </c>
      <c r="J21802" s="649">
        <v>50.67</v>
      </c>
    </row>
    <row r="21803" spans="1:10" hidden="1">
      <c r="A21803" s="141" t="s">
        <v>63335</v>
      </c>
      <c r="B21803" s="141" t="str">
        <f t="shared" si="340"/>
        <v>MACARANDUBA APARELHADA DE 2" X 3"MACARANDUBA APARELHADA DE 2" X 3"MACARANDUBA APARELHADA DE 2" X 3"</v>
      </c>
      <c r="C21803" s="141" t="s">
        <v>63336</v>
      </c>
      <c r="I21803" s="141" t="s">
        <v>285</v>
      </c>
      <c r="J21803" s="649">
        <v>18.079999999999998</v>
      </c>
    </row>
    <row r="21804" spans="1:10" hidden="1">
      <c r="A21804" s="141" t="s">
        <v>63337</v>
      </c>
      <c r="B21804" s="141" t="str">
        <f t="shared" si="340"/>
        <v>MACARANDUBA APARELHADA DE 2" X 3"MACARANDUBA APARELHADA DE 2" X 3"MACARANDUBA APARELHADA DE 2" X 3"</v>
      </c>
      <c r="C21804" s="141" t="s">
        <v>63336</v>
      </c>
      <c r="I21804" s="141" t="s">
        <v>285</v>
      </c>
      <c r="J21804" s="649">
        <v>18.079999999999998</v>
      </c>
    </row>
    <row r="21805" spans="1:10" hidden="1">
      <c r="A21805" s="141" t="s">
        <v>63338</v>
      </c>
      <c r="B21805" s="141" t="str">
        <f t="shared" si="340"/>
        <v>FABRICACAO DE ESCAMA DE CONCRETO ARMADO PARA SOLO REFORCADOCOM FITA METALICA - 2 A 5 CHUMBADORESFABRICACAO DE ESCAMA DE CONCRETO ARMADO PARA SOLO REFORCADOFABRICACAO DE ESCAMA DE CONCRETO ARMADO PARA SOLO REFORCADO</v>
      </c>
      <c r="C21805" s="141" t="s">
        <v>63339</v>
      </c>
      <c r="D21805" s="141" t="s">
        <v>63340</v>
      </c>
      <c r="I21805" s="141" t="s">
        <v>4524</v>
      </c>
      <c r="J21805" s="649">
        <v>1600.72</v>
      </c>
    </row>
    <row r="21806" spans="1:10" hidden="1">
      <c r="A21806" s="141" t="s">
        <v>63341</v>
      </c>
      <c r="B21806" s="141" t="str">
        <f t="shared" si="340"/>
        <v>FABRICACAO DE ESCAMA DE CONCRETO ARMADO PARA SOLO REFORCADOCOM FITA METALICA - 2 A 5 CHUMBADORESFABRICACAO DE ESCAMA DE CONCRETO ARMADO PARA SOLO REFORCADOFABRICACAO DE ESCAMA DE CONCRETO ARMADO PARA SOLO REFORCADO</v>
      </c>
      <c r="C21806" s="141" t="s">
        <v>63339</v>
      </c>
      <c r="D21806" s="141" t="s">
        <v>63340</v>
      </c>
      <c r="I21806" s="141" t="s">
        <v>4524</v>
      </c>
      <c r="J21806" s="649">
        <v>1533.03</v>
      </c>
    </row>
    <row r="21807" spans="1:10" hidden="1">
      <c r="A21807" s="141" t="s">
        <v>63342</v>
      </c>
      <c r="B21807" s="141" t="str">
        <f t="shared" si="340"/>
        <v>MONTAGEM DE ESCAMAS DE CONCRETOMONTAGEM DE ESCAMAS DE CONCRETOMONTAGEM DE ESCAMAS DE CONCRETO</v>
      </c>
      <c r="C21807" s="141" t="s">
        <v>63343</v>
      </c>
      <c r="I21807" s="141" t="s">
        <v>27</v>
      </c>
      <c r="J21807" s="649">
        <v>70.7</v>
      </c>
    </row>
    <row r="21808" spans="1:10" hidden="1">
      <c r="A21808" s="141" t="s">
        <v>63344</v>
      </c>
      <c r="B21808" s="141" t="str">
        <f t="shared" si="340"/>
        <v>MONTAGEM DE ESCAMAS DE CONCRETOMONTAGEM DE ESCAMAS DE CONCRETOMONTAGEM DE ESCAMAS DE CONCRETO</v>
      </c>
      <c r="C21808" s="141" t="s">
        <v>63343</v>
      </c>
      <c r="I21808" s="141" t="s">
        <v>27</v>
      </c>
      <c r="J21808" s="649">
        <v>67.47</v>
      </c>
    </row>
    <row r="21809" spans="1:10" hidden="1">
      <c r="A21809" s="141" t="s">
        <v>63345</v>
      </c>
      <c r="B21809" s="141" t="str">
        <f t="shared" si="340"/>
        <v>MOLDES METALICOS PARA SOLO REFORCADO COM FITA METALICAMOLDES METALICOS PARA SOLO REFORCADO COM FITA METALICAMOLDES METALICOS PARA SOLO REFORCADO COM FITA METALICA</v>
      </c>
      <c r="C21809" s="141" t="s">
        <v>63346</v>
      </c>
      <c r="I21809" s="141" t="s">
        <v>4524</v>
      </c>
      <c r="J21809" s="649">
        <v>68.760000000000005</v>
      </c>
    </row>
    <row r="21810" spans="1:10" hidden="1">
      <c r="A21810" s="141" t="s">
        <v>63347</v>
      </c>
      <c r="B21810" s="141" t="str">
        <f t="shared" si="340"/>
        <v>MOLDES METALICOS PARA SOLO REFORCADO COM FITA METALICAMOLDES METALICOS PARA SOLO REFORCADO COM FITA METALICAMOLDES METALICOS PARA SOLO REFORCADO COM FITA METALICA</v>
      </c>
      <c r="C21810" s="141" t="s">
        <v>63346</v>
      </c>
      <c r="I21810" s="141" t="s">
        <v>4524</v>
      </c>
      <c r="J21810" s="649">
        <v>65.33</v>
      </c>
    </row>
    <row r="21811" spans="1:10" hidden="1">
      <c r="A21811" s="141" t="s">
        <v>63348</v>
      </c>
      <c r="B21811" s="141" t="str">
        <f t="shared" si="340"/>
        <v>TRAVAMENTO E NIVELAMENTO DE ESCAMA DE CONCRETO ARMADOTRAVAMENTO E NIVELAMENTO DE ESCAMA DE CONCRETO ARMADOTRAVAMENTO E NIVELAMENTO DE ESCAMA DE CONCRETO ARMADO</v>
      </c>
      <c r="C21811" s="141" t="s">
        <v>63349</v>
      </c>
      <c r="I21811" s="141" t="s">
        <v>27</v>
      </c>
      <c r="J21811" s="649">
        <v>22.57</v>
      </c>
    </row>
    <row r="21812" spans="1:10" hidden="1">
      <c r="A21812" s="141" t="s">
        <v>63350</v>
      </c>
      <c r="B21812" s="141" t="str">
        <f t="shared" si="340"/>
        <v>TRAVAMENTO E NIVELAMENTO DE ESCAMA DE CONCRETO ARMADOTRAVAMENTO E NIVELAMENTO DE ESCAMA DE CONCRETO ARMADOTRAVAMENTO E NIVELAMENTO DE ESCAMA DE CONCRETO ARMADO</v>
      </c>
      <c r="C21812" s="141" t="s">
        <v>63349</v>
      </c>
      <c r="I21812" s="141" t="s">
        <v>27</v>
      </c>
      <c r="J21812" s="649">
        <v>20.75</v>
      </c>
    </row>
    <row r="21813" spans="1:10" hidden="1">
      <c r="A21813" s="141" t="s">
        <v>63351</v>
      </c>
      <c r="B21813" s="141" t="str">
        <f t="shared" si="340"/>
        <v>TRAVADOR DE MADEIRA PARA ESCAMAS DE CONCRETO ARMADO - UTILIZACAO DE 10 VEZESTRAVADOR DE MADEIRA PARA ESCAMAS DE CONCRETO ARMADO - UTILIZTRAVADOR DE MADEIRA PARA ESCAMAS DE CONCRETO ARMADO - UTILIZ</v>
      </c>
      <c r="C21813" s="141" t="s">
        <v>63352</v>
      </c>
      <c r="D21813" s="141" t="s">
        <v>63353</v>
      </c>
      <c r="I21813" s="141" t="s">
        <v>14</v>
      </c>
      <c r="J21813" s="649">
        <v>15.83</v>
      </c>
    </row>
    <row r="21814" spans="1:10" hidden="1">
      <c r="A21814" s="141" t="s">
        <v>63354</v>
      </c>
      <c r="B21814" s="141" t="str">
        <f t="shared" si="340"/>
        <v>TRAVADOR DE MADEIRA PARA ESCAMAS DE CONCRETO ARMADO - UTILIZACAO DE 10 VEZESTRAVADOR DE MADEIRA PARA ESCAMAS DE CONCRETO ARMADO - UTILIZTRAVADOR DE MADEIRA PARA ESCAMAS DE CONCRETO ARMADO - UTILIZ</v>
      </c>
      <c r="C21814" s="141" t="s">
        <v>63352</v>
      </c>
      <c r="D21814" s="141" t="s">
        <v>63353</v>
      </c>
      <c r="I21814" s="141" t="s">
        <v>14</v>
      </c>
      <c r="J21814" s="649">
        <v>14.91</v>
      </c>
    </row>
    <row r="21815" spans="1:10" hidden="1">
      <c r="A21815" s="141" t="s">
        <v>63355</v>
      </c>
      <c r="B21815" s="141" t="str">
        <f t="shared" si="340"/>
        <v>FABRICACAO DE CONJUNTO DE MODULO METALICO,COMPRIMENTO DE 3,00M E ALTURA DE 2,40M (ESTRONCAS DE 2,00M)FABRICACAO DE CONJUNTO DE MODULO METALICO,COMPRIMENTO DE 3,0FABRICACAO DE CONJUNTO DE MODULO METALICO,COMPRIMENTO DE 3,0</v>
      </c>
      <c r="C21815" s="141" t="s">
        <v>63356</v>
      </c>
      <c r="D21815" s="141" t="s">
        <v>63357</v>
      </c>
      <c r="I21815" s="141" t="s">
        <v>14</v>
      </c>
      <c r="J21815" s="649">
        <v>21768.03</v>
      </c>
    </row>
    <row r="21816" spans="1:10" hidden="1">
      <c r="A21816" s="141" t="s">
        <v>63358</v>
      </c>
      <c r="B21816" s="141" t="str">
        <f t="shared" si="340"/>
        <v>FABRICACAO DE CONJUNTO DE MODULO METALICO,COMPRIMENTO DE 3,00M E ALTURA DE 2,40M (ESTRONCAS DE 2,00M)FABRICACAO DE CONJUNTO DE MODULO METALICO,COMPRIMENTO DE 3,0FABRICACAO DE CONJUNTO DE MODULO METALICO,COMPRIMENTO DE 3,0</v>
      </c>
      <c r="C21816" s="141" t="s">
        <v>63356</v>
      </c>
      <c r="D21816" s="141" t="s">
        <v>63357</v>
      </c>
      <c r="I21816" s="141" t="s">
        <v>14</v>
      </c>
      <c r="J21816" s="649">
        <v>21582.97</v>
      </c>
    </row>
    <row r="21817" spans="1:10" hidden="1">
      <c r="A21817" s="141" t="s">
        <v>63359</v>
      </c>
      <c r="B21817" s="141" t="str">
        <f t="shared" si="340"/>
        <v>FABRICACAO DE CONJUNTO DE MODULO METALICO,COMPRIMENTO DE 3,60M E ALTURA DE 3,00M (ESTRONCAS DE 2,00M)FABRICACAO DE CONJUNTO DE MODULO METALICO,COMPRIMENTO DE 3,6FABRICACAO DE CONJUNTO DE MODULO METALICO,COMPRIMENTO DE 3,6</v>
      </c>
      <c r="C21817" s="141" t="s">
        <v>63360</v>
      </c>
      <c r="D21817" s="141" t="s">
        <v>63361</v>
      </c>
      <c r="I21817" s="141" t="s">
        <v>14</v>
      </c>
      <c r="J21817" s="649">
        <v>30808.73</v>
      </c>
    </row>
    <row r="21818" spans="1:10" hidden="1">
      <c r="A21818" s="141" t="s">
        <v>63362</v>
      </c>
      <c r="B21818" s="141" t="str">
        <f t="shared" si="340"/>
        <v>FABRICACAO DE CONJUNTO DE MODULO METALICO,COMPRIMENTO DE 3,60M E ALTURA DE 3,00M (ESTRONCAS DE 2,00M)FABRICACAO DE CONJUNTO DE MODULO METALICO,COMPRIMENTO DE 3,6FABRICACAO DE CONJUNTO DE MODULO METALICO,COMPRIMENTO DE 3,6</v>
      </c>
      <c r="C21818" s="141" t="s">
        <v>63360</v>
      </c>
      <c r="D21818" s="141" t="s">
        <v>63361</v>
      </c>
      <c r="I21818" s="141" t="s">
        <v>14</v>
      </c>
      <c r="J21818" s="649">
        <v>30524.21</v>
      </c>
    </row>
    <row r="21819" spans="1:10" hidden="1">
      <c r="A21819" s="141" t="s">
        <v>63363</v>
      </c>
      <c r="B21819" s="141" t="str">
        <f t="shared" si="340"/>
        <v>PINUS,PECA 1" X 12" E 1" X 9".PINUS,PECA 1" X 12" E 1" X 9".PINUS,PECA 1" X 12" E 1" X 9".</v>
      </c>
      <c r="C21819" s="141" t="s">
        <v>63364</v>
      </c>
      <c r="I21819" s="141" t="s">
        <v>27</v>
      </c>
      <c r="J21819" s="649">
        <v>40.68</v>
      </c>
    </row>
    <row r="21820" spans="1:10" hidden="1">
      <c r="A21820" s="141" t="s">
        <v>63365</v>
      </c>
      <c r="B21820" s="141" t="str">
        <f t="shared" si="340"/>
        <v>PINUS,PECA 1" X 12" E 1" X 9".PINUS,PECA 1" X 12" E 1" X 9".PINUS,PECA 1" X 12" E 1" X 9".</v>
      </c>
      <c r="C21820" s="141" t="s">
        <v>63364</v>
      </c>
      <c r="I21820" s="141" t="s">
        <v>27</v>
      </c>
      <c r="J21820" s="649">
        <v>40.68</v>
      </c>
    </row>
    <row r="21821" spans="1:10" hidden="1">
      <c r="A21821" s="141" t="s">
        <v>63366</v>
      </c>
      <c r="B21821" s="141" t="str">
        <f t="shared" si="340"/>
        <v>ESTACA MANGUEESTACA MANGUEESTACA MANGUE</v>
      </c>
      <c r="C21821" s="141" t="s">
        <v>63367</v>
      </c>
      <c r="I21821" s="141" t="s">
        <v>14</v>
      </c>
      <c r="J21821" s="649">
        <v>2.0299999999999998</v>
      </c>
    </row>
    <row r="21822" spans="1:10" hidden="1">
      <c r="A21822" s="141" t="s">
        <v>63368</v>
      </c>
      <c r="B21822" s="141" t="str">
        <f t="shared" si="340"/>
        <v>ESTACA MANGUEESTACA MANGUEESTACA MANGUE</v>
      </c>
      <c r="C21822" s="141" t="s">
        <v>63367</v>
      </c>
      <c r="I21822" s="141" t="s">
        <v>14</v>
      </c>
      <c r="J21822" s="649">
        <v>2.0299999999999998</v>
      </c>
    </row>
    <row r="21823" spans="1:10" hidden="1">
      <c r="A21823" s="141" t="s">
        <v>63369</v>
      </c>
      <c r="B21823" s="141" t="str">
        <f t="shared" si="340"/>
        <v>CONCRETO DOSADO RACIONALMENTE PARA UMA RESISTENCIA A COMPRESSAO DE 15MPA,USANDO AGREGADO GRAUDO (BRITA 0),COMPREENDENDOCONCRETO DOSADO RACIONALMENTE PARA UMA RESISTENCIA A COMPRESAPENAS O FORNECIMENTO DOS MATERIAIS,INCLUSIVE 5% DE PERDAS.CONCRETO DOSADO RACIONALMENTE PARA UMA RESISTENCIA A COMPRES</v>
      </c>
      <c r="C21823" s="141" t="s">
        <v>63370</v>
      </c>
      <c r="D21823" s="141" t="s">
        <v>63371</v>
      </c>
      <c r="E21823" s="141" t="s">
        <v>63372</v>
      </c>
      <c r="I21823" s="141" t="s">
        <v>4524</v>
      </c>
      <c r="J21823" s="649">
        <v>335.29</v>
      </c>
    </row>
    <row r="21824" spans="1:10" hidden="1">
      <c r="A21824" s="141" t="s">
        <v>63373</v>
      </c>
      <c r="B21824" s="141" t="str">
        <f t="shared" si="340"/>
        <v>CONCRETO DOSADO RACIONALMENTE PARA UMA RESISTENCIA A COMPRESSAO DE 15MPA,USANDO AGREGADO GRAUDO (BRITA 0),COMPREENDENDOCONCRETO DOSADO RACIONALMENTE PARA UMA RESISTENCIA A COMPRESAPENAS O FORNECIMENTO DOS MATERIAIS,INCLUSIVE 5% DE PERDAS.CONCRETO DOSADO RACIONALMENTE PARA UMA RESISTENCIA A COMPRES</v>
      </c>
      <c r="C21824" s="141" t="s">
        <v>63370</v>
      </c>
      <c r="D21824" s="141" t="s">
        <v>63371</v>
      </c>
      <c r="E21824" s="141" t="s">
        <v>63372</v>
      </c>
      <c r="I21824" s="141" t="s">
        <v>4524</v>
      </c>
      <c r="J21824" s="649">
        <v>335.29</v>
      </c>
    </row>
  </sheetData>
  <autoFilter ref="A2:J21824">
    <filterColumn colId="1">
      <customFilters and="1">
        <customFilter val="*marcacao*"/>
      </customFilters>
    </filterColumn>
  </autoFilter>
  <pageMargins left="0.78749999999999998" right="0.78749999999999998" top="1.05277777777778" bottom="1.05277777777778" header="0.78749999999999998" footer="0.78749999999999998"/>
  <pageSetup paperSize="9" orientation="portrait" useFirstPageNumber="1" horizontalDpi="300" verticalDpi="300" r:id="rId1"/>
  <headerFooter>
    <oddHeader>&amp;C&amp;"Times New Roman,Normal"&amp;12&amp;A</oddHeader>
    <oddFooter>&amp;C&amp;"Times New Roman,Normal"&amp;12Page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7569"/>
  <sheetViews>
    <sheetView view="pageBreakPreview" zoomScaleNormal="100" workbookViewId="0">
      <selection activeCell="B6170" sqref="B6170"/>
    </sheetView>
  </sheetViews>
  <sheetFormatPr defaultColWidth="9.140625" defaultRowHeight="12.75"/>
  <cols>
    <col min="1" max="1" width="24.5703125" style="641" customWidth="1"/>
    <col min="2" max="2" width="105.5703125" style="641" customWidth="1"/>
    <col min="3" max="3" width="13" style="641" customWidth="1"/>
    <col min="4" max="4" width="19.140625" style="641" customWidth="1"/>
    <col min="5" max="16384" width="9.140625" style="641"/>
  </cols>
  <sheetData>
    <row r="1" spans="1:5" ht="13.5" customHeight="1">
      <c r="A1" s="795"/>
      <c r="B1" s="795"/>
      <c r="C1" s="795"/>
      <c r="D1" s="795"/>
      <c r="E1" s="795"/>
    </row>
    <row r="2" spans="1:5" ht="67.5" customHeight="1">
      <c r="A2" s="796" t="s">
        <v>63374</v>
      </c>
      <c r="B2" s="796"/>
      <c r="C2" s="796"/>
    </row>
    <row r="3" spans="1:5" ht="28.5" customHeight="1">
      <c r="A3" s="796" t="s">
        <v>63375</v>
      </c>
      <c r="B3" s="796"/>
      <c r="C3" s="796"/>
    </row>
    <row r="4" spans="1:5" ht="46.5" customHeight="1">
      <c r="A4" s="794" t="s">
        <v>63376</v>
      </c>
      <c r="B4" s="794"/>
      <c r="C4" s="794"/>
      <c r="D4" s="794"/>
      <c r="E4" s="794"/>
    </row>
    <row r="5" spans="1:5" ht="41.25" customHeight="1">
      <c r="A5" s="655"/>
      <c r="B5" s="655"/>
      <c r="C5" s="655"/>
      <c r="D5" s="656"/>
      <c r="E5" s="656"/>
    </row>
    <row r="6" spans="1:5" ht="13.5" customHeight="1">
      <c r="A6" s="657" t="s">
        <v>63377</v>
      </c>
      <c r="B6" s="657" t="s">
        <v>292</v>
      </c>
      <c r="C6" s="657" t="s">
        <v>293</v>
      </c>
      <c r="D6" s="794" t="s">
        <v>294</v>
      </c>
      <c r="E6" s="794"/>
    </row>
    <row r="7" spans="1:5" ht="13.5" hidden="1">
      <c r="A7" s="658" t="s">
        <v>295</v>
      </c>
      <c r="B7" s="658" t="s">
        <v>296</v>
      </c>
      <c r="C7" s="658" t="s">
        <v>285</v>
      </c>
      <c r="D7" s="659" t="s">
        <v>3452</v>
      </c>
    </row>
    <row r="8" spans="1:5" ht="13.5" hidden="1">
      <c r="A8" s="658" t="s">
        <v>298</v>
      </c>
      <c r="B8" s="658" t="s">
        <v>299</v>
      </c>
      <c r="C8" s="658" t="s">
        <v>285</v>
      </c>
      <c r="D8" s="659" t="s">
        <v>3552</v>
      </c>
    </row>
    <row r="9" spans="1:5" ht="13.5" hidden="1">
      <c r="A9" s="658" t="s">
        <v>301</v>
      </c>
      <c r="B9" s="658" t="s">
        <v>302</v>
      </c>
      <c r="C9" s="658" t="s">
        <v>285</v>
      </c>
      <c r="D9" s="659" t="s">
        <v>63378</v>
      </c>
    </row>
    <row r="10" spans="1:5" ht="13.5" hidden="1">
      <c r="A10" s="658" t="s">
        <v>304</v>
      </c>
      <c r="B10" s="658" t="s">
        <v>305</v>
      </c>
      <c r="C10" s="658" t="s">
        <v>285</v>
      </c>
      <c r="D10" s="659" t="s">
        <v>63379</v>
      </c>
    </row>
    <row r="11" spans="1:5" ht="13.5" hidden="1">
      <c r="A11" s="658" t="s">
        <v>307</v>
      </c>
      <c r="B11" s="658" t="s">
        <v>308</v>
      </c>
      <c r="C11" s="658" t="s">
        <v>285</v>
      </c>
      <c r="D11" s="659" t="s">
        <v>3538</v>
      </c>
    </row>
    <row r="12" spans="1:5" ht="13.5" hidden="1">
      <c r="A12" s="658" t="s">
        <v>310</v>
      </c>
      <c r="B12" s="658" t="s">
        <v>311</v>
      </c>
      <c r="C12" s="658" t="s">
        <v>285</v>
      </c>
      <c r="D12" s="659" t="s">
        <v>63380</v>
      </c>
    </row>
    <row r="13" spans="1:5" ht="13.5" hidden="1">
      <c r="A13" s="658" t="s">
        <v>313</v>
      </c>
      <c r="B13" s="658" t="s">
        <v>314</v>
      </c>
      <c r="C13" s="658" t="s">
        <v>285</v>
      </c>
      <c r="D13" s="659" t="s">
        <v>9477</v>
      </c>
    </row>
    <row r="14" spans="1:5" ht="13.5" hidden="1">
      <c r="A14" s="658" t="s">
        <v>316</v>
      </c>
      <c r="B14" s="658" t="s">
        <v>317</v>
      </c>
      <c r="C14" s="658" t="s">
        <v>285</v>
      </c>
      <c r="D14" s="659" t="s">
        <v>19837</v>
      </c>
    </row>
    <row r="15" spans="1:5" ht="13.5" hidden="1">
      <c r="A15" s="658" t="s">
        <v>319</v>
      </c>
      <c r="B15" s="658" t="s">
        <v>320</v>
      </c>
      <c r="C15" s="658" t="s">
        <v>285</v>
      </c>
      <c r="D15" s="659" t="s">
        <v>19814</v>
      </c>
    </row>
    <row r="16" spans="1:5" ht="13.5" hidden="1">
      <c r="A16" s="658" t="s">
        <v>322</v>
      </c>
      <c r="B16" s="658" t="s">
        <v>323</v>
      </c>
      <c r="C16" s="658" t="s">
        <v>285</v>
      </c>
      <c r="D16" s="659" t="s">
        <v>63381</v>
      </c>
    </row>
    <row r="17" spans="1:4" ht="13.5" hidden="1">
      <c r="A17" s="658" t="s">
        <v>325</v>
      </c>
      <c r="B17" s="658" t="s">
        <v>326</v>
      </c>
      <c r="C17" s="658" t="s">
        <v>285</v>
      </c>
      <c r="D17" s="659" t="s">
        <v>63382</v>
      </c>
    </row>
    <row r="18" spans="1:4" ht="13.5" hidden="1">
      <c r="A18" s="658" t="s">
        <v>328</v>
      </c>
      <c r="B18" s="658" t="s">
        <v>329</v>
      </c>
      <c r="C18" s="658" t="s">
        <v>285</v>
      </c>
      <c r="D18" s="659" t="s">
        <v>63383</v>
      </c>
    </row>
    <row r="19" spans="1:4" ht="13.5" hidden="1">
      <c r="A19" s="658" t="s">
        <v>331</v>
      </c>
      <c r="B19" s="658" t="s">
        <v>332</v>
      </c>
      <c r="C19" s="658" t="s">
        <v>285</v>
      </c>
      <c r="D19" s="659" t="s">
        <v>63384</v>
      </c>
    </row>
    <row r="20" spans="1:4" ht="13.5" hidden="1">
      <c r="A20" s="658" t="s">
        <v>334</v>
      </c>
      <c r="B20" s="658" t="s">
        <v>335</v>
      </c>
      <c r="C20" s="658" t="s">
        <v>285</v>
      </c>
      <c r="D20" s="659" t="s">
        <v>63385</v>
      </c>
    </row>
    <row r="21" spans="1:4" ht="13.5" hidden="1">
      <c r="A21" s="658" t="s">
        <v>337</v>
      </c>
      <c r="B21" s="658" t="s">
        <v>338</v>
      </c>
      <c r="C21" s="658" t="s">
        <v>285</v>
      </c>
      <c r="D21" s="659" t="s">
        <v>63386</v>
      </c>
    </row>
    <row r="22" spans="1:4" ht="13.5" hidden="1">
      <c r="A22" s="658" t="s">
        <v>340</v>
      </c>
      <c r="B22" s="658" t="s">
        <v>341</v>
      </c>
      <c r="C22" s="658" t="s">
        <v>285</v>
      </c>
      <c r="D22" s="659" t="s">
        <v>63387</v>
      </c>
    </row>
    <row r="23" spans="1:4" ht="13.5" hidden="1">
      <c r="A23" s="658" t="s">
        <v>343</v>
      </c>
      <c r="B23" s="658" t="s">
        <v>344</v>
      </c>
      <c r="C23" s="658" t="s">
        <v>285</v>
      </c>
      <c r="D23" s="659" t="s">
        <v>2925</v>
      </c>
    </row>
    <row r="24" spans="1:4" ht="13.5" hidden="1">
      <c r="A24" s="658" t="s">
        <v>346</v>
      </c>
      <c r="B24" s="658" t="s">
        <v>347</v>
      </c>
      <c r="C24" s="658" t="s">
        <v>285</v>
      </c>
      <c r="D24" s="659" t="s">
        <v>63388</v>
      </c>
    </row>
    <row r="25" spans="1:4" ht="13.5" hidden="1">
      <c r="A25" s="658" t="s">
        <v>349</v>
      </c>
      <c r="B25" s="658" t="s">
        <v>350</v>
      </c>
      <c r="C25" s="658" t="s">
        <v>285</v>
      </c>
      <c r="D25" s="659" t="s">
        <v>19071</v>
      </c>
    </row>
    <row r="26" spans="1:4" ht="13.5" hidden="1">
      <c r="A26" s="658" t="s">
        <v>352</v>
      </c>
      <c r="B26" s="658" t="s">
        <v>353</v>
      </c>
      <c r="C26" s="658" t="s">
        <v>285</v>
      </c>
      <c r="D26" s="659" t="s">
        <v>63389</v>
      </c>
    </row>
    <row r="27" spans="1:4" ht="13.5" hidden="1">
      <c r="A27" s="658" t="s">
        <v>355</v>
      </c>
      <c r="B27" s="658" t="s">
        <v>356</v>
      </c>
      <c r="C27" s="658" t="s">
        <v>285</v>
      </c>
      <c r="D27" s="659" t="s">
        <v>7268</v>
      </c>
    </row>
    <row r="28" spans="1:4" ht="13.5" hidden="1">
      <c r="A28" s="658" t="s">
        <v>358</v>
      </c>
      <c r="B28" s="658" t="s">
        <v>359</v>
      </c>
      <c r="C28" s="658" t="s">
        <v>285</v>
      </c>
      <c r="D28" s="659" t="s">
        <v>15792</v>
      </c>
    </row>
    <row r="29" spans="1:4" ht="13.5" hidden="1">
      <c r="A29" s="658" t="s">
        <v>361</v>
      </c>
      <c r="B29" s="658" t="s">
        <v>362</v>
      </c>
      <c r="C29" s="658" t="s">
        <v>285</v>
      </c>
      <c r="D29" s="659" t="s">
        <v>11414</v>
      </c>
    </row>
    <row r="30" spans="1:4" ht="13.5" hidden="1">
      <c r="A30" s="658" t="s">
        <v>364</v>
      </c>
      <c r="B30" s="658" t="s">
        <v>365</v>
      </c>
      <c r="C30" s="658" t="s">
        <v>285</v>
      </c>
      <c r="D30" s="659" t="s">
        <v>7489</v>
      </c>
    </row>
    <row r="31" spans="1:4" ht="13.5" hidden="1">
      <c r="A31" s="658" t="s">
        <v>367</v>
      </c>
      <c r="B31" s="658" t="s">
        <v>368</v>
      </c>
      <c r="C31" s="658" t="s">
        <v>285</v>
      </c>
      <c r="D31" s="659" t="s">
        <v>13444</v>
      </c>
    </row>
    <row r="32" spans="1:4" ht="13.5" hidden="1">
      <c r="A32" s="658" t="s">
        <v>370</v>
      </c>
      <c r="B32" s="658" t="s">
        <v>371</v>
      </c>
      <c r="C32" s="658" t="s">
        <v>285</v>
      </c>
      <c r="D32" s="659" t="s">
        <v>20256</v>
      </c>
    </row>
    <row r="33" spans="1:4" ht="13.5" hidden="1">
      <c r="A33" s="658" t="s">
        <v>373</v>
      </c>
      <c r="B33" s="658" t="s">
        <v>374</v>
      </c>
      <c r="C33" s="658" t="s">
        <v>285</v>
      </c>
      <c r="D33" s="659" t="s">
        <v>63390</v>
      </c>
    </row>
    <row r="34" spans="1:4" ht="13.5" hidden="1">
      <c r="A34" s="658" t="s">
        <v>376</v>
      </c>
      <c r="B34" s="658" t="s">
        <v>377</v>
      </c>
      <c r="C34" s="658" t="s">
        <v>285</v>
      </c>
      <c r="D34" s="659" t="s">
        <v>11109</v>
      </c>
    </row>
    <row r="35" spans="1:4" ht="13.5" hidden="1">
      <c r="A35" s="658" t="s">
        <v>379</v>
      </c>
      <c r="B35" s="658" t="s">
        <v>380</v>
      </c>
      <c r="C35" s="658" t="s">
        <v>285</v>
      </c>
      <c r="D35" s="659" t="s">
        <v>63391</v>
      </c>
    </row>
    <row r="36" spans="1:4" ht="13.5" hidden="1">
      <c r="A36" s="658" t="s">
        <v>382</v>
      </c>
      <c r="B36" s="658" t="s">
        <v>383</v>
      </c>
      <c r="C36" s="658" t="s">
        <v>285</v>
      </c>
      <c r="D36" s="659" t="s">
        <v>8888</v>
      </c>
    </row>
    <row r="37" spans="1:4" ht="13.5" hidden="1">
      <c r="A37" s="658" t="s">
        <v>385</v>
      </c>
      <c r="B37" s="658" t="s">
        <v>386</v>
      </c>
      <c r="C37" s="658" t="s">
        <v>285</v>
      </c>
      <c r="D37" s="659" t="s">
        <v>63392</v>
      </c>
    </row>
    <row r="38" spans="1:4" ht="13.5" hidden="1">
      <c r="A38" s="658" t="s">
        <v>388</v>
      </c>
      <c r="B38" s="658" t="s">
        <v>389</v>
      </c>
      <c r="C38" s="658" t="s">
        <v>285</v>
      </c>
      <c r="D38" s="659" t="s">
        <v>63393</v>
      </c>
    </row>
    <row r="39" spans="1:4" ht="13.5" hidden="1">
      <c r="A39" s="658" t="s">
        <v>391</v>
      </c>
      <c r="B39" s="658" t="s">
        <v>392</v>
      </c>
      <c r="C39" s="658" t="s">
        <v>285</v>
      </c>
      <c r="D39" s="659" t="s">
        <v>63394</v>
      </c>
    </row>
    <row r="40" spans="1:4" ht="13.5" hidden="1">
      <c r="A40" s="658" t="s">
        <v>394</v>
      </c>
      <c r="B40" s="658" t="s">
        <v>395</v>
      </c>
      <c r="C40" s="658" t="s">
        <v>285</v>
      </c>
      <c r="D40" s="659" t="s">
        <v>732</v>
      </c>
    </row>
    <row r="41" spans="1:4" ht="13.5" hidden="1">
      <c r="A41" s="658" t="s">
        <v>397</v>
      </c>
      <c r="B41" s="658" t="s">
        <v>398</v>
      </c>
      <c r="C41" s="658" t="s">
        <v>285</v>
      </c>
      <c r="D41" s="659" t="s">
        <v>4302</v>
      </c>
    </row>
    <row r="42" spans="1:4" ht="13.5" hidden="1">
      <c r="A42" s="658" t="s">
        <v>400</v>
      </c>
      <c r="B42" s="658" t="s">
        <v>401</v>
      </c>
      <c r="C42" s="658" t="s">
        <v>285</v>
      </c>
      <c r="D42" s="659" t="s">
        <v>17255</v>
      </c>
    </row>
    <row r="43" spans="1:4" ht="13.5" hidden="1">
      <c r="A43" s="658" t="s">
        <v>403</v>
      </c>
      <c r="B43" s="658" t="s">
        <v>404</v>
      </c>
      <c r="C43" s="658" t="s">
        <v>285</v>
      </c>
      <c r="D43" s="659" t="s">
        <v>20389</v>
      </c>
    </row>
    <row r="44" spans="1:4" ht="13.5" hidden="1">
      <c r="A44" s="658" t="s">
        <v>406</v>
      </c>
      <c r="B44" s="658" t="s">
        <v>407</v>
      </c>
      <c r="C44" s="658" t="s">
        <v>285</v>
      </c>
      <c r="D44" s="659" t="s">
        <v>63395</v>
      </c>
    </row>
    <row r="45" spans="1:4" ht="13.5" hidden="1">
      <c r="A45" s="658" t="s">
        <v>409</v>
      </c>
      <c r="B45" s="658" t="s">
        <v>410</v>
      </c>
      <c r="C45" s="658" t="s">
        <v>285</v>
      </c>
      <c r="D45" s="659" t="s">
        <v>63396</v>
      </c>
    </row>
    <row r="46" spans="1:4" ht="13.5" hidden="1">
      <c r="A46" s="658" t="s">
        <v>412</v>
      </c>
      <c r="B46" s="658" t="s">
        <v>413</v>
      </c>
      <c r="C46" s="658" t="s">
        <v>285</v>
      </c>
      <c r="D46" s="659" t="s">
        <v>63397</v>
      </c>
    </row>
    <row r="47" spans="1:4" ht="13.5" hidden="1">
      <c r="A47" s="658" t="s">
        <v>415</v>
      </c>
      <c r="B47" s="658" t="s">
        <v>416</v>
      </c>
      <c r="C47" s="658" t="s">
        <v>285</v>
      </c>
      <c r="D47" s="659" t="s">
        <v>63398</v>
      </c>
    </row>
    <row r="48" spans="1:4" ht="13.5" hidden="1">
      <c r="A48" s="658" t="s">
        <v>418</v>
      </c>
      <c r="B48" s="658" t="s">
        <v>419</v>
      </c>
      <c r="C48" s="658" t="s">
        <v>285</v>
      </c>
      <c r="D48" s="659" t="s">
        <v>6704</v>
      </c>
    </row>
    <row r="49" spans="1:4" ht="13.5" hidden="1">
      <c r="A49" s="658" t="s">
        <v>421</v>
      </c>
      <c r="B49" s="658" t="s">
        <v>422</v>
      </c>
      <c r="C49" s="658" t="s">
        <v>285</v>
      </c>
      <c r="D49" s="659" t="s">
        <v>8085</v>
      </c>
    </row>
    <row r="50" spans="1:4" ht="13.5" hidden="1">
      <c r="A50" s="658" t="s">
        <v>424</v>
      </c>
      <c r="B50" s="658" t="s">
        <v>425</v>
      </c>
      <c r="C50" s="658" t="s">
        <v>285</v>
      </c>
      <c r="D50" s="659" t="s">
        <v>19431</v>
      </c>
    </row>
    <row r="51" spans="1:4" ht="13.5" hidden="1">
      <c r="A51" s="658" t="s">
        <v>427</v>
      </c>
      <c r="B51" s="658" t="s">
        <v>428</v>
      </c>
      <c r="C51" s="658" t="s">
        <v>285</v>
      </c>
      <c r="D51" s="659" t="s">
        <v>63399</v>
      </c>
    </row>
    <row r="52" spans="1:4" ht="13.5" hidden="1">
      <c r="A52" s="658" t="s">
        <v>430</v>
      </c>
      <c r="B52" s="658" t="s">
        <v>431</v>
      </c>
      <c r="C52" s="658" t="s">
        <v>285</v>
      </c>
      <c r="D52" s="659" t="s">
        <v>63400</v>
      </c>
    </row>
    <row r="53" spans="1:4" ht="13.5" hidden="1">
      <c r="A53" s="658" t="s">
        <v>433</v>
      </c>
      <c r="B53" s="658" t="s">
        <v>434</v>
      </c>
      <c r="C53" s="658" t="s">
        <v>285</v>
      </c>
      <c r="D53" s="659" t="s">
        <v>63401</v>
      </c>
    </row>
    <row r="54" spans="1:4" ht="13.5" hidden="1">
      <c r="A54" s="658" t="s">
        <v>436</v>
      </c>
      <c r="B54" s="658" t="s">
        <v>437</v>
      </c>
      <c r="C54" s="658" t="s">
        <v>285</v>
      </c>
      <c r="D54" s="659" t="s">
        <v>63402</v>
      </c>
    </row>
    <row r="55" spans="1:4" ht="13.5" hidden="1">
      <c r="A55" s="658" t="s">
        <v>439</v>
      </c>
      <c r="B55" s="658" t="s">
        <v>440</v>
      </c>
      <c r="C55" s="658" t="s">
        <v>285</v>
      </c>
      <c r="D55" s="659" t="s">
        <v>63403</v>
      </c>
    </row>
    <row r="56" spans="1:4" ht="13.5" hidden="1">
      <c r="A56" s="658" t="s">
        <v>442</v>
      </c>
      <c r="B56" s="658" t="s">
        <v>443</v>
      </c>
      <c r="C56" s="658" t="s">
        <v>285</v>
      </c>
      <c r="D56" s="659" t="s">
        <v>63404</v>
      </c>
    </row>
    <row r="57" spans="1:4" ht="13.5" hidden="1">
      <c r="A57" s="658" t="s">
        <v>445</v>
      </c>
      <c r="B57" s="658" t="s">
        <v>446</v>
      </c>
      <c r="C57" s="658" t="s">
        <v>285</v>
      </c>
      <c r="D57" s="659" t="s">
        <v>63405</v>
      </c>
    </row>
    <row r="58" spans="1:4" ht="13.5" hidden="1">
      <c r="A58" s="658" t="s">
        <v>448</v>
      </c>
      <c r="B58" s="658" t="s">
        <v>449</v>
      </c>
      <c r="C58" s="658" t="s">
        <v>285</v>
      </c>
      <c r="D58" s="659" t="s">
        <v>10571</v>
      </c>
    </row>
    <row r="59" spans="1:4" ht="13.5" hidden="1">
      <c r="A59" s="658" t="s">
        <v>451</v>
      </c>
      <c r="B59" s="658" t="s">
        <v>452</v>
      </c>
      <c r="C59" s="658" t="s">
        <v>285</v>
      </c>
      <c r="D59" s="659" t="s">
        <v>63406</v>
      </c>
    </row>
    <row r="60" spans="1:4" ht="13.5" hidden="1">
      <c r="A60" s="658" t="s">
        <v>454</v>
      </c>
      <c r="B60" s="658" t="s">
        <v>455</v>
      </c>
      <c r="C60" s="658" t="s">
        <v>285</v>
      </c>
      <c r="D60" s="659" t="s">
        <v>63407</v>
      </c>
    </row>
    <row r="61" spans="1:4" ht="13.5" hidden="1">
      <c r="A61" s="658" t="s">
        <v>457</v>
      </c>
      <c r="B61" s="658" t="s">
        <v>458</v>
      </c>
      <c r="C61" s="658" t="s">
        <v>285</v>
      </c>
      <c r="D61" s="659" t="s">
        <v>63408</v>
      </c>
    </row>
    <row r="62" spans="1:4" ht="13.5" hidden="1">
      <c r="A62" s="658" t="s">
        <v>460</v>
      </c>
      <c r="B62" s="658" t="s">
        <v>461</v>
      </c>
      <c r="C62" s="658" t="s">
        <v>285</v>
      </c>
      <c r="D62" s="659" t="s">
        <v>63409</v>
      </c>
    </row>
    <row r="63" spans="1:4" ht="13.5" hidden="1">
      <c r="A63" s="658" t="s">
        <v>463</v>
      </c>
      <c r="B63" s="658" t="s">
        <v>464</v>
      </c>
      <c r="C63" s="658" t="s">
        <v>285</v>
      </c>
      <c r="D63" s="659" t="s">
        <v>63410</v>
      </c>
    </row>
    <row r="64" spans="1:4" ht="13.5" hidden="1">
      <c r="A64" s="658" t="s">
        <v>466</v>
      </c>
      <c r="B64" s="658" t="s">
        <v>467</v>
      </c>
      <c r="C64" s="658" t="s">
        <v>285</v>
      </c>
      <c r="D64" s="659" t="s">
        <v>63411</v>
      </c>
    </row>
    <row r="65" spans="1:4" ht="13.5" hidden="1">
      <c r="A65" s="658" t="s">
        <v>469</v>
      </c>
      <c r="B65" s="658" t="s">
        <v>470</v>
      </c>
      <c r="C65" s="658" t="s">
        <v>285</v>
      </c>
      <c r="D65" s="659" t="s">
        <v>63412</v>
      </c>
    </row>
    <row r="66" spans="1:4" ht="13.5" hidden="1">
      <c r="A66" s="658" t="s">
        <v>472</v>
      </c>
      <c r="B66" s="658" t="s">
        <v>473</v>
      </c>
      <c r="C66" s="658" t="s">
        <v>285</v>
      </c>
      <c r="D66" s="659" t="s">
        <v>63413</v>
      </c>
    </row>
    <row r="67" spans="1:4" ht="13.5" hidden="1">
      <c r="A67" s="658" t="s">
        <v>475</v>
      </c>
      <c r="B67" s="658" t="s">
        <v>476</v>
      </c>
      <c r="C67" s="658" t="s">
        <v>285</v>
      </c>
      <c r="D67" s="659" t="s">
        <v>16149</v>
      </c>
    </row>
    <row r="68" spans="1:4" ht="13.5" hidden="1">
      <c r="A68" s="658" t="s">
        <v>478</v>
      </c>
      <c r="B68" s="658" t="s">
        <v>479</v>
      </c>
      <c r="C68" s="658" t="s">
        <v>285</v>
      </c>
      <c r="D68" s="659" t="s">
        <v>63414</v>
      </c>
    </row>
    <row r="69" spans="1:4" ht="13.5" hidden="1">
      <c r="A69" s="658" t="s">
        <v>481</v>
      </c>
      <c r="B69" s="658" t="s">
        <v>482</v>
      </c>
      <c r="C69" s="658" t="s">
        <v>285</v>
      </c>
      <c r="D69" s="659" t="s">
        <v>63415</v>
      </c>
    </row>
    <row r="70" spans="1:4" ht="13.5" hidden="1">
      <c r="A70" s="658" t="s">
        <v>484</v>
      </c>
      <c r="B70" s="658" t="s">
        <v>485</v>
      </c>
      <c r="C70" s="658" t="s">
        <v>285</v>
      </c>
      <c r="D70" s="659" t="s">
        <v>63416</v>
      </c>
    </row>
    <row r="71" spans="1:4" ht="13.5" hidden="1">
      <c r="A71" s="658" t="s">
        <v>487</v>
      </c>
      <c r="B71" s="658" t="s">
        <v>488</v>
      </c>
      <c r="C71" s="658" t="s">
        <v>285</v>
      </c>
      <c r="D71" s="659" t="s">
        <v>63417</v>
      </c>
    </row>
    <row r="72" spans="1:4" ht="13.5" hidden="1">
      <c r="A72" s="658" t="s">
        <v>490</v>
      </c>
      <c r="B72" s="658" t="s">
        <v>491</v>
      </c>
      <c r="C72" s="658" t="s">
        <v>285</v>
      </c>
      <c r="D72" s="659" t="s">
        <v>63418</v>
      </c>
    </row>
    <row r="73" spans="1:4" ht="13.5" hidden="1">
      <c r="A73" s="658" t="s">
        <v>493</v>
      </c>
      <c r="B73" s="658" t="s">
        <v>494</v>
      </c>
      <c r="C73" s="658" t="s">
        <v>14</v>
      </c>
      <c r="D73" s="659" t="s">
        <v>63419</v>
      </c>
    </row>
    <row r="74" spans="1:4" ht="13.5" hidden="1">
      <c r="A74" s="658" t="s">
        <v>496</v>
      </c>
      <c r="B74" s="658" t="s">
        <v>497</v>
      </c>
      <c r="C74" s="658" t="s">
        <v>14</v>
      </c>
      <c r="D74" s="659" t="s">
        <v>63420</v>
      </c>
    </row>
    <row r="75" spans="1:4" ht="13.5" hidden="1">
      <c r="A75" s="658" t="s">
        <v>499</v>
      </c>
      <c r="B75" s="658" t="s">
        <v>500</v>
      </c>
      <c r="C75" s="658" t="s">
        <v>14</v>
      </c>
      <c r="D75" s="659" t="s">
        <v>11325</v>
      </c>
    </row>
    <row r="76" spans="1:4" ht="13.5" hidden="1">
      <c r="A76" s="658" t="s">
        <v>502</v>
      </c>
      <c r="B76" s="658" t="s">
        <v>503</v>
      </c>
      <c r="C76" s="658" t="s">
        <v>14</v>
      </c>
      <c r="D76" s="659" t="s">
        <v>63421</v>
      </c>
    </row>
    <row r="77" spans="1:4" ht="13.5" hidden="1">
      <c r="A77" s="658" t="s">
        <v>505</v>
      </c>
      <c r="B77" s="658" t="s">
        <v>506</v>
      </c>
      <c r="C77" s="658" t="s">
        <v>14</v>
      </c>
      <c r="D77" s="659" t="s">
        <v>63422</v>
      </c>
    </row>
    <row r="78" spans="1:4" ht="13.5" hidden="1">
      <c r="A78" s="658" t="s">
        <v>508</v>
      </c>
      <c r="B78" s="658" t="s">
        <v>509</v>
      </c>
      <c r="C78" s="658" t="s">
        <v>14</v>
      </c>
      <c r="D78" s="659" t="s">
        <v>63423</v>
      </c>
    </row>
    <row r="79" spans="1:4" ht="13.5" hidden="1">
      <c r="A79" s="658" t="s">
        <v>511</v>
      </c>
      <c r="B79" s="658" t="s">
        <v>512</v>
      </c>
      <c r="C79" s="658" t="s">
        <v>14</v>
      </c>
      <c r="D79" s="659" t="s">
        <v>63424</v>
      </c>
    </row>
    <row r="80" spans="1:4" ht="13.5" hidden="1">
      <c r="A80" s="658" t="s">
        <v>514</v>
      </c>
      <c r="B80" s="658" t="s">
        <v>515</v>
      </c>
      <c r="C80" s="658" t="s">
        <v>14</v>
      </c>
      <c r="D80" s="659" t="s">
        <v>63425</v>
      </c>
    </row>
    <row r="81" spans="1:4" ht="13.5" hidden="1">
      <c r="A81" s="658" t="s">
        <v>517</v>
      </c>
      <c r="B81" s="658" t="s">
        <v>518</v>
      </c>
      <c r="C81" s="658" t="s">
        <v>14</v>
      </c>
      <c r="D81" s="659" t="s">
        <v>63426</v>
      </c>
    </row>
    <row r="82" spans="1:4" ht="13.5" hidden="1">
      <c r="A82" s="658" t="s">
        <v>520</v>
      </c>
      <c r="B82" s="658" t="s">
        <v>521</v>
      </c>
      <c r="C82" s="658" t="s">
        <v>285</v>
      </c>
      <c r="D82" s="659" t="s">
        <v>19281</v>
      </c>
    </row>
    <row r="83" spans="1:4" ht="13.5" hidden="1">
      <c r="A83" s="658" t="s">
        <v>523</v>
      </c>
      <c r="B83" s="658" t="s">
        <v>524</v>
      </c>
      <c r="C83" s="658" t="s">
        <v>285</v>
      </c>
      <c r="D83" s="659" t="s">
        <v>2115</v>
      </c>
    </row>
    <row r="84" spans="1:4" ht="13.5" hidden="1">
      <c r="A84" s="658" t="s">
        <v>526</v>
      </c>
      <c r="B84" s="658" t="s">
        <v>527</v>
      </c>
      <c r="C84" s="658" t="s">
        <v>285</v>
      </c>
      <c r="D84" s="659" t="s">
        <v>18225</v>
      </c>
    </row>
    <row r="85" spans="1:4" ht="13.5" hidden="1">
      <c r="A85" s="658" t="s">
        <v>529</v>
      </c>
      <c r="B85" s="658" t="s">
        <v>530</v>
      </c>
      <c r="C85" s="658" t="s">
        <v>285</v>
      </c>
      <c r="D85" s="659" t="s">
        <v>63427</v>
      </c>
    </row>
    <row r="86" spans="1:4" ht="13.5" hidden="1">
      <c r="A86" s="658" t="s">
        <v>532</v>
      </c>
      <c r="B86" s="658" t="s">
        <v>533</v>
      </c>
      <c r="C86" s="658" t="s">
        <v>285</v>
      </c>
      <c r="D86" s="659" t="s">
        <v>63428</v>
      </c>
    </row>
    <row r="87" spans="1:4" ht="13.5" hidden="1">
      <c r="A87" s="658" t="s">
        <v>535</v>
      </c>
      <c r="B87" s="658" t="s">
        <v>536</v>
      </c>
      <c r="C87" s="658" t="s">
        <v>285</v>
      </c>
      <c r="D87" s="659" t="s">
        <v>17037</v>
      </c>
    </row>
    <row r="88" spans="1:4" ht="13.5" hidden="1">
      <c r="A88" s="658" t="s">
        <v>538</v>
      </c>
      <c r="B88" s="658" t="s">
        <v>539</v>
      </c>
      <c r="C88" s="658" t="s">
        <v>285</v>
      </c>
      <c r="D88" s="659" t="s">
        <v>63429</v>
      </c>
    </row>
    <row r="89" spans="1:4" ht="13.5" hidden="1">
      <c r="A89" s="658" t="s">
        <v>541</v>
      </c>
      <c r="B89" s="658" t="s">
        <v>542</v>
      </c>
      <c r="C89" s="658" t="s">
        <v>285</v>
      </c>
      <c r="D89" s="659" t="s">
        <v>19379</v>
      </c>
    </row>
    <row r="90" spans="1:4" ht="13.5" hidden="1">
      <c r="A90" s="658" t="s">
        <v>544</v>
      </c>
      <c r="B90" s="658" t="s">
        <v>545</v>
      </c>
      <c r="C90" s="658" t="s">
        <v>285</v>
      </c>
      <c r="D90" s="659" t="s">
        <v>63430</v>
      </c>
    </row>
    <row r="91" spans="1:4" ht="13.5" hidden="1">
      <c r="A91" s="658" t="s">
        <v>547</v>
      </c>
      <c r="B91" s="658" t="s">
        <v>548</v>
      </c>
      <c r="C91" s="658" t="s">
        <v>285</v>
      </c>
      <c r="D91" s="659" t="s">
        <v>3088</v>
      </c>
    </row>
    <row r="92" spans="1:4" ht="13.5" hidden="1">
      <c r="A92" s="658" t="s">
        <v>550</v>
      </c>
      <c r="B92" s="658" t="s">
        <v>551</v>
      </c>
      <c r="C92" s="658" t="s">
        <v>285</v>
      </c>
      <c r="D92" s="659" t="s">
        <v>9928</v>
      </c>
    </row>
    <row r="93" spans="1:4" ht="13.5" hidden="1">
      <c r="A93" s="658" t="s">
        <v>553</v>
      </c>
      <c r="B93" s="658" t="s">
        <v>554</v>
      </c>
      <c r="C93" s="658" t="s">
        <v>285</v>
      </c>
      <c r="D93" s="659" t="s">
        <v>20516</v>
      </c>
    </row>
    <row r="94" spans="1:4" ht="13.5" hidden="1">
      <c r="A94" s="658" t="s">
        <v>556</v>
      </c>
      <c r="B94" s="658" t="s">
        <v>557</v>
      </c>
      <c r="C94" s="658" t="s">
        <v>285</v>
      </c>
      <c r="D94" s="659" t="s">
        <v>3967</v>
      </c>
    </row>
    <row r="95" spans="1:4" ht="13.5" hidden="1">
      <c r="A95" s="658" t="s">
        <v>559</v>
      </c>
      <c r="B95" s="658" t="s">
        <v>560</v>
      </c>
      <c r="C95" s="658" t="s">
        <v>285</v>
      </c>
      <c r="D95" s="659" t="s">
        <v>8231</v>
      </c>
    </row>
    <row r="96" spans="1:4" ht="13.5" hidden="1">
      <c r="A96" s="658" t="s">
        <v>562</v>
      </c>
      <c r="B96" s="658" t="s">
        <v>563</v>
      </c>
      <c r="C96" s="658" t="s">
        <v>285</v>
      </c>
      <c r="D96" s="659" t="s">
        <v>3740</v>
      </c>
    </row>
    <row r="97" spans="1:4" ht="13.5" hidden="1">
      <c r="A97" s="658" t="s">
        <v>565</v>
      </c>
      <c r="B97" s="658" t="s">
        <v>566</v>
      </c>
      <c r="C97" s="658" t="s">
        <v>285</v>
      </c>
      <c r="D97" s="659" t="s">
        <v>16435</v>
      </c>
    </row>
    <row r="98" spans="1:4" ht="13.5" hidden="1">
      <c r="A98" s="658" t="s">
        <v>568</v>
      </c>
      <c r="B98" s="658" t="s">
        <v>569</v>
      </c>
      <c r="C98" s="658" t="s">
        <v>285</v>
      </c>
      <c r="D98" s="659" t="s">
        <v>63431</v>
      </c>
    </row>
    <row r="99" spans="1:4" ht="13.5" hidden="1">
      <c r="A99" s="658" t="s">
        <v>571</v>
      </c>
      <c r="B99" s="658" t="s">
        <v>572</v>
      </c>
      <c r="C99" s="658" t="s">
        <v>285</v>
      </c>
      <c r="D99" s="659" t="s">
        <v>63432</v>
      </c>
    </row>
    <row r="100" spans="1:4" ht="13.5" hidden="1">
      <c r="A100" s="658" t="s">
        <v>574</v>
      </c>
      <c r="B100" s="658" t="s">
        <v>575</v>
      </c>
      <c r="C100" s="658" t="s">
        <v>285</v>
      </c>
      <c r="D100" s="659" t="s">
        <v>2713</v>
      </c>
    </row>
    <row r="101" spans="1:4" ht="13.5" hidden="1">
      <c r="A101" s="658" t="s">
        <v>577</v>
      </c>
      <c r="B101" s="658" t="s">
        <v>578</v>
      </c>
      <c r="C101" s="658" t="s">
        <v>285</v>
      </c>
      <c r="D101" s="659" t="s">
        <v>63433</v>
      </c>
    </row>
    <row r="102" spans="1:4" ht="13.5" hidden="1">
      <c r="A102" s="658" t="s">
        <v>580</v>
      </c>
      <c r="B102" s="658" t="s">
        <v>581</v>
      </c>
      <c r="C102" s="658" t="s">
        <v>285</v>
      </c>
      <c r="D102" s="659" t="s">
        <v>4201</v>
      </c>
    </row>
    <row r="103" spans="1:4" ht="13.5" hidden="1">
      <c r="A103" s="658" t="s">
        <v>583</v>
      </c>
      <c r="B103" s="658" t="s">
        <v>584</v>
      </c>
      <c r="C103" s="658" t="s">
        <v>285</v>
      </c>
      <c r="D103" s="659" t="s">
        <v>63434</v>
      </c>
    </row>
    <row r="104" spans="1:4" ht="13.5" hidden="1">
      <c r="A104" s="658" t="s">
        <v>586</v>
      </c>
      <c r="B104" s="658" t="s">
        <v>587</v>
      </c>
      <c r="C104" s="658" t="s">
        <v>285</v>
      </c>
      <c r="D104" s="659" t="s">
        <v>63435</v>
      </c>
    </row>
    <row r="105" spans="1:4" ht="13.5" hidden="1">
      <c r="A105" s="658" t="s">
        <v>589</v>
      </c>
      <c r="B105" s="658" t="s">
        <v>590</v>
      </c>
      <c r="C105" s="658" t="s">
        <v>285</v>
      </c>
      <c r="D105" s="659" t="s">
        <v>63436</v>
      </c>
    </row>
    <row r="106" spans="1:4" ht="13.5" hidden="1">
      <c r="A106" s="658" t="s">
        <v>592</v>
      </c>
      <c r="B106" s="658" t="s">
        <v>593</v>
      </c>
      <c r="C106" s="658" t="s">
        <v>285</v>
      </c>
      <c r="D106" s="659" t="s">
        <v>63437</v>
      </c>
    </row>
    <row r="107" spans="1:4" ht="13.5" hidden="1">
      <c r="A107" s="658" t="s">
        <v>595</v>
      </c>
      <c r="B107" s="658" t="s">
        <v>596</v>
      </c>
      <c r="C107" s="658" t="s">
        <v>285</v>
      </c>
      <c r="D107" s="659" t="s">
        <v>63438</v>
      </c>
    </row>
    <row r="108" spans="1:4" ht="13.5" hidden="1">
      <c r="A108" s="658" t="s">
        <v>598</v>
      </c>
      <c r="B108" s="658" t="s">
        <v>599</v>
      </c>
      <c r="C108" s="658" t="s">
        <v>285</v>
      </c>
      <c r="D108" s="659" t="s">
        <v>63439</v>
      </c>
    </row>
    <row r="109" spans="1:4" ht="13.5" hidden="1">
      <c r="A109" s="658" t="s">
        <v>601</v>
      </c>
      <c r="B109" s="658" t="s">
        <v>602</v>
      </c>
      <c r="C109" s="658" t="s">
        <v>285</v>
      </c>
      <c r="D109" s="659" t="s">
        <v>16905</v>
      </c>
    </row>
    <row r="110" spans="1:4" ht="13.5" hidden="1">
      <c r="A110" s="658" t="s">
        <v>604</v>
      </c>
      <c r="B110" s="658" t="s">
        <v>605</v>
      </c>
      <c r="C110" s="658" t="s">
        <v>285</v>
      </c>
      <c r="D110" s="659" t="s">
        <v>14199</v>
      </c>
    </row>
    <row r="111" spans="1:4" ht="13.5" hidden="1">
      <c r="A111" s="658" t="s">
        <v>607</v>
      </c>
      <c r="B111" s="658" t="s">
        <v>608</v>
      </c>
      <c r="C111" s="658" t="s">
        <v>285</v>
      </c>
      <c r="D111" s="659" t="s">
        <v>63440</v>
      </c>
    </row>
    <row r="112" spans="1:4" ht="13.5" hidden="1">
      <c r="A112" s="658" t="s">
        <v>610</v>
      </c>
      <c r="B112" s="658" t="s">
        <v>611</v>
      </c>
      <c r="C112" s="658" t="s">
        <v>285</v>
      </c>
      <c r="D112" s="659" t="s">
        <v>19232</v>
      </c>
    </row>
    <row r="113" spans="1:4" ht="13.5" hidden="1">
      <c r="A113" s="658" t="s">
        <v>613</v>
      </c>
      <c r="B113" s="658" t="s">
        <v>614</v>
      </c>
      <c r="C113" s="658" t="s">
        <v>285</v>
      </c>
      <c r="D113" s="659" t="s">
        <v>19136</v>
      </c>
    </row>
    <row r="114" spans="1:4" ht="13.5" hidden="1">
      <c r="A114" s="658" t="s">
        <v>616</v>
      </c>
      <c r="B114" s="658" t="s">
        <v>617</v>
      </c>
      <c r="C114" s="658" t="s">
        <v>285</v>
      </c>
      <c r="D114" s="659" t="s">
        <v>2435</v>
      </c>
    </row>
    <row r="115" spans="1:4" ht="13.5" hidden="1">
      <c r="A115" s="658" t="s">
        <v>619</v>
      </c>
      <c r="B115" s="658" t="s">
        <v>620</v>
      </c>
      <c r="C115" s="658" t="s">
        <v>285</v>
      </c>
      <c r="D115" s="659" t="s">
        <v>63441</v>
      </c>
    </row>
    <row r="116" spans="1:4" ht="13.5" hidden="1">
      <c r="A116" s="658" t="s">
        <v>622</v>
      </c>
      <c r="B116" s="658" t="s">
        <v>623</v>
      </c>
      <c r="C116" s="658" t="s">
        <v>14</v>
      </c>
      <c r="D116" s="659" t="s">
        <v>63442</v>
      </c>
    </row>
    <row r="117" spans="1:4" ht="13.5" hidden="1">
      <c r="A117" s="658" t="s">
        <v>625</v>
      </c>
      <c r="B117" s="658" t="s">
        <v>626</v>
      </c>
      <c r="C117" s="658" t="s">
        <v>14</v>
      </c>
      <c r="D117" s="659" t="s">
        <v>63443</v>
      </c>
    </row>
    <row r="118" spans="1:4" ht="13.5" hidden="1">
      <c r="A118" s="658" t="s">
        <v>628</v>
      </c>
      <c r="B118" s="658" t="s">
        <v>629</v>
      </c>
      <c r="C118" s="658" t="s">
        <v>14</v>
      </c>
      <c r="D118" s="659" t="s">
        <v>63444</v>
      </c>
    </row>
    <row r="119" spans="1:4" ht="13.5" hidden="1">
      <c r="A119" s="658" t="s">
        <v>631</v>
      </c>
      <c r="B119" s="658" t="s">
        <v>632</v>
      </c>
      <c r="C119" s="658" t="s">
        <v>14</v>
      </c>
      <c r="D119" s="659" t="s">
        <v>63445</v>
      </c>
    </row>
    <row r="120" spans="1:4" ht="13.5" hidden="1">
      <c r="A120" s="658" t="s">
        <v>634</v>
      </c>
      <c r="B120" s="658" t="s">
        <v>635</v>
      </c>
      <c r="C120" s="658" t="s">
        <v>14</v>
      </c>
      <c r="D120" s="659" t="s">
        <v>63446</v>
      </c>
    </row>
    <row r="121" spans="1:4" ht="13.5" hidden="1">
      <c r="A121" s="658" t="s">
        <v>637</v>
      </c>
      <c r="B121" s="658" t="s">
        <v>638</v>
      </c>
      <c r="C121" s="658" t="s">
        <v>285</v>
      </c>
      <c r="D121" s="659" t="s">
        <v>63447</v>
      </c>
    </row>
    <row r="122" spans="1:4" ht="13.5" hidden="1">
      <c r="A122" s="658" t="s">
        <v>640</v>
      </c>
      <c r="B122" s="658" t="s">
        <v>641</v>
      </c>
      <c r="C122" s="658" t="s">
        <v>285</v>
      </c>
      <c r="D122" s="659" t="s">
        <v>63448</v>
      </c>
    </row>
    <row r="123" spans="1:4" ht="13.5" hidden="1">
      <c r="A123" s="658" t="s">
        <v>643</v>
      </c>
      <c r="B123" s="658" t="s">
        <v>644</v>
      </c>
      <c r="C123" s="658" t="s">
        <v>285</v>
      </c>
      <c r="D123" s="659" t="s">
        <v>63449</v>
      </c>
    </row>
    <row r="124" spans="1:4" ht="13.5" hidden="1">
      <c r="A124" s="658" t="s">
        <v>646</v>
      </c>
      <c r="B124" s="658" t="s">
        <v>647</v>
      </c>
      <c r="C124" s="658" t="s">
        <v>285</v>
      </c>
      <c r="D124" s="659" t="s">
        <v>17633</v>
      </c>
    </row>
    <row r="125" spans="1:4" ht="13.5" hidden="1">
      <c r="A125" s="658" t="s">
        <v>649</v>
      </c>
      <c r="B125" s="658" t="s">
        <v>650</v>
      </c>
      <c r="C125" s="658" t="s">
        <v>285</v>
      </c>
      <c r="D125" s="659" t="s">
        <v>63450</v>
      </c>
    </row>
    <row r="126" spans="1:4" ht="13.5" hidden="1">
      <c r="A126" s="658" t="s">
        <v>652</v>
      </c>
      <c r="B126" s="658" t="s">
        <v>653</v>
      </c>
      <c r="C126" s="658" t="s">
        <v>285</v>
      </c>
      <c r="D126" s="659" t="s">
        <v>7987</v>
      </c>
    </row>
    <row r="127" spans="1:4" ht="13.5" hidden="1">
      <c r="A127" s="658" t="s">
        <v>655</v>
      </c>
      <c r="B127" s="658" t="s">
        <v>656</v>
      </c>
      <c r="C127" s="658" t="s">
        <v>285</v>
      </c>
      <c r="D127" s="659" t="s">
        <v>63451</v>
      </c>
    </row>
    <row r="128" spans="1:4" ht="13.5" hidden="1">
      <c r="A128" s="658" t="s">
        <v>658</v>
      </c>
      <c r="B128" s="658" t="s">
        <v>659</v>
      </c>
      <c r="C128" s="658" t="s">
        <v>285</v>
      </c>
      <c r="D128" s="659" t="s">
        <v>63441</v>
      </c>
    </row>
    <row r="129" spans="1:4" ht="13.5" hidden="1">
      <c r="A129" s="658" t="s">
        <v>661</v>
      </c>
      <c r="B129" s="658" t="s">
        <v>662</v>
      </c>
      <c r="C129" s="658" t="s">
        <v>285</v>
      </c>
      <c r="D129" s="659" t="s">
        <v>63452</v>
      </c>
    </row>
    <row r="130" spans="1:4" ht="13.5" hidden="1">
      <c r="A130" s="658" t="s">
        <v>664</v>
      </c>
      <c r="B130" s="658" t="s">
        <v>665</v>
      </c>
      <c r="C130" s="658" t="s">
        <v>285</v>
      </c>
      <c r="D130" s="659" t="s">
        <v>15931</v>
      </c>
    </row>
    <row r="131" spans="1:4" ht="13.5" hidden="1">
      <c r="A131" s="658" t="s">
        <v>667</v>
      </c>
      <c r="B131" s="658" t="s">
        <v>668</v>
      </c>
      <c r="C131" s="658" t="s">
        <v>285</v>
      </c>
      <c r="D131" s="659" t="s">
        <v>63453</v>
      </c>
    </row>
    <row r="132" spans="1:4" ht="13.5" hidden="1">
      <c r="A132" s="658" t="s">
        <v>670</v>
      </c>
      <c r="B132" s="658" t="s">
        <v>671</v>
      </c>
      <c r="C132" s="658" t="s">
        <v>285</v>
      </c>
      <c r="D132" s="659" t="s">
        <v>63454</v>
      </c>
    </row>
    <row r="133" spans="1:4" ht="13.5" hidden="1">
      <c r="A133" s="658" t="s">
        <v>673</v>
      </c>
      <c r="B133" s="658" t="s">
        <v>674</v>
      </c>
      <c r="C133" s="658" t="s">
        <v>285</v>
      </c>
      <c r="D133" s="659" t="s">
        <v>63455</v>
      </c>
    </row>
    <row r="134" spans="1:4" ht="13.5" hidden="1">
      <c r="A134" s="658" t="s">
        <v>676</v>
      </c>
      <c r="B134" s="658" t="s">
        <v>677</v>
      </c>
      <c r="C134" s="658" t="s">
        <v>285</v>
      </c>
      <c r="D134" s="659" t="s">
        <v>63456</v>
      </c>
    </row>
    <row r="135" spans="1:4" ht="13.5" hidden="1">
      <c r="A135" s="658" t="s">
        <v>679</v>
      </c>
      <c r="B135" s="658" t="s">
        <v>680</v>
      </c>
      <c r="C135" s="658" t="s">
        <v>285</v>
      </c>
      <c r="D135" s="659" t="s">
        <v>63457</v>
      </c>
    </row>
    <row r="136" spans="1:4" ht="13.5" hidden="1">
      <c r="A136" s="658" t="s">
        <v>682</v>
      </c>
      <c r="B136" s="658" t="s">
        <v>683</v>
      </c>
      <c r="C136" s="658" t="s">
        <v>285</v>
      </c>
      <c r="D136" s="659" t="s">
        <v>63458</v>
      </c>
    </row>
    <row r="137" spans="1:4" ht="13.5" hidden="1">
      <c r="A137" s="658" t="s">
        <v>685</v>
      </c>
      <c r="B137" s="658" t="s">
        <v>686</v>
      </c>
      <c r="C137" s="658" t="s">
        <v>285</v>
      </c>
      <c r="D137" s="659" t="s">
        <v>63459</v>
      </c>
    </row>
    <row r="138" spans="1:4" ht="13.5" hidden="1">
      <c r="A138" s="658" t="s">
        <v>688</v>
      </c>
      <c r="B138" s="658" t="s">
        <v>689</v>
      </c>
      <c r="C138" s="658" t="s">
        <v>285</v>
      </c>
      <c r="D138" s="659" t="s">
        <v>312</v>
      </c>
    </row>
    <row r="139" spans="1:4" ht="13.5" hidden="1">
      <c r="A139" s="658" t="s">
        <v>691</v>
      </c>
      <c r="B139" s="658" t="s">
        <v>692</v>
      </c>
      <c r="C139" s="658" t="s">
        <v>285</v>
      </c>
      <c r="D139" s="659" t="s">
        <v>63460</v>
      </c>
    </row>
    <row r="140" spans="1:4" ht="13.5" hidden="1">
      <c r="A140" s="658" t="s">
        <v>694</v>
      </c>
      <c r="B140" s="658" t="s">
        <v>695</v>
      </c>
      <c r="C140" s="658" t="s">
        <v>285</v>
      </c>
      <c r="D140" s="659" t="s">
        <v>4121</v>
      </c>
    </row>
    <row r="141" spans="1:4" ht="13.5" hidden="1">
      <c r="A141" s="658" t="s">
        <v>697</v>
      </c>
      <c r="B141" s="658" t="s">
        <v>698</v>
      </c>
      <c r="C141" s="658" t="s">
        <v>285</v>
      </c>
      <c r="D141" s="659" t="s">
        <v>63461</v>
      </c>
    </row>
    <row r="142" spans="1:4" ht="13.5" hidden="1">
      <c r="A142" s="658" t="s">
        <v>700</v>
      </c>
      <c r="B142" s="658" t="s">
        <v>701</v>
      </c>
      <c r="C142" s="658" t="s">
        <v>285</v>
      </c>
      <c r="D142" s="659" t="s">
        <v>19814</v>
      </c>
    </row>
    <row r="143" spans="1:4" ht="13.5" hidden="1">
      <c r="A143" s="658" t="s">
        <v>703</v>
      </c>
      <c r="B143" s="658" t="s">
        <v>704</v>
      </c>
      <c r="C143" s="658" t="s">
        <v>285</v>
      </c>
      <c r="D143" s="659" t="s">
        <v>63462</v>
      </c>
    </row>
    <row r="144" spans="1:4" ht="13.5" hidden="1">
      <c r="A144" s="658" t="s">
        <v>706</v>
      </c>
      <c r="B144" s="658" t="s">
        <v>707</v>
      </c>
      <c r="C144" s="658" t="s">
        <v>285</v>
      </c>
      <c r="D144" s="659" t="s">
        <v>63463</v>
      </c>
    </row>
    <row r="145" spans="1:4" ht="13.5" hidden="1">
      <c r="A145" s="658" t="s">
        <v>709</v>
      </c>
      <c r="B145" s="658" t="s">
        <v>710</v>
      </c>
      <c r="C145" s="658" t="s">
        <v>285</v>
      </c>
      <c r="D145" s="659" t="s">
        <v>63464</v>
      </c>
    </row>
    <row r="146" spans="1:4" ht="13.5" hidden="1">
      <c r="A146" s="658" t="s">
        <v>712</v>
      </c>
      <c r="B146" s="658" t="s">
        <v>713</v>
      </c>
      <c r="C146" s="658" t="s">
        <v>285</v>
      </c>
      <c r="D146" s="659" t="s">
        <v>63465</v>
      </c>
    </row>
    <row r="147" spans="1:4" ht="13.5" hidden="1">
      <c r="A147" s="658" t="s">
        <v>715</v>
      </c>
      <c r="B147" s="658" t="s">
        <v>716</v>
      </c>
      <c r="C147" s="658" t="s">
        <v>285</v>
      </c>
      <c r="D147" s="659" t="s">
        <v>63466</v>
      </c>
    </row>
    <row r="148" spans="1:4" ht="13.5" hidden="1">
      <c r="A148" s="658" t="s">
        <v>718</v>
      </c>
      <c r="B148" s="658" t="s">
        <v>719</v>
      </c>
      <c r="C148" s="658" t="s">
        <v>285</v>
      </c>
      <c r="D148" s="659" t="s">
        <v>63467</v>
      </c>
    </row>
    <row r="149" spans="1:4" ht="13.5" hidden="1">
      <c r="A149" s="658" t="s">
        <v>721</v>
      </c>
      <c r="B149" s="658" t="s">
        <v>722</v>
      </c>
      <c r="C149" s="658" t="s">
        <v>285</v>
      </c>
      <c r="D149" s="659" t="s">
        <v>63468</v>
      </c>
    </row>
    <row r="150" spans="1:4" ht="13.5" hidden="1">
      <c r="A150" s="658" t="s">
        <v>724</v>
      </c>
      <c r="B150" s="658" t="s">
        <v>725</v>
      </c>
      <c r="C150" s="658" t="s">
        <v>285</v>
      </c>
      <c r="D150" s="659" t="s">
        <v>63469</v>
      </c>
    </row>
    <row r="151" spans="1:4" ht="13.5" hidden="1">
      <c r="A151" s="658" t="s">
        <v>727</v>
      </c>
      <c r="B151" s="658" t="s">
        <v>728</v>
      </c>
      <c r="C151" s="658" t="s">
        <v>285</v>
      </c>
      <c r="D151" s="659" t="s">
        <v>63470</v>
      </c>
    </row>
    <row r="152" spans="1:4" ht="13.5" hidden="1">
      <c r="A152" s="658" t="s">
        <v>730</v>
      </c>
      <c r="B152" s="658" t="s">
        <v>731</v>
      </c>
      <c r="C152" s="658" t="s">
        <v>285</v>
      </c>
      <c r="D152" s="659" t="s">
        <v>63471</v>
      </c>
    </row>
    <row r="153" spans="1:4" ht="13.5" hidden="1">
      <c r="A153" s="658" t="s">
        <v>733</v>
      </c>
      <c r="B153" s="658" t="s">
        <v>734</v>
      </c>
      <c r="C153" s="658" t="s">
        <v>285</v>
      </c>
      <c r="D153" s="659" t="s">
        <v>63472</v>
      </c>
    </row>
    <row r="154" spans="1:4" ht="13.5" hidden="1">
      <c r="A154" s="658" t="s">
        <v>736</v>
      </c>
      <c r="B154" s="658" t="s">
        <v>737</v>
      </c>
      <c r="C154" s="658" t="s">
        <v>285</v>
      </c>
      <c r="D154" s="659" t="s">
        <v>63473</v>
      </c>
    </row>
    <row r="155" spans="1:4" ht="13.5" hidden="1">
      <c r="A155" s="658" t="s">
        <v>739</v>
      </c>
      <c r="B155" s="658" t="s">
        <v>740</v>
      </c>
      <c r="C155" s="658" t="s">
        <v>285</v>
      </c>
      <c r="D155" s="659" t="s">
        <v>63474</v>
      </c>
    </row>
    <row r="156" spans="1:4" ht="13.5" hidden="1">
      <c r="A156" s="658" t="s">
        <v>742</v>
      </c>
      <c r="B156" s="658" t="s">
        <v>743</v>
      </c>
      <c r="C156" s="658" t="s">
        <v>285</v>
      </c>
      <c r="D156" s="659" t="s">
        <v>63475</v>
      </c>
    </row>
    <row r="157" spans="1:4" ht="13.5" hidden="1">
      <c r="A157" s="658" t="s">
        <v>745</v>
      </c>
      <c r="B157" s="658" t="s">
        <v>746</v>
      </c>
      <c r="C157" s="658" t="s">
        <v>285</v>
      </c>
      <c r="D157" s="659" t="s">
        <v>63476</v>
      </c>
    </row>
    <row r="158" spans="1:4" ht="13.5" hidden="1">
      <c r="A158" s="658" t="s">
        <v>748</v>
      </c>
      <c r="B158" s="658" t="s">
        <v>749</v>
      </c>
      <c r="C158" s="658" t="s">
        <v>285</v>
      </c>
      <c r="D158" s="659" t="s">
        <v>63477</v>
      </c>
    </row>
    <row r="159" spans="1:4" ht="13.5" hidden="1">
      <c r="A159" s="658" t="s">
        <v>751</v>
      </c>
      <c r="B159" s="658" t="s">
        <v>752</v>
      </c>
      <c r="C159" s="658" t="s">
        <v>285</v>
      </c>
      <c r="D159" s="659" t="s">
        <v>63478</v>
      </c>
    </row>
    <row r="160" spans="1:4" ht="13.5" hidden="1">
      <c r="A160" s="658" t="s">
        <v>754</v>
      </c>
      <c r="B160" s="658" t="s">
        <v>755</v>
      </c>
      <c r="C160" s="658" t="s">
        <v>285</v>
      </c>
      <c r="D160" s="659" t="s">
        <v>63479</v>
      </c>
    </row>
    <row r="161" spans="1:4" ht="13.5" hidden="1">
      <c r="A161" s="658" t="s">
        <v>757</v>
      </c>
      <c r="B161" s="658" t="s">
        <v>758</v>
      </c>
      <c r="C161" s="658" t="s">
        <v>285</v>
      </c>
      <c r="D161" s="659" t="s">
        <v>63480</v>
      </c>
    </row>
    <row r="162" spans="1:4" ht="13.5" hidden="1">
      <c r="A162" s="658" t="s">
        <v>760</v>
      </c>
      <c r="B162" s="658" t="s">
        <v>761</v>
      </c>
      <c r="C162" s="658" t="s">
        <v>285</v>
      </c>
      <c r="D162" s="659" t="s">
        <v>63481</v>
      </c>
    </row>
    <row r="163" spans="1:4" ht="13.5" hidden="1">
      <c r="A163" s="658" t="s">
        <v>763</v>
      </c>
      <c r="B163" s="658" t="s">
        <v>764</v>
      </c>
      <c r="C163" s="658" t="s">
        <v>285</v>
      </c>
      <c r="D163" s="659" t="s">
        <v>63482</v>
      </c>
    </row>
    <row r="164" spans="1:4" ht="13.5" hidden="1">
      <c r="A164" s="658" t="s">
        <v>766</v>
      </c>
      <c r="B164" s="658" t="s">
        <v>767</v>
      </c>
      <c r="C164" s="658" t="s">
        <v>285</v>
      </c>
      <c r="D164" s="659" t="s">
        <v>63483</v>
      </c>
    </row>
    <row r="165" spans="1:4" ht="13.5" hidden="1">
      <c r="A165" s="658" t="s">
        <v>769</v>
      </c>
      <c r="B165" s="658" t="s">
        <v>770</v>
      </c>
      <c r="C165" s="658" t="s">
        <v>285</v>
      </c>
      <c r="D165" s="659" t="s">
        <v>63484</v>
      </c>
    </row>
    <row r="166" spans="1:4" ht="13.5" hidden="1">
      <c r="A166" s="658" t="s">
        <v>772</v>
      </c>
      <c r="B166" s="658" t="s">
        <v>773</v>
      </c>
      <c r="C166" s="658" t="s">
        <v>285</v>
      </c>
      <c r="D166" s="659" t="s">
        <v>63485</v>
      </c>
    </row>
    <row r="167" spans="1:4" ht="13.5" hidden="1">
      <c r="A167" s="658" t="s">
        <v>775</v>
      </c>
      <c r="B167" s="658" t="s">
        <v>776</v>
      </c>
      <c r="C167" s="658" t="s">
        <v>285</v>
      </c>
      <c r="D167" s="659" t="s">
        <v>63486</v>
      </c>
    </row>
    <row r="168" spans="1:4" ht="13.5" hidden="1">
      <c r="A168" s="658" t="s">
        <v>778</v>
      </c>
      <c r="B168" s="658" t="s">
        <v>779</v>
      </c>
      <c r="C168" s="658" t="s">
        <v>285</v>
      </c>
      <c r="D168" s="659" t="s">
        <v>63487</v>
      </c>
    </row>
    <row r="169" spans="1:4" ht="13.5" hidden="1">
      <c r="A169" s="658" t="s">
        <v>781</v>
      </c>
      <c r="B169" s="658" t="s">
        <v>782</v>
      </c>
      <c r="C169" s="658" t="s">
        <v>285</v>
      </c>
      <c r="D169" s="659" t="s">
        <v>63488</v>
      </c>
    </row>
    <row r="170" spans="1:4" ht="13.5" hidden="1">
      <c r="A170" s="658" t="s">
        <v>784</v>
      </c>
      <c r="B170" s="658" t="s">
        <v>785</v>
      </c>
      <c r="C170" s="658" t="s">
        <v>285</v>
      </c>
      <c r="D170" s="659" t="s">
        <v>63489</v>
      </c>
    </row>
    <row r="171" spans="1:4" ht="13.5" hidden="1">
      <c r="A171" s="658" t="s">
        <v>787</v>
      </c>
      <c r="B171" s="658" t="s">
        <v>788</v>
      </c>
      <c r="C171" s="658" t="s">
        <v>285</v>
      </c>
      <c r="D171" s="659" t="s">
        <v>63490</v>
      </c>
    </row>
    <row r="172" spans="1:4" ht="13.5" hidden="1">
      <c r="A172" s="658" t="s">
        <v>790</v>
      </c>
      <c r="B172" s="658" t="s">
        <v>791</v>
      </c>
      <c r="C172" s="658" t="s">
        <v>285</v>
      </c>
      <c r="D172" s="659" t="s">
        <v>63491</v>
      </c>
    </row>
    <row r="173" spans="1:4" ht="13.5" hidden="1">
      <c r="A173" s="658" t="s">
        <v>793</v>
      </c>
      <c r="B173" s="658" t="s">
        <v>794</v>
      </c>
      <c r="C173" s="658" t="s">
        <v>285</v>
      </c>
      <c r="D173" s="659" t="s">
        <v>63492</v>
      </c>
    </row>
    <row r="174" spans="1:4" ht="13.5" hidden="1">
      <c r="A174" s="658" t="s">
        <v>796</v>
      </c>
      <c r="B174" s="658" t="s">
        <v>797</v>
      </c>
      <c r="C174" s="658" t="s">
        <v>285</v>
      </c>
      <c r="D174" s="659" t="s">
        <v>63493</v>
      </c>
    </row>
    <row r="175" spans="1:4" ht="13.5" hidden="1">
      <c r="A175" s="658" t="s">
        <v>799</v>
      </c>
      <c r="B175" s="658" t="s">
        <v>800</v>
      </c>
      <c r="C175" s="658" t="s">
        <v>285</v>
      </c>
      <c r="D175" s="659" t="s">
        <v>63494</v>
      </c>
    </row>
    <row r="176" spans="1:4" ht="13.5" hidden="1">
      <c r="A176" s="658" t="s">
        <v>802</v>
      </c>
      <c r="B176" s="658" t="s">
        <v>803</v>
      </c>
      <c r="C176" s="658" t="s">
        <v>285</v>
      </c>
      <c r="D176" s="659" t="s">
        <v>63495</v>
      </c>
    </row>
    <row r="177" spans="1:4" ht="13.5" hidden="1">
      <c r="A177" s="658" t="s">
        <v>805</v>
      </c>
      <c r="B177" s="658" t="s">
        <v>806</v>
      </c>
      <c r="C177" s="658" t="s">
        <v>285</v>
      </c>
      <c r="D177" s="659" t="s">
        <v>63496</v>
      </c>
    </row>
    <row r="178" spans="1:4" ht="13.5" hidden="1">
      <c r="A178" s="658" t="s">
        <v>808</v>
      </c>
      <c r="B178" s="658" t="s">
        <v>809</v>
      </c>
      <c r="C178" s="658" t="s">
        <v>285</v>
      </c>
      <c r="D178" s="659" t="s">
        <v>63497</v>
      </c>
    </row>
    <row r="179" spans="1:4" ht="13.5" hidden="1">
      <c r="A179" s="658" t="s">
        <v>811</v>
      </c>
      <c r="B179" s="658" t="s">
        <v>812</v>
      </c>
      <c r="C179" s="658" t="s">
        <v>285</v>
      </c>
      <c r="D179" s="659" t="s">
        <v>63498</v>
      </c>
    </row>
    <row r="180" spans="1:4" ht="13.5" hidden="1">
      <c r="A180" s="658" t="s">
        <v>814</v>
      </c>
      <c r="B180" s="658" t="s">
        <v>815</v>
      </c>
      <c r="C180" s="658" t="s">
        <v>285</v>
      </c>
      <c r="D180" s="659" t="s">
        <v>63499</v>
      </c>
    </row>
    <row r="181" spans="1:4" ht="13.5" hidden="1">
      <c r="A181" s="658" t="s">
        <v>817</v>
      </c>
      <c r="B181" s="658" t="s">
        <v>818</v>
      </c>
      <c r="C181" s="658" t="s">
        <v>285</v>
      </c>
      <c r="D181" s="659" t="s">
        <v>63500</v>
      </c>
    </row>
    <row r="182" spans="1:4" ht="13.5" hidden="1">
      <c r="A182" s="658" t="s">
        <v>820</v>
      </c>
      <c r="B182" s="658" t="s">
        <v>821</v>
      </c>
      <c r="C182" s="658" t="s">
        <v>285</v>
      </c>
      <c r="D182" s="659" t="s">
        <v>63501</v>
      </c>
    </row>
    <row r="183" spans="1:4" ht="13.5" hidden="1">
      <c r="A183" s="658" t="s">
        <v>823</v>
      </c>
      <c r="B183" s="658" t="s">
        <v>824</v>
      </c>
      <c r="C183" s="658" t="s">
        <v>285</v>
      </c>
      <c r="D183" s="659" t="s">
        <v>12276</v>
      </c>
    </row>
    <row r="184" spans="1:4" ht="13.5" hidden="1">
      <c r="A184" s="658" t="s">
        <v>826</v>
      </c>
      <c r="B184" s="658" t="s">
        <v>827</v>
      </c>
      <c r="C184" s="658" t="s">
        <v>285</v>
      </c>
      <c r="D184" s="659" t="s">
        <v>63502</v>
      </c>
    </row>
    <row r="185" spans="1:4" ht="13.5" hidden="1">
      <c r="A185" s="658" t="s">
        <v>829</v>
      </c>
      <c r="B185" s="658" t="s">
        <v>830</v>
      </c>
      <c r="C185" s="658" t="s">
        <v>285</v>
      </c>
      <c r="D185" s="659" t="s">
        <v>63503</v>
      </c>
    </row>
    <row r="186" spans="1:4" ht="13.5" hidden="1">
      <c r="A186" s="658" t="s">
        <v>832</v>
      </c>
      <c r="B186" s="658" t="s">
        <v>833</v>
      </c>
      <c r="C186" s="658" t="s">
        <v>285</v>
      </c>
      <c r="D186" s="659" t="s">
        <v>63504</v>
      </c>
    </row>
    <row r="187" spans="1:4" ht="13.5" hidden="1">
      <c r="A187" s="658" t="s">
        <v>835</v>
      </c>
      <c r="B187" s="658" t="s">
        <v>836</v>
      </c>
      <c r="C187" s="658" t="s">
        <v>285</v>
      </c>
      <c r="D187" s="659" t="s">
        <v>63505</v>
      </c>
    </row>
    <row r="188" spans="1:4" ht="13.5" hidden="1">
      <c r="A188" s="658" t="s">
        <v>838</v>
      </c>
      <c r="B188" s="658" t="s">
        <v>839</v>
      </c>
      <c r="C188" s="658" t="s">
        <v>285</v>
      </c>
      <c r="D188" s="659" t="s">
        <v>63506</v>
      </c>
    </row>
    <row r="189" spans="1:4" ht="13.5" hidden="1">
      <c r="A189" s="658" t="s">
        <v>841</v>
      </c>
      <c r="B189" s="658" t="s">
        <v>842</v>
      </c>
      <c r="C189" s="658" t="s">
        <v>285</v>
      </c>
      <c r="D189" s="659" t="s">
        <v>63507</v>
      </c>
    </row>
    <row r="190" spans="1:4" ht="13.5" hidden="1">
      <c r="A190" s="658" t="s">
        <v>844</v>
      </c>
      <c r="B190" s="658" t="s">
        <v>845</v>
      </c>
      <c r="C190" s="658" t="s">
        <v>285</v>
      </c>
      <c r="D190" s="659" t="s">
        <v>63508</v>
      </c>
    </row>
    <row r="191" spans="1:4" ht="13.5" hidden="1">
      <c r="A191" s="658" t="s">
        <v>847</v>
      </c>
      <c r="B191" s="658" t="s">
        <v>848</v>
      </c>
      <c r="C191" s="658" t="s">
        <v>285</v>
      </c>
      <c r="D191" s="659" t="s">
        <v>63509</v>
      </c>
    </row>
    <row r="192" spans="1:4" ht="13.5" hidden="1">
      <c r="A192" s="658" t="s">
        <v>850</v>
      </c>
      <c r="B192" s="658" t="s">
        <v>851</v>
      </c>
      <c r="C192" s="658" t="s">
        <v>285</v>
      </c>
      <c r="D192" s="659" t="s">
        <v>63510</v>
      </c>
    </row>
    <row r="193" spans="1:4" ht="13.5" hidden="1">
      <c r="A193" s="658" t="s">
        <v>853</v>
      </c>
      <c r="B193" s="658" t="s">
        <v>854</v>
      </c>
      <c r="C193" s="658" t="s">
        <v>285</v>
      </c>
      <c r="D193" s="659" t="s">
        <v>63511</v>
      </c>
    </row>
    <row r="194" spans="1:4" ht="13.5" hidden="1">
      <c r="A194" s="658" t="s">
        <v>856</v>
      </c>
      <c r="B194" s="658" t="s">
        <v>857</v>
      </c>
      <c r="C194" s="658" t="s">
        <v>285</v>
      </c>
      <c r="D194" s="659" t="s">
        <v>63512</v>
      </c>
    </row>
    <row r="195" spans="1:4" ht="13.5" hidden="1">
      <c r="A195" s="658" t="s">
        <v>859</v>
      </c>
      <c r="B195" s="658" t="s">
        <v>860</v>
      </c>
      <c r="C195" s="658" t="s">
        <v>285</v>
      </c>
      <c r="D195" s="659" t="s">
        <v>9837</v>
      </c>
    </row>
    <row r="196" spans="1:4" ht="13.5" hidden="1">
      <c r="A196" s="658" t="s">
        <v>862</v>
      </c>
      <c r="B196" s="658" t="s">
        <v>863</v>
      </c>
      <c r="C196" s="658" t="s">
        <v>285</v>
      </c>
      <c r="D196" s="659" t="s">
        <v>63513</v>
      </c>
    </row>
    <row r="197" spans="1:4" ht="13.5" hidden="1">
      <c r="A197" s="658" t="s">
        <v>865</v>
      </c>
      <c r="B197" s="658" t="s">
        <v>866</v>
      </c>
      <c r="C197" s="658" t="s">
        <v>285</v>
      </c>
      <c r="D197" s="659" t="s">
        <v>63514</v>
      </c>
    </row>
    <row r="198" spans="1:4" ht="13.5" hidden="1">
      <c r="A198" s="658" t="s">
        <v>868</v>
      </c>
      <c r="B198" s="658" t="s">
        <v>869</v>
      </c>
      <c r="C198" s="658" t="s">
        <v>285</v>
      </c>
      <c r="D198" s="659" t="s">
        <v>63515</v>
      </c>
    </row>
    <row r="199" spans="1:4" ht="13.5" hidden="1">
      <c r="A199" s="658" t="s">
        <v>871</v>
      </c>
      <c r="B199" s="658" t="s">
        <v>872</v>
      </c>
      <c r="C199" s="658" t="s">
        <v>285</v>
      </c>
      <c r="D199" s="659" t="s">
        <v>63516</v>
      </c>
    </row>
    <row r="200" spans="1:4" ht="13.5" hidden="1">
      <c r="A200" s="658" t="s">
        <v>874</v>
      </c>
      <c r="B200" s="658" t="s">
        <v>875</v>
      </c>
      <c r="C200" s="658" t="s">
        <v>285</v>
      </c>
      <c r="D200" s="659" t="s">
        <v>15590</v>
      </c>
    </row>
    <row r="201" spans="1:4" ht="13.5" hidden="1">
      <c r="A201" s="658" t="s">
        <v>877</v>
      </c>
      <c r="B201" s="658" t="s">
        <v>878</v>
      </c>
      <c r="C201" s="658" t="s">
        <v>285</v>
      </c>
      <c r="D201" s="659" t="s">
        <v>6392</v>
      </c>
    </row>
    <row r="202" spans="1:4" ht="13.5" hidden="1">
      <c r="A202" s="658" t="s">
        <v>880</v>
      </c>
      <c r="B202" s="658" t="s">
        <v>881</v>
      </c>
      <c r="C202" s="658" t="s">
        <v>285</v>
      </c>
      <c r="D202" s="659" t="s">
        <v>5465</v>
      </c>
    </row>
    <row r="203" spans="1:4" ht="13.5" hidden="1">
      <c r="A203" s="658" t="s">
        <v>883</v>
      </c>
      <c r="B203" s="658" t="s">
        <v>884</v>
      </c>
      <c r="C203" s="658" t="s">
        <v>285</v>
      </c>
      <c r="D203" s="659" t="s">
        <v>63517</v>
      </c>
    </row>
    <row r="204" spans="1:4" ht="13.5" hidden="1">
      <c r="A204" s="658" t="s">
        <v>886</v>
      </c>
      <c r="B204" s="658" t="s">
        <v>887</v>
      </c>
      <c r="C204" s="658" t="s">
        <v>285</v>
      </c>
      <c r="D204" s="659" t="s">
        <v>14022</v>
      </c>
    </row>
    <row r="205" spans="1:4" ht="13.5" hidden="1">
      <c r="A205" s="658" t="s">
        <v>889</v>
      </c>
      <c r="B205" s="658" t="s">
        <v>890</v>
      </c>
      <c r="C205" s="658" t="s">
        <v>285</v>
      </c>
      <c r="D205" s="659" t="s">
        <v>13090</v>
      </c>
    </row>
    <row r="206" spans="1:4" ht="13.5" hidden="1">
      <c r="A206" s="658" t="s">
        <v>892</v>
      </c>
      <c r="B206" s="658" t="s">
        <v>893</v>
      </c>
      <c r="C206" s="658" t="s">
        <v>285</v>
      </c>
      <c r="D206" s="659" t="s">
        <v>63518</v>
      </c>
    </row>
    <row r="207" spans="1:4" ht="13.5" hidden="1">
      <c r="A207" s="658" t="s">
        <v>895</v>
      </c>
      <c r="B207" s="658" t="s">
        <v>896</v>
      </c>
      <c r="C207" s="658" t="s">
        <v>285</v>
      </c>
      <c r="D207" s="659" t="s">
        <v>10928</v>
      </c>
    </row>
    <row r="208" spans="1:4" ht="13.5" hidden="1">
      <c r="A208" s="658" t="s">
        <v>898</v>
      </c>
      <c r="B208" s="658" t="s">
        <v>899</v>
      </c>
      <c r="C208" s="658" t="s">
        <v>285</v>
      </c>
      <c r="D208" s="659" t="s">
        <v>63519</v>
      </c>
    </row>
    <row r="209" spans="1:4" ht="13.5" hidden="1">
      <c r="A209" s="658" t="s">
        <v>901</v>
      </c>
      <c r="B209" s="658" t="s">
        <v>902</v>
      </c>
      <c r="C209" s="658" t="s">
        <v>285</v>
      </c>
      <c r="D209" s="659" t="s">
        <v>63520</v>
      </c>
    </row>
    <row r="210" spans="1:4" ht="13.5" hidden="1">
      <c r="A210" s="658" t="s">
        <v>904</v>
      </c>
      <c r="B210" s="658" t="s">
        <v>905</v>
      </c>
      <c r="C210" s="658" t="s">
        <v>285</v>
      </c>
      <c r="D210" s="659" t="s">
        <v>63521</v>
      </c>
    </row>
    <row r="211" spans="1:4" ht="13.5" hidden="1">
      <c r="A211" s="658" t="s">
        <v>906</v>
      </c>
      <c r="B211" s="658" t="s">
        <v>907</v>
      </c>
      <c r="C211" s="658" t="s">
        <v>285</v>
      </c>
      <c r="D211" s="659" t="s">
        <v>63522</v>
      </c>
    </row>
    <row r="212" spans="1:4" ht="13.5" hidden="1">
      <c r="A212" s="658" t="s">
        <v>909</v>
      </c>
      <c r="B212" s="658" t="s">
        <v>910</v>
      </c>
      <c r="C212" s="658" t="s">
        <v>285</v>
      </c>
      <c r="D212" s="659" t="s">
        <v>12651</v>
      </c>
    </row>
    <row r="213" spans="1:4" ht="13.5" hidden="1">
      <c r="A213" s="658" t="s">
        <v>912</v>
      </c>
      <c r="B213" s="658" t="s">
        <v>913</v>
      </c>
      <c r="C213" s="658" t="s">
        <v>285</v>
      </c>
      <c r="D213" s="659" t="s">
        <v>7344</v>
      </c>
    </row>
    <row r="214" spans="1:4" ht="13.5" hidden="1">
      <c r="A214" s="658" t="s">
        <v>915</v>
      </c>
      <c r="B214" s="658" t="s">
        <v>916</v>
      </c>
      <c r="C214" s="658" t="s">
        <v>285</v>
      </c>
      <c r="D214" s="659" t="s">
        <v>8467</v>
      </c>
    </row>
    <row r="215" spans="1:4" ht="13.5" hidden="1">
      <c r="A215" s="658" t="s">
        <v>918</v>
      </c>
      <c r="B215" s="658" t="s">
        <v>919</v>
      </c>
      <c r="C215" s="658" t="s">
        <v>285</v>
      </c>
      <c r="D215" s="659" t="s">
        <v>63523</v>
      </c>
    </row>
    <row r="216" spans="1:4" ht="13.5" hidden="1">
      <c r="A216" s="658" t="s">
        <v>921</v>
      </c>
      <c r="B216" s="658" t="s">
        <v>922</v>
      </c>
      <c r="C216" s="658" t="s">
        <v>285</v>
      </c>
      <c r="D216" s="659" t="s">
        <v>63524</v>
      </c>
    </row>
    <row r="217" spans="1:4" ht="13.5" hidden="1">
      <c r="A217" s="658" t="s">
        <v>924</v>
      </c>
      <c r="B217" s="658" t="s">
        <v>925</v>
      </c>
      <c r="C217" s="658" t="s">
        <v>285</v>
      </c>
      <c r="D217" s="659" t="s">
        <v>4503</v>
      </c>
    </row>
    <row r="218" spans="1:4" ht="13.5" hidden="1">
      <c r="A218" s="658" t="s">
        <v>927</v>
      </c>
      <c r="B218" s="658" t="s">
        <v>928</v>
      </c>
      <c r="C218" s="658" t="s">
        <v>285</v>
      </c>
      <c r="D218" s="659" t="s">
        <v>63525</v>
      </c>
    </row>
    <row r="219" spans="1:4" ht="13.5" hidden="1">
      <c r="A219" s="658" t="s">
        <v>930</v>
      </c>
      <c r="B219" s="658" t="s">
        <v>931</v>
      </c>
      <c r="C219" s="658" t="s">
        <v>285</v>
      </c>
      <c r="D219" s="659" t="s">
        <v>63526</v>
      </c>
    </row>
    <row r="220" spans="1:4" ht="13.5" hidden="1">
      <c r="A220" s="658" t="s">
        <v>933</v>
      </c>
      <c r="B220" s="658" t="s">
        <v>934</v>
      </c>
      <c r="C220" s="658" t="s">
        <v>285</v>
      </c>
      <c r="D220" s="659" t="s">
        <v>1869</v>
      </c>
    </row>
    <row r="221" spans="1:4" ht="13.5" hidden="1">
      <c r="A221" s="658" t="s">
        <v>936</v>
      </c>
      <c r="B221" s="658" t="s">
        <v>937</v>
      </c>
      <c r="C221" s="658" t="s">
        <v>285</v>
      </c>
      <c r="D221" s="659" t="s">
        <v>63527</v>
      </c>
    </row>
    <row r="222" spans="1:4" ht="13.5" hidden="1">
      <c r="A222" s="658" t="s">
        <v>939</v>
      </c>
      <c r="B222" s="658" t="s">
        <v>940</v>
      </c>
      <c r="C222" s="658" t="s">
        <v>285</v>
      </c>
      <c r="D222" s="659" t="s">
        <v>63528</v>
      </c>
    </row>
    <row r="223" spans="1:4" ht="13.5" hidden="1">
      <c r="A223" s="658" t="s">
        <v>942</v>
      </c>
      <c r="B223" s="658" t="s">
        <v>943</v>
      </c>
      <c r="C223" s="658" t="s">
        <v>285</v>
      </c>
      <c r="D223" s="659" t="s">
        <v>63529</v>
      </c>
    </row>
    <row r="224" spans="1:4" ht="13.5" hidden="1">
      <c r="A224" s="658" t="s">
        <v>945</v>
      </c>
      <c r="B224" s="658" t="s">
        <v>946</v>
      </c>
      <c r="C224" s="658" t="s">
        <v>285</v>
      </c>
      <c r="D224" s="659" t="s">
        <v>63530</v>
      </c>
    </row>
    <row r="225" spans="1:4" ht="13.5" hidden="1">
      <c r="A225" s="658" t="s">
        <v>948</v>
      </c>
      <c r="B225" s="658" t="s">
        <v>949</v>
      </c>
      <c r="C225" s="658" t="s">
        <v>285</v>
      </c>
      <c r="D225" s="659" t="s">
        <v>63531</v>
      </c>
    </row>
    <row r="226" spans="1:4" ht="13.5" hidden="1">
      <c r="A226" s="658" t="s">
        <v>951</v>
      </c>
      <c r="B226" s="658" t="s">
        <v>952</v>
      </c>
      <c r="C226" s="658" t="s">
        <v>285</v>
      </c>
      <c r="D226" s="659" t="s">
        <v>63532</v>
      </c>
    </row>
    <row r="227" spans="1:4" ht="13.5" hidden="1">
      <c r="A227" s="658" t="s">
        <v>954</v>
      </c>
      <c r="B227" s="658" t="s">
        <v>955</v>
      </c>
      <c r="C227" s="658" t="s">
        <v>285</v>
      </c>
      <c r="D227" s="659" t="s">
        <v>63533</v>
      </c>
    </row>
    <row r="228" spans="1:4" ht="13.5" hidden="1">
      <c r="A228" s="658" t="s">
        <v>957</v>
      </c>
      <c r="B228" s="658" t="s">
        <v>958</v>
      </c>
      <c r="C228" s="658" t="s">
        <v>285</v>
      </c>
      <c r="D228" s="659" t="s">
        <v>63534</v>
      </c>
    </row>
    <row r="229" spans="1:4" ht="13.5" hidden="1">
      <c r="A229" s="658" t="s">
        <v>960</v>
      </c>
      <c r="B229" s="658" t="s">
        <v>961</v>
      </c>
      <c r="C229" s="658" t="s">
        <v>14</v>
      </c>
      <c r="D229" s="659" t="s">
        <v>10875</v>
      </c>
    </row>
    <row r="230" spans="1:4" ht="13.5" hidden="1">
      <c r="A230" s="658" t="s">
        <v>963</v>
      </c>
      <c r="B230" s="658" t="s">
        <v>964</v>
      </c>
      <c r="C230" s="658" t="s">
        <v>14</v>
      </c>
      <c r="D230" s="659" t="s">
        <v>63535</v>
      </c>
    </row>
    <row r="231" spans="1:4" ht="13.5" hidden="1">
      <c r="A231" s="658" t="s">
        <v>966</v>
      </c>
      <c r="B231" s="658" t="s">
        <v>967</v>
      </c>
      <c r="C231" s="658" t="s">
        <v>14</v>
      </c>
      <c r="D231" s="659" t="s">
        <v>12648</v>
      </c>
    </row>
    <row r="232" spans="1:4" ht="13.5" hidden="1">
      <c r="A232" s="658" t="s">
        <v>969</v>
      </c>
      <c r="B232" s="658" t="s">
        <v>970</v>
      </c>
      <c r="C232" s="658" t="s">
        <v>14</v>
      </c>
      <c r="D232" s="659" t="s">
        <v>63536</v>
      </c>
    </row>
    <row r="233" spans="1:4" ht="13.5" hidden="1">
      <c r="A233" s="658" t="s">
        <v>972</v>
      </c>
      <c r="B233" s="658" t="s">
        <v>973</v>
      </c>
      <c r="C233" s="658" t="s">
        <v>14</v>
      </c>
      <c r="D233" s="659" t="s">
        <v>63537</v>
      </c>
    </row>
    <row r="234" spans="1:4" ht="13.5" hidden="1">
      <c r="A234" s="658" t="s">
        <v>975</v>
      </c>
      <c r="B234" s="658" t="s">
        <v>976</v>
      </c>
      <c r="C234" s="658" t="s">
        <v>14</v>
      </c>
      <c r="D234" s="659" t="s">
        <v>63538</v>
      </c>
    </row>
    <row r="235" spans="1:4" ht="13.5" hidden="1">
      <c r="A235" s="658" t="s">
        <v>978</v>
      </c>
      <c r="B235" s="658" t="s">
        <v>979</v>
      </c>
      <c r="C235" s="658" t="s">
        <v>14</v>
      </c>
      <c r="D235" s="659" t="s">
        <v>63539</v>
      </c>
    </row>
    <row r="236" spans="1:4" ht="13.5" hidden="1">
      <c r="A236" s="658" t="s">
        <v>981</v>
      </c>
      <c r="B236" s="658" t="s">
        <v>982</v>
      </c>
      <c r="C236" s="658" t="s">
        <v>14</v>
      </c>
      <c r="D236" s="659" t="s">
        <v>63540</v>
      </c>
    </row>
    <row r="237" spans="1:4" ht="13.5" hidden="1">
      <c r="A237" s="658" t="s">
        <v>984</v>
      </c>
      <c r="B237" s="658" t="s">
        <v>985</v>
      </c>
      <c r="C237" s="658" t="s">
        <v>14</v>
      </c>
      <c r="D237" s="659" t="s">
        <v>63541</v>
      </c>
    </row>
    <row r="238" spans="1:4" ht="13.5" hidden="1">
      <c r="A238" s="658" t="s">
        <v>987</v>
      </c>
      <c r="B238" s="658" t="s">
        <v>988</v>
      </c>
      <c r="C238" s="658" t="s">
        <v>14</v>
      </c>
      <c r="D238" s="659" t="s">
        <v>63542</v>
      </c>
    </row>
    <row r="239" spans="1:4" ht="13.5" hidden="1">
      <c r="A239" s="658" t="s">
        <v>990</v>
      </c>
      <c r="B239" s="658" t="s">
        <v>991</v>
      </c>
      <c r="C239" s="658" t="s">
        <v>14</v>
      </c>
      <c r="D239" s="659" t="s">
        <v>63543</v>
      </c>
    </row>
    <row r="240" spans="1:4" ht="13.5" hidden="1">
      <c r="A240" s="658" t="s">
        <v>993</v>
      </c>
      <c r="B240" s="658" t="s">
        <v>994</v>
      </c>
      <c r="C240" s="658" t="s">
        <v>14</v>
      </c>
      <c r="D240" s="659" t="s">
        <v>63544</v>
      </c>
    </row>
    <row r="241" spans="1:4" ht="13.5" hidden="1">
      <c r="A241" s="658" t="s">
        <v>996</v>
      </c>
      <c r="B241" s="658" t="s">
        <v>997</v>
      </c>
      <c r="C241" s="658" t="s">
        <v>14</v>
      </c>
      <c r="D241" s="659" t="s">
        <v>63545</v>
      </c>
    </row>
    <row r="242" spans="1:4" ht="13.5" hidden="1">
      <c r="A242" s="658" t="s">
        <v>999</v>
      </c>
      <c r="B242" s="658" t="s">
        <v>1000</v>
      </c>
      <c r="C242" s="658" t="s">
        <v>14</v>
      </c>
      <c r="D242" s="659" t="s">
        <v>63546</v>
      </c>
    </row>
    <row r="243" spans="1:4" ht="13.5" hidden="1">
      <c r="A243" s="658" t="s">
        <v>1002</v>
      </c>
      <c r="B243" s="658" t="s">
        <v>1003</v>
      </c>
      <c r="C243" s="658" t="s">
        <v>14</v>
      </c>
      <c r="D243" s="659" t="s">
        <v>63547</v>
      </c>
    </row>
    <row r="244" spans="1:4" ht="13.5" hidden="1">
      <c r="A244" s="658" t="s">
        <v>1005</v>
      </c>
      <c r="B244" s="658" t="s">
        <v>1006</v>
      </c>
      <c r="C244" s="658" t="s">
        <v>14</v>
      </c>
      <c r="D244" s="659" t="s">
        <v>63548</v>
      </c>
    </row>
    <row r="245" spans="1:4" ht="13.5" hidden="1">
      <c r="A245" s="658" t="s">
        <v>1008</v>
      </c>
      <c r="B245" s="658" t="s">
        <v>1009</v>
      </c>
      <c r="C245" s="658" t="s">
        <v>14</v>
      </c>
      <c r="D245" s="659" t="s">
        <v>63549</v>
      </c>
    </row>
    <row r="246" spans="1:4" ht="13.5" hidden="1">
      <c r="A246" s="658" t="s">
        <v>1011</v>
      </c>
      <c r="B246" s="658" t="s">
        <v>1012</v>
      </c>
      <c r="C246" s="658" t="s">
        <v>14</v>
      </c>
      <c r="D246" s="659" t="s">
        <v>63550</v>
      </c>
    </row>
    <row r="247" spans="1:4" ht="13.5" hidden="1">
      <c r="A247" s="658" t="s">
        <v>1014</v>
      </c>
      <c r="B247" s="658" t="s">
        <v>1015</v>
      </c>
      <c r="C247" s="658" t="s">
        <v>14</v>
      </c>
      <c r="D247" s="659" t="s">
        <v>63551</v>
      </c>
    </row>
    <row r="248" spans="1:4" ht="13.5" hidden="1">
      <c r="A248" s="658" t="s">
        <v>1017</v>
      </c>
      <c r="B248" s="658" t="s">
        <v>1018</v>
      </c>
      <c r="C248" s="658" t="s">
        <v>14</v>
      </c>
      <c r="D248" s="659" t="s">
        <v>63552</v>
      </c>
    </row>
    <row r="249" spans="1:4" ht="13.5" hidden="1">
      <c r="A249" s="658" t="s">
        <v>1020</v>
      </c>
      <c r="B249" s="658" t="s">
        <v>1021</v>
      </c>
      <c r="C249" s="658" t="s">
        <v>14</v>
      </c>
      <c r="D249" s="659" t="s">
        <v>63553</v>
      </c>
    </row>
    <row r="250" spans="1:4" ht="13.5" hidden="1">
      <c r="A250" s="658" t="s">
        <v>1023</v>
      </c>
      <c r="B250" s="658" t="s">
        <v>1024</v>
      </c>
      <c r="C250" s="658" t="s">
        <v>14</v>
      </c>
      <c r="D250" s="659" t="s">
        <v>63554</v>
      </c>
    </row>
    <row r="251" spans="1:4" ht="13.5" hidden="1">
      <c r="A251" s="658" t="s">
        <v>1026</v>
      </c>
      <c r="B251" s="658" t="s">
        <v>1027</v>
      </c>
      <c r="C251" s="658" t="s">
        <v>14</v>
      </c>
      <c r="D251" s="659" t="s">
        <v>63555</v>
      </c>
    </row>
    <row r="252" spans="1:4" ht="13.5" hidden="1">
      <c r="A252" s="658" t="s">
        <v>1029</v>
      </c>
      <c r="B252" s="658" t="s">
        <v>1030</v>
      </c>
      <c r="C252" s="658" t="s">
        <v>14</v>
      </c>
      <c r="D252" s="659" t="s">
        <v>63556</v>
      </c>
    </row>
    <row r="253" spans="1:4" ht="13.5" hidden="1">
      <c r="A253" s="658" t="s">
        <v>1032</v>
      </c>
      <c r="B253" s="658" t="s">
        <v>1033</v>
      </c>
      <c r="C253" s="658" t="s">
        <v>14</v>
      </c>
      <c r="D253" s="659" t="s">
        <v>63557</v>
      </c>
    </row>
    <row r="254" spans="1:4" ht="13.5" hidden="1">
      <c r="A254" s="658" t="s">
        <v>1035</v>
      </c>
      <c r="B254" s="658" t="s">
        <v>1036</v>
      </c>
      <c r="C254" s="658" t="s">
        <v>14</v>
      </c>
      <c r="D254" s="659" t="s">
        <v>63558</v>
      </c>
    </row>
    <row r="255" spans="1:4" ht="13.5" hidden="1">
      <c r="A255" s="658" t="s">
        <v>1038</v>
      </c>
      <c r="B255" s="658" t="s">
        <v>1039</v>
      </c>
      <c r="C255" s="658" t="s">
        <v>14</v>
      </c>
      <c r="D255" s="659" t="s">
        <v>63559</v>
      </c>
    </row>
    <row r="256" spans="1:4" ht="13.5" hidden="1">
      <c r="A256" s="658" t="s">
        <v>1041</v>
      </c>
      <c r="B256" s="658" t="s">
        <v>1042</v>
      </c>
      <c r="C256" s="658" t="s">
        <v>14</v>
      </c>
      <c r="D256" s="659" t="s">
        <v>63560</v>
      </c>
    </row>
    <row r="257" spans="1:4" ht="13.5" hidden="1">
      <c r="A257" s="658" t="s">
        <v>1044</v>
      </c>
      <c r="B257" s="658" t="s">
        <v>1045</v>
      </c>
      <c r="C257" s="658" t="s">
        <v>14</v>
      </c>
      <c r="D257" s="659" t="s">
        <v>63561</v>
      </c>
    </row>
    <row r="258" spans="1:4" ht="13.5" hidden="1">
      <c r="A258" s="658" t="s">
        <v>1047</v>
      </c>
      <c r="B258" s="658" t="s">
        <v>1048</v>
      </c>
      <c r="C258" s="658" t="s">
        <v>14</v>
      </c>
      <c r="D258" s="659" t="s">
        <v>63562</v>
      </c>
    </row>
    <row r="259" spans="1:4" ht="13.5" hidden="1">
      <c r="A259" s="658" t="s">
        <v>1050</v>
      </c>
      <c r="B259" s="658" t="s">
        <v>1051</v>
      </c>
      <c r="C259" s="658" t="s">
        <v>14</v>
      </c>
      <c r="D259" s="659" t="s">
        <v>63563</v>
      </c>
    </row>
    <row r="260" spans="1:4" ht="13.5" hidden="1">
      <c r="A260" s="658" t="s">
        <v>1053</v>
      </c>
      <c r="B260" s="658" t="s">
        <v>1054</v>
      </c>
      <c r="C260" s="658" t="s">
        <v>14</v>
      </c>
      <c r="D260" s="659" t="s">
        <v>63564</v>
      </c>
    </row>
    <row r="261" spans="1:4" ht="13.5" hidden="1">
      <c r="A261" s="658" t="s">
        <v>1056</v>
      </c>
      <c r="B261" s="658" t="s">
        <v>1057</v>
      </c>
      <c r="C261" s="658" t="s">
        <v>14</v>
      </c>
      <c r="D261" s="659" t="s">
        <v>63565</v>
      </c>
    </row>
    <row r="262" spans="1:4" ht="13.5" hidden="1">
      <c r="A262" s="658" t="s">
        <v>1059</v>
      </c>
      <c r="B262" s="658" t="s">
        <v>1060</v>
      </c>
      <c r="C262" s="658" t="s">
        <v>14</v>
      </c>
      <c r="D262" s="659" t="s">
        <v>19431</v>
      </c>
    </row>
    <row r="263" spans="1:4" ht="13.5" hidden="1">
      <c r="A263" s="658" t="s">
        <v>1062</v>
      </c>
      <c r="B263" s="658" t="s">
        <v>1063</v>
      </c>
      <c r="C263" s="658" t="s">
        <v>14</v>
      </c>
      <c r="D263" s="659" t="s">
        <v>6818</v>
      </c>
    </row>
    <row r="264" spans="1:4" ht="13.5" hidden="1">
      <c r="A264" s="658" t="s">
        <v>1065</v>
      </c>
      <c r="B264" s="658" t="s">
        <v>1066</v>
      </c>
      <c r="C264" s="658" t="s">
        <v>14</v>
      </c>
      <c r="D264" s="659" t="s">
        <v>4216</v>
      </c>
    </row>
    <row r="265" spans="1:4" ht="13.5" hidden="1">
      <c r="A265" s="658" t="s">
        <v>1068</v>
      </c>
      <c r="B265" s="658" t="s">
        <v>1069</v>
      </c>
      <c r="C265" s="658" t="s">
        <v>14</v>
      </c>
      <c r="D265" s="659" t="s">
        <v>63566</v>
      </c>
    </row>
    <row r="266" spans="1:4" ht="13.5" hidden="1">
      <c r="A266" s="658" t="s">
        <v>1071</v>
      </c>
      <c r="B266" s="658" t="s">
        <v>1072</v>
      </c>
      <c r="C266" s="658" t="s">
        <v>14</v>
      </c>
      <c r="D266" s="659" t="s">
        <v>63567</v>
      </c>
    </row>
    <row r="267" spans="1:4" ht="13.5" hidden="1">
      <c r="A267" s="658" t="s">
        <v>1074</v>
      </c>
      <c r="B267" s="658" t="s">
        <v>1075</v>
      </c>
      <c r="C267" s="658" t="s">
        <v>14</v>
      </c>
      <c r="D267" s="659" t="s">
        <v>63568</v>
      </c>
    </row>
    <row r="268" spans="1:4" ht="13.5" hidden="1">
      <c r="A268" s="658" t="s">
        <v>1077</v>
      </c>
      <c r="B268" s="658" t="s">
        <v>1078</v>
      </c>
      <c r="C268" s="658" t="s">
        <v>14</v>
      </c>
      <c r="D268" s="659" t="s">
        <v>63569</v>
      </c>
    </row>
    <row r="269" spans="1:4" ht="13.5" hidden="1">
      <c r="A269" s="658" t="s">
        <v>1080</v>
      </c>
      <c r="B269" s="658" t="s">
        <v>1081</v>
      </c>
      <c r="C269" s="658" t="s">
        <v>14</v>
      </c>
      <c r="D269" s="659" t="s">
        <v>63570</v>
      </c>
    </row>
    <row r="270" spans="1:4" ht="13.5" hidden="1">
      <c r="A270" s="658" t="s">
        <v>1083</v>
      </c>
      <c r="B270" s="658" t="s">
        <v>1084</v>
      </c>
      <c r="C270" s="658" t="s">
        <v>14</v>
      </c>
      <c r="D270" s="659" t="s">
        <v>63571</v>
      </c>
    </row>
    <row r="271" spans="1:4" ht="13.5" hidden="1">
      <c r="A271" s="658" t="s">
        <v>1086</v>
      </c>
      <c r="B271" s="658" t="s">
        <v>1087</v>
      </c>
      <c r="C271" s="658" t="s">
        <v>14</v>
      </c>
      <c r="D271" s="659" t="s">
        <v>63572</v>
      </c>
    </row>
    <row r="272" spans="1:4" ht="13.5" hidden="1">
      <c r="A272" s="658" t="s">
        <v>1089</v>
      </c>
      <c r="B272" s="658" t="s">
        <v>1090</v>
      </c>
      <c r="C272" s="658" t="s">
        <v>14</v>
      </c>
      <c r="D272" s="659" t="s">
        <v>63573</v>
      </c>
    </row>
    <row r="273" spans="1:4" ht="13.5" hidden="1">
      <c r="A273" s="658" t="s">
        <v>1092</v>
      </c>
      <c r="B273" s="658" t="s">
        <v>1093</v>
      </c>
      <c r="C273" s="658" t="s">
        <v>14</v>
      </c>
      <c r="D273" s="659" t="s">
        <v>63574</v>
      </c>
    </row>
    <row r="274" spans="1:4" ht="13.5" hidden="1">
      <c r="A274" s="658" t="s">
        <v>1095</v>
      </c>
      <c r="B274" s="658" t="s">
        <v>1096</v>
      </c>
      <c r="C274" s="658" t="s">
        <v>14</v>
      </c>
      <c r="D274" s="659" t="s">
        <v>63575</v>
      </c>
    </row>
    <row r="275" spans="1:4" ht="13.5" hidden="1">
      <c r="A275" s="658" t="s">
        <v>1098</v>
      </c>
      <c r="B275" s="658" t="s">
        <v>1099</v>
      </c>
      <c r="C275" s="658" t="s">
        <v>14</v>
      </c>
      <c r="D275" s="659" t="s">
        <v>63576</v>
      </c>
    </row>
    <row r="276" spans="1:4" ht="13.5" hidden="1">
      <c r="A276" s="658" t="s">
        <v>1101</v>
      </c>
      <c r="B276" s="658" t="s">
        <v>1102</v>
      </c>
      <c r="C276" s="658" t="s">
        <v>14</v>
      </c>
      <c r="D276" s="659" t="s">
        <v>63577</v>
      </c>
    </row>
    <row r="277" spans="1:4" ht="13.5" hidden="1">
      <c r="A277" s="658" t="s">
        <v>1104</v>
      </c>
      <c r="B277" s="658" t="s">
        <v>1105</v>
      </c>
      <c r="C277" s="658" t="s">
        <v>285</v>
      </c>
      <c r="D277" s="659" t="s">
        <v>3769</v>
      </c>
    </row>
    <row r="278" spans="1:4" ht="13.5" hidden="1">
      <c r="A278" s="658" t="s">
        <v>1107</v>
      </c>
      <c r="B278" s="658" t="s">
        <v>1108</v>
      </c>
      <c r="C278" s="658" t="s">
        <v>285</v>
      </c>
      <c r="D278" s="659" t="s">
        <v>19481</v>
      </c>
    </row>
    <row r="279" spans="1:4" ht="13.5" hidden="1">
      <c r="A279" s="658" t="s">
        <v>1110</v>
      </c>
      <c r="B279" s="658" t="s">
        <v>1111</v>
      </c>
      <c r="C279" s="658" t="s">
        <v>285</v>
      </c>
      <c r="D279" s="659" t="s">
        <v>63578</v>
      </c>
    </row>
    <row r="280" spans="1:4" ht="13.5" hidden="1">
      <c r="A280" s="658" t="s">
        <v>1113</v>
      </c>
      <c r="B280" s="658" t="s">
        <v>1114</v>
      </c>
      <c r="C280" s="658" t="s">
        <v>285</v>
      </c>
      <c r="D280" s="659" t="s">
        <v>63579</v>
      </c>
    </row>
    <row r="281" spans="1:4" ht="13.5" hidden="1">
      <c r="A281" s="658" t="s">
        <v>1116</v>
      </c>
      <c r="B281" s="658" t="s">
        <v>1117</v>
      </c>
      <c r="C281" s="658" t="s">
        <v>285</v>
      </c>
      <c r="D281" s="659" t="s">
        <v>63580</v>
      </c>
    </row>
    <row r="282" spans="1:4" ht="13.5" hidden="1">
      <c r="A282" s="658" t="s">
        <v>1119</v>
      </c>
      <c r="B282" s="658" t="s">
        <v>1120</v>
      </c>
      <c r="C282" s="658" t="s">
        <v>285</v>
      </c>
      <c r="D282" s="659" t="s">
        <v>63581</v>
      </c>
    </row>
    <row r="283" spans="1:4" ht="13.5" hidden="1">
      <c r="A283" s="658" t="s">
        <v>1122</v>
      </c>
      <c r="B283" s="658" t="s">
        <v>1123</v>
      </c>
      <c r="C283" s="658" t="s">
        <v>285</v>
      </c>
      <c r="D283" s="659" t="s">
        <v>63582</v>
      </c>
    </row>
    <row r="284" spans="1:4" ht="13.5" hidden="1">
      <c r="A284" s="658" t="s">
        <v>1125</v>
      </c>
      <c r="B284" s="658" t="s">
        <v>1126</v>
      </c>
      <c r="C284" s="658" t="s">
        <v>285</v>
      </c>
      <c r="D284" s="659" t="s">
        <v>63583</v>
      </c>
    </row>
    <row r="285" spans="1:4" ht="13.5" hidden="1">
      <c r="A285" s="658" t="s">
        <v>1128</v>
      </c>
      <c r="B285" s="658" t="s">
        <v>1129</v>
      </c>
      <c r="C285" s="658" t="s">
        <v>285</v>
      </c>
      <c r="D285" s="659" t="s">
        <v>63584</v>
      </c>
    </row>
    <row r="286" spans="1:4" ht="13.5" hidden="1">
      <c r="A286" s="658" t="s">
        <v>1131</v>
      </c>
      <c r="B286" s="658" t="s">
        <v>1132</v>
      </c>
      <c r="C286" s="658" t="s">
        <v>285</v>
      </c>
      <c r="D286" s="659" t="s">
        <v>63585</v>
      </c>
    </row>
    <row r="287" spans="1:4" ht="13.5" hidden="1">
      <c r="A287" s="658" t="s">
        <v>1134</v>
      </c>
      <c r="B287" s="658" t="s">
        <v>1135</v>
      </c>
      <c r="C287" s="658" t="s">
        <v>285</v>
      </c>
      <c r="D287" s="659" t="s">
        <v>63586</v>
      </c>
    </row>
    <row r="288" spans="1:4" ht="13.5" hidden="1">
      <c r="A288" s="658" t="s">
        <v>1137</v>
      </c>
      <c r="B288" s="658" t="s">
        <v>1138</v>
      </c>
      <c r="C288" s="658" t="s">
        <v>285</v>
      </c>
      <c r="D288" s="659" t="s">
        <v>63587</v>
      </c>
    </row>
    <row r="289" spans="1:4" ht="13.5" hidden="1">
      <c r="A289" s="658" t="s">
        <v>1149</v>
      </c>
      <c r="B289" s="658" t="s">
        <v>1150</v>
      </c>
      <c r="C289" s="658" t="s">
        <v>14</v>
      </c>
      <c r="D289" s="659" t="s">
        <v>2601</v>
      </c>
    </row>
    <row r="290" spans="1:4" ht="13.5" hidden="1">
      <c r="A290" s="658" t="s">
        <v>1152</v>
      </c>
      <c r="B290" s="658" t="s">
        <v>1153</v>
      </c>
      <c r="C290" s="658" t="s">
        <v>14</v>
      </c>
      <c r="D290" s="659" t="s">
        <v>63588</v>
      </c>
    </row>
    <row r="291" spans="1:4" ht="13.5" hidden="1">
      <c r="A291" s="658" t="s">
        <v>1155</v>
      </c>
      <c r="B291" s="658" t="s">
        <v>1156</v>
      </c>
      <c r="C291" s="658" t="s">
        <v>14</v>
      </c>
      <c r="D291" s="659" t="s">
        <v>63589</v>
      </c>
    </row>
    <row r="292" spans="1:4" ht="13.5" hidden="1">
      <c r="A292" s="658" t="s">
        <v>1158</v>
      </c>
      <c r="B292" s="658" t="s">
        <v>1159</v>
      </c>
      <c r="C292" s="658" t="s">
        <v>14</v>
      </c>
      <c r="D292" s="659" t="s">
        <v>12735</v>
      </c>
    </row>
    <row r="293" spans="1:4" ht="13.5" hidden="1">
      <c r="A293" s="658" t="s">
        <v>1161</v>
      </c>
      <c r="B293" s="658" t="s">
        <v>1162</v>
      </c>
      <c r="C293" s="658" t="s">
        <v>14</v>
      </c>
      <c r="D293" s="659" t="s">
        <v>11597</v>
      </c>
    </row>
    <row r="294" spans="1:4" ht="13.5" hidden="1">
      <c r="A294" s="658" t="s">
        <v>1163</v>
      </c>
      <c r="B294" s="658" t="s">
        <v>1164</v>
      </c>
      <c r="C294" s="658" t="s">
        <v>14</v>
      </c>
      <c r="D294" s="659" t="s">
        <v>714</v>
      </c>
    </row>
    <row r="295" spans="1:4" ht="13.5" hidden="1">
      <c r="A295" s="658" t="s">
        <v>1166</v>
      </c>
      <c r="B295" s="658" t="s">
        <v>1167</v>
      </c>
      <c r="C295" s="658" t="s">
        <v>14</v>
      </c>
      <c r="D295" s="659" t="s">
        <v>63590</v>
      </c>
    </row>
    <row r="296" spans="1:4" ht="13.5" hidden="1">
      <c r="A296" s="658" t="s">
        <v>1169</v>
      </c>
      <c r="B296" s="658" t="s">
        <v>1170</v>
      </c>
      <c r="C296" s="658" t="s">
        <v>14</v>
      </c>
      <c r="D296" s="659" t="s">
        <v>63591</v>
      </c>
    </row>
    <row r="297" spans="1:4" ht="13.5" hidden="1">
      <c r="A297" s="658" t="s">
        <v>1172</v>
      </c>
      <c r="B297" s="658" t="s">
        <v>1173</v>
      </c>
      <c r="C297" s="658" t="s">
        <v>14</v>
      </c>
      <c r="D297" s="659" t="s">
        <v>333</v>
      </c>
    </row>
    <row r="298" spans="1:4" ht="13.5" hidden="1">
      <c r="A298" s="658" t="s">
        <v>1175</v>
      </c>
      <c r="B298" s="658" t="s">
        <v>1176</v>
      </c>
      <c r="C298" s="658" t="s">
        <v>14</v>
      </c>
      <c r="D298" s="659" t="s">
        <v>63592</v>
      </c>
    </row>
    <row r="299" spans="1:4" ht="13.5" hidden="1">
      <c r="A299" s="658" t="s">
        <v>1178</v>
      </c>
      <c r="B299" s="658" t="s">
        <v>1179</v>
      </c>
      <c r="C299" s="658" t="s">
        <v>14</v>
      </c>
      <c r="D299" s="659" t="s">
        <v>63593</v>
      </c>
    </row>
    <row r="300" spans="1:4" ht="13.5" hidden="1">
      <c r="A300" s="658" t="s">
        <v>1181</v>
      </c>
      <c r="B300" s="658" t="s">
        <v>1182</v>
      </c>
      <c r="C300" s="658" t="s">
        <v>14</v>
      </c>
      <c r="D300" s="659" t="s">
        <v>63594</v>
      </c>
    </row>
    <row r="301" spans="1:4" ht="13.5" hidden="1">
      <c r="A301" s="658" t="s">
        <v>1184</v>
      </c>
      <c r="B301" s="658" t="s">
        <v>1185</v>
      </c>
      <c r="C301" s="658" t="s">
        <v>14</v>
      </c>
      <c r="D301" s="659" t="s">
        <v>63595</v>
      </c>
    </row>
    <row r="302" spans="1:4" ht="13.5" hidden="1">
      <c r="A302" s="658" t="s">
        <v>1187</v>
      </c>
      <c r="B302" s="658" t="s">
        <v>1188</v>
      </c>
      <c r="C302" s="658" t="s">
        <v>14</v>
      </c>
      <c r="D302" s="659" t="s">
        <v>63596</v>
      </c>
    </row>
    <row r="303" spans="1:4" ht="13.5" hidden="1">
      <c r="A303" s="658" t="s">
        <v>1190</v>
      </c>
      <c r="B303" s="658" t="s">
        <v>1191</v>
      </c>
      <c r="C303" s="658" t="s">
        <v>14</v>
      </c>
      <c r="D303" s="659" t="s">
        <v>63597</v>
      </c>
    </row>
    <row r="304" spans="1:4" ht="13.5" hidden="1">
      <c r="A304" s="658" t="s">
        <v>1193</v>
      </c>
      <c r="B304" s="658" t="s">
        <v>1194</v>
      </c>
      <c r="C304" s="658" t="s">
        <v>14</v>
      </c>
      <c r="D304" s="659" t="s">
        <v>63598</v>
      </c>
    </row>
    <row r="305" spans="1:4" ht="13.5" hidden="1">
      <c r="A305" s="658" t="s">
        <v>1196</v>
      </c>
      <c r="B305" s="658" t="s">
        <v>1197</v>
      </c>
      <c r="C305" s="658" t="s">
        <v>14</v>
      </c>
      <c r="D305" s="659" t="s">
        <v>19732</v>
      </c>
    </row>
    <row r="306" spans="1:4" ht="13.5" hidden="1">
      <c r="A306" s="658" t="s">
        <v>1199</v>
      </c>
      <c r="B306" s="658" t="s">
        <v>1200</v>
      </c>
      <c r="C306" s="658" t="s">
        <v>14</v>
      </c>
      <c r="D306" s="659" t="s">
        <v>63590</v>
      </c>
    </row>
    <row r="307" spans="1:4" ht="13.5" hidden="1">
      <c r="A307" s="658" t="s">
        <v>1201</v>
      </c>
      <c r="B307" s="658" t="s">
        <v>1202</v>
      </c>
      <c r="C307" s="658" t="s">
        <v>14</v>
      </c>
      <c r="D307" s="659" t="s">
        <v>63599</v>
      </c>
    </row>
    <row r="308" spans="1:4" ht="13.5" hidden="1">
      <c r="A308" s="658" t="s">
        <v>1204</v>
      </c>
      <c r="B308" s="658" t="s">
        <v>1205</v>
      </c>
      <c r="C308" s="658" t="s">
        <v>14</v>
      </c>
      <c r="D308" s="659" t="s">
        <v>63600</v>
      </c>
    </row>
    <row r="309" spans="1:4" ht="13.5" hidden="1">
      <c r="A309" s="658" t="s">
        <v>1207</v>
      </c>
      <c r="B309" s="658" t="s">
        <v>1208</v>
      </c>
      <c r="C309" s="658" t="s">
        <v>14</v>
      </c>
      <c r="D309" s="659" t="s">
        <v>63601</v>
      </c>
    </row>
    <row r="310" spans="1:4" ht="13.5" hidden="1">
      <c r="A310" s="658" t="s">
        <v>1210</v>
      </c>
      <c r="B310" s="658" t="s">
        <v>1211</v>
      </c>
      <c r="C310" s="658" t="s">
        <v>14</v>
      </c>
      <c r="D310" s="659" t="s">
        <v>63596</v>
      </c>
    </row>
    <row r="311" spans="1:4" ht="13.5" hidden="1">
      <c r="A311" s="658" t="s">
        <v>1212</v>
      </c>
      <c r="B311" s="658" t="s">
        <v>1213</v>
      </c>
      <c r="C311" s="658" t="s">
        <v>14</v>
      </c>
      <c r="D311" s="659" t="s">
        <v>63602</v>
      </c>
    </row>
    <row r="312" spans="1:4" ht="13.5" hidden="1">
      <c r="A312" s="658" t="s">
        <v>1215</v>
      </c>
      <c r="B312" s="658" t="s">
        <v>1216</v>
      </c>
      <c r="C312" s="658" t="s">
        <v>14</v>
      </c>
      <c r="D312" s="659" t="s">
        <v>63603</v>
      </c>
    </row>
    <row r="313" spans="1:4" ht="13.5" hidden="1">
      <c r="A313" s="658" t="s">
        <v>1218</v>
      </c>
      <c r="B313" s="658" t="s">
        <v>1219</v>
      </c>
      <c r="C313" s="658" t="s">
        <v>14</v>
      </c>
      <c r="D313" s="659" t="s">
        <v>63604</v>
      </c>
    </row>
    <row r="314" spans="1:4" ht="13.5" hidden="1">
      <c r="A314" s="658" t="s">
        <v>1221</v>
      </c>
      <c r="B314" s="658" t="s">
        <v>1222</v>
      </c>
      <c r="C314" s="658" t="s">
        <v>14</v>
      </c>
      <c r="D314" s="659" t="s">
        <v>63605</v>
      </c>
    </row>
    <row r="315" spans="1:4" ht="13.5" hidden="1">
      <c r="A315" s="658" t="s">
        <v>1224</v>
      </c>
      <c r="B315" s="658" t="s">
        <v>1225</v>
      </c>
      <c r="C315" s="658" t="s">
        <v>14</v>
      </c>
      <c r="D315" s="659" t="s">
        <v>63606</v>
      </c>
    </row>
    <row r="316" spans="1:4" ht="13.5" hidden="1">
      <c r="A316" s="658" t="s">
        <v>1227</v>
      </c>
      <c r="B316" s="658" t="s">
        <v>1228</v>
      </c>
      <c r="C316" s="658" t="s">
        <v>14</v>
      </c>
      <c r="D316" s="659" t="s">
        <v>63607</v>
      </c>
    </row>
    <row r="317" spans="1:4" ht="13.5" hidden="1">
      <c r="A317" s="658" t="s">
        <v>1230</v>
      </c>
      <c r="B317" s="658" t="s">
        <v>1231</v>
      </c>
      <c r="C317" s="658" t="s">
        <v>14</v>
      </c>
      <c r="D317" s="659" t="s">
        <v>63608</v>
      </c>
    </row>
    <row r="318" spans="1:4" ht="13.5" hidden="1">
      <c r="A318" s="658" t="s">
        <v>1233</v>
      </c>
      <c r="B318" s="658" t="s">
        <v>1234</v>
      </c>
      <c r="C318" s="658" t="s">
        <v>14</v>
      </c>
      <c r="D318" s="659" t="s">
        <v>1686</v>
      </c>
    </row>
    <row r="319" spans="1:4" ht="13.5" hidden="1">
      <c r="A319" s="658" t="s">
        <v>1236</v>
      </c>
      <c r="B319" s="658" t="s">
        <v>1237</v>
      </c>
      <c r="C319" s="658" t="s">
        <v>14</v>
      </c>
      <c r="D319" s="659" t="s">
        <v>19425</v>
      </c>
    </row>
    <row r="320" spans="1:4" ht="13.5" hidden="1">
      <c r="A320" s="658" t="s">
        <v>1239</v>
      </c>
      <c r="B320" s="658" t="s">
        <v>1240</v>
      </c>
      <c r="C320" s="658" t="s">
        <v>14</v>
      </c>
      <c r="D320" s="659" t="s">
        <v>63609</v>
      </c>
    </row>
    <row r="321" spans="1:4" ht="13.5" hidden="1">
      <c r="A321" s="658" t="s">
        <v>1242</v>
      </c>
      <c r="B321" s="658" t="s">
        <v>1243</v>
      </c>
      <c r="C321" s="658" t="s">
        <v>14</v>
      </c>
      <c r="D321" s="659" t="s">
        <v>63610</v>
      </c>
    </row>
    <row r="322" spans="1:4" ht="13.5" hidden="1">
      <c r="A322" s="658" t="s">
        <v>1245</v>
      </c>
      <c r="B322" s="658" t="s">
        <v>1246</v>
      </c>
      <c r="C322" s="658" t="s">
        <v>14</v>
      </c>
      <c r="D322" s="659" t="s">
        <v>63611</v>
      </c>
    </row>
    <row r="323" spans="1:4" ht="13.5" hidden="1">
      <c r="A323" s="658" t="s">
        <v>1248</v>
      </c>
      <c r="B323" s="658" t="s">
        <v>1249</v>
      </c>
      <c r="C323" s="658" t="s">
        <v>14</v>
      </c>
      <c r="D323" s="659" t="s">
        <v>13754</v>
      </c>
    </row>
    <row r="324" spans="1:4" ht="13.5" hidden="1">
      <c r="A324" s="658" t="s">
        <v>1251</v>
      </c>
      <c r="B324" s="658" t="s">
        <v>1252</v>
      </c>
      <c r="C324" s="658" t="s">
        <v>14</v>
      </c>
      <c r="D324" s="659" t="s">
        <v>63612</v>
      </c>
    </row>
    <row r="325" spans="1:4" ht="13.5" hidden="1">
      <c r="A325" s="658" t="s">
        <v>1254</v>
      </c>
      <c r="B325" s="658" t="s">
        <v>1255</v>
      </c>
      <c r="C325" s="658" t="s">
        <v>14</v>
      </c>
      <c r="D325" s="659" t="s">
        <v>63613</v>
      </c>
    </row>
    <row r="326" spans="1:4" ht="13.5" hidden="1">
      <c r="A326" s="658" t="s">
        <v>1257</v>
      </c>
      <c r="B326" s="658" t="s">
        <v>1258</v>
      </c>
      <c r="C326" s="658" t="s">
        <v>14</v>
      </c>
      <c r="D326" s="659" t="s">
        <v>17528</v>
      </c>
    </row>
    <row r="327" spans="1:4" ht="13.5" hidden="1">
      <c r="A327" s="658" t="s">
        <v>1260</v>
      </c>
      <c r="B327" s="658" t="s">
        <v>1261</v>
      </c>
      <c r="C327" s="658" t="s">
        <v>14</v>
      </c>
      <c r="D327" s="659" t="s">
        <v>63614</v>
      </c>
    </row>
    <row r="328" spans="1:4" ht="13.5" hidden="1">
      <c r="A328" s="658" t="s">
        <v>1263</v>
      </c>
      <c r="B328" s="658" t="s">
        <v>1264</v>
      </c>
      <c r="C328" s="658" t="s">
        <v>14</v>
      </c>
      <c r="D328" s="659" t="s">
        <v>63615</v>
      </c>
    </row>
    <row r="329" spans="1:4" ht="13.5" hidden="1">
      <c r="A329" s="658" t="s">
        <v>1266</v>
      </c>
      <c r="B329" s="658" t="s">
        <v>1267</v>
      </c>
      <c r="C329" s="658" t="s">
        <v>14</v>
      </c>
      <c r="D329" s="659" t="s">
        <v>63616</v>
      </c>
    </row>
    <row r="330" spans="1:4" ht="13.5" hidden="1">
      <c r="A330" s="658" t="s">
        <v>1269</v>
      </c>
      <c r="B330" s="658" t="s">
        <v>1270</v>
      </c>
      <c r="C330" s="658" t="s">
        <v>14</v>
      </c>
      <c r="D330" s="659" t="s">
        <v>63616</v>
      </c>
    </row>
    <row r="331" spans="1:4" ht="13.5" hidden="1">
      <c r="A331" s="658" t="s">
        <v>1271</v>
      </c>
      <c r="B331" s="658" t="s">
        <v>1272</v>
      </c>
      <c r="C331" s="658" t="s">
        <v>14</v>
      </c>
      <c r="D331" s="659" t="s">
        <v>63617</v>
      </c>
    </row>
    <row r="332" spans="1:4" ht="13.5" hidden="1">
      <c r="A332" s="658" t="s">
        <v>1274</v>
      </c>
      <c r="B332" s="658" t="s">
        <v>1275</v>
      </c>
      <c r="C332" s="658" t="s">
        <v>14</v>
      </c>
      <c r="D332" s="659" t="s">
        <v>63618</v>
      </c>
    </row>
    <row r="333" spans="1:4" ht="13.5" hidden="1">
      <c r="A333" s="658" t="s">
        <v>1277</v>
      </c>
      <c r="B333" s="658" t="s">
        <v>1278</v>
      </c>
      <c r="C333" s="658" t="s">
        <v>14</v>
      </c>
      <c r="D333" s="659" t="s">
        <v>63619</v>
      </c>
    </row>
    <row r="334" spans="1:4" ht="13.5" hidden="1">
      <c r="A334" s="658" t="s">
        <v>1280</v>
      </c>
      <c r="B334" s="658" t="s">
        <v>1281</v>
      </c>
      <c r="C334" s="658" t="s">
        <v>14</v>
      </c>
      <c r="D334" s="659" t="s">
        <v>63620</v>
      </c>
    </row>
    <row r="335" spans="1:4" ht="13.5" hidden="1">
      <c r="A335" s="658" t="s">
        <v>1325</v>
      </c>
      <c r="B335" s="658" t="s">
        <v>1326</v>
      </c>
      <c r="C335" s="658" t="s">
        <v>27</v>
      </c>
      <c r="D335" s="659" t="s">
        <v>11618</v>
      </c>
    </row>
    <row r="336" spans="1:4" ht="13.5" hidden="1">
      <c r="A336" s="658" t="s">
        <v>1328</v>
      </c>
      <c r="B336" s="658" t="s">
        <v>1329</v>
      </c>
      <c r="C336" s="658" t="s">
        <v>27</v>
      </c>
      <c r="D336" s="659" t="s">
        <v>63621</v>
      </c>
    </row>
    <row r="337" spans="1:4" ht="13.5" hidden="1">
      <c r="A337" s="658" t="s">
        <v>1331</v>
      </c>
      <c r="B337" s="658" t="s">
        <v>1332</v>
      </c>
      <c r="C337" s="658" t="s">
        <v>27</v>
      </c>
      <c r="D337" s="659" t="s">
        <v>63622</v>
      </c>
    </row>
    <row r="338" spans="1:4" ht="13.5" hidden="1">
      <c r="A338" s="658" t="s">
        <v>1334</v>
      </c>
      <c r="B338" s="658" t="s">
        <v>1335</v>
      </c>
      <c r="C338" s="658" t="s">
        <v>27</v>
      </c>
      <c r="D338" s="659" t="s">
        <v>63623</v>
      </c>
    </row>
    <row r="339" spans="1:4" ht="13.5" hidden="1">
      <c r="A339" s="658" t="s">
        <v>1337</v>
      </c>
      <c r="B339" s="658" t="s">
        <v>1338</v>
      </c>
      <c r="C339" s="658" t="s">
        <v>27</v>
      </c>
      <c r="D339" s="659" t="s">
        <v>63624</v>
      </c>
    </row>
    <row r="340" spans="1:4" ht="13.5" hidden="1">
      <c r="A340" s="658" t="s">
        <v>1340</v>
      </c>
      <c r="B340" s="658" t="s">
        <v>1341</v>
      </c>
      <c r="C340" s="658" t="s">
        <v>27</v>
      </c>
      <c r="D340" s="659" t="s">
        <v>63625</v>
      </c>
    </row>
    <row r="341" spans="1:4" ht="13.5" hidden="1">
      <c r="A341" s="658" t="s">
        <v>1343</v>
      </c>
      <c r="B341" s="658" t="s">
        <v>1344</v>
      </c>
      <c r="C341" s="658" t="s">
        <v>27</v>
      </c>
      <c r="D341" s="659" t="s">
        <v>63626</v>
      </c>
    </row>
    <row r="342" spans="1:4" ht="13.5" hidden="1">
      <c r="A342" s="658" t="s">
        <v>1346</v>
      </c>
      <c r="B342" s="658" t="s">
        <v>1347</v>
      </c>
      <c r="C342" s="658" t="s">
        <v>27</v>
      </c>
      <c r="D342" s="659" t="s">
        <v>63627</v>
      </c>
    </row>
    <row r="343" spans="1:4" ht="13.5" hidden="1">
      <c r="A343" s="658" t="s">
        <v>1349</v>
      </c>
      <c r="B343" s="658" t="s">
        <v>1350</v>
      </c>
      <c r="C343" s="658" t="s">
        <v>27</v>
      </c>
      <c r="D343" s="659" t="s">
        <v>63628</v>
      </c>
    </row>
    <row r="344" spans="1:4" ht="13.5" hidden="1">
      <c r="A344" s="658" t="s">
        <v>1352</v>
      </c>
      <c r="B344" s="658" t="s">
        <v>1353</v>
      </c>
      <c r="C344" s="658" t="s">
        <v>27</v>
      </c>
      <c r="D344" s="659" t="s">
        <v>63629</v>
      </c>
    </row>
    <row r="345" spans="1:4" ht="13.5" hidden="1">
      <c r="A345" s="658" t="s">
        <v>1355</v>
      </c>
      <c r="B345" s="658" t="s">
        <v>1356</v>
      </c>
      <c r="C345" s="658" t="s">
        <v>27</v>
      </c>
      <c r="D345" s="659" t="s">
        <v>63630</v>
      </c>
    </row>
    <row r="346" spans="1:4" ht="13.5" hidden="1">
      <c r="A346" s="658" t="s">
        <v>1358</v>
      </c>
      <c r="B346" s="658" t="s">
        <v>1359</v>
      </c>
      <c r="C346" s="658" t="s">
        <v>27</v>
      </c>
      <c r="D346" s="659" t="s">
        <v>63631</v>
      </c>
    </row>
    <row r="347" spans="1:4" ht="13.5" hidden="1">
      <c r="A347" s="658" t="s">
        <v>1361</v>
      </c>
      <c r="B347" s="658" t="s">
        <v>1362</v>
      </c>
      <c r="C347" s="658" t="s">
        <v>27</v>
      </c>
      <c r="D347" s="659" t="s">
        <v>63632</v>
      </c>
    </row>
    <row r="348" spans="1:4" ht="13.5" hidden="1">
      <c r="A348" s="658" t="s">
        <v>1364</v>
      </c>
      <c r="B348" s="658" t="s">
        <v>1365</v>
      </c>
      <c r="C348" s="658" t="s">
        <v>27</v>
      </c>
      <c r="D348" s="659" t="s">
        <v>63633</v>
      </c>
    </row>
    <row r="349" spans="1:4" ht="13.5" hidden="1">
      <c r="A349" s="658" t="s">
        <v>1367</v>
      </c>
      <c r="B349" s="658" t="s">
        <v>1368</v>
      </c>
      <c r="C349" s="658" t="s">
        <v>27</v>
      </c>
      <c r="D349" s="659" t="s">
        <v>63634</v>
      </c>
    </row>
    <row r="350" spans="1:4" ht="13.5" hidden="1">
      <c r="A350" s="658" t="s">
        <v>1370</v>
      </c>
      <c r="B350" s="658" t="s">
        <v>1371</v>
      </c>
      <c r="C350" s="658" t="s">
        <v>27</v>
      </c>
      <c r="D350" s="659" t="s">
        <v>63635</v>
      </c>
    </row>
    <row r="351" spans="1:4" ht="13.5" hidden="1">
      <c r="A351" s="658" t="s">
        <v>1373</v>
      </c>
      <c r="B351" s="658" t="s">
        <v>1374</v>
      </c>
      <c r="C351" s="658" t="s">
        <v>27</v>
      </c>
      <c r="D351" s="659" t="s">
        <v>16785</v>
      </c>
    </row>
    <row r="352" spans="1:4" ht="13.5" hidden="1">
      <c r="A352" s="658" t="s">
        <v>1376</v>
      </c>
      <c r="B352" s="658" t="s">
        <v>1377</v>
      </c>
      <c r="C352" s="658" t="s">
        <v>27</v>
      </c>
      <c r="D352" s="659" t="s">
        <v>63636</v>
      </c>
    </row>
    <row r="353" spans="1:4" ht="13.5" hidden="1">
      <c r="A353" s="658" t="s">
        <v>1379</v>
      </c>
      <c r="B353" s="658" t="s">
        <v>1380</v>
      </c>
      <c r="C353" s="658" t="s">
        <v>27</v>
      </c>
      <c r="D353" s="659" t="s">
        <v>63637</v>
      </c>
    </row>
    <row r="354" spans="1:4" ht="13.5" hidden="1">
      <c r="A354" s="658" t="s">
        <v>1382</v>
      </c>
      <c r="B354" s="658" t="s">
        <v>63638</v>
      </c>
      <c r="C354" s="658" t="s">
        <v>14</v>
      </c>
      <c r="D354" s="659" t="s">
        <v>63639</v>
      </c>
    </row>
    <row r="355" spans="1:4" ht="13.5" hidden="1">
      <c r="A355" s="658" t="s">
        <v>1385</v>
      </c>
      <c r="B355" s="658" t="s">
        <v>63640</v>
      </c>
      <c r="C355" s="658" t="s">
        <v>14</v>
      </c>
      <c r="D355" s="659" t="s">
        <v>63641</v>
      </c>
    </row>
    <row r="356" spans="1:4" ht="13.5" hidden="1">
      <c r="A356" s="658" t="s">
        <v>63642</v>
      </c>
      <c r="B356" s="658" t="s">
        <v>63643</v>
      </c>
      <c r="C356" s="658" t="s">
        <v>27</v>
      </c>
      <c r="D356" s="659" t="s">
        <v>63644</v>
      </c>
    </row>
    <row r="357" spans="1:4" ht="13.5" hidden="1">
      <c r="A357" s="658" t="s">
        <v>63645</v>
      </c>
      <c r="B357" s="658" t="s">
        <v>63646</v>
      </c>
      <c r="C357" s="658" t="s">
        <v>27</v>
      </c>
      <c r="D357" s="659" t="s">
        <v>63647</v>
      </c>
    </row>
    <row r="358" spans="1:4" ht="13.5" hidden="1">
      <c r="A358" s="658" t="s">
        <v>63648</v>
      </c>
      <c r="B358" s="658" t="s">
        <v>63649</v>
      </c>
      <c r="C358" s="658" t="s">
        <v>27</v>
      </c>
      <c r="D358" s="659" t="s">
        <v>63650</v>
      </c>
    </row>
    <row r="359" spans="1:4" ht="13.5" hidden="1">
      <c r="A359" s="658" t="s">
        <v>63651</v>
      </c>
      <c r="B359" s="658" t="s">
        <v>63652</v>
      </c>
      <c r="C359" s="658" t="s">
        <v>27</v>
      </c>
      <c r="D359" s="659" t="s">
        <v>63653</v>
      </c>
    </row>
    <row r="360" spans="1:4" ht="13.5" hidden="1">
      <c r="A360" s="658" t="s">
        <v>63654</v>
      </c>
      <c r="B360" s="658" t="s">
        <v>63655</v>
      </c>
      <c r="C360" s="658" t="s">
        <v>27</v>
      </c>
      <c r="D360" s="659" t="s">
        <v>63656</v>
      </c>
    </row>
    <row r="361" spans="1:4" ht="13.5" hidden="1">
      <c r="A361" s="658" t="s">
        <v>63657</v>
      </c>
      <c r="B361" s="658" t="s">
        <v>63658</v>
      </c>
      <c r="C361" s="658" t="s">
        <v>27</v>
      </c>
      <c r="D361" s="659" t="s">
        <v>63659</v>
      </c>
    </row>
    <row r="362" spans="1:4" ht="13.5" hidden="1">
      <c r="A362" s="658" t="s">
        <v>63660</v>
      </c>
      <c r="B362" s="658" t="s">
        <v>63661</v>
      </c>
      <c r="C362" s="658" t="s">
        <v>14</v>
      </c>
      <c r="D362" s="659" t="s">
        <v>63662</v>
      </c>
    </row>
    <row r="363" spans="1:4" ht="13.5" hidden="1">
      <c r="A363" s="658" t="s">
        <v>63663</v>
      </c>
      <c r="B363" s="658" t="s">
        <v>63664</v>
      </c>
      <c r="C363" s="658" t="s">
        <v>14</v>
      </c>
      <c r="D363" s="659" t="s">
        <v>63665</v>
      </c>
    </row>
    <row r="364" spans="1:4" ht="13.5" hidden="1">
      <c r="A364" s="658" t="s">
        <v>63666</v>
      </c>
      <c r="B364" s="658" t="s">
        <v>63667</v>
      </c>
      <c r="C364" s="658" t="s">
        <v>27</v>
      </c>
      <c r="D364" s="659" t="s">
        <v>63668</v>
      </c>
    </row>
    <row r="365" spans="1:4" ht="13.5" hidden="1">
      <c r="A365" s="658" t="s">
        <v>63669</v>
      </c>
      <c r="B365" s="658" t="s">
        <v>63670</v>
      </c>
      <c r="C365" s="658" t="s">
        <v>27</v>
      </c>
      <c r="D365" s="659" t="s">
        <v>63671</v>
      </c>
    </row>
    <row r="366" spans="1:4" ht="13.5" hidden="1">
      <c r="A366" s="658" t="s">
        <v>1388</v>
      </c>
      <c r="B366" s="658" t="s">
        <v>1389</v>
      </c>
      <c r="C366" s="658" t="s">
        <v>1390</v>
      </c>
      <c r="D366" s="659" t="s">
        <v>63672</v>
      </c>
    </row>
    <row r="367" spans="1:4" ht="13.5" hidden="1">
      <c r="A367" s="658" t="s">
        <v>1392</v>
      </c>
      <c r="B367" s="658" t="s">
        <v>1393</v>
      </c>
      <c r="C367" s="658" t="s">
        <v>1390</v>
      </c>
      <c r="D367" s="659" t="s">
        <v>63673</v>
      </c>
    </row>
    <row r="368" spans="1:4" ht="13.5" hidden="1">
      <c r="A368" s="658" t="s">
        <v>1395</v>
      </c>
      <c r="B368" s="658" t="s">
        <v>1396</v>
      </c>
      <c r="C368" s="658" t="s">
        <v>1390</v>
      </c>
      <c r="D368" s="659" t="s">
        <v>63674</v>
      </c>
    </row>
    <row r="369" spans="1:4" ht="13.5" hidden="1">
      <c r="A369" s="658" t="s">
        <v>1398</v>
      </c>
      <c r="B369" s="658" t="s">
        <v>1399</v>
      </c>
      <c r="C369" s="658" t="s">
        <v>1390</v>
      </c>
      <c r="D369" s="659" t="s">
        <v>63675</v>
      </c>
    </row>
    <row r="370" spans="1:4" ht="13.5" hidden="1">
      <c r="A370" s="658" t="s">
        <v>1401</v>
      </c>
      <c r="B370" s="658" t="s">
        <v>1402</v>
      </c>
      <c r="C370" s="658" t="s">
        <v>1390</v>
      </c>
      <c r="D370" s="659" t="s">
        <v>2034</v>
      </c>
    </row>
    <row r="371" spans="1:4" ht="13.5" hidden="1">
      <c r="A371" s="658" t="s">
        <v>1404</v>
      </c>
      <c r="B371" s="658" t="s">
        <v>1405</v>
      </c>
      <c r="C371" s="658" t="s">
        <v>1390</v>
      </c>
      <c r="D371" s="659" t="s">
        <v>63676</v>
      </c>
    </row>
    <row r="372" spans="1:4" ht="13.5" hidden="1">
      <c r="A372" s="658" t="s">
        <v>1407</v>
      </c>
      <c r="B372" s="658" t="s">
        <v>1408</v>
      </c>
      <c r="C372" s="658" t="s">
        <v>1390</v>
      </c>
      <c r="D372" s="659" t="s">
        <v>63677</v>
      </c>
    </row>
    <row r="373" spans="1:4" ht="13.5" hidden="1">
      <c r="A373" s="658" t="s">
        <v>1410</v>
      </c>
      <c r="B373" s="658" t="s">
        <v>1411</v>
      </c>
      <c r="C373" s="658" t="s">
        <v>1390</v>
      </c>
      <c r="D373" s="659" t="s">
        <v>63678</v>
      </c>
    </row>
    <row r="374" spans="1:4" ht="13.5" hidden="1">
      <c r="A374" s="658" t="s">
        <v>1413</v>
      </c>
      <c r="B374" s="658" t="s">
        <v>1414</v>
      </c>
      <c r="C374" s="658" t="s">
        <v>1390</v>
      </c>
      <c r="D374" s="659" t="s">
        <v>63679</v>
      </c>
    </row>
    <row r="375" spans="1:4" ht="13.5" hidden="1">
      <c r="A375" s="658" t="s">
        <v>1416</v>
      </c>
      <c r="B375" s="658" t="s">
        <v>1417</v>
      </c>
      <c r="C375" s="658" t="s">
        <v>1390</v>
      </c>
      <c r="D375" s="659" t="s">
        <v>63680</v>
      </c>
    </row>
    <row r="376" spans="1:4" ht="13.5" hidden="1">
      <c r="A376" s="658" t="s">
        <v>1419</v>
      </c>
      <c r="B376" s="658" t="s">
        <v>1420</v>
      </c>
      <c r="C376" s="658" t="s">
        <v>1390</v>
      </c>
      <c r="D376" s="659" t="s">
        <v>8128</v>
      </c>
    </row>
    <row r="377" spans="1:4" ht="13.5" hidden="1">
      <c r="A377" s="658" t="s">
        <v>1422</v>
      </c>
      <c r="B377" s="658" t="s">
        <v>1423</v>
      </c>
      <c r="C377" s="658" t="s">
        <v>1390</v>
      </c>
      <c r="D377" s="659" t="s">
        <v>63681</v>
      </c>
    </row>
    <row r="378" spans="1:4" ht="13.5" hidden="1">
      <c r="A378" s="658" t="s">
        <v>1425</v>
      </c>
      <c r="B378" s="658" t="s">
        <v>1426</v>
      </c>
      <c r="C378" s="658" t="s">
        <v>1390</v>
      </c>
      <c r="D378" s="659" t="s">
        <v>63682</v>
      </c>
    </row>
    <row r="379" spans="1:4" ht="13.5" hidden="1">
      <c r="A379" s="658" t="s">
        <v>1428</v>
      </c>
      <c r="B379" s="658" t="s">
        <v>1429</v>
      </c>
      <c r="C379" s="658" t="s">
        <v>1390</v>
      </c>
      <c r="D379" s="659" t="s">
        <v>63683</v>
      </c>
    </row>
    <row r="380" spans="1:4" ht="13.5" hidden="1">
      <c r="A380" s="658" t="s">
        <v>1431</v>
      </c>
      <c r="B380" s="658" t="s">
        <v>1432</v>
      </c>
      <c r="C380" s="658" t="s">
        <v>1390</v>
      </c>
      <c r="D380" s="659" t="s">
        <v>63684</v>
      </c>
    </row>
    <row r="381" spans="1:4" ht="13.5" hidden="1">
      <c r="A381" s="658" t="s">
        <v>1434</v>
      </c>
      <c r="B381" s="658" t="s">
        <v>1435</v>
      </c>
      <c r="C381" s="658" t="s">
        <v>1390</v>
      </c>
      <c r="D381" s="659" t="s">
        <v>20256</v>
      </c>
    </row>
    <row r="382" spans="1:4" ht="13.5" hidden="1">
      <c r="A382" s="658" t="s">
        <v>1437</v>
      </c>
      <c r="B382" s="658" t="s">
        <v>1438</v>
      </c>
      <c r="C382" s="658" t="s">
        <v>1390</v>
      </c>
      <c r="D382" s="659" t="s">
        <v>63685</v>
      </c>
    </row>
    <row r="383" spans="1:4" ht="13.5" hidden="1">
      <c r="A383" s="658" t="s">
        <v>1440</v>
      </c>
      <c r="B383" s="658" t="s">
        <v>1441</v>
      </c>
      <c r="C383" s="658" t="s">
        <v>1390</v>
      </c>
      <c r="D383" s="659" t="s">
        <v>63686</v>
      </c>
    </row>
    <row r="384" spans="1:4" ht="13.5" hidden="1">
      <c r="A384" s="658" t="s">
        <v>1443</v>
      </c>
      <c r="B384" s="658" t="s">
        <v>1444</v>
      </c>
      <c r="C384" s="658" t="s">
        <v>1390</v>
      </c>
      <c r="D384" s="659" t="s">
        <v>63687</v>
      </c>
    </row>
    <row r="385" spans="1:4" ht="13.5" hidden="1">
      <c r="A385" s="658" t="s">
        <v>1446</v>
      </c>
      <c r="B385" s="658" t="s">
        <v>1447</v>
      </c>
      <c r="C385" s="658" t="s">
        <v>1390</v>
      </c>
      <c r="D385" s="659" t="s">
        <v>63688</v>
      </c>
    </row>
    <row r="386" spans="1:4" ht="13.5" hidden="1">
      <c r="A386" s="658" t="s">
        <v>1449</v>
      </c>
      <c r="B386" s="658" t="s">
        <v>1450</v>
      </c>
      <c r="C386" s="658" t="s">
        <v>1390</v>
      </c>
      <c r="D386" s="659" t="s">
        <v>63689</v>
      </c>
    </row>
    <row r="387" spans="1:4" ht="13.5" hidden="1">
      <c r="A387" s="658" t="s">
        <v>1452</v>
      </c>
      <c r="B387" s="658" t="s">
        <v>1453</v>
      </c>
      <c r="C387" s="658" t="s">
        <v>1390</v>
      </c>
      <c r="D387" s="659" t="s">
        <v>63690</v>
      </c>
    </row>
    <row r="388" spans="1:4" ht="13.5" hidden="1">
      <c r="A388" s="658" t="s">
        <v>1455</v>
      </c>
      <c r="B388" s="658" t="s">
        <v>1456</v>
      </c>
      <c r="C388" s="658" t="s">
        <v>1390</v>
      </c>
      <c r="D388" s="659" t="s">
        <v>63691</v>
      </c>
    </row>
    <row r="389" spans="1:4" ht="13.5" hidden="1">
      <c r="A389" s="658" t="s">
        <v>1458</v>
      </c>
      <c r="B389" s="658" t="s">
        <v>1459</v>
      </c>
      <c r="C389" s="658" t="s">
        <v>1390</v>
      </c>
      <c r="D389" s="659" t="s">
        <v>12255</v>
      </c>
    </row>
    <row r="390" spans="1:4" ht="13.5" hidden="1">
      <c r="A390" s="658" t="s">
        <v>1461</v>
      </c>
      <c r="B390" s="658" t="s">
        <v>1462</v>
      </c>
      <c r="C390" s="658" t="s">
        <v>1390</v>
      </c>
      <c r="D390" s="659" t="s">
        <v>1806</v>
      </c>
    </row>
    <row r="391" spans="1:4" ht="13.5" hidden="1">
      <c r="A391" s="658" t="s">
        <v>1464</v>
      </c>
      <c r="B391" s="658" t="s">
        <v>1465</v>
      </c>
      <c r="C391" s="658" t="s">
        <v>1390</v>
      </c>
      <c r="D391" s="659" t="s">
        <v>63692</v>
      </c>
    </row>
    <row r="392" spans="1:4" ht="13.5" hidden="1">
      <c r="A392" s="658" t="s">
        <v>1467</v>
      </c>
      <c r="B392" s="658" t="s">
        <v>1468</v>
      </c>
      <c r="C392" s="658" t="s">
        <v>1390</v>
      </c>
      <c r="D392" s="659" t="s">
        <v>63693</v>
      </c>
    </row>
    <row r="393" spans="1:4" ht="13.5" hidden="1">
      <c r="A393" s="658" t="s">
        <v>1470</v>
      </c>
      <c r="B393" s="658" t="s">
        <v>1471</v>
      </c>
      <c r="C393" s="658" t="s">
        <v>1390</v>
      </c>
      <c r="D393" s="659" t="s">
        <v>63694</v>
      </c>
    </row>
    <row r="394" spans="1:4" ht="13.5" hidden="1">
      <c r="A394" s="658" t="s">
        <v>1473</v>
      </c>
      <c r="B394" s="658" t="s">
        <v>1474</v>
      </c>
      <c r="C394" s="658" t="s">
        <v>1390</v>
      </c>
      <c r="D394" s="659" t="s">
        <v>63695</v>
      </c>
    </row>
    <row r="395" spans="1:4" ht="13.5" hidden="1">
      <c r="A395" s="658" t="s">
        <v>1476</v>
      </c>
      <c r="B395" s="658" t="s">
        <v>1477</v>
      </c>
      <c r="C395" s="658" t="s">
        <v>1390</v>
      </c>
      <c r="D395" s="659" t="s">
        <v>63696</v>
      </c>
    </row>
    <row r="396" spans="1:4" ht="13.5" hidden="1">
      <c r="A396" s="658" t="s">
        <v>1479</v>
      </c>
      <c r="B396" s="658" t="s">
        <v>1480</v>
      </c>
      <c r="C396" s="658" t="s">
        <v>1390</v>
      </c>
      <c r="D396" s="659" t="s">
        <v>63697</v>
      </c>
    </row>
    <row r="397" spans="1:4" ht="13.5" hidden="1">
      <c r="A397" s="658" t="s">
        <v>1482</v>
      </c>
      <c r="B397" s="658" t="s">
        <v>1483</v>
      </c>
      <c r="C397" s="658" t="s">
        <v>1390</v>
      </c>
      <c r="D397" s="659" t="s">
        <v>63698</v>
      </c>
    </row>
    <row r="398" spans="1:4" ht="13.5" hidden="1">
      <c r="A398" s="658" t="s">
        <v>1485</v>
      </c>
      <c r="B398" s="658" t="s">
        <v>63699</v>
      </c>
      <c r="C398" s="658" t="s">
        <v>1390</v>
      </c>
      <c r="D398" s="659" t="s">
        <v>63700</v>
      </c>
    </row>
    <row r="399" spans="1:4" ht="13.5" hidden="1">
      <c r="A399" s="658" t="s">
        <v>1488</v>
      </c>
      <c r="B399" s="658" t="s">
        <v>1489</v>
      </c>
      <c r="C399" s="658" t="s">
        <v>1390</v>
      </c>
      <c r="D399" s="659" t="s">
        <v>13025</v>
      </c>
    </row>
    <row r="400" spans="1:4" ht="13.5" hidden="1">
      <c r="A400" s="658" t="s">
        <v>1491</v>
      </c>
      <c r="B400" s="658" t="s">
        <v>1492</v>
      </c>
      <c r="C400" s="658" t="s">
        <v>1390</v>
      </c>
      <c r="D400" s="659" t="s">
        <v>63701</v>
      </c>
    </row>
    <row r="401" spans="1:4" ht="13.5" hidden="1">
      <c r="A401" s="658" t="s">
        <v>1494</v>
      </c>
      <c r="B401" s="658" t="s">
        <v>1495</v>
      </c>
      <c r="C401" s="658" t="s">
        <v>1390</v>
      </c>
      <c r="D401" s="659" t="s">
        <v>63702</v>
      </c>
    </row>
    <row r="402" spans="1:4" ht="13.5" hidden="1">
      <c r="A402" s="658" t="s">
        <v>1497</v>
      </c>
      <c r="B402" s="658" t="s">
        <v>1498</v>
      </c>
      <c r="C402" s="658" t="s">
        <v>1390</v>
      </c>
      <c r="D402" s="659" t="s">
        <v>63703</v>
      </c>
    </row>
    <row r="403" spans="1:4" ht="13.5" hidden="1">
      <c r="A403" s="658" t="s">
        <v>1500</v>
      </c>
      <c r="B403" s="658" t="s">
        <v>1501</v>
      </c>
      <c r="C403" s="658" t="s">
        <v>1390</v>
      </c>
      <c r="D403" s="659" t="s">
        <v>63704</v>
      </c>
    </row>
    <row r="404" spans="1:4" ht="13.5" hidden="1">
      <c r="A404" s="658" t="s">
        <v>1503</v>
      </c>
      <c r="B404" s="658" t="s">
        <v>1504</v>
      </c>
      <c r="C404" s="658" t="s">
        <v>1390</v>
      </c>
      <c r="D404" s="659" t="s">
        <v>63705</v>
      </c>
    </row>
    <row r="405" spans="1:4" ht="13.5" hidden="1">
      <c r="A405" s="658" t="s">
        <v>1506</v>
      </c>
      <c r="B405" s="658" t="s">
        <v>1507</v>
      </c>
      <c r="C405" s="658" t="s">
        <v>1390</v>
      </c>
      <c r="D405" s="659" t="s">
        <v>19065</v>
      </c>
    </row>
    <row r="406" spans="1:4" ht="13.5" hidden="1">
      <c r="A406" s="658" t="s">
        <v>1509</v>
      </c>
      <c r="B406" s="658" t="s">
        <v>63706</v>
      </c>
      <c r="C406" s="658" t="s">
        <v>1390</v>
      </c>
      <c r="D406" s="659" t="s">
        <v>63707</v>
      </c>
    </row>
    <row r="407" spans="1:4" ht="13.5" hidden="1">
      <c r="A407" s="658" t="s">
        <v>1512</v>
      </c>
      <c r="B407" s="658" t="s">
        <v>1513</v>
      </c>
      <c r="C407" s="658" t="s">
        <v>1390</v>
      </c>
      <c r="D407" s="659" t="s">
        <v>63708</v>
      </c>
    </row>
    <row r="408" spans="1:4" ht="13.5" hidden="1">
      <c r="A408" s="658" t="s">
        <v>1515</v>
      </c>
      <c r="B408" s="658" t="s">
        <v>63709</v>
      </c>
      <c r="C408" s="658" t="s">
        <v>1390</v>
      </c>
      <c r="D408" s="659" t="s">
        <v>63710</v>
      </c>
    </row>
    <row r="409" spans="1:4" ht="13.5" hidden="1">
      <c r="A409" s="658" t="s">
        <v>1518</v>
      </c>
      <c r="B409" s="658" t="s">
        <v>63711</v>
      </c>
      <c r="C409" s="658" t="s">
        <v>1390</v>
      </c>
      <c r="D409" s="659" t="s">
        <v>63712</v>
      </c>
    </row>
    <row r="410" spans="1:4" ht="13.5" hidden="1">
      <c r="A410" s="658" t="s">
        <v>1521</v>
      </c>
      <c r="B410" s="658" t="s">
        <v>63713</v>
      </c>
      <c r="C410" s="658" t="s">
        <v>1390</v>
      </c>
      <c r="D410" s="659" t="s">
        <v>63714</v>
      </c>
    </row>
    <row r="411" spans="1:4" ht="13.5" hidden="1">
      <c r="A411" s="658" t="s">
        <v>1524</v>
      </c>
      <c r="B411" s="658" t="s">
        <v>63715</v>
      </c>
      <c r="C411" s="658" t="s">
        <v>1390</v>
      </c>
      <c r="D411" s="659" t="s">
        <v>2972</v>
      </c>
    </row>
    <row r="412" spans="1:4" ht="13.5" hidden="1">
      <c r="A412" s="658" t="s">
        <v>1527</v>
      </c>
      <c r="B412" s="658" t="s">
        <v>1528</v>
      </c>
      <c r="C412" s="658" t="s">
        <v>1390</v>
      </c>
      <c r="D412" s="659" t="s">
        <v>8482</v>
      </c>
    </row>
    <row r="413" spans="1:4" ht="13.5" hidden="1">
      <c r="A413" s="658" t="s">
        <v>1529</v>
      </c>
      <c r="B413" s="658" t="s">
        <v>1530</v>
      </c>
      <c r="C413" s="658" t="s">
        <v>1390</v>
      </c>
      <c r="D413" s="659" t="s">
        <v>63716</v>
      </c>
    </row>
    <row r="414" spans="1:4" ht="13.5" hidden="1">
      <c r="A414" s="658" t="s">
        <v>1532</v>
      </c>
      <c r="B414" s="658" t="s">
        <v>63717</v>
      </c>
      <c r="C414" s="658" t="s">
        <v>1390</v>
      </c>
      <c r="D414" s="659" t="s">
        <v>17005</v>
      </c>
    </row>
    <row r="415" spans="1:4" ht="13.5" hidden="1">
      <c r="A415" s="658" t="s">
        <v>1535</v>
      </c>
      <c r="B415" s="658" t="s">
        <v>1536</v>
      </c>
      <c r="C415" s="658" t="s">
        <v>1390</v>
      </c>
      <c r="D415" s="659" t="s">
        <v>63718</v>
      </c>
    </row>
    <row r="416" spans="1:4" ht="13.5" hidden="1">
      <c r="A416" s="658" t="s">
        <v>1538</v>
      </c>
      <c r="B416" s="658" t="s">
        <v>1539</v>
      </c>
      <c r="C416" s="658" t="s">
        <v>1390</v>
      </c>
      <c r="D416" s="659" t="s">
        <v>63719</v>
      </c>
    </row>
    <row r="417" spans="1:4" ht="13.5" hidden="1">
      <c r="A417" s="658" t="s">
        <v>1541</v>
      </c>
      <c r="B417" s="658" t="s">
        <v>1542</v>
      </c>
      <c r="C417" s="658" t="s">
        <v>1390</v>
      </c>
      <c r="D417" s="659" t="s">
        <v>2876</v>
      </c>
    </row>
    <row r="418" spans="1:4" ht="13.5" hidden="1">
      <c r="A418" s="658" t="s">
        <v>1543</v>
      </c>
      <c r="B418" s="658" t="s">
        <v>63720</v>
      </c>
      <c r="C418" s="658" t="s">
        <v>1390</v>
      </c>
      <c r="D418" s="659" t="s">
        <v>63721</v>
      </c>
    </row>
    <row r="419" spans="1:4" ht="13.5" hidden="1">
      <c r="A419" s="658" t="s">
        <v>1546</v>
      </c>
      <c r="B419" s="658" t="s">
        <v>1547</v>
      </c>
      <c r="C419" s="658" t="s">
        <v>1390</v>
      </c>
      <c r="D419" s="659" t="s">
        <v>63722</v>
      </c>
    </row>
    <row r="420" spans="1:4" ht="13.5" hidden="1">
      <c r="A420" s="658" t="s">
        <v>1549</v>
      </c>
      <c r="B420" s="658" t="s">
        <v>1550</v>
      </c>
      <c r="C420" s="658" t="s">
        <v>1390</v>
      </c>
      <c r="D420" s="659" t="s">
        <v>63723</v>
      </c>
    </row>
    <row r="421" spans="1:4" ht="13.5" hidden="1">
      <c r="A421" s="658" t="s">
        <v>1552</v>
      </c>
      <c r="B421" s="658" t="s">
        <v>63724</v>
      </c>
      <c r="C421" s="658" t="s">
        <v>1390</v>
      </c>
      <c r="D421" s="659" t="s">
        <v>15392</v>
      </c>
    </row>
    <row r="422" spans="1:4" ht="13.5" hidden="1">
      <c r="A422" s="658" t="s">
        <v>1555</v>
      </c>
      <c r="B422" s="658" t="s">
        <v>1556</v>
      </c>
      <c r="C422" s="658" t="s">
        <v>1390</v>
      </c>
      <c r="D422" s="659" t="s">
        <v>63725</v>
      </c>
    </row>
    <row r="423" spans="1:4" ht="13.5" hidden="1">
      <c r="A423" s="658" t="s">
        <v>1558</v>
      </c>
      <c r="B423" s="658" t="s">
        <v>1559</v>
      </c>
      <c r="C423" s="658" t="s">
        <v>1390</v>
      </c>
      <c r="D423" s="659" t="s">
        <v>63726</v>
      </c>
    </row>
    <row r="424" spans="1:4" ht="13.5" hidden="1">
      <c r="A424" s="658" t="s">
        <v>1561</v>
      </c>
      <c r="B424" s="658" t="s">
        <v>1562</v>
      </c>
      <c r="C424" s="658" t="s">
        <v>1390</v>
      </c>
      <c r="D424" s="659" t="s">
        <v>63727</v>
      </c>
    </row>
    <row r="425" spans="1:4" ht="13.5" hidden="1">
      <c r="A425" s="658" t="s">
        <v>1564</v>
      </c>
      <c r="B425" s="658" t="s">
        <v>1565</v>
      </c>
      <c r="C425" s="658" t="s">
        <v>1390</v>
      </c>
      <c r="D425" s="659" t="s">
        <v>63728</v>
      </c>
    </row>
    <row r="426" spans="1:4" ht="13.5" hidden="1">
      <c r="A426" s="658" t="s">
        <v>1567</v>
      </c>
      <c r="B426" s="658" t="s">
        <v>1568</v>
      </c>
      <c r="C426" s="658" t="s">
        <v>1390</v>
      </c>
      <c r="D426" s="659" t="s">
        <v>63729</v>
      </c>
    </row>
    <row r="427" spans="1:4" ht="13.5" hidden="1">
      <c r="A427" s="658" t="s">
        <v>1570</v>
      </c>
      <c r="B427" s="658" t="s">
        <v>63730</v>
      </c>
      <c r="C427" s="658" t="s">
        <v>1390</v>
      </c>
      <c r="D427" s="659" t="s">
        <v>15799</v>
      </c>
    </row>
    <row r="428" spans="1:4" ht="13.5" hidden="1">
      <c r="A428" s="658" t="s">
        <v>1573</v>
      </c>
      <c r="B428" s="658" t="s">
        <v>1574</v>
      </c>
      <c r="C428" s="658" t="s">
        <v>1390</v>
      </c>
      <c r="D428" s="659" t="s">
        <v>63731</v>
      </c>
    </row>
    <row r="429" spans="1:4" ht="13.5" hidden="1">
      <c r="A429" s="658" t="s">
        <v>1576</v>
      </c>
      <c r="B429" s="658" t="s">
        <v>1577</v>
      </c>
      <c r="C429" s="658" t="s">
        <v>1390</v>
      </c>
      <c r="D429" s="659" t="s">
        <v>63732</v>
      </c>
    </row>
    <row r="430" spans="1:4" ht="13.5" hidden="1">
      <c r="A430" s="658" t="s">
        <v>1579</v>
      </c>
      <c r="B430" s="658" t="s">
        <v>1580</v>
      </c>
      <c r="C430" s="658" t="s">
        <v>1390</v>
      </c>
      <c r="D430" s="659" t="s">
        <v>63733</v>
      </c>
    </row>
    <row r="431" spans="1:4" ht="13.5" hidden="1">
      <c r="A431" s="658" t="s">
        <v>1582</v>
      </c>
      <c r="B431" s="658" t="s">
        <v>1583</v>
      </c>
      <c r="C431" s="658" t="s">
        <v>1390</v>
      </c>
      <c r="D431" s="659" t="s">
        <v>3627</v>
      </c>
    </row>
    <row r="432" spans="1:4" ht="13.5" hidden="1">
      <c r="A432" s="658" t="s">
        <v>1585</v>
      </c>
      <c r="B432" s="658" t="s">
        <v>1586</v>
      </c>
      <c r="C432" s="658" t="s">
        <v>1390</v>
      </c>
      <c r="D432" s="659" t="s">
        <v>63734</v>
      </c>
    </row>
    <row r="433" spans="1:4" ht="13.5" hidden="1">
      <c r="A433" s="658" t="s">
        <v>1588</v>
      </c>
      <c r="B433" s="658" t="s">
        <v>1589</v>
      </c>
      <c r="C433" s="658" t="s">
        <v>1390</v>
      </c>
      <c r="D433" s="659" t="s">
        <v>63735</v>
      </c>
    </row>
    <row r="434" spans="1:4" ht="13.5" hidden="1">
      <c r="A434" s="658" t="s">
        <v>1591</v>
      </c>
      <c r="B434" s="658" t="s">
        <v>1592</v>
      </c>
      <c r="C434" s="658" t="s">
        <v>1390</v>
      </c>
      <c r="D434" s="659" t="s">
        <v>15106</v>
      </c>
    </row>
    <row r="435" spans="1:4" ht="13.5" hidden="1">
      <c r="A435" s="658" t="s">
        <v>1594</v>
      </c>
      <c r="B435" s="658" t="s">
        <v>1595</v>
      </c>
      <c r="C435" s="658" t="s">
        <v>1390</v>
      </c>
      <c r="D435" s="659" t="s">
        <v>1890</v>
      </c>
    </row>
    <row r="436" spans="1:4" ht="13.5" hidden="1">
      <c r="A436" s="658" t="s">
        <v>1597</v>
      </c>
      <c r="B436" s="658" t="s">
        <v>1598</v>
      </c>
      <c r="C436" s="658" t="s">
        <v>1390</v>
      </c>
      <c r="D436" s="659" t="s">
        <v>8105</v>
      </c>
    </row>
    <row r="437" spans="1:4" ht="13.5" hidden="1">
      <c r="A437" s="658" t="s">
        <v>1600</v>
      </c>
      <c r="B437" s="658" t="s">
        <v>1601</v>
      </c>
      <c r="C437" s="658" t="s">
        <v>1390</v>
      </c>
      <c r="D437" s="659" t="s">
        <v>63736</v>
      </c>
    </row>
    <row r="438" spans="1:4" ht="13.5" hidden="1">
      <c r="A438" s="658" t="s">
        <v>1603</v>
      </c>
      <c r="B438" s="658" t="s">
        <v>1604</v>
      </c>
      <c r="C438" s="658" t="s">
        <v>1390</v>
      </c>
      <c r="D438" s="659" t="s">
        <v>14084</v>
      </c>
    </row>
    <row r="439" spans="1:4" ht="13.5" hidden="1">
      <c r="A439" s="658" t="s">
        <v>1606</v>
      </c>
      <c r="B439" s="658" t="s">
        <v>63737</v>
      </c>
      <c r="C439" s="658" t="s">
        <v>1390</v>
      </c>
      <c r="D439" s="659" t="s">
        <v>63738</v>
      </c>
    </row>
    <row r="440" spans="1:4" ht="13.5" hidden="1">
      <c r="A440" s="658" t="s">
        <v>1609</v>
      </c>
      <c r="B440" s="658" t="s">
        <v>1610</v>
      </c>
      <c r="C440" s="658" t="s">
        <v>1390</v>
      </c>
      <c r="D440" s="659" t="s">
        <v>63739</v>
      </c>
    </row>
    <row r="441" spans="1:4" ht="13.5" hidden="1">
      <c r="A441" s="658" t="s">
        <v>1612</v>
      </c>
      <c r="B441" s="658" t="s">
        <v>1613</v>
      </c>
      <c r="C441" s="658" t="s">
        <v>1390</v>
      </c>
      <c r="D441" s="659" t="s">
        <v>63740</v>
      </c>
    </row>
    <row r="442" spans="1:4" ht="13.5" hidden="1">
      <c r="A442" s="658" t="s">
        <v>1615</v>
      </c>
      <c r="B442" s="658" t="s">
        <v>63741</v>
      </c>
      <c r="C442" s="658" t="s">
        <v>1390</v>
      </c>
      <c r="D442" s="659" t="s">
        <v>63742</v>
      </c>
    </row>
    <row r="443" spans="1:4" ht="13.5" hidden="1">
      <c r="A443" s="658" t="s">
        <v>1618</v>
      </c>
      <c r="B443" s="658" t="s">
        <v>1619</v>
      </c>
      <c r="C443" s="658" t="s">
        <v>1390</v>
      </c>
      <c r="D443" s="659" t="s">
        <v>63743</v>
      </c>
    </row>
    <row r="444" spans="1:4" ht="13.5" hidden="1">
      <c r="A444" s="658" t="s">
        <v>1621</v>
      </c>
      <c r="B444" s="658" t="s">
        <v>1622</v>
      </c>
      <c r="C444" s="658" t="s">
        <v>1390</v>
      </c>
      <c r="D444" s="659" t="s">
        <v>63744</v>
      </c>
    </row>
    <row r="445" spans="1:4" ht="13.5" hidden="1">
      <c r="A445" s="658" t="s">
        <v>1624</v>
      </c>
      <c r="B445" s="658" t="s">
        <v>1625</v>
      </c>
      <c r="C445" s="658" t="s">
        <v>1390</v>
      </c>
      <c r="D445" s="659" t="s">
        <v>63745</v>
      </c>
    </row>
    <row r="446" spans="1:4" ht="13.5" hidden="1">
      <c r="A446" s="658" t="s">
        <v>1627</v>
      </c>
      <c r="B446" s="658" t="s">
        <v>1628</v>
      </c>
      <c r="C446" s="658" t="s">
        <v>1390</v>
      </c>
      <c r="D446" s="659" t="s">
        <v>63746</v>
      </c>
    </row>
    <row r="447" spans="1:4" ht="13.5" hidden="1">
      <c r="A447" s="658" t="s">
        <v>1630</v>
      </c>
      <c r="B447" s="658" t="s">
        <v>1631</v>
      </c>
      <c r="C447" s="658" t="s">
        <v>1390</v>
      </c>
      <c r="D447" s="659" t="s">
        <v>63747</v>
      </c>
    </row>
    <row r="448" spans="1:4" ht="13.5" hidden="1">
      <c r="A448" s="658" t="s">
        <v>1633</v>
      </c>
      <c r="B448" s="658" t="s">
        <v>1634</v>
      </c>
      <c r="C448" s="658" t="s">
        <v>1390</v>
      </c>
      <c r="D448" s="659" t="s">
        <v>63748</v>
      </c>
    </row>
    <row r="449" spans="1:4" ht="13.5" hidden="1">
      <c r="A449" s="658" t="s">
        <v>1636</v>
      </c>
      <c r="B449" s="658" t="s">
        <v>1637</v>
      </c>
      <c r="C449" s="658" t="s">
        <v>1390</v>
      </c>
      <c r="D449" s="659" t="s">
        <v>63749</v>
      </c>
    </row>
    <row r="450" spans="1:4" ht="13.5" hidden="1">
      <c r="A450" s="658" t="s">
        <v>1639</v>
      </c>
      <c r="B450" s="658" t="s">
        <v>1640</v>
      </c>
      <c r="C450" s="658" t="s">
        <v>1390</v>
      </c>
      <c r="D450" s="659" t="s">
        <v>63750</v>
      </c>
    </row>
    <row r="451" spans="1:4" ht="13.5" hidden="1">
      <c r="A451" s="658" t="s">
        <v>1642</v>
      </c>
      <c r="B451" s="658" t="s">
        <v>1643</v>
      </c>
      <c r="C451" s="658" t="s">
        <v>1390</v>
      </c>
      <c r="D451" s="659" t="s">
        <v>15712</v>
      </c>
    </row>
    <row r="452" spans="1:4" ht="13.5" hidden="1">
      <c r="A452" s="658" t="s">
        <v>1645</v>
      </c>
      <c r="B452" s="658" t="s">
        <v>1646</v>
      </c>
      <c r="C452" s="658" t="s">
        <v>1390</v>
      </c>
      <c r="D452" s="659" t="s">
        <v>63751</v>
      </c>
    </row>
    <row r="453" spans="1:4" ht="13.5" hidden="1">
      <c r="A453" s="658" t="s">
        <v>1648</v>
      </c>
      <c r="B453" s="658" t="s">
        <v>1649</v>
      </c>
      <c r="C453" s="658" t="s">
        <v>1390</v>
      </c>
      <c r="D453" s="659" t="s">
        <v>63752</v>
      </c>
    </row>
    <row r="454" spans="1:4" ht="13.5" hidden="1">
      <c r="A454" s="658" t="s">
        <v>1651</v>
      </c>
      <c r="B454" s="658" t="s">
        <v>1652</v>
      </c>
      <c r="C454" s="658" t="s">
        <v>1390</v>
      </c>
      <c r="D454" s="659" t="s">
        <v>63753</v>
      </c>
    </row>
    <row r="455" spans="1:4" ht="13.5" hidden="1">
      <c r="A455" s="658" t="s">
        <v>1654</v>
      </c>
      <c r="B455" s="658" t="s">
        <v>1655</v>
      </c>
      <c r="C455" s="658" t="s">
        <v>1390</v>
      </c>
      <c r="D455" s="659" t="s">
        <v>63754</v>
      </c>
    </row>
    <row r="456" spans="1:4" ht="13.5" hidden="1">
      <c r="A456" s="658" t="s">
        <v>1657</v>
      </c>
      <c r="B456" s="658" t="s">
        <v>1658</v>
      </c>
      <c r="C456" s="658" t="s">
        <v>1390</v>
      </c>
      <c r="D456" s="659" t="s">
        <v>13845</v>
      </c>
    </row>
    <row r="457" spans="1:4" ht="13.5" hidden="1">
      <c r="A457" s="658" t="s">
        <v>1660</v>
      </c>
      <c r="B457" s="658" t="s">
        <v>1661</v>
      </c>
      <c r="C457" s="658" t="s">
        <v>1390</v>
      </c>
      <c r="D457" s="659" t="s">
        <v>8299</v>
      </c>
    </row>
    <row r="458" spans="1:4" ht="13.5" hidden="1">
      <c r="A458" s="658" t="s">
        <v>1663</v>
      </c>
      <c r="B458" s="658" t="s">
        <v>63755</v>
      </c>
      <c r="C458" s="658" t="s">
        <v>1390</v>
      </c>
      <c r="D458" s="659" t="s">
        <v>63756</v>
      </c>
    </row>
    <row r="459" spans="1:4" ht="13.5" hidden="1">
      <c r="A459" s="658" t="s">
        <v>1666</v>
      </c>
      <c r="B459" s="658" t="s">
        <v>63757</v>
      </c>
      <c r="C459" s="658" t="s">
        <v>1390</v>
      </c>
      <c r="D459" s="659" t="s">
        <v>3010</v>
      </c>
    </row>
    <row r="460" spans="1:4" ht="13.5" hidden="1">
      <c r="A460" s="658" t="s">
        <v>1669</v>
      </c>
      <c r="B460" s="658" t="s">
        <v>63758</v>
      </c>
      <c r="C460" s="658" t="s">
        <v>1390</v>
      </c>
      <c r="D460" s="659" t="s">
        <v>20241</v>
      </c>
    </row>
    <row r="461" spans="1:4" ht="13.5" hidden="1">
      <c r="A461" s="658" t="s">
        <v>1672</v>
      </c>
      <c r="B461" s="658" t="s">
        <v>1673</v>
      </c>
      <c r="C461" s="658" t="s">
        <v>1390</v>
      </c>
      <c r="D461" s="659" t="s">
        <v>63759</v>
      </c>
    </row>
    <row r="462" spans="1:4" ht="13.5" hidden="1">
      <c r="A462" s="658" t="s">
        <v>1675</v>
      </c>
      <c r="B462" s="658" t="s">
        <v>1676</v>
      </c>
      <c r="C462" s="658" t="s">
        <v>1390</v>
      </c>
      <c r="D462" s="659" t="s">
        <v>63760</v>
      </c>
    </row>
    <row r="463" spans="1:4" ht="13.5" hidden="1">
      <c r="A463" s="658" t="s">
        <v>1678</v>
      </c>
      <c r="B463" s="658" t="s">
        <v>1679</v>
      </c>
      <c r="C463" s="658" t="s">
        <v>1390</v>
      </c>
      <c r="D463" s="659" t="s">
        <v>63761</v>
      </c>
    </row>
    <row r="464" spans="1:4" ht="13.5" hidden="1">
      <c r="A464" s="658" t="s">
        <v>1681</v>
      </c>
      <c r="B464" s="658" t="s">
        <v>63762</v>
      </c>
      <c r="C464" s="658" t="s">
        <v>1390</v>
      </c>
      <c r="D464" s="659" t="s">
        <v>63763</v>
      </c>
    </row>
    <row r="465" spans="1:4" ht="13.5" hidden="1">
      <c r="A465" s="658" t="s">
        <v>1684</v>
      </c>
      <c r="B465" s="658" t="s">
        <v>1685</v>
      </c>
      <c r="C465" s="658" t="s">
        <v>1390</v>
      </c>
      <c r="D465" s="659" t="s">
        <v>63764</v>
      </c>
    </row>
    <row r="466" spans="1:4" ht="13.5" hidden="1">
      <c r="A466" s="658" t="s">
        <v>1687</v>
      </c>
      <c r="B466" s="658" t="s">
        <v>1688</v>
      </c>
      <c r="C466" s="658" t="s">
        <v>1390</v>
      </c>
      <c r="D466" s="659" t="s">
        <v>63765</v>
      </c>
    </row>
    <row r="467" spans="1:4" ht="13.5" hidden="1">
      <c r="A467" s="658" t="s">
        <v>1690</v>
      </c>
      <c r="B467" s="658" t="s">
        <v>1691</v>
      </c>
      <c r="C467" s="658" t="s">
        <v>1390</v>
      </c>
      <c r="D467" s="659" t="s">
        <v>63766</v>
      </c>
    </row>
    <row r="468" spans="1:4" ht="13.5" hidden="1">
      <c r="A468" s="658" t="s">
        <v>1693</v>
      </c>
      <c r="B468" s="658" t="s">
        <v>1694</v>
      </c>
      <c r="C468" s="658" t="s">
        <v>1390</v>
      </c>
      <c r="D468" s="659" t="s">
        <v>63767</v>
      </c>
    </row>
    <row r="469" spans="1:4" ht="13.5" hidden="1">
      <c r="A469" s="658" t="s">
        <v>1696</v>
      </c>
      <c r="B469" s="658" t="s">
        <v>63768</v>
      </c>
      <c r="C469" s="658" t="s">
        <v>1390</v>
      </c>
      <c r="D469" s="659" t="s">
        <v>63769</v>
      </c>
    </row>
    <row r="470" spans="1:4" ht="13.5" hidden="1">
      <c r="A470" s="658" t="s">
        <v>1699</v>
      </c>
      <c r="B470" s="658" t="s">
        <v>1700</v>
      </c>
      <c r="C470" s="658" t="s">
        <v>1390</v>
      </c>
      <c r="D470" s="659" t="s">
        <v>63770</v>
      </c>
    </row>
    <row r="471" spans="1:4" ht="13.5" hidden="1">
      <c r="A471" s="658" t="s">
        <v>1702</v>
      </c>
      <c r="B471" s="658" t="s">
        <v>1703</v>
      </c>
      <c r="C471" s="658" t="s">
        <v>1390</v>
      </c>
      <c r="D471" s="659" t="s">
        <v>18332</v>
      </c>
    </row>
    <row r="472" spans="1:4" ht="13.5" hidden="1">
      <c r="A472" s="658" t="s">
        <v>1705</v>
      </c>
      <c r="B472" s="658" t="s">
        <v>1706</v>
      </c>
      <c r="C472" s="658" t="s">
        <v>1390</v>
      </c>
      <c r="D472" s="659" t="s">
        <v>63771</v>
      </c>
    </row>
    <row r="473" spans="1:4" ht="13.5" hidden="1">
      <c r="A473" s="658" t="s">
        <v>1708</v>
      </c>
      <c r="B473" s="658" t="s">
        <v>63772</v>
      </c>
      <c r="C473" s="658" t="s">
        <v>1390</v>
      </c>
      <c r="D473" s="659" t="s">
        <v>63773</v>
      </c>
    </row>
    <row r="474" spans="1:4" ht="13.5" hidden="1">
      <c r="A474" s="658" t="s">
        <v>1711</v>
      </c>
      <c r="B474" s="658" t="s">
        <v>1712</v>
      </c>
      <c r="C474" s="658" t="s">
        <v>1390</v>
      </c>
      <c r="D474" s="659" t="s">
        <v>13370</v>
      </c>
    </row>
    <row r="475" spans="1:4" ht="13.5" hidden="1">
      <c r="A475" s="658" t="s">
        <v>1714</v>
      </c>
      <c r="B475" s="658" t="s">
        <v>1715</v>
      </c>
      <c r="C475" s="658" t="s">
        <v>1390</v>
      </c>
      <c r="D475" s="659" t="s">
        <v>63774</v>
      </c>
    </row>
    <row r="476" spans="1:4" ht="13.5" hidden="1">
      <c r="A476" s="658" t="s">
        <v>1717</v>
      </c>
      <c r="B476" s="658" t="s">
        <v>1718</v>
      </c>
      <c r="C476" s="658" t="s">
        <v>1390</v>
      </c>
      <c r="D476" s="659" t="s">
        <v>63775</v>
      </c>
    </row>
    <row r="477" spans="1:4" ht="13.5" hidden="1">
      <c r="A477" s="658" t="s">
        <v>1720</v>
      </c>
      <c r="B477" s="658" t="s">
        <v>63776</v>
      </c>
      <c r="C477" s="658" t="s">
        <v>1390</v>
      </c>
      <c r="D477" s="659" t="s">
        <v>63777</v>
      </c>
    </row>
    <row r="478" spans="1:4" ht="13.5" hidden="1">
      <c r="A478" s="658" t="s">
        <v>1723</v>
      </c>
      <c r="B478" s="658" t="s">
        <v>63778</v>
      </c>
      <c r="C478" s="658" t="s">
        <v>1390</v>
      </c>
      <c r="D478" s="659" t="s">
        <v>63779</v>
      </c>
    </row>
    <row r="479" spans="1:4" ht="13.5" hidden="1">
      <c r="A479" s="658" t="s">
        <v>1726</v>
      </c>
      <c r="B479" s="658" t="s">
        <v>1727</v>
      </c>
      <c r="C479" s="658" t="s">
        <v>1390</v>
      </c>
      <c r="D479" s="659" t="s">
        <v>63780</v>
      </c>
    </row>
    <row r="480" spans="1:4" ht="13.5" hidden="1">
      <c r="A480" s="658" t="s">
        <v>1729</v>
      </c>
      <c r="B480" s="658" t="s">
        <v>1730</v>
      </c>
      <c r="C480" s="658" t="s">
        <v>1390</v>
      </c>
      <c r="D480" s="659" t="s">
        <v>63781</v>
      </c>
    </row>
    <row r="481" spans="1:4" ht="13.5" hidden="1">
      <c r="A481" s="658" t="s">
        <v>1732</v>
      </c>
      <c r="B481" s="658" t="s">
        <v>1733</v>
      </c>
      <c r="C481" s="658" t="s">
        <v>1390</v>
      </c>
      <c r="D481" s="659" t="s">
        <v>63782</v>
      </c>
    </row>
    <row r="482" spans="1:4" ht="13.5" hidden="1">
      <c r="A482" s="658" t="s">
        <v>1735</v>
      </c>
      <c r="B482" s="658" t="s">
        <v>1736</v>
      </c>
      <c r="C482" s="658" t="s">
        <v>1390</v>
      </c>
      <c r="D482" s="659" t="s">
        <v>2939</v>
      </c>
    </row>
    <row r="483" spans="1:4" ht="13.5" hidden="1">
      <c r="A483" s="658" t="s">
        <v>1738</v>
      </c>
      <c r="B483" s="658" t="s">
        <v>63783</v>
      </c>
      <c r="C483" s="658" t="s">
        <v>1390</v>
      </c>
      <c r="D483" s="659" t="s">
        <v>63784</v>
      </c>
    </row>
    <row r="484" spans="1:4" ht="13.5" hidden="1">
      <c r="A484" s="658" t="s">
        <v>1741</v>
      </c>
      <c r="B484" s="658" t="s">
        <v>1742</v>
      </c>
      <c r="C484" s="658" t="s">
        <v>1390</v>
      </c>
      <c r="D484" s="659" t="s">
        <v>63785</v>
      </c>
    </row>
    <row r="485" spans="1:4" ht="13.5" hidden="1">
      <c r="A485" s="658" t="s">
        <v>1744</v>
      </c>
      <c r="B485" s="658" t="s">
        <v>1745</v>
      </c>
      <c r="C485" s="658" t="s">
        <v>1390</v>
      </c>
      <c r="D485" s="659" t="s">
        <v>63786</v>
      </c>
    </row>
    <row r="486" spans="1:4" ht="13.5" hidden="1">
      <c r="A486" s="658" t="s">
        <v>1747</v>
      </c>
      <c r="B486" s="658" t="s">
        <v>1748</v>
      </c>
      <c r="C486" s="658" t="s">
        <v>1390</v>
      </c>
      <c r="D486" s="659" t="s">
        <v>63787</v>
      </c>
    </row>
    <row r="487" spans="1:4" ht="13.5" hidden="1">
      <c r="A487" s="658" t="s">
        <v>1750</v>
      </c>
      <c r="B487" s="658" t="s">
        <v>63788</v>
      </c>
      <c r="C487" s="658" t="s">
        <v>1390</v>
      </c>
      <c r="D487" s="659" t="s">
        <v>1752</v>
      </c>
    </row>
    <row r="488" spans="1:4" ht="13.5" hidden="1">
      <c r="A488" s="658" t="s">
        <v>1753</v>
      </c>
      <c r="B488" s="658" t="s">
        <v>63789</v>
      </c>
      <c r="C488" s="658" t="s">
        <v>1390</v>
      </c>
      <c r="D488" s="659" t="s">
        <v>1421</v>
      </c>
    </row>
    <row r="489" spans="1:4" ht="13.5" hidden="1">
      <c r="A489" s="658" t="s">
        <v>1756</v>
      </c>
      <c r="B489" s="658" t="s">
        <v>1757</v>
      </c>
      <c r="C489" s="658" t="s">
        <v>1390</v>
      </c>
      <c r="D489" s="659" t="s">
        <v>63790</v>
      </c>
    </row>
    <row r="490" spans="1:4" ht="13.5" hidden="1">
      <c r="A490" s="658" t="s">
        <v>1759</v>
      </c>
      <c r="B490" s="658" t="s">
        <v>1760</v>
      </c>
      <c r="C490" s="658" t="s">
        <v>1390</v>
      </c>
      <c r="D490" s="659" t="s">
        <v>63791</v>
      </c>
    </row>
    <row r="491" spans="1:4" ht="13.5" hidden="1">
      <c r="A491" s="658" t="s">
        <v>1762</v>
      </c>
      <c r="B491" s="658" t="s">
        <v>1763</v>
      </c>
      <c r="C491" s="658" t="s">
        <v>1390</v>
      </c>
      <c r="D491" s="659" t="s">
        <v>63467</v>
      </c>
    </row>
    <row r="492" spans="1:4" ht="13.5" hidden="1">
      <c r="A492" s="658" t="s">
        <v>1765</v>
      </c>
      <c r="B492" s="658" t="s">
        <v>1766</v>
      </c>
      <c r="C492" s="658" t="s">
        <v>1390</v>
      </c>
      <c r="D492" s="659" t="s">
        <v>6199</v>
      </c>
    </row>
    <row r="493" spans="1:4" ht="13.5" hidden="1">
      <c r="A493" s="658" t="s">
        <v>1768</v>
      </c>
      <c r="B493" s="658" t="s">
        <v>1769</v>
      </c>
      <c r="C493" s="658" t="s">
        <v>1390</v>
      </c>
      <c r="D493" s="659" t="s">
        <v>63792</v>
      </c>
    </row>
    <row r="494" spans="1:4" ht="13.5" hidden="1">
      <c r="A494" s="658" t="s">
        <v>1771</v>
      </c>
      <c r="B494" s="658" t="s">
        <v>1772</v>
      </c>
      <c r="C494" s="658" t="s">
        <v>1390</v>
      </c>
      <c r="D494" s="659" t="s">
        <v>63793</v>
      </c>
    </row>
    <row r="495" spans="1:4" ht="13.5" hidden="1">
      <c r="A495" s="658" t="s">
        <v>1774</v>
      </c>
      <c r="B495" s="658" t="s">
        <v>1775</v>
      </c>
      <c r="C495" s="658" t="s">
        <v>1390</v>
      </c>
      <c r="D495" s="659" t="s">
        <v>63794</v>
      </c>
    </row>
    <row r="496" spans="1:4" ht="13.5" hidden="1">
      <c r="A496" s="658" t="s">
        <v>1777</v>
      </c>
      <c r="B496" s="658" t="s">
        <v>1778</v>
      </c>
      <c r="C496" s="658" t="s">
        <v>1390</v>
      </c>
      <c r="D496" s="659" t="s">
        <v>63795</v>
      </c>
    </row>
    <row r="497" spans="1:4" ht="13.5" hidden="1">
      <c r="A497" s="658" t="s">
        <v>1780</v>
      </c>
      <c r="B497" s="658" t="s">
        <v>1781</v>
      </c>
      <c r="C497" s="658" t="s">
        <v>1390</v>
      </c>
      <c r="D497" s="659" t="s">
        <v>63796</v>
      </c>
    </row>
    <row r="498" spans="1:4" ht="13.5" hidden="1">
      <c r="A498" s="658" t="s">
        <v>1783</v>
      </c>
      <c r="B498" s="658" t="s">
        <v>1784</v>
      </c>
      <c r="C498" s="658" t="s">
        <v>1390</v>
      </c>
      <c r="D498" s="659" t="s">
        <v>63797</v>
      </c>
    </row>
    <row r="499" spans="1:4" ht="13.5" hidden="1">
      <c r="A499" s="658" t="s">
        <v>1786</v>
      </c>
      <c r="B499" s="658" t="s">
        <v>1787</v>
      </c>
      <c r="C499" s="658" t="s">
        <v>1390</v>
      </c>
      <c r="D499" s="659" t="s">
        <v>63798</v>
      </c>
    </row>
    <row r="500" spans="1:4" ht="13.5" hidden="1">
      <c r="A500" s="658" t="s">
        <v>1789</v>
      </c>
      <c r="B500" s="658" t="s">
        <v>1790</v>
      </c>
      <c r="C500" s="658" t="s">
        <v>1390</v>
      </c>
      <c r="D500" s="659" t="s">
        <v>63799</v>
      </c>
    </row>
    <row r="501" spans="1:4" ht="13.5" hidden="1">
      <c r="A501" s="658" t="s">
        <v>1792</v>
      </c>
      <c r="B501" s="658" t="s">
        <v>1793</v>
      </c>
      <c r="C501" s="658" t="s">
        <v>1390</v>
      </c>
      <c r="D501" s="659" t="s">
        <v>63800</v>
      </c>
    </row>
    <row r="502" spans="1:4" ht="13.5" hidden="1">
      <c r="A502" s="658" t="s">
        <v>1795</v>
      </c>
      <c r="B502" s="658" t="s">
        <v>1796</v>
      </c>
      <c r="C502" s="658" t="s">
        <v>1390</v>
      </c>
      <c r="D502" s="659" t="s">
        <v>63801</v>
      </c>
    </row>
    <row r="503" spans="1:4" ht="13.5" hidden="1">
      <c r="A503" s="658" t="s">
        <v>1798</v>
      </c>
      <c r="B503" s="658" t="s">
        <v>1799</v>
      </c>
      <c r="C503" s="658" t="s">
        <v>1390</v>
      </c>
      <c r="D503" s="659" t="s">
        <v>63802</v>
      </c>
    </row>
    <row r="504" spans="1:4" ht="13.5" hidden="1">
      <c r="A504" s="658" t="s">
        <v>1801</v>
      </c>
      <c r="B504" s="658" t="s">
        <v>1802</v>
      </c>
      <c r="C504" s="658" t="s">
        <v>1390</v>
      </c>
      <c r="D504" s="659" t="s">
        <v>63803</v>
      </c>
    </row>
    <row r="505" spans="1:4" ht="13.5" hidden="1">
      <c r="A505" s="658" t="s">
        <v>1804</v>
      </c>
      <c r="B505" s="658" t="s">
        <v>63804</v>
      </c>
      <c r="C505" s="658" t="s">
        <v>1390</v>
      </c>
      <c r="D505" s="659" t="s">
        <v>19209</v>
      </c>
    </row>
    <row r="506" spans="1:4" ht="13.5" hidden="1">
      <c r="A506" s="658" t="s">
        <v>1807</v>
      </c>
      <c r="B506" s="658" t="s">
        <v>1808</v>
      </c>
      <c r="C506" s="658" t="s">
        <v>1390</v>
      </c>
      <c r="D506" s="659" t="s">
        <v>63805</v>
      </c>
    </row>
    <row r="507" spans="1:4" ht="13.5" hidden="1">
      <c r="A507" s="658" t="s">
        <v>1810</v>
      </c>
      <c r="B507" s="658" t="s">
        <v>1811</v>
      </c>
      <c r="C507" s="658" t="s">
        <v>1390</v>
      </c>
      <c r="D507" s="659" t="s">
        <v>63806</v>
      </c>
    </row>
    <row r="508" spans="1:4" ht="13.5" hidden="1">
      <c r="A508" s="658" t="s">
        <v>1813</v>
      </c>
      <c r="B508" s="658" t="s">
        <v>1814</v>
      </c>
      <c r="C508" s="658" t="s">
        <v>1390</v>
      </c>
      <c r="D508" s="659" t="s">
        <v>63807</v>
      </c>
    </row>
    <row r="509" spans="1:4" ht="13.5" hidden="1">
      <c r="A509" s="658" t="s">
        <v>1816</v>
      </c>
      <c r="B509" s="658" t="s">
        <v>1817</v>
      </c>
      <c r="C509" s="658" t="s">
        <v>1390</v>
      </c>
      <c r="D509" s="659" t="s">
        <v>18905</v>
      </c>
    </row>
    <row r="510" spans="1:4" ht="13.5" hidden="1">
      <c r="A510" s="658" t="s">
        <v>1819</v>
      </c>
      <c r="B510" s="658" t="s">
        <v>1820</v>
      </c>
      <c r="C510" s="658" t="s">
        <v>1390</v>
      </c>
      <c r="D510" s="659" t="s">
        <v>63808</v>
      </c>
    </row>
    <row r="511" spans="1:4" ht="13.5" hidden="1">
      <c r="A511" s="658" t="s">
        <v>1822</v>
      </c>
      <c r="B511" s="658" t="s">
        <v>1823</v>
      </c>
      <c r="C511" s="658" t="s">
        <v>1824</v>
      </c>
      <c r="D511" s="659" t="s">
        <v>63809</v>
      </c>
    </row>
    <row r="512" spans="1:4" ht="13.5" hidden="1">
      <c r="A512" s="658" t="s">
        <v>1826</v>
      </c>
      <c r="B512" s="658" t="s">
        <v>1827</v>
      </c>
      <c r="C512" s="658" t="s">
        <v>1824</v>
      </c>
      <c r="D512" s="659" t="s">
        <v>63810</v>
      </c>
    </row>
    <row r="513" spans="1:4" ht="13.5" hidden="1">
      <c r="A513" s="658" t="s">
        <v>1829</v>
      </c>
      <c r="B513" s="658" t="s">
        <v>1830</v>
      </c>
      <c r="C513" s="658" t="s">
        <v>1824</v>
      </c>
      <c r="D513" s="659" t="s">
        <v>63811</v>
      </c>
    </row>
    <row r="514" spans="1:4" ht="13.5" hidden="1">
      <c r="A514" s="658" t="s">
        <v>1832</v>
      </c>
      <c r="B514" s="658" t="s">
        <v>1833</v>
      </c>
      <c r="C514" s="658" t="s">
        <v>1824</v>
      </c>
      <c r="D514" s="659" t="s">
        <v>12115</v>
      </c>
    </row>
    <row r="515" spans="1:4" ht="13.5" hidden="1">
      <c r="A515" s="658" t="s">
        <v>1835</v>
      </c>
      <c r="B515" s="658" t="s">
        <v>1836</v>
      </c>
      <c r="C515" s="658" t="s">
        <v>1824</v>
      </c>
      <c r="D515" s="659" t="s">
        <v>2031</v>
      </c>
    </row>
    <row r="516" spans="1:4" ht="13.5" hidden="1">
      <c r="A516" s="658" t="s">
        <v>1838</v>
      </c>
      <c r="B516" s="658" t="s">
        <v>1839</v>
      </c>
      <c r="C516" s="658" t="s">
        <v>1824</v>
      </c>
      <c r="D516" s="659" t="s">
        <v>1671</v>
      </c>
    </row>
    <row r="517" spans="1:4" ht="13.5" hidden="1">
      <c r="A517" s="658" t="s">
        <v>1840</v>
      </c>
      <c r="B517" s="658" t="s">
        <v>1841</v>
      </c>
      <c r="C517" s="658" t="s">
        <v>1824</v>
      </c>
      <c r="D517" s="659" t="s">
        <v>63812</v>
      </c>
    </row>
    <row r="518" spans="1:4" ht="13.5" hidden="1">
      <c r="A518" s="658" t="s">
        <v>1843</v>
      </c>
      <c r="B518" s="658" t="s">
        <v>1844</v>
      </c>
      <c r="C518" s="658" t="s">
        <v>1824</v>
      </c>
      <c r="D518" s="659" t="s">
        <v>63813</v>
      </c>
    </row>
    <row r="519" spans="1:4" ht="13.5" hidden="1">
      <c r="A519" s="658" t="s">
        <v>1846</v>
      </c>
      <c r="B519" s="658" t="s">
        <v>1847</v>
      </c>
      <c r="C519" s="658" t="s">
        <v>1824</v>
      </c>
      <c r="D519" s="659" t="s">
        <v>63814</v>
      </c>
    </row>
    <row r="520" spans="1:4" ht="13.5" hidden="1">
      <c r="A520" s="658" t="s">
        <v>1849</v>
      </c>
      <c r="B520" s="658" t="s">
        <v>1850</v>
      </c>
      <c r="C520" s="658" t="s">
        <v>1824</v>
      </c>
      <c r="D520" s="659" t="s">
        <v>63815</v>
      </c>
    </row>
    <row r="521" spans="1:4" ht="13.5" hidden="1">
      <c r="A521" s="658" t="s">
        <v>1852</v>
      </c>
      <c r="B521" s="658" t="s">
        <v>1853</v>
      </c>
      <c r="C521" s="658" t="s">
        <v>1824</v>
      </c>
      <c r="D521" s="659" t="s">
        <v>63816</v>
      </c>
    </row>
    <row r="522" spans="1:4" ht="13.5" hidden="1">
      <c r="A522" s="658" t="s">
        <v>1855</v>
      </c>
      <c r="B522" s="658" t="s">
        <v>1856</v>
      </c>
      <c r="C522" s="658" t="s">
        <v>1824</v>
      </c>
      <c r="D522" s="659" t="s">
        <v>63817</v>
      </c>
    </row>
    <row r="523" spans="1:4" ht="13.5" hidden="1">
      <c r="A523" s="658" t="s">
        <v>1858</v>
      </c>
      <c r="B523" s="658" t="s">
        <v>1859</v>
      </c>
      <c r="C523" s="658" t="s">
        <v>1824</v>
      </c>
      <c r="D523" s="659" t="s">
        <v>63818</v>
      </c>
    </row>
    <row r="524" spans="1:4" ht="13.5" hidden="1">
      <c r="A524" s="658" t="s">
        <v>1861</v>
      </c>
      <c r="B524" s="658" t="s">
        <v>1862</v>
      </c>
      <c r="C524" s="658" t="s">
        <v>1824</v>
      </c>
      <c r="D524" s="659" t="s">
        <v>63819</v>
      </c>
    </row>
    <row r="525" spans="1:4" ht="13.5" hidden="1">
      <c r="A525" s="658" t="s">
        <v>1864</v>
      </c>
      <c r="B525" s="658" t="s">
        <v>1865</v>
      </c>
      <c r="C525" s="658" t="s">
        <v>1824</v>
      </c>
      <c r="D525" s="659" t="s">
        <v>15731</v>
      </c>
    </row>
    <row r="526" spans="1:4" ht="13.5" hidden="1">
      <c r="A526" s="658" t="s">
        <v>1867</v>
      </c>
      <c r="B526" s="658" t="s">
        <v>1868</v>
      </c>
      <c r="C526" s="658" t="s">
        <v>1824</v>
      </c>
      <c r="D526" s="659" t="s">
        <v>63820</v>
      </c>
    </row>
    <row r="527" spans="1:4" ht="13.5" hidden="1">
      <c r="A527" s="658" t="s">
        <v>1870</v>
      </c>
      <c r="B527" s="658" t="s">
        <v>1871</v>
      </c>
      <c r="C527" s="658" t="s">
        <v>1824</v>
      </c>
      <c r="D527" s="659" t="s">
        <v>14745</v>
      </c>
    </row>
    <row r="528" spans="1:4" ht="13.5" hidden="1">
      <c r="A528" s="658" t="s">
        <v>1873</v>
      </c>
      <c r="B528" s="658" t="s">
        <v>1874</v>
      </c>
      <c r="C528" s="658" t="s">
        <v>1824</v>
      </c>
      <c r="D528" s="659" t="s">
        <v>63821</v>
      </c>
    </row>
    <row r="529" spans="1:4" ht="13.5" hidden="1">
      <c r="A529" s="658" t="s">
        <v>1876</v>
      </c>
      <c r="B529" s="658" t="s">
        <v>1877</v>
      </c>
      <c r="C529" s="658" t="s">
        <v>1824</v>
      </c>
      <c r="D529" s="659" t="s">
        <v>63822</v>
      </c>
    </row>
    <row r="530" spans="1:4" ht="13.5" hidden="1">
      <c r="A530" s="658" t="s">
        <v>1879</v>
      </c>
      <c r="B530" s="658" t="s">
        <v>1880</v>
      </c>
      <c r="C530" s="658" t="s">
        <v>1824</v>
      </c>
      <c r="D530" s="659" t="s">
        <v>63823</v>
      </c>
    </row>
    <row r="531" spans="1:4" ht="13.5" hidden="1">
      <c r="A531" s="658" t="s">
        <v>1882</v>
      </c>
      <c r="B531" s="658" t="s">
        <v>1883</v>
      </c>
      <c r="C531" s="658" t="s">
        <v>1824</v>
      </c>
      <c r="D531" s="659" t="s">
        <v>63824</v>
      </c>
    </row>
    <row r="532" spans="1:4" ht="13.5" hidden="1">
      <c r="A532" s="658" t="s">
        <v>1885</v>
      </c>
      <c r="B532" s="658" t="s">
        <v>1886</v>
      </c>
      <c r="C532" s="658" t="s">
        <v>1824</v>
      </c>
      <c r="D532" s="659" t="s">
        <v>63825</v>
      </c>
    </row>
    <row r="533" spans="1:4" ht="13.5" hidden="1">
      <c r="A533" s="658" t="s">
        <v>1888</v>
      </c>
      <c r="B533" s="658" t="s">
        <v>1889</v>
      </c>
      <c r="C533" s="658" t="s">
        <v>1824</v>
      </c>
      <c r="D533" s="659" t="s">
        <v>63826</v>
      </c>
    </row>
    <row r="534" spans="1:4" ht="13.5" hidden="1">
      <c r="A534" s="658" t="s">
        <v>1891</v>
      </c>
      <c r="B534" s="658" t="s">
        <v>1892</v>
      </c>
      <c r="C534" s="658" t="s">
        <v>1824</v>
      </c>
      <c r="D534" s="659" t="s">
        <v>3940</v>
      </c>
    </row>
    <row r="535" spans="1:4" ht="13.5" hidden="1">
      <c r="A535" s="658" t="s">
        <v>1893</v>
      </c>
      <c r="B535" s="658" t="s">
        <v>1894</v>
      </c>
      <c r="C535" s="658" t="s">
        <v>1824</v>
      </c>
      <c r="D535" s="659" t="s">
        <v>14982</v>
      </c>
    </row>
    <row r="536" spans="1:4" ht="13.5" hidden="1">
      <c r="A536" s="658" t="s">
        <v>1896</v>
      </c>
      <c r="B536" s="658" t="s">
        <v>1897</v>
      </c>
      <c r="C536" s="658" t="s">
        <v>1824</v>
      </c>
      <c r="D536" s="659" t="s">
        <v>63827</v>
      </c>
    </row>
    <row r="537" spans="1:4" ht="13.5" hidden="1">
      <c r="A537" s="658" t="s">
        <v>1899</v>
      </c>
      <c r="B537" s="658" t="s">
        <v>1900</v>
      </c>
      <c r="C537" s="658" t="s">
        <v>1824</v>
      </c>
      <c r="D537" s="659" t="s">
        <v>17469</v>
      </c>
    </row>
    <row r="538" spans="1:4" ht="13.5" hidden="1">
      <c r="A538" s="658" t="s">
        <v>1902</v>
      </c>
      <c r="B538" s="658" t="s">
        <v>1903</v>
      </c>
      <c r="C538" s="658" t="s">
        <v>1824</v>
      </c>
      <c r="D538" s="659" t="s">
        <v>63828</v>
      </c>
    </row>
    <row r="539" spans="1:4" ht="13.5" hidden="1">
      <c r="A539" s="658" t="s">
        <v>1905</v>
      </c>
      <c r="B539" s="658" t="s">
        <v>1906</v>
      </c>
      <c r="C539" s="658" t="s">
        <v>1824</v>
      </c>
      <c r="D539" s="659" t="s">
        <v>6540</v>
      </c>
    </row>
    <row r="540" spans="1:4" ht="13.5" hidden="1">
      <c r="A540" s="658" t="s">
        <v>1908</v>
      </c>
      <c r="B540" s="658" t="s">
        <v>1909</v>
      </c>
      <c r="C540" s="658" t="s">
        <v>1824</v>
      </c>
      <c r="D540" s="659" t="s">
        <v>2885</v>
      </c>
    </row>
    <row r="541" spans="1:4" ht="13.5" hidden="1">
      <c r="A541" s="658" t="s">
        <v>1911</v>
      </c>
      <c r="B541" s="658" t="s">
        <v>1912</v>
      </c>
      <c r="C541" s="658" t="s">
        <v>1824</v>
      </c>
      <c r="D541" s="659" t="s">
        <v>63829</v>
      </c>
    </row>
    <row r="542" spans="1:4" ht="13.5" hidden="1">
      <c r="A542" s="658" t="s">
        <v>1914</v>
      </c>
      <c r="B542" s="658" t="s">
        <v>1915</v>
      </c>
      <c r="C542" s="658" t="s">
        <v>1824</v>
      </c>
      <c r="D542" s="659" t="s">
        <v>5391</v>
      </c>
    </row>
    <row r="543" spans="1:4" ht="13.5" hidden="1">
      <c r="A543" s="658" t="s">
        <v>1917</v>
      </c>
      <c r="B543" s="658" t="s">
        <v>1918</v>
      </c>
      <c r="C543" s="658" t="s">
        <v>1824</v>
      </c>
      <c r="D543" s="659" t="s">
        <v>63830</v>
      </c>
    </row>
    <row r="544" spans="1:4" ht="13.5" hidden="1">
      <c r="A544" s="658" t="s">
        <v>1920</v>
      </c>
      <c r="B544" s="658" t="s">
        <v>63831</v>
      </c>
      <c r="C544" s="658" t="s">
        <v>1824</v>
      </c>
      <c r="D544" s="659" t="s">
        <v>15762</v>
      </c>
    </row>
    <row r="545" spans="1:4" ht="13.5" hidden="1">
      <c r="A545" s="658" t="s">
        <v>1923</v>
      </c>
      <c r="B545" s="658" t="s">
        <v>1924</v>
      </c>
      <c r="C545" s="658" t="s">
        <v>1824</v>
      </c>
      <c r="D545" s="659" t="s">
        <v>1925</v>
      </c>
    </row>
    <row r="546" spans="1:4" ht="13.5" hidden="1">
      <c r="A546" s="658" t="s">
        <v>1926</v>
      </c>
      <c r="B546" s="658" t="s">
        <v>1927</v>
      </c>
      <c r="C546" s="658" t="s">
        <v>1824</v>
      </c>
      <c r="D546" s="659" t="s">
        <v>63832</v>
      </c>
    </row>
    <row r="547" spans="1:4" ht="13.5" hidden="1">
      <c r="A547" s="658" t="s">
        <v>1929</v>
      </c>
      <c r="B547" s="658" t="s">
        <v>1930</v>
      </c>
      <c r="C547" s="658" t="s">
        <v>1824</v>
      </c>
      <c r="D547" s="659" t="s">
        <v>63833</v>
      </c>
    </row>
    <row r="548" spans="1:4" ht="13.5" hidden="1">
      <c r="A548" s="658" t="s">
        <v>1932</v>
      </c>
      <c r="B548" s="658" t="s">
        <v>1933</v>
      </c>
      <c r="C548" s="658" t="s">
        <v>1824</v>
      </c>
      <c r="D548" s="659" t="s">
        <v>63834</v>
      </c>
    </row>
    <row r="549" spans="1:4" ht="13.5" hidden="1">
      <c r="A549" s="658" t="s">
        <v>1935</v>
      </c>
      <c r="B549" s="658" t="s">
        <v>1936</v>
      </c>
      <c r="C549" s="658" t="s">
        <v>1824</v>
      </c>
      <c r="D549" s="659" t="s">
        <v>63835</v>
      </c>
    </row>
    <row r="550" spans="1:4" ht="13.5" hidden="1">
      <c r="A550" s="658" t="s">
        <v>1938</v>
      </c>
      <c r="B550" s="658" t="s">
        <v>1939</v>
      </c>
      <c r="C550" s="658" t="s">
        <v>1824</v>
      </c>
      <c r="D550" s="659" t="s">
        <v>63836</v>
      </c>
    </row>
    <row r="551" spans="1:4" ht="13.5" hidden="1">
      <c r="A551" s="658" t="s">
        <v>1941</v>
      </c>
      <c r="B551" s="658" t="s">
        <v>63837</v>
      </c>
      <c r="C551" s="658" t="s">
        <v>1824</v>
      </c>
      <c r="D551" s="659" t="s">
        <v>3354</v>
      </c>
    </row>
    <row r="552" spans="1:4" ht="13.5" hidden="1">
      <c r="A552" s="658" t="s">
        <v>1944</v>
      </c>
      <c r="B552" s="658" t="s">
        <v>63838</v>
      </c>
      <c r="C552" s="658" t="s">
        <v>1824</v>
      </c>
      <c r="D552" s="659" t="s">
        <v>18746</v>
      </c>
    </row>
    <row r="553" spans="1:4" ht="13.5" hidden="1">
      <c r="A553" s="658" t="s">
        <v>1947</v>
      </c>
      <c r="B553" s="658" t="s">
        <v>63839</v>
      </c>
      <c r="C553" s="658" t="s">
        <v>1824</v>
      </c>
      <c r="D553" s="659" t="s">
        <v>3400</v>
      </c>
    </row>
    <row r="554" spans="1:4" ht="13.5" hidden="1">
      <c r="A554" s="658" t="s">
        <v>1950</v>
      </c>
      <c r="B554" s="658" t="s">
        <v>63840</v>
      </c>
      <c r="C554" s="658" t="s">
        <v>1824</v>
      </c>
      <c r="D554" s="659" t="s">
        <v>1949</v>
      </c>
    </row>
    <row r="555" spans="1:4" ht="13.5" hidden="1">
      <c r="A555" s="658" t="s">
        <v>1953</v>
      </c>
      <c r="B555" s="658" t="s">
        <v>1954</v>
      </c>
      <c r="C555" s="658" t="s">
        <v>1824</v>
      </c>
      <c r="D555" s="659" t="s">
        <v>63841</v>
      </c>
    </row>
    <row r="556" spans="1:4" ht="13.5" hidden="1">
      <c r="A556" s="658" t="s">
        <v>1956</v>
      </c>
      <c r="B556" s="658" t="s">
        <v>1957</v>
      </c>
      <c r="C556" s="658" t="s">
        <v>1824</v>
      </c>
      <c r="D556" s="659" t="s">
        <v>2731</v>
      </c>
    </row>
    <row r="557" spans="1:4" ht="13.5" hidden="1">
      <c r="A557" s="658" t="s">
        <v>1958</v>
      </c>
      <c r="B557" s="658" t="s">
        <v>63842</v>
      </c>
      <c r="C557" s="658" t="s">
        <v>1824</v>
      </c>
      <c r="D557" s="659" t="s">
        <v>2556</v>
      </c>
    </row>
    <row r="558" spans="1:4" ht="13.5" hidden="1">
      <c r="A558" s="658" t="s">
        <v>1961</v>
      </c>
      <c r="B558" s="658" t="s">
        <v>1962</v>
      </c>
      <c r="C558" s="658" t="s">
        <v>1824</v>
      </c>
      <c r="D558" s="659" t="s">
        <v>63843</v>
      </c>
    </row>
    <row r="559" spans="1:4" ht="13.5" hidden="1">
      <c r="A559" s="658" t="s">
        <v>1964</v>
      </c>
      <c r="B559" s="658" t="s">
        <v>1965</v>
      </c>
      <c r="C559" s="658" t="s">
        <v>1824</v>
      </c>
      <c r="D559" s="659" t="s">
        <v>63844</v>
      </c>
    </row>
    <row r="560" spans="1:4" ht="13.5" hidden="1">
      <c r="A560" s="658" t="s">
        <v>1967</v>
      </c>
      <c r="B560" s="658" t="s">
        <v>1968</v>
      </c>
      <c r="C560" s="658" t="s">
        <v>1824</v>
      </c>
      <c r="D560" s="659" t="s">
        <v>18757</v>
      </c>
    </row>
    <row r="561" spans="1:4" ht="13.5" hidden="1">
      <c r="A561" s="658" t="s">
        <v>1970</v>
      </c>
      <c r="B561" s="658" t="s">
        <v>63845</v>
      </c>
      <c r="C561" s="658" t="s">
        <v>1824</v>
      </c>
      <c r="D561" s="659" t="s">
        <v>1463</v>
      </c>
    </row>
    <row r="562" spans="1:4" ht="13.5" hidden="1">
      <c r="A562" s="658" t="s">
        <v>1973</v>
      </c>
      <c r="B562" s="658" t="s">
        <v>1974</v>
      </c>
      <c r="C562" s="658" t="s">
        <v>1824</v>
      </c>
      <c r="D562" s="659" t="s">
        <v>11763</v>
      </c>
    </row>
    <row r="563" spans="1:4" ht="13.5" hidden="1">
      <c r="A563" s="658" t="s">
        <v>1976</v>
      </c>
      <c r="B563" s="658" t="s">
        <v>1977</v>
      </c>
      <c r="C563" s="658" t="s">
        <v>1824</v>
      </c>
      <c r="D563" s="659" t="s">
        <v>14800</v>
      </c>
    </row>
    <row r="564" spans="1:4" ht="13.5" hidden="1">
      <c r="A564" s="658" t="s">
        <v>1979</v>
      </c>
      <c r="B564" s="658" t="s">
        <v>1980</v>
      </c>
      <c r="C564" s="658" t="s">
        <v>1824</v>
      </c>
      <c r="D564" s="659" t="s">
        <v>4528</v>
      </c>
    </row>
    <row r="565" spans="1:4" ht="13.5" hidden="1">
      <c r="A565" s="658" t="s">
        <v>1982</v>
      </c>
      <c r="B565" s="658" t="s">
        <v>63846</v>
      </c>
      <c r="C565" s="658" t="s">
        <v>1824</v>
      </c>
      <c r="D565" s="659" t="s">
        <v>63847</v>
      </c>
    </row>
    <row r="566" spans="1:4" ht="13.5" hidden="1">
      <c r="A566" s="658" t="s">
        <v>1985</v>
      </c>
      <c r="B566" s="658" t="s">
        <v>1986</v>
      </c>
      <c r="C566" s="658" t="s">
        <v>1824</v>
      </c>
      <c r="D566" s="659" t="s">
        <v>63848</v>
      </c>
    </row>
    <row r="567" spans="1:4" ht="13.5" hidden="1">
      <c r="A567" s="658" t="s">
        <v>1988</v>
      </c>
      <c r="B567" s="658" t="s">
        <v>1989</v>
      </c>
      <c r="C567" s="658" t="s">
        <v>1824</v>
      </c>
      <c r="D567" s="659" t="s">
        <v>63849</v>
      </c>
    </row>
    <row r="568" spans="1:4" ht="13.5" hidden="1">
      <c r="A568" s="658" t="s">
        <v>1991</v>
      </c>
      <c r="B568" s="658" t="s">
        <v>1992</v>
      </c>
      <c r="C568" s="658" t="s">
        <v>1824</v>
      </c>
      <c r="D568" s="659" t="s">
        <v>63850</v>
      </c>
    </row>
    <row r="569" spans="1:4" ht="13.5" hidden="1">
      <c r="A569" s="658" t="s">
        <v>1994</v>
      </c>
      <c r="B569" s="658" t="s">
        <v>1995</v>
      </c>
      <c r="C569" s="658" t="s">
        <v>1824</v>
      </c>
      <c r="D569" s="659" t="s">
        <v>63851</v>
      </c>
    </row>
    <row r="570" spans="1:4" ht="13.5" hidden="1">
      <c r="A570" s="658" t="s">
        <v>1997</v>
      </c>
      <c r="B570" s="658" t="s">
        <v>1998</v>
      </c>
      <c r="C570" s="658" t="s">
        <v>1824</v>
      </c>
      <c r="D570" s="659" t="s">
        <v>63852</v>
      </c>
    </row>
    <row r="571" spans="1:4" ht="13.5" hidden="1">
      <c r="A571" s="658" t="s">
        <v>2000</v>
      </c>
      <c r="B571" s="658" t="s">
        <v>63853</v>
      </c>
      <c r="C571" s="658" t="s">
        <v>1824</v>
      </c>
      <c r="D571" s="659" t="s">
        <v>2435</v>
      </c>
    </row>
    <row r="572" spans="1:4" ht="13.5" hidden="1">
      <c r="A572" s="658" t="s">
        <v>2003</v>
      </c>
      <c r="B572" s="658" t="s">
        <v>2004</v>
      </c>
      <c r="C572" s="658" t="s">
        <v>1824</v>
      </c>
      <c r="D572" s="659" t="s">
        <v>63854</v>
      </c>
    </row>
    <row r="573" spans="1:4" ht="13.5" hidden="1">
      <c r="A573" s="658" t="s">
        <v>2006</v>
      </c>
      <c r="B573" s="658" t="s">
        <v>2007</v>
      </c>
      <c r="C573" s="658" t="s">
        <v>1824</v>
      </c>
      <c r="D573" s="659" t="s">
        <v>63855</v>
      </c>
    </row>
    <row r="574" spans="1:4" ht="13.5" hidden="1">
      <c r="A574" s="658" t="s">
        <v>2009</v>
      </c>
      <c r="B574" s="658" t="s">
        <v>2010</v>
      </c>
      <c r="C574" s="658" t="s">
        <v>1824</v>
      </c>
      <c r="D574" s="659" t="s">
        <v>2562</v>
      </c>
    </row>
    <row r="575" spans="1:4" ht="13.5" hidden="1">
      <c r="A575" s="658" t="s">
        <v>2012</v>
      </c>
      <c r="B575" s="658" t="s">
        <v>2013</v>
      </c>
      <c r="C575" s="658" t="s">
        <v>1824</v>
      </c>
      <c r="D575" s="659" t="s">
        <v>63856</v>
      </c>
    </row>
    <row r="576" spans="1:4" ht="13.5" hidden="1">
      <c r="A576" s="658" t="s">
        <v>2015</v>
      </c>
      <c r="B576" s="658" t="s">
        <v>2016</v>
      </c>
      <c r="C576" s="658" t="s">
        <v>1824</v>
      </c>
      <c r="D576" s="659" t="s">
        <v>63404</v>
      </c>
    </row>
    <row r="577" spans="1:4" ht="13.5" hidden="1">
      <c r="A577" s="658" t="s">
        <v>2018</v>
      </c>
      <c r="B577" s="658" t="s">
        <v>2019</v>
      </c>
      <c r="C577" s="658" t="s">
        <v>1824</v>
      </c>
      <c r="D577" s="659" t="s">
        <v>11059</v>
      </c>
    </row>
    <row r="578" spans="1:4" ht="13.5" hidden="1">
      <c r="A578" s="658" t="s">
        <v>2020</v>
      </c>
      <c r="B578" s="658" t="s">
        <v>2021</v>
      </c>
      <c r="C578" s="658" t="s">
        <v>1824</v>
      </c>
      <c r="D578" s="659" t="s">
        <v>1746</v>
      </c>
    </row>
    <row r="579" spans="1:4" ht="13.5" hidden="1">
      <c r="A579" s="658" t="s">
        <v>2023</v>
      </c>
      <c r="B579" s="658" t="s">
        <v>2024</v>
      </c>
      <c r="C579" s="658" t="s">
        <v>1824</v>
      </c>
      <c r="D579" s="659" t="s">
        <v>2025</v>
      </c>
    </row>
    <row r="580" spans="1:4" ht="13.5" hidden="1">
      <c r="A580" s="658" t="s">
        <v>2026</v>
      </c>
      <c r="B580" s="658" t="s">
        <v>2027</v>
      </c>
      <c r="C580" s="658" t="s">
        <v>1824</v>
      </c>
      <c r="D580" s="659" t="s">
        <v>2665</v>
      </c>
    </row>
    <row r="581" spans="1:4" ht="13.5" hidden="1">
      <c r="A581" s="658" t="s">
        <v>2029</v>
      </c>
      <c r="B581" s="658" t="s">
        <v>2030</v>
      </c>
      <c r="C581" s="658" t="s">
        <v>1824</v>
      </c>
      <c r="D581" s="659" t="s">
        <v>63857</v>
      </c>
    </row>
    <row r="582" spans="1:4" ht="13.5" hidden="1">
      <c r="A582" s="658" t="s">
        <v>2032</v>
      </c>
      <c r="B582" s="658" t="s">
        <v>63858</v>
      </c>
      <c r="C582" s="658" t="s">
        <v>1824</v>
      </c>
      <c r="D582" s="659" t="s">
        <v>63859</v>
      </c>
    </row>
    <row r="583" spans="1:4" ht="13.5" hidden="1">
      <c r="A583" s="658" t="s">
        <v>2035</v>
      </c>
      <c r="B583" s="658" t="s">
        <v>2036</v>
      </c>
      <c r="C583" s="658" t="s">
        <v>1824</v>
      </c>
      <c r="D583" s="659" t="s">
        <v>63860</v>
      </c>
    </row>
    <row r="584" spans="1:4" ht="13.5" hidden="1">
      <c r="A584" s="658" t="s">
        <v>2038</v>
      </c>
      <c r="B584" s="658" t="s">
        <v>2039</v>
      </c>
      <c r="C584" s="658" t="s">
        <v>1824</v>
      </c>
      <c r="D584" s="659" t="s">
        <v>63861</v>
      </c>
    </row>
    <row r="585" spans="1:4" ht="13.5" hidden="1">
      <c r="A585" s="658" t="s">
        <v>2041</v>
      </c>
      <c r="B585" s="658" t="s">
        <v>63862</v>
      </c>
      <c r="C585" s="658" t="s">
        <v>1824</v>
      </c>
      <c r="D585" s="659" t="s">
        <v>63863</v>
      </c>
    </row>
    <row r="586" spans="1:4" ht="13.5" hidden="1">
      <c r="A586" s="658" t="s">
        <v>2044</v>
      </c>
      <c r="B586" s="658" t="s">
        <v>2045</v>
      </c>
      <c r="C586" s="658" t="s">
        <v>1824</v>
      </c>
      <c r="D586" s="659" t="s">
        <v>63864</v>
      </c>
    </row>
    <row r="587" spans="1:4" ht="13.5" hidden="1">
      <c r="A587" s="658" t="s">
        <v>2047</v>
      </c>
      <c r="B587" s="658" t="s">
        <v>2048</v>
      </c>
      <c r="C587" s="658" t="s">
        <v>1824</v>
      </c>
      <c r="D587" s="659" t="s">
        <v>20516</v>
      </c>
    </row>
    <row r="588" spans="1:4" ht="13.5" hidden="1">
      <c r="A588" s="658" t="s">
        <v>2050</v>
      </c>
      <c r="B588" s="658" t="s">
        <v>2051</v>
      </c>
      <c r="C588" s="658" t="s">
        <v>1824</v>
      </c>
      <c r="D588" s="659" t="s">
        <v>13297</v>
      </c>
    </row>
    <row r="589" spans="1:4" ht="13.5" hidden="1">
      <c r="A589" s="658" t="s">
        <v>2053</v>
      </c>
      <c r="B589" s="658" t="s">
        <v>2054</v>
      </c>
      <c r="C589" s="658" t="s">
        <v>1824</v>
      </c>
      <c r="D589" s="659" t="s">
        <v>63865</v>
      </c>
    </row>
    <row r="590" spans="1:4" ht="13.5" hidden="1">
      <c r="A590" s="658" t="s">
        <v>2056</v>
      </c>
      <c r="B590" s="658" t="s">
        <v>2057</v>
      </c>
      <c r="C590" s="658" t="s">
        <v>1824</v>
      </c>
      <c r="D590" s="659" t="s">
        <v>63866</v>
      </c>
    </row>
    <row r="591" spans="1:4" ht="13.5" hidden="1">
      <c r="A591" s="658" t="s">
        <v>2059</v>
      </c>
      <c r="B591" s="658" t="s">
        <v>2060</v>
      </c>
      <c r="C591" s="658" t="s">
        <v>1824</v>
      </c>
      <c r="D591" s="659" t="s">
        <v>15875</v>
      </c>
    </row>
    <row r="592" spans="1:4" ht="13.5" hidden="1">
      <c r="A592" s="658" t="s">
        <v>2062</v>
      </c>
      <c r="B592" s="658" t="s">
        <v>2063</v>
      </c>
      <c r="C592" s="658" t="s">
        <v>1824</v>
      </c>
      <c r="D592" s="659" t="s">
        <v>2981</v>
      </c>
    </row>
    <row r="593" spans="1:4" ht="13.5" hidden="1">
      <c r="A593" s="658" t="s">
        <v>2065</v>
      </c>
      <c r="B593" s="658" t="s">
        <v>2066</v>
      </c>
      <c r="C593" s="658" t="s">
        <v>1824</v>
      </c>
      <c r="D593" s="659" t="s">
        <v>2583</v>
      </c>
    </row>
    <row r="594" spans="1:4" ht="13.5" hidden="1">
      <c r="A594" s="658" t="s">
        <v>2068</v>
      </c>
      <c r="B594" s="658" t="s">
        <v>2069</v>
      </c>
      <c r="C594" s="658" t="s">
        <v>1824</v>
      </c>
      <c r="D594" s="659" t="s">
        <v>63867</v>
      </c>
    </row>
    <row r="595" spans="1:4" ht="13.5" hidden="1">
      <c r="A595" s="658" t="s">
        <v>2071</v>
      </c>
      <c r="B595" s="658" t="s">
        <v>2072</v>
      </c>
      <c r="C595" s="658" t="s">
        <v>1824</v>
      </c>
      <c r="D595" s="659" t="s">
        <v>63868</v>
      </c>
    </row>
    <row r="596" spans="1:4" ht="13.5" hidden="1">
      <c r="A596" s="658" t="s">
        <v>2074</v>
      </c>
      <c r="B596" s="658" t="s">
        <v>63869</v>
      </c>
      <c r="C596" s="658" t="s">
        <v>1824</v>
      </c>
      <c r="D596" s="659" t="s">
        <v>63870</v>
      </c>
    </row>
    <row r="597" spans="1:4" ht="13.5" hidden="1">
      <c r="A597" s="658" t="s">
        <v>2077</v>
      </c>
      <c r="B597" s="658" t="s">
        <v>2078</v>
      </c>
      <c r="C597" s="658" t="s">
        <v>1824</v>
      </c>
      <c r="D597" s="659" t="s">
        <v>13880</v>
      </c>
    </row>
    <row r="598" spans="1:4" ht="13.5" hidden="1">
      <c r="A598" s="658" t="s">
        <v>2080</v>
      </c>
      <c r="B598" s="658" t="s">
        <v>2081</v>
      </c>
      <c r="C598" s="658" t="s">
        <v>1824</v>
      </c>
      <c r="D598" s="659" t="s">
        <v>63871</v>
      </c>
    </row>
    <row r="599" spans="1:4" ht="13.5" hidden="1">
      <c r="A599" s="658" t="s">
        <v>2083</v>
      </c>
      <c r="B599" s="658" t="s">
        <v>2084</v>
      </c>
      <c r="C599" s="658" t="s">
        <v>1824</v>
      </c>
      <c r="D599" s="659" t="s">
        <v>63872</v>
      </c>
    </row>
    <row r="600" spans="1:4" ht="13.5" hidden="1">
      <c r="A600" s="658" t="s">
        <v>2086</v>
      </c>
      <c r="B600" s="658" t="s">
        <v>2087</v>
      </c>
      <c r="C600" s="658" t="s">
        <v>1824</v>
      </c>
      <c r="D600" s="659" t="s">
        <v>63873</v>
      </c>
    </row>
    <row r="601" spans="1:4" ht="13.5" hidden="1">
      <c r="A601" s="658" t="s">
        <v>2089</v>
      </c>
      <c r="B601" s="658" t="s">
        <v>2090</v>
      </c>
      <c r="C601" s="658" t="s">
        <v>1824</v>
      </c>
      <c r="D601" s="659" t="s">
        <v>11077</v>
      </c>
    </row>
    <row r="602" spans="1:4" ht="13.5" hidden="1">
      <c r="A602" s="658" t="s">
        <v>2092</v>
      </c>
      <c r="B602" s="658" t="s">
        <v>63874</v>
      </c>
      <c r="C602" s="658" t="s">
        <v>1824</v>
      </c>
      <c r="D602" s="659" t="s">
        <v>63875</v>
      </c>
    </row>
    <row r="603" spans="1:4" ht="13.5" hidden="1">
      <c r="A603" s="658" t="s">
        <v>2095</v>
      </c>
      <c r="B603" s="658" t="s">
        <v>63876</v>
      </c>
      <c r="C603" s="658" t="s">
        <v>1824</v>
      </c>
      <c r="D603" s="659" t="s">
        <v>2790</v>
      </c>
    </row>
    <row r="604" spans="1:4" ht="13.5" hidden="1">
      <c r="A604" s="658" t="s">
        <v>2098</v>
      </c>
      <c r="B604" s="658" t="s">
        <v>63877</v>
      </c>
      <c r="C604" s="658" t="s">
        <v>1824</v>
      </c>
      <c r="D604" s="659" t="s">
        <v>3502</v>
      </c>
    </row>
    <row r="605" spans="1:4" ht="13.5" hidden="1">
      <c r="A605" s="658" t="s">
        <v>2101</v>
      </c>
      <c r="B605" s="658" t="s">
        <v>2102</v>
      </c>
      <c r="C605" s="658" t="s">
        <v>1824</v>
      </c>
      <c r="D605" s="659" t="s">
        <v>63878</v>
      </c>
    </row>
    <row r="606" spans="1:4" ht="13.5" hidden="1">
      <c r="A606" s="658" t="s">
        <v>2104</v>
      </c>
      <c r="B606" s="658" t="s">
        <v>2105</v>
      </c>
      <c r="C606" s="658" t="s">
        <v>1824</v>
      </c>
      <c r="D606" s="659" t="s">
        <v>63879</v>
      </c>
    </row>
    <row r="607" spans="1:4" ht="13.5" hidden="1">
      <c r="A607" s="658" t="s">
        <v>2107</v>
      </c>
      <c r="B607" s="658" t="s">
        <v>2108</v>
      </c>
      <c r="C607" s="658" t="s">
        <v>1824</v>
      </c>
      <c r="D607" s="659" t="s">
        <v>63880</v>
      </c>
    </row>
    <row r="608" spans="1:4" ht="13.5" hidden="1">
      <c r="A608" s="658" t="s">
        <v>2110</v>
      </c>
      <c r="B608" s="658" t="s">
        <v>63881</v>
      </c>
      <c r="C608" s="658" t="s">
        <v>1824</v>
      </c>
      <c r="D608" s="659" t="s">
        <v>1671</v>
      </c>
    </row>
    <row r="609" spans="1:4" ht="13.5" hidden="1">
      <c r="A609" s="658" t="s">
        <v>2113</v>
      </c>
      <c r="B609" s="658" t="s">
        <v>2114</v>
      </c>
      <c r="C609" s="658" t="s">
        <v>1824</v>
      </c>
      <c r="D609" s="659" t="s">
        <v>63710</v>
      </c>
    </row>
    <row r="610" spans="1:4" ht="13.5" hidden="1">
      <c r="A610" s="658" t="s">
        <v>2116</v>
      </c>
      <c r="B610" s="658" t="s">
        <v>2117</v>
      </c>
      <c r="C610" s="658" t="s">
        <v>1824</v>
      </c>
      <c r="D610" s="659" t="s">
        <v>63882</v>
      </c>
    </row>
    <row r="611" spans="1:4" ht="13.5" hidden="1">
      <c r="A611" s="658" t="s">
        <v>2119</v>
      </c>
      <c r="B611" s="658" t="s">
        <v>2120</v>
      </c>
      <c r="C611" s="658" t="s">
        <v>1824</v>
      </c>
      <c r="D611" s="659" t="s">
        <v>63883</v>
      </c>
    </row>
    <row r="612" spans="1:4" ht="13.5" hidden="1">
      <c r="A612" s="658" t="s">
        <v>2122</v>
      </c>
      <c r="B612" s="658" t="s">
        <v>2123</v>
      </c>
      <c r="C612" s="658" t="s">
        <v>1824</v>
      </c>
      <c r="D612" s="659" t="s">
        <v>2725</v>
      </c>
    </row>
    <row r="613" spans="1:4" ht="13.5" hidden="1">
      <c r="A613" s="658" t="s">
        <v>2125</v>
      </c>
      <c r="B613" s="658" t="s">
        <v>2126</v>
      </c>
      <c r="C613" s="658" t="s">
        <v>1824</v>
      </c>
      <c r="D613" s="659" t="s">
        <v>63884</v>
      </c>
    </row>
    <row r="614" spans="1:4" ht="13.5" hidden="1">
      <c r="A614" s="658" t="s">
        <v>2128</v>
      </c>
      <c r="B614" s="658" t="s">
        <v>63885</v>
      </c>
      <c r="C614" s="658" t="s">
        <v>1824</v>
      </c>
      <c r="D614" s="659" t="s">
        <v>63488</v>
      </c>
    </row>
    <row r="615" spans="1:4" ht="13.5" hidden="1">
      <c r="A615" s="658" t="s">
        <v>2131</v>
      </c>
      <c r="B615" s="658" t="s">
        <v>2132</v>
      </c>
      <c r="C615" s="658" t="s">
        <v>1824</v>
      </c>
      <c r="D615" s="659" t="s">
        <v>12370</v>
      </c>
    </row>
    <row r="616" spans="1:4" ht="13.5" hidden="1">
      <c r="A616" s="658" t="s">
        <v>2134</v>
      </c>
      <c r="B616" s="658" t="s">
        <v>2135</v>
      </c>
      <c r="C616" s="658" t="s">
        <v>1824</v>
      </c>
      <c r="D616" s="659" t="s">
        <v>63886</v>
      </c>
    </row>
    <row r="617" spans="1:4" ht="13.5" hidden="1">
      <c r="A617" s="658" t="s">
        <v>2137</v>
      </c>
      <c r="B617" s="658" t="s">
        <v>2138</v>
      </c>
      <c r="C617" s="658" t="s">
        <v>1824</v>
      </c>
      <c r="D617" s="659" t="s">
        <v>6644</v>
      </c>
    </row>
    <row r="618" spans="1:4" ht="13.5" hidden="1">
      <c r="A618" s="658" t="s">
        <v>2140</v>
      </c>
      <c r="B618" s="658" t="s">
        <v>63887</v>
      </c>
      <c r="C618" s="658" t="s">
        <v>1824</v>
      </c>
      <c r="D618" s="659" t="s">
        <v>13661</v>
      </c>
    </row>
    <row r="619" spans="1:4" ht="13.5" hidden="1">
      <c r="A619" s="658" t="s">
        <v>2143</v>
      </c>
      <c r="B619" s="658" t="s">
        <v>2144</v>
      </c>
      <c r="C619" s="658" t="s">
        <v>1824</v>
      </c>
      <c r="D619" s="659" t="s">
        <v>2677</v>
      </c>
    </row>
    <row r="620" spans="1:4" ht="13.5" hidden="1">
      <c r="A620" s="658" t="s">
        <v>2146</v>
      </c>
      <c r="B620" s="658" t="s">
        <v>2147</v>
      </c>
      <c r="C620" s="658" t="s">
        <v>1824</v>
      </c>
      <c r="D620" s="659" t="s">
        <v>63888</v>
      </c>
    </row>
    <row r="621" spans="1:4" ht="13.5" hidden="1">
      <c r="A621" s="658" t="s">
        <v>2149</v>
      </c>
      <c r="B621" s="658" t="s">
        <v>2150</v>
      </c>
      <c r="C621" s="658" t="s">
        <v>1824</v>
      </c>
      <c r="D621" s="659" t="s">
        <v>17034</v>
      </c>
    </row>
    <row r="622" spans="1:4" ht="13.5" hidden="1">
      <c r="A622" s="658" t="s">
        <v>2151</v>
      </c>
      <c r="B622" s="658" t="s">
        <v>63889</v>
      </c>
      <c r="C622" s="658" t="s">
        <v>1824</v>
      </c>
      <c r="D622" s="659" t="s">
        <v>63890</v>
      </c>
    </row>
    <row r="623" spans="1:4" ht="13.5" hidden="1">
      <c r="A623" s="658" t="s">
        <v>2154</v>
      </c>
      <c r="B623" s="658" t="s">
        <v>63891</v>
      </c>
      <c r="C623" s="658" t="s">
        <v>1824</v>
      </c>
      <c r="D623" s="659" t="s">
        <v>63892</v>
      </c>
    </row>
    <row r="624" spans="1:4" ht="13.5" hidden="1">
      <c r="A624" s="658" t="s">
        <v>2157</v>
      </c>
      <c r="B624" s="658" t="s">
        <v>2158</v>
      </c>
      <c r="C624" s="658" t="s">
        <v>1824</v>
      </c>
      <c r="D624" s="659" t="s">
        <v>63893</v>
      </c>
    </row>
    <row r="625" spans="1:4" ht="13.5" hidden="1">
      <c r="A625" s="658" t="s">
        <v>2160</v>
      </c>
      <c r="B625" s="658" t="s">
        <v>2161</v>
      </c>
      <c r="C625" s="658" t="s">
        <v>1824</v>
      </c>
      <c r="D625" s="659" t="s">
        <v>63894</v>
      </c>
    </row>
    <row r="626" spans="1:4" ht="13.5" hidden="1">
      <c r="A626" s="658" t="s">
        <v>2163</v>
      </c>
      <c r="B626" s="658" t="s">
        <v>2164</v>
      </c>
      <c r="C626" s="658" t="s">
        <v>1824</v>
      </c>
      <c r="D626" s="659" t="s">
        <v>2559</v>
      </c>
    </row>
    <row r="627" spans="1:4" ht="13.5" hidden="1">
      <c r="A627" s="658" t="s">
        <v>2166</v>
      </c>
      <c r="B627" s="658" t="s">
        <v>63895</v>
      </c>
      <c r="C627" s="658" t="s">
        <v>1824</v>
      </c>
      <c r="D627" s="659" t="s">
        <v>12208</v>
      </c>
    </row>
    <row r="628" spans="1:4" ht="13.5" hidden="1">
      <c r="A628" s="658" t="s">
        <v>2169</v>
      </c>
      <c r="B628" s="658" t="s">
        <v>2170</v>
      </c>
      <c r="C628" s="658" t="s">
        <v>1824</v>
      </c>
      <c r="D628" s="659" t="s">
        <v>63896</v>
      </c>
    </row>
    <row r="629" spans="1:4" ht="13.5" hidden="1">
      <c r="A629" s="658" t="s">
        <v>2172</v>
      </c>
      <c r="B629" s="658" t="s">
        <v>2173</v>
      </c>
      <c r="C629" s="658" t="s">
        <v>1824</v>
      </c>
      <c r="D629" s="659" t="s">
        <v>2568</v>
      </c>
    </row>
    <row r="630" spans="1:4" ht="13.5" hidden="1">
      <c r="A630" s="658" t="s">
        <v>2175</v>
      </c>
      <c r="B630" s="658" t="s">
        <v>2176</v>
      </c>
      <c r="C630" s="658" t="s">
        <v>1824</v>
      </c>
      <c r="D630" s="659" t="s">
        <v>3391</v>
      </c>
    </row>
    <row r="631" spans="1:4" ht="13.5" hidden="1">
      <c r="A631" s="658" t="s">
        <v>2178</v>
      </c>
      <c r="B631" s="658" t="s">
        <v>63897</v>
      </c>
      <c r="C631" s="658" t="s">
        <v>1824</v>
      </c>
      <c r="D631" s="659" t="s">
        <v>2177</v>
      </c>
    </row>
    <row r="632" spans="1:4" ht="13.5" hidden="1">
      <c r="A632" s="658" t="s">
        <v>2180</v>
      </c>
      <c r="B632" s="658" t="s">
        <v>63898</v>
      </c>
      <c r="C632" s="658" t="s">
        <v>1824</v>
      </c>
      <c r="D632" s="659" t="s">
        <v>3630</v>
      </c>
    </row>
    <row r="633" spans="1:4" ht="13.5" hidden="1">
      <c r="A633" s="658" t="s">
        <v>2183</v>
      </c>
      <c r="B633" s="658" t="s">
        <v>2184</v>
      </c>
      <c r="C633" s="658" t="s">
        <v>1824</v>
      </c>
      <c r="D633" s="659" t="s">
        <v>63899</v>
      </c>
    </row>
    <row r="634" spans="1:4" ht="13.5" hidden="1">
      <c r="A634" s="658" t="s">
        <v>2186</v>
      </c>
      <c r="B634" s="658" t="s">
        <v>2187</v>
      </c>
      <c r="C634" s="658" t="s">
        <v>1824</v>
      </c>
      <c r="D634" s="659" t="s">
        <v>63900</v>
      </c>
    </row>
    <row r="635" spans="1:4" ht="13.5" hidden="1">
      <c r="A635" s="658" t="s">
        <v>2189</v>
      </c>
      <c r="B635" s="658" t="s">
        <v>2190</v>
      </c>
      <c r="C635" s="658" t="s">
        <v>1824</v>
      </c>
      <c r="D635" s="659" t="s">
        <v>63901</v>
      </c>
    </row>
    <row r="636" spans="1:4" ht="13.5" hidden="1">
      <c r="A636" s="658" t="s">
        <v>2192</v>
      </c>
      <c r="B636" s="658" t="s">
        <v>2193</v>
      </c>
      <c r="C636" s="658" t="s">
        <v>1824</v>
      </c>
      <c r="D636" s="659" t="s">
        <v>63902</v>
      </c>
    </row>
    <row r="637" spans="1:4" ht="13.5" hidden="1">
      <c r="A637" s="658" t="s">
        <v>2195</v>
      </c>
      <c r="B637" s="658" t="s">
        <v>2196</v>
      </c>
      <c r="C637" s="658" t="s">
        <v>1824</v>
      </c>
      <c r="D637" s="659" t="s">
        <v>63903</v>
      </c>
    </row>
    <row r="638" spans="1:4" ht="13.5" hidden="1">
      <c r="A638" s="658" t="s">
        <v>2198</v>
      </c>
      <c r="B638" s="658" t="s">
        <v>2199</v>
      </c>
      <c r="C638" s="658" t="s">
        <v>1824</v>
      </c>
      <c r="D638" s="659" t="s">
        <v>63904</v>
      </c>
    </row>
    <row r="639" spans="1:4" ht="13.5" hidden="1">
      <c r="A639" s="658" t="s">
        <v>2201</v>
      </c>
      <c r="B639" s="658" t="s">
        <v>2202</v>
      </c>
      <c r="C639" s="658" t="s">
        <v>1824</v>
      </c>
      <c r="D639" s="659" t="s">
        <v>63905</v>
      </c>
    </row>
    <row r="640" spans="1:4" ht="13.5" hidden="1">
      <c r="A640" s="658" t="s">
        <v>2204</v>
      </c>
      <c r="B640" s="658" t="s">
        <v>2205</v>
      </c>
      <c r="C640" s="658" t="s">
        <v>1824</v>
      </c>
      <c r="D640" s="659" t="s">
        <v>63906</v>
      </c>
    </row>
    <row r="641" spans="1:4" ht="13.5" hidden="1">
      <c r="A641" s="658" t="s">
        <v>2207</v>
      </c>
      <c r="B641" s="658" t="s">
        <v>2208</v>
      </c>
      <c r="C641" s="658" t="s">
        <v>1824</v>
      </c>
      <c r="D641" s="659" t="s">
        <v>63907</v>
      </c>
    </row>
    <row r="642" spans="1:4" ht="13.5" hidden="1">
      <c r="A642" s="658" t="s">
        <v>2210</v>
      </c>
      <c r="B642" s="658" t="s">
        <v>2211</v>
      </c>
      <c r="C642" s="658" t="s">
        <v>1824</v>
      </c>
      <c r="D642" s="659" t="s">
        <v>63908</v>
      </c>
    </row>
    <row r="643" spans="1:4" ht="13.5" hidden="1">
      <c r="A643" s="658" t="s">
        <v>2213</v>
      </c>
      <c r="B643" s="658" t="s">
        <v>2214</v>
      </c>
      <c r="C643" s="658" t="s">
        <v>1824</v>
      </c>
      <c r="D643" s="659" t="s">
        <v>3958</v>
      </c>
    </row>
    <row r="644" spans="1:4" ht="13.5" hidden="1">
      <c r="A644" s="658" t="s">
        <v>2216</v>
      </c>
      <c r="B644" s="658" t="s">
        <v>2217</v>
      </c>
      <c r="C644" s="658" t="s">
        <v>1824</v>
      </c>
      <c r="D644" s="659" t="s">
        <v>63909</v>
      </c>
    </row>
    <row r="645" spans="1:4" ht="13.5" hidden="1">
      <c r="A645" s="658" t="s">
        <v>2219</v>
      </c>
      <c r="B645" s="658" t="s">
        <v>2220</v>
      </c>
      <c r="C645" s="658" t="s">
        <v>1824</v>
      </c>
      <c r="D645" s="659" t="s">
        <v>63910</v>
      </c>
    </row>
    <row r="646" spans="1:4" ht="13.5" hidden="1">
      <c r="A646" s="658" t="s">
        <v>2222</v>
      </c>
      <c r="B646" s="658" t="s">
        <v>2223</v>
      </c>
      <c r="C646" s="658" t="s">
        <v>1824</v>
      </c>
      <c r="D646" s="659" t="s">
        <v>63911</v>
      </c>
    </row>
    <row r="647" spans="1:4" ht="13.5" hidden="1">
      <c r="A647" s="658" t="s">
        <v>2225</v>
      </c>
      <c r="B647" s="658" t="s">
        <v>2226</v>
      </c>
      <c r="C647" s="658" t="s">
        <v>1824</v>
      </c>
      <c r="D647" s="659" t="s">
        <v>63912</v>
      </c>
    </row>
    <row r="648" spans="1:4" ht="13.5" hidden="1">
      <c r="A648" s="658" t="s">
        <v>2228</v>
      </c>
      <c r="B648" s="658" t="s">
        <v>2229</v>
      </c>
      <c r="C648" s="658" t="s">
        <v>1824</v>
      </c>
      <c r="D648" s="659" t="s">
        <v>63913</v>
      </c>
    </row>
    <row r="649" spans="1:4" ht="13.5" hidden="1">
      <c r="A649" s="658" t="s">
        <v>2231</v>
      </c>
      <c r="B649" s="658" t="s">
        <v>2232</v>
      </c>
      <c r="C649" s="658" t="s">
        <v>1824</v>
      </c>
      <c r="D649" s="659" t="s">
        <v>2592</v>
      </c>
    </row>
    <row r="650" spans="1:4" ht="13.5" hidden="1">
      <c r="A650" s="658" t="s">
        <v>2234</v>
      </c>
      <c r="B650" s="658" t="s">
        <v>63914</v>
      </c>
      <c r="C650" s="658" t="s">
        <v>1824</v>
      </c>
      <c r="D650" s="659" t="s">
        <v>2112</v>
      </c>
    </row>
    <row r="651" spans="1:4" ht="13.5" hidden="1">
      <c r="A651" s="658" t="s">
        <v>2237</v>
      </c>
      <c r="B651" s="658" t="s">
        <v>2238</v>
      </c>
      <c r="C651" s="658" t="s">
        <v>1824</v>
      </c>
      <c r="D651" s="659" t="s">
        <v>63915</v>
      </c>
    </row>
    <row r="652" spans="1:4" ht="13.5" hidden="1">
      <c r="A652" s="658" t="s">
        <v>2240</v>
      </c>
      <c r="B652" s="658" t="s">
        <v>2241</v>
      </c>
      <c r="C652" s="658" t="s">
        <v>1824</v>
      </c>
      <c r="D652" s="659" t="s">
        <v>63916</v>
      </c>
    </row>
    <row r="653" spans="1:4" ht="13.5" hidden="1">
      <c r="A653" s="658" t="s">
        <v>2243</v>
      </c>
      <c r="B653" s="658" t="s">
        <v>2244</v>
      </c>
      <c r="C653" s="658" t="s">
        <v>1824</v>
      </c>
      <c r="D653" s="659" t="s">
        <v>63917</v>
      </c>
    </row>
    <row r="654" spans="1:4" ht="13.5" hidden="1">
      <c r="A654" s="658" t="s">
        <v>2246</v>
      </c>
      <c r="B654" s="658" t="s">
        <v>2247</v>
      </c>
      <c r="C654" s="658" t="s">
        <v>1824</v>
      </c>
      <c r="D654" s="659" t="s">
        <v>2233</v>
      </c>
    </row>
    <row r="655" spans="1:4" ht="13.5" hidden="1">
      <c r="A655" s="658" t="s">
        <v>2249</v>
      </c>
      <c r="B655" s="658" t="s">
        <v>2250</v>
      </c>
      <c r="C655" s="658" t="s">
        <v>1824</v>
      </c>
      <c r="D655" s="659" t="s">
        <v>2248</v>
      </c>
    </row>
    <row r="656" spans="1:4" ht="13.5" hidden="1">
      <c r="A656" s="658" t="s">
        <v>2251</v>
      </c>
      <c r="B656" s="658" t="s">
        <v>2252</v>
      </c>
      <c r="C656" s="658" t="s">
        <v>143</v>
      </c>
      <c r="D656" s="659" t="s">
        <v>16426</v>
      </c>
    </row>
    <row r="657" spans="1:4" ht="13.5" hidden="1">
      <c r="A657" s="658" t="s">
        <v>2254</v>
      </c>
      <c r="B657" s="658" t="s">
        <v>2255</v>
      </c>
      <c r="C657" s="658" t="s">
        <v>143</v>
      </c>
      <c r="D657" s="659" t="s">
        <v>63918</v>
      </c>
    </row>
    <row r="658" spans="1:4" ht="13.5" hidden="1">
      <c r="A658" s="658" t="s">
        <v>2257</v>
      </c>
      <c r="B658" s="658" t="s">
        <v>2258</v>
      </c>
      <c r="C658" s="658" t="s">
        <v>143</v>
      </c>
      <c r="D658" s="659" t="s">
        <v>63919</v>
      </c>
    </row>
    <row r="659" spans="1:4" ht="13.5" hidden="1">
      <c r="A659" s="658" t="s">
        <v>2260</v>
      </c>
      <c r="B659" s="658" t="s">
        <v>2261</v>
      </c>
      <c r="C659" s="658" t="s">
        <v>143</v>
      </c>
      <c r="D659" s="659" t="s">
        <v>63413</v>
      </c>
    </row>
    <row r="660" spans="1:4" ht="13.5" hidden="1">
      <c r="A660" s="658" t="s">
        <v>2263</v>
      </c>
      <c r="B660" s="658" t="s">
        <v>2264</v>
      </c>
      <c r="C660" s="658" t="s">
        <v>143</v>
      </c>
      <c r="D660" s="659" t="s">
        <v>3063</v>
      </c>
    </row>
    <row r="661" spans="1:4" ht="13.5" hidden="1">
      <c r="A661" s="658" t="s">
        <v>2266</v>
      </c>
      <c r="B661" s="658" t="s">
        <v>2267</v>
      </c>
      <c r="C661" s="658" t="s">
        <v>143</v>
      </c>
      <c r="D661" s="659" t="s">
        <v>63920</v>
      </c>
    </row>
    <row r="662" spans="1:4" ht="13.5" hidden="1">
      <c r="A662" s="658" t="s">
        <v>2269</v>
      </c>
      <c r="B662" s="658" t="s">
        <v>2270</v>
      </c>
      <c r="C662" s="658" t="s">
        <v>143</v>
      </c>
      <c r="D662" s="659" t="s">
        <v>63613</v>
      </c>
    </row>
    <row r="663" spans="1:4" ht="13.5" hidden="1">
      <c r="A663" s="658" t="s">
        <v>2272</v>
      </c>
      <c r="B663" s="658" t="s">
        <v>2273</v>
      </c>
      <c r="C663" s="658" t="s">
        <v>143</v>
      </c>
      <c r="D663" s="659" t="s">
        <v>15649</v>
      </c>
    </row>
    <row r="664" spans="1:4" ht="13.5" hidden="1">
      <c r="A664" s="658" t="s">
        <v>2275</v>
      </c>
      <c r="B664" s="658" t="s">
        <v>2276</v>
      </c>
      <c r="C664" s="658" t="s">
        <v>143</v>
      </c>
      <c r="D664" s="659" t="s">
        <v>11749</v>
      </c>
    </row>
    <row r="665" spans="1:4" ht="13.5" hidden="1">
      <c r="A665" s="658" t="s">
        <v>2278</v>
      </c>
      <c r="B665" s="658" t="s">
        <v>2279</v>
      </c>
      <c r="C665" s="658" t="s">
        <v>143</v>
      </c>
      <c r="D665" s="659" t="s">
        <v>63921</v>
      </c>
    </row>
    <row r="666" spans="1:4" ht="13.5" hidden="1">
      <c r="A666" s="658" t="s">
        <v>2281</v>
      </c>
      <c r="B666" s="658" t="s">
        <v>2282</v>
      </c>
      <c r="C666" s="658" t="s">
        <v>143</v>
      </c>
      <c r="D666" s="659" t="s">
        <v>2668</v>
      </c>
    </row>
    <row r="667" spans="1:4" ht="13.5" hidden="1">
      <c r="A667" s="658" t="s">
        <v>2283</v>
      </c>
      <c r="B667" s="658" t="s">
        <v>2284</v>
      </c>
      <c r="C667" s="658" t="s">
        <v>143</v>
      </c>
      <c r="D667" s="659" t="s">
        <v>63922</v>
      </c>
    </row>
    <row r="668" spans="1:4" ht="13.5" hidden="1">
      <c r="A668" s="658" t="s">
        <v>2286</v>
      </c>
      <c r="B668" s="658" t="s">
        <v>2287</v>
      </c>
      <c r="C668" s="658" t="s">
        <v>143</v>
      </c>
      <c r="D668" s="659" t="s">
        <v>17786</v>
      </c>
    </row>
    <row r="669" spans="1:4" ht="13.5" hidden="1">
      <c r="A669" s="658" t="s">
        <v>2289</v>
      </c>
      <c r="B669" s="658" t="s">
        <v>2290</v>
      </c>
      <c r="C669" s="658" t="s">
        <v>143</v>
      </c>
      <c r="D669" s="659" t="s">
        <v>19586</v>
      </c>
    </row>
    <row r="670" spans="1:4" ht="13.5" hidden="1">
      <c r="A670" s="658" t="s">
        <v>2292</v>
      </c>
      <c r="B670" s="658" t="s">
        <v>2293</v>
      </c>
      <c r="C670" s="658" t="s">
        <v>143</v>
      </c>
      <c r="D670" s="659" t="s">
        <v>12968</v>
      </c>
    </row>
    <row r="671" spans="1:4" ht="13.5" hidden="1">
      <c r="A671" s="658" t="s">
        <v>2295</v>
      </c>
      <c r="B671" s="658" t="s">
        <v>2296</v>
      </c>
      <c r="C671" s="658" t="s">
        <v>143</v>
      </c>
      <c r="D671" s="659" t="s">
        <v>63923</v>
      </c>
    </row>
    <row r="672" spans="1:4" ht="13.5" hidden="1">
      <c r="A672" s="658" t="s">
        <v>2298</v>
      </c>
      <c r="B672" s="658" t="s">
        <v>2299</v>
      </c>
      <c r="C672" s="658" t="s">
        <v>143</v>
      </c>
      <c r="D672" s="659" t="s">
        <v>63924</v>
      </c>
    </row>
    <row r="673" spans="1:4" ht="13.5" hidden="1">
      <c r="A673" s="658" t="s">
        <v>2301</v>
      </c>
      <c r="B673" s="658" t="s">
        <v>2302</v>
      </c>
      <c r="C673" s="658" t="s">
        <v>143</v>
      </c>
      <c r="D673" s="659" t="s">
        <v>16486</v>
      </c>
    </row>
    <row r="674" spans="1:4" ht="13.5" hidden="1">
      <c r="A674" s="658" t="s">
        <v>2304</v>
      </c>
      <c r="B674" s="658" t="s">
        <v>2305</v>
      </c>
      <c r="C674" s="658" t="s">
        <v>143</v>
      </c>
      <c r="D674" s="659" t="s">
        <v>63925</v>
      </c>
    </row>
    <row r="675" spans="1:4" ht="13.5" hidden="1">
      <c r="A675" s="658" t="s">
        <v>2307</v>
      </c>
      <c r="B675" s="658" t="s">
        <v>2308</v>
      </c>
      <c r="C675" s="658" t="s">
        <v>143</v>
      </c>
      <c r="D675" s="659" t="s">
        <v>63926</v>
      </c>
    </row>
    <row r="676" spans="1:4" ht="13.5" hidden="1">
      <c r="A676" s="658" t="s">
        <v>2310</v>
      </c>
      <c r="B676" s="658" t="s">
        <v>2311</v>
      </c>
      <c r="C676" s="658" t="s">
        <v>143</v>
      </c>
      <c r="D676" s="659" t="s">
        <v>63927</v>
      </c>
    </row>
    <row r="677" spans="1:4" ht="13.5" hidden="1">
      <c r="A677" s="658" t="s">
        <v>2313</v>
      </c>
      <c r="B677" s="658" t="s">
        <v>2314</v>
      </c>
      <c r="C677" s="658" t="s">
        <v>143</v>
      </c>
      <c r="D677" s="659" t="s">
        <v>7916</v>
      </c>
    </row>
    <row r="678" spans="1:4" ht="13.5" hidden="1">
      <c r="A678" s="658" t="s">
        <v>2316</v>
      </c>
      <c r="B678" s="658" t="s">
        <v>2317</v>
      </c>
      <c r="C678" s="658" t="s">
        <v>143</v>
      </c>
      <c r="D678" s="659" t="s">
        <v>63928</v>
      </c>
    </row>
    <row r="679" spans="1:4" ht="13.5" hidden="1">
      <c r="A679" s="658" t="s">
        <v>2319</v>
      </c>
      <c r="B679" s="658" t="s">
        <v>2320</v>
      </c>
      <c r="C679" s="658" t="s">
        <v>143</v>
      </c>
      <c r="D679" s="659" t="s">
        <v>6776</v>
      </c>
    </row>
    <row r="680" spans="1:4" ht="13.5" hidden="1">
      <c r="A680" s="658" t="s">
        <v>2322</v>
      </c>
      <c r="B680" s="658" t="s">
        <v>2323</v>
      </c>
      <c r="C680" s="658" t="s">
        <v>143</v>
      </c>
      <c r="D680" s="659" t="s">
        <v>63929</v>
      </c>
    </row>
    <row r="681" spans="1:4" ht="13.5" hidden="1">
      <c r="A681" s="658" t="s">
        <v>2325</v>
      </c>
      <c r="B681" s="658" t="s">
        <v>2326</v>
      </c>
      <c r="C681" s="658" t="s">
        <v>143</v>
      </c>
      <c r="D681" s="659" t="s">
        <v>63930</v>
      </c>
    </row>
    <row r="682" spans="1:4" ht="13.5" hidden="1">
      <c r="A682" s="658" t="s">
        <v>2328</v>
      </c>
      <c r="B682" s="658" t="s">
        <v>2329</v>
      </c>
      <c r="C682" s="658" t="s">
        <v>143</v>
      </c>
      <c r="D682" s="659" t="s">
        <v>63931</v>
      </c>
    </row>
    <row r="683" spans="1:4" ht="13.5" hidden="1">
      <c r="A683" s="658" t="s">
        <v>2330</v>
      </c>
      <c r="B683" s="658" t="s">
        <v>2331</v>
      </c>
      <c r="C683" s="658" t="s">
        <v>143</v>
      </c>
      <c r="D683" s="659" t="s">
        <v>63738</v>
      </c>
    </row>
    <row r="684" spans="1:4" ht="13.5" hidden="1">
      <c r="A684" s="658" t="s">
        <v>2333</v>
      </c>
      <c r="B684" s="658" t="s">
        <v>2334</v>
      </c>
      <c r="C684" s="658" t="s">
        <v>143</v>
      </c>
      <c r="D684" s="659" t="s">
        <v>63932</v>
      </c>
    </row>
    <row r="685" spans="1:4" ht="13.5" hidden="1">
      <c r="A685" s="658" t="s">
        <v>2336</v>
      </c>
      <c r="B685" s="658" t="s">
        <v>2337</v>
      </c>
      <c r="C685" s="658" t="s">
        <v>143</v>
      </c>
      <c r="D685" s="659" t="s">
        <v>63933</v>
      </c>
    </row>
    <row r="686" spans="1:4" ht="13.5" hidden="1">
      <c r="A686" s="658" t="s">
        <v>2339</v>
      </c>
      <c r="B686" s="658" t="s">
        <v>2340</v>
      </c>
      <c r="C686" s="658" t="s">
        <v>143</v>
      </c>
      <c r="D686" s="659" t="s">
        <v>3310</v>
      </c>
    </row>
    <row r="687" spans="1:4" ht="13.5" hidden="1">
      <c r="A687" s="658" t="s">
        <v>2342</v>
      </c>
      <c r="B687" s="658" t="s">
        <v>2343</v>
      </c>
      <c r="C687" s="658" t="s">
        <v>143</v>
      </c>
      <c r="D687" s="659" t="s">
        <v>63934</v>
      </c>
    </row>
    <row r="688" spans="1:4" ht="13.5" hidden="1">
      <c r="A688" s="658" t="s">
        <v>2345</v>
      </c>
      <c r="B688" s="658" t="s">
        <v>2346</v>
      </c>
      <c r="C688" s="658" t="s">
        <v>143</v>
      </c>
      <c r="D688" s="659" t="s">
        <v>63935</v>
      </c>
    </row>
    <row r="689" spans="1:4" ht="13.5" hidden="1">
      <c r="A689" s="658" t="s">
        <v>2348</v>
      </c>
      <c r="B689" s="658" t="s">
        <v>2349</v>
      </c>
      <c r="C689" s="658" t="s">
        <v>143</v>
      </c>
      <c r="D689" s="659" t="s">
        <v>63936</v>
      </c>
    </row>
    <row r="690" spans="1:4" ht="13.5" hidden="1">
      <c r="A690" s="658" t="s">
        <v>2351</v>
      </c>
      <c r="B690" s="658" t="s">
        <v>2352</v>
      </c>
      <c r="C690" s="658" t="s">
        <v>143</v>
      </c>
      <c r="D690" s="659" t="s">
        <v>20521</v>
      </c>
    </row>
    <row r="691" spans="1:4" ht="13.5" hidden="1">
      <c r="A691" s="658" t="s">
        <v>2354</v>
      </c>
      <c r="B691" s="658" t="s">
        <v>2355</v>
      </c>
      <c r="C691" s="658" t="s">
        <v>143</v>
      </c>
      <c r="D691" s="659" t="s">
        <v>13463</v>
      </c>
    </row>
    <row r="692" spans="1:4" ht="13.5" hidden="1">
      <c r="A692" s="658" t="s">
        <v>2357</v>
      </c>
      <c r="B692" s="658" t="s">
        <v>2358</v>
      </c>
      <c r="C692" s="658" t="s">
        <v>143</v>
      </c>
      <c r="D692" s="659" t="s">
        <v>63918</v>
      </c>
    </row>
    <row r="693" spans="1:4" ht="13.5" hidden="1">
      <c r="A693" s="658" t="s">
        <v>2360</v>
      </c>
      <c r="B693" s="658" t="s">
        <v>2361</v>
      </c>
      <c r="C693" s="658" t="s">
        <v>143</v>
      </c>
      <c r="D693" s="659" t="s">
        <v>19405</v>
      </c>
    </row>
    <row r="694" spans="1:4" ht="13.5" hidden="1">
      <c r="A694" s="658" t="s">
        <v>2363</v>
      </c>
      <c r="B694" s="658" t="s">
        <v>2364</v>
      </c>
      <c r="C694" s="658" t="s">
        <v>143</v>
      </c>
      <c r="D694" s="659" t="s">
        <v>894</v>
      </c>
    </row>
    <row r="695" spans="1:4" ht="13.5" hidden="1">
      <c r="A695" s="658" t="s">
        <v>2366</v>
      </c>
      <c r="B695" s="658" t="s">
        <v>2367</v>
      </c>
      <c r="C695" s="658" t="s">
        <v>143</v>
      </c>
      <c r="D695" s="659" t="s">
        <v>63937</v>
      </c>
    </row>
    <row r="696" spans="1:4" ht="13.5" hidden="1">
      <c r="A696" s="658" t="s">
        <v>2369</v>
      </c>
      <c r="B696" s="658" t="s">
        <v>2370</v>
      </c>
      <c r="C696" s="658" t="s">
        <v>143</v>
      </c>
      <c r="D696" s="659" t="s">
        <v>63938</v>
      </c>
    </row>
    <row r="697" spans="1:4" ht="13.5" hidden="1">
      <c r="A697" s="658" t="s">
        <v>2372</v>
      </c>
      <c r="B697" s="658" t="s">
        <v>2373</v>
      </c>
      <c r="C697" s="658" t="s">
        <v>143</v>
      </c>
      <c r="D697" s="659" t="s">
        <v>8119</v>
      </c>
    </row>
    <row r="698" spans="1:4" ht="13.5" hidden="1">
      <c r="A698" s="658" t="s">
        <v>2375</v>
      </c>
      <c r="B698" s="658" t="s">
        <v>2376</v>
      </c>
      <c r="C698" s="658" t="s">
        <v>143</v>
      </c>
      <c r="D698" s="659" t="s">
        <v>3425</v>
      </c>
    </row>
    <row r="699" spans="1:4" ht="13.5" hidden="1">
      <c r="A699" s="658" t="s">
        <v>2377</v>
      </c>
      <c r="B699" s="658" t="s">
        <v>63939</v>
      </c>
      <c r="C699" s="658" t="s">
        <v>143</v>
      </c>
      <c r="D699" s="659" t="s">
        <v>11213</v>
      </c>
    </row>
    <row r="700" spans="1:4" ht="13.5" hidden="1">
      <c r="A700" s="658" t="s">
        <v>2380</v>
      </c>
      <c r="B700" s="658" t="s">
        <v>63940</v>
      </c>
      <c r="C700" s="658" t="s">
        <v>143</v>
      </c>
      <c r="D700" s="659" t="s">
        <v>63941</v>
      </c>
    </row>
    <row r="701" spans="1:4" ht="13.5" hidden="1">
      <c r="A701" s="658" t="s">
        <v>2382</v>
      </c>
      <c r="B701" s="658" t="s">
        <v>63942</v>
      </c>
      <c r="C701" s="658" t="s">
        <v>143</v>
      </c>
      <c r="D701" s="659" t="s">
        <v>19402</v>
      </c>
    </row>
    <row r="702" spans="1:4" ht="13.5" hidden="1">
      <c r="A702" s="658" t="s">
        <v>2385</v>
      </c>
      <c r="B702" s="658" t="s">
        <v>63943</v>
      </c>
      <c r="C702" s="658" t="s">
        <v>143</v>
      </c>
      <c r="D702" s="659" t="s">
        <v>63944</v>
      </c>
    </row>
    <row r="703" spans="1:4" ht="13.5" hidden="1">
      <c r="A703" s="658" t="s">
        <v>2388</v>
      </c>
      <c r="B703" s="658" t="s">
        <v>2389</v>
      </c>
      <c r="C703" s="658" t="s">
        <v>143</v>
      </c>
      <c r="D703" s="659" t="s">
        <v>63945</v>
      </c>
    </row>
    <row r="704" spans="1:4" ht="13.5" hidden="1">
      <c r="A704" s="658" t="s">
        <v>2391</v>
      </c>
      <c r="B704" s="658" t="s">
        <v>2392</v>
      </c>
      <c r="C704" s="658" t="s">
        <v>143</v>
      </c>
      <c r="D704" s="659" t="s">
        <v>10001</v>
      </c>
    </row>
    <row r="705" spans="1:4" ht="13.5" hidden="1">
      <c r="A705" s="658" t="s">
        <v>2394</v>
      </c>
      <c r="B705" s="658" t="s">
        <v>2395</v>
      </c>
      <c r="C705" s="658" t="s">
        <v>143</v>
      </c>
      <c r="D705" s="659" t="s">
        <v>63946</v>
      </c>
    </row>
    <row r="706" spans="1:4" ht="13.5" hidden="1">
      <c r="A706" s="658" t="s">
        <v>2397</v>
      </c>
      <c r="B706" s="658" t="s">
        <v>2398</v>
      </c>
      <c r="C706" s="658" t="s">
        <v>143</v>
      </c>
      <c r="D706" s="659" t="s">
        <v>20050</v>
      </c>
    </row>
    <row r="707" spans="1:4" ht="13.5" hidden="1">
      <c r="A707" s="658" t="s">
        <v>2400</v>
      </c>
      <c r="B707" s="658" t="s">
        <v>2401</v>
      </c>
      <c r="C707" s="658" t="s">
        <v>143</v>
      </c>
      <c r="D707" s="659" t="s">
        <v>1737</v>
      </c>
    </row>
    <row r="708" spans="1:4" ht="13.5" hidden="1">
      <c r="A708" s="658" t="s">
        <v>2402</v>
      </c>
      <c r="B708" s="658" t="s">
        <v>2403</v>
      </c>
      <c r="C708" s="658" t="s">
        <v>143</v>
      </c>
      <c r="D708" s="659" t="s">
        <v>2399</v>
      </c>
    </row>
    <row r="709" spans="1:4" ht="13.5" hidden="1">
      <c r="A709" s="658" t="s">
        <v>2404</v>
      </c>
      <c r="B709" s="658" t="s">
        <v>2405</v>
      </c>
      <c r="C709" s="658" t="s">
        <v>143</v>
      </c>
      <c r="D709" s="659" t="s">
        <v>63947</v>
      </c>
    </row>
    <row r="710" spans="1:4" ht="13.5" hidden="1">
      <c r="A710" s="658" t="s">
        <v>2407</v>
      </c>
      <c r="B710" s="658" t="s">
        <v>2408</v>
      </c>
      <c r="C710" s="658" t="s">
        <v>143</v>
      </c>
      <c r="D710" s="659" t="s">
        <v>63948</v>
      </c>
    </row>
    <row r="711" spans="1:4" ht="13.5" hidden="1">
      <c r="A711" s="658" t="s">
        <v>2409</v>
      </c>
      <c r="B711" s="658" t="s">
        <v>2410</v>
      </c>
      <c r="C711" s="658" t="s">
        <v>143</v>
      </c>
      <c r="D711" s="659" t="s">
        <v>15126</v>
      </c>
    </row>
    <row r="712" spans="1:4" ht="13.5" hidden="1">
      <c r="A712" s="658" t="s">
        <v>2412</v>
      </c>
      <c r="B712" s="658" t="s">
        <v>2413</v>
      </c>
      <c r="C712" s="658" t="s">
        <v>143</v>
      </c>
      <c r="D712" s="659" t="s">
        <v>63949</v>
      </c>
    </row>
    <row r="713" spans="1:4" ht="13.5" hidden="1">
      <c r="A713" s="658" t="s">
        <v>2415</v>
      </c>
      <c r="B713" s="658" t="s">
        <v>2416</v>
      </c>
      <c r="C713" s="658" t="s">
        <v>143</v>
      </c>
      <c r="D713" s="659" t="s">
        <v>63950</v>
      </c>
    </row>
    <row r="714" spans="1:4" ht="13.5" hidden="1">
      <c r="A714" s="658" t="s">
        <v>2418</v>
      </c>
      <c r="B714" s="658" t="s">
        <v>2419</v>
      </c>
      <c r="C714" s="658" t="s">
        <v>143</v>
      </c>
      <c r="D714" s="659" t="s">
        <v>10987</v>
      </c>
    </row>
    <row r="715" spans="1:4" ht="13.5" hidden="1">
      <c r="A715" s="658" t="s">
        <v>2421</v>
      </c>
      <c r="B715" s="658" t="s">
        <v>2422</v>
      </c>
      <c r="C715" s="658" t="s">
        <v>143</v>
      </c>
      <c r="D715" s="659" t="s">
        <v>6005</v>
      </c>
    </row>
    <row r="716" spans="1:4" ht="13.5" hidden="1">
      <c r="A716" s="658" t="s">
        <v>2424</v>
      </c>
      <c r="B716" s="658" t="s">
        <v>2425</v>
      </c>
      <c r="C716" s="658" t="s">
        <v>143</v>
      </c>
      <c r="D716" s="659" t="s">
        <v>63951</v>
      </c>
    </row>
    <row r="717" spans="1:4" ht="13.5" hidden="1">
      <c r="A717" s="658" t="s">
        <v>2427</v>
      </c>
      <c r="B717" s="658" t="s">
        <v>2428</v>
      </c>
      <c r="C717" s="658" t="s">
        <v>143</v>
      </c>
      <c r="D717" s="659" t="s">
        <v>1857</v>
      </c>
    </row>
    <row r="718" spans="1:4" ht="13.5" hidden="1">
      <c r="A718" s="658" t="s">
        <v>2430</v>
      </c>
      <c r="B718" s="658" t="s">
        <v>2431</v>
      </c>
      <c r="C718" s="658" t="s">
        <v>143</v>
      </c>
      <c r="D718" s="659" t="s">
        <v>63952</v>
      </c>
    </row>
    <row r="719" spans="1:4" ht="13.5" hidden="1">
      <c r="A719" s="658" t="s">
        <v>2433</v>
      </c>
      <c r="B719" s="658" t="s">
        <v>2434</v>
      </c>
      <c r="C719" s="658" t="s">
        <v>143</v>
      </c>
      <c r="D719" s="659" t="s">
        <v>2115</v>
      </c>
    </row>
    <row r="720" spans="1:4" ht="13.5" hidden="1">
      <c r="A720" s="658" t="s">
        <v>2436</v>
      </c>
      <c r="B720" s="658" t="s">
        <v>2437</v>
      </c>
      <c r="C720" s="658" t="s">
        <v>143</v>
      </c>
      <c r="D720" s="659" t="s">
        <v>6523</v>
      </c>
    </row>
    <row r="721" spans="1:4" ht="13.5" hidden="1">
      <c r="A721" s="658" t="s">
        <v>2439</v>
      </c>
      <c r="B721" s="658" t="s">
        <v>2440</v>
      </c>
      <c r="C721" s="658" t="s">
        <v>143</v>
      </c>
      <c r="D721" s="659" t="s">
        <v>63953</v>
      </c>
    </row>
    <row r="722" spans="1:4" ht="13.5" hidden="1">
      <c r="A722" s="658" t="s">
        <v>2442</v>
      </c>
      <c r="B722" s="658" t="s">
        <v>2443</v>
      </c>
      <c r="C722" s="658" t="s">
        <v>143</v>
      </c>
      <c r="D722" s="659" t="s">
        <v>11298</v>
      </c>
    </row>
    <row r="723" spans="1:4" ht="13.5" hidden="1">
      <c r="A723" s="658" t="s">
        <v>2445</v>
      </c>
      <c r="B723" s="658" t="s">
        <v>2446</v>
      </c>
      <c r="C723" s="658" t="s">
        <v>143</v>
      </c>
      <c r="D723" s="659" t="s">
        <v>63954</v>
      </c>
    </row>
    <row r="724" spans="1:4" ht="13.5" hidden="1">
      <c r="A724" s="658" t="s">
        <v>2448</v>
      </c>
      <c r="B724" s="658" t="s">
        <v>2449</v>
      </c>
      <c r="C724" s="658" t="s">
        <v>143</v>
      </c>
      <c r="D724" s="659" t="s">
        <v>63955</v>
      </c>
    </row>
    <row r="725" spans="1:4" ht="13.5" hidden="1">
      <c r="A725" s="658" t="s">
        <v>2451</v>
      </c>
      <c r="B725" s="658" t="s">
        <v>2452</v>
      </c>
      <c r="C725" s="658" t="s">
        <v>143</v>
      </c>
      <c r="D725" s="659" t="s">
        <v>63956</v>
      </c>
    </row>
    <row r="726" spans="1:4" ht="13.5" hidden="1">
      <c r="A726" s="658" t="s">
        <v>2454</v>
      </c>
      <c r="B726" s="658" t="s">
        <v>2455</v>
      </c>
      <c r="C726" s="658" t="s">
        <v>143</v>
      </c>
      <c r="D726" s="659" t="s">
        <v>12327</v>
      </c>
    </row>
    <row r="727" spans="1:4" ht="13.5" hidden="1">
      <c r="A727" s="658" t="s">
        <v>2457</v>
      </c>
      <c r="B727" s="658" t="s">
        <v>2458</v>
      </c>
      <c r="C727" s="658" t="s">
        <v>143</v>
      </c>
      <c r="D727" s="659" t="s">
        <v>63957</v>
      </c>
    </row>
    <row r="728" spans="1:4" ht="13.5" hidden="1">
      <c r="A728" s="658" t="s">
        <v>2460</v>
      </c>
      <c r="B728" s="658" t="s">
        <v>2461</v>
      </c>
      <c r="C728" s="658" t="s">
        <v>143</v>
      </c>
      <c r="D728" s="659" t="s">
        <v>63958</v>
      </c>
    </row>
    <row r="729" spans="1:4" ht="13.5" hidden="1">
      <c r="A729" s="658" t="s">
        <v>2463</v>
      </c>
      <c r="B729" s="658" t="s">
        <v>2464</v>
      </c>
      <c r="C729" s="658" t="s">
        <v>143</v>
      </c>
      <c r="D729" s="659" t="s">
        <v>63959</v>
      </c>
    </row>
    <row r="730" spans="1:4" ht="13.5" hidden="1">
      <c r="A730" s="658" t="s">
        <v>2466</v>
      </c>
      <c r="B730" s="658" t="s">
        <v>2467</v>
      </c>
      <c r="C730" s="658" t="s">
        <v>143</v>
      </c>
      <c r="D730" s="659" t="s">
        <v>63960</v>
      </c>
    </row>
    <row r="731" spans="1:4" ht="13.5" hidden="1">
      <c r="A731" s="658" t="s">
        <v>2469</v>
      </c>
      <c r="B731" s="658" t="s">
        <v>2470</v>
      </c>
      <c r="C731" s="658" t="s">
        <v>143</v>
      </c>
      <c r="D731" s="659" t="s">
        <v>63961</v>
      </c>
    </row>
    <row r="732" spans="1:4" ht="13.5" hidden="1">
      <c r="A732" s="658" t="s">
        <v>2472</v>
      </c>
      <c r="B732" s="658" t="s">
        <v>2473</v>
      </c>
      <c r="C732" s="658" t="s">
        <v>143</v>
      </c>
      <c r="D732" s="659" t="s">
        <v>63834</v>
      </c>
    </row>
    <row r="733" spans="1:4" ht="13.5" hidden="1">
      <c r="A733" s="658" t="s">
        <v>2475</v>
      </c>
      <c r="B733" s="658" t="s">
        <v>2476</v>
      </c>
      <c r="C733" s="658" t="s">
        <v>143</v>
      </c>
      <c r="D733" s="659" t="s">
        <v>16282</v>
      </c>
    </row>
    <row r="734" spans="1:4" ht="13.5" hidden="1">
      <c r="A734" s="658" t="s">
        <v>2478</v>
      </c>
      <c r="B734" s="658" t="s">
        <v>2479</v>
      </c>
      <c r="C734" s="658" t="s">
        <v>143</v>
      </c>
      <c r="D734" s="659" t="s">
        <v>12327</v>
      </c>
    </row>
    <row r="735" spans="1:4" ht="13.5" hidden="1">
      <c r="A735" s="658" t="s">
        <v>2480</v>
      </c>
      <c r="B735" s="658" t="s">
        <v>2481</v>
      </c>
      <c r="C735" s="658" t="s">
        <v>143</v>
      </c>
      <c r="D735" s="659" t="s">
        <v>63962</v>
      </c>
    </row>
    <row r="736" spans="1:4" ht="13.5" hidden="1">
      <c r="A736" s="658" t="s">
        <v>2483</v>
      </c>
      <c r="B736" s="658" t="s">
        <v>2484</v>
      </c>
      <c r="C736" s="658" t="s">
        <v>143</v>
      </c>
      <c r="D736" s="659" t="s">
        <v>3194</v>
      </c>
    </row>
    <row r="737" spans="1:4" ht="13.5" hidden="1">
      <c r="A737" s="658" t="s">
        <v>2486</v>
      </c>
      <c r="B737" s="658" t="s">
        <v>2487</v>
      </c>
      <c r="C737" s="658" t="s">
        <v>143</v>
      </c>
      <c r="D737" s="659" t="s">
        <v>63963</v>
      </c>
    </row>
    <row r="738" spans="1:4" ht="13.5" hidden="1">
      <c r="A738" s="658" t="s">
        <v>2489</v>
      </c>
      <c r="B738" s="658" t="s">
        <v>2490</v>
      </c>
      <c r="C738" s="658" t="s">
        <v>143</v>
      </c>
      <c r="D738" s="659" t="s">
        <v>63964</v>
      </c>
    </row>
    <row r="739" spans="1:4" ht="13.5" hidden="1">
      <c r="A739" s="658" t="s">
        <v>2492</v>
      </c>
      <c r="B739" s="658" t="s">
        <v>2493</v>
      </c>
      <c r="C739" s="658" t="s">
        <v>143</v>
      </c>
      <c r="D739" s="659" t="s">
        <v>63965</v>
      </c>
    </row>
    <row r="740" spans="1:4" ht="13.5" hidden="1">
      <c r="A740" s="658" t="s">
        <v>2495</v>
      </c>
      <c r="B740" s="658" t="s">
        <v>2496</v>
      </c>
      <c r="C740" s="658" t="s">
        <v>143</v>
      </c>
      <c r="D740" s="659" t="s">
        <v>63966</v>
      </c>
    </row>
    <row r="741" spans="1:4" ht="13.5" hidden="1">
      <c r="A741" s="658" t="s">
        <v>2498</v>
      </c>
      <c r="B741" s="658" t="s">
        <v>2499</v>
      </c>
      <c r="C741" s="658" t="s">
        <v>143</v>
      </c>
      <c r="D741" s="659" t="s">
        <v>20264</v>
      </c>
    </row>
    <row r="742" spans="1:4" ht="13.5" hidden="1">
      <c r="A742" s="658" t="s">
        <v>2501</v>
      </c>
      <c r="B742" s="658" t="s">
        <v>2502</v>
      </c>
      <c r="C742" s="658" t="s">
        <v>143</v>
      </c>
      <c r="D742" s="659" t="s">
        <v>2946</v>
      </c>
    </row>
    <row r="743" spans="1:4" ht="13.5" hidden="1">
      <c r="A743" s="658" t="s">
        <v>2504</v>
      </c>
      <c r="B743" s="658" t="s">
        <v>2505</v>
      </c>
      <c r="C743" s="658" t="s">
        <v>143</v>
      </c>
      <c r="D743" s="659" t="s">
        <v>63967</v>
      </c>
    </row>
    <row r="744" spans="1:4" ht="13.5" hidden="1">
      <c r="A744" s="658" t="s">
        <v>2507</v>
      </c>
      <c r="B744" s="658" t="s">
        <v>2508</v>
      </c>
      <c r="C744" s="658" t="s">
        <v>143</v>
      </c>
      <c r="D744" s="659" t="s">
        <v>18937</v>
      </c>
    </row>
    <row r="745" spans="1:4" ht="13.5" hidden="1">
      <c r="A745" s="658" t="s">
        <v>2510</v>
      </c>
      <c r="B745" s="658" t="s">
        <v>2511</v>
      </c>
      <c r="C745" s="658" t="s">
        <v>143</v>
      </c>
      <c r="D745" s="659" t="s">
        <v>3137</v>
      </c>
    </row>
    <row r="746" spans="1:4" ht="13.5" hidden="1">
      <c r="A746" s="658" t="s">
        <v>2513</v>
      </c>
      <c r="B746" s="658" t="s">
        <v>2514</v>
      </c>
      <c r="C746" s="658" t="s">
        <v>143</v>
      </c>
      <c r="D746" s="659" t="s">
        <v>3063</v>
      </c>
    </row>
    <row r="747" spans="1:4" ht="13.5" hidden="1">
      <c r="A747" s="658" t="s">
        <v>2515</v>
      </c>
      <c r="B747" s="658" t="s">
        <v>2516</v>
      </c>
      <c r="C747" s="658" t="s">
        <v>143</v>
      </c>
      <c r="D747" s="659" t="s">
        <v>63968</v>
      </c>
    </row>
    <row r="748" spans="1:4" ht="13.5" hidden="1">
      <c r="A748" s="658" t="s">
        <v>2518</v>
      </c>
      <c r="B748" s="658" t="s">
        <v>2519</v>
      </c>
      <c r="C748" s="658" t="s">
        <v>143</v>
      </c>
      <c r="D748" s="659" t="s">
        <v>2259</v>
      </c>
    </row>
    <row r="749" spans="1:4" ht="13.5" hidden="1">
      <c r="A749" s="658" t="s">
        <v>2520</v>
      </c>
      <c r="B749" s="658" t="s">
        <v>2521</v>
      </c>
      <c r="C749" s="658" t="s">
        <v>143</v>
      </c>
      <c r="D749" s="659" t="s">
        <v>63969</v>
      </c>
    </row>
    <row r="750" spans="1:4" ht="13.5" hidden="1">
      <c r="A750" s="658" t="s">
        <v>2523</v>
      </c>
      <c r="B750" s="658" t="s">
        <v>2524</v>
      </c>
      <c r="C750" s="658" t="s">
        <v>143</v>
      </c>
      <c r="D750" s="659" t="s">
        <v>63970</v>
      </c>
    </row>
    <row r="751" spans="1:4" ht="13.5" hidden="1">
      <c r="A751" s="658" t="s">
        <v>2526</v>
      </c>
      <c r="B751" s="658" t="s">
        <v>2527</v>
      </c>
      <c r="C751" s="658" t="s">
        <v>143</v>
      </c>
      <c r="D751" s="659" t="s">
        <v>63787</v>
      </c>
    </row>
    <row r="752" spans="1:4" ht="13.5" hidden="1">
      <c r="A752" s="658" t="s">
        <v>2529</v>
      </c>
      <c r="B752" s="658" t="s">
        <v>2530</v>
      </c>
      <c r="C752" s="658" t="s">
        <v>143</v>
      </c>
      <c r="D752" s="659" t="s">
        <v>63954</v>
      </c>
    </row>
    <row r="753" spans="1:4" ht="13.5" hidden="1">
      <c r="A753" s="658" t="s">
        <v>2531</v>
      </c>
      <c r="B753" s="658" t="s">
        <v>2532</v>
      </c>
      <c r="C753" s="658" t="s">
        <v>143</v>
      </c>
      <c r="D753" s="659" t="s">
        <v>63971</v>
      </c>
    </row>
    <row r="754" spans="1:4" ht="13.5" hidden="1">
      <c r="A754" s="658" t="s">
        <v>2534</v>
      </c>
      <c r="B754" s="658" t="s">
        <v>2535</v>
      </c>
      <c r="C754" s="658" t="s">
        <v>143</v>
      </c>
      <c r="D754" s="659" t="s">
        <v>63972</v>
      </c>
    </row>
    <row r="755" spans="1:4" ht="13.5" hidden="1">
      <c r="A755" s="658" t="s">
        <v>2536</v>
      </c>
      <c r="B755" s="658" t="s">
        <v>2537</v>
      </c>
      <c r="C755" s="658" t="s">
        <v>143</v>
      </c>
      <c r="D755" s="659" t="s">
        <v>63973</v>
      </c>
    </row>
    <row r="756" spans="1:4" ht="13.5" hidden="1">
      <c r="A756" s="658" t="s">
        <v>2539</v>
      </c>
      <c r="B756" s="658" t="s">
        <v>2540</v>
      </c>
      <c r="C756" s="658" t="s">
        <v>143</v>
      </c>
      <c r="D756" s="659" t="s">
        <v>63974</v>
      </c>
    </row>
    <row r="757" spans="1:4" ht="13.5" hidden="1">
      <c r="A757" s="658" t="s">
        <v>2542</v>
      </c>
      <c r="B757" s="658" t="s">
        <v>2543</v>
      </c>
      <c r="C757" s="658" t="s">
        <v>143</v>
      </c>
      <c r="D757" s="659" t="s">
        <v>1192</v>
      </c>
    </row>
    <row r="758" spans="1:4" ht="13.5" hidden="1">
      <c r="A758" s="658" t="s">
        <v>2545</v>
      </c>
      <c r="B758" s="658" t="s">
        <v>2546</v>
      </c>
      <c r="C758" s="658" t="s">
        <v>143</v>
      </c>
      <c r="D758" s="659" t="s">
        <v>63975</v>
      </c>
    </row>
    <row r="759" spans="1:4" ht="13.5" hidden="1">
      <c r="A759" s="658" t="s">
        <v>2548</v>
      </c>
      <c r="B759" s="658" t="s">
        <v>2549</v>
      </c>
      <c r="C759" s="658" t="s">
        <v>143</v>
      </c>
      <c r="D759" s="659" t="s">
        <v>63976</v>
      </c>
    </row>
    <row r="760" spans="1:4" ht="13.5" hidden="1">
      <c r="A760" s="658" t="s">
        <v>2551</v>
      </c>
      <c r="B760" s="658" t="s">
        <v>2552</v>
      </c>
      <c r="C760" s="658" t="s">
        <v>143</v>
      </c>
      <c r="D760" s="659" t="s">
        <v>2626</v>
      </c>
    </row>
    <row r="761" spans="1:4" ht="13.5" hidden="1">
      <c r="A761" s="658" t="s">
        <v>2554</v>
      </c>
      <c r="B761" s="658" t="s">
        <v>63977</v>
      </c>
      <c r="C761" s="658" t="s">
        <v>143</v>
      </c>
      <c r="D761" s="659" t="s">
        <v>63978</v>
      </c>
    </row>
    <row r="762" spans="1:4" ht="13.5" hidden="1">
      <c r="A762" s="658" t="s">
        <v>2557</v>
      </c>
      <c r="B762" s="658" t="s">
        <v>63979</v>
      </c>
      <c r="C762" s="658" t="s">
        <v>143</v>
      </c>
      <c r="D762" s="659" t="s">
        <v>2100</v>
      </c>
    </row>
    <row r="763" spans="1:4" ht="13.5" hidden="1">
      <c r="A763" s="658" t="s">
        <v>2560</v>
      </c>
      <c r="B763" s="658" t="s">
        <v>63980</v>
      </c>
      <c r="C763" s="658" t="s">
        <v>143</v>
      </c>
      <c r="D763" s="659" t="s">
        <v>2064</v>
      </c>
    </row>
    <row r="764" spans="1:4" ht="13.5" hidden="1">
      <c r="A764" s="658" t="s">
        <v>2563</v>
      </c>
      <c r="B764" s="658" t="s">
        <v>63981</v>
      </c>
      <c r="C764" s="658" t="s">
        <v>143</v>
      </c>
      <c r="D764" s="659" t="s">
        <v>561</v>
      </c>
    </row>
    <row r="765" spans="1:4" ht="13.5" hidden="1">
      <c r="A765" s="658" t="s">
        <v>2566</v>
      </c>
      <c r="B765" s="658" t="s">
        <v>63982</v>
      </c>
      <c r="C765" s="658" t="s">
        <v>143</v>
      </c>
      <c r="D765" s="659" t="s">
        <v>3315</v>
      </c>
    </row>
    <row r="766" spans="1:4" ht="13.5" hidden="1">
      <c r="A766" s="658" t="s">
        <v>2569</v>
      </c>
      <c r="B766" s="658" t="s">
        <v>63983</v>
      </c>
      <c r="C766" s="658" t="s">
        <v>143</v>
      </c>
      <c r="D766" s="659" t="s">
        <v>2112</v>
      </c>
    </row>
    <row r="767" spans="1:4" ht="13.5" hidden="1">
      <c r="A767" s="658" t="s">
        <v>2572</v>
      </c>
      <c r="B767" s="658" t="s">
        <v>63984</v>
      </c>
      <c r="C767" s="658" t="s">
        <v>143</v>
      </c>
      <c r="D767" s="659" t="s">
        <v>2583</v>
      </c>
    </row>
    <row r="768" spans="1:4" ht="13.5" hidden="1">
      <c r="A768" s="658" t="s">
        <v>2574</v>
      </c>
      <c r="B768" s="658" t="s">
        <v>63985</v>
      </c>
      <c r="C768" s="658" t="s">
        <v>143</v>
      </c>
      <c r="D768" s="659" t="s">
        <v>63986</v>
      </c>
    </row>
    <row r="769" spans="1:4" ht="13.5" hidden="1">
      <c r="A769" s="658" t="s">
        <v>2577</v>
      </c>
      <c r="B769" s="658" t="s">
        <v>63987</v>
      </c>
      <c r="C769" s="658" t="s">
        <v>143</v>
      </c>
      <c r="D769" s="659" t="s">
        <v>612</v>
      </c>
    </row>
    <row r="770" spans="1:4" ht="13.5" hidden="1">
      <c r="A770" s="658" t="s">
        <v>2579</v>
      </c>
      <c r="B770" s="658" t="s">
        <v>63988</v>
      </c>
      <c r="C770" s="658" t="s">
        <v>143</v>
      </c>
      <c r="D770" s="659" t="s">
        <v>2399</v>
      </c>
    </row>
    <row r="771" spans="1:4" ht="13.5" hidden="1">
      <c r="A771" s="658" t="s">
        <v>2581</v>
      </c>
      <c r="B771" s="658" t="s">
        <v>63989</v>
      </c>
      <c r="C771" s="658" t="s">
        <v>143</v>
      </c>
      <c r="D771" s="659" t="s">
        <v>63990</v>
      </c>
    </row>
    <row r="772" spans="1:4" ht="13.5" hidden="1">
      <c r="A772" s="658" t="s">
        <v>2584</v>
      </c>
      <c r="B772" s="658" t="s">
        <v>63991</v>
      </c>
      <c r="C772" s="658" t="s">
        <v>143</v>
      </c>
      <c r="D772" s="659" t="s">
        <v>1803</v>
      </c>
    </row>
    <row r="773" spans="1:4" ht="13.5" hidden="1">
      <c r="A773" s="658" t="s">
        <v>2587</v>
      </c>
      <c r="B773" s="658" t="s">
        <v>63992</v>
      </c>
      <c r="C773" s="658" t="s">
        <v>143</v>
      </c>
      <c r="D773" s="659" t="s">
        <v>2025</v>
      </c>
    </row>
    <row r="774" spans="1:4" ht="13.5" hidden="1">
      <c r="A774" s="658" t="s">
        <v>2590</v>
      </c>
      <c r="B774" s="658" t="s">
        <v>63993</v>
      </c>
      <c r="C774" s="658" t="s">
        <v>143</v>
      </c>
      <c r="D774" s="659" t="s">
        <v>2668</v>
      </c>
    </row>
    <row r="775" spans="1:4" ht="13.5" hidden="1">
      <c r="A775" s="658" t="s">
        <v>2593</v>
      </c>
      <c r="B775" s="658" t="s">
        <v>63994</v>
      </c>
      <c r="C775" s="658" t="s">
        <v>143</v>
      </c>
      <c r="D775" s="659" t="s">
        <v>3117</v>
      </c>
    </row>
    <row r="776" spans="1:4" ht="13.5" hidden="1">
      <c r="A776" s="658" t="s">
        <v>2596</v>
      </c>
      <c r="B776" s="658" t="s">
        <v>63995</v>
      </c>
      <c r="C776" s="658" t="s">
        <v>143</v>
      </c>
      <c r="D776" s="659" t="s">
        <v>19092</v>
      </c>
    </row>
    <row r="777" spans="1:4" ht="13.5" hidden="1">
      <c r="A777" s="658" t="s">
        <v>2599</v>
      </c>
      <c r="B777" s="658" t="s">
        <v>2600</v>
      </c>
      <c r="C777" s="658" t="s">
        <v>143</v>
      </c>
      <c r="D777" s="659" t="s">
        <v>18900</v>
      </c>
    </row>
    <row r="778" spans="1:4" ht="13.5" hidden="1">
      <c r="A778" s="658" t="s">
        <v>2602</v>
      </c>
      <c r="B778" s="658" t="s">
        <v>2603</v>
      </c>
      <c r="C778" s="658" t="s">
        <v>143</v>
      </c>
      <c r="D778" s="659" t="s">
        <v>3434</v>
      </c>
    </row>
    <row r="779" spans="1:4" ht="13.5" hidden="1">
      <c r="A779" s="658" t="s">
        <v>2604</v>
      </c>
      <c r="B779" s="658" t="s">
        <v>2605</v>
      </c>
      <c r="C779" s="658" t="s">
        <v>143</v>
      </c>
      <c r="D779" s="659" t="s">
        <v>15395</v>
      </c>
    </row>
    <row r="780" spans="1:4" ht="13.5" hidden="1">
      <c r="A780" s="658" t="s">
        <v>2607</v>
      </c>
      <c r="B780" s="658" t="s">
        <v>2608</v>
      </c>
      <c r="C780" s="658" t="s">
        <v>143</v>
      </c>
      <c r="D780" s="659" t="s">
        <v>18686</v>
      </c>
    </row>
    <row r="781" spans="1:4" ht="13.5" hidden="1">
      <c r="A781" s="658" t="s">
        <v>2610</v>
      </c>
      <c r="B781" s="658" t="s">
        <v>2611</v>
      </c>
      <c r="C781" s="658" t="s">
        <v>143</v>
      </c>
      <c r="D781" s="659" t="s">
        <v>63996</v>
      </c>
    </row>
    <row r="782" spans="1:4" ht="13.5" hidden="1">
      <c r="A782" s="658" t="s">
        <v>2613</v>
      </c>
      <c r="B782" s="658" t="s">
        <v>2614</v>
      </c>
      <c r="C782" s="658" t="s">
        <v>143</v>
      </c>
      <c r="D782" s="659" t="s">
        <v>18841</v>
      </c>
    </row>
    <row r="783" spans="1:4" ht="13.5" hidden="1">
      <c r="A783" s="658" t="s">
        <v>2616</v>
      </c>
      <c r="B783" s="658" t="s">
        <v>2617</v>
      </c>
      <c r="C783" s="658" t="s">
        <v>143</v>
      </c>
      <c r="D783" s="659" t="s">
        <v>354</v>
      </c>
    </row>
    <row r="784" spans="1:4" ht="13.5" hidden="1">
      <c r="A784" s="658" t="s">
        <v>2619</v>
      </c>
      <c r="B784" s="658" t="s">
        <v>2620</v>
      </c>
      <c r="C784" s="658" t="s">
        <v>143</v>
      </c>
      <c r="D784" s="659" t="s">
        <v>18686</v>
      </c>
    </row>
    <row r="785" spans="1:4" ht="13.5" hidden="1">
      <c r="A785" s="658" t="s">
        <v>2621</v>
      </c>
      <c r="B785" s="658" t="s">
        <v>2622</v>
      </c>
      <c r="C785" s="658" t="s">
        <v>143</v>
      </c>
      <c r="D785" s="659" t="s">
        <v>2028</v>
      </c>
    </row>
    <row r="786" spans="1:4" ht="13.5" hidden="1">
      <c r="A786" s="658" t="s">
        <v>2624</v>
      </c>
      <c r="B786" s="658" t="s">
        <v>2625</v>
      </c>
      <c r="C786" s="658" t="s">
        <v>143</v>
      </c>
      <c r="D786" s="659" t="s">
        <v>1821</v>
      </c>
    </row>
    <row r="787" spans="1:4" ht="13.5" hidden="1">
      <c r="A787" s="658" t="s">
        <v>2627</v>
      </c>
      <c r="B787" s="658" t="s">
        <v>63997</v>
      </c>
      <c r="C787" s="658" t="s">
        <v>143</v>
      </c>
      <c r="D787" s="659" t="s">
        <v>1960</v>
      </c>
    </row>
    <row r="788" spans="1:4" ht="13.5" hidden="1">
      <c r="A788" s="658" t="s">
        <v>2630</v>
      </c>
      <c r="B788" s="658" t="s">
        <v>63998</v>
      </c>
      <c r="C788" s="658" t="s">
        <v>143</v>
      </c>
      <c r="D788" s="659" t="s">
        <v>2233</v>
      </c>
    </row>
    <row r="789" spans="1:4" ht="13.5" hidden="1">
      <c r="A789" s="658" t="s">
        <v>2632</v>
      </c>
      <c r="B789" s="658" t="s">
        <v>63999</v>
      </c>
      <c r="C789" s="658" t="s">
        <v>143</v>
      </c>
      <c r="D789" s="659" t="s">
        <v>19162</v>
      </c>
    </row>
    <row r="790" spans="1:4" ht="13.5" hidden="1">
      <c r="A790" s="658" t="s">
        <v>2634</v>
      </c>
      <c r="B790" s="658" t="s">
        <v>64000</v>
      </c>
      <c r="C790" s="658" t="s">
        <v>143</v>
      </c>
      <c r="D790" s="659" t="s">
        <v>17086</v>
      </c>
    </row>
    <row r="791" spans="1:4" ht="13.5" hidden="1">
      <c r="A791" s="658" t="s">
        <v>2637</v>
      </c>
      <c r="B791" s="658" t="s">
        <v>2638</v>
      </c>
      <c r="C791" s="658" t="s">
        <v>143</v>
      </c>
      <c r="D791" s="659" t="s">
        <v>64001</v>
      </c>
    </row>
    <row r="792" spans="1:4" ht="13.5" hidden="1">
      <c r="A792" s="658" t="s">
        <v>2640</v>
      </c>
      <c r="B792" s="658" t="s">
        <v>2641</v>
      </c>
      <c r="C792" s="658" t="s">
        <v>143</v>
      </c>
      <c r="D792" s="659" t="s">
        <v>64002</v>
      </c>
    </row>
    <row r="793" spans="1:4" ht="13.5" hidden="1">
      <c r="A793" s="658" t="s">
        <v>2642</v>
      </c>
      <c r="B793" s="658" t="s">
        <v>2643</v>
      </c>
      <c r="C793" s="658" t="s">
        <v>143</v>
      </c>
      <c r="D793" s="659" t="s">
        <v>64003</v>
      </c>
    </row>
    <row r="794" spans="1:4" ht="13.5" hidden="1">
      <c r="A794" s="658" t="s">
        <v>2645</v>
      </c>
      <c r="B794" s="658" t="s">
        <v>2646</v>
      </c>
      <c r="C794" s="658" t="s">
        <v>143</v>
      </c>
      <c r="D794" s="659" t="s">
        <v>64004</v>
      </c>
    </row>
    <row r="795" spans="1:4" ht="13.5" hidden="1">
      <c r="A795" s="658" t="s">
        <v>2648</v>
      </c>
      <c r="B795" s="658" t="s">
        <v>2649</v>
      </c>
      <c r="C795" s="658" t="s">
        <v>143</v>
      </c>
      <c r="D795" s="659" t="s">
        <v>64005</v>
      </c>
    </row>
    <row r="796" spans="1:4" ht="13.5" hidden="1">
      <c r="A796" s="658" t="s">
        <v>2651</v>
      </c>
      <c r="B796" s="658" t="s">
        <v>2652</v>
      </c>
      <c r="C796" s="658" t="s">
        <v>143</v>
      </c>
      <c r="D796" s="659" t="s">
        <v>17836</v>
      </c>
    </row>
    <row r="797" spans="1:4" ht="13.5" hidden="1">
      <c r="A797" s="658" t="s">
        <v>2654</v>
      </c>
      <c r="B797" s="658" t="s">
        <v>2655</v>
      </c>
      <c r="C797" s="658" t="s">
        <v>143</v>
      </c>
      <c r="D797" s="659" t="s">
        <v>64006</v>
      </c>
    </row>
    <row r="798" spans="1:4" ht="13.5" hidden="1">
      <c r="A798" s="658" t="s">
        <v>2657</v>
      </c>
      <c r="B798" s="658" t="s">
        <v>2658</v>
      </c>
      <c r="C798" s="658" t="s">
        <v>143</v>
      </c>
      <c r="D798" s="659" t="s">
        <v>64007</v>
      </c>
    </row>
    <row r="799" spans="1:4" ht="13.5" hidden="1">
      <c r="A799" s="658" t="s">
        <v>2660</v>
      </c>
      <c r="B799" s="658" t="s">
        <v>2661</v>
      </c>
      <c r="C799" s="658" t="s">
        <v>143</v>
      </c>
      <c r="D799" s="659" t="s">
        <v>64008</v>
      </c>
    </row>
    <row r="800" spans="1:4" ht="13.5" hidden="1">
      <c r="A800" s="658" t="s">
        <v>2663</v>
      </c>
      <c r="B800" s="658" t="s">
        <v>2664</v>
      </c>
      <c r="C800" s="658" t="s">
        <v>143</v>
      </c>
      <c r="D800" s="659" t="s">
        <v>13274</v>
      </c>
    </row>
    <row r="801" spans="1:4" ht="13.5" hidden="1">
      <c r="A801" s="658" t="s">
        <v>2666</v>
      </c>
      <c r="B801" s="658" t="s">
        <v>2667</v>
      </c>
      <c r="C801" s="658" t="s">
        <v>143</v>
      </c>
      <c r="D801" s="659" t="s">
        <v>19984</v>
      </c>
    </row>
    <row r="802" spans="1:4" ht="13.5" hidden="1">
      <c r="A802" s="658" t="s">
        <v>2669</v>
      </c>
      <c r="B802" s="658" t="s">
        <v>2670</v>
      </c>
      <c r="C802" s="658" t="s">
        <v>143</v>
      </c>
      <c r="D802" s="659" t="s">
        <v>2559</v>
      </c>
    </row>
    <row r="803" spans="1:4" ht="13.5" hidden="1">
      <c r="A803" s="658" t="s">
        <v>2672</v>
      </c>
      <c r="B803" s="658" t="s">
        <v>2673</v>
      </c>
      <c r="C803" s="658" t="s">
        <v>143</v>
      </c>
      <c r="D803" s="659" t="s">
        <v>64009</v>
      </c>
    </row>
    <row r="804" spans="1:4" ht="13.5" hidden="1">
      <c r="A804" s="658" t="s">
        <v>2675</v>
      </c>
      <c r="B804" s="658" t="s">
        <v>2676</v>
      </c>
      <c r="C804" s="658" t="s">
        <v>143</v>
      </c>
      <c r="D804" s="659" t="s">
        <v>1818</v>
      </c>
    </row>
    <row r="805" spans="1:4" ht="13.5" hidden="1">
      <c r="A805" s="658" t="s">
        <v>2678</v>
      </c>
      <c r="B805" s="658" t="s">
        <v>2679</v>
      </c>
      <c r="C805" s="658" t="s">
        <v>143</v>
      </c>
      <c r="D805" s="659" t="s">
        <v>10976</v>
      </c>
    </row>
    <row r="806" spans="1:4" ht="13.5" hidden="1">
      <c r="A806" s="658" t="s">
        <v>2681</v>
      </c>
      <c r="B806" s="658" t="s">
        <v>2682</v>
      </c>
      <c r="C806" s="658" t="s">
        <v>143</v>
      </c>
      <c r="D806" s="659" t="s">
        <v>63968</v>
      </c>
    </row>
    <row r="807" spans="1:4" ht="13.5" hidden="1">
      <c r="A807" s="658" t="s">
        <v>2684</v>
      </c>
      <c r="B807" s="658" t="s">
        <v>2685</v>
      </c>
      <c r="C807" s="658" t="s">
        <v>143</v>
      </c>
      <c r="D807" s="659" t="s">
        <v>64010</v>
      </c>
    </row>
    <row r="808" spans="1:4" ht="13.5" hidden="1">
      <c r="A808" s="658" t="s">
        <v>2687</v>
      </c>
      <c r="B808" s="658" t="s">
        <v>2688</v>
      </c>
      <c r="C808" s="658" t="s">
        <v>143</v>
      </c>
      <c r="D808" s="659" t="s">
        <v>64011</v>
      </c>
    </row>
    <row r="809" spans="1:4" ht="13.5" hidden="1">
      <c r="A809" s="658" t="s">
        <v>2690</v>
      </c>
      <c r="B809" s="658" t="s">
        <v>2691</v>
      </c>
      <c r="C809" s="658" t="s">
        <v>143</v>
      </c>
      <c r="D809" s="659" t="s">
        <v>63498</v>
      </c>
    </row>
    <row r="810" spans="1:4" ht="13.5" hidden="1">
      <c r="A810" s="658" t="s">
        <v>2693</v>
      </c>
      <c r="B810" s="658" t="s">
        <v>2694</v>
      </c>
      <c r="C810" s="658" t="s">
        <v>143</v>
      </c>
      <c r="D810" s="659" t="s">
        <v>11244</v>
      </c>
    </row>
    <row r="811" spans="1:4" ht="13.5" hidden="1">
      <c r="A811" s="658" t="s">
        <v>2696</v>
      </c>
      <c r="B811" s="658" t="s">
        <v>2697</v>
      </c>
      <c r="C811" s="658" t="s">
        <v>143</v>
      </c>
      <c r="D811" s="659" t="s">
        <v>64012</v>
      </c>
    </row>
    <row r="812" spans="1:4" ht="13.5" hidden="1">
      <c r="A812" s="658" t="s">
        <v>2699</v>
      </c>
      <c r="B812" s="658" t="s">
        <v>2700</v>
      </c>
      <c r="C812" s="658" t="s">
        <v>143</v>
      </c>
      <c r="D812" s="659" t="s">
        <v>64013</v>
      </c>
    </row>
    <row r="813" spans="1:4" ht="13.5" hidden="1">
      <c r="A813" s="658" t="s">
        <v>2702</v>
      </c>
      <c r="B813" s="658" t="s">
        <v>2703</v>
      </c>
      <c r="C813" s="658" t="s">
        <v>143</v>
      </c>
      <c r="D813" s="659" t="s">
        <v>64014</v>
      </c>
    </row>
    <row r="814" spans="1:4" ht="13.5" hidden="1">
      <c r="A814" s="658" t="s">
        <v>2705</v>
      </c>
      <c r="B814" s="658" t="s">
        <v>2706</v>
      </c>
      <c r="C814" s="658" t="s">
        <v>143</v>
      </c>
      <c r="D814" s="659" t="s">
        <v>64015</v>
      </c>
    </row>
    <row r="815" spans="1:4" ht="13.5" hidden="1">
      <c r="A815" s="658" t="s">
        <v>2708</v>
      </c>
      <c r="B815" s="658" t="s">
        <v>2709</v>
      </c>
      <c r="C815" s="658" t="s">
        <v>143</v>
      </c>
      <c r="D815" s="659" t="s">
        <v>11597</v>
      </c>
    </row>
    <row r="816" spans="1:4" ht="13.5" hidden="1">
      <c r="A816" s="658" t="s">
        <v>2711</v>
      </c>
      <c r="B816" s="658" t="s">
        <v>2712</v>
      </c>
      <c r="C816" s="658" t="s">
        <v>143</v>
      </c>
      <c r="D816" s="659" t="s">
        <v>64016</v>
      </c>
    </row>
    <row r="817" spans="1:4" ht="13.5" hidden="1">
      <c r="A817" s="658" t="s">
        <v>2714</v>
      </c>
      <c r="B817" s="658" t="s">
        <v>2715</v>
      </c>
      <c r="C817" s="658" t="s">
        <v>143</v>
      </c>
      <c r="D817" s="659" t="s">
        <v>64017</v>
      </c>
    </row>
    <row r="818" spans="1:4" ht="13.5" hidden="1">
      <c r="A818" s="658" t="s">
        <v>2717</v>
      </c>
      <c r="B818" s="658" t="s">
        <v>2718</v>
      </c>
      <c r="C818" s="658" t="s">
        <v>143</v>
      </c>
      <c r="D818" s="659" t="s">
        <v>64018</v>
      </c>
    </row>
    <row r="819" spans="1:4" ht="13.5" hidden="1">
      <c r="A819" s="658" t="s">
        <v>2720</v>
      </c>
      <c r="B819" s="658" t="s">
        <v>2721</v>
      </c>
      <c r="C819" s="658" t="s">
        <v>143</v>
      </c>
      <c r="D819" s="659" t="s">
        <v>64019</v>
      </c>
    </row>
    <row r="820" spans="1:4" ht="13.5" hidden="1">
      <c r="A820" s="658" t="s">
        <v>2723</v>
      </c>
      <c r="B820" s="658" t="s">
        <v>2724</v>
      </c>
      <c r="C820" s="658" t="s">
        <v>143</v>
      </c>
      <c r="D820" s="659" t="s">
        <v>612</v>
      </c>
    </row>
    <row r="821" spans="1:4" ht="13.5" hidden="1">
      <c r="A821" s="658" t="s">
        <v>2726</v>
      </c>
      <c r="B821" s="658" t="s">
        <v>2727</v>
      </c>
      <c r="C821" s="658" t="s">
        <v>143</v>
      </c>
      <c r="D821" s="659" t="s">
        <v>64020</v>
      </c>
    </row>
    <row r="822" spans="1:4" ht="13.5" hidden="1">
      <c r="A822" s="658" t="s">
        <v>2729</v>
      </c>
      <c r="B822" s="658" t="s">
        <v>2730</v>
      </c>
      <c r="C822" s="658" t="s">
        <v>143</v>
      </c>
      <c r="D822" s="659" t="s">
        <v>15631</v>
      </c>
    </row>
    <row r="823" spans="1:4" ht="13.5" hidden="1">
      <c r="A823" s="658" t="s">
        <v>2732</v>
      </c>
      <c r="B823" s="658" t="s">
        <v>2733</v>
      </c>
      <c r="C823" s="658" t="s">
        <v>143</v>
      </c>
      <c r="D823" s="659" t="s">
        <v>1969</v>
      </c>
    </row>
    <row r="824" spans="1:4" ht="13.5" hidden="1">
      <c r="A824" s="658" t="s">
        <v>2734</v>
      </c>
      <c r="B824" s="658" t="s">
        <v>2735</v>
      </c>
      <c r="C824" s="658" t="s">
        <v>143</v>
      </c>
      <c r="D824" s="659" t="s">
        <v>2233</v>
      </c>
    </row>
    <row r="825" spans="1:4" ht="13.5" hidden="1">
      <c r="A825" s="658" t="s">
        <v>2736</v>
      </c>
      <c r="B825" s="658" t="s">
        <v>64021</v>
      </c>
      <c r="C825" s="658" t="s">
        <v>143</v>
      </c>
      <c r="D825" s="659" t="s">
        <v>6509</v>
      </c>
    </row>
    <row r="826" spans="1:4" ht="13.5" hidden="1">
      <c r="A826" s="658" t="s">
        <v>2739</v>
      </c>
      <c r="B826" s="658" t="s">
        <v>64022</v>
      </c>
      <c r="C826" s="658" t="s">
        <v>143</v>
      </c>
      <c r="D826" s="659" t="s">
        <v>1821</v>
      </c>
    </row>
    <row r="827" spans="1:4" ht="13.5" hidden="1">
      <c r="A827" s="658" t="s">
        <v>2742</v>
      </c>
      <c r="B827" s="658" t="s">
        <v>64023</v>
      </c>
      <c r="C827" s="658" t="s">
        <v>143</v>
      </c>
      <c r="D827" s="659" t="s">
        <v>19405</v>
      </c>
    </row>
    <row r="828" spans="1:4" ht="13.5" hidden="1">
      <c r="A828" s="658" t="s">
        <v>2745</v>
      </c>
      <c r="B828" s="658" t="s">
        <v>64024</v>
      </c>
      <c r="C828" s="658" t="s">
        <v>143</v>
      </c>
      <c r="D828" s="659" t="s">
        <v>64025</v>
      </c>
    </row>
    <row r="829" spans="1:4" ht="13.5" hidden="1">
      <c r="A829" s="658" t="s">
        <v>2747</v>
      </c>
      <c r="B829" s="658" t="s">
        <v>2748</v>
      </c>
      <c r="C829" s="658" t="s">
        <v>143</v>
      </c>
      <c r="D829" s="659" t="s">
        <v>9782</v>
      </c>
    </row>
    <row r="830" spans="1:4" ht="13.5" hidden="1">
      <c r="A830" s="658" t="s">
        <v>2750</v>
      </c>
      <c r="B830" s="658" t="s">
        <v>2751</v>
      </c>
      <c r="C830" s="658" t="s">
        <v>143</v>
      </c>
      <c r="D830" s="659" t="s">
        <v>15767</v>
      </c>
    </row>
    <row r="831" spans="1:4" ht="13.5" hidden="1">
      <c r="A831" s="658" t="s">
        <v>2753</v>
      </c>
      <c r="B831" s="658" t="s">
        <v>2754</v>
      </c>
      <c r="C831" s="658" t="s">
        <v>143</v>
      </c>
      <c r="D831" s="659" t="s">
        <v>8346</v>
      </c>
    </row>
    <row r="832" spans="1:4" ht="13.5" hidden="1">
      <c r="A832" s="658" t="s">
        <v>2756</v>
      </c>
      <c r="B832" s="658" t="s">
        <v>2757</v>
      </c>
      <c r="C832" s="658" t="s">
        <v>143</v>
      </c>
      <c r="D832" s="659" t="s">
        <v>64026</v>
      </c>
    </row>
    <row r="833" spans="1:4" ht="13.5" hidden="1">
      <c r="A833" s="658" t="s">
        <v>2759</v>
      </c>
      <c r="B833" s="658" t="s">
        <v>2760</v>
      </c>
      <c r="C833" s="658" t="s">
        <v>143</v>
      </c>
      <c r="D833" s="659" t="s">
        <v>64027</v>
      </c>
    </row>
    <row r="834" spans="1:4" ht="13.5" hidden="1">
      <c r="A834" s="658" t="s">
        <v>2762</v>
      </c>
      <c r="B834" s="658" t="s">
        <v>2763</v>
      </c>
      <c r="C834" s="658" t="s">
        <v>143</v>
      </c>
      <c r="D834" s="659" t="s">
        <v>15802</v>
      </c>
    </row>
    <row r="835" spans="1:4" ht="13.5" hidden="1">
      <c r="A835" s="658" t="s">
        <v>2765</v>
      </c>
      <c r="B835" s="658" t="s">
        <v>2766</v>
      </c>
      <c r="C835" s="658" t="s">
        <v>143</v>
      </c>
      <c r="D835" s="659" t="s">
        <v>64028</v>
      </c>
    </row>
    <row r="836" spans="1:4" ht="13.5" hidden="1">
      <c r="A836" s="658" t="s">
        <v>2768</v>
      </c>
      <c r="B836" s="658" t="s">
        <v>2769</v>
      </c>
      <c r="C836" s="658" t="s">
        <v>143</v>
      </c>
      <c r="D836" s="659" t="s">
        <v>64029</v>
      </c>
    </row>
    <row r="837" spans="1:4" ht="13.5" hidden="1">
      <c r="A837" s="658" t="s">
        <v>2771</v>
      </c>
      <c r="B837" s="658" t="s">
        <v>2772</v>
      </c>
      <c r="C837" s="658" t="s">
        <v>143</v>
      </c>
      <c r="D837" s="659" t="s">
        <v>64030</v>
      </c>
    </row>
    <row r="838" spans="1:4" ht="13.5" hidden="1">
      <c r="A838" s="658" t="s">
        <v>2773</v>
      </c>
      <c r="B838" s="658" t="s">
        <v>2774</v>
      </c>
      <c r="C838" s="658" t="s">
        <v>143</v>
      </c>
      <c r="D838" s="659" t="s">
        <v>17034</v>
      </c>
    </row>
    <row r="839" spans="1:4" ht="13.5" hidden="1">
      <c r="A839" s="658" t="s">
        <v>2776</v>
      </c>
      <c r="B839" s="658" t="s">
        <v>2777</v>
      </c>
      <c r="C839" s="658" t="s">
        <v>143</v>
      </c>
      <c r="D839" s="659" t="s">
        <v>2185</v>
      </c>
    </row>
    <row r="840" spans="1:4" ht="13.5" hidden="1">
      <c r="A840" s="658" t="s">
        <v>2779</v>
      </c>
      <c r="B840" s="658" t="s">
        <v>2780</v>
      </c>
      <c r="C840" s="658" t="s">
        <v>143</v>
      </c>
      <c r="D840" s="659" t="s">
        <v>11690</v>
      </c>
    </row>
    <row r="841" spans="1:4" ht="13.5" hidden="1">
      <c r="A841" s="658" t="s">
        <v>2782</v>
      </c>
      <c r="B841" s="658" t="s">
        <v>2783</v>
      </c>
      <c r="C841" s="658" t="s">
        <v>143</v>
      </c>
      <c r="D841" s="659" t="s">
        <v>64031</v>
      </c>
    </row>
    <row r="842" spans="1:4" ht="13.5" hidden="1">
      <c r="A842" s="658" t="s">
        <v>2785</v>
      </c>
      <c r="B842" s="658" t="s">
        <v>2786</v>
      </c>
      <c r="C842" s="658" t="s">
        <v>143</v>
      </c>
      <c r="D842" s="659" t="s">
        <v>64032</v>
      </c>
    </row>
    <row r="843" spans="1:4" ht="13.5" hidden="1">
      <c r="A843" s="658" t="s">
        <v>2788</v>
      </c>
      <c r="B843" s="658" t="s">
        <v>64033</v>
      </c>
      <c r="C843" s="658" t="s">
        <v>143</v>
      </c>
      <c r="D843" s="659" t="s">
        <v>19204</v>
      </c>
    </row>
    <row r="844" spans="1:4" ht="13.5" hidden="1">
      <c r="A844" s="658" t="s">
        <v>2791</v>
      </c>
      <c r="B844" s="658" t="s">
        <v>64034</v>
      </c>
      <c r="C844" s="658" t="s">
        <v>143</v>
      </c>
      <c r="D844" s="659" t="s">
        <v>1960</v>
      </c>
    </row>
    <row r="845" spans="1:4" ht="13.5" hidden="1">
      <c r="A845" s="658" t="s">
        <v>2794</v>
      </c>
      <c r="B845" s="658" t="s">
        <v>64035</v>
      </c>
      <c r="C845" s="658" t="s">
        <v>143</v>
      </c>
      <c r="D845" s="659" t="s">
        <v>64036</v>
      </c>
    </row>
    <row r="846" spans="1:4" ht="13.5" hidden="1">
      <c r="A846" s="658" t="s">
        <v>2797</v>
      </c>
      <c r="B846" s="658" t="s">
        <v>64037</v>
      </c>
      <c r="C846" s="658" t="s">
        <v>143</v>
      </c>
      <c r="D846" s="659" t="s">
        <v>3177</v>
      </c>
    </row>
    <row r="847" spans="1:4" ht="13.5" hidden="1">
      <c r="A847" s="658" t="s">
        <v>2800</v>
      </c>
      <c r="B847" s="658" t="s">
        <v>2801</v>
      </c>
      <c r="C847" s="658" t="s">
        <v>143</v>
      </c>
      <c r="D847" s="659" t="s">
        <v>64038</v>
      </c>
    </row>
    <row r="848" spans="1:4" ht="13.5" hidden="1">
      <c r="A848" s="658" t="s">
        <v>2803</v>
      </c>
      <c r="B848" s="658" t="s">
        <v>2804</v>
      </c>
      <c r="C848" s="658" t="s">
        <v>143</v>
      </c>
      <c r="D848" s="659" t="s">
        <v>64039</v>
      </c>
    </row>
    <row r="849" spans="1:4" ht="13.5" hidden="1">
      <c r="A849" s="658" t="s">
        <v>2806</v>
      </c>
      <c r="B849" s="658" t="s">
        <v>2807</v>
      </c>
      <c r="C849" s="658" t="s">
        <v>143</v>
      </c>
      <c r="D849" s="659" t="s">
        <v>64040</v>
      </c>
    </row>
    <row r="850" spans="1:4" ht="13.5" hidden="1">
      <c r="A850" s="658" t="s">
        <v>2809</v>
      </c>
      <c r="B850" s="658" t="s">
        <v>2810</v>
      </c>
      <c r="C850" s="658" t="s">
        <v>143</v>
      </c>
      <c r="D850" s="659" t="s">
        <v>64041</v>
      </c>
    </row>
    <row r="851" spans="1:4" ht="13.5" hidden="1">
      <c r="A851" s="658" t="s">
        <v>2812</v>
      </c>
      <c r="B851" s="658" t="s">
        <v>2813</v>
      </c>
      <c r="C851" s="658" t="s">
        <v>143</v>
      </c>
      <c r="D851" s="659" t="s">
        <v>64042</v>
      </c>
    </row>
    <row r="852" spans="1:4" ht="13.5" hidden="1">
      <c r="A852" s="658" t="s">
        <v>2815</v>
      </c>
      <c r="B852" s="658" t="s">
        <v>2816</v>
      </c>
      <c r="C852" s="658" t="s">
        <v>143</v>
      </c>
      <c r="D852" s="659" t="s">
        <v>64043</v>
      </c>
    </row>
    <row r="853" spans="1:4" ht="13.5" hidden="1">
      <c r="A853" s="658" t="s">
        <v>2818</v>
      </c>
      <c r="B853" s="658" t="s">
        <v>2819</v>
      </c>
      <c r="C853" s="658" t="s">
        <v>143</v>
      </c>
      <c r="D853" s="659" t="s">
        <v>64044</v>
      </c>
    </row>
    <row r="854" spans="1:4" ht="13.5" hidden="1">
      <c r="A854" s="658" t="s">
        <v>2821</v>
      </c>
      <c r="B854" s="658" t="s">
        <v>2822</v>
      </c>
      <c r="C854" s="658" t="s">
        <v>143</v>
      </c>
      <c r="D854" s="659" t="s">
        <v>64045</v>
      </c>
    </row>
    <row r="855" spans="1:4" ht="13.5" hidden="1">
      <c r="A855" s="658" t="s">
        <v>2824</v>
      </c>
      <c r="B855" s="658" t="s">
        <v>2825</v>
      </c>
      <c r="C855" s="658" t="s">
        <v>143</v>
      </c>
      <c r="D855" s="659" t="s">
        <v>64046</v>
      </c>
    </row>
    <row r="856" spans="1:4" ht="13.5" hidden="1">
      <c r="A856" s="658" t="s">
        <v>2827</v>
      </c>
      <c r="B856" s="658" t="s">
        <v>2828</v>
      </c>
      <c r="C856" s="658" t="s">
        <v>143</v>
      </c>
      <c r="D856" s="659" t="s">
        <v>64047</v>
      </c>
    </row>
    <row r="857" spans="1:4" ht="13.5" hidden="1">
      <c r="A857" s="658" t="s">
        <v>2830</v>
      </c>
      <c r="B857" s="658" t="s">
        <v>2831</v>
      </c>
      <c r="C857" s="658" t="s">
        <v>143</v>
      </c>
      <c r="D857" s="659" t="s">
        <v>9810</v>
      </c>
    </row>
    <row r="858" spans="1:4" ht="13.5" hidden="1">
      <c r="A858" s="658" t="s">
        <v>2833</v>
      </c>
      <c r="B858" s="658" t="s">
        <v>2834</v>
      </c>
      <c r="C858" s="658" t="s">
        <v>143</v>
      </c>
      <c r="D858" s="659" t="s">
        <v>17064</v>
      </c>
    </row>
    <row r="859" spans="1:4" ht="13.5" hidden="1">
      <c r="A859" s="658" t="s">
        <v>2836</v>
      </c>
      <c r="B859" s="658" t="s">
        <v>2837</v>
      </c>
      <c r="C859" s="658" t="s">
        <v>143</v>
      </c>
      <c r="D859" s="659" t="s">
        <v>64048</v>
      </c>
    </row>
    <row r="860" spans="1:4" ht="13.5" hidden="1">
      <c r="A860" s="658" t="s">
        <v>2839</v>
      </c>
      <c r="B860" s="658" t="s">
        <v>2840</v>
      </c>
      <c r="C860" s="658" t="s">
        <v>143</v>
      </c>
      <c r="D860" s="659" t="s">
        <v>63385</v>
      </c>
    </row>
    <row r="861" spans="1:4" ht="13.5" hidden="1">
      <c r="A861" s="658" t="s">
        <v>2842</v>
      </c>
      <c r="B861" s="658" t="s">
        <v>2843</v>
      </c>
      <c r="C861" s="658" t="s">
        <v>143</v>
      </c>
      <c r="D861" s="659" t="s">
        <v>64049</v>
      </c>
    </row>
    <row r="862" spans="1:4" ht="13.5" hidden="1">
      <c r="A862" s="658" t="s">
        <v>2845</v>
      </c>
      <c r="B862" s="658" t="s">
        <v>2846</v>
      </c>
      <c r="C862" s="658" t="s">
        <v>143</v>
      </c>
      <c r="D862" s="659" t="s">
        <v>63733</v>
      </c>
    </row>
    <row r="863" spans="1:4" ht="13.5" hidden="1">
      <c r="A863" s="658" t="s">
        <v>2848</v>
      </c>
      <c r="B863" s="658" t="s">
        <v>2849</v>
      </c>
      <c r="C863" s="658" t="s">
        <v>143</v>
      </c>
      <c r="D863" s="659" t="s">
        <v>64050</v>
      </c>
    </row>
    <row r="864" spans="1:4" ht="13.5" hidden="1">
      <c r="A864" s="658" t="s">
        <v>2851</v>
      </c>
      <c r="B864" s="658" t="s">
        <v>2852</v>
      </c>
      <c r="C864" s="658" t="s">
        <v>143</v>
      </c>
      <c r="D864" s="659" t="s">
        <v>64051</v>
      </c>
    </row>
    <row r="865" spans="1:4" ht="13.5" hidden="1">
      <c r="A865" s="658" t="s">
        <v>2854</v>
      </c>
      <c r="B865" s="658" t="s">
        <v>2855</v>
      </c>
      <c r="C865" s="658" t="s">
        <v>143</v>
      </c>
      <c r="D865" s="659" t="s">
        <v>64052</v>
      </c>
    </row>
    <row r="866" spans="1:4" ht="13.5" hidden="1">
      <c r="A866" s="658" t="s">
        <v>2857</v>
      </c>
      <c r="B866" s="658" t="s">
        <v>2858</v>
      </c>
      <c r="C866" s="658" t="s">
        <v>143</v>
      </c>
      <c r="D866" s="659" t="s">
        <v>12324</v>
      </c>
    </row>
    <row r="867" spans="1:4" ht="13.5" hidden="1">
      <c r="A867" s="658" t="s">
        <v>2860</v>
      </c>
      <c r="B867" s="658" t="s">
        <v>2861</v>
      </c>
      <c r="C867" s="658" t="s">
        <v>143</v>
      </c>
      <c r="D867" s="659" t="s">
        <v>64053</v>
      </c>
    </row>
    <row r="868" spans="1:4" ht="13.5" hidden="1">
      <c r="A868" s="658" t="s">
        <v>2863</v>
      </c>
      <c r="B868" s="658" t="s">
        <v>2864</v>
      </c>
      <c r="C868" s="658" t="s">
        <v>143</v>
      </c>
      <c r="D868" s="659" t="s">
        <v>8462</v>
      </c>
    </row>
    <row r="869" spans="1:4" ht="13.5" hidden="1">
      <c r="A869" s="658" t="s">
        <v>2865</v>
      </c>
      <c r="B869" s="658" t="s">
        <v>2866</v>
      </c>
      <c r="C869" s="658" t="s">
        <v>143</v>
      </c>
      <c r="D869" s="659" t="s">
        <v>1854</v>
      </c>
    </row>
    <row r="870" spans="1:4" ht="13.5" hidden="1">
      <c r="A870" s="658" t="s">
        <v>2868</v>
      </c>
      <c r="B870" s="658" t="s">
        <v>2869</v>
      </c>
      <c r="C870" s="658" t="s">
        <v>143</v>
      </c>
      <c r="D870" s="659" t="s">
        <v>3385</v>
      </c>
    </row>
    <row r="871" spans="1:4" ht="13.5" hidden="1">
      <c r="A871" s="658" t="s">
        <v>2871</v>
      </c>
      <c r="B871" s="658" t="s">
        <v>2872</v>
      </c>
      <c r="C871" s="658" t="s">
        <v>143</v>
      </c>
      <c r="D871" s="659" t="s">
        <v>64054</v>
      </c>
    </row>
    <row r="872" spans="1:4" ht="13.5" hidden="1">
      <c r="A872" s="658" t="s">
        <v>2874</v>
      </c>
      <c r="B872" s="658" t="s">
        <v>2875</v>
      </c>
      <c r="C872" s="658" t="s">
        <v>143</v>
      </c>
      <c r="D872" s="659" t="s">
        <v>64055</v>
      </c>
    </row>
    <row r="873" spans="1:4" ht="13.5" hidden="1">
      <c r="A873" s="658" t="s">
        <v>2877</v>
      </c>
      <c r="B873" s="658" t="s">
        <v>2878</v>
      </c>
      <c r="C873" s="658" t="s">
        <v>143</v>
      </c>
      <c r="D873" s="659" t="s">
        <v>64056</v>
      </c>
    </row>
    <row r="874" spans="1:4" ht="13.5" hidden="1">
      <c r="A874" s="658" t="s">
        <v>2880</v>
      </c>
      <c r="B874" s="658" t="s">
        <v>2881</v>
      </c>
      <c r="C874" s="658" t="s">
        <v>143</v>
      </c>
      <c r="D874" s="659" t="s">
        <v>64057</v>
      </c>
    </row>
    <row r="875" spans="1:4" ht="13.5" hidden="1">
      <c r="A875" s="658" t="s">
        <v>2883</v>
      </c>
      <c r="B875" s="658" t="s">
        <v>2884</v>
      </c>
      <c r="C875" s="658" t="s">
        <v>143</v>
      </c>
      <c r="D875" s="659" t="s">
        <v>64058</v>
      </c>
    </row>
    <row r="876" spans="1:4" ht="13.5" hidden="1">
      <c r="A876" s="658" t="s">
        <v>2886</v>
      </c>
      <c r="B876" s="658" t="s">
        <v>2887</v>
      </c>
      <c r="C876" s="658" t="s">
        <v>143</v>
      </c>
      <c r="D876" s="659" t="s">
        <v>64059</v>
      </c>
    </row>
    <row r="877" spans="1:4" ht="13.5" hidden="1">
      <c r="A877" s="658" t="s">
        <v>2889</v>
      </c>
      <c r="B877" s="658" t="s">
        <v>2890</v>
      </c>
      <c r="C877" s="658" t="s">
        <v>143</v>
      </c>
      <c r="D877" s="659" t="s">
        <v>64060</v>
      </c>
    </row>
    <row r="878" spans="1:4" ht="13.5" hidden="1">
      <c r="A878" s="658" t="s">
        <v>2892</v>
      </c>
      <c r="B878" s="658" t="s">
        <v>64061</v>
      </c>
      <c r="C878" s="658" t="s">
        <v>143</v>
      </c>
      <c r="D878" s="659" t="s">
        <v>2002</v>
      </c>
    </row>
    <row r="879" spans="1:4" ht="13.5" hidden="1">
      <c r="A879" s="658" t="s">
        <v>2895</v>
      </c>
      <c r="B879" s="658" t="s">
        <v>64062</v>
      </c>
      <c r="C879" s="658" t="s">
        <v>143</v>
      </c>
      <c r="D879" s="659" t="s">
        <v>2556</v>
      </c>
    </row>
    <row r="880" spans="1:4" ht="13.5" hidden="1">
      <c r="A880" s="658" t="s">
        <v>2897</v>
      </c>
      <c r="B880" s="658" t="s">
        <v>64063</v>
      </c>
      <c r="C880" s="658" t="s">
        <v>143</v>
      </c>
      <c r="D880" s="659" t="s">
        <v>19569</v>
      </c>
    </row>
    <row r="881" spans="1:4" ht="13.5" hidden="1">
      <c r="A881" s="658" t="s">
        <v>2900</v>
      </c>
      <c r="B881" s="658" t="s">
        <v>64064</v>
      </c>
      <c r="C881" s="658" t="s">
        <v>143</v>
      </c>
      <c r="D881" s="659" t="s">
        <v>903</v>
      </c>
    </row>
    <row r="882" spans="1:4" ht="13.5" hidden="1">
      <c r="A882" s="658" t="s">
        <v>2902</v>
      </c>
      <c r="B882" s="658" t="s">
        <v>2903</v>
      </c>
      <c r="C882" s="658" t="s">
        <v>143</v>
      </c>
      <c r="D882" s="659" t="s">
        <v>64065</v>
      </c>
    </row>
    <row r="883" spans="1:4" ht="13.5" hidden="1">
      <c r="A883" s="658" t="s">
        <v>2905</v>
      </c>
      <c r="B883" s="658" t="s">
        <v>2906</v>
      </c>
      <c r="C883" s="658" t="s">
        <v>143</v>
      </c>
      <c r="D883" s="659" t="s">
        <v>64066</v>
      </c>
    </row>
    <row r="884" spans="1:4" ht="13.5" hidden="1">
      <c r="A884" s="658" t="s">
        <v>2907</v>
      </c>
      <c r="B884" s="658" t="s">
        <v>2908</v>
      </c>
      <c r="C884" s="658" t="s">
        <v>143</v>
      </c>
      <c r="D884" s="659" t="s">
        <v>64067</v>
      </c>
    </row>
    <row r="885" spans="1:4" ht="13.5" hidden="1">
      <c r="A885" s="658" t="s">
        <v>2910</v>
      </c>
      <c r="B885" s="658" t="s">
        <v>2911</v>
      </c>
      <c r="C885" s="658" t="s">
        <v>143</v>
      </c>
      <c r="D885" s="659" t="s">
        <v>64068</v>
      </c>
    </row>
    <row r="886" spans="1:4" ht="13.5" hidden="1">
      <c r="A886" s="658" t="s">
        <v>2912</v>
      </c>
      <c r="B886" s="658" t="s">
        <v>2913</v>
      </c>
      <c r="C886" s="658" t="s">
        <v>143</v>
      </c>
      <c r="D886" s="659" t="s">
        <v>2665</v>
      </c>
    </row>
    <row r="887" spans="1:4" ht="13.5" hidden="1">
      <c r="A887" s="658" t="s">
        <v>2914</v>
      </c>
      <c r="B887" s="658" t="s">
        <v>2915</v>
      </c>
      <c r="C887" s="658" t="s">
        <v>143</v>
      </c>
      <c r="D887" s="659" t="s">
        <v>20326</v>
      </c>
    </row>
    <row r="888" spans="1:4" ht="13.5" hidden="1">
      <c r="A888" s="658" t="s">
        <v>2917</v>
      </c>
      <c r="B888" s="658" t="s">
        <v>2918</v>
      </c>
      <c r="C888" s="658" t="s">
        <v>143</v>
      </c>
      <c r="D888" s="659" t="s">
        <v>64069</v>
      </c>
    </row>
    <row r="889" spans="1:4" ht="13.5" hidden="1">
      <c r="A889" s="658" t="s">
        <v>2920</v>
      </c>
      <c r="B889" s="658" t="s">
        <v>2921</v>
      </c>
      <c r="C889" s="658" t="s">
        <v>143</v>
      </c>
      <c r="D889" s="659" t="s">
        <v>7845</v>
      </c>
    </row>
    <row r="890" spans="1:4" ht="13.5" hidden="1">
      <c r="A890" s="658" t="s">
        <v>2923</v>
      </c>
      <c r="B890" s="658" t="s">
        <v>2924</v>
      </c>
      <c r="C890" s="658" t="s">
        <v>143</v>
      </c>
      <c r="D890" s="659" t="s">
        <v>64070</v>
      </c>
    </row>
    <row r="891" spans="1:4" ht="13.5" hidden="1">
      <c r="A891" s="658" t="s">
        <v>2926</v>
      </c>
      <c r="B891" s="658" t="s">
        <v>2927</v>
      </c>
      <c r="C891" s="658" t="s">
        <v>143</v>
      </c>
      <c r="D891" s="659" t="s">
        <v>63712</v>
      </c>
    </row>
    <row r="892" spans="1:4" ht="13.5" hidden="1">
      <c r="A892" s="658" t="s">
        <v>2929</v>
      </c>
      <c r="B892" s="658" t="s">
        <v>2930</v>
      </c>
      <c r="C892" s="658" t="s">
        <v>143</v>
      </c>
      <c r="D892" s="659" t="s">
        <v>64071</v>
      </c>
    </row>
    <row r="893" spans="1:4" ht="13.5" hidden="1">
      <c r="A893" s="658" t="s">
        <v>2932</v>
      </c>
      <c r="B893" s="658" t="s">
        <v>2933</v>
      </c>
      <c r="C893" s="658" t="s">
        <v>143</v>
      </c>
      <c r="D893" s="659" t="s">
        <v>64072</v>
      </c>
    </row>
    <row r="894" spans="1:4" ht="13.5" hidden="1">
      <c r="A894" s="658" t="s">
        <v>2935</v>
      </c>
      <c r="B894" s="658" t="s">
        <v>2936</v>
      </c>
      <c r="C894" s="658" t="s">
        <v>143</v>
      </c>
      <c r="D894" s="659" t="s">
        <v>2124</v>
      </c>
    </row>
    <row r="895" spans="1:4" ht="13.5" hidden="1">
      <c r="A895" s="658" t="s">
        <v>2937</v>
      </c>
      <c r="B895" s="658" t="s">
        <v>2938</v>
      </c>
      <c r="C895" s="658" t="s">
        <v>143</v>
      </c>
      <c r="D895" s="659" t="s">
        <v>2571</v>
      </c>
    </row>
    <row r="896" spans="1:4" ht="13.5" hidden="1">
      <c r="A896" s="658" t="s">
        <v>2940</v>
      </c>
      <c r="B896" s="658" t="s">
        <v>2941</v>
      </c>
      <c r="C896" s="658" t="s">
        <v>143</v>
      </c>
      <c r="D896" s="659" t="s">
        <v>1960</v>
      </c>
    </row>
    <row r="897" spans="1:4" ht="13.5" hidden="1">
      <c r="A897" s="658" t="s">
        <v>2942</v>
      </c>
      <c r="B897" s="658" t="s">
        <v>2943</v>
      </c>
      <c r="C897" s="658" t="s">
        <v>143</v>
      </c>
      <c r="D897" s="659" t="s">
        <v>2011</v>
      </c>
    </row>
    <row r="898" spans="1:4" ht="13.5" hidden="1">
      <c r="A898" s="658" t="s">
        <v>2944</v>
      </c>
      <c r="B898" s="658" t="s">
        <v>2945</v>
      </c>
      <c r="C898" s="658" t="s">
        <v>143</v>
      </c>
      <c r="D898" s="659" t="s">
        <v>64073</v>
      </c>
    </row>
    <row r="899" spans="1:4" ht="13.5" hidden="1">
      <c r="A899" s="658" t="s">
        <v>2947</v>
      </c>
      <c r="B899" s="658" t="s">
        <v>2948</v>
      </c>
      <c r="C899" s="658" t="s">
        <v>143</v>
      </c>
      <c r="D899" s="659" t="s">
        <v>2124</v>
      </c>
    </row>
    <row r="900" spans="1:4" ht="13.5" hidden="1">
      <c r="A900" s="658" t="s">
        <v>2950</v>
      </c>
      <c r="B900" s="658" t="s">
        <v>2951</v>
      </c>
      <c r="C900" s="658" t="s">
        <v>143</v>
      </c>
      <c r="D900" s="659" t="s">
        <v>64074</v>
      </c>
    </row>
    <row r="901" spans="1:4" ht="13.5" hidden="1">
      <c r="A901" s="658" t="s">
        <v>2953</v>
      </c>
      <c r="B901" s="658" t="s">
        <v>2954</v>
      </c>
      <c r="C901" s="658" t="s">
        <v>143</v>
      </c>
      <c r="D901" s="659" t="s">
        <v>18856</v>
      </c>
    </row>
    <row r="902" spans="1:4" ht="13.5" hidden="1">
      <c r="A902" s="658" t="s">
        <v>2955</v>
      </c>
      <c r="B902" s="658" t="s">
        <v>2956</v>
      </c>
      <c r="C902" s="658" t="s">
        <v>143</v>
      </c>
      <c r="D902" s="659" t="s">
        <v>64075</v>
      </c>
    </row>
    <row r="903" spans="1:4" ht="13.5" hidden="1">
      <c r="A903" s="658" t="s">
        <v>2958</v>
      </c>
      <c r="B903" s="658" t="s">
        <v>2959</v>
      </c>
      <c r="C903" s="658" t="s">
        <v>143</v>
      </c>
      <c r="D903" s="659" t="s">
        <v>18890</v>
      </c>
    </row>
    <row r="904" spans="1:4" ht="13.5" hidden="1">
      <c r="A904" s="658" t="s">
        <v>2960</v>
      </c>
      <c r="B904" s="658" t="s">
        <v>2961</v>
      </c>
      <c r="C904" s="658" t="s">
        <v>143</v>
      </c>
      <c r="D904" s="659" t="s">
        <v>18199</v>
      </c>
    </row>
    <row r="905" spans="1:4" ht="13.5" hidden="1">
      <c r="A905" s="658" t="s">
        <v>2963</v>
      </c>
      <c r="B905" s="658" t="s">
        <v>2964</v>
      </c>
      <c r="C905" s="658" t="s">
        <v>143</v>
      </c>
      <c r="D905" s="659" t="s">
        <v>17209</v>
      </c>
    </row>
    <row r="906" spans="1:4" ht="13.5" hidden="1">
      <c r="A906" s="658" t="s">
        <v>2965</v>
      </c>
      <c r="B906" s="658" t="s">
        <v>2966</v>
      </c>
      <c r="C906" s="658" t="s">
        <v>143</v>
      </c>
      <c r="D906" s="659" t="s">
        <v>3772</v>
      </c>
    </row>
    <row r="907" spans="1:4" ht="13.5" hidden="1">
      <c r="A907" s="658" t="s">
        <v>2968</v>
      </c>
      <c r="B907" s="658" t="s">
        <v>2969</v>
      </c>
      <c r="C907" s="658" t="s">
        <v>143</v>
      </c>
      <c r="D907" s="659" t="s">
        <v>2583</v>
      </c>
    </row>
    <row r="908" spans="1:4" ht="13.5" hidden="1">
      <c r="A908" s="658" t="s">
        <v>2970</v>
      </c>
      <c r="B908" s="658" t="s">
        <v>2971</v>
      </c>
      <c r="C908" s="658" t="s">
        <v>143</v>
      </c>
      <c r="D908" s="659" t="s">
        <v>2601</v>
      </c>
    </row>
    <row r="909" spans="1:4" ht="13.5" hidden="1">
      <c r="A909" s="658" t="s">
        <v>2973</v>
      </c>
      <c r="B909" s="658" t="s">
        <v>2974</v>
      </c>
      <c r="C909" s="658" t="s">
        <v>143</v>
      </c>
      <c r="D909" s="659" t="s">
        <v>64076</v>
      </c>
    </row>
    <row r="910" spans="1:4" ht="13.5" hidden="1">
      <c r="A910" s="658" t="s">
        <v>2976</v>
      </c>
      <c r="B910" s="658" t="s">
        <v>2977</v>
      </c>
      <c r="C910" s="658" t="s">
        <v>143</v>
      </c>
      <c r="D910" s="659" t="s">
        <v>8119</v>
      </c>
    </row>
    <row r="911" spans="1:4" ht="13.5" hidden="1">
      <c r="A911" s="658" t="s">
        <v>2979</v>
      </c>
      <c r="B911" s="658" t="s">
        <v>2980</v>
      </c>
      <c r="C911" s="658" t="s">
        <v>143</v>
      </c>
      <c r="D911" s="659" t="s">
        <v>3339</v>
      </c>
    </row>
    <row r="912" spans="1:4" ht="13.5" hidden="1">
      <c r="A912" s="658" t="s">
        <v>2982</v>
      </c>
      <c r="B912" s="658" t="s">
        <v>2983</v>
      </c>
      <c r="C912" s="658" t="s">
        <v>143</v>
      </c>
      <c r="D912" s="659" t="s">
        <v>1523</v>
      </c>
    </row>
    <row r="913" spans="1:4" ht="13.5" hidden="1">
      <c r="A913" s="658" t="s">
        <v>2985</v>
      </c>
      <c r="B913" s="658" t="s">
        <v>2986</v>
      </c>
      <c r="C913" s="658" t="s">
        <v>143</v>
      </c>
      <c r="D913" s="659" t="s">
        <v>7387</v>
      </c>
    </row>
    <row r="914" spans="1:4" ht="13.5" hidden="1">
      <c r="A914" s="658" t="s">
        <v>2988</v>
      </c>
      <c r="B914" s="658" t="s">
        <v>2989</v>
      </c>
      <c r="C914" s="658" t="s">
        <v>143</v>
      </c>
      <c r="D914" s="659" t="s">
        <v>3320</v>
      </c>
    </row>
    <row r="915" spans="1:4" ht="13.5" hidden="1">
      <c r="A915" s="658" t="s">
        <v>2990</v>
      </c>
      <c r="B915" s="658" t="s">
        <v>2991</v>
      </c>
      <c r="C915" s="658" t="s">
        <v>143</v>
      </c>
      <c r="D915" s="659" t="s">
        <v>3403</v>
      </c>
    </row>
    <row r="916" spans="1:4" ht="13.5" hidden="1">
      <c r="A916" s="658" t="s">
        <v>2992</v>
      </c>
      <c r="B916" s="658" t="s">
        <v>2993</v>
      </c>
      <c r="C916" s="658" t="s">
        <v>143</v>
      </c>
      <c r="D916" s="659" t="s">
        <v>2589</v>
      </c>
    </row>
    <row r="917" spans="1:4" ht="13.5" hidden="1">
      <c r="A917" s="658" t="s">
        <v>2994</v>
      </c>
      <c r="B917" s="658" t="s">
        <v>2995</v>
      </c>
      <c r="C917" s="658" t="s">
        <v>143</v>
      </c>
      <c r="D917" s="659" t="s">
        <v>2755</v>
      </c>
    </row>
    <row r="918" spans="1:4" ht="13.5" hidden="1">
      <c r="A918" s="658" t="s">
        <v>2997</v>
      </c>
      <c r="B918" s="658" t="s">
        <v>2998</v>
      </c>
      <c r="C918" s="658" t="s">
        <v>143</v>
      </c>
      <c r="D918" s="659" t="s">
        <v>64077</v>
      </c>
    </row>
    <row r="919" spans="1:4" ht="13.5" hidden="1">
      <c r="A919" s="658" t="s">
        <v>2999</v>
      </c>
      <c r="B919" s="658" t="s">
        <v>3000</v>
      </c>
      <c r="C919" s="658" t="s">
        <v>143</v>
      </c>
      <c r="D919" s="659" t="s">
        <v>18683</v>
      </c>
    </row>
    <row r="920" spans="1:4" ht="13.5" hidden="1">
      <c r="A920" s="658" t="s">
        <v>3002</v>
      </c>
      <c r="B920" s="658" t="s">
        <v>3003</v>
      </c>
      <c r="C920" s="658" t="s">
        <v>143</v>
      </c>
      <c r="D920" s="659" t="s">
        <v>8231</v>
      </c>
    </row>
    <row r="921" spans="1:4" ht="13.5" hidden="1">
      <c r="A921" s="658" t="s">
        <v>3005</v>
      </c>
      <c r="B921" s="658" t="s">
        <v>3006</v>
      </c>
      <c r="C921" s="658" t="s">
        <v>143</v>
      </c>
      <c r="D921" s="659" t="s">
        <v>8122</v>
      </c>
    </row>
    <row r="922" spans="1:4" ht="13.5" hidden="1">
      <c r="A922" s="658" t="s">
        <v>3008</v>
      </c>
      <c r="B922" s="658" t="s">
        <v>3009</v>
      </c>
      <c r="C922" s="658" t="s">
        <v>143</v>
      </c>
      <c r="D922" s="659" t="s">
        <v>3388</v>
      </c>
    </row>
    <row r="923" spans="1:4" ht="13.5" hidden="1">
      <c r="A923" s="658" t="s">
        <v>3011</v>
      </c>
      <c r="B923" s="658" t="s">
        <v>3012</v>
      </c>
      <c r="C923" s="658" t="s">
        <v>143</v>
      </c>
      <c r="D923" s="659" t="s">
        <v>64078</v>
      </c>
    </row>
    <row r="924" spans="1:4" ht="13.5" hidden="1">
      <c r="A924" s="658" t="s">
        <v>3014</v>
      </c>
      <c r="B924" s="658" t="s">
        <v>3015</v>
      </c>
      <c r="C924" s="658" t="s">
        <v>143</v>
      </c>
      <c r="D924" s="659" t="s">
        <v>3394</v>
      </c>
    </row>
    <row r="925" spans="1:4" ht="13.5" hidden="1">
      <c r="A925" s="658" t="s">
        <v>3017</v>
      </c>
      <c r="B925" s="658" t="s">
        <v>3018</v>
      </c>
      <c r="C925" s="658" t="s">
        <v>143</v>
      </c>
      <c r="D925" s="659" t="s">
        <v>8122</v>
      </c>
    </row>
    <row r="926" spans="1:4" ht="13.5" hidden="1">
      <c r="A926" s="658" t="s">
        <v>3019</v>
      </c>
      <c r="B926" s="658" t="s">
        <v>64079</v>
      </c>
      <c r="C926" s="658" t="s">
        <v>143</v>
      </c>
      <c r="D926" s="659" t="s">
        <v>18776</v>
      </c>
    </row>
    <row r="927" spans="1:4" ht="13.5" hidden="1">
      <c r="A927" s="658" t="s">
        <v>3022</v>
      </c>
      <c r="B927" s="658" t="s">
        <v>64080</v>
      </c>
      <c r="C927" s="658" t="s">
        <v>143</v>
      </c>
      <c r="D927" s="659" t="s">
        <v>15981</v>
      </c>
    </row>
    <row r="928" spans="1:4" ht="13.5" hidden="1">
      <c r="A928" s="658" t="s">
        <v>3024</v>
      </c>
      <c r="B928" s="658" t="s">
        <v>64081</v>
      </c>
      <c r="C928" s="658" t="s">
        <v>143</v>
      </c>
      <c r="D928" s="659" t="s">
        <v>9412</v>
      </c>
    </row>
    <row r="929" spans="1:4" ht="13.5" hidden="1">
      <c r="A929" s="658" t="s">
        <v>3027</v>
      </c>
      <c r="B929" s="658" t="s">
        <v>64082</v>
      </c>
      <c r="C929" s="658" t="s">
        <v>143</v>
      </c>
      <c r="D929" s="659" t="s">
        <v>64083</v>
      </c>
    </row>
    <row r="930" spans="1:4" ht="13.5" hidden="1">
      <c r="A930" s="658" t="s">
        <v>3029</v>
      </c>
      <c r="B930" s="658" t="s">
        <v>3030</v>
      </c>
      <c r="C930" s="658" t="s">
        <v>143</v>
      </c>
      <c r="D930" s="659" t="s">
        <v>64084</v>
      </c>
    </row>
    <row r="931" spans="1:4" ht="13.5" hidden="1">
      <c r="A931" s="658" t="s">
        <v>3032</v>
      </c>
      <c r="B931" s="658" t="s">
        <v>3033</v>
      </c>
      <c r="C931" s="658" t="s">
        <v>143</v>
      </c>
      <c r="D931" s="659" t="s">
        <v>64085</v>
      </c>
    </row>
    <row r="932" spans="1:4" ht="13.5" hidden="1">
      <c r="A932" s="658" t="s">
        <v>3034</v>
      </c>
      <c r="B932" s="658" t="s">
        <v>3035</v>
      </c>
      <c r="C932" s="658" t="s">
        <v>143</v>
      </c>
      <c r="D932" s="659" t="s">
        <v>64086</v>
      </c>
    </row>
    <row r="933" spans="1:4" ht="13.5" hidden="1">
      <c r="A933" s="658" t="s">
        <v>3037</v>
      </c>
      <c r="B933" s="658" t="s">
        <v>3038</v>
      </c>
      <c r="C933" s="658" t="s">
        <v>143</v>
      </c>
      <c r="D933" s="659" t="s">
        <v>64087</v>
      </c>
    </row>
    <row r="934" spans="1:4" ht="13.5" hidden="1">
      <c r="A934" s="658" t="s">
        <v>3040</v>
      </c>
      <c r="B934" s="658" t="s">
        <v>3041</v>
      </c>
      <c r="C934" s="658" t="s">
        <v>143</v>
      </c>
      <c r="D934" s="659" t="s">
        <v>64088</v>
      </c>
    </row>
    <row r="935" spans="1:4" ht="13.5" hidden="1">
      <c r="A935" s="658" t="s">
        <v>3043</v>
      </c>
      <c r="B935" s="658" t="s">
        <v>3044</v>
      </c>
      <c r="C935" s="658" t="s">
        <v>143</v>
      </c>
      <c r="D935" s="659" t="s">
        <v>2426</v>
      </c>
    </row>
    <row r="936" spans="1:4" ht="13.5" hidden="1">
      <c r="A936" s="658" t="s">
        <v>3046</v>
      </c>
      <c r="B936" s="658" t="s">
        <v>3047</v>
      </c>
      <c r="C936" s="658" t="s">
        <v>143</v>
      </c>
      <c r="D936" s="659" t="s">
        <v>64089</v>
      </c>
    </row>
    <row r="937" spans="1:4" ht="13.5" hidden="1">
      <c r="A937" s="658" t="s">
        <v>3049</v>
      </c>
      <c r="B937" s="658" t="s">
        <v>3050</v>
      </c>
      <c r="C937" s="658" t="s">
        <v>143</v>
      </c>
      <c r="D937" s="659" t="s">
        <v>64090</v>
      </c>
    </row>
    <row r="938" spans="1:4" ht="13.5" hidden="1">
      <c r="A938" s="658" t="s">
        <v>3052</v>
      </c>
      <c r="B938" s="658" t="s">
        <v>64091</v>
      </c>
      <c r="C938" s="658" t="s">
        <v>143</v>
      </c>
      <c r="D938" s="659" t="s">
        <v>63826</v>
      </c>
    </row>
    <row r="939" spans="1:4" ht="13.5" hidden="1">
      <c r="A939" s="658" t="s">
        <v>3055</v>
      </c>
      <c r="B939" s="658" t="s">
        <v>64092</v>
      </c>
      <c r="C939" s="658" t="s">
        <v>143</v>
      </c>
      <c r="D939" s="659" t="s">
        <v>19097</v>
      </c>
    </row>
    <row r="940" spans="1:4" ht="13.5" hidden="1">
      <c r="A940" s="658" t="s">
        <v>3058</v>
      </c>
      <c r="B940" s="658" t="s">
        <v>64093</v>
      </c>
      <c r="C940" s="658" t="s">
        <v>143</v>
      </c>
      <c r="D940" s="659" t="s">
        <v>63676</v>
      </c>
    </row>
    <row r="941" spans="1:4" ht="13.5" hidden="1">
      <c r="A941" s="658" t="s">
        <v>3061</v>
      </c>
      <c r="B941" s="658" t="s">
        <v>64094</v>
      </c>
      <c r="C941" s="658" t="s">
        <v>143</v>
      </c>
      <c r="D941" s="659" t="s">
        <v>64095</v>
      </c>
    </row>
    <row r="942" spans="1:4" ht="13.5" hidden="1">
      <c r="A942" s="658" t="s">
        <v>3064</v>
      </c>
      <c r="B942" s="658" t="s">
        <v>3065</v>
      </c>
      <c r="C942" s="658" t="s">
        <v>143</v>
      </c>
      <c r="D942" s="659" t="s">
        <v>15120</v>
      </c>
    </row>
    <row r="943" spans="1:4" ht="13.5" hidden="1">
      <c r="A943" s="658" t="s">
        <v>3067</v>
      </c>
      <c r="B943" s="658" t="s">
        <v>3068</v>
      </c>
      <c r="C943" s="658" t="s">
        <v>143</v>
      </c>
      <c r="D943" s="659" t="s">
        <v>64096</v>
      </c>
    </row>
    <row r="944" spans="1:4" ht="13.5" hidden="1">
      <c r="A944" s="658" t="s">
        <v>3069</v>
      </c>
      <c r="B944" s="658" t="s">
        <v>3070</v>
      </c>
      <c r="C944" s="658" t="s">
        <v>143</v>
      </c>
      <c r="D944" s="659" t="s">
        <v>15968</v>
      </c>
    </row>
    <row r="945" spans="1:4" ht="13.5" hidden="1">
      <c r="A945" s="658" t="s">
        <v>3072</v>
      </c>
      <c r="B945" s="658" t="s">
        <v>3073</v>
      </c>
      <c r="C945" s="658" t="s">
        <v>143</v>
      </c>
      <c r="D945" s="659" t="s">
        <v>64097</v>
      </c>
    </row>
    <row r="946" spans="1:4" ht="13.5" hidden="1">
      <c r="A946" s="658" t="s">
        <v>3075</v>
      </c>
      <c r="B946" s="658" t="s">
        <v>3076</v>
      </c>
      <c r="C946" s="658" t="s">
        <v>143</v>
      </c>
      <c r="D946" s="659" t="s">
        <v>63803</v>
      </c>
    </row>
    <row r="947" spans="1:4" ht="13.5" hidden="1">
      <c r="A947" s="658" t="s">
        <v>3078</v>
      </c>
      <c r="B947" s="658" t="s">
        <v>3079</v>
      </c>
      <c r="C947" s="658" t="s">
        <v>143</v>
      </c>
      <c r="D947" s="659" t="s">
        <v>3906</v>
      </c>
    </row>
    <row r="948" spans="1:4" ht="13.5" hidden="1">
      <c r="A948" s="658" t="s">
        <v>3081</v>
      </c>
      <c r="B948" s="658" t="s">
        <v>3082</v>
      </c>
      <c r="C948" s="658" t="s">
        <v>143</v>
      </c>
      <c r="D948" s="659" t="s">
        <v>8403</v>
      </c>
    </row>
    <row r="949" spans="1:4" ht="13.5" hidden="1">
      <c r="A949" s="658" t="s">
        <v>3084</v>
      </c>
      <c r="B949" s="658" t="s">
        <v>3085</v>
      </c>
      <c r="C949" s="658" t="s">
        <v>143</v>
      </c>
      <c r="D949" s="659" t="s">
        <v>15981</v>
      </c>
    </row>
    <row r="950" spans="1:4" ht="13.5" hidden="1">
      <c r="A950" s="658" t="s">
        <v>3086</v>
      </c>
      <c r="B950" s="658" t="s">
        <v>3087</v>
      </c>
      <c r="C950" s="658" t="s">
        <v>143</v>
      </c>
      <c r="D950" s="659" t="s">
        <v>14232</v>
      </c>
    </row>
    <row r="951" spans="1:4" ht="13.5" hidden="1">
      <c r="A951" s="658" t="s">
        <v>3089</v>
      </c>
      <c r="B951" s="658" t="s">
        <v>3090</v>
      </c>
      <c r="C951" s="658" t="s">
        <v>143</v>
      </c>
      <c r="D951" s="659" t="s">
        <v>1602</v>
      </c>
    </row>
    <row r="952" spans="1:4" ht="13.5" hidden="1">
      <c r="A952" s="658" t="s">
        <v>3091</v>
      </c>
      <c r="B952" s="658" t="s">
        <v>3092</v>
      </c>
      <c r="C952" s="658" t="s">
        <v>143</v>
      </c>
      <c r="D952" s="659" t="s">
        <v>63841</v>
      </c>
    </row>
    <row r="953" spans="1:4" ht="13.5" hidden="1">
      <c r="A953" s="658" t="s">
        <v>3094</v>
      </c>
      <c r="B953" s="658" t="s">
        <v>3095</v>
      </c>
      <c r="C953" s="658" t="s">
        <v>143</v>
      </c>
      <c r="D953" s="659" t="s">
        <v>15981</v>
      </c>
    </row>
    <row r="954" spans="1:4" ht="13.5" hidden="1">
      <c r="A954" s="658" t="s">
        <v>3096</v>
      </c>
      <c r="B954" s="658" t="s">
        <v>3097</v>
      </c>
      <c r="C954" s="658" t="s">
        <v>143</v>
      </c>
      <c r="D954" s="659" t="s">
        <v>64098</v>
      </c>
    </row>
    <row r="955" spans="1:4" ht="13.5" hidden="1">
      <c r="A955" s="658" t="s">
        <v>3098</v>
      </c>
      <c r="B955" s="658" t="s">
        <v>3099</v>
      </c>
      <c r="C955" s="658" t="s">
        <v>143</v>
      </c>
      <c r="D955" s="659" t="s">
        <v>64099</v>
      </c>
    </row>
    <row r="956" spans="1:4" ht="13.5" hidden="1">
      <c r="A956" s="658" t="s">
        <v>3101</v>
      </c>
      <c r="B956" s="658" t="s">
        <v>3102</v>
      </c>
      <c r="C956" s="658" t="s">
        <v>143</v>
      </c>
      <c r="D956" s="659" t="s">
        <v>64100</v>
      </c>
    </row>
    <row r="957" spans="1:4" ht="13.5" hidden="1">
      <c r="A957" s="658" t="s">
        <v>3104</v>
      </c>
      <c r="B957" s="658" t="s">
        <v>3105</v>
      </c>
      <c r="C957" s="658" t="s">
        <v>143</v>
      </c>
      <c r="D957" s="659" t="s">
        <v>64101</v>
      </c>
    </row>
    <row r="958" spans="1:4" ht="13.5" hidden="1">
      <c r="A958" s="658" t="s">
        <v>3106</v>
      </c>
      <c r="B958" s="658" t="s">
        <v>3107</v>
      </c>
      <c r="C958" s="658" t="s">
        <v>143</v>
      </c>
      <c r="D958" s="659" t="s">
        <v>372</v>
      </c>
    </row>
    <row r="959" spans="1:4" ht="13.5" hidden="1">
      <c r="A959" s="658" t="s">
        <v>3109</v>
      </c>
      <c r="B959" s="658" t="s">
        <v>3110</v>
      </c>
      <c r="C959" s="658" t="s">
        <v>143</v>
      </c>
      <c r="D959" s="659" t="s">
        <v>64102</v>
      </c>
    </row>
    <row r="960" spans="1:4" ht="13.5" hidden="1">
      <c r="A960" s="658" t="s">
        <v>3112</v>
      </c>
      <c r="B960" s="658" t="s">
        <v>3113</v>
      </c>
      <c r="C960" s="658" t="s">
        <v>143</v>
      </c>
      <c r="D960" s="659" t="s">
        <v>10893</v>
      </c>
    </row>
    <row r="961" spans="1:4" ht="13.5" hidden="1">
      <c r="A961" s="658" t="s">
        <v>3115</v>
      </c>
      <c r="B961" s="658" t="s">
        <v>3116</v>
      </c>
      <c r="C961" s="658" t="s">
        <v>143</v>
      </c>
      <c r="D961" s="659" t="s">
        <v>570</v>
      </c>
    </row>
    <row r="962" spans="1:4" ht="13.5" hidden="1">
      <c r="A962" s="658" t="s">
        <v>3118</v>
      </c>
      <c r="B962" s="658" t="s">
        <v>3119</v>
      </c>
      <c r="C962" s="658" t="s">
        <v>143</v>
      </c>
      <c r="D962" s="659" t="s">
        <v>3571</v>
      </c>
    </row>
    <row r="963" spans="1:4" ht="13.5" hidden="1">
      <c r="A963" s="658" t="s">
        <v>3121</v>
      </c>
      <c r="B963" s="658" t="s">
        <v>3122</v>
      </c>
      <c r="C963" s="658" t="s">
        <v>143</v>
      </c>
      <c r="D963" s="659" t="s">
        <v>64103</v>
      </c>
    </row>
    <row r="964" spans="1:4" ht="13.5" hidden="1">
      <c r="A964" s="658" t="s">
        <v>3124</v>
      </c>
      <c r="B964" s="658" t="s">
        <v>3125</v>
      </c>
      <c r="C964" s="658" t="s">
        <v>143</v>
      </c>
      <c r="D964" s="659" t="s">
        <v>64104</v>
      </c>
    </row>
    <row r="965" spans="1:4" ht="13.5" hidden="1">
      <c r="A965" s="658" t="s">
        <v>3127</v>
      </c>
      <c r="B965" s="658" t="s">
        <v>3128</v>
      </c>
      <c r="C965" s="658" t="s">
        <v>143</v>
      </c>
      <c r="D965" s="659" t="s">
        <v>64105</v>
      </c>
    </row>
    <row r="966" spans="1:4" ht="13.5" hidden="1">
      <c r="A966" s="658" t="s">
        <v>3130</v>
      </c>
      <c r="B966" s="658" t="s">
        <v>3131</v>
      </c>
      <c r="C966" s="658" t="s">
        <v>143</v>
      </c>
      <c r="D966" s="659" t="s">
        <v>64106</v>
      </c>
    </row>
    <row r="967" spans="1:4" ht="13.5" hidden="1">
      <c r="A967" s="658" t="s">
        <v>3132</v>
      </c>
      <c r="B967" s="658" t="s">
        <v>3133</v>
      </c>
      <c r="C967" s="658" t="s">
        <v>143</v>
      </c>
      <c r="D967" s="659" t="s">
        <v>609</v>
      </c>
    </row>
    <row r="968" spans="1:4" ht="13.5" hidden="1">
      <c r="A968" s="658" t="s">
        <v>3135</v>
      </c>
      <c r="B968" s="658" t="s">
        <v>3136</v>
      </c>
      <c r="C968" s="658" t="s">
        <v>143</v>
      </c>
      <c r="D968" s="659" t="s">
        <v>64107</v>
      </c>
    </row>
    <row r="969" spans="1:4" ht="13.5" hidden="1">
      <c r="A969" s="658" t="s">
        <v>3138</v>
      </c>
      <c r="B969" s="658" t="s">
        <v>3139</v>
      </c>
      <c r="C969" s="658" t="s">
        <v>143</v>
      </c>
      <c r="D969" s="659" t="s">
        <v>64108</v>
      </c>
    </row>
    <row r="970" spans="1:4" ht="13.5" hidden="1">
      <c r="A970" s="658" t="s">
        <v>3141</v>
      </c>
      <c r="B970" s="658" t="s">
        <v>3142</v>
      </c>
      <c r="C970" s="658" t="s">
        <v>143</v>
      </c>
      <c r="D970" s="659" t="s">
        <v>3143</v>
      </c>
    </row>
    <row r="971" spans="1:4" ht="13.5" hidden="1">
      <c r="A971" s="658" t="s">
        <v>3144</v>
      </c>
      <c r="B971" s="658" t="s">
        <v>3145</v>
      </c>
      <c r="C971" s="658" t="s">
        <v>143</v>
      </c>
      <c r="D971" s="659" t="s">
        <v>3624</v>
      </c>
    </row>
    <row r="972" spans="1:4" ht="13.5" hidden="1">
      <c r="A972" s="658" t="s">
        <v>3146</v>
      </c>
      <c r="B972" s="658" t="s">
        <v>3147</v>
      </c>
      <c r="C972" s="658" t="s">
        <v>143</v>
      </c>
      <c r="D972" s="659" t="s">
        <v>2981</v>
      </c>
    </row>
    <row r="973" spans="1:4" ht="13.5" hidden="1">
      <c r="A973" s="658" t="s">
        <v>3148</v>
      </c>
      <c r="B973" s="658" t="s">
        <v>3149</v>
      </c>
      <c r="C973" s="658" t="s">
        <v>143</v>
      </c>
      <c r="D973" s="659" t="s">
        <v>64109</v>
      </c>
    </row>
    <row r="974" spans="1:4" ht="13.5" hidden="1">
      <c r="A974" s="658" t="s">
        <v>3151</v>
      </c>
      <c r="B974" s="658" t="s">
        <v>3152</v>
      </c>
      <c r="C974" s="658" t="s">
        <v>143</v>
      </c>
      <c r="D974" s="659" t="s">
        <v>3494</v>
      </c>
    </row>
    <row r="975" spans="1:4" ht="13.5" hidden="1">
      <c r="A975" s="658" t="s">
        <v>3154</v>
      </c>
      <c r="B975" s="658" t="s">
        <v>3155</v>
      </c>
      <c r="C975" s="658" t="s">
        <v>143</v>
      </c>
      <c r="D975" s="659" t="s">
        <v>19984</v>
      </c>
    </row>
    <row r="976" spans="1:4" ht="13.5" hidden="1">
      <c r="A976" s="658" t="s">
        <v>3156</v>
      </c>
      <c r="B976" s="658" t="s">
        <v>3157</v>
      </c>
      <c r="C976" s="658" t="s">
        <v>143</v>
      </c>
      <c r="D976" s="659" t="s">
        <v>64110</v>
      </c>
    </row>
    <row r="977" spans="1:4" ht="13.5" hidden="1">
      <c r="A977" s="658" t="s">
        <v>3158</v>
      </c>
      <c r="B977" s="658" t="s">
        <v>3159</v>
      </c>
      <c r="C977" s="658" t="s">
        <v>143</v>
      </c>
      <c r="D977" s="659" t="s">
        <v>64111</v>
      </c>
    </row>
    <row r="978" spans="1:4" ht="13.5" hidden="1">
      <c r="A978" s="658" t="s">
        <v>3161</v>
      </c>
      <c r="B978" s="658" t="s">
        <v>3162</v>
      </c>
      <c r="C978" s="658" t="s">
        <v>143</v>
      </c>
      <c r="D978" s="659" t="s">
        <v>64112</v>
      </c>
    </row>
    <row r="979" spans="1:4" ht="13.5" hidden="1">
      <c r="A979" s="658" t="s">
        <v>3164</v>
      </c>
      <c r="B979" s="658" t="s">
        <v>3165</v>
      </c>
      <c r="C979" s="658" t="s">
        <v>143</v>
      </c>
      <c r="D979" s="659" t="s">
        <v>11122</v>
      </c>
    </row>
    <row r="980" spans="1:4" ht="13.5" hidden="1">
      <c r="A980" s="658" t="s">
        <v>3167</v>
      </c>
      <c r="B980" s="658" t="s">
        <v>3168</v>
      </c>
      <c r="C980" s="658" t="s">
        <v>143</v>
      </c>
      <c r="D980" s="659" t="s">
        <v>3229</v>
      </c>
    </row>
    <row r="981" spans="1:4" ht="13.5" hidden="1">
      <c r="A981" s="658" t="s">
        <v>3170</v>
      </c>
      <c r="B981" s="658" t="s">
        <v>3171</v>
      </c>
      <c r="C981" s="658" t="s">
        <v>143</v>
      </c>
      <c r="D981" s="659" t="s">
        <v>64113</v>
      </c>
    </row>
    <row r="982" spans="1:4" ht="13.5" hidden="1">
      <c r="A982" s="658" t="s">
        <v>3172</v>
      </c>
      <c r="B982" s="658" t="s">
        <v>3173</v>
      </c>
      <c r="C982" s="658" t="s">
        <v>143</v>
      </c>
      <c r="D982" s="659" t="s">
        <v>64114</v>
      </c>
    </row>
    <row r="983" spans="1:4" ht="13.5" hidden="1">
      <c r="A983" s="658" t="s">
        <v>3175</v>
      </c>
      <c r="B983" s="658" t="s">
        <v>3176</v>
      </c>
      <c r="C983" s="658" t="s">
        <v>143</v>
      </c>
      <c r="D983" s="659" t="s">
        <v>16902</v>
      </c>
    </row>
    <row r="984" spans="1:4" ht="13.5" hidden="1">
      <c r="A984" s="658" t="s">
        <v>3178</v>
      </c>
      <c r="B984" s="658" t="s">
        <v>3179</v>
      </c>
      <c r="C984" s="658" t="s">
        <v>143</v>
      </c>
      <c r="D984" s="659" t="s">
        <v>13424</v>
      </c>
    </row>
    <row r="985" spans="1:4" ht="13.5" hidden="1">
      <c r="A985" s="658" t="s">
        <v>3181</v>
      </c>
      <c r="B985" s="658" t="s">
        <v>3182</v>
      </c>
      <c r="C985" s="658" t="s">
        <v>143</v>
      </c>
      <c r="D985" s="659" t="s">
        <v>64115</v>
      </c>
    </row>
    <row r="986" spans="1:4" ht="13.5" hidden="1">
      <c r="A986" s="658" t="s">
        <v>3183</v>
      </c>
      <c r="B986" s="658" t="s">
        <v>3184</v>
      </c>
      <c r="C986" s="658" t="s">
        <v>143</v>
      </c>
      <c r="D986" s="659" t="s">
        <v>19224</v>
      </c>
    </row>
    <row r="987" spans="1:4" ht="13.5" hidden="1">
      <c r="A987" s="658" t="s">
        <v>3186</v>
      </c>
      <c r="B987" s="658" t="s">
        <v>3187</v>
      </c>
      <c r="C987" s="658" t="s">
        <v>143</v>
      </c>
      <c r="D987" s="659" t="s">
        <v>3740</v>
      </c>
    </row>
    <row r="988" spans="1:4" ht="13.5" hidden="1">
      <c r="A988" s="658" t="s">
        <v>3189</v>
      </c>
      <c r="B988" s="658" t="s">
        <v>3190</v>
      </c>
      <c r="C988" s="658" t="s">
        <v>143</v>
      </c>
      <c r="D988" s="659" t="s">
        <v>8282</v>
      </c>
    </row>
    <row r="989" spans="1:4" ht="13.5" hidden="1">
      <c r="A989" s="658" t="s">
        <v>3192</v>
      </c>
      <c r="B989" s="658" t="s">
        <v>3193</v>
      </c>
      <c r="C989" s="658" t="s">
        <v>143</v>
      </c>
      <c r="D989" s="659" t="s">
        <v>2683</v>
      </c>
    </row>
    <row r="990" spans="1:4" ht="13.5" hidden="1">
      <c r="A990" s="658" t="s">
        <v>3195</v>
      </c>
      <c r="B990" s="658" t="s">
        <v>3196</v>
      </c>
      <c r="C990" s="658" t="s">
        <v>143</v>
      </c>
      <c r="D990" s="659" t="s">
        <v>17061</v>
      </c>
    </row>
    <row r="991" spans="1:4" ht="13.5" hidden="1">
      <c r="A991" s="658" t="s">
        <v>3198</v>
      </c>
      <c r="B991" s="658" t="s">
        <v>3199</v>
      </c>
      <c r="C991" s="658" t="s">
        <v>143</v>
      </c>
      <c r="D991" s="659" t="s">
        <v>8536</v>
      </c>
    </row>
    <row r="992" spans="1:4" ht="13.5" hidden="1">
      <c r="A992" s="658" t="s">
        <v>3201</v>
      </c>
      <c r="B992" s="658" t="s">
        <v>3202</v>
      </c>
      <c r="C992" s="658" t="s">
        <v>143</v>
      </c>
      <c r="D992" s="659" t="s">
        <v>15103</v>
      </c>
    </row>
    <row r="993" spans="1:4" ht="13.5" hidden="1">
      <c r="A993" s="658" t="s">
        <v>3203</v>
      </c>
      <c r="B993" s="658" t="s">
        <v>3204</v>
      </c>
      <c r="C993" s="658" t="s">
        <v>143</v>
      </c>
      <c r="D993" s="659" t="s">
        <v>64116</v>
      </c>
    </row>
    <row r="994" spans="1:4" ht="13.5" hidden="1">
      <c r="A994" s="658" t="s">
        <v>3206</v>
      </c>
      <c r="B994" s="658" t="s">
        <v>3207</v>
      </c>
      <c r="C994" s="658" t="s">
        <v>143</v>
      </c>
      <c r="D994" s="659" t="s">
        <v>64117</v>
      </c>
    </row>
    <row r="995" spans="1:4" ht="13.5" hidden="1">
      <c r="A995" s="658" t="s">
        <v>3209</v>
      </c>
      <c r="B995" s="658" t="s">
        <v>3210</v>
      </c>
      <c r="C995" s="658" t="s">
        <v>143</v>
      </c>
      <c r="D995" s="659" t="s">
        <v>64118</v>
      </c>
    </row>
    <row r="996" spans="1:4" ht="13.5" hidden="1">
      <c r="A996" s="658" t="s">
        <v>3212</v>
      </c>
      <c r="B996" s="658" t="s">
        <v>3213</v>
      </c>
      <c r="C996" s="658" t="s">
        <v>143</v>
      </c>
      <c r="D996" s="659" t="s">
        <v>64119</v>
      </c>
    </row>
    <row r="997" spans="1:4" ht="13.5" hidden="1">
      <c r="A997" s="658" t="s">
        <v>3215</v>
      </c>
      <c r="B997" s="658" t="s">
        <v>3216</v>
      </c>
      <c r="C997" s="658" t="s">
        <v>143</v>
      </c>
      <c r="D997" s="659" t="s">
        <v>3483</v>
      </c>
    </row>
    <row r="998" spans="1:4" ht="13.5" hidden="1">
      <c r="A998" s="658" t="s">
        <v>3218</v>
      </c>
      <c r="B998" s="658" t="s">
        <v>3219</v>
      </c>
      <c r="C998" s="658" t="s">
        <v>143</v>
      </c>
      <c r="D998" s="659" t="s">
        <v>14046</v>
      </c>
    </row>
    <row r="999" spans="1:4" ht="13.5" hidden="1">
      <c r="A999" s="658" t="s">
        <v>3221</v>
      </c>
      <c r="B999" s="658" t="s">
        <v>3222</v>
      </c>
      <c r="C999" s="658" t="s">
        <v>143</v>
      </c>
      <c r="D999" s="659" t="s">
        <v>4518</v>
      </c>
    </row>
    <row r="1000" spans="1:4" ht="13.5" hidden="1">
      <c r="A1000" s="658" t="s">
        <v>3224</v>
      </c>
      <c r="B1000" s="658" t="s">
        <v>3225</v>
      </c>
      <c r="C1000" s="658" t="s">
        <v>143</v>
      </c>
      <c r="D1000" s="659" t="s">
        <v>8044</v>
      </c>
    </row>
    <row r="1001" spans="1:4" ht="13.5" hidden="1">
      <c r="A1001" s="658" t="s">
        <v>3227</v>
      </c>
      <c r="B1001" s="658" t="s">
        <v>3228</v>
      </c>
      <c r="C1001" s="658" t="s">
        <v>143</v>
      </c>
      <c r="D1001" s="659" t="s">
        <v>1526</v>
      </c>
    </row>
    <row r="1002" spans="1:4" ht="13.5" hidden="1">
      <c r="A1002" s="658" t="s">
        <v>3230</v>
      </c>
      <c r="B1002" s="658" t="s">
        <v>3231</v>
      </c>
      <c r="C1002" s="658" t="s">
        <v>143</v>
      </c>
      <c r="D1002" s="659" t="s">
        <v>609</v>
      </c>
    </row>
    <row r="1003" spans="1:4" ht="13.5" hidden="1">
      <c r="A1003" s="658" t="s">
        <v>3233</v>
      </c>
      <c r="B1003" s="658" t="s">
        <v>3234</v>
      </c>
      <c r="C1003" s="658" t="s">
        <v>143</v>
      </c>
      <c r="D1003" s="659" t="s">
        <v>63936</v>
      </c>
    </row>
    <row r="1004" spans="1:4" ht="13.5" hidden="1">
      <c r="A1004" s="658" t="s">
        <v>3235</v>
      </c>
      <c r="B1004" s="658" t="s">
        <v>64120</v>
      </c>
      <c r="C1004" s="658" t="s">
        <v>143</v>
      </c>
      <c r="D1004" s="659" t="s">
        <v>10539</v>
      </c>
    </row>
    <row r="1005" spans="1:4" ht="13.5" hidden="1">
      <c r="A1005" s="658" t="s">
        <v>3238</v>
      </c>
      <c r="B1005" s="658" t="s">
        <v>64121</v>
      </c>
      <c r="C1005" s="658" t="s">
        <v>143</v>
      </c>
      <c r="D1005" s="659" t="s">
        <v>8462</v>
      </c>
    </row>
    <row r="1006" spans="1:4" ht="13.5" hidden="1">
      <c r="A1006" s="658" t="s">
        <v>3241</v>
      </c>
      <c r="B1006" s="658" t="s">
        <v>64122</v>
      </c>
      <c r="C1006" s="658" t="s">
        <v>143</v>
      </c>
      <c r="D1006" s="659" t="s">
        <v>64123</v>
      </c>
    </row>
    <row r="1007" spans="1:4" ht="13.5" hidden="1">
      <c r="A1007" s="658" t="s">
        <v>3244</v>
      </c>
      <c r="B1007" s="658" t="s">
        <v>64124</v>
      </c>
      <c r="C1007" s="658" t="s">
        <v>143</v>
      </c>
      <c r="D1007" s="659" t="s">
        <v>64125</v>
      </c>
    </row>
    <row r="1008" spans="1:4" ht="13.5" hidden="1">
      <c r="A1008" s="658" t="s">
        <v>3247</v>
      </c>
      <c r="B1008" s="658" t="s">
        <v>3248</v>
      </c>
      <c r="C1008" s="658" t="s">
        <v>143</v>
      </c>
      <c r="D1008" s="659" t="s">
        <v>64126</v>
      </c>
    </row>
    <row r="1009" spans="1:4" ht="13.5" hidden="1">
      <c r="A1009" s="658" t="s">
        <v>3249</v>
      </c>
      <c r="B1009" s="658" t="s">
        <v>3250</v>
      </c>
      <c r="C1009" s="658" t="s">
        <v>143</v>
      </c>
      <c r="D1009" s="659" t="s">
        <v>2668</v>
      </c>
    </row>
    <row r="1010" spans="1:4" ht="13.5" hidden="1">
      <c r="A1010" s="658" t="s">
        <v>3251</v>
      </c>
      <c r="B1010" s="658" t="s">
        <v>3252</v>
      </c>
      <c r="C1010" s="658" t="s">
        <v>143</v>
      </c>
      <c r="D1010" s="659" t="s">
        <v>3117</v>
      </c>
    </row>
    <row r="1011" spans="1:4" ht="13.5" hidden="1">
      <c r="A1011" s="658" t="s">
        <v>3253</v>
      </c>
      <c r="B1011" s="658" t="s">
        <v>3254</v>
      </c>
      <c r="C1011" s="658" t="s">
        <v>143</v>
      </c>
      <c r="D1011" s="659" t="s">
        <v>3083</v>
      </c>
    </row>
    <row r="1012" spans="1:4" ht="13.5" hidden="1">
      <c r="A1012" s="658" t="s">
        <v>3256</v>
      </c>
      <c r="B1012" s="658" t="s">
        <v>3257</v>
      </c>
      <c r="C1012" s="658" t="s">
        <v>143</v>
      </c>
      <c r="D1012" s="659" t="s">
        <v>14766</v>
      </c>
    </row>
    <row r="1013" spans="1:4" ht="13.5" hidden="1">
      <c r="A1013" s="658" t="s">
        <v>3259</v>
      </c>
      <c r="B1013" s="658" t="s">
        <v>3260</v>
      </c>
      <c r="C1013" s="658" t="s">
        <v>143</v>
      </c>
      <c r="D1013" s="659" t="s">
        <v>8282</v>
      </c>
    </row>
    <row r="1014" spans="1:4" ht="13.5" hidden="1">
      <c r="A1014" s="658" t="s">
        <v>3262</v>
      </c>
      <c r="B1014" s="658" t="s">
        <v>3263</v>
      </c>
      <c r="C1014" s="658" t="s">
        <v>143</v>
      </c>
      <c r="D1014" s="659" t="s">
        <v>64127</v>
      </c>
    </row>
    <row r="1015" spans="1:4" ht="13.5" hidden="1">
      <c r="A1015" s="658" t="s">
        <v>3264</v>
      </c>
      <c r="B1015" s="658" t="s">
        <v>3265</v>
      </c>
      <c r="C1015" s="658" t="s">
        <v>143</v>
      </c>
      <c r="D1015" s="659" t="s">
        <v>64128</v>
      </c>
    </row>
    <row r="1016" spans="1:4" ht="13.5" hidden="1">
      <c r="A1016" s="658" t="s">
        <v>3267</v>
      </c>
      <c r="B1016" s="658" t="s">
        <v>3268</v>
      </c>
      <c r="C1016" s="658" t="s">
        <v>143</v>
      </c>
      <c r="D1016" s="659" t="s">
        <v>64129</v>
      </c>
    </row>
    <row r="1017" spans="1:4" ht="13.5" hidden="1">
      <c r="A1017" s="658" t="s">
        <v>3270</v>
      </c>
      <c r="B1017" s="658" t="s">
        <v>3271</v>
      </c>
      <c r="C1017" s="658" t="s">
        <v>143</v>
      </c>
      <c r="D1017" s="659" t="s">
        <v>8085</v>
      </c>
    </row>
    <row r="1018" spans="1:4" ht="13.5" hidden="1">
      <c r="A1018" s="658" t="s">
        <v>3273</v>
      </c>
      <c r="B1018" s="658" t="s">
        <v>3274</v>
      </c>
      <c r="C1018" s="658" t="s">
        <v>143</v>
      </c>
      <c r="D1018" s="659" t="s">
        <v>4779</v>
      </c>
    </row>
    <row r="1019" spans="1:4" ht="13.5" hidden="1">
      <c r="A1019" s="658" t="s">
        <v>3276</v>
      </c>
      <c r="B1019" s="658" t="s">
        <v>3277</v>
      </c>
      <c r="C1019" s="658" t="s">
        <v>143</v>
      </c>
      <c r="D1019" s="659" t="s">
        <v>2022</v>
      </c>
    </row>
    <row r="1020" spans="1:4" ht="13.5" hidden="1">
      <c r="A1020" s="658" t="s">
        <v>3278</v>
      </c>
      <c r="B1020" s="658" t="s">
        <v>3279</v>
      </c>
      <c r="C1020" s="658" t="s">
        <v>143</v>
      </c>
      <c r="D1020" s="659" t="s">
        <v>64130</v>
      </c>
    </row>
    <row r="1021" spans="1:4" ht="13.5" hidden="1">
      <c r="A1021" s="658" t="s">
        <v>3281</v>
      </c>
      <c r="B1021" s="658" t="s">
        <v>3282</v>
      </c>
      <c r="C1021" s="658" t="s">
        <v>143</v>
      </c>
      <c r="D1021" s="659" t="s">
        <v>64131</v>
      </c>
    </row>
    <row r="1022" spans="1:4" ht="13.5" hidden="1">
      <c r="A1022" s="658" t="s">
        <v>3284</v>
      </c>
      <c r="B1022" s="658" t="s">
        <v>3285</v>
      </c>
      <c r="C1022" s="658" t="s">
        <v>143</v>
      </c>
      <c r="D1022" s="659" t="s">
        <v>2571</v>
      </c>
    </row>
    <row r="1023" spans="1:4" ht="13.5" hidden="1">
      <c r="A1023" s="658" t="s">
        <v>3286</v>
      </c>
      <c r="B1023" s="658" t="s">
        <v>3287</v>
      </c>
      <c r="C1023" s="658" t="s">
        <v>143</v>
      </c>
      <c r="D1023" s="659" t="s">
        <v>2671</v>
      </c>
    </row>
    <row r="1024" spans="1:4" ht="13.5" hidden="1">
      <c r="A1024" s="658" t="s">
        <v>3289</v>
      </c>
      <c r="B1024" s="658" t="s">
        <v>3290</v>
      </c>
      <c r="C1024" s="658" t="s">
        <v>143</v>
      </c>
      <c r="D1024" s="659" t="s">
        <v>2939</v>
      </c>
    </row>
    <row r="1025" spans="1:4" ht="13.5" hidden="1">
      <c r="A1025" s="658" t="s">
        <v>3291</v>
      </c>
      <c r="B1025" s="658" t="s">
        <v>3292</v>
      </c>
      <c r="C1025" s="658" t="s">
        <v>143</v>
      </c>
      <c r="D1025" s="659" t="s">
        <v>64132</v>
      </c>
    </row>
    <row r="1026" spans="1:4" ht="13.5" hidden="1">
      <c r="A1026" s="658" t="s">
        <v>3293</v>
      </c>
      <c r="B1026" s="658" t="s">
        <v>3294</v>
      </c>
      <c r="C1026" s="658" t="s">
        <v>143</v>
      </c>
      <c r="D1026" s="659" t="s">
        <v>8119</v>
      </c>
    </row>
    <row r="1027" spans="1:4" ht="13.5" hidden="1">
      <c r="A1027" s="658" t="s">
        <v>3296</v>
      </c>
      <c r="B1027" s="658" t="s">
        <v>3297</v>
      </c>
      <c r="C1027" s="658" t="s">
        <v>143</v>
      </c>
      <c r="D1027" s="659" t="s">
        <v>64133</v>
      </c>
    </row>
    <row r="1028" spans="1:4" ht="13.5" hidden="1">
      <c r="A1028" s="658" t="s">
        <v>3298</v>
      </c>
      <c r="B1028" s="658" t="s">
        <v>3299</v>
      </c>
      <c r="C1028" s="658" t="s">
        <v>143</v>
      </c>
      <c r="D1028" s="659" t="s">
        <v>15169</v>
      </c>
    </row>
    <row r="1029" spans="1:4" ht="13.5" hidden="1">
      <c r="A1029" s="658" t="s">
        <v>3300</v>
      </c>
      <c r="B1029" s="658" t="s">
        <v>64134</v>
      </c>
      <c r="C1029" s="658" t="s">
        <v>143</v>
      </c>
      <c r="D1029" s="659" t="s">
        <v>64135</v>
      </c>
    </row>
    <row r="1030" spans="1:4" ht="13.5" hidden="1">
      <c r="A1030" s="658" t="s">
        <v>3303</v>
      </c>
      <c r="B1030" s="658" t="s">
        <v>64136</v>
      </c>
      <c r="C1030" s="658" t="s">
        <v>143</v>
      </c>
      <c r="D1030" s="659" t="s">
        <v>15725</v>
      </c>
    </row>
    <row r="1031" spans="1:4" ht="13.5" hidden="1">
      <c r="A1031" s="658" t="s">
        <v>3306</v>
      </c>
      <c r="B1031" s="658" t="s">
        <v>64137</v>
      </c>
      <c r="C1031" s="658" t="s">
        <v>143</v>
      </c>
      <c r="D1031" s="659" t="s">
        <v>15715</v>
      </c>
    </row>
    <row r="1032" spans="1:4" ht="13.5" hidden="1">
      <c r="A1032" s="658" t="s">
        <v>3308</v>
      </c>
      <c r="B1032" s="658" t="s">
        <v>64138</v>
      </c>
      <c r="C1032" s="658" t="s">
        <v>143</v>
      </c>
      <c r="D1032" s="659" t="s">
        <v>64139</v>
      </c>
    </row>
    <row r="1033" spans="1:4" ht="13.5" hidden="1">
      <c r="A1033" s="658" t="s">
        <v>3311</v>
      </c>
      <c r="B1033" s="658" t="s">
        <v>64140</v>
      </c>
      <c r="C1033" s="658" t="s">
        <v>143</v>
      </c>
      <c r="D1033" s="659" t="s">
        <v>64069</v>
      </c>
    </row>
    <row r="1034" spans="1:4" ht="13.5" hidden="1">
      <c r="A1034" s="658" t="s">
        <v>3313</v>
      </c>
      <c r="B1034" s="658" t="s">
        <v>64141</v>
      </c>
      <c r="C1034" s="658" t="s">
        <v>143</v>
      </c>
      <c r="D1034" s="659" t="s">
        <v>2097</v>
      </c>
    </row>
    <row r="1035" spans="1:4" ht="13.5" hidden="1">
      <c r="A1035" s="658" t="s">
        <v>3316</v>
      </c>
      <c r="B1035" s="658" t="s">
        <v>64142</v>
      </c>
      <c r="C1035" s="658" t="s">
        <v>143</v>
      </c>
      <c r="D1035" s="659" t="s">
        <v>20050</v>
      </c>
    </row>
    <row r="1036" spans="1:4" ht="13.5" hidden="1">
      <c r="A1036" s="658" t="s">
        <v>3318</v>
      </c>
      <c r="B1036" s="658" t="s">
        <v>64143</v>
      </c>
      <c r="C1036" s="658" t="s">
        <v>143</v>
      </c>
      <c r="D1036" s="659" t="s">
        <v>64144</v>
      </c>
    </row>
    <row r="1037" spans="1:4" ht="13.5" hidden="1">
      <c r="A1037" s="658" t="s">
        <v>3321</v>
      </c>
      <c r="B1037" s="658" t="s">
        <v>64145</v>
      </c>
      <c r="C1037" s="658" t="s">
        <v>143</v>
      </c>
      <c r="D1037" s="659" t="s">
        <v>17086</v>
      </c>
    </row>
    <row r="1038" spans="1:4" ht="13.5" hidden="1">
      <c r="A1038" s="658" t="s">
        <v>3323</v>
      </c>
      <c r="B1038" s="658" t="s">
        <v>64146</v>
      </c>
      <c r="C1038" s="658" t="s">
        <v>143</v>
      </c>
      <c r="D1038" s="659" t="s">
        <v>2399</v>
      </c>
    </row>
    <row r="1039" spans="1:4" ht="13.5" hidden="1">
      <c r="A1039" s="658" t="s">
        <v>3325</v>
      </c>
      <c r="B1039" s="658" t="s">
        <v>64147</v>
      </c>
      <c r="C1039" s="658" t="s">
        <v>143</v>
      </c>
      <c r="D1039" s="659" t="s">
        <v>1737</v>
      </c>
    </row>
    <row r="1040" spans="1:4" ht="13.5" hidden="1">
      <c r="A1040" s="658" t="s">
        <v>3328</v>
      </c>
      <c r="B1040" s="658" t="s">
        <v>64148</v>
      </c>
      <c r="C1040" s="658" t="s">
        <v>143</v>
      </c>
      <c r="D1040" s="659" t="s">
        <v>2236</v>
      </c>
    </row>
    <row r="1041" spans="1:4" ht="13.5" hidden="1">
      <c r="A1041" s="658" t="s">
        <v>3331</v>
      </c>
      <c r="B1041" s="658" t="s">
        <v>3332</v>
      </c>
      <c r="C1041" s="658" t="s">
        <v>143</v>
      </c>
      <c r="D1041" s="659" t="s">
        <v>64149</v>
      </c>
    </row>
    <row r="1042" spans="1:4" ht="13.5" hidden="1">
      <c r="A1042" s="658" t="s">
        <v>3334</v>
      </c>
      <c r="B1042" s="658" t="s">
        <v>3335</v>
      </c>
      <c r="C1042" s="658" t="s">
        <v>143</v>
      </c>
      <c r="D1042" s="659" t="s">
        <v>64150</v>
      </c>
    </row>
    <row r="1043" spans="1:4" ht="13.5" hidden="1">
      <c r="A1043" s="658" t="s">
        <v>3337</v>
      </c>
      <c r="B1043" s="658" t="s">
        <v>3338</v>
      </c>
      <c r="C1043" s="658" t="s">
        <v>143</v>
      </c>
      <c r="D1043" s="659" t="s">
        <v>2946</v>
      </c>
    </row>
    <row r="1044" spans="1:4" ht="13.5" hidden="1">
      <c r="A1044" s="658" t="s">
        <v>3340</v>
      </c>
      <c r="B1044" s="658" t="s">
        <v>3341</v>
      </c>
      <c r="C1044" s="658" t="s">
        <v>143</v>
      </c>
      <c r="D1044" s="659" t="s">
        <v>6476</v>
      </c>
    </row>
    <row r="1045" spans="1:4" ht="13.5" hidden="1">
      <c r="A1045" s="658" t="s">
        <v>3343</v>
      </c>
      <c r="B1045" s="658" t="s">
        <v>3344</v>
      </c>
      <c r="C1045" s="658" t="s">
        <v>143</v>
      </c>
      <c r="D1045" s="659" t="s">
        <v>2426</v>
      </c>
    </row>
    <row r="1046" spans="1:4" ht="13.5" hidden="1">
      <c r="A1046" s="658" t="s">
        <v>3346</v>
      </c>
      <c r="B1046" s="658" t="s">
        <v>3347</v>
      </c>
      <c r="C1046" s="658" t="s">
        <v>143</v>
      </c>
      <c r="D1046" s="659" t="s">
        <v>3223</v>
      </c>
    </row>
    <row r="1047" spans="1:4" ht="13.5" hidden="1">
      <c r="A1047" s="658" t="s">
        <v>3349</v>
      </c>
      <c r="B1047" s="658" t="s">
        <v>3350</v>
      </c>
      <c r="C1047" s="658" t="s">
        <v>143</v>
      </c>
      <c r="D1047" s="659" t="s">
        <v>64132</v>
      </c>
    </row>
    <row r="1048" spans="1:4" ht="13.5" hidden="1">
      <c r="A1048" s="658" t="s">
        <v>3352</v>
      </c>
      <c r="B1048" s="658" t="s">
        <v>3353</v>
      </c>
      <c r="C1048" s="658" t="s">
        <v>143</v>
      </c>
      <c r="D1048" s="659" t="s">
        <v>2182</v>
      </c>
    </row>
    <row r="1049" spans="1:4" ht="13.5" hidden="1">
      <c r="A1049" s="658" t="s">
        <v>3355</v>
      </c>
      <c r="B1049" s="658" t="s">
        <v>3356</v>
      </c>
      <c r="C1049" s="658" t="s">
        <v>143</v>
      </c>
      <c r="D1049" s="659" t="s">
        <v>10175</v>
      </c>
    </row>
    <row r="1050" spans="1:4" ht="13.5" hidden="1">
      <c r="A1050" s="658" t="s">
        <v>3358</v>
      </c>
      <c r="B1050" s="658" t="s">
        <v>3359</v>
      </c>
      <c r="C1050" s="658" t="s">
        <v>143</v>
      </c>
      <c r="D1050" s="659" t="s">
        <v>3137</v>
      </c>
    </row>
    <row r="1051" spans="1:4" ht="13.5" hidden="1">
      <c r="A1051" s="658" t="s">
        <v>3361</v>
      </c>
      <c r="B1051" s="658" t="s">
        <v>3362</v>
      </c>
      <c r="C1051" s="658" t="s">
        <v>143</v>
      </c>
      <c r="D1051" s="659" t="s">
        <v>13160</v>
      </c>
    </row>
    <row r="1052" spans="1:4" ht="13.5" hidden="1">
      <c r="A1052" s="658" t="s">
        <v>3364</v>
      </c>
      <c r="B1052" s="658" t="s">
        <v>3365</v>
      </c>
      <c r="C1052" s="658" t="s">
        <v>143</v>
      </c>
      <c r="D1052" s="659" t="s">
        <v>908</v>
      </c>
    </row>
    <row r="1053" spans="1:4" ht="13.5" hidden="1">
      <c r="A1053" s="658" t="s">
        <v>3367</v>
      </c>
      <c r="B1053" s="658" t="s">
        <v>3368</v>
      </c>
      <c r="C1053" s="658" t="s">
        <v>143</v>
      </c>
      <c r="D1053" s="659" t="s">
        <v>64151</v>
      </c>
    </row>
    <row r="1054" spans="1:4" ht="13.5" hidden="1">
      <c r="A1054" s="658" t="s">
        <v>3370</v>
      </c>
      <c r="B1054" s="658" t="s">
        <v>3371</v>
      </c>
      <c r="C1054" s="658" t="s">
        <v>143</v>
      </c>
      <c r="D1054" s="659" t="s">
        <v>1884</v>
      </c>
    </row>
    <row r="1055" spans="1:4" ht="13.5" hidden="1">
      <c r="A1055" s="658" t="s">
        <v>3373</v>
      </c>
      <c r="B1055" s="658" t="s">
        <v>3374</v>
      </c>
      <c r="C1055" s="658" t="s">
        <v>143</v>
      </c>
      <c r="D1055" s="659" t="s">
        <v>64152</v>
      </c>
    </row>
    <row r="1056" spans="1:4" ht="13.5" hidden="1">
      <c r="A1056" s="658" t="s">
        <v>3376</v>
      </c>
      <c r="B1056" s="658" t="s">
        <v>64153</v>
      </c>
      <c r="C1056" s="658" t="s">
        <v>143</v>
      </c>
      <c r="D1056" s="659" t="s">
        <v>19984</v>
      </c>
    </row>
    <row r="1057" spans="1:4" ht="13.5" hidden="1">
      <c r="A1057" s="658" t="s">
        <v>3378</v>
      </c>
      <c r="B1057" s="658" t="s">
        <v>64154</v>
      </c>
      <c r="C1057" s="658" t="s">
        <v>143</v>
      </c>
      <c r="D1057" s="659" t="s">
        <v>2559</v>
      </c>
    </row>
    <row r="1058" spans="1:4" ht="13.5" hidden="1">
      <c r="A1058" s="658" t="s">
        <v>3380</v>
      </c>
      <c r="B1058" s="658" t="s">
        <v>64155</v>
      </c>
      <c r="C1058" s="658" t="s">
        <v>143</v>
      </c>
      <c r="D1058" s="659" t="s">
        <v>2399</v>
      </c>
    </row>
    <row r="1059" spans="1:4" ht="13.5" hidden="1">
      <c r="A1059" s="658" t="s">
        <v>3383</v>
      </c>
      <c r="B1059" s="658" t="s">
        <v>64156</v>
      </c>
      <c r="C1059" s="658" t="s">
        <v>143</v>
      </c>
      <c r="D1059" s="659" t="s">
        <v>64157</v>
      </c>
    </row>
    <row r="1060" spans="1:4" ht="13.5" hidden="1">
      <c r="A1060" s="658" t="s">
        <v>3386</v>
      </c>
      <c r="B1060" s="658" t="s">
        <v>3387</v>
      </c>
      <c r="C1060" s="658" t="s">
        <v>143</v>
      </c>
      <c r="D1060" s="659" t="s">
        <v>3077</v>
      </c>
    </row>
    <row r="1061" spans="1:4" ht="13.5" hidden="1">
      <c r="A1061" s="658" t="s">
        <v>3389</v>
      </c>
      <c r="B1061" s="658" t="s">
        <v>3390</v>
      </c>
      <c r="C1061" s="658" t="s">
        <v>143</v>
      </c>
      <c r="D1061" s="659" t="s">
        <v>20246</v>
      </c>
    </row>
    <row r="1062" spans="1:4" ht="13.5" hidden="1">
      <c r="A1062" s="658" t="s">
        <v>3392</v>
      </c>
      <c r="B1062" s="658" t="s">
        <v>3393</v>
      </c>
      <c r="C1062" s="658" t="s">
        <v>143</v>
      </c>
      <c r="D1062" s="659" t="s">
        <v>64158</v>
      </c>
    </row>
    <row r="1063" spans="1:4" ht="13.5" hidden="1">
      <c r="A1063" s="658" t="s">
        <v>3395</v>
      </c>
      <c r="B1063" s="658" t="s">
        <v>3396</v>
      </c>
      <c r="C1063" s="658" t="s">
        <v>143</v>
      </c>
      <c r="D1063" s="659" t="s">
        <v>9412</v>
      </c>
    </row>
    <row r="1064" spans="1:4" ht="13.5" hidden="1">
      <c r="A1064" s="658" t="s">
        <v>3398</v>
      </c>
      <c r="B1064" s="658" t="s">
        <v>3399</v>
      </c>
      <c r="C1064" s="658" t="s">
        <v>143</v>
      </c>
      <c r="D1064" s="659" t="s">
        <v>2636</v>
      </c>
    </row>
    <row r="1065" spans="1:4" ht="13.5" hidden="1">
      <c r="A1065" s="658" t="s">
        <v>3401</v>
      </c>
      <c r="B1065" s="658" t="s">
        <v>3402</v>
      </c>
      <c r="C1065" s="658" t="s">
        <v>143</v>
      </c>
      <c r="D1065" s="659" t="s">
        <v>1969</v>
      </c>
    </row>
    <row r="1066" spans="1:4" ht="13.5" hidden="1">
      <c r="A1066" s="658" t="s">
        <v>3404</v>
      </c>
      <c r="B1066" s="658" t="s">
        <v>3405</v>
      </c>
      <c r="C1066" s="658" t="s">
        <v>143</v>
      </c>
      <c r="D1066" s="659" t="s">
        <v>64159</v>
      </c>
    </row>
    <row r="1067" spans="1:4" ht="13.5" hidden="1">
      <c r="A1067" s="658" t="s">
        <v>3407</v>
      </c>
      <c r="B1067" s="658" t="s">
        <v>3408</v>
      </c>
      <c r="C1067" s="658" t="s">
        <v>143</v>
      </c>
      <c r="D1067" s="659" t="s">
        <v>64160</v>
      </c>
    </row>
    <row r="1068" spans="1:4" ht="13.5" hidden="1">
      <c r="A1068" s="658" t="s">
        <v>3410</v>
      </c>
      <c r="B1068" s="658" t="s">
        <v>3411</v>
      </c>
      <c r="C1068" s="658" t="s">
        <v>143</v>
      </c>
      <c r="D1068" s="659" t="s">
        <v>64161</v>
      </c>
    </row>
    <row r="1069" spans="1:4" ht="13.5" hidden="1">
      <c r="A1069" s="658" t="s">
        <v>3413</v>
      </c>
      <c r="B1069" s="658" t="s">
        <v>3414</v>
      </c>
      <c r="C1069" s="658" t="s">
        <v>143</v>
      </c>
      <c r="D1069" s="659" t="s">
        <v>64162</v>
      </c>
    </row>
    <row r="1070" spans="1:4" ht="13.5" hidden="1">
      <c r="A1070" s="658" t="s">
        <v>3416</v>
      </c>
      <c r="B1070" s="658" t="s">
        <v>3417</v>
      </c>
      <c r="C1070" s="658" t="s">
        <v>143</v>
      </c>
      <c r="D1070" s="659" t="s">
        <v>15281</v>
      </c>
    </row>
    <row r="1071" spans="1:4" ht="13.5" hidden="1">
      <c r="A1071" s="658" t="s">
        <v>3419</v>
      </c>
      <c r="B1071" s="658" t="s">
        <v>3420</v>
      </c>
      <c r="C1071" s="658" t="s">
        <v>143</v>
      </c>
      <c r="D1071" s="659" t="s">
        <v>1943</v>
      </c>
    </row>
    <row r="1072" spans="1:4" ht="13.5" hidden="1">
      <c r="A1072" s="658" t="s">
        <v>3421</v>
      </c>
      <c r="B1072" s="658" t="s">
        <v>3422</v>
      </c>
      <c r="C1072" s="658" t="s">
        <v>143</v>
      </c>
      <c r="D1072" s="659" t="s">
        <v>2571</v>
      </c>
    </row>
    <row r="1073" spans="1:4" ht="13.5" hidden="1">
      <c r="A1073" s="658" t="s">
        <v>3423</v>
      </c>
      <c r="B1073" s="658" t="s">
        <v>3424</v>
      </c>
      <c r="C1073" s="658" t="s">
        <v>143</v>
      </c>
      <c r="D1073" s="659" t="s">
        <v>3354</v>
      </c>
    </row>
    <row r="1074" spans="1:4" ht="13.5" hidden="1">
      <c r="A1074" s="658" t="s">
        <v>3426</v>
      </c>
      <c r="B1074" s="658" t="s">
        <v>3427</v>
      </c>
      <c r="C1074" s="658" t="s">
        <v>143</v>
      </c>
      <c r="D1074" s="659" t="s">
        <v>3077</v>
      </c>
    </row>
    <row r="1075" spans="1:4" ht="13.5" hidden="1">
      <c r="A1075" s="658" t="s">
        <v>3429</v>
      </c>
      <c r="B1075" s="658" t="s">
        <v>3430</v>
      </c>
      <c r="C1075" s="658" t="s">
        <v>143</v>
      </c>
      <c r="D1075" s="659" t="s">
        <v>16905</v>
      </c>
    </row>
    <row r="1076" spans="1:4" ht="13.5" hidden="1">
      <c r="A1076" s="658" t="s">
        <v>3432</v>
      </c>
      <c r="B1076" s="658" t="s">
        <v>3433</v>
      </c>
      <c r="C1076" s="658" t="s">
        <v>143</v>
      </c>
      <c r="D1076" s="659" t="s">
        <v>9953</v>
      </c>
    </row>
    <row r="1077" spans="1:4" ht="13.5" hidden="1">
      <c r="A1077" s="658" t="s">
        <v>3435</v>
      </c>
      <c r="B1077" s="658" t="s">
        <v>3436</v>
      </c>
      <c r="C1077" s="658" t="s">
        <v>143</v>
      </c>
      <c r="D1077" s="659" t="s">
        <v>2324</v>
      </c>
    </row>
    <row r="1078" spans="1:4" ht="13.5" hidden="1">
      <c r="A1078" s="658" t="s">
        <v>3438</v>
      </c>
      <c r="B1078" s="658" t="s">
        <v>3439</v>
      </c>
      <c r="C1078" s="658" t="s">
        <v>143</v>
      </c>
      <c r="D1078" s="659" t="s">
        <v>64163</v>
      </c>
    </row>
    <row r="1079" spans="1:4" ht="13.5" hidden="1">
      <c r="A1079" s="658" t="s">
        <v>3441</v>
      </c>
      <c r="B1079" s="658" t="s">
        <v>64164</v>
      </c>
      <c r="C1079" s="658" t="s">
        <v>143</v>
      </c>
      <c r="D1079" s="659" t="s">
        <v>16652</v>
      </c>
    </row>
    <row r="1080" spans="1:4" ht="13.5" hidden="1">
      <c r="A1080" s="658" t="s">
        <v>3444</v>
      </c>
      <c r="B1080" s="658" t="s">
        <v>64165</v>
      </c>
      <c r="C1080" s="658" t="s">
        <v>143</v>
      </c>
      <c r="D1080" s="659" t="s">
        <v>64166</v>
      </c>
    </row>
    <row r="1081" spans="1:4" ht="13.5" hidden="1">
      <c r="A1081" s="658" t="s">
        <v>3447</v>
      </c>
      <c r="B1081" s="658" t="s">
        <v>64167</v>
      </c>
      <c r="C1081" s="658" t="s">
        <v>143</v>
      </c>
      <c r="D1081" s="659" t="s">
        <v>16652</v>
      </c>
    </row>
    <row r="1082" spans="1:4" ht="13.5" hidden="1">
      <c r="A1082" s="658" t="s">
        <v>3450</v>
      </c>
      <c r="B1082" s="658" t="s">
        <v>64168</v>
      </c>
      <c r="C1082" s="658" t="s">
        <v>143</v>
      </c>
      <c r="D1082" s="659" t="s">
        <v>64169</v>
      </c>
    </row>
    <row r="1083" spans="1:4" ht="13.5" hidden="1">
      <c r="A1083" s="658" t="s">
        <v>3453</v>
      </c>
      <c r="B1083" s="658" t="s">
        <v>3454</v>
      </c>
      <c r="C1083" s="658" t="s">
        <v>143</v>
      </c>
      <c r="D1083" s="659" t="s">
        <v>3502</v>
      </c>
    </row>
    <row r="1084" spans="1:4" ht="13.5" hidden="1">
      <c r="A1084" s="658" t="s">
        <v>3455</v>
      </c>
      <c r="B1084" s="658" t="s">
        <v>3456</v>
      </c>
      <c r="C1084" s="658" t="s">
        <v>143</v>
      </c>
      <c r="D1084" s="659" t="s">
        <v>2939</v>
      </c>
    </row>
    <row r="1085" spans="1:4" ht="13.5" hidden="1">
      <c r="A1085" s="658" t="s">
        <v>3457</v>
      </c>
      <c r="B1085" s="658" t="s">
        <v>3458</v>
      </c>
      <c r="C1085" s="658" t="s">
        <v>143</v>
      </c>
      <c r="D1085" s="659" t="s">
        <v>1925</v>
      </c>
    </row>
    <row r="1086" spans="1:4" ht="13.5" hidden="1">
      <c r="A1086" s="658" t="s">
        <v>3459</v>
      </c>
      <c r="B1086" s="658" t="s">
        <v>3460</v>
      </c>
      <c r="C1086" s="658" t="s">
        <v>143</v>
      </c>
      <c r="D1086" s="659" t="s">
        <v>3315</v>
      </c>
    </row>
    <row r="1087" spans="1:4" ht="13.5" hidden="1">
      <c r="A1087" s="658" t="s">
        <v>3461</v>
      </c>
      <c r="B1087" s="658" t="s">
        <v>3462</v>
      </c>
      <c r="C1087" s="658" t="s">
        <v>143</v>
      </c>
      <c r="D1087" s="659" t="s">
        <v>64170</v>
      </c>
    </row>
    <row r="1088" spans="1:4" ht="13.5" hidden="1">
      <c r="A1088" s="658" t="s">
        <v>3464</v>
      </c>
      <c r="B1088" s="658" t="s">
        <v>3465</v>
      </c>
      <c r="C1088" s="658" t="s">
        <v>143</v>
      </c>
      <c r="D1088" s="659" t="s">
        <v>64171</v>
      </c>
    </row>
    <row r="1089" spans="1:4" ht="13.5" hidden="1">
      <c r="A1089" s="658" t="s">
        <v>3467</v>
      </c>
      <c r="B1089" s="658" t="s">
        <v>3468</v>
      </c>
      <c r="C1089" s="658" t="s">
        <v>143</v>
      </c>
      <c r="D1089" s="659" t="s">
        <v>64172</v>
      </c>
    </row>
    <row r="1090" spans="1:4" ht="13.5" hidden="1">
      <c r="A1090" s="658" t="s">
        <v>3470</v>
      </c>
      <c r="B1090" s="658" t="s">
        <v>3471</v>
      </c>
      <c r="C1090" s="658" t="s">
        <v>143</v>
      </c>
      <c r="D1090" s="659" t="s">
        <v>64173</v>
      </c>
    </row>
    <row r="1091" spans="1:4" ht="13.5" hidden="1">
      <c r="A1091" s="658" t="s">
        <v>3473</v>
      </c>
      <c r="B1091" s="658" t="s">
        <v>3474</v>
      </c>
      <c r="C1091" s="658" t="s">
        <v>143</v>
      </c>
      <c r="D1091" s="659" t="s">
        <v>13402</v>
      </c>
    </row>
    <row r="1092" spans="1:4" ht="13.5" hidden="1">
      <c r="A1092" s="658" t="s">
        <v>3476</v>
      </c>
      <c r="B1092" s="658" t="s">
        <v>3477</v>
      </c>
      <c r="C1092" s="658" t="s">
        <v>143</v>
      </c>
      <c r="D1092" s="659" t="s">
        <v>20439</v>
      </c>
    </row>
    <row r="1093" spans="1:4" ht="13.5" hidden="1">
      <c r="A1093" s="658" t="s">
        <v>3478</v>
      </c>
      <c r="B1093" s="658" t="s">
        <v>3479</v>
      </c>
      <c r="C1093" s="658" t="s">
        <v>143</v>
      </c>
      <c r="D1093" s="659" t="s">
        <v>64174</v>
      </c>
    </row>
    <row r="1094" spans="1:4" ht="13.5" hidden="1">
      <c r="A1094" s="658" t="s">
        <v>3481</v>
      </c>
      <c r="B1094" s="658" t="s">
        <v>3482</v>
      </c>
      <c r="C1094" s="658" t="s">
        <v>143</v>
      </c>
      <c r="D1094" s="659" t="s">
        <v>522</v>
      </c>
    </row>
    <row r="1095" spans="1:4" ht="13.5" hidden="1">
      <c r="A1095" s="658" t="s">
        <v>3484</v>
      </c>
      <c r="B1095" s="658" t="s">
        <v>3485</v>
      </c>
      <c r="C1095" s="658" t="s">
        <v>143</v>
      </c>
      <c r="D1095" s="659" t="s">
        <v>64175</v>
      </c>
    </row>
    <row r="1096" spans="1:4" ht="13.5" hidden="1">
      <c r="A1096" s="658" t="s">
        <v>3487</v>
      </c>
      <c r="B1096" s="658" t="s">
        <v>3488</v>
      </c>
      <c r="C1096" s="658" t="s">
        <v>143</v>
      </c>
      <c r="D1096" s="659" t="s">
        <v>63936</v>
      </c>
    </row>
    <row r="1097" spans="1:4" ht="13.5" hidden="1">
      <c r="A1097" s="658" t="s">
        <v>3489</v>
      </c>
      <c r="B1097" s="658" t="s">
        <v>64176</v>
      </c>
      <c r="C1097" s="658" t="s">
        <v>143</v>
      </c>
      <c r="D1097" s="659" t="s">
        <v>63968</v>
      </c>
    </row>
    <row r="1098" spans="1:4" ht="13.5" hidden="1">
      <c r="A1098" s="658" t="s">
        <v>3492</v>
      </c>
      <c r="B1098" s="658" t="s">
        <v>64177</v>
      </c>
      <c r="C1098" s="658" t="s">
        <v>143</v>
      </c>
      <c r="D1098" s="659" t="s">
        <v>19197</v>
      </c>
    </row>
    <row r="1099" spans="1:4" ht="13.5" hidden="1">
      <c r="A1099" s="658" t="s">
        <v>3495</v>
      </c>
      <c r="B1099" s="658" t="s">
        <v>64178</v>
      </c>
      <c r="C1099" s="658" t="s">
        <v>143</v>
      </c>
      <c r="D1099" s="659" t="s">
        <v>64179</v>
      </c>
    </row>
    <row r="1100" spans="1:4" ht="13.5" hidden="1">
      <c r="A1100" s="658" t="s">
        <v>3498</v>
      </c>
      <c r="B1100" s="658" t="s">
        <v>64180</v>
      </c>
      <c r="C1100" s="658" t="s">
        <v>143</v>
      </c>
      <c r="D1100" s="659" t="s">
        <v>64181</v>
      </c>
    </row>
    <row r="1101" spans="1:4" ht="13.5" hidden="1">
      <c r="A1101" s="658" t="s">
        <v>3500</v>
      </c>
      <c r="B1101" s="658" t="s">
        <v>3501</v>
      </c>
      <c r="C1101" s="658" t="s">
        <v>143</v>
      </c>
      <c r="D1101" s="659" t="s">
        <v>3425</v>
      </c>
    </row>
    <row r="1102" spans="1:4" ht="13.5" hidden="1">
      <c r="A1102" s="658" t="s">
        <v>3503</v>
      </c>
      <c r="B1102" s="658" t="s">
        <v>3504</v>
      </c>
      <c r="C1102" s="658" t="s">
        <v>143</v>
      </c>
      <c r="D1102" s="659" t="s">
        <v>3330</v>
      </c>
    </row>
    <row r="1103" spans="1:4" ht="13.5" hidden="1">
      <c r="A1103" s="658" t="s">
        <v>3505</v>
      </c>
      <c r="B1103" s="658" t="s">
        <v>3506</v>
      </c>
      <c r="C1103" s="658" t="s">
        <v>143</v>
      </c>
      <c r="D1103" s="659" t="s">
        <v>3502</v>
      </c>
    </row>
    <row r="1104" spans="1:4" ht="13.5" hidden="1">
      <c r="A1104" s="658" t="s">
        <v>3508</v>
      </c>
      <c r="B1104" s="658" t="s">
        <v>3509</v>
      </c>
      <c r="C1104" s="658" t="s">
        <v>143</v>
      </c>
      <c r="D1104" s="659" t="s">
        <v>64182</v>
      </c>
    </row>
    <row r="1105" spans="1:4" ht="13.5" hidden="1">
      <c r="A1105" s="658" t="s">
        <v>3511</v>
      </c>
      <c r="B1105" s="658" t="s">
        <v>3512</v>
      </c>
      <c r="C1105" s="658" t="s">
        <v>143</v>
      </c>
      <c r="D1105" s="659" t="s">
        <v>2528</v>
      </c>
    </row>
    <row r="1106" spans="1:4" ht="13.5" hidden="1">
      <c r="A1106" s="658" t="s">
        <v>3514</v>
      </c>
      <c r="B1106" s="658" t="s">
        <v>3515</v>
      </c>
      <c r="C1106" s="658" t="s">
        <v>143</v>
      </c>
      <c r="D1106" s="659" t="s">
        <v>63941</v>
      </c>
    </row>
    <row r="1107" spans="1:4" ht="13.5" hidden="1">
      <c r="A1107" s="658" t="s">
        <v>3516</v>
      </c>
      <c r="B1107" s="658" t="s">
        <v>3517</v>
      </c>
      <c r="C1107" s="658" t="s">
        <v>143</v>
      </c>
      <c r="D1107" s="659" t="s">
        <v>8445</v>
      </c>
    </row>
    <row r="1108" spans="1:4" ht="13.5" hidden="1">
      <c r="A1108" s="658" t="s">
        <v>3519</v>
      </c>
      <c r="B1108" s="658" t="s">
        <v>3520</v>
      </c>
      <c r="C1108" s="658" t="s">
        <v>143</v>
      </c>
      <c r="D1108" s="659" t="s">
        <v>64183</v>
      </c>
    </row>
    <row r="1109" spans="1:4" ht="13.5" hidden="1">
      <c r="A1109" s="658" t="s">
        <v>3522</v>
      </c>
      <c r="B1109" s="658" t="s">
        <v>3523</v>
      </c>
      <c r="C1109" s="658" t="s">
        <v>143</v>
      </c>
      <c r="D1109" s="659" t="s">
        <v>64011</v>
      </c>
    </row>
    <row r="1110" spans="1:4" ht="13.5" hidden="1">
      <c r="A1110" s="658" t="s">
        <v>3525</v>
      </c>
      <c r="B1110" s="658" t="s">
        <v>3526</v>
      </c>
      <c r="C1110" s="658" t="s">
        <v>143</v>
      </c>
      <c r="D1110" s="659" t="s">
        <v>15377</v>
      </c>
    </row>
    <row r="1111" spans="1:4" ht="13.5" hidden="1">
      <c r="A1111" s="658" t="s">
        <v>3527</v>
      </c>
      <c r="B1111" s="658" t="s">
        <v>3528</v>
      </c>
      <c r="C1111" s="658" t="s">
        <v>143</v>
      </c>
      <c r="D1111" s="659" t="s">
        <v>64184</v>
      </c>
    </row>
    <row r="1112" spans="1:4" ht="13.5" hidden="1">
      <c r="A1112" s="658" t="s">
        <v>3530</v>
      </c>
      <c r="B1112" s="658" t="s">
        <v>3531</v>
      </c>
      <c r="C1112" s="658" t="s">
        <v>143</v>
      </c>
      <c r="D1112" s="659" t="s">
        <v>64185</v>
      </c>
    </row>
    <row r="1113" spans="1:4" ht="13.5" hidden="1">
      <c r="A1113" s="658" t="s">
        <v>3533</v>
      </c>
      <c r="B1113" s="658" t="s">
        <v>64186</v>
      </c>
      <c r="C1113" s="658" t="s">
        <v>143</v>
      </c>
      <c r="D1113" s="659" t="s">
        <v>64187</v>
      </c>
    </row>
    <row r="1114" spans="1:4" ht="13.5" hidden="1">
      <c r="A1114" s="658" t="s">
        <v>3536</v>
      </c>
      <c r="B1114" s="658" t="s">
        <v>64188</v>
      </c>
      <c r="C1114" s="658" t="s">
        <v>143</v>
      </c>
      <c r="D1114" s="659" t="s">
        <v>64189</v>
      </c>
    </row>
    <row r="1115" spans="1:4" ht="13.5" hidden="1">
      <c r="A1115" s="658" t="s">
        <v>3539</v>
      </c>
      <c r="B1115" s="658" t="s">
        <v>64190</v>
      </c>
      <c r="C1115" s="658" t="s">
        <v>143</v>
      </c>
      <c r="D1115" s="659" t="s">
        <v>64191</v>
      </c>
    </row>
    <row r="1116" spans="1:4" ht="13.5" hidden="1">
      <c r="A1116" s="658" t="s">
        <v>3542</v>
      </c>
      <c r="B1116" s="658" t="s">
        <v>64192</v>
      </c>
      <c r="C1116" s="658" t="s">
        <v>143</v>
      </c>
      <c r="D1116" s="659" t="s">
        <v>64193</v>
      </c>
    </row>
    <row r="1117" spans="1:4" ht="13.5" hidden="1">
      <c r="A1117" s="658" t="s">
        <v>3545</v>
      </c>
      <c r="B1117" s="658" t="s">
        <v>64194</v>
      </c>
      <c r="C1117" s="658" t="s">
        <v>143</v>
      </c>
      <c r="D1117" s="659" t="s">
        <v>8293</v>
      </c>
    </row>
    <row r="1118" spans="1:4" ht="13.5" hidden="1">
      <c r="A1118" s="658" t="s">
        <v>3547</v>
      </c>
      <c r="B1118" s="658" t="s">
        <v>64195</v>
      </c>
      <c r="C1118" s="658" t="s">
        <v>143</v>
      </c>
      <c r="D1118" s="659" t="s">
        <v>64196</v>
      </c>
    </row>
    <row r="1119" spans="1:4" ht="13.5" hidden="1">
      <c r="A1119" s="658" t="s">
        <v>3550</v>
      </c>
      <c r="B1119" s="658" t="s">
        <v>64197</v>
      </c>
      <c r="C1119" s="658" t="s">
        <v>143</v>
      </c>
      <c r="D1119" s="659" t="s">
        <v>8293</v>
      </c>
    </row>
    <row r="1120" spans="1:4" ht="13.5" hidden="1">
      <c r="A1120" s="658" t="s">
        <v>3553</v>
      </c>
      <c r="B1120" s="658" t="s">
        <v>64198</v>
      </c>
      <c r="C1120" s="658" t="s">
        <v>143</v>
      </c>
      <c r="D1120" s="659" t="s">
        <v>64199</v>
      </c>
    </row>
    <row r="1121" spans="1:4" ht="13.5" hidden="1">
      <c r="A1121" s="658" t="s">
        <v>3556</v>
      </c>
      <c r="B1121" s="658" t="s">
        <v>3557</v>
      </c>
      <c r="C1121" s="658" t="s">
        <v>143</v>
      </c>
      <c r="D1121" s="659" t="s">
        <v>19204</v>
      </c>
    </row>
    <row r="1122" spans="1:4" ht="13.5" hidden="1">
      <c r="A1122" s="658" t="s">
        <v>3559</v>
      </c>
      <c r="B1122" s="658" t="s">
        <v>3560</v>
      </c>
      <c r="C1122" s="658" t="s">
        <v>143</v>
      </c>
      <c r="D1122" s="659" t="s">
        <v>3502</v>
      </c>
    </row>
    <row r="1123" spans="1:4" ht="13.5" hidden="1">
      <c r="A1123" s="658" t="s">
        <v>3561</v>
      </c>
      <c r="B1123" s="658" t="s">
        <v>3562</v>
      </c>
      <c r="C1123" s="658" t="s">
        <v>143</v>
      </c>
      <c r="D1123" s="659" t="s">
        <v>64200</v>
      </c>
    </row>
    <row r="1124" spans="1:4" ht="13.5" hidden="1">
      <c r="A1124" s="658" t="s">
        <v>3564</v>
      </c>
      <c r="B1124" s="658" t="s">
        <v>3565</v>
      </c>
      <c r="C1124" s="658" t="s">
        <v>143</v>
      </c>
      <c r="D1124" s="659" t="s">
        <v>13300</v>
      </c>
    </row>
    <row r="1125" spans="1:4" ht="13.5" hidden="1">
      <c r="A1125" s="658" t="s">
        <v>3566</v>
      </c>
      <c r="B1125" s="658" t="s">
        <v>3567</v>
      </c>
      <c r="C1125" s="658" t="s">
        <v>143</v>
      </c>
      <c r="D1125" s="659" t="s">
        <v>64201</v>
      </c>
    </row>
    <row r="1126" spans="1:4" ht="13.5" hidden="1">
      <c r="A1126" s="658" t="s">
        <v>3569</v>
      </c>
      <c r="B1126" s="658" t="s">
        <v>3570</v>
      </c>
      <c r="C1126" s="658" t="s">
        <v>143</v>
      </c>
      <c r="D1126" s="659" t="s">
        <v>64202</v>
      </c>
    </row>
    <row r="1127" spans="1:4" ht="13.5" hidden="1">
      <c r="A1127" s="658" t="s">
        <v>3572</v>
      </c>
      <c r="B1127" s="658" t="s">
        <v>3573</v>
      </c>
      <c r="C1127" s="658" t="s">
        <v>143</v>
      </c>
      <c r="D1127" s="659" t="s">
        <v>64203</v>
      </c>
    </row>
    <row r="1128" spans="1:4" ht="13.5" hidden="1">
      <c r="A1128" s="658" t="s">
        <v>3575</v>
      </c>
      <c r="B1128" s="658" t="s">
        <v>3576</v>
      </c>
      <c r="C1128" s="658" t="s">
        <v>143</v>
      </c>
      <c r="D1128" s="659" t="s">
        <v>14073</v>
      </c>
    </row>
    <row r="1129" spans="1:4" ht="13.5" hidden="1">
      <c r="A1129" s="658" t="s">
        <v>3578</v>
      </c>
      <c r="B1129" s="658" t="s">
        <v>3579</v>
      </c>
      <c r="C1129" s="658" t="s">
        <v>143</v>
      </c>
      <c r="D1129" s="659" t="s">
        <v>17232</v>
      </c>
    </row>
    <row r="1130" spans="1:4" ht="13.5" hidden="1">
      <c r="A1130" s="658" t="s">
        <v>3581</v>
      </c>
      <c r="B1130" s="658" t="s">
        <v>3582</v>
      </c>
      <c r="C1130" s="658" t="s">
        <v>143</v>
      </c>
      <c r="D1130" s="659" t="s">
        <v>64204</v>
      </c>
    </row>
    <row r="1131" spans="1:4" ht="13.5" hidden="1">
      <c r="A1131" s="658" t="s">
        <v>3584</v>
      </c>
      <c r="B1131" s="658" t="s">
        <v>3585</v>
      </c>
      <c r="C1131" s="658" t="s">
        <v>143</v>
      </c>
      <c r="D1131" s="659" t="s">
        <v>64205</v>
      </c>
    </row>
    <row r="1132" spans="1:4" ht="13.5" hidden="1">
      <c r="A1132" s="658" t="s">
        <v>3587</v>
      </c>
      <c r="B1132" s="658" t="s">
        <v>3588</v>
      </c>
      <c r="C1132" s="658" t="s">
        <v>143</v>
      </c>
      <c r="D1132" s="659" t="s">
        <v>64206</v>
      </c>
    </row>
    <row r="1133" spans="1:4" ht="13.5" hidden="1">
      <c r="A1133" s="658" t="s">
        <v>3590</v>
      </c>
      <c r="B1133" s="658" t="s">
        <v>3591</v>
      </c>
      <c r="C1133" s="658" t="s">
        <v>143</v>
      </c>
      <c r="D1133" s="659" t="s">
        <v>4127</v>
      </c>
    </row>
    <row r="1134" spans="1:4" ht="13.5" hidden="1">
      <c r="A1134" s="658" t="s">
        <v>3593</v>
      </c>
      <c r="B1134" s="658" t="s">
        <v>3594</v>
      </c>
      <c r="C1134" s="658" t="s">
        <v>143</v>
      </c>
      <c r="D1134" s="659" t="s">
        <v>64207</v>
      </c>
    </row>
    <row r="1135" spans="1:4" ht="13.5" hidden="1">
      <c r="A1135" s="658" t="s">
        <v>3596</v>
      </c>
      <c r="B1135" s="658" t="s">
        <v>3597</v>
      </c>
      <c r="C1135" s="658" t="s">
        <v>143</v>
      </c>
      <c r="D1135" s="659" t="s">
        <v>2406</v>
      </c>
    </row>
    <row r="1136" spans="1:4" ht="13.5" hidden="1">
      <c r="A1136" s="658" t="s">
        <v>3599</v>
      </c>
      <c r="B1136" s="658" t="s">
        <v>3600</v>
      </c>
      <c r="C1136" s="658" t="s">
        <v>143</v>
      </c>
      <c r="D1136" s="659" t="s">
        <v>2165</v>
      </c>
    </row>
    <row r="1137" spans="1:4" ht="13.5" hidden="1">
      <c r="A1137" s="658" t="s">
        <v>3601</v>
      </c>
      <c r="B1137" s="658" t="s">
        <v>3602</v>
      </c>
      <c r="C1137" s="658" t="s">
        <v>143</v>
      </c>
      <c r="D1137" s="659" t="s">
        <v>3327</v>
      </c>
    </row>
    <row r="1138" spans="1:4" ht="13.5" hidden="1">
      <c r="A1138" s="658" t="s">
        <v>3603</v>
      </c>
      <c r="B1138" s="658" t="s">
        <v>3604</v>
      </c>
      <c r="C1138" s="658" t="s">
        <v>143</v>
      </c>
      <c r="D1138" s="659" t="s">
        <v>2671</v>
      </c>
    </row>
    <row r="1139" spans="1:4" ht="13.5" hidden="1">
      <c r="A1139" s="658" t="s">
        <v>3605</v>
      </c>
      <c r="B1139" s="658" t="s">
        <v>64208</v>
      </c>
      <c r="C1139" s="658" t="s">
        <v>143</v>
      </c>
      <c r="D1139" s="659" t="s">
        <v>10674</v>
      </c>
    </row>
    <row r="1140" spans="1:4" ht="13.5" hidden="1">
      <c r="A1140" s="658" t="s">
        <v>3608</v>
      </c>
      <c r="B1140" s="658" t="s">
        <v>64209</v>
      </c>
      <c r="C1140" s="658" t="s">
        <v>143</v>
      </c>
      <c r="D1140" s="659" t="s">
        <v>7268</v>
      </c>
    </row>
    <row r="1141" spans="1:4" ht="13.5" hidden="1">
      <c r="A1141" s="658" t="s">
        <v>3611</v>
      </c>
      <c r="B1141" s="658" t="s">
        <v>64210</v>
      </c>
      <c r="C1141" s="658" t="s">
        <v>143</v>
      </c>
      <c r="D1141" s="659" t="s">
        <v>10674</v>
      </c>
    </row>
    <row r="1142" spans="1:4" ht="13.5" hidden="1">
      <c r="A1142" s="658" t="s">
        <v>3614</v>
      </c>
      <c r="B1142" s="658" t="s">
        <v>64211</v>
      </c>
      <c r="C1142" s="658" t="s">
        <v>143</v>
      </c>
      <c r="D1142" s="659" t="s">
        <v>64169</v>
      </c>
    </row>
    <row r="1143" spans="1:4" ht="13.5" hidden="1">
      <c r="A1143" s="658" t="s">
        <v>3616</v>
      </c>
      <c r="B1143" s="658" t="s">
        <v>64212</v>
      </c>
      <c r="C1143" s="658" t="s">
        <v>143</v>
      </c>
      <c r="D1143" s="659" t="s">
        <v>3494</v>
      </c>
    </row>
    <row r="1144" spans="1:4" ht="13.5" hidden="1">
      <c r="A1144" s="658" t="s">
        <v>3619</v>
      </c>
      <c r="B1144" s="658" t="s">
        <v>3620</v>
      </c>
      <c r="C1144" s="658" t="s">
        <v>143</v>
      </c>
      <c r="D1144" s="659" t="s">
        <v>64213</v>
      </c>
    </row>
    <row r="1145" spans="1:4" ht="13.5" hidden="1">
      <c r="A1145" s="658" t="s">
        <v>3622</v>
      </c>
      <c r="B1145" s="658" t="s">
        <v>3623</v>
      </c>
      <c r="C1145" s="658" t="s">
        <v>143</v>
      </c>
      <c r="D1145" s="659" t="s">
        <v>64214</v>
      </c>
    </row>
    <row r="1146" spans="1:4" ht="13.5" hidden="1">
      <c r="A1146" s="658" t="s">
        <v>3625</v>
      </c>
      <c r="B1146" s="658" t="s">
        <v>3626</v>
      </c>
      <c r="C1146" s="658" t="s">
        <v>143</v>
      </c>
      <c r="D1146" s="659" t="s">
        <v>2758</v>
      </c>
    </row>
    <row r="1147" spans="1:4" ht="13.5" hidden="1">
      <c r="A1147" s="658" t="s">
        <v>3628</v>
      </c>
      <c r="B1147" s="658" t="s">
        <v>3629</v>
      </c>
      <c r="C1147" s="658" t="s">
        <v>143</v>
      </c>
      <c r="D1147" s="659" t="s">
        <v>3630</v>
      </c>
    </row>
    <row r="1148" spans="1:4" ht="13.5" hidden="1">
      <c r="A1148" s="658" t="s">
        <v>3631</v>
      </c>
      <c r="B1148" s="658" t="s">
        <v>3632</v>
      </c>
      <c r="C1148" s="658" t="s">
        <v>143</v>
      </c>
      <c r="D1148" s="659" t="s">
        <v>3836</v>
      </c>
    </row>
    <row r="1149" spans="1:4" ht="13.5" hidden="1">
      <c r="A1149" s="658" t="s">
        <v>3633</v>
      </c>
      <c r="B1149" s="658" t="s">
        <v>3634</v>
      </c>
      <c r="C1149" s="658" t="s">
        <v>143</v>
      </c>
      <c r="D1149" s="659" t="s">
        <v>3153</v>
      </c>
    </row>
    <row r="1150" spans="1:4" ht="13.5" hidden="1">
      <c r="A1150" s="658" t="s">
        <v>3635</v>
      </c>
      <c r="B1150" s="658" t="s">
        <v>3636</v>
      </c>
      <c r="C1150" s="658" t="s">
        <v>143</v>
      </c>
      <c r="D1150" s="659" t="s">
        <v>64215</v>
      </c>
    </row>
    <row r="1151" spans="1:4" ht="13.5" hidden="1">
      <c r="A1151" s="658" t="s">
        <v>3637</v>
      </c>
      <c r="B1151" s="658" t="s">
        <v>3638</v>
      </c>
      <c r="C1151" s="658" t="s">
        <v>143</v>
      </c>
      <c r="D1151" s="659" t="s">
        <v>63978</v>
      </c>
    </row>
    <row r="1152" spans="1:4" ht="13.5" hidden="1">
      <c r="A1152" s="658" t="s">
        <v>3639</v>
      </c>
      <c r="B1152" s="658" t="s">
        <v>3640</v>
      </c>
      <c r="C1152" s="658" t="s">
        <v>143</v>
      </c>
      <c r="D1152" s="659" t="s">
        <v>2571</v>
      </c>
    </row>
    <row r="1153" spans="1:4" ht="13.5" hidden="1">
      <c r="A1153" s="658" t="s">
        <v>3641</v>
      </c>
      <c r="B1153" s="658" t="s">
        <v>3642</v>
      </c>
      <c r="C1153" s="658" t="s">
        <v>143</v>
      </c>
      <c r="D1153" s="659" t="s">
        <v>1943</v>
      </c>
    </row>
    <row r="1154" spans="1:4" ht="13.5" hidden="1">
      <c r="A1154" s="658" t="s">
        <v>3643</v>
      </c>
      <c r="B1154" s="658" t="s">
        <v>3644</v>
      </c>
      <c r="C1154" s="658" t="s">
        <v>143</v>
      </c>
      <c r="D1154" s="659" t="s">
        <v>64109</v>
      </c>
    </row>
    <row r="1155" spans="1:4" ht="13.5" hidden="1">
      <c r="A1155" s="658" t="s">
        <v>3645</v>
      </c>
      <c r="B1155" s="658" t="s">
        <v>64216</v>
      </c>
      <c r="C1155" s="658" t="s">
        <v>143</v>
      </c>
      <c r="D1155" s="659" t="s">
        <v>2124</v>
      </c>
    </row>
    <row r="1156" spans="1:4" ht="13.5" hidden="1">
      <c r="A1156" s="658" t="s">
        <v>3647</v>
      </c>
      <c r="B1156" s="658" t="s">
        <v>64217</v>
      </c>
      <c r="C1156" s="658" t="s">
        <v>143</v>
      </c>
      <c r="D1156" s="659" t="s">
        <v>2100</v>
      </c>
    </row>
    <row r="1157" spans="1:4" ht="13.5" hidden="1">
      <c r="A1157" s="658" t="s">
        <v>3649</v>
      </c>
      <c r="B1157" s="658" t="s">
        <v>64218</v>
      </c>
      <c r="C1157" s="658" t="s">
        <v>143</v>
      </c>
      <c r="D1157" s="659" t="s">
        <v>20041</v>
      </c>
    </row>
    <row r="1158" spans="1:4" ht="13.5" hidden="1">
      <c r="A1158" s="658" t="s">
        <v>3651</v>
      </c>
      <c r="B1158" s="658" t="s">
        <v>64219</v>
      </c>
      <c r="C1158" s="658" t="s">
        <v>143</v>
      </c>
      <c r="D1158" s="659" t="s">
        <v>64220</v>
      </c>
    </row>
    <row r="1159" spans="1:4" ht="13.5" hidden="1">
      <c r="A1159" s="658" t="s">
        <v>3654</v>
      </c>
      <c r="B1159" s="658" t="s">
        <v>64221</v>
      </c>
      <c r="C1159" s="658" t="s">
        <v>143</v>
      </c>
      <c r="D1159" s="659" t="s">
        <v>3143</v>
      </c>
    </row>
    <row r="1160" spans="1:4" ht="13.5" hidden="1">
      <c r="A1160" s="658" t="s">
        <v>3657</v>
      </c>
      <c r="B1160" s="658" t="s">
        <v>64222</v>
      </c>
      <c r="C1160" s="658" t="s">
        <v>143</v>
      </c>
      <c r="D1160" s="659" t="s">
        <v>2100</v>
      </c>
    </row>
    <row r="1161" spans="1:4" ht="13.5" hidden="1">
      <c r="A1161" s="658" t="s">
        <v>3659</v>
      </c>
      <c r="B1161" s="658" t="s">
        <v>64223</v>
      </c>
      <c r="C1161" s="658" t="s">
        <v>143</v>
      </c>
      <c r="D1161" s="659" t="s">
        <v>3143</v>
      </c>
    </row>
    <row r="1162" spans="1:4" ht="13.5" hidden="1">
      <c r="A1162" s="658" t="s">
        <v>3661</v>
      </c>
      <c r="B1162" s="658" t="s">
        <v>64224</v>
      </c>
      <c r="C1162" s="658" t="s">
        <v>143</v>
      </c>
      <c r="D1162" s="659" t="s">
        <v>64225</v>
      </c>
    </row>
    <row r="1163" spans="1:4" ht="13.5" hidden="1">
      <c r="A1163" s="658" t="s">
        <v>3663</v>
      </c>
      <c r="B1163" s="658" t="s">
        <v>3664</v>
      </c>
      <c r="C1163" s="658" t="s">
        <v>143</v>
      </c>
      <c r="D1163" s="659" t="s">
        <v>64226</v>
      </c>
    </row>
    <row r="1164" spans="1:4" ht="13.5" hidden="1">
      <c r="A1164" s="658" t="s">
        <v>3666</v>
      </c>
      <c r="B1164" s="658" t="s">
        <v>3667</v>
      </c>
      <c r="C1164" s="658" t="s">
        <v>143</v>
      </c>
      <c r="D1164" s="659" t="s">
        <v>1671</v>
      </c>
    </row>
    <row r="1165" spans="1:4" ht="13.5" hidden="1">
      <c r="A1165" s="658" t="s">
        <v>3668</v>
      </c>
      <c r="B1165" s="658" t="s">
        <v>3669</v>
      </c>
      <c r="C1165" s="658" t="s">
        <v>143</v>
      </c>
      <c r="D1165" s="659" t="s">
        <v>19221</v>
      </c>
    </row>
    <row r="1166" spans="1:4" ht="13.5" hidden="1">
      <c r="A1166" s="658" t="s">
        <v>3670</v>
      </c>
      <c r="B1166" s="658" t="s">
        <v>3671</v>
      </c>
      <c r="C1166" s="658" t="s">
        <v>143</v>
      </c>
      <c r="D1166" s="659" t="s">
        <v>64227</v>
      </c>
    </row>
    <row r="1167" spans="1:4" ht="13.5" hidden="1">
      <c r="A1167" s="658" t="s">
        <v>3672</v>
      </c>
      <c r="B1167" s="658" t="s">
        <v>3673</v>
      </c>
      <c r="C1167" s="658" t="s">
        <v>143</v>
      </c>
      <c r="D1167" s="659" t="s">
        <v>917</v>
      </c>
    </row>
    <row r="1168" spans="1:4" ht="13.5" hidden="1">
      <c r="A1168" s="658" t="s">
        <v>3675</v>
      </c>
      <c r="B1168" s="658" t="s">
        <v>3676</v>
      </c>
      <c r="C1168" s="658" t="s">
        <v>143</v>
      </c>
      <c r="D1168" s="659" t="s">
        <v>64228</v>
      </c>
    </row>
    <row r="1169" spans="1:4" ht="13.5" hidden="1">
      <c r="A1169" s="658" t="s">
        <v>3678</v>
      </c>
      <c r="B1169" s="658" t="s">
        <v>3679</v>
      </c>
      <c r="C1169" s="658" t="s">
        <v>143</v>
      </c>
      <c r="D1169" s="659" t="s">
        <v>63950</v>
      </c>
    </row>
    <row r="1170" spans="1:4" ht="13.5" hidden="1">
      <c r="A1170" s="658" t="s">
        <v>3680</v>
      </c>
      <c r="B1170" s="658" t="s">
        <v>3681</v>
      </c>
      <c r="C1170" s="658" t="s">
        <v>143</v>
      </c>
      <c r="D1170" s="659" t="s">
        <v>19284</v>
      </c>
    </row>
    <row r="1171" spans="1:4" ht="13.5" hidden="1">
      <c r="A1171" s="658" t="s">
        <v>3682</v>
      </c>
      <c r="B1171" s="658" t="s">
        <v>3683</v>
      </c>
      <c r="C1171" s="658" t="s">
        <v>143</v>
      </c>
      <c r="D1171" s="659" t="s">
        <v>18905</v>
      </c>
    </row>
    <row r="1172" spans="1:4" ht="13.5" hidden="1">
      <c r="A1172" s="658" t="s">
        <v>3684</v>
      </c>
      <c r="B1172" s="658" t="s">
        <v>3685</v>
      </c>
      <c r="C1172" s="658" t="s">
        <v>143</v>
      </c>
      <c r="D1172" s="659" t="s">
        <v>16908</v>
      </c>
    </row>
    <row r="1173" spans="1:4" ht="13.5" hidden="1">
      <c r="A1173" s="658" t="s">
        <v>3687</v>
      </c>
      <c r="B1173" s="658" t="s">
        <v>3688</v>
      </c>
      <c r="C1173" s="658" t="s">
        <v>143</v>
      </c>
      <c r="D1173" s="659" t="s">
        <v>18856</v>
      </c>
    </row>
    <row r="1174" spans="1:4" ht="13.5" hidden="1">
      <c r="A1174" s="658" t="s">
        <v>3689</v>
      </c>
      <c r="B1174" s="658" t="s">
        <v>3690</v>
      </c>
      <c r="C1174" s="658" t="s">
        <v>143</v>
      </c>
      <c r="D1174" s="659" t="s">
        <v>64229</v>
      </c>
    </row>
    <row r="1175" spans="1:4" ht="13.5" hidden="1">
      <c r="A1175" s="658" t="s">
        <v>3692</v>
      </c>
      <c r="B1175" s="658" t="s">
        <v>3693</v>
      </c>
      <c r="C1175" s="658" t="s">
        <v>143</v>
      </c>
      <c r="D1175" s="659" t="s">
        <v>64230</v>
      </c>
    </row>
    <row r="1176" spans="1:4" ht="13.5" hidden="1">
      <c r="A1176" s="658" t="s">
        <v>3695</v>
      </c>
      <c r="B1176" s="658" t="s">
        <v>3696</v>
      </c>
      <c r="C1176" s="658" t="s">
        <v>143</v>
      </c>
      <c r="D1176" s="659" t="s">
        <v>64231</v>
      </c>
    </row>
    <row r="1177" spans="1:4" ht="13.5" hidden="1">
      <c r="A1177" s="658" t="s">
        <v>3698</v>
      </c>
      <c r="B1177" s="658" t="s">
        <v>3699</v>
      </c>
      <c r="C1177" s="658" t="s">
        <v>143</v>
      </c>
      <c r="D1177" s="659" t="s">
        <v>11046</v>
      </c>
    </row>
    <row r="1178" spans="1:4" ht="13.5" hidden="1">
      <c r="A1178" s="658" t="s">
        <v>3700</v>
      </c>
      <c r="B1178" s="658" t="s">
        <v>3701</v>
      </c>
      <c r="C1178" s="658" t="s">
        <v>143</v>
      </c>
      <c r="D1178" s="659" t="s">
        <v>64232</v>
      </c>
    </row>
    <row r="1179" spans="1:4" ht="13.5" hidden="1">
      <c r="A1179" s="658" t="s">
        <v>3703</v>
      </c>
      <c r="B1179" s="658" t="s">
        <v>3704</v>
      </c>
      <c r="C1179" s="658" t="s">
        <v>143</v>
      </c>
      <c r="D1179" s="659" t="s">
        <v>64233</v>
      </c>
    </row>
    <row r="1180" spans="1:4" ht="13.5" hidden="1">
      <c r="A1180" s="658" t="s">
        <v>3706</v>
      </c>
      <c r="B1180" s="658" t="s">
        <v>3707</v>
      </c>
      <c r="C1180" s="658" t="s">
        <v>143</v>
      </c>
      <c r="D1180" s="659" t="s">
        <v>64234</v>
      </c>
    </row>
    <row r="1181" spans="1:4" ht="13.5" hidden="1">
      <c r="A1181" s="658" t="s">
        <v>3709</v>
      </c>
      <c r="B1181" s="658" t="s">
        <v>3710</v>
      </c>
      <c r="C1181" s="658" t="s">
        <v>143</v>
      </c>
      <c r="D1181" s="659" t="s">
        <v>64013</v>
      </c>
    </row>
    <row r="1182" spans="1:4" ht="13.5" hidden="1">
      <c r="A1182" s="658" t="s">
        <v>3711</v>
      </c>
      <c r="B1182" s="658" t="s">
        <v>3712</v>
      </c>
      <c r="C1182" s="658" t="s">
        <v>143</v>
      </c>
      <c r="D1182" s="659" t="s">
        <v>1828</v>
      </c>
    </row>
    <row r="1183" spans="1:4" ht="13.5" hidden="1">
      <c r="A1183" s="658" t="s">
        <v>3714</v>
      </c>
      <c r="B1183" s="658" t="s">
        <v>3715</v>
      </c>
      <c r="C1183" s="658" t="s">
        <v>143</v>
      </c>
      <c r="D1183" s="659" t="s">
        <v>64235</v>
      </c>
    </row>
    <row r="1184" spans="1:4" ht="13.5" hidden="1">
      <c r="A1184" s="658" t="s">
        <v>3717</v>
      </c>
      <c r="B1184" s="658" t="s">
        <v>3718</v>
      </c>
      <c r="C1184" s="658" t="s">
        <v>143</v>
      </c>
      <c r="D1184" s="659" t="s">
        <v>12180</v>
      </c>
    </row>
    <row r="1185" spans="1:4" ht="13.5" hidden="1">
      <c r="A1185" s="658" t="s">
        <v>3720</v>
      </c>
      <c r="B1185" s="658" t="s">
        <v>3721</v>
      </c>
      <c r="C1185" s="658" t="s">
        <v>143</v>
      </c>
      <c r="D1185" s="659" t="s">
        <v>64013</v>
      </c>
    </row>
    <row r="1186" spans="1:4" ht="13.5" hidden="1">
      <c r="A1186" s="658" t="s">
        <v>3722</v>
      </c>
      <c r="B1186" s="658" t="s">
        <v>3723</v>
      </c>
      <c r="C1186" s="658" t="s">
        <v>143</v>
      </c>
      <c r="D1186" s="659" t="s">
        <v>15374</v>
      </c>
    </row>
    <row r="1187" spans="1:4" ht="13.5" hidden="1">
      <c r="A1187" s="658" t="s">
        <v>3724</v>
      </c>
      <c r="B1187" s="658" t="s">
        <v>3725</v>
      </c>
      <c r="C1187" s="658" t="s">
        <v>143</v>
      </c>
      <c r="D1187" s="659" t="s">
        <v>8459</v>
      </c>
    </row>
    <row r="1188" spans="1:4" ht="13.5" hidden="1">
      <c r="A1188" s="658" t="s">
        <v>3726</v>
      </c>
      <c r="B1188" s="658" t="s">
        <v>3727</v>
      </c>
      <c r="C1188" s="658" t="s">
        <v>143</v>
      </c>
      <c r="D1188" s="659" t="s">
        <v>64236</v>
      </c>
    </row>
    <row r="1189" spans="1:4" ht="13.5" hidden="1">
      <c r="A1189" s="658" t="s">
        <v>3729</v>
      </c>
      <c r="B1189" s="658" t="s">
        <v>3730</v>
      </c>
      <c r="C1189" s="658" t="s">
        <v>143</v>
      </c>
      <c r="D1189" s="659" t="s">
        <v>64237</v>
      </c>
    </row>
    <row r="1190" spans="1:4" ht="13.5" hidden="1">
      <c r="A1190" s="658" t="s">
        <v>3732</v>
      </c>
      <c r="B1190" s="658" t="s">
        <v>3733</v>
      </c>
      <c r="C1190" s="658" t="s">
        <v>143</v>
      </c>
      <c r="D1190" s="659" t="s">
        <v>6520</v>
      </c>
    </row>
    <row r="1191" spans="1:4" ht="13.5" hidden="1">
      <c r="A1191" s="658" t="s">
        <v>3735</v>
      </c>
      <c r="B1191" s="658" t="s">
        <v>3736</v>
      </c>
      <c r="C1191" s="658" t="s">
        <v>143</v>
      </c>
      <c r="D1191" s="659" t="s">
        <v>2411</v>
      </c>
    </row>
    <row r="1192" spans="1:4" ht="13.5" hidden="1">
      <c r="A1192" s="658" t="s">
        <v>3738</v>
      </c>
      <c r="B1192" s="658" t="s">
        <v>3739</v>
      </c>
      <c r="C1192" s="658" t="s">
        <v>143</v>
      </c>
      <c r="D1192" s="659" t="s">
        <v>3808</v>
      </c>
    </row>
    <row r="1193" spans="1:4" ht="13.5" hidden="1">
      <c r="A1193" s="658" t="s">
        <v>3741</v>
      </c>
      <c r="B1193" s="658" t="s">
        <v>3742</v>
      </c>
      <c r="C1193" s="658" t="s">
        <v>143</v>
      </c>
      <c r="D1193" s="659" t="s">
        <v>63953</v>
      </c>
    </row>
    <row r="1194" spans="1:4" ht="13.5" hidden="1">
      <c r="A1194" s="658" t="s">
        <v>3743</v>
      </c>
      <c r="B1194" s="658" t="s">
        <v>3744</v>
      </c>
      <c r="C1194" s="658" t="s">
        <v>143</v>
      </c>
      <c r="D1194" s="659" t="s">
        <v>13002</v>
      </c>
    </row>
    <row r="1195" spans="1:4" ht="13.5" hidden="1">
      <c r="A1195" s="658" t="s">
        <v>3746</v>
      </c>
      <c r="B1195" s="658" t="s">
        <v>3747</v>
      </c>
      <c r="C1195" s="658" t="s">
        <v>143</v>
      </c>
      <c r="D1195" s="659" t="s">
        <v>2606</v>
      </c>
    </row>
    <row r="1196" spans="1:4" ht="13.5" hidden="1">
      <c r="A1196" s="658" t="s">
        <v>3749</v>
      </c>
      <c r="B1196" s="658" t="s">
        <v>3750</v>
      </c>
      <c r="C1196" s="658" t="s">
        <v>143</v>
      </c>
      <c r="D1196" s="659" t="s">
        <v>64238</v>
      </c>
    </row>
    <row r="1197" spans="1:4" ht="13.5" hidden="1">
      <c r="A1197" s="658" t="s">
        <v>3752</v>
      </c>
      <c r="B1197" s="658" t="s">
        <v>3753</v>
      </c>
      <c r="C1197" s="658" t="s">
        <v>143</v>
      </c>
      <c r="D1197" s="659" t="s">
        <v>63953</v>
      </c>
    </row>
    <row r="1198" spans="1:4" ht="13.5" hidden="1">
      <c r="A1198" s="658" t="s">
        <v>3754</v>
      </c>
      <c r="B1198" s="658" t="s">
        <v>3755</v>
      </c>
      <c r="C1198" s="658" t="s">
        <v>143</v>
      </c>
      <c r="D1198" s="659" t="s">
        <v>64239</v>
      </c>
    </row>
    <row r="1199" spans="1:4" ht="13.5" hidden="1">
      <c r="A1199" s="658" t="s">
        <v>3757</v>
      </c>
      <c r="B1199" s="658" t="s">
        <v>3758</v>
      </c>
      <c r="C1199" s="658" t="s">
        <v>143</v>
      </c>
      <c r="D1199" s="659" t="s">
        <v>17206</v>
      </c>
    </row>
    <row r="1200" spans="1:4" ht="13.5" hidden="1">
      <c r="A1200" s="658" t="s">
        <v>3760</v>
      </c>
      <c r="B1200" s="658" t="s">
        <v>3761</v>
      </c>
      <c r="C1200" s="658" t="s">
        <v>143</v>
      </c>
      <c r="D1200" s="659" t="s">
        <v>11896</v>
      </c>
    </row>
    <row r="1201" spans="1:4" ht="13.5" hidden="1">
      <c r="A1201" s="658" t="s">
        <v>3763</v>
      </c>
      <c r="B1201" s="658" t="s">
        <v>3764</v>
      </c>
      <c r="C1201" s="658" t="s">
        <v>143</v>
      </c>
      <c r="D1201" s="659" t="s">
        <v>63926</v>
      </c>
    </row>
    <row r="1202" spans="1:4" ht="13.5" hidden="1">
      <c r="A1202" s="658" t="s">
        <v>3765</v>
      </c>
      <c r="B1202" s="658" t="s">
        <v>3766</v>
      </c>
      <c r="C1202" s="658" t="s">
        <v>143</v>
      </c>
      <c r="D1202" s="659" t="s">
        <v>2288</v>
      </c>
    </row>
    <row r="1203" spans="1:4" ht="13.5" hidden="1">
      <c r="A1203" s="658" t="s">
        <v>3767</v>
      </c>
      <c r="B1203" s="658" t="s">
        <v>3768</v>
      </c>
      <c r="C1203" s="658" t="s">
        <v>143</v>
      </c>
      <c r="D1203" s="659" t="s">
        <v>7336</v>
      </c>
    </row>
    <row r="1204" spans="1:4" ht="13.5" hidden="1">
      <c r="A1204" s="658" t="s">
        <v>3770</v>
      </c>
      <c r="B1204" s="658" t="s">
        <v>3771</v>
      </c>
      <c r="C1204" s="658" t="s">
        <v>143</v>
      </c>
      <c r="D1204" s="659" t="s">
        <v>543</v>
      </c>
    </row>
    <row r="1205" spans="1:4" ht="13.5" hidden="1">
      <c r="A1205" s="658" t="s">
        <v>3773</v>
      </c>
      <c r="B1205" s="658" t="s">
        <v>3774</v>
      </c>
      <c r="C1205" s="658" t="s">
        <v>143</v>
      </c>
      <c r="D1205" s="659" t="s">
        <v>64240</v>
      </c>
    </row>
    <row r="1206" spans="1:4" ht="13.5" hidden="1">
      <c r="A1206" s="658" t="s">
        <v>3776</v>
      </c>
      <c r="B1206" s="658" t="s">
        <v>3777</v>
      </c>
      <c r="C1206" s="658" t="s">
        <v>143</v>
      </c>
      <c r="D1206" s="659" t="s">
        <v>64117</v>
      </c>
    </row>
    <row r="1207" spans="1:4" ht="13.5" hidden="1">
      <c r="A1207" s="658" t="s">
        <v>3778</v>
      </c>
      <c r="B1207" s="658" t="s">
        <v>3779</v>
      </c>
      <c r="C1207" s="658" t="s">
        <v>143</v>
      </c>
      <c r="D1207" s="659" t="s">
        <v>8427</v>
      </c>
    </row>
    <row r="1208" spans="1:4" ht="13.5" hidden="1">
      <c r="A1208" s="658" t="s">
        <v>3781</v>
      </c>
      <c r="B1208" s="658" t="s">
        <v>3782</v>
      </c>
      <c r="C1208" s="658" t="s">
        <v>143</v>
      </c>
      <c r="D1208" s="659" t="s">
        <v>64241</v>
      </c>
    </row>
    <row r="1209" spans="1:4" ht="13.5" hidden="1">
      <c r="A1209" s="658" t="s">
        <v>3784</v>
      </c>
      <c r="B1209" s="658" t="s">
        <v>3785</v>
      </c>
      <c r="C1209" s="658" t="s">
        <v>143</v>
      </c>
      <c r="D1209" s="659" t="s">
        <v>19405</v>
      </c>
    </row>
    <row r="1210" spans="1:4" ht="13.5" hidden="1">
      <c r="A1210" s="658" t="s">
        <v>3787</v>
      </c>
      <c r="B1210" s="658" t="s">
        <v>3788</v>
      </c>
      <c r="C1210" s="658" t="s">
        <v>143</v>
      </c>
      <c r="D1210" s="659" t="s">
        <v>64242</v>
      </c>
    </row>
    <row r="1211" spans="1:4" ht="13.5" hidden="1">
      <c r="A1211" s="658" t="s">
        <v>3790</v>
      </c>
      <c r="B1211" s="658" t="s">
        <v>3791</v>
      </c>
      <c r="C1211" s="658" t="s">
        <v>143</v>
      </c>
      <c r="D1211" s="659" t="s">
        <v>63926</v>
      </c>
    </row>
    <row r="1212" spans="1:4" ht="13.5" hidden="1">
      <c r="A1212" s="658" t="s">
        <v>3792</v>
      </c>
      <c r="B1212" s="658" t="s">
        <v>3793</v>
      </c>
      <c r="C1212" s="658" t="s">
        <v>143</v>
      </c>
      <c r="D1212" s="659" t="s">
        <v>64243</v>
      </c>
    </row>
    <row r="1213" spans="1:4" ht="13.5" hidden="1">
      <c r="A1213" s="658" t="s">
        <v>3795</v>
      </c>
      <c r="B1213" s="658" t="s">
        <v>3796</v>
      </c>
      <c r="C1213" s="658" t="s">
        <v>143</v>
      </c>
      <c r="D1213" s="659" t="s">
        <v>11159</v>
      </c>
    </row>
    <row r="1214" spans="1:4" ht="13.5" hidden="1">
      <c r="A1214" s="658" t="s">
        <v>3798</v>
      </c>
      <c r="B1214" s="658" t="s">
        <v>3799</v>
      </c>
      <c r="C1214" s="658" t="s">
        <v>143</v>
      </c>
      <c r="D1214" s="659" t="s">
        <v>64097</v>
      </c>
    </row>
    <row r="1215" spans="1:4" ht="13.5" hidden="1">
      <c r="A1215" s="658" t="s">
        <v>3800</v>
      </c>
      <c r="B1215" s="658" t="s">
        <v>3801</v>
      </c>
      <c r="C1215" s="658" t="s">
        <v>143</v>
      </c>
      <c r="D1215" s="659" t="s">
        <v>64244</v>
      </c>
    </row>
    <row r="1216" spans="1:4" ht="13.5" hidden="1">
      <c r="A1216" s="658" t="s">
        <v>3803</v>
      </c>
      <c r="B1216" s="658" t="s">
        <v>3804</v>
      </c>
      <c r="C1216" s="658" t="s">
        <v>143</v>
      </c>
      <c r="D1216" s="659" t="s">
        <v>64114</v>
      </c>
    </row>
    <row r="1217" spans="1:4" ht="13.5" hidden="1">
      <c r="A1217" s="658" t="s">
        <v>3806</v>
      </c>
      <c r="B1217" s="658" t="s">
        <v>3807</v>
      </c>
      <c r="C1217" s="658" t="s">
        <v>143</v>
      </c>
      <c r="D1217" s="659" t="s">
        <v>64245</v>
      </c>
    </row>
    <row r="1218" spans="1:4" ht="13.5" hidden="1">
      <c r="A1218" s="658" t="s">
        <v>3809</v>
      </c>
      <c r="B1218" s="658" t="s">
        <v>3810</v>
      </c>
      <c r="C1218" s="658" t="s">
        <v>143</v>
      </c>
      <c r="D1218" s="659" t="s">
        <v>64239</v>
      </c>
    </row>
    <row r="1219" spans="1:4" ht="13.5" hidden="1">
      <c r="A1219" s="658" t="s">
        <v>3811</v>
      </c>
      <c r="B1219" s="658" t="s">
        <v>3812</v>
      </c>
      <c r="C1219" s="658" t="s">
        <v>143</v>
      </c>
      <c r="D1219" s="659" t="s">
        <v>64246</v>
      </c>
    </row>
    <row r="1220" spans="1:4" ht="13.5" hidden="1">
      <c r="A1220" s="658" t="s">
        <v>3814</v>
      </c>
      <c r="B1220" s="658" t="s">
        <v>3815</v>
      </c>
      <c r="C1220" s="658" t="s">
        <v>143</v>
      </c>
      <c r="D1220" s="659" t="s">
        <v>64004</v>
      </c>
    </row>
    <row r="1221" spans="1:4" ht="13.5" hidden="1">
      <c r="A1221" s="658" t="s">
        <v>3816</v>
      </c>
      <c r="B1221" s="658" t="s">
        <v>3817</v>
      </c>
      <c r="C1221" s="658" t="s">
        <v>143</v>
      </c>
      <c r="D1221" s="659" t="s">
        <v>64247</v>
      </c>
    </row>
    <row r="1222" spans="1:4" ht="13.5" hidden="1">
      <c r="A1222" s="658" t="s">
        <v>3819</v>
      </c>
      <c r="B1222" s="658" t="s">
        <v>3820</v>
      </c>
      <c r="C1222" s="658" t="s">
        <v>143</v>
      </c>
      <c r="D1222" s="659" t="s">
        <v>64248</v>
      </c>
    </row>
    <row r="1223" spans="1:4" ht="13.5" hidden="1">
      <c r="A1223" s="658" t="s">
        <v>3822</v>
      </c>
      <c r="B1223" s="658" t="s">
        <v>3823</v>
      </c>
      <c r="C1223" s="658" t="s">
        <v>143</v>
      </c>
      <c r="D1223" s="659" t="s">
        <v>1177</v>
      </c>
    </row>
    <row r="1224" spans="1:4" ht="13.5" hidden="1">
      <c r="A1224" s="658" t="s">
        <v>3825</v>
      </c>
      <c r="B1224" s="658" t="s">
        <v>3826</v>
      </c>
      <c r="C1224" s="658" t="s">
        <v>143</v>
      </c>
      <c r="D1224" s="659" t="s">
        <v>2233</v>
      </c>
    </row>
    <row r="1225" spans="1:4" ht="13.5" hidden="1">
      <c r="A1225" s="658" t="s">
        <v>3827</v>
      </c>
      <c r="B1225" s="658" t="s">
        <v>3828</v>
      </c>
      <c r="C1225" s="658" t="s">
        <v>143</v>
      </c>
      <c r="D1225" s="659" t="s">
        <v>3327</v>
      </c>
    </row>
    <row r="1226" spans="1:4" ht="13.5" hidden="1">
      <c r="A1226" s="658" t="s">
        <v>3829</v>
      </c>
      <c r="B1226" s="658" t="s">
        <v>3830</v>
      </c>
      <c r="C1226" s="658" t="s">
        <v>143</v>
      </c>
      <c r="D1226" s="659" t="s">
        <v>2571</v>
      </c>
    </row>
    <row r="1227" spans="1:4" ht="13.5" hidden="1">
      <c r="A1227" s="658" t="s">
        <v>3831</v>
      </c>
      <c r="B1227" s="658" t="s">
        <v>3832</v>
      </c>
      <c r="C1227" s="658" t="s">
        <v>143</v>
      </c>
      <c r="D1227" s="659" t="s">
        <v>9881</v>
      </c>
    </row>
    <row r="1228" spans="1:4" ht="13.5" hidden="1">
      <c r="A1228" s="658" t="s">
        <v>3834</v>
      </c>
      <c r="B1228" s="658" t="s">
        <v>64249</v>
      </c>
      <c r="C1228" s="658" t="s">
        <v>143</v>
      </c>
      <c r="D1228" s="659" t="s">
        <v>19984</v>
      </c>
    </row>
    <row r="1229" spans="1:4" ht="13.5" hidden="1">
      <c r="A1229" s="658" t="s">
        <v>3837</v>
      </c>
      <c r="B1229" s="658" t="s">
        <v>64250</v>
      </c>
      <c r="C1229" s="658" t="s">
        <v>143</v>
      </c>
      <c r="D1229" s="659" t="s">
        <v>2165</v>
      </c>
    </row>
    <row r="1230" spans="1:4" ht="13.5" hidden="1">
      <c r="A1230" s="658" t="s">
        <v>3839</v>
      </c>
      <c r="B1230" s="658" t="s">
        <v>64251</v>
      </c>
      <c r="C1230" s="658" t="s">
        <v>143</v>
      </c>
      <c r="D1230" s="659" t="s">
        <v>3330</v>
      </c>
    </row>
    <row r="1231" spans="1:4" ht="13.5" hidden="1">
      <c r="A1231" s="658" t="s">
        <v>3841</v>
      </c>
      <c r="B1231" s="658" t="s">
        <v>64252</v>
      </c>
      <c r="C1231" s="658" t="s">
        <v>143</v>
      </c>
      <c r="D1231" s="659" t="s">
        <v>19092</v>
      </c>
    </row>
    <row r="1232" spans="1:4" ht="13.5" hidden="1">
      <c r="A1232" s="658" t="s">
        <v>3843</v>
      </c>
      <c r="B1232" s="658" t="s">
        <v>3844</v>
      </c>
      <c r="C1232" s="658" t="s">
        <v>143</v>
      </c>
      <c r="D1232" s="659" t="s">
        <v>13713</v>
      </c>
    </row>
    <row r="1233" spans="1:4" ht="13.5" hidden="1">
      <c r="A1233" s="658" t="s">
        <v>3846</v>
      </c>
      <c r="B1233" s="658" t="s">
        <v>3847</v>
      </c>
      <c r="C1233" s="658" t="s">
        <v>143</v>
      </c>
      <c r="D1233" s="659" t="s">
        <v>64253</v>
      </c>
    </row>
    <row r="1234" spans="1:4" ht="13.5" hidden="1">
      <c r="A1234" s="658" t="s">
        <v>3849</v>
      </c>
      <c r="B1234" s="658" t="s">
        <v>3850</v>
      </c>
      <c r="C1234" s="658" t="s">
        <v>143</v>
      </c>
      <c r="D1234" s="659" t="s">
        <v>64254</v>
      </c>
    </row>
    <row r="1235" spans="1:4" ht="13.5" hidden="1">
      <c r="A1235" s="658" t="s">
        <v>3852</v>
      </c>
      <c r="B1235" s="658" t="s">
        <v>3853</v>
      </c>
      <c r="C1235" s="658" t="s">
        <v>143</v>
      </c>
      <c r="D1235" s="659" t="s">
        <v>64255</v>
      </c>
    </row>
    <row r="1236" spans="1:4" ht="13.5" hidden="1">
      <c r="A1236" s="658" t="s">
        <v>3855</v>
      </c>
      <c r="B1236" s="658" t="s">
        <v>3856</v>
      </c>
      <c r="C1236" s="658" t="s">
        <v>143</v>
      </c>
      <c r="D1236" s="659" t="s">
        <v>64256</v>
      </c>
    </row>
    <row r="1237" spans="1:4" ht="13.5" hidden="1">
      <c r="A1237" s="658" t="s">
        <v>3858</v>
      </c>
      <c r="B1237" s="658" t="s">
        <v>3859</v>
      </c>
      <c r="C1237" s="658" t="s">
        <v>143</v>
      </c>
      <c r="D1237" s="659" t="s">
        <v>64257</v>
      </c>
    </row>
    <row r="1238" spans="1:4" ht="13.5" hidden="1">
      <c r="A1238" s="658" t="s">
        <v>3861</v>
      </c>
      <c r="B1238" s="658" t="s">
        <v>3862</v>
      </c>
      <c r="C1238" s="658" t="s">
        <v>143</v>
      </c>
      <c r="D1238" s="659" t="s">
        <v>64258</v>
      </c>
    </row>
    <row r="1239" spans="1:4" ht="13.5" hidden="1">
      <c r="A1239" s="658" t="s">
        <v>3864</v>
      </c>
      <c r="B1239" s="658" t="s">
        <v>3865</v>
      </c>
      <c r="C1239" s="658" t="s">
        <v>143</v>
      </c>
      <c r="D1239" s="659" t="s">
        <v>64259</v>
      </c>
    </row>
    <row r="1240" spans="1:4" ht="13.5" hidden="1">
      <c r="A1240" s="658" t="s">
        <v>3867</v>
      </c>
      <c r="B1240" s="658" t="s">
        <v>3868</v>
      </c>
      <c r="C1240" s="658" t="s">
        <v>143</v>
      </c>
      <c r="D1240" s="659" t="s">
        <v>18762</v>
      </c>
    </row>
    <row r="1241" spans="1:4" ht="13.5" hidden="1">
      <c r="A1241" s="658" t="s">
        <v>3869</v>
      </c>
      <c r="B1241" s="658" t="s">
        <v>3870</v>
      </c>
      <c r="C1241" s="658" t="s">
        <v>143</v>
      </c>
      <c r="D1241" s="659" t="s">
        <v>3624</v>
      </c>
    </row>
    <row r="1242" spans="1:4" ht="13.5" hidden="1">
      <c r="A1242" s="658" t="s">
        <v>3871</v>
      </c>
      <c r="B1242" s="658" t="s">
        <v>3872</v>
      </c>
      <c r="C1242" s="658" t="s">
        <v>143</v>
      </c>
      <c r="D1242" s="659" t="s">
        <v>2589</v>
      </c>
    </row>
    <row r="1243" spans="1:4" ht="13.5" hidden="1">
      <c r="A1243" s="658" t="s">
        <v>3874</v>
      </c>
      <c r="B1243" s="658" t="s">
        <v>3875</v>
      </c>
      <c r="C1243" s="658" t="s">
        <v>143</v>
      </c>
      <c r="D1243" s="659" t="s">
        <v>15981</v>
      </c>
    </row>
    <row r="1244" spans="1:4" ht="13.5" hidden="1">
      <c r="A1244" s="658" t="s">
        <v>3876</v>
      </c>
      <c r="B1244" s="658" t="s">
        <v>64260</v>
      </c>
      <c r="C1244" s="658" t="s">
        <v>143</v>
      </c>
      <c r="D1244" s="659" t="s">
        <v>63589</v>
      </c>
    </row>
    <row r="1245" spans="1:4" ht="13.5" hidden="1">
      <c r="A1245" s="658" t="s">
        <v>3879</v>
      </c>
      <c r="B1245" s="658" t="s">
        <v>3880</v>
      </c>
      <c r="C1245" s="658" t="s">
        <v>143</v>
      </c>
      <c r="D1245" s="659" t="s">
        <v>64261</v>
      </c>
    </row>
    <row r="1246" spans="1:4" ht="13.5" hidden="1">
      <c r="A1246" s="658" t="s">
        <v>3882</v>
      </c>
      <c r="B1246" s="658" t="s">
        <v>64262</v>
      </c>
      <c r="C1246" s="658" t="s">
        <v>143</v>
      </c>
      <c r="D1246" s="659" t="s">
        <v>18776</v>
      </c>
    </row>
    <row r="1247" spans="1:4" ht="13.5" hidden="1">
      <c r="A1247" s="658" t="s">
        <v>3885</v>
      </c>
      <c r="B1247" s="658" t="s">
        <v>64263</v>
      </c>
      <c r="C1247" s="658" t="s">
        <v>143</v>
      </c>
      <c r="D1247" s="659" t="s">
        <v>64264</v>
      </c>
    </row>
    <row r="1248" spans="1:4" ht="13.5" hidden="1">
      <c r="A1248" s="658" t="s">
        <v>3887</v>
      </c>
      <c r="B1248" s="658" t="s">
        <v>3888</v>
      </c>
      <c r="C1248" s="658" t="s">
        <v>143</v>
      </c>
      <c r="D1248" s="659" t="s">
        <v>64265</v>
      </c>
    </row>
    <row r="1249" spans="1:4" ht="13.5" hidden="1">
      <c r="A1249" s="658" t="s">
        <v>3890</v>
      </c>
      <c r="B1249" s="658" t="s">
        <v>3891</v>
      </c>
      <c r="C1249" s="658" t="s">
        <v>143</v>
      </c>
      <c r="D1249" s="659" t="s">
        <v>64266</v>
      </c>
    </row>
    <row r="1250" spans="1:4" ht="13.5" hidden="1">
      <c r="A1250" s="658" t="s">
        <v>3893</v>
      </c>
      <c r="B1250" s="658" t="s">
        <v>3894</v>
      </c>
      <c r="C1250" s="658" t="s">
        <v>143</v>
      </c>
      <c r="D1250" s="659" t="s">
        <v>64266</v>
      </c>
    </row>
    <row r="1251" spans="1:4" ht="13.5" hidden="1">
      <c r="A1251" s="658" t="s">
        <v>3895</v>
      </c>
      <c r="B1251" s="658" t="s">
        <v>64267</v>
      </c>
      <c r="C1251" s="658" t="s">
        <v>143</v>
      </c>
      <c r="D1251" s="659" t="s">
        <v>17086</v>
      </c>
    </row>
    <row r="1252" spans="1:4" ht="13.5" hidden="1">
      <c r="A1252" s="658" t="s">
        <v>3897</v>
      </c>
      <c r="B1252" s="658" t="s">
        <v>64268</v>
      </c>
      <c r="C1252" s="658" t="s">
        <v>143</v>
      </c>
      <c r="D1252" s="659" t="s">
        <v>2615</v>
      </c>
    </row>
    <row r="1253" spans="1:4" ht="13.5" hidden="1">
      <c r="A1253" s="658" t="s">
        <v>3899</v>
      </c>
      <c r="B1253" s="658" t="s">
        <v>3900</v>
      </c>
      <c r="C1253" s="658" t="s">
        <v>143</v>
      </c>
      <c r="D1253" s="659" t="s">
        <v>64087</v>
      </c>
    </row>
    <row r="1254" spans="1:4" ht="13.5" hidden="1">
      <c r="A1254" s="658" t="s">
        <v>3901</v>
      </c>
      <c r="B1254" s="658" t="s">
        <v>3902</v>
      </c>
      <c r="C1254" s="658" t="s">
        <v>143</v>
      </c>
      <c r="D1254" s="659" t="s">
        <v>64269</v>
      </c>
    </row>
    <row r="1255" spans="1:4" ht="13.5" hidden="1">
      <c r="A1255" s="658" t="s">
        <v>3904</v>
      </c>
      <c r="B1255" s="658" t="s">
        <v>3905</v>
      </c>
      <c r="C1255" s="658" t="s">
        <v>143</v>
      </c>
      <c r="D1255" s="659" t="s">
        <v>19218</v>
      </c>
    </row>
    <row r="1256" spans="1:4" ht="13.5" hidden="1">
      <c r="A1256" s="658" t="s">
        <v>3907</v>
      </c>
      <c r="B1256" s="658" t="s">
        <v>3908</v>
      </c>
      <c r="C1256" s="658" t="s">
        <v>143</v>
      </c>
      <c r="D1256" s="659" t="s">
        <v>19218</v>
      </c>
    </row>
    <row r="1257" spans="1:4" ht="13.5" hidden="1">
      <c r="A1257" s="658" t="s">
        <v>3912</v>
      </c>
      <c r="B1257" s="658" t="s">
        <v>3913</v>
      </c>
      <c r="C1257" s="658" t="s">
        <v>143</v>
      </c>
      <c r="D1257" s="659" t="s">
        <v>64013</v>
      </c>
    </row>
    <row r="1258" spans="1:4" ht="13.5" hidden="1">
      <c r="A1258" s="658" t="s">
        <v>3914</v>
      </c>
      <c r="B1258" s="658" t="s">
        <v>64270</v>
      </c>
      <c r="C1258" s="658" t="s">
        <v>143</v>
      </c>
      <c r="D1258" s="659" t="s">
        <v>64271</v>
      </c>
    </row>
    <row r="1259" spans="1:4" ht="13.5" hidden="1">
      <c r="A1259" s="658" t="s">
        <v>3917</v>
      </c>
      <c r="B1259" s="658" t="s">
        <v>64272</v>
      </c>
      <c r="C1259" s="658" t="s">
        <v>143</v>
      </c>
      <c r="D1259" s="659" t="s">
        <v>63440</v>
      </c>
    </row>
    <row r="1260" spans="1:4" ht="13.5" hidden="1">
      <c r="A1260" s="658" t="s">
        <v>3920</v>
      </c>
      <c r="B1260" s="658" t="s">
        <v>64273</v>
      </c>
      <c r="C1260" s="658" t="s">
        <v>143</v>
      </c>
      <c r="D1260" s="659" t="s">
        <v>3351</v>
      </c>
    </row>
    <row r="1261" spans="1:4" ht="13.5" hidden="1">
      <c r="A1261" s="658" t="s">
        <v>3922</v>
      </c>
      <c r="B1261" s="658" t="s">
        <v>64274</v>
      </c>
      <c r="C1261" s="658" t="s">
        <v>143</v>
      </c>
      <c r="D1261" s="659" t="s">
        <v>612</v>
      </c>
    </row>
    <row r="1262" spans="1:4" ht="13.5" hidden="1">
      <c r="A1262" s="658" t="s">
        <v>3924</v>
      </c>
      <c r="B1262" s="658" t="s">
        <v>3925</v>
      </c>
      <c r="C1262" s="658" t="s">
        <v>143</v>
      </c>
      <c r="D1262" s="659" t="s">
        <v>612</v>
      </c>
    </row>
    <row r="1263" spans="1:4" ht="13.5" hidden="1">
      <c r="A1263" s="658" t="s">
        <v>3926</v>
      </c>
      <c r="B1263" s="658" t="s">
        <v>64275</v>
      </c>
      <c r="C1263" s="658" t="s">
        <v>143</v>
      </c>
      <c r="D1263" s="659" t="s">
        <v>64169</v>
      </c>
    </row>
    <row r="1264" spans="1:4" ht="13.5" hidden="1">
      <c r="A1264" s="658" t="s">
        <v>3928</v>
      </c>
      <c r="B1264" s="658" t="s">
        <v>64276</v>
      </c>
      <c r="C1264" s="658" t="s">
        <v>143</v>
      </c>
      <c r="D1264" s="659" t="s">
        <v>2165</v>
      </c>
    </row>
    <row r="1265" spans="1:4" ht="13.5" hidden="1">
      <c r="A1265" s="658" t="s">
        <v>3930</v>
      </c>
      <c r="B1265" s="658" t="s">
        <v>64277</v>
      </c>
      <c r="C1265" s="658" t="s">
        <v>143</v>
      </c>
      <c r="D1265" s="659" t="s">
        <v>3618</v>
      </c>
    </row>
    <row r="1266" spans="1:4" ht="13.5" hidden="1">
      <c r="A1266" s="658" t="s">
        <v>3932</v>
      </c>
      <c r="B1266" s="658" t="s">
        <v>3933</v>
      </c>
      <c r="C1266" s="658" t="s">
        <v>143</v>
      </c>
      <c r="D1266" s="659" t="s">
        <v>11298</v>
      </c>
    </row>
    <row r="1267" spans="1:4" ht="13.5" hidden="1">
      <c r="A1267" s="658" t="s">
        <v>3934</v>
      </c>
      <c r="B1267" s="658" t="s">
        <v>3935</v>
      </c>
      <c r="C1267" s="658" t="s">
        <v>143</v>
      </c>
      <c r="D1267" s="659" t="s">
        <v>12324</v>
      </c>
    </row>
    <row r="1268" spans="1:4" ht="13.5" hidden="1">
      <c r="A1268" s="658" t="s">
        <v>3936</v>
      </c>
      <c r="B1268" s="658" t="s">
        <v>64278</v>
      </c>
      <c r="C1268" s="658" t="s">
        <v>143</v>
      </c>
      <c r="D1268" s="659" t="s">
        <v>3906</v>
      </c>
    </row>
    <row r="1269" spans="1:4" ht="13.5" hidden="1">
      <c r="A1269" s="658" t="s">
        <v>3938</v>
      </c>
      <c r="B1269" s="658" t="s">
        <v>3939</v>
      </c>
      <c r="C1269" s="658" t="s">
        <v>143</v>
      </c>
      <c r="D1269" s="659" t="s">
        <v>64279</v>
      </c>
    </row>
    <row r="1270" spans="1:4" ht="13.5" hidden="1">
      <c r="A1270" s="658" t="s">
        <v>3941</v>
      </c>
      <c r="B1270" s="658" t="s">
        <v>64280</v>
      </c>
      <c r="C1270" s="658" t="s">
        <v>143</v>
      </c>
      <c r="D1270" s="659" t="s">
        <v>18948</v>
      </c>
    </row>
    <row r="1271" spans="1:4" ht="13.5" hidden="1">
      <c r="A1271" s="658" t="s">
        <v>3944</v>
      </c>
      <c r="B1271" s="658" t="s">
        <v>64281</v>
      </c>
      <c r="C1271" s="658" t="s">
        <v>143</v>
      </c>
      <c r="D1271" s="659" t="s">
        <v>15988</v>
      </c>
    </row>
    <row r="1272" spans="1:4" ht="13.5" hidden="1">
      <c r="A1272" s="658" t="s">
        <v>3946</v>
      </c>
      <c r="B1272" s="658" t="s">
        <v>64282</v>
      </c>
      <c r="C1272" s="658" t="s">
        <v>143</v>
      </c>
      <c r="D1272" s="659" t="s">
        <v>64283</v>
      </c>
    </row>
    <row r="1273" spans="1:4" ht="13.5" hidden="1">
      <c r="A1273" s="658" t="s">
        <v>3948</v>
      </c>
      <c r="B1273" s="658" t="s">
        <v>64284</v>
      </c>
      <c r="C1273" s="658" t="s">
        <v>143</v>
      </c>
      <c r="D1273" s="659" t="s">
        <v>64285</v>
      </c>
    </row>
    <row r="1274" spans="1:4" ht="13.5" hidden="1">
      <c r="A1274" s="658" t="s">
        <v>3950</v>
      </c>
      <c r="B1274" s="658" t="s">
        <v>64286</v>
      </c>
      <c r="C1274" s="658" t="s">
        <v>143</v>
      </c>
      <c r="D1274" s="659" t="s">
        <v>20351</v>
      </c>
    </row>
    <row r="1275" spans="1:4" ht="13.5" hidden="1">
      <c r="A1275" s="658" t="s">
        <v>3953</v>
      </c>
      <c r="B1275" s="658" t="s">
        <v>64287</v>
      </c>
      <c r="C1275" s="658" t="s">
        <v>143</v>
      </c>
      <c r="D1275" s="659" t="s">
        <v>64288</v>
      </c>
    </row>
    <row r="1276" spans="1:4" ht="13.5" hidden="1">
      <c r="A1276" s="658" t="s">
        <v>3956</v>
      </c>
      <c r="B1276" s="658" t="s">
        <v>64289</v>
      </c>
      <c r="C1276" s="658" t="s">
        <v>143</v>
      </c>
      <c r="D1276" s="659" t="s">
        <v>10293</v>
      </c>
    </row>
    <row r="1277" spans="1:4" ht="13.5" hidden="1">
      <c r="A1277" s="658" t="s">
        <v>3959</v>
      </c>
      <c r="B1277" s="658" t="s">
        <v>64290</v>
      </c>
      <c r="C1277" s="658" t="s">
        <v>143</v>
      </c>
      <c r="D1277" s="659" t="s">
        <v>64291</v>
      </c>
    </row>
    <row r="1278" spans="1:4" ht="13.5" hidden="1">
      <c r="A1278" s="658" t="s">
        <v>3962</v>
      </c>
      <c r="B1278" s="658" t="s">
        <v>64292</v>
      </c>
      <c r="C1278" s="658" t="s">
        <v>143</v>
      </c>
      <c r="D1278" s="659" t="s">
        <v>11025</v>
      </c>
    </row>
    <row r="1279" spans="1:4" ht="13.5" hidden="1">
      <c r="A1279" s="658" t="s">
        <v>3965</v>
      </c>
      <c r="B1279" s="658" t="s">
        <v>64293</v>
      </c>
      <c r="C1279" s="658" t="s">
        <v>143</v>
      </c>
      <c r="D1279" s="659" t="s">
        <v>63448</v>
      </c>
    </row>
    <row r="1280" spans="1:4" ht="13.5" hidden="1">
      <c r="A1280" s="658" t="s">
        <v>3968</v>
      </c>
      <c r="B1280" s="658" t="s">
        <v>64294</v>
      </c>
      <c r="C1280" s="658" t="s">
        <v>143</v>
      </c>
      <c r="D1280" s="659" t="s">
        <v>64295</v>
      </c>
    </row>
    <row r="1281" spans="1:4" ht="13.5" hidden="1">
      <c r="A1281" s="658" t="s">
        <v>3970</v>
      </c>
      <c r="B1281" s="658" t="s">
        <v>3971</v>
      </c>
      <c r="C1281" s="658" t="s">
        <v>143</v>
      </c>
      <c r="D1281" s="659" t="s">
        <v>3502</v>
      </c>
    </row>
    <row r="1282" spans="1:4" ht="13.5" hidden="1">
      <c r="A1282" s="658" t="s">
        <v>3972</v>
      </c>
      <c r="B1282" s="658" t="s">
        <v>3973</v>
      </c>
      <c r="C1282" s="658" t="s">
        <v>143</v>
      </c>
      <c r="D1282" s="659" t="s">
        <v>15132</v>
      </c>
    </row>
    <row r="1283" spans="1:4" ht="13.5" hidden="1">
      <c r="A1283" s="658" t="s">
        <v>3975</v>
      </c>
      <c r="B1283" s="658" t="s">
        <v>3976</v>
      </c>
      <c r="C1283" s="658" t="s">
        <v>143</v>
      </c>
      <c r="D1283" s="659" t="s">
        <v>15132</v>
      </c>
    </row>
    <row r="1284" spans="1:4" ht="13.5" hidden="1">
      <c r="A1284" s="658" t="s">
        <v>3977</v>
      </c>
      <c r="B1284" s="658" t="s">
        <v>3978</v>
      </c>
      <c r="C1284" s="658" t="s">
        <v>143</v>
      </c>
      <c r="D1284" s="659" t="s">
        <v>2939</v>
      </c>
    </row>
    <row r="1285" spans="1:4" ht="13.5" hidden="1">
      <c r="A1285" s="658" t="s">
        <v>3979</v>
      </c>
      <c r="B1285" s="658" t="s">
        <v>3980</v>
      </c>
      <c r="C1285" s="658" t="s">
        <v>143</v>
      </c>
      <c r="D1285" s="659" t="s">
        <v>3327</v>
      </c>
    </row>
    <row r="1286" spans="1:4" ht="13.5" hidden="1">
      <c r="A1286" s="658" t="s">
        <v>3981</v>
      </c>
      <c r="B1286" s="658" t="s">
        <v>3982</v>
      </c>
      <c r="C1286" s="658" t="s">
        <v>143</v>
      </c>
      <c r="D1286" s="659" t="s">
        <v>2592</v>
      </c>
    </row>
    <row r="1287" spans="1:4" ht="13.5" hidden="1">
      <c r="A1287" s="658" t="s">
        <v>3983</v>
      </c>
      <c r="B1287" s="658" t="s">
        <v>3984</v>
      </c>
      <c r="C1287" s="658" t="s">
        <v>143</v>
      </c>
      <c r="D1287" s="659" t="s">
        <v>2615</v>
      </c>
    </row>
    <row r="1288" spans="1:4" ht="13.5" hidden="1">
      <c r="A1288" s="658" t="s">
        <v>3985</v>
      </c>
      <c r="B1288" s="658" t="s">
        <v>3986</v>
      </c>
      <c r="C1288" s="658" t="s">
        <v>143</v>
      </c>
      <c r="D1288" s="659" t="s">
        <v>2571</v>
      </c>
    </row>
    <row r="1289" spans="1:4" ht="13.5" hidden="1">
      <c r="A1289" s="658" t="s">
        <v>3987</v>
      </c>
      <c r="B1289" s="658" t="s">
        <v>3988</v>
      </c>
      <c r="C1289" s="658" t="s">
        <v>143</v>
      </c>
      <c r="D1289" s="659" t="s">
        <v>2671</v>
      </c>
    </row>
    <row r="1290" spans="1:4" ht="13.5" hidden="1">
      <c r="A1290" s="658" t="s">
        <v>3989</v>
      </c>
      <c r="B1290" s="658" t="s">
        <v>3990</v>
      </c>
      <c r="C1290" s="658" t="s">
        <v>143</v>
      </c>
      <c r="D1290" s="659" t="s">
        <v>2248</v>
      </c>
    </row>
    <row r="1291" spans="1:4" ht="13.5" hidden="1">
      <c r="A1291" s="658" t="s">
        <v>3991</v>
      </c>
      <c r="B1291" s="658" t="s">
        <v>3992</v>
      </c>
      <c r="C1291" s="658" t="s">
        <v>143</v>
      </c>
      <c r="D1291" s="659" t="s">
        <v>612</v>
      </c>
    </row>
    <row r="1292" spans="1:4" ht="13.5" hidden="1">
      <c r="A1292" s="658" t="s">
        <v>64296</v>
      </c>
      <c r="B1292" s="658" t="s">
        <v>64297</v>
      </c>
      <c r="C1292" s="658" t="s">
        <v>143</v>
      </c>
      <c r="D1292" s="659" t="s">
        <v>3351</v>
      </c>
    </row>
    <row r="1293" spans="1:4" ht="13.5" hidden="1">
      <c r="A1293" s="658" t="s">
        <v>64298</v>
      </c>
      <c r="B1293" s="658" t="s">
        <v>64299</v>
      </c>
      <c r="C1293" s="658" t="s">
        <v>143</v>
      </c>
      <c r="D1293" s="659" t="s">
        <v>2615</v>
      </c>
    </row>
    <row r="1294" spans="1:4" ht="13.5" hidden="1">
      <c r="A1294" s="658" t="s">
        <v>64300</v>
      </c>
      <c r="B1294" s="658" t="s">
        <v>64301</v>
      </c>
      <c r="C1294" s="658" t="s">
        <v>143</v>
      </c>
      <c r="D1294" s="659" t="s">
        <v>64302</v>
      </c>
    </row>
    <row r="1295" spans="1:4" ht="13.5" hidden="1">
      <c r="A1295" s="658" t="s">
        <v>64303</v>
      </c>
      <c r="B1295" s="658" t="s">
        <v>64304</v>
      </c>
      <c r="C1295" s="658" t="s">
        <v>143</v>
      </c>
      <c r="D1295" s="659" t="s">
        <v>63920</v>
      </c>
    </row>
    <row r="1296" spans="1:4" ht="13.5" hidden="1">
      <c r="A1296" s="658" t="s">
        <v>64305</v>
      </c>
      <c r="B1296" s="658" t="s">
        <v>64306</v>
      </c>
      <c r="C1296" s="658" t="s">
        <v>143</v>
      </c>
      <c r="D1296" s="659" t="s">
        <v>1966</v>
      </c>
    </row>
    <row r="1297" spans="1:4" ht="13.5" hidden="1">
      <c r="A1297" s="658" t="s">
        <v>64307</v>
      </c>
      <c r="B1297" s="658" t="s">
        <v>64308</v>
      </c>
      <c r="C1297" s="658" t="s">
        <v>143</v>
      </c>
      <c r="D1297" s="659" t="s">
        <v>64309</v>
      </c>
    </row>
    <row r="1298" spans="1:4" ht="13.5" hidden="1">
      <c r="A1298" s="658" t="s">
        <v>64310</v>
      </c>
      <c r="B1298" s="658" t="s">
        <v>64311</v>
      </c>
      <c r="C1298" s="658" t="s">
        <v>143</v>
      </c>
      <c r="D1298" s="659" t="s">
        <v>64013</v>
      </c>
    </row>
    <row r="1299" spans="1:4" ht="13.5" hidden="1">
      <c r="A1299" s="658" t="s">
        <v>64312</v>
      </c>
      <c r="B1299" s="658" t="s">
        <v>64313</v>
      </c>
      <c r="C1299" s="658" t="s">
        <v>143</v>
      </c>
      <c r="D1299" s="659" t="s">
        <v>64314</v>
      </c>
    </row>
    <row r="1300" spans="1:4" ht="13.5" hidden="1">
      <c r="A1300" s="658" t="s">
        <v>64315</v>
      </c>
      <c r="B1300" s="658" t="s">
        <v>64316</v>
      </c>
      <c r="C1300" s="658" t="s">
        <v>143</v>
      </c>
      <c r="D1300" s="659" t="s">
        <v>64317</v>
      </c>
    </row>
    <row r="1301" spans="1:4" ht="13.5" hidden="1">
      <c r="A1301" s="658" t="s">
        <v>3993</v>
      </c>
      <c r="B1301" s="658" t="s">
        <v>3994</v>
      </c>
      <c r="C1301" s="658" t="s">
        <v>14</v>
      </c>
      <c r="D1301" s="659" t="s">
        <v>64318</v>
      </c>
    </row>
    <row r="1302" spans="1:4" ht="13.5" hidden="1">
      <c r="A1302" s="658" t="s">
        <v>3996</v>
      </c>
      <c r="B1302" s="658" t="s">
        <v>3997</v>
      </c>
      <c r="C1302" s="658" t="s">
        <v>14</v>
      </c>
      <c r="D1302" s="659" t="s">
        <v>64319</v>
      </c>
    </row>
    <row r="1303" spans="1:4" ht="13.5" hidden="1">
      <c r="A1303" s="658" t="s">
        <v>3999</v>
      </c>
      <c r="B1303" s="658" t="s">
        <v>4000</v>
      </c>
      <c r="C1303" s="658" t="s">
        <v>14</v>
      </c>
      <c r="D1303" s="659" t="s">
        <v>64320</v>
      </c>
    </row>
    <row r="1304" spans="1:4" ht="13.5" hidden="1">
      <c r="A1304" s="658" t="s">
        <v>4002</v>
      </c>
      <c r="B1304" s="658" t="s">
        <v>4003</v>
      </c>
      <c r="C1304" s="658" t="s">
        <v>14</v>
      </c>
      <c r="D1304" s="659" t="s">
        <v>64321</v>
      </c>
    </row>
    <row r="1305" spans="1:4" ht="13.5" hidden="1">
      <c r="A1305" s="658" t="s">
        <v>4005</v>
      </c>
      <c r="B1305" s="658" t="s">
        <v>4006</v>
      </c>
      <c r="C1305" s="658" t="s">
        <v>27</v>
      </c>
      <c r="D1305" s="659" t="s">
        <v>64322</v>
      </c>
    </row>
    <row r="1306" spans="1:4" ht="13.5" hidden="1">
      <c r="A1306" s="658" t="s">
        <v>4008</v>
      </c>
      <c r="B1306" s="658" t="s">
        <v>4009</v>
      </c>
      <c r="C1306" s="658" t="s">
        <v>27</v>
      </c>
      <c r="D1306" s="659" t="s">
        <v>64323</v>
      </c>
    </row>
    <row r="1307" spans="1:4" ht="13.5" hidden="1">
      <c r="A1307" s="658" t="s">
        <v>4011</v>
      </c>
      <c r="B1307" s="658" t="s">
        <v>4012</v>
      </c>
      <c r="C1307" s="658" t="s">
        <v>27</v>
      </c>
      <c r="D1307" s="659" t="s">
        <v>64324</v>
      </c>
    </row>
    <row r="1308" spans="1:4" ht="13.5" hidden="1">
      <c r="A1308" s="658" t="s">
        <v>4014</v>
      </c>
      <c r="B1308" s="658" t="s">
        <v>4015</v>
      </c>
      <c r="C1308" s="658" t="s">
        <v>27</v>
      </c>
      <c r="D1308" s="659" t="s">
        <v>64325</v>
      </c>
    </row>
    <row r="1309" spans="1:4" ht="13.5" hidden="1">
      <c r="A1309" s="658" t="s">
        <v>4017</v>
      </c>
      <c r="B1309" s="658" t="s">
        <v>4018</v>
      </c>
      <c r="C1309" s="658" t="s">
        <v>27</v>
      </c>
      <c r="D1309" s="659" t="s">
        <v>64326</v>
      </c>
    </row>
    <row r="1310" spans="1:4" ht="13.5" hidden="1">
      <c r="A1310" s="658" t="s">
        <v>4020</v>
      </c>
      <c r="B1310" s="658" t="s">
        <v>4021</v>
      </c>
      <c r="C1310" s="658" t="s">
        <v>27</v>
      </c>
      <c r="D1310" s="659" t="s">
        <v>63454</v>
      </c>
    </row>
    <row r="1311" spans="1:4" ht="13.5" hidden="1">
      <c r="A1311" s="658" t="s">
        <v>4023</v>
      </c>
      <c r="B1311" s="658" t="s">
        <v>4024</v>
      </c>
      <c r="C1311" s="658" t="s">
        <v>14</v>
      </c>
      <c r="D1311" s="659" t="s">
        <v>64327</v>
      </c>
    </row>
    <row r="1312" spans="1:4" ht="13.5" hidden="1">
      <c r="A1312" s="658" t="s">
        <v>4026</v>
      </c>
      <c r="B1312" s="658" t="s">
        <v>4027</v>
      </c>
      <c r="C1312" s="658" t="s">
        <v>14</v>
      </c>
      <c r="D1312" s="659" t="s">
        <v>64328</v>
      </c>
    </row>
    <row r="1313" spans="1:4" ht="13.5" hidden="1">
      <c r="A1313" s="658" t="s">
        <v>4029</v>
      </c>
      <c r="B1313" s="658" t="s">
        <v>4030</v>
      </c>
      <c r="C1313" s="658" t="s">
        <v>14</v>
      </c>
      <c r="D1313" s="659" t="s">
        <v>64329</v>
      </c>
    </row>
    <row r="1314" spans="1:4" ht="13.5" hidden="1">
      <c r="A1314" s="658" t="s">
        <v>4032</v>
      </c>
      <c r="B1314" s="658" t="s">
        <v>4033</v>
      </c>
      <c r="C1314" s="658" t="s">
        <v>14</v>
      </c>
      <c r="D1314" s="659" t="s">
        <v>64330</v>
      </c>
    </row>
    <row r="1315" spans="1:4" ht="13.5" hidden="1">
      <c r="A1315" s="658" t="s">
        <v>4035</v>
      </c>
      <c r="B1315" s="658" t="s">
        <v>4036</v>
      </c>
      <c r="C1315" s="658" t="s">
        <v>14</v>
      </c>
      <c r="D1315" s="659" t="s">
        <v>64331</v>
      </c>
    </row>
    <row r="1316" spans="1:4" ht="13.5" hidden="1">
      <c r="A1316" s="658" t="s">
        <v>4038</v>
      </c>
      <c r="B1316" s="658" t="s">
        <v>4039</v>
      </c>
      <c r="C1316" s="658" t="s">
        <v>14</v>
      </c>
      <c r="D1316" s="659" t="s">
        <v>64332</v>
      </c>
    </row>
    <row r="1317" spans="1:4" ht="13.5" hidden="1">
      <c r="A1317" s="658" t="s">
        <v>4041</v>
      </c>
      <c r="B1317" s="658" t="s">
        <v>4042</v>
      </c>
      <c r="C1317" s="658" t="s">
        <v>14</v>
      </c>
      <c r="D1317" s="659" t="s">
        <v>64333</v>
      </c>
    </row>
    <row r="1318" spans="1:4" ht="13.5" hidden="1">
      <c r="A1318" s="658" t="s">
        <v>4044</v>
      </c>
      <c r="B1318" s="658" t="s">
        <v>4045</v>
      </c>
      <c r="C1318" s="658" t="s">
        <v>14</v>
      </c>
      <c r="D1318" s="659" t="s">
        <v>64334</v>
      </c>
    </row>
    <row r="1319" spans="1:4" ht="13.5" hidden="1">
      <c r="A1319" s="658" t="s">
        <v>4047</v>
      </c>
      <c r="B1319" s="658" t="s">
        <v>4048</v>
      </c>
      <c r="C1319" s="658" t="s">
        <v>14</v>
      </c>
      <c r="D1319" s="659" t="s">
        <v>64335</v>
      </c>
    </row>
    <row r="1320" spans="1:4" ht="13.5" hidden="1">
      <c r="A1320" s="658" t="s">
        <v>4050</v>
      </c>
      <c r="B1320" s="658" t="s">
        <v>4051</v>
      </c>
      <c r="C1320" s="658" t="s">
        <v>14</v>
      </c>
      <c r="D1320" s="659" t="s">
        <v>64336</v>
      </c>
    </row>
    <row r="1321" spans="1:4" ht="13.5" hidden="1">
      <c r="A1321" s="658" t="s">
        <v>4053</v>
      </c>
      <c r="B1321" s="658" t="s">
        <v>4054</v>
      </c>
      <c r="C1321" s="658" t="s">
        <v>14</v>
      </c>
      <c r="D1321" s="659" t="s">
        <v>64337</v>
      </c>
    </row>
    <row r="1322" spans="1:4" ht="13.5" hidden="1">
      <c r="A1322" s="658" t="s">
        <v>4056</v>
      </c>
      <c r="B1322" s="658" t="s">
        <v>4057</v>
      </c>
      <c r="C1322" s="658" t="s">
        <v>14</v>
      </c>
      <c r="D1322" s="659" t="s">
        <v>64338</v>
      </c>
    </row>
    <row r="1323" spans="1:4" ht="13.5" hidden="1">
      <c r="A1323" s="658" t="s">
        <v>4059</v>
      </c>
      <c r="B1323" s="658" t="s">
        <v>4060</v>
      </c>
      <c r="C1323" s="658" t="s">
        <v>14</v>
      </c>
      <c r="D1323" s="659" t="s">
        <v>64339</v>
      </c>
    </row>
    <row r="1324" spans="1:4" ht="13.5" hidden="1">
      <c r="A1324" s="658" t="s">
        <v>4062</v>
      </c>
      <c r="B1324" s="658" t="s">
        <v>4063</v>
      </c>
      <c r="C1324" s="658" t="s">
        <v>14</v>
      </c>
      <c r="D1324" s="659" t="s">
        <v>64340</v>
      </c>
    </row>
    <row r="1325" spans="1:4" ht="13.5" hidden="1">
      <c r="A1325" s="658" t="s">
        <v>4065</v>
      </c>
      <c r="B1325" s="658" t="s">
        <v>4066</v>
      </c>
      <c r="C1325" s="658" t="s">
        <v>14</v>
      </c>
      <c r="D1325" s="659" t="s">
        <v>64341</v>
      </c>
    </row>
    <row r="1326" spans="1:4" ht="13.5" hidden="1">
      <c r="A1326" s="658" t="s">
        <v>4068</v>
      </c>
      <c r="B1326" s="658" t="s">
        <v>4069</v>
      </c>
      <c r="C1326" s="658" t="s">
        <v>14</v>
      </c>
      <c r="D1326" s="659" t="s">
        <v>64342</v>
      </c>
    </row>
    <row r="1327" spans="1:4" ht="13.5" hidden="1">
      <c r="A1327" s="658" t="s">
        <v>4071</v>
      </c>
      <c r="B1327" s="658" t="s">
        <v>4072</v>
      </c>
      <c r="C1327" s="658" t="s">
        <v>14</v>
      </c>
      <c r="D1327" s="659" t="s">
        <v>64343</v>
      </c>
    </row>
    <row r="1328" spans="1:4" ht="13.5" hidden="1">
      <c r="A1328" s="658" t="s">
        <v>4074</v>
      </c>
      <c r="B1328" s="658" t="s">
        <v>4075</v>
      </c>
      <c r="C1328" s="658" t="s">
        <v>14</v>
      </c>
      <c r="D1328" s="659" t="s">
        <v>64344</v>
      </c>
    </row>
    <row r="1329" spans="1:4" ht="13.5" hidden="1">
      <c r="A1329" s="658" t="s">
        <v>4077</v>
      </c>
      <c r="B1329" s="658" t="s">
        <v>4078</v>
      </c>
      <c r="C1329" s="658" t="s">
        <v>14</v>
      </c>
      <c r="D1329" s="659" t="s">
        <v>64345</v>
      </c>
    </row>
    <row r="1330" spans="1:4" ht="13.5" hidden="1">
      <c r="A1330" s="658" t="s">
        <v>4080</v>
      </c>
      <c r="B1330" s="658" t="s">
        <v>4081</v>
      </c>
      <c r="C1330" s="658" t="s">
        <v>14</v>
      </c>
      <c r="D1330" s="659" t="s">
        <v>64346</v>
      </c>
    </row>
    <row r="1331" spans="1:4" ht="13.5" hidden="1">
      <c r="A1331" s="658" t="s">
        <v>4092</v>
      </c>
      <c r="B1331" s="658" t="s">
        <v>4093</v>
      </c>
      <c r="C1331" s="658" t="s">
        <v>27</v>
      </c>
      <c r="D1331" s="659" t="s">
        <v>17178</v>
      </c>
    </row>
    <row r="1332" spans="1:4" ht="13.5" hidden="1">
      <c r="A1332" s="658" t="s">
        <v>4094</v>
      </c>
      <c r="B1332" s="658" t="s">
        <v>4095</v>
      </c>
      <c r="C1332" s="658" t="s">
        <v>27</v>
      </c>
      <c r="D1332" s="659" t="s">
        <v>64347</v>
      </c>
    </row>
    <row r="1333" spans="1:4" ht="13.5" hidden="1">
      <c r="A1333" s="658" t="s">
        <v>4097</v>
      </c>
      <c r="B1333" s="658" t="s">
        <v>4098</v>
      </c>
      <c r="C1333" s="658" t="s">
        <v>27</v>
      </c>
      <c r="D1333" s="659" t="s">
        <v>20283</v>
      </c>
    </row>
    <row r="1334" spans="1:4" ht="13.5" hidden="1">
      <c r="A1334" s="658" t="s">
        <v>4100</v>
      </c>
      <c r="B1334" s="658" t="s">
        <v>4101</v>
      </c>
      <c r="C1334" s="658" t="s">
        <v>27</v>
      </c>
      <c r="D1334" s="659" t="s">
        <v>64348</v>
      </c>
    </row>
    <row r="1335" spans="1:4" ht="13.5" hidden="1">
      <c r="A1335" s="658" t="s">
        <v>4103</v>
      </c>
      <c r="B1335" s="658" t="s">
        <v>4104</v>
      </c>
      <c r="C1335" s="658" t="s">
        <v>27</v>
      </c>
      <c r="D1335" s="659" t="s">
        <v>64349</v>
      </c>
    </row>
    <row r="1336" spans="1:4" ht="13.5" hidden="1">
      <c r="A1336" s="658" t="s">
        <v>4106</v>
      </c>
      <c r="B1336" s="658" t="s">
        <v>4107</v>
      </c>
      <c r="C1336" s="658" t="s">
        <v>27</v>
      </c>
      <c r="D1336" s="659" t="s">
        <v>64350</v>
      </c>
    </row>
    <row r="1337" spans="1:4" ht="13.5" hidden="1">
      <c r="A1337" s="658" t="s">
        <v>4108</v>
      </c>
      <c r="B1337" s="658" t="s">
        <v>4109</v>
      </c>
      <c r="C1337" s="658" t="s">
        <v>27</v>
      </c>
      <c r="D1337" s="659" t="s">
        <v>10749</v>
      </c>
    </row>
    <row r="1338" spans="1:4" ht="13.5" hidden="1">
      <c r="A1338" s="658" t="s">
        <v>4111</v>
      </c>
      <c r="B1338" s="658" t="s">
        <v>4112</v>
      </c>
      <c r="C1338" s="658" t="s">
        <v>27</v>
      </c>
      <c r="D1338" s="659" t="s">
        <v>64351</v>
      </c>
    </row>
    <row r="1339" spans="1:4" ht="13.5" hidden="1">
      <c r="A1339" s="658" t="s">
        <v>4114</v>
      </c>
      <c r="B1339" s="658" t="s">
        <v>4115</v>
      </c>
      <c r="C1339" s="658" t="s">
        <v>27</v>
      </c>
      <c r="D1339" s="659" t="s">
        <v>64105</v>
      </c>
    </row>
    <row r="1340" spans="1:4" ht="13.5" hidden="1">
      <c r="A1340" s="658" t="s">
        <v>4116</v>
      </c>
      <c r="B1340" s="658" t="s">
        <v>4117</v>
      </c>
      <c r="C1340" s="658" t="s">
        <v>27</v>
      </c>
      <c r="D1340" s="659" t="s">
        <v>64352</v>
      </c>
    </row>
    <row r="1341" spans="1:4" ht="13.5" hidden="1">
      <c r="A1341" s="658" t="s">
        <v>4119</v>
      </c>
      <c r="B1341" s="658" t="s">
        <v>4120</v>
      </c>
      <c r="C1341" s="658" t="s">
        <v>27</v>
      </c>
      <c r="D1341" s="659" t="s">
        <v>17770</v>
      </c>
    </row>
    <row r="1342" spans="1:4" ht="13.5" hidden="1">
      <c r="A1342" s="658" t="s">
        <v>4122</v>
      </c>
      <c r="B1342" s="658" t="s">
        <v>4123</v>
      </c>
      <c r="C1342" s="658" t="s">
        <v>27</v>
      </c>
      <c r="D1342" s="659" t="s">
        <v>64353</v>
      </c>
    </row>
    <row r="1343" spans="1:4" ht="13.5" hidden="1">
      <c r="A1343" s="658" t="s">
        <v>4125</v>
      </c>
      <c r="B1343" s="658" t="s">
        <v>4126</v>
      </c>
      <c r="C1343" s="658" t="s">
        <v>27</v>
      </c>
      <c r="D1343" s="659" t="s">
        <v>64354</v>
      </c>
    </row>
    <row r="1344" spans="1:4" ht="13.5" hidden="1">
      <c r="A1344" s="658" t="s">
        <v>4128</v>
      </c>
      <c r="B1344" s="658" t="s">
        <v>4129</v>
      </c>
      <c r="C1344" s="658" t="s">
        <v>27</v>
      </c>
      <c r="D1344" s="659" t="s">
        <v>19082</v>
      </c>
    </row>
    <row r="1345" spans="1:4" ht="13.5" hidden="1">
      <c r="A1345" s="658" t="s">
        <v>4130</v>
      </c>
      <c r="B1345" s="658" t="s">
        <v>4131</v>
      </c>
      <c r="C1345" s="658" t="s">
        <v>27</v>
      </c>
      <c r="D1345" s="659" t="s">
        <v>64355</v>
      </c>
    </row>
    <row r="1346" spans="1:4" ht="13.5" hidden="1">
      <c r="A1346" s="658" t="s">
        <v>4133</v>
      </c>
      <c r="B1346" s="658" t="s">
        <v>4134</v>
      </c>
      <c r="C1346" s="658" t="s">
        <v>27</v>
      </c>
      <c r="D1346" s="659" t="s">
        <v>14043</v>
      </c>
    </row>
    <row r="1347" spans="1:4" ht="13.5" hidden="1">
      <c r="A1347" s="658" t="s">
        <v>4136</v>
      </c>
      <c r="B1347" s="658" t="s">
        <v>4137</v>
      </c>
      <c r="C1347" s="658" t="s">
        <v>27</v>
      </c>
      <c r="D1347" s="659" t="s">
        <v>64356</v>
      </c>
    </row>
    <row r="1348" spans="1:4" ht="13.5" hidden="1">
      <c r="A1348" s="658" t="s">
        <v>4139</v>
      </c>
      <c r="B1348" s="658" t="s">
        <v>4140</v>
      </c>
      <c r="C1348" s="658" t="s">
        <v>27</v>
      </c>
      <c r="D1348" s="659" t="s">
        <v>64357</v>
      </c>
    </row>
    <row r="1349" spans="1:4" ht="13.5" hidden="1">
      <c r="A1349" s="658" t="s">
        <v>4142</v>
      </c>
      <c r="B1349" s="658" t="s">
        <v>4143</v>
      </c>
      <c r="C1349" s="658" t="s">
        <v>27</v>
      </c>
      <c r="D1349" s="659" t="s">
        <v>16797</v>
      </c>
    </row>
    <row r="1350" spans="1:4" ht="13.5" hidden="1">
      <c r="A1350" s="658" t="s">
        <v>4145</v>
      </c>
      <c r="B1350" s="658" t="s">
        <v>4146</v>
      </c>
      <c r="C1350" s="658" t="s">
        <v>27</v>
      </c>
      <c r="D1350" s="659" t="s">
        <v>64358</v>
      </c>
    </row>
    <row r="1351" spans="1:4" ht="13.5" hidden="1">
      <c r="A1351" s="658" t="s">
        <v>4148</v>
      </c>
      <c r="B1351" s="658" t="s">
        <v>4149</v>
      </c>
      <c r="C1351" s="658" t="s">
        <v>27</v>
      </c>
      <c r="D1351" s="659" t="s">
        <v>64359</v>
      </c>
    </row>
    <row r="1352" spans="1:4" ht="13.5" hidden="1">
      <c r="A1352" s="658" t="s">
        <v>4151</v>
      </c>
      <c r="B1352" s="658" t="s">
        <v>4152</v>
      </c>
      <c r="C1352" s="658" t="s">
        <v>27</v>
      </c>
      <c r="D1352" s="659" t="s">
        <v>64360</v>
      </c>
    </row>
    <row r="1353" spans="1:4" ht="13.5" hidden="1">
      <c r="A1353" s="658" t="s">
        <v>4154</v>
      </c>
      <c r="B1353" s="658" t="s">
        <v>4155</v>
      </c>
      <c r="C1353" s="658" t="s">
        <v>285</v>
      </c>
      <c r="D1353" s="659" t="s">
        <v>64361</v>
      </c>
    </row>
    <row r="1354" spans="1:4" ht="13.5" hidden="1">
      <c r="A1354" s="658" t="s">
        <v>4157</v>
      </c>
      <c r="B1354" s="658" t="s">
        <v>4158</v>
      </c>
      <c r="C1354" s="658" t="s">
        <v>27</v>
      </c>
      <c r="D1354" s="659" t="s">
        <v>8366</v>
      </c>
    </row>
    <row r="1355" spans="1:4" ht="13.5" hidden="1">
      <c r="A1355" s="658" t="s">
        <v>4159</v>
      </c>
      <c r="B1355" s="658" t="s">
        <v>4160</v>
      </c>
      <c r="C1355" s="658" t="s">
        <v>14</v>
      </c>
      <c r="D1355" s="659" t="s">
        <v>64362</v>
      </c>
    </row>
    <row r="1356" spans="1:4" ht="13.5" hidden="1">
      <c r="A1356" s="658" t="s">
        <v>4162</v>
      </c>
      <c r="B1356" s="658" t="s">
        <v>4163</v>
      </c>
      <c r="C1356" s="658" t="s">
        <v>27</v>
      </c>
      <c r="D1356" s="659" t="s">
        <v>16797</v>
      </c>
    </row>
    <row r="1357" spans="1:4" ht="13.5" hidden="1">
      <c r="A1357" s="658" t="s">
        <v>4164</v>
      </c>
      <c r="B1357" s="658" t="s">
        <v>4165</v>
      </c>
      <c r="C1357" s="658" t="s">
        <v>27</v>
      </c>
      <c r="D1357" s="659" t="s">
        <v>64358</v>
      </c>
    </row>
    <row r="1358" spans="1:4" ht="13.5" hidden="1">
      <c r="A1358" s="658" t="s">
        <v>4166</v>
      </c>
      <c r="B1358" s="658" t="s">
        <v>4167</v>
      </c>
      <c r="C1358" s="658" t="s">
        <v>27</v>
      </c>
      <c r="D1358" s="659" t="s">
        <v>16797</v>
      </c>
    </row>
    <row r="1359" spans="1:4" ht="13.5" hidden="1">
      <c r="A1359" s="658" t="s">
        <v>4168</v>
      </c>
      <c r="B1359" s="658" t="s">
        <v>4169</v>
      </c>
      <c r="C1359" s="658" t="s">
        <v>27</v>
      </c>
      <c r="D1359" s="659" t="s">
        <v>64358</v>
      </c>
    </row>
    <row r="1360" spans="1:4" ht="13.5" hidden="1">
      <c r="A1360" s="658" t="s">
        <v>4170</v>
      </c>
      <c r="B1360" s="658" t="s">
        <v>4171</v>
      </c>
      <c r="C1360" s="658" t="s">
        <v>27</v>
      </c>
      <c r="D1360" s="659" t="s">
        <v>64359</v>
      </c>
    </row>
    <row r="1361" spans="1:4" ht="13.5" hidden="1">
      <c r="A1361" s="658" t="s">
        <v>4172</v>
      </c>
      <c r="B1361" s="658" t="s">
        <v>4173</v>
      </c>
      <c r="C1361" s="658" t="s">
        <v>27</v>
      </c>
      <c r="D1361" s="659" t="s">
        <v>64360</v>
      </c>
    </row>
    <row r="1362" spans="1:4" ht="13.5" hidden="1">
      <c r="A1362" s="658" t="s">
        <v>4174</v>
      </c>
      <c r="B1362" s="658" t="s">
        <v>4175</v>
      </c>
      <c r="C1362" s="658" t="s">
        <v>27</v>
      </c>
      <c r="D1362" s="659" t="s">
        <v>64359</v>
      </c>
    </row>
    <row r="1363" spans="1:4" ht="13.5" hidden="1">
      <c r="A1363" s="658" t="s">
        <v>4176</v>
      </c>
      <c r="B1363" s="658" t="s">
        <v>4177</v>
      </c>
      <c r="C1363" s="658" t="s">
        <v>27</v>
      </c>
      <c r="D1363" s="659" t="s">
        <v>64360</v>
      </c>
    </row>
    <row r="1364" spans="1:4" ht="13.5" hidden="1">
      <c r="A1364" s="658" t="s">
        <v>4178</v>
      </c>
      <c r="B1364" s="658" t="s">
        <v>4179</v>
      </c>
      <c r="C1364" s="658" t="s">
        <v>27</v>
      </c>
      <c r="D1364" s="659" t="s">
        <v>64363</v>
      </c>
    </row>
    <row r="1365" spans="1:4" ht="13.5" hidden="1">
      <c r="A1365" s="658" t="s">
        <v>4181</v>
      </c>
      <c r="B1365" s="658" t="s">
        <v>4182</v>
      </c>
      <c r="C1365" s="658" t="s">
        <v>27</v>
      </c>
      <c r="D1365" s="659" t="s">
        <v>64364</v>
      </c>
    </row>
    <row r="1366" spans="1:4" ht="13.5" hidden="1">
      <c r="A1366" s="658" t="s">
        <v>4184</v>
      </c>
      <c r="B1366" s="658" t="s">
        <v>64365</v>
      </c>
      <c r="C1366" s="658" t="s">
        <v>27</v>
      </c>
      <c r="D1366" s="659" t="s">
        <v>64366</v>
      </c>
    </row>
    <row r="1367" spans="1:4" ht="13.5" hidden="1">
      <c r="A1367" s="658" t="s">
        <v>4187</v>
      </c>
      <c r="B1367" s="658" t="s">
        <v>4188</v>
      </c>
      <c r="C1367" s="658" t="s">
        <v>27</v>
      </c>
      <c r="D1367" s="659" t="s">
        <v>64367</v>
      </c>
    </row>
    <row r="1368" spans="1:4" ht="13.5" hidden="1">
      <c r="A1368" s="658" t="s">
        <v>4190</v>
      </c>
      <c r="B1368" s="658" t="s">
        <v>4191</v>
      </c>
      <c r="C1368" s="658" t="s">
        <v>27</v>
      </c>
      <c r="D1368" s="659" t="s">
        <v>64368</v>
      </c>
    </row>
    <row r="1369" spans="1:4" ht="13.5" hidden="1">
      <c r="A1369" s="658" t="s">
        <v>64369</v>
      </c>
      <c r="B1369" s="658" t="s">
        <v>64370</v>
      </c>
      <c r="C1369" s="658" t="s">
        <v>27</v>
      </c>
      <c r="D1369" s="659" t="s">
        <v>64371</v>
      </c>
    </row>
    <row r="1370" spans="1:4" ht="13.5" hidden="1">
      <c r="A1370" s="658" t="s">
        <v>64372</v>
      </c>
      <c r="B1370" s="658" t="s">
        <v>64373</v>
      </c>
      <c r="C1370" s="658" t="s">
        <v>27</v>
      </c>
      <c r="D1370" s="659" t="s">
        <v>64374</v>
      </c>
    </row>
    <row r="1371" spans="1:4" ht="13.5" hidden="1">
      <c r="A1371" s="658" t="s">
        <v>64375</v>
      </c>
      <c r="B1371" s="658" t="s">
        <v>64376</v>
      </c>
      <c r="C1371" s="658" t="s">
        <v>27</v>
      </c>
      <c r="D1371" s="659" t="s">
        <v>10590</v>
      </c>
    </row>
    <row r="1372" spans="1:4" ht="13.5" hidden="1">
      <c r="A1372" s="658" t="s">
        <v>64377</v>
      </c>
      <c r="B1372" s="658" t="s">
        <v>64378</v>
      </c>
      <c r="C1372" s="658" t="s">
        <v>27</v>
      </c>
      <c r="D1372" s="659" t="s">
        <v>64379</v>
      </c>
    </row>
    <row r="1373" spans="1:4" ht="13.5" hidden="1">
      <c r="A1373" s="658" t="s">
        <v>64380</v>
      </c>
      <c r="B1373" s="658" t="s">
        <v>64381</v>
      </c>
      <c r="C1373" s="658" t="s">
        <v>27</v>
      </c>
      <c r="D1373" s="659" t="s">
        <v>64382</v>
      </c>
    </row>
    <row r="1374" spans="1:4" ht="13.5" hidden="1">
      <c r="A1374" s="658" t="s">
        <v>64383</v>
      </c>
      <c r="B1374" s="658" t="s">
        <v>64384</v>
      </c>
      <c r="C1374" s="658" t="s">
        <v>27</v>
      </c>
      <c r="D1374" s="659" t="s">
        <v>64385</v>
      </c>
    </row>
    <row r="1375" spans="1:4" ht="13.5" hidden="1">
      <c r="A1375" s="658" t="s">
        <v>64386</v>
      </c>
      <c r="B1375" s="658" t="s">
        <v>64387</v>
      </c>
      <c r="C1375" s="658" t="s">
        <v>27</v>
      </c>
      <c r="D1375" s="659" t="s">
        <v>63911</v>
      </c>
    </row>
    <row r="1376" spans="1:4" ht="13.5" hidden="1">
      <c r="A1376" s="658" t="s">
        <v>64388</v>
      </c>
      <c r="B1376" s="658" t="s">
        <v>64389</v>
      </c>
      <c r="C1376" s="658" t="s">
        <v>27</v>
      </c>
      <c r="D1376" s="659" t="s">
        <v>64390</v>
      </c>
    </row>
    <row r="1377" spans="1:4" ht="13.5" hidden="1">
      <c r="A1377" s="658" t="s">
        <v>64391</v>
      </c>
      <c r="B1377" s="658" t="s">
        <v>64392</v>
      </c>
      <c r="C1377" s="658" t="s">
        <v>27</v>
      </c>
      <c r="D1377" s="659" t="s">
        <v>64393</v>
      </c>
    </row>
    <row r="1378" spans="1:4" ht="13.5" hidden="1">
      <c r="A1378" s="658" t="s">
        <v>64394</v>
      </c>
      <c r="B1378" s="658" t="s">
        <v>64395</v>
      </c>
      <c r="C1378" s="658" t="s">
        <v>27</v>
      </c>
      <c r="D1378" s="659" t="s">
        <v>64396</v>
      </c>
    </row>
    <row r="1379" spans="1:4" ht="13.5" hidden="1">
      <c r="A1379" s="658" t="s">
        <v>64397</v>
      </c>
      <c r="B1379" s="658" t="s">
        <v>64398</v>
      </c>
      <c r="C1379" s="658" t="s">
        <v>27</v>
      </c>
      <c r="D1379" s="659" t="s">
        <v>64399</v>
      </c>
    </row>
    <row r="1380" spans="1:4" ht="13.5" hidden="1">
      <c r="A1380" s="658" t="s">
        <v>64400</v>
      </c>
      <c r="B1380" s="658" t="s">
        <v>64401</v>
      </c>
      <c r="C1380" s="658" t="s">
        <v>27</v>
      </c>
      <c r="D1380" s="659" t="s">
        <v>64402</v>
      </c>
    </row>
    <row r="1381" spans="1:4" ht="13.5" hidden="1">
      <c r="A1381" s="658" t="s">
        <v>64403</v>
      </c>
      <c r="B1381" s="658" t="s">
        <v>64404</v>
      </c>
      <c r="C1381" s="658" t="s">
        <v>27</v>
      </c>
      <c r="D1381" s="659" t="s">
        <v>64405</v>
      </c>
    </row>
    <row r="1382" spans="1:4" ht="13.5" hidden="1">
      <c r="A1382" s="658" t="s">
        <v>64406</v>
      </c>
      <c r="B1382" s="658" t="s">
        <v>64407</v>
      </c>
      <c r="C1382" s="658" t="s">
        <v>27</v>
      </c>
      <c r="D1382" s="659" t="s">
        <v>64408</v>
      </c>
    </row>
    <row r="1383" spans="1:4" ht="13.5" hidden="1">
      <c r="A1383" s="658" t="s">
        <v>64409</v>
      </c>
      <c r="B1383" s="658" t="s">
        <v>64410</v>
      </c>
      <c r="C1383" s="658" t="s">
        <v>27</v>
      </c>
      <c r="D1383" s="659" t="s">
        <v>64411</v>
      </c>
    </row>
    <row r="1384" spans="1:4" ht="13.5" hidden="1">
      <c r="A1384" s="658" t="s">
        <v>4193</v>
      </c>
      <c r="B1384" s="658" t="s">
        <v>4194</v>
      </c>
      <c r="C1384" s="658" t="s">
        <v>285</v>
      </c>
      <c r="D1384" s="659" t="s">
        <v>12373</v>
      </c>
    </row>
    <row r="1385" spans="1:4" ht="13.5" hidden="1">
      <c r="A1385" s="658" t="s">
        <v>4196</v>
      </c>
      <c r="B1385" s="658" t="s">
        <v>4197</v>
      </c>
      <c r="C1385" s="658" t="s">
        <v>285</v>
      </c>
      <c r="D1385" s="659" t="s">
        <v>64412</v>
      </c>
    </row>
    <row r="1386" spans="1:4" ht="13.5" hidden="1">
      <c r="A1386" s="658" t="s">
        <v>4199</v>
      </c>
      <c r="B1386" s="658" t="s">
        <v>4200</v>
      </c>
      <c r="C1386" s="658" t="s">
        <v>285</v>
      </c>
      <c r="D1386" s="659" t="s">
        <v>64413</v>
      </c>
    </row>
    <row r="1387" spans="1:4" ht="13.5" hidden="1">
      <c r="A1387" s="658" t="s">
        <v>4202</v>
      </c>
      <c r="B1387" s="658" t="s">
        <v>4203</v>
      </c>
      <c r="C1387" s="658" t="s">
        <v>285</v>
      </c>
      <c r="D1387" s="659" t="s">
        <v>64414</v>
      </c>
    </row>
    <row r="1388" spans="1:4" ht="13.5" hidden="1">
      <c r="A1388" s="658" t="s">
        <v>4205</v>
      </c>
      <c r="B1388" s="658" t="s">
        <v>4206</v>
      </c>
      <c r="C1388" s="658" t="s">
        <v>285</v>
      </c>
      <c r="D1388" s="659" t="s">
        <v>64415</v>
      </c>
    </row>
    <row r="1389" spans="1:4" ht="13.5" hidden="1">
      <c r="A1389" s="658" t="s">
        <v>4208</v>
      </c>
      <c r="B1389" s="658" t="s">
        <v>4209</v>
      </c>
      <c r="C1389" s="658" t="s">
        <v>285</v>
      </c>
      <c r="D1389" s="659" t="s">
        <v>64416</v>
      </c>
    </row>
    <row r="1390" spans="1:4" ht="13.5" hidden="1">
      <c r="A1390" s="658" t="s">
        <v>4211</v>
      </c>
      <c r="B1390" s="658" t="s">
        <v>4212</v>
      </c>
      <c r="C1390" s="658" t="s">
        <v>285</v>
      </c>
      <c r="D1390" s="659" t="s">
        <v>64417</v>
      </c>
    </row>
    <row r="1391" spans="1:4" ht="13.5" hidden="1">
      <c r="A1391" s="658" t="s">
        <v>4214</v>
      </c>
      <c r="B1391" s="658" t="s">
        <v>4215</v>
      </c>
      <c r="C1391" s="658" t="s">
        <v>285</v>
      </c>
      <c r="D1391" s="659" t="s">
        <v>64232</v>
      </c>
    </row>
    <row r="1392" spans="1:4" ht="13.5" hidden="1">
      <c r="A1392" s="658" t="s">
        <v>4217</v>
      </c>
      <c r="B1392" s="658" t="s">
        <v>4218</v>
      </c>
      <c r="C1392" s="658" t="s">
        <v>27</v>
      </c>
      <c r="D1392" s="659" t="s">
        <v>64418</v>
      </c>
    </row>
    <row r="1393" spans="1:4" ht="13.5" hidden="1">
      <c r="A1393" s="658" t="s">
        <v>4220</v>
      </c>
      <c r="B1393" s="658" t="s">
        <v>4221</v>
      </c>
      <c r="C1393" s="658" t="s">
        <v>27</v>
      </c>
      <c r="D1393" s="659" t="s">
        <v>64419</v>
      </c>
    </row>
    <row r="1394" spans="1:4" ht="13.5" hidden="1">
      <c r="A1394" s="658" t="s">
        <v>4223</v>
      </c>
      <c r="B1394" s="658" t="s">
        <v>4224</v>
      </c>
      <c r="C1394" s="658" t="s">
        <v>27</v>
      </c>
      <c r="D1394" s="659" t="s">
        <v>64420</v>
      </c>
    </row>
    <row r="1395" spans="1:4" ht="13.5" hidden="1">
      <c r="A1395" s="658" t="s">
        <v>4226</v>
      </c>
      <c r="B1395" s="658" t="s">
        <v>4227</v>
      </c>
      <c r="C1395" s="658" t="s">
        <v>27</v>
      </c>
      <c r="D1395" s="659" t="s">
        <v>64421</v>
      </c>
    </row>
    <row r="1396" spans="1:4" ht="13.5" hidden="1">
      <c r="A1396" s="658" t="s">
        <v>4229</v>
      </c>
      <c r="B1396" s="658" t="s">
        <v>4230</v>
      </c>
      <c r="C1396" s="658" t="s">
        <v>285</v>
      </c>
      <c r="D1396" s="659" t="s">
        <v>64422</v>
      </c>
    </row>
    <row r="1397" spans="1:4" ht="13.5" hidden="1">
      <c r="A1397" s="658" t="s">
        <v>4232</v>
      </c>
      <c r="B1397" s="658" t="s">
        <v>4233</v>
      </c>
      <c r="C1397" s="658" t="s">
        <v>285</v>
      </c>
      <c r="D1397" s="659" t="s">
        <v>1183</v>
      </c>
    </row>
    <row r="1398" spans="1:4" ht="13.5" hidden="1">
      <c r="A1398" s="658" t="s">
        <v>4235</v>
      </c>
      <c r="B1398" s="658" t="s">
        <v>4236</v>
      </c>
      <c r="C1398" s="658" t="s">
        <v>285</v>
      </c>
      <c r="D1398" s="659" t="s">
        <v>1183</v>
      </c>
    </row>
    <row r="1399" spans="1:4" ht="13.5" hidden="1">
      <c r="A1399" s="658" t="s">
        <v>4238</v>
      </c>
      <c r="B1399" s="658" t="s">
        <v>4239</v>
      </c>
      <c r="C1399" s="658" t="s">
        <v>285</v>
      </c>
      <c r="D1399" s="659" t="s">
        <v>64423</v>
      </c>
    </row>
    <row r="1400" spans="1:4" ht="13.5" hidden="1">
      <c r="A1400" s="658" t="s">
        <v>4241</v>
      </c>
      <c r="B1400" s="658" t="s">
        <v>4242</v>
      </c>
      <c r="C1400" s="658" t="s">
        <v>285</v>
      </c>
      <c r="D1400" s="659" t="s">
        <v>64424</v>
      </c>
    </row>
    <row r="1401" spans="1:4" ht="13.5" hidden="1">
      <c r="A1401" s="658" t="s">
        <v>4244</v>
      </c>
      <c r="B1401" s="658" t="s">
        <v>4245</v>
      </c>
      <c r="C1401" s="658" t="s">
        <v>285</v>
      </c>
      <c r="D1401" s="659" t="s">
        <v>64425</v>
      </c>
    </row>
    <row r="1402" spans="1:4" ht="13.5" hidden="1">
      <c r="A1402" s="658" t="s">
        <v>4247</v>
      </c>
      <c r="B1402" s="658" t="s">
        <v>4248</v>
      </c>
      <c r="C1402" s="658" t="s">
        <v>27</v>
      </c>
      <c r="D1402" s="659" t="s">
        <v>64426</v>
      </c>
    </row>
    <row r="1403" spans="1:4" ht="13.5" hidden="1">
      <c r="A1403" s="658" t="s">
        <v>4250</v>
      </c>
      <c r="B1403" s="658" t="s">
        <v>4251</v>
      </c>
      <c r="C1403" s="658" t="s">
        <v>14</v>
      </c>
      <c r="D1403" s="659" t="s">
        <v>64427</v>
      </c>
    </row>
    <row r="1404" spans="1:4" ht="13.5" hidden="1">
      <c r="A1404" s="658" t="s">
        <v>4253</v>
      </c>
      <c r="B1404" s="658" t="s">
        <v>4254</v>
      </c>
      <c r="C1404" s="658" t="s">
        <v>14</v>
      </c>
      <c r="D1404" s="659" t="s">
        <v>64428</v>
      </c>
    </row>
    <row r="1405" spans="1:4" ht="13.5" hidden="1">
      <c r="A1405" s="658" t="s">
        <v>4256</v>
      </c>
      <c r="B1405" s="658" t="s">
        <v>4257</v>
      </c>
      <c r="C1405" s="658" t="s">
        <v>14</v>
      </c>
      <c r="D1405" s="659" t="s">
        <v>64429</v>
      </c>
    </row>
    <row r="1406" spans="1:4" ht="13.5" hidden="1">
      <c r="A1406" s="658" t="s">
        <v>4259</v>
      </c>
      <c r="B1406" s="658" t="s">
        <v>4260</v>
      </c>
      <c r="C1406" s="658" t="s">
        <v>14</v>
      </c>
      <c r="D1406" s="659" t="s">
        <v>64430</v>
      </c>
    </row>
    <row r="1407" spans="1:4" ht="13.5" hidden="1">
      <c r="A1407" s="658" t="s">
        <v>4262</v>
      </c>
      <c r="B1407" s="658" t="s">
        <v>4263</v>
      </c>
      <c r="C1407" s="658" t="s">
        <v>27</v>
      </c>
      <c r="D1407" s="659" t="s">
        <v>64431</v>
      </c>
    </row>
    <row r="1408" spans="1:4" ht="13.5" hidden="1">
      <c r="A1408" s="658" t="s">
        <v>4265</v>
      </c>
      <c r="B1408" s="658" t="s">
        <v>4266</v>
      </c>
      <c r="C1408" s="658" t="s">
        <v>27</v>
      </c>
      <c r="D1408" s="659" t="s">
        <v>13862</v>
      </c>
    </row>
    <row r="1409" spans="1:4" ht="13.5" hidden="1">
      <c r="A1409" s="658" t="s">
        <v>4268</v>
      </c>
      <c r="B1409" s="658" t="s">
        <v>4269</v>
      </c>
      <c r="C1409" s="658" t="s">
        <v>27</v>
      </c>
      <c r="D1409" s="659" t="s">
        <v>64432</v>
      </c>
    </row>
    <row r="1410" spans="1:4" ht="13.5" hidden="1">
      <c r="A1410" s="658" t="s">
        <v>4271</v>
      </c>
      <c r="B1410" s="658" t="s">
        <v>4272</v>
      </c>
      <c r="C1410" s="658" t="s">
        <v>27</v>
      </c>
      <c r="D1410" s="659" t="s">
        <v>64433</v>
      </c>
    </row>
    <row r="1411" spans="1:4" ht="13.5" hidden="1">
      <c r="A1411" s="658" t="s">
        <v>4274</v>
      </c>
      <c r="B1411" s="658" t="s">
        <v>4275</v>
      </c>
      <c r="C1411" s="658" t="s">
        <v>27</v>
      </c>
      <c r="D1411" s="659" t="s">
        <v>64090</v>
      </c>
    </row>
    <row r="1412" spans="1:4" ht="13.5" hidden="1">
      <c r="A1412" s="658" t="s">
        <v>4277</v>
      </c>
      <c r="B1412" s="658" t="s">
        <v>4278</v>
      </c>
      <c r="C1412" s="658" t="s">
        <v>27</v>
      </c>
      <c r="D1412" s="659" t="s">
        <v>64434</v>
      </c>
    </row>
    <row r="1413" spans="1:4" ht="13.5" hidden="1">
      <c r="A1413" s="658" t="s">
        <v>4279</v>
      </c>
      <c r="B1413" s="658" t="s">
        <v>4280</v>
      </c>
      <c r="C1413" s="658" t="s">
        <v>27</v>
      </c>
      <c r="D1413" s="659" t="s">
        <v>64435</v>
      </c>
    </row>
    <row r="1414" spans="1:4" ht="13.5" hidden="1">
      <c r="A1414" s="658" t="s">
        <v>4282</v>
      </c>
      <c r="B1414" s="658" t="s">
        <v>4283</v>
      </c>
      <c r="C1414" s="658" t="s">
        <v>27</v>
      </c>
      <c r="D1414" s="659" t="s">
        <v>64436</v>
      </c>
    </row>
    <row r="1415" spans="1:4" ht="13.5" hidden="1">
      <c r="A1415" s="658" t="s">
        <v>4285</v>
      </c>
      <c r="B1415" s="658" t="s">
        <v>4286</v>
      </c>
      <c r="C1415" s="658" t="s">
        <v>27</v>
      </c>
      <c r="D1415" s="659" t="s">
        <v>10564</v>
      </c>
    </row>
    <row r="1416" spans="1:4" ht="13.5" hidden="1">
      <c r="A1416" s="658" t="s">
        <v>4288</v>
      </c>
      <c r="B1416" s="658" t="s">
        <v>4289</v>
      </c>
      <c r="C1416" s="658" t="s">
        <v>27</v>
      </c>
      <c r="D1416" s="659" t="s">
        <v>64437</v>
      </c>
    </row>
    <row r="1417" spans="1:4" ht="13.5" hidden="1">
      <c r="A1417" s="658" t="s">
        <v>4291</v>
      </c>
      <c r="B1417" s="658" t="s">
        <v>4292</v>
      </c>
      <c r="C1417" s="658" t="s">
        <v>27</v>
      </c>
      <c r="D1417" s="659" t="s">
        <v>64438</v>
      </c>
    </row>
    <row r="1418" spans="1:4" ht="13.5" hidden="1">
      <c r="A1418" s="658" t="s">
        <v>4294</v>
      </c>
      <c r="B1418" s="658" t="s">
        <v>4295</v>
      </c>
      <c r="C1418" s="658" t="s">
        <v>27</v>
      </c>
      <c r="D1418" s="659" t="s">
        <v>64439</v>
      </c>
    </row>
    <row r="1419" spans="1:4" ht="13.5" hidden="1">
      <c r="A1419" s="658" t="s">
        <v>4297</v>
      </c>
      <c r="B1419" s="658" t="s">
        <v>4298</v>
      </c>
      <c r="C1419" s="658" t="s">
        <v>27</v>
      </c>
      <c r="D1419" s="659" t="s">
        <v>64440</v>
      </c>
    </row>
    <row r="1420" spans="1:4" ht="13.5" hidden="1">
      <c r="A1420" s="658" t="s">
        <v>4300</v>
      </c>
      <c r="B1420" s="658" t="s">
        <v>4301</v>
      </c>
      <c r="C1420" s="658" t="s">
        <v>27</v>
      </c>
      <c r="D1420" s="659" t="s">
        <v>64441</v>
      </c>
    </row>
    <row r="1421" spans="1:4" ht="13.5" hidden="1">
      <c r="A1421" s="658" t="s">
        <v>4303</v>
      </c>
      <c r="B1421" s="658" t="s">
        <v>4304</v>
      </c>
      <c r="C1421" s="658" t="s">
        <v>14</v>
      </c>
      <c r="D1421" s="659" t="s">
        <v>64442</v>
      </c>
    </row>
    <row r="1422" spans="1:4" ht="13.5" hidden="1">
      <c r="A1422" s="658" t="s">
        <v>4306</v>
      </c>
      <c r="B1422" s="658" t="s">
        <v>4307</v>
      </c>
      <c r="C1422" s="658" t="s">
        <v>14</v>
      </c>
      <c r="D1422" s="659" t="s">
        <v>64443</v>
      </c>
    </row>
    <row r="1423" spans="1:4" ht="13.5" hidden="1">
      <c r="A1423" s="658" t="s">
        <v>4309</v>
      </c>
      <c r="B1423" s="658" t="s">
        <v>4310</v>
      </c>
      <c r="C1423" s="658" t="s">
        <v>14</v>
      </c>
      <c r="D1423" s="659" t="s">
        <v>64444</v>
      </c>
    </row>
    <row r="1424" spans="1:4" ht="13.5" hidden="1">
      <c r="A1424" s="658" t="s">
        <v>4312</v>
      </c>
      <c r="B1424" s="658" t="s">
        <v>4313</v>
      </c>
      <c r="C1424" s="658" t="s">
        <v>14</v>
      </c>
      <c r="D1424" s="659" t="s">
        <v>64445</v>
      </c>
    </row>
    <row r="1425" spans="1:4" ht="13.5" hidden="1">
      <c r="A1425" s="658" t="s">
        <v>4315</v>
      </c>
      <c r="B1425" s="658" t="s">
        <v>4316</v>
      </c>
      <c r="C1425" s="658" t="s">
        <v>14</v>
      </c>
      <c r="D1425" s="659" t="s">
        <v>64446</v>
      </c>
    </row>
    <row r="1426" spans="1:4" ht="13.5" hidden="1">
      <c r="A1426" s="658" t="s">
        <v>4318</v>
      </c>
      <c r="B1426" s="658" t="s">
        <v>4319</v>
      </c>
      <c r="C1426" s="658" t="s">
        <v>14</v>
      </c>
      <c r="D1426" s="659" t="s">
        <v>64447</v>
      </c>
    </row>
    <row r="1427" spans="1:4" ht="13.5" hidden="1">
      <c r="A1427" s="658" t="s">
        <v>4324</v>
      </c>
      <c r="B1427" s="658" t="s">
        <v>4325</v>
      </c>
      <c r="C1427" s="658" t="s">
        <v>14</v>
      </c>
      <c r="D1427" s="659" t="s">
        <v>64448</v>
      </c>
    </row>
    <row r="1428" spans="1:4" ht="13.5" hidden="1">
      <c r="A1428" s="658" t="s">
        <v>4327</v>
      </c>
      <c r="B1428" s="658" t="s">
        <v>4328</v>
      </c>
      <c r="C1428" s="658" t="s">
        <v>14</v>
      </c>
      <c r="D1428" s="659" t="s">
        <v>64449</v>
      </c>
    </row>
    <row r="1429" spans="1:4" ht="13.5" hidden="1">
      <c r="A1429" s="658" t="s">
        <v>4330</v>
      </c>
      <c r="B1429" s="658" t="s">
        <v>4331</v>
      </c>
      <c r="C1429" s="658" t="s">
        <v>14</v>
      </c>
      <c r="D1429" s="659" t="s">
        <v>64450</v>
      </c>
    </row>
    <row r="1430" spans="1:4" ht="13.5" hidden="1">
      <c r="A1430" s="658" t="s">
        <v>4333</v>
      </c>
      <c r="B1430" s="658" t="s">
        <v>4334</v>
      </c>
      <c r="C1430" s="658" t="s">
        <v>14</v>
      </c>
      <c r="D1430" s="659" t="s">
        <v>64451</v>
      </c>
    </row>
    <row r="1431" spans="1:4" ht="13.5" hidden="1">
      <c r="A1431" s="658" t="s">
        <v>4336</v>
      </c>
      <c r="B1431" s="658" t="s">
        <v>64452</v>
      </c>
      <c r="C1431" s="658" t="s">
        <v>14</v>
      </c>
      <c r="D1431" s="659" t="s">
        <v>64442</v>
      </c>
    </row>
    <row r="1432" spans="1:4" ht="13.5" hidden="1">
      <c r="A1432" s="658" t="s">
        <v>4338</v>
      </c>
      <c r="B1432" s="658" t="s">
        <v>4339</v>
      </c>
      <c r="C1432" s="658" t="s">
        <v>14</v>
      </c>
      <c r="D1432" s="659" t="s">
        <v>64453</v>
      </c>
    </row>
    <row r="1433" spans="1:4" ht="13.5" hidden="1">
      <c r="A1433" s="658" t="s">
        <v>4341</v>
      </c>
      <c r="B1433" s="658" t="s">
        <v>4342</v>
      </c>
      <c r="C1433" s="658" t="s">
        <v>14</v>
      </c>
      <c r="D1433" s="659" t="s">
        <v>64454</v>
      </c>
    </row>
    <row r="1434" spans="1:4" ht="13.5" hidden="1">
      <c r="A1434" s="658" t="s">
        <v>4344</v>
      </c>
      <c r="B1434" s="658" t="s">
        <v>4345</v>
      </c>
      <c r="C1434" s="658" t="s">
        <v>14</v>
      </c>
      <c r="D1434" s="659" t="s">
        <v>64455</v>
      </c>
    </row>
    <row r="1435" spans="1:4" ht="13.5" hidden="1">
      <c r="A1435" s="658" t="s">
        <v>4347</v>
      </c>
      <c r="B1435" s="658" t="s">
        <v>4348</v>
      </c>
      <c r="C1435" s="658" t="s">
        <v>14</v>
      </c>
      <c r="D1435" s="659" t="s">
        <v>64456</v>
      </c>
    </row>
    <row r="1436" spans="1:4" ht="13.5" hidden="1">
      <c r="A1436" s="658" t="s">
        <v>4350</v>
      </c>
      <c r="B1436" s="658" t="s">
        <v>4351</v>
      </c>
      <c r="C1436" s="658" t="s">
        <v>14</v>
      </c>
      <c r="D1436" s="659" t="s">
        <v>64457</v>
      </c>
    </row>
    <row r="1437" spans="1:4" ht="13.5" hidden="1">
      <c r="A1437" s="658" t="s">
        <v>4353</v>
      </c>
      <c r="B1437" s="658" t="s">
        <v>4354</v>
      </c>
      <c r="C1437" s="658" t="s">
        <v>14</v>
      </c>
      <c r="D1437" s="659" t="s">
        <v>64458</v>
      </c>
    </row>
    <row r="1438" spans="1:4" ht="13.5" hidden="1">
      <c r="A1438" s="658" t="s">
        <v>4356</v>
      </c>
      <c r="B1438" s="658" t="s">
        <v>4357</v>
      </c>
      <c r="C1438" s="658" t="s">
        <v>14</v>
      </c>
      <c r="D1438" s="659" t="s">
        <v>64459</v>
      </c>
    </row>
    <row r="1439" spans="1:4" ht="13.5" hidden="1">
      <c r="A1439" s="658" t="s">
        <v>4359</v>
      </c>
      <c r="B1439" s="658" t="s">
        <v>4360</v>
      </c>
      <c r="C1439" s="658" t="s">
        <v>14</v>
      </c>
      <c r="D1439" s="659" t="s">
        <v>64460</v>
      </c>
    </row>
    <row r="1440" spans="1:4" ht="13.5" hidden="1">
      <c r="A1440" s="658" t="s">
        <v>4362</v>
      </c>
      <c r="B1440" s="658" t="s">
        <v>4363</v>
      </c>
      <c r="C1440" s="658" t="s">
        <v>14</v>
      </c>
      <c r="D1440" s="659" t="s">
        <v>64461</v>
      </c>
    </row>
    <row r="1441" spans="1:4" ht="13.5" hidden="1">
      <c r="A1441" s="658" t="s">
        <v>4365</v>
      </c>
      <c r="B1441" s="658" t="s">
        <v>4366</v>
      </c>
      <c r="C1441" s="658" t="s">
        <v>14</v>
      </c>
      <c r="D1441" s="659" t="s">
        <v>64462</v>
      </c>
    </row>
    <row r="1442" spans="1:4" ht="13.5" hidden="1">
      <c r="A1442" s="658" t="s">
        <v>4368</v>
      </c>
      <c r="B1442" s="658" t="s">
        <v>4369</v>
      </c>
      <c r="C1442" s="658" t="s">
        <v>14</v>
      </c>
      <c r="D1442" s="659" t="s">
        <v>64463</v>
      </c>
    </row>
    <row r="1443" spans="1:4" ht="13.5" hidden="1">
      <c r="A1443" s="658" t="s">
        <v>4371</v>
      </c>
      <c r="B1443" s="658" t="s">
        <v>4372</v>
      </c>
      <c r="C1443" s="658" t="s">
        <v>14</v>
      </c>
      <c r="D1443" s="659" t="s">
        <v>64464</v>
      </c>
    </row>
    <row r="1444" spans="1:4" ht="13.5" hidden="1">
      <c r="A1444" s="658" t="s">
        <v>4374</v>
      </c>
      <c r="B1444" s="658" t="s">
        <v>4375</v>
      </c>
      <c r="C1444" s="658" t="s">
        <v>14</v>
      </c>
      <c r="D1444" s="659" t="s">
        <v>64465</v>
      </c>
    </row>
    <row r="1445" spans="1:4" ht="13.5" hidden="1">
      <c r="A1445" s="658" t="s">
        <v>4377</v>
      </c>
      <c r="B1445" s="658" t="s">
        <v>4378</v>
      </c>
      <c r="C1445" s="658" t="s">
        <v>14</v>
      </c>
      <c r="D1445" s="659" t="s">
        <v>64466</v>
      </c>
    </row>
    <row r="1446" spans="1:4" ht="13.5" hidden="1">
      <c r="A1446" s="658" t="s">
        <v>4380</v>
      </c>
      <c r="B1446" s="658" t="s">
        <v>4381</v>
      </c>
      <c r="C1446" s="658" t="s">
        <v>14</v>
      </c>
      <c r="D1446" s="659" t="s">
        <v>64467</v>
      </c>
    </row>
    <row r="1447" spans="1:4" ht="13.5" hidden="1">
      <c r="A1447" s="658" t="s">
        <v>4383</v>
      </c>
      <c r="B1447" s="658" t="s">
        <v>4384</v>
      </c>
      <c r="C1447" s="658" t="s">
        <v>14</v>
      </c>
      <c r="D1447" s="659" t="s">
        <v>64468</v>
      </c>
    </row>
    <row r="1448" spans="1:4" ht="13.5" hidden="1">
      <c r="A1448" s="658" t="s">
        <v>4386</v>
      </c>
      <c r="B1448" s="658" t="s">
        <v>4387</v>
      </c>
      <c r="C1448" s="658" t="s">
        <v>14</v>
      </c>
      <c r="D1448" s="659" t="s">
        <v>64469</v>
      </c>
    </row>
    <row r="1449" spans="1:4" ht="13.5" hidden="1">
      <c r="A1449" s="658" t="s">
        <v>4389</v>
      </c>
      <c r="B1449" s="658" t="s">
        <v>4390</v>
      </c>
      <c r="C1449" s="658" t="s">
        <v>14</v>
      </c>
      <c r="D1449" s="659" t="s">
        <v>64470</v>
      </c>
    </row>
    <row r="1450" spans="1:4" ht="13.5" hidden="1">
      <c r="A1450" s="658" t="s">
        <v>4392</v>
      </c>
      <c r="B1450" s="658" t="s">
        <v>4393</v>
      </c>
      <c r="C1450" s="658" t="s">
        <v>14</v>
      </c>
      <c r="D1450" s="659" t="s">
        <v>64471</v>
      </c>
    </row>
    <row r="1451" spans="1:4" ht="13.5" hidden="1">
      <c r="A1451" s="658" t="s">
        <v>4395</v>
      </c>
      <c r="B1451" s="658" t="s">
        <v>4396</v>
      </c>
      <c r="C1451" s="658" t="s">
        <v>14</v>
      </c>
      <c r="D1451" s="659" t="s">
        <v>64472</v>
      </c>
    </row>
    <row r="1452" spans="1:4" ht="13.5" hidden="1">
      <c r="A1452" s="658" t="s">
        <v>4398</v>
      </c>
      <c r="B1452" s="658" t="s">
        <v>4399</v>
      </c>
      <c r="C1452" s="658" t="s">
        <v>14</v>
      </c>
      <c r="D1452" s="659" t="s">
        <v>64473</v>
      </c>
    </row>
    <row r="1453" spans="1:4" ht="13.5" hidden="1">
      <c r="A1453" s="658" t="s">
        <v>4401</v>
      </c>
      <c r="B1453" s="658" t="s">
        <v>4402</v>
      </c>
      <c r="C1453" s="658" t="s">
        <v>14</v>
      </c>
      <c r="D1453" s="659" t="s">
        <v>64474</v>
      </c>
    </row>
    <row r="1454" spans="1:4" ht="13.5" hidden="1">
      <c r="A1454" s="658" t="s">
        <v>4404</v>
      </c>
      <c r="B1454" s="658" t="s">
        <v>4405</v>
      </c>
      <c r="C1454" s="658" t="s">
        <v>14</v>
      </c>
      <c r="D1454" s="659" t="s">
        <v>64475</v>
      </c>
    </row>
    <row r="1455" spans="1:4" ht="13.5" hidden="1">
      <c r="A1455" s="658" t="s">
        <v>4407</v>
      </c>
      <c r="B1455" s="658" t="s">
        <v>4408</v>
      </c>
      <c r="C1455" s="658" t="s">
        <v>14</v>
      </c>
      <c r="D1455" s="659" t="s">
        <v>64476</v>
      </c>
    </row>
    <row r="1456" spans="1:4" ht="13.5" hidden="1">
      <c r="A1456" s="658" t="s">
        <v>4410</v>
      </c>
      <c r="B1456" s="658" t="s">
        <v>4411</v>
      </c>
      <c r="C1456" s="658" t="s">
        <v>14</v>
      </c>
      <c r="D1456" s="659" t="s">
        <v>64477</v>
      </c>
    </row>
    <row r="1457" spans="1:4" ht="13.5" hidden="1">
      <c r="A1457" s="658" t="s">
        <v>4413</v>
      </c>
      <c r="B1457" s="658" t="s">
        <v>4414</v>
      </c>
      <c r="C1457" s="658" t="s">
        <v>14</v>
      </c>
      <c r="D1457" s="659" t="s">
        <v>64478</v>
      </c>
    </row>
    <row r="1458" spans="1:4" ht="13.5" hidden="1">
      <c r="A1458" s="658" t="s">
        <v>4416</v>
      </c>
      <c r="B1458" s="658" t="s">
        <v>4417</v>
      </c>
      <c r="C1458" s="658" t="s">
        <v>14</v>
      </c>
      <c r="D1458" s="659" t="s">
        <v>64479</v>
      </c>
    </row>
    <row r="1459" spans="1:4" ht="13.5" hidden="1">
      <c r="A1459" s="658" t="s">
        <v>4419</v>
      </c>
      <c r="B1459" s="658" t="s">
        <v>4420</v>
      </c>
      <c r="C1459" s="658" t="s">
        <v>14</v>
      </c>
      <c r="D1459" s="659" t="s">
        <v>64480</v>
      </c>
    </row>
    <row r="1460" spans="1:4" ht="13.5" hidden="1">
      <c r="A1460" s="658" t="s">
        <v>4422</v>
      </c>
      <c r="B1460" s="658" t="s">
        <v>4423</v>
      </c>
      <c r="C1460" s="658" t="s">
        <v>14</v>
      </c>
      <c r="D1460" s="659" t="s">
        <v>64481</v>
      </c>
    </row>
    <row r="1461" spans="1:4" ht="13.5" hidden="1">
      <c r="A1461" s="658" t="s">
        <v>4425</v>
      </c>
      <c r="B1461" s="658" t="s">
        <v>4426</v>
      </c>
      <c r="C1461" s="658" t="s">
        <v>4323</v>
      </c>
      <c r="D1461" s="659" t="s">
        <v>7396</v>
      </c>
    </row>
    <row r="1462" spans="1:4" ht="13.5" hidden="1">
      <c r="A1462" s="658" t="s">
        <v>4428</v>
      </c>
      <c r="B1462" s="658" t="s">
        <v>4429</v>
      </c>
      <c r="C1462" s="658" t="s">
        <v>4323</v>
      </c>
      <c r="D1462" s="659" t="s">
        <v>64482</v>
      </c>
    </row>
    <row r="1463" spans="1:4" ht="13.5" hidden="1">
      <c r="A1463" s="658" t="s">
        <v>4430</v>
      </c>
      <c r="B1463" s="658" t="s">
        <v>4431</v>
      </c>
      <c r="C1463" s="658" t="s">
        <v>27</v>
      </c>
      <c r="D1463" s="659" t="s">
        <v>64483</v>
      </c>
    </row>
    <row r="1464" spans="1:4" ht="13.5" hidden="1">
      <c r="A1464" s="658" t="s">
        <v>64484</v>
      </c>
      <c r="B1464" s="658" t="s">
        <v>64485</v>
      </c>
      <c r="C1464" s="658" t="s">
        <v>4323</v>
      </c>
      <c r="D1464" s="659" t="s">
        <v>7443</v>
      </c>
    </row>
    <row r="1465" spans="1:4" ht="13.5" hidden="1">
      <c r="A1465" s="658" t="s">
        <v>4432</v>
      </c>
      <c r="B1465" s="658" t="s">
        <v>4433</v>
      </c>
      <c r="C1465" s="658" t="s">
        <v>27</v>
      </c>
      <c r="D1465" s="659" t="s">
        <v>64486</v>
      </c>
    </row>
    <row r="1466" spans="1:4" ht="13.5" hidden="1">
      <c r="A1466" s="658" t="s">
        <v>64487</v>
      </c>
      <c r="B1466" s="658" t="s">
        <v>64488</v>
      </c>
      <c r="C1466" s="658" t="s">
        <v>143</v>
      </c>
      <c r="D1466" s="659" t="s">
        <v>16540</v>
      </c>
    </row>
    <row r="1467" spans="1:4" ht="13.5" hidden="1">
      <c r="A1467" s="658" t="s">
        <v>64489</v>
      </c>
      <c r="B1467" s="658" t="s">
        <v>64490</v>
      </c>
      <c r="C1467" s="658" t="s">
        <v>14</v>
      </c>
      <c r="D1467" s="659" t="s">
        <v>64491</v>
      </c>
    </row>
    <row r="1468" spans="1:4" ht="13.5" hidden="1">
      <c r="A1468" s="658" t="s">
        <v>64492</v>
      </c>
      <c r="B1468" s="658" t="s">
        <v>64493</v>
      </c>
      <c r="C1468" s="658" t="s">
        <v>14</v>
      </c>
      <c r="D1468" s="659" t="s">
        <v>64494</v>
      </c>
    </row>
    <row r="1469" spans="1:4" ht="13.5" hidden="1">
      <c r="A1469" s="658" t="s">
        <v>64495</v>
      </c>
      <c r="B1469" s="658" t="s">
        <v>64496</v>
      </c>
      <c r="C1469" s="658" t="s">
        <v>4524</v>
      </c>
      <c r="D1469" s="659" t="s">
        <v>64497</v>
      </c>
    </row>
    <row r="1470" spans="1:4" ht="13.5" hidden="1">
      <c r="A1470" s="658" t="s">
        <v>64498</v>
      </c>
      <c r="B1470" s="658" t="s">
        <v>64499</v>
      </c>
      <c r="C1470" s="658" t="s">
        <v>14</v>
      </c>
      <c r="D1470" s="659" t="s">
        <v>64500</v>
      </c>
    </row>
    <row r="1471" spans="1:4" ht="13.5" hidden="1">
      <c r="A1471" s="658" t="s">
        <v>4435</v>
      </c>
      <c r="B1471" s="658" t="s">
        <v>4436</v>
      </c>
      <c r="C1471" s="658" t="s">
        <v>285</v>
      </c>
      <c r="D1471" s="659" t="s">
        <v>16560</v>
      </c>
    </row>
    <row r="1472" spans="1:4" ht="13.5" hidden="1">
      <c r="A1472" s="658" t="s">
        <v>64501</v>
      </c>
      <c r="B1472" s="658" t="s">
        <v>64502</v>
      </c>
      <c r="C1472" s="658" t="s">
        <v>285</v>
      </c>
      <c r="D1472" s="659" t="s">
        <v>64503</v>
      </c>
    </row>
    <row r="1473" spans="1:4" ht="13.5" hidden="1">
      <c r="A1473" s="658" t="s">
        <v>4438</v>
      </c>
      <c r="B1473" s="658" t="s">
        <v>4439</v>
      </c>
      <c r="C1473" s="658" t="s">
        <v>285</v>
      </c>
      <c r="D1473" s="659" t="s">
        <v>64504</v>
      </c>
    </row>
    <row r="1474" spans="1:4" ht="13.5" hidden="1">
      <c r="A1474" s="658" t="s">
        <v>4441</v>
      </c>
      <c r="B1474" s="658" t="s">
        <v>4442</v>
      </c>
      <c r="C1474" s="658" t="s">
        <v>285</v>
      </c>
      <c r="D1474" s="659" t="s">
        <v>64505</v>
      </c>
    </row>
    <row r="1475" spans="1:4" ht="13.5" hidden="1">
      <c r="A1475" s="658" t="s">
        <v>4444</v>
      </c>
      <c r="B1475" s="658" t="s">
        <v>4445</v>
      </c>
      <c r="C1475" s="658" t="s">
        <v>285</v>
      </c>
      <c r="D1475" s="659" t="s">
        <v>64506</v>
      </c>
    </row>
    <row r="1476" spans="1:4" ht="13.5" hidden="1">
      <c r="A1476" s="658" t="s">
        <v>4447</v>
      </c>
      <c r="B1476" s="658" t="s">
        <v>4448</v>
      </c>
      <c r="C1476" s="658" t="s">
        <v>285</v>
      </c>
      <c r="D1476" s="659" t="s">
        <v>63498</v>
      </c>
    </row>
    <row r="1477" spans="1:4" ht="13.5" hidden="1">
      <c r="A1477" s="658" t="s">
        <v>64507</v>
      </c>
      <c r="B1477" s="658" t="s">
        <v>64508</v>
      </c>
      <c r="C1477" s="658" t="s">
        <v>285</v>
      </c>
      <c r="D1477" s="659" t="s">
        <v>64509</v>
      </c>
    </row>
    <row r="1478" spans="1:4" ht="13.5" hidden="1">
      <c r="A1478" s="658" t="s">
        <v>4450</v>
      </c>
      <c r="B1478" s="658" t="s">
        <v>4451</v>
      </c>
      <c r="C1478" s="658" t="s">
        <v>285</v>
      </c>
      <c r="D1478" s="659" t="s">
        <v>64510</v>
      </c>
    </row>
    <row r="1479" spans="1:4" ht="13.5" hidden="1">
      <c r="A1479" s="658" t="s">
        <v>4453</v>
      </c>
      <c r="B1479" s="658" t="s">
        <v>4454</v>
      </c>
      <c r="C1479" s="658" t="s">
        <v>285</v>
      </c>
      <c r="D1479" s="659" t="s">
        <v>64511</v>
      </c>
    </row>
    <row r="1480" spans="1:4" ht="13.5" hidden="1">
      <c r="A1480" s="658" t="s">
        <v>64512</v>
      </c>
      <c r="B1480" s="658" t="s">
        <v>64513</v>
      </c>
      <c r="C1480" s="658" t="s">
        <v>285</v>
      </c>
      <c r="D1480" s="659" t="s">
        <v>64514</v>
      </c>
    </row>
    <row r="1481" spans="1:4" ht="13.5" hidden="1">
      <c r="A1481" s="658" t="s">
        <v>4456</v>
      </c>
      <c r="B1481" s="658" t="s">
        <v>4457</v>
      </c>
      <c r="C1481" s="658" t="s">
        <v>285</v>
      </c>
      <c r="D1481" s="659" t="s">
        <v>64515</v>
      </c>
    </row>
    <row r="1482" spans="1:4" ht="13.5" hidden="1">
      <c r="A1482" s="658" t="s">
        <v>4459</v>
      </c>
      <c r="B1482" s="658" t="s">
        <v>4460</v>
      </c>
      <c r="C1482" s="658" t="s">
        <v>285</v>
      </c>
      <c r="D1482" s="659" t="s">
        <v>64516</v>
      </c>
    </row>
    <row r="1483" spans="1:4" ht="13.5" hidden="1">
      <c r="A1483" s="658" t="s">
        <v>64517</v>
      </c>
      <c r="B1483" s="658" t="s">
        <v>64518</v>
      </c>
      <c r="C1483" s="658" t="s">
        <v>285</v>
      </c>
      <c r="D1483" s="659" t="s">
        <v>4290</v>
      </c>
    </row>
    <row r="1484" spans="1:4" ht="13.5" hidden="1">
      <c r="A1484" s="658" t="s">
        <v>4462</v>
      </c>
      <c r="B1484" s="658" t="s">
        <v>4463</v>
      </c>
      <c r="C1484" s="658" t="s">
        <v>285</v>
      </c>
      <c r="D1484" s="659" t="s">
        <v>64519</v>
      </c>
    </row>
    <row r="1485" spans="1:4" ht="13.5" hidden="1">
      <c r="A1485" s="658" t="s">
        <v>4465</v>
      </c>
      <c r="B1485" s="658" t="s">
        <v>4466</v>
      </c>
      <c r="C1485" s="658" t="s">
        <v>285</v>
      </c>
      <c r="D1485" s="659" t="s">
        <v>10642</v>
      </c>
    </row>
    <row r="1486" spans="1:4" ht="13.5" hidden="1">
      <c r="A1486" s="658" t="s">
        <v>4468</v>
      </c>
      <c r="B1486" s="658" t="s">
        <v>4469</v>
      </c>
      <c r="C1486" s="658" t="s">
        <v>285</v>
      </c>
      <c r="D1486" s="659" t="s">
        <v>64520</v>
      </c>
    </row>
    <row r="1487" spans="1:4" ht="13.5" hidden="1">
      <c r="A1487" s="658" t="s">
        <v>4471</v>
      </c>
      <c r="B1487" s="658" t="s">
        <v>4472</v>
      </c>
      <c r="C1487" s="658" t="s">
        <v>285</v>
      </c>
      <c r="D1487" s="659" t="s">
        <v>4659</v>
      </c>
    </row>
    <row r="1488" spans="1:4" ht="13.5" hidden="1">
      <c r="A1488" s="658" t="s">
        <v>64521</v>
      </c>
      <c r="B1488" s="658" t="s">
        <v>64522</v>
      </c>
      <c r="C1488" s="658" t="s">
        <v>285</v>
      </c>
      <c r="D1488" s="659" t="s">
        <v>64523</v>
      </c>
    </row>
    <row r="1489" spans="1:4" ht="13.5" hidden="1">
      <c r="A1489" s="658" t="s">
        <v>4474</v>
      </c>
      <c r="B1489" s="658" t="s">
        <v>4475</v>
      </c>
      <c r="C1489" s="658" t="s">
        <v>285</v>
      </c>
      <c r="D1489" s="659" t="s">
        <v>64524</v>
      </c>
    </row>
    <row r="1490" spans="1:4" ht="13.5" hidden="1">
      <c r="A1490" s="658" t="s">
        <v>4477</v>
      </c>
      <c r="B1490" s="658" t="s">
        <v>4478</v>
      </c>
      <c r="C1490" s="658" t="s">
        <v>285</v>
      </c>
      <c r="D1490" s="659" t="s">
        <v>64525</v>
      </c>
    </row>
    <row r="1491" spans="1:4" ht="13.5" hidden="1">
      <c r="A1491" s="658" t="s">
        <v>64526</v>
      </c>
      <c r="B1491" s="658" t="s">
        <v>64527</v>
      </c>
      <c r="C1491" s="658" t="s">
        <v>285</v>
      </c>
      <c r="D1491" s="659" t="s">
        <v>64528</v>
      </c>
    </row>
    <row r="1492" spans="1:4" ht="13.5" hidden="1">
      <c r="A1492" s="658" t="s">
        <v>4480</v>
      </c>
      <c r="B1492" s="658" t="s">
        <v>4481</v>
      </c>
      <c r="C1492" s="658" t="s">
        <v>285</v>
      </c>
      <c r="D1492" s="659" t="s">
        <v>64529</v>
      </c>
    </row>
    <row r="1493" spans="1:4" ht="13.5" hidden="1">
      <c r="A1493" s="658" t="s">
        <v>4483</v>
      </c>
      <c r="B1493" s="658" t="s">
        <v>64530</v>
      </c>
      <c r="C1493" s="658" t="s">
        <v>285</v>
      </c>
      <c r="D1493" s="659" t="s">
        <v>393</v>
      </c>
    </row>
    <row r="1494" spans="1:4" ht="13.5" hidden="1">
      <c r="A1494" s="658" t="s">
        <v>64531</v>
      </c>
      <c r="B1494" s="658" t="s">
        <v>64532</v>
      </c>
      <c r="C1494" s="658" t="s">
        <v>285</v>
      </c>
      <c r="D1494" s="659" t="s">
        <v>17469</v>
      </c>
    </row>
    <row r="1495" spans="1:4" ht="13.5" hidden="1">
      <c r="A1495" s="658" t="s">
        <v>4486</v>
      </c>
      <c r="B1495" s="658" t="s">
        <v>4487</v>
      </c>
      <c r="C1495" s="658" t="s">
        <v>285</v>
      </c>
      <c r="D1495" s="659" t="s">
        <v>64533</v>
      </c>
    </row>
    <row r="1496" spans="1:4" ht="13.5" hidden="1">
      <c r="A1496" s="658" t="s">
        <v>64534</v>
      </c>
      <c r="B1496" s="658" t="s">
        <v>64535</v>
      </c>
      <c r="C1496" s="658" t="s">
        <v>285</v>
      </c>
      <c r="D1496" s="659" t="s">
        <v>64536</v>
      </c>
    </row>
    <row r="1497" spans="1:4" ht="13.5" hidden="1">
      <c r="A1497" s="658" t="s">
        <v>4489</v>
      </c>
      <c r="B1497" s="658" t="s">
        <v>64537</v>
      </c>
      <c r="C1497" s="658" t="s">
        <v>285</v>
      </c>
      <c r="D1497" s="659" t="s">
        <v>64538</v>
      </c>
    </row>
    <row r="1498" spans="1:4" ht="13.5" hidden="1">
      <c r="A1498" s="658" t="s">
        <v>64539</v>
      </c>
      <c r="B1498" s="658" t="s">
        <v>64540</v>
      </c>
      <c r="C1498" s="658" t="s">
        <v>285</v>
      </c>
      <c r="D1498" s="659" t="s">
        <v>64541</v>
      </c>
    </row>
    <row r="1499" spans="1:4" ht="13.5" hidden="1">
      <c r="A1499" s="658" t="s">
        <v>4492</v>
      </c>
      <c r="B1499" s="658" t="s">
        <v>64542</v>
      </c>
      <c r="C1499" s="658" t="s">
        <v>285</v>
      </c>
      <c r="D1499" s="659" t="s">
        <v>64543</v>
      </c>
    </row>
    <row r="1500" spans="1:4" ht="13.5" hidden="1">
      <c r="A1500" s="658" t="s">
        <v>64544</v>
      </c>
      <c r="B1500" s="658" t="s">
        <v>64545</v>
      </c>
      <c r="C1500" s="658" t="s">
        <v>285</v>
      </c>
      <c r="D1500" s="659" t="s">
        <v>64546</v>
      </c>
    </row>
    <row r="1501" spans="1:4" ht="13.5" hidden="1">
      <c r="A1501" s="658" t="s">
        <v>4495</v>
      </c>
      <c r="B1501" s="658" t="s">
        <v>4496</v>
      </c>
      <c r="C1501" s="658" t="s">
        <v>285</v>
      </c>
      <c r="D1501" s="659" t="s">
        <v>360</v>
      </c>
    </row>
    <row r="1502" spans="1:4" ht="13.5" hidden="1">
      <c r="A1502" s="658" t="s">
        <v>64547</v>
      </c>
      <c r="B1502" s="658" t="s">
        <v>64548</v>
      </c>
      <c r="C1502" s="658" t="s">
        <v>285</v>
      </c>
      <c r="D1502" s="659" t="s">
        <v>64549</v>
      </c>
    </row>
    <row r="1503" spans="1:4" ht="13.5" hidden="1">
      <c r="A1503" s="658" t="s">
        <v>4501</v>
      </c>
      <c r="B1503" s="658" t="s">
        <v>4502</v>
      </c>
      <c r="C1503" s="658" t="s">
        <v>285</v>
      </c>
      <c r="D1503" s="659" t="s">
        <v>64550</v>
      </c>
    </row>
    <row r="1504" spans="1:4" ht="13.5" hidden="1">
      <c r="A1504" s="658" t="s">
        <v>4504</v>
      </c>
      <c r="B1504" s="658" t="s">
        <v>4505</v>
      </c>
      <c r="C1504" s="658" t="s">
        <v>14</v>
      </c>
      <c r="D1504" s="659" t="s">
        <v>64551</v>
      </c>
    </row>
    <row r="1505" spans="1:4" ht="13.5" hidden="1">
      <c r="A1505" s="658" t="s">
        <v>4507</v>
      </c>
      <c r="B1505" s="658" t="s">
        <v>4508</v>
      </c>
      <c r="C1505" s="658" t="s">
        <v>14</v>
      </c>
      <c r="D1505" s="659" t="s">
        <v>64552</v>
      </c>
    </row>
    <row r="1506" spans="1:4" ht="13.5" hidden="1">
      <c r="A1506" s="658" t="s">
        <v>4510</v>
      </c>
      <c r="B1506" s="658" t="s">
        <v>4511</v>
      </c>
      <c r="C1506" s="658" t="s">
        <v>14</v>
      </c>
      <c r="D1506" s="659" t="s">
        <v>64553</v>
      </c>
    </row>
    <row r="1507" spans="1:4" ht="13.5" hidden="1">
      <c r="A1507" s="658" t="s">
        <v>4513</v>
      </c>
      <c r="B1507" s="658" t="s">
        <v>4514</v>
      </c>
      <c r="C1507" s="658" t="s">
        <v>27</v>
      </c>
      <c r="D1507" s="659" t="s">
        <v>903</v>
      </c>
    </row>
    <row r="1508" spans="1:4" ht="13.5" hidden="1">
      <c r="A1508" s="658" t="s">
        <v>4516</v>
      </c>
      <c r="B1508" s="658" t="s">
        <v>4517</v>
      </c>
      <c r="C1508" s="658" t="s">
        <v>27</v>
      </c>
      <c r="D1508" s="659" t="s">
        <v>4518</v>
      </c>
    </row>
    <row r="1509" spans="1:4" ht="13.5" hidden="1">
      <c r="A1509" s="658" t="s">
        <v>4519</v>
      </c>
      <c r="B1509" s="658" t="s">
        <v>4520</v>
      </c>
      <c r="C1509" s="658" t="s">
        <v>27</v>
      </c>
      <c r="D1509" s="659" t="s">
        <v>15631</v>
      </c>
    </row>
    <row r="1510" spans="1:4" ht="13.5" hidden="1">
      <c r="A1510" s="658" t="s">
        <v>4522</v>
      </c>
      <c r="B1510" s="658" t="s">
        <v>4523</v>
      </c>
      <c r="C1510" s="658" t="s">
        <v>4524</v>
      </c>
      <c r="D1510" s="659" t="s">
        <v>64554</v>
      </c>
    </row>
    <row r="1511" spans="1:4" ht="13.5" hidden="1">
      <c r="A1511" s="658" t="s">
        <v>4526</v>
      </c>
      <c r="B1511" s="658" t="s">
        <v>4527</v>
      </c>
      <c r="C1511" s="658" t="s">
        <v>4524</v>
      </c>
      <c r="D1511" s="659" t="s">
        <v>64555</v>
      </c>
    </row>
    <row r="1512" spans="1:4" ht="13.5" hidden="1">
      <c r="A1512" s="658" t="s">
        <v>4529</v>
      </c>
      <c r="B1512" s="658" t="s">
        <v>4530</v>
      </c>
      <c r="C1512" s="658" t="s">
        <v>4524</v>
      </c>
      <c r="D1512" s="659" t="s">
        <v>64556</v>
      </c>
    </row>
    <row r="1513" spans="1:4" ht="13.5" hidden="1">
      <c r="A1513" s="658" t="s">
        <v>4532</v>
      </c>
      <c r="B1513" s="658" t="s">
        <v>4533</v>
      </c>
      <c r="C1513" s="658" t="s">
        <v>4524</v>
      </c>
      <c r="D1513" s="659" t="s">
        <v>64557</v>
      </c>
    </row>
    <row r="1514" spans="1:4" ht="13.5" hidden="1">
      <c r="A1514" s="658" t="s">
        <v>4535</v>
      </c>
      <c r="B1514" s="658" t="s">
        <v>4536</v>
      </c>
      <c r="C1514" s="658" t="s">
        <v>285</v>
      </c>
      <c r="D1514" s="659" t="s">
        <v>64558</v>
      </c>
    </row>
    <row r="1515" spans="1:4" ht="13.5" hidden="1">
      <c r="A1515" s="658" t="s">
        <v>4538</v>
      </c>
      <c r="B1515" s="658" t="s">
        <v>64559</v>
      </c>
      <c r="C1515" s="658" t="s">
        <v>285</v>
      </c>
      <c r="D1515" s="659" t="s">
        <v>2303</v>
      </c>
    </row>
    <row r="1516" spans="1:4" ht="13.5" hidden="1">
      <c r="A1516" s="658" t="s">
        <v>4541</v>
      </c>
      <c r="B1516" s="658" t="s">
        <v>4542</v>
      </c>
      <c r="C1516" s="658" t="s">
        <v>14</v>
      </c>
      <c r="D1516" s="659" t="s">
        <v>64560</v>
      </c>
    </row>
    <row r="1517" spans="1:4" ht="13.5" hidden="1">
      <c r="A1517" s="658" t="s">
        <v>4543</v>
      </c>
      <c r="B1517" s="658" t="s">
        <v>4544</v>
      </c>
      <c r="C1517" s="658" t="s">
        <v>14</v>
      </c>
      <c r="D1517" s="659" t="s">
        <v>63770</v>
      </c>
    </row>
    <row r="1518" spans="1:4" ht="13.5" hidden="1">
      <c r="A1518" s="658" t="s">
        <v>4546</v>
      </c>
      <c r="B1518" s="658" t="s">
        <v>4547</v>
      </c>
      <c r="C1518" s="658" t="s">
        <v>14</v>
      </c>
      <c r="D1518" s="659" t="s">
        <v>64561</v>
      </c>
    </row>
    <row r="1519" spans="1:4" ht="13.5" hidden="1">
      <c r="A1519" s="658" t="s">
        <v>4549</v>
      </c>
      <c r="B1519" s="658" t="s">
        <v>4550</v>
      </c>
      <c r="C1519" s="658" t="s">
        <v>27</v>
      </c>
      <c r="D1519" s="659" t="s">
        <v>1198</v>
      </c>
    </row>
    <row r="1520" spans="1:4" ht="13.5" hidden="1">
      <c r="A1520" s="658" t="s">
        <v>4551</v>
      </c>
      <c r="B1520" s="658" t="s">
        <v>4552</v>
      </c>
      <c r="C1520" s="658" t="s">
        <v>4524</v>
      </c>
      <c r="D1520" s="659" t="s">
        <v>64562</v>
      </c>
    </row>
    <row r="1521" spans="1:4" ht="13.5" hidden="1">
      <c r="A1521" s="658" t="s">
        <v>4554</v>
      </c>
      <c r="B1521" s="658" t="s">
        <v>4555</v>
      </c>
      <c r="C1521" s="658" t="s">
        <v>4524</v>
      </c>
      <c r="D1521" s="659" t="s">
        <v>64563</v>
      </c>
    </row>
    <row r="1522" spans="1:4" ht="13.5" hidden="1">
      <c r="A1522" s="658" t="s">
        <v>4557</v>
      </c>
      <c r="B1522" s="658" t="s">
        <v>4558</v>
      </c>
      <c r="C1522" s="658" t="s">
        <v>4524</v>
      </c>
      <c r="D1522" s="659" t="s">
        <v>64564</v>
      </c>
    </row>
    <row r="1523" spans="1:4" ht="13.5" hidden="1">
      <c r="A1523" s="658" t="s">
        <v>4560</v>
      </c>
      <c r="B1523" s="658" t="s">
        <v>4561</v>
      </c>
      <c r="C1523" s="658" t="s">
        <v>4524</v>
      </c>
      <c r="D1523" s="659" t="s">
        <v>64565</v>
      </c>
    </row>
    <row r="1524" spans="1:4" ht="13.5" hidden="1">
      <c r="A1524" s="658" t="s">
        <v>4563</v>
      </c>
      <c r="B1524" s="658" t="s">
        <v>4564</v>
      </c>
      <c r="C1524" s="658" t="s">
        <v>4524</v>
      </c>
      <c r="D1524" s="659" t="s">
        <v>64566</v>
      </c>
    </row>
    <row r="1525" spans="1:4" ht="13.5" hidden="1">
      <c r="A1525" s="658" t="s">
        <v>4566</v>
      </c>
      <c r="B1525" s="658" t="s">
        <v>4567</v>
      </c>
      <c r="C1525" s="658" t="s">
        <v>4524</v>
      </c>
      <c r="D1525" s="659" t="s">
        <v>64567</v>
      </c>
    </row>
    <row r="1526" spans="1:4" ht="13.5" hidden="1">
      <c r="A1526" s="658" t="s">
        <v>4569</v>
      </c>
      <c r="B1526" s="658" t="s">
        <v>4570</v>
      </c>
      <c r="C1526" s="658" t="s">
        <v>4524</v>
      </c>
      <c r="D1526" s="659" t="s">
        <v>64568</v>
      </c>
    </row>
    <row r="1527" spans="1:4" ht="13.5" hidden="1">
      <c r="A1527" s="658" t="s">
        <v>4572</v>
      </c>
      <c r="B1527" s="658" t="s">
        <v>4573</v>
      </c>
      <c r="C1527" s="658" t="s">
        <v>4524</v>
      </c>
      <c r="D1527" s="659" t="s">
        <v>64569</v>
      </c>
    </row>
    <row r="1528" spans="1:4" ht="13.5" hidden="1">
      <c r="A1528" s="658" t="s">
        <v>4575</v>
      </c>
      <c r="B1528" s="658" t="s">
        <v>4576</v>
      </c>
      <c r="C1528" s="658" t="s">
        <v>4524</v>
      </c>
      <c r="D1528" s="659" t="s">
        <v>64570</v>
      </c>
    </row>
    <row r="1529" spans="1:4" ht="13.5" hidden="1">
      <c r="A1529" s="658" t="s">
        <v>4578</v>
      </c>
      <c r="B1529" s="658" t="s">
        <v>4579</v>
      </c>
      <c r="C1529" s="658" t="s">
        <v>4524</v>
      </c>
      <c r="D1529" s="659" t="s">
        <v>64571</v>
      </c>
    </row>
    <row r="1530" spans="1:4" ht="13.5" hidden="1">
      <c r="A1530" s="658" t="s">
        <v>4581</v>
      </c>
      <c r="B1530" s="658" t="s">
        <v>4582</v>
      </c>
      <c r="C1530" s="658" t="s">
        <v>4524</v>
      </c>
      <c r="D1530" s="659" t="s">
        <v>64572</v>
      </c>
    </row>
    <row r="1531" spans="1:4" ht="13.5" hidden="1">
      <c r="A1531" s="658" t="s">
        <v>4584</v>
      </c>
      <c r="B1531" s="658" t="s">
        <v>4585</v>
      </c>
      <c r="C1531" s="658" t="s">
        <v>4524</v>
      </c>
      <c r="D1531" s="659" t="s">
        <v>64573</v>
      </c>
    </row>
    <row r="1532" spans="1:4" ht="13.5" hidden="1">
      <c r="A1532" s="658" t="s">
        <v>4587</v>
      </c>
      <c r="B1532" s="658" t="s">
        <v>4588</v>
      </c>
      <c r="C1532" s="658" t="s">
        <v>27</v>
      </c>
      <c r="D1532" s="659" t="s">
        <v>64574</v>
      </c>
    </row>
    <row r="1533" spans="1:4" ht="13.5" hidden="1">
      <c r="A1533" s="658" t="s">
        <v>4590</v>
      </c>
      <c r="B1533" s="658" t="s">
        <v>4591</v>
      </c>
      <c r="C1533" s="658" t="s">
        <v>27</v>
      </c>
      <c r="D1533" s="659" t="s">
        <v>64575</v>
      </c>
    </row>
    <row r="1534" spans="1:4" ht="13.5" hidden="1">
      <c r="A1534" s="658" t="s">
        <v>4593</v>
      </c>
      <c r="B1534" s="658" t="s">
        <v>4594</v>
      </c>
      <c r="C1534" s="658" t="s">
        <v>27</v>
      </c>
      <c r="D1534" s="659" t="s">
        <v>64576</v>
      </c>
    </row>
    <row r="1535" spans="1:4" ht="13.5" hidden="1">
      <c r="A1535" s="658" t="s">
        <v>4596</v>
      </c>
      <c r="B1535" s="658" t="s">
        <v>4597</v>
      </c>
      <c r="C1535" s="658" t="s">
        <v>4524</v>
      </c>
      <c r="D1535" s="659" t="s">
        <v>64577</v>
      </c>
    </row>
    <row r="1536" spans="1:4" ht="13.5" hidden="1">
      <c r="A1536" s="658" t="s">
        <v>4599</v>
      </c>
      <c r="B1536" s="658" t="s">
        <v>4600</v>
      </c>
      <c r="C1536" s="658" t="s">
        <v>27</v>
      </c>
      <c r="D1536" s="659" t="s">
        <v>64578</v>
      </c>
    </row>
    <row r="1537" spans="1:4" ht="13.5" hidden="1">
      <c r="A1537" s="658" t="s">
        <v>4602</v>
      </c>
      <c r="B1537" s="658" t="s">
        <v>4603</v>
      </c>
      <c r="C1537" s="658" t="s">
        <v>27</v>
      </c>
      <c r="D1537" s="659" t="s">
        <v>64579</v>
      </c>
    </row>
    <row r="1538" spans="1:4" ht="13.5" hidden="1">
      <c r="A1538" s="658" t="s">
        <v>4605</v>
      </c>
      <c r="B1538" s="658" t="s">
        <v>4606</v>
      </c>
      <c r="C1538" s="658" t="s">
        <v>27</v>
      </c>
      <c r="D1538" s="659" t="s">
        <v>16483</v>
      </c>
    </row>
    <row r="1539" spans="1:4" ht="13.5" hidden="1">
      <c r="A1539" s="658" t="s">
        <v>4608</v>
      </c>
      <c r="B1539" s="658" t="s">
        <v>4609</v>
      </c>
      <c r="C1539" s="658" t="s">
        <v>27</v>
      </c>
      <c r="D1539" s="659" t="s">
        <v>64580</v>
      </c>
    </row>
    <row r="1540" spans="1:4" ht="13.5" hidden="1">
      <c r="A1540" s="658" t="s">
        <v>4611</v>
      </c>
      <c r="B1540" s="658" t="s">
        <v>4612</v>
      </c>
      <c r="C1540" s="658" t="s">
        <v>27</v>
      </c>
      <c r="D1540" s="659" t="s">
        <v>64581</v>
      </c>
    </row>
    <row r="1541" spans="1:4" ht="13.5" hidden="1">
      <c r="A1541" s="658" t="s">
        <v>4614</v>
      </c>
      <c r="B1541" s="658" t="s">
        <v>4615</v>
      </c>
      <c r="C1541" s="658" t="s">
        <v>27</v>
      </c>
      <c r="D1541" s="659" t="s">
        <v>64582</v>
      </c>
    </row>
    <row r="1542" spans="1:4" ht="13.5" hidden="1">
      <c r="A1542" s="658" t="s">
        <v>4617</v>
      </c>
      <c r="B1542" s="658" t="s">
        <v>4618</v>
      </c>
      <c r="C1542" s="658" t="s">
        <v>27</v>
      </c>
      <c r="D1542" s="659" t="s">
        <v>64583</v>
      </c>
    </row>
    <row r="1543" spans="1:4" ht="13.5" hidden="1">
      <c r="A1543" s="658" t="s">
        <v>4620</v>
      </c>
      <c r="B1543" s="658" t="s">
        <v>4621</v>
      </c>
      <c r="C1543" s="658" t="s">
        <v>27</v>
      </c>
      <c r="D1543" s="659" t="s">
        <v>64584</v>
      </c>
    </row>
    <row r="1544" spans="1:4" ht="13.5" hidden="1">
      <c r="A1544" s="658" t="s">
        <v>4623</v>
      </c>
      <c r="B1544" s="658" t="s">
        <v>4624</v>
      </c>
      <c r="C1544" s="658" t="s">
        <v>27</v>
      </c>
      <c r="D1544" s="659" t="s">
        <v>64585</v>
      </c>
    </row>
    <row r="1545" spans="1:4" ht="13.5" hidden="1">
      <c r="A1545" s="658" t="s">
        <v>4626</v>
      </c>
      <c r="B1545" s="658" t="s">
        <v>4627</v>
      </c>
      <c r="C1545" s="658" t="s">
        <v>27</v>
      </c>
      <c r="D1545" s="659" t="s">
        <v>64586</v>
      </c>
    </row>
    <row r="1546" spans="1:4" ht="13.5" hidden="1">
      <c r="A1546" s="658" t="s">
        <v>4629</v>
      </c>
      <c r="B1546" s="658" t="s">
        <v>4630</v>
      </c>
      <c r="C1546" s="658" t="s">
        <v>27</v>
      </c>
      <c r="D1546" s="659" t="s">
        <v>64587</v>
      </c>
    </row>
    <row r="1547" spans="1:4" ht="13.5" hidden="1">
      <c r="A1547" s="658" t="s">
        <v>4632</v>
      </c>
      <c r="B1547" s="658" t="s">
        <v>4633</v>
      </c>
      <c r="C1547" s="658" t="s">
        <v>27</v>
      </c>
      <c r="D1547" s="659" t="s">
        <v>64588</v>
      </c>
    </row>
    <row r="1548" spans="1:4" ht="13.5" hidden="1">
      <c r="A1548" s="658" t="s">
        <v>4635</v>
      </c>
      <c r="B1548" s="658" t="s">
        <v>4636</v>
      </c>
      <c r="C1548" s="658" t="s">
        <v>27</v>
      </c>
      <c r="D1548" s="659" t="s">
        <v>64589</v>
      </c>
    </row>
    <row r="1549" spans="1:4" ht="13.5" hidden="1">
      <c r="A1549" s="658" t="s">
        <v>4637</v>
      </c>
      <c r="B1549" s="658" t="s">
        <v>4638</v>
      </c>
      <c r="C1549" s="658" t="s">
        <v>27</v>
      </c>
      <c r="D1549" s="659" t="s">
        <v>64590</v>
      </c>
    </row>
    <row r="1550" spans="1:4" ht="13.5" hidden="1">
      <c r="A1550" s="658" t="s">
        <v>4640</v>
      </c>
      <c r="B1550" s="658" t="s">
        <v>4641</v>
      </c>
      <c r="C1550" s="658" t="s">
        <v>27</v>
      </c>
      <c r="D1550" s="659" t="s">
        <v>64591</v>
      </c>
    </row>
    <row r="1551" spans="1:4" ht="13.5" hidden="1">
      <c r="A1551" s="658" t="s">
        <v>4643</v>
      </c>
      <c r="B1551" s="658" t="s">
        <v>4644</v>
      </c>
      <c r="C1551" s="658" t="s">
        <v>27</v>
      </c>
      <c r="D1551" s="659" t="s">
        <v>64592</v>
      </c>
    </row>
    <row r="1552" spans="1:4" ht="13.5" hidden="1">
      <c r="A1552" s="658" t="s">
        <v>4646</v>
      </c>
      <c r="B1552" s="658" t="s">
        <v>4647</v>
      </c>
      <c r="C1552" s="658" t="s">
        <v>27</v>
      </c>
      <c r="D1552" s="659" t="s">
        <v>64593</v>
      </c>
    </row>
    <row r="1553" spans="1:4" ht="13.5" hidden="1">
      <c r="A1553" s="658" t="s">
        <v>4649</v>
      </c>
      <c r="B1553" s="658" t="s">
        <v>4650</v>
      </c>
      <c r="C1553" s="658" t="s">
        <v>27</v>
      </c>
      <c r="D1553" s="659" t="s">
        <v>64594</v>
      </c>
    </row>
    <row r="1554" spans="1:4" ht="13.5" hidden="1">
      <c r="A1554" s="658" t="s">
        <v>4652</v>
      </c>
      <c r="B1554" s="658" t="s">
        <v>4653</v>
      </c>
      <c r="C1554" s="658" t="s">
        <v>27</v>
      </c>
      <c r="D1554" s="659" t="s">
        <v>759</v>
      </c>
    </row>
    <row r="1555" spans="1:4" ht="13.5" hidden="1">
      <c r="A1555" s="658" t="s">
        <v>4655</v>
      </c>
      <c r="B1555" s="658" t="s">
        <v>4656</v>
      </c>
      <c r="C1555" s="658" t="s">
        <v>27</v>
      </c>
      <c r="D1555" s="659" t="s">
        <v>64595</v>
      </c>
    </row>
    <row r="1556" spans="1:4" ht="13.5" hidden="1">
      <c r="A1556" s="658" t="s">
        <v>4657</v>
      </c>
      <c r="B1556" s="658" t="s">
        <v>4658</v>
      </c>
      <c r="C1556" s="658" t="s">
        <v>27</v>
      </c>
      <c r="D1556" s="659" t="s">
        <v>64596</v>
      </c>
    </row>
    <row r="1557" spans="1:4" ht="13.5" hidden="1">
      <c r="A1557" s="658" t="s">
        <v>4660</v>
      </c>
      <c r="B1557" s="658" t="s">
        <v>4661</v>
      </c>
      <c r="C1557" s="658" t="s">
        <v>27</v>
      </c>
      <c r="D1557" s="659" t="s">
        <v>64597</v>
      </c>
    </row>
    <row r="1558" spans="1:4" ht="13.5" hidden="1">
      <c r="A1558" s="658" t="s">
        <v>4663</v>
      </c>
      <c r="B1558" s="658" t="s">
        <v>4664</v>
      </c>
      <c r="C1558" s="658" t="s">
        <v>27</v>
      </c>
      <c r="D1558" s="659" t="s">
        <v>64598</v>
      </c>
    </row>
    <row r="1559" spans="1:4" ht="13.5" hidden="1">
      <c r="A1559" s="658" t="s">
        <v>4666</v>
      </c>
      <c r="B1559" s="658" t="s">
        <v>4667</v>
      </c>
      <c r="C1559" s="658" t="s">
        <v>27</v>
      </c>
      <c r="D1559" s="659" t="s">
        <v>64599</v>
      </c>
    </row>
    <row r="1560" spans="1:4" ht="13.5" hidden="1">
      <c r="A1560" s="658" t="s">
        <v>4669</v>
      </c>
      <c r="B1560" s="658" t="s">
        <v>4670</v>
      </c>
      <c r="C1560" s="658" t="s">
        <v>27</v>
      </c>
      <c r="D1560" s="659" t="s">
        <v>64600</v>
      </c>
    </row>
    <row r="1561" spans="1:4" ht="13.5" hidden="1">
      <c r="A1561" s="658" t="s">
        <v>4672</v>
      </c>
      <c r="B1561" s="658" t="s">
        <v>4673</v>
      </c>
      <c r="C1561" s="658" t="s">
        <v>27</v>
      </c>
      <c r="D1561" s="659" t="s">
        <v>64601</v>
      </c>
    </row>
    <row r="1562" spans="1:4" ht="13.5" hidden="1">
      <c r="A1562" s="658" t="s">
        <v>4675</v>
      </c>
      <c r="B1562" s="658" t="s">
        <v>4676</v>
      </c>
      <c r="C1562" s="658" t="s">
        <v>27</v>
      </c>
      <c r="D1562" s="659" t="s">
        <v>64602</v>
      </c>
    </row>
    <row r="1563" spans="1:4" ht="13.5" hidden="1">
      <c r="A1563" s="658" t="s">
        <v>4678</v>
      </c>
      <c r="B1563" s="658" t="s">
        <v>4679</v>
      </c>
      <c r="C1563" s="658" t="s">
        <v>27</v>
      </c>
      <c r="D1563" s="659" t="s">
        <v>64603</v>
      </c>
    </row>
    <row r="1564" spans="1:4" ht="13.5" hidden="1">
      <c r="A1564" s="658" t="s">
        <v>4681</v>
      </c>
      <c r="B1564" s="658" t="s">
        <v>4682</v>
      </c>
      <c r="C1564" s="658" t="s">
        <v>27</v>
      </c>
      <c r="D1564" s="659" t="s">
        <v>64604</v>
      </c>
    </row>
    <row r="1565" spans="1:4" ht="13.5" hidden="1">
      <c r="A1565" s="658" t="s">
        <v>4684</v>
      </c>
      <c r="B1565" s="658" t="s">
        <v>4685</v>
      </c>
      <c r="C1565" s="658" t="s">
        <v>27</v>
      </c>
      <c r="D1565" s="659" t="s">
        <v>64605</v>
      </c>
    </row>
    <row r="1566" spans="1:4" ht="13.5" hidden="1">
      <c r="A1566" s="658" t="s">
        <v>4687</v>
      </c>
      <c r="B1566" s="658" t="s">
        <v>4688</v>
      </c>
      <c r="C1566" s="658" t="s">
        <v>27</v>
      </c>
      <c r="D1566" s="659" t="s">
        <v>64606</v>
      </c>
    </row>
    <row r="1567" spans="1:4" ht="13.5" hidden="1">
      <c r="A1567" s="658" t="s">
        <v>4690</v>
      </c>
      <c r="B1567" s="658" t="s">
        <v>4691</v>
      </c>
      <c r="C1567" s="658" t="s">
        <v>27</v>
      </c>
      <c r="D1567" s="659" t="s">
        <v>64607</v>
      </c>
    </row>
    <row r="1568" spans="1:4" ht="13.5" hidden="1">
      <c r="A1568" s="658" t="s">
        <v>4693</v>
      </c>
      <c r="B1568" s="658" t="s">
        <v>4694</v>
      </c>
      <c r="C1568" s="658" t="s">
        <v>285</v>
      </c>
      <c r="D1568" s="659" t="s">
        <v>64608</v>
      </c>
    </row>
    <row r="1569" spans="1:4" ht="13.5" hidden="1">
      <c r="A1569" s="658" t="s">
        <v>4696</v>
      </c>
      <c r="B1569" s="658" t="s">
        <v>4697</v>
      </c>
      <c r="C1569" s="658" t="s">
        <v>285</v>
      </c>
      <c r="D1569" s="659" t="s">
        <v>64609</v>
      </c>
    </row>
    <row r="1570" spans="1:4" ht="13.5" hidden="1">
      <c r="A1570" s="658" t="s">
        <v>4699</v>
      </c>
      <c r="B1570" s="658" t="s">
        <v>4700</v>
      </c>
      <c r="C1570" s="658" t="s">
        <v>285</v>
      </c>
      <c r="D1570" s="659" t="s">
        <v>64610</v>
      </c>
    </row>
    <row r="1571" spans="1:4" ht="13.5" hidden="1">
      <c r="A1571" s="658" t="s">
        <v>4702</v>
      </c>
      <c r="B1571" s="658" t="s">
        <v>4703</v>
      </c>
      <c r="C1571" s="658" t="s">
        <v>285</v>
      </c>
      <c r="D1571" s="659" t="s">
        <v>64611</v>
      </c>
    </row>
    <row r="1572" spans="1:4" ht="13.5" hidden="1">
      <c r="A1572" s="658" t="s">
        <v>4705</v>
      </c>
      <c r="B1572" s="658" t="s">
        <v>4706</v>
      </c>
      <c r="C1572" s="658" t="s">
        <v>285</v>
      </c>
      <c r="D1572" s="659" t="s">
        <v>64612</v>
      </c>
    </row>
    <row r="1573" spans="1:4" ht="13.5" hidden="1">
      <c r="A1573" s="658" t="s">
        <v>4708</v>
      </c>
      <c r="B1573" s="658" t="s">
        <v>4709</v>
      </c>
      <c r="C1573" s="658" t="s">
        <v>285</v>
      </c>
      <c r="D1573" s="659" t="s">
        <v>64613</v>
      </c>
    </row>
    <row r="1574" spans="1:4" ht="13.5" hidden="1">
      <c r="A1574" s="658" t="s">
        <v>4711</v>
      </c>
      <c r="B1574" s="658" t="s">
        <v>4712</v>
      </c>
      <c r="C1574" s="658" t="s">
        <v>285</v>
      </c>
      <c r="D1574" s="659" t="s">
        <v>64614</v>
      </c>
    </row>
    <row r="1575" spans="1:4" ht="13.5" hidden="1">
      <c r="A1575" s="658" t="s">
        <v>4714</v>
      </c>
      <c r="B1575" s="658" t="s">
        <v>4715</v>
      </c>
      <c r="C1575" s="658" t="s">
        <v>285</v>
      </c>
      <c r="D1575" s="659" t="s">
        <v>64615</v>
      </c>
    </row>
    <row r="1576" spans="1:4" ht="13.5" hidden="1">
      <c r="A1576" s="658" t="s">
        <v>4717</v>
      </c>
      <c r="B1576" s="658" t="s">
        <v>4718</v>
      </c>
      <c r="C1576" s="658" t="s">
        <v>285</v>
      </c>
      <c r="D1576" s="659" t="s">
        <v>64616</v>
      </c>
    </row>
    <row r="1577" spans="1:4" ht="13.5" hidden="1">
      <c r="A1577" s="658" t="s">
        <v>4720</v>
      </c>
      <c r="B1577" s="658" t="s">
        <v>4721</v>
      </c>
      <c r="C1577" s="658" t="s">
        <v>285</v>
      </c>
      <c r="D1577" s="659" t="s">
        <v>64617</v>
      </c>
    </row>
    <row r="1578" spans="1:4" ht="13.5" hidden="1">
      <c r="A1578" s="658" t="s">
        <v>4723</v>
      </c>
      <c r="B1578" s="658" t="s">
        <v>4724</v>
      </c>
      <c r="C1578" s="658" t="s">
        <v>285</v>
      </c>
      <c r="D1578" s="659" t="s">
        <v>64618</v>
      </c>
    </row>
    <row r="1579" spans="1:4" ht="13.5" hidden="1">
      <c r="A1579" s="658" t="s">
        <v>4726</v>
      </c>
      <c r="B1579" s="658" t="s">
        <v>4727</v>
      </c>
      <c r="C1579" s="658" t="s">
        <v>285</v>
      </c>
      <c r="D1579" s="659" t="s">
        <v>64619</v>
      </c>
    </row>
    <row r="1580" spans="1:4" ht="13.5" hidden="1">
      <c r="A1580" s="658" t="s">
        <v>4729</v>
      </c>
      <c r="B1580" s="658" t="s">
        <v>4730</v>
      </c>
      <c r="C1580" s="658" t="s">
        <v>285</v>
      </c>
      <c r="D1580" s="659" t="s">
        <v>64620</v>
      </c>
    </row>
    <row r="1581" spans="1:4" ht="13.5" hidden="1">
      <c r="A1581" s="658" t="s">
        <v>4732</v>
      </c>
      <c r="B1581" s="658" t="s">
        <v>4733</v>
      </c>
      <c r="C1581" s="658" t="s">
        <v>285</v>
      </c>
      <c r="D1581" s="659" t="s">
        <v>64621</v>
      </c>
    </row>
    <row r="1582" spans="1:4" ht="13.5" hidden="1">
      <c r="A1582" s="658" t="s">
        <v>4735</v>
      </c>
      <c r="B1582" s="658" t="s">
        <v>4736</v>
      </c>
      <c r="C1582" s="658" t="s">
        <v>285</v>
      </c>
      <c r="D1582" s="659" t="s">
        <v>64622</v>
      </c>
    </row>
    <row r="1583" spans="1:4" ht="13.5" hidden="1">
      <c r="A1583" s="658" t="s">
        <v>4738</v>
      </c>
      <c r="B1583" s="658" t="s">
        <v>4739</v>
      </c>
      <c r="C1583" s="658" t="s">
        <v>285</v>
      </c>
      <c r="D1583" s="659" t="s">
        <v>64623</v>
      </c>
    </row>
    <row r="1584" spans="1:4" ht="13.5" hidden="1">
      <c r="A1584" s="658" t="s">
        <v>4741</v>
      </c>
      <c r="B1584" s="658" t="s">
        <v>4742</v>
      </c>
      <c r="C1584" s="658" t="s">
        <v>285</v>
      </c>
      <c r="D1584" s="659" t="s">
        <v>64624</v>
      </c>
    </row>
    <row r="1585" spans="1:4" ht="13.5" hidden="1">
      <c r="A1585" s="658" t="s">
        <v>4744</v>
      </c>
      <c r="B1585" s="658" t="s">
        <v>4745</v>
      </c>
      <c r="C1585" s="658" t="s">
        <v>285</v>
      </c>
      <c r="D1585" s="659" t="s">
        <v>64625</v>
      </c>
    </row>
    <row r="1586" spans="1:4" ht="13.5" hidden="1">
      <c r="A1586" s="658" t="s">
        <v>4747</v>
      </c>
      <c r="B1586" s="658" t="s">
        <v>4748</v>
      </c>
      <c r="C1586" s="658" t="s">
        <v>285</v>
      </c>
      <c r="D1586" s="659" t="s">
        <v>63472</v>
      </c>
    </row>
    <row r="1587" spans="1:4" ht="13.5" hidden="1">
      <c r="A1587" s="658" t="s">
        <v>4750</v>
      </c>
      <c r="B1587" s="658" t="s">
        <v>4751</v>
      </c>
      <c r="C1587" s="658" t="s">
        <v>285</v>
      </c>
      <c r="D1587" s="659" t="s">
        <v>64626</v>
      </c>
    </row>
    <row r="1588" spans="1:4" ht="13.5" hidden="1">
      <c r="A1588" s="658" t="s">
        <v>4753</v>
      </c>
      <c r="B1588" s="658" t="s">
        <v>64627</v>
      </c>
      <c r="C1588" s="658" t="s">
        <v>14</v>
      </c>
      <c r="D1588" s="659" t="s">
        <v>64628</v>
      </c>
    </row>
    <row r="1589" spans="1:4" ht="13.5" hidden="1">
      <c r="A1589" s="658" t="s">
        <v>4756</v>
      </c>
      <c r="B1589" s="658" t="s">
        <v>4757</v>
      </c>
      <c r="C1589" s="658" t="s">
        <v>27</v>
      </c>
      <c r="D1589" s="659" t="s">
        <v>64629</v>
      </c>
    </row>
    <row r="1590" spans="1:4" ht="13.5" hidden="1">
      <c r="A1590" s="658" t="s">
        <v>4759</v>
      </c>
      <c r="B1590" s="658" t="s">
        <v>4760</v>
      </c>
      <c r="C1590" s="658" t="s">
        <v>27</v>
      </c>
      <c r="D1590" s="659" t="s">
        <v>64630</v>
      </c>
    </row>
    <row r="1591" spans="1:4" ht="13.5" hidden="1">
      <c r="A1591" s="658" t="s">
        <v>4762</v>
      </c>
      <c r="B1591" s="658" t="s">
        <v>4763</v>
      </c>
      <c r="C1591" s="658" t="s">
        <v>27</v>
      </c>
      <c r="D1591" s="659" t="s">
        <v>4434</v>
      </c>
    </row>
    <row r="1592" spans="1:4" ht="13.5" hidden="1">
      <c r="A1592" s="658" t="s">
        <v>4765</v>
      </c>
      <c r="B1592" s="658" t="s">
        <v>4766</v>
      </c>
      <c r="C1592" s="658" t="s">
        <v>27</v>
      </c>
      <c r="D1592" s="659" t="s">
        <v>64631</v>
      </c>
    </row>
    <row r="1593" spans="1:4" ht="13.5" hidden="1">
      <c r="A1593" s="658" t="s">
        <v>4768</v>
      </c>
      <c r="B1593" s="658" t="s">
        <v>4769</v>
      </c>
      <c r="C1593" s="658" t="s">
        <v>27</v>
      </c>
      <c r="D1593" s="659" t="s">
        <v>64632</v>
      </c>
    </row>
    <row r="1594" spans="1:4" ht="13.5" hidden="1">
      <c r="A1594" s="658" t="s">
        <v>4771</v>
      </c>
      <c r="B1594" s="658" t="s">
        <v>4772</v>
      </c>
      <c r="C1594" s="658" t="s">
        <v>4323</v>
      </c>
      <c r="D1594" s="659" t="s">
        <v>11486</v>
      </c>
    </row>
    <row r="1595" spans="1:4" ht="13.5" hidden="1">
      <c r="A1595" s="658" t="s">
        <v>4774</v>
      </c>
      <c r="B1595" s="658" t="s">
        <v>4775</v>
      </c>
      <c r="C1595" s="658" t="s">
        <v>4323</v>
      </c>
      <c r="D1595" s="659" t="s">
        <v>64633</v>
      </c>
    </row>
    <row r="1596" spans="1:4" ht="13.5" hidden="1">
      <c r="A1596" s="658" t="s">
        <v>4777</v>
      </c>
      <c r="B1596" s="658" t="s">
        <v>4778</v>
      </c>
      <c r="C1596" s="658" t="s">
        <v>4323</v>
      </c>
      <c r="D1596" s="659" t="s">
        <v>10486</v>
      </c>
    </row>
    <row r="1597" spans="1:4" ht="13.5" hidden="1">
      <c r="A1597" s="658" t="s">
        <v>4780</v>
      </c>
      <c r="B1597" s="658" t="s">
        <v>4781</v>
      </c>
      <c r="C1597" s="658" t="s">
        <v>4323</v>
      </c>
      <c r="D1597" s="659" t="s">
        <v>8134</v>
      </c>
    </row>
    <row r="1598" spans="1:4" ht="13.5" hidden="1">
      <c r="A1598" s="658" t="s">
        <v>4783</v>
      </c>
      <c r="B1598" s="658" t="s">
        <v>4784</v>
      </c>
      <c r="C1598" s="658" t="s">
        <v>4323</v>
      </c>
      <c r="D1598" s="659" t="s">
        <v>64634</v>
      </c>
    </row>
    <row r="1599" spans="1:4" ht="13.5" hidden="1">
      <c r="A1599" s="658" t="s">
        <v>4786</v>
      </c>
      <c r="B1599" s="658" t="s">
        <v>4787</v>
      </c>
      <c r="C1599" s="658" t="s">
        <v>4323</v>
      </c>
      <c r="D1599" s="659" t="s">
        <v>64635</v>
      </c>
    </row>
    <row r="1600" spans="1:4" ht="13.5" hidden="1">
      <c r="A1600" s="658" t="s">
        <v>4789</v>
      </c>
      <c r="B1600" s="658" t="s">
        <v>4790</v>
      </c>
      <c r="C1600" s="658" t="s">
        <v>4323</v>
      </c>
      <c r="D1600" s="659" t="s">
        <v>11025</v>
      </c>
    </row>
    <row r="1601" spans="1:4" ht="13.5" hidden="1">
      <c r="A1601" s="658" t="s">
        <v>4792</v>
      </c>
      <c r="B1601" s="658" t="s">
        <v>4793</v>
      </c>
      <c r="C1601" s="658" t="s">
        <v>4524</v>
      </c>
      <c r="D1601" s="659" t="s">
        <v>64636</v>
      </c>
    </row>
    <row r="1602" spans="1:4" ht="13.5" hidden="1">
      <c r="A1602" s="658" t="s">
        <v>64637</v>
      </c>
      <c r="B1602" s="658" t="s">
        <v>64638</v>
      </c>
      <c r="C1602" s="658" t="s">
        <v>285</v>
      </c>
      <c r="D1602" s="659" t="s">
        <v>10697</v>
      </c>
    </row>
    <row r="1603" spans="1:4" ht="13.5" hidden="1">
      <c r="A1603" s="658" t="s">
        <v>64639</v>
      </c>
      <c r="B1603" s="658" t="s">
        <v>64640</v>
      </c>
      <c r="C1603" s="658" t="s">
        <v>285</v>
      </c>
      <c r="D1603" s="659" t="s">
        <v>64641</v>
      </c>
    </row>
    <row r="1604" spans="1:4" ht="13.5" hidden="1">
      <c r="A1604" s="658" t="s">
        <v>64642</v>
      </c>
      <c r="B1604" s="658" t="s">
        <v>64643</v>
      </c>
      <c r="C1604" s="658" t="s">
        <v>285</v>
      </c>
      <c r="D1604" s="659" t="s">
        <v>64644</v>
      </c>
    </row>
    <row r="1605" spans="1:4" ht="13.5" hidden="1">
      <c r="A1605" s="658" t="s">
        <v>64645</v>
      </c>
      <c r="B1605" s="658" t="s">
        <v>64646</v>
      </c>
      <c r="C1605" s="658" t="s">
        <v>285</v>
      </c>
      <c r="D1605" s="659" t="s">
        <v>64647</v>
      </c>
    </row>
    <row r="1606" spans="1:4" ht="13.5" hidden="1">
      <c r="A1606" s="658" t="s">
        <v>64648</v>
      </c>
      <c r="B1606" s="658" t="s">
        <v>64649</v>
      </c>
      <c r="C1606" s="658" t="s">
        <v>285</v>
      </c>
      <c r="D1606" s="659" t="s">
        <v>64650</v>
      </c>
    </row>
    <row r="1607" spans="1:4" ht="13.5" hidden="1">
      <c r="A1607" s="658" t="s">
        <v>64651</v>
      </c>
      <c r="B1607" s="658" t="s">
        <v>64652</v>
      </c>
      <c r="C1607" s="658" t="s">
        <v>285</v>
      </c>
      <c r="D1607" s="659" t="s">
        <v>64653</v>
      </c>
    </row>
    <row r="1608" spans="1:4" ht="13.5" hidden="1">
      <c r="A1608" s="658" t="s">
        <v>64654</v>
      </c>
      <c r="B1608" s="658" t="s">
        <v>64655</v>
      </c>
      <c r="C1608" s="658" t="s">
        <v>285</v>
      </c>
      <c r="D1608" s="659" t="s">
        <v>64656</v>
      </c>
    </row>
    <row r="1609" spans="1:4" ht="13.5" hidden="1">
      <c r="A1609" s="658" t="s">
        <v>64657</v>
      </c>
      <c r="B1609" s="658" t="s">
        <v>64658</v>
      </c>
      <c r="C1609" s="658" t="s">
        <v>285</v>
      </c>
      <c r="D1609" s="659" t="s">
        <v>64659</v>
      </c>
    </row>
    <row r="1610" spans="1:4" ht="13.5" hidden="1">
      <c r="A1610" s="658" t="s">
        <v>64660</v>
      </c>
      <c r="B1610" s="658" t="s">
        <v>64661</v>
      </c>
      <c r="C1610" s="658" t="s">
        <v>285</v>
      </c>
      <c r="D1610" s="659" t="s">
        <v>64552</v>
      </c>
    </row>
    <row r="1611" spans="1:4" ht="13.5" hidden="1">
      <c r="A1611" s="658" t="s">
        <v>64662</v>
      </c>
      <c r="B1611" s="658" t="s">
        <v>64663</v>
      </c>
      <c r="C1611" s="658" t="s">
        <v>285</v>
      </c>
      <c r="D1611" s="659" t="s">
        <v>64664</v>
      </c>
    </row>
    <row r="1612" spans="1:4" ht="13.5" hidden="1">
      <c r="A1612" s="658" t="s">
        <v>64665</v>
      </c>
      <c r="B1612" s="658" t="s">
        <v>64666</v>
      </c>
      <c r="C1612" s="658" t="s">
        <v>285</v>
      </c>
      <c r="D1612" s="659" t="s">
        <v>64667</v>
      </c>
    </row>
    <row r="1613" spans="1:4" ht="13.5" hidden="1">
      <c r="A1613" s="658" t="s">
        <v>64668</v>
      </c>
      <c r="B1613" s="658" t="s">
        <v>64669</v>
      </c>
      <c r="C1613" s="658" t="s">
        <v>285</v>
      </c>
      <c r="D1613" s="659" t="s">
        <v>64670</v>
      </c>
    </row>
    <row r="1614" spans="1:4" ht="13.5" hidden="1">
      <c r="A1614" s="658" t="s">
        <v>64671</v>
      </c>
      <c r="B1614" s="658" t="s">
        <v>64672</v>
      </c>
      <c r="C1614" s="658" t="s">
        <v>285</v>
      </c>
      <c r="D1614" s="659" t="s">
        <v>64673</v>
      </c>
    </row>
    <row r="1615" spans="1:4" ht="13.5" hidden="1">
      <c r="A1615" s="658" t="s">
        <v>64674</v>
      </c>
      <c r="B1615" s="658" t="s">
        <v>64675</v>
      </c>
      <c r="C1615" s="658" t="s">
        <v>285</v>
      </c>
      <c r="D1615" s="659" t="s">
        <v>64676</v>
      </c>
    </row>
    <row r="1616" spans="1:4" ht="13.5" hidden="1">
      <c r="A1616" s="658" t="s">
        <v>64677</v>
      </c>
      <c r="B1616" s="658" t="s">
        <v>64678</v>
      </c>
      <c r="C1616" s="658" t="s">
        <v>285</v>
      </c>
      <c r="D1616" s="659" t="s">
        <v>1963</v>
      </c>
    </row>
    <row r="1617" spans="1:4" ht="13.5" hidden="1">
      <c r="A1617" s="658" t="s">
        <v>64679</v>
      </c>
      <c r="B1617" s="658" t="s">
        <v>64680</v>
      </c>
      <c r="C1617" s="658" t="s">
        <v>14</v>
      </c>
      <c r="D1617" s="659" t="s">
        <v>8265</v>
      </c>
    </row>
    <row r="1618" spans="1:4" ht="13.5" hidden="1">
      <c r="A1618" s="658" t="s">
        <v>64681</v>
      </c>
      <c r="B1618" s="658" t="s">
        <v>64682</v>
      </c>
      <c r="C1618" s="658" t="s">
        <v>14</v>
      </c>
      <c r="D1618" s="659" t="s">
        <v>64683</v>
      </c>
    </row>
    <row r="1619" spans="1:4" ht="13.5" hidden="1">
      <c r="A1619" s="658" t="s">
        <v>64684</v>
      </c>
      <c r="B1619" s="658" t="s">
        <v>64685</v>
      </c>
      <c r="C1619" s="658" t="s">
        <v>14</v>
      </c>
      <c r="D1619" s="659" t="s">
        <v>64686</v>
      </c>
    </row>
    <row r="1620" spans="1:4" ht="13.5" hidden="1">
      <c r="A1620" s="658" t="s">
        <v>64687</v>
      </c>
      <c r="B1620" s="658" t="s">
        <v>64688</v>
      </c>
      <c r="C1620" s="658" t="s">
        <v>285</v>
      </c>
      <c r="D1620" s="659" t="s">
        <v>64689</v>
      </c>
    </row>
    <row r="1621" spans="1:4" ht="13.5" hidden="1">
      <c r="A1621" s="658" t="s">
        <v>64690</v>
      </c>
      <c r="B1621" s="658" t="s">
        <v>64691</v>
      </c>
      <c r="C1621" s="658" t="s">
        <v>285</v>
      </c>
      <c r="D1621" s="659" t="s">
        <v>64692</v>
      </c>
    </row>
    <row r="1622" spans="1:4" ht="13.5" hidden="1">
      <c r="A1622" s="658" t="s">
        <v>64693</v>
      </c>
      <c r="B1622" s="658" t="s">
        <v>64694</v>
      </c>
      <c r="C1622" s="658" t="s">
        <v>285</v>
      </c>
      <c r="D1622" s="659" t="s">
        <v>6818</v>
      </c>
    </row>
    <row r="1623" spans="1:4" ht="13.5" hidden="1">
      <c r="A1623" s="658" t="s">
        <v>64695</v>
      </c>
      <c r="B1623" s="658" t="s">
        <v>64696</v>
      </c>
      <c r="C1623" s="658" t="s">
        <v>285</v>
      </c>
      <c r="D1623" s="659" t="s">
        <v>5382</v>
      </c>
    </row>
    <row r="1624" spans="1:4" ht="13.5" hidden="1">
      <c r="A1624" s="658" t="s">
        <v>64697</v>
      </c>
      <c r="B1624" s="658" t="s">
        <v>64698</v>
      </c>
      <c r="C1624" s="658" t="s">
        <v>285</v>
      </c>
      <c r="D1624" s="659" t="s">
        <v>5701</v>
      </c>
    </row>
    <row r="1625" spans="1:4" ht="13.5" hidden="1">
      <c r="A1625" s="658" t="s">
        <v>64699</v>
      </c>
      <c r="B1625" s="658" t="s">
        <v>64700</v>
      </c>
      <c r="C1625" s="658" t="s">
        <v>285</v>
      </c>
      <c r="D1625" s="659" t="s">
        <v>63526</v>
      </c>
    </row>
    <row r="1626" spans="1:4" ht="13.5" hidden="1">
      <c r="A1626" s="658" t="s">
        <v>64701</v>
      </c>
      <c r="B1626" s="658" t="s">
        <v>64702</v>
      </c>
      <c r="C1626" s="658" t="s">
        <v>285</v>
      </c>
      <c r="D1626" s="659" t="s">
        <v>64703</v>
      </c>
    </row>
    <row r="1627" spans="1:4" ht="13.5" hidden="1">
      <c r="A1627" s="658" t="s">
        <v>64704</v>
      </c>
      <c r="B1627" s="658" t="s">
        <v>64705</v>
      </c>
      <c r="C1627" s="658" t="s">
        <v>285</v>
      </c>
      <c r="D1627" s="659" t="s">
        <v>64706</v>
      </c>
    </row>
    <row r="1628" spans="1:4" ht="13.5" hidden="1">
      <c r="A1628" s="658" t="s">
        <v>64707</v>
      </c>
      <c r="B1628" s="658" t="s">
        <v>64708</v>
      </c>
      <c r="C1628" s="658" t="s">
        <v>285</v>
      </c>
      <c r="D1628" s="659" t="s">
        <v>64709</v>
      </c>
    </row>
    <row r="1629" spans="1:4" ht="13.5" hidden="1">
      <c r="A1629" s="658" t="s">
        <v>4795</v>
      </c>
      <c r="B1629" s="658" t="s">
        <v>4796</v>
      </c>
      <c r="C1629" s="658" t="s">
        <v>285</v>
      </c>
      <c r="D1629" s="659" t="s">
        <v>64710</v>
      </c>
    </row>
    <row r="1630" spans="1:4" ht="13.5" hidden="1">
      <c r="A1630" s="658" t="s">
        <v>4798</v>
      </c>
      <c r="B1630" s="658" t="s">
        <v>4799</v>
      </c>
      <c r="C1630" s="658" t="s">
        <v>285</v>
      </c>
      <c r="D1630" s="659" t="s">
        <v>6506</v>
      </c>
    </row>
    <row r="1631" spans="1:4" ht="13.5" hidden="1">
      <c r="A1631" s="658" t="s">
        <v>4801</v>
      </c>
      <c r="B1631" s="658" t="s">
        <v>4802</v>
      </c>
      <c r="C1631" s="658" t="s">
        <v>285</v>
      </c>
      <c r="D1631" s="659" t="s">
        <v>64711</v>
      </c>
    </row>
    <row r="1632" spans="1:4" ht="13.5" hidden="1">
      <c r="A1632" s="658" t="s">
        <v>4804</v>
      </c>
      <c r="B1632" s="658" t="s">
        <v>4805</v>
      </c>
      <c r="C1632" s="658" t="s">
        <v>285</v>
      </c>
      <c r="D1632" s="659" t="s">
        <v>64712</v>
      </c>
    </row>
    <row r="1633" spans="1:4" ht="13.5" hidden="1">
      <c r="A1633" s="658" t="s">
        <v>4807</v>
      </c>
      <c r="B1633" s="658" t="s">
        <v>4808</v>
      </c>
      <c r="C1633" s="658" t="s">
        <v>285</v>
      </c>
      <c r="D1633" s="659" t="s">
        <v>64713</v>
      </c>
    </row>
    <row r="1634" spans="1:4" ht="13.5" hidden="1">
      <c r="A1634" s="658" t="s">
        <v>4810</v>
      </c>
      <c r="B1634" s="658" t="s">
        <v>4811</v>
      </c>
      <c r="C1634" s="658" t="s">
        <v>285</v>
      </c>
      <c r="D1634" s="659" t="s">
        <v>64714</v>
      </c>
    </row>
    <row r="1635" spans="1:4" ht="13.5" hidden="1">
      <c r="A1635" s="658" t="s">
        <v>4813</v>
      </c>
      <c r="B1635" s="658" t="s">
        <v>4814</v>
      </c>
      <c r="C1635" s="658" t="s">
        <v>285</v>
      </c>
      <c r="D1635" s="659" t="s">
        <v>8064</v>
      </c>
    </row>
    <row r="1636" spans="1:4" ht="13.5" hidden="1">
      <c r="A1636" s="658" t="s">
        <v>4816</v>
      </c>
      <c r="B1636" s="658" t="s">
        <v>4817</v>
      </c>
      <c r="C1636" s="658" t="s">
        <v>285</v>
      </c>
      <c r="D1636" s="659" t="s">
        <v>64715</v>
      </c>
    </row>
    <row r="1637" spans="1:4" ht="13.5" hidden="1">
      <c r="A1637" s="658" t="s">
        <v>4819</v>
      </c>
      <c r="B1637" s="658" t="s">
        <v>4820</v>
      </c>
      <c r="C1637" s="658" t="s">
        <v>285</v>
      </c>
      <c r="D1637" s="659" t="s">
        <v>64716</v>
      </c>
    </row>
    <row r="1638" spans="1:4" ht="13.5" hidden="1">
      <c r="A1638" s="658" t="s">
        <v>4822</v>
      </c>
      <c r="B1638" s="658" t="s">
        <v>4823</v>
      </c>
      <c r="C1638" s="658" t="s">
        <v>285</v>
      </c>
      <c r="D1638" s="659" t="s">
        <v>10863</v>
      </c>
    </row>
    <row r="1639" spans="1:4" ht="13.5" hidden="1">
      <c r="A1639" s="658" t="s">
        <v>4825</v>
      </c>
      <c r="B1639" s="658" t="s">
        <v>4826</v>
      </c>
      <c r="C1639" s="658" t="s">
        <v>285</v>
      </c>
      <c r="D1639" s="659" t="s">
        <v>64717</v>
      </c>
    </row>
    <row r="1640" spans="1:4" ht="13.5" hidden="1">
      <c r="A1640" s="658" t="s">
        <v>4828</v>
      </c>
      <c r="B1640" s="658" t="s">
        <v>4829</v>
      </c>
      <c r="C1640" s="658" t="s">
        <v>285</v>
      </c>
      <c r="D1640" s="659" t="s">
        <v>64718</v>
      </c>
    </row>
    <row r="1641" spans="1:4" ht="13.5" hidden="1">
      <c r="A1641" s="658" t="s">
        <v>4831</v>
      </c>
      <c r="B1641" s="658" t="s">
        <v>4832</v>
      </c>
      <c r="C1641" s="658" t="s">
        <v>14</v>
      </c>
      <c r="D1641" s="659" t="s">
        <v>64719</v>
      </c>
    </row>
    <row r="1642" spans="1:4" ht="13.5" hidden="1">
      <c r="A1642" s="658" t="s">
        <v>4834</v>
      </c>
      <c r="B1642" s="658" t="s">
        <v>4835</v>
      </c>
      <c r="C1642" s="658" t="s">
        <v>14</v>
      </c>
      <c r="D1642" s="659" t="s">
        <v>64720</v>
      </c>
    </row>
    <row r="1643" spans="1:4" ht="13.5" hidden="1">
      <c r="A1643" s="658" t="s">
        <v>4837</v>
      </c>
      <c r="B1643" s="658" t="s">
        <v>4838</v>
      </c>
      <c r="C1643" s="658" t="s">
        <v>14</v>
      </c>
      <c r="D1643" s="659" t="s">
        <v>64721</v>
      </c>
    </row>
    <row r="1644" spans="1:4" ht="13.5" hidden="1">
      <c r="A1644" s="658" t="s">
        <v>4840</v>
      </c>
      <c r="B1644" s="658" t="s">
        <v>4841</v>
      </c>
      <c r="C1644" s="658" t="s">
        <v>14</v>
      </c>
      <c r="D1644" s="659" t="s">
        <v>64722</v>
      </c>
    </row>
    <row r="1645" spans="1:4" ht="13.5" hidden="1">
      <c r="A1645" s="658" t="s">
        <v>4843</v>
      </c>
      <c r="B1645" s="658" t="s">
        <v>4844</v>
      </c>
      <c r="C1645" s="658" t="s">
        <v>14</v>
      </c>
      <c r="D1645" s="659" t="s">
        <v>64723</v>
      </c>
    </row>
    <row r="1646" spans="1:4" ht="13.5" hidden="1">
      <c r="A1646" s="658" t="s">
        <v>4846</v>
      </c>
      <c r="B1646" s="658" t="s">
        <v>4847</v>
      </c>
      <c r="C1646" s="658" t="s">
        <v>14</v>
      </c>
      <c r="D1646" s="659" t="s">
        <v>64724</v>
      </c>
    </row>
    <row r="1647" spans="1:4" ht="13.5" hidden="1">
      <c r="A1647" s="658" t="s">
        <v>4849</v>
      </c>
      <c r="B1647" s="658" t="s">
        <v>4850</v>
      </c>
      <c r="C1647" s="658" t="s">
        <v>14</v>
      </c>
      <c r="D1647" s="659" t="s">
        <v>64725</v>
      </c>
    </row>
    <row r="1648" spans="1:4" ht="13.5" hidden="1">
      <c r="A1648" s="658" t="s">
        <v>4852</v>
      </c>
      <c r="B1648" s="658" t="s">
        <v>4853</v>
      </c>
      <c r="C1648" s="658" t="s">
        <v>14</v>
      </c>
      <c r="D1648" s="659" t="s">
        <v>64726</v>
      </c>
    </row>
    <row r="1649" spans="1:4" ht="13.5" hidden="1">
      <c r="A1649" s="658" t="s">
        <v>4855</v>
      </c>
      <c r="B1649" s="658" t="s">
        <v>4856</v>
      </c>
      <c r="C1649" s="658" t="s">
        <v>14</v>
      </c>
      <c r="D1649" s="659" t="s">
        <v>64727</v>
      </c>
    </row>
    <row r="1650" spans="1:4" ht="13.5" hidden="1">
      <c r="A1650" s="658" t="s">
        <v>4858</v>
      </c>
      <c r="B1650" s="658" t="s">
        <v>4859</v>
      </c>
      <c r="C1650" s="658" t="s">
        <v>14</v>
      </c>
      <c r="D1650" s="659" t="s">
        <v>64728</v>
      </c>
    </row>
    <row r="1651" spans="1:4" ht="13.5" hidden="1">
      <c r="A1651" s="658" t="s">
        <v>4861</v>
      </c>
      <c r="B1651" s="658" t="s">
        <v>4862</v>
      </c>
      <c r="C1651" s="658" t="s">
        <v>14</v>
      </c>
      <c r="D1651" s="659" t="s">
        <v>64729</v>
      </c>
    </row>
    <row r="1652" spans="1:4" ht="13.5" hidden="1">
      <c r="A1652" s="658" t="s">
        <v>4864</v>
      </c>
      <c r="B1652" s="658" t="s">
        <v>4865</v>
      </c>
      <c r="C1652" s="658" t="s">
        <v>14</v>
      </c>
      <c r="D1652" s="659" t="s">
        <v>64730</v>
      </c>
    </row>
    <row r="1653" spans="1:4" ht="13.5" hidden="1">
      <c r="A1653" s="658" t="s">
        <v>4867</v>
      </c>
      <c r="B1653" s="658" t="s">
        <v>4868</v>
      </c>
      <c r="C1653" s="658" t="s">
        <v>14</v>
      </c>
      <c r="D1653" s="659" t="s">
        <v>64731</v>
      </c>
    </row>
    <row r="1654" spans="1:4" ht="13.5" hidden="1">
      <c r="A1654" s="658" t="s">
        <v>4870</v>
      </c>
      <c r="B1654" s="658" t="s">
        <v>4871</v>
      </c>
      <c r="C1654" s="658" t="s">
        <v>14</v>
      </c>
      <c r="D1654" s="659" t="s">
        <v>64732</v>
      </c>
    </row>
    <row r="1655" spans="1:4" ht="13.5" hidden="1">
      <c r="A1655" s="658" t="s">
        <v>4873</v>
      </c>
      <c r="B1655" s="658" t="s">
        <v>4874</v>
      </c>
      <c r="C1655" s="658" t="s">
        <v>14</v>
      </c>
      <c r="D1655" s="659" t="s">
        <v>64733</v>
      </c>
    </row>
    <row r="1656" spans="1:4" ht="13.5" hidden="1">
      <c r="A1656" s="658" t="s">
        <v>4876</v>
      </c>
      <c r="B1656" s="658" t="s">
        <v>4877</v>
      </c>
      <c r="C1656" s="658" t="s">
        <v>14</v>
      </c>
      <c r="D1656" s="659" t="s">
        <v>64734</v>
      </c>
    </row>
    <row r="1657" spans="1:4" ht="13.5" hidden="1">
      <c r="A1657" s="658" t="s">
        <v>4879</v>
      </c>
      <c r="B1657" s="658" t="s">
        <v>4880</v>
      </c>
      <c r="C1657" s="658" t="s">
        <v>14</v>
      </c>
      <c r="D1657" s="659" t="s">
        <v>64735</v>
      </c>
    </row>
    <row r="1658" spans="1:4" ht="13.5" hidden="1">
      <c r="A1658" s="658" t="s">
        <v>4882</v>
      </c>
      <c r="B1658" s="658" t="s">
        <v>4883</v>
      </c>
      <c r="C1658" s="658" t="s">
        <v>14</v>
      </c>
      <c r="D1658" s="659" t="s">
        <v>64736</v>
      </c>
    </row>
    <row r="1659" spans="1:4" ht="13.5" hidden="1">
      <c r="A1659" s="658" t="s">
        <v>4885</v>
      </c>
      <c r="B1659" s="658" t="s">
        <v>4886</v>
      </c>
      <c r="C1659" s="658" t="s">
        <v>14</v>
      </c>
      <c r="D1659" s="659" t="s">
        <v>64737</v>
      </c>
    </row>
    <row r="1660" spans="1:4" ht="13.5" hidden="1">
      <c r="A1660" s="658" t="s">
        <v>4888</v>
      </c>
      <c r="B1660" s="658" t="s">
        <v>4889</v>
      </c>
      <c r="C1660" s="658" t="s">
        <v>14</v>
      </c>
      <c r="D1660" s="659" t="s">
        <v>64738</v>
      </c>
    </row>
    <row r="1661" spans="1:4" ht="13.5" hidden="1">
      <c r="A1661" s="658" t="s">
        <v>4891</v>
      </c>
      <c r="B1661" s="658" t="s">
        <v>4892</v>
      </c>
      <c r="C1661" s="658" t="s">
        <v>14</v>
      </c>
      <c r="D1661" s="659" t="s">
        <v>64739</v>
      </c>
    </row>
    <row r="1662" spans="1:4" ht="13.5" hidden="1">
      <c r="A1662" s="658" t="s">
        <v>4894</v>
      </c>
      <c r="B1662" s="658" t="s">
        <v>4895</v>
      </c>
      <c r="C1662" s="658" t="s">
        <v>14</v>
      </c>
      <c r="D1662" s="659" t="s">
        <v>64740</v>
      </c>
    </row>
    <row r="1663" spans="1:4" ht="13.5" hidden="1">
      <c r="A1663" s="658" t="s">
        <v>4897</v>
      </c>
      <c r="B1663" s="658" t="s">
        <v>64741</v>
      </c>
      <c r="C1663" s="658" t="s">
        <v>14</v>
      </c>
      <c r="D1663" s="659" t="s">
        <v>64742</v>
      </c>
    </row>
    <row r="1664" spans="1:4" ht="13.5" hidden="1">
      <c r="A1664" s="658" t="s">
        <v>4900</v>
      </c>
      <c r="B1664" s="658" t="s">
        <v>64743</v>
      </c>
      <c r="C1664" s="658" t="s">
        <v>14</v>
      </c>
      <c r="D1664" s="659" t="s">
        <v>64744</v>
      </c>
    </row>
    <row r="1665" spans="1:4" ht="13.5" hidden="1">
      <c r="A1665" s="658" t="s">
        <v>4903</v>
      </c>
      <c r="B1665" s="658" t="s">
        <v>64745</v>
      </c>
      <c r="C1665" s="658" t="s">
        <v>14</v>
      </c>
      <c r="D1665" s="659" t="s">
        <v>64746</v>
      </c>
    </row>
    <row r="1666" spans="1:4" ht="13.5" hidden="1">
      <c r="A1666" s="658" t="s">
        <v>4906</v>
      </c>
      <c r="B1666" s="658" t="s">
        <v>64747</v>
      </c>
      <c r="C1666" s="658" t="s">
        <v>14</v>
      </c>
      <c r="D1666" s="659" t="s">
        <v>64748</v>
      </c>
    </row>
    <row r="1667" spans="1:4" ht="13.5" hidden="1">
      <c r="A1667" s="658" t="s">
        <v>4909</v>
      </c>
      <c r="B1667" s="658" t="s">
        <v>64749</v>
      </c>
      <c r="C1667" s="658" t="s">
        <v>14</v>
      </c>
      <c r="D1667" s="659" t="s">
        <v>64750</v>
      </c>
    </row>
    <row r="1668" spans="1:4" ht="13.5" hidden="1">
      <c r="A1668" s="658" t="s">
        <v>4912</v>
      </c>
      <c r="B1668" s="658" t="s">
        <v>64751</v>
      </c>
      <c r="C1668" s="658" t="s">
        <v>14</v>
      </c>
      <c r="D1668" s="659" t="s">
        <v>64752</v>
      </c>
    </row>
    <row r="1669" spans="1:4" ht="13.5" hidden="1">
      <c r="A1669" s="658" t="s">
        <v>4915</v>
      </c>
      <c r="B1669" s="658" t="s">
        <v>4916</v>
      </c>
      <c r="C1669" s="658" t="s">
        <v>285</v>
      </c>
      <c r="D1669" s="659" t="s">
        <v>64753</v>
      </c>
    </row>
    <row r="1670" spans="1:4" ht="13.5" hidden="1">
      <c r="A1670" s="658" t="s">
        <v>4918</v>
      </c>
      <c r="B1670" s="658" t="s">
        <v>4919</v>
      </c>
      <c r="C1670" s="658" t="s">
        <v>285</v>
      </c>
      <c r="D1670" s="659" t="s">
        <v>64754</v>
      </c>
    </row>
    <row r="1671" spans="1:4" ht="13.5" hidden="1">
      <c r="A1671" s="658" t="s">
        <v>4921</v>
      </c>
      <c r="B1671" s="658" t="s">
        <v>4922</v>
      </c>
      <c r="C1671" s="658" t="s">
        <v>285</v>
      </c>
      <c r="D1671" s="659" t="s">
        <v>64755</v>
      </c>
    </row>
    <row r="1672" spans="1:4" ht="13.5" hidden="1">
      <c r="A1672" s="658" t="s">
        <v>4924</v>
      </c>
      <c r="B1672" s="658" t="s">
        <v>4925</v>
      </c>
      <c r="C1672" s="658" t="s">
        <v>285</v>
      </c>
      <c r="D1672" s="659" t="s">
        <v>64756</v>
      </c>
    </row>
    <row r="1673" spans="1:4" ht="13.5" hidden="1">
      <c r="A1673" s="658" t="s">
        <v>4927</v>
      </c>
      <c r="B1673" s="658" t="s">
        <v>64757</v>
      </c>
      <c r="C1673" s="658" t="s">
        <v>14</v>
      </c>
      <c r="D1673" s="659" t="s">
        <v>64758</v>
      </c>
    </row>
    <row r="1674" spans="1:4" ht="13.5" hidden="1">
      <c r="A1674" s="658" t="s">
        <v>4930</v>
      </c>
      <c r="B1674" s="658" t="s">
        <v>4931</v>
      </c>
      <c r="C1674" s="658" t="s">
        <v>285</v>
      </c>
      <c r="D1674" s="659" t="s">
        <v>64759</v>
      </c>
    </row>
    <row r="1675" spans="1:4" ht="13.5" hidden="1">
      <c r="A1675" s="658" t="s">
        <v>4933</v>
      </c>
      <c r="B1675" s="658" t="s">
        <v>4934</v>
      </c>
      <c r="C1675" s="658" t="s">
        <v>285</v>
      </c>
      <c r="D1675" s="659" t="s">
        <v>64760</v>
      </c>
    </row>
    <row r="1676" spans="1:4" ht="13.5" hidden="1">
      <c r="A1676" s="658" t="s">
        <v>4936</v>
      </c>
      <c r="B1676" s="658" t="s">
        <v>64761</v>
      </c>
      <c r="C1676" s="658" t="s">
        <v>14</v>
      </c>
      <c r="D1676" s="659" t="s">
        <v>64762</v>
      </c>
    </row>
    <row r="1677" spans="1:4" ht="13.5" hidden="1">
      <c r="A1677" s="658" t="s">
        <v>4939</v>
      </c>
      <c r="B1677" s="658" t="s">
        <v>4940</v>
      </c>
      <c r="C1677" s="658" t="s">
        <v>285</v>
      </c>
      <c r="D1677" s="659" t="s">
        <v>64763</v>
      </c>
    </row>
    <row r="1678" spans="1:4" ht="13.5" hidden="1">
      <c r="A1678" s="658" t="s">
        <v>4942</v>
      </c>
      <c r="B1678" s="658" t="s">
        <v>64764</v>
      </c>
      <c r="C1678" s="658" t="s">
        <v>14</v>
      </c>
      <c r="D1678" s="659" t="s">
        <v>64765</v>
      </c>
    </row>
    <row r="1679" spans="1:4" ht="13.5" hidden="1">
      <c r="A1679" s="658" t="s">
        <v>4945</v>
      </c>
      <c r="B1679" s="658" t="s">
        <v>4946</v>
      </c>
      <c r="C1679" s="658" t="s">
        <v>285</v>
      </c>
      <c r="D1679" s="659" t="s">
        <v>64766</v>
      </c>
    </row>
    <row r="1680" spans="1:4" ht="13.5" hidden="1">
      <c r="A1680" s="658" t="s">
        <v>4948</v>
      </c>
      <c r="B1680" s="658" t="s">
        <v>64767</v>
      </c>
      <c r="C1680" s="658" t="s">
        <v>14</v>
      </c>
      <c r="D1680" s="659" t="s">
        <v>64768</v>
      </c>
    </row>
    <row r="1681" spans="1:4" ht="13.5" hidden="1">
      <c r="A1681" s="658" t="s">
        <v>4951</v>
      </c>
      <c r="B1681" s="658" t="s">
        <v>4952</v>
      </c>
      <c r="C1681" s="658" t="s">
        <v>285</v>
      </c>
      <c r="D1681" s="659" t="s">
        <v>64769</v>
      </c>
    </row>
    <row r="1682" spans="1:4" ht="13.5" hidden="1">
      <c r="A1682" s="658" t="s">
        <v>4954</v>
      </c>
      <c r="B1682" s="658" t="s">
        <v>4955</v>
      </c>
      <c r="C1682" s="658" t="s">
        <v>285</v>
      </c>
      <c r="D1682" s="659" t="s">
        <v>64770</v>
      </c>
    </row>
    <row r="1683" spans="1:4" ht="13.5" hidden="1">
      <c r="A1683" s="658" t="s">
        <v>4957</v>
      </c>
      <c r="B1683" s="658" t="s">
        <v>4958</v>
      </c>
      <c r="C1683" s="658" t="s">
        <v>285</v>
      </c>
      <c r="D1683" s="659" t="s">
        <v>64771</v>
      </c>
    </row>
    <row r="1684" spans="1:4" ht="13.5" hidden="1">
      <c r="A1684" s="658" t="s">
        <v>4960</v>
      </c>
      <c r="B1684" s="658" t="s">
        <v>64772</v>
      </c>
      <c r="C1684" s="658" t="s">
        <v>14</v>
      </c>
      <c r="D1684" s="659" t="s">
        <v>64773</v>
      </c>
    </row>
    <row r="1685" spans="1:4" ht="13.5" hidden="1">
      <c r="A1685" s="658" t="s">
        <v>4963</v>
      </c>
      <c r="B1685" s="658" t="s">
        <v>4964</v>
      </c>
      <c r="C1685" s="658" t="s">
        <v>285</v>
      </c>
      <c r="D1685" s="659" t="s">
        <v>64774</v>
      </c>
    </row>
    <row r="1686" spans="1:4" ht="13.5" hidden="1">
      <c r="A1686" s="658" t="s">
        <v>4966</v>
      </c>
      <c r="B1686" s="658" t="s">
        <v>4967</v>
      </c>
      <c r="C1686" s="658" t="s">
        <v>285</v>
      </c>
      <c r="D1686" s="659" t="s">
        <v>64775</v>
      </c>
    </row>
    <row r="1687" spans="1:4" ht="13.5" hidden="1">
      <c r="A1687" s="658" t="s">
        <v>4969</v>
      </c>
      <c r="B1687" s="658" t="s">
        <v>64776</v>
      </c>
      <c r="C1687" s="658" t="s">
        <v>14</v>
      </c>
      <c r="D1687" s="659" t="s">
        <v>64777</v>
      </c>
    </row>
    <row r="1688" spans="1:4" ht="13.5" hidden="1">
      <c r="A1688" s="658" t="s">
        <v>4972</v>
      </c>
      <c r="B1688" s="658" t="s">
        <v>4973</v>
      </c>
      <c r="C1688" s="658" t="s">
        <v>285</v>
      </c>
      <c r="D1688" s="659" t="s">
        <v>64778</v>
      </c>
    </row>
    <row r="1689" spans="1:4" ht="13.5" hidden="1">
      <c r="A1689" s="658" t="s">
        <v>4975</v>
      </c>
      <c r="B1689" s="658" t="s">
        <v>64779</v>
      </c>
      <c r="C1689" s="658" t="s">
        <v>14</v>
      </c>
      <c r="D1689" s="659" t="s">
        <v>64780</v>
      </c>
    </row>
    <row r="1690" spans="1:4" ht="13.5" hidden="1">
      <c r="A1690" s="658" t="s">
        <v>4978</v>
      </c>
      <c r="B1690" s="658" t="s">
        <v>4979</v>
      </c>
      <c r="C1690" s="658" t="s">
        <v>285</v>
      </c>
      <c r="D1690" s="659" t="s">
        <v>64770</v>
      </c>
    </row>
    <row r="1691" spans="1:4" ht="13.5" hidden="1">
      <c r="A1691" s="658" t="s">
        <v>4980</v>
      </c>
      <c r="B1691" s="658" t="s">
        <v>64781</v>
      </c>
      <c r="C1691" s="658" t="s">
        <v>14</v>
      </c>
      <c r="D1691" s="659" t="s">
        <v>64782</v>
      </c>
    </row>
    <row r="1692" spans="1:4" ht="13.5" hidden="1">
      <c r="A1692" s="658" t="s">
        <v>4983</v>
      </c>
      <c r="B1692" s="658" t="s">
        <v>4984</v>
      </c>
      <c r="C1692" s="658" t="s">
        <v>285</v>
      </c>
      <c r="D1692" s="659" t="s">
        <v>64771</v>
      </c>
    </row>
    <row r="1693" spans="1:4" ht="13.5" hidden="1">
      <c r="A1693" s="658" t="s">
        <v>4985</v>
      </c>
      <c r="B1693" s="658" t="s">
        <v>64783</v>
      </c>
      <c r="C1693" s="658" t="s">
        <v>14</v>
      </c>
      <c r="D1693" s="659" t="s">
        <v>64784</v>
      </c>
    </row>
    <row r="1694" spans="1:4" ht="13.5" hidden="1">
      <c r="A1694" s="658" t="s">
        <v>4988</v>
      </c>
      <c r="B1694" s="658" t="s">
        <v>4989</v>
      </c>
      <c r="C1694" s="658" t="s">
        <v>285</v>
      </c>
      <c r="D1694" s="659" t="s">
        <v>64774</v>
      </c>
    </row>
    <row r="1695" spans="1:4" ht="13.5" hidden="1">
      <c r="A1695" s="658" t="s">
        <v>4990</v>
      </c>
      <c r="B1695" s="658" t="s">
        <v>64785</v>
      </c>
      <c r="C1695" s="658" t="s">
        <v>14</v>
      </c>
      <c r="D1695" s="659" t="s">
        <v>64786</v>
      </c>
    </row>
    <row r="1696" spans="1:4" ht="13.5" hidden="1">
      <c r="A1696" s="658" t="s">
        <v>4993</v>
      </c>
      <c r="B1696" s="658" t="s">
        <v>4994</v>
      </c>
      <c r="C1696" s="658" t="s">
        <v>285</v>
      </c>
      <c r="D1696" s="659" t="s">
        <v>64775</v>
      </c>
    </row>
    <row r="1697" spans="1:4" ht="13.5" hidden="1">
      <c r="A1697" s="658" t="s">
        <v>4995</v>
      </c>
      <c r="B1697" s="658" t="s">
        <v>64787</v>
      </c>
      <c r="C1697" s="658" t="s">
        <v>14</v>
      </c>
      <c r="D1697" s="659" t="s">
        <v>64788</v>
      </c>
    </row>
    <row r="1698" spans="1:4" ht="13.5" hidden="1">
      <c r="A1698" s="658" t="s">
        <v>4998</v>
      </c>
      <c r="B1698" s="658" t="s">
        <v>4999</v>
      </c>
      <c r="C1698" s="658" t="s">
        <v>285</v>
      </c>
      <c r="D1698" s="659" t="s">
        <v>64778</v>
      </c>
    </row>
    <row r="1699" spans="1:4" ht="13.5" hidden="1">
      <c r="A1699" s="658" t="s">
        <v>5000</v>
      </c>
      <c r="B1699" s="658" t="s">
        <v>64789</v>
      </c>
      <c r="C1699" s="658" t="s">
        <v>14</v>
      </c>
      <c r="D1699" s="659" t="s">
        <v>64790</v>
      </c>
    </row>
    <row r="1700" spans="1:4" ht="13.5" hidden="1">
      <c r="A1700" s="658" t="s">
        <v>5003</v>
      </c>
      <c r="B1700" s="658" t="s">
        <v>5004</v>
      </c>
      <c r="C1700" s="658" t="s">
        <v>285</v>
      </c>
      <c r="D1700" s="659" t="s">
        <v>64791</v>
      </c>
    </row>
    <row r="1701" spans="1:4" ht="13.5" hidden="1">
      <c r="A1701" s="658" t="s">
        <v>5006</v>
      </c>
      <c r="B1701" s="658" t="s">
        <v>64792</v>
      </c>
      <c r="C1701" s="658" t="s">
        <v>14</v>
      </c>
      <c r="D1701" s="659" t="s">
        <v>64793</v>
      </c>
    </row>
    <row r="1702" spans="1:4" ht="13.5" hidden="1">
      <c r="A1702" s="658" t="s">
        <v>5009</v>
      </c>
      <c r="B1702" s="658" t="s">
        <v>5010</v>
      </c>
      <c r="C1702" s="658" t="s">
        <v>285</v>
      </c>
      <c r="D1702" s="659" t="s">
        <v>64794</v>
      </c>
    </row>
    <row r="1703" spans="1:4" ht="13.5" hidden="1">
      <c r="A1703" s="658" t="s">
        <v>5012</v>
      </c>
      <c r="B1703" s="658" t="s">
        <v>64795</v>
      </c>
      <c r="C1703" s="658" t="s">
        <v>14</v>
      </c>
      <c r="D1703" s="659" t="s">
        <v>64796</v>
      </c>
    </row>
    <row r="1704" spans="1:4" ht="13.5" hidden="1">
      <c r="A1704" s="658" t="s">
        <v>5015</v>
      </c>
      <c r="B1704" s="658" t="s">
        <v>5016</v>
      </c>
      <c r="C1704" s="658" t="s">
        <v>285</v>
      </c>
      <c r="D1704" s="659" t="s">
        <v>64797</v>
      </c>
    </row>
    <row r="1705" spans="1:4" ht="13.5" hidden="1">
      <c r="A1705" s="658" t="s">
        <v>5018</v>
      </c>
      <c r="B1705" s="658" t="s">
        <v>64798</v>
      </c>
      <c r="C1705" s="658" t="s">
        <v>14</v>
      </c>
      <c r="D1705" s="659" t="s">
        <v>64799</v>
      </c>
    </row>
    <row r="1706" spans="1:4" ht="13.5" hidden="1">
      <c r="A1706" s="658" t="s">
        <v>5021</v>
      </c>
      <c r="B1706" s="658" t="s">
        <v>5022</v>
      </c>
      <c r="C1706" s="658" t="s">
        <v>285</v>
      </c>
      <c r="D1706" s="659" t="s">
        <v>64800</v>
      </c>
    </row>
    <row r="1707" spans="1:4" ht="13.5" hidden="1">
      <c r="A1707" s="658" t="s">
        <v>5024</v>
      </c>
      <c r="B1707" s="658" t="s">
        <v>64801</v>
      </c>
      <c r="C1707" s="658" t="s">
        <v>14</v>
      </c>
      <c r="D1707" s="659" t="s">
        <v>64802</v>
      </c>
    </row>
    <row r="1708" spans="1:4" ht="13.5" hidden="1">
      <c r="A1708" s="658" t="s">
        <v>5027</v>
      </c>
      <c r="B1708" s="658" t="s">
        <v>5028</v>
      </c>
      <c r="C1708" s="658" t="s">
        <v>285</v>
      </c>
      <c r="D1708" s="659" t="s">
        <v>64791</v>
      </c>
    </row>
    <row r="1709" spans="1:4" ht="13.5" hidden="1">
      <c r="A1709" s="658" t="s">
        <v>5029</v>
      </c>
      <c r="B1709" s="658" t="s">
        <v>64803</v>
      </c>
      <c r="C1709" s="658" t="s">
        <v>14</v>
      </c>
      <c r="D1709" s="659" t="s">
        <v>64804</v>
      </c>
    </row>
    <row r="1710" spans="1:4" ht="13.5" hidden="1">
      <c r="A1710" s="658" t="s">
        <v>5032</v>
      </c>
      <c r="B1710" s="658" t="s">
        <v>5033</v>
      </c>
      <c r="C1710" s="658" t="s">
        <v>285</v>
      </c>
      <c r="D1710" s="659" t="s">
        <v>64805</v>
      </c>
    </row>
    <row r="1711" spans="1:4" ht="13.5" hidden="1">
      <c r="A1711" s="658" t="s">
        <v>5035</v>
      </c>
      <c r="B1711" s="658" t="s">
        <v>64806</v>
      </c>
      <c r="C1711" s="658" t="s">
        <v>14</v>
      </c>
      <c r="D1711" s="659" t="s">
        <v>64807</v>
      </c>
    </row>
    <row r="1712" spans="1:4" ht="13.5" hidden="1">
      <c r="A1712" s="658" t="s">
        <v>5038</v>
      </c>
      <c r="B1712" s="658" t="s">
        <v>5039</v>
      </c>
      <c r="C1712" s="658" t="s">
        <v>285</v>
      </c>
      <c r="D1712" s="659" t="s">
        <v>64808</v>
      </c>
    </row>
    <row r="1713" spans="1:4" ht="13.5" hidden="1">
      <c r="A1713" s="658" t="s">
        <v>5041</v>
      </c>
      <c r="B1713" s="658" t="s">
        <v>64809</v>
      </c>
      <c r="C1713" s="658" t="s">
        <v>14</v>
      </c>
      <c r="D1713" s="659" t="s">
        <v>64810</v>
      </c>
    </row>
    <row r="1714" spans="1:4" ht="13.5" hidden="1">
      <c r="A1714" s="658" t="s">
        <v>5044</v>
      </c>
      <c r="B1714" s="658" t="s">
        <v>5045</v>
      </c>
      <c r="C1714" s="658" t="s">
        <v>285</v>
      </c>
      <c r="D1714" s="659" t="s">
        <v>64811</v>
      </c>
    </row>
    <row r="1715" spans="1:4" ht="13.5" hidden="1">
      <c r="A1715" s="658" t="s">
        <v>5047</v>
      </c>
      <c r="B1715" s="658" t="s">
        <v>64812</v>
      </c>
      <c r="C1715" s="658" t="s">
        <v>14</v>
      </c>
      <c r="D1715" s="659" t="s">
        <v>64813</v>
      </c>
    </row>
    <row r="1716" spans="1:4" ht="13.5" hidden="1">
      <c r="A1716" s="658" t="s">
        <v>5050</v>
      </c>
      <c r="B1716" s="658" t="s">
        <v>5051</v>
      </c>
      <c r="C1716" s="658" t="s">
        <v>285</v>
      </c>
      <c r="D1716" s="659" t="s">
        <v>64805</v>
      </c>
    </row>
    <row r="1717" spans="1:4" ht="13.5" hidden="1">
      <c r="A1717" s="658" t="s">
        <v>5052</v>
      </c>
      <c r="B1717" s="658" t="s">
        <v>64814</v>
      </c>
      <c r="C1717" s="658" t="s">
        <v>14</v>
      </c>
      <c r="D1717" s="659" t="s">
        <v>64815</v>
      </c>
    </row>
    <row r="1718" spans="1:4" ht="13.5" hidden="1">
      <c r="A1718" s="658" t="s">
        <v>5055</v>
      </c>
      <c r="B1718" s="658" t="s">
        <v>5056</v>
      </c>
      <c r="C1718" s="658" t="s">
        <v>285</v>
      </c>
      <c r="D1718" s="659" t="s">
        <v>64816</v>
      </c>
    </row>
    <row r="1719" spans="1:4" ht="13.5" hidden="1">
      <c r="A1719" s="658" t="s">
        <v>5058</v>
      </c>
      <c r="B1719" s="658" t="s">
        <v>64817</v>
      </c>
      <c r="C1719" s="658" t="s">
        <v>14</v>
      </c>
      <c r="D1719" s="659" t="s">
        <v>64818</v>
      </c>
    </row>
    <row r="1720" spans="1:4" ht="13.5" hidden="1">
      <c r="A1720" s="658" t="s">
        <v>5061</v>
      </c>
      <c r="B1720" s="658" t="s">
        <v>5062</v>
      </c>
      <c r="C1720" s="658" t="s">
        <v>285</v>
      </c>
      <c r="D1720" s="659" t="s">
        <v>64819</v>
      </c>
    </row>
    <row r="1721" spans="1:4" ht="13.5" hidden="1">
      <c r="A1721" s="658" t="s">
        <v>5064</v>
      </c>
      <c r="B1721" s="658" t="s">
        <v>64820</v>
      </c>
      <c r="C1721" s="658" t="s">
        <v>14</v>
      </c>
      <c r="D1721" s="659" t="s">
        <v>64821</v>
      </c>
    </row>
    <row r="1722" spans="1:4" ht="13.5" hidden="1">
      <c r="A1722" s="658" t="s">
        <v>5067</v>
      </c>
      <c r="B1722" s="658" t="s">
        <v>5068</v>
      </c>
      <c r="C1722" s="658" t="s">
        <v>285</v>
      </c>
      <c r="D1722" s="659" t="s">
        <v>64816</v>
      </c>
    </row>
    <row r="1723" spans="1:4" ht="13.5" hidden="1">
      <c r="A1723" s="658" t="s">
        <v>5069</v>
      </c>
      <c r="B1723" s="658" t="s">
        <v>64822</v>
      </c>
      <c r="C1723" s="658" t="s">
        <v>14</v>
      </c>
      <c r="D1723" s="659" t="s">
        <v>64823</v>
      </c>
    </row>
    <row r="1724" spans="1:4" ht="13.5" hidden="1">
      <c r="A1724" s="658" t="s">
        <v>5072</v>
      </c>
      <c r="B1724" s="658" t="s">
        <v>5073</v>
      </c>
      <c r="C1724" s="658" t="s">
        <v>285</v>
      </c>
      <c r="D1724" s="659" t="s">
        <v>64824</v>
      </c>
    </row>
    <row r="1725" spans="1:4" ht="13.5" hidden="1">
      <c r="A1725" s="658" t="s">
        <v>5075</v>
      </c>
      <c r="B1725" s="658" t="s">
        <v>64825</v>
      </c>
      <c r="C1725" s="658" t="s">
        <v>14</v>
      </c>
      <c r="D1725" s="659" t="s">
        <v>64826</v>
      </c>
    </row>
    <row r="1726" spans="1:4" ht="13.5" hidden="1">
      <c r="A1726" s="658" t="s">
        <v>5078</v>
      </c>
      <c r="B1726" s="658" t="s">
        <v>5079</v>
      </c>
      <c r="C1726" s="658" t="s">
        <v>285</v>
      </c>
      <c r="D1726" s="659" t="s">
        <v>64824</v>
      </c>
    </row>
    <row r="1727" spans="1:4" ht="13.5" hidden="1">
      <c r="A1727" s="658" t="s">
        <v>5080</v>
      </c>
      <c r="B1727" s="658" t="s">
        <v>64827</v>
      </c>
      <c r="C1727" s="658" t="s">
        <v>14</v>
      </c>
      <c r="D1727" s="659" t="s">
        <v>64828</v>
      </c>
    </row>
    <row r="1728" spans="1:4" ht="13.5" hidden="1">
      <c r="A1728" s="658" t="s">
        <v>5083</v>
      </c>
      <c r="B1728" s="658" t="s">
        <v>5084</v>
      </c>
      <c r="C1728" s="658" t="s">
        <v>285</v>
      </c>
      <c r="D1728" s="659" t="s">
        <v>64829</v>
      </c>
    </row>
    <row r="1729" spans="1:4" ht="13.5" hidden="1">
      <c r="A1729" s="658" t="s">
        <v>5086</v>
      </c>
      <c r="B1729" s="658" t="s">
        <v>64830</v>
      </c>
      <c r="C1729" s="658" t="s">
        <v>14</v>
      </c>
      <c r="D1729" s="659" t="s">
        <v>64831</v>
      </c>
    </row>
    <row r="1730" spans="1:4" ht="13.5" hidden="1">
      <c r="A1730" s="658" t="s">
        <v>5089</v>
      </c>
      <c r="B1730" s="658" t="s">
        <v>5090</v>
      </c>
      <c r="C1730" s="658" t="s">
        <v>285</v>
      </c>
      <c r="D1730" s="659" t="s">
        <v>64832</v>
      </c>
    </row>
    <row r="1731" spans="1:4" ht="13.5" hidden="1">
      <c r="A1731" s="658" t="s">
        <v>5092</v>
      </c>
      <c r="B1731" s="658" t="s">
        <v>5093</v>
      </c>
      <c r="C1731" s="658" t="s">
        <v>285</v>
      </c>
      <c r="D1731" s="659" t="s">
        <v>64833</v>
      </c>
    </row>
    <row r="1732" spans="1:4" ht="13.5" hidden="1">
      <c r="A1732" s="658" t="s">
        <v>5095</v>
      </c>
      <c r="B1732" s="658" t="s">
        <v>5096</v>
      </c>
      <c r="C1732" s="658" t="s">
        <v>285</v>
      </c>
      <c r="D1732" s="659" t="s">
        <v>64834</v>
      </c>
    </row>
    <row r="1733" spans="1:4" ht="13.5" hidden="1">
      <c r="A1733" s="658" t="s">
        <v>5098</v>
      </c>
      <c r="B1733" s="658" t="s">
        <v>64835</v>
      </c>
      <c r="C1733" s="658" t="s">
        <v>14</v>
      </c>
      <c r="D1733" s="659" t="s">
        <v>64836</v>
      </c>
    </row>
    <row r="1734" spans="1:4" ht="13.5" hidden="1">
      <c r="A1734" s="658" t="s">
        <v>5101</v>
      </c>
      <c r="B1734" s="658" t="s">
        <v>64837</v>
      </c>
      <c r="C1734" s="658" t="s">
        <v>14</v>
      </c>
      <c r="D1734" s="659" t="s">
        <v>64838</v>
      </c>
    </row>
    <row r="1735" spans="1:4" ht="13.5" hidden="1">
      <c r="A1735" s="658" t="s">
        <v>5104</v>
      </c>
      <c r="B1735" s="658" t="s">
        <v>64839</v>
      </c>
      <c r="C1735" s="658" t="s">
        <v>14</v>
      </c>
      <c r="D1735" s="659" t="s">
        <v>64840</v>
      </c>
    </row>
    <row r="1736" spans="1:4" ht="13.5" hidden="1">
      <c r="A1736" s="658" t="s">
        <v>5107</v>
      </c>
      <c r="B1736" s="658" t="s">
        <v>64841</v>
      </c>
      <c r="C1736" s="658" t="s">
        <v>14</v>
      </c>
      <c r="D1736" s="659" t="s">
        <v>64842</v>
      </c>
    </row>
    <row r="1737" spans="1:4" ht="13.5" hidden="1">
      <c r="A1737" s="658" t="s">
        <v>5110</v>
      </c>
      <c r="B1737" s="658" t="s">
        <v>5111</v>
      </c>
      <c r="C1737" s="658" t="s">
        <v>285</v>
      </c>
      <c r="D1737" s="659" t="s">
        <v>64843</v>
      </c>
    </row>
    <row r="1738" spans="1:4" ht="13.5" hidden="1">
      <c r="A1738" s="658" t="s">
        <v>5113</v>
      </c>
      <c r="B1738" s="658" t="s">
        <v>64844</v>
      </c>
      <c r="C1738" s="658" t="s">
        <v>14</v>
      </c>
      <c r="D1738" s="659" t="s">
        <v>64845</v>
      </c>
    </row>
    <row r="1739" spans="1:4" ht="13.5" hidden="1">
      <c r="A1739" s="658" t="s">
        <v>5116</v>
      </c>
      <c r="B1739" s="658" t="s">
        <v>5117</v>
      </c>
      <c r="C1739" s="658" t="s">
        <v>285</v>
      </c>
      <c r="D1739" s="659" t="s">
        <v>64846</v>
      </c>
    </row>
    <row r="1740" spans="1:4" ht="13.5" hidden="1">
      <c r="A1740" s="658" t="s">
        <v>5119</v>
      </c>
      <c r="B1740" s="658" t="s">
        <v>5120</v>
      </c>
      <c r="C1740" s="658" t="s">
        <v>285</v>
      </c>
      <c r="D1740" s="659" t="s">
        <v>64847</v>
      </c>
    </row>
    <row r="1741" spans="1:4" ht="13.5" hidden="1">
      <c r="A1741" s="658" t="s">
        <v>5122</v>
      </c>
      <c r="B1741" s="658" t="s">
        <v>64848</v>
      </c>
      <c r="C1741" s="658" t="s">
        <v>14</v>
      </c>
      <c r="D1741" s="659" t="s">
        <v>64849</v>
      </c>
    </row>
    <row r="1742" spans="1:4" ht="13.5" hidden="1">
      <c r="A1742" s="658" t="s">
        <v>5125</v>
      </c>
      <c r="B1742" s="658" t="s">
        <v>5126</v>
      </c>
      <c r="C1742" s="658" t="s">
        <v>285</v>
      </c>
      <c r="D1742" s="659" t="s">
        <v>64850</v>
      </c>
    </row>
    <row r="1743" spans="1:4" ht="13.5" hidden="1">
      <c r="A1743" s="658" t="s">
        <v>5128</v>
      </c>
      <c r="B1743" s="658" t="s">
        <v>64851</v>
      </c>
      <c r="C1743" s="658" t="s">
        <v>14</v>
      </c>
      <c r="D1743" s="659" t="s">
        <v>64852</v>
      </c>
    </row>
    <row r="1744" spans="1:4" ht="13.5" hidden="1">
      <c r="A1744" s="658" t="s">
        <v>5131</v>
      </c>
      <c r="B1744" s="658" t="s">
        <v>5132</v>
      </c>
      <c r="C1744" s="658" t="s">
        <v>285</v>
      </c>
      <c r="D1744" s="659" t="s">
        <v>64853</v>
      </c>
    </row>
    <row r="1745" spans="1:4" ht="13.5" hidden="1">
      <c r="A1745" s="658" t="s">
        <v>5134</v>
      </c>
      <c r="B1745" s="658" t="s">
        <v>5135</v>
      </c>
      <c r="C1745" s="658" t="s">
        <v>285</v>
      </c>
      <c r="D1745" s="659" t="s">
        <v>64854</v>
      </c>
    </row>
    <row r="1746" spans="1:4" ht="13.5" hidden="1">
      <c r="A1746" s="658" t="s">
        <v>5137</v>
      </c>
      <c r="B1746" s="658" t="s">
        <v>64855</v>
      </c>
      <c r="C1746" s="658" t="s">
        <v>14</v>
      </c>
      <c r="D1746" s="659" t="s">
        <v>64856</v>
      </c>
    </row>
    <row r="1747" spans="1:4" ht="13.5" hidden="1">
      <c r="A1747" s="658" t="s">
        <v>5140</v>
      </c>
      <c r="B1747" s="658" t="s">
        <v>5141</v>
      </c>
      <c r="C1747" s="658" t="s">
        <v>285</v>
      </c>
      <c r="D1747" s="659" t="s">
        <v>64857</v>
      </c>
    </row>
    <row r="1748" spans="1:4" ht="13.5" hidden="1">
      <c r="A1748" s="658" t="s">
        <v>5143</v>
      </c>
      <c r="B1748" s="658" t="s">
        <v>64858</v>
      </c>
      <c r="C1748" s="658" t="s">
        <v>14</v>
      </c>
      <c r="D1748" s="659" t="s">
        <v>64859</v>
      </c>
    </row>
    <row r="1749" spans="1:4" ht="13.5" hidden="1">
      <c r="A1749" s="658" t="s">
        <v>5146</v>
      </c>
      <c r="B1749" s="658" t="s">
        <v>5147</v>
      </c>
      <c r="C1749" s="658" t="s">
        <v>285</v>
      </c>
      <c r="D1749" s="659" t="s">
        <v>64860</v>
      </c>
    </row>
    <row r="1750" spans="1:4" ht="13.5" hidden="1">
      <c r="A1750" s="658" t="s">
        <v>5149</v>
      </c>
      <c r="B1750" s="658" t="s">
        <v>64861</v>
      </c>
      <c r="C1750" s="658" t="s">
        <v>14</v>
      </c>
      <c r="D1750" s="659" t="s">
        <v>64862</v>
      </c>
    </row>
    <row r="1751" spans="1:4" ht="13.5" hidden="1">
      <c r="A1751" s="658" t="s">
        <v>5152</v>
      </c>
      <c r="B1751" s="658" t="s">
        <v>64863</v>
      </c>
      <c r="C1751" s="658" t="s">
        <v>14</v>
      </c>
      <c r="D1751" s="659" t="s">
        <v>64864</v>
      </c>
    </row>
    <row r="1752" spans="1:4" ht="13.5" hidden="1">
      <c r="A1752" s="658" t="s">
        <v>5155</v>
      </c>
      <c r="B1752" s="658" t="s">
        <v>5156</v>
      </c>
      <c r="C1752" s="658" t="s">
        <v>285</v>
      </c>
      <c r="D1752" s="659" t="s">
        <v>64865</v>
      </c>
    </row>
    <row r="1753" spans="1:4" ht="13.5" hidden="1">
      <c r="A1753" s="658" t="s">
        <v>5158</v>
      </c>
      <c r="B1753" s="658" t="s">
        <v>5159</v>
      </c>
      <c r="C1753" s="658" t="s">
        <v>285</v>
      </c>
      <c r="D1753" s="659" t="s">
        <v>64866</v>
      </c>
    </row>
    <row r="1754" spans="1:4" ht="13.5" hidden="1">
      <c r="A1754" s="658" t="s">
        <v>5161</v>
      </c>
      <c r="B1754" s="658" t="s">
        <v>64867</v>
      </c>
      <c r="C1754" s="658" t="s">
        <v>14</v>
      </c>
      <c r="D1754" s="659" t="s">
        <v>64868</v>
      </c>
    </row>
    <row r="1755" spans="1:4" ht="13.5" hidden="1">
      <c r="A1755" s="658" t="s">
        <v>5164</v>
      </c>
      <c r="B1755" s="658" t="s">
        <v>5165</v>
      </c>
      <c r="C1755" s="658" t="s">
        <v>285</v>
      </c>
      <c r="D1755" s="659" t="s">
        <v>64847</v>
      </c>
    </row>
    <row r="1756" spans="1:4" ht="13.5" hidden="1">
      <c r="A1756" s="658" t="s">
        <v>5166</v>
      </c>
      <c r="B1756" s="658" t="s">
        <v>64869</v>
      </c>
      <c r="C1756" s="658" t="s">
        <v>14</v>
      </c>
      <c r="D1756" s="659" t="s">
        <v>64870</v>
      </c>
    </row>
    <row r="1757" spans="1:4" ht="13.5" hidden="1">
      <c r="A1757" s="658" t="s">
        <v>5169</v>
      </c>
      <c r="B1757" s="658" t="s">
        <v>64871</v>
      </c>
      <c r="C1757" s="658" t="s">
        <v>14</v>
      </c>
      <c r="D1757" s="659" t="s">
        <v>64872</v>
      </c>
    </row>
    <row r="1758" spans="1:4" ht="13.5" hidden="1">
      <c r="A1758" s="658" t="s">
        <v>5172</v>
      </c>
      <c r="B1758" s="658" t="s">
        <v>5173</v>
      </c>
      <c r="C1758" s="658" t="s">
        <v>285</v>
      </c>
      <c r="D1758" s="659" t="s">
        <v>64854</v>
      </c>
    </row>
    <row r="1759" spans="1:4" ht="13.5" hidden="1">
      <c r="A1759" s="658" t="s">
        <v>5174</v>
      </c>
      <c r="B1759" s="658" t="s">
        <v>64873</v>
      </c>
      <c r="C1759" s="658" t="s">
        <v>14</v>
      </c>
      <c r="D1759" s="659" t="s">
        <v>64874</v>
      </c>
    </row>
    <row r="1760" spans="1:4" ht="13.5" hidden="1">
      <c r="A1760" s="658" t="s">
        <v>5177</v>
      </c>
      <c r="B1760" s="658" t="s">
        <v>64875</v>
      </c>
      <c r="C1760" s="658" t="s">
        <v>14</v>
      </c>
      <c r="D1760" s="659" t="s">
        <v>64876</v>
      </c>
    </row>
    <row r="1761" spans="1:4" ht="13.5" hidden="1">
      <c r="A1761" s="658" t="s">
        <v>5180</v>
      </c>
      <c r="B1761" s="658" t="s">
        <v>64877</v>
      </c>
      <c r="C1761" s="658" t="s">
        <v>14</v>
      </c>
      <c r="D1761" s="659" t="s">
        <v>64878</v>
      </c>
    </row>
    <row r="1762" spans="1:4" ht="13.5" hidden="1">
      <c r="A1762" s="658" t="s">
        <v>5183</v>
      </c>
      <c r="B1762" s="658" t="s">
        <v>64879</v>
      </c>
      <c r="C1762" s="658" t="s">
        <v>14</v>
      </c>
      <c r="D1762" s="659" t="s">
        <v>64880</v>
      </c>
    </row>
    <row r="1763" spans="1:4" ht="13.5" hidden="1">
      <c r="A1763" s="658" t="s">
        <v>5186</v>
      </c>
      <c r="B1763" s="658" t="s">
        <v>64881</v>
      </c>
      <c r="C1763" s="658" t="s">
        <v>14</v>
      </c>
      <c r="D1763" s="659" t="s">
        <v>64882</v>
      </c>
    </row>
    <row r="1764" spans="1:4" ht="13.5" hidden="1">
      <c r="A1764" s="658" t="s">
        <v>5189</v>
      </c>
      <c r="B1764" s="658" t="s">
        <v>64883</v>
      </c>
      <c r="C1764" s="658" t="s">
        <v>14</v>
      </c>
      <c r="D1764" s="659" t="s">
        <v>64884</v>
      </c>
    </row>
    <row r="1765" spans="1:4" ht="13.5" hidden="1">
      <c r="A1765" s="658" t="s">
        <v>5192</v>
      </c>
      <c r="B1765" s="658" t="s">
        <v>5193</v>
      </c>
      <c r="C1765" s="658" t="s">
        <v>285</v>
      </c>
      <c r="D1765" s="659" t="s">
        <v>64885</v>
      </c>
    </row>
    <row r="1766" spans="1:4" ht="13.5" hidden="1">
      <c r="A1766" s="658" t="s">
        <v>5195</v>
      </c>
      <c r="B1766" s="658" t="s">
        <v>5196</v>
      </c>
      <c r="C1766" s="658" t="s">
        <v>285</v>
      </c>
      <c r="D1766" s="659" t="s">
        <v>64866</v>
      </c>
    </row>
    <row r="1767" spans="1:4" ht="13.5" hidden="1">
      <c r="A1767" s="658" t="s">
        <v>5197</v>
      </c>
      <c r="B1767" s="658" t="s">
        <v>5198</v>
      </c>
      <c r="C1767" s="658" t="s">
        <v>285</v>
      </c>
      <c r="D1767" s="659" t="s">
        <v>64886</v>
      </c>
    </row>
    <row r="1768" spans="1:4" ht="13.5" hidden="1">
      <c r="A1768" s="658" t="s">
        <v>5200</v>
      </c>
      <c r="B1768" s="658" t="s">
        <v>64887</v>
      </c>
      <c r="C1768" s="658" t="s">
        <v>14</v>
      </c>
      <c r="D1768" s="659" t="s">
        <v>64888</v>
      </c>
    </row>
    <row r="1769" spans="1:4" ht="13.5" hidden="1">
      <c r="A1769" s="658" t="s">
        <v>5203</v>
      </c>
      <c r="B1769" s="658" t="s">
        <v>64889</v>
      </c>
      <c r="C1769" s="658" t="s">
        <v>14</v>
      </c>
      <c r="D1769" s="659" t="s">
        <v>64890</v>
      </c>
    </row>
    <row r="1770" spans="1:4" ht="13.5" hidden="1">
      <c r="A1770" s="658" t="s">
        <v>5206</v>
      </c>
      <c r="B1770" s="658" t="s">
        <v>5207</v>
      </c>
      <c r="C1770" s="658" t="s">
        <v>285</v>
      </c>
      <c r="D1770" s="659" t="s">
        <v>64885</v>
      </c>
    </row>
    <row r="1771" spans="1:4" ht="13.5" hidden="1">
      <c r="A1771" s="658" t="s">
        <v>5208</v>
      </c>
      <c r="B1771" s="658" t="s">
        <v>5209</v>
      </c>
      <c r="C1771" s="658" t="s">
        <v>285</v>
      </c>
      <c r="D1771" s="659" t="s">
        <v>64891</v>
      </c>
    </row>
    <row r="1772" spans="1:4" ht="13.5" hidden="1">
      <c r="A1772" s="658" t="s">
        <v>5211</v>
      </c>
      <c r="B1772" s="658" t="s">
        <v>5212</v>
      </c>
      <c r="C1772" s="658" t="s">
        <v>285</v>
      </c>
      <c r="D1772" s="659" t="s">
        <v>64892</v>
      </c>
    </row>
    <row r="1773" spans="1:4" ht="13.5" hidden="1">
      <c r="A1773" s="658" t="s">
        <v>5214</v>
      </c>
      <c r="B1773" s="658" t="s">
        <v>64893</v>
      </c>
      <c r="C1773" s="658" t="s">
        <v>14</v>
      </c>
      <c r="D1773" s="659" t="s">
        <v>64894</v>
      </c>
    </row>
    <row r="1774" spans="1:4" ht="13.5" hidden="1">
      <c r="A1774" s="658" t="s">
        <v>5217</v>
      </c>
      <c r="B1774" s="658" t="s">
        <v>64895</v>
      </c>
      <c r="C1774" s="658" t="s">
        <v>14</v>
      </c>
      <c r="D1774" s="659" t="s">
        <v>64896</v>
      </c>
    </row>
    <row r="1775" spans="1:4" ht="13.5" hidden="1">
      <c r="A1775" s="658" t="s">
        <v>5220</v>
      </c>
      <c r="B1775" s="658" t="s">
        <v>64897</v>
      </c>
      <c r="C1775" s="658" t="s">
        <v>14</v>
      </c>
      <c r="D1775" s="659" t="s">
        <v>64898</v>
      </c>
    </row>
    <row r="1776" spans="1:4" ht="13.5" hidden="1">
      <c r="A1776" s="658" t="s">
        <v>5223</v>
      </c>
      <c r="B1776" s="658" t="s">
        <v>64899</v>
      </c>
      <c r="C1776" s="658" t="s">
        <v>14</v>
      </c>
      <c r="D1776" s="659" t="s">
        <v>64900</v>
      </c>
    </row>
    <row r="1777" spans="1:4" ht="13.5" hidden="1">
      <c r="A1777" s="658" t="s">
        <v>5226</v>
      </c>
      <c r="B1777" s="658" t="s">
        <v>5227</v>
      </c>
      <c r="C1777" s="658" t="s">
        <v>285</v>
      </c>
      <c r="D1777" s="659" t="s">
        <v>64901</v>
      </c>
    </row>
    <row r="1778" spans="1:4" ht="13.5" hidden="1">
      <c r="A1778" s="658" t="s">
        <v>5229</v>
      </c>
      <c r="B1778" s="658" t="s">
        <v>5230</v>
      </c>
      <c r="C1778" s="658" t="s">
        <v>285</v>
      </c>
      <c r="D1778" s="659" t="s">
        <v>64902</v>
      </c>
    </row>
    <row r="1779" spans="1:4" ht="13.5" hidden="1">
      <c r="A1779" s="658" t="s">
        <v>5232</v>
      </c>
      <c r="B1779" s="658" t="s">
        <v>64903</v>
      </c>
      <c r="C1779" s="658" t="s">
        <v>14</v>
      </c>
      <c r="D1779" s="659" t="s">
        <v>64904</v>
      </c>
    </row>
    <row r="1780" spans="1:4" ht="13.5" hidden="1">
      <c r="A1780" s="658" t="s">
        <v>5235</v>
      </c>
      <c r="B1780" s="658" t="s">
        <v>5236</v>
      </c>
      <c r="C1780" s="658" t="s">
        <v>285</v>
      </c>
      <c r="D1780" s="659" t="s">
        <v>64902</v>
      </c>
    </row>
    <row r="1781" spans="1:4" ht="13.5" hidden="1">
      <c r="A1781" s="658" t="s">
        <v>5237</v>
      </c>
      <c r="B1781" s="658" t="s">
        <v>64905</v>
      </c>
      <c r="C1781" s="658" t="s">
        <v>14</v>
      </c>
      <c r="D1781" s="659" t="s">
        <v>64906</v>
      </c>
    </row>
    <row r="1782" spans="1:4" ht="13.5" hidden="1">
      <c r="A1782" s="658" t="s">
        <v>5240</v>
      </c>
      <c r="B1782" s="658" t="s">
        <v>5241</v>
      </c>
      <c r="C1782" s="658" t="s">
        <v>285</v>
      </c>
      <c r="D1782" s="659" t="s">
        <v>64907</v>
      </c>
    </row>
    <row r="1783" spans="1:4" ht="13.5" hidden="1">
      <c r="A1783" s="658" t="s">
        <v>5243</v>
      </c>
      <c r="B1783" s="658" t="s">
        <v>64908</v>
      </c>
      <c r="C1783" s="658" t="s">
        <v>14</v>
      </c>
      <c r="D1783" s="659" t="s">
        <v>64909</v>
      </c>
    </row>
    <row r="1784" spans="1:4" ht="13.5" hidden="1">
      <c r="A1784" s="658" t="s">
        <v>5246</v>
      </c>
      <c r="B1784" s="658" t="s">
        <v>5247</v>
      </c>
      <c r="C1784" s="658" t="s">
        <v>285</v>
      </c>
      <c r="D1784" s="659" t="s">
        <v>64910</v>
      </c>
    </row>
    <row r="1785" spans="1:4" ht="13.5" hidden="1">
      <c r="A1785" s="658" t="s">
        <v>5249</v>
      </c>
      <c r="B1785" s="658" t="s">
        <v>5250</v>
      </c>
      <c r="C1785" s="658" t="s">
        <v>285</v>
      </c>
      <c r="D1785" s="659" t="s">
        <v>64911</v>
      </c>
    </row>
    <row r="1786" spans="1:4" ht="13.5" hidden="1">
      <c r="A1786" s="658" t="s">
        <v>5252</v>
      </c>
      <c r="B1786" s="658" t="s">
        <v>64912</v>
      </c>
      <c r="C1786" s="658" t="s">
        <v>14</v>
      </c>
      <c r="D1786" s="659" t="s">
        <v>64913</v>
      </c>
    </row>
    <row r="1787" spans="1:4" ht="13.5" hidden="1">
      <c r="A1787" s="658" t="s">
        <v>5255</v>
      </c>
      <c r="B1787" s="658" t="s">
        <v>5256</v>
      </c>
      <c r="C1787" s="658" t="s">
        <v>285</v>
      </c>
      <c r="D1787" s="659" t="s">
        <v>64914</v>
      </c>
    </row>
    <row r="1788" spans="1:4" ht="13.5" hidden="1">
      <c r="A1788" s="658" t="s">
        <v>5258</v>
      </c>
      <c r="B1788" s="658" t="s">
        <v>64915</v>
      </c>
      <c r="C1788" s="658" t="s">
        <v>14</v>
      </c>
      <c r="D1788" s="659" t="s">
        <v>64916</v>
      </c>
    </row>
    <row r="1789" spans="1:4" ht="13.5" hidden="1">
      <c r="A1789" s="658" t="s">
        <v>5261</v>
      </c>
      <c r="B1789" s="658" t="s">
        <v>64917</v>
      </c>
      <c r="C1789" s="658" t="s">
        <v>14</v>
      </c>
      <c r="D1789" s="659" t="s">
        <v>64918</v>
      </c>
    </row>
    <row r="1790" spans="1:4" ht="13.5" hidden="1">
      <c r="A1790" s="658" t="s">
        <v>5264</v>
      </c>
      <c r="B1790" s="658" t="s">
        <v>5265</v>
      </c>
      <c r="C1790" s="658" t="s">
        <v>285</v>
      </c>
      <c r="D1790" s="659" t="s">
        <v>64919</v>
      </c>
    </row>
    <row r="1791" spans="1:4" ht="13.5" hidden="1">
      <c r="A1791" s="658" t="s">
        <v>5267</v>
      </c>
      <c r="B1791" s="658" t="s">
        <v>64920</v>
      </c>
      <c r="C1791" s="658" t="s">
        <v>14</v>
      </c>
      <c r="D1791" s="659" t="s">
        <v>64921</v>
      </c>
    </row>
    <row r="1792" spans="1:4" ht="13.5" hidden="1">
      <c r="A1792" s="658" t="s">
        <v>5270</v>
      </c>
      <c r="B1792" s="658" t="s">
        <v>5271</v>
      </c>
      <c r="C1792" s="658" t="s">
        <v>285</v>
      </c>
      <c r="D1792" s="659" t="s">
        <v>64922</v>
      </c>
    </row>
    <row r="1793" spans="1:4" ht="13.5" hidden="1">
      <c r="A1793" s="658" t="s">
        <v>5273</v>
      </c>
      <c r="B1793" s="658" t="s">
        <v>64923</v>
      </c>
      <c r="C1793" s="658" t="s">
        <v>14</v>
      </c>
      <c r="D1793" s="659" t="s">
        <v>64924</v>
      </c>
    </row>
    <row r="1794" spans="1:4" ht="13.5" hidden="1">
      <c r="A1794" s="658" t="s">
        <v>5276</v>
      </c>
      <c r="B1794" s="658" t="s">
        <v>5277</v>
      </c>
      <c r="C1794" s="658" t="s">
        <v>285</v>
      </c>
      <c r="D1794" s="659" t="s">
        <v>64919</v>
      </c>
    </row>
    <row r="1795" spans="1:4" ht="13.5" hidden="1">
      <c r="A1795" s="658" t="s">
        <v>5278</v>
      </c>
      <c r="B1795" s="658" t="s">
        <v>5279</v>
      </c>
      <c r="C1795" s="658" t="s">
        <v>285</v>
      </c>
      <c r="D1795" s="659" t="s">
        <v>64925</v>
      </c>
    </row>
    <row r="1796" spans="1:4" ht="13.5" hidden="1">
      <c r="A1796" s="658" t="s">
        <v>5281</v>
      </c>
      <c r="B1796" s="658" t="s">
        <v>64926</v>
      </c>
      <c r="C1796" s="658" t="s">
        <v>14</v>
      </c>
      <c r="D1796" s="659" t="s">
        <v>64927</v>
      </c>
    </row>
    <row r="1797" spans="1:4" ht="13.5" hidden="1">
      <c r="A1797" s="658" t="s">
        <v>5284</v>
      </c>
      <c r="B1797" s="658" t="s">
        <v>5285</v>
      </c>
      <c r="C1797" s="658" t="s">
        <v>285</v>
      </c>
      <c r="D1797" s="659" t="s">
        <v>64928</v>
      </c>
    </row>
    <row r="1798" spans="1:4" ht="13.5" hidden="1">
      <c r="A1798" s="658" t="s">
        <v>5287</v>
      </c>
      <c r="B1798" s="658" t="s">
        <v>64929</v>
      </c>
      <c r="C1798" s="658" t="s">
        <v>14</v>
      </c>
      <c r="D1798" s="659" t="s">
        <v>64930</v>
      </c>
    </row>
    <row r="1799" spans="1:4" ht="13.5" hidden="1">
      <c r="A1799" s="658" t="s">
        <v>5290</v>
      </c>
      <c r="B1799" s="658" t="s">
        <v>5291</v>
      </c>
      <c r="C1799" s="658" t="s">
        <v>285</v>
      </c>
      <c r="D1799" s="659" t="s">
        <v>64928</v>
      </c>
    </row>
    <row r="1800" spans="1:4" ht="13.5" hidden="1">
      <c r="A1800" s="658" t="s">
        <v>5292</v>
      </c>
      <c r="B1800" s="658" t="s">
        <v>64931</v>
      </c>
      <c r="C1800" s="658" t="s">
        <v>14</v>
      </c>
      <c r="D1800" s="659" t="s">
        <v>64932</v>
      </c>
    </row>
    <row r="1801" spans="1:4" ht="13.5" hidden="1">
      <c r="A1801" s="658" t="s">
        <v>5295</v>
      </c>
      <c r="B1801" s="658" t="s">
        <v>64933</v>
      </c>
      <c r="C1801" s="658" t="s">
        <v>14</v>
      </c>
      <c r="D1801" s="659" t="s">
        <v>64934</v>
      </c>
    </row>
    <row r="1802" spans="1:4" ht="13.5" hidden="1">
      <c r="A1802" s="658" t="s">
        <v>5298</v>
      </c>
      <c r="B1802" s="658" t="s">
        <v>5299</v>
      </c>
      <c r="C1802" s="658" t="s">
        <v>285</v>
      </c>
      <c r="D1802" s="659" t="s">
        <v>64935</v>
      </c>
    </row>
    <row r="1803" spans="1:4" ht="13.5" hidden="1">
      <c r="A1803" s="658" t="s">
        <v>5301</v>
      </c>
      <c r="B1803" s="658" t="s">
        <v>64936</v>
      </c>
      <c r="C1803" s="658" t="s">
        <v>14</v>
      </c>
      <c r="D1803" s="659" t="s">
        <v>64937</v>
      </c>
    </row>
    <row r="1804" spans="1:4" ht="13.5" hidden="1">
      <c r="A1804" s="658" t="s">
        <v>5304</v>
      </c>
      <c r="B1804" s="658" t="s">
        <v>5305</v>
      </c>
      <c r="C1804" s="658" t="s">
        <v>285</v>
      </c>
      <c r="D1804" s="659" t="s">
        <v>64938</v>
      </c>
    </row>
    <row r="1805" spans="1:4" ht="13.5" hidden="1">
      <c r="A1805" s="658" t="s">
        <v>5307</v>
      </c>
      <c r="B1805" s="658" t="s">
        <v>5308</v>
      </c>
      <c r="C1805" s="658" t="s">
        <v>285</v>
      </c>
      <c r="D1805" s="659" t="s">
        <v>12802</v>
      </c>
    </row>
    <row r="1806" spans="1:4" ht="13.5" hidden="1">
      <c r="A1806" s="658" t="s">
        <v>5310</v>
      </c>
      <c r="B1806" s="658" t="s">
        <v>5311</v>
      </c>
      <c r="C1806" s="658" t="s">
        <v>285</v>
      </c>
      <c r="D1806" s="659" t="s">
        <v>64939</v>
      </c>
    </row>
    <row r="1807" spans="1:4" ht="13.5" hidden="1">
      <c r="A1807" s="658" t="s">
        <v>5313</v>
      </c>
      <c r="B1807" s="658" t="s">
        <v>64940</v>
      </c>
      <c r="C1807" s="658" t="s">
        <v>14</v>
      </c>
      <c r="D1807" s="659" t="s">
        <v>64941</v>
      </c>
    </row>
    <row r="1808" spans="1:4" ht="13.5" hidden="1">
      <c r="A1808" s="658" t="s">
        <v>5316</v>
      </c>
      <c r="B1808" s="658" t="s">
        <v>5317</v>
      </c>
      <c r="C1808" s="658" t="s">
        <v>285</v>
      </c>
      <c r="D1808" s="659" t="s">
        <v>64942</v>
      </c>
    </row>
    <row r="1809" spans="1:4" ht="13.5" hidden="1">
      <c r="A1809" s="658" t="s">
        <v>5319</v>
      </c>
      <c r="B1809" s="658" t="s">
        <v>64943</v>
      </c>
      <c r="C1809" s="658" t="s">
        <v>14</v>
      </c>
      <c r="D1809" s="659" t="s">
        <v>64944</v>
      </c>
    </row>
    <row r="1810" spans="1:4" ht="13.5" hidden="1">
      <c r="A1810" s="658" t="s">
        <v>5322</v>
      </c>
      <c r="B1810" s="658" t="s">
        <v>5323</v>
      </c>
      <c r="C1810" s="658" t="s">
        <v>285</v>
      </c>
      <c r="D1810" s="659" t="s">
        <v>64911</v>
      </c>
    </row>
    <row r="1811" spans="1:4" ht="13.5" hidden="1">
      <c r="A1811" s="658" t="s">
        <v>5324</v>
      </c>
      <c r="B1811" s="658" t="s">
        <v>64945</v>
      </c>
      <c r="C1811" s="658" t="s">
        <v>14</v>
      </c>
      <c r="D1811" s="659" t="s">
        <v>64946</v>
      </c>
    </row>
    <row r="1812" spans="1:4" ht="13.5" hidden="1">
      <c r="A1812" s="658" t="s">
        <v>5327</v>
      </c>
      <c r="B1812" s="658" t="s">
        <v>5328</v>
      </c>
      <c r="C1812" s="658" t="s">
        <v>285</v>
      </c>
      <c r="D1812" s="659" t="s">
        <v>64914</v>
      </c>
    </row>
    <row r="1813" spans="1:4" ht="13.5" hidden="1">
      <c r="A1813" s="658" t="s">
        <v>5329</v>
      </c>
      <c r="B1813" s="658" t="s">
        <v>64947</v>
      </c>
      <c r="C1813" s="658" t="s">
        <v>14</v>
      </c>
      <c r="D1813" s="659" t="s">
        <v>64948</v>
      </c>
    </row>
    <row r="1814" spans="1:4" ht="13.5" hidden="1">
      <c r="A1814" s="658" t="s">
        <v>5332</v>
      </c>
      <c r="B1814" s="658" t="s">
        <v>5333</v>
      </c>
      <c r="C1814" s="658" t="s">
        <v>285</v>
      </c>
      <c r="D1814" s="659" t="s">
        <v>64949</v>
      </c>
    </row>
    <row r="1815" spans="1:4" ht="13.5" hidden="1">
      <c r="A1815" s="658" t="s">
        <v>5335</v>
      </c>
      <c r="B1815" s="658" t="s">
        <v>5336</v>
      </c>
      <c r="C1815" s="658" t="s">
        <v>14</v>
      </c>
      <c r="D1815" s="659" t="s">
        <v>64950</v>
      </c>
    </row>
    <row r="1816" spans="1:4" ht="13.5" hidden="1">
      <c r="A1816" s="658" t="s">
        <v>5338</v>
      </c>
      <c r="B1816" s="658" t="s">
        <v>5339</v>
      </c>
      <c r="C1816" s="658" t="s">
        <v>14</v>
      </c>
      <c r="D1816" s="659" t="s">
        <v>64951</v>
      </c>
    </row>
    <row r="1817" spans="1:4" ht="13.5" hidden="1">
      <c r="A1817" s="658" t="s">
        <v>5341</v>
      </c>
      <c r="B1817" s="658" t="s">
        <v>64952</v>
      </c>
      <c r="C1817" s="658" t="s">
        <v>14</v>
      </c>
      <c r="D1817" s="659" t="s">
        <v>64953</v>
      </c>
    </row>
    <row r="1818" spans="1:4" ht="13.5" hidden="1">
      <c r="A1818" s="658" t="s">
        <v>5344</v>
      </c>
      <c r="B1818" s="658" t="s">
        <v>64954</v>
      </c>
      <c r="C1818" s="658" t="s">
        <v>14</v>
      </c>
      <c r="D1818" s="659" t="s">
        <v>64955</v>
      </c>
    </row>
    <row r="1819" spans="1:4" ht="13.5" hidden="1">
      <c r="A1819" s="658" t="s">
        <v>5347</v>
      </c>
      <c r="B1819" s="658" t="s">
        <v>64956</v>
      </c>
      <c r="C1819" s="658" t="s">
        <v>14</v>
      </c>
      <c r="D1819" s="659" t="s">
        <v>64957</v>
      </c>
    </row>
    <row r="1820" spans="1:4" ht="13.5" hidden="1">
      <c r="A1820" s="658" t="s">
        <v>5350</v>
      </c>
      <c r="B1820" s="658" t="s">
        <v>64958</v>
      </c>
      <c r="C1820" s="658" t="s">
        <v>14</v>
      </c>
      <c r="D1820" s="659" t="s">
        <v>64959</v>
      </c>
    </row>
    <row r="1821" spans="1:4" ht="13.5" hidden="1">
      <c r="A1821" s="658" t="s">
        <v>5353</v>
      </c>
      <c r="B1821" s="658" t="s">
        <v>64960</v>
      </c>
      <c r="C1821" s="658" t="s">
        <v>14</v>
      </c>
      <c r="D1821" s="659" t="s">
        <v>64961</v>
      </c>
    </row>
    <row r="1822" spans="1:4" ht="13.5" hidden="1">
      <c r="A1822" s="658" t="s">
        <v>5356</v>
      </c>
      <c r="B1822" s="658" t="s">
        <v>64962</v>
      </c>
      <c r="C1822" s="658" t="s">
        <v>14</v>
      </c>
      <c r="D1822" s="659" t="s">
        <v>64963</v>
      </c>
    </row>
    <row r="1823" spans="1:4" ht="13.5" hidden="1">
      <c r="A1823" s="658" t="s">
        <v>5359</v>
      </c>
      <c r="B1823" s="658" t="s">
        <v>64964</v>
      </c>
      <c r="C1823" s="658" t="s">
        <v>14</v>
      </c>
      <c r="D1823" s="659" t="s">
        <v>64965</v>
      </c>
    </row>
    <row r="1824" spans="1:4" ht="13.5" hidden="1">
      <c r="A1824" s="658" t="s">
        <v>5362</v>
      </c>
      <c r="B1824" s="658" t="s">
        <v>64966</v>
      </c>
      <c r="C1824" s="658" t="s">
        <v>14</v>
      </c>
      <c r="D1824" s="659" t="s">
        <v>64967</v>
      </c>
    </row>
    <row r="1825" spans="1:4" ht="13.5" hidden="1">
      <c r="A1825" s="658" t="s">
        <v>5365</v>
      </c>
      <c r="B1825" s="658" t="s">
        <v>64968</v>
      </c>
      <c r="C1825" s="658" t="s">
        <v>285</v>
      </c>
      <c r="D1825" s="659" t="s">
        <v>64969</v>
      </c>
    </row>
    <row r="1826" spans="1:4" ht="13.5" hidden="1">
      <c r="A1826" s="658" t="s">
        <v>5368</v>
      </c>
      <c r="B1826" s="658" t="s">
        <v>64970</v>
      </c>
      <c r="C1826" s="658" t="s">
        <v>285</v>
      </c>
      <c r="D1826" s="659" t="s">
        <v>15123</v>
      </c>
    </row>
    <row r="1827" spans="1:4" ht="13.5" hidden="1">
      <c r="A1827" s="658" t="s">
        <v>5371</v>
      </c>
      <c r="B1827" s="658" t="s">
        <v>64971</v>
      </c>
      <c r="C1827" s="658" t="s">
        <v>285</v>
      </c>
      <c r="D1827" s="659" t="s">
        <v>8381</v>
      </c>
    </row>
    <row r="1828" spans="1:4" ht="13.5" hidden="1">
      <c r="A1828" s="658" t="s">
        <v>5374</v>
      </c>
      <c r="B1828" s="658" t="s">
        <v>64972</v>
      </c>
      <c r="C1828" s="658" t="s">
        <v>285</v>
      </c>
      <c r="D1828" s="659" t="s">
        <v>64973</v>
      </c>
    </row>
    <row r="1829" spans="1:4" ht="13.5" hidden="1">
      <c r="A1829" s="658" t="s">
        <v>5377</v>
      </c>
      <c r="B1829" s="658" t="s">
        <v>64974</v>
      </c>
      <c r="C1829" s="658" t="s">
        <v>285</v>
      </c>
      <c r="D1829" s="659" t="s">
        <v>64975</v>
      </c>
    </row>
    <row r="1830" spans="1:4" ht="13.5" hidden="1">
      <c r="A1830" s="658" t="s">
        <v>5380</v>
      </c>
      <c r="B1830" s="658" t="s">
        <v>64976</v>
      </c>
      <c r="C1830" s="658" t="s">
        <v>285</v>
      </c>
      <c r="D1830" s="659" t="s">
        <v>64977</v>
      </c>
    </row>
    <row r="1831" spans="1:4" ht="13.5" hidden="1">
      <c r="A1831" s="658" t="s">
        <v>5383</v>
      </c>
      <c r="B1831" s="658" t="s">
        <v>64978</v>
      </c>
      <c r="C1831" s="658" t="s">
        <v>285</v>
      </c>
      <c r="D1831" s="659" t="s">
        <v>64979</v>
      </c>
    </row>
    <row r="1832" spans="1:4" ht="13.5" hidden="1">
      <c r="A1832" s="658" t="s">
        <v>5386</v>
      </c>
      <c r="B1832" s="658" t="s">
        <v>64980</v>
      </c>
      <c r="C1832" s="658" t="s">
        <v>285</v>
      </c>
      <c r="D1832" s="659" t="s">
        <v>64981</v>
      </c>
    </row>
    <row r="1833" spans="1:4" ht="13.5" hidden="1">
      <c r="A1833" s="658" t="s">
        <v>5389</v>
      </c>
      <c r="B1833" s="658" t="s">
        <v>64982</v>
      </c>
      <c r="C1833" s="658" t="s">
        <v>285</v>
      </c>
      <c r="D1833" s="659" t="s">
        <v>7928</v>
      </c>
    </row>
    <row r="1834" spans="1:4" ht="13.5" hidden="1">
      <c r="A1834" s="658" t="s">
        <v>5392</v>
      </c>
      <c r="B1834" s="658" t="s">
        <v>64983</v>
      </c>
      <c r="C1834" s="658" t="s">
        <v>285</v>
      </c>
      <c r="D1834" s="659" t="s">
        <v>64984</v>
      </c>
    </row>
    <row r="1835" spans="1:4" ht="13.5" hidden="1">
      <c r="A1835" s="658" t="s">
        <v>5395</v>
      </c>
      <c r="B1835" s="658" t="s">
        <v>64985</v>
      </c>
      <c r="C1835" s="658" t="s">
        <v>285</v>
      </c>
      <c r="D1835" s="659" t="s">
        <v>64986</v>
      </c>
    </row>
    <row r="1836" spans="1:4" ht="13.5" hidden="1">
      <c r="A1836" s="658" t="s">
        <v>5398</v>
      </c>
      <c r="B1836" s="658" t="s">
        <v>64987</v>
      </c>
      <c r="C1836" s="658" t="s">
        <v>285</v>
      </c>
      <c r="D1836" s="659" t="s">
        <v>64988</v>
      </c>
    </row>
    <row r="1837" spans="1:4" ht="13.5" hidden="1">
      <c r="A1837" s="658" t="s">
        <v>5401</v>
      </c>
      <c r="B1837" s="658" t="s">
        <v>64989</v>
      </c>
      <c r="C1837" s="658" t="s">
        <v>285</v>
      </c>
      <c r="D1837" s="659" t="s">
        <v>64990</v>
      </c>
    </row>
    <row r="1838" spans="1:4" ht="13.5" hidden="1">
      <c r="A1838" s="658" t="s">
        <v>5404</v>
      </c>
      <c r="B1838" s="658" t="s">
        <v>64991</v>
      </c>
      <c r="C1838" s="658" t="s">
        <v>285</v>
      </c>
      <c r="D1838" s="659" t="s">
        <v>64992</v>
      </c>
    </row>
    <row r="1839" spans="1:4" ht="13.5" hidden="1">
      <c r="A1839" s="658" t="s">
        <v>5407</v>
      </c>
      <c r="B1839" s="658" t="s">
        <v>64993</v>
      </c>
      <c r="C1839" s="658" t="s">
        <v>285</v>
      </c>
      <c r="D1839" s="659" t="s">
        <v>64994</v>
      </c>
    </row>
    <row r="1840" spans="1:4" ht="13.5" hidden="1">
      <c r="A1840" s="658" t="s">
        <v>5410</v>
      </c>
      <c r="B1840" s="658" t="s">
        <v>64995</v>
      </c>
      <c r="C1840" s="658" t="s">
        <v>285</v>
      </c>
      <c r="D1840" s="659" t="s">
        <v>64996</v>
      </c>
    </row>
    <row r="1841" spans="1:4" ht="13.5" hidden="1">
      <c r="A1841" s="658" t="s">
        <v>5413</v>
      </c>
      <c r="B1841" s="658" t="s">
        <v>64997</v>
      </c>
      <c r="C1841" s="658" t="s">
        <v>285</v>
      </c>
      <c r="D1841" s="659" t="s">
        <v>64998</v>
      </c>
    </row>
    <row r="1842" spans="1:4" ht="13.5" hidden="1">
      <c r="A1842" s="658" t="s">
        <v>5416</v>
      </c>
      <c r="B1842" s="658" t="s">
        <v>64999</v>
      </c>
      <c r="C1842" s="658" t="s">
        <v>285</v>
      </c>
      <c r="D1842" s="659" t="s">
        <v>65000</v>
      </c>
    </row>
    <row r="1843" spans="1:4" ht="13.5" hidden="1">
      <c r="A1843" s="658" t="s">
        <v>5419</v>
      </c>
      <c r="B1843" s="658" t="s">
        <v>65001</v>
      </c>
      <c r="C1843" s="658" t="s">
        <v>285</v>
      </c>
      <c r="D1843" s="659" t="s">
        <v>63590</v>
      </c>
    </row>
    <row r="1844" spans="1:4" ht="13.5" hidden="1">
      <c r="A1844" s="658" t="s">
        <v>5422</v>
      </c>
      <c r="B1844" s="658" t="s">
        <v>65002</v>
      </c>
      <c r="C1844" s="658" t="s">
        <v>285</v>
      </c>
      <c r="D1844" s="659" t="s">
        <v>65003</v>
      </c>
    </row>
    <row r="1845" spans="1:4" ht="13.5" hidden="1">
      <c r="A1845" s="658" t="s">
        <v>5425</v>
      </c>
      <c r="B1845" s="658" t="s">
        <v>65004</v>
      </c>
      <c r="C1845" s="658" t="s">
        <v>285</v>
      </c>
      <c r="D1845" s="659" t="s">
        <v>65005</v>
      </c>
    </row>
    <row r="1846" spans="1:4" ht="13.5" hidden="1">
      <c r="A1846" s="658" t="s">
        <v>5428</v>
      </c>
      <c r="B1846" s="658" t="s">
        <v>65006</v>
      </c>
      <c r="C1846" s="658" t="s">
        <v>285</v>
      </c>
      <c r="D1846" s="659" t="s">
        <v>64183</v>
      </c>
    </row>
    <row r="1847" spans="1:4" ht="13.5" hidden="1">
      <c r="A1847" s="658" t="s">
        <v>5431</v>
      </c>
      <c r="B1847" s="658" t="s">
        <v>65007</v>
      </c>
      <c r="C1847" s="658" t="s">
        <v>285</v>
      </c>
      <c r="D1847" s="659" t="s">
        <v>65008</v>
      </c>
    </row>
    <row r="1848" spans="1:4" ht="13.5" hidden="1">
      <c r="A1848" s="658" t="s">
        <v>5434</v>
      </c>
      <c r="B1848" s="658" t="s">
        <v>65009</v>
      </c>
      <c r="C1848" s="658" t="s">
        <v>285</v>
      </c>
      <c r="D1848" s="659" t="s">
        <v>63820</v>
      </c>
    </row>
    <row r="1849" spans="1:4" ht="13.5" hidden="1">
      <c r="A1849" s="658" t="s">
        <v>5437</v>
      </c>
      <c r="B1849" s="658" t="s">
        <v>65010</v>
      </c>
      <c r="C1849" s="658" t="s">
        <v>285</v>
      </c>
      <c r="D1849" s="659" t="s">
        <v>4201</v>
      </c>
    </row>
    <row r="1850" spans="1:4" ht="13.5" hidden="1">
      <c r="A1850" s="658" t="s">
        <v>5440</v>
      </c>
      <c r="B1850" s="658" t="s">
        <v>65011</v>
      </c>
      <c r="C1850" s="658" t="s">
        <v>285</v>
      </c>
      <c r="D1850" s="659" t="s">
        <v>65012</v>
      </c>
    </row>
    <row r="1851" spans="1:4" ht="13.5" hidden="1">
      <c r="A1851" s="658" t="s">
        <v>5443</v>
      </c>
      <c r="B1851" s="658" t="s">
        <v>65013</v>
      </c>
      <c r="C1851" s="658" t="s">
        <v>285</v>
      </c>
      <c r="D1851" s="659" t="s">
        <v>65014</v>
      </c>
    </row>
    <row r="1852" spans="1:4" ht="13.5" hidden="1">
      <c r="A1852" s="658" t="s">
        <v>5446</v>
      </c>
      <c r="B1852" s="658" t="s">
        <v>65015</v>
      </c>
      <c r="C1852" s="658" t="s">
        <v>285</v>
      </c>
      <c r="D1852" s="659" t="s">
        <v>10515</v>
      </c>
    </row>
    <row r="1853" spans="1:4" ht="13.5" hidden="1">
      <c r="A1853" s="658" t="s">
        <v>5449</v>
      </c>
      <c r="B1853" s="658" t="s">
        <v>65016</v>
      </c>
      <c r="C1853" s="658" t="s">
        <v>285</v>
      </c>
      <c r="D1853" s="659" t="s">
        <v>65017</v>
      </c>
    </row>
    <row r="1854" spans="1:4" ht="13.5" hidden="1">
      <c r="A1854" s="658" t="s">
        <v>5451</v>
      </c>
      <c r="B1854" s="658" t="s">
        <v>65018</v>
      </c>
      <c r="C1854" s="658" t="s">
        <v>285</v>
      </c>
      <c r="D1854" s="659" t="s">
        <v>336</v>
      </c>
    </row>
    <row r="1855" spans="1:4" ht="13.5" hidden="1">
      <c r="A1855" s="658" t="s">
        <v>5454</v>
      </c>
      <c r="B1855" s="658" t="s">
        <v>65019</v>
      </c>
      <c r="C1855" s="658" t="s">
        <v>285</v>
      </c>
      <c r="D1855" s="659" t="s">
        <v>65020</v>
      </c>
    </row>
    <row r="1856" spans="1:4" ht="13.5" hidden="1">
      <c r="A1856" s="658" t="s">
        <v>5457</v>
      </c>
      <c r="B1856" s="658" t="s">
        <v>65021</v>
      </c>
      <c r="C1856" s="658" t="s">
        <v>285</v>
      </c>
      <c r="D1856" s="659" t="s">
        <v>18915</v>
      </c>
    </row>
    <row r="1857" spans="1:4" ht="13.5" hidden="1">
      <c r="A1857" s="658" t="s">
        <v>65022</v>
      </c>
      <c r="B1857" s="658" t="s">
        <v>65023</v>
      </c>
      <c r="C1857" s="658" t="s">
        <v>285</v>
      </c>
      <c r="D1857" s="659" t="s">
        <v>65024</v>
      </c>
    </row>
    <row r="1858" spans="1:4" ht="13.5" hidden="1">
      <c r="A1858" s="658" t="s">
        <v>65025</v>
      </c>
      <c r="B1858" s="658" t="s">
        <v>65026</v>
      </c>
      <c r="C1858" s="658" t="s">
        <v>285</v>
      </c>
      <c r="D1858" s="659" t="s">
        <v>65027</v>
      </c>
    </row>
    <row r="1859" spans="1:4" ht="13.5" hidden="1">
      <c r="A1859" s="658" t="s">
        <v>65028</v>
      </c>
      <c r="B1859" s="658" t="s">
        <v>65029</v>
      </c>
      <c r="C1859" s="658" t="s">
        <v>285</v>
      </c>
      <c r="D1859" s="659" t="s">
        <v>65030</v>
      </c>
    </row>
    <row r="1860" spans="1:4" ht="13.5" hidden="1">
      <c r="A1860" s="658" t="s">
        <v>65031</v>
      </c>
      <c r="B1860" s="658" t="s">
        <v>65032</v>
      </c>
      <c r="C1860" s="658" t="s">
        <v>285</v>
      </c>
      <c r="D1860" s="659" t="s">
        <v>65033</v>
      </c>
    </row>
    <row r="1861" spans="1:4" ht="13.5" hidden="1">
      <c r="A1861" s="658" t="s">
        <v>65034</v>
      </c>
      <c r="B1861" s="658" t="s">
        <v>65035</v>
      </c>
      <c r="C1861" s="658" t="s">
        <v>27</v>
      </c>
      <c r="D1861" s="659" t="s">
        <v>315</v>
      </c>
    </row>
    <row r="1862" spans="1:4" ht="13.5" hidden="1">
      <c r="A1862" s="658" t="s">
        <v>5460</v>
      </c>
      <c r="B1862" s="658" t="s">
        <v>5461</v>
      </c>
      <c r="C1862" s="658" t="s">
        <v>27</v>
      </c>
      <c r="D1862" s="659" t="s">
        <v>65036</v>
      </c>
    </row>
    <row r="1863" spans="1:4" ht="13.5" hidden="1">
      <c r="A1863" s="658" t="s">
        <v>5463</v>
      </c>
      <c r="B1863" s="658" t="s">
        <v>5464</v>
      </c>
      <c r="C1863" s="658" t="s">
        <v>4323</v>
      </c>
      <c r="D1863" s="659" t="s">
        <v>65037</v>
      </c>
    </row>
    <row r="1864" spans="1:4" ht="13.5" hidden="1">
      <c r="A1864" s="658" t="s">
        <v>5466</v>
      </c>
      <c r="B1864" s="658" t="s">
        <v>5467</v>
      </c>
      <c r="C1864" s="658" t="s">
        <v>4323</v>
      </c>
      <c r="D1864" s="659" t="s">
        <v>13303</v>
      </c>
    </row>
    <row r="1865" spans="1:4" ht="13.5" hidden="1">
      <c r="A1865" s="658" t="s">
        <v>5469</v>
      </c>
      <c r="B1865" s="658" t="s">
        <v>5470</v>
      </c>
      <c r="C1865" s="658" t="s">
        <v>4323</v>
      </c>
      <c r="D1865" s="659" t="s">
        <v>8105</v>
      </c>
    </row>
    <row r="1866" spans="1:4" ht="13.5" hidden="1">
      <c r="A1866" s="658" t="s">
        <v>5471</v>
      </c>
      <c r="B1866" s="658" t="s">
        <v>5472</v>
      </c>
      <c r="C1866" s="658" t="s">
        <v>4323</v>
      </c>
      <c r="D1866" s="659" t="s">
        <v>64106</v>
      </c>
    </row>
    <row r="1867" spans="1:4" ht="13.5" hidden="1">
      <c r="A1867" s="658" t="s">
        <v>5474</v>
      </c>
      <c r="B1867" s="658" t="s">
        <v>5475</v>
      </c>
      <c r="C1867" s="658" t="s">
        <v>4323</v>
      </c>
      <c r="D1867" s="659" t="s">
        <v>13274</v>
      </c>
    </row>
    <row r="1868" spans="1:4" ht="13.5" hidden="1">
      <c r="A1868" s="658" t="s">
        <v>5477</v>
      </c>
      <c r="B1868" s="658" t="s">
        <v>5478</v>
      </c>
      <c r="C1868" s="658" t="s">
        <v>4323</v>
      </c>
      <c r="D1868" s="659" t="s">
        <v>10967</v>
      </c>
    </row>
    <row r="1869" spans="1:4" ht="13.5" hidden="1">
      <c r="A1869" s="658" t="s">
        <v>5480</v>
      </c>
      <c r="B1869" s="658" t="s">
        <v>5481</v>
      </c>
      <c r="C1869" s="658" t="s">
        <v>4323</v>
      </c>
      <c r="D1869" s="659" t="s">
        <v>65038</v>
      </c>
    </row>
    <row r="1870" spans="1:4" ht="13.5" hidden="1">
      <c r="A1870" s="658" t="s">
        <v>5483</v>
      </c>
      <c r="B1870" s="658" t="s">
        <v>5484</v>
      </c>
      <c r="C1870" s="658" t="s">
        <v>4323</v>
      </c>
      <c r="D1870" s="659" t="s">
        <v>65039</v>
      </c>
    </row>
    <row r="1871" spans="1:4" ht="13.5" hidden="1">
      <c r="A1871" s="658" t="s">
        <v>5486</v>
      </c>
      <c r="B1871" s="658" t="s">
        <v>5487</v>
      </c>
      <c r="C1871" s="658" t="s">
        <v>4524</v>
      </c>
      <c r="D1871" s="659" t="s">
        <v>65040</v>
      </c>
    </row>
    <row r="1872" spans="1:4" ht="13.5" hidden="1">
      <c r="A1872" s="658" t="s">
        <v>5489</v>
      </c>
      <c r="B1872" s="658" t="s">
        <v>5490</v>
      </c>
      <c r="C1872" s="658" t="s">
        <v>14</v>
      </c>
      <c r="D1872" s="659" t="s">
        <v>65041</v>
      </c>
    </row>
    <row r="1873" spans="1:4" ht="13.5" hidden="1">
      <c r="A1873" s="658" t="s">
        <v>5492</v>
      </c>
      <c r="B1873" s="658" t="s">
        <v>5493</v>
      </c>
      <c r="C1873" s="658" t="s">
        <v>14</v>
      </c>
      <c r="D1873" s="659" t="s">
        <v>65042</v>
      </c>
    </row>
    <row r="1874" spans="1:4" ht="13.5" hidden="1">
      <c r="A1874" s="658" t="s">
        <v>5495</v>
      </c>
      <c r="B1874" s="658" t="s">
        <v>5496</v>
      </c>
      <c r="C1874" s="658" t="s">
        <v>14</v>
      </c>
      <c r="D1874" s="659" t="s">
        <v>65043</v>
      </c>
    </row>
    <row r="1875" spans="1:4" ht="13.5" hidden="1">
      <c r="A1875" s="658" t="s">
        <v>5498</v>
      </c>
      <c r="B1875" s="658" t="s">
        <v>5499</v>
      </c>
      <c r="C1875" s="658" t="s">
        <v>14</v>
      </c>
      <c r="D1875" s="659" t="s">
        <v>65044</v>
      </c>
    </row>
    <row r="1876" spans="1:4" ht="13.5" hidden="1">
      <c r="A1876" s="658" t="s">
        <v>5501</v>
      </c>
      <c r="B1876" s="658" t="s">
        <v>5502</v>
      </c>
      <c r="C1876" s="658" t="s">
        <v>14</v>
      </c>
      <c r="D1876" s="659" t="s">
        <v>65045</v>
      </c>
    </row>
    <row r="1877" spans="1:4" ht="13.5" hidden="1">
      <c r="A1877" s="658" t="s">
        <v>5504</v>
      </c>
      <c r="B1877" s="658" t="s">
        <v>5505</v>
      </c>
      <c r="C1877" s="658" t="s">
        <v>14</v>
      </c>
      <c r="D1877" s="659" t="s">
        <v>65046</v>
      </c>
    </row>
    <row r="1878" spans="1:4" ht="13.5" hidden="1">
      <c r="A1878" s="658" t="s">
        <v>5507</v>
      </c>
      <c r="B1878" s="658" t="s">
        <v>5508</v>
      </c>
      <c r="C1878" s="658" t="s">
        <v>14</v>
      </c>
      <c r="D1878" s="659" t="s">
        <v>65047</v>
      </c>
    </row>
    <row r="1879" spans="1:4" ht="13.5" hidden="1">
      <c r="A1879" s="658" t="s">
        <v>5510</v>
      </c>
      <c r="B1879" s="658" t="s">
        <v>5511</v>
      </c>
      <c r="C1879" s="658" t="s">
        <v>14</v>
      </c>
      <c r="D1879" s="659" t="s">
        <v>65048</v>
      </c>
    </row>
    <row r="1880" spans="1:4" ht="13.5" hidden="1">
      <c r="A1880" s="658" t="s">
        <v>5513</v>
      </c>
      <c r="B1880" s="658" t="s">
        <v>5514</v>
      </c>
      <c r="C1880" s="658" t="s">
        <v>14</v>
      </c>
      <c r="D1880" s="659" t="s">
        <v>65049</v>
      </c>
    </row>
    <row r="1881" spans="1:4" ht="13.5" hidden="1">
      <c r="A1881" s="658" t="s">
        <v>5516</v>
      </c>
      <c r="B1881" s="658" t="s">
        <v>5517</v>
      </c>
      <c r="C1881" s="658" t="s">
        <v>14</v>
      </c>
      <c r="D1881" s="659" t="s">
        <v>65050</v>
      </c>
    </row>
    <row r="1882" spans="1:4" ht="13.5" hidden="1">
      <c r="A1882" s="658" t="s">
        <v>5519</v>
      </c>
      <c r="B1882" s="658" t="s">
        <v>5520</v>
      </c>
      <c r="C1882" s="658" t="s">
        <v>14</v>
      </c>
      <c r="D1882" s="659" t="s">
        <v>65051</v>
      </c>
    </row>
    <row r="1883" spans="1:4" ht="13.5" hidden="1">
      <c r="A1883" s="658" t="s">
        <v>5522</v>
      </c>
      <c r="B1883" s="658" t="s">
        <v>5523</v>
      </c>
      <c r="C1883" s="658" t="s">
        <v>14</v>
      </c>
      <c r="D1883" s="659" t="s">
        <v>65052</v>
      </c>
    </row>
    <row r="1884" spans="1:4" ht="13.5" hidden="1">
      <c r="A1884" s="658" t="s">
        <v>5525</v>
      </c>
      <c r="B1884" s="658" t="s">
        <v>5526</v>
      </c>
      <c r="C1884" s="658" t="s">
        <v>14</v>
      </c>
      <c r="D1884" s="659" t="s">
        <v>65053</v>
      </c>
    </row>
    <row r="1885" spans="1:4" ht="13.5" hidden="1">
      <c r="A1885" s="658" t="s">
        <v>5528</v>
      </c>
      <c r="B1885" s="658" t="s">
        <v>5529</v>
      </c>
      <c r="C1885" s="658" t="s">
        <v>14</v>
      </c>
      <c r="D1885" s="659" t="s">
        <v>65054</v>
      </c>
    </row>
    <row r="1886" spans="1:4" ht="13.5" hidden="1">
      <c r="A1886" s="658" t="s">
        <v>5531</v>
      </c>
      <c r="B1886" s="658" t="s">
        <v>5532</v>
      </c>
      <c r="C1886" s="658" t="s">
        <v>14</v>
      </c>
      <c r="D1886" s="659" t="s">
        <v>65055</v>
      </c>
    </row>
    <row r="1887" spans="1:4" ht="13.5" hidden="1">
      <c r="A1887" s="658" t="s">
        <v>5534</v>
      </c>
      <c r="B1887" s="658" t="s">
        <v>5535</v>
      </c>
      <c r="C1887" s="658" t="s">
        <v>14</v>
      </c>
      <c r="D1887" s="659" t="s">
        <v>65056</v>
      </c>
    </row>
    <row r="1888" spans="1:4" ht="13.5" hidden="1">
      <c r="A1888" s="658" t="s">
        <v>5537</v>
      </c>
      <c r="B1888" s="658" t="s">
        <v>5538</v>
      </c>
      <c r="C1888" s="658" t="s">
        <v>14</v>
      </c>
      <c r="D1888" s="659" t="s">
        <v>65057</v>
      </c>
    </row>
    <row r="1889" spans="1:4" ht="13.5" hidden="1">
      <c r="A1889" s="658" t="s">
        <v>5540</v>
      </c>
      <c r="B1889" s="658" t="s">
        <v>5541</v>
      </c>
      <c r="C1889" s="658" t="s">
        <v>14</v>
      </c>
      <c r="D1889" s="659" t="s">
        <v>65058</v>
      </c>
    </row>
    <row r="1890" spans="1:4" ht="13.5" hidden="1">
      <c r="A1890" s="658" t="s">
        <v>5543</v>
      </c>
      <c r="B1890" s="658" t="s">
        <v>5544</v>
      </c>
      <c r="C1890" s="658" t="s">
        <v>14</v>
      </c>
      <c r="D1890" s="659" t="s">
        <v>65059</v>
      </c>
    </row>
    <row r="1891" spans="1:4" ht="13.5" hidden="1">
      <c r="A1891" s="658" t="s">
        <v>5546</v>
      </c>
      <c r="B1891" s="658" t="s">
        <v>5547</v>
      </c>
      <c r="C1891" s="658" t="s">
        <v>14</v>
      </c>
      <c r="D1891" s="659" t="s">
        <v>65060</v>
      </c>
    </row>
    <row r="1892" spans="1:4" ht="13.5" hidden="1">
      <c r="A1892" s="658" t="s">
        <v>5549</v>
      </c>
      <c r="B1892" s="658" t="s">
        <v>5550</v>
      </c>
      <c r="C1892" s="658" t="s">
        <v>14</v>
      </c>
      <c r="D1892" s="659" t="s">
        <v>65061</v>
      </c>
    </row>
    <row r="1893" spans="1:4" ht="13.5" hidden="1">
      <c r="A1893" s="658" t="s">
        <v>5552</v>
      </c>
      <c r="B1893" s="658" t="s">
        <v>5553</v>
      </c>
      <c r="C1893" s="658" t="s">
        <v>14</v>
      </c>
      <c r="D1893" s="659" t="s">
        <v>65062</v>
      </c>
    </row>
    <row r="1894" spans="1:4" ht="13.5" hidden="1">
      <c r="A1894" s="658" t="s">
        <v>5555</v>
      </c>
      <c r="B1894" s="658" t="s">
        <v>5556</v>
      </c>
      <c r="C1894" s="658" t="s">
        <v>14</v>
      </c>
      <c r="D1894" s="659" t="s">
        <v>65063</v>
      </c>
    </row>
    <row r="1895" spans="1:4" ht="13.5" hidden="1">
      <c r="A1895" s="658" t="s">
        <v>5558</v>
      </c>
      <c r="B1895" s="658" t="s">
        <v>5559</v>
      </c>
      <c r="C1895" s="658" t="s">
        <v>14</v>
      </c>
      <c r="D1895" s="659" t="s">
        <v>65064</v>
      </c>
    </row>
    <row r="1896" spans="1:4" ht="13.5" hidden="1">
      <c r="A1896" s="658" t="s">
        <v>5561</v>
      </c>
      <c r="B1896" s="658" t="s">
        <v>5562</v>
      </c>
      <c r="C1896" s="658" t="s">
        <v>14</v>
      </c>
      <c r="D1896" s="659" t="s">
        <v>65065</v>
      </c>
    </row>
    <row r="1897" spans="1:4" ht="13.5" hidden="1">
      <c r="A1897" s="658" t="s">
        <v>5564</v>
      </c>
      <c r="B1897" s="658" t="s">
        <v>5565</v>
      </c>
      <c r="C1897" s="658" t="s">
        <v>14</v>
      </c>
      <c r="D1897" s="659" t="s">
        <v>65066</v>
      </c>
    </row>
    <row r="1898" spans="1:4" ht="13.5" hidden="1">
      <c r="A1898" s="658" t="s">
        <v>5567</v>
      </c>
      <c r="B1898" s="658" t="s">
        <v>5568</v>
      </c>
      <c r="C1898" s="658" t="s">
        <v>14</v>
      </c>
      <c r="D1898" s="659" t="s">
        <v>65067</v>
      </c>
    </row>
    <row r="1899" spans="1:4" ht="13.5" hidden="1">
      <c r="A1899" s="658" t="s">
        <v>5570</v>
      </c>
      <c r="B1899" s="658" t="s">
        <v>5571</v>
      </c>
      <c r="C1899" s="658" t="s">
        <v>14</v>
      </c>
      <c r="D1899" s="659" t="s">
        <v>65068</v>
      </c>
    </row>
    <row r="1900" spans="1:4" ht="13.5" hidden="1">
      <c r="A1900" s="658" t="s">
        <v>5573</v>
      </c>
      <c r="B1900" s="658" t="s">
        <v>5574</v>
      </c>
      <c r="C1900" s="658" t="s">
        <v>14</v>
      </c>
      <c r="D1900" s="659" t="s">
        <v>65069</v>
      </c>
    </row>
    <row r="1901" spans="1:4" ht="13.5" hidden="1">
      <c r="A1901" s="658" t="s">
        <v>5576</v>
      </c>
      <c r="B1901" s="658" t="s">
        <v>5577</v>
      </c>
      <c r="C1901" s="658" t="s">
        <v>14</v>
      </c>
      <c r="D1901" s="659" t="s">
        <v>65070</v>
      </c>
    </row>
    <row r="1902" spans="1:4" ht="13.5" hidden="1">
      <c r="A1902" s="658" t="s">
        <v>5579</v>
      </c>
      <c r="B1902" s="658" t="s">
        <v>5580</v>
      </c>
      <c r="C1902" s="658" t="s">
        <v>14</v>
      </c>
      <c r="D1902" s="659" t="s">
        <v>65071</v>
      </c>
    </row>
    <row r="1903" spans="1:4" ht="13.5" hidden="1">
      <c r="A1903" s="658" t="s">
        <v>5582</v>
      </c>
      <c r="B1903" s="658" t="s">
        <v>5583</v>
      </c>
      <c r="C1903" s="658" t="s">
        <v>14</v>
      </c>
      <c r="D1903" s="659" t="s">
        <v>65072</v>
      </c>
    </row>
    <row r="1904" spans="1:4" ht="13.5" hidden="1">
      <c r="A1904" s="658" t="s">
        <v>5585</v>
      </c>
      <c r="B1904" s="658" t="s">
        <v>5586</v>
      </c>
      <c r="C1904" s="658" t="s">
        <v>14</v>
      </c>
      <c r="D1904" s="659" t="s">
        <v>65073</v>
      </c>
    </row>
    <row r="1905" spans="1:4" ht="13.5" hidden="1">
      <c r="A1905" s="658" t="s">
        <v>5588</v>
      </c>
      <c r="B1905" s="658" t="s">
        <v>5589</v>
      </c>
      <c r="C1905" s="658" t="s">
        <v>14</v>
      </c>
      <c r="D1905" s="659" t="s">
        <v>65074</v>
      </c>
    </row>
    <row r="1906" spans="1:4" ht="13.5" hidden="1">
      <c r="A1906" s="658" t="s">
        <v>5591</v>
      </c>
      <c r="B1906" s="658" t="s">
        <v>5592</v>
      </c>
      <c r="C1906" s="658" t="s">
        <v>14</v>
      </c>
      <c r="D1906" s="659" t="s">
        <v>65075</v>
      </c>
    </row>
    <row r="1907" spans="1:4" ht="13.5" hidden="1">
      <c r="A1907" s="658" t="s">
        <v>5594</v>
      </c>
      <c r="B1907" s="658" t="s">
        <v>5595</v>
      </c>
      <c r="C1907" s="658" t="s">
        <v>14</v>
      </c>
      <c r="D1907" s="659" t="s">
        <v>65076</v>
      </c>
    </row>
    <row r="1908" spans="1:4" ht="13.5" hidden="1">
      <c r="A1908" s="658" t="s">
        <v>5597</v>
      </c>
      <c r="B1908" s="658" t="s">
        <v>5598</v>
      </c>
      <c r="C1908" s="658" t="s">
        <v>14</v>
      </c>
      <c r="D1908" s="659" t="s">
        <v>65077</v>
      </c>
    </row>
    <row r="1909" spans="1:4" ht="13.5" hidden="1">
      <c r="A1909" s="658" t="s">
        <v>5600</v>
      </c>
      <c r="B1909" s="658" t="s">
        <v>5601</v>
      </c>
      <c r="C1909" s="658" t="s">
        <v>14</v>
      </c>
      <c r="D1909" s="659" t="s">
        <v>65077</v>
      </c>
    </row>
    <row r="1910" spans="1:4" ht="13.5" hidden="1">
      <c r="A1910" s="658" t="s">
        <v>5602</v>
      </c>
      <c r="B1910" s="658" t="s">
        <v>5603</v>
      </c>
      <c r="C1910" s="658" t="s">
        <v>14</v>
      </c>
      <c r="D1910" s="659" t="s">
        <v>65078</v>
      </c>
    </row>
    <row r="1911" spans="1:4" ht="13.5" hidden="1">
      <c r="A1911" s="658" t="s">
        <v>5605</v>
      </c>
      <c r="B1911" s="658" t="s">
        <v>5606</v>
      </c>
      <c r="C1911" s="658" t="s">
        <v>14</v>
      </c>
      <c r="D1911" s="659" t="s">
        <v>65078</v>
      </c>
    </row>
    <row r="1912" spans="1:4" ht="13.5" hidden="1">
      <c r="A1912" s="658" t="s">
        <v>5607</v>
      </c>
      <c r="B1912" s="658" t="s">
        <v>5608</v>
      </c>
      <c r="C1912" s="658" t="s">
        <v>14</v>
      </c>
      <c r="D1912" s="659" t="s">
        <v>65079</v>
      </c>
    </row>
    <row r="1913" spans="1:4" ht="13.5" hidden="1">
      <c r="A1913" s="658" t="s">
        <v>5610</v>
      </c>
      <c r="B1913" s="658" t="s">
        <v>5611</v>
      </c>
      <c r="C1913" s="658" t="s">
        <v>14</v>
      </c>
      <c r="D1913" s="659" t="s">
        <v>65080</v>
      </c>
    </row>
    <row r="1914" spans="1:4" ht="13.5" hidden="1">
      <c r="A1914" s="658" t="s">
        <v>5613</v>
      </c>
      <c r="B1914" s="658" t="s">
        <v>5614</v>
      </c>
      <c r="C1914" s="658" t="s">
        <v>14</v>
      </c>
      <c r="D1914" s="659" t="s">
        <v>65077</v>
      </c>
    </row>
    <row r="1915" spans="1:4" ht="13.5" hidden="1">
      <c r="A1915" s="658" t="s">
        <v>5615</v>
      </c>
      <c r="B1915" s="658" t="s">
        <v>5616</v>
      </c>
      <c r="C1915" s="658" t="s">
        <v>14</v>
      </c>
      <c r="D1915" s="659" t="s">
        <v>65081</v>
      </c>
    </row>
    <row r="1916" spans="1:4" ht="13.5" hidden="1">
      <c r="A1916" s="658" t="s">
        <v>5618</v>
      </c>
      <c r="B1916" s="658" t="s">
        <v>5619</v>
      </c>
      <c r="C1916" s="658" t="s">
        <v>14</v>
      </c>
      <c r="D1916" s="659" t="s">
        <v>65082</v>
      </c>
    </row>
    <row r="1917" spans="1:4" ht="13.5" hidden="1">
      <c r="A1917" s="658" t="s">
        <v>5621</v>
      </c>
      <c r="B1917" s="658" t="s">
        <v>5622</v>
      </c>
      <c r="C1917" s="658" t="s">
        <v>14</v>
      </c>
      <c r="D1917" s="659" t="s">
        <v>65083</v>
      </c>
    </row>
    <row r="1918" spans="1:4" ht="13.5" hidden="1">
      <c r="A1918" s="658" t="s">
        <v>5624</v>
      </c>
      <c r="B1918" s="658" t="s">
        <v>5625</v>
      </c>
      <c r="C1918" s="658" t="s">
        <v>14</v>
      </c>
      <c r="D1918" s="659" t="s">
        <v>65084</v>
      </c>
    </row>
    <row r="1919" spans="1:4" ht="13.5" hidden="1">
      <c r="A1919" s="658" t="s">
        <v>5627</v>
      </c>
      <c r="B1919" s="658" t="s">
        <v>5628</v>
      </c>
      <c r="C1919" s="658" t="s">
        <v>14</v>
      </c>
      <c r="D1919" s="659" t="s">
        <v>65085</v>
      </c>
    </row>
    <row r="1920" spans="1:4" ht="13.5" hidden="1">
      <c r="A1920" s="658" t="s">
        <v>5630</v>
      </c>
      <c r="B1920" s="658" t="s">
        <v>5631</v>
      </c>
      <c r="C1920" s="658" t="s">
        <v>14</v>
      </c>
      <c r="D1920" s="659" t="s">
        <v>65081</v>
      </c>
    </row>
    <row r="1921" spans="1:4" ht="13.5" hidden="1">
      <c r="A1921" s="658" t="s">
        <v>5632</v>
      </c>
      <c r="B1921" s="658" t="s">
        <v>5633</v>
      </c>
      <c r="C1921" s="658" t="s">
        <v>14</v>
      </c>
      <c r="D1921" s="659" t="s">
        <v>65086</v>
      </c>
    </row>
    <row r="1922" spans="1:4" ht="13.5" hidden="1">
      <c r="A1922" s="658" t="s">
        <v>5635</v>
      </c>
      <c r="B1922" s="658" t="s">
        <v>5636</v>
      </c>
      <c r="C1922" s="658" t="s">
        <v>14</v>
      </c>
      <c r="D1922" s="659" t="s">
        <v>65083</v>
      </c>
    </row>
    <row r="1923" spans="1:4" ht="13.5" hidden="1">
      <c r="A1923" s="658" t="s">
        <v>5637</v>
      </c>
      <c r="B1923" s="658" t="s">
        <v>5638</v>
      </c>
      <c r="C1923" s="658" t="s">
        <v>14</v>
      </c>
      <c r="D1923" s="659" t="s">
        <v>65087</v>
      </c>
    </row>
    <row r="1924" spans="1:4" ht="13.5" hidden="1">
      <c r="A1924" s="658" t="s">
        <v>5640</v>
      </c>
      <c r="B1924" s="658" t="s">
        <v>5641</v>
      </c>
      <c r="C1924" s="658" t="s">
        <v>14</v>
      </c>
      <c r="D1924" s="659" t="s">
        <v>65088</v>
      </c>
    </row>
    <row r="1925" spans="1:4" ht="13.5" hidden="1">
      <c r="A1925" s="658" t="s">
        <v>5643</v>
      </c>
      <c r="B1925" s="658" t="s">
        <v>5644</v>
      </c>
      <c r="C1925" s="658" t="s">
        <v>14</v>
      </c>
      <c r="D1925" s="659" t="s">
        <v>65089</v>
      </c>
    </row>
    <row r="1926" spans="1:4" ht="13.5" hidden="1">
      <c r="A1926" s="658" t="s">
        <v>5646</v>
      </c>
      <c r="B1926" s="658" t="s">
        <v>5647</v>
      </c>
      <c r="C1926" s="658" t="s">
        <v>14</v>
      </c>
      <c r="D1926" s="659" t="s">
        <v>65090</v>
      </c>
    </row>
    <row r="1927" spans="1:4" ht="13.5" hidden="1">
      <c r="A1927" s="658" t="s">
        <v>5649</v>
      </c>
      <c r="B1927" s="658" t="s">
        <v>5650</v>
      </c>
      <c r="C1927" s="658" t="s">
        <v>14</v>
      </c>
      <c r="D1927" s="659" t="s">
        <v>65091</v>
      </c>
    </row>
    <row r="1928" spans="1:4" ht="13.5" hidden="1">
      <c r="A1928" s="658" t="s">
        <v>5652</v>
      </c>
      <c r="B1928" s="658" t="s">
        <v>5653</v>
      </c>
      <c r="C1928" s="658" t="s">
        <v>14</v>
      </c>
      <c r="D1928" s="659" t="s">
        <v>65092</v>
      </c>
    </row>
    <row r="1929" spans="1:4" ht="13.5" hidden="1">
      <c r="A1929" s="658" t="s">
        <v>5655</v>
      </c>
      <c r="B1929" s="658" t="s">
        <v>5656</v>
      </c>
      <c r="C1929" s="658" t="s">
        <v>14</v>
      </c>
      <c r="D1929" s="659" t="s">
        <v>65093</v>
      </c>
    </row>
    <row r="1930" spans="1:4" ht="13.5" hidden="1">
      <c r="A1930" s="658" t="s">
        <v>5658</v>
      </c>
      <c r="B1930" s="658" t="s">
        <v>5659</v>
      </c>
      <c r="C1930" s="658" t="s">
        <v>14</v>
      </c>
      <c r="D1930" s="659" t="s">
        <v>65094</v>
      </c>
    </row>
    <row r="1931" spans="1:4" ht="13.5" hidden="1">
      <c r="A1931" s="658" t="s">
        <v>5661</v>
      </c>
      <c r="B1931" s="658" t="s">
        <v>5662</v>
      </c>
      <c r="C1931" s="658" t="s">
        <v>14</v>
      </c>
      <c r="D1931" s="659" t="s">
        <v>65095</v>
      </c>
    </row>
    <row r="1932" spans="1:4" ht="13.5" hidden="1">
      <c r="A1932" s="658" t="s">
        <v>5664</v>
      </c>
      <c r="B1932" s="658" t="s">
        <v>5665</v>
      </c>
      <c r="C1932" s="658" t="s">
        <v>14</v>
      </c>
      <c r="D1932" s="659" t="s">
        <v>65096</v>
      </c>
    </row>
    <row r="1933" spans="1:4" ht="13.5" hidden="1">
      <c r="A1933" s="658" t="s">
        <v>5667</v>
      </c>
      <c r="B1933" s="658" t="s">
        <v>5668</v>
      </c>
      <c r="C1933" s="658" t="s">
        <v>14</v>
      </c>
      <c r="D1933" s="659" t="s">
        <v>65097</v>
      </c>
    </row>
    <row r="1934" spans="1:4" ht="13.5" hidden="1">
      <c r="A1934" s="658" t="s">
        <v>5670</v>
      </c>
      <c r="B1934" s="658" t="s">
        <v>5671</v>
      </c>
      <c r="C1934" s="658" t="s">
        <v>14</v>
      </c>
      <c r="D1934" s="659" t="s">
        <v>65098</v>
      </c>
    </row>
    <row r="1935" spans="1:4" ht="13.5" hidden="1">
      <c r="A1935" s="658" t="s">
        <v>5673</v>
      </c>
      <c r="B1935" s="658" t="s">
        <v>5674</v>
      </c>
      <c r="C1935" s="658" t="s">
        <v>14</v>
      </c>
      <c r="D1935" s="659" t="s">
        <v>65099</v>
      </c>
    </row>
    <row r="1936" spans="1:4" ht="13.5" hidden="1">
      <c r="A1936" s="658" t="s">
        <v>5676</v>
      </c>
      <c r="B1936" s="658" t="s">
        <v>5677</v>
      </c>
      <c r="C1936" s="658" t="s">
        <v>14</v>
      </c>
      <c r="D1936" s="659" t="s">
        <v>65100</v>
      </c>
    </row>
    <row r="1937" spans="1:4" ht="13.5" hidden="1">
      <c r="A1937" s="658" t="s">
        <v>5679</v>
      </c>
      <c r="B1937" s="658" t="s">
        <v>5680</v>
      </c>
      <c r="C1937" s="658" t="s">
        <v>14</v>
      </c>
      <c r="D1937" s="659" t="s">
        <v>65101</v>
      </c>
    </row>
    <row r="1938" spans="1:4" ht="13.5" hidden="1">
      <c r="A1938" s="658" t="s">
        <v>5682</v>
      </c>
      <c r="B1938" s="658" t="s">
        <v>5683</v>
      </c>
      <c r="C1938" s="658" t="s">
        <v>27</v>
      </c>
      <c r="D1938" s="659" t="s">
        <v>65102</v>
      </c>
    </row>
    <row r="1939" spans="1:4" ht="13.5" hidden="1">
      <c r="A1939" s="658" t="s">
        <v>5685</v>
      </c>
      <c r="B1939" s="658" t="s">
        <v>5686</v>
      </c>
      <c r="C1939" s="658" t="s">
        <v>27</v>
      </c>
      <c r="D1939" s="659" t="s">
        <v>65103</v>
      </c>
    </row>
    <row r="1940" spans="1:4" ht="13.5" hidden="1">
      <c r="A1940" s="658" t="s">
        <v>5688</v>
      </c>
      <c r="B1940" s="658" t="s">
        <v>5689</v>
      </c>
      <c r="C1940" s="658" t="s">
        <v>27</v>
      </c>
      <c r="D1940" s="659" t="s">
        <v>20228</v>
      </c>
    </row>
    <row r="1941" spans="1:4" ht="13.5" hidden="1">
      <c r="A1941" s="658" t="s">
        <v>5690</v>
      </c>
      <c r="B1941" s="658" t="s">
        <v>5691</v>
      </c>
      <c r="C1941" s="658" t="s">
        <v>27</v>
      </c>
      <c r="D1941" s="659" t="s">
        <v>65104</v>
      </c>
    </row>
    <row r="1942" spans="1:4" ht="13.5" hidden="1">
      <c r="A1942" s="658" t="s">
        <v>5693</v>
      </c>
      <c r="B1942" s="658" t="s">
        <v>5694</v>
      </c>
      <c r="C1942" s="658" t="s">
        <v>27</v>
      </c>
      <c r="D1942" s="659" t="s">
        <v>65105</v>
      </c>
    </row>
    <row r="1943" spans="1:4" ht="13.5" hidden="1">
      <c r="A1943" s="658" t="s">
        <v>5696</v>
      </c>
      <c r="B1943" s="658" t="s">
        <v>5697</v>
      </c>
      <c r="C1943" s="658" t="s">
        <v>27</v>
      </c>
      <c r="D1943" s="659" t="s">
        <v>65106</v>
      </c>
    </row>
    <row r="1944" spans="1:4" ht="13.5" hidden="1">
      <c r="A1944" s="658" t="s">
        <v>5699</v>
      </c>
      <c r="B1944" s="658" t="s">
        <v>5700</v>
      </c>
      <c r="C1944" s="658" t="s">
        <v>27</v>
      </c>
      <c r="D1944" s="659" t="s">
        <v>65107</v>
      </c>
    </row>
    <row r="1945" spans="1:4" ht="13.5" hidden="1">
      <c r="A1945" s="658" t="s">
        <v>5702</v>
      </c>
      <c r="B1945" s="658" t="s">
        <v>5703</v>
      </c>
      <c r="C1945" s="658" t="s">
        <v>27</v>
      </c>
      <c r="D1945" s="659" t="s">
        <v>63593</v>
      </c>
    </row>
    <row r="1946" spans="1:4" ht="13.5" hidden="1">
      <c r="A1946" s="658" t="s">
        <v>5705</v>
      </c>
      <c r="B1946" s="658" t="s">
        <v>5706</v>
      </c>
      <c r="C1946" s="658" t="s">
        <v>27</v>
      </c>
      <c r="D1946" s="659" t="s">
        <v>65108</v>
      </c>
    </row>
    <row r="1947" spans="1:4" ht="13.5" hidden="1">
      <c r="A1947" s="658" t="s">
        <v>5707</v>
      </c>
      <c r="B1947" s="658" t="s">
        <v>5708</v>
      </c>
      <c r="C1947" s="658" t="s">
        <v>27</v>
      </c>
      <c r="D1947" s="659" t="s">
        <v>14797</v>
      </c>
    </row>
    <row r="1948" spans="1:4" ht="13.5" hidden="1">
      <c r="A1948" s="658" t="s">
        <v>5710</v>
      </c>
      <c r="B1948" s="658" t="s">
        <v>5711</v>
      </c>
      <c r="C1948" s="658" t="s">
        <v>27</v>
      </c>
      <c r="D1948" s="659" t="s">
        <v>7805</v>
      </c>
    </row>
    <row r="1949" spans="1:4" ht="13.5" hidden="1">
      <c r="A1949" s="658" t="s">
        <v>5713</v>
      </c>
      <c r="B1949" s="658" t="s">
        <v>5714</v>
      </c>
      <c r="C1949" s="658" t="s">
        <v>27</v>
      </c>
      <c r="D1949" s="659" t="s">
        <v>65109</v>
      </c>
    </row>
    <row r="1950" spans="1:4" ht="13.5" hidden="1">
      <c r="A1950" s="658" t="s">
        <v>5716</v>
      </c>
      <c r="B1950" s="658" t="s">
        <v>5717</v>
      </c>
      <c r="C1950" s="658" t="s">
        <v>27</v>
      </c>
      <c r="D1950" s="659" t="s">
        <v>65110</v>
      </c>
    </row>
    <row r="1951" spans="1:4" ht="13.5" hidden="1">
      <c r="A1951" s="658" t="s">
        <v>5719</v>
      </c>
      <c r="B1951" s="658" t="s">
        <v>5720</v>
      </c>
      <c r="C1951" s="658" t="s">
        <v>27</v>
      </c>
      <c r="D1951" s="659" t="s">
        <v>65111</v>
      </c>
    </row>
    <row r="1952" spans="1:4" ht="13.5" hidden="1">
      <c r="A1952" s="658" t="s">
        <v>5722</v>
      </c>
      <c r="B1952" s="658" t="s">
        <v>5723</v>
      </c>
      <c r="C1952" s="658" t="s">
        <v>27</v>
      </c>
      <c r="D1952" s="659" t="s">
        <v>65112</v>
      </c>
    </row>
    <row r="1953" spans="1:4" ht="13.5" hidden="1">
      <c r="A1953" s="658" t="s">
        <v>5725</v>
      </c>
      <c r="B1953" s="658" t="s">
        <v>5726</v>
      </c>
      <c r="C1953" s="658" t="s">
        <v>27</v>
      </c>
      <c r="D1953" s="659" t="s">
        <v>65113</v>
      </c>
    </row>
    <row r="1954" spans="1:4" ht="13.5" hidden="1">
      <c r="A1954" s="658" t="s">
        <v>5728</v>
      </c>
      <c r="B1954" s="658" t="s">
        <v>5729</v>
      </c>
      <c r="C1954" s="658" t="s">
        <v>27</v>
      </c>
      <c r="D1954" s="659" t="s">
        <v>7836</v>
      </c>
    </row>
    <row r="1955" spans="1:4" ht="13.5" hidden="1">
      <c r="A1955" s="658" t="s">
        <v>5731</v>
      </c>
      <c r="B1955" s="658" t="s">
        <v>5732</v>
      </c>
      <c r="C1955" s="658" t="s">
        <v>27</v>
      </c>
      <c r="D1955" s="659" t="s">
        <v>65114</v>
      </c>
    </row>
    <row r="1956" spans="1:4" ht="13.5" hidden="1">
      <c r="A1956" s="658" t="s">
        <v>5733</v>
      </c>
      <c r="B1956" s="658" t="s">
        <v>5734</v>
      </c>
      <c r="C1956" s="658" t="s">
        <v>27</v>
      </c>
      <c r="D1956" s="659" t="s">
        <v>65115</v>
      </c>
    </row>
    <row r="1957" spans="1:4" ht="13.5" hidden="1">
      <c r="A1957" s="658" t="s">
        <v>5736</v>
      </c>
      <c r="B1957" s="658" t="s">
        <v>5737</v>
      </c>
      <c r="C1957" s="658" t="s">
        <v>27</v>
      </c>
      <c r="D1957" s="659" t="s">
        <v>65116</v>
      </c>
    </row>
    <row r="1958" spans="1:4" ht="13.5" hidden="1">
      <c r="A1958" s="658" t="s">
        <v>5739</v>
      </c>
      <c r="B1958" s="658" t="s">
        <v>5740</v>
      </c>
      <c r="C1958" s="658" t="s">
        <v>27</v>
      </c>
      <c r="D1958" s="659" t="s">
        <v>10397</v>
      </c>
    </row>
    <row r="1959" spans="1:4" ht="13.5" hidden="1">
      <c r="A1959" s="658" t="s">
        <v>5742</v>
      </c>
      <c r="B1959" s="658" t="s">
        <v>5743</v>
      </c>
      <c r="C1959" s="658" t="s">
        <v>27</v>
      </c>
      <c r="D1959" s="659" t="s">
        <v>65117</v>
      </c>
    </row>
    <row r="1960" spans="1:4" ht="13.5" hidden="1">
      <c r="A1960" s="658" t="s">
        <v>5745</v>
      </c>
      <c r="B1960" s="658" t="s">
        <v>5746</v>
      </c>
      <c r="C1960" s="658" t="s">
        <v>27</v>
      </c>
      <c r="D1960" s="659" t="s">
        <v>65118</v>
      </c>
    </row>
    <row r="1961" spans="1:4" ht="13.5" hidden="1">
      <c r="A1961" s="658" t="s">
        <v>5748</v>
      </c>
      <c r="B1961" s="658" t="s">
        <v>5749</v>
      </c>
      <c r="C1961" s="658" t="s">
        <v>27</v>
      </c>
      <c r="D1961" s="659" t="s">
        <v>65119</v>
      </c>
    </row>
    <row r="1962" spans="1:4" ht="13.5" hidden="1">
      <c r="A1962" s="658" t="s">
        <v>5751</v>
      </c>
      <c r="B1962" s="658" t="s">
        <v>5752</v>
      </c>
      <c r="C1962" s="658" t="s">
        <v>27</v>
      </c>
      <c r="D1962" s="659" t="s">
        <v>10761</v>
      </c>
    </row>
    <row r="1963" spans="1:4" ht="13.5" hidden="1">
      <c r="A1963" s="658" t="s">
        <v>5754</v>
      </c>
      <c r="B1963" s="658" t="s">
        <v>5755</v>
      </c>
      <c r="C1963" s="658" t="s">
        <v>27</v>
      </c>
      <c r="D1963" s="659" t="s">
        <v>2118</v>
      </c>
    </row>
    <row r="1964" spans="1:4" ht="13.5" hidden="1">
      <c r="A1964" s="658" t="s">
        <v>5757</v>
      </c>
      <c r="B1964" s="658" t="s">
        <v>5758</v>
      </c>
      <c r="C1964" s="658" t="s">
        <v>27</v>
      </c>
      <c r="D1964" s="659" t="s">
        <v>17630</v>
      </c>
    </row>
    <row r="1965" spans="1:4" ht="13.5" hidden="1">
      <c r="A1965" s="658" t="s">
        <v>5760</v>
      </c>
      <c r="B1965" s="658" t="s">
        <v>5761</v>
      </c>
      <c r="C1965" s="658" t="s">
        <v>27</v>
      </c>
      <c r="D1965" s="659" t="s">
        <v>64238</v>
      </c>
    </row>
    <row r="1966" spans="1:4" ht="13.5" hidden="1">
      <c r="A1966" s="658" t="s">
        <v>5762</v>
      </c>
      <c r="B1966" s="658" t="s">
        <v>5763</v>
      </c>
      <c r="C1966" s="658" t="s">
        <v>27</v>
      </c>
      <c r="D1966" s="659" t="s">
        <v>10662</v>
      </c>
    </row>
    <row r="1967" spans="1:4" ht="13.5" hidden="1">
      <c r="A1967" s="658" t="s">
        <v>5765</v>
      </c>
      <c r="B1967" s="658" t="s">
        <v>5766</v>
      </c>
      <c r="C1967" s="658" t="s">
        <v>27</v>
      </c>
      <c r="D1967" s="659" t="s">
        <v>17040</v>
      </c>
    </row>
    <row r="1968" spans="1:4" ht="13.5" hidden="1">
      <c r="A1968" s="658" t="s">
        <v>5768</v>
      </c>
      <c r="B1968" s="658" t="s">
        <v>5769</v>
      </c>
      <c r="C1968" s="658" t="s">
        <v>14</v>
      </c>
      <c r="D1968" s="659" t="s">
        <v>65120</v>
      </c>
    </row>
    <row r="1969" spans="1:4" ht="13.5" hidden="1">
      <c r="A1969" s="658" t="s">
        <v>5771</v>
      </c>
      <c r="B1969" s="658" t="s">
        <v>5772</v>
      </c>
      <c r="C1969" s="658" t="s">
        <v>14</v>
      </c>
      <c r="D1969" s="659" t="s">
        <v>65121</v>
      </c>
    </row>
    <row r="1970" spans="1:4" ht="13.5" hidden="1">
      <c r="A1970" s="658" t="s">
        <v>5774</v>
      </c>
      <c r="B1970" s="658" t="s">
        <v>5775</v>
      </c>
      <c r="C1970" s="658" t="s">
        <v>14</v>
      </c>
      <c r="D1970" s="659" t="s">
        <v>65122</v>
      </c>
    </row>
    <row r="1971" spans="1:4" ht="13.5" hidden="1">
      <c r="A1971" s="658" t="s">
        <v>5777</v>
      </c>
      <c r="B1971" s="658" t="s">
        <v>5778</v>
      </c>
      <c r="C1971" s="658" t="s">
        <v>14</v>
      </c>
      <c r="D1971" s="659" t="s">
        <v>65123</v>
      </c>
    </row>
    <row r="1972" spans="1:4" ht="13.5" hidden="1">
      <c r="A1972" s="658" t="s">
        <v>5780</v>
      </c>
      <c r="B1972" s="658" t="s">
        <v>5781</v>
      </c>
      <c r="C1972" s="658" t="s">
        <v>14</v>
      </c>
      <c r="D1972" s="659" t="s">
        <v>65124</v>
      </c>
    </row>
    <row r="1973" spans="1:4" ht="13.5" hidden="1">
      <c r="A1973" s="658" t="s">
        <v>5783</v>
      </c>
      <c r="B1973" s="658" t="s">
        <v>5784</v>
      </c>
      <c r="C1973" s="658" t="s">
        <v>14</v>
      </c>
      <c r="D1973" s="659" t="s">
        <v>65125</v>
      </c>
    </row>
    <row r="1974" spans="1:4" ht="13.5" hidden="1">
      <c r="A1974" s="658" t="s">
        <v>5786</v>
      </c>
      <c r="B1974" s="658" t="s">
        <v>5787</v>
      </c>
      <c r="C1974" s="658" t="s">
        <v>14</v>
      </c>
      <c r="D1974" s="659" t="s">
        <v>65126</v>
      </c>
    </row>
    <row r="1975" spans="1:4" ht="13.5" hidden="1">
      <c r="A1975" s="658" t="s">
        <v>5789</v>
      </c>
      <c r="B1975" s="658" t="s">
        <v>5790</v>
      </c>
      <c r="C1975" s="658" t="s">
        <v>14</v>
      </c>
      <c r="D1975" s="659" t="s">
        <v>65127</v>
      </c>
    </row>
    <row r="1976" spans="1:4" ht="13.5" hidden="1">
      <c r="A1976" s="658" t="s">
        <v>5792</v>
      </c>
      <c r="B1976" s="658" t="s">
        <v>5793</v>
      </c>
      <c r="C1976" s="658" t="s">
        <v>14</v>
      </c>
      <c r="D1976" s="659" t="s">
        <v>65128</v>
      </c>
    </row>
    <row r="1977" spans="1:4" ht="13.5" hidden="1">
      <c r="A1977" s="658" t="s">
        <v>5795</v>
      </c>
      <c r="B1977" s="658" t="s">
        <v>5796</v>
      </c>
      <c r="C1977" s="658" t="s">
        <v>14</v>
      </c>
      <c r="D1977" s="659" t="s">
        <v>65129</v>
      </c>
    </row>
    <row r="1978" spans="1:4" ht="13.5" hidden="1">
      <c r="A1978" s="658" t="s">
        <v>5798</v>
      </c>
      <c r="B1978" s="658" t="s">
        <v>5799</v>
      </c>
      <c r="C1978" s="658" t="s">
        <v>14</v>
      </c>
      <c r="D1978" s="659" t="s">
        <v>65130</v>
      </c>
    </row>
    <row r="1979" spans="1:4" ht="13.5" hidden="1">
      <c r="A1979" s="658" t="s">
        <v>5801</v>
      </c>
      <c r="B1979" s="658" t="s">
        <v>5802</v>
      </c>
      <c r="C1979" s="658" t="s">
        <v>14</v>
      </c>
      <c r="D1979" s="659" t="s">
        <v>65131</v>
      </c>
    </row>
    <row r="1980" spans="1:4" ht="13.5" hidden="1">
      <c r="A1980" s="658" t="s">
        <v>5804</v>
      </c>
      <c r="B1980" s="658" t="s">
        <v>5805</v>
      </c>
      <c r="C1980" s="658" t="s">
        <v>14</v>
      </c>
      <c r="D1980" s="659" t="s">
        <v>65132</v>
      </c>
    </row>
    <row r="1981" spans="1:4" ht="13.5" hidden="1">
      <c r="A1981" s="658" t="s">
        <v>5807</v>
      </c>
      <c r="B1981" s="658" t="s">
        <v>5808</v>
      </c>
      <c r="C1981" s="658" t="s">
        <v>14</v>
      </c>
      <c r="D1981" s="659" t="s">
        <v>65133</v>
      </c>
    </row>
    <row r="1982" spans="1:4" ht="13.5" hidden="1">
      <c r="A1982" s="658" t="s">
        <v>5810</v>
      </c>
      <c r="B1982" s="658" t="s">
        <v>5811</v>
      </c>
      <c r="C1982" s="658" t="s">
        <v>14</v>
      </c>
      <c r="D1982" s="659" t="s">
        <v>65134</v>
      </c>
    </row>
    <row r="1983" spans="1:4" ht="13.5" hidden="1">
      <c r="A1983" s="658" t="s">
        <v>5813</v>
      </c>
      <c r="B1983" s="658" t="s">
        <v>5814</v>
      </c>
      <c r="C1983" s="658" t="s">
        <v>14</v>
      </c>
      <c r="D1983" s="659" t="s">
        <v>65135</v>
      </c>
    </row>
    <row r="1984" spans="1:4" ht="13.5" hidden="1">
      <c r="A1984" s="658" t="s">
        <v>5816</v>
      </c>
      <c r="B1984" s="658" t="s">
        <v>5817</v>
      </c>
      <c r="C1984" s="658" t="s">
        <v>14</v>
      </c>
      <c r="D1984" s="659" t="s">
        <v>65136</v>
      </c>
    </row>
    <row r="1985" spans="1:4" ht="13.5" hidden="1">
      <c r="A1985" s="658" t="s">
        <v>5819</v>
      </c>
      <c r="B1985" s="658" t="s">
        <v>5820</v>
      </c>
      <c r="C1985" s="658" t="s">
        <v>14</v>
      </c>
      <c r="D1985" s="659" t="s">
        <v>65137</v>
      </c>
    </row>
    <row r="1986" spans="1:4" ht="13.5" hidden="1">
      <c r="A1986" s="658" t="s">
        <v>5822</v>
      </c>
      <c r="B1986" s="658" t="s">
        <v>5823</v>
      </c>
      <c r="C1986" s="658" t="s">
        <v>14</v>
      </c>
      <c r="D1986" s="659" t="s">
        <v>65138</v>
      </c>
    </row>
    <row r="1987" spans="1:4" ht="13.5" hidden="1">
      <c r="A1987" s="658" t="s">
        <v>5825</v>
      </c>
      <c r="B1987" s="658" t="s">
        <v>5826</v>
      </c>
      <c r="C1987" s="658" t="s">
        <v>14</v>
      </c>
      <c r="D1987" s="659" t="s">
        <v>65139</v>
      </c>
    </row>
    <row r="1988" spans="1:4" ht="13.5" hidden="1">
      <c r="A1988" s="658" t="s">
        <v>5828</v>
      </c>
      <c r="B1988" s="658" t="s">
        <v>5829</v>
      </c>
      <c r="C1988" s="658" t="s">
        <v>14</v>
      </c>
      <c r="D1988" s="659" t="s">
        <v>65140</v>
      </c>
    </row>
    <row r="1989" spans="1:4" ht="13.5" hidden="1">
      <c r="A1989" s="658" t="s">
        <v>5831</v>
      </c>
      <c r="B1989" s="658" t="s">
        <v>5832</v>
      </c>
      <c r="C1989" s="658" t="s">
        <v>14</v>
      </c>
      <c r="D1989" s="659" t="s">
        <v>65141</v>
      </c>
    </row>
    <row r="1990" spans="1:4" ht="13.5" hidden="1">
      <c r="A1990" s="658" t="s">
        <v>5834</v>
      </c>
      <c r="B1990" s="658" t="s">
        <v>5835</v>
      </c>
      <c r="C1990" s="658" t="s">
        <v>14</v>
      </c>
      <c r="D1990" s="659" t="s">
        <v>65142</v>
      </c>
    </row>
    <row r="1991" spans="1:4" ht="13.5" hidden="1">
      <c r="A1991" s="658" t="s">
        <v>5837</v>
      </c>
      <c r="B1991" s="658" t="s">
        <v>5838</v>
      </c>
      <c r="C1991" s="658" t="s">
        <v>14</v>
      </c>
      <c r="D1991" s="659" t="s">
        <v>65143</v>
      </c>
    </row>
    <row r="1992" spans="1:4" ht="13.5" hidden="1">
      <c r="A1992" s="658" t="s">
        <v>5840</v>
      </c>
      <c r="B1992" s="658" t="s">
        <v>5841</v>
      </c>
      <c r="C1992" s="658" t="s">
        <v>14</v>
      </c>
      <c r="D1992" s="659" t="s">
        <v>65144</v>
      </c>
    </row>
    <row r="1993" spans="1:4" ht="13.5" hidden="1">
      <c r="A1993" s="658" t="s">
        <v>5843</v>
      </c>
      <c r="B1993" s="658" t="s">
        <v>5844</v>
      </c>
      <c r="C1993" s="658" t="s">
        <v>14</v>
      </c>
      <c r="D1993" s="659" t="s">
        <v>65145</v>
      </c>
    </row>
    <row r="1994" spans="1:4" ht="13.5" hidden="1">
      <c r="A1994" s="658" t="s">
        <v>5846</v>
      </c>
      <c r="B1994" s="658" t="s">
        <v>5847</v>
      </c>
      <c r="C1994" s="658" t="s">
        <v>14</v>
      </c>
      <c r="D1994" s="659" t="s">
        <v>65146</v>
      </c>
    </row>
    <row r="1995" spans="1:4" ht="13.5" hidden="1">
      <c r="A1995" s="658" t="s">
        <v>5849</v>
      </c>
      <c r="B1995" s="658" t="s">
        <v>5850</v>
      </c>
      <c r="C1995" s="658" t="s">
        <v>14</v>
      </c>
      <c r="D1995" s="659" t="s">
        <v>65147</v>
      </c>
    </row>
    <row r="1996" spans="1:4" ht="13.5" hidden="1">
      <c r="A1996" s="658" t="s">
        <v>5852</v>
      </c>
      <c r="B1996" s="658" t="s">
        <v>5853</v>
      </c>
      <c r="C1996" s="658" t="s">
        <v>14</v>
      </c>
      <c r="D1996" s="659" t="s">
        <v>65148</v>
      </c>
    </row>
    <row r="1997" spans="1:4" ht="13.5" hidden="1">
      <c r="A1997" s="658" t="s">
        <v>5855</v>
      </c>
      <c r="B1997" s="658" t="s">
        <v>5856</v>
      </c>
      <c r="C1997" s="658" t="s">
        <v>14</v>
      </c>
      <c r="D1997" s="659" t="s">
        <v>65149</v>
      </c>
    </row>
    <row r="1998" spans="1:4" ht="13.5" hidden="1">
      <c r="A1998" s="658" t="s">
        <v>5858</v>
      </c>
      <c r="B1998" s="658" t="s">
        <v>5859</v>
      </c>
      <c r="C1998" s="658" t="s">
        <v>14</v>
      </c>
      <c r="D1998" s="659" t="s">
        <v>65150</v>
      </c>
    </row>
    <row r="1999" spans="1:4" ht="13.5" hidden="1">
      <c r="A1999" s="658" t="s">
        <v>5861</v>
      </c>
      <c r="B1999" s="658" t="s">
        <v>5862</v>
      </c>
      <c r="C1999" s="658" t="s">
        <v>14</v>
      </c>
      <c r="D1999" s="659" t="s">
        <v>1563</v>
      </c>
    </row>
    <row r="2000" spans="1:4" ht="13.5" hidden="1">
      <c r="A2000" s="658" t="s">
        <v>5864</v>
      </c>
      <c r="B2000" s="658" t="s">
        <v>5865</v>
      </c>
      <c r="C2000" s="658" t="s">
        <v>14</v>
      </c>
      <c r="D2000" s="659" t="s">
        <v>65151</v>
      </c>
    </row>
    <row r="2001" spans="1:4" ht="13.5" hidden="1">
      <c r="A2001" s="658" t="s">
        <v>5867</v>
      </c>
      <c r="B2001" s="658" t="s">
        <v>5868</v>
      </c>
      <c r="C2001" s="658" t="s">
        <v>14</v>
      </c>
      <c r="D2001" s="659" t="s">
        <v>65152</v>
      </c>
    </row>
    <row r="2002" spans="1:4" ht="13.5" hidden="1">
      <c r="A2002" s="658" t="s">
        <v>5870</v>
      </c>
      <c r="B2002" s="658" t="s">
        <v>5871</v>
      </c>
      <c r="C2002" s="658" t="s">
        <v>14</v>
      </c>
      <c r="D2002" s="659" t="s">
        <v>65153</v>
      </c>
    </row>
    <row r="2003" spans="1:4" ht="13.5" hidden="1">
      <c r="A2003" s="658" t="s">
        <v>5873</v>
      </c>
      <c r="B2003" s="658" t="s">
        <v>5874</v>
      </c>
      <c r="C2003" s="658" t="s">
        <v>14</v>
      </c>
      <c r="D2003" s="659" t="s">
        <v>65154</v>
      </c>
    </row>
    <row r="2004" spans="1:4" ht="13.5" hidden="1">
      <c r="A2004" s="658" t="s">
        <v>5876</v>
      </c>
      <c r="B2004" s="658" t="s">
        <v>5877</v>
      </c>
      <c r="C2004" s="658" t="s">
        <v>14</v>
      </c>
      <c r="D2004" s="659" t="s">
        <v>65155</v>
      </c>
    </row>
    <row r="2005" spans="1:4" ht="13.5" hidden="1">
      <c r="A2005" s="658" t="s">
        <v>5879</v>
      </c>
      <c r="B2005" s="658" t="s">
        <v>5880</v>
      </c>
      <c r="C2005" s="658" t="s">
        <v>14</v>
      </c>
      <c r="D2005" s="659" t="s">
        <v>65156</v>
      </c>
    </row>
    <row r="2006" spans="1:4" ht="13.5" hidden="1">
      <c r="A2006" s="658" t="s">
        <v>5882</v>
      </c>
      <c r="B2006" s="658" t="s">
        <v>5883</v>
      </c>
      <c r="C2006" s="658" t="s">
        <v>14</v>
      </c>
      <c r="D2006" s="659" t="s">
        <v>65157</v>
      </c>
    </row>
    <row r="2007" spans="1:4" ht="13.5" hidden="1">
      <c r="A2007" s="658" t="s">
        <v>5885</v>
      </c>
      <c r="B2007" s="658" t="s">
        <v>5886</v>
      </c>
      <c r="C2007" s="658" t="s">
        <v>14</v>
      </c>
      <c r="D2007" s="659" t="s">
        <v>65158</v>
      </c>
    </row>
    <row r="2008" spans="1:4" ht="13.5" hidden="1">
      <c r="A2008" s="658" t="s">
        <v>5888</v>
      </c>
      <c r="B2008" s="658" t="s">
        <v>5889</v>
      </c>
      <c r="C2008" s="658" t="s">
        <v>14</v>
      </c>
      <c r="D2008" s="659" t="s">
        <v>65159</v>
      </c>
    </row>
    <row r="2009" spans="1:4" ht="13.5" hidden="1">
      <c r="A2009" s="658" t="s">
        <v>5891</v>
      </c>
      <c r="B2009" s="658" t="s">
        <v>5892</v>
      </c>
      <c r="C2009" s="658" t="s">
        <v>14</v>
      </c>
      <c r="D2009" s="659" t="s">
        <v>65160</v>
      </c>
    </row>
    <row r="2010" spans="1:4" ht="13.5" hidden="1">
      <c r="A2010" s="658" t="s">
        <v>5894</v>
      </c>
      <c r="B2010" s="658" t="s">
        <v>5895</v>
      </c>
      <c r="C2010" s="658" t="s">
        <v>14</v>
      </c>
      <c r="D2010" s="659" t="s">
        <v>65161</v>
      </c>
    </row>
    <row r="2011" spans="1:4" ht="13.5" hidden="1">
      <c r="A2011" s="658" t="s">
        <v>5897</v>
      </c>
      <c r="B2011" s="658" t="s">
        <v>5898</v>
      </c>
      <c r="C2011" s="658" t="s">
        <v>14</v>
      </c>
      <c r="D2011" s="659" t="s">
        <v>65162</v>
      </c>
    </row>
    <row r="2012" spans="1:4" ht="13.5" hidden="1">
      <c r="A2012" s="658" t="s">
        <v>5900</v>
      </c>
      <c r="B2012" s="658" t="s">
        <v>5901</v>
      </c>
      <c r="C2012" s="658" t="s">
        <v>14</v>
      </c>
      <c r="D2012" s="659" t="s">
        <v>65163</v>
      </c>
    </row>
    <row r="2013" spans="1:4" ht="13.5" hidden="1">
      <c r="A2013" s="658" t="s">
        <v>5903</v>
      </c>
      <c r="B2013" s="658" t="s">
        <v>5904</v>
      </c>
      <c r="C2013" s="658" t="s">
        <v>14</v>
      </c>
      <c r="D2013" s="659" t="s">
        <v>65164</v>
      </c>
    </row>
    <row r="2014" spans="1:4" ht="13.5" hidden="1">
      <c r="A2014" s="658" t="s">
        <v>5906</v>
      </c>
      <c r="B2014" s="658" t="s">
        <v>5907</v>
      </c>
      <c r="C2014" s="658" t="s">
        <v>14</v>
      </c>
      <c r="D2014" s="659" t="s">
        <v>65165</v>
      </c>
    </row>
    <row r="2015" spans="1:4" ht="13.5" hidden="1">
      <c r="A2015" s="658" t="s">
        <v>5909</v>
      </c>
      <c r="B2015" s="658" t="s">
        <v>5910</v>
      </c>
      <c r="C2015" s="658" t="s">
        <v>14</v>
      </c>
      <c r="D2015" s="659" t="s">
        <v>65166</v>
      </c>
    </row>
    <row r="2016" spans="1:4" ht="13.5" hidden="1">
      <c r="A2016" s="658" t="s">
        <v>5912</v>
      </c>
      <c r="B2016" s="658" t="s">
        <v>5913</v>
      </c>
      <c r="C2016" s="658" t="s">
        <v>14</v>
      </c>
      <c r="D2016" s="659" t="s">
        <v>65167</v>
      </c>
    </row>
    <row r="2017" spans="1:4" ht="13.5" hidden="1">
      <c r="A2017" s="658" t="s">
        <v>5914</v>
      </c>
      <c r="B2017" s="658" t="s">
        <v>5915</v>
      </c>
      <c r="C2017" s="658" t="s">
        <v>14</v>
      </c>
      <c r="D2017" s="659" t="s">
        <v>65168</v>
      </c>
    </row>
    <row r="2018" spans="1:4" ht="13.5" hidden="1">
      <c r="A2018" s="658" t="s">
        <v>5917</v>
      </c>
      <c r="B2018" s="658" t="s">
        <v>5918</v>
      </c>
      <c r="C2018" s="658" t="s">
        <v>14</v>
      </c>
      <c r="D2018" s="659" t="s">
        <v>65140</v>
      </c>
    </row>
    <row r="2019" spans="1:4" ht="13.5" hidden="1">
      <c r="A2019" s="658" t="s">
        <v>5919</v>
      </c>
      <c r="B2019" s="658" t="s">
        <v>5920</v>
      </c>
      <c r="C2019" s="658" t="s">
        <v>14</v>
      </c>
      <c r="D2019" s="659" t="s">
        <v>65169</v>
      </c>
    </row>
    <row r="2020" spans="1:4" ht="13.5" hidden="1">
      <c r="A2020" s="658" t="s">
        <v>5922</v>
      </c>
      <c r="B2020" s="658" t="s">
        <v>5923</v>
      </c>
      <c r="C2020" s="658" t="s">
        <v>14</v>
      </c>
      <c r="D2020" s="659" t="s">
        <v>65170</v>
      </c>
    </row>
    <row r="2021" spans="1:4" ht="13.5" hidden="1">
      <c r="A2021" s="658" t="s">
        <v>5925</v>
      </c>
      <c r="B2021" s="658" t="s">
        <v>5926</v>
      </c>
      <c r="C2021" s="658" t="s">
        <v>14</v>
      </c>
      <c r="D2021" s="659" t="s">
        <v>65171</v>
      </c>
    </row>
    <row r="2022" spans="1:4" ht="13.5" hidden="1">
      <c r="A2022" s="658" t="s">
        <v>5928</v>
      </c>
      <c r="B2022" s="658" t="s">
        <v>5929</v>
      </c>
      <c r="C2022" s="658" t="s">
        <v>14</v>
      </c>
      <c r="D2022" s="659" t="s">
        <v>65172</v>
      </c>
    </row>
    <row r="2023" spans="1:4" ht="13.5" hidden="1">
      <c r="A2023" s="658" t="s">
        <v>5931</v>
      </c>
      <c r="B2023" s="658" t="s">
        <v>5932</v>
      </c>
      <c r="C2023" s="658" t="s">
        <v>14</v>
      </c>
      <c r="D2023" s="659" t="s">
        <v>65173</v>
      </c>
    </row>
    <row r="2024" spans="1:4" ht="13.5" hidden="1">
      <c r="A2024" s="658" t="s">
        <v>5934</v>
      </c>
      <c r="B2024" s="658" t="s">
        <v>5935</v>
      </c>
      <c r="C2024" s="658" t="s">
        <v>14</v>
      </c>
      <c r="D2024" s="659" t="s">
        <v>65174</v>
      </c>
    </row>
    <row r="2025" spans="1:4" ht="13.5" hidden="1">
      <c r="A2025" s="658" t="s">
        <v>5937</v>
      </c>
      <c r="B2025" s="658" t="s">
        <v>5938</v>
      </c>
      <c r="C2025" s="658" t="s">
        <v>14</v>
      </c>
      <c r="D2025" s="659" t="s">
        <v>65175</v>
      </c>
    </row>
    <row r="2026" spans="1:4" ht="13.5" hidden="1">
      <c r="A2026" s="658" t="s">
        <v>5940</v>
      </c>
      <c r="B2026" s="658" t="s">
        <v>5941</v>
      </c>
      <c r="C2026" s="658" t="s">
        <v>14</v>
      </c>
      <c r="D2026" s="659" t="s">
        <v>65176</v>
      </c>
    </row>
    <row r="2027" spans="1:4" ht="13.5" hidden="1">
      <c r="A2027" s="658" t="s">
        <v>5943</v>
      </c>
      <c r="B2027" s="658" t="s">
        <v>5944</v>
      </c>
      <c r="C2027" s="658" t="s">
        <v>14</v>
      </c>
      <c r="D2027" s="659" t="s">
        <v>65177</v>
      </c>
    </row>
    <row r="2028" spans="1:4" ht="13.5" hidden="1">
      <c r="A2028" s="658" t="s">
        <v>5946</v>
      </c>
      <c r="B2028" s="658" t="s">
        <v>5947</v>
      </c>
      <c r="C2028" s="658" t="s">
        <v>14</v>
      </c>
      <c r="D2028" s="659" t="s">
        <v>65178</v>
      </c>
    </row>
    <row r="2029" spans="1:4" ht="13.5" hidden="1">
      <c r="A2029" s="658" t="s">
        <v>5949</v>
      </c>
      <c r="B2029" s="658" t="s">
        <v>5950</v>
      </c>
      <c r="C2029" s="658" t="s">
        <v>14</v>
      </c>
      <c r="D2029" s="659" t="s">
        <v>65179</v>
      </c>
    </row>
    <row r="2030" spans="1:4" ht="13.5" hidden="1">
      <c r="A2030" s="658" t="s">
        <v>5952</v>
      </c>
      <c r="B2030" s="658" t="s">
        <v>5953</v>
      </c>
      <c r="C2030" s="658" t="s">
        <v>14</v>
      </c>
      <c r="D2030" s="659" t="s">
        <v>65180</v>
      </c>
    </row>
    <row r="2031" spans="1:4" ht="13.5" hidden="1">
      <c r="A2031" s="658" t="s">
        <v>5955</v>
      </c>
      <c r="B2031" s="658" t="s">
        <v>5956</v>
      </c>
      <c r="C2031" s="658" t="s">
        <v>14</v>
      </c>
      <c r="D2031" s="659" t="s">
        <v>65181</v>
      </c>
    </row>
    <row r="2032" spans="1:4" ht="13.5" hidden="1">
      <c r="A2032" s="658" t="s">
        <v>5958</v>
      </c>
      <c r="B2032" s="658" t="s">
        <v>5959</v>
      </c>
      <c r="C2032" s="658" t="s">
        <v>14</v>
      </c>
      <c r="D2032" s="659" t="s">
        <v>65182</v>
      </c>
    </row>
    <row r="2033" spans="1:4" ht="13.5" hidden="1">
      <c r="A2033" s="658" t="s">
        <v>5961</v>
      </c>
      <c r="B2033" s="658" t="s">
        <v>5962</v>
      </c>
      <c r="C2033" s="658" t="s">
        <v>14</v>
      </c>
      <c r="D2033" s="659" t="s">
        <v>6089</v>
      </c>
    </row>
    <row r="2034" spans="1:4" ht="13.5" hidden="1">
      <c r="A2034" s="658" t="s">
        <v>5964</v>
      </c>
      <c r="B2034" s="658" t="s">
        <v>5965</v>
      </c>
      <c r="C2034" s="658" t="s">
        <v>14</v>
      </c>
      <c r="D2034" s="659" t="s">
        <v>65183</v>
      </c>
    </row>
    <row r="2035" spans="1:4" ht="13.5" hidden="1">
      <c r="A2035" s="658" t="s">
        <v>5967</v>
      </c>
      <c r="B2035" s="658" t="s">
        <v>5968</v>
      </c>
      <c r="C2035" s="658" t="s">
        <v>14</v>
      </c>
      <c r="D2035" s="659" t="s">
        <v>65184</v>
      </c>
    </row>
    <row r="2036" spans="1:4" ht="13.5" hidden="1">
      <c r="A2036" s="658" t="s">
        <v>5970</v>
      </c>
      <c r="B2036" s="658" t="s">
        <v>5971</v>
      </c>
      <c r="C2036" s="658" t="s">
        <v>14</v>
      </c>
      <c r="D2036" s="659" t="s">
        <v>65185</v>
      </c>
    </row>
    <row r="2037" spans="1:4" ht="13.5" hidden="1">
      <c r="A2037" s="658" t="s">
        <v>5973</v>
      </c>
      <c r="B2037" s="658" t="s">
        <v>5974</v>
      </c>
      <c r="C2037" s="658" t="s">
        <v>14</v>
      </c>
      <c r="D2037" s="659" t="s">
        <v>65186</v>
      </c>
    </row>
    <row r="2038" spans="1:4" ht="13.5" hidden="1">
      <c r="A2038" s="658" t="s">
        <v>5976</v>
      </c>
      <c r="B2038" s="658" t="s">
        <v>5977</v>
      </c>
      <c r="C2038" s="658" t="s">
        <v>14</v>
      </c>
      <c r="D2038" s="659" t="s">
        <v>65187</v>
      </c>
    </row>
    <row r="2039" spans="1:4" ht="13.5" hidden="1">
      <c r="A2039" s="658" t="s">
        <v>5979</v>
      </c>
      <c r="B2039" s="658" t="s">
        <v>5980</v>
      </c>
      <c r="C2039" s="658" t="s">
        <v>14</v>
      </c>
      <c r="D2039" s="659" t="s">
        <v>65188</v>
      </c>
    </row>
    <row r="2040" spans="1:4" ht="13.5" hidden="1">
      <c r="A2040" s="658" t="s">
        <v>5982</v>
      </c>
      <c r="B2040" s="658" t="s">
        <v>5983</v>
      </c>
      <c r="C2040" s="658" t="s">
        <v>14</v>
      </c>
      <c r="D2040" s="659" t="s">
        <v>65189</v>
      </c>
    </row>
    <row r="2041" spans="1:4" ht="13.5" hidden="1">
      <c r="A2041" s="658" t="s">
        <v>5985</v>
      </c>
      <c r="B2041" s="658" t="s">
        <v>5986</v>
      </c>
      <c r="C2041" s="658" t="s">
        <v>14</v>
      </c>
      <c r="D2041" s="659" t="s">
        <v>65190</v>
      </c>
    </row>
    <row r="2042" spans="1:4" ht="13.5" hidden="1">
      <c r="A2042" s="658" t="s">
        <v>5988</v>
      </c>
      <c r="B2042" s="658" t="s">
        <v>5989</v>
      </c>
      <c r="C2042" s="658" t="s">
        <v>14</v>
      </c>
      <c r="D2042" s="659" t="s">
        <v>65191</v>
      </c>
    </row>
    <row r="2043" spans="1:4" ht="13.5" hidden="1">
      <c r="A2043" s="658" t="s">
        <v>5991</v>
      </c>
      <c r="B2043" s="658" t="s">
        <v>5992</v>
      </c>
      <c r="C2043" s="658" t="s">
        <v>14</v>
      </c>
      <c r="D2043" s="659" t="s">
        <v>65192</v>
      </c>
    </row>
    <row r="2044" spans="1:4" ht="13.5" hidden="1">
      <c r="A2044" s="658" t="s">
        <v>5994</v>
      </c>
      <c r="B2044" s="658" t="s">
        <v>5995</v>
      </c>
      <c r="C2044" s="658" t="s">
        <v>14</v>
      </c>
      <c r="D2044" s="659" t="s">
        <v>65193</v>
      </c>
    </row>
    <row r="2045" spans="1:4" ht="13.5" hidden="1">
      <c r="A2045" s="658" t="s">
        <v>5997</v>
      </c>
      <c r="B2045" s="658" t="s">
        <v>5998</v>
      </c>
      <c r="C2045" s="658" t="s">
        <v>14</v>
      </c>
      <c r="D2045" s="659" t="s">
        <v>65194</v>
      </c>
    </row>
    <row r="2046" spans="1:4" ht="13.5" hidden="1">
      <c r="A2046" s="658" t="s">
        <v>6000</v>
      </c>
      <c r="B2046" s="658" t="s">
        <v>6001</v>
      </c>
      <c r="C2046" s="658" t="s">
        <v>285</v>
      </c>
      <c r="D2046" s="659" t="s">
        <v>65195</v>
      </c>
    </row>
    <row r="2047" spans="1:4" ht="13.5" hidden="1">
      <c r="A2047" s="658" t="s">
        <v>6003</v>
      </c>
      <c r="B2047" s="658" t="s">
        <v>6004</v>
      </c>
      <c r="C2047" s="658" t="s">
        <v>285</v>
      </c>
      <c r="D2047" s="659" t="s">
        <v>8181</v>
      </c>
    </row>
    <row r="2048" spans="1:4" ht="13.5" hidden="1">
      <c r="A2048" s="658" t="s">
        <v>6006</v>
      </c>
      <c r="B2048" s="658" t="s">
        <v>6007</v>
      </c>
      <c r="C2048" s="658" t="s">
        <v>14</v>
      </c>
      <c r="D2048" s="659" t="s">
        <v>65196</v>
      </c>
    </row>
    <row r="2049" spans="1:4" ht="13.5" hidden="1">
      <c r="A2049" s="658" t="s">
        <v>6009</v>
      </c>
      <c r="B2049" s="658" t="s">
        <v>6010</v>
      </c>
      <c r="C2049" s="658" t="s">
        <v>14</v>
      </c>
      <c r="D2049" s="659" t="s">
        <v>65197</v>
      </c>
    </row>
    <row r="2050" spans="1:4" ht="13.5" hidden="1">
      <c r="A2050" s="658" t="s">
        <v>6012</v>
      </c>
      <c r="B2050" s="658" t="s">
        <v>6013</v>
      </c>
      <c r="C2050" s="658" t="s">
        <v>14</v>
      </c>
      <c r="D2050" s="659" t="s">
        <v>65198</v>
      </c>
    </row>
    <row r="2051" spans="1:4" ht="13.5" hidden="1">
      <c r="A2051" s="658" t="s">
        <v>6015</v>
      </c>
      <c r="B2051" s="658" t="s">
        <v>6016</v>
      </c>
      <c r="C2051" s="658" t="s">
        <v>14</v>
      </c>
      <c r="D2051" s="659" t="s">
        <v>65199</v>
      </c>
    </row>
    <row r="2052" spans="1:4" ht="13.5" hidden="1">
      <c r="A2052" s="658" t="s">
        <v>6018</v>
      </c>
      <c r="B2052" s="658" t="s">
        <v>6019</v>
      </c>
      <c r="C2052" s="658" t="s">
        <v>14</v>
      </c>
      <c r="D2052" s="659" t="s">
        <v>65200</v>
      </c>
    </row>
    <row r="2053" spans="1:4" ht="13.5" hidden="1">
      <c r="A2053" s="658" t="s">
        <v>6021</v>
      </c>
      <c r="B2053" s="658" t="s">
        <v>6022</v>
      </c>
      <c r="C2053" s="658" t="s">
        <v>14</v>
      </c>
      <c r="D2053" s="659" t="s">
        <v>65201</v>
      </c>
    </row>
    <row r="2054" spans="1:4" ht="13.5" hidden="1">
      <c r="A2054" s="658" t="s">
        <v>6024</v>
      </c>
      <c r="B2054" s="658" t="s">
        <v>6025</v>
      </c>
      <c r="C2054" s="658" t="s">
        <v>14</v>
      </c>
      <c r="D2054" s="659" t="s">
        <v>65202</v>
      </c>
    </row>
    <row r="2055" spans="1:4" ht="13.5" hidden="1">
      <c r="A2055" s="658" t="s">
        <v>6027</v>
      </c>
      <c r="B2055" s="658" t="s">
        <v>6028</v>
      </c>
      <c r="C2055" s="658" t="s">
        <v>14</v>
      </c>
      <c r="D2055" s="659" t="s">
        <v>65203</v>
      </c>
    </row>
    <row r="2056" spans="1:4" ht="13.5" hidden="1">
      <c r="A2056" s="658" t="s">
        <v>6030</v>
      </c>
      <c r="B2056" s="658" t="s">
        <v>6031</v>
      </c>
      <c r="C2056" s="658" t="s">
        <v>14</v>
      </c>
      <c r="D2056" s="659" t="s">
        <v>65204</v>
      </c>
    </row>
    <row r="2057" spans="1:4" ht="13.5" hidden="1">
      <c r="A2057" s="658" t="s">
        <v>6033</v>
      </c>
      <c r="B2057" s="658" t="s">
        <v>6034</v>
      </c>
      <c r="C2057" s="658" t="s">
        <v>14</v>
      </c>
      <c r="D2057" s="659" t="s">
        <v>65205</v>
      </c>
    </row>
    <row r="2058" spans="1:4" ht="13.5" hidden="1">
      <c r="A2058" s="658" t="s">
        <v>6036</v>
      </c>
      <c r="B2058" s="658" t="s">
        <v>6037</v>
      </c>
      <c r="C2058" s="658" t="s">
        <v>14</v>
      </c>
      <c r="D2058" s="659" t="s">
        <v>65206</v>
      </c>
    </row>
    <row r="2059" spans="1:4" ht="13.5" hidden="1">
      <c r="A2059" s="658" t="s">
        <v>6039</v>
      </c>
      <c r="B2059" s="658" t="s">
        <v>6040</v>
      </c>
      <c r="C2059" s="658" t="s">
        <v>14</v>
      </c>
      <c r="D2059" s="659" t="s">
        <v>65207</v>
      </c>
    </row>
    <row r="2060" spans="1:4" ht="13.5" hidden="1">
      <c r="A2060" s="658" t="s">
        <v>6042</v>
      </c>
      <c r="B2060" s="658" t="s">
        <v>6043</v>
      </c>
      <c r="C2060" s="658" t="s">
        <v>14</v>
      </c>
      <c r="D2060" s="659" t="s">
        <v>65208</v>
      </c>
    </row>
    <row r="2061" spans="1:4" ht="13.5" hidden="1">
      <c r="A2061" s="658" t="s">
        <v>6045</v>
      </c>
      <c r="B2061" s="658" t="s">
        <v>6046</v>
      </c>
      <c r="C2061" s="658" t="s">
        <v>14</v>
      </c>
      <c r="D2061" s="659" t="s">
        <v>65209</v>
      </c>
    </row>
    <row r="2062" spans="1:4" ht="13.5" hidden="1">
      <c r="A2062" s="658" t="s">
        <v>6048</v>
      </c>
      <c r="B2062" s="658" t="s">
        <v>6049</v>
      </c>
      <c r="C2062" s="658" t="s">
        <v>14</v>
      </c>
      <c r="D2062" s="659" t="s">
        <v>65210</v>
      </c>
    </row>
    <row r="2063" spans="1:4" ht="13.5" hidden="1">
      <c r="A2063" s="658" t="s">
        <v>6051</v>
      </c>
      <c r="B2063" s="658" t="s">
        <v>6052</v>
      </c>
      <c r="C2063" s="658" t="s">
        <v>14</v>
      </c>
      <c r="D2063" s="659" t="s">
        <v>65211</v>
      </c>
    </row>
    <row r="2064" spans="1:4" ht="13.5" hidden="1">
      <c r="A2064" s="658" t="s">
        <v>6054</v>
      </c>
      <c r="B2064" s="658" t="s">
        <v>6055</v>
      </c>
      <c r="C2064" s="658" t="s">
        <v>14</v>
      </c>
      <c r="D2064" s="659" t="s">
        <v>65212</v>
      </c>
    </row>
    <row r="2065" spans="1:4" ht="13.5" hidden="1">
      <c r="A2065" s="658" t="s">
        <v>6057</v>
      </c>
      <c r="B2065" s="658" t="s">
        <v>6058</v>
      </c>
      <c r="C2065" s="658" t="s">
        <v>14</v>
      </c>
      <c r="D2065" s="659" t="s">
        <v>65213</v>
      </c>
    </row>
    <row r="2066" spans="1:4" ht="13.5" hidden="1">
      <c r="A2066" s="658" t="s">
        <v>6060</v>
      </c>
      <c r="B2066" s="658" t="s">
        <v>6061</v>
      </c>
      <c r="C2066" s="658" t="s">
        <v>14</v>
      </c>
      <c r="D2066" s="659" t="s">
        <v>65214</v>
      </c>
    </row>
    <row r="2067" spans="1:4" ht="13.5" hidden="1">
      <c r="A2067" s="658" t="s">
        <v>6063</v>
      </c>
      <c r="B2067" s="658" t="s">
        <v>6064</v>
      </c>
      <c r="C2067" s="658" t="s">
        <v>14</v>
      </c>
      <c r="D2067" s="659" t="s">
        <v>6779</v>
      </c>
    </row>
    <row r="2068" spans="1:4" ht="13.5" hidden="1">
      <c r="A2068" s="658" t="s">
        <v>6066</v>
      </c>
      <c r="B2068" s="658" t="s">
        <v>6067</v>
      </c>
      <c r="C2068" s="658" t="s">
        <v>14</v>
      </c>
      <c r="D2068" s="659" t="s">
        <v>7200</v>
      </c>
    </row>
    <row r="2069" spans="1:4" ht="13.5" hidden="1">
      <c r="A2069" s="658" t="s">
        <v>6069</v>
      </c>
      <c r="B2069" s="658" t="s">
        <v>6070</v>
      </c>
      <c r="C2069" s="658" t="s">
        <v>14</v>
      </c>
      <c r="D2069" s="659" t="s">
        <v>65215</v>
      </c>
    </row>
    <row r="2070" spans="1:4" ht="13.5" hidden="1">
      <c r="A2070" s="658" t="s">
        <v>6072</v>
      </c>
      <c r="B2070" s="658" t="s">
        <v>6073</v>
      </c>
      <c r="C2070" s="658" t="s">
        <v>14</v>
      </c>
      <c r="D2070" s="659" t="s">
        <v>65216</v>
      </c>
    </row>
    <row r="2071" spans="1:4" ht="13.5" hidden="1">
      <c r="A2071" s="658" t="s">
        <v>6075</v>
      </c>
      <c r="B2071" s="658" t="s">
        <v>6076</v>
      </c>
      <c r="C2071" s="658" t="s">
        <v>14</v>
      </c>
      <c r="D2071" s="659" t="s">
        <v>65217</v>
      </c>
    </row>
    <row r="2072" spans="1:4" ht="13.5" hidden="1">
      <c r="A2072" s="658" t="s">
        <v>6078</v>
      </c>
      <c r="B2072" s="658" t="s">
        <v>6079</v>
      </c>
      <c r="C2072" s="658" t="s">
        <v>14</v>
      </c>
      <c r="D2072" s="659" t="s">
        <v>65218</v>
      </c>
    </row>
    <row r="2073" spans="1:4" ht="13.5" hidden="1">
      <c r="A2073" s="658" t="s">
        <v>6081</v>
      </c>
      <c r="B2073" s="658" t="s">
        <v>6082</v>
      </c>
      <c r="C2073" s="658" t="s">
        <v>14</v>
      </c>
      <c r="D2073" s="659" t="s">
        <v>65219</v>
      </c>
    </row>
    <row r="2074" spans="1:4" ht="13.5" hidden="1">
      <c r="A2074" s="658" t="s">
        <v>6084</v>
      </c>
      <c r="B2074" s="658" t="s">
        <v>6085</v>
      </c>
      <c r="C2074" s="658" t="s">
        <v>27</v>
      </c>
      <c r="D2074" s="659" t="s">
        <v>65220</v>
      </c>
    </row>
    <row r="2075" spans="1:4" ht="13.5" hidden="1">
      <c r="A2075" s="658" t="s">
        <v>6087</v>
      </c>
      <c r="B2075" s="658" t="s">
        <v>6088</v>
      </c>
      <c r="C2075" s="658" t="s">
        <v>27</v>
      </c>
      <c r="D2075" s="659" t="s">
        <v>65221</v>
      </c>
    </row>
    <row r="2076" spans="1:4" ht="13.5" hidden="1">
      <c r="A2076" s="658" t="s">
        <v>6090</v>
      </c>
      <c r="B2076" s="658" t="s">
        <v>6091</v>
      </c>
      <c r="C2076" s="658" t="s">
        <v>27</v>
      </c>
      <c r="D2076" s="659" t="s">
        <v>65222</v>
      </c>
    </row>
    <row r="2077" spans="1:4" ht="13.5" hidden="1">
      <c r="A2077" s="658" t="s">
        <v>6093</v>
      </c>
      <c r="B2077" s="658" t="s">
        <v>6094</v>
      </c>
      <c r="C2077" s="658" t="s">
        <v>27</v>
      </c>
      <c r="D2077" s="659" t="s">
        <v>65223</v>
      </c>
    </row>
    <row r="2078" spans="1:4" ht="13.5" hidden="1">
      <c r="A2078" s="658" t="s">
        <v>6096</v>
      </c>
      <c r="B2078" s="658" t="s">
        <v>6097</v>
      </c>
      <c r="C2078" s="658" t="s">
        <v>27</v>
      </c>
      <c r="D2078" s="659" t="s">
        <v>65224</v>
      </c>
    </row>
    <row r="2079" spans="1:4" ht="13.5" hidden="1">
      <c r="A2079" s="658" t="s">
        <v>6099</v>
      </c>
      <c r="B2079" s="658" t="s">
        <v>6100</v>
      </c>
      <c r="C2079" s="658" t="s">
        <v>27</v>
      </c>
      <c r="D2079" s="659" t="s">
        <v>65225</v>
      </c>
    </row>
    <row r="2080" spans="1:4" ht="13.5" hidden="1">
      <c r="A2080" s="658" t="s">
        <v>6102</v>
      </c>
      <c r="B2080" s="658" t="s">
        <v>6103</v>
      </c>
      <c r="C2080" s="658" t="s">
        <v>27</v>
      </c>
      <c r="D2080" s="659" t="s">
        <v>65226</v>
      </c>
    </row>
    <row r="2081" spans="1:4" ht="13.5" hidden="1">
      <c r="A2081" s="658" t="s">
        <v>6105</v>
      </c>
      <c r="B2081" s="658" t="s">
        <v>6106</v>
      </c>
      <c r="C2081" s="658" t="s">
        <v>27</v>
      </c>
      <c r="D2081" s="659" t="s">
        <v>65227</v>
      </c>
    </row>
    <row r="2082" spans="1:4" ht="13.5" hidden="1">
      <c r="A2082" s="658" t="s">
        <v>6108</v>
      </c>
      <c r="B2082" s="658" t="s">
        <v>6109</v>
      </c>
      <c r="C2082" s="658" t="s">
        <v>27</v>
      </c>
      <c r="D2082" s="659" t="s">
        <v>65228</v>
      </c>
    </row>
    <row r="2083" spans="1:4" ht="13.5" hidden="1">
      <c r="A2083" s="658" t="s">
        <v>6111</v>
      </c>
      <c r="B2083" s="658" t="s">
        <v>6112</v>
      </c>
      <c r="C2083" s="658" t="s">
        <v>27</v>
      </c>
      <c r="D2083" s="659" t="s">
        <v>65229</v>
      </c>
    </row>
    <row r="2084" spans="1:4" ht="13.5" hidden="1">
      <c r="A2084" s="658" t="s">
        <v>6114</v>
      </c>
      <c r="B2084" s="658" t="s">
        <v>6115</v>
      </c>
      <c r="C2084" s="658" t="s">
        <v>27</v>
      </c>
      <c r="D2084" s="659" t="s">
        <v>65230</v>
      </c>
    </row>
    <row r="2085" spans="1:4" ht="13.5" hidden="1">
      <c r="A2085" s="658" t="s">
        <v>6117</v>
      </c>
      <c r="B2085" s="658" t="s">
        <v>6118</v>
      </c>
      <c r="C2085" s="658" t="s">
        <v>285</v>
      </c>
      <c r="D2085" s="659" t="s">
        <v>65231</v>
      </c>
    </row>
    <row r="2086" spans="1:4" ht="13.5" hidden="1">
      <c r="A2086" s="658" t="s">
        <v>6120</v>
      </c>
      <c r="B2086" s="658" t="s">
        <v>6121</v>
      </c>
      <c r="C2086" s="658" t="s">
        <v>285</v>
      </c>
      <c r="D2086" s="659" t="s">
        <v>65232</v>
      </c>
    </row>
    <row r="2087" spans="1:4" ht="13.5" hidden="1">
      <c r="A2087" s="658" t="s">
        <v>6123</v>
      </c>
      <c r="B2087" s="658" t="s">
        <v>65233</v>
      </c>
      <c r="C2087" s="658" t="s">
        <v>285</v>
      </c>
      <c r="D2087" s="659" t="s">
        <v>65234</v>
      </c>
    </row>
    <row r="2088" spans="1:4" ht="13.5" hidden="1">
      <c r="A2088" s="658" t="s">
        <v>6126</v>
      </c>
      <c r="B2088" s="658" t="s">
        <v>65235</v>
      </c>
      <c r="C2088" s="658" t="s">
        <v>285</v>
      </c>
      <c r="D2088" s="659" t="s">
        <v>65236</v>
      </c>
    </row>
    <row r="2089" spans="1:4" ht="13.5" hidden="1">
      <c r="A2089" s="658" t="s">
        <v>6129</v>
      </c>
      <c r="B2089" s="658" t="s">
        <v>65237</v>
      </c>
      <c r="C2089" s="658" t="s">
        <v>285</v>
      </c>
      <c r="D2089" s="659" t="s">
        <v>65238</v>
      </c>
    </row>
    <row r="2090" spans="1:4" ht="13.5" hidden="1">
      <c r="A2090" s="658" t="s">
        <v>6132</v>
      </c>
      <c r="B2090" s="658" t="s">
        <v>65239</v>
      </c>
      <c r="C2090" s="658" t="s">
        <v>285</v>
      </c>
      <c r="D2090" s="659" t="s">
        <v>65240</v>
      </c>
    </row>
    <row r="2091" spans="1:4" ht="13.5" hidden="1">
      <c r="A2091" s="658" t="s">
        <v>6135</v>
      </c>
      <c r="B2091" s="658" t="s">
        <v>65241</v>
      </c>
      <c r="C2091" s="658" t="s">
        <v>285</v>
      </c>
      <c r="D2091" s="659" t="s">
        <v>65242</v>
      </c>
    </row>
    <row r="2092" spans="1:4" ht="13.5" hidden="1">
      <c r="A2092" s="658" t="s">
        <v>6138</v>
      </c>
      <c r="B2092" s="658" t="s">
        <v>6139</v>
      </c>
      <c r="C2092" s="658" t="s">
        <v>27</v>
      </c>
      <c r="D2092" s="659" t="s">
        <v>65243</v>
      </c>
    </row>
    <row r="2093" spans="1:4" ht="13.5" hidden="1">
      <c r="A2093" s="658" t="s">
        <v>6141</v>
      </c>
      <c r="B2093" s="658" t="s">
        <v>6142</v>
      </c>
      <c r="C2093" s="658" t="s">
        <v>27</v>
      </c>
      <c r="D2093" s="659" t="s">
        <v>65244</v>
      </c>
    </row>
    <row r="2094" spans="1:4" ht="13.5" hidden="1">
      <c r="A2094" s="658" t="s">
        <v>6144</v>
      </c>
      <c r="B2094" s="658" t="s">
        <v>6145</v>
      </c>
      <c r="C2094" s="658" t="s">
        <v>14</v>
      </c>
      <c r="D2094" s="659" t="s">
        <v>65245</v>
      </c>
    </row>
    <row r="2095" spans="1:4" ht="13.5" hidden="1">
      <c r="A2095" s="658" t="s">
        <v>6147</v>
      </c>
      <c r="B2095" s="658" t="s">
        <v>6148</v>
      </c>
      <c r="C2095" s="658" t="s">
        <v>27</v>
      </c>
      <c r="D2095" s="659" t="s">
        <v>65246</v>
      </c>
    </row>
    <row r="2096" spans="1:4" ht="13.5" hidden="1">
      <c r="A2096" s="658" t="s">
        <v>6150</v>
      </c>
      <c r="B2096" s="658" t="s">
        <v>6151</v>
      </c>
      <c r="C2096" s="658" t="s">
        <v>27</v>
      </c>
      <c r="D2096" s="659" t="s">
        <v>65247</v>
      </c>
    </row>
    <row r="2097" spans="1:4" ht="13.5" hidden="1">
      <c r="A2097" s="658" t="s">
        <v>6153</v>
      </c>
      <c r="B2097" s="658" t="s">
        <v>6154</v>
      </c>
      <c r="C2097" s="658" t="s">
        <v>14</v>
      </c>
      <c r="D2097" s="659" t="s">
        <v>65248</v>
      </c>
    </row>
    <row r="2098" spans="1:4" ht="13.5" hidden="1">
      <c r="A2098" s="658" t="s">
        <v>6156</v>
      </c>
      <c r="B2098" s="658" t="s">
        <v>6157</v>
      </c>
      <c r="C2098" s="658" t="s">
        <v>14</v>
      </c>
      <c r="D2098" s="659" t="s">
        <v>65249</v>
      </c>
    </row>
    <row r="2099" spans="1:4" ht="13.5" hidden="1">
      <c r="A2099" s="658" t="s">
        <v>6159</v>
      </c>
      <c r="B2099" s="658" t="s">
        <v>6160</v>
      </c>
      <c r="C2099" s="658" t="s">
        <v>14</v>
      </c>
      <c r="D2099" s="659" t="s">
        <v>65250</v>
      </c>
    </row>
    <row r="2100" spans="1:4" ht="13.5" hidden="1">
      <c r="A2100" s="658" t="s">
        <v>6162</v>
      </c>
      <c r="B2100" s="658" t="s">
        <v>6163</v>
      </c>
      <c r="C2100" s="658" t="s">
        <v>27</v>
      </c>
      <c r="D2100" s="659" t="s">
        <v>65251</v>
      </c>
    </row>
    <row r="2101" spans="1:4" ht="13.5" hidden="1">
      <c r="A2101" s="658" t="s">
        <v>6165</v>
      </c>
      <c r="B2101" s="658" t="s">
        <v>6166</v>
      </c>
      <c r="C2101" s="658" t="s">
        <v>14</v>
      </c>
      <c r="D2101" s="659" t="s">
        <v>65252</v>
      </c>
    </row>
    <row r="2102" spans="1:4" ht="13.5" hidden="1">
      <c r="A2102" s="658" t="s">
        <v>6168</v>
      </c>
      <c r="B2102" s="658" t="s">
        <v>6169</v>
      </c>
      <c r="C2102" s="658" t="s">
        <v>14</v>
      </c>
      <c r="D2102" s="659" t="s">
        <v>65253</v>
      </c>
    </row>
    <row r="2103" spans="1:4" ht="13.5" hidden="1">
      <c r="A2103" s="658" t="s">
        <v>6171</v>
      </c>
      <c r="B2103" s="658" t="s">
        <v>6172</v>
      </c>
      <c r="C2103" s="658" t="s">
        <v>14</v>
      </c>
      <c r="D2103" s="659" t="s">
        <v>65254</v>
      </c>
    </row>
    <row r="2104" spans="1:4" ht="13.5" hidden="1">
      <c r="A2104" s="658" t="s">
        <v>6174</v>
      </c>
      <c r="B2104" s="658" t="s">
        <v>6175</v>
      </c>
      <c r="C2104" s="658" t="s">
        <v>14</v>
      </c>
      <c r="D2104" s="659" t="s">
        <v>65255</v>
      </c>
    </row>
    <row r="2105" spans="1:4" ht="13.5" hidden="1">
      <c r="A2105" s="658" t="s">
        <v>6177</v>
      </c>
      <c r="B2105" s="658" t="s">
        <v>6178</v>
      </c>
      <c r="C2105" s="658" t="s">
        <v>14</v>
      </c>
      <c r="D2105" s="659" t="s">
        <v>65256</v>
      </c>
    </row>
    <row r="2106" spans="1:4" ht="13.5" hidden="1">
      <c r="A2106" s="658" t="s">
        <v>6180</v>
      </c>
      <c r="B2106" s="658" t="s">
        <v>6181</v>
      </c>
      <c r="C2106" s="658" t="s">
        <v>14</v>
      </c>
      <c r="D2106" s="659" t="s">
        <v>16713</v>
      </c>
    </row>
    <row r="2107" spans="1:4" ht="13.5" hidden="1">
      <c r="A2107" s="658" t="s">
        <v>6182</v>
      </c>
      <c r="B2107" s="658" t="s">
        <v>6183</v>
      </c>
      <c r="C2107" s="658" t="s">
        <v>14</v>
      </c>
      <c r="D2107" s="659" t="s">
        <v>9795</v>
      </c>
    </row>
    <row r="2108" spans="1:4" ht="13.5" hidden="1">
      <c r="A2108" s="658" t="s">
        <v>6185</v>
      </c>
      <c r="B2108" s="658" t="s">
        <v>6186</v>
      </c>
      <c r="C2108" s="658" t="s">
        <v>14</v>
      </c>
      <c r="D2108" s="659" t="s">
        <v>65257</v>
      </c>
    </row>
    <row r="2109" spans="1:4" ht="13.5" hidden="1">
      <c r="A2109" s="658" t="s">
        <v>6188</v>
      </c>
      <c r="B2109" s="658" t="s">
        <v>6189</v>
      </c>
      <c r="C2109" s="658" t="s">
        <v>14</v>
      </c>
      <c r="D2109" s="659" t="s">
        <v>65258</v>
      </c>
    </row>
    <row r="2110" spans="1:4" ht="13.5" hidden="1">
      <c r="A2110" s="658" t="s">
        <v>6191</v>
      </c>
      <c r="B2110" s="658" t="s">
        <v>6192</v>
      </c>
      <c r="C2110" s="658" t="s">
        <v>14</v>
      </c>
      <c r="D2110" s="659" t="s">
        <v>65259</v>
      </c>
    </row>
    <row r="2111" spans="1:4" ht="13.5" hidden="1">
      <c r="A2111" s="658" t="s">
        <v>6194</v>
      </c>
      <c r="B2111" s="658" t="s">
        <v>6195</v>
      </c>
      <c r="C2111" s="658" t="s">
        <v>27</v>
      </c>
      <c r="D2111" s="659" t="s">
        <v>65260</v>
      </c>
    </row>
    <row r="2112" spans="1:4" ht="13.5" hidden="1">
      <c r="A2112" s="658" t="s">
        <v>6197</v>
      </c>
      <c r="B2112" s="658" t="s">
        <v>6198</v>
      </c>
      <c r="C2112" s="658" t="s">
        <v>27</v>
      </c>
      <c r="D2112" s="659" t="s">
        <v>64102</v>
      </c>
    </row>
    <row r="2113" spans="1:4" ht="13.5" hidden="1">
      <c r="A2113" s="658" t="s">
        <v>6200</v>
      </c>
      <c r="B2113" s="658" t="s">
        <v>6201</v>
      </c>
      <c r="C2113" s="658" t="s">
        <v>27</v>
      </c>
      <c r="D2113" s="659" t="s">
        <v>870</v>
      </c>
    </row>
    <row r="2114" spans="1:4" ht="13.5" hidden="1">
      <c r="A2114" s="658" t="s">
        <v>6203</v>
      </c>
      <c r="B2114" s="658" t="s">
        <v>6204</v>
      </c>
      <c r="C2114" s="658" t="s">
        <v>27</v>
      </c>
      <c r="D2114" s="659" t="s">
        <v>65261</v>
      </c>
    </row>
    <row r="2115" spans="1:4" ht="13.5" hidden="1">
      <c r="A2115" s="658" t="s">
        <v>6206</v>
      </c>
      <c r="B2115" s="658" t="s">
        <v>6207</v>
      </c>
      <c r="C2115" s="658" t="s">
        <v>27</v>
      </c>
      <c r="D2115" s="659" t="s">
        <v>65262</v>
      </c>
    </row>
    <row r="2116" spans="1:4" ht="13.5" hidden="1">
      <c r="A2116" s="658" t="s">
        <v>6209</v>
      </c>
      <c r="B2116" s="658" t="s">
        <v>6210</v>
      </c>
      <c r="C2116" s="658" t="s">
        <v>27</v>
      </c>
      <c r="D2116" s="659" t="s">
        <v>65263</v>
      </c>
    </row>
    <row r="2117" spans="1:4" ht="13.5" hidden="1">
      <c r="A2117" s="658" t="s">
        <v>6212</v>
      </c>
      <c r="B2117" s="658" t="s">
        <v>6213</v>
      </c>
      <c r="C2117" s="658" t="s">
        <v>27</v>
      </c>
      <c r="D2117" s="659" t="s">
        <v>65264</v>
      </c>
    </row>
    <row r="2118" spans="1:4" ht="13.5" hidden="1">
      <c r="A2118" s="658" t="s">
        <v>6215</v>
      </c>
      <c r="B2118" s="658" t="s">
        <v>6216</v>
      </c>
      <c r="C2118" s="658" t="s">
        <v>27</v>
      </c>
      <c r="D2118" s="659" t="s">
        <v>65265</v>
      </c>
    </row>
    <row r="2119" spans="1:4" ht="13.5" hidden="1">
      <c r="A2119" s="658" t="s">
        <v>6218</v>
      </c>
      <c r="B2119" s="658" t="s">
        <v>6219</v>
      </c>
      <c r="C2119" s="658" t="s">
        <v>27</v>
      </c>
      <c r="D2119" s="659" t="s">
        <v>65266</v>
      </c>
    </row>
    <row r="2120" spans="1:4" ht="13.5" hidden="1">
      <c r="A2120" s="658" t="s">
        <v>6221</v>
      </c>
      <c r="B2120" s="658" t="s">
        <v>6222</v>
      </c>
      <c r="C2120" s="658" t="s">
        <v>27</v>
      </c>
      <c r="D2120" s="659" t="s">
        <v>65267</v>
      </c>
    </row>
    <row r="2121" spans="1:4" ht="13.5" hidden="1">
      <c r="A2121" s="658" t="s">
        <v>6223</v>
      </c>
      <c r="B2121" s="658" t="s">
        <v>65268</v>
      </c>
      <c r="C2121" s="658" t="s">
        <v>27</v>
      </c>
      <c r="D2121" s="659" t="s">
        <v>65269</v>
      </c>
    </row>
    <row r="2122" spans="1:4" ht="13.5" hidden="1">
      <c r="A2122" s="658" t="s">
        <v>6226</v>
      </c>
      <c r="B2122" s="658" t="s">
        <v>65270</v>
      </c>
      <c r="C2122" s="658" t="s">
        <v>27</v>
      </c>
      <c r="D2122" s="659" t="s">
        <v>65271</v>
      </c>
    </row>
    <row r="2123" spans="1:4" ht="13.5" hidden="1">
      <c r="A2123" s="658" t="s">
        <v>6229</v>
      </c>
      <c r="B2123" s="658" t="s">
        <v>65272</v>
      </c>
      <c r="C2123" s="658" t="s">
        <v>27</v>
      </c>
      <c r="D2123" s="659" t="s">
        <v>65273</v>
      </c>
    </row>
    <row r="2124" spans="1:4" ht="13.5" hidden="1">
      <c r="A2124" s="658" t="s">
        <v>6232</v>
      </c>
      <c r="B2124" s="658" t="s">
        <v>65274</v>
      </c>
      <c r="C2124" s="658" t="s">
        <v>27</v>
      </c>
      <c r="D2124" s="659" t="s">
        <v>65275</v>
      </c>
    </row>
    <row r="2125" spans="1:4" ht="13.5" hidden="1">
      <c r="A2125" s="658" t="s">
        <v>6235</v>
      </c>
      <c r="B2125" s="658" t="s">
        <v>65276</v>
      </c>
      <c r="C2125" s="658" t="s">
        <v>27</v>
      </c>
      <c r="D2125" s="659" t="s">
        <v>65277</v>
      </c>
    </row>
    <row r="2126" spans="1:4" ht="13.5" hidden="1">
      <c r="A2126" s="658" t="s">
        <v>6238</v>
      </c>
      <c r="B2126" s="658" t="s">
        <v>65278</v>
      </c>
      <c r="C2126" s="658" t="s">
        <v>27</v>
      </c>
      <c r="D2126" s="659" t="s">
        <v>65279</v>
      </c>
    </row>
    <row r="2127" spans="1:4" ht="13.5" hidden="1">
      <c r="A2127" s="658" t="s">
        <v>6241</v>
      </c>
      <c r="B2127" s="658" t="s">
        <v>65280</v>
      </c>
      <c r="C2127" s="658" t="s">
        <v>27</v>
      </c>
      <c r="D2127" s="659" t="s">
        <v>65281</v>
      </c>
    </row>
    <row r="2128" spans="1:4" ht="13.5" hidden="1">
      <c r="A2128" s="658" t="s">
        <v>6244</v>
      </c>
      <c r="B2128" s="658" t="s">
        <v>65282</v>
      </c>
      <c r="C2128" s="658" t="s">
        <v>27</v>
      </c>
      <c r="D2128" s="659" t="s">
        <v>65283</v>
      </c>
    </row>
    <row r="2129" spans="1:4" ht="13.5" hidden="1">
      <c r="A2129" s="658" t="s">
        <v>6247</v>
      </c>
      <c r="B2129" s="658" t="s">
        <v>65284</v>
      </c>
      <c r="C2129" s="658" t="s">
        <v>27</v>
      </c>
      <c r="D2129" s="659" t="s">
        <v>65285</v>
      </c>
    </row>
    <row r="2130" spans="1:4" ht="13.5" hidden="1">
      <c r="A2130" s="658" t="s">
        <v>6250</v>
      </c>
      <c r="B2130" s="658" t="s">
        <v>65286</v>
      </c>
      <c r="C2130" s="658" t="s">
        <v>27</v>
      </c>
      <c r="D2130" s="659" t="s">
        <v>65287</v>
      </c>
    </row>
    <row r="2131" spans="1:4" ht="13.5" hidden="1">
      <c r="A2131" s="658" t="s">
        <v>6253</v>
      </c>
      <c r="B2131" s="658" t="s">
        <v>65288</v>
      </c>
      <c r="C2131" s="658" t="s">
        <v>27</v>
      </c>
      <c r="D2131" s="659" t="s">
        <v>65289</v>
      </c>
    </row>
    <row r="2132" spans="1:4" ht="13.5" hidden="1">
      <c r="A2132" s="658" t="s">
        <v>6256</v>
      </c>
      <c r="B2132" s="658" t="s">
        <v>65290</v>
      </c>
      <c r="C2132" s="658" t="s">
        <v>27</v>
      </c>
      <c r="D2132" s="659" t="s">
        <v>65291</v>
      </c>
    </row>
    <row r="2133" spans="1:4" ht="13.5" hidden="1">
      <c r="A2133" s="658" t="s">
        <v>6259</v>
      </c>
      <c r="B2133" s="658" t="s">
        <v>65292</v>
      </c>
      <c r="C2133" s="658" t="s">
        <v>27</v>
      </c>
      <c r="D2133" s="659" t="s">
        <v>65293</v>
      </c>
    </row>
    <row r="2134" spans="1:4" ht="13.5" hidden="1">
      <c r="A2134" s="658" t="s">
        <v>6262</v>
      </c>
      <c r="B2134" s="658" t="s">
        <v>65294</v>
      </c>
      <c r="C2134" s="658" t="s">
        <v>27</v>
      </c>
      <c r="D2134" s="659" t="s">
        <v>65295</v>
      </c>
    </row>
    <row r="2135" spans="1:4" ht="13.5" hidden="1">
      <c r="A2135" s="658" t="s">
        <v>6265</v>
      </c>
      <c r="B2135" s="658" t="s">
        <v>65296</v>
      </c>
      <c r="C2135" s="658" t="s">
        <v>27</v>
      </c>
      <c r="D2135" s="659" t="s">
        <v>65297</v>
      </c>
    </row>
    <row r="2136" spans="1:4" ht="13.5" hidden="1">
      <c r="A2136" s="658" t="s">
        <v>6268</v>
      </c>
      <c r="B2136" s="658" t="s">
        <v>65298</v>
      </c>
      <c r="C2136" s="658" t="s">
        <v>27</v>
      </c>
      <c r="D2136" s="659" t="s">
        <v>65299</v>
      </c>
    </row>
    <row r="2137" spans="1:4" ht="13.5" hidden="1">
      <c r="A2137" s="658" t="s">
        <v>6271</v>
      </c>
      <c r="B2137" s="658" t="s">
        <v>65300</v>
      </c>
      <c r="C2137" s="658" t="s">
        <v>27</v>
      </c>
      <c r="D2137" s="659" t="s">
        <v>65301</v>
      </c>
    </row>
    <row r="2138" spans="1:4" ht="13.5" hidden="1">
      <c r="A2138" s="658" t="s">
        <v>6274</v>
      </c>
      <c r="B2138" s="658" t="s">
        <v>65302</v>
      </c>
      <c r="C2138" s="658" t="s">
        <v>27</v>
      </c>
      <c r="D2138" s="659" t="s">
        <v>65303</v>
      </c>
    </row>
    <row r="2139" spans="1:4" ht="13.5" hidden="1">
      <c r="A2139" s="658" t="s">
        <v>6277</v>
      </c>
      <c r="B2139" s="658" t="s">
        <v>6278</v>
      </c>
      <c r="C2139" s="658" t="s">
        <v>14</v>
      </c>
      <c r="D2139" s="659" t="s">
        <v>65304</v>
      </c>
    </row>
    <row r="2140" spans="1:4" ht="13.5" hidden="1">
      <c r="A2140" s="658" t="s">
        <v>6280</v>
      </c>
      <c r="B2140" s="658" t="s">
        <v>6281</v>
      </c>
      <c r="C2140" s="658" t="s">
        <v>14</v>
      </c>
      <c r="D2140" s="659" t="s">
        <v>65305</v>
      </c>
    </row>
    <row r="2141" spans="1:4" ht="13.5" hidden="1">
      <c r="A2141" s="658" t="s">
        <v>6283</v>
      </c>
      <c r="B2141" s="658" t="s">
        <v>6284</v>
      </c>
      <c r="C2141" s="658" t="s">
        <v>14</v>
      </c>
      <c r="D2141" s="659" t="s">
        <v>65306</v>
      </c>
    </row>
    <row r="2142" spans="1:4" ht="13.5" hidden="1">
      <c r="A2142" s="658" t="s">
        <v>6286</v>
      </c>
      <c r="B2142" s="658" t="s">
        <v>6287</v>
      </c>
      <c r="C2142" s="658" t="s">
        <v>14</v>
      </c>
      <c r="D2142" s="659" t="s">
        <v>65307</v>
      </c>
    </row>
    <row r="2143" spans="1:4" ht="13.5" hidden="1">
      <c r="A2143" s="658" t="s">
        <v>6289</v>
      </c>
      <c r="B2143" s="658" t="s">
        <v>6290</v>
      </c>
      <c r="C2143" s="658" t="s">
        <v>27</v>
      </c>
      <c r="D2143" s="659" t="s">
        <v>65308</v>
      </c>
    </row>
    <row r="2144" spans="1:4" ht="13.5" hidden="1">
      <c r="A2144" s="658" t="s">
        <v>6292</v>
      </c>
      <c r="B2144" s="658" t="s">
        <v>6293</v>
      </c>
      <c r="C2144" s="658" t="s">
        <v>27</v>
      </c>
      <c r="D2144" s="659" t="s">
        <v>13455</v>
      </c>
    </row>
    <row r="2145" spans="1:4" ht="13.5" hidden="1">
      <c r="A2145" s="658" t="s">
        <v>6294</v>
      </c>
      <c r="B2145" s="658" t="s">
        <v>6295</v>
      </c>
      <c r="C2145" s="658" t="s">
        <v>27</v>
      </c>
      <c r="D2145" s="659" t="s">
        <v>65309</v>
      </c>
    </row>
    <row r="2146" spans="1:4" ht="13.5" hidden="1">
      <c r="A2146" s="658" t="s">
        <v>6297</v>
      </c>
      <c r="B2146" s="658" t="s">
        <v>6298</v>
      </c>
      <c r="C2146" s="658" t="s">
        <v>27</v>
      </c>
      <c r="D2146" s="659" t="s">
        <v>65310</v>
      </c>
    </row>
    <row r="2147" spans="1:4" ht="13.5" hidden="1">
      <c r="A2147" s="658" t="s">
        <v>6300</v>
      </c>
      <c r="B2147" s="658" t="s">
        <v>6301</v>
      </c>
      <c r="C2147" s="658" t="s">
        <v>27</v>
      </c>
      <c r="D2147" s="659" t="s">
        <v>1418</v>
      </c>
    </row>
    <row r="2148" spans="1:4" ht="13.5" hidden="1">
      <c r="A2148" s="658" t="s">
        <v>6303</v>
      </c>
      <c r="B2148" s="658" t="s">
        <v>6304</v>
      </c>
      <c r="C2148" s="658" t="s">
        <v>27</v>
      </c>
      <c r="D2148" s="659" t="s">
        <v>65311</v>
      </c>
    </row>
    <row r="2149" spans="1:4" ht="13.5" hidden="1">
      <c r="A2149" s="658" t="s">
        <v>6306</v>
      </c>
      <c r="B2149" s="658" t="s">
        <v>6307</v>
      </c>
      <c r="C2149" s="658" t="s">
        <v>27</v>
      </c>
      <c r="D2149" s="659" t="s">
        <v>65312</v>
      </c>
    </row>
    <row r="2150" spans="1:4" ht="13.5" hidden="1">
      <c r="A2150" s="658" t="s">
        <v>6309</v>
      </c>
      <c r="B2150" s="658" t="s">
        <v>6310</v>
      </c>
      <c r="C2150" s="658" t="s">
        <v>27</v>
      </c>
      <c r="D2150" s="659" t="s">
        <v>65313</v>
      </c>
    </row>
    <row r="2151" spans="1:4" ht="13.5" hidden="1">
      <c r="A2151" s="658" t="s">
        <v>6312</v>
      </c>
      <c r="B2151" s="658" t="s">
        <v>6313</v>
      </c>
      <c r="C2151" s="658" t="s">
        <v>285</v>
      </c>
      <c r="D2151" s="659" t="s">
        <v>65314</v>
      </c>
    </row>
    <row r="2152" spans="1:4" ht="13.5" hidden="1">
      <c r="A2152" s="658" t="s">
        <v>6315</v>
      </c>
      <c r="B2152" s="658" t="s">
        <v>6316</v>
      </c>
      <c r="C2152" s="658" t="s">
        <v>285</v>
      </c>
      <c r="D2152" s="659" t="s">
        <v>65315</v>
      </c>
    </row>
    <row r="2153" spans="1:4" ht="13.5" hidden="1">
      <c r="A2153" s="658" t="s">
        <v>6318</v>
      </c>
      <c r="B2153" s="658" t="s">
        <v>6319</v>
      </c>
      <c r="C2153" s="658" t="s">
        <v>27</v>
      </c>
      <c r="D2153" s="659" t="s">
        <v>65316</v>
      </c>
    </row>
    <row r="2154" spans="1:4" ht="13.5" hidden="1">
      <c r="A2154" s="658" t="s">
        <v>6321</v>
      </c>
      <c r="B2154" s="658" t="s">
        <v>65317</v>
      </c>
      <c r="C2154" s="658" t="s">
        <v>4524</v>
      </c>
      <c r="D2154" s="659" t="s">
        <v>65318</v>
      </c>
    </row>
    <row r="2155" spans="1:4" ht="13.5" hidden="1">
      <c r="A2155" s="658" t="s">
        <v>6324</v>
      </c>
      <c r="B2155" s="658" t="s">
        <v>65319</v>
      </c>
      <c r="C2155" s="658" t="s">
        <v>4524</v>
      </c>
      <c r="D2155" s="659" t="s">
        <v>65320</v>
      </c>
    </row>
    <row r="2156" spans="1:4" ht="13.5" hidden="1">
      <c r="A2156" s="658" t="s">
        <v>6327</v>
      </c>
      <c r="B2156" s="658" t="s">
        <v>65321</v>
      </c>
      <c r="C2156" s="658" t="s">
        <v>4524</v>
      </c>
      <c r="D2156" s="659" t="s">
        <v>65322</v>
      </c>
    </row>
    <row r="2157" spans="1:4" ht="13.5" hidden="1">
      <c r="A2157" s="658" t="s">
        <v>6330</v>
      </c>
      <c r="B2157" s="658" t="s">
        <v>65323</v>
      </c>
      <c r="C2157" s="658" t="s">
        <v>4524</v>
      </c>
      <c r="D2157" s="659" t="s">
        <v>65324</v>
      </c>
    </row>
    <row r="2158" spans="1:4" ht="13.5" hidden="1">
      <c r="A2158" s="658" t="s">
        <v>6333</v>
      </c>
      <c r="B2158" s="658" t="s">
        <v>65325</v>
      </c>
      <c r="C2158" s="658" t="s">
        <v>4524</v>
      </c>
      <c r="D2158" s="659" t="s">
        <v>65326</v>
      </c>
    </row>
    <row r="2159" spans="1:4" ht="13.5" hidden="1">
      <c r="A2159" s="658" t="s">
        <v>6336</v>
      </c>
      <c r="B2159" s="658" t="s">
        <v>65327</v>
      </c>
      <c r="C2159" s="658" t="s">
        <v>4524</v>
      </c>
      <c r="D2159" s="659" t="s">
        <v>65328</v>
      </c>
    </row>
    <row r="2160" spans="1:4" ht="13.5" hidden="1">
      <c r="A2160" s="658" t="s">
        <v>6339</v>
      </c>
      <c r="B2160" s="658" t="s">
        <v>65329</v>
      </c>
      <c r="C2160" s="658" t="s">
        <v>4524</v>
      </c>
      <c r="D2160" s="659" t="s">
        <v>65330</v>
      </c>
    </row>
    <row r="2161" spans="1:4" ht="13.5" hidden="1">
      <c r="A2161" s="658" t="s">
        <v>6342</v>
      </c>
      <c r="B2161" s="658" t="s">
        <v>65331</v>
      </c>
      <c r="C2161" s="658" t="s">
        <v>4524</v>
      </c>
      <c r="D2161" s="659" t="s">
        <v>65332</v>
      </c>
    </row>
    <row r="2162" spans="1:4" ht="13.5" hidden="1">
      <c r="A2162" s="658" t="s">
        <v>6345</v>
      </c>
      <c r="B2162" s="658" t="s">
        <v>65333</v>
      </c>
      <c r="C2162" s="658" t="s">
        <v>4524</v>
      </c>
      <c r="D2162" s="659" t="s">
        <v>65334</v>
      </c>
    </row>
    <row r="2163" spans="1:4" ht="13.5" hidden="1">
      <c r="A2163" s="658" t="s">
        <v>6348</v>
      </c>
      <c r="B2163" s="658" t="s">
        <v>65335</v>
      </c>
      <c r="C2163" s="658" t="s">
        <v>4524</v>
      </c>
      <c r="D2163" s="659" t="s">
        <v>65336</v>
      </c>
    </row>
    <row r="2164" spans="1:4" ht="13.5" hidden="1">
      <c r="A2164" s="658" t="s">
        <v>6351</v>
      </c>
      <c r="B2164" s="658" t="s">
        <v>65337</v>
      </c>
      <c r="C2164" s="658" t="s">
        <v>4524</v>
      </c>
      <c r="D2164" s="659" t="s">
        <v>65338</v>
      </c>
    </row>
    <row r="2165" spans="1:4" ht="13.5" hidden="1">
      <c r="A2165" s="658" t="s">
        <v>6354</v>
      </c>
      <c r="B2165" s="658" t="s">
        <v>65339</v>
      </c>
      <c r="C2165" s="658" t="s">
        <v>4524</v>
      </c>
      <c r="D2165" s="659" t="s">
        <v>65340</v>
      </c>
    </row>
    <row r="2166" spans="1:4" ht="13.5" hidden="1">
      <c r="A2166" s="658" t="s">
        <v>6357</v>
      </c>
      <c r="B2166" s="658" t="s">
        <v>65341</v>
      </c>
      <c r="C2166" s="658" t="s">
        <v>4524</v>
      </c>
      <c r="D2166" s="659" t="s">
        <v>65342</v>
      </c>
    </row>
    <row r="2167" spans="1:4" ht="13.5" hidden="1">
      <c r="A2167" s="658" t="s">
        <v>6360</v>
      </c>
      <c r="B2167" s="658" t="s">
        <v>65343</v>
      </c>
      <c r="C2167" s="658" t="s">
        <v>4524</v>
      </c>
      <c r="D2167" s="659" t="s">
        <v>65344</v>
      </c>
    </row>
    <row r="2168" spans="1:4" ht="13.5" hidden="1">
      <c r="A2168" s="658" t="s">
        <v>6363</v>
      </c>
      <c r="B2168" s="658" t="s">
        <v>65345</v>
      </c>
      <c r="C2168" s="658" t="s">
        <v>4524</v>
      </c>
      <c r="D2168" s="659" t="s">
        <v>65346</v>
      </c>
    </row>
    <row r="2169" spans="1:4" ht="13.5" hidden="1">
      <c r="A2169" s="658" t="s">
        <v>6366</v>
      </c>
      <c r="B2169" s="658" t="s">
        <v>65347</v>
      </c>
      <c r="C2169" s="658" t="s">
        <v>4524</v>
      </c>
      <c r="D2169" s="659" t="s">
        <v>65348</v>
      </c>
    </row>
    <row r="2170" spans="1:4" ht="13.5" hidden="1">
      <c r="A2170" s="658" t="s">
        <v>6369</v>
      </c>
      <c r="B2170" s="658" t="s">
        <v>6370</v>
      </c>
      <c r="C2170" s="658" t="s">
        <v>4524</v>
      </c>
      <c r="D2170" s="659" t="s">
        <v>65349</v>
      </c>
    </row>
    <row r="2171" spans="1:4" ht="13.5" hidden="1">
      <c r="A2171" s="658" t="s">
        <v>6372</v>
      </c>
      <c r="B2171" s="658" t="s">
        <v>65350</v>
      </c>
      <c r="C2171" s="658" t="s">
        <v>4524</v>
      </c>
      <c r="D2171" s="659" t="s">
        <v>65351</v>
      </c>
    </row>
    <row r="2172" spans="1:4" ht="13.5" hidden="1">
      <c r="A2172" s="658" t="s">
        <v>6375</v>
      </c>
      <c r="B2172" s="658" t="s">
        <v>6376</v>
      </c>
      <c r="C2172" s="658" t="s">
        <v>14</v>
      </c>
      <c r="D2172" s="659" t="s">
        <v>65352</v>
      </c>
    </row>
    <row r="2173" spans="1:4" ht="13.5" hidden="1">
      <c r="A2173" s="658" t="s">
        <v>6378</v>
      </c>
      <c r="B2173" s="658" t="s">
        <v>6379</v>
      </c>
      <c r="C2173" s="658" t="s">
        <v>14</v>
      </c>
      <c r="D2173" s="659" t="s">
        <v>19876</v>
      </c>
    </row>
    <row r="2174" spans="1:4" ht="13.5" hidden="1">
      <c r="A2174" s="658" t="s">
        <v>6381</v>
      </c>
      <c r="B2174" s="658" t="s">
        <v>6382</v>
      </c>
      <c r="C2174" s="658" t="s">
        <v>14</v>
      </c>
      <c r="D2174" s="659" t="s">
        <v>65353</v>
      </c>
    </row>
    <row r="2175" spans="1:4" ht="13.5" hidden="1">
      <c r="A2175" s="658" t="s">
        <v>6384</v>
      </c>
      <c r="B2175" s="658" t="s">
        <v>6385</v>
      </c>
      <c r="C2175" s="658" t="s">
        <v>14</v>
      </c>
      <c r="D2175" s="659" t="s">
        <v>65354</v>
      </c>
    </row>
    <row r="2176" spans="1:4" ht="13.5" hidden="1">
      <c r="A2176" s="658" t="s">
        <v>6387</v>
      </c>
      <c r="B2176" s="658" t="s">
        <v>6388</v>
      </c>
      <c r="C2176" s="658" t="s">
        <v>14</v>
      </c>
      <c r="D2176" s="659" t="s">
        <v>65355</v>
      </c>
    </row>
    <row r="2177" spans="1:4" ht="13.5" hidden="1">
      <c r="A2177" s="658" t="s">
        <v>6390</v>
      </c>
      <c r="B2177" s="658" t="s">
        <v>6391</v>
      </c>
      <c r="C2177" s="658" t="s">
        <v>14</v>
      </c>
      <c r="D2177" s="659" t="s">
        <v>64353</v>
      </c>
    </row>
    <row r="2178" spans="1:4" ht="13.5" hidden="1">
      <c r="A2178" s="658" t="s">
        <v>6393</v>
      </c>
      <c r="B2178" s="658" t="s">
        <v>6394</v>
      </c>
      <c r="C2178" s="658" t="s">
        <v>14</v>
      </c>
      <c r="D2178" s="659" t="s">
        <v>13438</v>
      </c>
    </row>
    <row r="2179" spans="1:4" ht="13.5" hidden="1">
      <c r="A2179" s="658" t="s">
        <v>6396</v>
      </c>
      <c r="B2179" s="658" t="s">
        <v>6397</v>
      </c>
      <c r="C2179" s="658" t="s">
        <v>14</v>
      </c>
      <c r="D2179" s="659" t="s">
        <v>63394</v>
      </c>
    </row>
    <row r="2180" spans="1:4" ht="13.5" hidden="1">
      <c r="A2180" s="658" t="s">
        <v>6399</v>
      </c>
      <c r="B2180" s="658" t="s">
        <v>65356</v>
      </c>
      <c r="C2180" s="658" t="s">
        <v>285</v>
      </c>
      <c r="D2180" s="659" t="s">
        <v>65357</v>
      </c>
    </row>
    <row r="2181" spans="1:4" ht="13.5" hidden="1">
      <c r="A2181" s="658" t="s">
        <v>6402</v>
      </c>
      <c r="B2181" s="658" t="s">
        <v>65358</v>
      </c>
      <c r="C2181" s="658" t="s">
        <v>285</v>
      </c>
      <c r="D2181" s="659" t="s">
        <v>65359</v>
      </c>
    </row>
    <row r="2182" spans="1:4" ht="13.5" hidden="1">
      <c r="A2182" s="658" t="s">
        <v>6405</v>
      </c>
      <c r="B2182" s="658" t="s">
        <v>65360</v>
      </c>
      <c r="C2182" s="658" t="s">
        <v>285</v>
      </c>
      <c r="D2182" s="659" t="s">
        <v>65361</v>
      </c>
    </row>
    <row r="2183" spans="1:4" ht="13.5" hidden="1">
      <c r="A2183" s="658" t="s">
        <v>6408</v>
      </c>
      <c r="B2183" s="658" t="s">
        <v>65362</v>
      </c>
      <c r="C2183" s="658" t="s">
        <v>285</v>
      </c>
      <c r="D2183" s="659" t="s">
        <v>65363</v>
      </c>
    </row>
    <row r="2184" spans="1:4" ht="13.5" hidden="1">
      <c r="A2184" s="658" t="s">
        <v>6411</v>
      </c>
      <c r="B2184" s="658" t="s">
        <v>65364</v>
      </c>
      <c r="C2184" s="658" t="s">
        <v>285</v>
      </c>
      <c r="D2184" s="659" t="s">
        <v>65365</v>
      </c>
    </row>
    <row r="2185" spans="1:4" ht="13.5" hidden="1">
      <c r="A2185" s="658" t="s">
        <v>6414</v>
      </c>
      <c r="B2185" s="658" t="s">
        <v>6415</v>
      </c>
      <c r="C2185" s="658" t="s">
        <v>285</v>
      </c>
      <c r="D2185" s="659" t="s">
        <v>65366</v>
      </c>
    </row>
    <row r="2186" spans="1:4" ht="13.5" hidden="1">
      <c r="A2186" s="658" t="s">
        <v>6417</v>
      </c>
      <c r="B2186" s="658" t="s">
        <v>6418</v>
      </c>
      <c r="C2186" s="658" t="s">
        <v>285</v>
      </c>
      <c r="D2186" s="659" t="s">
        <v>64557</v>
      </c>
    </row>
    <row r="2187" spans="1:4" ht="13.5" hidden="1">
      <c r="A2187" s="658" t="s">
        <v>6420</v>
      </c>
      <c r="B2187" s="658" t="s">
        <v>6421</v>
      </c>
      <c r="C2187" s="658" t="s">
        <v>285</v>
      </c>
      <c r="D2187" s="659" t="s">
        <v>65367</v>
      </c>
    </row>
    <row r="2188" spans="1:4" ht="13.5" hidden="1">
      <c r="A2188" s="658" t="s">
        <v>6423</v>
      </c>
      <c r="B2188" s="658" t="s">
        <v>6424</v>
      </c>
      <c r="C2188" s="658" t="s">
        <v>4323</v>
      </c>
      <c r="D2188" s="659" t="s">
        <v>65368</v>
      </c>
    </row>
    <row r="2189" spans="1:4" ht="13.5" hidden="1">
      <c r="A2189" s="658" t="s">
        <v>6426</v>
      </c>
      <c r="B2189" s="658" t="s">
        <v>6427</v>
      </c>
      <c r="C2189" s="658" t="s">
        <v>4323</v>
      </c>
      <c r="D2189" s="659" t="s">
        <v>3780</v>
      </c>
    </row>
    <row r="2190" spans="1:4" ht="13.5" hidden="1">
      <c r="A2190" s="658" t="s">
        <v>6429</v>
      </c>
      <c r="B2190" s="658" t="s">
        <v>6430</v>
      </c>
      <c r="C2190" s="658" t="s">
        <v>4323</v>
      </c>
      <c r="D2190" s="659" t="s">
        <v>15792</v>
      </c>
    </row>
    <row r="2191" spans="1:4" ht="13.5" hidden="1">
      <c r="A2191" s="658" t="s">
        <v>6432</v>
      </c>
      <c r="B2191" s="658" t="s">
        <v>6433</v>
      </c>
      <c r="C2191" s="658" t="s">
        <v>4323</v>
      </c>
      <c r="D2191" s="659" t="s">
        <v>15576</v>
      </c>
    </row>
    <row r="2192" spans="1:4" ht="13.5" hidden="1">
      <c r="A2192" s="658" t="s">
        <v>6435</v>
      </c>
      <c r="B2192" s="658" t="s">
        <v>6436</v>
      </c>
      <c r="C2192" s="658" t="s">
        <v>4323</v>
      </c>
      <c r="D2192" s="659" t="s">
        <v>11053</v>
      </c>
    </row>
    <row r="2193" spans="1:4" ht="13.5" hidden="1">
      <c r="A2193" s="658" t="s">
        <v>6438</v>
      </c>
      <c r="B2193" s="658" t="s">
        <v>65369</v>
      </c>
      <c r="C2193" s="658" t="s">
        <v>285</v>
      </c>
      <c r="D2193" s="659" t="s">
        <v>11572</v>
      </c>
    </row>
    <row r="2194" spans="1:4" ht="13.5" hidden="1">
      <c r="A2194" s="658" t="s">
        <v>6441</v>
      </c>
      <c r="B2194" s="658" t="s">
        <v>65370</v>
      </c>
      <c r="C2194" s="658" t="s">
        <v>285</v>
      </c>
      <c r="D2194" s="659" t="s">
        <v>65371</v>
      </c>
    </row>
    <row r="2195" spans="1:4" ht="13.5" hidden="1">
      <c r="A2195" s="658" t="s">
        <v>6444</v>
      </c>
      <c r="B2195" s="658" t="s">
        <v>65372</v>
      </c>
      <c r="C2195" s="658" t="s">
        <v>285</v>
      </c>
      <c r="D2195" s="659" t="s">
        <v>65373</v>
      </c>
    </row>
    <row r="2196" spans="1:4" ht="13.5" hidden="1">
      <c r="A2196" s="658" t="s">
        <v>6447</v>
      </c>
      <c r="B2196" s="658" t="s">
        <v>65374</v>
      </c>
      <c r="C2196" s="658" t="s">
        <v>285</v>
      </c>
      <c r="D2196" s="659" t="s">
        <v>65375</v>
      </c>
    </row>
    <row r="2197" spans="1:4" ht="13.5" hidden="1">
      <c r="A2197" s="658" t="s">
        <v>6450</v>
      </c>
      <c r="B2197" s="658" t="s">
        <v>65376</v>
      </c>
      <c r="C2197" s="658" t="s">
        <v>285</v>
      </c>
      <c r="D2197" s="659" t="s">
        <v>65377</v>
      </c>
    </row>
    <row r="2198" spans="1:4" ht="13.5" hidden="1">
      <c r="A2198" s="658" t="s">
        <v>6453</v>
      </c>
      <c r="B2198" s="658" t="s">
        <v>6454</v>
      </c>
      <c r="C2198" s="658" t="s">
        <v>285</v>
      </c>
      <c r="D2198" s="659" t="s">
        <v>65378</v>
      </c>
    </row>
    <row r="2199" spans="1:4" ht="13.5" hidden="1">
      <c r="A2199" s="658" t="s">
        <v>6456</v>
      </c>
      <c r="B2199" s="658" t="s">
        <v>6457</v>
      </c>
      <c r="C2199" s="658" t="s">
        <v>285</v>
      </c>
      <c r="D2199" s="659" t="s">
        <v>65379</v>
      </c>
    </row>
    <row r="2200" spans="1:4" ht="13.5" hidden="1">
      <c r="A2200" s="658" t="s">
        <v>6459</v>
      </c>
      <c r="B2200" s="658" t="s">
        <v>6460</v>
      </c>
      <c r="C2200" s="658" t="s">
        <v>285</v>
      </c>
      <c r="D2200" s="659" t="s">
        <v>65380</v>
      </c>
    </row>
    <row r="2201" spans="1:4" ht="13.5" hidden="1">
      <c r="A2201" s="658" t="s">
        <v>6462</v>
      </c>
      <c r="B2201" s="658" t="s">
        <v>65381</v>
      </c>
      <c r="C2201" s="658" t="s">
        <v>285</v>
      </c>
      <c r="D2201" s="659" t="s">
        <v>65382</v>
      </c>
    </row>
    <row r="2202" spans="1:4" ht="13.5" hidden="1">
      <c r="A2202" s="658" t="s">
        <v>6465</v>
      </c>
      <c r="B2202" s="658" t="s">
        <v>6466</v>
      </c>
      <c r="C2202" s="658" t="s">
        <v>14</v>
      </c>
      <c r="D2202" s="659" t="s">
        <v>65383</v>
      </c>
    </row>
    <row r="2203" spans="1:4" ht="13.5" hidden="1">
      <c r="A2203" s="658" t="s">
        <v>6468</v>
      </c>
      <c r="B2203" s="658" t="s">
        <v>6469</v>
      </c>
      <c r="C2203" s="658" t="s">
        <v>14</v>
      </c>
      <c r="D2203" s="659" t="s">
        <v>65384</v>
      </c>
    </row>
    <row r="2204" spans="1:4" ht="13.5" hidden="1">
      <c r="A2204" s="658" t="s">
        <v>6471</v>
      </c>
      <c r="B2204" s="658" t="s">
        <v>6472</v>
      </c>
      <c r="C2204" s="658" t="s">
        <v>14</v>
      </c>
      <c r="D2204" s="659" t="s">
        <v>65385</v>
      </c>
    </row>
    <row r="2205" spans="1:4" ht="13.5" hidden="1">
      <c r="A2205" s="658" t="s">
        <v>6474</v>
      </c>
      <c r="B2205" s="658" t="s">
        <v>65386</v>
      </c>
      <c r="C2205" s="658" t="s">
        <v>27</v>
      </c>
      <c r="D2205" s="659" t="s">
        <v>15410</v>
      </c>
    </row>
    <row r="2206" spans="1:4" ht="13.5" hidden="1">
      <c r="A2206" s="658" t="s">
        <v>6477</v>
      </c>
      <c r="B2206" s="658" t="s">
        <v>65387</v>
      </c>
      <c r="C2206" s="658" t="s">
        <v>27</v>
      </c>
      <c r="D2206" s="659" t="s">
        <v>63676</v>
      </c>
    </row>
    <row r="2207" spans="1:4" ht="13.5" hidden="1">
      <c r="A2207" s="658" t="s">
        <v>6480</v>
      </c>
      <c r="B2207" s="658" t="s">
        <v>65388</v>
      </c>
      <c r="C2207" s="658" t="s">
        <v>4524</v>
      </c>
      <c r="D2207" s="659" t="s">
        <v>65389</v>
      </c>
    </row>
    <row r="2208" spans="1:4" ht="13.5" hidden="1">
      <c r="A2208" s="658" t="s">
        <v>6483</v>
      </c>
      <c r="B2208" s="658" t="s">
        <v>65390</v>
      </c>
      <c r="C2208" s="658" t="s">
        <v>27</v>
      </c>
      <c r="D2208" s="659" t="s">
        <v>65391</v>
      </c>
    </row>
    <row r="2209" spans="1:4" ht="13.5" hidden="1">
      <c r="A2209" s="658" t="s">
        <v>6486</v>
      </c>
      <c r="B2209" s="658" t="s">
        <v>65392</v>
      </c>
      <c r="C2209" s="658" t="s">
        <v>27</v>
      </c>
      <c r="D2209" s="659" t="s">
        <v>9221</v>
      </c>
    </row>
    <row r="2210" spans="1:4" ht="13.5" hidden="1">
      <c r="A2210" s="658" t="s">
        <v>6489</v>
      </c>
      <c r="B2210" s="658" t="s">
        <v>65393</v>
      </c>
      <c r="C2210" s="658" t="s">
        <v>4524</v>
      </c>
      <c r="D2210" s="659" t="s">
        <v>65394</v>
      </c>
    </row>
    <row r="2211" spans="1:4" ht="13.5" hidden="1">
      <c r="A2211" s="658" t="s">
        <v>6492</v>
      </c>
      <c r="B2211" s="658" t="s">
        <v>65395</v>
      </c>
      <c r="C2211" s="658" t="s">
        <v>4524</v>
      </c>
      <c r="D2211" s="659" t="s">
        <v>65396</v>
      </c>
    </row>
    <row r="2212" spans="1:4" ht="13.5" hidden="1">
      <c r="A2212" s="658" t="s">
        <v>6495</v>
      </c>
      <c r="B2212" s="658" t="s">
        <v>65397</v>
      </c>
      <c r="C2212" s="658" t="s">
        <v>4524</v>
      </c>
      <c r="D2212" s="659" t="s">
        <v>15046</v>
      </c>
    </row>
    <row r="2213" spans="1:4" ht="13.5" hidden="1">
      <c r="A2213" s="658" t="s">
        <v>6498</v>
      </c>
      <c r="B2213" s="658" t="s">
        <v>65398</v>
      </c>
      <c r="C2213" s="658" t="s">
        <v>4524</v>
      </c>
      <c r="D2213" s="659" t="s">
        <v>65399</v>
      </c>
    </row>
    <row r="2214" spans="1:4" ht="13.5" hidden="1">
      <c r="A2214" s="658" t="s">
        <v>6501</v>
      </c>
      <c r="B2214" s="658" t="s">
        <v>65400</v>
      </c>
      <c r="C2214" s="658" t="s">
        <v>4524</v>
      </c>
      <c r="D2214" s="659" t="s">
        <v>65401</v>
      </c>
    </row>
    <row r="2215" spans="1:4" ht="13.5" hidden="1">
      <c r="A2215" s="658" t="s">
        <v>6504</v>
      </c>
      <c r="B2215" s="658" t="s">
        <v>6505</v>
      </c>
      <c r="C2215" s="658" t="s">
        <v>4524</v>
      </c>
      <c r="D2215" s="659" t="s">
        <v>65402</v>
      </c>
    </row>
    <row r="2216" spans="1:4" ht="13.5" hidden="1">
      <c r="A2216" s="658" t="s">
        <v>6507</v>
      </c>
      <c r="B2216" s="658" t="s">
        <v>6508</v>
      </c>
      <c r="C2216" s="658" t="s">
        <v>27</v>
      </c>
      <c r="D2216" s="659" t="s">
        <v>17648</v>
      </c>
    </row>
    <row r="2217" spans="1:4" ht="13.5" hidden="1">
      <c r="A2217" s="658" t="s">
        <v>6510</v>
      </c>
      <c r="B2217" s="658" t="s">
        <v>6511</v>
      </c>
      <c r="C2217" s="658" t="s">
        <v>27</v>
      </c>
      <c r="D2217" s="659" t="s">
        <v>3494</v>
      </c>
    </row>
    <row r="2218" spans="1:4" ht="13.5" hidden="1">
      <c r="A2218" s="658" t="s">
        <v>6512</v>
      </c>
      <c r="B2218" s="658" t="s">
        <v>6513</v>
      </c>
      <c r="C2218" s="658" t="s">
        <v>27</v>
      </c>
      <c r="D2218" s="659" t="s">
        <v>65403</v>
      </c>
    </row>
    <row r="2219" spans="1:4" ht="13.5" hidden="1">
      <c r="A2219" s="658" t="s">
        <v>6515</v>
      </c>
      <c r="B2219" s="658" t="s">
        <v>6516</v>
      </c>
      <c r="C2219" s="658" t="s">
        <v>27</v>
      </c>
      <c r="D2219" s="659" t="s">
        <v>63856</v>
      </c>
    </row>
    <row r="2220" spans="1:4" ht="13.5" hidden="1">
      <c r="A2220" s="658" t="s">
        <v>6518</v>
      </c>
      <c r="B2220" s="658" t="s">
        <v>6519</v>
      </c>
      <c r="C2220" s="658" t="s">
        <v>4323</v>
      </c>
      <c r="D2220" s="659" t="s">
        <v>65404</v>
      </c>
    </row>
    <row r="2221" spans="1:4" ht="13.5" hidden="1">
      <c r="A2221" s="658" t="s">
        <v>6521</v>
      </c>
      <c r="B2221" s="658" t="s">
        <v>6522</v>
      </c>
      <c r="C2221" s="658" t="s">
        <v>4323</v>
      </c>
      <c r="D2221" s="659" t="s">
        <v>65405</v>
      </c>
    </row>
    <row r="2222" spans="1:4" ht="13.5" hidden="1">
      <c r="A2222" s="658" t="s">
        <v>6524</v>
      </c>
      <c r="B2222" s="658" t="s">
        <v>6525</v>
      </c>
      <c r="C2222" s="658" t="s">
        <v>4323</v>
      </c>
      <c r="D2222" s="659" t="s">
        <v>65406</v>
      </c>
    </row>
    <row r="2223" spans="1:4" ht="13.5" hidden="1">
      <c r="A2223" s="658" t="s">
        <v>6527</v>
      </c>
      <c r="B2223" s="658" t="s">
        <v>6528</v>
      </c>
      <c r="C2223" s="658" t="s">
        <v>4323</v>
      </c>
      <c r="D2223" s="659" t="s">
        <v>7248</v>
      </c>
    </row>
    <row r="2224" spans="1:4" ht="13.5" hidden="1">
      <c r="A2224" s="658" t="s">
        <v>6530</v>
      </c>
      <c r="B2224" s="658" t="s">
        <v>6531</v>
      </c>
      <c r="C2224" s="658" t="s">
        <v>4323</v>
      </c>
      <c r="D2224" s="659" t="s">
        <v>65407</v>
      </c>
    </row>
    <row r="2225" spans="1:4" ht="13.5" hidden="1">
      <c r="A2225" s="658" t="s">
        <v>6533</v>
      </c>
      <c r="B2225" s="658" t="s">
        <v>6534</v>
      </c>
      <c r="C2225" s="658" t="s">
        <v>4323</v>
      </c>
      <c r="D2225" s="659" t="s">
        <v>8299</v>
      </c>
    </row>
    <row r="2226" spans="1:4" ht="13.5" hidden="1">
      <c r="A2226" s="658" t="s">
        <v>6535</v>
      </c>
      <c r="B2226" s="658" t="s">
        <v>6536</v>
      </c>
      <c r="C2226" s="658" t="s">
        <v>4524</v>
      </c>
      <c r="D2226" s="659" t="s">
        <v>65408</v>
      </c>
    </row>
    <row r="2227" spans="1:4" ht="13.5" hidden="1">
      <c r="A2227" s="658" t="s">
        <v>6538</v>
      </c>
      <c r="B2227" s="658" t="s">
        <v>6539</v>
      </c>
      <c r="C2227" s="658" t="s">
        <v>27</v>
      </c>
      <c r="D2227" s="659" t="s">
        <v>11866</v>
      </c>
    </row>
    <row r="2228" spans="1:4" ht="13.5" hidden="1">
      <c r="A2228" s="658" t="s">
        <v>6541</v>
      </c>
      <c r="B2228" s="658" t="s">
        <v>6542</v>
      </c>
      <c r="C2228" s="658" t="s">
        <v>27</v>
      </c>
      <c r="D2228" s="659" t="s">
        <v>65409</v>
      </c>
    </row>
    <row r="2229" spans="1:4" ht="13.5" hidden="1">
      <c r="A2229" s="658" t="s">
        <v>6544</v>
      </c>
      <c r="B2229" s="658" t="s">
        <v>6545</v>
      </c>
      <c r="C2229" s="658" t="s">
        <v>27</v>
      </c>
      <c r="D2229" s="659" t="s">
        <v>65410</v>
      </c>
    </row>
    <row r="2230" spans="1:4" ht="13.5" hidden="1">
      <c r="A2230" s="658" t="s">
        <v>6547</v>
      </c>
      <c r="B2230" s="658" t="s">
        <v>6548</v>
      </c>
      <c r="C2230" s="658" t="s">
        <v>27</v>
      </c>
      <c r="D2230" s="659" t="s">
        <v>65411</v>
      </c>
    </row>
    <row r="2231" spans="1:4" ht="13.5" hidden="1">
      <c r="A2231" s="658" t="s">
        <v>6550</v>
      </c>
      <c r="B2231" s="658" t="s">
        <v>65412</v>
      </c>
      <c r="C2231" s="658" t="s">
        <v>4524</v>
      </c>
      <c r="D2231" s="659" t="s">
        <v>65413</v>
      </c>
    </row>
    <row r="2232" spans="1:4" ht="13.5" hidden="1">
      <c r="A2232" s="658" t="s">
        <v>6553</v>
      </c>
      <c r="B2232" s="658" t="s">
        <v>65414</v>
      </c>
      <c r="C2232" s="658" t="s">
        <v>4524</v>
      </c>
      <c r="D2232" s="659" t="s">
        <v>65415</v>
      </c>
    </row>
    <row r="2233" spans="1:4" ht="13.5" hidden="1">
      <c r="A2233" s="658" t="s">
        <v>6556</v>
      </c>
      <c r="B2233" s="658" t="s">
        <v>65416</v>
      </c>
      <c r="C2233" s="658" t="s">
        <v>4524</v>
      </c>
      <c r="D2233" s="659" t="s">
        <v>65417</v>
      </c>
    </row>
    <row r="2234" spans="1:4" ht="13.5" hidden="1">
      <c r="A2234" s="658" t="s">
        <v>6559</v>
      </c>
      <c r="B2234" s="658" t="s">
        <v>6560</v>
      </c>
      <c r="C2234" s="658" t="s">
        <v>27</v>
      </c>
      <c r="D2234" s="659" t="s">
        <v>65418</v>
      </c>
    </row>
    <row r="2235" spans="1:4" ht="13.5" hidden="1">
      <c r="A2235" s="658" t="s">
        <v>6562</v>
      </c>
      <c r="B2235" s="658" t="s">
        <v>6563</v>
      </c>
      <c r="C2235" s="658" t="s">
        <v>27</v>
      </c>
      <c r="D2235" s="659" t="s">
        <v>65419</v>
      </c>
    </row>
    <row r="2236" spans="1:4" ht="13.5" hidden="1">
      <c r="A2236" s="658" t="s">
        <v>6565</v>
      </c>
      <c r="B2236" s="658" t="s">
        <v>6566</v>
      </c>
      <c r="C2236" s="658" t="s">
        <v>27</v>
      </c>
      <c r="D2236" s="659" t="s">
        <v>65420</v>
      </c>
    </row>
    <row r="2237" spans="1:4" ht="13.5" hidden="1">
      <c r="A2237" s="658" t="s">
        <v>6568</v>
      </c>
      <c r="B2237" s="658" t="s">
        <v>6569</v>
      </c>
      <c r="C2237" s="658" t="s">
        <v>27</v>
      </c>
      <c r="D2237" s="659" t="s">
        <v>65421</v>
      </c>
    </row>
    <row r="2238" spans="1:4" ht="13.5" hidden="1">
      <c r="A2238" s="658" t="s">
        <v>6571</v>
      </c>
      <c r="B2238" s="658" t="s">
        <v>6572</v>
      </c>
      <c r="C2238" s="658" t="s">
        <v>27</v>
      </c>
      <c r="D2238" s="659" t="s">
        <v>65422</v>
      </c>
    </row>
    <row r="2239" spans="1:4" ht="13.5" hidden="1">
      <c r="A2239" s="658" t="s">
        <v>6574</v>
      </c>
      <c r="B2239" s="658" t="s">
        <v>6575</v>
      </c>
      <c r="C2239" s="658" t="s">
        <v>27</v>
      </c>
      <c r="D2239" s="659" t="s">
        <v>65423</v>
      </c>
    </row>
    <row r="2240" spans="1:4" ht="13.5" hidden="1">
      <c r="A2240" s="658" t="s">
        <v>6577</v>
      </c>
      <c r="B2240" s="658" t="s">
        <v>6578</v>
      </c>
      <c r="C2240" s="658" t="s">
        <v>27</v>
      </c>
      <c r="D2240" s="659" t="s">
        <v>65424</v>
      </c>
    </row>
    <row r="2241" spans="1:4" ht="13.5" hidden="1">
      <c r="A2241" s="658" t="s">
        <v>6580</v>
      </c>
      <c r="B2241" s="658" t="s">
        <v>6581</v>
      </c>
      <c r="C2241" s="658" t="s">
        <v>27</v>
      </c>
      <c r="D2241" s="659" t="s">
        <v>65425</v>
      </c>
    </row>
    <row r="2242" spans="1:4" ht="13.5" hidden="1">
      <c r="A2242" s="658" t="s">
        <v>6583</v>
      </c>
      <c r="B2242" s="658" t="s">
        <v>6584</v>
      </c>
      <c r="C2242" s="658" t="s">
        <v>27</v>
      </c>
      <c r="D2242" s="659" t="s">
        <v>65426</v>
      </c>
    </row>
    <row r="2243" spans="1:4" ht="13.5" hidden="1">
      <c r="A2243" s="658" t="s">
        <v>6586</v>
      </c>
      <c r="B2243" s="658" t="s">
        <v>6587</v>
      </c>
      <c r="C2243" s="658" t="s">
        <v>27</v>
      </c>
      <c r="D2243" s="659" t="s">
        <v>65427</v>
      </c>
    </row>
    <row r="2244" spans="1:4" ht="13.5" hidden="1">
      <c r="A2244" s="658" t="s">
        <v>6589</v>
      </c>
      <c r="B2244" s="658" t="s">
        <v>6590</v>
      </c>
      <c r="C2244" s="658" t="s">
        <v>27</v>
      </c>
      <c r="D2244" s="659" t="s">
        <v>65428</v>
      </c>
    </row>
    <row r="2245" spans="1:4" ht="13.5" hidden="1">
      <c r="A2245" s="658" t="s">
        <v>6592</v>
      </c>
      <c r="B2245" s="658" t="s">
        <v>6593</v>
      </c>
      <c r="C2245" s="658" t="s">
        <v>27</v>
      </c>
      <c r="D2245" s="659" t="s">
        <v>20292</v>
      </c>
    </row>
    <row r="2246" spans="1:4" ht="13.5" hidden="1">
      <c r="A2246" s="658" t="s">
        <v>6595</v>
      </c>
      <c r="B2246" s="658" t="s">
        <v>6596</v>
      </c>
      <c r="C2246" s="658" t="s">
        <v>27</v>
      </c>
      <c r="D2246" s="659" t="s">
        <v>65429</v>
      </c>
    </row>
    <row r="2247" spans="1:4" ht="13.5" hidden="1">
      <c r="A2247" s="658" t="s">
        <v>6598</v>
      </c>
      <c r="B2247" s="658" t="s">
        <v>6599</v>
      </c>
      <c r="C2247" s="658" t="s">
        <v>27</v>
      </c>
      <c r="D2247" s="659" t="s">
        <v>65430</v>
      </c>
    </row>
    <row r="2248" spans="1:4" ht="13.5" hidden="1">
      <c r="A2248" s="658" t="s">
        <v>6601</v>
      </c>
      <c r="B2248" s="658" t="s">
        <v>6602</v>
      </c>
      <c r="C2248" s="658" t="s">
        <v>27</v>
      </c>
      <c r="D2248" s="659" t="s">
        <v>65431</v>
      </c>
    </row>
    <row r="2249" spans="1:4" ht="13.5" hidden="1">
      <c r="A2249" s="658" t="s">
        <v>6604</v>
      </c>
      <c r="B2249" s="658" t="s">
        <v>6605</v>
      </c>
      <c r="C2249" s="658" t="s">
        <v>27</v>
      </c>
      <c r="D2249" s="659" t="s">
        <v>65432</v>
      </c>
    </row>
    <row r="2250" spans="1:4" ht="13.5" hidden="1">
      <c r="A2250" s="658" t="s">
        <v>6607</v>
      </c>
      <c r="B2250" s="658" t="s">
        <v>6608</v>
      </c>
      <c r="C2250" s="658" t="s">
        <v>27</v>
      </c>
      <c r="D2250" s="659" t="s">
        <v>65433</v>
      </c>
    </row>
    <row r="2251" spans="1:4" ht="13.5" hidden="1">
      <c r="A2251" s="658" t="s">
        <v>6610</v>
      </c>
      <c r="B2251" s="658" t="s">
        <v>6611</v>
      </c>
      <c r="C2251" s="658" t="s">
        <v>27</v>
      </c>
      <c r="D2251" s="659" t="s">
        <v>65434</v>
      </c>
    </row>
    <row r="2252" spans="1:4" ht="13.5" hidden="1">
      <c r="A2252" s="658" t="s">
        <v>6613</v>
      </c>
      <c r="B2252" s="658" t="s">
        <v>6614</v>
      </c>
      <c r="C2252" s="658" t="s">
        <v>285</v>
      </c>
      <c r="D2252" s="659" t="s">
        <v>65435</v>
      </c>
    </row>
    <row r="2253" spans="1:4" ht="13.5" hidden="1">
      <c r="A2253" s="658" t="s">
        <v>6616</v>
      </c>
      <c r="B2253" s="658" t="s">
        <v>6617</v>
      </c>
      <c r="C2253" s="658" t="s">
        <v>285</v>
      </c>
      <c r="D2253" s="659" t="s">
        <v>65436</v>
      </c>
    </row>
    <row r="2254" spans="1:4" ht="13.5" hidden="1">
      <c r="A2254" s="658" t="s">
        <v>6618</v>
      </c>
      <c r="B2254" s="658" t="s">
        <v>6619</v>
      </c>
      <c r="C2254" s="658" t="s">
        <v>27</v>
      </c>
      <c r="D2254" s="659" t="s">
        <v>65437</v>
      </c>
    </row>
    <row r="2255" spans="1:4" ht="13.5" hidden="1">
      <c r="A2255" s="658" t="s">
        <v>6621</v>
      </c>
      <c r="B2255" s="658" t="s">
        <v>6622</v>
      </c>
      <c r="C2255" s="658" t="s">
        <v>27</v>
      </c>
      <c r="D2255" s="659" t="s">
        <v>65438</v>
      </c>
    </row>
    <row r="2256" spans="1:4" ht="13.5" hidden="1">
      <c r="A2256" s="658" t="s">
        <v>6624</v>
      </c>
      <c r="B2256" s="658" t="s">
        <v>6625</v>
      </c>
      <c r="C2256" s="658" t="s">
        <v>27</v>
      </c>
      <c r="D2256" s="659" t="s">
        <v>65439</v>
      </c>
    </row>
    <row r="2257" spans="1:4" ht="13.5" hidden="1">
      <c r="A2257" s="658" t="s">
        <v>6627</v>
      </c>
      <c r="B2257" s="658" t="s">
        <v>6628</v>
      </c>
      <c r="C2257" s="658" t="s">
        <v>27</v>
      </c>
      <c r="D2257" s="659" t="s">
        <v>65440</v>
      </c>
    </row>
    <row r="2258" spans="1:4" ht="13.5" hidden="1">
      <c r="A2258" s="658" t="s">
        <v>6630</v>
      </c>
      <c r="B2258" s="658" t="s">
        <v>6631</v>
      </c>
      <c r="C2258" s="658" t="s">
        <v>27</v>
      </c>
      <c r="D2258" s="659" t="s">
        <v>65441</v>
      </c>
    </row>
    <row r="2259" spans="1:4" ht="13.5" hidden="1">
      <c r="A2259" s="658" t="s">
        <v>6633</v>
      </c>
      <c r="B2259" s="658" t="s">
        <v>6634</v>
      </c>
      <c r="C2259" s="658" t="s">
        <v>27</v>
      </c>
      <c r="D2259" s="659" t="s">
        <v>971</v>
      </c>
    </row>
    <row r="2260" spans="1:4" ht="13.5" hidden="1">
      <c r="A2260" s="658" t="s">
        <v>6636</v>
      </c>
      <c r="B2260" s="658" t="s">
        <v>6637</v>
      </c>
      <c r="C2260" s="658" t="s">
        <v>27</v>
      </c>
      <c r="D2260" s="659" t="s">
        <v>65442</v>
      </c>
    </row>
    <row r="2261" spans="1:4" ht="13.5" hidden="1">
      <c r="A2261" s="658" t="s">
        <v>6639</v>
      </c>
      <c r="B2261" s="658" t="s">
        <v>6640</v>
      </c>
      <c r="C2261" s="658" t="s">
        <v>27</v>
      </c>
      <c r="D2261" s="659" t="s">
        <v>65443</v>
      </c>
    </row>
    <row r="2262" spans="1:4" ht="13.5" hidden="1">
      <c r="A2262" s="658" t="s">
        <v>6642</v>
      </c>
      <c r="B2262" s="658" t="s">
        <v>6643</v>
      </c>
      <c r="C2262" s="658" t="s">
        <v>27</v>
      </c>
      <c r="D2262" s="659" t="s">
        <v>65444</v>
      </c>
    </row>
    <row r="2263" spans="1:4" ht="13.5" hidden="1">
      <c r="A2263" s="658" t="s">
        <v>6645</v>
      </c>
      <c r="B2263" s="658" t="s">
        <v>6646</v>
      </c>
      <c r="C2263" s="658" t="s">
        <v>27</v>
      </c>
      <c r="D2263" s="659" t="s">
        <v>65445</v>
      </c>
    </row>
    <row r="2264" spans="1:4" ht="13.5" hidden="1">
      <c r="A2264" s="658" t="s">
        <v>6648</v>
      </c>
      <c r="B2264" s="658" t="s">
        <v>6649</v>
      </c>
      <c r="C2264" s="658" t="s">
        <v>27</v>
      </c>
      <c r="D2264" s="659" t="s">
        <v>15908</v>
      </c>
    </row>
    <row r="2265" spans="1:4" ht="13.5" hidden="1">
      <c r="A2265" s="658" t="s">
        <v>6651</v>
      </c>
      <c r="B2265" s="658" t="s">
        <v>6652</v>
      </c>
      <c r="C2265" s="658" t="s">
        <v>27</v>
      </c>
      <c r="D2265" s="659" t="s">
        <v>13670</v>
      </c>
    </row>
    <row r="2266" spans="1:4" ht="13.5" hidden="1">
      <c r="A2266" s="658" t="s">
        <v>6654</v>
      </c>
      <c r="B2266" s="658" t="s">
        <v>6655</v>
      </c>
      <c r="C2266" s="658" t="s">
        <v>27</v>
      </c>
      <c r="D2266" s="659" t="s">
        <v>65446</v>
      </c>
    </row>
    <row r="2267" spans="1:4" ht="13.5" hidden="1">
      <c r="A2267" s="658" t="s">
        <v>6657</v>
      </c>
      <c r="B2267" s="658" t="s">
        <v>6658</v>
      </c>
      <c r="C2267" s="658" t="s">
        <v>27</v>
      </c>
      <c r="D2267" s="659" t="s">
        <v>65447</v>
      </c>
    </row>
    <row r="2268" spans="1:4" ht="13.5" hidden="1">
      <c r="A2268" s="658" t="s">
        <v>6660</v>
      </c>
      <c r="B2268" s="658" t="s">
        <v>6661</v>
      </c>
      <c r="C2268" s="658" t="s">
        <v>27</v>
      </c>
      <c r="D2268" s="659" t="s">
        <v>2371</v>
      </c>
    </row>
    <row r="2269" spans="1:4" ht="13.5" hidden="1">
      <c r="A2269" s="658" t="s">
        <v>6663</v>
      </c>
      <c r="B2269" s="658" t="s">
        <v>6664</v>
      </c>
      <c r="C2269" s="658" t="s">
        <v>27</v>
      </c>
      <c r="D2269" s="659" t="s">
        <v>65448</v>
      </c>
    </row>
    <row r="2270" spans="1:4" ht="13.5" hidden="1">
      <c r="A2270" s="658" t="s">
        <v>6666</v>
      </c>
      <c r="B2270" s="658" t="s">
        <v>6667</v>
      </c>
      <c r="C2270" s="658" t="s">
        <v>27</v>
      </c>
      <c r="D2270" s="659" t="s">
        <v>65449</v>
      </c>
    </row>
    <row r="2271" spans="1:4" ht="13.5" hidden="1">
      <c r="A2271" s="658" t="s">
        <v>6669</v>
      </c>
      <c r="B2271" s="658" t="s">
        <v>6670</v>
      </c>
      <c r="C2271" s="658" t="s">
        <v>27</v>
      </c>
      <c r="D2271" s="659" t="s">
        <v>65450</v>
      </c>
    </row>
    <row r="2272" spans="1:4" ht="13.5" hidden="1">
      <c r="A2272" s="658" t="s">
        <v>6672</v>
      </c>
      <c r="B2272" s="658" t="s">
        <v>6673</v>
      </c>
      <c r="C2272" s="658" t="s">
        <v>27</v>
      </c>
      <c r="D2272" s="659" t="s">
        <v>65451</v>
      </c>
    </row>
    <row r="2273" spans="1:4" ht="13.5" hidden="1">
      <c r="A2273" s="658" t="s">
        <v>6675</v>
      </c>
      <c r="B2273" s="658" t="s">
        <v>6676</v>
      </c>
      <c r="C2273" s="658" t="s">
        <v>27</v>
      </c>
      <c r="D2273" s="659" t="s">
        <v>65452</v>
      </c>
    </row>
    <row r="2274" spans="1:4" ht="13.5" hidden="1">
      <c r="A2274" s="658" t="s">
        <v>6678</v>
      </c>
      <c r="B2274" s="658" t="s">
        <v>6679</v>
      </c>
      <c r="C2274" s="658" t="s">
        <v>27</v>
      </c>
      <c r="D2274" s="659" t="s">
        <v>65453</v>
      </c>
    </row>
    <row r="2275" spans="1:4" ht="13.5" hidden="1">
      <c r="A2275" s="658" t="s">
        <v>6681</v>
      </c>
      <c r="B2275" s="658" t="s">
        <v>6682</v>
      </c>
      <c r="C2275" s="658" t="s">
        <v>27</v>
      </c>
      <c r="D2275" s="659" t="s">
        <v>65454</v>
      </c>
    </row>
    <row r="2276" spans="1:4" ht="13.5" hidden="1">
      <c r="A2276" s="658" t="s">
        <v>6684</v>
      </c>
      <c r="B2276" s="658" t="s">
        <v>6685</v>
      </c>
      <c r="C2276" s="658" t="s">
        <v>27</v>
      </c>
      <c r="D2276" s="659" t="s">
        <v>65455</v>
      </c>
    </row>
    <row r="2277" spans="1:4" ht="13.5" hidden="1">
      <c r="A2277" s="658" t="s">
        <v>6687</v>
      </c>
      <c r="B2277" s="658" t="s">
        <v>6688</v>
      </c>
      <c r="C2277" s="658" t="s">
        <v>27</v>
      </c>
      <c r="D2277" s="659" t="s">
        <v>65456</v>
      </c>
    </row>
    <row r="2278" spans="1:4" ht="13.5" hidden="1">
      <c r="A2278" s="658" t="s">
        <v>6690</v>
      </c>
      <c r="B2278" s="658" t="s">
        <v>6691</v>
      </c>
      <c r="C2278" s="658" t="s">
        <v>27</v>
      </c>
      <c r="D2278" s="659" t="s">
        <v>65457</v>
      </c>
    </row>
    <row r="2279" spans="1:4" ht="13.5" hidden="1">
      <c r="A2279" s="658" t="s">
        <v>6693</v>
      </c>
      <c r="B2279" s="658" t="s">
        <v>6694</v>
      </c>
      <c r="C2279" s="658" t="s">
        <v>27</v>
      </c>
      <c r="D2279" s="659" t="s">
        <v>65458</v>
      </c>
    </row>
    <row r="2280" spans="1:4" ht="13.5" hidden="1">
      <c r="A2280" s="658" t="s">
        <v>6696</v>
      </c>
      <c r="B2280" s="658" t="s">
        <v>6697</v>
      </c>
      <c r="C2280" s="658" t="s">
        <v>27</v>
      </c>
      <c r="D2280" s="659" t="s">
        <v>65459</v>
      </c>
    </row>
    <row r="2281" spans="1:4" ht="13.5" hidden="1">
      <c r="A2281" s="658" t="s">
        <v>6699</v>
      </c>
      <c r="B2281" s="658" t="s">
        <v>6700</v>
      </c>
      <c r="C2281" s="658" t="s">
        <v>27</v>
      </c>
      <c r="D2281" s="659" t="s">
        <v>65460</v>
      </c>
    </row>
    <row r="2282" spans="1:4" ht="13.5" hidden="1">
      <c r="A2282" s="658" t="s">
        <v>6702</v>
      </c>
      <c r="B2282" s="658" t="s">
        <v>6703</v>
      </c>
      <c r="C2282" s="658" t="s">
        <v>27</v>
      </c>
      <c r="D2282" s="659" t="s">
        <v>65461</v>
      </c>
    </row>
    <row r="2283" spans="1:4" ht="13.5" hidden="1">
      <c r="A2283" s="658" t="s">
        <v>6705</v>
      </c>
      <c r="B2283" s="658" t="s">
        <v>6706</v>
      </c>
      <c r="C2283" s="658" t="s">
        <v>27</v>
      </c>
      <c r="D2283" s="659" t="s">
        <v>65462</v>
      </c>
    </row>
    <row r="2284" spans="1:4" ht="13.5" hidden="1">
      <c r="A2284" s="658" t="s">
        <v>6708</v>
      </c>
      <c r="B2284" s="658" t="s">
        <v>6709</v>
      </c>
      <c r="C2284" s="658" t="s">
        <v>27</v>
      </c>
      <c r="D2284" s="659" t="s">
        <v>65463</v>
      </c>
    </row>
    <row r="2285" spans="1:4" ht="13.5" hidden="1">
      <c r="A2285" s="658" t="s">
        <v>6711</v>
      </c>
      <c r="B2285" s="658" t="s">
        <v>6712</v>
      </c>
      <c r="C2285" s="658" t="s">
        <v>27</v>
      </c>
      <c r="D2285" s="659" t="s">
        <v>65464</v>
      </c>
    </row>
    <row r="2286" spans="1:4" ht="13.5" hidden="1">
      <c r="A2286" s="658" t="s">
        <v>6714</v>
      </c>
      <c r="B2286" s="658" t="s">
        <v>6715</v>
      </c>
      <c r="C2286" s="658" t="s">
        <v>27</v>
      </c>
      <c r="D2286" s="659" t="s">
        <v>65465</v>
      </c>
    </row>
    <row r="2287" spans="1:4" ht="13.5" hidden="1">
      <c r="A2287" s="658" t="s">
        <v>6717</v>
      </c>
      <c r="B2287" s="658" t="s">
        <v>6718</v>
      </c>
      <c r="C2287" s="658" t="s">
        <v>27</v>
      </c>
      <c r="D2287" s="659" t="s">
        <v>65466</v>
      </c>
    </row>
    <row r="2288" spans="1:4" ht="13.5" hidden="1">
      <c r="A2288" s="658" t="s">
        <v>6720</v>
      </c>
      <c r="B2288" s="658" t="s">
        <v>6721</v>
      </c>
      <c r="C2288" s="658" t="s">
        <v>27</v>
      </c>
      <c r="D2288" s="659" t="s">
        <v>65467</v>
      </c>
    </row>
    <row r="2289" spans="1:4" ht="13.5" hidden="1">
      <c r="A2289" s="658" t="s">
        <v>6723</v>
      </c>
      <c r="B2289" s="658" t="s">
        <v>6724</v>
      </c>
      <c r="C2289" s="658" t="s">
        <v>27</v>
      </c>
      <c r="D2289" s="659" t="s">
        <v>65468</v>
      </c>
    </row>
    <row r="2290" spans="1:4" ht="13.5" hidden="1">
      <c r="A2290" s="658" t="s">
        <v>6726</v>
      </c>
      <c r="B2290" s="658" t="s">
        <v>6727</v>
      </c>
      <c r="C2290" s="658" t="s">
        <v>27</v>
      </c>
      <c r="D2290" s="659" t="s">
        <v>65469</v>
      </c>
    </row>
    <row r="2291" spans="1:4" ht="13.5" hidden="1">
      <c r="A2291" s="658" t="s">
        <v>6729</v>
      </c>
      <c r="B2291" s="658" t="s">
        <v>6730</v>
      </c>
      <c r="C2291" s="658" t="s">
        <v>27</v>
      </c>
      <c r="D2291" s="659" t="s">
        <v>65470</v>
      </c>
    </row>
    <row r="2292" spans="1:4" ht="13.5" hidden="1">
      <c r="A2292" s="658" t="s">
        <v>6732</v>
      </c>
      <c r="B2292" s="658" t="s">
        <v>6733</v>
      </c>
      <c r="C2292" s="658" t="s">
        <v>27</v>
      </c>
      <c r="D2292" s="659" t="s">
        <v>65471</v>
      </c>
    </row>
    <row r="2293" spans="1:4" ht="13.5" hidden="1">
      <c r="A2293" s="658" t="s">
        <v>6735</v>
      </c>
      <c r="B2293" s="658" t="s">
        <v>6736</v>
      </c>
      <c r="C2293" s="658" t="s">
        <v>27</v>
      </c>
      <c r="D2293" s="659" t="s">
        <v>65472</v>
      </c>
    </row>
    <row r="2294" spans="1:4" ht="13.5" hidden="1">
      <c r="A2294" s="658" t="s">
        <v>6738</v>
      </c>
      <c r="B2294" s="658" t="s">
        <v>6739</v>
      </c>
      <c r="C2294" s="658" t="s">
        <v>27</v>
      </c>
      <c r="D2294" s="659" t="s">
        <v>63875</v>
      </c>
    </row>
    <row r="2295" spans="1:4" ht="13.5" hidden="1">
      <c r="A2295" s="658" t="s">
        <v>6741</v>
      </c>
      <c r="B2295" s="658" t="s">
        <v>6742</v>
      </c>
      <c r="C2295" s="658" t="s">
        <v>27</v>
      </c>
      <c r="D2295" s="659" t="s">
        <v>65473</v>
      </c>
    </row>
    <row r="2296" spans="1:4" ht="13.5" hidden="1">
      <c r="A2296" s="658" t="s">
        <v>6744</v>
      </c>
      <c r="B2296" s="658" t="s">
        <v>6745</v>
      </c>
      <c r="C2296" s="658" t="s">
        <v>27</v>
      </c>
      <c r="D2296" s="659" t="s">
        <v>65474</v>
      </c>
    </row>
    <row r="2297" spans="1:4" ht="13.5" hidden="1">
      <c r="A2297" s="658" t="s">
        <v>6747</v>
      </c>
      <c r="B2297" s="658" t="s">
        <v>6748</v>
      </c>
      <c r="C2297" s="658" t="s">
        <v>27</v>
      </c>
      <c r="D2297" s="659" t="s">
        <v>65475</v>
      </c>
    </row>
    <row r="2298" spans="1:4" ht="13.5" hidden="1">
      <c r="A2298" s="658" t="s">
        <v>6750</v>
      </c>
      <c r="B2298" s="658" t="s">
        <v>6751</v>
      </c>
      <c r="C2298" s="658" t="s">
        <v>27</v>
      </c>
      <c r="D2298" s="659" t="s">
        <v>17882</v>
      </c>
    </row>
    <row r="2299" spans="1:4" ht="13.5" hidden="1">
      <c r="A2299" s="658" t="s">
        <v>6753</v>
      </c>
      <c r="B2299" s="658" t="s">
        <v>6754</v>
      </c>
      <c r="C2299" s="658" t="s">
        <v>27</v>
      </c>
      <c r="D2299" s="659" t="s">
        <v>65476</v>
      </c>
    </row>
    <row r="2300" spans="1:4" ht="13.5" hidden="1">
      <c r="A2300" s="658" t="s">
        <v>6756</v>
      </c>
      <c r="B2300" s="658" t="s">
        <v>6757</v>
      </c>
      <c r="C2300" s="658" t="s">
        <v>27</v>
      </c>
      <c r="D2300" s="659" t="s">
        <v>65477</v>
      </c>
    </row>
    <row r="2301" spans="1:4" ht="13.5" hidden="1">
      <c r="A2301" s="658" t="s">
        <v>6759</v>
      </c>
      <c r="B2301" s="658" t="s">
        <v>6760</v>
      </c>
      <c r="C2301" s="658" t="s">
        <v>27</v>
      </c>
      <c r="D2301" s="659" t="s">
        <v>65478</v>
      </c>
    </row>
    <row r="2302" spans="1:4" ht="13.5" hidden="1">
      <c r="A2302" s="658" t="s">
        <v>6762</v>
      </c>
      <c r="B2302" s="658" t="s">
        <v>6763</v>
      </c>
      <c r="C2302" s="658" t="s">
        <v>27</v>
      </c>
      <c r="D2302" s="659" t="s">
        <v>65479</v>
      </c>
    </row>
    <row r="2303" spans="1:4" ht="13.5" hidden="1">
      <c r="A2303" s="658" t="s">
        <v>6765</v>
      </c>
      <c r="B2303" s="658" t="s">
        <v>6766</v>
      </c>
      <c r="C2303" s="658" t="s">
        <v>27</v>
      </c>
      <c r="D2303" s="659" t="s">
        <v>63872</v>
      </c>
    </row>
    <row r="2304" spans="1:4" ht="13.5" hidden="1">
      <c r="A2304" s="658" t="s">
        <v>6768</v>
      </c>
      <c r="B2304" s="658" t="s">
        <v>6769</v>
      </c>
      <c r="C2304" s="658" t="s">
        <v>27</v>
      </c>
      <c r="D2304" s="659" t="s">
        <v>65480</v>
      </c>
    </row>
    <row r="2305" spans="1:4" ht="13.5" hidden="1">
      <c r="A2305" s="658" t="s">
        <v>6771</v>
      </c>
      <c r="B2305" s="658" t="s">
        <v>6772</v>
      </c>
      <c r="C2305" s="658" t="s">
        <v>27</v>
      </c>
      <c r="D2305" s="659" t="s">
        <v>63479</v>
      </c>
    </row>
    <row r="2306" spans="1:4" ht="13.5" hidden="1">
      <c r="A2306" s="658" t="s">
        <v>6774</v>
      </c>
      <c r="B2306" s="658" t="s">
        <v>6775</v>
      </c>
      <c r="C2306" s="658" t="s">
        <v>27</v>
      </c>
      <c r="D2306" s="659" t="s">
        <v>65481</v>
      </c>
    </row>
    <row r="2307" spans="1:4" ht="13.5" hidden="1">
      <c r="A2307" s="658" t="s">
        <v>6777</v>
      </c>
      <c r="B2307" s="658" t="s">
        <v>6778</v>
      </c>
      <c r="C2307" s="658" t="s">
        <v>27</v>
      </c>
      <c r="D2307" s="659" t="s">
        <v>63902</v>
      </c>
    </row>
    <row r="2308" spans="1:4" ht="13.5" hidden="1">
      <c r="A2308" s="658" t="s">
        <v>6780</v>
      </c>
      <c r="B2308" s="658" t="s">
        <v>6781</v>
      </c>
      <c r="C2308" s="658" t="s">
        <v>27</v>
      </c>
      <c r="D2308" s="659" t="s">
        <v>65482</v>
      </c>
    </row>
    <row r="2309" spans="1:4" ht="13.5" hidden="1">
      <c r="A2309" s="658" t="s">
        <v>6783</v>
      </c>
      <c r="B2309" s="658" t="s">
        <v>6784</v>
      </c>
      <c r="C2309" s="658" t="s">
        <v>27</v>
      </c>
      <c r="D2309" s="659" t="s">
        <v>65483</v>
      </c>
    </row>
    <row r="2310" spans="1:4" ht="13.5" hidden="1">
      <c r="A2310" s="658" t="s">
        <v>6786</v>
      </c>
      <c r="B2310" s="658" t="s">
        <v>6787</v>
      </c>
      <c r="C2310" s="658" t="s">
        <v>27</v>
      </c>
      <c r="D2310" s="659" t="s">
        <v>65484</v>
      </c>
    </row>
    <row r="2311" spans="1:4" ht="13.5" hidden="1">
      <c r="A2311" s="658" t="s">
        <v>6789</v>
      </c>
      <c r="B2311" s="658" t="s">
        <v>6790</v>
      </c>
      <c r="C2311" s="658" t="s">
        <v>27</v>
      </c>
      <c r="D2311" s="659" t="s">
        <v>65485</v>
      </c>
    </row>
    <row r="2312" spans="1:4" ht="13.5" hidden="1">
      <c r="A2312" s="658" t="s">
        <v>6792</v>
      </c>
      <c r="B2312" s="658" t="s">
        <v>6793</v>
      </c>
      <c r="C2312" s="658" t="s">
        <v>27</v>
      </c>
      <c r="D2312" s="659" t="s">
        <v>65486</v>
      </c>
    </row>
    <row r="2313" spans="1:4" ht="13.5" hidden="1">
      <c r="A2313" s="658" t="s">
        <v>6795</v>
      </c>
      <c r="B2313" s="658" t="s">
        <v>6796</v>
      </c>
      <c r="C2313" s="658" t="s">
        <v>27</v>
      </c>
      <c r="D2313" s="659" t="s">
        <v>65487</v>
      </c>
    </row>
    <row r="2314" spans="1:4" ht="13.5" hidden="1">
      <c r="A2314" s="658" t="s">
        <v>6798</v>
      </c>
      <c r="B2314" s="658" t="s">
        <v>6799</v>
      </c>
      <c r="C2314" s="658" t="s">
        <v>27</v>
      </c>
      <c r="D2314" s="659" t="s">
        <v>65488</v>
      </c>
    </row>
    <row r="2315" spans="1:4" ht="13.5" hidden="1">
      <c r="A2315" s="658" t="s">
        <v>6801</v>
      </c>
      <c r="B2315" s="658" t="s">
        <v>6802</v>
      </c>
      <c r="C2315" s="658" t="s">
        <v>27</v>
      </c>
      <c r="D2315" s="659" t="s">
        <v>65489</v>
      </c>
    </row>
    <row r="2316" spans="1:4" ht="13.5" hidden="1">
      <c r="A2316" s="658" t="s">
        <v>6804</v>
      </c>
      <c r="B2316" s="658" t="s">
        <v>6805</v>
      </c>
      <c r="C2316" s="658" t="s">
        <v>27</v>
      </c>
      <c r="D2316" s="659" t="s">
        <v>65490</v>
      </c>
    </row>
    <row r="2317" spans="1:4" ht="13.5" hidden="1">
      <c r="A2317" s="658" t="s">
        <v>6807</v>
      </c>
      <c r="B2317" s="658" t="s">
        <v>6808</v>
      </c>
      <c r="C2317" s="658" t="s">
        <v>27</v>
      </c>
      <c r="D2317" s="659" t="s">
        <v>6826</v>
      </c>
    </row>
    <row r="2318" spans="1:4" ht="13.5" hidden="1">
      <c r="A2318" s="658" t="s">
        <v>6810</v>
      </c>
      <c r="B2318" s="658" t="s">
        <v>6811</v>
      </c>
      <c r="C2318" s="658" t="s">
        <v>27</v>
      </c>
      <c r="D2318" s="659" t="s">
        <v>65491</v>
      </c>
    </row>
    <row r="2319" spans="1:4" ht="13.5" hidden="1">
      <c r="A2319" s="658" t="s">
        <v>6813</v>
      </c>
      <c r="B2319" s="658" t="s">
        <v>6814</v>
      </c>
      <c r="C2319" s="658" t="s">
        <v>27</v>
      </c>
      <c r="D2319" s="659" t="s">
        <v>7916</v>
      </c>
    </row>
    <row r="2320" spans="1:4" ht="13.5" hidden="1">
      <c r="A2320" s="658" t="s">
        <v>6816</v>
      </c>
      <c r="B2320" s="658" t="s">
        <v>6817</v>
      </c>
      <c r="C2320" s="658" t="s">
        <v>27</v>
      </c>
      <c r="D2320" s="659" t="s">
        <v>935</v>
      </c>
    </row>
    <row r="2321" spans="1:4" ht="13.5" hidden="1">
      <c r="A2321" s="658" t="s">
        <v>6819</v>
      </c>
      <c r="B2321" s="658" t="s">
        <v>6820</v>
      </c>
      <c r="C2321" s="658" t="s">
        <v>27</v>
      </c>
      <c r="D2321" s="659" t="s">
        <v>65492</v>
      </c>
    </row>
    <row r="2322" spans="1:4" ht="13.5" hidden="1">
      <c r="A2322" s="658" t="s">
        <v>6822</v>
      </c>
      <c r="B2322" s="658" t="s">
        <v>6823</v>
      </c>
      <c r="C2322" s="658" t="s">
        <v>27</v>
      </c>
      <c r="D2322" s="659" t="s">
        <v>65493</v>
      </c>
    </row>
    <row r="2323" spans="1:4" ht="13.5" hidden="1">
      <c r="A2323" s="658" t="s">
        <v>6824</v>
      </c>
      <c r="B2323" s="658" t="s">
        <v>6825</v>
      </c>
      <c r="C2323" s="658" t="s">
        <v>27</v>
      </c>
      <c r="D2323" s="659" t="s">
        <v>65494</v>
      </c>
    </row>
    <row r="2324" spans="1:4" ht="13.5" hidden="1">
      <c r="A2324" s="658" t="s">
        <v>6827</v>
      </c>
      <c r="B2324" s="658" t="s">
        <v>6828</v>
      </c>
      <c r="C2324" s="658" t="s">
        <v>27</v>
      </c>
      <c r="D2324" s="659" t="s">
        <v>65495</v>
      </c>
    </row>
    <row r="2325" spans="1:4" ht="13.5" hidden="1">
      <c r="A2325" s="658" t="s">
        <v>6830</v>
      </c>
      <c r="B2325" s="658" t="s">
        <v>6831</v>
      </c>
      <c r="C2325" s="658" t="s">
        <v>27</v>
      </c>
      <c r="D2325" s="659" t="s">
        <v>65496</v>
      </c>
    </row>
    <row r="2326" spans="1:4" ht="13.5" hidden="1">
      <c r="A2326" s="658" t="s">
        <v>6833</v>
      </c>
      <c r="B2326" s="658" t="s">
        <v>6834</v>
      </c>
      <c r="C2326" s="658" t="s">
        <v>27</v>
      </c>
      <c r="D2326" s="659" t="s">
        <v>65497</v>
      </c>
    </row>
    <row r="2327" spans="1:4" ht="13.5" hidden="1">
      <c r="A2327" s="658" t="s">
        <v>6836</v>
      </c>
      <c r="B2327" s="658" t="s">
        <v>6837</v>
      </c>
      <c r="C2327" s="658" t="s">
        <v>27</v>
      </c>
      <c r="D2327" s="659" t="s">
        <v>65498</v>
      </c>
    </row>
    <row r="2328" spans="1:4" ht="13.5" hidden="1">
      <c r="A2328" s="658" t="s">
        <v>6838</v>
      </c>
      <c r="B2328" s="658" t="s">
        <v>6839</v>
      </c>
      <c r="C2328" s="658" t="s">
        <v>27</v>
      </c>
      <c r="D2328" s="659" t="s">
        <v>65499</v>
      </c>
    </row>
    <row r="2329" spans="1:4" ht="13.5" hidden="1">
      <c r="A2329" s="658" t="s">
        <v>6841</v>
      </c>
      <c r="B2329" s="658" t="s">
        <v>6842</v>
      </c>
      <c r="C2329" s="658" t="s">
        <v>27</v>
      </c>
      <c r="D2329" s="659" t="s">
        <v>65500</v>
      </c>
    </row>
    <row r="2330" spans="1:4" ht="13.5" hidden="1">
      <c r="A2330" s="658" t="s">
        <v>6844</v>
      </c>
      <c r="B2330" s="658" t="s">
        <v>6845</v>
      </c>
      <c r="C2330" s="658" t="s">
        <v>27</v>
      </c>
      <c r="D2330" s="659" t="s">
        <v>65501</v>
      </c>
    </row>
    <row r="2331" spans="1:4" ht="13.5" hidden="1">
      <c r="A2331" s="658" t="s">
        <v>6847</v>
      </c>
      <c r="B2331" s="658" t="s">
        <v>6848</v>
      </c>
      <c r="C2331" s="658" t="s">
        <v>27</v>
      </c>
      <c r="D2331" s="659" t="s">
        <v>64438</v>
      </c>
    </row>
    <row r="2332" spans="1:4" ht="13.5" hidden="1">
      <c r="A2332" s="658" t="s">
        <v>6850</v>
      </c>
      <c r="B2332" s="658" t="s">
        <v>6851</v>
      </c>
      <c r="C2332" s="658" t="s">
        <v>27</v>
      </c>
      <c r="D2332" s="659" t="s">
        <v>64439</v>
      </c>
    </row>
    <row r="2333" spans="1:4" ht="13.5" hidden="1">
      <c r="A2333" s="658" t="s">
        <v>6852</v>
      </c>
      <c r="B2333" s="658" t="s">
        <v>6853</v>
      </c>
      <c r="C2333" s="658" t="s">
        <v>27</v>
      </c>
      <c r="D2333" s="659" t="s">
        <v>18137</v>
      </c>
    </row>
    <row r="2334" spans="1:4" ht="13.5" hidden="1">
      <c r="A2334" s="658" t="s">
        <v>6855</v>
      </c>
      <c r="B2334" s="658" t="s">
        <v>6856</v>
      </c>
      <c r="C2334" s="658" t="s">
        <v>27</v>
      </c>
      <c r="D2334" s="659" t="s">
        <v>65502</v>
      </c>
    </row>
    <row r="2335" spans="1:4" ht="13.5" hidden="1">
      <c r="A2335" s="658" t="s">
        <v>6858</v>
      </c>
      <c r="B2335" s="658" t="s">
        <v>6859</v>
      </c>
      <c r="C2335" s="658" t="s">
        <v>27</v>
      </c>
      <c r="D2335" s="659" t="s">
        <v>65503</v>
      </c>
    </row>
    <row r="2336" spans="1:4" ht="13.5" hidden="1">
      <c r="A2336" s="658" t="s">
        <v>6861</v>
      </c>
      <c r="B2336" s="658" t="s">
        <v>6862</v>
      </c>
      <c r="C2336" s="658" t="s">
        <v>27</v>
      </c>
      <c r="D2336" s="659" t="s">
        <v>63971</v>
      </c>
    </row>
    <row r="2337" spans="1:4" ht="13.5" hidden="1">
      <c r="A2337" s="658" t="s">
        <v>6864</v>
      </c>
      <c r="B2337" s="658" t="s">
        <v>6865</v>
      </c>
      <c r="C2337" s="658" t="s">
        <v>27</v>
      </c>
      <c r="D2337" s="659" t="s">
        <v>65504</v>
      </c>
    </row>
    <row r="2338" spans="1:4" ht="13.5" hidden="1">
      <c r="A2338" s="658" t="s">
        <v>6867</v>
      </c>
      <c r="B2338" s="658" t="s">
        <v>6868</v>
      </c>
      <c r="C2338" s="658" t="s">
        <v>27</v>
      </c>
      <c r="D2338" s="659" t="s">
        <v>65505</v>
      </c>
    </row>
    <row r="2339" spans="1:4" ht="13.5" hidden="1">
      <c r="A2339" s="658" t="s">
        <v>6870</v>
      </c>
      <c r="B2339" s="658" t="s">
        <v>6871</v>
      </c>
      <c r="C2339" s="658" t="s">
        <v>27</v>
      </c>
      <c r="D2339" s="659" t="s">
        <v>65506</v>
      </c>
    </row>
    <row r="2340" spans="1:4" ht="13.5" hidden="1">
      <c r="A2340" s="658" t="s">
        <v>6873</v>
      </c>
      <c r="B2340" s="658" t="s">
        <v>6874</v>
      </c>
      <c r="C2340" s="658" t="s">
        <v>27</v>
      </c>
      <c r="D2340" s="659" t="s">
        <v>65507</v>
      </c>
    </row>
    <row r="2341" spans="1:4" ht="13.5" hidden="1">
      <c r="A2341" s="658" t="s">
        <v>6876</v>
      </c>
      <c r="B2341" s="658" t="s">
        <v>65508</v>
      </c>
      <c r="C2341" s="658" t="s">
        <v>27</v>
      </c>
      <c r="D2341" s="659" t="s">
        <v>65509</v>
      </c>
    </row>
    <row r="2342" spans="1:4" ht="13.5" hidden="1">
      <c r="A2342" s="658" t="s">
        <v>6879</v>
      </c>
      <c r="B2342" s="658" t="s">
        <v>65510</v>
      </c>
      <c r="C2342" s="658" t="s">
        <v>27</v>
      </c>
      <c r="D2342" s="659" t="s">
        <v>65511</v>
      </c>
    </row>
    <row r="2343" spans="1:4" ht="13.5" hidden="1">
      <c r="A2343" s="658" t="s">
        <v>6882</v>
      </c>
      <c r="B2343" s="658" t="s">
        <v>65512</v>
      </c>
      <c r="C2343" s="658" t="s">
        <v>27</v>
      </c>
      <c r="D2343" s="659" t="s">
        <v>65513</v>
      </c>
    </row>
    <row r="2344" spans="1:4" ht="13.5" hidden="1">
      <c r="A2344" s="658" t="s">
        <v>6885</v>
      </c>
      <c r="B2344" s="658" t="s">
        <v>65514</v>
      </c>
      <c r="C2344" s="658" t="s">
        <v>27</v>
      </c>
      <c r="D2344" s="659" t="s">
        <v>65515</v>
      </c>
    </row>
    <row r="2345" spans="1:4" ht="13.5" hidden="1">
      <c r="A2345" s="658" t="s">
        <v>6887</v>
      </c>
      <c r="B2345" s="658" t="s">
        <v>65516</v>
      </c>
      <c r="C2345" s="658" t="s">
        <v>27</v>
      </c>
      <c r="D2345" s="659" t="s">
        <v>65517</v>
      </c>
    </row>
    <row r="2346" spans="1:4" ht="13.5" hidden="1">
      <c r="A2346" s="658" t="s">
        <v>6889</v>
      </c>
      <c r="B2346" s="658" t="s">
        <v>65518</v>
      </c>
      <c r="C2346" s="658" t="s">
        <v>27</v>
      </c>
      <c r="D2346" s="659" t="s">
        <v>65519</v>
      </c>
    </row>
    <row r="2347" spans="1:4" ht="13.5" hidden="1">
      <c r="A2347" s="658" t="s">
        <v>6892</v>
      </c>
      <c r="B2347" s="658" t="s">
        <v>65520</v>
      </c>
      <c r="C2347" s="658" t="s">
        <v>27</v>
      </c>
      <c r="D2347" s="659" t="s">
        <v>65521</v>
      </c>
    </row>
    <row r="2348" spans="1:4" ht="13.5" hidden="1">
      <c r="A2348" s="658" t="s">
        <v>6895</v>
      </c>
      <c r="B2348" s="658" t="s">
        <v>65522</v>
      </c>
      <c r="C2348" s="658" t="s">
        <v>27</v>
      </c>
      <c r="D2348" s="659" t="s">
        <v>65523</v>
      </c>
    </row>
    <row r="2349" spans="1:4" ht="13.5" hidden="1">
      <c r="A2349" s="658" t="s">
        <v>6898</v>
      </c>
      <c r="B2349" s="658" t="s">
        <v>65524</v>
      </c>
      <c r="C2349" s="658" t="s">
        <v>27</v>
      </c>
      <c r="D2349" s="659" t="s">
        <v>65525</v>
      </c>
    </row>
    <row r="2350" spans="1:4" ht="13.5" hidden="1">
      <c r="A2350" s="658" t="s">
        <v>6901</v>
      </c>
      <c r="B2350" s="658" t="s">
        <v>65526</v>
      </c>
      <c r="C2350" s="658" t="s">
        <v>27</v>
      </c>
      <c r="D2350" s="659" t="s">
        <v>65527</v>
      </c>
    </row>
    <row r="2351" spans="1:4" ht="13.5" hidden="1">
      <c r="A2351" s="658" t="s">
        <v>6904</v>
      </c>
      <c r="B2351" s="658" t="s">
        <v>65528</v>
      </c>
      <c r="C2351" s="658" t="s">
        <v>27</v>
      </c>
      <c r="D2351" s="659" t="s">
        <v>65529</v>
      </c>
    </row>
    <row r="2352" spans="1:4" ht="13.5" hidden="1">
      <c r="A2352" s="658" t="s">
        <v>6907</v>
      </c>
      <c r="B2352" s="658" t="s">
        <v>65530</v>
      </c>
      <c r="C2352" s="658" t="s">
        <v>27</v>
      </c>
      <c r="D2352" s="659" t="s">
        <v>65531</v>
      </c>
    </row>
    <row r="2353" spans="1:4" ht="13.5" hidden="1">
      <c r="A2353" s="658" t="s">
        <v>6910</v>
      </c>
      <c r="B2353" s="658" t="s">
        <v>65532</v>
      </c>
      <c r="C2353" s="658" t="s">
        <v>27</v>
      </c>
      <c r="D2353" s="659" t="s">
        <v>65533</v>
      </c>
    </row>
    <row r="2354" spans="1:4" ht="13.5" hidden="1">
      <c r="A2354" s="658" t="s">
        <v>6913</v>
      </c>
      <c r="B2354" s="658" t="s">
        <v>65534</v>
      </c>
      <c r="C2354" s="658" t="s">
        <v>27</v>
      </c>
      <c r="D2354" s="659" t="s">
        <v>65535</v>
      </c>
    </row>
    <row r="2355" spans="1:4" ht="13.5" hidden="1">
      <c r="A2355" s="658" t="s">
        <v>6916</v>
      </c>
      <c r="B2355" s="658" t="s">
        <v>65536</v>
      </c>
      <c r="C2355" s="658" t="s">
        <v>4323</v>
      </c>
      <c r="D2355" s="659" t="s">
        <v>4222</v>
      </c>
    </row>
    <row r="2356" spans="1:4" ht="13.5" hidden="1">
      <c r="A2356" s="658" t="s">
        <v>6919</v>
      </c>
      <c r="B2356" s="658" t="s">
        <v>6920</v>
      </c>
      <c r="C2356" s="658" t="s">
        <v>27</v>
      </c>
      <c r="D2356" s="659" t="s">
        <v>65537</v>
      </c>
    </row>
    <row r="2357" spans="1:4" ht="13.5" hidden="1">
      <c r="A2357" s="658" t="s">
        <v>6922</v>
      </c>
      <c r="B2357" s="658" t="s">
        <v>6923</v>
      </c>
      <c r="C2357" s="658" t="s">
        <v>285</v>
      </c>
      <c r="D2357" s="659" t="s">
        <v>65538</v>
      </c>
    </row>
    <row r="2358" spans="1:4" ht="13.5" hidden="1">
      <c r="A2358" s="658" t="s">
        <v>6925</v>
      </c>
      <c r="B2358" s="658" t="s">
        <v>6926</v>
      </c>
      <c r="C2358" s="658" t="s">
        <v>4524</v>
      </c>
      <c r="D2358" s="659" t="s">
        <v>15628</v>
      </c>
    </row>
    <row r="2359" spans="1:4" ht="13.5" hidden="1">
      <c r="A2359" s="658" t="s">
        <v>6928</v>
      </c>
      <c r="B2359" s="658" t="s">
        <v>6929</v>
      </c>
      <c r="C2359" s="658" t="s">
        <v>4524</v>
      </c>
      <c r="D2359" s="659" t="s">
        <v>65539</v>
      </c>
    </row>
    <row r="2360" spans="1:4" ht="13.5" hidden="1">
      <c r="A2360" s="658" t="s">
        <v>6931</v>
      </c>
      <c r="B2360" s="658" t="s">
        <v>6932</v>
      </c>
      <c r="C2360" s="658" t="s">
        <v>27</v>
      </c>
      <c r="D2360" s="659" t="s">
        <v>65540</v>
      </c>
    </row>
    <row r="2361" spans="1:4" ht="13.5" hidden="1">
      <c r="A2361" s="658" t="s">
        <v>6934</v>
      </c>
      <c r="B2361" s="658" t="s">
        <v>6935</v>
      </c>
      <c r="C2361" s="658" t="s">
        <v>27</v>
      </c>
      <c r="D2361" s="659" t="s">
        <v>65541</v>
      </c>
    </row>
    <row r="2362" spans="1:4" ht="13.5" hidden="1">
      <c r="A2362" s="658" t="s">
        <v>6937</v>
      </c>
      <c r="B2362" s="658" t="s">
        <v>6938</v>
      </c>
      <c r="C2362" s="658" t="s">
        <v>27</v>
      </c>
      <c r="D2362" s="659" t="s">
        <v>65542</v>
      </c>
    </row>
    <row r="2363" spans="1:4" ht="13.5" hidden="1">
      <c r="A2363" s="658" t="s">
        <v>6940</v>
      </c>
      <c r="B2363" s="658" t="s">
        <v>6941</v>
      </c>
      <c r="C2363" s="658" t="s">
        <v>27</v>
      </c>
      <c r="D2363" s="659" t="s">
        <v>65543</v>
      </c>
    </row>
    <row r="2364" spans="1:4" ht="13.5" hidden="1">
      <c r="A2364" s="658" t="s">
        <v>6943</v>
      </c>
      <c r="B2364" s="658" t="s">
        <v>6944</v>
      </c>
      <c r="C2364" s="658" t="s">
        <v>27</v>
      </c>
      <c r="D2364" s="659" t="s">
        <v>65544</v>
      </c>
    </row>
    <row r="2365" spans="1:4" ht="13.5" hidden="1">
      <c r="A2365" s="658" t="s">
        <v>6946</v>
      </c>
      <c r="B2365" s="658" t="s">
        <v>6947</v>
      </c>
      <c r="C2365" s="658" t="s">
        <v>27</v>
      </c>
      <c r="D2365" s="659" t="s">
        <v>65545</v>
      </c>
    </row>
    <row r="2366" spans="1:4" ht="13.5" hidden="1">
      <c r="A2366" s="658" t="s">
        <v>6949</v>
      </c>
      <c r="B2366" s="658" t="s">
        <v>6950</v>
      </c>
      <c r="C2366" s="658" t="s">
        <v>27</v>
      </c>
      <c r="D2366" s="659" t="s">
        <v>65546</v>
      </c>
    </row>
    <row r="2367" spans="1:4" ht="13.5" hidden="1">
      <c r="A2367" s="658" t="s">
        <v>6952</v>
      </c>
      <c r="B2367" s="658" t="s">
        <v>6953</v>
      </c>
      <c r="C2367" s="658" t="s">
        <v>27</v>
      </c>
      <c r="D2367" s="659" t="s">
        <v>65547</v>
      </c>
    </row>
    <row r="2368" spans="1:4" ht="13.5" hidden="1">
      <c r="A2368" s="658" t="s">
        <v>6955</v>
      </c>
      <c r="B2368" s="658" t="s">
        <v>6956</v>
      </c>
      <c r="C2368" s="658" t="s">
        <v>27</v>
      </c>
      <c r="D2368" s="659" t="s">
        <v>65548</v>
      </c>
    </row>
    <row r="2369" spans="1:4" ht="13.5" hidden="1">
      <c r="A2369" s="658" t="s">
        <v>6958</v>
      </c>
      <c r="B2369" s="658" t="s">
        <v>6959</v>
      </c>
      <c r="C2369" s="658" t="s">
        <v>27</v>
      </c>
      <c r="D2369" s="659" t="s">
        <v>65549</v>
      </c>
    </row>
    <row r="2370" spans="1:4" ht="13.5" hidden="1">
      <c r="A2370" s="658" t="s">
        <v>6961</v>
      </c>
      <c r="B2370" s="658" t="s">
        <v>6962</v>
      </c>
      <c r="C2370" s="658" t="s">
        <v>27</v>
      </c>
      <c r="D2370" s="659" t="s">
        <v>1391</v>
      </c>
    </row>
    <row r="2371" spans="1:4" ht="13.5" hidden="1">
      <c r="A2371" s="658" t="s">
        <v>6964</v>
      </c>
      <c r="B2371" s="658" t="s">
        <v>6965</v>
      </c>
      <c r="C2371" s="658" t="s">
        <v>27</v>
      </c>
      <c r="D2371" s="659" t="s">
        <v>65550</v>
      </c>
    </row>
    <row r="2372" spans="1:4" ht="13.5" hidden="1">
      <c r="A2372" s="658" t="s">
        <v>6967</v>
      </c>
      <c r="B2372" s="658" t="s">
        <v>6968</v>
      </c>
      <c r="C2372" s="658" t="s">
        <v>27</v>
      </c>
      <c r="D2372" s="659" t="s">
        <v>65551</v>
      </c>
    </row>
    <row r="2373" spans="1:4" ht="13.5" hidden="1">
      <c r="A2373" s="658" t="s">
        <v>6970</v>
      </c>
      <c r="B2373" s="658" t="s">
        <v>6971</v>
      </c>
      <c r="C2373" s="658" t="s">
        <v>27</v>
      </c>
      <c r="D2373" s="659" t="s">
        <v>65552</v>
      </c>
    </row>
    <row r="2374" spans="1:4" ht="13.5" hidden="1">
      <c r="A2374" s="658" t="s">
        <v>6973</v>
      </c>
      <c r="B2374" s="658" t="s">
        <v>6974</v>
      </c>
      <c r="C2374" s="658" t="s">
        <v>27</v>
      </c>
      <c r="D2374" s="659" t="s">
        <v>65553</v>
      </c>
    </row>
    <row r="2375" spans="1:4" ht="13.5" hidden="1">
      <c r="A2375" s="658" t="s">
        <v>6976</v>
      </c>
      <c r="B2375" s="658" t="s">
        <v>6977</v>
      </c>
      <c r="C2375" s="658" t="s">
        <v>27</v>
      </c>
      <c r="D2375" s="659" t="s">
        <v>65554</v>
      </c>
    </row>
    <row r="2376" spans="1:4" ht="13.5" hidden="1">
      <c r="A2376" s="658" t="s">
        <v>6979</v>
      </c>
      <c r="B2376" s="658" t="s">
        <v>6980</v>
      </c>
      <c r="C2376" s="658" t="s">
        <v>27</v>
      </c>
      <c r="D2376" s="659" t="s">
        <v>65555</v>
      </c>
    </row>
    <row r="2377" spans="1:4" ht="13.5" hidden="1">
      <c r="A2377" s="658" t="s">
        <v>6982</v>
      </c>
      <c r="B2377" s="658" t="s">
        <v>6983</v>
      </c>
      <c r="C2377" s="658" t="s">
        <v>27</v>
      </c>
      <c r="D2377" s="659" t="s">
        <v>65556</v>
      </c>
    </row>
    <row r="2378" spans="1:4" ht="13.5" hidden="1">
      <c r="A2378" s="658" t="s">
        <v>6985</v>
      </c>
      <c r="B2378" s="658" t="s">
        <v>6986</v>
      </c>
      <c r="C2378" s="658" t="s">
        <v>27</v>
      </c>
      <c r="D2378" s="659" t="s">
        <v>65557</v>
      </c>
    </row>
    <row r="2379" spans="1:4" ht="13.5" hidden="1">
      <c r="A2379" s="658" t="s">
        <v>6988</v>
      </c>
      <c r="B2379" s="658" t="s">
        <v>6989</v>
      </c>
      <c r="C2379" s="658" t="s">
        <v>27</v>
      </c>
      <c r="D2379" s="659" t="s">
        <v>65558</v>
      </c>
    </row>
    <row r="2380" spans="1:4" ht="13.5" hidden="1">
      <c r="A2380" s="658" t="s">
        <v>6991</v>
      </c>
      <c r="B2380" s="658" t="s">
        <v>6992</v>
      </c>
      <c r="C2380" s="658" t="s">
        <v>27</v>
      </c>
      <c r="D2380" s="659" t="s">
        <v>65559</v>
      </c>
    </row>
    <row r="2381" spans="1:4" ht="13.5" hidden="1">
      <c r="A2381" s="658" t="s">
        <v>6994</v>
      </c>
      <c r="B2381" s="658" t="s">
        <v>6995</v>
      </c>
      <c r="C2381" s="658" t="s">
        <v>27</v>
      </c>
      <c r="D2381" s="659" t="s">
        <v>65560</v>
      </c>
    </row>
    <row r="2382" spans="1:4" ht="13.5" hidden="1">
      <c r="A2382" s="658" t="s">
        <v>6997</v>
      </c>
      <c r="B2382" s="658" t="s">
        <v>6998</v>
      </c>
      <c r="C2382" s="658" t="s">
        <v>27</v>
      </c>
      <c r="D2382" s="659" t="s">
        <v>65561</v>
      </c>
    </row>
    <row r="2383" spans="1:4" ht="13.5" hidden="1">
      <c r="A2383" s="658" t="s">
        <v>7000</v>
      </c>
      <c r="B2383" s="658" t="s">
        <v>7001</v>
      </c>
      <c r="C2383" s="658" t="s">
        <v>27</v>
      </c>
      <c r="D2383" s="659" t="s">
        <v>65562</v>
      </c>
    </row>
    <row r="2384" spans="1:4" ht="13.5" hidden="1">
      <c r="A2384" s="658" t="s">
        <v>7003</v>
      </c>
      <c r="B2384" s="658" t="s">
        <v>7004</v>
      </c>
      <c r="C2384" s="658" t="s">
        <v>27</v>
      </c>
      <c r="D2384" s="659" t="s">
        <v>65563</v>
      </c>
    </row>
    <row r="2385" spans="1:4" ht="13.5" hidden="1">
      <c r="A2385" s="658" t="s">
        <v>7006</v>
      </c>
      <c r="B2385" s="658" t="s">
        <v>7007</v>
      </c>
      <c r="C2385" s="658" t="s">
        <v>27</v>
      </c>
      <c r="D2385" s="659" t="s">
        <v>65564</v>
      </c>
    </row>
    <row r="2386" spans="1:4" ht="13.5" hidden="1">
      <c r="A2386" s="658" t="s">
        <v>7009</v>
      </c>
      <c r="B2386" s="658" t="s">
        <v>7010</v>
      </c>
      <c r="C2386" s="658" t="s">
        <v>27</v>
      </c>
      <c r="D2386" s="659" t="s">
        <v>65565</v>
      </c>
    </row>
    <row r="2387" spans="1:4" ht="13.5" hidden="1">
      <c r="A2387" s="658" t="s">
        <v>7012</v>
      </c>
      <c r="B2387" s="658" t="s">
        <v>7013</v>
      </c>
      <c r="C2387" s="658" t="s">
        <v>27</v>
      </c>
      <c r="D2387" s="659" t="s">
        <v>65566</v>
      </c>
    </row>
    <row r="2388" spans="1:4" ht="13.5" hidden="1">
      <c r="A2388" s="658" t="s">
        <v>7015</v>
      </c>
      <c r="B2388" s="658" t="s">
        <v>7016</v>
      </c>
      <c r="C2388" s="658" t="s">
        <v>27</v>
      </c>
      <c r="D2388" s="659" t="s">
        <v>65567</v>
      </c>
    </row>
    <row r="2389" spans="1:4" ht="13.5" hidden="1">
      <c r="A2389" s="658" t="s">
        <v>7018</v>
      </c>
      <c r="B2389" s="658" t="s">
        <v>7019</v>
      </c>
      <c r="C2389" s="658" t="s">
        <v>27</v>
      </c>
      <c r="D2389" s="659" t="s">
        <v>7080</v>
      </c>
    </row>
    <row r="2390" spans="1:4" ht="13.5" hidden="1">
      <c r="A2390" s="658" t="s">
        <v>7021</v>
      </c>
      <c r="B2390" s="658" t="s">
        <v>7022</v>
      </c>
      <c r="C2390" s="658" t="s">
        <v>27</v>
      </c>
      <c r="D2390" s="659" t="s">
        <v>65568</v>
      </c>
    </row>
    <row r="2391" spans="1:4" ht="13.5" hidden="1">
      <c r="A2391" s="658" t="s">
        <v>7024</v>
      </c>
      <c r="B2391" s="658" t="s">
        <v>7025</v>
      </c>
      <c r="C2391" s="658" t="s">
        <v>27</v>
      </c>
      <c r="D2391" s="659" t="s">
        <v>65569</v>
      </c>
    </row>
    <row r="2392" spans="1:4" ht="13.5" hidden="1">
      <c r="A2392" s="658" t="s">
        <v>7027</v>
      </c>
      <c r="B2392" s="658" t="s">
        <v>7028</v>
      </c>
      <c r="C2392" s="658" t="s">
        <v>27</v>
      </c>
      <c r="D2392" s="659" t="s">
        <v>65570</v>
      </c>
    </row>
    <row r="2393" spans="1:4" ht="13.5" hidden="1">
      <c r="A2393" s="658" t="s">
        <v>7030</v>
      </c>
      <c r="B2393" s="658" t="s">
        <v>7031</v>
      </c>
      <c r="C2393" s="658" t="s">
        <v>27</v>
      </c>
      <c r="D2393" s="659" t="s">
        <v>65571</v>
      </c>
    </row>
    <row r="2394" spans="1:4" ht="13.5" hidden="1">
      <c r="A2394" s="658" t="s">
        <v>7033</v>
      </c>
      <c r="B2394" s="658" t="s">
        <v>7034</v>
      </c>
      <c r="C2394" s="658" t="s">
        <v>27</v>
      </c>
      <c r="D2394" s="659" t="s">
        <v>65572</v>
      </c>
    </row>
    <row r="2395" spans="1:4" ht="13.5" hidden="1">
      <c r="A2395" s="658" t="s">
        <v>7036</v>
      </c>
      <c r="B2395" s="658" t="s">
        <v>7037</v>
      </c>
      <c r="C2395" s="658" t="s">
        <v>27</v>
      </c>
      <c r="D2395" s="659" t="s">
        <v>65573</v>
      </c>
    </row>
    <row r="2396" spans="1:4" ht="13.5" hidden="1">
      <c r="A2396" s="658" t="s">
        <v>7039</v>
      </c>
      <c r="B2396" s="658" t="s">
        <v>7040</v>
      </c>
      <c r="C2396" s="658" t="s">
        <v>27</v>
      </c>
      <c r="D2396" s="659" t="s">
        <v>65574</v>
      </c>
    </row>
    <row r="2397" spans="1:4" ht="13.5" hidden="1">
      <c r="A2397" s="658" t="s">
        <v>7042</v>
      </c>
      <c r="B2397" s="658" t="s">
        <v>7043</v>
      </c>
      <c r="C2397" s="658" t="s">
        <v>27</v>
      </c>
      <c r="D2397" s="659" t="s">
        <v>65575</v>
      </c>
    </row>
    <row r="2398" spans="1:4" ht="13.5" hidden="1">
      <c r="A2398" s="658" t="s">
        <v>7045</v>
      </c>
      <c r="B2398" s="658" t="s">
        <v>7046</v>
      </c>
      <c r="C2398" s="658" t="s">
        <v>27</v>
      </c>
      <c r="D2398" s="659" t="s">
        <v>65576</v>
      </c>
    </row>
    <row r="2399" spans="1:4" ht="13.5" hidden="1">
      <c r="A2399" s="658" t="s">
        <v>7048</v>
      </c>
      <c r="B2399" s="658" t="s">
        <v>7049</v>
      </c>
      <c r="C2399" s="658" t="s">
        <v>27</v>
      </c>
      <c r="D2399" s="659" t="s">
        <v>65577</v>
      </c>
    </row>
    <row r="2400" spans="1:4" ht="13.5" hidden="1">
      <c r="A2400" s="658" t="s">
        <v>7051</v>
      </c>
      <c r="B2400" s="658" t="s">
        <v>7052</v>
      </c>
      <c r="C2400" s="658" t="s">
        <v>27</v>
      </c>
      <c r="D2400" s="659" t="s">
        <v>65578</v>
      </c>
    </row>
    <row r="2401" spans="1:4" ht="13.5" hidden="1">
      <c r="A2401" s="658" t="s">
        <v>7054</v>
      </c>
      <c r="B2401" s="658" t="s">
        <v>7055</v>
      </c>
      <c r="C2401" s="658" t="s">
        <v>27</v>
      </c>
      <c r="D2401" s="659" t="s">
        <v>65579</v>
      </c>
    </row>
    <row r="2402" spans="1:4" ht="13.5" hidden="1">
      <c r="A2402" s="658" t="s">
        <v>7057</v>
      </c>
      <c r="B2402" s="658" t="s">
        <v>7058</v>
      </c>
      <c r="C2402" s="658" t="s">
        <v>27</v>
      </c>
      <c r="D2402" s="659" t="s">
        <v>65580</v>
      </c>
    </row>
    <row r="2403" spans="1:4" ht="13.5" hidden="1">
      <c r="A2403" s="658" t="s">
        <v>7060</v>
      </c>
      <c r="B2403" s="658" t="s">
        <v>7061</v>
      </c>
      <c r="C2403" s="658" t="s">
        <v>27</v>
      </c>
      <c r="D2403" s="659" t="s">
        <v>65581</v>
      </c>
    </row>
    <row r="2404" spans="1:4" ht="13.5" hidden="1">
      <c r="A2404" s="658" t="s">
        <v>7063</v>
      </c>
      <c r="B2404" s="658" t="s">
        <v>7064</v>
      </c>
      <c r="C2404" s="658" t="s">
        <v>27</v>
      </c>
      <c r="D2404" s="659" t="s">
        <v>65582</v>
      </c>
    </row>
    <row r="2405" spans="1:4" ht="13.5" hidden="1">
      <c r="A2405" s="658" t="s">
        <v>7066</v>
      </c>
      <c r="B2405" s="658" t="s">
        <v>7067</v>
      </c>
      <c r="C2405" s="658" t="s">
        <v>27</v>
      </c>
      <c r="D2405" s="659" t="s">
        <v>65583</v>
      </c>
    </row>
    <row r="2406" spans="1:4" ht="13.5" hidden="1">
      <c r="A2406" s="658" t="s">
        <v>7069</v>
      </c>
      <c r="B2406" s="658" t="s">
        <v>7070</v>
      </c>
      <c r="C2406" s="658" t="s">
        <v>27</v>
      </c>
      <c r="D2406" s="659" t="s">
        <v>65584</v>
      </c>
    </row>
    <row r="2407" spans="1:4" ht="13.5" hidden="1">
      <c r="A2407" s="658" t="s">
        <v>7072</v>
      </c>
      <c r="B2407" s="658" t="s">
        <v>7073</v>
      </c>
      <c r="C2407" s="658" t="s">
        <v>27</v>
      </c>
      <c r="D2407" s="659" t="s">
        <v>65585</v>
      </c>
    </row>
    <row r="2408" spans="1:4" ht="13.5" hidden="1">
      <c r="A2408" s="658" t="s">
        <v>7075</v>
      </c>
      <c r="B2408" s="658" t="s">
        <v>7076</v>
      </c>
      <c r="C2408" s="658" t="s">
        <v>27</v>
      </c>
      <c r="D2408" s="659" t="s">
        <v>65586</v>
      </c>
    </row>
    <row r="2409" spans="1:4" ht="13.5" hidden="1">
      <c r="A2409" s="658" t="s">
        <v>7078</v>
      </c>
      <c r="B2409" s="658" t="s">
        <v>7079</v>
      </c>
      <c r="C2409" s="658" t="s">
        <v>27</v>
      </c>
      <c r="D2409" s="659" t="s">
        <v>65587</v>
      </c>
    </row>
    <row r="2410" spans="1:4" ht="13.5" hidden="1">
      <c r="A2410" s="658" t="s">
        <v>7081</v>
      </c>
      <c r="B2410" s="658" t="s">
        <v>7082</v>
      </c>
      <c r="C2410" s="658" t="s">
        <v>27</v>
      </c>
      <c r="D2410" s="659" t="s">
        <v>65588</v>
      </c>
    </row>
    <row r="2411" spans="1:4" ht="13.5" hidden="1">
      <c r="A2411" s="658" t="s">
        <v>7084</v>
      </c>
      <c r="B2411" s="658" t="s">
        <v>7085</v>
      </c>
      <c r="C2411" s="658" t="s">
        <v>27</v>
      </c>
      <c r="D2411" s="659" t="s">
        <v>65589</v>
      </c>
    </row>
    <row r="2412" spans="1:4" ht="13.5" hidden="1">
      <c r="A2412" s="658" t="s">
        <v>7087</v>
      </c>
      <c r="B2412" s="658" t="s">
        <v>7088</v>
      </c>
      <c r="C2412" s="658" t="s">
        <v>27</v>
      </c>
      <c r="D2412" s="659" t="s">
        <v>65590</v>
      </c>
    </row>
    <row r="2413" spans="1:4" ht="13.5" hidden="1">
      <c r="A2413" s="658" t="s">
        <v>7090</v>
      </c>
      <c r="B2413" s="658" t="s">
        <v>7091</v>
      </c>
      <c r="C2413" s="658" t="s">
        <v>27</v>
      </c>
      <c r="D2413" s="659" t="s">
        <v>65591</v>
      </c>
    </row>
    <row r="2414" spans="1:4" ht="13.5" hidden="1">
      <c r="A2414" s="658" t="s">
        <v>7093</v>
      </c>
      <c r="B2414" s="658" t="s">
        <v>7094</v>
      </c>
      <c r="C2414" s="658" t="s">
        <v>27</v>
      </c>
      <c r="D2414" s="659" t="s">
        <v>65592</v>
      </c>
    </row>
    <row r="2415" spans="1:4" ht="13.5" hidden="1">
      <c r="A2415" s="658" t="s">
        <v>7096</v>
      </c>
      <c r="B2415" s="658" t="s">
        <v>7097</v>
      </c>
      <c r="C2415" s="658" t="s">
        <v>27</v>
      </c>
      <c r="D2415" s="659" t="s">
        <v>65593</v>
      </c>
    </row>
    <row r="2416" spans="1:4" ht="13.5" hidden="1">
      <c r="A2416" s="658" t="s">
        <v>7099</v>
      </c>
      <c r="B2416" s="658" t="s">
        <v>7100</v>
      </c>
      <c r="C2416" s="658" t="s">
        <v>27</v>
      </c>
      <c r="D2416" s="659" t="s">
        <v>65594</v>
      </c>
    </row>
    <row r="2417" spans="1:4" ht="13.5" hidden="1">
      <c r="A2417" s="658" t="s">
        <v>7102</v>
      </c>
      <c r="B2417" s="658" t="s">
        <v>7103</v>
      </c>
      <c r="C2417" s="658" t="s">
        <v>27</v>
      </c>
      <c r="D2417" s="659" t="s">
        <v>65595</v>
      </c>
    </row>
    <row r="2418" spans="1:4" ht="13.5" hidden="1">
      <c r="A2418" s="658" t="s">
        <v>7105</v>
      </c>
      <c r="B2418" s="658" t="s">
        <v>7106</v>
      </c>
      <c r="C2418" s="658" t="s">
        <v>27</v>
      </c>
      <c r="D2418" s="659" t="s">
        <v>65596</v>
      </c>
    </row>
    <row r="2419" spans="1:4" ht="13.5" hidden="1">
      <c r="A2419" s="658" t="s">
        <v>7108</v>
      </c>
      <c r="B2419" s="658" t="s">
        <v>7109</v>
      </c>
      <c r="C2419" s="658" t="s">
        <v>27</v>
      </c>
      <c r="D2419" s="659" t="s">
        <v>65597</v>
      </c>
    </row>
    <row r="2420" spans="1:4" ht="13.5" hidden="1">
      <c r="A2420" s="658" t="s">
        <v>7111</v>
      </c>
      <c r="B2420" s="658" t="s">
        <v>7112</v>
      </c>
      <c r="C2420" s="658" t="s">
        <v>27</v>
      </c>
      <c r="D2420" s="659" t="s">
        <v>65598</v>
      </c>
    </row>
    <row r="2421" spans="1:4" ht="13.5" hidden="1">
      <c r="A2421" s="658" t="s">
        <v>7114</v>
      </c>
      <c r="B2421" s="658" t="s">
        <v>7115</v>
      </c>
      <c r="C2421" s="658" t="s">
        <v>27</v>
      </c>
      <c r="D2421" s="659" t="s">
        <v>65599</v>
      </c>
    </row>
    <row r="2422" spans="1:4" ht="13.5" hidden="1">
      <c r="A2422" s="658" t="s">
        <v>7117</v>
      </c>
      <c r="B2422" s="658" t="s">
        <v>7118</v>
      </c>
      <c r="C2422" s="658" t="s">
        <v>27</v>
      </c>
      <c r="D2422" s="659" t="s">
        <v>65600</v>
      </c>
    </row>
    <row r="2423" spans="1:4" ht="13.5" hidden="1">
      <c r="A2423" s="658" t="s">
        <v>7120</v>
      </c>
      <c r="B2423" s="658" t="s">
        <v>7121</v>
      </c>
      <c r="C2423" s="658" t="s">
        <v>27</v>
      </c>
      <c r="D2423" s="659" t="s">
        <v>65601</v>
      </c>
    </row>
    <row r="2424" spans="1:4" ht="13.5" hidden="1">
      <c r="A2424" s="658" t="s">
        <v>7123</v>
      </c>
      <c r="B2424" s="658" t="s">
        <v>7124</v>
      </c>
      <c r="C2424" s="658" t="s">
        <v>27</v>
      </c>
      <c r="D2424" s="659" t="s">
        <v>65602</v>
      </c>
    </row>
    <row r="2425" spans="1:4" ht="13.5" hidden="1">
      <c r="A2425" s="658" t="s">
        <v>7126</v>
      </c>
      <c r="B2425" s="658" t="s">
        <v>7127</v>
      </c>
      <c r="C2425" s="658" t="s">
        <v>27</v>
      </c>
      <c r="D2425" s="659" t="s">
        <v>65603</v>
      </c>
    </row>
    <row r="2426" spans="1:4" ht="13.5" hidden="1">
      <c r="A2426" s="658" t="s">
        <v>7129</v>
      </c>
      <c r="B2426" s="658" t="s">
        <v>7130</v>
      </c>
      <c r="C2426" s="658" t="s">
        <v>27</v>
      </c>
      <c r="D2426" s="659" t="s">
        <v>65604</v>
      </c>
    </row>
    <row r="2427" spans="1:4" ht="13.5" hidden="1">
      <c r="A2427" s="658" t="s">
        <v>7132</v>
      </c>
      <c r="B2427" s="658" t="s">
        <v>7133</v>
      </c>
      <c r="C2427" s="658" t="s">
        <v>27</v>
      </c>
      <c r="D2427" s="659" t="s">
        <v>65605</v>
      </c>
    </row>
    <row r="2428" spans="1:4" ht="13.5" hidden="1">
      <c r="A2428" s="658" t="s">
        <v>7135</v>
      </c>
      <c r="B2428" s="658" t="s">
        <v>7136</v>
      </c>
      <c r="C2428" s="658" t="s">
        <v>27</v>
      </c>
      <c r="D2428" s="659" t="s">
        <v>65606</v>
      </c>
    </row>
    <row r="2429" spans="1:4" ht="13.5" hidden="1">
      <c r="A2429" s="658" t="s">
        <v>7138</v>
      </c>
      <c r="B2429" s="658" t="s">
        <v>7139</v>
      </c>
      <c r="C2429" s="658" t="s">
        <v>27</v>
      </c>
      <c r="D2429" s="659" t="s">
        <v>65607</v>
      </c>
    </row>
    <row r="2430" spans="1:4" ht="13.5" hidden="1">
      <c r="A2430" s="658" t="s">
        <v>7141</v>
      </c>
      <c r="B2430" s="658" t="s">
        <v>7142</v>
      </c>
      <c r="C2430" s="658" t="s">
        <v>27</v>
      </c>
      <c r="D2430" s="659" t="s">
        <v>65608</v>
      </c>
    </row>
    <row r="2431" spans="1:4" ht="13.5" hidden="1">
      <c r="A2431" s="658" t="s">
        <v>7144</v>
      </c>
      <c r="B2431" s="658" t="s">
        <v>7145</v>
      </c>
      <c r="C2431" s="658" t="s">
        <v>27</v>
      </c>
      <c r="D2431" s="659" t="s">
        <v>1731</v>
      </c>
    </row>
    <row r="2432" spans="1:4" ht="13.5" hidden="1">
      <c r="A2432" s="658" t="s">
        <v>7147</v>
      </c>
      <c r="B2432" s="658" t="s">
        <v>7148</v>
      </c>
      <c r="C2432" s="658" t="s">
        <v>27</v>
      </c>
      <c r="D2432" s="659" t="s">
        <v>65609</v>
      </c>
    </row>
    <row r="2433" spans="1:4" ht="13.5" hidden="1">
      <c r="A2433" s="658" t="s">
        <v>7150</v>
      </c>
      <c r="B2433" s="658" t="s">
        <v>7151</v>
      </c>
      <c r="C2433" s="658" t="s">
        <v>27</v>
      </c>
      <c r="D2433" s="659" t="s">
        <v>65610</v>
      </c>
    </row>
    <row r="2434" spans="1:4" ht="13.5" hidden="1">
      <c r="A2434" s="658" t="s">
        <v>7153</v>
      </c>
      <c r="B2434" s="658" t="s">
        <v>65611</v>
      </c>
      <c r="C2434" s="658" t="s">
        <v>4524</v>
      </c>
      <c r="D2434" s="659" t="s">
        <v>65612</v>
      </c>
    </row>
    <row r="2435" spans="1:4" ht="13.5" hidden="1">
      <c r="A2435" s="658" t="s">
        <v>7156</v>
      </c>
      <c r="B2435" s="658" t="s">
        <v>65613</v>
      </c>
      <c r="C2435" s="658" t="s">
        <v>4524</v>
      </c>
      <c r="D2435" s="659" t="s">
        <v>65614</v>
      </c>
    </row>
    <row r="2436" spans="1:4" ht="13.5" hidden="1">
      <c r="A2436" s="658" t="s">
        <v>7159</v>
      </c>
      <c r="B2436" s="658" t="s">
        <v>65615</v>
      </c>
      <c r="C2436" s="658" t="s">
        <v>4524</v>
      </c>
      <c r="D2436" s="659" t="s">
        <v>65616</v>
      </c>
    </row>
    <row r="2437" spans="1:4" ht="13.5" hidden="1">
      <c r="A2437" s="658" t="s">
        <v>7162</v>
      </c>
      <c r="B2437" s="658" t="s">
        <v>65617</v>
      </c>
      <c r="C2437" s="658" t="s">
        <v>4524</v>
      </c>
      <c r="D2437" s="659" t="s">
        <v>65618</v>
      </c>
    </row>
    <row r="2438" spans="1:4" ht="13.5" hidden="1">
      <c r="A2438" s="658" t="s">
        <v>7165</v>
      </c>
      <c r="B2438" s="658" t="s">
        <v>65619</v>
      </c>
      <c r="C2438" s="658" t="s">
        <v>4524</v>
      </c>
      <c r="D2438" s="659" t="s">
        <v>65620</v>
      </c>
    </row>
    <row r="2439" spans="1:4" ht="13.5" hidden="1">
      <c r="A2439" s="658" t="s">
        <v>7168</v>
      </c>
      <c r="B2439" s="658" t="s">
        <v>65621</v>
      </c>
      <c r="C2439" s="658" t="s">
        <v>4524</v>
      </c>
      <c r="D2439" s="659" t="s">
        <v>65622</v>
      </c>
    </row>
    <row r="2440" spans="1:4" ht="13.5" hidden="1">
      <c r="A2440" s="658" t="s">
        <v>7171</v>
      </c>
      <c r="B2440" s="658" t="s">
        <v>65623</v>
      </c>
      <c r="C2440" s="658" t="s">
        <v>4524</v>
      </c>
      <c r="D2440" s="659" t="s">
        <v>65624</v>
      </c>
    </row>
    <row r="2441" spans="1:4" ht="13.5" hidden="1">
      <c r="A2441" s="658" t="s">
        <v>7174</v>
      </c>
      <c r="B2441" s="658" t="s">
        <v>65625</v>
      </c>
      <c r="C2441" s="658" t="s">
        <v>4524</v>
      </c>
      <c r="D2441" s="659" t="s">
        <v>65626</v>
      </c>
    </row>
    <row r="2442" spans="1:4" ht="13.5" hidden="1">
      <c r="A2442" s="658" t="s">
        <v>7177</v>
      </c>
      <c r="B2442" s="658" t="s">
        <v>7178</v>
      </c>
      <c r="C2442" s="658" t="s">
        <v>27</v>
      </c>
      <c r="D2442" s="659" t="s">
        <v>65627</v>
      </c>
    </row>
    <row r="2443" spans="1:4" ht="13.5" hidden="1">
      <c r="A2443" s="658" t="s">
        <v>7180</v>
      </c>
      <c r="B2443" s="658" t="s">
        <v>7181</v>
      </c>
      <c r="C2443" s="658" t="s">
        <v>27</v>
      </c>
      <c r="D2443" s="659" t="s">
        <v>17340</v>
      </c>
    </row>
    <row r="2444" spans="1:4" ht="13.5" hidden="1">
      <c r="A2444" s="658" t="s">
        <v>7183</v>
      </c>
      <c r="B2444" s="658" t="s">
        <v>7184</v>
      </c>
      <c r="C2444" s="658" t="s">
        <v>27</v>
      </c>
      <c r="D2444" s="659" t="s">
        <v>65628</v>
      </c>
    </row>
    <row r="2445" spans="1:4" ht="13.5" hidden="1">
      <c r="A2445" s="658" t="s">
        <v>7186</v>
      </c>
      <c r="B2445" s="658" t="s">
        <v>7187</v>
      </c>
      <c r="C2445" s="658" t="s">
        <v>27</v>
      </c>
      <c r="D2445" s="659" t="s">
        <v>65629</v>
      </c>
    </row>
    <row r="2446" spans="1:4" ht="13.5" hidden="1">
      <c r="A2446" s="658" t="s">
        <v>7189</v>
      </c>
      <c r="B2446" s="658" t="s">
        <v>7190</v>
      </c>
      <c r="C2446" s="658" t="s">
        <v>27</v>
      </c>
      <c r="D2446" s="659" t="s">
        <v>12793</v>
      </c>
    </row>
    <row r="2447" spans="1:4" ht="13.5" hidden="1">
      <c r="A2447" s="658" t="s">
        <v>7192</v>
      </c>
      <c r="B2447" s="658" t="s">
        <v>7193</v>
      </c>
      <c r="C2447" s="658" t="s">
        <v>27</v>
      </c>
      <c r="D2447" s="659" t="s">
        <v>65630</v>
      </c>
    </row>
    <row r="2448" spans="1:4" ht="13.5" hidden="1">
      <c r="A2448" s="658" t="s">
        <v>7195</v>
      </c>
      <c r="B2448" s="658" t="s">
        <v>7196</v>
      </c>
      <c r="C2448" s="658" t="s">
        <v>27</v>
      </c>
      <c r="D2448" s="659" t="s">
        <v>65631</v>
      </c>
    </row>
    <row r="2449" spans="1:4" ht="13.5" hidden="1">
      <c r="A2449" s="658" t="s">
        <v>7198</v>
      </c>
      <c r="B2449" s="658" t="s">
        <v>7199</v>
      </c>
      <c r="C2449" s="658" t="s">
        <v>27</v>
      </c>
      <c r="D2449" s="659" t="s">
        <v>65632</v>
      </c>
    </row>
    <row r="2450" spans="1:4" ht="13.5" hidden="1">
      <c r="A2450" s="658" t="s">
        <v>7201</v>
      </c>
      <c r="B2450" s="658" t="s">
        <v>7202</v>
      </c>
      <c r="C2450" s="658" t="s">
        <v>27</v>
      </c>
      <c r="D2450" s="659" t="s">
        <v>65633</v>
      </c>
    </row>
    <row r="2451" spans="1:4" ht="13.5" hidden="1">
      <c r="A2451" s="658" t="s">
        <v>7204</v>
      </c>
      <c r="B2451" s="658" t="s">
        <v>7205</v>
      </c>
      <c r="C2451" s="658" t="s">
        <v>27</v>
      </c>
      <c r="D2451" s="659" t="s">
        <v>65634</v>
      </c>
    </row>
    <row r="2452" spans="1:4" ht="13.5" hidden="1">
      <c r="A2452" s="658" t="s">
        <v>65635</v>
      </c>
      <c r="B2452" s="658" t="s">
        <v>65636</v>
      </c>
      <c r="C2452" s="658" t="s">
        <v>27</v>
      </c>
      <c r="D2452" s="659" t="s">
        <v>65637</v>
      </c>
    </row>
    <row r="2453" spans="1:4" ht="13.5" hidden="1">
      <c r="A2453" s="658" t="s">
        <v>65638</v>
      </c>
      <c r="B2453" s="658" t="s">
        <v>65639</v>
      </c>
      <c r="C2453" s="658" t="s">
        <v>27</v>
      </c>
      <c r="D2453" s="659" t="s">
        <v>65640</v>
      </c>
    </row>
    <row r="2454" spans="1:4" ht="13.5" hidden="1">
      <c r="A2454" s="658" t="s">
        <v>65641</v>
      </c>
      <c r="B2454" s="658" t="s">
        <v>65642</v>
      </c>
      <c r="C2454" s="658" t="s">
        <v>27</v>
      </c>
      <c r="D2454" s="659" t="s">
        <v>65643</v>
      </c>
    </row>
    <row r="2455" spans="1:4" ht="13.5" hidden="1">
      <c r="A2455" s="658" t="s">
        <v>65644</v>
      </c>
      <c r="B2455" s="658" t="s">
        <v>65645</v>
      </c>
      <c r="C2455" s="658" t="s">
        <v>27</v>
      </c>
      <c r="D2455" s="659" t="s">
        <v>65646</v>
      </c>
    </row>
    <row r="2456" spans="1:4" ht="13.5" hidden="1">
      <c r="A2456" s="658" t="s">
        <v>65647</v>
      </c>
      <c r="B2456" s="658" t="s">
        <v>65648</v>
      </c>
      <c r="C2456" s="658" t="s">
        <v>27</v>
      </c>
      <c r="D2456" s="659" t="s">
        <v>65649</v>
      </c>
    </row>
    <row r="2457" spans="1:4" ht="13.5" hidden="1">
      <c r="A2457" s="658" t="s">
        <v>7207</v>
      </c>
      <c r="B2457" s="658" t="s">
        <v>7208</v>
      </c>
      <c r="C2457" s="658" t="s">
        <v>4323</v>
      </c>
      <c r="D2457" s="659" t="s">
        <v>15533</v>
      </c>
    </row>
    <row r="2458" spans="1:4" ht="13.5" hidden="1">
      <c r="A2458" s="658" t="s">
        <v>7210</v>
      </c>
      <c r="B2458" s="658" t="s">
        <v>7211</v>
      </c>
      <c r="C2458" s="658" t="s">
        <v>4323</v>
      </c>
      <c r="D2458" s="659" t="s">
        <v>65650</v>
      </c>
    </row>
    <row r="2459" spans="1:4" ht="13.5" hidden="1">
      <c r="A2459" s="658" t="s">
        <v>7213</v>
      </c>
      <c r="B2459" s="658" t="s">
        <v>7214</v>
      </c>
      <c r="C2459" s="658" t="s">
        <v>4323</v>
      </c>
      <c r="D2459" s="659" t="s">
        <v>15712</v>
      </c>
    </row>
    <row r="2460" spans="1:4" ht="13.5" hidden="1">
      <c r="A2460" s="658" t="s">
        <v>7216</v>
      </c>
      <c r="B2460" s="658" t="s">
        <v>7217</v>
      </c>
      <c r="C2460" s="658" t="s">
        <v>4323</v>
      </c>
      <c r="D2460" s="659" t="s">
        <v>65651</v>
      </c>
    </row>
    <row r="2461" spans="1:4" ht="13.5" hidden="1">
      <c r="A2461" s="658" t="s">
        <v>7219</v>
      </c>
      <c r="B2461" s="658" t="s">
        <v>7220</v>
      </c>
      <c r="C2461" s="658" t="s">
        <v>4323</v>
      </c>
      <c r="D2461" s="659" t="s">
        <v>65652</v>
      </c>
    </row>
    <row r="2462" spans="1:4" ht="13.5" hidden="1">
      <c r="A2462" s="658" t="s">
        <v>7222</v>
      </c>
      <c r="B2462" s="658" t="s">
        <v>7223</v>
      </c>
      <c r="C2462" s="658" t="s">
        <v>4323</v>
      </c>
      <c r="D2462" s="659" t="s">
        <v>15742</v>
      </c>
    </row>
    <row r="2463" spans="1:4" ht="13.5" hidden="1">
      <c r="A2463" s="658" t="s">
        <v>7225</v>
      </c>
      <c r="B2463" s="658" t="s">
        <v>7226</v>
      </c>
      <c r="C2463" s="658" t="s">
        <v>4323</v>
      </c>
      <c r="D2463" s="659" t="s">
        <v>15965</v>
      </c>
    </row>
    <row r="2464" spans="1:4" ht="13.5" hidden="1">
      <c r="A2464" s="658" t="s">
        <v>7228</v>
      </c>
      <c r="B2464" s="658" t="s">
        <v>7229</v>
      </c>
      <c r="C2464" s="658" t="s">
        <v>4323</v>
      </c>
      <c r="D2464" s="659" t="s">
        <v>65653</v>
      </c>
    </row>
    <row r="2465" spans="1:4" ht="13.5" hidden="1">
      <c r="A2465" s="658" t="s">
        <v>7231</v>
      </c>
      <c r="B2465" s="658" t="s">
        <v>7232</v>
      </c>
      <c r="C2465" s="658" t="s">
        <v>4323</v>
      </c>
      <c r="D2465" s="659" t="s">
        <v>65654</v>
      </c>
    </row>
    <row r="2466" spans="1:4" ht="13.5" hidden="1">
      <c r="A2466" s="658" t="s">
        <v>7233</v>
      </c>
      <c r="B2466" s="658" t="s">
        <v>7234</v>
      </c>
      <c r="C2466" s="658" t="s">
        <v>4323</v>
      </c>
      <c r="D2466" s="659" t="s">
        <v>9928</v>
      </c>
    </row>
    <row r="2467" spans="1:4" ht="13.5" hidden="1">
      <c r="A2467" s="658" t="s">
        <v>7236</v>
      </c>
      <c r="B2467" s="658" t="s">
        <v>7237</v>
      </c>
      <c r="C2467" s="658" t="s">
        <v>4323</v>
      </c>
      <c r="D2467" s="659" t="s">
        <v>18885</v>
      </c>
    </row>
    <row r="2468" spans="1:4" ht="13.5" hidden="1">
      <c r="A2468" s="658" t="s">
        <v>7239</v>
      </c>
      <c r="B2468" s="658" t="s">
        <v>7240</v>
      </c>
      <c r="C2468" s="658" t="s">
        <v>4323</v>
      </c>
      <c r="D2468" s="659" t="s">
        <v>65655</v>
      </c>
    </row>
    <row r="2469" spans="1:4" ht="13.5" hidden="1">
      <c r="A2469" s="658" t="s">
        <v>7241</v>
      </c>
      <c r="B2469" s="658" t="s">
        <v>7242</v>
      </c>
      <c r="C2469" s="658" t="s">
        <v>4323</v>
      </c>
      <c r="D2469" s="659" t="s">
        <v>65656</v>
      </c>
    </row>
    <row r="2470" spans="1:4" ht="13.5" hidden="1">
      <c r="A2470" s="658" t="s">
        <v>7244</v>
      </c>
      <c r="B2470" s="658" t="s">
        <v>7245</v>
      </c>
      <c r="C2470" s="658" t="s">
        <v>4323</v>
      </c>
      <c r="D2470" s="659" t="s">
        <v>15590</v>
      </c>
    </row>
    <row r="2471" spans="1:4" ht="13.5" hidden="1">
      <c r="A2471" s="658" t="s">
        <v>7246</v>
      </c>
      <c r="B2471" s="658" t="s">
        <v>7247</v>
      </c>
      <c r="C2471" s="658" t="s">
        <v>4323</v>
      </c>
      <c r="D2471" s="659" t="s">
        <v>65657</v>
      </c>
    </row>
    <row r="2472" spans="1:4" ht="13.5" hidden="1">
      <c r="A2472" s="658" t="s">
        <v>7249</v>
      </c>
      <c r="B2472" s="658" t="s">
        <v>7250</v>
      </c>
      <c r="C2472" s="658" t="s">
        <v>4323</v>
      </c>
      <c r="D2472" s="659" t="s">
        <v>19372</v>
      </c>
    </row>
    <row r="2473" spans="1:4" ht="13.5" hidden="1">
      <c r="A2473" s="658" t="s">
        <v>7252</v>
      </c>
      <c r="B2473" s="658" t="s">
        <v>65658</v>
      </c>
      <c r="C2473" s="658" t="s">
        <v>4323</v>
      </c>
      <c r="D2473" s="659" t="s">
        <v>8439</v>
      </c>
    </row>
    <row r="2474" spans="1:4" ht="13.5" hidden="1">
      <c r="A2474" s="658" t="s">
        <v>7255</v>
      </c>
      <c r="B2474" s="658" t="s">
        <v>65659</v>
      </c>
      <c r="C2474" s="658" t="s">
        <v>4323</v>
      </c>
      <c r="D2474" s="659" t="s">
        <v>1662</v>
      </c>
    </row>
    <row r="2475" spans="1:4" ht="13.5" hidden="1">
      <c r="A2475" s="658" t="s">
        <v>7257</v>
      </c>
      <c r="B2475" s="658" t="s">
        <v>65660</v>
      </c>
      <c r="C2475" s="658" t="s">
        <v>4323</v>
      </c>
      <c r="D2475" s="659" t="s">
        <v>8158</v>
      </c>
    </row>
    <row r="2476" spans="1:4" ht="13.5" hidden="1">
      <c r="A2476" s="658" t="s">
        <v>7260</v>
      </c>
      <c r="B2476" s="658" t="s">
        <v>65661</v>
      </c>
      <c r="C2476" s="658" t="s">
        <v>4323</v>
      </c>
      <c r="D2476" s="659" t="s">
        <v>65662</v>
      </c>
    </row>
    <row r="2477" spans="1:4" ht="13.5" hidden="1">
      <c r="A2477" s="658" t="s">
        <v>7263</v>
      </c>
      <c r="B2477" s="658" t="s">
        <v>65663</v>
      </c>
      <c r="C2477" s="658" t="s">
        <v>4323</v>
      </c>
      <c r="D2477" s="659" t="s">
        <v>2707</v>
      </c>
    </row>
    <row r="2478" spans="1:4" ht="13.5" hidden="1">
      <c r="A2478" s="658" t="s">
        <v>7266</v>
      </c>
      <c r="B2478" s="658" t="s">
        <v>65664</v>
      </c>
      <c r="C2478" s="658" t="s">
        <v>4323</v>
      </c>
      <c r="D2478" s="659" t="s">
        <v>65665</v>
      </c>
    </row>
    <row r="2479" spans="1:4" ht="13.5" hidden="1">
      <c r="A2479" s="658" t="s">
        <v>7269</v>
      </c>
      <c r="B2479" s="658" t="s">
        <v>65666</v>
      </c>
      <c r="C2479" s="658" t="s">
        <v>4323</v>
      </c>
      <c r="D2479" s="659" t="s">
        <v>8567</v>
      </c>
    </row>
    <row r="2480" spans="1:4" ht="13.5" hidden="1">
      <c r="A2480" s="658" t="s">
        <v>7272</v>
      </c>
      <c r="B2480" s="658" t="s">
        <v>65667</v>
      </c>
      <c r="C2480" s="658" t="s">
        <v>4323</v>
      </c>
      <c r="D2480" s="659" t="s">
        <v>65668</v>
      </c>
    </row>
    <row r="2481" spans="1:4" ht="13.5" hidden="1">
      <c r="A2481" s="658" t="s">
        <v>7275</v>
      </c>
      <c r="B2481" s="658" t="s">
        <v>65669</v>
      </c>
      <c r="C2481" s="658" t="s">
        <v>4323</v>
      </c>
      <c r="D2481" s="659" t="s">
        <v>65670</v>
      </c>
    </row>
    <row r="2482" spans="1:4" ht="13.5" hidden="1">
      <c r="A2482" s="658" t="s">
        <v>7278</v>
      </c>
      <c r="B2482" s="658" t="s">
        <v>65671</v>
      </c>
      <c r="C2482" s="658" t="s">
        <v>4323</v>
      </c>
      <c r="D2482" s="659" t="s">
        <v>12067</v>
      </c>
    </row>
    <row r="2483" spans="1:4" ht="13.5" hidden="1">
      <c r="A2483" s="658" t="s">
        <v>7281</v>
      </c>
      <c r="B2483" s="658" t="s">
        <v>65672</v>
      </c>
      <c r="C2483" s="658" t="s">
        <v>4323</v>
      </c>
      <c r="D2483" s="659" t="s">
        <v>65673</v>
      </c>
    </row>
    <row r="2484" spans="1:4" ht="13.5" hidden="1">
      <c r="A2484" s="658" t="s">
        <v>7284</v>
      </c>
      <c r="B2484" s="658" t="s">
        <v>65674</v>
      </c>
      <c r="C2484" s="658" t="s">
        <v>4323</v>
      </c>
      <c r="D2484" s="659" t="s">
        <v>65675</v>
      </c>
    </row>
    <row r="2485" spans="1:4" ht="13.5" hidden="1">
      <c r="A2485" s="658" t="s">
        <v>7287</v>
      </c>
      <c r="B2485" s="658" t="s">
        <v>65676</v>
      </c>
      <c r="C2485" s="658" t="s">
        <v>4323</v>
      </c>
      <c r="D2485" s="659" t="s">
        <v>63429</v>
      </c>
    </row>
    <row r="2486" spans="1:4" ht="13.5" hidden="1">
      <c r="A2486" s="658" t="s">
        <v>7290</v>
      </c>
      <c r="B2486" s="658" t="s">
        <v>65677</v>
      </c>
      <c r="C2486" s="658" t="s">
        <v>4323</v>
      </c>
      <c r="D2486" s="659" t="s">
        <v>65678</v>
      </c>
    </row>
    <row r="2487" spans="1:4" ht="13.5" hidden="1">
      <c r="A2487" s="658" t="s">
        <v>7293</v>
      </c>
      <c r="B2487" s="658" t="s">
        <v>65679</v>
      </c>
      <c r="C2487" s="658" t="s">
        <v>4323</v>
      </c>
      <c r="D2487" s="659" t="s">
        <v>19361</v>
      </c>
    </row>
    <row r="2488" spans="1:4" ht="13.5" hidden="1">
      <c r="A2488" s="658" t="s">
        <v>7296</v>
      </c>
      <c r="B2488" s="658" t="s">
        <v>65680</v>
      </c>
      <c r="C2488" s="658" t="s">
        <v>4323</v>
      </c>
      <c r="D2488" s="659" t="s">
        <v>8220</v>
      </c>
    </row>
    <row r="2489" spans="1:4" ht="13.5" hidden="1">
      <c r="A2489" s="658" t="s">
        <v>7361</v>
      </c>
      <c r="B2489" s="658" t="s">
        <v>65681</v>
      </c>
      <c r="C2489" s="658" t="s">
        <v>4323</v>
      </c>
      <c r="D2489" s="659" t="s">
        <v>13297</v>
      </c>
    </row>
    <row r="2490" spans="1:4" ht="13.5" hidden="1">
      <c r="A2490" s="658" t="s">
        <v>7364</v>
      </c>
      <c r="B2490" s="658" t="s">
        <v>65682</v>
      </c>
      <c r="C2490" s="658" t="s">
        <v>4323</v>
      </c>
      <c r="D2490" s="659" t="s">
        <v>65683</v>
      </c>
    </row>
    <row r="2491" spans="1:4" ht="13.5" hidden="1">
      <c r="A2491" s="658" t="s">
        <v>7367</v>
      </c>
      <c r="B2491" s="658" t="s">
        <v>65684</v>
      </c>
      <c r="C2491" s="658" t="s">
        <v>4323</v>
      </c>
      <c r="D2491" s="659" t="s">
        <v>19369</v>
      </c>
    </row>
    <row r="2492" spans="1:4" ht="13.5" hidden="1">
      <c r="A2492" s="658" t="s">
        <v>7369</v>
      </c>
      <c r="B2492" s="658" t="s">
        <v>65685</v>
      </c>
      <c r="C2492" s="658" t="s">
        <v>4323</v>
      </c>
      <c r="D2492" s="659" t="s">
        <v>17024</v>
      </c>
    </row>
    <row r="2493" spans="1:4" ht="13.5" hidden="1">
      <c r="A2493" s="658" t="s">
        <v>7372</v>
      </c>
      <c r="B2493" s="658" t="s">
        <v>65686</v>
      </c>
      <c r="C2493" s="658" t="s">
        <v>4323</v>
      </c>
      <c r="D2493" s="659" t="s">
        <v>65687</v>
      </c>
    </row>
    <row r="2494" spans="1:4" ht="13.5" hidden="1">
      <c r="A2494" s="658" t="s">
        <v>7375</v>
      </c>
      <c r="B2494" s="658" t="s">
        <v>65688</v>
      </c>
      <c r="C2494" s="658" t="s">
        <v>4323</v>
      </c>
      <c r="D2494" s="659" t="s">
        <v>65689</v>
      </c>
    </row>
    <row r="2495" spans="1:4" ht="13.5" hidden="1">
      <c r="A2495" s="658" t="s">
        <v>7378</v>
      </c>
      <c r="B2495" s="658" t="s">
        <v>65690</v>
      </c>
      <c r="C2495" s="658" t="s">
        <v>4323</v>
      </c>
      <c r="D2495" s="659" t="s">
        <v>3911</v>
      </c>
    </row>
    <row r="2496" spans="1:4" ht="13.5" hidden="1">
      <c r="A2496" s="658" t="s">
        <v>7380</v>
      </c>
      <c r="B2496" s="658" t="s">
        <v>65691</v>
      </c>
      <c r="C2496" s="658" t="s">
        <v>4323</v>
      </c>
      <c r="D2496" s="659" t="s">
        <v>65692</v>
      </c>
    </row>
    <row r="2497" spans="1:4" ht="13.5" hidden="1">
      <c r="A2497" s="658" t="s">
        <v>7383</v>
      </c>
      <c r="B2497" s="658" t="s">
        <v>65693</v>
      </c>
      <c r="C2497" s="658" t="s">
        <v>4323</v>
      </c>
      <c r="D2497" s="659" t="s">
        <v>65694</v>
      </c>
    </row>
    <row r="2498" spans="1:4" ht="13.5" hidden="1">
      <c r="A2498" s="658" t="s">
        <v>7385</v>
      </c>
      <c r="B2498" s="658" t="s">
        <v>65695</v>
      </c>
      <c r="C2498" s="658" t="s">
        <v>4323</v>
      </c>
      <c r="D2498" s="659" t="s">
        <v>14322</v>
      </c>
    </row>
    <row r="2499" spans="1:4" ht="13.5" hidden="1">
      <c r="A2499" s="658" t="s">
        <v>7388</v>
      </c>
      <c r="B2499" s="658" t="s">
        <v>65696</v>
      </c>
      <c r="C2499" s="658" t="s">
        <v>4323</v>
      </c>
      <c r="D2499" s="659" t="s">
        <v>8302</v>
      </c>
    </row>
    <row r="2500" spans="1:4" ht="13.5" hidden="1">
      <c r="A2500" s="658" t="s">
        <v>7391</v>
      </c>
      <c r="B2500" s="658" t="s">
        <v>65697</v>
      </c>
      <c r="C2500" s="658" t="s">
        <v>4323</v>
      </c>
      <c r="D2500" s="659" t="s">
        <v>3592</v>
      </c>
    </row>
    <row r="2501" spans="1:4" ht="13.5" hidden="1">
      <c r="A2501" s="658" t="s">
        <v>7394</v>
      </c>
      <c r="B2501" s="658" t="s">
        <v>65698</v>
      </c>
      <c r="C2501" s="658" t="s">
        <v>4323</v>
      </c>
      <c r="D2501" s="659" t="s">
        <v>14322</v>
      </c>
    </row>
    <row r="2502" spans="1:4" ht="13.5" hidden="1">
      <c r="A2502" s="658" t="s">
        <v>7397</v>
      </c>
      <c r="B2502" s="658" t="s">
        <v>65699</v>
      </c>
      <c r="C2502" s="658" t="s">
        <v>4323</v>
      </c>
      <c r="D2502" s="659" t="s">
        <v>18813</v>
      </c>
    </row>
    <row r="2503" spans="1:4" ht="13.5" hidden="1">
      <c r="A2503" s="658" t="s">
        <v>7400</v>
      </c>
      <c r="B2503" s="658" t="s">
        <v>65700</v>
      </c>
      <c r="C2503" s="658" t="s">
        <v>4323</v>
      </c>
      <c r="D2503" s="659" t="s">
        <v>64179</v>
      </c>
    </row>
    <row r="2504" spans="1:4" ht="13.5" hidden="1">
      <c r="A2504" s="658" t="s">
        <v>7403</v>
      </c>
      <c r="B2504" s="658" t="s">
        <v>65701</v>
      </c>
      <c r="C2504" s="658" t="s">
        <v>4323</v>
      </c>
      <c r="D2504" s="659" t="s">
        <v>65702</v>
      </c>
    </row>
    <row r="2505" spans="1:4" ht="13.5" hidden="1">
      <c r="A2505" s="658" t="s">
        <v>7406</v>
      </c>
      <c r="B2505" s="658" t="s">
        <v>65703</v>
      </c>
      <c r="C2505" s="658" t="s">
        <v>4323</v>
      </c>
      <c r="D2505" s="659" t="s">
        <v>13303</v>
      </c>
    </row>
    <row r="2506" spans="1:4" ht="13.5" hidden="1">
      <c r="A2506" s="658" t="s">
        <v>7409</v>
      </c>
      <c r="B2506" s="658" t="s">
        <v>65704</v>
      </c>
      <c r="C2506" s="658" t="s">
        <v>4323</v>
      </c>
      <c r="D2506" s="659" t="s">
        <v>1755</v>
      </c>
    </row>
    <row r="2507" spans="1:4" ht="13.5" hidden="1">
      <c r="A2507" s="658" t="s">
        <v>7412</v>
      </c>
      <c r="B2507" s="658" t="s">
        <v>65705</v>
      </c>
      <c r="C2507" s="658" t="s">
        <v>4323</v>
      </c>
      <c r="D2507" s="659" t="s">
        <v>7363</v>
      </c>
    </row>
    <row r="2508" spans="1:4" ht="13.5" hidden="1">
      <c r="A2508" s="658" t="s">
        <v>7415</v>
      </c>
      <c r="B2508" s="658" t="s">
        <v>65706</v>
      </c>
      <c r="C2508" s="658" t="s">
        <v>4323</v>
      </c>
      <c r="D2508" s="659" t="s">
        <v>65707</v>
      </c>
    </row>
    <row r="2509" spans="1:4" ht="13.5" hidden="1">
      <c r="A2509" s="658" t="s">
        <v>7418</v>
      </c>
      <c r="B2509" s="658" t="s">
        <v>65708</v>
      </c>
      <c r="C2509" s="658" t="s">
        <v>4323</v>
      </c>
      <c r="D2509" s="659" t="s">
        <v>18885</v>
      </c>
    </row>
    <row r="2510" spans="1:4" ht="13.5" hidden="1">
      <c r="A2510" s="658" t="s">
        <v>7421</v>
      </c>
      <c r="B2510" s="658" t="s">
        <v>65709</v>
      </c>
      <c r="C2510" s="658" t="s">
        <v>4323</v>
      </c>
      <c r="D2510" s="659" t="s">
        <v>558</v>
      </c>
    </row>
    <row r="2511" spans="1:4" ht="13.5" hidden="1">
      <c r="A2511" s="658" t="s">
        <v>7423</v>
      </c>
      <c r="B2511" s="658" t="s">
        <v>65710</v>
      </c>
      <c r="C2511" s="658" t="s">
        <v>4323</v>
      </c>
      <c r="D2511" s="659" t="s">
        <v>2996</v>
      </c>
    </row>
    <row r="2512" spans="1:4" ht="13.5" hidden="1">
      <c r="A2512" s="658" t="s">
        <v>7426</v>
      </c>
      <c r="B2512" s="658" t="s">
        <v>65711</v>
      </c>
      <c r="C2512" s="658" t="s">
        <v>4323</v>
      </c>
      <c r="D2512" s="659" t="s">
        <v>65712</v>
      </c>
    </row>
    <row r="2513" spans="1:4" ht="13.5" hidden="1">
      <c r="A2513" s="658" t="s">
        <v>7429</v>
      </c>
      <c r="B2513" s="658" t="s">
        <v>65713</v>
      </c>
      <c r="C2513" s="658" t="s">
        <v>4323</v>
      </c>
      <c r="D2513" s="659" t="s">
        <v>65714</v>
      </c>
    </row>
    <row r="2514" spans="1:4" ht="13.5" hidden="1">
      <c r="A2514" s="658" t="s">
        <v>7432</v>
      </c>
      <c r="B2514" s="658" t="s">
        <v>65715</v>
      </c>
      <c r="C2514" s="658" t="s">
        <v>4323</v>
      </c>
      <c r="D2514" s="659" t="s">
        <v>65716</v>
      </c>
    </row>
    <row r="2515" spans="1:4" ht="13.5" hidden="1">
      <c r="A2515" s="658" t="s">
        <v>7435</v>
      </c>
      <c r="B2515" s="658" t="s">
        <v>65717</v>
      </c>
      <c r="C2515" s="658" t="s">
        <v>4323</v>
      </c>
      <c r="D2515" s="659" t="s">
        <v>11667</v>
      </c>
    </row>
    <row r="2516" spans="1:4" ht="13.5" hidden="1">
      <c r="A2516" s="658" t="s">
        <v>7438</v>
      </c>
      <c r="B2516" s="658" t="s">
        <v>65718</v>
      </c>
      <c r="C2516" s="658" t="s">
        <v>4323</v>
      </c>
      <c r="D2516" s="659" t="s">
        <v>65719</v>
      </c>
    </row>
    <row r="2517" spans="1:4" ht="13.5" hidden="1">
      <c r="A2517" s="658" t="s">
        <v>7441</v>
      </c>
      <c r="B2517" s="658" t="s">
        <v>65720</v>
      </c>
      <c r="C2517" s="658" t="s">
        <v>4323</v>
      </c>
      <c r="D2517" s="659" t="s">
        <v>65721</v>
      </c>
    </row>
    <row r="2518" spans="1:4" ht="13.5" hidden="1">
      <c r="A2518" s="658" t="s">
        <v>7444</v>
      </c>
      <c r="B2518" s="658" t="s">
        <v>65722</v>
      </c>
      <c r="C2518" s="658" t="s">
        <v>4323</v>
      </c>
      <c r="D2518" s="659" t="s">
        <v>65723</v>
      </c>
    </row>
    <row r="2519" spans="1:4" ht="13.5" hidden="1">
      <c r="A2519" s="658" t="s">
        <v>7447</v>
      </c>
      <c r="B2519" s="658" t="s">
        <v>65724</v>
      </c>
      <c r="C2519" s="658" t="s">
        <v>4323</v>
      </c>
      <c r="D2519" s="659" t="s">
        <v>14240</v>
      </c>
    </row>
    <row r="2520" spans="1:4" ht="13.5" hidden="1">
      <c r="A2520" s="658" t="s">
        <v>7456</v>
      </c>
      <c r="B2520" s="658" t="s">
        <v>65725</v>
      </c>
      <c r="C2520" s="658" t="s">
        <v>4323</v>
      </c>
      <c r="D2520" s="659" t="s">
        <v>65687</v>
      </c>
    </row>
    <row r="2521" spans="1:4" ht="13.5" hidden="1">
      <c r="A2521" s="658" t="s">
        <v>7459</v>
      </c>
      <c r="B2521" s="658" t="s">
        <v>65726</v>
      </c>
      <c r="C2521" s="658" t="s">
        <v>4323</v>
      </c>
      <c r="D2521" s="659" t="s">
        <v>65727</v>
      </c>
    </row>
    <row r="2522" spans="1:4" ht="13.5" hidden="1">
      <c r="A2522" s="658" t="s">
        <v>7461</v>
      </c>
      <c r="B2522" s="658" t="s">
        <v>65728</v>
      </c>
      <c r="C2522" s="658" t="s">
        <v>4323</v>
      </c>
      <c r="D2522" s="659" t="s">
        <v>65729</v>
      </c>
    </row>
    <row r="2523" spans="1:4" ht="13.5" hidden="1">
      <c r="A2523" s="658" t="s">
        <v>7464</v>
      </c>
      <c r="B2523" s="658" t="s">
        <v>65730</v>
      </c>
      <c r="C2523" s="658" t="s">
        <v>4323</v>
      </c>
      <c r="D2523" s="659" t="s">
        <v>65694</v>
      </c>
    </row>
    <row r="2524" spans="1:4" ht="13.5" hidden="1">
      <c r="A2524" s="658" t="s">
        <v>7467</v>
      </c>
      <c r="B2524" s="658" t="s">
        <v>65731</v>
      </c>
      <c r="C2524" s="658" t="s">
        <v>4323</v>
      </c>
      <c r="D2524" s="659" t="s">
        <v>65732</v>
      </c>
    </row>
    <row r="2525" spans="1:4" ht="13.5" hidden="1">
      <c r="A2525" s="658" t="s">
        <v>7470</v>
      </c>
      <c r="B2525" s="658" t="s">
        <v>65733</v>
      </c>
      <c r="C2525" s="658" t="s">
        <v>4323</v>
      </c>
      <c r="D2525" s="659" t="s">
        <v>540</v>
      </c>
    </row>
    <row r="2526" spans="1:4" ht="13.5" hidden="1">
      <c r="A2526" s="658" t="s">
        <v>7472</v>
      </c>
      <c r="B2526" s="658" t="s">
        <v>65734</v>
      </c>
      <c r="C2526" s="658" t="s">
        <v>4323</v>
      </c>
      <c r="D2526" s="659" t="s">
        <v>12667</v>
      </c>
    </row>
    <row r="2527" spans="1:4" ht="13.5" hidden="1">
      <c r="A2527" s="658" t="s">
        <v>7475</v>
      </c>
      <c r="B2527" s="658" t="s">
        <v>65735</v>
      </c>
      <c r="C2527" s="658" t="s">
        <v>4323</v>
      </c>
      <c r="D2527" s="659" t="s">
        <v>7382</v>
      </c>
    </row>
    <row r="2528" spans="1:4" ht="13.5" hidden="1">
      <c r="A2528" s="658" t="s">
        <v>7478</v>
      </c>
      <c r="B2528" s="658" t="s">
        <v>65736</v>
      </c>
      <c r="C2528" s="658" t="s">
        <v>4323</v>
      </c>
      <c r="D2528" s="659" t="s">
        <v>65404</v>
      </c>
    </row>
    <row r="2529" spans="1:4" ht="13.5" hidden="1">
      <c r="A2529" s="658" t="s">
        <v>7481</v>
      </c>
      <c r="B2529" s="658" t="s">
        <v>65737</v>
      </c>
      <c r="C2529" s="658" t="s">
        <v>4323</v>
      </c>
      <c r="D2529" s="659" t="s">
        <v>7227</v>
      </c>
    </row>
    <row r="2530" spans="1:4" ht="13.5" hidden="1">
      <c r="A2530" s="658" t="s">
        <v>7484</v>
      </c>
      <c r="B2530" s="658" t="s">
        <v>65738</v>
      </c>
      <c r="C2530" s="658" t="s">
        <v>4323</v>
      </c>
      <c r="D2530" s="659" t="s">
        <v>65404</v>
      </c>
    </row>
    <row r="2531" spans="1:4" ht="13.5" hidden="1">
      <c r="A2531" s="658" t="s">
        <v>7487</v>
      </c>
      <c r="B2531" s="658" t="s">
        <v>65739</v>
      </c>
      <c r="C2531" s="658" t="s">
        <v>4323</v>
      </c>
      <c r="D2531" s="659" t="s">
        <v>7227</v>
      </c>
    </row>
    <row r="2532" spans="1:4" ht="13.5" hidden="1">
      <c r="A2532" s="658" t="s">
        <v>7490</v>
      </c>
      <c r="B2532" s="658" t="s">
        <v>7491</v>
      </c>
      <c r="C2532" s="658" t="s">
        <v>4323</v>
      </c>
      <c r="D2532" s="659" t="s">
        <v>65740</v>
      </c>
    </row>
    <row r="2533" spans="1:4" ht="13.5" hidden="1">
      <c r="A2533" s="658" t="s">
        <v>7493</v>
      </c>
      <c r="B2533" s="658" t="s">
        <v>7494</v>
      </c>
      <c r="C2533" s="658" t="s">
        <v>4323</v>
      </c>
      <c r="D2533" s="659" t="s">
        <v>65741</v>
      </c>
    </row>
    <row r="2534" spans="1:4" ht="13.5" hidden="1">
      <c r="A2534" s="658" t="s">
        <v>7496</v>
      </c>
      <c r="B2534" s="658" t="s">
        <v>7497</v>
      </c>
      <c r="C2534" s="658" t="s">
        <v>4323</v>
      </c>
      <c r="D2534" s="659" t="s">
        <v>65742</v>
      </c>
    </row>
    <row r="2535" spans="1:4" ht="13.5" hidden="1">
      <c r="A2535" s="658" t="s">
        <v>7499</v>
      </c>
      <c r="B2535" s="658" t="s">
        <v>7500</v>
      </c>
      <c r="C2535" s="658" t="s">
        <v>4323</v>
      </c>
      <c r="D2535" s="659" t="s">
        <v>6002</v>
      </c>
    </row>
    <row r="2536" spans="1:4" ht="13.5" hidden="1">
      <c r="A2536" s="658" t="s">
        <v>7502</v>
      </c>
      <c r="B2536" s="658" t="s">
        <v>7503</v>
      </c>
      <c r="C2536" s="658" t="s">
        <v>4323</v>
      </c>
      <c r="D2536" s="659" t="s">
        <v>10905</v>
      </c>
    </row>
    <row r="2537" spans="1:4" ht="13.5" hidden="1">
      <c r="A2537" s="658" t="s">
        <v>7505</v>
      </c>
      <c r="B2537" s="658" t="s">
        <v>7506</v>
      </c>
      <c r="C2537" s="658" t="s">
        <v>4323</v>
      </c>
      <c r="D2537" s="659" t="s">
        <v>20544</v>
      </c>
    </row>
    <row r="2538" spans="1:4" ht="13.5" hidden="1">
      <c r="A2538" s="658" t="s">
        <v>7508</v>
      </c>
      <c r="B2538" s="658" t="s">
        <v>65743</v>
      </c>
      <c r="C2538" s="658" t="s">
        <v>4323</v>
      </c>
      <c r="D2538" s="659" t="s">
        <v>64242</v>
      </c>
    </row>
    <row r="2539" spans="1:4" ht="13.5" hidden="1">
      <c r="A2539" s="658" t="s">
        <v>7510</v>
      </c>
      <c r="B2539" s="658" t="s">
        <v>65744</v>
      </c>
      <c r="C2539" s="658" t="s">
        <v>4323</v>
      </c>
      <c r="D2539" s="659" t="s">
        <v>4776</v>
      </c>
    </row>
    <row r="2540" spans="1:4" ht="13.5" hidden="1">
      <c r="A2540" s="658" t="s">
        <v>7513</v>
      </c>
      <c r="B2540" s="658" t="s">
        <v>65745</v>
      </c>
      <c r="C2540" s="658" t="s">
        <v>4323</v>
      </c>
      <c r="D2540" s="659" t="s">
        <v>65746</v>
      </c>
    </row>
    <row r="2541" spans="1:4" ht="13.5" hidden="1">
      <c r="A2541" s="658" t="s">
        <v>7527</v>
      </c>
      <c r="B2541" s="658" t="s">
        <v>7528</v>
      </c>
      <c r="C2541" s="658" t="s">
        <v>4323</v>
      </c>
      <c r="D2541" s="659" t="s">
        <v>357</v>
      </c>
    </row>
    <row r="2542" spans="1:4" ht="13.5" hidden="1">
      <c r="A2542" s="658" t="s">
        <v>7530</v>
      </c>
      <c r="B2542" s="658" t="s">
        <v>7531</v>
      </c>
      <c r="C2542" s="658" t="s">
        <v>4323</v>
      </c>
      <c r="D2542" s="659" t="s">
        <v>13110</v>
      </c>
    </row>
    <row r="2543" spans="1:4" ht="13.5" hidden="1">
      <c r="A2543" s="658" t="s">
        <v>7533</v>
      </c>
      <c r="B2543" s="658" t="s">
        <v>7534</v>
      </c>
      <c r="C2543" s="658" t="s">
        <v>4323</v>
      </c>
      <c r="D2543" s="659" t="s">
        <v>7363</v>
      </c>
    </row>
    <row r="2544" spans="1:4" ht="13.5" hidden="1">
      <c r="A2544" s="658" t="s">
        <v>7536</v>
      </c>
      <c r="B2544" s="658" t="s">
        <v>7537</v>
      </c>
      <c r="C2544" s="658" t="s">
        <v>4323</v>
      </c>
      <c r="D2544" s="659" t="s">
        <v>63520</v>
      </c>
    </row>
    <row r="2545" spans="1:4" ht="13.5" hidden="1">
      <c r="A2545" s="658" t="s">
        <v>7538</v>
      </c>
      <c r="B2545" s="658" t="s">
        <v>7539</v>
      </c>
      <c r="C2545" s="658" t="s">
        <v>4323</v>
      </c>
      <c r="D2545" s="659" t="s">
        <v>65747</v>
      </c>
    </row>
    <row r="2546" spans="1:4" ht="13.5" hidden="1">
      <c r="A2546" s="658" t="s">
        <v>7541</v>
      </c>
      <c r="B2546" s="658" t="s">
        <v>7542</v>
      </c>
      <c r="C2546" s="658" t="s">
        <v>4323</v>
      </c>
      <c r="D2546" s="659" t="s">
        <v>2618</v>
      </c>
    </row>
    <row r="2547" spans="1:4" ht="13.5" hidden="1">
      <c r="A2547" s="658" t="s">
        <v>7544</v>
      </c>
      <c r="B2547" s="658" t="s">
        <v>7545</v>
      </c>
      <c r="C2547" s="658" t="s">
        <v>4323</v>
      </c>
      <c r="D2547" s="659" t="s">
        <v>3731</v>
      </c>
    </row>
    <row r="2548" spans="1:4" ht="13.5" hidden="1">
      <c r="A2548" s="658" t="s">
        <v>7546</v>
      </c>
      <c r="B2548" s="658" t="s">
        <v>7547</v>
      </c>
      <c r="C2548" s="658" t="s">
        <v>4323</v>
      </c>
      <c r="D2548" s="659" t="s">
        <v>63588</v>
      </c>
    </row>
    <row r="2549" spans="1:4" ht="13.5" hidden="1">
      <c r="A2549" s="658" t="s">
        <v>7548</v>
      </c>
      <c r="B2549" s="658" t="s">
        <v>7549</v>
      </c>
      <c r="C2549" s="658" t="s">
        <v>4323</v>
      </c>
      <c r="D2549" s="659" t="s">
        <v>3397</v>
      </c>
    </row>
    <row r="2550" spans="1:4" ht="13.5" hidden="1">
      <c r="A2550" s="658" t="s">
        <v>65748</v>
      </c>
      <c r="B2550" s="658" t="s">
        <v>65749</v>
      </c>
      <c r="C2550" s="658" t="s">
        <v>4323</v>
      </c>
      <c r="D2550" s="659" t="s">
        <v>19372</v>
      </c>
    </row>
    <row r="2551" spans="1:4" ht="13.5" hidden="1">
      <c r="A2551" s="658" t="s">
        <v>65750</v>
      </c>
      <c r="B2551" s="658" t="s">
        <v>65751</v>
      </c>
      <c r="C2551" s="658" t="s">
        <v>4323</v>
      </c>
      <c r="D2551" s="659" t="s">
        <v>19372</v>
      </c>
    </row>
    <row r="2552" spans="1:4" ht="13.5" hidden="1">
      <c r="A2552" s="658" t="s">
        <v>65752</v>
      </c>
      <c r="B2552" s="658" t="s">
        <v>65753</v>
      </c>
      <c r="C2552" s="658" t="s">
        <v>4323</v>
      </c>
      <c r="D2552" s="659" t="s">
        <v>65754</v>
      </c>
    </row>
    <row r="2553" spans="1:4" ht="13.5" hidden="1">
      <c r="A2553" s="658" t="s">
        <v>65755</v>
      </c>
      <c r="B2553" s="658" t="s">
        <v>65756</v>
      </c>
      <c r="C2553" s="658" t="s">
        <v>4323</v>
      </c>
      <c r="D2553" s="659" t="s">
        <v>11287</v>
      </c>
    </row>
    <row r="2554" spans="1:4" ht="13.5" hidden="1">
      <c r="A2554" s="658" t="s">
        <v>65757</v>
      </c>
      <c r="B2554" s="658" t="s">
        <v>65758</v>
      </c>
      <c r="C2554" s="658" t="s">
        <v>4323</v>
      </c>
      <c r="D2554" s="659" t="s">
        <v>5759</v>
      </c>
    </row>
    <row r="2555" spans="1:4" ht="13.5" hidden="1">
      <c r="A2555" s="658" t="s">
        <v>65759</v>
      </c>
      <c r="B2555" s="658" t="s">
        <v>65760</v>
      </c>
      <c r="C2555" s="658" t="s">
        <v>4323</v>
      </c>
      <c r="D2555" s="659" t="s">
        <v>65761</v>
      </c>
    </row>
    <row r="2556" spans="1:4" ht="13.5" hidden="1">
      <c r="A2556" s="658" t="s">
        <v>65762</v>
      </c>
      <c r="B2556" s="658" t="s">
        <v>65763</v>
      </c>
      <c r="C2556" s="658" t="s">
        <v>4323</v>
      </c>
      <c r="D2556" s="659" t="s">
        <v>65764</v>
      </c>
    </row>
    <row r="2557" spans="1:4" ht="13.5" hidden="1">
      <c r="A2557" s="658" t="s">
        <v>65765</v>
      </c>
      <c r="B2557" s="658" t="s">
        <v>65766</v>
      </c>
      <c r="C2557" s="658" t="s">
        <v>4323</v>
      </c>
      <c r="D2557" s="659" t="s">
        <v>19691</v>
      </c>
    </row>
    <row r="2558" spans="1:4" ht="13.5" hidden="1">
      <c r="A2558" s="658" t="s">
        <v>65767</v>
      </c>
      <c r="B2558" s="658" t="s">
        <v>65768</v>
      </c>
      <c r="C2558" s="658" t="s">
        <v>4323</v>
      </c>
      <c r="D2558" s="659" t="s">
        <v>15715</v>
      </c>
    </row>
    <row r="2559" spans="1:4" ht="13.5" hidden="1">
      <c r="A2559" s="658" t="s">
        <v>65769</v>
      </c>
      <c r="B2559" s="658" t="s">
        <v>65770</v>
      </c>
      <c r="C2559" s="658" t="s">
        <v>4323</v>
      </c>
      <c r="D2559" s="659" t="s">
        <v>17122</v>
      </c>
    </row>
    <row r="2560" spans="1:4" ht="13.5" hidden="1">
      <c r="A2560" s="658" t="s">
        <v>65771</v>
      </c>
      <c r="B2560" s="658" t="s">
        <v>65772</v>
      </c>
      <c r="C2560" s="658" t="s">
        <v>4323</v>
      </c>
      <c r="D2560" s="659" t="s">
        <v>64083</v>
      </c>
    </row>
    <row r="2561" spans="1:4" ht="13.5" hidden="1">
      <c r="A2561" s="658" t="s">
        <v>65773</v>
      </c>
      <c r="B2561" s="658" t="s">
        <v>65774</v>
      </c>
      <c r="C2561" s="658" t="s">
        <v>4323</v>
      </c>
      <c r="D2561" s="659" t="s">
        <v>6002</v>
      </c>
    </row>
    <row r="2562" spans="1:4" ht="13.5" hidden="1">
      <c r="A2562" s="658" t="s">
        <v>65775</v>
      </c>
      <c r="B2562" s="658" t="s">
        <v>65776</v>
      </c>
      <c r="C2562" s="658" t="s">
        <v>4323</v>
      </c>
      <c r="D2562" s="659" t="s">
        <v>17149</v>
      </c>
    </row>
    <row r="2563" spans="1:4" ht="13.5" hidden="1">
      <c r="A2563" s="658" t="s">
        <v>65777</v>
      </c>
      <c r="B2563" s="658" t="s">
        <v>65778</v>
      </c>
      <c r="C2563" s="658" t="s">
        <v>4323</v>
      </c>
      <c r="D2563" s="659" t="s">
        <v>10967</v>
      </c>
    </row>
    <row r="2564" spans="1:4" ht="13.5" hidden="1">
      <c r="A2564" s="658" t="s">
        <v>65779</v>
      </c>
      <c r="B2564" s="658" t="s">
        <v>65780</v>
      </c>
      <c r="C2564" s="658" t="s">
        <v>4323</v>
      </c>
      <c r="D2564" s="659" t="s">
        <v>65781</v>
      </c>
    </row>
    <row r="2565" spans="1:4" ht="13.5" hidden="1">
      <c r="A2565" s="658" t="s">
        <v>7551</v>
      </c>
      <c r="B2565" s="658" t="s">
        <v>7552</v>
      </c>
      <c r="C2565" s="658" t="s">
        <v>4524</v>
      </c>
      <c r="D2565" s="659" t="s">
        <v>65782</v>
      </c>
    </row>
    <row r="2566" spans="1:4" ht="13.5" hidden="1">
      <c r="A2566" s="658" t="s">
        <v>7554</v>
      </c>
      <c r="B2566" s="658" t="s">
        <v>7555</v>
      </c>
      <c r="C2566" s="658" t="s">
        <v>4524</v>
      </c>
      <c r="D2566" s="659" t="s">
        <v>65783</v>
      </c>
    </row>
    <row r="2567" spans="1:4" ht="13.5" hidden="1">
      <c r="A2567" s="658" t="s">
        <v>7557</v>
      </c>
      <c r="B2567" s="658" t="s">
        <v>7558</v>
      </c>
      <c r="C2567" s="658" t="s">
        <v>4524</v>
      </c>
      <c r="D2567" s="659" t="s">
        <v>65784</v>
      </c>
    </row>
    <row r="2568" spans="1:4" ht="13.5" hidden="1">
      <c r="A2568" s="658" t="s">
        <v>7560</v>
      </c>
      <c r="B2568" s="658" t="s">
        <v>7561</v>
      </c>
      <c r="C2568" s="658" t="s">
        <v>4524</v>
      </c>
      <c r="D2568" s="659" t="s">
        <v>65785</v>
      </c>
    </row>
    <row r="2569" spans="1:4" ht="13.5" hidden="1">
      <c r="A2569" s="658" t="s">
        <v>7563</v>
      </c>
      <c r="B2569" s="658" t="s">
        <v>7564</v>
      </c>
      <c r="C2569" s="658" t="s">
        <v>4524</v>
      </c>
      <c r="D2569" s="659" t="s">
        <v>65786</v>
      </c>
    </row>
    <row r="2570" spans="1:4" ht="13.5" hidden="1">
      <c r="A2570" s="658" t="s">
        <v>7566</v>
      </c>
      <c r="B2570" s="658" t="s">
        <v>7567</v>
      </c>
      <c r="C2570" s="658" t="s">
        <v>4524</v>
      </c>
      <c r="D2570" s="659" t="s">
        <v>65787</v>
      </c>
    </row>
    <row r="2571" spans="1:4" ht="13.5" hidden="1">
      <c r="A2571" s="658" t="s">
        <v>7569</v>
      </c>
      <c r="B2571" s="658" t="s">
        <v>7570</v>
      </c>
      <c r="C2571" s="658" t="s">
        <v>4524</v>
      </c>
      <c r="D2571" s="659" t="s">
        <v>65788</v>
      </c>
    </row>
    <row r="2572" spans="1:4" ht="13.5" hidden="1">
      <c r="A2572" s="658" t="s">
        <v>7572</v>
      </c>
      <c r="B2572" s="658" t="s">
        <v>7573</v>
      </c>
      <c r="C2572" s="658" t="s">
        <v>4524</v>
      </c>
      <c r="D2572" s="659" t="s">
        <v>65789</v>
      </c>
    </row>
    <row r="2573" spans="1:4" ht="13.5" hidden="1">
      <c r="A2573" s="658" t="s">
        <v>7575</v>
      </c>
      <c r="B2573" s="658" t="s">
        <v>7576</v>
      </c>
      <c r="C2573" s="658" t="s">
        <v>4524</v>
      </c>
      <c r="D2573" s="659" t="s">
        <v>65790</v>
      </c>
    </row>
    <row r="2574" spans="1:4" ht="13.5" hidden="1">
      <c r="A2574" s="658" t="s">
        <v>7578</v>
      </c>
      <c r="B2574" s="658" t="s">
        <v>7579</v>
      </c>
      <c r="C2574" s="658" t="s">
        <v>4524</v>
      </c>
      <c r="D2574" s="659" t="s">
        <v>65791</v>
      </c>
    </row>
    <row r="2575" spans="1:4" ht="13.5" hidden="1">
      <c r="A2575" s="658" t="s">
        <v>7581</v>
      </c>
      <c r="B2575" s="658" t="s">
        <v>7582</v>
      </c>
      <c r="C2575" s="658" t="s">
        <v>4524</v>
      </c>
      <c r="D2575" s="659" t="s">
        <v>65792</v>
      </c>
    </row>
    <row r="2576" spans="1:4" ht="13.5" hidden="1">
      <c r="A2576" s="658" t="s">
        <v>7584</v>
      </c>
      <c r="B2576" s="658" t="s">
        <v>7585</v>
      </c>
      <c r="C2576" s="658" t="s">
        <v>4524</v>
      </c>
      <c r="D2576" s="659" t="s">
        <v>65793</v>
      </c>
    </row>
    <row r="2577" spans="1:4" ht="13.5" hidden="1">
      <c r="A2577" s="658" t="s">
        <v>7587</v>
      </c>
      <c r="B2577" s="658" t="s">
        <v>7588</v>
      </c>
      <c r="C2577" s="658" t="s">
        <v>4524</v>
      </c>
      <c r="D2577" s="659" t="s">
        <v>65794</v>
      </c>
    </row>
    <row r="2578" spans="1:4" ht="13.5" hidden="1">
      <c r="A2578" s="658" t="s">
        <v>7589</v>
      </c>
      <c r="B2578" s="658" t="s">
        <v>7590</v>
      </c>
      <c r="C2578" s="658" t="s">
        <v>4524</v>
      </c>
      <c r="D2578" s="659" t="s">
        <v>65795</v>
      </c>
    </row>
    <row r="2579" spans="1:4" ht="13.5" hidden="1">
      <c r="A2579" s="658" t="s">
        <v>7592</v>
      </c>
      <c r="B2579" s="658" t="s">
        <v>7593</v>
      </c>
      <c r="C2579" s="658" t="s">
        <v>4524</v>
      </c>
      <c r="D2579" s="659" t="s">
        <v>65796</v>
      </c>
    </row>
    <row r="2580" spans="1:4" ht="13.5" hidden="1">
      <c r="A2580" s="658" t="s">
        <v>7595</v>
      </c>
      <c r="B2580" s="658" t="s">
        <v>7596</v>
      </c>
      <c r="C2580" s="658" t="s">
        <v>4524</v>
      </c>
      <c r="D2580" s="659" t="s">
        <v>65797</v>
      </c>
    </row>
    <row r="2581" spans="1:4" ht="13.5" hidden="1">
      <c r="A2581" s="658" t="s">
        <v>7598</v>
      </c>
      <c r="B2581" s="658" t="s">
        <v>7599</v>
      </c>
      <c r="C2581" s="658" t="s">
        <v>4524</v>
      </c>
      <c r="D2581" s="659" t="s">
        <v>65798</v>
      </c>
    </row>
    <row r="2582" spans="1:4" ht="13.5" hidden="1">
      <c r="A2582" s="658" t="s">
        <v>7601</v>
      </c>
      <c r="B2582" s="658" t="s">
        <v>7602</v>
      </c>
      <c r="C2582" s="658" t="s">
        <v>4524</v>
      </c>
      <c r="D2582" s="659" t="s">
        <v>65799</v>
      </c>
    </row>
    <row r="2583" spans="1:4" ht="13.5" hidden="1">
      <c r="A2583" s="658" t="s">
        <v>7604</v>
      </c>
      <c r="B2583" s="658" t="s">
        <v>7605</v>
      </c>
      <c r="C2583" s="658" t="s">
        <v>4524</v>
      </c>
      <c r="D2583" s="659" t="s">
        <v>65800</v>
      </c>
    </row>
    <row r="2584" spans="1:4" ht="13.5" hidden="1">
      <c r="A2584" s="658" t="s">
        <v>7607</v>
      </c>
      <c r="B2584" s="658" t="s">
        <v>7608</v>
      </c>
      <c r="C2584" s="658" t="s">
        <v>4524</v>
      </c>
      <c r="D2584" s="659" t="s">
        <v>65801</v>
      </c>
    </row>
    <row r="2585" spans="1:4" ht="13.5" hidden="1">
      <c r="A2585" s="658" t="s">
        <v>7610</v>
      </c>
      <c r="B2585" s="658" t="s">
        <v>7611</v>
      </c>
      <c r="C2585" s="658" t="s">
        <v>4524</v>
      </c>
      <c r="D2585" s="659" t="s">
        <v>65802</v>
      </c>
    </row>
    <row r="2586" spans="1:4" ht="13.5" hidden="1">
      <c r="A2586" s="658" t="s">
        <v>7613</v>
      </c>
      <c r="B2586" s="658" t="s">
        <v>7614</v>
      </c>
      <c r="C2586" s="658" t="s">
        <v>4524</v>
      </c>
      <c r="D2586" s="659" t="s">
        <v>65803</v>
      </c>
    </row>
    <row r="2587" spans="1:4" ht="13.5" hidden="1">
      <c r="A2587" s="658" t="s">
        <v>7616</v>
      </c>
      <c r="B2587" s="658" t="s">
        <v>7617</v>
      </c>
      <c r="C2587" s="658" t="s">
        <v>4524</v>
      </c>
      <c r="D2587" s="659" t="s">
        <v>65804</v>
      </c>
    </row>
    <row r="2588" spans="1:4" ht="13.5" hidden="1">
      <c r="A2588" s="658" t="s">
        <v>7619</v>
      </c>
      <c r="B2588" s="658" t="s">
        <v>7620</v>
      </c>
      <c r="C2588" s="658" t="s">
        <v>4524</v>
      </c>
      <c r="D2588" s="659" t="s">
        <v>65805</v>
      </c>
    </row>
    <row r="2589" spans="1:4" ht="13.5" hidden="1">
      <c r="A2589" s="658" t="s">
        <v>7622</v>
      </c>
      <c r="B2589" s="658" t="s">
        <v>7623</v>
      </c>
      <c r="C2589" s="658" t="s">
        <v>4524</v>
      </c>
      <c r="D2589" s="659" t="s">
        <v>65806</v>
      </c>
    </row>
    <row r="2590" spans="1:4" ht="13.5" hidden="1">
      <c r="A2590" s="658" t="s">
        <v>7625</v>
      </c>
      <c r="B2590" s="658" t="s">
        <v>65807</v>
      </c>
      <c r="C2590" s="658" t="s">
        <v>4524</v>
      </c>
      <c r="D2590" s="659" t="s">
        <v>65808</v>
      </c>
    </row>
    <row r="2591" spans="1:4" ht="13.5" hidden="1">
      <c r="A2591" s="658" t="s">
        <v>7628</v>
      </c>
      <c r="B2591" s="658" t="s">
        <v>65809</v>
      </c>
      <c r="C2591" s="658" t="s">
        <v>4524</v>
      </c>
      <c r="D2591" s="659" t="s">
        <v>65810</v>
      </c>
    </row>
    <row r="2592" spans="1:4" ht="13.5" hidden="1">
      <c r="A2592" s="658" t="s">
        <v>7631</v>
      </c>
      <c r="B2592" s="658" t="s">
        <v>65811</v>
      </c>
      <c r="C2592" s="658" t="s">
        <v>4524</v>
      </c>
      <c r="D2592" s="659" t="s">
        <v>65812</v>
      </c>
    </row>
    <row r="2593" spans="1:4" ht="13.5" hidden="1">
      <c r="A2593" s="658" t="s">
        <v>7634</v>
      </c>
      <c r="B2593" s="658" t="s">
        <v>65813</v>
      </c>
      <c r="C2593" s="658" t="s">
        <v>4524</v>
      </c>
      <c r="D2593" s="659" t="s">
        <v>65814</v>
      </c>
    </row>
    <row r="2594" spans="1:4" ht="13.5" hidden="1">
      <c r="A2594" s="658" t="s">
        <v>7637</v>
      </c>
      <c r="B2594" s="658" t="s">
        <v>7638</v>
      </c>
      <c r="C2594" s="658" t="s">
        <v>4524</v>
      </c>
      <c r="D2594" s="659" t="s">
        <v>65815</v>
      </c>
    </row>
    <row r="2595" spans="1:4" ht="13.5" hidden="1">
      <c r="A2595" s="658" t="s">
        <v>7640</v>
      </c>
      <c r="B2595" s="658" t="s">
        <v>7641</v>
      </c>
      <c r="C2595" s="658" t="s">
        <v>4524</v>
      </c>
      <c r="D2595" s="659" t="s">
        <v>65816</v>
      </c>
    </row>
    <row r="2596" spans="1:4" ht="13.5" hidden="1">
      <c r="A2596" s="658" t="s">
        <v>7643</v>
      </c>
      <c r="B2596" s="658" t="s">
        <v>7644</v>
      </c>
      <c r="C2596" s="658" t="s">
        <v>4524</v>
      </c>
      <c r="D2596" s="659" t="s">
        <v>65817</v>
      </c>
    </row>
    <row r="2597" spans="1:4" ht="13.5" hidden="1">
      <c r="A2597" s="658" t="s">
        <v>7646</v>
      </c>
      <c r="B2597" s="658" t="s">
        <v>7647</v>
      </c>
      <c r="C2597" s="658" t="s">
        <v>4524</v>
      </c>
      <c r="D2597" s="659" t="s">
        <v>65818</v>
      </c>
    </row>
    <row r="2598" spans="1:4" ht="13.5" hidden="1">
      <c r="A2598" s="658" t="s">
        <v>7649</v>
      </c>
      <c r="B2598" s="658" t="s">
        <v>7650</v>
      </c>
      <c r="C2598" s="658" t="s">
        <v>4524</v>
      </c>
      <c r="D2598" s="659" t="s">
        <v>65819</v>
      </c>
    </row>
    <row r="2599" spans="1:4" ht="13.5" hidden="1">
      <c r="A2599" s="658" t="s">
        <v>7652</v>
      </c>
      <c r="B2599" s="658" t="s">
        <v>7653</v>
      </c>
      <c r="C2599" s="658" t="s">
        <v>4524</v>
      </c>
      <c r="D2599" s="659" t="s">
        <v>15052</v>
      </c>
    </row>
    <row r="2600" spans="1:4" ht="13.5" hidden="1">
      <c r="A2600" s="658" t="s">
        <v>7655</v>
      </c>
      <c r="B2600" s="658" t="s">
        <v>7656</v>
      </c>
      <c r="C2600" s="658" t="s">
        <v>4524</v>
      </c>
      <c r="D2600" s="659" t="s">
        <v>65820</v>
      </c>
    </row>
    <row r="2601" spans="1:4" ht="13.5" hidden="1">
      <c r="A2601" s="658" t="s">
        <v>7658</v>
      </c>
      <c r="B2601" s="658" t="s">
        <v>7659</v>
      </c>
      <c r="C2601" s="658" t="s">
        <v>4524</v>
      </c>
      <c r="D2601" s="659" t="s">
        <v>65821</v>
      </c>
    </row>
    <row r="2602" spans="1:4" ht="13.5" hidden="1">
      <c r="A2602" s="658" t="s">
        <v>7661</v>
      </c>
      <c r="B2602" s="658" t="s">
        <v>7662</v>
      </c>
      <c r="C2602" s="658" t="s">
        <v>4524</v>
      </c>
      <c r="D2602" s="659" t="s">
        <v>65822</v>
      </c>
    </row>
    <row r="2603" spans="1:4" ht="13.5" hidden="1">
      <c r="A2603" s="658" t="s">
        <v>7664</v>
      </c>
      <c r="B2603" s="658" t="s">
        <v>7665</v>
      </c>
      <c r="C2603" s="658" t="s">
        <v>4524</v>
      </c>
      <c r="D2603" s="659" t="s">
        <v>65823</v>
      </c>
    </row>
    <row r="2604" spans="1:4" ht="13.5" hidden="1">
      <c r="A2604" s="658" t="s">
        <v>7667</v>
      </c>
      <c r="B2604" s="658" t="s">
        <v>7668</v>
      </c>
      <c r="C2604" s="658" t="s">
        <v>4524</v>
      </c>
      <c r="D2604" s="659" t="s">
        <v>65824</v>
      </c>
    </row>
    <row r="2605" spans="1:4" ht="13.5" hidden="1">
      <c r="A2605" s="658" t="s">
        <v>7670</v>
      </c>
      <c r="B2605" s="658" t="s">
        <v>7671</v>
      </c>
      <c r="C2605" s="658" t="s">
        <v>4524</v>
      </c>
      <c r="D2605" s="659" t="s">
        <v>65825</v>
      </c>
    </row>
    <row r="2606" spans="1:4" ht="13.5" hidden="1">
      <c r="A2606" s="658" t="s">
        <v>7673</v>
      </c>
      <c r="B2606" s="658" t="s">
        <v>7674</v>
      </c>
      <c r="C2606" s="658" t="s">
        <v>4524</v>
      </c>
      <c r="D2606" s="659" t="s">
        <v>65826</v>
      </c>
    </row>
    <row r="2607" spans="1:4" ht="13.5" hidden="1">
      <c r="A2607" s="658" t="s">
        <v>7676</v>
      </c>
      <c r="B2607" s="658" t="s">
        <v>7677</v>
      </c>
      <c r="C2607" s="658" t="s">
        <v>4524</v>
      </c>
      <c r="D2607" s="659" t="s">
        <v>65827</v>
      </c>
    </row>
    <row r="2608" spans="1:4" ht="13.5" hidden="1">
      <c r="A2608" s="658" t="s">
        <v>7679</v>
      </c>
      <c r="B2608" s="658" t="s">
        <v>7680</v>
      </c>
      <c r="C2608" s="658" t="s">
        <v>4524</v>
      </c>
      <c r="D2608" s="659" t="s">
        <v>65828</v>
      </c>
    </row>
    <row r="2609" spans="1:4" ht="13.5" hidden="1">
      <c r="A2609" s="658" t="s">
        <v>7682</v>
      </c>
      <c r="B2609" s="658" t="s">
        <v>7683</v>
      </c>
      <c r="C2609" s="658" t="s">
        <v>4524</v>
      </c>
      <c r="D2609" s="659" t="s">
        <v>65829</v>
      </c>
    </row>
    <row r="2610" spans="1:4" ht="13.5" hidden="1">
      <c r="A2610" s="658" t="s">
        <v>7685</v>
      </c>
      <c r="B2610" s="658" t="s">
        <v>7686</v>
      </c>
      <c r="C2610" s="658" t="s">
        <v>4524</v>
      </c>
      <c r="D2610" s="659" t="s">
        <v>65830</v>
      </c>
    </row>
    <row r="2611" spans="1:4" ht="13.5" hidden="1">
      <c r="A2611" s="658" t="s">
        <v>7688</v>
      </c>
      <c r="B2611" s="658" t="s">
        <v>7689</v>
      </c>
      <c r="C2611" s="658" t="s">
        <v>4524</v>
      </c>
      <c r="D2611" s="659" t="s">
        <v>65831</v>
      </c>
    </row>
    <row r="2612" spans="1:4" ht="13.5" hidden="1">
      <c r="A2612" s="658" t="s">
        <v>7691</v>
      </c>
      <c r="B2612" s="658" t="s">
        <v>7692</v>
      </c>
      <c r="C2612" s="658" t="s">
        <v>4524</v>
      </c>
      <c r="D2612" s="659" t="s">
        <v>65832</v>
      </c>
    </row>
    <row r="2613" spans="1:4" ht="13.5" hidden="1">
      <c r="A2613" s="658" t="s">
        <v>7694</v>
      </c>
      <c r="B2613" s="658" t="s">
        <v>7695</v>
      </c>
      <c r="C2613" s="658" t="s">
        <v>4524</v>
      </c>
      <c r="D2613" s="659" t="s">
        <v>65833</v>
      </c>
    </row>
    <row r="2614" spans="1:4" ht="13.5" hidden="1">
      <c r="A2614" s="658" t="s">
        <v>7697</v>
      </c>
      <c r="B2614" s="658" t="s">
        <v>7698</v>
      </c>
      <c r="C2614" s="658" t="s">
        <v>4524</v>
      </c>
      <c r="D2614" s="659" t="s">
        <v>65834</v>
      </c>
    </row>
    <row r="2615" spans="1:4" ht="13.5" hidden="1">
      <c r="A2615" s="658" t="s">
        <v>7700</v>
      </c>
      <c r="B2615" s="658" t="s">
        <v>7701</v>
      </c>
      <c r="C2615" s="658" t="s">
        <v>4524</v>
      </c>
      <c r="D2615" s="659" t="s">
        <v>65835</v>
      </c>
    </row>
    <row r="2616" spans="1:4" ht="13.5" hidden="1">
      <c r="A2616" s="658" t="s">
        <v>7703</v>
      </c>
      <c r="B2616" s="658" t="s">
        <v>7704</v>
      </c>
      <c r="C2616" s="658" t="s">
        <v>4524</v>
      </c>
      <c r="D2616" s="659" t="s">
        <v>65836</v>
      </c>
    </row>
    <row r="2617" spans="1:4" ht="13.5" hidden="1">
      <c r="A2617" s="658" t="s">
        <v>7706</v>
      </c>
      <c r="B2617" s="658" t="s">
        <v>7707</v>
      </c>
      <c r="C2617" s="658" t="s">
        <v>4524</v>
      </c>
      <c r="D2617" s="659" t="s">
        <v>65837</v>
      </c>
    </row>
    <row r="2618" spans="1:4" ht="13.5" hidden="1">
      <c r="A2618" s="658" t="s">
        <v>7709</v>
      </c>
      <c r="B2618" s="658" t="s">
        <v>7710</v>
      </c>
      <c r="C2618" s="658" t="s">
        <v>4524</v>
      </c>
      <c r="D2618" s="659" t="s">
        <v>65838</v>
      </c>
    </row>
    <row r="2619" spans="1:4" ht="13.5" hidden="1">
      <c r="A2619" s="658" t="s">
        <v>7712</v>
      </c>
      <c r="B2619" s="658" t="s">
        <v>7713</v>
      </c>
      <c r="C2619" s="658" t="s">
        <v>4524</v>
      </c>
      <c r="D2619" s="659" t="s">
        <v>65839</v>
      </c>
    </row>
    <row r="2620" spans="1:4" ht="13.5" hidden="1">
      <c r="A2620" s="658" t="s">
        <v>7715</v>
      </c>
      <c r="B2620" s="658" t="s">
        <v>7716</v>
      </c>
      <c r="C2620" s="658" t="s">
        <v>4524</v>
      </c>
      <c r="D2620" s="659" t="s">
        <v>65840</v>
      </c>
    </row>
    <row r="2621" spans="1:4" ht="13.5" hidden="1">
      <c r="A2621" s="658" t="s">
        <v>7718</v>
      </c>
      <c r="B2621" s="658" t="s">
        <v>7719</v>
      </c>
      <c r="C2621" s="658" t="s">
        <v>4524</v>
      </c>
      <c r="D2621" s="659" t="s">
        <v>65841</v>
      </c>
    </row>
    <row r="2622" spans="1:4" ht="13.5" hidden="1">
      <c r="A2622" s="658" t="s">
        <v>7721</v>
      </c>
      <c r="B2622" s="658" t="s">
        <v>7722</v>
      </c>
      <c r="C2622" s="658" t="s">
        <v>4524</v>
      </c>
      <c r="D2622" s="659" t="s">
        <v>65842</v>
      </c>
    </row>
    <row r="2623" spans="1:4" ht="13.5" hidden="1">
      <c r="A2623" s="658" t="s">
        <v>7724</v>
      </c>
      <c r="B2623" s="658" t="s">
        <v>7725</v>
      </c>
      <c r="C2623" s="658" t="s">
        <v>4524</v>
      </c>
      <c r="D2623" s="659" t="s">
        <v>65843</v>
      </c>
    </row>
    <row r="2624" spans="1:4" ht="13.5" hidden="1">
      <c r="A2624" s="658" t="s">
        <v>7727</v>
      </c>
      <c r="B2624" s="658" t="s">
        <v>65844</v>
      </c>
      <c r="C2624" s="658" t="s">
        <v>4524</v>
      </c>
      <c r="D2624" s="659" t="s">
        <v>65845</v>
      </c>
    </row>
    <row r="2625" spans="1:4" ht="13.5" hidden="1">
      <c r="A2625" s="658" t="s">
        <v>7730</v>
      </c>
      <c r="B2625" s="658" t="s">
        <v>7731</v>
      </c>
      <c r="C2625" s="658" t="s">
        <v>4524</v>
      </c>
      <c r="D2625" s="659" t="s">
        <v>65846</v>
      </c>
    </row>
    <row r="2626" spans="1:4" ht="13.5" hidden="1">
      <c r="A2626" s="658" t="s">
        <v>7733</v>
      </c>
      <c r="B2626" s="658" t="s">
        <v>65847</v>
      </c>
      <c r="C2626" s="658" t="s">
        <v>4524</v>
      </c>
      <c r="D2626" s="659" t="s">
        <v>65848</v>
      </c>
    </row>
    <row r="2627" spans="1:4" ht="13.5" hidden="1">
      <c r="A2627" s="658" t="s">
        <v>7736</v>
      </c>
      <c r="B2627" s="658" t="s">
        <v>65849</v>
      </c>
      <c r="C2627" s="658" t="s">
        <v>4524</v>
      </c>
      <c r="D2627" s="659" t="s">
        <v>65850</v>
      </c>
    </row>
    <row r="2628" spans="1:4" ht="13.5" hidden="1">
      <c r="A2628" s="658" t="s">
        <v>7739</v>
      </c>
      <c r="B2628" s="658" t="s">
        <v>7740</v>
      </c>
      <c r="C2628" s="658" t="s">
        <v>4524</v>
      </c>
      <c r="D2628" s="659" t="s">
        <v>65851</v>
      </c>
    </row>
    <row r="2629" spans="1:4" ht="13.5" hidden="1">
      <c r="A2629" s="658" t="s">
        <v>7742</v>
      </c>
      <c r="B2629" s="658" t="s">
        <v>7743</v>
      </c>
      <c r="C2629" s="658" t="s">
        <v>4524</v>
      </c>
      <c r="D2629" s="659" t="s">
        <v>65852</v>
      </c>
    </row>
    <row r="2630" spans="1:4" ht="13.5" hidden="1">
      <c r="A2630" s="658" t="s">
        <v>7745</v>
      </c>
      <c r="B2630" s="658" t="s">
        <v>7746</v>
      </c>
      <c r="C2630" s="658" t="s">
        <v>4524</v>
      </c>
      <c r="D2630" s="659" t="s">
        <v>65853</v>
      </c>
    </row>
    <row r="2631" spans="1:4" ht="13.5" hidden="1">
      <c r="A2631" s="658" t="s">
        <v>7748</v>
      </c>
      <c r="B2631" s="658" t="s">
        <v>7749</v>
      </c>
      <c r="C2631" s="658" t="s">
        <v>4524</v>
      </c>
      <c r="D2631" s="659" t="s">
        <v>65854</v>
      </c>
    </row>
    <row r="2632" spans="1:4" ht="13.5" hidden="1">
      <c r="A2632" s="658" t="s">
        <v>7751</v>
      </c>
      <c r="B2632" s="658" t="s">
        <v>7752</v>
      </c>
      <c r="C2632" s="658" t="s">
        <v>4524</v>
      </c>
      <c r="D2632" s="659" t="s">
        <v>65855</v>
      </c>
    </row>
    <row r="2633" spans="1:4" ht="13.5" hidden="1">
      <c r="A2633" s="658" t="s">
        <v>7754</v>
      </c>
      <c r="B2633" s="658" t="s">
        <v>7755</v>
      </c>
      <c r="C2633" s="658" t="s">
        <v>4524</v>
      </c>
      <c r="D2633" s="659" t="s">
        <v>65856</v>
      </c>
    </row>
    <row r="2634" spans="1:4" ht="13.5" hidden="1">
      <c r="A2634" s="658" t="s">
        <v>7757</v>
      </c>
      <c r="B2634" s="658" t="s">
        <v>7758</v>
      </c>
      <c r="C2634" s="658" t="s">
        <v>4524</v>
      </c>
      <c r="D2634" s="659" t="s">
        <v>65857</v>
      </c>
    </row>
    <row r="2635" spans="1:4" ht="13.5" hidden="1">
      <c r="A2635" s="658" t="s">
        <v>7760</v>
      </c>
      <c r="B2635" s="658" t="s">
        <v>7761</v>
      </c>
      <c r="C2635" s="658" t="s">
        <v>4524</v>
      </c>
      <c r="D2635" s="659" t="s">
        <v>65858</v>
      </c>
    </row>
    <row r="2636" spans="1:4" ht="13.5" hidden="1">
      <c r="A2636" s="658" t="s">
        <v>7763</v>
      </c>
      <c r="B2636" s="658" t="s">
        <v>65859</v>
      </c>
      <c r="C2636" s="658" t="s">
        <v>4524</v>
      </c>
      <c r="D2636" s="659" t="s">
        <v>65860</v>
      </c>
    </row>
    <row r="2637" spans="1:4" ht="13.5" hidden="1">
      <c r="A2637" s="658" t="s">
        <v>7766</v>
      </c>
      <c r="B2637" s="658" t="s">
        <v>65861</v>
      </c>
      <c r="C2637" s="658" t="s">
        <v>4524</v>
      </c>
      <c r="D2637" s="659" t="s">
        <v>65862</v>
      </c>
    </row>
    <row r="2638" spans="1:4" ht="13.5" hidden="1">
      <c r="A2638" s="658" t="s">
        <v>7769</v>
      </c>
      <c r="B2638" s="658" t="s">
        <v>65863</v>
      </c>
      <c r="C2638" s="658" t="s">
        <v>4524</v>
      </c>
      <c r="D2638" s="659" t="s">
        <v>65864</v>
      </c>
    </row>
    <row r="2639" spans="1:4" ht="13.5" hidden="1">
      <c r="A2639" s="658" t="s">
        <v>7772</v>
      </c>
      <c r="B2639" s="658" t="s">
        <v>7773</v>
      </c>
      <c r="C2639" s="658" t="s">
        <v>4524</v>
      </c>
      <c r="D2639" s="659" t="s">
        <v>65865</v>
      </c>
    </row>
    <row r="2640" spans="1:4" ht="13.5" hidden="1">
      <c r="A2640" s="658" t="s">
        <v>7775</v>
      </c>
      <c r="B2640" s="658" t="s">
        <v>7776</v>
      </c>
      <c r="C2640" s="658" t="s">
        <v>4524</v>
      </c>
      <c r="D2640" s="659" t="s">
        <v>65866</v>
      </c>
    </row>
    <row r="2641" spans="1:4" ht="13.5" hidden="1">
      <c r="A2641" s="658" t="s">
        <v>65867</v>
      </c>
      <c r="B2641" s="658" t="s">
        <v>65868</v>
      </c>
      <c r="C2641" s="658" t="s">
        <v>4323</v>
      </c>
      <c r="D2641" s="659" t="s">
        <v>11606</v>
      </c>
    </row>
    <row r="2642" spans="1:4" ht="13.5" hidden="1">
      <c r="A2642" s="658" t="s">
        <v>65869</v>
      </c>
      <c r="B2642" s="658" t="s">
        <v>65870</v>
      </c>
      <c r="C2642" s="658" t="s">
        <v>4524</v>
      </c>
      <c r="D2642" s="659" t="s">
        <v>65871</v>
      </c>
    </row>
    <row r="2643" spans="1:4" ht="13.5" hidden="1">
      <c r="A2643" s="658" t="s">
        <v>65872</v>
      </c>
      <c r="B2643" s="658" t="s">
        <v>65873</v>
      </c>
      <c r="C2643" s="658" t="s">
        <v>4524</v>
      </c>
      <c r="D2643" s="659" t="s">
        <v>65874</v>
      </c>
    </row>
    <row r="2644" spans="1:4" ht="13.5" hidden="1">
      <c r="A2644" s="658" t="s">
        <v>7778</v>
      </c>
      <c r="B2644" s="658" t="s">
        <v>65875</v>
      </c>
      <c r="C2644" s="658" t="s">
        <v>27</v>
      </c>
      <c r="D2644" s="659" t="s">
        <v>65876</v>
      </c>
    </row>
    <row r="2645" spans="1:4" ht="13.5" hidden="1">
      <c r="A2645" s="658" t="s">
        <v>7780</v>
      </c>
      <c r="B2645" s="658" t="s">
        <v>65877</v>
      </c>
      <c r="C2645" s="658" t="s">
        <v>27</v>
      </c>
      <c r="D2645" s="659" t="s">
        <v>64042</v>
      </c>
    </row>
    <row r="2646" spans="1:4" ht="13.5" hidden="1">
      <c r="A2646" s="658" t="s">
        <v>7783</v>
      </c>
      <c r="B2646" s="658" t="s">
        <v>7784</v>
      </c>
      <c r="C2646" s="658" t="s">
        <v>4524</v>
      </c>
      <c r="D2646" s="659" t="s">
        <v>65878</v>
      </c>
    </row>
    <row r="2647" spans="1:4" ht="13.5" hidden="1">
      <c r="A2647" s="658" t="s">
        <v>7786</v>
      </c>
      <c r="B2647" s="658" t="s">
        <v>7787</v>
      </c>
      <c r="C2647" s="658" t="s">
        <v>4524</v>
      </c>
      <c r="D2647" s="659" t="s">
        <v>65879</v>
      </c>
    </row>
    <row r="2648" spans="1:4" ht="13.5" hidden="1">
      <c r="A2648" s="658" t="s">
        <v>7789</v>
      </c>
      <c r="B2648" s="658" t="s">
        <v>65880</v>
      </c>
      <c r="C2648" s="658" t="s">
        <v>285</v>
      </c>
      <c r="D2648" s="659" t="s">
        <v>65881</v>
      </c>
    </row>
    <row r="2649" spans="1:4" ht="13.5" hidden="1">
      <c r="A2649" s="658" t="s">
        <v>7792</v>
      </c>
      <c r="B2649" s="658" t="s">
        <v>65882</v>
      </c>
      <c r="C2649" s="658" t="s">
        <v>285</v>
      </c>
      <c r="D2649" s="659" t="s">
        <v>20487</v>
      </c>
    </row>
    <row r="2650" spans="1:4" ht="13.5" hidden="1">
      <c r="A2650" s="658" t="s">
        <v>7795</v>
      </c>
      <c r="B2650" s="658" t="s">
        <v>65883</v>
      </c>
      <c r="C2650" s="658" t="s">
        <v>285</v>
      </c>
      <c r="D2650" s="659" t="s">
        <v>65884</v>
      </c>
    </row>
    <row r="2651" spans="1:4" ht="13.5" hidden="1">
      <c r="A2651" s="658" t="s">
        <v>7798</v>
      </c>
      <c r="B2651" s="658" t="s">
        <v>7799</v>
      </c>
      <c r="C2651" s="658" t="s">
        <v>285</v>
      </c>
      <c r="D2651" s="659" t="s">
        <v>4803</v>
      </c>
    </row>
    <row r="2652" spans="1:4" ht="13.5" hidden="1">
      <c r="A2652" s="658" t="s">
        <v>7800</v>
      </c>
      <c r="B2652" s="658" t="s">
        <v>7801</v>
      </c>
      <c r="C2652" s="658" t="s">
        <v>285</v>
      </c>
      <c r="D2652" s="659" t="s">
        <v>65885</v>
      </c>
    </row>
    <row r="2653" spans="1:4" ht="13.5" hidden="1">
      <c r="A2653" s="658" t="s">
        <v>7803</v>
      </c>
      <c r="B2653" s="658" t="s">
        <v>7804</v>
      </c>
      <c r="C2653" s="658" t="s">
        <v>285</v>
      </c>
      <c r="D2653" s="659" t="s">
        <v>65886</v>
      </c>
    </row>
    <row r="2654" spans="1:4" ht="13.5" hidden="1">
      <c r="A2654" s="658" t="s">
        <v>7806</v>
      </c>
      <c r="B2654" s="658" t="s">
        <v>7807</v>
      </c>
      <c r="C2654" s="658" t="s">
        <v>285</v>
      </c>
      <c r="D2654" s="659" t="s">
        <v>65887</v>
      </c>
    </row>
    <row r="2655" spans="1:4" ht="13.5" hidden="1">
      <c r="A2655" s="658" t="s">
        <v>7809</v>
      </c>
      <c r="B2655" s="658" t="s">
        <v>7810</v>
      </c>
      <c r="C2655" s="658" t="s">
        <v>285</v>
      </c>
      <c r="D2655" s="659" t="s">
        <v>65888</v>
      </c>
    </row>
    <row r="2656" spans="1:4" ht="13.5" hidden="1">
      <c r="A2656" s="658" t="s">
        <v>7812</v>
      </c>
      <c r="B2656" s="658" t="s">
        <v>7813</v>
      </c>
      <c r="C2656" s="658" t="s">
        <v>285</v>
      </c>
      <c r="D2656" s="659" t="s">
        <v>65889</v>
      </c>
    </row>
    <row r="2657" spans="1:4" ht="13.5" hidden="1">
      <c r="A2657" s="658" t="s">
        <v>7815</v>
      </c>
      <c r="B2657" s="658" t="s">
        <v>7816</v>
      </c>
      <c r="C2657" s="658" t="s">
        <v>285</v>
      </c>
      <c r="D2657" s="659" t="s">
        <v>65890</v>
      </c>
    </row>
    <row r="2658" spans="1:4" ht="13.5" hidden="1">
      <c r="A2658" s="658" t="s">
        <v>7818</v>
      </c>
      <c r="B2658" s="658" t="s">
        <v>7819</v>
      </c>
      <c r="C2658" s="658" t="s">
        <v>285</v>
      </c>
      <c r="D2658" s="659" t="s">
        <v>65891</v>
      </c>
    </row>
    <row r="2659" spans="1:4" ht="13.5" hidden="1">
      <c r="A2659" s="658" t="s">
        <v>7820</v>
      </c>
      <c r="B2659" s="658" t="s">
        <v>7821</v>
      </c>
      <c r="C2659" s="658" t="s">
        <v>285</v>
      </c>
      <c r="D2659" s="659" t="s">
        <v>65892</v>
      </c>
    </row>
    <row r="2660" spans="1:4" ht="13.5" hidden="1">
      <c r="A2660" s="658" t="s">
        <v>7823</v>
      </c>
      <c r="B2660" s="658" t="s">
        <v>7824</v>
      </c>
      <c r="C2660" s="658" t="s">
        <v>285</v>
      </c>
      <c r="D2660" s="659" t="s">
        <v>65893</v>
      </c>
    </row>
    <row r="2661" spans="1:4" ht="13.5" hidden="1">
      <c r="A2661" s="658" t="s">
        <v>7826</v>
      </c>
      <c r="B2661" s="658" t="s">
        <v>7827</v>
      </c>
      <c r="C2661" s="658" t="s">
        <v>285</v>
      </c>
      <c r="D2661" s="659" t="s">
        <v>9092</v>
      </c>
    </row>
    <row r="2662" spans="1:4" ht="13.5" hidden="1">
      <c r="A2662" s="658" t="s">
        <v>7828</v>
      </c>
      <c r="B2662" s="658" t="s">
        <v>7829</v>
      </c>
      <c r="C2662" s="658" t="s">
        <v>285</v>
      </c>
      <c r="D2662" s="659" t="s">
        <v>64020</v>
      </c>
    </row>
    <row r="2663" spans="1:4" ht="13.5" hidden="1">
      <c r="A2663" s="658" t="s">
        <v>7831</v>
      </c>
      <c r="B2663" s="658" t="s">
        <v>7832</v>
      </c>
      <c r="C2663" s="658" t="s">
        <v>285</v>
      </c>
      <c r="D2663" s="659" t="s">
        <v>510</v>
      </c>
    </row>
    <row r="2664" spans="1:4" ht="13.5" hidden="1">
      <c r="A2664" s="658" t="s">
        <v>7834</v>
      </c>
      <c r="B2664" s="658" t="s">
        <v>7835</v>
      </c>
      <c r="C2664" s="658" t="s">
        <v>285</v>
      </c>
      <c r="D2664" s="659" t="s">
        <v>65894</v>
      </c>
    </row>
    <row r="2665" spans="1:4" ht="13.5" hidden="1">
      <c r="A2665" s="658" t="s">
        <v>7837</v>
      </c>
      <c r="B2665" s="658" t="s">
        <v>7838</v>
      </c>
      <c r="C2665" s="658" t="s">
        <v>285</v>
      </c>
      <c r="D2665" s="659" t="s">
        <v>65895</v>
      </c>
    </row>
    <row r="2666" spans="1:4" ht="13.5" hidden="1">
      <c r="A2666" s="658" t="s">
        <v>7840</v>
      </c>
      <c r="B2666" s="658" t="s">
        <v>7841</v>
      </c>
      <c r="C2666" s="658" t="s">
        <v>285</v>
      </c>
      <c r="D2666" s="659" t="s">
        <v>10507</v>
      </c>
    </row>
    <row r="2667" spans="1:4" ht="13.5" hidden="1">
      <c r="A2667" s="658" t="s">
        <v>7843</v>
      </c>
      <c r="B2667" s="658" t="s">
        <v>7844</v>
      </c>
      <c r="C2667" s="658" t="s">
        <v>285</v>
      </c>
      <c r="D2667" s="659" t="s">
        <v>12285</v>
      </c>
    </row>
    <row r="2668" spans="1:4" ht="13.5" hidden="1">
      <c r="A2668" s="658" t="s">
        <v>7846</v>
      </c>
      <c r="B2668" s="658" t="s">
        <v>7847</v>
      </c>
      <c r="C2668" s="658" t="s">
        <v>285</v>
      </c>
      <c r="D2668" s="659" t="s">
        <v>65896</v>
      </c>
    </row>
    <row r="2669" spans="1:4" ht="13.5" hidden="1">
      <c r="A2669" s="658" t="s">
        <v>7849</v>
      </c>
      <c r="B2669" s="658" t="s">
        <v>7850</v>
      </c>
      <c r="C2669" s="658" t="s">
        <v>285</v>
      </c>
      <c r="D2669" s="659" t="s">
        <v>2873</v>
      </c>
    </row>
    <row r="2670" spans="1:4" ht="13.5" hidden="1">
      <c r="A2670" s="658" t="s">
        <v>7852</v>
      </c>
      <c r="B2670" s="658" t="s">
        <v>7853</v>
      </c>
      <c r="C2670" s="658" t="s">
        <v>285</v>
      </c>
      <c r="D2670" s="659" t="s">
        <v>20436</v>
      </c>
    </row>
    <row r="2671" spans="1:4" ht="13.5" hidden="1">
      <c r="A2671" s="658" t="s">
        <v>7855</v>
      </c>
      <c r="B2671" s="658" t="s">
        <v>7856</v>
      </c>
      <c r="C2671" s="658" t="s">
        <v>285</v>
      </c>
      <c r="D2671" s="659" t="s">
        <v>65897</v>
      </c>
    </row>
    <row r="2672" spans="1:4" ht="13.5" hidden="1">
      <c r="A2672" s="658" t="s">
        <v>7858</v>
      </c>
      <c r="B2672" s="658" t="s">
        <v>7859</v>
      </c>
      <c r="C2672" s="658" t="s">
        <v>285</v>
      </c>
      <c r="D2672" s="659" t="s">
        <v>1605</v>
      </c>
    </row>
    <row r="2673" spans="1:4" ht="13.5" hidden="1">
      <c r="A2673" s="658" t="s">
        <v>7861</v>
      </c>
      <c r="B2673" s="658" t="s">
        <v>7862</v>
      </c>
      <c r="C2673" s="658" t="s">
        <v>285</v>
      </c>
      <c r="D2673" s="659" t="s">
        <v>65898</v>
      </c>
    </row>
    <row r="2674" spans="1:4" ht="13.5" hidden="1">
      <c r="A2674" s="658" t="s">
        <v>7863</v>
      </c>
      <c r="B2674" s="658" t="s">
        <v>7864</v>
      </c>
      <c r="C2674" s="658" t="s">
        <v>285</v>
      </c>
      <c r="D2674" s="659" t="s">
        <v>65899</v>
      </c>
    </row>
    <row r="2675" spans="1:4" ht="13.5" hidden="1">
      <c r="A2675" s="658" t="s">
        <v>7887</v>
      </c>
      <c r="B2675" s="658" t="s">
        <v>7888</v>
      </c>
      <c r="C2675" s="658" t="s">
        <v>4524</v>
      </c>
      <c r="D2675" s="659" t="s">
        <v>65900</v>
      </c>
    </row>
    <row r="2676" spans="1:4" ht="13.5" hidden="1">
      <c r="A2676" s="658" t="s">
        <v>7890</v>
      </c>
      <c r="B2676" s="658" t="s">
        <v>7891</v>
      </c>
      <c r="C2676" s="658" t="s">
        <v>4524</v>
      </c>
      <c r="D2676" s="659" t="s">
        <v>65901</v>
      </c>
    </row>
    <row r="2677" spans="1:4" ht="13.5" hidden="1">
      <c r="A2677" s="658" t="s">
        <v>7893</v>
      </c>
      <c r="B2677" s="658" t="s">
        <v>7894</v>
      </c>
      <c r="C2677" s="658" t="s">
        <v>4524</v>
      </c>
      <c r="D2677" s="659" t="s">
        <v>65902</v>
      </c>
    </row>
    <row r="2678" spans="1:4" ht="13.5" hidden="1">
      <c r="A2678" s="658" t="s">
        <v>7896</v>
      </c>
      <c r="B2678" s="658" t="s">
        <v>7897</v>
      </c>
      <c r="C2678" s="658" t="s">
        <v>4524</v>
      </c>
      <c r="D2678" s="659" t="s">
        <v>65903</v>
      </c>
    </row>
    <row r="2679" spans="1:4" ht="13.5" hidden="1">
      <c r="A2679" s="658" t="s">
        <v>7899</v>
      </c>
      <c r="B2679" s="658" t="s">
        <v>7900</v>
      </c>
      <c r="C2679" s="658" t="s">
        <v>4524</v>
      </c>
      <c r="D2679" s="659" t="s">
        <v>65904</v>
      </c>
    </row>
    <row r="2680" spans="1:4" ht="13.5" hidden="1">
      <c r="A2680" s="658" t="s">
        <v>7902</v>
      </c>
      <c r="B2680" s="658" t="s">
        <v>65905</v>
      </c>
      <c r="C2680" s="658" t="s">
        <v>4524</v>
      </c>
      <c r="D2680" s="659" t="s">
        <v>65906</v>
      </c>
    </row>
    <row r="2681" spans="1:4" ht="13.5" hidden="1">
      <c r="A2681" s="658" t="s">
        <v>7905</v>
      </c>
      <c r="B2681" s="658" t="s">
        <v>7906</v>
      </c>
      <c r="C2681" s="658" t="s">
        <v>4524</v>
      </c>
      <c r="D2681" s="659" t="s">
        <v>65907</v>
      </c>
    </row>
    <row r="2682" spans="1:4" ht="13.5" hidden="1">
      <c r="A2682" s="658" t="s">
        <v>7908</v>
      </c>
      <c r="B2682" s="658" t="s">
        <v>7909</v>
      </c>
      <c r="C2682" s="658" t="s">
        <v>4524</v>
      </c>
      <c r="D2682" s="659" t="s">
        <v>65908</v>
      </c>
    </row>
    <row r="2683" spans="1:4" ht="13.5" hidden="1">
      <c r="A2683" s="658" t="s">
        <v>7911</v>
      </c>
      <c r="B2683" s="658" t="s">
        <v>7912</v>
      </c>
      <c r="C2683" s="658" t="s">
        <v>27</v>
      </c>
      <c r="D2683" s="659" t="s">
        <v>65909</v>
      </c>
    </row>
    <row r="2684" spans="1:4" ht="13.5" hidden="1">
      <c r="A2684" s="658" t="s">
        <v>7914</v>
      </c>
      <c r="B2684" s="658" t="s">
        <v>7915</v>
      </c>
      <c r="C2684" s="658" t="s">
        <v>27</v>
      </c>
      <c r="D2684" s="659" t="s">
        <v>65910</v>
      </c>
    </row>
    <row r="2685" spans="1:4" ht="13.5" hidden="1">
      <c r="A2685" s="658" t="s">
        <v>7917</v>
      </c>
      <c r="B2685" s="658" t="s">
        <v>7918</v>
      </c>
      <c r="C2685" s="658" t="s">
        <v>27</v>
      </c>
      <c r="D2685" s="659" t="s">
        <v>65911</v>
      </c>
    </row>
    <row r="2686" spans="1:4" ht="13.5" hidden="1">
      <c r="A2686" s="658" t="s">
        <v>7920</v>
      </c>
      <c r="B2686" s="658" t="s">
        <v>7921</v>
      </c>
      <c r="C2686" s="658" t="s">
        <v>27</v>
      </c>
      <c r="D2686" s="659" t="s">
        <v>65912</v>
      </c>
    </row>
    <row r="2687" spans="1:4" ht="13.5" hidden="1">
      <c r="A2687" s="658" t="s">
        <v>7923</v>
      </c>
      <c r="B2687" s="658" t="s">
        <v>7924</v>
      </c>
      <c r="C2687" s="658" t="s">
        <v>27</v>
      </c>
      <c r="D2687" s="659" t="s">
        <v>65913</v>
      </c>
    </row>
    <row r="2688" spans="1:4" ht="13.5" hidden="1">
      <c r="A2688" s="658" t="s">
        <v>7926</v>
      </c>
      <c r="B2688" s="658" t="s">
        <v>7927</v>
      </c>
      <c r="C2688" s="658" t="s">
        <v>27</v>
      </c>
      <c r="D2688" s="659" t="s">
        <v>65914</v>
      </c>
    </row>
    <row r="2689" spans="1:4" ht="13.5" hidden="1">
      <c r="A2689" s="658" t="s">
        <v>7929</v>
      </c>
      <c r="B2689" s="658" t="s">
        <v>7930</v>
      </c>
      <c r="C2689" s="658" t="s">
        <v>27</v>
      </c>
      <c r="D2689" s="659" t="s">
        <v>65915</v>
      </c>
    </row>
    <row r="2690" spans="1:4" ht="13.5" hidden="1">
      <c r="A2690" s="658" t="s">
        <v>7931</v>
      </c>
      <c r="B2690" s="658" t="s">
        <v>7932</v>
      </c>
      <c r="C2690" s="658" t="s">
        <v>27</v>
      </c>
      <c r="D2690" s="659" t="s">
        <v>65916</v>
      </c>
    </row>
    <row r="2691" spans="1:4" ht="13.5" hidden="1">
      <c r="A2691" s="658" t="s">
        <v>7934</v>
      </c>
      <c r="B2691" s="658" t="s">
        <v>7935</v>
      </c>
      <c r="C2691" s="658" t="s">
        <v>27</v>
      </c>
      <c r="D2691" s="659" t="s">
        <v>65917</v>
      </c>
    </row>
    <row r="2692" spans="1:4" ht="13.5" hidden="1">
      <c r="A2692" s="658" t="s">
        <v>7937</v>
      </c>
      <c r="B2692" s="658" t="s">
        <v>7938</v>
      </c>
      <c r="C2692" s="658" t="s">
        <v>27</v>
      </c>
      <c r="D2692" s="659" t="s">
        <v>65263</v>
      </c>
    </row>
    <row r="2693" spans="1:4" ht="13.5" hidden="1">
      <c r="A2693" s="658" t="s">
        <v>7940</v>
      </c>
      <c r="B2693" s="658" t="s">
        <v>7941</v>
      </c>
      <c r="C2693" s="658" t="s">
        <v>27</v>
      </c>
      <c r="D2693" s="659" t="s">
        <v>64514</v>
      </c>
    </row>
    <row r="2694" spans="1:4" ht="13.5" hidden="1">
      <c r="A2694" s="658" t="s">
        <v>7943</v>
      </c>
      <c r="B2694" s="658" t="s">
        <v>7944</v>
      </c>
      <c r="C2694" s="658" t="s">
        <v>27</v>
      </c>
      <c r="D2694" s="659" t="s">
        <v>7182</v>
      </c>
    </row>
    <row r="2695" spans="1:4" ht="13.5" hidden="1">
      <c r="A2695" s="658" t="s">
        <v>7946</v>
      </c>
      <c r="B2695" s="658" t="s">
        <v>7947</v>
      </c>
      <c r="C2695" s="658" t="s">
        <v>285</v>
      </c>
      <c r="D2695" s="659" t="s">
        <v>65918</v>
      </c>
    </row>
    <row r="2696" spans="1:4" ht="13.5" hidden="1">
      <c r="A2696" s="658" t="s">
        <v>7949</v>
      </c>
      <c r="B2696" s="658" t="s">
        <v>7950</v>
      </c>
      <c r="C2696" s="658" t="s">
        <v>285</v>
      </c>
      <c r="D2696" s="659" t="s">
        <v>65919</v>
      </c>
    </row>
    <row r="2697" spans="1:4" ht="13.5" hidden="1">
      <c r="A2697" s="658" t="s">
        <v>7952</v>
      </c>
      <c r="B2697" s="658" t="s">
        <v>7953</v>
      </c>
      <c r="C2697" s="658" t="s">
        <v>285</v>
      </c>
      <c r="D2697" s="659" t="s">
        <v>65920</v>
      </c>
    </row>
    <row r="2698" spans="1:4" ht="13.5" hidden="1">
      <c r="A2698" s="658" t="s">
        <v>7955</v>
      </c>
      <c r="B2698" s="658" t="s">
        <v>7956</v>
      </c>
      <c r="C2698" s="658" t="s">
        <v>285</v>
      </c>
      <c r="D2698" s="659" t="s">
        <v>65921</v>
      </c>
    </row>
    <row r="2699" spans="1:4" ht="13.5" hidden="1">
      <c r="A2699" s="658" t="s">
        <v>7958</v>
      </c>
      <c r="B2699" s="658" t="s">
        <v>7959</v>
      </c>
      <c r="C2699" s="658" t="s">
        <v>285</v>
      </c>
      <c r="D2699" s="659" t="s">
        <v>65922</v>
      </c>
    </row>
    <row r="2700" spans="1:4" ht="13.5" hidden="1">
      <c r="A2700" s="658" t="s">
        <v>7961</v>
      </c>
      <c r="B2700" s="658" t="s">
        <v>7962</v>
      </c>
      <c r="C2700" s="658" t="s">
        <v>285</v>
      </c>
      <c r="D2700" s="659" t="s">
        <v>65923</v>
      </c>
    </row>
    <row r="2701" spans="1:4" ht="13.5" hidden="1">
      <c r="A2701" s="658" t="s">
        <v>7964</v>
      </c>
      <c r="B2701" s="658" t="s">
        <v>7965</v>
      </c>
      <c r="C2701" s="658" t="s">
        <v>285</v>
      </c>
      <c r="D2701" s="659" t="s">
        <v>65924</v>
      </c>
    </row>
    <row r="2702" spans="1:4" ht="13.5" hidden="1">
      <c r="A2702" s="658" t="s">
        <v>7967</v>
      </c>
      <c r="B2702" s="658" t="s">
        <v>7968</v>
      </c>
      <c r="C2702" s="658" t="s">
        <v>285</v>
      </c>
      <c r="D2702" s="659" t="s">
        <v>65925</v>
      </c>
    </row>
    <row r="2703" spans="1:4" ht="13.5" hidden="1">
      <c r="A2703" s="658" t="s">
        <v>7970</v>
      </c>
      <c r="B2703" s="658" t="s">
        <v>7971</v>
      </c>
      <c r="C2703" s="658" t="s">
        <v>285</v>
      </c>
      <c r="D2703" s="659" t="s">
        <v>16432</v>
      </c>
    </row>
    <row r="2704" spans="1:4" ht="13.5" hidden="1">
      <c r="A2704" s="658" t="s">
        <v>7973</v>
      </c>
      <c r="B2704" s="658" t="s">
        <v>7974</v>
      </c>
      <c r="C2704" s="658" t="s">
        <v>285</v>
      </c>
      <c r="D2704" s="659" t="s">
        <v>65926</v>
      </c>
    </row>
    <row r="2705" spans="1:4" ht="13.5" hidden="1">
      <c r="A2705" s="658" t="s">
        <v>7976</v>
      </c>
      <c r="B2705" s="658" t="s">
        <v>7977</v>
      </c>
      <c r="C2705" s="658" t="s">
        <v>285</v>
      </c>
      <c r="D2705" s="659" t="s">
        <v>65927</v>
      </c>
    </row>
    <row r="2706" spans="1:4" ht="13.5" hidden="1">
      <c r="A2706" s="658" t="s">
        <v>7979</v>
      </c>
      <c r="B2706" s="658" t="s">
        <v>65928</v>
      </c>
      <c r="C2706" s="658" t="s">
        <v>4323</v>
      </c>
      <c r="D2706" s="659" t="s">
        <v>15767</v>
      </c>
    </row>
    <row r="2707" spans="1:4" ht="13.5" hidden="1">
      <c r="A2707" s="658" t="s">
        <v>7982</v>
      </c>
      <c r="B2707" s="658" t="s">
        <v>65929</v>
      </c>
      <c r="C2707" s="658" t="s">
        <v>4323</v>
      </c>
      <c r="D2707" s="659" t="s">
        <v>65930</v>
      </c>
    </row>
    <row r="2708" spans="1:4" ht="13.5" hidden="1">
      <c r="A2708" s="658" t="s">
        <v>7985</v>
      </c>
      <c r="B2708" s="658" t="s">
        <v>65931</v>
      </c>
      <c r="C2708" s="658" t="s">
        <v>4323</v>
      </c>
      <c r="D2708" s="659" t="s">
        <v>6296</v>
      </c>
    </row>
    <row r="2709" spans="1:4" ht="13.5" hidden="1">
      <c r="A2709" s="658" t="s">
        <v>7988</v>
      </c>
      <c r="B2709" s="658" t="s">
        <v>65932</v>
      </c>
      <c r="C2709" s="658" t="s">
        <v>4323</v>
      </c>
      <c r="D2709" s="659" t="s">
        <v>15543</v>
      </c>
    </row>
    <row r="2710" spans="1:4" ht="13.5" hidden="1">
      <c r="A2710" s="658" t="s">
        <v>7991</v>
      </c>
      <c r="B2710" s="658" t="s">
        <v>65933</v>
      </c>
      <c r="C2710" s="658" t="s">
        <v>4323</v>
      </c>
      <c r="D2710" s="659" t="s">
        <v>13419</v>
      </c>
    </row>
    <row r="2711" spans="1:4" ht="13.5" hidden="1">
      <c r="A2711" s="658" t="s">
        <v>7994</v>
      </c>
      <c r="B2711" s="658" t="s">
        <v>65934</v>
      </c>
      <c r="C2711" s="658" t="s">
        <v>4323</v>
      </c>
      <c r="D2711" s="659" t="s">
        <v>65712</v>
      </c>
    </row>
    <row r="2712" spans="1:4" ht="13.5" hidden="1">
      <c r="A2712" s="658" t="s">
        <v>7997</v>
      </c>
      <c r="B2712" s="658" t="s">
        <v>65935</v>
      </c>
      <c r="C2712" s="658" t="s">
        <v>4323</v>
      </c>
      <c r="D2712" s="659" t="s">
        <v>65936</v>
      </c>
    </row>
    <row r="2713" spans="1:4" ht="13.5" hidden="1">
      <c r="A2713" s="658" t="s">
        <v>8000</v>
      </c>
      <c r="B2713" s="658" t="s">
        <v>65937</v>
      </c>
      <c r="C2713" s="658" t="s">
        <v>4323</v>
      </c>
      <c r="D2713" s="659" t="s">
        <v>65938</v>
      </c>
    </row>
    <row r="2714" spans="1:4" ht="13.5" hidden="1">
      <c r="A2714" s="658" t="s">
        <v>8003</v>
      </c>
      <c r="B2714" s="658" t="s">
        <v>65939</v>
      </c>
      <c r="C2714" s="658" t="s">
        <v>4323</v>
      </c>
      <c r="D2714" s="659" t="s">
        <v>65940</v>
      </c>
    </row>
    <row r="2715" spans="1:4" ht="13.5" hidden="1">
      <c r="A2715" s="658" t="s">
        <v>8006</v>
      </c>
      <c r="B2715" s="658" t="s">
        <v>65941</v>
      </c>
      <c r="C2715" s="658" t="s">
        <v>4323</v>
      </c>
      <c r="D2715" s="659" t="s">
        <v>65942</v>
      </c>
    </row>
    <row r="2716" spans="1:4" ht="13.5" hidden="1">
      <c r="A2716" s="658" t="s">
        <v>8008</v>
      </c>
      <c r="B2716" s="658" t="s">
        <v>65943</v>
      </c>
      <c r="C2716" s="658" t="s">
        <v>4323</v>
      </c>
      <c r="D2716" s="659" t="s">
        <v>7321</v>
      </c>
    </row>
    <row r="2717" spans="1:4" ht="13.5" hidden="1">
      <c r="A2717" s="658" t="s">
        <v>8011</v>
      </c>
      <c r="B2717" s="658" t="s">
        <v>65944</v>
      </c>
      <c r="C2717" s="658" t="s">
        <v>4323</v>
      </c>
      <c r="D2717" s="659" t="s">
        <v>7504</v>
      </c>
    </row>
    <row r="2718" spans="1:4" ht="13.5" hidden="1">
      <c r="A2718" s="658" t="s">
        <v>8014</v>
      </c>
      <c r="B2718" s="658" t="s">
        <v>65945</v>
      </c>
      <c r="C2718" s="658" t="s">
        <v>4323</v>
      </c>
      <c r="D2718" s="659" t="s">
        <v>7535</v>
      </c>
    </row>
    <row r="2719" spans="1:4" ht="13.5" hidden="1">
      <c r="A2719" s="658" t="s">
        <v>8017</v>
      </c>
      <c r="B2719" s="658" t="s">
        <v>65946</v>
      </c>
      <c r="C2719" s="658" t="s">
        <v>4323</v>
      </c>
      <c r="D2719" s="659" t="s">
        <v>6918</v>
      </c>
    </row>
    <row r="2720" spans="1:4" ht="13.5" hidden="1">
      <c r="A2720" s="658" t="s">
        <v>8020</v>
      </c>
      <c r="B2720" s="658" t="s">
        <v>65947</v>
      </c>
      <c r="C2720" s="658" t="s">
        <v>4323</v>
      </c>
      <c r="D2720" s="659" t="s">
        <v>10961</v>
      </c>
    </row>
    <row r="2721" spans="1:4" ht="13.5" hidden="1">
      <c r="A2721" s="658" t="s">
        <v>8022</v>
      </c>
      <c r="B2721" s="658" t="s">
        <v>65948</v>
      </c>
      <c r="C2721" s="658" t="s">
        <v>4323</v>
      </c>
      <c r="D2721" s="659" t="s">
        <v>65657</v>
      </c>
    </row>
    <row r="2722" spans="1:4" ht="13.5" hidden="1">
      <c r="A2722" s="658" t="s">
        <v>65949</v>
      </c>
      <c r="B2722" s="658" t="s">
        <v>65950</v>
      </c>
      <c r="C2722" s="658" t="s">
        <v>27</v>
      </c>
      <c r="D2722" s="659" t="s">
        <v>65951</v>
      </c>
    </row>
    <row r="2723" spans="1:4" ht="13.5" hidden="1">
      <c r="A2723" s="658" t="s">
        <v>65952</v>
      </c>
      <c r="B2723" s="658" t="s">
        <v>65953</v>
      </c>
      <c r="C2723" s="658" t="s">
        <v>27</v>
      </c>
      <c r="D2723" s="659" t="s">
        <v>9115</v>
      </c>
    </row>
    <row r="2724" spans="1:4" ht="13.5" hidden="1">
      <c r="A2724" s="658" t="s">
        <v>65954</v>
      </c>
      <c r="B2724" s="658" t="s">
        <v>65955</v>
      </c>
      <c r="C2724" s="658" t="s">
        <v>4323</v>
      </c>
      <c r="D2724" s="659" t="s">
        <v>19474</v>
      </c>
    </row>
    <row r="2725" spans="1:4" ht="13.5" hidden="1">
      <c r="A2725" s="658" t="s">
        <v>65956</v>
      </c>
      <c r="B2725" s="658" t="s">
        <v>65957</v>
      </c>
      <c r="C2725" s="658" t="s">
        <v>4524</v>
      </c>
      <c r="D2725" s="659" t="s">
        <v>65958</v>
      </c>
    </row>
    <row r="2726" spans="1:4" ht="13.5" hidden="1">
      <c r="A2726" s="658" t="s">
        <v>65959</v>
      </c>
      <c r="B2726" s="658" t="s">
        <v>65960</v>
      </c>
      <c r="C2726" s="658" t="s">
        <v>4524</v>
      </c>
      <c r="D2726" s="659" t="s">
        <v>65563</v>
      </c>
    </row>
    <row r="2727" spans="1:4" ht="13.5" hidden="1">
      <c r="A2727" s="658" t="s">
        <v>65961</v>
      </c>
      <c r="B2727" s="658" t="s">
        <v>65962</v>
      </c>
      <c r="C2727" s="658" t="s">
        <v>4524</v>
      </c>
      <c r="D2727" s="659" t="s">
        <v>65963</v>
      </c>
    </row>
    <row r="2728" spans="1:4" ht="13.5" hidden="1">
      <c r="A2728" s="658" t="s">
        <v>65964</v>
      </c>
      <c r="B2728" s="658" t="s">
        <v>65965</v>
      </c>
      <c r="C2728" s="658" t="s">
        <v>4524</v>
      </c>
      <c r="D2728" s="659" t="s">
        <v>65966</v>
      </c>
    </row>
    <row r="2729" spans="1:4" ht="13.5" hidden="1">
      <c r="A2729" s="658" t="s">
        <v>65967</v>
      </c>
      <c r="B2729" s="658" t="s">
        <v>65968</v>
      </c>
      <c r="C2729" s="658" t="s">
        <v>4524</v>
      </c>
      <c r="D2729" s="659" t="s">
        <v>65969</v>
      </c>
    </row>
    <row r="2730" spans="1:4" ht="13.5" hidden="1">
      <c r="A2730" s="658" t="s">
        <v>65970</v>
      </c>
      <c r="B2730" s="658" t="s">
        <v>65971</v>
      </c>
      <c r="C2730" s="658" t="s">
        <v>4524</v>
      </c>
      <c r="D2730" s="659" t="s">
        <v>65972</v>
      </c>
    </row>
    <row r="2731" spans="1:4" ht="13.5" hidden="1">
      <c r="A2731" s="658" t="s">
        <v>65973</v>
      </c>
      <c r="B2731" s="658" t="s">
        <v>65974</v>
      </c>
      <c r="C2731" s="658" t="s">
        <v>4524</v>
      </c>
      <c r="D2731" s="659" t="s">
        <v>65963</v>
      </c>
    </row>
    <row r="2732" spans="1:4" ht="13.5" hidden="1">
      <c r="A2732" s="658" t="s">
        <v>65975</v>
      </c>
      <c r="B2732" s="658" t="s">
        <v>65976</v>
      </c>
      <c r="C2732" s="658" t="s">
        <v>4524</v>
      </c>
      <c r="D2732" s="659" t="s">
        <v>65977</v>
      </c>
    </row>
    <row r="2733" spans="1:4" ht="13.5" hidden="1">
      <c r="A2733" s="658" t="s">
        <v>65978</v>
      </c>
      <c r="B2733" s="658" t="s">
        <v>65979</v>
      </c>
      <c r="C2733" s="658" t="s">
        <v>4524</v>
      </c>
      <c r="D2733" s="659" t="s">
        <v>65980</v>
      </c>
    </row>
    <row r="2734" spans="1:4" ht="13.5" hidden="1">
      <c r="A2734" s="658" t="s">
        <v>65981</v>
      </c>
      <c r="B2734" s="658" t="s">
        <v>65982</v>
      </c>
      <c r="C2734" s="658" t="s">
        <v>4524</v>
      </c>
      <c r="D2734" s="659" t="s">
        <v>65983</v>
      </c>
    </row>
    <row r="2735" spans="1:4" ht="13.5" hidden="1">
      <c r="A2735" s="658" t="s">
        <v>65984</v>
      </c>
      <c r="B2735" s="658" t="s">
        <v>65985</v>
      </c>
      <c r="C2735" s="658" t="s">
        <v>4524</v>
      </c>
      <c r="D2735" s="659" t="s">
        <v>65986</v>
      </c>
    </row>
    <row r="2736" spans="1:4" ht="13.5" hidden="1">
      <c r="A2736" s="658" t="s">
        <v>65987</v>
      </c>
      <c r="B2736" s="658" t="s">
        <v>65988</v>
      </c>
      <c r="C2736" s="658" t="s">
        <v>4524</v>
      </c>
      <c r="D2736" s="659" t="s">
        <v>65989</v>
      </c>
    </row>
    <row r="2737" spans="1:4" ht="13.5" hidden="1">
      <c r="A2737" s="658" t="s">
        <v>65990</v>
      </c>
      <c r="B2737" s="658" t="s">
        <v>65991</v>
      </c>
      <c r="C2737" s="658" t="s">
        <v>4323</v>
      </c>
      <c r="D2737" s="659" t="s">
        <v>19814</v>
      </c>
    </row>
    <row r="2738" spans="1:4" ht="13.5" hidden="1">
      <c r="A2738" s="658" t="s">
        <v>65992</v>
      </c>
      <c r="B2738" s="658" t="s">
        <v>65993</v>
      </c>
      <c r="C2738" s="658" t="s">
        <v>4323</v>
      </c>
      <c r="D2738" s="659" t="s">
        <v>65994</v>
      </c>
    </row>
    <row r="2739" spans="1:4" ht="13.5" hidden="1">
      <c r="A2739" s="658" t="s">
        <v>65995</v>
      </c>
      <c r="B2739" s="658" t="s">
        <v>65996</v>
      </c>
      <c r="C2739" s="658" t="s">
        <v>4323</v>
      </c>
      <c r="D2739" s="659" t="s">
        <v>11869</v>
      </c>
    </row>
    <row r="2740" spans="1:4" ht="13.5" hidden="1">
      <c r="A2740" s="658" t="s">
        <v>65997</v>
      </c>
      <c r="B2740" s="658" t="s">
        <v>65998</v>
      </c>
      <c r="C2740" s="658" t="s">
        <v>4323</v>
      </c>
      <c r="D2740" s="659" t="s">
        <v>63696</v>
      </c>
    </row>
    <row r="2741" spans="1:4" ht="13.5" hidden="1">
      <c r="A2741" s="658" t="s">
        <v>65999</v>
      </c>
      <c r="B2741" s="658" t="s">
        <v>66000</v>
      </c>
      <c r="C2741" s="658" t="s">
        <v>4323</v>
      </c>
      <c r="D2741" s="659" t="s">
        <v>63613</v>
      </c>
    </row>
    <row r="2742" spans="1:4" ht="13.5" hidden="1">
      <c r="A2742" s="658" t="s">
        <v>66001</v>
      </c>
      <c r="B2742" s="658" t="s">
        <v>66002</v>
      </c>
      <c r="C2742" s="658" t="s">
        <v>4323</v>
      </c>
      <c r="D2742" s="659" t="s">
        <v>12714</v>
      </c>
    </row>
    <row r="2743" spans="1:4" ht="13.5" hidden="1">
      <c r="A2743" s="658" t="s">
        <v>66003</v>
      </c>
      <c r="B2743" s="658" t="s">
        <v>66004</v>
      </c>
      <c r="C2743" s="658" t="s">
        <v>4323</v>
      </c>
      <c r="D2743" s="659" t="s">
        <v>8611</v>
      </c>
    </row>
    <row r="2744" spans="1:4" ht="13.5" hidden="1">
      <c r="A2744" s="658" t="s">
        <v>66005</v>
      </c>
      <c r="B2744" s="658" t="s">
        <v>66006</v>
      </c>
      <c r="C2744" s="658" t="s">
        <v>4524</v>
      </c>
      <c r="D2744" s="659" t="s">
        <v>66007</v>
      </c>
    </row>
    <row r="2745" spans="1:4" ht="13.5" hidden="1">
      <c r="A2745" s="658" t="s">
        <v>66008</v>
      </c>
      <c r="B2745" s="658" t="s">
        <v>66009</v>
      </c>
      <c r="C2745" s="658" t="s">
        <v>4524</v>
      </c>
      <c r="D2745" s="659" t="s">
        <v>66010</v>
      </c>
    </row>
    <row r="2746" spans="1:4" ht="13.5" hidden="1">
      <c r="A2746" s="658" t="s">
        <v>66011</v>
      </c>
      <c r="B2746" s="658" t="s">
        <v>66012</v>
      </c>
      <c r="C2746" s="658" t="s">
        <v>4524</v>
      </c>
      <c r="D2746" s="659" t="s">
        <v>66013</v>
      </c>
    </row>
    <row r="2747" spans="1:4" ht="13.5" hidden="1">
      <c r="A2747" s="658" t="s">
        <v>66014</v>
      </c>
      <c r="B2747" s="658" t="s">
        <v>66015</v>
      </c>
      <c r="C2747" s="658" t="s">
        <v>4524</v>
      </c>
      <c r="D2747" s="659" t="s">
        <v>66016</v>
      </c>
    </row>
    <row r="2748" spans="1:4" ht="13.5" hidden="1">
      <c r="A2748" s="658" t="s">
        <v>66017</v>
      </c>
      <c r="B2748" s="658" t="s">
        <v>66018</v>
      </c>
      <c r="C2748" s="658" t="s">
        <v>4524</v>
      </c>
      <c r="D2748" s="659" t="s">
        <v>66019</v>
      </c>
    </row>
    <row r="2749" spans="1:4" ht="13.5" hidden="1">
      <c r="A2749" s="658" t="s">
        <v>66020</v>
      </c>
      <c r="B2749" s="658" t="s">
        <v>66021</v>
      </c>
      <c r="C2749" s="658" t="s">
        <v>4524</v>
      </c>
      <c r="D2749" s="659" t="s">
        <v>66022</v>
      </c>
    </row>
    <row r="2750" spans="1:4" ht="13.5" hidden="1">
      <c r="A2750" s="658" t="s">
        <v>66023</v>
      </c>
      <c r="B2750" s="658" t="s">
        <v>66024</v>
      </c>
      <c r="C2750" s="658" t="s">
        <v>4524</v>
      </c>
      <c r="D2750" s="659" t="s">
        <v>66025</v>
      </c>
    </row>
    <row r="2751" spans="1:4" ht="13.5" hidden="1">
      <c r="A2751" s="658" t="s">
        <v>66026</v>
      </c>
      <c r="B2751" s="658" t="s">
        <v>66027</v>
      </c>
      <c r="C2751" s="658" t="s">
        <v>4524</v>
      </c>
      <c r="D2751" s="659" t="s">
        <v>66028</v>
      </c>
    </row>
    <row r="2752" spans="1:4" ht="13.5" hidden="1">
      <c r="A2752" s="658" t="s">
        <v>8030</v>
      </c>
      <c r="B2752" s="658" t="s">
        <v>66029</v>
      </c>
      <c r="C2752" s="658" t="s">
        <v>27</v>
      </c>
      <c r="D2752" s="659" t="s">
        <v>6440</v>
      </c>
    </row>
    <row r="2753" spans="1:4" ht="13.5" hidden="1">
      <c r="A2753" s="658" t="s">
        <v>8033</v>
      </c>
      <c r="B2753" s="658" t="s">
        <v>66030</v>
      </c>
      <c r="C2753" s="658" t="s">
        <v>27</v>
      </c>
      <c r="D2753" s="659" t="s">
        <v>11397</v>
      </c>
    </row>
    <row r="2754" spans="1:4" ht="13.5" hidden="1">
      <c r="A2754" s="658" t="s">
        <v>8036</v>
      </c>
      <c r="B2754" s="658" t="s">
        <v>66031</v>
      </c>
      <c r="C2754" s="658" t="s">
        <v>27</v>
      </c>
      <c r="D2754" s="659" t="s">
        <v>66032</v>
      </c>
    </row>
    <row r="2755" spans="1:4" ht="13.5" hidden="1">
      <c r="A2755" s="658" t="s">
        <v>8039</v>
      </c>
      <c r="B2755" s="658" t="s">
        <v>66033</v>
      </c>
      <c r="C2755" s="658" t="s">
        <v>14</v>
      </c>
      <c r="D2755" s="659" t="s">
        <v>66034</v>
      </c>
    </row>
    <row r="2756" spans="1:4" ht="13.5" hidden="1">
      <c r="A2756" s="658" t="s">
        <v>8042</v>
      </c>
      <c r="B2756" s="658" t="s">
        <v>66035</v>
      </c>
      <c r="C2756" s="658" t="s">
        <v>285</v>
      </c>
      <c r="D2756" s="659" t="s">
        <v>543</v>
      </c>
    </row>
    <row r="2757" spans="1:4" ht="13.5" hidden="1">
      <c r="A2757" s="658" t="s">
        <v>8045</v>
      </c>
      <c r="B2757" s="658" t="s">
        <v>66036</v>
      </c>
      <c r="C2757" s="658" t="s">
        <v>27</v>
      </c>
      <c r="D2757" s="659" t="s">
        <v>66037</v>
      </c>
    </row>
    <row r="2758" spans="1:4" ht="13.5" hidden="1">
      <c r="A2758" s="658" t="s">
        <v>8048</v>
      </c>
      <c r="B2758" s="658" t="s">
        <v>66038</v>
      </c>
      <c r="C2758" s="658" t="s">
        <v>27</v>
      </c>
      <c r="D2758" s="659" t="s">
        <v>66039</v>
      </c>
    </row>
    <row r="2759" spans="1:4" ht="13.5" hidden="1">
      <c r="A2759" s="658" t="s">
        <v>8051</v>
      </c>
      <c r="B2759" s="658" t="s">
        <v>66040</v>
      </c>
      <c r="C2759" s="658" t="s">
        <v>27</v>
      </c>
      <c r="D2759" s="659" t="s">
        <v>66041</v>
      </c>
    </row>
    <row r="2760" spans="1:4" ht="13.5" hidden="1">
      <c r="A2760" s="658" t="s">
        <v>8054</v>
      </c>
      <c r="B2760" s="658" t="s">
        <v>66042</v>
      </c>
      <c r="C2760" s="658" t="s">
        <v>27</v>
      </c>
      <c r="D2760" s="659" t="s">
        <v>66043</v>
      </c>
    </row>
    <row r="2761" spans="1:4" ht="13.5" hidden="1">
      <c r="A2761" s="658" t="s">
        <v>8057</v>
      </c>
      <c r="B2761" s="658" t="s">
        <v>66044</v>
      </c>
      <c r="C2761" s="658" t="s">
        <v>27</v>
      </c>
      <c r="D2761" s="659" t="s">
        <v>66045</v>
      </c>
    </row>
    <row r="2762" spans="1:4" ht="13.5" hidden="1">
      <c r="A2762" s="658" t="s">
        <v>8060</v>
      </c>
      <c r="B2762" s="658" t="s">
        <v>66046</v>
      </c>
      <c r="C2762" s="658" t="s">
        <v>27</v>
      </c>
      <c r="D2762" s="659" t="s">
        <v>66047</v>
      </c>
    </row>
    <row r="2763" spans="1:4" ht="13.5" hidden="1">
      <c r="A2763" s="658" t="s">
        <v>8062</v>
      </c>
      <c r="B2763" s="658" t="s">
        <v>66048</v>
      </c>
      <c r="C2763" s="658" t="s">
        <v>27</v>
      </c>
      <c r="D2763" s="659" t="s">
        <v>64075</v>
      </c>
    </row>
    <row r="2764" spans="1:4" ht="13.5" hidden="1">
      <c r="A2764" s="658" t="s">
        <v>8065</v>
      </c>
      <c r="B2764" s="658" t="s">
        <v>66049</v>
      </c>
      <c r="C2764" s="658" t="s">
        <v>27</v>
      </c>
      <c r="D2764" s="659" t="s">
        <v>66050</v>
      </c>
    </row>
    <row r="2765" spans="1:4" ht="13.5" hidden="1">
      <c r="A2765" s="658" t="s">
        <v>8068</v>
      </c>
      <c r="B2765" s="658" t="s">
        <v>66051</v>
      </c>
      <c r="C2765" s="658" t="s">
        <v>27</v>
      </c>
      <c r="D2765" s="659" t="s">
        <v>10340</v>
      </c>
    </row>
    <row r="2766" spans="1:4" ht="13.5" hidden="1">
      <c r="A2766" s="658" t="s">
        <v>8071</v>
      </c>
      <c r="B2766" s="658" t="s">
        <v>66052</v>
      </c>
      <c r="C2766" s="658" t="s">
        <v>27</v>
      </c>
      <c r="D2766" s="659" t="s">
        <v>66053</v>
      </c>
    </row>
    <row r="2767" spans="1:4" ht="13.5" hidden="1">
      <c r="A2767" s="658" t="s">
        <v>8074</v>
      </c>
      <c r="B2767" s="658" t="s">
        <v>66054</v>
      </c>
      <c r="C2767" s="658" t="s">
        <v>27</v>
      </c>
      <c r="D2767" s="659" t="s">
        <v>66055</v>
      </c>
    </row>
    <row r="2768" spans="1:4" ht="13.5" hidden="1">
      <c r="A2768" s="658" t="s">
        <v>8077</v>
      </c>
      <c r="B2768" s="658" t="s">
        <v>66056</v>
      </c>
      <c r="C2768" s="658" t="s">
        <v>27</v>
      </c>
      <c r="D2768" s="659" t="s">
        <v>66057</v>
      </c>
    </row>
    <row r="2769" spans="1:4" ht="13.5" hidden="1">
      <c r="A2769" s="658" t="s">
        <v>8080</v>
      </c>
      <c r="B2769" s="658" t="s">
        <v>66058</v>
      </c>
      <c r="C2769" s="658" t="s">
        <v>27</v>
      </c>
      <c r="D2769" s="659" t="s">
        <v>66059</v>
      </c>
    </row>
    <row r="2770" spans="1:4" ht="13.5" hidden="1">
      <c r="A2770" s="658" t="s">
        <v>8083</v>
      </c>
      <c r="B2770" s="658" t="s">
        <v>66060</v>
      </c>
      <c r="C2770" s="658" t="s">
        <v>27</v>
      </c>
      <c r="D2770" s="659" t="s">
        <v>66061</v>
      </c>
    </row>
    <row r="2771" spans="1:4" ht="13.5" hidden="1">
      <c r="A2771" s="658" t="s">
        <v>8086</v>
      </c>
      <c r="B2771" s="658" t="s">
        <v>66062</v>
      </c>
      <c r="C2771" s="658" t="s">
        <v>27</v>
      </c>
      <c r="D2771" s="659" t="s">
        <v>3697</v>
      </c>
    </row>
    <row r="2772" spans="1:4" ht="13.5" hidden="1">
      <c r="A2772" s="658" t="s">
        <v>8089</v>
      </c>
      <c r="B2772" s="658" t="s">
        <v>66063</v>
      </c>
      <c r="C2772" s="658" t="s">
        <v>27</v>
      </c>
      <c r="D2772" s="659" t="s">
        <v>66064</v>
      </c>
    </row>
    <row r="2773" spans="1:4" ht="13.5" hidden="1">
      <c r="A2773" s="658" t="s">
        <v>8092</v>
      </c>
      <c r="B2773" s="658" t="s">
        <v>66065</v>
      </c>
      <c r="C2773" s="658" t="s">
        <v>285</v>
      </c>
      <c r="D2773" s="659" t="s">
        <v>66066</v>
      </c>
    </row>
    <row r="2774" spans="1:4" ht="13.5" hidden="1">
      <c r="A2774" s="658" t="s">
        <v>8095</v>
      </c>
      <c r="B2774" s="658" t="s">
        <v>66067</v>
      </c>
      <c r="C2774" s="658" t="s">
        <v>285</v>
      </c>
      <c r="D2774" s="659" t="s">
        <v>13118</v>
      </c>
    </row>
    <row r="2775" spans="1:4" ht="13.5" hidden="1">
      <c r="A2775" s="658" t="s">
        <v>8098</v>
      </c>
      <c r="B2775" s="658" t="s">
        <v>66068</v>
      </c>
      <c r="C2775" s="658" t="s">
        <v>285</v>
      </c>
      <c r="D2775" s="659" t="s">
        <v>66069</v>
      </c>
    </row>
    <row r="2776" spans="1:4" ht="13.5" hidden="1">
      <c r="A2776" s="658" t="s">
        <v>8100</v>
      </c>
      <c r="B2776" s="658" t="s">
        <v>66070</v>
      </c>
      <c r="C2776" s="658" t="s">
        <v>285</v>
      </c>
      <c r="D2776" s="659" t="s">
        <v>66071</v>
      </c>
    </row>
    <row r="2777" spans="1:4" ht="13.5" hidden="1">
      <c r="A2777" s="658" t="s">
        <v>8103</v>
      </c>
      <c r="B2777" s="658" t="s">
        <v>66072</v>
      </c>
      <c r="C2777" s="658" t="s">
        <v>285</v>
      </c>
      <c r="D2777" s="659" t="s">
        <v>15006</v>
      </c>
    </row>
    <row r="2778" spans="1:4" ht="13.5" hidden="1">
      <c r="A2778" s="658" t="s">
        <v>8106</v>
      </c>
      <c r="B2778" s="658" t="s">
        <v>66073</v>
      </c>
      <c r="C2778" s="658" t="s">
        <v>285</v>
      </c>
      <c r="D2778" s="659" t="s">
        <v>12614</v>
      </c>
    </row>
    <row r="2779" spans="1:4" ht="13.5" hidden="1">
      <c r="A2779" s="658" t="s">
        <v>8108</v>
      </c>
      <c r="B2779" s="658" t="s">
        <v>66074</v>
      </c>
      <c r="C2779" s="658" t="s">
        <v>285</v>
      </c>
      <c r="D2779" s="659" t="s">
        <v>66075</v>
      </c>
    </row>
    <row r="2780" spans="1:4" ht="13.5" hidden="1">
      <c r="A2780" s="658" t="s">
        <v>8110</v>
      </c>
      <c r="B2780" s="658" t="s">
        <v>66076</v>
      </c>
      <c r="C2780" s="658" t="s">
        <v>285</v>
      </c>
      <c r="D2780" s="659" t="s">
        <v>66077</v>
      </c>
    </row>
    <row r="2781" spans="1:4" ht="13.5" hidden="1">
      <c r="A2781" s="658" t="s">
        <v>8113</v>
      </c>
      <c r="B2781" s="658" t="s">
        <v>66078</v>
      </c>
      <c r="C2781" s="658" t="s">
        <v>285</v>
      </c>
      <c r="D2781" s="659" t="s">
        <v>66079</v>
      </c>
    </row>
    <row r="2782" spans="1:4" ht="13.5" hidden="1">
      <c r="A2782" s="658" t="s">
        <v>8115</v>
      </c>
      <c r="B2782" s="658" t="s">
        <v>66080</v>
      </c>
      <c r="C2782" s="658" t="s">
        <v>285</v>
      </c>
      <c r="D2782" s="659" t="s">
        <v>64011</v>
      </c>
    </row>
    <row r="2783" spans="1:4" ht="13.5" hidden="1">
      <c r="A2783" s="658" t="s">
        <v>8117</v>
      </c>
      <c r="B2783" s="658" t="s">
        <v>66081</v>
      </c>
      <c r="C2783" s="658" t="s">
        <v>285</v>
      </c>
      <c r="D2783" s="659" t="s">
        <v>18776</v>
      </c>
    </row>
    <row r="2784" spans="1:4" ht="13.5" hidden="1">
      <c r="A2784" s="658" t="s">
        <v>8120</v>
      </c>
      <c r="B2784" s="658" t="s">
        <v>66082</v>
      </c>
      <c r="C2784" s="658" t="s">
        <v>285</v>
      </c>
      <c r="D2784" s="659" t="s">
        <v>66083</v>
      </c>
    </row>
    <row r="2785" spans="1:4" ht="13.5" hidden="1">
      <c r="A2785" s="658" t="s">
        <v>8123</v>
      </c>
      <c r="B2785" s="658" t="s">
        <v>66084</v>
      </c>
      <c r="C2785" s="658" t="s">
        <v>285</v>
      </c>
      <c r="D2785" s="659" t="s">
        <v>66085</v>
      </c>
    </row>
    <row r="2786" spans="1:4" ht="13.5" hidden="1">
      <c r="A2786" s="658" t="s">
        <v>8126</v>
      </c>
      <c r="B2786" s="658" t="s">
        <v>66086</v>
      </c>
      <c r="C2786" s="658" t="s">
        <v>285</v>
      </c>
      <c r="D2786" s="659" t="s">
        <v>10599</v>
      </c>
    </row>
    <row r="2787" spans="1:4" ht="13.5" hidden="1">
      <c r="A2787" s="658" t="s">
        <v>8129</v>
      </c>
      <c r="B2787" s="658" t="s">
        <v>66087</v>
      </c>
      <c r="C2787" s="658" t="s">
        <v>285</v>
      </c>
      <c r="D2787" s="659" t="s">
        <v>4788</v>
      </c>
    </row>
    <row r="2788" spans="1:4" ht="13.5" hidden="1">
      <c r="A2788" s="658" t="s">
        <v>8132</v>
      </c>
      <c r="B2788" s="658" t="s">
        <v>66088</v>
      </c>
      <c r="C2788" s="658" t="s">
        <v>285</v>
      </c>
      <c r="D2788" s="659" t="s">
        <v>8293</v>
      </c>
    </row>
    <row r="2789" spans="1:4" ht="13.5" hidden="1">
      <c r="A2789" s="658" t="s">
        <v>8135</v>
      </c>
      <c r="B2789" s="658" t="s">
        <v>66089</v>
      </c>
      <c r="C2789" s="658" t="s">
        <v>285</v>
      </c>
      <c r="D2789" s="659" t="s">
        <v>20445</v>
      </c>
    </row>
    <row r="2790" spans="1:4" ht="13.5" hidden="1">
      <c r="A2790" s="658" t="s">
        <v>8138</v>
      </c>
      <c r="B2790" s="658" t="s">
        <v>66090</v>
      </c>
      <c r="C2790" s="658" t="s">
        <v>285</v>
      </c>
      <c r="D2790" s="659" t="s">
        <v>2306</v>
      </c>
    </row>
    <row r="2791" spans="1:4" ht="13.5" hidden="1">
      <c r="A2791" s="658" t="s">
        <v>8140</v>
      </c>
      <c r="B2791" s="658" t="s">
        <v>66091</v>
      </c>
      <c r="C2791" s="658" t="s">
        <v>285</v>
      </c>
      <c r="D2791" s="659" t="s">
        <v>66092</v>
      </c>
    </row>
    <row r="2792" spans="1:4" ht="13.5" hidden="1">
      <c r="A2792" s="658" t="s">
        <v>8143</v>
      </c>
      <c r="B2792" s="658" t="s">
        <v>66093</v>
      </c>
      <c r="C2792" s="658" t="s">
        <v>285</v>
      </c>
      <c r="D2792" s="659" t="s">
        <v>2996</v>
      </c>
    </row>
    <row r="2793" spans="1:4" ht="13.5" hidden="1">
      <c r="A2793" s="658" t="s">
        <v>8146</v>
      </c>
      <c r="B2793" s="658" t="s">
        <v>66094</v>
      </c>
      <c r="C2793" s="658" t="s">
        <v>285</v>
      </c>
      <c r="D2793" s="659" t="s">
        <v>8479</v>
      </c>
    </row>
    <row r="2794" spans="1:4" ht="13.5" hidden="1">
      <c r="A2794" s="658" t="s">
        <v>8149</v>
      </c>
      <c r="B2794" s="658" t="s">
        <v>66095</v>
      </c>
      <c r="C2794" s="658" t="s">
        <v>285</v>
      </c>
      <c r="D2794" s="659" t="s">
        <v>66096</v>
      </c>
    </row>
    <row r="2795" spans="1:4" ht="13.5" hidden="1">
      <c r="A2795" s="658" t="s">
        <v>8152</v>
      </c>
      <c r="B2795" s="658" t="s">
        <v>66097</v>
      </c>
      <c r="C2795" s="658" t="s">
        <v>285</v>
      </c>
      <c r="D2795" s="659" t="s">
        <v>7458</v>
      </c>
    </row>
    <row r="2796" spans="1:4" ht="13.5" hidden="1">
      <c r="A2796" s="658" t="s">
        <v>8154</v>
      </c>
      <c r="B2796" s="658" t="s">
        <v>66098</v>
      </c>
      <c r="C2796" s="658" t="s">
        <v>285</v>
      </c>
      <c r="D2796" s="659" t="s">
        <v>66099</v>
      </c>
    </row>
    <row r="2797" spans="1:4" ht="13.5" hidden="1">
      <c r="A2797" s="658" t="s">
        <v>8156</v>
      </c>
      <c r="B2797" s="658" t="s">
        <v>66100</v>
      </c>
      <c r="C2797" s="658" t="s">
        <v>285</v>
      </c>
      <c r="D2797" s="659" t="s">
        <v>65039</v>
      </c>
    </row>
    <row r="2798" spans="1:4" ht="13.5" hidden="1">
      <c r="A2798" s="658" t="s">
        <v>8159</v>
      </c>
      <c r="B2798" s="658" t="s">
        <v>66101</v>
      </c>
      <c r="C2798" s="658" t="s">
        <v>285</v>
      </c>
      <c r="D2798" s="659" t="s">
        <v>2438</v>
      </c>
    </row>
    <row r="2799" spans="1:4" ht="13.5" hidden="1">
      <c r="A2799" s="658" t="s">
        <v>8162</v>
      </c>
      <c r="B2799" s="658" t="s">
        <v>66102</v>
      </c>
      <c r="C2799" s="658" t="s">
        <v>285</v>
      </c>
      <c r="D2799" s="659" t="s">
        <v>15520</v>
      </c>
    </row>
    <row r="2800" spans="1:4" ht="13.5" hidden="1">
      <c r="A2800" s="658" t="s">
        <v>8165</v>
      </c>
      <c r="B2800" s="658" t="s">
        <v>66103</v>
      </c>
      <c r="C2800" s="658" t="s">
        <v>285</v>
      </c>
      <c r="D2800" s="659" t="s">
        <v>9417</v>
      </c>
    </row>
    <row r="2801" spans="1:4" ht="13.5" hidden="1">
      <c r="A2801" s="658" t="s">
        <v>8168</v>
      </c>
      <c r="B2801" s="658" t="s">
        <v>66104</v>
      </c>
      <c r="C2801" s="658" t="s">
        <v>285</v>
      </c>
      <c r="D2801" s="659" t="s">
        <v>7377</v>
      </c>
    </row>
    <row r="2802" spans="1:4" ht="13.5" hidden="1">
      <c r="A2802" s="658" t="s">
        <v>8171</v>
      </c>
      <c r="B2802" s="658" t="s">
        <v>66105</v>
      </c>
      <c r="C2802" s="658" t="s">
        <v>285</v>
      </c>
      <c r="D2802" s="659" t="s">
        <v>66106</v>
      </c>
    </row>
    <row r="2803" spans="1:4" ht="13.5" hidden="1">
      <c r="A2803" s="658" t="s">
        <v>8174</v>
      </c>
      <c r="B2803" s="658" t="s">
        <v>66107</v>
      </c>
      <c r="C2803" s="658" t="s">
        <v>285</v>
      </c>
      <c r="D2803" s="659" t="s">
        <v>1686</v>
      </c>
    </row>
    <row r="2804" spans="1:4" ht="13.5" hidden="1">
      <c r="A2804" s="658" t="s">
        <v>8176</v>
      </c>
      <c r="B2804" s="658" t="s">
        <v>66108</v>
      </c>
      <c r="C2804" s="658" t="s">
        <v>285</v>
      </c>
      <c r="D2804" s="659" t="s">
        <v>66109</v>
      </c>
    </row>
    <row r="2805" spans="1:4" ht="13.5" hidden="1">
      <c r="A2805" s="658" t="s">
        <v>8179</v>
      </c>
      <c r="B2805" s="658" t="s">
        <v>66110</v>
      </c>
      <c r="C2805" s="658" t="s">
        <v>285</v>
      </c>
      <c r="D2805" s="659" t="s">
        <v>66111</v>
      </c>
    </row>
    <row r="2806" spans="1:4" ht="13.5" hidden="1">
      <c r="A2806" s="658" t="s">
        <v>8182</v>
      </c>
      <c r="B2806" s="658" t="s">
        <v>66112</v>
      </c>
      <c r="C2806" s="658" t="s">
        <v>285</v>
      </c>
      <c r="D2806" s="659" t="s">
        <v>1593</v>
      </c>
    </row>
    <row r="2807" spans="1:4" ht="13.5" hidden="1">
      <c r="A2807" s="658" t="s">
        <v>8185</v>
      </c>
      <c r="B2807" s="658" t="s">
        <v>66113</v>
      </c>
      <c r="C2807" s="658" t="s">
        <v>285</v>
      </c>
      <c r="D2807" s="659" t="s">
        <v>10783</v>
      </c>
    </row>
    <row r="2808" spans="1:4" ht="13.5" hidden="1">
      <c r="A2808" s="658" t="s">
        <v>8188</v>
      </c>
      <c r="B2808" s="658" t="s">
        <v>66114</v>
      </c>
      <c r="C2808" s="658" t="s">
        <v>285</v>
      </c>
      <c r="D2808" s="659" t="s">
        <v>879</v>
      </c>
    </row>
    <row r="2809" spans="1:4" ht="13.5" hidden="1">
      <c r="A2809" s="658" t="s">
        <v>8190</v>
      </c>
      <c r="B2809" s="658" t="s">
        <v>66115</v>
      </c>
      <c r="C2809" s="658" t="s">
        <v>285</v>
      </c>
      <c r="D2809" s="659" t="s">
        <v>66116</v>
      </c>
    </row>
    <row r="2810" spans="1:4" ht="13.5" hidden="1">
      <c r="A2810" s="658" t="s">
        <v>8193</v>
      </c>
      <c r="B2810" s="658" t="s">
        <v>66117</v>
      </c>
      <c r="C2810" s="658" t="s">
        <v>285</v>
      </c>
      <c r="D2810" s="659" t="s">
        <v>64354</v>
      </c>
    </row>
    <row r="2811" spans="1:4" ht="13.5" hidden="1">
      <c r="A2811" s="658" t="s">
        <v>8196</v>
      </c>
      <c r="B2811" s="658" t="s">
        <v>66118</v>
      </c>
      <c r="C2811" s="658" t="s">
        <v>285</v>
      </c>
      <c r="D2811" s="659" t="s">
        <v>66119</v>
      </c>
    </row>
    <row r="2812" spans="1:4" ht="13.5" hidden="1">
      <c r="A2812" s="658" t="s">
        <v>8199</v>
      </c>
      <c r="B2812" s="658" t="s">
        <v>8200</v>
      </c>
      <c r="C2812" s="658" t="s">
        <v>285</v>
      </c>
      <c r="D2812" s="659" t="s">
        <v>14037</v>
      </c>
    </row>
    <row r="2813" spans="1:4" ht="13.5" hidden="1">
      <c r="A2813" s="658" t="s">
        <v>8202</v>
      </c>
      <c r="B2813" s="658" t="s">
        <v>8203</v>
      </c>
      <c r="C2813" s="658" t="s">
        <v>285</v>
      </c>
      <c r="D2813" s="659" t="s">
        <v>11201</v>
      </c>
    </row>
    <row r="2814" spans="1:4" ht="13.5" hidden="1">
      <c r="A2814" s="658" t="s">
        <v>8205</v>
      </c>
      <c r="B2814" s="658" t="s">
        <v>8206</v>
      </c>
      <c r="C2814" s="658" t="s">
        <v>285</v>
      </c>
      <c r="D2814" s="659" t="s">
        <v>66120</v>
      </c>
    </row>
    <row r="2815" spans="1:4" ht="13.5" hidden="1">
      <c r="A2815" s="658" t="s">
        <v>8208</v>
      </c>
      <c r="B2815" s="658" t="s">
        <v>8209</v>
      </c>
      <c r="C2815" s="658" t="s">
        <v>285</v>
      </c>
      <c r="D2815" s="659" t="s">
        <v>64206</v>
      </c>
    </row>
    <row r="2816" spans="1:4" ht="13.5" hidden="1">
      <c r="A2816" s="658" t="s">
        <v>8211</v>
      </c>
      <c r="B2816" s="658" t="s">
        <v>8212</v>
      </c>
      <c r="C2816" s="658" t="s">
        <v>285</v>
      </c>
      <c r="D2816" s="659" t="s">
        <v>66121</v>
      </c>
    </row>
    <row r="2817" spans="1:4" ht="13.5" hidden="1">
      <c r="A2817" s="658" t="s">
        <v>8214</v>
      </c>
      <c r="B2817" s="658" t="s">
        <v>66122</v>
      </c>
      <c r="C2817" s="658" t="s">
        <v>285</v>
      </c>
      <c r="D2817" s="659" t="s">
        <v>66123</v>
      </c>
    </row>
    <row r="2818" spans="1:4" ht="13.5" hidden="1">
      <c r="A2818" s="658" t="s">
        <v>8216</v>
      </c>
      <c r="B2818" s="658" t="s">
        <v>66124</v>
      </c>
      <c r="C2818" s="658" t="s">
        <v>285</v>
      </c>
      <c r="D2818" s="659" t="s">
        <v>8384</v>
      </c>
    </row>
    <row r="2819" spans="1:4" ht="13.5" hidden="1">
      <c r="A2819" s="658" t="s">
        <v>8218</v>
      </c>
      <c r="B2819" s="658" t="s">
        <v>66125</v>
      </c>
      <c r="C2819" s="658" t="s">
        <v>285</v>
      </c>
      <c r="D2819" s="659" t="s">
        <v>12714</v>
      </c>
    </row>
    <row r="2820" spans="1:4" ht="13.5" hidden="1">
      <c r="A2820" s="658" t="s">
        <v>8255</v>
      </c>
      <c r="B2820" s="658" t="s">
        <v>8256</v>
      </c>
      <c r="C2820" s="658" t="s">
        <v>285</v>
      </c>
      <c r="D2820" s="659" t="s">
        <v>65657</v>
      </c>
    </row>
    <row r="2821" spans="1:4" ht="13.5" hidden="1">
      <c r="A2821" s="658" t="s">
        <v>8257</v>
      </c>
      <c r="B2821" s="658" t="s">
        <v>8258</v>
      </c>
      <c r="C2821" s="658" t="s">
        <v>285</v>
      </c>
      <c r="D2821" s="659" t="s">
        <v>66126</v>
      </c>
    </row>
    <row r="2822" spans="1:4" ht="13.5" hidden="1">
      <c r="A2822" s="658" t="s">
        <v>8260</v>
      </c>
      <c r="B2822" s="658" t="s">
        <v>8261</v>
      </c>
      <c r="C2822" s="658" t="s">
        <v>285</v>
      </c>
      <c r="D2822" s="659" t="s">
        <v>66127</v>
      </c>
    </row>
    <row r="2823" spans="1:4" ht="13.5" hidden="1">
      <c r="A2823" s="658" t="s">
        <v>8263</v>
      </c>
      <c r="B2823" s="658" t="s">
        <v>8264</v>
      </c>
      <c r="C2823" s="658" t="s">
        <v>285</v>
      </c>
      <c r="D2823" s="659" t="s">
        <v>66128</v>
      </c>
    </row>
    <row r="2824" spans="1:4" ht="13.5" hidden="1">
      <c r="A2824" s="658" t="s">
        <v>8266</v>
      </c>
      <c r="B2824" s="658" t="s">
        <v>66129</v>
      </c>
      <c r="C2824" s="658" t="s">
        <v>14</v>
      </c>
      <c r="D2824" s="659" t="s">
        <v>66130</v>
      </c>
    </row>
    <row r="2825" spans="1:4" ht="13.5" hidden="1">
      <c r="A2825" s="658" t="s">
        <v>8269</v>
      </c>
      <c r="B2825" s="658" t="s">
        <v>66131</v>
      </c>
      <c r="C2825" s="658" t="s">
        <v>14</v>
      </c>
      <c r="D2825" s="659" t="s">
        <v>65719</v>
      </c>
    </row>
    <row r="2826" spans="1:4" ht="13.5" hidden="1">
      <c r="A2826" s="658" t="s">
        <v>8272</v>
      </c>
      <c r="B2826" s="658" t="s">
        <v>66132</v>
      </c>
      <c r="C2826" s="658" t="s">
        <v>14</v>
      </c>
      <c r="D2826" s="659" t="s">
        <v>8105</v>
      </c>
    </row>
    <row r="2827" spans="1:4" ht="13.5" hidden="1">
      <c r="A2827" s="658" t="s">
        <v>8275</v>
      </c>
      <c r="B2827" s="658" t="s">
        <v>66133</v>
      </c>
      <c r="C2827" s="658" t="s">
        <v>14</v>
      </c>
      <c r="D2827" s="659" t="s">
        <v>66134</v>
      </c>
    </row>
    <row r="2828" spans="1:4" ht="13.5" hidden="1">
      <c r="A2828" s="658" t="s">
        <v>8278</v>
      </c>
      <c r="B2828" s="658" t="s">
        <v>66135</v>
      </c>
      <c r="C2828" s="658" t="s">
        <v>14</v>
      </c>
      <c r="D2828" s="659" t="s">
        <v>66136</v>
      </c>
    </row>
    <row r="2829" spans="1:4" ht="13.5" hidden="1">
      <c r="A2829" s="658" t="s">
        <v>8280</v>
      </c>
      <c r="B2829" s="658" t="s">
        <v>66137</v>
      </c>
      <c r="C2829" s="658" t="s">
        <v>14</v>
      </c>
      <c r="D2829" s="659" t="s">
        <v>14235</v>
      </c>
    </row>
    <row r="2830" spans="1:4" ht="13.5" hidden="1">
      <c r="A2830" s="658" t="s">
        <v>8283</v>
      </c>
      <c r="B2830" s="658" t="s">
        <v>66138</v>
      </c>
      <c r="C2830" s="658" t="s">
        <v>14</v>
      </c>
      <c r="D2830" s="659" t="s">
        <v>66139</v>
      </c>
    </row>
    <row r="2831" spans="1:4" ht="13.5" hidden="1">
      <c r="A2831" s="658" t="s">
        <v>8286</v>
      </c>
      <c r="B2831" s="658" t="s">
        <v>66140</v>
      </c>
      <c r="C2831" s="658" t="s">
        <v>14</v>
      </c>
      <c r="D2831" s="659" t="s">
        <v>15428</v>
      </c>
    </row>
    <row r="2832" spans="1:4" ht="13.5" hidden="1">
      <c r="A2832" s="658" t="s">
        <v>8288</v>
      </c>
      <c r="B2832" s="658" t="s">
        <v>66141</v>
      </c>
      <c r="C2832" s="658" t="s">
        <v>14</v>
      </c>
      <c r="D2832" s="659" t="s">
        <v>7268</v>
      </c>
    </row>
    <row r="2833" spans="1:4" ht="13.5" hidden="1">
      <c r="A2833" s="658" t="s">
        <v>8291</v>
      </c>
      <c r="B2833" s="658" t="s">
        <v>66142</v>
      </c>
      <c r="C2833" s="658" t="s">
        <v>14</v>
      </c>
      <c r="D2833" s="659" t="s">
        <v>66143</v>
      </c>
    </row>
    <row r="2834" spans="1:4" ht="13.5" hidden="1">
      <c r="A2834" s="658" t="s">
        <v>8294</v>
      </c>
      <c r="B2834" s="658" t="s">
        <v>66144</v>
      </c>
      <c r="C2834" s="658" t="s">
        <v>14</v>
      </c>
      <c r="D2834" s="659" t="s">
        <v>64235</v>
      </c>
    </row>
    <row r="2835" spans="1:4" ht="13.5" hidden="1">
      <c r="A2835" s="658" t="s">
        <v>8297</v>
      </c>
      <c r="B2835" s="658" t="s">
        <v>66145</v>
      </c>
      <c r="C2835" s="658" t="s">
        <v>14</v>
      </c>
      <c r="D2835" s="659" t="s">
        <v>66146</v>
      </c>
    </row>
    <row r="2836" spans="1:4" ht="13.5" hidden="1">
      <c r="A2836" s="658" t="s">
        <v>8300</v>
      </c>
      <c r="B2836" s="658" t="s">
        <v>66147</v>
      </c>
      <c r="C2836" s="658" t="s">
        <v>14</v>
      </c>
      <c r="D2836" s="659" t="s">
        <v>3342</v>
      </c>
    </row>
    <row r="2837" spans="1:4" ht="13.5" hidden="1">
      <c r="A2837" s="658" t="s">
        <v>8303</v>
      </c>
      <c r="B2837" s="658" t="s">
        <v>66148</v>
      </c>
      <c r="C2837" s="658" t="s">
        <v>14</v>
      </c>
      <c r="D2837" s="659" t="s">
        <v>66149</v>
      </c>
    </row>
    <row r="2838" spans="1:4" ht="13.5" hidden="1">
      <c r="A2838" s="658" t="s">
        <v>8306</v>
      </c>
      <c r="B2838" s="658" t="s">
        <v>66150</v>
      </c>
      <c r="C2838" s="658" t="s">
        <v>14</v>
      </c>
      <c r="D2838" s="659" t="s">
        <v>882</v>
      </c>
    </row>
    <row r="2839" spans="1:4" ht="13.5" hidden="1">
      <c r="A2839" s="658" t="s">
        <v>8308</v>
      </c>
      <c r="B2839" s="658" t="s">
        <v>66151</v>
      </c>
      <c r="C2839" s="658" t="s">
        <v>14</v>
      </c>
      <c r="D2839" s="659" t="s">
        <v>2420</v>
      </c>
    </row>
    <row r="2840" spans="1:4" ht="13.5" hidden="1">
      <c r="A2840" s="658" t="s">
        <v>8311</v>
      </c>
      <c r="B2840" s="658" t="s">
        <v>66152</v>
      </c>
      <c r="C2840" s="658" t="s">
        <v>14</v>
      </c>
      <c r="D2840" s="659" t="s">
        <v>64418</v>
      </c>
    </row>
    <row r="2841" spans="1:4" ht="13.5" hidden="1">
      <c r="A2841" s="658" t="s">
        <v>8314</v>
      </c>
      <c r="B2841" s="658" t="s">
        <v>66153</v>
      </c>
      <c r="C2841" s="658" t="s">
        <v>14</v>
      </c>
      <c r="D2841" s="659" t="s">
        <v>11492</v>
      </c>
    </row>
    <row r="2842" spans="1:4" ht="13.5" hidden="1">
      <c r="A2842" s="658" t="s">
        <v>8317</v>
      </c>
      <c r="B2842" s="658" t="s">
        <v>66154</v>
      </c>
      <c r="C2842" s="658" t="s">
        <v>14</v>
      </c>
      <c r="D2842" s="659" t="s">
        <v>17825</v>
      </c>
    </row>
    <row r="2843" spans="1:4" ht="13.5" hidden="1">
      <c r="A2843" s="658" t="s">
        <v>8320</v>
      </c>
      <c r="B2843" s="658" t="s">
        <v>66155</v>
      </c>
      <c r="C2843" s="658" t="s">
        <v>14</v>
      </c>
      <c r="D2843" s="659" t="s">
        <v>2285</v>
      </c>
    </row>
    <row r="2844" spans="1:4" ht="13.5" hidden="1">
      <c r="A2844" s="658" t="s">
        <v>8323</v>
      </c>
      <c r="B2844" s="658" t="s">
        <v>66156</v>
      </c>
      <c r="C2844" s="658" t="s">
        <v>14</v>
      </c>
      <c r="D2844" s="659" t="s">
        <v>7352</v>
      </c>
    </row>
    <row r="2845" spans="1:4" ht="13.5" hidden="1">
      <c r="A2845" s="658" t="s">
        <v>8326</v>
      </c>
      <c r="B2845" s="658" t="s">
        <v>66157</v>
      </c>
      <c r="C2845" s="658" t="s">
        <v>14</v>
      </c>
      <c r="D2845" s="659" t="s">
        <v>63522</v>
      </c>
    </row>
    <row r="2846" spans="1:4" ht="13.5" hidden="1">
      <c r="A2846" s="658" t="s">
        <v>8329</v>
      </c>
      <c r="B2846" s="658" t="s">
        <v>66158</v>
      </c>
      <c r="C2846" s="658" t="s">
        <v>14</v>
      </c>
      <c r="D2846" s="659" t="s">
        <v>15792</v>
      </c>
    </row>
    <row r="2847" spans="1:4" ht="13.5" hidden="1">
      <c r="A2847" s="658" t="s">
        <v>8331</v>
      </c>
      <c r="B2847" s="658" t="s">
        <v>66159</v>
      </c>
      <c r="C2847" s="658" t="s">
        <v>14</v>
      </c>
      <c r="D2847" s="659" t="s">
        <v>66160</v>
      </c>
    </row>
    <row r="2848" spans="1:4" ht="13.5" hidden="1">
      <c r="A2848" s="658" t="s">
        <v>8333</v>
      </c>
      <c r="B2848" s="658" t="s">
        <v>66161</v>
      </c>
      <c r="C2848" s="658" t="s">
        <v>14</v>
      </c>
      <c r="D2848" s="659" t="s">
        <v>64112</v>
      </c>
    </row>
    <row r="2849" spans="1:4" ht="13.5" hidden="1">
      <c r="A2849" s="658" t="s">
        <v>8335</v>
      </c>
      <c r="B2849" s="658" t="s">
        <v>66162</v>
      </c>
      <c r="C2849" s="658" t="s">
        <v>14</v>
      </c>
      <c r="D2849" s="659" t="s">
        <v>66163</v>
      </c>
    </row>
    <row r="2850" spans="1:4" ht="13.5" hidden="1">
      <c r="A2850" s="658" t="s">
        <v>8338</v>
      </c>
      <c r="B2850" s="658" t="s">
        <v>66164</v>
      </c>
      <c r="C2850" s="658" t="s">
        <v>14</v>
      </c>
      <c r="D2850" s="659" t="s">
        <v>17706</v>
      </c>
    </row>
    <row r="2851" spans="1:4" ht="13.5" hidden="1">
      <c r="A2851" s="658" t="s">
        <v>8341</v>
      </c>
      <c r="B2851" s="658" t="s">
        <v>66165</v>
      </c>
      <c r="C2851" s="658" t="s">
        <v>14</v>
      </c>
      <c r="D2851" s="659" t="s">
        <v>66166</v>
      </c>
    </row>
    <row r="2852" spans="1:4" ht="13.5" hidden="1">
      <c r="A2852" s="658" t="s">
        <v>8344</v>
      </c>
      <c r="B2852" s="658" t="s">
        <v>66167</v>
      </c>
      <c r="C2852" s="658" t="s">
        <v>14</v>
      </c>
      <c r="D2852" s="659" t="s">
        <v>66168</v>
      </c>
    </row>
    <row r="2853" spans="1:4" ht="13.5" hidden="1">
      <c r="A2853" s="658" t="s">
        <v>8347</v>
      </c>
      <c r="B2853" s="658" t="s">
        <v>66169</v>
      </c>
      <c r="C2853" s="658" t="s">
        <v>14</v>
      </c>
      <c r="D2853" s="659" t="s">
        <v>17016</v>
      </c>
    </row>
    <row r="2854" spans="1:4" ht="13.5" hidden="1">
      <c r="A2854" s="658" t="s">
        <v>8349</v>
      </c>
      <c r="B2854" s="658" t="s">
        <v>66170</v>
      </c>
      <c r="C2854" s="658" t="s">
        <v>14</v>
      </c>
      <c r="D2854" s="659" t="s">
        <v>66171</v>
      </c>
    </row>
    <row r="2855" spans="1:4" ht="13.5" hidden="1">
      <c r="A2855" s="658" t="s">
        <v>8352</v>
      </c>
      <c r="B2855" s="658" t="s">
        <v>66172</v>
      </c>
      <c r="C2855" s="658" t="s">
        <v>14</v>
      </c>
      <c r="D2855" s="659" t="s">
        <v>3220</v>
      </c>
    </row>
    <row r="2856" spans="1:4" ht="13.5" hidden="1">
      <c r="A2856" s="658" t="s">
        <v>8355</v>
      </c>
      <c r="B2856" s="658" t="s">
        <v>66173</v>
      </c>
      <c r="C2856" s="658" t="s">
        <v>14</v>
      </c>
      <c r="D2856" s="659" t="s">
        <v>66174</v>
      </c>
    </row>
    <row r="2857" spans="1:4" ht="13.5" hidden="1">
      <c r="A2857" s="658" t="s">
        <v>8358</v>
      </c>
      <c r="B2857" s="658" t="s">
        <v>66175</v>
      </c>
      <c r="C2857" s="658" t="s">
        <v>14</v>
      </c>
      <c r="D2857" s="659" t="s">
        <v>12247</v>
      </c>
    </row>
    <row r="2858" spans="1:4" ht="13.5" hidden="1">
      <c r="A2858" s="658" t="s">
        <v>8361</v>
      </c>
      <c r="B2858" s="658" t="s">
        <v>66176</v>
      </c>
      <c r="C2858" s="658" t="s">
        <v>14</v>
      </c>
      <c r="D2858" s="659" t="s">
        <v>66177</v>
      </c>
    </row>
    <row r="2859" spans="1:4" ht="13.5" hidden="1">
      <c r="A2859" s="658" t="s">
        <v>8364</v>
      </c>
      <c r="B2859" s="658" t="s">
        <v>66178</v>
      </c>
      <c r="C2859" s="658" t="s">
        <v>14</v>
      </c>
      <c r="D2859" s="659" t="s">
        <v>63744</v>
      </c>
    </row>
    <row r="2860" spans="1:4" ht="13.5" hidden="1">
      <c r="A2860" s="658" t="s">
        <v>8367</v>
      </c>
      <c r="B2860" s="658" t="s">
        <v>8368</v>
      </c>
      <c r="C2860" s="658" t="s">
        <v>14</v>
      </c>
      <c r="D2860" s="659" t="s">
        <v>66179</v>
      </c>
    </row>
    <row r="2861" spans="1:4" ht="13.5" hidden="1">
      <c r="A2861" s="658" t="s">
        <v>8370</v>
      </c>
      <c r="B2861" s="658" t="s">
        <v>8371</v>
      </c>
      <c r="C2861" s="658" t="s">
        <v>14</v>
      </c>
      <c r="D2861" s="659" t="s">
        <v>696</v>
      </c>
    </row>
    <row r="2862" spans="1:4" ht="13.5" hidden="1">
      <c r="A2862" s="658" t="s">
        <v>8373</v>
      </c>
      <c r="B2862" s="658" t="s">
        <v>8374</v>
      </c>
      <c r="C2862" s="658" t="s">
        <v>14</v>
      </c>
      <c r="D2862" s="659" t="s">
        <v>66180</v>
      </c>
    </row>
    <row r="2863" spans="1:4" ht="13.5" hidden="1">
      <c r="A2863" s="658" t="s">
        <v>8376</v>
      </c>
      <c r="B2863" s="658" t="s">
        <v>8377</v>
      </c>
      <c r="C2863" s="658" t="s">
        <v>14</v>
      </c>
      <c r="D2863" s="659" t="s">
        <v>66181</v>
      </c>
    </row>
    <row r="2864" spans="1:4" ht="13.5" hidden="1">
      <c r="A2864" s="658" t="s">
        <v>8379</v>
      </c>
      <c r="B2864" s="658" t="s">
        <v>8380</v>
      </c>
      <c r="C2864" s="658" t="s">
        <v>14</v>
      </c>
      <c r="D2864" s="659" t="s">
        <v>66182</v>
      </c>
    </row>
    <row r="2865" spans="1:4" ht="13.5" hidden="1">
      <c r="A2865" s="658" t="s">
        <v>8382</v>
      </c>
      <c r="B2865" s="658" t="s">
        <v>8383</v>
      </c>
      <c r="C2865" s="658" t="s">
        <v>14</v>
      </c>
      <c r="D2865" s="659" t="s">
        <v>19837</v>
      </c>
    </row>
    <row r="2866" spans="1:4" ht="13.5" hidden="1">
      <c r="A2866" s="658" t="s">
        <v>8385</v>
      </c>
      <c r="B2866" s="658" t="s">
        <v>8386</v>
      </c>
      <c r="C2866" s="658" t="s">
        <v>14</v>
      </c>
      <c r="D2866" s="659" t="s">
        <v>13845</v>
      </c>
    </row>
    <row r="2867" spans="1:4" ht="13.5" hidden="1">
      <c r="A2867" s="658" t="s">
        <v>8388</v>
      </c>
      <c r="B2867" s="658" t="s">
        <v>8389</v>
      </c>
      <c r="C2867" s="658" t="s">
        <v>14</v>
      </c>
      <c r="D2867" s="659" t="s">
        <v>66183</v>
      </c>
    </row>
    <row r="2868" spans="1:4" ht="13.5" hidden="1">
      <c r="A2868" s="658" t="s">
        <v>8391</v>
      </c>
      <c r="B2868" s="658" t="s">
        <v>8392</v>
      </c>
      <c r="C2868" s="658" t="s">
        <v>14</v>
      </c>
      <c r="D2868" s="659" t="s">
        <v>66184</v>
      </c>
    </row>
    <row r="2869" spans="1:4" ht="13.5" hidden="1">
      <c r="A2869" s="658" t="s">
        <v>8394</v>
      </c>
      <c r="B2869" s="658" t="s">
        <v>8395</v>
      </c>
      <c r="C2869" s="658" t="s">
        <v>14</v>
      </c>
      <c r="D2869" s="659" t="s">
        <v>66185</v>
      </c>
    </row>
    <row r="2870" spans="1:4" ht="13.5" hidden="1">
      <c r="A2870" s="658" t="s">
        <v>8431</v>
      </c>
      <c r="B2870" s="658" t="s">
        <v>66186</v>
      </c>
      <c r="C2870" s="658" t="s">
        <v>14</v>
      </c>
      <c r="D2870" s="659" t="s">
        <v>15506</v>
      </c>
    </row>
    <row r="2871" spans="1:4" ht="13.5" hidden="1">
      <c r="A2871" s="658" t="s">
        <v>8434</v>
      </c>
      <c r="B2871" s="658" t="s">
        <v>66187</v>
      </c>
      <c r="C2871" s="658" t="s">
        <v>14</v>
      </c>
      <c r="D2871" s="659" t="s">
        <v>7449</v>
      </c>
    </row>
    <row r="2872" spans="1:4" ht="13.5" hidden="1">
      <c r="A2872" s="658" t="s">
        <v>8437</v>
      </c>
      <c r="B2872" s="658" t="s">
        <v>66188</v>
      </c>
      <c r="C2872" s="658" t="s">
        <v>14</v>
      </c>
      <c r="D2872" s="659" t="s">
        <v>66189</v>
      </c>
    </row>
    <row r="2873" spans="1:4" ht="13.5" hidden="1">
      <c r="A2873" s="658" t="s">
        <v>66190</v>
      </c>
      <c r="B2873" s="658" t="s">
        <v>66191</v>
      </c>
      <c r="C2873" s="658" t="s">
        <v>14</v>
      </c>
      <c r="D2873" s="659" t="s">
        <v>66192</v>
      </c>
    </row>
    <row r="2874" spans="1:4" ht="13.5" hidden="1">
      <c r="A2874" s="658" t="s">
        <v>8440</v>
      </c>
      <c r="B2874" s="658" t="s">
        <v>66193</v>
      </c>
      <c r="C2874" s="658" t="s">
        <v>285</v>
      </c>
      <c r="D2874" s="659" t="s">
        <v>19165</v>
      </c>
    </row>
    <row r="2875" spans="1:4" ht="13.5" hidden="1">
      <c r="A2875" s="658" t="s">
        <v>8443</v>
      </c>
      <c r="B2875" s="658" t="s">
        <v>66194</v>
      </c>
      <c r="C2875" s="658" t="s">
        <v>285</v>
      </c>
      <c r="D2875" s="659" t="s">
        <v>66195</v>
      </c>
    </row>
    <row r="2876" spans="1:4" ht="13.5" hidden="1">
      <c r="A2876" s="658" t="s">
        <v>8446</v>
      </c>
      <c r="B2876" s="658" t="s">
        <v>66196</v>
      </c>
      <c r="C2876" s="658" t="s">
        <v>285</v>
      </c>
      <c r="D2876" s="659" t="s">
        <v>1151</v>
      </c>
    </row>
    <row r="2877" spans="1:4" ht="13.5" hidden="1">
      <c r="A2877" s="658" t="s">
        <v>8449</v>
      </c>
      <c r="B2877" s="658" t="s">
        <v>66197</v>
      </c>
      <c r="C2877" s="658" t="s">
        <v>285</v>
      </c>
      <c r="D2877" s="659" t="s">
        <v>66198</v>
      </c>
    </row>
    <row r="2878" spans="1:4" ht="13.5" hidden="1">
      <c r="A2878" s="658" t="s">
        <v>8451</v>
      </c>
      <c r="B2878" s="658" t="s">
        <v>66199</v>
      </c>
      <c r="C2878" s="658" t="s">
        <v>285</v>
      </c>
      <c r="D2878" s="659" t="s">
        <v>66200</v>
      </c>
    </row>
    <row r="2879" spans="1:4" ht="13.5" hidden="1">
      <c r="A2879" s="658" t="s">
        <v>8454</v>
      </c>
      <c r="B2879" s="658" t="s">
        <v>66201</v>
      </c>
      <c r="C2879" s="658" t="s">
        <v>285</v>
      </c>
      <c r="D2879" s="659" t="s">
        <v>66202</v>
      </c>
    </row>
    <row r="2880" spans="1:4" ht="13.5" hidden="1">
      <c r="A2880" s="658" t="s">
        <v>8457</v>
      </c>
      <c r="B2880" s="658" t="s">
        <v>66203</v>
      </c>
      <c r="C2880" s="658" t="s">
        <v>285</v>
      </c>
      <c r="D2880" s="659" t="s">
        <v>66204</v>
      </c>
    </row>
    <row r="2881" spans="1:4" ht="13.5" hidden="1">
      <c r="A2881" s="658" t="s">
        <v>8460</v>
      </c>
      <c r="B2881" s="658" t="s">
        <v>66205</v>
      </c>
      <c r="C2881" s="658" t="s">
        <v>285</v>
      </c>
      <c r="D2881" s="659" t="s">
        <v>8517</v>
      </c>
    </row>
    <row r="2882" spans="1:4" ht="13.5" hidden="1">
      <c r="A2882" s="658" t="s">
        <v>8463</v>
      </c>
      <c r="B2882" s="658" t="s">
        <v>66206</v>
      </c>
      <c r="C2882" s="658" t="s">
        <v>285</v>
      </c>
      <c r="D2882" s="659" t="s">
        <v>66207</v>
      </c>
    </row>
    <row r="2883" spans="1:4" ht="13.5" hidden="1">
      <c r="A2883" s="658" t="s">
        <v>8465</v>
      </c>
      <c r="B2883" s="658" t="s">
        <v>66208</v>
      </c>
      <c r="C2883" s="658" t="s">
        <v>285</v>
      </c>
      <c r="D2883" s="659" t="s">
        <v>16949</v>
      </c>
    </row>
    <row r="2884" spans="1:4" ht="13.5" hidden="1">
      <c r="A2884" s="658" t="s">
        <v>8468</v>
      </c>
      <c r="B2884" s="658" t="s">
        <v>66209</v>
      </c>
      <c r="C2884" s="658" t="s">
        <v>285</v>
      </c>
      <c r="D2884" s="659" t="s">
        <v>11005</v>
      </c>
    </row>
    <row r="2885" spans="1:4" ht="13.5" hidden="1">
      <c r="A2885" s="658" t="s">
        <v>8471</v>
      </c>
      <c r="B2885" s="658" t="s">
        <v>66210</v>
      </c>
      <c r="C2885" s="658" t="s">
        <v>285</v>
      </c>
      <c r="D2885" s="659" t="s">
        <v>66211</v>
      </c>
    </row>
    <row r="2886" spans="1:4" ht="13.5" hidden="1">
      <c r="A2886" s="658" t="s">
        <v>8474</v>
      </c>
      <c r="B2886" s="658" t="s">
        <v>8475</v>
      </c>
      <c r="C2886" s="658" t="s">
        <v>285</v>
      </c>
      <c r="D2886" s="659" t="s">
        <v>15153</v>
      </c>
    </row>
    <row r="2887" spans="1:4" ht="13.5" hidden="1">
      <c r="A2887" s="658" t="s">
        <v>8477</v>
      </c>
      <c r="B2887" s="658" t="s">
        <v>8478</v>
      </c>
      <c r="C2887" s="658" t="s">
        <v>285</v>
      </c>
      <c r="D2887" s="659" t="s">
        <v>8293</v>
      </c>
    </row>
    <row r="2888" spans="1:4" ht="13.5" hidden="1">
      <c r="A2888" s="658" t="s">
        <v>8480</v>
      </c>
      <c r="B2888" s="658" t="s">
        <v>8481</v>
      </c>
      <c r="C2888" s="658" t="s">
        <v>285</v>
      </c>
      <c r="D2888" s="659" t="s">
        <v>7526</v>
      </c>
    </row>
    <row r="2889" spans="1:4" ht="13.5" hidden="1">
      <c r="A2889" s="658" t="s">
        <v>8483</v>
      </c>
      <c r="B2889" s="658" t="s">
        <v>8484</v>
      </c>
      <c r="C2889" s="658" t="s">
        <v>285</v>
      </c>
      <c r="D2889" s="659" t="s">
        <v>12091</v>
      </c>
    </row>
    <row r="2890" spans="1:4" ht="13.5" hidden="1">
      <c r="A2890" s="658" t="s">
        <v>8486</v>
      </c>
      <c r="B2890" s="658" t="s">
        <v>8487</v>
      </c>
      <c r="C2890" s="658" t="s">
        <v>285</v>
      </c>
      <c r="D2890" s="659" t="s">
        <v>66212</v>
      </c>
    </row>
    <row r="2891" spans="1:4" ht="13.5" hidden="1">
      <c r="A2891" s="658" t="s">
        <v>8488</v>
      </c>
      <c r="B2891" s="658" t="s">
        <v>8489</v>
      </c>
      <c r="C2891" s="658" t="s">
        <v>285</v>
      </c>
      <c r="D2891" s="659" t="s">
        <v>66213</v>
      </c>
    </row>
    <row r="2892" spans="1:4" ht="13.5" hidden="1">
      <c r="A2892" s="658" t="s">
        <v>8491</v>
      </c>
      <c r="B2892" s="658" t="s">
        <v>8492</v>
      </c>
      <c r="C2892" s="658" t="s">
        <v>285</v>
      </c>
      <c r="D2892" s="659" t="s">
        <v>66214</v>
      </c>
    </row>
    <row r="2893" spans="1:4" ht="13.5" hidden="1">
      <c r="A2893" s="658" t="s">
        <v>8494</v>
      </c>
      <c r="B2893" s="658" t="s">
        <v>8495</v>
      </c>
      <c r="C2893" s="658" t="s">
        <v>285</v>
      </c>
      <c r="D2893" s="659" t="s">
        <v>66215</v>
      </c>
    </row>
    <row r="2894" spans="1:4" ht="13.5" hidden="1">
      <c r="A2894" s="658" t="s">
        <v>8497</v>
      </c>
      <c r="B2894" s="658" t="s">
        <v>8498</v>
      </c>
      <c r="C2894" s="658" t="s">
        <v>285</v>
      </c>
      <c r="D2894" s="659" t="s">
        <v>66216</v>
      </c>
    </row>
    <row r="2895" spans="1:4" ht="13.5" hidden="1">
      <c r="A2895" s="658" t="s">
        <v>8500</v>
      </c>
      <c r="B2895" s="658" t="s">
        <v>8501</v>
      </c>
      <c r="C2895" s="658" t="s">
        <v>285</v>
      </c>
      <c r="D2895" s="659" t="s">
        <v>12327</v>
      </c>
    </row>
    <row r="2896" spans="1:4" ht="13.5" hidden="1">
      <c r="A2896" s="658" t="s">
        <v>8503</v>
      </c>
      <c r="B2896" s="658" t="s">
        <v>8504</v>
      </c>
      <c r="C2896" s="658" t="s">
        <v>285</v>
      </c>
      <c r="D2896" s="659" t="s">
        <v>66217</v>
      </c>
    </row>
    <row r="2897" spans="1:4" ht="13.5" hidden="1">
      <c r="A2897" s="658" t="s">
        <v>8506</v>
      </c>
      <c r="B2897" s="658" t="s">
        <v>8507</v>
      </c>
      <c r="C2897" s="658" t="s">
        <v>285</v>
      </c>
      <c r="D2897" s="659" t="s">
        <v>66218</v>
      </c>
    </row>
    <row r="2898" spans="1:4" ht="13.5" hidden="1">
      <c r="A2898" s="658" t="s">
        <v>8509</v>
      </c>
      <c r="B2898" s="658" t="s">
        <v>8510</v>
      </c>
      <c r="C2898" s="658" t="s">
        <v>285</v>
      </c>
      <c r="D2898" s="659" t="s">
        <v>66219</v>
      </c>
    </row>
    <row r="2899" spans="1:4" ht="13.5" hidden="1">
      <c r="A2899" s="658" t="s">
        <v>8512</v>
      </c>
      <c r="B2899" s="658" t="s">
        <v>8513</v>
      </c>
      <c r="C2899" s="658" t="s">
        <v>285</v>
      </c>
      <c r="D2899" s="659" t="s">
        <v>66220</v>
      </c>
    </row>
    <row r="2900" spans="1:4" ht="13.5" hidden="1">
      <c r="A2900" s="658" t="s">
        <v>8515</v>
      </c>
      <c r="B2900" s="658" t="s">
        <v>8516</v>
      </c>
      <c r="C2900" s="658" t="s">
        <v>285</v>
      </c>
      <c r="D2900" s="659" t="s">
        <v>66221</v>
      </c>
    </row>
    <row r="2901" spans="1:4" ht="13.5" hidden="1">
      <c r="A2901" s="658" t="s">
        <v>8518</v>
      </c>
      <c r="B2901" s="658" t="s">
        <v>8519</v>
      </c>
      <c r="C2901" s="658" t="s">
        <v>285</v>
      </c>
      <c r="D2901" s="659" t="s">
        <v>9964</v>
      </c>
    </row>
    <row r="2902" spans="1:4" ht="13.5" hidden="1">
      <c r="A2902" s="658" t="s">
        <v>8521</v>
      </c>
      <c r="B2902" s="658" t="s">
        <v>8522</v>
      </c>
      <c r="C2902" s="658" t="s">
        <v>285</v>
      </c>
      <c r="D2902" s="659" t="s">
        <v>1195</v>
      </c>
    </row>
    <row r="2903" spans="1:4" ht="13.5" hidden="1">
      <c r="A2903" s="658" t="s">
        <v>8524</v>
      </c>
      <c r="B2903" s="658" t="s">
        <v>8525</v>
      </c>
      <c r="C2903" s="658" t="s">
        <v>285</v>
      </c>
      <c r="D2903" s="659" t="s">
        <v>66222</v>
      </c>
    </row>
    <row r="2904" spans="1:4" ht="13.5" hidden="1">
      <c r="A2904" s="658" t="s">
        <v>8527</v>
      </c>
      <c r="B2904" s="658" t="s">
        <v>8528</v>
      </c>
      <c r="C2904" s="658" t="s">
        <v>285</v>
      </c>
      <c r="D2904" s="659" t="s">
        <v>66223</v>
      </c>
    </row>
    <row r="2905" spans="1:4" ht="13.5" hidden="1">
      <c r="A2905" s="658" t="s">
        <v>8530</v>
      </c>
      <c r="B2905" s="658" t="s">
        <v>8531</v>
      </c>
      <c r="C2905" s="658" t="s">
        <v>285</v>
      </c>
      <c r="D2905" s="659" t="s">
        <v>66224</v>
      </c>
    </row>
    <row r="2906" spans="1:4" ht="13.5" hidden="1">
      <c r="A2906" s="658" t="s">
        <v>8532</v>
      </c>
      <c r="B2906" s="658" t="s">
        <v>66225</v>
      </c>
      <c r="C2906" s="658" t="s">
        <v>14</v>
      </c>
      <c r="D2906" s="659" t="s">
        <v>66226</v>
      </c>
    </row>
    <row r="2907" spans="1:4" ht="13.5" hidden="1">
      <c r="A2907" s="658" t="s">
        <v>8534</v>
      </c>
      <c r="B2907" s="658" t="s">
        <v>66227</v>
      </c>
      <c r="C2907" s="658" t="s">
        <v>14</v>
      </c>
      <c r="D2907" s="659" t="s">
        <v>66228</v>
      </c>
    </row>
    <row r="2908" spans="1:4" ht="13.5" hidden="1">
      <c r="A2908" s="658" t="s">
        <v>8537</v>
      </c>
      <c r="B2908" s="658" t="s">
        <v>66229</v>
      </c>
      <c r="C2908" s="658" t="s">
        <v>14</v>
      </c>
      <c r="D2908" s="659" t="s">
        <v>66230</v>
      </c>
    </row>
    <row r="2909" spans="1:4" ht="13.5" hidden="1">
      <c r="A2909" s="658" t="s">
        <v>8540</v>
      </c>
      <c r="B2909" s="658" t="s">
        <v>66231</v>
      </c>
      <c r="C2909" s="658" t="s">
        <v>14</v>
      </c>
      <c r="D2909" s="659" t="s">
        <v>66232</v>
      </c>
    </row>
    <row r="2910" spans="1:4" ht="13.5" hidden="1">
      <c r="A2910" s="658" t="s">
        <v>8543</v>
      </c>
      <c r="B2910" s="658" t="s">
        <v>66233</v>
      </c>
      <c r="C2910" s="658" t="s">
        <v>14</v>
      </c>
      <c r="D2910" s="659" t="s">
        <v>10252</v>
      </c>
    </row>
    <row r="2911" spans="1:4" ht="13.5" hidden="1">
      <c r="A2911" s="658" t="s">
        <v>8546</v>
      </c>
      <c r="B2911" s="658" t="s">
        <v>66234</v>
      </c>
      <c r="C2911" s="658" t="s">
        <v>14</v>
      </c>
      <c r="D2911" s="659" t="s">
        <v>66235</v>
      </c>
    </row>
    <row r="2912" spans="1:4" ht="13.5" hidden="1">
      <c r="A2912" s="658" t="s">
        <v>8548</v>
      </c>
      <c r="B2912" s="658" t="s">
        <v>66236</v>
      </c>
      <c r="C2912" s="658" t="s">
        <v>14</v>
      </c>
      <c r="D2912" s="659" t="s">
        <v>12049</v>
      </c>
    </row>
    <row r="2913" spans="1:4" ht="13.5" hidden="1">
      <c r="A2913" s="658" t="s">
        <v>8550</v>
      </c>
      <c r="B2913" s="658" t="s">
        <v>66237</v>
      </c>
      <c r="C2913" s="658" t="s">
        <v>14</v>
      </c>
      <c r="D2913" s="659" t="s">
        <v>65712</v>
      </c>
    </row>
    <row r="2914" spans="1:4" ht="13.5" hidden="1">
      <c r="A2914" s="658" t="s">
        <v>8553</v>
      </c>
      <c r="B2914" s="658" t="s">
        <v>66238</v>
      </c>
      <c r="C2914" s="658" t="s">
        <v>14</v>
      </c>
      <c r="D2914" s="659" t="s">
        <v>15543</v>
      </c>
    </row>
    <row r="2915" spans="1:4" ht="13.5" hidden="1">
      <c r="A2915" s="658" t="s">
        <v>8556</v>
      </c>
      <c r="B2915" s="658" t="s">
        <v>66239</v>
      </c>
      <c r="C2915" s="658" t="s">
        <v>14</v>
      </c>
      <c r="D2915" s="659" t="s">
        <v>8164</v>
      </c>
    </row>
    <row r="2916" spans="1:4" ht="13.5" hidden="1">
      <c r="A2916" s="658" t="s">
        <v>8559</v>
      </c>
      <c r="B2916" s="658" t="s">
        <v>66240</v>
      </c>
      <c r="C2916" s="658" t="s">
        <v>14</v>
      </c>
      <c r="D2916" s="659" t="s">
        <v>66241</v>
      </c>
    </row>
    <row r="2917" spans="1:4" ht="13.5" hidden="1">
      <c r="A2917" s="658" t="s">
        <v>8562</v>
      </c>
      <c r="B2917" s="658" t="s">
        <v>66242</v>
      </c>
      <c r="C2917" s="658" t="s">
        <v>14</v>
      </c>
      <c r="D2917" s="659" t="s">
        <v>17043</v>
      </c>
    </row>
    <row r="2918" spans="1:4" ht="13.5" hidden="1">
      <c r="A2918" s="658" t="s">
        <v>8565</v>
      </c>
      <c r="B2918" s="658" t="s">
        <v>66243</v>
      </c>
      <c r="C2918" s="658" t="s">
        <v>14</v>
      </c>
      <c r="D2918" s="659" t="s">
        <v>10913</v>
      </c>
    </row>
    <row r="2919" spans="1:4" ht="13.5" hidden="1">
      <c r="A2919" s="658" t="s">
        <v>8568</v>
      </c>
      <c r="B2919" s="658" t="s">
        <v>66244</v>
      </c>
      <c r="C2919" s="658" t="s">
        <v>14</v>
      </c>
      <c r="D2919" s="659" t="s">
        <v>4770</v>
      </c>
    </row>
    <row r="2920" spans="1:4" ht="13.5" hidden="1">
      <c r="A2920" s="658" t="s">
        <v>8571</v>
      </c>
      <c r="B2920" s="658" t="s">
        <v>66245</v>
      </c>
      <c r="C2920" s="658" t="s">
        <v>14</v>
      </c>
      <c r="D2920" s="659" t="s">
        <v>17078</v>
      </c>
    </row>
    <row r="2921" spans="1:4" ht="13.5" hidden="1">
      <c r="A2921" s="658" t="s">
        <v>8574</v>
      </c>
      <c r="B2921" s="658" t="s">
        <v>66246</v>
      </c>
      <c r="C2921" s="658" t="s">
        <v>14</v>
      </c>
      <c r="D2921" s="659" t="s">
        <v>15725</v>
      </c>
    </row>
    <row r="2922" spans="1:4" ht="13.5" hidden="1">
      <c r="A2922" s="658" t="s">
        <v>8576</v>
      </c>
      <c r="B2922" s="658" t="s">
        <v>66247</v>
      </c>
      <c r="C2922" s="658" t="s">
        <v>14</v>
      </c>
      <c r="D2922" s="659" t="s">
        <v>66248</v>
      </c>
    </row>
    <row r="2923" spans="1:4" ht="13.5" hidden="1">
      <c r="A2923" s="658" t="s">
        <v>8579</v>
      </c>
      <c r="B2923" s="658" t="s">
        <v>66249</v>
      </c>
      <c r="C2923" s="658" t="s">
        <v>14</v>
      </c>
      <c r="D2923" s="659" t="s">
        <v>4105</v>
      </c>
    </row>
    <row r="2924" spans="1:4" ht="13.5" hidden="1">
      <c r="A2924" s="658" t="s">
        <v>8582</v>
      </c>
      <c r="B2924" s="658" t="s">
        <v>66250</v>
      </c>
      <c r="C2924" s="658" t="s">
        <v>14</v>
      </c>
      <c r="D2924" s="659" t="s">
        <v>66251</v>
      </c>
    </row>
    <row r="2925" spans="1:4" ht="13.5" hidden="1">
      <c r="A2925" s="658" t="s">
        <v>8585</v>
      </c>
      <c r="B2925" s="658" t="s">
        <v>66252</v>
      </c>
      <c r="C2925" s="658" t="s">
        <v>14</v>
      </c>
      <c r="D2925" s="659" t="s">
        <v>66253</v>
      </c>
    </row>
    <row r="2926" spans="1:4" ht="13.5" hidden="1">
      <c r="A2926" s="658" t="s">
        <v>8588</v>
      </c>
      <c r="B2926" s="658" t="s">
        <v>66254</v>
      </c>
      <c r="C2926" s="658" t="s">
        <v>14</v>
      </c>
      <c r="D2926" s="659" t="s">
        <v>8958</v>
      </c>
    </row>
    <row r="2927" spans="1:4" ht="13.5" hidden="1">
      <c r="A2927" s="658" t="s">
        <v>8591</v>
      </c>
      <c r="B2927" s="658" t="s">
        <v>66255</v>
      </c>
      <c r="C2927" s="658" t="s">
        <v>14</v>
      </c>
      <c r="D2927" s="659" t="s">
        <v>9176</v>
      </c>
    </row>
    <row r="2928" spans="1:4" ht="13.5" hidden="1">
      <c r="A2928" s="658" t="s">
        <v>8594</v>
      </c>
      <c r="B2928" s="658" t="s">
        <v>66256</v>
      </c>
      <c r="C2928" s="658" t="s">
        <v>14</v>
      </c>
      <c r="D2928" s="659" t="s">
        <v>66257</v>
      </c>
    </row>
    <row r="2929" spans="1:4" ht="13.5" hidden="1">
      <c r="A2929" s="658" t="s">
        <v>8597</v>
      </c>
      <c r="B2929" s="658" t="s">
        <v>66258</v>
      </c>
      <c r="C2929" s="658" t="s">
        <v>14</v>
      </c>
      <c r="D2929" s="659" t="s">
        <v>66259</v>
      </c>
    </row>
    <row r="2930" spans="1:4" ht="13.5" hidden="1">
      <c r="A2930" s="658" t="s">
        <v>8600</v>
      </c>
      <c r="B2930" s="658" t="s">
        <v>66260</v>
      </c>
      <c r="C2930" s="658" t="s">
        <v>14</v>
      </c>
      <c r="D2930" s="659" t="s">
        <v>17894</v>
      </c>
    </row>
    <row r="2931" spans="1:4" ht="13.5" hidden="1">
      <c r="A2931" s="658" t="s">
        <v>8603</v>
      </c>
      <c r="B2931" s="658" t="s">
        <v>66261</v>
      </c>
      <c r="C2931" s="658" t="s">
        <v>14</v>
      </c>
      <c r="D2931" s="659" t="s">
        <v>14811</v>
      </c>
    </row>
    <row r="2932" spans="1:4" ht="13.5" hidden="1">
      <c r="A2932" s="658" t="s">
        <v>8606</v>
      </c>
      <c r="B2932" s="658" t="s">
        <v>66262</v>
      </c>
      <c r="C2932" s="658" t="s">
        <v>14</v>
      </c>
      <c r="D2932" s="659" t="s">
        <v>10536</v>
      </c>
    </row>
    <row r="2933" spans="1:4" ht="13.5" hidden="1">
      <c r="A2933" s="658" t="s">
        <v>8609</v>
      </c>
      <c r="B2933" s="658" t="s">
        <v>66263</v>
      </c>
      <c r="C2933" s="658" t="s">
        <v>14</v>
      </c>
      <c r="D2933" s="659" t="s">
        <v>66264</v>
      </c>
    </row>
    <row r="2934" spans="1:4" ht="13.5" hidden="1">
      <c r="A2934" s="658" t="s">
        <v>8612</v>
      </c>
      <c r="B2934" s="658" t="s">
        <v>66265</v>
      </c>
      <c r="C2934" s="658" t="s">
        <v>14</v>
      </c>
      <c r="D2934" s="659" t="s">
        <v>66266</v>
      </c>
    </row>
    <row r="2935" spans="1:4" ht="13.5" hidden="1">
      <c r="A2935" s="658" t="s">
        <v>8615</v>
      </c>
      <c r="B2935" s="658" t="s">
        <v>66267</v>
      </c>
      <c r="C2935" s="658" t="s">
        <v>14</v>
      </c>
      <c r="D2935" s="659" t="s">
        <v>17749</v>
      </c>
    </row>
    <row r="2936" spans="1:4" ht="13.5" hidden="1">
      <c r="A2936" s="658" t="s">
        <v>8618</v>
      </c>
      <c r="B2936" s="658" t="s">
        <v>66268</v>
      </c>
      <c r="C2936" s="658" t="s">
        <v>14</v>
      </c>
      <c r="D2936" s="659" t="s">
        <v>66269</v>
      </c>
    </row>
    <row r="2937" spans="1:4" ht="13.5" hidden="1">
      <c r="A2937" s="658" t="s">
        <v>8621</v>
      </c>
      <c r="B2937" s="658" t="s">
        <v>66270</v>
      </c>
      <c r="C2937" s="658" t="s">
        <v>14</v>
      </c>
      <c r="D2937" s="659" t="s">
        <v>64438</v>
      </c>
    </row>
    <row r="2938" spans="1:4" ht="13.5" hidden="1">
      <c r="A2938" s="658" t="s">
        <v>8624</v>
      </c>
      <c r="B2938" s="658" t="s">
        <v>66271</v>
      </c>
      <c r="C2938" s="658" t="s">
        <v>14</v>
      </c>
      <c r="D2938" s="659" t="s">
        <v>66272</v>
      </c>
    </row>
    <row r="2939" spans="1:4" ht="13.5" hidden="1">
      <c r="A2939" s="658" t="s">
        <v>8626</v>
      </c>
      <c r="B2939" s="658" t="s">
        <v>66273</v>
      </c>
      <c r="C2939" s="658" t="s">
        <v>14</v>
      </c>
      <c r="D2939" s="659" t="s">
        <v>66274</v>
      </c>
    </row>
    <row r="2940" spans="1:4" ht="13.5" hidden="1">
      <c r="A2940" s="658" t="s">
        <v>8629</v>
      </c>
      <c r="B2940" s="658" t="s">
        <v>66275</v>
      </c>
      <c r="C2940" s="658" t="s">
        <v>14</v>
      </c>
      <c r="D2940" s="659" t="s">
        <v>66276</v>
      </c>
    </row>
    <row r="2941" spans="1:4" ht="13.5" hidden="1">
      <c r="A2941" s="658" t="s">
        <v>8632</v>
      </c>
      <c r="B2941" s="658" t="s">
        <v>66277</v>
      </c>
      <c r="C2941" s="658" t="s">
        <v>14</v>
      </c>
      <c r="D2941" s="659" t="s">
        <v>66278</v>
      </c>
    </row>
    <row r="2942" spans="1:4" ht="13.5" hidden="1">
      <c r="A2942" s="658" t="s">
        <v>8635</v>
      </c>
      <c r="B2942" s="658" t="s">
        <v>66279</v>
      </c>
      <c r="C2942" s="658" t="s">
        <v>14</v>
      </c>
      <c r="D2942" s="659" t="s">
        <v>66280</v>
      </c>
    </row>
    <row r="2943" spans="1:4" ht="13.5" hidden="1">
      <c r="A2943" s="658" t="s">
        <v>8638</v>
      </c>
      <c r="B2943" s="658" t="s">
        <v>66281</v>
      </c>
      <c r="C2943" s="658" t="s">
        <v>14</v>
      </c>
      <c r="D2943" s="659" t="s">
        <v>66282</v>
      </c>
    </row>
    <row r="2944" spans="1:4" ht="13.5" hidden="1">
      <c r="A2944" s="658" t="s">
        <v>8641</v>
      </c>
      <c r="B2944" s="658" t="s">
        <v>66283</v>
      </c>
      <c r="C2944" s="658" t="s">
        <v>14</v>
      </c>
      <c r="D2944" s="659" t="s">
        <v>20490</v>
      </c>
    </row>
    <row r="2945" spans="1:4" ht="13.5" hidden="1">
      <c r="A2945" s="658" t="s">
        <v>8644</v>
      </c>
      <c r="B2945" s="658" t="s">
        <v>66284</v>
      </c>
      <c r="C2945" s="658" t="s">
        <v>14</v>
      </c>
      <c r="D2945" s="659" t="s">
        <v>16974</v>
      </c>
    </row>
    <row r="2946" spans="1:4" ht="13.5" hidden="1">
      <c r="A2946" s="658" t="s">
        <v>8646</v>
      </c>
      <c r="B2946" s="658" t="s">
        <v>66285</v>
      </c>
      <c r="C2946" s="658" t="s">
        <v>14</v>
      </c>
      <c r="D2946" s="659" t="s">
        <v>15660</v>
      </c>
    </row>
    <row r="2947" spans="1:4" ht="13.5" hidden="1">
      <c r="A2947" s="658" t="s">
        <v>8649</v>
      </c>
      <c r="B2947" s="658" t="s">
        <v>66286</v>
      </c>
      <c r="C2947" s="658" t="s">
        <v>14</v>
      </c>
      <c r="D2947" s="659" t="s">
        <v>20334</v>
      </c>
    </row>
    <row r="2948" spans="1:4" ht="13.5" hidden="1">
      <c r="A2948" s="658" t="s">
        <v>8652</v>
      </c>
      <c r="B2948" s="658" t="s">
        <v>66287</v>
      </c>
      <c r="C2948" s="658" t="s">
        <v>14</v>
      </c>
      <c r="D2948" s="659" t="s">
        <v>66288</v>
      </c>
    </row>
    <row r="2949" spans="1:4" ht="13.5" hidden="1">
      <c r="A2949" s="658" t="s">
        <v>8655</v>
      </c>
      <c r="B2949" s="658" t="s">
        <v>66289</v>
      </c>
      <c r="C2949" s="658" t="s">
        <v>14</v>
      </c>
      <c r="D2949" s="659" t="s">
        <v>66290</v>
      </c>
    </row>
    <row r="2950" spans="1:4" ht="13.5" hidden="1">
      <c r="A2950" s="658" t="s">
        <v>8658</v>
      </c>
      <c r="B2950" s="658" t="s">
        <v>66291</v>
      </c>
      <c r="C2950" s="658" t="s">
        <v>14</v>
      </c>
      <c r="D2950" s="659" t="s">
        <v>66292</v>
      </c>
    </row>
    <row r="2951" spans="1:4" ht="13.5" hidden="1">
      <c r="A2951" s="658" t="s">
        <v>8661</v>
      </c>
      <c r="B2951" s="658" t="s">
        <v>66293</v>
      </c>
      <c r="C2951" s="658" t="s">
        <v>14</v>
      </c>
      <c r="D2951" s="659" t="s">
        <v>2256</v>
      </c>
    </row>
    <row r="2952" spans="1:4" ht="13.5" hidden="1">
      <c r="A2952" s="658" t="s">
        <v>8664</v>
      </c>
      <c r="B2952" s="658" t="s">
        <v>66294</v>
      </c>
      <c r="C2952" s="658" t="s">
        <v>14</v>
      </c>
      <c r="D2952" s="659" t="s">
        <v>66295</v>
      </c>
    </row>
    <row r="2953" spans="1:4" ht="13.5" hidden="1">
      <c r="A2953" s="658" t="s">
        <v>8667</v>
      </c>
      <c r="B2953" s="658" t="s">
        <v>8668</v>
      </c>
      <c r="C2953" s="658" t="s">
        <v>14</v>
      </c>
      <c r="D2953" s="659" t="s">
        <v>66296</v>
      </c>
    </row>
    <row r="2954" spans="1:4" ht="13.5" hidden="1">
      <c r="A2954" s="658" t="s">
        <v>8670</v>
      </c>
      <c r="B2954" s="658" t="s">
        <v>8671</v>
      </c>
      <c r="C2954" s="658" t="s">
        <v>14</v>
      </c>
      <c r="D2954" s="659" t="s">
        <v>64608</v>
      </c>
    </row>
    <row r="2955" spans="1:4" ht="13.5" hidden="1">
      <c r="A2955" s="658" t="s">
        <v>8673</v>
      </c>
      <c r="B2955" s="658" t="s">
        <v>8674</v>
      </c>
      <c r="C2955" s="658" t="s">
        <v>14</v>
      </c>
      <c r="D2955" s="659" t="s">
        <v>66297</v>
      </c>
    </row>
    <row r="2956" spans="1:4" ht="13.5" hidden="1">
      <c r="A2956" s="658" t="s">
        <v>8676</v>
      </c>
      <c r="B2956" s="658" t="s">
        <v>8677</v>
      </c>
      <c r="C2956" s="658" t="s">
        <v>14</v>
      </c>
      <c r="D2956" s="659" t="s">
        <v>66298</v>
      </c>
    </row>
    <row r="2957" spans="1:4" ht="13.5" hidden="1">
      <c r="A2957" s="658" t="s">
        <v>8679</v>
      </c>
      <c r="B2957" s="658" t="s">
        <v>8680</v>
      </c>
      <c r="C2957" s="658" t="s">
        <v>14</v>
      </c>
      <c r="D2957" s="659" t="s">
        <v>66299</v>
      </c>
    </row>
    <row r="2958" spans="1:4" ht="13.5" hidden="1">
      <c r="A2958" s="658" t="s">
        <v>8682</v>
      </c>
      <c r="B2958" s="658" t="s">
        <v>8683</v>
      </c>
      <c r="C2958" s="658" t="s">
        <v>14</v>
      </c>
      <c r="D2958" s="659" t="s">
        <v>66300</v>
      </c>
    </row>
    <row r="2959" spans="1:4" ht="13.5" hidden="1">
      <c r="A2959" s="658" t="s">
        <v>8685</v>
      </c>
      <c r="B2959" s="658" t="s">
        <v>8686</v>
      </c>
      <c r="C2959" s="658" t="s">
        <v>14</v>
      </c>
      <c r="D2959" s="659" t="s">
        <v>66301</v>
      </c>
    </row>
    <row r="2960" spans="1:4" ht="13.5" hidden="1">
      <c r="A2960" s="658" t="s">
        <v>8688</v>
      </c>
      <c r="B2960" s="658" t="s">
        <v>8689</v>
      </c>
      <c r="C2960" s="658" t="s">
        <v>14</v>
      </c>
      <c r="D2960" s="659" t="s">
        <v>66302</v>
      </c>
    </row>
    <row r="2961" spans="1:4" ht="13.5" hidden="1">
      <c r="A2961" s="658" t="s">
        <v>8691</v>
      </c>
      <c r="B2961" s="658" t="s">
        <v>8692</v>
      </c>
      <c r="C2961" s="658" t="s">
        <v>14</v>
      </c>
      <c r="D2961" s="659" t="s">
        <v>66303</v>
      </c>
    </row>
    <row r="2962" spans="1:4" ht="13.5" hidden="1">
      <c r="A2962" s="658" t="s">
        <v>8694</v>
      </c>
      <c r="B2962" s="658" t="s">
        <v>8695</v>
      </c>
      <c r="C2962" s="658" t="s">
        <v>14</v>
      </c>
      <c r="D2962" s="659" t="s">
        <v>66304</v>
      </c>
    </row>
    <row r="2963" spans="1:4" ht="13.5" hidden="1">
      <c r="A2963" s="658" t="s">
        <v>8697</v>
      </c>
      <c r="B2963" s="658" t="s">
        <v>8698</v>
      </c>
      <c r="C2963" s="658" t="s">
        <v>14</v>
      </c>
      <c r="D2963" s="659" t="s">
        <v>66305</v>
      </c>
    </row>
    <row r="2964" spans="1:4" ht="13.5" hidden="1">
      <c r="A2964" s="658" t="s">
        <v>8700</v>
      </c>
      <c r="B2964" s="658" t="s">
        <v>8701</v>
      </c>
      <c r="C2964" s="658" t="s">
        <v>14</v>
      </c>
      <c r="D2964" s="659" t="s">
        <v>66306</v>
      </c>
    </row>
    <row r="2965" spans="1:4" ht="13.5" hidden="1">
      <c r="A2965" s="658" t="s">
        <v>8703</v>
      </c>
      <c r="B2965" s="658" t="s">
        <v>8704</v>
      </c>
      <c r="C2965" s="658" t="s">
        <v>14</v>
      </c>
      <c r="D2965" s="659" t="s">
        <v>66307</v>
      </c>
    </row>
    <row r="2966" spans="1:4" ht="13.5" hidden="1">
      <c r="A2966" s="658" t="s">
        <v>8706</v>
      </c>
      <c r="B2966" s="658" t="s">
        <v>8707</v>
      </c>
      <c r="C2966" s="658" t="s">
        <v>14</v>
      </c>
      <c r="D2966" s="659" t="s">
        <v>66308</v>
      </c>
    </row>
    <row r="2967" spans="1:4" ht="13.5" hidden="1">
      <c r="A2967" s="658" t="s">
        <v>66309</v>
      </c>
      <c r="B2967" s="658" t="s">
        <v>66310</v>
      </c>
      <c r="C2967" s="658" t="s">
        <v>14</v>
      </c>
      <c r="D2967" s="659" t="s">
        <v>17106</v>
      </c>
    </row>
    <row r="2968" spans="1:4" ht="13.5" hidden="1">
      <c r="A2968" s="658" t="s">
        <v>66311</v>
      </c>
      <c r="B2968" s="658" t="s">
        <v>66312</v>
      </c>
      <c r="C2968" s="658" t="s">
        <v>14</v>
      </c>
      <c r="D2968" s="659" t="s">
        <v>66313</v>
      </c>
    </row>
    <row r="2969" spans="1:4" ht="13.5" hidden="1">
      <c r="A2969" s="658" t="s">
        <v>66314</v>
      </c>
      <c r="B2969" s="658" t="s">
        <v>66315</v>
      </c>
      <c r="C2969" s="658" t="s">
        <v>14</v>
      </c>
      <c r="D2969" s="659" t="s">
        <v>66316</v>
      </c>
    </row>
    <row r="2970" spans="1:4" ht="13.5" hidden="1">
      <c r="A2970" s="658" t="s">
        <v>66317</v>
      </c>
      <c r="B2970" s="658" t="s">
        <v>66318</v>
      </c>
      <c r="C2970" s="658" t="s">
        <v>14</v>
      </c>
      <c r="D2970" s="659" t="s">
        <v>66319</v>
      </c>
    </row>
    <row r="2971" spans="1:4" ht="13.5" hidden="1">
      <c r="A2971" s="658" t="s">
        <v>66320</v>
      </c>
      <c r="B2971" s="658" t="s">
        <v>66321</v>
      </c>
      <c r="C2971" s="658" t="s">
        <v>14</v>
      </c>
      <c r="D2971" s="659" t="s">
        <v>66322</v>
      </c>
    </row>
    <row r="2972" spans="1:4" ht="13.5" hidden="1">
      <c r="A2972" s="658" t="s">
        <v>66323</v>
      </c>
      <c r="B2972" s="658" t="s">
        <v>66324</v>
      </c>
      <c r="C2972" s="658" t="s">
        <v>14</v>
      </c>
      <c r="D2972" s="659" t="s">
        <v>16958</v>
      </c>
    </row>
    <row r="2973" spans="1:4" ht="13.5" hidden="1">
      <c r="A2973" s="658" t="s">
        <v>66325</v>
      </c>
      <c r="B2973" s="658" t="s">
        <v>66326</v>
      </c>
      <c r="C2973" s="658" t="s">
        <v>14</v>
      </c>
      <c r="D2973" s="659" t="s">
        <v>66327</v>
      </c>
    </row>
    <row r="2974" spans="1:4" ht="13.5" hidden="1">
      <c r="A2974" s="658" t="s">
        <v>66328</v>
      </c>
      <c r="B2974" s="658" t="s">
        <v>66329</v>
      </c>
      <c r="C2974" s="658" t="s">
        <v>14</v>
      </c>
      <c r="D2974" s="659" t="s">
        <v>66330</v>
      </c>
    </row>
    <row r="2975" spans="1:4" ht="13.5" hidden="1">
      <c r="A2975" s="658" t="s">
        <v>66331</v>
      </c>
      <c r="B2975" s="658" t="s">
        <v>66332</v>
      </c>
      <c r="C2975" s="658" t="s">
        <v>14</v>
      </c>
      <c r="D2975" s="659" t="s">
        <v>66235</v>
      </c>
    </row>
    <row r="2976" spans="1:4" ht="13.5" hidden="1">
      <c r="A2976" s="658" t="s">
        <v>66333</v>
      </c>
      <c r="B2976" s="658" t="s">
        <v>66334</v>
      </c>
      <c r="C2976" s="658" t="s">
        <v>14</v>
      </c>
      <c r="D2976" s="659" t="s">
        <v>9029</v>
      </c>
    </row>
    <row r="2977" spans="1:4" ht="13.5" hidden="1">
      <c r="A2977" s="658" t="s">
        <v>8709</v>
      </c>
      <c r="B2977" s="658" t="s">
        <v>8710</v>
      </c>
      <c r="C2977" s="658" t="s">
        <v>14</v>
      </c>
      <c r="D2977" s="659" t="s">
        <v>64237</v>
      </c>
    </row>
    <row r="2978" spans="1:4" ht="13.5" hidden="1">
      <c r="A2978" s="658" t="s">
        <v>8712</v>
      </c>
      <c r="B2978" s="658" t="s">
        <v>8713</v>
      </c>
      <c r="C2978" s="658" t="s">
        <v>14</v>
      </c>
      <c r="D2978" s="659" t="s">
        <v>18885</v>
      </c>
    </row>
    <row r="2979" spans="1:4" ht="13.5" hidden="1">
      <c r="A2979" s="658" t="s">
        <v>8715</v>
      </c>
      <c r="B2979" s="658" t="s">
        <v>8716</v>
      </c>
      <c r="C2979" s="658" t="s">
        <v>14</v>
      </c>
      <c r="D2979" s="659" t="s">
        <v>14997</v>
      </c>
    </row>
    <row r="2980" spans="1:4" ht="13.5" hidden="1">
      <c r="A2980" s="658" t="s">
        <v>8717</v>
      </c>
      <c r="B2980" s="658" t="s">
        <v>8718</v>
      </c>
      <c r="C2980" s="658" t="s">
        <v>14</v>
      </c>
      <c r="D2980" s="659" t="s">
        <v>14997</v>
      </c>
    </row>
    <row r="2981" spans="1:4" ht="13.5" hidden="1">
      <c r="A2981" s="658" t="s">
        <v>8719</v>
      </c>
      <c r="B2981" s="658" t="s">
        <v>8720</v>
      </c>
      <c r="C2981" s="658" t="s">
        <v>14</v>
      </c>
      <c r="D2981" s="659" t="s">
        <v>66335</v>
      </c>
    </row>
    <row r="2982" spans="1:4" ht="13.5" hidden="1">
      <c r="A2982" s="658" t="s">
        <v>8722</v>
      </c>
      <c r="B2982" s="658" t="s">
        <v>8723</v>
      </c>
      <c r="C2982" s="658" t="s">
        <v>14</v>
      </c>
      <c r="D2982" s="659" t="s">
        <v>15598</v>
      </c>
    </row>
    <row r="2983" spans="1:4" ht="13.5" hidden="1">
      <c r="A2983" s="658" t="s">
        <v>8725</v>
      </c>
      <c r="B2983" s="658" t="s">
        <v>8726</v>
      </c>
      <c r="C2983" s="658" t="s">
        <v>14</v>
      </c>
      <c r="D2983" s="659" t="s">
        <v>66336</v>
      </c>
    </row>
    <row r="2984" spans="1:4" ht="13.5" hidden="1">
      <c r="A2984" s="658" t="s">
        <v>8728</v>
      </c>
      <c r="B2984" s="658" t="s">
        <v>8729</v>
      </c>
      <c r="C2984" s="658" t="s">
        <v>14</v>
      </c>
      <c r="D2984" s="659" t="s">
        <v>66337</v>
      </c>
    </row>
    <row r="2985" spans="1:4" ht="13.5" hidden="1">
      <c r="A2985" s="658" t="s">
        <v>8731</v>
      </c>
      <c r="B2985" s="658" t="s">
        <v>8732</v>
      </c>
      <c r="C2985" s="658" t="s">
        <v>14</v>
      </c>
      <c r="D2985" s="659" t="s">
        <v>66338</v>
      </c>
    </row>
    <row r="2986" spans="1:4" ht="13.5" hidden="1">
      <c r="A2986" s="658" t="s">
        <v>8734</v>
      </c>
      <c r="B2986" s="658" t="s">
        <v>8735</v>
      </c>
      <c r="C2986" s="658" t="s">
        <v>14</v>
      </c>
      <c r="D2986" s="659" t="s">
        <v>66339</v>
      </c>
    </row>
    <row r="2987" spans="1:4" ht="13.5" hidden="1">
      <c r="A2987" s="658" t="s">
        <v>8737</v>
      </c>
      <c r="B2987" s="658" t="s">
        <v>8738</v>
      </c>
      <c r="C2987" s="658" t="s">
        <v>14</v>
      </c>
      <c r="D2987" s="659" t="s">
        <v>66339</v>
      </c>
    </row>
    <row r="2988" spans="1:4" ht="13.5" hidden="1">
      <c r="A2988" s="658" t="s">
        <v>8739</v>
      </c>
      <c r="B2988" s="658" t="s">
        <v>8740</v>
      </c>
      <c r="C2988" s="658" t="s">
        <v>14</v>
      </c>
      <c r="D2988" s="659" t="s">
        <v>65884</v>
      </c>
    </row>
    <row r="2989" spans="1:4" ht="13.5" hidden="1">
      <c r="A2989" s="658" t="s">
        <v>8742</v>
      </c>
      <c r="B2989" s="658" t="s">
        <v>8743</v>
      </c>
      <c r="C2989" s="658" t="s">
        <v>14</v>
      </c>
      <c r="D2989" s="659" t="s">
        <v>66340</v>
      </c>
    </row>
    <row r="2990" spans="1:4" ht="13.5" hidden="1">
      <c r="A2990" s="658" t="s">
        <v>8745</v>
      </c>
      <c r="B2990" s="658" t="s">
        <v>8746</v>
      </c>
      <c r="C2990" s="658" t="s">
        <v>14</v>
      </c>
      <c r="D2990" s="659" t="s">
        <v>66341</v>
      </c>
    </row>
    <row r="2991" spans="1:4" ht="13.5" hidden="1">
      <c r="A2991" s="658" t="s">
        <v>8748</v>
      </c>
      <c r="B2991" s="658" t="s">
        <v>8749</v>
      </c>
      <c r="C2991" s="658" t="s">
        <v>14</v>
      </c>
      <c r="D2991" s="659" t="s">
        <v>66342</v>
      </c>
    </row>
    <row r="2992" spans="1:4" ht="13.5" hidden="1">
      <c r="A2992" s="658" t="s">
        <v>8751</v>
      </c>
      <c r="B2992" s="658" t="s">
        <v>8752</v>
      </c>
      <c r="C2992" s="658" t="s">
        <v>14</v>
      </c>
      <c r="D2992" s="659" t="s">
        <v>66343</v>
      </c>
    </row>
    <row r="2993" spans="1:4" ht="13.5" hidden="1">
      <c r="A2993" s="658" t="s">
        <v>8754</v>
      </c>
      <c r="B2993" s="658" t="s">
        <v>8755</v>
      </c>
      <c r="C2993" s="658" t="s">
        <v>14</v>
      </c>
      <c r="D2993" s="659" t="s">
        <v>66344</v>
      </c>
    </row>
    <row r="2994" spans="1:4" ht="13.5" hidden="1">
      <c r="A2994" s="658" t="s">
        <v>8757</v>
      </c>
      <c r="B2994" s="658" t="s">
        <v>8758</v>
      </c>
      <c r="C2994" s="658" t="s">
        <v>14</v>
      </c>
      <c r="D2994" s="659" t="s">
        <v>66344</v>
      </c>
    </row>
    <row r="2995" spans="1:4" ht="13.5" hidden="1">
      <c r="A2995" s="658" t="s">
        <v>8759</v>
      </c>
      <c r="B2995" s="658" t="s">
        <v>8760</v>
      </c>
      <c r="C2995" s="658" t="s">
        <v>14</v>
      </c>
      <c r="D2995" s="659" t="s">
        <v>66345</v>
      </c>
    </row>
    <row r="2996" spans="1:4" ht="13.5" hidden="1">
      <c r="A2996" s="658" t="s">
        <v>8762</v>
      </c>
      <c r="B2996" s="658" t="s">
        <v>8763</v>
      </c>
      <c r="C2996" s="658" t="s">
        <v>14</v>
      </c>
      <c r="D2996" s="659" t="s">
        <v>63402</v>
      </c>
    </row>
    <row r="2997" spans="1:4" ht="13.5" hidden="1">
      <c r="A2997" s="658" t="s">
        <v>8765</v>
      </c>
      <c r="B2997" s="658" t="s">
        <v>8766</v>
      </c>
      <c r="C2997" s="658" t="s">
        <v>14</v>
      </c>
      <c r="D2997" s="659" t="s">
        <v>63825</v>
      </c>
    </row>
    <row r="2998" spans="1:4" ht="13.5" hidden="1">
      <c r="A2998" s="658" t="s">
        <v>8768</v>
      </c>
      <c r="B2998" s="658" t="s">
        <v>8769</v>
      </c>
      <c r="C2998" s="658" t="s">
        <v>14</v>
      </c>
      <c r="D2998" s="659" t="s">
        <v>66346</v>
      </c>
    </row>
    <row r="2999" spans="1:4" ht="13.5" hidden="1">
      <c r="A2999" s="658" t="s">
        <v>8771</v>
      </c>
      <c r="B2999" s="658" t="s">
        <v>8772</v>
      </c>
      <c r="C2999" s="658" t="s">
        <v>14</v>
      </c>
      <c r="D2999" s="659" t="s">
        <v>66347</v>
      </c>
    </row>
    <row r="3000" spans="1:4" ht="13.5" hidden="1">
      <c r="A3000" s="658" t="s">
        <v>8774</v>
      </c>
      <c r="B3000" s="658" t="s">
        <v>8775</v>
      </c>
      <c r="C3000" s="658" t="s">
        <v>14</v>
      </c>
      <c r="D3000" s="659" t="s">
        <v>66348</v>
      </c>
    </row>
    <row r="3001" spans="1:4" ht="13.5" hidden="1">
      <c r="A3001" s="658" t="s">
        <v>8777</v>
      </c>
      <c r="B3001" s="658" t="s">
        <v>8778</v>
      </c>
      <c r="C3001" s="658" t="s">
        <v>14</v>
      </c>
      <c r="D3001" s="659" t="s">
        <v>66349</v>
      </c>
    </row>
    <row r="3002" spans="1:4" ht="13.5" hidden="1">
      <c r="A3002" s="658" t="s">
        <v>8780</v>
      </c>
      <c r="B3002" s="658" t="s">
        <v>8781</v>
      </c>
      <c r="C3002" s="658" t="s">
        <v>14</v>
      </c>
      <c r="D3002" s="659" t="s">
        <v>66350</v>
      </c>
    </row>
    <row r="3003" spans="1:4" ht="13.5" hidden="1">
      <c r="A3003" s="658" t="s">
        <v>8783</v>
      </c>
      <c r="B3003" s="658" t="s">
        <v>8784</v>
      </c>
      <c r="C3003" s="658" t="s">
        <v>14</v>
      </c>
      <c r="D3003" s="659" t="s">
        <v>66351</v>
      </c>
    </row>
    <row r="3004" spans="1:4" ht="13.5" hidden="1">
      <c r="A3004" s="658" t="s">
        <v>8786</v>
      </c>
      <c r="B3004" s="658" t="s">
        <v>8787</v>
      </c>
      <c r="C3004" s="658" t="s">
        <v>14</v>
      </c>
      <c r="D3004" s="659" t="s">
        <v>66352</v>
      </c>
    </row>
    <row r="3005" spans="1:4" ht="13.5" hidden="1">
      <c r="A3005" s="658" t="s">
        <v>8789</v>
      </c>
      <c r="B3005" s="658" t="s">
        <v>8790</v>
      </c>
      <c r="C3005" s="658" t="s">
        <v>14</v>
      </c>
      <c r="D3005" s="659" t="s">
        <v>66353</v>
      </c>
    </row>
    <row r="3006" spans="1:4" ht="13.5" hidden="1">
      <c r="A3006" s="658" t="s">
        <v>8792</v>
      </c>
      <c r="B3006" s="658" t="s">
        <v>8793</v>
      </c>
      <c r="C3006" s="658" t="s">
        <v>14</v>
      </c>
      <c r="D3006" s="659" t="s">
        <v>66354</v>
      </c>
    </row>
    <row r="3007" spans="1:4" ht="13.5" hidden="1">
      <c r="A3007" s="658" t="s">
        <v>8795</v>
      </c>
      <c r="B3007" s="658" t="s">
        <v>8796</v>
      </c>
      <c r="C3007" s="658" t="s">
        <v>14</v>
      </c>
      <c r="D3007" s="659" t="s">
        <v>66355</v>
      </c>
    </row>
    <row r="3008" spans="1:4" ht="13.5" hidden="1">
      <c r="A3008" s="658" t="s">
        <v>8798</v>
      </c>
      <c r="B3008" s="658" t="s">
        <v>8799</v>
      </c>
      <c r="C3008" s="658" t="s">
        <v>14</v>
      </c>
      <c r="D3008" s="659" t="s">
        <v>66356</v>
      </c>
    </row>
    <row r="3009" spans="1:4" ht="13.5" hidden="1">
      <c r="A3009" s="658" t="s">
        <v>8801</v>
      </c>
      <c r="B3009" s="658" t="s">
        <v>8802</v>
      </c>
      <c r="C3009" s="658" t="s">
        <v>14</v>
      </c>
      <c r="D3009" s="659" t="s">
        <v>66357</v>
      </c>
    </row>
    <row r="3010" spans="1:4" ht="13.5" hidden="1">
      <c r="A3010" s="658" t="s">
        <v>8804</v>
      </c>
      <c r="B3010" s="658" t="s">
        <v>8805</v>
      </c>
      <c r="C3010" s="658" t="s">
        <v>14</v>
      </c>
      <c r="D3010" s="659" t="s">
        <v>66358</v>
      </c>
    </row>
    <row r="3011" spans="1:4" ht="13.5" hidden="1">
      <c r="A3011" s="658" t="s">
        <v>8807</v>
      </c>
      <c r="B3011" s="658" t="s">
        <v>8808</v>
      </c>
      <c r="C3011" s="658" t="s">
        <v>14</v>
      </c>
      <c r="D3011" s="659" t="s">
        <v>66359</v>
      </c>
    </row>
    <row r="3012" spans="1:4" ht="13.5" hidden="1">
      <c r="A3012" s="658" t="s">
        <v>8810</v>
      </c>
      <c r="B3012" s="658" t="s">
        <v>8811</v>
      </c>
      <c r="C3012" s="658" t="s">
        <v>14</v>
      </c>
      <c r="D3012" s="659" t="s">
        <v>11737</v>
      </c>
    </row>
    <row r="3013" spans="1:4" ht="13.5" hidden="1">
      <c r="A3013" s="658" t="s">
        <v>8813</v>
      </c>
      <c r="B3013" s="658" t="s">
        <v>8814</v>
      </c>
      <c r="C3013" s="658" t="s">
        <v>14</v>
      </c>
      <c r="D3013" s="659" t="s">
        <v>2802</v>
      </c>
    </row>
    <row r="3014" spans="1:4" ht="13.5" hidden="1">
      <c r="A3014" s="658" t="s">
        <v>8816</v>
      </c>
      <c r="B3014" s="658" t="s">
        <v>8817</v>
      </c>
      <c r="C3014" s="658" t="s">
        <v>14</v>
      </c>
      <c r="D3014" s="659" t="s">
        <v>66360</v>
      </c>
    </row>
    <row r="3015" spans="1:4" ht="13.5" hidden="1">
      <c r="A3015" s="658" t="s">
        <v>8819</v>
      </c>
      <c r="B3015" s="658" t="s">
        <v>8820</v>
      </c>
      <c r="C3015" s="658" t="s">
        <v>14</v>
      </c>
      <c r="D3015" s="659" t="s">
        <v>11320</v>
      </c>
    </row>
    <row r="3016" spans="1:4" ht="13.5" hidden="1">
      <c r="A3016" s="658" t="s">
        <v>8822</v>
      </c>
      <c r="B3016" s="658" t="s">
        <v>8823</v>
      </c>
      <c r="C3016" s="658" t="s">
        <v>14</v>
      </c>
      <c r="D3016" s="659" t="s">
        <v>66361</v>
      </c>
    </row>
    <row r="3017" spans="1:4" ht="13.5" hidden="1">
      <c r="A3017" s="658" t="s">
        <v>8825</v>
      </c>
      <c r="B3017" s="658" t="s">
        <v>8826</v>
      </c>
      <c r="C3017" s="658" t="s">
        <v>14</v>
      </c>
      <c r="D3017" s="659" t="s">
        <v>66362</v>
      </c>
    </row>
    <row r="3018" spans="1:4" ht="13.5" hidden="1">
      <c r="A3018" s="658" t="s">
        <v>8828</v>
      </c>
      <c r="B3018" s="658" t="s">
        <v>8829</v>
      </c>
      <c r="C3018" s="658" t="s">
        <v>14</v>
      </c>
      <c r="D3018" s="659" t="s">
        <v>66363</v>
      </c>
    </row>
    <row r="3019" spans="1:4" ht="13.5" hidden="1">
      <c r="A3019" s="658" t="s">
        <v>8831</v>
      </c>
      <c r="B3019" s="658" t="s">
        <v>8832</v>
      </c>
      <c r="C3019" s="658" t="s">
        <v>14</v>
      </c>
      <c r="D3019" s="659" t="s">
        <v>66364</v>
      </c>
    </row>
    <row r="3020" spans="1:4" ht="13.5" hidden="1">
      <c r="A3020" s="658" t="s">
        <v>8834</v>
      </c>
      <c r="B3020" s="658" t="s">
        <v>8835</v>
      </c>
      <c r="C3020" s="658" t="s">
        <v>14</v>
      </c>
      <c r="D3020" s="659" t="s">
        <v>66365</v>
      </c>
    </row>
    <row r="3021" spans="1:4" ht="13.5" hidden="1">
      <c r="A3021" s="658" t="s">
        <v>8837</v>
      </c>
      <c r="B3021" s="658" t="s">
        <v>8838</v>
      </c>
      <c r="C3021" s="658" t="s">
        <v>14</v>
      </c>
      <c r="D3021" s="659" t="s">
        <v>66366</v>
      </c>
    </row>
    <row r="3022" spans="1:4" ht="13.5" hidden="1">
      <c r="A3022" s="658" t="s">
        <v>8840</v>
      </c>
      <c r="B3022" s="658" t="s">
        <v>8841</v>
      </c>
      <c r="C3022" s="658" t="s">
        <v>14</v>
      </c>
      <c r="D3022" s="659" t="s">
        <v>66367</v>
      </c>
    </row>
    <row r="3023" spans="1:4" ht="13.5" hidden="1">
      <c r="A3023" s="658" t="s">
        <v>8843</v>
      </c>
      <c r="B3023" s="658" t="s">
        <v>8844</v>
      </c>
      <c r="C3023" s="658" t="s">
        <v>14</v>
      </c>
      <c r="D3023" s="659" t="s">
        <v>66368</v>
      </c>
    </row>
    <row r="3024" spans="1:4" ht="13.5" hidden="1">
      <c r="A3024" s="658" t="s">
        <v>8846</v>
      </c>
      <c r="B3024" s="658" t="s">
        <v>8847</v>
      </c>
      <c r="C3024" s="658" t="s">
        <v>14</v>
      </c>
      <c r="D3024" s="659" t="s">
        <v>19654</v>
      </c>
    </row>
    <row r="3025" spans="1:4" ht="13.5" hidden="1">
      <c r="A3025" s="658" t="s">
        <v>8849</v>
      </c>
      <c r="B3025" s="658" t="s">
        <v>8850</v>
      </c>
      <c r="C3025" s="658" t="s">
        <v>14</v>
      </c>
      <c r="D3025" s="659" t="s">
        <v>66369</v>
      </c>
    </row>
    <row r="3026" spans="1:4" ht="13.5" hidden="1">
      <c r="A3026" s="658" t="s">
        <v>8852</v>
      </c>
      <c r="B3026" s="658" t="s">
        <v>8853</v>
      </c>
      <c r="C3026" s="658" t="s">
        <v>14</v>
      </c>
      <c r="D3026" s="659" t="s">
        <v>66370</v>
      </c>
    </row>
    <row r="3027" spans="1:4" ht="13.5" hidden="1">
      <c r="A3027" s="658" t="s">
        <v>8855</v>
      </c>
      <c r="B3027" s="658" t="s">
        <v>8856</v>
      </c>
      <c r="C3027" s="658" t="s">
        <v>14</v>
      </c>
      <c r="D3027" s="659" t="s">
        <v>66371</v>
      </c>
    </row>
    <row r="3028" spans="1:4" ht="13.5" hidden="1">
      <c r="A3028" s="658" t="s">
        <v>8858</v>
      </c>
      <c r="B3028" s="658" t="s">
        <v>66372</v>
      </c>
      <c r="C3028" s="658" t="s">
        <v>14</v>
      </c>
      <c r="D3028" s="659" t="s">
        <v>15072</v>
      </c>
    </row>
    <row r="3029" spans="1:4" ht="13.5" hidden="1">
      <c r="A3029" s="658" t="s">
        <v>8861</v>
      </c>
      <c r="B3029" s="658" t="s">
        <v>66373</v>
      </c>
      <c r="C3029" s="658" t="s">
        <v>14</v>
      </c>
      <c r="D3029" s="659" t="s">
        <v>14243</v>
      </c>
    </row>
    <row r="3030" spans="1:4" ht="13.5" hidden="1">
      <c r="A3030" s="658" t="s">
        <v>8864</v>
      </c>
      <c r="B3030" s="658" t="s">
        <v>66374</v>
      </c>
      <c r="C3030" s="658" t="s">
        <v>14</v>
      </c>
      <c r="D3030" s="659" t="s">
        <v>8517</v>
      </c>
    </row>
    <row r="3031" spans="1:4" ht="13.5" hidden="1">
      <c r="A3031" s="658" t="s">
        <v>8866</v>
      </c>
      <c r="B3031" s="658" t="s">
        <v>66375</v>
      </c>
      <c r="C3031" s="658" t="s">
        <v>14</v>
      </c>
      <c r="D3031" s="659" t="s">
        <v>11683</v>
      </c>
    </row>
    <row r="3032" spans="1:4" ht="13.5" hidden="1">
      <c r="A3032" s="658" t="s">
        <v>8869</v>
      </c>
      <c r="B3032" s="658" t="s">
        <v>66376</v>
      </c>
      <c r="C3032" s="658" t="s">
        <v>14</v>
      </c>
      <c r="D3032" s="659" t="s">
        <v>65742</v>
      </c>
    </row>
    <row r="3033" spans="1:4" ht="13.5" hidden="1">
      <c r="A3033" s="658" t="s">
        <v>8872</v>
      </c>
      <c r="B3033" s="658" t="s">
        <v>66377</v>
      </c>
      <c r="C3033" s="658" t="s">
        <v>14</v>
      </c>
      <c r="D3033" s="659" t="s">
        <v>7532</v>
      </c>
    </row>
    <row r="3034" spans="1:4" ht="13.5" hidden="1">
      <c r="A3034" s="658" t="s">
        <v>8875</v>
      </c>
      <c r="B3034" s="658" t="s">
        <v>66378</v>
      </c>
      <c r="C3034" s="658" t="s">
        <v>14</v>
      </c>
      <c r="D3034" s="659" t="s">
        <v>66379</v>
      </c>
    </row>
    <row r="3035" spans="1:4" ht="13.5" hidden="1">
      <c r="A3035" s="658" t="s">
        <v>8878</v>
      </c>
      <c r="B3035" s="658" t="s">
        <v>66380</v>
      </c>
      <c r="C3035" s="658" t="s">
        <v>14</v>
      </c>
      <c r="D3035" s="659" t="s">
        <v>11629</v>
      </c>
    </row>
    <row r="3036" spans="1:4" ht="13.5" hidden="1">
      <c r="A3036" s="658" t="s">
        <v>8881</v>
      </c>
      <c r="B3036" s="658" t="s">
        <v>66381</v>
      </c>
      <c r="C3036" s="658" t="s">
        <v>14</v>
      </c>
      <c r="D3036" s="659" t="s">
        <v>1890</v>
      </c>
    </row>
    <row r="3037" spans="1:4" ht="13.5" hidden="1">
      <c r="A3037" s="658" t="s">
        <v>8884</v>
      </c>
      <c r="B3037" s="658" t="s">
        <v>66382</v>
      </c>
      <c r="C3037" s="658" t="s">
        <v>14</v>
      </c>
      <c r="D3037" s="659" t="s">
        <v>17891</v>
      </c>
    </row>
    <row r="3038" spans="1:4" ht="13.5" hidden="1">
      <c r="A3038" s="658" t="s">
        <v>8886</v>
      </c>
      <c r="B3038" s="658" t="s">
        <v>66383</v>
      </c>
      <c r="C3038" s="658" t="s">
        <v>14</v>
      </c>
      <c r="D3038" s="659" t="s">
        <v>66384</v>
      </c>
    </row>
    <row r="3039" spans="1:4" ht="13.5" hidden="1">
      <c r="A3039" s="658" t="s">
        <v>8889</v>
      </c>
      <c r="B3039" s="658" t="s">
        <v>66385</v>
      </c>
      <c r="C3039" s="658" t="s">
        <v>14</v>
      </c>
      <c r="D3039" s="659" t="s">
        <v>66386</v>
      </c>
    </row>
    <row r="3040" spans="1:4" ht="13.5" hidden="1">
      <c r="A3040" s="658" t="s">
        <v>8892</v>
      </c>
      <c r="B3040" s="658" t="s">
        <v>66387</v>
      </c>
      <c r="C3040" s="658" t="s">
        <v>14</v>
      </c>
      <c r="D3040" s="659" t="s">
        <v>66388</v>
      </c>
    </row>
    <row r="3041" spans="1:4" ht="13.5" hidden="1">
      <c r="A3041" s="658" t="s">
        <v>8894</v>
      </c>
      <c r="B3041" s="658" t="s">
        <v>66389</v>
      </c>
      <c r="C3041" s="658" t="s">
        <v>14</v>
      </c>
      <c r="D3041" s="659" t="s">
        <v>66390</v>
      </c>
    </row>
    <row r="3042" spans="1:4" ht="13.5" hidden="1">
      <c r="A3042" s="658" t="s">
        <v>8897</v>
      </c>
      <c r="B3042" s="658" t="s">
        <v>66391</v>
      </c>
      <c r="C3042" s="658" t="s">
        <v>14</v>
      </c>
      <c r="D3042" s="659" t="s">
        <v>14294</v>
      </c>
    </row>
    <row r="3043" spans="1:4" ht="13.5" hidden="1">
      <c r="A3043" s="658" t="s">
        <v>8900</v>
      </c>
      <c r="B3043" s="658" t="s">
        <v>66392</v>
      </c>
      <c r="C3043" s="658" t="s">
        <v>14</v>
      </c>
      <c r="D3043" s="659" t="s">
        <v>66393</v>
      </c>
    </row>
    <row r="3044" spans="1:4" ht="13.5" hidden="1">
      <c r="A3044" s="658" t="s">
        <v>8903</v>
      </c>
      <c r="B3044" s="658" t="s">
        <v>66394</v>
      </c>
      <c r="C3044" s="658" t="s">
        <v>14</v>
      </c>
      <c r="D3044" s="659" t="s">
        <v>66395</v>
      </c>
    </row>
    <row r="3045" spans="1:4" ht="13.5" hidden="1">
      <c r="A3045" s="658" t="s">
        <v>8906</v>
      </c>
      <c r="B3045" s="658" t="s">
        <v>66396</v>
      </c>
      <c r="C3045" s="658" t="s">
        <v>14</v>
      </c>
      <c r="D3045" s="659" t="s">
        <v>66397</v>
      </c>
    </row>
    <row r="3046" spans="1:4" ht="13.5" hidden="1">
      <c r="A3046" s="658" t="s">
        <v>8909</v>
      </c>
      <c r="B3046" s="658" t="s">
        <v>66398</v>
      </c>
      <c r="C3046" s="658" t="s">
        <v>14</v>
      </c>
      <c r="D3046" s="659" t="s">
        <v>66399</v>
      </c>
    </row>
    <row r="3047" spans="1:4" ht="13.5" hidden="1">
      <c r="A3047" s="658" t="s">
        <v>8912</v>
      </c>
      <c r="B3047" s="658" t="s">
        <v>66400</v>
      </c>
      <c r="C3047" s="658" t="s">
        <v>14</v>
      </c>
      <c r="D3047" s="659" t="s">
        <v>66401</v>
      </c>
    </row>
    <row r="3048" spans="1:4" ht="13.5" hidden="1">
      <c r="A3048" s="658" t="s">
        <v>8915</v>
      </c>
      <c r="B3048" s="658" t="s">
        <v>66402</v>
      </c>
      <c r="C3048" s="658" t="s">
        <v>14</v>
      </c>
      <c r="D3048" s="659" t="s">
        <v>66269</v>
      </c>
    </row>
    <row r="3049" spans="1:4" ht="13.5" hidden="1">
      <c r="A3049" s="658" t="s">
        <v>8918</v>
      </c>
      <c r="B3049" s="658" t="s">
        <v>66403</v>
      </c>
      <c r="C3049" s="658" t="s">
        <v>14</v>
      </c>
      <c r="D3049" s="659" t="s">
        <v>66404</v>
      </c>
    </row>
    <row r="3050" spans="1:4" ht="13.5" hidden="1">
      <c r="A3050" s="658" t="s">
        <v>8921</v>
      </c>
      <c r="B3050" s="658" t="s">
        <v>66405</v>
      </c>
      <c r="C3050" s="658" t="s">
        <v>14</v>
      </c>
      <c r="D3050" s="659" t="s">
        <v>66406</v>
      </c>
    </row>
    <row r="3051" spans="1:4" ht="13.5" hidden="1">
      <c r="A3051" s="658" t="s">
        <v>8924</v>
      </c>
      <c r="B3051" s="658" t="s">
        <v>66407</v>
      </c>
      <c r="C3051" s="658" t="s">
        <v>14</v>
      </c>
      <c r="D3051" s="659" t="s">
        <v>66408</v>
      </c>
    </row>
    <row r="3052" spans="1:4" ht="13.5" hidden="1">
      <c r="A3052" s="658" t="s">
        <v>8927</v>
      </c>
      <c r="B3052" s="658" t="s">
        <v>66409</v>
      </c>
      <c r="C3052" s="658" t="s">
        <v>14</v>
      </c>
      <c r="D3052" s="659" t="s">
        <v>342</v>
      </c>
    </row>
    <row r="3053" spans="1:4" ht="13.5" hidden="1">
      <c r="A3053" s="658" t="s">
        <v>8929</v>
      </c>
      <c r="B3053" s="658" t="s">
        <v>66410</v>
      </c>
      <c r="C3053" s="658" t="s">
        <v>14</v>
      </c>
      <c r="D3053" s="659" t="s">
        <v>66411</v>
      </c>
    </row>
    <row r="3054" spans="1:4" ht="13.5" hidden="1">
      <c r="A3054" s="658" t="s">
        <v>8932</v>
      </c>
      <c r="B3054" s="658" t="s">
        <v>66412</v>
      </c>
      <c r="C3054" s="658" t="s">
        <v>14</v>
      </c>
      <c r="D3054" s="659" t="s">
        <v>66413</v>
      </c>
    </row>
    <row r="3055" spans="1:4" ht="13.5" hidden="1">
      <c r="A3055" s="658" t="s">
        <v>8935</v>
      </c>
      <c r="B3055" s="658" t="s">
        <v>66414</v>
      </c>
      <c r="C3055" s="658" t="s">
        <v>14</v>
      </c>
      <c r="D3055" s="659" t="s">
        <v>66415</v>
      </c>
    </row>
    <row r="3056" spans="1:4" ht="13.5" hidden="1">
      <c r="A3056" s="658" t="s">
        <v>8938</v>
      </c>
      <c r="B3056" s="658" t="s">
        <v>66416</v>
      </c>
      <c r="C3056" s="658" t="s">
        <v>14</v>
      </c>
      <c r="D3056" s="659" t="s">
        <v>66417</v>
      </c>
    </row>
    <row r="3057" spans="1:4" ht="13.5" hidden="1">
      <c r="A3057" s="658" t="s">
        <v>8941</v>
      </c>
      <c r="B3057" s="658" t="s">
        <v>66418</v>
      </c>
      <c r="C3057" s="658" t="s">
        <v>14</v>
      </c>
      <c r="D3057" s="659" t="s">
        <v>66419</v>
      </c>
    </row>
    <row r="3058" spans="1:4" ht="13.5" hidden="1">
      <c r="A3058" s="658" t="s">
        <v>8944</v>
      </c>
      <c r="B3058" s="658" t="s">
        <v>66420</v>
      </c>
      <c r="C3058" s="658" t="s">
        <v>14</v>
      </c>
      <c r="D3058" s="659" t="s">
        <v>66421</v>
      </c>
    </row>
    <row r="3059" spans="1:4" ht="13.5" hidden="1">
      <c r="A3059" s="658" t="s">
        <v>8947</v>
      </c>
      <c r="B3059" s="658" t="s">
        <v>66422</v>
      </c>
      <c r="C3059" s="658" t="s">
        <v>14</v>
      </c>
      <c r="D3059" s="659" t="s">
        <v>63491</v>
      </c>
    </row>
    <row r="3060" spans="1:4" ht="13.5" hidden="1">
      <c r="A3060" s="658" t="s">
        <v>8950</v>
      </c>
      <c r="B3060" s="658" t="s">
        <v>66423</v>
      </c>
      <c r="C3060" s="658" t="s">
        <v>14</v>
      </c>
      <c r="D3060" s="659" t="s">
        <v>327</v>
      </c>
    </row>
    <row r="3061" spans="1:4" ht="13.5" hidden="1">
      <c r="A3061" s="658" t="s">
        <v>8953</v>
      </c>
      <c r="B3061" s="658" t="s">
        <v>66424</v>
      </c>
      <c r="C3061" s="658" t="s">
        <v>14</v>
      </c>
      <c r="D3061" s="659" t="s">
        <v>18661</v>
      </c>
    </row>
    <row r="3062" spans="1:4" ht="13.5" hidden="1">
      <c r="A3062" s="658" t="s">
        <v>8956</v>
      </c>
      <c r="B3062" s="658" t="s">
        <v>66425</v>
      </c>
      <c r="C3062" s="658" t="s">
        <v>14</v>
      </c>
      <c r="D3062" s="659" t="s">
        <v>1937</v>
      </c>
    </row>
    <row r="3063" spans="1:4" ht="13.5" hidden="1">
      <c r="A3063" s="658" t="s">
        <v>8959</v>
      </c>
      <c r="B3063" s="658" t="s">
        <v>66426</v>
      </c>
      <c r="C3063" s="658" t="s">
        <v>14</v>
      </c>
      <c r="D3063" s="659" t="s">
        <v>66427</v>
      </c>
    </row>
    <row r="3064" spans="1:4" ht="13.5" hidden="1">
      <c r="A3064" s="658" t="s">
        <v>8961</v>
      </c>
      <c r="B3064" s="658" t="s">
        <v>66428</v>
      </c>
      <c r="C3064" s="658" t="s">
        <v>14</v>
      </c>
      <c r="D3064" s="659" t="s">
        <v>66429</v>
      </c>
    </row>
    <row r="3065" spans="1:4" ht="13.5" hidden="1">
      <c r="A3065" s="658" t="s">
        <v>8964</v>
      </c>
      <c r="B3065" s="658" t="s">
        <v>66430</v>
      </c>
      <c r="C3065" s="658" t="s">
        <v>14</v>
      </c>
      <c r="D3065" s="659" t="s">
        <v>4013</v>
      </c>
    </row>
    <row r="3066" spans="1:4" ht="13.5" hidden="1">
      <c r="A3066" s="658" t="s">
        <v>8967</v>
      </c>
      <c r="B3066" s="658" t="s">
        <v>66431</v>
      </c>
      <c r="C3066" s="658" t="s">
        <v>14</v>
      </c>
      <c r="D3066" s="659" t="s">
        <v>66432</v>
      </c>
    </row>
    <row r="3067" spans="1:4" ht="13.5" hidden="1">
      <c r="A3067" s="658" t="s">
        <v>8970</v>
      </c>
      <c r="B3067" s="658" t="s">
        <v>66433</v>
      </c>
      <c r="C3067" s="658" t="s">
        <v>14</v>
      </c>
      <c r="D3067" s="659" t="s">
        <v>66434</v>
      </c>
    </row>
    <row r="3068" spans="1:4" ht="13.5" hidden="1">
      <c r="A3068" s="658" t="s">
        <v>8973</v>
      </c>
      <c r="B3068" s="658" t="s">
        <v>66435</v>
      </c>
      <c r="C3068" s="658" t="s">
        <v>14</v>
      </c>
      <c r="D3068" s="659" t="s">
        <v>66436</v>
      </c>
    </row>
    <row r="3069" spans="1:4" ht="13.5" hidden="1">
      <c r="A3069" s="658" t="s">
        <v>8976</v>
      </c>
      <c r="B3069" s="658" t="s">
        <v>66437</v>
      </c>
      <c r="C3069" s="658" t="s">
        <v>14</v>
      </c>
      <c r="D3069" s="659" t="s">
        <v>66438</v>
      </c>
    </row>
    <row r="3070" spans="1:4" ht="13.5" hidden="1">
      <c r="A3070" s="658" t="s">
        <v>8979</v>
      </c>
      <c r="B3070" s="658" t="s">
        <v>66439</v>
      </c>
      <c r="C3070" s="658" t="s">
        <v>14</v>
      </c>
      <c r="D3070" s="659" t="s">
        <v>13388</v>
      </c>
    </row>
    <row r="3071" spans="1:4" ht="13.5" hidden="1">
      <c r="A3071" s="658" t="s">
        <v>8982</v>
      </c>
      <c r="B3071" s="658" t="s">
        <v>66440</v>
      </c>
      <c r="C3071" s="658" t="s">
        <v>14</v>
      </c>
      <c r="D3071" s="659" t="s">
        <v>66441</v>
      </c>
    </row>
    <row r="3072" spans="1:4" ht="13.5" hidden="1">
      <c r="A3072" s="658" t="s">
        <v>8985</v>
      </c>
      <c r="B3072" s="658" t="s">
        <v>66442</v>
      </c>
      <c r="C3072" s="658" t="s">
        <v>14</v>
      </c>
      <c r="D3072" s="659" t="s">
        <v>8958</v>
      </c>
    </row>
    <row r="3073" spans="1:4" ht="13.5" hidden="1">
      <c r="A3073" s="658" t="s">
        <v>8987</v>
      </c>
      <c r="B3073" s="658" t="s">
        <v>66443</v>
      </c>
      <c r="C3073" s="658" t="s">
        <v>14</v>
      </c>
      <c r="D3073" s="659" t="s">
        <v>4091</v>
      </c>
    </row>
    <row r="3074" spans="1:4" ht="13.5" hidden="1">
      <c r="A3074" s="658" t="s">
        <v>8990</v>
      </c>
      <c r="B3074" s="658" t="s">
        <v>66444</v>
      </c>
      <c r="C3074" s="658" t="s">
        <v>14</v>
      </c>
      <c r="D3074" s="659" t="s">
        <v>5421</v>
      </c>
    </row>
    <row r="3075" spans="1:4" ht="13.5" hidden="1">
      <c r="A3075" s="658" t="s">
        <v>8992</v>
      </c>
      <c r="B3075" s="658" t="s">
        <v>66445</v>
      </c>
      <c r="C3075" s="658" t="s">
        <v>14</v>
      </c>
      <c r="D3075" s="659" t="s">
        <v>3589</v>
      </c>
    </row>
    <row r="3076" spans="1:4" ht="13.5" hidden="1">
      <c r="A3076" s="658" t="s">
        <v>8994</v>
      </c>
      <c r="B3076" s="658" t="s">
        <v>66446</v>
      </c>
      <c r="C3076" s="658" t="s">
        <v>14</v>
      </c>
      <c r="D3076" s="659" t="s">
        <v>66447</v>
      </c>
    </row>
    <row r="3077" spans="1:4" ht="13.5" hidden="1">
      <c r="A3077" s="658" t="s">
        <v>8997</v>
      </c>
      <c r="B3077" s="658" t="s">
        <v>66448</v>
      </c>
      <c r="C3077" s="658" t="s">
        <v>14</v>
      </c>
      <c r="D3077" s="659" t="s">
        <v>19850</v>
      </c>
    </row>
    <row r="3078" spans="1:4" ht="13.5" hidden="1">
      <c r="A3078" s="658" t="s">
        <v>9000</v>
      </c>
      <c r="B3078" s="658" t="s">
        <v>66449</v>
      </c>
      <c r="C3078" s="658" t="s">
        <v>14</v>
      </c>
      <c r="D3078" s="659" t="s">
        <v>66450</v>
      </c>
    </row>
    <row r="3079" spans="1:4" ht="13.5" hidden="1">
      <c r="A3079" s="658" t="s">
        <v>9003</v>
      </c>
      <c r="B3079" s="658" t="s">
        <v>66451</v>
      </c>
      <c r="C3079" s="658" t="s">
        <v>14</v>
      </c>
      <c r="D3079" s="659" t="s">
        <v>66452</v>
      </c>
    </row>
    <row r="3080" spans="1:4" ht="13.5" hidden="1">
      <c r="A3080" s="658" t="s">
        <v>9006</v>
      </c>
      <c r="B3080" s="658" t="s">
        <v>66453</v>
      </c>
      <c r="C3080" s="658" t="s">
        <v>14</v>
      </c>
      <c r="D3080" s="659" t="s">
        <v>66454</v>
      </c>
    </row>
    <row r="3081" spans="1:4" ht="13.5" hidden="1">
      <c r="A3081" s="658" t="s">
        <v>9009</v>
      </c>
      <c r="B3081" s="658" t="s">
        <v>66455</v>
      </c>
      <c r="C3081" s="658" t="s">
        <v>14</v>
      </c>
      <c r="D3081" s="659" t="s">
        <v>66456</v>
      </c>
    </row>
    <row r="3082" spans="1:4" ht="13.5" hidden="1">
      <c r="A3082" s="658" t="s">
        <v>9012</v>
      </c>
      <c r="B3082" s="658" t="s">
        <v>66457</v>
      </c>
      <c r="C3082" s="658" t="s">
        <v>14</v>
      </c>
      <c r="D3082" s="659" t="s">
        <v>66458</v>
      </c>
    </row>
    <row r="3083" spans="1:4" ht="13.5" hidden="1">
      <c r="A3083" s="658" t="s">
        <v>9015</v>
      </c>
      <c r="B3083" s="658" t="s">
        <v>66459</v>
      </c>
      <c r="C3083" s="658" t="s">
        <v>14</v>
      </c>
      <c r="D3083" s="659" t="s">
        <v>66460</v>
      </c>
    </row>
    <row r="3084" spans="1:4" ht="13.5" hidden="1">
      <c r="A3084" s="658" t="s">
        <v>9018</v>
      </c>
      <c r="B3084" s="658" t="s">
        <v>66461</v>
      </c>
      <c r="C3084" s="658" t="s">
        <v>14</v>
      </c>
      <c r="D3084" s="659" t="s">
        <v>66462</v>
      </c>
    </row>
    <row r="3085" spans="1:4" ht="13.5" hidden="1">
      <c r="A3085" s="658" t="s">
        <v>9021</v>
      </c>
      <c r="B3085" s="658" t="s">
        <v>66463</v>
      </c>
      <c r="C3085" s="658" t="s">
        <v>14</v>
      </c>
      <c r="D3085" s="659" t="s">
        <v>66464</v>
      </c>
    </row>
    <row r="3086" spans="1:4" ht="13.5" hidden="1">
      <c r="A3086" s="658" t="s">
        <v>9024</v>
      </c>
      <c r="B3086" s="658" t="s">
        <v>66465</v>
      </c>
      <c r="C3086" s="658" t="s">
        <v>14</v>
      </c>
      <c r="D3086" s="659" t="s">
        <v>66466</v>
      </c>
    </row>
    <row r="3087" spans="1:4" ht="13.5" hidden="1">
      <c r="A3087" s="658" t="s">
        <v>9027</v>
      </c>
      <c r="B3087" s="658" t="s">
        <v>66467</v>
      </c>
      <c r="C3087" s="658" t="s">
        <v>14</v>
      </c>
      <c r="D3087" s="659" t="s">
        <v>66468</v>
      </c>
    </row>
    <row r="3088" spans="1:4" ht="13.5" hidden="1">
      <c r="A3088" s="658" t="s">
        <v>9030</v>
      </c>
      <c r="B3088" s="658" t="s">
        <v>66469</v>
      </c>
      <c r="C3088" s="658" t="s">
        <v>14</v>
      </c>
      <c r="D3088" s="659" t="s">
        <v>66470</v>
      </c>
    </row>
    <row r="3089" spans="1:4" ht="13.5" hidden="1">
      <c r="A3089" s="658" t="s">
        <v>9033</v>
      </c>
      <c r="B3089" s="658" t="s">
        <v>66471</v>
      </c>
      <c r="C3089" s="658" t="s">
        <v>14</v>
      </c>
      <c r="D3089" s="659" t="s">
        <v>66384</v>
      </c>
    </row>
    <row r="3090" spans="1:4" ht="13.5" hidden="1">
      <c r="A3090" s="658" t="s">
        <v>9036</v>
      </c>
      <c r="B3090" s="658" t="s">
        <v>66472</v>
      </c>
      <c r="C3090" s="658" t="s">
        <v>14</v>
      </c>
      <c r="D3090" s="659" t="s">
        <v>66473</v>
      </c>
    </row>
    <row r="3091" spans="1:4" ht="13.5" hidden="1">
      <c r="A3091" s="658" t="s">
        <v>9039</v>
      </c>
      <c r="B3091" s="658" t="s">
        <v>66474</v>
      </c>
      <c r="C3091" s="658" t="s">
        <v>14</v>
      </c>
      <c r="D3091" s="659" t="s">
        <v>66386</v>
      </c>
    </row>
    <row r="3092" spans="1:4" ht="13.5" hidden="1">
      <c r="A3092" s="658" t="s">
        <v>9042</v>
      </c>
      <c r="B3092" s="658" t="s">
        <v>66475</v>
      </c>
      <c r="C3092" s="658" t="s">
        <v>14</v>
      </c>
      <c r="D3092" s="659" t="s">
        <v>66476</v>
      </c>
    </row>
    <row r="3093" spans="1:4" ht="13.5" hidden="1">
      <c r="A3093" s="658" t="s">
        <v>9045</v>
      </c>
      <c r="B3093" s="658" t="s">
        <v>66477</v>
      </c>
      <c r="C3093" s="658" t="s">
        <v>14</v>
      </c>
      <c r="D3093" s="659" t="s">
        <v>65486</v>
      </c>
    </row>
    <row r="3094" spans="1:4" ht="13.5" hidden="1">
      <c r="A3094" s="658" t="s">
        <v>9048</v>
      </c>
      <c r="B3094" s="658" t="s">
        <v>66478</v>
      </c>
      <c r="C3094" s="658" t="s">
        <v>14</v>
      </c>
      <c r="D3094" s="659" t="s">
        <v>66479</v>
      </c>
    </row>
    <row r="3095" spans="1:4" ht="13.5" hidden="1">
      <c r="A3095" s="658" t="s">
        <v>9051</v>
      </c>
      <c r="B3095" s="658" t="s">
        <v>66480</v>
      </c>
      <c r="C3095" s="658" t="s">
        <v>14</v>
      </c>
      <c r="D3095" s="659" t="s">
        <v>66481</v>
      </c>
    </row>
    <row r="3096" spans="1:4" ht="13.5" hidden="1">
      <c r="A3096" s="658" t="s">
        <v>9054</v>
      </c>
      <c r="B3096" s="658" t="s">
        <v>66482</v>
      </c>
      <c r="C3096" s="658" t="s">
        <v>14</v>
      </c>
      <c r="D3096" s="659" t="s">
        <v>4299</v>
      </c>
    </row>
    <row r="3097" spans="1:4" ht="13.5" hidden="1">
      <c r="A3097" s="658" t="s">
        <v>9057</v>
      </c>
      <c r="B3097" s="658" t="s">
        <v>66483</v>
      </c>
      <c r="C3097" s="658" t="s">
        <v>14</v>
      </c>
      <c r="D3097" s="659" t="s">
        <v>66484</v>
      </c>
    </row>
    <row r="3098" spans="1:4" ht="13.5" hidden="1">
      <c r="A3098" s="658" t="s">
        <v>9060</v>
      </c>
      <c r="B3098" s="658" t="s">
        <v>66485</v>
      </c>
      <c r="C3098" s="658" t="s">
        <v>14</v>
      </c>
      <c r="D3098" s="659" t="s">
        <v>66486</v>
      </c>
    </row>
    <row r="3099" spans="1:4" ht="13.5" hidden="1">
      <c r="A3099" s="658" t="s">
        <v>9063</v>
      </c>
      <c r="B3099" s="658" t="s">
        <v>66487</v>
      </c>
      <c r="C3099" s="658" t="s">
        <v>14</v>
      </c>
      <c r="D3099" s="659" t="s">
        <v>438</v>
      </c>
    </row>
    <row r="3100" spans="1:4" ht="13.5" hidden="1">
      <c r="A3100" s="658" t="s">
        <v>9066</v>
      </c>
      <c r="B3100" s="658" t="s">
        <v>66488</v>
      </c>
      <c r="C3100" s="658" t="s">
        <v>14</v>
      </c>
      <c r="D3100" s="659" t="s">
        <v>14877</v>
      </c>
    </row>
    <row r="3101" spans="1:4" ht="13.5" hidden="1">
      <c r="A3101" s="658" t="s">
        <v>9069</v>
      </c>
      <c r="B3101" s="658" t="s">
        <v>66489</v>
      </c>
      <c r="C3101" s="658" t="s">
        <v>14</v>
      </c>
      <c r="D3101" s="659" t="s">
        <v>66490</v>
      </c>
    </row>
    <row r="3102" spans="1:4" ht="13.5" hidden="1">
      <c r="A3102" s="658" t="s">
        <v>9072</v>
      </c>
      <c r="B3102" s="658" t="s">
        <v>66491</v>
      </c>
      <c r="C3102" s="658" t="s">
        <v>14</v>
      </c>
      <c r="D3102" s="659" t="s">
        <v>66492</v>
      </c>
    </row>
    <row r="3103" spans="1:4" ht="13.5" hidden="1">
      <c r="A3103" s="658" t="s">
        <v>9075</v>
      </c>
      <c r="B3103" s="658" t="s">
        <v>66493</v>
      </c>
      <c r="C3103" s="658" t="s">
        <v>14</v>
      </c>
      <c r="D3103" s="659" t="s">
        <v>66494</v>
      </c>
    </row>
    <row r="3104" spans="1:4" ht="13.5" hidden="1">
      <c r="A3104" s="658" t="s">
        <v>9078</v>
      </c>
      <c r="B3104" s="658" t="s">
        <v>66495</v>
      </c>
      <c r="C3104" s="658" t="s">
        <v>14</v>
      </c>
      <c r="D3104" s="659" t="s">
        <v>66496</v>
      </c>
    </row>
    <row r="3105" spans="1:4" ht="13.5" hidden="1">
      <c r="A3105" s="658" t="s">
        <v>9081</v>
      </c>
      <c r="B3105" s="658" t="s">
        <v>66497</v>
      </c>
      <c r="C3105" s="658" t="s">
        <v>14</v>
      </c>
      <c r="D3105" s="659" t="s">
        <v>4270</v>
      </c>
    </row>
    <row r="3106" spans="1:4" ht="13.5" hidden="1">
      <c r="A3106" s="658" t="s">
        <v>9084</v>
      </c>
      <c r="B3106" s="658" t="s">
        <v>66498</v>
      </c>
      <c r="C3106" s="658" t="s">
        <v>14</v>
      </c>
      <c r="D3106" s="659" t="s">
        <v>66499</v>
      </c>
    </row>
    <row r="3107" spans="1:4" ht="13.5" hidden="1">
      <c r="A3107" s="658" t="s">
        <v>9087</v>
      </c>
      <c r="B3107" s="658" t="s">
        <v>66500</v>
      </c>
      <c r="C3107" s="658" t="s">
        <v>14</v>
      </c>
      <c r="D3107" s="659" t="s">
        <v>66501</v>
      </c>
    </row>
    <row r="3108" spans="1:4" ht="13.5" hidden="1">
      <c r="A3108" s="658" t="s">
        <v>9090</v>
      </c>
      <c r="B3108" s="658" t="s">
        <v>66502</v>
      </c>
      <c r="C3108" s="658" t="s">
        <v>14</v>
      </c>
      <c r="D3108" s="659" t="s">
        <v>66503</v>
      </c>
    </row>
    <row r="3109" spans="1:4" ht="13.5" hidden="1">
      <c r="A3109" s="658" t="s">
        <v>9093</v>
      </c>
      <c r="B3109" s="658" t="s">
        <v>66504</v>
      </c>
      <c r="C3109" s="658" t="s">
        <v>14</v>
      </c>
      <c r="D3109" s="659" t="s">
        <v>66505</v>
      </c>
    </row>
    <row r="3110" spans="1:4" ht="13.5" hidden="1">
      <c r="A3110" s="658" t="s">
        <v>9096</v>
      </c>
      <c r="B3110" s="658" t="s">
        <v>66506</v>
      </c>
      <c r="C3110" s="658" t="s">
        <v>14</v>
      </c>
      <c r="D3110" s="659" t="s">
        <v>66507</v>
      </c>
    </row>
    <row r="3111" spans="1:4" ht="13.5" hidden="1">
      <c r="A3111" s="658" t="s">
        <v>9099</v>
      </c>
      <c r="B3111" s="658" t="s">
        <v>66508</v>
      </c>
      <c r="C3111" s="658" t="s">
        <v>14</v>
      </c>
      <c r="D3111" s="659" t="s">
        <v>66509</v>
      </c>
    </row>
    <row r="3112" spans="1:4" ht="13.5" hidden="1">
      <c r="A3112" s="658" t="s">
        <v>9101</v>
      </c>
      <c r="B3112" s="658" t="s">
        <v>66510</v>
      </c>
      <c r="C3112" s="658" t="s">
        <v>14</v>
      </c>
      <c r="D3112" s="659" t="s">
        <v>66511</v>
      </c>
    </row>
    <row r="3113" spans="1:4" ht="13.5" hidden="1">
      <c r="A3113" s="658" t="s">
        <v>9104</v>
      </c>
      <c r="B3113" s="658" t="s">
        <v>66512</v>
      </c>
      <c r="C3113" s="658" t="s">
        <v>14</v>
      </c>
      <c r="D3113" s="659" t="s">
        <v>66513</v>
      </c>
    </row>
    <row r="3114" spans="1:4" ht="13.5" hidden="1">
      <c r="A3114" s="658" t="s">
        <v>9107</v>
      </c>
      <c r="B3114" s="658" t="s">
        <v>66514</v>
      </c>
      <c r="C3114" s="658" t="s">
        <v>14</v>
      </c>
      <c r="D3114" s="659" t="s">
        <v>66515</v>
      </c>
    </row>
    <row r="3115" spans="1:4" ht="13.5" hidden="1">
      <c r="A3115" s="658" t="s">
        <v>9110</v>
      </c>
      <c r="B3115" s="658" t="s">
        <v>66516</v>
      </c>
      <c r="C3115" s="658" t="s">
        <v>14</v>
      </c>
      <c r="D3115" s="659" t="s">
        <v>66517</v>
      </c>
    </row>
    <row r="3116" spans="1:4" ht="13.5" hidden="1">
      <c r="A3116" s="658" t="s">
        <v>9113</v>
      </c>
      <c r="B3116" s="658" t="s">
        <v>66518</v>
      </c>
      <c r="C3116" s="658" t="s">
        <v>14</v>
      </c>
      <c r="D3116" s="659" t="s">
        <v>66519</v>
      </c>
    </row>
    <row r="3117" spans="1:4" ht="13.5" hidden="1">
      <c r="A3117" s="658" t="s">
        <v>9116</v>
      </c>
      <c r="B3117" s="658" t="s">
        <v>66520</v>
      </c>
      <c r="C3117" s="658" t="s">
        <v>14</v>
      </c>
      <c r="D3117" s="659" t="s">
        <v>66521</v>
      </c>
    </row>
    <row r="3118" spans="1:4" ht="13.5" hidden="1">
      <c r="A3118" s="658" t="s">
        <v>9118</v>
      </c>
      <c r="B3118" s="658" t="s">
        <v>9119</v>
      </c>
      <c r="C3118" s="658" t="s">
        <v>14</v>
      </c>
      <c r="D3118" s="659" t="s">
        <v>13538</v>
      </c>
    </row>
    <row r="3119" spans="1:4" ht="13.5" hidden="1">
      <c r="A3119" s="658" t="s">
        <v>9121</v>
      </c>
      <c r="B3119" s="658" t="s">
        <v>9122</v>
      </c>
      <c r="C3119" s="658" t="s">
        <v>14</v>
      </c>
      <c r="D3119" s="659" t="s">
        <v>12232</v>
      </c>
    </row>
    <row r="3120" spans="1:4" ht="13.5" hidden="1">
      <c r="A3120" s="658" t="s">
        <v>9124</v>
      </c>
      <c r="B3120" s="658" t="s">
        <v>9125</v>
      </c>
      <c r="C3120" s="658" t="s">
        <v>14</v>
      </c>
      <c r="D3120" s="659" t="s">
        <v>66522</v>
      </c>
    </row>
    <row r="3121" spans="1:4" ht="13.5" hidden="1">
      <c r="A3121" s="658" t="s">
        <v>9127</v>
      </c>
      <c r="B3121" s="658" t="s">
        <v>9128</v>
      </c>
      <c r="C3121" s="658" t="s">
        <v>14</v>
      </c>
      <c r="D3121" s="659" t="s">
        <v>66523</v>
      </c>
    </row>
    <row r="3122" spans="1:4" ht="13.5" hidden="1">
      <c r="A3122" s="658" t="s">
        <v>9130</v>
      </c>
      <c r="B3122" s="658" t="s">
        <v>9131</v>
      </c>
      <c r="C3122" s="658" t="s">
        <v>14</v>
      </c>
      <c r="D3122" s="659" t="s">
        <v>66524</v>
      </c>
    </row>
    <row r="3123" spans="1:4" ht="13.5" hidden="1">
      <c r="A3123" s="658" t="s">
        <v>9133</v>
      </c>
      <c r="B3123" s="658" t="s">
        <v>9134</v>
      </c>
      <c r="C3123" s="658" t="s">
        <v>14</v>
      </c>
      <c r="D3123" s="659" t="s">
        <v>66525</v>
      </c>
    </row>
    <row r="3124" spans="1:4" ht="13.5" hidden="1">
      <c r="A3124" s="658" t="s">
        <v>9136</v>
      </c>
      <c r="B3124" s="658" t="s">
        <v>9137</v>
      </c>
      <c r="C3124" s="658" t="s">
        <v>14</v>
      </c>
      <c r="D3124" s="659" t="s">
        <v>1904</v>
      </c>
    </row>
    <row r="3125" spans="1:4" ht="13.5" hidden="1">
      <c r="A3125" s="658" t="s">
        <v>9139</v>
      </c>
      <c r="B3125" s="658" t="s">
        <v>9140</v>
      </c>
      <c r="C3125" s="658" t="s">
        <v>14</v>
      </c>
      <c r="D3125" s="659" t="s">
        <v>66526</v>
      </c>
    </row>
    <row r="3126" spans="1:4" ht="13.5" hidden="1">
      <c r="A3126" s="658" t="s">
        <v>9142</v>
      </c>
      <c r="B3126" s="658" t="s">
        <v>9143</v>
      </c>
      <c r="C3126" s="658" t="s">
        <v>14</v>
      </c>
      <c r="D3126" s="659" t="s">
        <v>66527</v>
      </c>
    </row>
    <row r="3127" spans="1:4" ht="13.5" hidden="1">
      <c r="A3127" s="658" t="s">
        <v>9145</v>
      </c>
      <c r="B3127" s="658" t="s">
        <v>9146</v>
      </c>
      <c r="C3127" s="658" t="s">
        <v>14</v>
      </c>
      <c r="D3127" s="659" t="s">
        <v>795</v>
      </c>
    </row>
    <row r="3128" spans="1:4" ht="13.5" hidden="1">
      <c r="A3128" s="658" t="s">
        <v>9148</v>
      </c>
      <c r="B3128" s="658" t="s">
        <v>9149</v>
      </c>
      <c r="C3128" s="658" t="s">
        <v>14</v>
      </c>
      <c r="D3128" s="659" t="s">
        <v>12575</v>
      </c>
    </row>
    <row r="3129" spans="1:4" ht="13.5" hidden="1">
      <c r="A3129" s="658" t="s">
        <v>9151</v>
      </c>
      <c r="B3129" s="658" t="s">
        <v>9152</v>
      </c>
      <c r="C3129" s="658" t="s">
        <v>14</v>
      </c>
      <c r="D3129" s="659" t="s">
        <v>5406</v>
      </c>
    </row>
    <row r="3130" spans="1:4" ht="13.5" hidden="1">
      <c r="A3130" s="658" t="s">
        <v>9154</v>
      </c>
      <c r="B3130" s="658" t="s">
        <v>9155</v>
      </c>
      <c r="C3130" s="658" t="s">
        <v>14</v>
      </c>
      <c r="D3130" s="659" t="s">
        <v>66528</v>
      </c>
    </row>
    <row r="3131" spans="1:4" ht="13.5" hidden="1">
      <c r="A3131" s="658" t="s">
        <v>9157</v>
      </c>
      <c r="B3131" s="658" t="s">
        <v>9158</v>
      </c>
      <c r="C3131" s="658" t="s">
        <v>14</v>
      </c>
      <c r="D3131" s="659" t="s">
        <v>66529</v>
      </c>
    </row>
    <row r="3132" spans="1:4" ht="13.5" hidden="1">
      <c r="A3132" s="658" t="s">
        <v>9160</v>
      </c>
      <c r="B3132" s="658" t="s">
        <v>9161</v>
      </c>
      <c r="C3132" s="658" t="s">
        <v>14</v>
      </c>
      <c r="D3132" s="659" t="s">
        <v>891</v>
      </c>
    </row>
    <row r="3133" spans="1:4" ht="13.5" hidden="1">
      <c r="A3133" s="658" t="s">
        <v>9162</v>
      </c>
      <c r="B3133" s="658" t="s">
        <v>9163</v>
      </c>
      <c r="C3133" s="658" t="s">
        <v>14</v>
      </c>
      <c r="D3133" s="659" t="s">
        <v>7990</v>
      </c>
    </row>
    <row r="3134" spans="1:4" ht="13.5" hidden="1">
      <c r="A3134" s="658" t="s">
        <v>9165</v>
      </c>
      <c r="B3134" s="658" t="s">
        <v>9166</v>
      </c>
      <c r="C3134" s="658" t="s">
        <v>14</v>
      </c>
      <c r="D3134" s="659" t="s">
        <v>17046</v>
      </c>
    </row>
    <row r="3135" spans="1:4" ht="13.5" hidden="1">
      <c r="A3135" s="658" t="s">
        <v>9168</v>
      </c>
      <c r="B3135" s="658" t="s">
        <v>9169</v>
      </c>
      <c r="C3135" s="658" t="s">
        <v>14</v>
      </c>
      <c r="D3135" s="659" t="s">
        <v>66530</v>
      </c>
    </row>
    <row r="3136" spans="1:4" ht="13.5" hidden="1">
      <c r="A3136" s="658" t="s">
        <v>9171</v>
      </c>
      <c r="B3136" s="658" t="s">
        <v>9172</v>
      </c>
      <c r="C3136" s="658" t="s">
        <v>14</v>
      </c>
      <c r="D3136" s="659" t="s">
        <v>66531</v>
      </c>
    </row>
    <row r="3137" spans="1:4" ht="13.5" hidden="1">
      <c r="A3137" s="658" t="s">
        <v>9174</v>
      </c>
      <c r="B3137" s="658" t="s">
        <v>9175</v>
      </c>
      <c r="C3137" s="658" t="s">
        <v>14</v>
      </c>
      <c r="D3137" s="659" t="s">
        <v>66532</v>
      </c>
    </row>
    <row r="3138" spans="1:4" ht="13.5" hidden="1">
      <c r="A3138" s="658" t="s">
        <v>9177</v>
      </c>
      <c r="B3138" s="658" t="s">
        <v>9178</v>
      </c>
      <c r="C3138" s="658" t="s">
        <v>14</v>
      </c>
      <c r="D3138" s="659" t="s">
        <v>66533</v>
      </c>
    </row>
    <row r="3139" spans="1:4" ht="13.5" hidden="1">
      <c r="A3139" s="658" t="s">
        <v>9180</v>
      </c>
      <c r="B3139" s="658" t="s">
        <v>66534</v>
      </c>
      <c r="C3139" s="658" t="s">
        <v>14</v>
      </c>
      <c r="D3139" s="659" t="s">
        <v>12458</v>
      </c>
    </row>
    <row r="3140" spans="1:4" ht="13.5" hidden="1">
      <c r="A3140" s="658" t="s">
        <v>9183</v>
      </c>
      <c r="B3140" s="658" t="s">
        <v>66535</v>
      </c>
      <c r="C3140" s="658" t="s">
        <v>14</v>
      </c>
      <c r="D3140" s="659" t="s">
        <v>9029</v>
      </c>
    </row>
    <row r="3141" spans="1:4" ht="13.5" hidden="1">
      <c r="A3141" s="658" t="s">
        <v>9186</v>
      </c>
      <c r="B3141" s="658" t="s">
        <v>66536</v>
      </c>
      <c r="C3141" s="658" t="s">
        <v>14</v>
      </c>
      <c r="D3141" s="659" t="s">
        <v>66537</v>
      </c>
    </row>
    <row r="3142" spans="1:4" ht="13.5" hidden="1">
      <c r="A3142" s="658" t="s">
        <v>9189</v>
      </c>
      <c r="B3142" s="658" t="s">
        <v>66538</v>
      </c>
      <c r="C3142" s="658" t="s">
        <v>14</v>
      </c>
      <c r="D3142" s="659" t="s">
        <v>13255</v>
      </c>
    </row>
    <row r="3143" spans="1:4" ht="13.5" hidden="1">
      <c r="A3143" s="658" t="s">
        <v>9192</v>
      </c>
      <c r="B3143" s="658" t="s">
        <v>66539</v>
      </c>
      <c r="C3143" s="658" t="s">
        <v>14</v>
      </c>
      <c r="D3143" s="659" t="s">
        <v>16750</v>
      </c>
    </row>
    <row r="3144" spans="1:4" ht="13.5" hidden="1">
      <c r="A3144" s="658" t="s">
        <v>9194</v>
      </c>
      <c r="B3144" s="658" t="s">
        <v>66540</v>
      </c>
      <c r="C3144" s="658" t="s">
        <v>14</v>
      </c>
      <c r="D3144" s="659" t="s">
        <v>9002</v>
      </c>
    </row>
    <row r="3145" spans="1:4" ht="13.5" hidden="1">
      <c r="A3145" s="658" t="s">
        <v>9197</v>
      </c>
      <c r="B3145" s="658" t="s">
        <v>9198</v>
      </c>
      <c r="C3145" s="658" t="s">
        <v>14</v>
      </c>
      <c r="D3145" s="659" t="s">
        <v>13538</v>
      </c>
    </row>
    <row r="3146" spans="1:4" ht="13.5" hidden="1">
      <c r="A3146" s="658" t="s">
        <v>9199</v>
      </c>
      <c r="B3146" s="658" t="s">
        <v>9200</v>
      </c>
      <c r="C3146" s="658" t="s">
        <v>14</v>
      </c>
      <c r="D3146" s="659" t="s">
        <v>66541</v>
      </c>
    </row>
    <row r="3147" spans="1:4" ht="13.5" hidden="1">
      <c r="A3147" s="658" t="s">
        <v>9202</v>
      </c>
      <c r="B3147" s="658" t="s">
        <v>9203</v>
      </c>
      <c r="C3147" s="658" t="s">
        <v>14</v>
      </c>
      <c r="D3147" s="659" t="s">
        <v>66542</v>
      </c>
    </row>
    <row r="3148" spans="1:4" ht="13.5" hidden="1">
      <c r="A3148" s="658" t="s">
        <v>9205</v>
      </c>
      <c r="B3148" s="658" t="s">
        <v>9206</v>
      </c>
      <c r="C3148" s="658" t="s">
        <v>14</v>
      </c>
      <c r="D3148" s="659" t="s">
        <v>66543</v>
      </c>
    </row>
    <row r="3149" spans="1:4" ht="13.5" hidden="1">
      <c r="A3149" s="658" t="s">
        <v>9208</v>
      </c>
      <c r="B3149" s="658" t="s">
        <v>9209</v>
      </c>
      <c r="C3149" s="658" t="s">
        <v>14</v>
      </c>
      <c r="D3149" s="659" t="s">
        <v>66544</v>
      </c>
    </row>
    <row r="3150" spans="1:4" ht="13.5" hidden="1">
      <c r="A3150" s="658" t="s">
        <v>9211</v>
      </c>
      <c r="B3150" s="658" t="s">
        <v>9212</v>
      </c>
      <c r="C3150" s="658" t="s">
        <v>14</v>
      </c>
      <c r="D3150" s="659" t="s">
        <v>66545</v>
      </c>
    </row>
    <row r="3151" spans="1:4" ht="13.5" hidden="1">
      <c r="A3151" s="658" t="s">
        <v>9214</v>
      </c>
      <c r="B3151" s="658" t="s">
        <v>9215</v>
      </c>
      <c r="C3151" s="658" t="s">
        <v>14</v>
      </c>
      <c r="D3151" s="659" t="s">
        <v>66546</v>
      </c>
    </row>
    <row r="3152" spans="1:4" ht="13.5" hidden="1">
      <c r="A3152" s="658" t="s">
        <v>9216</v>
      </c>
      <c r="B3152" s="658" t="s">
        <v>9217</v>
      </c>
      <c r="C3152" s="658" t="s">
        <v>14</v>
      </c>
      <c r="D3152" s="659" t="s">
        <v>3607</v>
      </c>
    </row>
    <row r="3153" spans="1:4" ht="13.5" hidden="1">
      <c r="A3153" s="658" t="s">
        <v>9219</v>
      </c>
      <c r="B3153" s="658" t="s">
        <v>9220</v>
      </c>
      <c r="C3153" s="658" t="s">
        <v>14</v>
      </c>
      <c r="D3153" s="659" t="s">
        <v>66547</v>
      </c>
    </row>
    <row r="3154" spans="1:4" ht="13.5" hidden="1">
      <c r="A3154" s="658" t="s">
        <v>9222</v>
      </c>
      <c r="B3154" s="658" t="s">
        <v>66548</v>
      </c>
      <c r="C3154" s="658" t="s">
        <v>14</v>
      </c>
      <c r="D3154" s="659" t="s">
        <v>66549</v>
      </c>
    </row>
    <row r="3155" spans="1:4" ht="13.5" hidden="1">
      <c r="A3155" s="658" t="s">
        <v>9225</v>
      </c>
      <c r="B3155" s="658" t="s">
        <v>66550</v>
      </c>
      <c r="C3155" s="658" t="s">
        <v>14</v>
      </c>
      <c r="D3155" s="659" t="s">
        <v>66551</v>
      </c>
    </row>
    <row r="3156" spans="1:4" ht="13.5" hidden="1">
      <c r="A3156" s="658" t="s">
        <v>9228</v>
      </c>
      <c r="B3156" s="658" t="s">
        <v>66552</v>
      </c>
      <c r="C3156" s="658" t="s">
        <v>14</v>
      </c>
      <c r="D3156" s="659" t="s">
        <v>66553</v>
      </c>
    </row>
    <row r="3157" spans="1:4" ht="13.5" hidden="1">
      <c r="A3157" s="658" t="s">
        <v>9231</v>
      </c>
      <c r="B3157" s="658" t="s">
        <v>66554</v>
      </c>
      <c r="C3157" s="658" t="s">
        <v>14</v>
      </c>
      <c r="D3157" s="659" t="s">
        <v>66555</v>
      </c>
    </row>
    <row r="3158" spans="1:4" ht="13.5" hidden="1">
      <c r="A3158" s="658" t="s">
        <v>9234</v>
      </c>
      <c r="B3158" s="658" t="s">
        <v>66556</v>
      </c>
      <c r="C3158" s="658" t="s">
        <v>14</v>
      </c>
      <c r="D3158" s="659" t="s">
        <v>66557</v>
      </c>
    </row>
    <row r="3159" spans="1:4" ht="13.5" hidden="1">
      <c r="A3159" s="658" t="s">
        <v>9237</v>
      </c>
      <c r="B3159" s="658" t="s">
        <v>66558</v>
      </c>
      <c r="C3159" s="658" t="s">
        <v>14</v>
      </c>
      <c r="D3159" s="659" t="s">
        <v>66559</v>
      </c>
    </row>
    <row r="3160" spans="1:4" ht="13.5" hidden="1">
      <c r="A3160" s="658" t="s">
        <v>9240</v>
      </c>
      <c r="B3160" s="658" t="s">
        <v>66560</v>
      </c>
      <c r="C3160" s="658" t="s">
        <v>14</v>
      </c>
      <c r="D3160" s="659" t="s">
        <v>66561</v>
      </c>
    </row>
    <row r="3161" spans="1:4" ht="13.5" hidden="1">
      <c r="A3161" s="658" t="s">
        <v>9243</v>
      </c>
      <c r="B3161" s="658" t="s">
        <v>66562</v>
      </c>
      <c r="C3161" s="658" t="s">
        <v>14</v>
      </c>
      <c r="D3161" s="659" t="s">
        <v>66563</v>
      </c>
    </row>
    <row r="3162" spans="1:4" ht="13.5" hidden="1">
      <c r="A3162" s="658" t="s">
        <v>9246</v>
      </c>
      <c r="B3162" s="658" t="s">
        <v>66564</v>
      </c>
      <c r="C3162" s="658" t="s">
        <v>14</v>
      </c>
      <c r="D3162" s="659" t="s">
        <v>66565</v>
      </c>
    </row>
    <row r="3163" spans="1:4" ht="13.5" hidden="1">
      <c r="A3163" s="658" t="s">
        <v>9249</v>
      </c>
      <c r="B3163" s="658" t="s">
        <v>66566</v>
      </c>
      <c r="C3163" s="658" t="s">
        <v>14</v>
      </c>
      <c r="D3163" s="659" t="s">
        <v>66567</v>
      </c>
    </row>
    <row r="3164" spans="1:4" ht="13.5" hidden="1">
      <c r="A3164" s="658" t="s">
        <v>9252</v>
      </c>
      <c r="B3164" s="658" t="s">
        <v>66568</v>
      </c>
      <c r="C3164" s="658" t="s">
        <v>14</v>
      </c>
      <c r="D3164" s="659" t="s">
        <v>66569</v>
      </c>
    </row>
    <row r="3165" spans="1:4" ht="13.5" hidden="1">
      <c r="A3165" s="658" t="s">
        <v>9255</v>
      </c>
      <c r="B3165" s="658" t="s">
        <v>66570</v>
      </c>
      <c r="C3165" s="658" t="s">
        <v>14</v>
      </c>
      <c r="D3165" s="659" t="s">
        <v>66571</v>
      </c>
    </row>
    <row r="3166" spans="1:4" ht="13.5" hidden="1">
      <c r="A3166" s="658" t="s">
        <v>9258</v>
      </c>
      <c r="B3166" s="658" t="s">
        <v>66572</v>
      </c>
      <c r="C3166" s="658" t="s">
        <v>14</v>
      </c>
      <c r="D3166" s="659" t="s">
        <v>66573</v>
      </c>
    </row>
    <row r="3167" spans="1:4" ht="13.5" hidden="1">
      <c r="A3167" s="658" t="s">
        <v>9261</v>
      </c>
      <c r="B3167" s="658" t="s">
        <v>66574</v>
      </c>
      <c r="C3167" s="658" t="s">
        <v>14</v>
      </c>
      <c r="D3167" s="659" t="s">
        <v>66575</v>
      </c>
    </row>
    <row r="3168" spans="1:4" ht="13.5" hidden="1">
      <c r="A3168" s="658" t="s">
        <v>9264</v>
      </c>
      <c r="B3168" s="658" t="s">
        <v>66576</v>
      </c>
      <c r="C3168" s="658" t="s">
        <v>14</v>
      </c>
      <c r="D3168" s="659" t="s">
        <v>66577</v>
      </c>
    </row>
    <row r="3169" spans="1:4" ht="13.5" hidden="1">
      <c r="A3169" s="658" t="s">
        <v>9267</v>
      </c>
      <c r="B3169" s="658" t="s">
        <v>66578</v>
      </c>
      <c r="C3169" s="658" t="s">
        <v>14</v>
      </c>
      <c r="D3169" s="659" t="s">
        <v>66579</v>
      </c>
    </row>
    <row r="3170" spans="1:4" ht="13.5" hidden="1">
      <c r="A3170" s="658" t="s">
        <v>9270</v>
      </c>
      <c r="B3170" s="658" t="s">
        <v>66580</v>
      </c>
      <c r="C3170" s="658" t="s">
        <v>14</v>
      </c>
      <c r="D3170" s="659" t="s">
        <v>66581</v>
      </c>
    </row>
    <row r="3171" spans="1:4" ht="13.5" hidden="1">
      <c r="A3171" s="658" t="s">
        <v>9273</v>
      </c>
      <c r="B3171" s="658" t="s">
        <v>66582</v>
      </c>
      <c r="C3171" s="658" t="s">
        <v>14</v>
      </c>
      <c r="D3171" s="659" t="s">
        <v>66583</v>
      </c>
    </row>
    <row r="3172" spans="1:4" ht="13.5" hidden="1">
      <c r="A3172" s="658" t="s">
        <v>9276</v>
      </c>
      <c r="B3172" s="658" t="s">
        <v>66584</v>
      </c>
      <c r="C3172" s="658" t="s">
        <v>14</v>
      </c>
      <c r="D3172" s="659" t="s">
        <v>66585</v>
      </c>
    </row>
    <row r="3173" spans="1:4" ht="13.5" hidden="1">
      <c r="A3173" s="658" t="s">
        <v>9279</v>
      </c>
      <c r="B3173" s="658" t="s">
        <v>66586</v>
      </c>
      <c r="C3173" s="658" t="s">
        <v>14</v>
      </c>
      <c r="D3173" s="659" t="s">
        <v>66587</v>
      </c>
    </row>
    <row r="3174" spans="1:4" ht="13.5" hidden="1">
      <c r="A3174" s="658" t="s">
        <v>9282</v>
      </c>
      <c r="B3174" s="658" t="s">
        <v>66588</v>
      </c>
      <c r="C3174" s="658" t="s">
        <v>14</v>
      </c>
      <c r="D3174" s="659" t="s">
        <v>66589</v>
      </c>
    </row>
    <row r="3175" spans="1:4" ht="13.5" hidden="1">
      <c r="A3175" s="658" t="s">
        <v>9285</v>
      </c>
      <c r="B3175" s="658" t="s">
        <v>66590</v>
      </c>
      <c r="C3175" s="658" t="s">
        <v>14</v>
      </c>
      <c r="D3175" s="659" t="s">
        <v>66591</v>
      </c>
    </row>
    <row r="3176" spans="1:4" ht="13.5" hidden="1">
      <c r="A3176" s="658" t="s">
        <v>9288</v>
      </c>
      <c r="B3176" s="658" t="s">
        <v>66592</v>
      </c>
      <c r="C3176" s="658" t="s">
        <v>14</v>
      </c>
      <c r="D3176" s="659" t="s">
        <v>66593</v>
      </c>
    </row>
    <row r="3177" spans="1:4" ht="13.5" hidden="1">
      <c r="A3177" s="658" t="s">
        <v>9291</v>
      </c>
      <c r="B3177" s="658" t="s">
        <v>66594</v>
      </c>
      <c r="C3177" s="658" t="s">
        <v>14</v>
      </c>
      <c r="D3177" s="659" t="s">
        <v>66595</v>
      </c>
    </row>
    <row r="3178" spans="1:4" ht="13.5" hidden="1">
      <c r="A3178" s="658" t="s">
        <v>9294</v>
      </c>
      <c r="B3178" s="658" t="s">
        <v>66596</v>
      </c>
      <c r="C3178" s="658" t="s">
        <v>14</v>
      </c>
      <c r="D3178" s="659" t="s">
        <v>66597</v>
      </c>
    </row>
    <row r="3179" spans="1:4" ht="13.5" hidden="1">
      <c r="A3179" s="658" t="s">
        <v>9297</v>
      </c>
      <c r="B3179" s="658" t="s">
        <v>66598</v>
      </c>
      <c r="C3179" s="658" t="s">
        <v>14</v>
      </c>
      <c r="D3179" s="659" t="s">
        <v>66599</v>
      </c>
    </row>
    <row r="3180" spans="1:4" ht="13.5" hidden="1">
      <c r="A3180" s="658" t="s">
        <v>9300</v>
      </c>
      <c r="B3180" s="658" t="s">
        <v>66600</v>
      </c>
      <c r="C3180" s="658" t="s">
        <v>14</v>
      </c>
      <c r="D3180" s="659" t="s">
        <v>66601</v>
      </c>
    </row>
    <row r="3181" spans="1:4" ht="13.5" hidden="1">
      <c r="A3181" s="658" t="s">
        <v>9303</v>
      </c>
      <c r="B3181" s="658" t="s">
        <v>66602</v>
      </c>
      <c r="C3181" s="658" t="s">
        <v>14</v>
      </c>
      <c r="D3181" s="659" t="s">
        <v>66603</v>
      </c>
    </row>
    <row r="3182" spans="1:4" ht="13.5" hidden="1">
      <c r="A3182" s="658" t="s">
        <v>9306</v>
      </c>
      <c r="B3182" s="658" t="s">
        <v>66604</v>
      </c>
      <c r="C3182" s="658" t="s">
        <v>14</v>
      </c>
      <c r="D3182" s="659" t="s">
        <v>66605</v>
      </c>
    </row>
    <row r="3183" spans="1:4" ht="13.5" hidden="1">
      <c r="A3183" s="658" t="s">
        <v>9309</v>
      </c>
      <c r="B3183" s="658" t="s">
        <v>66606</v>
      </c>
      <c r="C3183" s="658" t="s">
        <v>14</v>
      </c>
      <c r="D3183" s="659" t="s">
        <v>66607</v>
      </c>
    </row>
    <row r="3184" spans="1:4" ht="13.5" hidden="1">
      <c r="A3184" s="658" t="s">
        <v>9312</v>
      </c>
      <c r="B3184" s="658" t="s">
        <v>66608</v>
      </c>
      <c r="C3184" s="658" t="s">
        <v>14</v>
      </c>
      <c r="D3184" s="659" t="s">
        <v>66609</v>
      </c>
    </row>
    <row r="3185" spans="1:4" ht="13.5" hidden="1">
      <c r="A3185" s="658" t="s">
        <v>9315</v>
      </c>
      <c r="B3185" s="658" t="s">
        <v>66610</v>
      </c>
      <c r="C3185" s="658" t="s">
        <v>14</v>
      </c>
      <c r="D3185" s="659" t="s">
        <v>66611</v>
      </c>
    </row>
    <row r="3186" spans="1:4" ht="13.5" hidden="1">
      <c r="A3186" s="658" t="s">
        <v>9318</v>
      </c>
      <c r="B3186" s="658" t="s">
        <v>66612</v>
      </c>
      <c r="C3186" s="658" t="s">
        <v>14</v>
      </c>
      <c r="D3186" s="659" t="s">
        <v>66613</v>
      </c>
    </row>
    <row r="3187" spans="1:4" ht="13.5" hidden="1">
      <c r="A3187" s="658" t="s">
        <v>9321</v>
      </c>
      <c r="B3187" s="658" t="s">
        <v>66614</v>
      </c>
      <c r="C3187" s="658" t="s">
        <v>14</v>
      </c>
      <c r="D3187" s="659" t="s">
        <v>66615</v>
      </c>
    </row>
    <row r="3188" spans="1:4" ht="13.5" hidden="1">
      <c r="A3188" s="658" t="s">
        <v>9324</v>
      </c>
      <c r="B3188" s="658" t="s">
        <v>66616</v>
      </c>
      <c r="C3188" s="658" t="s">
        <v>14</v>
      </c>
      <c r="D3188" s="659" t="s">
        <v>66617</v>
      </c>
    </row>
    <row r="3189" spans="1:4" ht="13.5" hidden="1">
      <c r="A3189" s="658" t="s">
        <v>9327</v>
      </c>
      <c r="B3189" s="658" t="s">
        <v>66618</v>
      </c>
      <c r="C3189" s="658" t="s">
        <v>14</v>
      </c>
      <c r="D3189" s="659" t="s">
        <v>66619</v>
      </c>
    </row>
    <row r="3190" spans="1:4" ht="13.5" hidden="1">
      <c r="A3190" s="658" t="s">
        <v>9330</v>
      </c>
      <c r="B3190" s="658" t="s">
        <v>66620</v>
      </c>
      <c r="C3190" s="658" t="s">
        <v>14</v>
      </c>
      <c r="D3190" s="659" t="s">
        <v>66621</v>
      </c>
    </row>
    <row r="3191" spans="1:4" ht="13.5" hidden="1">
      <c r="A3191" s="658" t="s">
        <v>9333</v>
      </c>
      <c r="B3191" s="658" t="s">
        <v>66622</v>
      </c>
      <c r="C3191" s="658" t="s">
        <v>14</v>
      </c>
      <c r="D3191" s="659" t="s">
        <v>66623</v>
      </c>
    </row>
    <row r="3192" spans="1:4" ht="13.5" hidden="1">
      <c r="A3192" s="658" t="s">
        <v>9336</v>
      </c>
      <c r="B3192" s="658" t="s">
        <v>66624</v>
      </c>
      <c r="C3192" s="658" t="s">
        <v>14</v>
      </c>
      <c r="D3192" s="659" t="s">
        <v>66625</v>
      </c>
    </row>
    <row r="3193" spans="1:4" ht="13.5" hidden="1">
      <c r="A3193" s="658" t="s">
        <v>9339</v>
      </c>
      <c r="B3193" s="658" t="s">
        <v>66626</v>
      </c>
      <c r="C3193" s="658" t="s">
        <v>14</v>
      </c>
      <c r="D3193" s="659" t="s">
        <v>66627</v>
      </c>
    </row>
    <row r="3194" spans="1:4" ht="13.5" hidden="1">
      <c r="A3194" s="658" t="s">
        <v>9342</v>
      </c>
      <c r="B3194" s="658" t="s">
        <v>66628</v>
      </c>
      <c r="C3194" s="658" t="s">
        <v>14</v>
      </c>
      <c r="D3194" s="659" t="s">
        <v>66629</v>
      </c>
    </row>
    <row r="3195" spans="1:4" ht="13.5" hidden="1">
      <c r="A3195" s="658" t="s">
        <v>9345</v>
      </c>
      <c r="B3195" s="658" t="s">
        <v>66630</v>
      </c>
      <c r="C3195" s="658" t="s">
        <v>14</v>
      </c>
      <c r="D3195" s="659" t="s">
        <v>66631</v>
      </c>
    </row>
    <row r="3196" spans="1:4" ht="13.5" hidden="1">
      <c r="A3196" s="658" t="s">
        <v>9348</v>
      </c>
      <c r="B3196" s="658" t="s">
        <v>66632</v>
      </c>
      <c r="C3196" s="658" t="s">
        <v>14</v>
      </c>
      <c r="D3196" s="659" t="s">
        <v>66633</v>
      </c>
    </row>
    <row r="3197" spans="1:4" ht="13.5" hidden="1">
      <c r="A3197" s="658" t="s">
        <v>9351</v>
      </c>
      <c r="B3197" s="658" t="s">
        <v>66634</v>
      </c>
      <c r="C3197" s="658" t="s">
        <v>14</v>
      </c>
      <c r="D3197" s="659" t="s">
        <v>66635</v>
      </c>
    </row>
    <row r="3198" spans="1:4" ht="13.5" hidden="1">
      <c r="A3198" s="658" t="s">
        <v>9354</v>
      </c>
      <c r="B3198" s="658" t="s">
        <v>66636</v>
      </c>
      <c r="C3198" s="658" t="s">
        <v>14</v>
      </c>
      <c r="D3198" s="659" t="s">
        <v>66637</v>
      </c>
    </row>
    <row r="3199" spans="1:4" ht="13.5" hidden="1">
      <c r="A3199" s="658" t="s">
        <v>9357</v>
      </c>
      <c r="B3199" s="658" t="s">
        <v>66638</v>
      </c>
      <c r="C3199" s="658" t="s">
        <v>14</v>
      </c>
      <c r="D3199" s="659" t="s">
        <v>66639</v>
      </c>
    </row>
    <row r="3200" spans="1:4" ht="13.5" hidden="1">
      <c r="A3200" s="658" t="s">
        <v>9360</v>
      </c>
      <c r="B3200" s="658" t="s">
        <v>66640</v>
      </c>
      <c r="C3200" s="658" t="s">
        <v>14</v>
      </c>
      <c r="D3200" s="659" t="s">
        <v>66641</v>
      </c>
    </row>
    <row r="3201" spans="1:4" ht="13.5" hidden="1">
      <c r="A3201" s="658" t="s">
        <v>9363</v>
      </c>
      <c r="B3201" s="658" t="s">
        <v>66642</v>
      </c>
      <c r="C3201" s="658" t="s">
        <v>14</v>
      </c>
      <c r="D3201" s="659" t="s">
        <v>66643</v>
      </c>
    </row>
    <row r="3202" spans="1:4" ht="13.5" hidden="1">
      <c r="A3202" s="658" t="s">
        <v>9366</v>
      </c>
      <c r="B3202" s="658" t="s">
        <v>9367</v>
      </c>
      <c r="C3202" s="658" t="s">
        <v>14</v>
      </c>
      <c r="D3202" s="659" t="s">
        <v>66644</v>
      </c>
    </row>
    <row r="3203" spans="1:4" ht="13.5" hidden="1">
      <c r="A3203" s="658" t="s">
        <v>9369</v>
      </c>
      <c r="B3203" s="658" t="s">
        <v>9370</v>
      </c>
      <c r="C3203" s="658" t="s">
        <v>14</v>
      </c>
      <c r="D3203" s="659" t="s">
        <v>66645</v>
      </c>
    </row>
    <row r="3204" spans="1:4" ht="13.5" hidden="1">
      <c r="A3204" s="658" t="s">
        <v>9372</v>
      </c>
      <c r="B3204" s="658" t="s">
        <v>9373</v>
      </c>
      <c r="C3204" s="658" t="s">
        <v>14</v>
      </c>
      <c r="D3204" s="659" t="s">
        <v>66646</v>
      </c>
    </row>
    <row r="3205" spans="1:4" ht="13.5" hidden="1">
      <c r="A3205" s="658" t="s">
        <v>9375</v>
      </c>
      <c r="B3205" s="658" t="s">
        <v>9376</v>
      </c>
      <c r="C3205" s="658" t="s">
        <v>14</v>
      </c>
      <c r="D3205" s="659" t="s">
        <v>63814</v>
      </c>
    </row>
    <row r="3206" spans="1:4" ht="13.5" hidden="1">
      <c r="A3206" s="658" t="s">
        <v>9378</v>
      </c>
      <c r="B3206" s="658" t="s">
        <v>9379</v>
      </c>
      <c r="C3206" s="658" t="s">
        <v>14</v>
      </c>
      <c r="D3206" s="659" t="s">
        <v>13769</v>
      </c>
    </row>
    <row r="3207" spans="1:4" ht="13.5" hidden="1">
      <c r="A3207" s="658" t="s">
        <v>9381</v>
      </c>
      <c r="B3207" s="658" t="s">
        <v>9382</v>
      </c>
      <c r="C3207" s="658" t="s">
        <v>14</v>
      </c>
      <c r="D3207" s="659" t="s">
        <v>66647</v>
      </c>
    </row>
    <row r="3208" spans="1:4" ht="13.5" hidden="1">
      <c r="A3208" s="658" t="s">
        <v>9384</v>
      </c>
      <c r="B3208" s="658" t="s">
        <v>9385</v>
      </c>
      <c r="C3208" s="658" t="s">
        <v>14</v>
      </c>
      <c r="D3208" s="659" t="s">
        <v>66648</v>
      </c>
    </row>
    <row r="3209" spans="1:4" ht="13.5" hidden="1">
      <c r="A3209" s="658" t="s">
        <v>9387</v>
      </c>
      <c r="B3209" s="658" t="s">
        <v>9388</v>
      </c>
      <c r="C3209" s="658" t="s">
        <v>14</v>
      </c>
      <c r="D3209" s="659" t="s">
        <v>66649</v>
      </c>
    </row>
    <row r="3210" spans="1:4" ht="13.5" hidden="1">
      <c r="A3210" s="658" t="s">
        <v>9390</v>
      </c>
      <c r="B3210" s="658" t="s">
        <v>9391</v>
      </c>
      <c r="C3210" s="658" t="s">
        <v>14</v>
      </c>
      <c r="D3210" s="659" t="s">
        <v>66650</v>
      </c>
    </row>
    <row r="3211" spans="1:4" ht="13.5" hidden="1">
      <c r="A3211" s="658" t="s">
        <v>9393</v>
      </c>
      <c r="B3211" s="658" t="s">
        <v>9394</v>
      </c>
      <c r="C3211" s="658" t="s">
        <v>14</v>
      </c>
      <c r="D3211" s="659" t="s">
        <v>11540</v>
      </c>
    </row>
    <row r="3212" spans="1:4" ht="13.5" hidden="1">
      <c r="A3212" s="658" t="s">
        <v>9395</v>
      </c>
      <c r="B3212" s="658" t="s">
        <v>9396</v>
      </c>
      <c r="C3212" s="658" t="s">
        <v>14</v>
      </c>
      <c r="D3212" s="659" t="s">
        <v>65256</v>
      </c>
    </row>
    <row r="3213" spans="1:4" ht="13.5" hidden="1">
      <c r="A3213" s="658" t="s">
        <v>9398</v>
      </c>
      <c r="B3213" s="658" t="s">
        <v>9399</v>
      </c>
      <c r="C3213" s="658" t="s">
        <v>14</v>
      </c>
      <c r="D3213" s="659" t="s">
        <v>15129</v>
      </c>
    </row>
    <row r="3214" spans="1:4" ht="13.5" hidden="1">
      <c r="A3214" s="658" t="s">
        <v>9401</v>
      </c>
      <c r="B3214" s="658" t="s">
        <v>9402</v>
      </c>
      <c r="C3214" s="658" t="s">
        <v>14</v>
      </c>
      <c r="D3214" s="659" t="s">
        <v>66651</v>
      </c>
    </row>
    <row r="3215" spans="1:4" ht="13.5" hidden="1">
      <c r="A3215" s="658" t="s">
        <v>9404</v>
      </c>
      <c r="B3215" s="658" t="s">
        <v>9405</v>
      </c>
      <c r="C3215" s="658" t="s">
        <v>14</v>
      </c>
      <c r="D3215" s="659" t="s">
        <v>65742</v>
      </c>
    </row>
    <row r="3216" spans="1:4" ht="13.5" hidden="1">
      <c r="A3216" s="658" t="s">
        <v>9407</v>
      </c>
      <c r="B3216" s="658" t="s">
        <v>9408</v>
      </c>
      <c r="C3216" s="658" t="s">
        <v>14</v>
      </c>
      <c r="D3216" s="659" t="s">
        <v>1755</v>
      </c>
    </row>
    <row r="3217" spans="1:4" ht="13.5" hidden="1">
      <c r="A3217" s="658" t="s">
        <v>9410</v>
      </c>
      <c r="B3217" s="658" t="s">
        <v>9411</v>
      </c>
      <c r="C3217" s="658" t="s">
        <v>14</v>
      </c>
      <c r="D3217" s="659" t="s">
        <v>66652</v>
      </c>
    </row>
    <row r="3218" spans="1:4" ht="13.5" hidden="1">
      <c r="A3218" s="658" t="s">
        <v>9413</v>
      </c>
      <c r="B3218" s="658" t="s">
        <v>9414</v>
      </c>
      <c r="C3218" s="658" t="s">
        <v>14</v>
      </c>
      <c r="D3218" s="659" t="s">
        <v>17665</v>
      </c>
    </row>
    <row r="3219" spans="1:4" ht="13.5" hidden="1">
      <c r="A3219" s="658" t="s">
        <v>9415</v>
      </c>
      <c r="B3219" s="658" t="s">
        <v>9416</v>
      </c>
      <c r="C3219" s="658" t="s">
        <v>285</v>
      </c>
      <c r="D3219" s="659" t="s">
        <v>11028</v>
      </c>
    </row>
    <row r="3220" spans="1:4" ht="13.5" hidden="1">
      <c r="A3220" s="658" t="s">
        <v>9418</v>
      </c>
      <c r="B3220" s="658" t="s">
        <v>9419</v>
      </c>
      <c r="C3220" s="658" t="s">
        <v>285</v>
      </c>
      <c r="D3220" s="659" t="s">
        <v>15919</v>
      </c>
    </row>
    <row r="3221" spans="1:4" ht="13.5" hidden="1">
      <c r="A3221" s="658" t="s">
        <v>9421</v>
      </c>
      <c r="B3221" s="658" t="s">
        <v>9422</v>
      </c>
      <c r="C3221" s="658" t="s">
        <v>285</v>
      </c>
      <c r="D3221" s="659" t="s">
        <v>66653</v>
      </c>
    </row>
    <row r="3222" spans="1:4" ht="13.5" hidden="1">
      <c r="A3222" s="658" t="s">
        <v>9424</v>
      </c>
      <c r="B3222" s="658" t="s">
        <v>9425</v>
      </c>
      <c r="C3222" s="658" t="s">
        <v>285</v>
      </c>
      <c r="D3222" s="659" t="s">
        <v>66654</v>
      </c>
    </row>
    <row r="3223" spans="1:4" ht="13.5" hidden="1">
      <c r="A3223" s="658" t="s">
        <v>9427</v>
      </c>
      <c r="B3223" s="658" t="s">
        <v>9428</v>
      </c>
      <c r="C3223" s="658" t="s">
        <v>285</v>
      </c>
      <c r="D3223" s="659" t="s">
        <v>8390</v>
      </c>
    </row>
    <row r="3224" spans="1:4" ht="13.5" hidden="1">
      <c r="A3224" s="658" t="s">
        <v>9430</v>
      </c>
      <c r="B3224" s="658" t="s">
        <v>9431</v>
      </c>
      <c r="C3224" s="658" t="s">
        <v>285</v>
      </c>
      <c r="D3224" s="659" t="s">
        <v>66655</v>
      </c>
    </row>
    <row r="3225" spans="1:4" ht="13.5" hidden="1">
      <c r="A3225" s="658" t="s">
        <v>9433</v>
      </c>
      <c r="B3225" s="658" t="s">
        <v>9434</v>
      </c>
      <c r="C3225" s="658" t="s">
        <v>285</v>
      </c>
      <c r="D3225" s="659" t="s">
        <v>66656</v>
      </c>
    </row>
    <row r="3226" spans="1:4" ht="13.5" hidden="1">
      <c r="A3226" s="658" t="s">
        <v>9436</v>
      </c>
      <c r="B3226" s="658" t="s">
        <v>9437</v>
      </c>
      <c r="C3226" s="658" t="s">
        <v>285</v>
      </c>
      <c r="D3226" s="659" t="s">
        <v>66657</v>
      </c>
    </row>
    <row r="3227" spans="1:4" ht="13.5" hidden="1">
      <c r="A3227" s="658" t="s">
        <v>9439</v>
      </c>
      <c r="B3227" s="658" t="s">
        <v>9440</v>
      </c>
      <c r="C3227" s="658" t="s">
        <v>14</v>
      </c>
      <c r="D3227" s="659" t="s">
        <v>66658</v>
      </c>
    </row>
    <row r="3228" spans="1:4" ht="13.5" hidden="1">
      <c r="A3228" s="658" t="s">
        <v>9442</v>
      </c>
      <c r="B3228" s="658" t="s">
        <v>9443</v>
      </c>
      <c r="C3228" s="658" t="s">
        <v>14</v>
      </c>
      <c r="D3228" s="659" t="s">
        <v>66659</v>
      </c>
    </row>
    <row r="3229" spans="1:4" ht="13.5" hidden="1">
      <c r="A3229" s="658" t="s">
        <v>9445</v>
      </c>
      <c r="B3229" s="658" t="s">
        <v>9446</v>
      </c>
      <c r="C3229" s="658" t="s">
        <v>14</v>
      </c>
      <c r="D3229" s="659" t="s">
        <v>16251</v>
      </c>
    </row>
    <row r="3230" spans="1:4" ht="13.5" hidden="1">
      <c r="A3230" s="658" t="s">
        <v>9448</v>
      </c>
      <c r="B3230" s="658" t="s">
        <v>9449</v>
      </c>
      <c r="C3230" s="658" t="s">
        <v>14</v>
      </c>
      <c r="D3230" s="659" t="s">
        <v>66660</v>
      </c>
    </row>
    <row r="3231" spans="1:4" ht="13.5" hidden="1">
      <c r="A3231" s="658" t="s">
        <v>9451</v>
      </c>
      <c r="B3231" s="658" t="s">
        <v>9452</v>
      </c>
      <c r="C3231" s="658" t="s">
        <v>14</v>
      </c>
      <c r="D3231" s="659" t="s">
        <v>66661</v>
      </c>
    </row>
    <row r="3232" spans="1:4" ht="13.5" hidden="1">
      <c r="A3232" s="658" t="s">
        <v>9454</v>
      </c>
      <c r="B3232" s="658" t="s">
        <v>9455</v>
      </c>
      <c r="C3232" s="658" t="s">
        <v>14</v>
      </c>
      <c r="D3232" s="659" t="s">
        <v>66662</v>
      </c>
    </row>
    <row r="3233" spans="1:4" ht="13.5" hidden="1">
      <c r="A3233" s="658" t="s">
        <v>9457</v>
      </c>
      <c r="B3233" s="658" t="s">
        <v>9458</v>
      </c>
      <c r="C3233" s="658" t="s">
        <v>14</v>
      </c>
      <c r="D3233" s="659" t="s">
        <v>19760</v>
      </c>
    </row>
    <row r="3234" spans="1:4" ht="13.5" hidden="1">
      <c r="A3234" s="658" t="s">
        <v>9460</v>
      </c>
      <c r="B3234" s="658" t="s">
        <v>9461</v>
      </c>
      <c r="C3234" s="658" t="s">
        <v>14</v>
      </c>
      <c r="D3234" s="659" t="s">
        <v>66663</v>
      </c>
    </row>
    <row r="3235" spans="1:4" ht="13.5" hidden="1">
      <c r="A3235" s="658" t="s">
        <v>9463</v>
      </c>
      <c r="B3235" s="658" t="s">
        <v>9464</v>
      </c>
      <c r="C3235" s="658" t="s">
        <v>14</v>
      </c>
      <c r="D3235" s="659" t="s">
        <v>66664</v>
      </c>
    </row>
    <row r="3236" spans="1:4" ht="13.5" hidden="1">
      <c r="A3236" s="658" t="s">
        <v>9466</v>
      </c>
      <c r="B3236" s="658" t="s">
        <v>9467</v>
      </c>
      <c r="C3236" s="658" t="s">
        <v>14</v>
      </c>
      <c r="D3236" s="659" t="s">
        <v>66665</v>
      </c>
    </row>
    <row r="3237" spans="1:4" ht="13.5" hidden="1">
      <c r="A3237" s="658" t="s">
        <v>9469</v>
      </c>
      <c r="B3237" s="658" t="s">
        <v>9470</v>
      </c>
      <c r="C3237" s="658" t="s">
        <v>14</v>
      </c>
      <c r="D3237" s="659" t="s">
        <v>66666</v>
      </c>
    </row>
    <row r="3238" spans="1:4" ht="13.5" hidden="1">
      <c r="A3238" s="658" t="s">
        <v>9472</v>
      </c>
      <c r="B3238" s="658" t="s">
        <v>9473</v>
      </c>
      <c r="C3238" s="658" t="s">
        <v>14</v>
      </c>
      <c r="D3238" s="659" t="s">
        <v>8070</v>
      </c>
    </row>
    <row r="3239" spans="1:4" ht="13.5" hidden="1">
      <c r="A3239" s="658" t="s">
        <v>9475</v>
      </c>
      <c r="B3239" s="658" t="s">
        <v>9476</v>
      </c>
      <c r="C3239" s="658" t="s">
        <v>14</v>
      </c>
      <c r="D3239" s="659" t="s">
        <v>5712</v>
      </c>
    </row>
    <row r="3240" spans="1:4" ht="13.5" hidden="1">
      <c r="A3240" s="658" t="s">
        <v>9478</v>
      </c>
      <c r="B3240" s="658" t="s">
        <v>9479</v>
      </c>
      <c r="C3240" s="658" t="s">
        <v>14</v>
      </c>
      <c r="D3240" s="659" t="s">
        <v>1828</v>
      </c>
    </row>
    <row r="3241" spans="1:4" ht="13.5" hidden="1">
      <c r="A3241" s="658" t="s">
        <v>9481</v>
      </c>
      <c r="B3241" s="658" t="s">
        <v>9482</v>
      </c>
      <c r="C3241" s="658" t="s">
        <v>14</v>
      </c>
      <c r="D3241" s="659" t="s">
        <v>66667</v>
      </c>
    </row>
    <row r="3242" spans="1:4" ht="13.5" hidden="1">
      <c r="A3242" s="658" t="s">
        <v>9493</v>
      </c>
      <c r="B3242" s="658" t="s">
        <v>9494</v>
      </c>
      <c r="C3242" s="658" t="s">
        <v>14</v>
      </c>
      <c r="D3242" s="659" t="s">
        <v>66668</v>
      </c>
    </row>
    <row r="3243" spans="1:4" ht="13.5" hidden="1">
      <c r="A3243" s="658" t="s">
        <v>9496</v>
      </c>
      <c r="B3243" s="658" t="s">
        <v>9497</v>
      </c>
      <c r="C3243" s="658" t="s">
        <v>14</v>
      </c>
      <c r="D3243" s="659" t="s">
        <v>66669</v>
      </c>
    </row>
    <row r="3244" spans="1:4" ht="13.5" hidden="1">
      <c r="A3244" s="658" t="s">
        <v>9499</v>
      </c>
      <c r="B3244" s="658" t="s">
        <v>9500</v>
      </c>
      <c r="C3244" s="658" t="s">
        <v>14</v>
      </c>
      <c r="D3244" s="659" t="s">
        <v>66670</v>
      </c>
    </row>
    <row r="3245" spans="1:4" ht="13.5" hidden="1">
      <c r="A3245" s="658" t="s">
        <v>9502</v>
      </c>
      <c r="B3245" s="658" t="s">
        <v>9503</v>
      </c>
      <c r="C3245" s="658" t="s">
        <v>14</v>
      </c>
      <c r="D3245" s="659" t="s">
        <v>66671</v>
      </c>
    </row>
    <row r="3246" spans="1:4" ht="13.5" hidden="1">
      <c r="A3246" s="658" t="s">
        <v>9505</v>
      </c>
      <c r="B3246" s="658" t="s">
        <v>9506</v>
      </c>
      <c r="C3246" s="658" t="s">
        <v>14</v>
      </c>
      <c r="D3246" s="659" t="s">
        <v>66672</v>
      </c>
    </row>
    <row r="3247" spans="1:4" ht="13.5" hidden="1">
      <c r="A3247" s="658" t="s">
        <v>9508</v>
      </c>
      <c r="B3247" s="658" t="s">
        <v>9509</v>
      </c>
      <c r="C3247" s="658" t="s">
        <v>14</v>
      </c>
      <c r="D3247" s="659" t="s">
        <v>66673</v>
      </c>
    </row>
    <row r="3248" spans="1:4" ht="13.5" hidden="1">
      <c r="A3248" s="658" t="s">
        <v>9511</v>
      </c>
      <c r="B3248" s="658" t="s">
        <v>9512</v>
      </c>
      <c r="C3248" s="658" t="s">
        <v>14</v>
      </c>
      <c r="D3248" s="659" t="s">
        <v>66674</v>
      </c>
    </row>
    <row r="3249" spans="1:4" ht="13.5" hidden="1">
      <c r="A3249" s="658" t="s">
        <v>9514</v>
      </c>
      <c r="B3249" s="658" t="s">
        <v>9515</v>
      </c>
      <c r="C3249" s="658" t="s">
        <v>14</v>
      </c>
      <c r="D3249" s="659" t="s">
        <v>66675</v>
      </c>
    </row>
    <row r="3250" spans="1:4" ht="13.5" hidden="1">
      <c r="A3250" s="658" t="s">
        <v>9517</v>
      </c>
      <c r="B3250" s="658" t="s">
        <v>9518</v>
      </c>
      <c r="C3250" s="658" t="s">
        <v>14</v>
      </c>
      <c r="D3250" s="659" t="s">
        <v>66676</v>
      </c>
    </row>
    <row r="3251" spans="1:4" ht="13.5" hidden="1">
      <c r="A3251" s="658" t="s">
        <v>9520</v>
      </c>
      <c r="B3251" s="658" t="s">
        <v>9521</v>
      </c>
      <c r="C3251" s="658" t="s">
        <v>14</v>
      </c>
      <c r="D3251" s="659" t="s">
        <v>66677</v>
      </c>
    </row>
    <row r="3252" spans="1:4" ht="13.5" hidden="1">
      <c r="A3252" s="658" t="s">
        <v>9523</v>
      </c>
      <c r="B3252" s="658" t="s">
        <v>9524</v>
      </c>
      <c r="C3252" s="658" t="s">
        <v>14</v>
      </c>
      <c r="D3252" s="659" t="s">
        <v>66678</v>
      </c>
    </row>
    <row r="3253" spans="1:4" ht="13.5" hidden="1">
      <c r="A3253" s="658" t="s">
        <v>9526</v>
      </c>
      <c r="B3253" s="658" t="s">
        <v>9527</v>
      </c>
      <c r="C3253" s="658" t="s">
        <v>14</v>
      </c>
      <c r="D3253" s="659" t="s">
        <v>66679</v>
      </c>
    </row>
    <row r="3254" spans="1:4" ht="13.5" hidden="1">
      <c r="A3254" s="658" t="s">
        <v>9529</v>
      </c>
      <c r="B3254" s="658" t="s">
        <v>9530</v>
      </c>
      <c r="C3254" s="658" t="s">
        <v>14</v>
      </c>
      <c r="D3254" s="659" t="s">
        <v>66680</v>
      </c>
    </row>
    <row r="3255" spans="1:4" ht="13.5" hidden="1">
      <c r="A3255" s="658" t="s">
        <v>9532</v>
      </c>
      <c r="B3255" s="658" t="s">
        <v>9533</v>
      </c>
      <c r="C3255" s="658" t="s">
        <v>14</v>
      </c>
      <c r="D3255" s="659" t="s">
        <v>66681</v>
      </c>
    </row>
    <row r="3256" spans="1:4" ht="13.5" hidden="1">
      <c r="A3256" s="658" t="s">
        <v>9535</v>
      </c>
      <c r="B3256" s="658" t="s">
        <v>9536</v>
      </c>
      <c r="C3256" s="658" t="s">
        <v>14</v>
      </c>
      <c r="D3256" s="659" t="s">
        <v>66682</v>
      </c>
    </row>
    <row r="3257" spans="1:4" ht="13.5" hidden="1">
      <c r="A3257" s="658" t="s">
        <v>9538</v>
      </c>
      <c r="B3257" s="658" t="s">
        <v>9539</v>
      </c>
      <c r="C3257" s="658" t="s">
        <v>14</v>
      </c>
      <c r="D3257" s="659" t="s">
        <v>66683</v>
      </c>
    </row>
    <row r="3258" spans="1:4" ht="13.5" hidden="1">
      <c r="A3258" s="658" t="s">
        <v>9541</v>
      </c>
      <c r="B3258" s="658" t="s">
        <v>9542</v>
      </c>
      <c r="C3258" s="658" t="s">
        <v>14</v>
      </c>
      <c r="D3258" s="659" t="s">
        <v>2650</v>
      </c>
    </row>
    <row r="3259" spans="1:4" ht="13.5" hidden="1">
      <c r="A3259" s="658" t="s">
        <v>9544</v>
      </c>
      <c r="B3259" s="658" t="s">
        <v>9545</v>
      </c>
      <c r="C3259" s="658" t="s">
        <v>14</v>
      </c>
      <c r="D3259" s="659" t="s">
        <v>66684</v>
      </c>
    </row>
    <row r="3260" spans="1:4" ht="13.5" hidden="1">
      <c r="A3260" s="658" t="s">
        <v>9546</v>
      </c>
      <c r="B3260" s="658" t="s">
        <v>9547</v>
      </c>
      <c r="C3260" s="658" t="s">
        <v>14</v>
      </c>
      <c r="D3260" s="659" t="s">
        <v>66685</v>
      </c>
    </row>
    <row r="3261" spans="1:4" ht="13.5" hidden="1">
      <c r="A3261" s="658" t="s">
        <v>9549</v>
      </c>
      <c r="B3261" s="658" t="s">
        <v>9550</v>
      </c>
      <c r="C3261" s="658" t="s">
        <v>14</v>
      </c>
      <c r="D3261" s="659" t="s">
        <v>66686</v>
      </c>
    </row>
    <row r="3262" spans="1:4" ht="13.5" hidden="1">
      <c r="A3262" s="658" t="s">
        <v>9552</v>
      </c>
      <c r="B3262" s="658" t="s">
        <v>9553</v>
      </c>
      <c r="C3262" s="658" t="s">
        <v>14</v>
      </c>
      <c r="D3262" s="659" t="s">
        <v>66687</v>
      </c>
    </row>
    <row r="3263" spans="1:4" ht="13.5" hidden="1">
      <c r="A3263" s="658" t="s">
        <v>9555</v>
      </c>
      <c r="B3263" s="658" t="s">
        <v>9556</v>
      </c>
      <c r="C3263" s="658" t="s">
        <v>14</v>
      </c>
      <c r="D3263" s="659" t="s">
        <v>66688</v>
      </c>
    </row>
    <row r="3264" spans="1:4" ht="13.5" hidden="1">
      <c r="A3264" s="658" t="s">
        <v>9558</v>
      </c>
      <c r="B3264" s="658" t="s">
        <v>9559</v>
      </c>
      <c r="C3264" s="658" t="s">
        <v>14</v>
      </c>
      <c r="D3264" s="659" t="s">
        <v>7583</v>
      </c>
    </row>
    <row r="3265" spans="1:4" ht="13.5" hidden="1">
      <c r="A3265" s="658" t="s">
        <v>9561</v>
      </c>
      <c r="B3265" s="658" t="s">
        <v>9562</v>
      </c>
      <c r="C3265" s="658" t="s">
        <v>14</v>
      </c>
      <c r="D3265" s="659" t="s">
        <v>66689</v>
      </c>
    </row>
    <row r="3266" spans="1:4" ht="13.5" hidden="1">
      <c r="A3266" s="658" t="s">
        <v>9564</v>
      </c>
      <c r="B3266" s="658" t="s">
        <v>9565</v>
      </c>
      <c r="C3266" s="658" t="s">
        <v>14</v>
      </c>
      <c r="D3266" s="659" t="s">
        <v>66690</v>
      </c>
    </row>
    <row r="3267" spans="1:4" ht="13.5" hidden="1">
      <c r="A3267" s="658" t="s">
        <v>9567</v>
      </c>
      <c r="B3267" s="658" t="s">
        <v>9568</v>
      </c>
      <c r="C3267" s="658" t="s">
        <v>14</v>
      </c>
      <c r="D3267" s="659" t="s">
        <v>66691</v>
      </c>
    </row>
    <row r="3268" spans="1:4" ht="13.5" hidden="1">
      <c r="A3268" s="658" t="s">
        <v>9570</v>
      </c>
      <c r="B3268" s="658" t="s">
        <v>9571</v>
      </c>
      <c r="C3268" s="658" t="s">
        <v>14</v>
      </c>
      <c r="D3268" s="659" t="s">
        <v>66692</v>
      </c>
    </row>
    <row r="3269" spans="1:4" ht="13.5" hidden="1">
      <c r="A3269" s="658" t="s">
        <v>9573</v>
      </c>
      <c r="B3269" s="658" t="s">
        <v>9574</v>
      </c>
      <c r="C3269" s="658" t="s">
        <v>14</v>
      </c>
      <c r="D3269" s="659" t="s">
        <v>66693</v>
      </c>
    </row>
    <row r="3270" spans="1:4" ht="13.5" hidden="1">
      <c r="A3270" s="658" t="s">
        <v>9576</v>
      </c>
      <c r="B3270" s="658" t="s">
        <v>9577</v>
      </c>
      <c r="C3270" s="658" t="s">
        <v>14</v>
      </c>
      <c r="D3270" s="659" t="s">
        <v>66694</v>
      </c>
    </row>
    <row r="3271" spans="1:4" ht="13.5" hidden="1">
      <c r="A3271" s="658" t="s">
        <v>9579</v>
      </c>
      <c r="B3271" s="658" t="s">
        <v>9580</v>
      </c>
      <c r="C3271" s="658" t="s">
        <v>14</v>
      </c>
      <c r="D3271" s="659" t="s">
        <v>66695</v>
      </c>
    </row>
    <row r="3272" spans="1:4" ht="13.5" hidden="1">
      <c r="A3272" s="658" t="s">
        <v>9582</v>
      </c>
      <c r="B3272" s="658" t="s">
        <v>9583</v>
      </c>
      <c r="C3272" s="658" t="s">
        <v>14</v>
      </c>
      <c r="D3272" s="659" t="s">
        <v>66696</v>
      </c>
    </row>
    <row r="3273" spans="1:4" ht="13.5" hidden="1">
      <c r="A3273" s="658" t="s">
        <v>9585</v>
      </c>
      <c r="B3273" s="658" t="s">
        <v>9586</v>
      </c>
      <c r="C3273" s="658" t="s">
        <v>14</v>
      </c>
      <c r="D3273" s="659" t="s">
        <v>66697</v>
      </c>
    </row>
    <row r="3274" spans="1:4" ht="13.5" hidden="1">
      <c r="A3274" s="658" t="s">
        <v>9588</v>
      </c>
      <c r="B3274" s="658" t="s">
        <v>9589</v>
      </c>
      <c r="C3274" s="658" t="s">
        <v>14</v>
      </c>
      <c r="D3274" s="659" t="s">
        <v>66698</v>
      </c>
    </row>
    <row r="3275" spans="1:4" ht="13.5" hidden="1">
      <c r="A3275" s="658" t="s">
        <v>9591</v>
      </c>
      <c r="B3275" s="658" t="s">
        <v>9592</v>
      </c>
      <c r="C3275" s="658" t="s">
        <v>14</v>
      </c>
      <c r="D3275" s="659" t="s">
        <v>66699</v>
      </c>
    </row>
    <row r="3276" spans="1:4" ht="13.5" hidden="1">
      <c r="A3276" s="658" t="s">
        <v>9594</v>
      </c>
      <c r="B3276" s="658" t="s">
        <v>9595</v>
      </c>
      <c r="C3276" s="658" t="s">
        <v>14</v>
      </c>
      <c r="D3276" s="659" t="s">
        <v>66700</v>
      </c>
    </row>
    <row r="3277" spans="1:4" ht="13.5" hidden="1">
      <c r="A3277" s="658" t="s">
        <v>9597</v>
      </c>
      <c r="B3277" s="658" t="s">
        <v>9598</v>
      </c>
      <c r="C3277" s="658" t="s">
        <v>14</v>
      </c>
      <c r="D3277" s="659" t="s">
        <v>66701</v>
      </c>
    </row>
    <row r="3278" spans="1:4" ht="13.5" hidden="1">
      <c r="A3278" s="658" t="s">
        <v>9600</v>
      </c>
      <c r="B3278" s="658" t="s">
        <v>9601</v>
      </c>
      <c r="C3278" s="658" t="s">
        <v>14</v>
      </c>
      <c r="D3278" s="659" t="s">
        <v>66702</v>
      </c>
    </row>
    <row r="3279" spans="1:4" ht="13.5" hidden="1">
      <c r="A3279" s="658" t="s">
        <v>9603</v>
      </c>
      <c r="B3279" s="658" t="s">
        <v>9604</v>
      </c>
      <c r="C3279" s="658" t="s">
        <v>14</v>
      </c>
      <c r="D3279" s="659" t="s">
        <v>66703</v>
      </c>
    </row>
    <row r="3280" spans="1:4" ht="13.5" hidden="1">
      <c r="A3280" s="658" t="s">
        <v>9606</v>
      </c>
      <c r="B3280" s="658" t="s">
        <v>9607</v>
      </c>
      <c r="C3280" s="658" t="s">
        <v>14</v>
      </c>
      <c r="D3280" s="659" t="s">
        <v>66704</v>
      </c>
    </row>
    <row r="3281" spans="1:4" ht="13.5" hidden="1">
      <c r="A3281" s="658" t="s">
        <v>9609</v>
      </c>
      <c r="B3281" s="658" t="s">
        <v>9610</v>
      </c>
      <c r="C3281" s="658" t="s">
        <v>14</v>
      </c>
      <c r="D3281" s="659" t="s">
        <v>66705</v>
      </c>
    </row>
    <row r="3282" spans="1:4" ht="13.5" hidden="1">
      <c r="A3282" s="658" t="s">
        <v>9612</v>
      </c>
      <c r="B3282" s="658" t="s">
        <v>9613</v>
      </c>
      <c r="C3282" s="658" t="s">
        <v>14</v>
      </c>
      <c r="D3282" s="659" t="s">
        <v>66706</v>
      </c>
    </row>
    <row r="3283" spans="1:4" ht="13.5" hidden="1">
      <c r="A3283" s="658" t="s">
        <v>9615</v>
      </c>
      <c r="B3283" s="658" t="s">
        <v>9616</v>
      </c>
      <c r="C3283" s="658" t="s">
        <v>14</v>
      </c>
      <c r="D3283" s="659" t="s">
        <v>66707</v>
      </c>
    </row>
    <row r="3284" spans="1:4" ht="13.5" hidden="1">
      <c r="A3284" s="658" t="s">
        <v>9618</v>
      </c>
      <c r="B3284" s="658" t="s">
        <v>9619</v>
      </c>
      <c r="C3284" s="658" t="s">
        <v>14</v>
      </c>
      <c r="D3284" s="659" t="s">
        <v>66708</v>
      </c>
    </row>
    <row r="3285" spans="1:4" ht="13.5" hidden="1">
      <c r="A3285" s="658" t="s">
        <v>9621</v>
      </c>
      <c r="B3285" s="658" t="s">
        <v>9622</v>
      </c>
      <c r="C3285" s="658" t="s">
        <v>14</v>
      </c>
      <c r="D3285" s="659" t="s">
        <v>66709</v>
      </c>
    </row>
    <row r="3286" spans="1:4" ht="13.5" hidden="1">
      <c r="A3286" s="658" t="s">
        <v>9624</v>
      </c>
      <c r="B3286" s="658" t="s">
        <v>9625</v>
      </c>
      <c r="C3286" s="658" t="s">
        <v>14</v>
      </c>
      <c r="D3286" s="659" t="s">
        <v>66710</v>
      </c>
    </row>
    <row r="3287" spans="1:4" ht="13.5" hidden="1">
      <c r="A3287" s="658" t="s">
        <v>9627</v>
      </c>
      <c r="B3287" s="658" t="s">
        <v>9628</v>
      </c>
      <c r="C3287" s="658" t="s">
        <v>14</v>
      </c>
      <c r="D3287" s="659" t="s">
        <v>66711</v>
      </c>
    </row>
    <row r="3288" spans="1:4" ht="13.5" hidden="1">
      <c r="A3288" s="658" t="s">
        <v>9630</v>
      </c>
      <c r="B3288" s="658" t="s">
        <v>9631</v>
      </c>
      <c r="C3288" s="658" t="s">
        <v>14</v>
      </c>
      <c r="D3288" s="659" t="s">
        <v>66712</v>
      </c>
    </row>
    <row r="3289" spans="1:4" ht="13.5" hidden="1">
      <c r="A3289" s="658" t="s">
        <v>9633</v>
      </c>
      <c r="B3289" s="658" t="s">
        <v>9634</v>
      </c>
      <c r="C3289" s="658" t="s">
        <v>14</v>
      </c>
      <c r="D3289" s="659" t="s">
        <v>66713</v>
      </c>
    </row>
    <row r="3290" spans="1:4" ht="13.5" hidden="1">
      <c r="A3290" s="658" t="s">
        <v>9636</v>
      </c>
      <c r="B3290" s="658" t="s">
        <v>9637</v>
      </c>
      <c r="C3290" s="658" t="s">
        <v>14</v>
      </c>
      <c r="D3290" s="659" t="s">
        <v>66714</v>
      </c>
    </row>
    <row r="3291" spans="1:4" ht="13.5" hidden="1">
      <c r="A3291" s="658" t="s">
        <v>9639</v>
      </c>
      <c r="B3291" s="658" t="s">
        <v>9640</v>
      </c>
      <c r="C3291" s="658" t="s">
        <v>14</v>
      </c>
      <c r="D3291" s="659" t="s">
        <v>66715</v>
      </c>
    </row>
    <row r="3292" spans="1:4" ht="13.5" hidden="1">
      <c r="A3292" s="658" t="s">
        <v>9642</v>
      </c>
      <c r="B3292" s="658" t="s">
        <v>9643</v>
      </c>
      <c r="C3292" s="658" t="s">
        <v>14</v>
      </c>
      <c r="D3292" s="659" t="s">
        <v>66716</v>
      </c>
    </row>
    <row r="3293" spans="1:4" ht="13.5" hidden="1">
      <c r="A3293" s="658" t="s">
        <v>9645</v>
      </c>
      <c r="B3293" s="658" t="s">
        <v>9646</v>
      </c>
      <c r="C3293" s="658" t="s">
        <v>14</v>
      </c>
      <c r="D3293" s="659" t="s">
        <v>66717</v>
      </c>
    </row>
    <row r="3294" spans="1:4" ht="13.5" hidden="1">
      <c r="A3294" s="658" t="s">
        <v>9648</v>
      </c>
      <c r="B3294" s="658" t="s">
        <v>9649</v>
      </c>
      <c r="C3294" s="658" t="s">
        <v>14</v>
      </c>
      <c r="D3294" s="659" t="s">
        <v>66718</v>
      </c>
    </row>
    <row r="3295" spans="1:4" ht="13.5" hidden="1">
      <c r="A3295" s="658" t="s">
        <v>9651</v>
      </c>
      <c r="B3295" s="658" t="s">
        <v>9652</v>
      </c>
      <c r="C3295" s="658" t="s">
        <v>14</v>
      </c>
      <c r="D3295" s="659" t="s">
        <v>66719</v>
      </c>
    </row>
    <row r="3296" spans="1:4" ht="13.5" hidden="1">
      <c r="A3296" s="658" t="s">
        <v>9654</v>
      </c>
      <c r="B3296" s="658" t="s">
        <v>9655</v>
      </c>
      <c r="C3296" s="658" t="s">
        <v>14</v>
      </c>
      <c r="D3296" s="659" t="s">
        <v>66720</v>
      </c>
    </row>
    <row r="3297" spans="1:4" ht="13.5" hidden="1">
      <c r="A3297" s="658" t="s">
        <v>9657</v>
      </c>
      <c r="B3297" s="658" t="s">
        <v>9658</v>
      </c>
      <c r="C3297" s="658" t="s">
        <v>14</v>
      </c>
      <c r="D3297" s="659" t="s">
        <v>66721</v>
      </c>
    </row>
    <row r="3298" spans="1:4" ht="13.5" hidden="1">
      <c r="A3298" s="658" t="s">
        <v>9660</v>
      </c>
      <c r="B3298" s="658" t="s">
        <v>9661</v>
      </c>
      <c r="C3298" s="658" t="s">
        <v>14</v>
      </c>
      <c r="D3298" s="659" t="s">
        <v>66722</v>
      </c>
    </row>
    <row r="3299" spans="1:4" ht="13.5" hidden="1">
      <c r="A3299" s="658" t="s">
        <v>9663</v>
      </c>
      <c r="B3299" s="658" t="s">
        <v>9664</v>
      </c>
      <c r="C3299" s="658" t="s">
        <v>14</v>
      </c>
      <c r="D3299" s="659" t="s">
        <v>66723</v>
      </c>
    </row>
    <row r="3300" spans="1:4" ht="13.5" hidden="1">
      <c r="A3300" s="658" t="s">
        <v>9666</v>
      </c>
      <c r="B3300" s="658" t="s">
        <v>9667</v>
      </c>
      <c r="C3300" s="658" t="s">
        <v>14</v>
      </c>
      <c r="D3300" s="659" t="s">
        <v>66724</v>
      </c>
    </row>
    <row r="3301" spans="1:4" ht="13.5" hidden="1">
      <c r="A3301" s="658" t="s">
        <v>9669</v>
      </c>
      <c r="B3301" s="658" t="s">
        <v>9670</v>
      </c>
      <c r="C3301" s="658" t="s">
        <v>14</v>
      </c>
      <c r="D3301" s="659" t="s">
        <v>66725</v>
      </c>
    </row>
    <row r="3302" spans="1:4" ht="13.5" hidden="1">
      <c r="A3302" s="658" t="s">
        <v>9672</v>
      </c>
      <c r="B3302" s="658" t="s">
        <v>9673</v>
      </c>
      <c r="C3302" s="658" t="s">
        <v>14</v>
      </c>
      <c r="D3302" s="659" t="s">
        <v>66726</v>
      </c>
    </row>
    <row r="3303" spans="1:4" ht="13.5" hidden="1">
      <c r="A3303" s="658" t="s">
        <v>9675</v>
      </c>
      <c r="B3303" s="658" t="s">
        <v>9676</v>
      </c>
      <c r="C3303" s="658" t="s">
        <v>14</v>
      </c>
      <c r="D3303" s="659" t="s">
        <v>66727</v>
      </c>
    </row>
    <row r="3304" spans="1:4" ht="13.5" hidden="1">
      <c r="A3304" s="658" t="s">
        <v>9678</v>
      </c>
      <c r="B3304" s="658" t="s">
        <v>9679</v>
      </c>
      <c r="C3304" s="658" t="s">
        <v>14</v>
      </c>
      <c r="D3304" s="659" t="s">
        <v>66728</v>
      </c>
    </row>
    <row r="3305" spans="1:4" ht="13.5" hidden="1">
      <c r="A3305" s="658" t="s">
        <v>9681</v>
      </c>
      <c r="B3305" s="658" t="s">
        <v>9682</v>
      </c>
      <c r="C3305" s="658" t="s">
        <v>14</v>
      </c>
      <c r="D3305" s="659" t="s">
        <v>66729</v>
      </c>
    </row>
    <row r="3306" spans="1:4" ht="13.5" hidden="1">
      <c r="A3306" s="658" t="s">
        <v>9684</v>
      </c>
      <c r="B3306" s="658" t="s">
        <v>9685</v>
      </c>
      <c r="C3306" s="658" t="s">
        <v>14</v>
      </c>
      <c r="D3306" s="659" t="s">
        <v>66730</v>
      </c>
    </row>
    <row r="3307" spans="1:4" ht="13.5" hidden="1">
      <c r="A3307" s="658" t="s">
        <v>9687</v>
      </c>
      <c r="B3307" s="658" t="s">
        <v>9688</v>
      </c>
      <c r="C3307" s="658" t="s">
        <v>14</v>
      </c>
      <c r="D3307" s="659" t="s">
        <v>66731</v>
      </c>
    </row>
    <row r="3308" spans="1:4" ht="13.5" hidden="1">
      <c r="A3308" s="658" t="s">
        <v>9690</v>
      </c>
      <c r="B3308" s="658" t="s">
        <v>9691</v>
      </c>
      <c r="C3308" s="658" t="s">
        <v>14</v>
      </c>
      <c r="D3308" s="659" t="s">
        <v>66732</v>
      </c>
    </row>
    <row r="3309" spans="1:4" ht="13.5" hidden="1">
      <c r="A3309" s="658" t="s">
        <v>9693</v>
      </c>
      <c r="B3309" s="658" t="s">
        <v>9694</v>
      </c>
      <c r="C3309" s="658" t="s">
        <v>14</v>
      </c>
      <c r="D3309" s="659" t="s">
        <v>66733</v>
      </c>
    </row>
    <row r="3310" spans="1:4" ht="13.5" hidden="1">
      <c r="A3310" s="658" t="s">
        <v>9696</v>
      </c>
      <c r="B3310" s="658" t="s">
        <v>9697</v>
      </c>
      <c r="C3310" s="658" t="s">
        <v>14</v>
      </c>
      <c r="D3310" s="659" t="s">
        <v>66734</v>
      </c>
    </row>
    <row r="3311" spans="1:4" ht="13.5" hidden="1">
      <c r="A3311" s="658" t="s">
        <v>9699</v>
      </c>
      <c r="B3311" s="658" t="s">
        <v>9700</v>
      </c>
      <c r="C3311" s="658" t="s">
        <v>14</v>
      </c>
      <c r="D3311" s="659" t="s">
        <v>66735</v>
      </c>
    </row>
    <row r="3312" spans="1:4" ht="13.5" hidden="1">
      <c r="A3312" s="658" t="s">
        <v>9702</v>
      </c>
      <c r="B3312" s="658" t="s">
        <v>9703</v>
      </c>
      <c r="C3312" s="658" t="s">
        <v>14</v>
      </c>
      <c r="D3312" s="659" t="s">
        <v>66736</v>
      </c>
    </row>
    <row r="3313" spans="1:4" ht="13.5" hidden="1">
      <c r="A3313" s="658" t="s">
        <v>9705</v>
      </c>
      <c r="B3313" s="658" t="s">
        <v>9706</v>
      </c>
      <c r="C3313" s="658" t="s">
        <v>14</v>
      </c>
      <c r="D3313" s="659" t="s">
        <v>63927</v>
      </c>
    </row>
    <row r="3314" spans="1:4" ht="13.5" hidden="1">
      <c r="A3314" s="658" t="s">
        <v>9708</v>
      </c>
      <c r="B3314" s="658" t="s">
        <v>9709</v>
      </c>
      <c r="C3314" s="658" t="s">
        <v>14</v>
      </c>
      <c r="D3314" s="659" t="s">
        <v>66737</v>
      </c>
    </row>
    <row r="3315" spans="1:4" ht="13.5" hidden="1">
      <c r="A3315" s="658" t="s">
        <v>9711</v>
      </c>
      <c r="B3315" s="658" t="s">
        <v>9712</v>
      </c>
      <c r="C3315" s="658" t="s">
        <v>14</v>
      </c>
      <c r="D3315" s="659" t="s">
        <v>66738</v>
      </c>
    </row>
    <row r="3316" spans="1:4" ht="13.5" hidden="1">
      <c r="A3316" s="658" t="s">
        <v>9714</v>
      </c>
      <c r="B3316" s="658" t="s">
        <v>9715</v>
      </c>
      <c r="C3316" s="658" t="s">
        <v>14</v>
      </c>
      <c r="D3316" s="659" t="s">
        <v>66739</v>
      </c>
    </row>
    <row r="3317" spans="1:4" ht="13.5" hidden="1">
      <c r="A3317" s="658" t="s">
        <v>9717</v>
      </c>
      <c r="B3317" s="658" t="s">
        <v>9718</v>
      </c>
      <c r="C3317" s="658" t="s">
        <v>14</v>
      </c>
      <c r="D3317" s="659" t="s">
        <v>66740</v>
      </c>
    </row>
    <row r="3318" spans="1:4" ht="13.5" hidden="1">
      <c r="A3318" s="658" t="s">
        <v>9720</v>
      </c>
      <c r="B3318" s="658" t="s">
        <v>9721</v>
      </c>
      <c r="C3318" s="658" t="s">
        <v>14</v>
      </c>
      <c r="D3318" s="659" t="s">
        <v>66741</v>
      </c>
    </row>
    <row r="3319" spans="1:4" ht="13.5" hidden="1">
      <c r="A3319" s="658" t="s">
        <v>9723</v>
      </c>
      <c r="B3319" s="658" t="s">
        <v>9724</v>
      </c>
      <c r="C3319" s="658" t="s">
        <v>14</v>
      </c>
      <c r="D3319" s="659" t="s">
        <v>66742</v>
      </c>
    </row>
    <row r="3320" spans="1:4" ht="13.5" hidden="1">
      <c r="A3320" s="658" t="s">
        <v>9726</v>
      </c>
      <c r="B3320" s="658" t="s">
        <v>9727</v>
      </c>
      <c r="C3320" s="658" t="s">
        <v>14</v>
      </c>
      <c r="D3320" s="659" t="s">
        <v>66743</v>
      </c>
    </row>
    <row r="3321" spans="1:4" ht="13.5" hidden="1">
      <c r="A3321" s="658" t="s">
        <v>9729</v>
      </c>
      <c r="B3321" s="658" t="s">
        <v>9730</v>
      </c>
      <c r="C3321" s="658" t="s">
        <v>14</v>
      </c>
      <c r="D3321" s="659" t="s">
        <v>66744</v>
      </c>
    </row>
    <row r="3322" spans="1:4" ht="13.5" hidden="1">
      <c r="A3322" s="658" t="s">
        <v>9732</v>
      </c>
      <c r="B3322" s="658" t="s">
        <v>9733</v>
      </c>
      <c r="C3322" s="658" t="s">
        <v>14</v>
      </c>
      <c r="D3322" s="659" t="s">
        <v>66745</v>
      </c>
    </row>
    <row r="3323" spans="1:4" ht="13.5" hidden="1">
      <c r="A3323" s="658" t="s">
        <v>9735</v>
      </c>
      <c r="B3323" s="658" t="s">
        <v>9736</v>
      </c>
      <c r="C3323" s="658" t="s">
        <v>14</v>
      </c>
      <c r="D3323" s="659" t="s">
        <v>66746</v>
      </c>
    </row>
    <row r="3324" spans="1:4" ht="13.5" hidden="1">
      <c r="A3324" s="658" t="s">
        <v>9738</v>
      </c>
      <c r="B3324" s="658" t="s">
        <v>9739</v>
      </c>
      <c r="C3324" s="658" t="s">
        <v>14</v>
      </c>
      <c r="D3324" s="659" t="s">
        <v>66747</v>
      </c>
    </row>
    <row r="3325" spans="1:4" ht="13.5" hidden="1">
      <c r="A3325" s="658" t="s">
        <v>9741</v>
      </c>
      <c r="B3325" s="658" t="s">
        <v>9742</v>
      </c>
      <c r="C3325" s="658" t="s">
        <v>14</v>
      </c>
      <c r="D3325" s="659" t="s">
        <v>66748</v>
      </c>
    </row>
    <row r="3326" spans="1:4" ht="13.5" hidden="1">
      <c r="A3326" s="658" t="s">
        <v>66749</v>
      </c>
      <c r="B3326" s="658" t="s">
        <v>66750</v>
      </c>
      <c r="C3326" s="658" t="s">
        <v>14</v>
      </c>
      <c r="D3326" s="659" t="s">
        <v>66751</v>
      </c>
    </row>
    <row r="3327" spans="1:4" ht="13.5" hidden="1">
      <c r="A3327" s="658" t="s">
        <v>66752</v>
      </c>
      <c r="B3327" s="658" t="s">
        <v>66753</v>
      </c>
      <c r="C3327" s="658" t="s">
        <v>14</v>
      </c>
      <c r="D3327" s="659" t="s">
        <v>66754</v>
      </c>
    </row>
    <row r="3328" spans="1:4" ht="13.5" hidden="1">
      <c r="A3328" s="658" t="s">
        <v>66755</v>
      </c>
      <c r="B3328" s="658" t="s">
        <v>66756</v>
      </c>
      <c r="C3328" s="658" t="s">
        <v>14</v>
      </c>
      <c r="D3328" s="659" t="s">
        <v>66757</v>
      </c>
    </row>
    <row r="3329" spans="1:4" ht="13.5" hidden="1">
      <c r="A3329" s="658" t="s">
        <v>66758</v>
      </c>
      <c r="B3329" s="658" t="s">
        <v>66759</v>
      </c>
      <c r="C3329" s="658" t="s">
        <v>14</v>
      </c>
      <c r="D3329" s="659" t="s">
        <v>66760</v>
      </c>
    </row>
    <row r="3330" spans="1:4" ht="13.5" hidden="1">
      <c r="A3330" s="658" t="s">
        <v>66761</v>
      </c>
      <c r="B3330" s="658" t="s">
        <v>66762</v>
      </c>
      <c r="C3330" s="658" t="s">
        <v>14</v>
      </c>
      <c r="D3330" s="659" t="s">
        <v>66763</v>
      </c>
    </row>
    <row r="3331" spans="1:4" ht="13.5" hidden="1">
      <c r="A3331" s="658" t="s">
        <v>66764</v>
      </c>
      <c r="B3331" s="658" t="s">
        <v>66765</v>
      </c>
      <c r="C3331" s="658" t="s">
        <v>14</v>
      </c>
      <c r="D3331" s="659" t="s">
        <v>66766</v>
      </c>
    </row>
    <row r="3332" spans="1:4" ht="13.5" hidden="1">
      <c r="A3332" s="658" t="s">
        <v>66767</v>
      </c>
      <c r="B3332" s="658" t="s">
        <v>66768</v>
      </c>
      <c r="C3332" s="658" t="s">
        <v>14</v>
      </c>
      <c r="D3332" s="659" t="s">
        <v>66769</v>
      </c>
    </row>
    <row r="3333" spans="1:4" ht="13.5" hidden="1">
      <c r="A3333" s="658" t="s">
        <v>66770</v>
      </c>
      <c r="B3333" s="658" t="s">
        <v>66771</v>
      </c>
      <c r="C3333" s="658" t="s">
        <v>14</v>
      </c>
      <c r="D3333" s="659" t="s">
        <v>66772</v>
      </c>
    </row>
    <row r="3334" spans="1:4" ht="13.5" hidden="1">
      <c r="A3334" s="658" t="s">
        <v>66773</v>
      </c>
      <c r="B3334" s="658" t="s">
        <v>66774</v>
      </c>
      <c r="C3334" s="658" t="s">
        <v>14</v>
      </c>
      <c r="D3334" s="659" t="s">
        <v>66775</v>
      </c>
    </row>
    <row r="3335" spans="1:4" ht="13.5" hidden="1">
      <c r="A3335" s="658" t="s">
        <v>9785</v>
      </c>
      <c r="B3335" s="658" t="s">
        <v>66776</v>
      </c>
      <c r="C3335" s="658" t="s">
        <v>285</v>
      </c>
      <c r="D3335" s="659" t="s">
        <v>12294</v>
      </c>
    </row>
    <row r="3336" spans="1:4" ht="13.5" hidden="1">
      <c r="A3336" s="658" t="s">
        <v>9788</v>
      </c>
      <c r="B3336" s="658" t="s">
        <v>66777</v>
      </c>
      <c r="C3336" s="658" t="s">
        <v>285</v>
      </c>
      <c r="D3336" s="659" t="s">
        <v>66778</v>
      </c>
    </row>
    <row r="3337" spans="1:4" ht="13.5" hidden="1">
      <c r="A3337" s="658" t="s">
        <v>9791</v>
      </c>
      <c r="B3337" s="658" t="s">
        <v>66779</v>
      </c>
      <c r="C3337" s="658" t="s">
        <v>285</v>
      </c>
      <c r="D3337" s="659" t="s">
        <v>66780</v>
      </c>
    </row>
    <row r="3338" spans="1:4" ht="13.5" hidden="1">
      <c r="A3338" s="658" t="s">
        <v>9793</v>
      </c>
      <c r="B3338" s="658" t="s">
        <v>66781</v>
      </c>
      <c r="C3338" s="658" t="s">
        <v>285</v>
      </c>
      <c r="D3338" s="659" t="s">
        <v>66782</v>
      </c>
    </row>
    <row r="3339" spans="1:4" ht="13.5" hidden="1">
      <c r="A3339" s="658" t="s">
        <v>9796</v>
      </c>
      <c r="B3339" s="658" t="s">
        <v>66783</v>
      </c>
      <c r="C3339" s="658" t="s">
        <v>285</v>
      </c>
      <c r="D3339" s="659" t="s">
        <v>66784</v>
      </c>
    </row>
    <row r="3340" spans="1:4" ht="13.5" hidden="1">
      <c r="A3340" s="658" t="s">
        <v>9799</v>
      </c>
      <c r="B3340" s="658" t="s">
        <v>66785</v>
      </c>
      <c r="C3340" s="658" t="s">
        <v>285</v>
      </c>
      <c r="D3340" s="659" t="s">
        <v>66786</v>
      </c>
    </row>
    <row r="3341" spans="1:4" ht="13.5" hidden="1">
      <c r="A3341" s="658" t="s">
        <v>9802</v>
      </c>
      <c r="B3341" s="658" t="s">
        <v>66787</v>
      </c>
      <c r="C3341" s="658" t="s">
        <v>285</v>
      </c>
      <c r="D3341" s="659" t="s">
        <v>66788</v>
      </c>
    </row>
    <row r="3342" spans="1:4" ht="13.5" hidden="1">
      <c r="A3342" s="658" t="s">
        <v>9805</v>
      </c>
      <c r="B3342" s="658" t="s">
        <v>66789</v>
      </c>
      <c r="C3342" s="658" t="s">
        <v>14</v>
      </c>
      <c r="D3342" s="659" t="s">
        <v>65378</v>
      </c>
    </row>
    <row r="3343" spans="1:4" ht="13.5" hidden="1">
      <c r="A3343" s="658" t="s">
        <v>9808</v>
      </c>
      <c r="B3343" s="658" t="s">
        <v>66790</v>
      </c>
      <c r="C3343" s="658" t="s">
        <v>14</v>
      </c>
      <c r="D3343" s="659" t="s">
        <v>66791</v>
      </c>
    </row>
    <row r="3344" spans="1:4" ht="13.5" hidden="1">
      <c r="A3344" s="658" t="s">
        <v>9811</v>
      </c>
      <c r="B3344" s="658" t="s">
        <v>66792</v>
      </c>
      <c r="C3344" s="658" t="s">
        <v>14</v>
      </c>
      <c r="D3344" s="659" t="s">
        <v>66793</v>
      </c>
    </row>
    <row r="3345" spans="1:4" ht="13.5" hidden="1">
      <c r="A3345" s="658" t="s">
        <v>9814</v>
      </c>
      <c r="B3345" s="658" t="s">
        <v>66794</v>
      </c>
      <c r="C3345" s="658" t="s">
        <v>14</v>
      </c>
      <c r="D3345" s="659" t="s">
        <v>66795</v>
      </c>
    </row>
    <row r="3346" spans="1:4" ht="13.5" hidden="1">
      <c r="A3346" s="658" t="s">
        <v>9817</v>
      </c>
      <c r="B3346" s="658" t="s">
        <v>66796</v>
      </c>
      <c r="C3346" s="658" t="s">
        <v>14</v>
      </c>
      <c r="D3346" s="659" t="s">
        <v>66797</v>
      </c>
    </row>
    <row r="3347" spans="1:4" ht="13.5" hidden="1">
      <c r="A3347" s="658" t="s">
        <v>9820</v>
      </c>
      <c r="B3347" s="658" t="s">
        <v>66798</v>
      </c>
      <c r="C3347" s="658" t="s">
        <v>14</v>
      </c>
      <c r="D3347" s="659" t="s">
        <v>66799</v>
      </c>
    </row>
    <row r="3348" spans="1:4" ht="13.5" hidden="1">
      <c r="A3348" s="658" t="s">
        <v>9823</v>
      </c>
      <c r="B3348" s="658" t="s">
        <v>66800</v>
      </c>
      <c r="C3348" s="658" t="s">
        <v>14</v>
      </c>
      <c r="D3348" s="659" t="s">
        <v>66801</v>
      </c>
    </row>
    <row r="3349" spans="1:4" ht="13.5" hidden="1">
      <c r="A3349" s="658" t="s">
        <v>66802</v>
      </c>
      <c r="B3349" s="658" t="s">
        <v>66803</v>
      </c>
      <c r="C3349" s="658" t="s">
        <v>14</v>
      </c>
      <c r="D3349" s="659" t="s">
        <v>66804</v>
      </c>
    </row>
    <row r="3350" spans="1:4" ht="13.5" hidden="1">
      <c r="A3350" s="658" t="s">
        <v>66805</v>
      </c>
      <c r="B3350" s="658" t="s">
        <v>66806</v>
      </c>
      <c r="C3350" s="658" t="s">
        <v>14</v>
      </c>
      <c r="D3350" s="659" t="s">
        <v>66807</v>
      </c>
    </row>
    <row r="3351" spans="1:4" ht="13.5" hidden="1">
      <c r="A3351" s="658" t="s">
        <v>66808</v>
      </c>
      <c r="B3351" s="658" t="s">
        <v>66809</v>
      </c>
      <c r="C3351" s="658" t="s">
        <v>14</v>
      </c>
      <c r="D3351" s="659" t="s">
        <v>8316</v>
      </c>
    </row>
    <row r="3352" spans="1:4" ht="13.5" hidden="1">
      <c r="A3352" s="658" t="s">
        <v>66810</v>
      </c>
      <c r="B3352" s="658" t="s">
        <v>66811</v>
      </c>
      <c r="C3352" s="658" t="s">
        <v>14</v>
      </c>
      <c r="D3352" s="659" t="s">
        <v>19691</v>
      </c>
    </row>
    <row r="3353" spans="1:4" ht="13.5" hidden="1">
      <c r="A3353" s="658" t="s">
        <v>66812</v>
      </c>
      <c r="B3353" s="658" t="s">
        <v>66813</v>
      </c>
      <c r="C3353" s="658" t="s">
        <v>14</v>
      </c>
      <c r="D3353" s="659" t="s">
        <v>66814</v>
      </c>
    </row>
    <row r="3354" spans="1:4" ht="13.5" hidden="1">
      <c r="A3354" s="658" t="s">
        <v>66815</v>
      </c>
      <c r="B3354" s="658" t="s">
        <v>66816</v>
      </c>
      <c r="C3354" s="658" t="s">
        <v>14</v>
      </c>
      <c r="D3354" s="659" t="s">
        <v>5684</v>
      </c>
    </row>
    <row r="3355" spans="1:4" ht="13.5" hidden="1">
      <c r="A3355" s="658" t="s">
        <v>66817</v>
      </c>
      <c r="B3355" s="658" t="s">
        <v>66818</v>
      </c>
      <c r="C3355" s="658" t="s">
        <v>14</v>
      </c>
      <c r="D3355" s="659" t="s">
        <v>16557</v>
      </c>
    </row>
    <row r="3356" spans="1:4" ht="13.5" hidden="1">
      <c r="A3356" s="658" t="s">
        <v>66819</v>
      </c>
      <c r="B3356" s="658" t="s">
        <v>66820</v>
      </c>
      <c r="C3356" s="658" t="s">
        <v>14</v>
      </c>
      <c r="D3356" s="659" t="s">
        <v>66821</v>
      </c>
    </row>
    <row r="3357" spans="1:4" ht="13.5" hidden="1">
      <c r="A3357" s="658" t="s">
        <v>9826</v>
      </c>
      <c r="B3357" s="658" t="s">
        <v>9827</v>
      </c>
      <c r="C3357" s="658" t="s">
        <v>4524</v>
      </c>
      <c r="D3357" s="659" t="s">
        <v>66822</v>
      </c>
    </row>
    <row r="3358" spans="1:4" ht="13.5" hidden="1">
      <c r="A3358" s="658" t="s">
        <v>9829</v>
      </c>
      <c r="B3358" s="658" t="s">
        <v>9830</v>
      </c>
      <c r="C3358" s="658" t="s">
        <v>4524</v>
      </c>
      <c r="D3358" s="659" t="s">
        <v>66823</v>
      </c>
    </row>
    <row r="3359" spans="1:4" ht="13.5" hidden="1">
      <c r="A3359" s="658" t="s">
        <v>66824</v>
      </c>
      <c r="B3359" s="658" t="s">
        <v>66825</v>
      </c>
      <c r="C3359" s="658" t="s">
        <v>14</v>
      </c>
      <c r="D3359" s="659" t="s">
        <v>4773</v>
      </c>
    </row>
    <row r="3360" spans="1:4" ht="13.5" hidden="1">
      <c r="A3360" s="658" t="s">
        <v>66826</v>
      </c>
      <c r="B3360" s="658" t="s">
        <v>66827</v>
      </c>
      <c r="C3360" s="658" t="s">
        <v>14</v>
      </c>
      <c r="D3360" s="659" t="s">
        <v>9429</v>
      </c>
    </row>
    <row r="3361" spans="1:4" ht="13.5" hidden="1">
      <c r="A3361" s="658" t="s">
        <v>66828</v>
      </c>
      <c r="B3361" s="658" t="s">
        <v>66829</v>
      </c>
      <c r="C3361" s="658" t="s">
        <v>14</v>
      </c>
      <c r="D3361" s="659" t="s">
        <v>66830</v>
      </c>
    </row>
    <row r="3362" spans="1:4" ht="13.5" hidden="1">
      <c r="A3362" s="658" t="s">
        <v>66831</v>
      </c>
      <c r="B3362" s="658" t="s">
        <v>66832</v>
      </c>
      <c r="C3362" s="658" t="s">
        <v>14</v>
      </c>
      <c r="D3362" s="659" t="s">
        <v>66833</v>
      </c>
    </row>
    <row r="3363" spans="1:4" ht="13.5" hidden="1">
      <c r="A3363" s="658" t="s">
        <v>66834</v>
      </c>
      <c r="B3363" s="658" t="s">
        <v>66835</v>
      </c>
      <c r="C3363" s="658" t="s">
        <v>14</v>
      </c>
      <c r="D3363" s="659" t="s">
        <v>66836</v>
      </c>
    </row>
    <row r="3364" spans="1:4" ht="13.5" hidden="1">
      <c r="A3364" s="658" t="s">
        <v>66837</v>
      </c>
      <c r="B3364" s="658" t="s">
        <v>66838</v>
      </c>
      <c r="C3364" s="658" t="s">
        <v>14</v>
      </c>
      <c r="D3364" s="659" t="s">
        <v>13472</v>
      </c>
    </row>
    <row r="3365" spans="1:4" ht="13.5" hidden="1">
      <c r="A3365" s="658" t="s">
        <v>66839</v>
      </c>
      <c r="B3365" s="658" t="s">
        <v>66840</v>
      </c>
      <c r="C3365" s="658" t="s">
        <v>285</v>
      </c>
      <c r="D3365" s="659" t="s">
        <v>19860</v>
      </c>
    </row>
    <row r="3366" spans="1:4" ht="13.5" hidden="1">
      <c r="A3366" s="658" t="s">
        <v>66841</v>
      </c>
      <c r="B3366" s="658" t="s">
        <v>66842</v>
      </c>
      <c r="C3366" s="658" t="s">
        <v>285</v>
      </c>
      <c r="D3366" s="659" t="s">
        <v>66843</v>
      </c>
    </row>
    <row r="3367" spans="1:4" ht="13.5" hidden="1">
      <c r="A3367" s="658" t="s">
        <v>66844</v>
      </c>
      <c r="B3367" s="658" t="s">
        <v>66845</v>
      </c>
      <c r="C3367" s="658" t="s">
        <v>285</v>
      </c>
      <c r="D3367" s="659" t="s">
        <v>11531</v>
      </c>
    </row>
    <row r="3368" spans="1:4" ht="13.5" hidden="1">
      <c r="A3368" s="658" t="s">
        <v>66846</v>
      </c>
      <c r="B3368" s="658" t="s">
        <v>66847</v>
      </c>
      <c r="C3368" s="658" t="s">
        <v>14</v>
      </c>
      <c r="D3368" s="659" t="s">
        <v>64126</v>
      </c>
    </row>
    <row r="3369" spans="1:4" ht="13.5" hidden="1">
      <c r="A3369" s="658" t="s">
        <v>66848</v>
      </c>
      <c r="B3369" s="658" t="s">
        <v>66849</v>
      </c>
      <c r="C3369" s="658" t="s">
        <v>14</v>
      </c>
      <c r="D3369" s="659" t="s">
        <v>66850</v>
      </c>
    </row>
    <row r="3370" spans="1:4" ht="13.5" hidden="1">
      <c r="A3370" s="658" t="s">
        <v>66851</v>
      </c>
      <c r="B3370" s="658" t="s">
        <v>66852</v>
      </c>
      <c r="C3370" s="658" t="s">
        <v>14</v>
      </c>
      <c r="D3370" s="659" t="s">
        <v>19068</v>
      </c>
    </row>
    <row r="3371" spans="1:4" ht="13.5" hidden="1">
      <c r="A3371" s="658" t="s">
        <v>66853</v>
      </c>
      <c r="B3371" s="658" t="s">
        <v>66854</v>
      </c>
      <c r="C3371" s="658" t="s">
        <v>14</v>
      </c>
      <c r="D3371" s="659" t="s">
        <v>66855</v>
      </c>
    </row>
    <row r="3372" spans="1:4" ht="13.5" hidden="1">
      <c r="A3372" s="658" t="s">
        <v>66856</v>
      </c>
      <c r="B3372" s="658" t="s">
        <v>66857</v>
      </c>
      <c r="C3372" s="658" t="s">
        <v>14</v>
      </c>
      <c r="D3372" s="659" t="s">
        <v>10129</v>
      </c>
    </row>
    <row r="3373" spans="1:4" ht="13.5" hidden="1">
      <c r="A3373" s="658" t="s">
        <v>66858</v>
      </c>
      <c r="B3373" s="658" t="s">
        <v>66859</v>
      </c>
      <c r="C3373" s="658" t="s">
        <v>14</v>
      </c>
      <c r="D3373" s="659" t="s">
        <v>20189</v>
      </c>
    </row>
    <row r="3374" spans="1:4" ht="13.5" hidden="1">
      <c r="A3374" s="658" t="s">
        <v>66860</v>
      </c>
      <c r="B3374" s="658" t="s">
        <v>66861</v>
      </c>
      <c r="C3374" s="658" t="s">
        <v>285</v>
      </c>
      <c r="D3374" s="659" t="s">
        <v>9890</v>
      </c>
    </row>
    <row r="3375" spans="1:4" ht="13.5" hidden="1">
      <c r="A3375" s="658" t="s">
        <v>66862</v>
      </c>
      <c r="B3375" s="658" t="s">
        <v>66863</v>
      </c>
      <c r="C3375" s="658" t="s">
        <v>285</v>
      </c>
      <c r="D3375" s="659" t="s">
        <v>7420</v>
      </c>
    </row>
    <row r="3376" spans="1:4" ht="13.5" hidden="1">
      <c r="A3376" s="658" t="s">
        <v>9832</v>
      </c>
      <c r="B3376" s="658" t="s">
        <v>9833</v>
      </c>
      <c r="C3376" s="658" t="s">
        <v>14</v>
      </c>
      <c r="D3376" s="659" t="s">
        <v>66864</v>
      </c>
    </row>
    <row r="3377" spans="1:4" ht="13.5" hidden="1">
      <c r="A3377" s="658" t="s">
        <v>9835</v>
      </c>
      <c r="B3377" s="658" t="s">
        <v>66865</v>
      </c>
      <c r="C3377" s="658" t="s">
        <v>14</v>
      </c>
      <c r="D3377" s="659" t="s">
        <v>66866</v>
      </c>
    </row>
    <row r="3378" spans="1:4" ht="13.5" hidden="1">
      <c r="A3378" s="658" t="s">
        <v>9838</v>
      </c>
      <c r="B3378" s="658" t="s">
        <v>66867</v>
      </c>
      <c r="C3378" s="658" t="s">
        <v>14</v>
      </c>
      <c r="D3378" s="659" t="s">
        <v>66868</v>
      </c>
    </row>
    <row r="3379" spans="1:4" ht="13.5" hidden="1">
      <c r="A3379" s="658" t="s">
        <v>9841</v>
      </c>
      <c r="B3379" s="658" t="s">
        <v>66869</v>
      </c>
      <c r="C3379" s="658" t="s">
        <v>14</v>
      </c>
      <c r="D3379" s="659" t="s">
        <v>66870</v>
      </c>
    </row>
    <row r="3380" spans="1:4" ht="13.5" hidden="1">
      <c r="A3380" s="658" t="s">
        <v>9844</v>
      </c>
      <c r="B3380" s="658" t="s">
        <v>66871</v>
      </c>
      <c r="C3380" s="658" t="s">
        <v>14</v>
      </c>
      <c r="D3380" s="659" t="s">
        <v>66872</v>
      </c>
    </row>
    <row r="3381" spans="1:4" ht="13.5" hidden="1">
      <c r="A3381" s="658" t="s">
        <v>9847</v>
      </c>
      <c r="B3381" s="658" t="s">
        <v>66873</v>
      </c>
      <c r="C3381" s="658" t="s">
        <v>14</v>
      </c>
      <c r="D3381" s="659" t="s">
        <v>66874</v>
      </c>
    </row>
    <row r="3382" spans="1:4" ht="13.5" hidden="1">
      <c r="A3382" s="658" t="s">
        <v>9850</v>
      </c>
      <c r="B3382" s="658" t="s">
        <v>66875</v>
      </c>
      <c r="C3382" s="658" t="s">
        <v>14</v>
      </c>
      <c r="D3382" s="659" t="s">
        <v>66876</v>
      </c>
    </row>
    <row r="3383" spans="1:4" ht="13.5" hidden="1">
      <c r="A3383" s="658" t="s">
        <v>9853</v>
      </c>
      <c r="B3383" s="658" t="s">
        <v>66877</v>
      </c>
      <c r="C3383" s="658" t="s">
        <v>14</v>
      </c>
      <c r="D3383" s="659" t="s">
        <v>66878</v>
      </c>
    </row>
    <row r="3384" spans="1:4" ht="13.5" hidden="1">
      <c r="A3384" s="658" t="s">
        <v>9856</v>
      </c>
      <c r="B3384" s="658" t="s">
        <v>9857</v>
      </c>
      <c r="C3384" s="658" t="s">
        <v>14</v>
      </c>
      <c r="D3384" s="659" t="s">
        <v>66879</v>
      </c>
    </row>
    <row r="3385" spans="1:4" ht="13.5" hidden="1">
      <c r="A3385" s="658" t="s">
        <v>9859</v>
      </c>
      <c r="B3385" s="658" t="s">
        <v>9860</v>
      </c>
      <c r="C3385" s="658" t="s">
        <v>14</v>
      </c>
      <c r="D3385" s="659" t="s">
        <v>66880</v>
      </c>
    </row>
    <row r="3386" spans="1:4" ht="13.5" hidden="1">
      <c r="A3386" s="658" t="s">
        <v>9862</v>
      </c>
      <c r="B3386" s="658" t="s">
        <v>9863</v>
      </c>
      <c r="C3386" s="658" t="s">
        <v>14</v>
      </c>
      <c r="D3386" s="659" t="s">
        <v>66881</v>
      </c>
    </row>
    <row r="3387" spans="1:4" ht="13.5" hidden="1">
      <c r="A3387" s="658" t="s">
        <v>9865</v>
      </c>
      <c r="B3387" s="658" t="s">
        <v>9866</v>
      </c>
      <c r="C3387" s="658" t="s">
        <v>14</v>
      </c>
      <c r="D3387" s="659" t="s">
        <v>66882</v>
      </c>
    </row>
    <row r="3388" spans="1:4" ht="13.5" hidden="1">
      <c r="A3388" s="658" t="s">
        <v>9868</v>
      </c>
      <c r="B3388" s="658" t="s">
        <v>9869</v>
      </c>
      <c r="C3388" s="658" t="s">
        <v>14</v>
      </c>
      <c r="D3388" s="659" t="s">
        <v>66883</v>
      </c>
    </row>
    <row r="3389" spans="1:4" ht="13.5" hidden="1">
      <c r="A3389" s="658" t="s">
        <v>9871</v>
      </c>
      <c r="B3389" s="658" t="s">
        <v>9872</v>
      </c>
      <c r="C3389" s="658" t="s">
        <v>14</v>
      </c>
      <c r="D3389" s="659" t="s">
        <v>66884</v>
      </c>
    </row>
    <row r="3390" spans="1:4" ht="13.5" hidden="1">
      <c r="A3390" s="658" t="s">
        <v>9874</v>
      </c>
      <c r="B3390" s="658" t="s">
        <v>9875</v>
      </c>
      <c r="C3390" s="658" t="s">
        <v>285</v>
      </c>
      <c r="D3390" s="659" t="s">
        <v>64215</v>
      </c>
    </row>
    <row r="3391" spans="1:4" ht="13.5" hidden="1">
      <c r="A3391" s="658" t="s">
        <v>9877</v>
      </c>
      <c r="B3391" s="658" t="s">
        <v>9878</v>
      </c>
      <c r="C3391" s="658" t="s">
        <v>285</v>
      </c>
      <c r="D3391" s="659" t="s">
        <v>1806</v>
      </c>
    </row>
    <row r="3392" spans="1:4" ht="13.5" hidden="1">
      <c r="A3392" s="658" t="s">
        <v>9879</v>
      </c>
      <c r="B3392" s="658" t="s">
        <v>9880</v>
      </c>
      <c r="C3392" s="658" t="s">
        <v>285</v>
      </c>
      <c r="D3392" s="659" t="s">
        <v>2374</v>
      </c>
    </row>
    <row r="3393" spans="1:4" ht="13.5" hidden="1">
      <c r="A3393" s="658" t="s">
        <v>9882</v>
      </c>
      <c r="B3393" s="658" t="s">
        <v>9883</v>
      </c>
      <c r="C3393" s="658" t="s">
        <v>285</v>
      </c>
      <c r="D3393" s="659" t="s">
        <v>11117</v>
      </c>
    </row>
    <row r="3394" spans="1:4" ht="13.5" hidden="1">
      <c r="A3394" s="658" t="s">
        <v>9885</v>
      </c>
      <c r="B3394" s="658" t="s">
        <v>9886</v>
      </c>
      <c r="C3394" s="658" t="s">
        <v>285</v>
      </c>
      <c r="D3394" s="659" t="s">
        <v>10129</v>
      </c>
    </row>
    <row r="3395" spans="1:4" ht="13.5" hidden="1">
      <c r="A3395" s="658" t="s">
        <v>9888</v>
      </c>
      <c r="B3395" s="658" t="s">
        <v>9889</v>
      </c>
      <c r="C3395" s="658" t="s">
        <v>285</v>
      </c>
      <c r="D3395" s="659" t="s">
        <v>11409</v>
      </c>
    </row>
    <row r="3396" spans="1:4" ht="13.5" hidden="1">
      <c r="A3396" s="658" t="s">
        <v>9891</v>
      </c>
      <c r="B3396" s="658" t="s">
        <v>9892</v>
      </c>
      <c r="C3396" s="658" t="s">
        <v>285</v>
      </c>
      <c r="D3396" s="659" t="s">
        <v>66885</v>
      </c>
    </row>
    <row r="3397" spans="1:4" ht="13.5" hidden="1">
      <c r="A3397" s="658" t="s">
        <v>9894</v>
      </c>
      <c r="B3397" s="658" t="s">
        <v>9895</v>
      </c>
      <c r="C3397" s="658" t="s">
        <v>285</v>
      </c>
      <c r="D3397" s="659" t="s">
        <v>66886</v>
      </c>
    </row>
    <row r="3398" spans="1:4" ht="13.5" hidden="1">
      <c r="A3398" s="658" t="s">
        <v>9897</v>
      </c>
      <c r="B3398" s="658" t="s">
        <v>9898</v>
      </c>
      <c r="C3398" s="658" t="s">
        <v>285</v>
      </c>
      <c r="D3398" s="659" t="s">
        <v>19773</v>
      </c>
    </row>
    <row r="3399" spans="1:4" ht="13.5" hidden="1">
      <c r="A3399" s="658" t="s">
        <v>9900</v>
      </c>
      <c r="B3399" s="658" t="s">
        <v>9901</v>
      </c>
      <c r="C3399" s="658" t="s">
        <v>285</v>
      </c>
      <c r="D3399" s="659" t="s">
        <v>66887</v>
      </c>
    </row>
    <row r="3400" spans="1:4" ht="13.5" hidden="1">
      <c r="A3400" s="658" t="s">
        <v>9903</v>
      </c>
      <c r="B3400" s="658" t="s">
        <v>9904</v>
      </c>
      <c r="C3400" s="658" t="s">
        <v>285</v>
      </c>
      <c r="D3400" s="659" t="s">
        <v>66888</v>
      </c>
    </row>
    <row r="3401" spans="1:4" ht="13.5" hidden="1">
      <c r="A3401" s="658" t="s">
        <v>9906</v>
      </c>
      <c r="B3401" s="658" t="s">
        <v>9907</v>
      </c>
      <c r="C3401" s="658" t="s">
        <v>285</v>
      </c>
      <c r="D3401" s="659" t="s">
        <v>66889</v>
      </c>
    </row>
    <row r="3402" spans="1:4" ht="13.5" hidden="1">
      <c r="A3402" s="658" t="s">
        <v>9909</v>
      </c>
      <c r="B3402" s="658" t="s">
        <v>9910</v>
      </c>
      <c r="C3402" s="658" t="s">
        <v>285</v>
      </c>
      <c r="D3402" s="659" t="s">
        <v>66890</v>
      </c>
    </row>
    <row r="3403" spans="1:4" ht="13.5" hidden="1">
      <c r="A3403" s="658" t="s">
        <v>9912</v>
      </c>
      <c r="B3403" s="658" t="s">
        <v>9913</v>
      </c>
      <c r="C3403" s="658" t="s">
        <v>285</v>
      </c>
      <c r="D3403" s="659" t="s">
        <v>2713</v>
      </c>
    </row>
    <row r="3404" spans="1:4" ht="13.5" hidden="1">
      <c r="A3404" s="658" t="s">
        <v>9914</v>
      </c>
      <c r="B3404" s="658" t="s">
        <v>9915</v>
      </c>
      <c r="C3404" s="658" t="s">
        <v>285</v>
      </c>
      <c r="D3404" s="659" t="s">
        <v>3513</v>
      </c>
    </row>
    <row r="3405" spans="1:4" ht="13.5" hidden="1">
      <c r="A3405" s="658" t="s">
        <v>9917</v>
      </c>
      <c r="B3405" s="658" t="s">
        <v>9918</v>
      </c>
      <c r="C3405" s="658" t="s">
        <v>285</v>
      </c>
      <c r="D3405" s="659" t="s">
        <v>8863</v>
      </c>
    </row>
    <row r="3406" spans="1:4" ht="13.5" hidden="1">
      <c r="A3406" s="658" t="s">
        <v>9919</v>
      </c>
      <c r="B3406" s="658" t="s">
        <v>9920</v>
      </c>
      <c r="C3406" s="658" t="s">
        <v>285</v>
      </c>
      <c r="D3406" s="659" t="s">
        <v>66891</v>
      </c>
    </row>
    <row r="3407" spans="1:4" ht="13.5" hidden="1">
      <c r="A3407" s="658" t="s">
        <v>9921</v>
      </c>
      <c r="B3407" s="658" t="s">
        <v>9922</v>
      </c>
      <c r="C3407" s="658" t="s">
        <v>285</v>
      </c>
      <c r="D3407" s="659" t="s">
        <v>66892</v>
      </c>
    </row>
    <row r="3408" spans="1:4" ht="13.5" hidden="1">
      <c r="A3408" s="658" t="s">
        <v>9923</v>
      </c>
      <c r="B3408" s="658" t="s">
        <v>9924</v>
      </c>
      <c r="C3408" s="658" t="s">
        <v>285</v>
      </c>
      <c r="D3408" s="659" t="s">
        <v>66434</v>
      </c>
    </row>
    <row r="3409" spans="1:4" ht="13.5" hidden="1">
      <c r="A3409" s="658" t="s">
        <v>9926</v>
      </c>
      <c r="B3409" s="658" t="s">
        <v>9927</v>
      </c>
      <c r="C3409" s="658" t="s">
        <v>285</v>
      </c>
      <c r="D3409" s="659" t="s">
        <v>18822</v>
      </c>
    </row>
    <row r="3410" spans="1:4" ht="13.5" hidden="1">
      <c r="A3410" s="658" t="s">
        <v>9929</v>
      </c>
      <c r="B3410" s="658" t="s">
        <v>9930</v>
      </c>
      <c r="C3410" s="658" t="s">
        <v>285</v>
      </c>
      <c r="D3410" s="659" t="s">
        <v>10905</v>
      </c>
    </row>
    <row r="3411" spans="1:4" ht="13.5" hidden="1">
      <c r="A3411" s="658" t="s">
        <v>9932</v>
      </c>
      <c r="B3411" s="658" t="s">
        <v>9933</v>
      </c>
      <c r="C3411" s="658" t="s">
        <v>285</v>
      </c>
      <c r="D3411" s="659" t="s">
        <v>66893</v>
      </c>
    </row>
    <row r="3412" spans="1:4" ht="13.5" hidden="1">
      <c r="A3412" s="658" t="s">
        <v>9934</v>
      </c>
      <c r="B3412" s="658" t="s">
        <v>9935</v>
      </c>
      <c r="C3412" s="658" t="s">
        <v>285</v>
      </c>
      <c r="D3412" s="659" t="s">
        <v>66894</v>
      </c>
    </row>
    <row r="3413" spans="1:4" ht="13.5" hidden="1">
      <c r="A3413" s="658" t="s">
        <v>9937</v>
      </c>
      <c r="B3413" s="658" t="s">
        <v>9938</v>
      </c>
      <c r="C3413" s="658" t="s">
        <v>285</v>
      </c>
      <c r="D3413" s="659" t="s">
        <v>66895</v>
      </c>
    </row>
    <row r="3414" spans="1:4" ht="13.5" hidden="1">
      <c r="A3414" s="658" t="s">
        <v>9940</v>
      </c>
      <c r="B3414" s="658" t="s">
        <v>9941</v>
      </c>
      <c r="C3414" s="658" t="s">
        <v>285</v>
      </c>
      <c r="D3414" s="659" t="s">
        <v>11667</v>
      </c>
    </row>
    <row r="3415" spans="1:4" ht="13.5" hidden="1">
      <c r="A3415" s="658" t="s">
        <v>9943</v>
      </c>
      <c r="B3415" s="658" t="s">
        <v>9944</v>
      </c>
      <c r="C3415" s="658" t="s">
        <v>285</v>
      </c>
      <c r="D3415" s="659" t="s">
        <v>66896</v>
      </c>
    </row>
    <row r="3416" spans="1:4" ht="13.5" hidden="1">
      <c r="A3416" s="658" t="s">
        <v>9946</v>
      </c>
      <c r="B3416" s="658" t="s">
        <v>9947</v>
      </c>
      <c r="C3416" s="658" t="s">
        <v>285</v>
      </c>
      <c r="D3416" s="659" t="s">
        <v>19136</v>
      </c>
    </row>
    <row r="3417" spans="1:4" ht="13.5" hidden="1">
      <c r="A3417" s="658" t="s">
        <v>9949</v>
      </c>
      <c r="B3417" s="658" t="s">
        <v>9950</v>
      </c>
      <c r="C3417" s="658" t="s">
        <v>285</v>
      </c>
      <c r="D3417" s="659" t="s">
        <v>19209</v>
      </c>
    </row>
    <row r="3418" spans="1:4" ht="13.5" hidden="1">
      <c r="A3418" s="658" t="s">
        <v>9951</v>
      </c>
      <c r="B3418" s="658" t="s">
        <v>9952</v>
      </c>
      <c r="C3418" s="658" t="s">
        <v>285</v>
      </c>
      <c r="D3418" s="659" t="s">
        <v>9953</v>
      </c>
    </row>
    <row r="3419" spans="1:4" ht="13.5" hidden="1">
      <c r="A3419" s="658" t="s">
        <v>9954</v>
      </c>
      <c r="B3419" s="658" t="s">
        <v>9955</v>
      </c>
      <c r="C3419" s="658" t="s">
        <v>285</v>
      </c>
      <c r="D3419" s="659" t="s">
        <v>3174</v>
      </c>
    </row>
    <row r="3420" spans="1:4" ht="13.5" hidden="1">
      <c r="A3420" s="658" t="s">
        <v>9956</v>
      </c>
      <c r="B3420" s="658" t="s">
        <v>9957</v>
      </c>
      <c r="C3420" s="658" t="s">
        <v>285</v>
      </c>
      <c r="D3420" s="659" t="s">
        <v>66897</v>
      </c>
    </row>
    <row r="3421" spans="1:4" ht="13.5" hidden="1">
      <c r="A3421" s="658" t="s">
        <v>9959</v>
      </c>
      <c r="B3421" s="658" t="s">
        <v>9960</v>
      </c>
      <c r="C3421" s="658" t="s">
        <v>285</v>
      </c>
      <c r="D3421" s="659" t="s">
        <v>1463</v>
      </c>
    </row>
    <row r="3422" spans="1:4" ht="13.5" hidden="1">
      <c r="A3422" s="658" t="s">
        <v>9962</v>
      </c>
      <c r="B3422" s="658" t="s">
        <v>9963</v>
      </c>
      <c r="C3422" s="658" t="s">
        <v>285</v>
      </c>
      <c r="D3422" s="659" t="s">
        <v>17029</v>
      </c>
    </row>
    <row r="3423" spans="1:4" ht="13.5" hidden="1">
      <c r="A3423" s="658" t="s">
        <v>9965</v>
      </c>
      <c r="B3423" s="658" t="s">
        <v>9966</v>
      </c>
      <c r="C3423" s="658" t="s">
        <v>285</v>
      </c>
      <c r="D3423" s="659" t="s">
        <v>63905</v>
      </c>
    </row>
    <row r="3424" spans="1:4" ht="13.5" hidden="1">
      <c r="A3424" s="658" t="s">
        <v>9968</v>
      </c>
      <c r="B3424" s="658" t="s">
        <v>9969</v>
      </c>
      <c r="C3424" s="658" t="s">
        <v>285</v>
      </c>
      <c r="D3424" s="659" t="s">
        <v>16755</v>
      </c>
    </row>
    <row r="3425" spans="1:4" ht="13.5" hidden="1">
      <c r="A3425" s="658" t="s">
        <v>9970</v>
      </c>
      <c r="B3425" s="658" t="s">
        <v>9971</v>
      </c>
      <c r="C3425" s="658" t="s">
        <v>285</v>
      </c>
      <c r="D3425" s="659" t="s">
        <v>11600</v>
      </c>
    </row>
    <row r="3426" spans="1:4" ht="13.5" hidden="1">
      <c r="A3426" s="658" t="s">
        <v>9973</v>
      </c>
      <c r="B3426" s="658" t="s">
        <v>9974</v>
      </c>
      <c r="C3426" s="658" t="s">
        <v>14</v>
      </c>
      <c r="D3426" s="659" t="s">
        <v>17615</v>
      </c>
    </row>
    <row r="3427" spans="1:4" ht="13.5" hidden="1">
      <c r="A3427" s="658" t="s">
        <v>9976</v>
      </c>
      <c r="B3427" s="658" t="s">
        <v>9977</v>
      </c>
      <c r="C3427" s="658" t="s">
        <v>14</v>
      </c>
      <c r="D3427" s="659" t="s">
        <v>66898</v>
      </c>
    </row>
    <row r="3428" spans="1:4" ht="13.5" hidden="1">
      <c r="A3428" s="658" t="s">
        <v>9979</v>
      </c>
      <c r="B3428" s="658" t="s">
        <v>9980</v>
      </c>
      <c r="C3428" s="658" t="s">
        <v>14</v>
      </c>
      <c r="D3428" s="659" t="s">
        <v>66899</v>
      </c>
    </row>
    <row r="3429" spans="1:4" ht="13.5" hidden="1">
      <c r="A3429" s="658" t="s">
        <v>9981</v>
      </c>
      <c r="B3429" s="658" t="s">
        <v>9982</v>
      </c>
      <c r="C3429" s="658" t="s">
        <v>14</v>
      </c>
      <c r="D3429" s="659" t="s">
        <v>66900</v>
      </c>
    </row>
    <row r="3430" spans="1:4" ht="13.5" hidden="1">
      <c r="A3430" s="658" t="s">
        <v>9984</v>
      </c>
      <c r="B3430" s="658" t="s">
        <v>9985</v>
      </c>
      <c r="C3430" s="658" t="s">
        <v>14</v>
      </c>
      <c r="D3430" s="659" t="s">
        <v>66901</v>
      </c>
    </row>
    <row r="3431" spans="1:4" ht="13.5" hidden="1">
      <c r="A3431" s="658" t="s">
        <v>9987</v>
      </c>
      <c r="B3431" s="658" t="s">
        <v>9988</v>
      </c>
      <c r="C3431" s="658" t="s">
        <v>14</v>
      </c>
      <c r="D3431" s="659" t="s">
        <v>66902</v>
      </c>
    </row>
    <row r="3432" spans="1:4" ht="13.5" hidden="1">
      <c r="A3432" s="658" t="s">
        <v>9990</v>
      </c>
      <c r="B3432" s="658" t="s">
        <v>9991</v>
      </c>
      <c r="C3432" s="658" t="s">
        <v>14</v>
      </c>
      <c r="D3432" s="659" t="s">
        <v>66903</v>
      </c>
    </row>
    <row r="3433" spans="1:4" ht="13.5" hidden="1">
      <c r="A3433" s="658" t="s">
        <v>9993</v>
      </c>
      <c r="B3433" s="658" t="s">
        <v>9994</v>
      </c>
      <c r="C3433" s="658" t="s">
        <v>14</v>
      </c>
      <c r="D3433" s="659" t="s">
        <v>66904</v>
      </c>
    </row>
    <row r="3434" spans="1:4" ht="13.5" hidden="1">
      <c r="A3434" s="658" t="s">
        <v>9996</v>
      </c>
      <c r="B3434" s="658" t="s">
        <v>9997</v>
      </c>
      <c r="C3434" s="658" t="s">
        <v>14</v>
      </c>
      <c r="D3434" s="659" t="s">
        <v>66905</v>
      </c>
    </row>
    <row r="3435" spans="1:4" ht="13.5" hidden="1">
      <c r="A3435" s="658" t="s">
        <v>9999</v>
      </c>
      <c r="B3435" s="658" t="s">
        <v>10000</v>
      </c>
      <c r="C3435" s="658" t="s">
        <v>27</v>
      </c>
      <c r="D3435" s="659" t="s">
        <v>8259</v>
      </c>
    </row>
    <row r="3436" spans="1:4" ht="13.5" hidden="1">
      <c r="A3436" s="658" t="s">
        <v>10002</v>
      </c>
      <c r="B3436" s="658" t="s">
        <v>66906</v>
      </c>
      <c r="C3436" s="658" t="s">
        <v>14</v>
      </c>
      <c r="D3436" s="659" t="s">
        <v>66907</v>
      </c>
    </row>
    <row r="3437" spans="1:4" ht="13.5" hidden="1">
      <c r="A3437" s="658" t="s">
        <v>10005</v>
      </c>
      <c r="B3437" s="658" t="s">
        <v>66908</v>
      </c>
      <c r="C3437" s="658" t="s">
        <v>14</v>
      </c>
      <c r="D3437" s="659" t="s">
        <v>66909</v>
      </c>
    </row>
    <row r="3438" spans="1:4" ht="13.5" hidden="1">
      <c r="A3438" s="658" t="s">
        <v>10008</v>
      </c>
      <c r="B3438" s="658" t="s">
        <v>66910</v>
      </c>
      <c r="C3438" s="658" t="s">
        <v>14</v>
      </c>
      <c r="D3438" s="659" t="s">
        <v>66911</v>
      </c>
    </row>
    <row r="3439" spans="1:4" ht="13.5" hidden="1">
      <c r="A3439" s="658" t="s">
        <v>10011</v>
      </c>
      <c r="B3439" s="658" t="s">
        <v>66912</v>
      </c>
      <c r="C3439" s="658" t="s">
        <v>14</v>
      </c>
      <c r="D3439" s="659" t="s">
        <v>66913</v>
      </c>
    </row>
    <row r="3440" spans="1:4" ht="13.5" hidden="1">
      <c r="A3440" s="658" t="s">
        <v>10014</v>
      </c>
      <c r="B3440" s="658" t="s">
        <v>66914</v>
      </c>
      <c r="C3440" s="658" t="s">
        <v>14</v>
      </c>
      <c r="D3440" s="659" t="s">
        <v>66915</v>
      </c>
    </row>
    <row r="3441" spans="1:4" ht="13.5" hidden="1">
      <c r="A3441" s="658" t="s">
        <v>10017</v>
      </c>
      <c r="B3441" s="658" t="s">
        <v>66916</v>
      </c>
      <c r="C3441" s="658" t="s">
        <v>14</v>
      </c>
      <c r="D3441" s="659" t="s">
        <v>66917</v>
      </c>
    </row>
    <row r="3442" spans="1:4" ht="13.5" hidden="1">
      <c r="A3442" s="658" t="s">
        <v>10020</v>
      </c>
      <c r="B3442" s="658" t="s">
        <v>66918</v>
      </c>
      <c r="C3442" s="658" t="s">
        <v>14</v>
      </c>
      <c r="D3442" s="659" t="s">
        <v>66919</v>
      </c>
    </row>
    <row r="3443" spans="1:4" ht="13.5" hidden="1">
      <c r="A3443" s="658" t="s">
        <v>10023</v>
      </c>
      <c r="B3443" s="658" t="s">
        <v>66920</v>
      </c>
      <c r="C3443" s="658" t="s">
        <v>14</v>
      </c>
      <c r="D3443" s="659" t="s">
        <v>66921</v>
      </c>
    </row>
    <row r="3444" spans="1:4" ht="13.5" hidden="1">
      <c r="A3444" s="658" t="s">
        <v>10026</v>
      </c>
      <c r="B3444" s="658" t="s">
        <v>66922</v>
      </c>
      <c r="C3444" s="658" t="s">
        <v>14</v>
      </c>
      <c r="D3444" s="659" t="s">
        <v>66923</v>
      </c>
    </row>
    <row r="3445" spans="1:4" ht="13.5" hidden="1">
      <c r="A3445" s="658" t="s">
        <v>10029</v>
      </c>
      <c r="B3445" s="658" t="s">
        <v>66924</v>
      </c>
      <c r="C3445" s="658" t="s">
        <v>14</v>
      </c>
      <c r="D3445" s="659" t="s">
        <v>66925</v>
      </c>
    </row>
    <row r="3446" spans="1:4" ht="13.5" hidden="1">
      <c r="A3446" s="658" t="s">
        <v>10032</v>
      </c>
      <c r="B3446" s="658" t="s">
        <v>66926</v>
      </c>
      <c r="C3446" s="658" t="s">
        <v>14</v>
      </c>
      <c r="D3446" s="659" t="s">
        <v>66927</v>
      </c>
    </row>
    <row r="3447" spans="1:4" ht="13.5" hidden="1">
      <c r="A3447" s="658" t="s">
        <v>10035</v>
      </c>
      <c r="B3447" s="658" t="s">
        <v>66928</v>
      </c>
      <c r="C3447" s="658" t="s">
        <v>14</v>
      </c>
      <c r="D3447" s="659" t="s">
        <v>66929</v>
      </c>
    </row>
    <row r="3448" spans="1:4" ht="13.5" hidden="1">
      <c r="A3448" s="658" t="s">
        <v>10038</v>
      </c>
      <c r="B3448" s="658" t="s">
        <v>66930</v>
      </c>
      <c r="C3448" s="658" t="s">
        <v>14</v>
      </c>
      <c r="D3448" s="659" t="s">
        <v>66931</v>
      </c>
    </row>
    <row r="3449" spans="1:4" ht="13.5" hidden="1">
      <c r="A3449" s="658" t="s">
        <v>10041</v>
      </c>
      <c r="B3449" s="658" t="s">
        <v>66932</v>
      </c>
      <c r="C3449" s="658" t="s">
        <v>14</v>
      </c>
      <c r="D3449" s="659" t="s">
        <v>66933</v>
      </c>
    </row>
    <row r="3450" spans="1:4" ht="13.5" hidden="1">
      <c r="A3450" s="658" t="s">
        <v>10044</v>
      </c>
      <c r="B3450" s="658" t="s">
        <v>66934</v>
      </c>
      <c r="C3450" s="658" t="s">
        <v>14</v>
      </c>
      <c r="D3450" s="659" t="s">
        <v>66935</v>
      </c>
    </row>
    <row r="3451" spans="1:4" ht="13.5" hidden="1">
      <c r="A3451" s="658" t="s">
        <v>10047</v>
      </c>
      <c r="B3451" s="658" t="s">
        <v>66936</v>
      </c>
      <c r="C3451" s="658" t="s">
        <v>14</v>
      </c>
      <c r="D3451" s="659" t="s">
        <v>66937</v>
      </c>
    </row>
    <row r="3452" spans="1:4" ht="13.5" hidden="1">
      <c r="A3452" s="658" t="s">
        <v>10050</v>
      </c>
      <c r="B3452" s="658" t="s">
        <v>66938</v>
      </c>
      <c r="C3452" s="658" t="s">
        <v>14</v>
      </c>
      <c r="D3452" s="659" t="s">
        <v>66939</v>
      </c>
    </row>
    <row r="3453" spans="1:4" ht="13.5" hidden="1">
      <c r="A3453" s="658" t="s">
        <v>10053</v>
      </c>
      <c r="B3453" s="658" t="s">
        <v>66940</v>
      </c>
      <c r="C3453" s="658" t="s">
        <v>14</v>
      </c>
      <c r="D3453" s="659" t="s">
        <v>66941</v>
      </c>
    </row>
    <row r="3454" spans="1:4" ht="13.5" hidden="1">
      <c r="A3454" s="658" t="s">
        <v>10056</v>
      </c>
      <c r="B3454" s="658" t="s">
        <v>66942</v>
      </c>
      <c r="C3454" s="658" t="s">
        <v>14</v>
      </c>
      <c r="D3454" s="659" t="s">
        <v>66943</v>
      </c>
    </row>
    <row r="3455" spans="1:4" ht="13.5" hidden="1">
      <c r="A3455" s="658" t="s">
        <v>10059</v>
      </c>
      <c r="B3455" s="658" t="s">
        <v>66944</v>
      </c>
      <c r="C3455" s="658" t="s">
        <v>14</v>
      </c>
      <c r="D3455" s="659" t="s">
        <v>66945</v>
      </c>
    </row>
    <row r="3456" spans="1:4" ht="13.5" hidden="1">
      <c r="A3456" s="658" t="s">
        <v>10062</v>
      </c>
      <c r="B3456" s="658" t="s">
        <v>66946</v>
      </c>
      <c r="C3456" s="658" t="s">
        <v>14</v>
      </c>
      <c r="D3456" s="659" t="s">
        <v>66947</v>
      </c>
    </row>
    <row r="3457" spans="1:4" ht="13.5" hidden="1">
      <c r="A3457" s="658" t="s">
        <v>10065</v>
      </c>
      <c r="B3457" s="658" t="s">
        <v>66948</v>
      </c>
      <c r="C3457" s="658" t="s">
        <v>14</v>
      </c>
      <c r="D3457" s="659" t="s">
        <v>66949</v>
      </c>
    </row>
    <row r="3458" spans="1:4" ht="13.5" hidden="1">
      <c r="A3458" s="658" t="s">
        <v>10068</v>
      </c>
      <c r="B3458" s="658" t="s">
        <v>66950</v>
      </c>
      <c r="C3458" s="658" t="s">
        <v>14</v>
      </c>
      <c r="D3458" s="659" t="s">
        <v>66951</v>
      </c>
    </row>
    <row r="3459" spans="1:4" ht="13.5" hidden="1">
      <c r="A3459" s="658" t="s">
        <v>10071</v>
      </c>
      <c r="B3459" s="658" t="s">
        <v>66952</v>
      </c>
      <c r="C3459" s="658" t="s">
        <v>14</v>
      </c>
      <c r="D3459" s="659" t="s">
        <v>66953</v>
      </c>
    </row>
    <row r="3460" spans="1:4" ht="13.5" hidden="1">
      <c r="A3460" s="658" t="s">
        <v>10074</v>
      </c>
      <c r="B3460" s="658" t="s">
        <v>66954</v>
      </c>
      <c r="C3460" s="658" t="s">
        <v>14</v>
      </c>
      <c r="D3460" s="659" t="s">
        <v>66955</v>
      </c>
    </row>
    <row r="3461" spans="1:4" ht="13.5" hidden="1">
      <c r="A3461" s="658" t="s">
        <v>10077</v>
      </c>
      <c r="B3461" s="658" t="s">
        <v>66956</v>
      </c>
      <c r="C3461" s="658" t="s">
        <v>14</v>
      </c>
      <c r="D3461" s="659" t="s">
        <v>66957</v>
      </c>
    </row>
    <row r="3462" spans="1:4" ht="13.5" hidden="1">
      <c r="A3462" s="658" t="s">
        <v>10080</v>
      </c>
      <c r="B3462" s="658" t="s">
        <v>66958</v>
      </c>
      <c r="C3462" s="658" t="s">
        <v>14</v>
      </c>
      <c r="D3462" s="659" t="s">
        <v>66959</v>
      </c>
    </row>
    <row r="3463" spans="1:4" ht="13.5" hidden="1">
      <c r="A3463" s="658" t="s">
        <v>10083</v>
      </c>
      <c r="B3463" s="658" t="s">
        <v>66960</v>
      </c>
      <c r="C3463" s="658" t="s">
        <v>14</v>
      </c>
      <c r="D3463" s="659" t="s">
        <v>66961</v>
      </c>
    </row>
    <row r="3464" spans="1:4" ht="13.5" hidden="1">
      <c r="A3464" s="658" t="s">
        <v>10086</v>
      </c>
      <c r="B3464" s="658" t="s">
        <v>66962</v>
      </c>
      <c r="C3464" s="658" t="s">
        <v>14</v>
      </c>
      <c r="D3464" s="659" t="s">
        <v>66963</v>
      </c>
    </row>
    <row r="3465" spans="1:4" ht="13.5" hidden="1">
      <c r="A3465" s="658" t="s">
        <v>10089</v>
      </c>
      <c r="B3465" s="658" t="s">
        <v>66964</v>
      </c>
      <c r="C3465" s="658" t="s">
        <v>14</v>
      </c>
      <c r="D3465" s="659" t="s">
        <v>66965</v>
      </c>
    </row>
    <row r="3466" spans="1:4" ht="13.5" hidden="1">
      <c r="A3466" s="658" t="s">
        <v>10092</v>
      </c>
      <c r="B3466" s="658" t="s">
        <v>66966</v>
      </c>
      <c r="C3466" s="658" t="s">
        <v>14</v>
      </c>
      <c r="D3466" s="659" t="s">
        <v>66967</v>
      </c>
    </row>
    <row r="3467" spans="1:4" ht="13.5" hidden="1">
      <c r="A3467" s="658" t="s">
        <v>10095</v>
      </c>
      <c r="B3467" s="658" t="s">
        <v>66968</v>
      </c>
      <c r="C3467" s="658" t="s">
        <v>14</v>
      </c>
      <c r="D3467" s="659" t="s">
        <v>66969</v>
      </c>
    </row>
    <row r="3468" spans="1:4" ht="13.5" hidden="1">
      <c r="A3468" s="658" t="s">
        <v>10098</v>
      </c>
      <c r="B3468" s="658" t="s">
        <v>66970</v>
      </c>
      <c r="C3468" s="658" t="s">
        <v>14</v>
      </c>
      <c r="D3468" s="659" t="s">
        <v>66971</v>
      </c>
    </row>
    <row r="3469" spans="1:4" ht="13.5" hidden="1">
      <c r="A3469" s="658" t="s">
        <v>10101</v>
      </c>
      <c r="B3469" s="658" t="s">
        <v>66972</v>
      </c>
      <c r="C3469" s="658" t="s">
        <v>14</v>
      </c>
      <c r="D3469" s="659" t="s">
        <v>66973</v>
      </c>
    </row>
    <row r="3470" spans="1:4" ht="13.5" hidden="1">
      <c r="A3470" s="658" t="s">
        <v>10104</v>
      </c>
      <c r="B3470" s="658" t="s">
        <v>66974</v>
      </c>
      <c r="C3470" s="658" t="s">
        <v>14</v>
      </c>
      <c r="D3470" s="659" t="s">
        <v>66975</v>
      </c>
    </row>
    <row r="3471" spans="1:4" ht="13.5" hidden="1">
      <c r="A3471" s="658" t="s">
        <v>10107</v>
      </c>
      <c r="B3471" s="658" t="s">
        <v>10108</v>
      </c>
      <c r="C3471" s="658" t="s">
        <v>14</v>
      </c>
      <c r="D3471" s="659" t="s">
        <v>1232</v>
      </c>
    </row>
    <row r="3472" spans="1:4" ht="13.5" hidden="1">
      <c r="A3472" s="658" t="s">
        <v>10109</v>
      </c>
      <c r="B3472" s="658" t="s">
        <v>10110</v>
      </c>
      <c r="C3472" s="658" t="s">
        <v>285</v>
      </c>
      <c r="D3472" s="659" t="s">
        <v>66976</v>
      </c>
    </row>
    <row r="3473" spans="1:4" ht="13.5" hidden="1">
      <c r="A3473" s="658" t="s">
        <v>10112</v>
      </c>
      <c r="B3473" s="658" t="s">
        <v>10113</v>
      </c>
      <c r="C3473" s="658" t="s">
        <v>285</v>
      </c>
      <c r="D3473" s="659" t="s">
        <v>1203</v>
      </c>
    </row>
    <row r="3474" spans="1:4" ht="13.5" hidden="1">
      <c r="A3474" s="658" t="s">
        <v>10115</v>
      </c>
      <c r="B3474" s="658" t="s">
        <v>10116</v>
      </c>
      <c r="C3474" s="658" t="s">
        <v>285</v>
      </c>
      <c r="D3474" s="659" t="s">
        <v>14081</v>
      </c>
    </row>
    <row r="3475" spans="1:4" ht="13.5" hidden="1">
      <c r="A3475" s="658" t="s">
        <v>10118</v>
      </c>
      <c r="B3475" s="658" t="s">
        <v>10119</v>
      </c>
      <c r="C3475" s="658" t="s">
        <v>285</v>
      </c>
      <c r="D3475" s="659" t="s">
        <v>66977</v>
      </c>
    </row>
    <row r="3476" spans="1:4" ht="13.5" hidden="1">
      <c r="A3476" s="658" t="s">
        <v>10121</v>
      </c>
      <c r="B3476" s="658" t="s">
        <v>10122</v>
      </c>
      <c r="C3476" s="658" t="s">
        <v>14</v>
      </c>
      <c r="D3476" s="659" t="s">
        <v>66978</v>
      </c>
    </row>
    <row r="3477" spans="1:4" ht="13.5" hidden="1">
      <c r="A3477" s="658" t="s">
        <v>10124</v>
      </c>
      <c r="B3477" s="658" t="s">
        <v>10125</v>
      </c>
      <c r="C3477" s="658" t="s">
        <v>14</v>
      </c>
      <c r="D3477" s="659" t="s">
        <v>66979</v>
      </c>
    </row>
    <row r="3478" spans="1:4" ht="13.5" hidden="1">
      <c r="A3478" s="658" t="s">
        <v>10127</v>
      </c>
      <c r="B3478" s="658" t="s">
        <v>10128</v>
      </c>
      <c r="C3478" s="658" t="s">
        <v>285</v>
      </c>
      <c r="D3478" s="659" t="s">
        <v>66980</v>
      </c>
    </row>
    <row r="3479" spans="1:4" ht="13.5" hidden="1">
      <c r="A3479" s="658" t="s">
        <v>10130</v>
      </c>
      <c r="B3479" s="658" t="s">
        <v>10131</v>
      </c>
      <c r="C3479" s="658" t="s">
        <v>285</v>
      </c>
      <c r="D3479" s="659" t="s">
        <v>66981</v>
      </c>
    </row>
    <row r="3480" spans="1:4" ht="13.5" hidden="1">
      <c r="A3480" s="658" t="s">
        <v>10133</v>
      </c>
      <c r="B3480" s="658" t="s">
        <v>10134</v>
      </c>
      <c r="C3480" s="658" t="s">
        <v>285</v>
      </c>
      <c r="D3480" s="659" t="s">
        <v>18813</v>
      </c>
    </row>
    <row r="3481" spans="1:4" ht="13.5" hidden="1">
      <c r="A3481" s="658" t="s">
        <v>10136</v>
      </c>
      <c r="B3481" s="658" t="s">
        <v>10137</v>
      </c>
      <c r="C3481" s="658" t="s">
        <v>285</v>
      </c>
      <c r="D3481" s="659" t="s">
        <v>9400</v>
      </c>
    </row>
    <row r="3482" spans="1:4" ht="13.5" hidden="1">
      <c r="A3482" s="658" t="s">
        <v>66982</v>
      </c>
      <c r="B3482" s="658" t="s">
        <v>66983</v>
      </c>
      <c r="C3482" s="658" t="s">
        <v>285</v>
      </c>
      <c r="D3482" s="659" t="s">
        <v>17078</v>
      </c>
    </row>
    <row r="3483" spans="1:4" ht="13.5" hidden="1">
      <c r="A3483" s="658" t="s">
        <v>66984</v>
      </c>
      <c r="B3483" s="658" t="s">
        <v>66985</v>
      </c>
      <c r="C3483" s="658" t="s">
        <v>285</v>
      </c>
      <c r="D3483" s="659" t="s">
        <v>13407</v>
      </c>
    </row>
    <row r="3484" spans="1:4" ht="13.5" hidden="1">
      <c r="A3484" s="658" t="s">
        <v>66986</v>
      </c>
      <c r="B3484" s="658" t="s">
        <v>66987</v>
      </c>
      <c r="C3484" s="658" t="s">
        <v>285</v>
      </c>
      <c r="D3484" s="659" t="s">
        <v>66988</v>
      </c>
    </row>
    <row r="3485" spans="1:4" ht="13.5" hidden="1">
      <c r="A3485" s="658" t="s">
        <v>10139</v>
      </c>
      <c r="B3485" s="658" t="s">
        <v>10140</v>
      </c>
      <c r="C3485" s="658" t="s">
        <v>14</v>
      </c>
      <c r="D3485" s="659" t="s">
        <v>66989</v>
      </c>
    </row>
    <row r="3486" spans="1:4" ht="13.5" hidden="1">
      <c r="A3486" s="658" t="s">
        <v>10142</v>
      </c>
      <c r="B3486" s="658" t="s">
        <v>10143</v>
      </c>
      <c r="C3486" s="658" t="s">
        <v>14</v>
      </c>
      <c r="D3486" s="659" t="s">
        <v>66990</v>
      </c>
    </row>
    <row r="3487" spans="1:4" ht="13.5" hidden="1">
      <c r="A3487" s="658" t="s">
        <v>10145</v>
      </c>
      <c r="B3487" s="658" t="s">
        <v>10146</v>
      </c>
      <c r="C3487" s="658" t="s">
        <v>14</v>
      </c>
      <c r="D3487" s="659" t="s">
        <v>66991</v>
      </c>
    </row>
    <row r="3488" spans="1:4" ht="13.5" hidden="1">
      <c r="A3488" s="658" t="s">
        <v>66992</v>
      </c>
      <c r="B3488" s="658" t="s">
        <v>66993</v>
      </c>
      <c r="C3488" s="658" t="s">
        <v>14</v>
      </c>
      <c r="D3488" s="659" t="s">
        <v>66994</v>
      </c>
    </row>
    <row r="3489" spans="1:4" ht="13.5" hidden="1">
      <c r="A3489" s="658" t="s">
        <v>66995</v>
      </c>
      <c r="B3489" s="658" t="s">
        <v>66996</v>
      </c>
      <c r="C3489" s="658" t="s">
        <v>14</v>
      </c>
      <c r="D3489" s="659" t="s">
        <v>66997</v>
      </c>
    </row>
    <row r="3490" spans="1:4" ht="13.5" hidden="1">
      <c r="A3490" s="658" t="s">
        <v>10148</v>
      </c>
      <c r="B3490" s="658" t="s">
        <v>10149</v>
      </c>
      <c r="C3490" s="658" t="s">
        <v>14</v>
      </c>
      <c r="D3490" s="659" t="s">
        <v>66998</v>
      </c>
    </row>
    <row r="3491" spans="1:4" ht="13.5" hidden="1">
      <c r="A3491" s="658" t="s">
        <v>10151</v>
      </c>
      <c r="B3491" s="658" t="s">
        <v>10152</v>
      </c>
      <c r="C3491" s="658" t="s">
        <v>14</v>
      </c>
      <c r="D3491" s="659" t="s">
        <v>66999</v>
      </c>
    </row>
    <row r="3492" spans="1:4" ht="13.5" hidden="1">
      <c r="A3492" s="658" t="s">
        <v>10154</v>
      </c>
      <c r="B3492" s="658" t="s">
        <v>10155</v>
      </c>
      <c r="C3492" s="658" t="s">
        <v>14</v>
      </c>
      <c r="D3492" s="659" t="s">
        <v>67000</v>
      </c>
    </row>
    <row r="3493" spans="1:4" ht="13.5" hidden="1">
      <c r="A3493" s="658" t="s">
        <v>67001</v>
      </c>
      <c r="B3493" s="658" t="s">
        <v>67002</v>
      </c>
      <c r="C3493" s="658" t="s">
        <v>285</v>
      </c>
      <c r="D3493" s="659" t="s">
        <v>67003</v>
      </c>
    </row>
    <row r="3494" spans="1:4" ht="13.5" hidden="1">
      <c r="A3494" s="658" t="s">
        <v>67004</v>
      </c>
      <c r="B3494" s="658" t="s">
        <v>67005</v>
      </c>
      <c r="C3494" s="658" t="s">
        <v>285</v>
      </c>
      <c r="D3494" s="659" t="s">
        <v>67006</v>
      </c>
    </row>
    <row r="3495" spans="1:4" ht="13.5" hidden="1">
      <c r="A3495" s="658" t="s">
        <v>67007</v>
      </c>
      <c r="B3495" s="658" t="s">
        <v>67008</v>
      </c>
      <c r="C3495" s="658" t="s">
        <v>14</v>
      </c>
      <c r="D3495" s="659" t="s">
        <v>67009</v>
      </c>
    </row>
    <row r="3496" spans="1:4" ht="13.5" hidden="1">
      <c r="A3496" s="658" t="s">
        <v>10157</v>
      </c>
      <c r="B3496" s="658" t="s">
        <v>67010</v>
      </c>
      <c r="C3496" s="658" t="s">
        <v>285</v>
      </c>
      <c r="D3496" s="659" t="s">
        <v>67011</v>
      </c>
    </row>
    <row r="3497" spans="1:4" ht="13.5" hidden="1">
      <c r="A3497" s="658" t="s">
        <v>10159</v>
      </c>
      <c r="B3497" s="658" t="s">
        <v>67012</v>
      </c>
      <c r="C3497" s="658" t="s">
        <v>285</v>
      </c>
      <c r="D3497" s="659" t="s">
        <v>12656</v>
      </c>
    </row>
    <row r="3498" spans="1:4" ht="13.5" hidden="1">
      <c r="A3498" s="658" t="s">
        <v>10162</v>
      </c>
      <c r="B3498" s="658" t="s">
        <v>67013</v>
      </c>
      <c r="C3498" s="658" t="s">
        <v>285</v>
      </c>
      <c r="D3498" s="659" t="s">
        <v>67014</v>
      </c>
    </row>
    <row r="3499" spans="1:4" ht="13.5" hidden="1">
      <c r="A3499" s="658" t="s">
        <v>10165</v>
      </c>
      <c r="B3499" s="658" t="s">
        <v>67015</v>
      </c>
      <c r="C3499" s="658" t="s">
        <v>285</v>
      </c>
      <c r="D3499" s="659" t="s">
        <v>63522</v>
      </c>
    </row>
    <row r="3500" spans="1:4" ht="13.5" hidden="1">
      <c r="A3500" s="658" t="s">
        <v>10167</v>
      </c>
      <c r="B3500" s="658" t="s">
        <v>67016</v>
      </c>
      <c r="C3500" s="658" t="s">
        <v>285</v>
      </c>
      <c r="D3500" s="659" t="s">
        <v>67017</v>
      </c>
    </row>
    <row r="3501" spans="1:4" ht="13.5" hidden="1">
      <c r="A3501" s="658" t="s">
        <v>10170</v>
      </c>
      <c r="B3501" s="658" t="s">
        <v>67018</v>
      </c>
      <c r="C3501" s="658" t="s">
        <v>285</v>
      </c>
      <c r="D3501" s="659" t="s">
        <v>67019</v>
      </c>
    </row>
    <row r="3502" spans="1:4" ht="13.5" hidden="1">
      <c r="A3502" s="658" t="s">
        <v>10173</v>
      </c>
      <c r="B3502" s="658" t="s">
        <v>67020</v>
      </c>
      <c r="C3502" s="658" t="s">
        <v>285</v>
      </c>
      <c r="D3502" s="659" t="s">
        <v>66981</v>
      </c>
    </row>
    <row r="3503" spans="1:4" ht="13.5" hidden="1">
      <c r="A3503" s="658" t="s">
        <v>10176</v>
      </c>
      <c r="B3503" s="658" t="s">
        <v>67021</v>
      </c>
      <c r="C3503" s="658" t="s">
        <v>285</v>
      </c>
      <c r="D3503" s="659" t="s">
        <v>15533</v>
      </c>
    </row>
    <row r="3504" spans="1:4" ht="13.5" hidden="1">
      <c r="A3504" s="658" t="s">
        <v>10178</v>
      </c>
      <c r="B3504" s="658" t="s">
        <v>67022</v>
      </c>
      <c r="C3504" s="658" t="s">
        <v>285</v>
      </c>
      <c r="D3504" s="659" t="s">
        <v>17055</v>
      </c>
    </row>
    <row r="3505" spans="1:4" ht="13.5" hidden="1">
      <c r="A3505" s="658" t="s">
        <v>10180</v>
      </c>
      <c r="B3505" s="658" t="s">
        <v>67023</v>
      </c>
      <c r="C3505" s="658" t="s">
        <v>285</v>
      </c>
      <c r="D3505" s="659" t="s">
        <v>5465</v>
      </c>
    </row>
    <row r="3506" spans="1:4" ht="13.5" hidden="1">
      <c r="A3506" s="658" t="s">
        <v>10182</v>
      </c>
      <c r="B3506" s="658" t="s">
        <v>67024</v>
      </c>
      <c r="C3506" s="658" t="s">
        <v>285</v>
      </c>
      <c r="D3506" s="659" t="s">
        <v>19842</v>
      </c>
    </row>
    <row r="3507" spans="1:4" ht="13.5" hidden="1">
      <c r="A3507" s="658" t="s">
        <v>10184</v>
      </c>
      <c r="B3507" s="658" t="s">
        <v>67025</v>
      </c>
      <c r="C3507" s="658" t="s">
        <v>285</v>
      </c>
      <c r="D3507" s="659" t="s">
        <v>12166</v>
      </c>
    </row>
    <row r="3508" spans="1:4" ht="13.5" hidden="1">
      <c r="A3508" s="658" t="s">
        <v>10187</v>
      </c>
      <c r="B3508" s="658" t="s">
        <v>67026</v>
      </c>
      <c r="C3508" s="658" t="s">
        <v>285</v>
      </c>
      <c r="D3508" s="659" t="s">
        <v>67027</v>
      </c>
    </row>
    <row r="3509" spans="1:4" ht="13.5" hidden="1">
      <c r="A3509" s="658" t="s">
        <v>10190</v>
      </c>
      <c r="B3509" s="658" t="s">
        <v>67028</v>
      </c>
      <c r="C3509" s="658" t="s">
        <v>285</v>
      </c>
      <c r="D3509" s="659" t="s">
        <v>67029</v>
      </c>
    </row>
    <row r="3510" spans="1:4" ht="13.5" hidden="1">
      <c r="A3510" s="658" t="s">
        <v>10192</v>
      </c>
      <c r="B3510" s="658" t="s">
        <v>67030</v>
      </c>
      <c r="C3510" s="658" t="s">
        <v>285</v>
      </c>
      <c r="D3510" s="659" t="s">
        <v>923</v>
      </c>
    </row>
    <row r="3511" spans="1:4" ht="13.5" hidden="1">
      <c r="A3511" s="658" t="s">
        <v>10195</v>
      </c>
      <c r="B3511" s="658" t="s">
        <v>67031</v>
      </c>
      <c r="C3511" s="658" t="s">
        <v>285</v>
      </c>
      <c r="D3511" s="659" t="s">
        <v>67032</v>
      </c>
    </row>
    <row r="3512" spans="1:4" ht="13.5" hidden="1">
      <c r="A3512" s="658" t="s">
        <v>10197</v>
      </c>
      <c r="B3512" s="658" t="s">
        <v>67033</v>
      </c>
      <c r="C3512" s="658" t="s">
        <v>285</v>
      </c>
      <c r="D3512" s="659" t="s">
        <v>66264</v>
      </c>
    </row>
    <row r="3513" spans="1:4" ht="13.5" hidden="1">
      <c r="A3513" s="658" t="s">
        <v>10200</v>
      </c>
      <c r="B3513" s="658" t="s">
        <v>67034</v>
      </c>
      <c r="C3513" s="658" t="s">
        <v>285</v>
      </c>
      <c r="D3513" s="659" t="s">
        <v>67035</v>
      </c>
    </row>
    <row r="3514" spans="1:4" ht="13.5" hidden="1">
      <c r="A3514" s="658" t="s">
        <v>10203</v>
      </c>
      <c r="B3514" s="658" t="s">
        <v>67036</v>
      </c>
      <c r="C3514" s="658" t="s">
        <v>285</v>
      </c>
      <c r="D3514" s="659" t="s">
        <v>19757</v>
      </c>
    </row>
    <row r="3515" spans="1:4" ht="13.5" hidden="1">
      <c r="A3515" s="658" t="s">
        <v>10206</v>
      </c>
      <c r="B3515" s="658" t="s">
        <v>67037</v>
      </c>
      <c r="C3515" s="658" t="s">
        <v>285</v>
      </c>
      <c r="D3515" s="659" t="s">
        <v>67038</v>
      </c>
    </row>
    <row r="3516" spans="1:4" ht="13.5" hidden="1">
      <c r="A3516" s="658" t="s">
        <v>10209</v>
      </c>
      <c r="B3516" s="658" t="s">
        <v>67039</v>
      </c>
      <c r="C3516" s="658" t="s">
        <v>285</v>
      </c>
      <c r="D3516" s="659" t="s">
        <v>67040</v>
      </c>
    </row>
    <row r="3517" spans="1:4" ht="13.5" hidden="1">
      <c r="A3517" s="658" t="s">
        <v>10211</v>
      </c>
      <c r="B3517" s="658" t="s">
        <v>67041</v>
      </c>
      <c r="C3517" s="658" t="s">
        <v>285</v>
      </c>
      <c r="D3517" s="659" t="s">
        <v>67042</v>
      </c>
    </row>
    <row r="3518" spans="1:4" ht="13.5" hidden="1">
      <c r="A3518" s="658" t="s">
        <v>10214</v>
      </c>
      <c r="B3518" s="658" t="s">
        <v>67043</v>
      </c>
      <c r="C3518" s="658" t="s">
        <v>285</v>
      </c>
      <c r="D3518" s="659" t="s">
        <v>67044</v>
      </c>
    </row>
    <row r="3519" spans="1:4" ht="13.5" hidden="1">
      <c r="A3519" s="658" t="s">
        <v>10217</v>
      </c>
      <c r="B3519" s="658" t="s">
        <v>67045</v>
      </c>
      <c r="C3519" s="658" t="s">
        <v>285</v>
      </c>
      <c r="D3519" s="659" t="s">
        <v>67046</v>
      </c>
    </row>
    <row r="3520" spans="1:4" ht="13.5" hidden="1">
      <c r="A3520" s="658" t="s">
        <v>10220</v>
      </c>
      <c r="B3520" s="658" t="s">
        <v>67047</v>
      </c>
      <c r="C3520" s="658" t="s">
        <v>285</v>
      </c>
      <c r="D3520" s="659" t="s">
        <v>67048</v>
      </c>
    </row>
    <row r="3521" spans="1:4" ht="13.5" hidden="1">
      <c r="A3521" s="658" t="s">
        <v>10223</v>
      </c>
      <c r="B3521" s="658" t="s">
        <v>67049</v>
      </c>
      <c r="C3521" s="658" t="s">
        <v>285</v>
      </c>
      <c r="D3521" s="659" t="s">
        <v>67050</v>
      </c>
    </row>
    <row r="3522" spans="1:4" ht="13.5" hidden="1">
      <c r="A3522" s="658" t="s">
        <v>10226</v>
      </c>
      <c r="B3522" s="658" t="s">
        <v>67051</v>
      </c>
      <c r="C3522" s="658" t="s">
        <v>285</v>
      </c>
      <c r="D3522" s="659" t="s">
        <v>67052</v>
      </c>
    </row>
    <row r="3523" spans="1:4" ht="13.5" hidden="1">
      <c r="A3523" s="658" t="s">
        <v>10229</v>
      </c>
      <c r="B3523" s="658" t="s">
        <v>67053</v>
      </c>
      <c r="C3523" s="658" t="s">
        <v>285</v>
      </c>
      <c r="D3523" s="659" t="s">
        <v>12163</v>
      </c>
    </row>
    <row r="3524" spans="1:4" ht="13.5" hidden="1">
      <c r="A3524" s="658" t="s">
        <v>10232</v>
      </c>
      <c r="B3524" s="658" t="s">
        <v>67054</v>
      </c>
      <c r="C3524" s="658" t="s">
        <v>285</v>
      </c>
      <c r="D3524" s="659" t="s">
        <v>8637</v>
      </c>
    </row>
    <row r="3525" spans="1:4" ht="13.5" hidden="1">
      <c r="A3525" s="658" t="s">
        <v>10235</v>
      </c>
      <c r="B3525" s="658" t="s">
        <v>67055</v>
      </c>
      <c r="C3525" s="658" t="s">
        <v>285</v>
      </c>
      <c r="D3525" s="659" t="s">
        <v>67056</v>
      </c>
    </row>
    <row r="3526" spans="1:4" ht="13.5" hidden="1">
      <c r="A3526" s="658" t="s">
        <v>10238</v>
      </c>
      <c r="B3526" s="658" t="s">
        <v>67057</v>
      </c>
      <c r="C3526" s="658" t="s">
        <v>285</v>
      </c>
      <c r="D3526" s="659" t="s">
        <v>67058</v>
      </c>
    </row>
    <row r="3527" spans="1:4" ht="13.5" hidden="1">
      <c r="A3527" s="658" t="s">
        <v>10241</v>
      </c>
      <c r="B3527" s="658" t="s">
        <v>67059</v>
      </c>
      <c r="C3527" s="658" t="s">
        <v>285</v>
      </c>
      <c r="D3527" s="659" t="s">
        <v>65447</v>
      </c>
    </row>
    <row r="3528" spans="1:4" ht="13.5" hidden="1">
      <c r="A3528" s="658" t="s">
        <v>10244</v>
      </c>
      <c r="B3528" s="658" t="s">
        <v>67060</v>
      </c>
      <c r="C3528" s="658" t="s">
        <v>285</v>
      </c>
      <c r="D3528" s="659" t="s">
        <v>67061</v>
      </c>
    </row>
    <row r="3529" spans="1:4" ht="13.5" hidden="1">
      <c r="A3529" s="658" t="s">
        <v>10247</v>
      </c>
      <c r="B3529" s="658" t="s">
        <v>67062</v>
      </c>
      <c r="C3529" s="658" t="s">
        <v>285</v>
      </c>
      <c r="D3529" s="659" t="s">
        <v>67063</v>
      </c>
    </row>
    <row r="3530" spans="1:4" ht="13.5" hidden="1">
      <c r="A3530" s="658" t="s">
        <v>10250</v>
      </c>
      <c r="B3530" s="658" t="s">
        <v>67064</v>
      </c>
      <c r="C3530" s="658" t="s">
        <v>285</v>
      </c>
      <c r="D3530" s="659" t="s">
        <v>67065</v>
      </c>
    </row>
    <row r="3531" spans="1:4" ht="13.5" hidden="1">
      <c r="A3531" s="658" t="s">
        <v>10253</v>
      </c>
      <c r="B3531" s="658" t="s">
        <v>67066</v>
      </c>
      <c r="C3531" s="658" t="s">
        <v>285</v>
      </c>
      <c r="D3531" s="659" t="s">
        <v>8470</v>
      </c>
    </row>
    <row r="3532" spans="1:4" ht="13.5" hidden="1">
      <c r="A3532" s="658" t="s">
        <v>10256</v>
      </c>
      <c r="B3532" s="658" t="s">
        <v>67067</v>
      </c>
      <c r="C3532" s="658" t="s">
        <v>285</v>
      </c>
      <c r="D3532" s="659" t="s">
        <v>14329</v>
      </c>
    </row>
    <row r="3533" spans="1:4" ht="13.5" hidden="1">
      <c r="A3533" s="658" t="s">
        <v>10259</v>
      </c>
      <c r="B3533" s="658" t="s">
        <v>67068</v>
      </c>
      <c r="C3533" s="658" t="s">
        <v>285</v>
      </c>
      <c r="D3533" s="659" t="s">
        <v>67069</v>
      </c>
    </row>
    <row r="3534" spans="1:4" ht="13.5" hidden="1">
      <c r="A3534" s="658" t="s">
        <v>10262</v>
      </c>
      <c r="B3534" s="658" t="s">
        <v>67070</v>
      </c>
      <c r="C3534" s="658" t="s">
        <v>285</v>
      </c>
      <c r="D3534" s="659" t="s">
        <v>67071</v>
      </c>
    </row>
    <row r="3535" spans="1:4" ht="13.5" hidden="1">
      <c r="A3535" s="658" t="s">
        <v>10265</v>
      </c>
      <c r="B3535" s="658" t="s">
        <v>67072</v>
      </c>
      <c r="C3535" s="658" t="s">
        <v>285</v>
      </c>
      <c r="D3535" s="659" t="s">
        <v>67073</v>
      </c>
    </row>
    <row r="3536" spans="1:4" ht="13.5" hidden="1">
      <c r="A3536" s="658" t="s">
        <v>10302</v>
      </c>
      <c r="B3536" s="658" t="s">
        <v>10303</v>
      </c>
      <c r="C3536" s="658" t="s">
        <v>285</v>
      </c>
      <c r="D3536" s="659" t="s">
        <v>12886</v>
      </c>
    </row>
    <row r="3537" spans="1:4" ht="13.5" hidden="1">
      <c r="A3537" s="658" t="s">
        <v>10304</v>
      </c>
      <c r="B3537" s="658" t="s">
        <v>10305</v>
      </c>
      <c r="C3537" s="658" t="s">
        <v>285</v>
      </c>
      <c r="D3537" s="659" t="s">
        <v>67074</v>
      </c>
    </row>
    <row r="3538" spans="1:4" ht="13.5" hidden="1">
      <c r="A3538" s="658" t="s">
        <v>10307</v>
      </c>
      <c r="B3538" s="658" t="s">
        <v>10308</v>
      </c>
      <c r="C3538" s="658" t="s">
        <v>285</v>
      </c>
      <c r="D3538" s="659" t="s">
        <v>67075</v>
      </c>
    </row>
    <row r="3539" spans="1:4" ht="13.5" hidden="1">
      <c r="A3539" s="658" t="s">
        <v>10310</v>
      </c>
      <c r="B3539" s="658" t="s">
        <v>10311</v>
      </c>
      <c r="C3539" s="658" t="s">
        <v>285</v>
      </c>
      <c r="D3539" s="659" t="s">
        <v>67076</v>
      </c>
    </row>
    <row r="3540" spans="1:4" ht="13.5" hidden="1">
      <c r="A3540" s="658" t="s">
        <v>10312</v>
      </c>
      <c r="B3540" s="658" t="s">
        <v>10313</v>
      </c>
      <c r="C3540" s="658" t="s">
        <v>285</v>
      </c>
      <c r="D3540" s="659" t="s">
        <v>67077</v>
      </c>
    </row>
    <row r="3541" spans="1:4" ht="13.5" hidden="1">
      <c r="A3541" s="658" t="s">
        <v>10314</v>
      </c>
      <c r="B3541" s="658" t="s">
        <v>10315</v>
      </c>
      <c r="C3541" s="658" t="s">
        <v>285</v>
      </c>
      <c r="D3541" s="659" t="s">
        <v>67078</v>
      </c>
    </row>
    <row r="3542" spans="1:4" ht="13.5" hidden="1">
      <c r="A3542" s="658" t="s">
        <v>10317</v>
      </c>
      <c r="B3542" s="658" t="s">
        <v>10318</v>
      </c>
      <c r="C3542" s="658" t="s">
        <v>285</v>
      </c>
      <c r="D3542" s="659" t="s">
        <v>67079</v>
      </c>
    </row>
    <row r="3543" spans="1:4" ht="13.5" hidden="1">
      <c r="A3543" s="658" t="s">
        <v>10320</v>
      </c>
      <c r="B3543" s="658" t="s">
        <v>10321</v>
      </c>
      <c r="C3543" s="658" t="s">
        <v>285</v>
      </c>
      <c r="D3543" s="659" t="s">
        <v>67080</v>
      </c>
    </row>
    <row r="3544" spans="1:4" ht="13.5" hidden="1">
      <c r="A3544" s="658" t="s">
        <v>10323</v>
      </c>
      <c r="B3544" s="658" t="s">
        <v>10324</v>
      </c>
      <c r="C3544" s="658" t="s">
        <v>285</v>
      </c>
      <c r="D3544" s="659" t="s">
        <v>67081</v>
      </c>
    </row>
    <row r="3545" spans="1:4" ht="13.5" hidden="1">
      <c r="A3545" s="658" t="s">
        <v>10326</v>
      </c>
      <c r="B3545" s="658" t="s">
        <v>10327</v>
      </c>
      <c r="C3545" s="658" t="s">
        <v>285</v>
      </c>
      <c r="D3545" s="659" t="s">
        <v>67082</v>
      </c>
    </row>
    <row r="3546" spans="1:4" ht="13.5" hidden="1">
      <c r="A3546" s="658" t="s">
        <v>10329</v>
      </c>
      <c r="B3546" s="658" t="s">
        <v>10330</v>
      </c>
      <c r="C3546" s="658" t="s">
        <v>285</v>
      </c>
      <c r="D3546" s="659" t="s">
        <v>67083</v>
      </c>
    </row>
    <row r="3547" spans="1:4" ht="13.5" hidden="1">
      <c r="A3547" s="658" t="s">
        <v>10332</v>
      </c>
      <c r="B3547" s="658" t="s">
        <v>10333</v>
      </c>
      <c r="C3547" s="658" t="s">
        <v>285</v>
      </c>
      <c r="D3547" s="659" t="s">
        <v>67084</v>
      </c>
    </row>
    <row r="3548" spans="1:4" ht="13.5" hidden="1">
      <c r="A3548" s="658" t="s">
        <v>10335</v>
      </c>
      <c r="B3548" s="658" t="s">
        <v>10336</v>
      </c>
      <c r="C3548" s="658" t="s">
        <v>285</v>
      </c>
      <c r="D3548" s="659" t="s">
        <v>67085</v>
      </c>
    </row>
    <row r="3549" spans="1:4" ht="13.5" hidden="1">
      <c r="A3549" s="658" t="s">
        <v>10338</v>
      </c>
      <c r="B3549" s="658" t="s">
        <v>10339</v>
      </c>
      <c r="C3549" s="658" t="s">
        <v>285</v>
      </c>
      <c r="D3549" s="659" t="s">
        <v>67086</v>
      </c>
    </row>
    <row r="3550" spans="1:4" ht="13.5" hidden="1">
      <c r="A3550" s="658" t="s">
        <v>10341</v>
      </c>
      <c r="B3550" s="658" t="s">
        <v>10342</v>
      </c>
      <c r="C3550" s="658" t="s">
        <v>285</v>
      </c>
      <c r="D3550" s="659" t="s">
        <v>67087</v>
      </c>
    </row>
    <row r="3551" spans="1:4" ht="13.5" hidden="1">
      <c r="A3551" s="658" t="s">
        <v>10344</v>
      </c>
      <c r="B3551" s="658" t="s">
        <v>10345</v>
      </c>
      <c r="C3551" s="658" t="s">
        <v>285</v>
      </c>
      <c r="D3551" s="659" t="s">
        <v>12291</v>
      </c>
    </row>
    <row r="3552" spans="1:4" ht="13.5" hidden="1">
      <c r="A3552" s="658" t="s">
        <v>10347</v>
      </c>
      <c r="B3552" s="658" t="s">
        <v>10348</v>
      </c>
      <c r="C3552" s="658" t="s">
        <v>285</v>
      </c>
      <c r="D3552" s="659" t="s">
        <v>10371</v>
      </c>
    </row>
    <row r="3553" spans="1:4" ht="13.5" hidden="1">
      <c r="A3553" s="658" t="s">
        <v>10350</v>
      </c>
      <c r="B3553" s="658" t="s">
        <v>10351</v>
      </c>
      <c r="C3553" s="658" t="s">
        <v>285</v>
      </c>
      <c r="D3553" s="659" t="s">
        <v>67088</v>
      </c>
    </row>
    <row r="3554" spans="1:4" ht="13.5" hidden="1">
      <c r="A3554" s="658" t="s">
        <v>10353</v>
      </c>
      <c r="B3554" s="658" t="s">
        <v>10354</v>
      </c>
      <c r="C3554" s="658" t="s">
        <v>285</v>
      </c>
      <c r="D3554" s="659" t="s">
        <v>67089</v>
      </c>
    </row>
    <row r="3555" spans="1:4" ht="13.5" hidden="1">
      <c r="A3555" s="658" t="s">
        <v>10356</v>
      </c>
      <c r="B3555" s="658" t="s">
        <v>10357</v>
      </c>
      <c r="C3555" s="658" t="s">
        <v>285</v>
      </c>
      <c r="D3555" s="659" t="s">
        <v>17420</v>
      </c>
    </row>
    <row r="3556" spans="1:4" ht="13.5" hidden="1">
      <c r="A3556" s="658" t="s">
        <v>10358</v>
      </c>
      <c r="B3556" s="658" t="s">
        <v>10359</v>
      </c>
      <c r="C3556" s="658" t="s">
        <v>285</v>
      </c>
      <c r="D3556" s="659" t="s">
        <v>16106</v>
      </c>
    </row>
    <row r="3557" spans="1:4" ht="13.5" hidden="1">
      <c r="A3557" s="658" t="s">
        <v>10360</v>
      </c>
      <c r="B3557" s="658" t="s">
        <v>10361</v>
      </c>
      <c r="C3557" s="658" t="s">
        <v>285</v>
      </c>
      <c r="D3557" s="659" t="s">
        <v>67090</v>
      </c>
    </row>
    <row r="3558" spans="1:4" ht="13.5" hidden="1">
      <c r="A3558" s="658" t="s">
        <v>10363</v>
      </c>
      <c r="B3558" s="658" t="s">
        <v>10364</v>
      </c>
      <c r="C3558" s="658" t="s">
        <v>285</v>
      </c>
      <c r="D3558" s="659" t="s">
        <v>67091</v>
      </c>
    </row>
    <row r="3559" spans="1:4" ht="13.5" hidden="1">
      <c r="A3559" s="658" t="s">
        <v>10366</v>
      </c>
      <c r="B3559" s="658" t="s">
        <v>10367</v>
      </c>
      <c r="C3559" s="658" t="s">
        <v>285</v>
      </c>
      <c r="D3559" s="659" t="s">
        <v>67092</v>
      </c>
    </row>
    <row r="3560" spans="1:4" ht="13.5" hidden="1">
      <c r="A3560" s="658" t="s">
        <v>10369</v>
      </c>
      <c r="B3560" s="658" t="s">
        <v>10370</v>
      </c>
      <c r="C3560" s="658" t="s">
        <v>285</v>
      </c>
      <c r="D3560" s="659" t="s">
        <v>67093</v>
      </c>
    </row>
    <row r="3561" spans="1:4" ht="13.5" hidden="1">
      <c r="A3561" s="658" t="s">
        <v>10372</v>
      </c>
      <c r="B3561" s="658" t="s">
        <v>10373</v>
      </c>
      <c r="C3561" s="658" t="s">
        <v>285</v>
      </c>
      <c r="D3561" s="659" t="s">
        <v>67094</v>
      </c>
    </row>
    <row r="3562" spans="1:4" ht="13.5" hidden="1">
      <c r="A3562" s="658" t="s">
        <v>10374</v>
      </c>
      <c r="B3562" s="658" t="s">
        <v>10375</v>
      </c>
      <c r="C3562" s="658" t="s">
        <v>285</v>
      </c>
      <c r="D3562" s="659" t="s">
        <v>67095</v>
      </c>
    </row>
    <row r="3563" spans="1:4" ht="13.5" hidden="1">
      <c r="A3563" s="658" t="s">
        <v>10377</v>
      </c>
      <c r="B3563" s="658" t="s">
        <v>10378</v>
      </c>
      <c r="C3563" s="658" t="s">
        <v>285</v>
      </c>
      <c r="D3563" s="659" t="s">
        <v>67096</v>
      </c>
    </row>
    <row r="3564" spans="1:4" ht="13.5" hidden="1">
      <c r="A3564" s="658" t="s">
        <v>10380</v>
      </c>
      <c r="B3564" s="658" t="s">
        <v>10381</v>
      </c>
      <c r="C3564" s="658" t="s">
        <v>285</v>
      </c>
      <c r="D3564" s="659" t="s">
        <v>67097</v>
      </c>
    </row>
    <row r="3565" spans="1:4" ht="13.5" hidden="1">
      <c r="A3565" s="658" t="s">
        <v>10383</v>
      </c>
      <c r="B3565" s="658" t="s">
        <v>10384</v>
      </c>
      <c r="C3565" s="658" t="s">
        <v>285</v>
      </c>
      <c r="D3565" s="659" t="s">
        <v>67098</v>
      </c>
    </row>
    <row r="3566" spans="1:4" ht="13.5" hidden="1">
      <c r="A3566" s="658" t="s">
        <v>10386</v>
      </c>
      <c r="B3566" s="658" t="s">
        <v>10387</v>
      </c>
      <c r="C3566" s="658" t="s">
        <v>285</v>
      </c>
      <c r="D3566" s="659" t="s">
        <v>67099</v>
      </c>
    </row>
    <row r="3567" spans="1:4" ht="13.5" hidden="1">
      <c r="A3567" s="658" t="s">
        <v>10389</v>
      </c>
      <c r="B3567" s="658" t="s">
        <v>10390</v>
      </c>
      <c r="C3567" s="658" t="s">
        <v>285</v>
      </c>
      <c r="D3567" s="659" t="s">
        <v>67100</v>
      </c>
    </row>
    <row r="3568" spans="1:4" ht="13.5" hidden="1">
      <c r="A3568" s="658" t="s">
        <v>10392</v>
      </c>
      <c r="B3568" s="658" t="s">
        <v>10393</v>
      </c>
      <c r="C3568" s="658" t="s">
        <v>285</v>
      </c>
      <c r="D3568" s="659" t="s">
        <v>67101</v>
      </c>
    </row>
    <row r="3569" spans="1:4" ht="13.5" hidden="1">
      <c r="A3569" s="658" t="s">
        <v>10395</v>
      </c>
      <c r="B3569" s="658" t="s">
        <v>10396</v>
      </c>
      <c r="C3569" s="658" t="s">
        <v>285</v>
      </c>
      <c r="D3569" s="659" t="s">
        <v>67102</v>
      </c>
    </row>
    <row r="3570" spans="1:4" ht="13.5" hidden="1">
      <c r="A3570" s="658" t="s">
        <v>10398</v>
      </c>
      <c r="B3570" s="658" t="s">
        <v>10399</v>
      </c>
      <c r="C3570" s="658" t="s">
        <v>285</v>
      </c>
      <c r="D3570" s="659" t="s">
        <v>67103</v>
      </c>
    </row>
    <row r="3571" spans="1:4" ht="13.5" hidden="1">
      <c r="A3571" s="658" t="s">
        <v>10401</v>
      </c>
      <c r="B3571" s="658" t="s">
        <v>10402</v>
      </c>
      <c r="C3571" s="658" t="s">
        <v>285</v>
      </c>
      <c r="D3571" s="659" t="s">
        <v>67104</v>
      </c>
    </row>
    <row r="3572" spans="1:4" ht="13.5" hidden="1">
      <c r="A3572" s="658" t="s">
        <v>10403</v>
      </c>
      <c r="B3572" s="658" t="s">
        <v>10404</v>
      </c>
      <c r="C3572" s="658" t="s">
        <v>285</v>
      </c>
      <c r="D3572" s="659" t="s">
        <v>67105</v>
      </c>
    </row>
    <row r="3573" spans="1:4" ht="13.5" hidden="1">
      <c r="A3573" s="658" t="s">
        <v>10406</v>
      </c>
      <c r="B3573" s="658" t="s">
        <v>10407</v>
      </c>
      <c r="C3573" s="658" t="s">
        <v>285</v>
      </c>
      <c r="D3573" s="659" t="s">
        <v>4234</v>
      </c>
    </row>
    <row r="3574" spans="1:4" ht="13.5" hidden="1">
      <c r="A3574" s="658" t="s">
        <v>10409</v>
      </c>
      <c r="B3574" s="658" t="s">
        <v>10410</v>
      </c>
      <c r="C3574" s="658" t="s">
        <v>285</v>
      </c>
      <c r="D3574" s="659" t="s">
        <v>67106</v>
      </c>
    </row>
    <row r="3575" spans="1:4" ht="13.5" hidden="1">
      <c r="A3575" s="658" t="s">
        <v>10412</v>
      </c>
      <c r="B3575" s="658" t="s">
        <v>10413</v>
      </c>
      <c r="C3575" s="658" t="s">
        <v>285</v>
      </c>
      <c r="D3575" s="659" t="s">
        <v>67107</v>
      </c>
    </row>
    <row r="3576" spans="1:4" ht="13.5" hidden="1">
      <c r="A3576" s="658" t="s">
        <v>10415</v>
      </c>
      <c r="B3576" s="658" t="s">
        <v>10416</v>
      </c>
      <c r="C3576" s="658" t="s">
        <v>285</v>
      </c>
      <c r="D3576" s="659" t="s">
        <v>67108</v>
      </c>
    </row>
    <row r="3577" spans="1:4" ht="13.5" hidden="1">
      <c r="A3577" s="658" t="s">
        <v>10418</v>
      </c>
      <c r="B3577" s="658" t="s">
        <v>10419</v>
      </c>
      <c r="C3577" s="658" t="s">
        <v>285</v>
      </c>
      <c r="D3577" s="659" t="s">
        <v>67109</v>
      </c>
    </row>
    <row r="3578" spans="1:4" ht="13.5" hidden="1">
      <c r="A3578" s="658" t="s">
        <v>10421</v>
      </c>
      <c r="B3578" s="658" t="s">
        <v>10422</v>
      </c>
      <c r="C3578" s="658" t="s">
        <v>285</v>
      </c>
      <c r="D3578" s="659" t="s">
        <v>67110</v>
      </c>
    </row>
    <row r="3579" spans="1:4" ht="13.5" hidden="1">
      <c r="A3579" s="658" t="s">
        <v>10424</v>
      </c>
      <c r="B3579" s="658" t="s">
        <v>10425</v>
      </c>
      <c r="C3579" s="658" t="s">
        <v>285</v>
      </c>
      <c r="D3579" s="659" t="s">
        <v>67111</v>
      </c>
    </row>
    <row r="3580" spans="1:4" ht="13.5" hidden="1">
      <c r="A3580" s="658" t="s">
        <v>10427</v>
      </c>
      <c r="B3580" s="658" t="s">
        <v>10428</v>
      </c>
      <c r="C3580" s="658" t="s">
        <v>285</v>
      </c>
      <c r="D3580" s="659" t="s">
        <v>67112</v>
      </c>
    </row>
    <row r="3581" spans="1:4" ht="13.5" hidden="1">
      <c r="A3581" s="658" t="s">
        <v>10430</v>
      </c>
      <c r="B3581" s="658" t="s">
        <v>10431</v>
      </c>
      <c r="C3581" s="658" t="s">
        <v>285</v>
      </c>
      <c r="D3581" s="659" t="s">
        <v>67113</v>
      </c>
    </row>
    <row r="3582" spans="1:4" ht="13.5" hidden="1">
      <c r="A3582" s="658" t="s">
        <v>10433</v>
      </c>
      <c r="B3582" s="658" t="s">
        <v>10434</v>
      </c>
      <c r="C3582" s="658" t="s">
        <v>285</v>
      </c>
      <c r="D3582" s="659" t="s">
        <v>67114</v>
      </c>
    </row>
    <row r="3583" spans="1:4" ht="13.5" hidden="1">
      <c r="A3583" s="658" t="s">
        <v>10436</v>
      </c>
      <c r="B3583" s="658" t="s">
        <v>10437</v>
      </c>
      <c r="C3583" s="658" t="s">
        <v>285</v>
      </c>
      <c r="D3583" s="659" t="s">
        <v>67115</v>
      </c>
    </row>
    <row r="3584" spans="1:4" ht="13.5" hidden="1">
      <c r="A3584" s="658" t="s">
        <v>10439</v>
      </c>
      <c r="B3584" s="658" t="s">
        <v>10440</v>
      </c>
      <c r="C3584" s="658" t="s">
        <v>285</v>
      </c>
      <c r="D3584" s="659" t="s">
        <v>67116</v>
      </c>
    </row>
    <row r="3585" spans="1:4" ht="13.5" hidden="1">
      <c r="A3585" s="658" t="s">
        <v>10442</v>
      </c>
      <c r="B3585" s="658" t="s">
        <v>10443</v>
      </c>
      <c r="C3585" s="658" t="s">
        <v>285</v>
      </c>
      <c r="D3585" s="659" t="s">
        <v>67117</v>
      </c>
    </row>
    <row r="3586" spans="1:4" ht="13.5" hidden="1">
      <c r="A3586" s="658" t="s">
        <v>10445</v>
      </c>
      <c r="B3586" s="658" t="s">
        <v>10446</v>
      </c>
      <c r="C3586" s="658" t="s">
        <v>285</v>
      </c>
      <c r="D3586" s="659" t="s">
        <v>67118</v>
      </c>
    </row>
    <row r="3587" spans="1:4" ht="13.5" hidden="1">
      <c r="A3587" s="658" t="s">
        <v>10448</v>
      </c>
      <c r="B3587" s="658" t="s">
        <v>10449</v>
      </c>
      <c r="C3587" s="658" t="s">
        <v>285</v>
      </c>
      <c r="D3587" s="659" t="s">
        <v>67119</v>
      </c>
    </row>
    <row r="3588" spans="1:4" ht="13.5" hidden="1">
      <c r="A3588" s="658" t="s">
        <v>10451</v>
      </c>
      <c r="B3588" s="658" t="s">
        <v>10452</v>
      </c>
      <c r="C3588" s="658" t="s">
        <v>285</v>
      </c>
      <c r="D3588" s="659" t="s">
        <v>67120</v>
      </c>
    </row>
    <row r="3589" spans="1:4" ht="13.5" hidden="1">
      <c r="A3589" s="658" t="s">
        <v>10454</v>
      </c>
      <c r="B3589" s="658" t="s">
        <v>10455</v>
      </c>
      <c r="C3589" s="658" t="s">
        <v>285</v>
      </c>
      <c r="D3589" s="659" t="s">
        <v>64664</v>
      </c>
    </row>
    <row r="3590" spans="1:4" ht="13.5" hidden="1">
      <c r="A3590" s="658" t="s">
        <v>10457</v>
      </c>
      <c r="B3590" s="658" t="s">
        <v>10458</v>
      </c>
      <c r="C3590" s="658" t="s">
        <v>285</v>
      </c>
      <c r="D3590" s="659" t="s">
        <v>11942</v>
      </c>
    </row>
    <row r="3591" spans="1:4" ht="13.5" hidden="1">
      <c r="A3591" s="658" t="s">
        <v>10460</v>
      </c>
      <c r="B3591" s="658" t="s">
        <v>10461</v>
      </c>
      <c r="C3591" s="658" t="s">
        <v>285</v>
      </c>
      <c r="D3591" s="659" t="s">
        <v>67121</v>
      </c>
    </row>
    <row r="3592" spans="1:4" ht="13.5" hidden="1">
      <c r="A3592" s="658" t="s">
        <v>10463</v>
      </c>
      <c r="B3592" s="658" t="s">
        <v>10464</v>
      </c>
      <c r="C3592" s="658" t="s">
        <v>285</v>
      </c>
      <c r="D3592" s="659" t="s">
        <v>67122</v>
      </c>
    </row>
    <row r="3593" spans="1:4" ht="13.5" hidden="1">
      <c r="A3593" s="658" t="s">
        <v>10466</v>
      </c>
      <c r="B3593" s="658" t="s">
        <v>10467</v>
      </c>
      <c r="C3593" s="658" t="s">
        <v>285</v>
      </c>
      <c r="D3593" s="659" t="s">
        <v>9120</v>
      </c>
    </row>
    <row r="3594" spans="1:4" ht="13.5" hidden="1">
      <c r="A3594" s="658" t="s">
        <v>10469</v>
      </c>
      <c r="B3594" s="658" t="s">
        <v>10470</v>
      </c>
      <c r="C3594" s="658" t="s">
        <v>285</v>
      </c>
      <c r="D3594" s="659" t="s">
        <v>67123</v>
      </c>
    </row>
    <row r="3595" spans="1:4" ht="13.5" hidden="1">
      <c r="A3595" s="658" t="s">
        <v>10472</v>
      </c>
      <c r="B3595" s="658" t="s">
        <v>10473</v>
      </c>
      <c r="C3595" s="658" t="s">
        <v>285</v>
      </c>
      <c r="D3595" s="659" t="s">
        <v>67124</v>
      </c>
    </row>
    <row r="3596" spans="1:4" ht="13.5" hidden="1">
      <c r="A3596" s="658" t="s">
        <v>10475</v>
      </c>
      <c r="B3596" s="658" t="s">
        <v>10476</v>
      </c>
      <c r="C3596" s="658" t="s">
        <v>285</v>
      </c>
      <c r="D3596" s="659" t="s">
        <v>67125</v>
      </c>
    </row>
    <row r="3597" spans="1:4" ht="13.5" hidden="1">
      <c r="A3597" s="658" t="s">
        <v>10478</v>
      </c>
      <c r="B3597" s="658" t="s">
        <v>10479</v>
      </c>
      <c r="C3597" s="658" t="s">
        <v>285</v>
      </c>
      <c r="D3597" s="659" t="s">
        <v>67126</v>
      </c>
    </row>
    <row r="3598" spans="1:4" ht="13.5" hidden="1">
      <c r="A3598" s="658" t="s">
        <v>10481</v>
      </c>
      <c r="B3598" s="658" t="s">
        <v>10482</v>
      </c>
      <c r="C3598" s="658" t="s">
        <v>285</v>
      </c>
      <c r="D3598" s="659" t="s">
        <v>67127</v>
      </c>
    </row>
    <row r="3599" spans="1:4" ht="13.5" hidden="1">
      <c r="A3599" s="658" t="s">
        <v>10484</v>
      </c>
      <c r="B3599" s="658" t="s">
        <v>10485</v>
      </c>
      <c r="C3599" s="658" t="s">
        <v>285</v>
      </c>
      <c r="D3599" s="659" t="s">
        <v>7268</v>
      </c>
    </row>
    <row r="3600" spans="1:4" ht="13.5" hidden="1">
      <c r="A3600" s="658" t="s">
        <v>10487</v>
      </c>
      <c r="B3600" s="658" t="s">
        <v>10488</v>
      </c>
      <c r="C3600" s="658" t="s">
        <v>285</v>
      </c>
      <c r="D3600" s="659" t="s">
        <v>5767</v>
      </c>
    </row>
    <row r="3601" spans="1:4" ht="13.5" hidden="1">
      <c r="A3601" s="658" t="s">
        <v>10490</v>
      </c>
      <c r="B3601" s="658" t="s">
        <v>10491</v>
      </c>
      <c r="C3601" s="658" t="s">
        <v>285</v>
      </c>
      <c r="D3601" s="659" t="s">
        <v>4506</v>
      </c>
    </row>
    <row r="3602" spans="1:4" ht="13.5" hidden="1">
      <c r="A3602" s="658" t="s">
        <v>10493</v>
      </c>
      <c r="B3602" s="658" t="s">
        <v>10494</v>
      </c>
      <c r="C3602" s="658" t="s">
        <v>285</v>
      </c>
      <c r="D3602" s="659" t="s">
        <v>67128</v>
      </c>
    </row>
    <row r="3603" spans="1:4" ht="13.5" hidden="1">
      <c r="A3603" s="658" t="s">
        <v>10496</v>
      </c>
      <c r="B3603" s="658" t="s">
        <v>10497</v>
      </c>
      <c r="C3603" s="658" t="s">
        <v>285</v>
      </c>
      <c r="D3603" s="659" t="s">
        <v>67129</v>
      </c>
    </row>
    <row r="3604" spans="1:4" ht="13.5" hidden="1">
      <c r="A3604" s="658" t="s">
        <v>10499</v>
      </c>
      <c r="B3604" s="658" t="s">
        <v>10500</v>
      </c>
      <c r="C3604" s="658" t="s">
        <v>285</v>
      </c>
      <c r="D3604" s="659" t="s">
        <v>67130</v>
      </c>
    </row>
    <row r="3605" spans="1:4" ht="13.5" hidden="1">
      <c r="A3605" s="658" t="s">
        <v>10502</v>
      </c>
      <c r="B3605" s="658" t="s">
        <v>10503</v>
      </c>
      <c r="C3605" s="658" t="s">
        <v>285</v>
      </c>
      <c r="D3605" s="659" t="s">
        <v>67131</v>
      </c>
    </row>
    <row r="3606" spans="1:4" ht="13.5" hidden="1">
      <c r="A3606" s="658" t="s">
        <v>10505</v>
      </c>
      <c r="B3606" s="658" t="s">
        <v>10506</v>
      </c>
      <c r="C3606" s="658" t="s">
        <v>285</v>
      </c>
      <c r="D3606" s="659" t="s">
        <v>67132</v>
      </c>
    </row>
    <row r="3607" spans="1:4" ht="13.5" hidden="1">
      <c r="A3607" s="658" t="s">
        <v>10508</v>
      </c>
      <c r="B3607" s="658" t="s">
        <v>10509</v>
      </c>
      <c r="C3607" s="658" t="s">
        <v>285</v>
      </c>
      <c r="D3607" s="659" t="s">
        <v>63935</v>
      </c>
    </row>
    <row r="3608" spans="1:4" ht="13.5" hidden="1">
      <c r="A3608" s="658" t="s">
        <v>10510</v>
      </c>
      <c r="B3608" s="658" t="s">
        <v>10511</v>
      </c>
      <c r="C3608" s="658" t="s">
        <v>285</v>
      </c>
      <c r="D3608" s="659" t="s">
        <v>67133</v>
      </c>
    </row>
    <row r="3609" spans="1:4" ht="13.5" hidden="1">
      <c r="A3609" s="658" t="s">
        <v>10513</v>
      </c>
      <c r="B3609" s="658" t="s">
        <v>10514</v>
      </c>
      <c r="C3609" s="658" t="s">
        <v>285</v>
      </c>
      <c r="D3609" s="659" t="s">
        <v>67134</v>
      </c>
    </row>
    <row r="3610" spans="1:4" ht="13.5" hidden="1">
      <c r="A3610" s="658" t="s">
        <v>10516</v>
      </c>
      <c r="B3610" s="658" t="s">
        <v>10517</v>
      </c>
      <c r="C3610" s="658" t="s">
        <v>285</v>
      </c>
      <c r="D3610" s="659" t="s">
        <v>67135</v>
      </c>
    </row>
    <row r="3611" spans="1:4" ht="13.5" hidden="1">
      <c r="A3611" s="658" t="s">
        <v>10519</v>
      </c>
      <c r="B3611" s="658" t="s">
        <v>10520</v>
      </c>
      <c r="C3611" s="658" t="s">
        <v>285</v>
      </c>
      <c r="D3611" s="659" t="s">
        <v>67136</v>
      </c>
    </row>
    <row r="3612" spans="1:4" ht="13.5" hidden="1">
      <c r="A3612" s="658" t="s">
        <v>10522</v>
      </c>
      <c r="B3612" s="658" t="s">
        <v>10523</v>
      </c>
      <c r="C3612" s="658" t="s">
        <v>285</v>
      </c>
      <c r="D3612" s="659" t="s">
        <v>67137</v>
      </c>
    </row>
    <row r="3613" spans="1:4" ht="13.5" hidden="1">
      <c r="A3613" s="658" t="s">
        <v>10525</v>
      </c>
      <c r="B3613" s="658" t="s">
        <v>10526</v>
      </c>
      <c r="C3613" s="658" t="s">
        <v>285</v>
      </c>
      <c r="D3613" s="659" t="s">
        <v>67138</v>
      </c>
    </row>
    <row r="3614" spans="1:4" ht="13.5" hidden="1">
      <c r="A3614" s="658" t="s">
        <v>67139</v>
      </c>
      <c r="B3614" s="658" t="s">
        <v>67140</v>
      </c>
      <c r="C3614" s="658" t="s">
        <v>285</v>
      </c>
      <c r="D3614" s="659" t="s">
        <v>67141</v>
      </c>
    </row>
    <row r="3615" spans="1:4" ht="13.5" hidden="1">
      <c r="A3615" s="658" t="s">
        <v>10528</v>
      </c>
      <c r="B3615" s="658" t="s">
        <v>10529</v>
      </c>
      <c r="C3615" s="658" t="s">
        <v>285</v>
      </c>
      <c r="D3615" s="659" t="s">
        <v>67142</v>
      </c>
    </row>
    <row r="3616" spans="1:4" ht="13.5" hidden="1">
      <c r="A3616" s="658" t="s">
        <v>10531</v>
      </c>
      <c r="B3616" s="658" t="s">
        <v>67143</v>
      </c>
      <c r="C3616" s="658" t="s">
        <v>285</v>
      </c>
      <c r="D3616" s="659" t="s">
        <v>67144</v>
      </c>
    </row>
    <row r="3617" spans="1:4" ht="13.5" hidden="1">
      <c r="A3617" s="658" t="s">
        <v>10534</v>
      </c>
      <c r="B3617" s="658" t="s">
        <v>67145</v>
      </c>
      <c r="C3617" s="658" t="s">
        <v>285</v>
      </c>
      <c r="D3617" s="659" t="s">
        <v>67146</v>
      </c>
    </row>
    <row r="3618" spans="1:4" ht="13.5" hidden="1">
      <c r="A3618" s="658" t="s">
        <v>10537</v>
      </c>
      <c r="B3618" s="658" t="s">
        <v>67147</v>
      </c>
      <c r="C3618" s="658" t="s">
        <v>285</v>
      </c>
      <c r="D3618" s="659" t="s">
        <v>17573</v>
      </c>
    </row>
    <row r="3619" spans="1:4" ht="13.5" hidden="1">
      <c r="A3619" s="658" t="s">
        <v>10540</v>
      </c>
      <c r="B3619" s="658" t="s">
        <v>67148</v>
      </c>
      <c r="C3619" s="658" t="s">
        <v>285</v>
      </c>
      <c r="D3619" s="659" t="s">
        <v>67149</v>
      </c>
    </row>
    <row r="3620" spans="1:4" ht="13.5" hidden="1">
      <c r="A3620" s="658" t="s">
        <v>10543</v>
      </c>
      <c r="B3620" s="658" t="s">
        <v>67150</v>
      </c>
      <c r="C3620" s="658" t="s">
        <v>285</v>
      </c>
      <c r="D3620" s="659" t="s">
        <v>67151</v>
      </c>
    </row>
    <row r="3621" spans="1:4" ht="13.5" hidden="1">
      <c r="A3621" s="658" t="s">
        <v>10546</v>
      </c>
      <c r="B3621" s="658" t="s">
        <v>67152</v>
      </c>
      <c r="C3621" s="658" t="s">
        <v>285</v>
      </c>
      <c r="D3621" s="659" t="s">
        <v>67153</v>
      </c>
    </row>
    <row r="3622" spans="1:4" ht="13.5" hidden="1">
      <c r="A3622" s="658" t="s">
        <v>10549</v>
      </c>
      <c r="B3622" s="658" t="s">
        <v>67154</v>
      </c>
      <c r="C3622" s="658" t="s">
        <v>285</v>
      </c>
      <c r="D3622" s="659" t="s">
        <v>2271</v>
      </c>
    </row>
    <row r="3623" spans="1:4" ht="13.5" hidden="1">
      <c r="A3623" s="658" t="s">
        <v>10552</v>
      </c>
      <c r="B3623" s="658" t="s">
        <v>67155</v>
      </c>
      <c r="C3623" s="658" t="s">
        <v>285</v>
      </c>
      <c r="D3623" s="659" t="s">
        <v>67032</v>
      </c>
    </row>
    <row r="3624" spans="1:4" ht="13.5" hidden="1">
      <c r="A3624" s="658" t="s">
        <v>10554</v>
      </c>
      <c r="B3624" s="658" t="s">
        <v>67156</v>
      </c>
      <c r="C3624" s="658" t="s">
        <v>285</v>
      </c>
      <c r="D3624" s="659" t="s">
        <v>19474</v>
      </c>
    </row>
    <row r="3625" spans="1:4" ht="13.5" hidden="1">
      <c r="A3625" s="658" t="s">
        <v>10556</v>
      </c>
      <c r="B3625" s="658" t="s">
        <v>67157</v>
      </c>
      <c r="C3625" s="658" t="s">
        <v>285</v>
      </c>
      <c r="D3625" s="659" t="s">
        <v>7480</v>
      </c>
    </row>
    <row r="3626" spans="1:4" ht="13.5" hidden="1">
      <c r="A3626" s="658" t="s">
        <v>10559</v>
      </c>
      <c r="B3626" s="658" t="s">
        <v>67158</v>
      </c>
      <c r="C3626" s="658" t="s">
        <v>285</v>
      </c>
      <c r="D3626" s="659" t="s">
        <v>67159</v>
      </c>
    </row>
    <row r="3627" spans="1:4" ht="13.5" hidden="1">
      <c r="A3627" s="658" t="s">
        <v>10562</v>
      </c>
      <c r="B3627" s="658" t="s">
        <v>67160</v>
      </c>
      <c r="C3627" s="658" t="s">
        <v>285</v>
      </c>
      <c r="D3627" s="659" t="s">
        <v>67161</v>
      </c>
    </row>
    <row r="3628" spans="1:4" ht="13.5" hidden="1">
      <c r="A3628" s="658" t="s">
        <v>10565</v>
      </c>
      <c r="B3628" s="658" t="s">
        <v>67162</v>
      </c>
      <c r="C3628" s="658" t="s">
        <v>285</v>
      </c>
      <c r="D3628" s="659" t="s">
        <v>2046</v>
      </c>
    </row>
    <row r="3629" spans="1:4" ht="13.5" hidden="1">
      <c r="A3629" s="658" t="s">
        <v>10567</v>
      </c>
      <c r="B3629" s="658" t="s">
        <v>67163</v>
      </c>
      <c r="C3629" s="658" t="s">
        <v>285</v>
      </c>
      <c r="D3629" s="659" t="s">
        <v>18155</v>
      </c>
    </row>
    <row r="3630" spans="1:4" ht="13.5" hidden="1">
      <c r="A3630" s="658" t="s">
        <v>10569</v>
      </c>
      <c r="B3630" s="658" t="s">
        <v>67164</v>
      </c>
      <c r="C3630" s="658" t="s">
        <v>285</v>
      </c>
      <c r="D3630" s="659" t="s">
        <v>67165</v>
      </c>
    </row>
    <row r="3631" spans="1:4" ht="13.5" hidden="1">
      <c r="A3631" s="658" t="s">
        <v>10572</v>
      </c>
      <c r="B3631" s="658" t="s">
        <v>67166</v>
      </c>
      <c r="C3631" s="658" t="s">
        <v>285</v>
      </c>
      <c r="D3631" s="659" t="s">
        <v>67167</v>
      </c>
    </row>
    <row r="3632" spans="1:4" ht="13.5" hidden="1">
      <c r="A3632" s="658" t="s">
        <v>10575</v>
      </c>
      <c r="B3632" s="658" t="s">
        <v>67168</v>
      </c>
      <c r="C3632" s="658" t="s">
        <v>285</v>
      </c>
      <c r="D3632" s="659" t="s">
        <v>67169</v>
      </c>
    </row>
    <row r="3633" spans="1:4" ht="13.5" hidden="1">
      <c r="A3633" s="658" t="s">
        <v>10577</v>
      </c>
      <c r="B3633" s="658" t="s">
        <v>67170</v>
      </c>
      <c r="C3633" s="658" t="s">
        <v>285</v>
      </c>
      <c r="D3633" s="659" t="s">
        <v>67171</v>
      </c>
    </row>
    <row r="3634" spans="1:4" ht="13.5" hidden="1">
      <c r="A3634" s="658" t="s">
        <v>10580</v>
      </c>
      <c r="B3634" s="658" t="s">
        <v>67172</v>
      </c>
      <c r="C3634" s="658" t="s">
        <v>285</v>
      </c>
      <c r="D3634" s="659" t="s">
        <v>67173</v>
      </c>
    </row>
    <row r="3635" spans="1:4" ht="13.5" hidden="1">
      <c r="A3635" s="658" t="s">
        <v>10583</v>
      </c>
      <c r="B3635" s="658" t="s">
        <v>67174</v>
      </c>
      <c r="C3635" s="658" t="s">
        <v>285</v>
      </c>
      <c r="D3635" s="659" t="s">
        <v>67175</v>
      </c>
    </row>
    <row r="3636" spans="1:4" ht="13.5" hidden="1">
      <c r="A3636" s="658" t="s">
        <v>10585</v>
      </c>
      <c r="B3636" s="658" t="s">
        <v>67176</v>
      </c>
      <c r="C3636" s="658" t="s">
        <v>285</v>
      </c>
      <c r="D3636" s="659" t="s">
        <v>67177</v>
      </c>
    </row>
    <row r="3637" spans="1:4" ht="13.5" hidden="1">
      <c r="A3637" s="658" t="s">
        <v>10588</v>
      </c>
      <c r="B3637" s="658" t="s">
        <v>67178</v>
      </c>
      <c r="C3637" s="658" t="s">
        <v>285</v>
      </c>
      <c r="D3637" s="659" t="s">
        <v>17879</v>
      </c>
    </row>
    <row r="3638" spans="1:4" ht="13.5" hidden="1">
      <c r="A3638" s="658" t="s">
        <v>10591</v>
      </c>
      <c r="B3638" s="658" t="s">
        <v>67179</v>
      </c>
      <c r="C3638" s="658" t="s">
        <v>285</v>
      </c>
      <c r="D3638" s="659" t="s">
        <v>67180</v>
      </c>
    </row>
    <row r="3639" spans="1:4" ht="13.5" hidden="1">
      <c r="A3639" s="658" t="s">
        <v>10594</v>
      </c>
      <c r="B3639" s="658" t="s">
        <v>67181</v>
      </c>
      <c r="C3639" s="658" t="s">
        <v>285</v>
      </c>
      <c r="D3639" s="659" t="s">
        <v>67182</v>
      </c>
    </row>
    <row r="3640" spans="1:4" ht="13.5" hidden="1">
      <c r="A3640" s="658" t="s">
        <v>10597</v>
      </c>
      <c r="B3640" s="658" t="s">
        <v>10598</v>
      </c>
      <c r="C3640" s="658" t="s">
        <v>285</v>
      </c>
      <c r="D3640" s="659" t="s">
        <v>12667</v>
      </c>
    </row>
    <row r="3641" spans="1:4" ht="13.5" hidden="1">
      <c r="A3641" s="658" t="s">
        <v>10600</v>
      </c>
      <c r="B3641" s="658" t="s">
        <v>10601</v>
      </c>
      <c r="C3641" s="658" t="s">
        <v>285</v>
      </c>
      <c r="D3641" s="659" t="s">
        <v>1713</v>
      </c>
    </row>
    <row r="3642" spans="1:4" ht="13.5" hidden="1">
      <c r="A3642" s="658" t="s">
        <v>10603</v>
      </c>
      <c r="B3642" s="658" t="s">
        <v>10604</v>
      </c>
      <c r="C3642" s="658" t="s">
        <v>285</v>
      </c>
      <c r="D3642" s="659" t="s">
        <v>7218</v>
      </c>
    </row>
    <row r="3643" spans="1:4" ht="13.5" hidden="1">
      <c r="A3643" s="658" t="s">
        <v>10605</v>
      </c>
      <c r="B3643" s="658" t="s">
        <v>10606</v>
      </c>
      <c r="C3643" s="658" t="s">
        <v>285</v>
      </c>
      <c r="D3643" s="659" t="s">
        <v>67183</v>
      </c>
    </row>
    <row r="3644" spans="1:4" ht="13.5" hidden="1">
      <c r="A3644" s="658" t="s">
        <v>10608</v>
      </c>
      <c r="B3644" s="658" t="s">
        <v>10609</v>
      </c>
      <c r="C3644" s="658" t="s">
        <v>285</v>
      </c>
      <c r="D3644" s="659" t="s">
        <v>67184</v>
      </c>
    </row>
    <row r="3645" spans="1:4" ht="13.5" hidden="1">
      <c r="A3645" s="658" t="s">
        <v>10610</v>
      </c>
      <c r="B3645" s="658" t="s">
        <v>10611</v>
      </c>
      <c r="C3645" s="658" t="s">
        <v>285</v>
      </c>
      <c r="D3645" s="659" t="s">
        <v>67185</v>
      </c>
    </row>
    <row r="3646" spans="1:4" ht="13.5" hidden="1">
      <c r="A3646" s="658" t="s">
        <v>10613</v>
      </c>
      <c r="B3646" s="658" t="s">
        <v>10614</v>
      </c>
      <c r="C3646" s="658" t="s">
        <v>285</v>
      </c>
      <c r="D3646" s="659" t="s">
        <v>67186</v>
      </c>
    </row>
    <row r="3647" spans="1:4" ht="13.5" hidden="1">
      <c r="A3647" s="658" t="s">
        <v>10616</v>
      </c>
      <c r="B3647" s="658" t="s">
        <v>10617</v>
      </c>
      <c r="C3647" s="658" t="s">
        <v>285</v>
      </c>
      <c r="D3647" s="659" t="s">
        <v>67187</v>
      </c>
    </row>
    <row r="3648" spans="1:4" ht="13.5" hidden="1">
      <c r="A3648" s="658" t="s">
        <v>10619</v>
      </c>
      <c r="B3648" s="658" t="s">
        <v>10620</v>
      </c>
      <c r="C3648" s="658" t="s">
        <v>285</v>
      </c>
      <c r="D3648" s="659" t="s">
        <v>67188</v>
      </c>
    </row>
    <row r="3649" spans="1:4" ht="13.5" hidden="1">
      <c r="A3649" s="658" t="s">
        <v>10622</v>
      </c>
      <c r="B3649" s="658" t="s">
        <v>10623</v>
      </c>
      <c r="C3649" s="658" t="s">
        <v>285</v>
      </c>
      <c r="D3649" s="659" t="s">
        <v>67189</v>
      </c>
    </row>
    <row r="3650" spans="1:4" ht="13.5" hidden="1">
      <c r="A3650" s="658" t="s">
        <v>10625</v>
      </c>
      <c r="B3650" s="658" t="s">
        <v>10626</v>
      </c>
      <c r="C3650" s="658" t="s">
        <v>285</v>
      </c>
      <c r="D3650" s="659" t="s">
        <v>63523</v>
      </c>
    </row>
    <row r="3651" spans="1:4" ht="13.5" hidden="1">
      <c r="A3651" s="658" t="s">
        <v>10628</v>
      </c>
      <c r="B3651" s="658" t="s">
        <v>10629</v>
      </c>
      <c r="C3651" s="658" t="s">
        <v>285</v>
      </c>
      <c r="D3651" s="659" t="s">
        <v>67119</v>
      </c>
    </row>
    <row r="3652" spans="1:4" ht="13.5" hidden="1">
      <c r="A3652" s="658" t="s">
        <v>10631</v>
      </c>
      <c r="B3652" s="658" t="s">
        <v>10632</v>
      </c>
      <c r="C3652" s="658" t="s">
        <v>285</v>
      </c>
      <c r="D3652" s="659" t="s">
        <v>64128</v>
      </c>
    </row>
    <row r="3653" spans="1:4" ht="13.5" hidden="1">
      <c r="A3653" s="658" t="s">
        <v>10634</v>
      </c>
      <c r="B3653" s="658" t="s">
        <v>10635</v>
      </c>
      <c r="C3653" s="658" t="s">
        <v>285</v>
      </c>
      <c r="D3653" s="659" t="s">
        <v>67190</v>
      </c>
    </row>
    <row r="3654" spans="1:4" ht="13.5" hidden="1">
      <c r="A3654" s="658" t="s">
        <v>10637</v>
      </c>
      <c r="B3654" s="658" t="s">
        <v>10638</v>
      </c>
      <c r="C3654" s="658" t="s">
        <v>285</v>
      </c>
      <c r="D3654" s="659" t="s">
        <v>67191</v>
      </c>
    </row>
    <row r="3655" spans="1:4" ht="13.5" hidden="1">
      <c r="A3655" s="658" t="s">
        <v>10640</v>
      </c>
      <c r="B3655" s="658" t="s">
        <v>10641</v>
      </c>
      <c r="C3655" s="658" t="s">
        <v>285</v>
      </c>
      <c r="D3655" s="659" t="s">
        <v>67192</v>
      </c>
    </row>
    <row r="3656" spans="1:4" ht="13.5" hidden="1">
      <c r="A3656" s="658" t="s">
        <v>10643</v>
      </c>
      <c r="B3656" s="658" t="s">
        <v>10644</v>
      </c>
      <c r="C3656" s="658" t="s">
        <v>285</v>
      </c>
      <c r="D3656" s="659" t="s">
        <v>67193</v>
      </c>
    </row>
    <row r="3657" spans="1:4" ht="13.5" hidden="1">
      <c r="A3657" s="658" t="s">
        <v>10646</v>
      </c>
      <c r="B3657" s="658" t="s">
        <v>10647</v>
      </c>
      <c r="C3657" s="658" t="s">
        <v>285</v>
      </c>
      <c r="D3657" s="659" t="s">
        <v>67194</v>
      </c>
    </row>
    <row r="3658" spans="1:4" ht="13.5" hidden="1">
      <c r="A3658" s="658" t="s">
        <v>10660</v>
      </c>
      <c r="B3658" s="658" t="s">
        <v>67195</v>
      </c>
      <c r="C3658" s="658" t="s">
        <v>285</v>
      </c>
      <c r="D3658" s="659" t="s">
        <v>65650</v>
      </c>
    </row>
    <row r="3659" spans="1:4" ht="13.5" hidden="1">
      <c r="A3659" s="658" t="s">
        <v>10663</v>
      </c>
      <c r="B3659" s="658" t="s">
        <v>67196</v>
      </c>
      <c r="C3659" s="658" t="s">
        <v>285</v>
      </c>
      <c r="D3659" s="659" t="s">
        <v>65662</v>
      </c>
    </row>
    <row r="3660" spans="1:4" ht="13.5" hidden="1">
      <c r="A3660" s="658" t="s">
        <v>10666</v>
      </c>
      <c r="B3660" s="658" t="s">
        <v>67197</v>
      </c>
      <c r="C3660" s="658" t="s">
        <v>285</v>
      </c>
      <c r="D3660" s="659" t="s">
        <v>7333</v>
      </c>
    </row>
    <row r="3661" spans="1:4" ht="13.5" hidden="1">
      <c r="A3661" s="658" t="s">
        <v>10669</v>
      </c>
      <c r="B3661" s="658" t="s">
        <v>67198</v>
      </c>
      <c r="C3661" s="658" t="s">
        <v>285</v>
      </c>
      <c r="D3661" s="659" t="s">
        <v>67199</v>
      </c>
    </row>
    <row r="3662" spans="1:4" ht="13.5" hidden="1">
      <c r="A3662" s="658" t="s">
        <v>10672</v>
      </c>
      <c r="B3662" s="658" t="s">
        <v>10673</v>
      </c>
      <c r="C3662" s="658" t="s">
        <v>285</v>
      </c>
      <c r="D3662" s="659" t="s">
        <v>67200</v>
      </c>
    </row>
    <row r="3663" spans="1:4" ht="13.5" hidden="1">
      <c r="A3663" s="658" t="s">
        <v>10675</v>
      </c>
      <c r="B3663" s="658" t="s">
        <v>10676</v>
      </c>
      <c r="C3663" s="658" t="s">
        <v>285</v>
      </c>
      <c r="D3663" s="659" t="s">
        <v>327</v>
      </c>
    </row>
    <row r="3664" spans="1:4" ht="13.5" hidden="1">
      <c r="A3664" s="658" t="s">
        <v>10678</v>
      </c>
      <c r="B3664" s="658" t="s">
        <v>10679</v>
      </c>
      <c r="C3664" s="658" t="s">
        <v>285</v>
      </c>
      <c r="D3664" s="659" t="s">
        <v>67201</v>
      </c>
    </row>
    <row r="3665" spans="1:4" ht="13.5" hidden="1">
      <c r="A3665" s="658" t="s">
        <v>10680</v>
      </c>
      <c r="B3665" s="658" t="s">
        <v>10681</v>
      </c>
      <c r="C3665" s="658" t="s">
        <v>285</v>
      </c>
      <c r="D3665" s="659" t="s">
        <v>10518</v>
      </c>
    </row>
    <row r="3666" spans="1:4" ht="13.5" hidden="1">
      <c r="A3666" s="658" t="s">
        <v>10683</v>
      </c>
      <c r="B3666" s="658" t="s">
        <v>10684</v>
      </c>
      <c r="C3666" s="658" t="s">
        <v>285</v>
      </c>
      <c r="D3666" s="659" t="s">
        <v>15603</v>
      </c>
    </row>
    <row r="3667" spans="1:4" ht="13.5" hidden="1">
      <c r="A3667" s="658" t="s">
        <v>10686</v>
      </c>
      <c r="B3667" s="658" t="s">
        <v>10687</v>
      </c>
      <c r="C3667" s="658" t="s">
        <v>285</v>
      </c>
      <c r="D3667" s="659" t="s">
        <v>67202</v>
      </c>
    </row>
    <row r="3668" spans="1:4" ht="13.5" hidden="1">
      <c r="A3668" s="658" t="s">
        <v>10689</v>
      </c>
      <c r="B3668" s="658" t="s">
        <v>10690</v>
      </c>
      <c r="C3668" s="658" t="s">
        <v>285</v>
      </c>
      <c r="D3668" s="659" t="s">
        <v>67203</v>
      </c>
    </row>
    <row r="3669" spans="1:4" ht="13.5" hidden="1">
      <c r="A3669" s="658" t="s">
        <v>10692</v>
      </c>
      <c r="B3669" s="658" t="s">
        <v>10693</v>
      </c>
      <c r="C3669" s="658" t="s">
        <v>285</v>
      </c>
      <c r="D3669" s="659" t="s">
        <v>13288</v>
      </c>
    </row>
    <row r="3670" spans="1:4" ht="13.5" hidden="1">
      <c r="A3670" s="658" t="s">
        <v>10695</v>
      </c>
      <c r="B3670" s="658" t="s">
        <v>10696</v>
      </c>
      <c r="C3670" s="658" t="s">
        <v>285</v>
      </c>
      <c r="D3670" s="659" t="s">
        <v>64234</v>
      </c>
    </row>
    <row r="3671" spans="1:4" ht="13.5" hidden="1">
      <c r="A3671" s="658" t="s">
        <v>10698</v>
      </c>
      <c r="B3671" s="658" t="s">
        <v>10699</v>
      </c>
      <c r="C3671" s="658" t="s">
        <v>285</v>
      </c>
      <c r="D3671" s="659" t="s">
        <v>67204</v>
      </c>
    </row>
    <row r="3672" spans="1:4" ht="13.5" hidden="1">
      <c r="A3672" s="658" t="s">
        <v>10700</v>
      </c>
      <c r="B3672" s="658" t="s">
        <v>10701</v>
      </c>
      <c r="C3672" s="658" t="s">
        <v>285</v>
      </c>
      <c r="D3672" s="659" t="s">
        <v>67205</v>
      </c>
    </row>
    <row r="3673" spans="1:4" ht="13.5" hidden="1">
      <c r="A3673" s="658" t="s">
        <v>10703</v>
      </c>
      <c r="B3673" s="658" t="s">
        <v>10704</v>
      </c>
      <c r="C3673" s="658" t="s">
        <v>285</v>
      </c>
      <c r="D3673" s="659" t="s">
        <v>67206</v>
      </c>
    </row>
    <row r="3674" spans="1:4" ht="13.5" hidden="1">
      <c r="A3674" s="658" t="s">
        <v>10706</v>
      </c>
      <c r="B3674" s="658" t="s">
        <v>10707</v>
      </c>
      <c r="C3674" s="658" t="s">
        <v>285</v>
      </c>
      <c r="D3674" s="659" t="s">
        <v>67077</v>
      </c>
    </row>
    <row r="3675" spans="1:4" ht="13.5" hidden="1">
      <c r="A3675" s="658" t="s">
        <v>10708</v>
      </c>
      <c r="B3675" s="658" t="s">
        <v>10709</v>
      </c>
      <c r="C3675" s="658" t="s">
        <v>285</v>
      </c>
      <c r="D3675" s="659" t="s">
        <v>67207</v>
      </c>
    </row>
    <row r="3676" spans="1:4" ht="13.5" hidden="1">
      <c r="A3676" s="658" t="s">
        <v>10711</v>
      </c>
      <c r="B3676" s="658" t="s">
        <v>10712</v>
      </c>
      <c r="C3676" s="658" t="s">
        <v>285</v>
      </c>
      <c r="D3676" s="659" t="s">
        <v>67208</v>
      </c>
    </row>
    <row r="3677" spans="1:4" ht="13.5" hidden="1">
      <c r="A3677" s="658" t="s">
        <v>10714</v>
      </c>
      <c r="B3677" s="658" t="s">
        <v>10715</v>
      </c>
      <c r="C3677" s="658" t="s">
        <v>285</v>
      </c>
      <c r="D3677" s="659" t="s">
        <v>67209</v>
      </c>
    </row>
    <row r="3678" spans="1:4" ht="13.5" hidden="1">
      <c r="A3678" s="658" t="s">
        <v>10717</v>
      </c>
      <c r="B3678" s="658" t="s">
        <v>10718</v>
      </c>
      <c r="C3678" s="658" t="s">
        <v>285</v>
      </c>
      <c r="D3678" s="659" t="s">
        <v>67210</v>
      </c>
    </row>
    <row r="3679" spans="1:4" ht="13.5" hidden="1">
      <c r="A3679" s="658" t="s">
        <v>10720</v>
      </c>
      <c r="B3679" s="658" t="s">
        <v>10721</v>
      </c>
      <c r="C3679" s="658" t="s">
        <v>285</v>
      </c>
      <c r="D3679" s="659" t="s">
        <v>67211</v>
      </c>
    </row>
    <row r="3680" spans="1:4" ht="13.5" hidden="1">
      <c r="A3680" s="658" t="s">
        <v>10723</v>
      </c>
      <c r="B3680" s="658" t="s">
        <v>10724</v>
      </c>
      <c r="C3680" s="658" t="s">
        <v>285</v>
      </c>
      <c r="D3680" s="659" t="s">
        <v>67212</v>
      </c>
    </row>
    <row r="3681" spans="1:4" ht="13.5" hidden="1">
      <c r="A3681" s="658" t="s">
        <v>10726</v>
      </c>
      <c r="B3681" s="658" t="s">
        <v>10727</v>
      </c>
      <c r="C3681" s="658" t="s">
        <v>285</v>
      </c>
      <c r="D3681" s="659" t="s">
        <v>67213</v>
      </c>
    </row>
    <row r="3682" spans="1:4" ht="13.5" hidden="1">
      <c r="A3682" s="658" t="s">
        <v>10729</v>
      </c>
      <c r="B3682" s="658" t="s">
        <v>10730</v>
      </c>
      <c r="C3682" s="658" t="s">
        <v>285</v>
      </c>
      <c r="D3682" s="659" t="s">
        <v>67214</v>
      </c>
    </row>
    <row r="3683" spans="1:4" ht="13.5" hidden="1">
      <c r="A3683" s="658" t="s">
        <v>10732</v>
      </c>
      <c r="B3683" s="658" t="s">
        <v>10733</v>
      </c>
      <c r="C3683" s="658" t="s">
        <v>285</v>
      </c>
      <c r="D3683" s="659" t="s">
        <v>67215</v>
      </c>
    </row>
    <row r="3684" spans="1:4" ht="13.5" hidden="1">
      <c r="A3684" s="658" t="s">
        <v>10735</v>
      </c>
      <c r="B3684" s="658" t="s">
        <v>10736</v>
      </c>
      <c r="C3684" s="658" t="s">
        <v>285</v>
      </c>
      <c r="D3684" s="659" t="s">
        <v>67216</v>
      </c>
    </row>
    <row r="3685" spans="1:4" ht="13.5" hidden="1">
      <c r="A3685" s="658" t="s">
        <v>10738</v>
      </c>
      <c r="B3685" s="658" t="s">
        <v>10739</v>
      </c>
      <c r="C3685" s="658" t="s">
        <v>285</v>
      </c>
      <c r="D3685" s="659" t="s">
        <v>12200</v>
      </c>
    </row>
    <row r="3686" spans="1:4" ht="13.5" hidden="1">
      <c r="A3686" s="658" t="s">
        <v>10741</v>
      </c>
      <c r="B3686" s="658" t="s">
        <v>10742</v>
      </c>
      <c r="C3686" s="658" t="s">
        <v>285</v>
      </c>
      <c r="D3686" s="659" t="s">
        <v>67217</v>
      </c>
    </row>
    <row r="3687" spans="1:4" ht="13.5" hidden="1">
      <c r="A3687" s="658" t="s">
        <v>10744</v>
      </c>
      <c r="B3687" s="658" t="s">
        <v>10745</v>
      </c>
      <c r="C3687" s="658" t="s">
        <v>285</v>
      </c>
      <c r="D3687" s="659" t="s">
        <v>67218</v>
      </c>
    </row>
    <row r="3688" spans="1:4" ht="13.5" hidden="1">
      <c r="A3688" s="658" t="s">
        <v>10747</v>
      </c>
      <c r="B3688" s="658" t="s">
        <v>10748</v>
      </c>
      <c r="C3688" s="658" t="s">
        <v>285</v>
      </c>
      <c r="D3688" s="659" t="s">
        <v>10857</v>
      </c>
    </row>
    <row r="3689" spans="1:4" ht="13.5" hidden="1">
      <c r="A3689" s="658" t="s">
        <v>10750</v>
      </c>
      <c r="B3689" s="658" t="s">
        <v>10751</v>
      </c>
      <c r="C3689" s="658" t="s">
        <v>285</v>
      </c>
      <c r="D3689" s="659" t="s">
        <v>67219</v>
      </c>
    </row>
    <row r="3690" spans="1:4" ht="13.5" hidden="1">
      <c r="A3690" s="658" t="s">
        <v>10753</v>
      </c>
      <c r="B3690" s="658" t="s">
        <v>10754</v>
      </c>
      <c r="C3690" s="658" t="s">
        <v>285</v>
      </c>
      <c r="D3690" s="659" t="s">
        <v>67220</v>
      </c>
    </row>
    <row r="3691" spans="1:4" ht="13.5" hidden="1">
      <c r="A3691" s="658" t="s">
        <v>10756</v>
      </c>
      <c r="B3691" s="658" t="s">
        <v>10757</v>
      </c>
      <c r="C3691" s="658" t="s">
        <v>14</v>
      </c>
      <c r="D3691" s="659" t="s">
        <v>67221</v>
      </c>
    </row>
    <row r="3692" spans="1:4" ht="13.5" hidden="1">
      <c r="A3692" s="658" t="s">
        <v>10759</v>
      </c>
      <c r="B3692" s="658" t="s">
        <v>10760</v>
      </c>
      <c r="C3692" s="658" t="s">
        <v>285</v>
      </c>
      <c r="D3692" s="659" t="s">
        <v>13447</v>
      </c>
    </row>
    <row r="3693" spans="1:4" ht="13.5" hidden="1">
      <c r="A3693" s="658" t="s">
        <v>10762</v>
      </c>
      <c r="B3693" s="658" t="s">
        <v>10763</v>
      </c>
      <c r="C3693" s="658" t="s">
        <v>285</v>
      </c>
      <c r="D3693" s="659" t="s">
        <v>67128</v>
      </c>
    </row>
    <row r="3694" spans="1:4" ht="13.5" hidden="1">
      <c r="A3694" s="658" t="s">
        <v>10764</v>
      </c>
      <c r="B3694" s="658" t="s">
        <v>10765</v>
      </c>
      <c r="C3694" s="658" t="s">
        <v>285</v>
      </c>
      <c r="D3694" s="659" t="s">
        <v>66241</v>
      </c>
    </row>
    <row r="3695" spans="1:4" ht="13.5" hidden="1">
      <c r="A3695" s="658" t="s">
        <v>10766</v>
      </c>
      <c r="B3695" s="658" t="s">
        <v>10767</v>
      </c>
      <c r="C3695" s="658" t="s">
        <v>285</v>
      </c>
      <c r="D3695" s="659" t="s">
        <v>63382</v>
      </c>
    </row>
    <row r="3696" spans="1:4" ht="13.5" hidden="1">
      <c r="A3696" s="658" t="s">
        <v>10769</v>
      </c>
      <c r="B3696" s="658" t="s">
        <v>10770</v>
      </c>
      <c r="C3696" s="658" t="s">
        <v>285</v>
      </c>
      <c r="D3696" s="659" t="s">
        <v>15528</v>
      </c>
    </row>
    <row r="3697" spans="1:4" ht="13.5" hidden="1">
      <c r="A3697" s="658" t="s">
        <v>10772</v>
      </c>
      <c r="B3697" s="658" t="s">
        <v>10773</v>
      </c>
      <c r="C3697" s="658" t="s">
        <v>285</v>
      </c>
      <c r="D3697" s="659" t="s">
        <v>67222</v>
      </c>
    </row>
    <row r="3698" spans="1:4" ht="13.5" hidden="1">
      <c r="A3698" s="658" t="s">
        <v>10775</v>
      </c>
      <c r="B3698" s="658" t="s">
        <v>10776</v>
      </c>
      <c r="C3698" s="658" t="s">
        <v>285</v>
      </c>
      <c r="D3698" s="659" t="s">
        <v>67223</v>
      </c>
    </row>
    <row r="3699" spans="1:4" ht="13.5" hidden="1">
      <c r="A3699" s="658" t="s">
        <v>10778</v>
      </c>
      <c r="B3699" s="658" t="s">
        <v>10779</v>
      </c>
      <c r="C3699" s="658" t="s">
        <v>285</v>
      </c>
      <c r="D3699" s="659" t="s">
        <v>11581</v>
      </c>
    </row>
    <row r="3700" spans="1:4" ht="13.5" hidden="1">
      <c r="A3700" s="658" t="s">
        <v>10781</v>
      </c>
      <c r="B3700" s="658" t="s">
        <v>10782</v>
      </c>
      <c r="C3700" s="658" t="s">
        <v>285</v>
      </c>
      <c r="D3700" s="659" t="s">
        <v>67224</v>
      </c>
    </row>
    <row r="3701" spans="1:4" ht="13.5" hidden="1">
      <c r="A3701" s="658" t="s">
        <v>10784</v>
      </c>
      <c r="B3701" s="658" t="s">
        <v>10785</v>
      </c>
      <c r="C3701" s="658" t="s">
        <v>285</v>
      </c>
      <c r="D3701" s="659" t="s">
        <v>67225</v>
      </c>
    </row>
    <row r="3702" spans="1:4" ht="13.5" hidden="1">
      <c r="A3702" s="658" t="s">
        <v>10787</v>
      </c>
      <c r="B3702" s="658" t="s">
        <v>10788</v>
      </c>
      <c r="C3702" s="658" t="s">
        <v>285</v>
      </c>
      <c r="D3702" s="659" t="s">
        <v>67226</v>
      </c>
    </row>
    <row r="3703" spans="1:4" ht="13.5" hidden="1">
      <c r="A3703" s="658" t="s">
        <v>10790</v>
      </c>
      <c r="B3703" s="658" t="s">
        <v>10791</v>
      </c>
      <c r="C3703" s="658" t="s">
        <v>285</v>
      </c>
      <c r="D3703" s="659" t="s">
        <v>9480</v>
      </c>
    </row>
    <row r="3704" spans="1:4" ht="13.5" hidden="1">
      <c r="A3704" s="658" t="s">
        <v>10793</v>
      </c>
      <c r="B3704" s="658" t="s">
        <v>10794</v>
      </c>
      <c r="C3704" s="658" t="s">
        <v>285</v>
      </c>
      <c r="D3704" s="659" t="s">
        <v>9170</v>
      </c>
    </row>
    <row r="3705" spans="1:4" ht="13.5" hidden="1">
      <c r="A3705" s="658" t="s">
        <v>10796</v>
      </c>
      <c r="B3705" s="658" t="s">
        <v>10797</v>
      </c>
      <c r="C3705" s="658" t="s">
        <v>285</v>
      </c>
      <c r="D3705" s="659" t="s">
        <v>11695</v>
      </c>
    </row>
    <row r="3706" spans="1:4" ht="13.5" hidden="1">
      <c r="A3706" s="658" t="s">
        <v>10799</v>
      </c>
      <c r="B3706" s="658" t="s">
        <v>10800</v>
      </c>
      <c r="C3706" s="658" t="s">
        <v>285</v>
      </c>
      <c r="D3706" s="659" t="s">
        <v>67227</v>
      </c>
    </row>
    <row r="3707" spans="1:4" ht="13.5" hidden="1">
      <c r="A3707" s="658" t="s">
        <v>10802</v>
      </c>
      <c r="B3707" s="658" t="s">
        <v>10803</v>
      </c>
      <c r="C3707" s="658" t="s">
        <v>285</v>
      </c>
      <c r="D3707" s="659" t="s">
        <v>17258</v>
      </c>
    </row>
    <row r="3708" spans="1:4" ht="13.5" hidden="1">
      <c r="A3708" s="658" t="s">
        <v>10805</v>
      </c>
      <c r="B3708" s="658" t="s">
        <v>10806</v>
      </c>
      <c r="C3708" s="658" t="s">
        <v>285</v>
      </c>
      <c r="D3708" s="659" t="s">
        <v>67228</v>
      </c>
    </row>
    <row r="3709" spans="1:4" ht="13.5" hidden="1">
      <c r="A3709" s="658" t="s">
        <v>10808</v>
      </c>
      <c r="B3709" s="658" t="s">
        <v>10809</v>
      </c>
      <c r="C3709" s="658" t="s">
        <v>14</v>
      </c>
      <c r="D3709" s="659" t="s">
        <v>67229</v>
      </c>
    </row>
    <row r="3710" spans="1:4" ht="13.5" hidden="1">
      <c r="A3710" s="658" t="s">
        <v>10811</v>
      </c>
      <c r="B3710" s="658" t="s">
        <v>10812</v>
      </c>
      <c r="C3710" s="658" t="s">
        <v>14</v>
      </c>
      <c r="D3710" s="659" t="s">
        <v>15991</v>
      </c>
    </row>
    <row r="3711" spans="1:4" ht="13.5" hidden="1">
      <c r="A3711" s="658" t="s">
        <v>10814</v>
      </c>
      <c r="B3711" s="658" t="s">
        <v>10815</v>
      </c>
      <c r="C3711" s="658" t="s">
        <v>14</v>
      </c>
      <c r="D3711" s="659" t="s">
        <v>67230</v>
      </c>
    </row>
    <row r="3712" spans="1:4" ht="13.5" hidden="1">
      <c r="A3712" s="658" t="s">
        <v>10817</v>
      </c>
      <c r="B3712" s="658" t="s">
        <v>10818</v>
      </c>
      <c r="C3712" s="658" t="s">
        <v>14</v>
      </c>
      <c r="D3712" s="659" t="s">
        <v>67230</v>
      </c>
    </row>
    <row r="3713" spans="1:4" ht="13.5" hidden="1">
      <c r="A3713" s="658" t="s">
        <v>10819</v>
      </c>
      <c r="B3713" s="658" t="s">
        <v>10820</v>
      </c>
      <c r="C3713" s="658" t="s">
        <v>14</v>
      </c>
      <c r="D3713" s="659" t="s">
        <v>67230</v>
      </c>
    </row>
    <row r="3714" spans="1:4" ht="13.5" hidden="1">
      <c r="A3714" s="658" t="s">
        <v>10821</v>
      </c>
      <c r="B3714" s="658" t="s">
        <v>10822</v>
      </c>
      <c r="C3714" s="658" t="s">
        <v>14</v>
      </c>
      <c r="D3714" s="659" t="s">
        <v>67231</v>
      </c>
    </row>
    <row r="3715" spans="1:4" ht="13.5" hidden="1">
      <c r="A3715" s="658" t="s">
        <v>10824</v>
      </c>
      <c r="B3715" s="658" t="s">
        <v>10825</v>
      </c>
      <c r="C3715" s="658" t="s">
        <v>14</v>
      </c>
      <c r="D3715" s="659" t="s">
        <v>67232</v>
      </c>
    </row>
    <row r="3716" spans="1:4" ht="13.5" hidden="1">
      <c r="A3716" s="658" t="s">
        <v>10827</v>
      </c>
      <c r="B3716" s="658" t="s">
        <v>10828</v>
      </c>
      <c r="C3716" s="658" t="s">
        <v>14</v>
      </c>
      <c r="D3716" s="659" t="s">
        <v>67233</v>
      </c>
    </row>
    <row r="3717" spans="1:4" ht="13.5" hidden="1">
      <c r="A3717" s="658" t="s">
        <v>10830</v>
      </c>
      <c r="B3717" s="658" t="s">
        <v>10831</v>
      </c>
      <c r="C3717" s="658" t="s">
        <v>285</v>
      </c>
      <c r="D3717" s="659" t="s">
        <v>67234</v>
      </c>
    </row>
    <row r="3718" spans="1:4" ht="13.5" hidden="1">
      <c r="A3718" s="658" t="s">
        <v>10833</v>
      </c>
      <c r="B3718" s="658" t="s">
        <v>10834</v>
      </c>
      <c r="C3718" s="658" t="s">
        <v>14</v>
      </c>
      <c r="D3718" s="659" t="s">
        <v>67235</v>
      </c>
    </row>
    <row r="3719" spans="1:4" ht="13.5" hidden="1">
      <c r="A3719" s="658" t="s">
        <v>10836</v>
      </c>
      <c r="B3719" s="658" t="s">
        <v>10837</v>
      </c>
      <c r="C3719" s="658" t="s">
        <v>14</v>
      </c>
      <c r="D3719" s="659" t="s">
        <v>67236</v>
      </c>
    </row>
    <row r="3720" spans="1:4" ht="13.5" hidden="1">
      <c r="A3720" s="658" t="s">
        <v>10839</v>
      </c>
      <c r="B3720" s="658" t="s">
        <v>10840</v>
      </c>
      <c r="C3720" s="658" t="s">
        <v>14</v>
      </c>
      <c r="D3720" s="659" t="s">
        <v>67237</v>
      </c>
    </row>
    <row r="3721" spans="1:4" ht="13.5" hidden="1">
      <c r="A3721" s="658" t="s">
        <v>10842</v>
      </c>
      <c r="B3721" s="658" t="s">
        <v>10843</v>
      </c>
      <c r="C3721" s="658" t="s">
        <v>14</v>
      </c>
      <c r="D3721" s="659" t="s">
        <v>67237</v>
      </c>
    </row>
    <row r="3722" spans="1:4" ht="13.5" hidden="1">
      <c r="A3722" s="658" t="s">
        <v>10844</v>
      </c>
      <c r="B3722" s="658" t="s">
        <v>10845</v>
      </c>
      <c r="C3722" s="658" t="s">
        <v>14</v>
      </c>
      <c r="D3722" s="659" t="s">
        <v>67237</v>
      </c>
    </row>
    <row r="3723" spans="1:4" ht="13.5" hidden="1">
      <c r="A3723" s="658" t="s">
        <v>10846</v>
      </c>
      <c r="B3723" s="658" t="s">
        <v>10847</v>
      </c>
      <c r="C3723" s="658" t="s">
        <v>14</v>
      </c>
      <c r="D3723" s="659" t="s">
        <v>67238</v>
      </c>
    </row>
    <row r="3724" spans="1:4" ht="13.5" hidden="1">
      <c r="A3724" s="658" t="s">
        <v>10849</v>
      </c>
      <c r="B3724" s="658" t="s">
        <v>10850</v>
      </c>
      <c r="C3724" s="658" t="s">
        <v>14</v>
      </c>
      <c r="D3724" s="659" t="s">
        <v>67239</v>
      </c>
    </row>
    <row r="3725" spans="1:4" ht="13.5" hidden="1">
      <c r="A3725" s="658" t="s">
        <v>10852</v>
      </c>
      <c r="B3725" s="658" t="s">
        <v>10853</v>
      </c>
      <c r="C3725" s="658" t="s">
        <v>14</v>
      </c>
      <c r="D3725" s="659" t="s">
        <v>67240</v>
      </c>
    </row>
    <row r="3726" spans="1:4" ht="13.5" hidden="1">
      <c r="A3726" s="658" t="s">
        <v>10855</v>
      </c>
      <c r="B3726" s="658" t="s">
        <v>10856</v>
      </c>
      <c r="C3726" s="658" t="s">
        <v>285</v>
      </c>
      <c r="D3726" s="659" t="s">
        <v>67241</v>
      </c>
    </row>
    <row r="3727" spans="1:4" ht="13.5" hidden="1">
      <c r="A3727" s="658" t="s">
        <v>10858</v>
      </c>
      <c r="B3727" s="658" t="s">
        <v>10859</v>
      </c>
      <c r="C3727" s="658" t="s">
        <v>285</v>
      </c>
      <c r="D3727" s="659" t="s">
        <v>67242</v>
      </c>
    </row>
    <row r="3728" spans="1:4" ht="13.5" hidden="1">
      <c r="A3728" s="658" t="s">
        <v>10861</v>
      </c>
      <c r="B3728" s="658" t="s">
        <v>10862</v>
      </c>
      <c r="C3728" s="658" t="s">
        <v>285</v>
      </c>
      <c r="D3728" s="659" t="s">
        <v>67243</v>
      </c>
    </row>
    <row r="3729" spans="1:4" ht="13.5" hidden="1">
      <c r="A3729" s="658" t="s">
        <v>10864</v>
      </c>
      <c r="B3729" s="658" t="s">
        <v>10865</v>
      </c>
      <c r="C3729" s="658" t="s">
        <v>285</v>
      </c>
      <c r="D3729" s="659" t="s">
        <v>1478</v>
      </c>
    </row>
    <row r="3730" spans="1:4" ht="13.5" hidden="1">
      <c r="A3730" s="658" t="s">
        <v>10867</v>
      </c>
      <c r="B3730" s="658" t="s">
        <v>10868</v>
      </c>
      <c r="C3730" s="658" t="s">
        <v>285</v>
      </c>
      <c r="D3730" s="659" t="s">
        <v>67244</v>
      </c>
    </row>
    <row r="3731" spans="1:4" ht="13.5" hidden="1">
      <c r="A3731" s="658" t="s">
        <v>10870</v>
      </c>
      <c r="B3731" s="658" t="s">
        <v>10871</v>
      </c>
      <c r="C3731" s="658" t="s">
        <v>285</v>
      </c>
      <c r="D3731" s="659" t="s">
        <v>16722</v>
      </c>
    </row>
    <row r="3732" spans="1:4" ht="13.5" hidden="1">
      <c r="A3732" s="658" t="s">
        <v>10873</v>
      </c>
      <c r="B3732" s="658" t="s">
        <v>10874</v>
      </c>
      <c r="C3732" s="658" t="s">
        <v>285</v>
      </c>
      <c r="D3732" s="659" t="s">
        <v>67245</v>
      </c>
    </row>
    <row r="3733" spans="1:4" ht="13.5" hidden="1">
      <c r="A3733" s="658" t="s">
        <v>10876</v>
      </c>
      <c r="B3733" s="658" t="s">
        <v>10877</v>
      </c>
      <c r="C3733" s="658" t="s">
        <v>285</v>
      </c>
      <c r="D3733" s="659" t="s">
        <v>67246</v>
      </c>
    </row>
    <row r="3734" spans="1:4" ht="13.5" hidden="1">
      <c r="A3734" s="658" t="s">
        <v>10879</v>
      </c>
      <c r="B3734" s="658" t="s">
        <v>10880</v>
      </c>
      <c r="C3734" s="658" t="s">
        <v>285</v>
      </c>
      <c r="D3734" s="659" t="s">
        <v>67247</v>
      </c>
    </row>
    <row r="3735" spans="1:4" ht="13.5" hidden="1">
      <c r="A3735" s="658" t="s">
        <v>10882</v>
      </c>
      <c r="B3735" s="658" t="s">
        <v>10883</v>
      </c>
      <c r="C3735" s="658" t="s">
        <v>285</v>
      </c>
      <c r="D3735" s="659" t="s">
        <v>67248</v>
      </c>
    </row>
    <row r="3736" spans="1:4" ht="13.5" hidden="1">
      <c r="A3736" s="658" t="s">
        <v>10885</v>
      </c>
      <c r="B3736" s="658" t="s">
        <v>10886</v>
      </c>
      <c r="C3736" s="658" t="s">
        <v>285</v>
      </c>
      <c r="D3736" s="659" t="s">
        <v>64579</v>
      </c>
    </row>
    <row r="3737" spans="1:4" ht="13.5" hidden="1">
      <c r="A3737" s="658" t="s">
        <v>10888</v>
      </c>
      <c r="B3737" s="658" t="s">
        <v>10889</v>
      </c>
      <c r="C3737" s="658" t="s">
        <v>285</v>
      </c>
      <c r="D3737" s="659" t="s">
        <v>67249</v>
      </c>
    </row>
    <row r="3738" spans="1:4" ht="13.5" hidden="1">
      <c r="A3738" s="658" t="s">
        <v>67250</v>
      </c>
      <c r="B3738" s="658" t="s">
        <v>67251</v>
      </c>
      <c r="C3738" s="658" t="s">
        <v>285</v>
      </c>
      <c r="D3738" s="659" t="s">
        <v>67252</v>
      </c>
    </row>
    <row r="3739" spans="1:4" ht="13.5" hidden="1">
      <c r="A3739" s="658" t="s">
        <v>67253</v>
      </c>
      <c r="B3739" s="658" t="s">
        <v>67254</v>
      </c>
      <c r="C3739" s="658" t="s">
        <v>285</v>
      </c>
      <c r="D3739" s="659" t="s">
        <v>10194</v>
      </c>
    </row>
    <row r="3740" spans="1:4" ht="13.5" hidden="1">
      <c r="A3740" s="658" t="s">
        <v>67255</v>
      </c>
      <c r="B3740" s="658" t="s">
        <v>67256</v>
      </c>
      <c r="C3740" s="658" t="s">
        <v>285</v>
      </c>
      <c r="D3740" s="659" t="s">
        <v>67257</v>
      </c>
    </row>
    <row r="3741" spans="1:4" ht="13.5" hidden="1">
      <c r="A3741" s="658" t="s">
        <v>67258</v>
      </c>
      <c r="B3741" s="658" t="s">
        <v>67259</v>
      </c>
      <c r="C3741" s="658" t="s">
        <v>285</v>
      </c>
      <c r="D3741" s="659" t="s">
        <v>2094</v>
      </c>
    </row>
    <row r="3742" spans="1:4" ht="13.5" hidden="1">
      <c r="A3742" s="658" t="s">
        <v>67260</v>
      </c>
      <c r="B3742" s="658" t="s">
        <v>67261</v>
      </c>
      <c r="C3742" s="658" t="s">
        <v>285</v>
      </c>
      <c r="D3742" s="659" t="s">
        <v>672</v>
      </c>
    </row>
    <row r="3743" spans="1:4" ht="13.5" hidden="1">
      <c r="A3743" s="658" t="s">
        <v>67262</v>
      </c>
      <c r="B3743" s="658" t="s">
        <v>67263</v>
      </c>
      <c r="C3743" s="658" t="s">
        <v>285</v>
      </c>
      <c r="D3743" s="659" t="s">
        <v>65740</v>
      </c>
    </row>
    <row r="3744" spans="1:4" ht="13.5" hidden="1">
      <c r="A3744" s="658" t="s">
        <v>67264</v>
      </c>
      <c r="B3744" s="658" t="s">
        <v>67265</v>
      </c>
      <c r="C3744" s="658" t="s">
        <v>285</v>
      </c>
      <c r="D3744" s="659" t="s">
        <v>8319</v>
      </c>
    </row>
    <row r="3745" spans="1:4" ht="13.5" hidden="1">
      <c r="A3745" s="658" t="s">
        <v>67266</v>
      </c>
      <c r="B3745" s="658" t="s">
        <v>67267</v>
      </c>
      <c r="C3745" s="658" t="s">
        <v>285</v>
      </c>
      <c r="D3745" s="659" t="s">
        <v>67268</v>
      </c>
    </row>
    <row r="3746" spans="1:4" ht="13.5" hidden="1">
      <c r="A3746" s="658" t="s">
        <v>10891</v>
      </c>
      <c r="B3746" s="658" t="s">
        <v>67269</v>
      </c>
      <c r="C3746" s="658" t="s">
        <v>14</v>
      </c>
      <c r="D3746" s="659" t="s">
        <v>67270</v>
      </c>
    </row>
    <row r="3747" spans="1:4" ht="13.5" hidden="1">
      <c r="A3747" s="658" t="s">
        <v>10894</v>
      </c>
      <c r="B3747" s="658" t="s">
        <v>67271</v>
      </c>
      <c r="C3747" s="658" t="s">
        <v>14</v>
      </c>
      <c r="D3747" s="659" t="s">
        <v>11101</v>
      </c>
    </row>
    <row r="3748" spans="1:4" ht="13.5" hidden="1">
      <c r="A3748" s="658" t="s">
        <v>10897</v>
      </c>
      <c r="B3748" s="658" t="s">
        <v>67272</v>
      </c>
      <c r="C3748" s="658" t="s">
        <v>14</v>
      </c>
      <c r="D3748" s="659" t="s">
        <v>8102</v>
      </c>
    </row>
    <row r="3749" spans="1:4" ht="13.5" hidden="1">
      <c r="A3749" s="658" t="s">
        <v>10900</v>
      </c>
      <c r="B3749" s="658" t="s">
        <v>67273</v>
      </c>
      <c r="C3749" s="658" t="s">
        <v>14</v>
      </c>
      <c r="D3749" s="659" t="s">
        <v>7540</v>
      </c>
    </row>
    <row r="3750" spans="1:4" ht="13.5" hidden="1">
      <c r="A3750" s="658" t="s">
        <v>10903</v>
      </c>
      <c r="B3750" s="658" t="s">
        <v>67274</v>
      </c>
      <c r="C3750" s="658" t="s">
        <v>14</v>
      </c>
      <c r="D3750" s="659" t="s">
        <v>11509</v>
      </c>
    </row>
    <row r="3751" spans="1:4" ht="13.5" hidden="1">
      <c r="A3751" s="658" t="s">
        <v>10906</v>
      </c>
      <c r="B3751" s="658" t="s">
        <v>67275</v>
      </c>
      <c r="C3751" s="658" t="s">
        <v>14</v>
      </c>
      <c r="D3751" s="659" t="s">
        <v>65707</v>
      </c>
    </row>
    <row r="3752" spans="1:4" ht="13.5" hidden="1">
      <c r="A3752" s="658" t="s">
        <v>10909</v>
      </c>
      <c r="B3752" s="658" t="s">
        <v>67276</v>
      </c>
      <c r="C3752" s="658" t="s">
        <v>14</v>
      </c>
      <c r="D3752" s="659" t="s">
        <v>8192</v>
      </c>
    </row>
    <row r="3753" spans="1:4" ht="13.5" hidden="1">
      <c r="A3753" s="658" t="s">
        <v>10911</v>
      </c>
      <c r="B3753" s="658" t="s">
        <v>67277</v>
      </c>
      <c r="C3753" s="658" t="s">
        <v>14</v>
      </c>
      <c r="D3753" s="659" t="s">
        <v>8158</v>
      </c>
    </row>
    <row r="3754" spans="1:4" ht="13.5" hidden="1">
      <c r="A3754" s="658" t="s">
        <v>10914</v>
      </c>
      <c r="B3754" s="658" t="s">
        <v>67278</v>
      </c>
      <c r="C3754" s="658" t="s">
        <v>14</v>
      </c>
      <c r="D3754" s="659" t="s">
        <v>67279</v>
      </c>
    </row>
    <row r="3755" spans="1:4" ht="13.5" hidden="1">
      <c r="A3755" s="658" t="s">
        <v>10917</v>
      </c>
      <c r="B3755" s="658" t="s">
        <v>67280</v>
      </c>
      <c r="C3755" s="658" t="s">
        <v>14</v>
      </c>
      <c r="D3755" s="659" t="s">
        <v>11284</v>
      </c>
    </row>
    <row r="3756" spans="1:4" ht="13.5" hidden="1">
      <c r="A3756" s="658" t="s">
        <v>10919</v>
      </c>
      <c r="B3756" s="658" t="s">
        <v>67281</v>
      </c>
      <c r="C3756" s="658" t="s">
        <v>14</v>
      </c>
      <c r="D3756" s="659" t="s">
        <v>67282</v>
      </c>
    </row>
    <row r="3757" spans="1:4" ht="13.5" hidden="1">
      <c r="A3757" s="658" t="s">
        <v>10921</v>
      </c>
      <c r="B3757" s="658" t="s">
        <v>67283</v>
      </c>
      <c r="C3757" s="658" t="s">
        <v>14</v>
      </c>
      <c r="D3757" s="659" t="s">
        <v>67284</v>
      </c>
    </row>
    <row r="3758" spans="1:4" ht="13.5" hidden="1">
      <c r="A3758" s="658" t="s">
        <v>10924</v>
      </c>
      <c r="B3758" s="658" t="s">
        <v>67285</v>
      </c>
      <c r="C3758" s="658" t="s">
        <v>14</v>
      </c>
      <c r="D3758" s="659" t="s">
        <v>64029</v>
      </c>
    </row>
    <row r="3759" spans="1:4" ht="13.5" hidden="1">
      <c r="A3759" s="658" t="s">
        <v>10926</v>
      </c>
      <c r="B3759" s="658" t="s">
        <v>67286</v>
      </c>
      <c r="C3759" s="658" t="s">
        <v>14</v>
      </c>
      <c r="D3759" s="659" t="s">
        <v>17678</v>
      </c>
    </row>
    <row r="3760" spans="1:4" ht="13.5" hidden="1">
      <c r="A3760" s="658" t="s">
        <v>10929</v>
      </c>
      <c r="B3760" s="658" t="s">
        <v>67287</v>
      </c>
      <c r="C3760" s="658" t="s">
        <v>14</v>
      </c>
      <c r="D3760" s="659" t="s">
        <v>67288</v>
      </c>
    </row>
    <row r="3761" spans="1:4" ht="13.5" hidden="1">
      <c r="A3761" s="658" t="s">
        <v>10932</v>
      </c>
      <c r="B3761" s="658" t="s">
        <v>67289</v>
      </c>
      <c r="C3761" s="658" t="s">
        <v>14</v>
      </c>
      <c r="D3761" s="659" t="s">
        <v>8863</v>
      </c>
    </row>
    <row r="3762" spans="1:4" ht="13.5" hidden="1">
      <c r="A3762" s="658" t="s">
        <v>10935</v>
      </c>
      <c r="B3762" s="658" t="s">
        <v>67290</v>
      </c>
      <c r="C3762" s="658" t="s">
        <v>14</v>
      </c>
      <c r="D3762" s="659" t="s">
        <v>1866</v>
      </c>
    </row>
    <row r="3763" spans="1:4" ht="13.5" hidden="1">
      <c r="A3763" s="658" t="s">
        <v>10938</v>
      </c>
      <c r="B3763" s="658" t="s">
        <v>67291</v>
      </c>
      <c r="C3763" s="658" t="s">
        <v>14</v>
      </c>
      <c r="D3763" s="659" t="s">
        <v>67292</v>
      </c>
    </row>
    <row r="3764" spans="1:4" ht="13.5" hidden="1">
      <c r="A3764" s="658" t="s">
        <v>10941</v>
      </c>
      <c r="B3764" s="658" t="s">
        <v>67293</v>
      </c>
      <c r="C3764" s="658" t="s">
        <v>14</v>
      </c>
      <c r="D3764" s="659" t="s">
        <v>67294</v>
      </c>
    </row>
    <row r="3765" spans="1:4" ht="13.5" hidden="1">
      <c r="A3765" s="658" t="s">
        <v>10943</v>
      </c>
      <c r="B3765" s="658" t="s">
        <v>67295</v>
      </c>
      <c r="C3765" s="658" t="s">
        <v>14</v>
      </c>
      <c r="D3765" s="659" t="s">
        <v>63448</v>
      </c>
    </row>
    <row r="3766" spans="1:4" ht="13.5" hidden="1">
      <c r="A3766" s="658" t="s">
        <v>10945</v>
      </c>
      <c r="B3766" s="658" t="s">
        <v>67296</v>
      </c>
      <c r="C3766" s="658" t="s">
        <v>14</v>
      </c>
      <c r="D3766" s="659" t="s">
        <v>8863</v>
      </c>
    </row>
    <row r="3767" spans="1:4" ht="13.5" hidden="1">
      <c r="A3767" s="658" t="s">
        <v>10947</v>
      </c>
      <c r="B3767" s="658" t="s">
        <v>10948</v>
      </c>
      <c r="C3767" s="658" t="s">
        <v>14</v>
      </c>
      <c r="D3767" s="659" t="s">
        <v>67297</v>
      </c>
    </row>
    <row r="3768" spans="1:4" ht="13.5" hidden="1">
      <c r="A3768" s="658" t="s">
        <v>10949</v>
      </c>
      <c r="B3768" s="658" t="s">
        <v>67298</v>
      </c>
      <c r="C3768" s="658" t="s">
        <v>14</v>
      </c>
      <c r="D3768" s="659" t="s">
        <v>10169</v>
      </c>
    </row>
    <row r="3769" spans="1:4" ht="13.5" hidden="1">
      <c r="A3769" s="658" t="s">
        <v>10952</v>
      </c>
      <c r="B3769" s="658" t="s">
        <v>67299</v>
      </c>
      <c r="C3769" s="658" t="s">
        <v>14</v>
      </c>
      <c r="D3769" s="659" t="s">
        <v>7440</v>
      </c>
    </row>
    <row r="3770" spans="1:4" ht="13.5" hidden="1">
      <c r="A3770" s="658" t="s">
        <v>10954</v>
      </c>
      <c r="B3770" s="658" t="s">
        <v>67300</v>
      </c>
      <c r="C3770" s="658" t="s">
        <v>14</v>
      </c>
      <c r="D3770" s="659" t="s">
        <v>7417</v>
      </c>
    </row>
    <row r="3771" spans="1:4" ht="13.5" hidden="1">
      <c r="A3771" s="658" t="s">
        <v>10956</v>
      </c>
      <c r="B3771" s="658" t="s">
        <v>67301</v>
      </c>
      <c r="C3771" s="658" t="s">
        <v>14</v>
      </c>
      <c r="D3771" s="659" t="s">
        <v>537</v>
      </c>
    </row>
    <row r="3772" spans="1:4" ht="13.5" hidden="1">
      <c r="A3772" s="658" t="s">
        <v>10959</v>
      </c>
      <c r="B3772" s="658" t="s">
        <v>67302</v>
      </c>
      <c r="C3772" s="658" t="s">
        <v>14</v>
      </c>
      <c r="D3772" s="659" t="s">
        <v>67303</v>
      </c>
    </row>
    <row r="3773" spans="1:4" ht="13.5" hidden="1">
      <c r="A3773" s="658" t="s">
        <v>10962</v>
      </c>
      <c r="B3773" s="658" t="s">
        <v>67304</v>
      </c>
      <c r="C3773" s="658" t="s">
        <v>14</v>
      </c>
      <c r="D3773" s="659" t="s">
        <v>8406</v>
      </c>
    </row>
    <row r="3774" spans="1:4" ht="13.5" hidden="1">
      <c r="A3774" s="658" t="s">
        <v>10965</v>
      </c>
      <c r="B3774" s="658" t="s">
        <v>67305</v>
      </c>
      <c r="C3774" s="658" t="s">
        <v>14</v>
      </c>
      <c r="D3774" s="659" t="s">
        <v>8433</v>
      </c>
    </row>
    <row r="3775" spans="1:4" ht="13.5" hidden="1">
      <c r="A3775" s="658" t="s">
        <v>10968</v>
      </c>
      <c r="B3775" s="658" t="s">
        <v>67306</v>
      </c>
      <c r="C3775" s="658" t="s">
        <v>14</v>
      </c>
      <c r="D3775" s="659" t="s">
        <v>20475</v>
      </c>
    </row>
    <row r="3776" spans="1:4" ht="13.5" hidden="1">
      <c r="A3776" s="658" t="s">
        <v>10971</v>
      </c>
      <c r="B3776" s="658" t="s">
        <v>67307</v>
      </c>
      <c r="C3776" s="658" t="s">
        <v>14</v>
      </c>
      <c r="D3776" s="659" t="s">
        <v>7387</v>
      </c>
    </row>
    <row r="3777" spans="1:4" ht="13.5" hidden="1">
      <c r="A3777" s="658" t="s">
        <v>10974</v>
      </c>
      <c r="B3777" s="658" t="s">
        <v>67308</v>
      </c>
      <c r="C3777" s="658" t="s">
        <v>14</v>
      </c>
      <c r="D3777" s="659" t="s">
        <v>8002</v>
      </c>
    </row>
    <row r="3778" spans="1:4" ht="13.5" hidden="1">
      <c r="A3778" s="658" t="s">
        <v>10977</v>
      </c>
      <c r="B3778" s="658" t="s">
        <v>67309</v>
      </c>
      <c r="C3778" s="658" t="s">
        <v>14</v>
      </c>
      <c r="D3778" s="659" t="s">
        <v>540</v>
      </c>
    </row>
    <row r="3779" spans="1:4" ht="13.5" hidden="1">
      <c r="A3779" s="658" t="s">
        <v>10979</v>
      </c>
      <c r="B3779" s="658" t="s">
        <v>67310</v>
      </c>
      <c r="C3779" s="658" t="s">
        <v>14</v>
      </c>
      <c r="D3779" s="659" t="s">
        <v>67311</v>
      </c>
    </row>
    <row r="3780" spans="1:4" ht="13.5" hidden="1">
      <c r="A3780" s="658" t="s">
        <v>10982</v>
      </c>
      <c r="B3780" s="658" t="s">
        <v>67312</v>
      </c>
      <c r="C3780" s="658" t="s">
        <v>14</v>
      </c>
      <c r="D3780" s="659" t="s">
        <v>7455</v>
      </c>
    </row>
    <row r="3781" spans="1:4" ht="13.5" hidden="1">
      <c r="A3781" s="658" t="s">
        <v>10985</v>
      </c>
      <c r="B3781" s="658" t="s">
        <v>67313</v>
      </c>
      <c r="C3781" s="658" t="s">
        <v>14</v>
      </c>
      <c r="D3781" s="659" t="s">
        <v>66807</v>
      </c>
    </row>
    <row r="3782" spans="1:4" ht="13.5" hidden="1">
      <c r="A3782" s="658" t="s">
        <v>10988</v>
      </c>
      <c r="B3782" s="658" t="s">
        <v>67314</v>
      </c>
      <c r="C3782" s="658" t="s">
        <v>14</v>
      </c>
      <c r="D3782" s="659" t="s">
        <v>8523</v>
      </c>
    </row>
    <row r="3783" spans="1:4" ht="13.5" hidden="1">
      <c r="A3783" s="658" t="s">
        <v>10991</v>
      </c>
      <c r="B3783" s="658" t="s">
        <v>67315</v>
      </c>
      <c r="C3783" s="658" t="s">
        <v>14</v>
      </c>
      <c r="D3783" s="659" t="s">
        <v>67316</v>
      </c>
    </row>
    <row r="3784" spans="1:4" ht="13.5" hidden="1">
      <c r="A3784" s="658" t="s">
        <v>10994</v>
      </c>
      <c r="B3784" s="658" t="s">
        <v>67317</v>
      </c>
      <c r="C3784" s="658" t="s">
        <v>14</v>
      </c>
      <c r="D3784" s="659" t="s">
        <v>10996</v>
      </c>
    </row>
    <row r="3785" spans="1:4" ht="13.5" hidden="1">
      <c r="A3785" s="658" t="s">
        <v>10997</v>
      </c>
      <c r="B3785" s="658" t="s">
        <v>67318</v>
      </c>
      <c r="C3785" s="658" t="s">
        <v>14</v>
      </c>
      <c r="D3785" s="659" t="s">
        <v>67319</v>
      </c>
    </row>
    <row r="3786" spans="1:4" ht="13.5" hidden="1">
      <c r="A3786" s="658" t="s">
        <v>11000</v>
      </c>
      <c r="B3786" s="658" t="s">
        <v>67320</v>
      </c>
      <c r="C3786" s="658" t="s">
        <v>14</v>
      </c>
      <c r="D3786" s="659" t="s">
        <v>67321</v>
      </c>
    </row>
    <row r="3787" spans="1:4" ht="13.5" hidden="1">
      <c r="A3787" s="658" t="s">
        <v>11003</v>
      </c>
      <c r="B3787" s="658" t="s">
        <v>67322</v>
      </c>
      <c r="C3787" s="658" t="s">
        <v>14</v>
      </c>
      <c r="D3787" s="659" t="s">
        <v>67323</v>
      </c>
    </row>
    <row r="3788" spans="1:4" ht="13.5" hidden="1">
      <c r="A3788" s="658" t="s">
        <v>11006</v>
      </c>
      <c r="B3788" s="658" t="s">
        <v>67324</v>
      </c>
      <c r="C3788" s="658" t="s">
        <v>14</v>
      </c>
      <c r="D3788" s="659" t="s">
        <v>14235</v>
      </c>
    </row>
    <row r="3789" spans="1:4" ht="13.5" hidden="1">
      <c r="A3789" s="658" t="s">
        <v>11009</v>
      </c>
      <c r="B3789" s="658" t="s">
        <v>67325</v>
      </c>
      <c r="C3789" s="658" t="s">
        <v>14</v>
      </c>
      <c r="D3789" s="659" t="s">
        <v>63859</v>
      </c>
    </row>
    <row r="3790" spans="1:4" ht="13.5" hidden="1">
      <c r="A3790" s="658" t="s">
        <v>11012</v>
      </c>
      <c r="B3790" s="658" t="s">
        <v>67326</v>
      </c>
      <c r="C3790" s="658" t="s">
        <v>14</v>
      </c>
      <c r="D3790" s="659" t="s">
        <v>3964</v>
      </c>
    </row>
    <row r="3791" spans="1:4" ht="13.5" hidden="1">
      <c r="A3791" s="658" t="s">
        <v>11014</v>
      </c>
      <c r="B3791" s="658" t="s">
        <v>67327</v>
      </c>
      <c r="C3791" s="658" t="s">
        <v>14</v>
      </c>
      <c r="D3791" s="659" t="s">
        <v>67328</v>
      </c>
    </row>
    <row r="3792" spans="1:4" ht="13.5" hidden="1">
      <c r="A3792" s="658" t="s">
        <v>11017</v>
      </c>
      <c r="B3792" s="658" t="s">
        <v>67329</v>
      </c>
      <c r="C3792" s="658" t="s">
        <v>14</v>
      </c>
      <c r="D3792" s="659" t="s">
        <v>8220</v>
      </c>
    </row>
    <row r="3793" spans="1:4" ht="13.5" hidden="1">
      <c r="A3793" s="658" t="s">
        <v>11020</v>
      </c>
      <c r="B3793" s="658" t="s">
        <v>67330</v>
      </c>
      <c r="C3793" s="658" t="s">
        <v>14</v>
      </c>
      <c r="D3793" s="659" t="s">
        <v>19372</v>
      </c>
    </row>
    <row r="3794" spans="1:4" ht="13.5" hidden="1">
      <c r="A3794" s="658" t="s">
        <v>11023</v>
      </c>
      <c r="B3794" s="658" t="s">
        <v>67331</v>
      </c>
      <c r="C3794" s="658" t="s">
        <v>14</v>
      </c>
      <c r="D3794" s="659" t="s">
        <v>15942</v>
      </c>
    </row>
    <row r="3795" spans="1:4" ht="13.5" hidden="1">
      <c r="A3795" s="658" t="s">
        <v>11026</v>
      </c>
      <c r="B3795" s="658" t="s">
        <v>67332</v>
      </c>
      <c r="C3795" s="658" t="s">
        <v>14</v>
      </c>
      <c r="D3795" s="659" t="s">
        <v>67333</v>
      </c>
    </row>
    <row r="3796" spans="1:4" ht="13.5" hidden="1">
      <c r="A3796" s="658" t="s">
        <v>11029</v>
      </c>
      <c r="B3796" s="658" t="s">
        <v>67334</v>
      </c>
      <c r="C3796" s="658" t="s">
        <v>14</v>
      </c>
      <c r="D3796" s="659" t="s">
        <v>13110</v>
      </c>
    </row>
    <row r="3797" spans="1:4" ht="13.5" hidden="1">
      <c r="A3797" s="658" t="s">
        <v>11032</v>
      </c>
      <c r="B3797" s="658" t="s">
        <v>67335</v>
      </c>
      <c r="C3797" s="658" t="s">
        <v>14</v>
      </c>
      <c r="D3797" s="659" t="s">
        <v>67336</v>
      </c>
    </row>
    <row r="3798" spans="1:4" ht="13.5" hidden="1">
      <c r="A3798" s="658" t="s">
        <v>11035</v>
      </c>
      <c r="B3798" s="658" t="s">
        <v>67337</v>
      </c>
      <c r="C3798" s="658" t="s">
        <v>14</v>
      </c>
      <c r="D3798" s="659" t="s">
        <v>13157</v>
      </c>
    </row>
    <row r="3799" spans="1:4" ht="13.5" hidden="1">
      <c r="A3799" s="658" t="s">
        <v>11038</v>
      </c>
      <c r="B3799" s="658" t="s">
        <v>67338</v>
      </c>
      <c r="C3799" s="658" t="s">
        <v>14</v>
      </c>
      <c r="D3799" s="659" t="s">
        <v>7480</v>
      </c>
    </row>
    <row r="3800" spans="1:4" ht="13.5" hidden="1">
      <c r="A3800" s="658" t="s">
        <v>11041</v>
      </c>
      <c r="B3800" s="658" t="s">
        <v>67339</v>
      </c>
      <c r="C3800" s="658" t="s">
        <v>14</v>
      </c>
      <c r="D3800" s="659" t="s">
        <v>8542</v>
      </c>
    </row>
    <row r="3801" spans="1:4" ht="13.5" hidden="1">
      <c r="A3801" s="658" t="s">
        <v>11044</v>
      </c>
      <c r="B3801" s="658" t="s">
        <v>67340</v>
      </c>
      <c r="C3801" s="658" t="s">
        <v>14</v>
      </c>
      <c r="D3801" s="659" t="s">
        <v>67341</v>
      </c>
    </row>
    <row r="3802" spans="1:4" ht="13.5" hidden="1">
      <c r="A3802" s="658" t="s">
        <v>11047</v>
      </c>
      <c r="B3802" s="658" t="s">
        <v>67342</v>
      </c>
      <c r="C3802" s="658" t="s">
        <v>14</v>
      </c>
      <c r="D3802" s="659" t="s">
        <v>7501</v>
      </c>
    </row>
    <row r="3803" spans="1:4" ht="13.5" hidden="1">
      <c r="A3803" s="658" t="s">
        <v>11049</v>
      </c>
      <c r="B3803" s="658" t="s">
        <v>67343</v>
      </c>
      <c r="C3803" s="658" t="s">
        <v>14</v>
      </c>
      <c r="D3803" s="659" t="s">
        <v>67344</v>
      </c>
    </row>
    <row r="3804" spans="1:4" ht="13.5" hidden="1">
      <c r="A3804" s="658" t="s">
        <v>11051</v>
      </c>
      <c r="B3804" s="658" t="s">
        <v>67345</v>
      </c>
      <c r="C3804" s="658" t="s">
        <v>14</v>
      </c>
      <c r="D3804" s="659" t="s">
        <v>67346</v>
      </c>
    </row>
    <row r="3805" spans="1:4" ht="13.5" hidden="1">
      <c r="A3805" s="658" t="s">
        <v>11054</v>
      </c>
      <c r="B3805" s="658" t="s">
        <v>67347</v>
      </c>
      <c r="C3805" s="658" t="s">
        <v>14</v>
      </c>
      <c r="D3805" s="659" t="s">
        <v>66034</v>
      </c>
    </row>
    <row r="3806" spans="1:4" ht="13.5" hidden="1">
      <c r="A3806" s="658" t="s">
        <v>11057</v>
      </c>
      <c r="B3806" s="658" t="s">
        <v>67348</v>
      </c>
      <c r="C3806" s="658" t="s">
        <v>14</v>
      </c>
      <c r="D3806" s="659" t="s">
        <v>17675</v>
      </c>
    </row>
    <row r="3807" spans="1:4" ht="13.5" hidden="1">
      <c r="A3807" s="658" t="s">
        <v>11060</v>
      </c>
      <c r="B3807" s="658" t="s">
        <v>67349</v>
      </c>
      <c r="C3807" s="658" t="s">
        <v>14</v>
      </c>
      <c r="D3807" s="659" t="s">
        <v>10783</v>
      </c>
    </row>
    <row r="3808" spans="1:4" ht="13.5" hidden="1">
      <c r="A3808" s="658" t="s">
        <v>11063</v>
      </c>
      <c r="B3808" s="658" t="s">
        <v>67350</v>
      </c>
      <c r="C3808" s="658" t="s">
        <v>14</v>
      </c>
      <c r="D3808" s="659" t="s">
        <v>63389</v>
      </c>
    </row>
    <row r="3809" spans="1:4" ht="13.5" hidden="1">
      <c r="A3809" s="658" t="s">
        <v>11066</v>
      </c>
      <c r="B3809" s="658" t="s">
        <v>67351</v>
      </c>
      <c r="C3809" s="658" t="s">
        <v>14</v>
      </c>
      <c r="D3809" s="659" t="s">
        <v>8871</v>
      </c>
    </row>
    <row r="3810" spans="1:4" ht="13.5" hidden="1">
      <c r="A3810" s="658" t="s">
        <v>11068</v>
      </c>
      <c r="B3810" s="658" t="s">
        <v>67352</v>
      </c>
      <c r="C3810" s="658" t="s">
        <v>14</v>
      </c>
      <c r="D3810" s="659" t="s">
        <v>66359</v>
      </c>
    </row>
    <row r="3811" spans="1:4" ht="13.5" hidden="1">
      <c r="A3811" s="658" t="s">
        <v>11071</v>
      </c>
      <c r="B3811" s="658" t="s">
        <v>67353</v>
      </c>
      <c r="C3811" s="658" t="s">
        <v>14</v>
      </c>
      <c r="D3811" s="659" t="s">
        <v>64076</v>
      </c>
    </row>
    <row r="3812" spans="1:4" ht="13.5" hidden="1">
      <c r="A3812" s="658" t="s">
        <v>11073</v>
      </c>
      <c r="B3812" s="658" t="s">
        <v>67354</v>
      </c>
      <c r="C3812" s="658" t="s">
        <v>14</v>
      </c>
      <c r="D3812" s="659" t="s">
        <v>7474</v>
      </c>
    </row>
    <row r="3813" spans="1:4" ht="13.5" hidden="1">
      <c r="A3813" s="658" t="s">
        <v>11075</v>
      </c>
      <c r="B3813" s="658" t="s">
        <v>67355</v>
      </c>
      <c r="C3813" s="658" t="s">
        <v>14</v>
      </c>
      <c r="D3813" s="659" t="s">
        <v>19369</v>
      </c>
    </row>
    <row r="3814" spans="1:4" ht="13.5" hidden="1">
      <c r="A3814" s="658" t="s">
        <v>11078</v>
      </c>
      <c r="B3814" s="658" t="s">
        <v>67356</v>
      </c>
      <c r="C3814" s="658" t="s">
        <v>14</v>
      </c>
      <c r="D3814" s="659" t="s">
        <v>67357</v>
      </c>
    </row>
    <row r="3815" spans="1:4" ht="13.5" hidden="1">
      <c r="A3815" s="658" t="s">
        <v>11081</v>
      </c>
      <c r="B3815" s="658" t="s">
        <v>67358</v>
      </c>
      <c r="C3815" s="658" t="s">
        <v>14</v>
      </c>
      <c r="D3815" s="659" t="s">
        <v>15400</v>
      </c>
    </row>
    <row r="3816" spans="1:4" ht="13.5" hidden="1">
      <c r="A3816" s="658" t="s">
        <v>11083</v>
      </c>
      <c r="B3816" s="658" t="s">
        <v>67359</v>
      </c>
      <c r="C3816" s="658" t="s">
        <v>14</v>
      </c>
      <c r="D3816" s="659" t="s">
        <v>8555</v>
      </c>
    </row>
    <row r="3817" spans="1:4" ht="13.5" hidden="1">
      <c r="A3817" s="658" t="s">
        <v>11085</v>
      </c>
      <c r="B3817" s="658" t="s">
        <v>67360</v>
      </c>
      <c r="C3817" s="658" t="s">
        <v>14</v>
      </c>
      <c r="D3817" s="659" t="s">
        <v>20487</v>
      </c>
    </row>
    <row r="3818" spans="1:4" ht="13.5" hidden="1">
      <c r="A3818" s="658" t="s">
        <v>11088</v>
      </c>
      <c r="B3818" s="658" t="s">
        <v>67361</v>
      </c>
      <c r="C3818" s="658" t="s">
        <v>14</v>
      </c>
      <c r="D3818" s="659" t="s">
        <v>67362</v>
      </c>
    </row>
    <row r="3819" spans="1:4" ht="13.5" hidden="1">
      <c r="A3819" s="658" t="s">
        <v>11091</v>
      </c>
      <c r="B3819" s="658" t="s">
        <v>67363</v>
      </c>
      <c r="C3819" s="658" t="s">
        <v>14</v>
      </c>
      <c r="D3819" s="659" t="s">
        <v>13506</v>
      </c>
    </row>
    <row r="3820" spans="1:4" ht="13.5" hidden="1">
      <c r="A3820" s="658" t="s">
        <v>11094</v>
      </c>
      <c r="B3820" s="658" t="s">
        <v>67364</v>
      </c>
      <c r="C3820" s="658" t="s">
        <v>14</v>
      </c>
      <c r="D3820" s="659" t="s">
        <v>67365</v>
      </c>
    </row>
    <row r="3821" spans="1:4" ht="13.5" hidden="1">
      <c r="A3821" s="658" t="s">
        <v>11096</v>
      </c>
      <c r="B3821" s="658" t="s">
        <v>67366</v>
      </c>
      <c r="C3821" s="658" t="s">
        <v>14</v>
      </c>
      <c r="D3821" s="659" t="s">
        <v>5473</v>
      </c>
    </row>
    <row r="3822" spans="1:4" ht="13.5" hidden="1">
      <c r="A3822" s="658" t="s">
        <v>11099</v>
      </c>
      <c r="B3822" s="658" t="s">
        <v>67367</v>
      </c>
      <c r="C3822" s="658" t="s">
        <v>14</v>
      </c>
      <c r="D3822" s="659" t="s">
        <v>67368</v>
      </c>
    </row>
    <row r="3823" spans="1:4" ht="13.5" hidden="1">
      <c r="A3823" s="658" t="s">
        <v>11102</v>
      </c>
      <c r="B3823" s="658" t="s">
        <v>67369</v>
      </c>
      <c r="C3823" s="658" t="s">
        <v>14</v>
      </c>
      <c r="D3823" s="659" t="s">
        <v>63598</v>
      </c>
    </row>
    <row r="3824" spans="1:4" ht="13.5" hidden="1">
      <c r="A3824" s="658" t="s">
        <v>11105</v>
      </c>
      <c r="B3824" s="658" t="s">
        <v>67370</v>
      </c>
      <c r="C3824" s="658" t="s">
        <v>14</v>
      </c>
      <c r="D3824" s="659" t="s">
        <v>67371</v>
      </c>
    </row>
    <row r="3825" spans="1:4" ht="13.5" hidden="1">
      <c r="A3825" s="658" t="s">
        <v>11107</v>
      </c>
      <c r="B3825" s="658" t="s">
        <v>67372</v>
      </c>
      <c r="C3825" s="658" t="s">
        <v>14</v>
      </c>
      <c r="D3825" s="659" t="s">
        <v>11423</v>
      </c>
    </row>
    <row r="3826" spans="1:4" ht="13.5" hidden="1">
      <c r="A3826" s="658" t="s">
        <v>11110</v>
      </c>
      <c r="B3826" s="658" t="s">
        <v>67373</v>
      </c>
      <c r="C3826" s="658" t="s">
        <v>14</v>
      </c>
      <c r="D3826" s="659" t="s">
        <v>19749</v>
      </c>
    </row>
    <row r="3827" spans="1:4" ht="13.5" hidden="1">
      <c r="A3827" s="658" t="s">
        <v>11112</v>
      </c>
      <c r="B3827" s="658" t="s">
        <v>67374</v>
      </c>
      <c r="C3827" s="658" t="s">
        <v>14</v>
      </c>
      <c r="D3827" s="659" t="s">
        <v>67375</v>
      </c>
    </row>
    <row r="3828" spans="1:4" ht="13.5" hidden="1">
      <c r="A3828" s="658" t="s">
        <v>11115</v>
      </c>
      <c r="B3828" s="658" t="s">
        <v>67376</v>
      </c>
      <c r="C3828" s="658" t="s">
        <v>14</v>
      </c>
      <c r="D3828" s="659" t="s">
        <v>64243</v>
      </c>
    </row>
    <row r="3829" spans="1:4" ht="13.5" hidden="1">
      <c r="A3829" s="658" t="s">
        <v>11118</v>
      </c>
      <c r="B3829" s="658" t="s">
        <v>67377</v>
      </c>
      <c r="C3829" s="658" t="s">
        <v>14</v>
      </c>
      <c r="D3829" s="659" t="s">
        <v>65747</v>
      </c>
    </row>
    <row r="3830" spans="1:4" ht="13.5" hidden="1">
      <c r="A3830" s="658" t="s">
        <v>11120</v>
      </c>
      <c r="B3830" s="658" t="s">
        <v>67378</v>
      </c>
      <c r="C3830" s="658" t="s">
        <v>14</v>
      </c>
      <c r="D3830" s="659" t="s">
        <v>18915</v>
      </c>
    </row>
    <row r="3831" spans="1:4" ht="13.5" hidden="1">
      <c r="A3831" s="658" t="s">
        <v>11123</v>
      </c>
      <c r="B3831" s="658" t="s">
        <v>67379</v>
      </c>
      <c r="C3831" s="658" t="s">
        <v>14</v>
      </c>
      <c r="D3831" s="659" t="s">
        <v>17399</v>
      </c>
    </row>
    <row r="3832" spans="1:4" ht="13.5" hidden="1">
      <c r="A3832" s="658" t="s">
        <v>11125</v>
      </c>
      <c r="B3832" s="658" t="s">
        <v>67380</v>
      </c>
      <c r="C3832" s="658" t="s">
        <v>14</v>
      </c>
      <c r="D3832" s="659" t="s">
        <v>1866</v>
      </c>
    </row>
    <row r="3833" spans="1:4" ht="13.5" hidden="1">
      <c r="A3833" s="658" t="s">
        <v>11128</v>
      </c>
      <c r="B3833" s="658" t="s">
        <v>67381</v>
      </c>
      <c r="C3833" s="658" t="s">
        <v>14</v>
      </c>
      <c r="D3833" s="659" t="s">
        <v>3916</v>
      </c>
    </row>
    <row r="3834" spans="1:4" ht="13.5" hidden="1">
      <c r="A3834" s="658" t="s">
        <v>11131</v>
      </c>
      <c r="B3834" s="658" t="s">
        <v>67382</v>
      </c>
      <c r="C3834" s="658" t="s">
        <v>14</v>
      </c>
      <c r="D3834" s="659" t="s">
        <v>17149</v>
      </c>
    </row>
    <row r="3835" spans="1:4" ht="13.5" hidden="1">
      <c r="A3835" s="658" t="s">
        <v>11134</v>
      </c>
      <c r="B3835" s="658" t="s">
        <v>67383</v>
      </c>
      <c r="C3835" s="658" t="s">
        <v>14</v>
      </c>
      <c r="D3835" s="659" t="s">
        <v>7526</v>
      </c>
    </row>
    <row r="3836" spans="1:4" ht="13.5" hidden="1">
      <c r="A3836" s="658" t="s">
        <v>11137</v>
      </c>
      <c r="B3836" s="658" t="s">
        <v>67384</v>
      </c>
      <c r="C3836" s="658" t="s">
        <v>14</v>
      </c>
      <c r="D3836" s="659" t="s">
        <v>16918</v>
      </c>
    </row>
    <row r="3837" spans="1:4" ht="13.5" hidden="1">
      <c r="A3837" s="658" t="s">
        <v>11139</v>
      </c>
      <c r="B3837" s="658" t="s">
        <v>67385</v>
      </c>
      <c r="C3837" s="658" t="s">
        <v>14</v>
      </c>
      <c r="D3837" s="659" t="s">
        <v>13146</v>
      </c>
    </row>
    <row r="3838" spans="1:4" ht="13.5" hidden="1">
      <c r="A3838" s="658" t="s">
        <v>11142</v>
      </c>
      <c r="B3838" s="658" t="s">
        <v>67386</v>
      </c>
      <c r="C3838" s="658" t="s">
        <v>14</v>
      </c>
      <c r="D3838" s="659" t="s">
        <v>67336</v>
      </c>
    </row>
    <row r="3839" spans="1:4" ht="13.5" hidden="1">
      <c r="A3839" s="658" t="s">
        <v>11145</v>
      </c>
      <c r="B3839" s="658" t="s">
        <v>67387</v>
      </c>
      <c r="C3839" s="658" t="s">
        <v>14</v>
      </c>
      <c r="D3839" s="659" t="s">
        <v>6392</v>
      </c>
    </row>
    <row r="3840" spans="1:4" ht="13.5" hidden="1">
      <c r="A3840" s="658" t="s">
        <v>11148</v>
      </c>
      <c r="B3840" s="658" t="s">
        <v>67388</v>
      </c>
      <c r="C3840" s="658" t="s">
        <v>14</v>
      </c>
      <c r="D3840" s="659" t="s">
        <v>11606</v>
      </c>
    </row>
    <row r="3841" spans="1:4" ht="13.5" hidden="1">
      <c r="A3841" s="658" t="s">
        <v>11151</v>
      </c>
      <c r="B3841" s="658" t="s">
        <v>67389</v>
      </c>
      <c r="C3841" s="658" t="s">
        <v>14</v>
      </c>
      <c r="D3841" s="659" t="s">
        <v>64355</v>
      </c>
    </row>
    <row r="3842" spans="1:4" ht="13.5" hidden="1">
      <c r="A3842" s="658" t="s">
        <v>11154</v>
      </c>
      <c r="B3842" s="658" t="s">
        <v>67390</v>
      </c>
      <c r="C3842" s="658" t="s">
        <v>14</v>
      </c>
      <c r="D3842" s="659" t="s">
        <v>67391</v>
      </c>
    </row>
    <row r="3843" spans="1:4" ht="13.5" hidden="1">
      <c r="A3843" s="658" t="s">
        <v>11157</v>
      </c>
      <c r="B3843" s="658" t="s">
        <v>67392</v>
      </c>
      <c r="C3843" s="658" t="s">
        <v>14</v>
      </c>
      <c r="D3843" s="659" t="s">
        <v>67393</v>
      </c>
    </row>
    <row r="3844" spans="1:4" ht="13.5" hidden="1">
      <c r="A3844" s="658" t="s">
        <v>11160</v>
      </c>
      <c r="B3844" s="658" t="s">
        <v>67394</v>
      </c>
      <c r="C3844" s="658" t="s">
        <v>14</v>
      </c>
      <c r="D3844" s="659" t="s">
        <v>7805</v>
      </c>
    </row>
    <row r="3845" spans="1:4" ht="13.5" hidden="1">
      <c r="A3845" s="658" t="s">
        <v>11162</v>
      </c>
      <c r="B3845" s="658" t="s">
        <v>67395</v>
      </c>
      <c r="C3845" s="658" t="s">
        <v>14</v>
      </c>
      <c r="D3845" s="659" t="s">
        <v>67396</v>
      </c>
    </row>
    <row r="3846" spans="1:4" ht="13.5" hidden="1">
      <c r="A3846" s="658" t="s">
        <v>11165</v>
      </c>
      <c r="B3846" s="658" t="s">
        <v>67397</v>
      </c>
      <c r="C3846" s="658" t="s">
        <v>14</v>
      </c>
      <c r="D3846" s="659" t="s">
        <v>19706</v>
      </c>
    </row>
    <row r="3847" spans="1:4" ht="13.5" hidden="1">
      <c r="A3847" s="658" t="s">
        <v>11168</v>
      </c>
      <c r="B3847" s="658" t="s">
        <v>67398</v>
      </c>
      <c r="C3847" s="658" t="s">
        <v>14</v>
      </c>
      <c r="D3847" s="659" t="s">
        <v>67399</v>
      </c>
    </row>
    <row r="3848" spans="1:4" ht="13.5" hidden="1">
      <c r="A3848" s="658" t="s">
        <v>11171</v>
      </c>
      <c r="B3848" s="658" t="s">
        <v>67400</v>
      </c>
      <c r="C3848" s="658" t="s">
        <v>14</v>
      </c>
      <c r="D3848" s="659" t="s">
        <v>903</v>
      </c>
    </row>
    <row r="3849" spans="1:4" ht="13.5" hidden="1">
      <c r="A3849" s="658" t="s">
        <v>11174</v>
      </c>
      <c r="B3849" s="658" t="s">
        <v>67401</v>
      </c>
      <c r="C3849" s="658" t="s">
        <v>14</v>
      </c>
      <c r="D3849" s="659" t="s">
        <v>67402</v>
      </c>
    </row>
    <row r="3850" spans="1:4" ht="13.5" hidden="1">
      <c r="A3850" s="658" t="s">
        <v>11177</v>
      </c>
      <c r="B3850" s="658" t="s">
        <v>67403</v>
      </c>
      <c r="C3850" s="658" t="s">
        <v>14</v>
      </c>
      <c r="D3850" s="659" t="s">
        <v>12829</v>
      </c>
    </row>
    <row r="3851" spans="1:4" ht="13.5" hidden="1">
      <c r="A3851" s="658" t="s">
        <v>11180</v>
      </c>
      <c r="B3851" s="658" t="s">
        <v>67404</v>
      </c>
      <c r="C3851" s="658" t="s">
        <v>14</v>
      </c>
      <c r="D3851" s="659" t="s">
        <v>67405</v>
      </c>
    </row>
    <row r="3852" spans="1:4" ht="13.5" hidden="1">
      <c r="A3852" s="658" t="s">
        <v>11183</v>
      </c>
      <c r="B3852" s="658" t="s">
        <v>67406</v>
      </c>
      <c r="C3852" s="658" t="s">
        <v>14</v>
      </c>
      <c r="D3852" s="659" t="s">
        <v>8112</v>
      </c>
    </row>
    <row r="3853" spans="1:4" ht="13.5" hidden="1">
      <c r="A3853" s="658" t="s">
        <v>11186</v>
      </c>
      <c r="B3853" s="658" t="s">
        <v>67407</v>
      </c>
      <c r="C3853" s="658" t="s">
        <v>14</v>
      </c>
      <c r="D3853" s="659" t="s">
        <v>67408</v>
      </c>
    </row>
    <row r="3854" spans="1:4" ht="13.5" hidden="1">
      <c r="A3854" s="658" t="s">
        <v>11188</v>
      </c>
      <c r="B3854" s="658" t="s">
        <v>67409</v>
      </c>
      <c r="C3854" s="658" t="s">
        <v>14</v>
      </c>
      <c r="D3854" s="659" t="s">
        <v>15236</v>
      </c>
    </row>
    <row r="3855" spans="1:4" ht="13.5" hidden="1">
      <c r="A3855" s="658" t="s">
        <v>11190</v>
      </c>
      <c r="B3855" s="658" t="s">
        <v>67410</v>
      </c>
      <c r="C3855" s="658" t="s">
        <v>14</v>
      </c>
      <c r="D3855" s="659" t="s">
        <v>67411</v>
      </c>
    </row>
    <row r="3856" spans="1:4" ht="13.5" hidden="1">
      <c r="A3856" s="658" t="s">
        <v>11193</v>
      </c>
      <c r="B3856" s="658" t="s">
        <v>67412</v>
      </c>
      <c r="C3856" s="658" t="s">
        <v>14</v>
      </c>
      <c r="D3856" s="659" t="s">
        <v>2356</v>
      </c>
    </row>
    <row r="3857" spans="1:4" ht="13.5" hidden="1">
      <c r="A3857" s="658" t="s">
        <v>11196</v>
      </c>
      <c r="B3857" s="658" t="s">
        <v>67413</v>
      </c>
      <c r="C3857" s="658" t="s">
        <v>14</v>
      </c>
      <c r="D3857" s="659" t="s">
        <v>16097</v>
      </c>
    </row>
    <row r="3858" spans="1:4" ht="13.5" hidden="1">
      <c r="A3858" s="658" t="s">
        <v>11199</v>
      </c>
      <c r="B3858" s="658" t="s">
        <v>67414</v>
      </c>
      <c r="C3858" s="658" t="s">
        <v>14</v>
      </c>
      <c r="D3858" s="659" t="s">
        <v>4102</v>
      </c>
    </row>
    <row r="3859" spans="1:4" ht="13.5" hidden="1">
      <c r="A3859" s="658" t="s">
        <v>11202</v>
      </c>
      <c r="B3859" s="658" t="s">
        <v>67415</v>
      </c>
      <c r="C3859" s="658" t="s">
        <v>14</v>
      </c>
      <c r="D3859" s="659" t="s">
        <v>66778</v>
      </c>
    </row>
    <row r="3860" spans="1:4" ht="13.5" hidden="1">
      <c r="A3860" s="658" t="s">
        <v>11205</v>
      </c>
      <c r="B3860" s="658" t="s">
        <v>67416</v>
      </c>
      <c r="C3860" s="658" t="s">
        <v>14</v>
      </c>
      <c r="D3860" s="659" t="s">
        <v>64356</v>
      </c>
    </row>
    <row r="3861" spans="1:4" ht="13.5" hidden="1">
      <c r="A3861" s="658" t="s">
        <v>11208</v>
      </c>
      <c r="B3861" s="658" t="s">
        <v>67417</v>
      </c>
      <c r="C3861" s="658" t="s">
        <v>14</v>
      </c>
      <c r="D3861" s="659" t="s">
        <v>67418</v>
      </c>
    </row>
    <row r="3862" spans="1:4" ht="13.5" hidden="1">
      <c r="A3862" s="658" t="s">
        <v>11211</v>
      </c>
      <c r="B3862" s="658" t="s">
        <v>67419</v>
      </c>
      <c r="C3862" s="658" t="s">
        <v>14</v>
      </c>
      <c r="D3862" s="659" t="s">
        <v>66198</v>
      </c>
    </row>
    <row r="3863" spans="1:4" ht="13.5" hidden="1">
      <c r="A3863" s="658" t="s">
        <v>11214</v>
      </c>
      <c r="B3863" s="658" t="s">
        <v>67420</v>
      </c>
      <c r="C3863" s="658" t="s">
        <v>14</v>
      </c>
      <c r="D3863" s="659" t="s">
        <v>12358</v>
      </c>
    </row>
    <row r="3864" spans="1:4" ht="13.5" hidden="1">
      <c r="A3864" s="658" t="s">
        <v>11217</v>
      </c>
      <c r="B3864" s="658" t="s">
        <v>67421</v>
      </c>
      <c r="C3864" s="658" t="s">
        <v>14</v>
      </c>
      <c r="D3864" s="659" t="s">
        <v>8201</v>
      </c>
    </row>
    <row r="3865" spans="1:4" ht="13.5" hidden="1">
      <c r="A3865" s="658" t="s">
        <v>11219</v>
      </c>
      <c r="B3865" s="658" t="s">
        <v>67422</v>
      </c>
      <c r="C3865" s="658" t="s">
        <v>14</v>
      </c>
      <c r="D3865" s="659" t="s">
        <v>67423</v>
      </c>
    </row>
    <row r="3866" spans="1:4" ht="13.5" hidden="1">
      <c r="A3866" s="658" t="s">
        <v>11221</v>
      </c>
      <c r="B3866" s="658" t="s">
        <v>67424</v>
      </c>
      <c r="C3866" s="658" t="s">
        <v>14</v>
      </c>
      <c r="D3866" s="659" t="s">
        <v>3705</v>
      </c>
    </row>
    <row r="3867" spans="1:4" ht="13.5" hidden="1">
      <c r="A3867" s="658" t="s">
        <v>11224</v>
      </c>
      <c r="B3867" s="658" t="s">
        <v>67425</v>
      </c>
      <c r="C3867" s="658" t="s">
        <v>14</v>
      </c>
      <c r="D3867" s="659" t="s">
        <v>3443</v>
      </c>
    </row>
    <row r="3868" spans="1:4" ht="13.5" hidden="1">
      <c r="A3868" s="658" t="s">
        <v>11226</v>
      </c>
      <c r="B3868" s="658" t="s">
        <v>67426</v>
      </c>
      <c r="C3868" s="658" t="s">
        <v>14</v>
      </c>
      <c r="D3868" s="659" t="s">
        <v>4497</v>
      </c>
    </row>
    <row r="3869" spans="1:4" ht="13.5" hidden="1">
      <c r="A3869" s="658" t="s">
        <v>11232</v>
      </c>
      <c r="B3869" s="658" t="s">
        <v>67427</v>
      </c>
      <c r="C3869" s="658" t="s">
        <v>14</v>
      </c>
      <c r="D3869" s="659" t="s">
        <v>64066</v>
      </c>
    </row>
    <row r="3870" spans="1:4" ht="13.5" hidden="1">
      <c r="A3870" s="658" t="s">
        <v>11234</v>
      </c>
      <c r="B3870" s="658" t="s">
        <v>67428</v>
      </c>
      <c r="C3870" s="658" t="s">
        <v>14</v>
      </c>
      <c r="D3870" s="659" t="s">
        <v>64016</v>
      </c>
    </row>
    <row r="3871" spans="1:4" ht="13.5" hidden="1">
      <c r="A3871" s="658" t="s">
        <v>11236</v>
      </c>
      <c r="B3871" s="658" t="s">
        <v>67429</v>
      </c>
      <c r="C3871" s="658" t="s">
        <v>14</v>
      </c>
      <c r="D3871" s="659" t="s">
        <v>11957</v>
      </c>
    </row>
    <row r="3872" spans="1:4" ht="13.5" hidden="1">
      <c r="A3872" s="658" t="s">
        <v>11239</v>
      </c>
      <c r="B3872" s="658" t="s">
        <v>67430</v>
      </c>
      <c r="C3872" s="658" t="s">
        <v>14</v>
      </c>
      <c r="D3872" s="659" t="s">
        <v>2541</v>
      </c>
    </row>
    <row r="3873" spans="1:4" ht="13.5" hidden="1">
      <c r="A3873" s="658" t="s">
        <v>11242</v>
      </c>
      <c r="B3873" s="658" t="s">
        <v>67431</v>
      </c>
      <c r="C3873" s="658" t="s">
        <v>14</v>
      </c>
      <c r="D3873" s="659" t="s">
        <v>20455</v>
      </c>
    </row>
    <row r="3874" spans="1:4" ht="13.5" hidden="1">
      <c r="A3874" s="658" t="s">
        <v>11245</v>
      </c>
      <c r="B3874" s="658" t="s">
        <v>67432</v>
      </c>
      <c r="C3874" s="658" t="s">
        <v>14</v>
      </c>
      <c r="D3874" s="659" t="s">
        <v>67433</v>
      </c>
    </row>
    <row r="3875" spans="1:4" ht="13.5" hidden="1">
      <c r="A3875" s="658" t="s">
        <v>11247</v>
      </c>
      <c r="B3875" s="658" t="s">
        <v>67434</v>
      </c>
      <c r="C3875" s="658" t="s">
        <v>14</v>
      </c>
      <c r="D3875" s="659" t="s">
        <v>64051</v>
      </c>
    </row>
    <row r="3876" spans="1:4" ht="13.5" hidden="1">
      <c r="A3876" s="658" t="s">
        <v>11250</v>
      </c>
      <c r="B3876" s="658" t="s">
        <v>67435</v>
      </c>
      <c r="C3876" s="658" t="s">
        <v>14</v>
      </c>
      <c r="D3876" s="659" t="s">
        <v>67436</v>
      </c>
    </row>
    <row r="3877" spans="1:4" ht="13.5" hidden="1">
      <c r="A3877" s="658" t="s">
        <v>11253</v>
      </c>
      <c r="B3877" s="658" t="s">
        <v>67437</v>
      </c>
      <c r="C3877" s="658" t="s">
        <v>14</v>
      </c>
      <c r="D3877" s="659" t="s">
        <v>13444</v>
      </c>
    </row>
    <row r="3878" spans="1:4" ht="13.5" hidden="1">
      <c r="A3878" s="658" t="s">
        <v>11255</v>
      </c>
      <c r="B3878" s="658" t="s">
        <v>67438</v>
      </c>
      <c r="C3878" s="658" t="s">
        <v>14</v>
      </c>
      <c r="D3878" s="659" t="s">
        <v>11359</v>
      </c>
    </row>
    <row r="3879" spans="1:4" ht="13.5" hidden="1">
      <c r="A3879" s="658" t="s">
        <v>11258</v>
      </c>
      <c r="B3879" s="658" t="s">
        <v>67439</v>
      </c>
      <c r="C3879" s="658" t="s">
        <v>14</v>
      </c>
      <c r="D3879" s="659" t="s">
        <v>67440</v>
      </c>
    </row>
    <row r="3880" spans="1:4" ht="13.5" hidden="1">
      <c r="A3880" s="658" t="s">
        <v>11260</v>
      </c>
      <c r="B3880" s="658" t="s">
        <v>67441</v>
      </c>
      <c r="C3880" s="658" t="s">
        <v>14</v>
      </c>
      <c r="D3880" s="659" t="s">
        <v>15437</v>
      </c>
    </row>
    <row r="3881" spans="1:4" ht="13.5" hidden="1">
      <c r="A3881" s="658" t="s">
        <v>11262</v>
      </c>
      <c r="B3881" s="658" t="s">
        <v>67442</v>
      </c>
      <c r="C3881" s="658" t="s">
        <v>14</v>
      </c>
      <c r="D3881" s="659" t="s">
        <v>15674</v>
      </c>
    </row>
    <row r="3882" spans="1:4" ht="13.5" hidden="1">
      <c r="A3882" s="658" t="s">
        <v>11264</v>
      </c>
      <c r="B3882" s="658" t="s">
        <v>67443</v>
      </c>
      <c r="C3882" s="658" t="s">
        <v>14</v>
      </c>
      <c r="D3882" s="659" t="s">
        <v>67444</v>
      </c>
    </row>
    <row r="3883" spans="1:4" ht="13.5" hidden="1">
      <c r="A3883" s="658" t="s">
        <v>11267</v>
      </c>
      <c r="B3883" s="658" t="s">
        <v>67445</v>
      </c>
      <c r="C3883" s="658" t="s">
        <v>14</v>
      </c>
      <c r="D3883" s="659" t="s">
        <v>8019</v>
      </c>
    </row>
    <row r="3884" spans="1:4" ht="13.5" hidden="1">
      <c r="A3884" s="658" t="s">
        <v>11270</v>
      </c>
      <c r="B3884" s="658" t="s">
        <v>67446</v>
      </c>
      <c r="C3884" s="658" t="s">
        <v>14</v>
      </c>
      <c r="D3884" s="659" t="s">
        <v>66120</v>
      </c>
    </row>
    <row r="3885" spans="1:4" ht="13.5" hidden="1">
      <c r="A3885" s="658" t="s">
        <v>11273</v>
      </c>
      <c r="B3885" s="658" t="s">
        <v>67447</v>
      </c>
      <c r="C3885" s="658" t="s">
        <v>14</v>
      </c>
      <c r="D3885" s="659" t="s">
        <v>3272</v>
      </c>
    </row>
    <row r="3886" spans="1:4" ht="13.5" hidden="1">
      <c r="A3886" s="658" t="s">
        <v>11276</v>
      </c>
      <c r="B3886" s="658" t="s">
        <v>67448</v>
      </c>
      <c r="C3886" s="658" t="s">
        <v>14</v>
      </c>
      <c r="D3886" s="659" t="s">
        <v>14240</v>
      </c>
    </row>
    <row r="3887" spans="1:4" ht="13.5" hidden="1">
      <c r="A3887" s="658" t="s">
        <v>11279</v>
      </c>
      <c r="B3887" s="658" t="s">
        <v>67449</v>
      </c>
      <c r="C3887" s="658" t="s">
        <v>14</v>
      </c>
      <c r="D3887" s="659" t="s">
        <v>67450</v>
      </c>
    </row>
    <row r="3888" spans="1:4" ht="13.5" hidden="1">
      <c r="A3888" s="658" t="s">
        <v>67451</v>
      </c>
      <c r="B3888" s="658" t="s">
        <v>67452</v>
      </c>
      <c r="C3888" s="658" t="s">
        <v>14</v>
      </c>
      <c r="D3888" s="659" t="s">
        <v>13460</v>
      </c>
    </row>
    <row r="3889" spans="1:4" ht="13.5" hidden="1">
      <c r="A3889" s="658" t="s">
        <v>11282</v>
      </c>
      <c r="B3889" s="658" t="s">
        <v>67453</v>
      </c>
      <c r="C3889" s="658" t="s">
        <v>14</v>
      </c>
      <c r="D3889" s="659" t="s">
        <v>7420</v>
      </c>
    </row>
    <row r="3890" spans="1:4" ht="13.5" hidden="1">
      <c r="A3890" s="658" t="s">
        <v>11285</v>
      </c>
      <c r="B3890" s="658" t="s">
        <v>67454</v>
      </c>
      <c r="C3890" s="658" t="s">
        <v>14</v>
      </c>
      <c r="D3890" s="659" t="s">
        <v>914</v>
      </c>
    </row>
    <row r="3891" spans="1:4" ht="13.5" hidden="1">
      <c r="A3891" s="658" t="s">
        <v>11288</v>
      </c>
      <c r="B3891" s="658" t="s">
        <v>67455</v>
      </c>
      <c r="C3891" s="658" t="s">
        <v>14</v>
      </c>
      <c r="D3891" s="659" t="s">
        <v>13435</v>
      </c>
    </row>
    <row r="3892" spans="1:4" ht="13.5" hidden="1">
      <c r="A3892" s="658" t="s">
        <v>11291</v>
      </c>
      <c r="B3892" s="658" t="s">
        <v>67456</v>
      </c>
      <c r="C3892" s="658" t="s">
        <v>14</v>
      </c>
      <c r="D3892" s="659" t="s">
        <v>15440</v>
      </c>
    </row>
    <row r="3893" spans="1:4" ht="13.5" hidden="1">
      <c r="A3893" s="658" t="s">
        <v>11293</v>
      </c>
      <c r="B3893" s="658" t="s">
        <v>67457</v>
      </c>
      <c r="C3893" s="658" t="s">
        <v>14</v>
      </c>
      <c r="D3893" s="659" t="s">
        <v>67458</v>
      </c>
    </row>
    <row r="3894" spans="1:4" ht="13.5" hidden="1">
      <c r="A3894" s="658" t="s">
        <v>11296</v>
      </c>
      <c r="B3894" s="658" t="s">
        <v>67459</v>
      </c>
      <c r="C3894" s="658" t="s">
        <v>14</v>
      </c>
      <c r="D3894" s="659" t="s">
        <v>1854</v>
      </c>
    </row>
    <row r="3895" spans="1:4" ht="13.5" hidden="1">
      <c r="A3895" s="658" t="s">
        <v>11299</v>
      </c>
      <c r="B3895" s="658" t="s">
        <v>67460</v>
      </c>
      <c r="C3895" s="658" t="s">
        <v>14</v>
      </c>
      <c r="D3895" s="659" t="s">
        <v>67461</v>
      </c>
    </row>
    <row r="3896" spans="1:4" ht="13.5" hidden="1">
      <c r="A3896" s="658" t="s">
        <v>11302</v>
      </c>
      <c r="B3896" s="658" t="s">
        <v>67462</v>
      </c>
      <c r="C3896" s="658" t="s">
        <v>14</v>
      </c>
      <c r="D3896" s="659" t="s">
        <v>10194</v>
      </c>
    </row>
    <row r="3897" spans="1:4" ht="13.5" hidden="1">
      <c r="A3897" s="658" t="s">
        <v>11304</v>
      </c>
      <c r="B3897" s="658" t="s">
        <v>67463</v>
      </c>
      <c r="C3897" s="658" t="s">
        <v>14</v>
      </c>
      <c r="D3897" s="659" t="s">
        <v>67464</v>
      </c>
    </row>
    <row r="3898" spans="1:4" ht="13.5" hidden="1">
      <c r="A3898" s="658" t="s">
        <v>11307</v>
      </c>
      <c r="B3898" s="658" t="s">
        <v>67465</v>
      </c>
      <c r="C3898" s="658" t="s">
        <v>14</v>
      </c>
      <c r="D3898" s="659" t="s">
        <v>14243</v>
      </c>
    </row>
    <row r="3899" spans="1:4" ht="13.5" hidden="1">
      <c r="A3899" s="658" t="s">
        <v>11310</v>
      </c>
      <c r="B3899" s="658" t="s">
        <v>67466</v>
      </c>
      <c r="C3899" s="658" t="s">
        <v>14</v>
      </c>
      <c r="D3899" s="659" t="s">
        <v>67467</v>
      </c>
    </row>
    <row r="3900" spans="1:4" ht="13.5" hidden="1">
      <c r="A3900" s="658" t="s">
        <v>11313</v>
      </c>
      <c r="B3900" s="658" t="s">
        <v>67468</v>
      </c>
      <c r="C3900" s="658" t="s">
        <v>14</v>
      </c>
      <c r="D3900" s="659" t="s">
        <v>67469</v>
      </c>
    </row>
    <row r="3901" spans="1:4" ht="13.5" hidden="1">
      <c r="A3901" s="658" t="s">
        <v>11315</v>
      </c>
      <c r="B3901" s="658" t="s">
        <v>67470</v>
      </c>
      <c r="C3901" s="658" t="s">
        <v>14</v>
      </c>
      <c r="D3901" s="659" t="s">
        <v>67471</v>
      </c>
    </row>
    <row r="3902" spans="1:4" ht="13.5" hidden="1">
      <c r="A3902" s="658" t="s">
        <v>11318</v>
      </c>
      <c r="B3902" s="658" t="s">
        <v>67472</v>
      </c>
      <c r="C3902" s="658" t="s">
        <v>14</v>
      </c>
      <c r="D3902" s="659" t="s">
        <v>67473</v>
      </c>
    </row>
    <row r="3903" spans="1:4" ht="13.5" hidden="1">
      <c r="A3903" s="658" t="s">
        <v>11321</v>
      </c>
      <c r="B3903" s="658" t="s">
        <v>67474</v>
      </c>
      <c r="C3903" s="658" t="s">
        <v>14</v>
      </c>
      <c r="D3903" s="659" t="s">
        <v>7377</v>
      </c>
    </row>
    <row r="3904" spans="1:4" ht="13.5" hidden="1">
      <c r="A3904" s="658" t="s">
        <v>11323</v>
      </c>
      <c r="B3904" s="658" t="s">
        <v>67475</v>
      </c>
      <c r="C3904" s="658" t="s">
        <v>14</v>
      </c>
      <c r="D3904" s="659" t="s">
        <v>67476</v>
      </c>
    </row>
    <row r="3905" spans="1:4" ht="13.5" hidden="1">
      <c r="A3905" s="658" t="s">
        <v>11326</v>
      </c>
      <c r="B3905" s="658" t="s">
        <v>67477</v>
      </c>
      <c r="C3905" s="658" t="s">
        <v>14</v>
      </c>
      <c r="D3905" s="659" t="s">
        <v>8105</v>
      </c>
    </row>
    <row r="3906" spans="1:4" ht="13.5" hidden="1">
      <c r="A3906" s="658" t="s">
        <v>11328</v>
      </c>
      <c r="B3906" s="658" t="s">
        <v>67478</v>
      </c>
      <c r="C3906" s="658" t="s">
        <v>14</v>
      </c>
      <c r="D3906" s="659" t="s">
        <v>10261</v>
      </c>
    </row>
    <row r="3907" spans="1:4" ht="13.5" hidden="1">
      <c r="A3907" s="658" t="s">
        <v>11331</v>
      </c>
      <c r="B3907" s="658" t="s">
        <v>67479</v>
      </c>
      <c r="C3907" s="658" t="s">
        <v>14</v>
      </c>
      <c r="D3907" s="659" t="s">
        <v>12645</v>
      </c>
    </row>
    <row r="3908" spans="1:4" ht="13.5" hidden="1">
      <c r="A3908" s="658" t="s">
        <v>11334</v>
      </c>
      <c r="B3908" s="658" t="s">
        <v>67480</v>
      </c>
      <c r="C3908" s="658" t="s">
        <v>14</v>
      </c>
      <c r="D3908" s="659" t="s">
        <v>11960</v>
      </c>
    </row>
    <row r="3909" spans="1:4" ht="13.5" hidden="1">
      <c r="A3909" s="658" t="s">
        <v>11337</v>
      </c>
      <c r="B3909" s="658" t="s">
        <v>67481</v>
      </c>
      <c r="C3909" s="658" t="s">
        <v>14</v>
      </c>
      <c r="D3909" s="659" t="s">
        <v>2082</v>
      </c>
    </row>
    <row r="3910" spans="1:4" ht="13.5" hidden="1">
      <c r="A3910" s="658" t="s">
        <v>11340</v>
      </c>
      <c r="B3910" s="658" t="s">
        <v>67482</v>
      </c>
      <c r="C3910" s="658" t="s">
        <v>14</v>
      </c>
      <c r="D3910" s="659" t="s">
        <v>67483</v>
      </c>
    </row>
    <row r="3911" spans="1:4" ht="13.5" hidden="1">
      <c r="A3911" s="658" t="s">
        <v>11343</v>
      </c>
      <c r="B3911" s="658" t="s">
        <v>67484</v>
      </c>
      <c r="C3911" s="658" t="s">
        <v>14</v>
      </c>
      <c r="D3911" s="659" t="s">
        <v>63421</v>
      </c>
    </row>
    <row r="3912" spans="1:4" ht="13.5" hidden="1">
      <c r="A3912" s="658" t="s">
        <v>11348</v>
      </c>
      <c r="B3912" s="658" t="s">
        <v>67485</v>
      </c>
      <c r="C3912" s="658" t="s">
        <v>14</v>
      </c>
      <c r="D3912" s="659" t="s">
        <v>65469</v>
      </c>
    </row>
    <row r="3913" spans="1:4" ht="13.5" hidden="1">
      <c r="A3913" s="658" t="s">
        <v>11351</v>
      </c>
      <c r="B3913" s="658" t="s">
        <v>67486</v>
      </c>
      <c r="C3913" s="658" t="s">
        <v>14</v>
      </c>
      <c r="D3913" s="659" t="s">
        <v>67487</v>
      </c>
    </row>
    <row r="3914" spans="1:4" ht="13.5" hidden="1">
      <c r="A3914" s="658" t="s">
        <v>11354</v>
      </c>
      <c r="B3914" s="658" t="s">
        <v>67488</v>
      </c>
      <c r="C3914" s="658" t="s">
        <v>14</v>
      </c>
      <c r="D3914" s="659" t="s">
        <v>67489</v>
      </c>
    </row>
    <row r="3915" spans="1:4" ht="13.5" hidden="1">
      <c r="A3915" s="658" t="s">
        <v>11357</v>
      </c>
      <c r="B3915" s="658" t="s">
        <v>67490</v>
      </c>
      <c r="C3915" s="658" t="s">
        <v>14</v>
      </c>
      <c r="D3915" s="659" t="s">
        <v>67491</v>
      </c>
    </row>
    <row r="3916" spans="1:4" ht="13.5" hidden="1">
      <c r="A3916" s="658" t="s">
        <v>11360</v>
      </c>
      <c r="B3916" s="658" t="s">
        <v>67492</v>
      </c>
      <c r="C3916" s="658" t="s">
        <v>14</v>
      </c>
      <c r="D3916" s="659" t="s">
        <v>4138</v>
      </c>
    </row>
    <row r="3917" spans="1:4" ht="13.5" hidden="1">
      <c r="A3917" s="658" t="s">
        <v>11363</v>
      </c>
      <c r="B3917" s="658" t="s">
        <v>67493</v>
      </c>
      <c r="C3917" s="658" t="s">
        <v>14</v>
      </c>
      <c r="D3917" s="659" t="s">
        <v>10973</v>
      </c>
    </row>
    <row r="3918" spans="1:4" ht="13.5" hidden="1">
      <c r="A3918" s="658" t="s">
        <v>11366</v>
      </c>
      <c r="B3918" s="658" t="s">
        <v>67494</v>
      </c>
      <c r="C3918" s="658" t="s">
        <v>14</v>
      </c>
      <c r="D3918" s="659" t="s">
        <v>357</v>
      </c>
    </row>
    <row r="3919" spans="1:4" ht="13.5" hidden="1">
      <c r="A3919" s="658" t="s">
        <v>11369</v>
      </c>
      <c r="B3919" s="658" t="s">
        <v>67495</v>
      </c>
      <c r="C3919" s="658" t="s">
        <v>14</v>
      </c>
      <c r="D3919" s="659" t="s">
        <v>13388</v>
      </c>
    </row>
    <row r="3920" spans="1:4" ht="13.5" hidden="1">
      <c r="A3920" s="658" t="s">
        <v>11372</v>
      </c>
      <c r="B3920" s="658" t="s">
        <v>67496</v>
      </c>
      <c r="C3920" s="658" t="s">
        <v>14</v>
      </c>
      <c r="D3920" s="659" t="s">
        <v>66462</v>
      </c>
    </row>
    <row r="3921" spans="1:4" ht="13.5" hidden="1">
      <c r="A3921" s="658" t="s">
        <v>11375</v>
      </c>
      <c r="B3921" s="658" t="s">
        <v>67497</v>
      </c>
      <c r="C3921" s="658" t="s">
        <v>14</v>
      </c>
      <c r="D3921" s="659" t="s">
        <v>17158</v>
      </c>
    </row>
    <row r="3922" spans="1:4" ht="13.5" hidden="1">
      <c r="A3922" s="658" t="s">
        <v>11377</v>
      </c>
      <c r="B3922" s="658" t="s">
        <v>67498</v>
      </c>
      <c r="C3922" s="658" t="s">
        <v>14</v>
      </c>
      <c r="D3922" s="659" t="s">
        <v>14107</v>
      </c>
    </row>
    <row r="3923" spans="1:4" ht="13.5" hidden="1">
      <c r="A3923" s="658" t="s">
        <v>11380</v>
      </c>
      <c r="B3923" s="658" t="s">
        <v>67499</v>
      </c>
      <c r="C3923" s="658" t="s">
        <v>14</v>
      </c>
      <c r="D3923" s="659" t="s">
        <v>63517</v>
      </c>
    </row>
    <row r="3924" spans="1:4" ht="13.5" hidden="1">
      <c r="A3924" s="658" t="s">
        <v>11383</v>
      </c>
      <c r="B3924" s="658" t="s">
        <v>67500</v>
      </c>
      <c r="C3924" s="658" t="s">
        <v>14</v>
      </c>
      <c r="D3924" s="659" t="s">
        <v>67501</v>
      </c>
    </row>
    <row r="3925" spans="1:4" ht="13.5" hidden="1">
      <c r="A3925" s="658" t="s">
        <v>11386</v>
      </c>
      <c r="B3925" s="658" t="s">
        <v>67502</v>
      </c>
      <c r="C3925" s="658" t="s">
        <v>14</v>
      </c>
      <c r="D3925" s="659" t="s">
        <v>67503</v>
      </c>
    </row>
    <row r="3926" spans="1:4" ht="13.5" hidden="1">
      <c r="A3926" s="658" t="s">
        <v>11389</v>
      </c>
      <c r="B3926" s="658" t="s">
        <v>67504</v>
      </c>
      <c r="C3926" s="658" t="s">
        <v>14</v>
      </c>
      <c r="D3926" s="659" t="s">
        <v>67505</v>
      </c>
    </row>
    <row r="3927" spans="1:4" ht="13.5" hidden="1">
      <c r="A3927" s="658" t="s">
        <v>11392</v>
      </c>
      <c r="B3927" s="658" t="s">
        <v>67506</v>
      </c>
      <c r="C3927" s="658" t="s">
        <v>14</v>
      </c>
      <c r="D3927" s="659" t="s">
        <v>67507</v>
      </c>
    </row>
    <row r="3928" spans="1:4" ht="13.5" hidden="1">
      <c r="A3928" s="658" t="s">
        <v>11395</v>
      </c>
      <c r="B3928" s="658" t="s">
        <v>11396</v>
      </c>
      <c r="C3928" s="658" t="s">
        <v>14</v>
      </c>
      <c r="D3928" s="659" t="s">
        <v>67508</v>
      </c>
    </row>
    <row r="3929" spans="1:4" ht="13.5" hidden="1">
      <c r="A3929" s="658" t="s">
        <v>11398</v>
      </c>
      <c r="B3929" s="658" t="s">
        <v>67509</v>
      </c>
      <c r="C3929" s="658" t="s">
        <v>14</v>
      </c>
      <c r="D3929" s="659" t="s">
        <v>1828</v>
      </c>
    </row>
    <row r="3930" spans="1:4" ht="13.5" hidden="1">
      <c r="A3930" s="658" t="s">
        <v>11401</v>
      </c>
      <c r="B3930" s="658" t="s">
        <v>67510</v>
      </c>
      <c r="C3930" s="658" t="s">
        <v>14</v>
      </c>
      <c r="D3930" s="659" t="s">
        <v>67511</v>
      </c>
    </row>
    <row r="3931" spans="1:4" ht="13.5" hidden="1">
      <c r="A3931" s="658" t="s">
        <v>11404</v>
      </c>
      <c r="B3931" s="658" t="s">
        <v>67512</v>
      </c>
      <c r="C3931" s="658" t="s">
        <v>14</v>
      </c>
      <c r="D3931" s="659" t="s">
        <v>67513</v>
      </c>
    </row>
    <row r="3932" spans="1:4" ht="13.5" hidden="1">
      <c r="A3932" s="658" t="s">
        <v>11407</v>
      </c>
      <c r="B3932" s="658" t="s">
        <v>67514</v>
      </c>
      <c r="C3932" s="658" t="s">
        <v>14</v>
      </c>
      <c r="D3932" s="659" t="s">
        <v>11830</v>
      </c>
    </row>
    <row r="3933" spans="1:4" ht="13.5" hidden="1">
      <c r="A3933" s="658" t="s">
        <v>11410</v>
      </c>
      <c r="B3933" s="658" t="s">
        <v>67515</v>
      </c>
      <c r="C3933" s="658" t="s">
        <v>14</v>
      </c>
      <c r="D3933" s="659" t="s">
        <v>67516</v>
      </c>
    </row>
    <row r="3934" spans="1:4" ht="13.5" hidden="1">
      <c r="A3934" s="658" t="s">
        <v>11412</v>
      </c>
      <c r="B3934" s="658" t="s">
        <v>67517</v>
      </c>
      <c r="C3934" s="658" t="s">
        <v>14</v>
      </c>
      <c r="D3934" s="659" t="s">
        <v>8523</v>
      </c>
    </row>
    <row r="3935" spans="1:4" ht="13.5" hidden="1">
      <c r="A3935" s="658" t="s">
        <v>11415</v>
      </c>
      <c r="B3935" s="658" t="s">
        <v>67518</v>
      </c>
      <c r="C3935" s="658" t="s">
        <v>14</v>
      </c>
      <c r="D3935" s="659" t="s">
        <v>10771</v>
      </c>
    </row>
    <row r="3936" spans="1:4" ht="13.5" hidden="1">
      <c r="A3936" s="658" t="s">
        <v>11418</v>
      </c>
      <c r="B3936" s="658" t="s">
        <v>67519</v>
      </c>
      <c r="C3936" s="658" t="s">
        <v>14</v>
      </c>
      <c r="D3936" s="659" t="s">
        <v>11896</v>
      </c>
    </row>
    <row r="3937" spans="1:4" ht="13.5" hidden="1">
      <c r="A3937" s="658" t="s">
        <v>11421</v>
      </c>
      <c r="B3937" s="658" t="s">
        <v>67520</v>
      </c>
      <c r="C3937" s="658" t="s">
        <v>14</v>
      </c>
      <c r="D3937" s="659" t="s">
        <v>17216</v>
      </c>
    </row>
    <row r="3938" spans="1:4" ht="13.5" hidden="1">
      <c r="A3938" s="658" t="s">
        <v>11424</v>
      </c>
      <c r="B3938" s="658" t="s">
        <v>67521</v>
      </c>
      <c r="C3938" s="658" t="s">
        <v>14</v>
      </c>
      <c r="D3938" s="659" t="s">
        <v>67522</v>
      </c>
    </row>
    <row r="3939" spans="1:4" ht="13.5" hidden="1">
      <c r="A3939" s="658" t="s">
        <v>11426</v>
      </c>
      <c r="B3939" s="658" t="s">
        <v>67523</v>
      </c>
      <c r="C3939" s="658" t="s">
        <v>14</v>
      </c>
      <c r="D3939" s="659" t="s">
        <v>67524</v>
      </c>
    </row>
    <row r="3940" spans="1:4" ht="13.5" hidden="1">
      <c r="A3940" s="658" t="s">
        <v>11429</v>
      </c>
      <c r="B3940" s="658" t="s">
        <v>67525</v>
      </c>
      <c r="C3940" s="658" t="s">
        <v>14</v>
      </c>
      <c r="D3940" s="659" t="s">
        <v>8393</v>
      </c>
    </row>
    <row r="3941" spans="1:4" ht="13.5" hidden="1">
      <c r="A3941" s="658" t="s">
        <v>11432</v>
      </c>
      <c r="B3941" s="658" t="s">
        <v>67526</v>
      </c>
      <c r="C3941" s="658" t="s">
        <v>14</v>
      </c>
      <c r="D3941" s="659" t="s">
        <v>67527</v>
      </c>
    </row>
    <row r="3942" spans="1:4" ht="13.5" hidden="1">
      <c r="A3942" s="658" t="s">
        <v>11435</v>
      </c>
      <c r="B3942" s="658" t="s">
        <v>67528</v>
      </c>
      <c r="C3942" s="658" t="s">
        <v>14</v>
      </c>
      <c r="D3942" s="659" t="s">
        <v>67529</v>
      </c>
    </row>
    <row r="3943" spans="1:4" ht="13.5" hidden="1">
      <c r="A3943" s="658" t="s">
        <v>11438</v>
      </c>
      <c r="B3943" s="658" t="s">
        <v>67530</v>
      </c>
      <c r="C3943" s="658" t="s">
        <v>14</v>
      </c>
      <c r="D3943" s="659" t="s">
        <v>67531</v>
      </c>
    </row>
    <row r="3944" spans="1:4" ht="13.5" hidden="1">
      <c r="A3944" s="658" t="s">
        <v>11441</v>
      </c>
      <c r="B3944" s="658" t="s">
        <v>67532</v>
      </c>
      <c r="C3944" s="658" t="s">
        <v>14</v>
      </c>
      <c r="D3944" s="659" t="s">
        <v>67533</v>
      </c>
    </row>
    <row r="3945" spans="1:4" ht="13.5" hidden="1">
      <c r="A3945" s="658" t="s">
        <v>11444</v>
      </c>
      <c r="B3945" s="658" t="s">
        <v>67534</v>
      </c>
      <c r="C3945" s="658" t="s">
        <v>14</v>
      </c>
      <c r="D3945" s="659" t="s">
        <v>11446</v>
      </c>
    </row>
    <row r="3946" spans="1:4" ht="13.5" hidden="1">
      <c r="A3946" s="658" t="s">
        <v>11447</v>
      </c>
      <c r="B3946" s="658" t="s">
        <v>67535</v>
      </c>
      <c r="C3946" s="658" t="s">
        <v>14</v>
      </c>
      <c r="D3946" s="659" t="s">
        <v>19802</v>
      </c>
    </row>
    <row r="3947" spans="1:4" ht="13.5" hidden="1">
      <c r="A3947" s="658" t="s">
        <v>11450</v>
      </c>
      <c r="B3947" s="658" t="s">
        <v>67536</v>
      </c>
      <c r="C3947" s="658" t="s">
        <v>14</v>
      </c>
      <c r="D3947" s="659" t="s">
        <v>67368</v>
      </c>
    </row>
    <row r="3948" spans="1:4" ht="13.5" hidden="1">
      <c r="A3948" s="658" t="s">
        <v>11452</v>
      </c>
      <c r="B3948" s="658" t="s">
        <v>67537</v>
      </c>
      <c r="C3948" s="658" t="s">
        <v>14</v>
      </c>
      <c r="D3948" s="659" t="s">
        <v>67538</v>
      </c>
    </row>
    <row r="3949" spans="1:4" ht="13.5" hidden="1">
      <c r="A3949" s="658" t="s">
        <v>11455</v>
      </c>
      <c r="B3949" s="658" t="s">
        <v>67539</v>
      </c>
      <c r="C3949" s="658" t="s">
        <v>14</v>
      </c>
      <c r="D3949" s="659" t="s">
        <v>8809</v>
      </c>
    </row>
    <row r="3950" spans="1:4" ht="13.5" hidden="1">
      <c r="A3950" s="658" t="s">
        <v>11457</v>
      </c>
      <c r="B3950" s="658" t="s">
        <v>67540</v>
      </c>
      <c r="C3950" s="658" t="s">
        <v>14</v>
      </c>
      <c r="D3950" s="659" t="s">
        <v>5767</v>
      </c>
    </row>
    <row r="3951" spans="1:4" ht="13.5" hidden="1">
      <c r="A3951" s="658" t="s">
        <v>11460</v>
      </c>
      <c r="B3951" s="658" t="s">
        <v>67541</v>
      </c>
      <c r="C3951" s="658" t="s">
        <v>14</v>
      </c>
      <c r="D3951" s="659" t="s">
        <v>67542</v>
      </c>
    </row>
    <row r="3952" spans="1:4" ht="13.5" hidden="1">
      <c r="A3952" s="658" t="s">
        <v>11463</v>
      </c>
      <c r="B3952" s="658" t="s">
        <v>67543</v>
      </c>
      <c r="C3952" s="658" t="s">
        <v>14</v>
      </c>
      <c r="D3952" s="659" t="s">
        <v>5684</v>
      </c>
    </row>
    <row r="3953" spans="1:4" ht="13.5" hidden="1">
      <c r="A3953" s="658" t="s">
        <v>11466</v>
      </c>
      <c r="B3953" s="658" t="s">
        <v>67544</v>
      </c>
      <c r="C3953" s="658" t="s">
        <v>14</v>
      </c>
      <c r="D3953" s="659" t="s">
        <v>20278</v>
      </c>
    </row>
    <row r="3954" spans="1:4" ht="13.5" hidden="1">
      <c r="A3954" s="658" t="s">
        <v>11469</v>
      </c>
      <c r="B3954" s="658" t="s">
        <v>67545</v>
      </c>
      <c r="C3954" s="658" t="s">
        <v>14</v>
      </c>
      <c r="D3954" s="659" t="s">
        <v>67546</v>
      </c>
    </row>
    <row r="3955" spans="1:4" ht="13.5" hidden="1">
      <c r="A3955" s="658" t="s">
        <v>11472</v>
      </c>
      <c r="B3955" s="658" t="s">
        <v>67547</v>
      </c>
      <c r="C3955" s="658" t="s">
        <v>14</v>
      </c>
      <c r="D3955" s="659" t="s">
        <v>67548</v>
      </c>
    </row>
    <row r="3956" spans="1:4" ht="13.5" hidden="1">
      <c r="A3956" s="658" t="s">
        <v>11475</v>
      </c>
      <c r="B3956" s="658" t="s">
        <v>67549</v>
      </c>
      <c r="C3956" s="658" t="s">
        <v>14</v>
      </c>
      <c r="D3956" s="659" t="s">
        <v>11704</v>
      </c>
    </row>
    <row r="3957" spans="1:4" ht="13.5" hidden="1">
      <c r="A3957" s="658" t="s">
        <v>11478</v>
      </c>
      <c r="B3957" s="658" t="s">
        <v>67550</v>
      </c>
      <c r="C3957" s="658" t="s">
        <v>14</v>
      </c>
      <c r="D3957" s="659" t="s">
        <v>67551</v>
      </c>
    </row>
    <row r="3958" spans="1:4" ht="13.5" hidden="1">
      <c r="A3958" s="658" t="s">
        <v>11480</v>
      </c>
      <c r="B3958" s="658" t="s">
        <v>67552</v>
      </c>
      <c r="C3958" s="658" t="s">
        <v>14</v>
      </c>
      <c r="D3958" s="659" t="s">
        <v>67553</v>
      </c>
    </row>
    <row r="3959" spans="1:4" ht="13.5" hidden="1">
      <c r="A3959" s="658" t="s">
        <v>11482</v>
      </c>
      <c r="B3959" s="658" t="s">
        <v>67554</v>
      </c>
      <c r="C3959" s="658" t="s">
        <v>14</v>
      </c>
      <c r="D3959" s="659" t="s">
        <v>64111</v>
      </c>
    </row>
    <row r="3960" spans="1:4" ht="13.5" hidden="1">
      <c r="A3960" s="658" t="s">
        <v>11484</v>
      </c>
      <c r="B3960" s="658" t="s">
        <v>67555</v>
      </c>
      <c r="C3960" s="658" t="s">
        <v>14</v>
      </c>
      <c r="D3960" s="659" t="s">
        <v>67556</v>
      </c>
    </row>
    <row r="3961" spans="1:4" ht="13.5" hidden="1">
      <c r="A3961" s="658" t="s">
        <v>11487</v>
      </c>
      <c r="B3961" s="658" t="s">
        <v>67557</v>
      </c>
      <c r="C3961" s="658" t="s">
        <v>14</v>
      </c>
      <c r="D3961" s="659" t="s">
        <v>9403</v>
      </c>
    </row>
    <row r="3962" spans="1:4" ht="13.5" hidden="1">
      <c r="A3962" s="658" t="s">
        <v>11490</v>
      </c>
      <c r="B3962" s="658" t="s">
        <v>67558</v>
      </c>
      <c r="C3962" s="658" t="s">
        <v>14</v>
      </c>
      <c r="D3962" s="659" t="s">
        <v>3385</v>
      </c>
    </row>
    <row r="3963" spans="1:4" ht="13.5" hidden="1">
      <c r="A3963" s="658" t="s">
        <v>11493</v>
      </c>
      <c r="B3963" s="658" t="s">
        <v>67559</v>
      </c>
      <c r="C3963" s="658" t="s">
        <v>14</v>
      </c>
      <c r="D3963" s="659" t="s">
        <v>67268</v>
      </c>
    </row>
    <row r="3964" spans="1:4" ht="13.5" hidden="1">
      <c r="A3964" s="658" t="s">
        <v>11496</v>
      </c>
      <c r="B3964" s="658" t="s">
        <v>67560</v>
      </c>
      <c r="C3964" s="658" t="s">
        <v>14</v>
      </c>
      <c r="D3964" s="659" t="s">
        <v>8204</v>
      </c>
    </row>
    <row r="3965" spans="1:4" ht="13.5" hidden="1">
      <c r="A3965" s="658" t="s">
        <v>11499</v>
      </c>
      <c r="B3965" s="658" t="s">
        <v>67561</v>
      </c>
      <c r="C3965" s="658" t="s">
        <v>14</v>
      </c>
      <c r="D3965" s="659" t="s">
        <v>3342</v>
      </c>
    </row>
    <row r="3966" spans="1:4" ht="13.5" hidden="1">
      <c r="A3966" s="658" t="s">
        <v>11502</v>
      </c>
      <c r="B3966" s="658" t="s">
        <v>67562</v>
      </c>
      <c r="C3966" s="658" t="s">
        <v>14</v>
      </c>
      <c r="D3966" s="659" t="s">
        <v>914</v>
      </c>
    </row>
    <row r="3967" spans="1:4" ht="13.5" hidden="1">
      <c r="A3967" s="658" t="s">
        <v>11504</v>
      </c>
      <c r="B3967" s="658" t="s">
        <v>67563</v>
      </c>
      <c r="C3967" s="658" t="s">
        <v>14</v>
      </c>
      <c r="D3967" s="659" t="s">
        <v>67284</v>
      </c>
    </row>
    <row r="3968" spans="1:4" ht="13.5" hidden="1">
      <c r="A3968" s="658" t="s">
        <v>11507</v>
      </c>
      <c r="B3968" s="658" t="s">
        <v>67564</v>
      </c>
      <c r="C3968" s="658" t="s">
        <v>14</v>
      </c>
      <c r="D3968" s="659" t="s">
        <v>908</v>
      </c>
    </row>
    <row r="3969" spans="1:4" ht="13.5" hidden="1">
      <c r="A3969" s="658" t="s">
        <v>11510</v>
      </c>
      <c r="B3969" s="658" t="s">
        <v>67565</v>
      </c>
      <c r="C3969" s="658" t="s">
        <v>14</v>
      </c>
      <c r="D3969" s="659" t="s">
        <v>66212</v>
      </c>
    </row>
    <row r="3970" spans="1:4" ht="13.5" hidden="1">
      <c r="A3970" s="658" t="s">
        <v>11512</v>
      </c>
      <c r="B3970" s="658" t="s">
        <v>67566</v>
      </c>
      <c r="C3970" s="658" t="s">
        <v>14</v>
      </c>
      <c r="D3970" s="659" t="s">
        <v>67567</v>
      </c>
    </row>
    <row r="3971" spans="1:4" ht="13.5" hidden="1">
      <c r="A3971" s="658" t="s">
        <v>11514</v>
      </c>
      <c r="B3971" s="658" t="s">
        <v>67568</v>
      </c>
      <c r="C3971" s="658" t="s">
        <v>14</v>
      </c>
      <c r="D3971" s="659" t="s">
        <v>16543</v>
      </c>
    </row>
    <row r="3972" spans="1:4" ht="13.5" hidden="1">
      <c r="A3972" s="658" t="s">
        <v>11516</v>
      </c>
      <c r="B3972" s="658" t="s">
        <v>67569</v>
      </c>
      <c r="C3972" s="658" t="s">
        <v>14</v>
      </c>
      <c r="D3972" s="659" t="s">
        <v>64039</v>
      </c>
    </row>
    <row r="3973" spans="1:4" ht="13.5" hidden="1">
      <c r="A3973" s="658" t="s">
        <v>11518</v>
      </c>
      <c r="B3973" s="658" t="s">
        <v>67570</v>
      </c>
      <c r="C3973" s="658" t="s">
        <v>14</v>
      </c>
      <c r="D3973" s="659" t="s">
        <v>65732</v>
      </c>
    </row>
    <row r="3974" spans="1:4" ht="13.5" hidden="1">
      <c r="A3974" s="658" t="s">
        <v>11520</v>
      </c>
      <c r="B3974" s="658" t="s">
        <v>67571</v>
      </c>
      <c r="C3974" s="658" t="s">
        <v>14</v>
      </c>
      <c r="D3974" s="659" t="s">
        <v>67572</v>
      </c>
    </row>
    <row r="3975" spans="1:4" ht="13.5" hidden="1">
      <c r="A3975" s="658" t="s">
        <v>11523</v>
      </c>
      <c r="B3975" s="658" t="s">
        <v>67573</v>
      </c>
      <c r="C3975" s="658" t="s">
        <v>14</v>
      </c>
      <c r="D3975" s="659" t="s">
        <v>67574</v>
      </c>
    </row>
    <row r="3976" spans="1:4" ht="13.5" hidden="1">
      <c r="A3976" s="658" t="s">
        <v>11526</v>
      </c>
      <c r="B3976" s="658" t="s">
        <v>67575</v>
      </c>
      <c r="C3976" s="658" t="s">
        <v>14</v>
      </c>
      <c r="D3976" s="659" t="s">
        <v>67576</v>
      </c>
    </row>
    <row r="3977" spans="1:4" ht="13.5" hidden="1">
      <c r="A3977" s="658" t="s">
        <v>11529</v>
      </c>
      <c r="B3977" s="658" t="s">
        <v>67577</v>
      </c>
      <c r="C3977" s="658" t="s">
        <v>14</v>
      </c>
      <c r="D3977" s="659" t="s">
        <v>66116</v>
      </c>
    </row>
    <row r="3978" spans="1:4" ht="13.5" hidden="1">
      <c r="A3978" s="658" t="s">
        <v>11532</v>
      </c>
      <c r="B3978" s="658" t="s">
        <v>67578</v>
      </c>
      <c r="C3978" s="658" t="s">
        <v>14</v>
      </c>
      <c r="D3978" s="659" t="s">
        <v>67579</v>
      </c>
    </row>
    <row r="3979" spans="1:4" ht="13.5" hidden="1">
      <c r="A3979" s="658" t="s">
        <v>11535</v>
      </c>
      <c r="B3979" s="658" t="s">
        <v>67580</v>
      </c>
      <c r="C3979" s="658" t="s">
        <v>14</v>
      </c>
      <c r="D3979" s="659" t="s">
        <v>67581</v>
      </c>
    </row>
    <row r="3980" spans="1:4" ht="13.5" hidden="1">
      <c r="A3980" s="658" t="s">
        <v>11538</v>
      </c>
      <c r="B3980" s="658" t="s">
        <v>67582</v>
      </c>
      <c r="C3980" s="658" t="s">
        <v>14</v>
      </c>
      <c r="D3980" s="659" t="s">
        <v>926</v>
      </c>
    </row>
    <row r="3981" spans="1:4" ht="13.5" hidden="1">
      <c r="A3981" s="658" t="s">
        <v>11541</v>
      </c>
      <c r="B3981" s="658" t="s">
        <v>67583</v>
      </c>
      <c r="C3981" s="658" t="s">
        <v>14</v>
      </c>
      <c r="D3981" s="659" t="s">
        <v>67584</v>
      </c>
    </row>
    <row r="3982" spans="1:4" ht="13.5" hidden="1">
      <c r="A3982" s="658" t="s">
        <v>11544</v>
      </c>
      <c r="B3982" s="658" t="s">
        <v>67585</v>
      </c>
      <c r="C3982" s="658" t="s">
        <v>14</v>
      </c>
      <c r="D3982" s="659" t="s">
        <v>67586</v>
      </c>
    </row>
    <row r="3983" spans="1:4" ht="13.5" hidden="1">
      <c r="A3983" s="658" t="s">
        <v>11547</v>
      </c>
      <c r="B3983" s="658" t="s">
        <v>67587</v>
      </c>
      <c r="C3983" s="658" t="s">
        <v>14</v>
      </c>
      <c r="D3983" s="659" t="s">
        <v>67588</v>
      </c>
    </row>
    <row r="3984" spans="1:4" ht="13.5" hidden="1">
      <c r="A3984" s="658" t="s">
        <v>11550</v>
      </c>
      <c r="B3984" s="658" t="s">
        <v>67589</v>
      </c>
      <c r="C3984" s="658" t="s">
        <v>14</v>
      </c>
      <c r="D3984" s="659" t="s">
        <v>67590</v>
      </c>
    </row>
    <row r="3985" spans="1:4" ht="13.5" hidden="1">
      <c r="A3985" s="658" t="s">
        <v>11553</v>
      </c>
      <c r="B3985" s="658" t="s">
        <v>67591</v>
      </c>
      <c r="C3985" s="658" t="s">
        <v>14</v>
      </c>
      <c r="D3985" s="659" t="s">
        <v>65652</v>
      </c>
    </row>
    <row r="3986" spans="1:4" ht="13.5" hidden="1">
      <c r="A3986" s="658" t="s">
        <v>11555</v>
      </c>
      <c r="B3986" s="658" t="s">
        <v>67592</v>
      </c>
      <c r="C3986" s="658" t="s">
        <v>14</v>
      </c>
      <c r="D3986" s="659" t="s">
        <v>67593</v>
      </c>
    </row>
    <row r="3987" spans="1:4" ht="13.5" hidden="1">
      <c r="A3987" s="658" t="s">
        <v>11558</v>
      </c>
      <c r="B3987" s="658" t="s">
        <v>67594</v>
      </c>
      <c r="C3987" s="658" t="s">
        <v>14</v>
      </c>
      <c r="D3987" s="659" t="s">
        <v>13383</v>
      </c>
    </row>
    <row r="3988" spans="1:4" ht="13.5" hidden="1">
      <c r="A3988" s="658" t="s">
        <v>11561</v>
      </c>
      <c r="B3988" s="658" t="s">
        <v>67595</v>
      </c>
      <c r="C3988" s="658" t="s">
        <v>14</v>
      </c>
      <c r="D3988" s="659" t="s">
        <v>67596</v>
      </c>
    </row>
    <row r="3989" spans="1:4" ht="13.5" hidden="1">
      <c r="A3989" s="658" t="s">
        <v>11564</v>
      </c>
      <c r="B3989" s="658" t="s">
        <v>67597</v>
      </c>
      <c r="C3989" s="658" t="s">
        <v>14</v>
      </c>
      <c r="D3989" s="659" t="s">
        <v>67598</v>
      </c>
    </row>
    <row r="3990" spans="1:4" ht="13.5" hidden="1">
      <c r="A3990" s="658" t="s">
        <v>11567</v>
      </c>
      <c r="B3990" s="658" t="s">
        <v>67599</v>
      </c>
      <c r="C3990" s="658" t="s">
        <v>14</v>
      </c>
      <c r="D3990" s="659" t="s">
        <v>67600</v>
      </c>
    </row>
    <row r="3991" spans="1:4" ht="13.5" hidden="1">
      <c r="A3991" s="658" t="s">
        <v>11570</v>
      </c>
      <c r="B3991" s="658" t="s">
        <v>67601</v>
      </c>
      <c r="C3991" s="658" t="s">
        <v>14</v>
      </c>
      <c r="D3991" s="659" t="s">
        <v>67602</v>
      </c>
    </row>
    <row r="3992" spans="1:4" ht="13.5" hidden="1">
      <c r="A3992" s="658" t="s">
        <v>11573</v>
      </c>
      <c r="B3992" s="658" t="s">
        <v>67603</v>
      </c>
      <c r="C3992" s="658" t="s">
        <v>14</v>
      </c>
      <c r="D3992" s="659" t="s">
        <v>67604</v>
      </c>
    </row>
    <row r="3993" spans="1:4" ht="13.5" hidden="1">
      <c r="A3993" s="658" t="s">
        <v>11576</v>
      </c>
      <c r="B3993" s="658" t="s">
        <v>67605</v>
      </c>
      <c r="C3993" s="658" t="s">
        <v>14</v>
      </c>
      <c r="D3993" s="659" t="s">
        <v>17855</v>
      </c>
    </row>
    <row r="3994" spans="1:4" ht="13.5" hidden="1">
      <c r="A3994" s="658" t="s">
        <v>11579</v>
      </c>
      <c r="B3994" s="658" t="s">
        <v>67606</v>
      </c>
      <c r="C3994" s="658" t="s">
        <v>14</v>
      </c>
      <c r="D3994" s="659" t="s">
        <v>17509</v>
      </c>
    </row>
    <row r="3995" spans="1:4" ht="13.5" hidden="1">
      <c r="A3995" s="658" t="s">
        <v>11582</v>
      </c>
      <c r="B3995" s="658" t="s">
        <v>67607</v>
      </c>
      <c r="C3995" s="658" t="s">
        <v>14</v>
      </c>
      <c r="D3995" s="659" t="s">
        <v>17799</v>
      </c>
    </row>
    <row r="3996" spans="1:4" ht="13.5" hidden="1">
      <c r="A3996" s="658" t="s">
        <v>11585</v>
      </c>
      <c r="B3996" s="658" t="s">
        <v>67608</v>
      </c>
      <c r="C3996" s="658" t="s">
        <v>14</v>
      </c>
      <c r="D3996" s="659" t="s">
        <v>67609</v>
      </c>
    </row>
    <row r="3997" spans="1:4" ht="13.5" hidden="1">
      <c r="A3997" s="658" t="s">
        <v>11588</v>
      </c>
      <c r="B3997" s="658" t="s">
        <v>67610</v>
      </c>
      <c r="C3997" s="658" t="s">
        <v>14</v>
      </c>
      <c r="D3997" s="659" t="s">
        <v>12336</v>
      </c>
    </row>
    <row r="3998" spans="1:4" ht="13.5" hidden="1">
      <c r="A3998" s="658" t="s">
        <v>11590</v>
      </c>
      <c r="B3998" s="658" t="s">
        <v>67611</v>
      </c>
      <c r="C3998" s="658" t="s">
        <v>14</v>
      </c>
      <c r="D3998" s="659" t="s">
        <v>444</v>
      </c>
    </row>
    <row r="3999" spans="1:4" ht="13.5" hidden="1">
      <c r="A3999" s="658" t="s">
        <v>11593</v>
      </c>
      <c r="B3999" s="658" t="s">
        <v>67612</v>
      </c>
      <c r="C3999" s="658" t="s">
        <v>14</v>
      </c>
      <c r="D3999" s="659" t="s">
        <v>67613</v>
      </c>
    </row>
    <row r="4000" spans="1:4" ht="13.5" hidden="1">
      <c r="A4000" s="658" t="s">
        <v>11595</v>
      </c>
      <c r="B4000" s="658" t="s">
        <v>67614</v>
      </c>
      <c r="C4000" s="658" t="s">
        <v>14</v>
      </c>
      <c r="D4000" s="659" t="s">
        <v>64051</v>
      </c>
    </row>
    <row r="4001" spans="1:4" ht="13.5" hidden="1">
      <c r="A4001" s="658" t="s">
        <v>11598</v>
      </c>
      <c r="B4001" s="658" t="s">
        <v>67615</v>
      </c>
      <c r="C4001" s="658" t="s">
        <v>14</v>
      </c>
      <c r="D4001" s="659" t="s">
        <v>65764</v>
      </c>
    </row>
    <row r="4002" spans="1:4" ht="13.5" hidden="1">
      <c r="A4002" s="658" t="s">
        <v>11601</v>
      </c>
      <c r="B4002" s="658" t="s">
        <v>67616</v>
      </c>
      <c r="C4002" s="658" t="s">
        <v>14</v>
      </c>
      <c r="D4002" s="659" t="s">
        <v>67617</v>
      </c>
    </row>
    <row r="4003" spans="1:4" ht="13.5" hidden="1">
      <c r="A4003" s="658" t="s">
        <v>11604</v>
      </c>
      <c r="B4003" s="658" t="s">
        <v>67618</v>
      </c>
      <c r="C4003" s="658" t="s">
        <v>14</v>
      </c>
      <c r="D4003" s="659" t="s">
        <v>67619</v>
      </c>
    </row>
    <row r="4004" spans="1:4" ht="13.5" hidden="1">
      <c r="A4004" s="658" t="s">
        <v>11607</v>
      </c>
      <c r="B4004" s="658" t="s">
        <v>67620</v>
      </c>
      <c r="C4004" s="658" t="s">
        <v>14</v>
      </c>
      <c r="D4004" s="659" t="s">
        <v>67621</v>
      </c>
    </row>
    <row r="4005" spans="1:4" ht="13.5" hidden="1">
      <c r="A4005" s="658" t="s">
        <v>11610</v>
      </c>
      <c r="B4005" s="658" t="s">
        <v>67622</v>
      </c>
      <c r="C4005" s="658" t="s">
        <v>14</v>
      </c>
      <c r="D4005" s="659" t="s">
        <v>67623</v>
      </c>
    </row>
    <row r="4006" spans="1:4" ht="13.5" hidden="1">
      <c r="A4006" s="658" t="s">
        <v>11613</v>
      </c>
      <c r="B4006" s="658" t="s">
        <v>67624</v>
      </c>
      <c r="C4006" s="658" t="s">
        <v>14</v>
      </c>
      <c r="D4006" s="659" t="s">
        <v>20484</v>
      </c>
    </row>
    <row r="4007" spans="1:4" ht="13.5" hidden="1">
      <c r="A4007" s="658" t="s">
        <v>11616</v>
      </c>
      <c r="B4007" s="658" t="s">
        <v>67625</v>
      </c>
      <c r="C4007" s="658" t="s">
        <v>14</v>
      </c>
      <c r="D4007" s="659" t="s">
        <v>67626</v>
      </c>
    </row>
    <row r="4008" spans="1:4" ht="13.5" hidden="1">
      <c r="A4008" s="658" t="s">
        <v>11619</v>
      </c>
      <c r="B4008" s="658" t="s">
        <v>67627</v>
      </c>
      <c r="C4008" s="658" t="s">
        <v>14</v>
      </c>
      <c r="D4008" s="659" t="s">
        <v>13383</v>
      </c>
    </row>
    <row r="4009" spans="1:4" ht="13.5" hidden="1">
      <c r="A4009" s="658" t="s">
        <v>11621</v>
      </c>
      <c r="B4009" s="658" t="s">
        <v>67628</v>
      </c>
      <c r="C4009" s="658" t="s">
        <v>14</v>
      </c>
      <c r="D4009" s="659" t="s">
        <v>67629</v>
      </c>
    </row>
    <row r="4010" spans="1:4" ht="13.5" hidden="1">
      <c r="A4010" s="658" t="s">
        <v>11624</v>
      </c>
      <c r="B4010" s="658" t="s">
        <v>67630</v>
      </c>
      <c r="C4010" s="658" t="s">
        <v>14</v>
      </c>
      <c r="D4010" s="659" t="s">
        <v>67631</v>
      </c>
    </row>
    <row r="4011" spans="1:4" ht="13.5" hidden="1">
      <c r="A4011" s="658" t="s">
        <v>11627</v>
      </c>
      <c r="B4011" s="658" t="s">
        <v>67632</v>
      </c>
      <c r="C4011" s="658" t="s">
        <v>14</v>
      </c>
      <c r="D4011" s="659" t="s">
        <v>67633</v>
      </c>
    </row>
    <row r="4012" spans="1:4" ht="13.5" hidden="1">
      <c r="A4012" s="658" t="s">
        <v>11630</v>
      </c>
      <c r="B4012" s="658" t="s">
        <v>67634</v>
      </c>
      <c r="C4012" s="658" t="s">
        <v>14</v>
      </c>
      <c r="D4012" s="659" t="s">
        <v>67635</v>
      </c>
    </row>
    <row r="4013" spans="1:4" ht="13.5" hidden="1">
      <c r="A4013" s="658" t="s">
        <v>11633</v>
      </c>
      <c r="B4013" s="658" t="s">
        <v>67636</v>
      </c>
      <c r="C4013" s="658" t="s">
        <v>285</v>
      </c>
      <c r="D4013" s="659" t="s">
        <v>17909</v>
      </c>
    </row>
    <row r="4014" spans="1:4" ht="13.5" hidden="1">
      <c r="A4014" s="658" t="s">
        <v>11636</v>
      </c>
      <c r="B4014" s="658" t="s">
        <v>67637</v>
      </c>
      <c r="C4014" s="658" t="s">
        <v>14</v>
      </c>
      <c r="D4014" s="659" t="s">
        <v>11130</v>
      </c>
    </row>
    <row r="4015" spans="1:4" ht="13.5" hidden="1">
      <c r="A4015" s="658" t="s">
        <v>11638</v>
      </c>
      <c r="B4015" s="658" t="s">
        <v>67638</v>
      </c>
      <c r="C4015" s="658" t="s">
        <v>14</v>
      </c>
      <c r="D4015" s="659" t="s">
        <v>8201</v>
      </c>
    </row>
    <row r="4016" spans="1:4" ht="13.5" hidden="1">
      <c r="A4016" s="658" t="s">
        <v>11641</v>
      </c>
      <c r="B4016" s="658" t="s">
        <v>67639</v>
      </c>
      <c r="C4016" s="658" t="s">
        <v>14</v>
      </c>
      <c r="D4016" s="659" t="s">
        <v>7860</v>
      </c>
    </row>
    <row r="4017" spans="1:4" ht="13.5" hidden="1">
      <c r="A4017" s="658" t="s">
        <v>11644</v>
      </c>
      <c r="B4017" s="658" t="s">
        <v>67640</v>
      </c>
      <c r="C4017" s="658" t="s">
        <v>14</v>
      </c>
      <c r="D4017" s="659" t="s">
        <v>12628</v>
      </c>
    </row>
    <row r="4018" spans="1:4" ht="13.5" hidden="1">
      <c r="A4018" s="658" t="s">
        <v>11647</v>
      </c>
      <c r="B4018" s="658" t="s">
        <v>67641</v>
      </c>
      <c r="C4018" s="658" t="s">
        <v>14</v>
      </c>
      <c r="D4018" s="659" t="s">
        <v>3552</v>
      </c>
    </row>
    <row r="4019" spans="1:4" ht="13.5" hidden="1">
      <c r="A4019" s="658" t="s">
        <v>11650</v>
      </c>
      <c r="B4019" s="658" t="s">
        <v>67642</v>
      </c>
      <c r="C4019" s="658" t="s">
        <v>14</v>
      </c>
      <c r="D4019" s="659" t="s">
        <v>67643</v>
      </c>
    </row>
    <row r="4020" spans="1:4" ht="13.5" hidden="1">
      <c r="A4020" s="658" t="s">
        <v>11652</v>
      </c>
      <c r="B4020" s="658" t="s">
        <v>67644</v>
      </c>
      <c r="C4020" s="658" t="s">
        <v>14</v>
      </c>
      <c r="D4020" s="659" t="s">
        <v>67365</v>
      </c>
    </row>
    <row r="4021" spans="1:4" ht="13.5" hidden="1">
      <c r="A4021" s="658" t="s">
        <v>11655</v>
      </c>
      <c r="B4021" s="658" t="s">
        <v>67645</v>
      </c>
      <c r="C4021" s="658" t="s">
        <v>14</v>
      </c>
      <c r="D4021" s="659" t="s">
        <v>11725</v>
      </c>
    </row>
    <row r="4022" spans="1:4" ht="13.5" hidden="1">
      <c r="A4022" s="658" t="s">
        <v>11658</v>
      </c>
      <c r="B4022" s="658" t="s">
        <v>67646</v>
      </c>
      <c r="C4022" s="658" t="s">
        <v>14</v>
      </c>
      <c r="D4022" s="659" t="s">
        <v>65038</v>
      </c>
    </row>
    <row r="4023" spans="1:4" ht="13.5" hidden="1">
      <c r="A4023" s="658" t="s">
        <v>11660</v>
      </c>
      <c r="B4023" s="658" t="s">
        <v>67647</v>
      </c>
      <c r="C4023" s="658" t="s">
        <v>14</v>
      </c>
      <c r="D4023" s="659" t="s">
        <v>13664</v>
      </c>
    </row>
    <row r="4024" spans="1:4" ht="13.5" hidden="1">
      <c r="A4024" s="658" t="s">
        <v>11663</v>
      </c>
      <c r="B4024" s="658" t="s">
        <v>67648</v>
      </c>
      <c r="C4024" s="658" t="s">
        <v>14</v>
      </c>
      <c r="D4024" s="659" t="s">
        <v>8112</v>
      </c>
    </row>
    <row r="4025" spans="1:4" ht="13.5" hidden="1">
      <c r="A4025" s="658" t="s">
        <v>11665</v>
      </c>
      <c r="B4025" s="658" t="s">
        <v>67649</v>
      </c>
      <c r="C4025" s="658" t="s">
        <v>14</v>
      </c>
      <c r="D4025" s="659" t="s">
        <v>7408</v>
      </c>
    </row>
    <row r="4026" spans="1:4" ht="13.5" hidden="1">
      <c r="A4026" s="658" t="s">
        <v>11668</v>
      </c>
      <c r="B4026" s="658" t="s">
        <v>67650</v>
      </c>
      <c r="C4026" s="658" t="s">
        <v>14</v>
      </c>
      <c r="D4026" s="659" t="s">
        <v>12008</v>
      </c>
    </row>
    <row r="4027" spans="1:4" ht="13.5" hidden="1">
      <c r="A4027" s="658" t="s">
        <v>11671</v>
      </c>
      <c r="B4027" s="658" t="s">
        <v>67651</v>
      </c>
      <c r="C4027" s="658" t="s">
        <v>14</v>
      </c>
      <c r="D4027" s="659" t="s">
        <v>8473</v>
      </c>
    </row>
    <row r="4028" spans="1:4" ht="13.5" hidden="1">
      <c r="A4028" s="658" t="s">
        <v>11673</v>
      </c>
      <c r="B4028" s="658" t="s">
        <v>67652</v>
      </c>
      <c r="C4028" s="658" t="s">
        <v>14</v>
      </c>
      <c r="D4028" s="659" t="s">
        <v>2271</v>
      </c>
    </row>
    <row r="4029" spans="1:4" ht="13.5" hidden="1">
      <c r="A4029" s="658" t="s">
        <v>11675</v>
      </c>
      <c r="B4029" s="658" t="s">
        <v>67653</v>
      </c>
      <c r="C4029" s="658" t="s">
        <v>14</v>
      </c>
      <c r="D4029" s="659" t="s">
        <v>67654</v>
      </c>
    </row>
    <row r="4030" spans="1:4" ht="13.5" hidden="1">
      <c r="A4030" s="658" t="s">
        <v>11678</v>
      </c>
      <c r="B4030" s="658" t="s">
        <v>67655</v>
      </c>
      <c r="C4030" s="658" t="s">
        <v>14</v>
      </c>
      <c r="D4030" s="659" t="s">
        <v>64237</v>
      </c>
    </row>
    <row r="4031" spans="1:4" ht="13.5" hidden="1">
      <c r="A4031" s="658" t="s">
        <v>11681</v>
      </c>
      <c r="B4031" s="658" t="s">
        <v>67656</v>
      </c>
      <c r="C4031" s="658" t="s">
        <v>14</v>
      </c>
      <c r="D4031" s="659" t="s">
        <v>8727</v>
      </c>
    </row>
    <row r="4032" spans="1:4" ht="13.5" hidden="1">
      <c r="A4032" s="658" t="s">
        <v>11684</v>
      </c>
      <c r="B4032" s="658" t="s">
        <v>11685</v>
      </c>
      <c r="C4032" s="658" t="s">
        <v>14</v>
      </c>
      <c r="D4032" s="659" t="s">
        <v>8319</v>
      </c>
    </row>
    <row r="4033" spans="1:4" ht="13.5" hidden="1">
      <c r="A4033" s="658" t="s">
        <v>11686</v>
      </c>
      <c r="B4033" s="658" t="s">
        <v>67657</v>
      </c>
      <c r="C4033" s="658" t="s">
        <v>14</v>
      </c>
      <c r="D4033" s="659" t="s">
        <v>67658</v>
      </c>
    </row>
    <row r="4034" spans="1:4" ht="13.5" hidden="1">
      <c r="A4034" s="658" t="s">
        <v>11688</v>
      </c>
      <c r="B4034" s="658" t="s">
        <v>67659</v>
      </c>
      <c r="C4034" s="658" t="s">
        <v>14</v>
      </c>
      <c r="D4034" s="659" t="s">
        <v>15476</v>
      </c>
    </row>
    <row r="4035" spans="1:4" ht="13.5" hidden="1">
      <c r="A4035" s="658" t="s">
        <v>11691</v>
      </c>
      <c r="B4035" s="658" t="s">
        <v>67660</v>
      </c>
      <c r="C4035" s="658" t="s">
        <v>14</v>
      </c>
      <c r="D4035" s="659" t="s">
        <v>3848</v>
      </c>
    </row>
    <row r="4036" spans="1:4" ht="13.5" hidden="1">
      <c r="A4036" s="658" t="s">
        <v>11693</v>
      </c>
      <c r="B4036" s="658" t="s">
        <v>67661</v>
      </c>
      <c r="C4036" s="658" t="s">
        <v>14</v>
      </c>
      <c r="D4036" s="659" t="s">
        <v>67662</v>
      </c>
    </row>
    <row r="4037" spans="1:4" ht="13.5" hidden="1">
      <c r="A4037" s="658" t="s">
        <v>11696</v>
      </c>
      <c r="B4037" s="658" t="s">
        <v>67663</v>
      </c>
      <c r="C4037" s="658" t="s">
        <v>14</v>
      </c>
      <c r="D4037" s="659" t="s">
        <v>67664</v>
      </c>
    </row>
    <row r="4038" spans="1:4" ht="13.5" hidden="1">
      <c r="A4038" s="658" t="s">
        <v>11699</v>
      </c>
      <c r="B4038" s="658" t="s">
        <v>67665</v>
      </c>
      <c r="C4038" s="658" t="s">
        <v>14</v>
      </c>
      <c r="D4038" s="659" t="s">
        <v>67666</v>
      </c>
    </row>
    <row r="4039" spans="1:4" ht="13.5" hidden="1">
      <c r="A4039" s="658" t="s">
        <v>11702</v>
      </c>
      <c r="B4039" s="658" t="s">
        <v>67667</v>
      </c>
      <c r="C4039" s="658" t="s">
        <v>14</v>
      </c>
      <c r="D4039" s="659" t="s">
        <v>1758</v>
      </c>
    </row>
    <row r="4040" spans="1:4" ht="13.5" hidden="1">
      <c r="A4040" s="658" t="s">
        <v>11705</v>
      </c>
      <c r="B4040" s="658" t="s">
        <v>67668</v>
      </c>
      <c r="C4040" s="658" t="s">
        <v>14</v>
      </c>
      <c r="D4040" s="659" t="s">
        <v>67669</v>
      </c>
    </row>
    <row r="4041" spans="1:4" ht="13.5" hidden="1">
      <c r="A4041" s="658" t="s">
        <v>11707</v>
      </c>
      <c r="B4041" s="658" t="s">
        <v>67670</v>
      </c>
      <c r="C4041" s="658" t="s">
        <v>14</v>
      </c>
      <c r="D4041" s="659" t="s">
        <v>67671</v>
      </c>
    </row>
    <row r="4042" spans="1:4" ht="13.5" hidden="1">
      <c r="A4042" s="658" t="s">
        <v>11709</v>
      </c>
      <c r="B4042" s="658" t="s">
        <v>67672</v>
      </c>
      <c r="C4042" s="658" t="s">
        <v>14</v>
      </c>
      <c r="D4042" s="659" t="s">
        <v>67673</v>
      </c>
    </row>
    <row r="4043" spans="1:4" ht="13.5" hidden="1">
      <c r="A4043" s="658" t="s">
        <v>11711</v>
      </c>
      <c r="B4043" s="658" t="s">
        <v>67674</v>
      </c>
      <c r="C4043" s="658" t="s">
        <v>14</v>
      </c>
      <c r="D4043" s="659" t="s">
        <v>63884</v>
      </c>
    </row>
    <row r="4044" spans="1:4" ht="13.5" hidden="1">
      <c r="A4044" s="658" t="s">
        <v>11714</v>
      </c>
      <c r="B4044" s="658" t="s">
        <v>67675</v>
      </c>
      <c r="C4044" s="658" t="s">
        <v>14</v>
      </c>
      <c r="D4044" s="659" t="s">
        <v>67676</v>
      </c>
    </row>
    <row r="4045" spans="1:4" ht="13.5" hidden="1">
      <c r="A4045" s="658" t="s">
        <v>11716</v>
      </c>
      <c r="B4045" s="658" t="s">
        <v>67677</v>
      </c>
      <c r="C4045" s="658" t="s">
        <v>14</v>
      </c>
      <c r="D4045" s="659" t="s">
        <v>10902</v>
      </c>
    </row>
    <row r="4046" spans="1:4" ht="13.5" hidden="1">
      <c r="A4046" s="658" t="s">
        <v>11718</v>
      </c>
      <c r="B4046" s="658" t="s">
        <v>67678</v>
      </c>
      <c r="C4046" s="658" t="s">
        <v>14</v>
      </c>
      <c r="D4046" s="659" t="s">
        <v>11506</v>
      </c>
    </row>
    <row r="4047" spans="1:4" ht="13.5" hidden="1">
      <c r="A4047" s="658" t="s">
        <v>11721</v>
      </c>
      <c r="B4047" s="658" t="s">
        <v>67679</v>
      </c>
      <c r="C4047" s="658" t="s">
        <v>14</v>
      </c>
      <c r="D4047" s="659" t="s">
        <v>66134</v>
      </c>
    </row>
    <row r="4048" spans="1:4" ht="13.5" hidden="1">
      <c r="A4048" s="658" t="s">
        <v>11723</v>
      </c>
      <c r="B4048" s="658" t="s">
        <v>67680</v>
      </c>
      <c r="C4048" s="658" t="s">
        <v>14</v>
      </c>
      <c r="D4048" s="659" t="s">
        <v>67681</v>
      </c>
    </row>
    <row r="4049" spans="1:4" ht="13.5" hidden="1">
      <c r="A4049" s="658" t="s">
        <v>11726</v>
      </c>
      <c r="B4049" s="658" t="s">
        <v>67682</v>
      </c>
      <c r="C4049" s="658" t="s">
        <v>14</v>
      </c>
      <c r="D4049" s="659" t="s">
        <v>67683</v>
      </c>
    </row>
    <row r="4050" spans="1:4" ht="13.5" hidden="1">
      <c r="A4050" s="658" t="s">
        <v>11729</v>
      </c>
      <c r="B4050" s="658" t="s">
        <v>67684</v>
      </c>
      <c r="C4050" s="658" t="s">
        <v>14</v>
      </c>
      <c r="D4050" s="659" t="s">
        <v>17781</v>
      </c>
    </row>
    <row r="4051" spans="1:4" ht="13.5" hidden="1">
      <c r="A4051" s="658" t="s">
        <v>11732</v>
      </c>
      <c r="B4051" s="658" t="s">
        <v>67685</v>
      </c>
      <c r="C4051" s="658" t="s">
        <v>14</v>
      </c>
      <c r="D4051" s="659" t="s">
        <v>11037</v>
      </c>
    </row>
    <row r="4052" spans="1:4" ht="13.5" hidden="1">
      <c r="A4052" s="658" t="s">
        <v>11735</v>
      </c>
      <c r="B4052" s="658" t="s">
        <v>67686</v>
      </c>
      <c r="C4052" s="658" t="s">
        <v>14</v>
      </c>
      <c r="D4052" s="659" t="s">
        <v>11646</v>
      </c>
    </row>
    <row r="4053" spans="1:4" ht="13.5" hidden="1">
      <c r="A4053" s="658" t="s">
        <v>11738</v>
      </c>
      <c r="B4053" s="658" t="s">
        <v>67687</v>
      </c>
      <c r="C4053" s="658" t="s">
        <v>14</v>
      </c>
      <c r="D4053" s="659" t="s">
        <v>10685</v>
      </c>
    </row>
    <row r="4054" spans="1:4" ht="13.5" hidden="1">
      <c r="A4054" s="658" t="s">
        <v>11741</v>
      </c>
      <c r="B4054" s="658" t="s">
        <v>67688</v>
      </c>
      <c r="C4054" s="658" t="s">
        <v>14</v>
      </c>
      <c r="D4054" s="659" t="s">
        <v>64996</v>
      </c>
    </row>
    <row r="4055" spans="1:4" ht="13.5" hidden="1">
      <c r="A4055" s="658" t="s">
        <v>11744</v>
      </c>
      <c r="B4055" s="658" t="s">
        <v>67689</v>
      </c>
      <c r="C4055" s="658" t="s">
        <v>14</v>
      </c>
      <c r="D4055" s="659" t="s">
        <v>67690</v>
      </c>
    </row>
    <row r="4056" spans="1:4" ht="13.5" hidden="1">
      <c r="A4056" s="658" t="s">
        <v>11747</v>
      </c>
      <c r="B4056" s="658" t="s">
        <v>67691</v>
      </c>
      <c r="C4056" s="658" t="s">
        <v>14</v>
      </c>
      <c r="D4056" s="659" t="s">
        <v>67692</v>
      </c>
    </row>
    <row r="4057" spans="1:4" ht="13.5" hidden="1">
      <c r="A4057" s="658" t="s">
        <v>11750</v>
      </c>
      <c r="B4057" s="658" t="s">
        <v>67693</v>
      </c>
      <c r="C4057" s="658" t="s">
        <v>14</v>
      </c>
      <c r="D4057" s="659" t="s">
        <v>66843</v>
      </c>
    </row>
    <row r="4058" spans="1:4" ht="13.5" hidden="1">
      <c r="A4058" s="658" t="s">
        <v>11753</v>
      </c>
      <c r="B4058" s="658" t="s">
        <v>67694</v>
      </c>
      <c r="C4058" s="658" t="s">
        <v>14</v>
      </c>
      <c r="D4058" s="659" t="s">
        <v>67695</v>
      </c>
    </row>
    <row r="4059" spans="1:4" ht="13.5" hidden="1">
      <c r="A4059" s="658" t="s">
        <v>11756</v>
      </c>
      <c r="B4059" s="658" t="s">
        <v>67696</v>
      </c>
      <c r="C4059" s="658" t="s">
        <v>14</v>
      </c>
      <c r="D4059" s="659" t="s">
        <v>67697</v>
      </c>
    </row>
    <row r="4060" spans="1:4" ht="13.5" hidden="1">
      <c r="A4060" s="658" t="s">
        <v>11758</v>
      </c>
      <c r="B4060" s="658" t="s">
        <v>67698</v>
      </c>
      <c r="C4060" s="658" t="s">
        <v>14</v>
      </c>
      <c r="D4060" s="659" t="s">
        <v>12738</v>
      </c>
    </row>
    <row r="4061" spans="1:4" ht="13.5" hidden="1">
      <c r="A4061" s="658" t="s">
        <v>11761</v>
      </c>
      <c r="B4061" s="658" t="s">
        <v>67699</v>
      </c>
      <c r="C4061" s="658" t="s">
        <v>285</v>
      </c>
      <c r="D4061" s="659" t="s">
        <v>67700</v>
      </c>
    </row>
    <row r="4062" spans="1:4" ht="13.5" hidden="1">
      <c r="A4062" s="658" t="s">
        <v>11764</v>
      </c>
      <c r="B4062" s="658" t="s">
        <v>67701</v>
      </c>
      <c r="C4062" s="658" t="s">
        <v>14</v>
      </c>
      <c r="D4062" s="659" t="s">
        <v>67702</v>
      </c>
    </row>
    <row r="4063" spans="1:4" ht="13.5" hidden="1">
      <c r="A4063" s="658" t="s">
        <v>11767</v>
      </c>
      <c r="B4063" s="658" t="s">
        <v>67703</v>
      </c>
      <c r="C4063" s="658" t="s">
        <v>14</v>
      </c>
      <c r="D4063" s="659" t="s">
        <v>66077</v>
      </c>
    </row>
    <row r="4064" spans="1:4" ht="13.5" hidden="1">
      <c r="A4064" s="658" t="s">
        <v>11770</v>
      </c>
      <c r="B4064" s="658" t="s">
        <v>67704</v>
      </c>
      <c r="C4064" s="658" t="s">
        <v>14</v>
      </c>
      <c r="D4064" s="659" t="s">
        <v>67705</v>
      </c>
    </row>
    <row r="4065" spans="1:4" ht="13.5" hidden="1">
      <c r="A4065" s="658" t="s">
        <v>11773</v>
      </c>
      <c r="B4065" s="658" t="s">
        <v>67706</v>
      </c>
      <c r="C4065" s="658" t="s">
        <v>14</v>
      </c>
      <c r="D4065" s="659" t="s">
        <v>10916</v>
      </c>
    </row>
    <row r="4066" spans="1:4" ht="13.5" hidden="1">
      <c r="A4066" s="658" t="s">
        <v>11775</v>
      </c>
      <c r="B4066" s="658" t="s">
        <v>67707</v>
      </c>
      <c r="C4066" s="658" t="s">
        <v>14</v>
      </c>
      <c r="D4066" s="659" t="s">
        <v>67708</v>
      </c>
    </row>
    <row r="4067" spans="1:4" ht="13.5" hidden="1">
      <c r="A4067" s="658" t="s">
        <v>11778</v>
      </c>
      <c r="B4067" s="658" t="s">
        <v>67709</v>
      </c>
      <c r="C4067" s="658" t="s">
        <v>14</v>
      </c>
      <c r="D4067" s="659" t="s">
        <v>67710</v>
      </c>
    </row>
    <row r="4068" spans="1:4" ht="13.5" hidden="1">
      <c r="A4068" s="658" t="s">
        <v>11780</v>
      </c>
      <c r="B4068" s="658" t="s">
        <v>67711</v>
      </c>
      <c r="C4068" s="658" t="s">
        <v>14</v>
      </c>
      <c r="D4068" s="659" t="s">
        <v>67712</v>
      </c>
    </row>
    <row r="4069" spans="1:4" ht="13.5" hidden="1">
      <c r="A4069" s="658" t="s">
        <v>11782</v>
      </c>
      <c r="B4069" s="658" t="s">
        <v>67713</v>
      </c>
      <c r="C4069" s="658" t="s">
        <v>14</v>
      </c>
      <c r="D4069" s="659" t="s">
        <v>67714</v>
      </c>
    </row>
    <row r="4070" spans="1:4" ht="13.5" hidden="1">
      <c r="A4070" s="658" t="s">
        <v>11784</v>
      </c>
      <c r="B4070" s="658" t="s">
        <v>67715</v>
      </c>
      <c r="C4070" s="658" t="s">
        <v>14</v>
      </c>
      <c r="D4070" s="659" t="s">
        <v>66896</v>
      </c>
    </row>
    <row r="4071" spans="1:4" ht="13.5" hidden="1">
      <c r="A4071" s="658" t="s">
        <v>11786</v>
      </c>
      <c r="B4071" s="658" t="s">
        <v>67716</v>
      </c>
      <c r="C4071" s="658" t="s">
        <v>14</v>
      </c>
      <c r="D4071" s="659" t="s">
        <v>4548</v>
      </c>
    </row>
    <row r="4072" spans="1:4" ht="13.5" hidden="1">
      <c r="A4072" s="658" t="s">
        <v>11788</v>
      </c>
      <c r="B4072" s="658" t="s">
        <v>67717</v>
      </c>
      <c r="C4072" s="658" t="s">
        <v>14</v>
      </c>
      <c r="D4072" s="659" t="s">
        <v>19780</v>
      </c>
    </row>
    <row r="4073" spans="1:4" ht="13.5" hidden="1">
      <c r="A4073" s="658" t="s">
        <v>11791</v>
      </c>
      <c r="B4073" s="658" t="s">
        <v>67718</v>
      </c>
      <c r="C4073" s="658" t="s">
        <v>14</v>
      </c>
      <c r="D4073" s="659" t="s">
        <v>66292</v>
      </c>
    </row>
    <row r="4074" spans="1:4" ht="13.5" hidden="1">
      <c r="A4074" s="658" t="s">
        <v>11794</v>
      </c>
      <c r="B4074" s="658" t="s">
        <v>67719</v>
      </c>
      <c r="C4074" s="658" t="s">
        <v>14</v>
      </c>
      <c r="D4074" s="659" t="s">
        <v>714</v>
      </c>
    </row>
    <row r="4075" spans="1:4" ht="13.5" hidden="1">
      <c r="A4075" s="658" t="s">
        <v>11796</v>
      </c>
      <c r="B4075" s="658" t="s">
        <v>67720</v>
      </c>
      <c r="C4075" s="658" t="s">
        <v>14</v>
      </c>
      <c r="D4075" s="659" t="s">
        <v>67721</v>
      </c>
    </row>
    <row r="4076" spans="1:4" ht="13.5" hidden="1">
      <c r="A4076" s="658" t="s">
        <v>11799</v>
      </c>
      <c r="B4076" s="658" t="s">
        <v>67722</v>
      </c>
      <c r="C4076" s="658" t="s">
        <v>14</v>
      </c>
      <c r="D4076" s="659" t="s">
        <v>67723</v>
      </c>
    </row>
    <row r="4077" spans="1:4" ht="13.5" hidden="1">
      <c r="A4077" s="658" t="s">
        <v>11802</v>
      </c>
      <c r="B4077" s="658" t="s">
        <v>67724</v>
      </c>
      <c r="C4077" s="658" t="s">
        <v>14</v>
      </c>
      <c r="D4077" s="659" t="s">
        <v>67725</v>
      </c>
    </row>
    <row r="4078" spans="1:4" ht="13.5" hidden="1">
      <c r="A4078" s="658" t="s">
        <v>11805</v>
      </c>
      <c r="B4078" s="658" t="s">
        <v>67726</v>
      </c>
      <c r="C4078" s="658" t="s">
        <v>14</v>
      </c>
      <c r="D4078" s="659" t="s">
        <v>67727</v>
      </c>
    </row>
    <row r="4079" spans="1:4" ht="13.5" hidden="1">
      <c r="A4079" s="658" t="s">
        <v>11808</v>
      </c>
      <c r="B4079" s="658" t="s">
        <v>67728</v>
      </c>
      <c r="C4079" s="658" t="s">
        <v>14</v>
      </c>
      <c r="D4079" s="659" t="s">
        <v>12061</v>
      </c>
    </row>
    <row r="4080" spans="1:4" ht="13.5" hidden="1">
      <c r="A4080" s="658" t="s">
        <v>11811</v>
      </c>
      <c r="B4080" s="658" t="s">
        <v>67729</v>
      </c>
      <c r="C4080" s="658" t="s">
        <v>14</v>
      </c>
      <c r="D4080" s="659" t="s">
        <v>67730</v>
      </c>
    </row>
    <row r="4081" spans="1:4" ht="13.5" hidden="1">
      <c r="A4081" s="658" t="s">
        <v>11814</v>
      </c>
      <c r="B4081" s="658" t="s">
        <v>67731</v>
      </c>
      <c r="C4081" s="658" t="s">
        <v>14</v>
      </c>
      <c r="D4081" s="659" t="s">
        <v>67538</v>
      </c>
    </row>
    <row r="4082" spans="1:4" ht="13.5" hidden="1">
      <c r="A4082" s="658" t="s">
        <v>11817</v>
      </c>
      <c r="B4082" s="658" t="s">
        <v>67732</v>
      </c>
      <c r="C4082" s="658" t="s">
        <v>14</v>
      </c>
      <c r="D4082" s="659" t="s">
        <v>67733</v>
      </c>
    </row>
    <row r="4083" spans="1:4" ht="13.5" hidden="1">
      <c r="A4083" s="658" t="s">
        <v>11820</v>
      </c>
      <c r="B4083" s="658" t="s">
        <v>67734</v>
      </c>
      <c r="C4083" s="658" t="s">
        <v>14</v>
      </c>
      <c r="D4083" s="659" t="s">
        <v>5379</v>
      </c>
    </row>
    <row r="4084" spans="1:4" ht="13.5" hidden="1">
      <c r="A4084" s="658" t="s">
        <v>11822</v>
      </c>
      <c r="B4084" s="658" t="s">
        <v>67735</v>
      </c>
      <c r="C4084" s="658" t="s">
        <v>14</v>
      </c>
      <c r="D4084" s="659" t="s">
        <v>67736</v>
      </c>
    </row>
    <row r="4085" spans="1:4" ht="13.5" hidden="1">
      <c r="A4085" s="658" t="s">
        <v>11825</v>
      </c>
      <c r="B4085" s="658" t="s">
        <v>67737</v>
      </c>
      <c r="C4085" s="658" t="s">
        <v>14</v>
      </c>
      <c r="D4085" s="659" t="s">
        <v>65754</v>
      </c>
    </row>
    <row r="4086" spans="1:4" ht="13.5" hidden="1">
      <c r="A4086" s="658" t="s">
        <v>11828</v>
      </c>
      <c r="B4086" s="658" t="s">
        <v>67738</v>
      </c>
      <c r="C4086" s="658" t="s">
        <v>14</v>
      </c>
      <c r="D4086" s="659" t="s">
        <v>67739</v>
      </c>
    </row>
    <row r="4087" spans="1:4" ht="13.5" hidden="1">
      <c r="A4087" s="658" t="s">
        <v>11831</v>
      </c>
      <c r="B4087" s="658" t="s">
        <v>67740</v>
      </c>
      <c r="C4087" s="658" t="s">
        <v>14</v>
      </c>
      <c r="D4087" s="659" t="s">
        <v>67741</v>
      </c>
    </row>
    <row r="4088" spans="1:4" ht="13.5" hidden="1">
      <c r="A4088" s="658" t="s">
        <v>11834</v>
      </c>
      <c r="B4088" s="658" t="s">
        <v>67742</v>
      </c>
      <c r="C4088" s="658" t="s">
        <v>14</v>
      </c>
      <c r="D4088" s="659" t="s">
        <v>666</v>
      </c>
    </row>
    <row r="4089" spans="1:4" ht="13.5" hidden="1">
      <c r="A4089" s="658" t="s">
        <v>11837</v>
      </c>
      <c r="B4089" s="658" t="s">
        <v>67743</v>
      </c>
      <c r="C4089" s="658" t="s">
        <v>14</v>
      </c>
      <c r="D4089" s="659" t="s">
        <v>13061</v>
      </c>
    </row>
    <row r="4090" spans="1:4" ht="13.5" hidden="1">
      <c r="A4090" s="658" t="s">
        <v>11839</v>
      </c>
      <c r="B4090" s="658" t="s">
        <v>67744</v>
      </c>
      <c r="C4090" s="658" t="s">
        <v>14</v>
      </c>
      <c r="D4090" s="659" t="s">
        <v>67745</v>
      </c>
    </row>
    <row r="4091" spans="1:4" ht="13.5" hidden="1">
      <c r="A4091" s="658" t="s">
        <v>11841</v>
      </c>
      <c r="B4091" s="658" t="s">
        <v>67746</v>
      </c>
      <c r="C4091" s="658" t="s">
        <v>14</v>
      </c>
      <c r="D4091" s="659" t="s">
        <v>67747</v>
      </c>
    </row>
    <row r="4092" spans="1:4" ht="13.5" hidden="1">
      <c r="A4092" s="658" t="s">
        <v>11844</v>
      </c>
      <c r="B4092" s="658" t="s">
        <v>67748</v>
      </c>
      <c r="C4092" s="658" t="s">
        <v>14</v>
      </c>
      <c r="D4092" s="659" t="s">
        <v>67749</v>
      </c>
    </row>
    <row r="4093" spans="1:4" ht="13.5" hidden="1">
      <c r="A4093" s="658" t="s">
        <v>11847</v>
      </c>
      <c r="B4093" s="658" t="s">
        <v>67750</v>
      </c>
      <c r="C4093" s="658" t="s">
        <v>14</v>
      </c>
      <c r="D4093" s="659" t="s">
        <v>15619</v>
      </c>
    </row>
    <row r="4094" spans="1:4" ht="13.5" hidden="1">
      <c r="A4094" s="658" t="s">
        <v>11850</v>
      </c>
      <c r="B4094" s="658" t="s">
        <v>67751</v>
      </c>
      <c r="C4094" s="658" t="s">
        <v>14</v>
      </c>
      <c r="D4094" s="659" t="s">
        <v>16551</v>
      </c>
    </row>
    <row r="4095" spans="1:4" ht="13.5" hidden="1">
      <c r="A4095" s="658" t="s">
        <v>11853</v>
      </c>
      <c r="B4095" s="658" t="s">
        <v>67752</v>
      </c>
      <c r="C4095" s="658" t="s">
        <v>14</v>
      </c>
      <c r="D4095" s="659" t="s">
        <v>67753</v>
      </c>
    </row>
    <row r="4096" spans="1:4" ht="13.5" hidden="1">
      <c r="A4096" s="658" t="s">
        <v>11856</v>
      </c>
      <c r="B4096" s="658" t="s">
        <v>67754</v>
      </c>
      <c r="C4096" s="658" t="s">
        <v>14</v>
      </c>
      <c r="D4096" s="659" t="s">
        <v>1875</v>
      </c>
    </row>
    <row r="4097" spans="1:4" ht="13.5" hidden="1">
      <c r="A4097" s="658" t="s">
        <v>11859</v>
      </c>
      <c r="B4097" s="658" t="s">
        <v>67755</v>
      </c>
      <c r="C4097" s="658" t="s">
        <v>14</v>
      </c>
      <c r="D4097" s="659" t="s">
        <v>3021</v>
      </c>
    </row>
    <row r="4098" spans="1:4" ht="13.5" hidden="1">
      <c r="A4098" s="658" t="s">
        <v>11862</v>
      </c>
      <c r="B4098" s="658" t="s">
        <v>67756</v>
      </c>
      <c r="C4098" s="658" t="s">
        <v>14</v>
      </c>
      <c r="D4098" s="659" t="s">
        <v>67757</v>
      </c>
    </row>
    <row r="4099" spans="1:4" ht="13.5" hidden="1">
      <c r="A4099" s="658" t="s">
        <v>11864</v>
      </c>
      <c r="B4099" s="658" t="s">
        <v>67758</v>
      </c>
      <c r="C4099" s="658" t="s">
        <v>14</v>
      </c>
      <c r="D4099" s="659" t="s">
        <v>3797</v>
      </c>
    </row>
    <row r="4100" spans="1:4" ht="13.5" hidden="1">
      <c r="A4100" s="658" t="s">
        <v>11867</v>
      </c>
      <c r="B4100" s="658" t="s">
        <v>67759</v>
      </c>
      <c r="C4100" s="658" t="s">
        <v>14</v>
      </c>
      <c r="D4100" s="659" t="s">
        <v>67760</v>
      </c>
    </row>
    <row r="4101" spans="1:4" ht="13.5" hidden="1">
      <c r="A4101" s="658" t="s">
        <v>11870</v>
      </c>
      <c r="B4101" s="658" t="s">
        <v>67761</v>
      </c>
      <c r="C4101" s="658" t="s">
        <v>14</v>
      </c>
      <c r="D4101" s="659" t="s">
        <v>2432</v>
      </c>
    </row>
    <row r="4102" spans="1:4" ht="13.5" hidden="1">
      <c r="A4102" s="658" t="s">
        <v>11872</v>
      </c>
      <c r="B4102" s="658" t="s">
        <v>67762</v>
      </c>
      <c r="C4102" s="658" t="s">
        <v>14</v>
      </c>
      <c r="D4102" s="659" t="s">
        <v>67763</v>
      </c>
    </row>
    <row r="4103" spans="1:4" ht="13.5" hidden="1">
      <c r="A4103" s="658" t="s">
        <v>11874</v>
      </c>
      <c r="B4103" s="658" t="s">
        <v>67764</v>
      </c>
      <c r="C4103" s="658" t="s">
        <v>14</v>
      </c>
      <c r="D4103" s="659" t="s">
        <v>67765</v>
      </c>
    </row>
    <row r="4104" spans="1:4" ht="13.5" hidden="1">
      <c r="A4104" s="658" t="s">
        <v>11876</v>
      </c>
      <c r="B4104" s="658" t="s">
        <v>67766</v>
      </c>
      <c r="C4104" s="658" t="s">
        <v>14</v>
      </c>
      <c r="D4104" s="659" t="s">
        <v>13923</v>
      </c>
    </row>
    <row r="4105" spans="1:4" ht="13.5" hidden="1">
      <c r="A4105" s="658" t="s">
        <v>11879</v>
      </c>
      <c r="B4105" s="658" t="s">
        <v>67767</v>
      </c>
      <c r="C4105" s="658" t="s">
        <v>14</v>
      </c>
      <c r="D4105" s="659" t="s">
        <v>67768</v>
      </c>
    </row>
    <row r="4106" spans="1:4" ht="13.5" hidden="1">
      <c r="A4106" s="658" t="s">
        <v>11882</v>
      </c>
      <c r="B4106" s="658" t="s">
        <v>67769</v>
      </c>
      <c r="C4106" s="658" t="s">
        <v>14</v>
      </c>
      <c r="D4106" s="659" t="s">
        <v>8570</v>
      </c>
    </row>
    <row r="4107" spans="1:4" ht="13.5" hidden="1">
      <c r="A4107" s="658" t="s">
        <v>11885</v>
      </c>
      <c r="B4107" s="658" t="s">
        <v>67770</v>
      </c>
      <c r="C4107" s="658" t="s">
        <v>14</v>
      </c>
      <c r="D4107" s="659" t="s">
        <v>17786</v>
      </c>
    </row>
    <row r="4108" spans="1:4" ht="13.5" hidden="1">
      <c r="A4108" s="658" t="s">
        <v>11888</v>
      </c>
      <c r="B4108" s="658" t="s">
        <v>67771</v>
      </c>
      <c r="C4108" s="658" t="s">
        <v>14</v>
      </c>
      <c r="D4108" s="659" t="s">
        <v>64057</v>
      </c>
    </row>
    <row r="4109" spans="1:4" ht="13.5" hidden="1">
      <c r="A4109" s="658" t="s">
        <v>11891</v>
      </c>
      <c r="B4109" s="658" t="s">
        <v>67772</v>
      </c>
      <c r="C4109" s="658" t="s">
        <v>14</v>
      </c>
      <c r="D4109" s="659" t="s">
        <v>67773</v>
      </c>
    </row>
    <row r="4110" spans="1:4" ht="13.5" hidden="1">
      <c r="A4110" s="658" t="s">
        <v>11894</v>
      </c>
      <c r="B4110" s="658" t="s">
        <v>67774</v>
      </c>
      <c r="C4110" s="658" t="s">
        <v>14</v>
      </c>
      <c r="D4110" s="659" t="s">
        <v>10602</v>
      </c>
    </row>
    <row r="4111" spans="1:4" ht="13.5" hidden="1">
      <c r="A4111" s="658" t="s">
        <v>11897</v>
      </c>
      <c r="B4111" s="658" t="s">
        <v>67775</v>
      </c>
      <c r="C4111" s="658" t="s">
        <v>14</v>
      </c>
      <c r="D4111" s="659" t="s">
        <v>67776</v>
      </c>
    </row>
    <row r="4112" spans="1:4" ht="13.5" hidden="1">
      <c r="A4112" s="658" t="s">
        <v>11900</v>
      </c>
      <c r="B4112" s="658" t="s">
        <v>67777</v>
      </c>
      <c r="C4112" s="658" t="s">
        <v>14</v>
      </c>
      <c r="D4112" s="659" t="s">
        <v>67778</v>
      </c>
    </row>
    <row r="4113" spans="1:4" ht="13.5" hidden="1">
      <c r="A4113" s="658" t="s">
        <v>11902</v>
      </c>
      <c r="B4113" s="658" t="s">
        <v>67779</v>
      </c>
      <c r="C4113" s="658" t="s">
        <v>14</v>
      </c>
      <c r="D4113" s="659" t="s">
        <v>3955</v>
      </c>
    </row>
    <row r="4114" spans="1:4" ht="13.5" hidden="1">
      <c r="A4114" s="658" t="s">
        <v>11904</v>
      </c>
      <c r="B4114" s="658" t="s">
        <v>67780</v>
      </c>
      <c r="C4114" s="658" t="s">
        <v>14</v>
      </c>
      <c r="D4114" s="659" t="s">
        <v>67781</v>
      </c>
    </row>
    <row r="4115" spans="1:4" ht="13.5" hidden="1">
      <c r="A4115" s="658" t="s">
        <v>11907</v>
      </c>
      <c r="B4115" s="658" t="s">
        <v>67782</v>
      </c>
      <c r="C4115" s="658" t="s">
        <v>14</v>
      </c>
      <c r="D4115" s="659" t="s">
        <v>67783</v>
      </c>
    </row>
    <row r="4116" spans="1:4" ht="13.5" hidden="1">
      <c r="A4116" s="658" t="s">
        <v>11910</v>
      </c>
      <c r="B4116" s="658" t="s">
        <v>67784</v>
      </c>
      <c r="C4116" s="658" t="s">
        <v>14</v>
      </c>
      <c r="D4116" s="659" t="s">
        <v>67785</v>
      </c>
    </row>
    <row r="4117" spans="1:4" ht="13.5" hidden="1">
      <c r="A4117" s="658" t="s">
        <v>11913</v>
      </c>
      <c r="B4117" s="658" t="s">
        <v>67786</v>
      </c>
      <c r="C4117" s="658" t="s">
        <v>14</v>
      </c>
      <c r="D4117" s="659" t="s">
        <v>65884</v>
      </c>
    </row>
    <row r="4118" spans="1:4" ht="13.5" hidden="1">
      <c r="A4118" s="658" t="s">
        <v>11916</v>
      </c>
      <c r="B4118" s="658" t="s">
        <v>67787</v>
      </c>
      <c r="C4118" s="658" t="s">
        <v>14</v>
      </c>
      <c r="D4118" s="659" t="s">
        <v>67788</v>
      </c>
    </row>
    <row r="4119" spans="1:4" ht="13.5" hidden="1">
      <c r="A4119" s="658" t="s">
        <v>11919</v>
      </c>
      <c r="B4119" s="658" t="s">
        <v>67789</v>
      </c>
      <c r="C4119" s="658" t="s">
        <v>14</v>
      </c>
      <c r="D4119" s="659" t="s">
        <v>67790</v>
      </c>
    </row>
    <row r="4120" spans="1:4" ht="13.5" hidden="1">
      <c r="A4120" s="658" t="s">
        <v>11922</v>
      </c>
      <c r="B4120" s="658" t="s">
        <v>67791</v>
      </c>
      <c r="C4120" s="658" t="s">
        <v>14</v>
      </c>
      <c r="D4120" s="659" t="s">
        <v>67792</v>
      </c>
    </row>
    <row r="4121" spans="1:4" ht="13.5" hidden="1">
      <c r="A4121" s="658" t="s">
        <v>11925</v>
      </c>
      <c r="B4121" s="658" t="s">
        <v>67793</v>
      </c>
      <c r="C4121" s="658" t="s">
        <v>14</v>
      </c>
      <c r="D4121" s="659" t="s">
        <v>67794</v>
      </c>
    </row>
    <row r="4122" spans="1:4" ht="13.5" hidden="1">
      <c r="A4122" s="658" t="s">
        <v>11928</v>
      </c>
      <c r="B4122" s="658" t="s">
        <v>67795</v>
      </c>
      <c r="C4122" s="658" t="s">
        <v>14</v>
      </c>
      <c r="D4122" s="659" t="s">
        <v>67796</v>
      </c>
    </row>
    <row r="4123" spans="1:4" ht="13.5" hidden="1">
      <c r="A4123" s="658" t="s">
        <v>11931</v>
      </c>
      <c r="B4123" s="658" t="s">
        <v>67797</v>
      </c>
      <c r="C4123" s="658" t="s">
        <v>14</v>
      </c>
      <c r="D4123" s="659" t="s">
        <v>67798</v>
      </c>
    </row>
    <row r="4124" spans="1:4" ht="13.5" hidden="1">
      <c r="A4124" s="658" t="s">
        <v>11934</v>
      </c>
      <c r="B4124" s="658" t="s">
        <v>67799</v>
      </c>
      <c r="C4124" s="658" t="s">
        <v>14</v>
      </c>
      <c r="D4124" s="659" t="s">
        <v>67800</v>
      </c>
    </row>
    <row r="4125" spans="1:4" ht="13.5" hidden="1">
      <c r="A4125" s="658" t="s">
        <v>11937</v>
      </c>
      <c r="B4125" s="658" t="s">
        <v>67801</v>
      </c>
      <c r="C4125" s="658" t="s">
        <v>14</v>
      </c>
      <c r="D4125" s="659" t="s">
        <v>67736</v>
      </c>
    </row>
    <row r="4126" spans="1:4" ht="13.5" hidden="1">
      <c r="A4126" s="658" t="s">
        <v>11940</v>
      </c>
      <c r="B4126" s="658" t="s">
        <v>67802</v>
      </c>
      <c r="C4126" s="658" t="s">
        <v>14</v>
      </c>
      <c r="D4126" s="659" t="s">
        <v>67803</v>
      </c>
    </row>
    <row r="4127" spans="1:4" ht="13.5" hidden="1">
      <c r="A4127" s="658" t="s">
        <v>11943</v>
      </c>
      <c r="B4127" s="658" t="s">
        <v>67804</v>
      </c>
      <c r="C4127" s="658" t="s">
        <v>14</v>
      </c>
      <c r="D4127" s="659" t="s">
        <v>67805</v>
      </c>
    </row>
    <row r="4128" spans="1:4" ht="13.5" hidden="1">
      <c r="A4128" s="658" t="s">
        <v>11946</v>
      </c>
      <c r="B4128" s="658" t="s">
        <v>67806</v>
      </c>
      <c r="C4128" s="658" t="s">
        <v>14</v>
      </c>
      <c r="D4128" s="659" t="s">
        <v>67807</v>
      </c>
    </row>
    <row r="4129" spans="1:4" ht="13.5" hidden="1">
      <c r="A4129" s="658" t="s">
        <v>11949</v>
      </c>
      <c r="B4129" s="658" t="s">
        <v>67808</v>
      </c>
      <c r="C4129" s="658" t="s">
        <v>14</v>
      </c>
      <c r="D4129" s="659" t="s">
        <v>67809</v>
      </c>
    </row>
    <row r="4130" spans="1:4" ht="13.5" hidden="1">
      <c r="A4130" s="658" t="s">
        <v>11952</v>
      </c>
      <c r="B4130" s="658" t="s">
        <v>67810</v>
      </c>
      <c r="C4130" s="658" t="s">
        <v>14</v>
      </c>
      <c r="D4130" s="659" t="s">
        <v>67811</v>
      </c>
    </row>
    <row r="4131" spans="1:4" ht="13.5" hidden="1">
      <c r="A4131" s="658" t="s">
        <v>11955</v>
      </c>
      <c r="B4131" s="658" t="s">
        <v>67812</v>
      </c>
      <c r="C4131" s="658" t="s">
        <v>14</v>
      </c>
      <c r="D4131" s="659" t="s">
        <v>67813</v>
      </c>
    </row>
    <row r="4132" spans="1:4" ht="13.5" hidden="1">
      <c r="A4132" s="658" t="s">
        <v>11958</v>
      </c>
      <c r="B4132" s="658" t="s">
        <v>67814</v>
      </c>
      <c r="C4132" s="658" t="s">
        <v>14</v>
      </c>
      <c r="D4132" s="659" t="s">
        <v>67815</v>
      </c>
    </row>
    <row r="4133" spans="1:4" ht="13.5" hidden="1">
      <c r="A4133" s="658" t="s">
        <v>11961</v>
      </c>
      <c r="B4133" s="658" t="s">
        <v>67816</v>
      </c>
      <c r="C4133" s="658" t="s">
        <v>14</v>
      </c>
      <c r="D4133" s="659" t="s">
        <v>67817</v>
      </c>
    </row>
    <row r="4134" spans="1:4" ht="13.5" hidden="1">
      <c r="A4134" s="658" t="s">
        <v>11964</v>
      </c>
      <c r="B4134" s="658" t="s">
        <v>67818</v>
      </c>
      <c r="C4134" s="658" t="s">
        <v>14</v>
      </c>
      <c r="D4134" s="659" t="s">
        <v>67819</v>
      </c>
    </row>
    <row r="4135" spans="1:4" ht="13.5" hidden="1">
      <c r="A4135" s="658" t="s">
        <v>11966</v>
      </c>
      <c r="B4135" s="658" t="s">
        <v>67820</v>
      </c>
      <c r="C4135" s="658" t="s">
        <v>14</v>
      </c>
      <c r="D4135" s="659" t="s">
        <v>825</v>
      </c>
    </row>
    <row r="4136" spans="1:4" ht="13.5" hidden="1">
      <c r="A4136" s="658" t="s">
        <v>11969</v>
      </c>
      <c r="B4136" s="658" t="s">
        <v>67821</v>
      </c>
      <c r="C4136" s="658" t="s">
        <v>14</v>
      </c>
      <c r="D4136" s="659" t="s">
        <v>14766</v>
      </c>
    </row>
    <row r="4137" spans="1:4" ht="13.5" hidden="1">
      <c r="A4137" s="658" t="s">
        <v>11972</v>
      </c>
      <c r="B4137" s="658" t="s">
        <v>67822</v>
      </c>
      <c r="C4137" s="658" t="s">
        <v>14</v>
      </c>
      <c r="D4137" s="659" t="s">
        <v>12255</v>
      </c>
    </row>
    <row r="4138" spans="1:4" ht="13.5" hidden="1">
      <c r="A4138" s="658" t="s">
        <v>11978</v>
      </c>
      <c r="B4138" s="658" t="s">
        <v>67823</v>
      </c>
      <c r="C4138" s="658" t="s">
        <v>14</v>
      </c>
      <c r="D4138" s="659" t="s">
        <v>67824</v>
      </c>
    </row>
    <row r="4139" spans="1:4" ht="13.5" hidden="1">
      <c r="A4139" s="658" t="s">
        <v>11981</v>
      </c>
      <c r="B4139" s="658" t="s">
        <v>67825</v>
      </c>
      <c r="C4139" s="658" t="s">
        <v>14</v>
      </c>
      <c r="D4139" s="659" t="s">
        <v>67826</v>
      </c>
    </row>
    <row r="4140" spans="1:4" ht="13.5" hidden="1">
      <c r="A4140" s="658" t="s">
        <v>11990</v>
      </c>
      <c r="B4140" s="658" t="s">
        <v>67827</v>
      </c>
      <c r="C4140" s="658" t="s">
        <v>14</v>
      </c>
      <c r="D4140" s="659" t="s">
        <v>13141</v>
      </c>
    </row>
    <row r="4141" spans="1:4" ht="13.5" hidden="1">
      <c r="A4141" s="658" t="s">
        <v>11993</v>
      </c>
      <c r="B4141" s="658" t="s">
        <v>67828</v>
      </c>
      <c r="C4141" s="658" t="s">
        <v>14</v>
      </c>
      <c r="D4141" s="659" t="s">
        <v>67270</v>
      </c>
    </row>
    <row r="4142" spans="1:4" ht="13.5" hidden="1">
      <c r="A4142" s="658" t="s">
        <v>11995</v>
      </c>
      <c r="B4142" s="658" t="s">
        <v>67829</v>
      </c>
      <c r="C4142" s="658" t="s">
        <v>14</v>
      </c>
      <c r="D4142" s="659" t="s">
        <v>11117</v>
      </c>
    </row>
    <row r="4143" spans="1:4" ht="13.5" hidden="1">
      <c r="A4143" s="658" t="s">
        <v>11998</v>
      </c>
      <c r="B4143" s="658" t="s">
        <v>67830</v>
      </c>
      <c r="C4143" s="658" t="s">
        <v>14</v>
      </c>
      <c r="D4143" s="659" t="s">
        <v>67831</v>
      </c>
    </row>
    <row r="4144" spans="1:4" ht="13.5" hidden="1">
      <c r="A4144" s="658" t="s">
        <v>12001</v>
      </c>
      <c r="B4144" s="658" t="s">
        <v>67832</v>
      </c>
      <c r="C4144" s="658" t="s">
        <v>14</v>
      </c>
      <c r="D4144" s="659" t="s">
        <v>67833</v>
      </c>
    </row>
    <row r="4145" spans="1:4" ht="13.5" hidden="1">
      <c r="A4145" s="658" t="s">
        <v>12004</v>
      </c>
      <c r="B4145" s="658" t="s">
        <v>67834</v>
      </c>
      <c r="C4145" s="658" t="s">
        <v>14</v>
      </c>
      <c r="D4145" s="659" t="s">
        <v>67323</v>
      </c>
    </row>
    <row r="4146" spans="1:4" ht="13.5" hidden="1">
      <c r="A4146" s="658" t="s">
        <v>12006</v>
      </c>
      <c r="B4146" s="658" t="s">
        <v>67835</v>
      </c>
      <c r="C4146" s="658" t="s">
        <v>14</v>
      </c>
      <c r="D4146" s="659" t="s">
        <v>16918</v>
      </c>
    </row>
    <row r="4147" spans="1:4" ht="13.5" hidden="1">
      <c r="A4147" s="658" t="s">
        <v>12009</v>
      </c>
      <c r="B4147" s="658" t="s">
        <v>67836</v>
      </c>
      <c r="C4147" s="658" t="s">
        <v>14</v>
      </c>
      <c r="D4147" s="659" t="s">
        <v>66127</v>
      </c>
    </row>
    <row r="4148" spans="1:4" ht="13.5" hidden="1">
      <c r="A4148" s="658" t="s">
        <v>12012</v>
      </c>
      <c r="B4148" s="658" t="s">
        <v>12013</v>
      </c>
      <c r="C4148" s="658" t="s">
        <v>14</v>
      </c>
      <c r="D4148" s="659" t="s">
        <v>13475</v>
      </c>
    </row>
    <row r="4149" spans="1:4" ht="13.5" hidden="1">
      <c r="A4149" s="658" t="s">
        <v>12015</v>
      </c>
      <c r="B4149" s="658" t="s">
        <v>12016</v>
      </c>
      <c r="C4149" s="658" t="s">
        <v>14</v>
      </c>
      <c r="D4149" s="659" t="s">
        <v>67837</v>
      </c>
    </row>
    <row r="4150" spans="1:4" ht="13.5" hidden="1">
      <c r="A4150" s="658" t="s">
        <v>12018</v>
      </c>
      <c r="B4150" s="658" t="s">
        <v>12019</v>
      </c>
      <c r="C4150" s="658" t="s">
        <v>14</v>
      </c>
      <c r="D4150" s="659" t="s">
        <v>67838</v>
      </c>
    </row>
    <row r="4151" spans="1:4" ht="13.5" hidden="1">
      <c r="A4151" s="658" t="s">
        <v>12021</v>
      </c>
      <c r="B4151" s="658" t="s">
        <v>12022</v>
      </c>
      <c r="C4151" s="658" t="s">
        <v>14</v>
      </c>
      <c r="D4151" s="659" t="s">
        <v>67839</v>
      </c>
    </row>
    <row r="4152" spans="1:4" ht="13.5" hidden="1">
      <c r="A4152" s="658" t="s">
        <v>12024</v>
      </c>
      <c r="B4152" s="658" t="s">
        <v>12025</v>
      </c>
      <c r="C4152" s="658" t="s">
        <v>14</v>
      </c>
      <c r="D4152" s="659" t="s">
        <v>67840</v>
      </c>
    </row>
    <row r="4153" spans="1:4" ht="13.5" hidden="1">
      <c r="A4153" s="658" t="s">
        <v>12027</v>
      </c>
      <c r="B4153" s="658" t="s">
        <v>12028</v>
      </c>
      <c r="C4153" s="658" t="s">
        <v>14</v>
      </c>
      <c r="D4153" s="659" t="s">
        <v>67841</v>
      </c>
    </row>
    <row r="4154" spans="1:4" ht="13.5" hidden="1">
      <c r="A4154" s="658" t="s">
        <v>12030</v>
      </c>
      <c r="B4154" s="658" t="s">
        <v>12031</v>
      </c>
      <c r="C4154" s="658" t="s">
        <v>14</v>
      </c>
      <c r="D4154" s="659" t="s">
        <v>15305</v>
      </c>
    </row>
    <row r="4155" spans="1:4" ht="13.5" hidden="1">
      <c r="A4155" s="658" t="s">
        <v>12032</v>
      </c>
      <c r="B4155" s="658" t="s">
        <v>12033</v>
      </c>
      <c r="C4155" s="658" t="s">
        <v>14</v>
      </c>
      <c r="D4155" s="659" t="s">
        <v>13019</v>
      </c>
    </row>
    <row r="4156" spans="1:4" ht="13.5" hidden="1">
      <c r="A4156" s="658" t="s">
        <v>12035</v>
      </c>
      <c r="B4156" s="658" t="s">
        <v>12036</v>
      </c>
      <c r="C4156" s="658" t="s">
        <v>14</v>
      </c>
      <c r="D4156" s="659" t="s">
        <v>15187</v>
      </c>
    </row>
    <row r="4157" spans="1:4" ht="13.5" hidden="1">
      <c r="A4157" s="658" t="s">
        <v>12038</v>
      </c>
      <c r="B4157" s="658" t="s">
        <v>12039</v>
      </c>
      <c r="C4157" s="658" t="s">
        <v>14</v>
      </c>
      <c r="D4157" s="659" t="s">
        <v>10237</v>
      </c>
    </row>
    <row r="4158" spans="1:4" ht="13.5" hidden="1">
      <c r="A4158" s="658" t="s">
        <v>12041</v>
      </c>
      <c r="B4158" s="658" t="s">
        <v>12042</v>
      </c>
      <c r="C4158" s="658" t="s">
        <v>14</v>
      </c>
      <c r="D4158" s="659" t="s">
        <v>67842</v>
      </c>
    </row>
    <row r="4159" spans="1:4" ht="13.5" hidden="1">
      <c r="A4159" s="658" t="s">
        <v>12044</v>
      </c>
      <c r="B4159" s="658" t="s">
        <v>12045</v>
      </c>
      <c r="C4159" s="658" t="s">
        <v>14</v>
      </c>
      <c r="D4159" s="659" t="s">
        <v>67843</v>
      </c>
    </row>
    <row r="4160" spans="1:4" ht="13.5" hidden="1">
      <c r="A4160" s="658" t="s">
        <v>12047</v>
      </c>
      <c r="B4160" s="658" t="s">
        <v>12048</v>
      </c>
      <c r="C4160" s="658" t="s">
        <v>14</v>
      </c>
      <c r="D4160" s="659" t="s">
        <v>13025</v>
      </c>
    </row>
    <row r="4161" spans="1:4" ht="13.5" hidden="1">
      <c r="A4161" s="658" t="s">
        <v>12050</v>
      </c>
      <c r="B4161" s="658" t="s">
        <v>12051</v>
      </c>
      <c r="C4161" s="658" t="s">
        <v>14</v>
      </c>
      <c r="D4161" s="659" t="s">
        <v>67844</v>
      </c>
    </row>
    <row r="4162" spans="1:4" ht="13.5" hidden="1">
      <c r="A4162" s="658" t="s">
        <v>12053</v>
      </c>
      <c r="B4162" s="658" t="s">
        <v>12054</v>
      </c>
      <c r="C4162" s="658" t="s">
        <v>14</v>
      </c>
      <c r="D4162" s="659" t="s">
        <v>67845</v>
      </c>
    </row>
    <row r="4163" spans="1:4" ht="13.5" hidden="1">
      <c r="A4163" s="658" t="s">
        <v>12056</v>
      </c>
      <c r="B4163" s="658" t="s">
        <v>12057</v>
      </c>
      <c r="C4163" s="658" t="s">
        <v>14</v>
      </c>
      <c r="D4163" s="659" t="s">
        <v>63825</v>
      </c>
    </row>
    <row r="4164" spans="1:4" ht="13.5" hidden="1">
      <c r="A4164" s="658" t="s">
        <v>12059</v>
      </c>
      <c r="B4164" s="658" t="s">
        <v>12060</v>
      </c>
      <c r="C4164" s="658" t="s">
        <v>14</v>
      </c>
      <c r="D4164" s="659" t="s">
        <v>67092</v>
      </c>
    </row>
    <row r="4165" spans="1:4" ht="13.5" hidden="1">
      <c r="A4165" s="658" t="s">
        <v>12062</v>
      </c>
      <c r="B4165" s="658" t="s">
        <v>12063</v>
      </c>
      <c r="C4165" s="658" t="s">
        <v>14</v>
      </c>
      <c r="D4165" s="659" t="s">
        <v>67846</v>
      </c>
    </row>
    <row r="4166" spans="1:4" ht="13.5" hidden="1">
      <c r="A4166" s="658" t="s">
        <v>12065</v>
      </c>
      <c r="B4166" s="658" t="s">
        <v>67847</v>
      </c>
      <c r="C4166" s="658" t="s">
        <v>14</v>
      </c>
      <c r="D4166" s="659" t="s">
        <v>17633</v>
      </c>
    </row>
    <row r="4167" spans="1:4" ht="13.5" hidden="1">
      <c r="A4167" s="658" t="s">
        <v>12068</v>
      </c>
      <c r="B4167" s="658" t="s">
        <v>12069</v>
      </c>
      <c r="C4167" s="658" t="s">
        <v>14</v>
      </c>
      <c r="D4167" s="659" t="s">
        <v>4521</v>
      </c>
    </row>
    <row r="4168" spans="1:4" ht="13.5" hidden="1">
      <c r="A4168" s="658" t="s">
        <v>12071</v>
      </c>
      <c r="B4168" s="658" t="s">
        <v>12072</v>
      </c>
      <c r="C4168" s="658" t="s">
        <v>14</v>
      </c>
      <c r="D4168" s="659" t="s">
        <v>12003</v>
      </c>
    </row>
    <row r="4169" spans="1:4" ht="13.5" hidden="1">
      <c r="A4169" s="658" t="s">
        <v>12074</v>
      </c>
      <c r="B4169" s="658" t="s">
        <v>12075</v>
      </c>
      <c r="C4169" s="658" t="s">
        <v>14</v>
      </c>
      <c r="D4169" s="659" t="s">
        <v>14322</v>
      </c>
    </row>
    <row r="4170" spans="1:4" ht="13.5" hidden="1">
      <c r="A4170" s="658" t="s">
        <v>12076</v>
      </c>
      <c r="B4170" s="658" t="s">
        <v>12077</v>
      </c>
      <c r="C4170" s="658" t="s">
        <v>14</v>
      </c>
      <c r="D4170" s="659" t="s">
        <v>8137</v>
      </c>
    </row>
    <row r="4171" spans="1:4" ht="13.5" hidden="1">
      <c r="A4171" s="658" t="s">
        <v>12078</v>
      </c>
      <c r="B4171" s="658" t="s">
        <v>12079</v>
      </c>
      <c r="C4171" s="658" t="s">
        <v>14</v>
      </c>
      <c r="D4171" s="659" t="s">
        <v>15511</v>
      </c>
    </row>
    <row r="4172" spans="1:4" ht="13.5" hidden="1">
      <c r="A4172" s="658" t="s">
        <v>12080</v>
      </c>
      <c r="B4172" s="658" t="s">
        <v>12081</v>
      </c>
      <c r="C4172" s="658" t="s">
        <v>14</v>
      </c>
      <c r="D4172" s="659" t="s">
        <v>67391</v>
      </c>
    </row>
    <row r="4173" spans="1:4" ht="13.5" hidden="1">
      <c r="A4173" s="658" t="s">
        <v>12083</v>
      </c>
      <c r="B4173" s="658" t="s">
        <v>12084</v>
      </c>
      <c r="C4173" s="658" t="s">
        <v>14</v>
      </c>
      <c r="D4173" s="659" t="s">
        <v>12924</v>
      </c>
    </row>
    <row r="4174" spans="1:4" ht="13.5" hidden="1">
      <c r="A4174" s="658" t="s">
        <v>12086</v>
      </c>
      <c r="B4174" s="658" t="s">
        <v>12087</v>
      </c>
      <c r="C4174" s="658" t="s">
        <v>14</v>
      </c>
      <c r="D4174" s="659" t="s">
        <v>17321</v>
      </c>
    </row>
    <row r="4175" spans="1:4" ht="13.5" hidden="1">
      <c r="A4175" s="658" t="s">
        <v>12089</v>
      </c>
      <c r="B4175" s="658" t="s">
        <v>12090</v>
      </c>
      <c r="C4175" s="658" t="s">
        <v>14</v>
      </c>
      <c r="D4175" s="659" t="s">
        <v>10973</v>
      </c>
    </row>
    <row r="4176" spans="1:4" ht="13.5" hidden="1">
      <c r="A4176" s="658" t="s">
        <v>12092</v>
      </c>
      <c r="B4176" s="658" t="s">
        <v>12093</v>
      </c>
      <c r="C4176" s="658" t="s">
        <v>14</v>
      </c>
      <c r="D4176" s="659" t="s">
        <v>5756</v>
      </c>
    </row>
    <row r="4177" spans="1:4" ht="13.5" hidden="1">
      <c r="A4177" s="658" t="s">
        <v>12094</v>
      </c>
      <c r="B4177" s="658" t="s">
        <v>12095</v>
      </c>
      <c r="C4177" s="658" t="s">
        <v>14</v>
      </c>
      <c r="D4177" s="659" t="s">
        <v>67848</v>
      </c>
    </row>
    <row r="4178" spans="1:4" ht="13.5" hidden="1">
      <c r="A4178" s="658" t="s">
        <v>12097</v>
      </c>
      <c r="B4178" s="658" t="s">
        <v>12098</v>
      </c>
      <c r="C4178" s="658" t="s">
        <v>14</v>
      </c>
      <c r="D4178" s="659" t="s">
        <v>11101</v>
      </c>
    </row>
    <row r="4179" spans="1:4" ht="13.5" hidden="1">
      <c r="A4179" s="658" t="s">
        <v>12100</v>
      </c>
      <c r="B4179" s="658" t="s">
        <v>12101</v>
      </c>
      <c r="C4179" s="658" t="s">
        <v>14</v>
      </c>
      <c r="D4179" s="659" t="s">
        <v>366</v>
      </c>
    </row>
    <row r="4180" spans="1:4" ht="13.5" hidden="1">
      <c r="A4180" s="658" t="s">
        <v>12102</v>
      </c>
      <c r="B4180" s="658" t="s">
        <v>12103</v>
      </c>
      <c r="C4180" s="658" t="s">
        <v>14</v>
      </c>
      <c r="D4180" s="659" t="s">
        <v>2680</v>
      </c>
    </row>
    <row r="4181" spans="1:4" ht="13.5" hidden="1">
      <c r="A4181" s="658" t="s">
        <v>12105</v>
      </c>
      <c r="B4181" s="658" t="s">
        <v>12106</v>
      </c>
      <c r="C4181" s="658" t="s">
        <v>14</v>
      </c>
      <c r="D4181" s="659" t="s">
        <v>8322</v>
      </c>
    </row>
    <row r="4182" spans="1:4" ht="13.5" hidden="1">
      <c r="A4182" s="658" t="s">
        <v>12107</v>
      </c>
      <c r="B4182" s="658" t="s">
        <v>12108</v>
      </c>
      <c r="C4182" s="658" t="s">
        <v>14</v>
      </c>
      <c r="D4182" s="659" t="s">
        <v>67849</v>
      </c>
    </row>
    <row r="4183" spans="1:4" ht="13.5" hidden="1">
      <c r="A4183" s="658" t="s">
        <v>12110</v>
      </c>
      <c r="B4183" s="658" t="s">
        <v>12111</v>
      </c>
      <c r="C4183" s="658" t="s">
        <v>14</v>
      </c>
      <c r="D4183" s="659" t="s">
        <v>12959</v>
      </c>
    </row>
    <row r="4184" spans="1:4" ht="13.5" hidden="1">
      <c r="A4184" s="658" t="s">
        <v>12113</v>
      </c>
      <c r="B4184" s="658" t="s">
        <v>12114</v>
      </c>
      <c r="C4184" s="658" t="s">
        <v>14</v>
      </c>
      <c r="D4184" s="659" t="s">
        <v>67850</v>
      </c>
    </row>
    <row r="4185" spans="1:4" ht="13.5" hidden="1">
      <c r="A4185" s="658" t="s">
        <v>12116</v>
      </c>
      <c r="B4185" s="658" t="s">
        <v>12117</v>
      </c>
      <c r="C4185" s="658" t="s">
        <v>14</v>
      </c>
      <c r="D4185" s="659" t="s">
        <v>67851</v>
      </c>
    </row>
    <row r="4186" spans="1:4" ht="13.5" hidden="1">
      <c r="A4186" s="658" t="s">
        <v>12119</v>
      </c>
      <c r="B4186" s="658" t="s">
        <v>12120</v>
      </c>
      <c r="C4186" s="658" t="s">
        <v>14</v>
      </c>
      <c r="D4186" s="659" t="s">
        <v>67852</v>
      </c>
    </row>
    <row r="4187" spans="1:4" ht="13.5" hidden="1">
      <c r="A4187" s="658" t="s">
        <v>12122</v>
      </c>
      <c r="B4187" s="658" t="s">
        <v>12123</v>
      </c>
      <c r="C4187" s="658" t="s">
        <v>14</v>
      </c>
      <c r="D4187" s="659" t="s">
        <v>67853</v>
      </c>
    </row>
    <row r="4188" spans="1:4" ht="13.5" hidden="1">
      <c r="A4188" s="658" t="s">
        <v>12125</v>
      </c>
      <c r="B4188" s="658" t="s">
        <v>12126</v>
      </c>
      <c r="C4188" s="658" t="s">
        <v>14</v>
      </c>
      <c r="D4188" s="659" t="s">
        <v>67854</v>
      </c>
    </row>
    <row r="4189" spans="1:4" ht="13.5" hidden="1">
      <c r="A4189" s="658" t="s">
        <v>12128</v>
      </c>
      <c r="B4189" s="658" t="s">
        <v>12129</v>
      </c>
      <c r="C4189" s="658" t="s">
        <v>14</v>
      </c>
      <c r="D4189" s="659" t="s">
        <v>67855</v>
      </c>
    </row>
    <row r="4190" spans="1:4" ht="13.5" hidden="1">
      <c r="A4190" s="658" t="s">
        <v>12131</v>
      </c>
      <c r="B4190" s="658" t="s">
        <v>12132</v>
      </c>
      <c r="C4190" s="658" t="s">
        <v>14</v>
      </c>
      <c r="D4190" s="659" t="s">
        <v>67856</v>
      </c>
    </row>
    <row r="4191" spans="1:4" ht="13.5" hidden="1">
      <c r="A4191" s="658" t="s">
        <v>12134</v>
      </c>
      <c r="B4191" s="658" t="s">
        <v>12135</v>
      </c>
      <c r="C4191" s="658" t="s">
        <v>14</v>
      </c>
      <c r="D4191" s="659" t="s">
        <v>67857</v>
      </c>
    </row>
    <row r="4192" spans="1:4" ht="13.5" hidden="1">
      <c r="A4192" s="658" t="s">
        <v>12137</v>
      </c>
      <c r="B4192" s="658" t="s">
        <v>12138</v>
      </c>
      <c r="C4192" s="658" t="s">
        <v>14</v>
      </c>
      <c r="D4192" s="659" t="s">
        <v>67858</v>
      </c>
    </row>
    <row r="4193" spans="1:4" ht="13.5" hidden="1">
      <c r="A4193" s="658" t="s">
        <v>12140</v>
      </c>
      <c r="B4193" s="658" t="s">
        <v>12141</v>
      </c>
      <c r="C4193" s="658" t="s">
        <v>14</v>
      </c>
      <c r="D4193" s="659" t="s">
        <v>9126</v>
      </c>
    </row>
    <row r="4194" spans="1:4" ht="13.5" hidden="1">
      <c r="A4194" s="658" t="s">
        <v>12143</v>
      </c>
      <c r="B4194" s="658" t="s">
        <v>12144</v>
      </c>
      <c r="C4194" s="658" t="s">
        <v>14</v>
      </c>
      <c r="D4194" s="659" t="s">
        <v>67859</v>
      </c>
    </row>
    <row r="4195" spans="1:4" ht="13.5" hidden="1">
      <c r="A4195" s="658" t="s">
        <v>12146</v>
      </c>
      <c r="B4195" s="658" t="s">
        <v>12147</v>
      </c>
      <c r="C4195" s="658" t="s">
        <v>14</v>
      </c>
      <c r="D4195" s="659" t="s">
        <v>67860</v>
      </c>
    </row>
    <row r="4196" spans="1:4" ht="13.5" hidden="1">
      <c r="A4196" s="658" t="s">
        <v>12149</v>
      </c>
      <c r="B4196" s="658" t="s">
        <v>12150</v>
      </c>
      <c r="C4196" s="658" t="s">
        <v>14</v>
      </c>
      <c r="D4196" s="659" t="s">
        <v>67861</v>
      </c>
    </row>
    <row r="4197" spans="1:4" ht="13.5" hidden="1">
      <c r="A4197" s="658" t="s">
        <v>12152</v>
      </c>
      <c r="B4197" s="658" t="s">
        <v>12153</v>
      </c>
      <c r="C4197" s="658" t="s">
        <v>14</v>
      </c>
      <c r="D4197" s="659" t="s">
        <v>6623</v>
      </c>
    </row>
    <row r="4198" spans="1:4" ht="13.5" hidden="1">
      <c r="A4198" s="658" t="s">
        <v>12155</v>
      </c>
      <c r="B4198" s="658" t="s">
        <v>12156</v>
      </c>
      <c r="C4198" s="658" t="s">
        <v>14</v>
      </c>
      <c r="D4198" s="659" t="s">
        <v>67862</v>
      </c>
    </row>
    <row r="4199" spans="1:4" ht="13.5" hidden="1">
      <c r="A4199" s="658" t="s">
        <v>12158</v>
      </c>
      <c r="B4199" s="658" t="s">
        <v>12159</v>
      </c>
      <c r="C4199" s="658" t="s">
        <v>14</v>
      </c>
      <c r="D4199" s="659" t="s">
        <v>67863</v>
      </c>
    </row>
    <row r="4200" spans="1:4" ht="13.5" hidden="1">
      <c r="A4200" s="658" t="s">
        <v>12161</v>
      </c>
      <c r="B4200" s="658" t="s">
        <v>12162</v>
      </c>
      <c r="C4200" s="658" t="s">
        <v>14</v>
      </c>
      <c r="D4200" s="659" t="s">
        <v>14339</v>
      </c>
    </row>
    <row r="4201" spans="1:4" ht="13.5" hidden="1">
      <c r="A4201" s="658" t="s">
        <v>12164</v>
      </c>
      <c r="B4201" s="658" t="s">
        <v>12165</v>
      </c>
      <c r="C4201" s="658" t="s">
        <v>14</v>
      </c>
      <c r="D4201" s="659" t="s">
        <v>66264</v>
      </c>
    </row>
    <row r="4202" spans="1:4" ht="13.5" hidden="1">
      <c r="A4202" s="658" t="s">
        <v>12167</v>
      </c>
      <c r="B4202" s="658" t="s">
        <v>12168</v>
      </c>
      <c r="C4202" s="658" t="s">
        <v>14</v>
      </c>
      <c r="D4202" s="659" t="s">
        <v>67864</v>
      </c>
    </row>
    <row r="4203" spans="1:4" ht="13.5" hidden="1">
      <c r="A4203" s="658" t="s">
        <v>12170</v>
      </c>
      <c r="B4203" s="658" t="s">
        <v>12171</v>
      </c>
      <c r="C4203" s="658" t="s">
        <v>14</v>
      </c>
      <c r="D4203" s="659" t="s">
        <v>14811</v>
      </c>
    </row>
    <row r="4204" spans="1:4" ht="13.5" hidden="1">
      <c r="A4204" s="658" t="s">
        <v>12172</v>
      </c>
      <c r="B4204" s="658" t="s">
        <v>12173</v>
      </c>
      <c r="C4204" s="658" t="s">
        <v>14</v>
      </c>
      <c r="D4204" s="659" t="s">
        <v>2802</v>
      </c>
    </row>
    <row r="4205" spans="1:4" ht="13.5" hidden="1">
      <c r="A4205" s="658" t="s">
        <v>12175</v>
      </c>
      <c r="B4205" s="658" t="s">
        <v>12176</v>
      </c>
      <c r="C4205" s="658" t="s">
        <v>14</v>
      </c>
      <c r="D4205" s="659" t="s">
        <v>67865</v>
      </c>
    </row>
    <row r="4206" spans="1:4" ht="13.5" hidden="1">
      <c r="A4206" s="658" t="s">
        <v>12178</v>
      </c>
      <c r="B4206" s="658" t="s">
        <v>12179</v>
      </c>
      <c r="C4206" s="658" t="s">
        <v>14</v>
      </c>
      <c r="D4206" s="659" t="s">
        <v>67866</v>
      </c>
    </row>
    <row r="4207" spans="1:4" ht="13.5" hidden="1">
      <c r="A4207" s="658" t="s">
        <v>12181</v>
      </c>
      <c r="B4207" s="658" t="s">
        <v>12182</v>
      </c>
      <c r="C4207" s="658" t="s">
        <v>14</v>
      </c>
      <c r="D4207" s="659" t="s">
        <v>12726</v>
      </c>
    </row>
    <row r="4208" spans="1:4" ht="13.5" hidden="1">
      <c r="A4208" s="658" t="s">
        <v>12184</v>
      </c>
      <c r="B4208" s="658" t="s">
        <v>12185</v>
      </c>
      <c r="C4208" s="658" t="s">
        <v>14</v>
      </c>
      <c r="D4208" s="659" t="s">
        <v>67867</v>
      </c>
    </row>
    <row r="4209" spans="1:4" ht="13.5" hidden="1">
      <c r="A4209" s="658" t="s">
        <v>12187</v>
      </c>
      <c r="B4209" s="658" t="s">
        <v>12188</v>
      </c>
      <c r="C4209" s="658" t="s">
        <v>14</v>
      </c>
      <c r="D4209" s="659" t="s">
        <v>67868</v>
      </c>
    </row>
    <row r="4210" spans="1:4" ht="13.5" hidden="1">
      <c r="A4210" s="658" t="s">
        <v>12190</v>
      </c>
      <c r="B4210" s="658" t="s">
        <v>12191</v>
      </c>
      <c r="C4210" s="658" t="s">
        <v>14</v>
      </c>
      <c r="D4210" s="659" t="s">
        <v>67869</v>
      </c>
    </row>
    <row r="4211" spans="1:4" ht="13.5" hidden="1">
      <c r="A4211" s="658" t="s">
        <v>12193</v>
      </c>
      <c r="B4211" s="658" t="s">
        <v>12194</v>
      </c>
      <c r="C4211" s="658" t="s">
        <v>14</v>
      </c>
      <c r="D4211" s="659" t="s">
        <v>67870</v>
      </c>
    </row>
    <row r="4212" spans="1:4" ht="13.5" hidden="1">
      <c r="A4212" s="658" t="s">
        <v>12195</v>
      </c>
      <c r="B4212" s="658" t="s">
        <v>12196</v>
      </c>
      <c r="C4212" s="658" t="s">
        <v>14</v>
      </c>
      <c r="D4212" s="659" t="s">
        <v>67635</v>
      </c>
    </row>
    <row r="4213" spans="1:4" ht="13.5" hidden="1">
      <c r="A4213" s="658" t="s">
        <v>12198</v>
      </c>
      <c r="B4213" s="658" t="s">
        <v>12199</v>
      </c>
      <c r="C4213" s="658" t="s">
        <v>14</v>
      </c>
      <c r="D4213" s="659" t="s">
        <v>67871</v>
      </c>
    </row>
    <row r="4214" spans="1:4" ht="13.5" hidden="1">
      <c r="A4214" s="658" t="s">
        <v>12201</v>
      </c>
      <c r="B4214" s="658" t="s">
        <v>12202</v>
      </c>
      <c r="C4214" s="658" t="s">
        <v>14</v>
      </c>
      <c r="D4214" s="659" t="s">
        <v>67872</v>
      </c>
    </row>
    <row r="4215" spans="1:4" ht="13.5" hidden="1">
      <c r="A4215" s="658" t="s">
        <v>12203</v>
      </c>
      <c r="B4215" s="658" t="s">
        <v>12204</v>
      </c>
      <c r="C4215" s="658" t="s">
        <v>14</v>
      </c>
      <c r="D4215" s="659" t="s">
        <v>67873</v>
      </c>
    </row>
    <row r="4216" spans="1:4" ht="13.5" hidden="1">
      <c r="A4216" s="658" t="s">
        <v>12206</v>
      </c>
      <c r="B4216" s="658" t="s">
        <v>12207</v>
      </c>
      <c r="C4216" s="658" t="s">
        <v>14</v>
      </c>
      <c r="D4216" s="659" t="s">
        <v>67874</v>
      </c>
    </row>
    <row r="4217" spans="1:4" ht="13.5" hidden="1">
      <c r="A4217" s="658" t="s">
        <v>12209</v>
      </c>
      <c r="B4217" s="658" t="s">
        <v>12210</v>
      </c>
      <c r="C4217" s="658" t="s">
        <v>14</v>
      </c>
      <c r="D4217" s="659" t="s">
        <v>67875</v>
      </c>
    </row>
    <row r="4218" spans="1:4" ht="13.5" hidden="1">
      <c r="A4218" s="658" t="s">
        <v>12212</v>
      </c>
      <c r="B4218" s="658" t="s">
        <v>12213</v>
      </c>
      <c r="C4218" s="658" t="s">
        <v>14</v>
      </c>
      <c r="D4218" s="659" t="s">
        <v>67876</v>
      </c>
    </row>
    <row r="4219" spans="1:4" ht="13.5" hidden="1">
      <c r="A4219" s="658" t="s">
        <v>12215</v>
      </c>
      <c r="B4219" s="658" t="s">
        <v>12216</v>
      </c>
      <c r="C4219" s="658" t="s">
        <v>14</v>
      </c>
      <c r="D4219" s="659" t="s">
        <v>67877</v>
      </c>
    </row>
    <row r="4220" spans="1:4" ht="13.5" hidden="1">
      <c r="A4220" s="658" t="s">
        <v>12218</v>
      </c>
      <c r="B4220" s="658" t="s">
        <v>12219</v>
      </c>
      <c r="C4220" s="658" t="s">
        <v>14</v>
      </c>
      <c r="D4220" s="659" t="s">
        <v>67878</v>
      </c>
    </row>
    <row r="4221" spans="1:4" ht="13.5" hidden="1">
      <c r="A4221" s="658" t="s">
        <v>12221</v>
      </c>
      <c r="B4221" s="658" t="s">
        <v>12222</v>
      </c>
      <c r="C4221" s="658" t="s">
        <v>14</v>
      </c>
      <c r="D4221" s="659" t="s">
        <v>67879</v>
      </c>
    </row>
    <row r="4222" spans="1:4" ht="13.5" hidden="1">
      <c r="A4222" s="658" t="s">
        <v>12224</v>
      </c>
      <c r="B4222" s="658" t="s">
        <v>12225</v>
      </c>
      <c r="C4222" s="658" t="s">
        <v>14</v>
      </c>
      <c r="D4222" s="659" t="s">
        <v>67880</v>
      </c>
    </row>
    <row r="4223" spans="1:4" ht="13.5" hidden="1">
      <c r="A4223" s="658" t="s">
        <v>12227</v>
      </c>
      <c r="B4223" s="658" t="s">
        <v>12228</v>
      </c>
      <c r="C4223" s="658" t="s">
        <v>14</v>
      </c>
      <c r="D4223" s="659" t="s">
        <v>67881</v>
      </c>
    </row>
    <row r="4224" spans="1:4" ht="13.5" hidden="1">
      <c r="A4224" s="658" t="s">
        <v>12230</v>
      </c>
      <c r="B4224" s="658" t="s">
        <v>12231</v>
      </c>
      <c r="C4224" s="658" t="s">
        <v>14</v>
      </c>
      <c r="D4224" s="659" t="s">
        <v>67882</v>
      </c>
    </row>
    <row r="4225" spans="1:4" ht="13.5" hidden="1">
      <c r="A4225" s="658" t="s">
        <v>12233</v>
      </c>
      <c r="B4225" s="658" t="s">
        <v>12234</v>
      </c>
      <c r="C4225" s="658" t="s">
        <v>14</v>
      </c>
      <c r="D4225" s="659" t="s">
        <v>67883</v>
      </c>
    </row>
    <row r="4226" spans="1:4" ht="13.5" hidden="1">
      <c r="A4226" s="658" t="s">
        <v>12236</v>
      </c>
      <c r="B4226" s="658" t="s">
        <v>12237</v>
      </c>
      <c r="C4226" s="658" t="s">
        <v>14</v>
      </c>
      <c r="D4226" s="659" t="s">
        <v>67884</v>
      </c>
    </row>
    <row r="4227" spans="1:4" ht="13.5" hidden="1">
      <c r="A4227" s="658" t="s">
        <v>12239</v>
      </c>
      <c r="B4227" s="658" t="s">
        <v>12240</v>
      </c>
      <c r="C4227" s="658" t="s">
        <v>14</v>
      </c>
      <c r="D4227" s="659" t="s">
        <v>67885</v>
      </c>
    </row>
    <row r="4228" spans="1:4" ht="13.5" hidden="1">
      <c r="A4228" s="658" t="s">
        <v>12242</v>
      </c>
      <c r="B4228" s="658" t="s">
        <v>12243</v>
      </c>
      <c r="C4228" s="658" t="s">
        <v>14</v>
      </c>
      <c r="D4228" s="659" t="s">
        <v>67886</v>
      </c>
    </row>
    <row r="4229" spans="1:4" ht="13.5" hidden="1">
      <c r="A4229" s="658" t="s">
        <v>12245</v>
      </c>
      <c r="B4229" s="658" t="s">
        <v>12246</v>
      </c>
      <c r="C4229" s="658" t="s">
        <v>14</v>
      </c>
      <c r="D4229" s="659" t="s">
        <v>2347</v>
      </c>
    </row>
    <row r="4230" spans="1:4" ht="13.5" hidden="1">
      <c r="A4230" s="658" t="s">
        <v>12248</v>
      </c>
      <c r="B4230" s="658" t="s">
        <v>12249</v>
      </c>
      <c r="C4230" s="658" t="s">
        <v>14</v>
      </c>
      <c r="D4230" s="659" t="s">
        <v>8207</v>
      </c>
    </row>
    <row r="4231" spans="1:4" ht="13.5" hidden="1">
      <c r="A4231" s="658" t="s">
        <v>12250</v>
      </c>
      <c r="B4231" s="658" t="s">
        <v>12251</v>
      </c>
      <c r="C4231" s="658" t="s">
        <v>14</v>
      </c>
      <c r="D4231" s="659" t="s">
        <v>67887</v>
      </c>
    </row>
    <row r="4232" spans="1:4" ht="13.5" hidden="1">
      <c r="A4232" s="658" t="s">
        <v>12253</v>
      </c>
      <c r="B4232" s="658" t="s">
        <v>12254</v>
      </c>
      <c r="C4232" s="658" t="s">
        <v>14</v>
      </c>
      <c r="D4232" s="659" t="s">
        <v>67888</v>
      </c>
    </row>
    <row r="4233" spans="1:4" ht="13.5" hidden="1">
      <c r="A4233" s="658" t="s">
        <v>12256</v>
      </c>
      <c r="B4233" s="658" t="s">
        <v>12257</v>
      </c>
      <c r="C4233" s="658" t="s">
        <v>14</v>
      </c>
      <c r="D4233" s="659" t="s">
        <v>67227</v>
      </c>
    </row>
    <row r="4234" spans="1:4" ht="13.5" hidden="1">
      <c r="A4234" s="658" t="s">
        <v>12259</v>
      </c>
      <c r="B4234" s="658" t="s">
        <v>12260</v>
      </c>
      <c r="C4234" s="658" t="s">
        <v>14</v>
      </c>
      <c r="D4234" s="659" t="s">
        <v>67889</v>
      </c>
    </row>
    <row r="4235" spans="1:4" ht="13.5" hidden="1">
      <c r="A4235" s="658" t="s">
        <v>12262</v>
      </c>
      <c r="B4235" s="658" t="s">
        <v>12263</v>
      </c>
      <c r="C4235" s="658" t="s">
        <v>14</v>
      </c>
      <c r="D4235" s="659" t="s">
        <v>67890</v>
      </c>
    </row>
    <row r="4236" spans="1:4" ht="13.5" hidden="1">
      <c r="A4236" s="658" t="s">
        <v>12265</v>
      </c>
      <c r="B4236" s="658" t="s">
        <v>12266</v>
      </c>
      <c r="C4236" s="658" t="s">
        <v>14</v>
      </c>
      <c r="D4236" s="659" t="s">
        <v>67891</v>
      </c>
    </row>
    <row r="4237" spans="1:4" ht="13.5" hidden="1">
      <c r="A4237" s="658" t="s">
        <v>12268</v>
      </c>
      <c r="B4237" s="658" t="s">
        <v>12269</v>
      </c>
      <c r="C4237" s="658" t="s">
        <v>14</v>
      </c>
      <c r="D4237" s="659" t="s">
        <v>11587</v>
      </c>
    </row>
    <row r="4238" spans="1:4" ht="13.5" hidden="1">
      <c r="A4238" s="658" t="s">
        <v>12271</v>
      </c>
      <c r="B4238" s="658" t="s">
        <v>12272</v>
      </c>
      <c r="C4238" s="658" t="s">
        <v>14</v>
      </c>
      <c r="D4238" s="659" t="s">
        <v>12938</v>
      </c>
    </row>
    <row r="4239" spans="1:4" ht="13.5" hidden="1">
      <c r="A4239" s="658" t="s">
        <v>12274</v>
      </c>
      <c r="B4239" s="658" t="s">
        <v>12275</v>
      </c>
      <c r="C4239" s="658" t="s">
        <v>14</v>
      </c>
      <c r="D4239" s="659" t="s">
        <v>67892</v>
      </c>
    </row>
    <row r="4240" spans="1:4" ht="13.5" hidden="1">
      <c r="A4240" s="658" t="s">
        <v>12277</v>
      </c>
      <c r="B4240" s="658" t="s">
        <v>12278</v>
      </c>
      <c r="C4240" s="658" t="s">
        <v>14</v>
      </c>
      <c r="D4240" s="659" t="s">
        <v>67893</v>
      </c>
    </row>
    <row r="4241" spans="1:4" ht="13.5" hidden="1">
      <c r="A4241" s="658" t="s">
        <v>12280</v>
      </c>
      <c r="B4241" s="658" t="s">
        <v>12281</v>
      </c>
      <c r="C4241" s="658" t="s">
        <v>14</v>
      </c>
      <c r="D4241" s="659" t="s">
        <v>5409</v>
      </c>
    </row>
    <row r="4242" spans="1:4" ht="13.5" hidden="1">
      <c r="A4242" s="658" t="s">
        <v>12283</v>
      </c>
      <c r="B4242" s="658" t="s">
        <v>12284</v>
      </c>
      <c r="C4242" s="658" t="s">
        <v>14</v>
      </c>
      <c r="D4242" s="659" t="s">
        <v>12282</v>
      </c>
    </row>
    <row r="4243" spans="1:4" ht="13.5" hidden="1">
      <c r="A4243" s="658" t="s">
        <v>12286</v>
      </c>
      <c r="B4243" s="658" t="s">
        <v>12287</v>
      </c>
      <c r="C4243" s="658" t="s">
        <v>14</v>
      </c>
      <c r="D4243" s="659" t="s">
        <v>67894</v>
      </c>
    </row>
    <row r="4244" spans="1:4" ht="13.5" hidden="1">
      <c r="A4244" s="658" t="s">
        <v>12289</v>
      </c>
      <c r="B4244" s="658" t="s">
        <v>12290</v>
      </c>
      <c r="C4244" s="658" t="s">
        <v>14</v>
      </c>
      <c r="D4244" s="659" t="s">
        <v>67895</v>
      </c>
    </row>
    <row r="4245" spans="1:4" ht="13.5" hidden="1">
      <c r="A4245" s="658" t="s">
        <v>12292</v>
      </c>
      <c r="B4245" s="658" t="s">
        <v>12293</v>
      </c>
      <c r="C4245" s="658" t="s">
        <v>14</v>
      </c>
      <c r="D4245" s="659" t="s">
        <v>67896</v>
      </c>
    </row>
    <row r="4246" spans="1:4" ht="13.5" hidden="1">
      <c r="A4246" s="658" t="s">
        <v>12295</v>
      </c>
      <c r="B4246" s="658" t="s">
        <v>12296</v>
      </c>
      <c r="C4246" s="658" t="s">
        <v>14</v>
      </c>
      <c r="D4246" s="659" t="s">
        <v>67897</v>
      </c>
    </row>
    <row r="4247" spans="1:4" ht="13.5" hidden="1">
      <c r="A4247" s="658" t="s">
        <v>12298</v>
      </c>
      <c r="B4247" s="658" t="s">
        <v>12299</v>
      </c>
      <c r="C4247" s="658" t="s">
        <v>14</v>
      </c>
      <c r="D4247" s="659" t="s">
        <v>67898</v>
      </c>
    </row>
    <row r="4248" spans="1:4" ht="13.5" hidden="1">
      <c r="A4248" s="658" t="s">
        <v>12301</v>
      </c>
      <c r="B4248" s="658" t="s">
        <v>12302</v>
      </c>
      <c r="C4248" s="658" t="s">
        <v>14</v>
      </c>
      <c r="D4248" s="659" t="s">
        <v>67899</v>
      </c>
    </row>
    <row r="4249" spans="1:4" ht="13.5" hidden="1">
      <c r="A4249" s="658" t="s">
        <v>12304</v>
      </c>
      <c r="B4249" s="658" t="s">
        <v>12305</v>
      </c>
      <c r="C4249" s="658" t="s">
        <v>14</v>
      </c>
      <c r="D4249" s="659" t="s">
        <v>67900</v>
      </c>
    </row>
    <row r="4250" spans="1:4" ht="13.5" hidden="1">
      <c r="A4250" s="658" t="s">
        <v>12307</v>
      </c>
      <c r="B4250" s="658" t="s">
        <v>12308</v>
      </c>
      <c r="C4250" s="658" t="s">
        <v>14</v>
      </c>
      <c r="D4250" s="659" t="s">
        <v>67901</v>
      </c>
    </row>
    <row r="4251" spans="1:4" ht="13.5" hidden="1">
      <c r="A4251" s="658" t="s">
        <v>12310</v>
      </c>
      <c r="B4251" s="658" t="s">
        <v>12311</v>
      </c>
      <c r="C4251" s="658" t="s">
        <v>14</v>
      </c>
      <c r="D4251" s="659" t="s">
        <v>67902</v>
      </c>
    </row>
    <row r="4252" spans="1:4" ht="13.5" hidden="1">
      <c r="A4252" s="658" t="s">
        <v>12313</v>
      </c>
      <c r="B4252" s="658" t="s">
        <v>12314</v>
      </c>
      <c r="C4252" s="658" t="s">
        <v>14</v>
      </c>
      <c r="D4252" s="659" t="s">
        <v>67903</v>
      </c>
    </row>
    <row r="4253" spans="1:4" ht="13.5" hidden="1">
      <c r="A4253" s="658" t="s">
        <v>12316</v>
      </c>
      <c r="B4253" s="658" t="s">
        <v>12317</v>
      </c>
      <c r="C4253" s="658" t="s">
        <v>14</v>
      </c>
      <c r="D4253" s="659" t="s">
        <v>14811</v>
      </c>
    </row>
    <row r="4254" spans="1:4" ht="13.5" hidden="1">
      <c r="A4254" s="658" t="s">
        <v>12319</v>
      </c>
      <c r="B4254" s="658" t="s">
        <v>12320</v>
      </c>
      <c r="C4254" s="658" t="s">
        <v>14</v>
      </c>
      <c r="D4254" s="659" t="s">
        <v>65402</v>
      </c>
    </row>
    <row r="4255" spans="1:4" ht="13.5" hidden="1">
      <c r="A4255" s="658" t="s">
        <v>12322</v>
      </c>
      <c r="B4255" s="658" t="s">
        <v>12323</v>
      </c>
      <c r="C4255" s="658" t="s">
        <v>14</v>
      </c>
      <c r="D4255" s="659" t="s">
        <v>67904</v>
      </c>
    </row>
    <row r="4256" spans="1:4" ht="13.5" hidden="1">
      <c r="A4256" s="658" t="s">
        <v>12325</v>
      </c>
      <c r="B4256" s="658" t="s">
        <v>12326</v>
      </c>
      <c r="C4256" s="658" t="s">
        <v>14</v>
      </c>
      <c r="D4256" s="659" t="s">
        <v>67905</v>
      </c>
    </row>
    <row r="4257" spans="1:4" ht="13.5" hidden="1">
      <c r="A4257" s="658" t="s">
        <v>12328</v>
      </c>
      <c r="B4257" s="658" t="s">
        <v>12329</v>
      </c>
      <c r="C4257" s="658" t="s">
        <v>14</v>
      </c>
      <c r="D4257" s="659" t="s">
        <v>67906</v>
      </c>
    </row>
    <row r="4258" spans="1:4" ht="13.5" hidden="1">
      <c r="A4258" s="658" t="s">
        <v>12331</v>
      </c>
      <c r="B4258" s="658" t="s">
        <v>12332</v>
      </c>
      <c r="C4258" s="658" t="s">
        <v>14</v>
      </c>
      <c r="D4258" s="659" t="s">
        <v>67907</v>
      </c>
    </row>
    <row r="4259" spans="1:4" ht="13.5" hidden="1">
      <c r="A4259" s="658" t="s">
        <v>12334</v>
      </c>
      <c r="B4259" s="658" t="s">
        <v>12335</v>
      </c>
      <c r="C4259" s="658" t="s">
        <v>14</v>
      </c>
      <c r="D4259" s="659" t="s">
        <v>7280</v>
      </c>
    </row>
    <row r="4260" spans="1:4" ht="13.5" hidden="1">
      <c r="A4260" s="658" t="s">
        <v>12337</v>
      </c>
      <c r="B4260" s="658" t="s">
        <v>12338</v>
      </c>
      <c r="C4260" s="658" t="s">
        <v>14</v>
      </c>
      <c r="D4260" s="659" t="s">
        <v>7990</v>
      </c>
    </row>
    <row r="4261" spans="1:4" ht="13.5" hidden="1">
      <c r="A4261" s="658" t="s">
        <v>12340</v>
      </c>
      <c r="B4261" s="658" t="s">
        <v>12341</v>
      </c>
      <c r="C4261" s="658" t="s">
        <v>14</v>
      </c>
      <c r="D4261" s="659" t="s">
        <v>11333</v>
      </c>
    </row>
    <row r="4262" spans="1:4" ht="13.5" hidden="1">
      <c r="A4262" s="658" t="s">
        <v>12343</v>
      </c>
      <c r="B4262" s="658" t="s">
        <v>12344</v>
      </c>
      <c r="C4262" s="658" t="s">
        <v>14</v>
      </c>
      <c r="D4262" s="659" t="s">
        <v>891</v>
      </c>
    </row>
    <row r="4263" spans="1:4" ht="13.5" hidden="1">
      <c r="A4263" s="658" t="s">
        <v>12346</v>
      </c>
      <c r="B4263" s="658" t="s">
        <v>12347</v>
      </c>
      <c r="C4263" s="658" t="s">
        <v>14</v>
      </c>
      <c r="D4263" s="659" t="s">
        <v>67908</v>
      </c>
    </row>
    <row r="4264" spans="1:4" ht="13.5" hidden="1">
      <c r="A4264" s="658" t="s">
        <v>12349</v>
      </c>
      <c r="B4264" s="658" t="s">
        <v>12350</v>
      </c>
      <c r="C4264" s="658" t="s">
        <v>14</v>
      </c>
      <c r="D4264" s="659" t="s">
        <v>6846</v>
      </c>
    </row>
    <row r="4265" spans="1:4" ht="13.5" hidden="1">
      <c r="A4265" s="658" t="s">
        <v>12352</v>
      </c>
      <c r="B4265" s="658" t="s">
        <v>12353</v>
      </c>
      <c r="C4265" s="658" t="s">
        <v>14</v>
      </c>
      <c r="D4265" s="659" t="s">
        <v>67909</v>
      </c>
    </row>
    <row r="4266" spans="1:4" ht="13.5" hidden="1">
      <c r="A4266" s="658" t="s">
        <v>12354</v>
      </c>
      <c r="B4266" s="658" t="s">
        <v>12355</v>
      </c>
      <c r="C4266" s="658" t="s">
        <v>14</v>
      </c>
      <c r="D4266" s="659" t="s">
        <v>67910</v>
      </c>
    </row>
    <row r="4267" spans="1:4" ht="13.5" hidden="1">
      <c r="A4267" s="658" t="s">
        <v>12356</v>
      </c>
      <c r="B4267" s="658" t="s">
        <v>12357</v>
      </c>
      <c r="C4267" s="658" t="s">
        <v>14</v>
      </c>
      <c r="D4267" s="659" t="s">
        <v>4091</v>
      </c>
    </row>
    <row r="4268" spans="1:4" ht="13.5" hidden="1">
      <c r="A4268" s="658" t="s">
        <v>12359</v>
      </c>
      <c r="B4268" s="658" t="s">
        <v>12360</v>
      </c>
      <c r="C4268" s="658" t="s">
        <v>14</v>
      </c>
      <c r="D4268" s="659" t="s">
        <v>67911</v>
      </c>
    </row>
    <row r="4269" spans="1:4" ht="13.5" hidden="1">
      <c r="A4269" s="658" t="s">
        <v>12362</v>
      </c>
      <c r="B4269" s="658" t="s">
        <v>12363</v>
      </c>
      <c r="C4269" s="658" t="s">
        <v>14</v>
      </c>
      <c r="D4269" s="659" t="s">
        <v>67912</v>
      </c>
    </row>
    <row r="4270" spans="1:4" ht="13.5" hidden="1">
      <c r="A4270" s="658" t="s">
        <v>12365</v>
      </c>
      <c r="B4270" s="658" t="s">
        <v>12366</v>
      </c>
      <c r="C4270" s="658" t="s">
        <v>14</v>
      </c>
      <c r="D4270" s="659" t="s">
        <v>67913</v>
      </c>
    </row>
    <row r="4271" spans="1:4" ht="13.5" hidden="1">
      <c r="A4271" s="658" t="s">
        <v>12368</v>
      </c>
      <c r="B4271" s="658" t="s">
        <v>12369</v>
      </c>
      <c r="C4271" s="658" t="s">
        <v>14</v>
      </c>
      <c r="D4271" s="659" t="s">
        <v>17802</v>
      </c>
    </row>
    <row r="4272" spans="1:4" ht="13.5" hidden="1">
      <c r="A4272" s="658" t="s">
        <v>12371</v>
      </c>
      <c r="B4272" s="658" t="s">
        <v>12372</v>
      </c>
      <c r="C4272" s="658" t="s">
        <v>14</v>
      </c>
      <c r="D4272" s="659" t="s">
        <v>67914</v>
      </c>
    </row>
    <row r="4273" spans="1:4" ht="13.5" hidden="1">
      <c r="A4273" s="658" t="s">
        <v>12374</v>
      </c>
      <c r="B4273" s="658" t="s">
        <v>12375</v>
      </c>
      <c r="C4273" s="658" t="s">
        <v>14</v>
      </c>
      <c r="D4273" s="659" t="s">
        <v>67915</v>
      </c>
    </row>
    <row r="4274" spans="1:4" ht="13.5" hidden="1">
      <c r="A4274" s="658" t="s">
        <v>12377</v>
      </c>
      <c r="B4274" s="658" t="s">
        <v>12378</v>
      </c>
      <c r="C4274" s="658" t="s">
        <v>14</v>
      </c>
      <c r="D4274" s="659" t="s">
        <v>67916</v>
      </c>
    </row>
    <row r="4275" spans="1:4" ht="13.5" hidden="1">
      <c r="A4275" s="658" t="s">
        <v>12380</v>
      </c>
      <c r="B4275" s="658" t="s">
        <v>12381</v>
      </c>
      <c r="C4275" s="658" t="s">
        <v>14</v>
      </c>
      <c r="D4275" s="659" t="s">
        <v>67917</v>
      </c>
    </row>
    <row r="4276" spans="1:4" ht="13.5" hidden="1">
      <c r="A4276" s="658" t="s">
        <v>12383</v>
      </c>
      <c r="B4276" s="658" t="s">
        <v>12384</v>
      </c>
      <c r="C4276" s="658" t="s">
        <v>14</v>
      </c>
      <c r="D4276" s="659" t="s">
        <v>67918</v>
      </c>
    </row>
    <row r="4277" spans="1:4" ht="13.5" hidden="1">
      <c r="A4277" s="658" t="s">
        <v>12386</v>
      </c>
      <c r="B4277" s="658" t="s">
        <v>12387</v>
      </c>
      <c r="C4277" s="658" t="s">
        <v>14</v>
      </c>
      <c r="D4277" s="659" t="s">
        <v>67919</v>
      </c>
    </row>
    <row r="4278" spans="1:4" ht="13.5" hidden="1">
      <c r="A4278" s="658" t="s">
        <v>12389</v>
      </c>
      <c r="B4278" s="658" t="s">
        <v>12390</v>
      </c>
      <c r="C4278" s="658" t="s">
        <v>14</v>
      </c>
      <c r="D4278" s="659" t="s">
        <v>67920</v>
      </c>
    </row>
    <row r="4279" spans="1:4" ht="13.5" hidden="1">
      <c r="A4279" s="658" t="s">
        <v>12392</v>
      </c>
      <c r="B4279" s="658" t="s">
        <v>12393</v>
      </c>
      <c r="C4279" s="658" t="s">
        <v>14</v>
      </c>
      <c r="D4279" s="659" t="s">
        <v>67921</v>
      </c>
    </row>
    <row r="4280" spans="1:4" ht="13.5" hidden="1">
      <c r="A4280" s="658" t="s">
        <v>12395</v>
      </c>
      <c r="B4280" s="658" t="s">
        <v>12396</v>
      </c>
      <c r="C4280" s="658" t="s">
        <v>14</v>
      </c>
      <c r="D4280" s="659" t="s">
        <v>67922</v>
      </c>
    </row>
    <row r="4281" spans="1:4" ht="13.5" hidden="1">
      <c r="A4281" s="658" t="s">
        <v>12398</v>
      </c>
      <c r="B4281" s="658" t="s">
        <v>12399</v>
      </c>
      <c r="C4281" s="658" t="s">
        <v>14</v>
      </c>
      <c r="D4281" s="659" t="s">
        <v>67923</v>
      </c>
    </row>
    <row r="4282" spans="1:4" ht="13.5" hidden="1">
      <c r="A4282" s="658" t="s">
        <v>12401</v>
      </c>
      <c r="B4282" s="658" t="s">
        <v>12402</v>
      </c>
      <c r="C4282" s="658" t="s">
        <v>14</v>
      </c>
      <c r="D4282" s="659" t="s">
        <v>67924</v>
      </c>
    </row>
    <row r="4283" spans="1:4" ht="13.5" hidden="1">
      <c r="A4283" s="658" t="s">
        <v>12404</v>
      </c>
      <c r="B4283" s="658" t="s">
        <v>12405</v>
      </c>
      <c r="C4283" s="658" t="s">
        <v>14</v>
      </c>
      <c r="D4283" s="659" t="s">
        <v>67925</v>
      </c>
    </row>
    <row r="4284" spans="1:4" ht="13.5" hidden="1">
      <c r="A4284" s="658" t="s">
        <v>12407</v>
      </c>
      <c r="B4284" s="658" t="s">
        <v>12408</v>
      </c>
      <c r="C4284" s="658" t="s">
        <v>14</v>
      </c>
      <c r="D4284" s="659" t="s">
        <v>67926</v>
      </c>
    </row>
    <row r="4285" spans="1:4" ht="13.5" hidden="1">
      <c r="A4285" s="658" t="s">
        <v>12410</v>
      </c>
      <c r="B4285" s="658" t="s">
        <v>12411</v>
      </c>
      <c r="C4285" s="658" t="s">
        <v>14</v>
      </c>
      <c r="D4285" s="659" t="s">
        <v>67927</v>
      </c>
    </row>
    <row r="4286" spans="1:4" ht="13.5" hidden="1">
      <c r="A4286" s="658" t="s">
        <v>12412</v>
      </c>
      <c r="B4286" s="658" t="s">
        <v>12413</v>
      </c>
      <c r="C4286" s="658" t="s">
        <v>14</v>
      </c>
      <c r="D4286" s="659" t="s">
        <v>67928</v>
      </c>
    </row>
    <row r="4287" spans="1:4" ht="13.5" hidden="1">
      <c r="A4287" s="658" t="s">
        <v>12415</v>
      </c>
      <c r="B4287" s="658" t="s">
        <v>12416</v>
      </c>
      <c r="C4287" s="658" t="s">
        <v>14</v>
      </c>
      <c r="D4287" s="659" t="s">
        <v>67929</v>
      </c>
    </row>
    <row r="4288" spans="1:4" ht="13.5" hidden="1">
      <c r="A4288" s="658" t="s">
        <v>12418</v>
      </c>
      <c r="B4288" s="658" t="s">
        <v>12419</v>
      </c>
      <c r="C4288" s="658" t="s">
        <v>14</v>
      </c>
      <c r="D4288" s="659" t="s">
        <v>67930</v>
      </c>
    </row>
    <row r="4289" spans="1:4" ht="13.5" hidden="1">
      <c r="A4289" s="658" t="s">
        <v>12421</v>
      </c>
      <c r="B4289" s="658" t="s">
        <v>12422</v>
      </c>
      <c r="C4289" s="658" t="s">
        <v>14</v>
      </c>
      <c r="D4289" s="659" t="s">
        <v>67931</v>
      </c>
    </row>
    <row r="4290" spans="1:4" ht="13.5" hidden="1">
      <c r="A4290" s="658" t="s">
        <v>12424</v>
      </c>
      <c r="B4290" s="658" t="s">
        <v>12425</v>
      </c>
      <c r="C4290" s="658" t="s">
        <v>14</v>
      </c>
      <c r="D4290" s="659" t="s">
        <v>67932</v>
      </c>
    </row>
    <row r="4291" spans="1:4" ht="13.5" hidden="1">
      <c r="A4291" s="658" t="s">
        <v>12427</v>
      </c>
      <c r="B4291" s="658" t="s">
        <v>12428</v>
      </c>
      <c r="C4291" s="658" t="s">
        <v>14</v>
      </c>
      <c r="D4291" s="659" t="s">
        <v>16415</v>
      </c>
    </row>
    <row r="4292" spans="1:4" ht="13.5" hidden="1">
      <c r="A4292" s="658" t="s">
        <v>12430</v>
      </c>
      <c r="B4292" s="658" t="s">
        <v>12431</v>
      </c>
      <c r="C4292" s="658" t="s">
        <v>14</v>
      </c>
      <c r="D4292" s="659" t="s">
        <v>67881</v>
      </c>
    </row>
    <row r="4293" spans="1:4" ht="13.5" hidden="1">
      <c r="A4293" s="658" t="s">
        <v>12433</v>
      </c>
      <c r="B4293" s="658" t="s">
        <v>12434</v>
      </c>
      <c r="C4293" s="658" t="s">
        <v>14</v>
      </c>
      <c r="D4293" s="659" t="s">
        <v>67881</v>
      </c>
    </row>
    <row r="4294" spans="1:4" ht="13.5" hidden="1">
      <c r="A4294" s="658" t="s">
        <v>12435</v>
      </c>
      <c r="B4294" s="658" t="s">
        <v>12436</v>
      </c>
      <c r="C4294" s="658" t="s">
        <v>14</v>
      </c>
      <c r="D4294" s="659" t="s">
        <v>67881</v>
      </c>
    </row>
    <row r="4295" spans="1:4" ht="13.5" hidden="1">
      <c r="A4295" s="658" t="s">
        <v>12437</v>
      </c>
      <c r="B4295" s="658" t="s">
        <v>12438</v>
      </c>
      <c r="C4295" s="658" t="s">
        <v>14</v>
      </c>
      <c r="D4295" s="659" t="s">
        <v>10371</v>
      </c>
    </row>
    <row r="4296" spans="1:4" ht="13.5" hidden="1">
      <c r="A4296" s="658" t="s">
        <v>12440</v>
      </c>
      <c r="B4296" s="658" t="s">
        <v>12441</v>
      </c>
      <c r="C4296" s="658" t="s">
        <v>14</v>
      </c>
      <c r="D4296" s="659" t="s">
        <v>10371</v>
      </c>
    </row>
    <row r="4297" spans="1:4" ht="13.5" hidden="1">
      <c r="A4297" s="658" t="s">
        <v>12442</v>
      </c>
      <c r="B4297" s="658" t="s">
        <v>12443</v>
      </c>
      <c r="C4297" s="658" t="s">
        <v>14</v>
      </c>
      <c r="D4297" s="659" t="s">
        <v>67933</v>
      </c>
    </row>
    <row r="4298" spans="1:4" ht="13.5" hidden="1">
      <c r="A4298" s="658" t="s">
        <v>12445</v>
      </c>
      <c r="B4298" s="658" t="s">
        <v>12446</v>
      </c>
      <c r="C4298" s="658" t="s">
        <v>14</v>
      </c>
      <c r="D4298" s="659" t="s">
        <v>67934</v>
      </c>
    </row>
    <row r="4299" spans="1:4" ht="13.5" hidden="1">
      <c r="A4299" s="658" t="s">
        <v>12448</v>
      </c>
      <c r="B4299" s="658" t="s">
        <v>12449</v>
      </c>
      <c r="C4299" s="658" t="s">
        <v>14</v>
      </c>
      <c r="D4299" s="659" t="s">
        <v>67934</v>
      </c>
    </row>
    <row r="4300" spans="1:4" ht="13.5" hidden="1">
      <c r="A4300" s="658" t="s">
        <v>12450</v>
      </c>
      <c r="B4300" s="658" t="s">
        <v>12451</v>
      </c>
      <c r="C4300" s="658" t="s">
        <v>14</v>
      </c>
      <c r="D4300" s="659" t="s">
        <v>67935</v>
      </c>
    </row>
    <row r="4301" spans="1:4" ht="13.5" hidden="1">
      <c r="A4301" s="658" t="s">
        <v>12453</v>
      </c>
      <c r="B4301" s="658" t="s">
        <v>12454</v>
      </c>
      <c r="C4301" s="658" t="s">
        <v>14</v>
      </c>
      <c r="D4301" s="659" t="s">
        <v>66384</v>
      </c>
    </row>
    <row r="4302" spans="1:4" ht="13.5" hidden="1">
      <c r="A4302" s="658" t="s">
        <v>12456</v>
      </c>
      <c r="B4302" s="658" t="s">
        <v>12457</v>
      </c>
      <c r="C4302" s="658" t="s">
        <v>14</v>
      </c>
      <c r="D4302" s="659" t="s">
        <v>64434</v>
      </c>
    </row>
    <row r="4303" spans="1:4" ht="13.5" hidden="1">
      <c r="A4303" s="658" t="s">
        <v>12459</v>
      </c>
      <c r="B4303" s="658" t="s">
        <v>12460</v>
      </c>
      <c r="C4303" s="658" t="s">
        <v>14</v>
      </c>
      <c r="D4303" s="659" t="s">
        <v>67936</v>
      </c>
    </row>
    <row r="4304" spans="1:4" ht="13.5" hidden="1">
      <c r="A4304" s="658" t="s">
        <v>12462</v>
      </c>
      <c r="B4304" s="658" t="s">
        <v>12463</v>
      </c>
      <c r="C4304" s="658" t="s">
        <v>14</v>
      </c>
      <c r="D4304" s="659" t="s">
        <v>67936</v>
      </c>
    </row>
    <row r="4305" spans="1:4" ht="13.5" hidden="1">
      <c r="A4305" s="658" t="s">
        <v>12464</v>
      </c>
      <c r="B4305" s="658" t="s">
        <v>12465</v>
      </c>
      <c r="C4305" s="658" t="s">
        <v>14</v>
      </c>
      <c r="D4305" s="659" t="s">
        <v>67937</v>
      </c>
    </row>
    <row r="4306" spans="1:4" ht="13.5" hidden="1">
      <c r="A4306" s="658" t="s">
        <v>12467</v>
      </c>
      <c r="B4306" s="658" t="s">
        <v>12468</v>
      </c>
      <c r="C4306" s="658" t="s">
        <v>14</v>
      </c>
      <c r="D4306" s="659" t="s">
        <v>67937</v>
      </c>
    </row>
    <row r="4307" spans="1:4" ht="13.5" hidden="1">
      <c r="A4307" s="658" t="s">
        <v>12469</v>
      </c>
      <c r="B4307" s="658" t="s">
        <v>12470</v>
      </c>
      <c r="C4307" s="658" t="s">
        <v>14</v>
      </c>
      <c r="D4307" s="659" t="s">
        <v>67937</v>
      </c>
    </row>
    <row r="4308" spans="1:4" ht="13.5" hidden="1">
      <c r="A4308" s="658" t="s">
        <v>12471</v>
      </c>
      <c r="B4308" s="658" t="s">
        <v>12472</v>
      </c>
      <c r="C4308" s="658" t="s">
        <v>14</v>
      </c>
      <c r="D4308" s="659" t="s">
        <v>67938</v>
      </c>
    </row>
    <row r="4309" spans="1:4" ht="13.5" hidden="1">
      <c r="A4309" s="658" t="s">
        <v>12474</v>
      </c>
      <c r="B4309" s="658" t="s">
        <v>12475</v>
      </c>
      <c r="C4309" s="658" t="s">
        <v>14</v>
      </c>
      <c r="D4309" s="659" t="s">
        <v>67938</v>
      </c>
    </row>
    <row r="4310" spans="1:4" ht="13.5" hidden="1">
      <c r="A4310" s="658" t="s">
        <v>12476</v>
      </c>
      <c r="B4310" s="658" t="s">
        <v>12477</v>
      </c>
      <c r="C4310" s="658" t="s">
        <v>14</v>
      </c>
      <c r="D4310" s="659" t="s">
        <v>67938</v>
      </c>
    </row>
    <row r="4311" spans="1:4" ht="13.5" hidden="1">
      <c r="A4311" s="658" t="s">
        <v>12478</v>
      </c>
      <c r="B4311" s="658" t="s">
        <v>12479</v>
      </c>
      <c r="C4311" s="658" t="s">
        <v>14</v>
      </c>
      <c r="D4311" s="659" t="s">
        <v>67939</v>
      </c>
    </row>
    <row r="4312" spans="1:4" ht="13.5" hidden="1">
      <c r="A4312" s="658" t="s">
        <v>12481</v>
      </c>
      <c r="B4312" s="658" t="s">
        <v>12482</v>
      </c>
      <c r="C4312" s="658" t="s">
        <v>14</v>
      </c>
      <c r="D4312" s="659" t="s">
        <v>67939</v>
      </c>
    </row>
    <row r="4313" spans="1:4" ht="13.5" hidden="1">
      <c r="A4313" s="658" t="s">
        <v>12483</v>
      </c>
      <c r="B4313" s="658" t="s">
        <v>12484</v>
      </c>
      <c r="C4313" s="658" t="s">
        <v>14</v>
      </c>
      <c r="D4313" s="659" t="s">
        <v>67940</v>
      </c>
    </row>
    <row r="4314" spans="1:4" ht="13.5" hidden="1">
      <c r="A4314" s="658" t="s">
        <v>12486</v>
      </c>
      <c r="B4314" s="658" t="s">
        <v>12487</v>
      </c>
      <c r="C4314" s="658" t="s">
        <v>14</v>
      </c>
      <c r="D4314" s="659" t="s">
        <v>67940</v>
      </c>
    </row>
    <row r="4315" spans="1:4" ht="13.5" hidden="1">
      <c r="A4315" s="658" t="s">
        <v>12488</v>
      </c>
      <c r="B4315" s="658" t="s">
        <v>12489</v>
      </c>
      <c r="C4315" s="658" t="s">
        <v>14</v>
      </c>
      <c r="D4315" s="659" t="s">
        <v>4437</v>
      </c>
    </row>
    <row r="4316" spans="1:4" ht="13.5" hidden="1">
      <c r="A4316" s="658" t="s">
        <v>12491</v>
      </c>
      <c r="B4316" s="658" t="s">
        <v>12492</v>
      </c>
      <c r="C4316" s="658" t="s">
        <v>14</v>
      </c>
      <c r="D4316" s="659" t="s">
        <v>67941</v>
      </c>
    </row>
    <row r="4317" spans="1:4" ht="13.5" hidden="1">
      <c r="A4317" s="658" t="s">
        <v>12494</v>
      </c>
      <c r="B4317" s="658" t="s">
        <v>12495</v>
      </c>
      <c r="C4317" s="658" t="s">
        <v>14</v>
      </c>
      <c r="D4317" s="659" t="s">
        <v>67942</v>
      </c>
    </row>
    <row r="4318" spans="1:4" ht="13.5" hidden="1">
      <c r="A4318" s="658" t="s">
        <v>12497</v>
      </c>
      <c r="B4318" s="658" t="s">
        <v>12498</v>
      </c>
      <c r="C4318" s="658" t="s">
        <v>14</v>
      </c>
      <c r="D4318" s="659" t="s">
        <v>67943</v>
      </c>
    </row>
    <row r="4319" spans="1:4" ht="13.5" hidden="1">
      <c r="A4319" s="658" t="s">
        <v>12500</v>
      </c>
      <c r="B4319" s="658" t="s">
        <v>12501</v>
      </c>
      <c r="C4319" s="658" t="s">
        <v>14</v>
      </c>
      <c r="D4319" s="659" t="s">
        <v>67943</v>
      </c>
    </row>
    <row r="4320" spans="1:4" ht="13.5" hidden="1">
      <c r="A4320" s="658" t="s">
        <v>12502</v>
      </c>
      <c r="B4320" s="658" t="s">
        <v>12503</v>
      </c>
      <c r="C4320" s="658" t="s">
        <v>14</v>
      </c>
      <c r="D4320" s="659" t="s">
        <v>67944</v>
      </c>
    </row>
    <row r="4321" spans="1:4" ht="13.5" hidden="1">
      <c r="A4321" s="658" t="s">
        <v>12505</v>
      </c>
      <c r="B4321" s="658" t="s">
        <v>12506</v>
      </c>
      <c r="C4321" s="658" t="s">
        <v>14</v>
      </c>
      <c r="D4321" s="659" t="s">
        <v>67944</v>
      </c>
    </row>
    <row r="4322" spans="1:4" ht="13.5" hidden="1">
      <c r="A4322" s="658" t="s">
        <v>12507</v>
      </c>
      <c r="B4322" s="658" t="s">
        <v>12508</v>
      </c>
      <c r="C4322" s="658" t="s">
        <v>14</v>
      </c>
      <c r="D4322" s="659" t="s">
        <v>67944</v>
      </c>
    </row>
    <row r="4323" spans="1:4" ht="13.5" hidden="1">
      <c r="A4323" s="658" t="s">
        <v>12509</v>
      </c>
      <c r="B4323" s="658" t="s">
        <v>12510</v>
      </c>
      <c r="C4323" s="658" t="s">
        <v>14</v>
      </c>
      <c r="D4323" s="659" t="s">
        <v>2500</v>
      </c>
    </row>
    <row r="4324" spans="1:4" ht="13.5" hidden="1">
      <c r="A4324" s="658" t="s">
        <v>12512</v>
      </c>
      <c r="B4324" s="658" t="s">
        <v>12513</v>
      </c>
      <c r="C4324" s="658" t="s">
        <v>14</v>
      </c>
      <c r="D4324" s="659" t="s">
        <v>2500</v>
      </c>
    </row>
    <row r="4325" spans="1:4" ht="13.5" hidden="1">
      <c r="A4325" s="658" t="s">
        <v>12514</v>
      </c>
      <c r="B4325" s="658" t="s">
        <v>12515</v>
      </c>
      <c r="C4325" s="658" t="s">
        <v>14</v>
      </c>
      <c r="D4325" s="659" t="s">
        <v>2500</v>
      </c>
    </row>
    <row r="4326" spans="1:4" ht="13.5" hidden="1">
      <c r="A4326" s="658" t="s">
        <v>12516</v>
      </c>
      <c r="B4326" s="658" t="s">
        <v>12517</v>
      </c>
      <c r="C4326" s="658" t="s">
        <v>14</v>
      </c>
      <c r="D4326" s="659" t="s">
        <v>67945</v>
      </c>
    </row>
    <row r="4327" spans="1:4" ht="13.5" hidden="1">
      <c r="A4327" s="658" t="s">
        <v>12519</v>
      </c>
      <c r="B4327" s="658" t="s">
        <v>12520</v>
      </c>
      <c r="C4327" s="658" t="s">
        <v>14</v>
      </c>
      <c r="D4327" s="659" t="s">
        <v>67945</v>
      </c>
    </row>
    <row r="4328" spans="1:4" ht="13.5" hidden="1">
      <c r="A4328" s="658" t="s">
        <v>12521</v>
      </c>
      <c r="B4328" s="658" t="s">
        <v>12522</v>
      </c>
      <c r="C4328" s="658" t="s">
        <v>14</v>
      </c>
      <c r="D4328" s="659" t="s">
        <v>67946</v>
      </c>
    </row>
    <row r="4329" spans="1:4" ht="13.5" hidden="1">
      <c r="A4329" s="658" t="s">
        <v>12524</v>
      </c>
      <c r="B4329" s="658" t="s">
        <v>12525</v>
      </c>
      <c r="C4329" s="658" t="s">
        <v>14</v>
      </c>
      <c r="D4329" s="659" t="s">
        <v>67946</v>
      </c>
    </row>
    <row r="4330" spans="1:4" ht="13.5" hidden="1">
      <c r="A4330" s="658" t="s">
        <v>12526</v>
      </c>
      <c r="B4330" s="658" t="s">
        <v>12527</v>
      </c>
      <c r="C4330" s="658" t="s">
        <v>14</v>
      </c>
      <c r="D4330" s="659" t="s">
        <v>67947</v>
      </c>
    </row>
    <row r="4331" spans="1:4" ht="13.5" hidden="1">
      <c r="A4331" s="658" t="s">
        <v>12529</v>
      </c>
      <c r="B4331" s="658" t="s">
        <v>12530</v>
      </c>
      <c r="C4331" s="658" t="s">
        <v>14</v>
      </c>
      <c r="D4331" s="659" t="s">
        <v>67948</v>
      </c>
    </row>
    <row r="4332" spans="1:4" ht="13.5" hidden="1">
      <c r="A4332" s="658" t="s">
        <v>12532</v>
      </c>
      <c r="B4332" s="658" t="s">
        <v>12533</v>
      </c>
      <c r="C4332" s="658" t="s">
        <v>14</v>
      </c>
      <c r="D4332" s="659" t="s">
        <v>67949</v>
      </c>
    </row>
    <row r="4333" spans="1:4" ht="13.5" hidden="1">
      <c r="A4333" s="658" t="s">
        <v>12535</v>
      </c>
      <c r="B4333" s="658" t="s">
        <v>12536</v>
      </c>
      <c r="C4333" s="658" t="s">
        <v>14</v>
      </c>
      <c r="D4333" s="659" t="s">
        <v>67548</v>
      </c>
    </row>
    <row r="4334" spans="1:4" ht="13.5" hidden="1">
      <c r="A4334" s="658" t="s">
        <v>12538</v>
      </c>
      <c r="B4334" s="658" t="s">
        <v>12539</v>
      </c>
      <c r="C4334" s="658" t="s">
        <v>14</v>
      </c>
      <c r="D4334" s="659" t="s">
        <v>67950</v>
      </c>
    </row>
    <row r="4335" spans="1:4" ht="13.5" hidden="1">
      <c r="A4335" s="658" t="s">
        <v>12541</v>
      </c>
      <c r="B4335" s="658" t="s">
        <v>12542</v>
      </c>
      <c r="C4335" s="658" t="s">
        <v>14</v>
      </c>
      <c r="D4335" s="659" t="s">
        <v>13019</v>
      </c>
    </row>
    <row r="4336" spans="1:4" ht="13.5" hidden="1">
      <c r="A4336" s="658" t="s">
        <v>12543</v>
      </c>
      <c r="B4336" s="658" t="s">
        <v>12544</v>
      </c>
      <c r="C4336" s="658" t="s">
        <v>14</v>
      </c>
      <c r="D4336" s="659" t="s">
        <v>3472</v>
      </c>
    </row>
    <row r="4337" spans="1:4" ht="13.5" hidden="1">
      <c r="A4337" s="658" t="s">
        <v>12546</v>
      </c>
      <c r="B4337" s="658" t="s">
        <v>12547</v>
      </c>
      <c r="C4337" s="658" t="s">
        <v>14</v>
      </c>
      <c r="D4337" s="659" t="s">
        <v>67951</v>
      </c>
    </row>
    <row r="4338" spans="1:4" ht="13.5" hidden="1">
      <c r="A4338" s="658" t="s">
        <v>12549</v>
      </c>
      <c r="B4338" s="658" t="s">
        <v>12550</v>
      </c>
      <c r="C4338" s="658" t="s">
        <v>14</v>
      </c>
      <c r="D4338" s="659" t="s">
        <v>67952</v>
      </c>
    </row>
    <row r="4339" spans="1:4" ht="13.5" hidden="1">
      <c r="A4339" s="658" t="s">
        <v>12552</v>
      </c>
      <c r="B4339" s="658" t="s">
        <v>12553</v>
      </c>
      <c r="C4339" s="658" t="s">
        <v>14</v>
      </c>
      <c r="D4339" s="659" t="s">
        <v>67953</v>
      </c>
    </row>
    <row r="4340" spans="1:4" ht="13.5" hidden="1">
      <c r="A4340" s="658" t="s">
        <v>12555</v>
      </c>
      <c r="B4340" s="658" t="s">
        <v>12556</v>
      </c>
      <c r="C4340" s="658" t="s">
        <v>14</v>
      </c>
      <c r="D4340" s="659" t="s">
        <v>67954</v>
      </c>
    </row>
    <row r="4341" spans="1:4" ht="13.5" hidden="1">
      <c r="A4341" s="658" t="s">
        <v>12558</v>
      </c>
      <c r="B4341" s="658" t="s">
        <v>12559</v>
      </c>
      <c r="C4341" s="658" t="s">
        <v>14</v>
      </c>
      <c r="D4341" s="659" t="s">
        <v>67955</v>
      </c>
    </row>
    <row r="4342" spans="1:4" ht="13.5" hidden="1">
      <c r="A4342" s="658" t="s">
        <v>12561</v>
      </c>
      <c r="B4342" s="658" t="s">
        <v>12562</v>
      </c>
      <c r="C4342" s="658" t="s">
        <v>14</v>
      </c>
      <c r="D4342" s="659" t="s">
        <v>67956</v>
      </c>
    </row>
    <row r="4343" spans="1:4" ht="13.5" hidden="1">
      <c r="A4343" s="658" t="s">
        <v>12564</v>
      </c>
      <c r="B4343" s="658" t="s">
        <v>12565</v>
      </c>
      <c r="C4343" s="658" t="s">
        <v>14</v>
      </c>
      <c r="D4343" s="659" t="s">
        <v>67957</v>
      </c>
    </row>
    <row r="4344" spans="1:4" ht="13.5" hidden="1">
      <c r="A4344" s="658" t="s">
        <v>12567</v>
      </c>
      <c r="B4344" s="658" t="s">
        <v>12568</v>
      </c>
      <c r="C4344" s="658" t="s">
        <v>14</v>
      </c>
      <c r="D4344" s="659" t="s">
        <v>67958</v>
      </c>
    </row>
    <row r="4345" spans="1:4" ht="13.5" hidden="1">
      <c r="A4345" s="658" t="s">
        <v>12570</v>
      </c>
      <c r="B4345" s="658" t="s">
        <v>12571</v>
      </c>
      <c r="C4345" s="658" t="s">
        <v>14</v>
      </c>
      <c r="D4345" s="659" t="s">
        <v>67959</v>
      </c>
    </row>
    <row r="4346" spans="1:4" ht="13.5" hidden="1">
      <c r="A4346" s="658" t="s">
        <v>12573</v>
      </c>
      <c r="B4346" s="658" t="s">
        <v>12574</v>
      </c>
      <c r="C4346" s="658" t="s">
        <v>14</v>
      </c>
      <c r="D4346" s="659" t="s">
        <v>67960</v>
      </c>
    </row>
    <row r="4347" spans="1:4" ht="13.5" hidden="1">
      <c r="A4347" s="658" t="s">
        <v>12576</v>
      </c>
      <c r="B4347" s="658" t="s">
        <v>12577</v>
      </c>
      <c r="C4347" s="658" t="s">
        <v>14</v>
      </c>
      <c r="D4347" s="659" t="s">
        <v>11345</v>
      </c>
    </row>
    <row r="4348" spans="1:4" ht="13.5" hidden="1">
      <c r="A4348" s="658" t="s">
        <v>12578</v>
      </c>
      <c r="B4348" s="658" t="s">
        <v>12579</v>
      </c>
      <c r="C4348" s="658" t="s">
        <v>14</v>
      </c>
      <c r="D4348" s="659" t="s">
        <v>67961</v>
      </c>
    </row>
    <row r="4349" spans="1:4" ht="13.5" hidden="1">
      <c r="A4349" s="658" t="s">
        <v>12581</v>
      </c>
      <c r="B4349" s="658" t="s">
        <v>12582</v>
      </c>
      <c r="C4349" s="658" t="s">
        <v>14</v>
      </c>
      <c r="D4349" s="659" t="s">
        <v>67843</v>
      </c>
    </row>
    <row r="4350" spans="1:4" ht="13.5" hidden="1">
      <c r="A4350" s="658" t="s">
        <v>12583</v>
      </c>
      <c r="B4350" s="658" t="s">
        <v>12584</v>
      </c>
      <c r="C4350" s="658" t="s">
        <v>14</v>
      </c>
      <c r="D4350" s="659" t="s">
        <v>67962</v>
      </c>
    </row>
    <row r="4351" spans="1:4" ht="13.5" hidden="1">
      <c r="A4351" s="658" t="s">
        <v>12586</v>
      </c>
      <c r="B4351" s="658" t="s">
        <v>12587</v>
      </c>
      <c r="C4351" s="658" t="s">
        <v>14</v>
      </c>
      <c r="D4351" s="659" t="s">
        <v>67963</v>
      </c>
    </row>
    <row r="4352" spans="1:4" ht="13.5" hidden="1">
      <c r="A4352" s="658" t="s">
        <v>12589</v>
      </c>
      <c r="B4352" s="658" t="s">
        <v>12590</v>
      </c>
      <c r="C4352" s="658" t="s">
        <v>14</v>
      </c>
      <c r="D4352" s="659" t="s">
        <v>17101</v>
      </c>
    </row>
    <row r="4353" spans="1:4" ht="13.5" hidden="1">
      <c r="A4353" s="658" t="s">
        <v>12592</v>
      </c>
      <c r="B4353" s="658" t="s">
        <v>12593</v>
      </c>
      <c r="C4353" s="658" t="s">
        <v>14</v>
      </c>
      <c r="D4353" s="659" t="s">
        <v>67964</v>
      </c>
    </row>
    <row r="4354" spans="1:4" ht="13.5" hidden="1">
      <c r="A4354" s="658" t="s">
        <v>12594</v>
      </c>
      <c r="B4354" s="658" t="s">
        <v>12595</v>
      </c>
      <c r="C4354" s="658" t="s">
        <v>14</v>
      </c>
      <c r="D4354" s="659" t="s">
        <v>8343</v>
      </c>
    </row>
    <row r="4355" spans="1:4" ht="13.5" hidden="1">
      <c r="A4355" s="658" t="s">
        <v>12597</v>
      </c>
      <c r="B4355" s="658" t="s">
        <v>12598</v>
      </c>
      <c r="C4355" s="658" t="s">
        <v>14</v>
      </c>
      <c r="D4355" s="659" t="s">
        <v>67965</v>
      </c>
    </row>
    <row r="4356" spans="1:4" ht="13.5" hidden="1">
      <c r="A4356" s="658" t="s">
        <v>12600</v>
      </c>
      <c r="B4356" s="658" t="s">
        <v>12601</v>
      </c>
      <c r="C4356" s="658" t="s">
        <v>14</v>
      </c>
      <c r="D4356" s="659" t="s">
        <v>67966</v>
      </c>
    </row>
    <row r="4357" spans="1:4" ht="13.5" hidden="1">
      <c r="A4357" s="658" t="s">
        <v>12603</v>
      </c>
      <c r="B4357" s="658" t="s">
        <v>12604</v>
      </c>
      <c r="C4357" s="658" t="s">
        <v>14</v>
      </c>
      <c r="D4357" s="659" t="s">
        <v>9540</v>
      </c>
    </row>
    <row r="4358" spans="1:4" ht="13.5" hidden="1">
      <c r="A4358" s="658" t="s">
        <v>12606</v>
      </c>
      <c r="B4358" s="658" t="s">
        <v>12607</v>
      </c>
      <c r="C4358" s="658" t="s">
        <v>14</v>
      </c>
      <c r="D4358" s="659" t="s">
        <v>67967</v>
      </c>
    </row>
    <row r="4359" spans="1:4" ht="13.5" hidden="1">
      <c r="A4359" s="658" t="s">
        <v>12609</v>
      </c>
      <c r="B4359" s="658" t="s">
        <v>12610</v>
      </c>
      <c r="C4359" s="658" t="s">
        <v>14</v>
      </c>
      <c r="D4359" s="659" t="s">
        <v>8654</v>
      </c>
    </row>
    <row r="4360" spans="1:4" ht="13.5" hidden="1">
      <c r="A4360" s="658" t="s">
        <v>12612</v>
      </c>
      <c r="B4360" s="658" t="s">
        <v>12613</v>
      </c>
      <c r="C4360" s="658" t="s">
        <v>14</v>
      </c>
      <c r="D4360" s="659" t="s">
        <v>67968</v>
      </c>
    </row>
    <row r="4361" spans="1:4" ht="13.5" hidden="1">
      <c r="A4361" s="658" t="s">
        <v>12615</v>
      </c>
      <c r="B4361" s="658" t="s">
        <v>12616</v>
      </c>
      <c r="C4361" s="658" t="s">
        <v>14</v>
      </c>
      <c r="D4361" s="659" t="s">
        <v>67969</v>
      </c>
    </row>
    <row r="4362" spans="1:4" ht="13.5" hidden="1">
      <c r="A4362" s="658" t="s">
        <v>12618</v>
      </c>
      <c r="B4362" s="658" t="s">
        <v>12619</v>
      </c>
      <c r="C4362" s="658" t="s">
        <v>14</v>
      </c>
      <c r="D4362" s="659" t="s">
        <v>3103</v>
      </c>
    </row>
    <row r="4363" spans="1:4" ht="13.5" hidden="1">
      <c r="A4363" s="658" t="s">
        <v>12620</v>
      </c>
      <c r="B4363" s="658" t="s">
        <v>12621</v>
      </c>
      <c r="C4363" s="658" t="s">
        <v>14</v>
      </c>
      <c r="D4363" s="659" t="s">
        <v>12916</v>
      </c>
    </row>
    <row r="4364" spans="1:4" ht="13.5" hidden="1">
      <c r="A4364" s="658" t="s">
        <v>12623</v>
      </c>
      <c r="B4364" s="658" t="s">
        <v>12624</v>
      </c>
      <c r="C4364" s="658" t="s">
        <v>14</v>
      </c>
      <c r="D4364" s="659" t="s">
        <v>67970</v>
      </c>
    </row>
    <row r="4365" spans="1:4" ht="13.5" hidden="1">
      <c r="A4365" s="658" t="s">
        <v>12626</v>
      </c>
      <c r="B4365" s="658" t="s">
        <v>12627</v>
      </c>
      <c r="C4365" s="658" t="s">
        <v>14</v>
      </c>
      <c r="D4365" s="659" t="s">
        <v>19913</v>
      </c>
    </row>
    <row r="4366" spans="1:4" ht="13.5" hidden="1">
      <c r="A4366" s="658" t="s">
        <v>12629</v>
      </c>
      <c r="B4366" s="658" t="s">
        <v>12630</v>
      </c>
      <c r="C4366" s="658" t="s">
        <v>14</v>
      </c>
      <c r="D4366" s="659" t="s">
        <v>8473</v>
      </c>
    </row>
    <row r="4367" spans="1:4" ht="13.5" hidden="1">
      <c r="A4367" s="658" t="s">
        <v>12632</v>
      </c>
      <c r="B4367" s="658" t="s">
        <v>12633</v>
      </c>
      <c r="C4367" s="658" t="s">
        <v>14</v>
      </c>
      <c r="D4367" s="659" t="s">
        <v>67971</v>
      </c>
    </row>
    <row r="4368" spans="1:4" ht="13.5" hidden="1">
      <c r="A4368" s="658" t="s">
        <v>12635</v>
      </c>
      <c r="B4368" s="658" t="s">
        <v>12636</v>
      </c>
      <c r="C4368" s="658" t="s">
        <v>14</v>
      </c>
      <c r="D4368" s="659" t="s">
        <v>15511</v>
      </c>
    </row>
    <row r="4369" spans="1:4" ht="13.5" hidden="1">
      <c r="A4369" s="658" t="s">
        <v>12637</v>
      </c>
      <c r="B4369" s="658" t="s">
        <v>12638</v>
      </c>
      <c r="C4369" s="658" t="s">
        <v>14</v>
      </c>
      <c r="D4369" s="659" t="s">
        <v>15581</v>
      </c>
    </row>
    <row r="4370" spans="1:4" ht="13.5" hidden="1">
      <c r="A4370" s="658" t="s">
        <v>12640</v>
      </c>
      <c r="B4370" s="658" t="s">
        <v>12641</v>
      </c>
      <c r="C4370" s="658" t="s">
        <v>14</v>
      </c>
      <c r="D4370" s="659" t="s">
        <v>67972</v>
      </c>
    </row>
    <row r="4371" spans="1:4" ht="13.5" hidden="1">
      <c r="A4371" s="658" t="s">
        <v>12643</v>
      </c>
      <c r="B4371" s="658" t="s">
        <v>12644</v>
      </c>
      <c r="C4371" s="658" t="s">
        <v>14</v>
      </c>
      <c r="D4371" s="659" t="s">
        <v>67973</v>
      </c>
    </row>
    <row r="4372" spans="1:4" ht="13.5" hidden="1">
      <c r="A4372" s="658" t="s">
        <v>12646</v>
      </c>
      <c r="B4372" s="658" t="s">
        <v>12647</v>
      </c>
      <c r="C4372" s="658" t="s">
        <v>14</v>
      </c>
      <c r="D4372" s="659" t="s">
        <v>66521</v>
      </c>
    </row>
    <row r="4373" spans="1:4" ht="13.5" hidden="1">
      <c r="A4373" s="658" t="s">
        <v>12649</v>
      </c>
      <c r="B4373" s="658" t="s">
        <v>12650</v>
      </c>
      <c r="C4373" s="658" t="s">
        <v>14</v>
      </c>
      <c r="D4373" s="659" t="s">
        <v>13107</v>
      </c>
    </row>
    <row r="4374" spans="1:4" ht="13.5" hidden="1">
      <c r="A4374" s="658" t="s">
        <v>12652</v>
      </c>
      <c r="B4374" s="658" t="s">
        <v>12653</v>
      </c>
      <c r="C4374" s="658" t="s">
        <v>14</v>
      </c>
      <c r="D4374" s="659" t="s">
        <v>1713</v>
      </c>
    </row>
    <row r="4375" spans="1:4" ht="13.5" hidden="1">
      <c r="A4375" s="658" t="s">
        <v>12654</v>
      </c>
      <c r="B4375" s="658" t="s">
        <v>12655</v>
      </c>
      <c r="C4375" s="658" t="s">
        <v>14</v>
      </c>
      <c r="D4375" s="659" t="s">
        <v>67974</v>
      </c>
    </row>
    <row r="4376" spans="1:4" ht="13.5" hidden="1">
      <c r="A4376" s="658" t="s">
        <v>12657</v>
      </c>
      <c r="B4376" s="658" t="s">
        <v>12658</v>
      </c>
      <c r="C4376" s="658" t="s">
        <v>14</v>
      </c>
      <c r="D4376" s="659" t="s">
        <v>67975</v>
      </c>
    </row>
    <row r="4377" spans="1:4" ht="13.5" hidden="1">
      <c r="A4377" s="658" t="s">
        <v>12659</v>
      </c>
      <c r="B4377" s="658" t="s">
        <v>12660</v>
      </c>
      <c r="C4377" s="658" t="s">
        <v>14</v>
      </c>
      <c r="D4377" s="659" t="s">
        <v>67976</v>
      </c>
    </row>
    <row r="4378" spans="1:4" ht="13.5" hidden="1">
      <c r="A4378" s="658" t="s">
        <v>12662</v>
      </c>
      <c r="B4378" s="658" t="s">
        <v>12663</v>
      </c>
      <c r="C4378" s="658" t="s">
        <v>14</v>
      </c>
      <c r="D4378" s="659" t="s">
        <v>67977</v>
      </c>
    </row>
    <row r="4379" spans="1:4" ht="13.5" hidden="1">
      <c r="A4379" s="658" t="s">
        <v>12665</v>
      </c>
      <c r="B4379" s="658" t="s">
        <v>12666</v>
      </c>
      <c r="C4379" s="658" t="s">
        <v>14</v>
      </c>
      <c r="D4379" s="659" t="s">
        <v>67978</v>
      </c>
    </row>
    <row r="4380" spans="1:4" ht="13.5" hidden="1">
      <c r="A4380" s="658" t="s">
        <v>12668</v>
      </c>
      <c r="B4380" s="658" t="s">
        <v>12669</v>
      </c>
      <c r="C4380" s="658" t="s">
        <v>14</v>
      </c>
      <c r="D4380" s="659" t="s">
        <v>67979</v>
      </c>
    </row>
    <row r="4381" spans="1:4" ht="13.5" hidden="1">
      <c r="A4381" s="658" t="s">
        <v>12671</v>
      </c>
      <c r="B4381" s="658" t="s">
        <v>12672</v>
      </c>
      <c r="C4381" s="658" t="s">
        <v>14</v>
      </c>
      <c r="D4381" s="659" t="s">
        <v>14003</v>
      </c>
    </row>
    <row r="4382" spans="1:4" ht="13.5" hidden="1">
      <c r="A4382" s="658" t="s">
        <v>12674</v>
      </c>
      <c r="B4382" s="658" t="s">
        <v>12675</v>
      </c>
      <c r="C4382" s="658" t="s">
        <v>14</v>
      </c>
      <c r="D4382" s="659" t="s">
        <v>67980</v>
      </c>
    </row>
    <row r="4383" spans="1:4" ht="13.5" hidden="1">
      <c r="A4383" s="658" t="s">
        <v>12677</v>
      </c>
      <c r="B4383" s="658" t="s">
        <v>12678</v>
      </c>
      <c r="C4383" s="658" t="s">
        <v>14</v>
      </c>
      <c r="D4383" s="659" t="s">
        <v>5767</v>
      </c>
    </row>
    <row r="4384" spans="1:4" ht="13.5" hidden="1">
      <c r="A4384" s="658" t="s">
        <v>12680</v>
      </c>
      <c r="B4384" s="658" t="s">
        <v>12681</v>
      </c>
      <c r="C4384" s="658" t="s">
        <v>14</v>
      </c>
      <c r="D4384" s="659" t="s">
        <v>67981</v>
      </c>
    </row>
    <row r="4385" spans="1:4" ht="13.5" hidden="1">
      <c r="A4385" s="658" t="s">
        <v>12683</v>
      </c>
      <c r="B4385" s="658" t="s">
        <v>12684</v>
      </c>
      <c r="C4385" s="658" t="s">
        <v>14</v>
      </c>
      <c r="D4385" s="659" t="s">
        <v>67982</v>
      </c>
    </row>
    <row r="4386" spans="1:4" ht="13.5" hidden="1">
      <c r="A4386" s="658" t="s">
        <v>12686</v>
      </c>
      <c r="B4386" s="658" t="s">
        <v>12687</v>
      </c>
      <c r="C4386" s="658" t="s">
        <v>14</v>
      </c>
      <c r="D4386" s="659" t="s">
        <v>67983</v>
      </c>
    </row>
    <row r="4387" spans="1:4" ht="13.5" hidden="1">
      <c r="A4387" s="658" t="s">
        <v>12688</v>
      </c>
      <c r="B4387" s="658" t="s">
        <v>12689</v>
      </c>
      <c r="C4387" s="658" t="s">
        <v>14</v>
      </c>
      <c r="D4387" s="659" t="s">
        <v>7492</v>
      </c>
    </row>
    <row r="4388" spans="1:4" ht="13.5" hidden="1">
      <c r="A4388" s="658" t="s">
        <v>12691</v>
      </c>
      <c r="B4388" s="658" t="s">
        <v>12692</v>
      </c>
      <c r="C4388" s="658" t="s">
        <v>14</v>
      </c>
      <c r="D4388" s="659" t="s">
        <v>67984</v>
      </c>
    </row>
    <row r="4389" spans="1:4" ht="13.5" hidden="1">
      <c r="A4389" s="658" t="s">
        <v>12694</v>
      </c>
      <c r="B4389" s="658" t="s">
        <v>12695</v>
      </c>
      <c r="C4389" s="658" t="s">
        <v>14</v>
      </c>
      <c r="D4389" s="659" t="s">
        <v>2680</v>
      </c>
    </row>
    <row r="4390" spans="1:4" ht="13.5" hidden="1">
      <c r="A4390" s="658" t="s">
        <v>12696</v>
      </c>
      <c r="B4390" s="658" t="s">
        <v>12697</v>
      </c>
      <c r="C4390" s="658" t="s">
        <v>14</v>
      </c>
      <c r="D4390" s="659" t="s">
        <v>14868</v>
      </c>
    </row>
    <row r="4391" spans="1:4" ht="13.5" hidden="1">
      <c r="A4391" s="658" t="s">
        <v>12699</v>
      </c>
      <c r="B4391" s="658" t="s">
        <v>12700</v>
      </c>
      <c r="C4391" s="658" t="s">
        <v>14</v>
      </c>
      <c r="D4391" s="659" t="s">
        <v>67985</v>
      </c>
    </row>
    <row r="4392" spans="1:4" ht="13.5" hidden="1">
      <c r="A4392" s="658" t="s">
        <v>12702</v>
      </c>
      <c r="B4392" s="658" t="s">
        <v>12703</v>
      </c>
      <c r="C4392" s="658" t="s">
        <v>14</v>
      </c>
      <c r="D4392" s="659" t="s">
        <v>67986</v>
      </c>
    </row>
    <row r="4393" spans="1:4" ht="13.5" hidden="1">
      <c r="A4393" s="658" t="s">
        <v>12705</v>
      </c>
      <c r="B4393" s="658" t="s">
        <v>12706</v>
      </c>
      <c r="C4393" s="658" t="s">
        <v>14</v>
      </c>
      <c r="D4393" s="659" t="s">
        <v>5403</v>
      </c>
    </row>
    <row r="4394" spans="1:4" ht="13.5" hidden="1">
      <c r="A4394" s="658" t="s">
        <v>12707</v>
      </c>
      <c r="B4394" s="658" t="s">
        <v>12708</v>
      </c>
      <c r="C4394" s="658" t="s">
        <v>14</v>
      </c>
      <c r="D4394" s="659" t="s">
        <v>67987</v>
      </c>
    </row>
    <row r="4395" spans="1:4" ht="13.5" hidden="1">
      <c r="A4395" s="658" t="s">
        <v>12710</v>
      </c>
      <c r="B4395" s="658" t="s">
        <v>12711</v>
      </c>
      <c r="C4395" s="658" t="s">
        <v>14</v>
      </c>
      <c r="D4395" s="659" t="s">
        <v>67988</v>
      </c>
    </row>
    <row r="4396" spans="1:4" ht="13.5" hidden="1">
      <c r="A4396" s="658" t="s">
        <v>12712</v>
      </c>
      <c r="B4396" s="658" t="s">
        <v>12713</v>
      </c>
      <c r="C4396" s="658" t="s">
        <v>14</v>
      </c>
      <c r="D4396" s="659" t="s">
        <v>20484</v>
      </c>
    </row>
    <row r="4397" spans="1:4" ht="13.5" hidden="1">
      <c r="A4397" s="658" t="s">
        <v>12715</v>
      </c>
      <c r="B4397" s="658" t="s">
        <v>12716</v>
      </c>
      <c r="C4397" s="658" t="s">
        <v>14</v>
      </c>
      <c r="D4397" s="659" t="s">
        <v>17010</v>
      </c>
    </row>
    <row r="4398" spans="1:4" ht="13.5" hidden="1">
      <c r="A4398" s="658" t="s">
        <v>12718</v>
      </c>
      <c r="B4398" s="658" t="s">
        <v>12719</v>
      </c>
      <c r="C4398" s="658" t="s">
        <v>14</v>
      </c>
      <c r="D4398" s="659" t="s">
        <v>67989</v>
      </c>
    </row>
    <row r="4399" spans="1:4" ht="13.5" hidden="1">
      <c r="A4399" s="658" t="s">
        <v>12721</v>
      </c>
      <c r="B4399" s="658" t="s">
        <v>12722</v>
      </c>
      <c r="C4399" s="658" t="s">
        <v>14</v>
      </c>
      <c r="D4399" s="659" t="s">
        <v>67990</v>
      </c>
    </row>
    <row r="4400" spans="1:4" ht="13.5" hidden="1">
      <c r="A4400" s="658" t="s">
        <v>12724</v>
      </c>
      <c r="B4400" s="658" t="s">
        <v>12725</v>
      </c>
      <c r="C4400" s="658" t="s">
        <v>14</v>
      </c>
      <c r="D4400" s="659" t="s">
        <v>67991</v>
      </c>
    </row>
    <row r="4401" spans="1:4" ht="13.5" hidden="1">
      <c r="A4401" s="658" t="s">
        <v>12727</v>
      </c>
      <c r="B4401" s="658" t="s">
        <v>12728</v>
      </c>
      <c r="C4401" s="658" t="s">
        <v>14</v>
      </c>
      <c r="D4401" s="659" t="s">
        <v>67992</v>
      </c>
    </row>
    <row r="4402" spans="1:4" ht="13.5" hidden="1">
      <c r="A4402" s="658" t="s">
        <v>12730</v>
      </c>
      <c r="B4402" s="658" t="s">
        <v>12731</v>
      </c>
      <c r="C4402" s="658" t="s">
        <v>14</v>
      </c>
      <c r="D4402" s="659" t="s">
        <v>67993</v>
      </c>
    </row>
    <row r="4403" spans="1:4" ht="13.5" hidden="1">
      <c r="A4403" s="658" t="s">
        <v>12733</v>
      </c>
      <c r="B4403" s="658" t="s">
        <v>12734</v>
      </c>
      <c r="C4403" s="658" t="s">
        <v>14</v>
      </c>
      <c r="D4403" s="659" t="s">
        <v>67994</v>
      </c>
    </row>
    <row r="4404" spans="1:4" ht="13.5" hidden="1">
      <c r="A4404" s="658" t="s">
        <v>12736</v>
      </c>
      <c r="B4404" s="658" t="s">
        <v>12737</v>
      </c>
      <c r="C4404" s="658" t="s">
        <v>14</v>
      </c>
      <c r="D4404" s="659" t="s">
        <v>67995</v>
      </c>
    </row>
    <row r="4405" spans="1:4" ht="13.5" hidden="1">
      <c r="A4405" s="658" t="s">
        <v>12739</v>
      </c>
      <c r="B4405" s="658" t="s">
        <v>12740</v>
      </c>
      <c r="C4405" s="658" t="s">
        <v>14</v>
      </c>
      <c r="D4405" s="659" t="s">
        <v>2802</v>
      </c>
    </row>
    <row r="4406" spans="1:4" ht="13.5" hidden="1">
      <c r="A4406" s="658" t="s">
        <v>12742</v>
      </c>
      <c r="B4406" s="658" t="s">
        <v>12743</v>
      </c>
      <c r="C4406" s="658" t="s">
        <v>14</v>
      </c>
      <c r="D4406" s="659" t="s">
        <v>7916</v>
      </c>
    </row>
    <row r="4407" spans="1:4" ht="13.5" hidden="1">
      <c r="A4407" s="658" t="s">
        <v>12745</v>
      </c>
      <c r="B4407" s="658" t="s">
        <v>12746</v>
      </c>
      <c r="C4407" s="658" t="s">
        <v>14</v>
      </c>
      <c r="D4407" s="659" t="s">
        <v>67996</v>
      </c>
    </row>
    <row r="4408" spans="1:4" ht="13.5" hidden="1">
      <c r="A4408" s="658" t="s">
        <v>12748</v>
      </c>
      <c r="B4408" s="658" t="s">
        <v>12749</v>
      </c>
      <c r="C4408" s="658" t="s">
        <v>14</v>
      </c>
      <c r="D4408" s="659" t="s">
        <v>67997</v>
      </c>
    </row>
    <row r="4409" spans="1:4" ht="13.5" hidden="1">
      <c r="A4409" s="658" t="s">
        <v>12751</v>
      </c>
      <c r="B4409" s="658" t="s">
        <v>12752</v>
      </c>
      <c r="C4409" s="658" t="s">
        <v>14</v>
      </c>
      <c r="D4409" s="659" t="s">
        <v>67998</v>
      </c>
    </row>
    <row r="4410" spans="1:4" ht="13.5" hidden="1">
      <c r="A4410" s="658" t="s">
        <v>12754</v>
      </c>
      <c r="B4410" s="658" t="s">
        <v>12755</v>
      </c>
      <c r="C4410" s="658" t="s">
        <v>14</v>
      </c>
      <c r="D4410" s="659" t="s">
        <v>67999</v>
      </c>
    </row>
    <row r="4411" spans="1:4" ht="13.5" hidden="1">
      <c r="A4411" s="658" t="s">
        <v>12756</v>
      </c>
      <c r="B4411" s="658" t="s">
        <v>12757</v>
      </c>
      <c r="C4411" s="658" t="s">
        <v>14</v>
      </c>
      <c r="D4411" s="659" t="s">
        <v>68000</v>
      </c>
    </row>
    <row r="4412" spans="1:4" ht="13.5" hidden="1">
      <c r="A4412" s="658" t="s">
        <v>12758</v>
      </c>
      <c r="B4412" s="658" t="s">
        <v>12759</v>
      </c>
      <c r="C4412" s="658" t="s">
        <v>14</v>
      </c>
      <c r="D4412" s="659" t="s">
        <v>68001</v>
      </c>
    </row>
    <row r="4413" spans="1:4" ht="13.5" hidden="1">
      <c r="A4413" s="658" t="s">
        <v>12761</v>
      </c>
      <c r="B4413" s="658" t="s">
        <v>12762</v>
      </c>
      <c r="C4413" s="658" t="s">
        <v>14</v>
      </c>
      <c r="D4413" s="659" t="s">
        <v>68002</v>
      </c>
    </row>
    <row r="4414" spans="1:4" ht="13.5" hidden="1">
      <c r="A4414" s="658" t="s">
        <v>12764</v>
      </c>
      <c r="B4414" s="658" t="s">
        <v>12765</v>
      </c>
      <c r="C4414" s="658" t="s">
        <v>14</v>
      </c>
      <c r="D4414" s="659" t="s">
        <v>68003</v>
      </c>
    </row>
    <row r="4415" spans="1:4" ht="13.5" hidden="1">
      <c r="A4415" s="658" t="s">
        <v>12767</v>
      </c>
      <c r="B4415" s="658" t="s">
        <v>12768</v>
      </c>
      <c r="C4415" s="658" t="s">
        <v>14</v>
      </c>
      <c r="D4415" s="659" t="s">
        <v>68004</v>
      </c>
    </row>
    <row r="4416" spans="1:4" ht="13.5" hidden="1">
      <c r="A4416" s="658" t="s">
        <v>12770</v>
      </c>
      <c r="B4416" s="658" t="s">
        <v>12771</v>
      </c>
      <c r="C4416" s="658" t="s">
        <v>14</v>
      </c>
      <c r="D4416" s="659" t="s">
        <v>17493</v>
      </c>
    </row>
    <row r="4417" spans="1:4" ht="13.5" hidden="1">
      <c r="A4417" s="658" t="s">
        <v>12773</v>
      </c>
      <c r="B4417" s="658" t="s">
        <v>12774</v>
      </c>
      <c r="C4417" s="658" t="s">
        <v>14</v>
      </c>
      <c r="D4417" s="659" t="s">
        <v>68005</v>
      </c>
    </row>
    <row r="4418" spans="1:4" ht="13.5" hidden="1">
      <c r="A4418" s="658" t="s">
        <v>12776</v>
      </c>
      <c r="B4418" s="658" t="s">
        <v>12777</v>
      </c>
      <c r="C4418" s="658" t="s">
        <v>14</v>
      </c>
      <c r="D4418" s="659" t="s">
        <v>65568</v>
      </c>
    </row>
    <row r="4419" spans="1:4" ht="13.5" hidden="1">
      <c r="A4419" s="658" t="s">
        <v>12779</v>
      </c>
      <c r="B4419" s="658" t="s">
        <v>12780</v>
      </c>
      <c r="C4419" s="658" t="s">
        <v>14</v>
      </c>
      <c r="D4419" s="659" t="s">
        <v>68006</v>
      </c>
    </row>
    <row r="4420" spans="1:4" ht="13.5" hidden="1">
      <c r="A4420" s="658" t="s">
        <v>12782</v>
      </c>
      <c r="B4420" s="658" t="s">
        <v>12783</v>
      </c>
      <c r="C4420" s="658" t="s">
        <v>14</v>
      </c>
      <c r="D4420" s="659" t="s">
        <v>68007</v>
      </c>
    </row>
    <row r="4421" spans="1:4" ht="13.5" hidden="1">
      <c r="A4421" s="658" t="s">
        <v>12785</v>
      </c>
      <c r="B4421" s="658" t="s">
        <v>12786</v>
      </c>
      <c r="C4421" s="658" t="s">
        <v>14</v>
      </c>
      <c r="D4421" s="659" t="s">
        <v>68008</v>
      </c>
    </row>
    <row r="4422" spans="1:4" ht="13.5" hidden="1">
      <c r="A4422" s="658" t="s">
        <v>12788</v>
      </c>
      <c r="B4422" s="658" t="s">
        <v>12789</v>
      </c>
      <c r="C4422" s="658" t="s">
        <v>14</v>
      </c>
      <c r="D4422" s="659" t="s">
        <v>68009</v>
      </c>
    </row>
    <row r="4423" spans="1:4" ht="13.5" hidden="1">
      <c r="A4423" s="658" t="s">
        <v>12791</v>
      </c>
      <c r="B4423" s="658" t="s">
        <v>12792</v>
      </c>
      <c r="C4423" s="658" t="s">
        <v>14</v>
      </c>
      <c r="D4423" s="659" t="s">
        <v>68010</v>
      </c>
    </row>
    <row r="4424" spans="1:4" ht="13.5" hidden="1">
      <c r="A4424" s="658" t="s">
        <v>12794</v>
      </c>
      <c r="B4424" s="658" t="s">
        <v>12795</v>
      </c>
      <c r="C4424" s="658" t="s">
        <v>14</v>
      </c>
      <c r="D4424" s="659" t="s">
        <v>66763</v>
      </c>
    </row>
    <row r="4425" spans="1:4" ht="13.5" hidden="1">
      <c r="A4425" s="658" t="s">
        <v>12797</v>
      </c>
      <c r="B4425" s="658" t="s">
        <v>12798</v>
      </c>
      <c r="C4425" s="658" t="s">
        <v>14</v>
      </c>
      <c r="D4425" s="659" t="s">
        <v>68011</v>
      </c>
    </row>
    <row r="4426" spans="1:4" ht="13.5" hidden="1">
      <c r="A4426" s="658" t="s">
        <v>12800</v>
      </c>
      <c r="B4426" s="658" t="s">
        <v>12801</v>
      </c>
      <c r="C4426" s="658" t="s">
        <v>14</v>
      </c>
      <c r="D4426" s="659" t="s">
        <v>68012</v>
      </c>
    </row>
    <row r="4427" spans="1:4" ht="13.5" hidden="1">
      <c r="A4427" s="658" t="s">
        <v>12803</v>
      </c>
      <c r="B4427" s="658" t="s">
        <v>12804</v>
      </c>
      <c r="C4427" s="658" t="s">
        <v>14</v>
      </c>
      <c r="D4427" s="659" t="s">
        <v>68013</v>
      </c>
    </row>
    <row r="4428" spans="1:4" ht="13.5" hidden="1">
      <c r="A4428" s="658" t="s">
        <v>12806</v>
      </c>
      <c r="B4428" s="658" t="s">
        <v>12807</v>
      </c>
      <c r="C4428" s="658" t="s">
        <v>14</v>
      </c>
      <c r="D4428" s="659" t="s">
        <v>68014</v>
      </c>
    </row>
    <row r="4429" spans="1:4" ht="13.5" hidden="1">
      <c r="A4429" s="658" t="s">
        <v>12809</v>
      </c>
      <c r="B4429" s="658" t="s">
        <v>12810</v>
      </c>
      <c r="C4429" s="658" t="s">
        <v>14</v>
      </c>
      <c r="D4429" s="659" t="s">
        <v>7188</v>
      </c>
    </row>
    <row r="4430" spans="1:4" ht="13.5" hidden="1">
      <c r="A4430" s="658" t="s">
        <v>12812</v>
      </c>
      <c r="B4430" s="658" t="s">
        <v>12813</v>
      </c>
      <c r="C4430" s="658" t="s">
        <v>14</v>
      </c>
      <c r="D4430" s="659" t="s">
        <v>68015</v>
      </c>
    </row>
    <row r="4431" spans="1:4" ht="13.5" hidden="1">
      <c r="A4431" s="658" t="s">
        <v>12815</v>
      </c>
      <c r="B4431" s="658" t="s">
        <v>12816</v>
      </c>
      <c r="C4431" s="658" t="s">
        <v>14</v>
      </c>
      <c r="D4431" s="659" t="s">
        <v>68016</v>
      </c>
    </row>
    <row r="4432" spans="1:4" ht="13.5" hidden="1">
      <c r="A4432" s="658" t="s">
        <v>12818</v>
      </c>
      <c r="B4432" s="658" t="s">
        <v>12819</v>
      </c>
      <c r="C4432" s="658" t="s">
        <v>14</v>
      </c>
      <c r="D4432" s="659" t="s">
        <v>68017</v>
      </c>
    </row>
    <row r="4433" spans="1:4" ht="13.5" hidden="1">
      <c r="A4433" s="658" t="s">
        <v>12821</v>
      </c>
      <c r="B4433" s="658" t="s">
        <v>12822</v>
      </c>
      <c r="C4433" s="658" t="s">
        <v>14</v>
      </c>
      <c r="D4433" s="659" t="s">
        <v>1587</v>
      </c>
    </row>
    <row r="4434" spans="1:4" ht="13.5" hidden="1">
      <c r="A4434" s="658" t="s">
        <v>12823</v>
      </c>
      <c r="B4434" s="658" t="s">
        <v>12824</v>
      </c>
      <c r="C4434" s="658" t="s">
        <v>14</v>
      </c>
      <c r="D4434" s="659" t="s">
        <v>3088</v>
      </c>
    </row>
    <row r="4435" spans="1:4" ht="13.5" hidden="1">
      <c r="A4435" s="658" t="s">
        <v>12825</v>
      </c>
      <c r="B4435" s="658" t="s">
        <v>12826</v>
      </c>
      <c r="C4435" s="658" t="s">
        <v>14</v>
      </c>
      <c r="D4435" s="659" t="s">
        <v>15780</v>
      </c>
    </row>
    <row r="4436" spans="1:4" ht="13.5" hidden="1">
      <c r="A4436" s="658" t="s">
        <v>12827</v>
      </c>
      <c r="B4436" s="658" t="s">
        <v>12828</v>
      </c>
      <c r="C4436" s="658" t="s">
        <v>14</v>
      </c>
      <c r="D4436" s="659" t="s">
        <v>8094</v>
      </c>
    </row>
    <row r="4437" spans="1:4" ht="13.5" hidden="1">
      <c r="A4437" s="658" t="s">
        <v>12830</v>
      </c>
      <c r="B4437" s="658" t="s">
        <v>12831</v>
      </c>
      <c r="C4437" s="658" t="s">
        <v>14</v>
      </c>
      <c r="D4437" s="659" t="s">
        <v>1157</v>
      </c>
    </row>
    <row r="4438" spans="1:4" ht="13.5" hidden="1">
      <c r="A4438" s="658" t="s">
        <v>12833</v>
      </c>
      <c r="B4438" s="658" t="s">
        <v>12834</v>
      </c>
      <c r="C4438" s="658" t="s">
        <v>14</v>
      </c>
      <c r="D4438" s="659" t="s">
        <v>15090</v>
      </c>
    </row>
    <row r="4439" spans="1:4" ht="13.5" hidden="1">
      <c r="A4439" s="658" t="s">
        <v>12835</v>
      </c>
      <c r="B4439" s="658" t="s">
        <v>12836</v>
      </c>
      <c r="C4439" s="658" t="s">
        <v>14</v>
      </c>
      <c r="D4439" s="659" t="s">
        <v>65716</v>
      </c>
    </row>
    <row r="4440" spans="1:4" ht="13.5" hidden="1">
      <c r="A4440" s="658" t="s">
        <v>12838</v>
      </c>
      <c r="B4440" s="658" t="s">
        <v>12839</v>
      </c>
      <c r="C4440" s="658" t="s">
        <v>14</v>
      </c>
      <c r="D4440" s="659" t="s">
        <v>7316</v>
      </c>
    </row>
    <row r="4441" spans="1:4" ht="13.5" hidden="1">
      <c r="A4441" s="658" t="s">
        <v>12840</v>
      </c>
      <c r="B4441" s="658" t="s">
        <v>12841</v>
      </c>
      <c r="C4441" s="658" t="s">
        <v>14</v>
      </c>
      <c r="D4441" s="659" t="s">
        <v>68018</v>
      </c>
    </row>
    <row r="4442" spans="1:4" ht="13.5" hidden="1">
      <c r="A4442" s="658" t="s">
        <v>12843</v>
      </c>
      <c r="B4442" s="658" t="s">
        <v>12844</v>
      </c>
      <c r="C4442" s="658" t="s">
        <v>14</v>
      </c>
      <c r="D4442" s="659" t="s">
        <v>12490</v>
      </c>
    </row>
    <row r="4443" spans="1:4" ht="13.5" hidden="1">
      <c r="A4443" s="658" t="s">
        <v>12846</v>
      </c>
      <c r="B4443" s="658" t="s">
        <v>12847</v>
      </c>
      <c r="C4443" s="658" t="s">
        <v>14</v>
      </c>
      <c r="D4443" s="659" t="s">
        <v>68019</v>
      </c>
    </row>
    <row r="4444" spans="1:4" ht="13.5" hidden="1">
      <c r="A4444" s="658" t="s">
        <v>12849</v>
      </c>
      <c r="B4444" s="658" t="s">
        <v>12850</v>
      </c>
      <c r="C4444" s="658" t="s">
        <v>14</v>
      </c>
      <c r="D4444" s="659" t="s">
        <v>13087</v>
      </c>
    </row>
    <row r="4445" spans="1:4" ht="13.5" hidden="1">
      <c r="A4445" s="658" t="s">
        <v>12852</v>
      </c>
      <c r="B4445" s="658" t="s">
        <v>12853</v>
      </c>
      <c r="C4445" s="658" t="s">
        <v>14</v>
      </c>
      <c r="D4445" s="659" t="s">
        <v>68020</v>
      </c>
    </row>
    <row r="4446" spans="1:4" ht="13.5" hidden="1">
      <c r="A4446" s="658" t="s">
        <v>12855</v>
      </c>
      <c r="B4446" s="658" t="s">
        <v>12856</v>
      </c>
      <c r="C4446" s="658" t="s">
        <v>14</v>
      </c>
      <c r="D4446" s="659" t="s">
        <v>68021</v>
      </c>
    </row>
    <row r="4447" spans="1:4" ht="13.5" hidden="1">
      <c r="A4447" s="658" t="s">
        <v>12857</v>
      </c>
      <c r="B4447" s="658" t="s">
        <v>12858</v>
      </c>
      <c r="C4447" s="658" t="s">
        <v>14</v>
      </c>
      <c r="D4447" s="659" t="s">
        <v>68022</v>
      </c>
    </row>
    <row r="4448" spans="1:4" ht="13.5" hidden="1">
      <c r="A4448" s="658" t="s">
        <v>12859</v>
      </c>
      <c r="B4448" s="658" t="s">
        <v>12860</v>
      </c>
      <c r="C4448" s="658" t="s">
        <v>14</v>
      </c>
      <c r="D4448" s="659" t="s">
        <v>68023</v>
      </c>
    </row>
    <row r="4449" spans="1:4" ht="13.5" hidden="1">
      <c r="A4449" s="658" t="s">
        <v>12862</v>
      </c>
      <c r="B4449" s="658" t="s">
        <v>12863</v>
      </c>
      <c r="C4449" s="658" t="s">
        <v>14</v>
      </c>
      <c r="D4449" s="659" t="s">
        <v>20181</v>
      </c>
    </row>
    <row r="4450" spans="1:4" ht="13.5" hidden="1">
      <c r="A4450" s="658" t="s">
        <v>12865</v>
      </c>
      <c r="B4450" s="658" t="s">
        <v>12866</v>
      </c>
      <c r="C4450" s="658" t="s">
        <v>14</v>
      </c>
      <c r="D4450" s="659" t="s">
        <v>68024</v>
      </c>
    </row>
    <row r="4451" spans="1:4" ht="13.5" hidden="1">
      <c r="A4451" s="658" t="s">
        <v>12868</v>
      </c>
      <c r="B4451" s="658" t="s">
        <v>12869</v>
      </c>
      <c r="C4451" s="658" t="s">
        <v>14</v>
      </c>
      <c r="D4451" s="659" t="s">
        <v>20181</v>
      </c>
    </row>
    <row r="4452" spans="1:4" ht="13.5" hidden="1">
      <c r="A4452" s="658" t="s">
        <v>12871</v>
      </c>
      <c r="B4452" s="658" t="s">
        <v>12872</v>
      </c>
      <c r="C4452" s="658" t="s">
        <v>14</v>
      </c>
      <c r="D4452" s="659" t="s">
        <v>68025</v>
      </c>
    </row>
    <row r="4453" spans="1:4" ht="13.5" hidden="1">
      <c r="A4453" s="658" t="s">
        <v>12874</v>
      </c>
      <c r="B4453" s="658" t="s">
        <v>12875</v>
      </c>
      <c r="C4453" s="658" t="s">
        <v>14</v>
      </c>
      <c r="D4453" s="659" t="s">
        <v>12034</v>
      </c>
    </row>
    <row r="4454" spans="1:4" ht="13.5" hidden="1">
      <c r="A4454" s="658" t="s">
        <v>12876</v>
      </c>
      <c r="B4454" s="658" t="s">
        <v>12877</v>
      </c>
      <c r="C4454" s="658" t="s">
        <v>14</v>
      </c>
      <c r="D4454" s="659" t="s">
        <v>7492</v>
      </c>
    </row>
    <row r="4455" spans="1:4" ht="13.5" hidden="1">
      <c r="A4455" s="658" t="s">
        <v>12879</v>
      </c>
      <c r="B4455" s="658" t="s">
        <v>12880</v>
      </c>
      <c r="C4455" s="658" t="s">
        <v>14</v>
      </c>
      <c r="D4455" s="659" t="s">
        <v>68026</v>
      </c>
    </row>
    <row r="4456" spans="1:4" ht="13.5" hidden="1">
      <c r="A4456" s="658" t="s">
        <v>12881</v>
      </c>
      <c r="B4456" s="658" t="s">
        <v>12882</v>
      </c>
      <c r="C4456" s="658" t="s">
        <v>14</v>
      </c>
      <c r="D4456" s="659" t="s">
        <v>13946</v>
      </c>
    </row>
    <row r="4457" spans="1:4" ht="13.5" hidden="1">
      <c r="A4457" s="658" t="s">
        <v>12884</v>
      </c>
      <c r="B4457" s="658" t="s">
        <v>12885</v>
      </c>
      <c r="C4457" s="658" t="s">
        <v>14</v>
      </c>
      <c r="D4457" s="659" t="s">
        <v>3589</v>
      </c>
    </row>
    <row r="4458" spans="1:4" ht="13.5" hidden="1">
      <c r="A4458" s="658" t="s">
        <v>12887</v>
      </c>
      <c r="B4458" s="658" t="s">
        <v>12888</v>
      </c>
      <c r="C4458" s="658" t="s">
        <v>14</v>
      </c>
      <c r="D4458" s="659" t="s">
        <v>68027</v>
      </c>
    </row>
    <row r="4459" spans="1:4" ht="13.5" hidden="1">
      <c r="A4459" s="658" t="s">
        <v>12890</v>
      </c>
      <c r="B4459" s="658" t="s">
        <v>12891</v>
      </c>
      <c r="C4459" s="658" t="s">
        <v>14</v>
      </c>
      <c r="D4459" s="659" t="s">
        <v>67107</v>
      </c>
    </row>
    <row r="4460" spans="1:4" ht="13.5" hidden="1">
      <c r="A4460" s="658" t="s">
        <v>12893</v>
      </c>
      <c r="B4460" s="658" t="s">
        <v>12894</v>
      </c>
      <c r="C4460" s="658" t="s">
        <v>14</v>
      </c>
      <c r="D4460" s="659" t="s">
        <v>68028</v>
      </c>
    </row>
    <row r="4461" spans="1:4" ht="13.5" hidden="1">
      <c r="A4461" s="658" t="s">
        <v>12896</v>
      </c>
      <c r="B4461" s="658" t="s">
        <v>12897</v>
      </c>
      <c r="C4461" s="658" t="s">
        <v>14</v>
      </c>
      <c r="D4461" s="659" t="s">
        <v>68029</v>
      </c>
    </row>
    <row r="4462" spans="1:4" ht="13.5" hidden="1">
      <c r="A4462" s="658" t="s">
        <v>12899</v>
      </c>
      <c r="B4462" s="658" t="s">
        <v>12900</v>
      </c>
      <c r="C4462" s="658" t="s">
        <v>14</v>
      </c>
      <c r="D4462" s="659" t="s">
        <v>68030</v>
      </c>
    </row>
    <row r="4463" spans="1:4" ht="13.5" hidden="1">
      <c r="A4463" s="658" t="s">
        <v>12902</v>
      </c>
      <c r="B4463" s="658" t="s">
        <v>12903</v>
      </c>
      <c r="C4463" s="658" t="s">
        <v>14</v>
      </c>
      <c r="D4463" s="659" t="s">
        <v>68031</v>
      </c>
    </row>
    <row r="4464" spans="1:4" ht="13.5" hidden="1">
      <c r="A4464" s="658" t="s">
        <v>12905</v>
      </c>
      <c r="B4464" s="658" t="s">
        <v>12906</v>
      </c>
      <c r="C4464" s="658" t="s">
        <v>14</v>
      </c>
      <c r="D4464" s="659" t="s">
        <v>68032</v>
      </c>
    </row>
    <row r="4465" spans="1:4" ht="13.5" hidden="1">
      <c r="A4465" s="658" t="s">
        <v>12908</v>
      </c>
      <c r="B4465" s="658" t="s">
        <v>12909</v>
      </c>
      <c r="C4465" s="658" t="s">
        <v>14</v>
      </c>
      <c r="D4465" s="659" t="s">
        <v>68033</v>
      </c>
    </row>
    <row r="4466" spans="1:4" ht="13.5" hidden="1">
      <c r="A4466" s="658" t="s">
        <v>12911</v>
      </c>
      <c r="B4466" s="658" t="s">
        <v>12912</v>
      </c>
      <c r="C4466" s="658" t="s">
        <v>14</v>
      </c>
      <c r="D4466" s="659" t="s">
        <v>3211</v>
      </c>
    </row>
    <row r="4467" spans="1:4" ht="13.5" hidden="1">
      <c r="A4467" s="658" t="s">
        <v>12914</v>
      </c>
      <c r="B4467" s="658" t="s">
        <v>12915</v>
      </c>
      <c r="C4467" s="658" t="s">
        <v>14</v>
      </c>
      <c r="D4467" s="659" t="s">
        <v>3045</v>
      </c>
    </row>
    <row r="4468" spans="1:4" ht="13.5" hidden="1">
      <c r="A4468" s="658" t="s">
        <v>12917</v>
      </c>
      <c r="B4468" s="658" t="s">
        <v>12918</v>
      </c>
      <c r="C4468" s="658" t="s">
        <v>14</v>
      </c>
      <c r="D4468" s="659" t="s">
        <v>68034</v>
      </c>
    </row>
    <row r="4469" spans="1:4" ht="13.5" hidden="1">
      <c r="A4469" s="658" t="s">
        <v>12920</v>
      </c>
      <c r="B4469" s="658" t="s">
        <v>12921</v>
      </c>
      <c r="C4469" s="658" t="s">
        <v>14</v>
      </c>
      <c r="D4469" s="659" t="s">
        <v>12631</v>
      </c>
    </row>
    <row r="4470" spans="1:4" ht="13.5" hidden="1">
      <c r="A4470" s="658" t="s">
        <v>12922</v>
      </c>
      <c r="B4470" s="658" t="s">
        <v>12923</v>
      </c>
      <c r="C4470" s="658" t="s">
        <v>14</v>
      </c>
      <c r="D4470" s="659" t="s">
        <v>13831</v>
      </c>
    </row>
    <row r="4471" spans="1:4" ht="13.5" hidden="1">
      <c r="A4471" s="658" t="s">
        <v>12925</v>
      </c>
      <c r="B4471" s="658" t="s">
        <v>12926</v>
      </c>
      <c r="C4471" s="658" t="s">
        <v>14</v>
      </c>
      <c r="D4471" s="659" t="s">
        <v>68035</v>
      </c>
    </row>
    <row r="4472" spans="1:4" ht="13.5" hidden="1">
      <c r="A4472" s="658" t="s">
        <v>12928</v>
      </c>
      <c r="B4472" s="658" t="s">
        <v>12929</v>
      </c>
      <c r="C4472" s="658" t="s">
        <v>14</v>
      </c>
      <c r="D4472" s="659" t="s">
        <v>68036</v>
      </c>
    </row>
    <row r="4473" spans="1:4" ht="13.5" hidden="1">
      <c r="A4473" s="658" t="s">
        <v>12930</v>
      </c>
      <c r="B4473" s="658" t="s">
        <v>12931</v>
      </c>
      <c r="C4473" s="658" t="s">
        <v>14</v>
      </c>
      <c r="D4473" s="659" t="s">
        <v>68037</v>
      </c>
    </row>
    <row r="4474" spans="1:4" ht="13.5" hidden="1">
      <c r="A4474" s="658" t="s">
        <v>12933</v>
      </c>
      <c r="B4474" s="658" t="s">
        <v>12934</v>
      </c>
      <c r="C4474" s="658" t="s">
        <v>14</v>
      </c>
      <c r="D4474" s="659" t="s">
        <v>68038</v>
      </c>
    </row>
    <row r="4475" spans="1:4" ht="13.5" hidden="1">
      <c r="A4475" s="658" t="s">
        <v>12936</v>
      </c>
      <c r="B4475" s="658" t="s">
        <v>12937</v>
      </c>
      <c r="C4475" s="658" t="s">
        <v>14</v>
      </c>
      <c r="D4475" s="659" t="s">
        <v>65523</v>
      </c>
    </row>
    <row r="4476" spans="1:4" ht="13.5" hidden="1">
      <c r="A4476" s="658" t="s">
        <v>12939</v>
      </c>
      <c r="B4476" s="658" t="s">
        <v>12940</v>
      </c>
      <c r="C4476" s="658" t="s">
        <v>14</v>
      </c>
      <c r="D4476" s="659" t="s">
        <v>68039</v>
      </c>
    </row>
    <row r="4477" spans="1:4" ht="13.5" hidden="1">
      <c r="A4477" s="658" t="s">
        <v>12942</v>
      </c>
      <c r="B4477" s="658" t="s">
        <v>12943</v>
      </c>
      <c r="C4477" s="658" t="s">
        <v>14</v>
      </c>
      <c r="D4477" s="659" t="s">
        <v>68040</v>
      </c>
    </row>
    <row r="4478" spans="1:4" ht="13.5" hidden="1">
      <c r="A4478" s="658" t="s">
        <v>12945</v>
      </c>
      <c r="B4478" s="658" t="s">
        <v>12946</v>
      </c>
      <c r="C4478" s="658" t="s">
        <v>14</v>
      </c>
      <c r="D4478" s="659" t="s">
        <v>68041</v>
      </c>
    </row>
    <row r="4479" spans="1:4" ht="13.5" hidden="1">
      <c r="A4479" s="658" t="s">
        <v>12947</v>
      </c>
      <c r="B4479" s="658" t="s">
        <v>12948</v>
      </c>
      <c r="C4479" s="658" t="s">
        <v>14</v>
      </c>
      <c r="D4479" s="659" t="s">
        <v>68042</v>
      </c>
    </row>
    <row r="4480" spans="1:4" ht="13.5" hidden="1">
      <c r="A4480" s="658" t="s">
        <v>12950</v>
      </c>
      <c r="B4480" s="658" t="s">
        <v>12951</v>
      </c>
      <c r="C4480" s="658" t="s">
        <v>14</v>
      </c>
      <c r="D4480" s="659" t="s">
        <v>67548</v>
      </c>
    </row>
    <row r="4481" spans="1:4" ht="13.5" hidden="1">
      <c r="A4481" s="658" t="s">
        <v>12952</v>
      </c>
      <c r="B4481" s="658" t="s">
        <v>12953</v>
      </c>
      <c r="C4481" s="658" t="s">
        <v>14</v>
      </c>
      <c r="D4481" s="659" t="s">
        <v>66272</v>
      </c>
    </row>
    <row r="4482" spans="1:4" ht="13.5" hidden="1">
      <c r="A4482" s="658" t="s">
        <v>12954</v>
      </c>
      <c r="B4482" s="658" t="s">
        <v>12955</v>
      </c>
      <c r="C4482" s="658" t="s">
        <v>14</v>
      </c>
      <c r="D4482" s="659" t="s">
        <v>68043</v>
      </c>
    </row>
    <row r="4483" spans="1:4" ht="13.5" hidden="1">
      <c r="A4483" s="658" t="s">
        <v>12957</v>
      </c>
      <c r="B4483" s="658" t="s">
        <v>12958</v>
      </c>
      <c r="C4483" s="658" t="s">
        <v>14</v>
      </c>
      <c r="D4483" s="659" t="s">
        <v>68044</v>
      </c>
    </row>
    <row r="4484" spans="1:4" ht="13.5" hidden="1">
      <c r="A4484" s="658" t="s">
        <v>12960</v>
      </c>
      <c r="B4484" s="658" t="s">
        <v>12961</v>
      </c>
      <c r="C4484" s="658" t="s">
        <v>14</v>
      </c>
      <c r="D4484" s="659" t="s">
        <v>68045</v>
      </c>
    </row>
    <row r="4485" spans="1:4" ht="13.5" hidden="1">
      <c r="A4485" s="658" t="s">
        <v>12977</v>
      </c>
      <c r="B4485" s="658" t="s">
        <v>12978</v>
      </c>
      <c r="C4485" s="658" t="s">
        <v>14</v>
      </c>
      <c r="D4485" s="659" t="s">
        <v>68046</v>
      </c>
    </row>
    <row r="4486" spans="1:4" ht="13.5" hidden="1">
      <c r="A4486" s="658" t="s">
        <v>12980</v>
      </c>
      <c r="B4486" s="658" t="s">
        <v>12981</v>
      </c>
      <c r="C4486" s="658" t="s">
        <v>14</v>
      </c>
      <c r="D4486" s="659" t="s">
        <v>68047</v>
      </c>
    </row>
    <row r="4487" spans="1:4" ht="13.5" hidden="1">
      <c r="A4487" s="658" t="s">
        <v>12983</v>
      </c>
      <c r="B4487" s="658" t="s">
        <v>12984</v>
      </c>
      <c r="C4487" s="658" t="s">
        <v>14</v>
      </c>
      <c r="D4487" s="659" t="s">
        <v>68048</v>
      </c>
    </row>
    <row r="4488" spans="1:4" ht="13.5" hidden="1">
      <c r="A4488" s="658" t="s">
        <v>12986</v>
      </c>
      <c r="B4488" s="658" t="s">
        <v>12987</v>
      </c>
      <c r="C4488" s="658" t="s">
        <v>14</v>
      </c>
      <c r="D4488" s="659" t="s">
        <v>11560</v>
      </c>
    </row>
    <row r="4489" spans="1:4" ht="13.5" hidden="1">
      <c r="A4489" s="658" t="s">
        <v>12989</v>
      </c>
      <c r="B4489" s="658" t="s">
        <v>12990</v>
      </c>
      <c r="C4489" s="658" t="s">
        <v>14</v>
      </c>
      <c r="D4489" s="659" t="s">
        <v>68049</v>
      </c>
    </row>
    <row r="4490" spans="1:4" ht="13.5" hidden="1">
      <c r="A4490" s="658" t="s">
        <v>12992</v>
      </c>
      <c r="B4490" s="658" t="s">
        <v>12993</v>
      </c>
      <c r="C4490" s="658" t="s">
        <v>14</v>
      </c>
      <c r="D4490" s="659" t="s">
        <v>68050</v>
      </c>
    </row>
    <row r="4491" spans="1:4" ht="13.5" hidden="1">
      <c r="A4491" s="658" t="s">
        <v>12994</v>
      </c>
      <c r="B4491" s="658" t="s">
        <v>12995</v>
      </c>
      <c r="C4491" s="658" t="s">
        <v>14</v>
      </c>
      <c r="D4491" s="659" t="s">
        <v>68051</v>
      </c>
    </row>
    <row r="4492" spans="1:4" ht="13.5" hidden="1">
      <c r="A4492" s="658" t="s">
        <v>12997</v>
      </c>
      <c r="B4492" s="658" t="s">
        <v>12998</v>
      </c>
      <c r="C4492" s="658" t="s">
        <v>14</v>
      </c>
      <c r="D4492" s="659" t="s">
        <v>68052</v>
      </c>
    </row>
    <row r="4493" spans="1:4" ht="13.5" hidden="1">
      <c r="A4493" s="658" t="s">
        <v>13000</v>
      </c>
      <c r="B4493" s="658" t="s">
        <v>13001</v>
      </c>
      <c r="C4493" s="658" t="s">
        <v>14</v>
      </c>
      <c r="D4493" s="659" t="s">
        <v>13419</v>
      </c>
    </row>
    <row r="4494" spans="1:4" ht="13.5" hidden="1">
      <c r="A4494" s="658" t="s">
        <v>13003</v>
      </c>
      <c r="B4494" s="658" t="s">
        <v>13004</v>
      </c>
      <c r="C4494" s="658" t="s">
        <v>14</v>
      </c>
      <c r="D4494" s="659" t="s">
        <v>68053</v>
      </c>
    </row>
    <row r="4495" spans="1:4" ht="13.5" hidden="1">
      <c r="A4495" s="658" t="s">
        <v>13006</v>
      </c>
      <c r="B4495" s="658" t="s">
        <v>13007</v>
      </c>
      <c r="C4495" s="658" t="s">
        <v>14</v>
      </c>
      <c r="D4495" s="659" t="s">
        <v>12596</v>
      </c>
    </row>
    <row r="4496" spans="1:4" ht="13.5" hidden="1">
      <c r="A4496" s="658" t="s">
        <v>68054</v>
      </c>
      <c r="B4496" s="658" t="s">
        <v>68055</v>
      </c>
      <c r="C4496" s="658" t="s">
        <v>14</v>
      </c>
      <c r="D4496" s="659" t="s">
        <v>68056</v>
      </c>
    </row>
    <row r="4497" spans="1:4" ht="13.5" hidden="1">
      <c r="A4497" s="658" t="s">
        <v>13009</v>
      </c>
      <c r="B4497" s="658" t="s">
        <v>13010</v>
      </c>
      <c r="C4497" s="658" t="s">
        <v>14</v>
      </c>
      <c r="D4497" s="659" t="s">
        <v>68057</v>
      </c>
    </row>
    <row r="4498" spans="1:4" ht="13.5" hidden="1">
      <c r="A4498" s="658" t="s">
        <v>68058</v>
      </c>
      <c r="B4498" s="658" t="s">
        <v>68059</v>
      </c>
      <c r="C4498" s="658" t="s">
        <v>14</v>
      </c>
      <c r="D4498" s="659" t="s">
        <v>68060</v>
      </c>
    </row>
    <row r="4499" spans="1:4" ht="13.5" hidden="1">
      <c r="A4499" s="658" t="s">
        <v>68061</v>
      </c>
      <c r="B4499" s="658" t="s">
        <v>68062</v>
      </c>
      <c r="C4499" s="658" t="s">
        <v>14</v>
      </c>
      <c r="D4499" s="659" t="s">
        <v>68063</v>
      </c>
    </row>
    <row r="4500" spans="1:4" ht="13.5" hidden="1">
      <c r="A4500" s="658" t="s">
        <v>13012</v>
      </c>
      <c r="B4500" s="658" t="s">
        <v>13013</v>
      </c>
      <c r="C4500" s="658" t="s">
        <v>14</v>
      </c>
      <c r="D4500" s="659" t="s">
        <v>68064</v>
      </c>
    </row>
    <row r="4501" spans="1:4" ht="13.5" hidden="1">
      <c r="A4501" s="658" t="s">
        <v>68065</v>
      </c>
      <c r="B4501" s="658" t="s">
        <v>68066</v>
      </c>
      <c r="C4501" s="658" t="s">
        <v>14</v>
      </c>
      <c r="D4501" s="659" t="s">
        <v>68067</v>
      </c>
    </row>
    <row r="4502" spans="1:4" ht="13.5" hidden="1">
      <c r="A4502" s="658" t="s">
        <v>68068</v>
      </c>
      <c r="B4502" s="658" t="s">
        <v>68069</v>
      </c>
      <c r="C4502" s="658" t="s">
        <v>14</v>
      </c>
      <c r="D4502" s="659" t="s">
        <v>68070</v>
      </c>
    </row>
    <row r="4503" spans="1:4" ht="13.5" hidden="1">
      <c r="A4503" s="658" t="s">
        <v>13015</v>
      </c>
      <c r="B4503" s="658" t="s">
        <v>13016</v>
      </c>
      <c r="C4503" s="658" t="s">
        <v>14</v>
      </c>
      <c r="D4503" s="659" t="s">
        <v>8277</v>
      </c>
    </row>
    <row r="4504" spans="1:4" ht="13.5" hidden="1">
      <c r="A4504" s="658" t="s">
        <v>13017</v>
      </c>
      <c r="B4504" s="658" t="s">
        <v>13018</v>
      </c>
      <c r="C4504" s="658" t="s">
        <v>14</v>
      </c>
      <c r="D4504" s="659" t="s">
        <v>68071</v>
      </c>
    </row>
    <row r="4505" spans="1:4" ht="13.5" hidden="1">
      <c r="A4505" s="658" t="s">
        <v>13020</v>
      </c>
      <c r="B4505" s="658" t="s">
        <v>13021</v>
      </c>
      <c r="C4505" s="658" t="s">
        <v>14</v>
      </c>
      <c r="D4505" s="659" t="s">
        <v>67288</v>
      </c>
    </row>
    <row r="4506" spans="1:4" ht="13.5" hidden="1">
      <c r="A4506" s="658" t="s">
        <v>13023</v>
      </c>
      <c r="B4506" s="658" t="s">
        <v>13024</v>
      </c>
      <c r="C4506" s="658" t="s">
        <v>14</v>
      </c>
      <c r="D4506" s="659" t="s">
        <v>68072</v>
      </c>
    </row>
    <row r="4507" spans="1:4" ht="13.5" hidden="1">
      <c r="A4507" s="658" t="s">
        <v>13026</v>
      </c>
      <c r="B4507" s="658" t="s">
        <v>13027</v>
      </c>
      <c r="C4507" s="658" t="s">
        <v>14</v>
      </c>
      <c r="D4507" s="659" t="s">
        <v>8375</v>
      </c>
    </row>
    <row r="4508" spans="1:4" ht="13.5" hidden="1">
      <c r="A4508" s="658" t="s">
        <v>13028</v>
      </c>
      <c r="B4508" s="658" t="s">
        <v>13029</v>
      </c>
      <c r="C4508" s="658" t="s">
        <v>14</v>
      </c>
      <c r="D4508" s="659" t="s">
        <v>926</v>
      </c>
    </row>
    <row r="4509" spans="1:4" ht="13.5" hidden="1">
      <c r="A4509" s="658" t="s">
        <v>13030</v>
      </c>
      <c r="B4509" s="658" t="s">
        <v>13031</v>
      </c>
      <c r="C4509" s="658" t="s">
        <v>14</v>
      </c>
      <c r="D4509" s="659" t="s">
        <v>12324</v>
      </c>
    </row>
    <row r="4510" spans="1:4" ht="13.5" hidden="1">
      <c r="A4510" s="658" t="s">
        <v>13033</v>
      </c>
      <c r="B4510" s="658" t="s">
        <v>13034</v>
      </c>
      <c r="C4510" s="658" t="s">
        <v>14</v>
      </c>
      <c r="D4510" s="659" t="s">
        <v>68073</v>
      </c>
    </row>
    <row r="4511" spans="1:4" ht="13.5" hidden="1">
      <c r="A4511" s="658" t="s">
        <v>13036</v>
      </c>
      <c r="B4511" s="658" t="s">
        <v>13037</v>
      </c>
      <c r="C4511" s="658" t="s">
        <v>14</v>
      </c>
      <c r="D4511" s="659" t="s">
        <v>68074</v>
      </c>
    </row>
    <row r="4512" spans="1:4" ht="13.5" hidden="1">
      <c r="A4512" s="658" t="s">
        <v>68075</v>
      </c>
      <c r="B4512" s="658" t="s">
        <v>68076</v>
      </c>
      <c r="C4512" s="658" t="s">
        <v>14</v>
      </c>
      <c r="D4512" s="659" t="s">
        <v>68077</v>
      </c>
    </row>
    <row r="4513" spans="1:4" ht="13.5" hidden="1">
      <c r="A4513" s="658" t="s">
        <v>13039</v>
      </c>
      <c r="B4513" s="658" t="s">
        <v>13040</v>
      </c>
      <c r="C4513" s="658" t="s">
        <v>14</v>
      </c>
      <c r="D4513" s="659" t="s">
        <v>66149</v>
      </c>
    </row>
    <row r="4514" spans="1:4" ht="13.5" hidden="1">
      <c r="A4514" s="658" t="s">
        <v>13041</v>
      </c>
      <c r="B4514" s="658" t="s">
        <v>13042</v>
      </c>
      <c r="C4514" s="658" t="s">
        <v>14</v>
      </c>
      <c r="D4514" s="659" t="s">
        <v>68078</v>
      </c>
    </row>
    <row r="4515" spans="1:4" ht="13.5" hidden="1">
      <c r="A4515" s="658" t="s">
        <v>13044</v>
      </c>
      <c r="B4515" s="658" t="s">
        <v>13045</v>
      </c>
      <c r="C4515" s="658" t="s">
        <v>14</v>
      </c>
      <c r="D4515" s="659" t="s">
        <v>67089</v>
      </c>
    </row>
    <row r="4516" spans="1:4" ht="13.5" hidden="1">
      <c r="A4516" s="658" t="s">
        <v>13047</v>
      </c>
      <c r="B4516" s="658" t="s">
        <v>13048</v>
      </c>
      <c r="C4516" s="658" t="s">
        <v>14</v>
      </c>
      <c r="D4516" s="659" t="s">
        <v>13696</v>
      </c>
    </row>
    <row r="4517" spans="1:4" ht="13.5" hidden="1">
      <c r="A4517" s="658" t="s">
        <v>13050</v>
      </c>
      <c r="B4517" s="658" t="s">
        <v>13051</v>
      </c>
      <c r="C4517" s="658" t="s">
        <v>14</v>
      </c>
      <c r="D4517" s="659" t="s">
        <v>63855</v>
      </c>
    </row>
    <row r="4518" spans="1:4" ht="13.5" hidden="1">
      <c r="A4518" s="658" t="s">
        <v>13053</v>
      </c>
      <c r="B4518" s="658" t="s">
        <v>13054</v>
      </c>
      <c r="C4518" s="658" t="s">
        <v>14</v>
      </c>
      <c r="D4518" s="659" t="s">
        <v>68079</v>
      </c>
    </row>
    <row r="4519" spans="1:4" ht="13.5" hidden="1">
      <c r="A4519" s="658" t="s">
        <v>13056</v>
      </c>
      <c r="B4519" s="658" t="s">
        <v>13057</v>
      </c>
      <c r="C4519" s="658" t="s">
        <v>14</v>
      </c>
      <c r="D4519" s="659" t="s">
        <v>68080</v>
      </c>
    </row>
    <row r="4520" spans="1:4" ht="13.5" hidden="1">
      <c r="A4520" s="658" t="s">
        <v>68081</v>
      </c>
      <c r="B4520" s="658" t="s">
        <v>68082</v>
      </c>
      <c r="C4520" s="658" t="s">
        <v>14</v>
      </c>
      <c r="D4520" s="659" t="s">
        <v>68083</v>
      </c>
    </row>
    <row r="4521" spans="1:4" ht="13.5" hidden="1">
      <c r="A4521" s="658" t="s">
        <v>68084</v>
      </c>
      <c r="B4521" s="658" t="s">
        <v>68085</v>
      </c>
      <c r="C4521" s="658" t="s">
        <v>14</v>
      </c>
      <c r="D4521" s="659" t="s">
        <v>17326</v>
      </c>
    </row>
    <row r="4522" spans="1:4" ht="13.5" hidden="1">
      <c r="A4522" s="658" t="s">
        <v>68086</v>
      </c>
      <c r="B4522" s="658" t="s">
        <v>68087</v>
      </c>
      <c r="C4522" s="658" t="s">
        <v>14</v>
      </c>
      <c r="D4522" s="659" t="s">
        <v>67863</v>
      </c>
    </row>
    <row r="4523" spans="1:4" ht="13.5" hidden="1">
      <c r="A4523" s="658" t="s">
        <v>68088</v>
      </c>
      <c r="B4523" s="658" t="s">
        <v>68089</v>
      </c>
      <c r="C4523" s="658" t="s">
        <v>14</v>
      </c>
      <c r="D4523" s="659" t="s">
        <v>2879</v>
      </c>
    </row>
    <row r="4524" spans="1:4" ht="13.5" hidden="1">
      <c r="A4524" s="658" t="s">
        <v>68090</v>
      </c>
      <c r="B4524" s="658" t="s">
        <v>68091</v>
      </c>
      <c r="C4524" s="658" t="s">
        <v>14</v>
      </c>
      <c r="D4524" s="659" t="s">
        <v>68092</v>
      </c>
    </row>
    <row r="4525" spans="1:4" ht="13.5" hidden="1">
      <c r="A4525" s="658" t="s">
        <v>68093</v>
      </c>
      <c r="B4525" s="658" t="s">
        <v>68094</v>
      </c>
      <c r="C4525" s="658" t="s">
        <v>14</v>
      </c>
      <c r="D4525" s="659" t="s">
        <v>68095</v>
      </c>
    </row>
    <row r="4526" spans="1:4" ht="13.5" hidden="1">
      <c r="A4526" s="658" t="s">
        <v>68096</v>
      </c>
      <c r="B4526" s="658" t="s">
        <v>68097</v>
      </c>
      <c r="C4526" s="658" t="s">
        <v>14</v>
      </c>
      <c r="D4526" s="659" t="s">
        <v>66421</v>
      </c>
    </row>
    <row r="4527" spans="1:4" ht="13.5" hidden="1">
      <c r="A4527" s="658" t="s">
        <v>68098</v>
      </c>
      <c r="B4527" s="658" t="s">
        <v>68099</v>
      </c>
      <c r="C4527" s="658" t="s">
        <v>14</v>
      </c>
      <c r="D4527" s="659" t="s">
        <v>12088</v>
      </c>
    </row>
    <row r="4528" spans="1:4" ht="13.5" hidden="1">
      <c r="A4528" s="658" t="s">
        <v>68100</v>
      </c>
      <c r="B4528" s="658" t="s">
        <v>68101</v>
      </c>
      <c r="C4528" s="658" t="s">
        <v>14</v>
      </c>
      <c r="D4528" s="659" t="s">
        <v>68102</v>
      </c>
    </row>
    <row r="4529" spans="1:4" ht="13.5" hidden="1">
      <c r="A4529" s="658" t="s">
        <v>68103</v>
      </c>
      <c r="B4529" s="658" t="s">
        <v>68104</v>
      </c>
      <c r="C4529" s="658" t="s">
        <v>14</v>
      </c>
      <c r="D4529" s="659" t="s">
        <v>68105</v>
      </c>
    </row>
    <row r="4530" spans="1:4" ht="13.5" hidden="1">
      <c r="A4530" s="658" t="s">
        <v>68106</v>
      </c>
      <c r="B4530" s="658" t="s">
        <v>68107</v>
      </c>
      <c r="C4530" s="658" t="s">
        <v>14</v>
      </c>
      <c r="D4530" s="659" t="s">
        <v>68108</v>
      </c>
    </row>
    <row r="4531" spans="1:4" ht="13.5" hidden="1">
      <c r="A4531" s="658" t="s">
        <v>68109</v>
      </c>
      <c r="B4531" s="658" t="s">
        <v>68110</v>
      </c>
      <c r="C4531" s="658" t="s">
        <v>14</v>
      </c>
      <c r="D4531" s="659" t="s">
        <v>68111</v>
      </c>
    </row>
    <row r="4532" spans="1:4" ht="13.5" hidden="1">
      <c r="A4532" s="658" t="s">
        <v>68112</v>
      </c>
      <c r="B4532" s="658" t="s">
        <v>68113</v>
      </c>
      <c r="C4532" s="658" t="s">
        <v>14</v>
      </c>
      <c r="D4532" s="659" t="s">
        <v>68114</v>
      </c>
    </row>
    <row r="4533" spans="1:4" ht="13.5" hidden="1">
      <c r="A4533" s="658" t="s">
        <v>13059</v>
      </c>
      <c r="B4533" s="658" t="s">
        <v>13060</v>
      </c>
      <c r="C4533" s="658" t="s">
        <v>14</v>
      </c>
      <c r="D4533" s="659" t="s">
        <v>68115</v>
      </c>
    </row>
    <row r="4534" spans="1:4" ht="13.5" hidden="1">
      <c r="A4534" s="658" t="s">
        <v>13062</v>
      </c>
      <c r="B4534" s="658" t="s">
        <v>13063</v>
      </c>
      <c r="C4534" s="658" t="s">
        <v>14</v>
      </c>
      <c r="D4534" s="659" t="s">
        <v>68116</v>
      </c>
    </row>
    <row r="4535" spans="1:4" ht="13.5" hidden="1">
      <c r="A4535" s="658" t="s">
        <v>13073</v>
      </c>
      <c r="B4535" s="658" t="s">
        <v>13074</v>
      </c>
      <c r="C4535" s="658" t="s">
        <v>14</v>
      </c>
      <c r="D4535" s="659" t="s">
        <v>68117</v>
      </c>
    </row>
    <row r="4536" spans="1:4" ht="13.5" hidden="1">
      <c r="A4536" s="658" t="s">
        <v>13076</v>
      </c>
      <c r="B4536" s="658" t="s">
        <v>13077</v>
      </c>
      <c r="C4536" s="658" t="s">
        <v>14</v>
      </c>
      <c r="D4536" s="659" t="s">
        <v>68118</v>
      </c>
    </row>
    <row r="4537" spans="1:4" ht="13.5" hidden="1">
      <c r="A4537" s="658" t="s">
        <v>13079</v>
      </c>
      <c r="B4537" s="658" t="s">
        <v>13080</v>
      </c>
      <c r="C4537" s="658" t="s">
        <v>14</v>
      </c>
      <c r="D4537" s="659" t="s">
        <v>68119</v>
      </c>
    </row>
    <row r="4538" spans="1:4" ht="13.5" hidden="1">
      <c r="A4538" s="658" t="s">
        <v>13082</v>
      </c>
      <c r="B4538" s="658" t="s">
        <v>13083</v>
      </c>
      <c r="C4538" s="658" t="s">
        <v>14</v>
      </c>
      <c r="D4538" s="659" t="s">
        <v>68120</v>
      </c>
    </row>
    <row r="4539" spans="1:4" ht="13.5" hidden="1">
      <c r="A4539" s="658" t="s">
        <v>13088</v>
      </c>
      <c r="B4539" s="658" t="s">
        <v>68121</v>
      </c>
      <c r="C4539" s="658" t="s">
        <v>14</v>
      </c>
      <c r="D4539" s="659" t="s">
        <v>9899</v>
      </c>
    </row>
    <row r="4540" spans="1:4" ht="13.5" hidden="1">
      <c r="A4540" s="658" t="s">
        <v>13091</v>
      </c>
      <c r="B4540" s="658" t="s">
        <v>68122</v>
      </c>
      <c r="C4540" s="658" t="s">
        <v>14</v>
      </c>
      <c r="D4540" s="659" t="s">
        <v>17172</v>
      </c>
    </row>
    <row r="4541" spans="1:4" ht="13.5" hidden="1">
      <c r="A4541" s="658" t="s">
        <v>13093</v>
      </c>
      <c r="B4541" s="658" t="s">
        <v>68123</v>
      </c>
      <c r="C4541" s="658" t="s">
        <v>14</v>
      </c>
      <c r="D4541" s="659" t="s">
        <v>16521</v>
      </c>
    </row>
    <row r="4542" spans="1:4" ht="13.5" hidden="1">
      <c r="A4542" s="658" t="s">
        <v>13096</v>
      </c>
      <c r="B4542" s="658" t="s">
        <v>68124</v>
      </c>
      <c r="C4542" s="658" t="s">
        <v>14</v>
      </c>
      <c r="D4542" s="659" t="s">
        <v>68125</v>
      </c>
    </row>
    <row r="4543" spans="1:4" ht="13.5" hidden="1">
      <c r="A4543" s="658" t="s">
        <v>13099</v>
      </c>
      <c r="B4543" s="658" t="s">
        <v>13100</v>
      </c>
      <c r="C4543" s="658" t="s">
        <v>14</v>
      </c>
      <c r="D4543" s="659" t="s">
        <v>68126</v>
      </c>
    </row>
    <row r="4544" spans="1:4" ht="13.5" hidden="1">
      <c r="A4544" s="658" t="s">
        <v>13102</v>
      </c>
      <c r="B4544" s="658" t="s">
        <v>68127</v>
      </c>
      <c r="C4544" s="658" t="s">
        <v>14</v>
      </c>
      <c r="D4544" s="659" t="s">
        <v>68128</v>
      </c>
    </row>
    <row r="4545" spans="1:4" ht="13.5" hidden="1">
      <c r="A4545" s="658" t="s">
        <v>13105</v>
      </c>
      <c r="B4545" s="658" t="s">
        <v>68129</v>
      </c>
      <c r="C4545" s="658" t="s">
        <v>14</v>
      </c>
      <c r="D4545" s="659" t="s">
        <v>8357</v>
      </c>
    </row>
    <row r="4546" spans="1:4" ht="13.5" hidden="1">
      <c r="A4546" s="658" t="s">
        <v>13108</v>
      </c>
      <c r="B4546" s="658" t="s">
        <v>68130</v>
      </c>
      <c r="C4546" s="658" t="s">
        <v>14</v>
      </c>
      <c r="D4546" s="659" t="s">
        <v>11667</v>
      </c>
    </row>
    <row r="4547" spans="1:4" ht="13.5" hidden="1">
      <c r="A4547" s="658" t="s">
        <v>13111</v>
      </c>
      <c r="B4547" s="658" t="s">
        <v>68131</v>
      </c>
      <c r="C4547" s="658" t="s">
        <v>14</v>
      </c>
      <c r="D4547" s="659" t="s">
        <v>66212</v>
      </c>
    </row>
    <row r="4548" spans="1:4" ht="13.5" hidden="1">
      <c r="A4548" s="658" t="s">
        <v>13113</v>
      </c>
      <c r="B4548" s="658" t="s">
        <v>68132</v>
      </c>
      <c r="C4548" s="658" t="s">
        <v>14</v>
      </c>
      <c r="D4548" s="659" t="s">
        <v>19474</v>
      </c>
    </row>
    <row r="4549" spans="1:4" ht="13.5" hidden="1">
      <c r="A4549" s="658" t="s">
        <v>13116</v>
      </c>
      <c r="B4549" s="658" t="s">
        <v>68133</v>
      </c>
      <c r="C4549" s="658" t="s">
        <v>14</v>
      </c>
      <c r="D4549" s="659" t="s">
        <v>13249</v>
      </c>
    </row>
    <row r="4550" spans="1:4" ht="13.5" hidden="1">
      <c r="A4550" s="658" t="s">
        <v>13119</v>
      </c>
      <c r="B4550" s="658" t="s">
        <v>68134</v>
      </c>
      <c r="C4550" s="658" t="s">
        <v>14</v>
      </c>
      <c r="D4550" s="659" t="s">
        <v>68135</v>
      </c>
    </row>
    <row r="4551" spans="1:4" ht="13.5" hidden="1">
      <c r="A4551" s="658" t="s">
        <v>13122</v>
      </c>
      <c r="B4551" s="658" t="s">
        <v>68136</v>
      </c>
      <c r="C4551" s="658" t="s">
        <v>14</v>
      </c>
      <c r="D4551" s="659" t="s">
        <v>65687</v>
      </c>
    </row>
    <row r="4552" spans="1:4" ht="13.5" hidden="1">
      <c r="A4552" s="658" t="s">
        <v>13125</v>
      </c>
      <c r="B4552" s="658" t="s">
        <v>68137</v>
      </c>
      <c r="C4552" s="658" t="s">
        <v>14</v>
      </c>
      <c r="D4552" s="659" t="s">
        <v>68138</v>
      </c>
    </row>
    <row r="4553" spans="1:4" ht="13.5" hidden="1">
      <c r="A4553" s="658" t="s">
        <v>13128</v>
      </c>
      <c r="B4553" s="658" t="s">
        <v>68139</v>
      </c>
      <c r="C4553" s="658" t="s">
        <v>14</v>
      </c>
      <c r="D4553" s="659" t="s">
        <v>65657</v>
      </c>
    </row>
    <row r="4554" spans="1:4" ht="13.5" hidden="1">
      <c r="A4554" s="658" t="s">
        <v>13131</v>
      </c>
      <c r="B4554" s="658" t="s">
        <v>68140</v>
      </c>
      <c r="C4554" s="658" t="s">
        <v>14</v>
      </c>
      <c r="D4554" s="659" t="s">
        <v>7425</v>
      </c>
    </row>
    <row r="4555" spans="1:4" ht="13.5" hidden="1">
      <c r="A4555" s="658" t="s">
        <v>13133</v>
      </c>
      <c r="B4555" s="658" t="s">
        <v>68141</v>
      </c>
      <c r="C4555" s="658" t="s">
        <v>14</v>
      </c>
      <c r="D4555" s="659" t="s">
        <v>15506</v>
      </c>
    </row>
    <row r="4556" spans="1:4" ht="13.5" hidden="1">
      <c r="A4556" s="658" t="s">
        <v>13136</v>
      </c>
      <c r="B4556" s="658" t="s">
        <v>68142</v>
      </c>
      <c r="C4556" s="658" t="s">
        <v>14</v>
      </c>
      <c r="D4556" s="659" t="s">
        <v>66814</v>
      </c>
    </row>
    <row r="4557" spans="1:4" ht="13.5" hidden="1">
      <c r="A4557" s="658" t="s">
        <v>13139</v>
      </c>
      <c r="B4557" s="658" t="s">
        <v>68143</v>
      </c>
      <c r="C4557" s="658" t="s">
        <v>14</v>
      </c>
      <c r="D4557" s="659" t="s">
        <v>68144</v>
      </c>
    </row>
    <row r="4558" spans="1:4" ht="13.5" hidden="1">
      <c r="A4558" s="658" t="s">
        <v>13142</v>
      </c>
      <c r="B4558" s="658" t="s">
        <v>68145</v>
      </c>
      <c r="C4558" s="658" t="s">
        <v>14</v>
      </c>
      <c r="D4558" s="659" t="s">
        <v>7999</v>
      </c>
    </row>
    <row r="4559" spans="1:4" ht="13.5" hidden="1">
      <c r="A4559" s="658" t="s">
        <v>13144</v>
      </c>
      <c r="B4559" s="658" t="s">
        <v>68146</v>
      </c>
      <c r="C4559" s="658" t="s">
        <v>14</v>
      </c>
      <c r="D4559" s="659" t="s">
        <v>1593</v>
      </c>
    </row>
    <row r="4560" spans="1:4" ht="13.5" hidden="1">
      <c r="A4560" s="658" t="s">
        <v>13147</v>
      </c>
      <c r="B4560" s="658" t="s">
        <v>68147</v>
      </c>
      <c r="C4560" s="658" t="s">
        <v>14</v>
      </c>
      <c r="D4560" s="659" t="s">
        <v>66085</v>
      </c>
    </row>
    <row r="4561" spans="1:4" ht="13.5" hidden="1">
      <c r="A4561" s="658" t="s">
        <v>13149</v>
      </c>
      <c r="B4561" s="658" t="s">
        <v>68148</v>
      </c>
      <c r="C4561" s="658" t="s">
        <v>14</v>
      </c>
      <c r="D4561" s="659" t="s">
        <v>66976</v>
      </c>
    </row>
    <row r="4562" spans="1:4" ht="13.5" hidden="1">
      <c r="A4562" s="658" t="s">
        <v>13152</v>
      </c>
      <c r="B4562" s="658" t="s">
        <v>68149</v>
      </c>
      <c r="C4562" s="658" t="s">
        <v>14</v>
      </c>
      <c r="D4562" s="659" t="s">
        <v>68150</v>
      </c>
    </row>
    <row r="4563" spans="1:4" ht="13.5" hidden="1">
      <c r="A4563" s="658" t="s">
        <v>13155</v>
      </c>
      <c r="B4563" s="658" t="s">
        <v>68151</v>
      </c>
      <c r="C4563" s="658" t="s">
        <v>14</v>
      </c>
      <c r="D4563" s="659" t="s">
        <v>8181</v>
      </c>
    </row>
    <row r="4564" spans="1:4" ht="13.5" hidden="1">
      <c r="A4564" s="658" t="s">
        <v>13158</v>
      </c>
      <c r="B4564" s="658" t="s">
        <v>68152</v>
      </c>
      <c r="C4564" s="658" t="s">
        <v>14</v>
      </c>
      <c r="D4564" s="659" t="s">
        <v>11498</v>
      </c>
    </row>
    <row r="4565" spans="1:4" ht="13.5" hidden="1">
      <c r="A4565" s="658" t="s">
        <v>13161</v>
      </c>
      <c r="B4565" s="658" t="s">
        <v>68153</v>
      </c>
      <c r="C4565" s="658" t="s">
        <v>14</v>
      </c>
      <c r="D4565" s="659" t="s">
        <v>68154</v>
      </c>
    </row>
    <row r="4566" spans="1:4" ht="13.5" hidden="1">
      <c r="A4566" s="658" t="s">
        <v>13164</v>
      </c>
      <c r="B4566" s="658" t="s">
        <v>68155</v>
      </c>
      <c r="C4566" s="658" t="s">
        <v>14</v>
      </c>
      <c r="D4566" s="659" t="s">
        <v>7265</v>
      </c>
    </row>
    <row r="4567" spans="1:4" ht="13.5" hidden="1">
      <c r="A4567" s="658" t="s">
        <v>13166</v>
      </c>
      <c r="B4567" s="658" t="s">
        <v>68156</v>
      </c>
      <c r="C4567" s="658" t="s">
        <v>14</v>
      </c>
      <c r="D4567" s="659" t="s">
        <v>4127</v>
      </c>
    </row>
    <row r="4568" spans="1:4" ht="13.5" hidden="1">
      <c r="A4568" s="658" t="s">
        <v>13169</v>
      </c>
      <c r="B4568" s="658" t="s">
        <v>68157</v>
      </c>
      <c r="C4568" s="658" t="s">
        <v>14</v>
      </c>
      <c r="D4568" s="659" t="s">
        <v>68158</v>
      </c>
    </row>
    <row r="4569" spans="1:4" ht="13.5" hidden="1">
      <c r="A4569" s="658" t="s">
        <v>13172</v>
      </c>
      <c r="B4569" s="658" t="s">
        <v>68159</v>
      </c>
      <c r="C4569" s="658" t="s">
        <v>14</v>
      </c>
      <c r="D4569" s="659" t="s">
        <v>68160</v>
      </c>
    </row>
    <row r="4570" spans="1:4" ht="13.5" hidden="1">
      <c r="A4570" s="658" t="s">
        <v>13175</v>
      </c>
      <c r="B4570" s="658" t="s">
        <v>68161</v>
      </c>
      <c r="C4570" s="658" t="s">
        <v>14</v>
      </c>
      <c r="D4570" s="659" t="s">
        <v>19802</v>
      </c>
    </row>
    <row r="4571" spans="1:4" ht="13.5" hidden="1">
      <c r="A4571" s="658" t="s">
        <v>13178</v>
      </c>
      <c r="B4571" s="658" t="s">
        <v>68162</v>
      </c>
      <c r="C4571" s="658" t="s">
        <v>14</v>
      </c>
      <c r="D4571" s="659" t="s">
        <v>18216</v>
      </c>
    </row>
    <row r="4572" spans="1:4" ht="13.5" hidden="1">
      <c r="A4572" s="658" t="s">
        <v>13181</v>
      </c>
      <c r="B4572" s="658" t="s">
        <v>68163</v>
      </c>
      <c r="C4572" s="658" t="s">
        <v>14</v>
      </c>
      <c r="D4572" s="659" t="s">
        <v>68164</v>
      </c>
    </row>
    <row r="4573" spans="1:4" ht="13.5" hidden="1">
      <c r="A4573" s="658" t="s">
        <v>13183</v>
      </c>
      <c r="B4573" s="658" t="s">
        <v>68165</v>
      </c>
      <c r="C4573" s="658" t="s">
        <v>14</v>
      </c>
      <c r="D4573" s="659" t="s">
        <v>3071</v>
      </c>
    </row>
    <row r="4574" spans="1:4" ht="13.5" hidden="1">
      <c r="A4574" s="658" t="s">
        <v>13185</v>
      </c>
      <c r="B4574" s="658" t="s">
        <v>68166</v>
      </c>
      <c r="C4574" s="658" t="s">
        <v>14</v>
      </c>
      <c r="D4574" s="659" t="s">
        <v>19780</v>
      </c>
    </row>
    <row r="4575" spans="1:4" ht="13.5" hidden="1">
      <c r="A4575" s="658" t="s">
        <v>13187</v>
      </c>
      <c r="B4575" s="658" t="s">
        <v>68167</v>
      </c>
      <c r="C4575" s="658" t="s">
        <v>14</v>
      </c>
      <c r="D4575" s="659" t="s">
        <v>19757</v>
      </c>
    </row>
    <row r="4576" spans="1:4" ht="13.5" hidden="1">
      <c r="A4576" s="658" t="s">
        <v>13189</v>
      </c>
      <c r="B4576" s="658" t="s">
        <v>68168</v>
      </c>
      <c r="C4576" s="658" t="s">
        <v>14</v>
      </c>
      <c r="D4576" s="659" t="s">
        <v>68169</v>
      </c>
    </row>
    <row r="4577" spans="1:4" ht="13.5" hidden="1">
      <c r="A4577" s="658" t="s">
        <v>13192</v>
      </c>
      <c r="B4577" s="658" t="s">
        <v>68170</v>
      </c>
      <c r="C4577" s="658" t="s">
        <v>14</v>
      </c>
      <c r="D4577" s="659" t="s">
        <v>68171</v>
      </c>
    </row>
    <row r="4578" spans="1:4" ht="13.5" hidden="1">
      <c r="A4578" s="658" t="s">
        <v>13195</v>
      </c>
      <c r="B4578" s="658" t="s">
        <v>68172</v>
      </c>
      <c r="C4578" s="658" t="s">
        <v>14</v>
      </c>
      <c r="D4578" s="659" t="s">
        <v>68173</v>
      </c>
    </row>
    <row r="4579" spans="1:4" ht="13.5" hidden="1">
      <c r="A4579" s="658" t="s">
        <v>13198</v>
      </c>
      <c r="B4579" s="658" t="s">
        <v>68174</v>
      </c>
      <c r="C4579" s="658" t="s">
        <v>14</v>
      </c>
      <c r="D4579" s="659" t="s">
        <v>68175</v>
      </c>
    </row>
    <row r="4580" spans="1:4" ht="13.5" hidden="1">
      <c r="A4580" s="658" t="s">
        <v>13201</v>
      </c>
      <c r="B4580" s="658" t="s">
        <v>68176</v>
      </c>
      <c r="C4580" s="658" t="s">
        <v>14</v>
      </c>
      <c r="D4580" s="659" t="s">
        <v>68177</v>
      </c>
    </row>
    <row r="4581" spans="1:4" ht="13.5" hidden="1">
      <c r="A4581" s="658" t="s">
        <v>13204</v>
      </c>
      <c r="B4581" s="658" t="s">
        <v>68178</v>
      </c>
      <c r="C4581" s="658" t="s">
        <v>14</v>
      </c>
      <c r="D4581" s="659" t="s">
        <v>68179</v>
      </c>
    </row>
    <row r="4582" spans="1:4" ht="13.5" hidden="1">
      <c r="A4582" s="658" t="s">
        <v>13207</v>
      </c>
      <c r="B4582" s="658" t="s">
        <v>68180</v>
      </c>
      <c r="C4582" s="658" t="s">
        <v>14</v>
      </c>
      <c r="D4582" s="659" t="s">
        <v>68181</v>
      </c>
    </row>
    <row r="4583" spans="1:4" ht="13.5" hidden="1">
      <c r="A4583" s="658" t="s">
        <v>13210</v>
      </c>
      <c r="B4583" s="658" t="s">
        <v>68182</v>
      </c>
      <c r="C4583" s="658" t="s">
        <v>14</v>
      </c>
      <c r="D4583" s="659" t="s">
        <v>63859</v>
      </c>
    </row>
    <row r="4584" spans="1:4" ht="13.5" hidden="1">
      <c r="A4584" s="658" t="s">
        <v>13212</v>
      </c>
      <c r="B4584" s="658" t="s">
        <v>68183</v>
      </c>
      <c r="C4584" s="658" t="s">
        <v>14</v>
      </c>
      <c r="D4584" s="659" t="s">
        <v>11087</v>
      </c>
    </row>
    <row r="4585" spans="1:4" ht="13.5" hidden="1">
      <c r="A4585" s="658" t="s">
        <v>13215</v>
      </c>
      <c r="B4585" s="658" t="s">
        <v>68184</v>
      </c>
      <c r="C4585" s="658" t="s">
        <v>14</v>
      </c>
      <c r="D4585" s="659" t="s">
        <v>7330</v>
      </c>
    </row>
    <row r="4586" spans="1:4" ht="13.5" hidden="1">
      <c r="A4586" s="658" t="s">
        <v>13218</v>
      </c>
      <c r="B4586" s="658" t="s">
        <v>68185</v>
      </c>
      <c r="C4586" s="658" t="s">
        <v>14</v>
      </c>
      <c r="D4586" s="659" t="s">
        <v>15954</v>
      </c>
    </row>
    <row r="4587" spans="1:4" ht="13.5" hidden="1">
      <c r="A4587" s="658" t="s">
        <v>13221</v>
      </c>
      <c r="B4587" s="658" t="s">
        <v>68186</v>
      </c>
      <c r="C4587" s="658" t="s">
        <v>14</v>
      </c>
      <c r="D4587" s="659" t="s">
        <v>63929</v>
      </c>
    </row>
    <row r="4588" spans="1:4" ht="13.5" hidden="1">
      <c r="A4588" s="658" t="s">
        <v>13223</v>
      </c>
      <c r="B4588" s="658" t="s">
        <v>68187</v>
      </c>
      <c r="C4588" s="658" t="s">
        <v>14</v>
      </c>
      <c r="D4588" s="659" t="s">
        <v>17728</v>
      </c>
    </row>
    <row r="4589" spans="1:4" ht="13.5" hidden="1">
      <c r="A4589" s="658" t="s">
        <v>13225</v>
      </c>
      <c r="B4589" s="658" t="s">
        <v>68188</v>
      </c>
      <c r="C4589" s="658" t="s">
        <v>14</v>
      </c>
      <c r="D4589" s="659" t="s">
        <v>18702</v>
      </c>
    </row>
    <row r="4590" spans="1:4" ht="13.5" hidden="1">
      <c r="A4590" s="658" t="s">
        <v>13227</v>
      </c>
      <c r="B4590" s="658" t="s">
        <v>68189</v>
      </c>
      <c r="C4590" s="658" t="s">
        <v>14</v>
      </c>
      <c r="D4590" s="659" t="s">
        <v>3848</v>
      </c>
    </row>
    <row r="4591" spans="1:4" ht="13.5" hidden="1">
      <c r="A4591" s="658" t="s">
        <v>13230</v>
      </c>
      <c r="B4591" s="658" t="s">
        <v>68190</v>
      </c>
      <c r="C4591" s="658" t="s">
        <v>14</v>
      </c>
      <c r="D4591" s="659" t="s">
        <v>8663</v>
      </c>
    </row>
    <row r="4592" spans="1:4" ht="13.5" hidden="1">
      <c r="A4592" s="658" t="s">
        <v>13233</v>
      </c>
      <c r="B4592" s="658" t="s">
        <v>68191</v>
      </c>
      <c r="C4592" s="658" t="s">
        <v>14</v>
      </c>
      <c r="D4592" s="659" t="s">
        <v>68192</v>
      </c>
    </row>
    <row r="4593" spans="1:4" ht="13.5" hidden="1">
      <c r="A4593" s="658" t="s">
        <v>13236</v>
      </c>
      <c r="B4593" s="658" t="s">
        <v>68193</v>
      </c>
      <c r="C4593" s="658" t="s">
        <v>14</v>
      </c>
      <c r="D4593" s="659" t="s">
        <v>68194</v>
      </c>
    </row>
    <row r="4594" spans="1:4" ht="13.5" hidden="1">
      <c r="A4594" s="658" t="s">
        <v>13239</v>
      </c>
      <c r="B4594" s="658" t="s">
        <v>68195</v>
      </c>
      <c r="C4594" s="658" t="s">
        <v>14</v>
      </c>
      <c r="D4594" s="659" t="s">
        <v>68196</v>
      </c>
    </row>
    <row r="4595" spans="1:4" ht="13.5" hidden="1">
      <c r="A4595" s="658" t="s">
        <v>13242</v>
      </c>
      <c r="B4595" s="658" t="s">
        <v>68197</v>
      </c>
      <c r="C4595" s="658" t="s">
        <v>14</v>
      </c>
      <c r="D4595" s="659" t="s">
        <v>15831</v>
      </c>
    </row>
    <row r="4596" spans="1:4" ht="13.5" hidden="1">
      <c r="A4596" s="658" t="s">
        <v>13245</v>
      </c>
      <c r="B4596" s="658" t="s">
        <v>68198</v>
      </c>
      <c r="C4596" s="658" t="s">
        <v>14</v>
      </c>
      <c r="D4596" s="659" t="s">
        <v>10993</v>
      </c>
    </row>
    <row r="4597" spans="1:4" ht="13.5" hidden="1">
      <c r="A4597" s="658" t="s">
        <v>13247</v>
      </c>
      <c r="B4597" s="658" t="s">
        <v>68199</v>
      </c>
      <c r="C4597" s="658" t="s">
        <v>14</v>
      </c>
      <c r="D4597" s="659" t="s">
        <v>68200</v>
      </c>
    </row>
    <row r="4598" spans="1:4" ht="13.5" hidden="1">
      <c r="A4598" s="658" t="s">
        <v>13250</v>
      </c>
      <c r="B4598" s="658" t="s">
        <v>68201</v>
      </c>
      <c r="C4598" s="658" t="s">
        <v>14</v>
      </c>
      <c r="D4598" s="659" t="s">
        <v>63930</v>
      </c>
    </row>
    <row r="4599" spans="1:4" ht="13.5" hidden="1">
      <c r="A4599" s="658" t="s">
        <v>13253</v>
      </c>
      <c r="B4599" s="658" t="s">
        <v>68202</v>
      </c>
      <c r="C4599" s="658" t="s">
        <v>14</v>
      </c>
      <c r="D4599" s="659" t="s">
        <v>66830</v>
      </c>
    </row>
    <row r="4600" spans="1:4" ht="13.5" hidden="1">
      <c r="A4600" s="658" t="s">
        <v>13256</v>
      </c>
      <c r="B4600" s="658" t="s">
        <v>68203</v>
      </c>
      <c r="C4600" s="658" t="s">
        <v>14</v>
      </c>
      <c r="D4600" s="659" t="s">
        <v>68204</v>
      </c>
    </row>
    <row r="4601" spans="1:4" ht="13.5" hidden="1">
      <c r="A4601" s="658" t="s">
        <v>13259</v>
      </c>
      <c r="B4601" s="658" t="s">
        <v>68205</v>
      </c>
      <c r="C4601" s="658" t="s">
        <v>14</v>
      </c>
      <c r="D4601" s="659" t="s">
        <v>68206</v>
      </c>
    </row>
    <row r="4602" spans="1:4" ht="13.5" hidden="1">
      <c r="A4602" s="658" t="s">
        <v>13261</v>
      </c>
      <c r="B4602" s="658" t="s">
        <v>68207</v>
      </c>
      <c r="C4602" s="658" t="s">
        <v>14</v>
      </c>
      <c r="D4602" s="659" t="s">
        <v>68208</v>
      </c>
    </row>
    <row r="4603" spans="1:4" ht="13.5" hidden="1">
      <c r="A4603" s="658" t="s">
        <v>13264</v>
      </c>
      <c r="B4603" s="658" t="s">
        <v>13265</v>
      </c>
      <c r="C4603" s="658" t="s">
        <v>14</v>
      </c>
      <c r="D4603" s="659" t="s">
        <v>3088</v>
      </c>
    </row>
    <row r="4604" spans="1:4" ht="13.5" hidden="1">
      <c r="A4604" s="658" t="s">
        <v>13267</v>
      </c>
      <c r="B4604" s="658" t="s">
        <v>13268</v>
      </c>
      <c r="C4604" s="658" t="s">
        <v>14</v>
      </c>
      <c r="D4604" s="659" t="s">
        <v>3295</v>
      </c>
    </row>
    <row r="4605" spans="1:4" ht="13.5" hidden="1">
      <c r="A4605" s="658" t="s">
        <v>13269</v>
      </c>
      <c r="B4605" s="658" t="s">
        <v>13270</v>
      </c>
      <c r="C4605" s="658" t="s">
        <v>14</v>
      </c>
      <c r="D4605" s="659" t="s">
        <v>13214</v>
      </c>
    </row>
    <row r="4606" spans="1:4" ht="13.5" hidden="1">
      <c r="A4606" s="658" t="s">
        <v>13272</v>
      </c>
      <c r="B4606" s="658" t="s">
        <v>13273</v>
      </c>
      <c r="C4606" s="658" t="s">
        <v>14</v>
      </c>
      <c r="D4606" s="659" t="s">
        <v>65719</v>
      </c>
    </row>
    <row r="4607" spans="1:4" ht="13.5" hidden="1">
      <c r="A4607" s="658" t="s">
        <v>13275</v>
      </c>
      <c r="B4607" s="658" t="s">
        <v>13276</v>
      </c>
      <c r="C4607" s="658" t="s">
        <v>14</v>
      </c>
      <c r="D4607" s="659" t="s">
        <v>68209</v>
      </c>
    </row>
    <row r="4608" spans="1:4" ht="13.5" hidden="1">
      <c r="A4608" s="658" t="s">
        <v>13278</v>
      </c>
      <c r="B4608" s="658" t="s">
        <v>13279</v>
      </c>
      <c r="C4608" s="658" t="s">
        <v>14</v>
      </c>
      <c r="D4608" s="659" t="s">
        <v>19738</v>
      </c>
    </row>
    <row r="4609" spans="1:4" ht="13.5" hidden="1">
      <c r="A4609" s="658" t="s">
        <v>13281</v>
      </c>
      <c r="B4609" s="658" t="s">
        <v>13282</v>
      </c>
      <c r="C4609" s="658" t="s">
        <v>14</v>
      </c>
      <c r="D4609" s="659" t="s">
        <v>19691</v>
      </c>
    </row>
    <row r="4610" spans="1:4" ht="13.5" hidden="1">
      <c r="A4610" s="658" t="s">
        <v>13283</v>
      </c>
      <c r="B4610" s="658" t="s">
        <v>13284</v>
      </c>
      <c r="C4610" s="658" t="s">
        <v>14</v>
      </c>
      <c r="D4610" s="659" t="s">
        <v>15172</v>
      </c>
    </row>
    <row r="4611" spans="1:4" ht="13.5" hidden="1">
      <c r="A4611" s="658" t="s">
        <v>13286</v>
      </c>
      <c r="B4611" s="658" t="s">
        <v>13287</v>
      </c>
      <c r="C4611" s="658" t="s">
        <v>14</v>
      </c>
      <c r="D4611" s="659" t="s">
        <v>68210</v>
      </c>
    </row>
    <row r="4612" spans="1:4" ht="13.5" hidden="1">
      <c r="A4612" s="658" t="s">
        <v>13289</v>
      </c>
      <c r="B4612" s="658" t="s">
        <v>13290</v>
      </c>
      <c r="C4612" s="658" t="s">
        <v>14</v>
      </c>
      <c r="D4612" s="659" t="s">
        <v>68211</v>
      </c>
    </row>
    <row r="4613" spans="1:4" ht="13.5" hidden="1">
      <c r="A4613" s="658" t="s">
        <v>13292</v>
      </c>
      <c r="B4613" s="658" t="s">
        <v>13293</v>
      </c>
      <c r="C4613" s="658" t="s">
        <v>14</v>
      </c>
      <c r="D4613" s="659" t="s">
        <v>68212</v>
      </c>
    </row>
    <row r="4614" spans="1:4" ht="13.5" hidden="1">
      <c r="A4614" s="658" t="s">
        <v>13295</v>
      </c>
      <c r="B4614" s="658" t="s">
        <v>13296</v>
      </c>
      <c r="C4614" s="658" t="s">
        <v>14</v>
      </c>
      <c r="D4614" s="659" t="s">
        <v>64634</v>
      </c>
    </row>
    <row r="4615" spans="1:4" ht="13.5" hidden="1">
      <c r="A4615" s="658" t="s">
        <v>13298</v>
      </c>
      <c r="B4615" s="658" t="s">
        <v>13299</v>
      </c>
      <c r="C4615" s="658" t="s">
        <v>14</v>
      </c>
      <c r="D4615" s="659" t="s">
        <v>67328</v>
      </c>
    </row>
    <row r="4616" spans="1:4" ht="13.5" hidden="1">
      <c r="A4616" s="658" t="s">
        <v>13301</v>
      </c>
      <c r="B4616" s="658" t="s">
        <v>13302</v>
      </c>
      <c r="C4616" s="658" t="s">
        <v>14</v>
      </c>
      <c r="D4616" s="659" t="s">
        <v>68213</v>
      </c>
    </row>
    <row r="4617" spans="1:4" ht="13.5" hidden="1">
      <c r="A4617" s="658" t="s">
        <v>13304</v>
      </c>
      <c r="B4617" s="658" t="s">
        <v>13305</v>
      </c>
      <c r="C4617" s="658" t="s">
        <v>14</v>
      </c>
      <c r="D4617" s="659" t="s">
        <v>13475</v>
      </c>
    </row>
    <row r="4618" spans="1:4" ht="13.5" hidden="1">
      <c r="A4618" s="658" t="s">
        <v>13307</v>
      </c>
      <c r="B4618" s="658" t="s">
        <v>13308</v>
      </c>
      <c r="C4618" s="658" t="s">
        <v>14</v>
      </c>
      <c r="D4618" s="659" t="s">
        <v>68214</v>
      </c>
    </row>
    <row r="4619" spans="1:4" ht="13.5" hidden="1">
      <c r="A4619" s="658" t="s">
        <v>13310</v>
      </c>
      <c r="B4619" s="658" t="s">
        <v>13311</v>
      </c>
      <c r="C4619" s="658" t="s">
        <v>14</v>
      </c>
      <c r="D4619" s="659" t="s">
        <v>68215</v>
      </c>
    </row>
    <row r="4620" spans="1:4" ht="13.5" hidden="1">
      <c r="A4620" s="658" t="s">
        <v>13312</v>
      </c>
      <c r="B4620" s="658" t="s">
        <v>13313</v>
      </c>
      <c r="C4620" s="658" t="s">
        <v>14</v>
      </c>
      <c r="D4620" s="659" t="s">
        <v>68216</v>
      </c>
    </row>
    <row r="4621" spans="1:4" ht="13.5" hidden="1">
      <c r="A4621" s="658" t="s">
        <v>13315</v>
      </c>
      <c r="B4621" s="658" t="s">
        <v>13316</v>
      </c>
      <c r="C4621" s="658" t="s">
        <v>14</v>
      </c>
      <c r="D4621" s="659" t="s">
        <v>68217</v>
      </c>
    </row>
    <row r="4622" spans="1:4" ht="13.5" hidden="1">
      <c r="A4622" s="658" t="s">
        <v>13318</v>
      </c>
      <c r="B4622" s="658" t="s">
        <v>13319</v>
      </c>
      <c r="C4622" s="658" t="s">
        <v>14</v>
      </c>
      <c r="D4622" s="659" t="s">
        <v>68218</v>
      </c>
    </row>
    <row r="4623" spans="1:4" ht="13.5" hidden="1">
      <c r="A4623" s="658" t="s">
        <v>13321</v>
      </c>
      <c r="B4623" s="658" t="s">
        <v>13322</v>
      </c>
      <c r="C4623" s="658" t="s">
        <v>14</v>
      </c>
      <c r="D4623" s="659" t="s">
        <v>68115</v>
      </c>
    </row>
    <row r="4624" spans="1:4" ht="13.5" hidden="1">
      <c r="A4624" s="658" t="s">
        <v>13323</v>
      </c>
      <c r="B4624" s="658" t="s">
        <v>13324</v>
      </c>
      <c r="C4624" s="658" t="s">
        <v>14</v>
      </c>
      <c r="D4624" s="659" t="s">
        <v>67658</v>
      </c>
    </row>
    <row r="4625" spans="1:4" ht="13.5" hidden="1">
      <c r="A4625" s="658" t="s">
        <v>13326</v>
      </c>
      <c r="B4625" s="658" t="s">
        <v>13327</v>
      </c>
      <c r="C4625" s="658" t="s">
        <v>14</v>
      </c>
      <c r="D4625" s="659" t="s">
        <v>67503</v>
      </c>
    </row>
    <row r="4626" spans="1:4" ht="13.5" hidden="1">
      <c r="A4626" s="658" t="s">
        <v>13328</v>
      </c>
      <c r="B4626" s="658" t="s">
        <v>13329</v>
      </c>
      <c r="C4626" s="658" t="s">
        <v>14</v>
      </c>
      <c r="D4626" s="659" t="s">
        <v>16974</v>
      </c>
    </row>
    <row r="4627" spans="1:4" ht="13.5" hidden="1">
      <c r="A4627" s="658" t="s">
        <v>13331</v>
      </c>
      <c r="B4627" s="658" t="s">
        <v>13332</v>
      </c>
      <c r="C4627" s="658" t="s">
        <v>14</v>
      </c>
      <c r="D4627" s="659" t="s">
        <v>68219</v>
      </c>
    </row>
    <row r="4628" spans="1:4" ht="13.5" hidden="1">
      <c r="A4628" s="658" t="s">
        <v>13334</v>
      </c>
      <c r="B4628" s="658" t="s">
        <v>13335</v>
      </c>
      <c r="C4628" s="658" t="s">
        <v>14</v>
      </c>
      <c r="D4628" s="659" t="s">
        <v>68220</v>
      </c>
    </row>
    <row r="4629" spans="1:4" ht="13.5" hidden="1">
      <c r="A4629" s="658" t="s">
        <v>13337</v>
      </c>
      <c r="B4629" s="658" t="s">
        <v>13338</v>
      </c>
      <c r="C4629" s="658" t="s">
        <v>14</v>
      </c>
      <c r="D4629" s="659" t="s">
        <v>9210</v>
      </c>
    </row>
    <row r="4630" spans="1:4" ht="13.5" hidden="1">
      <c r="A4630" s="658" t="s">
        <v>13340</v>
      </c>
      <c r="B4630" s="658" t="s">
        <v>13341</v>
      </c>
      <c r="C4630" s="658" t="s">
        <v>14</v>
      </c>
      <c r="D4630" s="659" t="s">
        <v>68221</v>
      </c>
    </row>
    <row r="4631" spans="1:4" ht="13.5" hidden="1">
      <c r="A4631" s="658" t="s">
        <v>13343</v>
      </c>
      <c r="B4631" s="658" t="s">
        <v>13344</v>
      </c>
      <c r="C4631" s="658" t="s">
        <v>14</v>
      </c>
      <c r="D4631" s="659" t="s">
        <v>68222</v>
      </c>
    </row>
    <row r="4632" spans="1:4" ht="13.5" hidden="1">
      <c r="A4632" s="658" t="s">
        <v>13346</v>
      </c>
      <c r="B4632" s="658" t="s">
        <v>68223</v>
      </c>
      <c r="C4632" s="658" t="s">
        <v>14</v>
      </c>
      <c r="D4632" s="659" t="s">
        <v>68224</v>
      </c>
    </row>
    <row r="4633" spans="1:4" ht="13.5" hidden="1">
      <c r="A4633" s="658" t="s">
        <v>13349</v>
      </c>
      <c r="B4633" s="658" t="s">
        <v>68225</v>
      </c>
      <c r="C4633" s="658" t="s">
        <v>14</v>
      </c>
      <c r="D4633" s="659" t="s">
        <v>12321</v>
      </c>
    </row>
    <row r="4634" spans="1:4" ht="13.5" hidden="1">
      <c r="A4634" s="658" t="s">
        <v>13352</v>
      </c>
      <c r="B4634" s="658" t="s">
        <v>68226</v>
      </c>
      <c r="C4634" s="658" t="s">
        <v>14</v>
      </c>
      <c r="D4634" s="659" t="s">
        <v>68227</v>
      </c>
    </row>
    <row r="4635" spans="1:4" ht="13.5" hidden="1">
      <c r="A4635" s="658" t="s">
        <v>13355</v>
      </c>
      <c r="B4635" s="658" t="s">
        <v>68228</v>
      </c>
      <c r="C4635" s="658" t="s">
        <v>14</v>
      </c>
      <c r="D4635" s="659" t="s">
        <v>68229</v>
      </c>
    </row>
    <row r="4636" spans="1:4" ht="13.5" hidden="1">
      <c r="A4636" s="658" t="s">
        <v>13358</v>
      </c>
      <c r="B4636" s="658" t="s">
        <v>68230</v>
      </c>
      <c r="C4636" s="658" t="s">
        <v>14</v>
      </c>
      <c r="D4636" s="659" t="s">
        <v>68231</v>
      </c>
    </row>
    <row r="4637" spans="1:4" ht="13.5" hidden="1">
      <c r="A4637" s="658" t="s">
        <v>13361</v>
      </c>
      <c r="B4637" s="658" t="s">
        <v>68232</v>
      </c>
      <c r="C4637" s="658" t="s">
        <v>14</v>
      </c>
      <c r="D4637" s="659" t="s">
        <v>68233</v>
      </c>
    </row>
    <row r="4638" spans="1:4" ht="13.5" hidden="1">
      <c r="A4638" s="658" t="s">
        <v>13364</v>
      </c>
      <c r="B4638" s="658" t="s">
        <v>68234</v>
      </c>
      <c r="C4638" s="658" t="s">
        <v>14</v>
      </c>
      <c r="D4638" s="659" t="s">
        <v>68235</v>
      </c>
    </row>
    <row r="4639" spans="1:4" ht="13.5" hidden="1">
      <c r="A4639" s="658" t="s">
        <v>13366</v>
      </c>
      <c r="B4639" s="658" t="s">
        <v>68236</v>
      </c>
      <c r="C4639" s="658" t="s">
        <v>14</v>
      </c>
      <c r="D4639" s="659" t="s">
        <v>67284</v>
      </c>
    </row>
    <row r="4640" spans="1:4" ht="13.5" hidden="1">
      <c r="A4640" s="658" t="s">
        <v>13368</v>
      </c>
      <c r="B4640" s="658" t="s">
        <v>68237</v>
      </c>
      <c r="C4640" s="658" t="s">
        <v>14</v>
      </c>
      <c r="D4640" s="659" t="s">
        <v>67319</v>
      </c>
    </row>
    <row r="4641" spans="1:4" ht="13.5" hidden="1">
      <c r="A4641" s="658" t="s">
        <v>13371</v>
      </c>
      <c r="B4641" s="658" t="s">
        <v>68238</v>
      </c>
      <c r="C4641" s="658" t="s">
        <v>14</v>
      </c>
      <c r="D4641" s="659" t="s">
        <v>8019</v>
      </c>
    </row>
    <row r="4642" spans="1:4" ht="13.5" hidden="1">
      <c r="A4642" s="658" t="s">
        <v>13374</v>
      </c>
      <c r="B4642" s="658" t="s">
        <v>68239</v>
      </c>
      <c r="C4642" s="658" t="s">
        <v>14</v>
      </c>
      <c r="D4642" s="659" t="s">
        <v>68240</v>
      </c>
    </row>
    <row r="4643" spans="1:4" ht="13.5" hidden="1">
      <c r="A4643" s="658" t="s">
        <v>13376</v>
      </c>
      <c r="B4643" s="658" t="s">
        <v>68241</v>
      </c>
      <c r="C4643" s="658" t="s">
        <v>14</v>
      </c>
      <c r="D4643" s="659" t="s">
        <v>17013</v>
      </c>
    </row>
    <row r="4644" spans="1:4" ht="13.5" hidden="1">
      <c r="A4644" s="658" t="s">
        <v>13379</v>
      </c>
      <c r="B4644" s="658" t="s">
        <v>68242</v>
      </c>
      <c r="C4644" s="658" t="s">
        <v>14</v>
      </c>
      <c r="D4644" s="659" t="s">
        <v>68243</v>
      </c>
    </row>
    <row r="4645" spans="1:4" ht="13.5" hidden="1">
      <c r="A4645" s="658" t="s">
        <v>13381</v>
      </c>
      <c r="B4645" s="658" t="s">
        <v>68244</v>
      </c>
      <c r="C4645" s="658" t="s">
        <v>14</v>
      </c>
      <c r="D4645" s="659" t="s">
        <v>68245</v>
      </c>
    </row>
    <row r="4646" spans="1:4" ht="13.5" hidden="1">
      <c r="A4646" s="658" t="s">
        <v>13384</v>
      </c>
      <c r="B4646" s="658" t="s">
        <v>68246</v>
      </c>
      <c r="C4646" s="658" t="s">
        <v>14</v>
      </c>
      <c r="D4646" s="659" t="s">
        <v>68247</v>
      </c>
    </row>
    <row r="4647" spans="1:4" ht="13.5" hidden="1">
      <c r="A4647" s="658" t="s">
        <v>13386</v>
      </c>
      <c r="B4647" s="658" t="s">
        <v>68248</v>
      </c>
      <c r="C4647" s="658" t="s">
        <v>14</v>
      </c>
      <c r="D4647" s="659" t="s">
        <v>10674</v>
      </c>
    </row>
    <row r="4648" spans="1:4" ht="13.5" hidden="1">
      <c r="A4648" s="658" t="s">
        <v>13389</v>
      </c>
      <c r="B4648" s="658" t="s">
        <v>68249</v>
      </c>
      <c r="C4648" s="658" t="s">
        <v>14</v>
      </c>
      <c r="D4648" s="659" t="s">
        <v>67524</v>
      </c>
    </row>
    <row r="4649" spans="1:4" ht="13.5" hidden="1">
      <c r="A4649" s="658" t="s">
        <v>13392</v>
      </c>
      <c r="B4649" s="658" t="s">
        <v>68250</v>
      </c>
      <c r="C4649" s="658" t="s">
        <v>14</v>
      </c>
      <c r="D4649" s="659" t="s">
        <v>68251</v>
      </c>
    </row>
    <row r="4650" spans="1:4" ht="13.5" hidden="1">
      <c r="A4650" s="658" t="s">
        <v>13394</v>
      </c>
      <c r="B4650" s="658" t="s">
        <v>68252</v>
      </c>
      <c r="C4650" s="658" t="s">
        <v>14</v>
      </c>
      <c r="D4650" s="659" t="s">
        <v>68253</v>
      </c>
    </row>
    <row r="4651" spans="1:4" ht="13.5" hidden="1">
      <c r="A4651" s="658" t="s">
        <v>13396</v>
      </c>
      <c r="B4651" s="658" t="s">
        <v>68254</v>
      </c>
      <c r="C4651" s="658" t="s">
        <v>14</v>
      </c>
      <c r="D4651" s="659" t="s">
        <v>12252</v>
      </c>
    </row>
    <row r="4652" spans="1:4" ht="13.5" hidden="1">
      <c r="A4652" s="658" t="s">
        <v>13398</v>
      </c>
      <c r="B4652" s="658" t="s">
        <v>68255</v>
      </c>
      <c r="C4652" s="658" t="s">
        <v>14</v>
      </c>
      <c r="D4652" s="659" t="s">
        <v>67666</v>
      </c>
    </row>
    <row r="4653" spans="1:4" ht="13.5" hidden="1">
      <c r="A4653" s="658" t="s">
        <v>13400</v>
      </c>
      <c r="B4653" s="658" t="s">
        <v>68256</v>
      </c>
      <c r="C4653" s="658" t="s">
        <v>14</v>
      </c>
      <c r="D4653" s="659" t="s">
        <v>11287</v>
      </c>
    </row>
    <row r="4654" spans="1:4" ht="13.5" hidden="1">
      <c r="A4654" s="658" t="s">
        <v>13403</v>
      </c>
      <c r="B4654" s="658" t="s">
        <v>68257</v>
      </c>
      <c r="C4654" s="658" t="s">
        <v>14</v>
      </c>
      <c r="D4654" s="659" t="s">
        <v>8427</v>
      </c>
    </row>
    <row r="4655" spans="1:4" ht="13.5" hidden="1">
      <c r="A4655" s="658" t="s">
        <v>13408</v>
      </c>
      <c r="B4655" s="658" t="s">
        <v>68258</v>
      </c>
      <c r="C4655" s="658" t="s">
        <v>14</v>
      </c>
      <c r="D4655" s="659" t="s">
        <v>68259</v>
      </c>
    </row>
    <row r="4656" spans="1:4" ht="13.5" hidden="1">
      <c r="A4656" s="658" t="s">
        <v>13411</v>
      </c>
      <c r="B4656" s="658" t="s">
        <v>68260</v>
      </c>
      <c r="C4656" s="658" t="s">
        <v>14</v>
      </c>
      <c r="D4656" s="659" t="s">
        <v>68261</v>
      </c>
    </row>
    <row r="4657" spans="1:4" ht="13.5" hidden="1">
      <c r="A4657" s="658" t="s">
        <v>13414</v>
      </c>
      <c r="B4657" s="658" t="s">
        <v>68262</v>
      </c>
      <c r="C4657" s="658" t="s">
        <v>14</v>
      </c>
      <c r="D4657" s="659" t="s">
        <v>67436</v>
      </c>
    </row>
    <row r="4658" spans="1:4" ht="13.5" hidden="1">
      <c r="A4658" s="658" t="s">
        <v>13417</v>
      </c>
      <c r="B4658" s="658" t="s">
        <v>68263</v>
      </c>
      <c r="C4658" s="658" t="s">
        <v>14</v>
      </c>
      <c r="D4658" s="659" t="s">
        <v>7489</v>
      </c>
    </row>
    <row r="4659" spans="1:4" ht="13.5" hidden="1">
      <c r="A4659" s="658" t="s">
        <v>13420</v>
      </c>
      <c r="B4659" s="658" t="s">
        <v>68264</v>
      </c>
      <c r="C4659" s="658" t="s">
        <v>14</v>
      </c>
      <c r="D4659" s="659" t="s">
        <v>63441</v>
      </c>
    </row>
    <row r="4660" spans="1:4" ht="13.5" hidden="1">
      <c r="A4660" s="658" t="s">
        <v>13425</v>
      </c>
      <c r="B4660" s="658" t="s">
        <v>68265</v>
      </c>
      <c r="C4660" s="658" t="s">
        <v>14</v>
      </c>
      <c r="D4660" s="659" t="s">
        <v>68266</v>
      </c>
    </row>
    <row r="4661" spans="1:4" ht="13.5" hidden="1">
      <c r="A4661" s="658" t="s">
        <v>13428</v>
      </c>
      <c r="B4661" s="658" t="s">
        <v>68267</v>
      </c>
      <c r="C4661" s="658" t="s">
        <v>14</v>
      </c>
      <c r="D4661" s="659" t="s">
        <v>11379</v>
      </c>
    </row>
    <row r="4662" spans="1:4" ht="13.5" hidden="1">
      <c r="A4662" s="658" t="s">
        <v>13430</v>
      </c>
      <c r="B4662" s="658" t="s">
        <v>68268</v>
      </c>
      <c r="C4662" s="658" t="s">
        <v>14</v>
      </c>
      <c r="D4662" s="659" t="s">
        <v>13831</v>
      </c>
    </row>
    <row r="4663" spans="1:4" ht="13.5" hidden="1">
      <c r="A4663" s="658" t="s">
        <v>13436</v>
      </c>
      <c r="B4663" s="658" t="s">
        <v>68269</v>
      </c>
      <c r="C4663" s="658" t="s">
        <v>14</v>
      </c>
      <c r="D4663" s="659" t="s">
        <v>68270</v>
      </c>
    </row>
    <row r="4664" spans="1:4" ht="13.5" hidden="1">
      <c r="A4664" s="658" t="s">
        <v>13439</v>
      </c>
      <c r="B4664" s="658" t="s">
        <v>68271</v>
      </c>
      <c r="C4664" s="658" t="s">
        <v>14</v>
      </c>
      <c r="D4664" s="659" t="s">
        <v>1235</v>
      </c>
    </row>
    <row r="4665" spans="1:4" ht="13.5" hidden="1">
      <c r="A4665" s="658" t="s">
        <v>13442</v>
      </c>
      <c r="B4665" s="658" t="s">
        <v>68272</v>
      </c>
      <c r="C4665" s="658" t="s">
        <v>14</v>
      </c>
      <c r="D4665" s="659" t="s">
        <v>10579</v>
      </c>
    </row>
    <row r="4666" spans="1:4" ht="13.5" hidden="1">
      <c r="A4666" s="658" t="s">
        <v>13445</v>
      </c>
      <c r="B4666" s="658" t="s">
        <v>68273</v>
      </c>
      <c r="C4666" s="658" t="s">
        <v>14</v>
      </c>
      <c r="D4666" s="659" t="s">
        <v>68274</v>
      </c>
    </row>
    <row r="4667" spans="1:4" ht="13.5" hidden="1">
      <c r="A4667" s="658" t="s">
        <v>13448</v>
      </c>
      <c r="B4667" s="658" t="s">
        <v>68275</v>
      </c>
      <c r="C4667" s="658" t="s">
        <v>14</v>
      </c>
      <c r="D4667" s="659" t="s">
        <v>17833</v>
      </c>
    </row>
    <row r="4668" spans="1:4" ht="13.5" hidden="1">
      <c r="A4668" s="658" t="s">
        <v>13450</v>
      </c>
      <c r="B4668" s="658" t="s">
        <v>68276</v>
      </c>
      <c r="C4668" s="658" t="s">
        <v>14</v>
      </c>
      <c r="D4668" s="659" t="s">
        <v>65106</v>
      </c>
    </row>
    <row r="4669" spans="1:4" ht="13.5" hidden="1">
      <c r="A4669" s="658" t="s">
        <v>13453</v>
      </c>
      <c r="B4669" s="658" t="s">
        <v>68277</v>
      </c>
      <c r="C4669" s="658" t="s">
        <v>14</v>
      </c>
      <c r="D4669" s="659" t="s">
        <v>67683</v>
      </c>
    </row>
    <row r="4670" spans="1:4" ht="13.5" hidden="1">
      <c r="A4670" s="658" t="s">
        <v>13456</v>
      </c>
      <c r="B4670" s="658" t="s">
        <v>68278</v>
      </c>
      <c r="C4670" s="658" t="s">
        <v>14</v>
      </c>
      <c r="D4670" s="659" t="s">
        <v>68279</v>
      </c>
    </row>
    <row r="4671" spans="1:4" ht="13.5" hidden="1">
      <c r="A4671" s="658" t="s">
        <v>13458</v>
      </c>
      <c r="B4671" s="658" t="s">
        <v>68280</v>
      </c>
      <c r="C4671" s="658" t="s">
        <v>14</v>
      </c>
      <c r="D4671" s="659" t="s">
        <v>708</v>
      </c>
    </row>
    <row r="4672" spans="1:4" ht="13.5" hidden="1">
      <c r="A4672" s="658" t="s">
        <v>13461</v>
      </c>
      <c r="B4672" s="658" t="s">
        <v>68281</v>
      </c>
      <c r="C4672" s="658" t="s">
        <v>14</v>
      </c>
      <c r="D4672" s="659" t="s">
        <v>68282</v>
      </c>
    </row>
    <row r="4673" spans="1:4" ht="13.5" hidden="1">
      <c r="A4673" s="658" t="s">
        <v>13464</v>
      </c>
      <c r="B4673" s="658" t="s">
        <v>68283</v>
      </c>
      <c r="C4673" s="658" t="s">
        <v>14</v>
      </c>
      <c r="D4673" s="659" t="s">
        <v>10789</v>
      </c>
    </row>
    <row r="4674" spans="1:4" ht="13.5" hidden="1">
      <c r="A4674" s="658" t="s">
        <v>13467</v>
      </c>
      <c r="B4674" s="658" t="s">
        <v>68284</v>
      </c>
      <c r="C4674" s="658" t="s">
        <v>14</v>
      </c>
      <c r="D4674" s="659" t="s">
        <v>11662</v>
      </c>
    </row>
    <row r="4675" spans="1:4" ht="13.5" hidden="1">
      <c r="A4675" s="658" t="s">
        <v>13470</v>
      </c>
      <c r="B4675" s="658" t="s">
        <v>68285</v>
      </c>
      <c r="C4675" s="658" t="s">
        <v>14</v>
      </c>
      <c r="D4675" s="659" t="s">
        <v>17172</v>
      </c>
    </row>
    <row r="4676" spans="1:4" ht="13.5" hidden="1">
      <c r="A4676" s="658" t="s">
        <v>13473</v>
      </c>
      <c r="B4676" s="658" t="s">
        <v>68286</v>
      </c>
      <c r="C4676" s="658" t="s">
        <v>14</v>
      </c>
      <c r="D4676" s="659" t="s">
        <v>65670</v>
      </c>
    </row>
    <row r="4677" spans="1:4" ht="13.5" hidden="1">
      <c r="A4677" s="658" t="s">
        <v>13476</v>
      </c>
      <c r="B4677" s="658" t="s">
        <v>68287</v>
      </c>
      <c r="C4677" s="658" t="s">
        <v>14</v>
      </c>
      <c r="D4677" s="659" t="s">
        <v>68288</v>
      </c>
    </row>
    <row r="4678" spans="1:4" ht="13.5" hidden="1">
      <c r="A4678" s="658" t="s">
        <v>13482</v>
      </c>
      <c r="B4678" s="658" t="s">
        <v>68289</v>
      </c>
      <c r="C4678" s="658" t="s">
        <v>14</v>
      </c>
      <c r="D4678" s="659" t="s">
        <v>67538</v>
      </c>
    </row>
    <row r="4679" spans="1:4" ht="13.5" hidden="1">
      <c r="A4679" s="658" t="s">
        <v>13484</v>
      </c>
      <c r="B4679" s="658" t="s">
        <v>68290</v>
      </c>
      <c r="C4679" s="658" t="s">
        <v>14</v>
      </c>
      <c r="D4679" s="659" t="s">
        <v>67311</v>
      </c>
    </row>
    <row r="4680" spans="1:4" ht="13.5" hidden="1">
      <c r="A4680" s="658" t="s">
        <v>13487</v>
      </c>
      <c r="B4680" s="658" t="s">
        <v>68291</v>
      </c>
      <c r="C4680" s="658" t="s">
        <v>14</v>
      </c>
      <c r="D4680" s="659" t="s">
        <v>68292</v>
      </c>
    </row>
    <row r="4681" spans="1:4" ht="13.5" hidden="1">
      <c r="A4681" s="658" t="s">
        <v>13490</v>
      </c>
      <c r="B4681" s="658" t="s">
        <v>68293</v>
      </c>
      <c r="C4681" s="658" t="s">
        <v>14</v>
      </c>
      <c r="D4681" s="659" t="s">
        <v>68294</v>
      </c>
    </row>
    <row r="4682" spans="1:4" ht="13.5" hidden="1">
      <c r="A4682" s="658" t="s">
        <v>13492</v>
      </c>
      <c r="B4682" s="658" t="s">
        <v>68295</v>
      </c>
      <c r="C4682" s="658" t="s">
        <v>14</v>
      </c>
      <c r="D4682" s="659" t="s">
        <v>64241</v>
      </c>
    </row>
    <row r="4683" spans="1:4" ht="13.5" hidden="1">
      <c r="A4683" s="658" t="s">
        <v>13504</v>
      </c>
      <c r="B4683" s="658" t="s">
        <v>68296</v>
      </c>
      <c r="C4683" s="658" t="s">
        <v>14</v>
      </c>
      <c r="D4683" s="659" t="s">
        <v>17061</v>
      </c>
    </row>
    <row r="4684" spans="1:4" ht="13.5" hidden="1">
      <c r="A4684" s="658" t="s">
        <v>13507</v>
      </c>
      <c r="B4684" s="658" t="s">
        <v>68297</v>
      </c>
      <c r="C4684" s="658" t="s">
        <v>14</v>
      </c>
      <c r="D4684" s="659" t="s">
        <v>11002</v>
      </c>
    </row>
    <row r="4685" spans="1:4" ht="13.5" hidden="1">
      <c r="A4685" s="658" t="s">
        <v>13509</v>
      </c>
      <c r="B4685" s="658" t="s">
        <v>68298</v>
      </c>
      <c r="C4685" s="658" t="s">
        <v>14</v>
      </c>
      <c r="D4685" s="659" t="s">
        <v>67052</v>
      </c>
    </row>
    <row r="4686" spans="1:4" ht="13.5" hidden="1">
      <c r="A4686" s="658" t="s">
        <v>13512</v>
      </c>
      <c r="B4686" s="658" t="s">
        <v>68299</v>
      </c>
      <c r="C4686" s="658" t="s">
        <v>14</v>
      </c>
      <c r="D4686" s="659" t="s">
        <v>68300</v>
      </c>
    </row>
    <row r="4687" spans="1:4" ht="13.5" hidden="1">
      <c r="A4687" s="658" t="s">
        <v>13515</v>
      </c>
      <c r="B4687" s="658" t="s">
        <v>68301</v>
      </c>
      <c r="C4687" s="658" t="s">
        <v>14</v>
      </c>
      <c r="D4687" s="659" t="s">
        <v>4537</v>
      </c>
    </row>
    <row r="4688" spans="1:4" ht="13.5" hidden="1">
      <c r="A4688" s="658" t="s">
        <v>13517</v>
      </c>
      <c r="B4688" s="658" t="s">
        <v>68302</v>
      </c>
      <c r="C4688" s="658" t="s">
        <v>14</v>
      </c>
      <c r="D4688" s="659" t="s">
        <v>68303</v>
      </c>
    </row>
    <row r="4689" spans="1:4" ht="13.5" hidden="1">
      <c r="A4689" s="658" t="s">
        <v>13520</v>
      </c>
      <c r="B4689" s="658" t="s">
        <v>68304</v>
      </c>
      <c r="C4689" s="658" t="s">
        <v>14</v>
      </c>
      <c r="D4689" s="659" t="s">
        <v>68305</v>
      </c>
    </row>
    <row r="4690" spans="1:4" ht="13.5" hidden="1">
      <c r="A4690" s="658" t="s">
        <v>13526</v>
      </c>
      <c r="B4690" s="658" t="s">
        <v>68306</v>
      </c>
      <c r="C4690" s="658" t="s">
        <v>14</v>
      </c>
      <c r="D4690" s="659" t="s">
        <v>68307</v>
      </c>
    </row>
    <row r="4691" spans="1:4" ht="13.5" hidden="1">
      <c r="A4691" s="658" t="s">
        <v>13529</v>
      </c>
      <c r="B4691" s="658" t="s">
        <v>68308</v>
      </c>
      <c r="C4691" s="658" t="s">
        <v>14</v>
      </c>
      <c r="D4691" s="659" t="s">
        <v>68279</v>
      </c>
    </row>
    <row r="4692" spans="1:4" ht="13.5" hidden="1">
      <c r="A4692" s="658" t="s">
        <v>13531</v>
      </c>
      <c r="B4692" s="658" t="s">
        <v>68309</v>
      </c>
      <c r="C4692" s="658" t="s">
        <v>14</v>
      </c>
      <c r="D4692" s="659" t="s">
        <v>13570</v>
      </c>
    </row>
    <row r="4693" spans="1:4" ht="13.5" hidden="1">
      <c r="A4693" s="658" t="s">
        <v>13533</v>
      </c>
      <c r="B4693" s="658" t="s">
        <v>68310</v>
      </c>
      <c r="C4693" s="658" t="s">
        <v>14</v>
      </c>
      <c r="D4693" s="659" t="s">
        <v>68311</v>
      </c>
    </row>
    <row r="4694" spans="1:4" ht="13.5" hidden="1">
      <c r="A4694" s="658" t="s">
        <v>13536</v>
      </c>
      <c r="B4694" s="658" t="s">
        <v>68312</v>
      </c>
      <c r="C4694" s="658" t="s">
        <v>14</v>
      </c>
      <c r="D4694" s="659" t="s">
        <v>2344</v>
      </c>
    </row>
    <row r="4695" spans="1:4" ht="13.5" hidden="1">
      <c r="A4695" s="658" t="s">
        <v>13539</v>
      </c>
      <c r="B4695" s="658" t="s">
        <v>68313</v>
      </c>
      <c r="C4695" s="658" t="s">
        <v>14</v>
      </c>
      <c r="D4695" s="659" t="s">
        <v>68314</v>
      </c>
    </row>
    <row r="4696" spans="1:4" ht="13.5" hidden="1">
      <c r="A4696" s="658" t="s">
        <v>13541</v>
      </c>
      <c r="B4696" s="658" t="s">
        <v>68315</v>
      </c>
      <c r="C4696" s="658" t="s">
        <v>14</v>
      </c>
      <c r="D4696" s="659" t="s">
        <v>6600</v>
      </c>
    </row>
    <row r="4697" spans="1:4" ht="13.5" hidden="1">
      <c r="A4697" s="658" t="s">
        <v>13544</v>
      </c>
      <c r="B4697" s="658" t="s">
        <v>68316</v>
      </c>
      <c r="C4697" s="658" t="s">
        <v>14</v>
      </c>
      <c r="D4697" s="659" t="s">
        <v>68317</v>
      </c>
    </row>
    <row r="4698" spans="1:4" ht="13.5" hidden="1">
      <c r="A4698" s="658" t="s">
        <v>13547</v>
      </c>
      <c r="B4698" s="658" t="s">
        <v>68318</v>
      </c>
      <c r="C4698" s="658" t="s">
        <v>14</v>
      </c>
      <c r="D4698" s="659" t="s">
        <v>68319</v>
      </c>
    </row>
    <row r="4699" spans="1:4" ht="13.5" hidden="1">
      <c r="A4699" s="658" t="s">
        <v>13553</v>
      </c>
      <c r="B4699" s="658" t="s">
        <v>68320</v>
      </c>
      <c r="C4699" s="658" t="s">
        <v>14</v>
      </c>
      <c r="D4699" s="659" t="s">
        <v>68321</v>
      </c>
    </row>
    <row r="4700" spans="1:4" ht="13.5" hidden="1">
      <c r="A4700" s="658" t="s">
        <v>13556</v>
      </c>
      <c r="B4700" s="658" t="s">
        <v>68322</v>
      </c>
      <c r="C4700" s="658" t="s">
        <v>14</v>
      </c>
      <c r="D4700" s="659" t="s">
        <v>68323</v>
      </c>
    </row>
    <row r="4701" spans="1:4" ht="13.5" hidden="1">
      <c r="A4701" s="658" t="s">
        <v>13562</v>
      </c>
      <c r="B4701" s="658" t="s">
        <v>68324</v>
      </c>
      <c r="C4701" s="658" t="s">
        <v>14</v>
      </c>
      <c r="D4701" s="659" t="s">
        <v>68325</v>
      </c>
    </row>
    <row r="4702" spans="1:4" ht="13.5" hidden="1">
      <c r="A4702" s="658" t="s">
        <v>13565</v>
      </c>
      <c r="B4702" s="658" t="s">
        <v>13566</v>
      </c>
      <c r="C4702" s="658" t="s">
        <v>14</v>
      </c>
      <c r="D4702" s="659" t="s">
        <v>63676</v>
      </c>
    </row>
    <row r="4703" spans="1:4" ht="13.5" hidden="1">
      <c r="A4703" s="658" t="s">
        <v>13568</v>
      </c>
      <c r="B4703" s="658" t="s">
        <v>13569</v>
      </c>
      <c r="C4703" s="658" t="s">
        <v>14</v>
      </c>
      <c r="D4703" s="659" t="s">
        <v>68326</v>
      </c>
    </row>
    <row r="4704" spans="1:4" ht="13.5" hidden="1">
      <c r="A4704" s="658" t="s">
        <v>13571</v>
      </c>
      <c r="B4704" s="658" t="s">
        <v>13572</v>
      </c>
      <c r="C4704" s="658" t="s">
        <v>14</v>
      </c>
      <c r="D4704" s="659" t="s">
        <v>68327</v>
      </c>
    </row>
    <row r="4705" spans="1:4" ht="13.5" hidden="1">
      <c r="A4705" s="658" t="s">
        <v>13574</v>
      </c>
      <c r="B4705" s="658" t="s">
        <v>13575</v>
      </c>
      <c r="C4705" s="658" t="s">
        <v>14</v>
      </c>
      <c r="D4705" s="659" t="s">
        <v>68328</v>
      </c>
    </row>
    <row r="4706" spans="1:4" ht="13.5" hidden="1">
      <c r="A4706" s="658" t="s">
        <v>13576</v>
      </c>
      <c r="B4706" s="658" t="s">
        <v>13577</v>
      </c>
      <c r="C4706" s="658" t="s">
        <v>14</v>
      </c>
      <c r="D4706" s="659" t="s">
        <v>68329</v>
      </c>
    </row>
    <row r="4707" spans="1:4" ht="13.5" hidden="1">
      <c r="A4707" s="658" t="s">
        <v>13579</v>
      </c>
      <c r="B4707" s="658" t="s">
        <v>13580</v>
      </c>
      <c r="C4707" s="658" t="s">
        <v>14</v>
      </c>
      <c r="D4707" s="659" t="s">
        <v>68330</v>
      </c>
    </row>
    <row r="4708" spans="1:4" ht="13.5" hidden="1">
      <c r="A4708" s="658" t="s">
        <v>13582</v>
      </c>
      <c r="B4708" s="658" t="s">
        <v>13583</v>
      </c>
      <c r="C4708" s="658" t="s">
        <v>14</v>
      </c>
      <c r="D4708" s="659" t="s">
        <v>68331</v>
      </c>
    </row>
    <row r="4709" spans="1:4" ht="13.5" hidden="1">
      <c r="A4709" s="658" t="s">
        <v>13585</v>
      </c>
      <c r="B4709" s="658" t="s">
        <v>13586</v>
      </c>
      <c r="C4709" s="658" t="s">
        <v>14</v>
      </c>
      <c r="D4709" s="659" t="s">
        <v>68332</v>
      </c>
    </row>
    <row r="4710" spans="1:4" ht="13.5" hidden="1">
      <c r="A4710" s="658" t="s">
        <v>13588</v>
      </c>
      <c r="B4710" s="658" t="s">
        <v>13589</v>
      </c>
      <c r="C4710" s="658" t="s">
        <v>14</v>
      </c>
      <c r="D4710" s="659" t="s">
        <v>68333</v>
      </c>
    </row>
    <row r="4711" spans="1:4" ht="13.5" hidden="1">
      <c r="A4711" s="658" t="s">
        <v>13591</v>
      </c>
      <c r="B4711" s="658" t="s">
        <v>13592</v>
      </c>
      <c r="C4711" s="658" t="s">
        <v>14</v>
      </c>
      <c r="D4711" s="659" t="s">
        <v>68334</v>
      </c>
    </row>
    <row r="4712" spans="1:4" ht="13.5" hidden="1">
      <c r="A4712" s="658" t="s">
        <v>13594</v>
      </c>
      <c r="B4712" s="658" t="s">
        <v>13595</v>
      </c>
      <c r="C4712" s="658" t="s">
        <v>14</v>
      </c>
      <c r="D4712" s="659" t="s">
        <v>68335</v>
      </c>
    </row>
    <row r="4713" spans="1:4" ht="13.5" hidden="1">
      <c r="A4713" s="658" t="s">
        <v>13597</v>
      </c>
      <c r="B4713" s="658" t="s">
        <v>13598</v>
      </c>
      <c r="C4713" s="658" t="s">
        <v>14</v>
      </c>
      <c r="D4713" s="659" t="s">
        <v>68336</v>
      </c>
    </row>
    <row r="4714" spans="1:4" ht="13.5" hidden="1">
      <c r="A4714" s="658" t="s">
        <v>13600</v>
      </c>
      <c r="B4714" s="658" t="s">
        <v>13601</v>
      </c>
      <c r="C4714" s="658" t="s">
        <v>14</v>
      </c>
      <c r="D4714" s="659" t="s">
        <v>68337</v>
      </c>
    </row>
    <row r="4715" spans="1:4" ht="13.5" hidden="1">
      <c r="A4715" s="658" t="s">
        <v>13603</v>
      </c>
      <c r="B4715" s="658" t="s">
        <v>13604</v>
      </c>
      <c r="C4715" s="658" t="s">
        <v>14</v>
      </c>
      <c r="D4715" s="659" t="s">
        <v>68338</v>
      </c>
    </row>
    <row r="4716" spans="1:4" ht="13.5" hidden="1">
      <c r="A4716" s="658" t="s">
        <v>13606</v>
      </c>
      <c r="B4716" s="658" t="s">
        <v>13607</v>
      </c>
      <c r="C4716" s="658" t="s">
        <v>14</v>
      </c>
      <c r="D4716" s="659" t="s">
        <v>68339</v>
      </c>
    </row>
    <row r="4717" spans="1:4" ht="13.5" hidden="1">
      <c r="A4717" s="658" t="s">
        <v>13609</v>
      </c>
      <c r="B4717" s="658" t="s">
        <v>13610</v>
      </c>
      <c r="C4717" s="658" t="s">
        <v>14</v>
      </c>
      <c r="D4717" s="659" t="s">
        <v>68340</v>
      </c>
    </row>
    <row r="4718" spans="1:4" ht="13.5" hidden="1">
      <c r="A4718" s="658" t="s">
        <v>13612</v>
      </c>
      <c r="B4718" s="658" t="s">
        <v>13613</v>
      </c>
      <c r="C4718" s="658" t="s">
        <v>14</v>
      </c>
      <c r="D4718" s="659" t="s">
        <v>68341</v>
      </c>
    </row>
    <row r="4719" spans="1:4" ht="13.5" hidden="1">
      <c r="A4719" s="658" t="s">
        <v>13615</v>
      </c>
      <c r="B4719" s="658" t="s">
        <v>13616</v>
      </c>
      <c r="C4719" s="658" t="s">
        <v>14</v>
      </c>
      <c r="D4719" s="659" t="s">
        <v>68342</v>
      </c>
    </row>
    <row r="4720" spans="1:4" ht="13.5" hidden="1">
      <c r="A4720" s="658" t="s">
        <v>13618</v>
      </c>
      <c r="B4720" s="658" t="s">
        <v>13619</v>
      </c>
      <c r="C4720" s="658" t="s">
        <v>14</v>
      </c>
      <c r="D4720" s="659" t="s">
        <v>68343</v>
      </c>
    </row>
    <row r="4721" spans="1:4" ht="13.5" hidden="1">
      <c r="A4721" s="658" t="s">
        <v>13621</v>
      </c>
      <c r="B4721" s="658" t="s">
        <v>13622</v>
      </c>
      <c r="C4721" s="658" t="s">
        <v>14</v>
      </c>
      <c r="D4721" s="659" t="s">
        <v>68344</v>
      </c>
    </row>
    <row r="4722" spans="1:4" ht="13.5" hidden="1">
      <c r="A4722" s="658" t="s">
        <v>13624</v>
      </c>
      <c r="B4722" s="658" t="s">
        <v>13625</v>
      </c>
      <c r="C4722" s="658" t="s">
        <v>14</v>
      </c>
      <c r="D4722" s="659" t="s">
        <v>68344</v>
      </c>
    </row>
    <row r="4723" spans="1:4" ht="13.5" hidden="1">
      <c r="A4723" s="658" t="s">
        <v>13626</v>
      </c>
      <c r="B4723" s="658" t="s">
        <v>13627</v>
      </c>
      <c r="C4723" s="658" t="s">
        <v>14</v>
      </c>
      <c r="D4723" s="659" t="s">
        <v>68345</v>
      </c>
    </row>
    <row r="4724" spans="1:4" ht="13.5" hidden="1">
      <c r="A4724" s="658" t="s">
        <v>13629</v>
      </c>
      <c r="B4724" s="658" t="s">
        <v>13630</v>
      </c>
      <c r="C4724" s="658" t="s">
        <v>14</v>
      </c>
      <c r="D4724" s="659" t="s">
        <v>68346</v>
      </c>
    </row>
    <row r="4725" spans="1:4" ht="13.5" hidden="1">
      <c r="A4725" s="658" t="s">
        <v>13632</v>
      </c>
      <c r="B4725" s="658" t="s">
        <v>13633</v>
      </c>
      <c r="C4725" s="658" t="s">
        <v>14</v>
      </c>
      <c r="D4725" s="659" t="s">
        <v>68347</v>
      </c>
    </row>
    <row r="4726" spans="1:4" ht="13.5" hidden="1">
      <c r="A4726" s="658" t="s">
        <v>13635</v>
      </c>
      <c r="B4726" s="658" t="s">
        <v>13636</v>
      </c>
      <c r="C4726" s="658" t="s">
        <v>14</v>
      </c>
      <c r="D4726" s="659" t="s">
        <v>68348</v>
      </c>
    </row>
    <row r="4727" spans="1:4" ht="13.5" hidden="1">
      <c r="A4727" s="658" t="s">
        <v>13638</v>
      </c>
      <c r="B4727" s="658" t="s">
        <v>13639</v>
      </c>
      <c r="C4727" s="658" t="s">
        <v>14</v>
      </c>
      <c r="D4727" s="659" t="s">
        <v>68349</v>
      </c>
    </row>
    <row r="4728" spans="1:4" ht="13.5" hidden="1">
      <c r="A4728" s="658" t="s">
        <v>13641</v>
      </c>
      <c r="B4728" s="658" t="s">
        <v>13642</v>
      </c>
      <c r="C4728" s="658" t="s">
        <v>14</v>
      </c>
      <c r="D4728" s="659" t="s">
        <v>68350</v>
      </c>
    </row>
    <row r="4729" spans="1:4" ht="13.5" hidden="1">
      <c r="A4729" s="658" t="s">
        <v>13644</v>
      </c>
      <c r="B4729" s="658" t="s">
        <v>13645</v>
      </c>
      <c r="C4729" s="658" t="s">
        <v>14</v>
      </c>
      <c r="D4729" s="659" t="s">
        <v>68351</v>
      </c>
    </row>
    <row r="4730" spans="1:4" ht="13.5" hidden="1">
      <c r="A4730" s="658" t="s">
        <v>13647</v>
      </c>
      <c r="B4730" s="658" t="s">
        <v>13648</v>
      </c>
      <c r="C4730" s="658" t="s">
        <v>14</v>
      </c>
      <c r="D4730" s="659" t="s">
        <v>68352</v>
      </c>
    </row>
    <row r="4731" spans="1:4" ht="13.5" hidden="1">
      <c r="A4731" s="658" t="s">
        <v>13650</v>
      </c>
      <c r="B4731" s="658" t="s">
        <v>13651</v>
      </c>
      <c r="C4731" s="658" t="s">
        <v>14</v>
      </c>
      <c r="D4731" s="659" t="s">
        <v>68353</v>
      </c>
    </row>
    <row r="4732" spans="1:4" ht="13.5" hidden="1">
      <c r="A4732" s="658" t="s">
        <v>13653</v>
      </c>
      <c r="B4732" s="658" t="s">
        <v>13654</v>
      </c>
      <c r="C4732" s="658" t="s">
        <v>14</v>
      </c>
      <c r="D4732" s="659" t="s">
        <v>68354</v>
      </c>
    </row>
    <row r="4733" spans="1:4" ht="13.5" hidden="1">
      <c r="A4733" s="658" t="s">
        <v>13656</v>
      </c>
      <c r="B4733" s="658" t="s">
        <v>13657</v>
      </c>
      <c r="C4733" s="658" t="s">
        <v>14</v>
      </c>
      <c r="D4733" s="659" t="s">
        <v>68355</v>
      </c>
    </row>
    <row r="4734" spans="1:4" ht="13.5" hidden="1">
      <c r="A4734" s="658" t="s">
        <v>13659</v>
      </c>
      <c r="B4734" s="658" t="s">
        <v>13660</v>
      </c>
      <c r="C4734" s="658" t="s">
        <v>14</v>
      </c>
      <c r="D4734" s="659" t="s">
        <v>68356</v>
      </c>
    </row>
    <row r="4735" spans="1:4" ht="13.5" hidden="1">
      <c r="A4735" s="658" t="s">
        <v>13662</v>
      </c>
      <c r="B4735" s="658" t="s">
        <v>13663</v>
      </c>
      <c r="C4735" s="658" t="s">
        <v>14</v>
      </c>
      <c r="D4735" s="659" t="s">
        <v>68357</v>
      </c>
    </row>
    <row r="4736" spans="1:4" ht="13.5" hidden="1">
      <c r="A4736" s="658" t="s">
        <v>13665</v>
      </c>
      <c r="B4736" s="658" t="s">
        <v>13666</v>
      </c>
      <c r="C4736" s="658" t="s">
        <v>14</v>
      </c>
      <c r="D4736" s="659" t="s">
        <v>68358</v>
      </c>
    </row>
    <row r="4737" spans="1:4" ht="13.5" hidden="1">
      <c r="A4737" s="658" t="s">
        <v>13668</v>
      </c>
      <c r="B4737" s="658" t="s">
        <v>13669</v>
      </c>
      <c r="C4737" s="658" t="s">
        <v>14</v>
      </c>
      <c r="D4737" s="659" t="s">
        <v>68359</v>
      </c>
    </row>
    <row r="4738" spans="1:4" ht="13.5" hidden="1">
      <c r="A4738" s="658" t="s">
        <v>13671</v>
      </c>
      <c r="B4738" s="658" t="s">
        <v>13672</v>
      </c>
      <c r="C4738" s="658" t="s">
        <v>14</v>
      </c>
      <c r="D4738" s="659" t="s">
        <v>68095</v>
      </c>
    </row>
    <row r="4739" spans="1:4" ht="13.5" hidden="1">
      <c r="A4739" s="658" t="s">
        <v>13674</v>
      </c>
      <c r="B4739" s="658" t="s">
        <v>13675</v>
      </c>
      <c r="C4739" s="658" t="s">
        <v>14</v>
      </c>
      <c r="D4739" s="659" t="s">
        <v>68360</v>
      </c>
    </row>
    <row r="4740" spans="1:4" ht="13.5" hidden="1">
      <c r="A4740" s="658" t="s">
        <v>13677</v>
      </c>
      <c r="B4740" s="658" t="s">
        <v>13678</v>
      </c>
      <c r="C4740" s="658" t="s">
        <v>14</v>
      </c>
      <c r="D4740" s="659" t="s">
        <v>68361</v>
      </c>
    </row>
    <row r="4741" spans="1:4" ht="13.5" hidden="1">
      <c r="A4741" s="658" t="s">
        <v>13680</v>
      </c>
      <c r="B4741" s="658" t="s">
        <v>13681</v>
      </c>
      <c r="C4741" s="658" t="s">
        <v>14</v>
      </c>
      <c r="D4741" s="659" t="s">
        <v>68362</v>
      </c>
    </row>
    <row r="4742" spans="1:4" ht="13.5" hidden="1">
      <c r="A4742" s="658" t="s">
        <v>13682</v>
      </c>
      <c r="B4742" s="658" t="s">
        <v>13683</v>
      </c>
      <c r="C4742" s="658" t="s">
        <v>14</v>
      </c>
      <c r="D4742" s="659" t="s">
        <v>68363</v>
      </c>
    </row>
    <row r="4743" spans="1:4" ht="13.5" hidden="1">
      <c r="A4743" s="658" t="s">
        <v>13685</v>
      </c>
      <c r="B4743" s="658" t="s">
        <v>13686</v>
      </c>
      <c r="C4743" s="658" t="s">
        <v>14</v>
      </c>
      <c r="D4743" s="659" t="s">
        <v>68364</v>
      </c>
    </row>
    <row r="4744" spans="1:4" ht="13.5" hidden="1">
      <c r="A4744" s="658" t="s">
        <v>13688</v>
      </c>
      <c r="B4744" s="658" t="s">
        <v>13689</v>
      </c>
      <c r="C4744" s="658" t="s">
        <v>14</v>
      </c>
      <c r="D4744" s="659" t="s">
        <v>68365</v>
      </c>
    </row>
    <row r="4745" spans="1:4" ht="13.5" hidden="1">
      <c r="A4745" s="658" t="s">
        <v>13691</v>
      </c>
      <c r="B4745" s="658" t="s">
        <v>13692</v>
      </c>
      <c r="C4745" s="658" t="s">
        <v>14</v>
      </c>
      <c r="D4745" s="659" t="s">
        <v>68366</v>
      </c>
    </row>
    <row r="4746" spans="1:4" ht="13.5" hidden="1">
      <c r="A4746" s="658" t="s">
        <v>13694</v>
      </c>
      <c r="B4746" s="658" t="s">
        <v>13695</v>
      </c>
      <c r="C4746" s="658" t="s">
        <v>14</v>
      </c>
      <c r="D4746" s="659" t="s">
        <v>68367</v>
      </c>
    </row>
    <row r="4747" spans="1:4" ht="13.5" hidden="1">
      <c r="A4747" s="658" t="s">
        <v>13697</v>
      </c>
      <c r="B4747" s="658" t="s">
        <v>13698</v>
      </c>
      <c r="C4747" s="658" t="s">
        <v>14</v>
      </c>
      <c r="D4747" s="659" t="s">
        <v>68367</v>
      </c>
    </row>
    <row r="4748" spans="1:4" ht="13.5" hidden="1">
      <c r="A4748" s="658" t="s">
        <v>13699</v>
      </c>
      <c r="B4748" s="658" t="s">
        <v>13700</v>
      </c>
      <c r="C4748" s="658" t="s">
        <v>14</v>
      </c>
      <c r="D4748" s="659" t="s">
        <v>65494</v>
      </c>
    </row>
    <row r="4749" spans="1:4" ht="13.5" hidden="1">
      <c r="A4749" s="658" t="s">
        <v>13701</v>
      </c>
      <c r="B4749" s="658" t="s">
        <v>13702</v>
      </c>
      <c r="C4749" s="658" t="s">
        <v>14</v>
      </c>
      <c r="D4749" s="659" t="s">
        <v>65494</v>
      </c>
    </row>
    <row r="4750" spans="1:4" ht="13.5" hidden="1">
      <c r="A4750" s="658" t="s">
        <v>13703</v>
      </c>
      <c r="B4750" s="658" t="s">
        <v>13704</v>
      </c>
      <c r="C4750" s="658" t="s">
        <v>14</v>
      </c>
      <c r="D4750" s="659" t="s">
        <v>12750</v>
      </c>
    </row>
    <row r="4751" spans="1:4" ht="13.5" hidden="1">
      <c r="A4751" s="658" t="s">
        <v>13706</v>
      </c>
      <c r="B4751" s="658" t="s">
        <v>13707</v>
      </c>
      <c r="C4751" s="658" t="s">
        <v>14</v>
      </c>
      <c r="D4751" s="659" t="s">
        <v>12750</v>
      </c>
    </row>
    <row r="4752" spans="1:4" ht="13.5" hidden="1">
      <c r="A4752" s="658" t="s">
        <v>13708</v>
      </c>
      <c r="B4752" s="658" t="s">
        <v>13709</v>
      </c>
      <c r="C4752" s="658" t="s">
        <v>14</v>
      </c>
      <c r="D4752" s="659" t="s">
        <v>68368</v>
      </c>
    </row>
    <row r="4753" spans="1:4" ht="13.5" hidden="1">
      <c r="A4753" s="658" t="s">
        <v>13711</v>
      </c>
      <c r="B4753" s="658" t="s">
        <v>13712</v>
      </c>
      <c r="C4753" s="658" t="s">
        <v>14</v>
      </c>
      <c r="D4753" s="659" t="s">
        <v>68369</v>
      </c>
    </row>
    <row r="4754" spans="1:4" ht="13.5" hidden="1">
      <c r="A4754" s="658" t="s">
        <v>13714</v>
      </c>
      <c r="B4754" s="658" t="s">
        <v>13715</v>
      </c>
      <c r="C4754" s="658" t="s">
        <v>14</v>
      </c>
      <c r="D4754" s="659" t="s">
        <v>68370</v>
      </c>
    </row>
    <row r="4755" spans="1:4" ht="13.5" hidden="1">
      <c r="A4755" s="658" t="s">
        <v>13717</v>
      </c>
      <c r="B4755" s="658" t="s">
        <v>13718</v>
      </c>
      <c r="C4755" s="658" t="s">
        <v>14</v>
      </c>
      <c r="D4755" s="659" t="s">
        <v>68371</v>
      </c>
    </row>
    <row r="4756" spans="1:4" ht="13.5" hidden="1">
      <c r="A4756" s="658" t="s">
        <v>13720</v>
      </c>
      <c r="B4756" s="658" t="s">
        <v>13721</v>
      </c>
      <c r="C4756" s="658" t="s">
        <v>14</v>
      </c>
      <c r="D4756" s="659" t="s">
        <v>68372</v>
      </c>
    </row>
    <row r="4757" spans="1:4" ht="13.5" hidden="1">
      <c r="A4757" s="658" t="s">
        <v>13723</v>
      </c>
      <c r="B4757" s="658" t="s">
        <v>13724</v>
      </c>
      <c r="C4757" s="658" t="s">
        <v>14</v>
      </c>
      <c r="D4757" s="659" t="s">
        <v>68373</v>
      </c>
    </row>
    <row r="4758" spans="1:4" ht="13.5" hidden="1">
      <c r="A4758" s="658" t="s">
        <v>13726</v>
      </c>
      <c r="B4758" s="658" t="s">
        <v>13727</v>
      </c>
      <c r="C4758" s="658" t="s">
        <v>14</v>
      </c>
      <c r="D4758" s="659" t="s">
        <v>68374</v>
      </c>
    </row>
    <row r="4759" spans="1:4" ht="13.5" hidden="1">
      <c r="A4759" s="658" t="s">
        <v>13729</v>
      </c>
      <c r="B4759" s="658" t="s">
        <v>13730</v>
      </c>
      <c r="C4759" s="658" t="s">
        <v>14</v>
      </c>
      <c r="D4759" s="659" t="s">
        <v>1226</v>
      </c>
    </row>
    <row r="4760" spans="1:4" ht="13.5" hidden="1">
      <c r="A4760" s="658" t="s">
        <v>13732</v>
      </c>
      <c r="B4760" s="658" t="s">
        <v>13733</v>
      </c>
      <c r="C4760" s="658" t="s">
        <v>14</v>
      </c>
      <c r="D4760" s="659" t="s">
        <v>68375</v>
      </c>
    </row>
    <row r="4761" spans="1:4" ht="13.5" hidden="1">
      <c r="A4761" s="658" t="s">
        <v>13735</v>
      </c>
      <c r="B4761" s="658" t="s">
        <v>13736</v>
      </c>
      <c r="C4761" s="658" t="s">
        <v>14</v>
      </c>
      <c r="D4761" s="659" t="s">
        <v>68376</v>
      </c>
    </row>
    <row r="4762" spans="1:4" ht="13.5" hidden="1">
      <c r="A4762" s="658" t="s">
        <v>13738</v>
      </c>
      <c r="B4762" s="658" t="s">
        <v>13739</v>
      </c>
      <c r="C4762" s="658" t="s">
        <v>14</v>
      </c>
      <c r="D4762" s="659" t="s">
        <v>68377</v>
      </c>
    </row>
    <row r="4763" spans="1:4" ht="13.5" hidden="1">
      <c r="A4763" s="658" t="s">
        <v>13741</v>
      </c>
      <c r="B4763" s="658" t="s">
        <v>13742</v>
      </c>
      <c r="C4763" s="658" t="s">
        <v>14</v>
      </c>
      <c r="D4763" s="659" t="s">
        <v>68378</v>
      </c>
    </row>
    <row r="4764" spans="1:4" ht="13.5" hidden="1">
      <c r="A4764" s="658" t="s">
        <v>13744</v>
      </c>
      <c r="B4764" s="658" t="s">
        <v>13745</v>
      </c>
      <c r="C4764" s="658" t="s">
        <v>14</v>
      </c>
      <c r="D4764" s="659" t="s">
        <v>68379</v>
      </c>
    </row>
    <row r="4765" spans="1:4" ht="13.5" hidden="1">
      <c r="A4765" s="658" t="s">
        <v>13746</v>
      </c>
      <c r="B4765" s="658" t="s">
        <v>13747</v>
      </c>
      <c r="C4765" s="658" t="s">
        <v>14</v>
      </c>
      <c r="D4765" s="659" t="s">
        <v>67553</v>
      </c>
    </row>
    <row r="4766" spans="1:4" ht="13.5" hidden="1">
      <c r="A4766" s="658" t="s">
        <v>13749</v>
      </c>
      <c r="B4766" s="658" t="s">
        <v>13750</v>
      </c>
      <c r="C4766" s="658" t="s">
        <v>14</v>
      </c>
      <c r="D4766" s="659" t="s">
        <v>18661</v>
      </c>
    </row>
    <row r="4767" spans="1:4" ht="13.5" hidden="1">
      <c r="A4767" s="658" t="s">
        <v>13752</v>
      </c>
      <c r="B4767" s="658" t="s">
        <v>13753</v>
      </c>
      <c r="C4767" s="658" t="s">
        <v>14</v>
      </c>
      <c r="D4767" s="659" t="s">
        <v>68380</v>
      </c>
    </row>
    <row r="4768" spans="1:4" ht="13.5" hidden="1">
      <c r="A4768" s="658" t="s">
        <v>13755</v>
      </c>
      <c r="B4768" s="658" t="s">
        <v>13756</v>
      </c>
      <c r="C4768" s="658" t="s">
        <v>14</v>
      </c>
      <c r="D4768" s="659" t="s">
        <v>68381</v>
      </c>
    </row>
    <row r="4769" spans="1:4" ht="13.5" hidden="1">
      <c r="A4769" s="658" t="s">
        <v>13758</v>
      </c>
      <c r="B4769" s="658" t="s">
        <v>13759</v>
      </c>
      <c r="C4769" s="658" t="s">
        <v>14</v>
      </c>
      <c r="D4769" s="659" t="s">
        <v>68382</v>
      </c>
    </row>
    <row r="4770" spans="1:4" ht="13.5" hidden="1">
      <c r="A4770" s="658" t="s">
        <v>13761</v>
      </c>
      <c r="B4770" s="658" t="s">
        <v>13762</v>
      </c>
      <c r="C4770" s="658" t="s">
        <v>14</v>
      </c>
      <c r="D4770" s="659" t="s">
        <v>68383</v>
      </c>
    </row>
    <row r="4771" spans="1:4" ht="13.5" hidden="1">
      <c r="A4771" s="658" t="s">
        <v>13764</v>
      </c>
      <c r="B4771" s="658" t="s">
        <v>13765</v>
      </c>
      <c r="C4771" s="658" t="s">
        <v>14</v>
      </c>
      <c r="D4771" s="659" t="s">
        <v>68384</v>
      </c>
    </row>
    <row r="4772" spans="1:4" ht="13.5" hidden="1">
      <c r="A4772" s="658" t="s">
        <v>13767</v>
      </c>
      <c r="B4772" s="658" t="s">
        <v>13768</v>
      </c>
      <c r="C4772" s="658" t="s">
        <v>14</v>
      </c>
      <c r="D4772" s="659" t="s">
        <v>68385</v>
      </c>
    </row>
    <row r="4773" spans="1:4" ht="13.5" hidden="1">
      <c r="A4773" s="658" t="s">
        <v>13770</v>
      </c>
      <c r="B4773" s="658" t="s">
        <v>13771</v>
      </c>
      <c r="C4773" s="658" t="s">
        <v>14</v>
      </c>
      <c r="D4773" s="659" t="s">
        <v>68386</v>
      </c>
    </row>
    <row r="4774" spans="1:4" ht="13.5" hidden="1">
      <c r="A4774" s="658" t="s">
        <v>13773</v>
      </c>
      <c r="B4774" s="658" t="s">
        <v>13774</v>
      </c>
      <c r="C4774" s="658" t="s">
        <v>14</v>
      </c>
      <c r="D4774" s="659" t="s">
        <v>68387</v>
      </c>
    </row>
    <row r="4775" spans="1:4" ht="13.5" hidden="1">
      <c r="A4775" s="658" t="s">
        <v>13776</v>
      </c>
      <c r="B4775" s="658" t="s">
        <v>13777</v>
      </c>
      <c r="C4775" s="658" t="s">
        <v>14</v>
      </c>
      <c r="D4775" s="659" t="s">
        <v>68388</v>
      </c>
    </row>
    <row r="4776" spans="1:4" ht="13.5" hidden="1">
      <c r="A4776" s="658" t="s">
        <v>13779</v>
      </c>
      <c r="B4776" s="658" t="s">
        <v>13780</v>
      </c>
      <c r="C4776" s="658" t="s">
        <v>14</v>
      </c>
      <c r="D4776" s="659" t="s">
        <v>68389</v>
      </c>
    </row>
    <row r="4777" spans="1:4" ht="13.5" hidden="1">
      <c r="A4777" s="658" t="s">
        <v>13782</v>
      </c>
      <c r="B4777" s="658" t="s">
        <v>13783</v>
      </c>
      <c r="C4777" s="658" t="s">
        <v>14</v>
      </c>
      <c r="D4777" s="659" t="s">
        <v>68389</v>
      </c>
    </row>
    <row r="4778" spans="1:4" ht="13.5" hidden="1">
      <c r="A4778" s="658" t="s">
        <v>13784</v>
      </c>
      <c r="B4778" s="658" t="s">
        <v>13785</v>
      </c>
      <c r="C4778" s="658" t="s">
        <v>14</v>
      </c>
      <c r="D4778" s="659" t="s">
        <v>67106</v>
      </c>
    </row>
    <row r="4779" spans="1:4" ht="13.5" hidden="1">
      <c r="A4779" s="658" t="s">
        <v>13787</v>
      </c>
      <c r="B4779" s="658" t="s">
        <v>13788</v>
      </c>
      <c r="C4779" s="658" t="s">
        <v>14</v>
      </c>
      <c r="D4779" s="659" t="s">
        <v>67106</v>
      </c>
    </row>
    <row r="4780" spans="1:4" ht="13.5" hidden="1">
      <c r="A4780" s="658" t="s">
        <v>13789</v>
      </c>
      <c r="B4780" s="658" t="s">
        <v>13790</v>
      </c>
      <c r="C4780" s="658" t="s">
        <v>14</v>
      </c>
      <c r="D4780" s="659" t="s">
        <v>68390</v>
      </c>
    </row>
    <row r="4781" spans="1:4" ht="13.5" hidden="1">
      <c r="A4781" s="658" t="s">
        <v>13792</v>
      </c>
      <c r="B4781" s="658" t="s">
        <v>13793</v>
      </c>
      <c r="C4781" s="658" t="s">
        <v>14</v>
      </c>
      <c r="D4781" s="659" t="s">
        <v>68390</v>
      </c>
    </row>
    <row r="4782" spans="1:4" ht="13.5" hidden="1">
      <c r="A4782" s="658" t="s">
        <v>13794</v>
      </c>
      <c r="B4782" s="658" t="s">
        <v>13795</v>
      </c>
      <c r="C4782" s="658" t="s">
        <v>14</v>
      </c>
      <c r="D4782" s="659" t="s">
        <v>68391</v>
      </c>
    </row>
    <row r="4783" spans="1:4" ht="13.5" hidden="1">
      <c r="A4783" s="658" t="s">
        <v>13797</v>
      </c>
      <c r="B4783" s="658" t="s">
        <v>13798</v>
      </c>
      <c r="C4783" s="658" t="s">
        <v>14</v>
      </c>
      <c r="D4783" s="659" t="s">
        <v>68392</v>
      </c>
    </row>
    <row r="4784" spans="1:4" ht="13.5" hidden="1">
      <c r="A4784" s="658" t="s">
        <v>13800</v>
      </c>
      <c r="B4784" s="658" t="s">
        <v>13801</v>
      </c>
      <c r="C4784" s="658" t="s">
        <v>14</v>
      </c>
      <c r="D4784" s="659" t="s">
        <v>68393</v>
      </c>
    </row>
    <row r="4785" spans="1:4" ht="13.5" hidden="1">
      <c r="A4785" s="658" t="s">
        <v>13803</v>
      </c>
      <c r="B4785" s="658" t="s">
        <v>13804</v>
      </c>
      <c r="C4785" s="658" t="s">
        <v>14</v>
      </c>
      <c r="D4785" s="659" t="s">
        <v>68394</v>
      </c>
    </row>
    <row r="4786" spans="1:4" ht="13.5" hidden="1">
      <c r="A4786" s="658" t="s">
        <v>13806</v>
      </c>
      <c r="B4786" s="658" t="s">
        <v>13807</v>
      </c>
      <c r="C4786" s="658" t="s">
        <v>14</v>
      </c>
      <c r="D4786" s="659" t="s">
        <v>68395</v>
      </c>
    </row>
    <row r="4787" spans="1:4" ht="13.5" hidden="1">
      <c r="A4787" s="658" t="s">
        <v>13809</v>
      </c>
      <c r="B4787" s="658" t="s">
        <v>13810</v>
      </c>
      <c r="C4787" s="658" t="s">
        <v>14</v>
      </c>
      <c r="D4787" s="659" t="s">
        <v>68396</v>
      </c>
    </row>
    <row r="4788" spans="1:4" ht="13.5" hidden="1">
      <c r="A4788" s="658" t="s">
        <v>13812</v>
      </c>
      <c r="B4788" s="658" t="s">
        <v>13813</v>
      </c>
      <c r="C4788" s="658" t="s">
        <v>14</v>
      </c>
      <c r="D4788" s="659" t="s">
        <v>68397</v>
      </c>
    </row>
    <row r="4789" spans="1:4" ht="13.5" hidden="1">
      <c r="A4789" s="658" t="s">
        <v>13815</v>
      </c>
      <c r="B4789" s="658" t="s">
        <v>13816</v>
      </c>
      <c r="C4789" s="658" t="s">
        <v>14</v>
      </c>
      <c r="D4789" s="659" t="s">
        <v>68398</v>
      </c>
    </row>
    <row r="4790" spans="1:4" ht="13.5" hidden="1">
      <c r="A4790" s="658" t="s">
        <v>13817</v>
      </c>
      <c r="B4790" s="658" t="s">
        <v>13818</v>
      </c>
      <c r="C4790" s="658" t="s">
        <v>14</v>
      </c>
      <c r="D4790" s="659" t="s">
        <v>1782</v>
      </c>
    </row>
    <row r="4791" spans="1:4" ht="13.5" hidden="1">
      <c r="A4791" s="658" t="s">
        <v>13820</v>
      </c>
      <c r="B4791" s="658" t="s">
        <v>13821</v>
      </c>
      <c r="C4791" s="658" t="s">
        <v>14</v>
      </c>
      <c r="D4791" s="659" t="s">
        <v>68399</v>
      </c>
    </row>
    <row r="4792" spans="1:4" ht="13.5" hidden="1">
      <c r="A4792" s="658" t="s">
        <v>13823</v>
      </c>
      <c r="B4792" s="658" t="s">
        <v>13824</v>
      </c>
      <c r="C4792" s="658" t="s">
        <v>14</v>
      </c>
      <c r="D4792" s="659" t="s">
        <v>68400</v>
      </c>
    </row>
    <row r="4793" spans="1:4" ht="13.5" hidden="1">
      <c r="A4793" s="658" t="s">
        <v>13826</v>
      </c>
      <c r="B4793" s="658" t="s">
        <v>13827</v>
      </c>
      <c r="C4793" s="658" t="s">
        <v>14</v>
      </c>
      <c r="D4793" s="659" t="s">
        <v>68401</v>
      </c>
    </row>
    <row r="4794" spans="1:4" ht="13.5" hidden="1">
      <c r="A4794" s="658" t="s">
        <v>13829</v>
      </c>
      <c r="B4794" s="658" t="s">
        <v>13830</v>
      </c>
      <c r="C4794" s="658" t="s">
        <v>14</v>
      </c>
      <c r="D4794" s="659" t="s">
        <v>68402</v>
      </c>
    </row>
    <row r="4795" spans="1:4" ht="13.5" hidden="1">
      <c r="A4795" s="658" t="s">
        <v>13832</v>
      </c>
      <c r="B4795" s="658" t="s">
        <v>13833</v>
      </c>
      <c r="C4795" s="658" t="s">
        <v>14</v>
      </c>
      <c r="D4795" s="659" t="s">
        <v>68403</v>
      </c>
    </row>
    <row r="4796" spans="1:4" ht="13.5" hidden="1">
      <c r="A4796" s="658" t="s">
        <v>13835</v>
      </c>
      <c r="B4796" s="658" t="s">
        <v>13836</v>
      </c>
      <c r="C4796" s="658" t="s">
        <v>14</v>
      </c>
      <c r="D4796" s="659" t="s">
        <v>66316</v>
      </c>
    </row>
    <row r="4797" spans="1:4" ht="13.5" hidden="1">
      <c r="A4797" s="658" t="s">
        <v>13838</v>
      </c>
      <c r="B4797" s="658" t="s">
        <v>13839</v>
      </c>
      <c r="C4797" s="658" t="s">
        <v>14</v>
      </c>
      <c r="D4797" s="659" t="s">
        <v>5400</v>
      </c>
    </row>
    <row r="4798" spans="1:4" ht="13.5" hidden="1">
      <c r="A4798" s="658" t="s">
        <v>13841</v>
      </c>
      <c r="B4798" s="658" t="s">
        <v>13842</v>
      </c>
      <c r="C4798" s="658" t="s">
        <v>14</v>
      </c>
      <c r="D4798" s="659" t="s">
        <v>68404</v>
      </c>
    </row>
    <row r="4799" spans="1:4" ht="13.5" hidden="1">
      <c r="A4799" s="658" t="s">
        <v>13843</v>
      </c>
      <c r="B4799" s="658" t="s">
        <v>13844</v>
      </c>
      <c r="C4799" s="658" t="s">
        <v>14</v>
      </c>
      <c r="D4799" s="659" t="s">
        <v>68405</v>
      </c>
    </row>
    <row r="4800" spans="1:4" ht="13.5" hidden="1">
      <c r="A4800" s="658" t="s">
        <v>13846</v>
      </c>
      <c r="B4800" s="658" t="s">
        <v>13847</v>
      </c>
      <c r="C4800" s="658" t="s">
        <v>14</v>
      </c>
      <c r="D4800" s="659" t="s">
        <v>68405</v>
      </c>
    </row>
    <row r="4801" spans="1:4" ht="13.5" hidden="1">
      <c r="A4801" s="658" t="s">
        <v>13848</v>
      </c>
      <c r="B4801" s="658" t="s">
        <v>13849</v>
      </c>
      <c r="C4801" s="658" t="s">
        <v>14</v>
      </c>
      <c r="D4801" s="659" t="s">
        <v>8741</v>
      </c>
    </row>
    <row r="4802" spans="1:4" ht="13.5" hidden="1">
      <c r="A4802" s="658" t="s">
        <v>13851</v>
      </c>
      <c r="B4802" s="658" t="s">
        <v>13852</v>
      </c>
      <c r="C4802" s="658" t="s">
        <v>14</v>
      </c>
      <c r="D4802" s="659" t="s">
        <v>8741</v>
      </c>
    </row>
    <row r="4803" spans="1:4" ht="13.5" hidden="1">
      <c r="A4803" s="658" t="s">
        <v>13853</v>
      </c>
      <c r="B4803" s="658" t="s">
        <v>13854</v>
      </c>
      <c r="C4803" s="658" t="s">
        <v>14</v>
      </c>
      <c r="D4803" s="659" t="s">
        <v>68406</v>
      </c>
    </row>
    <row r="4804" spans="1:4" ht="13.5" hidden="1">
      <c r="A4804" s="658" t="s">
        <v>13855</v>
      </c>
      <c r="B4804" s="658" t="s">
        <v>13856</v>
      </c>
      <c r="C4804" s="658" t="s">
        <v>14</v>
      </c>
      <c r="D4804" s="659" t="s">
        <v>68406</v>
      </c>
    </row>
    <row r="4805" spans="1:4" ht="13.5" hidden="1">
      <c r="A4805" s="658" t="s">
        <v>13857</v>
      </c>
      <c r="B4805" s="658" t="s">
        <v>13858</v>
      </c>
      <c r="C4805" s="658" t="s">
        <v>14</v>
      </c>
      <c r="D4805" s="659" t="s">
        <v>68407</v>
      </c>
    </row>
    <row r="4806" spans="1:4" ht="13.5" hidden="1">
      <c r="A4806" s="658" t="s">
        <v>13860</v>
      </c>
      <c r="B4806" s="658" t="s">
        <v>13861</v>
      </c>
      <c r="C4806" s="658" t="s">
        <v>14</v>
      </c>
      <c r="D4806" s="659" t="s">
        <v>68408</v>
      </c>
    </row>
    <row r="4807" spans="1:4" ht="13.5" hidden="1">
      <c r="A4807" s="658" t="s">
        <v>13863</v>
      </c>
      <c r="B4807" s="658" t="s">
        <v>13864</v>
      </c>
      <c r="C4807" s="658" t="s">
        <v>14</v>
      </c>
      <c r="D4807" s="659" t="s">
        <v>68409</v>
      </c>
    </row>
    <row r="4808" spans="1:4" ht="13.5" hidden="1">
      <c r="A4808" s="658" t="s">
        <v>13866</v>
      </c>
      <c r="B4808" s="658" t="s">
        <v>13867</v>
      </c>
      <c r="C4808" s="658" t="s">
        <v>14</v>
      </c>
      <c r="D4808" s="659" t="s">
        <v>11643</v>
      </c>
    </row>
    <row r="4809" spans="1:4" ht="13.5" hidden="1">
      <c r="A4809" s="658" t="s">
        <v>13869</v>
      </c>
      <c r="B4809" s="658" t="s">
        <v>13870</v>
      </c>
      <c r="C4809" s="658" t="s">
        <v>14</v>
      </c>
      <c r="D4809" s="659" t="s">
        <v>66892</v>
      </c>
    </row>
    <row r="4810" spans="1:4" ht="13.5" hidden="1">
      <c r="A4810" s="658" t="s">
        <v>13872</v>
      </c>
      <c r="B4810" s="658" t="s">
        <v>13873</v>
      </c>
      <c r="C4810" s="658" t="s">
        <v>14</v>
      </c>
      <c r="D4810" s="659" t="s">
        <v>13992</v>
      </c>
    </row>
    <row r="4811" spans="1:4" ht="13.5" hidden="1">
      <c r="A4811" s="658" t="s">
        <v>13875</v>
      </c>
      <c r="B4811" s="658" t="s">
        <v>13876</v>
      </c>
      <c r="C4811" s="658" t="s">
        <v>14</v>
      </c>
      <c r="D4811" s="659" t="s">
        <v>19715</v>
      </c>
    </row>
    <row r="4812" spans="1:4" ht="13.5" hidden="1">
      <c r="A4812" s="658" t="s">
        <v>13878</v>
      </c>
      <c r="B4812" s="658" t="s">
        <v>13879</v>
      </c>
      <c r="C4812" s="658" t="s">
        <v>14</v>
      </c>
      <c r="D4812" s="659" t="s">
        <v>66388</v>
      </c>
    </row>
    <row r="4813" spans="1:4" ht="13.5" hidden="1">
      <c r="A4813" s="658" t="s">
        <v>13881</v>
      </c>
      <c r="B4813" s="658" t="s">
        <v>13882</v>
      </c>
      <c r="C4813" s="658" t="s">
        <v>14</v>
      </c>
      <c r="D4813" s="659" t="s">
        <v>10111</v>
      </c>
    </row>
    <row r="4814" spans="1:4" ht="13.5" hidden="1">
      <c r="A4814" s="658" t="s">
        <v>13883</v>
      </c>
      <c r="B4814" s="658" t="s">
        <v>13884</v>
      </c>
      <c r="C4814" s="658" t="s">
        <v>14</v>
      </c>
      <c r="D4814" s="659" t="s">
        <v>68410</v>
      </c>
    </row>
    <row r="4815" spans="1:4" ht="13.5" hidden="1">
      <c r="A4815" s="658" t="s">
        <v>13886</v>
      </c>
      <c r="B4815" s="658" t="s">
        <v>13887</v>
      </c>
      <c r="C4815" s="658" t="s">
        <v>14</v>
      </c>
      <c r="D4815" s="659" t="s">
        <v>67848</v>
      </c>
    </row>
    <row r="4816" spans="1:4" ht="13.5" hidden="1">
      <c r="A4816" s="658" t="s">
        <v>13889</v>
      </c>
      <c r="B4816" s="658" t="s">
        <v>13890</v>
      </c>
      <c r="C4816" s="658" t="s">
        <v>14</v>
      </c>
      <c r="D4816" s="659" t="s">
        <v>68411</v>
      </c>
    </row>
    <row r="4817" spans="1:4" ht="13.5" hidden="1">
      <c r="A4817" s="658" t="s">
        <v>13892</v>
      </c>
      <c r="B4817" s="658" t="s">
        <v>13893</v>
      </c>
      <c r="C4817" s="658" t="s">
        <v>14</v>
      </c>
      <c r="D4817" s="659" t="s">
        <v>67864</v>
      </c>
    </row>
    <row r="4818" spans="1:4" ht="13.5" hidden="1">
      <c r="A4818" s="658" t="s">
        <v>13895</v>
      </c>
      <c r="B4818" s="658" t="s">
        <v>13896</v>
      </c>
      <c r="C4818" s="658" t="s">
        <v>14</v>
      </c>
      <c r="D4818" s="659" t="s">
        <v>5759</v>
      </c>
    </row>
    <row r="4819" spans="1:4" ht="13.5" hidden="1">
      <c r="A4819" s="658" t="s">
        <v>13898</v>
      </c>
      <c r="B4819" s="658" t="s">
        <v>13899</v>
      </c>
      <c r="C4819" s="658" t="s">
        <v>14</v>
      </c>
      <c r="D4819" s="659" t="s">
        <v>7474</v>
      </c>
    </row>
    <row r="4820" spans="1:4" ht="13.5" hidden="1">
      <c r="A4820" s="658" t="s">
        <v>13900</v>
      </c>
      <c r="B4820" s="658" t="s">
        <v>13901</v>
      </c>
      <c r="C4820" s="658" t="s">
        <v>14</v>
      </c>
      <c r="D4820" s="659" t="s">
        <v>15517</v>
      </c>
    </row>
    <row r="4821" spans="1:4" ht="13.5" hidden="1">
      <c r="A4821" s="658" t="s">
        <v>13903</v>
      </c>
      <c r="B4821" s="658" t="s">
        <v>13904</v>
      </c>
      <c r="C4821" s="658" t="s">
        <v>14</v>
      </c>
      <c r="D4821" s="659" t="s">
        <v>68412</v>
      </c>
    </row>
    <row r="4822" spans="1:4" ht="13.5" hidden="1">
      <c r="A4822" s="658" t="s">
        <v>13906</v>
      </c>
      <c r="B4822" s="658" t="s">
        <v>13907</v>
      </c>
      <c r="C4822" s="658" t="s">
        <v>14</v>
      </c>
      <c r="D4822" s="659" t="s">
        <v>68413</v>
      </c>
    </row>
    <row r="4823" spans="1:4" ht="13.5" hidden="1">
      <c r="A4823" s="658" t="s">
        <v>13909</v>
      </c>
      <c r="B4823" s="658" t="s">
        <v>13910</v>
      </c>
      <c r="C4823" s="658" t="s">
        <v>14</v>
      </c>
      <c r="D4823" s="659" t="s">
        <v>13388</v>
      </c>
    </row>
    <row r="4824" spans="1:4" ht="13.5" hidden="1">
      <c r="A4824" s="658" t="s">
        <v>13912</v>
      </c>
      <c r="B4824" s="658" t="s">
        <v>13913</v>
      </c>
      <c r="C4824" s="658" t="s">
        <v>14</v>
      </c>
      <c r="D4824" s="659" t="s">
        <v>66166</v>
      </c>
    </row>
    <row r="4825" spans="1:4" ht="13.5" hidden="1">
      <c r="A4825" s="658" t="s">
        <v>13915</v>
      </c>
      <c r="B4825" s="658" t="s">
        <v>13916</v>
      </c>
      <c r="C4825" s="658" t="s">
        <v>14</v>
      </c>
      <c r="D4825" s="659" t="s">
        <v>68414</v>
      </c>
    </row>
    <row r="4826" spans="1:4" ht="13.5" hidden="1">
      <c r="A4826" s="658" t="s">
        <v>13918</v>
      </c>
      <c r="B4826" s="658" t="s">
        <v>13919</v>
      </c>
      <c r="C4826" s="658" t="s">
        <v>14</v>
      </c>
      <c r="D4826" s="659" t="s">
        <v>68415</v>
      </c>
    </row>
    <row r="4827" spans="1:4" ht="13.5" hidden="1">
      <c r="A4827" s="658" t="s">
        <v>13921</v>
      </c>
      <c r="B4827" s="658" t="s">
        <v>13922</v>
      </c>
      <c r="C4827" s="658" t="s">
        <v>14</v>
      </c>
      <c r="D4827" s="659" t="s">
        <v>3740</v>
      </c>
    </row>
    <row r="4828" spans="1:4" ht="13.5" hidden="1">
      <c r="A4828" s="658" t="s">
        <v>13924</v>
      </c>
      <c r="B4828" s="658" t="s">
        <v>13925</v>
      </c>
      <c r="C4828" s="658" t="s">
        <v>14</v>
      </c>
      <c r="D4828" s="659" t="s">
        <v>68416</v>
      </c>
    </row>
    <row r="4829" spans="1:4" ht="13.5" hidden="1">
      <c r="A4829" s="658" t="s">
        <v>13926</v>
      </c>
      <c r="B4829" s="658" t="s">
        <v>13927</v>
      </c>
      <c r="C4829" s="658" t="s">
        <v>14</v>
      </c>
      <c r="D4829" s="659" t="s">
        <v>68018</v>
      </c>
    </row>
    <row r="4830" spans="1:4" ht="13.5" hidden="1">
      <c r="A4830" s="658" t="s">
        <v>13928</v>
      </c>
      <c r="B4830" s="658" t="s">
        <v>13929</v>
      </c>
      <c r="C4830" s="658" t="s">
        <v>14</v>
      </c>
      <c r="D4830" s="659" t="s">
        <v>10533</v>
      </c>
    </row>
    <row r="4831" spans="1:4" ht="13.5" hidden="1">
      <c r="A4831" s="658" t="s">
        <v>13931</v>
      </c>
      <c r="B4831" s="658" t="s">
        <v>13932</v>
      </c>
      <c r="C4831" s="658" t="s">
        <v>14</v>
      </c>
      <c r="D4831" s="659" t="s">
        <v>10533</v>
      </c>
    </row>
    <row r="4832" spans="1:4" ht="13.5" hidden="1">
      <c r="A4832" s="658" t="s">
        <v>13933</v>
      </c>
      <c r="B4832" s="658" t="s">
        <v>13934</v>
      </c>
      <c r="C4832" s="658" t="s">
        <v>14</v>
      </c>
      <c r="D4832" s="659" t="s">
        <v>12232</v>
      </c>
    </row>
    <row r="4833" spans="1:4" ht="13.5" hidden="1">
      <c r="A4833" s="658" t="s">
        <v>13936</v>
      </c>
      <c r="B4833" s="658" t="s">
        <v>13937</v>
      </c>
      <c r="C4833" s="658" t="s">
        <v>14</v>
      </c>
      <c r="D4833" s="659" t="s">
        <v>68417</v>
      </c>
    </row>
    <row r="4834" spans="1:4" ht="13.5" hidden="1">
      <c r="A4834" s="658" t="s">
        <v>13939</v>
      </c>
      <c r="B4834" s="658" t="s">
        <v>13940</v>
      </c>
      <c r="C4834" s="658" t="s">
        <v>14</v>
      </c>
      <c r="D4834" s="659" t="s">
        <v>68418</v>
      </c>
    </row>
    <row r="4835" spans="1:4" ht="13.5" hidden="1">
      <c r="A4835" s="658" t="s">
        <v>13942</v>
      </c>
      <c r="B4835" s="658" t="s">
        <v>13943</v>
      </c>
      <c r="C4835" s="658" t="s">
        <v>14</v>
      </c>
      <c r="D4835" s="659" t="s">
        <v>17061</v>
      </c>
    </row>
    <row r="4836" spans="1:4" ht="13.5" hidden="1">
      <c r="A4836" s="658" t="s">
        <v>13944</v>
      </c>
      <c r="B4836" s="658" t="s">
        <v>13945</v>
      </c>
      <c r="C4836" s="658" t="s">
        <v>14</v>
      </c>
      <c r="D4836" s="659" t="s">
        <v>13528</v>
      </c>
    </row>
    <row r="4837" spans="1:4" ht="13.5" hidden="1">
      <c r="A4837" s="658" t="s">
        <v>13947</v>
      </c>
      <c r="B4837" s="658" t="s">
        <v>13948</v>
      </c>
      <c r="C4837" s="658" t="s">
        <v>14</v>
      </c>
      <c r="D4837" s="659" t="s">
        <v>64432</v>
      </c>
    </row>
    <row r="4838" spans="1:4" ht="13.5" hidden="1">
      <c r="A4838" s="658" t="s">
        <v>13950</v>
      </c>
      <c r="B4838" s="658" t="s">
        <v>13951</v>
      </c>
      <c r="C4838" s="658" t="s">
        <v>14</v>
      </c>
      <c r="D4838" s="659" t="s">
        <v>65634</v>
      </c>
    </row>
    <row r="4839" spans="1:4" ht="13.5" hidden="1">
      <c r="A4839" s="658" t="s">
        <v>13953</v>
      </c>
      <c r="B4839" s="658" t="s">
        <v>13954</v>
      </c>
      <c r="C4839" s="658" t="s">
        <v>14</v>
      </c>
      <c r="D4839" s="659" t="s">
        <v>15595</v>
      </c>
    </row>
    <row r="4840" spans="1:4" ht="13.5" hidden="1">
      <c r="A4840" s="658" t="s">
        <v>13955</v>
      </c>
      <c r="B4840" s="658" t="s">
        <v>13956</v>
      </c>
      <c r="C4840" s="658" t="s">
        <v>14</v>
      </c>
      <c r="D4840" s="659" t="s">
        <v>17040</v>
      </c>
    </row>
    <row r="4841" spans="1:4" ht="13.5" hidden="1">
      <c r="A4841" s="658" t="s">
        <v>13957</v>
      </c>
      <c r="B4841" s="658" t="s">
        <v>13958</v>
      </c>
      <c r="C4841" s="658" t="s">
        <v>14</v>
      </c>
      <c r="D4841" s="659" t="s">
        <v>13911</v>
      </c>
    </row>
    <row r="4842" spans="1:4" ht="13.5" hidden="1">
      <c r="A4842" s="658" t="s">
        <v>13960</v>
      </c>
      <c r="B4842" s="658" t="s">
        <v>13961</v>
      </c>
      <c r="C4842" s="658" t="s">
        <v>14</v>
      </c>
      <c r="D4842" s="659" t="s">
        <v>14065</v>
      </c>
    </row>
    <row r="4843" spans="1:4" ht="13.5" hidden="1">
      <c r="A4843" s="658" t="s">
        <v>13963</v>
      </c>
      <c r="B4843" s="658" t="s">
        <v>13964</v>
      </c>
      <c r="C4843" s="658" t="s">
        <v>14</v>
      </c>
      <c r="D4843" s="659" t="s">
        <v>68419</v>
      </c>
    </row>
    <row r="4844" spans="1:4" ht="13.5" hidden="1">
      <c r="A4844" s="658" t="s">
        <v>13965</v>
      </c>
      <c r="B4844" s="658" t="s">
        <v>13966</v>
      </c>
      <c r="C4844" s="658" t="s">
        <v>14</v>
      </c>
      <c r="D4844" s="659" t="s">
        <v>68420</v>
      </c>
    </row>
    <row r="4845" spans="1:4" ht="13.5" hidden="1">
      <c r="A4845" s="658" t="s">
        <v>13968</v>
      </c>
      <c r="B4845" s="658" t="s">
        <v>13969</v>
      </c>
      <c r="C4845" s="658" t="s">
        <v>14</v>
      </c>
      <c r="D4845" s="659" t="s">
        <v>68421</v>
      </c>
    </row>
    <row r="4846" spans="1:4" ht="13.5" hidden="1">
      <c r="A4846" s="658" t="s">
        <v>13971</v>
      </c>
      <c r="B4846" s="658" t="s">
        <v>13972</v>
      </c>
      <c r="C4846" s="658" t="s">
        <v>14</v>
      </c>
      <c r="D4846" s="659" t="s">
        <v>68422</v>
      </c>
    </row>
    <row r="4847" spans="1:4" ht="13.5" hidden="1">
      <c r="A4847" s="658" t="s">
        <v>13973</v>
      </c>
      <c r="B4847" s="658" t="s">
        <v>13974</v>
      </c>
      <c r="C4847" s="658" t="s">
        <v>14</v>
      </c>
      <c r="D4847" s="659" t="s">
        <v>68423</v>
      </c>
    </row>
    <row r="4848" spans="1:4" ht="13.5" hidden="1">
      <c r="A4848" s="658" t="s">
        <v>13976</v>
      </c>
      <c r="B4848" s="658" t="s">
        <v>13977</v>
      </c>
      <c r="C4848" s="658" t="s">
        <v>14</v>
      </c>
      <c r="D4848" s="659" t="s">
        <v>7455</v>
      </c>
    </row>
    <row r="4849" spans="1:4" ht="13.5" hidden="1">
      <c r="A4849" s="658" t="s">
        <v>13978</v>
      </c>
      <c r="B4849" s="658" t="s">
        <v>13979</v>
      </c>
      <c r="C4849" s="658" t="s">
        <v>14</v>
      </c>
      <c r="D4849" s="659" t="s">
        <v>13897</v>
      </c>
    </row>
    <row r="4850" spans="1:4" ht="13.5" hidden="1">
      <c r="A4850" s="658" t="s">
        <v>13981</v>
      </c>
      <c r="B4850" s="658" t="s">
        <v>13982</v>
      </c>
      <c r="C4850" s="658" t="s">
        <v>14</v>
      </c>
      <c r="D4850" s="659" t="s">
        <v>68424</v>
      </c>
    </row>
    <row r="4851" spans="1:4" ht="13.5" hidden="1">
      <c r="A4851" s="658" t="s">
        <v>13983</v>
      </c>
      <c r="B4851" s="658" t="s">
        <v>13984</v>
      </c>
      <c r="C4851" s="658" t="s">
        <v>14</v>
      </c>
      <c r="D4851" s="659" t="s">
        <v>68425</v>
      </c>
    </row>
    <row r="4852" spans="1:4" ht="13.5" hidden="1">
      <c r="A4852" s="658" t="s">
        <v>13986</v>
      </c>
      <c r="B4852" s="658" t="s">
        <v>13987</v>
      </c>
      <c r="C4852" s="658" t="s">
        <v>14</v>
      </c>
      <c r="D4852" s="659" t="s">
        <v>68426</v>
      </c>
    </row>
    <row r="4853" spans="1:4" ht="13.5" hidden="1">
      <c r="A4853" s="658" t="s">
        <v>13988</v>
      </c>
      <c r="B4853" s="658" t="s">
        <v>13989</v>
      </c>
      <c r="C4853" s="658" t="s">
        <v>14</v>
      </c>
      <c r="D4853" s="659" t="s">
        <v>18707</v>
      </c>
    </row>
    <row r="4854" spans="1:4" ht="13.5" hidden="1">
      <c r="A4854" s="658" t="s">
        <v>13990</v>
      </c>
      <c r="B4854" s="658" t="s">
        <v>13991</v>
      </c>
      <c r="C4854" s="658" t="s">
        <v>14</v>
      </c>
      <c r="D4854" s="659" t="s">
        <v>68427</v>
      </c>
    </row>
    <row r="4855" spans="1:4" ht="13.5" hidden="1">
      <c r="A4855" s="658" t="s">
        <v>13993</v>
      </c>
      <c r="B4855" s="658" t="s">
        <v>13994</v>
      </c>
      <c r="C4855" s="658" t="s">
        <v>14</v>
      </c>
      <c r="D4855" s="659" t="s">
        <v>68428</v>
      </c>
    </row>
    <row r="4856" spans="1:4" ht="13.5" hidden="1">
      <c r="A4856" s="658" t="s">
        <v>13996</v>
      </c>
      <c r="B4856" s="658" t="s">
        <v>13997</v>
      </c>
      <c r="C4856" s="658" t="s">
        <v>14</v>
      </c>
      <c r="D4856" s="659" t="s">
        <v>68429</v>
      </c>
    </row>
    <row r="4857" spans="1:4" ht="13.5" hidden="1">
      <c r="A4857" s="658" t="s">
        <v>13999</v>
      </c>
      <c r="B4857" s="658" t="s">
        <v>14000</v>
      </c>
      <c r="C4857" s="658" t="s">
        <v>14</v>
      </c>
      <c r="D4857" s="659" t="s">
        <v>8427</v>
      </c>
    </row>
    <row r="4858" spans="1:4" ht="13.5" hidden="1">
      <c r="A4858" s="658" t="s">
        <v>14001</v>
      </c>
      <c r="B4858" s="658" t="s">
        <v>14002</v>
      </c>
      <c r="C4858" s="658" t="s">
        <v>14</v>
      </c>
      <c r="D4858" s="659" t="s">
        <v>68430</v>
      </c>
    </row>
    <row r="4859" spans="1:4" ht="13.5" hidden="1">
      <c r="A4859" s="658" t="s">
        <v>14004</v>
      </c>
      <c r="B4859" s="658" t="s">
        <v>14005</v>
      </c>
      <c r="C4859" s="658" t="s">
        <v>14</v>
      </c>
      <c r="D4859" s="659" t="s">
        <v>68431</v>
      </c>
    </row>
    <row r="4860" spans="1:4" ht="13.5" hidden="1">
      <c r="A4860" s="658" t="s">
        <v>14006</v>
      </c>
      <c r="B4860" s="658" t="s">
        <v>14007</v>
      </c>
      <c r="C4860" s="658" t="s">
        <v>14</v>
      </c>
      <c r="D4860" s="659" t="s">
        <v>2353</v>
      </c>
    </row>
    <row r="4861" spans="1:4" ht="13.5" hidden="1">
      <c r="A4861" s="658" t="s">
        <v>14009</v>
      </c>
      <c r="B4861" s="658" t="s">
        <v>14010</v>
      </c>
      <c r="C4861" s="658" t="s">
        <v>14</v>
      </c>
      <c r="D4861" s="659" t="s">
        <v>2353</v>
      </c>
    </row>
    <row r="4862" spans="1:4" ht="13.5" hidden="1">
      <c r="A4862" s="658" t="s">
        <v>14011</v>
      </c>
      <c r="B4862" s="658" t="s">
        <v>14012</v>
      </c>
      <c r="C4862" s="658" t="s">
        <v>14</v>
      </c>
      <c r="D4862" s="659" t="s">
        <v>66517</v>
      </c>
    </row>
    <row r="4863" spans="1:4" ht="13.5" hidden="1">
      <c r="A4863" s="658" t="s">
        <v>14014</v>
      </c>
      <c r="B4863" s="658" t="s">
        <v>14015</v>
      </c>
      <c r="C4863" s="658" t="s">
        <v>14</v>
      </c>
      <c r="D4863" s="659" t="s">
        <v>68432</v>
      </c>
    </row>
    <row r="4864" spans="1:4" ht="13.5" hidden="1">
      <c r="A4864" s="658" t="s">
        <v>14017</v>
      </c>
      <c r="B4864" s="658" t="s">
        <v>14018</v>
      </c>
      <c r="C4864" s="658" t="s">
        <v>14</v>
      </c>
      <c r="D4864" s="659" t="s">
        <v>11465</v>
      </c>
    </row>
    <row r="4865" spans="1:4" ht="13.5" hidden="1">
      <c r="A4865" s="658" t="s">
        <v>14020</v>
      </c>
      <c r="B4865" s="658" t="s">
        <v>14021</v>
      </c>
      <c r="C4865" s="658" t="s">
        <v>14</v>
      </c>
      <c r="D4865" s="659" t="s">
        <v>15587</v>
      </c>
    </row>
    <row r="4866" spans="1:4" ht="13.5" hidden="1">
      <c r="A4866" s="658" t="s">
        <v>14023</v>
      </c>
      <c r="B4866" s="658" t="s">
        <v>14024</v>
      </c>
      <c r="C4866" s="658" t="s">
        <v>14</v>
      </c>
      <c r="D4866" s="659" t="s">
        <v>17071</v>
      </c>
    </row>
    <row r="4867" spans="1:4" ht="13.5" hidden="1">
      <c r="A4867" s="658" t="s">
        <v>14026</v>
      </c>
      <c r="B4867" s="658" t="s">
        <v>14027</v>
      </c>
      <c r="C4867" s="658" t="s">
        <v>14</v>
      </c>
      <c r="D4867" s="659" t="s">
        <v>63381</v>
      </c>
    </row>
    <row r="4868" spans="1:4" ht="13.5" hidden="1">
      <c r="A4868" s="658" t="s">
        <v>14029</v>
      </c>
      <c r="B4868" s="658" t="s">
        <v>14030</v>
      </c>
      <c r="C4868" s="658" t="s">
        <v>14</v>
      </c>
      <c r="D4868" s="659" t="s">
        <v>68433</v>
      </c>
    </row>
    <row r="4869" spans="1:4" ht="13.5" hidden="1">
      <c r="A4869" s="658" t="s">
        <v>14032</v>
      </c>
      <c r="B4869" s="658" t="s">
        <v>14033</v>
      </c>
      <c r="C4869" s="658" t="s">
        <v>14</v>
      </c>
      <c r="D4869" s="659" t="s">
        <v>1713</v>
      </c>
    </row>
    <row r="4870" spans="1:4" ht="13.5" hidden="1">
      <c r="A4870" s="658" t="s">
        <v>14035</v>
      </c>
      <c r="B4870" s="658" t="s">
        <v>14036</v>
      </c>
      <c r="C4870" s="658" t="s">
        <v>14</v>
      </c>
      <c r="D4870" s="659" t="s">
        <v>9167</v>
      </c>
    </row>
    <row r="4871" spans="1:4" ht="13.5" hidden="1">
      <c r="A4871" s="658" t="s">
        <v>14038</v>
      </c>
      <c r="B4871" s="658" t="s">
        <v>14039</v>
      </c>
      <c r="C4871" s="658" t="s">
        <v>14</v>
      </c>
      <c r="D4871" s="659" t="s">
        <v>68434</v>
      </c>
    </row>
    <row r="4872" spans="1:4" ht="13.5" hidden="1">
      <c r="A4872" s="658" t="s">
        <v>14041</v>
      </c>
      <c r="B4872" s="658" t="s">
        <v>14042</v>
      </c>
      <c r="C4872" s="658" t="s">
        <v>14</v>
      </c>
      <c r="D4872" s="659" t="s">
        <v>13163</v>
      </c>
    </row>
    <row r="4873" spans="1:4" ht="13.5" hidden="1">
      <c r="A4873" s="658" t="s">
        <v>14044</v>
      </c>
      <c r="B4873" s="658" t="s">
        <v>14045</v>
      </c>
      <c r="C4873" s="658" t="s">
        <v>14</v>
      </c>
      <c r="D4873" s="659" t="s">
        <v>68435</v>
      </c>
    </row>
    <row r="4874" spans="1:4" ht="13.5" hidden="1">
      <c r="A4874" s="658" t="s">
        <v>14047</v>
      </c>
      <c r="B4874" s="658" t="s">
        <v>14048</v>
      </c>
      <c r="C4874" s="658" t="s">
        <v>14</v>
      </c>
      <c r="D4874" s="659" t="s">
        <v>15187</v>
      </c>
    </row>
    <row r="4875" spans="1:4" ht="13.5" hidden="1">
      <c r="A4875" s="658" t="s">
        <v>14050</v>
      </c>
      <c r="B4875" s="658" t="s">
        <v>14051</v>
      </c>
      <c r="C4875" s="658" t="s">
        <v>14</v>
      </c>
      <c r="D4875" s="659" t="s">
        <v>68436</v>
      </c>
    </row>
    <row r="4876" spans="1:4" ht="13.5" hidden="1">
      <c r="A4876" s="658" t="s">
        <v>14053</v>
      </c>
      <c r="B4876" s="658" t="s">
        <v>14054</v>
      </c>
      <c r="C4876" s="658" t="s">
        <v>14</v>
      </c>
      <c r="D4876" s="659" t="s">
        <v>8210</v>
      </c>
    </row>
    <row r="4877" spans="1:4" ht="13.5" hidden="1">
      <c r="A4877" s="658" t="s">
        <v>14056</v>
      </c>
      <c r="B4877" s="658" t="s">
        <v>14057</v>
      </c>
      <c r="C4877" s="658" t="s">
        <v>14</v>
      </c>
      <c r="D4877" s="659" t="s">
        <v>68437</v>
      </c>
    </row>
    <row r="4878" spans="1:4" ht="13.5" hidden="1">
      <c r="A4878" s="658" t="s">
        <v>14059</v>
      </c>
      <c r="B4878" s="658" t="s">
        <v>14060</v>
      </c>
      <c r="C4878" s="658" t="s">
        <v>14</v>
      </c>
      <c r="D4878" s="659" t="s">
        <v>7474</v>
      </c>
    </row>
    <row r="4879" spans="1:4" ht="13.5" hidden="1">
      <c r="A4879" s="658" t="s">
        <v>14061</v>
      </c>
      <c r="B4879" s="658" t="s">
        <v>14062</v>
      </c>
      <c r="C4879" s="658" t="s">
        <v>14</v>
      </c>
      <c r="D4879" s="659" t="s">
        <v>68213</v>
      </c>
    </row>
    <row r="4880" spans="1:4" ht="13.5" hidden="1">
      <c r="A4880" s="658" t="s">
        <v>14063</v>
      </c>
      <c r="B4880" s="658" t="s">
        <v>14064</v>
      </c>
      <c r="C4880" s="658" t="s">
        <v>14</v>
      </c>
      <c r="D4880" s="659" t="s">
        <v>68438</v>
      </c>
    </row>
    <row r="4881" spans="1:4" ht="13.5" hidden="1">
      <c r="A4881" s="658" t="s">
        <v>14066</v>
      </c>
      <c r="B4881" s="658" t="s">
        <v>14067</v>
      </c>
      <c r="C4881" s="658" t="s">
        <v>14</v>
      </c>
      <c r="D4881" s="659" t="s">
        <v>68439</v>
      </c>
    </row>
    <row r="4882" spans="1:4" ht="13.5" hidden="1">
      <c r="A4882" s="658" t="s">
        <v>14069</v>
      </c>
      <c r="B4882" s="658" t="s">
        <v>14070</v>
      </c>
      <c r="C4882" s="658" t="s">
        <v>14</v>
      </c>
      <c r="D4882" s="659" t="s">
        <v>13868</v>
      </c>
    </row>
    <row r="4883" spans="1:4" ht="13.5" hidden="1">
      <c r="A4883" s="658" t="s">
        <v>14071</v>
      </c>
      <c r="B4883" s="658" t="s">
        <v>14072</v>
      </c>
      <c r="C4883" s="658" t="s">
        <v>14</v>
      </c>
      <c r="D4883" s="659" t="s">
        <v>67673</v>
      </c>
    </row>
    <row r="4884" spans="1:4" ht="13.5" hidden="1">
      <c r="A4884" s="658" t="s">
        <v>14074</v>
      </c>
      <c r="B4884" s="658" t="s">
        <v>14075</v>
      </c>
      <c r="C4884" s="658" t="s">
        <v>14</v>
      </c>
      <c r="D4884" s="659" t="s">
        <v>63922</v>
      </c>
    </row>
    <row r="4885" spans="1:4" ht="13.5" hidden="1">
      <c r="A4885" s="658" t="s">
        <v>14076</v>
      </c>
      <c r="B4885" s="658" t="s">
        <v>14077</v>
      </c>
      <c r="C4885" s="658" t="s">
        <v>14</v>
      </c>
      <c r="D4885" s="659" t="s">
        <v>68440</v>
      </c>
    </row>
    <row r="4886" spans="1:4" ht="13.5" hidden="1">
      <c r="A4886" s="658" t="s">
        <v>14079</v>
      </c>
      <c r="B4886" s="658" t="s">
        <v>14080</v>
      </c>
      <c r="C4886" s="658" t="s">
        <v>14</v>
      </c>
      <c r="D4886" s="659" t="s">
        <v>68441</v>
      </c>
    </row>
    <row r="4887" spans="1:4" ht="13.5" hidden="1">
      <c r="A4887" s="658" t="s">
        <v>14082</v>
      </c>
      <c r="B4887" s="658" t="s">
        <v>14083</v>
      </c>
      <c r="C4887" s="658" t="s">
        <v>14</v>
      </c>
      <c r="D4887" s="659" t="s">
        <v>67988</v>
      </c>
    </row>
    <row r="4888" spans="1:4" ht="13.5" hidden="1">
      <c r="A4888" s="658" t="s">
        <v>14085</v>
      </c>
      <c r="B4888" s="658" t="s">
        <v>14086</v>
      </c>
      <c r="C4888" s="658" t="s">
        <v>14</v>
      </c>
      <c r="D4888" s="659" t="s">
        <v>68442</v>
      </c>
    </row>
    <row r="4889" spans="1:4" ht="13.5" hidden="1">
      <c r="A4889" s="658" t="s">
        <v>14087</v>
      </c>
      <c r="B4889" s="658" t="s">
        <v>14088</v>
      </c>
      <c r="C4889" s="658" t="s">
        <v>14</v>
      </c>
      <c r="D4889" s="659" t="s">
        <v>11597</v>
      </c>
    </row>
    <row r="4890" spans="1:4" ht="13.5" hidden="1">
      <c r="A4890" s="658" t="s">
        <v>14090</v>
      </c>
      <c r="B4890" s="658" t="s">
        <v>14091</v>
      </c>
      <c r="C4890" s="658" t="s">
        <v>14</v>
      </c>
      <c r="D4890" s="659" t="s">
        <v>68443</v>
      </c>
    </row>
    <row r="4891" spans="1:4" ht="13.5" hidden="1">
      <c r="A4891" s="658" t="s">
        <v>14092</v>
      </c>
      <c r="B4891" s="658" t="s">
        <v>14093</v>
      </c>
      <c r="C4891" s="658" t="s">
        <v>14</v>
      </c>
      <c r="D4891" s="659" t="s">
        <v>68443</v>
      </c>
    </row>
    <row r="4892" spans="1:4" ht="13.5" hidden="1">
      <c r="A4892" s="658" t="s">
        <v>14094</v>
      </c>
      <c r="B4892" s="658" t="s">
        <v>14095</v>
      </c>
      <c r="C4892" s="658" t="s">
        <v>14</v>
      </c>
      <c r="D4892" s="659" t="s">
        <v>68444</v>
      </c>
    </row>
    <row r="4893" spans="1:4" ht="13.5" hidden="1">
      <c r="A4893" s="658" t="s">
        <v>14097</v>
      </c>
      <c r="B4893" s="658" t="s">
        <v>14098</v>
      </c>
      <c r="C4893" s="658" t="s">
        <v>14</v>
      </c>
      <c r="D4893" s="659" t="s">
        <v>66358</v>
      </c>
    </row>
    <row r="4894" spans="1:4" ht="13.5" hidden="1">
      <c r="A4894" s="658" t="s">
        <v>14100</v>
      </c>
      <c r="B4894" s="658" t="s">
        <v>14101</v>
      </c>
      <c r="C4894" s="658" t="s">
        <v>14</v>
      </c>
      <c r="D4894" s="659" t="s">
        <v>67567</v>
      </c>
    </row>
    <row r="4895" spans="1:4" ht="13.5" hidden="1">
      <c r="A4895" s="658" t="s">
        <v>14103</v>
      </c>
      <c r="B4895" s="658" t="s">
        <v>14104</v>
      </c>
      <c r="C4895" s="658" t="s">
        <v>14</v>
      </c>
      <c r="D4895" s="659" t="s">
        <v>68445</v>
      </c>
    </row>
    <row r="4896" spans="1:4" ht="13.5" hidden="1">
      <c r="A4896" s="658" t="s">
        <v>14105</v>
      </c>
      <c r="B4896" s="658" t="s">
        <v>14106</v>
      </c>
      <c r="C4896" s="658" t="s">
        <v>14</v>
      </c>
      <c r="D4896" s="659" t="s">
        <v>68424</v>
      </c>
    </row>
    <row r="4897" spans="1:4" ht="13.5" hidden="1">
      <c r="A4897" s="658" t="s">
        <v>14108</v>
      </c>
      <c r="B4897" s="658" t="s">
        <v>14109</v>
      </c>
      <c r="C4897" s="658" t="s">
        <v>14</v>
      </c>
      <c r="D4897" s="659" t="s">
        <v>68446</v>
      </c>
    </row>
    <row r="4898" spans="1:4" ht="13.5" hidden="1">
      <c r="A4898" s="658" t="s">
        <v>14111</v>
      </c>
      <c r="B4898" s="658" t="s">
        <v>14112</v>
      </c>
      <c r="C4898" s="658" t="s">
        <v>14</v>
      </c>
      <c r="D4898" s="659" t="s">
        <v>68447</v>
      </c>
    </row>
    <row r="4899" spans="1:4" ht="13.5" hidden="1">
      <c r="A4899" s="658" t="s">
        <v>68448</v>
      </c>
      <c r="B4899" s="658" t="s">
        <v>68449</v>
      </c>
      <c r="C4899" s="658" t="s">
        <v>14</v>
      </c>
      <c r="D4899" s="659" t="s">
        <v>68450</v>
      </c>
    </row>
    <row r="4900" spans="1:4" ht="13.5" hidden="1">
      <c r="A4900" s="658" t="s">
        <v>68451</v>
      </c>
      <c r="B4900" s="658" t="s">
        <v>68452</v>
      </c>
      <c r="C4900" s="658" t="s">
        <v>14</v>
      </c>
      <c r="D4900" s="659" t="s">
        <v>13180</v>
      </c>
    </row>
    <row r="4901" spans="1:4" ht="13.5" hidden="1">
      <c r="A4901" s="658" t="s">
        <v>68453</v>
      </c>
      <c r="B4901" s="658" t="s">
        <v>68454</v>
      </c>
      <c r="C4901" s="658" t="s">
        <v>14</v>
      </c>
      <c r="D4901" s="659" t="s">
        <v>15305</v>
      </c>
    </row>
    <row r="4902" spans="1:4" ht="13.5" hidden="1">
      <c r="A4902" s="658" t="s">
        <v>68455</v>
      </c>
      <c r="B4902" s="658" t="s">
        <v>68456</v>
      </c>
      <c r="C4902" s="658" t="s">
        <v>14</v>
      </c>
      <c r="D4902" s="659" t="s">
        <v>15126</v>
      </c>
    </row>
    <row r="4903" spans="1:4" ht="13.5" hidden="1">
      <c r="A4903" s="658" t="s">
        <v>68457</v>
      </c>
      <c r="B4903" s="658" t="s">
        <v>68458</v>
      </c>
      <c r="C4903" s="658" t="s">
        <v>14</v>
      </c>
      <c r="D4903" s="659" t="s">
        <v>7408</v>
      </c>
    </row>
    <row r="4904" spans="1:4" ht="13.5" hidden="1">
      <c r="A4904" s="658" t="s">
        <v>68459</v>
      </c>
      <c r="B4904" s="658" t="s">
        <v>68460</v>
      </c>
      <c r="C4904" s="658" t="s">
        <v>14</v>
      </c>
      <c r="D4904" s="659" t="s">
        <v>9887</v>
      </c>
    </row>
    <row r="4905" spans="1:4" ht="13.5" hidden="1">
      <c r="A4905" s="658" t="s">
        <v>68461</v>
      </c>
      <c r="B4905" s="658" t="s">
        <v>68462</v>
      </c>
      <c r="C4905" s="658" t="s">
        <v>14</v>
      </c>
      <c r="D4905" s="659" t="s">
        <v>11223</v>
      </c>
    </row>
    <row r="4906" spans="1:4" ht="13.5" hidden="1">
      <c r="A4906" s="658" t="s">
        <v>68463</v>
      </c>
      <c r="B4906" s="658" t="s">
        <v>68464</v>
      </c>
      <c r="C4906" s="658" t="s">
        <v>14</v>
      </c>
      <c r="D4906" s="659" t="s">
        <v>65721</v>
      </c>
    </row>
    <row r="4907" spans="1:4" ht="13.5" hidden="1">
      <c r="A4907" s="658" t="s">
        <v>68465</v>
      </c>
      <c r="B4907" s="658" t="s">
        <v>68466</v>
      </c>
      <c r="C4907" s="658" t="s">
        <v>14</v>
      </c>
      <c r="D4907" s="659" t="s">
        <v>68467</v>
      </c>
    </row>
    <row r="4908" spans="1:4" ht="13.5" hidden="1">
      <c r="A4908" s="658" t="s">
        <v>68468</v>
      </c>
      <c r="B4908" s="658" t="s">
        <v>68469</v>
      </c>
      <c r="C4908" s="658" t="s">
        <v>14</v>
      </c>
      <c r="D4908" s="659" t="s">
        <v>68470</v>
      </c>
    </row>
    <row r="4909" spans="1:4" ht="13.5" hidden="1">
      <c r="A4909" s="658" t="s">
        <v>68471</v>
      </c>
      <c r="B4909" s="658" t="s">
        <v>68472</v>
      </c>
      <c r="C4909" s="658" t="s">
        <v>14</v>
      </c>
      <c r="D4909" s="659" t="s">
        <v>11059</v>
      </c>
    </row>
    <row r="4910" spans="1:4" ht="13.5" hidden="1">
      <c r="A4910" s="658" t="s">
        <v>68473</v>
      </c>
      <c r="B4910" s="658" t="s">
        <v>68474</v>
      </c>
      <c r="C4910" s="658" t="s">
        <v>14</v>
      </c>
      <c r="D4910" s="659" t="s">
        <v>7355</v>
      </c>
    </row>
    <row r="4911" spans="1:4" ht="13.5" hidden="1">
      <c r="A4911" s="658" t="s">
        <v>68475</v>
      </c>
      <c r="B4911" s="658" t="s">
        <v>68476</v>
      </c>
      <c r="C4911" s="658" t="s">
        <v>14</v>
      </c>
      <c r="D4911" s="659" t="s">
        <v>11498</v>
      </c>
    </row>
    <row r="4912" spans="1:4" ht="13.5" hidden="1">
      <c r="A4912" s="658" t="s">
        <v>68477</v>
      </c>
      <c r="B4912" s="658" t="s">
        <v>68478</v>
      </c>
      <c r="C4912" s="658" t="s">
        <v>14</v>
      </c>
      <c r="D4912" s="659" t="s">
        <v>2975</v>
      </c>
    </row>
    <row r="4913" spans="1:4" ht="13.5" hidden="1">
      <c r="A4913" s="658" t="s">
        <v>68479</v>
      </c>
      <c r="B4913" s="658" t="s">
        <v>68480</v>
      </c>
      <c r="C4913" s="658" t="s">
        <v>14</v>
      </c>
      <c r="D4913" s="659" t="s">
        <v>19361</v>
      </c>
    </row>
    <row r="4914" spans="1:4" ht="13.5" hidden="1">
      <c r="A4914" s="658" t="s">
        <v>68481</v>
      </c>
      <c r="B4914" s="658" t="s">
        <v>68482</v>
      </c>
      <c r="C4914" s="658" t="s">
        <v>14</v>
      </c>
      <c r="D4914" s="659" t="s">
        <v>64106</v>
      </c>
    </row>
    <row r="4915" spans="1:4" ht="13.5" hidden="1">
      <c r="A4915" s="658" t="s">
        <v>68483</v>
      </c>
      <c r="B4915" s="658" t="s">
        <v>68484</v>
      </c>
      <c r="C4915" s="658" t="s">
        <v>14</v>
      </c>
      <c r="D4915" s="659" t="s">
        <v>8105</v>
      </c>
    </row>
    <row r="4916" spans="1:4" ht="13.5" hidden="1">
      <c r="A4916" s="658" t="s">
        <v>68485</v>
      </c>
      <c r="B4916" s="658" t="s">
        <v>68486</v>
      </c>
      <c r="C4916" s="658" t="s">
        <v>14</v>
      </c>
      <c r="D4916" s="659" t="s">
        <v>17709</v>
      </c>
    </row>
    <row r="4917" spans="1:4" ht="13.5" hidden="1">
      <c r="A4917" s="658" t="s">
        <v>68487</v>
      </c>
      <c r="B4917" s="658" t="s">
        <v>68488</v>
      </c>
      <c r="C4917" s="658" t="s">
        <v>14</v>
      </c>
      <c r="D4917" s="659" t="s">
        <v>67503</v>
      </c>
    </row>
    <row r="4918" spans="1:4" ht="13.5" hidden="1">
      <c r="A4918" s="658" t="s">
        <v>68489</v>
      </c>
      <c r="B4918" s="658" t="s">
        <v>68490</v>
      </c>
      <c r="C4918" s="658" t="s">
        <v>14</v>
      </c>
      <c r="D4918" s="659" t="s">
        <v>10579</v>
      </c>
    </row>
    <row r="4919" spans="1:4" ht="13.5" hidden="1">
      <c r="A4919" s="658" t="s">
        <v>68491</v>
      </c>
      <c r="B4919" s="658" t="s">
        <v>68492</v>
      </c>
      <c r="C4919" s="658" t="s">
        <v>14</v>
      </c>
      <c r="D4919" s="659" t="s">
        <v>12714</v>
      </c>
    </row>
    <row r="4920" spans="1:4" ht="13.5" hidden="1">
      <c r="A4920" s="658" t="s">
        <v>68493</v>
      </c>
      <c r="B4920" s="658" t="s">
        <v>68494</v>
      </c>
      <c r="C4920" s="658" t="s">
        <v>14</v>
      </c>
      <c r="D4920" s="659" t="s">
        <v>68495</v>
      </c>
    </row>
    <row r="4921" spans="1:4" ht="13.5" hidden="1">
      <c r="A4921" s="658" t="s">
        <v>68496</v>
      </c>
      <c r="B4921" s="658" t="s">
        <v>68497</v>
      </c>
      <c r="C4921" s="658" t="s">
        <v>14</v>
      </c>
      <c r="D4921" s="659" t="s">
        <v>8654</v>
      </c>
    </row>
    <row r="4922" spans="1:4" ht="13.5" hidden="1">
      <c r="A4922" s="658" t="s">
        <v>68498</v>
      </c>
      <c r="B4922" s="658" t="s">
        <v>68499</v>
      </c>
      <c r="C4922" s="658" t="s">
        <v>14</v>
      </c>
      <c r="D4922" s="659" t="s">
        <v>13481</v>
      </c>
    </row>
    <row r="4923" spans="1:4" ht="13.5" hidden="1">
      <c r="A4923" s="658" t="s">
        <v>68500</v>
      </c>
      <c r="B4923" s="658" t="s">
        <v>68501</v>
      </c>
      <c r="C4923" s="658" t="s">
        <v>14</v>
      </c>
      <c r="D4923" s="659" t="s">
        <v>11409</v>
      </c>
    </row>
    <row r="4924" spans="1:4" ht="13.5" hidden="1">
      <c r="A4924" s="658" t="s">
        <v>68502</v>
      </c>
      <c r="B4924" s="658" t="s">
        <v>68503</v>
      </c>
      <c r="C4924" s="658" t="s">
        <v>14</v>
      </c>
      <c r="D4924" s="659" t="s">
        <v>10558</v>
      </c>
    </row>
    <row r="4925" spans="1:4" ht="13.5" hidden="1">
      <c r="A4925" s="658" t="s">
        <v>68504</v>
      </c>
      <c r="B4925" s="658" t="s">
        <v>68505</v>
      </c>
      <c r="C4925" s="658" t="s">
        <v>14</v>
      </c>
      <c r="D4925" s="659" t="s">
        <v>15595</v>
      </c>
    </row>
    <row r="4926" spans="1:4" ht="13.5" hidden="1">
      <c r="A4926" s="658" t="s">
        <v>68506</v>
      </c>
      <c r="B4926" s="658" t="s">
        <v>68507</v>
      </c>
      <c r="C4926" s="658" t="s">
        <v>14</v>
      </c>
      <c r="D4926" s="659" t="s">
        <v>67833</v>
      </c>
    </row>
    <row r="4927" spans="1:4" ht="13.5" hidden="1">
      <c r="A4927" s="658" t="s">
        <v>68508</v>
      </c>
      <c r="B4927" s="658" t="s">
        <v>68509</v>
      </c>
      <c r="C4927" s="658" t="s">
        <v>14</v>
      </c>
      <c r="D4927" s="659" t="s">
        <v>65940</v>
      </c>
    </row>
    <row r="4928" spans="1:4" ht="13.5" hidden="1">
      <c r="A4928" s="658" t="s">
        <v>68510</v>
      </c>
      <c r="B4928" s="658" t="s">
        <v>68511</v>
      </c>
      <c r="C4928" s="658" t="s">
        <v>14</v>
      </c>
      <c r="D4928" s="659" t="s">
        <v>12735</v>
      </c>
    </row>
    <row r="4929" spans="1:4" ht="13.5" hidden="1">
      <c r="A4929" s="658" t="s">
        <v>68512</v>
      </c>
      <c r="B4929" s="658" t="s">
        <v>68513</v>
      </c>
      <c r="C4929" s="658" t="s">
        <v>14</v>
      </c>
      <c r="D4929" s="659" t="s">
        <v>66456</v>
      </c>
    </row>
    <row r="4930" spans="1:4" ht="13.5" hidden="1">
      <c r="A4930" s="658" t="s">
        <v>68514</v>
      </c>
      <c r="B4930" s="658" t="s">
        <v>68515</v>
      </c>
      <c r="C4930" s="658" t="s">
        <v>14</v>
      </c>
      <c r="D4930" s="659" t="s">
        <v>10774</v>
      </c>
    </row>
    <row r="4931" spans="1:4" ht="13.5" hidden="1">
      <c r="A4931" s="658" t="s">
        <v>68516</v>
      </c>
      <c r="B4931" s="658" t="s">
        <v>68517</v>
      </c>
      <c r="C4931" s="658" t="s">
        <v>14</v>
      </c>
      <c r="D4931" s="659" t="s">
        <v>13427</v>
      </c>
    </row>
    <row r="4932" spans="1:4" ht="13.5" hidden="1">
      <c r="A4932" s="658" t="s">
        <v>68518</v>
      </c>
      <c r="B4932" s="658" t="s">
        <v>68519</v>
      </c>
      <c r="C4932" s="658" t="s">
        <v>14</v>
      </c>
      <c r="D4932" s="659" t="s">
        <v>7517</v>
      </c>
    </row>
    <row r="4933" spans="1:4" ht="13.5" hidden="1">
      <c r="A4933" s="658" t="s">
        <v>68520</v>
      </c>
      <c r="B4933" s="658" t="s">
        <v>68521</v>
      </c>
      <c r="C4933" s="658" t="s">
        <v>14</v>
      </c>
      <c r="D4933" s="659" t="s">
        <v>13154</v>
      </c>
    </row>
    <row r="4934" spans="1:4" ht="13.5" hidden="1">
      <c r="A4934" s="658" t="s">
        <v>68522</v>
      </c>
      <c r="B4934" s="658" t="s">
        <v>68523</v>
      </c>
      <c r="C4934" s="658" t="s">
        <v>14</v>
      </c>
      <c r="D4934" s="659" t="s">
        <v>20478</v>
      </c>
    </row>
    <row r="4935" spans="1:4" ht="13.5" hidden="1">
      <c r="A4935" s="658" t="s">
        <v>68524</v>
      </c>
      <c r="B4935" s="658" t="s">
        <v>68525</v>
      </c>
      <c r="C4935" s="658" t="s">
        <v>14</v>
      </c>
      <c r="D4935" s="659" t="s">
        <v>7443</v>
      </c>
    </row>
    <row r="4936" spans="1:4" ht="13.5" hidden="1">
      <c r="A4936" s="658" t="s">
        <v>68526</v>
      </c>
      <c r="B4936" s="658" t="s">
        <v>68527</v>
      </c>
      <c r="C4936" s="658" t="s">
        <v>14</v>
      </c>
      <c r="D4936" s="659" t="s">
        <v>12870</v>
      </c>
    </row>
    <row r="4937" spans="1:4" ht="13.5" hidden="1">
      <c r="A4937" s="658" t="s">
        <v>68528</v>
      </c>
      <c r="B4937" s="658" t="s">
        <v>68529</v>
      </c>
      <c r="C4937" s="658" t="s">
        <v>14</v>
      </c>
      <c r="D4937" s="659" t="s">
        <v>68530</v>
      </c>
    </row>
    <row r="4938" spans="1:4" ht="13.5" hidden="1">
      <c r="A4938" s="658" t="s">
        <v>68531</v>
      </c>
      <c r="B4938" s="658" t="s">
        <v>68532</v>
      </c>
      <c r="C4938" s="658" t="s">
        <v>14</v>
      </c>
      <c r="D4938" s="659" t="s">
        <v>68533</v>
      </c>
    </row>
    <row r="4939" spans="1:4" ht="13.5" hidden="1">
      <c r="A4939" s="658" t="s">
        <v>68534</v>
      </c>
      <c r="B4939" s="658" t="s">
        <v>68535</v>
      </c>
      <c r="C4939" s="658" t="s">
        <v>14</v>
      </c>
      <c r="D4939" s="659" t="s">
        <v>68536</v>
      </c>
    </row>
    <row r="4940" spans="1:4" ht="13.5" hidden="1">
      <c r="A4940" s="658" t="s">
        <v>68537</v>
      </c>
      <c r="B4940" s="658" t="s">
        <v>68538</v>
      </c>
      <c r="C4940" s="658" t="s">
        <v>14</v>
      </c>
      <c r="D4940" s="659" t="s">
        <v>68539</v>
      </c>
    </row>
    <row r="4941" spans="1:4" ht="13.5" hidden="1">
      <c r="A4941" s="658" t="s">
        <v>68540</v>
      </c>
      <c r="B4941" s="658" t="s">
        <v>68541</v>
      </c>
      <c r="C4941" s="658" t="s">
        <v>14</v>
      </c>
      <c r="D4941" s="659" t="s">
        <v>11244</v>
      </c>
    </row>
    <row r="4942" spans="1:4" ht="13.5" hidden="1">
      <c r="A4942" s="658" t="s">
        <v>68542</v>
      </c>
      <c r="B4942" s="658" t="s">
        <v>68543</v>
      </c>
      <c r="C4942" s="658" t="s">
        <v>14</v>
      </c>
      <c r="D4942" s="659" t="s">
        <v>65652</v>
      </c>
    </row>
    <row r="4943" spans="1:4" ht="13.5" hidden="1">
      <c r="A4943" s="658" t="s">
        <v>68544</v>
      </c>
      <c r="B4943" s="658" t="s">
        <v>68545</v>
      </c>
      <c r="C4943" s="658" t="s">
        <v>14</v>
      </c>
      <c r="D4943" s="659" t="s">
        <v>67069</v>
      </c>
    </row>
    <row r="4944" spans="1:4" ht="13.5" hidden="1">
      <c r="A4944" s="658" t="s">
        <v>68546</v>
      </c>
      <c r="B4944" s="658" t="s">
        <v>68547</v>
      </c>
      <c r="C4944" s="658" t="s">
        <v>14</v>
      </c>
      <c r="D4944" s="659" t="s">
        <v>10973</v>
      </c>
    </row>
    <row r="4945" spans="1:4" ht="13.5" hidden="1">
      <c r="A4945" s="658" t="s">
        <v>68548</v>
      </c>
      <c r="B4945" s="658" t="s">
        <v>68549</v>
      </c>
      <c r="C4945" s="658" t="s">
        <v>14</v>
      </c>
      <c r="D4945" s="659" t="s">
        <v>3108</v>
      </c>
    </row>
    <row r="4946" spans="1:4" ht="13.5" hidden="1">
      <c r="A4946" s="658" t="s">
        <v>68550</v>
      </c>
      <c r="B4946" s="658" t="s">
        <v>68551</v>
      </c>
      <c r="C4946" s="658" t="s">
        <v>14</v>
      </c>
      <c r="D4946" s="659" t="s">
        <v>64235</v>
      </c>
    </row>
    <row r="4947" spans="1:4" ht="13.5" hidden="1">
      <c r="A4947" s="658" t="s">
        <v>68552</v>
      </c>
      <c r="B4947" s="658" t="s">
        <v>68553</v>
      </c>
      <c r="C4947" s="658" t="s">
        <v>14</v>
      </c>
      <c r="D4947" s="659" t="s">
        <v>13664</v>
      </c>
    </row>
    <row r="4948" spans="1:4" ht="13.5" hidden="1">
      <c r="A4948" s="658" t="s">
        <v>68554</v>
      </c>
      <c r="B4948" s="658" t="s">
        <v>68555</v>
      </c>
      <c r="C4948" s="658" t="s">
        <v>14</v>
      </c>
      <c r="D4948" s="659" t="s">
        <v>68556</v>
      </c>
    </row>
    <row r="4949" spans="1:4" ht="13.5" hidden="1">
      <c r="A4949" s="658" t="s">
        <v>68557</v>
      </c>
      <c r="B4949" s="658" t="s">
        <v>68558</v>
      </c>
      <c r="C4949" s="658" t="s">
        <v>14</v>
      </c>
      <c r="D4949" s="659" t="s">
        <v>11957</v>
      </c>
    </row>
    <row r="4950" spans="1:4" ht="13.5" hidden="1">
      <c r="A4950" s="658" t="s">
        <v>68559</v>
      </c>
      <c r="B4950" s="658" t="s">
        <v>68560</v>
      </c>
      <c r="C4950" s="658" t="s">
        <v>14</v>
      </c>
      <c r="D4950" s="659" t="s">
        <v>67048</v>
      </c>
    </row>
    <row r="4951" spans="1:4" ht="13.5" hidden="1">
      <c r="A4951" s="658" t="s">
        <v>68561</v>
      </c>
      <c r="B4951" s="658" t="s">
        <v>68562</v>
      </c>
      <c r="C4951" s="658" t="s">
        <v>14</v>
      </c>
      <c r="D4951" s="659" t="s">
        <v>68563</v>
      </c>
    </row>
    <row r="4952" spans="1:4" ht="13.5" hidden="1">
      <c r="A4952" s="658" t="s">
        <v>68564</v>
      </c>
      <c r="B4952" s="658" t="s">
        <v>68565</v>
      </c>
      <c r="C4952" s="658" t="s">
        <v>14</v>
      </c>
      <c r="D4952" s="659" t="s">
        <v>7523</v>
      </c>
    </row>
    <row r="4953" spans="1:4" ht="13.5" hidden="1">
      <c r="A4953" s="658" t="s">
        <v>68566</v>
      </c>
      <c r="B4953" s="658" t="s">
        <v>68567</v>
      </c>
      <c r="C4953" s="658" t="s">
        <v>14</v>
      </c>
      <c r="D4953" s="659" t="s">
        <v>20273</v>
      </c>
    </row>
    <row r="4954" spans="1:4" ht="13.5" hidden="1">
      <c r="A4954" s="658" t="s">
        <v>68568</v>
      </c>
      <c r="B4954" s="658" t="s">
        <v>68569</v>
      </c>
      <c r="C4954" s="658" t="s">
        <v>14</v>
      </c>
      <c r="D4954" s="659" t="s">
        <v>64105</v>
      </c>
    </row>
    <row r="4955" spans="1:4" ht="13.5" hidden="1">
      <c r="A4955" s="658" t="s">
        <v>68570</v>
      </c>
      <c r="B4955" s="658" t="s">
        <v>68571</v>
      </c>
      <c r="C4955" s="658" t="s">
        <v>14</v>
      </c>
      <c r="D4955" s="659" t="s">
        <v>7452</v>
      </c>
    </row>
    <row r="4956" spans="1:4" ht="13.5" hidden="1">
      <c r="A4956" s="658" t="s">
        <v>68572</v>
      </c>
      <c r="B4956" s="658" t="s">
        <v>68573</v>
      </c>
      <c r="C4956" s="658" t="s">
        <v>14</v>
      </c>
      <c r="D4956" s="659" t="s">
        <v>10172</v>
      </c>
    </row>
    <row r="4957" spans="1:4" ht="13.5" hidden="1">
      <c r="A4957" s="658" t="s">
        <v>68574</v>
      </c>
      <c r="B4957" s="658" t="s">
        <v>68575</v>
      </c>
      <c r="C4957" s="658" t="s">
        <v>14</v>
      </c>
      <c r="D4957" s="659" t="s">
        <v>3197</v>
      </c>
    </row>
    <row r="4958" spans="1:4" ht="13.5" hidden="1">
      <c r="A4958" s="658" t="s">
        <v>68576</v>
      </c>
      <c r="B4958" s="658" t="s">
        <v>68577</v>
      </c>
      <c r="C4958" s="658" t="s">
        <v>14</v>
      </c>
      <c r="D4958" s="659" t="s">
        <v>68578</v>
      </c>
    </row>
    <row r="4959" spans="1:4" ht="13.5" hidden="1">
      <c r="A4959" s="658" t="s">
        <v>68579</v>
      </c>
      <c r="B4959" s="658" t="s">
        <v>68580</v>
      </c>
      <c r="C4959" s="658" t="s">
        <v>14</v>
      </c>
      <c r="D4959" s="659" t="s">
        <v>68581</v>
      </c>
    </row>
    <row r="4960" spans="1:4" ht="13.5" hidden="1">
      <c r="A4960" s="658" t="s">
        <v>68582</v>
      </c>
      <c r="B4960" s="658" t="s">
        <v>68583</v>
      </c>
      <c r="C4960" s="658" t="s">
        <v>14</v>
      </c>
      <c r="D4960" s="659" t="s">
        <v>67058</v>
      </c>
    </row>
    <row r="4961" spans="1:4" ht="13.5" hidden="1">
      <c r="A4961" s="658" t="s">
        <v>68584</v>
      </c>
      <c r="B4961" s="658" t="s">
        <v>68585</v>
      </c>
      <c r="C4961" s="658" t="s">
        <v>14</v>
      </c>
      <c r="D4961" s="659" t="s">
        <v>68586</v>
      </c>
    </row>
    <row r="4962" spans="1:4" ht="13.5" hidden="1">
      <c r="A4962" s="658" t="s">
        <v>68587</v>
      </c>
      <c r="B4962" s="658" t="s">
        <v>68588</v>
      </c>
      <c r="C4962" s="658" t="s">
        <v>14</v>
      </c>
      <c r="D4962" s="659" t="s">
        <v>6119</v>
      </c>
    </row>
    <row r="4963" spans="1:4" ht="13.5" hidden="1">
      <c r="A4963" s="658" t="s">
        <v>68589</v>
      </c>
      <c r="B4963" s="658" t="s">
        <v>68590</v>
      </c>
      <c r="C4963" s="658" t="s">
        <v>14</v>
      </c>
      <c r="D4963" s="659" t="s">
        <v>67935</v>
      </c>
    </row>
    <row r="4964" spans="1:4" ht="13.5" hidden="1">
      <c r="A4964" s="658" t="s">
        <v>68591</v>
      </c>
      <c r="B4964" s="658" t="s">
        <v>68592</v>
      </c>
      <c r="C4964" s="658" t="s">
        <v>14</v>
      </c>
      <c r="D4964" s="659" t="s">
        <v>68593</v>
      </c>
    </row>
    <row r="4965" spans="1:4" ht="13.5" hidden="1">
      <c r="A4965" s="658" t="s">
        <v>68594</v>
      </c>
      <c r="B4965" s="658" t="s">
        <v>68595</v>
      </c>
      <c r="C4965" s="658" t="s">
        <v>14</v>
      </c>
      <c r="D4965" s="659" t="s">
        <v>14992</v>
      </c>
    </row>
    <row r="4966" spans="1:4" ht="13.5" hidden="1">
      <c r="A4966" s="658" t="s">
        <v>68596</v>
      </c>
      <c r="B4966" s="658" t="s">
        <v>68597</v>
      </c>
      <c r="C4966" s="658" t="s">
        <v>14</v>
      </c>
      <c r="D4966" s="659" t="s">
        <v>66384</v>
      </c>
    </row>
    <row r="4967" spans="1:4" ht="13.5" hidden="1">
      <c r="A4967" s="658" t="s">
        <v>68598</v>
      </c>
      <c r="B4967" s="658" t="s">
        <v>68599</v>
      </c>
      <c r="C4967" s="658" t="s">
        <v>14</v>
      </c>
      <c r="D4967" s="659" t="s">
        <v>68600</v>
      </c>
    </row>
    <row r="4968" spans="1:4" ht="13.5" hidden="1">
      <c r="A4968" s="658" t="s">
        <v>68601</v>
      </c>
      <c r="B4968" s="658" t="s">
        <v>68602</v>
      </c>
      <c r="C4968" s="658" t="s">
        <v>14</v>
      </c>
      <c r="D4968" s="659" t="s">
        <v>68603</v>
      </c>
    </row>
    <row r="4969" spans="1:4" ht="13.5" hidden="1">
      <c r="A4969" s="658" t="s">
        <v>68604</v>
      </c>
      <c r="B4969" s="658" t="s">
        <v>68605</v>
      </c>
      <c r="C4969" s="658" t="s">
        <v>14</v>
      </c>
      <c r="D4969" s="659" t="s">
        <v>68606</v>
      </c>
    </row>
    <row r="4970" spans="1:4" ht="13.5" hidden="1">
      <c r="A4970" s="658" t="s">
        <v>68607</v>
      </c>
      <c r="B4970" s="658" t="s">
        <v>68608</v>
      </c>
      <c r="C4970" s="658" t="s">
        <v>14</v>
      </c>
      <c r="D4970" s="659" t="s">
        <v>10518</v>
      </c>
    </row>
    <row r="4971" spans="1:4" ht="13.5" hidden="1">
      <c r="A4971" s="658" t="s">
        <v>68609</v>
      </c>
      <c r="B4971" s="658" t="s">
        <v>68610</v>
      </c>
      <c r="C4971" s="658" t="s">
        <v>14</v>
      </c>
      <c r="D4971" s="659" t="s">
        <v>68611</v>
      </c>
    </row>
    <row r="4972" spans="1:4" ht="13.5" hidden="1">
      <c r="A4972" s="658" t="s">
        <v>68612</v>
      </c>
      <c r="B4972" s="658" t="s">
        <v>68613</v>
      </c>
      <c r="C4972" s="658" t="s">
        <v>14</v>
      </c>
      <c r="D4972" s="659" t="s">
        <v>63536</v>
      </c>
    </row>
    <row r="4973" spans="1:4" ht="13.5" hidden="1">
      <c r="A4973" s="658" t="s">
        <v>68614</v>
      </c>
      <c r="B4973" s="658" t="s">
        <v>68615</v>
      </c>
      <c r="C4973" s="658" t="s">
        <v>14</v>
      </c>
      <c r="D4973" s="659" t="s">
        <v>17933</v>
      </c>
    </row>
    <row r="4974" spans="1:4" ht="13.5" hidden="1">
      <c r="A4974" s="658" t="s">
        <v>68616</v>
      </c>
      <c r="B4974" s="658" t="s">
        <v>68617</v>
      </c>
      <c r="C4974" s="658" t="s">
        <v>14</v>
      </c>
      <c r="D4974" s="659" t="s">
        <v>68618</v>
      </c>
    </row>
    <row r="4975" spans="1:4" ht="13.5" hidden="1">
      <c r="A4975" s="658" t="s">
        <v>68619</v>
      </c>
      <c r="B4975" s="658" t="s">
        <v>68620</v>
      </c>
      <c r="C4975" s="658" t="s">
        <v>14</v>
      </c>
      <c r="D4975" s="659" t="s">
        <v>68621</v>
      </c>
    </row>
    <row r="4976" spans="1:4" ht="13.5" hidden="1">
      <c r="A4976" s="658" t="s">
        <v>68622</v>
      </c>
      <c r="B4976" s="658" t="s">
        <v>68623</v>
      </c>
      <c r="C4976" s="658" t="s">
        <v>14</v>
      </c>
      <c r="D4976" s="659" t="s">
        <v>68624</v>
      </c>
    </row>
    <row r="4977" spans="1:4" ht="13.5" hidden="1">
      <c r="A4977" s="658" t="s">
        <v>68625</v>
      </c>
      <c r="B4977" s="658" t="s">
        <v>68626</v>
      </c>
      <c r="C4977" s="658" t="s">
        <v>14</v>
      </c>
      <c r="D4977" s="659" t="s">
        <v>68627</v>
      </c>
    </row>
    <row r="4978" spans="1:4" ht="13.5" hidden="1">
      <c r="A4978" s="658" t="s">
        <v>68628</v>
      </c>
      <c r="B4978" s="658" t="s">
        <v>68629</v>
      </c>
      <c r="C4978" s="658" t="s">
        <v>14</v>
      </c>
      <c r="D4978" s="659" t="s">
        <v>68630</v>
      </c>
    </row>
    <row r="4979" spans="1:4" ht="13.5" hidden="1">
      <c r="A4979" s="658" t="s">
        <v>68631</v>
      </c>
      <c r="B4979" s="658" t="s">
        <v>68632</v>
      </c>
      <c r="C4979" s="658" t="s">
        <v>14</v>
      </c>
      <c r="D4979" s="659" t="s">
        <v>68633</v>
      </c>
    </row>
    <row r="4980" spans="1:4" ht="13.5" hidden="1">
      <c r="A4980" s="658" t="s">
        <v>68634</v>
      </c>
      <c r="B4980" s="658" t="s">
        <v>68635</v>
      </c>
      <c r="C4980" s="658" t="s">
        <v>14</v>
      </c>
      <c r="D4980" s="659" t="s">
        <v>5738</v>
      </c>
    </row>
    <row r="4981" spans="1:4" ht="13.5" hidden="1">
      <c r="A4981" s="658" t="s">
        <v>68636</v>
      </c>
      <c r="B4981" s="658" t="s">
        <v>68637</v>
      </c>
      <c r="C4981" s="658" t="s">
        <v>14</v>
      </c>
      <c r="D4981" s="659" t="s">
        <v>68638</v>
      </c>
    </row>
    <row r="4982" spans="1:4" ht="13.5" hidden="1">
      <c r="A4982" s="658" t="s">
        <v>68639</v>
      </c>
      <c r="B4982" s="658" t="s">
        <v>68640</v>
      </c>
      <c r="C4982" s="658" t="s">
        <v>14</v>
      </c>
      <c r="D4982" s="659" t="s">
        <v>68641</v>
      </c>
    </row>
    <row r="4983" spans="1:4" ht="13.5" hidden="1">
      <c r="A4983" s="658" t="s">
        <v>68642</v>
      </c>
      <c r="B4983" s="658" t="s">
        <v>68643</v>
      </c>
      <c r="C4983" s="658" t="s">
        <v>14</v>
      </c>
      <c r="D4983" s="659" t="s">
        <v>66189</v>
      </c>
    </row>
    <row r="4984" spans="1:4" ht="13.5" hidden="1">
      <c r="A4984" s="658" t="s">
        <v>68644</v>
      </c>
      <c r="B4984" s="658" t="s">
        <v>68645</v>
      </c>
      <c r="C4984" s="658" t="s">
        <v>14</v>
      </c>
      <c r="D4984" s="659" t="s">
        <v>68646</v>
      </c>
    </row>
    <row r="4985" spans="1:4" ht="13.5" hidden="1">
      <c r="A4985" s="658" t="s">
        <v>68647</v>
      </c>
      <c r="B4985" s="658" t="s">
        <v>68648</v>
      </c>
      <c r="C4985" s="658" t="s">
        <v>14</v>
      </c>
      <c r="D4985" s="659" t="s">
        <v>7212</v>
      </c>
    </row>
    <row r="4986" spans="1:4" ht="13.5" hidden="1">
      <c r="A4986" s="658" t="s">
        <v>68649</v>
      </c>
      <c r="B4986" s="658" t="s">
        <v>68650</v>
      </c>
      <c r="C4986" s="658" t="s">
        <v>14</v>
      </c>
      <c r="D4986" s="659" t="s">
        <v>68651</v>
      </c>
    </row>
    <row r="4987" spans="1:4" ht="13.5" hidden="1">
      <c r="A4987" s="658" t="s">
        <v>68652</v>
      </c>
      <c r="B4987" s="658" t="s">
        <v>68653</v>
      </c>
      <c r="C4987" s="658" t="s">
        <v>14</v>
      </c>
      <c r="D4987" s="659" t="s">
        <v>68654</v>
      </c>
    </row>
    <row r="4988" spans="1:4" ht="13.5" hidden="1">
      <c r="A4988" s="658" t="s">
        <v>68655</v>
      </c>
      <c r="B4988" s="658" t="s">
        <v>68656</v>
      </c>
      <c r="C4988" s="658" t="s">
        <v>14</v>
      </c>
      <c r="D4988" s="659" t="s">
        <v>13373</v>
      </c>
    </row>
    <row r="4989" spans="1:4" ht="13.5" hidden="1">
      <c r="A4989" s="658" t="s">
        <v>68657</v>
      </c>
      <c r="B4989" s="658" t="s">
        <v>68658</v>
      </c>
      <c r="C4989" s="658" t="s">
        <v>14</v>
      </c>
      <c r="D4989" s="659" t="s">
        <v>19832</v>
      </c>
    </row>
    <row r="4990" spans="1:4" ht="13.5" hidden="1">
      <c r="A4990" s="658" t="s">
        <v>68659</v>
      </c>
      <c r="B4990" s="658" t="s">
        <v>68660</v>
      </c>
      <c r="C4990" s="658" t="s">
        <v>14</v>
      </c>
      <c r="D4990" s="659" t="s">
        <v>11830</v>
      </c>
    </row>
    <row r="4991" spans="1:4" ht="13.5" hidden="1">
      <c r="A4991" s="658" t="s">
        <v>68661</v>
      </c>
      <c r="B4991" s="658" t="s">
        <v>68662</v>
      </c>
      <c r="C4991" s="658" t="s">
        <v>14</v>
      </c>
      <c r="D4991" s="659" t="s">
        <v>8290</v>
      </c>
    </row>
    <row r="4992" spans="1:4" ht="13.5" hidden="1">
      <c r="A4992" s="658" t="s">
        <v>68663</v>
      </c>
      <c r="B4992" s="658" t="s">
        <v>68664</v>
      </c>
      <c r="C4992" s="658" t="s">
        <v>14</v>
      </c>
      <c r="D4992" s="659" t="s">
        <v>8119</v>
      </c>
    </row>
    <row r="4993" spans="1:4" ht="13.5" hidden="1">
      <c r="A4993" s="658" t="s">
        <v>68665</v>
      </c>
      <c r="B4993" s="658" t="s">
        <v>68666</v>
      </c>
      <c r="C4993" s="658" t="s">
        <v>14</v>
      </c>
      <c r="D4993" s="659" t="s">
        <v>3740</v>
      </c>
    </row>
    <row r="4994" spans="1:4" ht="13.5" hidden="1">
      <c r="A4994" s="658" t="s">
        <v>68667</v>
      </c>
      <c r="B4994" s="658" t="s">
        <v>68668</v>
      </c>
      <c r="C4994" s="658" t="s">
        <v>14</v>
      </c>
      <c r="D4994" s="659" t="s">
        <v>68669</v>
      </c>
    </row>
    <row r="4995" spans="1:4" ht="13.5" hidden="1">
      <c r="A4995" s="658" t="s">
        <v>68670</v>
      </c>
      <c r="B4995" s="658" t="s">
        <v>68671</v>
      </c>
      <c r="C4995" s="658" t="s">
        <v>14</v>
      </c>
      <c r="D4995" s="659" t="s">
        <v>63588</v>
      </c>
    </row>
    <row r="4996" spans="1:4" ht="13.5" hidden="1">
      <c r="A4996" s="658" t="s">
        <v>68672</v>
      </c>
      <c r="B4996" s="658" t="s">
        <v>68673</v>
      </c>
      <c r="C4996" s="658" t="s">
        <v>14</v>
      </c>
      <c r="D4996" s="659" t="s">
        <v>64114</v>
      </c>
    </row>
    <row r="4997" spans="1:4" ht="13.5" hidden="1">
      <c r="A4997" s="658" t="s">
        <v>68674</v>
      </c>
      <c r="B4997" s="658" t="s">
        <v>68675</v>
      </c>
      <c r="C4997" s="658" t="s">
        <v>14</v>
      </c>
      <c r="D4997" s="659" t="s">
        <v>10908</v>
      </c>
    </row>
    <row r="4998" spans="1:4" ht="13.5" hidden="1">
      <c r="A4998" s="658" t="s">
        <v>68676</v>
      </c>
      <c r="B4998" s="658" t="s">
        <v>68677</v>
      </c>
      <c r="C4998" s="658" t="s">
        <v>14</v>
      </c>
      <c r="D4998" s="659" t="s">
        <v>19133</v>
      </c>
    </row>
    <row r="4999" spans="1:4" ht="13.5" hidden="1">
      <c r="A4999" s="658" t="s">
        <v>68678</v>
      </c>
      <c r="B4999" s="658" t="s">
        <v>68679</v>
      </c>
      <c r="C4999" s="658" t="s">
        <v>14</v>
      </c>
      <c r="D4999" s="659" t="s">
        <v>11992</v>
      </c>
    </row>
    <row r="5000" spans="1:4" ht="13.5" hidden="1">
      <c r="A5000" s="658" t="s">
        <v>68680</v>
      </c>
      <c r="B5000" s="658" t="s">
        <v>68681</v>
      </c>
      <c r="C5000" s="658" t="s">
        <v>14</v>
      </c>
      <c r="D5000" s="659" t="s">
        <v>11223</v>
      </c>
    </row>
    <row r="5001" spans="1:4" ht="13.5" hidden="1">
      <c r="A5001" s="658" t="s">
        <v>68682</v>
      </c>
      <c r="B5001" s="658" t="s">
        <v>68683</v>
      </c>
      <c r="C5001" s="658" t="s">
        <v>14</v>
      </c>
      <c r="D5001" s="659" t="s">
        <v>2755</v>
      </c>
    </row>
    <row r="5002" spans="1:4" ht="13.5" hidden="1">
      <c r="A5002" s="658" t="s">
        <v>68684</v>
      </c>
      <c r="B5002" s="658" t="s">
        <v>68685</v>
      </c>
      <c r="C5002" s="658" t="s">
        <v>14</v>
      </c>
      <c r="D5002" s="659" t="s">
        <v>68686</v>
      </c>
    </row>
    <row r="5003" spans="1:4" ht="13.5" hidden="1">
      <c r="A5003" s="658" t="s">
        <v>68687</v>
      </c>
      <c r="B5003" s="658" t="s">
        <v>68688</v>
      </c>
      <c r="C5003" s="658" t="s">
        <v>14</v>
      </c>
      <c r="D5003" s="659" t="s">
        <v>14334</v>
      </c>
    </row>
    <row r="5004" spans="1:4" ht="13.5" hidden="1">
      <c r="A5004" s="658" t="s">
        <v>68689</v>
      </c>
      <c r="B5004" s="658" t="s">
        <v>68690</v>
      </c>
      <c r="C5004" s="658" t="s">
        <v>14</v>
      </c>
      <c r="D5004" s="659" t="s">
        <v>63873</v>
      </c>
    </row>
    <row r="5005" spans="1:4" ht="13.5" hidden="1">
      <c r="A5005" s="658" t="s">
        <v>68691</v>
      </c>
      <c r="B5005" s="658" t="s">
        <v>68692</v>
      </c>
      <c r="C5005" s="658" t="s">
        <v>14</v>
      </c>
      <c r="D5005" s="659" t="s">
        <v>66546</v>
      </c>
    </row>
    <row r="5006" spans="1:4" ht="13.5" hidden="1">
      <c r="A5006" s="658" t="s">
        <v>68693</v>
      </c>
      <c r="B5006" s="658" t="s">
        <v>68694</v>
      </c>
      <c r="C5006" s="658" t="s">
        <v>14</v>
      </c>
      <c r="D5006" s="659" t="s">
        <v>68695</v>
      </c>
    </row>
    <row r="5007" spans="1:4" ht="13.5" hidden="1">
      <c r="A5007" s="658" t="s">
        <v>68696</v>
      </c>
      <c r="B5007" s="658" t="s">
        <v>68697</v>
      </c>
      <c r="C5007" s="658" t="s">
        <v>14</v>
      </c>
      <c r="D5007" s="659" t="s">
        <v>68698</v>
      </c>
    </row>
    <row r="5008" spans="1:4" ht="13.5" hidden="1">
      <c r="A5008" s="658" t="s">
        <v>68699</v>
      </c>
      <c r="B5008" s="658" t="s">
        <v>68700</v>
      </c>
      <c r="C5008" s="658" t="s">
        <v>14</v>
      </c>
      <c r="D5008" s="659" t="s">
        <v>68701</v>
      </c>
    </row>
    <row r="5009" spans="1:4" ht="13.5" hidden="1">
      <c r="A5009" s="658" t="s">
        <v>68702</v>
      </c>
      <c r="B5009" s="658" t="s">
        <v>68703</v>
      </c>
      <c r="C5009" s="658" t="s">
        <v>14</v>
      </c>
      <c r="D5009" s="659" t="s">
        <v>63429</v>
      </c>
    </row>
    <row r="5010" spans="1:4" ht="13.5" hidden="1">
      <c r="A5010" s="658" t="s">
        <v>68704</v>
      </c>
      <c r="B5010" s="658" t="s">
        <v>68705</v>
      </c>
      <c r="C5010" s="658" t="s">
        <v>14</v>
      </c>
      <c r="D5010" s="659" t="s">
        <v>68706</v>
      </c>
    </row>
    <row r="5011" spans="1:4" ht="13.5" hidden="1">
      <c r="A5011" s="658" t="s">
        <v>68707</v>
      </c>
      <c r="B5011" s="658" t="s">
        <v>68708</v>
      </c>
      <c r="C5011" s="658" t="s">
        <v>14</v>
      </c>
      <c r="D5011" s="659" t="s">
        <v>68709</v>
      </c>
    </row>
    <row r="5012" spans="1:4" ht="13.5" hidden="1">
      <c r="A5012" s="658" t="s">
        <v>68710</v>
      </c>
      <c r="B5012" s="658" t="s">
        <v>68711</v>
      </c>
      <c r="C5012" s="658" t="s">
        <v>14</v>
      </c>
      <c r="D5012" s="659" t="s">
        <v>68712</v>
      </c>
    </row>
    <row r="5013" spans="1:4" ht="13.5" hidden="1">
      <c r="A5013" s="658" t="s">
        <v>68713</v>
      </c>
      <c r="B5013" s="658" t="s">
        <v>68714</v>
      </c>
      <c r="C5013" s="658" t="s">
        <v>14</v>
      </c>
      <c r="D5013" s="659" t="s">
        <v>68715</v>
      </c>
    </row>
    <row r="5014" spans="1:4" ht="13.5" hidden="1">
      <c r="A5014" s="658" t="s">
        <v>68716</v>
      </c>
      <c r="B5014" s="658" t="s">
        <v>68717</v>
      </c>
      <c r="C5014" s="658" t="s">
        <v>14</v>
      </c>
      <c r="D5014" s="659" t="s">
        <v>20503</v>
      </c>
    </row>
    <row r="5015" spans="1:4" ht="13.5" hidden="1">
      <c r="A5015" s="658" t="s">
        <v>68718</v>
      </c>
      <c r="B5015" s="658" t="s">
        <v>68719</v>
      </c>
      <c r="C5015" s="658" t="s">
        <v>14</v>
      </c>
      <c r="D5015" s="659" t="s">
        <v>68720</v>
      </c>
    </row>
    <row r="5016" spans="1:4" ht="13.5" hidden="1">
      <c r="A5016" s="658" t="s">
        <v>68721</v>
      </c>
      <c r="B5016" s="658" t="s">
        <v>68722</v>
      </c>
      <c r="C5016" s="658" t="s">
        <v>14</v>
      </c>
      <c r="D5016" s="659" t="s">
        <v>68651</v>
      </c>
    </row>
    <row r="5017" spans="1:4" ht="13.5" hidden="1">
      <c r="A5017" s="658" t="s">
        <v>68723</v>
      </c>
      <c r="B5017" s="658" t="s">
        <v>68724</v>
      </c>
      <c r="C5017" s="658" t="s">
        <v>14</v>
      </c>
      <c r="D5017" s="659" t="s">
        <v>15528</v>
      </c>
    </row>
    <row r="5018" spans="1:4" ht="13.5" hidden="1">
      <c r="A5018" s="658" t="s">
        <v>68725</v>
      </c>
      <c r="B5018" s="658" t="s">
        <v>68726</v>
      </c>
      <c r="C5018" s="658" t="s">
        <v>14</v>
      </c>
      <c r="D5018" s="659" t="s">
        <v>68243</v>
      </c>
    </row>
    <row r="5019" spans="1:4" ht="13.5" hidden="1">
      <c r="A5019" s="658" t="s">
        <v>68727</v>
      </c>
      <c r="B5019" s="658" t="s">
        <v>68728</v>
      </c>
      <c r="C5019" s="658" t="s">
        <v>14</v>
      </c>
      <c r="D5019" s="659" t="s">
        <v>67524</v>
      </c>
    </row>
    <row r="5020" spans="1:4" ht="13.5" hidden="1">
      <c r="A5020" s="658" t="s">
        <v>68729</v>
      </c>
      <c r="B5020" s="658" t="s">
        <v>68730</v>
      </c>
      <c r="C5020" s="658" t="s">
        <v>14</v>
      </c>
      <c r="D5020" s="659" t="s">
        <v>68251</v>
      </c>
    </row>
    <row r="5021" spans="1:4" ht="13.5" hidden="1">
      <c r="A5021" s="658" t="s">
        <v>68731</v>
      </c>
      <c r="B5021" s="658" t="s">
        <v>68732</v>
      </c>
      <c r="C5021" s="658" t="s">
        <v>14</v>
      </c>
      <c r="D5021" s="659" t="s">
        <v>67666</v>
      </c>
    </row>
    <row r="5022" spans="1:4" ht="13.5" hidden="1">
      <c r="A5022" s="658" t="s">
        <v>68733</v>
      </c>
      <c r="B5022" s="658" t="s">
        <v>68734</v>
      </c>
      <c r="C5022" s="658" t="s">
        <v>14</v>
      </c>
      <c r="D5022" s="659" t="s">
        <v>17101</v>
      </c>
    </row>
    <row r="5023" spans="1:4" ht="13.5" hidden="1">
      <c r="A5023" s="658" t="s">
        <v>68735</v>
      </c>
      <c r="B5023" s="658" t="s">
        <v>68736</v>
      </c>
      <c r="C5023" s="658" t="s">
        <v>14</v>
      </c>
      <c r="D5023" s="659" t="s">
        <v>3108</v>
      </c>
    </row>
    <row r="5024" spans="1:4" ht="13.5" hidden="1">
      <c r="A5024" s="658" t="s">
        <v>68737</v>
      </c>
      <c r="B5024" s="658" t="s">
        <v>68738</v>
      </c>
      <c r="C5024" s="658" t="s">
        <v>14</v>
      </c>
      <c r="D5024" s="659" t="s">
        <v>68739</v>
      </c>
    </row>
    <row r="5025" spans="1:4" ht="13.5" hidden="1">
      <c r="A5025" s="658" t="s">
        <v>68740</v>
      </c>
      <c r="B5025" s="658" t="s">
        <v>68741</v>
      </c>
      <c r="C5025" s="658" t="s">
        <v>14</v>
      </c>
      <c r="D5025" s="659" t="s">
        <v>68742</v>
      </c>
    </row>
    <row r="5026" spans="1:4" ht="13.5" hidden="1">
      <c r="A5026" s="658" t="s">
        <v>14114</v>
      </c>
      <c r="B5026" s="658" t="s">
        <v>14115</v>
      </c>
      <c r="C5026" s="658" t="s">
        <v>14</v>
      </c>
      <c r="D5026" s="659" t="s">
        <v>68743</v>
      </c>
    </row>
    <row r="5027" spans="1:4" ht="13.5" hidden="1">
      <c r="A5027" s="658" t="s">
        <v>14116</v>
      </c>
      <c r="B5027" s="658" t="s">
        <v>14117</v>
      </c>
      <c r="C5027" s="658" t="s">
        <v>14</v>
      </c>
      <c r="D5027" s="659" t="s">
        <v>68744</v>
      </c>
    </row>
    <row r="5028" spans="1:4" ht="13.5" hidden="1">
      <c r="A5028" s="658" t="s">
        <v>14119</v>
      </c>
      <c r="B5028" s="658" t="s">
        <v>14120</v>
      </c>
      <c r="C5028" s="658" t="s">
        <v>14</v>
      </c>
      <c r="D5028" s="659" t="s">
        <v>68745</v>
      </c>
    </row>
    <row r="5029" spans="1:4" ht="13.5" hidden="1">
      <c r="A5029" s="658" t="s">
        <v>14122</v>
      </c>
      <c r="B5029" s="658" t="s">
        <v>14123</v>
      </c>
      <c r="C5029" s="658" t="s">
        <v>14</v>
      </c>
      <c r="D5029" s="659" t="s">
        <v>68746</v>
      </c>
    </row>
    <row r="5030" spans="1:4" ht="13.5" hidden="1">
      <c r="A5030" s="658" t="s">
        <v>14125</v>
      </c>
      <c r="B5030" s="658" t="s">
        <v>14126</v>
      </c>
      <c r="C5030" s="658" t="s">
        <v>14</v>
      </c>
      <c r="D5030" s="659" t="s">
        <v>68747</v>
      </c>
    </row>
    <row r="5031" spans="1:4" ht="13.5" hidden="1">
      <c r="A5031" s="658" t="s">
        <v>14128</v>
      </c>
      <c r="B5031" s="658" t="s">
        <v>14129</v>
      </c>
      <c r="C5031" s="658" t="s">
        <v>14</v>
      </c>
      <c r="D5031" s="659" t="s">
        <v>68748</v>
      </c>
    </row>
    <row r="5032" spans="1:4" ht="13.5" hidden="1">
      <c r="A5032" s="658" t="s">
        <v>14131</v>
      </c>
      <c r="B5032" s="658" t="s">
        <v>14132</v>
      </c>
      <c r="C5032" s="658" t="s">
        <v>14</v>
      </c>
      <c r="D5032" s="659" t="s">
        <v>68749</v>
      </c>
    </row>
    <row r="5033" spans="1:4" ht="13.5" hidden="1">
      <c r="A5033" s="658" t="s">
        <v>14134</v>
      </c>
      <c r="B5033" s="658" t="s">
        <v>14135</v>
      </c>
      <c r="C5033" s="658" t="s">
        <v>14</v>
      </c>
      <c r="D5033" s="659" t="s">
        <v>68750</v>
      </c>
    </row>
    <row r="5034" spans="1:4" ht="13.5" hidden="1">
      <c r="A5034" s="658" t="s">
        <v>14137</v>
      </c>
      <c r="B5034" s="658" t="s">
        <v>14138</v>
      </c>
      <c r="C5034" s="658" t="s">
        <v>14</v>
      </c>
      <c r="D5034" s="659" t="s">
        <v>68751</v>
      </c>
    </row>
    <row r="5035" spans="1:4" ht="13.5" hidden="1">
      <c r="A5035" s="658" t="s">
        <v>14140</v>
      </c>
      <c r="B5035" s="658" t="s">
        <v>14141</v>
      </c>
      <c r="C5035" s="658" t="s">
        <v>14</v>
      </c>
      <c r="D5035" s="659" t="s">
        <v>68752</v>
      </c>
    </row>
    <row r="5036" spans="1:4" ht="13.5" hidden="1">
      <c r="A5036" s="658" t="s">
        <v>14143</v>
      </c>
      <c r="B5036" s="658" t="s">
        <v>14144</v>
      </c>
      <c r="C5036" s="658" t="s">
        <v>14</v>
      </c>
      <c r="D5036" s="659" t="s">
        <v>68753</v>
      </c>
    </row>
    <row r="5037" spans="1:4" ht="13.5" hidden="1">
      <c r="A5037" s="658" t="s">
        <v>14146</v>
      </c>
      <c r="B5037" s="658" t="s">
        <v>14147</v>
      </c>
      <c r="C5037" s="658" t="s">
        <v>14</v>
      </c>
      <c r="D5037" s="659" t="s">
        <v>68754</v>
      </c>
    </row>
    <row r="5038" spans="1:4" ht="13.5" hidden="1">
      <c r="A5038" s="658" t="s">
        <v>14149</v>
      </c>
      <c r="B5038" s="658" t="s">
        <v>14150</v>
      </c>
      <c r="C5038" s="658" t="s">
        <v>14</v>
      </c>
      <c r="D5038" s="659" t="s">
        <v>68755</v>
      </c>
    </row>
    <row r="5039" spans="1:4" ht="13.5" hidden="1">
      <c r="A5039" s="658" t="s">
        <v>14152</v>
      </c>
      <c r="B5039" s="658" t="s">
        <v>14153</v>
      </c>
      <c r="C5039" s="658" t="s">
        <v>14</v>
      </c>
      <c r="D5039" s="659" t="s">
        <v>68756</v>
      </c>
    </row>
    <row r="5040" spans="1:4" ht="13.5" hidden="1">
      <c r="A5040" s="658" t="s">
        <v>14155</v>
      </c>
      <c r="B5040" s="658" t="s">
        <v>14156</v>
      </c>
      <c r="C5040" s="658" t="s">
        <v>14</v>
      </c>
      <c r="D5040" s="659" t="s">
        <v>68757</v>
      </c>
    </row>
    <row r="5041" spans="1:4" ht="13.5" hidden="1">
      <c r="A5041" s="658" t="s">
        <v>14158</v>
      </c>
      <c r="B5041" s="658" t="s">
        <v>14159</v>
      </c>
      <c r="C5041" s="658" t="s">
        <v>14</v>
      </c>
      <c r="D5041" s="659" t="s">
        <v>68758</v>
      </c>
    </row>
    <row r="5042" spans="1:4" ht="13.5" hidden="1">
      <c r="A5042" s="658" t="s">
        <v>14161</v>
      </c>
      <c r="B5042" s="658" t="s">
        <v>14162</v>
      </c>
      <c r="C5042" s="658" t="s">
        <v>14</v>
      </c>
      <c r="D5042" s="659" t="s">
        <v>68759</v>
      </c>
    </row>
    <row r="5043" spans="1:4" ht="13.5" hidden="1">
      <c r="A5043" s="658" t="s">
        <v>14164</v>
      </c>
      <c r="B5043" s="658" t="s">
        <v>14165</v>
      </c>
      <c r="C5043" s="658" t="s">
        <v>14</v>
      </c>
      <c r="D5043" s="659" t="s">
        <v>68760</v>
      </c>
    </row>
    <row r="5044" spans="1:4" ht="13.5" hidden="1">
      <c r="A5044" s="658" t="s">
        <v>14167</v>
      </c>
      <c r="B5044" s="658" t="s">
        <v>14168</v>
      </c>
      <c r="C5044" s="658" t="s">
        <v>14</v>
      </c>
      <c r="D5044" s="659" t="s">
        <v>68761</v>
      </c>
    </row>
    <row r="5045" spans="1:4" ht="13.5" hidden="1">
      <c r="A5045" s="658" t="s">
        <v>14170</v>
      </c>
      <c r="B5045" s="658" t="s">
        <v>14171</v>
      </c>
      <c r="C5045" s="658" t="s">
        <v>14</v>
      </c>
      <c r="D5045" s="659" t="s">
        <v>6609</v>
      </c>
    </row>
    <row r="5046" spans="1:4" ht="13.5" hidden="1">
      <c r="A5046" s="658" t="s">
        <v>14173</v>
      </c>
      <c r="B5046" s="658" t="s">
        <v>14174</v>
      </c>
      <c r="C5046" s="658" t="s">
        <v>14</v>
      </c>
      <c r="D5046" s="659" t="s">
        <v>68762</v>
      </c>
    </row>
    <row r="5047" spans="1:4" ht="13.5" hidden="1">
      <c r="A5047" s="658" t="s">
        <v>14176</v>
      </c>
      <c r="B5047" s="658" t="s">
        <v>14177</v>
      </c>
      <c r="C5047" s="658" t="s">
        <v>14</v>
      </c>
      <c r="D5047" s="659" t="s">
        <v>68763</v>
      </c>
    </row>
    <row r="5048" spans="1:4" ht="13.5" hidden="1">
      <c r="A5048" s="658" t="s">
        <v>14179</v>
      </c>
      <c r="B5048" s="658" t="s">
        <v>14180</v>
      </c>
      <c r="C5048" s="658" t="s">
        <v>14</v>
      </c>
      <c r="D5048" s="659" t="s">
        <v>68764</v>
      </c>
    </row>
    <row r="5049" spans="1:4" ht="13.5" hidden="1">
      <c r="A5049" s="658" t="s">
        <v>14182</v>
      </c>
      <c r="B5049" s="658" t="s">
        <v>14183</v>
      </c>
      <c r="C5049" s="658" t="s">
        <v>14</v>
      </c>
      <c r="D5049" s="659" t="s">
        <v>68765</v>
      </c>
    </row>
    <row r="5050" spans="1:4" ht="13.5" hidden="1">
      <c r="A5050" s="658" t="s">
        <v>14185</v>
      </c>
      <c r="B5050" s="658" t="s">
        <v>14186</v>
      </c>
      <c r="C5050" s="658" t="s">
        <v>14</v>
      </c>
      <c r="D5050" s="659" t="s">
        <v>68766</v>
      </c>
    </row>
    <row r="5051" spans="1:4" ht="13.5" hidden="1">
      <c r="A5051" s="658" t="s">
        <v>14188</v>
      </c>
      <c r="B5051" s="658" t="s">
        <v>14189</v>
      </c>
      <c r="C5051" s="658" t="s">
        <v>14</v>
      </c>
      <c r="D5051" s="659" t="s">
        <v>68767</v>
      </c>
    </row>
    <row r="5052" spans="1:4" ht="13.5" hidden="1">
      <c r="A5052" s="658" t="s">
        <v>14191</v>
      </c>
      <c r="B5052" s="658" t="s">
        <v>14192</v>
      </c>
      <c r="C5052" s="658" t="s">
        <v>14</v>
      </c>
      <c r="D5052" s="659" t="s">
        <v>68768</v>
      </c>
    </row>
    <row r="5053" spans="1:4" ht="13.5" hidden="1">
      <c r="A5053" s="658" t="s">
        <v>14194</v>
      </c>
      <c r="B5053" s="658" t="s">
        <v>14195</v>
      </c>
      <c r="C5053" s="658" t="s">
        <v>14</v>
      </c>
      <c r="D5053" s="659" t="s">
        <v>68769</v>
      </c>
    </row>
    <row r="5054" spans="1:4" ht="13.5" hidden="1">
      <c r="A5054" s="658" t="s">
        <v>14197</v>
      </c>
      <c r="B5054" s="658" t="s">
        <v>14198</v>
      </c>
      <c r="C5054" s="658" t="s">
        <v>14</v>
      </c>
      <c r="D5054" s="659" t="s">
        <v>68770</v>
      </c>
    </row>
    <row r="5055" spans="1:4" ht="13.5" hidden="1">
      <c r="A5055" s="658" t="s">
        <v>14200</v>
      </c>
      <c r="B5055" s="658" t="s">
        <v>14201</v>
      </c>
      <c r="C5055" s="658" t="s">
        <v>14</v>
      </c>
      <c r="D5055" s="659" t="s">
        <v>63786</v>
      </c>
    </row>
    <row r="5056" spans="1:4" ht="13.5" hidden="1">
      <c r="A5056" s="658" t="s">
        <v>14202</v>
      </c>
      <c r="B5056" s="658" t="s">
        <v>14203</v>
      </c>
      <c r="C5056" s="658" t="s">
        <v>14</v>
      </c>
      <c r="D5056" s="659" t="s">
        <v>17645</v>
      </c>
    </row>
    <row r="5057" spans="1:4" ht="13.5" hidden="1">
      <c r="A5057" s="658" t="s">
        <v>14205</v>
      </c>
      <c r="B5057" s="658" t="s">
        <v>14206</v>
      </c>
      <c r="C5057" s="658" t="s">
        <v>14</v>
      </c>
      <c r="D5057" s="659" t="s">
        <v>63516</v>
      </c>
    </row>
    <row r="5058" spans="1:4" ht="13.5" hidden="1">
      <c r="A5058" s="658" t="s">
        <v>14207</v>
      </c>
      <c r="B5058" s="658" t="s">
        <v>14208</v>
      </c>
      <c r="C5058" s="658" t="s">
        <v>14</v>
      </c>
      <c r="D5058" s="659" t="s">
        <v>3446</v>
      </c>
    </row>
    <row r="5059" spans="1:4" ht="13.5" hidden="1">
      <c r="A5059" s="658" t="s">
        <v>14209</v>
      </c>
      <c r="B5059" s="658" t="s">
        <v>14210</v>
      </c>
      <c r="C5059" s="658" t="s">
        <v>14</v>
      </c>
      <c r="D5059" s="659" t="s">
        <v>1154</v>
      </c>
    </row>
    <row r="5060" spans="1:4" ht="13.5" hidden="1">
      <c r="A5060" s="658" t="s">
        <v>14211</v>
      </c>
      <c r="B5060" s="658" t="s">
        <v>14212</v>
      </c>
      <c r="C5060" s="658" t="s">
        <v>14</v>
      </c>
      <c r="D5060" s="659" t="s">
        <v>18900</v>
      </c>
    </row>
    <row r="5061" spans="1:4" ht="13.5" hidden="1">
      <c r="A5061" s="658" t="s">
        <v>14214</v>
      </c>
      <c r="B5061" s="658" t="s">
        <v>14215</v>
      </c>
      <c r="C5061" s="658" t="s">
        <v>14</v>
      </c>
      <c r="D5061" s="659" t="s">
        <v>2653</v>
      </c>
    </row>
    <row r="5062" spans="1:4" ht="13.5" hidden="1">
      <c r="A5062" s="658" t="s">
        <v>14217</v>
      </c>
      <c r="B5062" s="658" t="s">
        <v>14218</v>
      </c>
      <c r="C5062" s="658" t="s">
        <v>14</v>
      </c>
      <c r="D5062" s="659" t="s">
        <v>68771</v>
      </c>
    </row>
    <row r="5063" spans="1:4" ht="13.5" hidden="1">
      <c r="A5063" s="658" t="s">
        <v>14219</v>
      </c>
      <c r="B5063" s="658" t="s">
        <v>14220</v>
      </c>
      <c r="C5063" s="658" t="s">
        <v>14</v>
      </c>
      <c r="D5063" s="659" t="s">
        <v>17037</v>
      </c>
    </row>
    <row r="5064" spans="1:4" ht="13.5" hidden="1">
      <c r="A5064" s="658" t="s">
        <v>14222</v>
      </c>
      <c r="B5064" s="658" t="s">
        <v>14223</v>
      </c>
      <c r="C5064" s="658" t="s">
        <v>14</v>
      </c>
      <c r="D5064" s="659" t="s">
        <v>68772</v>
      </c>
    </row>
    <row r="5065" spans="1:4" ht="13.5" hidden="1">
      <c r="A5065" s="658" t="s">
        <v>14225</v>
      </c>
      <c r="B5065" s="658" t="s">
        <v>14226</v>
      </c>
      <c r="C5065" s="658" t="s">
        <v>14</v>
      </c>
      <c r="D5065" s="659" t="s">
        <v>68773</v>
      </c>
    </row>
    <row r="5066" spans="1:4" ht="13.5" hidden="1">
      <c r="A5066" s="658" t="s">
        <v>14228</v>
      </c>
      <c r="B5066" s="658" t="s">
        <v>14229</v>
      </c>
      <c r="C5066" s="658" t="s">
        <v>14</v>
      </c>
      <c r="D5066" s="659" t="s">
        <v>8125</v>
      </c>
    </row>
    <row r="5067" spans="1:4" ht="13.5" hidden="1">
      <c r="A5067" s="658" t="s">
        <v>14230</v>
      </c>
      <c r="B5067" s="658" t="s">
        <v>14231</v>
      </c>
      <c r="C5067" s="658" t="s">
        <v>14</v>
      </c>
      <c r="D5067" s="659" t="s">
        <v>8567</v>
      </c>
    </row>
    <row r="5068" spans="1:4" ht="13.5" hidden="1">
      <c r="A5068" s="658" t="s">
        <v>14233</v>
      </c>
      <c r="B5068" s="658" t="s">
        <v>14234</v>
      </c>
      <c r="C5068" s="658" t="s">
        <v>14</v>
      </c>
      <c r="D5068" s="659" t="s">
        <v>8517</v>
      </c>
    </row>
    <row r="5069" spans="1:4" ht="13.5" hidden="1">
      <c r="A5069" s="658" t="s">
        <v>14236</v>
      </c>
      <c r="B5069" s="658" t="s">
        <v>14237</v>
      </c>
      <c r="C5069" s="658" t="s">
        <v>14</v>
      </c>
      <c r="D5069" s="659" t="s">
        <v>68774</v>
      </c>
    </row>
    <row r="5070" spans="1:4" ht="13.5" hidden="1">
      <c r="A5070" s="658" t="s">
        <v>14238</v>
      </c>
      <c r="B5070" s="658" t="s">
        <v>14239</v>
      </c>
      <c r="C5070" s="658" t="s">
        <v>14</v>
      </c>
      <c r="D5070" s="659" t="s">
        <v>68775</v>
      </c>
    </row>
    <row r="5071" spans="1:4" ht="13.5" hidden="1">
      <c r="A5071" s="658" t="s">
        <v>14241</v>
      </c>
      <c r="B5071" s="658" t="s">
        <v>14242</v>
      </c>
      <c r="C5071" s="658" t="s">
        <v>14</v>
      </c>
      <c r="D5071" s="659" t="s">
        <v>4788</v>
      </c>
    </row>
    <row r="5072" spans="1:4" ht="13.5" hidden="1">
      <c r="A5072" s="658" t="s">
        <v>14244</v>
      </c>
      <c r="B5072" s="658" t="s">
        <v>14245</v>
      </c>
      <c r="C5072" s="658" t="s">
        <v>14</v>
      </c>
      <c r="D5072" s="659" t="s">
        <v>2153</v>
      </c>
    </row>
    <row r="5073" spans="1:4" ht="13.5" hidden="1">
      <c r="A5073" s="658" t="s">
        <v>14247</v>
      </c>
      <c r="B5073" s="658" t="s">
        <v>14248</v>
      </c>
      <c r="C5073" s="658" t="s">
        <v>14</v>
      </c>
      <c r="D5073" s="659" t="s">
        <v>68776</v>
      </c>
    </row>
    <row r="5074" spans="1:4" ht="13.5" hidden="1">
      <c r="A5074" s="658" t="s">
        <v>14250</v>
      </c>
      <c r="B5074" s="658" t="s">
        <v>14251</v>
      </c>
      <c r="C5074" s="658" t="s">
        <v>14</v>
      </c>
      <c r="D5074" s="659" t="s">
        <v>68777</v>
      </c>
    </row>
    <row r="5075" spans="1:4" ht="13.5" hidden="1">
      <c r="A5075" s="658" t="s">
        <v>14253</v>
      </c>
      <c r="B5075" s="658" t="s">
        <v>14254</v>
      </c>
      <c r="C5075" s="658" t="s">
        <v>14</v>
      </c>
      <c r="D5075" s="659" t="s">
        <v>68778</v>
      </c>
    </row>
    <row r="5076" spans="1:4" ht="13.5" hidden="1">
      <c r="A5076" s="658" t="s">
        <v>14256</v>
      </c>
      <c r="B5076" s="658" t="s">
        <v>14257</v>
      </c>
      <c r="C5076" s="658" t="s">
        <v>14</v>
      </c>
      <c r="D5076" s="659" t="s">
        <v>68779</v>
      </c>
    </row>
    <row r="5077" spans="1:4" ht="13.5" hidden="1">
      <c r="A5077" s="658" t="s">
        <v>68780</v>
      </c>
      <c r="B5077" s="658" t="s">
        <v>68781</v>
      </c>
      <c r="C5077" s="658" t="s">
        <v>14</v>
      </c>
      <c r="D5077" s="659" t="s">
        <v>68782</v>
      </c>
    </row>
    <row r="5078" spans="1:4" ht="13.5" hidden="1">
      <c r="A5078" s="658" t="s">
        <v>14259</v>
      </c>
      <c r="B5078" s="658" t="s">
        <v>14260</v>
      </c>
      <c r="C5078" s="658" t="s">
        <v>14</v>
      </c>
      <c r="D5078" s="659" t="s">
        <v>68783</v>
      </c>
    </row>
    <row r="5079" spans="1:4" ht="13.5" hidden="1">
      <c r="A5079" s="658" t="s">
        <v>68784</v>
      </c>
      <c r="B5079" s="658" t="s">
        <v>68785</v>
      </c>
      <c r="C5079" s="658" t="s">
        <v>14</v>
      </c>
      <c r="D5079" s="659" t="s">
        <v>68786</v>
      </c>
    </row>
    <row r="5080" spans="1:4" ht="13.5" hidden="1">
      <c r="A5080" s="658" t="s">
        <v>14262</v>
      </c>
      <c r="B5080" s="658" t="s">
        <v>14263</v>
      </c>
      <c r="C5080" s="658" t="s">
        <v>14</v>
      </c>
      <c r="D5080" s="659" t="s">
        <v>68787</v>
      </c>
    </row>
    <row r="5081" spans="1:4" ht="13.5" hidden="1">
      <c r="A5081" s="658" t="s">
        <v>14265</v>
      </c>
      <c r="B5081" s="658" t="s">
        <v>14266</v>
      </c>
      <c r="C5081" s="658" t="s">
        <v>14</v>
      </c>
      <c r="D5081" s="659" t="s">
        <v>68788</v>
      </c>
    </row>
    <row r="5082" spans="1:4" ht="13.5" hidden="1">
      <c r="A5082" s="658" t="s">
        <v>14268</v>
      </c>
      <c r="B5082" s="658" t="s">
        <v>14269</v>
      </c>
      <c r="C5082" s="658" t="s">
        <v>14</v>
      </c>
      <c r="D5082" s="659" t="s">
        <v>68789</v>
      </c>
    </row>
    <row r="5083" spans="1:4" ht="13.5" hidden="1">
      <c r="A5083" s="658" t="s">
        <v>68790</v>
      </c>
      <c r="B5083" s="658" t="s">
        <v>68791</v>
      </c>
      <c r="C5083" s="658" t="s">
        <v>14</v>
      </c>
      <c r="D5083" s="659" t="s">
        <v>68792</v>
      </c>
    </row>
    <row r="5084" spans="1:4" ht="13.5" hidden="1">
      <c r="A5084" s="658" t="s">
        <v>14271</v>
      </c>
      <c r="B5084" s="658" t="s">
        <v>14272</v>
      </c>
      <c r="C5084" s="658" t="s">
        <v>14</v>
      </c>
      <c r="D5084" s="659" t="s">
        <v>68793</v>
      </c>
    </row>
    <row r="5085" spans="1:4" ht="13.5" hidden="1">
      <c r="A5085" s="658" t="s">
        <v>68794</v>
      </c>
      <c r="B5085" s="658" t="s">
        <v>68795</v>
      </c>
      <c r="C5085" s="658" t="s">
        <v>14</v>
      </c>
      <c r="D5085" s="659" t="s">
        <v>68796</v>
      </c>
    </row>
    <row r="5086" spans="1:4" ht="13.5" hidden="1">
      <c r="A5086" s="658" t="s">
        <v>14274</v>
      </c>
      <c r="B5086" s="658" t="s">
        <v>14275</v>
      </c>
      <c r="C5086" s="658" t="s">
        <v>14</v>
      </c>
      <c r="D5086" s="659" t="s">
        <v>68797</v>
      </c>
    </row>
    <row r="5087" spans="1:4" ht="13.5" hidden="1">
      <c r="A5087" s="658" t="s">
        <v>68798</v>
      </c>
      <c r="B5087" s="658" t="s">
        <v>68799</v>
      </c>
      <c r="C5087" s="658" t="s">
        <v>14</v>
      </c>
      <c r="D5087" s="659" t="s">
        <v>68800</v>
      </c>
    </row>
    <row r="5088" spans="1:4" ht="13.5" hidden="1">
      <c r="A5088" s="658" t="s">
        <v>68801</v>
      </c>
      <c r="B5088" s="658" t="s">
        <v>68802</v>
      </c>
      <c r="C5088" s="658" t="s">
        <v>14</v>
      </c>
      <c r="D5088" s="659" t="s">
        <v>68803</v>
      </c>
    </row>
    <row r="5089" spans="1:4" ht="13.5" hidden="1">
      <c r="A5089" s="658" t="s">
        <v>14277</v>
      </c>
      <c r="B5089" s="658" t="s">
        <v>14278</v>
      </c>
      <c r="C5089" s="658" t="s">
        <v>14</v>
      </c>
      <c r="D5089" s="659" t="s">
        <v>68804</v>
      </c>
    </row>
    <row r="5090" spans="1:4" ht="13.5" hidden="1">
      <c r="A5090" s="658" t="s">
        <v>14280</v>
      </c>
      <c r="B5090" s="658" t="s">
        <v>14281</v>
      </c>
      <c r="C5090" s="658" t="s">
        <v>14</v>
      </c>
      <c r="D5090" s="659" t="s">
        <v>68805</v>
      </c>
    </row>
    <row r="5091" spans="1:4" ht="13.5" hidden="1">
      <c r="A5091" s="658" t="s">
        <v>14283</v>
      </c>
      <c r="B5091" s="658" t="s">
        <v>68806</v>
      </c>
      <c r="C5091" s="658" t="s">
        <v>14</v>
      </c>
      <c r="D5091" s="659" t="s">
        <v>4180</v>
      </c>
    </row>
    <row r="5092" spans="1:4" ht="13.5" hidden="1">
      <c r="A5092" s="658" t="s">
        <v>14286</v>
      </c>
      <c r="B5092" s="658" t="s">
        <v>68807</v>
      </c>
      <c r="C5092" s="658" t="s">
        <v>14</v>
      </c>
      <c r="D5092" s="659" t="s">
        <v>10507</v>
      </c>
    </row>
    <row r="5093" spans="1:4" ht="13.5" hidden="1">
      <c r="A5093" s="658" t="s">
        <v>14289</v>
      </c>
      <c r="B5093" s="658" t="s">
        <v>68808</v>
      </c>
      <c r="C5093" s="658" t="s">
        <v>14</v>
      </c>
      <c r="D5093" s="659" t="s">
        <v>67910</v>
      </c>
    </row>
    <row r="5094" spans="1:4" ht="13.5" hidden="1">
      <c r="A5094" s="658" t="s">
        <v>14292</v>
      </c>
      <c r="B5094" s="658" t="s">
        <v>68809</v>
      </c>
      <c r="C5094" s="658" t="s">
        <v>14</v>
      </c>
      <c r="D5094" s="659" t="s">
        <v>68810</v>
      </c>
    </row>
    <row r="5095" spans="1:4" ht="13.5" hidden="1">
      <c r="A5095" s="658" t="s">
        <v>14295</v>
      </c>
      <c r="B5095" s="658" t="s">
        <v>68811</v>
      </c>
      <c r="C5095" s="658" t="s">
        <v>14</v>
      </c>
      <c r="D5095" s="659" t="s">
        <v>68812</v>
      </c>
    </row>
    <row r="5096" spans="1:4" ht="13.5" hidden="1">
      <c r="A5096" s="658" t="s">
        <v>14298</v>
      </c>
      <c r="B5096" s="658" t="s">
        <v>68813</v>
      </c>
      <c r="C5096" s="658" t="s">
        <v>14</v>
      </c>
      <c r="D5096" s="659" t="s">
        <v>68814</v>
      </c>
    </row>
    <row r="5097" spans="1:4" ht="13.5" hidden="1">
      <c r="A5097" s="658" t="s">
        <v>14301</v>
      </c>
      <c r="B5097" s="658" t="s">
        <v>68815</v>
      </c>
      <c r="C5097" s="658" t="s">
        <v>14</v>
      </c>
      <c r="D5097" s="659" t="s">
        <v>63380</v>
      </c>
    </row>
    <row r="5098" spans="1:4" ht="13.5" hidden="1">
      <c r="A5098" s="658" t="s">
        <v>68816</v>
      </c>
      <c r="B5098" s="658" t="s">
        <v>68817</v>
      </c>
      <c r="C5098" s="658" t="s">
        <v>14</v>
      </c>
      <c r="D5098" s="659" t="s">
        <v>68818</v>
      </c>
    </row>
    <row r="5099" spans="1:4" ht="13.5" hidden="1">
      <c r="A5099" s="658" t="s">
        <v>68819</v>
      </c>
      <c r="B5099" s="658" t="s">
        <v>68820</v>
      </c>
      <c r="C5099" s="658" t="s">
        <v>14</v>
      </c>
      <c r="D5099" s="659" t="s">
        <v>8204</v>
      </c>
    </row>
    <row r="5100" spans="1:4" ht="13.5" hidden="1">
      <c r="A5100" s="658" t="s">
        <v>68821</v>
      </c>
      <c r="B5100" s="658" t="s">
        <v>68822</v>
      </c>
      <c r="C5100" s="658" t="s">
        <v>14</v>
      </c>
      <c r="D5100" s="659" t="s">
        <v>68823</v>
      </c>
    </row>
    <row r="5101" spans="1:4" ht="13.5" hidden="1">
      <c r="A5101" s="658" t="s">
        <v>68824</v>
      </c>
      <c r="B5101" s="658" t="s">
        <v>68825</v>
      </c>
      <c r="C5101" s="658" t="s">
        <v>14</v>
      </c>
      <c r="D5101" s="659" t="s">
        <v>68826</v>
      </c>
    </row>
    <row r="5102" spans="1:4" ht="13.5" hidden="1">
      <c r="A5102" s="658" t="s">
        <v>14303</v>
      </c>
      <c r="B5102" s="658" t="s">
        <v>14304</v>
      </c>
      <c r="C5102" s="658" t="s">
        <v>14</v>
      </c>
      <c r="D5102" s="659" t="s">
        <v>68827</v>
      </c>
    </row>
    <row r="5103" spans="1:4" ht="13.5" hidden="1">
      <c r="A5103" s="658" t="s">
        <v>14306</v>
      </c>
      <c r="B5103" s="658" t="s">
        <v>14307</v>
      </c>
      <c r="C5103" s="658" t="s">
        <v>14</v>
      </c>
      <c r="D5103" s="659" t="s">
        <v>68828</v>
      </c>
    </row>
    <row r="5104" spans="1:4" ht="13.5" hidden="1">
      <c r="A5104" s="658" t="s">
        <v>14309</v>
      </c>
      <c r="B5104" s="658" t="s">
        <v>14310</v>
      </c>
      <c r="C5104" s="658" t="s">
        <v>14</v>
      </c>
      <c r="D5104" s="659" t="s">
        <v>68829</v>
      </c>
    </row>
    <row r="5105" spans="1:4" ht="13.5" hidden="1">
      <c r="A5105" s="658" t="s">
        <v>14312</v>
      </c>
      <c r="B5105" s="658" t="s">
        <v>14313</v>
      </c>
      <c r="C5105" s="658" t="s">
        <v>14</v>
      </c>
      <c r="D5105" s="659" t="s">
        <v>68830</v>
      </c>
    </row>
    <row r="5106" spans="1:4" ht="13.5" hidden="1">
      <c r="A5106" s="658" t="s">
        <v>14315</v>
      </c>
      <c r="B5106" s="658" t="s">
        <v>14316</v>
      </c>
      <c r="C5106" s="658" t="s">
        <v>14</v>
      </c>
      <c r="D5106" s="659" t="s">
        <v>68831</v>
      </c>
    </row>
    <row r="5107" spans="1:4" ht="13.5" hidden="1">
      <c r="A5107" s="658" t="s">
        <v>14317</v>
      </c>
      <c r="B5107" s="658" t="s">
        <v>14318</v>
      </c>
      <c r="C5107" s="658" t="s">
        <v>14</v>
      </c>
      <c r="D5107" s="659" t="s">
        <v>68832</v>
      </c>
    </row>
    <row r="5108" spans="1:4" ht="13.5" hidden="1">
      <c r="A5108" s="658" t="s">
        <v>14320</v>
      </c>
      <c r="B5108" s="658" t="s">
        <v>14321</v>
      </c>
      <c r="C5108" s="658" t="s">
        <v>14</v>
      </c>
      <c r="D5108" s="659" t="s">
        <v>15689</v>
      </c>
    </row>
    <row r="5109" spans="1:4" ht="13.5" hidden="1">
      <c r="A5109" s="658" t="s">
        <v>14323</v>
      </c>
      <c r="B5109" s="658" t="s">
        <v>14324</v>
      </c>
      <c r="C5109" s="658" t="s">
        <v>14</v>
      </c>
      <c r="D5109" s="659" t="s">
        <v>7865</v>
      </c>
    </row>
    <row r="5110" spans="1:4" ht="13.5" hidden="1">
      <c r="A5110" s="658" t="s">
        <v>14325</v>
      </c>
      <c r="B5110" s="658" t="s">
        <v>14326</v>
      </c>
      <c r="C5110" s="658" t="s">
        <v>14</v>
      </c>
      <c r="D5110" s="659" t="s">
        <v>68833</v>
      </c>
    </row>
    <row r="5111" spans="1:4" ht="13.5" hidden="1">
      <c r="A5111" s="658" t="s">
        <v>14327</v>
      </c>
      <c r="B5111" s="658" t="s">
        <v>14328</v>
      </c>
      <c r="C5111" s="658" t="s">
        <v>14</v>
      </c>
      <c r="D5111" s="659" t="s">
        <v>68834</v>
      </c>
    </row>
    <row r="5112" spans="1:4" ht="13.5" hidden="1">
      <c r="A5112" s="658" t="s">
        <v>14330</v>
      </c>
      <c r="B5112" s="658" t="s">
        <v>14331</v>
      </c>
      <c r="C5112" s="658" t="s">
        <v>14</v>
      </c>
      <c r="D5112" s="659" t="s">
        <v>7860</v>
      </c>
    </row>
    <row r="5113" spans="1:4" ht="13.5" hidden="1">
      <c r="A5113" s="658" t="s">
        <v>14332</v>
      </c>
      <c r="B5113" s="658" t="s">
        <v>14333</v>
      </c>
      <c r="C5113" s="658" t="s">
        <v>14</v>
      </c>
      <c r="D5113" s="659" t="s">
        <v>8313</v>
      </c>
    </row>
    <row r="5114" spans="1:4" ht="13.5" hidden="1">
      <c r="A5114" s="658" t="s">
        <v>14335</v>
      </c>
      <c r="B5114" s="658" t="s">
        <v>14336</v>
      </c>
      <c r="C5114" s="658" t="s">
        <v>14</v>
      </c>
      <c r="D5114" s="659" t="s">
        <v>65404</v>
      </c>
    </row>
    <row r="5115" spans="1:4" ht="13.5" hidden="1">
      <c r="A5115" s="658" t="s">
        <v>14337</v>
      </c>
      <c r="B5115" s="658" t="s">
        <v>14338</v>
      </c>
      <c r="C5115" s="658" t="s">
        <v>14</v>
      </c>
      <c r="D5115" s="659" t="s">
        <v>5421</v>
      </c>
    </row>
    <row r="5116" spans="1:4" ht="13.5" hidden="1">
      <c r="A5116" s="658" t="s">
        <v>14340</v>
      </c>
      <c r="B5116" s="658" t="s">
        <v>14341</v>
      </c>
      <c r="C5116" s="658" t="s">
        <v>14</v>
      </c>
      <c r="D5116" s="659" t="s">
        <v>68835</v>
      </c>
    </row>
    <row r="5117" spans="1:4" ht="13.5" hidden="1">
      <c r="A5117" s="658" t="s">
        <v>14342</v>
      </c>
      <c r="B5117" s="658" t="s">
        <v>14343</v>
      </c>
      <c r="C5117" s="658" t="s">
        <v>14</v>
      </c>
      <c r="D5117" s="659" t="s">
        <v>68836</v>
      </c>
    </row>
    <row r="5118" spans="1:4" ht="13.5" hidden="1">
      <c r="A5118" s="658" t="s">
        <v>14345</v>
      </c>
      <c r="B5118" s="658" t="s">
        <v>14346</v>
      </c>
      <c r="C5118" s="658" t="s">
        <v>14</v>
      </c>
      <c r="D5118" s="659" t="s">
        <v>68837</v>
      </c>
    </row>
    <row r="5119" spans="1:4" ht="13.5" hidden="1">
      <c r="A5119" s="658" t="s">
        <v>14348</v>
      </c>
      <c r="B5119" s="658" t="s">
        <v>14349</v>
      </c>
      <c r="C5119" s="658" t="s">
        <v>14</v>
      </c>
      <c r="D5119" s="659" t="s">
        <v>68838</v>
      </c>
    </row>
    <row r="5120" spans="1:4" ht="13.5" hidden="1">
      <c r="A5120" s="658" t="s">
        <v>14351</v>
      </c>
      <c r="B5120" s="658" t="s">
        <v>14352</v>
      </c>
      <c r="C5120" s="658" t="s">
        <v>14</v>
      </c>
      <c r="D5120" s="659" t="s">
        <v>68839</v>
      </c>
    </row>
    <row r="5121" spans="1:4" ht="13.5" hidden="1">
      <c r="A5121" s="658" t="s">
        <v>14354</v>
      </c>
      <c r="B5121" s="658" t="s">
        <v>14355</v>
      </c>
      <c r="C5121" s="658" t="s">
        <v>14</v>
      </c>
      <c r="D5121" s="659" t="s">
        <v>68840</v>
      </c>
    </row>
    <row r="5122" spans="1:4" ht="13.5" hidden="1">
      <c r="A5122" s="658" t="s">
        <v>14357</v>
      </c>
      <c r="B5122" s="658" t="s">
        <v>14358</v>
      </c>
      <c r="C5122" s="658" t="s">
        <v>14</v>
      </c>
      <c r="D5122" s="659" t="s">
        <v>68841</v>
      </c>
    </row>
    <row r="5123" spans="1:4" ht="13.5" hidden="1">
      <c r="A5123" s="658" t="s">
        <v>14360</v>
      </c>
      <c r="B5123" s="658" t="s">
        <v>14361</v>
      </c>
      <c r="C5123" s="658" t="s">
        <v>14</v>
      </c>
      <c r="D5123" s="659" t="s">
        <v>68842</v>
      </c>
    </row>
    <row r="5124" spans="1:4" ht="13.5" hidden="1">
      <c r="A5124" s="658" t="s">
        <v>14363</v>
      </c>
      <c r="B5124" s="658" t="s">
        <v>14364</v>
      </c>
      <c r="C5124" s="658" t="s">
        <v>14</v>
      </c>
      <c r="D5124" s="659" t="s">
        <v>68843</v>
      </c>
    </row>
    <row r="5125" spans="1:4" ht="13.5" hidden="1">
      <c r="A5125" s="658" t="s">
        <v>14366</v>
      </c>
      <c r="B5125" s="658" t="s">
        <v>14367</v>
      </c>
      <c r="C5125" s="658" t="s">
        <v>14</v>
      </c>
      <c r="D5125" s="659" t="s">
        <v>68844</v>
      </c>
    </row>
    <row r="5126" spans="1:4" ht="13.5" hidden="1">
      <c r="A5126" s="658" t="s">
        <v>14369</v>
      </c>
      <c r="B5126" s="658" t="s">
        <v>14370</v>
      </c>
      <c r="C5126" s="658" t="s">
        <v>14</v>
      </c>
      <c r="D5126" s="659" t="s">
        <v>68845</v>
      </c>
    </row>
    <row r="5127" spans="1:4" ht="13.5" hidden="1">
      <c r="A5127" s="658" t="s">
        <v>14372</v>
      </c>
      <c r="B5127" s="658" t="s">
        <v>14373</v>
      </c>
      <c r="C5127" s="658" t="s">
        <v>14</v>
      </c>
      <c r="D5127" s="659" t="s">
        <v>65646</v>
      </c>
    </row>
    <row r="5128" spans="1:4" ht="13.5" hidden="1">
      <c r="A5128" s="658" t="s">
        <v>14375</v>
      </c>
      <c r="B5128" s="658" t="s">
        <v>14376</v>
      </c>
      <c r="C5128" s="658" t="s">
        <v>14</v>
      </c>
      <c r="D5128" s="659" t="s">
        <v>68846</v>
      </c>
    </row>
    <row r="5129" spans="1:4" ht="13.5" hidden="1">
      <c r="A5129" s="658" t="s">
        <v>14378</v>
      </c>
      <c r="B5129" s="658" t="s">
        <v>14379</v>
      </c>
      <c r="C5129" s="658" t="s">
        <v>14</v>
      </c>
      <c r="D5129" s="659" t="s">
        <v>68847</v>
      </c>
    </row>
    <row r="5130" spans="1:4" ht="13.5" hidden="1">
      <c r="A5130" s="658" t="s">
        <v>14381</v>
      </c>
      <c r="B5130" s="658" t="s">
        <v>14382</v>
      </c>
      <c r="C5130" s="658" t="s">
        <v>14</v>
      </c>
      <c r="D5130" s="659" t="s">
        <v>68848</v>
      </c>
    </row>
    <row r="5131" spans="1:4" ht="13.5" hidden="1">
      <c r="A5131" s="658" t="s">
        <v>14384</v>
      </c>
      <c r="B5131" s="658" t="s">
        <v>14385</v>
      </c>
      <c r="C5131" s="658" t="s">
        <v>14</v>
      </c>
      <c r="D5131" s="659" t="s">
        <v>68849</v>
      </c>
    </row>
    <row r="5132" spans="1:4" ht="13.5" hidden="1">
      <c r="A5132" s="658" t="s">
        <v>14387</v>
      </c>
      <c r="B5132" s="658" t="s">
        <v>14388</v>
      </c>
      <c r="C5132" s="658" t="s">
        <v>14</v>
      </c>
      <c r="D5132" s="659" t="s">
        <v>68850</v>
      </c>
    </row>
    <row r="5133" spans="1:4" ht="13.5" hidden="1">
      <c r="A5133" s="658" t="s">
        <v>14390</v>
      </c>
      <c r="B5133" s="658" t="s">
        <v>14391</v>
      </c>
      <c r="C5133" s="658" t="s">
        <v>14</v>
      </c>
      <c r="D5133" s="659" t="s">
        <v>68851</v>
      </c>
    </row>
    <row r="5134" spans="1:4" ht="13.5" hidden="1">
      <c r="A5134" s="658" t="s">
        <v>14393</v>
      </c>
      <c r="B5134" s="658" t="s">
        <v>14394</v>
      </c>
      <c r="C5134" s="658" t="s">
        <v>14</v>
      </c>
      <c r="D5134" s="659" t="s">
        <v>68852</v>
      </c>
    </row>
    <row r="5135" spans="1:4" ht="13.5" hidden="1">
      <c r="A5135" s="658" t="s">
        <v>14396</v>
      </c>
      <c r="B5135" s="658" t="s">
        <v>14397</v>
      </c>
      <c r="C5135" s="658" t="s">
        <v>14</v>
      </c>
      <c r="D5135" s="659" t="s">
        <v>68853</v>
      </c>
    </row>
    <row r="5136" spans="1:4" ht="13.5" hidden="1">
      <c r="A5136" s="658" t="s">
        <v>14398</v>
      </c>
      <c r="B5136" s="658" t="s">
        <v>14399</v>
      </c>
      <c r="C5136" s="658" t="s">
        <v>14</v>
      </c>
      <c r="D5136" s="659" t="s">
        <v>68854</v>
      </c>
    </row>
    <row r="5137" spans="1:4" ht="13.5" hidden="1">
      <c r="A5137" s="658" t="s">
        <v>14401</v>
      </c>
      <c r="B5137" s="658" t="s">
        <v>14402</v>
      </c>
      <c r="C5137" s="658" t="s">
        <v>14</v>
      </c>
      <c r="D5137" s="659" t="s">
        <v>68855</v>
      </c>
    </row>
    <row r="5138" spans="1:4" ht="13.5" hidden="1">
      <c r="A5138" s="658" t="s">
        <v>14403</v>
      </c>
      <c r="B5138" s="658" t="s">
        <v>14404</v>
      </c>
      <c r="C5138" s="658" t="s">
        <v>14</v>
      </c>
      <c r="D5138" s="659" t="s">
        <v>68856</v>
      </c>
    </row>
    <row r="5139" spans="1:4" ht="13.5" hidden="1">
      <c r="A5139" s="658" t="s">
        <v>14406</v>
      </c>
      <c r="B5139" s="658" t="s">
        <v>14407</v>
      </c>
      <c r="C5139" s="658" t="s">
        <v>14</v>
      </c>
      <c r="D5139" s="659" t="s">
        <v>68857</v>
      </c>
    </row>
    <row r="5140" spans="1:4" ht="13.5" hidden="1">
      <c r="A5140" s="658" t="s">
        <v>14409</v>
      </c>
      <c r="B5140" s="658" t="s">
        <v>14410</v>
      </c>
      <c r="C5140" s="658" t="s">
        <v>14</v>
      </c>
      <c r="D5140" s="659" t="s">
        <v>68858</v>
      </c>
    </row>
    <row r="5141" spans="1:4" ht="13.5" hidden="1">
      <c r="A5141" s="658" t="s">
        <v>14412</v>
      </c>
      <c r="B5141" s="658" t="s">
        <v>14413</v>
      </c>
      <c r="C5141" s="658" t="s">
        <v>14</v>
      </c>
      <c r="D5141" s="659" t="s">
        <v>68859</v>
      </c>
    </row>
    <row r="5142" spans="1:4" ht="13.5" hidden="1">
      <c r="A5142" s="658" t="s">
        <v>14415</v>
      </c>
      <c r="B5142" s="658" t="s">
        <v>14416</v>
      </c>
      <c r="C5142" s="658" t="s">
        <v>14</v>
      </c>
      <c r="D5142" s="659" t="s">
        <v>68860</v>
      </c>
    </row>
    <row r="5143" spans="1:4" ht="13.5" hidden="1">
      <c r="A5143" s="658" t="s">
        <v>14418</v>
      </c>
      <c r="B5143" s="658" t="s">
        <v>14419</v>
      </c>
      <c r="C5143" s="658" t="s">
        <v>14</v>
      </c>
      <c r="D5143" s="659" t="s">
        <v>68861</v>
      </c>
    </row>
    <row r="5144" spans="1:4" ht="13.5" hidden="1">
      <c r="A5144" s="658" t="s">
        <v>14421</v>
      </c>
      <c r="B5144" s="658" t="s">
        <v>14422</v>
      </c>
      <c r="C5144" s="658" t="s">
        <v>14</v>
      </c>
      <c r="D5144" s="659" t="s">
        <v>68862</v>
      </c>
    </row>
    <row r="5145" spans="1:4" ht="13.5" hidden="1">
      <c r="A5145" s="658" t="s">
        <v>14424</v>
      </c>
      <c r="B5145" s="658" t="s">
        <v>14425</v>
      </c>
      <c r="C5145" s="658" t="s">
        <v>14</v>
      </c>
      <c r="D5145" s="659" t="s">
        <v>68863</v>
      </c>
    </row>
    <row r="5146" spans="1:4" ht="13.5" hidden="1">
      <c r="A5146" s="658" t="s">
        <v>14427</v>
      </c>
      <c r="B5146" s="658" t="s">
        <v>14428</v>
      </c>
      <c r="C5146" s="658" t="s">
        <v>14</v>
      </c>
      <c r="D5146" s="659" t="s">
        <v>68864</v>
      </c>
    </row>
    <row r="5147" spans="1:4" ht="13.5" hidden="1">
      <c r="A5147" s="658" t="s">
        <v>14430</v>
      </c>
      <c r="B5147" s="658" t="s">
        <v>14431</v>
      </c>
      <c r="C5147" s="658" t="s">
        <v>14</v>
      </c>
      <c r="D5147" s="659" t="s">
        <v>68865</v>
      </c>
    </row>
    <row r="5148" spans="1:4" ht="13.5" hidden="1">
      <c r="A5148" s="658" t="s">
        <v>14433</v>
      </c>
      <c r="B5148" s="658" t="s">
        <v>14434</v>
      </c>
      <c r="C5148" s="658" t="s">
        <v>14</v>
      </c>
      <c r="D5148" s="659" t="s">
        <v>68866</v>
      </c>
    </row>
    <row r="5149" spans="1:4" ht="13.5" hidden="1">
      <c r="A5149" s="658" t="s">
        <v>14436</v>
      </c>
      <c r="B5149" s="658" t="s">
        <v>14437</v>
      </c>
      <c r="C5149" s="658" t="s">
        <v>14</v>
      </c>
      <c r="D5149" s="659" t="s">
        <v>68867</v>
      </c>
    </row>
    <row r="5150" spans="1:4" ht="13.5" hidden="1">
      <c r="A5150" s="658" t="s">
        <v>14439</v>
      </c>
      <c r="B5150" s="658" t="s">
        <v>14440</v>
      </c>
      <c r="C5150" s="658" t="s">
        <v>14</v>
      </c>
      <c r="D5150" s="659" t="s">
        <v>68868</v>
      </c>
    </row>
    <row r="5151" spans="1:4" ht="13.5" hidden="1">
      <c r="A5151" s="658" t="s">
        <v>14442</v>
      </c>
      <c r="B5151" s="658" t="s">
        <v>14443</v>
      </c>
      <c r="C5151" s="658" t="s">
        <v>14</v>
      </c>
      <c r="D5151" s="659" t="s">
        <v>68869</v>
      </c>
    </row>
    <row r="5152" spans="1:4" ht="13.5" hidden="1">
      <c r="A5152" s="658" t="s">
        <v>14445</v>
      </c>
      <c r="B5152" s="658" t="s">
        <v>14446</v>
      </c>
      <c r="C5152" s="658" t="s">
        <v>14</v>
      </c>
      <c r="D5152" s="659" t="s">
        <v>68870</v>
      </c>
    </row>
    <row r="5153" spans="1:4" ht="13.5" hidden="1">
      <c r="A5153" s="658" t="s">
        <v>14448</v>
      </c>
      <c r="B5153" s="658" t="s">
        <v>14449</v>
      </c>
      <c r="C5153" s="658" t="s">
        <v>14</v>
      </c>
      <c r="D5153" s="659" t="s">
        <v>68871</v>
      </c>
    </row>
    <row r="5154" spans="1:4" ht="13.5" hidden="1">
      <c r="A5154" s="658" t="s">
        <v>14451</v>
      </c>
      <c r="B5154" s="658" t="s">
        <v>14452</v>
      </c>
      <c r="C5154" s="658" t="s">
        <v>14</v>
      </c>
      <c r="D5154" s="659" t="s">
        <v>68872</v>
      </c>
    </row>
    <row r="5155" spans="1:4" ht="13.5" hidden="1">
      <c r="A5155" s="658" t="s">
        <v>14454</v>
      </c>
      <c r="B5155" s="658" t="s">
        <v>14455</v>
      </c>
      <c r="C5155" s="658" t="s">
        <v>14</v>
      </c>
      <c r="D5155" s="659" t="s">
        <v>68873</v>
      </c>
    </row>
    <row r="5156" spans="1:4" ht="13.5" hidden="1">
      <c r="A5156" s="658" t="s">
        <v>14456</v>
      </c>
      <c r="B5156" s="658" t="s">
        <v>14457</v>
      </c>
      <c r="C5156" s="658" t="s">
        <v>14</v>
      </c>
      <c r="D5156" s="659" t="s">
        <v>68874</v>
      </c>
    </row>
    <row r="5157" spans="1:4" ht="13.5" hidden="1">
      <c r="A5157" s="658" t="s">
        <v>14459</v>
      </c>
      <c r="B5157" s="658" t="s">
        <v>14460</v>
      </c>
      <c r="C5157" s="658" t="s">
        <v>14</v>
      </c>
      <c r="D5157" s="659" t="s">
        <v>68875</v>
      </c>
    </row>
    <row r="5158" spans="1:4" ht="13.5" hidden="1">
      <c r="A5158" s="658" t="s">
        <v>14462</v>
      </c>
      <c r="B5158" s="658" t="s">
        <v>14463</v>
      </c>
      <c r="C5158" s="658" t="s">
        <v>14</v>
      </c>
      <c r="D5158" s="659" t="s">
        <v>68876</v>
      </c>
    </row>
    <row r="5159" spans="1:4" ht="13.5" hidden="1">
      <c r="A5159" s="658" t="s">
        <v>14465</v>
      </c>
      <c r="B5159" s="658" t="s">
        <v>14466</v>
      </c>
      <c r="C5159" s="658" t="s">
        <v>14</v>
      </c>
      <c r="D5159" s="659" t="s">
        <v>68877</v>
      </c>
    </row>
    <row r="5160" spans="1:4" ht="13.5" hidden="1">
      <c r="A5160" s="658" t="s">
        <v>14468</v>
      </c>
      <c r="B5160" s="658" t="s">
        <v>14469</v>
      </c>
      <c r="C5160" s="658" t="s">
        <v>14</v>
      </c>
      <c r="D5160" s="659" t="s">
        <v>68878</v>
      </c>
    </row>
    <row r="5161" spans="1:4" ht="13.5" hidden="1">
      <c r="A5161" s="658" t="s">
        <v>14471</v>
      </c>
      <c r="B5161" s="658" t="s">
        <v>14472</v>
      </c>
      <c r="C5161" s="658" t="s">
        <v>14</v>
      </c>
      <c r="D5161" s="659" t="s">
        <v>68879</v>
      </c>
    </row>
    <row r="5162" spans="1:4" ht="13.5" hidden="1">
      <c r="A5162" s="658" t="s">
        <v>14474</v>
      </c>
      <c r="B5162" s="658" t="s">
        <v>14475</v>
      </c>
      <c r="C5162" s="658" t="s">
        <v>14</v>
      </c>
      <c r="D5162" s="659" t="s">
        <v>68880</v>
      </c>
    </row>
    <row r="5163" spans="1:4" ht="13.5" hidden="1">
      <c r="A5163" s="658" t="s">
        <v>14477</v>
      </c>
      <c r="B5163" s="658" t="s">
        <v>14478</v>
      </c>
      <c r="C5163" s="658" t="s">
        <v>14</v>
      </c>
      <c r="D5163" s="659" t="s">
        <v>68881</v>
      </c>
    </row>
    <row r="5164" spans="1:4" ht="13.5" hidden="1">
      <c r="A5164" s="658" t="s">
        <v>14480</v>
      </c>
      <c r="B5164" s="658" t="s">
        <v>14481</v>
      </c>
      <c r="C5164" s="658" t="s">
        <v>14</v>
      </c>
      <c r="D5164" s="659" t="s">
        <v>68882</v>
      </c>
    </row>
    <row r="5165" spans="1:4" ht="13.5" hidden="1">
      <c r="A5165" s="658" t="s">
        <v>14483</v>
      </c>
      <c r="B5165" s="658" t="s">
        <v>14484</v>
      </c>
      <c r="C5165" s="658" t="s">
        <v>14</v>
      </c>
      <c r="D5165" s="659" t="s">
        <v>68883</v>
      </c>
    </row>
    <row r="5166" spans="1:4" ht="13.5" hidden="1">
      <c r="A5166" s="658" t="s">
        <v>14486</v>
      </c>
      <c r="B5166" s="658" t="s">
        <v>14487</v>
      </c>
      <c r="C5166" s="658" t="s">
        <v>14</v>
      </c>
      <c r="D5166" s="659" t="s">
        <v>68884</v>
      </c>
    </row>
    <row r="5167" spans="1:4" ht="13.5" hidden="1">
      <c r="A5167" s="658" t="s">
        <v>14489</v>
      </c>
      <c r="B5167" s="658" t="s">
        <v>14490</v>
      </c>
      <c r="C5167" s="658" t="s">
        <v>14</v>
      </c>
      <c r="D5167" s="659" t="s">
        <v>68885</v>
      </c>
    </row>
    <row r="5168" spans="1:4" ht="13.5" hidden="1">
      <c r="A5168" s="658" t="s">
        <v>14492</v>
      </c>
      <c r="B5168" s="658" t="s">
        <v>14493</v>
      </c>
      <c r="C5168" s="658" t="s">
        <v>14</v>
      </c>
      <c r="D5168" s="659" t="s">
        <v>68886</v>
      </c>
    </row>
    <row r="5169" spans="1:4" ht="13.5" hidden="1">
      <c r="A5169" s="658" t="s">
        <v>14495</v>
      </c>
      <c r="B5169" s="658" t="s">
        <v>14496</v>
      </c>
      <c r="C5169" s="658" t="s">
        <v>14</v>
      </c>
      <c r="D5169" s="659" t="s">
        <v>68887</v>
      </c>
    </row>
    <row r="5170" spans="1:4" ht="13.5" hidden="1">
      <c r="A5170" s="658" t="s">
        <v>14498</v>
      </c>
      <c r="B5170" s="658" t="s">
        <v>14499</v>
      </c>
      <c r="C5170" s="658" t="s">
        <v>14</v>
      </c>
      <c r="D5170" s="659" t="s">
        <v>68888</v>
      </c>
    </row>
    <row r="5171" spans="1:4" ht="13.5" hidden="1">
      <c r="A5171" s="658" t="s">
        <v>14501</v>
      </c>
      <c r="B5171" s="658" t="s">
        <v>14502</v>
      </c>
      <c r="C5171" s="658" t="s">
        <v>14</v>
      </c>
      <c r="D5171" s="659" t="s">
        <v>68889</v>
      </c>
    </row>
    <row r="5172" spans="1:4" ht="13.5" hidden="1">
      <c r="A5172" s="658" t="s">
        <v>14504</v>
      </c>
      <c r="B5172" s="658" t="s">
        <v>14505</v>
      </c>
      <c r="C5172" s="658" t="s">
        <v>14</v>
      </c>
      <c r="D5172" s="659" t="s">
        <v>68890</v>
      </c>
    </row>
    <row r="5173" spans="1:4" ht="13.5" hidden="1">
      <c r="A5173" s="658" t="s">
        <v>14507</v>
      </c>
      <c r="B5173" s="658" t="s">
        <v>14508</v>
      </c>
      <c r="C5173" s="658" t="s">
        <v>14</v>
      </c>
      <c r="D5173" s="659" t="s">
        <v>68891</v>
      </c>
    </row>
    <row r="5174" spans="1:4" ht="13.5" hidden="1">
      <c r="A5174" s="658" t="s">
        <v>14510</v>
      </c>
      <c r="B5174" s="658" t="s">
        <v>14511</v>
      </c>
      <c r="C5174" s="658" t="s">
        <v>14</v>
      </c>
      <c r="D5174" s="659" t="s">
        <v>68892</v>
      </c>
    </row>
    <row r="5175" spans="1:4" ht="13.5" hidden="1">
      <c r="A5175" s="658" t="s">
        <v>14513</v>
      </c>
      <c r="B5175" s="658" t="s">
        <v>14514</v>
      </c>
      <c r="C5175" s="658" t="s">
        <v>14</v>
      </c>
      <c r="D5175" s="659" t="s">
        <v>68893</v>
      </c>
    </row>
    <row r="5176" spans="1:4" ht="13.5" hidden="1">
      <c r="A5176" s="658" t="s">
        <v>14516</v>
      </c>
      <c r="B5176" s="658" t="s">
        <v>14517</v>
      </c>
      <c r="C5176" s="658" t="s">
        <v>14</v>
      </c>
      <c r="D5176" s="659" t="s">
        <v>11918</v>
      </c>
    </row>
    <row r="5177" spans="1:4" ht="13.5" hidden="1">
      <c r="A5177" s="658" t="s">
        <v>14518</v>
      </c>
      <c r="B5177" s="658" t="s">
        <v>14519</v>
      </c>
      <c r="C5177" s="658" t="s">
        <v>14</v>
      </c>
      <c r="D5177" s="659" t="s">
        <v>68894</v>
      </c>
    </row>
    <row r="5178" spans="1:4" ht="13.5" hidden="1">
      <c r="A5178" s="658" t="s">
        <v>14521</v>
      </c>
      <c r="B5178" s="658" t="s">
        <v>14522</v>
      </c>
      <c r="C5178" s="658" t="s">
        <v>14</v>
      </c>
      <c r="D5178" s="659" t="s">
        <v>68895</v>
      </c>
    </row>
    <row r="5179" spans="1:4" ht="13.5" hidden="1">
      <c r="A5179" s="658" t="s">
        <v>14524</v>
      </c>
      <c r="B5179" s="658" t="s">
        <v>14525</v>
      </c>
      <c r="C5179" s="658" t="s">
        <v>14</v>
      </c>
      <c r="D5179" s="659" t="s">
        <v>64981</v>
      </c>
    </row>
    <row r="5180" spans="1:4" ht="13.5" hidden="1">
      <c r="A5180" s="658" t="s">
        <v>14527</v>
      </c>
      <c r="B5180" s="658" t="s">
        <v>14528</v>
      </c>
      <c r="C5180" s="658" t="s">
        <v>14</v>
      </c>
      <c r="D5180" s="659" t="s">
        <v>68896</v>
      </c>
    </row>
    <row r="5181" spans="1:4" ht="13.5" hidden="1">
      <c r="A5181" s="658" t="s">
        <v>14530</v>
      </c>
      <c r="B5181" s="658" t="s">
        <v>14531</v>
      </c>
      <c r="C5181" s="658" t="s">
        <v>14</v>
      </c>
      <c r="D5181" s="659" t="s">
        <v>68897</v>
      </c>
    </row>
    <row r="5182" spans="1:4" ht="13.5" hidden="1">
      <c r="A5182" s="658" t="s">
        <v>14532</v>
      </c>
      <c r="B5182" s="658" t="s">
        <v>14533</v>
      </c>
      <c r="C5182" s="658" t="s">
        <v>14</v>
      </c>
      <c r="D5182" s="659" t="s">
        <v>68898</v>
      </c>
    </row>
    <row r="5183" spans="1:4" ht="13.5" hidden="1">
      <c r="A5183" s="658" t="s">
        <v>14537</v>
      </c>
      <c r="B5183" s="658" t="s">
        <v>14538</v>
      </c>
      <c r="C5183" s="658" t="s">
        <v>14</v>
      </c>
      <c r="D5183" s="659" t="s">
        <v>1165</v>
      </c>
    </row>
    <row r="5184" spans="1:4" ht="13.5" hidden="1">
      <c r="A5184" s="658" t="s">
        <v>14540</v>
      </c>
      <c r="B5184" s="658" t="s">
        <v>14541</v>
      </c>
      <c r="C5184" s="658" t="s">
        <v>14</v>
      </c>
      <c r="D5184" s="659" t="s">
        <v>68899</v>
      </c>
    </row>
    <row r="5185" spans="1:4" ht="13.5" hidden="1">
      <c r="A5185" s="658" t="s">
        <v>14543</v>
      </c>
      <c r="B5185" s="658" t="s">
        <v>14544</v>
      </c>
      <c r="C5185" s="658" t="s">
        <v>14</v>
      </c>
      <c r="D5185" s="659" t="s">
        <v>68900</v>
      </c>
    </row>
    <row r="5186" spans="1:4" ht="13.5" hidden="1">
      <c r="A5186" s="658" t="s">
        <v>14546</v>
      </c>
      <c r="B5186" s="658" t="s">
        <v>14547</v>
      </c>
      <c r="C5186" s="658" t="s">
        <v>14</v>
      </c>
      <c r="D5186" s="659" t="s">
        <v>68901</v>
      </c>
    </row>
    <row r="5187" spans="1:4" ht="13.5" hidden="1">
      <c r="A5187" s="658" t="s">
        <v>14549</v>
      </c>
      <c r="B5187" s="658" t="s">
        <v>14550</v>
      </c>
      <c r="C5187" s="658" t="s">
        <v>14</v>
      </c>
      <c r="D5187" s="659" t="s">
        <v>68902</v>
      </c>
    </row>
    <row r="5188" spans="1:4" ht="13.5" hidden="1">
      <c r="A5188" s="658" t="s">
        <v>14552</v>
      </c>
      <c r="B5188" s="658" t="s">
        <v>14553</v>
      </c>
      <c r="C5188" s="658" t="s">
        <v>14</v>
      </c>
      <c r="D5188" s="659" t="s">
        <v>68903</v>
      </c>
    </row>
    <row r="5189" spans="1:4" ht="13.5" hidden="1">
      <c r="A5189" s="658" t="s">
        <v>14555</v>
      </c>
      <c r="B5189" s="658" t="s">
        <v>14556</v>
      </c>
      <c r="C5189" s="658" t="s">
        <v>14</v>
      </c>
      <c r="D5189" s="659" t="s">
        <v>63879</v>
      </c>
    </row>
    <row r="5190" spans="1:4" ht="13.5" hidden="1">
      <c r="A5190" s="658" t="s">
        <v>14558</v>
      </c>
      <c r="B5190" s="658" t="s">
        <v>14559</v>
      </c>
      <c r="C5190" s="658" t="s">
        <v>14</v>
      </c>
      <c r="D5190" s="659" t="s">
        <v>8782</v>
      </c>
    </row>
    <row r="5191" spans="1:4" ht="13.5" hidden="1">
      <c r="A5191" s="658" t="s">
        <v>14561</v>
      </c>
      <c r="B5191" s="658" t="s">
        <v>14562</v>
      </c>
      <c r="C5191" s="658" t="s">
        <v>14</v>
      </c>
      <c r="D5191" s="659" t="s">
        <v>68904</v>
      </c>
    </row>
    <row r="5192" spans="1:4" ht="13.5" hidden="1">
      <c r="A5192" s="658" t="s">
        <v>14564</v>
      </c>
      <c r="B5192" s="658" t="s">
        <v>14565</v>
      </c>
      <c r="C5192" s="658" t="s">
        <v>14</v>
      </c>
      <c r="D5192" s="659" t="s">
        <v>68905</v>
      </c>
    </row>
    <row r="5193" spans="1:4" ht="13.5" hidden="1">
      <c r="A5193" s="658" t="s">
        <v>14567</v>
      </c>
      <c r="B5193" s="658" t="s">
        <v>14568</v>
      </c>
      <c r="C5193" s="658" t="s">
        <v>14</v>
      </c>
      <c r="D5193" s="659" t="s">
        <v>68906</v>
      </c>
    </row>
    <row r="5194" spans="1:4" ht="13.5" hidden="1">
      <c r="A5194" s="658" t="s">
        <v>14570</v>
      </c>
      <c r="B5194" s="658" t="s">
        <v>14571</v>
      </c>
      <c r="C5194" s="658" t="s">
        <v>14</v>
      </c>
      <c r="D5194" s="659" t="s">
        <v>68907</v>
      </c>
    </row>
    <row r="5195" spans="1:4" ht="13.5" hidden="1">
      <c r="A5195" s="658" t="s">
        <v>14573</v>
      </c>
      <c r="B5195" s="658" t="s">
        <v>14574</v>
      </c>
      <c r="C5195" s="658" t="s">
        <v>14</v>
      </c>
      <c r="D5195" s="659" t="s">
        <v>68908</v>
      </c>
    </row>
    <row r="5196" spans="1:4" ht="13.5" hidden="1">
      <c r="A5196" s="658" t="s">
        <v>14576</v>
      </c>
      <c r="B5196" s="658" t="s">
        <v>14577</v>
      </c>
      <c r="C5196" s="658" t="s">
        <v>14</v>
      </c>
      <c r="D5196" s="659" t="s">
        <v>68909</v>
      </c>
    </row>
    <row r="5197" spans="1:4" ht="13.5" hidden="1">
      <c r="A5197" s="658" t="s">
        <v>14579</v>
      </c>
      <c r="B5197" s="658" t="s">
        <v>14580</v>
      </c>
      <c r="C5197" s="658" t="s">
        <v>14</v>
      </c>
      <c r="D5197" s="659" t="s">
        <v>68910</v>
      </c>
    </row>
    <row r="5198" spans="1:4" ht="13.5" hidden="1">
      <c r="A5198" s="658" t="s">
        <v>14582</v>
      </c>
      <c r="B5198" s="658" t="s">
        <v>14583</v>
      </c>
      <c r="C5198" s="658" t="s">
        <v>14</v>
      </c>
      <c r="D5198" s="659" t="s">
        <v>68911</v>
      </c>
    </row>
    <row r="5199" spans="1:4" ht="13.5" hidden="1">
      <c r="A5199" s="658" t="s">
        <v>14585</v>
      </c>
      <c r="B5199" s="658" t="s">
        <v>14586</v>
      </c>
      <c r="C5199" s="658" t="s">
        <v>14</v>
      </c>
      <c r="D5199" s="659" t="s">
        <v>68912</v>
      </c>
    </row>
    <row r="5200" spans="1:4" ht="13.5" hidden="1">
      <c r="A5200" s="658" t="s">
        <v>14588</v>
      </c>
      <c r="B5200" s="658" t="s">
        <v>14589</v>
      </c>
      <c r="C5200" s="658" t="s">
        <v>14</v>
      </c>
      <c r="D5200" s="659" t="s">
        <v>68913</v>
      </c>
    </row>
    <row r="5201" spans="1:4" ht="13.5" hidden="1">
      <c r="A5201" s="658" t="s">
        <v>14591</v>
      </c>
      <c r="B5201" s="658" t="s">
        <v>14592</v>
      </c>
      <c r="C5201" s="658" t="s">
        <v>14</v>
      </c>
      <c r="D5201" s="659" t="s">
        <v>68906</v>
      </c>
    </row>
    <row r="5202" spans="1:4" ht="13.5" hidden="1">
      <c r="A5202" s="658" t="s">
        <v>14593</v>
      </c>
      <c r="B5202" s="658" t="s">
        <v>14594</v>
      </c>
      <c r="C5202" s="658" t="s">
        <v>14</v>
      </c>
      <c r="D5202" s="659" t="s">
        <v>68914</v>
      </c>
    </row>
    <row r="5203" spans="1:4" ht="13.5" hidden="1">
      <c r="A5203" s="658" t="s">
        <v>14596</v>
      </c>
      <c r="B5203" s="658" t="s">
        <v>14597</v>
      </c>
      <c r="C5203" s="658" t="s">
        <v>14</v>
      </c>
      <c r="D5203" s="659" t="s">
        <v>68915</v>
      </c>
    </row>
    <row r="5204" spans="1:4" ht="13.5" hidden="1">
      <c r="A5204" s="658" t="s">
        <v>14599</v>
      </c>
      <c r="B5204" s="658" t="s">
        <v>68916</v>
      </c>
      <c r="C5204" s="658" t="s">
        <v>14</v>
      </c>
      <c r="D5204" s="659" t="s">
        <v>68917</v>
      </c>
    </row>
    <row r="5205" spans="1:4" ht="13.5" hidden="1">
      <c r="A5205" s="658" t="s">
        <v>14602</v>
      </c>
      <c r="B5205" s="658" t="s">
        <v>68918</v>
      </c>
      <c r="C5205" s="658" t="s">
        <v>14</v>
      </c>
      <c r="D5205" s="659" t="s">
        <v>68919</v>
      </c>
    </row>
    <row r="5206" spans="1:4" ht="13.5" hidden="1">
      <c r="A5206" s="658" t="s">
        <v>14605</v>
      </c>
      <c r="B5206" s="658" t="s">
        <v>68920</v>
      </c>
      <c r="C5206" s="658" t="s">
        <v>14</v>
      </c>
      <c r="D5206" s="659" t="s">
        <v>68921</v>
      </c>
    </row>
    <row r="5207" spans="1:4" ht="13.5" hidden="1">
      <c r="A5207" s="658" t="s">
        <v>14608</v>
      </c>
      <c r="B5207" s="658" t="s">
        <v>68922</v>
      </c>
      <c r="C5207" s="658" t="s">
        <v>14</v>
      </c>
      <c r="D5207" s="659" t="s">
        <v>68923</v>
      </c>
    </row>
    <row r="5208" spans="1:4" ht="13.5" hidden="1">
      <c r="A5208" s="658" t="s">
        <v>14611</v>
      </c>
      <c r="B5208" s="658" t="s">
        <v>68924</v>
      </c>
      <c r="C5208" s="658" t="s">
        <v>14</v>
      </c>
      <c r="D5208" s="659" t="s">
        <v>68925</v>
      </c>
    </row>
    <row r="5209" spans="1:4" ht="13.5" hidden="1">
      <c r="A5209" s="658" t="s">
        <v>14614</v>
      </c>
      <c r="B5209" s="658" t="s">
        <v>68926</v>
      </c>
      <c r="C5209" s="658" t="s">
        <v>14</v>
      </c>
      <c r="D5209" s="659" t="s">
        <v>68927</v>
      </c>
    </row>
    <row r="5210" spans="1:4" ht="13.5" hidden="1">
      <c r="A5210" s="658" t="s">
        <v>14617</v>
      </c>
      <c r="B5210" s="658" t="s">
        <v>68928</v>
      </c>
      <c r="C5210" s="658" t="s">
        <v>14</v>
      </c>
      <c r="D5210" s="659" t="s">
        <v>68929</v>
      </c>
    </row>
    <row r="5211" spans="1:4" ht="13.5" hidden="1">
      <c r="A5211" s="658" t="s">
        <v>14620</v>
      </c>
      <c r="B5211" s="658" t="s">
        <v>68930</v>
      </c>
      <c r="C5211" s="658" t="s">
        <v>14</v>
      </c>
      <c r="D5211" s="659" t="s">
        <v>68931</v>
      </c>
    </row>
    <row r="5212" spans="1:4" ht="13.5" hidden="1">
      <c r="A5212" s="658" t="s">
        <v>14623</v>
      </c>
      <c r="B5212" s="658" t="s">
        <v>68932</v>
      </c>
      <c r="C5212" s="658" t="s">
        <v>14</v>
      </c>
      <c r="D5212" s="659" t="s">
        <v>68933</v>
      </c>
    </row>
    <row r="5213" spans="1:4" ht="13.5" hidden="1">
      <c r="A5213" s="658" t="s">
        <v>14626</v>
      </c>
      <c r="B5213" s="658" t="s">
        <v>68934</v>
      </c>
      <c r="C5213" s="658" t="s">
        <v>14</v>
      </c>
      <c r="D5213" s="659" t="s">
        <v>68935</v>
      </c>
    </row>
    <row r="5214" spans="1:4" ht="13.5" hidden="1">
      <c r="A5214" s="658" t="s">
        <v>14629</v>
      </c>
      <c r="B5214" s="658" t="s">
        <v>68936</v>
      </c>
      <c r="C5214" s="658" t="s">
        <v>14</v>
      </c>
      <c r="D5214" s="659" t="s">
        <v>68937</v>
      </c>
    </row>
    <row r="5215" spans="1:4" ht="13.5" hidden="1">
      <c r="A5215" s="658" t="s">
        <v>14632</v>
      </c>
      <c r="B5215" s="658" t="s">
        <v>68938</v>
      </c>
      <c r="C5215" s="658" t="s">
        <v>14</v>
      </c>
      <c r="D5215" s="659" t="s">
        <v>68939</v>
      </c>
    </row>
    <row r="5216" spans="1:4" ht="13.5" hidden="1">
      <c r="A5216" s="658" t="s">
        <v>14635</v>
      </c>
      <c r="B5216" s="658" t="s">
        <v>68940</v>
      </c>
      <c r="C5216" s="658" t="s">
        <v>14</v>
      </c>
      <c r="D5216" s="659" t="s">
        <v>68941</v>
      </c>
    </row>
    <row r="5217" spans="1:4" ht="13.5" hidden="1">
      <c r="A5217" s="658" t="s">
        <v>14638</v>
      </c>
      <c r="B5217" s="658" t="s">
        <v>68942</v>
      </c>
      <c r="C5217" s="658" t="s">
        <v>14</v>
      </c>
      <c r="D5217" s="659" t="s">
        <v>68943</v>
      </c>
    </row>
    <row r="5218" spans="1:4" ht="13.5" hidden="1">
      <c r="A5218" s="658" t="s">
        <v>14641</v>
      </c>
      <c r="B5218" s="658" t="s">
        <v>68944</v>
      </c>
      <c r="C5218" s="658" t="s">
        <v>14</v>
      </c>
      <c r="D5218" s="659" t="s">
        <v>68945</v>
      </c>
    </row>
    <row r="5219" spans="1:4" ht="13.5" hidden="1">
      <c r="A5219" s="658" t="s">
        <v>14644</v>
      </c>
      <c r="B5219" s="658" t="s">
        <v>68946</v>
      </c>
      <c r="C5219" s="658" t="s">
        <v>14</v>
      </c>
      <c r="D5219" s="659" t="s">
        <v>68947</v>
      </c>
    </row>
    <row r="5220" spans="1:4" ht="13.5" hidden="1">
      <c r="A5220" s="658" t="s">
        <v>14647</v>
      </c>
      <c r="B5220" s="658" t="s">
        <v>68948</v>
      </c>
      <c r="C5220" s="658" t="s">
        <v>14</v>
      </c>
      <c r="D5220" s="659" t="s">
        <v>68949</v>
      </c>
    </row>
    <row r="5221" spans="1:4" ht="13.5" hidden="1">
      <c r="A5221" s="658" t="s">
        <v>14650</v>
      </c>
      <c r="B5221" s="658" t="s">
        <v>68950</v>
      </c>
      <c r="C5221" s="658" t="s">
        <v>14</v>
      </c>
      <c r="D5221" s="659" t="s">
        <v>68951</v>
      </c>
    </row>
    <row r="5222" spans="1:4" ht="13.5" hidden="1">
      <c r="A5222" s="658" t="s">
        <v>14653</v>
      </c>
      <c r="B5222" s="658" t="s">
        <v>68952</v>
      </c>
      <c r="C5222" s="658" t="s">
        <v>14</v>
      </c>
      <c r="D5222" s="659" t="s">
        <v>68953</v>
      </c>
    </row>
    <row r="5223" spans="1:4" ht="13.5" hidden="1">
      <c r="A5223" s="658" t="s">
        <v>14656</v>
      </c>
      <c r="B5223" s="658" t="s">
        <v>68954</v>
      </c>
      <c r="C5223" s="658" t="s">
        <v>14</v>
      </c>
      <c r="D5223" s="659" t="s">
        <v>68955</v>
      </c>
    </row>
    <row r="5224" spans="1:4" ht="13.5" hidden="1">
      <c r="A5224" s="658" t="s">
        <v>14659</v>
      </c>
      <c r="B5224" s="658" t="s">
        <v>68956</v>
      </c>
      <c r="C5224" s="658" t="s">
        <v>14</v>
      </c>
      <c r="D5224" s="659" t="s">
        <v>68957</v>
      </c>
    </row>
    <row r="5225" spans="1:4" ht="13.5" hidden="1">
      <c r="A5225" s="658" t="s">
        <v>14662</v>
      </c>
      <c r="B5225" s="658" t="s">
        <v>68958</v>
      </c>
      <c r="C5225" s="658" t="s">
        <v>14</v>
      </c>
      <c r="D5225" s="659" t="s">
        <v>68959</v>
      </c>
    </row>
    <row r="5226" spans="1:4" ht="13.5" hidden="1">
      <c r="A5226" s="658" t="s">
        <v>14665</v>
      </c>
      <c r="B5226" s="658" t="s">
        <v>68960</v>
      </c>
      <c r="C5226" s="658" t="s">
        <v>14</v>
      </c>
      <c r="D5226" s="659" t="s">
        <v>68961</v>
      </c>
    </row>
    <row r="5227" spans="1:4" ht="13.5" hidden="1">
      <c r="A5227" s="658" t="s">
        <v>14668</v>
      </c>
      <c r="B5227" s="658" t="s">
        <v>68962</v>
      </c>
      <c r="C5227" s="658" t="s">
        <v>14</v>
      </c>
      <c r="D5227" s="659" t="s">
        <v>68963</v>
      </c>
    </row>
    <row r="5228" spans="1:4" ht="13.5" hidden="1">
      <c r="A5228" s="658" t="s">
        <v>14671</v>
      </c>
      <c r="B5228" s="658" t="s">
        <v>68964</v>
      </c>
      <c r="C5228" s="658" t="s">
        <v>14</v>
      </c>
      <c r="D5228" s="659" t="s">
        <v>68965</v>
      </c>
    </row>
    <row r="5229" spans="1:4" ht="13.5" hidden="1">
      <c r="A5229" s="658" t="s">
        <v>14674</v>
      </c>
      <c r="B5229" s="658" t="s">
        <v>68966</v>
      </c>
      <c r="C5229" s="658" t="s">
        <v>14</v>
      </c>
      <c r="D5229" s="659" t="s">
        <v>68967</v>
      </c>
    </row>
    <row r="5230" spans="1:4" ht="13.5" hidden="1">
      <c r="A5230" s="658" t="s">
        <v>14677</v>
      </c>
      <c r="B5230" s="658" t="s">
        <v>68968</v>
      </c>
      <c r="C5230" s="658" t="s">
        <v>14</v>
      </c>
      <c r="D5230" s="659" t="s">
        <v>68969</v>
      </c>
    </row>
    <row r="5231" spans="1:4" ht="13.5" hidden="1">
      <c r="A5231" s="658" t="s">
        <v>14680</v>
      </c>
      <c r="B5231" s="658" t="s">
        <v>68970</v>
      </c>
      <c r="C5231" s="658" t="s">
        <v>14</v>
      </c>
      <c r="D5231" s="659" t="s">
        <v>68971</v>
      </c>
    </row>
    <row r="5232" spans="1:4" ht="13.5" hidden="1">
      <c r="A5232" s="658" t="s">
        <v>14683</v>
      </c>
      <c r="B5232" s="658" t="s">
        <v>68972</v>
      </c>
      <c r="C5232" s="658" t="s">
        <v>14</v>
      </c>
      <c r="D5232" s="659" t="s">
        <v>68973</v>
      </c>
    </row>
    <row r="5233" spans="1:4" ht="13.5" hidden="1">
      <c r="A5233" s="658" t="s">
        <v>14686</v>
      </c>
      <c r="B5233" s="658" t="s">
        <v>68974</v>
      </c>
      <c r="C5233" s="658" t="s">
        <v>14</v>
      </c>
      <c r="D5233" s="659" t="s">
        <v>68975</v>
      </c>
    </row>
    <row r="5234" spans="1:4" ht="13.5" hidden="1">
      <c r="A5234" s="658" t="s">
        <v>14689</v>
      </c>
      <c r="B5234" s="658" t="s">
        <v>68976</v>
      </c>
      <c r="C5234" s="658" t="s">
        <v>14</v>
      </c>
      <c r="D5234" s="659" t="s">
        <v>68977</v>
      </c>
    </row>
    <row r="5235" spans="1:4" ht="13.5" hidden="1">
      <c r="A5235" s="658" t="s">
        <v>14692</v>
      </c>
      <c r="B5235" s="658" t="s">
        <v>68978</v>
      </c>
      <c r="C5235" s="658" t="s">
        <v>14</v>
      </c>
      <c r="D5235" s="659" t="s">
        <v>68979</v>
      </c>
    </row>
    <row r="5236" spans="1:4" ht="13.5" hidden="1">
      <c r="A5236" s="658" t="s">
        <v>14695</v>
      </c>
      <c r="B5236" s="658" t="s">
        <v>68980</v>
      </c>
      <c r="C5236" s="658" t="s">
        <v>14</v>
      </c>
      <c r="D5236" s="659" t="s">
        <v>68981</v>
      </c>
    </row>
    <row r="5237" spans="1:4" ht="13.5" hidden="1">
      <c r="A5237" s="658" t="s">
        <v>14698</v>
      </c>
      <c r="B5237" s="658" t="s">
        <v>68982</v>
      </c>
      <c r="C5237" s="658" t="s">
        <v>14</v>
      </c>
      <c r="D5237" s="659" t="s">
        <v>68983</v>
      </c>
    </row>
    <row r="5238" spans="1:4" ht="13.5" hidden="1">
      <c r="A5238" s="658" t="s">
        <v>14701</v>
      </c>
      <c r="B5238" s="658" t="s">
        <v>68984</v>
      </c>
      <c r="C5238" s="658" t="s">
        <v>14</v>
      </c>
      <c r="D5238" s="659" t="s">
        <v>68985</v>
      </c>
    </row>
    <row r="5239" spans="1:4" ht="13.5" hidden="1">
      <c r="A5239" s="658" t="s">
        <v>14704</v>
      </c>
      <c r="B5239" s="658" t="s">
        <v>68986</v>
      </c>
      <c r="C5239" s="658" t="s">
        <v>14</v>
      </c>
      <c r="D5239" s="659" t="s">
        <v>68987</v>
      </c>
    </row>
    <row r="5240" spans="1:4" ht="13.5" hidden="1">
      <c r="A5240" s="658" t="s">
        <v>14707</v>
      </c>
      <c r="B5240" s="658" t="s">
        <v>68988</v>
      </c>
      <c r="C5240" s="658" t="s">
        <v>14</v>
      </c>
      <c r="D5240" s="659" t="s">
        <v>68989</v>
      </c>
    </row>
    <row r="5241" spans="1:4" ht="13.5" hidden="1">
      <c r="A5241" s="658" t="s">
        <v>14710</v>
      </c>
      <c r="B5241" s="658" t="s">
        <v>68990</v>
      </c>
      <c r="C5241" s="658" t="s">
        <v>14</v>
      </c>
      <c r="D5241" s="659" t="s">
        <v>68991</v>
      </c>
    </row>
    <row r="5242" spans="1:4" ht="13.5" hidden="1">
      <c r="A5242" s="658" t="s">
        <v>14713</v>
      </c>
      <c r="B5242" s="658" t="s">
        <v>68992</v>
      </c>
      <c r="C5242" s="658" t="s">
        <v>14</v>
      </c>
      <c r="D5242" s="659" t="s">
        <v>68993</v>
      </c>
    </row>
    <row r="5243" spans="1:4" ht="13.5" hidden="1">
      <c r="A5243" s="658" t="s">
        <v>14716</v>
      </c>
      <c r="B5243" s="658" t="s">
        <v>68994</v>
      </c>
      <c r="C5243" s="658" t="s">
        <v>14</v>
      </c>
      <c r="D5243" s="659" t="s">
        <v>68995</v>
      </c>
    </row>
    <row r="5244" spans="1:4" ht="13.5" hidden="1">
      <c r="A5244" s="658" t="s">
        <v>14719</v>
      </c>
      <c r="B5244" s="658" t="s">
        <v>68996</v>
      </c>
      <c r="C5244" s="658" t="s">
        <v>14</v>
      </c>
      <c r="D5244" s="659" t="s">
        <v>68997</v>
      </c>
    </row>
    <row r="5245" spans="1:4" ht="13.5" hidden="1">
      <c r="A5245" s="658" t="s">
        <v>14722</v>
      </c>
      <c r="B5245" s="658" t="s">
        <v>68998</v>
      </c>
      <c r="C5245" s="658" t="s">
        <v>14</v>
      </c>
      <c r="D5245" s="659" t="s">
        <v>68999</v>
      </c>
    </row>
    <row r="5246" spans="1:4" ht="13.5" hidden="1">
      <c r="A5246" s="658" t="s">
        <v>14725</v>
      </c>
      <c r="B5246" s="658" t="s">
        <v>69000</v>
      </c>
      <c r="C5246" s="658" t="s">
        <v>14</v>
      </c>
      <c r="D5246" s="659" t="s">
        <v>69001</v>
      </c>
    </row>
    <row r="5247" spans="1:4" ht="13.5" hidden="1">
      <c r="A5247" s="658" t="s">
        <v>14728</v>
      </c>
      <c r="B5247" s="658" t="s">
        <v>69002</v>
      </c>
      <c r="C5247" s="658" t="s">
        <v>14</v>
      </c>
      <c r="D5247" s="659" t="s">
        <v>69003</v>
      </c>
    </row>
    <row r="5248" spans="1:4" ht="13.5" hidden="1">
      <c r="A5248" s="658" t="s">
        <v>14731</v>
      </c>
      <c r="B5248" s="658" t="s">
        <v>69004</v>
      </c>
      <c r="C5248" s="658" t="s">
        <v>14</v>
      </c>
      <c r="D5248" s="659" t="s">
        <v>69005</v>
      </c>
    </row>
    <row r="5249" spans="1:4" ht="13.5" hidden="1">
      <c r="A5249" s="658" t="s">
        <v>14734</v>
      </c>
      <c r="B5249" s="658" t="s">
        <v>69006</v>
      </c>
      <c r="C5249" s="658" t="s">
        <v>14</v>
      </c>
      <c r="D5249" s="659" t="s">
        <v>69007</v>
      </c>
    </row>
    <row r="5250" spans="1:4" ht="13.5" hidden="1">
      <c r="A5250" s="658" t="s">
        <v>14737</v>
      </c>
      <c r="B5250" s="658" t="s">
        <v>14738</v>
      </c>
      <c r="C5250" s="658" t="s">
        <v>14</v>
      </c>
      <c r="D5250" s="659" t="s">
        <v>69008</v>
      </c>
    </row>
    <row r="5251" spans="1:4" ht="13.5" hidden="1">
      <c r="A5251" s="658" t="s">
        <v>14740</v>
      </c>
      <c r="B5251" s="658" t="s">
        <v>14741</v>
      </c>
      <c r="C5251" s="658" t="s">
        <v>14</v>
      </c>
      <c r="D5251" s="659" t="s">
        <v>69009</v>
      </c>
    </row>
    <row r="5252" spans="1:4" ht="13.5" hidden="1">
      <c r="A5252" s="658" t="s">
        <v>14743</v>
      </c>
      <c r="B5252" s="658" t="s">
        <v>14744</v>
      </c>
      <c r="C5252" s="658" t="s">
        <v>14</v>
      </c>
      <c r="D5252" s="659" t="s">
        <v>68092</v>
      </c>
    </row>
    <row r="5253" spans="1:4" ht="13.5" hidden="1">
      <c r="A5253" s="658" t="s">
        <v>14746</v>
      </c>
      <c r="B5253" s="658" t="s">
        <v>14747</v>
      </c>
      <c r="C5253" s="658" t="s">
        <v>14</v>
      </c>
      <c r="D5253" s="659" t="s">
        <v>16669</v>
      </c>
    </row>
    <row r="5254" spans="1:4" ht="13.5" hidden="1">
      <c r="A5254" s="658" t="s">
        <v>14749</v>
      </c>
      <c r="B5254" s="658" t="s">
        <v>14750</v>
      </c>
      <c r="C5254" s="658" t="s">
        <v>14</v>
      </c>
      <c r="D5254" s="659" t="s">
        <v>69010</v>
      </c>
    </row>
    <row r="5255" spans="1:4" ht="13.5" hidden="1">
      <c r="A5255" s="658" t="s">
        <v>14752</v>
      </c>
      <c r="B5255" s="658" t="s">
        <v>14753</v>
      </c>
      <c r="C5255" s="658" t="s">
        <v>14</v>
      </c>
      <c r="D5255" s="659" t="s">
        <v>12136</v>
      </c>
    </row>
    <row r="5256" spans="1:4" ht="13.5" hidden="1">
      <c r="A5256" s="658" t="s">
        <v>14755</v>
      </c>
      <c r="B5256" s="658" t="s">
        <v>14756</v>
      </c>
      <c r="C5256" s="658" t="s">
        <v>14</v>
      </c>
      <c r="D5256" s="659" t="s">
        <v>69011</v>
      </c>
    </row>
    <row r="5257" spans="1:4" ht="13.5" hidden="1">
      <c r="A5257" s="658" t="s">
        <v>14758</v>
      </c>
      <c r="B5257" s="658" t="s">
        <v>14759</v>
      </c>
      <c r="C5257" s="658" t="s">
        <v>14</v>
      </c>
      <c r="D5257" s="659" t="s">
        <v>69012</v>
      </c>
    </row>
    <row r="5258" spans="1:4" ht="13.5" hidden="1">
      <c r="A5258" s="658" t="s">
        <v>14761</v>
      </c>
      <c r="B5258" s="658" t="s">
        <v>14762</v>
      </c>
      <c r="C5258" s="658" t="s">
        <v>14</v>
      </c>
      <c r="D5258" s="659" t="s">
        <v>6377</v>
      </c>
    </row>
    <row r="5259" spans="1:4" ht="13.5" hidden="1">
      <c r="A5259" s="658" t="s">
        <v>14764</v>
      </c>
      <c r="B5259" s="658" t="s">
        <v>14765</v>
      </c>
      <c r="C5259" s="658" t="s">
        <v>14</v>
      </c>
      <c r="D5259" s="659" t="s">
        <v>11428</v>
      </c>
    </row>
    <row r="5260" spans="1:4" ht="13.5" hidden="1">
      <c r="A5260" s="658" t="s">
        <v>14767</v>
      </c>
      <c r="B5260" s="658" t="s">
        <v>14768</v>
      </c>
      <c r="C5260" s="658" t="s">
        <v>14</v>
      </c>
      <c r="D5260" s="659" t="s">
        <v>15634</v>
      </c>
    </row>
    <row r="5261" spans="1:4" ht="13.5" hidden="1">
      <c r="A5261" s="658" t="s">
        <v>14770</v>
      </c>
      <c r="B5261" s="658" t="s">
        <v>14771</v>
      </c>
      <c r="C5261" s="658" t="s">
        <v>14</v>
      </c>
      <c r="D5261" s="659" t="s">
        <v>69013</v>
      </c>
    </row>
    <row r="5262" spans="1:4" ht="13.5" hidden="1">
      <c r="A5262" s="658" t="s">
        <v>14773</v>
      </c>
      <c r="B5262" s="658" t="s">
        <v>14774</v>
      </c>
      <c r="C5262" s="658" t="s">
        <v>14</v>
      </c>
      <c r="D5262" s="659" t="s">
        <v>69014</v>
      </c>
    </row>
    <row r="5263" spans="1:4" ht="13.5" hidden="1">
      <c r="A5263" s="658" t="s">
        <v>14776</v>
      </c>
      <c r="B5263" s="658" t="s">
        <v>14777</v>
      </c>
      <c r="C5263" s="658" t="s">
        <v>14</v>
      </c>
      <c r="D5263" s="659" t="s">
        <v>69015</v>
      </c>
    </row>
    <row r="5264" spans="1:4" ht="13.5" hidden="1">
      <c r="A5264" s="658" t="s">
        <v>14779</v>
      </c>
      <c r="B5264" s="658" t="s">
        <v>14780</v>
      </c>
      <c r="C5264" s="658" t="s">
        <v>14</v>
      </c>
      <c r="D5264" s="659" t="s">
        <v>65435</v>
      </c>
    </row>
    <row r="5265" spans="1:4" ht="13.5" hidden="1">
      <c r="A5265" s="658" t="s">
        <v>14782</v>
      </c>
      <c r="B5265" s="658" t="s">
        <v>14783</v>
      </c>
      <c r="C5265" s="658" t="s">
        <v>14</v>
      </c>
      <c r="D5265" s="659" t="s">
        <v>67085</v>
      </c>
    </row>
    <row r="5266" spans="1:4" ht="13.5" hidden="1">
      <c r="A5266" s="658" t="s">
        <v>14784</v>
      </c>
      <c r="B5266" s="658" t="s">
        <v>14785</v>
      </c>
      <c r="C5266" s="658" t="s">
        <v>14</v>
      </c>
      <c r="D5266" s="659" t="s">
        <v>67129</v>
      </c>
    </row>
    <row r="5267" spans="1:4" ht="13.5" hidden="1">
      <c r="A5267" s="658" t="s">
        <v>14787</v>
      </c>
      <c r="B5267" s="658" t="s">
        <v>14788</v>
      </c>
      <c r="C5267" s="658" t="s">
        <v>14</v>
      </c>
      <c r="D5267" s="659" t="s">
        <v>69016</v>
      </c>
    </row>
    <row r="5268" spans="1:4" ht="13.5" hidden="1">
      <c r="A5268" s="658" t="s">
        <v>14790</v>
      </c>
      <c r="B5268" s="658" t="s">
        <v>14791</v>
      </c>
      <c r="C5268" s="658" t="s">
        <v>14</v>
      </c>
      <c r="D5268" s="659" t="s">
        <v>69017</v>
      </c>
    </row>
    <row r="5269" spans="1:4" ht="13.5" hidden="1">
      <c r="A5269" s="658" t="s">
        <v>14793</v>
      </c>
      <c r="B5269" s="658" t="s">
        <v>14794</v>
      </c>
      <c r="C5269" s="658" t="s">
        <v>14</v>
      </c>
      <c r="D5269" s="659" t="s">
        <v>66342</v>
      </c>
    </row>
    <row r="5270" spans="1:4" ht="13.5" hidden="1">
      <c r="A5270" s="658" t="s">
        <v>14795</v>
      </c>
      <c r="B5270" s="658" t="s">
        <v>14796</v>
      </c>
      <c r="C5270" s="658" t="s">
        <v>14</v>
      </c>
      <c r="D5270" s="659" t="s">
        <v>69018</v>
      </c>
    </row>
    <row r="5271" spans="1:4" ht="13.5" hidden="1">
      <c r="A5271" s="658" t="s">
        <v>14798</v>
      </c>
      <c r="B5271" s="658" t="s">
        <v>14799</v>
      </c>
      <c r="C5271" s="658" t="s">
        <v>14</v>
      </c>
      <c r="D5271" s="659" t="s">
        <v>69019</v>
      </c>
    </row>
    <row r="5272" spans="1:4" ht="13.5" hidden="1">
      <c r="A5272" s="658" t="s">
        <v>14801</v>
      </c>
      <c r="B5272" s="658" t="s">
        <v>14802</v>
      </c>
      <c r="C5272" s="658" t="s">
        <v>14</v>
      </c>
      <c r="D5272" s="659" t="s">
        <v>64183</v>
      </c>
    </row>
    <row r="5273" spans="1:4" ht="13.5" hidden="1">
      <c r="A5273" s="658" t="s">
        <v>14804</v>
      </c>
      <c r="B5273" s="658" t="s">
        <v>14805</v>
      </c>
      <c r="C5273" s="658" t="s">
        <v>14</v>
      </c>
      <c r="D5273" s="659" t="s">
        <v>69020</v>
      </c>
    </row>
    <row r="5274" spans="1:4" ht="13.5" hidden="1">
      <c r="A5274" s="658" t="s">
        <v>14806</v>
      </c>
      <c r="B5274" s="658" t="s">
        <v>14807</v>
      </c>
      <c r="C5274" s="658" t="s">
        <v>14</v>
      </c>
      <c r="D5274" s="659" t="s">
        <v>8888</v>
      </c>
    </row>
    <row r="5275" spans="1:4" ht="13.5" hidden="1">
      <c r="A5275" s="658" t="s">
        <v>14809</v>
      </c>
      <c r="B5275" s="658" t="s">
        <v>14810</v>
      </c>
      <c r="C5275" s="658" t="s">
        <v>14</v>
      </c>
      <c r="D5275" s="659" t="s">
        <v>14803</v>
      </c>
    </row>
    <row r="5276" spans="1:4" ht="13.5" hidden="1">
      <c r="A5276" s="658" t="s">
        <v>14812</v>
      </c>
      <c r="B5276" s="658" t="s">
        <v>14813</v>
      </c>
      <c r="C5276" s="658" t="s">
        <v>14</v>
      </c>
      <c r="D5276" s="659" t="s">
        <v>69021</v>
      </c>
    </row>
    <row r="5277" spans="1:4" ht="13.5" hidden="1">
      <c r="A5277" s="658" t="s">
        <v>14815</v>
      </c>
      <c r="B5277" s="658" t="s">
        <v>14816</v>
      </c>
      <c r="C5277" s="658" t="s">
        <v>14</v>
      </c>
      <c r="D5277" s="659" t="s">
        <v>69022</v>
      </c>
    </row>
    <row r="5278" spans="1:4" ht="13.5" hidden="1">
      <c r="A5278" s="658" t="s">
        <v>14817</v>
      </c>
      <c r="B5278" s="658" t="s">
        <v>14818</v>
      </c>
      <c r="C5278" s="658" t="s">
        <v>14</v>
      </c>
      <c r="D5278" s="659" t="s">
        <v>69023</v>
      </c>
    </row>
    <row r="5279" spans="1:4" ht="13.5" hidden="1">
      <c r="A5279" s="658" t="s">
        <v>14820</v>
      </c>
      <c r="B5279" s="658" t="s">
        <v>14821</v>
      </c>
      <c r="C5279" s="658" t="s">
        <v>14</v>
      </c>
      <c r="D5279" s="659" t="s">
        <v>10337</v>
      </c>
    </row>
    <row r="5280" spans="1:4" ht="13.5" hidden="1">
      <c r="A5280" s="658" t="s">
        <v>14823</v>
      </c>
      <c r="B5280" s="658" t="s">
        <v>14824</v>
      </c>
      <c r="C5280" s="658" t="s">
        <v>14</v>
      </c>
      <c r="D5280" s="659" t="s">
        <v>69024</v>
      </c>
    </row>
    <row r="5281" spans="1:4" ht="13.5" hidden="1">
      <c r="A5281" s="658" t="s">
        <v>14826</v>
      </c>
      <c r="B5281" s="658" t="s">
        <v>14827</v>
      </c>
      <c r="C5281" s="658" t="s">
        <v>14</v>
      </c>
      <c r="D5281" s="659" t="s">
        <v>69025</v>
      </c>
    </row>
    <row r="5282" spans="1:4" ht="13.5" hidden="1">
      <c r="A5282" s="658" t="s">
        <v>14829</v>
      </c>
      <c r="B5282" s="658" t="s">
        <v>14830</v>
      </c>
      <c r="C5282" s="658" t="s">
        <v>14</v>
      </c>
      <c r="D5282" s="659" t="s">
        <v>69026</v>
      </c>
    </row>
    <row r="5283" spans="1:4" ht="13.5" hidden="1">
      <c r="A5283" s="658" t="s">
        <v>14831</v>
      </c>
      <c r="B5283" s="658" t="s">
        <v>14832</v>
      </c>
      <c r="C5283" s="658" t="s">
        <v>14</v>
      </c>
      <c r="D5283" s="659" t="s">
        <v>69027</v>
      </c>
    </row>
    <row r="5284" spans="1:4" ht="13.5" hidden="1">
      <c r="A5284" s="658" t="s">
        <v>14834</v>
      </c>
      <c r="B5284" s="658" t="s">
        <v>14835</v>
      </c>
      <c r="C5284" s="658" t="s">
        <v>14</v>
      </c>
      <c r="D5284" s="659" t="s">
        <v>68046</v>
      </c>
    </row>
    <row r="5285" spans="1:4" ht="13.5" hidden="1">
      <c r="A5285" s="658" t="s">
        <v>14837</v>
      </c>
      <c r="B5285" s="658" t="s">
        <v>14838</v>
      </c>
      <c r="C5285" s="658" t="s">
        <v>14</v>
      </c>
      <c r="D5285" s="659" t="s">
        <v>69028</v>
      </c>
    </row>
    <row r="5286" spans="1:4" ht="13.5" hidden="1">
      <c r="A5286" s="658" t="s">
        <v>14840</v>
      </c>
      <c r="B5286" s="658" t="s">
        <v>14841</v>
      </c>
      <c r="C5286" s="658" t="s">
        <v>14</v>
      </c>
      <c r="D5286" s="659" t="s">
        <v>69029</v>
      </c>
    </row>
    <row r="5287" spans="1:4" ht="13.5" hidden="1">
      <c r="A5287" s="658" t="s">
        <v>14843</v>
      </c>
      <c r="B5287" s="658" t="s">
        <v>14844</v>
      </c>
      <c r="C5287" s="658" t="s">
        <v>14</v>
      </c>
      <c r="D5287" s="659" t="s">
        <v>69030</v>
      </c>
    </row>
    <row r="5288" spans="1:4" ht="13.5" hidden="1">
      <c r="A5288" s="658" t="s">
        <v>14846</v>
      </c>
      <c r="B5288" s="658" t="s">
        <v>14847</v>
      </c>
      <c r="C5288" s="658" t="s">
        <v>14</v>
      </c>
      <c r="D5288" s="659" t="s">
        <v>69031</v>
      </c>
    </row>
    <row r="5289" spans="1:4" ht="13.5" hidden="1">
      <c r="A5289" s="658" t="s">
        <v>14849</v>
      </c>
      <c r="B5289" s="658" t="s">
        <v>14850</v>
      </c>
      <c r="C5289" s="658" t="s">
        <v>14</v>
      </c>
      <c r="D5289" s="659" t="s">
        <v>69032</v>
      </c>
    </row>
    <row r="5290" spans="1:4" ht="13.5" hidden="1">
      <c r="A5290" s="658" t="s">
        <v>14851</v>
      </c>
      <c r="B5290" s="658" t="s">
        <v>14852</v>
      </c>
      <c r="C5290" s="658" t="s">
        <v>14</v>
      </c>
      <c r="D5290" s="659" t="s">
        <v>69033</v>
      </c>
    </row>
    <row r="5291" spans="1:4" ht="13.5" hidden="1">
      <c r="A5291" s="658" t="s">
        <v>14854</v>
      </c>
      <c r="B5291" s="658" t="s">
        <v>14855</v>
      </c>
      <c r="C5291" s="658" t="s">
        <v>14</v>
      </c>
      <c r="D5291" s="659" t="s">
        <v>69034</v>
      </c>
    </row>
    <row r="5292" spans="1:4" ht="13.5" hidden="1">
      <c r="A5292" s="658" t="s">
        <v>14857</v>
      </c>
      <c r="B5292" s="658" t="s">
        <v>14858</v>
      </c>
      <c r="C5292" s="658" t="s">
        <v>14</v>
      </c>
      <c r="D5292" s="659" t="s">
        <v>69035</v>
      </c>
    </row>
    <row r="5293" spans="1:4" ht="13.5" hidden="1">
      <c r="A5293" s="658" t="s">
        <v>14860</v>
      </c>
      <c r="B5293" s="658" t="s">
        <v>14861</v>
      </c>
      <c r="C5293" s="658" t="s">
        <v>14</v>
      </c>
      <c r="D5293" s="659" t="s">
        <v>69036</v>
      </c>
    </row>
    <row r="5294" spans="1:4" ht="13.5" hidden="1">
      <c r="A5294" s="658" t="s">
        <v>14863</v>
      </c>
      <c r="B5294" s="658" t="s">
        <v>14864</v>
      </c>
      <c r="C5294" s="658" t="s">
        <v>14</v>
      </c>
      <c r="D5294" s="659" t="s">
        <v>69037</v>
      </c>
    </row>
    <row r="5295" spans="1:4" ht="13.5" hidden="1">
      <c r="A5295" s="658" t="s">
        <v>14866</v>
      </c>
      <c r="B5295" s="658" t="s">
        <v>14867</v>
      </c>
      <c r="C5295" s="658" t="s">
        <v>14</v>
      </c>
      <c r="D5295" s="659" t="s">
        <v>69038</v>
      </c>
    </row>
    <row r="5296" spans="1:4" ht="13.5" hidden="1">
      <c r="A5296" s="658" t="s">
        <v>14869</v>
      </c>
      <c r="B5296" s="658" t="s">
        <v>14870</v>
      </c>
      <c r="C5296" s="658" t="s">
        <v>14</v>
      </c>
      <c r="D5296" s="659" t="s">
        <v>11257</v>
      </c>
    </row>
    <row r="5297" spans="1:4" ht="13.5" hidden="1">
      <c r="A5297" s="658" t="s">
        <v>14872</v>
      </c>
      <c r="B5297" s="658" t="s">
        <v>14873</v>
      </c>
      <c r="C5297" s="658" t="s">
        <v>14</v>
      </c>
      <c r="D5297" s="659" t="s">
        <v>69039</v>
      </c>
    </row>
    <row r="5298" spans="1:4" ht="13.5" hidden="1">
      <c r="A5298" s="658" t="s">
        <v>14875</v>
      </c>
      <c r="B5298" s="658" t="s">
        <v>14876</v>
      </c>
      <c r="C5298" s="658" t="s">
        <v>14</v>
      </c>
      <c r="D5298" s="659" t="s">
        <v>17590</v>
      </c>
    </row>
    <row r="5299" spans="1:4" ht="13.5" hidden="1">
      <c r="A5299" s="658" t="s">
        <v>14878</v>
      </c>
      <c r="B5299" s="658" t="s">
        <v>14879</v>
      </c>
      <c r="C5299" s="658" t="s">
        <v>14</v>
      </c>
      <c r="D5299" s="659" t="s">
        <v>69040</v>
      </c>
    </row>
    <row r="5300" spans="1:4" ht="13.5" hidden="1">
      <c r="A5300" s="658" t="s">
        <v>14881</v>
      </c>
      <c r="B5300" s="658" t="s">
        <v>14882</v>
      </c>
      <c r="C5300" s="658" t="s">
        <v>14</v>
      </c>
      <c r="D5300" s="659" t="s">
        <v>69041</v>
      </c>
    </row>
    <row r="5301" spans="1:4" ht="13.5" hidden="1">
      <c r="A5301" s="658" t="s">
        <v>14884</v>
      </c>
      <c r="B5301" s="658" t="s">
        <v>14885</v>
      </c>
      <c r="C5301" s="658" t="s">
        <v>14</v>
      </c>
      <c r="D5301" s="659" t="s">
        <v>69042</v>
      </c>
    </row>
    <row r="5302" spans="1:4" ht="13.5" hidden="1">
      <c r="A5302" s="658" t="s">
        <v>14887</v>
      </c>
      <c r="B5302" s="658" t="s">
        <v>14888</v>
      </c>
      <c r="C5302" s="658" t="s">
        <v>14</v>
      </c>
      <c r="D5302" s="659" t="s">
        <v>69043</v>
      </c>
    </row>
    <row r="5303" spans="1:4" ht="13.5" hidden="1">
      <c r="A5303" s="658" t="s">
        <v>14889</v>
      </c>
      <c r="B5303" s="658" t="s">
        <v>14890</v>
      </c>
      <c r="C5303" s="658" t="s">
        <v>14</v>
      </c>
      <c r="D5303" s="659" t="s">
        <v>69044</v>
      </c>
    </row>
    <row r="5304" spans="1:4" ht="13.5" hidden="1">
      <c r="A5304" s="658" t="s">
        <v>14892</v>
      </c>
      <c r="B5304" s="658" t="s">
        <v>14893</v>
      </c>
      <c r="C5304" s="658" t="s">
        <v>14</v>
      </c>
      <c r="D5304" s="659" t="s">
        <v>69045</v>
      </c>
    </row>
    <row r="5305" spans="1:4" ht="13.5" hidden="1">
      <c r="A5305" s="658" t="s">
        <v>14895</v>
      </c>
      <c r="B5305" s="658" t="s">
        <v>14896</v>
      </c>
      <c r="C5305" s="658" t="s">
        <v>14</v>
      </c>
      <c r="D5305" s="659" t="s">
        <v>69046</v>
      </c>
    </row>
    <row r="5306" spans="1:4" ht="13.5" hidden="1">
      <c r="A5306" s="658" t="s">
        <v>14898</v>
      </c>
      <c r="B5306" s="658" t="s">
        <v>14899</v>
      </c>
      <c r="C5306" s="658" t="s">
        <v>14</v>
      </c>
      <c r="D5306" s="659" t="s">
        <v>69047</v>
      </c>
    </row>
    <row r="5307" spans="1:4" ht="13.5" hidden="1">
      <c r="A5307" s="658" t="s">
        <v>14901</v>
      </c>
      <c r="B5307" s="658" t="s">
        <v>14902</v>
      </c>
      <c r="C5307" s="658" t="s">
        <v>14</v>
      </c>
      <c r="D5307" s="659" t="s">
        <v>69048</v>
      </c>
    </row>
    <row r="5308" spans="1:4" ht="13.5" hidden="1">
      <c r="A5308" s="658" t="s">
        <v>14904</v>
      </c>
      <c r="B5308" s="658" t="s">
        <v>14905</v>
      </c>
      <c r="C5308" s="658" t="s">
        <v>14</v>
      </c>
      <c r="D5308" s="659" t="s">
        <v>69049</v>
      </c>
    </row>
    <row r="5309" spans="1:4" ht="13.5" hidden="1">
      <c r="A5309" s="658" t="s">
        <v>14907</v>
      </c>
      <c r="B5309" s="658" t="s">
        <v>14908</v>
      </c>
      <c r="C5309" s="658" t="s">
        <v>14</v>
      </c>
      <c r="D5309" s="659" t="s">
        <v>69050</v>
      </c>
    </row>
    <row r="5310" spans="1:4" ht="13.5" hidden="1">
      <c r="A5310" s="658" t="s">
        <v>14910</v>
      </c>
      <c r="B5310" s="658" t="s">
        <v>14911</v>
      </c>
      <c r="C5310" s="658" t="s">
        <v>14</v>
      </c>
      <c r="D5310" s="659" t="s">
        <v>69051</v>
      </c>
    </row>
    <row r="5311" spans="1:4" ht="13.5" hidden="1">
      <c r="A5311" s="658" t="s">
        <v>14913</v>
      </c>
      <c r="B5311" s="658" t="s">
        <v>14914</v>
      </c>
      <c r="C5311" s="658" t="s">
        <v>14</v>
      </c>
      <c r="D5311" s="659" t="s">
        <v>69052</v>
      </c>
    </row>
    <row r="5312" spans="1:4" ht="13.5" hidden="1">
      <c r="A5312" s="658" t="s">
        <v>14916</v>
      </c>
      <c r="B5312" s="658" t="s">
        <v>14917</v>
      </c>
      <c r="C5312" s="658" t="s">
        <v>14</v>
      </c>
      <c r="D5312" s="659" t="s">
        <v>69053</v>
      </c>
    </row>
    <row r="5313" spans="1:4" ht="13.5" hidden="1">
      <c r="A5313" s="658" t="s">
        <v>14919</v>
      </c>
      <c r="B5313" s="658" t="s">
        <v>14920</v>
      </c>
      <c r="C5313" s="658" t="s">
        <v>14</v>
      </c>
      <c r="D5313" s="659" t="s">
        <v>69054</v>
      </c>
    </row>
    <row r="5314" spans="1:4" ht="13.5" hidden="1">
      <c r="A5314" s="658" t="s">
        <v>14922</v>
      </c>
      <c r="B5314" s="658" t="s">
        <v>14923</v>
      </c>
      <c r="C5314" s="658" t="s">
        <v>14</v>
      </c>
      <c r="D5314" s="659" t="s">
        <v>69055</v>
      </c>
    </row>
    <row r="5315" spans="1:4" ht="13.5" hidden="1">
      <c r="A5315" s="658" t="s">
        <v>14925</v>
      </c>
      <c r="B5315" s="658" t="s">
        <v>14926</v>
      </c>
      <c r="C5315" s="658" t="s">
        <v>14</v>
      </c>
      <c r="D5315" s="659" t="s">
        <v>69056</v>
      </c>
    </row>
    <row r="5316" spans="1:4" ht="13.5" hidden="1">
      <c r="A5316" s="658" t="s">
        <v>14928</v>
      </c>
      <c r="B5316" s="658" t="s">
        <v>14929</v>
      </c>
      <c r="C5316" s="658" t="s">
        <v>14</v>
      </c>
      <c r="D5316" s="659" t="s">
        <v>69057</v>
      </c>
    </row>
    <row r="5317" spans="1:4" ht="13.5" hidden="1">
      <c r="A5317" s="658" t="s">
        <v>14931</v>
      </c>
      <c r="B5317" s="658" t="s">
        <v>14932</v>
      </c>
      <c r="C5317" s="658" t="s">
        <v>14</v>
      </c>
      <c r="D5317" s="659" t="s">
        <v>69058</v>
      </c>
    </row>
    <row r="5318" spans="1:4" ht="13.5" hidden="1">
      <c r="A5318" s="658" t="s">
        <v>14934</v>
      </c>
      <c r="B5318" s="658" t="s">
        <v>14935</v>
      </c>
      <c r="C5318" s="658" t="s">
        <v>14</v>
      </c>
      <c r="D5318" s="659" t="s">
        <v>17930</v>
      </c>
    </row>
    <row r="5319" spans="1:4" ht="13.5" hidden="1">
      <c r="A5319" s="658" t="s">
        <v>14937</v>
      </c>
      <c r="B5319" s="658" t="s">
        <v>14938</v>
      </c>
      <c r="C5319" s="658" t="s">
        <v>14</v>
      </c>
      <c r="D5319" s="659" t="s">
        <v>69059</v>
      </c>
    </row>
    <row r="5320" spans="1:4" ht="13.5" hidden="1">
      <c r="A5320" s="658" t="s">
        <v>14940</v>
      </c>
      <c r="B5320" s="658" t="s">
        <v>14941</v>
      </c>
      <c r="C5320" s="658" t="s">
        <v>14</v>
      </c>
      <c r="D5320" s="659" t="s">
        <v>12180</v>
      </c>
    </row>
    <row r="5321" spans="1:4" ht="13.5" hidden="1">
      <c r="A5321" s="658" t="s">
        <v>14943</v>
      </c>
      <c r="B5321" s="658" t="s">
        <v>14944</v>
      </c>
      <c r="C5321" s="658" t="s">
        <v>14</v>
      </c>
      <c r="D5321" s="659" t="s">
        <v>10301</v>
      </c>
    </row>
    <row r="5322" spans="1:4" ht="13.5" hidden="1">
      <c r="A5322" s="658" t="s">
        <v>14945</v>
      </c>
      <c r="B5322" s="658" t="s">
        <v>14946</v>
      </c>
      <c r="C5322" s="658" t="s">
        <v>14</v>
      </c>
      <c r="D5322" s="659" t="s">
        <v>6906</v>
      </c>
    </row>
    <row r="5323" spans="1:4" ht="13.5" hidden="1">
      <c r="A5323" s="658" t="s">
        <v>14948</v>
      </c>
      <c r="B5323" s="658" t="s">
        <v>14949</v>
      </c>
      <c r="C5323" s="658" t="s">
        <v>14</v>
      </c>
      <c r="D5323" s="659" t="s">
        <v>19050</v>
      </c>
    </row>
    <row r="5324" spans="1:4" ht="13.5" hidden="1">
      <c r="A5324" s="658" t="s">
        <v>14951</v>
      </c>
      <c r="B5324" s="658" t="s">
        <v>14952</v>
      </c>
      <c r="C5324" s="658" t="s">
        <v>14</v>
      </c>
      <c r="D5324" s="659" t="s">
        <v>69060</v>
      </c>
    </row>
    <row r="5325" spans="1:4" ht="13.5" hidden="1">
      <c r="A5325" s="658" t="s">
        <v>14954</v>
      </c>
      <c r="B5325" s="658" t="s">
        <v>14955</v>
      </c>
      <c r="C5325" s="658" t="s">
        <v>14</v>
      </c>
      <c r="D5325" s="659" t="s">
        <v>69061</v>
      </c>
    </row>
    <row r="5326" spans="1:4" ht="13.5" hidden="1">
      <c r="A5326" s="658" t="s">
        <v>14957</v>
      </c>
      <c r="B5326" s="658" t="s">
        <v>14958</v>
      </c>
      <c r="C5326" s="658" t="s">
        <v>14</v>
      </c>
      <c r="D5326" s="659" t="s">
        <v>69062</v>
      </c>
    </row>
    <row r="5327" spans="1:4" ht="13.5" hidden="1">
      <c r="A5327" s="658" t="s">
        <v>14960</v>
      </c>
      <c r="B5327" s="658" t="s">
        <v>14961</v>
      </c>
      <c r="C5327" s="658" t="s">
        <v>14</v>
      </c>
      <c r="D5327" s="659" t="s">
        <v>69063</v>
      </c>
    </row>
    <row r="5328" spans="1:4" ht="13.5" hidden="1">
      <c r="A5328" s="658" t="s">
        <v>14963</v>
      </c>
      <c r="B5328" s="658" t="s">
        <v>14964</v>
      </c>
      <c r="C5328" s="658" t="s">
        <v>14</v>
      </c>
      <c r="D5328" s="659" t="s">
        <v>69064</v>
      </c>
    </row>
    <row r="5329" spans="1:4" ht="13.5" hidden="1">
      <c r="A5329" s="658" t="s">
        <v>14965</v>
      </c>
      <c r="B5329" s="658" t="s">
        <v>14966</v>
      </c>
      <c r="C5329" s="658" t="s">
        <v>14</v>
      </c>
      <c r="D5329" s="659" t="s">
        <v>69065</v>
      </c>
    </row>
    <row r="5330" spans="1:4" ht="13.5" hidden="1">
      <c r="A5330" s="658" t="s">
        <v>14968</v>
      </c>
      <c r="B5330" s="658" t="s">
        <v>14969</v>
      </c>
      <c r="C5330" s="658" t="s">
        <v>14</v>
      </c>
      <c r="D5330" s="659" t="s">
        <v>10194</v>
      </c>
    </row>
    <row r="5331" spans="1:4" ht="13.5" hidden="1">
      <c r="A5331" s="658" t="s">
        <v>14971</v>
      </c>
      <c r="B5331" s="658" t="s">
        <v>14972</v>
      </c>
      <c r="C5331" s="658" t="s">
        <v>14</v>
      </c>
      <c r="D5331" s="659" t="s">
        <v>14868</v>
      </c>
    </row>
    <row r="5332" spans="1:4" ht="13.5" hidden="1">
      <c r="A5332" s="658" t="s">
        <v>14974</v>
      </c>
      <c r="B5332" s="658" t="s">
        <v>14975</v>
      </c>
      <c r="C5332" s="658" t="s">
        <v>14</v>
      </c>
      <c r="D5332" s="659" t="s">
        <v>67450</v>
      </c>
    </row>
    <row r="5333" spans="1:4" ht="13.5" hidden="1">
      <c r="A5333" s="658" t="s">
        <v>14977</v>
      </c>
      <c r="B5333" s="658" t="s">
        <v>14978</v>
      </c>
      <c r="C5333" s="658" t="s">
        <v>14</v>
      </c>
      <c r="D5333" s="659" t="s">
        <v>10878</v>
      </c>
    </row>
    <row r="5334" spans="1:4" ht="13.5" hidden="1">
      <c r="A5334" s="658" t="s">
        <v>14980</v>
      </c>
      <c r="B5334" s="658" t="s">
        <v>14981</v>
      </c>
      <c r="C5334" s="658" t="s">
        <v>14</v>
      </c>
      <c r="D5334" s="659" t="s">
        <v>69066</v>
      </c>
    </row>
    <row r="5335" spans="1:4" ht="13.5" hidden="1">
      <c r="A5335" s="658" t="s">
        <v>14983</v>
      </c>
      <c r="B5335" s="658" t="s">
        <v>14984</v>
      </c>
      <c r="C5335" s="658" t="s">
        <v>14</v>
      </c>
      <c r="D5335" s="659" t="s">
        <v>69067</v>
      </c>
    </row>
    <row r="5336" spans="1:4" ht="13.5" hidden="1">
      <c r="A5336" s="658" t="s">
        <v>14986</v>
      </c>
      <c r="B5336" s="658" t="s">
        <v>14987</v>
      </c>
      <c r="C5336" s="658" t="s">
        <v>14</v>
      </c>
      <c r="D5336" s="659" t="s">
        <v>11957</v>
      </c>
    </row>
    <row r="5337" spans="1:4" ht="13.5" hidden="1">
      <c r="A5337" s="658" t="s">
        <v>14988</v>
      </c>
      <c r="B5337" s="658" t="s">
        <v>14989</v>
      </c>
      <c r="C5337" s="658" t="s">
        <v>14</v>
      </c>
      <c r="D5337" s="659" t="s">
        <v>69068</v>
      </c>
    </row>
    <row r="5338" spans="1:4" ht="13.5" hidden="1">
      <c r="A5338" s="658" t="s">
        <v>14990</v>
      </c>
      <c r="B5338" s="658" t="s">
        <v>14991</v>
      </c>
      <c r="C5338" s="658" t="s">
        <v>14</v>
      </c>
      <c r="D5338" s="659" t="s">
        <v>1815</v>
      </c>
    </row>
    <row r="5339" spans="1:4" ht="13.5" hidden="1">
      <c r="A5339" s="658" t="s">
        <v>14993</v>
      </c>
      <c r="B5339" s="658" t="s">
        <v>14994</v>
      </c>
      <c r="C5339" s="658" t="s">
        <v>14</v>
      </c>
      <c r="D5339" s="659" t="s">
        <v>67863</v>
      </c>
    </row>
    <row r="5340" spans="1:4" ht="13.5" hidden="1">
      <c r="A5340" s="658" t="s">
        <v>14995</v>
      </c>
      <c r="B5340" s="658" t="s">
        <v>14996</v>
      </c>
      <c r="C5340" s="658" t="s">
        <v>14</v>
      </c>
      <c r="D5340" s="659" t="s">
        <v>65673</v>
      </c>
    </row>
    <row r="5341" spans="1:4" ht="13.5" hidden="1">
      <c r="A5341" s="658" t="s">
        <v>14998</v>
      </c>
      <c r="B5341" s="658" t="s">
        <v>14999</v>
      </c>
      <c r="C5341" s="658" t="s">
        <v>14</v>
      </c>
      <c r="D5341" s="659" t="s">
        <v>69069</v>
      </c>
    </row>
    <row r="5342" spans="1:4" ht="13.5" hidden="1">
      <c r="A5342" s="658" t="s">
        <v>15001</v>
      </c>
      <c r="B5342" s="658" t="s">
        <v>15002</v>
      </c>
      <c r="C5342" s="658" t="s">
        <v>14</v>
      </c>
      <c r="D5342" s="659" t="s">
        <v>10674</v>
      </c>
    </row>
    <row r="5343" spans="1:4" ht="13.5" hidden="1">
      <c r="A5343" s="658" t="s">
        <v>15004</v>
      </c>
      <c r="B5343" s="658" t="s">
        <v>15005</v>
      </c>
      <c r="C5343" s="658" t="s">
        <v>14</v>
      </c>
      <c r="D5343" s="659" t="s">
        <v>2680</v>
      </c>
    </row>
    <row r="5344" spans="1:4" ht="13.5" hidden="1">
      <c r="A5344" s="658" t="s">
        <v>15007</v>
      </c>
      <c r="B5344" s="658" t="s">
        <v>15008</v>
      </c>
      <c r="C5344" s="658" t="s">
        <v>14</v>
      </c>
      <c r="D5344" s="659" t="s">
        <v>69070</v>
      </c>
    </row>
    <row r="5345" spans="1:4" ht="13.5" hidden="1">
      <c r="A5345" s="658" t="s">
        <v>15009</v>
      </c>
      <c r="B5345" s="658" t="s">
        <v>15010</v>
      </c>
      <c r="C5345" s="658" t="s">
        <v>14</v>
      </c>
      <c r="D5345" s="659" t="s">
        <v>69071</v>
      </c>
    </row>
    <row r="5346" spans="1:4" ht="13.5" hidden="1">
      <c r="A5346" s="658" t="s">
        <v>15012</v>
      </c>
      <c r="B5346" s="658" t="s">
        <v>15013</v>
      </c>
      <c r="C5346" s="658" t="s">
        <v>14</v>
      </c>
      <c r="D5346" s="659" t="s">
        <v>10261</v>
      </c>
    </row>
    <row r="5347" spans="1:4" ht="13.5" hidden="1">
      <c r="A5347" s="658" t="s">
        <v>15014</v>
      </c>
      <c r="B5347" s="658" t="s">
        <v>15015</v>
      </c>
      <c r="C5347" s="658" t="s">
        <v>14</v>
      </c>
      <c r="D5347" s="659" t="s">
        <v>69072</v>
      </c>
    </row>
    <row r="5348" spans="1:4" ht="13.5" hidden="1">
      <c r="A5348" s="658" t="s">
        <v>15017</v>
      </c>
      <c r="B5348" s="658" t="s">
        <v>15018</v>
      </c>
      <c r="C5348" s="658" t="s">
        <v>14</v>
      </c>
      <c r="D5348" s="659" t="s">
        <v>69073</v>
      </c>
    </row>
    <row r="5349" spans="1:4" ht="13.5" hidden="1">
      <c r="A5349" s="658" t="s">
        <v>15020</v>
      </c>
      <c r="B5349" s="658" t="s">
        <v>15021</v>
      </c>
      <c r="C5349" s="658" t="s">
        <v>14</v>
      </c>
      <c r="D5349" s="659" t="s">
        <v>69074</v>
      </c>
    </row>
    <row r="5350" spans="1:4" ht="13.5" hidden="1">
      <c r="A5350" s="658" t="s">
        <v>15023</v>
      </c>
      <c r="B5350" s="658" t="s">
        <v>15024</v>
      </c>
      <c r="C5350" s="658" t="s">
        <v>14</v>
      </c>
      <c r="D5350" s="659" t="s">
        <v>69075</v>
      </c>
    </row>
    <row r="5351" spans="1:4" ht="13.5" hidden="1">
      <c r="A5351" s="658" t="s">
        <v>15026</v>
      </c>
      <c r="B5351" s="658" t="s">
        <v>15027</v>
      </c>
      <c r="C5351" s="658" t="s">
        <v>14</v>
      </c>
      <c r="D5351" s="659" t="s">
        <v>69076</v>
      </c>
    </row>
    <row r="5352" spans="1:4" ht="13.5" hidden="1">
      <c r="A5352" s="658" t="s">
        <v>15029</v>
      </c>
      <c r="B5352" s="658" t="s">
        <v>15030</v>
      </c>
      <c r="C5352" s="658" t="s">
        <v>14</v>
      </c>
      <c r="D5352" s="659" t="s">
        <v>69077</v>
      </c>
    </row>
    <row r="5353" spans="1:4" ht="13.5" hidden="1">
      <c r="A5353" s="658" t="s">
        <v>15032</v>
      </c>
      <c r="B5353" s="658" t="s">
        <v>15033</v>
      </c>
      <c r="C5353" s="658" t="s">
        <v>14</v>
      </c>
      <c r="D5353" s="659" t="s">
        <v>69078</v>
      </c>
    </row>
    <row r="5354" spans="1:4" ht="13.5" hidden="1">
      <c r="A5354" s="658" t="s">
        <v>15035</v>
      </c>
      <c r="B5354" s="658" t="s">
        <v>15036</v>
      </c>
      <c r="C5354" s="658" t="s">
        <v>14</v>
      </c>
      <c r="D5354" s="659" t="s">
        <v>69079</v>
      </c>
    </row>
    <row r="5355" spans="1:4" ht="13.5" hidden="1">
      <c r="A5355" s="658" t="s">
        <v>15038</v>
      </c>
      <c r="B5355" s="658" t="s">
        <v>15039</v>
      </c>
      <c r="C5355" s="658" t="s">
        <v>14</v>
      </c>
      <c r="D5355" s="659" t="s">
        <v>69080</v>
      </c>
    </row>
    <row r="5356" spans="1:4" ht="13.5" hidden="1">
      <c r="A5356" s="658" t="s">
        <v>15041</v>
      </c>
      <c r="B5356" s="658" t="s">
        <v>15042</v>
      </c>
      <c r="C5356" s="658" t="s">
        <v>14</v>
      </c>
      <c r="D5356" s="659" t="s">
        <v>69081</v>
      </c>
    </row>
    <row r="5357" spans="1:4" ht="13.5" hidden="1">
      <c r="A5357" s="658" t="s">
        <v>15044</v>
      </c>
      <c r="B5357" s="658" t="s">
        <v>15045</v>
      </c>
      <c r="C5357" s="658" t="s">
        <v>14</v>
      </c>
      <c r="D5357" s="659" t="s">
        <v>69082</v>
      </c>
    </row>
    <row r="5358" spans="1:4" ht="13.5" hidden="1">
      <c r="A5358" s="658" t="s">
        <v>15047</v>
      </c>
      <c r="B5358" s="658" t="s">
        <v>15048</v>
      </c>
      <c r="C5358" s="658" t="s">
        <v>14</v>
      </c>
      <c r="D5358" s="659" t="s">
        <v>69083</v>
      </c>
    </row>
    <row r="5359" spans="1:4" ht="13.5" hidden="1">
      <c r="A5359" s="658" t="s">
        <v>15050</v>
      </c>
      <c r="B5359" s="658" t="s">
        <v>15051</v>
      </c>
      <c r="C5359" s="658" t="s">
        <v>14</v>
      </c>
      <c r="D5359" s="659" t="s">
        <v>69084</v>
      </c>
    </row>
    <row r="5360" spans="1:4" ht="13.5" hidden="1">
      <c r="A5360" s="658" t="s">
        <v>15053</v>
      </c>
      <c r="B5360" s="658" t="s">
        <v>15054</v>
      </c>
      <c r="C5360" s="658" t="s">
        <v>14</v>
      </c>
      <c r="D5360" s="659" t="s">
        <v>69085</v>
      </c>
    </row>
    <row r="5361" spans="1:4" ht="13.5" hidden="1">
      <c r="A5361" s="658" t="s">
        <v>69086</v>
      </c>
      <c r="B5361" s="658" t="s">
        <v>69087</v>
      </c>
      <c r="C5361" s="658" t="s">
        <v>14</v>
      </c>
      <c r="D5361" s="659" t="s">
        <v>69088</v>
      </c>
    </row>
    <row r="5362" spans="1:4" ht="13.5" hidden="1">
      <c r="A5362" s="658" t="s">
        <v>69089</v>
      </c>
      <c r="B5362" s="658" t="s">
        <v>69090</v>
      </c>
      <c r="C5362" s="658" t="s">
        <v>14</v>
      </c>
      <c r="D5362" s="659" t="s">
        <v>69091</v>
      </c>
    </row>
    <row r="5363" spans="1:4" ht="13.5" hidden="1">
      <c r="A5363" s="658" t="s">
        <v>69092</v>
      </c>
      <c r="B5363" s="658" t="s">
        <v>69093</v>
      </c>
      <c r="C5363" s="658" t="s">
        <v>14</v>
      </c>
      <c r="D5363" s="659" t="s">
        <v>69094</v>
      </c>
    </row>
    <row r="5364" spans="1:4" ht="13.5" hidden="1">
      <c r="A5364" s="658" t="s">
        <v>69095</v>
      </c>
      <c r="B5364" s="658" t="s">
        <v>69096</v>
      </c>
      <c r="C5364" s="658" t="s">
        <v>14</v>
      </c>
      <c r="D5364" s="659" t="s">
        <v>69097</v>
      </c>
    </row>
    <row r="5365" spans="1:4" ht="13.5" hidden="1">
      <c r="A5365" s="658" t="s">
        <v>69098</v>
      </c>
      <c r="B5365" s="658" t="s">
        <v>69099</v>
      </c>
      <c r="C5365" s="658" t="s">
        <v>14</v>
      </c>
      <c r="D5365" s="659" t="s">
        <v>69100</v>
      </c>
    </row>
    <row r="5366" spans="1:4" ht="13.5" hidden="1">
      <c r="A5366" s="658" t="s">
        <v>69101</v>
      </c>
      <c r="B5366" s="658" t="s">
        <v>69102</v>
      </c>
      <c r="C5366" s="658" t="s">
        <v>14</v>
      </c>
      <c r="D5366" s="659" t="s">
        <v>69103</v>
      </c>
    </row>
    <row r="5367" spans="1:4" ht="13.5" hidden="1">
      <c r="A5367" s="658" t="s">
        <v>69104</v>
      </c>
      <c r="B5367" s="658" t="s">
        <v>69105</v>
      </c>
      <c r="C5367" s="658" t="s">
        <v>14</v>
      </c>
      <c r="D5367" s="659" t="s">
        <v>69106</v>
      </c>
    </row>
    <row r="5368" spans="1:4" ht="13.5" hidden="1">
      <c r="A5368" s="658" t="s">
        <v>69107</v>
      </c>
      <c r="B5368" s="658" t="s">
        <v>69108</v>
      </c>
      <c r="C5368" s="658" t="s">
        <v>14</v>
      </c>
      <c r="D5368" s="659" t="s">
        <v>69109</v>
      </c>
    </row>
    <row r="5369" spans="1:4" ht="13.5" hidden="1">
      <c r="A5369" s="658" t="s">
        <v>69110</v>
      </c>
      <c r="B5369" s="658" t="s">
        <v>69111</v>
      </c>
      <c r="C5369" s="658" t="s">
        <v>14</v>
      </c>
      <c r="D5369" s="659" t="s">
        <v>69112</v>
      </c>
    </row>
    <row r="5370" spans="1:4" ht="13.5" hidden="1">
      <c r="A5370" s="658" t="s">
        <v>69113</v>
      </c>
      <c r="B5370" s="658" t="s">
        <v>69114</v>
      </c>
      <c r="C5370" s="658" t="s">
        <v>14</v>
      </c>
      <c r="D5370" s="659" t="s">
        <v>69115</v>
      </c>
    </row>
    <row r="5371" spans="1:4" ht="13.5" hidden="1">
      <c r="A5371" s="658" t="s">
        <v>69116</v>
      </c>
      <c r="B5371" s="658" t="s">
        <v>69117</v>
      </c>
      <c r="C5371" s="658" t="s">
        <v>14</v>
      </c>
      <c r="D5371" s="659" t="s">
        <v>69118</v>
      </c>
    </row>
    <row r="5372" spans="1:4" ht="13.5" hidden="1">
      <c r="A5372" s="658" t="s">
        <v>69119</v>
      </c>
      <c r="B5372" s="658" t="s">
        <v>69120</v>
      </c>
      <c r="C5372" s="658" t="s">
        <v>14</v>
      </c>
      <c r="D5372" s="659" t="s">
        <v>69121</v>
      </c>
    </row>
    <row r="5373" spans="1:4" ht="13.5" hidden="1">
      <c r="A5373" s="658" t="s">
        <v>69122</v>
      </c>
      <c r="B5373" s="658" t="s">
        <v>69123</v>
      </c>
      <c r="C5373" s="658" t="s">
        <v>14</v>
      </c>
      <c r="D5373" s="659" t="s">
        <v>69124</v>
      </c>
    </row>
    <row r="5374" spans="1:4" ht="13.5" hidden="1">
      <c r="A5374" s="658" t="s">
        <v>69125</v>
      </c>
      <c r="B5374" s="658" t="s">
        <v>69126</v>
      </c>
      <c r="C5374" s="658" t="s">
        <v>14</v>
      </c>
      <c r="D5374" s="659" t="s">
        <v>69127</v>
      </c>
    </row>
    <row r="5375" spans="1:4" ht="13.5" hidden="1">
      <c r="A5375" s="658" t="s">
        <v>69128</v>
      </c>
      <c r="B5375" s="658" t="s">
        <v>69129</v>
      </c>
      <c r="C5375" s="658" t="s">
        <v>14</v>
      </c>
      <c r="D5375" s="659" t="s">
        <v>69130</v>
      </c>
    </row>
    <row r="5376" spans="1:4" ht="13.5" hidden="1">
      <c r="A5376" s="658" t="s">
        <v>69131</v>
      </c>
      <c r="B5376" s="658" t="s">
        <v>69132</v>
      </c>
      <c r="C5376" s="658" t="s">
        <v>14</v>
      </c>
      <c r="D5376" s="659" t="s">
        <v>69133</v>
      </c>
    </row>
    <row r="5377" spans="1:4" ht="13.5" hidden="1">
      <c r="A5377" s="658" t="s">
        <v>69134</v>
      </c>
      <c r="B5377" s="658" t="s">
        <v>69135</v>
      </c>
      <c r="C5377" s="658" t="s">
        <v>14</v>
      </c>
      <c r="D5377" s="659" t="s">
        <v>69136</v>
      </c>
    </row>
    <row r="5378" spans="1:4" ht="13.5" hidden="1">
      <c r="A5378" s="658" t="s">
        <v>69137</v>
      </c>
      <c r="B5378" s="658" t="s">
        <v>69138</v>
      </c>
      <c r="C5378" s="658" t="s">
        <v>14</v>
      </c>
      <c r="D5378" s="659" t="s">
        <v>69139</v>
      </c>
    </row>
    <row r="5379" spans="1:4" ht="13.5" hidden="1">
      <c r="A5379" s="658" t="s">
        <v>69140</v>
      </c>
      <c r="B5379" s="658" t="s">
        <v>69141</v>
      </c>
      <c r="C5379" s="658" t="s">
        <v>14</v>
      </c>
      <c r="D5379" s="659" t="s">
        <v>69142</v>
      </c>
    </row>
    <row r="5380" spans="1:4" ht="13.5" hidden="1">
      <c r="A5380" s="658" t="s">
        <v>69143</v>
      </c>
      <c r="B5380" s="658" t="s">
        <v>69144</v>
      </c>
      <c r="C5380" s="658" t="s">
        <v>14</v>
      </c>
      <c r="D5380" s="659" t="s">
        <v>69145</v>
      </c>
    </row>
    <row r="5381" spans="1:4" ht="13.5" hidden="1">
      <c r="A5381" s="658" t="s">
        <v>69146</v>
      </c>
      <c r="B5381" s="658" t="s">
        <v>69147</v>
      </c>
      <c r="C5381" s="658" t="s">
        <v>14</v>
      </c>
      <c r="D5381" s="659" t="s">
        <v>69148</v>
      </c>
    </row>
    <row r="5382" spans="1:4" ht="13.5" hidden="1">
      <c r="A5382" s="658" t="s">
        <v>69149</v>
      </c>
      <c r="B5382" s="658" t="s">
        <v>69150</v>
      </c>
      <c r="C5382" s="658" t="s">
        <v>14</v>
      </c>
      <c r="D5382" s="659" t="s">
        <v>69151</v>
      </c>
    </row>
    <row r="5383" spans="1:4" ht="13.5" hidden="1">
      <c r="A5383" s="658" t="s">
        <v>69152</v>
      </c>
      <c r="B5383" s="658" t="s">
        <v>69153</v>
      </c>
      <c r="C5383" s="658" t="s">
        <v>14</v>
      </c>
      <c r="D5383" s="659" t="s">
        <v>69154</v>
      </c>
    </row>
    <row r="5384" spans="1:4" ht="13.5" hidden="1">
      <c r="A5384" s="658" t="s">
        <v>69155</v>
      </c>
      <c r="B5384" s="658" t="s">
        <v>69156</v>
      </c>
      <c r="C5384" s="658" t="s">
        <v>14</v>
      </c>
      <c r="D5384" s="659" t="s">
        <v>69157</v>
      </c>
    </row>
    <row r="5385" spans="1:4" ht="13.5" hidden="1">
      <c r="A5385" s="658" t="s">
        <v>15056</v>
      </c>
      <c r="B5385" s="658" t="s">
        <v>15057</v>
      </c>
      <c r="C5385" s="658" t="s">
        <v>14</v>
      </c>
      <c r="D5385" s="659" t="s">
        <v>69158</v>
      </c>
    </row>
    <row r="5386" spans="1:4" ht="13.5" hidden="1">
      <c r="A5386" s="658" t="s">
        <v>15058</v>
      </c>
      <c r="B5386" s="658" t="s">
        <v>15059</v>
      </c>
      <c r="C5386" s="658" t="s">
        <v>14</v>
      </c>
      <c r="D5386" s="659" t="s">
        <v>69159</v>
      </c>
    </row>
    <row r="5387" spans="1:4" ht="13.5" hidden="1">
      <c r="A5387" s="658" t="s">
        <v>15061</v>
      </c>
      <c r="B5387" s="658" t="s">
        <v>15062</v>
      </c>
      <c r="C5387" s="658" t="s">
        <v>14</v>
      </c>
      <c r="D5387" s="659" t="s">
        <v>69160</v>
      </c>
    </row>
    <row r="5388" spans="1:4" ht="13.5" hidden="1">
      <c r="A5388" s="658" t="s">
        <v>15064</v>
      </c>
      <c r="B5388" s="658" t="s">
        <v>15065</v>
      </c>
      <c r="C5388" s="658" t="s">
        <v>14</v>
      </c>
      <c r="D5388" s="659" t="s">
        <v>69161</v>
      </c>
    </row>
    <row r="5389" spans="1:4" ht="13.5" hidden="1">
      <c r="A5389" s="658" t="s">
        <v>15067</v>
      </c>
      <c r="B5389" s="658" t="s">
        <v>15068</v>
      </c>
      <c r="C5389" s="658" t="s">
        <v>14</v>
      </c>
      <c r="D5389" s="659" t="s">
        <v>69162</v>
      </c>
    </row>
    <row r="5390" spans="1:4" ht="13.5" hidden="1">
      <c r="A5390" s="658" t="s">
        <v>15070</v>
      </c>
      <c r="B5390" s="658" t="s">
        <v>69163</v>
      </c>
      <c r="C5390" s="658" t="s">
        <v>14</v>
      </c>
      <c r="D5390" s="659" t="s">
        <v>67279</v>
      </c>
    </row>
    <row r="5391" spans="1:4" ht="13.5" hidden="1">
      <c r="A5391" s="658" t="s">
        <v>15073</v>
      </c>
      <c r="B5391" s="658" t="s">
        <v>69164</v>
      </c>
      <c r="C5391" s="658" t="s">
        <v>14</v>
      </c>
      <c r="D5391" s="659" t="s">
        <v>64107</v>
      </c>
    </row>
    <row r="5392" spans="1:4" ht="13.5" hidden="1">
      <c r="A5392" s="658" t="s">
        <v>15076</v>
      </c>
      <c r="B5392" s="658" t="s">
        <v>69165</v>
      </c>
      <c r="C5392" s="658" t="s">
        <v>14</v>
      </c>
      <c r="D5392" s="659" t="s">
        <v>69166</v>
      </c>
    </row>
    <row r="5393" spans="1:4" ht="13.5" hidden="1">
      <c r="A5393" s="658" t="s">
        <v>15079</v>
      </c>
      <c r="B5393" s="658" t="s">
        <v>69167</v>
      </c>
      <c r="C5393" s="658" t="s">
        <v>14</v>
      </c>
      <c r="D5393" s="659" t="s">
        <v>11043</v>
      </c>
    </row>
    <row r="5394" spans="1:4" ht="13.5" hidden="1">
      <c r="A5394" s="658" t="s">
        <v>15082</v>
      </c>
      <c r="B5394" s="658" t="s">
        <v>69168</v>
      </c>
      <c r="C5394" s="658" t="s">
        <v>14</v>
      </c>
      <c r="D5394" s="659" t="s">
        <v>12845</v>
      </c>
    </row>
    <row r="5395" spans="1:4" ht="13.5" hidden="1">
      <c r="A5395" s="658" t="s">
        <v>15085</v>
      </c>
      <c r="B5395" s="658" t="s">
        <v>69169</v>
      </c>
      <c r="C5395" s="658" t="s">
        <v>14</v>
      </c>
      <c r="D5395" s="659" t="s">
        <v>69170</v>
      </c>
    </row>
    <row r="5396" spans="1:4" ht="13.5" hidden="1">
      <c r="A5396" s="658" t="s">
        <v>15088</v>
      </c>
      <c r="B5396" s="658" t="s">
        <v>69171</v>
      </c>
      <c r="C5396" s="658" t="s">
        <v>285</v>
      </c>
      <c r="D5396" s="659" t="s">
        <v>69172</v>
      </c>
    </row>
    <row r="5397" spans="1:4" ht="13.5" hidden="1">
      <c r="A5397" s="658" t="s">
        <v>15091</v>
      </c>
      <c r="B5397" s="658" t="s">
        <v>69173</v>
      </c>
      <c r="C5397" s="658" t="s">
        <v>285</v>
      </c>
      <c r="D5397" s="659" t="s">
        <v>69174</v>
      </c>
    </row>
    <row r="5398" spans="1:4" ht="13.5" hidden="1">
      <c r="A5398" s="658" t="s">
        <v>15094</v>
      </c>
      <c r="B5398" s="658" t="s">
        <v>69175</v>
      </c>
      <c r="C5398" s="658" t="s">
        <v>285</v>
      </c>
      <c r="D5398" s="659" t="s">
        <v>17166</v>
      </c>
    </row>
    <row r="5399" spans="1:4" ht="13.5" hidden="1">
      <c r="A5399" s="658" t="s">
        <v>15097</v>
      </c>
      <c r="B5399" s="658" t="s">
        <v>69176</v>
      </c>
      <c r="C5399" s="658" t="s">
        <v>285</v>
      </c>
      <c r="D5399" s="659" t="s">
        <v>13837</v>
      </c>
    </row>
    <row r="5400" spans="1:4" ht="13.5" hidden="1">
      <c r="A5400" s="658" t="s">
        <v>15099</v>
      </c>
      <c r="B5400" s="658" t="s">
        <v>69177</v>
      </c>
      <c r="C5400" s="658" t="s">
        <v>285</v>
      </c>
      <c r="D5400" s="659" t="s">
        <v>8181</v>
      </c>
    </row>
    <row r="5401" spans="1:4" ht="13.5" hidden="1">
      <c r="A5401" s="658" t="s">
        <v>15101</v>
      </c>
      <c r="B5401" s="658" t="s">
        <v>69178</v>
      </c>
      <c r="C5401" s="658" t="s">
        <v>14</v>
      </c>
      <c r="D5401" s="659" t="s">
        <v>2653</v>
      </c>
    </row>
    <row r="5402" spans="1:4" ht="13.5" hidden="1">
      <c r="A5402" s="658" t="s">
        <v>15104</v>
      </c>
      <c r="B5402" s="658" t="s">
        <v>69179</v>
      </c>
      <c r="C5402" s="658" t="s">
        <v>14</v>
      </c>
      <c r="D5402" s="659" t="s">
        <v>20524</v>
      </c>
    </row>
    <row r="5403" spans="1:4" ht="13.5" hidden="1">
      <c r="A5403" s="658" t="s">
        <v>15107</v>
      </c>
      <c r="B5403" s="658" t="s">
        <v>69180</v>
      </c>
      <c r="C5403" s="658" t="s">
        <v>14</v>
      </c>
      <c r="D5403" s="659" t="s">
        <v>69181</v>
      </c>
    </row>
    <row r="5404" spans="1:4" ht="13.5" hidden="1">
      <c r="A5404" s="658" t="s">
        <v>15110</v>
      </c>
      <c r="B5404" s="658" t="s">
        <v>69182</v>
      </c>
      <c r="C5404" s="658" t="s">
        <v>14</v>
      </c>
      <c r="D5404" s="659" t="s">
        <v>15387</v>
      </c>
    </row>
    <row r="5405" spans="1:4" ht="13.5" hidden="1">
      <c r="A5405" s="658" t="s">
        <v>15112</v>
      </c>
      <c r="B5405" s="658" t="s">
        <v>69183</v>
      </c>
      <c r="C5405" s="658" t="s">
        <v>14</v>
      </c>
      <c r="D5405" s="659" t="s">
        <v>67440</v>
      </c>
    </row>
    <row r="5406" spans="1:4" ht="13.5" hidden="1">
      <c r="A5406" s="658" t="s">
        <v>15114</v>
      </c>
      <c r="B5406" s="658" t="s">
        <v>69184</v>
      </c>
      <c r="C5406" s="658" t="s">
        <v>14</v>
      </c>
      <c r="D5406" s="659" t="s">
        <v>69185</v>
      </c>
    </row>
    <row r="5407" spans="1:4" ht="13.5" hidden="1">
      <c r="A5407" s="658" t="s">
        <v>15116</v>
      </c>
      <c r="B5407" s="658" t="s">
        <v>69186</v>
      </c>
      <c r="C5407" s="658" t="s">
        <v>14</v>
      </c>
      <c r="D5407" s="659" t="s">
        <v>66222</v>
      </c>
    </row>
    <row r="5408" spans="1:4" ht="13.5" hidden="1">
      <c r="A5408" s="658" t="s">
        <v>15118</v>
      </c>
      <c r="B5408" s="658" t="s">
        <v>69187</v>
      </c>
      <c r="C5408" s="658" t="s">
        <v>14</v>
      </c>
      <c r="D5408" s="659" t="s">
        <v>9035</v>
      </c>
    </row>
    <row r="5409" spans="1:4" ht="13.5" hidden="1">
      <c r="A5409" s="658" t="s">
        <v>15121</v>
      </c>
      <c r="B5409" s="658" t="s">
        <v>69188</v>
      </c>
      <c r="C5409" s="658" t="s">
        <v>14</v>
      </c>
      <c r="D5409" s="659" t="s">
        <v>64988</v>
      </c>
    </row>
    <row r="5410" spans="1:4" ht="13.5" hidden="1">
      <c r="A5410" s="658" t="s">
        <v>15124</v>
      </c>
      <c r="B5410" s="658" t="s">
        <v>69189</v>
      </c>
      <c r="C5410" s="658" t="s">
        <v>285</v>
      </c>
      <c r="D5410" s="659" t="s">
        <v>2533</v>
      </c>
    </row>
    <row r="5411" spans="1:4" ht="13.5" hidden="1">
      <c r="A5411" s="658" t="s">
        <v>15127</v>
      </c>
      <c r="B5411" s="658" t="s">
        <v>69190</v>
      </c>
      <c r="C5411" s="658" t="s">
        <v>285</v>
      </c>
      <c r="D5411" s="659" t="s">
        <v>69191</v>
      </c>
    </row>
    <row r="5412" spans="1:4" ht="13.5" hidden="1">
      <c r="A5412" s="658" t="s">
        <v>15130</v>
      </c>
      <c r="B5412" s="658" t="s">
        <v>69192</v>
      </c>
      <c r="C5412" s="658" t="s">
        <v>285</v>
      </c>
      <c r="D5412" s="659" t="s">
        <v>69193</v>
      </c>
    </row>
    <row r="5413" spans="1:4" ht="13.5" hidden="1">
      <c r="A5413" s="658" t="s">
        <v>15133</v>
      </c>
      <c r="B5413" s="658" t="s">
        <v>69194</v>
      </c>
      <c r="C5413" s="658" t="s">
        <v>285</v>
      </c>
      <c r="D5413" s="659" t="s">
        <v>69181</v>
      </c>
    </row>
    <row r="5414" spans="1:4" ht="13.5" hidden="1">
      <c r="A5414" s="658" t="s">
        <v>15136</v>
      </c>
      <c r="B5414" s="658" t="s">
        <v>69195</v>
      </c>
      <c r="C5414" s="658" t="s">
        <v>285</v>
      </c>
      <c r="D5414" s="659" t="s">
        <v>64239</v>
      </c>
    </row>
    <row r="5415" spans="1:4" ht="13.5" hidden="1">
      <c r="A5415" s="658" t="s">
        <v>15138</v>
      </c>
      <c r="B5415" s="658" t="s">
        <v>69196</v>
      </c>
      <c r="C5415" s="658" t="s">
        <v>285</v>
      </c>
      <c r="D5415" s="659" t="s">
        <v>69197</v>
      </c>
    </row>
    <row r="5416" spans="1:4" ht="13.5" hidden="1">
      <c r="A5416" s="658" t="s">
        <v>15140</v>
      </c>
      <c r="B5416" s="658" t="s">
        <v>69198</v>
      </c>
      <c r="C5416" s="658" t="s">
        <v>285</v>
      </c>
      <c r="D5416" s="659" t="s">
        <v>64109</v>
      </c>
    </row>
    <row r="5417" spans="1:4" ht="13.5" hidden="1">
      <c r="A5417" s="658" t="s">
        <v>15142</v>
      </c>
      <c r="B5417" s="658" t="s">
        <v>69199</v>
      </c>
      <c r="C5417" s="658" t="s">
        <v>285</v>
      </c>
      <c r="D5417" s="659" t="s">
        <v>69200</v>
      </c>
    </row>
    <row r="5418" spans="1:4" ht="13.5" hidden="1">
      <c r="A5418" s="658" t="s">
        <v>15144</v>
      </c>
      <c r="B5418" s="658" t="s">
        <v>69201</v>
      </c>
      <c r="C5418" s="658" t="s">
        <v>285</v>
      </c>
      <c r="D5418" s="659" t="s">
        <v>69202</v>
      </c>
    </row>
    <row r="5419" spans="1:4" ht="13.5" hidden="1">
      <c r="A5419" s="658" t="s">
        <v>15146</v>
      </c>
      <c r="B5419" s="658" t="s">
        <v>69203</v>
      </c>
      <c r="C5419" s="658" t="s">
        <v>285</v>
      </c>
      <c r="D5419" s="659" t="s">
        <v>69204</v>
      </c>
    </row>
    <row r="5420" spans="1:4" ht="13.5" hidden="1">
      <c r="A5420" s="658" t="s">
        <v>15149</v>
      </c>
      <c r="B5420" s="658" t="s">
        <v>69205</v>
      </c>
      <c r="C5420" s="658" t="s">
        <v>285</v>
      </c>
      <c r="D5420" s="659" t="s">
        <v>14997</v>
      </c>
    </row>
    <row r="5421" spans="1:4" ht="13.5" hidden="1">
      <c r="A5421" s="658" t="s">
        <v>15156</v>
      </c>
      <c r="B5421" s="658" t="s">
        <v>69206</v>
      </c>
      <c r="C5421" s="658" t="s">
        <v>285</v>
      </c>
      <c r="D5421" s="659" t="s">
        <v>14997</v>
      </c>
    </row>
    <row r="5422" spans="1:4" ht="13.5" hidden="1">
      <c r="A5422" s="658" t="s">
        <v>15158</v>
      </c>
      <c r="B5422" s="658" t="s">
        <v>69207</v>
      </c>
      <c r="C5422" s="658" t="s">
        <v>285</v>
      </c>
      <c r="D5422" s="659" t="s">
        <v>69208</v>
      </c>
    </row>
    <row r="5423" spans="1:4" ht="13.5" hidden="1">
      <c r="A5423" s="658" t="s">
        <v>15160</v>
      </c>
      <c r="B5423" s="658" t="s">
        <v>69209</v>
      </c>
      <c r="C5423" s="658" t="s">
        <v>285</v>
      </c>
      <c r="D5423" s="659" t="s">
        <v>69210</v>
      </c>
    </row>
    <row r="5424" spans="1:4" ht="13.5" hidden="1">
      <c r="A5424" s="658" t="s">
        <v>15162</v>
      </c>
      <c r="B5424" s="658" t="s">
        <v>69211</v>
      </c>
      <c r="C5424" s="658" t="s">
        <v>285</v>
      </c>
      <c r="D5424" s="659" t="s">
        <v>8231</v>
      </c>
    </row>
    <row r="5425" spans="1:4" ht="13.5" hidden="1">
      <c r="A5425" s="658" t="s">
        <v>15165</v>
      </c>
      <c r="B5425" s="658" t="s">
        <v>69212</v>
      </c>
      <c r="C5425" s="658" t="s">
        <v>285</v>
      </c>
      <c r="D5425" s="659" t="s">
        <v>69213</v>
      </c>
    </row>
    <row r="5426" spans="1:4" ht="13.5" hidden="1">
      <c r="A5426" s="658" t="s">
        <v>15167</v>
      </c>
      <c r="B5426" s="658" t="s">
        <v>69214</v>
      </c>
      <c r="C5426" s="658" t="s">
        <v>285</v>
      </c>
      <c r="D5426" s="659" t="s">
        <v>13897</v>
      </c>
    </row>
    <row r="5427" spans="1:4" ht="13.5" hidden="1">
      <c r="A5427" s="658" t="s">
        <v>15170</v>
      </c>
      <c r="B5427" s="658" t="s">
        <v>69215</v>
      </c>
      <c r="C5427" s="658" t="s">
        <v>285</v>
      </c>
      <c r="D5427" s="659" t="s">
        <v>13407</v>
      </c>
    </row>
    <row r="5428" spans="1:4" ht="13.5" hidden="1">
      <c r="A5428" s="658" t="s">
        <v>15178</v>
      </c>
      <c r="B5428" s="658" t="s">
        <v>69216</v>
      </c>
      <c r="C5428" s="658" t="s">
        <v>285</v>
      </c>
      <c r="D5428" s="659" t="s">
        <v>13407</v>
      </c>
    </row>
    <row r="5429" spans="1:4" ht="13.5" hidden="1">
      <c r="A5429" s="658" t="s">
        <v>15180</v>
      </c>
      <c r="B5429" s="658" t="s">
        <v>69217</v>
      </c>
      <c r="C5429" s="658" t="s">
        <v>285</v>
      </c>
      <c r="D5429" s="659" t="s">
        <v>69218</v>
      </c>
    </row>
    <row r="5430" spans="1:4" ht="13.5" hidden="1">
      <c r="A5430" s="658" t="s">
        <v>15182</v>
      </c>
      <c r="B5430" s="658" t="s">
        <v>69219</v>
      </c>
      <c r="C5430" s="658" t="s">
        <v>285</v>
      </c>
      <c r="D5430" s="659" t="s">
        <v>69220</v>
      </c>
    </row>
    <row r="5431" spans="1:4" ht="13.5" hidden="1">
      <c r="A5431" s="658" t="s">
        <v>15185</v>
      </c>
      <c r="B5431" s="658" t="s">
        <v>69221</v>
      </c>
      <c r="C5431" s="658" t="s">
        <v>285</v>
      </c>
      <c r="D5431" s="659" t="s">
        <v>8984</v>
      </c>
    </row>
    <row r="5432" spans="1:4" ht="13.5" hidden="1">
      <c r="A5432" s="658" t="s">
        <v>15192</v>
      </c>
      <c r="B5432" s="658" t="s">
        <v>69222</v>
      </c>
      <c r="C5432" s="658" t="s">
        <v>285</v>
      </c>
      <c r="D5432" s="659" t="s">
        <v>8984</v>
      </c>
    </row>
    <row r="5433" spans="1:4" ht="13.5" hidden="1">
      <c r="A5433" s="658" t="s">
        <v>15195</v>
      </c>
      <c r="B5433" s="658" t="s">
        <v>69223</v>
      </c>
      <c r="C5433" s="658" t="s">
        <v>285</v>
      </c>
      <c r="D5433" s="659" t="s">
        <v>69224</v>
      </c>
    </row>
    <row r="5434" spans="1:4" ht="13.5" hidden="1">
      <c r="A5434" s="658" t="s">
        <v>15198</v>
      </c>
      <c r="B5434" s="658" t="s">
        <v>69225</v>
      </c>
      <c r="C5434" s="658" t="s">
        <v>285</v>
      </c>
      <c r="D5434" s="659" t="s">
        <v>18859</v>
      </c>
    </row>
    <row r="5435" spans="1:4" ht="13.5" hidden="1">
      <c r="A5435" s="658" t="s">
        <v>15201</v>
      </c>
      <c r="B5435" s="658" t="s">
        <v>69226</v>
      </c>
      <c r="C5435" s="658" t="s">
        <v>14</v>
      </c>
      <c r="D5435" s="659" t="s">
        <v>11309</v>
      </c>
    </row>
    <row r="5436" spans="1:4" ht="13.5" hidden="1">
      <c r="A5436" s="658" t="s">
        <v>15203</v>
      </c>
      <c r="B5436" s="658" t="s">
        <v>69227</v>
      </c>
      <c r="C5436" s="658" t="s">
        <v>14</v>
      </c>
      <c r="D5436" s="659" t="s">
        <v>69228</v>
      </c>
    </row>
    <row r="5437" spans="1:4" ht="13.5" hidden="1">
      <c r="A5437" s="658" t="s">
        <v>15206</v>
      </c>
      <c r="B5437" s="658" t="s">
        <v>69229</v>
      </c>
      <c r="C5437" s="658" t="s">
        <v>14</v>
      </c>
      <c r="D5437" s="659" t="s">
        <v>9942</v>
      </c>
    </row>
    <row r="5438" spans="1:4" ht="13.5" hidden="1">
      <c r="A5438" s="658" t="s">
        <v>15208</v>
      </c>
      <c r="B5438" s="658" t="s">
        <v>69230</v>
      </c>
      <c r="C5438" s="658" t="s">
        <v>14</v>
      </c>
      <c r="D5438" s="659" t="s">
        <v>68470</v>
      </c>
    </row>
    <row r="5439" spans="1:4" ht="13.5" hidden="1">
      <c r="A5439" s="658" t="s">
        <v>15211</v>
      </c>
      <c r="B5439" s="658" t="s">
        <v>69231</v>
      </c>
      <c r="C5439" s="658" t="s">
        <v>14</v>
      </c>
      <c r="D5439" s="659" t="s">
        <v>9011</v>
      </c>
    </row>
    <row r="5440" spans="1:4" ht="13.5" hidden="1">
      <c r="A5440" s="658" t="s">
        <v>15213</v>
      </c>
      <c r="B5440" s="658" t="s">
        <v>69232</v>
      </c>
      <c r="C5440" s="658" t="s">
        <v>285</v>
      </c>
      <c r="D5440" s="659" t="s">
        <v>7543</v>
      </c>
    </row>
    <row r="5441" spans="1:4" ht="13.5" hidden="1">
      <c r="A5441" s="658" t="s">
        <v>15215</v>
      </c>
      <c r="B5441" s="658" t="s">
        <v>15216</v>
      </c>
      <c r="C5441" s="658" t="s">
        <v>14</v>
      </c>
      <c r="D5441" s="659" t="s">
        <v>69233</v>
      </c>
    </row>
    <row r="5442" spans="1:4" ht="13.5" hidden="1">
      <c r="A5442" s="658" t="s">
        <v>15218</v>
      </c>
      <c r="B5442" s="658" t="s">
        <v>15219</v>
      </c>
      <c r="C5442" s="658" t="s">
        <v>14</v>
      </c>
      <c r="D5442" s="659" t="s">
        <v>69234</v>
      </c>
    </row>
    <row r="5443" spans="1:4" ht="13.5" hidden="1">
      <c r="A5443" s="658" t="s">
        <v>15221</v>
      </c>
      <c r="B5443" s="658" t="s">
        <v>15222</v>
      </c>
      <c r="C5443" s="658" t="s">
        <v>14</v>
      </c>
      <c r="D5443" s="659" t="s">
        <v>69235</v>
      </c>
    </row>
    <row r="5444" spans="1:4" ht="13.5" hidden="1">
      <c r="A5444" s="658" t="s">
        <v>15224</v>
      </c>
      <c r="B5444" s="658" t="s">
        <v>15225</v>
      </c>
      <c r="C5444" s="658" t="s">
        <v>14</v>
      </c>
      <c r="D5444" s="659" t="s">
        <v>69236</v>
      </c>
    </row>
    <row r="5445" spans="1:4" ht="13.5" hidden="1">
      <c r="A5445" s="658" t="s">
        <v>15227</v>
      </c>
      <c r="B5445" s="658" t="s">
        <v>69237</v>
      </c>
      <c r="C5445" s="658" t="s">
        <v>14</v>
      </c>
      <c r="D5445" s="659" t="s">
        <v>17096</v>
      </c>
    </row>
    <row r="5446" spans="1:4" ht="13.5" hidden="1">
      <c r="A5446" s="658" t="s">
        <v>15229</v>
      </c>
      <c r="B5446" s="658" t="s">
        <v>69238</v>
      </c>
      <c r="C5446" s="658" t="s">
        <v>27</v>
      </c>
      <c r="D5446" s="659" t="s">
        <v>69239</v>
      </c>
    </row>
    <row r="5447" spans="1:4" ht="13.5" hidden="1">
      <c r="A5447" s="658" t="s">
        <v>15231</v>
      </c>
      <c r="B5447" s="658" t="s">
        <v>69240</v>
      </c>
      <c r="C5447" s="658" t="s">
        <v>27</v>
      </c>
      <c r="D5447" s="659" t="s">
        <v>69241</v>
      </c>
    </row>
    <row r="5448" spans="1:4" ht="13.5" hidden="1">
      <c r="A5448" s="658" t="s">
        <v>15237</v>
      </c>
      <c r="B5448" s="658" t="s">
        <v>69242</v>
      </c>
      <c r="C5448" s="658" t="s">
        <v>285</v>
      </c>
      <c r="D5448" s="659" t="s">
        <v>69243</v>
      </c>
    </row>
    <row r="5449" spans="1:4" ht="13.5" hidden="1">
      <c r="A5449" s="658" t="s">
        <v>15240</v>
      </c>
      <c r="B5449" s="658" t="s">
        <v>69244</v>
      </c>
      <c r="C5449" s="658" t="s">
        <v>285</v>
      </c>
      <c r="D5449" s="659" t="s">
        <v>69245</v>
      </c>
    </row>
    <row r="5450" spans="1:4" ht="13.5" hidden="1">
      <c r="A5450" s="658" t="s">
        <v>69246</v>
      </c>
      <c r="B5450" s="658" t="s">
        <v>69247</v>
      </c>
      <c r="C5450" s="658" t="s">
        <v>14</v>
      </c>
      <c r="D5450" s="659" t="s">
        <v>69248</v>
      </c>
    </row>
    <row r="5451" spans="1:4" ht="13.5" hidden="1">
      <c r="A5451" s="658" t="s">
        <v>15243</v>
      </c>
      <c r="B5451" s="658" t="s">
        <v>15244</v>
      </c>
      <c r="C5451" s="658" t="s">
        <v>14</v>
      </c>
      <c r="D5451" s="659" t="s">
        <v>69249</v>
      </c>
    </row>
    <row r="5452" spans="1:4" ht="13.5" hidden="1">
      <c r="A5452" s="658" t="s">
        <v>15246</v>
      </c>
      <c r="B5452" s="658" t="s">
        <v>15247</v>
      </c>
      <c r="C5452" s="658" t="s">
        <v>14</v>
      </c>
      <c r="D5452" s="659" t="s">
        <v>69250</v>
      </c>
    </row>
    <row r="5453" spans="1:4" ht="13.5" hidden="1">
      <c r="A5453" s="658" t="s">
        <v>15249</v>
      </c>
      <c r="B5453" s="658" t="s">
        <v>15250</v>
      </c>
      <c r="C5453" s="658" t="s">
        <v>14</v>
      </c>
      <c r="D5453" s="659" t="s">
        <v>69251</v>
      </c>
    </row>
    <row r="5454" spans="1:4" ht="13.5" hidden="1">
      <c r="A5454" s="658" t="s">
        <v>15252</v>
      </c>
      <c r="B5454" s="658" t="s">
        <v>15253</v>
      </c>
      <c r="C5454" s="658" t="s">
        <v>14</v>
      </c>
      <c r="D5454" s="659" t="s">
        <v>69252</v>
      </c>
    </row>
    <row r="5455" spans="1:4" ht="13.5" hidden="1">
      <c r="A5455" s="658" t="s">
        <v>15255</v>
      </c>
      <c r="B5455" s="658" t="s">
        <v>15256</v>
      </c>
      <c r="C5455" s="658" t="s">
        <v>14</v>
      </c>
      <c r="D5455" s="659" t="s">
        <v>69253</v>
      </c>
    </row>
    <row r="5456" spans="1:4" ht="13.5" hidden="1">
      <c r="A5456" s="658" t="s">
        <v>15258</v>
      </c>
      <c r="B5456" s="658" t="s">
        <v>15259</v>
      </c>
      <c r="C5456" s="658" t="s">
        <v>14</v>
      </c>
      <c r="D5456" s="659" t="s">
        <v>1439</v>
      </c>
    </row>
    <row r="5457" spans="1:4" ht="13.5" hidden="1">
      <c r="A5457" s="658" t="s">
        <v>15261</v>
      </c>
      <c r="B5457" s="658" t="s">
        <v>15262</v>
      </c>
      <c r="C5457" s="658" t="s">
        <v>14</v>
      </c>
      <c r="D5457" s="659" t="s">
        <v>69254</v>
      </c>
    </row>
    <row r="5458" spans="1:4" ht="13.5" hidden="1">
      <c r="A5458" s="658" t="s">
        <v>15264</v>
      </c>
      <c r="B5458" s="658" t="s">
        <v>15265</v>
      </c>
      <c r="C5458" s="658" t="s">
        <v>14</v>
      </c>
      <c r="D5458" s="659" t="s">
        <v>69255</v>
      </c>
    </row>
    <row r="5459" spans="1:4" ht="13.5" hidden="1">
      <c r="A5459" s="658" t="s">
        <v>15267</v>
      </c>
      <c r="B5459" s="658" t="s">
        <v>15268</v>
      </c>
      <c r="C5459" s="658" t="s">
        <v>14</v>
      </c>
      <c r="D5459" s="659" t="s">
        <v>69256</v>
      </c>
    </row>
    <row r="5460" spans="1:4" ht="13.5" hidden="1">
      <c r="A5460" s="658" t="s">
        <v>15270</v>
      </c>
      <c r="B5460" s="658" t="s">
        <v>15271</v>
      </c>
      <c r="C5460" s="658" t="s">
        <v>14</v>
      </c>
      <c r="D5460" s="659" t="s">
        <v>69257</v>
      </c>
    </row>
    <row r="5461" spans="1:4" ht="13.5" hidden="1">
      <c r="A5461" s="658" t="s">
        <v>15273</v>
      </c>
      <c r="B5461" s="658" t="s">
        <v>15274</v>
      </c>
      <c r="C5461" s="658" t="s">
        <v>14</v>
      </c>
      <c r="D5461" s="659" t="s">
        <v>69258</v>
      </c>
    </row>
    <row r="5462" spans="1:4" ht="13.5" hidden="1">
      <c r="A5462" s="658" t="s">
        <v>15276</v>
      </c>
      <c r="B5462" s="658" t="s">
        <v>15277</v>
      </c>
      <c r="C5462" s="658" t="s">
        <v>14</v>
      </c>
      <c r="D5462" s="659" t="s">
        <v>69259</v>
      </c>
    </row>
    <row r="5463" spans="1:4" ht="13.5" hidden="1">
      <c r="A5463" s="658" t="s">
        <v>15279</v>
      </c>
      <c r="B5463" s="658" t="s">
        <v>15280</v>
      </c>
      <c r="C5463" s="658" t="s">
        <v>14</v>
      </c>
      <c r="D5463" s="659" t="s">
        <v>69260</v>
      </c>
    </row>
    <row r="5464" spans="1:4" ht="13.5" hidden="1">
      <c r="A5464" s="658" t="s">
        <v>15282</v>
      </c>
      <c r="B5464" s="658" t="s">
        <v>15283</v>
      </c>
      <c r="C5464" s="658" t="s">
        <v>14</v>
      </c>
      <c r="D5464" s="659" t="s">
        <v>69261</v>
      </c>
    </row>
    <row r="5465" spans="1:4" ht="13.5" hidden="1">
      <c r="A5465" s="658" t="s">
        <v>15285</v>
      </c>
      <c r="B5465" s="658" t="s">
        <v>15286</v>
      </c>
      <c r="C5465" s="658" t="s">
        <v>14</v>
      </c>
      <c r="D5465" s="659" t="s">
        <v>69262</v>
      </c>
    </row>
    <row r="5466" spans="1:4" ht="13.5" hidden="1">
      <c r="A5466" s="658" t="s">
        <v>15288</v>
      </c>
      <c r="B5466" s="658" t="s">
        <v>15289</v>
      </c>
      <c r="C5466" s="658" t="s">
        <v>14</v>
      </c>
      <c r="D5466" s="659" t="s">
        <v>69263</v>
      </c>
    </row>
    <row r="5467" spans="1:4" ht="13.5" hidden="1">
      <c r="A5467" s="658" t="s">
        <v>15291</v>
      </c>
      <c r="B5467" s="658" t="s">
        <v>15292</v>
      </c>
      <c r="C5467" s="658" t="s">
        <v>14</v>
      </c>
      <c r="D5467" s="659" t="s">
        <v>69264</v>
      </c>
    </row>
    <row r="5468" spans="1:4" ht="13.5" hidden="1">
      <c r="A5468" s="658" t="s">
        <v>15294</v>
      </c>
      <c r="B5468" s="658" t="s">
        <v>15295</v>
      </c>
      <c r="C5468" s="658" t="s">
        <v>14</v>
      </c>
      <c r="D5468" s="659" t="s">
        <v>13676</v>
      </c>
    </row>
    <row r="5469" spans="1:4" ht="13.5" hidden="1">
      <c r="A5469" s="658" t="s">
        <v>15297</v>
      </c>
      <c r="B5469" s="658" t="s">
        <v>15298</v>
      </c>
      <c r="C5469" s="658" t="s">
        <v>14</v>
      </c>
      <c r="D5469" s="659" t="s">
        <v>69265</v>
      </c>
    </row>
    <row r="5470" spans="1:4" ht="13.5" hidden="1">
      <c r="A5470" s="658" t="s">
        <v>15300</v>
      </c>
      <c r="B5470" s="658" t="s">
        <v>15301</v>
      </c>
      <c r="C5470" s="658" t="s">
        <v>14</v>
      </c>
      <c r="D5470" s="659" t="s">
        <v>69266</v>
      </c>
    </row>
    <row r="5471" spans="1:4" ht="13.5" hidden="1">
      <c r="A5471" s="658" t="s">
        <v>15303</v>
      </c>
      <c r="B5471" s="658" t="s">
        <v>15304</v>
      </c>
      <c r="C5471" s="658" t="s">
        <v>14</v>
      </c>
      <c r="D5471" s="659" t="s">
        <v>64271</v>
      </c>
    </row>
    <row r="5472" spans="1:4" ht="13.5" hidden="1">
      <c r="A5472" s="658" t="s">
        <v>15306</v>
      </c>
      <c r="B5472" s="658" t="s">
        <v>15307</v>
      </c>
      <c r="C5472" s="658" t="s">
        <v>14</v>
      </c>
      <c r="D5472" s="659" t="s">
        <v>69267</v>
      </c>
    </row>
    <row r="5473" spans="1:4" ht="13.5" hidden="1">
      <c r="A5473" s="658" t="s">
        <v>15309</v>
      </c>
      <c r="B5473" s="658" t="s">
        <v>15310</v>
      </c>
      <c r="C5473" s="658" t="s">
        <v>14</v>
      </c>
      <c r="D5473" s="659" t="s">
        <v>69268</v>
      </c>
    </row>
    <row r="5474" spans="1:4" ht="13.5" hidden="1">
      <c r="A5474" s="658" t="s">
        <v>15312</v>
      </c>
      <c r="B5474" s="658" t="s">
        <v>15313</v>
      </c>
      <c r="C5474" s="658" t="s">
        <v>14</v>
      </c>
      <c r="D5474" s="659" t="s">
        <v>69269</v>
      </c>
    </row>
    <row r="5475" spans="1:4" ht="13.5" hidden="1">
      <c r="A5475" s="658" t="s">
        <v>15315</v>
      </c>
      <c r="B5475" s="658" t="s">
        <v>15316</v>
      </c>
      <c r="C5475" s="658" t="s">
        <v>14</v>
      </c>
      <c r="D5475" s="659" t="s">
        <v>69270</v>
      </c>
    </row>
    <row r="5476" spans="1:4" ht="13.5" hidden="1">
      <c r="A5476" s="658" t="s">
        <v>69271</v>
      </c>
      <c r="B5476" s="658" t="s">
        <v>69272</v>
      </c>
      <c r="C5476" s="658" t="s">
        <v>14</v>
      </c>
      <c r="D5476" s="659" t="s">
        <v>69273</v>
      </c>
    </row>
    <row r="5477" spans="1:4" ht="13.5" hidden="1">
      <c r="A5477" s="658" t="s">
        <v>69274</v>
      </c>
      <c r="B5477" s="658" t="s">
        <v>69275</v>
      </c>
      <c r="C5477" s="658" t="s">
        <v>14</v>
      </c>
      <c r="D5477" s="659" t="s">
        <v>69276</v>
      </c>
    </row>
    <row r="5478" spans="1:4" ht="13.5" hidden="1">
      <c r="A5478" s="658" t="s">
        <v>69277</v>
      </c>
      <c r="B5478" s="658" t="s">
        <v>69278</v>
      </c>
      <c r="C5478" s="658" t="s">
        <v>14</v>
      </c>
      <c r="D5478" s="659" t="s">
        <v>69279</v>
      </c>
    </row>
    <row r="5479" spans="1:4" ht="13.5" hidden="1">
      <c r="A5479" s="658" t="s">
        <v>69280</v>
      </c>
      <c r="B5479" s="658" t="s">
        <v>69281</v>
      </c>
      <c r="C5479" s="658" t="s">
        <v>14</v>
      </c>
      <c r="D5479" s="659" t="s">
        <v>69282</v>
      </c>
    </row>
    <row r="5480" spans="1:4" ht="13.5" hidden="1">
      <c r="A5480" s="658" t="s">
        <v>69283</v>
      </c>
      <c r="B5480" s="658" t="s">
        <v>69284</v>
      </c>
      <c r="C5480" s="658" t="s">
        <v>14</v>
      </c>
      <c r="D5480" s="659" t="s">
        <v>69285</v>
      </c>
    </row>
    <row r="5481" spans="1:4" ht="13.5" hidden="1">
      <c r="A5481" s="658" t="s">
        <v>69286</v>
      </c>
      <c r="B5481" s="658" t="s">
        <v>69287</v>
      </c>
      <c r="C5481" s="658" t="s">
        <v>14</v>
      </c>
      <c r="D5481" s="659" t="s">
        <v>69288</v>
      </c>
    </row>
    <row r="5482" spans="1:4" ht="13.5" hidden="1">
      <c r="A5482" s="658" t="s">
        <v>69289</v>
      </c>
      <c r="B5482" s="658" t="s">
        <v>69290</v>
      </c>
      <c r="C5482" s="658" t="s">
        <v>14</v>
      </c>
      <c r="D5482" s="659" t="s">
        <v>69291</v>
      </c>
    </row>
    <row r="5483" spans="1:4" ht="13.5" hidden="1">
      <c r="A5483" s="658" t="s">
        <v>69292</v>
      </c>
      <c r="B5483" s="658" t="s">
        <v>69293</v>
      </c>
      <c r="C5483" s="658" t="s">
        <v>14</v>
      </c>
      <c r="D5483" s="659" t="s">
        <v>69294</v>
      </c>
    </row>
    <row r="5484" spans="1:4" ht="13.5" hidden="1">
      <c r="A5484" s="658" t="s">
        <v>69295</v>
      </c>
      <c r="B5484" s="658" t="s">
        <v>69296</v>
      </c>
      <c r="C5484" s="658" t="s">
        <v>69297</v>
      </c>
      <c r="D5484" s="659" t="s">
        <v>69298</v>
      </c>
    </row>
    <row r="5485" spans="1:4" ht="13.5" hidden="1">
      <c r="A5485" s="658" t="s">
        <v>69299</v>
      </c>
      <c r="B5485" s="658" t="s">
        <v>69300</v>
      </c>
      <c r="C5485" s="658" t="s">
        <v>69297</v>
      </c>
      <c r="D5485" s="659" t="s">
        <v>69301</v>
      </c>
    </row>
    <row r="5486" spans="1:4" ht="13.5" hidden="1">
      <c r="A5486" s="658" t="s">
        <v>69302</v>
      </c>
      <c r="B5486" s="658" t="s">
        <v>69303</v>
      </c>
      <c r="C5486" s="658" t="s">
        <v>69297</v>
      </c>
      <c r="D5486" s="659" t="s">
        <v>69304</v>
      </c>
    </row>
    <row r="5487" spans="1:4" ht="13.5" hidden="1">
      <c r="A5487" s="658" t="s">
        <v>69305</v>
      </c>
      <c r="B5487" s="658" t="s">
        <v>69306</v>
      </c>
      <c r="C5487" s="658" t="s">
        <v>14</v>
      </c>
      <c r="D5487" s="659" t="s">
        <v>69307</v>
      </c>
    </row>
    <row r="5488" spans="1:4" ht="13.5" hidden="1">
      <c r="A5488" s="658" t="s">
        <v>69308</v>
      </c>
      <c r="B5488" s="658" t="s">
        <v>69309</v>
      </c>
      <c r="C5488" s="658" t="s">
        <v>14</v>
      </c>
      <c r="D5488" s="659" t="s">
        <v>69310</v>
      </c>
    </row>
    <row r="5489" spans="1:4" ht="13.5" hidden="1">
      <c r="A5489" s="658" t="s">
        <v>69311</v>
      </c>
      <c r="B5489" s="658" t="s">
        <v>69312</v>
      </c>
      <c r="C5489" s="658" t="s">
        <v>14</v>
      </c>
      <c r="D5489" s="659" t="s">
        <v>69313</v>
      </c>
    </row>
    <row r="5490" spans="1:4" ht="13.5" hidden="1">
      <c r="A5490" s="658" t="s">
        <v>69314</v>
      </c>
      <c r="B5490" s="658" t="s">
        <v>69315</v>
      </c>
      <c r="C5490" s="658" t="s">
        <v>14</v>
      </c>
      <c r="D5490" s="659" t="s">
        <v>69316</v>
      </c>
    </row>
    <row r="5491" spans="1:4" ht="13.5" hidden="1">
      <c r="A5491" s="658" t="s">
        <v>69317</v>
      </c>
      <c r="B5491" s="658" t="s">
        <v>69318</v>
      </c>
      <c r="C5491" s="658" t="s">
        <v>69319</v>
      </c>
      <c r="D5491" s="659" t="s">
        <v>19327</v>
      </c>
    </row>
    <row r="5492" spans="1:4" ht="13.5" hidden="1">
      <c r="A5492" s="658" t="s">
        <v>69320</v>
      </c>
      <c r="B5492" s="658" t="s">
        <v>69321</v>
      </c>
      <c r="C5492" s="658" t="s">
        <v>14</v>
      </c>
      <c r="D5492" s="659" t="s">
        <v>69322</v>
      </c>
    </row>
    <row r="5493" spans="1:4" ht="13.5" hidden="1">
      <c r="A5493" s="658" t="s">
        <v>69323</v>
      </c>
      <c r="B5493" s="658" t="s">
        <v>69324</v>
      </c>
      <c r="C5493" s="658" t="s">
        <v>14</v>
      </c>
      <c r="D5493" s="659" t="s">
        <v>69325</v>
      </c>
    </row>
    <row r="5494" spans="1:4" ht="13.5" hidden="1">
      <c r="A5494" s="658" t="s">
        <v>69326</v>
      </c>
      <c r="B5494" s="658" t="s">
        <v>69327</v>
      </c>
      <c r="C5494" s="658" t="s">
        <v>14</v>
      </c>
      <c r="D5494" s="659" t="s">
        <v>69328</v>
      </c>
    </row>
    <row r="5495" spans="1:4" ht="13.5" hidden="1">
      <c r="A5495" s="658" t="s">
        <v>69329</v>
      </c>
      <c r="B5495" s="658" t="s">
        <v>69330</v>
      </c>
      <c r="C5495" s="658" t="s">
        <v>14</v>
      </c>
      <c r="D5495" s="659" t="s">
        <v>69331</v>
      </c>
    </row>
    <row r="5496" spans="1:4" ht="13.5" hidden="1">
      <c r="A5496" s="658" t="s">
        <v>69332</v>
      </c>
      <c r="B5496" s="658" t="s">
        <v>69333</v>
      </c>
      <c r="C5496" s="658" t="s">
        <v>14</v>
      </c>
      <c r="D5496" s="659" t="s">
        <v>69334</v>
      </c>
    </row>
    <row r="5497" spans="1:4" ht="13.5" hidden="1">
      <c r="A5497" s="658" t="s">
        <v>69335</v>
      </c>
      <c r="B5497" s="658" t="s">
        <v>69336</v>
      </c>
      <c r="C5497" s="658" t="s">
        <v>14</v>
      </c>
      <c r="D5497" s="659" t="s">
        <v>63851</v>
      </c>
    </row>
    <row r="5498" spans="1:4" ht="13.5" hidden="1">
      <c r="A5498" s="658" t="s">
        <v>69337</v>
      </c>
      <c r="B5498" s="658" t="s">
        <v>69338</v>
      </c>
      <c r="C5498" s="658" t="s">
        <v>14</v>
      </c>
      <c r="D5498" s="659" t="s">
        <v>69339</v>
      </c>
    </row>
    <row r="5499" spans="1:4" ht="13.5" hidden="1">
      <c r="A5499" s="658" t="s">
        <v>69340</v>
      </c>
      <c r="B5499" s="658" t="s">
        <v>69341</v>
      </c>
      <c r="C5499" s="658" t="s">
        <v>14</v>
      </c>
      <c r="D5499" s="659" t="s">
        <v>69342</v>
      </c>
    </row>
    <row r="5500" spans="1:4" ht="13.5" hidden="1">
      <c r="A5500" s="658" t="s">
        <v>69343</v>
      </c>
      <c r="B5500" s="658" t="s">
        <v>69344</v>
      </c>
      <c r="C5500" s="658" t="s">
        <v>14</v>
      </c>
      <c r="D5500" s="659" t="s">
        <v>2174</v>
      </c>
    </row>
    <row r="5501" spans="1:4" ht="13.5" hidden="1">
      <c r="A5501" s="658" t="s">
        <v>69345</v>
      </c>
      <c r="B5501" s="658" t="s">
        <v>69346</v>
      </c>
      <c r="C5501" s="658" t="s">
        <v>14</v>
      </c>
      <c r="D5501" s="659" t="s">
        <v>3786</v>
      </c>
    </row>
    <row r="5502" spans="1:4" ht="13.5" hidden="1">
      <c r="A5502" s="658" t="s">
        <v>69347</v>
      </c>
      <c r="B5502" s="658" t="s">
        <v>69348</v>
      </c>
      <c r="C5502" s="658" t="s">
        <v>14</v>
      </c>
      <c r="D5502" s="659" t="s">
        <v>69349</v>
      </c>
    </row>
    <row r="5503" spans="1:4" ht="13.5" hidden="1">
      <c r="A5503" s="658" t="s">
        <v>69350</v>
      </c>
      <c r="B5503" s="658" t="s">
        <v>69351</v>
      </c>
      <c r="C5503" s="658" t="s">
        <v>14</v>
      </c>
      <c r="D5503" s="659" t="s">
        <v>69352</v>
      </c>
    </row>
    <row r="5504" spans="1:4" ht="13.5" hidden="1">
      <c r="A5504" s="658" t="s">
        <v>69353</v>
      </c>
      <c r="B5504" s="658" t="s">
        <v>69354</v>
      </c>
      <c r="C5504" s="658" t="s">
        <v>14</v>
      </c>
      <c r="D5504" s="659" t="s">
        <v>69355</v>
      </c>
    </row>
    <row r="5505" spans="1:4" ht="13.5" hidden="1">
      <c r="A5505" s="658" t="s">
        <v>69356</v>
      </c>
      <c r="B5505" s="658" t="s">
        <v>69357</v>
      </c>
      <c r="C5505" s="658" t="s">
        <v>14</v>
      </c>
      <c r="D5505" s="659" t="s">
        <v>8128</v>
      </c>
    </row>
    <row r="5506" spans="1:4" ht="13.5" hidden="1">
      <c r="A5506" s="658" t="s">
        <v>69358</v>
      </c>
      <c r="B5506" s="658" t="s">
        <v>69359</v>
      </c>
      <c r="C5506" s="658" t="s">
        <v>285</v>
      </c>
      <c r="D5506" s="659" t="s">
        <v>68772</v>
      </c>
    </row>
    <row r="5507" spans="1:4" ht="13.5" hidden="1">
      <c r="A5507" s="658" t="s">
        <v>69360</v>
      </c>
      <c r="B5507" s="658" t="s">
        <v>69361</v>
      </c>
      <c r="C5507" s="658" t="s">
        <v>285</v>
      </c>
      <c r="D5507" s="659" t="s">
        <v>12829</v>
      </c>
    </row>
    <row r="5508" spans="1:4" ht="13.5" hidden="1">
      <c r="A5508" s="658" t="s">
        <v>69362</v>
      </c>
      <c r="B5508" s="658" t="s">
        <v>69363</v>
      </c>
      <c r="C5508" s="658" t="s">
        <v>14</v>
      </c>
      <c r="D5508" s="659" t="s">
        <v>69364</v>
      </c>
    </row>
    <row r="5509" spans="1:4" ht="13.5" hidden="1">
      <c r="A5509" s="658" t="s">
        <v>69365</v>
      </c>
      <c r="B5509" s="658" t="s">
        <v>69366</v>
      </c>
      <c r="C5509" s="658" t="s">
        <v>14</v>
      </c>
      <c r="D5509" s="659" t="s">
        <v>19422</v>
      </c>
    </row>
    <row r="5510" spans="1:4" ht="13.5" hidden="1">
      <c r="A5510" s="658" t="s">
        <v>69367</v>
      </c>
      <c r="B5510" s="658" t="s">
        <v>69368</v>
      </c>
      <c r="C5510" s="658" t="s">
        <v>14</v>
      </c>
      <c r="D5510" s="659" t="s">
        <v>3103</v>
      </c>
    </row>
    <row r="5511" spans="1:4" ht="13.5" hidden="1">
      <c r="A5511" s="658" t="s">
        <v>69369</v>
      </c>
      <c r="B5511" s="658" t="s">
        <v>69370</v>
      </c>
      <c r="C5511" s="658" t="s">
        <v>285</v>
      </c>
      <c r="D5511" s="659" t="s">
        <v>64111</v>
      </c>
    </row>
    <row r="5512" spans="1:4" ht="13.5" hidden="1">
      <c r="A5512" s="658" t="s">
        <v>69371</v>
      </c>
      <c r="B5512" s="658" t="s">
        <v>69372</v>
      </c>
      <c r="C5512" s="658" t="s">
        <v>285</v>
      </c>
      <c r="D5512" s="659" t="s">
        <v>66111</v>
      </c>
    </row>
    <row r="5513" spans="1:4" ht="13.5" hidden="1">
      <c r="A5513" s="658" t="s">
        <v>69373</v>
      </c>
      <c r="B5513" s="658" t="s">
        <v>69374</v>
      </c>
      <c r="C5513" s="658" t="s">
        <v>285</v>
      </c>
      <c r="D5513" s="659" t="s">
        <v>7425</v>
      </c>
    </row>
    <row r="5514" spans="1:4" ht="13.5" hidden="1">
      <c r="A5514" s="658" t="s">
        <v>69375</v>
      </c>
      <c r="B5514" s="658" t="s">
        <v>69376</v>
      </c>
      <c r="C5514" s="658" t="s">
        <v>14</v>
      </c>
      <c r="D5514" s="659" t="s">
        <v>69377</v>
      </c>
    </row>
    <row r="5515" spans="1:4" ht="13.5" hidden="1">
      <c r="A5515" s="658" t="s">
        <v>69378</v>
      </c>
      <c r="B5515" s="658" t="s">
        <v>69379</v>
      </c>
      <c r="C5515" s="658" t="s">
        <v>14</v>
      </c>
      <c r="D5515" s="659" t="s">
        <v>4225</v>
      </c>
    </row>
    <row r="5516" spans="1:4" ht="13.5" hidden="1">
      <c r="A5516" s="658" t="s">
        <v>69380</v>
      </c>
      <c r="B5516" s="658" t="s">
        <v>69381</v>
      </c>
      <c r="C5516" s="658" t="s">
        <v>14</v>
      </c>
      <c r="D5516" s="659" t="s">
        <v>17166</v>
      </c>
    </row>
    <row r="5517" spans="1:4" ht="13.5" hidden="1">
      <c r="A5517" s="658" t="s">
        <v>69382</v>
      </c>
      <c r="B5517" s="658" t="s">
        <v>69383</v>
      </c>
      <c r="C5517" s="658" t="s">
        <v>14</v>
      </c>
      <c r="D5517" s="659" t="s">
        <v>69384</v>
      </c>
    </row>
    <row r="5518" spans="1:4" ht="13.5" hidden="1">
      <c r="A5518" s="658" t="s">
        <v>69385</v>
      </c>
      <c r="B5518" s="658" t="s">
        <v>69386</v>
      </c>
      <c r="C5518" s="658" t="s">
        <v>14</v>
      </c>
      <c r="D5518" s="659" t="s">
        <v>720</v>
      </c>
    </row>
    <row r="5519" spans="1:4" ht="13.5" hidden="1">
      <c r="A5519" s="658" t="s">
        <v>69387</v>
      </c>
      <c r="B5519" s="658" t="s">
        <v>69388</v>
      </c>
      <c r="C5519" s="658" t="s">
        <v>14</v>
      </c>
      <c r="D5519" s="659" t="s">
        <v>65108</v>
      </c>
    </row>
    <row r="5520" spans="1:4" ht="13.5" hidden="1">
      <c r="A5520" s="658" t="s">
        <v>69389</v>
      </c>
      <c r="B5520" s="658" t="s">
        <v>69390</v>
      </c>
      <c r="C5520" s="658" t="s">
        <v>14</v>
      </c>
      <c r="D5520" s="659" t="s">
        <v>69391</v>
      </c>
    </row>
    <row r="5521" spans="1:4" ht="13.5" hidden="1">
      <c r="A5521" s="658" t="s">
        <v>69392</v>
      </c>
      <c r="B5521" s="658" t="s">
        <v>69393</v>
      </c>
      <c r="C5521" s="658" t="s">
        <v>14</v>
      </c>
      <c r="D5521" s="659" t="s">
        <v>64285</v>
      </c>
    </row>
    <row r="5522" spans="1:4" ht="13.5" hidden="1">
      <c r="A5522" s="658" t="s">
        <v>69394</v>
      </c>
      <c r="B5522" s="658" t="s">
        <v>69395</v>
      </c>
      <c r="C5522" s="658" t="s">
        <v>14</v>
      </c>
      <c r="D5522" s="659" t="s">
        <v>69396</v>
      </c>
    </row>
    <row r="5523" spans="1:4" ht="13.5" hidden="1">
      <c r="A5523" s="658" t="s">
        <v>69397</v>
      </c>
      <c r="B5523" s="658" t="s">
        <v>69398</v>
      </c>
      <c r="C5523" s="658" t="s">
        <v>14</v>
      </c>
      <c r="D5523" s="659" t="s">
        <v>69399</v>
      </c>
    </row>
    <row r="5524" spans="1:4" ht="13.5" hidden="1">
      <c r="A5524" s="658" t="s">
        <v>69400</v>
      </c>
      <c r="B5524" s="658" t="s">
        <v>69401</v>
      </c>
      <c r="C5524" s="658" t="s">
        <v>14</v>
      </c>
      <c r="D5524" s="659" t="s">
        <v>69402</v>
      </c>
    </row>
    <row r="5525" spans="1:4" ht="13.5" hidden="1">
      <c r="A5525" s="658" t="s">
        <v>69403</v>
      </c>
      <c r="B5525" s="658" t="s">
        <v>69404</v>
      </c>
      <c r="C5525" s="658" t="s">
        <v>14</v>
      </c>
      <c r="D5525" s="659" t="s">
        <v>69405</v>
      </c>
    </row>
    <row r="5526" spans="1:4" ht="13.5" hidden="1">
      <c r="A5526" s="658" t="s">
        <v>69406</v>
      </c>
      <c r="B5526" s="658" t="s">
        <v>69407</v>
      </c>
      <c r="C5526" s="658" t="s">
        <v>14</v>
      </c>
      <c r="D5526" s="659" t="s">
        <v>11228</v>
      </c>
    </row>
    <row r="5527" spans="1:4" ht="13.5" hidden="1">
      <c r="A5527" s="658" t="s">
        <v>69408</v>
      </c>
      <c r="B5527" s="658" t="s">
        <v>69409</v>
      </c>
      <c r="C5527" s="658" t="s">
        <v>14</v>
      </c>
      <c r="D5527" s="659" t="s">
        <v>69410</v>
      </c>
    </row>
    <row r="5528" spans="1:4" ht="13.5" hidden="1">
      <c r="A5528" s="658" t="s">
        <v>69411</v>
      </c>
      <c r="B5528" s="658" t="s">
        <v>69412</v>
      </c>
      <c r="C5528" s="658" t="s">
        <v>14</v>
      </c>
      <c r="D5528" s="659" t="s">
        <v>69413</v>
      </c>
    </row>
    <row r="5529" spans="1:4" ht="13.5" hidden="1">
      <c r="A5529" s="658" t="s">
        <v>69414</v>
      </c>
      <c r="B5529" s="658" t="s">
        <v>69415</v>
      </c>
      <c r="C5529" s="658" t="s">
        <v>14</v>
      </c>
      <c r="D5529" s="659" t="s">
        <v>19306</v>
      </c>
    </row>
    <row r="5530" spans="1:4" ht="13.5" hidden="1">
      <c r="A5530" s="658" t="s">
        <v>69416</v>
      </c>
      <c r="B5530" s="658" t="s">
        <v>69417</v>
      </c>
      <c r="C5530" s="658" t="s">
        <v>14</v>
      </c>
      <c r="D5530" s="659" t="s">
        <v>69418</v>
      </c>
    </row>
    <row r="5531" spans="1:4" ht="13.5" hidden="1">
      <c r="A5531" s="658" t="s">
        <v>69419</v>
      </c>
      <c r="B5531" s="658" t="s">
        <v>69420</v>
      </c>
      <c r="C5531" s="658" t="s">
        <v>14</v>
      </c>
      <c r="D5531" s="659" t="s">
        <v>8148</v>
      </c>
    </row>
    <row r="5532" spans="1:4" ht="13.5" hidden="1">
      <c r="A5532" s="658" t="s">
        <v>69421</v>
      </c>
      <c r="B5532" s="658" t="s">
        <v>69422</v>
      </c>
      <c r="C5532" s="658" t="s">
        <v>14</v>
      </c>
      <c r="D5532" s="659" t="s">
        <v>11720</v>
      </c>
    </row>
    <row r="5533" spans="1:4" ht="13.5" hidden="1">
      <c r="A5533" s="658" t="s">
        <v>69423</v>
      </c>
      <c r="B5533" s="658" t="s">
        <v>69424</v>
      </c>
      <c r="C5533" s="658" t="s">
        <v>14</v>
      </c>
      <c r="D5533" s="659" t="s">
        <v>8430</v>
      </c>
    </row>
    <row r="5534" spans="1:4" ht="13.5" hidden="1">
      <c r="A5534" s="658" t="s">
        <v>69425</v>
      </c>
      <c r="B5534" s="658" t="s">
        <v>69426</v>
      </c>
      <c r="C5534" s="658" t="s">
        <v>14</v>
      </c>
      <c r="D5534" s="659" t="s">
        <v>10225</v>
      </c>
    </row>
    <row r="5535" spans="1:4" ht="13.5" hidden="1">
      <c r="A5535" s="658" t="s">
        <v>69427</v>
      </c>
      <c r="B5535" s="658" t="s">
        <v>69428</v>
      </c>
      <c r="C5535" s="658" t="s">
        <v>14</v>
      </c>
      <c r="D5535" s="659" t="s">
        <v>17675</v>
      </c>
    </row>
    <row r="5536" spans="1:4" ht="13.5" hidden="1">
      <c r="A5536" s="658" t="s">
        <v>69429</v>
      </c>
      <c r="B5536" s="658" t="s">
        <v>69430</v>
      </c>
      <c r="C5536" s="658" t="s">
        <v>14</v>
      </c>
      <c r="D5536" s="659" t="s">
        <v>69200</v>
      </c>
    </row>
    <row r="5537" spans="1:4" ht="13.5" hidden="1">
      <c r="A5537" s="658" t="s">
        <v>69431</v>
      </c>
      <c r="B5537" s="658" t="s">
        <v>69432</v>
      </c>
      <c r="C5537" s="658" t="s">
        <v>285</v>
      </c>
      <c r="D5537" s="659" t="s">
        <v>69433</v>
      </c>
    </row>
    <row r="5538" spans="1:4" ht="13.5" hidden="1">
      <c r="A5538" s="658" t="s">
        <v>69434</v>
      </c>
      <c r="B5538" s="658" t="s">
        <v>69435</v>
      </c>
      <c r="C5538" s="658" t="s">
        <v>285</v>
      </c>
      <c r="D5538" s="659" t="s">
        <v>14763</v>
      </c>
    </row>
    <row r="5539" spans="1:4" ht="13.5" hidden="1">
      <c r="A5539" s="658" t="s">
        <v>69436</v>
      </c>
      <c r="B5539" s="658" t="s">
        <v>69437</v>
      </c>
      <c r="C5539" s="658" t="s">
        <v>14</v>
      </c>
      <c r="D5539" s="659" t="s">
        <v>69438</v>
      </c>
    </row>
    <row r="5540" spans="1:4" ht="13.5" hidden="1">
      <c r="A5540" s="658" t="s">
        <v>69439</v>
      </c>
      <c r="B5540" s="658" t="s">
        <v>69440</v>
      </c>
      <c r="C5540" s="658" t="s">
        <v>14</v>
      </c>
      <c r="D5540" s="659" t="s">
        <v>69441</v>
      </c>
    </row>
    <row r="5541" spans="1:4" ht="13.5" hidden="1">
      <c r="A5541" s="658" t="s">
        <v>69442</v>
      </c>
      <c r="B5541" s="658" t="s">
        <v>69443</v>
      </c>
      <c r="C5541" s="658" t="s">
        <v>14</v>
      </c>
      <c r="D5541" s="659" t="s">
        <v>69444</v>
      </c>
    </row>
    <row r="5542" spans="1:4" ht="13.5" hidden="1">
      <c r="A5542" s="658" t="s">
        <v>69445</v>
      </c>
      <c r="B5542" s="658" t="s">
        <v>69446</v>
      </c>
      <c r="C5542" s="658" t="s">
        <v>14</v>
      </c>
      <c r="D5542" s="659" t="s">
        <v>69447</v>
      </c>
    </row>
    <row r="5543" spans="1:4" ht="13.5" hidden="1">
      <c r="A5543" s="658" t="s">
        <v>69448</v>
      </c>
      <c r="B5543" s="658" t="s">
        <v>69449</v>
      </c>
      <c r="C5543" s="658" t="s">
        <v>14</v>
      </c>
      <c r="D5543" s="659" t="s">
        <v>69450</v>
      </c>
    </row>
    <row r="5544" spans="1:4" ht="13.5" hidden="1">
      <c r="A5544" s="658" t="s">
        <v>69451</v>
      </c>
      <c r="B5544" s="658" t="s">
        <v>69452</v>
      </c>
      <c r="C5544" s="658" t="s">
        <v>14</v>
      </c>
      <c r="D5544" s="659" t="s">
        <v>69453</v>
      </c>
    </row>
    <row r="5545" spans="1:4" ht="13.5" hidden="1">
      <c r="A5545" s="658" t="s">
        <v>69454</v>
      </c>
      <c r="B5545" s="658" t="s">
        <v>69455</v>
      </c>
      <c r="C5545" s="658" t="s">
        <v>14</v>
      </c>
      <c r="D5545" s="659" t="s">
        <v>19902</v>
      </c>
    </row>
    <row r="5546" spans="1:4" ht="13.5" hidden="1">
      <c r="A5546" s="658" t="s">
        <v>69456</v>
      </c>
      <c r="B5546" s="658" t="s">
        <v>69457</v>
      </c>
      <c r="C5546" s="658" t="s">
        <v>14</v>
      </c>
      <c r="D5546" s="659" t="s">
        <v>69458</v>
      </c>
    </row>
    <row r="5547" spans="1:4" ht="13.5" hidden="1">
      <c r="A5547" s="658" t="s">
        <v>69459</v>
      </c>
      <c r="B5547" s="658" t="s">
        <v>69460</v>
      </c>
      <c r="C5547" s="658" t="s">
        <v>14</v>
      </c>
      <c r="D5547" s="659" t="s">
        <v>69461</v>
      </c>
    </row>
    <row r="5548" spans="1:4" ht="13.5" hidden="1">
      <c r="A5548" s="658" t="s">
        <v>69462</v>
      </c>
      <c r="B5548" s="658" t="s">
        <v>69463</v>
      </c>
      <c r="C5548" s="658" t="s">
        <v>14</v>
      </c>
      <c r="D5548" s="659" t="s">
        <v>69464</v>
      </c>
    </row>
    <row r="5549" spans="1:4" ht="13.5" hidden="1">
      <c r="A5549" s="658" t="s">
        <v>69465</v>
      </c>
      <c r="B5549" s="658" t="s">
        <v>69466</v>
      </c>
      <c r="C5549" s="658" t="s">
        <v>14</v>
      </c>
      <c r="D5549" s="659" t="s">
        <v>69467</v>
      </c>
    </row>
    <row r="5550" spans="1:4" ht="13.5" hidden="1">
      <c r="A5550" s="658" t="s">
        <v>69468</v>
      </c>
      <c r="B5550" s="658" t="s">
        <v>69469</v>
      </c>
      <c r="C5550" s="658" t="s">
        <v>14</v>
      </c>
      <c r="D5550" s="659" t="s">
        <v>69470</v>
      </c>
    </row>
    <row r="5551" spans="1:4" ht="13.5" hidden="1">
      <c r="A5551" s="658" t="s">
        <v>69471</v>
      </c>
      <c r="B5551" s="658" t="s">
        <v>69472</v>
      </c>
      <c r="C5551" s="658" t="s">
        <v>14</v>
      </c>
      <c r="D5551" s="659" t="s">
        <v>8561</v>
      </c>
    </row>
    <row r="5552" spans="1:4" ht="13.5" hidden="1">
      <c r="A5552" s="658" t="s">
        <v>69473</v>
      </c>
      <c r="B5552" s="658" t="s">
        <v>69474</v>
      </c>
      <c r="C5552" s="658" t="s">
        <v>14</v>
      </c>
      <c r="D5552" s="659" t="s">
        <v>69475</v>
      </c>
    </row>
    <row r="5553" spans="1:4" ht="13.5" hidden="1">
      <c r="A5553" s="658" t="s">
        <v>69476</v>
      </c>
      <c r="B5553" s="658" t="s">
        <v>69477</v>
      </c>
      <c r="C5553" s="658" t="s">
        <v>14</v>
      </c>
      <c r="D5553" s="659" t="s">
        <v>68211</v>
      </c>
    </row>
    <row r="5554" spans="1:4" ht="13.5" hidden="1">
      <c r="A5554" s="658" t="s">
        <v>69478</v>
      </c>
      <c r="B5554" s="658" t="s">
        <v>69479</v>
      </c>
      <c r="C5554" s="658" t="s">
        <v>285</v>
      </c>
      <c r="D5554" s="659" t="s">
        <v>69480</v>
      </c>
    </row>
    <row r="5555" spans="1:4" ht="13.5" hidden="1">
      <c r="A5555" s="658" t="s">
        <v>69481</v>
      </c>
      <c r="B5555" s="658" t="s">
        <v>69482</v>
      </c>
      <c r="C5555" s="658" t="s">
        <v>285</v>
      </c>
      <c r="D5555" s="659" t="s">
        <v>69483</v>
      </c>
    </row>
    <row r="5556" spans="1:4" ht="13.5" hidden="1">
      <c r="A5556" s="658" t="s">
        <v>69484</v>
      </c>
      <c r="B5556" s="658" t="s">
        <v>69485</v>
      </c>
      <c r="C5556" s="658" t="s">
        <v>14</v>
      </c>
      <c r="D5556" s="659" t="s">
        <v>69486</v>
      </c>
    </row>
    <row r="5557" spans="1:4" ht="13.5" hidden="1">
      <c r="A5557" s="658" t="s">
        <v>69487</v>
      </c>
      <c r="B5557" s="658" t="s">
        <v>69488</v>
      </c>
      <c r="C5557" s="658" t="s">
        <v>14</v>
      </c>
      <c r="D5557" s="659" t="s">
        <v>69489</v>
      </c>
    </row>
    <row r="5558" spans="1:4" ht="13.5" hidden="1">
      <c r="A5558" s="658" t="s">
        <v>69490</v>
      </c>
      <c r="B5558" s="658" t="s">
        <v>69491</v>
      </c>
      <c r="C5558" s="658" t="s">
        <v>14</v>
      </c>
      <c r="D5558" s="659" t="s">
        <v>69492</v>
      </c>
    </row>
    <row r="5559" spans="1:4" ht="13.5" hidden="1">
      <c r="A5559" s="658" t="s">
        <v>69493</v>
      </c>
      <c r="B5559" s="658" t="s">
        <v>69494</v>
      </c>
      <c r="C5559" s="658" t="s">
        <v>14</v>
      </c>
      <c r="D5559" s="659" t="s">
        <v>69495</v>
      </c>
    </row>
    <row r="5560" spans="1:4" ht="13.5" hidden="1">
      <c r="A5560" s="658" t="s">
        <v>69496</v>
      </c>
      <c r="B5560" s="658" t="s">
        <v>69497</v>
      </c>
      <c r="C5560" s="658" t="s">
        <v>14</v>
      </c>
      <c r="D5560" s="659" t="s">
        <v>69498</v>
      </c>
    </row>
    <row r="5561" spans="1:4" ht="13.5" hidden="1">
      <c r="A5561" s="658" t="s">
        <v>69499</v>
      </c>
      <c r="B5561" s="658" t="s">
        <v>69500</v>
      </c>
      <c r="C5561" s="658" t="s">
        <v>14</v>
      </c>
      <c r="D5561" s="659" t="s">
        <v>69501</v>
      </c>
    </row>
    <row r="5562" spans="1:4" ht="13.5" hidden="1">
      <c r="A5562" s="658" t="s">
        <v>15342</v>
      </c>
      <c r="B5562" s="658" t="s">
        <v>69502</v>
      </c>
      <c r="C5562" s="658" t="s">
        <v>4524</v>
      </c>
      <c r="D5562" s="659" t="s">
        <v>69503</v>
      </c>
    </row>
    <row r="5563" spans="1:4" ht="13.5" hidden="1">
      <c r="A5563" s="658" t="s">
        <v>15345</v>
      </c>
      <c r="B5563" s="658" t="s">
        <v>69504</v>
      </c>
      <c r="C5563" s="658" t="s">
        <v>4524</v>
      </c>
      <c r="D5563" s="659" t="s">
        <v>69505</v>
      </c>
    </row>
    <row r="5564" spans="1:4" ht="13.5" hidden="1">
      <c r="A5564" s="658" t="s">
        <v>15348</v>
      </c>
      <c r="B5564" s="658" t="s">
        <v>69506</v>
      </c>
      <c r="C5564" s="658" t="s">
        <v>4524</v>
      </c>
      <c r="D5564" s="659" t="s">
        <v>69507</v>
      </c>
    </row>
    <row r="5565" spans="1:4" ht="13.5" hidden="1">
      <c r="A5565" s="658" t="s">
        <v>15351</v>
      </c>
      <c r="B5565" s="658" t="s">
        <v>69508</v>
      </c>
      <c r="C5565" s="658" t="s">
        <v>4524</v>
      </c>
      <c r="D5565" s="659" t="s">
        <v>69509</v>
      </c>
    </row>
    <row r="5566" spans="1:4" ht="13.5" hidden="1">
      <c r="A5566" s="658" t="s">
        <v>15354</v>
      </c>
      <c r="B5566" s="658" t="s">
        <v>69510</v>
      </c>
      <c r="C5566" s="658" t="s">
        <v>4524</v>
      </c>
      <c r="D5566" s="659" t="s">
        <v>69511</v>
      </c>
    </row>
    <row r="5567" spans="1:4" ht="13.5" hidden="1">
      <c r="A5567" s="658" t="s">
        <v>15357</v>
      </c>
      <c r="B5567" s="658" t="s">
        <v>69512</v>
      </c>
      <c r="C5567" s="658" t="s">
        <v>4524</v>
      </c>
      <c r="D5567" s="659" t="s">
        <v>67529</v>
      </c>
    </row>
    <row r="5568" spans="1:4" ht="13.5" hidden="1">
      <c r="A5568" s="658" t="s">
        <v>15360</v>
      </c>
      <c r="B5568" s="658" t="s">
        <v>69513</v>
      </c>
      <c r="C5568" s="658" t="s">
        <v>4524</v>
      </c>
      <c r="D5568" s="659" t="s">
        <v>69514</v>
      </c>
    </row>
    <row r="5569" spans="1:4" ht="13.5" hidden="1">
      <c r="A5569" s="658" t="s">
        <v>15363</v>
      </c>
      <c r="B5569" s="658" t="s">
        <v>69515</v>
      </c>
      <c r="C5569" s="658" t="s">
        <v>4524</v>
      </c>
      <c r="D5569" s="659" t="s">
        <v>69516</v>
      </c>
    </row>
    <row r="5570" spans="1:4" ht="13.5" hidden="1">
      <c r="A5570" s="658" t="s">
        <v>15366</v>
      </c>
      <c r="B5570" s="658" t="s">
        <v>69517</v>
      </c>
      <c r="C5570" s="658" t="s">
        <v>27</v>
      </c>
      <c r="D5570" s="659" t="s">
        <v>69518</v>
      </c>
    </row>
    <row r="5571" spans="1:4" ht="13.5" hidden="1">
      <c r="A5571" s="658" t="s">
        <v>15369</v>
      </c>
      <c r="B5571" s="658" t="s">
        <v>15370</v>
      </c>
      <c r="C5571" s="658" t="s">
        <v>4524</v>
      </c>
      <c r="D5571" s="659" t="s">
        <v>63803</v>
      </c>
    </row>
    <row r="5572" spans="1:4" ht="13.5" hidden="1">
      <c r="A5572" s="658" t="s">
        <v>15372</v>
      </c>
      <c r="B5572" s="658" t="s">
        <v>15373</v>
      </c>
      <c r="C5572" s="658" t="s">
        <v>4524</v>
      </c>
      <c r="D5572" s="659" t="s">
        <v>11997</v>
      </c>
    </row>
    <row r="5573" spans="1:4" ht="13.5" hidden="1">
      <c r="A5573" s="658" t="s">
        <v>15375</v>
      </c>
      <c r="B5573" s="658" t="s">
        <v>15376</v>
      </c>
      <c r="C5573" s="658" t="s">
        <v>4524</v>
      </c>
      <c r="D5573" s="659" t="s">
        <v>894</v>
      </c>
    </row>
    <row r="5574" spans="1:4" ht="13.5" hidden="1">
      <c r="A5574" s="658" t="s">
        <v>15378</v>
      </c>
      <c r="B5574" s="658" t="s">
        <v>15379</v>
      </c>
      <c r="C5574" s="658" t="s">
        <v>4524</v>
      </c>
      <c r="D5574" s="659" t="s">
        <v>69519</v>
      </c>
    </row>
    <row r="5575" spans="1:4" ht="13.5" hidden="1">
      <c r="A5575" s="658" t="s">
        <v>15380</v>
      </c>
      <c r="B5575" s="658" t="s">
        <v>15381</v>
      </c>
      <c r="C5575" s="658" t="s">
        <v>4524</v>
      </c>
      <c r="D5575" s="659" t="s">
        <v>2738</v>
      </c>
    </row>
    <row r="5576" spans="1:4" ht="13.5" hidden="1">
      <c r="A5576" s="658" t="s">
        <v>15382</v>
      </c>
      <c r="B5576" s="658" t="s">
        <v>15383</v>
      </c>
      <c r="C5576" s="658" t="s">
        <v>4524</v>
      </c>
      <c r="D5576" s="659" t="s">
        <v>67328</v>
      </c>
    </row>
    <row r="5577" spans="1:4" ht="13.5" hidden="1">
      <c r="A5577" s="658" t="s">
        <v>15385</v>
      </c>
      <c r="B5577" s="658" t="s">
        <v>15386</v>
      </c>
      <c r="C5577" s="658" t="s">
        <v>4524</v>
      </c>
      <c r="D5577" s="659" t="s">
        <v>69520</v>
      </c>
    </row>
    <row r="5578" spans="1:4" ht="13.5" hidden="1">
      <c r="A5578" s="658" t="s">
        <v>15388</v>
      </c>
      <c r="B5578" s="658" t="s">
        <v>15389</v>
      </c>
      <c r="C5578" s="658" t="s">
        <v>4524</v>
      </c>
      <c r="D5578" s="659" t="s">
        <v>69521</v>
      </c>
    </row>
    <row r="5579" spans="1:4" ht="13.5" hidden="1">
      <c r="A5579" s="658" t="s">
        <v>15390</v>
      </c>
      <c r="B5579" s="658" t="s">
        <v>15391</v>
      </c>
      <c r="C5579" s="658" t="s">
        <v>4524</v>
      </c>
      <c r="D5579" s="659" t="s">
        <v>67344</v>
      </c>
    </row>
    <row r="5580" spans="1:4" ht="13.5" hidden="1">
      <c r="A5580" s="658" t="s">
        <v>15393</v>
      </c>
      <c r="B5580" s="658" t="s">
        <v>15394</v>
      </c>
      <c r="C5580" s="658" t="s">
        <v>4524</v>
      </c>
      <c r="D5580" s="659" t="s">
        <v>65732</v>
      </c>
    </row>
    <row r="5581" spans="1:4" ht="13.5" hidden="1">
      <c r="A5581" s="658" t="s">
        <v>15396</v>
      </c>
      <c r="B5581" s="658" t="s">
        <v>15397</v>
      </c>
      <c r="C5581" s="658" t="s">
        <v>4524</v>
      </c>
      <c r="D5581" s="659" t="s">
        <v>64239</v>
      </c>
    </row>
    <row r="5582" spans="1:4" ht="13.5" hidden="1">
      <c r="A5582" s="658" t="s">
        <v>15398</v>
      </c>
      <c r="B5582" s="658" t="s">
        <v>15399</v>
      </c>
      <c r="C5582" s="658" t="s">
        <v>4524</v>
      </c>
      <c r="D5582" s="659" t="s">
        <v>7408</v>
      </c>
    </row>
    <row r="5583" spans="1:4" ht="13.5" hidden="1">
      <c r="A5583" s="658" t="s">
        <v>15401</v>
      </c>
      <c r="B5583" s="658" t="s">
        <v>15402</v>
      </c>
      <c r="C5583" s="658" t="s">
        <v>4524</v>
      </c>
      <c r="D5583" s="659" t="s">
        <v>3103</v>
      </c>
    </row>
    <row r="5584" spans="1:4" ht="13.5" hidden="1">
      <c r="A5584" s="658" t="s">
        <v>15404</v>
      </c>
      <c r="B5584" s="658" t="s">
        <v>15405</v>
      </c>
      <c r="C5584" s="658" t="s">
        <v>4524</v>
      </c>
      <c r="D5584" s="659" t="s">
        <v>8161</v>
      </c>
    </row>
    <row r="5585" spans="1:4" ht="13.5" hidden="1">
      <c r="A5585" s="658" t="s">
        <v>15406</v>
      </c>
      <c r="B5585" s="658" t="s">
        <v>15407</v>
      </c>
      <c r="C5585" s="658" t="s">
        <v>4524</v>
      </c>
      <c r="D5585" s="659" t="s">
        <v>15236</v>
      </c>
    </row>
    <row r="5586" spans="1:4" ht="13.5" hidden="1">
      <c r="A5586" s="658" t="s">
        <v>15408</v>
      </c>
      <c r="B5586" s="658" t="s">
        <v>15409</v>
      </c>
      <c r="C5586" s="658" t="s">
        <v>4524</v>
      </c>
      <c r="D5586" s="659" t="s">
        <v>69522</v>
      </c>
    </row>
    <row r="5587" spans="1:4" ht="13.5" hidden="1">
      <c r="A5587" s="658" t="s">
        <v>15411</v>
      </c>
      <c r="B5587" s="658" t="s">
        <v>15412</v>
      </c>
      <c r="C5587" s="658" t="s">
        <v>4524</v>
      </c>
      <c r="D5587" s="659" t="s">
        <v>69523</v>
      </c>
    </row>
    <row r="5588" spans="1:4" ht="13.5" hidden="1">
      <c r="A5588" s="658" t="s">
        <v>15414</v>
      </c>
      <c r="B5588" s="658" t="s">
        <v>15415</v>
      </c>
      <c r="C5588" s="658" t="s">
        <v>4524</v>
      </c>
      <c r="D5588" s="659" t="s">
        <v>69524</v>
      </c>
    </row>
    <row r="5589" spans="1:4" ht="13.5" hidden="1">
      <c r="A5589" s="658" t="s">
        <v>15417</v>
      </c>
      <c r="B5589" s="658" t="s">
        <v>15418</v>
      </c>
      <c r="C5589" s="658" t="s">
        <v>4524</v>
      </c>
      <c r="D5589" s="659" t="s">
        <v>64354</v>
      </c>
    </row>
    <row r="5590" spans="1:4" ht="13.5" hidden="1">
      <c r="A5590" s="658" t="s">
        <v>15420</v>
      </c>
      <c r="B5590" s="658" t="s">
        <v>15421</v>
      </c>
      <c r="C5590" s="658" t="s">
        <v>4524</v>
      </c>
      <c r="D5590" s="659" t="s">
        <v>69525</v>
      </c>
    </row>
    <row r="5591" spans="1:4" ht="13.5" hidden="1">
      <c r="A5591" s="658" t="s">
        <v>15422</v>
      </c>
      <c r="B5591" s="658" t="s">
        <v>15423</v>
      </c>
      <c r="C5591" s="658" t="s">
        <v>4524</v>
      </c>
      <c r="D5591" s="659" t="s">
        <v>11643</v>
      </c>
    </row>
    <row r="5592" spans="1:4" ht="13.5" hidden="1">
      <c r="A5592" s="658" t="s">
        <v>15424</v>
      </c>
      <c r="B5592" s="658" t="s">
        <v>15425</v>
      </c>
      <c r="C5592" s="658" t="s">
        <v>4524</v>
      </c>
      <c r="D5592" s="659" t="s">
        <v>69526</v>
      </c>
    </row>
    <row r="5593" spans="1:4" ht="13.5" hidden="1">
      <c r="A5593" s="658" t="s">
        <v>15426</v>
      </c>
      <c r="B5593" s="658" t="s">
        <v>15427</v>
      </c>
      <c r="C5593" s="658" t="s">
        <v>4524</v>
      </c>
      <c r="D5593" s="659" t="s">
        <v>6431</v>
      </c>
    </row>
    <row r="5594" spans="1:4" ht="13.5" hidden="1">
      <c r="A5594" s="658" t="s">
        <v>15429</v>
      </c>
      <c r="B5594" s="658" t="s">
        <v>15430</v>
      </c>
      <c r="C5594" s="658" t="s">
        <v>4524</v>
      </c>
      <c r="D5594" s="659" t="s">
        <v>63608</v>
      </c>
    </row>
    <row r="5595" spans="1:4" ht="13.5" hidden="1">
      <c r="A5595" s="658" t="s">
        <v>15431</v>
      </c>
      <c r="B5595" s="658" t="s">
        <v>15432</v>
      </c>
      <c r="C5595" s="658" t="s">
        <v>4524</v>
      </c>
      <c r="D5595" s="659" t="s">
        <v>69527</v>
      </c>
    </row>
    <row r="5596" spans="1:4" ht="13.5" hidden="1">
      <c r="A5596" s="658" t="s">
        <v>15433</v>
      </c>
      <c r="B5596" s="658" t="s">
        <v>15434</v>
      </c>
      <c r="C5596" s="658" t="s">
        <v>4524</v>
      </c>
      <c r="D5596" s="659" t="s">
        <v>67436</v>
      </c>
    </row>
    <row r="5597" spans="1:4" ht="13.5" hidden="1">
      <c r="A5597" s="658" t="s">
        <v>15435</v>
      </c>
      <c r="B5597" s="658" t="s">
        <v>15436</v>
      </c>
      <c r="C5597" s="658" t="s">
        <v>4524</v>
      </c>
      <c r="D5597" s="659" t="s">
        <v>69528</v>
      </c>
    </row>
    <row r="5598" spans="1:4" ht="13.5" hidden="1">
      <c r="A5598" s="658" t="s">
        <v>15438</v>
      </c>
      <c r="B5598" s="658" t="s">
        <v>15439</v>
      </c>
      <c r="C5598" s="658" t="s">
        <v>4524</v>
      </c>
      <c r="D5598" s="659" t="s">
        <v>3108</v>
      </c>
    </row>
    <row r="5599" spans="1:4" ht="13.5" hidden="1">
      <c r="A5599" s="658" t="s">
        <v>15441</v>
      </c>
      <c r="B5599" s="658" t="s">
        <v>15442</v>
      </c>
      <c r="C5599" s="658" t="s">
        <v>4524</v>
      </c>
      <c r="D5599" s="659" t="s">
        <v>15548</v>
      </c>
    </row>
    <row r="5600" spans="1:4" ht="13.5" hidden="1">
      <c r="A5600" s="658" t="s">
        <v>15443</v>
      </c>
      <c r="B5600" s="658" t="s">
        <v>15444</v>
      </c>
      <c r="C5600" s="658" t="s">
        <v>4524</v>
      </c>
      <c r="D5600" s="659" t="s">
        <v>69529</v>
      </c>
    </row>
    <row r="5601" spans="1:4" ht="13.5" hidden="1">
      <c r="A5601" s="658" t="s">
        <v>15445</v>
      </c>
      <c r="B5601" s="658" t="s">
        <v>15446</v>
      </c>
      <c r="C5601" s="658" t="s">
        <v>4524</v>
      </c>
      <c r="D5601" s="659" t="s">
        <v>69530</v>
      </c>
    </row>
    <row r="5602" spans="1:4" ht="13.5" hidden="1">
      <c r="A5602" s="658" t="s">
        <v>15448</v>
      </c>
      <c r="B5602" s="658" t="s">
        <v>15449</v>
      </c>
      <c r="C5602" s="658" t="s">
        <v>4524</v>
      </c>
      <c r="D5602" s="659" t="s">
        <v>69531</v>
      </c>
    </row>
    <row r="5603" spans="1:4" ht="13.5" hidden="1">
      <c r="A5603" s="658" t="s">
        <v>15451</v>
      </c>
      <c r="B5603" s="658" t="s">
        <v>15452</v>
      </c>
      <c r="C5603" s="658" t="s">
        <v>4524</v>
      </c>
      <c r="D5603" s="659" t="s">
        <v>8369</v>
      </c>
    </row>
    <row r="5604" spans="1:4" ht="13.5" hidden="1">
      <c r="A5604" s="658" t="s">
        <v>15454</v>
      </c>
      <c r="B5604" s="658" t="s">
        <v>15455</v>
      </c>
      <c r="C5604" s="658" t="s">
        <v>4524</v>
      </c>
      <c r="D5604" s="659" t="s">
        <v>65436</v>
      </c>
    </row>
    <row r="5605" spans="1:4" ht="13.5" hidden="1">
      <c r="A5605" s="658" t="s">
        <v>15457</v>
      </c>
      <c r="B5605" s="658" t="s">
        <v>15458</v>
      </c>
      <c r="C5605" s="658" t="s">
        <v>4524</v>
      </c>
      <c r="D5605" s="659" t="s">
        <v>7987</v>
      </c>
    </row>
    <row r="5606" spans="1:4" ht="13.5" hidden="1">
      <c r="A5606" s="658" t="s">
        <v>15459</v>
      </c>
      <c r="B5606" s="658" t="s">
        <v>15460</v>
      </c>
      <c r="C5606" s="658" t="s">
        <v>4524</v>
      </c>
      <c r="D5606" s="659" t="s">
        <v>69532</v>
      </c>
    </row>
    <row r="5607" spans="1:4" ht="13.5" hidden="1">
      <c r="A5607" s="658" t="s">
        <v>15461</v>
      </c>
      <c r="B5607" s="658" t="s">
        <v>15462</v>
      </c>
      <c r="C5607" s="658" t="s">
        <v>4524</v>
      </c>
      <c r="D5607" s="659" t="s">
        <v>12670</v>
      </c>
    </row>
    <row r="5608" spans="1:4" ht="13.5" hidden="1">
      <c r="A5608" s="658" t="s">
        <v>15463</v>
      </c>
      <c r="B5608" s="658" t="s">
        <v>15464</v>
      </c>
      <c r="C5608" s="658" t="s">
        <v>4524</v>
      </c>
      <c r="D5608" s="659" t="s">
        <v>69533</v>
      </c>
    </row>
    <row r="5609" spans="1:4" ht="13.5" hidden="1">
      <c r="A5609" s="658" t="s">
        <v>15465</v>
      </c>
      <c r="B5609" s="658" t="s">
        <v>15466</v>
      </c>
      <c r="C5609" s="658" t="s">
        <v>4524</v>
      </c>
      <c r="D5609" s="659" t="s">
        <v>6526</v>
      </c>
    </row>
    <row r="5610" spans="1:4" ht="13.5" hidden="1">
      <c r="A5610" s="658" t="s">
        <v>15467</v>
      </c>
      <c r="B5610" s="658" t="s">
        <v>15468</v>
      </c>
      <c r="C5610" s="658" t="s">
        <v>4524</v>
      </c>
      <c r="D5610" s="659" t="s">
        <v>3583</v>
      </c>
    </row>
    <row r="5611" spans="1:4" ht="13.5" hidden="1">
      <c r="A5611" s="658" t="s">
        <v>15469</v>
      </c>
      <c r="B5611" s="658" t="s">
        <v>69534</v>
      </c>
      <c r="C5611" s="658" t="s">
        <v>4524</v>
      </c>
      <c r="D5611" s="659" t="s">
        <v>7209</v>
      </c>
    </row>
    <row r="5612" spans="1:4" ht="13.5" hidden="1">
      <c r="A5612" s="658" t="s">
        <v>15471</v>
      </c>
      <c r="B5612" s="658" t="s">
        <v>69535</v>
      </c>
      <c r="C5612" s="658" t="s">
        <v>4524</v>
      </c>
      <c r="D5612" s="659" t="s">
        <v>4518</v>
      </c>
    </row>
    <row r="5613" spans="1:4" ht="13.5" hidden="1">
      <c r="A5613" s="658" t="s">
        <v>15474</v>
      </c>
      <c r="B5613" s="658" t="s">
        <v>69536</v>
      </c>
      <c r="C5613" s="658" t="s">
        <v>4524</v>
      </c>
      <c r="D5613" s="659" t="s">
        <v>10951</v>
      </c>
    </row>
    <row r="5614" spans="1:4" ht="13.5" hidden="1">
      <c r="A5614" s="658" t="s">
        <v>15477</v>
      </c>
      <c r="B5614" s="658" t="s">
        <v>69537</v>
      </c>
      <c r="C5614" s="658" t="s">
        <v>4524</v>
      </c>
      <c r="D5614" s="659" t="s">
        <v>15745</v>
      </c>
    </row>
    <row r="5615" spans="1:4" ht="13.5" hidden="1">
      <c r="A5615" s="658" t="s">
        <v>15479</v>
      </c>
      <c r="B5615" s="658" t="s">
        <v>69538</v>
      </c>
      <c r="C5615" s="658" t="s">
        <v>4524</v>
      </c>
      <c r="D5615" s="659" t="s">
        <v>15483</v>
      </c>
    </row>
    <row r="5616" spans="1:4" ht="13.5" hidden="1">
      <c r="A5616" s="658" t="s">
        <v>15481</v>
      </c>
      <c r="B5616" s="658" t="s">
        <v>69539</v>
      </c>
      <c r="C5616" s="658" t="s">
        <v>4524</v>
      </c>
      <c r="D5616" s="659" t="s">
        <v>3740</v>
      </c>
    </row>
    <row r="5617" spans="1:4" ht="13.5" hidden="1">
      <c r="A5617" s="658" t="s">
        <v>15484</v>
      </c>
      <c r="B5617" s="658" t="s">
        <v>69540</v>
      </c>
      <c r="C5617" s="658" t="s">
        <v>4524</v>
      </c>
      <c r="D5617" s="659" t="s">
        <v>11141</v>
      </c>
    </row>
    <row r="5618" spans="1:4" ht="13.5" hidden="1">
      <c r="A5618" s="658" t="s">
        <v>15486</v>
      </c>
      <c r="B5618" s="658" t="s">
        <v>69541</v>
      </c>
      <c r="C5618" s="658" t="s">
        <v>4524</v>
      </c>
      <c r="D5618" s="659" t="s">
        <v>17071</v>
      </c>
    </row>
    <row r="5619" spans="1:4" ht="13.5" hidden="1">
      <c r="A5619" s="658" t="s">
        <v>15489</v>
      </c>
      <c r="B5619" s="658" t="s">
        <v>69542</v>
      </c>
      <c r="C5619" s="658" t="s">
        <v>4524</v>
      </c>
      <c r="D5619" s="659" t="s">
        <v>66434</v>
      </c>
    </row>
    <row r="5620" spans="1:4" ht="13.5" hidden="1">
      <c r="A5620" s="658" t="s">
        <v>15492</v>
      </c>
      <c r="B5620" s="658" t="s">
        <v>69543</v>
      </c>
      <c r="C5620" s="658" t="s">
        <v>4524</v>
      </c>
      <c r="D5620" s="659" t="s">
        <v>8648</v>
      </c>
    </row>
    <row r="5621" spans="1:4" ht="13.5" hidden="1">
      <c r="A5621" s="658" t="s">
        <v>15494</v>
      </c>
      <c r="B5621" s="658" t="s">
        <v>69544</v>
      </c>
      <c r="C5621" s="658" t="s">
        <v>4524</v>
      </c>
      <c r="D5621" s="659" t="s">
        <v>69545</v>
      </c>
    </row>
    <row r="5622" spans="1:4" ht="13.5" hidden="1">
      <c r="A5622" s="658" t="s">
        <v>15496</v>
      </c>
      <c r="B5622" s="658" t="s">
        <v>69546</v>
      </c>
      <c r="C5622" s="658" t="s">
        <v>4524</v>
      </c>
      <c r="D5622" s="659" t="s">
        <v>11677</v>
      </c>
    </row>
    <row r="5623" spans="1:4" ht="13.5" hidden="1">
      <c r="A5623" s="658" t="s">
        <v>15499</v>
      </c>
      <c r="B5623" s="658" t="s">
        <v>69547</v>
      </c>
      <c r="C5623" s="658" t="s">
        <v>4524</v>
      </c>
      <c r="D5623" s="659" t="s">
        <v>69548</v>
      </c>
    </row>
    <row r="5624" spans="1:4" ht="13.5" hidden="1">
      <c r="A5624" s="658" t="s">
        <v>15501</v>
      </c>
      <c r="B5624" s="658" t="s">
        <v>69549</v>
      </c>
      <c r="C5624" s="658" t="s">
        <v>4524</v>
      </c>
      <c r="D5624" s="659" t="s">
        <v>11755</v>
      </c>
    </row>
    <row r="5625" spans="1:4" ht="13.5" hidden="1">
      <c r="A5625" s="658" t="s">
        <v>15504</v>
      </c>
      <c r="B5625" s="658" t="s">
        <v>69550</v>
      </c>
      <c r="C5625" s="658" t="s">
        <v>4524</v>
      </c>
      <c r="D5625" s="659" t="s">
        <v>67029</v>
      </c>
    </row>
    <row r="5626" spans="1:4" ht="13.5" hidden="1">
      <c r="A5626" s="658" t="s">
        <v>15507</v>
      </c>
      <c r="B5626" s="658" t="s">
        <v>69551</v>
      </c>
      <c r="C5626" s="658" t="s">
        <v>4524</v>
      </c>
      <c r="D5626" s="659" t="s">
        <v>20184</v>
      </c>
    </row>
    <row r="5627" spans="1:4" ht="13.5" hidden="1">
      <c r="A5627" s="658" t="s">
        <v>15509</v>
      </c>
      <c r="B5627" s="658" t="s">
        <v>69552</v>
      </c>
      <c r="C5627" s="658" t="s">
        <v>4524</v>
      </c>
      <c r="D5627" s="659" t="s">
        <v>69553</v>
      </c>
    </row>
    <row r="5628" spans="1:4" ht="13.5" hidden="1">
      <c r="A5628" s="658" t="s">
        <v>15512</v>
      </c>
      <c r="B5628" s="658" t="s">
        <v>69554</v>
      </c>
      <c r="C5628" s="658" t="s">
        <v>4524</v>
      </c>
      <c r="D5628" s="659" t="s">
        <v>17825</v>
      </c>
    </row>
    <row r="5629" spans="1:4" ht="13.5" hidden="1">
      <c r="A5629" s="658" t="s">
        <v>15515</v>
      </c>
      <c r="B5629" s="658" t="s">
        <v>69555</v>
      </c>
      <c r="C5629" s="658" t="s">
        <v>4524</v>
      </c>
      <c r="D5629" s="659" t="s">
        <v>69556</v>
      </c>
    </row>
    <row r="5630" spans="1:4" ht="13.5" hidden="1">
      <c r="A5630" s="658" t="s">
        <v>15518</v>
      </c>
      <c r="B5630" s="658" t="s">
        <v>69557</v>
      </c>
      <c r="C5630" s="658" t="s">
        <v>4524</v>
      </c>
      <c r="D5630" s="659" t="s">
        <v>67702</v>
      </c>
    </row>
    <row r="5631" spans="1:4" ht="13.5" hidden="1">
      <c r="A5631" s="658" t="s">
        <v>15521</v>
      </c>
      <c r="B5631" s="658" t="s">
        <v>69558</v>
      </c>
      <c r="C5631" s="658" t="s">
        <v>4524</v>
      </c>
      <c r="D5631" s="659" t="s">
        <v>8354</v>
      </c>
    </row>
    <row r="5632" spans="1:4" ht="13.5" hidden="1">
      <c r="A5632" s="658" t="s">
        <v>15523</v>
      </c>
      <c r="B5632" s="658" t="s">
        <v>69559</v>
      </c>
      <c r="C5632" s="658" t="s">
        <v>4524</v>
      </c>
      <c r="D5632" s="659" t="s">
        <v>13923</v>
      </c>
    </row>
    <row r="5633" spans="1:4" ht="13.5" hidden="1">
      <c r="A5633" s="658" t="s">
        <v>15526</v>
      </c>
      <c r="B5633" s="658" t="s">
        <v>69560</v>
      </c>
      <c r="C5633" s="658" t="s">
        <v>4524</v>
      </c>
      <c r="D5633" s="659" t="s">
        <v>67538</v>
      </c>
    </row>
    <row r="5634" spans="1:4" ht="13.5" hidden="1">
      <c r="A5634" s="658" t="s">
        <v>15529</v>
      </c>
      <c r="B5634" s="658" t="s">
        <v>69561</v>
      </c>
      <c r="C5634" s="658" t="s">
        <v>4524</v>
      </c>
      <c r="D5634" s="659" t="s">
        <v>10492</v>
      </c>
    </row>
    <row r="5635" spans="1:4" ht="13.5" hidden="1">
      <c r="A5635" s="658" t="s">
        <v>15531</v>
      </c>
      <c r="B5635" s="658" t="s">
        <v>69562</v>
      </c>
      <c r="C5635" s="658" t="s">
        <v>4524</v>
      </c>
      <c r="D5635" s="659" t="s">
        <v>69563</v>
      </c>
    </row>
    <row r="5636" spans="1:4" ht="13.5" hidden="1">
      <c r="A5636" s="658" t="s">
        <v>15534</v>
      </c>
      <c r="B5636" s="658" t="s">
        <v>69564</v>
      </c>
      <c r="C5636" s="658" t="s">
        <v>4524</v>
      </c>
      <c r="D5636" s="659" t="s">
        <v>69565</v>
      </c>
    </row>
    <row r="5637" spans="1:4" ht="13.5" hidden="1">
      <c r="A5637" s="658" t="s">
        <v>15536</v>
      </c>
      <c r="B5637" s="658" t="s">
        <v>69566</v>
      </c>
      <c r="C5637" s="658" t="s">
        <v>4524</v>
      </c>
      <c r="D5637" s="659" t="s">
        <v>11241</v>
      </c>
    </row>
    <row r="5638" spans="1:4" ht="13.5" hidden="1">
      <c r="A5638" s="658" t="s">
        <v>15538</v>
      </c>
      <c r="B5638" s="658" t="s">
        <v>69567</v>
      </c>
      <c r="C5638" s="658" t="s">
        <v>4524</v>
      </c>
      <c r="D5638" s="659" t="s">
        <v>8145</v>
      </c>
    </row>
    <row r="5639" spans="1:4" ht="13.5" hidden="1">
      <c r="A5639" s="658" t="s">
        <v>15541</v>
      </c>
      <c r="B5639" s="658" t="s">
        <v>69568</v>
      </c>
      <c r="C5639" s="658" t="s">
        <v>4524</v>
      </c>
      <c r="D5639" s="659" t="s">
        <v>15609</v>
      </c>
    </row>
    <row r="5640" spans="1:4" ht="13.5" hidden="1">
      <c r="A5640" s="658" t="s">
        <v>15544</v>
      </c>
      <c r="B5640" s="658" t="s">
        <v>69569</v>
      </c>
      <c r="C5640" s="658" t="s">
        <v>4524</v>
      </c>
      <c r="D5640" s="659" t="s">
        <v>65764</v>
      </c>
    </row>
    <row r="5641" spans="1:4" ht="13.5" hidden="1">
      <c r="A5641" s="658" t="s">
        <v>15546</v>
      </c>
      <c r="B5641" s="658" t="s">
        <v>69570</v>
      </c>
      <c r="C5641" s="658" t="s">
        <v>4524</v>
      </c>
      <c r="D5641" s="659" t="s">
        <v>19691</v>
      </c>
    </row>
    <row r="5642" spans="1:4" ht="13.5" hidden="1">
      <c r="A5642" s="658" t="s">
        <v>15549</v>
      </c>
      <c r="B5642" s="658" t="s">
        <v>69571</v>
      </c>
      <c r="C5642" s="658" t="s">
        <v>4524</v>
      </c>
      <c r="D5642" s="659" t="s">
        <v>69572</v>
      </c>
    </row>
    <row r="5643" spans="1:4" ht="13.5" hidden="1">
      <c r="A5643" s="658" t="s">
        <v>15552</v>
      </c>
      <c r="B5643" s="658" t="s">
        <v>69573</v>
      </c>
      <c r="C5643" s="658" t="s">
        <v>4524</v>
      </c>
      <c r="D5643" s="659" t="s">
        <v>12924</v>
      </c>
    </row>
    <row r="5644" spans="1:4" ht="13.5" hidden="1">
      <c r="A5644" s="658" t="s">
        <v>15554</v>
      </c>
      <c r="B5644" s="658" t="s">
        <v>69574</v>
      </c>
      <c r="C5644" s="658" t="s">
        <v>4524</v>
      </c>
      <c r="D5644" s="659" t="s">
        <v>69575</v>
      </c>
    </row>
    <row r="5645" spans="1:4" ht="13.5" hidden="1">
      <c r="A5645" s="658" t="s">
        <v>15556</v>
      </c>
      <c r="B5645" s="658" t="s">
        <v>69576</v>
      </c>
      <c r="C5645" s="658" t="s">
        <v>4524</v>
      </c>
      <c r="D5645" s="659" t="s">
        <v>15828</v>
      </c>
    </row>
    <row r="5646" spans="1:4" ht="13.5" hidden="1">
      <c r="A5646" s="658" t="s">
        <v>15558</v>
      </c>
      <c r="B5646" s="658" t="s">
        <v>69577</v>
      </c>
      <c r="C5646" s="658" t="s">
        <v>4524</v>
      </c>
      <c r="D5646" s="659" t="s">
        <v>17195</v>
      </c>
    </row>
    <row r="5647" spans="1:4" ht="13.5" hidden="1">
      <c r="A5647" s="658" t="s">
        <v>15560</v>
      </c>
      <c r="B5647" s="658" t="s">
        <v>69578</v>
      </c>
      <c r="C5647" s="658" t="s">
        <v>4524</v>
      </c>
      <c r="D5647" s="659" t="s">
        <v>66454</v>
      </c>
    </row>
    <row r="5648" spans="1:4" ht="13.5" hidden="1">
      <c r="A5648" s="658" t="s">
        <v>15562</v>
      </c>
      <c r="B5648" s="658" t="s">
        <v>69579</v>
      </c>
      <c r="C5648" s="658" t="s">
        <v>4524</v>
      </c>
      <c r="D5648" s="659" t="s">
        <v>66447</v>
      </c>
    </row>
    <row r="5649" spans="1:4" ht="13.5" hidden="1">
      <c r="A5649" s="658" t="s">
        <v>15564</v>
      </c>
      <c r="B5649" s="658" t="s">
        <v>69580</v>
      </c>
      <c r="C5649" s="658" t="s">
        <v>4524</v>
      </c>
      <c r="D5649" s="659" t="s">
        <v>11890</v>
      </c>
    </row>
    <row r="5650" spans="1:4" ht="13.5" hidden="1">
      <c r="A5650" s="658" t="s">
        <v>15566</v>
      </c>
      <c r="B5650" s="658" t="s">
        <v>69581</v>
      </c>
      <c r="C5650" s="658" t="s">
        <v>4524</v>
      </c>
      <c r="D5650" s="659" t="s">
        <v>13475</v>
      </c>
    </row>
    <row r="5651" spans="1:4" ht="13.5" hidden="1">
      <c r="A5651" s="658" t="s">
        <v>15568</v>
      </c>
      <c r="B5651" s="658" t="s">
        <v>69582</v>
      </c>
      <c r="C5651" s="658" t="s">
        <v>4524</v>
      </c>
      <c r="D5651" s="659" t="s">
        <v>69583</v>
      </c>
    </row>
    <row r="5652" spans="1:4" ht="13.5" hidden="1">
      <c r="A5652" s="658" t="s">
        <v>15570</v>
      </c>
      <c r="B5652" s="658" t="s">
        <v>69584</v>
      </c>
      <c r="C5652" s="658" t="s">
        <v>4524</v>
      </c>
      <c r="D5652" s="659" t="s">
        <v>69585</v>
      </c>
    </row>
    <row r="5653" spans="1:4" ht="13.5" hidden="1">
      <c r="A5653" s="658" t="s">
        <v>15572</v>
      </c>
      <c r="B5653" s="658" t="s">
        <v>69586</v>
      </c>
      <c r="C5653" s="658" t="s">
        <v>4524</v>
      </c>
      <c r="D5653" s="659" t="s">
        <v>19850</v>
      </c>
    </row>
    <row r="5654" spans="1:4" ht="13.5" hidden="1">
      <c r="A5654" s="658" t="s">
        <v>15574</v>
      </c>
      <c r="B5654" s="658" t="s">
        <v>69587</v>
      </c>
      <c r="C5654" s="658" t="s">
        <v>4524</v>
      </c>
      <c r="D5654" s="659" t="s">
        <v>7227</v>
      </c>
    </row>
    <row r="5655" spans="1:4" ht="13.5" hidden="1">
      <c r="A5655" s="658" t="s">
        <v>15577</v>
      </c>
      <c r="B5655" s="658" t="s">
        <v>69588</v>
      </c>
      <c r="C5655" s="658" t="s">
        <v>4524</v>
      </c>
      <c r="D5655" s="659" t="s">
        <v>11070</v>
      </c>
    </row>
    <row r="5656" spans="1:4" ht="13.5" hidden="1">
      <c r="A5656" s="658" t="s">
        <v>15579</v>
      </c>
      <c r="B5656" s="658" t="s">
        <v>69589</v>
      </c>
      <c r="C5656" s="658" t="s">
        <v>4524</v>
      </c>
      <c r="D5656" s="659" t="s">
        <v>17836</v>
      </c>
    </row>
    <row r="5657" spans="1:4" ht="13.5" hidden="1">
      <c r="A5657" s="658" t="s">
        <v>15582</v>
      </c>
      <c r="B5657" s="658" t="s">
        <v>69590</v>
      </c>
      <c r="C5657" s="658" t="s">
        <v>4524</v>
      </c>
      <c r="D5657" s="659" t="s">
        <v>69591</v>
      </c>
    </row>
    <row r="5658" spans="1:4" ht="13.5" hidden="1">
      <c r="A5658" s="658" t="s">
        <v>15585</v>
      </c>
      <c r="B5658" s="658" t="s">
        <v>69592</v>
      </c>
      <c r="C5658" s="658" t="s">
        <v>4524</v>
      </c>
      <c r="D5658" s="659" t="s">
        <v>69593</v>
      </c>
    </row>
    <row r="5659" spans="1:4" ht="13.5" hidden="1">
      <c r="A5659" s="658" t="s">
        <v>15588</v>
      </c>
      <c r="B5659" s="658" t="s">
        <v>69594</v>
      </c>
      <c r="C5659" s="658" t="s">
        <v>4524</v>
      </c>
      <c r="D5659" s="659" t="s">
        <v>7526</v>
      </c>
    </row>
    <row r="5660" spans="1:4" ht="13.5" hidden="1">
      <c r="A5660" s="658" t="s">
        <v>15591</v>
      </c>
      <c r="B5660" s="658" t="s">
        <v>69595</v>
      </c>
      <c r="C5660" s="658" t="s">
        <v>4524</v>
      </c>
      <c r="D5660" s="659" t="s">
        <v>12996</v>
      </c>
    </row>
    <row r="5661" spans="1:4" ht="13.5" hidden="1">
      <c r="A5661" s="658" t="s">
        <v>15593</v>
      </c>
      <c r="B5661" s="658" t="s">
        <v>69596</v>
      </c>
      <c r="C5661" s="658" t="s">
        <v>4524</v>
      </c>
      <c r="D5661" s="659" t="s">
        <v>69597</v>
      </c>
    </row>
    <row r="5662" spans="1:4" ht="13.5" hidden="1">
      <c r="A5662" s="658" t="s">
        <v>15596</v>
      </c>
      <c r="B5662" s="658" t="s">
        <v>69598</v>
      </c>
      <c r="C5662" s="658" t="s">
        <v>4524</v>
      </c>
      <c r="D5662" s="659" t="s">
        <v>11420</v>
      </c>
    </row>
    <row r="5663" spans="1:4" ht="13.5" hidden="1">
      <c r="A5663" s="658" t="s">
        <v>15599</v>
      </c>
      <c r="B5663" s="658" t="s">
        <v>69599</v>
      </c>
      <c r="C5663" s="658" t="s">
        <v>4524</v>
      </c>
      <c r="D5663" s="659" t="s">
        <v>11597</v>
      </c>
    </row>
    <row r="5664" spans="1:4" ht="13.5" hidden="1">
      <c r="A5664" s="658" t="s">
        <v>15601</v>
      </c>
      <c r="B5664" s="658" t="s">
        <v>69600</v>
      </c>
      <c r="C5664" s="658" t="s">
        <v>4524</v>
      </c>
      <c r="D5664" s="659" t="s">
        <v>69601</v>
      </c>
    </row>
    <row r="5665" spans="1:4" ht="13.5" hidden="1">
      <c r="A5665" s="658" t="s">
        <v>15604</v>
      </c>
      <c r="B5665" s="658" t="s">
        <v>69602</v>
      </c>
      <c r="C5665" s="658" t="s">
        <v>4524</v>
      </c>
      <c r="D5665" s="659" t="s">
        <v>69603</v>
      </c>
    </row>
    <row r="5666" spans="1:4" ht="13.5" hidden="1">
      <c r="A5666" s="658" t="s">
        <v>15607</v>
      </c>
      <c r="B5666" s="658" t="s">
        <v>69604</v>
      </c>
      <c r="C5666" s="658" t="s">
        <v>4524</v>
      </c>
      <c r="D5666" s="659" t="s">
        <v>1686</v>
      </c>
    </row>
    <row r="5667" spans="1:4" ht="13.5" hidden="1">
      <c r="A5667" s="658" t="s">
        <v>15610</v>
      </c>
      <c r="B5667" s="658" t="s">
        <v>69605</v>
      </c>
      <c r="C5667" s="658" t="s">
        <v>4524</v>
      </c>
      <c r="D5667" s="659" t="s">
        <v>69606</v>
      </c>
    </row>
    <row r="5668" spans="1:4" ht="13.5" hidden="1">
      <c r="A5668" s="658" t="s">
        <v>15613</v>
      </c>
      <c r="B5668" s="658" t="s">
        <v>69607</v>
      </c>
      <c r="C5668" s="658" t="s">
        <v>4524</v>
      </c>
      <c r="D5668" s="659" t="s">
        <v>69608</v>
      </c>
    </row>
    <row r="5669" spans="1:4" ht="13.5" hidden="1">
      <c r="A5669" s="658" t="s">
        <v>15615</v>
      </c>
      <c r="B5669" s="658" t="s">
        <v>69609</v>
      </c>
      <c r="C5669" s="658" t="s">
        <v>4524</v>
      </c>
      <c r="D5669" s="659" t="s">
        <v>69610</v>
      </c>
    </row>
    <row r="5670" spans="1:4" ht="13.5" hidden="1">
      <c r="A5670" s="658" t="s">
        <v>15617</v>
      </c>
      <c r="B5670" s="658" t="s">
        <v>69611</v>
      </c>
      <c r="C5670" s="658" t="s">
        <v>4524</v>
      </c>
      <c r="D5670" s="659" t="s">
        <v>69612</v>
      </c>
    </row>
    <row r="5671" spans="1:4" ht="13.5" hidden="1">
      <c r="A5671" s="658" t="s">
        <v>15620</v>
      </c>
      <c r="B5671" s="658" t="s">
        <v>69613</v>
      </c>
      <c r="C5671" s="658" t="s">
        <v>4524</v>
      </c>
      <c r="D5671" s="659" t="s">
        <v>7387</v>
      </c>
    </row>
    <row r="5672" spans="1:4" ht="13.5" hidden="1">
      <c r="A5672" s="658" t="s">
        <v>15622</v>
      </c>
      <c r="B5672" s="658" t="s">
        <v>69614</v>
      </c>
      <c r="C5672" s="658" t="s">
        <v>4524</v>
      </c>
      <c r="D5672" s="659" t="s">
        <v>69615</v>
      </c>
    </row>
    <row r="5673" spans="1:4" ht="13.5" hidden="1">
      <c r="A5673" s="658" t="s">
        <v>15624</v>
      </c>
      <c r="B5673" s="658" t="s">
        <v>69616</v>
      </c>
      <c r="C5673" s="658" t="s">
        <v>4524</v>
      </c>
      <c r="D5673" s="659" t="s">
        <v>15628</v>
      </c>
    </row>
    <row r="5674" spans="1:4" ht="13.5" hidden="1">
      <c r="A5674" s="658" t="s">
        <v>15626</v>
      </c>
      <c r="B5674" s="658" t="s">
        <v>69617</v>
      </c>
      <c r="C5674" s="658" t="s">
        <v>4524</v>
      </c>
      <c r="D5674" s="659" t="s">
        <v>69618</v>
      </c>
    </row>
    <row r="5675" spans="1:4" ht="13.5" hidden="1">
      <c r="A5675" s="658" t="s">
        <v>15629</v>
      </c>
      <c r="B5675" s="658" t="s">
        <v>69619</v>
      </c>
      <c r="C5675" s="658" t="s">
        <v>4524</v>
      </c>
      <c r="D5675" s="659" t="s">
        <v>66212</v>
      </c>
    </row>
    <row r="5676" spans="1:4" ht="13.5" hidden="1">
      <c r="A5676" s="658" t="s">
        <v>15632</v>
      </c>
      <c r="B5676" s="658" t="s">
        <v>69620</v>
      </c>
      <c r="C5676" s="658" t="s">
        <v>4524</v>
      </c>
      <c r="D5676" s="659" t="s">
        <v>13330</v>
      </c>
    </row>
    <row r="5677" spans="1:4" ht="13.5" hidden="1">
      <c r="A5677" s="658" t="s">
        <v>15635</v>
      </c>
      <c r="B5677" s="658" t="s">
        <v>69621</v>
      </c>
      <c r="C5677" s="658" t="s">
        <v>4524</v>
      </c>
      <c r="D5677" s="659" t="s">
        <v>12645</v>
      </c>
    </row>
    <row r="5678" spans="1:4" ht="13.5" hidden="1">
      <c r="A5678" s="658" t="s">
        <v>15638</v>
      </c>
      <c r="B5678" s="658" t="s">
        <v>69622</v>
      </c>
      <c r="C5678" s="658" t="s">
        <v>4524</v>
      </c>
      <c r="D5678" s="659" t="s">
        <v>66146</v>
      </c>
    </row>
    <row r="5679" spans="1:4" ht="13.5" hidden="1">
      <c r="A5679" s="658" t="s">
        <v>15640</v>
      </c>
      <c r="B5679" s="658" t="s">
        <v>69623</v>
      </c>
      <c r="C5679" s="658" t="s">
        <v>4524</v>
      </c>
      <c r="D5679" s="659" t="s">
        <v>67019</v>
      </c>
    </row>
    <row r="5680" spans="1:4" ht="13.5" hidden="1">
      <c r="A5680" s="658" t="s">
        <v>15642</v>
      </c>
      <c r="B5680" s="658" t="s">
        <v>69624</v>
      </c>
      <c r="C5680" s="658" t="s">
        <v>4524</v>
      </c>
      <c r="D5680" s="659" t="s">
        <v>8657</v>
      </c>
    </row>
    <row r="5681" spans="1:4" ht="13.5" hidden="1">
      <c r="A5681" s="658" t="s">
        <v>15644</v>
      </c>
      <c r="B5681" s="658" t="s">
        <v>69625</v>
      </c>
      <c r="C5681" s="658" t="s">
        <v>4524</v>
      </c>
      <c r="D5681" s="659" t="s">
        <v>69626</v>
      </c>
    </row>
    <row r="5682" spans="1:4" ht="13.5" hidden="1">
      <c r="A5682" s="658" t="s">
        <v>15647</v>
      </c>
      <c r="B5682" s="658" t="s">
        <v>69627</v>
      </c>
      <c r="C5682" s="658" t="s">
        <v>4524</v>
      </c>
      <c r="D5682" s="659" t="s">
        <v>69628</v>
      </c>
    </row>
    <row r="5683" spans="1:4" ht="13.5" hidden="1">
      <c r="A5683" s="658" t="s">
        <v>15650</v>
      </c>
      <c r="B5683" s="658" t="s">
        <v>15651</v>
      </c>
      <c r="C5683" s="658" t="s">
        <v>4524</v>
      </c>
      <c r="D5683" s="659" t="s">
        <v>69629</v>
      </c>
    </row>
    <row r="5684" spans="1:4" ht="13.5" hidden="1">
      <c r="A5684" s="658" t="s">
        <v>15653</v>
      </c>
      <c r="B5684" s="658" t="s">
        <v>15654</v>
      </c>
      <c r="C5684" s="658" t="s">
        <v>4524</v>
      </c>
      <c r="D5684" s="659" t="s">
        <v>69060</v>
      </c>
    </row>
    <row r="5685" spans="1:4" ht="13.5" hidden="1">
      <c r="A5685" s="658" t="s">
        <v>15656</v>
      </c>
      <c r="B5685" s="658" t="s">
        <v>15657</v>
      </c>
      <c r="C5685" s="658" t="s">
        <v>4524</v>
      </c>
      <c r="D5685" s="659" t="s">
        <v>69630</v>
      </c>
    </row>
    <row r="5686" spans="1:4" ht="13.5" hidden="1">
      <c r="A5686" s="658" t="s">
        <v>15658</v>
      </c>
      <c r="B5686" s="658" t="s">
        <v>15659</v>
      </c>
      <c r="C5686" s="658" t="s">
        <v>4524</v>
      </c>
      <c r="D5686" s="659" t="s">
        <v>69631</v>
      </c>
    </row>
    <row r="5687" spans="1:4" ht="13.5" hidden="1">
      <c r="A5687" s="658" t="s">
        <v>15661</v>
      </c>
      <c r="B5687" s="658" t="s">
        <v>15662</v>
      </c>
      <c r="C5687" s="658" t="s">
        <v>4524</v>
      </c>
      <c r="D5687" s="659" t="s">
        <v>69632</v>
      </c>
    </row>
    <row r="5688" spans="1:4" ht="13.5" hidden="1">
      <c r="A5688" s="658" t="s">
        <v>15663</v>
      </c>
      <c r="B5688" s="658" t="s">
        <v>15664</v>
      </c>
      <c r="C5688" s="658" t="s">
        <v>4524</v>
      </c>
      <c r="D5688" s="659" t="s">
        <v>11104</v>
      </c>
    </row>
    <row r="5689" spans="1:4" ht="13.5" hidden="1">
      <c r="A5689" s="658" t="s">
        <v>15665</v>
      </c>
      <c r="B5689" s="658" t="s">
        <v>15666</v>
      </c>
      <c r="C5689" s="658" t="s">
        <v>4524</v>
      </c>
      <c r="D5689" s="659" t="s">
        <v>69633</v>
      </c>
    </row>
    <row r="5690" spans="1:4" ht="13.5" hidden="1">
      <c r="A5690" s="658" t="s">
        <v>15667</v>
      </c>
      <c r="B5690" s="658" t="s">
        <v>15668</v>
      </c>
      <c r="C5690" s="658" t="s">
        <v>4524</v>
      </c>
      <c r="D5690" s="659" t="s">
        <v>69634</v>
      </c>
    </row>
    <row r="5691" spans="1:4" ht="13.5" hidden="1">
      <c r="A5691" s="658" t="s">
        <v>15669</v>
      </c>
      <c r="B5691" s="658" t="s">
        <v>15670</v>
      </c>
      <c r="C5691" s="658" t="s">
        <v>4524</v>
      </c>
      <c r="D5691" s="659" t="s">
        <v>69635</v>
      </c>
    </row>
    <row r="5692" spans="1:4" ht="13.5" hidden="1">
      <c r="A5692" s="658" t="s">
        <v>15672</v>
      </c>
      <c r="B5692" s="658" t="s">
        <v>15673</v>
      </c>
      <c r="C5692" s="658" t="s">
        <v>4524</v>
      </c>
      <c r="D5692" s="659" t="s">
        <v>15387</v>
      </c>
    </row>
    <row r="5693" spans="1:4" ht="13.5" hidden="1">
      <c r="A5693" s="658" t="s">
        <v>15675</v>
      </c>
      <c r="B5693" s="658" t="s">
        <v>15676</v>
      </c>
      <c r="C5693" s="658" t="s">
        <v>4524</v>
      </c>
      <c r="D5693" s="659" t="s">
        <v>63388</v>
      </c>
    </row>
    <row r="5694" spans="1:4" ht="13.5" hidden="1">
      <c r="A5694" s="658" t="s">
        <v>15677</v>
      </c>
      <c r="B5694" s="658" t="s">
        <v>15678</v>
      </c>
      <c r="C5694" s="658" t="s">
        <v>4524</v>
      </c>
      <c r="D5694" s="659" t="s">
        <v>14216</v>
      </c>
    </row>
    <row r="5695" spans="1:4" ht="13.5" hidden="1">
      <c r="A5695" s="658" t="s">
        <v>15680</v>
      </c>
      <c r="B5695" s="658" t="s">
        <v>15681</v>
      </c>
      <c r="C5695" s="658" t="s">
        <v>4524</v>
      </c>
      <c r="D5695" s="659" t="s">
        <v>546</v>
      </c>
    </row>
    <row r="5696" spans="1:4" ht="13.5" hidden="1">
      <c r="A5696" s="658" t="s">
        <v>15682</v>
      </c>
      <c r="B5696" s="658" t="s">
        <v>15683</v>
      </c>
      <c r="C5696" s="658" t="s">
        <v>4524</v>
      </c>
      <c r="D5696" s="659" t="s">
        <v>897</v>
      </c>
    </row>
    <row r="5697" spans="1:4" ht="13.5" hidden="1">
      <c r="A5697" s="658" t="s">
        <v>15684</v>
      </c>
      <c r="B5697" s="658" t="s">
        <v>15685</v>
      </c>
      <c r="C5697" s="658" t="s">
        <v>4524</v>
      </c>
      <c r="D5697" s="659" t="s">
        <v>69636</v>
      </c>
    </row>
    <row r="5698" spans="1:4" ht="13.5" hidden="1">
      <c r="A5698" s="658" t="s">
        <v>15687</v>
      </c>
      <c r="B5698" s="658" t="s">
        <v>15688</v>
      </c>
      <c r="C5698" s="658" t="s">
        <v>4524</v>
      </c>
      <c r="D5698" s="659" t="s">
        <v>8313</v>
      </c>
    </row>
    <row r="5699" spans="1:4" ht="13.5" hidden="1">
      <c r="A5699" s="658" t="s">
        <v>15690</v>
      </c>
      <c r="B5699" s="658" t="s">
        <v>15691</v>
      </c>
      <c r="C5699" s="658" t="s">
        <v>4524</v>
      </c>
      <c r="D5699" s="659" t="s">
        <v>69637</v>
      </c>
    </row>
    <row r="5700" spans="1:4" ht="13.5" hidden="1">
      <c r="A5700" s="658" t="s">
        <v>15692</v>
      </c>
      <c r="B5700" s="658" t="s">
        <v>15693</v>
      </c>
      <c r="C5700" s="658" t="s">
        <v>4524</v>
      </c>
      <c r="D5700" s="659" t="s">
        <v>7393</v>
      </c>
    </row>
    <row r="5701" spans="1:4" ht="13.5" hidden="1">
      <c r="A5701" s="658" t="s">
        <v>15694</v>
      </c>
      <c r="B5701" s="658" t="s">
        <v>15695</v>
      </c>
      <c r="C5701" s="658" t="s">
        <v>4524</v>
      </c>
      <c r="D5701" s="659" t="s">
        <v>8181</v>
      </c>
    </row>
    <row r="5702" spans="1:4" ht="13.5" hidden="1">
      <c r="A5702" s="658" t="s">
        <v>15697</v>
      </c>
      <c r="B5702" s="658" t="s">
        <v>15698</v>
      </c>
      <c r="C5702" s="658" t="s">
        <v>4524</v>
      </c>
      <c r="D5702" s="659" t="s">
        <v>11223</v>
      </c>
    </row>
    <row r="5703" spans="1:4" ht="13.5" hidden="1">
      <c r="A5703" s="658" t="s">
        <v>15700</v>
      </c>
      <c r="B5703" s="658" t="s">
        <v>15701</v>
      </c>
      <c r="C5703" s="658" t="s">
        <v>4524</v>
      </c>
      <c r="D5703" s="659" t="s">
        <v>5459</v>
      </c>
    </row>
    <row r="5704" spans="1:4" ht="13.5" hidden="1">
      <c r="A5704" s="658" t="s">
        <v>15702</v>
      </c>
      <c r="B5704" s="658" t="s">
        <v>15703</v>
      </c>
      <c r="C5704" s="658" t="s">
        <v>4524</v>
      </c>
      <c r="D5704" s="659" t="s">
        <v>68772</v>
      </c>
    </row>
    <row r="5705" spans="1:4" ht="13.5" hidden="1">
      <c r="A5705" s="658" t="s">
        <v>15705</v>
      </c>
      <c r="B5705" s="658" t="s">
        <v>15706</v>
      </c>
      <c r="C5705" s="658" t="s">
        <v>4524</v>
      </c>
      <c r="D5705" s="659" t="s">
        <v>69638</v>
      </c>
    </row>
    <row r="5706" spans="1:4" ht="13.5" hidden="1">
      <c r="A5706" s="658" t="s">
        <v>15708</v>
      </c>
      <c r="B5706" s="658" t="s">
        <v>15709</v>
      </c>
      <c r="C5706" s="658" t="s">
        <v>4524</v>
      </c>
      <c r="D5706" s="659" t="s">
        <v>7425</v>
      </c>
    </row>
    <row r="5707" spans="1:4" ht="13.5" hidden="1">
      <c r="A5707" s="658" t="s">
        <v>15710</v>
      </c>
      <c r="B5707" s="658" t="s">
        <v>15711</v>
      </c>
      <c r="C5707" s="658" t="s">
        <v>4524</v>
      </c>
      <c r="D5707" s="659" t="s">
        <v>67433</v>
      </c>
    </row>
    <row r="5708" spans="1:4" ht="13.5" hidden="1">
      <c r="A5708" s="658" t="s">
        <v>15713</v>
      </c>
      <c r="B5708" s="658" t="s">
        <v>15714</v>
      </c>
      <c r="C5708" s="658" t="s">
        <v>4524</v>
      </c>
      <c r="D5708" s="659" t="s">
        <v>357</v>
      </c>
    </row>
    <row r="5709" spans="1:4" ht="13.5" hidden="1">
      <c r="A5709" s="658" t="s">
        <v>15716</v>
      </c>
      <c r="B5709" s="658" t="s">
        <v>15717</v>
      </c>
      <c r="C5709" s="658" t="s">
        <v>4524</v>
      </c>
      <c r="D5709" s="659" t="s">
        <v>69639</v>
      </c>
    </row>
    <row r="5710" spans="1:4" ht="13.5" hidden="1">
      <c r="A5710" s="658" t="s">
        <v>15718</v>
      </c>
      <c r="B5710" s="658" t="s">
        <v>15719</v>
      </c>
      <c r="C5710" s="658" t="s">
        <v>4524</v>
      </c>
      <c r="D5710" s="659" t="s">
        <v>11117</v>
      </c>
    </row>
    <row r="5711" spans="1:4" ht="13.5" hidden="1">
      <c r="A5711" s="658" t="s">
        <v>15721</v>
      </c>
      <c r="B5711" s="658" t="s">
        <v>15722</v>
      </c>
      <c r="C5711" s="658" t="s">
        <v>4524</v>
      </c>
      <c r="D5711" s="659" t="s">
        <v>10132</v>
      </c>
    </row>
    <row r="5712" spans="1:4" ht="13.5" hidden="1">
      <c r="A5712" s="658" t="s">
        <v>15723</v>
      </c>
      <c r="B5712" s="658" t="s">
        <v>15724</v>
      </c>
      <c r="C5712" s="658" t="s">
        <v>4524</v>
      </c>
      <c r="D5712" s="659" t="s">
        <v>8467</v>
      </c>
    </row>
    <row r="5713" spans="1:4" ht="13.5" hidden="1">
      <c r="A5713" s="658" t="s">
        <v>15726</v>
      </c>
      <c r="B5713" s="658" t="s">
        <v>15727</v>
      </c>
      <c r="C5713" s="658" t="s">
        <v>4524</v>
      </c>
      <c r="D5713" s="659" t="s">
        <v>66891</v>
      </c>
    </row>
    <row r="5714" spans="1:4" ht="13.5" hidden="1">
      <c r="A5714" s="658" t="s">
        <v>15729</v>
      </c>
      <c r="B5714" s="658" t="s">
        <v>15730</v>
      </c>
      <c r="C5714" s="658" t="s">
        <v>4524</v>
      </c>
      <c r="D5714" s="659" t="s">
        <v>12832</v>
      </c>
    </row>
    <row r="5715" spans="1:4" ht="13.5" hidden="1">
      <c r="A5715" s="658" t="s">
        <v>15732</v>
      </c>
      <c r="B5715" s="658" t="s">
        <v>15733</v>
      </c>
      <c r="C5715" s="658" t="s">
        <v>4524</v>
      </c>
      <c r="D5715" s="659" t="s">
        <v>11670</v>
      </c>
    </row>
    <row r="5716" spans="1:4" ht="13.5" hidden="1">
      <c r="A5716" s="658" t="s">
        <v>15735</v>
      </c>
      <c r="B5716" s="658" t="s">
        <v>15736</v>
      </c>
      <c r="C5716" s="658" t="s">
        <v>4524</v>
      </c>
      <c r="D5716" s="659" t="s">
        <v>19133</v>
      </c>
    </row>
    <row r="5717" spans="1:4" ht="13.5" hidden="1">
      <c r="A5717" s="658" t="s">
        <v>15737</v>
      </c>
      <c r="B5717" s="658" t="s">
        <v>15738</v>
      </c>
      <c r="C5717" s="658" t="s">
        <v>4524</v>
      </c>
      <c r="D5717" s="659" t="s">
        <v>11667</v>
      </c>
    </row>
    <row r="5718" spans="1:4" ht="13.5" hidden="1">
      <c r="A5718" s="658" t="s">
        <v>15740</v>
      </c>
      <c r="B5718" s="658" t="s">
        <v>15741</v>
      </c>
      <c r="C5718" s="658" t="s">
        <v>4524</v>
      </c>
      <c r="D5718" s="659" t="s">
        <v>8714</v>
      </c>
    </row>
    <row r="5719" spans="1:4" ht="13.5" hidden="1">
      <c r="A5719" s="658" t="s">
        <v>15743</v>
      </c>
      <c r="B5719" s="658" t="s">
        <v>15744</v>
      </c>
      <c r="C5719" s="658" t="s">
        <v>4524</v>
      </c>
      <c r="D5719" s="659" t="s">
        <v>66895</v>
      </c>
    </row>
    <row r="5720" spans="1:4" ht="13.5" hidden="1">
      <c r="A5720" s="658" t="s">
        <v>15746</v>
      </c>
      <c r="B5720" s="658" t="s">
        <v>15747</v>
      </c>
      <c r="C5720" s="658" t="s">
        <v>4524</v>
      </c>
      <c r="D5720" s="659" t="s">
        <v>20516</v>
      </c>
    </row>
    <row r="5721" spans="1:4" ht="13.5" hidden="1">
      <c r="A5721" s="658" t="s">
        <v>15749</v>
      </c>
      <c r="B5721" s="658" t="s">
        <v>15750</v>
      </c>
      <c r="C5721" s="658" t="s">
        <v>4524</v>
      </c>
      <c r="D5721" s="659" t="s">
        <v>2058</v>
      </c>
    </row>
    <row r="5722" spans="1:4" ht="13.5" hidden="1">
      <c r="A5722" s="658" t="s">
        <v>15752</v>
      </c>
      <c r="B5722" s="658" t="s">
        <v>15753</v>
      </c>
      <c r="C5722" s="658" t="s">
        <v>4524</v>
      </c>
      <c r="D5722" s="659" t="s">
        <v>69640</v>
      </c>
    </row>
    <row r="5723" spans="1:4" ht="13.5" hidden="1">
      <c r="A5723" s="658" t="s">
        <v>15754</v>
      </c>
      <c r="B5723" s="658" t="s">
        <v>15755</v>
      </c>
      <c r="C5723" s="658" t="s">
        <v>4524</v>
      </c>
      <c r="D5723" s="659" t="s">
        <v>69641</v>
      </c>
    </row>
    <row r="5724" spans="1:4" ht="13.5" hidden="1">
      <c r="A5724" s="658" t="s">
        <v>15756</v>
      </c>
      <c r="B5724" s="658" t="s">
        <v>15757</v>
      </c>
      <c r="C5724" s="658" t="s">
        <v>4524</v>
      </c>
      <c r="D5724" s="659" t="s">
        <v>63841</v>
      </c>
    </row>
    <row r="5725" spans="1:4" ht="13.5" hidden="1">
      <c r="A5725" s="658" t="s">
        <v>15758</v>
      </c>
      <c r="B5725" s="658" t="s">
        <v>15759</v>
      </c>
      <c r="C5725" s="658" t="s">
        <v>4524</v>
      </c>
      <c r="D5725" s="659" t="s">
        <v>19507</v>
      </c>
    </row>
    <row r="5726" spans="1:4" ht="13.5" hidden="1">
      <c r="A5726" s="658" t="s">
        <v>15760</v>
      </c>
      <c r="B5726" s="658" t="s">
        <v>15761</v>
      </c>
      <c r="C5726" s="658" t="s">
        <v>4524</v>
      </c>
      <c r="D5726" s="659" t="s">
        <v>3674</v>
      </c>
    </row>
    <row r="5727" spans="1:4" ht="13.5" hidden="1">
      <c r="A5727" s="658" t="s">
        <v>15763</v>
      </c>
      <c r="B5727" s="658" t="s">
        <v>15764</v>
      </c>
      <c r="C5727" s="658" t="s">
        <v>4524</v>
      </c>
      <c r="D5727" s="659" t="s">
        <v>66988</v>
      </c>
    </row>
    <row r="5728" spans="1:4" ht="13.5" hidden="1">
      <c r="A5728" s="658" t="s">
        <v>15765</v>
      </c>
      <c r="B5728" s="658" t="s">
        <v>15766</v>
      </c>
      <c r="C5728" s="658" t="s">
        <v>4524</v>
      </c>
      <c r="D5728" s="659" t="s">
        <v>13874</v>
      </c>
    </row>
    <row r="5729" spans="1:4" ht="13.5" hidden="1">
      <c r="A5729" s="658" t="s">
        <v>15768</v>
      </c>
      <c r="B5729" s="658" t="s">
        <v>15769</v>
      </c>
      <c r="C5729" s="658" t="s">
        <v>4524</v>
      </c>
      <c r="D5729" s="659" t="s">
        <v>69642</v>
      </c>
    </row>
    <row r="5730" spans="1:4" ht="13.5" hidden="1">
      <c r="A5730" s="658" t="s">
        <v>15771</v>
      </c>
      <c r="B5730" s="658" t="s">
        <v>15772</v>
      </c>
      <c r="C5730" s="658" t="s">
        <v>4524</v>
      </c>
      <c r="D5730" s="659" t="s">
        <v>11147</v>
      </c>
    </row>
    <row r="5731" spans="1:4" ht="13.5" hidden="1">
      <c r="A5731" s="658" t="s">
        <v>15773</v>
      </c>
      <c r="B5731" s="658" t="s">
        <v>15774</v>
      </c>
      <c r="C5731" s="658" t="s">
        <v>4524</v>
      </c>
      <c r="D5731" s="659" t="s">
        <v>13370</v>
      </c>
    </row>
    <row r="5732" spans="1:4" ht="13.5" hidden="1">
      <c r="A5732" s="658" t="s">
        <v>15776</v>
      </c>
      <c r="B5732" s="658" t="s">
        <v>15777</v>
      </c>
      <c r="C5732" s="658" t="s">
        <v>4524</v>
      </c>
      <c r="D5732" s="659" t="s">
        <v>19372</v>
      </c>
    </row>
    <row r="5733" spans="1:4" ht="13.5" hidden="1">
      <c r="A5733" s="658" t="s">
        <v>15778</v>
      </c>
      <c r="B5733" s="658" t="s">
        <v>15779</v>
      </c>
      <c r="C5733" s="658" t="s">
        <v>4524</v>
      </c>
      <c r="D5733" s="659" t="s">
        <v>69643</v>
      </c>
    </row>
    <row r="5734" spans="1:4" ht="13.5" hidden="1">
      <c r="A5734" s="658" t="s">
        <v>15781</v>
      </c>
      <c r="B5734" s="658" t="s">
        <v>15782</v>
      </c>
      <c r="C5734" s="658" t="s">
        <v>4524</v>
      </c>
      <c r="D5734" s="659" t="s">
        <v>69644</v>
      </c>
    </row>
    <row r="5735" spans="1:4" ht="13.5" hidden="1">
      <c r="A5735" s="658" t="s">
        <v>15783</v>
      </c>
      <c r="B5735" s="658" t="s">
        <v>15784</v>
      </c>
      <c r="C5735" s="658" t="s">
        <v>4524</v>
      </c>
      <c r="D5735" s="659" t="s">
        <v>8282</v>
      </c>
    </row>
    <row r="5736" spans="1:4" ht="13.5" hidden="1">
      <c r="A5736" s="658" t="s">
        <v>15785</v>
      </c>
      <c r="B5736" s="658" t="s">
        <v>15786</v>
      </c>
      <c r="C5736" s="658" t="s">
        <v>4524</v>
      </c>
      <c r="D5736" s="659" t="s">
        <v>69533</v>
      </c>
    </row>
    <row r="5737" spans="1:4" ht="13.5" hidden="1">
      <c r="A5737" s="658" t="s">
        <v>15788</v>
      </c>
      <c r="B5737" s="658" t="s">
        <v>15789</v>
      </c>
      <c r="C5737" s="658" t="s">
        <v>4524</v>
      </c>
      <c r="D5737" s="659" t="s">
        <v>8467</v>
      </c>
    </row>
    <row r="5738" spans="1:4" ht="13.5" hidden="1">
      <c r="A5738" s="658" t="s">
        <v>15790</v>
      </c>
      <c r="B5738" s="658" t="s">
        <v>15791</v>
      </c>
      <c r="C5738" s="658" t="s">
        <v>4524</v>
      </c>
      <c r="D5738" s="659" t="s">
        <v>69399</v>
      </c>
    </row>
    <row r="5739" spans="1:4" ht="13.5" hidden="1">
      <c r="A5739" s="658" t="s">
        <v>15793</v>
      </c>
      <c r="B5739" s="658" t="s">
        <v>15794</v>
      </c>
      <c r="C5739" s="658" t="s">
        <v>4524</v>
      </c>
      <c r="D5739" s="659" t="s">
        <v>8721</v>
      </c>
    </row>
    <row r="5740" spans="1:4" ht="13.5" hidden="1">
      <c r="A5740" s="658" t="s">
        <v>15795</v>
      </c>
      <c r="B5740" s="658" t="s">
        <v>15796</v>
      </c>
      <c r="C5740" s="658" t="s">
        <v>4524</v>
      </c>
      <c r="D5740" s="659" t="s">
        <v>15456</v>
      </c>
    </row>
    <row r="5741" spans="1:4" ht="13.5" hidden="1">
      <c r="A5741" s="658" t="s">
        <v>15797</v>
      </c>
      <c r="B5741" s="658" t="s">
        <v>15798</v>
      </c>
      <c r="C5741" s="658" t="s">
        <v>4524</v>
      </c>
      <c r="D5741" s="659" t="s">
        <v>65195</v>
      </c>
    </row>
    <row r="5742" spans="1:4" ht="13.5" hidden="1">
      <c r="A5742" s="658" t="s">
        <v>15800</v>
      </c>
      <c r="B5742" s="658" t="s">
        <v>15801</v>
      </c>
      <c r="C5742" s="658" t="s">
        <v>4524</v>
      </c>
      <c r="D5742" s="659" t="s">
        <v>7374</v>
      </c>
    </row>
    <row r="5743" spans="1:4" ht="13.5" hidden="1">
      <c r="A5743" s="658" t="s">
        <v>15803</v>
      </c>
      <c r="B5743" s="658" t="s">
        <v>15804</v>
      </c>
      <c r="C5743" s="658" t="s">
        <v>4524</v>
      </c>
      <c r="D5743" s="659" t="s">
        <v>10665</v>
      </c>
    </row>
    <row r="5744" spans="1:4" ht="13.5" hidden="1">
      <c r="A5744" s="658" t="s">
        <v>15806</v>
      </c>
      <c r="B5744" s="658" t="s">
        <v>15807</v>
      </c>
      <c r="C5744" s="658" t="s">
        <v>4524</v>
      </c>
      <c r="D5744" s="659" t="s">
        <v>67328</v>
      </c>
    </row>
    <row r="5745" spans="1:4" ht="13.5" hidden="1">
      <c r="A5745" s="658" t="s">
        <v>15808</v>
      </c>
      <c r="B5745" s="658" t="s">
        <v>15809</v>
      </c>
      <c r="C5745" s="658" t="s">
        <v>4524</v>
      </c>
      <c r="D5745" s="659" t="s">
        <v>17029</v>
      </c>
    </row>
    <row r="5746" spans="1:4" ht="13.5" hidden="1">
      <c r="A5746" s="658" t="s">
        <v>15810</v>
      </c>
      <c r="B5746" s="658" t="s">
        <v>15811</v>
      </c>
      <c r="C5746" s="658" t="s">
        <v>4524</v>
      </c>
      <c r="D5746" s="659" t="s">
        <v>69645</v>
      </c>
    </row>
    <row r="5747" spans="1:4" ht="13.5" hidden="1">
      <c r="A5747" s="658" t="s">
        <v>15812</v>
      </c>
      <c r="B5747" s="658" t="s">
        <v>15813</v>
      </c>
      <c r="C5747" s="658" t="s">
        <v>4524</v>
      </c>
      <c r="D5747" s="659" t="s">
        <v>5459</v>
      </c>
    </row>
    <row r="5748" spans="1:4" ht="13.5" hidden="1">
      <c r="A5748" s="658" t="s">
        <v>15814</v>
      </c>
      <c r="B5748" s="658" t="s">
        <v>15815</v>
      </c>
      <c r="C5748" s="658" t="s">
        <v>4524</v>
      </c>
      <c r="D5748" s="659" t="s">
        <v>64119</v>
      </c>
    </row>
    <row r="5749" spans="1:4" ht="13.5" hidden="1">
      <c r="A5749" s="658" t="s">
        <v>15817</v>
      </c>
      <c r="B5749" s="658" t="s">
        <v>15818</v>
      </c>
      <c r="C5749" s="658" t="s">
        <v>4524</v>
      </c>
      <c r="D5749" s="659" t="s">
        <v>3911</v>
      </c>
    </row>
    <row r="5750" spans="1:4" ht="13.5" hidden="1">
      <c r="A5750" s="658" t="s">
        <v>15819</v>
      </c>
      <c r="B5750" s="658" t="s">
        <v>15820</v>
      </c>
      <c r="C5750" s="658" t="s">
        <v>4524</v>
      </c>
      <c r="D5750" s="659" t="s">
        <v>1587</v>
      </c>
    </row>
    <row r="5751" spans="1:4" ht="13.5" hidden="1">
      <c r="A5751" s="658" t="s">
        <v>15822</v>
      </c>
      <c r="B5751" s="658" t="s">
        <v>15823</v>
      </c>
      <c r="C5751" s="658" t="s">
        <v>4524</v>
      </c>
      <c r="D5751" s="659" t="s">
        <v>2752</v>
      </c>
    </row>
    <row r="5752" spans="1:4" ht="13.5" hidden="1">
      <c r="A5752" s="658" t="s">
        <v>15824</v>
      </c>
      <c r="B5752" s="658" t="s">
        <v>15825</v>
      </c>
      <c r="C5752" s="658" t="s">
        <v>4524</v>
      </c>
      <c r="D5752" s="659" t="s">
        <v>69646</v>
      </c>
    </row>
    <row r="5753" spans="1:4" ht="13.5" hidden="1">
      <c r="A5753" s="658" t="s">
        <v>15826</v>
      </c>
      <c r="B5753" s="658" t="s">
        <v>15827</v>
      </c>
      <c r="C5753" s="658" t="s">
        <v>4524</v>
      </c>
      <c r="D5753" s="659" t="s">
        <v>69647</v>
      </c>
    </row>
    <row r="5754" spans="1:4" ht="13.5" hidden="1">
      <c r="A5754" s="658" t="s">
        <v>15829</v>
      </c>
      <c r="B5754" s="658" t="s">
        <v>15830</v>
      </c>
      <c r="C5754" s="658" t="s">
        <v>4524</v>
      </c>
      <c r="D5754" s="659" t="s">
        <v>15609</v>
      </c>
    </row>
    <row r="5755" spans="1:4" ht="13.5" hidden="1">
      <c r="A5755" s="658" t="s">
        <v>15832</v>
      </c>
      <c r="B5755" s="658" t="s">
        <v>15833</v>
      </c>
      <c r="C5755" s="658" t="s">
        <v>4524</v>
      </c>
      <c r="D5755" s="659" t="s">
        <v>63608</v>
      </c>
    </row>
    <row r="5756" spans="1:4" ht="13.5" hidden="1">
      <c r="A5756" s="658" t="s">
        <v>15834</v>
      </c>
      <c r="B5756" s="658" t="s">
        <v>15835</v>
      </c>
      <c r="C5756" s="658" t="s">
        <v>4524</v>
      </c>
      <c r="D5756" s="659" t="s">
        <v>11446</v>
      </c>
    </row>
    <row r="5757" spans="1:4" ht="13.5" hidden="1">
      <c r="A5757" s="658" t="s">
        <v>15836</v>
      </c>
      <c r="B5757" s="658" t="s">
        <v>15837</v>
      </c>
      <c r="C5757" s="658" t="s">
        <v>4524</v>
      </c>
      <c r="D5757" s="659" t="s">
        <v>69396</v>
      </c>
    </row>
    <row r="5758" spans="1:4" ht="13.5" hidden="1">
      <c r="A5758" s="658" t="s">
        <v>15838</v>
      </c>
      <c r="B5758" s="658" t="s">
        <v>15839</v>
      </c>
      <c r="C5758" s="658" t="s">
        <v>4524</v>
      </c>
      <c r="D5758" s="659" t="s">
        <v>8413</v>
      </c>
    </row>
    <row r="5759" spans="1:4" ht="13.5" hidden="1">
      <c r="A5759" s="658" t="s">
        <v>15840</v>
      </c>
      <c r="B5759" s="658" t="s">
        <v>15841</v>
      </c>
      <c r="C5759" s="658" t="s">
        <v>4524</v>
      </c>
      <c r="D5759" s="659" t="s">
        <v>17685</v>
      </c>
    </row>
    <row r="5760" spans="1:4" ht="13.5" hidden="1">
      <c r="A5760" s="658" t="s">
        <v>15842</v>
      </c>
      <c r="B5760" s="658" t="s">
        <v>69648</v>
      </c>
      <c r="C5760" s="658" t="s">
        <v>4524</v>
      </c>
      <c r="D5760" s="659" t="s">
        <v>69649</v>
      </c>
    </row>
    <row r="5761" spans="1:4" ht="13.5" hidden="1">
      <c r="A5761" s="658" t="s">
        <v>15848</v>
      </c>
      <c r="B5761" s="658" t="s">
        <v>69650</v>
      </c>
      <c r="C5761" s="658" t="s">
        <v>4524</v>
      </c>
      <c r="D5761" s="659" t="s">
        <v>69651</v>
      </c>
    </row>
    <row r="5762" spans="1:4" ht="13.5" hidden="1">
      <c r="A5762" s="658" t="s">
        <v>15860</v>
      </c>
      <c r="B5762" s="658" t="s">
        <v>69652</v>
      </c>
      <c r="C5762" s="658" t="s">
        <v>4524</v>
      </c>
      <c r="D5762" s="659" t="s">
        <v>10459</v>
      </c>
    </row>
    <row r="5763" spans="1:4" ht="13.5" hidden="1">
      <c r="A5763" s="658" t="s">
        <v>15866</v>
      </c>
      <c r="B5763" s="658" t="s">
        <v>69653</v>
      </c>
      <c r="C5763" s="658" t="s">
        <v>4524</v>
      </c>
      <c r="D5763" s="659" t="s">
        <v>69654</v>
      </c>
    </row>
    <row r="5764" spans="1:4" ht="13.5" hidden="1">
      <c r="A5764" s="658" t="s">
        <v>15870</v>
      </c>
      <c r="B5764" s="658" t="s">
        <v>69655</v>
      </c>
      <c r="C5764" s="658" t="s">
        <v>4524</v>
      </c>
      <c r="D5764" s="659" t="s">
        <v>69656</v>
      </c>
    </row>
    <row r="5765" spans="1:4" ht="13.5" hidden="1">
      <c r="A5765" s="658" t="s">
        <v>15873</v>
      </c>
      <c r="B5765" s="658" t="s">
        <v>69657</v>
      </c>
      <c r="C5765" s="658" t="s">
        <v>4524</v>
      </c>
      <c r="D5765" s="659" t="s">
        <v>69658</v>
      </c>
    </row>
    <row r="5766" spans="1:4" ht="13.5" hidden="1">
      <c r="A5766" s="658" t="s">
        <v>15876</v>
      </c>
      <c r="B5766" s="658" t="s">
        <v>69659</v>
      </c>
      <c r="C5766" s="658" t="s">
        <v>4524</v>
      </c>
      <c r="D5766" s="659" t="s">
        <v>69660</v>
      </c>
    </row>
    <row r="5767" spans="1:4" ht="13.5" hidden="1">
      <c r="A5767" s="658" t="s">
        <v>15882</v>
      </c>
      <c r="B5767" s="658" t="s">
        <v>69661</v>
      </c>
      <c r="C5767" s="658" t="s">
        <v>4524</v>
      </c>
      <c r="D5767" s="659" t="s">
        <v>69662</v>
      </c>
    </row>
    <row r="5768" spans="1:4" ht="13.5" hidden="1">
      <c r="A5768" s="658" t="s">
        <v>15893</v>
      </c>
      <c r="B5768" s="658" t="s">
        <v>69663</v>
      </c>
      <c r="C5768" s="658" t="s">
        <v>4524</v>
      </c>
      <c r="D5768" s="659" t="s">
        <v>69664</v>
      </c>
    </row>
    <row r="5769" spans="1:4" ht="13.5" hidden="1">
      <c r="A5769" s="658" t="s">
        <v>15898</v>
      </c>
      <c r="B5769" s="658" t="s">
        <v>69665</v>
      </c>
      <c r="C5769" s="658" t="s">
        <v>4524</v>
      </c>
      <c r="D5769" s="659" t="s">
        <v>69666</v>
      </c>
    </row>
    <row r="5770" spans="1:4" ht="13.5" hidden="1">
      <c r="A5770" s="658" t="s">
        <v>15904</v>
      </c>
      <c r="B5770" s="658" t="s">
        <v>69667</v>
      </c>
      <c r="C5770" s="658" t="s">
        <v>4524</v>
      </c>
      <c r="D5770" s="659" t="s">
        <v>69668</v>
      </c>
    </row>
    <row r="5771" spans="1:4" ht="13.5" hidden="1">
      <c r="A5771" s="658" t="s">
        <v>15906</v>
      </c>
      <c r="B5771" s="658" t="s">
        <v>69669</v>
      </c>
      <c r="C5771" s="658" t="s">
        <v>4524</v>
      </c>
      <c r="D5771" s="659" t="s">
        <v>69670</v>
      </c>
    </row>
    <row r="5772" spans="1:4" ht="13.5" hidden="1">
      <c r="A5772" s="658" t="s">
        <v>15909</v>
      </c>
      <c r="B5772" s="658" t="s">
        <v>15910</v>
      </c>
      <c r="C5772" s="658" t="s">
        <v>4524</v>
      </c>
      <c r="D5772" s="659" t="s">
        <v>69671</v>
      </c>
    </row>
    <row r="5773" spans="1:4" ht="13.5" hidden="1">
      <c r="A5773" s="658" t="s">
        <v>15911</v>
      </c>
      <c r="B5773" s="658" t="s">
        <v>15912</v>
      </c>
      <c r="C5773" s="658" t="s">
        <v>4524</v>
      </c>
      <c r="D5773" s="659" t="s">
        <v>63974</v>
      </c>
    </row>
    <row r="5774" spans="1:4" ht="13.5" hidden="1">
      <c r="A5774" s="658" t="s">
        <v>15929</v>
      </c>
      <c r="B5774" s="658" t="s">
        <v>69672</v>
      </c>
      <c r="C5774" s="658" t="s">
        <v>4524</v>
      </c>
      <c r="D5774" s="659" t="s">
        <v>66174</v>
      </c>
    </row>
    <row r="5775" spans="1:4" ht="13.5" hidden="1">
      <c r="A5775" s="658" t="s">
        <v>15932</v>
      </c>
      <c r="B5775" s="658" t="s">
        <v>69673</v>
      </c>
      <c r="C5775" s="658" t="s">
        <v>4524</v>
      </c>
      <c r="D5775" s="659" t="s">
        <v>8470</v>
      </c>
    </row>
    <row r="5776" spans="1:4" ht="13.5" hidden="1">
      <c r="A5776" s="658" t="s">
        <v>15934</v>
      </c>
      <c r="B5776" s="658" t="s">
        <v>69674</v>
      </c>
      <c r="C5776" s="658" t="s">
        <v>4524</v>
      </c>
      <c r="D5776" s="659" t="s">
        <v>17755</v>
      </c>
    </row>
    <row r="5777" spans="1:4" ht="13.5" hidden="1">
      <c r="A5777" s="658" t="s">
        <v>15940</v>
      </c>
      <c r="B5777" s="658" t="s">
        <v>69675</v>
      </c>
      <c r="C5777" s="658" t="s">
        <v>4524</v>
      </c>
      <c r="D5777" s="659" t="s">
        <v>67673</v>
      </c>
    </row>
    <row r="5778" spans="1:4" ht="13.5" hidden="1">
      <c r="A5778" s="658" t="s">
        <v>15943</v>
      </c>
      <c r="B5778" s="658" t="s">
        <v>69676</v>
      </c>
      <c r="C5778" s="658" t="s">
        <v>4524</v>
      </c>
      <c r="D5778" s="659" t="s">
        <v>8809</v>
      </c>
    </row>
    <row r="5779" spans="1:4" ht="13.5" hidden="1">
      <c r="A5779" s="658" t="s">
        <v>15955</v>
      </c>
      <c r="B5779" s="658" t="s">
        <v>69677</v>
      </c>
      <c r="C5779" s="658" t="s">
        <v>4524</v>
      </c>
      <c r="D5779" s="659" t="s">
        <v>17071</v>
      </c>
    </row>
    <row r="5780" spans="1:4" ht="13.5" hidden="1">
      <c r="A5780" s="658" t="s">
        <v>15958</v>
      </c>
      <c r="B5780" s="658" t="s">
        <v>69678</v>
      </c>
      <c r="C5780" s="658" t="s">
        <v>4524</v>
      </c>
      <c r="D5780" s="659" t="s">
        <v>65391</v>
      </c>
    </row>
    <row r="5781" spans="1:4" ht="13.5" hidden="1">
      <c r="A5781" s="658" t="s">
        <v>15961</v>
      </c>
      <c r="B5781" s="658" t="s">
        <v>69679</v>
      </c>
      <c r="C5781" s="658" t="s">
        <v>4524</v>
      </c>
      <c r="D5781" s="659" t="s">
        <v>12008</v>
      </c>
    </row>
    <row r="5782" spans="1:4" ht="13.5" hidden="1">
      <c r="A5782" s="658" t="s">
        <v>15963</v>
      </c>
      <c r="B5782" s="658" t="s">
        <v>69680</v>
      </c>
      <c r="C5782" s="658" t="s">
        <v>4524</v>
      </c>
      <c r="D5782" s="659" t="s">
        <v>7366</v>
      </c>
    </row>
    <row r="5783" spans="1:4" ht="13.5" hidden="1">
      <c r="A5783" s="658" t="s">
        <v>15966</v>
      </c>
      <c r="B5783" s="658" t="s">
        <v>69681</v>
      </c>
      <c r="C5783" s="658" t="s">
        <v>4524</v>
      </c>
      <c r="D5783" s="659" t="s">
        <v>1608</v>
      </c>
    </row>
    <row r="5784" spans="1:4" ht="13.5" hidden="1">
      <c r="A5784" s="658" t="s">
        <v>69682</v>
      </c>
      <c r="B5784" s="658" t="s">
        <v>69683</v>
      </c>
      <c r="C5784" s="658" t="s">
        <v>4524</v>
      </c>
      <c r="D5784" s="659" t="s">
        <v>19112</v>
      </c>
    </row>
    <row r="5785" spans="1:4" ht="13.5" hidden="1">
      <c r="A5785" s="658" t="s">
        <v>69684</v>
      </c>
      <c r="B5785" s="658" t="s">
        <v>69685</v>
      </c>
      <c r="C5785" s="658" t="s">
        <v>4524</v>
      </c>
      <c r="D5785" s="659" t="s">
        <v>69686</v>
      </c>
    </row>
    <row r="5786" spans="1:4" ht="13.5" hidden="1">
      <c r="A5786" s="658" t="s">
        <v>69687</v>
      </c>
      <c r="B5786" s="658" t="s">
        <v>69688</v>
      </c>
      <c r="C5786" s="658" t="s">
        <v>4524</v>
      </c>
      <c r="D5786" s="659" t="s">
        <v>15456</v>
      </c>
    </row>
    <row r="5787" spans="1:4" ht="13.5" hidden="1">
      <c r="A5787" s="658" t="s">
        <v>69689</v>
      </c>
      <c r="B5787" s="658" t="s">
        <v>69690</v>
      </c>
      <c r="C5787" s="658" t="s">
        <v>4524</v>
      </c>
      <c r="D5787" s="659" t="s">
        <v>1157</v>
      </c>
    </row>
    <row r="5788" spans="1:4" ht="13.5" hidden="1">
      <c r="A5788" s="658" t="s">
        <v>69691</v>
      </c>
      <c r="B5788" s="658" t="s">
        <v>69692</v>
      </c>
      <c r="C5788" s="658" t="s">
        <v>4524</v>
      </c>
      <c r="D5788" s="659" t="s">
        <v>63448</v>
      </c>
    </row>
    <row r="5789" spans="1:4" ht="13.5" hidden="1">
      <c r="A5789" s="658" t="s">
        <v>69693</v>
      </c>
      <c r="B5789" s="658" t="s">
        <v>69694</v>
      </c>
      <c r="C5789" s="658" t="s">
        <v>4524</v>
      </c>
      <c r="D5789" s="659" t="s">
        <v>69695</v>
      </c>
    </row>
    <row r="5790" spans="1:4" ht="13.5" hidden="1">
      <c r="A5790" s="658" t="s">
        <v>69696</v>
      </c>
      <c r="B5790" s="658" t="s">
        <v>69697</v>
      </c>
      <c r="C5790" s="658" t="s">
        <v>4524</v>
      </c>
      <c r="D5790" s="659" t="s">
        <v>11144</v>
      </c>
    </row>
    <row r="5791" spans="1:4" ht="13.5" hidden="1">
      <c r="A5791" s="658" t="s">
        <v>69698</v>
      </c>
      <c r="B5791" s="658" t="s">
        <v>69699</v>
      </c>
      <c r="C5791" s="658" t="s">
        <v>4524</v>
      </c>
      <c r="D5791" s="659" t="s">
        <v>3126</v>
      </c>
    </row>
    <row r="5792" spans="1:4" ht="13.5" hidden="1">
      <c r="A5792" s="658" t="s">
        <v>69700</v>
      </c>
      <c r="B5792" s="658" t="s">
        <v>69701</v>
      </c>
      <c r="C5792" s="658" t="s">
        <v>4524</v>
      </c>
      <c r="D5792" s="659" t="s">
        <v>11065</v>
      </c>
    </row>
    <row r="5793" spans="1:4" ht="13.5" hidden="1">
      <c r="A5793" s="658" t="s">
        <v>69702</v>
      </c>
      <c r="B5793" s="658" t="s">
        <v>69703</v>
      </c>
      <c r="C5793" s="658" t="s">
        <v>4524</v>
      </c>
      <c r="D5793" s="659" t="s">
        <v>12104</v>
      </c>
    </row>
    <row r="5794" spans="1:4" ht="13.5" hidden="1">
      <c r="A5794" s="658" t="s">
        <v>69704</v>
      </c>
      <c r="B5794" s="658" t="s">
        <v>69705</v>
      </c>
      <c r="C5794" s="658" t="s">
        <v>4524</v>
      </c>
      <c r="D5794" s="659" t="s">
        <v>69706</v>
      </c>
    </row>
    <row r="5795" spans="1:4" ht="13.5" hidden="1">
      <c r="A5795" s="658" t="s">
        <v>69707</v>
      </c>
      <c r="B5795" s="658" t="s">
        <v>69708</v>
      </c>
      <c r="C5795" s="658" t="s">
        <v>4524</v>
      </c>
      <c r="D5795" s="659" t="s">
        <v>69709</v>
      </c>
    </row>
    <row r="5796" spans="1:4" ht="13.5" hidden="1">
      <c r="A5796" s="658" t="s">
        <v>69710</v>
      </c>
      <c r="B5796" s="658" t="s">
        <v>69711</v>
      </c>
      <c r="C5796" s="658" t="s">
        <v>4524</v>
      </c>
      <c r="D5796" s="659" t="s">
        <v>19832</v>
      </c>
    </row>
    <row r="5797" spans="1:4" ht="13.5" hidden="1">
      <c r="A5797" s="658" t="s">
        <v>69712</v>
      </c>
      <c r="B5797" s="658" t="s">
        <v>69713</v>
      </c>
      <c r="C5797" s="658" t="s">
        <v>4524</v>
      </c>
      <c r="D5797" s="659" t="s">
        <v>69714</v>
      </c>
    </row>
    <row r="5798" spans="1:4" ht="13.5" hidden="1">
      <c r="A5798" s="658" t="s">
        <v>69715</v>
      </c>
      <c r="B5798" s="658" t="s">
        <v>69716</v>
      </c>
      <c r="C5798" s="658" t="s">
        <v>27</v>
      </c>
      <c r="D5798" s="659" t="s">
        <v>13297</v>
      </c>
    </row>
    <row r="5799" spans="1:4" ht="13.5" hidden="1">
      <c r="A5799" s="658" t="s">
        <v>15972</v>
      </c>
      <c r="B5799" s="658" t="s">
        <v>15973</v>
      </c>
      <c r="C5799" s="658" t="s">
        <v>15974</v>
      </c>
      <c r="D5799" s="659" t="s">
        <v>18791</v>
      </c>
    </row>
    <row r="5800" spans="1:4" ht="13.5" hidden="1">
      <c r="A5800" s="658" t="s">
        <v>15976</v>
      </c>
      <c r="B5800" s="658" t="s">
        <v>15977</v>
      </c>
      <c r="C5800" s="658" t="s">
        <v>15974</v>
      </c>
      <c r="D5800" s="659" t="s">
        <v>69717</v>
      </c>
    </row>
    <row r="5801" spans="1:4" ht="13.5" hidden="1">
      <c r="A5801" s="658" t="s">
        <v>15979</v>
      </c>
      <c r="B5801" s="658" t="s">
        <v>15980</v>
      </c>
      <c r="C5801" s="658" t="s">
        <v>15974</v>
      </c>
      <c r="D5801" s="659" t="s">
        <v>63431</v>
      </c>
    </row>
    <row r="5802" spans="1:4" ht="13.5" hidden="1">
      <c r="A5802" s="658" t="s">
        <v>15982</v>
      </c>
      <c r="B5802" s="658" t="s">
        <v>15983</v>
      </c>
      <c r="C5802" s="658" t="s">
        <v>15974</v>
      </c>
      <c r="D5802" s="659" t="s">
        <v>69718</v>
      </c>
    </row>
    <row r="5803" spans="1:4" ht="13.5" hidden="1">
      <c r="A5803" s="658" t="s">
        <v>15984</v>
      </c>
      <c r="B5803" s="658" t="s">
        <v>15985</v>
      </c>
      <c r="C5803" s="658" t="s">
        <v>27</v>
      </c>
      <c r="D5803" s="659" t="s">
        <v>63588</v>
      </c>
    </row>
    <row r="5804" spans="1:4" ht="13.5" hidden="1">
      <c r="A5804" s="658" t="s">
        <v>15986</v>
      </c>
      <c r="B5804" s="658" t="s">
        <v>15987</v>
      </c>
      <c r="C5804" s="658" t="s">
        <v>27</v>
      </c>
      <c r="D5804" s="659" t="s">
        <v>2365</v>
      </c>
    </row>
    <row r="5805" spans="1:4" ht="13.5" hidden="1">
      <c r="A5805" s="658" t="s">
        <v>15989</v>
      </c>
      <c r="B5805" s="658" t="s">
        <v>15990</v>
      </c>
      <c r="C5805" s="658" t="s">
        <v>4524</v>
      </c>
      <c r="D5805" s="659" t="s">
        <v>69719</v>
      </c>
    </row>
    <row r="5806" spans="1:4" ht="13.5" hidden="1">
      <c r="A5806" s="658" t="s">
        <v>15992</v>
      </c>
      <c r="B5806" s="658" t="s">
        <v>15993</v>
      </c>
      <c r="C5806" s="658" t="s">
        <v>4524</v>
      </c>
      <c r="D5806" s="659" t="s">
        <v>69720</v>
      </c>
    </row>
    <row r="5807" spans="1:4" ht="13.5" hidden="1">
      <c r="A5807" s="658" t="s">
        <v>15995</v>
      </c>
      <c r="B5807" s="658" t="s">
        <v>15996</v>
      </c>
      <c r="C5807" s="658" t="s">
        <v>4524</v>
      </c>
      <c r="D5807" s="659" t="s">
        <v>69721</v>
      </c>
    </row>
    <row r="5808" spans="1:4" ht="13.5" hidden="1">
      <c r="A5808" s="658" t="s">
        <v>15998</v>
      </c>
      <c r="B5808" s="658" t="s">
        <v>15999</v>
      </c>
      <c r="C5808" s="658" t="s">
        <v>4524</v>
      </c>
      <c r="D5808" s="659" t="s">
        <v>69722</v>
      </c>
    </row>
    <row r="5809" spans="1:4" ht="13.5" hidden="1">
      <c r="A5809" s="658" t="s">
        <v>16001</v>
      </c>
      <c r="B5809" s="658" t="s">
        <v>16002</v>
      </c>
      <c r="C5809" s="658" t="s">
        <v>4524</v>
      </c>
      <c r="D5809" s="659" t="s">
        <v>69723</v>
      </c>
    </row>
    <row r="5810" spans="1:4" ht="13.5" hidden="1">
      <c r="A5810" s="658" t="s">
        <v>16003</v>
      </c>
      <c r="B5810" s="658" t="s">
        <v>16004</v>
      </c>
      <c r="C5810" s="658" t="s">
        <v>4524</v>
      </c>
      <c r="D5810" s="659" t="s">
        <v>69724</v>
      </c>
    </row>
    <row r="5811" spans="1:4" ht="13.5" hidden="1">
      <c r="A5811" s="658" t="s">
        <v>16006</v>
      </c>
      <c r="B5811" s="658" t="s">
        <v>16007</v>
      </c>
      <c r="C5811" s="658" t="s">
        <v>4524</v>
      </c>
      <c r="D5811" s="659" t="s">
        <v>69725</v>
      </c>
    </row>
    <row r="5812" spans="1:4" ht="13.5" hidden="1">
      <c r="A5812" s="658" t="s">
        <v>16009</v>
      </c>
      <c r="B5812" s="658" t="s">
        <v>16010</v>
      </c>
      <c r="C5812" s="658" t="s">
        <v>4524</v>
      </c>
      <c r="D5812" s="659" t="s">
        <v>69726</v>
      </c>
    </row>
    <row r="5813" spans="1:4" ht="13.5" hidden="1">
      <c r="A5813" s="658" t="s">
        <v>16015</v>
      </c>
      <c r="B5813" s="658" t="s">
        <v>16016</v>
      </c>
      <c r="C5813" s="658" t="s">
        <v>27</v>
      </c>
      <c r="D5813" s="659" t="s">
        <v>69727</v>
      </c>
    </row>
    <row r="5814" spans="1:4" ht="13.5" hidden="1">
      <c r="A5814" s="658" t="s">
        <v>16017</v>
      </c>
      <c r="B5814" s="658" t="s">
        <v>16018</v>
      </c>
      <c r="C5814" s="658" t="s">
        <v>27</v>
      </c>
      <c r="D5814" s="659" t="s">
        <v>17855</v>
      </c>
    </row>
    <row r="5815" spans="1:4" ht="13.5" hidden="1">
      <c r="A5815" s="658" t="s">
        <v>16020</v>
      </c>
      <c r="B5815" s="658" t="s">
        <v>16021</v>
      </c>
      <c r="C5815" s="658" t="s">
        <v>27</v>
      </c>
      <c r="D5815" s="659" t="s">
        <v>69728</v>
      </c>
    </row>
    <row r="5816" spans="1:4" ht="13.5" hidden="1">
      <c r="A5816" s="658" t="s">
        <v>16023</v>
      </c>
      <c r="B5816" s="658" t="s">
        <v>16024</v>
      </c>
      <c r="C5816" s="658" t="s">
        <v>27</v>
      </c>
      <c r="D5816" s="659" t="s">
        <v>7963</v>
      </c>
    </row>
    <row r="5817" spans="1:4" ht="13.5" hidden="1">
      <c r="A5817" s="658" t="s">
        <v>16026</v>
      </c>
      <c r="B5817" s="658" t="s">
        <v>16027</v>
      </c>
      <c r="C5817" s="658" t="s">
        <v>27</v>
      </c>
      <c r="D5817" s="659" t="s">
        <v>69729</v>
      </c>
    </row>
    <row r="5818" spans="1:4" ht="13.5" hidden="1">
      <c r="A5818" s="658" t="s">
        <v>16028</v>
      </c>
      <c r="B5818" s="658" t="s">
        <v>16029</v>
      </c>
      <c r="C5818" s="658" t="s">
        <v>27</v>
      </c>
      <c r="D5818" s="659" t="s">
        <v>1214</v>
      </c>
    </row>
    <row r="5819" spans="1:4" ht="13.5" hidden="1">
      <c r="A5819" s="658" t="s">
        <v>16031</v>
      </c>
      <c r="B5819" s="658" t="s">
        <v>16032</v>
      </c>
      <c r="C5819" s="658" t="s">
        <v>27</v>
      </c>
      <c r="D5819" s="659" t="s">
        <v>10615</v>
      </c>
    </row>
    <row r="5820" spans="1:4" ht="13.5" hidden="1">
      <c r="A5820" s="658" t="s">
        <v>16034</v>
      </c>
      <c r="B5820" s="658" t="s">
        <v>16035</v>
      </c>
      <c r="C5820" s="658" t="s">
        <v>27</v>
      </c>
      <c r="D5820" s="659" t="s">
        <v>69730</v>
      </c>
    </row>
    <row r="5821" spans="1:4" ht="13.5" hidden="1">
      <c r="A5821" s="658" t="s">
        <v>16036</v>
      </c>
      <c r="B5821" s="658" t="s">
        <v>16037</v>
      </c>
      <c r="C5821" s="658" t="s">
        <v>27</v>
      </c>
      <c r="D5821" s="659" t="s">
        <v>69731</v>
      </c>
    </row>
    <row r="5822" spans="1:4" ht="13.5" hidden="1">
      <c r="A5822" s="658" t="s">
        <v>16039</v>
      </c>
      <c r="B5822" s="658" t="s">
        <v>16040</v>
      </c>
      <c r="C5822" s="658" t="s">
        <v>27</v>
      </c>
      <c r="D5822" s="659" t="s">
        <v>69732</v>
      </c>
    </row>
    <row r="5823" spans="1:4" ht="13.5" hidden="1">
      <c r="A5823" s="658" t="s">
        <v>16042</v>
      </c>
      <c r="B5823" s="658" t="s">
        <v>16043</v>
      </c>
      <c r="C5823" s="658" t="s">
        <v>27</v>
      </c>
      <c r="D5823" s="659" t="s">
        <v>69733</v>
      </c>
    </row>
    <row r="5824" spans="1:4" ht="13.5" hidden="1">
      <c r="A5824" s="658" t="s">
        <v>16045</v>
      </c>
      <c r="B5824" s="658" t="s">
        <v>16046</v>
      </c>
      <c r="C5824" s="658" t="s">
        <v>27</v>
      </c>
      <c r="D5824" s="659" t="s">
        <v>69734</v>
      </c>
    </row>
    <row r="5825" spans="1:4" ht="13.5" hidden="1">
      <c r="A5825" s="658" t="s">
        <v>16048</v>
      </c>
      <c r="B5825" s="658" t="s">
        <v>16049</v>
      </c>
      <c r="C5825" s="658" t="s">
        <v>27</v>
      </c>
      <c r="D5825" s="659" t="s">
        <v>69735</v>
      </c>
    </row>
    <row r="5826" spans="1:4" ht="13.5" hidden="1">
      <c r="A5826" s="658" t="s">
        <v>16051</v>
      </c>
      <c r="B5826" s="658" t="s">
        <v>16052</v>
      </c>
      <c r="C5826" s="658" t="s">
        <v>27</v>
      </c>
      <c r="D5826" s="659" t="s">
        <v>69736</v>
      </c>
    </row>
    <row r="5827" spans="1:4" ht="13.5" hidden="1">
      <c r="A5827" s="658" t="s">
        <v>16054</v>
      </c>
      <c r="B5827" s="658" t="s">
        <v>16055</v>
      </c>
      <c r="C5827" s="658" t="s">
        <v>27</v>
      </c>
      <c r="D5827" s="659" t="s">
        <v>16056</v>
      </c>
    </row>
    <row r="5828" spans="1:4" ht="13.5" hidden="1">
      <c r="A5828" s="658" t="s">
        <v>16057</v>
      </c>
      <c r="B5828" s="658" t="s">
        <v>16058</v>
      </c>
      <c r="C5828" s="658" t="s">
        <v>27</v>
      </c>
      <c r="D5828" s="659" t="s">
        <v>69737</v>
      </c>
    </row>
    <row r="5829" spans="1:4" ht="13.5" hidden="1">
      <c r="A5829" s="658" t="s">
        <v>16060</v>
      </c>
      <c r="B5829" s="658" t="s">
        <v>16061</v>
      </c>
      <c r="C5829" s="658" t="s">
        <v>27</v>
      </c>
      <c r="D5829" s="659" t="s">
        <v>69738</v>
      </c>
    </row>
    <row r="5830" spans="1:4" ht="13.5" hidden="1">
      <c r="A5830" s="658" t="s">
        <v>16063</v>
      </c>
      <c r="B5830" s="658" t="s">
        <v>16064</v>
      </c>
      <c r="C5830" s="658" t="s">
        <v>27</v>
      </c>
      <c r="D5830" s="659" t="s">
        <v>1180</v>
      </c>
    </row>
    <row r="5831" spans="1:4" ht="13.5" hidden="1">
      <c r="A5831" s="658" t="s">
        <v>16066</v>
      </c>
      <c r="B5831" s="658" t="s">
        <v>16067</v>
      </c>
      <c r="C5831" s="658" t="s">
        <v>27</v>
      </c>
      <c r="D5831" s="659" t="s">
        <v>69739</v>
      </c>
    </row>
    <row r="5832" spans="1:4" ht="13.5" hidden="1">
      <c r="A5832" s="658" t="s">
        <v>16069</v>
      </c>
      <c r="B5832" s="658" t="s">
        <v>69740</v>
      </c>
      <c r="C5832" s="658" t="s">
        <v>27</v>
      </c>
      <c r="D5832" s="659" t="s">
        <v>69741</v>
      </c>
    </row>
    <row r="5833" spans="1:4" ht="13.5" hidden="1">
      <c r="A5833" s="658" t="s">
        <v>16071</v>
      </c>
      <c r="B5833" s="658" t="s">
        <v>69742</v>
      </c>
      <c r="C5833" s="658" t="s">
        <v>27</v>
      </c>
      <c r="D5833" s="659" t="s">
        <v>6119</v>
      </c>
    </row>
    <row r="5834" spans="1:4" ht="13.5" hidden="1">
      <c r="A5834" s="658" t="s">
        <v>16092</v>
      </c>
      <c r="B5834" s="658" t="s">
        <v>69743</v>
      </c>
      <c r="C5834" s="658" t="s">
        <v>27</v>
      </c>
      <c r="D5834" s="659" t="s">
        <v>19662</v>
      </c>
    </row>
    <row r="5835" spans="1:4" ht="13.5" hidden="1">
      <c r="A5835" s="658" t="s">
        <v>16095</v>
      </c>
      <c r="B5835" s="658" t="s">
        <v>69744</v>
      </c>
      <c r="C5835" s="658" t="s">
        <v>27</v>
      </c>
      <c r="D5835" s="659" t="s">
        <v>69745</v>
      </c>
    </row>
    <row r="5836" spans="1:4" ht="13.5" hidden="1">
      <c r="A5836" s="658" t="s">
        <v>16116</v>
      </c>
      <c r="B5836" s="658" t="s">
        <v>69746</v>
      </c>
      <c r="C5836" s="658" t="s">
        <v>27</v>
      </c>
      <c r="D5836" s="659" t="s">
        <v>69745</v>
      </c>
    </row>
    <row r="5837" spans="1:4" ht="13.5" hidden="1">
      <c r="A5837" s="658" t="s">
        <v>16119</v>
      </c>
      <c r="B5837" s="658" t="s">
        <v>69747</v>
      </c>
      <c r="C5837" s="658" t="s">
        <v>27</v>
      </c>
      <c r="D5837" s="659" t="s">
        <v>69748</v>
      </c>
    </row>
    <row r="5838" spans="1:4" ht="13.5" hidden="1">
      <c r="A5838" s="658" t="s">
        <v>16138</v>
      </c>
      <c r="B5838" s="658" t="s">
        <v>69749</v>
      </c>
      <c r="C5838" s="658" t="s">
        <v>27</v>
      </c>
      <c r="D5838" s="659" t="s">
        <v>69750</v>
      </c>
    </row>
    <row r="5839" spans="1:4" ht="13.5" hidden="1">
      <c r="A5839" s="658" t="s">
        <v>16141</v>
      </c>
      <c r="B5839" s="658" t="s">
        <v>69751</v>
      </c>
      <c r="C5839" s="658" t="s">
        <v>27</v>
      </c>
      <c r="D5839" s="659" t="s">
        <v>69752</v>
      </c>
    </row>
    <row r="5840" spans="1:4" ht="13.5" hidden="1">
      <c r="A5840" s="658" t="s">
        <v>16160</v>
      </c>
      <c r="B5840" s="658" t="s">
        <v>16161</v>
      </c>
      <c r="C5840" s="658" t="s">
        <v>27</v>
      </c>
      <c r="D5840" s="659" t="s">
        <v>69753</v>
      </c>
    </row>
    <row r="5841" spans="1:4" ht="13.5" hidden="1">
      <c r="A5841" s="658" t="s">
        <v>16163</v>
      </c>
      <c r="B5841" s="658" t="s">
        <v>16164</v>
      </c>
      <c r="C5841" s="658" t="s">
        <v>27</v>
      </c>
      <c r="D5841" s="659" t="s">
        <v>63760</v>
      </c>
    </row>
    <row r="5842" spans="1:4" ht="13.5" hidden="1">
      <c r="A5842" s="658" t="s">
        <v>16166</v>
      </c>
      <c r="B5842" s="658" t="s">
        <v>16167</v>
      </c>
      <c r="C5842" s="658" t="s">
        <v>27</v>
      </c>
      <c r="D5842" s="659" t="s">
        <v>69754</v>
      </c>
    </row>
    <row r="5843" spans="1:4" ht="13.5" hidden="1">
      <c r="A5843" s="658" t="s">
        <v>16169</v>
      </c>
      <c r="B5843" s="658" t="s">
        <v>16170</v>
      </c>
      <c r="C5843" s="658" t="s">
        <v>27</v>
      </c>
      <c r="D5843" s="659" t="s">
        <v>69755</v>
      </c>
    </row>
    <row r="5844" spans="1:4" ht="13.5" hidden="1">
      <c r="A5844" s="658" t="s">
        <v>16172</v>
      </c>
      <c r="B5844" s="658" t="s">
        <v>16173</v>
      </c>
      <c r="C5844" s="658" t="s">
        <v>27</v>
      </c>
      <c r="D5844" s="659" t="s">
        <v>69756</v>
      </c>
    </row>
    <row r="5845" spans="1:4" ht="13.5" hidden="1">
      <c r="A5845" s="658" t="s">
        <v>16174</v>
      </c>
      <c r="B5845" s="658" t="s">
        <v>16175</v>
      </c>
      <c r="C5845" s="658" t="s">
        <v>27</v>
      </c>
      <c r="D5845" s="659" t="s">
        <v>69757</v>
      </c>
    </row>
    <row r="5846" spans="1:4" ht="13.5" hidden="1">
      <c r="A5846" s="658" t="s">
        <v>16177</v>
      </c>
      <c r="B5846" s="658" t="s">
        <v>16178</v>
      </c>
      <c r="C5846" s="658" t="s">
        <v>27</v>
      </c>
      <c r="D5846" s="659" t="s">
        <v>69758</v>
      </c>
    </row>
    <row r="5847" spans="1:4" ht="13.5" hidden="1">
      <c r="A5847" s="658" t="s">
        <v>16180</v>
      </c>
      <c r="B5847" s="658" t="s">
        <v>16181</v>
      </c>
      <c r="C5847" s="658" t="s">
        <v>27</v>
      </c>
      <c r="D5847" s="659" t="s">
        <v>69759</v>
      </c>
    </row>
    <row r="5848" spans="1:4" ht="13.5" hidden="1">
      <c r="A5848" s="658" t="s">
        <v>16183</v>
      </c>
      <c r="B5848" s="658" t="s">
        <v>16184</v>
      </c>
      <c r="C5848" s="658" t="s">
        <v>27</v>
      </c>
      <c r="D5848" s="659" t="s">
        <v>69760</v>
      </c>
    </row>
    <row r="5849" spans="1:4" ht="13.5" hidden="1">
      <c r="A5849" s="658" t="s">
        <v>16186</v>
      </c>
      <c r="B5849" s="658" t="s">
        <v>16187</v>
      </c>
      <c r="C5849" s="658" t="s">
        <v>27</v>
      </c>
      <c r="D5849" s="659" t="s">
        <v>69761</v>
      </c>
    </row>
    <row r="5850" spans="1:4" ht="13.5" hidden="1">
      <c r="A5850" s="658" t="s">
        <v>16189</v>
      </c>
      <c r="B5850" s="658" t="s">
        <v>16190</v>
      </c>
      <c r="C5850" s="658" t="s">
        <v>27</v>
      </c>
      <c r="D5850" s="659" t="s">
        <v>69762</v>
      </c>
    </row>
    <row r="5851" spans="1:4" ht="13.5" hidden="1">
      <c r="A5851" s="658" t="s">
        <v>16192</v>
      </c>
      <c r="B5851" s="658" t="s">
        <v>16193</v>
      </c>
      <c r="C5851" s="658" t="s">
        <v>27</v>
      </c>
      <c r="D5851" s="659" t="s">
        <v>69763</v>
      </c>
    </row>
    <row r="5852" spans="1:4" ht="13.5" hidden="1">
      <c r="A5852" s="658" t="s">
        <v>16195</v>
      </c>
      <c r="B5852" s="658" t="s">
        <v>16196</v>
      </c>
      <c r="C5852" s="658" t="s">
        <v>27</v>
      </c>
      <c r="D5852" s="659" t="s">
        <v>69764</v>
      </c>
    </row>
    <row r="5853" spans="1:4" ht="13.5" hidden="1">
      <c r="A5853" s="658" t="s">
        <v>16198</v>
      </c>
      <c r="B5853" s="658" t="s">
        <v>16199</v>
      </c>
      <c r="C5853" s="658" t="s">
        <v>27</v>
      </c>
      <c r="D5853" s="659" t="s">
        <v>69765</v>
      </c>
    </row>
    <row r="5854" spans="1:4" ht="13.5" hidden="1">
      <c r="A5854" s="658" t="s">
        <v>16201</v>
      </c>
      <c r="B5854" s="658" t="s">
        <v>16202</v>
      </c>
      <c r="C5854" s="658" t="s">
        <v>27</v>
      </c>
      <c r="D5854" s="659" t="s">
        <v>69766</v>
      </c>
    </row>
    <row r="5855" spans="1:4" ht="13.5" hidden="1">
      <c r="A5855" s="658" t="s">
        <v>16204</v>
      </c>
      <c r="B5855" s="658" t="s">
        <v>16205</v>
      </c>
      <c r="C5855" s="658" t="s">
        <v>27</v>
      </c>
      <c r="D5855" s="659" t="s">
        <v>10411</v>
      </c>
    </row>
    <row r="5856" spans="1:4" ht="13.5" hidden="1">
      <c r="A5856" s="658" t="s">
        <v>16207</v>
      </c>
      <c r="B5856" s="658" t="s">
        <v>16208</v>
      </c>
      <c r="C5856" s="658" t="s">
        <v>27</v>
      </c>
      <c r="D5856" s="659" t="s">
        <v>69767</v>
      </c>
    </row>
    <row r="5857" spans="1:4" ht="13.5" hidden="1">
      <c r="A5857" s="658" t="s">
        <v>16210</v>
      </c>
      <c r="B5857" s="658" t="s">
        <v>69768</v>
      </c>
      <c r="C5857" s="658" t="s">
        <v>27</v>
      </c>
      <c r="D5857" s="659" t="s">
        <v>9071</v>
      </c>
    </row>
    <row r="5858" spans="1:4" ht="13.5" hidden="1">
      <c r="A5858" s="658" t="s">
        <v>16216</v>
      </c>
      <c r="B5858" s="658" t="s">
        <v>69769</v>
      </c>
      <c r="C5858" s="658" t="s">
        <v>27</v>
      </c>
      <c r="D5858" s="659" t="s">
        <v>69770</v>
      </c>
    </row>
    <row r="5859" spans="1:4" ht="13.5" hidden="1">
      <c r="A5859" s="658" t="s">
        <v>16234</v>
      </c>
      <c r="B5859" s="658" t="s">
        <v>69771</v>
      </c>
      <c r="C5859" s="658" t="s">
        <v>27</v>
      </c>
      <c r="D5859" s="659" t="s">
        <v>69772</v>
      </c>
    </row>
    <row r="5860" spans="1:4" ht="13.5" hidden="1">
      <c r="A5860" s="658" t="s">
        <v>16240</v>
      </c>
      <c r="B5860" s="658" t="s">
        <v>69773</v>
      </c>
      <c r="C5860" s="658" t="s">
        <v>27</v>
      </c>
      <c r="D5860" s="659" t="s">
        <v>69774</v>
      </c>
    </row>
    <row r="5861" spans="1:4" ht="13.5" hidden="1">
      <c r="A5861" s="658" t="s">
        <v>16257</v>
      </c>
      <c r="B5861" s="658" t="s">
        <v>69775</v>
      </c>
      <c r="C5861" s="658" t="s">
        <v>27</v>
      </c>
      <c r="D5861" s="659" t="s">
        <v>69776</v>
      </c>
    </row>
    <row r="5862" spans="1:4" ht="13.5" hidden="1">
      <c r="A5862" s="658" t="s">
        <v>16262</v>
      </c>
      <c r="B5862" s="658" t="s">
        <v>69777</v>
      </c>
      <c r="C5862" s="658" t="s">
        <v>27</v>
      </c>
      <c r="D5862" s="659" t="s">
        <v>63530</v>
      </c>
    </row>
    <row r="5863" spans="1:4" ht="13.5" hidden="1">
      <c r="A5863" s="658" t="s">
        <v>16280</v>
      </c>
      <c r="B5863" s="658" t="s">
        <v>69778</v>
      </c>
      <c r="C5863" s="658" t="s">
        <v>27</v>
      </c>
      <c r="D5863" s="659" t="s">
        <v>69779</v>
      </c>
    </row>
    <row r="5864" spans="1:4" ht="13.5" hidden="1">
      <c r="A5864" s="658" t="s">
        <v>16286</v>
      </c>
      <c r="B5864" s="658" t="s">
        <v>69780</v>
      </c>
      <c r="C5864" s="658" t="s">
        <v>27</v>
      </c>
      <c r="D5864" s="659" t="s">
        <v>69781</v>
      </c>
    </row>
    <row r="5865" spans="1:4" ht="13.5" hidden="1">
      <c r="A5865" s="658" t="s">
        <v>16309</v>
      </c>
      <c r="B5865" s="658" t="s">
        <v>16310</v>
      </c>
      <c r="C5865" s="658" t="s">
        <v>27</v>
      </c>
      <c r="D5865" s="659" t="s">
        <v>69782</v>
      </c>
    </row>
    <row r="5866" spans="1:4" ht="13.5" hidden="1">
      <c r="A5866" s="658" t="s">
        <v>16312</v>
      </c>
      <c r="B5866" s="658" t="s">
        <v>16313</v>
      </c>
      <c r="C5866" s="658" t="s">
        <v>27</v>
      </c>
      <c r="D5866" s="659" t="s">
        <v>69783</v>
      </c>
    </row>
    <row r="5867" spans="1:4" ht="13.5" hidden="1">
      <c r="A5867" s="658" t="s">
        <v>16315</v>
      </c>
      <c r="B5867" s="658" t="s">
        <v>16316</v>
      </c>
      <c r="C5867" s="658" t="s">
        <v>27</v>
      </c>
      <c r="D5867" s="659" t="s">
        <v>69784</v>
      </c>
    </row>
    <row r="5868" spans="1:4" ht="13.5" hidden="1">
      <c r="A5868" s="658" t="s">
        <v>16318</v>
      </c>
      <c r="B5868" s="658" t="s">
        <v>69785</v>
      </c>
      <c r="C5868" s="658" t="s">
        <v>27</v>
      </c>
      <c r="D5868" s="659" t="s">
        <v>69786</v>
      </c>
    </row>
    <row r="5869" spans="1:4" ht="13.5" hidden="1">
      <c r="A5869" s="658" t="s">
        <v>16321</v>
      </c>
      <c r="B5869" s="658" t="s">
        <v>69787</v>
      </c>
      <c r="C5869" s="658" t="s">
        <v>27</v>
      </c>
      <c r="D5869" s="659" t="s">
        <v>69788</v>
      </c>
    </row>
    <row r="5870" spans="1:4" ht="13.5" hidden="1">
      <c r="A5870" s="658" t="s">
        <v>16324</v>
      </c>
      <c r="B5870" s="658" t="s">
        <v>69789</v>
      </c>
      <c r="C5870" s="658" t="s">
        <v>27</v>
      </c>
      <c r="D5870" s="659" t="s">
        <v>69790</v>
      </c>
    </row>
    <row r="5871" spans="1:4" ht="13.5" hidden="1">
      <c r="A5871" s="658" t="s">
        <v>16327</v>
      </c>
      <c r="B5871" s="658" t="s">
        <v>69791</v>
      </c>
      <c r="C5871" s="658" t="s">
        <v>27</v>
      </c>
      <c r="D5871" s="659" t="s">
        <v>69792</v>
      </c>
    </row>
    <row r="5872" spans="1:4" ht="13.5" hidden="1">
      <c r="A5872" s="658" t="s">
        <v>16330</v>
      </c>
      <c r="B5872" s="658" t="s">
        <v>69793</v>
      </c>
      <c r="C5872" s="658" t="s">
        <v>27</v>
      </c>
      <c r="D5872" s="659" t="s">
        <v>69794</v>
      </c>
    </row>
    <row r="5873" spans="1:4" ht="13.5" hidden="1">
      <c r="A5873" s="658" t="s">
        <v>16333</v>
      </c>
      <c r="B5873" s="658" t="s">
        <v>69795</v>
      </c>
      <c r="C5873" s="658" t="s">
        <v>27</v>
      </c>
      <c r="D5873" s="659" t="s">
        <v>69796</v>
      </c>
    </row>
    <row r="5874" spans="1:4" ht="13.5" hidden="1">
      <c r="A5874" s="658" t="s">
        <v>16336</v>
      </c>
      <c r="B5874" s="658" t="s">
        <v>69797</v>
      </c>
      <c r="C5874" s="658" t="s">
        <v>27</v>
      </c>
      <c r="D5874" s="659" t="s">
        <v>69798</v>
      </c>
    </row>
    <row r="5875" spans="1:4" ht="13.5" hidden="1">
      <c r="A5875" s="658" t="s">
        <v>16339</v>
      </c>
      <c r="B5875" s="658" t="s">
        <v>69799</v>
      </c>
      <c r="C5875" s="658" t="s">
        <v>27</v>
      </c>
      <c r="D5875" s="659" t="s">
        <v>69800</v>
      </c>
    </row>
    <row r="5876" spans="1:4" ht="13.5" hidden="1">
      <c r="A5876" s="658" t="s">
        <v>16342</v>
      </c>
      <c r="B5876" s="658" t="s">
        <v>69801</v>
      </c>
      <c r="C5876" s="658" t="s">
        <v>27</v>
      </c>
      <c r="D5876" s="659" t="s">
        <v>4662</v>
      </c>
    </row>
    <row r="5877" spans="1:4" ht="13.5" hidden="1">
      <c r="A5877" s="658" t="s">
        <v>16345</v>
      </c>
      <c r="B5877" s="658" t="s">
        <v>69802</v>
      </c>
      <c r="C5877" s="658" t="s">
        <v>27</v>
      </c>
      <c r="D5877" s="659" t="s">
        <v>69803</v>
      </c>
    </row>
    <row r="5878" spans="1:4" ht="13.5" hidden="1">
      <c r="A5878" s="658" t="s">
        <v>16348</v>
      </c>
      <c r="B5878" s="658" t="s">
        <v>69804</v>
      </c>
      <c r="C5878" s="658" t="s">
        <v>27</v>
      </c>
      <c r="D5878" s="659" t="s">
        <v>69805</v>
      </c>
    </row>
    <row r="5879" spans="1:4" ht="13.5" hidden="1">
      <c r="A5879" s="658" t="s">
        <v>16351</v>
      </c>
      <c r="B5879" s="658" t="s">
        <v>69806</v>
      </c>
      <c r="C5879" s="658" t="s">
        <v>27</v>
      </c>
      <c r="D5879" s="659" t="s">
        <v>69807</v>
      </c>
    </row>
    <row r="5880" spans="1:4" ht="13.5" hidden="1">
      <c r="A5880" s="658" t="s">
        <v>16354</v>
      </c>
      <c r="B5880" s="658" t="s">
        <v>69808</v>
      </c>
      <c r="C5880" s="658" t="s">
        <v>27</v>
      </c>
      <c r="D5880" s="659" t="s">
        <v>69809</v>
      </c>
    </row>
    <row r="5881" spans="1:4" ht="13.5" hidden="1">
      <c r="A5881" s="658" t="s">
        <v>16357</v>
      </c>
      <c r="B5881" s="658" t="s">
        <v>69810</v>
      </c>
      <c r="C5881" s="658" t="s">
        <v>27</v>
      </c>
      <c r="D5881" s="659" t="s">
        <v>69811</v>
      </c>
    </row>
    <row r="5882" spans="1:4" ht="13.5" hidden="1">
      <c r="A5882" s="658" t="s">
        <v>16360</v>
      </c>
      <c r="B5882" s="658" t="s">
        <v>69812</v>
      </c>
      <c r="C5882" s="658" t="s">
        <v>285</v>
      </c>
      <c r="D5882" s="659" t="s">
        <v>7402</v>
      </c>
    </row>
    <row r="5883" spans="1:4" ht="13.5" hidden="1">
      <c r="A5883" s="658" t="s">
        <v>16362</v>
      </c>
      <c r="B5883" s="658" t="s">
        <v>69813</v>
      </c>
      <c r="C5883" s="658" t="s">
        <v>285</v>
      </c>
      <c r="D5883" s="659" t="s">
        <v>69814</v>
      </c>
    </row>
    <row r="5884" spans="1:4" ht="13.5" hidden="1">
      <c r="A5884" s="658" t="s">
        <v>16365</v>
      </c>
      <c r="B5884" s="658" t="s">
        <v>69815</v>
      </c>
      <c r="C5884" s="658" t="s">
        <v>27</v>
      </c>
      <c r="D5884" s="659" t="s">
        <v>69816</v>
      </c>
    </row>
    <row r="5885" spans="1:4" ht="13.5" hidden="1">
      <c r="A5885" s="658" t="s">
        <v>16368</v>
      </c>
      <c r="B5885" s="658" t="s">
        <v>16369</v>
      </c>
      <c r="C5885" s="658" t="s">
        <v>27</v>
      </c>
      <c r="D5885" s="659" t="s">
        <v>69817</v>
      </c>
    </row>
    <row r="5886" spans="1:4" ht="13.5" hidden="1">
      <c r="A5886" s="658" t="s">
        <v>16371</v>
      </c>
      <c r="B5886" s="658" t="s">
        <v>16372</v>
      </c>
      <c r="C5886" s="658" t="s">
        <v>27</v>
      </c>
      <c r="D5886" s="659" t="s">
        <v>69818</v>
      </c>
    </row>
    <row r="5887" spans="1:4" ht="13.5" hidden="1">
      <c r="A5887" s="658" t="s">
        <v>16374</v>
      </c>
      <c r="B5887" s="658" t="s">
        <v>16375</v>
      </c>
      <c r="C5887" s="658" t="s">
        <v>27</v>
      </c>
      <c r="D5887" s="659" t="s">
        <v>69819</v>
      </c>
    </row>
    <row r="5888" spans="1:4" ht="13.5" hidden="1">
      <c r="A5888" s="658" t="s">
        <v>16377</v>
      </c>
      <c r="B5888" s="658" t="s">
        <v>16378</v>
      </c>
      <c r="C5888" s="658" t="s">
        <v>27</v>
      </c>
      <c r="D5888" s="659" t="s">
        <v>69820</v>
      </c>
    </row>
    <row r="5889" spans="1:4" ht="13.5" hidden="1">
      <c r="A5889" s="658" t="s">
        <v>16380</v>
      </c>
      <c r="B5889" s="658" t="s">
        <v>16381</v>
      </c>
      <c r="C5889" s="658" t="s">
        <v>27</v>
      </c>
      <c r="D5889" s="659" t="s">
        <v>69821</v>
      </c>
    </row>
    <row r="5890" spans="1:4" ht="13.5" hidden="1">
      <c r="A5890" s="658" t="s">
        <v>16383</v>
      </c>
      <c r="B5890" s="658" t="s">
        <v>16384</v>
      </c>
      <c r="C5890" s="658" t="s">
        <v>27</v>
      </c>
      <c r="D5890" s="659" t="s">
        <v>69822</v>
      </c>
    </row>
    <row r="5891" spans="1:4" ht="13.5" hidden="1">
      <c r="A5891" s="658" t="s">
        <v>69823</v>
      </c>
      <c r="B5891" s="658" t="s">
        <v>69824</v>
      </c>
      <c r="C5891" s="658" t="s">
        <v>27</v>
      </c>
      <c r="D5891" s="659" t="s">
        <v>65466</v>
      </c>
    </row>
    <row r="5892" spans="1:4" ht="13.5" hidden="1">
      <c r="A5892" s="658" t="s">
        <v>69825</v>
      </c>
      <c r="B5892" s="658" t="s">
        <v>69826</v>
      </c>
      <c r="C5892" s="658" t="s">
        <v>27</v>
      </c>
      <c r="D5892" s="659" t="s">
        <v>69827</v>
      </c>
    </row>
    <row r="5893" spans="1:4" ht="13.5" hidden="1">
      <c r="A5893" s="658" t="s">
        <v>69828</v>
      </c>
      <c r="B5893" s="658" t="s">
        <v>69829</v>
      </c>
      <c r="C5893" s="658" t="s">
        <v>27</v>
      </c>
      <c r="D5893" s="659" t="s">
        <v>69830</v>
      </c>
    </row>
    <row r="5894" spans="1:4" ht="13.5" hidden="1">
      <c r="A5894" s="658" t="s">
        <v>69831</v>
      </c>
      <c r="B5894" s="658" t="s">
        <v>69832</v>
      </c>
      <c r="C5894" s="658" t="s">
        <v>27</v>
      </c>
      <c r="D5894" s="659" t="s">
        <v>69833</v>
      </c>
    </row>
    <row r="5895" spans="1:4" ht="13.5" hidden="1">
      <c r="A5895" s="658" t="s">
        <v>69834</v>
      </c>
      <c r="B5895" s="658" t="s">
        <v>69835</v>
      </c>
      <c r="C5895" s="658" t="s">
        <v>27</v>
      </c>
      <c r="D5895" s="659" t="s">
        <v>69836</v>
      </c>
    </row>
    <row r="5896" spans="1:4" ht="13.5" hidden="1">
      <c r="A5896" s="658" t="s">
        <v>69837</v>
      </c>
      <c r="B5896" s="658" t="s">
        <v>69838</v>
      </c>
      <c r="C5896" s="658" t="s">
        <v>27</v>
      </c>
      <c r="D5896" s="659" t="s">
        <v>69839</v>
      </c>
    </row>
    <row r="5897" spans="1:4" ht="13.5" hidden="1">
      <c r="A5897" s="658" t="s">
        <v>69840</v>
      </c>
      <c r="B5897" s="658" t="s">
        <v>69841</v>
      </c>
      <c r="C5897" s="658" t="s">
        <v>27</v>
      </c>
      <c r="D5897" s="659" t="s">
        <v>69842</v>
      </c>
    </row>
    <row r="5898" spans="1:4" ht="13.5" hidden="1">
      <c r="A5898" s="658" t="s">
        <v>16386</v>
      </c>
      <c r="B5898" s="658" t="s">
        <v>16387</v>
      </c>
      <c r="C5898" s="658" t="s">
        <v>27</v>
      </c>
      <c r="D5898" s="659" t="s">
        <v>68010</v>
      </c>
    </row>
    <row r="5899" spans="1:4" ht="13.5" hidden="1">
      <c r="A5899" s="658" t="s">
        <v>16389</v>
      </c>
      <c r="B5899" s="658" t="s">
        <v>16390</v>
      </c>
      <c r="C5899" s="658" t="s">
        <v>27</v>
      </c>
      <c r="D5899" s="659" t="s">
        <v>69843</v>
      </c>
    </row>
    <row r="5900" spans="1:4" ht="13.5" hidden="1">
      <c r="A5900" s="658" t="s">
        <v>16392</v>
      </c>
      <c r="B5900" s="658" t="s">
        <v>16393</v>
      </c>
      <c r="C5900" s="658" t="s">
        <v>27</v>
      </c>
      <c r="D5900" s="659" t="s">
        <v>69844</v>
      </c>
    </row>
    <row r="5901" spans="1:4" ht="13.5" hidden="1">
      <c r="A5901" s="658" t="s">
        <v>16407</v>
      </c>
      <c r="B5901" s="658" t="s">
        <v>16408</v>
      </c>
      <c r="C5901" s="658" t="s">
        <v>27</v>
      </c>
      <c r="D5901" s="659" t="s">
        <v>1913</v>
      </c>
    </row>
    <row r="5902" spans="1:4" ht="13.5" hidden="1">
      <c r="A5902" s="658" t="s">
        <v>16413</v>
      </c>
      <c r="B5902" s="658" t="s">
        <v>16414</v>
      </c>
      <c r="C5902" s="658" t="s">
        <v>27</v>
      </c>
      <c r="D5902" s="659" t="s">
        <v>69845</v>
      </c>
    </row>
    <row r="5903" spans="1:4" ht="13.5" hidden="1">
      <c r="A5903" s="658" t="s">
        <v>16416</v>
      </c>
      <c r="B5903" s="658" t="s">
        <v>16417</v>
      </c>
      <c r="C5903" s="658" t="s">
        <v>27</v>
      </c>
      <c r="D5903" s="659" t="s">
        <v>69846</v>
      </c>
    </row>
    <row r="5904" spans="1:4" ht="13.5" hidden="1">
      <c r="A5904" s="658" t="s">
        <v>16421</v>
      </c>
      <c r="B5904" s="658" t="s">
        <v>16422</v>
      </c>
      <c r="C5904" s="658" t="s">
        <v>27</v>
      </c>
      <c r="D5904" s="659" t="s">
        <v>69847</v>
      </c>
    </row>
    <row r="5905" spans="1:4" ht="13.5" hidden="1">
      <c r="A5905" s="658" t="s">
        <v>16424</v>
      </c>
      <c r="B5905" s="658" t="s">
        <v>16425</v>
      </c>
      <c r="C5905" s="658" t="s">
        <v>27</v>
      </c>
      <c r="D5905" s="659" t="s">
        <v>64056</v>
      </c>
    </row>
    <row r="5906" spans="1:4" ht="13.5" hidden="1">
      <c r="A5906" s="658" t="s">
        <v>16427</v>
      </c>
      <c r="B5906" s="658" t="s">
        <v>16428</v>
      </c>
      <c r="C5906" s="658" t="s">
        <v>4524</v>
      </c>
      <c r="D5906" s="659" t="s">
        <v>69848</v>
      </c>
    </row>
    <row r="5907" spans="1:4" ht="13.5" hidden="1">
      <c r="A5907" s="658" t="s">
        <v>16430</v>
      </c>
      <c r="B5907" s="658" t="s">
        <v>16431</v>
      </c>
      <c r="C5907" s="658" t="s">
        <v>4524</v>
      </c>
      <c r="D5907" s="659" t="s">
        <v>69849</v>
      </c>
    </row>
    <row r="5908" spans="1:4" ht="13.5" hidden="1">
      <c r="A5908" s="658" t="s">
        <v>16433</v>
      </c>
      <c r="B5908" s="658" t="s">
        <v>16434</v>
      </c>
      <c r="C5908" s="658" t="s">
        <v>4524</v>
      </c>
      <c r="D5908" s="659" t="s">
        <v>69850</v>
      </c>
    </row>
    <row r="5909" spans="1:4" ht="13.5" hidden="1">
      <c r="A5909" s="658" t="s">
        <v>16436</v>
      </c>
      <c r="B5909" s="658" t="s">
        <v>16437</v>
      </c>
      <c r="C5909" s="658" t="s">
        <v>4524</v>
      </c>
      <c r="D5909" s="659" t="s">
        <v>69851</v>
      </c>
    </row>
    <row r="5910" spans="1:4" ht="13.5" hidden="1">
      <c r="A5910" s="658" t="s">
        <v>16439</v>
      </c>
      <c r="B5910" s="658" t="s">
        <v>16440</v>
      </c>
      <c r="C5910" s="658" t="s">
        <v>4524</v>
      </c>
      <c r="D5910" s="659" t="s">
        <v>69852</v>
      </c>
    </row>
    <row r="5911" spans="1:4" ht="13.5" hidden="1">
      <c r="A5911" s="658" t="s">
        <v>16442</v>
      </c>
      <c r="B5911" s="658" t="s">
        <v>16443</v>
      </c>
      <c r="C5911" s="658" t="s">
        <v>4524</v>
      </c>
      <c r="D5911" s="659" t="s">
        <v>69853</v>
      </c>
    </row>
    <row r="5912" spans="1:4" ht="13.5" hidden="1">
      <c r="A5912" s="658" t="s">
        <v>16445</v>
      </c>
      <c r="B5912" s="658" t="s">
        <v>16446</v>
      </c>
      <c r="C5912" s="658" t="s">
        <v>4524</v>
      </c>
      <c r="D5912" s="659" t="s">
        <v>69854</v>
      </c>
    </row>
    <row r="5913" spans="1:4" ht="13.5" hidden="1">
      <c r="A5913" s="658" t="s">
        <v>16448</v>
      </c>
      <c r="B5913" s="658" t="s">
        <v>16449</v>
      </c>
      <c r="C5913" s="658" t="s">
        <v>4524</v>
      </c>
      <c r="D5913" s="659" t="s">
        <v>69855</v>
      </c>
    </row>
    <row r="5914" spans="1:4" ht="13.5" hidden="1">
      <c r="A5914" s="658" t="s">
        <v>16451</v>
      </c>
      <c r="B5914" s="658" t="s">
        <v>16452</v>
      </c>
      <c r="C5914" s="658" t="s">
        <v>4524</v>
      </c>
      <c r="D5914" s="659" t="s">
        <v>69856</v>
      </c>
    </row>
    <row r="5915" spans="1:4" ht="13.5" hidden="1">
      <c r="A5915" s="658" t="s">
        <v>16454</v>
      </c>
      <c r="B5915" s="658" t="s">
        <v>16455</v>
      </c>
      <c r="C5915" s="658" t="s">
        <v>4524</v>
      </c>
      <c r="D5915" s="659" t="s">
        <v>69857</v>
      </c>
    </row>
    <row r="5916" spans="1:4" ht="13.5" hidden="1">
      <c r="A5916" s="658" t="s">
        <v>16457</v>
      </c>
      <c r="B5916" s="658" t="s">
        <v>16458</v>
      </c>
      <c r="C5916" s="658" t="s">
        <v>4524</v>
      </c>
      <c r="D5916" s="659" t="s">
        <v>69858</v>
      </c>
    </row>
    <row r="5917" spans="1:4" ht="13.5" hidden="1">
      <c r="A5917" s="658" t="s">
        <v>16460</v>
      </c>
      <c r="B5917" s="658" t="s">
        <v>16461</v>
      </c>
      <c r="C5917" s="658" t="s">
        <v>4524</v>
      </c>
      <c r="D5917" s="659" t="s">
        <v>69859</v>
      </c>
    </row>
    <row r="5918" spans="1:4" ht="13.5" hidden="1">
      <c r="A5918" s="658" t="s">
        <v>16463</v>
      </c>
      <c r="B5918" s="658" t="s">
        <v>16464</v>
      </c>
      <c r="C5918" s="658" t="s">
        <v>4524</v>
      </c>
      <c r="D5918" s="659" t="s">
        <v>69860</v>
      </c>
    </row>
    <row r="5919" spans="1:4" ht="13.5" hidden="1">
      <c r="A5919" s="658" t="s">
        <v>16466</v>
      </c>
      <c r="B5919" s="658" t="s">
        <v>16467</v>
      </c>
      <c r="C5919" s="658" t="s">
        <v>4524</v>
      </c>
      <c r="D5919" s="659" t="s">
        <v>69861</v>
      </c>
    </row>
    <row r="5920" spans="1:4" ht="13.5" hidden="1">
      <c r="A5920" s="658" t="s">
        <v>16469</v>
      </c>
      <c r="B5920" s="658" t="s">
        <v>16470</v>
      </c>
      <c r="C5920" s="658" t="s">
        <v>4524</v>
      </c>
      <c r="D5920" s="659" t="s">
        <v>2332</v>
      </c>
    </row>
    <row r="5921" spans="1:4" ht="13.5" hidden="1">
      <c r="A5921" s="658" t="s">
        <v>16472</v>
      </c>
      <c r="B5921" s="658" t="s">
        <v>16473</v>
      </c>
      <c r="C5921" s="658" t="s">
        <v>4524</v>
      </c>
      <c r="D5921" s="659" t="s">
        <v>69862</v>
      </c>
    </row>
    <row r="5922" spans="1:4" ht="13.5" hidden="1">
      <c r="A5922" s="658" t="s">
        <v>16475</v>
      </c>
      <c r="B5922" s="658" t="s">
        <v>16476</v>
      </c>
      <c r="C5922" s="658" t="s">
        <v>4524</v>
      </c>
      <c r="D5922" s="659" t="s">
        <v>944</v>
      </c>
    </row>
    <row r="5923" spans="1:4" ht="13.5" hidden="1">
      <c r="A5923" s="658" t="s">
        <v>16478</v>
      </c>
      <c r="B5923" s="658" t="s">
        <v>16479</v>
      </c>
      <c r="C5923" s="658" t="s">
        <v>4524</v>
      </c>
      <c r="D5923" s="659" t="s">
        <v>69863</v>
      </c>
    </row>
    <row r="5924" spans="1:4" ht="13.5" hidden="1">
      <c r="A5924" s="658" t="s">
        <v>16481</v>
      </c>
      <c r="B5924" s="658" t="s">
        <v>16482</v>
      </c>
      <c r="C5924" s="658" t="s">
        <v>4524</v>
      </c>
      <c r="D5924" s="659" t="s">
        <v>69864</v>
      </c>
    </row>
    <row r="5925" spans="1:4" ht="13.5" hidden="1">
      <c r="A5925" s="658" t="s">
        <v>16484</v>
      </c>
      <c r="B5925" s="658" t="s">
        <v>16485</v>
      </c>
      <c r="C5925" s="658" t="s">
        <v>4524</v>
      </c>
      <c r="D5925" s="659" t="s">
        <v>69865</v>
      </c>
    </row>
    <row r="5926" spans="1:4" ht="13.5" hidden="1">
      <c r="A5926" s="658" t="s">
        <v>16487</v>
      </c>
      <c r="B5926" s="658" t="s">
        <v>16488</v>
      </c>
      <c r="C5926" s="658" t="s">
        <v>4524</v>
      </c>
      <c r="D5926" s="659" t="s">
        <v>69866</v>
      </c>
    </row>
    <row r="5927" spans="1:4" ht="13.5" hidden="1">
      <c r="A5927" s="658" t="s">
        <v>16490</v>
      </c>
      <c r="B5927" s="658" t="s">
        <v>16491</v>
      </c>
      <c r="C5927" s="658" t="s">
        <v>4524</v>
      </c>
      <c r="D5927" s="659" t="s">
        <v>69867</v>
      </c>
    </row>
    <row r="5928" spans="1:4" ht="13.5" hidden="1">
      <c r="A5928" s="658" t="s">
        <v>16493</v>
      </c>
      <c r="B5928" s="658" t="s">
        <v>16494</v>
      </c>
      <c r="C5928" s="658" t="s">
        <v>4524</v>
      </c>
      <c r="D5928" s="659" t="s">
        <v>69868</v>
      </c>
    </row>
    <row r="5929" spans="1:4" ht="13.5" hidden="1">
      <c r="A5929" s="658" t="s">
        <v>16496</v>
      </c>
      <c r="B5929" s="658" t="s">
        <v>16497</v>
      </c>
      <c r="C5929" s="658" t="s">
        <v>4524</v>
      </c>
      <c r="D5929" s="659" t="s">
        <v>69869</v>
      </c>
    </row>
    <row r="5930" spans="1:4" ht="13.5" hidden="1">
      <c r="A5930" s="658" t="s">
        <v>16499</v>
      </c>
      <c r="B5930" s="658" t="s">
        <v>16500</v>
      </c>
      <c r="C5930" s="658" t="s">
        <v>4524</v>
      </c>
      <c r="D5930" s="659" t="s">
        <v>69870</v>
      </c>
    </row>
    <row r="5931" spans="1:4" ht="13.5" hidden="1">
      <c r="A5931" s="658" t="s">
        <v>16502</v>
      </c>
      <c r="B5931" s="658" t="s">
        <v>16503</v>
      </c>
      <c r="C5931" s="658" t="s">
        <v>4524</v>
      </c>
      <c r="D5931" s="659" t="s">
        <v>69871</v>
      </c>
    </row>
    <row r="5932" spans="1:4" ht="13.5" hidden="1">
      <c r="A5932" s="658" t="s">
        <v>16505</v>
      </c>
      <c r="B5932" s="658" t="s">
        <v>16506</v>
      </c>
      <c r="C5932" s="658" t="s">
        <v>4524</v>
      </c>
      <c r="D5932" s="659" t="s">
        <v>69872</v>
      </c>
    </row>
    <row r="5933" spans="1:4" ht="13.5" hidden="1">
      <c r="A5933" s="658" t="s">
        <v>16508</v>
      </c>
      <c r="B5933" s="658" t="s">
        <v>16509</v>
      </c>
      <c r="C5933" s="658" t="s">
        <v>4524</v>
      </c>
      <c r="D5933" s="659" t="s">
        <v>69873</v>
      </c>
    </row>
    <row r="5934" spans="1:4" ht="13.5" hidden="1">
      <c r="A5934" s="658" t="s">
        <v>16511</v>
      </c>
      <c r="B5934" s="658" t="s">
        <v>16512</v>
      </c>
      <c r="C5934" s="658" t="s">
        <v>27</v>
      </c>
      <c r="D5934" s="659" t="s">
        <v>67135</v>
      </c>
    </row>
    <row r="5935" spans="1:4" ht="13.5" hidden="1">
      <c r="A5935" s="658" t="s">
        <v>16516</v>
      </c>
      <c r="B5935" s="658" t="s">
        <v>16517</v>
      </c>
      <c r="C5935" s="658" t="s">
        <v>27</v>
      </c>
      <c r="D5935" s="659" t="s">
        <v>69874</v>
      </c>
    </row>
    <row r="5936" spans="1:4" ht="13.5" hidden="1">
      <c r="A5936" s="658" t="s">
        <v>16519</v>
      </c>
      <c r="B5936" s="658" t="s">
        <v>16520</v>
      </c>
      <c r="C5936" s="658" t="s">
        <v>27</v>
      </c>
      <c r="D5936" s="659" t="s">
        <v>69875</v>
      </c>
    </row>
    <row r="5937" spans="1:4" ht="13.5" hidden="1">
      <c r="A5937" s="658" t="s">
        <v>16525</v>
      </c>
      <c r="B5937" s="658" t="s">
        <v>16526</v>
      </c>
      <c r="C5937" s="658" t="s">
        <v>27</v>
      </c>
      <c r="D5937" s="659" t="s">
        <v>69876</v>
      </c>
    </row>
    <row r="5938" spans="1:4" ht="13.5" hidden="1">
      <c r="A5938" s="658" t="s">
        <v>16527</v>
      </c>
      <c r="B5938" s="658" t="s">
        <v>16528</v>
      </c>
      <c r="C5938" s="658" t="s">
        <v>27</v>
      </c>
      <c r="D5938" s="659" t="s">
        <v>64326</v>
      </c>
    </row>
    <row r="5939" spans="1:4" ht="13.5" hidden="1">
      <c r="A5939" s="658" t="s">
        <v>16530</v>
      </c>
      <c r="B5939" s="658" t="s">
        <v>16531</v>
      </c>
      <c r="C5939" s="658" t="s">
        <v>27</v>
      </c>
      <c r="D5939" s="659" t="s">
        <v>8596</v>
      </c>
    </row>
    <row r="5940" spans="1:4" ht="13.5" hidden="1">
      <c r="A5940" s="658" t="s">
        <v>16533</v>
      </c>
      <c r="B5940" s="658" t="s">
        <v>16534</v>
      </c>
      <c r="C5940" s="658" t="s">
        <v>27</v>
      </c>
      <c r="D5940" s="659" t="s">
        <v>69877</v>
      </c>
    </row>
    <row r="5941" spans="1:4" ht="13.5" hidden="1">
      <c r="A5941" s="658" t="s">
        <v>16536</v>
      </c>
      <c r="B5941" s="658" t="s">
        <v>16537</v>
      </c>
      <c r="C5941" s="658" t="s">
        <v>27</v>
      </c>
      <c r="D5941" s="659" t="s">
        <v>13880</v>
      </c>
    </row>
    <row r="5942" spans="1:4" ht="13.5" hidden="1">
      <c r="A5942" s="658" t="s">
        <v>16538</v>
      </c>
      <c r="B5942" s="658" t="s">
        <v>16539</v>
      </c>
      <c r="C5942" s="658" t="s">
        <v>27</v>
      </c>
      <c r="D5942" s="659" t="s">
        <v>67863</v>
      </c>
    </row>
    <row r="5943" spans="1:4" ht="13.5" hidden="1">
      <c r="A5943" s="658" t="s">
        <v>16541</v>
      </c>
      <c r="B5943" s="658" t="s">
        <v>16542</v>
      </c>
      <c r="C5943" s="658" t="s">
        <v>27</v>
      </c>
      <c r="D5943" s="659" t="s">
        <v>3955</v>
      </c>
    </row>
    <row r="5944" spans="1:4" ht="13.5" hidden="1">
      <c r="A5944" s="658" t="s">
        <v>16544</v>
      </c>
      <c r="B5944" s="658" t="s">
        <v>16545</v>
      </c>
      <c r="C5944" s="658" t="s">
        <v>27</v>
      </c>
      <c r="D5944" s="659" t="s">
        <v>69878</v>
      </c>
    </row>
    <row r="5945" spans="1:4" ht="13.5" hidden="1">
      <c r="A5945" s="658" t="s">
        <v>16546</v>
      </c>
      <c r="B5945" s="658" t="s">
        <v>16547</v>
      </c>
      <c r="C5945" s="658" t="s">
        <v>27</v>
      </c>
      <c r="D5945" s="659" t="s">
        <v>63969</v>
      </c>
    </row>
    <row r="5946" spans="1:4" ht="13.5" hidden="1">
      <c r="A5946" s="658" t="s">
        <v>16549</v>
      </c>
      <c r="B5946" s="658" t="s">
        <v>16550</v>
      </c>
      <c r="C5946" s="658" t="s">
        <v>27</v>
      </c>
      <c r="D5946" s="659" t="s">
        <v>10777</v>
      </c>
    </row>
    <row r="5947" spans="1:4" ht="13.5" hidden="1">
      <c r="A5947" s="658" t="s">
        <v>16552</v>
      </c>
      <c r="B5947" s="658" t="s">
        <v>16553</v>
      </c>
      <c r="C5947" s="658" t="s">
        <v>27</v>
      </c>
      <c r="D5947" s="659" t="s">
        <v>69879</v>
      </c>
    </row>
    <row r="5948" spans="1:4" ht="13.5" hidden="1">
      <c r="A5948" s="658" t="s">
        <v>16555</v>
      </c>
      <c r="B5948" s="658" t="s">
        <v>16556</v>
      </c>
      <c r="C5948" s="658" t="s">
        <v>27</v>
      </c>
      <c r="D5948" s="659" t="s">
        <v>14395</v>
      </c>
    </row>
    <row r="5949" spans="1:4" ht="13.5" hidden="1">
      <c r="A5949" s="658" t="s">
        <v>16558</v>
      </c>
      <c r="B5949" s="658" t="s">
        <v>16559</v>
      </c>
      <c r="C5949" s="658" t="s">
        <v>27</v>
      </c>
      <c r="D5949" s="659" t="s">
        <v>68057</v>
      </c>
    </row>
    <row r="5950" spans="1:4" ht="13.5" hidden="1">
      <c r="A5950" s="658" t="s">
        <v>16561</v>
      </c>
      <c r="B5950" s="658" t="s">
        <v>16562</v>
      </c>
      <c r="C5950" s="658" t="s">
        <v>27</v>
      </c>
      <c r="D5950" s="659" t="s">
        <v>69880</v>
      </c>
    </row>
    <row r="5951" spans="1:4" ht="13.5" hidden="1">
      <c r="A5951" s="658" t="s">
        <v>16564</v>
      </c>
      <c r="B5951" s="658" t="s">
        <v>16565</v>
      </c>
      <c r="C5951" s="658" t="s">
        <v>27</v>
      </c>
      <c r="D5951" s="659" t="s">
        <v>13197</v>
      </c>
    </row>
    <row r="5952" spans="1:4" ht="13.5" hidden="1">
      <c r="A5952" s="658" t="s">
        <v>16567</v>
      </c>
      <c r="B5952" s="658" t="s">
        <v>16568</v>
      </c>
      <c r="C5952" s="658" t="s">
        <v>27</v>
      </c>
      <c r="D5952" s="659" t="s">
        <v>69881</v>
      </c>
    </row>
    <row r="5953" spans="1:4" ht="13.5" hidden="1">
      <c r="A5953" s="658" t="s">
        <v>16573</v>
      </c>
      <c r="B5953" s="658" t="s">
        <v>16574</v>
      </c>
      <c r="C5953" s="658" t="s">
        <v>4524</v>
      </c>
      <c r="D5953" s="659" t="s">
        <v>69882</v>
      </c>
    </row>
    <row r="5954" spans="1:4" ht="13.5" hidden="1">
      <c r="A5954" s="658" t="s">
        <v>16578</v>
      </c>
      <c r="B5954" s="658" t="s">
        <v>16579</v>
      </c>
      <c r="C5954" s="658" t="s">
        <v>27</v>
      </c>
      <c r="D5954" s="659" t="s">
        <v>68367</v>
      </c>
    </row>
    <row r="5955" spans="1:4" ht="13.5" hidden="1">
      <c r="A5955" s="658" t="s">
        <v>16581</v>
      </c>
      <c r="B5955" s="658" t="s">
        <v>16582</v>
      </c>
      <c r="C5955" s="658" t="s">
        <v>27</v>
      </c>
      <c r="D5955" s="659" t="s">
        <v>69883</v>
      </c>
    </row>
    <row r="5956" spans="1:4" ht="13.5" hidden="1">
      <c r="A5956" s="658" t="s">
        <v>16583</v>
      </c>
      <c r="B5956" s="658" t="s">
        <v>16584</v>
      </c>
      <c r="C5956" s="658" t="s">
        <v>27</v>
      </c>
      <c r="D5956" s="659" t="s">
        <v>69884</v>
      </c>
    </row>
    <row r="5957" spans="1:4" ht="13.5" hidden="1">
      <c r="A5957" s="658" t="s">
        <v>16586</v>
      </c>
      <c r="B5957" s="658" t="s">
        <v>16587</v>
      </c>
      <c r="C5957" s="658" t="s">
        <v>4524</v>
      </c>
      <c r="D5957" s="659" t="s">
        <v>7458</v>
      </c>
    </row>
    <row r="5958" spans="1:4" ht="13.5" hidden="1">
      <c r="A5958" s="658" t="s">
        <v>16588</v>
      </c>
      <c r="B5958" s="658" t="s">
        <v>16589</v>
      </c>
      <c r="C5958" s="658" t="s">
        <v>4524</v>
      </c>
      <c r="D5958" s="659" t="s">
        <v>1884</v>
      </c>
    </row>
    <row r="5959" spans="1:4" ht="13.5" hidden="1">
      <c r="A5959" s="658" t="s">
        <v>16591</v>
      </c>
      <c r="B5959" s="658" t="s">
        <v>16592</v>
      </c>
      <c r="C5959" s="658" t="s">
        <v>4524</v>
      </c>
      <c r="D5959" s="659" t="s">
        <v>12043</v>
      </c>
    </row>
    <row r="5960" spans="1:4" ht="13.5" hidden="1">
      <c r="A5960" s="658" t="s">
        <v>16593</v>
      </c>
      <c r="B5960" s="658" t="s">
        <v>16594</v>
      </c>
      <c r="C5960" s="658" t="s">
        <v>4524</v>
      </c>
      <c r="D5960" s="659" t="s">
        <v>69885</v>
      </c>
    </row>
    <row r="5961" spans="1:4" ht="13.5" hidden="1">
      <c r="A5961" s="658" t="s">
        <v>16596</v>
      </c>
      <c r="B5961" s="658" t="s">
        <v>16597</v>
      </c>
      <c r="C5961" s="658" t="s">
        <v>4524</v>
      </c>
      <c r="D5961" s="659" t="s">
        <v>69886</v>
      </c>
    </row>
    <row r="5962" spans="1:4" ht="13.5" hidden="1">
      <c r="A5962" s="658" t="s">
        <v>16599</v>
      </c>
      <c r="B5962" s="658" t="s">
        <v>16600</v>
      </c>
      <c r="C5962" s="658" t="s">
        <v>4524</v>
      </c>
      <c r="D5962" s="659" t="s">
        <v>69887</v>
      </c>
    </row>
    <row r="5963" spans="1:4" ht="13.5" hidden="1">
      <c r="A5963" s="658" t="s">
        <v>16602</v>
      </c>
      <c r="B5963" s="658" t="s">
        <v>16603</v>
      </c>
      <c r="C5963" s="658" t="s">
        <v>4524</v>
      </c>
      <c r="D5963" s="659" t="s">
        <v>69888</v>
      </c>
    </row>
    <row r="5964" spans="1:4" ht="13.5" hidden="1">
      <c r="A5964" s="658" t="s">
        <v>16605</v>
      </c>
      <c r="B5964" s="658" t="s">
        <v>16606</v>
      </c>
      <c r="C5964" s="658" t="s">
        <v>4524</v>
      </c>
      <c r="D5964" s="659" t="s">
        <v>69889</v>
      </c>
    </row>
    <row r="5965" spans="1:4" ht="13.5" hidden="1">
      <c r="A5965" s="658" t="s">
        <v>16608</v>
      </c>
      <c r="B5965" s="658" t="s">
        <v>16609</v>
      </c>
      <c r="C5965" s="658" t="s">
        <v>4524</v>
      </c>
      <c r="D5965" s="659" t="s">
        <v>9534</v>
      </c>
    </row>
    <row r="5966" spans="1:4" ht="13.5" hidden="1">
      <c r="A5966" s="658" t="s">
        <v>16611</v>
      </c>
      <c r="B5966" s="658" t="s">
        <v>16612</v>
      </c>
      <c r="C5966" s="658" t="s">
        <v>4524</v>
      </c>
      <c r="D5966" s="659" t="s">
        <v>69890</v>
      </c>
    </row>
    <row r="5967" spans="1:4" ht="13.5" hidden="1">
      <c r="A5967" s="658" t="s">
        <v>16616</v>
      </c>
      <c r="B5967" s="658" t="s">
        <v>16617</v>
      </c>
      <c r="C5967" s="658" t="s">
        <v>4524</v>
      </c>
      <c r="D5967" s="659" t="s">
        <v>69891</v>
      </c>
    </row>
    <row r="5968" spans="1:4" ht="13.5" hidden="1">
      <c r="A5968" s="658" t="s">
        <v>16619</v>
      </c>
      <c r="B5968" s="658" t="s">
        <v>16620</v>
      </c>
      <c r="C5968" s="658" t="s">
        <v>4524</v>
      </c>
      <c r="D5968" s="659" t="s">
        <v>69892</v>
      </c>
    </row>
    <row r="5969" spans="1:4" ht="13.5" hidden="1">
      <c r="A5969" s="658" t="s">
        <v>16622</v>
      </c>
      <c r="B5969" s="658" t="s">
        <v>16623</v>
      </c>
      <c r="C5969" s="658" t="s">
        <v>4524</v>
      </c>
      <c r="D5969" s="659" t="s">
        <v>69893</v>
      </c>
    </row>
    <row r="5970" spans="1:4" ht="13.5" hidden="1">
      <c r="A5970" s="658" t="s">
        <v>16625</v>
      </c>
      <c r="B5970" s="658" t="s">
        <v>16626</v>
      </c>
      <c r="C5970" s="658" t="s">
        <v>4524</v>
      </c>
      <c r="D5970" s="659" t="s">
        <v>69894</v>
      </c>
    </row>
    <row r="5971" spans="1:4" ht="13.5" hidden="1">
      <c r="A5971" s="658" t="s">
        <v>16628</v>
      </c>
      <c r="B5971" s="658" t="s">
        <v>16629</v>
      </c>
      <c r="C5971" s="658" t="s">
        <v>4524</v>
      </c>
      <c r="D5971" s="659" t="s">
        <v>69895</v>
      </c>
    </row>
    <row r="5972" spans="1:4" ht="13.5" hidden="1">
      <c r="A5972" s="658" t="s">
        <v>16631</v>
      </c>
      <c r="B5972" s="658" t="s">
        <v>16632</v>
      </c>
      <c r="C5972" s="658" t="s">
        <v>4524</v>
      </c>
      <c r="D5972" s="659" t="s">
        <v>67118</v>
      </c>
    </row>
    <row r="5973" spans="1:4" ht="13.5" hidden="1">
      <c r="A5973" s="658" t="s">
        <v>16634</v>
      </c>
      <c r="B5973" s="658" t="s">
        <v>16635</v>
      </c>
      <c r="C5973" s="658" t="s">
        <v>4524</v>
      </c>
      <c r="D5973" s="659" t="s">
        <v>64590</v>
      </c>
    </row>
    <row r="5974" spans="1:4" ht="13.5" hidden="1">
      <c r="A5974" s="658" t="s">
        <v>16637</v>
      </c>
      <c r="B5974" s="658" t="s">
        <v>16638</v>
      </c>
      <c r="C5974" s="658" t="s">
        <v>4524</v>
      </c>
      <c r="D5974" s="659" t="s">
        <v>69896</v>
      </c>
    </row>
    <row r="5975" spans="1:4" ht="13.5" hidden="1">
      <c r="A5975" s="658" t="s">
        <v>16640</v>
      </c>
      <c r="B5975" s="658" t="s">
        <v>16641</v>
      </c>
      <c r="C5975" s="658" t="s">
        <v>4524</v>
      </c>
      <c r="D5975" s="659" t="s">
        <v>69897</v>
      </c>
    </row>
    <row r="5976" spans="1:4" ht="13.5" hidden="1">
      <c r="A5976" s="658" t="s">
        <v>16643</v>
      </c>
      <c r="B5976" s="658" t="s">
        <v>16644</v>
      </c>
      <c r="C5976" s="658" t="s">
        <v>4524</v>
      </c>
      <c r="D5976" s="659" t="s">
        <v>69898</v>
      </c>
    </row>
    <row r="5977" spans="1:4" ht="13.5" hidden="1">
      <c r="A5977" s="658" t="s">
        <v>16646</v>
      </c>
      <c r="B5977" s="658" t="s">
        <v>16647</v>
      </c>
      <c r="C5977" s="658" t="s">
        <v>4524</v>
      </c>
      <c r="D5977" s="659" t="s">
        <v>64073</v>
      </c>
    </row>
    <row r="5978" spans="1:4" ht="13.5" hidden="1">
      <c r="A5978" s="658" t="s">
        <v>16648</v>
      </c>
      <c r="B5978" s="658" t="s">
        <v>16649</v>
      </c>
      <c r="C5978" s="658" t="s">
        <v>27</v>
      </c>
      <c r="D5978" s="659" t="s">
        <v>2793</v>
      </c>
    </row>
    <row r="5979" spans="1:4" ht="13.5" hidden="1">
      <c r="A5979" s="658" t="s">
        <v>16650</v>
      </c>
      <c r="B5979" s="658" t="s">
        <v>16651</v>
      </c>
      <c r="C5979" s="658" t="s">
        <v>4524</v>
      </c>
      <c r="D5979" s="659" t="s">
        <v>67553</v>
      </c>
    </row>
    <row r="5980" spans="1:4" ht="13.5" hidden="1">
      <c r="A5980" s="658" t="s">
        <v>16653</v>
      </c>
      <c r="B5980" s="658" t="s">
        <v>69899</v>
      </c>
      <c r="C5980" s="658" t="s">
        <v>4524</v>
      </c>
      <c r="D5980" s="659" t="s">
        <v>15957</v>
      </c>
    </row>
    <row r="5981" spans="1:4" ht="13.5" hidden="1">
      <c r="A5981" s="658" t="s">
        <v>16656</v>
      </c>
      <c r="B5981" s="658" t="s">
        <v>69900</v>
      </c>
      <c r="C5981" s="658" t="s">
        <v>27</v>
      </c>
      <c r="D5981" s="659" t="s">
        <v>69901</v>
      </c>
    </row>
    <row r="5982" spans="1:4" ht="13.5" hidden="1">
      <c r="A5982" s="658" t="s">
        <v>16659</v>
      </c>
      <c r="B5982" s="658" t="s">
        <v>69902</v>
      </c>
      <c r="C5982" s="658" t="s">
        <v>27</v>
      </c>
      <c r="D5982" s="659" t="s">
        <v>65917</v>
      </c>
    </row>
    <row r="5983" spans="1:4" ht="13.5" hidden="1">
      <c r="A5983" s="658" t="s">
        <v>16661</v>
      </c>
      <c r="B5983" s="658" t="s">
        <v>69903</v>
      </c>
      <c r="C5983" s="658" t="s">
        <v>27</v>
      </c>
      <c r="D5983" s="659" t="s">
        <v>69904</v>
      </c>
    </row>
    <row r="5984" spans="1:4" ht="13.5" hidden="1">
      <c r="A5984" s="658" t="s">
        <v>16664</v>
      </c>
      <c r="B5984" s="658" t="s">
        <v>69905</v>
      </c>
      <c r="C5984" s="658" t="s">
        <v>27</v>
      </c>
      <c r="D5984" s="659" t="s">
        <v>69906</v>
      </c>
    </row>
    <row r="5985" spans="1:4" ht="13.5" hidden="1">
      <c r="A5985" s="658" t="s">
        <v>16667</v>
      </c>
      <c r="B5985" s="658" t="s">
        <v>69907</v>
      </c>
      <c r="C5985" s="658" t="s">
        <v>27</v>
      </c>
      <c r="D5985" s="659" t="s">
        <v>69908</v>
      </c>
    </row>
    <row r="5986" spans="1:4" ht="13.5" hidden="1">
      <c r="A5986" s="658" t="s">
        <v>16670</v>
      </c>
      <c r="B5986" s="658" t="s">
        <v>69909</v>
      </c>
      <c r="C5986" s="658" t="s">
        <v>27</v>
      </c>
      <c r="D5986" s="659" t="s">
        <v>69910</v>
      </c>
    </row>
    <row r="5987" spans="1:4" ht="13.5" hidden="1">
      <c r="A5987" s="658" t="s">
        <v>16673</v>
      </c>
      <c r="B5987" s="658" t="s">
        <v>69911</v>
      </c>
      <c r="C5987" s="658" t="s">
        <v>27</v>
      </c>
      <c r="D5987" s="659" t="s">
        <v>69912</v>
      </c>
    </row>
    <row r="5988" spans="1:4" ht="13.5" hidden="1">
      <c r="A5988" s="658" t="s">
        <v>16675</v>
      </c>
      <c r="B5988" s="658" t="s">
        <v>69913</v>
      </c>
      <c r="C5988" s="658" t="s">
        <v>27</v>
      </c>
      <c r="D5988" s="659" t="s">
        <v>69914</v>
      </c>
    </row>
    <row r="5989" spans="1:4" ht="13.5" hidden="1">
      <c r="A5989" s="658" t="s">
        <v>16681</v>
      </c>
      <c r="B5989" s="658" t="s">
        <v>69915</v>
      </c>
      <c r="C5989" s="658" t="s">
        <v>27</v>
      </c>
      <c r="D5989" s="659" t="s">
        <v>16841</v>
      </c>
    </row>
    <row r="5990" spans="1:4" ht="13.5" hidden="1">
      <c r="A5990" s="658" t="s">
        <v>16687</v>
      </c>
      <c r="B5990" s="658" t="s">
        <v>69916</v>
      </c>
      <c r="C5990" s="658" t="s">
        <v>27</v>
      </c>
      <c r="D5990" s="659" t="s">
        <v>69917</v>
      </c>
    </row>
    <row r="5991" spans="1:4" ht="13.5" hidden="1">
      <c r="A5991" s="658" t="s">
        <v>16690</v>
      </c>
      <c r="B5991" s="658" t="s">
        <v>69918</v>
      </c>
      <c r="C5991" s="658" t="s">
        <v>27</v>
      </c>
      <c r="D5991" s="659" t="s">
        <v>69919</v>
      </c>
    </row>
    <row r="5992" spans="1:4" ht="13.5" hidden="1">
      <c r="A5992" s="658" t="s">
        <v>16693</v>
      </c>
      <c r="B5992" s="658" t="s">
        <v>69920</v>
      </c>
      <c r="C5992" s="658" t="s">
        <v>27</v>
      </c>
      <c r="D5992" s="659" t="s">
        <v>69921</v>
      </c>
    </row>
    <row r="5993" spans="1:4" ht="13.5" hidden="1">
      <c r="A5993" s="658" t="s">
        <v>16699</v>
      </c>
      <c r="B5993" s="658" t="s">
        <v>69922</v>
      </c>
      <c r="C5993" s="658" t="s">
        <v>27</v>
      </c>
      <c r="D5993" s="659" t="s">
        <v>69923</v>
      </c>
    </row>
    <row r="5994" spans="1:4" ht="13.5" hidden="1">
      <c r="A5994" s="658" t="s">
        <v>16705</v>
      </c>
      <c r="B5994" s="658" t="s">
        <v>69924</v>
      </c>
      <c r="C5994" s="658" t="s">
        <v>27</v>
      </c>
      <c r="D5994" s="659" t="s">
        <v>69925</v>
      </c>
    </row>
    <row r="5995" spans="1:4" ht="13.5" hidden="1">
      <c r="A5995" s="658" t="s">
        <v>16708</v>
      </c>
      <c r="B5995" s="658" t="s">
        <v>69926</v>
      </c>
      <c r="C5995" s="658" t="s">
        <v>27</v>
      </c>
      <c r="D5995" s="659" t="s">
        <v>69927</v>
      </c>
    </row>
    <row r="5996" spans="1:4" ht="13.5" hidden="1">
      <c r="A5996" s="658" t="s">
        <v>16711</v>
      </c>
      <c r="B5996" s="658" t="s">
        <v>69928</v>
      </c>
      <c r="C5996" s="658" t="s">
        <v>27</v>
      </c>
      <c r="D5996" s="659" t="s">
        <v>5462</v>
      </c>
    </row>
    <row r="5997" spans="1:4" ht="13.5" hidden="1">
      <c r="A5997" s="658" t="s">
        <v>16717</v>
      </c>
      <c r="B5997" s="658" t="s">
        <v>16718</v>
      </c>
      <c r="C5997" s="658" t="s">
        <v>27</v>
      </c>
      <c r="D5997" s="659" t="s">
        <v>69929</v>
      </c>
    </row>
    <row r="5998" spans="1:4" ht="13.5" hidden="1">
      <c r="A5998" s="658" t="s">
        <v>16720</v>
      </c>
      <c r="B5998" s="658" t="s">
        <v>16721</v>
      </c>
      <c r="C5998" s="658" t="s">
        <v>27</v>
      </c>
      <c r="D5998" s="659" t="s">
        <v>11320</v>
      </c>
    </row>
    <row r="5999" spans="1:4" ht="13.5" hidden="1">
      <c r="A5999" s="658" t="s">
        <v>16723</v>
      </c>
      <c r="B5999" s="658" t="s">
        <v>16724</v>
      </c>
      <c r="C5999" s="658" t="s">
        <v>27</v>
      </c>
      <c r="D5999" s="659" t="s">
        <v>69930</v>
      </c>
    </row>
    <row r="6000" spans="1:4" ht="13.5" hidden="1">
      <c r="A6000" s="658" t="s">
        <v>16726</v>
      </c>
      <c r="B6000" s="658" t="s">
        <v>16727</v>
      </c>
      <c r="C6000" s="658" t="s">
        <v>27</v>
      </c>
      <c r="D6000" s="659" t="s">
        <v>69931</v>
      </c>
    </row>
    <row r="6001" spans="1:4" ht="13.5" hidden="1">
      <c r="A6001" s="658" t="s">
        <v>16729</v>
      </c>
      <c r="B6001" s="658" t="s">
        <v>16730</v>
      </c>
      <c r="C6001" s="658" t="s">
        <v>27</v>
      </c>
      <c r="D6001" s="659" t="s">
        <v>69932</v>
      </c>
    </row>
    <row r="6002" spans="1:4" ht="13.5" hidden="1">
      <c r="A6002" s="658" t="s">
        <v>16732</v>
      </c>
      <c r="B6002" s="658" t="s">
        <v>16733</v>
      </c>
      <c r="C6002" s="658" t="s">
        <v>27</v>
      </c>
      <c r="D6002" s="659" t="s">
        <v>63538</v>
      </c>
    </row>
    <row r="6003" spans="1:4" ht="13.5" hidden="1">
      <c r="A6003" s="658" t="s">
        <v>16735</v>
      </c>
      <c r="B6003" s="658" t="s">
        <v>16736</v>
      </c>
      <c r="C6003" s="658" t="s">
        <v>27</v>
      </c>
      <c r="D6003" s="659" t="s">
        <v>69933</v>
      </c>
    </row>
    <row r="6004" spans="1:4" ht="13.5" hidden="1">
      <c r="A6004" s="658" t="s">
        <v>16738</v>
      </c>
      <c r="B6004" s="658" t="s">
        <v>16739</v>
      </c>
      <c r="C6004" s="658" t="s">
        <v>27</v>
      </c>
      <c r="D6004" s="659" t="s">
        <v>69934</v>
      </c>
    </row>
    <row r="6005" spans="1:4" ht="13.5" hidden="1">
      <c r="A6005" s="658" t="s">
        <v>16741</v>
      </c>
      <c r="B6005" s="658" t="s">
        <v>16742</v>
      </c>
      <c r="C6005" s="658" t="s">
        <v>27</v>
      </c>
      <c r="D6005" s="659" t="s">
        <v>15978</v>
      </c>
    </row>
    <row r="6006" spans="1:4" ht="13.5" hidden="1">
      <c r="A6006" s="658" t="s">
        <v>16743</v>
      </c>
      <c r="B6006" s="658" t="s">
        <v>16744</v>
      </c>
      <c r="C6006" s="658" t="s">
        <v>285</v>
      </c>
      <c r="D6006" s="659" t="s">
        <v>3013</v>
      </c>
    </row>
    <row r="6007" spans="1:4" ht="13.5" hidden="1">
      <c r="A6007" s="658" t="s">
        <v>16745</v>
      </c>
      <c r="B6007" s="658" t="s">
        <v>16746</v>
      </c>
      <c r="C6007" s="658" t="s">
        <v>4323</v>
      </c>
      <c r="D6007" s="659" t="s">
        <v>69935</v>
      </c>
    </row>
    <row r="6008" spans="1:4" ht="13.5" hidden="1">
      <c r="A6008" s="658" t="s">
        <v>16748</v>
      </c>
      <c r="B6008" s="658" t="s">
        <v>16749</v>
      </c>
      <c r="C6008" s="658" t="s">
        <v>4323</v>
      </c>
      <c r="D6008" s="659" t="s">
        <v>13959</v>
      </c>
    </row>
    <row r="6009" spans="1:4" ht="13.5" hidden="1">
      <c r="A6009" s="658" t="s">
        <v>16751</v>
      </c>
      <c r="B6009" s="658" t="s">
        <v>16752</v>
      </c>
      <c r="C6009" s="658" t="s">
        <v>4323</v>
      </c>
      <c r="D6009" s="659" t="s">
        <v>69583</v>
      </c>
    </row>
    <row r="6010" spans="1:4" ht="13.5" hidden="1">
      <c r="A6010" s="658" t="s">
        <v>16753</v>
      </c>
      <c r="B6010" s="658" t="s">
        <v>16754</v>
      </c>
      <c r="C6010" s="658" t="s">
        <v>4323</v>
      </c>
      <c r="D6010" s="659" t="s">
        <v>2055</v>
      </c>
    </row>
    <row r="6011" spans="1:4" ht="13.5" hidden="1">
      <c r="A6011" s="658" t="s">
        <v>16756</v>
      </c>
      <c r="B6011" s="658" t="s">
        <v>16757</v>
      </c>
      <c r="C6011" s="658" t="s">
        <v>4323</v>
      </c>
      <c r="D6011" s="659" t="s">
        <v>12651</v>
      </c>
    </row>
    <row r="6012" spans="1:4" ht="13.5" hidden="1">
      <c r="A6012" s="658" t="s">
        <v>16759</v>
      </c>
      <c r="B6012" s="658" t="s">
        <v>16760</v>
      </c>
      <c r="C6012" s="658" t="s">
        <v>4323</v>
      </c>
      <c r="D6012" s="659" t="s">
        <v>8181</v>
      </c>
    </row>
    <row r="6013" spans="1:4" ht="13.5" hidden="1">
      <c r="A6013" s="658" t="s">
        <v>16780</v>
      </c>
      <c r="B6013" s="658" t="s">
        <v>16781</v>
      </c>
      <c r="C6013" s="658" t="s">
        <v>27</v>
      </c>
      <c r="D6013" s="659" t="s">
        <v>65915</v>
      </c>
    </row>
    <row r="6014" spans="1:4" ht="13.5" hidden="1">
      <c r="A6014" s="658" t="s">
        <v>16786</v>
      </c>
      <c r="B6014" s="658" t="s">
        <v>16787</v>
      </c>
      <c r="C6014" s="658" t="s">
        <v>27</v>
      </c>
      <c r="D6014" s="659" t="s">
        <v>69936</v>
      </c>
    </row>
    <row r="6015" spans="1:4" ht="13.5" hidden="1">
      <c r="A6015" s="658" t="s">
        <v>16789</v>
      </c>
      <c r="B6015" s="658" t="s">
        <v>16790</v>
      </c>
      <c r="C6015" s="658" t="s">
        <v>27</v>
      </c>
      <c r="D6015" s="659" t="s">
        <v>69937</v>
      </c>
    </row>
    <row r="6016" spans="1:4" ht="13.5" hidden="1">
      <c r="A6016" s="658" t="s">
        <v>16795</v>
      </c>
      <c r="B6016" s="658" t="s">
        <v>16796</v>
      </c>
      <c r="C6016" s="658" t="s">
        <v>27</v>
      </c>
      <c r="D6016" s="659" t="s">
        <v>69938</v>
      </c>
    </row>
    <row r="6017" spans="1:4" ht="13.5" hidden="1">
      <c r="A6017" s="658" t="s">
        <v>16798</v>
      </c>
      <c r="B6017" s="658" t="s">
        <v>16799</v>
      </c>
      <c r="C6017" s="658" t="s">
        <v>27</v>
      </c>
      <c r="D6017" s="659" t="s">
        <v>69939</v>
      </c>
    </row>
    <row r="6018" spans="1:4" ht="13.5" hidden="1">
      <c r="A6018" s="658" t="s">
        <v>16801</v>
      </c>
      <c r="B6018" s="658" t="s">
        <v>16802</v>
      </c>
      <c r="C6018" s="658" t="s">
        <v>27</v>
      </c>
      <c r="D6018" s="659" t="s">
        <v>69940</v>
      </c>
    </row>
    <row r="6019" spans="1:4" ht="13.5" hidden="1">
      <c r="A6019" s="658" t="s">
        <v>16804</v>
      </c>
      <c r="B6019" s="658" t="s">
        <v>16805</v>
      </c>
      <c r="C6019" s="658" t="s">
        <v>27</v>
      </c>
      <c r="D6019" s="659" t="s">
        <v>69941</v>
      </c>
    </row>
    <row r="6020" spans="1:4" ht="13.5" hidden="1">
      <c r="A6020" s="658" t="s">
        <v>16807</v>
      </c>
      <c r="B6020" s="658" t="s">
        <v>16808</v>
      </c>
      <c r="C6020" s="658" t="s">
        <v>27</v>
      </c>
      <c r="D6020" s="659" t="s">
        <v>69942</v>
      </c>
    </row>
    <row r="6021" spans="1:4" ht="13.5" hidden="1">
      <c r="A6021" s="658" t="s">
        <v>16809</v>
      </c>
      <c r="B6021" s="658" t="s">
        <v>16810</v>
      </c>
      <c r="C6021" s="658" t="s">
        <v>27</v>
      </c>
      <c r="D6021" s="659" t="s">
        <v>14757</v>
      </c>
    </row>
    <row r="6022" spans="1:4" ht="13.5" hidden="1">
      <c r="A6022" s="658" t="s">
        <v>16812</v>
      </c>
      <c r="B6022" s="658" t="s">
        <v>16813</v>
      </c>
      <c r="C6022" s="658" t="s">
        <v>27</v>
      </c>
      <c r="D6022" s="659" t="s">
        <v>69943</v>
      </c>
    </row>
    <row r="6023" spans="1:4" ht="13.5" hidden="1">
      <c r="A6023" s="658" t="s">
        <v>16815</v>
      </c>
      <c r="B6023" s="658" t="s">
        <v>16816</v>
      </c>
      <c r="C6023" s="658" t="s">
        <v>27</v>
      </c>
      <c r="D6023" s="659" t="s">
        <v>69944</v>
      </c>
    </row>
    <row r="6024" spans="1:4" ht="13.5" hidden="1">
      <c r="A6024" s="658" t="s">
        <v>16818</v>
      </c>
      <c r="B6024" s="658" t="s">
        <v>16819</v>
      </c>
      <c r="C6024" s="658" t="s">
        <v>27</v>
      </c>
      <c r="D6024" s="659" t="s">
        <v>69945</v>
      </c>
    </row>
    <row r="6025" spans="1:4" ht="13.5" hidden="1">
      <c r="A6025" s="658" t="s">
        <v>16821</v>
      </c>
      <c r="B6025" s="658" t="s">
        <v>16822</v>
      </c>
      <c r="C6025" s="658" t="s">
        <v>27</v>
      </c>
      <c r="D6025" s="659" t="s">
        <v>65480</v>
      </c>
    </row>
    <row r="6026" spans="1:4" ht="13.5" hidden="1">
      <c r="A6026" s="658" t="s">
        <v>16824</v>
      </c>
      <c r="B6026" s="658" t="s">
        <v>16825</v>
      </c>
      <c r="C6026" s="658" t="s">
        <v>27</v>
      </c>
      <c r="D6026" s="659" t="s">
        <v>69946</v>
      </c>
    </row>
    <row r="6027" spans="1:4" ht="13.5" hidden="1">
      <c r="A6027" s="658" t="s">
        <v>16827</v>
      </c>
      <c r="B6027" s="658" t="s">
        <v>16828</v>
      </c>
      <c r="C6027" s="658" t="s">
        <v>27</v>
      </c>
      <c r="D6027" s="659" t="s">
        <v>69947</v>
      </c>
    </row>
    <row r="6028" spans="1:4" ht="13.5" hidden="1">
      <c r="A6028" s="658" t="s">
        <v>16830</v>
      </c>
      <c r="B6028" s="658" t="s">
        <v>16831</v>
      </c>
      <c r="C6028" s="658" t="s">
        <v>27</v>
      </c>
      <c r="D6028" s="659" t="s">
        <v>69948</v>
      </c>
    </row>
    <row r="6029" spans="1:4" ht="13.5" hidden="1">
      <c r="A6029" s="658" t="s">
        <v>16833</v>
      </c>
      <c r="B6029" s="658" t="s">
        <v>16834</v>
      </c>
      <c r="C6029" s="658" t="s">
        <v>27</v>
      </c>
      <c r="D6029" s="659" t="s">
        <v>69949</v>
      </c>
    </row>
    <row r="6030" spans="1:4" ht="13.5" hidden="1">
      <c r="A6030" s="658" t="s">
        <v>16836</v>
      </c>
      <c r="B6030" s="658" t="s">
        <v>16837</v>
      </c>
      <c r="C6030" s="658" t="s">
        <v>27</v>
      </c>
      <c r="D6030" s="659" t="s">
        <v>69950</v>
      </c>
    </row>
    <row r="6031" spans="1:4" ht="13.5" hidden="1">
      <c r="A6031" s="658" t="s">
        <v>69951</v>
      </c>
      <c r="B6031" s="658" t="s">
        <v>69952</v>
      </c>
      <c r="C6031" s="658" t="s">
        <v>27</v>
      </c>
      <c r="D6031" s="659" t="s">
        <v>69953</v>
      </c>
    </row>
    <row r="6032" spans="1:4" ht="13.5" hidden="1">
      <c r="A6032" s="658" t="s">
        <v>69954</v>
      </c>
      <c r="B6032" s="658" t="s">
        <v>69955</v>
      </c>
      <c r="C6032" s="658" t="s">
        <v>27</v>
      </c>
      <c r="D6032" s="659" t="s">
        <v>69956</v>
      </c>
    </row>
    <row r="6033" spans="1:4" ht="13.5" hidden="1">
      <c r="A6033" s="658" t="s">
        <v>69957</v>
      </c>
      <c r="B6033" s="658" t="s">
        <v>69958</v>
      </c>
      <c r="C6033" s="658" t="s">
        <v>27</v>
      </c>
      <c r="D6033" s="659" t="s">
        <v>69959</v>
      </c>
    </row>
    <row r="6034" spans="1:4" ht="13.5" hidden="1">
      <c r="A6034" s="658" t="s">
        <v>16839</v>
      </c>
      <c r="B6034" s="658" t="s">
        <v>16840</v>
      </c>
      <c r="C6034" s="658" t="s">
        <v>14</v>
      </c>
      <c r="D6034" s="659" t="s">
        <v>69960</v>
      </c>
    </row>
    <row r="6035" spans="1:4" ht="13.5" hidden="1">
      <c r="A6035" s="658" t="s">
        <v>16842</v>
      </c>
      <c r="B6035" s="658" t="s">
        <v>16843</v>
      </c>
      <c r="C6035" s="658" t="s">
        <v>14</v>
      </c>
      <c r="D6035" s="659" t="s">
        <v>69961</v>
      </c>
    </row>
    <row r="6036" spans="1:4" ht="13.5" hidden="1">
      <c r="A6036" s="658" t="s">
        <v>16845</v>
      </c>
      <c r="B6036" s="658" t="s">
        <v>16846</v>
      </c>
      <c r="C6036" s="658" t="s">
        <v>14</v>
      </c>
      <c r="D6036" s="659" t="s">
        <v>69962</v>
      </c>
    </row>
    <row r="6037" spans="1:4" ht="13.5" hidden="1">
      <c r="A6037" s="658" t="s">
        <v>16848</v>
      </c>
      <c r="B6037" s="658" t="s">
        <v>16849</v>
      </c>
      <c r="C6037" s="658" t="s">
        <v>14</v>
      </c>
      <c r="D6037" s="659" t="s">
        <v>69963</v>
      </c>
    </row>
    <row r="6038" spans="1:4" ht="13.5" hidden="1">
      <c r="A6038" s="658" t="s">
        <v>16851</v>
      </c>
      <c r="B6038" s="658" t="s">
        <v>16852</v>
      </c>
      <c r="C6038" s="658" t="s">
        <v>4524</v>
      </c>
      <c r="D6038" s="659" t="s">
        <v>69964</v>
      </c>
    </row>
    <row r="6039" spans="1:4" ht="13.5" hidden="1">
      <c r="A6039" s="658" t="s">
        <v>16854</v>
      </c>
      <c r="B6039" s="658" t="s">
        <v>16855</v>
      </c>
      <c r="C6039" s="658" t="s">
        <v>4524</v>
      </c>
      <c r="D6039" s="659" t="s">
        <v>69965</v>
      </c>
    </row>
    <row r="6040" spans="1:4" ht="13.5" hidden="1">
      <c r="A6040" s="658" t="s">
        <v>16857</v>
      </c>
      <c r="B6040" s="658" t="s">
        <v>16858</v>
      </c>
      <c r="C6040" s="658" t="s">
        <v>27</v>
      </c>
      <c r="D6040" s="659" t="s">
        <v>3716</v>
      </c>
    </row>
    <row r="6041" spans="1:4" ht="13.5" hidden="1">
      <c r="A6041" s="658" t="s">
        <v>16860</v>
      </c>
      <c r="B6041" s="658" t="s">
        <v>16861</v>
      </c>
      <c r="C6041" s="658" t="s">
        <v>4524</v>
      </c>
      <c r="D6041" s="659" t="s">
        <v>69966</v>
      </c>
    </row>
    <row r="6042" spans="1:4" ht="13.5" hidden="1">
      <c r="A6042" s="658" t="s">
        <v>16863</v>
      </c>
      <c r="B6042" s="658" t="s">
        <v>16864</v>
      </c>
      <c r="C6042" s="658" t="s">
        <v>4524</v>
      </c>
      <c r="D6042" s="659" t="s">
        <v>69967</v>
      </c>
    </row>
    <row r="6043" spans="1:4" ht="13.5" hidden="1">
      <c r="A6043" s="658" t="s">
        <v>16866</v>
      </c>
      <c r="B6043" s="658" t="s">
        <v>16867</v>
      </c>
      <c r="C6043" s="658" t="s">
        <v>4524</v>
      </c>
      <c r="D6043" s="659" t="s">
        <v>69968</v>
      </c>
    </row>
    <row r="6044" spans="1:4" ht="13.5" hidden="1">
      <c r="A6044" s="658" t="s">
        <v>16900</v>
      </c>
      <c r="B6044" s="658" t="s">
        <v>16901</v>
      </c>
      <c r="C6044" s="658" t="s">
        <v>27</v>
      </c>
      <c r="D6044" s="659" t="s">
        <v>3369</v>
      </c>
    </row>
    <row r="6045" spans="1:4" ht="13.5" hidden="1">
      <c r="A6045" s="658" t="s">
        <v>16903</v>
      </c>
      <c r="B6045" s="658" t="s">
        <v>16904</v>
      </c>
      <c r="C6045" s="658" t="s">
        <v>27</v>
      </c>
      <c r="D6045" s="659" t="s">
        <v>69969</v>
      </c>
    </row>
    <row r="6046" spans="1:4" ht="13.5" hidden="1">
      <c r="A6046" s="658" t="s">
        <v>16906</v>
      </c>
      <c r="B6046" s="658" t="s">
        <v>16907</v>
      </c>
      <c r="C6046" s="658" t="s">
        <v>27</v>
      </c>
      <c r="D6046" s="659" t="s">
        <v>345</v>
      </c>
    </row>
    <row r="6047" spans="1:4" ht="13.5" hidden="1">
      <c r="A6047" s="658" t="s">
        <v>16909</v>
      </c>
      <c r="B6047" s="658" t="s">
        <v>16910</v>
      </c>
      <c r="C6047" s="658" t="s">
        <v>27</v>
      </c>
      <c r="D6047" s="659" t="s">
        <v>63888</v>
      </c>
    </row>
    <row r="6048" spans="1:4" ht="13.5" hidden="1">
      <c r="A6048" s="658" t="s">
        <v>16912</v>
      </c>
      <c r="B6048" s="658" t="s">
        <v>16913</v>
      </c>
      <c r="C6048" s="658" t="s">
        <v>27</v>
      </c>
      <c r="D6048" s="659" t="s">
        <v>2972</v>
      </c>
    </row>
    <row r="6049" spans="1:4" ht="13.5" hidden="1">
      <c r="A6049" s="658" t="s">
        <v>16914</v>
      </c>
      <c r="B6049" s="658" t="s">
        <v>16915</v>
      </c>
      <c r="C6049" s="658" t="s">
        <v>27</v>
      </c>
      <c r="D6049" s="659" t="s">
        <v>12082</v>
      </c>
    </row>
    <row r="6050" spans="1:4" ht="13.5" hidden="1">
      <c r="A6050" s="658" t="s">
        <v>16916</v>
      </c>
      <c r="B6050" s="658" t="s">
        <v>16917</v>
      </c>
      <c r="C6050" s="658" t="s">
        <v>27</v>
      </c>
      <c r="D6050" s="659" t="s">
        <v>11878</v>
      </c>
    </row>
    <row r="6051" spans="1:4" ht="13.5" hidden="1">
      <c r="A6051" s="658" t="s">
        <v>16919</v>
      </c>
      <c r="B6051" s="658" t="s">
        <v>16920</v>
      </c>
      <c r="C6051" s="658" t="s">
        <v>27</v>
      </c>
      <c r="D6051" s="659" t="s">
        <v>69970</v>
      </c>
    </row>
    <row r="6052" spans="1:4" ht="13.5" hidden="1">
      <c r="A6052" s="658" t="s">
        <v>16921</v>
      </c>
      <c r="B6052" s="658" t="s">
        <v>16922</v>
      </c>
      <c r="C6052" s="658" t="s">
        <v>27</v>
      </c>
      <c r="D6052" s="659" t="s">
        <v>8584</v>
      </c>
    </row>
    <row r="6053" spans="1:4" ht="13.5" hidden="1">
      <c r="A6053" s="658" t="s">
        <v>16923</v>
      </c>
      <c r="B6053" s="658" t="s">
        <v>16924</v>
      </c>
      <c r="C6053" s="658" t="s">
        <v>27</v>
      </c>
      <c r="D6053" s="659" t="s">
        <v>13441</v>
      </c>
    </row>
    <row r="6054" spans="1:4" ht="13.5" hidden="1">
      <c r="A6054" s="658" t="s">
        <v>16925</v>
      </c>
      <c r="B6054" s="658" t="s">
        <v>16926</v>
      </c>
      <c r="C6054" s="658" t="s">
        <v>27</v>
      </c>
      <c r="D6054" s="659" t="s">
        <v>69971</v>
      </c>
    </row>
    <row r="6055" spans="1:4" ht="13.5" hidden="1">
      <c r="A6055" s="658" t="s">
        <v>16927</v>
      </c>
      <c r="B6055" s="658" t="s">
        <v>16928</v>
      </c>
      <c r="C6055" s="658" t="s">
        <v>27</v>
      </c>
      <c r="D6055" s="659" t="s">
        <v>69972</v>
      </c>
    </row>
    <row r="6056" spans="1:4" ht="13.5" hidden="1">
      <c r="A6056" s="658" t="s">
        <v>16930</v>
      </c>
      <c r="B6056" s="658" t="s">
        <v>16931</v>
      </c>
      <c r="C6056" s="658" t="s">
        <v>27</v>
      </c>
      <c r="D6056" s="659" t="s">
        <v>69973</v>
      </c>
    </row>
    <row r="6057" spans="1:4" ht="13.5" hidden="1">
      <c r="A6057" s="658" t="s">
        <v>16933</v>
      </c>
      <c r="B6057" s="658" t="s">
        <v>16934</v>
      </c>
      <c r="C6057" s="658" t="s">
        <v>27</v>
      </c>
      <c r="D6057" s="659" t="s">
        <v>69974</v>
      </c>
    </row>
    <row r="6058" spans="1:4" ht="13.5" hidden="1">
      <c r="A6058" s="658" t="s">
        <v>16935</v>
      </c>
      <c r="B6058" s="658" t="s">
        <v>16936</v>
      </c>
      <c r="C6058" s="658" t="s">
        <v>27</v>
      </c>
      <c r="D6058" s="659" t="s">
        <v>4548</v>
      </c>
    </row>
    <row r="6059" spans="1:4" ht="13.5" hidden="1">
      <c r="A6059" s="658" t="s">
        <v>16938</v>
      </c>
      <c r="B6059" s="658" t="s">
        <v>16939</v>
      </c>
      <c r="C6059" s="658" t="s">
        <v>27</v>
      </c>
      <c r="D6059" s="659" t="s">
        <v>6523</v>
      </c>
    </row>
    <row r="6060" spans="1:4" ht="13.5" hidden="1">
      <c r="A6060" s="658" t="s">
        <v>16941</v>
      </c>
      <c r="B6060" s="658" t="s">
        <v>69975</v>
      </c>
      <c r="C6060" s="658" t="s">
        <v>27</v>
      </c>
      <c r="D6060" s="659" t="s">
        <v>19399</v>
      </c>
    </row>
    <row r="6061" spans="1:4" ht="13.5" hidden="1">
      <c r="A6061" s="658" t="s">
        <v>16943</v>
      </c>
      <c r="B6061" s="658" t="s">
        <v>69976</v>
      </c>
      <c r="C6061" s="658" t="s">
        <v>27</v>
      </c>
      <c r="D6061" s="659" t="s">
        <v>66198</v>
      </c>
    </row>
    <row r="6062" spans="1:4" ht="13.5" hidden="1">
      <c r="A6062" s="658" t="s">
        <v>16945</v>
      </c>
      <c r="B6062" s="658" t="s">
        <v>69977</v>
      </c>
      <c r="C6062" s="658" t="s">
        <v>27</v>
      </c>
      <c r="D6062" s="659" t="s">
        <v>66106</v>
      </c>
    </row>
    <row r="6063" spans="1:4" ht="13.5" hidden="1">
      <c r="A6063" s="658" t="s">
        <v>16947</v>
      </c>
      <c r="B6063" s="658" t="s">
        <v>69978</v>
      </c>
      <c r="C6063" s="658" t="s">
        <v>27</v>
      </c>
      <c r="D6063" s="659" t="s">
        <v>66143</v>
      </c>
    </row>
    <row r="6064" spans="1:4" ht="13.5" hidden="1">
      <c r="A6064" s="658" t="s">
        <v>16950</v>
      </c>
      <c r="B6064" s="658" t="s">
        <v>69979</v>
      </c>
      <c r="C6064" s="658" t="s">
        <v>27</v>
      </c>
      <c r="D6064" s="659" t="s">
        <v>11087</v>
      </c>
    </row>
    <row r="6065" spans="1:4" ht="13.5" hidden="1">
      <c r="A6065" s="658" t="s">
        <v>16953</v>
      </c>
      <c r="B6065" s="658" t="s">
        <v>69980</v>
      </c>
      <c r="C6065" s="658" t="s">
        <v>27</v>
      </c>
      <c r="D6065" s="659" t="s">
        <v>64230</v>
      </c>
    </row>
    <row r="6066" spans="1:4" ht="13.5" hidden="1">
      <c r="A6066" s="658" t="s">
        <v>16956</v>
      </c>
      <c r="B6066" s="658" t="s">
        <v>69981</v>
      </c>
      <c r="C6066" s="658" t="s">
        <v>27</v>
      </c>
      <c r="D6066" s="659" t="s">
        <v>3137</v>
      </c>
    </row>
    <row r="6067" spans="1:4" ht="13.5" hidden="1">
      <c r="A6067" s="658" t="s">
        <v>16959</v>
      </c>
      <c r="B6067" s="658" t="s">
        <v>69982</v>
      </c>
      <c r="C6067" s="658" t="s">
        <v>27</v>
      </c>
      <c r="D6067" s="659" t="s">
        <v>69983</v>
      </c>
    </row>
    <row r="6068" spans="1:4" ht="13.5" hidden="1">
      <c r="A6068" s="658" t="s">
        <v>16961</v>
      </c>
      <c r="B6068" s="658" t="s">
        <v>69984</v>
      </c>
      <c r="C6068" s="658" t="s">
        <v>27</v>
      </c>
      <c r="D6068" s="659" t="s">
        <v>7425</v>
      </c>
    </row>
    <row r="6069" spans="1:4" ht="13.5" hidden="1">
      <c r="A6069" s="658" t="s">
        <v>16964</v>
      </c>
      <c r="B6069" s="658" t="s">
        <v>69985</v>
      </c>
      <c r="C6069" s="658" t="s">
        <v>27</v>
      </c>
      <c r="D6069" s="659" t="s">
        <v>11185</v>
      </c>
    </row>
    <row r="6070" spans="1:4" ht="13.5" hidden="1">
      <c r="A6070" s="658" t="s">
        <v>16966</v>
      </c>
      <c r="B6070" s="658" t="s">
        <v>16967</v>
      </c>
      <c r="C6070" s="658" t="s">
        <v>27</v>
      </c>
      <c r="D6070" s="659" t="s">
        <v>69986</v>
      </c>
    </row>
    <row r="6071" spans="1:4" ht="13.5" hidden="1">
      <c r="A6071" s="658" t="s">
        <v>16968</v>
      </c>
      <c r="B6071" s="658" t="s">
        <v>16969</v>
      </c>
      <c r="C6071" s="658" t="s">
        <v>27</v>
      </c>
      <c r="D6071" s="659" t="s">
        <v>9967</v>
      </c>
    </row>
    <row r="6072" spans="1:4" ht="13.5" hidden="1">
      <c r="A6072" s="658" t="s">
        <v>16970</v>
      </c>
      <c r="B6072" s="658" t="s">
        <v>16971</v>
      </c>
      <c r="C6072" s="658" t="s">
        <v>27</v>
      </c>
      <c r="D6072" s="659" t="s">
        <v>11471</v>
      </c>
    </row>
    <row r="6073" spans="1:4" ht="13.5" hidden="1">
      <c r="A6073" s="658" t="s">
        <v>16972</v>
      </c>
      <c r="B6073" s="658" t="s">
        <v>16973</v>
      </c>
      <c r="C6073" s="658" t="s">
        <v>27</v>
      </c>
      <c r="D6073" s="659" t="s">
        <v>11540</v>
      </c>
    </row>
    <row r="6074" spans="1:4" ht="13.5" hidden="1">
      <c r="A6074" s="658" t="s">
        <v>16975</v>
      </c>
      <c r="B6074" s="658" t="s">
        <v>16976</v>
      </c>
      <c r="C6074" s="658" t="s">
        <v>27</v>
      </c>
      <c r="D6074" s="659" t="s">
        <v>6317</v>
      </c>
    </row>
    <row r="6075" spans="1:4" ht="13.5" hidden="1">
      <c r="A6075" s="658" t="s">
        <v>16977</v>
      </c>
      <c r="B6075" s="658" t="s">
        <v>16978</v>
      </c>
      <c r="C6075" s="658" t="s">
        <v>27</v>
      </c>
      <c r="D6075" s="659" t="s">
        <v>69987</v>
      </c>
    </row>
    <row r="6076" spans="1:4" ht="13.5" hidden="1">
      <c r="A6076" s="658" t="s">
        <v>16980</v>
      </c>
      <c r="B6076" s="658" t="s">
        <v>16981</v>
      </c>
      <c r="C6076" s="658" t="s">
        <v>27</v>
      </c>
      <c r="D6076" s="659" t="s">
        <v>13306</v>
      </c>
    </row>
    <row r="6077" spans="1:4" ht="13.5" hidden="1">
      <c r="A6077" s="658" t="s">
        <v>16982</v>
      </c>
      <c r="B6077" s="658" t="s">
        <v>16983</v>
      </c>
      <c r="C6077" s="658" t="s">
        <v>27</v>
      </c>
      <c r="D6077" s="659" t="s">
        <v>69988</v>
      </c>
    </row>
    <row r="6078" spans="1:4" ht="13.5" hidden="1">
      <c r="A6078" s="658" t="s">
        <v>16984</v>
      </c>
      <c r="B6078" s="658" t="s">
        <v>16985</v>
      </c>
      <c r="C6078" s="658" t="s">
        <v>27</v>
      </c>
      <c r="D6078" s="659" t="s">
        <v>20513</v>
      </c>
    </row>
    <row r="6079" spans="1:4" ht="13.5" hidden="1">
      <c r="A6079" s="658" t="s">
        <v>16987</v>
      </c>
      <c r="B6079" s="658" t="s">
        <v>16988</v>
      </c>
      <c r="C6079" s="658" t="s">
        <v>27</v>
      </c>
      <c r="D6079" s="659" t="s">
        <v>69989</v>
      </c>
    </row>
    <row r="6080" spans="1:4" ht="13.5" hidden="1">
      <c r="A6080" s="658" t="s">
        <v>16990</v>
      </c>
      <c r="B6080" s="658" t="s">
        <v>16991</v>
      </c>
      <c r="C6080" s="658" t="s">
        <v>27</v>
      </c>
      <c r="D6080" s="659" t="s">
        <v>69990</v>
      </c>
    </row>
    <row r="6081" spans="1:4" ht="13.5" hidden="1">
      <c r="A6081" s="658" t="s">
        <v>16992</v>
      </c>
      <c r="B6081" s="658" t="s">
        <v>16993</v>
      </c>
      <c r="C6081" s="658" t="s">
        <v>27</v>
      </c>
      <c r="D6081" s="659" t="s">
        <v>15242</v>
      </c>
    </row>
    <row r="6082" spans="1:4" ht="13.5" hidden="1">
      <c r="A6082" s="658" t="s">
        <v>16995</v>
      </c>
      <c r="B6082" s="658" t="s">
        <v>16996</v>
      </c>
      <c r="C6082" s="658" t="s">
        <v>27</v>
      </c>
      <c r="D6082" s="659" t="s">
        <v>8067</v>
      </c>
    </row>
    <row r="6083" spans="1:4" ht="13.5" hidden="1">
      <c r="A6083" s="658" t="s">
        <v>16998</v>
      </c>
      <c r="B6083" s="658" t="s">
        <v>16999</v>
      </c>
      <c r="C6083" s="658" t="s">
        <v>27</v>
      </c>
      <c r="D6083" s="659" t="s">
        <v>17261</v>
      </c>
    </row>
    <row r="6084" spans="1:4" ht="13.5" hidden="1">
      <c r="A6084" s="658" t="s">
        <v>17000</v>
      </c>
      <c r="B6084" s="658" t="s">
        <v>17001</v>
      </c>
      <c r="C6084" s="658" t="s">
        <v>27</v>
      </c>
      <c r="D6084" s="659" t="s">
        <v>69991</v>
      </c>
    </row>
    <row r="6085" spans="1:4" ht="13.5" hidden="1">
      <c r="A6085" s="658" t="s">
        <v>69992</v>
      </c>
      <c r="B6085" s="658" t="s">
        <v>69993</v>
      </c>
      <c r="C6085" s="658" t="s">
        <v>27</v>
      </c>
      <c r="D6085" s="659" t="s">
        <v>64068</v>
      </c>
    </row>
    <row r="6086" spans="1:4" ht="13.5" hidden="1">
      <c r="A6086" s="658" t="s">
        <v>69994</v>
      </c>
      <c r="B6086" s="658" t="s">
        <v>69995</v>
      </c>
      <c r="C6086" s="658" t="s">
        <v>27</v>
      </c>
      <c r="D6086" s="659" t="s">
        <v>15456</v>
      </c>
    </row>
    <row r="6087" spans="1:4" ht="13.5" hidden="1">
      <c r="A6087" s="658" t="s">
        <v>69996</v>
      </c>
      <c r="B6087" s="658" t="s">
        <v>69997</v>
      </c>
      <c r="C6087" s="658" t="s">
        <v>27</v>
      </c>
      <c r="D6087" s="659" t="s">
        <v>7235</v>
      </c>
    </row>
    <row r="6088" spans="1:4" ht="13.5" hidden="1">
      <c r="A6088" s="658" t="s">
        <v>69998</v>
      </c>
      <c r="B6088" s="658" t="s">
        <v>69999</v>
      </c>
      <c r="C6088" s="658" t="s">
        <v>27</v>
      </c>
      <c r="D6088" s="659" t="s">
        <v>4518</v>
      </c>
    </row>
    <row r="6089" spans="1:4" ht="13.5" hidden="1">
      <c r="A6089" s="658" t="s">
        <v>17003</v>
      </c>
      <c r="B6089" s="658" t="s">
        <v>17004</v>
      </c>
      <c r="C6089" s="658" t="s">
        <v>27</v>
      </c>
      <c r="D6089" s="659" t="s">
        <v>70000</v>
      </c>
    </row>
    <row r="6090" spans="1:4" ht="13.5" hidden="1">
      <c r="A6090" s="658" t="s">
        <v>17006</v>
      </c>
      <c r="B6090" s="658" t="s">
        <v>17007</v>
      </c>
      <c r="C6090" s="658" t="s">
        <v>27</v>
      </c>
      <c r="D6090" s="659" t="s">
        <v>63597</v>
      </c>
    </row>
    <row r="6091" spans="1:4" ht="13.5" hidden="1">
      <c r="A6091" s="658" t="s">
        <v>17008</v>
      </c>
      <c r="B6091" s="658" t="s">
        <v>17009</v>
      </c>
      <c r="C6091" s="658" t="s">
        <v>27</v>
      </c>
      <c r="D6091" s="659" t="s">
        <v>69877</v>
      </c>
    </row>
    <row r="6092" spans="1:4" ht="13.5" hidden="1">
      <c r="A6092" s="658" t="s">
        <v>17011</v>
      </c>
      <c r="B6092" s="658" t="s">
        <v>17012</v>
      </c>
      <c r="C6092" s="658" t="s">
        <v>27</v>
      </c>
      <c r="D6092" s="659" t="s">
        <v>70001</v>
      </c>
    </row>
    <row r="6093" spans="1:4" ht="13.5" hidden="1">
      <c r="A6093" s="658" t="s">
        <v>17014</v>
      </c>
      <c r="B6093" s="658" t="s">
        <v>17015</v>
      </c>
      <c r="C6093" s="658" t="s">
        <v>27</v>
      </c>
      <c r="D6093" s="659" t="s">
        <v>2862</v>
      </c>
    </row>
    <row r="6094" spans="1:4" ht="13.5" hidden="1">
      <c r="A6094" s="658" t="s">
        <v>17017</v>
      </c>
      <c r="B6094" s="658" t="s">
        <v>17018</v>
      </c>
      <c r="C6094" s="658" t="s">
        <v>27</v>
      </c>
      <c r="D6094" s="659" t="s">
        <v>14319</v>
      </c>
    </row>
    <row r="6095" spans="1:4" ht="13.5" hidden="1">
      <c r="A6095" s="658" t="s">
        <v>17020</v>
      </c>
      <c r="B6095" s="658" t="s">
        <v>17021</v>
      </c>
      <c r="C6095" s="658" t="s">
        <v>27</v>
      </c>
      <c r="D6095" s="659" t="s">
        <v>8170</v>
      </c>
    </row>
    <row r="6096" spans="1:4" ht="13.5" hidden="1">
      <c r="A6096" s="658" t="s">
        <v>17022</v>
      </c>
      <c r="B6096" s="658" t="s">
        <v>17023</v>
      </c>
      <c r="C6096" s="658" t="s">
        <v>27</v>
      </c>
      <c r="D6096" s="659" t="s">
        <v>70002</v>
      </c>
    </row>
    <row r="6097" spans="1:4" ht="13.5" hidden="1">
      <c r="A6097" s="658" t="s">
        <v>17025</v>
      </c>
      <c r="B6097" s="658" t="s">
        <v>17026</v>
      </c>
      <c r="C6097" s="658" t="s">
        <v>27</v>
      </c>
      <c r="D6097" s="659" t="s">
        <v>7212</v>
      </c>
    </row>
    <row r="6098" spans="1:4" ht="13.5" hidden="1">
      <c r="A6098" s="658" t="s">
        <v>17027</v>
      </c>
      <c r="B6098" s="658" t="s">
        <v>17028</v>
      </c>
      <c r="C6098" s="658" t="s">
        <v>27</v>
      </c>
      <c r="D6098" s="659" t="s">
        <v>300</v>
      </c>
    </row>
    <row r="6099" spans="1:4" ht="13.5" hidden="1">
      <c r="A6099" s="658" t="s">
        <v>17030</v>
      </c>
      <c r="B6099" s="658" t="s">
        <v>17031</v>
      </c>
      <c r="C6099" s="658" t="s">
        <v>27</v>
      </c>
      <c r="D6099" s="659" t="s">
        <v>12667</v>
      </c>
    </row>
    <row r="6100" spans="1:4" ht="13.5" hidden="1">
      <c r="A6100" s="658" t="s">
        <v>17032</v>
      </c>
      <c r="B6100" s="658" t="s">
        <v>17033</v>
      </c>
      <c r="C6100" s="658" t="s">
        <v>27</v>
      </c>
      <c r="D6100" s="659" t="s">
        <v>66092</v>
      </c>
    </row>
    <row r="6101" spans="1:4" ht="13.5" hidden="1">
      <c r="A6101" s="658" t="s">
        <v>17035</v>
      </c>
      <c r="B6101" s="658" t="s">
        <v>17036</v>
      </c>
      <c r="C6101" s="658" t="s">
        <v>27</v>
      </c>
      <c r="D6101" s="659" t="s">
        <v>64285</v>
      </c>
    </row>
    <row r="6102" spans="1:4" ht="13.5" hidden="1">
      <c r="A6102" s="658" t="s">
        <v>17038</v>
      </c>
      <c r="B6102" s="658" t="s">
        <v>17039</v>
      </c>
      <c r="C6102" s="658" t="s">
        <v>27</v>
      </c>
      <c r="D6102" s="659" t="s">
        <v>70003</v>
      </c>
    </row>
    <row r="6103" spans="1:4" ht="13.5" hidden="1">
      <c r="A6103" s="658" t="s">
        <v>17041</v>
      </c>
      <c r="B6103" s="658" t="s">
        <v>17042</v>
      </c>
      <c r="C6103" s="658" t="s">
        <v>27</v>
      </c>
      <c r="D6103" s="659" t="s">
        <v>13416</v>
      </c>
    </row>
    <row r="6104" spans="1:4" ht="13.5" hidden="1">
      <c r="A6104" s="658" t="s">
        <v>17044</v>
      </c>
      <c r="B6104" s="658" t="s">
        <v>17045</v>
      </c>
      <c r="C6104" s="658" t="s">
        <v>27</v>
      </c>
      <c r="D6104" s="659" t="s">
        <v>372</v>
      </c>
    </row>
    <row r="6105" spans="1:4" ht="13.5" hidden="1">
      <c r="A6105" s="658" t="s">
        <v>17047</v>
      </c>
      <c r="B6105" s="658" t="s">
        <v>17048</v>
      </c>
      <c r="C6105" s="658" t="s">
        <v>27</v>
      </c>
      <c r="D6105" s="659" t="s">
        <v>68426</v>
      </c>
    </row>
    <row r="6106" spans="1:4" ht="13.5" hidden="1">
      <c r="A6106" s="658" t="s">
        <v>17049</v>
      </c>
      <c r="B6106" s="658" t="s">
        <v>17050</v>
      </c>
      <c r="C6106" s="658" t="s">
        <v>27</v>
      </c>
      <c r="D6106" s="659" t="s">
        <v>13444</v>
      </c>
    </row>
    <row r="6107" spans="1:4" ht="13.5" hidden="1">
      <c r="A6107" s="658" t="s">
        <v>17051</v>
      </c>
      <c r="B6107" s="658" t="s">
        <v>17052</v>
      </c>
      <c r="C6107" s="658" t="s">
        <v>27</v>
      </c>
      <c r="D6107" s="659" t="s">
        <v>70004</v>
      </c>
    </row>
    <row r="6108" spans="1:4" ht="13.5" hidden="1">
      <c r="A6108" s="658" t="s">
        <v>17053</v>
      </c>
      <c r="B6108" s="658" t="s">
        <v>17054</v>
      </c>
      <c r="C6108" s="658" t="s">
        <v>27</v>
      </c>
      <c r="D6108" s="659" t="s">
        <v>9164</v>
      </c>
    </row>
    <row r="6109" spans="1:4" ht="13.5" hidden="1">
      <c r="A6109" s="658" t="s">
        <v>17056</v>
      </c>
      <c r="B6109" s="658" t="s">
        <v>17057</v>
      </c>
      <c r="C6109" s="658" t="s">
        <v>27</v>
      </c>
      <c r="D6109" s="659" t="s">
        <v>13154</v>
      </c>
    </row>
    <row r="6110" spans="1:4" ht="13.5" hidden="1">
      <c r="A6110" s="658" t="s">
        <v>17059</v>
      </c>
      <c r="B6110" s="658" t="s">
        <v>17060</v>
      </c>
      <c r="C6110" s="658" t="s">
        <v>27</v>
      </c>
      <c r="D6110" s="659" t="s">
        <v>70005</v>
      </c>
    </row>
    <row r="6111" spans="1:4" ht="13.5" hidden="1">
      <c r="A6111" s="658" t="s">
        <v>17062</v>
      </c>
      <c r="B6111" s="658" t="s">
        <v>17063</v>
      </c>
      <c r="C6111" s="658" t="s">
        <v>27</v>
      </c>
      <c r="D6111" s="659" t="s">
        <v>65104</v>
      </c>
    </row>
    <row r="6112" spans="1:4" ht="13.5" hidden="1">
      <c r="A6112" s="658" t="s">
        <v>17065</v>
      </c>
      <c r="B6112" s="658" t="s">
        <v>17066</v>
      </c>
      <c r="C6112" s="658" t="s">
        <v>27</v>
      </c>
      <c r="D6112" s="659" t="s">
        <v>19883</v>
      </c>
    </row>
    <row r="6113" spans="1:4" ht="13.5" hidden="1">
      <c r="A6113" s="658" t="s">
        <v>17067</v>
      </c>
      <c r="B6113" s="658" t="s">
        <v>17068</v>
      </c>
      <c r="C6113" s="658" t="s">
        <v>27</v>
      </c>
      <c r="D6113" s="659" t="s">
        <v>67171</v>
      </c>
    </row>
    <row r="6114" spans="1:4" ht="13.5" hidden="1">
      <c r="A6114" s="658" t="s">
        <v>17069</v>
      </c>
      <c r="B6114" s="658" t="s">
        <v>17070</v>
      </c>
      <c r="C6114" s="658" t="s">
        <v>27</v>
      </c>
      <c r="D6114" s="659" t="s">
        <v>12924</v>
      </c>
    </row>
    <row r="6115" spans="1:4" ht="13.5" hidden="1">
      <c r="A6115" s="658" t="s">
        <v>17072</v>
      </c>
      <c r="B6115" s="658" t="s">
        <v>17073</v>
      </c>
      <c r="C6115" s="658" t="s">
        <v>27</v>
      </c>
      <c r="D6115" s="659" t="s">
        <v>70006</v>
      </c>
    </row>
    <row r="6116" spans="1:4" ht="13.5" hidden="1">
      <c r="A6116" s="658" t="s">
        <v>17074</v>
      </c>
      <c r="B6116" s="658" t="s">
        <v>17075</v>
      </c>
      <c r="C6116" s="658" t="s">
        <v>27</v>
      </c>
      <c r="D6116" s="659" t="s">
        <v>70007</v>
      </c>
    </row>
    <row r="6117" spans="1:4" ht="13.5" hidden="1">
      <c r="A6117" s="658" t="s">
        <v>17076</v>
      </c>
      <c r="B6117" s="658" t="s">
        <v>17077</v>
      </c>
      <c r="C6117" s="658" t="s">
        <v>27</v>
      </c>
      <c r="D6117" s="659" t="s">
        <v>16471</v>
      </c>
    </row>
    <row r="6118" spans="1:4" ht="13.5" hidden="1">
      <c r="A6118" s="658" t="s">
        <v>17079</v>
      </c>
      <c r="B6118" s="658" t="s">
        <v>17080</v>
      </c>
      <c r="C6118" s="658" t="s">
        <v>27</v>
      </c>
      <c r="D6118" s="659" t="s">
        <v>66248</v>
      </c>
    </row>
    <row r="6119" spans="1:4" ht="13.5" hidden="1">
      <c r="A6119" s="658" t="s">
        <v>17082</v>
      </c>
      <c r="B6119" s="658" t="s">
        <v>17083</v>
      </c>
      <c r="C6119" s="658" t="s">
        <v>27</v>
      </c>
      <c r="D6119" s="659" t="s">
        <v>9942</v>
      </c>
    </row>
    <row r="6120" spans="1:4" ht="13.5" hidden="1">
      <c r="A6120" s="658" t="s">
        <v>17084</v>
      </c>
      <c r="B6120" s="658" t="s">
        <v>17085</v>
      </c>
      <c r="C6120" s="658" t="s">
        <v>285</v>
      </c>
      <c r="D6120" s="659" t="s">
        <v>19136</v>
      </c>
    </row>
    <row r="6121" spans="1:4" ht="13.5" hidden="1">
      <c r="A6121" s="658" t="s">
        <v>17087</v>
      </c>
      <c r="B6121" s="658" t="s">
        <v>70008</v>
      </c>
      <c r="C6121" s="658" t="s">
        <v>27</v>
      </c>
      <c r="D6121" s="659" t="s">
        <v>70009</v>
      </c>
    </row>
    <row r="6122" spans="1:4" ht="13.5" hidden="1">
      <c r="A6122" s="658" t="s">
        <v>17089</v>
      </c>
      <c r="B6122" s="658" t="s">
        <v>17090</v>
      </c>
      <c r="C6122" s="658" t="s">
        <v>27</v>
      </c>
      <c r="D6122" s="659" t="s">
        <v>11037</v>
      </c>
    </row>
    <row r="6123" spans="1:4" ht="13.5" hidden="1">
      <c r="A6123" s="658" t="s">
        <v>17091</v>
      </c>
      <c r="B6123" s="658" t="s">
        <v>70010</v>
      </c>
      <c r="C6123" s="658" t="s">
        <v>27</v>
      </c>
      <c r="D6123" s="659" t="s">
        <v>68651</v>
      </c>
    </row>
    <row r="6124" spans="1:4" ht="13.5" hidden="1">
      <c r="A6124" s="658" t="s">
        <v>17094</v>
      </c>
      <c r="B6124" s="658" t="s">
        <v>17095</v>
      </c>
      <c r="C6124" s="658" t="s">
        <v>27</v>
      </c>
      <c r="D6124" s="659" t="s">
        <v>321</v>
      </c>
    </row>
    <row r="6125" spans="1:4" ht="13.5" hidden="1">
      <c r="A6125" s="658" t="s">
        <v>17097</v>
      </c>
      <c r="B6125" s="658" t="s">
        <v>70011</v>
      </c>
      <c r="C6125" s="658" t="s">
        <v>27</v>
      </c>
      <c r="D6125" s="659" t="s">
        <v>16918</v>
      </c>
    </row>
    <row r="6126" spans="1:4" ht="13.5" hidden="1">
      <c r="A6126" s="658" t="s">
        <v>17099</v>
      </c>
      <c r="B6126" s="658" t="s">
        <v>17100</v>
      </c>
      <c r="C6126" s="658" t="s">
        <v>27</v>
      </c>
      <c r="D6126" s="659" t="s">
        <v>63736</v>
      </c>
    </row>
    <row r="6127" spans="1:4" ht="13.5" hidden="1">
      <c r="A6127" s="658" t="s">
        <v>17102</v>
      </c>
      <c r="B6127" s="658" t="s">
        <v>70012</v>
      </c>
      <c r="C6127" s="658" t="s">
        <v>27</v>
      </c>
      <c r="D6127" s="659" t="s">
        <v>63770</v>
      </c>
    </row>
    <row r="6128" spans="1:4" ht="13.5" hidden="1">
      <c r="A6128" s="658" t="s">
        <v>17104</v>
      </c>
      <c r="B6128" s="658" t="s">
        <v>17105</v>
      </c>
      <c r="C6128" s="658" t="s">
        <v>27</v>
      </c>
      <c r="D6128" s="659" t="s">
        <v>10225</v>
      </c>
    </row>
    <row r="6129" spans="1:4" ht="13.5" hidden="1">
      <c r="A6129" s="658" t="s">
        <v>17107</v>
      </c>
      <c r="B6129" s="658" t="s">
        <v>70013</v>
      </c>
      <c r="C6129" s="658" t="s">
        <v>27</v>
      </c>
      <c r="D6129" s="659" t="s">
        <v>69224</v>
      </c>
    </row>
    <row r="6130" spans="1:4" ht="13.5" hidden="1">
      <c r="A6130" s="658" t="s">
        <v>17110</v>
      </c>
      <c r="B6130" s="658" t="s">
        <v>17111</v>
      </c>
      <c r="C6130" s="658" t="s">
        <v>27</v>
      </c>
      <c r="D6130" s="659" t="s">
        <v>8637</v>
      </c>
    </row>
    <row r="6131" spans="1:4" ht="13.5" hidden="1">
      <c r="A6131" s="658" t="s">
        <v>17112</v>
      </c>
      <c r="B6131" s="658" t="s">
        <v>70014</v>
      </c>
      <c r="C6131" s="658" t="s">
        <v>27</v>
      </c>
      <c r="D6131" s="659" t="s">
        <v>70015</v>
      </c>
    </row>
    <row r="6132" spans="1:4" ht="13.5" hidden="1">
      <c r="A6132" s="658" t="s">
        <v>17115</v>
      </c>
      <c r="B6132" s="658" t="s">
        <v>17116</v>
      </c>
      <c r="C6132" s="658" t="s">
        <v>27</v>
      </c>
      <c r="D6132" s="659" t="s">
        <v>69013</v>
      </c>
    </row>
    <row r="6133" spans="1:4" ht="13.5" hidden="1">
      <c r="A6133" s="658" t="s">
        <v>17118</v>
      </c>
      <c r="B6133" s="658" t="s">
        <v>70016</v>
      </c>
      <c r="C6133" s="658" t="s">
        <v>27</v>
      </c>
      <c r="D6133" s="659" t="s">
        <v>11309</v>
      </c>
    </row>
    <row r="6134" spans="1:4" ht="13.5" hidden="1">
      <c r="A6134" s="658" t="s">
        <v>17120</v>
      </c>
      <c r="B6134" s="658" t="s">
        <v>17121</v>
      </c>
      <c r="C6134" s="658" t="s">
        <v>27</v>
      </c>
      <c r="D6134" s="659" t="s">
        <v>15483</v>
      </c>
    </row>
    <row r="6135" spans="1:4" ht="13.5" hidden="1">
      <c r="A6135" s="658" t="s">
        <v>17123</v>
      </c>
      <c r="B6135" s="658" t="s">
        <v>70017</v>
      </c>
      <c r="C6135" s="658" t="s">
        <v>27</v>
      </c>
      <c r="D6135" s="659" t="s">
        <v>8192</v>
      </c>
    </row>
    <row r="6136" spans="1:4" ht="13.5" hidden="1">
      <c r="A6136" s="658" t="s">
        <v>17126</v>
      </c>
      <c r="B6136" s="658" t="s">
        <v>17127</v>
      </c>
      <c r="C6136" s="658" t="s">
        <v>27</v>
      </c>
      <c r="D6136" s="659" t="s">
        <v>70018</v>
      </c>
    </row>
    <row r="6137" spans="1:4" ht="13.5" hidden="1">
      <c r="A6137" s="658" t="s">
        <v>17128</v>
      </c>
      <c r="B6137" s="658" t="s">
        <v>70019</v>
      </c>
      <c r="C6137" s="658" t="s">
        <v>27</v>
      </c>
      <c r="D6137" s="659" t="s">
        <v>64068</v>
      </c>
    </row>
    <row r="6138" spans="1:4" ht="13.5" hidden="1">
      <c r="A6138" s="658" t="s">
        <v>17130</v>
      </c>
      <c r="B6138" s="658" t="s">
        <v>17131</v>
      </c>
      <c r="C6138" s="658" t="s">
        <v>27</v>
      </c>
      <c r="D6138" s="659" t="s">
        <v>11136</v>
      </c>
    </row>
    <row r="6139" spans="1:4" ht="13.5" hidden="1">
      <c r="A6139" s="658" t="s">
        <v>17132</v>
      </c>
      <c r="B6139" s="658" t="s">
        <v>70020</v>
      </c>
      <c r="C6139" s="658" t="s">
        <v>27</v>
      </c>
      <c r="D6139" s="659" t="s">
        <v>15120</v>
      </c>
    </row>
    <row r="6140" spans="1:4" ht="13.5" hidden="1">
      <c r="A6140" s="658" t="s">
        <v>17134</v>
      </c>
      <c r="B6140" s="658" t="s">
        <v>17135</v>
      </c>
      <c r="C6140" s="658" t="s">
        <v>27</v>
      </c>
      <c r="D6140" s="659" t="s">
        <v>13494</v>
      </c>
    </row>
    <row r="6141" spans="1:4" ht="13.5" hidden="1">
      <c r="A6141" s="658" t="s">
        <v>17136</v>
      </c>
      <c r="B6141" s="658" t="s">
        <v>70021</v>
      </c>
      <c r="C6141" s="658" t="s">
        <v>27</v>
      </c>
      <c r="D6141" s="659" t="s">
        <v>70022</v>
      </c>
    </row>
    <row r="6142" spans="1:4" ht="13.5" hidden="1">
      <c r="A6142" s="658" t="s">
        <v>17138</v>
      </c>
      <c r="B6142" s="658" t="s">
        <v>17139</v>
      </c>
      <c r="C6142" s="658" t="s">
        <v>27</v>
      </c>
      <c r="D6142" s="659" t="s">
        <v>15775</v>
      </c>
    </row>
    <row r="6143" spans="1:4" ht="13.5" hidden="1">
      <c r="A6143" s="658" t="s">
        <v>17141</v>
      </c>
      <c r="B6143" s="658" t="s">
        <v>70023</v>
      </c>
      <c r="C6143" s="658" t="s">
        <v>27</v>
      </c>
      <c r="D6143" s="659" t="s">
        <v>19837</v>
      </c>
    </row>
    <row r="6144" spans="1:4" ht="13.5" hidden="1">
      <c r="A6144" s="658" t="s">
        <v>17144</v>
      </c>
      <c r="B6144" s="658" t="s">
        <v>17145</v>
      </c>
      <c r="C6144" s="658" t="s">
        <v>27</v>
      </c>
      <c r="D6144" s="659" t="s">
        <v>19709</v>
      </c>
    </row>
    <row r="6145" spans="1:4" ht="13.5" hidden="1">
      <c r="A6145" s="658" t="s">
        <v>17147</v>
      </c>
      <c r="B6145" s="658" t="s">
        <v>70024</v>
      </c>
      <c r="C6145" s="658" t="s">
        <v>27</v>
      </c>
      <c r="D6145" s="659" t="s">
        <v>8310</v>
      </c>
    </row>
    <row r="6146" spans="1:4" ht="13.5" hidden="1">
      <c r="A6146" s="658" t="s">
        <v>17150</v>
      </c>
      <c r="B6146" s="658" t="s">
        <v>17151</v>
      </c>
      <c r="C6146" s="658" t="s">
        <v>27</v>
      </c>
      <c r="D6146" s="659" t="s">
        <v>7209</v>
      </c>
    </row>
    <row r="6147" spans="1:4" ht="13.5" hidden="1">
      <c r="A6147" s="658" t="s">
        <v>17153</v>
      </c>
      <c r="B6147" s="658" t="s">
        <v>70025</v>
      </c>
      <c r="C6147" s="658" t="s">
        <v>27</v>
      </c>
      <c r="D6147" s="659" t="s">
        <v>67171</v>
      </c>
    </row>
    <row r="6148" spans="1:4" ht="13.5" hidden="1">
      <c r="A6148" s="658" t="s">
        <v>17156</v>
      </c>
      <c r="B6148" s="658" t="s">
        <v>17157</v>
      </c>
      <c r="C6148" s="658" t="s">
        <v>27</v>
      </c>
      <c r="D6148" s="659" t="s">
        <v>70026</v>
      </c>
    </row>
    <row r="6149" spans="1:4" ht="13.5" hidden="1">
      <c r="A6149" s="658" t="s">
        <v>17159</v>
      </c>
      <c r="B6149" s="658" t="s">
        <v>70027</v>
      </c>
      <c r="C6149" s="658" t="s">
        <v>27</v>
      </c>
      <c r="D6149" s="659" t="s">
        <v>70028</v>
      </c>
    </row>
    <row r="6150" spans="1:4" ht="13.5" hidden="1">
      <c r="A6150" s="658" t="s">
        <v>17161</v>
      </c>
      <c r="B6150" s="658" t="s">
        <v>17162</v>
      </c>
      <c r="C6150" s="658" t="s">
        <v>27</v>
      </c>
      <c r="D6150" s="659" t="s">
        <v>5403</v>
      </c>
    </row>
    <row r="6151" spans="1:4" ht="13.5" hidden="1">
      <c r="A6151" s="658" t="s">
        <v>17164</v>
      </c>
      <c r="B6151" s="658" t="s">
        <v>70029</v>
      </c>
      <c r="C6151" s="658" t="s">
        <v>27</v>
      </c>
      <c r="D6151" s="659" t="s">
        <v>13946</v>
      </c>
    </row>
    <row r="6152" spans="1:4" ht="13.5" hidden="1">
      <c r="A6152" s="658" t="s">
        <v>17167</v>
      </c>
      <c r="B6152" s="658" t="s">
        <v>17168</v>
      </c>
      <c r="C6152" s="658" t="s">
        <v>27</v>
      </c>
      <c r="D6152" s="659" t="s">
        <v>66213</v>
      </c>
    </row>
    <row r="6153" spans="1:4" ht="13.5" hidden="1">
      <c r="A6153" s="658" t="s">
        <v>17170</v>
      </c>
      <c r="B6153" s="658" t="s">
        <v>70030</v>
      </c>
      <c r="C6153" s="658" t="s">
        <v>27</v>
      </c>
      <c r="D6153" s="659" t="s">
        <v>67175</v>
      </c>
    </row>
    <row r="6154" spans="1:4" ht="13.5" hidden="1">
      <c r="A6154" s="658" t="s">
        <v>17173</v>
      </c>
      <c r="B6154" s="658" t="s">
        <v>17174</v>
      </c>
      <c r="C6154" s="658" t="s">
        <v>27</v>
      </c>
      <c r="D6154" s="659" t="s">
        <v>70031</v>
      </c>
    </row>
    <row r="6155" spans="1:4" ht="13.5" hidden="1">
      <c r="A6155" s="658" t="s">
        <v>17176</v>
      </c>
      <c r="B6155" s="658" t="s">
        <v>70032</v>
      </c>
      <c r="C6155" s="658" t="s">
        <v>27</v>
      </c>
      <c r="D6155" s="659" t="s">
        <v>10186</v>
      </c>
    </row>
    <row r="6156" spans="1:4" ht="13.5" hidden="1">
      <c r="A6156" s="658" t="s">
        <v>17179</v>
      </c>
      <c r="B6156" s="658" t="s">
        <v>17180</v>
      </c>
      <c r="C6156" s="658" t="s">
        <v>27</v>
      </c>
      <c r="D6156" s="659" t="s">
        <v>70033</v>
      </c>
    </row>
    <row r="6157" spans="1:4" ht="13.5" hidden="1">
      <c r="A6157" s="658" t="s">
        <v>17181</v>
      </c>
      <c r="B6157" s="658" t="s">
        <v>70034</v>
      </c>
      <c r="C6157" s="658" t="s">
        <v>27</v>
      </c>
      <c r="D6157" s="659" t="s">
        <v>70035</v>
      </c>
    </row>
    <row r="6158" spans="1:4" ht="13.5" hidden="1">
      <c r="A6158" s="658" t="s">
        <v>17184</v>
      </c>
      <c r="B6158" s="658" t="s">
        <v>17185</v>
      </c>
      <c r="C6158" s="658" t="s">
        <v>27</v>
      </c>
      <c r="D6158" s="659" t="s">
        <v>70036</v>
      </c>
    </row>
    <row r="6159" spans="1:4" ht="13.5" hidden="1">
      <c r="A6159" s="658" t="s">
        <v>17187</v>
      </c>
      <c r="B6159" s="658" t="s">
        <v>17188</v>
      </c>
      <c r="C6159" s="658" t="s">
        <v>27</v>
      </c>
      <c r="D6159" s="659" t="s">
        <v>3077</v>
      </c>
    </row>
    <row r="6160" spans="1:4" ht="13.5" hidden="1">
      <c r="A6160" s="658" t="s">
        <v>17190</v>
      </c>
      <c r="B6160" s="658" t="s">
        <v>17191</v>
      </c>
      <c r="C6160" s="658" t="s">
        <v>27</v>
      </c>
      <c r="D6160" s="659" t="s">
        <v>67508</v>
      </c>
    </row>
    <row r="6161" spans="1:4" ht="13.5" hidden="1">
      <c r="A6161" s="658" t="s">
        <v>17193</v>
      </c>
      <c r="B6161" s="658" t="s">
        <v>17194</v>
      </c>
      <c r="C6161" s="658" t="s">
        <v>27</v>
      </c>
      <c r="D6161" s="659" t="s">
        <v>70037</v>
      </c>
    </row>
    <row r="6162" spans="1:4" ht="13.5" hidden="1">
      <c r="A6162" s="658" t="s">
        <v>17196</v>
      </c>
      <c r="B6162" s="658" t="s">
        <v>17197</v>
      </c>
      <c r="C6162" s="658" t="s">
        <v>27</v>
      </c>
      <c r="D6162" s="659" t="s">
        <v>17081</v>
      </c>
    </row>
    <row r="6163" spans="1:4" ht="13.5" hidden="1">
      <c r="A6163" s="658" t="s">
        <v>17199</v>
      </c>
      <c r="B6163" s="658" t="s">
        <v>17200</v>
      </c>
      <c r="C6163" s="658" t="s">
        <v>27</v>
      </c>
      <c r="D6163" s="659" t="s">
        <v>69755</v>
      </c>
    </row>
    <row r="6164" spans="1:4" ht="13.5" hidden="1">
      <c r="A6164" s="658" t="s">
        <v>17202</v>
      </c>
      <c r="B6164" s="658" t="s">
        <v>17203</v>
      </c>
      <c r="C6164" s="658" t="s">
        <v>285</v>
      </c>
      <c r="D6164" s="659" t="s">
        <v>8161</v>
      </c>
    </row>
    <row r="6165" spans="1:4" ht="13.5" hidden="1">
      <c r="A6165" s="658" t="s">
        <v>17204</v>
      </c>
      <c r="B6165" s="658" t="s">
        <v>17205</v>
      </c>
      <c r="C6165" s="658" t="s">
        <v>285</v>
      </c>
      <c r="D6165" s="659" t="s">
        <v>64184</v>
      </c>
    </row>
    <row r="6166" spans="1:4" ht="13.5" hidden="1">
      <c r="A6166" s="658" t="s">
        <v>17207</v>
      </c>
      <c r="B6166" s="658" t="s">
        <v>17208</v>
      </c>
      <c r="C6166" s="658" t="s">
        <v>285</v>
      </c>
      <c r="D6166" s="659" t="s">
        <v>19327</v>
      </c>
    </row>
    <row r="6167" spans="1:4" ht="13.5" hidden="1">
      <c r="A6167" s="658" t="s">
        <v>17210</v>
      </c>
      <c r="B6167" s="658" t="s">
        <v>17211</v>
      </c>
      <c r="C6167" s="658" t="s">
        <v>27</v>
      </c>
      <c r="D6167" s="659" t="s">
        <v>1526</v>
      </c>
    </row>
    <row r="6168" spans="1:4" ht="13.5" hidden="1">
      <c r="A6168" s="658" t="s">
        <v>17212</v>
      </c>
      <c r="B6168" s="658" t="s">
        <v>17213</v>
      </c>
      <c r="C6168" s="658" t="s">
        <v>285</v>
      </c>
      <c r="D6168" s="659" t="s">
        <v>19278</v>
      </c>
    </row>
    <row r="6169" spans="1:4" ht="13.5" hidden="1">
      <c r="A6169" s="658" t="s">
        <v>17214</v>
      </c>
      <c r="B6169" s="658" t="s">
        <v>17215</v>
      </c>
      <c r="C6169" s="658" t="s">
        <v>27</v>
      </c>
      <c r="D6169" s="659" t="s">
        <v>68438</v>
      </c>
    </row>
    <row r="6170" spans="1:4" ht="13.5" hidden="1">
      <c r="A6170" s="658" t="s">
        <v>17217</v>
      </c>
      <c r="B6170" s="658" t="s">
        <v>17218</v>
      </c>
      <c r="C6170" s="658" t="s">
        <v>285</v>
      </c>
      <c r="D6170" s="659" t="s">
        <v>70038</v>
      </c>
    </row>
    <row r="6171" spans="1:4" ht="13.5" hidden="1">
      <c r="A6171" s="658" t="s">
        <v>17219</v>
      </c>
      <c r="B6171" s="658" t="s">
        <v>17220</v>
      </c>
      <c r="C6171" s="658" t="s">
        <v>285</v>
      </c>
      <c r="D6171" s="659" t="s">
        <v>70039</v>
      </c>
    </row>
    <row r="6172" spans="1:4" ht="13.5" hidden="1">
      <c r="A6172" s="658" t="s">
        <v>17221</v>
      </c>
      <c r="B6172" s="658" t="s">
        <v>17222</v>
      </c>
      <c r="C6172" s="658" t="s">
        <v>285</v>
      </c>
      <c r="D6172" s="659" t="s">
        <v>12531</v>
      </c>
    </row>
    <row r="6173" spans="1:4" ht="13.5" hidden="1">
      <c r="A6173" s="658" t="s">
        <v>17223</v>
      </c>
      <c r="B6173" s="658" t="s">
        <v>17224</v>
      </c>
      <c r="C6173" s="658" t="s">
        <v>285</v>
      </c>
      <c r="D6173" s="659" t="s">
        <v>70040</v>
      </c>
    </row>
    <row r="6174" spans="1:4" ht="13.5" hidden="1">
      <c r="A6174" s="658" t="s">
        <v>17225</v>
      </c>
      <c r="B6174" s="658" t="s">
        <v>17226</v>
      </c>
      <c r="C6174" s="658" t="s">
        <v>27</v>
      </c>
      <c r="D6174" s="659" t="s">
        <v>70041</v>
      </c>
    </row>
    <row r="6175" spans="1:4" ht="13.5" hidden="1">
      <c r="A6175" s="658" t="s">
        <v>17228</v>
      </c>
      <c r="B6175" s="658" t="s">
        <v>17229</v>
      </c>
      <c r="C6175" s="658" t="s">
        <v>27</v>
      </c>
      <c r="D6175" s="659" t="s">
        <v>13330</v>
      </c>
    </row>
    <row r="6176" spans="1:4" ht="13.5" hidden="1">
      <c r="A6176" s="658" t="s">
        <v>17230</v>
      </c>
      <c r="B6176" s="658" t="s">
        <v>17231</v>
      </c>
      <c r="C6176" s="658" t="s">
        <v>285</v>
      </c>
      <c r="D6176" s="659" t="s">
        <v>70042</v>
      </c>
    </row>
    <row r="6177" spans="1:4" ht="13.5" hidden="1">
      <c r="A6177" s="658" t="s">
        <v>17233</v>
      </c>
      <c r="B6177" s="658" t="s">
        <v>17234</v>
      </c>
      <c r="C6177" s="658" t="s">
        <v>27</v>
      </c>
      <c r="D6177" s="659" t="s">
        <v>64116</v>
      </c>
    </row>
    <row r="6178" spans="1:4" ht="13.5" hidden="1">
      <c r="A6178" s="658" t="s">
        <v>17236</v>
      </c>
      <c r="B6178" s="658" t="s">
        <v>17237</v>
      </c>
      <c r="C6178" s="658" t="s">
        <v>27</v>
      </c>
      <c r="D6178" s="659" t="s">
        <v>70043</v>
      </c>
    </row>
    <row r="6179" spans="1:4" ht="13.5" hidden="1">
      <c r="A6179" s="658" t="s">
        <v>17239</v>
      </c>
      <c r="B6179" s="658" t="s">
        <v>17240</v>
      </c>
      <c r="C6179" s="658" t="s">
        <v>27</v>
      </c>
      <c r="D6179" s="659" t="s">
        <v>70044</v>
      </c>
    </row>
    <row r="6180" spans="1:4" ht="13.5" hidden="1">
      <c r="A6180" s="658" t="s">
        <v>17242</v>
      </c>
      <c r="B6180" s="658" t="s">
        <v>17243</v>
      </c>
      <c r="C6180" s="658" t="s">
        <v>27</v>
      </c>
      <c r="D6180" s="659" t="s">
        <v>70045</v>
      </c>
    </row>
    <row r="6181" spans="1:4" ht="13.5" hidden="1">
      <c r="A6181" s="658" t="s">
        <v>17245</v>
      </c>
      <c r="B6181" s="658" t="s">
        <v>17246</v>
      </c>
      <c r="C6181" s="658" t="s">
        <v>27</v>
      </c>
      <c r="D6181" s="659" t="s">
        <v>70046</v>
      </c>
    </row>
    <row r="6182" spans="1:4" ht="13.5" hidden="1">
      <c r="A6182" s="658" t="s">
        <v>17247</v>
      </c>
      <c r="B6182" s="658" t="s">
        <v>17248</v>
      </c>
      <c r="C6182" s="658" t="s">
        <v>27</v>
      </c>
      <c r="D6182" s="659" t="s">
        <v>70047</v>
      </c>
    </row>
    <row r="6183" spans="1:4" ht="13.5" hidden="1">
      <c r="A6183" s="658" t="s">
        <v>17250</v>
      </c>
      <c r="B6183" s="658" t="s">
        <v>17251</v>
      </c>
      <c r="C6183" s="658" t="s">
        <v>27</v>
      </c>
      <c r="D6183" s="659" t="s">
        <v>70048</v>
      </c>
    </row>
    <row r="6184" spans="1:4" ht="13.5" hidden="1">
      <c r="A6184" s="658" t="s">
        <v>17253</v>
      </c>
      <c r="B6184" s="658" t="s">
        <v>70049</v>
      </c>
      <c r="C6184" s="658" t="s">
        <v>27</v>
      </c>
      <c r="D6184" s="659" t="s">
        <v>70050</v>
      </c>
    </row>
    <row r="6185" spans="1:4" ht="13.5" hidden="1">
      <c r="A6185" s="658" t="s">
        <v>17256</v>
      </c>
      <c r="B6185" s="658" t="s">
        <v>70051</v>
      </c>
      <c r="C6185" s="658" t="s">
        <v>27</v>
      </c>
      <c r="D6185" s="659" t="s">
        <v>17918</v>
      </c>
    </row>
    <row r="6186" spans="1:4" ht="13.5" hidden="1">
      <c r="A6186" s="658" t="s">
        <v>17259</v>
      </c>
      <c r="B6186" s="658" t="s">
        <v>70052</v>
      </c>
      <c r="C6186" s="658" t="s">
        <v>27</v>
      </c>
      <c r="D6186" s="659" t="s">
        <v>14503</v>
      </c>
    </row>
    <row r="6187" spans="1:4" ht="13.5" hidden="1">
      <c r="A6187" s="658" t="s">
        <v>17262</v>
      </c>
      <c r="B6187" s="658" t="s">
        <v>70053</v>
      </c>
      <c r="C6187" s="658" t="s">
        <v>27</v>
      </c>
      <c r="D6187" s="659" t="s">
        <v>70054</v>
      </c>
    </row>
    <row r="6188" spans="1:4" ht="13.5" hidden="1">
      <c r="A6188" s="658" t="s">
        <v>17265</v>
      </c>
      <c r="B6188" s="658" t="s">
        <v>70055</v>
      </c>
      <c r="C6188" s="658" t="s">
        <v>27</v>
      </c>
      <c r="D6188" s="659" t="s">
        <v>67186</v>
      </c>
    </row>
    <row r="6189" spans="1:4" ht="13.5" hidden="1">
      <c r="A6189" s="658" t="s">
        <v>17268</v>
      </c>
      <c r="B6189" s="658" t="s">
        <v>70056</v>
      </c>
      <c r="C6189" s="658" t="s">
        <v>27</v>
      </c>
      <c r="D6189" s="659" t="s">
        <v>14797</v>
      </c>
    </row>
    <row r="6190" spans="1:4" ht="13.5" hidden="1">
      <c r="A6190" s="658" t="s">
        <v>17271</v>
      </c>
      <c r="B6190" s="658" t="s">
        <v>70057</v>
      </c>
      <c r="C6190" s="658" t="s">
        <v>27</v>
      </c>
      <c r="D6190" s="659" t="s">
        <v>64541</v>
      </c>
    </row>
    <row r="6191" spans="1:4" ht="13.5" hidden="1">
      <c r="A6191" s="658" t="s">
        <v>17274</v>
      </c>
      <c r="B6191" s="658" t="s">
        <v>70058</v>
      </c>
      <c r="C6191" s="658" t="s">
        <v>27</v>
      </c>
      <c r="D6191" s="659" t="s">
        <v>70059</v>
      </c>
    </row>
    <row r="6192" spans="1:4" ht="13.5" hidden="1">
      <c r="A6192" s="658" t="s">
        <v>17277</v>
      </c>
      <c r="B6192" s="658" t="s">
        <v>70060</v>
      </c>
      <c r="C6192" s="658" t="s">
        <v>27</v>
      </c>
      <c r="D6192" s="659" t="s">
        <v>70061</v>
      </c>
    </row>
    <row r="6193" spans="1:4" ht="13.5" hidden="1">
      <c r="A6193" s="658" t="s">
        <v>17279</v>
      </c>
      <c r="B6193" s="658" t="s">
        <v>70062</v>
      </c>
      <c r="C6193" s="658" t="s">
        <v>27</v>
      </c>
      <c r="D6193" s="659" t="s">
        <v>70063</v>
      </c>
    </row>
    <row r="6194" spans="1:4" ht="13.5" hidden="1">
      <c r="A6194" s="658" t="s">
        <v>17282</v>
      </c>
      <c r="B6194" s="658" t="s">
        <v>70064</v>
      </c>
      <c r="C6194" s="658" t="s">
        <v>27</v>
      </c>
      <c r="D6194" s="659" t="s">
        <v>70065</v>
      </c>
    </row>
    <row r="6195" spans="1:4" ht="13.5" hidden="1">
      <c r="A6195" s="658" t="s">
        <v>17284</v>
      </c>
      <c r="B6195" s="658" t="s">
        <v>70066</v>
      </c>
      <c r="C6195" s="658" t="s">
        <v>27</v>
      </c>
      <c r="D6195" s="659" t="s">
        <v>70067</v>
      </c>
    </row>
    <row r="6196" spans="1:4" ht="13.5" hidden="1">
      <c r="A6196" s="658" t="s">
        <v>17287</v>
      </c>
      <c r="B6196" s="658" t="s">
        <v>70068</v>
      </c>
      <c r="C6196" s="658" t="s">
        <v>27</v>
      </c>
      <c r="D6196" s="659" t="s">
        <v>70069</v>
      </c>
    </row>
    <row r="6197" spans="1:4" ht="13.5" hidden="1">
      <c r="A6197" s="658" t="s">
        <v>17290</v>
      </c>
      <c r="B6197" s="658" t="s">
        <v>70070</v>
      </c>
      <c r="C6197" s="658" t="s">
        <v>27</v>
      </c>
      <c r="D6197" s="659" t="s">
        <v>70071</v>
      </c>
    </row>
    <row r="6198" spans="1:4" ht="13.5" hidden="1">
      <c r="A6198" s="658" t="s">
        <v>17293</v>
      </c>
      <c r="B6198" s="658" t="s">
        <v>70072</v>
      </c>
      <c r="C6198" s="658" t="s">
        <v>27</v>
      </c>
      <c r="D6198" s="659" t="s">
        <v>65462</v>
      </c>
    </row>
    <row r="6199" spans="1:4" ht="13.5" hidden="1">
      <c r="A6199" s="658" t="s">
        <v>17296</v>
      </c>
      <c r="B6199" s="658" t="s">
        <v>17297</v>
      </c>
      <c r="C6199" s="658" t="s">
        <v>27</v>
      </c>
      <c r="D6199" s="659" t="s">
        <v>70073</v>
      </c>
    </row>
    <row r="6200" spans="1:4" ht="13.5" hidden="1">
      <c r="A6200" s="658" t="s">
        <v>17298</v>
      </c>
      <c r="B6200" s="658" t="s">
        <v>17299</v>
      </c>
      <c r="C6200" s="658" t="s">
        <v>27</v>
      </c>
      <c r="D6200" s="659" t="s">
        <v>4509</v>
      </c>
    </row>
    <row r="6201" spans="1:4" ht="13.5" hidden="1">
      <c r="A6201" s="658" t="s">
        <v>17300</v>
      </c>
      <c r="B6201" s="658" t="s">
        <v>70074</v>
      </c>
      <c r="C6201" s="658" t="s">
        <v>27</v>
      </c>
      <c r="D6201" s="659" t="s">
        <v>70075</v>
      </c>
    </row>
    <row r="6202" spans="1:4" ht="13.5" hidden="1">
      <c r="A6202" s="658" t="s">
        <v>17302</v>
      </c>
      <c r="B6202" s="658" t="s">
        <v>70076</v>
      </c>
      <c r="C6202" s="658" t="s">
        <v>27</v>
      </c>
      <c r="D6202" s="659" t="s">
        <v>70077</v>
      </c>
    </row>
    <row r="6203" spans="1:4" ht="13.5" hidden="1">
      <c r="A6203" s="658" t="s">
        <v>17305</v>
      </c>
      <c r="B6203" s="658" t="s">
        <v>70078</v>
      </c>
      <c r="C6203" s="658" t="s">
        <v>27</v>
      </c>
      <c r="D6203" s="659" t="s">
        <v>70079</v>
      </c>
    </row>
    <row r="6204" spans="1:4" ht="13.5" hidden="1">
      <c r="A6204" s="658" t="s">
        <v>70080</v>
      </c>
      <c r="B6204" s="658" t="s">
        <v>70081</v>
      </c>
      <c r="C6204" s="658" t="s">
        <v>27</v>
      </c>
      <c r="D6204" s="659" t="s">
        <v>2456</v>
      </c>
    </row>
    <row r="6205" spans="1:4" ht="13.5" hidden="1">
      <c r="A6205" s="658" t="s">
        <v>70082</v>
      </c>
      <c r="B6205" s="658" t="s">
        <v>70083</v>
      </c>
      <c r="C6205" s="658" t="s">
        <v>27</v>
      </c>
      <c r="D6205" s="659" t="s">
        <v>70084</v>
      </c>
    </row>
    <row r="6206" spans="1:4" ht="13.5" hidden="1">
      <c r="A6206" s="658" t="s">
        <v>70085</v>
      </c>
      <c r="B6206" s="658" t="s">
        <v>70086</v>
      </c>
      <c r="C6206" s="658" t="s">
        <v>27</v>
      </c>
      <c r="D6206" s="659" t="s">
        <v>70087</v>
      </c>
    </row>
    <row r="6207" spans="1:4" ht="13.5" hidden="1">
      <c r="A6207" s="658" t="s">
        <v>70088</v>
      </c>
      <c r="B6207" s="658" t="s">
        <v>70089</v>
      </c>
      <c r="C6207" s="658" t="s">
        <v>27</v>
      </c>
      <c r="D6207" s="659" t="s">
        <v>70090</v>
      </c>
    </row>
    <row r="6208" spans="1:4" ht="13.5" hidden="1">
      <c r="A6208" s="658" t="s">
        <v>70091</v>
      </c>
      <c r="B6208" s="658" t="s">
        <v>70092</v>
      </c>
      <c r="C6208" s="658" t="s">
        <v>27</v>
      </c>
      <c r="D6208" s="659" t="s">
        <v>70093</v>
      </c>
    </row>
    <row r="6209" spans="1:4" ht="13.5" hidden="1">
      <c r="A6209" s="658" t="s">
        <v>70094</v>
      </c>
      <c r="B6209" s="658" t="s">
        <v>70095</v>
      </c>
      <c r="C6209" s="658" t="s">
        <v>27</v>
      </c>
      <c r="D6209" s="659" t="s">
        <v>70096</v>
      </c>
    </row>
    <row r="6210" spans="1:4" ht="13.5" hidden="1">
      <c r="A6210" s="658" t="s">
        <v>70097</v>
      </c>
      <c r="B6210" s="658" t="s">
        <v>70098</v>
      </c>
      <c r="C6210" s="658" t="s">
        <v>27</v>
      </c>
      <c r="D6210" s="659" t="s">
        <v>408</v>
      </c>
    </row>
    <row r="6211" spans="1:4" ht="13.5" hidden="1">
      <c r="A6211" s="658" t="s">
        <v>70099</v>
      </c>
      <c r="B6211" s="658" t="s">
        <v>70100</v>
      </c>
      <c r="C6211" s="658" t="s">
        <v>27</v>
      </c>
      <c r="D6211" s="659" t="s">
        <v>70101</v>
      </c>
    </row>
    <row r="6212" spans="1:4" ht="13.5" hidden="1">
      <c r="A6212" s="658" t="s">
        <v>70102</v>
      </c>
      <c r="B6212" s="658" t="s">
        <v>70103</v>
      </c>
      <c r="C6212" s="658" t="s">
        <v>27</v>
      </c>
      <c r="D6212" s="659" t="s">
        <v>70104</v>
      </c>
    </row>
    <row r="6213" spans="1:4" ht="13.5" hidden="1">
      <c r="A6213" s="658" t="s">
        <v>70105</v>
      </c>
      <c r="B6213" s="658" t="s">
        <v>70106</v>
      </c>
      <c r="C6213" s="658" t="s">
        <v>27</v>
      </c>
      <c r="D6213" s="659" t="s">
        <v>70107</v>
      </c>
    </row>
    <row r="6214" spans="1:4" ht="13.5" hidden="1">
      <c r="A6214" s="658" t="s">
        <v>70108</v>
      </c>
      <c r="B6214" s="658" t="s">
        <v>70109</v>
      </c>
      <c r="C6214" s="658" t="s">
        <v>27</v>
      </c>
      <c r="D6214" s="659" t="s">
        <v>70110</v>
      </c>
    </row>
    <row r="6215" spans="1:4" ht="13.5" hidden="1">
      <c r="A6215" s="658" t="s">
        <v>70111</v>
      </c>
      <c r="B6215" s="658" t="s">
        <v>70112</v>
      </c>
      <c r="C6215" s="658" t="s">
        <v>27</v>
      </c>
      <c r="D6215" s="659" t="s">
        <v>70113</v>
      </c>
    </row>
    <row r="6216" spans="1:4" ht="13.5" hidden="1">
      <c r="A6216" s="658" t="s">
        <v>70114</v>
      </c>
      <c r="B6216" s="658" t="s">
        <v>70115</v>
      </c>
      <c r="C6216" s="658" t="s">
        <v>27</v>
      </c>
      <c r="D6216" s="659" t="s">
        <v>70116</v>
      </c>
    </row>
    <row r="6217" spans="1:4" ht="13.5" hidden="1">
      <c r="A6217" s="658" t="s">
        <v>70117</v>
      </c>
      <c r="B6217" s="658" t="s">
        <v>70118</v>
      </c>
      <c r="C6217" s="658" t="s">
        <v>27</v>
      </c>
      <c r="D6217" s="659" t="s">
        <v>70119</v>
      </c>
    </row>
    <row r="6218" spans="1:4" ht="13.5" hidden="1">
      <c r="A6218" s="658" t="s">
        <v>70120</v>
      </c>
      <c r="B6218" s="658" t="s">
        <v>70121</v>
      </c>
      <c r="C6218" s="658" t="s">
        <v>27</v>
      </c>
      <c r="D6218" s="659" t="s">
        <v>70122</v>
      </c>
    </row>
    <row r="6219" spans="1:4" ht="13.5" hidden="1">
      <c r="A6219" s="658" t="s">
        <v>70123</v>
      </c>
      <c r="B6219" s="658" t="s">
        <v>70124</v>
      </c>
      <c r="C6219" s="658" t="s">
        <v>27</v>
      </c>
      <c r="D6219" s="659" t="s">
        <v>70125</v>
      </c>
    </row>
    <row r="6220" spans="1:4" ht="13.5" hidden="1">
      <c r="A6220" s="658" t="s">
        <v>70126</v>
      </c>
      <c r="B6220" s="658" t="s">
        <v>70127</v>
      </c>
      <c r="C6220" s="658" t="s">
        <v>27</v>
      </c>
      <c r="D6220" s="659" t="s">
        <v>70128</v>
      </c>
    </row>
    <row r="6221" spans="1:4" ht="13.5" hidden="1">
      <c r="A6221" s="658" t="s">
        <v>70129</v>
      </c>
      <c r="B6221" s="658" t="s">
        <v>70130</v>
      </c>
      <c r="C6221" s="658" t="s">
        <v>27</v>
      </c>
      <c r="D6221" s="659" t="s">
        <v>70131</v>
      </c>
    </row>
    <row r="6222" spans="1:4" ht="13.5" hidden="1">
      <c r="A6222" s="658" t="s">
        <v>17307</v>
      </c>
      <c r="B6222" s="658" t="s">
        <v>17308</v>
      </c>
      <c r="C6222" s="658" t="s">
        <v>27</v>
      </c>
      <c r="D6222" s="659" t="s">
        <v>70132</v>
      </c>
    </row>
    <row r="6223" spans="1:4" ht="13.5" hidden="1">
      <c r="A6223" s="658" t="s">
        <v>17310</v>
      </c>
      <c r="B6223" s="658" t="s">
        <v>17311</v>
      </c>
      <c r="C6223" s="658" t="s">
        <v>27</v>
      </c>
      <c r="D6223" s="659" t="s">
        <v>70133</v>
      </c>
    </row>
    <row r="6224" spans="1:4" ht="13.5" hidden="1">
      <c r="A6224" s="658" t="s">
        <v>17313</v>
      </c>
      <c r="B6224" s="658" t="s">
        <v>17314</v>
      </c>
      <c r="C6224" s="658" t="s">
        <v>27</v>
      </c>
      <c r="D6224" s="659" t="s">
        <v>70134</v>
      </c>
    </row>
    <row r="6225" spans="1:4" ht="13.5" hidden="1">
      <c r="A6225" s="658" t="s">
        <v>17316</v>
      </c>
      <c r="B6225" s="658" t="s">
        <v>17317</v>
      </c>
      <c r="C6225" s="658" t="s">
        <v>27</v>
      </c>
      <c r="D6225" s="659" t="s">
        <v>13885</v>
      </c>
    </row>
    <row r="6226" spans="1:4" ht="13.5" hidden="1">
      <c r="A6226" s="658" t="s">
        <v>17319</v>
      </c>
      <c r="B6226" s="658" t="s">
        <v>17320</v>
      </c>
      <c r="C6226" s="658" t="s">
        <v>27</v>
      </c>
      <c r="D6226" s="659" t="s">
        <v>2335</v>
      </c>
    </row>
    <row r="6227" spans="1:4" ht="13.5" hidden="1">
      <c r="A6227" s="658" t="s">
        <v>17322</v>
      </c>
      <c r="B6227" s="658" t="s">
        <v>17323</v>
      </c>
      <c r="C6227" s="658" t="s">
        <v>27</v>
      </c>
      <c r="D6227" s="659" t="s">
        <v>2426</v>
      </c>
    </row>
    <row r="6228" spans="1:4" ht="13.5" hidden="1">
      <c r="A6228" s="658" t="s">
        <v>17324</v>
      </c>
      <c r="B6228" s="658" t="s">
        <v>17325</v>
      </c>
      <c r="C6228" s="658" t="s">
        <v>27</v>
      </c>
      <c r="D6228" s="659" t="s">
        <v>8611</v>
      </c>
    </row>
    <row r="6229" spans="1:4" ht="13.5" hidden="1">
      <c r="A6229" s="658" t="s">
        <v>17327</v>
      </c>
      <c r="B6229" s="658" t="s">
        <v>17328</v>
      </c>
      <c r="C6229" s="658" t="s">
        <v>285</v>
      </c>
      <c r="D6229" s="659" t="s">
        <v>70135</v>
      </c>
    </row>
    <row r="6230" spans="1:4" ht="13.5" hidden="1">
      <c r="A6230" s="658" t="s">
        <v>17329</v>
      </c>
      <c r="B6230" s="658" t="s">
        <v>17330</v>
      </c>
      <c r="C6230" s="658" t="s">
        <v>285</v>
      </c>
      <c r="D6230" s="659" t="s">
        <v>70136</v>
      </c>
    </row>
    <row r="6231" spans="1:4" ht="13.5" hidden="1">
      <c r="A6231" s="658" t="s">
        <v>17332</v>
      </c>
      <c r="B6231" s="658" t="s">
        <v>17333</v>
      </c>
      <c r="C6231" s="658" t="s">
        <v>285</v>
      </c>
      <c r="D6231" s="659" t="s">
        <v>70137</v>
      </c>
    </row>
    <row r="6232" spans="1:4" ht="13.5" hidden="1">
      <c r="A6232" s="658" t="s">
        <v>17335</v>
      </c>
      <c r="B6232" s="658" t="s">
        <v>17336</v>
      </c>
      <c r="C6232" s="658" t="s">
        <v>285</v>
      </c>
      <c r="D6232" s="659" t="s">
        <v>70138</v>
      </c>
    </row>
    <row r="6233" spans="1:4" ht="13.5" hidden="1">
      <c r="A6233" s="658" t="s">
        <v>17338</v>
      </c>
      <c r="B6233" s="658" t="s">
        <v>17339</v>
      </c>
      <c r="C6233" s="658" t="s">
        <v>27</v>
      </c>
      <c r="D6233" s="659" t="s">
        <v>9450</v>
      </c>
    </row>
    <row r="6234" spans="1:4" ht="13.5" hidden="1">
      <c r="A6234" s="658" t="s">
        <v>17341</v>
      </c>
      <c r="B6234" s="658" t="s">
        <v>17342</v>
      </c>
      <c r="C6234" s="658" t="s">
        <v>27</v>
      </c>
      <c r="D6234" s="659" t="s">
        <v>70139</v>
      </c>
    </row>
    <row r="6235" spans="1:4" ht="13.5" hidden="1">
      <c r="A6235" s="658" t="s">
        <v>17344</v>
      </c>
      <c r="B6235" s="658" t="s">
        <v>17345</v>
      </c>
      <c r="C6235" s="658" t="s">
        <v>27</v>
      </c>
      <c r="D6235" s="659" t="s">
        <v>70140</v>
      </c>
    </row>
    <row r="6236" spans="1:4" ht="13.5" hidden="1">
      <c r="A6236" s="658" t="s">
        <v>17347</v>
      </c>
      <c r="B6236" s="658" t="s">
        <v>17348</v>
      </c>
      <c r="C6236" s="658" t="s">
        <v>27</v>
      </c>
      <c r="D6236" s="659" t="s">
        <v>65399</v>
      </c>
    </row>
    <row r="6237" spans="1:4" ht="13.5" hidden="1">
      <c r="A6237" s="658" t="s">
        <v>17350</v>
      </c>
      <c r="B6237" s="658" t="s">
        <v>17351</v>
      </c>
      <c r="C6237" s="658" t="s">
        <v>27</v>
      </c>
      <c r="D6237" s="659" t="s">
        <v>70141</v>
      </c>
    </row>
    <row r="6238" spans="1:4" ht="13.5" hidden="1">
      <c r="A6238" s="658" t="s">
        <v>17353</v>
      </c>
      <c r="B6238" s="658" t="s">
        <v>17354</v>
      </c>
      <c r="C6238" s="658" t="s">
        <v>27</v>
      </c>
      <c r="D6238" s="659" t="s">
        <v>70142</v>
      </c>
    </row>
    <row r="6239" spans="1:4" ht="13.5" hidden="1">
      <c r="A6239" s="658" t="s">
        <v>17356</v>
      </c>
      <c r="B6239" s="658" t="s">
        <v>70143</v>
      </c>
      <c r="C6239" s="658" t="s">
        <v>285</v>
      </c>
      <c r="D6239" s="659" t="s">
        <v>70144</v>
      </c>
    </row>
    <row r="6240" spans="1:4" ht="13.5" hidden="1">
      <c r="A6240" s="658" t="s">
        <v>17359</v>
      </c>
      <c r="B6240" s="658" t="s">
        <v>17360</v>
      </c>
      <c r="C6240" s="658" t="s">
        <v>27</v>
      </c>
      <c r="D6240" s="659" t="s">
        <v>70145</v>
      </c>
    </row>
    <row r="6241" spans="1:4" ht="13.5" hidden="1">
      <c r="A6241" s="658" t="s">
        <v>17362</v>
      </c>
      <c r="B6241" s="658" t="s">
        <v>17363</v>
      </c>
      <c r="C6241" s="658" t="s">
        <v>27</v>
      </c>
      <c r="D6241" s="659" t="s">
        <v>70146</v>
      </c>
    </row>
    <row r="6242" spans="1:4" ht="13.5" hidden="1">
      <c r="A6242" s="658" t="s">
        <v>17365</v>
      </c>
      <c r="B6242" s="658" t="s">
        <v>17366</v>
      </c>
      <c r="C6242" s="658" t="s">
        <v>27</v>
      </c>
      <c r="D6242" s="659" t="s">
        <v>70147</v>
      </c>
    </row>
    <row r="6243" spans="1:4" ht="13.5" hidden="1">
      <c r="A6243" s="658" t="s">
        <v>17368</v>
      </c>
      <c r="B6243" s="658" t="s">
        <v>17369</v>
      </c>
      <c r="C6243" s="658" t="s">
        <v>27</v>
      </c>
      <c r="D6243" s="659" t="s">
        <v>70148</v>
      </c>
    </row>
    <row r="6244" spans="1:4" ht="13.5" hidden="1">
      <c r="A6244" s="658" t="s">
        <v>17371</v>
      </c>
      <c r="B6244" s="658" t="s">
        <v>17372</v>
      </c>
      <c r="C6244" s="658" t="s">
        <v>27</v>
      </c>
      <c r="D6244" s="659" t="s">
        <v>70149</v>
      </c>
    </row>
    <row r="6245" spans="1:4" ht="13.5" hidden="1">
      <c r="A6245" s="658" t="s">
        <v>17374</v>
      </c>
      <c r="B6245" s="658" t="s">
        <v>17375</v>
      </c>
      <c r="C6245" s="658" t="s">
        <v>27</v>
      </c>
      <c r="D6245" s="659" t="s">
        <v>70150</v>
      </c>
    </row>
    <row r="6246" spans="1:4" ht="13.5" hidden="1">
      <c r="A6246" s="658" t="s">
        <v>17377</v>
      </c>
      <c r="B6246" s="658" t="s">
        <v>17378</v>
      </c>
      <c r="C6246" s="658" t="s">
        <v>27</v>
      </c>
      <c r="D6246" s="659" t="s">
        <v>11997</v>
      </c>
    </row>
    <row r="6247" spans="1:4" ht="13.5" hidden="1">
      <c r="A6247" s="658" t="s">
        <v>70151</v>
      </c>
      <c r="B6247" s="658" t="s">
        <v>70152</v>
      </c>
      <c r="C6247" s="658" t="s">
        <v>27</v>
      </c>
      <c r="D6247" s="659" t="s">
        <v>5750</v>
      </c>
    </row>
    <row r="6248" spans="1:4" ht="13.5" hidden="1">
      <c r="A6248" s="658" t="s">
        <v>17379</v>
      </c>
      <c r="B6248" s="658" t="s">
        <v>17380</v>
      </c>
      <c r="C6248" s="658" t="s">
        <v>27</v>
      </c>
      <c r="D6248" s="659" t="s">
        <v>70153</v>
      </c>
    </row>
    <row r="6249" spans="1:4" ht="13.5" hidden="1">
      <c r="A6249" s="658" t="s">
        <v>17382</v>
      </c>
      <c r="B6249" s="658" t="s">
        <v>17383</v>
      </c>
      <c r="C6249" s="658" t="s">
        <v>27</v>
      </c>
      <c r="D6249" s="659" t="s">
        <v>70154</v>
      </c>
    </row>
    <row r="6250" spans="1:4" ht="13.5" hidden="1">
      <c r="A6250" s="658" t="s">
        <v>17385</v>
      </c>
      <c r="B6250" s="658" t="s">
        <v>17386</v>
      </c>
      <c r="C6250" s="658" t="s">
        <v>285</v>
      </c>
      <c r="D6250" s="659" t="s">
        <v>64087</v>
      </c>
    </row>
    <row r="6251" spans="1:4" ht="13.5" hidden="1">
      <c r="A6251" s="658" t="s">
        <v>17387</v>
      </c>
      <c r="B6251" s="658" t="s">
        <v>17388</v>
      </c>
      <c r="C6251" s="658" t="s">
        <v>285</v>
      </c>
      <c r="D6251" s="659" t="s">
        <v>16188</v>
      </c>
    </row>
    <row r="6252" spans="1:4" ht="13.5" hidden="1">
      <c r="A6252" s="658" t="s">
        <v>17389</v>
      </c>
      <c r="B6252" s="658" t="s">
        <v>17390</v>
      </c>
      <c r="C6252" s="658" t="s">
        <v>285</v>
      </c>
      <c r="D6252" s="659" t="s">
        <v>17721</v>
      </c>
    </row>
    <row r="6253" spans="1:4" ht="13.5" hidden="1">
      <c r="A6253" s="658" t="s">
        <v>17392</v>
      </c>
      <c r="B6253" s="658" t="s">
        <v>17393</v>
      </c>
      <c r="C6253" s="658" t="s">
        <v>285</v>
      </c>
      <c r="D6253" s="659" t="s">
        <v>70155</v>
      </c>
    </row>
    <row r="6254" spans="1:4" ht="13.5" hidden="1">
      <c r="A6254" s="658" t="s">
        <v>17395</v>
      </c>
      <c r="B6254" s="658" t="s">
        <v>70156</v>
      </c>
      <c r="C6254" s="658" t="s">
        <v>285</v>
      </c>
      <c r="D6254" s="659" t="s">
        <v>10964</v>
      </c>
    </row>
    <row r="6255" spans="1:4" ht="13.5" hidden="1">
      <c r="A6255" s="658" t="s">
        <v>17397</v>
      </c>
      <c r="B6255" s="658" t="s">
        <v>70157</v>
      </c>
      <c r="C6255" s="658" t="s">
        <v>285</v>
      </c>
      <c r="D6255" s="659" t="s">
        <v>12667</v>
      </c>
    </row>
    <row r="6256" spans="1:4" ht="13.5" hidden="1">
      <c r="A6256" s="658" t="s">
        <v>17400</v>
      </c>
      <c r="B6256" s="658" t="s">
        <v>70158</v>
      </c>
      <c r="C6256" s="658" t="s">
        <v>285</v>
      </c>
      <c r="D6256" s="659" t="s">
        <v>7254</v>
      </c>
    </row>
    <row r="6257" spans="1:4" ht="13.5" hidden="1">
      <c r="A6257" s="658" t="s">
        <v>17403</v>
      </c>
      <c r="B6257" s="658" t="s">
        <v>70159</v>
      </c>
      <c r="C6257" s="658" t="s">
        <v>285</v>
      </c>
      <c r="D6257" s="659" t="s">
        <v>351</v>
      </c>
    </row>
    <row r="6258" spans="1:4" ht="13.5" hidden="1">
      <c r="A6258" s="658" t="s">
        <v>17405</v>
      </c>
      <c r="B6258" s="658" t="s">
        <v>17406</v>
      </c>
      <c r="C6258" s="658" t="s">
        <v>285</v>
      </c>
      <c r="D6258" s="659" t="s">
        <v>70160</v>
      </c>
    </row>
    <row r="6259" spans="1:4" ht="13.5" hidden="1">
      <c r="A6259" s="658" t="s">
        <v>17408</v>
      </c>
      <c r="B6259" s="658" t="s">
        <v>17409</v>
      </c>
      <c r="C6259" s="658" t="s">
        <v>285</v>
      </c>
      <c r="D6259" s="659" t="s">
        <v>9173</v>
      </c>
    </row>
    <row r="6260" spans="1:4" ht="13.5" hidden="1">
      <c r="A6260" s="658" t="s">
        <v>17410</v>
      </c>
      <c r="B6260" s="658" t="s">
        <v>70161</v>
      </c>
      <c r="C6260" s="658" t="s">
        <v>4524</v>
      </c>
      <c r="D6260" s="659" t="s">
        <v>70162</v>
      </c>
    </row>
    <row r="6261" spans="1:4" ht="13.5" hidden="1">
      <c r="A6261" s="658" t="s">
        <v>17413</v>
      </c>
      <c r="B6261" s="658" t="s">
        <v>70163</v>
      </c>
      <c r="C6261" s="658" t="s">
        <v>4524</v>
      </c>
      <c r="D6261" s="659" t="s">
        <v>70164</v>
      </c>
    </row>
    <row r="6262" spans="1:4" ht="13.5" hidden="1">
      <c r="A6262" s="658" t="s">
        <v>17416</v>
      </c>
      <c r="B6262" s="658" t="s">
        <v>70165</v>
      </c>
      <c r="C6262" s="658" t="s">
        <v>27</v>
      </c>
      <c r="D6262" s="659" t="s">
        <v>70166</v>
      </c>
    </row>
    <row r="6263" spans="1:4" ht="13.5" hidden="1">
      <c r="A6263" s="658" t="s">
        <v>17418</v>
      </c>
      <c r="B6263" s="658" t="s">
        <v>70167</v>
      </c>
      <c r="C6263" s="658" t="s">
        <v>27</v>
      </c>
      <c r="D6263" s="659" t="s">
        <v>9106</v>
      </c>
    </row>
    <row r="6264" spans="1:4" ht="13.5" hidden="1">
      <c r="A6264" s="658" t="s">
        <v>17421</v>
      </c>
      <c r="B6264" s="658" t="s">
        <v>70168</v>
      </c>
      <c r="C6264" s="658" t="s">
        <v>27</v>
      </c>
      <c r="D6264" s="659" t="s">
        <v>70169</v>
      </c>
    </row>
    <row r="6265" spans="1:4" ht="13.5" hidden="1">
      <c r="A6265" s="658" t="s">
        <v>17424</v>
      </c>
      <c r="B6265" s="658" t="s">
        <v>70170</v>
      </c>
      <c r="C6265" s="658" t="s">
        <v>27</v>
      </c>
      <c r="D6265" s="659" t="s">
        <v>70171</v>
      </c>
    </row>
    <row r="6266" spans="1:4" ht="13.5" hidden="1">
      <c r="A6266" s="658" t="s">
        <v>17439</v>
      </c>
      <c r="B6266" s="658" t="s">
        <v>17440</v>
      </c>
      <c r="C6266" s="658" t="s">
        <v>27</v>
      </c>
      <c r="D6266" s="659" t="s">
        <v>70172</v>
      </c>
    </row>
    <row r="6267" spans="1:4" ht="13.5" hidden="1">
      <c r="A6267" s="658" t="s">
        <v>70173</v>
      </c>
      <c r="B6267" s="658" t="s">
        <v>70174</v>
      </c>
      <c r="C6267" s="658" t="s">
        <v>4524</v>
      </c>
      <c r="D6267" s="659" t="s">
        <v>70175</v>
      </c>
    </row>
    <row r="6268" spans="1:4" ht="13.5" hidden="1">
      <c r="A6268" s="658" t="s">
        <v>70176</v>
      </c>
      <c r="B6268" s="658" t="s">
        <v>70177</v>
      </c>
      <c r="C6268" s="658" t="s">
        <v>27</v>
      </c>
      <c r="D6268" s="659" t="s">
        <v>70178</v>
      </c>
    </row>
    <row r="6269" spans="1:4" ht="13.5" hidden="1">
      <c r="A6269" s="658" t="s">
        <v>17450</v>
      </c>
      <c r="B6269" s="658" t="s">
        <v>17451</v>
      </c>
      <c r="C6269" s="658" t="s">
        <v>27</v>
      </c>
      <c r="D6269" s="659" t="s">
        <v>69069</v>
      </c>
    </row>
    <row r="6270" spans="1:4" ht="13.5" hidden="1">
      <c r="A6270" s="658" t="s">
        <v>17453</v>
      </c>
      <c r="B6270" s="658" t="s">
        <v>17454</v>
      </c>
      <c r="C6270" s="658" t="s">
        <v>27</v>
      </c>
      <c r="D6270" s="659" t="s">
        <v>17394</v>
      </c>
    </row>
    <row r="6271" spans="1:4" ht="13.5" hidden="1">
      <c r="A6271" s="658" t="s">
        <v>17456</v>
      </c>
      <c r="B6271" s="658" t="s">
        <v>17457</v>
      </c>
      <c r="C6271" s="658" t="s">
        <v>27</v>
      </c>
      <c r="D6271" s="659" t="s">
        <v>70179</v>
      </c>
    </row>
    <row r="6272" spans="1:4" ht="13.5" hidden="1">
      <c r="A6272" s="658" t="s">
        <v>17459</v>
      </c>
      <c r="B6272" s="658" t="s">
        <v>70180</v>
      </c>
      <c r="C6272" s="658" t="s">
        <v>27</v>
      </c>
      <c r="D6272" s="659" t="s">
        <v>69022</v>
      </c>
    </row>
    <row r="6273" spans="1:4" ht="13.5" hidden="1">
      <c r="A6273" s="658" t="s">
        <v>17461</v>
      </c>
      <c r="B6273" s="658" t="s">
        <v>17462</v>
      </c>
      <c r="C6273" s="658" t="s">
        <v>27</v>
      </c>
      <c r="D6273" s="659" t="s">
        <v>7845</v>
      </c>
    </row>
    <row r="6274" spans="1:4" ht="13.5" hidden="1">
      <c r="A6274" s="658" t="s">
        <v>17464</v>
      </c>
      <c r="B6274" s="658" t="s">
        <v>17465</v>
      </c>
      <c r="C6274" s="658" t="s">
        <v>27</v>
      </c>
      <c r="D6274" s="659" t="s">
        <v>70181</v>
      </c>
    </row>
    <row r="6275" spans="1:4" ht="13.5" hidden="1">
      <c r="A6275" s="658" t="s">
        <v>17467</v>
      </c>
      <c r="B6275" s="658" t="s">
        <v>17468</v>
      </c>
      <c r="C6275" s="658" t="s">
        <v>27</v>
      </c>
      <c r="D6275" s="659" t="s">
        <v>70182</v>
      </c>
    </row>
    <row r="6276" spans="1:4" ht="13.5" hidden="1">
      <c r="A6276" s="658" t="s">
        <v>17470</v>
      </c>
      <c r="B6276" s="658" t="s">
        <v>17471</v>
      </c>
      <c r="C6276" s="658" t="s">
        <v>27</v>
      </c>
      <c r="D6276" s="659" t="s">
        <v>70183</v>
      </c>
    </row>
    <row r="6277" spans="1:4" ht="13.5" hidden="1">
      <c r="A6277" s="658" t="s">
        <v>17473</v>
      </c>
      <c r="B6277" s="658" t="s">
        <v>17474</v>
      </c>
      <c r="C6277" s="658" t="s">
        <v>27</v>
      </c>
      <c r="D6277" s="659" t="s">
        <v>70184</v>
      </c>
    </row>
    <row r="6278" spans="1:4" ht="13.5" hidden="1">
      <c r="A6278" s="658" t="s">
        <v>17476</v>
      </c>
      <c r="B6278" s="658" t="s">
        <v>17477</v>
      </c>
      <c r="C6278" s="658" t="s">
        <v>27</v>
      </c>
      <c r="D6278" s="659" t="s">
        <v>67201</v>
      </c>
    </row>
    <row r="6279" spans="1:4" ht="13.5" hidden="1">
      <c r="A6279" s="658" t="s">
        <v>17478</v>
      </c>
      <c r="B6279" s="658" t="s">
        <v>17479</v>
      </c>
      <c r="C6279" s="658" t="s">
        <v>27</v>
      </c>
      <c r="D6279" s="659" t="s">
        <v>63924</v>
      </c>
    </row>
    <row r="6280" spans="1:4" ht="13.5" hidden="1">
      <c r="A6280" s="658" t="s">
        <v>17481</v>
      </c>
      <c r="B6280" s="658" t="s">
        <v>17482</v>
      </c>
      <c r="C6280" s="658" t="s">
        <v>27</v>
      </c>
      <c r="D6280" s="659" t="s">
        <v>70185</v>
      </c>
    </row>
    <row r="6281" spans="1:4" ht="13.5" hidden="1">
      <c r="A6281" s="658" t="s">
        <v>17484</v>
      </c>
      <c r="B6281" s="658" t="s">
        <v>17485</v>
      </c>
      <c r="C6281" s="658" t="s">
        <v>27</v>
      </c>
      <c r="D6281" s="659" t="s">
        <v>68712</v>
      </c>
    </row>
    <row r="6282" spans="1:4" ht="13.5" hidden="1">
      <c r="A6282" s="658" t="s">
        <v>17486</v>
      </c>
      <c r="B6282" s="658" t="s">
        <v>17487</v>
      </c>
      <c r="C6282" s="658" t="s">
        <v>27</v>
      </c>
      <c r="D6282" s="659" t="s">
        <v>70186</v>
      </c>
    </row>
    <row r="6283" spans="1:4" ht="13.5" hidden="1">
      <c r="A6283" s="658" t="s">
        <v>17489</v>
      </c>
      <c r="B6283" s="658" t="s">
        <v>17490</v>
      </c>
      <c r="C6283" s="658" t="s">
        <v>27</v>
      </c>
      <c r="D6283" s="659" t="s">
        <v>70187</v>
      </c>
    </row>
    <row r="6284" spans="1:4" ht="13.5" hidden="1">
      <c r="A6284" s="658" t="s">
        <v>17491</v>
      </c>
      <c r="B6284" s="658" t="s">
        <v>17492</v>
      </c>
      <c r="C6284" s="658" t="s">
        <v>27</v>
      </c>
      <c r="D6284" s="659" t="s">
        <v>70188</v>
      </c>
    </row>
    <row r="6285" spans="1:4" ht="13.5" hidden="1">
      <c r="A6285" s="658" t="s">
        <v>17494</v>
      </c>
      <c r="B6285" s="658" t="s">
        <v>17495</v>
      </c>
      <c r="C6285" s="658" t="s">
        <v>27</v>
      </c>
      <c r="D6285" s="659" t="s">
        <v>70189</v>
      </c>
    </row>
    <row r="6286" spans="1:4" ht="13.5" hidden="1">
      <c r="A6286" s="658" t="s">
        <v>17497</v>
      </c>
      <c r="B6286" s="658" t="s">
        <v>17498</v>
      </c>
      <c r="C6286" s="658" t="s">
        <v>27</v>
      </c>
      <c r="D6286" s="659" t="s">
        <v>10216</v>
      </c>
    </row>
    <row r="6287" spans="1:4" ht="13.5" hidden="1">
      <c r="A6287" s="658" t="s">
        <v>17500</v>
      </c>
      <c r="B6287" s="658" t="s">
        <v>17501</v>
      </c>
      <c r="C6287" s="658" t="s">
        <v>27</v>
      </c>
      <c r="D6287" s="659" t="s">
        <v>70190</v>
      </c>
    </row>
    <row r="6288" spans="1:4" ht="13.5" hidden="1">
      <c r="A6288" s="658" t="s">
        <v>17503</v>
      </c>
      <c r="B6288" s="658" t="s">
        <v>17504</v>
      </c>
      <c r="C6288" s="658" t="s">
        <v>27</v>
      </c>
      <c r="D6288" s="659" t="s">
        <v>70191</v>
      </c>
    </row>
    <row r="6289" spans="1:4" ht="13.5" hidden="1">
      <c r="A6289" s="658" t="s">
        <v>17505</v>
      </c>
      <c r="B6289" s="658" t="s">
        <v>17506</v>
      </c>
      <c r="C6289" s="658" t="s">
        <v>27</v>
      </c>
      <c r="D6289" s="659" t="s">
        <v>17172</v>
      </c>
    </row>
    <row r="6290" spans="1:4" ht="13.5" hidden="1">
      <c r="A6290" s="658" t="s">
        <v>17507</v>
      </c>
      <c r="B6290" s="658" t="s">
        <v>17508</v>
      </c>
      <c r="C6290" s="658" t="s">
        <v>27</v>
      </c>
      <c r="D6290" s="659" t="s">
        <v>70192</v>
      </c>
    </row>
    <row r="6291" spans="1:4" ht="13.5" hidden="1">
      <c r="A6291" s="658" t="s">
        <v>17510</v>
      </c>
      <c r="B6291" s="658" t="s">
        <v>17511</v>
      </c>
      <c r="C6291" s="658" t="s">
        <v>27</v>
      </c>
      <c r="D6291" s="659" t="s">
        <v>64556</v>
      </c>
    </row>
    <row r="6292" spans="1:4" ht="13.5" hidden="1">
      <c r="A6292" s="658" t="s">
        <v>17513</v>
      </c>
      <c r="B6292" s="658" t="s">
        <v>17514</v>
      </c>
      <c r="C6292" s="658" t="s">
        <v>27</v>
      </c>
      <c r="D6292" s="659" t="s">
        <v>70193</v>
      </c>
    </row>
    <row r="6293" spans="1:4" ht="13.5" hidden="1">
      <c r="A6293" s="658" t="s">
        <v>17516</v>
      </c>
      <c r="B6293" s="658" t="s">
        <v>17517</v>
      </c>
      <c r="C6293" s="658" t="s">
        <v>27</v>
      </c>
      <c r="D6293" s="659" t="s">
        <v>11339</v>
      </c>
    </row>
    <row r="6294" spans="1:4" ht="13.5" hidden="1">
      <c r="A6294" s="658" t="s">
        <v>17518</v>
      </c>
      <c r="B6294" s="658" t="s">
        <v>17519</v>
      </c>
      <c r="C6294" s="658" t="s">
        <v>27</v>
      </c>
      <c r="D6294" s="659" t="s">
        <v>66507</v>
      </c>
    </row>
    <row r="6295" spans="1:4" ht="13.5" hidden="1">
      <c r="A6295" s="658" t="s">
        <v>17521</v>
      </c>
      <c r="B6295" s="658" t="s">
        <v>17522</v>
      </c>
      <c r="C6295" s="658" t="s">
        <v>27</v>
      </c>
      <c r="D6295" s="659" t="s">
        <v>70194</v>
      </c>
    </row>
    <row r="6296" spans="1:4" ht="13.5" hidden="1">
      <c r="A6296" s="658" t="s">
        <v>17523</v>
      </c>
      <c r="B6296" s="658" t="s">
        <v>17524</v>
      </c>
      <c r="C6296" s="658" t="s">
        <v>27</v>
      </c>
      <c r="D6296" s="659" t="s">
        <v>70195</v>
      </c>
    </row>
    <row r="6297" spans="1:4" ht="13.5" hidden="1">
      <c r="A6297" s="658" t="s">
        <v>17526</v>
      </c>
      <c r="B6297" s="658" t="s">
        <v>17527</v>
      </c>
      <c r="C6297" s="658" t="s">
        <v>27</v>
      </c>
      <c r="D6297" s="659" t="s">
        <v>70196</v>
      </c>
    </row>
    <row r="6298" spans="1:4" ht="13.5" hidden="1">
      <c r="A6298" s="658" t="s">
        <v>17529</v>
      </c>
      <c r="B6298" s="658" t="s">
        <v>17530</v>
      </c>
      <c r="C6298" s="658" t="s">
        <v>27</v>
      </c>
      <c r="D6298" s="659" t="s">
        <v>70197</v>
      </c>
    </row>
    <row r="6299" spans="1:4" ht="13.5" hidden="1">
      <c r="A6299" s="658" t="s">
        <v>17532</v>
      </c>
      <c r="B6299" s="658" t="s">
        <v>17533</v>
      </c>
      <c r="C6299" s="658" t="s">
        <v>27</v>
      </c>
      <c r="D6299" s="659" t="s">
        <v>70198</v>
      </c>
    </row>
    <row r="6300" spans="1:4" ht="13.5" hidden="1">
      <c r="A6300" s="658" t="s">
        <v>17535</v>
      </c>
      <c r="B6300" s="658" t="s">
        <v>17536</v>
      </c>
      <c r="C6300" s="658" t="s">
        <v>27</v>
      </c>
      <c r="D6300" s="659" t="s">
        <v>70199</v>
      </c>
    </row>
    <row r="6301" spans="1:4" ht="13.5" hidden="1">
      <c r="A6301" s="658" t="s">
        <v>17538</v>
      </c>
      <c r="B6301" s="658" t="s">
        <v>17539</v>
      </c>
      <c r="C6301" s="658" t="s">
        <v>27</v>
      </c>
      <c r="D6301" s="659" t="s">
        <v>2823</v>
      </c>
    </row>
    <row r="6302" spans="1:4" ht="13.5" hidden="1">
      <c r="A6302" s="658" t="s">
        <v>17541</v>
      </c>
      <c r="B6302" s="658" t="s">
        <v>17542</v>
      </c>
      <c r="C6302" s="658" t="s">
        <v>27</v>
      </c>
      <c r="D6302" s="659" t="s">
        <v>70200</v>
      </c>
    </row>
    <row r="6303" spans="1:4" ht="13.5" hidden="1">
      <c r="A6303" s="658" t="s">
        <v>17544</v>
      </c>
      <c r="B6303" s="658" t="s">
        <v>17545</v>
      </c>
      <c r="C6303" s="658" t="s">
        <v>27</v>
      </c>
      <c r="D6303" s="659" t="s">
        <v>70201</v>
      </c>
    </row>
    <row r="6304" spans="1:4" ht="13.5" hidden="1">
      <c r="A6304" s="658" t="s">
        <v>17546</v>
      </c>
      <c r="B6304" s="658" t="s">
        <v>17547</v>
      </c>
      <c r="C6304" s="658" t="s">
        <v>27</v>
      </c>
      <c r="D6304" s="659" t="s">
        <v>70202</v>
      </c>
    </row>
    <row r="6305" spans="1:4" ht="13.5" hidden="1">
      <c r="A6305" s="658" t="s">
        <v>17549</v>
      </c>
      <c r="B6305" s="658" t="s">
        <v>17550</v>
      </c>
      <c r="C6305" s="658" t="s">
        <v>27</v>
      </c>
      <c r="D6305" s="659" t="s">
        <v>70203</v>
      </c>
    </row>
    <row r="6306" spans="1:4" ht="13.5" hidden="1">
      <c r="A6306" s="658" t="s">
        <v>17552</v>
      </c>
      <c r="B6306" s="658" t="s">
        <v>17553</v>
      </c>
      <c r="C6306" s="658" t="s">
        <v>27</v>
      </c>
      <c r="D6306" s="659" t="s">
        <v>17201</v>
      </c>
    </row>
    <row r="6307" spans="1:4" ht="13.5" hidden="1">
      <c r="A6307" s="658" t="s">
        <v>17555</v>
      </c>
      <c r="B6307" s="658" t="s">
        <v>17556</v>
      </c>
      <c r="C6307" s="658" t="s">
        <v>27</v>
      </c>
      <c r="D6307" s="659" t="s">
        <v>70204</v>
      </c>
    </row>
    <row r="6308" spans="1:4" ht="13.5" hidden="1">
      <c r="A6308" s="658" t="s">
        <v>17558</v>
      </c>
      <c r="B6308" s="658" t="s">
        <v>17559</v>
      </c>
      <c r="C6308" s="658" t="s">
        <v>27</v>
      </c>
      <c r="D6308" s="659" t="s">
        <v>70205</v>
      </c>
    </row>
    <row r="6309" spans="1:4" ht="13.5" hidden="1">
      <c r="A6309" s="658" t="s">
        <v>17561</v>
      </c>
      <c r="B6309" s="658" t="s">
        <v>17562</v>
      </c>
      <c r="C6309" s="658" t="s">
        <v>27</v>
      </c>
      <c r="D6309" s="659" t="s">
        <v>70206</v>
      </c>
    </row>
    <row r="6310" spans="1:4" ht="13.5" hidden="1">
      <c r="A6310" s="658" t="s">
        <v>17563</v>
      </c>
      <c r="B6310" s="658" t="s">
        <v>17564</v>
      </c>
      <c r="C6310" s="658" t="s">
        <v>27</v>
      </c>
      <c r="D6310" s="659" t="s">
        <v>2347</v>
      </c>
    </row>
    <row r="6311" spans="1:4" ht="13.5" hidden="1">
      <c r="A6311" s="658" t="s">
        <v>17566</v>
      </c>
      <c r="B6311" s="658" t="s">
        <v>17567</v>
      </c>
      <c r="C6311" s="658" t="s">
        <v>27</v>
      </c>
      <c r="D6311" s="659" t="s">
        <v>8989</v>
      </c>
    </row>
    <row r="6312" spans="1:4" ht="13.5" hidden="1">
      <c r="A6312" s="658" t="s">
        <v>17569</v>
      </c>
      <c r="B6312" s="658" t="s">
        <v>17570</v>
      </c>
      <c r="C6312" s="658" t="s">
        <v>27</v>
      </c>
      <c r="D6312" s="659" t="s">
        <v>20351</v>
      </c>
    </row>
    <row r="6313" spans="1:4" ht="13.5" hidden="1">
      <c r="A6313" s="658" t="s">
        <v>17571</v>
      </c>
      <c r="B6313" s="658" t="s">
        <v>17572</v>
      </c>
      <c r="C6313" s="658" t="s">
        <v>27</v>
      </c>
      <c r="D6313" s="659" t="s">
        <v>10561</v>
      </c>
    </row>
    <row r="6314" spans="1:4" ht="13.5" hidden="1">
      <c r="A6314" s="658" t="s">
        <v>17574</v>
      </c>
      <c r="B6314" s="658" t="s">
        <v>17575</v>
      </c>
      <c r="C6314" s="658" t="s">
        <v>27</v>
      </c>
      <c r="D6314" s="659" t="s">
        <v>70207</v>
      </c>
    </row>
    <row r="6315" spans="1:4" ht="13.5" hidden="1">
      <c r="A6315" s="658" t="s">
        <v>17577</v>
      </c>
      <c r="B6315" s="658" t="s">
        <v>17578</v>
      </c>
      <c r="C6315" s="658" t="s">
        <v>27</v>
      </c>
      <c r="D6315" s="659" t="s">
        <v>70208</v>
      </c>
    </row>
    <row r="6316" spans="1:4" ht="13.5" hidden="1">
      <c r="A6316" s="658" t="s">
        <v>17579</v>
      </c>
      <c r="B6316" s="658" t="s">
        <v>17580</v>
      </c>
      <c r="C6316" s="658" t="s">
        <v>27</v>
      </c>
      <c r="D6316" s="659" t="s">
        <v>11301</v>
      </c>
    </row>
    <row r="6317" spans="1:4" ht="13.5" hidden="1">
      <c r="A6317" s="658" t="s">
        <v>17582</v>
      </c>
      <c r="B6317" s="658" t="s">
        <v>17583</v>
      </c>
      <c r="C6317" s="658" t="s">
        <v>27</v>
      </c>
      <c r="D6317" s="659" t="s">
        <v>70209</v>
      </c>
    </row>
    <row r="6318" spans="1:4" ht="13.5" hidden="1">
      <c r="A6318" s="658" t="s">
        <v>17585</v>
      </c>
      <c r="B6318" s="658" t="s">
        <v>17586</v>
      </c>
      <c r="C6318" s="658" t="s">
        <v>27</v>
      </c>
      <c r="D6318" s="659" t="s">
        <v>70210</v>
      </c>
    </row>
    <row r="6319" spans="1:4" ht="13.5" hidden="1">
      <c r="A6319" s="658" t="s">
        <v>17588</v>
      </c>
      <c r="B6319" s="658" t="s">
        <v>17589</v>
      </c>
      <c r="C6319" s="658" t="s">
        <v>27</v>
      </c>
      <c r="D6319" s="659" t="s">
        <v>70211</v>
      </c>
    </row>
    <row r="6320" spans="1:4" ht="13.5" hidden="1">
      <c r="A6320" s="658" t="s">
        <v>17591</v>
      </c>
      <c r="B6320" s="658" t="s">
        <v>17592</v>
      </c>
      <c r="C6320" s="658" t="s">
        <v>27</v>
      </c>
      <c r="D6320" s="659" t="s">
        <v>65354</v>
      </c>
    </row>
    <row r="6321" spans="1:4" ht="13.5" hidden="1">
      <c r="A6321" s="658" t="s">
        <v>17593</v>
      </c>
      <c r="B6321" s="658" t="s">
        <v>17594</v>
      </c>
      <c r="C6321" s="658" t="s">
        <v>27</v>
      </c>
      <c r="D6321" s="659" t="s">
        <v>70212</v>
      </c>
    </row>
    <row r="6322" spans="1:4" ht="13.5" hidden="1">
      <c r="A6322" s="658" t="s">
        <v>17596</v>
      </c>
      <c r="B6322" s="658" t="s">
        <v>17597</v>
      </c>
      <c r="C6322" s="658" t="s">
        <v>27</v>
      </c>
      <c r="D6322" s="659" t="s">
        <v>70213</v>
      </c>
    </row>
    <row r="6323" spans="1:4" ht="13.5" hidden="1">
      <c r="A6323" s="658" t="s">
        <v>17599</v>
      </c>
      <c r="B6323" s="658" t="s">
        <v>17600</v>
      </c>
      <c r="C6323" s="658" t="s">
        <v>27</v>
      </c>
      <c r="D6323" s="659" t="s">
        <v>70214</v>
      </c>
    </row>
    <row r="6324" spans="1:4" ht="13.5" hidden="1">
      <c r="A6324" s="658" t="s">
        <v>17602</v>
      </c>
      <c r="B6324" s="658" t="s">
        <v>17603</v>
      </c>
      <c r="C6324" s="658" t="s">
        <v>27</v>
      </c>
      <c r="D6324" s="659" t="s">
        <v>70215</v>
      </c>
    </row>
    <row r="6325" spans="1:4" ht="13.5" hidden="1">
      <c r="A6325" s="658" t="s">
        <v>17605</v>
      </c>
      <c r="B6325" s="658" t="s">
        <v>17606</v>
      </c>
      <c r="C6325" s="658" t="s">
        <v>27</v>
      </c>
      <c r="D6325" s="659" t="s">
        <v>70216</v>
      </c>
    </row>
    <row r="6326" spans="1:4" ht="13.5" hidden="1">
      <c r="A6326" s="658" t="s">
        <v>17608</v>
      </c>
      <c r="B6326" s="658" t="s">
        <v>17609</v>
      </c>
      <c r="C6326" s="658" t="s">
        <v>27</v>
      </c>
      <c r="D6326" s="659" t="s">
        <v>70217</v>
      </c>
    </row>
    <row r="6327" spans="1:4" ht="13.5" hidden="1">
      <c r="A6327" s="658" t="s">
        <v>17611</v>
      </c>
      <c r="B6327" s="658" t="s">
        <v>17612</v>
      </c>
      <c r="C6327" s="658" t="s">
        <v>27</v>
      </c>
      <c r="D6327" s="659" t="s">
        <v>15016</v>
      </c>
    </row>
    <row r="6328" spans="1:4" ht="13.5" hidden="1">
      <c r="A6328" s="658" t="s">
        <v>17613</v>
      </c>
      <c r="B6328" s="658" t="s">
        <v>17614</v>
      </c>
      <c r="C6328" s="658" t="s">
        <v>27</v>
      </c>
      <c r="D6328" s="659" t="s">
        <v>70218</v>
      </c>
    </row>
    <row r="6329" spans="1:4" ht="13.5" hidden="1">
      <c r="A6329" s="658" t="s">
        <v>17616</v>
      </c>
      <c r="B6329" s="658" t="s">
        <v>17617</v>
      </c>
      <c r="C6329" s="658" t="s">
        <v>27</v>
      </c>
      <c r="D6329" s="659" t="s">
        <v>70219</v>
      </c>
    </row>
    <row r="6330" spans="1:4" ht="13.5" hidden="1">
      <c r="A6330" s="658" t="s">
        <v>17619</v>
      </c>
      <c r="B6330" s="658" t="s">
        <v>17620</v>
      </c>
      <c r="C6330" s="658" t="s">
        <v>27</v>
      </c>
      <c r="D6330" s="659" t="s">
        <v>70220</v>
      </c>
    </row>
    <row r="6331" spans="1:4" ht="13.5" hidden="1">
      <c r="A6331" s="658" t="s">
        <v>17622</v>
      </c>
      <c r="B6331" s="658" t="s">
        <v>17623</v>
      </c>
      <c r="C6331" s="658" t="s">
        <v>27</v>
      </c>
      <c r="D6331" s="659" t="s">
        <v>2799</v>
      </c>
    </row>
    <row r="6332" spans="1:4" ht="13.5" hidden="1">
      <c r="A6332" s="658" t="s">
        <v>17625</v>
      </c>
      <c r="B6332" s="658" t="s">
        <v>17626</v>
      </c>
      <c r="C6332" s="658" t="s">
        <v>285</v>
      </c>
      <c r="D6332" s="659" t="s">
        <v>13673</v>
      </c>
    </row>
    <row r="6333" spans="1:4" ht="13.5" hidden="1">
      <c r="A6333" s="658" t="s">
        <v>17643</v>
      </c>
      <c r="B6333" s="658" t="s">
        <v>70221</v>
      </c>
      <c r="C6333" s="658" t="s">
        <v>27</v>
      </c>
      <c r="D6333" s="659" t="s">
        <v>528</v>
      </c>
    </row>
    <row r="6334" spans="1:4" ht="13.5" hidden="1">
      <c r="A6334" s="658" t="s">
        <v>17646</v>
      </c>
      <c r="B6334" s="658" t="s">
        <v>70222</v>
      </c>
      <c r="C6334" s="658" t="s">
        <v>27</v>
      </c>
      <c r="D6334" s="659" t="s">
        <v>66198</v>
      </c>
    </row>
    <row r="6335" spans="1:4" ht="13.5" hidden="1">
      <c r="A6335" s="658" t="s">
        <v>17649</v>
      </c>
      <c r="B6335" s="658" t="s">
        <v>70223</v>
      </c>
      <c r="C6335" s="658" t="s">
        <v>27</v>
      </c>
      <c r="D6335" s="659" t="s">
        <v>70224</v>
      </c>
    </row>
    <row r="6336" spans="1:4" ht="13.5" hidden="1">
      <c r="A6336" s="658" t="s">
        <v>17651</v>
      </c>
      <c r="B6336" s="658" t="s">
        <v>70225</v>
      </c>
      <c r="C6336" s="658" t="s">
        <v>27</v>
      </c>
      <c r="D6336" s="659" t="s">
        <v>67344</v>
      </c>
    </row>
    <row r="6337" spans="1:4" ht="13.5" hidden="1">
      <c r="A6337" s="658" t="s">
        <v>17654</v>
      </c>
      <c r="B6337" s="658" t="s">
        <v>70226</v>
      </c>
      <c r="C6337" s="658" t="s">
        <v>27</v>
      </c>
      <c r="D6337" s="659" t="s">
        <v>15712</v>
      </c>
    </row>
    <row r="6338" spans="1:4" ht="13.5" hidden="1">
      <c r="A6338" s="658" t="s">
        <v>17656</v>
      </c>
      <c r="B6338" s="658" t="s">
        <v>70227</v>
      </c>
      <c r="C6338" s="658" t="s">
        <v>27</v>
      </c>
      <c r="D6338" s="659" t="s">
        <v>642</v>
      </c>
    </row>
    <row r="6339" spans="1:4" ht="13.5" hidden="1">
      <c r="A6339" s="658" t="s">
        <v>17658</v>
      </c>
      <c r="B6339" s="658" t="s">
        <v>70228</v>
      </c>
      <c r="C6339" s="658" t="s">
        <v>27</v>
      </c>
      <c r="D6339" s="659" t="s">
        <v>564</v>
      </c>
    </row>
    <row r="6340" spans="1:4" ht="13.5" hidden="1">
      <c r="A6340" s="658" t="s">
        <v>17660</v>
      </c>
      <c r="B6340" s="658" t="s">
        <v>70229</v>
      </c>
      <c r="C6340" s="658" t="s">
        <v>27</v>
      </c>
      <c r="D6340" s="659" t="s">
        <v>7990</v>
      </c>
    </row>
    <row r="6341" spans="1:4" ht="13.5" hidden="1">
      <c r="A6341" s="658" t="s">
        <v>17663</v>
      </c>
      <c r="B6341" s="658" t="s">
        <v>70230</v>
      </c>
      <c r="C6341" s="658" t="s">
        <v>27</v>
      </c>
      <c r="D6341" s="659" t="s">
        <v>63597</v>
      </c>
    </row>
    <row r="6342" spans="1:4" ht="13.5" hidden="1">
      <c r="A6342" s="658" t="s">
        <v>17666</v>
      </c>
      <c r="B6342" s="658" t="s">
        <v>70231</v>
      </c>
      <c r="C6342" s="658" t="s">
        <v>27</v>
      </c>
      <c r="D6342" s="659" t="s">
        <v>70232</v>
      </c>
    </row>
    <row r="6343" spans="1:4" ht="13.5" hidden="1">
      <c r="A6343" s="658" t="s">
        <v>17668</v>
      </c>
      <c r="B6343" s="658" t="s">
        <v>70233</v>
      </c>
      <c r="C6343" s="658" t="s">
        <v>27</v>
      </c>
      <c r="D6343" s="659" t="s">
        <v>63929</v>
      </c>
    </row>
    <row r="6344" spans="1:4" ht="13.5" hidden="1">
      <c r="A6344" s="658" t="s">
        <v>17671</v>
      </c>
      <c r="B6344" s="658" t="s">
        <v>70234</v>
      </c>
      <c r="C6344" s="658" t="s">
        <v>27</v>
      </c>
      <c r="D6344" s="659" t="s">
        <v>1109</v>
      </c>
    </row>
    <row r="6345" spans="1:4" ht="13.5" hidden="1">
      <c r="A6345" s="658" t="s">
        <v>17673</v>
      </c>
      <c r="B6345" s="658" t="s">
        <v>70235</v>
      </c>
      <c r="C6345" s="658" t="s">
        <v>27</v>
      </c>
      <c r="D6345" s="659" t="s">
        <v>17037</v>
      </c>
    </row>
    <row r="6346" spans="1:4" ht="13.5" hidden="1">
      <c r="A6346" s="658" t="s">
        <v>17676</v>
      </c>
      <c r="B6346" s="658" t="s">
        <v>70236</v>
      </c>
      <c r="C6346" s="658" t="s">
        <v>27</v>
      </c>
      <c r="D6346" s="659" t="s">
        <v>19097</v>
      </c>
    </row>
    <row r="6347" spans="1:4" ht="13.5" hidden="1">
      <c r="A6347" s="658" t="s">
        <v>17679</v>
      </c>
      <c r="B6347" s="658" t="s">
        <v>70237</v>
      </c>
      <c r="C6347" s="658" t="s">
        <v>27</v>
      </c>
      <c r="D6347" s="659" t="s">
        <v>1106</v>
      </c>
    </row>
    <row r="6348" spans="1:4" ht="13.5" hidden="1">
      <c r="A6348" s="658" t="s">
        <v>17681</v>
      </c>
      <c r="B6348" s="658" t="s">
        <v>70238</v>
      </c>
      <c r="C6348" s="658" t="s">
        <v>27</v>
      </c>
      <c r="D6348" s="659" t="s">
        <v>2374</v>
      </c>
    </row>
    <row r="6349" spans="1:4" ht="13.5" hidden="1">
      <c r="A6349" s="658" t="s">
        <v>17683</v>
      </c>
      <c r="B6349" s="658" t="s">
        <v>70239</v>
      </c>
      <c r="C6349" s="658" t="s">
        <v>27</v>
      </c>
      <c r="D6349" s="659" t="s">
        <v>7543</v>
      </c>
    </row>
    <row r="6350" spans="1:4" ht="13.5" hidden="1">
      <c r="A6350" s="658" t="s">
        <v>17686</v>
      </c>
      <c r="B6350" s="658" t="s">
        <v>70240</v>
      </c>
      <c r="C6350" s="658" t="s">
        <v>27</v>
      </c>
      <c r="D6350" s="659" t="s">
        <v>10599</v>
      </c>
    </row>
    <row r="6351" spans="1:4" ht="13.5" hidden="1">
      <c r="A6351" s="658" t="s">
        <v>17688</v>
      </c>
      <c r="B6351" s="658" t="s">
        <v>70241</v>
      </c>
      <c r="C6351" s="658" t="s">
        <v>27</v>
      </c>
      <c r="D6351" s="659" t="s">
        <v>7520</v>
      </c>
    </row>
    <row r="6352" spans="1:4" ht="13.5" hidden="1">
      <c r="A6352" s="658" t="s">
        <v>17691</v>
      </c>
      <c r="B6352" s="658" t="s">
        <v>70242</v>
      </c>
      <c r="C6352" s="658" t="s">
        <v>27</v>
      </c>
      <c r="D6352" s="659" t="s">
        <v>68160</v>
      </c>
    </row>
    <row r="6353" spans="1:4" ht="13.5" hidden="1">
      <c r="A6353" s="658" t="s">
        <v>17693</v>
      </c>
      <c r="B6353" s="658" t="s">
        <v>70243</v>
      </c>
      <c r="C6353" s="658" t="s">
        <v>27</v>
      </c>
      <c r="D6353" s="659" t="s">
        <v>8860</v>
      </c>
    </row>
    <row r="6354" spans="1:4" ht="13.5" hidden="1">
      <c r="A6354" s="658" t="s">
        <v>17695</v>
      </c>
      <c r="B6354" s="658" t="s">
        <v>70244</v>
      </c>
      <c r="C6354" s="658" t="s">
        <v>27</v>
      </c>
      <c r="D6354" s="659" t="s">
        <v>63787</v>
      </c>
    </row>
    <row r="6355" spans="1:4" ht="13.5" hidden="1">
      <c r="A6355" s="658" t="s">
        <v>17697</v>
      </c>
      <c r="B6355" s="658" t="s">
        <v>70245</v>
      </c>
      <c r="C6355" s="658" t="s">
        <v>27</v>
      </c>
      <c r="D6355" s="659" t="s">
        <v>19343</v>
      </c>
    </row>
    <row r="6356" spans="1:4" ht="13.5" hidden="1">
      <c r="A6356" s="658" t="s">
        <v>17699</v>
      </c>
      <c r="B6356" s="658" t="s">
        <v>70246</v>
      </c>
      <c r="C6356" s="658" t="s">
        <v>27</v>
      </c>
      <c r="D6356" s="659" t="s">
        <v>8453</v>
      </c>
    </row>
    <row r="6357" spans="1:4" ht="13.5" hidden="1">
      <c r="A6357" s="658" t="s">
        <v>17701</v>
      </c>
      <c r="B6357" s="658" t="s">
        <v>70247</v>
      </c>
      <c r="C6357" s="658" t="s">
        <v>27</v>
      </c>
      <c r="D6357" s="659" t="s">
        <v>19698</v>
      </c>
    </row>
    <row r="6358" spans="1:4" ht="13.5" hidden="1">
      <c r="A6358" s="658" t="s">
        <v>17704</v>
      </c>
      <c r="B6358" s="658" t="s">
        <v>70248</v>
      </c>
      <c r="C6358" s="658" t="s">
        <v>27</v>
      </c>
      <c r="D6358" s="659" t="s">
        <v>15006</v>
      </c>
    </row>
    <row r="6359" spans="1:4" ht="13.5" hidden="1">
      <c r="A6359" s="658" t="s">
        <v>70249</v>
      </c>
      <c r="B6359" s="658" t="s">
        <v>70250</v>
      </c>
      <c r="C6359" s="658" t="s">
        <v>27</v>
      </c>
      <c r="D6359" s="659" t="s">
        <v>70251</v>
      </c>
    </row>
    <row r="6360" spans="1:4" ht="13.5" hidden="1">
      <c r="A6360" s="658" t="s">
        <v>70252</v>
      </c>
      <c r="B6360" s="658" t="s">
        <v>70253</v>
      </c>
      <c r="C6360" s="658" t="s">
        <v>27</v>
      </c>
      <c r="D6360" s="659" t="s">
        <v>70251</v>
      </c>
    </row>
    <row r="6361" spans="1:4" ht="13.5" hidden="1">
      <c r="A6361" s="658" t="s">
        <v>17707</v>
      </c>
      <c r="B6361" s="658" t="s">
        <v>70254</v>
      </c>
      <c r="C6361" s="658" t="s">
        <v>27</v>
      </c>
      <c r="D6361" s="659" t="s">
        <v>3108</v>
      </c>
    </row>
    <row r="6362" spans="1:4" ht="13.5" hidden="1">
      <c r="A6362" s="658" t="s">
        <v>17710</v>
      </c>
      <c r="B6362" s="658" t="s">
        <v>70255</v>
      </c>
      <c r="C6362" s="658" t="s">
        <v>27</v>
      </c>
      <c r="D6362" s="659" t="s">
        <v>70256</v>
      </c>
    </row>
    <row r="6363" spans="1:4" ht="13.5" hidden="1">
      <c r="A6363" s="658" t="s">
        <v>17712</v>
      </c>
      <c r="B6363" s="658" t="s">
        <v>70257</v>
      </c>
      <c r="C6363" s="658" t="s">
        <v>27</v>
      </c>
      <c r="D6363" s="659" t="s">
        <v>70258</v>
      </c>
    </row>
    <row r="6364" spans="1:4" ht="13.5" hidden="1">
      <c r="A6364" s="658" t="s">
        <v>17714</v>
      </c>
      <c r="B6364" s="658" t="s">
        <v>70259</v>
      </c>
      <c r="C6364" s="658" t="s">
        <v>27</v>
      </c>
      <c r="D6364" s="659" t="s">
        <v>70260</v>
      </c>
    </row>
    <row r="6365" spans="1:4" ht="13.5" hidden="1">
      <c r="A6365" s="658" t="s">
        <v>17716</v>
      </c>
      <c r="B6365" s="658" t="s">
        <v>70261</v>
      </c>
      <c r="C6365" s="658" t="s">
        <v>27</v>
      </c>
      <c r="D6365" s="659" t="s">
        <v>13970</v>
      </c>
    </row>
    <row r="6366" spans="1:4" ht="13.5" hidden="1">
      <c r="A6366" s="658" t="s">
        <v>17719</v>
      </c>
      <c r="B6366" s="658" t="s">
        <v>70262</v>
      </c>
      <c r="C6366" s="658" t="s">
        <v>27</v>
      </c>
      <c r="D6366" s="659" t="s">
        <v>70263</v>
      </c>
    </row>
    <row r="6367" spans="1:4" ht="13.5" hidden="1">
      <c r="A6367" s="658" t="s">
        <v>17724</v>
      </c>
      <c r="B6367" s="658" t="s">
        <v>70264</v>
      </c>
      <c r="C6367" s="658" t="s">
        <v>27</v>
      </c>
      <c r="D6367" s="659" t="s">
        <v>70265</v>
      </c>
    </row>
    <row r="6368" spans="1:4" ht="13.5" hidden="1">
      <c r="A6368" s="658" t="s">
        <v>17732</v>
      </c>
      <c r="B6368" s="658" t="s">
        <v>70266</v>
      </c>
      <c r="C6368" s="658" t="s">
        <v>27</v>
      </c>
      <c r="D6368" s="659" t="s">
        <v>67505</v>
      </c>
    </row>
    <row r="6369" spans="1:4" ht="13.5" hidden="1">
      <c r="A6369" s="658" t="s">
        <v>17740</v>
      </c>
      <c r="B6369" s="658" t="s">
        <v>70267</v>
      </c>
      <c r="C6369" s="658" t="s">
        <v>27</v>
      </c>
      <c r="D6369" s="659" t="s">
        <v>2359</v>
      </c>
    </row>
    <row r="6370" spans="1:4" ht="13.5" hidden="1">
      <c r="A6370" s="658" t="s">
        <v>17747</v>
      </c>
      <c r="B6370" s="658" t="s">
        <v>70268</v>
      </c>
      <c r="C6370" s="658" t="s">
        <v>27</v>
      </c>
      <c r="D6370" s="659" t="s">
        <v>67089</v>
      </c>
    </row>
    <row r="6371" spans="1:4" ht="13.5" hidden="1">
      <c r="A6371" s="658" t="s">
        <v>17756</v>
      </c>
      <c r="B6371" s="658" t="s">
        <v>70269</v>
      </c>
      <c r="C6371" s="658" t="s">
        <v>27</v>
      </c>
      <c r="D6371" s="659" t="s">
        <v>8981</v>
      </c>
    </row>
    <row r="6372" spans="1:4" ht="13.5" hidden="1">
      <c r="A6372" s="658" t="s">
        <v>17764</v>
      </c>
      <c r="B6372" s="658" t="s">
        <v>70270</v>
      </c>
      <c r="C6372" s="658" t="s">
        <v>27</v>
      </c>
      <c r="D6372" s="659" t="s">
        <v>19817</v>
      </c>
    </row>
    <row r="6373" spans="1:4" ht="13.5" hidden="1">
      <c r="A6373" s="658" t="s">
        <v>17771</v>
      </c>
      <c r="B6373" s="658" t="s">
        <v>70271</v>
      </c>
      <c r="C6373" s="658" t="s">
        <v>27</v>
      </c>
      <c r="D6373" s="659" t="s">
        <v>10582</v>
      </c>
    </row>
    <row r="6374" spans="1:4" ht="13.5" hidden="1">
      <c r="A6374" s="658" t="s">
        <v>17779</v>
      </c>
      <c r="B6374" s="658" t="s">
        <v>70272</v>
      </c>
      <c r="C6374" s="658" t="s">
        <v>27</v>
      </c>
      <c r="D6374" s="659" t="s">
        <v>17844</v>
      </c>
    </row>
    <row r="6375" spans="1:4" ht="13.5" hidden="1">
      <c r="A6375" s="658" t="s">
        <v>17784</v>
      </c>
      <c r="B6375" s="658" t="s">
        <v>17785</v>
      </c>
      <c r="C6375" s="658" t="s">
        <v>27</v>
      </c>
      <c r="D6375" s="659" t="s">
        <v>70273</v>
      </c>
    </row>
    <row r="6376" spans="1:4" ht="13.5" hidden="1">
      <c r="A6376" s="658" t="s">
        <v>17787</v>
      </c>
      <c r="B6376" s="658" t="s">
        <v>17788</v>
      </c>
      <c r="C6376" s="658" t="s">
        <v>27</v>
      </c>
      <c r="D6376" s="659" t="s">
        <v>70274</v>
      </c>
    </row>
    <row r="6377" spans="1:4" ht="13.5" hidden="1">
      <c r="A6377" s="658" t="s">
        <v>17789</v>
      </c>
      <c r="B6377" s="658" t="s">
        <v>17790</v>
      </c>
      <c r="C6377" s="658" t="s">
        <v>27</v>
      </c>
      <c r="D6377" s="659" t="s">
        <v>70275</v>
      </c>
    </row>
    <row r="6378" spans="1:4" ht="13.5" hidden="1">
      <c r="A6378" s="658" t="s">
        <v>17792</v>
      </c>
      <c r="B6378" s="658" t="s">
        <v>17793</v>
      </c>
      <c r="C6378" s="658" t="s">
        <v>27</v>
      </c>
      <c r="D6378" s="659" t="s">
        <v>64189</v>
      </c>
    </row>
    <row r="6379" spans="1:4" ht="13.5" hidden="1">
      <c r="A6379" s="658" t="s">
        <v>17795</v>
      </c>
      <c r="B6379" s="658" t="s">
        <v>17796</v>
      </c>
      <c r="C6379" s="658" t="s">
        <v>27</v>
      </c>
      <c r="D6379" s="659" t="s">
        <v>70276</v>
      </c>
    </row>
    <row r="6380" spans="1:4" ht="13.5" hidden="1">
      <c r="A6380" s="658" t="s">
        <v>17797</v>
      </c>
      <c r="B6380" s="658" t="s">
        <v>17798</v>
      </c>
      <c r="C6380" s="658" t="s">
        <v>27</v>
      </c>
      <c r="D6380" s="659" t="s">
        <v>65499</v>
      </c>
    </row>
    <row r="6381" spans="1:4" ht="13.5" hidden="1">
      <c r="A6381" s="658" t="s">
        <v>17800</v>
      </c>
      <c r="B6381" s="658" t="s">
        <v>17801</v>
      </c>
      <c r="C6381" s="658" t="s">
        <v>27</v>
      </c>
      <c r="D6381" s="659" t="s">
        <v>69988</v>
      </c>
    </row>
    <row r="6382" spans="1:4" ht="13.5" hidden="1">
      <c r="A6382" s="658" t="s">
        <v>17803</v>
      </c>
      <c r="B6382" s="658" t="s">
        <v>17804</v>
      </c>
      <c r="C6382" s="658" t="s">
        <v>27</v>
      </c>
      <c r="D6382" s="659" t="s">
        <v>11866</v>
      </c>
    </row>
    <row r="6383" spans="1:4" ht="13.5" hidden="1">
      <c r="A6383" s="658" t="s">
        <v>17805</v>
      </c>
      <c r="B6383" s="658" t="s">
        <v>17806</v>
      </c>
      <c r="C6383" s="658" t="s">
        <v>27</v>
      </c>
      <c r="D6383" s="659" t="s">
        <v>70277</v>
      </c>
    </row>
    <row r="6384" spans="1:4" ht="13.5" hidden="1">
      <c r="A6384" s="658" t="s">
        <v>17808</v>
      </c>
      <c r="B6384" s="658" t="s">
        <v>17809</v>
      </c>
      <c r="C6384" s="658" t="s">
        <v>27</v>
      </c>
      <c r="D6384" s="659" t="s">
        <v>70278</v>
      </c>
    </row>
    <row r="6385" spans="1:4" ht="13.5" hidden="1">
      <c r="A6385" s="658" t="s">
        <v>17811</v>
      </c>
      <c r="B6385" s="658" t="s">
        <v>17812</v>
      </c>
      <c r="C6385" s="658" t="s">
        <v>27</v>
      </c>
      <c r="D6385" s="659" t="s">
        <v>70279</v>
      </c>
    </row>
    <row r="6386" spans="1:4" ht="13.5" hidden="1">
      <c r="A6386" s="658" t="s">
        <v>17813</v>
      </c>
      <c r="B6386" s="658" t="s">
        <v>17814</v>
      </c>
      <c r="C6386" s="658" t="s">
        <v>27</v>
      </c>
      <c r="D6386" s="659" t="s">
        <v>8761</v>
      </c>
    </row>
    <row r="6387" spans="1:4" ht="13.5" hidden="1">
      <c r="A6387" s="658" t="s">
        <v>17816</v>
      </c>
      <c r="B6387" s="658" t="s">
        <v>17817</v>
      </c>
      <c r="C6387" s="658" t="s">
        <v>27</v>
      </c>
      <c r="D6387" s="659" t="s">
        <v>17452</v>
      </c>
    </row>
    <row r="6388" spans="1:4" ht="13.5" hidden="1">
      <c r="A6388" s="658" t="s">
        <v>17818</v>
      </c>
      <c r="B6388" s="658" t="s">
        <v>17819</v>
      </c>
      <c r="C6388" s="658" t="s">
        <v>27</v>
      </c>
      <c r="D6388" s="659" t="s">
        <v>68294</v>
      </c>
    </row>
    <row r="6389" spans="1:4" ht="13.5" hidden="1">
      <c r="A6389" s="658" t="s">
        <v>17820</v>
      </c>
      <c r="B6389" s="658" t="s">
        <v>17821</v>
      </c>
      <c r="C6389" s="658" t="s">
        <v>27</v>
      </c>
      <c r="D6389" s="659" t="s">
        <v>12956</v>
      </c>
    </row>
    <row r="6390" spans="1:4" ht="13.5" hidden="1">
      <c r="A6390" s="658" t="s">
        <v>17823</v>
      </c>
      <c r="B6390" s="658" t="s">
        <v>17824</v>
      </c>
      <c r="C6390" s="658" t="s">
        <v>27</v>
      </c>
      <c r="D6390" s="659" t="s">
        <v>11471</v>
      </c>
    </row>
    <row r="6391" spans="1:4" ht="13.5" hidden="1">
      <c r="A6391" s="658" t="s">
        <v>17826</v>
      </c>
      <c r="B6391" s="658" t="s">
        <v>17827</v>
      </c>
      <c r="C6391" s="658" t="s">
        <v>27</v>
      </c>
      <c r="D6391" s="659" t="s">
        <v>15649</v>
      </c>
    </row>
    <row r="6392" spans="1:4" ht="13.5" hidden="1">
      <c r="A6392" s="658" t="s">
        <v>17828</v>
      </c>
      <c r="B6392" s="658" t="s">
        <v>17829</v>
      </c>
      <c r="C6392" s="658" t="s">
        <v>27</v>
      </c>
      <c r="D6392" s="659" t="s">
        <v>678</v>
      </c>
    </row>
    <row r="6393" spans="1:4" ht="13.5" hidden="1">
      <c r="A6393" s="658" t="s">
        <v>17831</v>
      </c>
      <c r="B6393" s="658" t="s">
        <v>17832</v>
      </c>
      <c r="C6393" s="658" t="s">
        <v>27</v>
      </c>
      <c r="D6393" s="659" t="s">
        <v>63456</v>
      </c>
    </row>
    <row r="6394" spans="1:4" ht="13.5" hidden="1">
      <c r="A6394" s="658" t="s">
        <v>17834</v>
      </c>
      <c r="B6394" s="658" t="s">
        <v>17835</v>
      </c>
      <c r="C6394" s="658" t="s">
        <v>27</v>
      </c>
      <c r="D6394" s="659" t="s">
        <v>70280</v>
      </c>
    </row>
    <row r="6395" spans="1:4" ht="13.5" hidden="1">
      <c r="A6395" s="658" t="s">
        <v>17837</v>
      </c>
      <c r="B6395" s="658" t="s">
        <v>17838</v>
      </c>
      <c r="C6395" s="658" t="s">
        <v>27</v>
      </c>
      <c r="D6395" s="659" t="s">
        <v>17825</v>
      </c>
    </row>
    <row r="6396" spans="1:4" ht="13.5" hidden="1">
      <c r="A6396" s="658" t="s">
        <v>17839</v>
      </c>
      <c r="B6396" s="658" t="s">
        <v>17840</v>
      </c>
      <c r="C6396" s="658" t="s">
        <v>27</v>
      </c>
      <c r="D6396" s="659" t="s">
        <v>70281</v>
      </c>
    </row>
    <row r="6397" spans="1:4" ht="13.5" hidden="1">
      <c r="A6397" s="658" t="s">
        <v>17842</v>
      </c>
      <c r="B6397" s="658" t="s">
        <v>17843</v>
      </c>
      <c r="C6397" s="658" t="s">
        <v>27</v>
      </c>
      <c r="D6397" s="659" t="s">
        <v>9041</v>
      </c>
    </row>
    <row r="6398" spans="1:4" ht="13.5" hidden="1">
      <c r="A6398" s="658" t="s">
        <v>17845</v>
      </c>
      <c r="B6398" s="658" t="s">
        <v>17846</v>
      </c>
      <c r="C6398" s="658" t="s">
        <v>27</v>
      </c>
      <c r="D6398" s="659" t="s">
        <v>70282</v>
      </c>
    </row>
    <row r="6399" spans="1:4" ht="13.5" hidden="1">
      <c r="A6399" s="658" t="s">
        <v>17848</v>
      </c>
      <c r="B6399" s="658" t="s">
        <v>17849</v>
      </c>
      <c r="C6399" s="658" t="s">
        <v>27</v>
      </c>
      <c r="D6399" s="659" t="s">
        <v>70283</v>
      </c>
    </row>
    <row r="6400" spans="1:4" ht="13.5" hidden="1">
      <c r="A6400" s="658" t="s">
        <v>17850</v>
      </c>
      <c r="B6400" s="658" t="s">
        <v>17851</v>
      </c>
      <c r="C6400" s="658" t="s">
        <v>27</v>
      </c>
      <c r="D6400" s="659" t="s">
        <v>12040</v>
      </c>
    </row>
    <row r="6401" spans="1:4" ht="13.5" hidden="1">
      <c r="A6401" s="658" t="s">
        <v>17853</v>
      </c>
      <c r="B6401" s="658" t="s">
        <v>70284</v>
      </c>
      <c r="C6401" s="658" t="s">
        <v>27</v>
      </c>
      <c r="D6401" s="659" t="s">
        <v>70285</v>
      </c>
    </row>
    <row r="6402" spans="1:4" ht="13.5" hidden="1">
      <c r="A6402" s="658" t="s">
        <v>17856</v>
      </c>
      <c r="B6402" s="658" t="s">
        <v>70286</v>
      </c>
      <c r="C6402" s="658" t="s">
        <v>27</v>
      </c>
      <c r="D6402" s="659" t="s">
        <v>70287</v>
      </c>
    </row>
    <row r="6403" spans="1:4" ht="13.5" hidden="1">
      <c r="A6403" s="658" t="s">
        <v>17859</v>
      </c>
      <c r="B6403" s="658" t="s">
        <v>70288</v>
      </c>
      <c r="C6403" s="658" t="s">
        <v>27</v>
      </c>
      <c r="D6403" s="659" t="s">
        <v>70289</v>
      </c>
    </row>
    <row r="6404" spans="1:4" ht="13.5" hidden="1">
      <c r="A6404" s="658" t="s">
        <v>17862</v>
      </c>
      <c r="B6404" s="658" t="s">
        <v>70290</v>
      </c>
      <c r="C6404" s="658" t="s">
        <v>27</v>
      </c>
      <c r="D6404" s="659" t="s">
        <v>10285</v>
      </c>
    </row>
    <row r="6405" spans="1:4" ht="13.5" hidden="1">
      <c r="A6405" s="658" t="s">
        <v>17865</v>
      </c>
      <c r="B6405" s="658" t="s">
        <v>70291</v>
      </c>
      <c r="C6405" s="658" t="s">
        <v>27</v>
      </c>
      <c r="D6405" s="659" t="s">
        <v>70211</v>
      </c>
    </row>
    <row r="6406" spans="1:4" ht="13.5" hidden="1">
      <c r="A6406" s="658" t="s">
        <v>17868</v>
      </c>
      <c r="B6406" s="658" t="s">
        <v>70292</v>
      </c>
      <c r="C6406" s="658" t="s">
        <v>27</v>
      </c>
      <c r="D6406" s="659" t="s">
        <v>70293</v>
      </c>
    </row>
    <row r="6407" spans="1:4" ht="13.5" hidden="1">
      <c r="A6407" s="658" t="s">
        <v>17871</v>
      </c>
      <c r="B6407" s="658" t="s">
        <v>70294</v>
      </c>
      <c r="C6407" s="658" t="s">
        <v>27</v>
      </c>
      <c r="D6407" s="659" t="s">
        <v>70295</v>
      </c>
    </row>
    <row r="6408" spans="1:4" ht="13.5" hidden="1">
      <c r="A6408" s="658" t="s">
        <v>17874</v>
      </c>
      <c r="B6408" s="658" t="s">
        <v>70296</v>
      </c>
      <c r="C6408" s="658" t="s">
        <v>27</v>
      </c>
      <c r="D6408" s="659" t="s">
        <v>8499</v>
      </c>
    </row>
    <row r="6409" spans="1:4" ht="13.5" hidden="1">
      <c r="A6409" s="658" t="s">
        <v>17877</v>
      </c>
      <c r="B6409" s="658" t="s">
        <v>70297</v>
      </c>
      <c r="C6409" s="658" t="s">
        <v>27</v>
      </c>
      <c r="D6409" s="659" t="s">
        <v>70298</v>
      </c>
    </row>
    <row r="6410" spans="1:4" ht="13.5" hidden="1">
      <c r="A6410" s="658" t="s">
        <v>17880</v>
      </c>
      <c r="B6410" s="658" t="s">
        <v>70299</v>
      </c>
      <c r="C6410" s="658" t="s">
        <v>27</v>
      </c>
      <c r="D6410" s="659" t="s">
        <v>70300</v>
      </c>
    </row>
    <row r="6411" spans="1:4" ht="13.5" hidden="1">
      <c r="A6411" s="658" t="s">
        <v>17883</v>
      </c>
      <c r="B6411" s="658" t="s">
        <v>17884</v>
      </c>
      <c r="C6411" s="658" t="s">
        <v>27</v>
      </c>
      <c r="D6411" s="659" t="s">
        <v>70301</v>
      </c>
    </row>
    <row r="6412" spans="1:4" ht="13.5" hidden="1">
      <c r="A6412" s="658" t="s">
        <v>17886</v>
      </c>
      <c r="B6412" s="658" t="s">
        <v>70302</v>
      </c>
      <c r="C6412" s="658" t="s">
        <v>27</v>
      </c>
      <c r="D6412" s="659" t="s">
        <v>70303</v>
      </c>
    </row>
    <row r="6413" spans="1:4" ht="13.5" hidden="1">
      <c r="A6413" s="658" t="s">
        <v>17889</v>
      </c>
      <c r="B6413" s="658" t="s">
        <v>70304</v>
      </c>
      <c r="C6413" s="658" t="s">
        <v>27</v>
      </c>
      <c r="D6413" s="659" t="s">
        <v>4204</v>
      </c>
    </row>
    <row r="6414" spans="1:4" ht="13.5" hidden="1">
      <c r="A6414" s="658" t="s">
        <v>17892</v>
      </c>
      <c r="B6414" s="658" t="s">
        <v>70305</v>
      </c>
      <c r="C6414" s="658" t="s">
        <v>27</v>
      </c>
      <c r="D6414" s="659" t="s">
        <v>11216</v>
      </c>
    </row>
    <row r="6415" spans="1:4" ht="13.5" hidden="1">
      <c r="A6415" s="658" t="s">
        <v>17895</v>
      </c>
      <c r="B6415" s="658" t="s">
        <v>70306</v>
      </c>
      <c r="C6415" s="658" t="s">
        <v>27</v>
      </c>
      <c r="D6415" s="659" t="s">
        <v>9810</v>
      </c>
    </row>
    <row r="6416" spans="1:4" ht="13.5" hidden="1">
      <c r="A6416" s="658" t="s">
        <v>17898</v>
      </c>
      <c r="B6416" s="658" t="s">
        <v>70307</v>
      </c>
      <c r="C6416" s="658" t="s">
        <v>27</v>
      </c>
      <c r="D6416" s="659" t="s">
        <v>70308</v>
      </c>
    </row>
    <row r="6417" spans="1:4" ht="13.5" hidden="1">
      <c r="A6417" s="658" t="s">
        <v>17901</v>
      </c>
      <c r="B6417" s="658" t="s">
        <v>70309</v>
      </c>
      <c r="C6417" s="658" t="s">
        <v>27</v>
      </c>
      <c r="D6417" s="659" t="s">
        <v>70310</v>
      </c>
    </row>
    <row r="6418" spans="1:4" ht="13.5" hidden="1">
      <c r="A6418" s="658" t="s">
        <v>17904</v>
      </c>
      <c r="B6418" s="658" t="s">
        <v>70311</v>
      </c>
      <c r="C6418" s="658" t="s">
        <v>27</v>
      </c>
      <c r="D6418" s="659" t="s">
        <v>63927</v>
      </c>
    </row>
    <row r="6419" spans="1:4" ht="13.5" hidden="1">
      <c r="A6419" s="658" t="s">
        <v>17907</v>
      </c>
      <c r="B6419" s="658" t="s">
        <v>70312</v>
      </c>
      <c r="C6419" s="658" t="s">
        <v>27</v>
      </c>
      <c r="D6419" s="659" t="s">
        <v>70313</v>
      </c>
    </row>
    <row r="6420" spans="1:4" ht="13.5" hidden="1">
      <c r="A6420" s="658" t="s">
        <v>17910</v>
      </c>
      <c r="B6420" s="658" t="s">
        <v>70314</v>
      </c>
      <c r="C6420" s="658" t="s">
        <v>27</v>
      </c>
      <c r="D6420" s="659" t="s">
        <v>66671</v>
      </c>
    </row>
    <row r="6421" spans="1:4" ht="13.5" hidden="1">
      <c r="A6421" s="658" t="s">
        <v>17913</v>
      </c>
      <c r="B6421" s="658" t="s">
        <v>70315</v>
      </c>
      <c r="C6421" s="658" t="s">
        <v>27</v>
      </c>
      <c r="D6421" s="659" t="s">
        <v>70316</v>
      </c>
    </row>
    <row r="6422" spans="1:4" ht="13.5" hidden="1">
      <c r="A6422" s="658" t="s">
        <v>17916</v>
      </c>
      <c r="B6422" s="658" t="s">
        <v>70317</v>
      </c>
      <c r="C6422" s="658" t="s">
        <v>27</v>
      </c>
      <c r="D6422" s="659" t="s">
        <v>8756</v>
      </c>
    </row>
    <row r="6423" spans="1:4" ht="13.5" hidden="1">
      <c r="A6423" s="658" t="s">
        <v>17919</v>
      </c>
      <c r="B6423" s="658" t="s">
        <v>70318</v>
      </c>
      <c r="C6423" s="658" t="s">
        <v>27</v>
      </c>
      <c r="D6423" s="659" t="s">
        <v>70319</v>
      </c>
    </row>
    <row r="6424" spans="1:4" ht="13.5" hidden="1">
      <c r="A6424" s="658" t="s">
        <v>17922</v>
      </c>
      <c r="B6424" s="658" t="s">
        <v>70320</v>
      </c>
      <c r="C6424" s="658" t="s">
        <v>27</v>
      </c>
      <c r="D6424" s="659" t="s">
        <v>70321</v>
      </c>
    </row>
    <row r="6425" spans="1:4" ht="13.5" hidden="1">
      <c r="A6425" s="658" t="s">
        <v>17925</v>
      </c>
      <c r="B6425" s="658" t="s">
        <v>70322</v>
      </c>
      <c r="C6425" s="658" t="s">
        <v>27</v>
      </c>
      <c r="D6425" s="659" t="s">
        <v>65110</v>
      </c>
    </row>
    <row r="6426" spans="1:4" ht="13.5" hidden="1">
      <c r="A6426" s="658" t="s">
        <v>17928</v>
      </c>
      <c r="B6426" s="658" t="s">
        <v>70323</v>
      </c>
      <c r="C6426" s="658" t="s">
        <v>27</v>
      </c>
      <c r="D6426" s="659" t="s">
        <v>70324</v>
      </c>
    </row>
    <row r="6427" spans="1:4" ht="13.5" hidden="1">
      <c r="A6427" s="658" t="s">
        <v>17931</v>
      </c>
      <c r="B6427" s="658" t="s">
        <v>70325</v>
      </c>
      <c r="C6427" s="658" t="s">
        <v>27</v>
      </c>
      <c r="D6427" s="659" t="s">
        <v>70326</v>
      </c>
    </row>
    <row r="6428" spans="1:4" ht="13.5" hidden="1">
      <c r="A6428" s="658" t="s">
        <v>17934</v>
      </c>
      <c r="B6428" s="658" t="s">
        <v>70327</v>
      </c>
      <c r="C6428" s="658" t="s">
        <v>27</v>
      </c>
      <c r="D6428" s="659" t="s">
        <v>70328</v>
      </c>
    </row>
    <row r="6429" spans="1:4" ht="13.5" hidden="1">
      <c r="A6429" s="658" t="s">
        <v>17937</v>
      </c>
      <c r="B6429" s="658" t="s">
        <v>70329</v>
      </c>
      <c r="C6429" s="658" t="s">
        <v>27</v>
      </c>
      <c r="D6429" s="659" t="s">
        <v>6719</v>
      </c>
    </row>
    <row r="6430" spans="1:4" ht="13.5" hidden="1">
      <c r="A6430" s="658" t="s">
        <v>17940</v>
      </c>
      <c r="B6430" s="658" t="s">
        <v>70330</v>
      </c>
      <c r="C6430" s="658" t="s">
        <v>27</v>
      </c>
      <c r="D6430" s="659" t="s">
        <v>70331</v>
      </c>
    </row>
    <row r="6431" spans="1:4" ht="13.5" hidden="1">
      <c r="A6431" s="658" t="s">
        <v>17943</v>
      </c>
      <c r="B6431" s="658" t="s">
        <v>70332</v>
      </c>
      <c r="C6431" s="658" t="s">
        <v>27</v>
      </c>
      <c r="D6431" s="659" t="s">
        <v>70333</v>
      </c>
    </row>
    <row r="6432" spans="1:4" ht="13.5" hidden="1">
      <c r="A6432" s="658" t="s">
        <v>17946</v>
      </c>
      <c r="B6432" s="658" t="s">
        <v>70334</v>
      </c>
      <c r="C6432" s="658" t="s">
        <v>27</v>
      </c>
      <c r="D6432" s="659" t="s">
        <v>70335</v>
      </c>
    </row>
    <row r="6433" spans="1:4" ht="13.5" hidden="1">
      <c r="A6433" s="658" t="s">
        <v>17949</v>
      </c>
      <c r="B6433" s="658" t="s">
        <v>70336</v>
      </c>
      <c r="C6433" s="658" t="s">
        <v>27</v>
      </c>
      <c r="D6433" s="659" t="s">
        <v>70337</v>
      </c>
    </row>
    <row r="6434" spans="1:4" ht="13.5" hidden="1">
      <c r="A6434" s="658" t="s">
        <v>17952</v>
      </c>
      <c r="B6434" s="658" t="s">
        <v>70338</v>
      </c>
      <c r="C6434" s="658" t="s">
        <v>27</v>
      </c>
      <c r="D6434" s="659" t="s">
        <v>70339</v>
      </c>
    </row>
    <row r="6435" spans="1:4" ht="13.5" hidden="1">
      <c r="A6435" s="658" t="s">
        <v>17955</v>
      </c>
      <c r="B6435" s="658" t="s">
        <v>70340</v>
      </c>
      <c r="C6435" s="658" t="s">
        <v>27</v>
      </c>
      <c r="D6435" s="659" t="s">
        <v>70341</v>
      </c>
    </row>
    <row r="6436" spans="1:4" ht="13.5" hidden="1">
      <c r="A6436" s="658" t="s">
        <v>17958</v>
      </c>
      <c r="B6436" s="658" t="s">
        <v>70342</v>
      </c>
      <c r="C6436" s="658" t="s">
        <v>27</v>
      </c>
      <c r="D6436" s="659" t="s">
        <v>70343</v>
      </c>
    </row>
    <row r="6437" spans="1:4" ht="13.5" hidden="1">
      <c r="A6437" s="658" t="s">
        <v>17961</v>
      </c>
      <c r="B6437" s="658" t="s">
        <v>70344</v>
      </c>
      <c r="C6437" s="658" t="s">
        <v>27</v>
      </c>
      <c r="D6437" s="659" t="s">
        <v>70345</v>
      </c>
    </row>
    <row r="6438" spans="1:4" ht="13.5" hidden="1">
      <c r="A6438" s="658" t="s">
        <v>17964</v>
      </c>
      <c r="B6438" s="658" t="s">
        <v>70346</v>
      </c>
      <c r="C6438" s="658" t="s">
        <v>27</v>
      </c>
      <c r="D6438" s="659" t="s">
        <v>70347</v>
      </c>
    </row>
    <row r="6439" spans="1:4" ht="13.5" hidden="1">
      <c r="A6439" s="658" t="s">
        <v>17967</v>
      </c>
      <c r="B6439" s="658" t="s">
        <v>70348</v>
      </c>
      <c r="C6439" s="658" t="s">
        <v>27</v>
      </c>
      <c r="D6439" s="659" t="s">
        <v>70349</v>
      </c>
    </row>
    <row r="6440" spans="1:4" ht="13.5" hidden="1">
      <c r="A6440" s="658" t="s">
        <v>17970</v>
      </c>
      <c r="B6440" s="658" t="s">
        <v>70350</v>
      </c>
      <c r="C6440" s="658" t="s">
        <v>27</v>
      </c>
      <c r="D6440" s="659" t="s">
        <v>70351</v>
      </c>
    </row>
    <row r="6441" spans="1:4" ht="13.5" hidden="1">
      <c r="A6441" s="658" t="s">
        <v>17973</v>
      </c>
      <c r="B6441" s="658" t="s">
        <v>70352</v>
      </c>
      <c r="C6441" s="658" t="s">
        <v>27</v>
      </c>
      <c r="D6441" s="659" t="s">
        <v>70353</v>
      </c>
    </row>
    <row r="6442" spans="1:4" ht="13.5" hidden="1">
      <c r="A6442" s="658" t="s">
        <v>17976</v>
      </c>
      <c r="B6442" s="658" t="s">
        <v>70354</v>
      </c>
      <c r="C6442" s="658" t="s">
        <v>27</v>
      </c>
      <c r="D6442" s="659" t="s">
        <v>70355</v>
      </c>
    </row>
    <row r="6443" spans="1:4" ht="13.5" hidden="1">
      <c r="A6443" s="658" t="s">
        <v>17979</v>
      </c>
      <c r="B6443" s="658" t="s">
        <v>17980</v>
      </c>
      <c r="C6443" s="658" t="s">
        <v>27</v>
      </c>
      <c r="D6443" s="659" t="s">
        <v>70356</v>
      </c>
    </row>
    <row r="6444" spans="1:4" ht="13.5" hidden="1">
      <c r="A6444" s="658" t="s">
        <v>17982</v>
      </c>
      <c r="B6444" s="658" t="s">
        <v>17983</v>
      </c>
      <c r="C6444" s="658" t="s">
        <v>27</v>
      </c>
      <c r="D6444" s="659" t="s">
        <v>70357</v>
      </c>
    </row>
    <row r="6445" spans="1:4" ht="13.5" hidden="1">
      <c r="A6445" s="658" t="s">
        <v>17985</v>
      </c>
      <c r="B6445" s="658" t="s">
        <v>17986</v>
      </c>
      <c r="C6445" s="658" t="s">
        <v>27</v>
      </c>
      <c r="D6445" s="659" t="s">
        <v>70358</v>
      </c>
    </row>
    <row r="6446" spans="1:4" ht="13.5" hidden="1">
      <c r="A6446" s="658" t="s">
        <v>17988</v>
      </c>
      <c r="B6446" s="658" t="s">
        <v>17989</v>
      </c>
      <c r="C6446" s="658" t="s">
        <v>27</v>
      </c>
      <c r="D6446" s="659" t="s">
        <v>70359</v>
      </c>
    </row>
    <row r="6447" spans="1:4" ht="13.5" hidden="1">
      <c r="A6447" s="658" t="s">
        <v>17990</v>
      </c>
      <c r="B6447" s="658" t="s">
        <v>17991</v>
      </c>
      <c r="C6447" s="658" t="s">
        <v>27</v>
      </c>
      <c r="D6447" s="659" t="s">
        <v>70360</v>
      </c>
    </row>
    <row r="6448" spans="1:4" ht="13.5" hidden="1">
      <c r="A6448" s="658" t="s">
        <v>17993</v>
      </c>
      <c r="B6448" s="658" t="s">
        <v>17994</v>
      </c>
      <c r="C6448" s="658" t="s">
        <v>27</v>
      </c>
      <c r="D6448" s="659" t="s">
        <v>70361</v>
      </c>
    </row>
    <row r="6449" spans="1:4" ht="13.5" hidden="1">
      <c r="A6449" s="658" t="s">
        <v>17996</v>
      </c>
      <c r="B6449" s="658" t="s">
        <v>17997</v>
      </c>
      <c r="C6449" s="658" t="s">
        <v>27</v>
      </c>
      <c r="D6449" s="659" t="s">
        <v>70362</v>
      </c>
    </row>
    <row r="6450" spans="1:4" ht="13.5" hidden="1">
      <c r="A6450" s="658" t="s">
        <v>17999</v>
      </c>
      <c r="B6450" s="658" t="s">
        <v>18000</v>
      </c>
      <c r="C6450" s="658" t="s">
        <v>27</v>
      </c>
      <c r="D6450" s="659" t="s">
        <v>70363</v>
      </c>
    </row>
    <row r="6451" spans="1:4" ht="13.5" hidden="1">
      <c r="A6451" s="658" t="s">
        <v>18002</v>
      </c>
      <c r="B6451" s="658" t="s">
        <v>18003</v>
      </c>
      <c r="C6451" s="658" t="s">
        <v>27</v>
      </c>
      <c r="D6451" s="659" t="s">
        <v>70364</v>
      </c>
    </row>
    <row r="6452" spans="1:4" ht="13.5" hidden="1">
      <c r="A6452" s="658" t="s">
        <v>18005</v>
      </c>
      <c r="B6452" s="658" t="s">
        <v>18006</v>
      </c>
      <c r="C6452" s="658" t="s">
        <v>27</v>
      </c>
      <c r="D6452" s="659" t="s">
        <v>70365</v>
      </c>
    </row>
    <row r="6453" spans="1:4" ht="13.5" hidden="1">
      <c r="A6453" s="658" t="s">
        <v>18008</v>
      </c>
      <c r="B6453" s="658" t="s">
        <v>18009</v>
      </c>
      <c r="C6453" s="658" t="s">
        <v>27</v>
      </c>
      <c r="D6453" s="659" t="s">
        <v>70366</v>
      </c>
    </row>
    <row r="6454" spans="1:4" ht="13.5" hidden="1">
      <c r="A6454" s="658" t="s">
        <v>18011</v>
      </c>
      <c r="B6454" s="658" t="s">
        <v>18012</v>
      </c>
      <c r="C6454" s="658" t="s">
        <v>27</v>
      </c>
      <c r="D6454" s="659" t="s">
        <v>68618</v>
      </c>
    </row>
    <row r="6455" spans="1:4" ht="13.5" hidden="1">
      <c r="A6455" s="658" t="s">
        <v>18014</v>
      </c>
      <c r="B6455" s="658" t="s">
        <v>18015</v>
      </c>
      <c r="C6455" s="658" t="s">
        <v>27</v>
      </c>
      <c r="D6455" s="659" t="s">
        <v>70367</v>
      </c>
    </row>
    <row r="6456" spans="1:4" ht="13.5" hidden="1">
      <c r="A6456" s="658" t="s">
        <v>18017</v>
      </c>
      <c r="B6456" s="658" t="s">
        <v>18018</v>
      </c>
      <c r="C6456" s="658" t="s">
        <v>27</v>
      </c>
      <c r="D6456" s="659" t="s">
        <v>70368</v>
      </c>
    </row>
    <row r="6457" spans="1:4" ht="13.5" hidden="1">
      <c r="A6457" s="658" t="s">
        <v>18020</v>
      </c>
      <c r="B6457" s="658" t="s">
        <v>18021</v>
      </c>
      <c r="C6457" s="658" t="s">
        <v>27</v>
      </c>
      <c r="D6457" s="659" t="s">
        <v>70369</v>
      </c>
    </row>
    <row r="6458" spans="1:4" ht="13.5" hidden="1">
      <c r="A6458" s="658" t="s">
        <v>18023</v>
      </c>
      <c r="B6458" s="658" t="s">
        <v>18024</v>
      </c>
      <c r="C6458" s="658" t="s">
        <v>27</v>
      </c>
      <c r="D6458" s="659" t="s">
        <v>70370</v>
      </c>
    </row>
    <row r="6459" spans="1:4" ht="13.5" hidden="1">
      <c r="A6459" s="658" t="s">
        <v>18026</v>
      </c>
      <c r="B6459" s="658" t="s">
        <v>18027</v>
      </c>
      <c r="C6459" s="658" t="s">
        <v>27</v>
      </c>
      <c r="D6459" s="659" t="s">
        <v>70371</v>
      </c>
    </row>
    <row r="6460" spans="1:4" ht="13.5" hidden="1">
      <c r="A6460" s="658" t="s">
        <v>18029</v>
      </c>
      <c r="B6460" s="658" t="s">
        <v>18030</v>
      </c>
      <c r="C6460" s="658" t="s">
        <v>27</v>
      </c>
      <c r="D6460" s="659" t="s">
        <v>70372</v>
      </c>
    </row>
    <row r="6461" spans="1:4" ht="13.5" hidden="1">
      <c r="A6461" s="658" t="s">
        <v>18032</v>
      </c>
      <c r="B6461" s="658" t="s">
        <v>18033</v>
      </c>
      <c r="C6461" s="658" t="s">
        <v>27</v>
      </c>
      <c r="D6461" s="659" t="s">
        <v>70373</v>
      </c>
    </row>
    <row r="6462" spans="1:4" ht="13.5" hidden="1">
      <c r="A6462" s="658" t="s">
        <v>18035</v>
      </c>
      <c r="B6462" s="658" t="s">
        <v>18036</v>
      </c>
      <c r="C6462" s="658" t="s">
        <v>27</v>
      </c>
      <c r="D6462" s="659" t="s">
        <v>70374</v>
      </c>
    </row>
    <row r="6463" spans="1:4" ht="13.5" hidden="1">
      <c r="A6463" s="658" t="s">
        <v>18038</v>
      </c>
      <c r="B6463" s="658" t="s">
        <v>18039</v>
      </c>
      <c r="C6463" s="658" t="s">
        <v>27</v>
      </c>
      <c r="D6463" s="659" t="s">
        <v>70375</v>
      </c>
    </row>
    <row r="6464" spans="1:4" ht="13.5" hidden="1">
      <c r="A6464" s="658" t="s">
        <v>18041</v>
      </c>
      <c r="B6464" s="658" t="s">
        <v>18042</v>
      </c>
      <c r="C6464" s="658" t="s">
        <v>27</v>
      </c>
      <c r="D6464" s="659" t="s">
        <v>64191</v>
      </c>
    </row>
    <row r="6465" spans="1:4" ht="13.5" hidden="1">
      <c r="A6465" s="658" t="s">
        <v>18044</v>
      </c>
      <c r="B6465" s="658" t="s">
        <v>18045</v>
      </c>
      <c r="C6465" s="658" t="s">
        <v>27</v>
      </c>
      <c r="D6465" s="659" t="s">
        <v>70376</v>
      </c>
    </row>
    <row r="6466" spans="1:4" ht="13.5" hidden="1">
      <c r="A6466" s="658" t="s">
        <v>18047</v>
      </c>
      <c r="B6466" s="658" t="s">
        <v>18048</v>
      </c>
      <c r="C6466" s="658" t="s">
        <v>27</v>
      </c>
      <c r="D6466" s="659" t="s">
        <v>70377</v>
      </c>
    </row>
    <row r="6467" spans="1:4" ht="13.5" hidden="1">
      <c r="A6467" s="658" t="s">
        <v>18050</v>
      </c>
      <c r="B6467" s="658" t="s">
        <v>18051</v>
      </c>
      <c r="C6467" s="658" t="s">
        <v>27</v>
      </c>
      <c r="D6467" s="659" t="s">
        <v>70378</v>
      </c>
    </row>
    <row r="6468" spans="1:4" ht="13.5" hidden="1">
      <c r="A6468" s="658" t="s">
        <v>18052</v>
      </c>
      <c r="B6468" s="658" t="s">
        <v>18053</v>
      </c>
      <c r="C6468" s="658" t="s">
        <v>27</v>
      </c>
      <c r="D6468" s="659" t="s">
        <v>70379</v>
      </c>
    </row>
    <row r="6469" spans="1:4" ht="13.5" hidden="1">
      <c r="A6469" s="658" t="s">
        <v>18055</v>
      </c>
      <c r="B6469" s="658" t="s">
        <v>18056</v>
      </c>
      <c r="C6469" s="658" t="s">
        <v>27</v>
      </c>
      <c r="D6469" s="659" t="s">
        <v>70380</v>
      </c>
    </row>
    <row r="6470" spans="1:4" ht="13.5" hidden="1">
      <c r="A6470" s="658" t="s">
        <v>18058</v>
      </c>
      <c r="B6470" s="658" t="s">
        <v>18059</v>
      </c>
      <c r="C6470" s="658" t="s">
        <v>27</v>
      </c>
      <c r="D6470" s="659" t="s">
        <v>13160</v>
      </c>
    </row>
    <row r="6471" spans="1:4" ht="13.5" hidden="1">
      <c r="A6471" s="658" t="s">
        <v>18060</v>
      </c>
      <c r="B6471" s="658" t="s">
        <v>18061</v>
      </c>
      <c r="C6471" s="658" t="s">
        <v>27</v>
      </c>
      <c r="D6471" s="659" t="s">
        <v>17496</v>
      </c>
    </row>
    <row r="6472" spans="1:4" ht="13.5" hidden="1">
      <c r="A6472" s="658" t="s">
        <v>18063</v>
      </c>
      <c r="B6472" s="658" t="s">
        <v>18064</v>
      </c>
      <c r="C6472" s="658" t="s">
        <v>27</v>
      </c>
      <c r="D6472" s="659" t="s">
        <v>11431</v>
      </c>
    </row>
    <row r="6473" spans="1:4" ht="13.5" hidden="1">
      <c r="A6473" s="658" t="s">
        <v>18065</v>
      </c>
      <c r="B6473" s="658" t="s">
        <v>18066</v>
      </c>
      <c r="C6473" s="658" t="s">
        <v>27</v>
      </c>
      <c r="D6473" s="659" t="s">
        <v>70381</v>
      </c>
    </row>
    <row r="6474" spans="1:4" ht="13.5" hidden="1">
      <c r="A6474" s="658" t="s">
        <v>18067</v>
      </c>
      <c r="B6474" s="658" t="s">
        <v>18068</v>
      </c>
      <c r="C6474" s="658" t="s">
        <v>27</v>
      </c>
      <c r="D6474" s="659" t="s">
        <v>70382</v>
      </c>
    </row>
    <row r="6475" spans="1:4" ht="13.5" hidden="1">
      <c r="A6475" s="658" t="s">
        <v>18069</v>
      </c>
      <c r="B6475" s="658" t="s">
        <v>18070</v>
      </c>
      <c r="C6475" s="658" t="s">
        <v>27</v>
      </c>
      <c r="D6475" s="659" t="s">
        <v>13194</v>
      </c>
    </row>
    <row r="6476" spans="1:4" ht="13.5" hidden="1">
      <c r="A6476" s="658" t="s">
        <v>70383</v>
      </c>
      <c r="B6476" s="658" t="s">
        <v>70384</v>
      </c>
      <c r="C6476" s="658" t="s">
        <v>27</v>
      </c>
      <c r="D6476" s="659" t="s">
        <v>70385</v>
      </c>
    </row>
    <row r="6477" spans="1:4" ht="13.5" hidden="1">
      <c r="A6477" s="658" t="s">
        <v>70386</v>
      </c>
      <c r="B6477" s="658" t="s">
        <v>70387</v>
      </c>
      <c r="C6477" s="658" t="s">
        <v>27</v>
      </c>
      <c r="D6477" s="659" t="s">
        <v>65446</v>
      </c>
    </row>
    <row r="6478" spans="1:4" ht="13.5" hidden="1">
      <c r="A6478" s="658" t="s">
        <v>70388</v>
      </c>
      <c r="B6478" s="658" t="s">
        <v>70389</v>
      </c>
      <c r="C6478" s="658" t="s">
        <v>27</v>
      </c>
      <c r="D6478" s="659" t="s">
        <v>70390</v>
      </c>
    </row>
    <row r="6479" spans="1:4" ht="13.5" hidden="1">
      <c r="A6479" s="658" t="s">
        <v>70391</v>
      </c>
      <c r="B6479" s="658" t="s">
        <v>70392</v>
      </c>
      <c r="C6479" s="658" t="s">
        <v>27</v>
      </c>
      <c r="D6479" s="659" t="s">
        <v>70393</v>
      </c>
    </row>
    <row r="6480" spans="1:4" ht="13.5" hidden="1">
      <c r="A6480" s="658" t="s">
        <v>70394</v>
      </c>
      <c r="B6480" s="658" t="s">
        <v>70395</v>
      </c>
      <c r="C6480" s="658" t="s">
        <v>27</v>
      </c>
      <c r="D6480" s="659" t="s">
        <v>17841</v>
      </c>
    </row>
    <row r="6481" spans="1:4" ht="13.5" hidden="1">
      <c r="A6481" s="658" t="s">
        <v>70396</v>
      </c>
      <c r="B6481" s="658" t="s">
        <v>70397</v>
      </c>
      <c r="C6481" s="658" t="s">
        <v>27</v>
      </c>
      <c r="D6481" s="659" t="s">
        <v>70398</v>
      </c>
    </row>
    <row r="6482" spans="1:4" ht="13.5" hidden="1">
      <c r="A6482" s="658" t="s">
        <v>70399</v>
      </c>
      <c r="B6482" s="658" t="s">
        <v>70400</v>
      </c>
      <c r="C6482" s="658" t="s">
        <v>27</v>
      </c>
      <c r="D6482" s="659" t="s">
        <v>70401</v>
      </c>
    </row>
    <row r="6483" spans="1:4" ht="13.5" hidden="1">
      <c r="A6483" s="658" t="s">
        <v>70402</v>
      </c>
      <c r="B6483" s="658" t="s">
        <v>70403</v>
      </c>
      <c r="C6483" s="658" t="s">
        <v>27</v>
      </c>
      <c r="D6483" s="659" t="s">
        <v>70404</v>
      </c>
    </row>
    <row r="6484" spans="1:4" ht="13.5" hidden="1">
      <c r="A6484" s="658" t="s">
        <v>70405</v>
      </c>
      <c r="B6484" s="658" t="s">
        <v>70406</v>
      </c>
      <c r="C6484" s="658" t="s">
        <v>27</v>
      </c>
      <c r="D6484" s="659" t="s">
        <v>70407</v>
      </c>
    </row>
    <row r="6485" spans="1:4" ht="13.5" hidden="1">
      <c r="A6485" s="658" t="s">
        <v>70408</v>
      </c>
      <c r="B6485" s="658" t="s">
        <v>70409</v>
      </c>
      <c r="C6485" s="658" t="s">
        <v>27</v>
      </c>
      <c r="D6485" s="659" t="s">
        <v>70410</v>
      </c>
    </row>
    <row r="6486" spans="1:4" ht="13.5" hidden="1">
      <c r="A6486" s="658" t="s">
        <v>70411</v>
      </c>
      <c r="B6486" s="658" t="s">
        <v>70412</v>
      </c>
      <c r="C6486" s="658" t="s">
        <v>27</v>
      </c>
      <c r="D6486" s="659" t="s">
        <v>953</v>
      </c>
    </row>
    <row r="6487" spans="1:4" ht="13.5" hidden="1">
      <c r="A6487" s="658" t="s">
        <v>70413</v>
      </c>
      <c r="B6487" s="658" t="s">
        <v>70414</v>
      </c>
      <c r="C6487" s="658" t="s">
        <v>27</v>
      </c>
      <c r="D6487" s="659" t="s">
        <v>70415</v>
      </c>
    </row>
    <row r="6488" spans="1:4" ht="13.5" hidden="1">
      <c r="A6488" s="658" t="s">
        <v>70416</v>
      </c>
      <c r="B6488" s="658" t="s">
        <v>70417</v>
      </c>
      <c r="C6488" s="658" t="s">
        <v>27</v>
      </c>
      <c r="D6488" s="659" t="s">
        <v>70418</v>
      </c>
    </row>
    <row r="6489" spans="1:4" ht="13.5" hidden="1">
      <c r="A6489" s="658" t="s">
        <v>70419</v>
      </c>
      <c r="B6489" s="658" t="s">
        <v>70420</v>
      </c>
      <c r="C6489" s="658" t="s">
        <v>27</v>
      </c>
      <c r="D6489" s="659" t="s">
        <v>12726</v>
      </c>
    </row>
    <row r="6490" spans="1:4" ht="13.5" hidden="1">
      <c r="A6490" s="658" t="s">
        <v>70421</v>
      </c>
      <c r="B6490" s="658" t="s">
        <v>70422</v>
      </c>
      <c r="C6490" s="658" t="s">
        <v>27</v>
      </c>
      <c r="D6490" s="659" t="s">
        <v>70423</v>
      </c>
    </row>
    <row r="6491" spans="1:4" ht="13.5" hidden="1">
      <c r="A6491" s="658" t="s">
        <v>70424</v>
      </c>
      <c r="B6491" s="658" t="s">
        <v>70425</v>
      </c>
      <c r="C6491" s="658" t="s">
        <v>27</v>
      </c>
      <c r="D6491" s="659" t="s">
        <v>9807</v>
      </c>
    </row>
    <row r="6492" spans="1:4" ht="13.5" hidden="1">
      <c r="A6492" s="658" t="s">
        <v>70426</v>
      </c>
      <c r="B6492" s="658" t="s">
        <v>70427</v>
      </c>
      <c r="C6492" s="658" t="s">
        <v>27</v>
      </c>
      <c r="D6492" s="659" t="s">
        <v>70428</v>
      </c>
    </row>
    <row r="6493" spans="1:4" ht="13.5" hidden="1">
      <c r="A6493" s="658" t="s">
        <v>70429</v>
      </c>
      <c r="B6493" s="658" t="s">
        <v>70430</v>
      </c>
      <c r="C6493" s="658" t="s">
        <v>27</v>
      </c>
      <c r="D6493" s="659" t="s">
        <v>70431</v>
      </c>
    </row>
    <row r="6494" spans="1:4" ht="13.5" hidden="1">
      <c r="A6494" s="658" t="s">
        <v>70432</v>
      </c>
      <c r="B6494" s="658" t="s">
        <v>70433</v>
      </c>
      <c r="C6494" s="658" t="s">
        <v>27</v>
      </c>
      <c r="D6494" s="659" t="s">
        <v>19513</v>
      </c>
    </row>
    <row r="6495" spans="1:4" ht="13.5" hidden="1">
      <c r="A6495" s="658" t="s">
        <v>70434</v>
      </c>
      <c r="B6495" s="658" t="s">
        <v>70435</v>
      </c>
      <c r="C6495" s="658" t="s">
        <v>27</v>
      </c>
      <c r="D6495" s="659" t="s">
        <v>70436</v>
      </c>
    </row>
    <row r="6496" spans="1:4" ht="13.5" hidden="1">
      <c r="A6496" s="658" t="s">
        <v>70437</v>
      </c>
      <c r="B6496" s="658" t="s">
        <v>70438</v>
      </c>
      <c r="C6496" s="658" t="s">
        <v>27</v>
      </c>
      <c r="D6496" s="659" t="s">
        <v>70439</v>
      </c>
    </row>
    <row r="6497" spans="1:4" ht="13.5" hidden="1">
      <c r="A6497" s="658" t="s">
        <v>70440</v>
      </c>
      <c r="B6497" s="658" t="s">
        <v>70441</v>
      </c>
      <c r="C6497" s="658" t="s">
        <v>27</v>
      </c>
      <c r="D6497" s="659" t="s">
        <v>70442</v>
      </c>
    </row>
    <row r="6498" spans="1:4" ht="13.5" hidden="1">
      <c r="A6498" s="658" t="s">
        <v>70443</v>
      </c>
      <c r="B6498" s="658" t="s">
        <v>70444</v>
      </c>
      <c r="C6498" s="658" t="s">
        <v>27</v>
      </c>
      <c r="D6498" s="659" t="s">
        <v>13095</v>
      </c>
    </row>
    <row r="6499" spans="1:4" ht="13.5" hidden="1">
      <c r="A6499" s="658" t="s">
        <v>70445</v>
      </c>
      <c r="B6499" s="658" t="s">
        <v>70446</v>
      </c>
      <c r="C6499" s="658" t="s">
        <v>27</v>
      </c>
      <c r="D6499" s="659" t="s">
        <v>70447</v>
      </c>
    </row>
    <row r="6500" spans="1:4" ht="13.5" hidden="1">
      <c r="A6500" s="658" t="s">
        <v>70448</v>
      </c>
      <c r="B6500" s="658" t="s">
        <v>70449</v>
      </c>
      <c r="C6500" s="658" t="s">
        <v>27</v>
      </c>
      <c r="D6500" s="659" t="s">
        <v>70450</v>
      </c>
    </row>
    <row r="6501" spans="1:4" ht="13.5" hidden="1">
      <c r="A6501" s="658" t="s">
        <v>70451</v>
      </c>
      <c r="B6501" s="658" t="s">
        <v>70452</v>
      </c>
      <c r="C6501" s="658" t="s">
        <v>27</v>
      </c>
      <c r="D6501" s="659" t="s">
        <v>70453</v>
      </c>
    </row>
    <row r="6502" spans="1:4" ht="13.5" hidden="1">
      <c r="A6502" s="658" t="s">
        <v>70454</v>
      </c>
      <c r="B6502" s="658" t="s">
        <v>70455</v>
      </c>
      <c r="C6502" s="658" t="s">
        <v>27</v>
      </c>
      <c r="D6502" s="659" t="s">
        <v>6755</v>
      </c>
    </row>
    <row r="6503" spans="1:4" ht="13.5" hidden="1">
      <c r="A6503" s="658" t="s">
        <v>70456</v>
      </c>
      <c r="B6503" s="658" t="s">
        <v>70457</v>
      </c>
      <c r="C6503" s="658" t="s">
        <v>27</v>
      </c>
      <c r="D6503" s="659" t="s">
        <v>70458</v>
      </c>
    </row>
    <row r="6504" spans="1:4" ht="13.5" hidden="1">
      <c r="A6504" s="658" t="s">
        <v>70459</v>
      </c>
      <c r="B6504" s="658" t="s">
        <v>70460</v>
      </c>
      <c r="C6504" s="658" t="s">
        <v>27</v>
      </c>
      <c r="D6504" s="659" t="s">
        <v>70461</v>
      </c>
    </row>
    <row r="6505" spans="1:4" ht="13.5" hidden="1">
      <c r="A6505" s="658" t="s">
        <v>70462</v>
      </c>
      <c r="B6505" s="658" t="s">
        <v>70463</v>
      </c>
      <c r="C6505" s="658" t="s">
        <v>27</v>
      </c>
      <c r="D6505" s="659" t="s">
        <v>70464</v>
      </c>
    </row>
    <row r="6506" spans="1:4" ht="13.5" hidden="1">
      <c r="A6506" s="658" t="s">
        <v>70465</v>
      </c>
      <c r="B6506" s="658" t="s">
        <v>70466</v>
      </c>
      <c r="C6506" s="658" t="s">
        <v>27</v>
      </c>
      <c r="D6506" s="659" t="s">
        <v>2728</v>
      </c>
    </row>
    <row r="6507" spans="1:4" ht="13.5" hidden="1">
      <c r="A6507" s="658" t="s">
        <v>70467</v>
      </c>
      <c r="B6507" s="658" t="s">
        <v>70468</v>
      </c>
      <c r="C6507" s="658" t="s">
        <v>27</v>
      </c>
      <c r="D6507" s="659" t="s">
        <v>70469</v>
      </c>
    </row>
    <row r="6508" spans="1:4" ht="13.5" hidden="1">
      <c r="A6508" s="658" t="s">
        <v>70470</v>
      </c>
      <c r="B6508" s="658" t="s">
        <v>70471</v>
      </c>
      <c r="C6508" s="658" t="s">
        <v>27</v>
      </c>
      <c r="D6508" s="659" t="s">
        <v>70472</v>
      </c>
    </row>
    <row r="6509" spans="1:4" ht="13.5" hidden="1">
      <c r="A6509" s="658" t="s">
        <v>70473</v>
      </c>
      <c r="B6509" s="658" t="s">
        <v>70474</v>
      </c>
      <c r="C6509" s="658" t="s">
        <v>27</v>
      </c>
      <c r="D6509" s="659" t="s">
        <v>70475</v>
      </c>
    </row>
    <row r="6510" spans="1:4" ht="13.5" hidden="1">
      <c r="A6510" s="658" t="s">
        <v>70476</v>
      </c>
      <c r="B6510" s="658" t="s">
        <v>70477</v>
      </c>
      <c r="C6510" s="658" t="s">
        <v>27</v>
      </c>
      <c r="D6510" s="659" t="s">
        <v>70478</v>
      </c>
    </row>
    <row r="6511" spans="1:4" ht="13.5" hidden="1">
      <c r="A6511" s="658" t="s">
        <v>70479</v>
      </c>
      <c r="B6511" s="658" t="s">
        <v>70480</v>
      </c>
      <c r="C6511" s="658" t="s">
        <v>27</v>
      </c>
      <c r="D6511" s="659" t="s">
        <v>14976</v>
      </c>
    </row>
    <row r="6512" spans="1:4" ht="13.5" hidden="1">
      <c r="A6512" s="658" t="s">
        <v>70481</v>
      </c>
      <c r="B6512" s="658" t="s">
        <v>70482</v>
      </c>
      <c r="C6512" s="658" t="s">
        <v>27</v>
      </c>
      <c r="D6512" s="659" t="s">
        <v>70483</v>
      </c>
    </row>
    <row r="6513" spans="1:4" ht="13.5" hidden="1">
      <c r="A6513" s="658" t="s">
        <v>70484</v>
      </c>
      <c r="B6513" s="658" t="s">
        <v>70485</v>
      </c>
      <c r="C6513" s="658" t="s">
        <v>27</v>
      </c>
      <c r="D6513" s="659" t="s">
        <v>70486</v>
      </c>
    </row>
    <row r="6514" spans="1:4" ht="13.5" hidden="1">
      <c r="A6514" s="658" t="s">
        <v>70487</v>
      </c>
      <c r="B6514" s="658" t="s">
        <v>70488</v>
      </c>
      <c r="C6514" s="658" t="s">
        <v>27</v>
      </c>
      <c r="D6514" s="659" t="s">
        <v>70489</v>
      </c>
    </row>
    <row r="6515" spans="1:4" ht="13.5" hidden="1">
      <c r="A6515" s="658" t="s">
        <v>70490</v>
      </c>
      <c r="B6515" s="658" t="s">
        <v>70491</v>
      </c>
      <c r="C6515" s="658" t="s">
        <v>27</v>
      </c>
      <c r="D6515" s="659" t="s">
        <v>70492</v>
      </c>
    </row>
    <row r="6516" spans="1:4" ht="13.5" hidden="1">
      <c r="A6516" s="658" t="s">
        <v>70493</v>
      </c>
      <c r="B6516" s="658" t="s">
        <v>70494</v>
      </c>
      <c r="C6516" s="658" t="s">
        <v>27</v>
      </c>
      <c r="D6516" s="659" t="s">
        <v>70495</v>
      </c>
    </row>
    <row r="6517" spans="1:4" ht="13.5" hidden="1">
      <c r="A6517" s="658" t="s">
        <v>70496</v>
      </c>
      <c r="B6517" s="658" t="s">
        <v>70497</v>
      </c>
      <c r="C6517" s="658" t="s">
        <v>27</v>
      </c>
      <c r="D6517" s="659" t="s">
        <v>70498</v>
      </c>
    </row>
    <row r="6518" spans="1:4" ht="13.5" hidden="1">
      <c r="A6518" s="658" t="s">
        <v>70499</v>
      </c>
      <c r="B6518" s="658" t="s">
        <v>70500</v>
      </c>
      <c r="C6518" s="658" t="s">
        <v>27</v>
      </c>
      <c r="D6518" s="659" t="s">
        <v>18089</v>
      </c>
    </row>
    <row r="6519" spans="1:4" ht="13.5" hidden="1">
      <c r="A6519" s="658" t="s">
        <v>70501</v>
      </c>
      <c r="B6519" s="658" t="s">
        <v>70502</v>
      </c>
      <c r="C6519" s="658" t="s">
        <v>27</v>
      </c>
      <c r="D6519" s="659" t="s">
        <v>18113</v>
      </c>
    </row>
    <row r="6520" spans="1:4" ht="13.5" hidden="1">
      <c r="A6520" s="658" t="s">
        <v>70503</v>
      </c>
      <c r="B6520" s="658" t="s">
        <v>70504</v>
      </c>
      <c r="C6520" s="658" t="s">
        <v>27</v>
      </c>
      <c r="D6520" s="659" t="s">
        <v>70505</v>
      </c>
    </row>
    <row r="6521" spans="1:4" ht="13.5" hidden="1">
      <c r="A6521" s="658" t="s">
        <v>70506</v>
      </c>
      <c r="B6521" s="658" t="s">
        <v>70507</v>
      </c>
      <c r="C6521" s="658" t="s">
        <v>27</v>
      </c>
      <c r="D6521" s="659" t="s">
        <v>70508</v>
      </c>
    </row>
    <row r="6522" spans="1:4" ht="13.5" hidden="1">
      <c r="A6522" s="658" t="s">
        <v>70509</v>
      </c>
      <c r="B6522" s="658" t="s">
        <v>70510</v>
      </c>
      <c r="C6522" s="658" t="s">
        <v>27</v>
      </c>
      <c r="D6522" s="659" t="s">
        <v>70319</v>
      </c>
    </row>
    <row r="6523" spans="1:4" ht="13.5" hidden="1">
      <c r="A6523" s="658" t="s">
        <v>70511</v>
      </c>
      <c r="B6523" s="658" t="s">
        <v>70512</v>
      </c>
      <c r="C6523" s="658" t="s">
        <v>27</v>
      </c>
      <c r="D6523" s="659" t="s">
        <v>10740</v>
      </c>
    </row>
    <row r="6524" spans="1:4" ht="13.5" hidden="1">
      <c r="A6524" s="658" t="s">
        <v>70513</v>
      </c>
      <c r="B6524" s="658" t="s">
        <v>70514</v>
      </c>
      <c r="C6524" s="658" t="s">
        <v>27</v>
      </c>
      <c r="D6524" s="659" t="s">
        <v>70515</v>
      </c>
    </row>
    <row r="6525" spans="1:4" ht="13.5" hidden="1">
      <c r="A6525" s="658" t="s">
        <v>70516</v>
      </c>
      <c r="B6525" s="658" t="s">
        <v>70517</v>
      </c>
      <c r="C6525" s="658" t="s">
        <v>27</v>
      </c>
      <c r="D6525" s="659" t="s">
        <v>69910</v>
      </c>
    </row>
    <row r="6526" spans="1:4" ht="13.5" hidden="1">
      <c r="A6526" s="658" t="s">
        <v>70518</v>
      </c>
      <c r="B6526" s="658" t="s">
        <v>70519</v>
      </c>
      <c r="C6526" s="658" t="s">
        <v>27</v>
      </c>
      <c r="D6526" s="659" t="s">
        <v>70520</v>
      </c>
    </row>
    <row r="6527" spans="1:4" ht="13.5" hidden="1">
      <c r="A6527" s="658" t="s">
        <v>70521</v>
      </c>
      <c r="B6527" s="658" t="s">
        <v>70522</v>
      </c>
      <c r="C6527" s="658" t="s">
        <v>27</v>
      </c>
      <c r="D6527" s="659" t="s">
        <v>70523</v>
      </c>
    </row>
    <row r="6528" spans="1:4" ht="13.5" hidden="1">
      <c r="A6528" s="658" t="s">
        <v>70524</v>
      </c>
      <c r="B6528" s="658" t="s">
        <v>70525</v>
      </c>
      <c r="C6528" s="658" t="s">
        <v>27</v>
      </c>
      <c r="D6528" s="659" t="s">
        <v>70526</v>
      </c>
    </row>
    <row r="6529" spans="1:4" ht="13.5" hidden="1">
      <c r="A6529" s="658" t="s">
        <v>70527</v>
      </c>
      <c r="B6529" s="658" t="s">
        <v>70528</v>
      </c>
      <c r="C6529" s="658" t="s">
        <v>27</v>
      </c>
      <c r="D6529" s="659" t="s">
        <v>70529</v>
      </c>
    </row>
    <row r="6530" spans="1:4" ht="13.5" hidden="1">
      <c r="A6530" s="658" t="s">
        <v>70530</v>
      </c>
      <c r="B6530" s="658" t="s">
        <v>70531</v>
      </c>
      <c r="C6530" s="658" t="s">
        <v>27</v>
      </c>
      <c r="D6530" s="659" t="s">
        <v>70532</v>
      </c>
    </row>
    <row r="6531" spans="1:4" ht="13.5" hidden="1">
      <c r="A6531" s="658" t="s">
        <v>70533</v>
      </c>
      <c r="B6531" s="658" t="s">
        <v>70534</v>
      </c>
      <c r="C6531" s="658" t="s">
        <v>27</v>
      </c>
      <c r="D6531" s="659" t="s">
        <v>70535</v>
      </c>
    </row>
    <row r="6532" spans="1:4" ht="13.5" hidden="1">
      <c r="A6532" s="658" t="s">
        <v>70536</v>
      </c>
      <c r="B6532" s="658" t="s">
        <v>70537</v>
      </c>
      <c r="C6532" s="658" t="s">
        <v>27</v>
      </c>
      <c r="D6532" s="659" t="s">
        <v>70538</v>
      </c>
    </row>
    <row r="6533" spans="1:4" ht="13.5" hidden="1">
      <c r="A6533" s="658" t="s">
        <v>70539</v>
      </c>
      <c r="B6533" s="658" t="s">
        <v>70540</v>
      </c>
      <c r="C6533" s="658" t="s">
        <v>27</v>
      </c>
      <c r="D6533" s="659" t="s">
        <v>70541</v>
      </c>
    </row>
    <row r="6534" spans="1:4" ht="13.5" hidden="1">
      <c r="A6534" s="658" t="s">
        <v>70542</v>
      </c>
      <c r="B6534" s="658" t="s">
        <v>70543</v>
      </c>
      <c r="C6534" s="658" t="s">
        <v>27</v>
      </c>
      <c r="D6534" s="659" t="s">
        <v>70544</v>
      </c>
    </row>
    <row r="6535" spans="1:4" ht="13.5" hidden="1">
      <c r="A6535" s="658" t="s">
        <v>70545</v>
      </c>
      <c r="B6535" s="658" t="s">
        <v>70546</v>
      </c>
      <c r="C6535" s="658" t="s">
        <v>27</v>
      </c>
      <c r="D6535" s="659" t="s">
        <v>70547</v>
      </c>
    </row>
    <row r="6536" spans="1:4" ht="13.5" hidden="1">
      <c r="A6536" s="658" t="s">
        <v>70548</v>
      </c>
      <c r="B6536" s="658" t="s">
        <v>70549</v>
      </c>
      <c r="C6536" s="658" t="s">
        <v>27</v>
      </c>
      <c r="D6536" s="659" t="s">
        <v>70550</v>
      </c>
    </row>
    <row r="6537" spans="1:4" ht="13.5" hidden="1">
      <c r="A6537" s="658" t="s">
        <v>70551</v>
      </c>
      <c r="B6537" s="658" t="s">
        <v>70552</v>
      </c>
      <c r="C6537" s="658" t="s">
        <v>27</v>
      </c>
      <c r="D6537" s="659" t="s">
        <v>1551</v>
      </c>
    </row>
    <row r="6538" spans="1:4" ht="13.5" hidden="1">
      <c r="A6538" s="658" t="s">
        <v>70553</v>
      </c>
      <c r="B6538" s="658" t="s">
        <v>70554</v>
      </c>
      <c r="C6538" s="658" t="s">
        <v>27</v>
      </c>
      <c r="D6538" s="659" t="s">
        <v>8019</v>
      </c>
    </row>
    <row r="6539" spans="1:4" ht="13.5" hidden="1">
      <c r="A6539" s="658" t="s">
        <v>70555</v>
      </c>
      <c r="B6539" s="658" t="s">
        <v>70556</v>
      </c>
      <c r="C6539" s="658" t="s">
        <v>27</v>
      </c>
      <c r="D6539" s="659" t="s">
        <v>70557</v>
      </c>
    </row>
    <row r="6540" spans="1:4" ht="13.5" hidden="1">
      <c r="A6540" s="658" t="s">
        <v>70558</v>
      </c>
      <c r="B6540" s="658" t="s">
        <v>70559</v>
      </c>
      <c r="C6540" s="658" t="s">
        <v>27</v>
      </c>
      <c r="D6540" s="659" t="s">
        <v>17794</v>
      </c>
    </row>
    <row r="6541" spans="1:4" ht="13.5" hidden="1">
      <c r="A6541" s="658" t="s">
        <v>70560</v>
      </c>
      <c r="B6541" s="658" t="s">
        <v>70561</v>
      </c>
      <c r="C6541" s="658" t="s">
        <v>27</v>
      </c>
      <c r="D6541" s="659" t="s">
        <v>12551</v>
      </c>
    </row>
    <row r="6542" spans="1:4" ht="13.5" hidden="1">
      <c r="A6542" s="658" t="s">
        <v>70562</v>
      </c>
      <c r="B6542" s="658" t="s">
        <v>70563</v>
      </c>
      <c r="C6542" s="658" t="s">
        <v>27</v>
      </c>
      <c r="D6542" s="659" t="s">
        <v>4800</v>
      </c>
    </row>
    <row r="6543" spans="1:4" ht="13.5" hidden="1">
      <c r="A6543" s="658" t="s">
        <v>70564</v>
      </c>
      <c r="B6543" s="658" t="s">
        <v>70565</v>
      </c>
      <c r="C6543" s="658" t="s">
        <v>27</v>
      </c>
      <c r="D6543" s="659" t="s">
        <v>70566</v>
      </c>
    </row>
    <row r="6544" spans="1:4" ht="13.5" hidden="1">
      <c r="A6544" s="658" t="s">
        <v>70567</v>
      </c>
      <c r="B6544" s="658" t="s">
        <v>70568</v>
      </c>
      <c r="C6544" s="658" t="s">
        <v>27</v>
      </c>
      <c r="D6544" s="659" t="s">
        <v>65897</v>
      </c>
    </row>
    <row r="6545" spans="1:4" ht="13.5" hidden="1">
      <c r="A6545" s="658" t="s">
        <v>70569</v>
      </c>
      <c r="B6545" s="658" t="s">
        <v>70570</v>
      </c>
      <c r="C6545" s="658" t="s">
        <v>27</v>
      </c>
      <c r="D6545" s="659" t="s">
        <v>70571</v>
      </c>
    </row>
    <row r="6546" spans="1:4" ht="13.5" hidden="1">
      <c r="A6546" s="658" t="s">
        <v>70572</v>
      </c>
      <c r="B6546" s="658" t="s">
        <v>70573</v>
      </c>
      <c r="C6546" s="658" t="s">
        <v>27</v>
      </c>
      <c r="D6546" s="659" t="s">
        <v>70574</v>
      </c>
    </row>
    <row r="6547" spans="1:4" ht="13.5" hidden="1">
      <c r="A6547" s="658" t="s">
        <v>70575</v>
      </c>
      <c r="B6547" s="658" t="s">
        <v>70576</v>
      </c>
      <c r="C6547" s="658" t="s">
        <v>27</v>
      </c>
      <c r="D6547" s="659" t="s">
        <v>9068</v>
      </c>
    </row>
    <row r="6548" spans="1:4" ht="13.5" hidden="1">
      <c r="A6548" s="658" t="s">
        <v>18078</v>
      </c>
      <c r="B6548" s="658" t="s">
        <v>70577</v>
      </c>
      <c r="C6548" s="658" t="s">
        <v>27</v>
      </c>
      <c r="D6548" s="659" t="s">
        <v>70578</v>
      </c>
    </row>
    <row r="6549" spans="1:4" ht="13.5" hidden="1">
      <c r="A6549" s="658" t="s">
        <v>18081</v>
      </c>
      <c r="B6549" s="658" t="s">
        <v>70579</v>
      </c>
      <c r="C6549" s="658" t="s">
        <v>27</v>
      </c>
      <c r="D6549" s="659" t="s">
        <v>70580</v>
      </c>
    </row>
    <row r="6550" spans="1:4" ht="13.5" hidden="1">
      <c r="A6550" s="658" t="s">
        <v>18087</v>
      </c>
      <c r="B6550" s="658" t="s">
        <v>70581</v>
      </c>
      <c r="C6550" s="658" t="s">
        <v>27</v>
      </c>
      <c r="D6550" s="659" t="s">
        <v>66476</v>
      </c>
    </row>
    <row r="6551" spans="1:4" ht="13.5" hidden="1">
      <c r="A6551" s="658" t="s">
        <v>18093</v>
      </c>
      <c r="B6551" s="658" t="s">
        <v>70582</v>
      </c>
      <c r="C6551" s="658" t="s">
        <v>27</v>
      </c>
      <c r="D6551" s="659" t="s">
        <v>11400</v>
      </c>
    </row>
    <row r="6552" spans="1:4" ht="13.5" hidden="1">
      <c r="A6552" s="658" t="s">
        <v>18099</v>
      </c>
      <c r="B6552" s="658" t="s">
        <v>70583</v>
      </c>
      <c r="C6552" s="658" t="s">
        <v>27</v>
      </c>
      <c r="D6552" s="659" t="s">
        <v>70584</v>
      </c>
    </row>
    <row r="6553" spans="1:4" ht="13.5" hidden="1">
      <c r="A6553" s="658" t="s">
        <v>18105</v>
      </c>
      <c r="B6553" s="658" t="s">
        <v>70585</v>
      </c>
      <c r="C6553" s="658" t="s">
        <v>27</v>
      </c>
      <c r="D6553" s="659" t="s">
        <v>16698</v>
      </c>
    </row>
    <row r="6554" spans="1:4" ht="13.5" hidden="1">
      <c r="A6554" s="658" t="s">
        <v>18111</v>
      </c>
      <c r="B6554" s="658" t="s">
        <v>70586</v>
      </c>
      <c r="C6554" s="658" t="s">
        <v>27</v>
      </c>
      <c r="D6554" s="659" t="s">
        <v>70587</v>
      </c>
    </row>
    <row r="6555" spans="1:4" ht="13.5" hidden="1">
      <c r="A6555" s="658" t="s">
        <v>18117</v>
      </c>
      <c r="B6555" s="658" t="s">
        <v>70588</v>
      </c>
      <c r="C6555" s="658" t="s">
        <v>27</v>
      </c>
      <c r="D6555" s="659" t="s">
        <v>64013</v>
      </c>
    </row>
    <row r="6556" spans="1:4" ht="13.5" hidden="1">
      <c r="A6556" s="658" t="s">
        <v>18126</v>
      </c>
      <c r="B6556" s="658" t="s">
        <v>70589</v>
      </c>
      <c r="C6556" s="658" t="s">
        <v>27</v>
      </c>
      <c r="D6556" s="659" t="s">
        <v>70590</v>
      </c>
    </row>
    <row r="6557" spans="1:4" ht="13.5" hidden="1">
      <c r="A6557" s="658" t="s">
        <v>18129</v>
      </c>
      <c r="B6557" s="658" t="s">
        <v>70591</v>
      </c>
      <c r="C6557" s="658" t="s">
        <v>27</v>
      </c>
      <c r="D6557" s="659" t="s">
        <v>70592</v>
      </c>
    </row>
    <row r="6558" spans="1:4" ht="13.5" hidden="1">
      <c r="A6558" s="658" t="s">
        <v>18132</v>
      </c>
      <c r="B6558" s="658" t="s">
        <v>18133</v>
      </c>
      <c r="C6558" s="658" t="s">
        <v>27</v>
      </c>
      <c r="D6558" s="659" t="s">
        <v>70593</v>
      </c>
    </row>
    <row r="6559" spans="1:4" ht="13.5" hidden="1">
      <c r="A6559" s="658" t="s">
        <v>18135</v>
      </c>
      <c r="B6559" s="658" t="s">
        <v>18136</v>
      </c>
      <c r="C6559" s="658" t="s">
        <v>27</v>
      </c>
      <c r="D6559" s="659" t="s">
        <v>70593</v>
      </c>
    </row>
    <row r="6560" spans="1:4" ht="13.5" hidden="1">
      <c r="A6560" s="658" t="s">
        <v>18141</v>
      </c>
      <c r="B6560" s="658" t="s">
        <v>70594</v>
      </c>
      <c r="C6560" s="658" t="s">
        <v>27</v>
      </c>
      <c r="D6560" s="659" t="s">
        <v>68314</v>
      </c>
    </row>
    <row r="6561" spans="1:4" ht="13.5" hidden="1">
      <c r="A6561" s="658" t="s">
        <v>18147</v>
      </c>
      <c r="B6561" s="658" t="s">
        <v>70595</v>
      </c>
      <c r="C6561" s="658" t="s">
        <v>27</v>
      </c>
      <c r="D6561" s="659" t="s">
        <v>10219</v>
      </c>
    </row>
    <row r="6562" spans="1:4" ht="13.5" hidden="1">
      <c r="A6562" s="658" t="s">
        <v>18153</v>
      </c>
      <c r="B6562" s="658" t="s">
        <v>70596</v>
      </c>
      <c r="C6562" s="658" t="s">
        <v>27</v>
      </c>
      <c r="D6562" s="659" t="s">
        <v>70597</v>
      </c>
    </row>
    <row r="6563" spans="1:4" ht="13.5" hidden="1">
      <c r="A6563" s="658" t="s">
        <v>18159</v>
      </c>
      <c r="B6563" s="658" t="s">
        <v>70598</v>
      </c>
      <c r="C6563" s="658" t="s">
        <v>27</v>
      </c>
      <c r="D6563" s="659" t="s">
        <v>70599</v>
      </c>
    </row>
    <row r="6564" spans="1:4" ht="13.5" hidden="1">
      <c r="A6564" s="658" t="s">
        <v>70600</v>
      </c>
      <c r="B6564" s="658" t="s">
        <v>70601</v>
      </c>
      <c r="C6564" s="658" t="s">
        <v>27</v>
      </c>
      <c r="D6564" s="659" t="s">
        <v>70602</v>
      </c>
    </row>
    <row r="6565" spans="1:4" ht="13.5" hidden="1">
      <c r="A6565" s="658" t="s">
        <v>70603</v>
      </c>
      <c r="B6565" s="658" t="s">
        <v>70604</v>
      </c>
      <c r="C6565" s="658" t="s">
        <v>27</v>
      </c>
      <c r="D6565" s="659" t="s">
        <v>16218</v>
      </c>
    </row>
    <row r="6566" spans="1:4" ht="13.5" hidden="1">
      <c r="A6566" s="658" t="s">
        <v>70605</v>
      </c>
      <c r="B6566" s="658" t="s">
        <v>70606</v>
      </c>
      <c r="C6566" s="658" t="s">
        <v>27</v>
      </c>
      <c r="D6566" s="659" t="s">
        <v>70607</v>
      </c>
    </row>
    <row r="6567" spans="1:4" ht="13.5" hidden="1">
      <c r="A6567" s="658" t="s">
        <v>70608</v>
      </c>
      <c r="B6567" s="658" t="s">
        <v>70609</v>
      </c>
      <c r="C6567" s="658" t="s">
        <v>27</v>
      </c>
      <c r="D6567" s="659" t="s">
        <v>70610</v>
      </c>
    </row>
    <row r="6568" spans="1:4" ht="13.5" hidden="1">
      <c r="A6568" s="658" t="s">
        <v>70611</v>
      </c>
      <c r="B6568" s="658" t="s">
        <v>70612</v>
      </c>
      <c r="C6568" s="658" t="s">
        <v>27</v>
      </c>
      <c r="D6568" s="659" t="s">
        <v>70613</v>
      </c>
    </row>
    <row r="6569" spans="1:4" ht="13.5" hidden="1">
      <c r="A6569" s="658" t="s">
        <v>70614</v>
      </c>
      <c r="B6569" s="658" t="s">
        <v>70615</v>
      </c>
      <c r="C6569" s="658" t="s">
        <v>27</v>
      </c>
      <c r="D6569" s="659" t="s">
        <v>70616</v>
      </c>
    </row>
    <row r="6570" spans="1:4" ht="13.5" hidden="1">
      <c r="A6570" s="658" t="s">
        <v>70617</v>
      </c>
      <c r="B6570" s="658" t="s">
        <v>70618</v>
      </c>
      <c r="C6570" s="658" t="s">
        <v>27</v>
      </c>
      <c r="D6570" s="659" t="s">
        <v>70619</v>
      </c>
    </row>
    <row r="6571" spans="1:4" ht="13.5" hidden="1">
      <c r="A6571" s="658" t="s">
        <v>70620</v>
      </c>
      <c r="B6571" s="658" t="s">
        <v>70621</v>
      </c>
      <c r="C6571" s="658" t="s">
        <v>27</v>
      </c>
      <c r="D6571" s="659" t="s">
        <v>68353</v>
      </c>
    </row>
    <row r="6572" spans="1:4" ht="13.5" hidden="1">
      <c r="A6572" s="658" t="s">
        <v>70622</v>
      </c>
      <c r="B6572" s="658" t="s">
        <v>70623</v>
      </c>
      <c r="C6572" s="658" t="s">
        <v>285</v>
      </c>
      <c r="D6572" s="659" t="s">
        <v>70624</v>
      </c>
    </row>
    <row r="6573" spans="1:4" ht="13.5" hidden="1">
      <c r="A6573" s="658" t="s">
        <v>18161</v>
      </c>
      <c r="B6573" s="658" t="s">
        <v>18162</v>
      </c>
      <c r="C6573" s="658" t="s">
        <v>285</v>
      </c>
      <c r="D6573" s="659" t="s">
        <v>70625</v>
      </c>
    </row>
    <row r="6574" spans="1:4" ht="13.5" hidden="1">
      <c r="A6574" s="658" t="s">
        <v>18163</v>
      </c>
      <c r="B6574" s="658" t="s">
        <v>18164</v>
      </c>
      <c r="C6574" s="658" t="s">
        <v>285</v>
      </c>
      <c r="D6574" s="659" t="s">
        <v>70626</v>
      </c>
    </row>
    <row r="6575" spans="1:4" ht="13.5" hidden="1">
      <c r="A6575" s="658" t="s">
        <v>18166</v>
      </c>
      <c r="B6575" s="658" t="s">
        <v>18167</v>
      </c>
      <c r="C6575" s="658" t="s">
        <v>285</v>
      </c>
      <c r="D6575" s="659" t="s">
        <v>70627</v>
      </c>
    </row>
    <row r="6576" spans="1:4" ht="13.5" hidden="1">
      <c r="A6576" s="658" t="s">
        <v>18168</v>
      </c>
      <c r="B6576" s="658" t="s">
        <v>70628</v>
      </c>
      <c r="C6576" s="658" t="s">
        <v>27</v>
      </c>
      <c r="D6576" s="659" t="s">
        <v>70629</v>
      </c>
    </row>
    <row r="6577" spans="1:4" ht="13.5" hidden="1">
      <c r="A6577" s="658" t="s">
        <v>18174</v>
      </c>
      <c r="B6577" s="658" t="s">
        <v>70630</v>
      </c>
      <c r="C6577" s="658" t="s">
        <v>285</v>
      </c>
      <c r="D6577" s="659" t="s">
        <v>64988</v>
      </c>
    </row>
    <row r="6578" spans="1:4" ht="13.5" hidden="1">
      <c r="A6578" s="658" t="s">
        <v>70631</v>
      </c>
      <c r="B6578" s="658" t="s">
        <v>70632</v>
      </c>
      <c r="C6578" s="658" t="s">
        <v>27</v>
      </c>
      <c r="D6578" s="659" t="s">
        <v>70633</v>
      </c>
    </row>
    <row r="6579" spans="1:4" ht="13.5" hidden="1">
      <c r="A6579" s="658" t="s">
        <v>18177</v>
      </c>
      <c r="B6579" s="658" t="s">
        <v>70634</v>
      </c>
      <c r="C6579" s="658" t="s">
        <v>27</v>
      </c>
      <c r="D6579" s="659" t="s">
        <v>70635</v>
      </c>
    </row>
    <row r="6580" spans="1:4" ht="13.5" hidden="1">
      <c r="A6580" s="658" t="s">
        <v>18180</v>
      </c>
      <c r="B6580" s="658" t="s">
        <v>70636</v>
      </c>
      <c r="C6580" s="658" t="s">
        <v>27</v>
      </c>
      <c r="D6580" s="659" t="s">
        <v>70637</v>
      </c>
    </row>
    <row r="6581" spans="1:4" ht="13.5" hidden="1">
      <c r="A6581" s="658" t="s">
        <v>18183</v>
      </c>
      <c r="B6581" s="658" t="s">
        <v>70638</v>
      </c>
      <c r="C6581" s="658" t="s">
        <v>27</v>
      </c>
      <c r="D6581" s="659" t="s">
        <v>14800</v>
      </c>
    </row>
    <row r="6582" spans="1:4" ht="13.5" hidden="1">
      <c r="A6582" s="658" t="s">
        <v>18186</v>
      </c>
      <c r="B6582" s="658" t="s">
        <v>70639</v>
      </c>
      <c r="C6582" s="658" t="s">
        <v>27</v>
      </c>
      <c r="D6582" s="659" t="s">
        <v>66413</v>
      </c>
    </row>
    <row r="6583" spans="1:4" ht="13.5" hidden="1">
      <c r="A6583" s="658" t="s">
        <v>18189</v>
      </c>
      <c r="B6583" s="658" t="s">
        <v>70640</v>
      </c>
      <c r="C6583" s="658" t="s">
        <v>285</v>
      </c>
      <c r="D6583" s="659" t="s">
        <v>63976</v>
      </c>
    </row>
    <row r="6584" spans="1:4" ht="13.5" hidden="1">
      <c r="A6584" s="658" t="s">
        <v>18191</v>
      </c>
      <c r="B6584" s="658" t="s">
        <v>70641</v>
      </c>
      <c r="C6584" s="658" t="s">
        <v>285</v>
      </c>
      <c r="D6584" s="659" t="s">
        <v>70642</v>
      </c>
    </row>
    <row r="6585" spans="1:4" ht="13.5" hidden="1">
      <c r="A6585" s="658" t="s">
        <v>18194</v>
      </c>
      <c r="B6585" s="658" t="s">
        <v>70643</v>
      </c>
      <c r="C6585" s="658" t="s">
        <v>27</v>
      </c>
      <c r="D6585" s="659" t="s">
        <v>70644</v>
      </c>
    </row>
    <row r="6586" spans="1:4" ht="13.5" hidden="1">
      <c r="A6586" s="658" t="s">
        <v>18197</v>
      </c>
      <c r="B6586" s="658" t="s">
        <v>70645</v>
      </c>
      <c r="C6586" s="658" t="s">
        <v>27</v>
      </c>
      <c r="D6586" s="659" t="s">
        <v>17807</v>
      </c>
    </row>
    <row r="6587" spans="1:4" ht="13.5" hidden="1">
      <c r="A6587" s="658" t="s">
        <v>18200</v>
      </c>
      <c r="B6587" s="658" t="s">
        <v>70646</v>
      </c>
      <c r="C6587" s="658" t="s">
        <v>27</v>
      </c>
      <c r="D6587" s="659" t="s">
        <v>70647</v>
      </c>
    </row>
    <row r="6588" spans="1:4" ht="13.5" hidden="1">
      <c r="A6588" s="658" t="s">
        <v>18202</v>
      </c>
      <c r="B6588" s="658" t="s">
        <v>70648</v>
      </c>
      <c r="C6588" s="658" t="s">
        <v>285</v>
      </c>
      <c r="D6588" s="659" t="s">
        <v>8164</v>
      </c>
    </row>
    <row r="6589" spans="1:4" ht="13.5" hidden="1">
      <c r="A6589" s="658" t="s">
        <v>18204</v>
      </c>
      <c r="B6589" s="658" t="s">
        <v>70649</v>
      </c>
      <c r="C6589" s="658" t="s">
        <v>27</v>
      </c>
      <c r="D6589" s="659" t="s">
        <v>70650</v>
      </c>
    </row>
    <row r="6590" spans="1:4" ht="13.5" hidden="1">
      <c r="A6590" s="658" t="s">
        <v>18206</v>
      </c>
      <c r="B6590" s="658" t="s">
        <v>70651</v>
      </c>
      <c r="C6590" s="658" t="s">
        <v>27</v>
      </c>
      <c r="D6590" s="659" t="s">
        <v>70652</v>
      </c>
    </row>
    <row r="6591" spans="1:4" ht="13.5" hidden="1">
      <c r="A6591" s="658" t="s">
        <v>18210</v>
      </c>
      <c r="B6591" s="658" t="s">
        <v>70653</v>
      </c>
      <c r="C6591" s="658" t="s">
        <v>27</v>
      </c>
      <c r="D6591" s="659" t="s">
        <v>69640</v>
      </c>
    </row>
    <row r="6592" spans="1:4" ht="13.5" hidden="1">
      <c r="A6592" s="658" t="s">
        <v>18217</v>
      </c>
      <c r="B6592" s="658" t="s">
        <v>70654</v>
      </c>
      <c r="C6592" s="658" t="s">
        <v>27</v>
      </c>
      <c r="D6592" s="659" t="s">
        <v>7235</v>
      </c>
    </row>
    <row r="6593" spans="1:4" ht="13.5" hidden="1">
      <c r="A6593" s="658" t="s">
        <v>18219</v>
      </c>
      <c r="B6593" s="658" t="s">
        <v>70655</v>
      </c>
      <c r="C6593" s="658" t="s">
        <v>27</v>
      </c>
      <c r="D6593" s="659" t="s">
        <v>69883</v>
      </c>
    </row>
    <row r="6594" spans="1:4" ht="13.5" hidden="1">
      <c r="A6594" s="658" t="s">
        <v>18221</v>
      </c>
      <c r="B6594" s="658" t="s">
        <v>70656</v>
      </c>
      <c r="C6594" s="658" t="s">
        <v>27</v>
      </c>
      <c r="D6594" s="659" t="s">
        <v>19284</v>
      </c>
    </row>
    <row r="6595" spans="1:4" ht="13.5" hidden="1">
      <c r="A6595" s="658" t="s">
        <v>18223</v>
      </c>
      <c r="B6595" s="658" t="s">
        <v>70657</v>
      </c>
      <c r="C6595" s="658" t="s">
        <v>27</v>
      </c>
      <c r="D6595" s="659" t="s">
        <v>14232</v>
      </c>
    </row>
    <row r="6596" spans="1:4" ht="13.5" hidden="1">
      <c r="A6596" s="658" t="s">
        <v>70658</v>
      </c>
      <c r="B6596" s="658" t="s">
        <v>70659</v>
      </c>
      <c r="C6596" s="658" t="s">
        <v>27</v>
      </c>
      <c r="D6596" s="659" t="s">
        <v>6509</v>
      </c>
    </row>
    <row r="6597" spans="1:4" ht="13.5" hidden="1">
      <c r="A6597" s="658" t="s">
        <v>70660</v>
      </c>
      <c r="B6597" s="658" t="s">
        <v>70661</v>
      </c>
      <c r="C6597" s="658" t="s">
        <v>27</v>
      </c>
      <c r="D6597" s="659" t="s">
        <v>70662</v>
      </c>
    </row>
    <row r="6598" spans="1:4" ht="13.5" hidden="1">
      <c r="A6598" s="658" t="s">
        <v>70663</v>
      </c>
      <c r="B6598" s="658" t="s">
        <v>70664</v>
      </c>
      <c r="C6598" s="658" t="s">
        <v>27</v>
      </c>
      <c r="D6598" s="659" t="s">
        <v>17665</v>
      </c>
    </row>
    <row r="6599" spans="1:4" ht="13.5" hidden="1">
      <c r="A6599" s="658" t="s">
        <v>70665</v>
      </c>
      <c r="B6599" s="658" t="s">
        <v>70666</v>
      </c>
      <c r="C6599" s="658" t="s">
        <v>27</v>
      </c>
      <c r="D6599" s="659" t="s">
        <v>4500</v>
      </c>
    </row>
    <row r="6600" spans="1:4" ht="13.5" hidden="1">
      <c r="A6600" s="658" t="s">
        <v>70667</v>
      </c>
      <c r="B6600" s="658" t="s">
        <v>70668</v>
      </c>
      <c r="C6600" s="658" t="s">
        <v>27</v>
      </c>
      <c r="D6600" s="659" t="s">
        <v>69717</v>
      </c>
    </row>
    <row r="6601" spans="1:4" ht="13.5" hidden="1">
      <c r="A6601" s="658" t="s">
        <v>70669</v>
      </c>
      <c r="B6601" s="658" t="s">
        <v>70670</v>
      </c>
      <c r="C6601" s="658" t="s">
        <v>27</v>
      </c>
      <c r="D6601" s="659" t="s">
        <v>2586</v>
      </c>
    </row>
    <row r="6602" spans="1:4" ht="13.5" hidden="1">
      <c r="A6602" s="658" t="s">
        <v>70671</v>
      </c>
      <c r="B6602" s="658" t="s">
        <v>70672</v>
      </c>
      <c r="C6602" s="658" t="s">
        <v>27</v>
      </c>
      <c r="D6602" s="659" t="s">
        <v>70673</v>
      </c>
    </row>
    <row r="6603" spans="1:4" ht="13.5" hidden="1">
      <c r="A6603" s="658" t="s">
        <v>70674</v>
      </c>
      <c r="B6603" s="658" t="s">
        <v>70675</v>
      </c>
      <c r="C6603" s="658" t="s">
        <v>27</v>
      </c>
      <c r="D6603" s="659" t="s">
        <v>1662</v>
      </c>
    </row>
    <row r="6604" spans="1:4" ht="13.5" hidden="1">
      <c r="A6604" s="658" t="s">
        <v>70676</v>
      </c>
      <c r="B6604" s="658" t="s">
        <v>70677</v>
      </c>
      <c r="C6604" s="658" t="s">
        <v>27</v>
      </c>
      <c r="D6604" s="659" t="s">
        <v>12996</v>
      </c>
    </row>
    <row r="6605" spans="1:4" ht="13.5" hidden="1">
      <c r="A6605" s="658" t="s">
        <v>70678</v>
      </c>
      <c r="B6605" s="658" t="s">
        <v>70679</v>
      </c>
      <c r="C6605" s="658" t="s">
        <v>27</v>
      </c>
      <c r="D6605" s="659" t="s">
        <v>19738</v>
      </c>
    </row>
    <row r="6606" spans="1:4" ht="13.5" hidden="1">
      <c r="A6606" s="658" t="s">
        <v>70680</v>
      </c>
      <c r="B6606" s="658" t="s">
        <v>70681</v>
      </c>
      <c r="C6606" s="658" t="s">
        <v>27</v>
      </c>
      <c r="D6606" s="659" t="s">
        <v>65702</v>
      </c>
    </row>
    <row r="6607" spans="1:4" ht="13.5" hidden="1">
      <c r="A6607" s="658" t="s">
        <v>70682</v>
      </c>
      <c r="B6607" s="658" t="s">
        <v>70683</v>
      </c>
      <c r="C6607" s="658" t="s">
        <v>27</v>
      </c>
      <c r="D6607" s="659" t="s">
        <v>891</v>
      </c>
    </row>
    <row r="6608" spans="1:4" ht="13.5" hidden="1">
      <c r="A6608" s="658" t="s">
        <v>70684</v>
      </c>
      <c r="B6608" s="658" t="s">
        <v>70685</v>
      </c>
      <c r="C6608" s="658" t="s">
        <v>27</v>
      </c>
      <c r="D6608" s="659" t="s">
        <v>70686</v>
      </c>
    </row>
    <row r="6609" spans="1:4" ht="13.5" hidden="1">
      <c r="A6609" s="658" t="s">
        <v>70687</v>
      </c>
      <c r="B6609" s="658" t="s">
        <v>70688</v>
      </c>
      <c r="C6609" s="658" t="s">
        <v>27</v>
      </c>
      <c r="D6609" s="659" t="s">
        <v>16979</v>
      </c>
    </row>
    <row r="6610" spans="1:4" ht="13.5" hidden="1">
      <c r="A6610" s="658" t="s">
        <v>18226</v>
      </c>
      <c r="B6610" s="658" t="s">
        <v>18227</v>
      </c>
      <c r="C6610" s="658" t="s">
        <v>4524</v>
      </c>
      <c r="D6610" s="659" t="s">
        <v>70689</v>
      </c>
    </row>
    <row r="6611" spans="1:4" ht="13.5" hidden="1">
      <c r="A6611" s="658" t="s">
        <v>18229</v>
      </c>
      <c r="B6611" s="658" t="s">
        <v>18230</v>
      </c>
      <c r="C6611" s="658" t="s">
        <v>4524</v>
      </c>
      <c r="D6611" s="659" t="s">
        <v>70690</v>
      </c>
    </row>
    <row r="6612" spans="1:4" ht="13.5" hidden="1">
      <c r="A6612" s="658" t="s">
        <v>18232</v>
      </c>
      <c r="B6612" s="658" t="s">
        <v>18233</v>
      </c>
      <c r="C6612" s="658" t="s">
        <v>4524</v>
      </c>
      <c r="D6612" s="659" t="s">
        <v>70691</v>
      </c>
    </row>
    <row r="6613" spans="1:4" ht="13.5" hidden="1">
      <c r="A6613" s="658" t="s">
        <v>18235</v>
      </c>
      <c r="B6613" s="658" t="s">
        <v>18236</v>
      </c>
      <c r="C6613" s="658" t="s">
        <v>4524</v>
      </c>
      <c r="D6613" s="659" t="s">
        <v>70692</v>
      </c>
    </row>
    <row r="6614" spans="1:4" ht="13.5" hidden="1">
      <c r="A6614" s="658" t="s">
        <v>18238</v>
      </c>
      <c r="B6614" s="658" t="s">
        <v>18239</v>
      </c>
      <c r="C6614" s="658" t="s">
        <v>4524</v>
      </c>
      <c r="D6614" s="659" t="s">
        <v>70693</v>
      </c>
    </row>
    <row r="6615" spans="1:4" ht="13.5" hidden="1">
      <c r="A6615" s="658" t="s">
        <v>18241</v>
      </c>
      <c r="B6615" s="658" t="s">
        <v>18242</v>
      </c>
      <c r="C6615" s="658" t="s">
        <v>4524</v>
      </c>
      <c r="D6615" s="659" t="s">
        <v>70694</v>
      </c>
    </row>
    <row r="6616" spans="1:4" ht="13.5" hidden="1">
      <c r="A6616" s="658" t="s">
        <v>18244</v>
      </c>
      <c r="B6616" s="658" t="s">
        <v>18245</v>
      </c>
      <c r="C6616" s="658" t="s">
        <v>4524</v>
      </c>
      <c r="D6616" s="659" t="s">
        <v>70695</v>
      </c>
    </row>
    <row r="6617" spans="1:4" ht="13.5" hidden="1">
      <c r="A6617" s="658" t="s">
        <v>18247</v>
      </c>
      <c r="B6617" s="658" t="s">
        <v>18248</v>
      </c>
      <c r="C6617" s="658" t="s">
        <v>4524</v>
      </c>
      <c r="D6617" s="659" t="s">
        <v>70696</v>
      </c>
    </row>
    <row r="6618" spans="1:4" ht="13.5" hidden="1">
      <c r="A6618" s="658" t="s">
        <v>18250</v>
      </c>
      <c r="B6618" s="658" t="s">
        <v>18251</v>
      </c>
      <c r="C6618" s="658" t="s">
        <v>4524</v>
      </c>
      <c r="D6618" s="659" t="s">
        <v>70697</v>
      </c>
    </row>
    <row r="6619" spans="1:4" ht="13.5" hidden="1">
      <c r="A6619" s="658" t="s">
        <v>18253</v>
      </c>
      <c r="B6619" s="658" t="s">
        <v>18254</v>
      </c>
      <c r="C6619" s="658" t="s">
        <v>4524</v>
      </c>
      <c r="D6619" s="659" t="s">
        <v>70698</v>
      </c>
    </row>
    <row r="6620" spans="1:4" ht="13.5" hidden="1">
      <c r="A6620" s="658" t="s">
        <v>18256</v>
      </c>
      <c r="B6620" s="658" t="s">
        <v>18257</v>
      </c>
      <c r="C6620" s="658" t="s">
        <v>4524</v>
      </c>
      <c r="D6620" s="659" t="s">
        <v>70699</v>
      </c>
    </row>
    <row r="6621" spans="1:4" ht="13.5" hidden="1">
      <c r="A6621" s="658" t="s">
        <v>18259</v>
      </c>
      <c r="B6621" s="658" t="s">
        <v>18260</v>
      </c>
      <c r="C6621" s="658" t="s">
        <v>4524</v>
      </c>
      <c r="D6621" s="659" t="s">
        <v>70700</v>
      </c>
    </row>
    <row r="6622" spans="1:4" ht="13.5" hidden="1">
      <c r="A6622" s="658" t="s">
        <v>18262</v>
      </c>
      <c r="B6622" s="658" t="s">
        <v>18263</v>
      </c>
      <c r="C6622" s="658" t="s">
        <v>4524</v>
      </c>
      <c r="D6622" s="659" t="s">
        <v>70701</v>
      </c>
    </row>
    <row r="6623" spans="1:4" ht="13.5" hidden="1">
      <c r="A6623" s="658" t="s">
        <v>18265</v>
      </c>
      <c r="B6623" s="658" t="s">
        <v>18266</v>
      </c>
      <c r="C6623" s="658" t="s">
        <v>4524</v>
      </c>
      <c r="D6623" s="659" t="s">
        <v>70702</v>
      </c>
    </row>
    <row r="6624" spans="1:4" ht="13.5" hidden="1">
      <c r="A6624" s="658" t="s">
        <v>18268</v>
      </c>
      <c r="B6624" s="658" t="s">
        <v>18269</v>
      </c>
      <c r="C6624" s="658" t="s">
        <v>4524</v>
      </c>
      <c r="D6624" s="659" t="s">
        <v>70703</v>
      </c>
    </row>
    <row r="6625" spans="1:4" ht="13.5" hidden="1">
      <c r="A6625" s="658" t="s">
        <v>18271</v>
      </c>
      <c r="B6625" s="658" t="s">
        <v>18272</v>
      </c>
      <c r="C6625" s="658" t="s">
        <v>4524</v>
      </c>
      <c r="D6625" s="659" t="s">
        <v>70704</v>
      </c>
    </row>
    <row r="6626" spans="1:4" ht="13.5" hidden="1">
      <c r="A6626" s="658" t="s">
        <v>18273</v>
      </c>
      <c r="B6626" s="658" t="s">
        <v>18274</v>
      </c>
      <c r="C6626" s="658" t="s">
        <v>4524</v>
      </c>
      <c r="D6626" s="659" t="s">
        <v>70705</v>
      </c>
    </row>
    <row r="6627" spans="1:4" ht="13.5" hidden="1">
      <c r="A6627" s="658" t="s">
        <v>18276</v>
      </c>
      <c r="B6627" s="658" t="s">
        <v>18277</v>
      </c>
      <c r="C6627" s="658" t="s">
        <v>4524</v>
      </c>
      <c r="D6627" s="659" t="s">
        <v>70706</v>
      </c>
    </row>
    <row r="6628" spans="1:4" ht="13.5" hidden="1">
      <c r="A6628" s="658" t="s">
        <v>18279</v>
      </c>
      <c r="B6628" s="658" t="s">
        <v>18280</v>
      </c>
      <c r="C6628" s="658" t="s">
        <v>4524</v>
      </c>
      <c r="D6628" s="659" t="s">
        <v>70707</v>
      </c>
    </row>
    <row r="6629" spans="1:4" ht="13.5" hidden="1">
      <c r="A6629" s="658" t="s">
        <v>18282</v>
      </c>
      <c r="B6629" s="658" t="s">
        <v>18283</v>
      </c>
      <c r="C6629" s="658" t="s">
        <v>4524</v>
      </c>
      <c r="D6629" s="659" t="s">
        <v>70708</v>
      </c>
    </row>
    <row r="6630" spans="1:4" ht="13.5" hidden="1">
      <c r="A6630" s="658" t="s">
        <v>18285</v>
      </c>
      <c r="B6630" s="658" t="s">
        <v>18286</v>
      </c>
      <c r="C6630" s="658" t="s">
        <v>4524</v>
      </c>
      <c r="D6630" s="659" t="s">
        <v>70709</v>
      </c>
    </row>
    <row r="6631" spans="1:4" ht="13.5" hidden="1">
      <c r="A6631" s="658" t="s">
        <v>18288</v>
      </c>
      <c r="B6631" s="658" t="s">
        <v>18289</v>
      </c>
      <c r="C6631" s="658" t="s">
        <v>4524</v>
      </c>
      <c r="D6631" s="659" t="s">
        <v>70710</v>
      </c>
    </row>
    <row r="6632" spans="1:4" ht="13.5" hidden="1">
      <c r="A6632" s="658" t="s">
        <v>18291</v>
      </c>
      <c r="B6632" s="658" t="s">
        <v>18292</v>
      </c>
      <c r="C6632" s="658" t="s">
        <v>4524</v>
      </c>
      <c r="D6632" s="659" t="s">
        <v>70711</v>
      </c>
    </row>
    <row r="6633" spans="1:4" ht="13.5" hidden="1">
      <c r="A6633" s="658" t="s">
        <v>18294</v>
      </c>
      <c r="B6633" s="658" t="s">
        <v>18295</v>
      </c>
      <c r="C6633" s="658" t="s">
        <v>4524</v>
      </c>
      <c r="D6633" s="659" t="s">
        <v>70712</v>
      </c>
    </row>
    <row r="6634" spans="1:4" ht="13.5" hidden="1">
      <c r="A6634" s="658" t="s">
        <v>18297</v>
      </c>
      <c r="B6634" s="658" t="s">
        <v>18298</v>
      </c>
      <c r="C6634" s="658" t="s">
        <v>4524</v>
      </c>
      <c r="D6634" s="659" t="s">
        <v>70713</v>
      </c>
    </row>
    <row r="6635" spans="1:4" ht="13.5" hidden="1">
      <c r="A6635" s="658" t="s">
        <v>18300</v>
      </c>
      <c r="B6635" s="658" t="s">
        <v>18301</v>
      </c>
      <c r="C6635" s="658" t="s">
        <v>4524</v>
      </c>
      <c r="D6635" s="659" t="s">
        <v>70714</v>
      </c>
    </row>
    <row r="6636" spans="1:4" ht="13.5" hidden="1">
      <c r="A6636" s="658" t="s">
        <v>18303</v>
      </c>
      <c r="B6636" s="658" t="s">
        <v>18304</v>
      </c>
      <c r="C6636" s="658" t="s">
        <v>4524</v>
      </c>
      <c r="D6636" s="659" t="s">
        <v>70715</v>
      </c>
    </row>
    <row r="6637" spans="1:4" ht="13.5" hidden="1">
      <c r="A6637" s="658" t="s">
        <v>18306</v>
      </c>
      <c r="B6637" s="658" t="s">
        <v>18307</v>
      </c>
      <c r="C6637" s="658" t="s">
        <v>4524</v>
      </c>
      <c r="D6637" s="659" t="s">
        <v>70716</v>
      </c>
    </row>
    <row r="6638" spans="1:4" ht="13.5" hidden="1">
      <c r="A6638" s="658" t="s">
        <v>18309</v>
      </c>
      <c r="B6638" s="658" t="s">
        <v>18310</v>
      </c>
      <c r="C6638" s="658" t="s">
        <v>4524</v>
      </c>
      <c r="D6638" s="659" t="s">
        <v>70717</v>
      </c>
    </row>
    <row r="6639" spans="1:4" ht="13.5" hidden="1">
      <c r="A6639" s="658" t="s">
        <v>18312</v>
      </c>
      <c r="B6639" s="658" t="s">
        <v>18313</v>
      </c>
      <c r="C6639" s="658" t="s">
        <v>4524</v>
      </c>
      <c r="D6639" s="659" t="s">
        <v>70718</v>
      </c>
    </row>
    <row r="6640" spans="1:4" ht="13.5" hidden="1">
      <c r="A6640" s="658" t="s">
        <v>18315</v>
      </c>
      <c r="B6640" s="658" t="s">
        <v>18316</v>
      </c>
      <c r="C6640" s="658" t="s">
        <v>4524</v>
      </c>
      <c r="D6640" s="659" t="s">
        <v>70719</v>
      </c>
    </row>
    <row r="6641" spans="1:4" ht="13.5" hidden="1">
      <c r="A6641" s="658" t="s">
        <v>18318</v>
      </c>
      <c r="B6641" s="658" t="s">
        <v>18319</v>
      </c>
      <c r="C6641" s="658" t="s">
        <v>4524</v>
      </c>
      <c r="D6641" s="659" t="s">
        <v>70720</v>
      </c>
    </row>
    <row r="6642" spans="1:4" ht="13.5" hidden="1">
      <c r="A6642" s="658" t="s">
        <v>18321</v>
      </c>
      <c r="B6642" s="658" t="s">
        <v>18322</v>
      </c>
      <c r="C6642" s="658" t="s">
        <v>4524</v>
      </c>
      <c r="D6642" s="659" t="s">
        <v>70721</v>
      </c>
    </row>
    <row r="6643" spans="1:4" ht="13.5" hidden="1">
      <c r="A6643" s="658" t="s">
        <v>18324</v>
      </c>
      <c r="B6643" s="658" t="s">
        <v>18325</v>
      </c>
      <c r="C6643" s="658" t="s">
        <v>4524</v>
      </c>
      <c r="D6643" s="659" t="s">
        <v>70722</v>
      </c>
    </row>
    <row r="6644" spans="1:4" ht="13.5" hidden="1">
      <c r="A6644" s="658" t="s">
        <v>18327</v>
      </c>
      <c r="B6644" s="658" t="s">
        <v>18328</v>
      </c>
      <c r="C6644" s="658" t="s">
        <v>4524</v>
      </c>
      <c r="D6644" s="659" t="s">
        <v>70723</v>
      </c>
    </row>
    <row r="6645" spans="1:4" ht="13.5" hidden="1">
      <c r="A6645" s="658" t="s">
        <v>18330</v>
      </c>
      <c r="B6645" s="658" t="s">
        <v>18331</v>
      </c>
      <c r="C6645" s="658" t="s">
        <v>4524</v>
      </c>
      <c r="D6645" s="659" t="s">
        <v>70724</v>
      </c>
    </row>
    <row r="6646" spans="1:4" ht="13.5" hidden="1">
      <c r="A6646" s="658" t="s">
        <v>18333</v>
      </c>
      <c r="B6646" s="658" t="s">
        <v>18334</v>
      </c>
      <c r="C6646" s="658" t="s">
        <v>4524</v>
      </c>
      <c r="D6646" s="659" t="s">
        <v>70725</v>
      </c>
    </row>
    <row r="6647" spans="1:4" ht="13.5" hidden="1">
      <c r="A6647" s="658" t="s">
        <v>18336</v>
      </c>
      <c r="B6647" s="658" t="s">
        <v>18337</v>
      </c>
      <c r="C6647" s="658" t="s">
        <v>4524</v>
      </c>
      <c r="D6647" s="659" t="s">
        <v>70726</v>
      </c>
    </row>
    <row r="6648" spans="1:4" ht="13.5" hidden="1">
      <c r="A6648" s="658" t="s">
        <v>18339</v>
      </c>
      <c r="B6648" s="658" t="s">
        <v>18340</v>
      </c>
      <c r="C6648" s="658" t="s">
        <v>4524</v>
      </c>
      <c r="D6648" s="659" t="s">
        <v>70727</v>
      </c>
    </row>
    <row r="6649" spans="1:4" ht="13.5" hidden="1">
      <c r="A6649" s="658" t="s">
        <v>18342</v>
      </c>
      <c r="B6649" s="658" t="s">
        <v>18343</v>
      </c>
      <c r="C6649" s="658" t="s">
        <v>4524</v>
      </c>
      <c r="D6649" s="659" t="s">
        <v>70728</v>
      </c>
    </row>
    <row r="6650" spans="1:4" ht="13.5" hidden="1">
      <c r="A6650" s="658" t="s">
        <v>18345</v>
      </c>
      <c r="B6650" s="658" t="s">
        <v>18346</v>
      </c>
      <c r="C6650" s="658" t="s">
        <v>4524</v>
      </c>
      <c r="D6650" s="659" t="s">
        <v>70729</v>
      </c>
    </row>
    <row r="6651" spans="1:4" ht="13.5" hidden="1">
      <c r="A6651" s="658" t="s">
        <v>18348</v>
      </c>
      <c r="B6651" s="658" t="s">
        <v>18349</v>
      </c>
      <c r="C6651" s="658" t="s">
        <v>4524</v>
      </c>
      <c r="D6651" s="659" t="s">
        <v>70730</v>
      </c>
    </row>
    <row r="6652" spans="1:4" ht="13.5" hidden="1">
      <c r="A6652" s="658" t="s">
        <v>18351</v>
      </c>
      <c r="B6652" s="658" t="s">
        <v>18352</v>
      </c>
      <c r="C6652" s="658" t="s">
        <v>4524</v>
      </c>
      <c r="D6652" s="659" t="s">
        <v>70731</v>
      </c>
    </row>
    <row r="6653" spans="1:4" ht="13.5" hidden="1">
      <c r="A6653" s="658" t="s">
        <v>18354</v>
      </c>
      <c r="B6653" s="658" t="s">
        <v>18355</v>
      </c>
      <c r="C6653" s="658" t="s">
        <v>4524</v>
      </c>
      <c r="D6653" s="659" t="s">
        <v>69495</v>
      </c>
    </row>
    <row r="6654" spans="1:4" ht="13.5" hidden="1">
      <c r="A6654" s="658" t="s">
        <v>18357</v>
      </c>
      <c r="B6654" s="658" t="s">
        <v>18358</v>
      </c>
      <c r="C6654" s="658" t="s">
        <v>4524</v>
      </c>
      <c r="D6654" s="659" t="s">
        <v>70732</v>
      </c>
    </row>
    <row r="6655" spans="1:4" ht="13.5" hidden="1">
      <c r="A6655" s="658" t="s">
        <v>18360</v>
      </c>
      <c r="B6655" s="658" t="s">
        <v>18361</v>
      </c>
      <c r="C6655" s="658" t="s">
        <v>4524</v>
      </c>
      <c r="D6655" s="659" t="s">
        <v>70733</v>
      </c>
    </row>
    <row r="6656" spans="1:4" ht="13.5" hidden="1">
      <c r="A6656" s="658" t="s">
        <v>18363</v>
      </c>
      <c r="B6656" s="658" t="s">
        <v>18364</v>
      </c>
      <c r="C6656" s="658" t="s">
        <v>4524</v>
      </c>
      <c r="D6656" s="659" t="s">
        <v>70734</v>
      </c>
    </row>
    <row r="6657" spans="1:4" ht="13.5" hidden="1">
      <c r="A6657" s="658" t="s">
        <v>18366</v>
      </c>
      <c r="B6657" s="658" t="s">
        <v>18367</v>
      </c>
      <c r="C6657" s="658" t="s">
        <v>4524</v>
      </c>
      <c r="D6657" s="659" t="s">
        <v>70735</v>
      </c>
    </row>
    <row r="6658" spans="1:4" ht="13.5" hidden="1">
      <c r="A6658" s="658" t="s">
        <v>18369</v>
      </c>
      <c r="B6658" s="658" t="s">
        <v>18370</v>
      </c>
      <c r="C6658" s="658" t="s">
        <v>4524</v>
      </c>
      <c r="D6658" s="659" t="s">
        <v>70736</v>
      </c>
    </row>
    <row r="6659" spans="1:4" ht="13.5" hidden="1">
      <c r="A6659" s="658" t="s">
        <v>18372</v>
      </c>
      <c r="B6659" s="658" t="s">
        <v>18373</v>
      </c>
      <c r="C6659" s="658" t="s">
        <v>4524</v>
      </c>
      <c r="D6659" s="659" t="s">
        <v>70737</v>
      </c>
    </row>
    <row r="6660" spans="1:4" ht="13.5" hidden="1">
      <c r="A6660" s="658" t="s">
        <v>18375</v>
      </c>
      <c r="B6660" s="658" t="s">
        <v>18376</v>
      </c>
      <c r="C6660" s="658" t="s">
        <v>4524</v>
      </c>
      <c r="D6660" s="659" t="s">
        <v>70738</v>
      </c>
    </row>
    <row r="6661" spans="1:4" ht="13.5" hidden="1">
      <c r="A6661" s="658" t="s">
        <v>18378</v>
      </c>
      <c r="B6661" s="658" t="s">
        <v>18379</v>
      </c>
      <c r="C6661" s="658" t="s">
        <v>4524</v>
      </c>
      <c r="D6661" s="659" t="s">
        <v>70739</v>
      </c>
    </row>
    <row r="6662" spans="1:4" ht="13.5" hidden="1">
      <c r="A6662" s="658" t="s">
        <v>18381</v>
      </c>
      <c r="B6662" s="658" t="s">
        <v>18382</v>
      </c>
      <c r="C6662" s="658" t="s">
        <v>4524</v>
      </c>
      <c r="D6662" s="659" t="s">
        <v>70740</v>
      </c>
    </row>
    <row r="6663" spans="1:4" ht="13.5" hidden="1">
      <c r="A6663" s="658" t="s">
        <v>18384</v>
      </c>
      <c r="B6663" s="658" t="s">
        <v>18385</v>
      </c>
      <c r="C6663" s="658" t="s">
        <v>4524</v>
      </c>
      <c r="D6663" s="659" t="s">
        <v>70741</v>
      </c>
    </row>
    <row r="6664" spans="1:4" ht="13.5" hidden="1">
      <c r="A6664" s="658" t="s">
        <v>18387</v>
      </c>
      <c r="B6664" s="658" t="s">
        <v>18388</v>
      </c>
      <c r="C6664" s="658" t="s">
        <v>4524</v>
      </c>
      <c r="D6664" s="659" t="s">
        <v>70742</v>
      </c>
    </row>
    <row r="6665" spans="1:4" ht="13.5" hidden="1">
      <c r="A6665" s="658" t="s">
        <v>18390</v>
      </c>
      <c r="B6665" s="658" t="s">
        <v>18391</v>
      </c>
      <c r="C6665" s="658" t="s">
        <v>4524</v>
      </c>
      <c r="D6665" s="659" t="s">
        <v>70743</v>
      </c>
    </row>
    <row r="6666" spans="1:4" ht="13.5" hidden="1">
      <c r="A6666" s="658" t="s">
        <v>18393</v>
      </c>
      <c r="B6666" s="658" t="s">
        <v>18394</v>
      </c>
      <c r="C6666" s="658" t="s">
        <v>4524</v>
      </c>
      <c r="D6666" s="659" t="s">
        <v>70744</v>
      </c>
    </row>
    <row r="6667" spans="1:4" ht="13.5" hidden="1">
      <c r="A6667" s="658" t="s">
        <v>18396</v>
      </c>
      <c r="B6667" s="658" t="s">
        <v>18397</v>
      </c>
      <c r="C6667" s="658" t="s">
        <v>4524</v>
      </c>
      <c r="D6667" s="659" t="s">
        <v>70745</v>
      </c>
    </row>
    <row r="6668" spans="1:4" ht="13.5" hidden="1">
      <c r="A6668" s="658" t="s">
        <v>18399</v>
      </c>
      <c r="B6668" s="658" t="s">
        <v>18400</v>
      </c>
      <c r="C6668" s="658" t="s">
        <v>4524</v>
      </c>
      <c r="D6668" s="659" t="s">
        <v>70746</v>
      </c>
    </row>
    <row r="6669" spans="1:4" ht="13.5" hidden="1">
      <c r="A6669" s="658" t="s">
        <v>18402</v>
      </c>
      <c r="B6669" s="658" t="s">
        <v>18403</v>
      </c>
      <c r="C6669" s="658" t="s">
        <v>4524</v>
      </c>
      <c r="D6669" s="659" t="s">
        <v>70747</v>
      </c>
    </row>
    <row r="6670" spans="1:4" ht="13.5" hidden="1">
      <c r="A6670" s="658" t="s">
        <v>18405</v>
      </c>
      <c r="B6670" s="658" t="s">
        <v>18406</v>
      </c>
      <c r="C6670" s="658" t="s">
        <v>4524</v>
      </c>
      <c r="D6670" s="659" t="s">
        <v>70748</v>
      </c>
    </row>
    <row r="6671" spans="1:4" ht="13.5" hidden="1">
      <c r="A6671" s="658" t="s">
        <v>18408</v>
      </c>
      <c r="B6671" s="658" t="s">
        <v>18409</v>
      </c>
      <c r="C6671" s="658" t="s">
        <v>4524</v>
      </c>
      <c r="D6671" s="659" t="s">
        <v>70749</v>
      </c>
    </row>
    <row r="6672" spans="1:4" ht="13.5" hidden="1">
      <c r="A6672" s="658" t="s">
        <v>18411</v>
      </c>
      <c r="B6672" s="658" t="s">
        <v>18412</v>
      </c>
      <c r="C6672" s="658" t="s">
        <v>4524</v>
      </c>
      <c r="D6672" s="659" t="s">
        <v>70750</v>
      </c>
    </row>
    <row r="6673" spans="1:4" ht="13.5" hidden="1">
      <c r="A6673" s="658" t="s">
        <v>18414</v>
      </c>
      <c r="B6673" s="658" t="s">
        <v>18415</v>
      </c>
      <c r="C6673" s="658" t="s">
        <v>4524</v>
      </c>
      <c r="D6673" s="659" t="s">
        <v>70751</v>
      </c>
    </row>
    <row r="6674" spans="1:4" ht="13.5" hidden="1">
      <c r="A6674" s="658" t="s">
        <v>18417</v>
      </c>
      <c r="B6674" s="658" t="s">
        <v>18418</v>
      </c>
      <c r="C6674" s="658" t="s">
        <v>4524</v>
      </c>
      <c r="D6674" s="659" t="s">
        <v>70752</v>
      </c>
    </row>
    <row r="6675" spans="1:4" ht="13.5" hidden="1">
      <c r="A6675" s="658" t="s">
        <v>18420</v>
      </c>
      <c r="B6675" s="658" t="s">
        <v>18421</v>
      </c>
      <c r="C6675" s="658" t="s">
        <v>4524</v>
      </c>
      <c r="D6675" s="659" t="s">
        <v>70753</v>
      </c>
    </row>
    <row r="6676" spans="1:4" ht="13.5" hidden="1">
      <c r="A6676" s="658" t="s">
        <v>18423</v>
      </c>
      <c r="B6676" s="658" t="s">
        <v>18424</v>
      </c>
      <c r="C6676" s="658" t="s">
        <v>4524</v>
      </c>
      <c r="D6676" s="659" t="s">
        <v>70754</v>
      </c>
    </row>
    <row r="6677" spans="1:4" ht="13.5" hidden="1">
      <c r="A6677" s="658" t="s">
        <v>18426</v>
      </c>
      <c r="B6677" s="658" t="s">
        <v>18427</v>
      </c>
      <c r="C6677" s="658" t="s">
        <v>4524</v>
      </c>
      <c r="D6677" s="659" t="s">
        <v>70755</v>
      </c>
    </row>
    <row r="6678" spans="1:4" ht="13.5" hidden="1">
      <c r="A6678" s="658" t="s">
        <v>18429</v>
      </c>
      <c r="B6678" s="658" t="s">
        <v>18430</v>
      </c>
      <c r="C6678" s="658" t="s">
        <v>4524</v>
      </c>
      <c r="D6678" s="659" t="s">
        <v>70756</v>
      </c>
    </row>
    <row r="6679" spans="1:4" ht="13.5" hidden="1">
      <c r="A6679" s="658" t="s">
        <v>18432</v>
      </c>
      <c r="B6679" s="658" t="s">
        <v>18433</v>
      </c>
      <c r="C6679" s="658" t="s">
        <v>4524</v>
      </c>
      <c r="D6679" s="659" t="s">
        <v>70757</v>
      </c>
    </row>
    <row r="6680" spans="1:4" ht="13.5" hidden="1">
      <c r="A6680" s="658" t="s">
        <v>18435</v>
      </c>
      <c r="B6680" s="658" t="s">
        <v>18436</v>
      </c>
      <c r="C6680" s="658" t="s">
        <v>4524</v>
      </c>
      <c r="D6680" s="659" t="s">
        <v>70758</v>
      </c>
    </row>
    <row r="6681" spans="1:4" ht="13.5" hidden="1">
      <c r="A6681" s="658" t="s">
        <v>18438</v>
      </c>
      <c r="B6681" s="658" t="s">
        <v>18439</v>
      </c>
      <c r="C6681" s="658" t="s">
        <v>4524</v>
      </c>
      <c r="D6681" s="659" t="s">
        <v>70759</v>
      </c>
    </row>
    <row r="6682" spans="1:4" ht="13.5" hidden="1">
      <c r="A6682" s="658" t="s">
        <v>18441</v>
      </c>
      <c r="B6682" s="658" t="s">
        <v>18442</v>
      </c>
      <c r="C6682" s="658" t="s">
        <v>4524</v>
      </c>
      <c r="D6682" s="659" t="s">
        <v>70760</v>
      </c>
    </row>
    <row r="6683" spans="1:4" ht="13.5" hidden="1">
      <c r="A6683" s="658" t="s">
        <v>18444</v>
      </c>
      <c r="B6683" s="658" t="s">
        <v>18445</v>
      </c>
      <c r="C6683" s="658" t="s">
        <v>4524</v>
      </c>
      <c r="D6683" s="659" t="s">
        <v>70761</v>
      </c>
    </row>
    <row r="6684" spans="1:4" ht="13.5" hidden="1">
      <c r="A6684" s="658" t="s">
        <v>18447</v>
      </c>
      <c r="B6684" s="658" t="s">
        <v>18448</v>
      </c>
      <c r="C6684" s="658" t="s">
        <v>4524</v>
      </c>
      <c r="D6684" s="659" t="s">
        <v>70762</v>
      </c>
    </row>
    <row r="6685" spans="1:4" ht="13.5" hidden="1">
      <c r="A6685" s="658" t="s">
        <v>18450</v>
      </c>
      <c r="B6685" s="658" t="s">
        <v>18451</v>
      </c>
      <c r="C6685" s="658" t="s">
        <v>4524</v>
      </c>
      <c r="D6685" s="659" t="s">
        <v>70763</v>
      </c>
    </row>
    <row r="6686" spans="1:4" ht="13.5" hidden="1">
      <c r="A6686" s="658" t="s">
        <v>18453</v>
      </c>
      <c r="B6686" s="658" t="s">
        <v>18454</v>
      </c>
      <c r="C6686" s="658" t="s">
        <v>4524</v>
      </c>
      <c r="D6686" s="659" t="s">
        <v>70764</v>
      </c>
    </row>
    <row r="6687" spans="1:4" ht="13.5" hidden="1">
      <c r="A6687" s="658" t="s">
        <v>18456</v>
      </c>
      <c r="B6687" s="658" t="s">
        <v>18457</v>
      </c>
      <c r="C6687" s="658" t="s">
        <v>4524</v>
      </c>
      <c r="D6687" s="659" t="s">
        <v>70765</v>
      </c>
    </row>
    <row r="6688" spans="1:4" ht="13.5" hidden="1">
      <c r="A6688" s="658" t="s">
        <v>18459</v>
      </c>
      <c r="B6688" s="658" t="s">
        <v>18460</v>
      </c>
      <c r="C6688" s="658" t="s">
        <v>4524</v>
      </c>
      <c r="D6688" s="659" t="s">
        <v>70766</v>
      </c>
    </row>
    <row r="6689" spans="1:4" ht="13.5" hidden="1">
      <c r="A6689" s="658" t="s">
        <v>18462</v>
      </c>
      <c r="B6689" s="658" t="s">
        <v>18463</v>
      </c>
      <c r="C6689" s="658" t="s">
        <v>4524</v>
      </c>
      <c r="D6689" s="659" t="s">
        <v>70767</v>
      </c>
    </row>
    <row r="6690" spans="1:4" ht="13.5" hidden="1">
      <c r="A6690" s="658" t="s">
        <v>18465</v>
      </c>
      <c r="B6690" s="658" t="s">
        <v>18466</v>
      </c>
      <c r="C6690" s="658" t="s">
        <v>4524</v>
      </c>
      <c r="D6690" s="659" t="s">
        <v>70768</v>
      </c>
    </row>
    <row r="6691" spans="1:4" ht="13.5" hidden="1">
      <c r="A6691" s="658" t="s">
        <v>18468</v>
      </c>
      <c r="B6691" s="658" t="s">
        <v>18469</v>
      </c>
      <c r="C6691" s="658" t="s">
        <v>4524</v>
      </c>
      <c r="D6691" s="659" t="s">
        <v>70769</v>
      </c>
    </row>
    <row r="6692" spans="1:4" ht="13.5" hidden="1">
      <c r="A6692" s="658" t="s">
        <v>18471</v>
      </c>
      <c r="B6692" s="658" t="s">
        <v>18472</v>
      </c>
      <c r="C6692" s="658" t="s">
        <v>4524</v>
      </c>
      <c r="D6692" s="659" t="s">
        <v>70770</v>
      </c>
    </row>
    <row r="6693" spans="1:4" ht="13.5" hidden="1">
      <c r="A6693" s="658" t="s">
        <v>18474</v>
      </c>
      <c r="B6693" s="658" t="s">
        <v>18475</v>
      </c>
      <c r="C6693" s="658" t="s">
        <v>4524</v>
      </c>
      <c r="D6693" s="659" t="s">
        <v>70771</v>
      </c>
    </row>
    <row r="6694" spans="1:4" ht="13.5" hidden="1">
      <c r="A6694" s="658" t="s">
        <v>18477</v>
      </c>
      <c r="B6694" s="658" t="s">
        <v>18478</v>
      </c>
      <c r="C6694" s="658" t="s">
        <v>4524</v>
      </c>
      <c r="D6694" s="659" t="s">
        <v>70772</v>
      </c>
    </row>
    <row r="6695" spans="1:4" ht="13.5" hidden="1">
      <c r="A6695" s="658" t="s">
        <v>18480</v>
      </c>
      <c r="B6695" s="658" t="s">
        <v>18481</v>
      </c>
      <c r="C6695" s="658" t="s">
        <v>4524</v>
      </c>
      <c r="D6695" s="659" t="s">
        <v>70773</v>
      </c>
    </row>
    <row r="6696" spans="1:4" ht="13.5" hidden="1">
      <c r="A6696" s="658" t="s">
        <v>18483</v>
      </c>
      <c r="B6696" s="658" t="s">
        <v>18484</v>
      </c>
      <c r="C6696" s="658" t="s">
        <v>4524</v>
      </c>
      <c r="D6696" s="659" t="s">
        <v>70774</v>
      </c>
    </row>
    <row r="6697" spans="1:4" ht="13.5" hidden="1">
      <c r="A6697" s="658" t="s">
        <v>18486</v>
      </c>
      <c r="B6697" s="658" t="s">
        <v>18487</v>
      </c>
      <c r="C6697" s="658" t="s">
        <v>4524</v>
      </c>
      <c r="D6697" s="659" t="s">
        <v>70775</v>
      </c>
    </row>
    <row r="6698" spans="1:4" ht="13.5" hidden="1">
      <c r="A6698" s="658" t="s">
        <v>18489</v>
      </c>
      <c r="B6698" s="658" t="s">
        <v>18490</v>
      </c>
      <c r="C6698" s="658" t="s">
        <v>4524</v>
      </c>
      <c r="D6698" s="659" t="s">
        <v>70776</v>
      </c>
    </row>
    <row r="6699" spans="1:4" ht="13.5" hidden="1">
      <c r="A6699" s="658" t="s">
        <v>18492</v>
      </c>
      <c r="B6699" s="658" t="s">
        <v>18493</v>
      </c>
      <c r="C6699" s="658" t="s">
        <v>4524</v>
      </c>
      <c r="D6699" s="659" t="s">
        <v>70777</v>
      </c>
    </row>
    <row r="6700" spans="1:4" ht="13.5" hidden="1">
      <c r="A6700" s="658" t="s">
        <v>18495</v>
      </c>
      <c r="B6700" s="658" t="s">
        <v>18496</v>
      </c>
      <c r="C6700" s="658" t="s">
        <v>4524</v>
      </c>
      <c r="D6700" s="659" t="s">
        <v>70778</v>
      </c>
    </row>
    <row r="6701" spans="1:4" ht="13.5" hidden="1">
      <c r="A6701" s="658" t="s">
        <v>18498</v>
      </c>
      <c r="B6701" s="658" t="s">
        <v>18499</v>
      </c>
      <c r="C6701" s="658" t="s">
        <v>4524</v>
      </c>
      <c r="D6701" s="659" t="s">
        <v>70779</v>
      </c>
    </row>
    <row r="6702" spans="1:4" ht="13.5" hidden="1">
      <c r="A6702" s="658" t="s">
        <v>18501</v>
      </c>
      <c r="B6702" s="658" t="s">
        <v>18502</v>
      </c>
      <c r="C6702" s="658" t="s">
        <v>4524</v>
      </c>
      <c r="D6702" s="659" t="s">
        <v>70780</v>
      </c>
    </row>
    <row r="6703" spans="1:4" ht="13.5" hidden="1">
      <c r="A6703" s="658" t="s">
        <v>18504</v>
      </c>
      <c r="B6703" s="658" t="s">
        <v>18505</v>
      </c>
      <c r="C6703" s="658" t="s">
        <v>4524</v>
      </c>
      <c r="D6703" s="659" t="s">
        <v>70781</v>
      </c>
    </row>
    <row r="6704" spans="1:4" ht="13.5" hidden="1">
      <c r="A6704" s="658" t="s">
        <v>18507</v>
      </c>
      <c r="B6704" s="658" t="s">
        <v>18508</v>
      </c>
      <c r="C6704" s="658" t="s">
        <v>4524</v>
      </c>
      <c r="D6704" s="659" t="s">
        <v>70782</v>
      </c>
    </row>
    <row r="6705" spans="1:4" ht="13.5" hidden="1">
      <c r="A6705" s="658" t="s">
        <v>18510</v>
      </c>
      <c r="B6705" s="658" t="s">
        <v>18511</v>
      </c>
      <c r="C6705" s="658" t="s">
        <v>4524</v>
      </c>
      <c r="D6705" s="659" t="s">
        <v>70783</v>
      </c>
    </row>
    <row r="6706" spans="1:4" ht="13.5" hidden="1">
      <c r="A6706" s="658" t="s">
        <v>18513</v>
      </c>
      <c r="B6706" s="658" t="s">
        <v>18514</v>
      </c>
      <c r="C6706" s="658" t="s">
        <v>4524</v>
      </c>
      <c r="D6706" s="659" t="s">
        <v>70784</v>
      </c>
    </row>
    <row r="6707" spans="1:4" ht="13.5" hidden="1">
      <c r="A6707" s="658" t="s">
        <v>18516</v>
      </c>
      <c r="B6707" s="658" t="s">
        <v>18517</v>
      </c>
      <c r="C6707" s="658" t="s">
        <v>4524</v>
      </c>
      <c r="D6707" s="659" t="s">
        <v>70785</v>
      </c>
    </row>
    <row r="6708" spans="1:4" ht="13.5" hidden="1">
      <c r="A6708" s="658" t="s">
        <v>18519</v>
      </c>
      <c r="B6708" s="658" t="s">
        <v>18520</v>
      </c>
      <c r="C6708" s="658" t="s">
        <v>4524</v>
      </c>
      <c r="D6708" s="659" t="s">
        <v>70786</v>
      </c>
    </row>
    <row r="6709" spans="1:4" ht="13.5" hidden="1">
      <c r="A6709" s="658" t="s">
        <v>18522</v>
      </c>
      <c r="B6709" s="658" t="s">
        <v>18523</v>
      </c>
      <c r="C6709" s="658" t="s">
        <v>4524</v>
      </c>
      <c r="D6709" s="659" t="s">
        <v>70787</v>
      </c>
    </row>
    <row r="6710" spans="1:4" ht="13.5" hidden="1">
      <c r="A6710" s="658" t="s">
        <v>18525</v>
      </c>
      <c r="B6710" s="658" t="s">
        <v>18526</v>
      </c>
      <c r="C6710" s="658" t="s">
        <v>4524</v>
      </c>
      <c r="D6710" s="659" t="s">
        <v>70788</v>
      </c>
    </row>
    <row r="6711" spans="1:4" ht="13.5" hidden="1">
      <c r="A6711" s="658" t="s">
        <v>18528</v>
      </c>
      <c r="B6711" s="658" t="s">
        <v>18529</v>
      </c>
      <c r="C6711" s="658" t="s">
        <v>4524</v>
      </c>
      <c r="D6711" s="659" t="s">
        <v>70789</v>
      </c>
    </row>
    <row r="6712" spans="1:4" ht="13.5" hidden="1">
      <c r="A6712" s="658" t="s">
        <v>18531</v>
      </c>
      <c r="B6712" s="658" t="s">
        <v>18532</v>
      </c>
      <c r="C6712" s="658" t="s">
        <v>4524</v>
      </c>
      <c r="D6712" s="659" t="s">
        <v>70790</v>
      </c>
    </row>
    <row r="6713" spans="1:4" ht="13.5" hidden="1">
      <c r="A6713" s="658" t="s">
        <v>18534</v>
      </c>
      <c r="B6713" s="658" t="s">
        <v>18535</v>
      </c>
      <c r="C6713" s="658" t="s">
        <v>4524</v>
      </c>
      <c r="D6713" s="659" t="s">
        <v>70791</v>
      </c>
    </row>
    <row r="6714" spans="1:4" ht="13.5" hidden="1">
      <c r="A6714" s="658" t="s">
        <v>18537</v>
      </c>
      <c r="B6714" s="658" t="s">
        <v>18538</v>
      </c>
      <c r="C6714" s="658" t="s">
        <v>4524</v>
      </c>
      <c r="D6714" s="659" t="s">
        <v>70792</v>
      </c>
    </row>
    <row r="6715" spans="1:4" ht="13.5" hidden="1">
      <c r="A6715" s="658" t="s">
        <v>18540</v>
      </c>
      <c r="B6715" s="658" t="s">
        <v>18541</v>
      </c>
      <c r="C6715" s="658" t="s">
        <v>4524</v>
      </c>
      <c r="D6715" s="659" t="s">
        <v>20606</v>
      </c>
    </row>
    <row r="6716" spans="1:4" ht="13.5" hidden="1">
      <c r="A6716" s="658" t="s">
        <v>18543</v>
      </c>
      <c r="B6716" s="658" t="s">
        <v>18544</v>
      </c>
      <c r="C6716" s="658" t="s">
        <v>4524</v>
      </c>
      <c r="D6716" s="659" t="s">
        <v>70793</v>
      </c>
    </row>
    <row r="6717" spans="1:4" ht="13.5" hidden="1">
      <c r="A6717" s="658" t="s">
        <v>18546</v>
      </c>
      <c r="B6717" s="658" t="s">
        <v>18547</v>
      </c>
      <c r="C6717" s="658" t="s">
        <v>4524</v>
      </c>
      <c r="D6717" s="659" t="s">
        <v>70794</v>
      </c>
    </row>
    <row r="6718" spans="1:4" ht="13.5" hidden="1">
      <c r="A6718" s="658" t="s">
        <v>18549</v>
      </c>
      <c r="B6718" s="658" t="s">
        <v>18550</v>
      </c>
      <c r="C6718" s="658" t="s">
        <v>4524</v>
      </c>
      <c r="D6718" s="659" t="s">
        <v>70795</v>
      </c>
    </row>
    <row r="6719" spans="1:4" ht="13.5" hidden="1">
      <c r="A6719" s="658" t="s">
        <v>18552</v>
      </c>
      <c r="B6719" s="658" t="s">
        <v>18553</v>
      </c>
      <c r="C6719" s="658" t="s">
        <v>4524</v>
      </c>
      <c r="D6719" s="659" t="s">
        <v>70796</v>
      </c>
    </row>
    <row r="6720" spans="1:4" ht="13.5" hidden="1">
      <c r="A6720" s="658" t="s">
        <v>18555</v>
      </c>
      <c r="B6720" s="658" t="s">
        <v>18556</v>
      </c>
      <c r="C6720" s="658" t="s">
        <v>4524</v>
      </c>
      <c r="D6720" s="659" t="s">
        <v>70797</v>
      </c>
    </row>
    <row r="6721" spans="1:4" ht="13.5" hidden="1">
      <c r="A6721" s="658" t="s">
        <v>18558</v>
      </c>
      <c r="B6721" s="658" t="s">
        <v>18559</v>
      </c>
      <c r="C6721" s="658" t="s">
        <v>4524</v>
      </c>
      <c r="D6721" s="659" t="s">
        <v>70798</v>
      </c>
    </row>
    <row r="6722" spans="1:4" ht="13.5" hidden="1">
      <c r="A6722" s="658" t="s">
        <v>18561</v>
      </c>
      <c r="B6722" s="658" t="s">
        <v>18562</v>
      </c>
      <c r="C6722" s="658" t="s">
        <v>4524</v>
      </c>
      <c r="D6722" s="659" t="s">
        <v>70799</v>
      </c>
    </row>
    <row r="6723" spans="1:4" ht="13.5" hidden="1">
      <c r="A6723" s="658" t="s">
        <v>18564</v>
      </c>
      <c r="B6723" s="658" t="s">
        <v>18565</v>
      </c>
      <c r="C6723" s="658" t="s">
        <v>4524</v>
      </c>
      <c r="D6723" s="659" t="s">
        <v>70800</v>
      </c>
    </row>
    <row r="6724" spans="1:4" ht="13.5" hidden="1">
      <c r="A6724" s="658" t="s">
        <v>18567</v>
      </c>
      <c r="B6724" s="658" t="s">
        <v>18568</v>
      </c>
      <c r="C6724" s="658" t="s">
        <v>4524</v>
      </c>
      <c r="D6724" s="659" t="s">
        <v>70801</v>
      </c>
    </row>
    <row r="6725" spans="1:4" ht="13.5" hidden="1">
      <c r="A6725" s="658" t="s">
        <v>18570</v>
      </c>
      <c r="B6725" s="658" t="s">
        <v>18571</v>
      </c>
      <c r="C6725" s="658" t="s">
        <v>4524</v>
      </c>
      <c r="D6725" s="659" t="s">
        <v>70802</v>
      </c>
    </row>
    <row r="6726" spans="1:4" ht="13.5" hidden="1">
      <c r="A6726" s="658" t="s">
        <v>18573</v>
      </c>
      <c r="B6726" s="658" t="s">
        <v>18574</v>
      </c>
      <c r="C6726" s="658" t="s">
        <v>4524</v>
      </c>
      <c r="D6726" s="659" t="s">
        <v>70803</v>
      </c>
    </row>
    <row r="6727" spans="1:4" ht="13.5" hidden="1">
      <c r="A6727" s="658" t="s">
        <v>18576</v>
      </c>
      <c r="B6727" s="658" t="s">
        <v>18577</v>
      </c>
      <c r="C6727" s="658" t="s">
        <v>4524</v>
      </c>
      <c r="D6727" s="659" t="s">
        <v>70804</v>
      </c>
    </row>
    <row r="6728" spans="1:4" ht="13.5" hidden="1">
      <c r="A6728" s="658" t="s">
        <v>18579</v>
      </c>
      <c r="B6728" s="658" t="s">
        <v>18580</v>
      </c>
      <c r="C6728" s="658" t="s">
        <v>4524</v>
      </c>
      <c r="D6728" s="659" t="s">
        <v>70805</v>
      </c>
    </row>
    <row r="6729" spans="1:4" ht="13.5" hidden="1">
      <c r="A6729" s="658" t="s">
        <v>18582</v>
      </c>
      <c r="B6729" s="658" t="s">
        <v>18583</v>
      </c>
      <c r="C6729" s="658" t="s">
        <v>4524</v>
      </c>
      <c r="D6729" s="659" t="s">
        <v>70806</v>
      </c>
    </row>
    <row r="6730" spans="1:4" ht="13.5" hidden="1">
      <c r="A6730" s="658" t="s">
        <v>18585</v>
      </c>
      <c r="B6730" s="658" t="s">
        <v>18586</v>
      </c>
      <c r="C6730" s="658" t="s">
        <v>4524</v>
      </c>
      <c r="D6730" s="659" t="s">
        <v>70807</v>
      </c>
    </row>
    <row r="6731" spans="1:4" ht="13.5" hidden="1">
      <c r="A6731" s="658" t="s">
        <v>18588</v>
      </c>
      <c r="B6731" s="658" t="s">
        <v>18589</v>
      </c>
      <c r="C6731" s="658" t="s">
        <v>4524</v>
      </c>
      <c r="D6731" s="659" t="s">
        <v>70808</v>
      </c>
    </row>
    <row r="6732" spans="1:4" ht="13.5" hidden="1">
      <c r="A6732" s="658" t="s">
        <v>18591</v>
      </c>
      <c r="B6732" s="658" t="s">
        <v>18592</v>
      </c>
      <c r="C6732" s="658" t="s">
        <v>4524</v>
      </c>
      <c r="D6732" s="659" t="s">
        <v>70809</v>
      </c>
    </row>
    <row r="6733" spans="1:4" ht="13.5" hidden="1">
      <c r="A6733" s="658" t="s">
        <v>18594</v>
      </c>
      <c r="B6733" s="658" t="s">
        <v>18595</v>
      </c>
      <c r="C6733" s="658" t="s">
        <v>4524</v>
      </c>
      <c r="D6733" s="659" t="s">
        <v>70810</v>
      </c>
    </row>
    <row r="6734" spans="1:4" ht="13.5" hidden="1">
      <c r="A6734" s="658" t="s">
        <v>18597</v>
      </c>
      <c r="B6734" s="658" t="s">
        <v>18598</v>
      </c>
      <c r="C6734" s="658" t="s">
        <v>4524</v>
      </c>
      <c r="D6734" s="659" t="s">
        <v>70811</v>
      </c>
    </row>
    <row r="6735" spans="1:4" ht="13.5" hidden="1">
      <c r="A6735" s="658" t="s">
        <v>18600</v>
      </c>
      <c r="B6735" s="658" t="s">
        <v>18601</v>
      </c>
      <c r="C6735" s="658" t="s">
        <v>4524</v>
      </c>
      <c r="D6735" s="659" t="s">
        <v>70812</v>
      </c>
    </row>
    <row r="6736" spans="1:4" ht="13.5" hidden="1">
      <c r="A6736" s="658" t="s">
        <v>18603</v>
      </c>
      <c r="B6736" s="658" t="s">
        <v>18604</v>
      </c>
      <c r="C6736" s="658" t="s">
        <v>4524</v>
      </c>
      <c r="D6736" s="659" t="s">
        <v>70813</v>
      </c>
    </row>
    <row r="6737" spans="1:4" ht="13.5" hidden="1">
      <c r="A6737" s="658" t="s">
        <v>18606</v>
      </c>
      <c r="B6737" s="658" t="s">
        <v>18607</v>
      </c>
      <c r="C6737" s="658" t="s">
        <v>4524</v>
      </c>
      <c r="D6737" s="659" t="s">
        <v>70814</v>
      </c>
    </row>
    <row r="6738" spans="1:4" ht="13.5" hidden="1">
      <c r="A6738" s="658" t="s">
        <v>18609</v>
      </c>
      <c r="B6738" s="658" t="s">
        <v>18610</v>
      </c>
      <c r="C6738" s="658" t="s">
        <v>4524</v>
      </c>
      <c r="D6738" s="659" t="s">
        <v>70815</v>
      </c>
    </row>
    <row r="6739" spans="1:4" ht="13.5" hidden="1">
      <c r="A6739" s="658" t="s">
        <v>18612</v>
      </c>
      <c r="B6739" s="658" t="s">
        <v>18613</v>
      </c>
      <c r="C6739" s="658" t="s">
        <v>4524</v>
      </c>
      <c r="D6739" s="659" t="s">
        <v>70816</v>
      </c>
    </row>
    <row r="6740" spans="1:4" ht="13.5" hidden="1">
      <c r="A6740" s="658" t="s">
        <v>18615</v>
      </c>
      <c r="B6740" s="658" t="s">
        <v>18616</v>
      </c>
      <c r="C6740" s="658" t="s">
        <v>4524</v>
      </c>
      <c r="D6740" s="659" t="s">
        <v>70817</v>
      </c>
    </row>
    <row r="6741" spans="1:4" ht="13.5" hidden="1">
      <c r="A6741" s="658" t="s">
        <v>18618</v>
      </c>
      <c r="B6741" s="658" t="s">
        <v>18619</v>
      </c>
      <c r="C6741" s="658" t="s">
        <v>4524</v>
      </c>
      <c r="D6741" s="659" t="s">
        <v>70818</v>
      </c>
    </row>
    <row r="6742" spans="1:4" ht="13.5" hidden="1">
      <c r="A6742" s="658" t="s">
        <v>18621</v>
      </c>
      <c r="B6742" s="658" t="s">
        <v>18622</v>
      </c>
      <c r="C6742" s="658" t="s">
        <v>4524</v>
      </c>
      <c r="D6742" s="659" t="s">
        <v>70819</v>
      </c>
    </row>
    <row r="6743" spans="1:4" ht="13.5" hidden="1">
      <c r="A6743" s="658" t="s">
        <v>18624</v>
      </c>
      <c r="B6743" s="658" t="s">
        <v>18625</v>
      </c>
      <c r="C6743" s="658" t="s">
        <v>4524</v>
      </c>
      <c r="D6743" s="659" t="s">
        <v>70820</v>
      </c>
    </row>
    <row r="6744" spans="1:4" ht="13.5" hidden="1">
      <c r="A6744" s="658" t="s">
        <v>18627</v>
      </c>
      <c r="B6744" s="658" t="s">
        <v>18628</v>
      </c>
      <c r="C6744" s="658" t="s">
        <v>4524</v>
      </c>
      <c r="D6744" s="659" t="s">
        <v>70821</v>
      </c>
    </row>
    <row r="6745" spans="1:4" ht="13.5" hidden="1">
      <c r="A6745" s="658" t="s">
        <v>18630</v>
      </c>
      <c r="B6745" s="658" t="s">
        <v>18631</v>
      </c>
      <c r="C6745" s="658" t="s">
        <v>4524</v>
      </c>
      <c r="D6745" s="659" t="s">
        <v>70822</v>
      </c>
    </row>
    <row r="6746" spans="1:4" ht="13.5" hidden="1">
      <c r="A6746" s="658" t="s">
        <v>18633</v>
      </c>
      <c r="B6746" s="658" t="s">
        <v>18634</v>
      </c>
      <c r="C6746" s="658" t="s">
        <v>4524</v>
      </c>
      <c r="D6746" s="659" t="s">
        <v>70823</v>
      </c>
    </row>
    <row r="6747" spans="1:4" ht="13.5" hidden="1">
      <c r="A6747" s="658" t="s">
        <v>18636</v>
      </c>
      <c r="B6747" s="658" t="s">
        <v>18637</v>
      </c>
      <c r="C6747" s="658" t="s">
        <v>4524</v>
      </c>
      <c r="D6747" s="659" t="s">
        <v>70824</v>
      </c>
    </row>
    <row r="6748" spans="1:4" ht="13.5" hidden="1">
      <c r="A6748" s="658" t="s">
        <v>18639</v>
      </c>
      <c r="B6748" s="658" t="s">
        <v>18640</v>
      </c>
      <c r="C6748" s="658" t="s">
        <v>4524</v>
      </c>
      <c r="D6748" s="659" t="s">
        <v>70825</v>
      </c>
    </row>
    <row r="6749" spans="1:4" ht="13.5" hidden="1">
      <c r="A6749" s="658" t="s">
        <v>18642</v>
      </c>
      <c r="B6749" s="658" t="s">
        <v>18643</v>
      </c>
      <c r="C6749" s="658" t="s">
        <v>4524</v>
      </c>
      <c r="D6749" s="659" t="s">
        <v>70826</v>
      </c>
    </row>
    <row r="6750" spans="1:4" ht="13.5" hidden="1">
      <c r="A6750" s="658" t="s">
        <v>18645</v>
      </c>
      <c r="B6750" s="658" t="s">
        <v>18646</v>
      </c>
      <c r="C6750" s="658" t="s">
        <v>4524</v>
      </c>
      <c r="D6750" s="659" t="s">
        <v>70827</v>
      </c>
    </row>
    <row r="6751" spans="1:4" ht="13.5" hidden="1">
      <c r="A6751" s="658" t="s">
        <v>18647</v>
      </c>
      <c r="B6751" s="658" t="s">
        <v>18648</v>
      </c>
      <c r="C6751" s="658" t="s">
        <v>4524</v>
      </c>
      <c r="D6751" s="659" t="s">
        <v>70828</v>
      </c>
    </row>
    <row r="6752" spans="1:4" ht="13.5" hidden="1">
      <c r="A6752" s="658" t="s">
        <v>18650</v>
      </c>
      <c r="B6752" s="658" t="s">
        <v>18651</v>
      </c>
      <c r="C6752" s="658" t="s">
        <v>4524</v>
      </c>
      <c r="D6752" s="659" t="s">
        <v>70829</v>
      </c>
    </row>
    <row r="6753" spans="1:4" ht="13.5" hidden="1">
      <c r="A6753" s="658" t="s">
        <v>18653</v>
      </c>
      <c r="B6753" s="658" t="s">
        <v>18654</v>
      </c>
      <c r="C6753" s="658" t="s">
        <v>4524</v>
      </c>
      <c r="D6753" s="659" t="s">
        <v>70830</v>
      </c>
    </row>
    <row r="6754" spans="1:4" ht="13.5" hidden="1">
      <c r="A6754" s="658" t="s">
        <v>18656</v>
      </c>
      <c r="B6754" s="658" t="s">
        <v>18657</v>
      </c>
      <c r="C6754" s="658" t="s">
        <v>4524</v>
      </c>
      <c r="D6754" s="659" t="s">
        <v>70831</v>
      </c>
    </row>
    <row r="6755" spans="1:4" ht="13.5" hidden="1">
      <c r="A6755" s="658" t="s">
        <v>18659</v>
      </c>
      <c r="B6755" s="658" t="s">
        <v>18660</v>
      </c>
      <c r="C6755" s="658" t="s">
        <v>4524</v>
      </c>
      <c r="D6755" s="659" t="s">
        <v>70832</v>
      </c>
    </row>
    <row r="6756" spans="1:4" ht="13.5" hidden="1">
      <c r="A6756" s="658" t="s">
        <v>18662</v>
      </c>
      <c r="B6756" s="658" t="s">
        <v>18663</v>
      </c>
      <c r="C6756" s="658" t="s">
        <v>4524</v>
      </c>
      <c r="D6756" s="659" t="s">
        <v>70833</v>
      </c>
    </row>
    <row r="6757" spans="1:4" ht="13.5" hidden="1">
      <c r="A6757" s="658" t="s">
        <v>18665</v>
      </c>
      <c r="B6757" s="658" t="s">
        <v>18666</v>
      </c>
      <c r="C6757" s="658" t="s">
        <v>18667</v>
      </c>
      <c r="D6757" s="659" t="s">
        <v>3117</v>
      </c>
    </row>
    <row r="6758" spans="1:4" ht="13.5" hidden="1">
      <c r="A6758" s="658" t="s">
        <v>18668</v>
      </c>
      <c r="B6758" s="658" t="s">
        <v>18669</v>
      </c>
      <c r="C6758" s="658" t="s">
        <v>18667</v>
      </c>
      <c r="D6758" s="659" t="s">
        <v>70834</v>
      </c>
    </row>
    <row r="6759" spans="1:4" ht="13.5" hidden="1">
      <c r="A6759" s="658" t="s">
        <v>18670</v>
      </c>
      <c r="B6759" s="658" t="s">
        <v>18671</v>
      </c>
      <c r="C6759" s="658" t="s">
        <v>18667</v>
      </c>
      <c r="D6759" s="659" t="s">
        <v>19256</v>
      </c>
    </row>
    <row r="6760" spans="1:4" ht="13.5" hidden="1">
      <c r="A6760" s="658" t="s">
        <v>18672</v>
      </c>
      <c r="B6760" s="658" t="s">
        <v>18673</v>
      </c>
      <c r="C6760" s="658" t="s">
        <v>18667</v>
      </c>
      <c r="D6760" s="659" t="s">
        <v>1960</v>
      </c>
    </row>
    <row r="6761" spans="1:4" ht="13.5" hidden="1">
      <c r="A6761" s="658" t="s">
        <v>18674</v>
      </c>
      <c r="B6761" s="658" t="s">
        <v>18675</v>
      </c>
      <c r="C6761" s="658" t="s">
        <v>18667</v>
      </c>
      <c r="D6761" s="659" t="s">
        <v>2556</v>
      </c>
    </row>
    <row r="6762" spans="1:4" ht="13.5" hidden="1">
      <c r="A6762" s="658" t="s">
        <v>18676</v>
      </c>
      <c r="B6762" s="658" t="s">
        <v>18677</v>
      </c>
      <c r="C6762" s="658" t="s">
        <v>18667</v>
      </c>
      <c r="D6762" s="659" t="s">
        <v>70835</v>
      </c>
    </row>
    <row r="6763" spans="1:4" ht="13.5" hidden="1">
      <c r="A6763" s="658" t="s">
        <v>18678</v>
      </c>
      <c r="B6763" s="658" t="s">
        <v>18679</v>
      </c>
      <c r="C6763" s="658" t="s">
        <v>18667</v>
      </c>
      <c r="D6763" s="659" t="s">
        <v>2097</v>
      </c>
    </row>
    <row r="6764" spans="1:4" ht="13.5" hidden="1">
      <c r="A6764" s="658" t="s">
        <v>18681</v>
      </c>
      <c r="B6764" s="658" t="s">
        <v>18682</v>
      </c>
      <c r="C6764" s="658" t="s">
        <v>18667</v>
      </c>
      <c r="D6764" s="659" t="s">
        <v>19232</v>
      </c>
    </row>
    <row r="6765" spans="1:4" ht="13.5" hidden="1">
      <c r="A6765" s="658" t="s">
        <v>18684</v>
      </c>
      <c r="B6765" s="658" t="s">
        <v>18685</v>
      </c>
      <c r="C6765" s="658" t="s">
        <v>18667</v>
      </c>
      <c r="D6765" s="659" t="s">
        <v>1984</v>
      </c>
    </row>
    <row r="6766" spans="1:4" ht="13.5" hidden="1">
      <c r="A6766" s="658" t="s">
        <v>18687</v>
      </c>
      <c r="B6766" s="658" t="s">
        <v>18688</v>
      </c>
      <c r="C6766" s="658" t="s">
        <v>18667</v>
      </c>
      <c r="D6766" s="659" t="s">
        <v>2248</v>
      </c>
    </row>
    <row r="6767" spans="1:4" ht="13.5" hidden="1">
      <c r="A6767" s="658" t="s">
        <v>18689</v>
      </c>
      <c r="B6767" s="658" t="s">
        <v>18690</v>
      </c>
      <c r="C6767" s="658" t="s">
        <v>18691</v>
      </c>
      <c r="D6767" s="659" t="s">
        <v>70836</v>
      </c>
    </row>
    <row r="6768" spans="1:4" ht="13.5" hidden="1">
      <c r="A6768" s="658" t="s">
        <v>18693</v>
      </c>
      <c r="B6768" s="658" t="s">
        <v>18694</v>
      </c>
      <c r="C6768" s="658" t="s">
        <v>18691</v>
      </c>
      <c r="D6768" s="659" t="s">
        <v>70837</v>
      </c>
    </row>
    <row r="6769" spans="1:4" ht="13.5" hidden="1">
      <c r="A6769" s="658" t="s">
        <v>18696</v>
      </c>
      <c r="B6769" s="658" t="s">
        <v>18697</v>
      </c>
      <c r="C6769" s="658" t="s">
        <v>18691</v>
      </c>
      <c r="D6769" s="659" t="s">
        <v>70838</v>
      </c>
    </row>
    <row r="6770" spans="1:4" ht="13.5" hidden="1">
      <c r="A6770" s="658" t="s">
        <v>18699</v>
      </c>
      <c r="B6770" s="658" t="s">
        <v>18700</v>
      </c>
      <c r="C6770" s="658" t="s">
        <v>18701</v>
      </c>
      <c r="D6770" s="659" t="s">
        <v>315</v>
      </c>
    </row>
    <row r="6771" spans="1:4" ht="13.5" hidden="1">
      <c r="A6771" s="658" t="s">
        <v>18703</v>
      </c>
      <c r="B6771" s="658" t="s">
        <v>18704</v>
      </c>
      <c r="C6771" s="658" t="s">
        <v>18701</v>
      </c>
      <c r="D6771" s="659" t="s">
        <v>15734</v>
      </c>
    </row>
    <row r="6772" spans="1:4" ht="13.5" hidden="1">
      <c r="A6772" s="658" t="s">
        <v>18705</v>
      </c>
      <c r="B6772" s="658" t="s">
        <v>18706</v>
      </c>
      <c r="C6772" s="658" t="s">
        <v>18701</v>
      </c>
      <c r="D6772" s="659" t="s">
        <v>70839</v>
      </c>
    </row>
    <row r="6773" spans="1:4" ht="13.5" hidden="1">
      <c r="A6773" s="658" t="s">
        <v>18708</v>
      </c>
      <c r="B6773" s="658" t="s">
        <v>18709</v>
      </c>
      <c r="C6773" s="658" t="s">
        <v>18701</v>
      </c>
      <c r="D6773" s="659" t="s">
        <v>12991</v>
      </c>
    </row>
    <row r="6774" spans="1:4" ht="13.5" hidden="1">
      <c r="A6774" s="658" t="s">
        <v>18710</v>
      </c>
      <c r="B6774" s="658" t="s">
        <v>18711</v>
      </c>
      <c r="C6774" s="658" t="s">
        <v>18701</v>
      </c>
      <c r="D6774" s="659" t="s">
        <v>68773</v>
      </c>
    </row>
    <row r="6775" spans="1:4" ht="13.5" hidden="1">
      <c r="A6775" s="658" t="s">
        <v>18712</v>
      </c>
      <c r="B6775" s="658" t="s">
        <v>18713</v>
      </c>
      <c r="C6775" s="658" t="s">
        <v>18701</v>
      </c>
      <c r="D6775" s="659" t="s">
        <v>64127</v>
      </c>
    </row>
    <row r="6776" spans="1:4" ht="13.5" hidden="1">
      <c r="A6776" s="658" t="s">
        <v>18714</v>
      </c>
      <c r="B6776" s="658" t="s">
        <v>18715</v>
      </c>
      <c r="C6776" s="658" t="s">
        <v>18701</v>
      </c>
      <c r="D6776" s="659" t="s">
        <v>2362</v>
      </c>
    </row>
    <row r="6777" spans="1:4" ht="13.5" hidden="1">
      <c r="A6777" s="658" t="s">
        <v>18716</v>
      </c>
      <c r="B6777" s="658" t="s">
        <v>18717</v>
      </c>
      <c r="C6777" s="658" t="s">
        <v>18701</v>
      </c>
      <c r="D6777" s="659" t="s">
        <v>3077</v>
      </c>
    </row>
    <row r="6778" spans="1:4" ht="13.5" hidden="1">
      <c r="A6778" s="658" t="s">
        <v>18718</v>
      </c>
      <c r="B6778" s="658" t="s">
        <v>18719</v>
      </c>
      <c r="C6778" s="658" t="s">
        <v>18701</v>
      </c>
      <c r="D6778" s="659" t="s">
        <v>18686</v>
      </c>
    </row>
    <row r="6779" spans="1:4" ht="13.5" hidden="1">
      <c r="A6779" s="658" t="s">
        <v>18720</v>
      </c>
      <c r="B6779" s="658" t="s">
        <v>18721</v>
      </c>
      <c r="C6779" s="658" t="s">
        <v>18701</v>
      </c>
      <c r="D6779" s="659" t="s">
        <v>70840</v>
      </c>
    </row>
    <row r="6780" spans="1:4" ht="13.5" hidden="1">
      <c r="A6780" s="658" t="s">
        <v>18722</v>
      </c>
      <c r="B6780" s="658" t="s">
        <v>18723</v>
      </c>
      <c r="C6780" s="658" t="s">
        <v>18701</v>
      </c>
      <c r="D6780" s="659" t="s">
        <v>570</v>
      </c>
    </row>
    <row r="6781" spans="1:4" ht="13.5" hidden="1">
      <c r="A6781" s="658" t="s">
        <v>18725</v>
      </c>
      <c r="B6781" s="658" t="s">
        <v>18726</v>
      </c>
      <c r="C6781" s="658" t="s">
        <v>18701</v>
      </c>
      <c r="D6781" s="659" t="s">
        <v>70835</v>
      </c>
    </row>
    <row r="6782" spans="1:4" ht="13.5" hidden="1">
      <c r="A6782" s="658" t="s">
        <v>18727</v>
      </c>
      <c r="B6782" s="658" t="s">
        <v>18728</v>
      </c>
      <c r="C6782" s="658" t="s">
        <v>18729</v>
      </c>
      <c r="D6782" s="659" t="s">
        <v>66253</v>
      </c>
    </row>
    <row r="6783" spans="1:4" ht="13.5" hidden="1">
      <c r="A6783" s="658" t="s">
        <v>18730</v>
      </c>
      <c r="B6783" s="658" t="s">
        <v>18731</v>
      </c>
      <c r="C6783" s="658" t="s">
        <v>18729</v>
      </c>
      <c r="D6783" s="659" t="s">
        <v>70841</v>
      </c>
    </row>
    <row r="6784" spans="1:4" ht="13.5" hidden="1">
      <c r="A6784" s="658" t="s">
        <v>18733</v>
      </c>
      <c r="B6784" s="658" t="s">
        <v>18734</v>
      </c>
      <c r="C6784" s="658" t="s">
        <v>18729</v>
      </c>
      <c r="D6784" s="659" t="s">
        <v>18890</v>
      </c>
    </row>
    <row r="6785" spans="1:4" ht="13.5" hidden="1">
      <c r="A6785" s="658" t="s">
        <v>18735</v>
      </c>
      <c r="B6785" s="658" t="s">
        <v>18736</v>
      </c>
      <c r="C6785" s="658" t="s">
        <v>18729</v>
      </c>
      <c r="D6785" s="659" t="s">
        <v>70842</v>
      </c>
    </row>
    <row r="6786" spans="1:4" ht="13.5" hidden="1">
      <c r="A6786" s="658" t="s">
        <v>18737</v>
      </c>
      <c r="B6786" s="658" t="s">
        <v>18738</v>
      </c>
      <c r="C6786" s="658" t="s">
        <v>18729</v>
      </c>
      <c r="D6786" s="659" t="s">
        <v>70840</v>
      </c>
    </row>
    <row r="6787" spans="1:4" ht="13.5" hidden="1">
      <c r="A6787" s="658" t="s">
        <v>18739</v>
      </c>
      <c r="B6787" s="658" t="s">
        <v>18740</v>
      </c>
      <c r="C6787" s="658" t="s">
        <v>18741</v>
      </c>
      <c r="D6787" s="659" t="s">
        <v>66890</v>
      </c>
    </row>
    <row r="6788" spans="1:4" ht="13.5" hidden="1">
      <c r="A6788" s="658" t="s">
        <v>18742</v>
      </c>
      <c r="B6788" s="658" t="s">
        <v>18743</v>
      </c>
      <c r="C6788" s="658" t="s">
        <v>18741</v>
      </c>
      <c r="D6788" s="659" t="s">
        <v>3494</v>
      </c>
    </row>
    <row r="6789" spans="1:4" ht="13.5" hidden="1">
      <c r="A6789" s="658" t="s">
        <v>18744</v>
      </c>
      <c r="B6789" s="658" t="s">
        <v>18745</v>
      </c>
      <c r="C6789" s="658" t="s">
        <v>18741</v>
      </c>
      <c r="D6789" s="659" t="s">
        <v>16585</v>
      </c>
    </row>
    <row r="6790" spans="1:4" ht="13.5" hidden="1">
      <c r="A6790" s="658" t="s">
        <v>18747</v>
      </c>
      <c r="B6790" s="658" t="s">
        <v>18748</v>
      </c>
      <c r="C6790" s="658" t="s">
        <v>18741</v>
      </c>
      <c r="D6790" s="659" t="s">
        <v>1960</v>
      </c>
    </row>
    <row r="6791" spans="1:4" ht="13.5" hidden="1">
      <c r="A6791" s="658" t="s">
        <v>18749</v>
      </c>
      <c r="B6791" s="658" t="s">
        <v>18750</v>
      </c>
      <c r="C6791" s="658" t="s">
        <v>4323</v>
      </c>
      <c r="D6791" s="659" t="s">
        <v>3327</v>
      </c>
    </row>
    <row r="6792" spans="1:4" ht="13.5" hidden="1">
      <c r="A6792" s="658" t="s">
        <v>18751</v>
      </c>
      <c r="B6792" s="658" t="s">
        <v>18752</v>
      </c>
      <c r="C6792" s="658" t="s">
        <v>4323</v>
      </c>
      <c r="D6792" s="659" t="s">
        <v>2165</v>
      </c>
    </row>
    <row r="6793" spans="1:4" ht="13.5" hidden="1">
      <c r="A6793" s="658" t="s">
        <v>18753</v>
      </c>
      <c r="B6793" s="658" t="s">
        <v>18754</v>
      </c>
      <c r="C6793" s="658" t="s">
        <v>4323</v>
      </c>
      <c r="D6793" s="659" t="s">
        <v>2559</v>
      </c>
    </row>
    <row r="6794" spans="1:4" ht="13.5" hidden="1">
      <c r="A6794" s="658" t="s">
        <v>18755</v>
      </c>
      <c r="B6794" s="658" t="s">
        <v>18756</v>
      </c>
      <c r="C6794" s="658" t="s">
        <v>14</v>
      </c>
      <c r="D6794" s="659" t="s">
        <v>63978</v>
      </c>
    </row>
    <row r="6795" spans="1:4" ht="13.5" hidden="1">
      <c r="A6795" s="658" t="s">
        <v>18758</v>
      </c>
      <c r="B6795" s="658" t="s">
        <v>18759</v>
      </c>
      <c r="C6795" s="658" t="s">
        <v>14</v>
      </c>
      <c r="D6795" s="659" t="s">
        <v>1671</v>
      </c>
    </row>
    <row r="6796" spans="1:4" ht="13.5" hidden="1">
      <c r="A6796" s="658" t="s">
        <v>18760</v>
      </c>
      <c r="B6796" s="658" t="s">
        <v>18761</v>
      </c>
      <c r="C6796" s="658" t="s">
        <v>27</v>
      </c>
      <c r="D6796" s="659" t="s">
        <v>20055</v>
      </c>
    </row>
    <row r="6797" spans="1:4" ht="13.5" hidden="1">
      <c r="A6797" s="658" t="s">
        <v>18763</v>
      </c>
      <c r="B6797" s="658" t="s">
        <v>18764</v>
      </c>
      <c r="C6797" s="658" t="s">
        <v>18765</v>
      </c>
      <c r="D6797" s="659" t="s">
        <v>1737</v>
      </c>
    </row>
    <row r="6798" spans="1:4" ht="13.5" hidden="1">
      <c r="A6798" s="658" t="s">
        <v>18766</v>
      </c>
      <c r="B6798" s="658" t="s">
        <v>18767</v>
      </c>
      <c r="C6798" s="658" t="s">
        <v>18768</v>
      </c>
      <c r="D6798" s="659" t="s">
        <v>2674</v>
      </c>
    </row>
    <row r="6799" spans="1:4" ht="13.5" hidden="1">
      <c r="A6799" s="658" t="s">
        <v>18769</v>
      </c>
      <c r="B6799" s="658" t="s">
        <v>18770</v>
      </c>
      <c r="C6799" s="658" t="s">
        <v>18768</v>
      </c>
      <c r="D6799" s="659" t="s">
        <v>70843</v>
      </c>
    </row>
    <row r="6800" spans="1:4" ht="13.5" hidden="1">
      <c r="A6800" s="658" t="s">
        <v>18772</v>
      </c>
      <c r="B6800" s="658" t="s">
        <v>18773</v>
      </c>
      <c r="C6800" s="658" t="s">
        <v>18768</v>
      </c>
      <c r="D6800" s="659" t="s">
        <v>68771</v>
      </c>
    </row>
    <row r="6801" spans="1:4" ht="13.5" hidden="1">
      <c r="A6801" s="658" t="s">
        <v>18774</v>
      </c>
      <c r="B6801" s="658" t="s">
        <v>18775</v>
      </c>
      <c r="C6801" s="658" t="s">
        <v>18768</v>
      </c>
      <c r="D6801" s="659" t="s">
        <v>1746</v>
      </c>
    </row>
    <row r="6802" spans="1:4" ht="13.5" hidden="1">
      <c r="A6802" s="658" t="s">
        <v>18777</v>
      </c>
      <c r="B6802" s="658" t="s">
        <v>18778</v>
      </c>
      <c r="C6802" s="658" t="s">
        <v>18768</v>
      </c>
      <c r="D6802" s="659" t="s">
        <v>70844</v>
      </c>
    </row>
    <row r="6803" spans="1:4" ht="13.5" hidden="1">
      <c r="A6803" s="658" t="s">
        <v>18779</v>
      </c>
      <c r="B6803" s="658" t="s">
        <v>18780</v>
      </c>
      <c r="C6803" s="658" t="s">
        <v>18768</v>
      </c>
      <c r="D6803" s="659" t="s">
        <v>1746</v>
      </c>
    </row>
    <row r="6804" spans="1:4" ht="13.5" hidden="1">
      <c r="A6804" s="658" t="s">
        <v>18781</v>
      </c>
      <c r="B6804" s="658" t="s">
        <v>18782</v>
      </c>
      <c r="C6804" s="658" t="s">
        <v>18768</v>
      </c>
      <c r="D6804" s="659" t="s">
        <v>66127</v>
      </c>
    </row>
    <row r="6805" spans="1:4" ht="13.5" hidden="1">
      <c r="A6805" s="658" t="s">
        <v>18783</v>
      </c>
      <c r="B6805" s="658" t="s">
        <v>18784</v>
      </c>
      <c r="C6805" s="658" t="s">
        <v>18768</v>
      </c>
      <c r="D6805" s="659" t="s">
        <v>70845</v>
      </c>
    </row>
    <row r="6806" spans="1:4" ht="13.5" hidden="1">
      <c r="A6806" s="658" t="s">
        <v>18785</v>
      </c>
      <c r="B6806" s="658" t="s">
        <v>18786</v>
      </c>
      <c r="C6806" s="658" t="s">
        <v>18768</v>
      </c>
      <c r="D6806" s="659" t="s">
        <v>70844</v>
      </c>
    </row>
    <row r="6807" spans="1:4" ht="13.5" hidden="1">
      <c r="A6807" s="658" t="s">
        <v>18787</v>
      </c>
      <c r="B6807" s="658" t="s">
        <v>18788</v>
      </c>
      <c r="C6807" s="658" t="s">
        <v>18768</v>
      </c>
      <c r="D6807" s="659" t="s">
        <v>11056</v>
      </c>
    </row>
    <row r="6808" spans="1:4" ht="13.5" hidden="1">
      <c r="A6808" s="658" t="s">
        <v>18789</v>
      </c>
      <c r="B6808" s="658" t="s">
        <v>18790</v>
      </c>
      <c r="C6808" s="658" t="s">
        <v>18768</v>
      </c>
      <c r="D6808" s="659" t="s">
        <v>70846</v>
      </c>
    </row>
    <row r="6809" spans="1:4" ht="13.5" hidden="1">
      <c r="A6809" s="658" t="s">
        <v>18792</v>
      </c>
      <c r="B6809" s="658" t="s">
        <v>18793</v>
      </c>
      <c r="C6809" s="658" t="s">
        <v>18768</v>
      </c>
      <c r="D6809" s="659" t="s">
        <v>70843</v>
      </c>
    </row>
    <row r="6810" spans="1:4" ht="13.5" hidden="1">
      <c r="A6810" s="658" t="s">
        <v>18794</v>
      </c>
      <c r="B6810" s="658" t="s">
        <v>18795</v>
      </c>
      <c r="C6810" s="658" t="s">
        <v>18768</v>
      </c>
      <c r="D6810" s="659" t="s">
        <v>15686</v>
      </c>
    </row>
    <row r="6811" spans="1:4" ht="13.5" hidden="1">
      <c r="A6811" s="658" t="s">
        <v>18796</v>
      </c>
      <c r="B6811" s="658" t="s">
        <v>18797</v>
      </c>
      <c r="C6811" s="658" t="s">
        <v>18768</v>
      </c>
      <c r="D6811" s="659" t="s">
        <v>70846</v>
      </c>
    </row>
    <row r="6812" spans="1:4" ht="13.5" hidden="1">
      <c r="A6812" s="658" t="s">
        <v>18798</v>
      </c>
      <c r="B6812" s="658" t="s">
        <v>18799</v>
      </c>
      <c r="C6812" s="658" t="s">
        <v>18768</v>
      </c>
      <c r="D6812" s="659" t="s">
        <v>1554</v>
      </c>
    </row>
    <row r="6813" spans="1:4" ht="13.5" hidden="1">
      <c r="A6813" s="658" t="s">
        <v>18800</v>
      </c>
      <c r="B6813" s="658" t="s">
        <v>18801</v>
      </c>
      <c r="C6813" s="658" t="s">
        <v>18768</v>
      </c>
      <c r="D6813" s="659" t="s">
        <v>15686</v>
      </c>
    </row>
    <row r="6814" spans="1:4" ht="13.5" hidden="1">
      <c r="A6814" s="658" t="s">
        <v>18802</v>
      </c>
      <c r="B6814" s="658" t="s">
        <v>18803</v>
      </c>
      <c r="C6814" s="658" t="s">
        <v>18768</v>
      </c>
      <c r="D6814" s="659" t="s">
        <v>66127</v>
      </c>
    </row>
    <row r="6815" spans="1:4" ht="13.5" hidden="1">
      <c r="A6815" s="658" t="s">
        <v>18804</v>
      </c>
      <c r="B6815" s="658" t="s">
        <v>18805</v>
      </c>
      <c r="C6815" s="658" t="s">
        <v>18768</v>
      </c>
      <c r="D6815" s="659" t="s">
        <v>70847</v>
      </c>
    </row>
    <row r="6816" spans="1:4" ht="13.5" hidden="1">
      <c r="A6816" s="658" t="s">
        <v>18806</v>
      </c>
      <c r="B6816" s="658" t="s">
        <v>18807</v>
      </c>
      <c r="C6816" s="658" t="s">
        <v>18768</v>
      </c>
      <c r="D6816" s="659" t="s">
        <v>8955</v>
      </c>
    </row>
    <row r="6817" spans="1:4" ht="13.5" hidden="1">
      <c r="A6817" s="658" t="s">
        <v>18809</v>
      </c>
      <c r="B6817" s="658" t="s">
        <v>18810</v>
      </c>
      <c r="C6817" s="658" t="s">
        <v>18768</v>
      </c>
      <c r="D6817" s="659" t="s">
        <v>12339</v>
      </c>
    </row>
    <row r="6818" spans="1:4" ht="13.5" hidden="1">
      <c r="A6818" s="658" t="s">
        <v>18811</v>
      </c>
      <c r="B6818" s="658" t="s">
        <v>18812</v>
      </c>
      <c r="C6818" s="658" t="s">
        <v>18768</v>
      </c>
      <c r="D6818" s="659" t="s">
        <v>11098</v>
      </c>
    </row>
    <row r="6819" spans="1:4" ht="13.5" hidden="1">
      <c r="A6819" s="658" t="s">
        <v>18814</v>
      </c>
      <c r="B6819" s="658" t="s">
        <v>18815</v>
      </c>
      <c r="C6819" s="658" t="s">
        <v>18768</v>
      </c>
      <c r="D6819" s="659" t="s">
        <v>68771</v>
      </c>
    </row>
    <row r="6820" spans="1:4" ht="13.5" hidden="1">
      <c r="A6820" s="658" t="s">
        <v>18816</v>
      </c>
      <c r="B6820" s="658" t="s">
        <v>18817</v>
      </c>
      <c r="C6820" s="658" t="s">
        <v>18768</v>
      </c>
      <c r="D6820" s="659" t="s">
        <v>12339</v>
      </c>
    </row>
    <row r="6821" spans="1:4" ht="13.5" hidden="1">
      <c r="A6821" s="658" t="s">
        <v>18818</v>
      </c>
      <c r="B6821" s="658" t="s">
        <v>18819</v>
      </c>
      <c r="C6821" s="658" t="s">
        <v>18768</v>
      </c>
      <c r="D6821" s="659" t="s">
        <v>70847</v>
      </c>
    </row>
    <row r="6822" spans="1:4" ht="13.5" hidden="1">
      <c r="A6822" s="658" t="s">
        <v>18820</v>
      </c>
      <c r="B6822" s="658" t="s">
        <v>18821</v>
      </c>
      <c r="C6822" s="658" t="s">
        <v>18667</v>
      </c>
      <c r="D6822" s="659" t="s">
        <v>66139</v>
      </c>
    </row>
    <row r="6823" spans="1:4" ht="13.5" hidden="1">
      <c r="A6823" s="658" t="s">
        <v>18823</v>
      </c>
      <c r="B6823" s="658" t="s">
        <v>18824</v>
      </c>
      <c r="C6823" s="658" t="s">
        <v>18667</v>
      </c>
      <c r="D6823" s="659" t="s">
        <v>19263</v>
      </c>
    </row>
    <row r="6824" spans="1:4" ht="13.5" hidden="1">
      <c r="A6824" s="658" t="s">
        <v>18826</v>
      </c>
      <c r="B6824" s="658" t="s">
        <v>18827</v>
      </c>
      <c r="C6824" s="658" t="s">
        <v>18667</v>
      </c>
      <c r="D6824" s="659" t="s">
        <v>70848</v>
      </c>
    </row>
    <row r="6825" spans="1:4" ht="13.5" hidden="1">
      <c r="A6825" s="658" t="s">
        <v>18828</v>
      </c>
      <c r="B6825" s="658" t="s">
        <v>18829</v>
      </c>
      <c r="C6825" s="658" t="s">
        <v>18667</v>
      </c>
      <c r="D6825" s="659" t="s">
        <v>19168</v>
      </c>
    </row>
    <row r="6826" spans="1:4" ht="13.5" hidden="1">
      <c r="A6826" s="658" t="s">
        <v>18831</v>
      </c>
      <c r="B6826" s="658" t="s">
        <v>18832</v>
      </c>
      <c r="C6826" s="658" t="s">
        <v>18729</v>
      </c>
      <c r="D6826" s="659" t="s">
        <v>10801</v>
      </c>
    </row>
    <row r="6827" spans="1:4" ht="13.5" hidden="1">
      <c r="A6827" s="658" t="s">
        <v>18834</v>
      </c>
      <c r="B6827" s="658" t="s">
        <v>18835</v>
      </c>
      <c r="C6827" s="658" t="s">
        <v>27</v>
      </c>
      <c r="D6827" s="659" t="s">
        <v>70849</v>
      </c>
    </row>
    <row r="6828" spans="1:4" ht="13.5" hidden="1">
      <c r="A6828" s="658" t="s">
        <v>18836</v>
      </c>
      <c r="B6828" s="658" t="s">
        <v>18837</v>
      </c>
      <c r="C6828" s="658" t="s">
        <v>18701</v>
      </c>
      <c r="D6828" s="659" t="s">
        <v>9397</v>
      </c>
    </row>
    <row r="6829" spans="1:4" ht="13.5" hidden="1">
      <c r="A6829" s="658" t="s">
        <v>18839</v>
      </c>
      <c r="B6829" s="658" t="s">
        <v>18840</v>
      </c>
      <c r="C6829" s="658" t="s">
        <v>14</v>
      </c>
      <c r="D6829" s="659" t="s">
        <v>1534</v>
      </c>
    </row>
    <row r="6830" spans="1:4" ht="13.5" hidden="1">
      <c r="A6830" s="658" t="s">
        <v>18842</v>
      </c>
      <c r="B6830" s="658" t="s">
        <v>18843</v>
      </c>
      <c r="C6830" s="658" t="s">
        <v>18701</v>
      </c>
      <c r="D6830" s="659" t="s">
        <v>9397</v>
      </c>
    </row>
    <row r="6831" spans="1:4" ht="13.5" hidden="1">
      <c r="A6831" s="658" t="s">
        <v>18844</v>
      </c>
      <c r="B6831" s="658" t="s">
        <v>18845</v>
      </c>
      <c r="C6831" s="658" t="s">
        <v>14</v>
      </c>
      <c r="D6831" s="659" t="s">
        <v>1534</v>
      </c>
    </row>
    <row r="6832" spans="1:4" ht="13.5" hidden="1">
      <c r="A6832" s="658" t="s">
        <v>18846</v>
      </c>
      <c r="B6832" s="658" t="s">
        <v>18847</v>
      </c>
      <c r="C6832" s="658" t="s">
        <v>18701</v>
      </c>
      <c r="D6832" s="659" t="s">
        <v>12229</v>
      </c>
    </row>
    <row r="6833" spans="1:4" ht="13.5" hidden="1">
      <c r="A6833" s="658" t="s">
        <v>18849</v>
      </c>
      <c r="B6833" s="658" t="s">
        <v>18850</v>
      </c>
      <c r="C6833" s="658" t="s">
        <v>18729</v>
      </c>
      <c r="D6833" s="659" t="s">
        <v>70850</v>
      </c>
    </row>
    <row r="6834" spans="1:4" ht="13.5" hidden="1">
      <c r="A6834" s="658" t="s">
        <v>18852</v>
      </c>
      <c r="B6834" s="658" t="s">
        <v>18853</v>
      </c>
      <c r="C6834" s="658" t="s">
        <v>27</v>
      </c>
      <c r="D6834" s="659" t="s">
        <v>64132</v>
      </c>
    </row>
    <row r="6835" spans="1:4" ht="13.5" hidden="1">
      <c r="A6835" s="658" t="s">
        <v>18854</v>
      </c>
      <c r="B6835" s="658" t="s">
        <v>18855</v>
      </c>
      <c r="C6835" s="658" t="s">
        <v>18667</v>
      </c>
      <c r="D6835" s="659" t="s">
        <v>70851</v>
      </c>
    </row>
    <row r="6836" spans="1:4" ht="13.5" hidden="1">
      <c r="A6836" s="658" t="s">
        <v>18857</v>
      </c>
      <c r="B6836" s="658" t="s">
        <v>18858</v>
      </c>
      <c r="C6836" s="658" t="s">
        <v>18729</v>
      </c>
      <c r="D6836" s="659" t="s">
        <v>70852</v>
      </c>
    </row>
    <row r="6837" spans="1:4" ht="13.5" hidden="1">
      <c r="A6837" s="658" t="s">
        <v>18860</v>
      </c>
      <c r="B6837" s="658" t="s">
        <v>18861</v>
      </c>
      <c r="C6837" s="658" t="s">
        <v>18729</v>
      </c>
      <c r="D6837" s="659" t="s">
        <v>64202</v>
      </c>
    </row>
    <row r="6838" spans="1:4" ht="13.5" hidden="1">
      <c r="A6838" s="658" t="s">
        <v>18863</v>
      </c>
      <c r="B6838" s="658" t="s">
        <v>18864</v>
      </c>
      <c r="C6838" s="658" t="s">
        <v>18729</v>
      </c>
      <c r="D6838" s="659" t="s">
        <v>70853</v>
      </c>
    </row>
    <row r="6839" spans="1:4" ht="13.5" hidden="1">
      <c r="A6839" s="658" t="s">
        <v>18866</v>
      </c>
      <c r="B6839" s="658" t="s">
        <v>18867</v>
      </c>
      <c r="C6839" s="658" t="s">
        <v>18729</v>
      </c>
      <c r="D6839" s="659" t="s">
        <v>2509</v>
      </c>
    </row>
    <row r="6840" spans="1:4" ht="13.5" hidden="1">
      <c r="A6840" s="658" t="s">
        <v>18869</v>
      </c>
      <c r="B6840" s="658" t="s">
        <v>18870</v>
      </c>
      <c r="C6840" s="658" t="s">
        <v>18701</v>
      </c>
      <c r="D6840" s="659" t="s">
        <v>390</v>
      </c>
    </row>
    <row r="6841" spans="1:4" ht="13.5" hidden="1">
      <c r="A6841" s="658" t="s">
        <v>18871</v>
      </c>
      <c r="B6841" s="658" t="s">
        <v>18872</v>
      </c>
      <c r="C6841" s="658" t="s">
        <v>14</v>
      </c>
      <c r="D6841" s="659" t="s">
        <v>70854</v>
      </c>
    </row>
    <row r="6842" spans="1:4" ht="13.5" hidden="1">
      <c r="A6842" s="658" t="s">
        <v>18873</v>
      </c>
      <c r="B6842" s="658" t="s">
        <v>18874</v>
      </c>
      <c r="C6842" s="658" t="s">
        <v>18701</v>
      </c>
      <c r="D6842" s="659" t="s">
        <v>66653</v>
      </c>
    </row>
    <row r="6843" spans="1:4" ht="13.5" hidden="1">
      <c r="A6843" s="658" t="s">
        <v>18875</v>
      </c>
      <c r="B6843" s="658" t="s">
        <v>18876</v>
      </c>
      <c r="C6843" s="658" t="s">
        <v>18701</v>
      </c>
      <c r="D6843" s="659" t="s">
        <v>9876</v>
      </c>
    </row>
    <row r="6844" spans="1:4" ht="13.5" hidden="1">
      <c r="A6844" s="658" t="s">
        <v>18877</v>
      </c>
      <c r="B6844" s="658" t="s">
        <v>18878</v>
      </c>
      <c r="C6844" s="658" t="s">
        <v>18729</v>
      </c>
      <c r="D6844" s="659" t="s">
        <v>70855</v>
      </c>
    </row>
    <row r="6845" spans="1:4" ht="13.5" hidden="1">
      <c r="A6845" s="658" t="s">
        <v>18880</v>
      </c>
      <c r="B6845" s="658" t="s">
        <v>18881</v>
      </c>
      <c r="C6845" s="658" t="s">
        <v>18729</v>
      </c>
      <c r="D6845" s="659" t="s">
        <v>19883</v>
      </c>
    </row>
    <row r="6846" spans="1:4" ht="13.5" hidden="1">
      <c r="A6846" s="658" t="s">
        <v>18883</v>
      </c>
      <c r="B6846" s="658" t="s">
        <v>18884</v>
      </c>
      <c r="C6846" s="658" t="s">
        <v>18729</v>
      </c>
      <c r="D6846" s="659" t="s">
        <v>2306</v>
      </c>
    </row>
    <row r="6847" spans="1:4" ht="13.5" hidden="1">
      <c r="A6847" s="658" t="s">
        <v>18886</v>
      </c>
      <c r="B6847" s="658" t="s">
        <v>18887</v>
      </c>
      <c r="C6847" s="658" t="s">
        <v>18768</v>
      </c>
      <c r="D6847" s="659" t="s">
        <v>70856</v>
      </c>
    </row>
    <row r="6848" spans="1:4" ht="13.5" hidden="1">
      <c r="A6848" s="658" t="s">
        <v>18888</v>
      </c>
      <c r="B6848" s="658" t="s">
        <v>18889</v>
      </c>
      <c r="C6848" s="658" t="s">
        <v>18768</v>
      </c>
      <c r="D6848" s="659" t="s">
        <v>70857</v>
      </c>
    </row>
    <row r="6849" spans="1:4" ht="13.5" hidden="1">
      <c r="A6849" s="658" t="s">
        <v>18891</v>
      </c>
      <c r="B6849" s="658" t="s">
        <v>18892</v>
      </c>
      <c r="C6849" s="658" t="s">
        <v>18768</v>
      </c>
      <c r="D6849" s="659" t="s">
        <v>15686</v>
      </c>
    </row>
    <row r="6850" spans="1:4" ht="13.5" hidden="1">
      <c r="A6850" s="658" t="s">
        <v>18893</v>
      </c>
      <c r="B6850" s="658" t="s">
        <v>18894</v>
      </c>
      <c r="C6850" s="658" t="s">
        <v>27</v>
      </c>
      <c r="D6850" s="659" t="s">
        <v>2981</v>
      </c>
    </row>
    <row r="6851" spans="1:4" ht="13.5" hidden="1">
      <c r="A6851" s="658" t="s">
        <v>18895</v>
      </c>
      <c r="B6851" s="658" t="s">
        <v>18896</v>
      </c>
      <c r="C6851" s="658" t="s">
        <v>27</v>
      </c>
      <c r="D6851" s="659" t="s">
        <v>70858</v>
      </c>
    </row>
    <row r="6852" spans="1:4" ht="13.5" hidden="1">
      <c r="A6852" s="658" t="s">
        <v>18898</v>
      </c>
      <c r="B6852" s="658" t="s">
        <v>18899</v>
      </c>
      <c r="C6852" s="658" t="s">
        <v>27</v>
      </c>
      <c r="D6852" s="659" t="s">
        <v>70859</v>
      </c>
    </row>
    <row r="6853" spans="1:4" ht="13.5" hidden="1">
      <c r="A6853" s="658" t="s">
        <v>18901</v>
      </c>
      <c r="B6853" s="658" t="s">
        <v>18902</v>
      </c>
      <c r="C6853" s="658" t="s">
        <v>27</v>
      </c>
      <c r="D6853" s="659" t="s">
        <v>64633</v>
      </c>
    </row>
    <row r="6854" spans="1:4" ht="13.5" hidden="1">
      <c r="A6854" s="658" t="s">
        <v>18903</v>
      </c>
      <c r="B6854" s="658" t="s">
        <v>18904</v>
      </c>
      <c r="C6854" s="658" t="s">
        <v>27</v>
      </c>
      <c r="D6854" s="659" t="s">
        <v>612</v>
      </c>
    </row>
    <row r="6855" spans="1:4" ht="13.5" hidden="1">
      <c r="A6855" s="658" t="s">
        <v>18906</v>
      </c>
      <c r="B6855" s="658" t="s">
        <v>18907</v>
      </c>
      <c r="C6855" s="658" t="s">
        <v>27</v>
      </c>
      <c r="D6855" s="659" t="s">
        <v>18868</v>
      </c>
    </row>
    <row r="6856" spans="1:4" ht="13.5" hidden="1">
      <c r="A6856" s="658" t="s">
        <v>18909</v>
      </c>
      <c r="B6856" s="658" t="s">
        <v>18910</v>
      </c>
      <c r="C6856" s="658" t="s">
        <v>27</v>
      </c>
      <c r="D6856" s="659" t="s">
        <v>70860</v>
      </c>
    </row>
    <row r="6857" spans="1:4" ht="13.5" hidden="1">
      <c r="A6857" s="658" t="s">
        <v>18911</v>
      </c>
      <c r="B6857" s="658" t="s">
        <v>18912</v>
      </c>
      <c r="C6857" s="658" t="s">
        <v>27</v>
      </c>
      <c r="D6857" s="659" t="s">
        <v>2770</v>
      </c>
    </row>
    <row r="6858" spans="1:4" ht="13.5" hidden="1">
      <c r="A6858" s="658" t="s">
        <v>18913</v>
      </c>
      <c r="B6858" s="658" t="s">
        <v>18914</v>
      </c>
      <c r="C6858" s="658" t="s">
        <v>27</v>
      </c>
      <c r="D6858" s="659" t="s">
        <v>63859</v>
      </c>
    </row>
    <row r="6859" spans="1:4" ht="13.5" hidden="1">
      <c r="A6859" s="658" t="s">
        <v>18916</v>
      </c>
      <c r="B6859" s="658" t="s">
        <v>18917</v>
      </c>
      <c r="C6859" s="658" t="s">
        <v>27</v>
      </c>
      <c r="D6859" s="659" t="s">
        <v>70861</v>
      </c>
    </row>
    <row r="6860" spans="1:4" ht="13.5" hidden="1">
      <c r="A6860" s="658" t="s">
        <v>18918</v>
      </c>
      <c r="B6860" s="658" t="s">
        <v>18919</v>
      </c>
      <c r="C6860" s="658" t="s">
        <v>27</v>
      </c>
      <c r="D6860" s="659" t="s">
        <v>2636</v>
      </c>
    </row>
    <row r="6861" spans="1:4" ht="13.5" hidden="1">
      <c r="A6861" s="658" t="s">
        <v>18920</v>
      </c>
      <c r="B6861" s="658" t="s">
        <v>18921</v>
      </c>
      <c r="C6861" s="658" t="s">
        <v>27</v>
      </c>
      <c r="D6861" s="659" t="s">
        <v>18686</v>
      </c>
    </row>
    <row r="6862" spans="1:4" ht="13.5" hidden="1">
      <c r="A6862" s="658" t="s">
        <v>18922</v>
      </c>
      <c r="B6862" s="658" t="s">
        <v>18923</v>
      </c>
      <c r="C6862" s="658" t="s">
        <v>27</v>
      </c>
      <c r="D6862" s="659" t="s">
        <v>603</v>
      </c>
    </row>
    <row r="6863" spans="1:4" ht="13.5" hidden="1">
      <c r="A6863" s="658" t="s">
        <v>18924</v>
      </c>
      <c r="B6863" s="658" t="s">
        <v>18925</v>
      </c>
      <c r="C6863" s="658" t="s">
        <v>14</v>
      </c>
      <c r="D6863" s="659" t="s">
        <v>3452</v>
      </c>
    </row>
    <row r="6864" spans="1:4" ht="13.5" hidden="1">
      <c r="A6864" s="658" t="s">
        <v>18926</v>
      </c>
      <c r="B6864" s="658" t="s">
        <v>18927</v>
      </c>
      <c r="C6864" s="658" t="s">
        <v>14</v>
      </c>
      <c r="D6864" s="659" t="s">
        <v>15473</v>
      </c>
    </row>
    <row r="6865" spans="1:4" ht="13.5" hidden="1">
      <c r="A6865" s="658" t="s">
        <v>18928</v>
      </c>
      <c r="B6865" s="658" t="s">
        <v>18929</v>
      </c>
      <c r="C6865" s="658" t="s">
        <v>14</v>
      </c>
      <c r="D6865" s="659" t="s">
        <v>14224</v>
      </c>
    </row>
    <row r="6866" spans="1:4" ht="13.5" hidden="1">
      <c r="A6866" s="658" t="s">
        <v>18931</v>
      </c>
      <c r="B6866" s="658" t="s">
        <v>18932</v>
      </c>
      <c r="C6866" s="658" t="s">
        <v>14</v>
      </c>
      <c r="D6866" s="659" t="s">
        <v>14224</v>
      </c>
    </row>
    <row r="6867" spans="1:4" ht="13.5" hidden="1">
      <c r="A6867" s="658" t="s">
        <v>18933</v>
      </c>
      <c r="B6867" s="658" t="s">
        <v>18934</v>
      </c>
      <c r="C6867" s="658" t="s">
        <v>27</v>
      </c>
      <c r="D6867" s="659" t="s">
        <v>67619</v>
      </c>
    </row>
    <row r="6868" spans="1:4" ht="13.5" hidden="1">
      <c r="A6868" s="658" t="s">
        <v>18935</v>
      </c>
      <c r="B6868" s="658" t="s">
        <v>18936</v>
      </c>
      <c r="C6868" s="658" t="s">
        <v>27</v>
      </c>
      <c r="D6868" s="659" t="s">
        <v>16014</v>
      </c>
    </row>
    <row r="6869" spans="1:4" ht="13.5" hidden="1">
      <c r="A6869" s="658" t="s">
        <v>18938</v>
      </c>
      <c r="B6869" s="658" t="s">
        <v>18939</v>
      </c>
      <c r="C6869" s="658" t="s">
        <v>27</v>
      </c>
      <c r="D6869" s="659" t="s">
        <v>66195</v>
      </c>
    </row>
    <row r="6870" spans="1:4" ht="13.5" hidden="1">
      <c r="A6870" s="658" t="s">
        <v>18940</v>
      </c>
      <c r="B6870" s="658" t="s">
        <v>18941</v>
      </c>
      <c r="C6870" s="658" t="s">
        <v>27</v>
      </c>
      <c r="D6870" s="659" t="s">
        <v>19221</v>
      </c>
    </row>
    <row r="6871" spans="1:4" ht="13.5" hidden="1">
      <c r="A6871" s="658" t="s">
        <v>18943</v>
      </c>
      <c r="B6871" s="658" t="s">
        <v>18944</v>
      </c>
      <c r="C6871" s="658" t="s">
        <v>27</v>
      </c>
      <c r="D6871" s="659" t="s">
        <v>70862</v>
      </c>
    </row>
    <row r="6872" spans="1:4" ht="13.5" hidden="1">
      <c r="A6872" s="658" t="s">
        <v>18946</v>
      </c>
      <c r="B6872" s="658" t="s">
        <v>18947</v>
      </c>
      <c r="C6872" s="658" t="s">
        <v>27</v>
      </c>
      <c r="D6872" s="659" t="s">
        <v>1668</v>
      </c>
    </row>
    <row r="6873" spans="1:4" ht="13.5" hidden="1">
      <c r="A6873" s="658" t="s">
        <v>18949</v>
      </c>
      <c r="B6873" s="658" t="s">
        <v>18950</v>
      </c>
      <c r="C6873" s="658" t="s">
        <v>27</v>
      </c>
      <c r="D6873" s="659" t="s">
        <v>8448</v>
      </c>
    </row>
    <row r="6874" spans="1:4" ht="13.5" hidden="1">
      <c r="A6874" s="658" t="s">
        <v>18951</v>
      </c>
      <c r="B6874" s="658" t="s">
        <v>18952</v>
      </c>
      <c r="C6874" s="658" t="s">
        <v>27</v>
      </c>
      <c r="D6874" s="659" t="s">
        <v>19327</v>
      </c>
    </row>
    <row r="6875" spans="1:4" ht="13.5" hidden="1">
      <c r="A6875" s="658" t="s">
        <v>18954</v>
      </c>
      <c r="B6875" s="658" t="s">
        <v>18955</v>
      </c>
      <c r="C6875" s="658" t="s">
        <v>285</v>
      </c>
      <c r="D6875" s="659" t="s">
        <v>70863</v>
      </c>
    </row>
    <row r="6876" spans="1:4" ht="13.5" hidden="1">
      <c r="A6876" s="658" t="s">
        <v>18957</v>
      </c>
      <c r="B6876" s="658" t="s">
        <v>18958</v>
      </c>
      <c r="C6876" s="658" t="s">
        <v>285</v>
      </c>
      <c r="D6876" s="659" t="s">
        <v>70864</v>
      </c>
    </row>
    <row r="6877" spans="1:4" ht="13.5" hidden="1">
      <c r="A6877" s="658" t="s">
        <v>18959</v>
      </c>
      <c r="B6877" s="658" t="s">
        <v>18960</v>
      </c>
      <c r="C6877" s="658" t="s">
        <v>285</v>
      </c>
      <c r="D6877" s="659" t="s">
        <v>70865</v>
      </c>
    </row>
    <row r="6878" spans="1:4" ht="13.5" hidden="1">
      <c r="A6878" s="658" t="s">
        <v>18962</v>
      </c>
      <c r="B6878" s="658" t="s">
        <v>18963</v>
      </c>
      <c r="C6878" s="658" t="s">
        <v>285</v>
      </c>
      <c r="D6878" s="659" t="s">
        <v>63603</v>
      </c>
    </row>
    <row r="6879" spans="1:4" ht="13.5" hidden="1">
      <c r="A6879" s="658" t="s">
        <v>18965</v>
      </c>
      <c r="B6879" s="658" t="s">
        <v>18966</v>
      </c>
      <c r="C6879" s="658" t="s">
        <v>285</v>
      </c>
      <c r="D6879" s="659" t="s">
        <v>16073</v>
      </c>
    </row>
    <row r="6880" spans="1:4" ht="13.5" hidden="1">
      <c r="A6880" s="658" t="s">
        <v>18968</v>
      </c>
      <c r="B6880" s="658" t="s">
        <v>18969</v>
      </c>
      <c r="C6880" s="658" t="s">
        <v>285</v>
      </c>
      <c r="D6880" s="659" t="s">
        <v>70866</v>
      </c>
    </row>
    <row r="6881" spans="1:4" ht="13.5" hidden="1">
      <c r="A6881" s="658" t="s">
        <v>18971</v>
      </c>
      <c r="B6881" s="658" t="s">
        <v>18972</v>
      </c>
      <c r="C6881" s="658" t="s">
        <v>285</v>
      </c>
      <c r="D6881" s="659" t="s">
        <v>69706</v>
      </c>
    </row>
    <row r="6882" spans="1:4" ht="13.5" hidden="1">
      <c r="A6882" s="658" t="s">
        <v>18974</v>
      </c>
      <c r="B6882" s="658" t="s">
        <v>18975</v>
      </c>
      <c r="C6882" s="658" t="s">
        <v>285</v>
      </c>
      <c r="D6882" s="659" t="s">
        <v>70867</v>
      </c>
    </row>
    <row r="6883" spans="1:4" ht="13.5" hidden="1">
      <c r="A6883" s="658" t="s">
        <v>18977</v>
      </c>
      <c r="B6883" s="658" t="s">
        <v>18978</v>
      </c>
      <c r="C6883" s="658" t="s">
        <v>285</v>
      </c>
      <c r="D6883" s="659" t="s">
        <v>70868</v>
      </c>
    </row>
    <row r="6884" spans="1:4" ht="13.5" hidden="1">
      <c r="A6884" s="658" t="s">
        <v>18980</v>
      </c>
      <c r="B6884" s="658" t="s">
        <v>18981</v>
      </c>
      <c r="C6884" s="658" t="s">
        <v>285</v>
      </c>
      <c r="D6884" s="659" t="s">
        <v>70869</v>
      </c>
    </row>
    <row r="6885" spans="1:4" ht="13.5" hidden="1">
      <c r="A6885" s="658" t="s">
        <v>18983</v>
      </c>
      <c r="B6885" s="658" t="s">
        <v>18984</v>
      </c>
      <c r="C6885" s="658" t="s">
        <v>285</v>
      </c>
      <c r="D6885" s="659" t="s">
        <v>70870</v>
      </c>
    </row>
    <row r="6886" spans="1:4" ht="13.5" hidden="1">
      <c r="A6886" s="658" t="s">
        <v>18986</v>
      </c>
      <c r="B6886" s="658" t="s">
        <v>18987</v>
      </c>
      <c r="C6886" s="658" t="s">
        <v>285</v>
      </c>
      <c r="D6886" s="659" t="s">
        <v>70871</v>
      </c>
    </row>
    <row r="6887" spans="1:4" ht="13.5" hidden="1">
      <c r="A6887" s="658" t="s">
        <v>18989</v>
      </c>
      <c r="B6887" s="658" t="s">
        <v>18990</v>
      </c>
      <c r="C6887" s="658" t="s">
        <v>285</v>
      </c>
      <c r="D6887" s="659" t="s">
        <v>70872</v>
      </c>
    </row>
    <row r="6888" spans="1:4" ht="13.5" hidden="1">
      <c r="A6888" s="658" t="s">
        <v>18992</v>
      </c>
      <c r="B6888" s="658" t="s">
        <v>18993</v>
      </c>
      <c r="C6888" s="658" t="s">
        <v>27</v>
      </c>
      <c r="D6888" s="659" t="s">
        <v>70873</v>
      </c>
    </row>
    <row r="6889" spans="1:4" ht="13.5" hidden="1">
      <c r="A6889" s="658" t="s">
        <v>18995</v>
      </c>
      <c r="B6889" s="658" t="s">
        <v>18996</v>
      </c>
      <c r="C6889" s="658" t="s">
        <v>27</v>
      </c>
      <c r="D6889" s="659" t="s">
        <v>70874</v>
      </c>
    </row>
    <row r="6890" spans="1:4" ht="13.5" hidden="1">
      <c r="A6890" s="658" t="s">
        <v>18997</v>
      </c>
      <c r="B6890" s="658" t="s">
        <v>18998</v>
      </c>
      <c r="C6890" s="658" t="s">
        <v>27</v>
      </c>
      <c r="D6890" s="659" t="s">
        <v>70875</v>
      </c>
    </row>
    <row r="6891" spans="1:4" ht="13.5" hidden="1">
      <c r="A6891" s="658" t="s">
        <v>19000</v>
      </c>
      <c r="B6891" s="658" t="s">
        <v>19001</v>
      </c>
      <c r="C6891" s="658" t="s">
        <v>27</v>
      </c>
      <c r="D6891" s="659" t="s">
        <v>2556</v>
      </c>
    </row>
    <row r="6892" spans="1:4" ht="13.5" hidden="1">
      <c r="A6892" s="658" t="s">
        <v>19002</v>
      </c>
      <c r="B6892" s="658" t="s">
        <v>19003</v>
      </c>
      <c r="C6892" s="658" t="s">
        <v>27</v>
      </c>
      <c r="D6892" s="659" t="s">
        <v>2793</v>
      </c>
    </row>
    <row r="6893" spans="1:4" ht="13.5" hidden="1">
      <c r="A6893" s="658" t="s">
        <v>19004</v>
      </c>
      <c r="B6893" s="658" t="s">
        <v>19005</v>
      </c>
      <c r="C6893" s="658" t="s">
        <v>27</v>
      </c>
      <c r="D6893" s="659" t="s">
        <v>2248</v>
      </c>
    </row>
    <row r="6894" spans="1:4" ht="13.5" hidden="1">
      <c r="A6894" s="658" t="s">
        <v>19006</v>
      </c>
      <c r="B6894" s="658" t="s">
        <v>19007</v>
      </c>
      <c r="C6894" s="658" t="s">
        <v>14</v>
      </c>
      <c r="D6894" s="659" t="s">
        <v>70876</v>
      </c>
    </row>
    <row r="6895" spans="1:4" ht="13.5" hidden="1">
      <c r="A6895" s="658" t="s">
        <v>19009</v>
      </c>
      <c r="B6895" s="658" t="s">
        <v>19010</v>
      </c>
      <c r="C6895" s="658" t="s">
        <v>27</v>
      </c>
      <c r="D6895" s="659" t="s">
        <v>70877</v>
      </c>
    </row>
    <row r="6896" spans="1:4" ht="13.5" hidden="1">
      <c r="A6896" s="658" t="s">
        <v>19012</v>
      </c>
      <c r="B6896" s="658" t="s">
        <v>19013</v>
      </c>
      <c r="C6896" s="658" t="s">
        <v>27</v>
      </c>
      <c r="D6896" s="659" t="s">
        <v>2432</v>
      </c>
    </row>
    <row r="6897" spans="1:4" ht="13.5" hidden="1">
      <c r="A6897" s="658" t="s">
        <v>19014</v>
      </c>
      <c r="B6897" s="658" t="s">
        <v>19015</v>
      </c>
      <c r="C6897" s="658" t="s">
        <v>285</v>
      </c>
      <c r="D6897" s="659" t="s">
        <v>68116</v>
      </c>
    </row>
    <row r="6898" spans="1:4" ht="13.5" hidden="1">
      <c r="A6898" s="658" t="s">
        <v>19017</v>
      </c>
      <c r="B6898" s="658" t="s">
        <v>19018</v>
      </c>
      <c r="C6898" s="658" t="s">
        <v>4524</v>
      </c>
      <c r="D6898" s="659" t="s">
        <v>65665</v>
      </c>
    </row>
    <row r="6899" spans="1:4" ht="13.5" hidden="1">
      <c r="A6899" s="658" t="s">
        <v>19019</v>
      </c>
      <c r="B6899" s="658" t="s">
        <v>19020</v>
      </c>
      <c r="C6899" s="658" t="s">
        <v>27</v>
      </c>
      <c r="D6899" s="659" t="s">
        <v>70878</v>
      </c>
    </row>
    <row r="6900" spans="1:4" ht="13.5" hidden="1">
      <c r="A6900" s="658" t="s">
        <v>19022</v>
      </c>
      <c r="B6900" s="658" t="s">
        <v>19023</v>
      </c>
      <c r="C6900" s="658" t="s">
        <v>285</v>
      </c>
      <c r="D6900" s="659" t="s">
        <v>70879</v>
      </c>
    </row>
    <row r="6901" spans="1:4" ht="13.5" hidden="1">
      <c r="A6901" s="658" t="s">
        <v>19025</v>
      </c>
      <c r="B6901" s="658" t="s">
        <v>70880</v>
      </c>
      <c r="C6901" s="658" t="s">
        <v>4524</v>
      </c>
      <c r="D6901" s="659" t="s">
        <v>70881</v>
      </c>
    </row>
    <row r="6902" spans="1:4" ht="13.5" hidden="1">
      <c r="A6902" s="658" t="s">
        <v>19028</v>
      </c>
      <c r="B6902" s="658" t="s">
        <v>70882</v>
      </c>
      <c r="C6902" s="658" t="s">
        <v>4524</v>
      </c>
      <c r="D6902" s="659" t="s">
        <v>70883</v>
      </c>
    </row>
    <row r="6903" spans="1:4" ht="13.5" hidden="1">
      <c r="A6903" s="658" t="s">
        <v>19031</v>
      </c>
      <c r="B6903" s="658" t="s">
        <v>70884</v>
      </c>
      <c r="C6903" s="658" t="s">
        <v>4524</v>
      </c>
      <c r="D6903" s="659" t="s">
        <v>70885</v>
      </c>
    </row>
    <row r="6904" spans="1:4" ht="13.5" hidden="1">
      <c r="A6904" s="658" t="s">
        <v>19034</v>
      </c>
      <c r="B6904" s="658" t="s">
        <v>70886</v>
      </c>
      <c r="C6904" s="658" t="s">
        <v>4524</v>
      </c>
      <c r="D6904" s="659" t="s">
        <v>70887</v>
      </c>
    </row>
    <row r="6905" spans="1:4" ht="13.5" hidden="1">
      <c r="A6905" s="658" t="s">
        <v>19037</v>
      </c>
      <c r="B6905" s="658" t="s">
        <v>70888</v>
      </c>
      <c r="C6905" s="658" t="s">
        <v>4524</v>
      </c>
      <c r="D6905" s="659" t="s">
        <v>11858</v>
      </c>
    </row>
    <row r="6906" spans="1:4" ht="13.5" hidden="1">
      <c r="A6906" s="658" t="s">
        <v>19039</v>
      </c>
      <c r="B6906" s="658" t="s">
        <v>70889</v>
      </c>
      <c r="C6906" s="658" t="s">
        <v>4524</v>
      </c>
      <c r="D6906" s="659" t="s">
        <v>70890</v>
      </c>
    </row>
    <row r="6907" spans="1:4" ht="13.5" hidden="1">
      <c r="A6907" s="658" t="s">
        <v>19042</v>
      </c>
      <c r="B6907" s="658" t="s">
        <v>70891</v>
      </c>
      <c r="C6907" s="658" t="s">
        <v>4524</v>
      </c>
      <c r="D6907" s="659" t="s">
        <v>70892</v>
      </c>
    </row>
    <row r="6908" spans="1:4" ht="13.5" hidden="1">
      <c r="A6908" s="658" t="s">
        <v>19045</v>
      </c>
      <c r="B6908" s="658" t="s">
        <v>70893</v>
      </c>
      <c r="C6908" s="658" t="s">
        <v>4524</v>
      </c>
      <c r="D6908" s="659" t="s">
        <v>70894</v>
      </c>
    </row>
    <row r="6909" spans="1:4" ht="13.5" hidden="1">
      <c r="A6909" s="658" t="s">
        <v>19048</v>
      </c>
      <c r="B6909" s="658" t="s">
        <v>70895</v>
      </c>
      <c r="C6909" s="658" t="s">
        <v>4524</v>
      </c>
      <c r="D6909" s="659" t="s">
        <v>70896</v>
      </c>
    </row>
    <row r="6910" spans="1:4" ht="13.5" hidden="1">
      <c r="A6910" s="658" t="s">
        <v>19051</v>
      </c>
      <c r="B6910" s="658" t="s">
        <v>70897</v>
      </c>
      <c r="C6910" s="658" t="s">
        <v>27</v>
      </c>
      <c r="D6910" s="659" t="s">
        <v>7366</v>
      </c>
    </row>
    <row r="6911" spans="1:4" ht="13.5" hidden="1">
      <c r="A6911" s="658" t="s">
        <v>19053</v>
      </c>
      <c r="B6911" s="658" t="s">
        <v>70898</v>
      </c>
      <c r="C6911" s="658" t="s">
        <v>285</v>
      </c>
      <c r="D6911" s="659" t="s">
        <v>70899</v>
      </c>
    </row>
    <row r="6912" spans="1:4" ht="13.5" hidden="1">
      <c r="A6912" s="658" t="s">
        <v>19056</v>
      </c>
      <c r="B6912" s="658" t="s">
        <v>70900</v>
      </c>
      <c r="C6912" s="658" t="s">
        <v>27</v>
      </c>
      <c r="D6912" s="659" t="s">
        <v>65106</v>
      </c>
    </row>
    <row r="6913" spans="1:4" ht="13.5" hidden="1">
      <c r="A6913" s="658" t="s">
        <v>19058</v>
      </c>
      <c r="B6913" s="658" t="s">
        <v>70901</v>
      </c>
      <c r="C6913" s="658" t="s">
        <v>27</v>
      </c>
      <c r="D6913" s="659" t="s">
        <v>65678</v>
      </c>
    </row>
    <row r="6914" spans="1:4" ht="13.5" hidden="1">
      <c r="A6914" s="658" t="s">
        <v>19060</v>
      </c>
      <c r="B6914" s="658" t="s">
        <v>70902</v>
      </c>
      <c r="C6914" s="658" t="s">
        <v>27</v>
      </c>
      <c r="D6914" s="659" t="s">
        <v>70903</v>
      </c>
    </row>
    <row r="6915" spans="1:4" ht="13.5" hidden="1">
      <c r="A6915" s="658" t="s">
        <v>19063</v>
      </c>
      <c r="B6915" s="658" t="s">
        <v>70904</v>
      </c>
      <c r="C6915" s="658" t="s">
        <v>27</v>
      </c>
      <c r="D6915" s="659" t="s">
        <v>8631</v>
      </c>
    </row>
    <row r="6916" spans="1:4" ht="13.5" hidden="1">
      <c r="A6916" s="658" t="s">
        <v>19066</v>
      </c>
      <c r="B6916" s="658" t="s">
        <v>70905</v>
      </c>
      <c r="C6916" s="658" t="s">
        <v>27</v>
      </c>
      <c r="D6916" s="659" t="s">
        <v>19292</v>
      </c>
    </row>
    <row r="6917" spans="1:4" ht="13.5" hidden="1">
      <c r="A6917" s="658" t="s">
        <v>19069</v>
      </c>
      <c r="B6917" s="658" t="s">
        <v>70906</v>
      </c>
      <c r="C6917" s="658" t="s">
        <v>27</v>
      </c>
      <c r="D6917" s="659" t="s">
        <v>2203</v>
      </c>
    </row>
    <row r="6918" spans="1:4" ht="13.5" hidden="1">
      <c r="A6918" s="658" t="s">
        <v>19072</v>
      </c>
      <c r="B6918" s="658" t="s">
        <v>70907</v>
      </c>
      <c r="C6918" s="658" t="s">
        <v>27</v>
      </c>
      <c r="D6918" s="659" t="s">
        <v>67153</v>
      </c>
    </row>
    <row r="6919" spans="1:4" ht="13.5" hidden="1">
      <c r="A6919" s="658" t="s">
        <v>19074</v>
      </c>
      <c r="B6919" s="658" t="s">
        <v>70908</v>
      </c>
      <c r="C6919" s="658" t="s">
        <v>27</v>
      </c>
      <c r="D6919" s="659" t="s">
        <v>70909</v>
      </c>
    </row>
    <row r="6920" spans="1:4" ht="13.5" hidden="1">
      <c r="A6920" s="658" t="s">
        <v>19076</v>
      </c>
      <c r="B6920" s="658" t="s">
        <v>70910</v>
      </c>
      <c r="C6920" s="658" t="s">
        <v>27</v>
      </c>
      <c r="D6920" s="659" t="s">
        <v>66195</v>
      </c>
    </row>
    <row r="6921" spans="1:4" ht="13.5" hidden="1">
      <c r="A6921" s="658" t="s">
        <v>19078</v>
      </c>
      <c r="B6921" s="658" t="s">
        <v>70911</v>
      </c>
      <c r="C6921" s="658" t="s">
        <v>27</v>
      </c>
      <c r="D6921" s="659" t="s">
        <v>3518</v>
      </c>
    </row>
    <row r="6922" spans="1:4" ht="13.5" hidden="1">
      <c r="A6922" s="658" t="s">
        <v>19080</v>
      </c>
      <c r="B6922" s="658" t="s">
        <v>70912</v>
      </c>
      <c r="C6922" s="658" t="s">
        <v>27</v>
      </c>
      <c r="D6922" s="659" t="s">
        <v>70913</v>
      </c>
    </row>
    <row r="6923" spans="1:4" ht="13.5" hidden="1">
      <c r="A6923" s="658" t="s">
        <v>19083</v>
      </c>
      <c r="B6923" s="658" t="s">
        <v>70914</v>
      </c>
      <c r="C6923" s="658" t="s">
        <v>27</v>
      </c>
      <c r="D6923" s="659" t="s">
        <v>17140</v>
      </c>
    </row>
    <row r="6924" spans="1:4" ht="13.5" hidden="1">
      <c r="A6924" s="658" t="s">
        <v>19086</v>
      </c>
      <c r="B6924" s="658" t="s">
        <v>70915</v>
      </c>
      <c r="C6924" s="658" t="s">
        <v>27</v>
      </c>
      <c r="D6924" s="659" t="s">
        <v>20533</v>
      </c>
    </row>
    <row r="6925" spans="1:4" ht="13.5" hidden="1">
      <c r="A6925" s="658" t="s">
        <v>19088</v>
      </c>
      <c r="B6925" s="658" t="s">
        <v>70916</v>
      </c>
      <c r="C6925" s="658" t="s">
        <v>27</v>
      </c>
      <c r="D6925" s="659" t="s">
        <v>19281</v>
      </c>
    </row>
    <row r="6926" spans="1:4" ht="13.5" hidden="1">
      <c r="A6926" s="658" t="s">
        <v>19090</v>
      </c>
      <c r="B6926" s="658" t="s">
        <v>70917</v>
      </c>
      <c r="C6926" s="658" t="s">
        <v>27</v>
      </c>
      <c r="D6926" s="659" t="s">
        <v>70909</v>
      </c>
    </row>
    <row r="6927" spans="1:4" ht="13.5" hidden="1">
      <c r="A6927" s="658" t="s">
        <v>19093</v>
      </c>
      <c r="B6927" s="658" t="s">
        <v>70918</v>
      </c>
      <c r="C6927" s="658" t="s">
        <v>27</v>
      </c>
      <c r="D6927" s="659" t="s">
        <v>70919</v>
      </c>
    </row>
    <row r="6928" spans="1:4" ht="13.5" hidden="1">
      <c r="A6928" s="658" t="s">
        <v>19095</v>
      </c>
      <c r="B6928" s="658" t="s">
        <v>70920</v>
      </c>
      <c r="C6928" s="658" t="s">
        <v>27</v>
      </c>
      <c r="D6928" s="659" t="s">
        <v>70921</v>
      </c>
    </row>
    <row r="6929" spans="1:4" ht="13.5" hidden="1">
      <c r="A6929" s="658" t="s">
        <v>19098</v>
      </c>
      <c r="B6929" s="658" t="s">
        <v>70922</v>
      </c>
      <c r="C6929" s="658" t="s">
        <v>14</v>
      </c>
      <c r="D6929" s="659" t="s">
        <v>70923</v>
      </c>
    </row>
    <row r="6930" spans="1:4" ht="13.5" hidden="1">
      <c r="A6930" s="658" t="s">
        <v>19101</v>
      </c>
      <c r="B6930" s="658" t="s">
        <v>70924</v>
      </c>
      <c r="C6930" s="658" t="s">
        <v>14</v>
      </c>
      <c r="D6930" s="659" t="s">
        <v>70925</v>
      </c>
    </row>
    <row r="6931" spans="1:4" ht="13.5" hidden="1">
      <c r="A6931" s="658" t="s">
        <v>19104</v>
      </c>
      <c r="B6931" s="658" t="s">
        <v>70926</v>
      </c>
      <c r="C6931" s="658" t="s">
        <v>14</v>
      </c>
      <c r="D6931" s="659" t="s">
        <v>70927</v>
      </c>
    </row>
    <row r="6932" spans="1:4" ht="13.5" hidden="1">
      <c r="A6932" s="658" t="s">
        <v>19107</v>
      </c>
      <c r="B6932" s="658" t="s">
        <v>70928</v>
      </c>
      <c r="C6932" s="658" t="s">
        <v>14</v>
      </c>
      <c r="D6932" s="659" t="s">
        <v>70929</v>
      </c>
    </row>
    <row r="6933" spans="1:4" ht="13.5" hidden="1">
      <c r="A6933" s="658" t="s">
        <v>19110</v>
      </c>
      <c r="B6933" s="658" t="s">
        <v>70930</v>
      </c>
      <c r="C6933" s="658" t="s">
        <v>27</v>
      </c>
      <c r="D6933" s="659" t="s">
        <v>67911</v>
      </c>
    </row>
    <row r="6934" spans="1:4" ht="13.5" hidden="1">
      <c r="A6934" s="658" t="s">
        <v>19113</v>
      </c>
      <c r="B6934" s="658" t="s">
        <v>70931</v>
      </c>
      <c r="C6934" s="658" t="s">
        <v>14</v>
      </c>
      <c r="D6934" s="659" t="s">
        <v>70932</v>
      </c>
    </row>
    <row r="6935" spans="1:4" ht="13.5" hidden="1">
      <c r="A6935" s="658" t="s">
        <v>19116</v>
      </c>
      <c r="B6935" s="658" t="s">
        <v>70933</v>
      </c>
      <c r="C6935" s="658" t="s">
        <v>14</v>
      </c>
      <c r="D6935" s="659" t="s">
        <v>70934</v>
      </c>
    </row>
    <row r="6936" spans="1:4" ht="13.5" hidden="1">
      <c r="A6936" s="658" t="s">
        <v>19119</v>
      </c>
      <c r="B6936" s="658" t="s">
        <v>70935</v>
      </c>
      <c r="C6936" s="658" t="s">
        <v>14</v>
      </c>
      <c r="D6936" s="659" t="s">
        <v>70936</v>
      </c>
    </row>
    <row r="6937" spans="1:4" ht="13.5" hidden="1">
      <c r="A6937" s="658" t="s">
        <v>19122</v>
      </c>
      <c r="B6937" s="658" t="s">
        <v>70937</v>
      </c>
      <c r="C6937" s="658" t="s">
        <v>14</v>
      </c>
      <c r="D6937" s="659" t="s">
        <v>70938</v>
      </c>
    </row>
    <row r="6938" spans="1:4" ht="13.5" hidden="1">
      <c r="A6938" s="658" t="s">
        <v>19125</v>
      </c>
      <c r="B6938" s="658" t="s">
        <v>70939</v>
      </c>
      <c r="C6938" s="658" t="s">
        <v>14</v>
      </c>
      <c r="D6938" s="659" t="s">
        <v>1952</v>
      </c>
    </row>
    <row r="6939" spans="1:4" ht="13.5" hidden="1">
      <c r="A6939" s="658" t="s">
        <v>19127</v>
      </c>
      <c r="B6939" s="658" t="s">
        <v>70940</v>
      </c>
      <c r="C6939" s="658" t="s">
        <v>285</v>
      </c>
      <c r="D6939" s="659" t="s">
        <v>3315</v>
      </c>
    </row>
    <row r="6940" spans="1:4" ht="13.5" hidden="1">
      <c r="A6940" s="658" t="s">
        <v>19129</v>
      </c>
      <c r="B6940" s="658" t="s">
        <v>70941</v>
      </c>
      <c r="C6940" s="658" t="s">
        <v>285</v>
      </c>
      <c r="D6940" s="659" t="s">
        <v>3630</v>
      </c>
    </row>
    <row r="6941" spans="1:4" ht="13.5" hidden="1">
      <c r="A6941" s="658" t="s">
        <v>19131</v>
      </c>
      <c r="B6941" s="658" t="s">
        <v>70942</v>
      </c>
      <c r="C6941" s="658" t="s">
        <v>14</v>
      </c>
      <c r="D6941" s="659" t="s">
        <v>63598</v>
      </c>
    </row>
    <row r="6942" spans="1:4" ht="13.5" hidden="1">
      <c r="A6942" s="658" t="s">
        <v>19134</v>
      </c>
      <c r="B6942" s="658" t="s">
        <v>70943</v>
      </c>
      <c r="C6942" s="658" t="s">
        <v>14</v>
      </c>
      <c r="D6942" s="659" t="s">
        <v>3336</v>
      </c>
    </row>
    <row r="6943" spans="1:4" ht="13.5" hidden="1">
      <c r="A6943" s="658" t="s">
        <v>19137</v>
      </c>
      <c r="B6943" s="658" t="s">
        <v>70944</v>
      </c>
      <c r="C6943" s="658" t="s">
        <v>14</v>
      </c>
      <c r="D6943" s="659" t="s">
        <v>63856</v>
      </c>
    </row>
    <row r="6944" spans="1:4" ht="13.5" hidden="1">
      <c r="A6944" s="658" t="s">
        <v>19139</v>
      </c>
      <c r="B6944" s="658" t="s">
        <v>70945</v>
      </c>
      <c r="C6944" s="658" t="s">
        <v>14</v>
      </c>
      <c r="D6944" s="659" t="s">
        <v>8711</v>
      </c>
    </row>
    <row r="6945" spans="1:4" ht="13.5" hidden="1">
      <c r="A6945" s="658" t="s">
        <v>70946</v>
      </c>
      <c r="B6945" s="658" t="s">
        <v>70947</v>
      </c>
      <c r="C6945" s="658" t="s">
        <v>4524</v>
      </c>
      <c r="D6945" s="659" t="s">
        <v>70948</v>
      </c>
    </row>
    <row r="6946" spans="1:4" ht="13.5" hidden="1">
      <c r="A6946" s="658" t="s">
        <v>70949</v>
      </c>
      <c r="B6946" s="658" t="s">
        <v>70950</v>
      </c>
      <c r="C6946" s="658" t="s">
        <v>4524</v>
      </c>
      <c r="D6946" s="659" t="s">
        <v>70951</v>
      </c>
    </row>
    <row r="6947" spans="1:4" ht="13.5" hidden="1">
      <c r="A6947" s="658" t="s">
        <v>70952</v>
      </c>
      <c r="B6947" s="658" t="s">
        <v>70953</v>
      </c>
      <c r="C6947" s="658" t="s">
        <v>27</v>
      </c>
      <c r="D6947" s="659" t="s">
        <v>15748</v>
      </c>
    </row>
    <row r="6948" spans="1:4" ht="13.5" hidden="1">
      <c r="A6948" s="658" t="s">
        <v>70954</v>
      </c>
      <c r="B6948" s="658" t="s">
        <v>70955</v>
      </c>
      <c r="C6948" s="658" t="s">
        <v>285</v>
      </c>
      <c r="D6948" s="659" t="s">
        <v>2677</v>
      </c>
    </row>
    <row r="6949" spans="1:4" ht="13.5" hidden="1">
      <c r="A6949" s="658" t="s">
        <v>70956</v>
      </c>
      <c r="B6949" s="658" t="s">
        <v>70957</v>
      </c>
      <c r="C6949" s="658" t="s">
        <v>285</v>
      </c>
      <c r="D6949" s="659" t="s">
        <v>20055</v>
      </c>
    </row>
    <row r="6950" spans="1:4" ht="13.5" hidden="1">
      <c r="A6950" s="658" t="s">
        <v>70958</v>
      </c>
      <c r="B6950" s="658" t="s">
        <v>70959</v>
      </c>
      <c r="C6950" s="658" t="s">
        <v>285</v>
      </c>
      <c r="D6950" s="659" t="s">
        <v>70960</v>
      </c>
    </row>
    <row r="6951" spans="1:4" ht="13.5" hidden="1">
      <c r="A6951" s="658" t="s">
        <v>70961</v>
      </c>
      <c r="B6951" s="658" t="s">
        <v>70962</v>
      </c>
      <c r="C6951" s="658" t="s">
        <v>285</v>
      </c>
      <c r="D6951" s="659" t="s">
        <v>18953</v>
      </c>
    </row>
    <row r="6952" spans="1:4" ht="13.5" hidden="1">
      <c r="A6952" s="658" t="s">
        <v>70963</v>
      </c>
      <c r="B6952" s="658" t="s">
        <v>70964</v>
      </c>
      <c r="C6952" s="658" t="s">
        <v>285</v>
      </c>
      <c r="D6952" s="659" t="s">
        <v>63736</v>
      </c>
    </row>
    <row r="6953" spans="1:4" ht="13.5" hidden="1">
      <c r="A6953" s="658" t="s">
        <v>70965</v>
      </c>
      <c r="B6953" s="658" t="s">
        <v>70966</v>
      </c>
      <c r="C6953" s="658" t="s">
        <v>285</v>
      </c>
      <c r="D6953" s="659" t="s">
        <v>12611</v>
      </c>
    </row>
    <row r="6954" spans="1:4" ht="13.5" hidden="1">
      <c r="A6954" s="658" t="s">
        <v>70967</v>
      </c>
      <c r="B6954" s="658" t="s">
        <v>70968</v>
      </c>
      <c r="C6954" s="658" t="s">
        <v>14</v>
      </c>
      <c r="D6954" s="659" t="s">
        <v>19474</v>
      </c>
    </row>
    <row r="6955" spans="1:4" ht="13.5" hidden="1">
      <c r="A6955" s="658" t="s">
        <v>70969</v>
      </c>
      <c r="B6955" s="658" t="s">
        <v>70970</v>
      </c>
      <c r="C6955" s="658" t="s">
        <v>27</v>
      </c>
      <c r="D6955" s="659" t="s">
        <v>7458</v>
      </c>
    </row>
    <row r="6956" spans="1:4" ht="13.5" hidden="1">
      <c r="A6956" s="658" t="s">
        <v>70971</v>
      </c>
      <c r="B6956" s="658" t="s">
        <v>70972</v>
      </c>
      <c r="C6956" s="658" t="s">
        <v>285</v>
      </c>
      <c r="D6956" s="659" t="s">
        <v>8874</v>
      </c>
    </row>
    <row r="6957" spans="1:4" ht="13.5" hidden="1">
      <c r="A6957" s="658" t="s">
        <v>70973</v>
      </c>
      <c r="B6957" s="658" t="s">
        <v>70974</v>
      </c>
      <c r="C6957" s="658" t="s">
        <v>27</v>
      </c>
      <c r="D6957" s="659" t="s">
        <v>67757</v>
      </c>
    </row>
    <row r="6958" spans="1:4" ht="13.5" hidden="1">
      <c r="A6958" s="658" t="s">
        <v>70975</v>
      </c>
      <c r="B6958" s="658" t="s">
        <v>70976</v>
      </c>
      <c r="C6958" s="658" t="s">
        <v>27</v>
      </c>
      <c r="D6958" s="659" t="s">
        <v>4518</v>
      </c>
    </row>
    <row r="6959" spans="1:4" ht="13.5" hidden="1">
      <c r="A6959" s="658" t="s">
        <v>70977</v>
      </c>
      <c r="B6959" s="658" t="s">
        <v>70978</v>
      </c>
      <c r="C6959" s="658" t="s">
        <v>285</v>
      </c>
      <c r="D6959" s="659" t="s">
        <v>345</v>
      </c>
    </row>
    <row r="6960" spans="1:4" ht="13.5" hidden="1">
      <c r="A6960" s="658" t="s">
        <v>19141</v>
      </c>
      <c r="B6960" s="658" t="s">
        <v>19142</v>
      </c>
      <c r="C6960" s="658" t="s">
        <v>143</v>
      </c>
      <c r="D6960" s="659" t="s">
        <v>70979</v>
      </c>
    </row>
    <row r="6961" spans="1:4" ht="13.5" hidden="1">
      <c r="A6961" s="658" t="s">
        <v>19144</v>
      </c>
      <c r="B6961" s="658" t="s">
        <v>19145</v>
      </c>
      <c r="C6961" s="658" t="s">
        <v>14</v>
      </c>
      <c r="D6961" s="659" t="s">
        <v>8406</v>
      </c>
    </row>
    <row r="6962" spans="1:4" ht="13.5" hidden="1">
      <c r="A6962" s="658" t="s">
        <v>19146</v>
      </c>
      <c r="B6962" s="658" t="s">
        <v>19147</v>
      </c>
      <c r="C6962" s="658" t="s">
        <v>285</v>
      </c>
      <c r="D6962" s="659" t="s">
        <v>66064</v>
      </c>
    </row>
    <row r="6963" spans="1:4" ht="13.5" hidden="1">
      <c r="A6963" s="658" t="s">
        <v>19149</v>
      </c>
      <c r="B6963" s="658" t="s">
        <v>19150</v>
      </c>
      <c r="C6963" s="658" t="s">
        <v>14</v>
      </c>
      <c r="D6963" s="659" t="s">
        <v>70980</v>
      </c>
    </row>
    <row r="6964" spans="1:4" ht="13.5" hidden="1">
      <c r="A6964" s="658" t="s">
        <v>19152</v>
      </c>
      <c r="B6964" s="658" t="s">
        <v>19153</v>
      </c>
      <c r="C6964" s="658" t="s">
        <v>14</v>
      </c>
      <c r="D6964" s="659" t="s">
        <v>70981</v>
      </c>
    </row>
    <row r="6965" spans="1:4" ht="13.5" hidden="1">
      <c r="A6965" s="658" t="s">
        <v>19155</v>
      </c>
      <c r="B6965" s="658" t="s">
        <v>19156</v>
      </c>
      <c r="C6965" s="658" t="s">
        <v>14</v>
      </c>
      <c r="D6965" s="659" t="s">
        <v>19165</v>
      </c>
    </row>
    <row r="6966" spans="1:4" ht="13.5" hidden="1">
      <c r="A6966" s="658" t="s">
        <v>19158</v>
      </c>
      <c r="B6966" s="658" t="s">
        <v>19159</v>
      </c>
      <c r="C6966" s="658" t="s">
        <v>285</v>
      </c>
      <c r="D6966" s="659" t="s">
        <v>70982</v>
      </c>
    </row>
    <row r="6967" spans="1:4" ht="13.5" hidden="1">
      <c r="A6967" s="658" t="s">
        <v>19160</v>
      </c>
      <c r="B6967" s="658" t="s">
        <v>19161</v>
      </c>
      <c r="C6967" s="658" t="s">
        <v>285</v>
      </c>
      <c r="D6967" s="659" t="s">
        <v>2124</v>
      </c>
    </row>
    <row r="6968" spans="1:4" ht="13.5" hidden="1">
      <c r="A6968" s="658" t="s">
        <v>19163</v>
      </c>
      <c r="B6968" s="658" t="s">
        <v>19164</v>
      </c>
      <c r="C6968" s="658" t="s">
        <v>18691</v>
      </c>
      <c r="D6968" s="659" t="s">
        <v>70983</v>
      </c>
    </row>
    <row r="6969" spans="1:4" ht="13.5" hidden="1">
      <c r="A6969" s="658" t="s">
        <v>19166</v>
      </c>
      <c r="B6969" s="658" t="s">
        <v>19167</v>
      </c>
      <c r="C6969" s="658" t="s">
        <v>18691</v>
      </c>
      <c r="D6969" s="659" t="s">
        <v>70984</v>
      </c>
    </row>
    <row r="6970" spans="1:4" ht="13.5" hidden="1">
      <c r="A6970" s="658" t="s">
        <v>19169</v>
      </c>
      <c r="B6970" s="658" t="s">
        <v>19170</v>
      </c>
      <c r="C6970" s="658" t="s">
        <v>18691</v>
      </c>
      <c r="D6970" s="659" t="s">
        <v>18942</v>
      </c>
    </row>
    <row r="6971" spans="1:4" ht="13.5" hidden="1">
      <c r="A6971" s="658" t="s">
        <v>19171</v>
      </c>
      <c r="B6971" s="658" t="s">
        <v>19172</v>
      </c>
      <c r="C6971" s="658" t="s">
        <v>18691</v>
      </c>
      <c r="D6971" s="659" t="s">
        <v>70985</v>
      </c>
    </row>
    <row r="6972" spans="1:4" ht="13.5" hidden="1">
      <c r="A6972" s="658" t="s">
        <v>19173</v>
      </c>
      <c r="B6972" s="658" t="s">
        <v>19174</v>
      </c>
      <c r="C6972" s="658" t="s">
        <v>18691</v>
      </c>
      <c r="D6972" s="659" t="s">
        <v>3748</v>
      </c>
    </row>
    <row r="6973" spans="1:4" ht="13.5" hidden="1">
      <c r="A6973" s="658" t="s">
        <v>19176</v>
      </c>
      <c r="B6973" s="658" t="s">
        <v>19177</v>
      </c>
      <c r="C6973" s="658" t="s">
        <v>18691</v>
      </c>
      <c r="D6973" s="659" t="s">
        <v>3665</v>
      </c>
    </row>
    <row r="6974" spans="1:4" ht="13.5" hidden="1">
      <c r="A6974" s="658" t="s">
        <v>19178</v>
      </c>
      <c r="B6974" s="658" t="s">
        <v>19179</v>
      </c>
      <c r="C6974" s="658" t="s">
        <v>15974</v>
      </c>
      <c r="D6974" s="659" t="s">
        <v>18830</v>
      </c>
    </row>
    <row r="6975" spans="1:4" ht="13.5" hidden="1">
      <c r="A6975" s="658" t="s">
        <v>19180</v>
      </c>
      <c r="B6975" s="658" t="s">
        <v>19181</v>
      </c>
      <c r="C6975" s="658" t="s">
        <v>15974</v>
      </c>
      <c r="D6975" s="659" t="s">
        <v>3786</v>
      </c>
    </row>
    <row r="6976" spans="1:4" ht="13.5" hidden="1">
      <c r="A6976" s="658" t="s">
        <v>19183</v>
      </c>
      <c r="B6976" s="658" t="s">
        <v>19184</v>
      </c>
      <c r="C6976" s="658" t="s">
        <v>15974</v>
      </c>
      <c r="D6976" s="659" t="s">
        <v>2626</v>
      </c>
    </row>
    <row r="6977" spans="1:4" ht="13.5" hidden="1">
      <c r="A6977" s="658" t="s">
        <v>19186</v>
      </c>
      <c r="B6977" s="658" t="s">
        <v>19187</v>
      </c>
      <c r="C6977" s="658" t="s">
        <v>15974</v>
      </c>
      <c r="D6977" s="659" t="s">
        <v>3336</v>
      </c>
    </row>
    <row r="6978" spans="1:4" ht="13.5" hidden="1">
      <c r="A6978" s="658" t="s">
        <v>19188</v>
      </c>
      <c r="B6978" s="658" t="s">
        <v>19189</v>
      </c>
      <c r="C6978" s="658" t="s">
        <v>15974</v>
      </c>
      <c r="D6978" s="659" t="s">
        <v>63847</v>
      </c>
    </row>
    <row r="6979" spans="1:4" ht="13.5" hidden="1">
      <c r="A6979" s="658" t="s">
        <v>19190</v>
      </c>
      <c r="B6979" s="658" t="s">
        <v>19191</v>
      </c>
      <c r="C6979" s="658" t="s">
        <v>15974</v>
      </c>
      <c r="D6979" s="659" t="s">
        <v>2182</v>
      </c>
    </row>
    <row r="6980" spans="1:4" ht="13.5" hidden="1">
      <c r="A6980" s="658" t="s">
        <v>19192</v>
      </c>
      <c r="B6980" s="658" t="s">
        <v>19193</v>
      </c>
      <c r="C6980" s="658" t="s">
        <v>18691</v>
      </c>
      <c r="D6980" s="659" t="s">
        <v>3794</v>
      </c>
    </row>
    <row r="6981" spans="1:4" ht="13.5" hidden="1">
      <c r="A6981" s="658" t="s">
        <v>19195</v>
      </c>
      <c r="B6981" s="658" t="s">
        <v>19196</v>
      </c>
      <c r="C6981" s="658" t="s">
        <v>18691</v>
      </c>
      <c r="D6981" s="659" t="s">
        <v>70986</v>
      </c>
    </row>
    <row r="6982" spans="1:4" ht="13.5" hidden="1">
      <c r="A6982" s="658" t="s">
        <v>19198</v>
      </c>
      <c r="B6982" s="658" t="s">
        <v>19199</v>
      </c>
      <c r="C6982" s="658" t="s">
        <v>18691</v>
      </c>
      <c r="D6982" s="659" t="s">
        <v>70987</v>
      </c>
    </row>
    <row r="6983" spans="1:4" ht="13.5" hidden="1">
      <c r="A6983" s="658" t="s">
        <v>19200</v>
      </c>
      <c r="B6983" s="658" t="s">
        <v>19201</v>
      </c>
      <c r="C6983" s="658" t="s">
        <v>15974</v>
      </c>
      <c r="D6983" s="659" t="s">
        <v>18953</v>
      </c>
    </row>
    <row r="6984" spans="1:4" ht="13.5" hidden="1">
      <c r="A6984" s="658" t="s">
        <v>19202</v>
      </c>
      <c r="B6984" s="658" t="s">
        <v>19203</v>
      </c>
      <c r="C6984" s="658" t="s">
        <v>15974</v>
      </c>
      <c r="D6984" s="659" t="s">
        <v>19322</v>
      </c>
    </row>
    <row r="6985" spans="1:4" ht="13.5" hidden="1">
      <c r="A6985" s="658" t="s">
        <v>19205</v>
      </c>
      <c r="B6985" s="658" t="s">
        <v>19206</v>
      </c>
      <c r="C6985" s="658" t="s">
        <v>15974</v>
      </c>
      <c r="D6985" s="659" t="s">
        <v>2562</v>
      </c>
    </row>
    <row r="6986" spans="1:4" ht="13.5" hidden="1">
      <c r="A6986" s="658" t="s">
        <v>19207</v>
      </c>
      <c r="B6986" s="658" t="s">
        <v>19208</v>
      </c>
      <c r="C6986" s="658" t="s">
        <v>18691</v>
      </c>
      <c r="D6986" s="659" t="s">
        <v>19271</v>
      </c>
    </row>
    <row r="6987" spans="1:4" ht="13.5" hidden="1">
      <c r="A6987" s="658" t="s">
        <v>19210</v>
      </c>
      <c r="B6987" s="658" t="s">
        <v>19211</v>
      </c>
      <c r="C6987" s="658" t="s">
        <v>18691</v>
      </c>
      <c r="D6987" s="659" t="s">
        <v>70988</v>
      </c>
    </row>
    <row r="6988" spans="1:4" ht="13.5" hidden="1">
      <c r="A6988" s="658" t="s">
        <v>19212</v>
      </c>
      <c r="B6988" s="658" t="s">
        <v>19213</v>
      </c>
      <c r="C6988" s="658" t="s">
        <v>18691</v>
      </c>
      <c r="D6988" s="659" t="s">
        <v>70989</v>
      </c>
    </row>
    <row r="6989" spans="1:4" ht="13.5" hidden="1">
      <c r="A6989" s="658" t="s">
        <v>19214</v>
      </c>
      <c r="B6989" s="658" t="s">
        <v>19215</v>
      </c>
      <c r="C6989" s="658" t="s">
        <v>15974</v>
      </c>
      <c r="D6989" s="659" t="s">
        <v>2899</v>
      </c>
    </row>
    <row r="6990" spans="1:4" ht="13.5" hidden="1">
      <c r="A6990" s="658" t="s">
        <v>19216</v>
      </c>
      <c r="B6990" s="658" t="s">
        <v>19217</v>
      </c>
      <c r="C6990" s="658" t="s">
        <v>15974</v>
      </c>
      <c r="D6990" s="659" t="s">
        <v>1584</v>
      </c>
    </row>
    <row r="6991" spans="1:4" ht="13.5" hidden="1">
      <c r="A6991" s="658" t="s">
        <v>19219</v>
      </c>
      <c r="B6991" s="658" t="s">
        <v>19220</v>
      </c>
      <c r="C6991" s="658" t="s">
        <v>15974</v>
      </c>
      <c r="D6991" s="659" t="s">
        <v>3400</v>
      </c>
    </row>
    <row r="6992" spans="1:4" ht="13.5" hidden="1">
      <c r="A6992" s="658" t="s">
        <v>19222</v>
      </c>
      <c r="B6992" s="658" t="s">
        <v>19223</v>
      </c>
      <c r="C6992" s="658" t="s">
        <v>18691</v>
      </c>
      <c r="D6992" s="659" t="s">
        <v>561</v>
      </c>
    </row>
    <row r="6993" spans="1:4" ht="13.5" hidden="1">
      <c r="A6993" s="658" t="s">
        <v>19225</v>
      </c>
      <c r="B6993" s="658" t="s">
        <v>19226</v>
      </c>
      <c r="C6993" s="658" t="s">
        <v>18691</v>
      </c>
      <c r="D6993" s="659" t="s">
        <v>19292</v>
      </c>
    </row>
    <row r="6994" spans="1:4" ht="13.5" hidden="1">
      <c r="A6994" s="658" t="s">
        <v>19228</v>
      </c>
      <c r="B6994" s="658" t="s">
        <v>19229</v>
      </c>
      <c r="C6994" s="658" t="s">
        <v>18691</v>
      </c>
      <c r="D6994" s="659" t="s">
        <v>3134</v>
      </c>
    </row>
    <row r="6995" spans="1:4" ht="13.5" hidden="1">
      <c r="A6995" s="658" t="s">
        <v>19230</v>
      </c>
      <c r="B6995" s="658" t="s">
        <v>19231</v>
      </c>
      <c r="C6995" s="658" t="s">
        <v>18691</v>
      </c>
      <c r="D6995" s="659" t="s">
        <v>1984</v>
      </c>
    </row>
    <row r="6996" spans="1:4" ht="13.5" hidden="1">
      <c r="A6996" s="658" t="s">
        <v>19233</v>
      </c>
      <c r="B6996" s="658" t="s">
        <v>19234</v>
      </c>
      <c r="C6996" s="658" t="s">
        <v>18691</v>
      </c>
      <c r="D6996" s="659" t="s">
        <v>20189</v>
      </c>
    </row>
    <row r="6997" spans="1:4" ht="13.5" hidden="1">
      <c r="A6997" s="658" t="s">
        <v>19235</v>
      </c>
      <c r="B6997" s="658" t="s">
        <v>19236</v>
      </c>
      <c r="C6997" s="658" t="s">
        <v>18691</v>
      </c>
      <c r="D6997" s="659" t="s">
        <v>69213</v>
      </c>
    </row>
    <row r="6998" spans="1:4" ht="13.5" hidden="1">
      <c r="A6998" s="658" t="s">
        <v>19237</v>
      </c>
      <c r="B6998" s="658" t="s">
        <v>19238</v>
      </c>
      <c r="C6998" s="658" t="s">
        <v>18691</v>
      </c>
      <c r="D6998" s="659" t="s">
        <v>10129</v>
      </c>
    </row>
    <row r="6999" spans="1:4" ht="13.5" hidden="1">
      <c r="A6999" s="658" t="s">
        <v>19239</v>
      </c>
      <c r="B6999" s="658" t="s">
        <v>19240</v>
      </c>
      <c r="C6999" s="658" t="s">
        <v>18691</v>
      </c>
      <c r="D6999" s="659" t="s">
        <v>15679</v>
      </c>
    </row>
    <row r="7000" spans="1:4" ht="13.5" hidden="1">
      <c r="A7000" s="658" t="s">
        <v>19242</v>
      </c>
      <c r="B7000" s="658" t="s">
        <v>19243</v>
      </c>
      <c r="C7000" s="658" t="s">
        <v>15974</v>
      </c>
      <c r="D7000" s="659" t="s">
        <v>63427</v>
      </c>
    </row>
    <row r="7001" spans="1:4" ht="13.5" hidden="1">
      <c r="A7001" s="658" t="s">
        <v>19245</v>
      </c>
      <c r="B7001" s="658" t="s">
        <v>19246</v>
      </c>
      <c r="C7001" s="658" t="s">
        <v>15974</v>
      </c>
      <c r="D7001" s="659" t="s">
        <v>70990</v>
      </c>
    </row>
    <row r="7002" spans="1:4" ht="13.5" hidden="1">
      <c r="A7002" s="658" t="s">
        <v>19247</v>
      </c>
      <c r="B7002" s="658" t="s">
        <v>19248</v>
      </c>
      <c r="C7002" s="658" t="s">
        <v>15974</v>
      </c>
      <c r="D7002" s="659" t="s">
        <v>3388</v>
      </c>
    </row>
    <row r="7003" spans="1:4" ht="13.5" hidden="1">
      <c r="A7003" s="658" t="s">
        <v>19249</v>
      </c>
      <c r="B7003" s="658" t="s">
        <v>19250</v>
      </c>
      <c r="C7003" s="658" t="s">
        <v>15974</v>
      </c>
      <c r="D7003" s="659" t="s">
        <v>522</v>
      </c>
    </row>
    <row r="7004" spans="1:4" ht="13.5" hidden="1">
      <c r="A7004" s="658" t="s">
        <v>19251</v>
      </c>
      <c r="B7004" s="658" t="s">
        <v>19252</v>
      </c>
      <c r="C7004" s="658" t="s">
        <v>15974</v>
      </c>
      <c r="D7004" s="659" t="s">
        <v>15109</v>
      </c>
    </row>
    <row r="7005" spans="1:4" ht="13.5" hidden="1">
      <c r="A7005" s="658" t="s">
        <v>19254</v>
      </c>
      <c r="B7005" s="658" t="s">
        <v>19255</v>
      </c>
      <c r="C7005" s="658" t="s">
        <v>15974</v>
      </c>
      <c r="D7005" s="659" t="s">
        <v>18948</v>
      </c>
    </row>
    <row r="7006" spans="1:4" ht="13.5" hidden="1">
      <c r="A7006" s="658" t="s">
        <v>19257</v>
      </c>
      <c r="B7006" s="658" t="s">
        <v>19258</v>
      </c>
      <c r="C7006" s="658" t="s">
        <v>15974</v>
      </c>
      <c r="D7006" s="659" t="s">
        <v>3748</v>
      </c>
    </row>
    <row r="7007" spans="1:4" ht="13.5" hidden="1">
      <c r="A7007" s="658" t="s">
        <v>19259</v>
      </c>
      <c r="B7007" s="658" t="s">
        <v>19260</v>
      </c>
      <c r="C7007" s="658" t="s">
        <v>15974</v>
      </c>
      <c r="D7007" s="659" t="s">
        <v>18683</v>
      </c>
    </row>
    <row r="7008" spans="1:4" ht="13.5" hidden="1">
      <c r="A7008" s="658" t="s">
        <v>19261</v>
      </c>
      <c r="B7008" s="658" t="s">
        <v>19262</v>
      </c>
      <c r="C7008" s="658" t="s">
        <v>15974</v>
      </c>
      <c r="D7008" s="659" t="s">
        <v>15699</v>
      </c>
    </row>
    <row r="7009" spans="1:4" ht="13.5" hidden="1">
      <c r="A7009" s="658" t="s">
        <v>19264</v>
      </c>
      <c r="B7009" s="658" t="s">
        <v>19265</v>
      </c>
      <c r="C7009" s="658" t="s">
        <v>15974</v>
      </c>
      <c r="D7009" s="659" t="s">
        <v>522</v>
      </c>
    </row>
    <row r="7010" spans="1:4" ht="13.5" hidden="1">
      <c r="A7010" s="658" t="s">
        <v>19266</v>
      </c>
      <c r="B7010" s="658" t="s">
        <v>19267</v>
      </c>
      <c r="C7010" s="658" t="s">
        <v>15974</v>
      </c>
      <c r="D7010" s="659" t="s">
        <v>3940</v>
      </c>
    </row>
    <row r="7011" spans="1:4" ht="13.5" hidden="1">
      <c r="A7011" s="658" t="s">
        <v>19269</v>
      </c>
      <c r="B7011" s="658" t="s">
        <v>19270</v>
      </c>
      <c r="C7011" s="658" t="s">
        <v>15974</v>
      </c>
      <c r="D7011" s="659" t="s">
        <v>70991</v>
      </c>
    </row>
    <row r="7012" spans="1:4" ht="13.5" hidden="1">
      <c r="A7012" s="658" t="s">
        <v>19272</v>
      </c>
      <c r="B7012" s="658" t="s">
        <v>19273</v>
      </c>
      <c r="C7012" s="658" t="s">
        <v>15974</v>
      </c>
      <c r="D7012" s="659" t="s">
        <v>70992</v>
      </c>
    </row>
    <row r="7013" spans="1:4" ht="13.5" hidden="1">
      <c r="A7013" s="658" t="s">
        <v>19274</v>
      </c>
      <c r="B7013" s="658" t="s">
        <v>19275</v>
      </c>
      <c r="C7013" s="658" t="s">
        <v>15974</v>
      </c>
      <c r="D7013" s="659" t="s">
        <v>8145</v>
      </c>
    </row>
    <row r="7014" spans="1:4" ht="13.5" hidden="1">
      <c r="A7014" s="658" t="s">
        <v>19276</v>
      </c>
      <c r="B7014" s="658" t="s">
        <v>19277</v>
      </c>
      <c r="C7014" s="658" t="s">
        <v>18691</v>
      </c>
      <c r="D7014" s="659" t="s">
        <v>63710</v>
      </c>
    </row>
    <row r="7015" spans="1:4" ht="13.5" hidden="1">
      <c r="A7015" s="658" t="s">
        <v>19279</v>
      </c>
      <c r="B7015" s="658" t="s">
        <v>19280</v>
      </c>
      <c r="C7015" s="658" t="s">
        <v>18691</v>
      </c>
      <c r="D7015" s="659" t="s">
        <v>8231</v>
      </c>
    </row>
    <row r="7016" spans="1:4" ht="13.5" hidden="1">
      <c r="A7016" s="658" t="s">
        <v>19282</v>
      </c>
      <c r="B7016" s="658" t="s">
        <v>19283</v>
      </c>
      <c r="C7016" s="658" t="s">
        <v>18691</v>
      </c>
      <c r="D7016" s="659" t="s">
        <v>64077</v>
      </c>
    </row>
    <row r="7017" spans="1:4" ht="13.5" hidden="1">
      <c r="A7017" s="658" t="s">
        <v>19285</v>
      </c>
      <c r="B7017" s="658" t="s">
        <v>19286</v>
      </c>
      <c r="C7017" s="658" t="s">
        <v>18691</v>
      </c>
      <c r="D7017" s="659" t="s">
        <v>64159</v>
      </c>
    </row>
    <row r="7018" spans="1:4" ht="13.5" hidden="1">
      <c r="A7018" s="658" t="s">
        <v>19287</v>
      </c>
      <c r="B7018" s="658" t="s">
        <v>19288</v>
      </c>
      <c r="C7018" s="658" t="s">
        <v>18691</v>
      </c>
      <c r="D7018" s="659" t="s">
        <v>7504</v>
      </c>
    </row>
    <row r="7019" spans="1:4" ht="13.5" hidden="1">
      <c r="A7019" s="658" t="s">
        <v>19290</v>
      </c>
      <c r="B7019" s="658" t="s">
        <v>19291</v>
      </c>
      <c r="C7019" s="658" t="s">
        <v>18691</v>
      </c>
      <c r="D7019" s="659" t="s">
        <v>3004</v>
      </c>
    </row>
    <row r="7020" spans="1:4" ht="13.5" hidden="1">
      <c r="A7020" s="658" t="s">
        <v>19293</v>
      </c>
      <c r="B7020" s="658" t="s">
        <v>19294</v>
      </c>
      <c r="C7020" s="658" t="s">
        <v>18691</v>
      </c>
      <c r="D7020" s="659" t="s">
        <v>3232</v>
      </c>
    </row>
    <row r="7021" spans="1:4" ht="13.5" hidden="1">
      <c r="A7021" s="658" t="s">
        <v>19296</v>
      </c>
      <c r="B7021" s="658" t="s">
        <v>19297</v>
      </c>
      <c r="C7021" s="658" t="s">
        <v>18691</v>
      </c>
      <c r="D7021" s="659" t="s">
        <v>70993</v>
      </c>
    </row>
    <row r="7022" spans="1:4" ht="13.5" hidden="1">
      <c r="A7022" s="658" t="s">
        <v>19298</v>
      </c>
      <c r="B7022" s="658" t="s">
        <v>19299</v>
      </c>
      <c r="C7022" s="658" t="s">
        <v>18691</v>
      </c>
      <c r="D7022" s="659" t="s">
        <v>16585</v>
      </c>
    </row>
    <row r="7023" spans="1:4" ht="13.5" hidden="1">
      <c r="A7023" s="658" t="s">
        <v>19301</v>
      </c>
      <c r="B7023" s="658" t="s">
        <v>19302</v>
      </c>
      <c r="C7023" s="658" t="s">
        <v>18691</v>
      </c>
      <c r="D7023" s="659" t="s">
        <v>69172</v>
      </c>
    </row>
    <row r="7024" spans="1:4" ht="13.5" hidden="1">
      <c r="A7024" s="658" t="s">
        <v>19304</v>
      </c>
      <c r="B7024" s="658" t="s">
        <v>19305</v>
      </c>
      <c r="C7024" s="658" t="s">
        <v>4524</v>
      </c>
      <c r="D7024" s="659" t="s">
        <v>8545</v>
      </c>
    </row>
    <row r="7025" spans="1:4" ht="13.5" hidden="1">
      <c r="A7025" s="658" t="s">
        <v>19307</v>
      </c>
      <c r="B7025" s="658" t="s">
        <v>19308</v>
      </c>
      <c r="C7025" s="658" t="s">
        <v>4524</v>
      </c>
      <c r="D7025" s="659" t="s">
        <v>8860</v>
      </c>
    </row>
    <row r="7026" spans="1:4" ht="13.5" hidden="1">
      <c r="A7026" s="658" t="s">
        <v>19309</v>
      </c>
      <c r="B7026" s="658" t="s">
        <v>19310</v>
      </c>
      <c r="C7026" s="658" t="s">
        <v>4524</v>
      </c>
      <c r="D7026" s="659" t="s">
        <v>69172</v>
      </c>
    </row>
    <row r="7027" spans="1:4" ht="13.5" hidden="1">
      <c r="A7027" s="658" t="s">
        <v>19312</v>
      </c>
      <c r="B7027" s="658" t="s">
        <v>19313</v>
      </c>
      <c r="C7027" s="658" t="s">
        <v>15974</v>
      </c>
      <c r="D7027" s="659" t="s">
        <v>63963</v>
      </c>
    </row>
    <row r="7028" spans="1:4" ht="13.5" hidden="1">
      <c r="A7028" s="658" t="s">
        <v>19314</v>
      </c>
      <c r="B7028" s="658" t="s">
        <v>19315</v>
      </c>
      <c r="C7028" s="658" t="s">
        <v>15974</v>
      </c>
      <c r="D7028" s="659" t="s">
        <v>19136</v>
      </c>
    </row>
    <row r="7029" spans="1:4" ht="13.5" hidden="1">
      <c r="A7029" s="658" t="s">
        <v>19316</v>
      </c>
      <c r="B7029" s="658" t="s">
        <v>19317</v>
      </c>
      <c r="C7029" s="658" t="s">
        <v>15974</v>
      </c>
      <c r="D7029" s="659" t="s">
        <v>70000</v>
      </c>
    </row>
    <row r="7030" spans="1:4" ht="13.5" hidden="1">
      <c r="A7030" s="658" t="s">
        <v>19318</v>
      </c>
      <c r="B7030" s="658" t="s">
        <v>19319</v>
      </c>
      <c r="C7030" s="658" t="s">
        <v>15974</v>
      </c>
      <c r="D7030" s="659" t="s">
        <v>2952</v>
      </c>
    </row>
    <row r="7031" spans="1:4" ht="13.5" hidden="1">
      <c r="A7031" s="658" t="s">
        <v>19320</v>
      </c>
      <c r="B7031" s="658" t="s">
        <v>19321</v>
      </c>
      <c r="C7031" s="658" t="s">
        <v>15974</v>
      </c>
      <c r="D7031" s="659" t="s">
        <v>2758</v>
      </c>
    </row>
    <row r="7032" spans="1:4" ht="13.5" hidden="1">
      <c r="A7032" s="658" t="s">
        <v>19323</v>
      </c>
      <c r="B7032" s="658" t="s">
        <v>19324</v>
      </c>
      <c r="C7032" s="658" t="s">
        <v>15974</v>
      </c>
      <c r="D7032" s="659" t="s">
        <v>18762</v>
      </c>
    </row>
    <row r="7033" spans="1:4" ht="13.5" hidden="1">
      <c r="A7033" s="658" t="s">
        <v>19325</v>
      </c>
      <c r="B7033" s="658" t="s">
        <v>19326</v>
      </c>
      <c r="C7033" s="658" t="s">
        <v>15974</v>
      </c>
      <c r="D7033" s="659" t="s">
        <v>70994</v>
      </c>
    </row>
    <row r="7034" spans="1:4" ht="13.5" hidden="1">
      <c r="A7034" s="658" t="s">
        <v>19328</v>
      </c>
      <c r="B7034" s="658" t="s">
        <v>19329</v>
      </c>
      <c r="C7034" s="658" t="s">
        <v>15974</v>
      </c>
      <c r="D7034" s="659" t="s">
        <v>3153</v>
      </c>
    </row>
    <row r="7035" spans="1:4" ht="13.5" hidden="1">
      <c r="A7035" s="658" t="s">
        <v>19330</v>
      </c>
      <c r="B7035" s="658" t="s">
        <v>19331</v>
      </c>
      <c r="C7035" s="658" t="s">
        <v>16877</v>
      </c>
      <c r="D7035" s="659" t="s">
        <v>70995</v>
      </c>
    </row>
    <row r="7036" spans="1:4" ht="13.5" hidden="1">
      <c r="A7036" s="658" t="s">
        <v>19333</v>
      </c>
      <c r="B7036" s="658" t="s">
        <v>19334</v>
      </c>
      <c r="C7036" s="658" t="s">
        <v>16877</v>
      </c>
      <c r="D7036" s="659" t="s">
        <v>70996</v>
      </c>
    </row>
    <row r="7037" spans="1:4" ht="13.5" hidden="1">
      <c r="A7037" s="658" t="s">
        <v>19336</v>
      </c>
      <c r="B7037" s="658" t="s">
        <v>19337</v>
      </c>
      <c r="C7037" s="658" t="s">
        <v>16877</v>
      </c>
      <c r="D7037" s="659" t="s">
        <v>70997</v>
      </c>
    </row>
    <row r="7038" spans="1:4" ht="13.5" hidden="1">
      <c r="A7038" s="658" t="s">
        <v>19339</v>
      </c>
      <c r="B7038" s="658" t="s">
        <v>19340</v>
      </c>
      <c r="C7038" s="658" t="s">
        <v>4524</v>
      </c>
      <c r="D7038" s="659" t="s">
        <v>70998</v>
      </c>
    </row>
    <row r="7039" spans="1:4" ht="13.5" hidden="1">
      <c r="A7039" s="658" t="s">
        <v>19341</v>
      </c>
      <c r="B7039" s="658" t="s">
        <v>19342</v>
      </c>
      <c r="C7039" s="658" t="s">
        <v>4524</v>
      </c>
      <c r="D7039" s="659" t="s">
        <v>15696</v>
      </c>
    </row>
    <row r="7040" spans="1:4" ht="13.5" hidden="1">
      <c r="A7040" s="658" t="s">
        <v>19344</v>
      </c>
      <c r="B7040" s="658" t="s">
        <v>19345</v>
      </c>
      <c r="C7040" s="658" t="s">
        <v>4524</v>
      </c>
      <c r="D7040" s="659" t="s">
        <v>19097</v>
      </c>
    </row>
    <row r="7041" spans="1:4" ht="13.5" hidden="1">
      <c r="A7041" s="658" t="s">
        <v>19346</v>
      </c>
      <c r="B7041" s="658" t="s">
        <v>19347</v>
      </c>
      <c r="C7041" s="658" t="s">
        <v>4524</v>
      </c>
      <c r="D7041" s="659" t="s">
        <v>10934</v>
      </c>
    </row>
    <row r="7042" spans="1:4" ht="13.5" hidden="1">
      <c r="A7042" s="658" t="s">
        <v>19349</v>
      </c>
      <c r="B7042" s="658" t="s">
        <v>19350</v>
      </c>
      <c r="C7042" s="658" t="s">
        <v>4524</v>
      </c>
      <c r="D7042" s="659" t="s">
        <v>8271</v>
      </c>
    </row>
    <row r="7043" spans="1:4" ht="13.5" hidden="1">
      <c r="A7043" s="658" t="s">
        <v>19352</v>
      </c>
      <c r="B7043" s="658" t="s">
        <v>19353</v>
      </c>
      <c r="C7043" s="658" t="s">
        <v>4524</v>
      </c>
      <c r="D7043" s="659" t="s">
        <v>69405</v>
      </c>
    </row>
    <row r="7044" spans="1:4" ht="13.5" hidden="1">
      <c r="A7044" s="658" t="s">
        <v>19354</v>
      </c>
      <c r="B7044" s="658" t="s">
        <v>19355</v>
      </c>
      <c r="C7044" s="658" t="s">
        <v>4524</v>
      </c>
      <c r="D7044" s="659" t="s">
        <v>70999</v>
      </c>
    </row>
    <row r="7045" spans="1:4" ht="13.5" hidden="1">
      <c r="A7045" s="658" t="s">
        <v>19356</v>
      </c>
      <c r="B7045" s="658" t="s">
        <v>19357</v>
      </c>
      <c r="C7045" s="658" t="s">
        <v>4524</v>
      </c>
      <c r="D7045" s="659" t="s">
        <v>12099</v>
      </c>
    </row>
    <row r="7046" spans="1:4" ht="13.5" hidden="1">
      <c r="A7046" s="658" t="s">
        <v>19359</v>
      </c>
      <c r="B7046" s="658" t="s">
        <v>19360</v>
      </c>
      <c r="C7046" s="658" t="s">
        <v>4524</v>
      </c>
      <c r="D7046" s="659" t="s">
        <v>69172</v>
      </c>
    </row>
    <row r="7047" spans="1:4" ht="13.5" hidden="1">
      <c r="A7047" s="658" t="s">
        <v>19362</v>
      </c>
      <c r="B7047" s="658" t="s">
        <v>19363</v>
      </c>
      <c r="C7047" s="658" t="s">
        <v>4524</v>
      </c>
      <c r="D7047" s="659" t="s">
        <v>66130</v>
      </c>
    </row>
    <row r="7048" spans="1:4" ht="13.5" hidden="1">
      <c r="A7048" s="658" t="s">
        <v>19364</v>
      </c>
      <c r="B7048" s="658" t="s">
        <v>19365</v>
      </c>
      <c r="C7048" s="658" t="s">
        <v>4524</v>
      </c>
      <c r="D7048" s="659" t="s">
        <v>8220</v>
      </c>
    </row>
    <row r="7049" spans="1:4" ht="13.5" hidden="1">
      <c r="A7049" s="658" t="s">
        <v>19367</v>
      </c>
      <c r="B7049" s="658" t="s">
        <v>19368</v>
      </c>
      <c r="C7049" s="658" t="s">
        <v>4524</v>
      </c>
      <c r="D7049" s="659" t="s">
        <v>71000</v>
      </c>
    </row>
    <row r="7050" spans="1:4" ht="13.5" hidden="1">
      <c r="A7050" s="658" t="s">
        <v>19370</v>
      </c>
      <c r="B7050" s="658" t="s">
        <v>19371</v>
      </c>
      <c r="C7050" s="658" t="s">
        <v>4524</v>
      </c>
      <c r="D7050" s="659" t="s">
        <v>7469</v>
      </c>
    </row>
    <row r="7051" spans="1:4" ht="13.5" hidden="1">
      <c r="A7051" s="658" t="s">
        <v>19373</v>
      </c>
      <c r="B7051" s="658" t="s">
        <v>19374</v>
      </c>
      <c r="C7051" s="658" t="s">
        <v>16877</v>
      </c>
      <c r="D7051" s="659" t="s">
        <v>1154</v>
      </c>
    </row>
    <row r="7052" spans="1:4" ht="13.5" hidden="1">
      <c r="A7052" s="658" t="s">
        <v>19375</v>
      </c>
      <c r="B7052" s="658" t="s">
        <v>19376</v>
      </c>
      <c r="C7052" s="658" t="s">
        <v>16877</v>
      </c>
      <c r="D7052" s="659" t="s">
        <v>19348</v>
      </c>
    </row>
    <row r="7053" spans="1:4" ht="13.5" hidden="1">
      <c r="A7053" s="658" t="s">
        <v>19377</v>
      </c>
      <c r="B7053" s="658" t="s">
        <v>19378</v>
      </c>
      <c r="C7053" s="658" t="s">
        <v>16877</v>
      </c>
      <c r="D7053" s="659" t="s">
        <v>71001</v>
      </c>
    </row>
    <row r="7054" spans="1:4" ht="13.5" hidden="1">
      <c r="A7054" s="658" t="s">
        <v>19380</v>
      </c>
      <c r="B7054" s="658" t="s">
        <v>19381</v>
      </c>
      <c r="C7054" s="658" t="s">
        <v>16877</v>
      </c>
      <c r="D7054" s="659" t="s">
        <v>2925</v>
      </c>
    </row>
    <row r="7055" spans="1:4" ht="13.5" hidden="1">
      <c r="A7055" s="658" t="s">
        <v>19383</v>
      </c>
      <c r="B7055" s="658" t="s">
        <v>19384</v>
      </c>
      <c r="C7055" s="658" t="s">
        <v>16877</v>
      </c>
      <c r="D7055" s="659" t="s">
        <v>15679</v>
      </c>
    </row>
    <row r="7056" spans="1:4" ht="13.5" hidden="1">
      <c r="A7056" s="658" t="s">
        <v>19385</v>
      </c>
      <c r="B7056" s="658" t="s">
        <v>19386</v>
      </c>
      <c r="C7056" s="658" t="s">
        <v>16877</v>
      </c>
      <c r="D7056" s="659" t="s">
        <v>8268</v>
      </c>
    </row>
    <row r="7057" spans="1:4" ht="13.5" hidden="1">
      <c r="A7057" s="658" t="s">
        <v>19388</v>
      </c>
      <c r="B7057" s="658" t="s">
        <v>19389</v>
      </c>
      <c r="C7057" s="658" t="s">
        <v>16877</v>
      </c>
      <c r="D7057" s="659" t="s">
        <v>64101</v>
      </c>
    </row>
    <row r="7058" spans="1:4" ht="13.5" hidden="1">
      <c r="A7058" s="658" t="s">
        <v>19390</v>
      </c>
      <c r="B7058" s="658" t="s">
        <v>19391</v>
      </c>
      <c r="C7058" s="658" t="s">
        <v>16877</v>
      </c>
      <c r="D7058" s="659" t="s">
        <v>2738</v>
      </c>
    </row>
    <row r="7059" spans="1:4" ht="13.5" hidden="1">
      <c r="A7059" s="658" t="s">
        <v>19393</v>
      </c>
      <c r="B7059" s="658" t="s">
        <v>19394</v>
      </c>
      <c r="C7059" s="658" t="s">
        <v>16877</v>
      </c>
      <c r="D7059" s="659" t="s">
        <v>71002</v>
      </c>
    </row>
    <row r="7060" spans="1:4" ht="13.5" hidden="1">
      <c r="A7060" s="658" t="s">
        <v>19395</v>
      </c>
      <c r="B7060" s="658" t="s">
        <v>19396</v>
      </c>
      <c r="C7060" s="658" t="s">
        <v>16877</v>
      </c>
      <c r="D7060" s="659" t="s">
        <v>2034</v>
      </c>
    </row>
    <row r="7061" spans="1:4" ht="13.5" hidden="1">
      <c r="A7061" s="658" t="s">
        <v>19397</v>
      </c>
      <c r="B7061" s="658" t="s">
        <v>19398</v>
      </c>
      <c r="C7061" s="658" t="s">
        <v>16877</v>
      </c>
      <c r="D7061" s="659" t="s">
        <v>3275</v>
      </c>
    </row>
    <row r="7062" spans="1:4" ht="13.5" hidden="1">
      <c r="A7062" s="658" t="s">
        <v>19400</v>
      </c>
      <c r="B7062" s="658" t="s">
        <v>19401</v>
      </c>
      <c r="C7062" s="658" t="s">
        <v>16877</v>
      </c>
      <c r="D7062" s="659" t="s">
        <v>10928</v>
      </c>
    </row>
    <row r="7063" spans="1:4" ht="13.5" hidden="1">
      <c r="A7063" s="658" t="s">
        <v>19403</v>
      </c>
      <c r="B7063" s="658" t="s">
        <v>19404</v>
      </c>
      <c r="C7063" s="658" t="s">
        <v>16877</v>
      </c>
      <c r="D7063" s="659" t="s">
        <v>15210</v>
      </c>
    </row>
    <row r="7064" spans="1:4" ht="13.5" hidden="1">
      <c r="A7064" s="658" t="s">
        <v>19406</v>
      </c>
      <c r="B7064" s="658" t="s">
        <v>19407</v>
      </c>
      <c r="C7064" s="658" t="s">
        <v>16877</v>
      </c>
      <c r="D7064" s="659" t="s">
        <v>2049</v>
      </c>
    </row>
    <row r="7065" spans="1:4" ht="13.5" hidden="1">
      <c r="A7065" s="658" t="s">
        <v>19409</v>
      </c>
      <c r="B7065" s="658" t="s">
        <v>19410</v>
      </c>
      <c r="C7065" s="658" t="s">
        <v>16877</v>
      </c>
      <c r="D7065" s="659" t="s">
        <v>3716</v>
      </c>
    </row>
    <row r="7066" spans="1:4" ht="13.5" hidden="1">
      <c r="A7066" s="658" t="s">
        <v>19412</v>
      </c>
      <c r="B7066" s="658" t="s">
        <v>19413</v>
      </c>
      <c r="C7066" s="658" t="s">
        <v>16877</v>
      </c>
      <c r="D7066" s="659" t="s">
        <v>71003</v>
      </c>
    </row>
    <row r="7067" spans="1:4" ht="13.5" hidden="1">
      <c r="A7067" s="658" t="s">
        <v>19414</v>
      </c>
      <c r="B7067" s="658" t="s">
        <v>19415</v>
      </c>
      <c r="C7067" s="658" t="s">
        <v>4524</v>
      </c>
      <c r="D7067" s="659" t="s">
        <v>67619</v>
      </c>
    </row>
    <row r="7068" spans="1:4" ht="13.5" hidden="1">
      <c r="A7068" s="658" t="s">
        <v>19416</v>
      </c>
      <c r="B7068" s="658" t="s">
        <v>19417</v>
      </c>
      <c r="C7068" s="658" t="s">
        <v>4524</v>
      </c>
      <c r="D7068" s="659" t="s">
        <v>15949</v>
      </c>
    </row>
    <row r="7069" spans="1:4" ht="13.5" hidden="1">
      <c r="A7069" s="658" t="s">
        <v>19418</v>
      </c>
      <c r="B7069" s="658" t="s">
        <v>19419</v>
      </c>
      <c r="C7069" s="658" t="s">
        <v>4524</v>
      </c>
      <c r="D7069" s="659" t="s">
        <v>873</v>
      </c>
    </row>
    <row r="7070" spans="1:4" ht="13.5" hidden="1">
      <c r="A7070" s="658" t="s">
        <v>19420</v>
      </c>
      <c r="B7070" s="658" t="s">
        <v>19421</v>
      </c>
      <c r="C7070" s="658" t="s">
        <v>4524</v>
      </c>
      <c r="D7070" s="659" t="s">
        <v>873</v>
      </c>
    </row>
    <row r="7071" spans="1:4" ht="13.5" hidden="1">
      <c r="A7071" s="658" t="s">
        <v>19423</v>
      </c>
      <c r="B7071" s="658" t="s">
        <v>19424</v>
      </c>
      <c r="C7071" s="658" t="s">
        <v>16877</v>
      </c>
      <c r="D7071" s="659" t="s">
        <v>9975</v>
      </c>
    </row>
    <row r="7072" spans="1:4" ht="13.5" hidden="1">
      <c r="A7072" s="658" t="s">
        <v>19426</v>
      </c>
      <c r="B7072" s="658" t="s">
        <v>19427</v>
      </c>
      <c r="C7072" s="658" t="s">
        <v>16877</v>
      </c>
      <c r="D7072" s="659" t="s">
        <v>11477</v>
      </c>
    </row>
    <row r="7073" spans="1:4" ht="13.5" hidden="1">
      <c r="A7073" s="658" t="s">
        <v>19429</v>
      </c>
      <c r="B7073" s="658" t="s">
        <v>19430</v>
      </c>
      <c r="C7073" s="658" t="s">
        <v>16877</v>
      </c>
      <c r="D7073" s="659" t="s">
        <v>71004</v>
      </c>
    </row>
    <row r="7074" spans="1:4" ht="13.5" hidden="1">
      <c r="A7074" s="658" t="s">
        <v>19432</v>
      </c>
      <c r="B7074" s="658" t="s">
        <v>19433</v>
      </c>
      <c r="C7074" s="658" t="s">
        <v>16877</v>
      </c>
      <c r="D7074" s="659" t="s">
        <v>71005</v>
      </c>
    </row>
    <row r="7075" spans="1:4" ht="13.5" hidden="1">
      <c r="A7075" s="658" t="s">
        <v>19435</v>
      </c>
      <c r="B7075" s="658" t="s">
        <v>19436</v>
      </c>
      <c r="C7075" s="658" t="s">
        <v>16877</v>
      </c>
      <c r="D7075" s="659" t="s">
        <v>67931</v>
      </c>
    </row>
    <row r="7076" spans="1:4" ht="13.5" hidden="1">
      <c r="A7076" s="658" t="s">
        <v>19437</v>
      </c>
      <c r="B7076" s="658" t="s">
        <v>19438</v>
      </c>
      <c r="C7076" s="658" t="s">
        <v>16877</v>
      </c>
      <c r="D7076" s="659" t="s">
        <v>68593</v>
      </c>
    </row>
    <row r="7077" spans="1:4" ht="13.5" hidden="1">
      <c r="A7077" s="658" t="s">
        <v>19440</v>
      </c>
      <c r="B7077" s="658" t="s">
        <v>19441</v>
      </c>
      <c r="C7077" s="658" t="s">
        <v>16877</v>
      </c>
      <c r="D7077" s="659" t="s">
        <v>71006</v>
      </c>
    </row>
    <row r="7078" spans="1:4" ht="13.5" hidden="1">
      <c r="A7078" s="658" t="s">
        <v>19442</v>
      </c>
      <c r="B7078" s="658" t="s">
        <v>19443</v>
      </c>
      <c r="C7078" s="658" t="s">
        <v>16877</v>
      </c>
      <c r="D7078" s="659" t="s">
        <v>71007</v>
      </c>
    </row>
    <row r="7079" spans="1:4" ht="13.5" hidden="1">
      <c r="A7079" s="658" t="s">
        <v>19444</v>
      </c>
      <c r="B7079" s="658" t="s">
        <v>19445</v>
      </c>
      <c r="C7079" s="658" t="s">
        <v>16877</v>
      </c>
      <c r="D7079" s="659" t="s">
        <v>71008</v>
      </c>
    </row>
    <row r="7080" spans="1:4" ht="13.5" hidden="1">
      <c r="A7080" s="658" t="s">
        <v>19447</v>
      </c>
      <c r="B7080" s="658" t="s">
        <v>19448</v>
      </c>
      <c r="C7080" s="658" t="s">
        <v>16877</v>
      </c>
      <c r="D7080" s="659" t="s">
        <v>71009</v>
      </c>
    </row>
    <row r="7081" spans="1:4" ht="13.5" hidden="1">
      <c r="A7081" s="658" t="s">
        <v>19449</v>
      </c>
      <c r="B7081" s="658" t="s">
        <v>19450</v>
      </c>
      <c r="C7081" s="658" t="s">
        <v>16877</v>
      </c>
      <c r="D7081" s="659" t="s">
        <v>71010</v>
      </c>
    </row>
    <row r="7082" spans="1:4" ht="13.5" hidden="1">
      <c r="A7082" s="658" t="s">
        <v>19451</v>
      </c>
      <c r="B7082" s="658" t="s">
        <v>19452</v>
      </c>
      <c r="C7082" s="658" t="s">
        <v>16877</v>
      </c>
      <c r="D7082" s="659" t="s">
        <v>8996</v>
      </c>
    </row>
    <row r="7083" spans="1:4" ht="13.5" hidden="1">
      <c r="A7083" s="658" t="s">
        <v>19453</v>
      </c>
      <c r="B7083" s="658" t="s">
        <v>19454</v>
      </c>
      <c r="C7083" s="658" t="s">
        <v>16877</v>
      </c>
      <c r="D7083" s="659" t="s">
        <v>65391</v>
      </c>
    </row>
    <row r="7084" spans="1:4" ht="13.5" hidden="1">
      <c r="A7084" s="658" t="s">
        <v>19455</v>
      </c>
      <c r="B7084" s="658" t="s">
        <v>19456</v>
      </c>
      <c r="C7084" s="658" t="s">
        <v>16877</v>
      </c>
      <c r="D7084" s="659" t="s">
        <v>15525</v>
      </c>
    </row>
    <row r="7085" spans="1:4" ht="13.5" hidden="1">
      <c r="A7085" s="658" t="s">
        <v>19458</v>
      </c>
      <c r="B7085" s="658" t="s">
        <v>19459</v>
      </c>
      <c r="C7085" s="658" t="s">
        <v>16877</v>
      </c>
      <c r="D7085" s="659" t="s">
        <v>1937</v>
      </c>
    </row>
    <row r="7086" spans="1:4" ht="13.5" hidden="1">
      <c r="A7086" s="658" t="s">
        <v>19460</v>
      </c>
      <c r="B7086" s="658" t="s">
        <v>19461</v>
      </c>
      <c r="C7086" s="658" t="s">
        <v>16877</v>
      </c>
      <c r="D7086" s="659" t="s">
        <v>2522</v>
      </c>
    </row>
    <row r="7087" spans="1:4" ht="13.5" hidden="1">
      <c r="A7087" s="658" t="s">
        <v>19463</v>
      </c>
      <c r="B7087" s="658" t="s">
        <v>19464</v>
      </c>
      <c r="C7087" s="658" t="s">
        <v>16877</v>
      </c>
      <c r="D7087" s="659" t="s">
        <v>71011</v>
      </c>
    </row>
    <row r="7088" spans="1:4" ht="13.5" hidden="1">
      <c r="A7088" s="658" t="s">
        <v>19465</v>
      </c>
      <c r="B7088" s="658" t="s">
        <v>19466</v>
      </c>
      <c r="C7088" s="658" t="s">
        <v>16877</v>
      </c>
      <c r="D7088" s="659" t="s">
        <v>888</v>
      </c>
    </row>
    <row r="7089" spans="1:4" ht="13.5" hidden="1">
      <c r="A7089" s="658" t="s">
        <v>19467</v>
      </c>
      <c r="B7089" s="658" t="s">
        <v>19468</v>
      </c>
      <c r="C7089" s="658" t="s">
        <v>16877</v>
      </c>
      <c r="D7089" s="659" t="s">
        <v>66434</v>
      </c>
    </row>
    <row r="7090" spans="1:4" ht="13.5" hidden="1">
      <c r="A7090" s="658" t="s">
        <v>19469</v>
      </c>
      <c r="B7090" s="658" t="s">
        <v>19470</v>
      </c>
      <c r="C7090" s="658" t="s">
        <v>16877</v>
      </c>
      <c r="D7090" s="659" t="s">
        <v>17830</v>
      </c>
    </row>
    <row r="7091" spans="1:4" ht="13.5" hidden="1">
      <c r="A7091" s="658" t="s">
        <v>19472</v>
      </c>
      <c r="B7091" s="658" t="s">
        <v>19473</v>
      </c>
      <c r="C7091" s="658" t="s">
        <v>16877</v>
      </c>
      <c r="D7091" s="659" t="s">
        <v>3740</v>
      </c>
    </row>
    <row r="7092" spans="1:4" ht="13.5" hidden="1">
      <c r="A7092" s="658" t="s">
        <v>19475</v>
      </c>
      <c r="B7092" s="658" t="s">
        <v>19476</v>
      </c>
      <c r="C7092" s="658" t="s">
        <v>16877</v>
      </c>
      <c r="D7092" s="659" t="s">
        <v>71012</v>
      </c>
    </row>
    <row r="7093" spans="1:4" ht="13.5" hidden="1">
      <c r="A7093" s="658" t="s">
        <v>19477</v>
      </c>
      <c r="B7093" s="658" t="s">
        <v>19478</v>
      </c>
      <c r="C7093" s="658" t="s">
        <v>16877</v>
      </c>
      <c r="D7093" s="659" t="s">
        <v>71013</v>
      </c>
    </row>
    <row r="7094" spans="1:4" ht="13.5" hidden="1">
      <c r="A7094" s="658" t="s">
        <v>19479</v>
      </c>
      <c r="B7094" s="658" t="s">
        <v>19480</v>
      </c>
      <c r="C7094" s="658" t="s">
        <v>16877</v>
      </c>
      <c r="D7094" s="659" t="s">
        <v>15731</v>
      </c>
    </row>
    <row r="7095" spans="1:4" ht="13.5" hidden="1">
      <c r="A7095" s="658" t="s">
        <v>19482</v>
      </c>
      <c r="B7095" s="658" t="s">
        <v>19483</v>
      </c>
      <c r="C7095" s="658" t="s">
        <v>16877</v>
      </c>
      <c r="D7095" s="659" t="s">
        <v>71014</v>
      </c>
    </row>
    <row r="7096" spans="1:4" ht="13.5" hidden="1">
      <c r="A7096" s="658" t="s">
        <v>19484</v>
      </c>
      <c r="B7096" s="658" t="s">
        <v>19485</v>
      </c>
      <c r="C7096" s="658" t="s">
        <v>16877</v>
      </c>
      <c r="D7096" s="659" t="s">
        <v>71015</v>
      </c>
    </row>
    <row r="7097" spans="1:4" ht="13.5" hidden="1">
      <c r="A7097" s="658" t="s">
        <v>19487</v>
      </c>
      <c r="B7097" s="658" t="s">
        <v>19488</v>
      </c>
      <c r="C7097" s="658" t="s">
        <v>16877</v>
      </c>
      <c r="D7097" s="659" t="s">
        <v>67173</v>
      </c>
    </row>
    <row r="7098" spans="1:4" ht="13.5" hidden="1">
      <c r="A7098" s="658" t="s">
        <v>19489</v>
      </c>
      <c r="B7098" s="658" t="s">
        <v>19490</v>
      </c>
      <c r="C7098" s="658" t="s">
        <v>16877</v>
      </c>
      <c r="D7098" s="659" t="s">
        <v>71016</v>
      </c>
    </row>
    <row r="7099" spans="1:4" ht="13.5" hidden="1">
      <c r="A7099" s="658" t="s">
        <v>19491</v>
      </c>
      <c r="B7099" s="658" t="s">
        <v>19492</v>
      </c>
      <c r="C7099" s="658" t="s">
        <v>16877</v>
      </c>
      <c r="D7099" s="659" t="s">
        <v>71017</v>
      </c>
    </row>
    <row r="7100" spans="1:4" ht="13.5" hidden="1">
      <c r="A7100" s="658" t="s">
        <v>19494</v>
      </c>
      <c r="B7100" s="658" t="s">
        <v>19495</v>
      </c>
      <c r="C7100" s="658" t="s">
        <v>16877</v>
      </c>
      <c r="D7100" s="659" t="s">
        <v>71018</v>
      </c>
    </row>
    <row r="7101" spans="1:4" ht="13.5" hidden="1">
      <c r="A7101" s="658" t="s">
        <v>19497</v>
      </c>
      <c r="B7101" s="658" t="s">
        <v>19498</v>
      </c>
      <c r="C7101" s="658" t="s">
        <v>16877</v>
      </c>
      <c r="D7101" s="659" t="s">
        <v>71019</v>
      </c>
    </row>
    <row r="7102" spans="1:4" ht="13.5" hidden="1">
      <c r="A7102" s="658" t="s">
        <v>19500</v>
      </c>
      <c r="B7102" s="658" t="s">
        <v>19501</v>
      </c>
      <c r="C7102" s="658" t="s">
        <v>16877</v>
      </c>
      <c r="D7102" s="659" t="s">
        <v>71020</v>
      </c>
    </row>
    <row r="7103" spans="1:4" ht="13.5" hidden="1">
      <c r="A7103" s="658" t="s">
        <v>19502</v>
      </c>
      <c r="B7103" s="658" t="s">
        <v>19503</v>
      </c>
      <c r="C7103" s="658" t="s">
        <v>16877</v>
      </c>
      <c r="D7103" s="659" t="s">
        <v>71021</v>
      </c>
    </row>
    <row r="7104" spans="1:4" ht="13.5" hidden="1">
      <c r="A7104" s="658" t="s">
        <v>19505</v>
      </c>
      <c r="B7104" s="658" t="s">
        <v>19506</v>
      </c>
      <c r="C7104" s="658" t="s">
        <v>285</v>
      </c>
      <c r="D7104" s="659" t="s">
        <v>71022</v>
      </c>
    </row>
    <row r="7105" spans="1:4" ht="13.5" hidden="1">
      <c r="A7105" s="658" t="s">
        <v>19508</v>
      </c>
      <c r="B7105" s="658" t="s">
        <v>19509</v>
      </c>
      <c r="C7105" s="658" t="s">
        <v>285</v>
      </c>
      <c r="D7105" s="659" t="s">
        <v>71023</v>
      </c>
    </row>
    <row r="7106" spans="1:4" ht="13.5" hidden="1">
      <c r="A7106" s="658" t="s">
        <v>19511</v>
      </c>
      <c r="B7106" s="658" t="s">
        <v>19512</v>
      </c>
      <c r="C7106" s="658" t="s">
        <v>285</v>
      </c>
      <c r="D7106" s="659" t="s">
        <v>71024</v>
      </c>
    </row>
    <row r="7107" spans="1:4" ht="13.5" hidden="1">
      <c r="A7107" s="658" t="s">
        <v>19514</v>
      </c>
      <c r="B7107" s="658" t="s">
        <v>19515</v>
      </c>
      <c r="C7107" s="658" t="s">
        <v>285</v>
      </c>
      <c r="D7107" s="659" t="s">
        <v>71025</v>
      </c>
    </row>
    <row r="7108" spans="1:4" ht="13.5" hidden="1">
      <c r="A7108" s="658" t="s">
        <v>19516</v>
      </c>
      <c r="B7108" s="658" t="s">
        <v>19517</v>
      </c>
      <c r="C7108" s="658" t="s">
        <v>285</v>
      </c>
      <c r="D7108" s="659" t="s">
        <v>8934</v>
      </c>
    </row>
    <row r="7109" spans="1:4" ht="13.5" hidden="1">
      <c r="A7109" s="658" t="s">
        <v>19518</v>
      </c>
      <c r="B7109" s="658" t="s">
        <v>19519</v>
      </c>
      <c r="C7109" s="658" t="s">
        <v>285</v>
      </c>
      <c r="D7109" s="659" t="s">
        <v>71026</v>
      </c>
    </row>
    <row r="7110" spans="1:4" ht="13.5" hidden="1">
      <c r="A7110" s="658" t="s">
        <v>19521</v>
      </c>
      <c r="B7110" s="658" t="s">
        <v>19522</v>
      </c>
      <c r="C7110" s="658" t="s">
        <v>285</v>
      </c>
      <c r="D7110" s="659" t="s">
        <v>71027</v>
      </c>
    </row>
    <row r="7111" spans="1:4" ht="13.5" hidden="1">
      <c r="A7111" s="658" t="s">
        <v>19524</v>
      </c>
      <c r="B7111" s="658" t="s">
        <v>19525</v>
      </c>
      <c r="C7111" s="658" t="s">
        <v>285</v>
      </c>
      <c r="D7111" s="659" t="s">
        <v>71028</v>
      </c>
    </row>
    <row r="7112" spans="1:4" ht="13.5" hidden="1">
      <c r="A7112" s="658" t="s">
        <v>19526</v>
      </c>
      <c r="B7112" s="658" t="s">
        <v>19527</v>
      </c>
      <c r="C7112" s="658" t="s">
        <v>285</v>
      </c>
      <c r="D7112" s="659" t="s">
        <v>71029</v>
      </c>
    </row>
    <row r="7113" spans="1:4" ht="13.5" hidden="1">
      <c r="A7113" s="658" t="s">
        <v>19529</v>
      </c>
      <c r="B7113" s="658" t="s">
        <v>19530</v>
      </c>
      <c r="C7113" s="658" t="s">
        <v>285</v>
      </c>
      <c r="D7113" s="659" t="s">
        <v>63827</v>
      </c>
    </row>
    <row r="7114" spans="1:4" ht="13.5" hidden="1">
      <c r="A7114" s="658" t="s">
        <v>19532</v>
      </c>
      <c r="B7114" s="658" t="s">
        <v>19533</v>
      </c>
      <c r="C7114" s="658" t="s">
        <v>285</v>
      </c>
      <c r="D7114" s="659" t="s">
        <v>14921</v>
      </c>
    </row>
    <row r="7115" spans="1:4" ht="13.5" hidden="1">
      <c r="A7115" s="658" t="s">
        <v>19535</v>
      </c>
      <c r="B7115" s="658" t="s">
        <v>19536</v>
      </c>
      <c r="C7115" s="658" t="s">
        <v>285</v>
      </c>
      <c r="D7115" s="659" t="s">
        <v>71030</v>
      </c>
    </row>
    <row r="7116" spans="1:4" ht="13.5" hidden="1">
      <c r="A7116" s="658" t="s">
        <v>19538</v>
      </c>
      <c r="B7116" s="658" t="s">
        <v>19539</v>
      </c>
      <c r="C7116" s="658" t="s">
        <v>285</v>
      </c>
      <c r="D7116" s="659" t="s">
        <v>9429</v>
      </c>
    </row>
    <row r="7117" spans="1:4" ht="13.5" hidden="1">
      <c r="A7117" s="658" t="s">
        <v>19541</v>
      </c>
      <c r="B7117" s="658" t="s">
        <v>19542</v>
      </c>
      <c r="C7117" s="658" t="s">
        <v>285</v>
      </c>
      <c r="D7117" s="659" t="s">
        <v>71031</v>
      </c>
    </row>
    <row r="7118" spans="1:4" ht="13.5" hidden="1">
      <c r="A7118" s="658" t="s">
        <v>19544</v>
      </c>
      <c r="B7118" s="658" t="s">
        <v>19545</v>
      </c>
      <c r="C7118" s="658" t="s">
        <v>285</v>
      </c>
      <c r="D7118" s="659" t="s">
        <v>71032</v>
      </c>
    </row>
    <row r="7119" spans="1:4" ht="13.5" hidden="1">
      <c r="A7119" s="658" t="s">
        <v>19546</v>
      </c>
      <c r="B7119" s="658" t="s">
        <v>19547</v>
      </c>
      <c r="C7119" s="658" t="s">
        <v>285</v>
      </c>
      <c r="D7119" s="659" t="s">
        <v>9429</v>
      </c>
    </row>
    <row r="7120" spans="1:4" ht="13.5" hidden="1">
      <c r="A7120" s="658" t="s">
        <v>19548</v>
      </c>
      <c r="B7120" s="658" t="s">
        <v>19549</v>
      </c>
      <c r="C7120" s="658" t="s">
        <v>27</v>
      </c>
      <c r="D7120" s="659" t="s">
        <v>71033</v>
      </c>
    </row>
    <row r="7121" spans="1:4" ht="13.5" hidden="1">
      <c r="A7121" s="658" t="s">
        <v>19551</v>
      </c>
      <c r="B7121" s="658" t="s">
        <v>19552</v>
      </c>
      <c r="C7121" s="658" t="s">
        <v>27</v>
      </c>
      <c r="D7121" s="659" t="s">
        <v>71034</v>
      </c>
    </row>
    <row r="7122" spans="1:4" ht="13.5" hidden="1">
      <c r="A7122" s="658" t="s">
        <v>19554</v>
      </c>
      <c r="B7122" s="658" t="s">
        <v>19555</v>
      </c>
      <c r="C7122" s="658" t="s">
        <v>27</v>
      </c>
      <c r="D7122" s="659" t="s">
        <v>71035</v>
      </c>
    </row>
    <row r="7123" spans="1:4" ht="13.5" hidden="1">
      <c r="A7123" s="658" t="s">
        <v>19557</v>
      </c>
      <c r="B7123" s="658" t="s">
        <v>19558</v>
      </c>
      <c r="C7123" s="658" t="s">
        <v>14</v>
      </c>
      <c r="D7123" s="659" t="s">
        <v>66814</v>
      </c>
    </row>
    <row r="7124" spans="1:4" ht="13.5" hidden="1">
      <c r="A7124" s="658" t="s">
        <v>19559</v>
      </c>
      <c r="B7124" s="658" t="s">
        <v>19560</v>
      </c>
      <c r="C7124" s="658" t="s">
        <v>14</v>
      </c>
      <c r="D7124" s="659" t="s">
        <v>71036</v>
      </c>
    </row>
    <row r="7125" spans="1:4" ht="13.5" hidden="1">
      <c r="A7125" s="658" t="s">
        <v>19562</v>
      </c>
      <c r="B7125" s="658" t="s">
        <v>19563</v>
      </c>
      <c r="C7125" s="658" t="s">
        <v>14</v>
      </c>
      <c r="D7125" s="659" t="s">
        <v>71037</v>
      </c>
    </row>
    <row r="7126" spans="1:4" ht="13.5" hidden="1">
      <c r="A7126" s="658" t="s">
        <v>19565</v>
      </c>
      <c r="B7126" s="658" t="s">
        <v>19566</v>
      </c>
      <c r="C7126" s="658" t="s">
        <v>14</v>
      </c>
      <c r="D7126" s="659" t="s">
        <v>71038</v>
      </c>
    </row>
    <row r="7127" spans="1:4" ht="13.5" hidden="1">
      <c r="A7127" s="658" t="s">
        <v>23</v>
      </c>
      <c r="B7127" s="658" t="s">
        <v>19568</v>
      </c>
      <c r="C7127" s="658" t="s">
        <v>27</v>
      </c>
      <c r="D7127" s="659" t="s">
        <v>71039</v>
      </c>
    </row>
    <row r="7128" spans="1:4" ht="13.5" hidden="1">
      <c r="A7128" s="658" t="s">
        <v>19570</v>
      </c>
      <c r="B7128" s="658" t="s">
        <v>19571</v>
      </c>
      <c r="C7128" s="658" t="s">
        <v>27</v>
      </c>
      <c r="D7128" s="659" t="s">
        <v>2022</v>
      </c>
    </row>
    <row r="7129" spans="1:4" ht="13.5" hidden="1">
      <c r="A7129" s="658" t="s">
        <v>19572</v>
      </c>
      <c r="B7129" s="658" t="s">
        <v>19573</v>
      </c>
      <c r="C7129" s="658" t="s">
        <v>27</v>
      </c>
      <c r="D7129" s="659" t="s">
        <v>63978</v>
      </c>
    </row>
    <row r="7130" spans="1:4" ht="13.5" hidden="1">
      <c r="A7130" s="658" t="s">
        <v>19574</v>
      </c>
      <c r="B7130" s="658" t="s">
        <v>19575</v>
      </c>
      <c r="C7130" s="658" t="s">
        <v>285</v>
      </c>
      <c r="D7130" s="659" t="s">
        <v>6960</v>
      </c>
    </row>
    <row r="7131" spans="1:4" ht="13.5" hidden="1">
      <c r="A7131" s="658" t="s">
        <v>19577</v>
      </c>
      <c r="B7131" s="658" t="s">
        <v>19578</v>
      </c>
      <c r="C7131" s="658" t="s">
        <v>27</v>
      </c>
      <c r="D7131" s="659" t="s">
        <v>2365</v>
      </c>
    </row>
    <row r="7132" spans="1:4" ht="13.5" hidden="1">
      <c r="A7132" s="658" t="s">
        <v>19580</v>
      </c>
      <c r="B7132" s="658" t="s">
        <v>19581</v>
      </c>
      <c r="C7132" s="658" t="s">
        <v>27</v>
      </c>
      <c r="D7132" s="659" t="s">
        <v>67225</v>
      </c>
    </row>
    <row r="7133" spans="1:4" ht="13.5" hidden="1">
      <c r="A7133" s="658" t="s">
        <v>19582</v>
      </c>
      <c r="B7133" s="658" t="s">
        <v>19583</v>
      </c>
      <c r="C7133" s="658" t="s">
        <v>27</v>
      </c>
      <c r="D7133" s="659" t="s">
        <v>14763</v>
      </c>
    </row>
    <row r="7134" spans="1:4" ht="13.5" hidden="1">
      <c r="A7134" s="658" t="s">
        <v>19584</v>
      </c>
      <c r="B7134" s="658" t="s">
        <v>19585</v>
      </c>
      <c r="C7134" s="658" t="s">
        <v>27</v>
      </c>
      <c r="D7134" s="659" t="s">
        <v>71040</v>
      </c>
    </row>
    <row r="7135" spans="1:4" ht="13.5" hidden="1">
      <c r="A7135" s="658" t="s">
        <v>19587</v>
      </c>
      <c r="B7135" s="658" t="s">
        <v>19588</v>
      </c>
      <c r="C7135" s="658" t="s">
        <v>27</v>
      </c>
      <c r="D7135" s="659" t="s">
        <v>15514</v>
      </c>
    </row>
    <row r="7136" spans="1:4" ht="13.5" hidden="1">
      <c r="A7136" s="658" t="s">
        <v>19589</v>
      </c>
      <c r="B7136" s="658" t="s">
        <v>19590</v>
      </c>
      <c r="C7136" s="658" t="s">
        <v>14</v>
      </c>
      <c r="D7136" s="659" t="s">
        <v>71041</v>
      </c>
    </row>
    <row r="7137" spans="1:4" ht="13.5" hidden="1">
      <c r="A7137" s="658" t="s">
        <v>19592</v>
      </c>
      <c r="B7137" s="658" t="s">
        <v>19593</v>
      </c>
      <c r="C7137" s="658" t="s">
        <v>14</v>
      </c>
      <c r="D7137" s="659" t="s">
        <v>71042</v>
      </c>
    </row>
    <row r="7138" spans="1:4" ht="13.5" hidden="1">
      <c r="A7138" s="658" t="s">
        <v>19595</v>
      </c>
      <c r="B7138" s="658" t="s">
        <v>19596</v>
      </c>
      <c r="C7138" s="658" t="s">
        <v>14</v>
      </c>
      <c r="D7138" s="659" t="s">
        <v>71043</v>
      </c>
    </row>
    <row r="7139" spans="1:4" ht="13.5" hidden="1">
      <c r="A7139" s="658" t="s">
        <v>19598</v>
      </c>
      <c r="B7139" s="658" t="s">
        <v>19599</v>
      </c>
      <c r="C7139" s="658" t="s">
        <v>14</v>
      </c>
      <c r="D7139" s="659" t="s">
        <v>71044</v>
      </c>
    </row>
    <row r="7140" spans="1:4" ht="13.5" hidden="1">
      <c r="A7140" s="658" t="s">
        <v>19601</v>
      </c>
      <c r="B7140" s="658" t="s">
        <v>19602</v>
      </c>
      <c r="C7140" s="658" t="s">
        <v>14</v>
      </c>
      <c r="D7140" s="659" t="s">
        <v>71045</v>
      </c>
    </row>
    <row r="7141" spans="1:4" ht="13.5" hidden="1">
      <c r="A7141" s="658" t="s">
        <v>19604</v>
      </c>
      <c r="B7141" s="658" t="s">
        <v>19605</v>
      </c>
      <c r="C7141" s="658" t="s">
        <v>14</v>
      </c>
      <c r="D7141" s="659" t="s">
        <v>71046</v>
      </c>
    </row>
    <row r="7142" spans="1:4" ht="13.5" hidden="1">
      <c r="A7142" s="658" t="s">
        <v>19607</v>
      </c>
      <c r="B7142" s="658" t="s">
        <v>19608</v>
      </c>
      <c r="C7142" s="658" t="s">
        <v>14</v>
      </c>
      <c r="D7142" s="659" t="s">
        <v>71047</v>
      </c>
    </row>
    <row r="7143" spans="1:4" ht="13.5" hidden="1">
      <c r="A7143" s="658" t="s">
        <v>19610</v>
      </c>
      <c r="B7143" s="658" t="s">
        <v>19611</v>
      </c>
      <c r="C7143" s="658" t="s">
        <v>14</v>
      </c>
      <c r="D7143" s="659" t="s">
        <v>71048</v>
      </c>
    </row>
    <row r="7144" spans="1:4" ht="13.5" hidden="1">
      <c r="A7144" s="658" t="s">
        <v>19613</v>
      </c>
      <c r="B7144" s="658" t="s">
        <v>19614</v>
      </c>
      <c r="C7144" s="658" t="s">
        <v>14</v>
      </c>
      <c r="D7144" s="659" t="s">
        <v>71049</v>
      </c>
    </row>
    <row r="7145" spans="1:4" ht="13.5" hidden="1">
      <c r="A7145" s="658" t="s">
        <v>19616</v>
      </c>
      <c r="B7145" s="658" t="s">
        <v>19617</v>
      </c>
      <c r="C7145" s="658" t="s">
        <v>14</v>
      </c>
      <c r="D7145" s="659" t="s">
        <v>71050</v>
      </c>
    </row>
    <row r="7146" spans="1:4" ht="13.5" hidden="1">
      <c r="A7146" s="658" t="s">
        <v>19619</v>
      </c>
      <c r="B7146" s="658" t="s">
        <v>19620</v>
      </c>
      <c r="C7146" s="658" t="s">
        <v>14</v>
      </c>
      <c r="D7146" s="659" t="s">
        <v>71051</v>
      </c>
    </row>
    <row r="7147" spans="1:4" ht="13.5" hidden="1">
      <c r="A7147" s="658" t="s">
        <v>19622</v>
      </c>
      <c r="B7147" s="658" t="s">
        <v>19623</v>
      </c>
      <c r="C7147" s="658" t="s">
        <v>14</v>
      </c>
      <c r="D7147" s="659" t="s">
        <v>71052</v>
      </c>
    </row>
    <row r="7148" spans="1:4" ht="13.5" hidden="1">
      <c r="A7148" s="658" t="s">
        <v>19625</v>
      </c>
      <c r="B7148" s="658" t="s">
        <v>19626</v>
      </c>
      <c r="C7148" s="658" t="s">
        <v>14</v>
      </c>
      <c r="D7148" s="659" t="s">
        <v>71053</v>
      </c>
    </row>
    <row r="7149" spans="1:4" ht="13.5" hidden="1">
      <c r="A7149" s="658" t="s">
        <v>19628</v>
      </c>
      <c r="B7149" s="658" t="s">
        <v>19629</v>
      </c>
      <c r="C7149" s="658" t="s">
        <v>14</v>
      </c>
      <c r="D7149" s="659" t="s">
        <v>71054</v>
      </c>
    </row>
    <row r="7150" spans="1:4" ht="13.5" hidden="1">
      <c r="A7150" s="658" t="s">
        <v>19631</v>
      </c>
      <c r="B7150" s="658" t="s">
        <v>19632</v>
      </c>
      <c r="C7150" s="658" t="s">
        <v>14</v>
      </c>
      <c r="D7150" s="659" t="s">
        <v>71055</v>
      </c>
    </row>
    <row r="7151" spans="1:4" ht="13.5" hidden="1">
      <c r="A7151" s="658" t="s">
        <v>19634</v>
      </c>
      <c r="B7151" s="658" t="s">
        <v>19635</v>
      </c>
      <c r="C7151" s="658" t="s">
        <v>14</v>
      </c>
      <c r="D7151" s="659" t="s">
        <v>71056</v>
      </c>
    </row>
    <row r="7152" spans="1:4" ht="13.5" hidden="1">
      <c r="A7152" s="658" t="s">
        <v>19637</v>
      </c>
      <c r="B7152" s="658" t="s">
        <v>19638</v>
      </c>
      <c r="C7152" s="658" t="s">
        <v>14</v>
      </c>
      <c r="D7152" s="659" t="s">
        <v>71057</v>
      </c>
    </row>
    <row r="7153" spans="1:4" ht="13.5" hidden="1">
      <c r="A7153" s="658" t="s">
        <v>19640</v>
      </c>
      <c r="B7153" s="658" t="s">
        <v>19641</v>
      </c>
      <c r="C7153" s="658" t="s">
        <v>14</v>
      </c>
      <c r="D7153" s="659" t="s">
        <v>71058</v>
      </c>
    </row>
    <row r="7154" spans="1:4" ht="13.5" hidden="1">
      <c r="A7154" s="658" t="s">
        <v>19643</v>
      </c>
      <c r="B7154" s="658" t="s">
        <v>19644</v>
      </c>
      <c r="C7154" s="658" t="s">
        <v>14</v>
      </c>
      <c r="D7154" s="659" t="s">
        <v>71059</v>
      </c>
    </row>
    <row r="7155" spans="1:4" ht="13.5" hidden="1">
      <c r="A7155" s="658" t="s">
        <v>19646</v>
      </c>
      <c r="B7155" s="658" t="s">
        <v>19647</v>
      </c>
      <c r="C7155" s="658" t="s">
        <v>14</v>
      </c>
      <c r="D7155" s="659" t="s">
        <v>71060</v>
      </c>
    </row>
    <row r="7156" spans="1:4" ht="13.5" hidden="1">
      <c r="A7156" s="658" t="s">
        <v>19649</v>
      </c>
      <c r="B7156" s="658" t="s">
        <v>19650</v>
      </c>
      <c r="C7156" s="658" t="s">
        <v>27</v>
      </c>
      <c r="D7156" s="659" t="s">
        <v>71061</v>
      </c>
    </row>
    <row r="7157" spans="1:4" ht="13.5" hidden="1">
      <c r="A7157" s="658" t="s">
        <v>19652</v>
      </c>
      <c r="B7157" s="658" t="s">
        <v>19653</v>
      </c>
      <c r="C7157" s="658" t="s">
        <v>27</v>
      </c>
      <c r="D7157" s="659" t="s">
        <v>71062</v>
      </c>
    </row>
    <row r="7158" spans="1:4" ht="13.5" hidden="1">
      <c r="A7158" s="658" t="s">
        <v>19655</v>
      </c>
      <c r="B7158" s="658" t="s">
        <v>19656</v>
      </c>
      <c r="C7158" s="658" t="s">
        <v>14</v>
      </c>
      <c r="D7158" s="659" t="s">
        <v>71063</v>
      </c>
    </row>
    <row r="7159" spans="1:4" ht="13.5" hidden="1">
      <c r="A7159" s="658" t="s">
        <v>19658</v>
      </c>
      <c r="B7159" s="658" t="s">
        <v>19659</v>
      </c>
      <c r="C7159" s="658" t="s">
        <v>27</v>
      </c>
      <c r="D7159" s="659" t="s">
        <v>2562</v>
      </c>
    </row>
    <row r="7160" spans="1:4" ht="13.5" hidden="1">
      <c r="A7160" s="658" t="s">
        <v>19660</v>
      </c>
      <c r="B7160" s="658" t="s">
        <v>19661</v>
      </c>
      <c r="C7160" s="658" t="s">
        <v>14</v>
      </c>
      <c r="D7160" s="659" t="s">
        <v>71064</v>
      </c>
    </row>
    <row r="7161" spans="1:4" ht="13.5" hidden="1">
      <c r="A7161" s="658" t="s">
        <v>19663</v>
      </c>
      <c r="B7161" s="658" t="s">
        <v>19664</v>
      </c>
      <c r="C7161" s="658" t="s">
        <v>14</v>
      </c>
      <c r="D7161" s="659" t="s">
        <v>71065</v>
      </c>
    </row>
    <row r="7162" spans="1:4" ht="13.5" hidden="1">
      <c r="A7162" s="658" t="s">
        <v>19666</v>
      </c>
      <c r="B7162" s="658" t="s">
        <v>19667</v>
      </c>
      <c r="C7162" s="658" t="s">
        <v>14</v>
      </c>
      <c r="D7162" s="659" t="s">
        <v>71066</v>
      </c>
    </row>
    <row r="7163" spans="1:4" ht="13.5" hidden="1">
      <c r="A7163" s="658" t="s">
        <v>19669</v>
      </c>
      <c r="B7163" s="658" t="s">
        <v>19670</v>
      </c>
      <c r="C7163" s="658" t="s">
        <v>14</v>
      </c>
      <c r="D7163" s="659" t="s">
        <v>18107</v>
      </c>
    </row>
    <row r="7164" spans="1:4" ht="13.5" hidden="1">
      <c r="A7164" s="658" t="s">
        <v>19671</v>
      </c>
      <c r="B7164" s="658" t="s">
        <v>19672</v>
      </c>
      <c r="C7164" s="658" t="s">
        <v>14</v>
      </c>
      <c r="D7164" s="659" t="s">
        <v>71067</v>
      </c>
    </row>
    <row r="7165" spans="1:4" ht="13.5" hidden="1">
      <c r="A7165" s="658" t="s">
        <v>19674</v>
      </c>
      <c r="B7165" s="658" t="s">
        <v>19675</v>
      </c>
      <c r="C7165" s="658" t="s">
        <v>14</v>
      </c>
      <c r="D7165" s="659" t="s">
        <v>71068</v>
      </c>
    </row>
    <row r="7166" spans="1:4" ht="13.5" hidden="1">
      <c r="A7166" s="658" t="s">
        <v>19677</v>
      </c>
      <c r="B7166" s="658" t="s">
        <v>19678</v>
      </c>
      <c r="C7166" s="658" t="s">
        <v>14</v>
      </c>
      <c r="D7166" s="659" t="s">
        <v>71069</v>
      </c>
    </row>
    <row r="7167" spans="1:4" ht="13.5" hidden="1">
      <c r="A7167" s="658" t="s">
        <v>19680</v>
      </c>
      <c r="B7167" s="658" t="s">
        <v>19681</v>
      </c>
      <c r="C7167" s="658" t="s">
        <v>14</v>
      </c>
      <c r="D7167" s="659" t="s">
        <v>71070</v>
      </c>
    </row>
    <row r="7168" spans="1:4" ht="13.5" hidden="1">
      <c r="A7168" s="658" t="s">
        <v>19683</v>
      </c>
      <c r="B7168" s="658" t="s">
        <v>19684</v>
      </c>
      <c r="C7168" s="658" t="s">
        <v>14</v>
      </c>
      <c r="D7168" s="659" t="s">
        <v>71071</v>
      </c>
    </row>
    <row r="7169" spans="1:4" ht="13.5" hidden="1">
      <c r="A7169" s="658" t="s">
        <v>19686</v>
      </c>
      <c r="B7169" s="658" t="s">
        <v>19687</v>
      </c>
      <c r="C7169" s="658" t="s">
        <v>14</v>
      </c>
      <c r="D7169" s="659" t="s">
        <v>71072</v>
      </c>
    </row>
    <row r="7170" spans="1:4" ht="13.5" hidden="1">
      <c r="A7170" s="658" t="s">
        <v>19689</v>
      </c>
      <c r="B7170" s="658" t="s">
        <v>19690</v>
      </c>
      <c r="C7170" s="658" t="s">
        <v>143</v>
      </c>
      <c r="D7170" s="659" t="s">
        <v>15011</v>
      </c>
    </row>
    <row r="7171" spans="1:4" ht="13.5" hidden="1">
      <c r="A7171" s="658" t="s">
        <v>19692</v>
      </c>
      <c r="B7171" s="658" t="s">
        <v>19693</v>
      </c>
      <c r="C7171" s="658" t="s">
        <v>143</v>
      </c>
      <c r="D7171" s="659" t="s">
        <v>19899</v>
      </c>
    </row>
    <row r="7172" spans="1:4" ht="13.5" hidden="1">
      <c r="A7172" s="658" t="s">
        <v>19694</v>
      </c>
      <c r="B7172" s="658" t="s">
        <v>19695</v>
      </c>
      <c r="C7172" s="658" t="s">
        <v>143</v>
      </c>
      <c r="D7172" s="659" t="s">
        <v>10659</v>
      </c>
    </row>
    <row r="7173" spans="1:4" ht="13.5" hidden="1">
      <c r="A7173" s="658" t="s">
        <v>19696</v>
      </c>
      <c r="B7173" s="658" t="s">
        <v>19697</v>
      </c>
      <c r="C7173" s="658" t="s">
        <v>143</v>
      </c>
      <c r="D7173" s="659" t="s">
        <v>71073</v>
      </c>
    </row>
    <row r="7174" spans="1:4" ht="13.5" hidden="1">
      <c r="A7174" s="658" t="s">
        <v>19699</v>
      </c>
      <c r="B7174" s="658" t="s">
        <v>19700</v>
      </c>
      <c r="C7174" s="658" t="s">
        <v>143</v>
      </c>
      <c r="D7174" s="659" t="s">
        <v>71074</v>
      </c>
    </row>
    <row r="7175" spans="1:4" ht="13.5" hidden="1">
      <c r="A7175" s="658" t="s">
        <v>19702</v>
      </c>
      <c r="B7175" s="658" t="s">
        <v>19703</v>
      </c>
      <c r="C7175" s="658" t="s">
        <v>143</v>
      </c>
      <c r="D7175" s="659" t="s">
        <v>11266</v>
      </c>
    </row>
    <row r="7176" spans="1:4" ht="13.5" hidden="1">
      <c r="A7176" s="658" t="s">
        <v>19704</v>
      </c>
      <c r="B7176" s="658" t="s">
        <v>19705</v>
      </c>
      <c r="C7176" s="658" t="s">
        <v>143</v>
      </c>
      <c r="D7176" s="659" t="s">
        <v>13469</v>
      </c>
    </row>
    <row r="7177" spans="1:4" ht="13.5" hidden="1">
      <c r="A7177" s="658" t="s">
        <v>19707</v>
      </c>
      <c r="B7177" s="658" t="s">
        <v>19708</v>
      </c>
      <c r="C7177" s="658" t="s">
        <v>143</v>
      </c>
      <c r="D7177" s="659" t="s">
        <v>71075</v>
      </c>
    </row>
    <row r="7178" spans="1:4" ht="13.5" hidden="1">
      <c r="A7178" s="658" t="s">
        <v>19710</v>
      </c>
      <c r="B7178" s="658" t="s">
        <v>19711</v>
      </c>
      <c r="C7178" s="658" t="s">
        <v>143</v>
      </c>
      <c r="D7178" s="659" t="s">
        <v>71076</v>
      </c>
    </row>
    <row r="7179" spans="1:4" ht="13.5" hidden="1">
      <c r="A7179" s="658" t="s">
        <v>19713</v>
      </c>
      <c r="B7179" s="658" t="s">
        <v>19714</v>
      </c>
      <c r="C7179" s="658" t="s">
        <v>143</v>
      </c>
      <c r="D7179" s="659" t="s">
        <v>71077</v>
      </c>
    </row>
    <row r="7180" spans="1:4" ht="13.5" hidden="1">
      <c r="A7180" s="658" t="s">
        <v>19716</v>
      </c>
      <c r="B7180" s="658" t="s">
        <v>19717</v>
      </c>
      <c r="C7180" s="658" t="s">
        <v>143</v>
      </c>
      <c r="D7180" s="659" t="s">
        <v>71078</v>
      </c>
    </row>
    <row r="7181" spans="1:4" ht="13.5" hidden="1">
      <c r="A7181" s="658" t="s">
        <v>19718</v>
      </c>
      <c r="B7181" s="658" t="s">
        <v>19719</v>
      </c>
      <c r="C7181" s="658" t="s">
        <v>143</v>
      </c>
      <c r="D7181" s="659" t="s">
        <v>10659</v>
      </c>
    </row>
    <row r="7182" spans="1:4" ht="13.5" hidden="1">
      <c r="A7182" s="658" t="s">
        <v>19720</v>
      </c>
      <c r="B7182" s="658" t="s">
        <v>19721</v>
      </c>
      <c r="C7182" s="658" t="s">
        <v>143</v>
      </c>
      <c r="D7182" s="659" t="s">
        <v>15011</v>
      </c>
    </row>
    <row r="7183" spans="1:4" ht="13.5" hidden="1">
      <c r="A7183" s="658" t="s">
        <v>19722</v>
      </c>
      <c r="B7183" s="658" t="s">
        <v>19723</v>
      </c>
      <c r="C7183" s="658" t="s">
        <v>143</v>
      </c>
      <c r="D7183" s="659" t="s">
        <v>71079</v>
      </c>
    </row>
    <row r="7184" spans="1:4" ht="13.5" hidden="1">
      <c r="A7184" s="658" t="s">
        <v>19725</v>
      </c>
      <c r="B7184" s="658" t="s">
        <v>19726</v>
      </c>
      <c r="C7184" s="658" t="s">
        <v>143</v>
      </c>
      <c r="D7184" s="659" t="s">
        <v>10913</v>
      </c>
    </row>
    <row r="7185" spans="1:4" ht="13.5" hidden="1">
      <c r="A7185" s="658" t="s">
        <v>19727</v>
      </c>
      <c r="B7185" s="658" t="s">
        <v>19728</v>
      </c>
      <c r="C7185" s="658" t="s">
        <v>143</v>
      </c>
      <c r="D7185" s="659" t="s">
        <v>66241</v>
      </c>
    </row>
    <row r="7186" spans="1:4" ht="13.5" hidden="1">
      <c r="A7186" s="658" t="s">
        <v>19730</v>
      </c>
      <c r="B7186" s="658" t="s">
        <v>19731</v>
      </c>
      <c r="C7186" s="658" t="s">
        <v>143</v>
      </c>
      <c r="D7186" s="659" t="s">
        <v>69038</v>
      </c>
    </row>
    <row r="7187" spans="1:4" ht="13.5" hidden="1">
      <c r="A7187" s="658" t="s">
        <v>19733</v>
      </c>
      <c r="B7187" s="658" t="s">
        <v>19734</v>
      </c>
      <c r="C7187" s="658" t="s">
        <v>143</v>
      </c>
      <c r="D7187" s="659" t="s">
        <v>2909</v>
      </c>
    </row>
    <row r="7188" spans="1:4" ht="13.5" hidden="1">
      <c r="A7188" s="658" t="s">
        <v>19736</v>
      </c>
      <c r="B7188" s="658" t="s">
        <v>19737</v>
      </c>
      <c r="C7188" s="658" t="s">
        <v>143</v>
      </c>
      <c r="D7188" s="659" t="s">
        <v>12919</v>
      </c>
    </row>
    <row r="7189" spans="1:4" ht="13.5" hidden="1">
      <c r="A7189" s="658" t="s">
        <v>19739</v>
      </c>
      <c r="B7189" s="658" t="s">
        <v>19740</v>
      </c>
      <c r="C7189" s="658" t="s">
        <v>143</v>
      </c>
      <c r="D7189" s="659" t="s">
        <v>71080</v>
      </c>
    </row>
    <row r="7190" spans="1:4" ht="13.5" hidden="1">
      <c r="A7190" s="658" t="s">
        <v>19742</v>
      </c>
      <c r="B7190" s="658" t="s">
        <v>19743</v>
      </c>
      <c r="C7190" s="658" t="s">
        <v>143</v>
      </c>
      <c r="D7190" s="659" t="s">
        <v>71081</v>
      </c>
    </row>
    <row r="7191" spans="1:4" ht="13.5" hidden="1">
      <c r="A7191" s="658" t="s">
        <v>19744</v>
      </c>
      <c r="B7191" s="658" t="s">
        <v>19745</v>
      </c>
      <c r="C7191" s="658" t="s">
        <v>143</v>
      </c>
      <c r="D7191" s="659" t="s">
        <v>15606</v>
      </c>
    </row>
    <row r="7192" spans="1:4" ht="13.5" hidden="1">
      <c r="A7192" s="658" t="s">
        <v>19747</v>
      </c>
      <c r="B7192" s="658" t="s">
        <v>19748</v>
      </c>
      <c r="C7192" s="658" t="s">
        <v>143</v>
      </c>
      <c r="D7192" s="659" t="s">
        <v>71082</v>
      </c>
    </row>
    <row r="7193" spans="1:4" ht="13.5" hidden="1">
      <c r="A7193" s="658" t="s">
        <v>19750</v>
      </c>
      <c r="B7193" s="658" t="s">
        <v>19751</v>
      </c>
      <c r="C7193" s="658" t="s">
        <v>143</v>
      </c>
      <c r="D7193" s="659" t="s">
        <v>71083</v>
      </c>
    </row>
    <row r="7194" spans="1:4" ht="13.5" hidden="1">
      <c r="A7194" s="658" t="s">
        <v>19752</v>
      </c>
      <c r="B7194" s="658" t="s">
        <v>19753</v>
      </c>
      <c r="C7194" s="658" t="s">
        <v>143</v>
      </c>
      <c r="D7194" s="659" t="s">
        <v>17770</v>
      </c>
    </row>
    <row r="7195" spans="1:4" ht="13.5" hidden="1">
      <c r="A7195" s="658" t="s">
        <v>19755</v>
      </c>
      <c r="B7195" s="658" t="s">
        <v>19756</v>
      </c>
      <c r="C7195" s="658" t="s">
        <v>143</v>
      </c>
      <c r="D7195" s="659" t="s">
        <v>71084</v>
      </c>
    </row>
    <row r="7196" spans="1:4" ht="13.5" hidden="1">
      <c r="A7196" s="658" t="s">
        <v>19758</v>
      </c>
      <c r="B7196" s="658" t="s">
        <v>19759</v>
      </c>
      <c r="C7196" s="658" t="s">
        <v>143</v>
      </c>
      <c r="D7196" s="659" t="s">
        <v>17391</v>
      </c>
    </row>
    <row r="7197" spans="1:4" ht="13.5" hidden="1">
      <c r="A7197" s="658" t="s">
        <v>19761</v>
      </c>
      <c r="B7197" s="658" t="s">
        <v>19762</v>
      </c>
      <c r="C7197" s="658" t="s">
        <v>143</v>
      </c>
      <c r="D7197" s="659" t="s">
        <v>12845</v>
      </c>
    </row>
    <row r="7198" spans="1:4" ht="13.5" hidden="1">
      <c r="A7198" s="658" t="s">
        <v>19764</v>
      </c>
      <c r="B7198" s="658" t="s">
        <v>19765</v>
      </c>
      <c r="C7198" s="658" t="s">
        <v>143</v>
      </c>
      <c r="D7198" s="659" t="s">
        <v>67226</v>
      </c>
    </row>
    <row r="7199" spans="1:4" ht="13.5" hidden="1">
      <c r="A7199" s="658" t="s">
        <v>19766</v>
      </c>
      <c r="B7199" s="658" t="s">
        <v>19767</v>
      </c>
      <c r="C7199" s="658" t="s">
        <v>143</v>
      </c>
      <c r="D7199" s="659" t="s">
        <v>11912</v>
      </c>
    </row>
    <row r="7200" spans="1:4" ht="13.5" hidden="1">
      <c r="A7200" s="658" t="s">
        <v>19768</v>
      </c>
      <c r="B7200" s="658" t="s">
        <v>19769</v>
      </c>
      <c r="C7200" s="658" t="s">
        <v>143</v>
      </c>
      <c r="D7200" s="659" t="s">
        <v>19853</v>
      </c>
    </row>
    <row r="7201" spans="1:4" ht="13.5" hidden="1">
      <c r="A7201" s="658" t="s">
        <v>19771</v>
      </c>
      <c r="B7201" s="658" t="s">
        <v>19772</v>
      </c>
      <c r="C7201" s="658" t="s">
        <v>143</v>
      </c>
      <c r="D7201" s="659" t="s">
        <v>11560</v>
      </c>
    </row>
    <row r="7202" spans="1:4" ht="13.5" hidden="1">
      <c r="A7202" s="658" t="s">
        <v>19774</v>
      </c>
      <c r="B7202" s="658" t="s">
        <v>19775</v>
      </c>
      <c r="C7202" s="658" t="s">
        <v>143</v>
      </c>
      <c r="D7202" s="659" t="s">
        <v>8085</v>
      </c>
    </row>
    <row r="7203" spans="1:4" ht="13.5" hidden="1">
      <c r="A7203" s="658" t="s">
        <v>19776</v>
      </c>
      <c r="B7203" s="658" t="s">
        <v>19777</v>
      </c>
      <c r="C7203" s="658" t="s">
        <v>143</v>
      </c>
      <c r="D7203" s="659" t="s">
        <v>71085</v>
      </c>
    </row>
    <row r="7204" spans="1:4" ht="13.5" hidden="1">
      <c r="A7204" s="658" t="s">
        <v>19778</v>
      </c>
      <c r="B7204" s="658" t="s">
        <v>19779</v>
      </c>
      <c r="C7204" s="658" t="s">
        <v>143</v>
      </c>
      <c r="D7204" s="659" t="s">
        <v>71086</v>
      </c>
    </row>
    <row r="7205" spans="1:4" ht="13.5" hidden="1">
      <c r="A7205" s="658" t="s">
        <v>19781</v>
      </c>
      <c r="B7205" s="658" t="s">
        <v>19782</v>
      </c>
      <c r="C7205" s="658" t="s">
        <v>143</v>
      </c>
      <c r="D7205" s="659" t="s">
        <v>71087</v>
      </c>
    </row>
    <row r="7206" spans="1:4" ht="13.5" hidden="1">
      <c r="A7206" s="658" t="s">
        <v>19784</v>
      </c>
      <c r="B7206" s="658" t="s">
        <v>19785</v>
      </c>
      <c r="C7206" s="658" t="s">
        <v>143</v>
      </c>
      <c r="D7206" s="659" t="s">
        <v>67889</v>
      </c>
    </row>
    <row r="7207" spans="1:4" ht="13.5" hidden="1">
      <c r="A7207" s="658" t="s">
        <v>19786</v>
      </c>
      <c r="B7207" s="658" t="s">
        <v>19787</v>
      </c>
      <c r="C7207" s="658" t="s">
        <v>143</v>
      </c>
      <c r="D7207" s="659" t="s">
        <v>68695</v>
      </c>
    </row>
    <row r="7208" spans="1:4" ht="13.5" hidden="1">
      <c r="A7208" s="658" t="s">
        <v>19789</v>
      </c>
      <c r="B7208" s="658" t="s">
        <v>19790</v>
      </c>
      <c r="C7208" s="658" t="s">
        <v>143</v>
      </c>
      <c r="D7208" s="659" t="s">
        <v>71088</v>
      </c>
    </row>
    <row r="7209" spans="1:4" ht="13.5" hidden="1">
      <c r="A7209" s="658" t="s">
        <v>19792</v>
      </c>
      <c r="B7209" s="658" t="s">
        <v>71089</v>
      </c>
      <c r="C7209" s="658" t="s">
        <v>143</v>
      </c>
      <c r="D7209" s="659" t="s">
        <v>71090</v>
      </c>
    </row>
    <row r="7210" spans="1:4" ht="13.5" hidden="1">
      <c r="A7210" s="658" t="s">
        <v>19798</v>
      </c>
      <c r="B7210" s="658" t="s">
        <v>19799</v>
      </c>
      <c r="C7210" s="658" t="s">
        <v>143</v>
      </c>
      <c r="D7210" s="659" t="s">
        <v>10453</v>
      </c>
    </row>
    <row r="7211" spans="1:4" ht="13.5" hidden="1">
      <c r="A7211" s="658" t="s">
        <v>19800</v>
      </c>
      <c r="B7211" s="658" t="s">
        <v>19801</v>
      </c>
      <c r="C7211" s="658" t="s">
        <v>143</v>
      </c>
      <c r="D7211" s="659" t="s">
        <v>12014</v>
      </c>
    </row>
    <row r="7212" spans="1:4" ht="13.5" hidden="1">
      <c r="A7212" s="658" t="s">
        <v>19803</v>
      </c>
      <c r="B7212" s="658" t="s">
        <v>19804</v>
      </c>
      <c r="C7212" s="658" t="s">
        <v>143</v>
      </c>
      <c r="D7212" s="659" t="s">
        <v>64483</v>
      </c>
    </row>
    <row r="7213" spans="1:4" ht="13.5" hidden="1">
      <c r="A7213" s="658" t="s">
        <v>19806</v>
      </c>
      <c r="B7213" s="658" t="s">
        <v>19807</v>
      </c>
      <c r="C7213" s="658" t="s">
        <v>143</v>
      </c>
      <c r="D7213" s="659" t="s">
        <v>8207</v>
      </c>
    </row>
    <row r="7214" spans="1:4" ht="13.5" hidden="1">
      <c r="A7214" s="658" t="s">
        <v>19809</v>
      </c>
      <c r="B7214" s="658" t="s">
        <v>19810</v>
      </c>
      <c r="C7214" s="658" t="s">
        <v>143</v>
      </c>
      <c r="D7214" s="659" t="s">
        <v>64483</v>
      </c>
    </row>
    <row r="7215" spans="1:4" ht="13.5" hidden="1">
      <c r="A7215" s="658" t="s">
        <v>19812</v>
      </c>
      <c r="B7215" s="658" t="s">
        <v>19813</v>
      </c>
      <c r="C7215" s="658" t="s">
        <v>143</v>
      </c>
      <c r="D7215" s="659" t="s">
        <v>64969</v>
      </c>
    </row>
    <row r="7216" spans="1:4" ht="13.5" hidden="1">
      <c r="A7216" s="658" t="s">
        <v>19815</v>
      </c>
      <c r="B7216" s="658" t="s">
        <v>19816</v>
      </c>
      <c r="C7216" s="658" t="s">
        <v>143</v>
      </c>
      <c r="D7216" s="659" t="s">
        <v>69384</v>
      </c>
    </row>
    <row r="7217" spans="1:4" ht="13.5" hidden="1">
      <c r="A7217" s="658" t="s">
        <v>19818</v>
      </c>
      <c r="B7217" s="658" t="s">
        <v>19819</v>
      </c>
      <c r="C7217" s="658" t="s">
        <v>143</v>
      </c>
      <c r="D7217" s="659" t="s">
        <v>71091</v>
      </c>
    </row>
    <row r="7218" spans="1:4" ht="13.5" hidden="1">
      <c r="A7218" s="658" t="s">
        <v>19820</v>
      </c>
      <c r="B7218" s="658" t="s">
        <v>19821</v>
      </c>
      <c r="C7218" s="658" t="s">
        <v>143</v>
      </c>
      <c r="D7218" s="659" t="s">
        <v>71092</v>
      </c>
    </row>
    <row r="7219" spans="1:4" ht="13.5" hidden="1">
      <c r="A7219" s="658" t="s">
        <v>19823</v>
      </c>
      <c r="B7219" s="658" t="s">
        <v>19824</v>
      </c>
      <c r="C7219" s="658" t="s">
        <v>143</v>
      </c>
      <c r="D7219" s="659" t="s">
        <v>8207</v>
      </c>
    </row>
    <row r="7220" spans="1:4" ht="13.5" hidden="1">
      <c r="A7220" s="658" t="s">
        <v>19825</v>
      </c>
      <c r="B7220" s="658" t="s">
        <v>19826</v>
      </c>
      <c r="C7220" s="658" t="s">
        <v>143</v>
      </c>
      <c r="D7220" s="659" t="s">
        <v>2103</v>
      </c>
    </row>
    <row r="7221" spans="1:4" ht="13.5" hidden="1">
      <c r="A7221" s="658" t="s">
        <v>19827</v>
      </c>
      <c r="B7221" s="658" t="s">
        <v>19828</v>
      </c>
      <c r="C7221" s="658" t="s">
        <v>143</v>
      </c>
      <c r="D7221" s="659" t="s">
        <v>2103</v>
      </c>
    </row>
    <row r="7222" spans="1:4" ht="13.5" hidden="1">
      <c r="A7222" s="658" t="s">
        <v>19830</v>
      </c>
      <c r="B7222" s="658" t="s">
        <v>19831</v>
      </c>
      <c r="C7222" s="658" t="s">
        <v>143</v>
      </c>
      <c r="D7222" s="659" t="s">
        <v>64483</v>
      </c>
    </row>
    <row r="7223" spans="1:4" ht="13.5" hidden="1">
      <c r="A7223" s="658" t="s">
        <v>19833</v>
      </c>
      <c r="B7223" s="658" t="s">
        <v>19834</v>
      </c>
      <c r="C7223" s="658" t="s">
        <v>143</v>
      </c>
      <c r="D7223" s="659" t="s">
        <v>64483</v>
      </c>
    </row>
    <row r="7224" spans="1:4" ht="13.5" hidden="1">
      <c r="A7224" s="658" t="s">
        <v>19835</v>
      </c>
      <c r="B7224" s="658" t="s">
        <v>19836</v>
      </c>
      <c r="C7224" s="658" t="s">
        <v>143</v>
      </c>
      <c r="D7224" s="659" t="s">
        <v>12551</v>
      </c>
    </row>
    <row r="7225" spans="1:4" ht="13.5" hidden="1">
      <c r="A7225" s="658" t="s">
        <v>19838</v>
      </c>
      <c r="B7225" s="658" t="s">
        <v>19839</v>
      </c>
      <c r="C7225" s="658" t="s">
        <v>143</v>
      </c>
      <c r="D7225" s="659" t="s">
        <v>2103</v>
      </c>
    </row>
    <row r="7226" spans="1:4" ht="13.5" hidden="1">
      <c r="A7226" s="658" t="s">
        <v>19840</v>
      </c>
      <c r="B7226" s="658" t="s">
        <v>19841</v>
      </c>
      <c r="C7226" s="658" t="s">
        <v>143</v>
      </c>
      <c r="D7226" s="659" t="s">
        <v>8984</v>
      </c>
    </row>
    <row r="7227" spans="1:4" ht="13.5" hidden="1">
      <c r="A7227" s="658" t="s">
        <v>19843</v>
      </c>
      <c r="B7227" s="658" t="s">
        <v>19844</v>
      </c>
      <c r="C7227" s="658" t="s">
        <v>143</v>
      </c>
      <c r="D7227" s="659" t="s">
        <v>71093</v>
      </c>
    </row>
    <row r="7228" spans="1:4" ht="13.5" hidden="1">
      <c r="A7228" s="658" t="s">
        <v>19846</v>
      </c>
      <c r="B7228" s="658" t="s">
        <v>19847</v>
      </c>
      <c r="C7228" s="658" t="s">
        <v>143</v>
      </c>
      <c r="D7228" s="659" t="s">
        <v>69038</v>
      </c>
    </row>
    <row r="7229" spans="1:4" ht="13.5" hidden="1">
      <c r="A7229" s="658" t="s">
        <v>19848</v>
      </c>
      <c r="B7229" s="658" t="s">
        <v>19849</v>
      </c>
      <c r="C7229" s="658" t="s">
        <v>143</v>
      </c>
      <c r="D7229" s="659" t="s">
        <v>66531</v>
      </c>
    </row>
    <row r="7230" spans="1:4" ht="13.5" hidden="1">
      <c r="A7230" s="658" t="s">
        <v>19851</v>
      </c>
      <c r="B7230" s="658" t="s">
        <v>19852</v>
      </c>
      <c r="C7230" s="658" t="s">
        <v>143</v>
      </c>
      <c r="D7230" s="659" t="s">
        <v>67226</v>
      </c>
    </row>
    <row r="7231" spans="1:4" ht="13.5" hidden="1">
      <c r="A7231" s="658" t="s">
        <v>19854</v>
      </c>
      <c r="B7231" s="658" t="s">
        <v>19855</v>
      </c>
      <c r="C7231" s="658" t="s">
        <v>143</v>
      </c>
      <c r="D7231" s="659" t="s">
        <v>71094</v>
      </c>
    </row>
    <row r="7232" spans="1:4" ht="13.5" hidden="1">
      <c r="A7232" s="658" t="s">
        <v>19856</v>
      </c>
      <c r="B7232" s="658" t="s">
        <v>19857</v>
      </c>
      <c r="C7232" s="658" t="s">
        <v>143</v>
      </c>
      <c r="D7232" s="659" t="s">
        <v>67226</v>
      </c>
    </row>
    <row r="7233" spans="1:4" ht="13.5" hidden="1">
      <c r="A7233" s="658" t="s">
        <v>19858</v>
      </c>
      <c r="B7233" s="658" t="s">
        <v>19859</v>
      </c>
      <c r="C7233" s="658" t="s">
        <v>143</v>
      </c>
      <c r="D7233" s="659" t="s">
        <v>68214</v>
      </c>
    </row>
    <row r="7234" spans="1:4" ht="13.5" hidden="1">
      <c r="A7234" s="658" t="s">
        <v>19861</v>
      </c>
      <c r="B7234" s="658" t="s">
        <v>19862</v>
      </c>
      <c r="C7234" s="658" t="s">
        <v>143</v>
      </c>
      <c r="D7234" s="659" t="s">
        <v>71095</v>
      </c>
    </row>
    <row r="7235" spans="1:4" ht="13.5" hidden="1">
      <c r="A7235" s="658" t="s">
        <v>19863</v>
      </c>
      <c r="B7235" s="658" t="s">
        <v>19864</v>
      </c>
      <c r="C7235" s="658" t="s">
        <v>143</v>
      </c>
      <c r="D7235" s="659" t="s">
        <v>11777</v>
      </c>
    </row>
    <row r="7236" spans="1:4" ht="13.5" hidden="1">
      <c r="A7236" s="658" t="s">
        <v>82</v>
      </c>
      <c r="B7236" s="658" t="s">
        <v>19865</v>
      </c>
      <c r="C7236" s="658" t="s">
        <v>143</v>
      </c>
      <c r="D7236" s="659" t="s">
        <v>71096</v>
      </c>
    </row>
    <row r="7237" spans="1:4" ht="13.5" hidden="1">
      <c r="A7237" s="658" t="s">
        <v>19866</v>
      </c>
      <c r="B7237" s="658" t="s">
        <v>19867</v>
      </c>
      <c r="C7237" s="658" t="s">
        <v>143</v>
      </c>
      <c r="D7237" s="659" t="s">
        <v>13880</v>
      </c>
    </row>
    <row r="7238" spans="1:4" ht="13.5" hidden="1">
      <c r="A7238" s="658" t="s">
        <v>19868</v>
      </c>
      <c r="B7238" s="658" t="s">
        <v>19869</v>
      </c>
      <c r="C7238" s="658" t="s">
        <v>143</v>
      </c>
      <c r="D7238" s="659" t="s">
        <v>71097</v>
      </c>
    </row>
    <row r="7239" spans="1:4" ht="13.5" hidden="1">
      <c r="A7239" s="658" t="s">
        <v>19871</v>
      </c>
      <c r="B7239" s="658" t="s">
        <v>19872</v>
      </c>
      <c r="C7239" s="658" t="s">
        <v>143</v>
      </c>
      <c r="D7239" s="659" t="s">
        <v>71098</v>
      </c>
    </row>
    <row r="7240" spans="1:4" ht="13.5" hidden="1">
      <c r="A7240" s="658" t="s">
        <v>19874</v>
      </c>
      <c r="B7240" s="658" t="s">
        <v>19875</v>
      </c>
      <c r="C7240" s="658" t="s">
        <v>143</v>
      </c>
      <c r="D7240" s="659" t="s">
        <v>3345</v>
      </c>
    </row>
    <row r="7241" spans="1:4" ht="13.5" hidden="1">
      <c r="A7241" s="658" t="s">
        <v>19877</v>
      </c>
      <c r="B7241" s="658" t="s">
        <v>19878</v>
      </c>
      <c r="C7241" s="658" t="s">
        <v>143</v>
      </c>
      <c r="D7241" s="659" t="s">
        <v>71099</v>
      </c>
    </row>
    <row r="7242" spans="1:4" ht="13.5" hidden="1">
      <c r="A7242" s="658" t="s">
        <v>19879</v>
      </c>
      <c r="B7242" s="658" t="s">
        <v>19880</v>
      </c>
      <c r="C7242" s="658" t="s">
        <v>143</v>
      </c>
      <c r="D7242" s="659" t="s">
        <v>71100</v>
      </c>
    </row>
    <row r="7243" spans="1:4" ht="13.5" hidden="1">
      <c r="A7243" s="658" t="s">
        <v>19881</v>
      </c>
      <c r="B7243" s="658" t="s">
        <v>19882</v>
      </c>
      <c r="C7243" s="658" t="s">
        <v>143</v>
      </c>
      <c r="D7243" s="659" t="s">
        <v>71092</v>
      </c>
    </row>
    <row r="7244" spans="1:4" ht="13.5" hidden="1">
      <c r="A7244" s="658" t="s">
        <v>19884</v>
      </c>
      <c r="B7244" s="658" t="s">
        <v>19885</v>
      </c>
      <c r="C7244" s="658" t="s">
        <v>143</v>
      </c>
      <c r="D7244" s="659" t="s">
        <v>63419</v>
      </c>
    </row>
    <row r="7245" spans="1:4" ht="13.5" hidden="1">
      <c r="A7245" s="658" t="s">
        <v>19888</v>
      </c>
      <c r="B7245" s="658" t="s">
        <v>19889</v>
      </c>
      <c r="C7245" s="658" t="s">
        <v>143</v>
      </c>
      <c r="D7245" s="659" t="s">
        <v>71101</v>
      </c>
    </row>
    <row r="7246" spans="1:4" ht="13.5" hidden="1">
      <c r="A7246" s="658" t="s">
        <v>19890</v>
      </c>
      <c r="B7246" s="658" t="s">
        <v>19891</v>
      </c>
      <c r="C7246" s="658" t="s">
        <v>143</v>
      </c>
      <c r="D7246" s="659" t="s">
        <v>71102</v>
      </c>
    </row>
    <row r="7247" spans="1:4" ht="13.5" hidden="1">
      <c r="A7247" s="658" t="s">
        <v>19892</v>
      </c>
      <c r="B7247" s="658" t="s">
        <v>19893</v>
      </c>
      <c r="C7247" s="658" t="s">
        <v>143</v>
      </c>
      <c r="D7247" s="659" t="s">
        <v>68539</v>
      </c>
    </row>
    <row r="7248" spans="1:4" ht="13.5" hidden="1">
      <c r="A7248" s="658" t="s">
        <v>19895</v>
      </c>
      <c r="B7248" s="658" t="s">
        <v>19896</v>
      </c>
      <c r="C7248" s="658" t="s">
        <v>143</v>
      </c>
      <c r="D7248" s="659" t="s">
        <v>69220</v>
      </c>
    </row>
    <row r="7249" spans="1:4" ht="13.5" hidden="1">
      <c r="A7249" s="658" t="s">
        <v>19897</v>
      </c>
      <c r="B7249" s="658" t="s">
        <v>19898</v>
      </c>
      <c r="C7249" s="658" t="s">
        <v>143</v>
      </c>
      <c r="D7249" s="659" t="s">
        <v>71103</v>
      </c>
    </row>
    <row r="7250" spans="1:4" ht="13.5" hidden="1">
      <c r="A7250" s="658" t="s">
        <v>19900</v>
      </c>
      <c r="B7250" s="658" t="s">
        <v>19901</v>
      </c>
      <c r="C7250" s="658" t="s">
        <v>143</v>
      </c>
      <c r="D7250" s="659" t="s">
        <v>71104</v>
      </c>
    </row>
    <row r="7251" spans="1:4" ht="13.5" hidden="1">
      <c r="A7251" s="658" t="s">
        <v>19903</v>
      </c>
      <c r="B7251" s="658" t="s">
        <v>19904</v>
      </c>
      <c r="C7251" s="658" t="s">
        <v>143</v>
      </c>
      <c r="D7251" s="659" t="s">
        <v>71105</v>
      </c>
    </row>
    <row r="7252" spans="1:4" ht="13.5" hidden="1">
      <c r="A7252" s="658" t="s">
        <v>19906</v>
      </c>
      <c r="B7252" s="658" t="s">
        <v>19907</v>
      </c>
      <c r="C7252" s="658" t="s">
        <v>143</v>
      </c>
      <c r="D7252" s="659" t="s">
        <v>71106</v>
      </c>
    </row>
    <row r="7253" spans="1:4" ht="13.5" hidden="1">
      <c r="A7253" s="658" t="s">
        <v>19909</v>
      </c>
      <c r="B7253" s="658" t="s">
        <v>19910</v>
      </c>
      <c r="C7253" s="658" t="s">
        <v>143</v>
      </c>
      <c r="D7253" s="659" t="s">
        <v>63517</v>
      </c>
    </row>
    <row r="7254" spans="1:4" ht="13.5" hidden="1">
      <c r="A7254" s="658" t="s">
        <v>19911</v>
      </c>
      <c r="B7254" s="658" t="s">
        <v>19912</v>
      </c>
      <c r="C7254" s="658" t="s">
        <v>143</v>
      </c>
      <c r="D7254" s="659" t="s">
        <v>2811</v>
      </c>
    </row>
    <row r="7255" spans="1:4" ht="13.5" hidden="1">
      <c r="A7255" s="658" t="s">
        <v>19914</v>
      </c>
      <c r="B7255" s="658" t="s">
        <v>19915</v>
      </c>
      <c r="C7255" s="658" t="s">
        <v>143</v>
      </c>
      <c r="D7255" s="659" t="s">
        <v>8643</v>
      </c>
    </row>
    <row r="7256" spans="1:4" ht="13.5" hidden="1">
      <c r="A7256" s="658" t="s">
        <v>19916</v>
      </c>
      <c r="B7256" s="658" t="s">
        <v>19917</v>
      </c>
      <c r="C7256" s="658" t="s">
        <v>143</v>
      </c>
      <c r="D7256" s="659" t="s">
        <v>71107</v>
      </c>
    </row>
    <row r="7257" spans="1:4" ht="13.5" hidden="1">
      <c r="A7257" s="658" t="s">
        <v>19918</v>
      </c>
      <c r="B7257" s="658" t="s">
        <v>19919</v>
      </c>
      <c r="C7257" s="658" t="s">
        <v>143</v>
      </c>
      <c r="D7257" s="659" t="s">
        <v>68423</v>
      </c>
    </row>
    <row r="7258" spans="1:4" ht="13.5" hidden="1">
      <c r="A7258" s="658" t="s">
        <v>19921</v>
      </c>
      <c r="B7258" s="658" t="s">
        <v>19922</v>
      </c>
      <c r="C7258" s="658" t="s">
        <v>143</v>
      </c>
      <c r="D7258" s="659" t="s">
        <v>71108</v>
      </c>
    </row>
    <row r="7259" spans="1:4" ht="13.5" hidden="1">
      <c r="A7259" s="658" t="s">
        <v>19923</v>
      </c>
      <c r="B7259" s="658" t="s">
        <v>19924</v>
      </c>
      <c r="C7259" s="658" t="s">
        <v>143</v>
      </c>
      <c r="D7259" s="659" t="s">
        <v>71109</v>
      </c>
    </row>
    <row r="7260" spans="1:4" ht="13.5" hidden="1">
      <c r="A7260" s="658" t="s">
        <v>19926</v>
      </c>
      <c r="B7260" s="658" t="s">
        <v>19927</v>
      </c>
      <c r="C7260" s="658" t="s">
        <v>143</v>
      </c>
      <c r="D7260" s="659" t="s">
        <v>71110</v>
      </c>
    </row>
    <row r="7261" spans="1:4" ht="13.5" hidden="1">
      <c r="A7261" s="658" t="s">
        <v>19929</v>
      </c>
      <c r="B7261" s="658" t="s">
        <v>19930</v>
      </c>
      <c r="C7261" s="658" t="s">
        <v>143</v>
      </c>
      <c r="D7261" s="659" t="s">
        <v>8614</v>
      </c>
    </row>
    <row r="7262" spans="1:4" ht="13.5" hidden="1">
      <c r="A7262" s="658" t="s">
        <v>19932</v>
      </c>
      <c r="B7262" s="658" t="s">
        <v>19933</v>
      </c>
      <c r="C7262" s="658" t="s">
        <v>143</v>
      </c>
      <c r="D7262" s="659" t="s">
        <v>71111</v>
      </c>
    </row>
    <row r="7263" spans="1:4" ht="13.5" hidden="1">
      <c r="A7263" s="658" t="s">
        <v>19940</v>
      </c>
      <c r="B7263" s="658" t="s">
        <v>19941</v>
      </c>
      <c r="C7263" s="658" t="s">
        <v>19942</v>
      </c>
      <c r="D7263" s="659" t="s">
        <v>71112</v>
      </c>
    </row>
    <row r="7264" spans="1:4" ht="13.5" hidden="1">
      <c r="A7264" s="658" t="s">
        <v>19944</v>
      </c>
      <c r="B7264" s="658" t="s">
        <v>19893</v>
      </c>
      <c r="C7264" s="658" t="s">
        <v>19942</v>
      </c>
      <c r="D7264" s="659" t="s">
        <v>71113</v>
      </c>
    </row>
    <row r="7265" spans="1:4" ht="13.5" hidden="1">
      <c r="A7265" s="658" t="s">
        <v>19946</v>
      </c>
      <c r="B7265" s="658" t="s">
        <v>19915</v>
      </c>
      <c r="C7265" s="658" t="s">
        <v>19942</v>
      </c>
      <c r="D7265" s="659" t="s">
        <v>71114</v>
      </c>
    </row>
    <row r="7266" spans="1:4" ht="13.5" hidden="1">
      <c r="A7266" s="658" t="s">
        <v>19948</v>
      </c>
      <c r="B7266" s="658" t="s">
        <v>19917</v>
      </c>
      <c r="C7266" s="658" t="s">
        <v>19942</v>
      </c>
      <c r="D7266" s="659" t="s">
        <v>71115</v>
      </c>
    </row>
    <row r="7267" spans="1:4" ht="13.5" hidden="1">
      <c r="A7267" s="658" t="s">
        <v>19950</v>
      </c>
      <c r="B7267" s="658" t="s">
        <v>19910</v>
      </c>
      <c r="C7267" s="658" t="s">
        <v>19942</v>
      </c>
      <c r="D7267" s="659" t="s">
        <v>71116</v>
      </c>
    </row>
    <row r="7268" spans="1:4" ht="13.5" hidden="1">
      <c r="A7268" s="658" t="s">
        <v>19952</v>
      </c>
      <c r="B7268" s="658" t="s">
        <v>19896</v>
      </c>
      <c r="C7268" s="658" t="s">
        <v>19942</v>
      </c>
      <c r="D7268" s="659" t="s">
        <v>71117</v>
      </c>
    </row>
    <row r="7269" spans="1:4" ht="13.5" hidden="1">
      <c r="A7269" s="658" t="s">
        <v>19954</v>
      </c>
      <c r="B7269" s="658" t="s">
        <v>19898</v>
      </c>
      <c r="C7269" s="658" t="s">
        <v>19942</v>
      </c>
      <c r="D7269" s="659" t="s">
        <v>71118</v>
      </c>
    </row>
    <row r="7270" spans="1:4" ht="13.5" hidden="1">
      <c r="A7270" s="658" t="s">
        <v>19956</v>
      </c>
      <c r="B7270" s="658" t="s">
        <v>19922</v>
      </c>
      <c r="C7270" s="658" t="s">
        <v>19942</v>
      </c>
      <c r="D7270" s="659" t="s">
        <v>71119</v>
      </c>
    </row>
    <row r="7271" spans="1:4" ht="13.5" hidden="1">
      <c r="A7271" s="658" t="s">
        <v>19958</v>
      </c>
      <c r="B7271" s="658" t="s">
        <v>19912</v>
      </c>
      <c r="C7271" s="658" t="s">
        <v>19942</v>
      </c>
      <c r="D7271" s="659" t="s">
        <v>71120</v>
      </c>
    </row>
    <row r="7272" spans="1:4" ht="13.5" hidden="1">
      <c r="A7272" s="658" t="s">
        <v>19960</v>
      </c>
      <c r="B7272" s="658" t="s">
        <v>19924</v>
      </c>
      <c r="C7272" s="658" t="s">
        <v>19942</v>
      </c>
      <c r="D7272" s="659" t="s">
        <v>71121</v>
      </c>
    </row>
    <row r="7273" spans="1:4" ht="13.5" hidden="1">
      <c r="A7273" s="658" t="s">
        <v>19962</v>
      </c>
      <c r="B7273" s="658" t="s">
        <v>19927</v>
      </c>
      <c r="C7273" s="658" t="s">
        <v>19942</v>
      </c>
      <c r="D7273" s="659" t="s">
        <v>71122</v>
      </c>
    </row>
    <row r="7274" spans="1:4" ht="13.5" hidden="1">
      <c r="A7274" s="658" t="s">
        <v>19964</v>
      </c>
      <c r="B7274" s="658" t="s">
        <v>19965</v>
      </c>
      <c r="C7274" s="658" t="s">
        <v>19942</v>
      </c>
      <c r="D7274" s="659" t="s">
        <v>71123</v>
      </c>
    </row>
    <row r="7275" spans="1:4" ht="13.5" hidden="1">
      <c r="A7275" s="658" t="s">
        <v>19967</v>
      </c>
      <c r="B7275" s="658" t="s">
        <v>19968</v>
      </c>
      <c r="C7275" s="658" t="s">
        <v>19942</v>
      </c>
      <c r="D7275" s="659" t="s">
        <v>71124</v>
      </c>
    </row>
    <row r="7276" spans="1:4" ht="13.5" hidden="1">
      <c r="A7276" s="658" t="s">
        <v>19970</v>
      </c>
      <c r="B7276" s="658" t="s">
        <v>19971</v>
      </c>
      <c r="C7276" s="658" t="s">
        <v>19942</v>
      </c>
      <c r="D7276" s="659" t="s">
        <v>71125</v>
      </c>
    </row>
    <row r="7277" spans="1:4" ht="13.5" hidden="1">
      <c r="A7277" s="658" t="s">
        <v>19973</v>
      </c>
      <c r="B7277" s="658" t="s">
        <v>19974</v>
      </c>
      <c r="C7277" s="658" t="s">
        <v>19942</v>
      </c>
      <c r="D7277" s="659" t="s">
        <v>71126</v>
      </c>
    </row>
    <row r="7278" spans="1:4" ht="13.5" hidden="1">
      <c r="A7278" s="658" t="s">
        <v>19976</v>
      </c>
      <c r="B7278" s="658" t="s">
        <v>19930</v>
      </c>
      <c r="C7278" s="658" t="s">
        <v>19942</v>
      </c>
      <c r="D7278" s="659" t="s">
        <v>71127</v>
      </c>
    </row>
    <row r="7279" spans="1:4" ht="13.5" hidden="1">
      <c r="A7279" s="658" t="s">
        <v>19978</v>
      </c>
      <c r="B7279" s="658" t="s">
        <v>19933</v>
      </c>
      <c r="C7279" s="658" t="s">
        <v>19942</v>
      </c>
      <c r="D7279" s="659" t="s">
        <v>71128</v>
      </c>
    </row>
    <row r="7280" spans="1:4" ht="13.5" hidden="1">
      <c r="A7280" s="658" t="s">
        <v>19980</v>
      </c>
      <c r="B7280" s="658" t="s">
        <v>19981</v>
      </c>
      <c r="C7280" s="658" t="s">
        <v>143</v>
      </c>
      <c r="D7280" s="659" t="s">
        <v>20050</v>
      </c>
    </row>
    <row r="7281" spans="1:4" ht="13.5" hidden="1">
      <c r="A7281" s="658" t="s">
        <v>19982</v>
      </c>
      <c r="B7281" s="658" t="s">
        <v>19983</v>
      </c>
      <c r="C7281" s="658" t="s">
        <v>143</v>
      </c>
      <c r="D7281" s="659" t="s">
        <v>2629</v>
      </c>
    </row>
    <row r="7282" spans="1:4" ht="13.5" hidden="1">
      <c r="A7282" s="658" t="s">
        <v>19985</v>
      </c>
      <c r="B7282" s="658" t="s">
        <v>19986</v>
      </c>
      <c r="C7282" s="658" t="s">
        <v>143</v>
      </c>
      <c r="D7282" s="659" t="s">
        <v>20050</v>
      </c>
    </row>
    <row r="7283" spans="1:4" ht="13.5" hidden="1">
      <c r="A7283" s="658" t="s">
        <v>19987</v>
      </c>
      <c r="B7283" s="658" t="s">
        <v>19988</v>
      </c>
      <c r="C7283" s="658" t="s">
        <v>143</v>
      </c>
      <c r="D7283" s="659" t="s">
        <v>20050</v>
      </c>
    </row>
    <row r="7284" spans="1:4" ht="13.5" hidden="1">
      <c r="A7284" s="658" t="s">
        <v>19989</v>
      </c>
      <c r="B7284" s="658" t="s">
        <v>19990</v>
      </c>
      <c r="C7284" s="658" t="s">
        <v>143</v>
      </c>
      <c r="D7284" s="659" t="s">
        <v>2629</v>
      </c>
    </row>
    <row r="7285" spans="1:4" ht="13.5" hidden="1">
      <c r="A7285" s="658" t="s">
        <v>19991</v>
      </c>
      <c r="B7285" s="658" t="s">
        <v>19992</v>
      </c>
      <c r="C7285" s="658" t="s">
        <v>143</v>
      </c>
      <c r="D7285" s="659" t="s">
        <v>20050</v>
      </c>
    </row>
    <row r="7286" spans="1:4" ht="13.5" hidden="1">
      <c r="A7286" s="658" t="s">
        <v>19993</v>
      </c>
      <c r="B7286" s="658" t="s">
        <v>19994</v>
      </c>
      <c r="C7286" s="658" t="s">
        <v>143</v>
      </c>
      <c r="D7286" s="659" t="s">
        <v>3502</v>
      </c>
    </row>
    <row r="7287" spans="1:4" ht="13.5" hidden="1">
      <c r="A7287" s="658" t="s">
        <v>19995</v>
      </c>
      <c r="B7287" s="658" t="s">
        <v>19996</v>
      </c>
      <c r="C7287" s="658" t="s">
        <v>143</v>
      </c>
      <c r="D7287" s="659" t="s">
        <v>18757</v>
      </c>
    </row>
    <row r="7288" spans="1:4" ht="13.5" hidden="1">
      <c r="A7288" s="658" t="s">
        <v>19997</v>
      </c>
      <c r="B7288" s="658" t="s">
        <v>19998</v>
      </c>
      <c r="C7288" s="658" t="s">
        <v>143</v>
      </c>
      <c r="D7288" s="659" t="s">
        <v>2615</v>
      </c>
    </row>
    <row r="7289" spans="1:4" ht="13.5" hidden="1">
      <c r="A7289" s="658" t="s">
        <v>19999</v>
      </c>
      <c r="B7289" s="658" t="s">
        <v>20000</v>
      </c>
      <c r="C7289" s="658" t="s">
        <v>143</v>
      </c>
      <c r="D7289" s="659" t="s">
        <v>2145</v>
      </c>
    </row>
    <row r="7290" spans="1:4" ht="13.5" hidden="1">
      <c r="A7290" s="658" t="s">
        <v>20001</v>
      </c>
      <c r="B7290" s="658" t="s">
        <v>20002</v>
      </c>
      <c r="C7290" s="658" t="s">
        <v>143</v>
      </c>
      <c r="D7290" s="659" t="s">
        <v>3382</v>
      </c>
    </row>
    <row r="7291" spans="1:4" ht="13.5" hidden="1">
      <c r="A7291" s="658" t="s">
        <v>20003</v>
      </c>
      <c r="B7291" s="658" t="s">
        <v>20004</v>
      </c>
      <c r="C7291" s="658" t="s">
        <v>143</v>
      </c>
      <c r="D7291" s="659" t="s">
        <v>20050</v>
      </c>
    </row>
    <row r="7292" spans="1:4" ht="13.5" hidden="1">
      <c r="A7292" s="658" t="s">
        <v>20005</v>
      </c>
      <c r="B7292" s="658" t="s">
        <v>20006</v>
      </c>
      <c r="C7292" s="658" t="s">
        <v>143</v>
      </c>
      <c r="D7292" s="659" t="s">
        <v>20050</v>
      </c>
    </row>
    <row r="7293" spans="1:4" ht="13.5" hidden="1">
      <c r="A7293" s="658" t="s">
        <v>20007</v>
      </c>
      <c r="B7293" s="658" t="s">
        <v>20008</v>
      </c>
      <c r="C7293" s="658" t="s">
        <v>143</v>
      </c>
      <c r="D7293" s="659" t="s">
        <v>2112</v>
      </c>
    </row>
    <row r="7294" spans="1:4" ht="13.5" hidden="1">
      <c r="A7294" s="658" t="s">
        <v>20009</v>
      </c>
      <c r="B7294" s="658" t="s">
        <v>20010</v>
      </c>
      <c r="C7294" s="658" t="s">
        <v>143</v>
      </c>
      <c r="D7294" s="659" t="s">
        <v>2571</v>
      </c>
    </row>
    <row r="7295" spans="1:4" ht="13.5" hidden="1">
      <c r="A7295" s="658" t="s">
        <v>20011</v>
      </c>
      <c r="B7295" s="658" t="s">
        <v>20012</v>
      </c>
      <c r="C7295" s="658" t="s">
        <v>143</v>
      </c>
      <c r="D7295" s="659" t="s">
        <v>1969</v>
      </c>
    </row>
    <row r="7296" spans="1:4" ht="13.5" hidden="1">
      <c r="A7296" s="658" t="s">
        <v>20013</v>
      </c>
      <c r="B7296" s="658" t="s">
        <v>20014</v>
      </c>
      <c r="C7296" s="658" t="s">
        <v>143</v>
      </c>
      <c r="D7296" s="659" t="s">
        <v>1943</v>
      </c>
    </row>
    <row r="7297" spans="1:4" ht="13.5" hidden="1">
      <c r="A7297" s="658" t="s">
        <v>20015</v>
      </c>
      <c r="B7297" s="658" t="s">
        <v>20016</v>
      </c>
      <c r="C7297" s="658" t="s">
        <v>143</v>
      </c>
      <c r="D7297" s="659" t="s">
        <v>3143</v>
      </c>
    </row>
    <row r="7298" spans="1:4" ht="13.5" hidden="1">
      <c r="A7298" s="658" t="s">
        <v>20017</v>
      </c>
      <c r="B7298" s="658" t="s">
        <v>20018</v>
      </c>
      <c r="C7298" s="658" t="s">
        <v>143</v>
      </c>
      <c r="D7298" s="659" t="s">
        <v>2571</v>
      </c>
    </row>
    <row r="7299" spans="1:4" ht="13.5" hidden="1">
      <c r="A7299" s="658" t="s">
        <v>20019</v>
      </c>
      <c r="B7299" s="658" t="s">
        <v>20020</v>
      </c>
      <c r="C7299" s="658" t="s">
        <v>143</v>
      </c>
      <c r="D7299" s="659" t="s">
        <v>3502</v>
      </c>
    </row>
    <row r="7300" spans="1:4" ht="13.5" hidden="1">
      <c r="A7300" s="658" t="s">
        <v>20021</v>
      </c>
      <c r="B7300" s="658" t="s">
        <v>20022</v>
      </c>
      <c r="C7300" s="658" t="s">
        <v>143</v>
      </c>
      <c r="D7300" s="659" t="s">
        <v>3001</v>
      </c>
    </row>
    <row r="7301" spans="1:4" ht="13.5" hidden="1">
      <c r="A7301" s="658" t="s">
        <v>20023</v>
      </c>
      <c r="B7301" s="658" t="s">
        <v>20024</v>
      </c>
      <c r="C7301" s="658" t="s">
        <v>143</v>
      </c>
      <c r="D7301" s="659" t="s">
        <v>1969</v>
      </c>
    </row>
    <row r="7302" spans="1:4" ht="13.5" hidden="1">
      <c r="A7302" s="658" t="s">
        <v>20025</v>
      </c>
      <c r="B7302" s="658" t="s">
        <v>20026</v>
      </c>
      <c r="C7302" s="658" t="s">
        <v>143</v>
      </c>
      <c r="D7302" s="659" t="s">
        <v>1925</v>
      </c>
    </row>
    <row r="7303" spans="1:4" ht="13.5" hidden="1">
      <c r="A7303" s="658" t="s">
        <v>20027</v>
      </c>
      <c r="B7303" s="658" t="s">
        <v>20028</v>
      </c>
      <c r="C7303" s="658" t="s">
        <v>143</v>
      </c>
      <c r="D7303" s="659" t="s">
        <v>20246</v>
      </c>
    </row>
    <row r="7304" spans="1:4" ht="13.5" hidden="1">
      <c r="A7304" s="658" t="s">
        <v>20029</v>
      </c>
      <c r="B7304" s="658" t="s">
        <v>20030</v>
      </c>
      <c r="C7304" s="658" t="s">
        <v>143</v>
      </c>
      <c r="D7304" s="659" t="s">
        <v>3315</v>
      </c>
    </row>
    <row r="7305" spans="1:4" ht="13.5" hidden="1">
      <c r="A7305" s="658" t="s">
        <v>20031</v>
      </c>
      <c r="B7305" s="658" t="s">
        <v>20032</v>
      </c>
      <c r="C7305" s="658" t="s">
        <v>143</v>
      </c>
      <c r="D7305" s="659" t="s">
        <v>3117</v>
      </c>
    </row>
    <row r="7306" spans="1:4" ht="13.5" hidden="1">
      <c r="A7306" s="658" t="s">
        <v>20033</v>
      </c>
      <c r="B7306" s="658" t="s">
        <v>20034</v>
      </c>
      <c r="C7306" s="658" t="s">
        <v>143</v>
      </c>
      <c r="D7306" s="659" t="s">
        <v>2562</v>
      </c>
    </row>
    <row r="7307" spans="1:4" ht="13.5" hidden="1">
      <c r="A7307" s="658" t="s">
        <v>20035</v>
      </c>
      <c r="B7307" s="658" t="s">
        <v>20036</v>
      </c>
      <c r="C7307" s="658" t="s">
        <v>143</v>
      </c>
      <c r="D7307" s="659" t="s">
        <v>3502</v>
      </c>
    </row>
    <row r="7308" spans="1:4" ht="13.5" hidden="1">
      <c r="A7308" s="658" t="s">
        <v>20037</v>
      </c>
      <c r="B7308" s="658" t="s">
        <v>20038</v>
      </c>
      <c r="C7308" s="658" t="s">
        <v>143</v>
      </c>
      <c r="D7308" s="659" t="s">
        <v>2064</v>
      </c>
    </row>
    <row r="7309" spans="1:4" ht="13.5" hidden="1">
      <c r="A7309" s="658" t="s">
        <v>20039</v>
      </c>
      <c r="B7309" s="658" t="s">
        <v>20040</v>
      </c>
      <c r="C7309" s="658" t="s">
        <v>143</v>
      </c>
      <c r="D7309" s="659" t="s">
        <v>3354</v>
      </c>
    </row>
    <row r="7310" spans="1:4" ht="13.5" hidden="1">
      <c r="A7310" s="658" t="s">
        <v>20042</v>
      </c>
      <c r="B7310" s="658" t="s">
        <v>20043</v>
      </c>
      <c r="C7310" s="658" t="s">
        <v>143</v>
      </c>
      <c r="D7310" s="659" t="s">
        <v>3425</v>
      </c>
    </row>
    <row r="7311" spans="1:4" ht="13.5" hidden="1">
      <c r="A7311" s="658" t="s">
        <v>20044</v>
      </c>
      <c r="B7311" s="658" t="s">
        <v>20045</v>
      </c>
      <c r="C7311" s="658" t="s">
        <v>143</v>
      </c>
      <c r="D7311" s="659" t="s">
        <v>1969</v>
      </c>
    </row>
    <row r="7312" spans="1:4" ht="13.5" hidden="1">
      <c r="A7312" s="658" t="s">
        <v>20046</v>
      </c>
      <c r="B7312" s="658" t="s">
        <v>20047</v>
      </c>
      <c r="C7312" s="658" t="s">
        <v>143</v>
      </c>
      <c r="D7312" s="659" t="s">
        <v>1925</v>
      </c>
    </row>
    <row r="7313" spans="1:4" ht="13.5" hidden="1">
      <c r="A7313" s="658" t="s">
        <v>20048</v>
      </c>
      <c r="B7313" s="658" t="s">
        <v>20049</v>
      </c>
      <c r="C7313" s="658" t="s">
        <v>143</v>
      </c>
      <c r="D7313" s="659" t="s">
        <v>2011</v>
      </c>
    </row>
    <row r="7314" spans="1:4" ht="13.5" hidden="1">
      <c r="A7314" s="658" t="s">
        <v>20051</v>
      </c>
      <c r="B7314" s="658" t="s">
        <v>20052</v>
      </c>
      <c r="C7314" s="658" t="s">
        <v>143</v>
      </c>
      <c r="D7314" s="659" t="s">
        <v>2145</v>
      </c>
    </row>
    <row r="7315" spans="1:4" ht="13.5" hidden="1">
      <c r="A7315" s="658" t="s">
        <v>20053</v>
      </c>
      <c r="B7315" s="658" t="s">
        <v>20054</v>
      </c>
      <c r="C7315" s="658" t="s">
        <v>143</v>
      </c>
      <c r="D7315" s="659" t="s">
        <v>19300</v>
      </c>
    </row>
    <row r="7316" spans="1:4" ht="13.5" hidden="1">
      <c r="A7316" s="658" t="s">
        <v>20056</v>
      </c>
      <c r="B7316" s="658" t="s">
        <v>20057</v>
      </c>
      <c r="C7316" s="658" t="s">
        <v>143</v>
      </c>
      <c r="D7316" s="659" t="s">
        <v>1671</v>
      </c>
    </row>
    <row r="7317" spans="1:4" ht="13.5" hidden="1">
      <c r="A7317" s="658" t="s">
        <v>20058</v>
      </c>
      <c r="B7317" s="658" t="s">
        <v>20059</v>
      </c>
      <c r="C7317" s="658" t="s">
        <v>143</v>
      </c>
      <c r="D7317" s="659" t="s">
        <v>2112</v>
      </c>
    </row>
    <row r="7318" spans="1:4" ht="13.5" hidden="1">
      <c r="A7318" s="658" t="s">
        <v>20060</v>
      </c>
      <c r="B7318" s="658" t="s">
        <v>20061</v>
      </c>
      <c r="C7318" s="658" t="s">
        <v>143</v>
      </c>
      <c r="D7318" s="659" t="s">
        <v>3507</v>
      </c>
    </row>
    <row r="7319" spans="1:4" ht="13.5" hidden="1">
      <c r="A7319" s="658" t="s">
        <v>20062</v>
      </c>
      <c r="B7319" s="658" t="s">
        <v>20063</v>
      </c>
      <c r="C7319" s="658" t="s">
        <v>143</v>
      </c>
      <c r="D7319" s="659" t="s">
        <v>2236</v>
      </c>
    </row>
    <row r="7320" spans="1:4" ht="13.5" hidden="1">
      <c r="A7320" s="658" t="s">
        <v>20066</v>
      </c>
      <c r="B7320" s="658" t="s">
        <v>20067</v>
      </c>
      <c r="C7320" s="658" t="s">
        <v>143</v>
      </c>
      <c r="D7320" s="659" t="s">
        <v>64126</v>
      </c>
    </row>
    <row r="7321" spans="1:4" ht="13.5" hidden="1">
      <c r="A7321" s="658" t="s">
        <v>20068</v>
      </c>
      <c r="B7321" s="658" t="s">
        <v>20069</v>
      </c>
      <c r="C7321" s="658" t="s">
        <v>143</v>
      </c>
      <c r="D7321" s="659" t="s">
        <v>3836</v>
      </c>
    </row>
    <row r="7322" spans="1:4" ht="13.5" hidden="1">
      <c r="A7322" s="658" t="s">
        <v>20070</v>
      </c>
      <c r="B7322" s="658" t="s">
        <v>20071</v>
      </c>
      <c r="C7322" s="658" t="s">
        <v>143</v>
      </c>
      <c r="D7322" s="659" t="s">
        <v>1671</v>
      </c>
    </row>
    <row r="7323" spans="1:4" ht="13.5" hidden="1">
      <c r="A7323" s="658" t="s">
        <v>20072</v>
      </c>
      <c r="B7323" s="658" t="s">
        <v>20073</v>
      </c>
      <c r="C7323" s="658" t="s">
        <v>143</v>
      </c>
      <c r="D7323" s="659" t="s">
        <v>20050</v>
      </c>
    </row>
    <row r="7324" spans="1:4" ht="13.5" hidden="1">
      <c r="A7324" s="658" t="s">
        <v>20074</v>
      </c>
      <c r="B7324" s="658" t="s">
        <v>20075</v>
      </c>
      <c r="C7324" s="658" t="s">
        <v>143</v>
      </c>
      <c r="D7324" s="659" t="s">
        <v>1671</v>
      </c>
    </row>
    <row r="7325" spans="1:4" ht="13.5" hidden="1">
      <c r="A7325" s="658" t="s">
        <v>20076</v>
      </c>
      <c r="B7325" s="658" t="s">
        <v>20077</v>
      </c>
      <c r="C7325" s="658" t="s">
        <v>143</v>
      </c>
      <c r="D7325" s="659" t="s">
        <v>2553</v>
      </c>
    </row>
    <row r="7326" spans="1:4" ht="13.5" hidden="1">
      <c r="A7326" s="658" t="s">
        <v>20078</v>
      </c>
      <c r="B7326" s="658" t="s">
        <v>20079</v>
      </c>
      <c r="C7326" s="658" t="s">
        <v>143</v>
      </c>
      <c r="D7326" s="659" t="s">
        <v>18757</v>
      </c>
    </row>
    <row r="7327" spans="1:4" ht="13.5" hidden="1">
      <c r="A7327" s="658" t="s">
        <v>20080</v>
      </c>
      <c r="B7327" s="658" t="s">
        <v>20081</v>
      </c>
      <c r="C7327" s="658" t="s">
        <v>143</v>
      </c>
      <c r="D7327" s="659" t="s">
        <v>3656</v>
      </c>
    </row>
    <row r="7328" spans="1:4" ht="13.5" hidden="1">
      <c r="A7328" s="658" t="s">
        <v>20082</v>
      </c>
      <c r="B7328" s="658" t="s">
        <v>20083</v>
      </c>
      <c r="C7328" s="658" t="s">
        <v>143</v>
      </c>
      <c r="D7328" s="659" t="s">
        <v>2553</v>
      </c>
    </row>
    <row r="7329" spans="1:4" ht="13.5" hidden="1">
      <c r="A7329" s="658" t="s">
        <v>20084</v>
      </c>
      <c r="B7329" s="658" t="s">
        <v>20085</v>
      </c>
      <c r="C7329" s="658" t="s">
        <v>143</v>
      </c>
      <c r="D7329" s="659" t="s">
        <v>20050</v>
      </c>
    </row>
    <row r="7330" spans="1:4" ht="13.5" hidden="1">
      <c r="A7330" s="658" t="s">
        <v>20086</v>
      </c>
      <c r="B7330" s="658" t="s">
        <v>20087</v>
      </c>
      <c r="C7330" s="658" t="s">
        <v>143</v>
      </c>
      <c r="D7330" s="659" t="s">
        <v>3507</v>
      </c>
    </row>
    <row r="7331" spans="1:4" ht="13.5" hidden="1">
      <c r="A7331" s="658" t="s">
        <v>20088</v>
      </c>
      <c r="B7331" s="658" t="s">
        <v>20089</v>
      </c>
      <c r="C7331" s="658" t="s">
        <v>143</v>
      </c>
      <c r="D7331" s="659" t="s">
        <v>3507</v>
      </c>
    </row>
    <row r="7332" spans="1:4" ht="13.5" hidden="1">
      <c r="A7332" s="658" t="s">
        <v>20090</v>
      </c>
      <c r="B7332" s="658" t="s">
        <v>20091</v>
      </c>
      <c r="C7332" s="658" t="s">
        <v>143</v>
      </c>
      <c r="D7332" s="659" t="s">
        <v>1671</v>
      </c>
    </row>
    <row r="7333" spans="1:4" ht="13.5" hidden="1">
      <c r="A7333" s="658" t="s">
        <v>20092</v>
      </c>
      <c r="B7333" s="658" t="s">
        <v>20093</v>
      </c>
      <c r="C7333" s="658" t="s">
        <v>143</v>
      </c>
      <c r="D7333" s="659" t="s">
        <v>1671</v>
      </c>
    </row>
    <row r="7334" spans="1:4" ht="13.5" hidden="1">
      <c r="A7334" s="658" t="s">
        <v>20094</v>
      </c>
      <c r="B7334" s="658" t="s">
        <v>20095</v>
      </c>
      <c r="C7334" s="658" t="s">
        <v>143</v>
      </c>
      <c r="D7334" s="659" t="s">
        <v>3382</v>
      </c>
    </row>
    <row r="7335" spans="1:4" ht="13.5" hidden="1">
      <c r="A7335" s="658" t="s">
        <v>20096</v>
      </c>
      <c r="B7335" s="658" t="s">
        <v>20097</v>
      </c>
      <c r="C7335" s="658" t="s">
        <v>143</v>
      </c>
      <c r="D7335" s="659" t="s">
        <v>3507</v>
      </c>
    </row>
    <row r="7336" spans="1:4" ht="13.5" hidden="1">
      <c r="A7336" s="658" t="s">
        <v>20098</v>
      </c>
      <c r="B7336" s="658" t="s">
        <v>20099</v>
      </c>
      <c r="C7336" s="658" t="s">
        <v>143</v>
      </c>
      <c r="D7336" s="659" t="s">
        <v>1925</v>
      </c>
    </row>
    <row r="7337" spans="1:4" ht="13.5" hidden="1">
      <c r="A7337" s="658" t="s">
        <v>20100</v>
      </c>
      <c r="B7337" s="658" t="s">
        <v>20101</v>
      </c>
      <c r="C7337" s="658" t="s">
        <v>143</v>
      </c>
      <c r="D7337" s="659" t="s">
        <v>2399</v>
      </c>
    </row>
    <row r="7338" spans="1:4" ht="13.5" hidden="1">
      <c r="A7338" s="658" t="s">
        <v>20102</v>
      </c>
      <c r="B7338" s="658" t="s">
        <v>20103</v>
      </c>
      <c r="C7338" s="658" t="s">
        <v>143</v>
      </c>
      <c r="D7338" s="659" t="s">
        <v>1943</v>
      </c>
    </row>
    <row r="7339" spans="1:4" ht="13.5" hidden="1">
      <c r="A7339" s="658" t="s">
        <v>20104</v>
      </c>
      <c r="B7339" s="658" t="s">
        <v>20105</v>
      </c>
      <c r="C7339" s="658" t="s">
        <v>143</v>
      </c>
      <c r="D7339" s="659" t="s">
        <v>2064</v>
      </c>
    </row>
    <row r="7340" spans="1:4" ht="13.5" hidden="1">
      <c r="A7340" s="658" t="s">
        <v>20106</v>
      </c>
      <c r="B7340" s="658" t="s">
        <v>20107</v>
      </c>
      <c r="C7340" s="658" t="s">
        <v>143</v>
      </c>
      <c r="D7340" s="659" t="s">
        <v>18757</v>
      </c>
    </row>
    <row r="7341" spans="1:4" ht="13.5" hidden="1">
      <c r="A7341" s="658" t="s">
        <v>20108</v>
      </c>
      <c r="B7341" s="658" t="s">
        <v>20109</v>
      </c>
      <c r="C7341" s="658" t="s">
        <v>143</v>
      </c>
      <c r="D7341" s="659" t="s">
        <v>2145</v>
      </c>
    </row>
    <row r="7342" spans="1:4" ht="13.5" hidden="1">
      <c r="A7342" s="658" t="s">
        <v>20110</v>
      </c>
      <c r="B7342" s="658" t="s">
        <v>20111</v>
      </c>
      <c r="C7342" s="658" t="s">
        <v>143</v>
      </c>
      <c r="D7342" s="659" t="s">
        <v>18757</v>
      </c>
    </row>
    <row r="7343" spans="1:4" ht="13.5" hidden="1">
      <c r="A7343" s="658" t="s">
        <v>20112</v>
      </c>
      <c r="B7343" s="658" t="s">
        <v>20113</v>
      </c>
      <c r="C7343" s="658" t="s">
        <v>143</v>
      </c>
      <c r="D7343" s="659" t="s">
        <v>70835</v>
      </c>
    </row>
    <row r="7344" spans="1:4" ht="13.5" hidden="1">
      <c r="A7344" s="658" t="s">
        <v>20114</v>
      </c>
      <c r="B7344" s="658" t="s">
        <v>20115</v>
      </c>
      <c r="C7344" s="658" t="s">
        <v>143</v>
      </c>
      <c r="D7344" s="659" t="s">
        <v>3624</v>
      </c>
    </row>
    <row r="7345" spans="1:4" ht="13.5" hidden="1">
      <c r="A7345" s="658" t="s">
        <v>20116</v>
      </c>
      <c r="B7345" s="658" t="s">
        <v>20117</v>
      </c>
      <c r="C7345" s="658" t="s">
        <v>143</v>
      </c>
      <c r="D7345" s="659" t="s">
        <v>1969</v>
      </c>
    </row>
    <row r="7346" spans="1:4" ht="13.5" hidden="1">
      <c r="A7346" s="658" t="s">
        <v>20118</v>
      </c>
      <c r="B7346" s="658" t="s">
        <v>20119</v>
      </c>
      <c r="C7346" s="658" t="s">
        <v>143</v>
      </c>
      <c r="D7346" s="659" t="s">
        <v>2124</v>
      </c>
    </row>
    <row r="7347" spans="1:4" ht="13.5" hidden="1">
      <c r="A7347" s="658" t="s">
        <v>20120</v>
      </c>
      <c r="B7347" s="658" t="s">
        <v>20121</v>
      </c>
      <c r="C7347" s="658" t="s">
        <v>143</v>
      </c>
      <c r="D7347" s="659" t="s">
        <v>3425</v>
      </c>
    </row>
    <row r="7348" spans="1:4" ht="13.5" hidden="1">
      <c r="A7348" s="658" t="s">
        <v>20122</v>
      </c>
      <c r="B7348" s="658" t="s">
        <v>20123</v>
      </c>
      <c r="C7348" s="658" t="s">
        <v>143</v>
      </c>
      <c r="D7348" s="659" t="s">
        <v>20055</v>
      </c>
    </row>
    <row r="7349" spans="1:4" ht="13.5" hidden="1">
      <c r="A7349" s="658" t="s">
        <v>20124</v>
      </c>
      <c r="B7349" s="658" t="s">
        <v>20125</v>
      </c>
      <c r="C7349" s="658" t="s">
        <v>143</v>
      </c>
      <c r="D7349" s="659" t="s">
        <v>20041</v>
      </c>
    </row>
    <row r="7350" spans="1:4" ht="13.5" hidden="1">
      <c r="A7350" s="658" t="s">
        <v>20126</v>
      </c>
      <c r="B7350" s="658" t="s">
        <v>20127</v>
      </c>
      <c r="C7350" s="658" t="s">
        <v>143</v>
      </c>
      <c r="D7350" s="659" t="s">
        <v>2145</v>
      </c>
    </row>
    <row r="7351" spans="1:4" ht="13.5" hidden="1">
      <c r="A7351" s="658" t="s">
        <v>20128</v>
      </c>
      <c r="B7351" s="658" t="s">
        <v>20129</v>
      </c>
      <c r="C7351" s="658" t="s">
        <v>143</v>
      </c>
      <c r="D7351" s="659" t="s">
        <v>1960</v>
      </c>
    </row>
    <row r="7352" spans="1:4" ht="13.5" hidden="1">
      <c r="A7352" s="658" t="s">
        <v>20130</v>
      </c>
      <c r="B7352" s="658" t="s">
        <v>20131</v>
      </c>
      <c r="C7352" s="658" t="s">
        <v>143</v>
      </c>
      <c r="D7352" s="659" t="s">
        <v>3502</v>
      </c>
    </row>
    <row r="7353" spans="1:4" ht="13.5" hidden="1">
      <c r="A7353" s="658" t="s">
        <v>20132</v>
      </c>
      <c r="B7353" s="658" t="s">
        <v>20133</v>
      </c>
      <c r="C7353" s="658" t="s">
        <v>143</v>
      </c>
      <c r="D7353" s="659" t="s">
        <v>2553</v>
      </c>
    </row>
    <row r="7354" spans="1:4" ht="13.5" hidden="1">
      <c r="A7354" s="658" t="s">
        <v>20134</v>
      </c>
      <c r="B7354" s="658" t="s">
        <v>20135</v>
      </c>
      <c r="C7354" s="658" t="s">
        <v>143</v>
      </c>
      <c r="D7354" s="659" t="s">
        <v>2145</v>
      </c>
    </row>
    <row r="7355" spans="1:4" ht="13.5" hidden="1">
      <c r="A7355" s="658" t="s">
        <v>20138</v>
      </c>
      <c r="B7355" s="658" t="s">
        <v>20139</v>
      </c>
      <c r="C7355" s="658" t="s">
        <v>143</v>
      </c>
      <c r="D7355" s="659" t="s">
        <v>2949</v>
      </c>
    </row>
    <row r="7356" spans="1:4" ht="13.5" hidden="1">
      <c r="A7356" s="658" t="s">
        <v>20140</v>
      </c>
      <c r="B7356" s="658" t="s">
        <v>20141</v>
      </c>
      <c r="C7356" s="658" t="s">
        <v>143</v>
      </c>
      <c r="D7356" s="659" t="s">
        <v>2100</v>
      </c>
    </row>
    <row r="7357" spans="1:4" ht="13.5" hidden="1">
      <c r="A7357" s="658" t="s">
        <v>20142</v>
      </c>
      <c r="B7357" s="658" t="s">
        <v>20143</v>
      </c>
      <c r="C7357" s="658" t="s">
        <v>143</v>
      </c>
      <c r="D7357" s="659" t="s">
        <v>2112</v>
      </c>
    </row>
    <row r="7358" spans="1:4" ht="13.5" hidden="1">
      <c r="A7358" s="658" t="s">
        <v>20144</v>
      </c>
      <c r="B7358" s="658" t="s">
        <v>20145</v>
      </c>
      <c r="C7358" s="658" t="s">
        <v>143</v>
      </c>
      <c r="D7358" s="659" t="s">
        <v>3403</v>
      </c>
    </row>
    <row r="7359" spans="1:4" ht="13.5" hidden="1">
      <c r="A7359" s="658" t="s">
        <v>20146</v>
      </c>
      <c r="B7359" s="658" t="s">
        <v>20147</v>
      </c>
      <c r="C7359" s="658" t="s">
        <v>143</v>
      </c>
      <c r="D7359" s="659" t="s">
        <v>20055</v>
      </c>
    </row>
    <row r="7360" spans="1:4" ht="13.5" hidden="1">
      <c r="A7360" s="658" t="s">
        <v>20149</v>
      </c>
      <c r="B7360" s="658" t="s">
        <v>20150</v>
      </c>
      <c r="C7360" s="658" t="s">
        <v>143</v>
      </c>
      <c r="D7360" s="659" t="s">
        <v>64110</v>
      </c>
    </row>
    <row r="7361" spans="1:4" ht="13.5" hidden="1">
      <c r="A7361" s="658" t="s">
        <v>20151</v>
      </c>
      <c r="B7361" s="658" t="s">
        <v>20152</v>
      </c>
      <c r="C7361" s="658" t="s">
        <v>143</v>
      </c>
      <c r="D7361" s="659" t="s">
        <v>3431</v>
      </c>
    </row>
    <row r="7362" spans="1:4" ht="13.5" hidden="1">
      <c r="A7362" s="658" t="s">
        <v>20153</v>
      </c>
      <c r="B7362" s="658" t="s">
        <v>20154</v>
      </c>
      <c r="C7362" s="658" t="s">
        <v>143</v>
      </c>
      <c r="D7362" s="659" t="s">
        <v>19300</v>
      </c>
    </row>
    <row r="7363" spans="1:4" ht="13.5" hidden="1">
      <c r="A7363" s="658" t="s">
        <v>20155</v>
      </c>
      <c r="B7363" s="658" t="s">
        <v>20156</v>
      </c>
      <c r="C7363" s="658" t="s">
        <v>143</v>
      </c>
      <c r="D7363" s="659" t="s">
        <v>2100</v>
      </c>
    </row>
    <row r="7364" spans="1:4" ht="13.5" hidden="1">
      <c r="A7364" s="658" t="s">
        <v>20157</v>
      </c>
      <c r="B7364" s="658" t="s">
        <v>20158</v>
      </c>
      <c r="C7364" s="658" t="s">
        <v>143</v>
      </c>
      <c r="D7364" s="659" t="s">
        <v>2248</v>
      </c>
    </row>
    <row r="7365" spans="1:4" ht="13.5" hidden="1">
      <c r="A7365" s="658" t="s">
        <v>20159</v>
      </c>
      <c r="B7365" s="658" t="s">
        <v>20160</v>
      </c>
      <c r="C7365" s="658" t="s">
        <v>143</v>
      </c>
      <c r="D7365" s="659" t="s">
        <v>2233</v>
      </c>
    </row>
    <row r="7366" spans="1:4" ht="13.5" hidden="1">
      <c r="A7366" s="658" t="s">
        <v>20161</v>
      </c>
      <c r="B7366" s="658" t="s">
        <v>20162</v>
      </c>
      <c r="C7366" s="658" t="s">
        <v>143</v>
      </c>
      <c r="D7366" s="659" t="s">
        <v>2248</v>
      </c>
    </row>
    <row r="7367" spans="1:4" ht="13.5" hidden="1">
      <c r="A7367" s="658" t="s">
        <v>20163</v>
      </c>
      <c r="B7367" s="658" t="s">
        <v>20164</v>
      </c>
      <c r="C7367" s="658" t="s">
        <v>143</v>
      </c>
      <c r="D7367" s="659" t="s">
        <v>3665</v>
      </c>
    </row>
    <row r="7368" spans="1:4" ht="13.5" hidden="1">
      <c r="A7368" s="658" t="s">
        <v>20165</v>
      </c>
      <c r="B7368" s="658" t="s">
        <v>20166</v>
      </c>
      <c r="C7368" s="658" t="s">
        <v>143</v>
      </c>
      <c r="D7368" s="659" t="s">
        <v>18868</v>
      </c>
    </row>
    <row r="7369" spans="1:4" ht="13.5" hidden="1">
      <c r="A7369" s="658" t="s">
        <v>20168</v>
      </c>
      <c r="B7369" s="658" t="s">
        <v>20169</v>
      </c>
      <c r="C7369" s="658" t="s">
        <v>143</v>
      </c>
      <c r="D7369" s="659" t="s">
        <v>18897</v>
      </c>
    </row>
    <row r="7370" spans="1:4" ht="13.5" hidden="1">
      <c r="A7370" s="658" t="s">
        <v>20170</v>
      </c>
      <c r="B7370" s="658" t="s">
        <v>20171</v>
      </c>
      <c r="C7370" s="658" t="s">
        <v>143</v>
      </c>
      <c r="D7370" s="659" t="s">
        <v>70000</v>
      </c>
    </row>
    <row r="7371" spans="1:4" ht="13.5" hidden="1">
      <c r="A7371" s="658" t="s">
        <v>20172</v>
      </c>
      <c r="B7371" s="658" t="s">
        <v>20173</v>
      </c>
      <c r="C7371" s="658" t="s">
        <v>143</v>
      </c>
      <c r="D7371" s="659" t="s">
        <v>63808</v>
      </c>
    </row>
    <row r="7372" spans="1:4" ht="13.5" hidden="1">
      <c r="A7372" s="658" t="s">
        <v>20175</v>
      </c>
      <c r="B7372" s="658" t="s">
        <v>20176</v>
      </c>
      <c r="C7372" s="658" t="s">
        <v>143</v>
      </c>
      <c r="D7372" s="659" t="s">
        <v>2668</v>
      </c>
    </row>
    <row r="7373" spans="1:4" ht="13.5" hidden="1">
      <c r="A7373" s="658" t="s">
        <v>20179</v>
      </c>
      <c r="B7373" s="658" t="s">
        <v>20180</v>
      </c>
      <c r="C7373" s="658" t="s">
        <v>19942</v>
      </c>
      <c r="D7373" s="659" t="s">
        <v>71129</v>
      </c>
    </row>
    <row r="7374" spans="1:4" ht="13.5" hidden="1">
      <c r="A7374" s="658" t="s">
        <v>20182</v>
      </c>
      <c r="B7374" s="658" t="s">
        <v>20183</v>
      </c>
      <c r="C7374" s="658" t="s">
        <v>19942</v>
      </c>
      <c r="D7374" s="659" t="s">
        <v>71101</v>
      </c>
    </row>
    <row r="7375" spans="1:4" ht="13.5" hidden="1">
      <c r="A7375" s="658" t="s">
        <v>20185</v>
      </c>
      <c r="B7375" s="658" t="s">
        <v>20186</v>
      </c>
      <c r="C7375" s="658" t="s">
        <v>19942</v>
      </c>
      <c r="D7375" s="659" t="s">
        <v>12000</v>
      </c>
    </row>
    <row r="7376" spans="1:4" ht="13.5" hidden="1">
      <c r="A7376" s="658" t="s">
        <v>20187</v>
      </c>
      <c r="B7376" s="658" t="s">
        <v>20188</v>
      </c>
      <c r="C7376" s="658" t="s">
        <v>19942</v>
      </c>
      <c r="D7376" s="659" t="s">
        <v>71130</v>
      </c>
    </row>
    <row r="7377" spans="1:4" ht="13.5" hidden="1">
      <c r="A7377" s="658" t="s">
        <v>20190</v>
      </c>
      <c r="B7377" s="658" t="s">
        <v>20191</v>
      </c>
      <c r="C7377" s="658" t="s">
        <v>19942</v>
      </c>
      <c r="D7377" s="659" t="s">
        <v>71131</v>
      </c>
    </row>
    <row r="7378" spans="1:4" ht="13.5" hidden="1">
      <c r="A7378" s="658" t="s">
        <v>20192</v>
      </c>
      <c r="B7378" s="658" t="s">
        <v>20193</v>
      </c>
      <c r="C7378" s="658" t="s">
        <v>19942</v>
      </c>
      <c r="D7378" s="659" t="s">
        <v>71132</v>
      </c>
    </row>
    <row r="7379" spans="1:4" ht="13.5" hidden="1">
      <c r="A7379" s="658" t="s">
        <v>20194</v>
      </c>
      <c r="B7379" s="658" t="s">
        <v>20195</v>
      </c>
      <c r="C7379" s="658" t="s">
        <v>19942</v>
      </c>
      <c r="D7379" s="659" t="s">
        <v>71133</v>
      </c>
    </row>
    <row r="7380" spans="1:4" ht="13.5" hidden="1">
      <c r="A7380" s="658" t="s">
        <v>20196</v>
      </c>
      <c r="B7380" s="658" t="s">
        <v>20197</v>
      </c>
      <c r="C7380" s="658" t="s">
        <v>19942</v>
      </c>
      <c r="D7380" s="659" t="s">
        <v>71134</v>
      </c>
    </row>
    <row r="7381" spans="1:4" ht="13.5" hidden="1">
      <c r="A7381" s="658" t="s">
        <v>20199</v>
      </c>
      <c r="B7381" s="658" t="s">
        <v>20200</v>
      </c>
      <c r="C7381" s="658" t="s">
        <v>19942</v>
      </c>
      <c r="D7381" s="659" t="s">
        <v>8482</v>
      </c>
    </row>
    <row r="7382" spans="1:4" ht="13.5" hidden="1">
      <c r="A7382" s="658" t="s">
        <v>20201</v>
      </c>
      <c r="B7382" s="658" t="s">
        <v>20202</v>
      </c>
      <c r="C7382" s="658" t="s">
        <v>19942</v>
      </c>
      <c r="D7382" s="659" t="s">
        <v>71135</v>
      </c>
    </row>
    <row r="7383" spans="1:4" ht="13.5" hidden="1">
      <c r="A7383" s="658" t="s">
        <v>20203</v>
      </c>
      <c r="B7383" s="658" t="s">
        <v>20204</v>
      </c>
      <c r="C7383" s="658" t="s">
        <v>19942</v>
      </c>
      <c r="D7383" s="659" t="s">
        <v>71136</v>
      </c>
    </row>
    <row r="7384" spans="1:4" ht="13.5" hidden="1">
      <c r="A7384" s="658" t="s">
        <v>20206</v>
      </c>
      <c r="B7384" s="658" t="s">
        <v>20207</v>
      </c>
      <c r="C7384" s="658" t="s">
        <v>19942</v>
      </c>
      <c r="D7384" s="659" t="s">
        <v>71137</v>
      </c>
    </row>
    <row r="7385" spans="1:4" ht="13.5" hidden="1">
      <c r="A7385" s="658" t="s">
        <v>20209</v>
      </c>
      <c r="B7385" s="658" t="s">
        <v>20210</v>
      </c>
      <c r="C7385" s="658" t="s">
        <v>19942</v>
      </c>
      <c r="D7385" s="659" t="s">
        <v>71138</v>
      </c>
    </row>
    <row r="7386" spans="1:4" ht="13.5" hidden="1">
      <c r="A7386" s="658" t="s">
        <v>20212</v>
      </c>
      <c r="B7386" s="658" t="s">
        <v>20213</v>
      </c>
      <c r="C7386" s="658" t="s">
        <v>19942</v>
      </c>
      <c r="D7386" s="659" t="s">
        <v>71139</v>
      </c>
    </row>
    <row r="7387" spans="1:4" ht="13.5" hidden="1">
      <c r="A7387" s="658" t="s">
        <v>20215</v>
      </c>
      <c r="B7387" s="658" t="s">
        <v>20216</v>
      </c>
      <c r="C7387" s="658" t="s">
        <v>19942</v>
      </c>
      <c r="D7387" s="659" t="s">
        <v>71140</v>
      </c>
    </row>
    <row r="7388" spans="1:4" ht="13.5" hidden="1">
      <c r="A7388" s="658" t="s">
        <v>20218</v>
      </c>
      <c r="B7388" s="658" t="s">
        <v>20219</v>
      </c>
      <c r="C7388" s="658" t="s">
        <v>19942</v>
      </c>
      <c r="D7388" s="659" t="s">
        <v>71141</v>
      </c>
    </row>
    <row r="7389" spans="1:4" ht="13.5" hidden="1">
      <c r="A7389" s="658" t="s">
        <v>20221</v>
      </c>
      <c r="B7389" s="658" t="s">
        <v>20222</v>
      </c>
      <c r="C7389" s="658" t="s">
        <v>19942</v>
      </c>
      <c r="D7389" s="659" t="s">
        <v>71142</v>
      </c>
    </row>
    <row r="7390" spans="1:4" ht="13.5" hidden="1">
      <c r="A7390" s="658" t="s">
        <v>20224</v>
      </c>
      <c r="B7390" s="658" t="s">
        <v>20225</v>
      </c>
      <c r="C7390" s="658" t="s">
        <v>143</v>
      </c>
      <c r="D7390" s="659" t="s">
        <v>2100</v>
      </c>
    </row>
    <row r="7391" spans="1:4" ht="13.5" hidden="1">
      <c r="A7391" s="658" t="s">
        <v>20226</v>
      </c>
      <c r="B7391" s="658" t="s">
        <v>20227</v>
      </c>
      <c r="C7391" s="658" t="s">
        <v>143</v>
      </c>
      <c r="D7391" s="659" t="s">
        <v>17452</v>
      </c>
    </row>
    <row r="7392" spans="1:4" ht="13.5" hidden="1">
      <c r="A7392" s="658" t="s">
        <v>20229</v>
      </c>
      <c r="B7392" s="658" t="s">
        <v>20230</v>
      </c>
      <c r="C7392" s="658" t="s">
        <v>143</v>
      </c>
      <c r="D7392" s="659" t="s">
        <v>2571</v>
      </c>
    </row>
    <row r="7393" spans="1:4" ht="13.5" hidden="1">
      <c r="A7393" s="658" t="s">
        <v>20231</v>
      </c>
      <c r="B7393" s="658" t="s">
        <v>20232</v>
      </c>
      <c r="C7393" s="658" t="s">
        <v>143</v>
      </c>
      <c r="D7393" s="659" t="s">
        <v>2629</v>
      </c>
    </row>
    <row r="7394" spans="1:4" ht="13.5" hidden="1">
      <c r="A7394" s="658" t="s">
        <v>20235</v>
      </c>
      <c r="B7394" s="658" t="s">
        <v>20236</v>
      </c>
      <c r="C7394" s="658" t="s">
        <v>143</v>
      </c>
      <c r="D7394" s="659" t="s">
        <v>1925</v>
      </c>
    </row>
    <row r="7395" spans="1:4" ht="13.5" hidden="1">
      <c r="A7395" s="658" t="s">
        <v>20239</v>
      </c>
      <c r="B7395" s="658" t="s">
        <v>20240</v>
      </c>
      <c r="C7395" s="658" t="s">
        <v>143</v>
      </c>
      <c r="D7395" s="659" t="s">
        <v>2568</v>
      </c>
    </row>
    <row r="7396" spans="1:4" ht="13.5" hidden="1">
      <c r="A7396" s="658" t="s">
        <v>20247</v>
      </c>
      <c r="B7396" s="658" t="s">
        <v>20248</v>
      </c>
      <c r="C7396" s="658" t="s">
        <v>143</v>
      </c>
      <c r="D7396" s="659" t="s">
        <v>2981</v>
      </c>
    </row>
    <row r="7397" spans="1:4" ht="13.5" hidden="1">
      <c r="A7397" s="658" t="s">
        <v>20249</v>
      </c>
      <c r="B7397" s="658" t="s">
        <v>20250</v>
      </c>
      <c r="C7397" s="658" t="s">
        <v>143</v>
      </c>
      <c r="D7397" s="659" t="s">
        <v>2615</v>
      </c>
    </row>
    <row r="7398" spans="1:4" ht="13.5" hidden="1">
      <c r="A7398" s="658" t="s">
        <v>20251</v>
      </c>
      <c r="B7398" s="658" t="s">
        <v>20252</v>
      </c>
      <c r="C7398" s="658" t="s">
        <v>143</v>
      </c>
      <c r="D7398" s="659" t="s">
        <v>71143</v>
      </c>
    </row>
    <row r="7399" spans="1:4" ht="13.5" hidden="1">
      <c r="A7399" s="658" t="s">
        <v>20254</v>
      </c>
      <c r="B7399" s="658" t="s">
        <v>20255</v>
      </c>
      <c r="C7399" s="658" t="s">
        <v>143</v>
      </c>
      <c r="D7399" s="659" t="s">
        <v>13008</v>
      </c>
    </row>
    <row r="7400" spans="1:4" ht="13.5" hidden="1">
      <c r="A7400" s="658" t="s">
        <v>20260</v>
      </c>
      <c r="B7400" s="658" t="s">
        <v>20261</v>
      </c>
      <c r="C7400" s="658" t="s">
        <v>143</v>
      </c>
      <c r="D7400" s="659" t="s">
        <v>66251</v>
      </c>
    </row>
    <row r="7401" spans="1:4" ht="13.5" hidden="1">
      <c r="A7401" s="658" t="s">
        <v>20271</v>
      </c>
      <c r="B7401" s="658" t="s">
        <v>20272</v>
      </c>
      <c r="C7401" s="658" t="s">
        <v>143</v>
      </c>
      <c r="D7401" s="659" t="s">
        <v>16958</v>
      </c>
    </row>
    <row r="7402" spans="1:4" ht="13.5" hidden="1">
      <c r="A7402" s="658" t="s">
        <v>20274</v>
      </c>
      <c r="B7402" s="658" t="s">
        <v>20275</v>
      </c>
      <c r="C7402" s="658" t="s">
        <v>143</v>
      </c>
      <c r="D7402" s="659" t="s">
        <v>71144</v>
      </c>
    </row>
    <row r="7403" spans="1:4" ht="13.5" hidden="1">
      <c r="A7403" s="658" t="s">
        <v>20276</v>
      </c>
      <c r="B7403" s="658" t="s">
        <v>20277</v>
      </c>
      <c r="C7403" s="658" t="s">
        <v>143</v>
      </c>
      <c r="D7403" s="659" t="s">
        <v>71145</v>
      </c>
    </row>
    <row r="7404" spans="1:4" ht="13.5" hidden="1">
      <c r="A7404" s="658" t="s">
        <v>20279</v>
      </c>
      <c r="B7404" s="658" t="s">
        <v>20280</v>
      </c>
      <c r="C7404" s="658" t="s">
        <v>19942</v>
      </c>
      <c r="D7404" s="659" t="s">
        <v>71146</v>
      </c>
    </row>
    <row r="7405" spans="1:4" ht="13.5" hidden="1">
      <c r="A7405" s="658" t="s">
        <v>20293</v>
      </c>
      <c r="B7405" s="658" t="s">
        <v>20294</v>
      </c>
      <c r="C7405" s="658" t="s">
        <v>19942</v>
      </c>
      <c r="D7405" s="659" t="s">
        <v>71147</v>
      </c>
    </row>
    <row r="7406" spans="1:4" ht="13.5" hidden="1">
      <c r="A7406" s="658" t="s">
        <v>20295</v>
      </c>
      <c r="B7406" s="658" t="s">
        <v>20252</v>
      </c>
      <c r="C7406" s="658" t="s">
        <v>19942</v>
      </c>
      <c r="D7406" s="659" t="s">
        <v>71148</v>
      </c>
    </row>
    <row r="7407" spans="1:4" ht="13.5" hidden="1">
      <c r="A7407" s="658" t="s">
        <v>20306</v>
      </c>
      <c r="B7407" s="658" t="s">
        <v>20277</v>
      </c>
      <c r="C7407" s="658" t="s">
        <v>19942</v>
      </c>
      <c r="D7407" s="659" t="s">
        <v>71149</v>
      </c>
    </row>
    <row r="7408" spans="1:4" ht="13.5" hidden="1">
      <c r="A7408" s="658" t="s">
        <v>20308</v>
      </c>
      <c r="B7408" s="658" t="s">
        <v>20309</v>
      </c>
      <c r="C7408" s="658" t="s">
        <v>143</v>
      </c>
      <c r="D7408" s="659" t="s">
        <v>19065</v>
      </c>
    </row>
    <row r="7409" spans="1:4" ht="13.5" hidden="1">
      <c r="A7409" s="658" t="s">
        <v>20311</v>
      </c>
      <c r="B7409" s="658" t="s">
        <v>20309</v>
      </c>
      <c r="C7409" s="658" t="s">
        <v>19942</v>
      </c>
      <c r="D7409" s="659" t="s">
        <v>71150</v>
      </c>
    </row>
    <row r="7410" spans="1:4" ht="13.5" hidden="1">
      <c r="A7410" s="658" t="s">
        <v>20313</v>
      </c>
      <c r="B7410" s="658" t="s">
        <v>20314</v>
      </c>
      <c r="C7410" s="658" t="s">
        <v>143</v>
      </c>
      <c r="D7410" s="659" t="s">
        <v>2145</v>
      </c>
    </row>
    <row r="7411" spans="1:4" ht="13.5" hidden="1">
      <c r="A7411" s="658" t="s">
        <v>20315</v>
      </c>
      <c r="B7411" s="658" t="s">
        <v>20316</v>
      </c>
      <c r="C7411" s="658" t="s">
        <v>19942</v>
      </c>
      <c r="D7411" s="659" t="s">
        <v>17227</v>
      </c>
    </row>
    <row r="7412" spans="1:4" ht="13.5" hidden="1">
      <c r="A7412" s="658" t="s">
        <v>20322</v>
      </c>
      <c r="B7412" s="658" t="s">
        <v>20323</v>
      </c>
      <c r="C7412" s="658" t="s">
        <v>19942</v>
      </c>
      <c r="D7412" s="659" t="s">
        <v>20317</v>
      </c>
    </row>
    <row r="7413" spans="1:4" ht="13.5" hidden="1">
      <c r="A7413" s="658" t="s">
        <v>20324</v>
      </c>
      <c r="B7413" s="658" t="s">
        <v>20325</v>
      </c>
      <c r="C7413" s="658" t="s">
        <v>19942</v>
      </c>
      <c r="D7413" s="659" t="s">
        <v>10615</v>
      </c>
    </row>
    <row r="7414" spans="1:4" ht="13.5" hidden="1">
      <c r="A7414" s="658" t="s">
        <v>20327</v>
      </c>
      <c r="B7414" s="658" t="s">
        <v>20328</v>
      </c>
      <c r="C7414" s="658" t="s">
        <v>19942</v>
      </c>
      <c r="D7414" s="659" t="s">
        <v>20317</v>
      </c>
    </row>
    <row r="7415" spans="1:4" ht="13.5" hidden="1">
      <c r="A7415" s="658" t="s">
        <v>20329</v>
      </c>
      <c r="B7415" s="658" t="s">
        <v>20330</v>
      </c>
      <c r="C7415" s="658" t="s">
        <v>19942</v>
      </c>
      <c r="D7415" s="659" t="s">
        <v>71151</v>
      </c>
    </row>
    <row r="7416" spans="1:4" ht="13.5" hidden="1">
      <c r="A7416" s="658" t="s">
        <v>20332</v>
      </c>
      <c r="B7416" s="658" t="s">
        <v>20333</v>
      </c>
      <c r="C7416" s="658" t="s">
        <v>19942</v>
      </c>
      <c r="D7416" s="659" t="s">
        <v>71152</v>
      </c>
    </row>
    <row r="7417" spans="1:4" ht="13.5" hidden="1">
      <c r="A7417" s="658" t="s">
        <v>20335</v>
      </c>
      <c r="B7417" s="658" t="s">
        <v>20336</v>
      </c>
      <c r="C7417" s="658" t="s">
        <v>19942</v>
      </c>
      <c r="D7417" s="659" t="s">
        <v>20317</v>
      </c>
    </row>
    <row r="7418" spans="1:4" ht="13.5" hidden="1">
      <c r="A7418" s="658" t="s">
        <v>20337</v>
      </c>
      <c r="B7418" s="658" t="s">
        <v>20338</v>
      </c>
      <c r="C7418" s="658" t="s">
        <v>19942</v>
      </c>
      <c r="D7418" s="659" t="s">
        <v>71151</v>
      </c>
    </row>
    <row r="7419" spans="1:4" ht="13.5" hidden="1">
      <c r="A7419" s="658" t="s">
        <v>20339</v>
      </c>
      <c r="B7419" s="658" t="s">
        <v>20340</v>
      </c>
      <c r="C7419" s="658" t="s">
        <v>19942</v>
      </c>
      <c r="D7419" s="659" t="s">
        <v>17786</v>
      </c>
    </row>
    <row r="7420" spans="1:4" ht="13.5" hidden="1">
      <c r="A7420" s="658" t="s">
        <v>20342</v>
      </c>
      <c r="B7420" s="658" t="s">
        <v>20343</v>
      </c>
      <c r="C7420" s="658" t="s">
        <v>19942</v>
      </c>
      <c r="D7420" s="659" t="s">
        <v>71153</v>
      </c>
    </row>
    <row r="7421" spans="1:4" ht="13.5" hidden="1">
      <c r="A7421" s="658" t="s">
        <v>20344</v>
      </c>
      <c r="B7421" s="658" t="s">
        <v>20345</v>
      </c>
      <c r="C7421" s="658" t="s">
        <v>19942</v>
      </c>
      <c r="D7421" s="659" t="s">
        <v>66280</v>
      </c>
    </row>
    <row r="7422" spans="1:4" ht="13.5" hidden="1">
      <c r="A7422" s="658" t="s">
        <v>20347</v>
      </c>
      <c r="B7422" s="658" t="s">
        <v>20348</v>
      </c>
      <c r="C7422" s="658" t="s">
        <v>19942</v>
      </c>
      <c r="D7422" s="659" t="s">
        <v>71154</v>
      </c>
    </row>
    <row r="7423" spans="1:4" ht="13.5" hidden="1">
      <c r="A7423" s="658" t="s">
        <v>20349</v>
      </c>
      <c r="B7423" s="658" t="s">
        <v>20350</v>
      </c>
      <c r="C7423" s="658" t="s">
        <v>19942</v>
      </c>
      <c r="D7423" s="659" t="s">
        <v>71155</v>
      </c>
    </row>
    <row r="7424" spans="1:4" ht="13.5" hidden="1">
      <c r="A7424" s="658" t="s">
        <v>20352</v>
      </c>
      <c r="B7424" s="658" t="s">
        <v>20353</v>
      </c>
      <c r="C7424" s="658" t="s">
        <v>19942</v>
      </c>
      <c r="D7424" s="659" t="s">
        <v>20317</v>
      </c>
    </row>
    <row r="7425" spans="1:4" ht="13.5" hidden="1">
      <c r="A7425" s="658" t="s">
        <v>20354</v>
      </c>
      <c r="B7425" s="658" t="s">
        <v>20355</v>
      </c>
      <c r="C7425" s="658" t="s">
        <v>19942</v>
      </c>
      <c r="D7425" s="659" t="s">
        <v>71152</v>
      </c>
    </row>
    <row r="7426" spans="1:4" ht="13.5" hidden="1">
      <c r="A7426" s="658" t="s">
        <v>20356</v>
      </c>
      <c r="B7426" s="658" t="s">
        <v>20357</v>
      </c>
      <c r="C7426" s="658" t="s">
        <v>19942</v>
      </c>
      <c r="D7426" s="659" t="s">
        <v>71156</v>
      </c>
    </row>
    <row r="7427" spans="1:4" ht="13.5" hidden="1">
      <c r="A7427" s="658" t="s">
        <v>20358</v>
      </c>
      <c r="B7427" s="658" t="s">
        <v>20359</v>
      </c>
      <c r="C7427" s="658" t="s">
        <v>19942</v>
      </c>
      <c r="D7427" s="659" t="s">
        <v>12996</v>
      </c>
    </row>
    <row r="7428" spans="1:4" ht="13.5" hidden="1">
      <c r="A7428" s="658" t="s">
        <v>20360</v>
      </c>
      <c r="B7428" s="658" t="s">
        <v>20361</v>
      </c>
      <c r="C7428" s="658" t="s">
        <v>19942</v>
      </c>
      <c r="D7428" s="659" t="s">
        <v>929</v>
      </c>
    </row>
    <row r="7429" spans="1:4" ht="13.5" hidden="1">
      <c r="A7429" s="658" t="s">
        <v>20363</v>
      </c>
      <c r="B7429" s="658" t="s">
        <v>20364</v>
      </c>
      <c r="C7429" s="658" t="s">
        <v>19942</v>
      </c>
      <c r="D7429" s="659" t="s">
        <v>71157</v>
      </c>
    </row>
    <row r="7430" spans="1:4" ht="13.5" hidden="1">
      <c r="A7430" s="658" t="s">
        <v>20366</v>
      </c>
      <c r="B7430" s="658" t="s">
        <v>20367</v>
      </c>
      <c r="C7430" s="658" t="s">
        <v>19942</v>
      </c>
      <c r="D7430" s="659" t="s">
        <v>71158</v>
      </c>
    </row>
    <row r="7431" spans="1:4" ht="13.5" hidden="1">
      <c r="A7431" s="658" t="s">
        <v>20369</v>
      </c>
      <c r="B7431" s="658" t="s">
        <v>20370</v>
      </c>
      <c r="C7431" s="658" t="s">
        <v>19942</v>
      </c>
      <c r="D7431" s="659" t="s">
        <v>71159</v>
      </c>
    </row>
    <row r="7432" spans="1:4" ht="13.5" hidden="1">
      <c r="A7432" s="658" t="s">
        <v>20372</v>
      </c>
      <c r="B7432" s="658" t="s">
        <v>20373</v>
      </c>
      <c r="C7432" s="658" t="s">
        <v>19942</v>
      </c>
      <c r="D7432" s="659" t="s">
        <v>11336</v>
      </c>
    </row>
    <row r="7433" spans="1:4" ht="13.5" hidden="1">
      <c r="A7433" s="658" t="s">
        <v>20374</v>
      </c>
      <c r="B7433" s="658" t="s">
        <v>20375</v>
      </c>
      <c r="C7433" s="658" t="s">
        <v>19942</v>
      </c>
      <c r="D7433" s="659" t="s">
        <v>71160</v>
      </c>
    </row>
    <row r="7434" spans="1:4" ht="13.5" hidden="1">
      <c r="A7434" s="658" t="s">
        <v>20377</v>
      </c>
      <c r="B7434" s="658" t="s">
        <v>20378</v>
      </c>
      <c r="C7434" s="658" t="s">
        <v>19942</v>
      </c>
      <c r="D7434" s="659" t="s">
        <v>71152</v>
      </c>
    </row>
    <row r="7435" spans="1:4" ht="13.5" hidden="1">
      <c r="A7435" s="658" t="s">
        <v>20379</v>
      </c>
      <c r="B7435" s="658" t="s">
        <v>20380</v>
      </c>
      <c r="C7435" s="658" t="s">
        <v>19942</v>
      </c>
      <c r="D7435" s="659" t="s">
        <v>6659</v>
      </c>
    </row>
    <row r="7436" spans="1:4" ht="13.5" hidden="1">
      <c r="A7436" s="658" t="s">
        <v>20382</v>
      </c>
      <c r="B7436" s="658" t="s">
        <v>20383</v>
      </c>
      <c r="C7436" s="658" t="s">
        <v>19942</v>
      </c>
      <c r="D7436" s="659" t="s">
        <v>1937</v>
      </c>
    </row>
    <row r="7437" spans="1:4" ht="13.5" hidden="1">
      <c r="A7437" s="658" t="s">
        <v>20385</v>
      </c>
      <c r="B7437" s="658" t="s">
        <v>20386</v>
      </c>
      <c r="C7437" s="658" t="s">
        <v>19942</v>
      </c>
      <c r="D7437" s="659" t="s">
        <v>71161</v>
      </c>
    </row>
    <row r="7438" spans="1:4" ht="13.5" hidden="1">
      <c r="A7438" s="658" t="s">
        <v>20387</v>
      </c>
      <c r="B7438" s="658" t="s">
        <v>20388</v>
      </c>
      <c r="C7438" s="658" t="s">
        <v>19942</v>
      </c>
      <c r="D7438" s="659" t="s">
        <v>71162</v>
      </c>
    </row>
    <row r="7439" spans="1:4" ht="13.5" hidden="1">
      <c r="A7439" s="658" t="s">
        <v>20390</v>
      </c>
      <c r="B7439" s="658" t="s">
        <v>20391</v>
      </c>
      <c r="C7439" s="658" t="s">
        <v>19942</v>
      </c>
      <c r="D7439" s="659" t="s">
        <v>71163</v>
      </c>
    </row>
    <row r="7440" spans="1:4" ht="13.5" hidden="1">
      <c r="A7440" s="658" t="s">
        <v>20393</v>
      </c>
      <c r="B7440" s="658" t="s">
        <v>20394</v>
      </c>
      <c r="C7440" s="658" t="s">
        <v>19942</v>
      </c>
      <c r="D7440" s="659" t="s">
        <v>71164</v>
      </c>
    </row>
    <row r="7441" spans="1:4" ht="13.5" hidden="1">
      <c r="A7441" s="658" t="s">
        <v>20396</v>
      </c>
      <c r="B7441" s="658" t="s">
        <v>20397</v>
      </c>
      <c r="C7441" s="658" t="s">
        <v>19942</v>
      </c>
      <c r="D7441" s="659" t="s">
        <v>71165</v>
      </c>
    </row>
    <row r="7442" spans="1:4" ht="13.5" hidden="1">
      <c r="A7442" s="658" t="s">
        <v>20407</v>
      </c>
      <c r="B7442" s="658" t="s">
        <v>20408</v>
      </c>
      <c r="C7442" s="658" t="s">
        <v>19942</v>
      </c>
      <c r="D7442" s="659" t="s">
        <v>63921</v>
      </c>
    </row>
    <row r="7443" spans="1:4" ht="13.5" hidden="1">
      <c r="A7443" s="658" t="s">
        <v>20409</v>
      </c>
      <c r="B7443" s="658" t="s">
        <v>20410</v>
      </c>
      <c r="C7443" s="658" t="s">
        <v>19942</v>
      </c>
      <c r="D7443" s="659" t="s">
        <v>71166</v>
      </c>
    </row>
    <row r="7444" spans="1:4" ht="13.5" hidden="1">
      <c r="A7444" s="658" t="s">
        <v>20411</v>
      </c>
      <c r="B7444" s="658" t="s">
        <v>20412</v>
      </c>
      <c r="C7444" s="658" t="s">
        <v>19942</v>
      </c>
      <c r="D7444" s="659" t="s">
        <v>64234</v>
      </c>
    </row>
    <row r="7445" spans="1:4" ht="13.5" hidden="1">
      <c r="A7445" s="658" t="s">
        <v>20414</v>
      </c>
      <c r="B7445" s="658" t="s">
        <v>20415</v>
      </c>
      <c r="C7445" s="658" t="s">
        <v>19942</v>
      </c>
      <c r="D7445" s="659" t="s">
        <v>15120</v>
      </c>
    </row>
    <row r="7446" spans="1:4" ht="13.5" hidden="1">
      <c r="A7446" s="658" t="s">
        <v>20417</v>
      </c>
      <c r="B7446" s="658" t="s">
        <v>20418</v>
      </c>
      <c r="C7446" s="658" t="s">
        <v>19942</v>
      </c>
      <c r="D7446" s="659" t="s">
        <v>71167</v>
      </c>
    </row>
    <row r="7447" spans="1:4" ht="13.5" hidden="1">
      <c r="A7447" s="658" t="s">
        <v>20420</v>
      </c>
      <c r="B7447" s="658" t="s">
        <v>20421</v>
      </c>
      <c r="C7447" s="658" t="s">
        <v>19942</v>
      </c>
      <c r="D7447" s="659" t="s">
        <v>71168</v>
      </c>
    </row>
    <row r="7448" spans="1:4" ht="13.5" hidden="1">
      <c r="A7448" s="658" t="s">
        <v>20422</v>
      </c>
      <c r="B7448" s="658" t="s">
        <v>20423</v>
      </c>
      <c r="C7448" s="658" t="s">
        <v>19942</v>
      </c>
      <c r="D7448" s="659" t="s">
        <v>71169</v>
      </c>
    </row>
    <row r="7449" spans="1:4" ht="13.5" hidden="1">
      <c r="A7449" s="658" t="s">
        <v>20425</v>
      </c>
      <c r="B7449" s="658" t="s">
        <v>20426</v>
      </c>
      <c r="C7449" s="658" t="s">
        <v>19942</v>
      </c>
      <c r="D7449" s="659" t="s">
        <v>12361</v>
      </c>
    </row>
    <row r="7450" spans="1:4" ht="13.5" hidden="1">
      <c r="A7450" s="658" t="s">
        <v>20427</v>
      </c>
      <c r="B7450" s="658" t="s">
        <v>20428</v>
      </c>
      <c r="C7450" s="658" t="s">
        <v>19942</v>
      </c>
      <c r="D7450" s="659" t="s">
        <v>71170</v>
      </c>
    </row>
    <row r="7451" spans="1:4" ht="13.5" hidden="1">
      <c r="A7451" s="658" t="s">
        <v>20429</v>
      </c>
      <c r="B7451" s="658" t="s">
        <v>20430</v>
      </c>
      <c r="C7451" s="658" t="s">
        <v>19942</v>
      </c>
      <c r="D7451" s="659" t="s">
        <v>67579</v>
      </c>
    </row>
    <row r="7452" spans="1:4" ht="13.5" hidden="1">
      <c r="A7452" s="658" t="s">
        <v>20432</v>
      </c>
      <c r="B7452" s="658" t="s">
        <v>20433</v>
      </c>
      <c r="C7452" s="658" t="s">
        <v>19942</v>
      </c>
      <c r="D7452" s="659" t="s">
        <v>71171</v>
      </c>
    </row>
    <row r="7453" spans="1:4" ht="13.5" hidden="1">
      <c r="A7453" s="658" t="s">
        <v>20434</v>
      </c>
      <c r="B7453" s="658" t="s">
        <v>20435</v>
      </c>
      <c r="C7453" s="658" t="s">
        <v>19942</v>
      </c>
      <c r="D7453" s="659" t="s">
        <v>8384</v>
      </c>
    </row>
    <row r="7454" spans="1:4" ht="13.5" hidden="1">
      <c r="A7454" s="658" t="s">
        <v>20437</v>
      </c>
      <c r="B7454" s="658" t="s">
        <v>20438</v>
      </c>
      <c r="C7454" s="658" t="s">
        <v>19942</v>
      </c>
      <c r="D7454" s="659" t="s">
        <v>71172</v>
      </c>
    </row>
    <row r="7455" spans="1:4" ht="13.5" hidden="1">
      <c r="A7455" s="658" t="s">
        <v>20440</v>
      </c>
      <c r="B7455" s="658" t="s">
        <v>20441</v>
      </c>
      <c r="C7455" s="658" t="s">
        <v>19942</v>
      </c>
      <c r="D7455" s="659" t="s">
        <v>71173</v>
      </c>
    </row>
    <row r="7456" spans="1:4" ht="13.5" hidden="1">
      <c r="A7456" s="658" t="s">
        <v>20446</v>
      </c>
      <c r="B7456" s="658" t="s">
        <v>20447</v>
      </c>
      <c r="C7456" s="658" t="s">
        <v>19942</v>
      </c>
      <c r="D7456" s="659" t="s">
        <v>71174</v>
      </c>
    </row>
    <row r="7457" spans="1:4" ht="13.5" hidden="1">
      <c r="A7457" s="658" t="s">
        <v>20448</v>
      </c>
      <c r="B7457" s="658" t="s">
        <v>20449</v>
      </c>
      <c r="C7457" s="658" t="s">
        <v>19942</v>
      </c>
      <c r="D7457" s="659" t="s">
        <v>69191</v>
      </c>
    </row>
    <row r="7458" spans="1:4" ht="13.5" hidden="1">
      <c r="A7458" s="658" t="s">
        <v>20450</v>
      </c>
      <c r="B7458" s="658" t="s">
        <v>20451</v>
      </c>
      <c r="C7458" s="658" t="s">
        <v>19942</v>
      </c>
      <c r="D7458" s="659" t="s">
        <v>71175</v>
      </c>
    </row>
    <row r="7459" spans="1:4" ht="13.5" hidden="1">
      <c r="A7459" s="658" t="s">
        <v>20453</v>
      </c>
      <c r="B7459" s="658" t="s">
        <v>20454</v>
      </c>
      <c r="C7459" s="658" t="s">
        <v>19942</v>
      </c>
      <c r="D7459" s="659" t="s">
        <v>11330</v>
      </c>
    </row>
    <row r="7460" spans="1:4" ht="13.5" hidden="1">
      <c r="A7460" s="658" t="s">
        <v>20456</v>
      </c>
      <c r="B7460" s="658" t="s">
        <v>20457</v>
      </c>
      <c r="C7460" s="658" t="s">
        <v>19942</v>
      </c>
      <c r="D7460" s="659" t="s">
        <v>13486</v>
      </c>
    </row>
    <row r="7461" spans="1:4" ht="13.5" hidden="1">
      <c r="A7461" s="658" t="s">
        <v>20458</v>
      </c>
      <c r="B7461" s="658" t="s">
        <v>20459</v>
      </c>
      <c r="C7461" s="658" t="s">
        <v>19942</v>
      </c>
      <c r="D7461" s="659" t="s">
        <v>12017</v>
      </c>
    </row>
    <row r="7462" spans="1:4" ht="13.5" hidden="1">
      <c r="A7462" s="658" t="s">
        <v>20460</v>
      </c>
      <c r="B7462" s="658" t="s">
        <v>20461</v>
      </c>
      <c r="C7462" s="658" t="s">
        <v>19942</v>
      </c>
      <c r="D7462" s="659" t="s">
        <v>11330</v>
      </c>
    </row>
    <row r="7463" spans="1:4" ht="13.5" hidden="1">
      <c r="A7463" s="658" t="s">
        <v>20462</v>
      </c>
      <c r="B7463" s="658" t="s">
        <v>20463</v>
      </c>
      <c r="C7463" s="658" t="s">
        <v>19942</v>
      </c>
      <c r="D7463" s="659" t="s">
        <v>71176</v>
      </c>
    </row>
    <row r="7464" spans="1:4" ht="13.5" hidden="1">
      <c r="A7464" s="658" t="s">
        <v>20465</v>
      </c>
      <c r="B7464" s="658" t="s">
        <v>20466</v>
      </c>
      <c r="C7464" s="658" t="s">
        <v>19942</v>
      </c>
      <c r="D7464" s="659" t="s">
        <v>396</v>
      </c>
    </row>
    <row r="7465" spans="1:4" ht="13.5" hidden="1">
      <c r="A7465" s="658" t="s">
        <v>20468</v>
      </c>
      <c r="B7465" s="658" t="s">
        <v>20469</v>
      </c>
      <c r="C7465" s="658" t="s">
        <v>19942</v>
      </c>
      <c r="D7465" s="659" t="s">
        <v>71177</v>
      </c>
    </row>
    <row r="7466" spans="1:4" ht="13.5" hidden="1">
      <c r="A7466" s="658" t="s">
        <v>20470</v>
      </c>
      <c r="B7466" s="658" t="s">
        <v>20471</v>
      </c>
      <c r="C7466" s="658" t="s">
        <v>19942</v>
      </c>
      <c r="D7466" s="659" t="s">
        <v>12423</v>
      </c>
    </row>
    <row r="7467" spans="1:4" ht="13.5" hidden="1">
      <c r="A7467" s="658" t="s">
        <v>20473</v>
      </c>
      <c r="B7467" s="658" t="s">
        <v>20474</v>
      </c>
      <c r="C7467" s="658" t="s">
        <v>19942</v>
      </c>
      <c r="D7467" s="659" t="s">
        <v>71178</v>
      </c>
    </row>
    <row r="7468" spans="1:4" ht="13.5" hidden="1">
      <c r="A7468" s="658" t="s">
        <v>20476</v>
      </c>
      <c r="B7468" s="658" t="s">
        <v>20477</v>
      </c>
      <c r="C7468" s="658" t="s">
        <v>19942</v>
      </c>
      <c r="D7468" s="659" t="s">
        <v>12017</v>
      </c>
    </row>
    <row r="7469" spans="1:4" ht="13.5" hidden="1">
      <c r="A7469" s="658" t="s">
        <v>20479</v>
      </c>
      <c r="B7469" s="658" t="s">
        <v>20480</v>
      </c>
      <c r="C7469" s="658" t="s">
        <v>19942</v>
      </c>
      <c r="D7469" s="659" t="s">
        <v>71179</v>
      </c>
    </row>
    <row r="7470" spans="1:4" ht="13.5" hidden="1">
      <c r="A7470" s="658" t="s">
        <v>20482</v>
      </c>
      <c r="B7470" s="658" t="s">
        <v>20483</v>
      </c>
      <c r="C7470" s="658" t="s">
        <v>19942</v>
      </c>
      <c r="D7470" s="659" t="s">
        <v>71179</v>
      </c>
    </row>
    <row r="7471" spans="1:4" ht="13.5" hidden="1">
      <c r="A7471" s="658" t="s">
        <v>20485</v>
      </c>
      <c r="B7471" s="658" t="s">
        <v>20486</v>
      </c>
      <c r="C7471" s="658" t="s">
        <v>19942</v>
      </c>
      <c r="D7471" s="659" t="s">
        <v>11330</v>
      </c>
    </row>
    <row r="7472" spans="1:4" ht="13.5" hidden="1">
      <c r="A7472" s="658" t="s">
        <v>20488</v>
      </c>
      <c r="B7472" s="658" t="s">
        <v>20489</v>
      </c>
      <c r="C7472" s="658" t="s">
        <v>19942</v>
      </c>
      <c r="D7472" s="659" t="s">
        <v>11330</v>
      </c>
    </row>
    <row r="7473" spans="1:4" ht="13.5" hidden="1">
      <c r="A7473" s="658" t="s">
        <v>20491</v>
      </c>
      <c r="B7473" s="658" t="s">
        <v>20492</v>
      </c>
      <c r="C7473" s="658" t="s">
        <v>19942</v>
      </c>
      <c r="D7473" s="659" t="s">
        <v>71180</v>
      </c>
    </row>
    <row r="7474" spans="1:4" ht="13.5" hidden="1">
      <c r="A7474" s="658" t="s">
        <v>20496</v>
      </c>
      <c r="B7474" s="658" t="s">
        <v>20497</v>
      </c>
      <c r="C7474" s="658" t="s">
        <v>19942</v>
      </c>
      <c r="D7474" s="659" t="s">
        <v>71179</v>
      </c>
    </row>
    <row r="7475" spans="1:4" ht="13.5" hidden="1">
      <c r="A7475" s="658" t="s">
        <v>20499</v>
      </c>
      <c r="B7475" s="658" t="s">
        <v>20500</v>
      </c>
      <c r="C7475" s="658" t="s">
        <v>19942</v>
      </c>
      <c r="D7475" s="659" t="s">
        <v>71158</v>
      </c>
    </row>
    <row r="7476" spans="1:4" ht="13.5" hidden="1">
      <c r="A7476" s="658" t="s">
        <v>20501</v>
      </c>
      <c r="B7476" s="658" t="s">
        <v>20502</v>
      </c>
      <c r="C7476" s="658" t="s">
        <v>19942</v>
      </c>
      <c r="D7476" s="659" t="s">
        <v>18182</v>
      </c>
    </row>
    <row r="7477" spans="1:4" ht="13.5" hidden="1">
      <c r="A7477" s="658" t="s">
        <v>20504</v>
      </c>
      <c r="B7477" s="658" t="s">
        <v>20505</v>
      </c>
      <c r="C7477" s="658" t="s">
        <v>19942</v>
      </c>
      <c r="D7477" s="659" t="s">
        <v>71181</v>
      </c>
    </row>
    <row r="7478" spans="1:4" ht="13.5" hidden="1">
      <c r="A7478" s="658" t="s">
        <v>20506</v>
      </c>
      <c r="B7478" s="658" t="s">
        <v>20507</v>
      </c>
      <c r="C7478" s="658" t="s">
        <v>19942</v>
      </c>
      <c r="D7478" s="659" t="s">
        <v>71031</v>
      </c>
    </row>
    <row r="7479" spans="1:4" ht="13.5" hidden="1">
      <c r="A7479" s="658" t="s">
        <v>20509</v>
      </c>
      <c r="B7479" s="658" t="s">
        <v>20510</v>
      </c>
      <c r="C7479" s="658" t="s">
        <v>19942</v>
      </c>
      <c r="D7479" s="659" t="s">
        <v>71181</v>
      </c>
    </row>
    <row r="7480" spans="1:4" ht="13.5" hidden="1">
      <c r="A7480" s="658" t="s">
        <v>20511</v>
      </c>
      <c r="B7480" s="658" t="s">
        <v>20512</v>
      </c>
      <c r="C7480" s="658" t="s">
        <v>19942</v>
      </c>
      <c r="D7480" s="659" t="s">
        <v>71182</v>
      </c>
    </row>
    <row r="7481" spans="1:4" ht="13.5" hidden="1">
      <c r="A7481" s="658" t="s">
        <v>20517</v>
      </c>
      <c r="B7481" s="658" t="s">
        <v>20518</v>
      </c>
      <c r="C7481" s="658" t="s">
        <v>19942</v>
      </c>
      <c r="D7481" s="659" t="s">
        <v>71183</v>
      </c>
    </row>
    <row r="7482" spans="1:4" ht="13.5" hidden="1">
      <c r="A7482" s="658" t="s">
        <v>20519</v>
      </c>
      <c r="B7482" s="658" t="s">
        <v>20520</v>
      </c>
      <c r="C7482" s="658" t="s">
        <v>19942</v>
      </c>
      <c r="D7482" s="659" t="s">
        <v>12426</v>
      </c>
    </row>
    <row r="7483" spans="1:4" ht="13.5" hidden="1">
      <c r="A7483" s="658" t="s">
        <v>20522</v>
      </c>
      <c r="B7483" s="658" t="s">
        <v>20523</v>
      </c>
      <c r="C7483" s="658" t="s">
        <v>19942</v>
      </c>
      <c r="D7483" s="659" t="s">
        <v>71184</v>
      </c>
    </row>
    <row r="7484" spans="1:4" ht="13.5" hidden="1">
      <c r="A7484" s="658" t="s">
        <v>20525</v>
      </c>
      <c r="B7484" s="658" t="s">
        <v>20526</v>
      </c>
      <c r="C7484" s="658" t="s">
        <v>19942</v>
      </c>
      <c r="D7484" s="659" t="s">
        <v>71185</v>
      </c>
    </row>
    <row r="7485" spans="1:4" ht="13.5" hidden="1">
      <c r="A7485" s="658" t="s">
        <v>20528</v>
      </c>
      <c r="B7485" s="658" t="s">
        <v>20529</v>
      </c>
      <c r="C7485" s="658" t="s">
        <v>19942</v>
      </c>
      <c r="D7485" s="659" t="s">
        <v>71186</v>
      </c>
    </row>
    <row r="7486" spans="1:4" ht="13.5" hidden="1">
      <c r="A7486" s="658" t="s">
        <v>20531</v>
      </c>
      <c r="B7486" s="658" t="s">
        <v>20532</v>
      </c>
      <c r="C7486" s="658" t="s">
        <v>19942</v>
      </c>
      <c r="D7486" s="659" t="s">
        <v>71187</v>
      </c>
    </row>
    <row r="7487" spans="1:4" ht="13.5" hidden="1">
      <c r="A7487" s="658" t="s">
        <v>20534</v>
      </c>
      <c r="B7487" s="658" t="s">
        <v>20535</v>
      </c>
      <c r="C7487" s="658" t="s">
        <v>19942</v>
      </c>
      <c r="D7487" s="659" t="s">
        <v>71188</v>
      </c>
    </row>
    <row r="7488" spans="1:4" ht="13.5" hidden="1">
      <c r="A7488" s="658" t="s">
        <v>20537</v>
      </c>
      <c r="B7488" s="658" t="s">
        <v>20538</v>
      </c>
      <c r="C7488" s="658" t="s">
        <v>19942</v>
      </c>
      <c r="D7488" s="659" t="s">
        <v>8888</v>
      </c>
    </row>
    <row r="7489" spans="1:4" ht="13.5" hidden="1">
      <c r="A7489" s="658" t="s">
        <v>20540</v>
      </c>
      <c r="B7489" s="658" t="s">
        <v>20541</v>
      </c>
      <c r="C7489" s="658" t="s">
        <v>19942</v>
      </c>
      <c r="D7489" s="659" t="s">
        <v>70273</v>
      </c>
    </row>
    <row r="7490" spans="1:4" ht="13.5" hidden="1">
      <c r="A7490" s="658" t="s">
        <v>20542</v>
      </c>
      <c r="B7490" s="658" t="s">
        <v>20543</v>
      </c>
      <c r="C7490" s="658" t="s">
        <v>19942</v>
      </c>
      <c r="D7490" s="659" t="s">
        <v>71189</v>
      </c>
    </row>
    <row r="7491" spans="1:4" ht="13.5" hidden="1">
      <c r="A7491" s="658" t="s">
        <v>20548</v>
      </c>
      <c r="B7491" s="658" t="s">
        <v>19690</v>
      </c>
      <c r="C7491" s="658" t="s">
        <v>19942</v>
      </c>
      <c r="D7491" s="659" t="s">
        <v>71190</v>
      </c>
    </row>
    <row r="7492" spans="1:4" ht="13.5" hidden="1">
      <c r="A7492" s="658" t="s">
        <v>20550</v>
      </c>
      <c r="B7492" s="658" t="s">
        <v>20551</v>
      </c>
      <c r="C7492" s="658" t="s">
        <v>19942</v>
      </c>
      <c r="D7492" s="659" t="s">
        <v>71191</v>
      </c>
    </row>
    <row r="7493" spans="1:4" ht="13.5" hidden="1">
      <c r="A7493" s="658" t="s">
        <v>20553</v>
      </c>
      <c r="B7493" s="658" t="s">
        <v>20554</v>
      </c>
      <c r="C7493" s="658" t="s">
        <v>19942</v>
      </c>
      <c r="D7493" s="659" t="s">
        <v>71192</v>
      </c>
    </row>
    <row r="7494" spans="1:4" ht="13.5" hidden="1">
      <c r="A7494" s="658" t="s">
        <v>20556</v>
      </c>
      <c r="B7494" s="658" t="s">
        <v>19697</v>
      </c>
      <c r="C7494" s="658" t="s">
        <v>19942</v>
      </c>
      <c r="D7494" s="659" t="s">
        <v>71193</v>
      </c>
    </row>
    <row r="7495" spans="1:4" ht="13.5" hidden="1">
      <c r="A7495" s="658" t="s">
        <v>20558</v>
      </c>
      <c r="B7495" s="658" t="s">
        <v>20255</v>
      </c>
      <c r="C7495" s="658" t="s">
        <v>19942</v>
      </c>
      <c r="D7495" s="659" t="s">
        <v>71194</v>
      </c>
    </row>
    <row r="7496" spans="1:4" ht="13.5" hidden="1">
      <c r="A7496" s="658" t="s">
        <v>20560</v>
      </c>
      <c r="B7496" s="658" t="s">
        <v>20561</v>
      </c>
      <c r="C7496" s="658" t="s">
        <v>19942</v>
      </c>
      <c r="D7496" s="659" t="s">
        <v>71190</v>
      </c>
    </row>
    <row r="7497" spans="1:4" ht="13.5" hidden="1">
      <c r="A7497" s="658" t="s">
        <v>20563</v>
      </c>
      <c r="B7497" s="658" t="s">
        <v>19703</v>
      </c>
      <c r="C7497" s="658" t="s">
        <v>19942</v>
      </c>
      <c r="D7497" s="659" t="s">
        <v>71195</v>
      </c>
    </row>
    <row r="7498" spans="1:4" ht="13.5" hidden="1">
      <c r="A7498" s="658" t="s">
        <v>20565</v>
      </c>
      <c r="B7498" s="658" t="s">
        <v>19705</v>
      </c>
      <c r="C7498" s="658" t="s">
        <v>19942</v>
      </c>
      <c r="D7498" s="659" t="s">
        <v>71196</v>
      </c>
    </row>
    <row r="7499" spans="1:4" ht="13.5" hidden="1">
      <c r="A7499" s="658" t="s">
        <v>20567</v>
      </c>
      <c r="B7499" s="658" t="s">
        <v>20568</v>
      </c>
      <c r="C7499" s="658" t="s">
        <v>19942</v>
      </c>
      <c r="D7499" s="659" t="s">
        <v>71197</v>
      </c>
    </row>
    <row r="7500" spans="1:4" ht="13.5" hidden="1">
      <c r="A7500" s="658" t="s">
        <v>20570</v>
      </c>
      <c r="B7500" s="658" t="s">
        <v>20261</v>
      </c>
      <c r="C7500" s="658" t="s">
        <v>19942</v>
      </c>
      <c r="D7500" s="659" t="s">
        <v>71198</v>
      </c>
    </row>
    <row r="7501" spans="1:4" ht="13.5" hidden="1">
      <c r="A7501" s="658" t="s">
        <v>20572</v>
      </c>
      <c r="B7501" s="658" t="s">
        <v>19714</v>
      </c>
      <c r="C7501" s="658" t="s">
        <v>19942</v>
      </c>
      <c r="D7501" s="659" t="s">
        <v>71199</v>
      </c>
    </row>
    <row r="7502" spans="1:4" ht="13.5" hidden="1">
      <c r="A7502" s="658" t="s">
        <v>20574</v>
      </c>
      <c r="B7502" s="658" t="s">
        <v>20575</v>
      </c>
      <c r="C7502" s="658" t="s">
        <v>19942</v>
      </c>
      <c r="D7502" s="659" t="s">
        <v>71200</v>
      </c>
    </row>
    <row r="7503" spans="1:4" ht="13.5" hidden="1">
      <c r="A7503" s="658" t="s">
        <v>20577</v>
      </c>
      <c r="B7503" s="658" t="s">
        <v>19719</v>
      </c>
      <c r="C7503" s="658" t="s">
        <v>19942</v>
      </c>
      <c r="D7503" s="659" t="s">
        <v>71192</v>
      </c>
    </row>
    <row r="7504" spans="1:4" ht="13.5" hidden="1">
      <c r="A7504" s="658" t="s">
        <v>20579</v>
      </c>
      <c r="B7504" s="658" t="s">
        <v>20580</v>
      </c>
      <c r="C7504" s="658" t="s">
        <v>19942</v>
      </c>
      <c r="D7504" s="659" t="s">
        <v>71201</v>
      </c>
    </row>
    <row r="7505" spans="1:4" ht="13.5" hidden="1">
      <c r="A7505" s="658" t="s">
        <v>20581</v>
      </c>
      <c r="B7505" s="658" t="s">
        <v>19723</v>
      </c>
      <c r="C7505" s="658" t="s">
        <v>19942</v>
      </c>
      <c r="D7505" s="659" t="s">
        <v>71202</v>
      </c>
    </row>
    <row r="7506" spans="1:4" ht="13.5" hidden="1">
      <c r="A7506" s="658" t="s">
        <v>20583</v>
      </c>
      <c r="B7506" s="658" t="s">
        <v>19726</v>
      </c>
      <c r="C7506" s="658" t="s">
        <v>19942</v>
      </c>
      <c r="D7506" s="659" t="s">
        <v>71203</v>
      </c>
    </row>
    <row r="7507" spans="1:4" ht="13.5" hidden="1">
      <c r="A7507" s="658" t="s">
        <v>20585</v>
      </c>
      <c r="B7507" s="658" t="s">
        <v>20586</v>
      </c>
      <c r="C7507" s="658" t="s">
        <v>19942</v>
      </c>
      <c r="D7507" s="659" t="s">
        <v>71204</v>
      </c>
    </row>
    <row r="7508" spans="1:4" ht="13.5" hidden="1">
      <c r="A7508" s="658" t="s">
        <v>20588</v>
      </c>
      <c r="B7508" s="658" t="s">
        <v>20589</v>
      </c>
      <c r="C7508" s="658" t="s">
        <v>19942</v>
      </c>
      <c r="D7508" s="659" t="s">
        <v>71205</v>
      </c>
    </row>
    <row r="7509" spans="1:4" ht="13.5" hidden="1">
      <c r="A7509" s="658" t="s">
        <v>20591</v>
      </c>
      <c r="B7509" s="658" t="s">
        <v>20592</v>
      </c>
      <c r="C7509" s="658" t="s">
        <v>19942</v>
      </c>
      <c r="D7509" s="659" t="s">
        <v>71206</v>
      </c>
    </row>
    <row r="7510" spans="1:4" ht="13.5" hidden="1">
      <c r="A7510" s="658" t="s">
        <v>20594</v>
      </c>
      <c r="B7510" s="658" t="s">
        <v>19740</v>
      </c>
      <c r="C7510" s="658" t="s">
        <v>19942</v>
      </c>
      <c r="D7510" s="659" t="s">
        <v>71207</v>
      </c>
    </row>
    <row r="7511" spans="1:4" ht="13.5" hidden="1">
      <c r="A7511" s="658" t="s">
        <v>20596</v>
      </c>
      <c r="B7511" s="658" t="s">
        <v>20597</v>
      </c>
      <c r="C7511" s="658" t="s">
        <v>19942</v>
      </c>
      <c r="D7511" s="659" t="s">
        <v>71208</v>
      </c>
    </row>
    <row r="7512" spans="1:4" ht="13.5" hidden="1">
      <c r="A7512" s="658" t="s">
        <v>20599</v>
      </c>
      <c r="B7512" s="658" t="s">
        <v>20600</v>
      </c>
      <c r="C7512" s="658" t="s">
        <v>19942</v>
      </c>
      <c r="D7512" s="659" t="s">
        <v>71209</v>
      </c>
    </row>
    <row r="7513" spans="1:4" ht="13.5" hidden="1">
      <c r="A7513" s="658" t="s">
        <v>20602</v>
      </c>
      <c r="B7513" s="658" t="s">
        <v>19745</v>
      </c>
      <c r="C7513" s="658" t="s">
        <v>19942</v>
      </c>
      <c r="D7513" s="659" t="s">
        <v>71210</v>
      </c>
    </row>
    <row r="7514" spans="1:4" ht="13.5" hidden="1">
      <c r="A7514" s="658" t="s">
        <v>20604</v>
      </c>
      <c r="B7514" s="658" t="s">
        <v>20605</v>
      </c>
      <c r="C7514" s="658" t="s">
        <v>19942</v>
      </c>
      <c r="D7514" s="659" t="s">
        <v>71211</v>
      </c>
    </row>
    <row r="7515" spans="1:4" ht="13.5" hidden="1">
      <c r="A7515" s="658" t="s">
        <v>20607</v>
      </c>
      <c r="B7515" s="658" t="s">
        <v>19751</v>
      </c>
      <c r="C7515" s="658" t="s">
        <v>19942</v>
      </c>
      <c r="D7515" s="659" t="s">
        <v>71212</v>
      </c>
    </row>
    <row r="7516" spans="1:4" ht="13.5" hidden="1">
      <c r="A7516" s="658" t="s">
        <v>20609</v>
      </c>
      <c r="B7516" s="658" t="s">
        <v>20610</v>
      </c>
      <c r="C7516" s="658" t="s">
        <v>19942</v>
      </c>
      <c r="D7516" s="659" t="s">
        <v>71213</v>
      </c>
    </row>
    <row r="7517" spans="1:4" ht="13.5" hidden="1">
      <c r="A7517" s="658" t="s">
        <v>20612</v>
      </c>
      <c r="B7517" s="658" t="s">
        <v>19756</v>
      </c>
      <c r="C7517" s="658" t="s">
        <v>19942</v>
      </c>
      <c r="D7517" s="659" t="s">
        <v>71214</v>
      </c>
    </row>
    <row r="7518" spans="1:4" ht="13.5" hidden="1">
      <c r="A7518" s="658" t="s">
        <v>20614</v>
      </c>
      <c r="B7518" s="658" t="s">
        <v>19759</v>
      </c>
      <c r="C7518" s="658" t="s">
        <v>19942</v>
      </c>
      <c r="D7518" s="659" t="s">
        <v>71215</v>
      </c>
    </row>
    <row r="7519" spans="1:4" ht="13.5" hidden="1">
      <c r="A7519" s="658" t="s">
        <v>20622</v>
      </c>
      <c r="B7519" s="658" t="s">
        <v>19762</v>
      </c>
      <c r="C7519" s="658" t="s">
        <v>19942</v>
      </c>
      <c r="D7519" s="659" t="s">
        <v>71216</v>
      </c>
    </row>
    <row r="7520" spans="1:4" ht="13.5" hidden="1">
      <c r="A7520" s="658" t="s">
        <v>20624</v>
      </c>
      <c r="B7520" s="658" t="s">
        <v>19765</v>
      </c>
      <c r="C7520" s="658" t="s">
        <v>19942</v>
      </c>
      <c r="D7520" s="659" t="s">
        <v>71217</v>
      </c>
    </row>
    <row r="7521" spans="1:4" ht="13.5" hidden="1">
      <c r="A7521" s="658" t="s">
        <v>20626</v>
      </c>
      <c r="B7521" s="658" t="s">
        <v>20627</v>
      </c>
      <c r="C7521" s="658" t="s">
        <v>19942</v>
      </c>
      <c r="D7521" s="659" t="s">
        <v>71218</v>
      </c>
    </row>
    <row r="7522" spans="1:4" ht="13.5" hidden="1">
      <c r="A7522" s="658" t="s">
        <v>20629</v>
      </c>
      <c r="B7522" s="658" t="s">
        <v>19891</v>
      </c>
      <c r="C7522" s="658" t="s">
        <v>19942</v>
      </c>
      <c r="D7522" s="659" t="s">
        <v>71219</v>
      </c>
    </row>
    <row r="7523" spans="1:4" ht="13.5" hidden="1">
      <c r="A7523" s="658" t="s">
        <v>20631</v>
      </c>
      <c r="B7523" s="658" t="s">
        <v>20632</v>
      </c>
      <c r="C7523" s="658" t="s">
        <v>19942</v>
      </c>
      <c r="D7523" s="659" t="s">
        <v>71220</v>
      </c>
    </row>
    <row r="7524" spans="1:4" ht="13.5" hidden="1">
      <c r="A7524" s="658" t="s">
        <v>20634</v>
      </c>
      <c r="B7524" s="658" t="s">
        <v>20635</v>
      </c>
      <c r="C7524" s="658" t="s">
        <v>19942</v>
      </c>
      <c r="D7524" s="659" t="s">
        <v>71221</v>
      </c>
    </row>
    <row r="7525" spans="1:4" ht="13.5" hidden="1">
      <c r="A7525" s="658" t="s">
        <v>20637</v>
      </c>
      <c r="B7525" s="658" t="s">
        <v>19769</v>
      </c>
      <c r="C7525" s="658" t="s">
        <v>19942</v>
      </c>
      <c r="D7525" s="659" t="s">
        <v>71222</v>
      </c>
    </row>
    <row r="7526" spans="1:4" ht="13.5" hidden="1">
      <c r="A7526" s="658" t="s">
        <v>20639</v>
      </c>
      <c r="B7526" s="658" t="s">
        <v>20640</v>
      </c>
      <c r="C7526" s="658" t="s">
        <v>19942</v>
      </c>
      <c r="D7526" s="659" t="s">
        <v>71223</v>
      </c>
    </row>
    <row r="7527" spans="1:4" ht="13.5" hidden="1">
      <c r="A7527" s="658" t="s">
        <v>20642</v>
      </c>
      <c r="B7527" s="658" t="s">
        <v>20643</v>
      </c>
      <c r="C7527" s="658" t="s">
        <v>19942</v>
      </c>
      <c r="D7527" s="659" t="s">
        <v>71224</v>
      </c>
    </row>
    <row r="7528" spans="1:4" ht="13.5" hidden="1">
      <c r="A7528" s="658" t="s">
        <v>20645</v>
      </c>
      <c r="B7528" s="658" t="s">
        <v>20275</v>
      </c>
      <c r="C7528" s="658" t="s">
        <v>19942</v>
      </c>
      <c r="D7528" s="659" t="s">
        <v>71225</v>
      </c>
    </row>
    <row r="7529" spans="1:4" ht="13.5" hidden="1">
      <c r="A7529" s="658" t="s">
        <v>20647</v>
      </c>
      <c r="B7529" s="658" t="s">
        <v>20648</v>
      </c>
      <c r="C7529" s="658" t="s">
        <v>19942</v>
      </c>
      <c r="D7529" s="659" t="s">
        <v>71226</v>
      </c>
    </row>
    <row r="7530" spans="1:4" ht="13.5" hidden="1">
      <c r="A7530" s="658" t="s">
        <v>20650</v>
      </c>
      <c r="B7530" s="658" t="s">
        <v>20651</v>
      </c>
      <c r="C7530" s="658" t="s">
        <v>19942</v>
      </c>
      <c r="D7530" s="659" t="s">
        <v>71227</v>
      </c>
    </row>
    <row r="7531" spans="1:4" ht="13.5" hidden="1">
      <c r="A7531" s="658" t="s">
        <v>20653</v>
      </c>
      <c r="B7531" s="658" t="s">
        <v>20654</v>
      </c>
      <c r="C7531" s="658" t="s">
        <v>19942</v>
      </c>
      <c r="D7531" s="659" t="s">
        <v>71228</v>
      </c>
    </row>
    <row r="7532" spans="1:4" ht="13.5" hidden="1">
      <c r="A7532" s="658" t="s">
        <v>20656</v>
      </c>
      <c r="B7532" s="658" t="s">
        <v>20657</v>
      </c>
      <c r="C7532" s="658" t="s">
        <v>19942</v>
      </c>
      <c r="D7532" s="659" t="s">
        <v>71229</v>
      </c>
    </row>
    <row r="7533" spans="1:4" ht="13.5" hidden="1">
      <c r="A7533" s="658" t="s">
        <v>20659</v>
      </c>
      <c r="B7533" s="658" t="s">
        <v>20660</v>
      </c>
      <c r="C7533" s="658" t="s">
        <v>19942</v>
      </c>
      <c r="D7533" s="659" t="s">
        <v>71230</v>
      </c>
    </row>
    <row r="7534" spans="1:4" ht="13.5" hidden="1">
      <c r="A7534" s="658" t="s">
        <v>20662</v>
      </c>
      <c r="B7534" s="658" t="s">
        <v>20663</v>
      </c>
      <c r="C7534" s="658" t="s">
        <v>19942</v>
      </c>
      <c r="D7534" s="659" t="s">
        <v>71231</v>
      </c>
    </row>
    <row r="7535" spans="1:4" ht="13.5" hidden="1">
      <c r="A7535" s="658" t="s">
        <v>20668</v>
      </c>
      <c r="B7535" s="658" t="s">
        <v>20669</v>
      </c>
      <c r="C7535" s="658" t="s">
        <v>19942</v>
      </c>
      <c r="D7535" s="659" t="s">
        <v>71232</v>
      </c>
    </row>
    <row r="7536" spans="1:4" ht="13.5" hidden="1">
      <c r="A7536" s="658" t="s">
        <v>20671</v>
      </c>
      <c r="B7536" s="658" t="s">
        <v>20672</v>
      </c>
      <c r="C7536" s="658" t="s">
        <v>19942</v>
      </c>
      <c r="D7536" s="659" t="s">
        <v>71233</v>
      </c>
    </row>
    <row r="7537" spans="1:4" ht="13.5" hidden="1">
      <c r="A7537" s="658" t="s">
        <v>20674</v>
      </c>
      <c r="B7537" s="658" t="s">
        <v>20675</v>
      </c>
      <c r="C7537" s="658" t="s">
        <v>19942</v>
      </c>
      <c r="D7537" s="659" t="s">
        <v>71234</v>
      </c>
    </row>
    <row r="7538" spans="1:4" ht="13.5" hidden="1">
      <c r="A7538" s="658" t="s">
        <v>20677</v>
      </c>
      <c r="B7538" s="658" t="s">
        <v>19804</v>
      </c>
      <c r="C7538" s="658" t="s">
        <v>19942</v>
      </c>
      <c r="D7538" s="659" t="s">
        <v>71235</v>
      </c>
    </row>
    <row r="7539" spans="1:4" ht="13.5" hidden="1">
      <c r="A7539" s="658" t="s">
        <v>20679</v>
      </c>
      <c r="B7539" s="658" t="s">
        <v>20680</v>
      </c>
      <c r="C7539" s="658" t="s">
        <v>19942</v>
      </c>
      <c r="D7539" s="659" t="s">
        <v>71236</v>
      </c>
    </row>
    <row r="7540" spans="1:4" ht="13.5" hidden="1">
      <c r="A7540" s="658" t="s">
        <v>20682</v>
      </c>
      <c r="B7540" s="658" t="s">
        <v>20683</v>
      </c>
      <c r="C7540" s="658" t="s">
        <v>19942</v>
      </c>
      <c r="D7540" s="659" t="s">
        <v>71237</v>
      </c>
    </row>
    <row r="7541" spans="1:4" ht="13.5" hidden="1">
      <c r="A7541" s="658" t="s">
        <v>20685</v>
      </c>
      <c r="B7541" s="658" t="s">
        <v>20686</v>
      </c>
      <c r="C7541" s="658" t="s">
        <v>19942</v>
      </c>
      <c r="D7541" s="659" t="s">
        <v>71235</v>
      </c>
    </row>
    <row r="7542" spans="1:4" ht="13.5" hidden="1">
      <c r="A7542" s="658" t="s">
        <v>20688</v>
      </c>
      <c r="B7542" s="658" t="s">
        <v>19813</v>
      </c>
      <c r="C7542" s="658" t="s">
        <v>19942</v>
      </c>
      <c r="D7542" s="659" t="s">
        <v>71238</v>
      </c>
    </row>
    <row r="7543" spans="1:4" ht="13.5" hidden="1">
      <c r="A7543" s="658" t="s">
        <v>20690</v>
      </c>
      <c r="B7543" s="658" t="s">
        <v>20691</v>
      </c>
      <c r="C7543" s="658" t="s">
        <v>19942</v>
      </c>
      <c r="D7543" s="659" t="s">
        <v>71239</v>
      </c>
    </row>
    <row r="7544" spans="1:4" ht="13.5" hidden="1">
      <c r="A7544" s="658" t="s">
        <v>20693</v>
      </c>
      <c r="B7544" s="658" t="s">
        <v>19819</v>
      </c>
      <c r="C7544" s="658" t="s">
        <v>19942</v>
      </c>
      <c r="D7544" s="659" t="s">
        <v>71240</v>
      </c>
    </row>
    <row r="7545" spans="1:4" ht="13.5" hidden="1">
      <c r="A7545" s="658" t="s">
        <v>20694</v>
      </c>
      <c r="B7545" s="658" t="s">
        <v>20695</v>
      </c>
      <c r="C7545" s="658" t="s">
        <v>19942</v>
      </c>
      <c r="D7545" s="659" t="s">
        <v>71241</v>
      </c>
    </row>
    <row r="7546" spans="1:4" ht="13.5" hidden="1">
      <c r="A7546" s="658" t="s">
        <v>20697</v>
      </c>
      <c r="B7546" s="658" t="s">
        <v>20698</v>
      </c>
      <c r="C7546" s="658" t="s">
        <v>19942</v>
      </c>
      <c r="D7546" s="659" t="s">
        <v>71242</v>
      </c>
    </row>
    <row r="7547" spans="1:4" ht="13.5" hidden="1">
      <c r="A7547" s="658" t="s">
        <v>20700</v>
      </c>
      <c r="B7547" s="658" t="s">
        <v>19824</v>
      </c>
      <c r="C7547" s="658" t="s">
        <v>19942</v>
      </c>
      <c r="D7547" s="659" t="s">
        <v>71237</v>
      </c>
    </row>
    <row r="7548" spans="1:4" ht="13.5" hidden="1">
      <c r="A7548" s="658" t="s">
        <v>20702</v>
      </c>
      <c r="B7548" s="658" t="s">
        <v>20703</v>
      </c>
      <c r="C7548" s="658" t="s">
        <v>19942</v>
      </c>
      <c r="D7548" s="659" t="s">
        <v>71243</v>
      </c>
    </row>
    <row r="7549" spans="1:4" ht="13.5" hidden="1">
      <c r="A7549" s="658" t="s">
        <v>20705</v>
      </c>
      <c r="B7549" s="658" t="s">
        <v>19828</v>
      </c>
      <c r="C7549" s="658" t="s">
        <v>19942</v>
      </c>
      <c r="D7549" s="659" t="s">
        <v>71243</v>
      </c>
    </row>
    <row r="7550" spans="1:4" ht="13.5" hidden="1">
      <c r="A7550" s="658" t="s">
        <v>20707</v>
      </c>
      <c r="B7550" s="658" t="s">
        <v>19831</v>
      </c>
      <c r="C7550" s="658" t="s">
        <v>19942</v>
      </c>
      <c r="D7550" s="659" t="s">
        <v>71235</v>
      </c>
    </row>
    <row r="7551" spans="1:4" ht="13.5" hidden="1">
      <c r="A7551" s="658" t="s">
        <v>20709</v>
      </c>
      <c r="B7551" s="658" t="s">
        <v>20710</v>
      </c>
      <c r="C7551" s="658" t="s">
        <v>19942</v>
      </c>
      <c r="D7551" s="659" t="s">
        <v>71235</v>
      </c>
    </row>
    <row r="7552" spans="1:4" ht="13.5" hidden="1">
      <c r="A7552" s="658" t="s">
        <v>20712</v>
      </c>
      <c r="B7552" s="658" t="s">
        <v>19836</v>
      </c>
      <c r="C7552" s="658" t="s">
        <v>19942</v>
      </c>
      <c r="D7552" s="659" t="s">
        <v>71244</v>
      </c>
    </row>
    <row r="7553" spans="1:4" ht="13.5" hidden="1">
      <c r="A7553" s="658" t="s">
        <v>20717</v>
      </c>
      <c r="B7553" s="658" t="s">
        <v>19839</v>
      </c>
      <c r="C7553" s="658" t="s">
        <v>19942</v>
      </c>
      <c r="D7553" s="659" t="s">
        <v>71243</v>
      </c>
    </row>
    <row r="7554" spans="1:4" ht="13.5" hidden="1">
      <c r="A7554" s="658" t="s">
        <v>20719</v>
      </c>
      <c r="B7554" s="658" t="s">
        <v>19847</v>
      </c>
      <c r="C7554" s="658" t="s">
        <v>19942</v>
      </c>
      <c r="D7554" s="659" t="s">
        <v>71205</v>
      </c>
    </row>
    <row r="7555" spans="1:4" ht="13.5" hidden="1">
      <c r="A7555" s="658" t="s">
        <v>20720</v>
      </c>
      <c r="B7555" s="658" t="s">
        <v>19849</v>
      </c>
      <c r="C7555" s="658" t="s">
        <v>19942</v>
      </c>
      <c r="D7555" s="659" t="s">
        <v>71245</v>
      </c>
    </row>
    <row r="7556" spans="1:4" ht="13.5" hidden="1">
      <c r="A7556" s="658" t="s">
        <v>20722</v>
      </c>
      <c r="B7556" s="658" t="s">
        <v>19852</v>
      </c>
      <c r="C7556" s="658" t="s">
        <v>19942</v>
      </c>
      <c r="D7556" s="659" t="s">
        <v>71246</v>
      </c>
    </row>
    <row r="7557" spans="1:4" ht="13.5" hidden="1">
      <c r="A7557" s="658" t="s">
        <v>20724</v>
      </c>
      <c r="B7557" s="658" t="s">
        <v>19855</v>
      </c>
      <c r="C7557" s="658" t="s">
        <v>19942</v>
      </c>
      <c r="D7557" s="659" t="s">
        <v>71247</v>
      </c>
    </row>
    <row r="7558" spans="1:4" ht="13.5" hidden="1">
      <c r="A7558" s="658" t="s">
        <v>20726</v>
      </c>
      <c r="B7558" s="658" t="s">
        <v>19857</v>
      </c>
      <c r="C7558" s="658" t="s">
        <v>19942</v>
      </c>
      <c r="D7558" s="659" t="s">
        <v>71246</v>
      </c>
    </row>
    <row r="7559" spans="1:4" ht="13.5" hidden="1">
      <c r="A7559" s="658" t="s">
        <v>20727</v>
      </c>
      <c r="B7559" s="658" t="s">
        <v>20728</v>
      </c>
      <c r="C7559" s="658" t="s">
        <v>19942</v>
      </c>
      <c r="D7559" s="659" t="s">
        <v>71248</v>
      </c>
    </row>
    <row r="7560" spans="1:4" ht="13.5" hidden="1">
      <c r="A7560" s="658" t="s">
        <v>20732</v>
      </c>
      <c r="B7560" s="658" t="s">
        <v>19864</v>
      </c>
      <c r="C7560" s="658" t="s">
        <v>19942</v>
      </c>
      <c r="D7560" s="659" t="s">
        <v>71249</v>
      </c>
    </row>
    <row r="7561" spans="1:4" ht="13.5" hidden="1">
      <c r="A7561" s="658" t="s">
        <v>20734</v>
      </c>
      <c r="B7561" s="658" t="s">
        <v>20735</v>
      </c>
      <c r="C7561" s="658" t="s">
        <v>19942</v>
      </c>
      <c r="D7561" s="659" t="s">
        <v>71250</v>
      </c>
    </row>
    <row r="7562" spans="1:4" ht="13.5" hidden="1">
      <c r="A7562" s="658" t="s">
        <v>20737</v>
      </c>
      <c r="B7562" s="658" t="s">
        <v>19867</v>
      </c>
      <c r="C7562" s="658" t="s">
        <v>19942</v>
      </c>
      <c r="D7562" s="659" t="s">
        <v>71251</v>
      </c>
    </row>
    <row r="7563" spans="1:4" ht="13.5" hidden="1">
      <c r="A7563" s="658" t="s">
        <v>20739</v>
      </c>
      <c r="B7563" s="658" t="s">
        <v>20740</v>
      </c>
      <c r="C7563" s="658" t="s">
        <v>19942</v>
      </c>
      <c r="D7563" s="659" t="s">
        <v>71252</v>
      </c>
    </row>
    <row r="7564" spans="1:4" ht="13.5" hidden="1">
      <c r="A7564" s="658" t="s">
        <v>20742</v>
      </c>
      <c r="B7564" s="658" t="s">
        <v>19872</v>
      </c>
      <c r="C7564" s="658" t="s">
        <v>19942</v>
      </c>
      <c r="D7564" s="659" t="s">
        <v>71253</v>
      </c>
    </row>
    <row r="7565" spans="1:4" ht="13.5" hidden="1">
      <c r="A7565" s="658" t="s">
        <v>20744</v>
      </c>
      <c r="B7565" s="658" t="s">
        <v>20745</v>
      </c>
      <c r="C7565" s="658" t="s">
        <v>19942</v>
      </c>
      <c r="D7565" s="659" t="s">
        <v>71254</v>
      </c>
    </row>
    <row r="7566" spans="1:4" ht="13.5" hidden="1">
      <c r="A7566" s="658" t="s">
        <v>20747</v>
      </c>
      <c r="B7566" s="658" t="s">
        <v>20748</v>
      </c>
      <c r="C7566" s="658" t="s">
        <v>19942</v>
      </c>
      <c r="D7566" s="659" t="s">
        <v>71255</v>
      </c>
    </row>
    <row r="7567" spans="1:4" ht="13.5" hidden="1">
      <c r="A7567" s="658" t="s">
        <v>20750</v>
      </c>
      <c r="B7567" s="658" t="s">
        <v>20751</v>
      </c>
      <c r="C7567" s="658" t="s">
        <v>19942</v>
      </c>
      <c r="D7567" s="659" t="s">
        <v>71256</v>
      </c>
    </row>
    <row r="7568" spans="1:4" ht="13.5" hidden="1">
      <c r="A7568" s="658" t="s">
        <v>20753</v>
      </c>
      <c r="B7568" s="658" t="s">
        <v>19885</v>
      </c>
      <c r="C7568" s="658" t="s">
        <v>19942</v>
      </c>
      <c r="D7568" s="659" t="s">
        <v>71257</v>
      </c>
    </row>
    <row r="7569" spans="1:4" ht="13.5" hidden="1">
      <c r="A7569" s="658" t="s">
        <v>20755</v>
      </c>
      <c r="B7569" s="658" t="s">
        <v>20227</v>
      </c>
      <c r="C7569" s="658" t="s">
        <v>19942</v>
      </c>
      <c r="D7569" s="659" t="s">
        <v>71258</v>
      </c>
    </row>
  </sheetData>
  <autoFilter ref="A6:E7569">
    <filterColumn colId="1">
      <customFilters and="1">
        <customFilter val="*agronomo*"/>
      </customFilters>
    </filterColumn>
  </autoFilter>
  <mergeCells count="6">
    <mergeCell ref="D6:E6"/>
    <mergeCell ref="A1:E1"/>
    <mergeCell ref="A2:C2"/>
    <mergeCell ref="A3:C3"/>
    <mergeCell ref="A4:C4"/>
    <mergeCell ref="D4:E4"/>
  </mergeCells>
  <pageMargins left="0.78749999999999998" right="0.78749999999999998" top="0.98402777777777795" bottom="0.98402777777777795" header="0.511811023622047" footer="0.511811023622047"/>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view="pageBreakPreview" topLeftCell="A13" zoomScale="110" zoomScaleNormal="100" zoomScalePageLayoutView="110" workbookViewId="0">
      <selection activeCell="B13" sqref="B13"/>
    </sheetView>
  </sheetViews>
  <sheetFormatPr defaultColWidth="9.140625" defaultRowHeight="12.75"/>
  <cols>
    <col min="1" max="1" width="19.7109375" style="660" customWidth="1"/>
    <col min="2" max="2" width="13.7109375" style="660" customWidth="1"/>
    <col min="3" max="3" width="69.5703125" style="660" customWidth="1"/>
    <col min="4" max="4" width="10.42578125" style="660" customWidth="1"/>
    <col min="5" max="256" width="9.140625" style="660"/>
    <col min="257" max="257" width="19.7109375" style="660" customWidth="1"/>
    <col min="258" max="258" width="13.7109375" style="660" customWidth="1"/>
    <col min="259" max="259" width="69.5703125" style="660" customWidth="1"/>
    <col min="260" max="260" width="10.42578125" style="660" customWidth="1"/>
    <col min="261" max="512" width="9.140625" style="660"/>
    <col min="513" max="513" width="19.7109375" style="660" customWidth="1"/>
    <col min="514" max="514" width="13.7109375" style="660" customWidth="1"/>
    <col min="515" max="515" width="69.5703125" style="660" customWidth="1"/>
    <col min="516" max="516" width="10.42578125" style="660" customWidth="1"/>
    <col min="517" max="768" width="9.140625" style="660"/>
    <col min="769" max="769" width="19.7109375" style="660" customWidth="1"/>
    <col min="770" max="770" width="13.7109375" style="660" customWidth="1"/>
    <col min="771" max="771" width="69.5703125" style="660" customWidth="1"/>
    <col min="772" max="772" width="10.42578125" style="660" customWidth="1"/>
    <col min="773" max="1024" width="9.140625" style="660"/>
    <col min="1025" max="1025" width="19.7109375" style="660" customWidth="1"/>
    <col min="1026" max="1026" width="13.7109375" style="660" customWidth="1"/>
    <col min="1027" max="1027" width="69.5703125" style="660" customWidth="1"/>
    <col min="1028" max="1028" width="10.42578125" style="660" customWidth="1"/>
    <col min="1029" max="1280" width="9.140625" style="660"/>
    <col min="1281" max="1281" width="19.7109375" style="660" customWidth="1"/>
    <col min="1282" max="1282" width="13.7109375" style="660" customWidth="1"/>
    <col min="1283" max="1283" width="69.5703125" style="660" customWidth="1"/>
    <col min="1284" max="1284" width="10.42578125" style="660" customWidth="1"/>
    <col min="1285" max="1536" width="9.140625" style="660"/>
    <col min="1537" max="1537" width="19.7109375" style="660" customWidth="1"/>
    <col min="1538" max="1538" width="13.7109375" style="660" customWidth="1"/>
    <col min="1539" max="1539" width="69.5703125" style="660" customWidth="1"/>
    <col min="1540" max="1540" width="10.42578125" style="660" customWidth="1"/>
    <col min="1541" max="1792" width="9.140625" style="660"/>
    <col min="1793" max="1793" width="19.7109375" style="660" customWidth="1"/>
    <col min="1794" max="1794" width="13.7109375" style="660" customWidth="1"/>
    <col min="1795" max="1795" width="69.5703125" style="660" customWidth="1"/>
    <col min="1796" max="1796" width="10.42578125" style="660" customWidth="1"/>
    <col min="1797" max="2048" width="9.140625" style="660"/>
    <col min="2049" max="2049" width="19.7109375" style="660" customWidth="1"/>
    <col min="2050" max="2050" width="13.7109375" style="660" customWidth="1"/>
    <col min="2051" max="2051" width="69.5703125" style="660" customWidth="1"/>
    <col min="2052" max="2052" width="10.42578125" style="660" customWidth="1"/>
    <col min="2053" max="2304" width="9.140625" style="660"/>
    <col min="2305" max="2305" width="19.7109375" style="660" customWidth="1"/>
    <col min="2306" max="2306" width="13.7109375" style="660" customWidth="1"/>
    <col min="2307" max="2307" width="69.5703125" style="660" customWidth="1"/>
    <col min="2308" max="2308" width="10.42578125" style="660" customWidth="1"/>
    <col min="2309" max="2560" width="9.140625" style="660"/>
    <col min="2561" max="2561" width="19.7109375" style="660" customWidth="1"/>
    <col min="2562" max="2562" width="13.7109375" style="660" customWidth="1"/>
    <col min="2563" max="2563" width="69.5703125" style="660" customWidth="1"/>
    <col min="2564" max="2564" width="10.42578125" style="660" customWidth="1"/>
    <col min="2565" max="2816" width="9.140625" style="660"/>
    <col min="2817" max="2817" width="19.7109375" style="660" customWidth="1"/>
    <col min="2818" max="2818" width="13.7109375" style="660" customWidth="1"/>
    <col min="2819" max="2819" width="69.5703125" style="660" customWidth="1"/>
    <col min="2820" max="2820" width="10.42578125" style="660" customWidth="1"/>
    <col min="2821" max="3072" width="9.140625" style="660"/>
    <col min="3073" max="3073" width="19.7109375" style="660" customWidth="1"/>
    <col min="3074" max="3074" width="13.7109375" style="660" customWidth="1"/>
    <col min="3075" max="3075" width="69.5703125" style="660" customWidth="1"/>
    <col min="3076" max="3076" width="10.42578125" style="660" customWidth="1"/>
    <col min="3077" max="3328" width="9.140625" style="660"/>
    <col min="3329" max="3329" width="19.7109375" style="660" customWidth="1"/>
    <col min="3330" max="3330" width="13.7109375" style="660" customWidth="1"/>
    <col min="3331" max="3331" width="69.5703125" style="660" customWidth="1"/>
    <col min="3332" max="3332" width="10.42578125" style="660" customWidth="1"/>
    <col min="3333" max="3584" width="9.140625" style="660"/>
    <col min="3585" max="3585" width="19.7109375" style="660" customWidth="1"/>
    <col min="3586" max="3586" width="13.7109375" style="660" customWidth="1"/>
    <col min="3587" max="3587" width="69.5703125" style="660" customWidth="1"/>
    <col min="3588" max="3588" width="10.42578125" style="660" customWidth="1"/>
    <col min="3589" max="3840" width="9.140625" style="660"/>
    <col min="3841" max="3841" width="19.7109375" style="660" customWidth="1"/>
    <col min="3842" max="3842" width="13.7109375" style="660" customWidth="1"/>
    <col min="3843" max="3843" width="69.5703125" style="660" customWidth="1"/>
    <col min="3844" max="3844" width="10.42578125" style="660" customWidth="1"/>
    <col min="3845" max="4096" width="9.140625" style="660"/>
    <col min="4097" max="4097" width="19.7109375" style="660" customWidth="1"/>
    <col min="4098" max="4098" width="13.7109375" style="660" customWidth="1"/>
    <col min="4099" max="4099" width="69.5703125" style="660" customWidth="1"/>
    <col min="4100" max="4100" width="10.42578125" style="660" customWidth="1"/>
    <col min="4101" max="4352" width="9.140625" style="660"/>
    <col min="4353" max="4353" width="19.7109375" style="660" customWidth="1"/>
    <col min="4354" max="4354" width="13.7109375" style="660" customWidth="1"/>
    <col min="4355" max="4355" width="69.5703125" style="660" customWidth="1"/>
    <col min="4356" max="4356" width="10.42578125" style="660" customWidth="1"/>
    <col min="4357" max="4608" width="9.140625" style="660"/>
    <col min="4609" max="4609" width="19.7109375" style="660" customWidth="1"/>
    <col min="4610" max="4610" width="13.7109375" style="660" customWidth="1"/>
    <col min="4611" max="4611" width="69.5703125" style="660" customWidth="1"/>
    <col min="4612" max="4612" width="10.42578125" style="660" customWidth="1"/>
    <col min="4613" max="4864" width="9.140625" style="660"/>
    <col min="4865" max="4865" width="19.7109375" style="660" customWidth="1"/>
    <col min="4866" max="4866" width="13.7109375" style="660" customWidth="1"/>
    <col min="4867" max="4867" width="69.5703125" style="660" customWidth="1"/>
    <col min="4868" max="4868" width="10.42578125" style="660" customWidth="1"/>
    <col min="4869" max="5120" width="9.140625" style="660"/>
    <col min="5121" max="5121" width="19.7109375" style="660" customWidth="1"/>
    <col min="5122" max="5122" width="13.7109375" style="660" customWidth="1"/>
    <col min="5123" max="5123" width="69.5703125" style="660" customWidth="1"/>
    <col min="5124" max="5124" width="10.42578125" style="660" customWidth="1"/>
    <col min="5125" max="5376" width="9.140625" style="660"/>
    <col min="5377" max="5377" width="19.7109375" style="660" customWidth="1"/>
    <col min="5378" max="5378" width="13.7109375" style="660" customWidth="1"/>
    <col min="5379" max="5379" width="69.5703125" style="660" customWidth="1"/>
    <col min="5380" max="5380" width="10.42578125" style="660" customWidth="1"/>
    <col min="5381" max="5632" width="9.140625" style="660"/>
    <col min="5633" max="5633" width="19.7109375" style="660" customWidth="1"/>
    <col min="5634" max="5634" width="13.7109375" style="660" customWidth="1"/>
    <col min="5635" max="5635" width="69.5703125" style="660" customWidth="1"/>
    <col min="5636" max="5636" width="10.42578125" style="660" customWidth="1"/>
    <col min="5637" max="5888" width="9.140625" style="660"/>
    <col min="5889" max="5889" width="19.7109375" style="660" customWidth="1"/>
    <col min="5890" max="5890" width="13.7109375" style="660" customWidth="1"/>
    <col min="5891" max="5891" width="69.5703125" style="660" customWidth="1"/>
    <col min="5892" max="5892" width="10.42578125" style="660" customWidth="1"/>
    <col min="5893" max="6144" width="9.140625" style="660"/>
    <col min="6145" max="6145" width="19.7109375" style="660" customWidth="1"/>
    <col min="6146" max="6146" width="13.7109375" style="660" customWidth="1"/>
    <col min="6147" max="6147" width="69.5703125" style="660" customWidth="1"/>
    <col min="6148" max="6148" width="10.42578125" style="660" customWidth="1"/>
    <col min="6149" max="6400" width="9.140625" style="660"/>
    <col min="6401" max="6401" width="19.7109375" style="660" customWidth="1"/>
    <col min="6402" max="6402" width="13.7109375" style="660" customWidth="1"/>
    <col min="6403" max="6403" width="69.5703125" style="660" customWidth="1"/>
    <col min="6404" max="6404" width="10.42578125" style="660" customWidth="1"/>
    <col min="6405" max="6656" width="9.140625" style="660"/>
    <col min="6657" max="6657" width="19.7109375" style="660" customWidth="1"/>
    <col min="6658" max="6658" width="13.7109375" style="660" customWidth="1"/>
    <col min="6659" max="6659" width="69.5703125" style="660" customWidth="1"/>
    <col min="6660" max="6660" width="10.42578125" style="660" customWidth="1"/>
    <col min="6661" max="6912" width="9.140625" style="660"/>
    <col min="6913" max="6913" width="19.7109375" style="660" customWidth="1"/>
    <col min="6914" max="6914" width="13.7109375" style="660" customWidth="1"/>
    <col min="6915" max="6915" width="69.5703125" style="660" customWidth="1"/>
    <col min="6916" max="6916" width="10.42578125" style="660" customWidth="1"/>
    <col min="6917" max="7168" width="9.140625" style="660"/>
    <col min="7169" max="7169" width="19.7109375" style="660" customWidth="1"/>
    <col min="7170" max="7170" width="13.7109375" style="660" customWidth="1"/>
    <col min="7171" max="7171" width="69.5703125" style="660" customWidth="1"/>
    <col min="7172" max="7172" width="10.42578125" style="660" customWidth="1"/>
    <col min="7173" max="7424" width="9.140625" style="660"/>
    <col min="7425" max="7425" width="19.7109375" style="660" customWidth="1"/>
    <col min="7426" max="7426" width="13.7109375" style="660" customWidth="1"/>
    <col min="7427" max="7427" width="69.5703125" style="660" customWidth="1"/>
    <col min="7428" max="7428" width="10.42578125" style="660" customWidth="1"/>
    <col min="7429" max="7680" width="9.140625" style="660"/>
    <col min="7681" max="7681" width="19.7109375" style="660" customWidth="1"/>
    <col min="7682" max="7682" width="13.7109375" style="660" customWidth="1"/>
    <col min="7683" max="7683" width="69.5703125" style="660" customWidth="1"/>
    <col min="7684" max="7684" width="10.42578125" style="660" customWidth="1"/>
    <col min="7685" max="7936" width="9.140625" style="660"/>
    <col min="7937" max="7937" width="19.7109375" style="660" customWidth="1"/>
    <col min="7938" max="7938" width="13.7109375" style="660" customWidth="1"/>
    <col min="7939" max="7939" width="69.5703125" style="660" customWidth="1"/>
    <col min="7940" max="7940" width="10.42578125" style="660" customWidth="1"/>
    <col min="7941" max="8192" width="9.140625" style="660"/>
    <col min="8193" max="8193" width="19.7109375" style="660" customWidth="1"/>
    <col min="8194" max="8194" width="13.7109375" style="660" customWidth="1"/>
    <col min="8195" max="8195" width="69.5703125" style="660" customWidth="1"/>
    <col min="8196" max="8196" width="10.42578125" style="660" customWidth="1"/>
    <col min="8197" max="8448" width="9.140625" style="660"/>
    <col min="8449" max="8449" width="19.7109375" style="660" customWidth="1"/>
    <col min="8450" max="8450" width="13.7109375" style="660" customWidth="1"/>
    <col min="8451" max="8451" width="69.5703125" style="660" customWidth="1"/>
    <col min="8452" max="8452" width="10.42578125" style="660" customWidth="1"/>
    <col min="8453" max="8704" width="9.140625" style="660"/>
    <col min="8705" max="8705" width="19.7109375" style="660" customWidth="1"/>
    <col min="8706" max="8706" width="13.7109375" style="660" customWidth="1"/>
    <col min="8707" max="8707" width="69.5703125" style="660" customWidth="1"/>
    <col min="8708" max="8708" width="10.42578125" style="660" customWidth="1"/>
    <col min="8709" max="8960" width="9.140625" style="660"/>
    <col min="8961" max="8961" width="19.7109375" style="660" customWidth="1"/>
    <col min="8962" max="8962" width="13.7109375" style="660" customWidth="1"/>
    <col min="8963" max="8963" width="69.5703125" style="660" customWidth="1"/>
    <col min="8964" max="8964" width="10.42578125" style="660" customWidth="1"/>
    <col min="8965" max="9216" width="9.140625" style="660"/>
    <col min="9217" max="9217" width="19.7109375" style="660" customWidth="1"/>
    <col min="9218" max="9218" width="13.7109375" style="660" customWidth="1"/>
    <col min="9219" max="9219" width="69.5703125" style="660" customWidth="1"/>
    <col min="9220" max="9220" width="10.42578125" style="660" customWidth="1"/>
    <col min="9221" max="9472" width="9.140625" style="660"/>
    <col min="9473" max="9473" width="19.7109375" style="660" customWidth="1"/>
    <col min="9474" max="9474" width="13.7109375" style="660" customWidth="1"/>
    <col min="9475" max="9475" width="69.5703125" style="660" customWidth="1"/>
    <col min="9476" max="9476" width="10.42578125" style="660" customWidth="1"/>
    <col min="9477" max="9728" width="9.140625" style="660"/>
    <col min="9729" max="9729" width="19.7109375" style="660" customWidth="1"/>
    <col min="9730" max="9730" width="13.7109375" style="660" customWidth="1"/>
    <col min="9731" max="9731" width="69.5703125" style="660" customWidth="1"/>
    <col min="9732" max="9732" width="10.42578125" style="660" customWidth="1"/>
    <col min="9733" max="9984" width="9.140625" style="660"/>
    <col min="9985" max="9985" width="19.7109375" style="660" customWidth="1"/>
    <col min="9986" max="9986" width="13.7109375" style="660" customWidth="1"/>
    <col min="9987" max="9987" width="69.5703125" style="660" customWidth="1"/>
    <col min="9988" max="9988" width="10.42578125" style="660" customWidth="1"/>
    <col min="9989" max="10240" width="9.140625" style="660"/>
    <col min="10241" max="10241" width="19.7109375" style="660" customWidth="1"/>
    <col min="10242" max="10242" width="13.7109375" style="660" customWidth="1"/>
    <col min="10243" max="10243" width="69.5703125" style="660" customWidth="1"/>
    <col min="10244" max="10244" width="10.42578125" style="660" customWidth="1"/>
    <col min="10245" max="10496" width="9.140625" style="660"/>
    <col min="10497" max="10497" width="19.7109375" style="660" customWidth="1"/>
    <col min="10498" max="10498" width="13.7109375" style="660" customWidth="1"/>
    <col min="10499" max="10499" width="69.5703125" style="660" customWidth="1"/>
    <col min="10500" max="10500" width="10.42578125" style="660" customWidth="1"/>
    <col min="10501" max="10752" width="9.140625" style="660"/>
    <col min="10753" max="10753" width="19.7109375" style="660" customWidth="1"/>
    <col min="10754" max="10754" width="13.7109375" style="660" customWidth="1"/>
    <col min="10755" max="10755" width="69.5703125" style="660" customWidth="1"/>
    <col min="10756" max="10756" width="10.42578125" style="660" customWidth="1"/>
    <col min="10757" max="11008" width="9.140625" style="660"/>
    <col min="11009" max="11009" width="19.7109375" style="660" customWidth="1"/>
    <col min="11010" max="11010" width="13.7109375" style="660" customWidth="1"/>
    <col min="11011" max="11011" width="69.5703125" style="660" customWidth="1"/>
    <col min="11012" max="11012" width="10.42578125" style="660" customWidth="1"/>
    <col min="11013" max="11264" width="9.140625" style="660"/>
    <col min="11265" max="11265" width="19.7109375" style="660" customWidth="1"/>
    <col min="11266" max="11266" width="13.7109375" style="660" customWidth="1"/>
    <col min="11267" max="11267" width="69.5703125" style="660" customWidth="1"/>
    <col min="11268" max="11268" width="10.42578125" style="660" customWidth="1"/>
    <col min="11269" max="11520" width="9.140625" style="660"/>
    <col min="11521" max="11521" width="19.7109375" style="660" customWidth="1"/>
    <col min="11522" max="11522" width="13.7109375" style="660" customWidth="1"/>
    <col min="11523" max="11523" width="69.5703125" style="660" customWidth="1"/>
    <col min="11524" max="11524" width="10.42578125" style="660" customWidth="1"/>
    <col min="11525" max="11776" width="9.140625" style="660"/>
    <col min="11777" max="11777" width="19.7109375" style="660" customWidth="1"/>
    <col min="11778" max="11778" width="13.7109375" style="660" customWidth="1"/>
    <col min="11779" max="11779" width="69.5703125" style="660" customWidth="1"/>
    <col min="11780" max="11780" width="10.42578125" style="660" customWidth="1"/>
    <col min="11781" max="12032" width="9.140625" style="660"/>
    <col min="12033" max="12033" width="19.7109375" style="660" customWidth="1"/>
    <col min="12034" max="12034" width="13.7109375" style="660" customWidth="1"/>
    <col min="12035" max="12035" width="69.5703125" style="660" customWidth="1"/>
    <col min="12036" max="12036" width="10.42578125" style="660" customWidth="1"/>
    <col min="12037" max="12288" width="9.140625" style="660"/>
    <col min="12289" max="12289" width="19.7109375" style="660" customWidth="1"/>
    <col min="12290" max="12290" width="13.7109375" style="660" customWidth="1"/>
    <col min="12291" max="12291" width="69.5703125" style="660" customWidth="1"/>
    <col min="12292" max="12292" width="10.42578125" style="660" customWidth="1"/>
    <col min="12293" max="12544" width="9.140625" style="660"/>
    <col min="12545" max="12545" width="19.7109375" style="660" customWidth="1"/>
    <col min="12546" max="12546" width="13.7109375" style="660" customWidth="1"/>
    <col min="12547" max="12547" width="69.5703125" style="660" customWidth="1"/>
    <col min="12548" max="12548" width="10.42578125" style="660" customWidth="1"/>
    <col min="12549" max="12800" width="9.140625" style="660"/>
    <col min="12801" max="12801" width="19.7109375" style="660" customWidth="1"/>
    <col min="12802" max="12802" width="13.7109375" style="660" customWidth="1"/>
    <col min="12803" max="12803" width="69.5703125" style="660" customWidth="1"/>
    <col min="12804" max="12804" width="10.42578125" style="660" customWidth="1"/>
    <col min="12805" max="13056" width="9.140625" style="660"/>
    <col min="13057" max="13057" width="19.7109375" style="660" customWidth="1"/>
    <col min="13058" max="13058" width="13.7109375" style="660" customWidth="1"/>
    <col min="13059" max="13059" width="69.5703125" style="660" customWidth="1"/>
    <col min="13060" max="13060" width="10.42578125" style="660" customWidth="1"/>
    <col min="13061" max="13312" width="9.140625" style="660"/>
    <col min="13313" max="13313" width="19.7109375" style="660" customWidth="1"/>
    <col min="13314" max="13314" width="13.7109375" style="660" customWidth="1"/>
    <col min="13315" max="13315" width="69.5703125" style="660" customWidth="1"/>
    <col min="13316" max="13316" width="10.42578125" style="660" customWidth="1"/>
    <col min="13317" max="13568" width="9.140625" style="660"/>
    <col min="13569" max="13569" width="19.7109375" style="660" customWidth="1"/>
    <col min="13570" max="13570" width="13.7109375" style="660" customWidth="1"/>
    <col min="13571" max="13571" width="69.5703125" style="660" customWidth="1"/>
    <col min="13572" max="13572" width="10.42578125" style="660" customWidth="1"/>
    <col min="13573" max="13824" width="9.140625" style="660"/>
    <col min="13825" max="13825" width="19.7109375" style="660" customWidth="1"/>
    <col min="13826" max="13826" width="13.7109375" style="660" customWidth="1"/>
    <col min="13827" max="13827" width="69.5703125" style="660" customWidth="1"/>
    <col min="13828" max="13828" width="10.42578125" style="660" customWidth="1"/>
    <col min="13829" max="14080" width="9.140625" style="660"/>
    <col min="14081" max="14081" width="19.7109375" style="660" customWidth="1"/>
    <col min="14082" max="14082" width="13.7109375" style="660" customWidth="1"/>
    <col min="14083" max="14083" width="69.5703125" style="660" customWidth="1"/>
    <col min="14084" max="14084" width="10.42578125" style="660" customWidth="1"/>
    <col min="14085" max="14336" width="9.140625" style="660"/>
    <col min="14337" max="14337" width="19.7109375" style="660" customWidth="1"/>
    <col min="14338" max="14338" width="13.7109375" style="660" customWidth="1"/>
    <col min="14339" max="14339" width="69.5703125" style="660" customWidth="1"/>
    <col min="14340" max="14340" width="10.42578125" style="660" customWidth="1"/>
    <col min="14341" max="14592" width="9.140625" style="660"/>
    <col min="14593" max="14593" width="19.7109375" style="660" customWidth="1"/>
    <col min="14594" max="14594" width="13.7109375" style="660" customWidth="1"/>
    <col min="14595" max="14595" width="69.5703125" style="660" customWidth="1"/>
    <col min="14596" max="14596" width="10.42578125" style="660" customWidth="1"/>
    <col min="14597" max="14848" width="9.140625" style="660"/>
    <col min="14849" max="14849" width="19.7109375" style="660" customWidth="1"/>
    <col min="14850" max="14850" width="13.7109375" style="660" customWidth="1"/>
    <col min="14851" max="14851" width="69.5703125" style="660" customWidth="1"/>
    <col min="14852" max="14852" width="10.42578125" style="660" customWidth="1"/>
    <col min="14853" max="15104" width="9.140625" style="660"/>
    <col min="15105" max="15105" width="19.7109375" style="660" customWidth="1"/>
    <col min="15106" max="15106" width="13.7109375" style="660" customWidth="1"/>
    <col min="15107" max="15107" width="69.5703125" style="660" customWidth="1"/>
    <col min="15108" max="15108" width="10.42578125" style="660" customWidth="1"/>
    <col min="15109" max="15360" width="9.140625" style="660"/>
    <col min="15361" max="15361" width="19.7109375" style="660" customWidth="1"/>
    <col min="15362" max="15362" width="13.7109375" style="660" customWidth="1"/>
    <col min="15363" max="15363" width="69.5703125" style="660" customWidth="1"/>
    <col min="15364" max="15364" width="10.42578125" style="660" customWidth="1"/>
    <col min="15365" max="15616" width="9.140625" style="660"/>
    <col min="15617" max="15617" width="19.7109375" style="660" customWidth="1"/>
    <col min="15618" max="15618" width="13.7109375" style="660" customWidth="1"/>
    <col min="15619" max="15619" width="69.5703125" style="660" customWidth="1"/>
    <col min="15620" max="15620" width="10.42578125" style="660" customWidth="1"/>
    <col min="15621" max="15872" width="9.140625" style="660"/>
    <col min="15873" max="15873" width="19.7109375" style="660" customWidth="1"/>
    <col min="15874" max="15874" width="13.7109375" style="660" customWidth="1"/>
    <col min="15875" max="15875" width="69.5703125" style="660" customWidth="1"/>
    <col min="15876" max="15876" width="10.42578125" style="660" customWidth="1"/>
    <col min="15877" max="16128" width="9.140625" style="660"/>
    <col min="16129" max="16129" width="19.7109375" style="660" customWidth="1"/>
    <col min="16130" max="16130" width="13.7109375" style="660" customWidth="1"/>
    <col min="16131" max="16131" width="69.5703125" style="660" customWidth="1"/>
    <col min="16132" max="16132" width="10.42578125" style="660" customWidth="1"/>
    <col min="16133" max="16384" width="9.140625" style="660"/>
  </cols>
  <sheetData>
    <row r="1" spans="1:10" s="663" customFormat="1">
      <c r="A1" s="661"/>
      <c r="B1" s="661"/>
      <c r="C1" s="661"/>
      <c r="D1" s="661"/>
      <c r="E1" s="661"/>
      <c r="F1" s="661"/>
      <c r="G1" s="662"/>
    </row>
    <row r="2" spans="1:10" s="663" customFormat="1" ht="18" customHeight="1">
      <c r="A2" s="664"/>
      <c r="B2" s="664"/>
      <c r="C2" s="665" t="s">
        <v>71259</v>
      </c>
      <c r="D2" s="666"/>
      <c r="E2" s="666"/>
      <c r="F2" s="666"/>
      <c r="G2" s="667"/>
    </row>
    <row r="3" spans="1:10" s="663" customFormat="1" ht="18" customHeight="1">
      <c r="A3" s="664"/>
      <c r="B3" s="664"/>
      <c r="C3" s="666" t="s">
        <v>236</v>
      </c>
      <c r="D3" s="668"/>
      <c r="E3" s="668"/>
      <c r="F3" s="668"/>
      <c r="G3" s="667"/>
    </row>
    <row r="4" spans="1:10" s="663" customFormat="1" ht="18" customHeight="1">
      <c r="A4" s="669"/>
      <c r="B4" s="669"/>
      <c r="C4" s="670" t="s">
        <v>71260</v>
      </c>
      <c r="D4" s="670"/>
      <c r="E4" s="670"/>
      <c r="F4" s="670"/>
      <c r="G4" s="670"/>
      <c r="H4" s="671"/>
    </row>
    <row r="5" spans="1:10" s="663" customFormat="1" ht="6" customHeight="1">
      <c r="A5" s="672"/>
      <c r="B5" s="672"/>
      <c r="C5" s="672"/>
      <c r="D5" s="672"/>
      <c r="E5" s="672"/>
      <c r="F5" s="672"/>
      <c r="G5" s="672"/>
      <c r="H5" s="671"/>
    </row>
    <row r="6" spans="1:10" s="663" customFormat="1" ht="11.25" customHeight="1">
      <c r="A6" s="673" t="s">
        <v>71261</v>
      </c>
      <c r="B6" s="674" t="s">
        <v>71262</v>
      </c>
      <c r="C6" s="669"/>
      <c r="D6" s="675"/>
      <c r="E6" s="669"/>
      <c r="F6" s="676"/>
      <c r="G6" s="677" t="s">
        <v>10</v>
      </c>
      <c r="H6" s="671"/>
    </row>
    <row r="7" spans="1:10" s="663" customFormat="1" ht="15" customHeight="1">
      <c r="A7" s="673" t="s">
        <v>71263</v>
      </c>
      <c r="B7" s="674" t="s">
        <v>71264</v>
      </c>
      <c r="C7" s="669"/>
      <c r="D7" s="674"/>
      <c r="E7" s="674"/>
      <c r="F7" s="678"/>
      <c r="G7" s="677" t="s">
        <v>11</v>
      </c>
      <c r="H7" s="675"/>
    </row>
    <row r="8" spans="1:10" s="663" customFormat="1" ht="13.5" customHeight="1">
      <c r="A8" s="673" t="s">
        <v>71265</v>
      </c>
      <c r="B8" s="674" t="s">
        <v>71266</v>
      </c>
      <c r="C8" s="669"/>
      <c r="D8" s="674"/>
      <c r="E8" s="669"/>
      <c r="F8" s="679"/>
      <c r="G8" s="680" t="s">
        <v>71267</v>
      </c>
      <c r="H8" s="671"/>
      <c r="J8" s="141"/>
    </row>
    <row r="9" spans="1:10" s="663" customFormat="1" ht="15" customHeight="1">
      <c r="A9" s="669"/>
      <c r="B9" s="673"/>
      <c r="C9" s="674"/>
      <c r="D9" s="674"/>
      <c r="E9" s="669"/>
      <c r="F9" s="679"/>
      <c r="G9" s="680"/>
      <c r="H9" s="671"/>
      <c r="J9" s="681"/>
    </row>
    <row r="10" spans="1:10" s="663" customFormat="1" ht="15.75">
      <c r="A10" s="797" t="s">
        <v>71268</v>
      </c>
      <c r="B10" s="797"/>
      <c r="C10" s="797"/>
      <c r="D10" s="797"/>
      <c r="E10" s="797"/>
      <c r="F10" s="797"/>
      <c r="G10" s="797"/>
      <c r="H10" s="671"/>
      <c r="J10" s="682"/>
    </row>
    <row r="11" spans="1:10">
      <c r="A11" s="683"/>
      <c r="B11" s="683"/>
      <c r="C11" s="683"/>
      <c r="D11" s="683"/>
      <c r="E11" s="683"/>
      <c r="F11" s="683"/>
      <c r="G11" s="683"/>
      <c r="H11" s="683"/>
    </row>
    <row r="13" spans="1:10" ht="13.5" customHeight="1">
      <c r="A13" s="684" t="s">
        <v>71269</v>
      </c>
      <c r="B13" s="685" t="s">
        <v>71270</v>
      </c>
      <c r="C13" s="684"/>
      <c r="D13" s="684"/>
      <c r="E13" s="684"/>
      <c r="F13" s="684"/>
      <c r="G13" s="684"/>
    </row>
    <row r="14" spans="1:10">
      <c r="A14" s="686" t="s">
        <v>71271</v>
      </c>
      <c r="B14" s="686">
        <v>29550</v>
      </c>
      <c r="C14" s="686" t="s">
        <v>71272</v>
      </c>
      <c r="D14" s="687" t="s">
        <v>71273</v>
      </c>
      <c r="E14" s="688">
        <v>0.44</v>
      </c>
      <c r="F14" s="688">
        <v>0.9</v>
      </c>
      <c r="G14" s="688">
        <v>0.39</v>
      </c>
    </row>
    <row r="15" spans="1:10">
      <c r="A15" s="686" t="s">
        <v>71274</v>
      </c>
      <c r="B15" s="686">
        <v>71600</v>
      </c>
      <c r="C15" s="686" t="s">
        <v>71275</v>
      </c>
      <c r="D15" s="687" t="s">
        <v>26625</v>
      </c>
      <c r="E15" s="688">
        <v>1.4999999999999999E-2</v>
      </c>
      <c r="F15" s="688">
        <v>3.5</v>
      </c>
      <c r="G15" s="688">
        <v>0.05</v>
      </c>
    </row>
    <row r="16" spans="1:10" ht="21">
      <c r="A16" s="686" t="s">
        <v>71276</v>
      </c>
      <c r="B16" s="686">
        <v>902950</v>
      </c>
      <c r="C16" s="686" t="s">
        <v>71277</v>
      </c>
      <c r="D16" s="687" t="s">
        <v>71278</v>
      </c>
      <c r="E16" s="688">
        <v>1.2</v>
      </c>
      <c r="F16" s="688">
        <v>21.09</v>
      </c>
      <c r="G16" s="688">
        <v>25.3</v>
      </c>
    </row>
    <row r="17" spans="1:7">
      <c r="A17" s="686" t="s">
        <v>71279</v>
      </c>
      <c r="B17" s="686">
        <v>903361</v>
      </c>
      <c r="C17" s="686" t="s">
        <v>71280</v>
      </c>
      <c r="D17" s="687" t="s">
        <v>71278</v>
      </c>
      <c r="E17" s="688">
        <v>0.6</v>
      </c>
      <c r="F17" s="688">
        <v>15.27</v>
      </c>
      <c r="G17" s="688">
        <v>9.16</v>
      </c>
    </row>
    <row r="18" spans="1:7" ht="31.5">
      <c r="A18" s="686" t="s">
        <v>71281</v>
      </c>
      <c r="B18" s="686">
        <v>900050</v>
      </c>
      <c r="C18" s="686" t="s">
        <v>71282</v>
      </c>
      <c r="D18" s="687" t="s">
        <v>198</v>
      </c>
      <c r="E18" s="688">
        <v>1</v>
      </c>
      <c r="F18" s="688">
        <v>36.36</v>
      </c>
      <c r="G18" s="688">
        <v>1.0900000000000001</v>
      </c>
    </row>
    <row r="19" spans="1:7">
      <c r="A19" s="689" t="s">
        <v>2</v>
      </c>
      <c r="B19" s="689"/>
      <c r="C19" s="689"/>
      <c r="D19" s="689"/>
      <c r="E19" s="689"/>
      <c r="F19" s="689"/>
      <c r="G19" s="689">
        <f>SUM(G14:G18)</f>
        <v>35.990000000000009</v>
      </c>
    </row>
    <row r="25" spans="1:7">
      <c r="A25" s="690"/>
    </row>
  </sheetData>
  <mergeCells count="1">
    <mergeCell ref="A10:G10"/>
  </mergeCells>
  <pageMargins left="0.51180555555555596" right="0.51180555555555596" top="0.78749999999999998" bottom="0.78749999999999998" header="0.511811023622047" footer="0.511811023622047"/>
  <pageSetup paperSize="9" scale="9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J68"/>
  <sheetViews>
    <sheetView view="pageBreakPreview" zoomScaleNormal="115" workbookViewId="0">
      <selection activeCell="E51" sqref="E51"/>
    </sheetView>
  </sheetViews>
  <sheetFormatPr defaultColWidth="9.140625" defaultRowHeight="11.25"/>
  <cols>
    <col min="1" max="1" width="9.140625" style="45"/>
    <col min="2" max="2" width="5.28515625" style="46" customWidth="1"/>
    <col min="3" max="3" width="18.28515625" style="47" customWidth="1"/>
    <col min="4" max="4" width="58.85546875" style="48" customWidth="1"/>
    <col min="5" max="5" width="7" style="49" customWidth="1"/>
    <col min="6" max="6" width="7.85546875" style="50" customWidth="1"/>
    <col min="7" max="7" width="10.140625" style="50" customWidth="1"/>
    <col min="8" max="8" width="10.85546875" style="50" customWidth="1"/>
    <col min="9" max="9" width="15.42578125" style="50" customWidth="1"/>
    <col min="10" max="10" width="14.28515625" style="51" customWidth="1"/>
    <col min="11" max="11" width="15.28515625" style="51" customWidth="1"/>
    <col min="12" max="12" width="100.85546875" style="52" customWidth="1"/>
    <col min="13" max="13" width="9.140625" style="53"/>
    <col min="14" max="26" width="9.140625" style="51"/>
    <col min="27" max="36" width="9.140625" style="54"/>
    <col min="37" max="16384" width="9.140625" style="45"/>
  </cols>
  <sheetData>
    <row r="1" spans="2:36" s="55" customFormat="1" ht="12" customHeight="1">
      <c r="B1" s="56"/>
      <c r="C1" s="57"/>
      <c r="D1" s="57"/>
      <c r="E1" s="58"/>
      <c r="F1" s="59"/>
      <c r="G1" s="60"/>
      <c r="H1" s="60"/>
      <c r="I1" s="61"/>
      <c r="J1" s="62"/>
      <c r="K1" s="63"/>
      <c r="L1" s="64"/>
      <c r="M1" s="65"/>
      <c r="N1" s="62"/>
      <c r="O1" s="62"/>
      <c r="P1" s="62"/>
      <c r="Q1" s="62"/>
      <c r="R1" s="62"/>
      <c r="S1" s="62"/>
      <c r="T1" s="62"/>
      <c r="U1" s="62"/>
    </row>
    <row r="2" spans="2:36" s="55" customFormat="1" ht="15.75" customHeight="1">
      <c r="B2" s="707" t="s">
        <v>5</v>
      </c>
      <c r="C2" s="707"/>
      <c r="D2" s="707"/>
      <c r="E2" s="707"/>
      <c r="F2" s="707"/>
      <c r="G2" s="707"/>
      <c r="H2" s="707"/>
      <c r="I2" s="707"/>
      <c r="K2" s="66"/>
      <c r="L2" s="64"/>
      <c r="M2" s="65"/>
      <c r="N2" s="62"/>
      <c r="O2" s="62"/>
      <c r="P2" s="62"/>
      <c r="Q2" s="62"/>
      <c r="R2" s="62"/>
      <c r="S2" s="62"/>
      <c r="T2" s="62"/>
      <c r="U2" s="62"/>
    </row>
    <row r="3" spans="2:36" s="55" customFormat="1" ht="9" customHeight="1">
      <c r="B3" s="67"/>
      <c r="C3" s="62"/>
      <c r="D3" s="62"/>
      <c r="E3" s="62"/>
      <c r="F3" s="62"/>
      <c r="G3" s="62"/>
      <c r="H3" s="62"/>
      <c r="I3" s="68"/>
      <c r="K3" s="66"/>
      <c r="L3" s="64"/>
      <c r="M3" s="65"/>
      <c r="N3" s="62"/>
      <c r="O3" s="62"/>
      <c r="P3" s="62"/>
      <c r="Q3" s="62"/>
      <c r="R3" s="62"/>
      <c r="S3" s="62"/>
      <c r="T3" s="62"/>
      <c r="U3" s="62"/>
    </row>
    <row r="4" spans="2:36" s="55" customFormat="1" ht="18.75" customHeight="1">
      <c r="B4" s="708" t="s">
        <v>6</v>
      </c>
      <c r="C4" s="708"/>
      <c r="D4" s="708"/>
      <c r="E4" s="708"/>
      <c r="F4" s="708"/>
      <c r="G4" s="708"/>
      <c r="H4" s="708"/>
      <c r="I4" s="708"/>
      <c r="J4" s="69"/>
      <c r="K4" s="66"/>
      <c r="L4" s="64"/>
      <c r="M4" s="65"/>
      <c r="N4" s="62"/>
      <c r="O4" s="62"/>
      <c r="P4" s="62"/>
      <c r="Q4" s="62"/>
      <c r="R4" s="62"/>
      <c r="S4" s="62"/>
      <c r="T4" s="62"/>
      <c r="U4" s="62"/>
    </row>
    <row r="5" spans="2:36" s="55" customFormat="1" ht="19.5" customHeight="1">
      <c r="B5" s="67"/>
      <c r="C5" s="62"/>
      <c r="D5" s="62" t="s">
        <v>7</v>
      </c>
      <c r="E5" s="62"/>
      <c r="F5" s="62"/>
      <c r="G5" s="62"/>
      <c r="H5" s="62"/>
      <c r="I5" s="68"/>
      <c r="J5" s="69"/>
      <c r="K5" s="70" t="s">
        <v>8</v>
      </c>
      <c r="L5" s="64"/>
      <c r="M5" s="65"/>
      <c r="N5" s="71"/>
      <c r="O5" s="62"/>
      <c r="P5" s="62"/>
      <c r="Q5" s="62"/>
      <c r="R5" s="62"/>
      <c r="S5" s="62"/>
      <c r="T5" s="62"/>
      <c r="U5" s="62"/>
    </row>
    <row r="6" spans="2:36" s="55" customFormat="1" ht="15.75" customHeight="1">
      <c r="B6" s="708" t="s">
        <v>9</v>
      </c>
      <c r="C6" s="708"/>
      <c r="D6" s="708"/>
      <c r="E6" s="708"/>
      <c r="F6" s="708"/>
      <c r="G6" s="708"/>
      <c r="H6" s="708"/>
      <c r="I6" s="708"/>
      <c r="J6" s="72"/>
      <c r="K6" s="73">
        <v>0.28820000000000001</v>
      </c>
      <c r="L6" s="64"/>
      <c r="M6" s="65"/>
      <c r="N6" s="62"/>
      <c r="O6" s="62"/>
      <c r="P6" s="62"/>
      <c r="Q6" s="62"/>
      <c r="R6" s="62"/>
      <c r="S6" s="62"/>
      <c r="T6" s="62"/>
      <c r="U6" s="62"/>
    </row>
    <row r="7" spans="2:36" s="55" customFormat="1" ht="9" customHeight="1">
      <c r="B7" s="74"/>
      <c r="C7" s="62"/>
      <c r="D7" s="75"/>
      <c r="E7" s="76"/>
      <c r="F7" s="77"/>
      <c r="G7" s="78"/>
      <c r="H7" s="78"/>
      <c r="I7" s="79"/>
      <c r="J7" s="69"/>
      <c r="K7" s="80">
        <f>SUM('COMPOSIÇÃO DO BDI 2'!I43:I44)</f>
        <v>0.28820000000000001</v>
      </c>
      <c r="L7" s="64"/>
      <c r="M7" s="65"/>
      <c r="N7" s="62"/>
      <c r="O7" s="62"/>
      <c r="P7" s="62"/>
      <c r="Q7" s="62"/>
      <c r="R7" s="62"/>
      <c r="S7" s="62"/>
      <c r="T7" s="62"/>
      <c r="U7" s="62"/>
    </row>
    <row r="8" spans="2:36" s="55" customFormat="1" ht="15">
      <c r="B8" s="81"/>
      <c r="C8" s="82"/>
      <c r="D8" s="82"/>
      <c r="E8" s="82"/>
      <c r="F8" s="82"/>
      <c r="G8" s="82"/>
      <c r="H8" s="82"/>
      <c r="I8" s="83" t="s">
        <v>10</v>
      </c>
      <c r="J8" s="72"/>
      <c r="K8" s="72"/>
      <c r="L8" s="64"/>
      <c r="M8" s="65"/>
      <c r="N8" s="62"/>
      <c r="O8" s="62"/>
      <c r="P8" s="62"/>
      <c r="Q8" s="62"/>
      <c r="R8" s="62"/>
      <c r="S8" s="62"/>
      <c r="T8" s="62"/>
      <c r="U8" s="62"/>
    </row>
    <row r="9" spans="2:36" s="55" customFormat="1" ht="15" customHeight="1">
      <c r="B9" s="74"/>
      <c r="C9" s="62"/>
      <c r="D9" s="75"/>
      <c r="E9" s="76"/>
      <c r="F9" s="77"/>
      <c r="G9" s="78"/>
      <c r="H9" s="78"/>
      <c r="I9" s="83" t="s">
        <v>11</v>
      </c>
      <c r="J9" s="69"/>
      <c r="K9" s="66"/>
      <c r="L9" s="64"/>
      <c r="M9" s="65"/>
      <c r="N9" s="62"/>
      <c r="O9" s="62"/>
      <c r="P9" s="62"/>
      <c r="Q9" s="62"/>
      <c r="R9" s="62"/>
      <c r="S9" s="62"/>
      <c r="T9" s="62"/>
      <c r="U9" s="62"/>
    </row>
    <row r="10" spans="2:36" s="55" customFormat="1" ht="15">
      <c r="B10" s="84"/>
      <c r="C10" s="85"/>
      <c r="D10" s="709"/>
      <c r="E10" s="709"/>
      <c r="F10" s="709"/>
      <c r="G10" s="85"/>
      <c r="H10" s="85"/>
      <c r="I10" s="86" t="s">
        <v>12</v>
      </c>
      <c r="J10" s="78"/>
      <c r="K10" s="66"/>
      <c r="L10" s="64"/>
      <c r="M10" s="65"/>
      <c r="N10" s="62"/>
      <c r="O10" s="62"/>
      <c r="P10" s="62"/>
      <c r="Q10" s="62"/>
      <c r="R10" s="62"/>
      <c r="S10" s="62"/>
      <c r="T10" s="62"/>
      <c r="U10" s="62"/>
    </row>
    <row r="11" spans="2:36" s="55" customFormat="1" ht="21.75" customHeight="1">
      <c r="B11" s="710" t="s">
        <v>71285</v>
      </c>
      <c r="C11" s="710"/>
      <c r="D11" s="710"/>
      <c r="E11" s="710"/>
      <c r="F11" s="710"/>
      <c r="G11" s="710"/>
      <c r="H11" s="710"/>
      <c r="I11" s="710"/>
      <c r="J11" s="87"/>
      <c r="K11" s="87"/>
      <c r="L11" s="64"/>
      <c r="M11" s="65"/>
      <c r="N11" s="62"/>
      <c r="O11" s="62"/>
      <c r="P11" s="62"/>
      <c r="Q11" s="62"/>
      <c r="R11" s="62"/>
      <c r="S11" s="62"/>
      <c r="T11" s="62"/>
      <c r="U11" s="62"/>
    </row>
    <row r="12" spans="2:36" s="88" customFormat="1" ht="14.25" customHeight="1">
      <c r="B12" s="703" t="s">
        <v>0</v>
      </c>
      <c r="C12" s="704" t="s">
        <v>13</v>
      </c>
      <c r="D12" s="704" t="s">
        <v>1</v>
      </c>
      <c r="E12" s="705" t="s">
        <v>14</v>
      </c>
      <c r="F12" s="706" t="s">
        <v>15</v>
      </c>
      <c r="G12" s="89" t="s">
        <v>16</v>
      </c>
      <c r="H12" s="702" t="s">
        <v>17</v>
      </c>
      <c r="I12" s="702"/>
      <c r="J12" s="91"/>
      <c r="K12" s="91"/>
      <c r="L12" s="92"/>
      <c r="M12" s="93"/>
      <c r="N12" s="91"/>
      <c r="O12" s="91"/>
      <c r="P12" s="91"/>
      <c r="Q12" s="91"/>
      <c r="R12" s="91"/>
      <c r="S12" s="91"/>
      <c r="T12" s="91"/>
      <c r="U12" s="91"/>
      <c r="V12" s="91"/>
      <c r="W12" s="91"/>
      <c r="X12" s="91"/>
      <c r="Y12" s="91"/>
      <c r="Z12" s="91"/>
      <c r="AA12" s="94"/>
      <c r="AB12" s="94"/>
      <c r="AC12" s="94"/>
      <c r="AD12" s="94"/>
      <c r="AE12" s="94"/>
      <c r="AF12" s="94"/>
      <c r="AG12" s="94"/>
      <c r="AH12" s="94"/>
      <c r="AI12" s="94"/>
      <c r="AJ12" s="94"/>
    </row>
    <row r="13" spans="2:36" ht="17.25" customHeight="1">
      <c r="B13" s="703"/>
      <c r="C13" s="704"/>
      <c r="D13" s="704"/>
      <c r="E13" s="705"/>
      <c r="F13" s="706"/>
      <c r="G13" s="95" t="s">
        <v>18</v>
      </c>
      <c r="H13" s="89" t="s">
        <v>19</v>
      </c>
      <c r="I13" s="90" t="s">
        <v>2</v>
      </c>
    </row>
    <row r="14" spans="2:36" ht="17.25" customHeight="1">
      <c r="B14" s="96" t="s">
        <v>20</v>
      </c>
      <c r="C14" s="701" t="s">
        <v>21</v>
      </c>
      <c r="D14" s="701"/>
      <c r="E14" s="701"/>
      <c r="F14" s="701"/>
      <c r="G14" s="701"/>
      <c r="H14" s="701"/>
      <c r="I14" s="701"/>
      <c r="J14" s="97"/>
    </row>
    <row r="15" spans="2:36" s="98" customFormat="1" ht="24" customHeight="1">
      <c r="B15" s="99" t="s">
        <v>22</v>
      </c>
      <c r="C15" s="100" t="s">
        <v>23</v>
      </c>
      <c r="D15" s="101" t="str">
        <f>VLOOKUP(C15,planilhanull!A:E,2,0)</f>
        <v>REVOLVIMENTO E LIMPEZA MANUAL DE SOLO. AF_05/2018</v>
      </c>
      <c r="E15" s="102" t="str">
        <f>VLOOKUP(C15,'SINAPI-05-2022'!A:D,3,0)</f>
        <v>M2</v>
      </c>
      <c r="F15" s="103">
        <f>'MEMÓRIA DE CÁLCULO'!J16</f>
        <v>859.57500000000005</v>
      </c>
      <c r="G15" s="104"/>
      <c r="H15" s="103"/>
      <c r="I15" s="105"/>
      <c r="J15" s="106"/>
      <c r="L15" s="107"/>
      <c r="M15" s="53"/>
    </row>
    <row r="16" spans="2:36" s="98" customFormat="1" ht="29.25" customHeight="1">
      <c r="B16" s="99" t="s">
        <v>24</v>
      </c>
      <c r="C16" s="108" t="s">
        <v>25</v>
      </c>
      <c r="D16" s="101" t="s">
        <v>26</v>
      </c>
      <c r="E16" s="102" t="s">
        <v>27</v>
      </c>
      <c r="F16" s="103">
        <f>'MEMÓRIA DE CÁLCULO'!J21</f>
        <v>859.57500000000005</v>
      </c>
      <c r="G16" s="104"/>
      <c r="H16" s="103"/>
      <c r="I16" s="105"/>
      <c r="J16" s="106"/>
      <c r="L16" s="107"/>
      <c r="M16" s="53"/>
    </row>
    <row r="17" spans="2:36" s="98" customFormat="1" ht="26.25" customHeight="1">
      <c r="B17" s="99" t="s">
        <v>28</v>
      </c>
      <c r="C17" s="109" t="s">
        <v>29</v>
      </c>
      <c r="D17" s="101" t="s">
        <v>30</v>
      </c>
      <c r="E17" s="102" t="s">
        <v>31</v>
      </c>
      <c r="F17" s="103">
        <f>'MEMÓRIA DE CÁLCULO'!J28</f>
        <v>1353.8306250000001</v>
      </c>
      <c r="G17" s="104"/>
      <c r="H17" s="103"/>
      <c r="I17" s="105"/>
      <c r="J17" s="106"/>
      <c r="L17" s="107"/>
      <c r="M17" s="53"/>
    </row>
    <row r="18" spans="2:36" s="98" customFormat="1" ht="13.5" customHeight="1">
      <c r="B18" s="110"/>
      <c r="C18" s="111"/>
      <c r="D18" s="112"/>
      <c r="E18" s="113"/>
      <c r="F18" s="114"/>
      <c r="G18" s="115"/>
      <c r="H18" s="115" t="s">
        <v>32</v>
      </c>
      <c r="I18" s="116">
        <f>SUM(I15:I17)</f>
        <v>0</v>
      </c>
      <c r="J18" s="117"/>
      <c r="L18" s="107"/>
      <c r="M18" s="53"/>
    </row>
    <row r="19" spans="2:36" s="98" customFormat="1" ht="18" customHeight="1">
      <c r="B19" s="96" t="s">
        <v>33</v>
      </c>
      <c r="C19" s="701" t="s">
        <v>34</v>
      </c>
      <c r="D19" s="701"/>
      <c r="E19" s="701"/>
      <c r="F19" s="701"/>
      <c r="G19" s="701"/>
      <c r="H19" s="701"/>
      <c r="I19" s="701"/>
      <c r="J19" s="117"/>
      <c r="L19" s="107"/>
      <c r="M19" s="53"/>
    </row>
    <row r="20" spans="2:36" s="98" customFormat="1" ht="30.75" customHeight="1">
      <c r="B20" s="99" t="s">
        <v>35</v>
      </c>
      <c r="C20" s="109" t="s">
        <v>36</v>
      </c>
      <c r="D20" s="101" t="s">
        <v>37</v>
      </c>
      <c r="E20" s="102" t="s">
        <v>27</v>
      </c>
      <c r="F20" s="103">
        <f>'MEMÓRIA DE CÁLCULO'!J38</f>
        <v>859.57500000000005</v>
      </c>
      <c r="G20" s="104"/>
      <c r="H20" s="103"/>
      <c r="I20" s="105"/>
      <c r="J20" s="106" t="s">
        <v>38</v>
      </c>
      <c r="L20" s="107"/>
      <c r="M20" s="53"/>
    </row>
    <row r="21" spans="2:36" s="98" customFormat="1" ht="15.75" customHeight="1">
      <c r="B21" s="110"/>
      <c r="C21" s="111"/>
      <c r="D21" s="112"/>
      <c r="E21" s="113"/>
      <c r="F21" s="114"/>
      <c r="G21" s="115"/>
      <c r="H21" s="115" t="s">
        <v>32</v>
      </c>
      <c r="I21" s="116">
        <f>SUM(I20:I20)</f>
        <v>0</v>
      </c>
      <c r="J21" s="117"/>
      <c r="L21" s="107"/>
      <c r="M21" s="53"/>
    </row>
    <row r="22" spans="2:36" s="98" customFormat="1" ht="16.5" customHeight="1">
      <c r="B22" s="96" t="s">
        <v>39</v>
      </c>
      <c r="C22" s="701" t="s">
        <v>40</v>
      </c>
      <c r="D22" s="701"/>
      <c r="E22" s="701"/>
      <c r="F22" s="701"/>
      <c r="G22" s="701"/>
      <c r="H22" s="701"/>
      <c r="I22" s="701"/>
      <c r="J22" s="117"/>
      <c r="L22" s="107"/>
      <c r="M22" s="53"/>
    </row>
    <row r="23" spans="2:36" s="98" customFormat="1" ht="51" customHeight="1">
      <c r="B23" s="99" t="s">
        <v>41</v>
      </c>
      <c r="C23" s="108" t="s">
        <v>42</v>
      </c>
      <c r="D23" s="101" t="str">
        <f>VLOOKUP(C23,Sheet1!A:J,2,0)</f>
        <v>AMOSTRA DE SOLO - PREPARACAO PARA ENSAIOS DE COMPACTACAO E ENSAIOS DE CARACTERIZACAOAMOSTRA DE SOLO - PREPARACAO PARA ENSAIOS DE COMPACTACAO E EAMOSTRA DE SOLO - PREPARACAO PARA ENSAIOS DE COMPACTACAO E E</v>
      </c>
      <c r="E23" s="102" t="str">
        <f>VLOOKUP(C23,Sheet1!A:J,9,0)</f>
        <v>UN</v>
      </c>
      <c r="F23" s="103">
        <f>'MEMÓRIA DE CÁLCULO'!J43</f>
        <v>4</v>
      </c>
      <c r="G23" s="104"/>
      <c r="H23" s="103"/>
      <c r="I23" s="105"/>
      <c r="J23" s="118" t="s">
        <v>43</v>
      </c>
      <c r="K23" s="119"/>
      <c r="L23" s="120"/>
      <c r="M23" s="53"/>
    </row>
    <row r="24" spans="2:36" s="121" customFormat="1" ht="13.5" customHeight="1">
      <c r="B24" s="110"/>
      <c r="C24" s="111"/>
      <c r="D24" s="112"/>
      <c r="E24" s="113"/>
      <c r="F24" s="114"/>
      <c r="G24" s="115"/>
      <c r="H24" s="115" t="s">
        <v>32</v>
      </c>
      <c r="I24" s="116">
        <f>SUM(I23:I23)</f>
        <v>0</v>
      </c>
      <c r="J24" s="122"/>
      <c r="K24" s="51"/>
      <c r="L24" s="52"/>
      <c r="M24" s="53"/>
      <c r="N24" s="51"/>
      <c r="O24" s="51"/>
      <c r="P24" s="51"/>
      <c r="Q24" s="51"/>
      <c r="R24" s="51"/>
      <c r="S24" s="51"/>
      <c r="T24" s="51"/>
      <c r="U24" s="51"/>
      <c r="V24" s="51"/>
      <c r="W24" s="51"/>
      <c r="X24" s="51"/>
      <c r="Y24" s="51"/>
      <c r="Z24" s="51"/>
      <c r="AA24" s="51"/>
      <c r="AB24" s="51"/>
      <c r="AC24" s="51"/>
      <c r="AD24" s="51"/>
      <c r="AE24" s="51"/>
      <c r="AF24" s="51"/>
      <c r="AG24" s="51"/>
      <c r="AH24" s="51"/>
      <c r="AI24" s="51"/>
      <c r="AJ24" s="51"/>
    </row>
    <row r="25" spans="2:36" s="121" customFormat="1" ht="16.5" customHeight="1">
      <c r="B25" s="96" t="s">
        <v>44</v>
      </c>
      <c r="C25" s="701" t="s">
        <v>45</v>
      </c>
      <c r="D25" s="701"/>
      <c r="E25" s="701"/>
      <c r="F25" s="701"/>
      <c r="G25" s="701"/>
      <c r="H25" s="701"/>
      <c r="I25" s="701"/>
      <c r="J25" s="122"/>
      <c r="K25" s="51"/>
      <c r="L25" s="52"/>
      <c r="M25" s="53"/>
      <c r="N25" s="51"/>
      <c r="O25" s="51"/>
      <c r="P25" s="51"/>
      <c r="Q25" s="51"/>
      <c r="R25" s="51"/>
      <c r="S25" s="51"/>
      <c r="T25" s="51"/>
      <c r="U25" s="51"/>
      <c r="V25" s="51"/>
      <c r="W25" s="51"/>
      <c r="X25" s="51"/>
      <c r="Y25" s="51"/>
      <c r="Z25" s="51"/>
      <c r="AA25" s="51"/>
      <c r="AB25" s="51"/>
      <c r="AC25" s="51"/>
      <c r="AD25" s="51"/>
      <c r="AE25" s="51"/>
      <c r="AF25" s="51"/>
      <c r="AG25" s="51"/>
      <c r="AH25" s="51"/>
      <c r="AI25" s="51"/>
      <c r="AJ25" s="51"/>
    </row>
    <row r="26" spans="2:36" s="121" customFormat="1" ht="27.75" customHeight="1">
      <c r="B26" s="99" t="s">
        <v>46</v>
      </c>
      <c r="C26" s="109" t="s">
        <v>47</v>
      </c>
      <c r="D26" s="101" t="s">
        <v>48</v>
      </c>
      <c r="E26" s="102" t="s">
        <v>49</v>
      </c>
      <c r="F26" s="103">
        <f>'MEMÓRIA DE CÁLCULO'!J49</f>
        <v>0.85957499999999998</v>
      </c>
      <c r="G26" s="104"/>
      <c r="H26" s="103"/>
      <c r="I26" s="105"/>
      <c r="J26" s="106" t="s">
        <v>38</v>
      </c>
      <c r="K26" s="51"/>
      <c r="L26" s="52"/>
      <c r="M26" s="53"/>
      <c r="N26" s="51"/>
      <c r="O26" s="51"/>
      <c r="P26" s="51"/>
      <c r="Q26" s="51"/>
      <c r="R26" s="51"/>
      <c r="S26" s="51"/>
      <c r="T26" s="51"/>
      <c r="U26" s="51"/>
      <c r="V26" s="51"/>
      <c r="W26" s="51"/>
      <c r="X26" s="51"/>
      <c r="Y26" s="51"/>
      <c r="Z26" s="51"/>
      <c r="AA26" s="51"/>
      <c r="AB26" s="51"/>
      <c r="AC26" s="51"/>
      <c r="AD26" s="51"/>
      <c r="AE26" s="51"/>
      <c r="AF26" s="51"/>
      <c r="AG26" s="51"/>
      <c r="AH26" s="51"/>
      <c r="AI26" s="51"/>
      <c r="AJ26" s="51"/>
    </row>
    <row r="27" spans="2:36" s="121" customFormat="1" ht="45.75" customHeight="1">
      <c r="B27" s="99" t="s">
        <v>50</v>
      </c>
      <c r="C27" s="108" t="s">
        <v>51</v>
      </c>
      <c r="D27" s="101" t="str">
        <f>VLOOKUP(C27,Sheet1!A:J,2,0)</f>
        <v>ATERRO COM TERRA PRETA VEGETAL,PARA EXECUCAO DE GRAMADOSATERRO COM TERRA PRETA VEGETAL,PARA EXECUCAO DE GRAMADOSATERRO COM TERRA PRETA VEGETAL,PARA EXECUCAO DE GRAMADOS</v>
      </c>
      <c r="E27" s="102" t="str">
        <f>VLOOKUP(C27,Sheet1!A:J,9,0)</f>
        <v>M3</v>
      </c>
      <c r="F27" s="103">
        <f>'MEMÓRIA DE CÁLCULO'!J53</f>
        <v>21.489375000000003</v>
      </c>
      <c r="G27" s="104"/>
      <c r="H27" s="103"/>
      <c r="I27" s="105"/>
      <c r="J27" s="106" t="s">
        <v>38</v>
      </c>
      <c r="K27" s="51"/>
      <c r="L27" s="52"/>
      <c r="M27" s="53"/>
      <c r="N27" s="51"/>
      <c r="O27" s="51"/>
      <c r="P27" s="51"/>
      <c r="Q27" s="51"/>
      <c r="R27" s="51"/>
      <c r="S27" s="51"/>
      <c r="T27" s="51"/>
      <c r="U27" s="51"/>
      <c r="V27" s="51"/>
      <c r="W27" s="51"/>
      <c r="X27" s="51"/>
      <c r="Y27" s="51"/>
      <c r="Z27" s="51"/>
      <c r="AA27" s="51"/>
      <c r="AB27" s="51"/>
      <c r="AC27" s="51"/>
      <c r="AD27" s="51"/>
      <c r="AE27" s="51"/>
      <c r="AF27" s="51"/>
      <c r="AG27" s="51"/>
      <c r="AH27" s="51"/>
      <c r="AI27" s="51"/>
      <c r="AJ27" s="51"/>
    </row>
    <row r="28" spans="2:36" s="121" customFormat="1" ht="34.5" customHeight="1">
      <c r="B28" s="99" t="s">
        <v>52</v>
      </c>
      <c r="C28" s="108" t="s">
        <v>53</v>
      </c>
      <c r="D28" s="101" t="str">
        <f>VLOOKUP(C28,Sheet1!A:J,2,0)</f>
        <v>ADUBACAO NITROGENADA EM GRAMADOS(5 VEZES POR ANO)ADUBACAO NITROGENADA EM GRAMADOS(5 VEZES POR ANO)ADUBACAO NITROGENADA EM GRAMADOS(5 VEZES POR ANO)</v>
      </c>
      <c r="E28" s="102" t="str">
        <f>VLOOKUP(C28,Sheet1!A:J,9,0)</f>
        <v>HA</v>
      </c>
      <c r="F28" s="103">
        <f>'MEMÓRIA DE CÁLCULO'!J58</f>
        <v>3.4382999999999999</v>
      </c>
      <c r="G28" s="104"/>
      <c r="H28" s="103"/>
      <c r="I28" s="105"/>
      <c r="J28" s="106" t="s">
        <v>38</v>
      </c>
      <c r="K28" s="51"/>
      <c r="L28" s="52"/>
      <c r="M28" s="53"/>
      <c r="N28" s="51"/>
      <c r="O28" s="51"/>
      <c r="P28" s="51"/>
      <c r="Q28" s="51"/>
      <c r="R28" s="51"/>
      <c r="S28" s="51"/>
      <c r="T28" s="51"/>
      <c r="U28" s="51"/>
      <c r="V28" s="51"/>
      <c r="W28" s="51"/>
      <c r="X28" s="51"/>
      <c r="Y28" s="51"/>
      <c r="Z28" s="51"/>
      <c r="AA28" s="51"/>
      <c r="AB28" s="51"/>
      <c r="AC28" s="51"/>
      <c r="AD28" s="51"/>
      <c r="AE28" s="51"/>
      <c r="AF28" s="51"/>
      <c r="AG28" s="51"/>
      <c r="AH28" s="51"/>
      <c r="AI28" s="51"/>
      <c r="AJ28" s="51"/>
    </row>
    <row r="29" spans="2:36" s="121" customFormat="1" ht="16.5" customHeight="1">
      <c r="B29" s="123"/>
      <c r="C29" s="124"/>
      <c r="D29" s="125"/>
      <c r="E29" s="126"/>
      <c r="F29" s="127"/>
      <c r="G29" s="128"/>
      <c r="H29" s="115" t="s">
        <v>32</v>
      </c>
      <c r="I29" s="116">
        <f>SUM(I26:I28)</f>
        <v>0</v>
      </c>
      <c r="J29" s="122"/>
      <c r="K29" s="51"/>
      <c r="L29" s="52"/>
      <c r="M29" s="53"/>
      <c r="N29" s="51"/>
      <c r="O29" s="51"/>
      <c r="P29" s="51"/>
      <c r="Q29" s="51"/>
      <c r="R29" s="51"/>
      <c r="S29" s="51"/>
      <c r="T29" s="51"/>
      <c r="U29" s="51"/>
      <c r="V29" s="51"/>
      <c r="W29" s="51"/>
      <c r="X29" s="51"/>
      <c r="Y29" s="51"/>
      <c r="Z29" s="51"/>
      <c r="AA29" s="51"/>
      <c r="AB29" s="51"/>
      <c r="AC29" s="51"/>
      <c r="AD29" s="51"/>
      <c r="AE29" s="51"/>
      <c r="AF29" s="51"/>
      <c r="AG29" s="51"/>
      <c r="AH29" s="51"/>
      <c r="AI29" s="51"/>
      <c r="AJ29" s="51"/>
    </row>
    <row r="30" spans="2:36" s="121" customFormat="1" ht="16.5" customHeight="1">
      <c r="B30" s="96" t="s">
        <v>54</v>
      </c>
      <c r="C30" s="701" t="s">
        <v>55</v>
      </c>
      <c r="D30" s="701"/>
      <c r="E30" s="701"/>
      <c r="F30" s="701"/>
      <c r="G30" s="701"/>
      <c r="H30" s="701"/>
      <c r="I30" s="701"/>
      <c r="J30" s="122"/>
      <c r="K30" s="51"/>
      <c r="L30" s="52"/>
      <c r="M30" s="53"/>
      <c r="N30" s="51"/>
      <c r="O30" s="51"/>
      <c r="P30" s="51"/>
      <c r="Q30" s="51"/>
      <c r="R30" s="51"/>
      <c r="S30" s="51"/>
      <c r="T30" s="51"/>
      <c r="U30" s="51"/>
      <c r="V30" s="51"/>
      <c r="W30" s="51"/>
      <c r="X30" s="51"/>
      <c r="Y30" s="51"/>
      <c r="Z30" s="51"/>
      <c r="AA30" s="51"/>
      <c r="AB30" s="51"/>
      <c r="AC30" s="51"/>
      <c r="AD30" s="51"/>
      <c r="AE30" s="51"/>
      <c r="AF30" s="51"/>
      <c r="AG30" s="51"/>
      <c r="AH30" s="51"/>
      <c r="AI30" s="51"/>
      <c r="AJ30" s="51"/>
    </row>
    <row r="31" spans="2:36" s="121" customFormat="1" ht="25.5" customHeight="1">
      <c r="B31" s="99" t="s">
        <v>56</v>
      </c>
      <c r="C31" s="109" t="s">
        <v>57</v>
      </c>
      <c r="D31" s="101" t="s">
        <v>58</v>
      </c>
      <c r="E31" s="102" t="s">
        <v>49</v>
      </c>
      <c r="F31" s="103">
        <f>'MEMÓRIA DE CÁLCULO'!J65</f>
        <v>3.4382999999999999</v>
      </c>
      <c r="G31" s="104"/>
      <c r="H31" s="103"/>
      <c r="I31" s="105"/>
      <c r="J31" s="122"/>
      <c r="K31" s="51"/>
      <c r="L31" s="52"/>
      <c r="M31" s="53"/>
      <c r="N31" s="51"/>
      <c r="O31" s="51"/>
      <c r="P31" s="51"/>
      <c r="Q31" s="51"/>
      <c r="R31" s="51"/>
      <c r="S31" s="51"/>
      <c r="T31" s="51"/>
      <c r="U31" s="51"/>
      <c r="V31" s="51"/>
      <c r="W31" s="51"/>
      <c r="X31" s="51"/>
      <c r="Y31" s="51"/>
      <c r="Z31" s="51"/>
      <c r="AA31" s="51"/>
      <c r="AB31" s="51"/>
      <c r="AC31" s="51"/>
      <c r="AD31" s="51"/>
      <c r="AE31" s="51"/>
      <c r="AF31" s="51"/>
      <c r="AG31" s="51"/>
      <c r="AH31" s="51"/>
      <c r="AI31" s="51"/>
      <c r="AJ31" s="51"/>
    </row>
    <row r="32" spans="2:36" s="121" customFormat="1" ht="13.5" customHeight="1">
      <c r="B32" s="123"/>
      <c r="C32" s="124"/>
      <c r="D32" s="125"/>
      <c r="E32" s="126"/>
      <c r="F32" s="127"/>
      <c r="G32" s="128"/>
      <c r="H32" s="115" t="s">
        <v>32</v>
      </c>
      <c r="I32" s="116">
        <f>SUM(I31:I31)</f>
        <v>0</v>
      </c>
      <c r="J32" s="122"/>
      <c r="K32" s="51"/>
      <c r="L32" s="52"/>
      <c r="M32" s="53"/>
      <c r="N32" s="51"/>
      <c r="O32" s="51"/>
      <c r="P32" s="51"/>
      <c r="Q32" s="51"/>
      <c r="R32" s="51"/>
      <c r="S32" s="51"/>
      <c r="T32" s="51"/>
      <c r="U32" s="51"/>
      <c r="V32" s="51"/>
      <c r="W32" s="51"/>
      <c r="X32" s="51"/>
      <c r="Y32" s="51"/>
      <c r="Z32" s="51"/>
      <c r="AA32" s="51"/>
      <c r="AB32" s="51"/>
      <c r="AC32" s="51"/>
      <c r="AD32" s="51"/>
      <c r="AE32" s="51"/>
      <c r="AF32" s="51"/>
      <c r="AG32" s="51"/>
      <c r="AH32" s="51"/>
      <c r="AI32" s="51"/>
      <c r="AJ32" s="51"/>
    </row>
    <row r="33" spans="2:36" s="121" customFormat="1" ht="16.5" customHeight="1">
      <c r="B33" s="96" t="s">
        <v>59</v>
      </c>
      <c r="C33" s="701" t="s">
        <v>60</v>
      </c>
      <c r="D33" s="701"/>
      <c r="E33" s="701"/>
      <c r="F33" s="701"/>
      <c r="G33" s="701"/>
      <c r="H33" s="701"/>
      <c r="I33" s="701"/>
      <c r="J33" s="122"/>
      <c r="K33" s="51"/>
      <c r="L33" s="52"/>
      <c r="M33" s="53"/>
      <c r="N33" s="51"/>
      <c r="O33" s="51"/>
      <c r="P33" s="51"/>
      <c r="Q33" s="51"/>
      <c r="R33" s="51"/>
      <c r="S33" s="51"/>
      <c r="T33" s="51"/>
      <c r="U33" s="51"/>
      <c r="V33" s="51"/>
      <c r="W33" s="51"/>
      <c r="X33" s="51"/>
      <c r="Y33" s="51"/>
      <c r="Z33" s="51"/>
      <c r="AA33" s="51"/>
      <c r="AB33" s="51"/>
      <c r="AC33" s="51"/>
      <c r="AD33" s="51"/>
      <c r="AE33" s="51"/>
      <c r="AF33" s="51"/>
      <c r="AG33" s="51"/>
      <c r="AH33" s="51"/>
      <c r="AI33" s="51"/>
      <c r="AJ33" s="51"/>
    </row>
    <row r="34" spans="2:36" s="121" customFormat="1" ht="18.75" customHeight="1">
      <c r="B34" s="99" t="s">
        <v>61</v>
      </c>
      <c r="C34" s="109" t="s">
        <v>62</v>
      </c>
      <c r="D34" s="101" t="s">
        <v>63</v>
      </c>
      <c r="E34" s="102" t="s">
        <v>49</v>
      </c>
      <c r="F34" s="103">
        <f>'MEMÓRIA DE CÁLCULO'!J69</f>
        <v>0.85957499999999998</v>
      </c>
      <c r="G34" s="104"/>
      <c r="H34" s="103"/>
      <c r="I34" s="105"/>
      <c r="J34" s="106" t="s">
        <v>38</v>
      </c>
      <c r="K34" s="51"/>
      <c r="L34" s="52"/>
      <c r="M34" s="53"/>
      <c r="N34" s="51"/>
      <c r="O34" s="51"/>
      <c r="P34" s="51"/>
      <c r="Q34" s="51"/>
      <c r="R34" s="51"/>
      <c r="S34" s="51"/>
      <c r="T34" s="51"/>
      <c r="U34" s="51"/>
      <c r="V34" s="51"/>
      <c r="W34" s="51"/>
      <c r="X34" s="51"/>
      <c r="Y34" s="51"/>
      <c r="Z34" s="51"/>
      <c r="AA34" s="51"/>
      <c r="AB34" s="51"/>
      <c r="AC34" s="51"/>
      <c r="AD34" s="51"/>
      <c r="AE34" s="51"/>
      <c r="AF34" s="51"/>
      <c r="AG34" s="51"/>
      <c r="AH34" s="51"/>
      <c r="AI34" s="51"/>
      <c r="AJ34" s="51"/>
    </row>
    <row r="35" spans="2:36" s="121" customFormat="1" ht="15" customHeight="1">
      <c r="B35" s="123"/>
      <c r="C35" s="124"/>
      <c r="D35" s="125"/>
      <c r="E35" s="126"/>
      <c r="F35" s="127"/>
      <c r="G35" s="128"/>
      <c r="H35" s="115" t="s">
        <v>32</v>
      </c>
      <c r="I35" s="116">
        <f>SUM(I34:I34)</f>
        <v>0</v>
      </c>
      <c r="J35" s="122"/>
      <c r="K35" s="51"/>
      <c r="L35" s="52"/>
      <c r="M35" s="53"/>
      <c r="N35" s="51"/>
      <c r="O35" s="51"/>
      <c r="P35" s="51"/>
      <c r="Q35" s="51"/>
      <c r="R35" s="51"/>
      <c r="S35" s="51"/>
      <c r="T35" s="51"/>
      <c r="U35" s="51"/>
      <c r="V35" s="51"/>
      <c r="W35" s="51"/>
      <c r="X35" s="51"/>
      <c r="Y35" s="51"/>
      <c r="Z35" s="51"/>
      <c r="AA35" s="51"/>
      <c r="AB35" s="51"/>
      <c r="AC35" s="51"/>
      <c r="AD35" s="51"/>
      <c r="AE35" s="51"/>
      <c r="AF35" s="51"/>
      <c r="AG35" s="51"/>
      <c r="AH35" s="51"/>
      <c r="AI35" s="51"/>
      <c r="AJ35" s="51"/>
    </row>
    <row r="36" spans="2:36" s="121" customFormat="1" ht="16.5" customHeight="1">
      <c r="B36" s="96" t="s">
        <v>64</v>
      </c>
      <c r="C36" s="701" t="s">
        <v>65</v>
      </c>
      <c r="D36" s="701"/>
      <c r="E36" s="701"/>
      <c r="F36" s="701"/>
      <c r="G36" s="701"/>
      <c r="H36" s="701"/>
      <c r="I36" s="701"/>
      <c r="J36" s="122" t="s">
        <v>66</v>
      </c>
      <c r="K36" s="51"/>
      <c r="L36" s="52"/>
      <c r="M36" s="53"/>
      <c r="N36" s="51"/>
      <c r="O36" s="51"/>
      <c r="P36" s="51"/>
      <c r="Q36" s="51"/>
      <c r="R36" s="51"/>
      <c r="S36" s="51"/>
      <c r="T36" s="51"/>
      <c r="U36" s="51"/>
      <c r="V36" s="51"/>
      <c r="W36" s="51"/>
      <c r="X36" s="51"/>
      <c r="Y36" s="51"/>
      <c r="Z36" s="51"/>
      <c r="AA36" s="51"/>
      <c r="AB36" s="51"/>
      <c r="AC36" s="51"/>
      <c r="AD36" s="51"/>
      <c r="AE36" s="51"/>
      <c r="AF36" s="51"/>
      <c r="AG36" s="51"/>
      <c r="AH36" s="51"/>
      <c r="AI36" s="51"/>
      <c r="AJ36" s="51"/>
    </row>
    <row r="37" spans="2:36" s="121" customFormat="1" ht="22.5" customHeight="1">
      <c r="B37" s="99" t="s">
        <v>67</v>
      </c>
      <c r="C37" s="109" t="s">
        <v>68</v>
      </c>
      <c r="D37" s="101" t="s">
        <v>69</v>
      </c>
      <c r="E37" s="102" t="s">
        <v>27</v>
      </c>
      <c r="F37" s="103">
        <f>'MEMÓRIA DE CÁLCULO'!J75</f>
        <v>34383</v>
      </c>
      <c r="G37" s="104"/>
      <c r="H37" s="103"/>
      <c r="I37" s="105"/>
      <c r="J37" s="106" t="s">
        <v>38</v>
      </c>
      <c r="K37" s="51"/>
      <c r="L37" s="52"/>
      <c r="M37" s="53"/>
      <c r="N37" s="51"/>
      <c r="O37" s="51"/>
      <c r="P37" s="51"/>
      <c r="Q37" s="51"/>
      <c r="R37" s="51"/>
      <c r="S37" s="51"/>
      <c r="T37" s="51"/>
      <c r="U37" s="51"/>
      <c r="V37" s="51"/>
      <c r="W37" s="51"/>
      <c r="X37" s="51"/>
      <c r="Y37" s="51"/>
      <c r="Z37" s="51"/>
      <c r="AA37" s="51"/>
      <c r="AB37" s="51"/>
      <c r="AC37" s="51"/>
      <c r="AD37" s="51"/>
      <c r="AE37" s="51"/>
      <c r="AF37" s="51"/>
      <c r="AG37" s="51"/>
      <c r="AH37" s="51"/>
      <c r="AI37" s="51"/>
      <c r="AJ37" s="51"/>
    </row>
    <row r="38" spans="2:36" s="121" customFormat="1" ht="49.5" customHeight="1">
      <c r="B38" s="99" t="s">
        <v>70</v>
      </c>
      <c r="C38" s="108" t="s">
        <v>71</v>
      </c>
      <c r="D38" s="101" t="str">
        <f>VLOOKUP(C38,Sheet1!A:J,2,0)</f>
        <v>APLICACAO DE HERBICIDA SELETIVO EM GRAMADOS(2 VEZES POR ANO)APLICACAO DE HERBICIDA SELETIVO EM GRAMADOS(2 VEZES POR ANO)APLICACAO DE HERBICIDA SELETIVO EM GRAMADOS(2 VEZES POR ANO)</v>
      </c>
      <c r="E38" s="102" t="str">
        <f>VLOOKUP(C38,Sheet1!A:J,9,0)</f>
        <v>HA</v>
      </c>
      <c r="F38" s="103">
        <f>'MEMÓRIA DE CÁLCULO'!J78</f>
        <v>0.85957499999999998</v>
      </c>
      <c r="G38" s="104"/>
      <c r="H38" s="103"/>
      <c r="I38" s="105"/>
      <c r="J38" s="106" t="s">
        <v>38</v>
      </c>
      <c r="K38" s="51"/>
      <c r="L38" s="52"/>
      <c r="M38" s="53"/>
      <c r="N38" s="51"/>
      <c r="O38" s="51"/>
      <c r="P38" s="51"/>
      <c r="Q38" s="51"/>
      <c r="R38" s="51"/>
      <c r="S38" s="51"/>
      <c r="T38" s="51"/>
      <c r="U38" s="51"/>
      <c r="V38" s="51"/>
      <c r="W38" s="51"/>
      <c r="X38" s="51"/>
      <c r="Y38" s="51"/>
      <c r="Z38" s="51"/>
      <c r="AA38" s="51"/>
      <c r="AB38" s="51"/>
      <c r="AC38" s="51"/>
      <c r="AD38" s="51"/>
      <c r="AE38" s="51"/>
      <c r="AF38" s="51"/>
      <c r="AG38" s="51"/>
      <c r="AH38" s="51"/>
      <c r="AI38" s="51"/>
      <c r="AJ38" s="51"/>
    </row>
    <row r="39" spans="2:36" s="121" customFormat="1" ht="15" customHeight="1">
      <c r="B39" s="123"/>
      <c r="C39" s="124"/>
      <c r="D39" s="125"/>
      <c r="E39" s="126"/>
      <c r="F39" s="127"/>
      <c r="G39" s="128"/>
      <c r="H39" s="115" t="s">
        <v>32</v>
      </c>
      <c r="I39" s="116">
        <f>SUM(I37:I38)</f>
        <v>0</v>
      </c>
      <c r="J39" s="106"/>
      <c r="K39" s="51"/>
      <c r="L39" s="52"/>
      <c r="M39" s="53"/>
      <c r="N39" s="51"/>
      <c r="O39" s="51"/>
      <c r="P39" s="51"/>
      <c r="Q39" s="51"/>
      <c r="R39" s="51"/>
      <c r="S39" s="51"/>
      <c r="T39" s="51"/>
      <c r="U39" s="51"/>
      <c r="V39" s="51"/>
      <c r="W39" s="51"/>
      <c r="X39" s="51"/>
      <c r="Y39" s="51"/>
      <c r="Z39" s="51"/>
      <c r="AA39" s="51"/>
      <c r="AB39" s="51"/>
      <c r="AC39" s="51"/>
      <c r="AD39" s="51"/>
      <c r="AE39" s="51"/>
      <c r="AF39" s="51"/>
      <c r="AG39" s="51"/>
      <c r="AH39" s="51"/>
      <c r="AI39" s="51"/>
      <c r="AJ39" s="51"/>
    </row>
    <row r="40" spans="2:36" s="121" customFormat="1" ht="17.25" customHeight="1">
      <c r="B40" s="96" t="s">
        <v>72</v>
      </c>
      <c r="C40" s="701" t="s">
        <v>73</v>
      </c>
      <c r="D40" s="701"/>
      <c r="E40" s="701"/>
      <c r="F40" s="701"/>
      <c r="G40" s="701"/>
      <c r="H40" s="701"/>
      <c r="I40" s="701"/>
      <c r="J40" s="106" t="s">
        <v>38</v>
      </c>
      <c r="K40" s="51"/>
      <c r="L40" s="52"/>
      <c r="M40" s="53"/>
      <c r="N40" s="51"/>
      <c r="O40" s="51"/>
      <c r="P40" s="51"/>
      <c r="Q40" s="51"/>
      <c r="R40" s="51"/>
      <c r="S40" s="51"/>
      <c r="T40" s="51"/>
      <c r="U40" s="51"/>
      <c r="V40" s="51"/>
      <c r="W40" s="51"/>
      <c r="X40" s="51"/>
      <c r="Y40" s="51"/>
      <c r="Z40" s="51"/>
      <c r="AA40" s="51"/>
      <c r="AB40" s="51"/>
      <c r="AC40" s="51"/>
      <c r="AD40" s="51"/>
      <c r="AE40" s="51"/>
      <c r="AF40" s="51"/>
      <c r="AG40" s="51"/>
      <c r="AH40" s="51"/>
      <c r="AI40" s="51"/>
      <c r="AJ40" s="51"/>
    </row>
    <row r="41" spans="2:36" s="121" customFormat="1" ht="54" customHeight="1">
      <c r="B41" s="99" t="s">
        <v>74</v>
      </c>
      <c r="C41" s="109" t="s">
        <v>75</v>
      </c>
      <c r="D41" s="101" t="s">
        <v>76</v>
      </c>
      <c r="E41" s="102" t="s">
        <v>27</v>
      </c>
      <c r="F41" s="103">
        <f>'MEMÓRIA DE CÁLCULO'!J84</f>
        <v>774.06000000000006</v>
      </c>
      <c r="G41" s="104"/>
      <c r="H41" s="103"/>
      <c r="I41" s="105"/>
      <c r="J41" s="106" t="s">
        <v>38</v>
      </c>
      <c r="K41" s="51"/>
      <c r="L41" s="52"/>
      <c r="M41" s="53"/>
      <c r="N41" s="51"/>
      <c r="O41" s="51"/>
      <c r="P41" s="51"/>
      <c r="Q41" s="51"/>
      <c r="R41" s="51"/>
      <c r="S41" s="51"/>
      <c r="T41" s="51"/>
      <c r="U41" s="51"/>
      <c r="V41" s="51"/>
      <c r="W41" s="51"/>
      <c r="X41" s="51"/>
      <c r="Y41" s="51"/>
      <c r="Z41" s="51"/>
      <c r="AA41" s="51"/>
      <c r="AB41" s="51"/>
      <c r="AC41" s="51"/>
      <c r="AD41" s="51"/>
      <c r="AE41" s="51"/>
      <c r="AF41" s="51"/>
      <c r="AG41" s="51"/>
      <c r="AH41" s="51"/>
      <c r="AI41" s="51"/>
      <c r="AJ41" s="51"/>
    </row>
    <row r="42" spans="2:36" s="121" customFormat="1" ht="13.5" customHeight="1">
      <c r="B42" s="123"/>
      <c r="C42" s="124"/>
      <c r="D42" s="125"/>
      <c r="E42" s="126"/>
      <c r="F42" s="127"/>
      <c r="G42" s="128"/>
      <c r="H42" s="115" t="s">
        <v>32</v>
      </c>
      <c r="I42" s="116">
        <f>SUM(I41)</f>
        <v>0</v>
      </c>
      <c r="J42" s="106"/>
      <c r="K42" s="51"/>
      <c r="L42" s="52"/>
      <c r="M42" s="53"/>
      <c r="N42" s="51"/>
      <c r="O42" s="51"/>
      <c r="P42" s="51"/>
      <c r="Q42" s="51"/>
      <c r="R42" s="51"/>
      <c r="S42" s="51"/>
      <c r="T42" s="51"/>
      <c r="U42" s="51"/>
      <c r="V42" s="51"/>
      <c r="W42" s="51"/>
      <c r="X42" s="51"/>
      <c r="Y42" s="51"/>
      <c r="Z42" s="51"/>
      <c r="AA42" s="51"/>
      <c r="AB42" s="51"/>
      <c r="AC42" s="51"/>
      <c r="AD42" s="51"/>
      <c r="AE42" s="51"/>
      <c r="AF42" s="51"/>
      <c r="AG42" s="51"/>
      <c r="AH42" s="51"/>
      <c r="AI42" s="51"/>
      <c r="AJ42" s="51"/>
    </row>
    <row r="43" spans="2:36" s="121" customFormat="1" ht="18" customHeight="1">
      <c r="B43" s="96" t="s">
        <v>77</v>
      </c>
      <c r="C43" s="701" t="s">
        <v>78</v>
      </c>
      <c r="D43" s="701"/>
      <c r="E43" s="701"/>
      <c r="F43" s="701"/>
      <c r="G43" s="701"/>
      <c r="H43" s="701"/>
      <c r="I43" s="701"/>
      <c r="J43" s="106" t="s">
        <v>38</v>
      </c>
      <c r="K43" s="51"/>
      <c r="L43" s="52"/>
      <c r="M43" s="53"/>
      <c r="N43" s="51"/>
      <c r="O43" s="51"/>
      <c r="P43" s="51"/>
      <c r="Q43" s="51"/>
      <c r="R43" s="51"/>
      <c r="S43" s="51"/>
      <c r="T43" s="51"/>
      <c r="U43" s="51"/>
      <c r="V43" s="51"/>
      <c r="W43" s="51"/>
      <c r="X43" s="51"/>
      <c r="Y43" s="51"/>
      <c r="Z43" s="51"/>
      <c r="AA43" s="51"/>
      <c r="AB43" s="51"/>
      <c r="AC43" s="51"/>
      <c r="AD43" s="51"/>
      <c r="AE43" s="51"/>
      <c r="AF43" s="51"/>
      <c r="AG43" s="51"/>
      <c r="AH43" s="51"/>
      <c r="AI43" s="51"/>
      <c r="AJ43" s="51"/>
    </row>
    <row r="44" spans="2:36" s="121" customFormat="1" ht="18.75" customHeight="1">
      <c r="B44" s="99">
        <v>91</v>
      </c>
      <c r="C44" s="108"/>
      <c r="D44" s="101" t="s">
        <v>79</v>
      </c>
      <c r="E44" s="102" t="s">
        <v>80</v>
      </c>
      <c r="F44" s="103">
        <f>'MEMÓRIA DE CÁLCULO'!J101</f>
        <v>100</v>
      </c>
      <c r="G44" s="129"/>
      <c r="H44" s="103"/>
      <c r="I44" s="105"/>
      <c r="J44" s="106" t="s">
        <v>38</v>
      </c>
      <c r="K44" s="51"/>
      <c r="L44" s="52"/>
      <c r="M44" s="53"/>
      <c r="N44" s="51"/>
      <c r="O44" s="51"/>
      <c r="P44" s="51"/>
      <c r="Q44" s="51"/>
      <c r="R44" s="51"/>
      <c r="S44" s="51"/>
      <c r="T44" s="51"/>
      <c r="U44" s="51"/>
      <c r="V44" s="51"/>
      <c r="W44" s="51"/>
      <c r="X44" s="51"/>
      <c r="Y44" s="51"/>
      <c r="Z44" s="51"/>
      <c r="AA44" s="51"/>
      <c r="AB44" s="51"/>
      <c r="AC44" s="51"/>
      <c r="AD44" s="51"/>
      <c r="AE44" s="51"/>
      <c r="AF44" s="51"/>
      <c r="AG44" s="51"/>
      <c r="AH44" s="51"/>
      <c r="AI44" s="51"/>
      <c r="AJ44" s="51"/>
    </row>
    <row r="45" spans="2:36" s="121" customFormat="1" ht="14.25" customHeight="1">
      <c r="B45" s="123"/>
      <c r="C45" s="124"/>
      <c r="D45" s="125"/>
      <c r="E45" s="126"/>
      <c r="F45" s="127"/>
      <c r="G45" s="128"/>
      <c r="H45" s="115" t="s">
        <v>32</v>
      </c>
      <c r="I45" s="116">
        <f>SUM(I44)</f>
        <v>0</v>
      </c>
      <c r="J45" s="122"/>
      <c r="K45" s="51" t="s">
        <v>81</v>
      </c>
      <c r="L45" s="52"/>
      <c r="M45" s="53"/>
      <c r="N45" s="51"/>
      <c r="O45" s="51"/>
      <c r="P45" s="51"/>
      <c r="Q45" s="51"/>
      <c r="R45" s="51"/>
      <c r="S45" s="51"/>
      <c r="T45" s="51"/>
      <c r="U45" s="51"/>
      <c r="V45" s="51"/>
      <c r="W45" s="51"/>
      <c r="X45" s="51"/>
      <c r="Y45" s="51"/>
      <c r="Z45" s="51"/>
      <c r="AA45" s="51"/>
      <c r="AB45" s="51"/>
      <c r="AC45" s="51"/>
      <c r="AD45" s="51"/>
      <c r="AE45" s="51"/>
      <c r="AF45" s="51"/>
      <c r="AG45" s="51"/>
      <c r="AH45" s="51"/>
      <c r="AI45" s="51"/>
      <c r="AJ45" s="51"/>
    </row>
    <row r="46" spans="2:36" s="130" customFormat="1" ht="19.5" customHeight="1" thickBot="1">
      <c r="B46" s="700" t="s">
        <v>4</v>
      </c>
      <c r="C46" s="700"/>
      <c r="D46" s="700"/>
      <c r="E46" s="700"/>
      <c r="F46" s="700"/>
      <c r="G46" s="700"/>
      <c r="H46" s="700"/>
      <c r="I46" s="131">
        <f>SUM(I18+I21+I24+I29+I32+I35+I39+I42+I45)</f>
        <v>0</v>
      </c>
      <c r="K46" s="132" t="e">
        <f>I45/I46</f>
        <v>#DIV/0!</v>
      </c>
      <c r="L46" s="133"/>
      <c r="M46" s="134"/>
      <c r="N46" s="134"/>
      <c r="O46" s="134"/>
      <c r="P46" s="134"/>
      <c r="Q46" s="134"/>
      <c r="R46" s="134"/>
      <c r="S46" s="134"/>
      <c r="T46" s="134"/>
      <c r="U46" s="134"/>
      <c r="V46" s="134"/>
      <c r="W46" s="134"/>
      <c r="X46" s="134"/>
      <c r="Y46" s="134"/>
      <c r="Z46" s="134"/>
      <c r="AA46" s="134"/>
      <c r="AB46" s="135"/>
      <c r="AC46" s="135"/>
      <c r="AD46" s="135"/>
      <c r="AE46" s="135"/>
      <c r="AF46" s="135"/>
      <c r="AG46" s="135"/>
      <c r="AH46" s="135"/>
      <c r="AI46" s="135"/>
    </row>
    <row r="47" spans="2:36" s="121" customFormat="1" ht="16.5" customHeight="1">
      <c r="B47" s="803" t="s">
        <v>71286</v>
      </c>
      <c r="C47" s="803"/>
      <c r="D47" s="803"/>
      <c r="E47" s="803"/>
      <c r="F47" s="803"/>
      <c r="G47" s="803"/>
      <c r="H47" s="803"/>
      <c r="I47" s="803"/>
      <c r="J47" s="122"/>
      <c r="K47" s="51"/>
      <c r="L47" s="52"/>
      <c r="M47" s="53"/>
      <c r="N47" s="51"/>
      <c r="O47" s="51"/>
      <c r="P47" s="51"/>
      <c r="Q47" s="51"/>
      <c r="R47" s="51"/>
      <c r="S47" s="51"/>
      <c r="T47" s="51"/>
      <c r="U47" s="51"/>
      <c r="V47" s="51"/>
      <c r="W47" s="51"/>
      <c r="X47" s="51"/>
      <c r="Y47" s="51"/>
      <c r="Z47" s="51"/>
      <c r="AA47" s="51"/>
      <c r="AB47" s="51"/>
      <c r="AC47" s="51"/>
      <c r="AD47" s="51"/>
      <c r="AE47" s="51"/>
      <c r="AF47" s="51"/>
      <c r="AG47" s="51"/>
      <c r="AH47" s="51"/>
      <c r="AI47" s="51"/>
      <c r="AJ47" s="51"/>
    </row>
    <row r="48" spans="2:36">
      <c r="B48" s="137"/>
      <c r="C48" s="47" t="s">
        <v>71287</v>
      </c>
      <c r="E48" s="802" t="s">
        <v>71288</v>
      </c>
      <c r="F48" s="802"/>
      <c r="G48" s="802"/>
      <c r="H48" s="802"/>
      <c r="I48" s="802"/>
      <c r="J48" s="138"/>
    </row>
    <row r="49" spans="3:12" ht="13.5">
      <c r="C49" s="139" t="s">
        <v>82</v>
      </c>
      <c r="I49" s="50">
        <f>I46*0.05</f>
        <v>0</v>
      </c>
      <c r="L49" s="140">
        <v>587230.15</v>
      </c>
    </row>
    <row r="51" spans="3:12" s="45" customFormat="1" ht="12.75">
      <c r="C51" s="141"/>
      <c r="D51" s="52"/>
      <c r="E51" s="142"/>
      <c r="F51" s="143"/>
      <c r="G51" s="144"/>
      <c r="H51" s="145"/>
      <c r="I51" s="143"/>
    </row>
    <row r="53" spans="3:12">
      <c r="H53" s="50">
        <v>17272.73</v>
      </c>
    </row>
    <row r="54" spans="3:12">
      <c r="H54" s="50">
        <v>15695.84</v>
      </c>
    </row>
    <row r="55" spans="3:12">
      <c r="H55" s="50">
        <v>483.92</v>
      </c>
    </row>
    <row r="56" spans="3:12">
      <c r="H56" s="50">
        <v>8187.08</v>
      </c>
    </row>
    <row r="57" spans="3:12">
      <c r="H57" s="50">
        <v>5419.96</v>
      </c>
    </row>
    <row r="58" spans="3:12">
      <c r="H58" s="50">
        <v>856.58</v>
      </c>
    </row>
    <row r="59" spans="3:12">
      <c r="H59" s="50">
        <v>41592.980000000003</v>
      </c>
    </row>
    <row r="60" spans="3:12">
      <c r="H60" s="50">
        <v>27014.69</v>
      </c>
    </row>
    <row r="62" spans="3:12">
      <c r="H62" s="50">
        <f>SUM(H53:H60)</f>
        <v>116523.78</v>
      </c>
    </row>
    <row r="65" spans="8:8">
      <c r="H65" s="50">
        <f>H62*0.05</f>
        <v>5826.1890000000003</v>
      </c>
    </row>
    <row r="68" spans="8:8">
      <c r="H68" s="50">
        <f>SUM(H62:H65)</f>
        <v>122349.969</v>
      </c>
    </row>
  </sheetData>
  <mergeCells count="23">
    <mergeCell ref="B47:I47"/>
    <mergeCell ref="E48:I48"/>
    <mergeCell ref="B2:I2"/>
    <mergeCell ref="B4:I4"/>
    <mergeCell ref="B6:I6"/>
    <mergeCell ref="D10:F10"/>
    <mergeCell ref="B11:I11"/>
    <mergeCell ref="B12:B13"/>
    <mergeCell ref="C12:C13"/>
    <mergeCell ref="D12:D13"/>
    <mergeCell ref="E12:E13"/>
    <mergeCell ref="F12:F13"/>
    <mergeCell ref="H12:I12"/>
    <mergeCell ref="C14:I14"/>
    <mergeCell ref="C19:I19"/>
    <mergeCell ref="C22:I22"/>
    <mergeCell ref="C25:I25"/>
    <mergeCell ref="B46:H46"/>
    <mergeCell ref="C30:I30"/>
    <mergeCell ref="C33:I33"/>
    <mergeCell ref="C36:I36"/>
    <mergeCell ref="C40:I40"/>
    <mergeCell ref="C43:I43"/>
  </mergeCells>
  <hyperlinks>
    <hyperlink ref="C17" r:id="rId1"/>
    <hyperlink ref="C20" r:id="rId2"/>
    <hyperlink ref="C26" r:id="rId3"/>
    <hyperlink ref="C31" r:id="rId4"/>
    <hyperlink ref="C34" r:id="rId5"/>
    <hyperlink ref="C37" r:id="rId6"/>
    <hyperlink ref="C41" r:id="rId7"/>
  </hyperlinks>
  <pageMargins left="0.66944444444444495" right="0.15763888888888899" top="0.78749999999999998" bottom="0.82708333333333295" header="0.511811023622047" footer="0.15763888888888899"/>
  <pageSetup paperSize="9" scale="66" orientation="portrait" r:id="rId8"/>
  <headerFooter>
    <oddFooter>&amp;CPágina &amp;P de &amp;N</oddFooter>
  </headerFooter>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R117"/>
  <sheetViews>
    <sheetView view="pageBreakPreview" topLeftCell="A3" zoomScale="115" zoomScaleNormal="115" zoomScaleSheetLayoutView="115" workbookViewId="0">
      <selection activeCell="A11" sqref="A11:J11"/>
    </sheetView>
  </sheetViews>
  <sheetFormatPr defaultColWidth="9.140625" defaultRowHeight="11.25"/>
  <cols>
    <col min="1" max="1" width="6.42578125" style="136" customWidth="1"/>
    <col min="2" max="2" width="16.28515625" style="146" customWidth="1"/>
    <col min="3" max="3" width="13.5703125" style="40" customWidth="1"/>
    <col min="4" max="4" width="12.140625" style="128" customWidth="1"/>
    <col min="5" max="5" width="13.7109375" style="147" customWidth="1"/>
    <col min="6" max="6" width="11.85546875" style="147" customWidth="1"/>
    <col min="7" max="7" width="12" style="147" customWidth="1"/>
    <col min="8" max="8" width="17.85546875" style="147" customWidth="1"/>
    <col min="9" max="9" width="6.140625" style="147" customWidth="1"/>
    <col min="10" max="10" width="8.7109375" style="147" customWidth="1"/>
    <col min="11" max="11" width="9.140625" style="33"/>
    <col min="12" max="12" width="20.7109375" style="33" customWidth="1"/>
    <col min="13" max="14" width="9.140625" style="33"/>
    <col min="15" max="15" width="12.85546875" style="33" customWidth="1"/>
    <col min="16" max="16384" width="9.140625" style="33"/>
  </cols>
  <sheetData>
    <row r="1" spans="1:18" ht="9" customHeight="1">
      <c r="A1" s="148"/>
      <c r="B1" s="149"/>
      <c r="C1" s="150"/>
      <c r="D1" s="151"/>
      <c r="E1" s="152"/>
      <c r="F1" s="152"/>
      <c r="G1" s="152"/>
      <c r="H1" s="152"/>
      <c r="I1" s="152"/>
      <c r="J1" s="153"/>
    </row>
    <row r="2" spans="1:18" ht="15.75">
      <c r="A2" s="716" t="str">
        <f>'[4]ORÇ UBS-1 GRANJA CABUÇU'!A5</f>
        <v>SECRETARIA DE OBRAS</v>
      </c>
      <c r="B2" s="716"/>
      <c r="C2" s="716"/>
      <c r="D2" s="716"/>
      <c r="E2" s="716"/>
      <c r="F2" s="716"/>
      <c r="G2" s="716"/>
      <c r="H2" s="716"/>
      <c r="I2" s="716"/>
      <c r="J2" s="716"/>
    </row>
    <row r="3" spans="1:18" ht="9" customHeight="1">
      <c r="A3" s="154"/>
      <c r="B3" s="155"/>
      <c r="C3" s="155"/>
      <c r="D3" s="155"/>
      <c r="E3" s="155"/>
      <c r="F3" s="155"/>
      <c r="G3" s="155"/>
      <c r="H3" s="155"/>
      <c r="I3" s="155"/>
      <c r="J3" s="156"/>
      <c r="K3" s="157"/>
      <c r="L3" s="158"/>
      <c r="M3" s="158"/>
    </row>
    <row r="4" spans="1:18" ht="15">
      <c r="A4" s="717" t="str">
        <f>'ORÇAMENTO ANALÍTICO '!$B$4</f>
        <v>OBRA: ESTÁDIO MUNICIPAL ALZIRÃO (EMPRESA ESPECIALIZADA)</v>
      </c>
      <c r="B4" s="717"/>
      <c r="C4" s="717"/>
      <c r="D4" s="717"/>
      <c r="E4" s="717"/>
      <c r="F4" s="717"/>
      <c r="G4" s="717"/>
      <c r="H4" s="717"/>
      <c r="I4" s="717"/>
      <c r="J4" s="717"/>
      <c r="K4" s="157"/>
      <c r="L4" s="158"/>
      <c r="M4" s="158"/>
    </row>
    <row r="5" spans="1:18" ht="9" customHeight="1">
      <c r="A5" s="159"/>
      <c r="J5" s="160"/>
      <c r="K5" s="161"/>
      <c r="L5" s="158"/>
      <c r="M5" s="158"/>
    </row>
    <row r="6" spans="1:18" ht="15" customHeight="1">
      <c r="A6" s="718" t="str">
        <f>'ORÇAMENTO ANALÍTICO '!$B$6</f>
        <v>Local: Rua DR. MESQUITA, 340-CENTRO-ITABORAÍ - CEP 24800-000</v>
      </c>
      <c r="B6" s="718"/>
      <c r="C6" s="718"/>
      <c r="D6" s="718"/>
      <c r="E6" s="718"/>
      <c r="F6" s="718"/>
      <c r="G6" s="718"/>
      <c r="H6" s="718"/>
      <c r="I6" s="718"/>
      <c r="J6" s="718"/>
      <c r="K6" s="161"/>
      <c r="L6" s="158"/>
      <c r="M6" s="158"/>
    </row>
    <row r="7" spans="1:18" ht="9.75" customHeight="1">
      <c r="A7" s="159"/>
      <c r="J7" s="160"/>
      <c r="K7" s="161"/>
      <c r="L7" s="158"/>
      <c r="M7" s="158"/>
    </row>
    <row r="8" spans="1:18" ht="15" customHeight="1">
      <c r="A8" s="162"/>
      <c r="B8" s="163"/>
      <c r="C8" s="163"/>
      <c r="D8" s="163"/>
      <c r="E8" s="163"/>
      <c r="F8" s="163"/>
      <c r="G8" s="163"/>
      <c r="H8" s="163"/>
      <c r="I8" s="163"/>
      <c r="J8" s="164" t="str">
        <f>'ORÇAMENTO ANALÍTICO '!$I$8</f>
        <v>BDI = 28,82 % (DESONERADO)</v>
      </c>
      <c r="K8" s="161"/>
      <c r="L8" s="158"/>
      <c r="M8" s="158"/>
    </row>
    <row r="9" spans="1:18" ht="15" customHeight="1">
      <c r="A9" s="159"/>
      <c r="J9" s="165" t="str">
        <f>'ORÇAMENTO ANALÍTICO '!$I$9</f>
        <v>Data base = fevereiro/2024</v>
      </c>
      <c r="K9" s="161"/>
      <c r="L9" s="158"/>
      <c r="M9" s="158"/>
    </row>
    <row r="10" spans="1:18" ht="12.75">
      <c r="A10" s="166"/>
      <c r="B10" s="163"/>
      <c r="C10" s="163"/>
      <c r="D10" s="163"/>
      <c r="E10" s="163"/>
      <c r="F10" s="163"/>
      <c r="G10" s="163"/>
      <c r="H10" s="163"/>
      <c r="I10" s="163"/>
      <c r="J10" s="167" t="str">
        <f>'ORÇAMENTO ANALÍTICO '!$I$10</f>
        <v>Base: EMOP/SINAPI/SCO</v>
      </c>
      <c r="K10" s="161"/>
      <c r="L10" s="158"/>
      <c r="M10" s="158"/>
    </row>
    <row r="11" spans="1:18" ht="15.75">
      <c r="A11" s="719" t="s">
        <v>71283</v>
      </c>
      <c r="B11" s="719"/>
      <c r="C11" s="719"/>
      <c r="D11" s="719"/>
      <c r="E11" s="719"/>
      <c r="F11" s="719"/>
      <c r="G11" s="719"/>
      <c r="H11" s="719"/>
      <c r="I11" s="719"/>
      <c r="J11" s="719"/>
      <c r="K11" s="161"/>
      <c r="L11" s="158"/>
      <c r="M11" s="158"/>
    </row>
    <row r="12" spans="1:18" s="128" customFormat="1" ht="16.5" customHeight="1">
      <c r="A12" s="168" t="s">
        <v>0</v>
      </c>
      <c r="B12" s="168" t="s">
        <v>13</v>
      </c>
      <c r="C12" s="720" t="s">
        <v>83</v>
      </c>
      <c r="D12" s="720"/>
      <c r="E12" s="720"/>
      <c r="F12" s="720"/>
      <c r="G12" s="720"/>
      <c r="H12" s="720"/>
      <c r="I12" s="169" t="s">
        <v>84</v>
      </c>
      <c r="J12" s="170" t="s">
        <v>85</v>
      </c>
      <c r="L12" s="158"/>
      <c r="M12" s="158"/>
    </row>
    <row r="13" spans="1:18" ht="15" customHeight="1">
      <c r="A13" s="711" t="s">
        <v>21</v>
      </c>
      <c r="B13" s="711"/>
      <c r="C13" s="711"/>
      <c r="D13" s="711"/>
      <c r="E13" s="711"/>
      <c r="F13" s="711"/>
      <c r="G13" s="711"/>
      <c r="H13" s="711"/>
      <c r="I13" s="711"/>
      <c r="J13" s="711"/>
      <c r="K13" s="171">
        <f>SUM(J14:J36)</f>
        <v>3072.9806250000001</v>
      </c>
    </row>
    <row r="14" spans="1:18" ht="11.25" customHeight="1">
      <c r="A14" s="159"/>
      <c r="C14" s="712"/>
      <c r="D14" s="712"/>
      <c r="E14" s="172"/>
      <c r="F14" s="172"/>
      <c r="G14" s="172"/>
      <c r="H14" s="172"/>
      <c r="I14" s="128"/>
      <c r="J14" s="173"/>
    </row>
    <row r="15" spans="1:18" s="26" customFormat="1" ht="12" customHeight="1">
      <c r="A15" s="174"/>
      <c r="B15" s="146"/>
      <c r="C15" s="136"/>
      <c r="D15" s="31"/>
      <c r="E15" s="31"/>
      <c r="F15" s="31"/>
      <c r="G15" s="31"/>
      <c r="H15" s="33"/>
      <c r="I15" s="33"/>
      <c r="J15" s="175"/>
      <c r="K15" s="172"/>
      <c r="L15" s="176"/>
      <c r="M15" s="177"/>
      <c r="N15" s="158"/>
      <c r="O15" s="178"/>
      <c r="P15" s="33"/>
      <c r="Q15" s="33"/>
      <c r="R15" s="33"/>
    </row>
    <row r="16" spans="1:18" ht="21" customHeight="1">
      <c r="A16" s="159" t="s">
        <v>22</v>
      </c>
      <c r="B16" s="179" t="str">
        <f>'ORÇAMENTO ANALÍTICO '!C15</f>
        <v>98519</v>
      </c>
      <c r="C16" s="712" t="str">
        <f>VLOOKUP(B16,'SINAPI-05-2022'!A:D,2,0)</f>
        <v>REVOLVIMENTO E LIMPEZA MANUAL DE SOLO. AF_05/2018</v>
      </c>
      <c r="D16" s="712"/>
      <c r="E16" s="712"/>
      <c r="F16" s="712"/>
      <c r="G16" s="712"/>
      <c r="H16" s="712"/>
      <c r="I16" s="128" t="str">
        <f>VLOOKUP(B16,'SINAPI-05-2022'!A:D,3,0)</f>
        <v>M2</v>
      </c>
      <c r="J16" s="180">
        <f>F19</f>
        <v>859.57500000000005</v>
      </c>
    </row>
    <row r="17" spans="1:10" ht="11.25" customHeight="1">
      <c r="A17" s="159"/>
      <c r="C17" s="136"/>
      <c r="D17" s="172"/>
      <c r="E17" s="181"/>
      <c r="H17" s="172"/>
      <c r="I17" s="128"/>
      <c r="J17" s="173"/>
    </row>
    <row r="18" spans="1:10" ht="11.25" customHeight="1">
      <c r="A18" s="159"/>
      <c r="C18" s="182" t="s">
        <v>86</v>
      </c>
      <c r="D18" s="172" t="s">
        <v>87</v>
      </c>
      <c r="E18" s="183" t="s">
        <v>88</v>
      </c>
      <c r="F18" s="184">
        <v>0.1</v>
      </c>
      <c r="H18" s="172"/>
      <c r="I18" s="128"/>
      <c r="J18" s="173"/>
    </row>
    <row r="19" spans="1:10" ht="11.25" customHeight="1">
      <c r="A19" s="159"/>
      <c r="C19" s="182">
        <v>109.5</v>
      </c>
      <c r="D19" s="172">
        <v>78.5</v>
      </c>
      <c r="E19" s="185">
        <f>C19*D19</f>
        <v>8595.75</v>
      </c>
      <c r="F19" s="147">
        <f>E19*F18</f>
        <v>859.57500000000005</v>
      </c>
      <c r="H19" s="172"/>
      <c r="I19" s="128"/>
      <c r="J19" s="173"/>
    </row>
    <row r="20" spans="1:10" ht="11.25" customHeight="1">
      <c r="A20" s="159"/>
      <c r="B20" s="186"/>
      <c r="C20" s="182"/>
      <c r="D20" s="172"/>
      <c r="E20" s="183"/>
      <c r="H20" s="172"/>
      <c r="I20" s="128"/>
      <c r="J20" s="173"/>
    </row>
    <row r="21" spans="1:10" ht="24.75" customHeight="1">
      <c r="A21" s="159" t="s">
        <v>24</v>
      </c>
      <c r="B21" s="108" t="s">
        <v>25</v>
      </c>
      <c r="C21" s="712" t="s">
        <v>26</v>
      </c>
      <c r="D21" s="712" t="s">
        <v>27</v>
      </c>
      <c r="E21" s="712"/>
      <c r="F21" s="712"/>
      <c r="G21" s="712"/>
      <c r="H21" s="712"/>
      <c r="I21" s="128" t="s">
        <v>27</v>
      </c>
      <c r="J21" s="173">
        <f>F24</f>
        <v>859.57500000000005</v>
      </c>
    </row>
    <row r="22" spans="1:10" ht="11.25" customHeight="1">
      <c r="A22" s="159"/>
      <c r="C22" s="182"/>
      <c r="D22" s="172"/>
      <c r="E22" s="183"/>
      <c r="H22" s="172"/>
      <c r="I22" s="128"/>
      <c r="J22" s="173"/>
    </row>
    <row r="23" spans="1:10" ht="11.25" customHeight="1">
      <c r="A23" s="159"/>
      <c r="C23" s="182" t="s">
        <v>86</v>
      </c>
      <c r="D23" s="172" t="s">
        <v>87</v>
      </c>
      <c r="E23" s="183" t="s">
        <v>88</v>
      </c>
      <c r="F23" s="184">
        <v>0.1</v>
      </c>
      <c r="H23" s="172"/>
      <c r="I23" s="128"/>
      <c r="J23" s="173"/>
    </row>
    <row r="24" spans="1:10" ht="11.25" customHeight="1">
      <c r="A24" s="159"/>
      <c r="C24" s="182">
        <v>109.5</v>
      </c>
      <c r="D24" s="172">
        <v>78.5</v>
      </c>
      <c r="E24" s="185">
        <f>C24*D24</f>
        <v>8595.75</v>
      </c>
      <c r="F24" s="147">
        <f>E24*F23</f>
        <v>859.57500000000005</v>
      </c>
      <c r="H24" s="172"/>
      <c r="I24" s="128"/>
      <c r="J24" s="173"/>
    </row>
    <row r="25" spans="1:10" ht="11.25" customHeight="1">
      <c r="A25" s="159"/>
      <c r="C25" s="182"/>
      <c r="D25" s="172"/>
      <c r="E25" s="183"/>
      <c r="H25" s="172"/>
      <c r="I25" s="128"/>
      <c r="J25" s="173"/>
    </row>
    <row r="26" spans="1:10" ht="11.25" customHeight="1">
      <c r="A26" s="159"/>
      <c r="C26" s="182"/>
      <c r="D26" s="172"/>
      <c r="E26" s="183"/>
      <c r="H26" s="172"/>
      <c r="I26" s="128"/>
      <c r="J26" s="173"/>
    </row>
    <row r="27" spans="1:10" ht="11.25" customHeight="1">
      <c r="A27" s="159"/>
      <c r="C27" s="182"/>
      <c r="D27" s="172"/>
      <c r="E27" s="183"/>
      <c r="H27" s="172"/>
      <c r="I27" s="128"/>
      <c r="J27" s="173"/>
    </row>
    <row r="28" spans="1:10" ht="23.25" customHeight="1">
      <c r="A28" s="159" t="s">
        <v>28</v>
      </c>
      <c r="B28" s="109" t="s">
        <v>29</v>
      </c>
      <c r="C28" s="712" t="s">
        <v>30</v>
      </c>
      <c r="D28" s="712"/>
      <c r="E28" s="712"/>
      <c r="F28" s="712"/>
      <c r="G28" s="712"/>
      <c r="H28" s="712"/>
      <c r="I28" s="128" t="s">
        <v>89</v>
      </c>
      <c r="J28" s="173">
        <f>H33</f>
        <v>1353.8306250000001</v>
      </c>
    </row>
    <row r="29" spans="1:10" ht="11.25" customHeight="1">
      <c r="A29" s="159"/>
      <c r="C29" s="182"/>
      <c r="D29" s="172"/>
      <c r="E29" s="183"/>
      <c r="H29" s="172"/>
      <c r="I29" s="128"/>
      <c r="J29" s="173"/>
    </row>
    <row r="30" spans="1:10" ht="11.25" customHeight="1">
      <c r="A30" s="159"/>
      <c r="C30" s="182" t="s">
        <v>90</v>
      </c>
      <c r="D30" s="172" t="s">
        <v>91</v>
      </c>
      <c r="E30" s="183" t="s">
        <v>92</v>
      </c>
      <c r="G30" s="147" t="s">
        <v>93</v>
      </c>
      <c r="H30" s="172"/>
      <c r="I30" s="128"/>
      <c r="J30" s="173"/>
    </row>
    <row r="31" spans="1:10" ht="11.25" customHeight="1">
      <c r="A31" s="159"/>
      <c r="C31" s="182">
        <f>F24</f>
        <v>859.57500000000005</v>
      </c>
      <c r="D31" s="172"/>
      <c r="E31" s="183">
        <v>0.3</v>
      </c>
      <c r="G31" s="147">
        <f>C31*E31</f>
        <v>257.8725</v>
      </c>
      <c r="H31" s="172"/>
      <c r="I31" s="128"/>
      <c r="J31" s="173"/>
    </row>
    <row r="32" spans="1:10" ht="11.25" customHeight="1">
      <c r="A32" s="159"/>
      <c r="B32" s="146" t="s">
        <v>94</v>
      </c>
      <c r="C32" s="182" t="s">
        <v>95</v>
      </c>
      <c r="D32" s="172" t="s">
        <v>96</v>
      </c>
      <c r="E32" s="183" t="s">
        <v>97</v>
      </c>
      <c r="F32" s="147" t="s">
        <v>98</v>
      </c>
      <c r="G32" s="147" t="s">
        <v>99</v>
      </c>
      <c r="H32" s="172" t="s">
        <v>100</v>
      </c>
      <c r="I32" s="128"/>
      <c r="J32" s="173"/>
    </row>
    <row r="33" spans="1:18" ht="11.25" customHeight="1">
      <c r="A33" s="159"/>
      <c r="B33" s="187">
        <f>G31</f>
        <v>257.8725</v>
      </c>
      <c r="C33" s="182">
        <v>1.25</v>
      </c>
      <c r="D33" s="188">
        <v>2100</v>
      </c>
      <c r="E33" s="183">
        <f>B33*D33*C33</f>
        <v>676915.3125</v>
      </c>
      <c r="F33" s="147">
        <f>E33/1000</f>
        <v>676.91531250000003</v>
      </c>
      <c r="G33" s="147">
        <v>2</v>
      </c>
      <c r="H33" s="189">
        <f>F33*G33</f>
        <v>1353.8306250000001</v>
      </c>
      <c r="I33" s="128"/>
      <c r="J33" s="173"/>
    </row>
    <row r="34" spans="1:18" ht="11.25" customHeight="1">
      <c r="A34" s="159"/>
      <c r="C34" s="182"/>
      <c r="D34" s="172"/>
      <c r="E34" s="183"/>
      <c r="H34" s="172"/>
      <c r="I34" s="128"/>
      <c r="J34" s="173"/>
    </row>
    <row r="35" spans="1:18" ht="11.25" customHeight="1">
      <c r="A35" s="159"/>
      <c r="C35" s="182"/>
      <c r="D35" s="172"/>
      <c r="E35" s="183"/>
      <c r="H35" s="172"/>
      <c r="I35" s="128"/>
      <c r="J35" s="173"/>
    </row>
    <row r="36" spans="1:18" ht="11.25" customHeight="1">
      <c r="A36" s="159"/>
      <c r="C36" s="182"/>
      <c r="D36" s="172"/>
      <c r="E36" s="183"/>
      <c r="H36" s="172"/>
      <c r="I36" s="128"/>
      <c r="J36" s="173"/>
    </row>
    <row r="37" spans="1:18" ht="18" customHeight="1">
      <c r="A37" s="711" t="s">
        <v>101</v>
      </c>
      <c r="B37" s="711"/>
      <c r="C37" s="711"/>
      <c r="D37" s="711"/>
      <c r="E37" s="711"/>
      <c r="F37" s="711"/>
      <c r="G37" s="711"/>
      <c r="H37" s="711"/>
      <c r="I37" s="711"/>
      <c r="J37" s="711"/>
      <c r="K37" s="171">
        <f>SUM(J38:J41)</f>
        <v>859.57500000000005</v>
      </c>
    </row>
    <row r="38" spans="1:18" ht="56.25" customHeight="1">
      <c r="A38" s="159" t="s">
        <v>35</v>
      </c>
      <c r="B38" s="190" t="str">
        <f>'ORÇAMENTO ANALÍTICO '!C20</f>
        <v xml:space="preserve">PJ 04.10.0112 </v>
      </c>
      <c r="C38" s="715" t="str">
        <f>'ORÇAMENTO ANALÍTICO '!D20</f>
        <v>Plantio de grama, tipo Zoizia Japonica, inclusive fornecimento</v>
      </c>
      <c r="D38" s="715"/>
      <c r="E38" s="715"/>
      <c r="F38" s="715"/>
      <c r="G38" s="715"/>
      <c r="H38" s="715"/>
      <c r="I38" s="128" t="s">
        <v>27</v>
      </c>
      <c r="J38" s="173">
        <f>F40</f>
        <v>859.57500000000005</v>
      </c>
      <c r="K38" s="191"/>
      <c r="L38" s="171"/>
      <c r="M38" s="192"/>
    </row>
    <row r="39" spans="1:18" s="26" customFormat="1" ht="18" customHeight="1">
      <c r="A39" s="174"/>
      <c r="B39" s="146"/>
      <c r="C39" s="182" t="s">
        <v>86</v>
      </c>
      <c r="D39" s="172" t="s">
        <v>87</v>
      </c>
      <c r="E39" s="183" t="s">
        <v>88</v>
      </c>
      <c r="F39" s="184">
        <v>0.1</v>
      </c>
      <c r="G39" s="31"/>
      <c r="H39" s="33"/>
      <c r="I39" s="33"/>
      <c r="J39" s="175"/>
      <c r="K39" s="172"/>
      <c r="L39" s="193"/>
      <c r="M39" s="177"/>
      <c r="N39" s="158"/>
      <c r="O39" s="178"/>
      <c r="P39" s="33"/>
      <c r="Q39" s="33"/>
      <c r="R39" s="33"/>
    </row>
    <row r="40" spans="1:18" s="26" customFormat="1" ht="11.25" customHeight="1">
      <c r="A40" s="174"/>
      <c r="B40" s="146"/>
      <c r="C40" s="182">
        <v>109.5</v>
      </c>
      <c r="D40" s="172">
        <v>78.5</v>
      </c>
      <c r="E40" s="185">
        <f>C40*D40</f>
        <v>8595.75</v>
      </c>
      <c r="F40" s="147">
        <f>E40*F39</f>
        <v>859.57500000000005</v>
      </c>
      <c r="G40" s="31"/>
      <c r="H40" s="33"/>
      <c r="I40" s="33"/>
      <c r="J40" s="175"/>
      <c r="K40" s="172"/>
      <c r="L40" s="193"/>
      <c r="M40" s="177"/>
      <c r="N40" s="158"/>
      <c r="O40" s="178"/>
      <c r="P40" s="33"/>
      <c r="Q40" s="33"/>
      <c r="R40" s="33"/>
    </row>
    <row r="41" spans="1:18" s="26" customFormat="1" ht="12.75" customHeight="1">
      <c r="A41" s="174"/>
      <c r="B41" s="146"/>
      <c r="C41" s="194"/>
      <c r="D41" s="194"/>
      <c r="E41" s="31"/>
      <c r="F41" s="33"/>
      <c r="G41" s="31"/>
      <c r="H41" s="33"/>
      <c r="I41" s="33"/>
      <c r="J41" s="175"/>
      <c r="K41" s="172"/>
      <c r="L41" s="193"/>
      <c r="M41" s="177"/>
      <c r="N41" s="158"/>
      <c r="O41" s="178"/>
      <c r="P41" s="33"/>
      <c r="Q41" s="33"/>
      <c r="R41" s="33"/>
    </row>
    <row r="42" spans="1:18" ht="18" customHeight="1">
      <c r="A42" s="711" t="s">
        <v>102</v>
      </c>
      <c r="B42" s="711" t="s">
        <v>103</v>
      </c>
      <c r="C42" s="711"/>
      <c r="D42" s="711"/>
      <c r="E42" s="711"/>
      <c r="F42" s="711"/>
      <c r="G42" s="711"/>
      <c r="H42" s="711"/>
      <c r="I42" s="711"/>
      <c r="J42" s="711"/>
      <c r="K42" s="171">
        <f>SUM(J43:J63)</f>
        <v>29.78725</v>
      </c>
    </row>
    <row r="43" spans="1:18" ht="23.25" customHeight="1">
      <c r="A43" s="159" t="s">
        <v>41</v>
      </c>
      <c r="B43" s="195" t="str">
        <f>'ORÇAMENTO ANALÍTICO '!C23</f>
        <v>01.001.0060-A</v>
      </c>
      <c r="C43" s="715" t="str">
        <f>'ORÇAMENTO ANALÍTICO '!D23</f>
        <v>AMOSTRA DE SOLO - PREPARACAO PARA ENSAIOS DE COMPACTACAO E ENSAIOS DE CARACTERIZACAOAMOSTRA DE SOLO - PREPARACAO PARA ENSAIOS DE COMPACTACAO E EAMOSTRA DE SOLO - PREPARACAO PARA ENSAIOS DE COMPACTACAO E E</v>
      </c>
      <c r="D43" s="715"/>
      <c r="E43" s="715"/>
      <c r="F43" s="715"/>
      <c r="G43" s="715"/>
      <c r="H43" s="715"/>
      <c r="I43" s="31" t="str">
        <f>'ORÇAMENTO ANALÍTICO '!E23</f>
        <v>UN</v>
      </c>
      <c r="J43" s="160">
        <v>4</v>
      </c>
    </row>
    <row r="44" spans="1:18" ht="17.25" customHeight="1">
      <c r="A44" s="159"/>
      <c r="B44" s="172"/>
      <c r="C44" s="196" t="s">
        <v>104</v>
      </c>
      <c r="D44" s="197"/>
      <c r="E44" s="197" t="s">
        <v>105</v>
      </c>
      <c r="F44" s="198"/>
      <c r="G44" s="172"/>
      <c r="H44" s="172"/>
      <c r="I44" s="128"/>
      <c r="J44" s="160"/>
    </row>
    <row r="45" spans="1:18" ht="18.75" customHeight="1">
      <c r="A45" s="159"/>
      <c r="B45" s="172"/>
      <c r="C45" s="199" t="s">
        <v>106</v>
      </c>
      <c r="D45" s="197"/>
      <c r="E45" s="200"/>
      <c r="F45" s="198"/>
      <c r="G45" s="172"/>
      <c r="H45" s="172"/>
      <c r="I45" s="128"/>
      <c r="J45" s="160"/>
    </row>
    <row r="46" spans="1:18" ht="18.75" customHeight="1">
      <c r="A46" s="159"/>
      <c r="B46" s="172"/>
      <c r="C46" s="172"/>
      <c r="D46" s="172"/>
      <c r="E46" s="172"/>
      <c r="F46" s="172"/>
      <c r="G46" s="172"/>
      <c r="H46" s="172"/>
      <c r="I46" s="128"/>
      <c r="J46" s="160"/>
    </row>
    <row r="47" spans="1:18" ht="18.75" customHeight="1">
      <c r="A47" s="711" t="s">
        <v>107</v>
      </c>
      <c r="B47" s="711" t="s">
        <v>103</v>
      </c>
      <c r="C47" s="711"/>
      <c r="D47" s="711"/>
      <c r="E47" s="711"/>
      <c r="F47" s="711"/>
      <c r="G47" s="711"/>
      <c r="H47" s="711"/>
      <c r="I47" s="711"/>
      <c r="J47" s="711"/>
    </row>
    <row r="48" spans="1:18">
      <c r="A48" s="159"/>
      <c r="B48" s="172"/>
      <c r="C48" s="172"/>
      <c r="D48" s="197"/>
      <c r="E48" s="197"/>
      <c r="F48" s="198"/>
      <c r="G48" s="172"/>
      <c r="H48" s="172"/>
      <c r="I48" s="128"/>
      <c r="J48" s="160"/>
    </row>
    <row r="49" spans="1:15" ht="39" customHeight="1">
      <c r="A49" s="159" t="s">
        <v>46</v>
      </c>
      <c r="B49" s="195" t="str">
        <f>'ORÇAMENTO ANALÍTICO '!C26</f>
        <v xml:space="preserve">PJ 19.05.0053 </v>
      </c>
      <c r="C49" s="712" t="str">
        <f>'ORÇAMENTO ANALÍTICO '!D26</f>
        <v>Adubacao quimica com formula completa (NPK-04-14-08), em gramados (1 vez por ano)</v>
      </c>
      <c r="D49" s="712"/>
      <c r="E49" s="712"/>
      <c r="F49" s="712"/>
      <c r="G49" s="712"/>
      <c r="H49" s="712"/>
      <c r="I49" s="128" t="s">
        <v>108</v>
      </c>
      <c r="J49" s="160">
        <f>G51</f>
        <v>0.85957499999999998</v>
      </c>
      <c r="L49" s="201"/>
      <c r="M49" s="201"/>
      <c r="N49" s="201"/>
      <c r="O49" s="198"/>
    </row>
    <row r="50" spans="1:15" ht="24" customHeight="1">
      <c r="A50" s="159"/>
      <c r="B50" s="172"/>
      <c r="C50" s="172"/>
      <c r="D50" s="201" t="s">
        <v>86</v>
      </c>
      <c r="E50" s="201" t="s">
        <v>109</v>
      </c>
      <c r="F50" s="201" t="s">
        <v>110</v>
      </c>
      <c r="G50" s="198" t="s">
        <v>111</v>
      </c>
      <c r="H50" s="172"/>
      <c r="I50" s="128"/>
      <c r="J50" s="160"/>
      <c r="L50" s="142"/>
      <c r="M50" s="202"/>
      <c r="N50" s="202"/>
      <c r="O50" s="198"/>
    </row>
    <row r="51" spans="1:15" ht="21" customHeight="1">
      <c r="A51" s="159"/>
      <c r="B51" s="172"/>
      <c r="C51" s="172"/>
      <c r="D51" s="182">
        <v>109.5</v>
      </c>
      <c r="E51" s="202">
        <v>78.5</v>
      </c>
      <c r="F51" s="188">
        <v>10000</v>
      </c>
      <c r="G51" s="198">
        <f>D51*E51/F51</f>
        <v>0.85957499999999998</v>
      </c>
      <c r="H51" s="172"/>
      <c r="I51" s="128"/>
      <c r="J51" s="160"/>
    </row>
    <row r="52" spans="1:15" ht="19.5" customHeight="1">
      <c r="A52" s="159"/>
      <c r="B52" s="195"/>
      <c r="C52" s="712"/>
      <c r="D52" s="712"/>
      <c r="E52" s="712"/>
      <c r="F52" s="712"/>
      <c r="G52" s="712"/>
      <c r="H52" s="712"/>
      <c r="I52" s="128"/>
      <c r="J52" s="160"/>
    </row>
    <row r="53" spans="1:15" ht="53.25" customHeight="1">
      <c r="A53" s="159" t="s">
        <v>50</v>
      </c>
      <c r="B53" s="146" t="str">
        <f>'ORÇAMENTO ANALÍTICO '!C27</f>
        <v>09.006.0030-A</v>
      </c>
      <c r="C53" s="714" t="str">
        <f>'ORÇAMENTO ANALÍTICO '!D27</f>
        <v>ATERRO COM TERRA PRETA VEGETAL,PARA EXECUCAO DE GRAMADOSATERRO COM TERRA PRETA VEGETAL,PARA EXECUCAO DE GRAMADOSATERRO COM TERRA PRETA VEGETAL,PARA EXECUCAO DE GRAMADOS</v>
      </c>
      <c r="D53" s="714"/>
      <c r="E53" s="714"/>
      <c r="F53" s="714"/>
      <c r="G53" s="714"/>
      <c r="H53" s="714"/>
      <c r="I53" s="31" t="str">
        <f>'ORÇAMENTO ANALÍTICO '!E28</f>
        <v>HA</v>
      </c>
      <c r="J53" s="160">
        <f>H55</f>
        <v>21.489375000000003</v>
      </c>
    </row>
    <row r="54" spans="1:15" ht="15" customHeight="1">
      <c r="A54" s="159"/>
      <c r="C54" s="202" t="s">
        <v>88</v>
      </c>
      <c r="D54" s="197" t="s">
        <v>91</v>
      </c>
      <c r="E54" s="197" t="s">
        <v>112</v>
      </c>
      <c r="F54" s="198" t="s">
        <v>113</v>
      </c>
      <c r="G54" s="198" t="s">
        <v>114</v>
      </c>
      <c r="H54" s="203">
        <v>0.1</v>
      </c>
      <c r="I54" s="128"/>
      <c r="J54" s="160"/>
    </row>
    <row r="55" spans="1:15" ht="15" customHeight="1">
      <c r="A55" s="159"/>
      <c r="C55" s="202">
        <v>8595.75</v>
      </c>
      <c r="D55" s="197"/>
      <c r="E55" s="204">
        <v>2.5000000000000001E-2</v>
      </c>
      <c r="F55" s="198"/>
      <c r="G55" s="205">
        <f>C55*E55</f>
        <v>214.89375000000001</v>
      </c>
      <c r="H55" s="206">
        <f>G55*H54</f>
        <v>21.489375000000003</v>
      </c>
      <c r="I55" s="128"/>
      <c r="J55" s="160"/>
    </row>
    <row r="56" spans="1:15" ht="15" customHeight="1">
      <c r="A56" s="159"/>
      <c r="C56" s="202"/>
      <c r="D56" s="197"/>
      <c r="E56" s="204"/>
      <c r="F56" s="198"/>
      <c r="G56" s="205"/>
      <c r="H56" s="206"/>
      <c r="I56" s="128"/>
      <c r="J56" s="160"/>
    </row>
    <row r="57" spans="1:15" ht="15" customHeight="1">
      <c r="A57" s="159"/>
      <c r="C57" s="202"/>
      <c r="D57" s="197"/>
      <c r="E57" s="204"/>
      <c r="F57" s="198"/>
      <c r="G57" s="205"/>
      <c r="H57" s="206"/>
      <c r="I57" s="128"/>
      <c r="J57" s="160"/>
    </row>
    <row r="58" spans="1:15" ht="37.5" customHeight="1">
      <c r="A58" s="159" t="s">
        <v>52</v>
      </c>
      <c r="B58" s="146" t="s">
        <v>53</v>
      </c>
      <c r="C58" s="714" t="str">
        <f>'ORÇAMENTO ANALÍTICO '!D28</f>
        <v>ADUBACAO NITROGENADA EM GRAMADOS(5 VEZES POR ANO)ADUBACAO NITROGENADA EM GRAMADOS(5 VEZES POR ANO)ADUBACAO NITROGENADA EM GRAMADOS(5 VEZES POR ANO)</v>
      </c>
      <c r="D58" s="714"/>
      <c r="E58" s="714"/>
      <c r="F58" s="714"/>
      <c r="G58" s="714"/>
      <c r="H58" s="714"/>
      <c r="I58" s="31" t="str">
        <f>'ORÇAMENTO ANALÍTICO '!E28</f>
        <v>HA</v>
      </c>
      <c r="J58" s="160">
        <f>G61</f>
        <v>3.4382999999999999</v>
      </c>
    </row>
    <row r="59" spans="1:15" ht="15" customHeight="1">
      <c r="A59" s="159"/>
      <c r="C59" s="202"/>
      <c r="D59" s="197"/>
      <c r="E59" s="204"/>
      <c r="F59" s="198"/>
      <c r="G59" s="205"/>
      <c r="H59" s="206"/>
      <c r="I59" s="128"/>
      <c r="J59" s="160"/>
    </row>
    <row r="60" spans="1:15" ht="15" customHeight="1">
      <c r="A60" s="159"/>
      <c r="C60" s="201" t="s">
        <v>86</v>
      </c>
      <c r="D60" s="201" t="s">
        <v>109</v>
      </c>
      <c r="E60" s="201" t="s">
        <v>110</v>
      </c>
      <c r="F60" s="198" t="s">
        <v>115</v>
      </c>
      <c r="G60" s="205" t="s">
        <v>116</v>
      </c>
      <c r="H60" s="206"/>
      <c r="I60" s="128"/>
      <c r="J60" s="160"/>
    </row>
    <row r="61" spans="1:15" ht="15" customHeight="1">
      <c r="A61" s="159"/>
      <c r="C61" s="182">
        <v>109.5</v>
      </c>
      <c r="D61" s="202">
        <v>78.5</v>
      </c>
      <c r="E61" s="207">
        <v>10000</v>
      </c>
      <c r="F61" s="198">
        <v>4</v>
      </c>
      <c r="G61" s="198">
        <f>((C61*D61*F61)/E61)</f>
        <v>3.4382999999999999</v>
      </c>
      <c r="H61" s="206"/>
      <c r="I61" s="128"/>
      <c r="J61" s="160"/>
    </row>
    <row r="62" spans="1:15" ht="15" customHeight="1">
      <c r="A62" s="159"/>
      <c r="C62" s="202"/>
      <c r="D62" s="197"/>
      <c r="E62" s="204"/>
      <c r="F62" s="198"/>
      <c r="G62" s="205"/>
      <c r="H62" s="206"/>
      <c r="I62" s="128"/>
      <c r="J62" s="160"/>
    </row>
    <row r="63" spans="1:15" ht="15" customHeight="1">
      <c r="A63" s="159"/>
      <c r="C63" s="202"/>
      <c r="D63" s="197"/>
      <c r="E63" s="204"/>
      <c r="F63" s="198"/>
      <c r="G63" s="205"/>
      <c r="H63" s="206"/>
      <c r="I63" s="128"/>
      <c r="J63" s="160"/>
    </row>
    <row r="64" spans="1:15" ht="19.5" customHeight="1">
      <c r="A64" s="711" t="s">
        <v>117</v>
      </c>
      <c r="B64" s="711" t="s">
        <v>103</v>
      </c>
      <c r="C64" s="711"/>
      <c r="D64" s="711"/>
      <c r="E64" s="711"/>
      <c r="F64" s="711"/>
      <c r="G64" s="711"/>
      <c r="H64" s="711"/>
      <c r="I64" s="711"/>
      <c r="J64" s="711"/>
      <c r="K64" s="171">
        <f>SUM(J65:J69)</f>
        <v>4.2978749999999994</v>
      </c>
    </row>
    <row r="65" spans="1:11" ht="29.25" customHeight="1">
      <c r="A65" s="159" t="s">
        <v>56</v>
      </c>
      <c r="B65" s="208" t="s">
        <v>57</v>
      </c>
      <c r="C65" s="712" t="s">
        <v>58</v>
      </c>
      <c r="D65" s="712"/>
      <c r="E65" s="712"/>
      <c r="F65" s="712"/>
      <c r="G65" s="712"/>
      <c r="H65" s="712"/>
      <c r="I65" s="128" t="s">
        <v>49</v>
      </c>
      <c r="J65" s="160">
        <f>G67</f>
        <v>3.4382999999999999</v>
      </c>
    </row>
    <row r="66" spans="1:11" ht="32.25" customHeight="1">
      <c r="A66" s="159"/>
      <c r="C66" s="201" t="s">
        <v>86</v>
      </c>
      <c r="D66" s="201" t="s">
        <v>109</v>
      </c>
      <c r="E66" s="201" t="s">
        <v>110</v>
      </c>
      <c r="F66" s="209" t="s">
        <v>118</v>
      </c>
      <c r="G66" s="205" t="s">
        <v>116</v>
      </c>
      <c r="H66" s="210"/>
      <c r="I66" s="128"/>
      <c r="J66" s="160"/>
    </row>
    <row r="67" spans="1:11" ht="16.5" customHeight="1">
      <c r="A67" s="159"/>
      <c r="C67" s="182">
        <v>109.5</v>
      </c>
      <c r="D67" s="202">
        <v>78.5</v>
      </c>
      <c r="E67" s="207">
        <v>10000</v>
      </c>
      <c r="F67" s="198">
        <v>4</v>
      </c>
      <c r="G67" s="198">
        <f>((C67*D67*F67)/E67)</f>
        <v>3.4382999999999999</v>
      </c>
      <c r="H67" s="209"/>
      <c r="I67" s="128"/>
      <c r="J67" s="160"/>
    </row>
    <row r="68" spans="1:11" ht="12" customHeight="1">
      <c r="A68" s="711" t="s">
        <v>119</v>
      </c>
      <c r="B68" s="711"/>
      <c r="C68" s="711"/>
      <c r="D68" s="711"/>
      <c r="E68" s="711"/>
      <c r="F68" s="711"/>
      <c r="G68" s="711"/>
      <c r="H68" s="711"/>
      <c r="I68" s="711"/>
      <c r="J68" s="711"/>
    </row>
    <row r="69" spans="1:11" ht="37.5" customHeight="1">
      <c r="A69" s="159" t="s">
        <v>61</v>
      </c>
      <c r="B69" s="146" t="str">
        <f>'ORÇAMENTO ANALÍTICO '!C34</f>
        <v xml:space="preserve">PJ 19.05.0250 </v>
      </c>
      <c r="C69" s="712" t="s">
        <v>63</v>
      </c>
      <c r="D69" s="712"/>
      <c r="E69" s="712"/>
      <c r="F69" s="712"/>
      <c r="G69" s="712"/>
      <c r="H69" s="712"/>
      <c r="I69" s="128" t="s">
        <v>49</v>
      </c>
      <c r="J69" s="173">
        <f>F71</f>
        <v>0.85957499999999998</v>
      </c>
    </row>
    <row r="70" spans="1:11" ht="14.25" customHeight="1">
      <c r="A70" s="159"/>
      <c r="C70" s="201" t="s">
        <v>86</v>
      </c>
      <c r="D70" s="201" t="s">
        <v>109</v>
      </c>
      <c r="E70" s="201" t="s">
        <v>110</v>
      </c>
      <c r="F70" s="205" t="s">
        <v>116</v>
      </c>
      <c r="G70" s="172"/>
      <c r="H70" s="172"/>
      <c r="I70" s="211"/>
      <c r="J70" s="173"/>
    </row>
    <row r="71" spans="1:11" ht="18.75" customHeight="1">
      <c r="A71" s="159"/>
      <c r="C71" s="182">
        <v>109.5</v>
      </c>
      <c r="D71" s="202">
        <v>78.5</v>
      </c>
      <c r="E71" s="207">
        <v>10000</v>
      </c>
      <c r="F71" s="182">
        <f>C71*D71/E71</f>
        <v>0.85957499999999998</v>
      </c>
      <c r="G71" s="172"/>
      <c r="H71" s="172"/>
      <c r="I71" s="211"/>
      <c r="J71" s="173"/>
    </row>
    <row r="72" spans="1:11">
      <c r="A72" s="212"/>
      <c r="B72" s="213"/>
      <c r="C72" s="214"/>
      <c r="D72" s="214"/>
      <c r="E72" s="214"/>
      <c r="F72" s="214"/>
      <c r="G72" s="214"/>
      <c r="H72" s="214"/>
      <c r="I72" s="215"/>
      <c r="J72" s="216"/>
    </row>
    <row r="73" spans="1:11" ht="15" customHeight="1">
      <c r="A73" s="713" t="s">
        <v>120</v>
      </c>
      <c r="B73" s="713" t="s">
        <v>121</v>
      </c>
      <c r="C73" s="713"/>
      <c r="D73" s="713"/>
      <c r="E73" s="713"/>
      <c r="F73" s="713"/>
      <c r="G73" s="713"/>
      <c r="H73" s="713"/>
      <c r="I73" s="713"/>
      <c r="J73" s="713"/>
      <c r="K73" s="171"/>
    </row>
    <row r="74" spans="1:11" ht="9" customHeight="1">
      <c r="A74" s="159"/>
      <c r="B74" s="217"/>
      <c r="C74" s="172"/>
      <c r="D74" s="172"/>
      <c r="E74" s="172"/>
      <c r="F74" s="172"/>
      <c r="G74" s="172"/>
      <c r="H74" s="172"/>
      <c r="I74" s="128"/>
      <c r="J74" s="173"/>
    </row>
    <row r="75" spans="1:11" ht="24" customHeight="1">
      <c r="A75" s="159" t="s">
        <v>67</v>
      </c>
      <c r="B75" s="218" t="s">
        <v>68</v>
      </c>
      <c r="C75" s="219" t="s">
        <v>69</v>
      </c>
      <c r="D75" s="172"/>
      <c r="E75" s="172"/>
      <c r="F75" s="172"/>
      <c r="G75" s="172"/>
      <c r="H75" s="172"/>
      <c r="I75" s="211" t="s">
        <v>27</v>
      </c>
      <c r="J75" s="173">
        <f>G77</f>
        <v>34383</v>
      </c>
    </row>
    <row r="76" spans="1:11" ht="24" customHeight="1">
      <c r="A76" s="159"/>
      <c r="B76" s="218"/>
      <c r="C76" s="201" t="s">
        <v>86</v>
      </c>
      <c r="D76" s="201" t="s">
        <v>109</v>
      </c>
      <c r="E76" s="209" t="s">
        <v>122</v>
      </c>
      <c r="F76" s="209"/>
      <c r="G76" s="205" t="s">
        <v>123</v>
      </c>
      <c r="H76" s="210"/>
      <c r="I76" s="211"/>
      <c r="J76" s="173"/>
    </row>
    <row r="77" spans="1:11" ht="24" customHeight="1">
      <c r="A77" s="159"/>
      <c r="B77" s="218"/>
      <c r="C77" s="182">
        <v>109.5</v>
      </c>
      <c r="D77" s="202">
        <v>78.5</v>
      </c>
      <c r="E77" s="198">
        <v>4</v>
      </c>
      <c r="F77" s="198"/>
      <c r="G77" s="198">
        <f>C77*D77*E77</f>
        <v>34383</v>
      </c>
      <c r="H77" s="209"/>
      <c r="I77" s="211"/>
      <c r="J77" s="173"/>
    </row>
    <row r="78" spans="1:11" ht="40.5" customHeight="1">
      <c r="A78" s="159" t="s">
        <v>70</v>
      </c>
      <c r="B78" s="220" t="s">
        <v>71</v>
      </c>
      <c r="C78" s="714" t="str">
        <f>'ORÇAMENTO ANALÍTICO '!D38</f>
        <v>APLICACAO DE HERBICIDA SELETIVO EM GRAMADOS(2 VEZES POR ANO)APLICACAO DE HERBICIDA SELETIVO EM GRAMADOS(2 VEZES POR ANO)APLICACAO DE HERBICIDA SELETIVO EM GRAMADOS(2 VEZES POR ANO)</v>
      </c>
      <c r="D78" s="714"/>
      <c r="E78" s="714"/>
      <c r="F78" s="714"/>
      <c r="G78" s="714"/>
      <c r="H78" s="714"/>
      <c r="I78" s="31" t="str">
        <f>'ORÇAMENTO ANALÍTICO '!E38</f>
        <v>HA</v>
      </c>
      <c r="J78" s="173">
        <f>G80</f>
        <v>0.85957499999999998</v>
      </c>
    </row>
    <row r="79" spans="1:11" ht="19.5" customHeight="1">
      <c r="A79" s="159"/>
      <c r="B79" s="217"/>
      <c r="C79" s="201" t="s">
        <v>86</v>
      </c>
      <c r="D79" s="201" t="s">
        <v>109</v>
      </c>
      <c r="E79" s="201" t="s">
        <v>124</v>
      </c>
      <c r="F79" s="201" t="s">
        <v>110</v>
      </c>
      <c r="G79" s="205" t="s">
        <v>116</v>
      </c>
      <c r="H79" s="172"/>
      <c r="I79" s="128"/>
      <c r="J79" s="173"/>
    </row>
    <row r="80" spans="1:11" ht="18" customHeight="1">
      <c r="A80" s="159"/>
      <c r="B80" s="217"/>
      <c r="C80" s="182">
        <v>109.5</v>
      </c>
      <c r="D80" s="202">
        <v>78.5</v>
      </c>
      <c r="E80" s="207">
        <f>C80*D80</f>
        <v>8595.75</v>
      </c>
      <c r="F80" s="207">
        <v>10000</v>
      </c>
      <c r="G80" s="182">
        <f>E80/F80</f>
        <v>0.85957499999999998</v>
      </c>
      <c r="H80" s="172"/>
      <c r="I80" s="128"/>
      <c r="J80" s="173"/>
    </row>
    <row r="81" spans="1:10">
      <c r="A81" s="159"/>
      <c r="C81" s="221"/>
      <c r="D81" s="172"/>
      <c r="E81" s="172"/>
      <c r="F81" s="172"/>
      <c r="G81" s="172"/>
      <c r="H81" s="172"/>
      <c r="I81" s="128"/>
      <c r="J81" s="173"/>
    </row>
    <row r="82" spans="1:10" ht="11.25" customHeight="1">
      <c r="A82" s="711" t="s">
        <v>125</v>
      </c>
      <c r="B82" s="711" t="s">
        <v>126</v>
      </c>
      <c r="C82" s="711"/>
      <c r="D82" s="711"/>
      <c r="E82" s="711"/>
      <c r="F82" s="711"/>
      <c r="G82" s="711"/>
      <c r="H82" s="711"/>
      <c r="I82" s="711"/>
      <c r="J82" s="711"/>
    </row>
    <row r="83" spans="1:10">
      <c r="A83" s="159"/>
      <c r="C83" s="172"/>
      <c r="D83" s="172"/>
      <c r="E83" s="172"/>
      <c r="F83" s="172"/>
      <c r="G83" s="172"/>
      <c r="H83" s="172"/>
      <c r="I83" s="128"/>
      <c r="J83" s="173"/>
    </row>
    <row r="84" spans="1:10" ht="42.75" customHeight="1">
      <c r="A84" s="159" t="s">
        <v>74</v>
      </c>
      <c r="B84" s="218" t="s">
        <v>75</v>
      </c>
      <c r="C84" s="712" t="s">
        <v>76</v>
      </c>
      <c r="D84" s="712"/>
      <c r="E84" s="712"/>
      <c r="F84" s="712"/>
      <c r="G84" s="712"/>
      <c r="H84" s="712"/>
      <c r="I84" s="211" t="s">
        <v>27</v>
      </c>
      <c r="J84" s="160">
        <f>SUM(F86:F91)</f>
        <v>774.06000000000006</v>
      </c>
    </row>
    <row r="85" spans="1:10" ht="18.75" customHeight="1">
      <c r="A85" s="159"/>
      <c r="C85" s="181" t="s">
        <v>127</v>
      </c>
      <c r="D85" s="181" t="s">
        <v>128</v>
      </c>
      <c r="E85" s="181" t="s">
        <v>129</v>
      </c>
      <c r="F85" s="181" t="s">
        <v>100</v>
      </c>
      <c r="G85" s="172"/>
      <c r="H85" s="172"/>
      <c r="I85" s="128"/>
      <c r="J85" s="160"/>
    </row>
    <row r="86" spans="1:10" ht="18.75" customHeight="1">
      <c r="A86" s="159"/>
      <c r="C86" s="172" t="s">
        <v>130</v>
      </c>
      <c r="D86" s="182">
        <v>109.5</v>
      </c>
      <c r="E86" s="182">
        <v>2</v>
      </c>
      <c r="F86" s="189">
        <f t="shared" ref="F86:F91" si="0">D86*E86</f>
        <v>219</v>
      </c>
      <c r="G86" s="172"/>
      <c r="H86" s="172"/>
      <c r="I86" s="128"/>
      <c r="J86" s="160"/>
    </row>
    <row r="87" spans="1:10" ht="18.75" customHeight="1">
      <c r="A87" s="159"/>
      <c r="C87" s="172" t="s">
        <v>131</v>
      </c>
      <c r="D87" s="182">
        <v>78.5</v>
      </c>
      <c r="E87" s="182">
        <v>3</v>
      </c>
      <c r="F87" s="189">
        <f t="shared" si="0"/>
        <v>235.5</v>
      </c>
      <c r="G87" s="172"/>
      <c r="H87" s="172"/>
      <c r="I87" s="128"/>
      <c r="J87" s="160"/>
    </row>
    <row r="88" spans="1:10" ht="18.75" customHeight="1">
      <c r="A88" s="159"/>
      <c r="C88" s="172" t="s">
        <v>132</v>
      </c>
      <c r="D88" s="182">
        <v>73</v>
      </c>
      <c r="E88" s="182">
        <v>2</v>
      </c>
      <c r="F88" s="189">
        <f t="shared" si="0"/>
        <v>146</v>
      </c>
      <c r="G88" s="172"/>
      <c r="H88" s="172"/>
      <c r="I88" s="128"/>
      <c r="J88" s="160"/>
    </row>
    <row r="89" spans="1:10" ht="18.75" customHeight="1">
      <c r="A89" s="159"/>
      <c r="C89" s="172" t="s">
        <v>133</v>
      </c>
      <c r="D89" s="136">
        <v>29.32</v>
      </c>
      <c r="E89" s="182">
        <v>2</v>
      </c>
      <c r="F89" s="189">
        <f t="shared" si="0"/>
        <v>58.64</v>
      </c>
      <c r="G89" s="172"/>
      <c r="H89" s="172"/>
      <c r="I89" s="128"/>
      <c r="J89" s="160"/>
    </row>
    <row r="90" spans="1:10">
      <c r="A90" s="159"/>
      <c r="C90" s="172" t="s">
        <v>134</v>
      </c>
      <c r="D90" s="136">
        <v>28.73</v>
      </c>
      <c r="E90" s="182">
        <v>2</v>
      </c>
      <c r="F90" s="189">
        <f t="shared" si="0"/>
        <v>57.46</v>
      </c>
      <c r="G90" s="172"/>
      <c r="H90" s="172"/>
      <c r="I90" s="128"/>
      <c r="J90" s="160"/>
    </row>
    <row r="91" spans="1:10">
      <c r="A91" s="159"/>
      <c r="C91" s="172" t="s">
        <v>135</v>
      </c>
      <c r="D91" s="136">
        <v>57.46</v>
      </c>
      <c r="E91" s="182">
        <v>1</v>
      </c>
      <c r="F91" s="189">
        <f t="shared" si="0"/>
        <v>57.46</v>
      </c>
      <c r="G91" s="172"/>
      <c r="H91" s="172"/>
      <c r="I91" s="128"/>
      <c r="J91" s="160"/>
    </row>
    <row r="92" spans="1:10">
      <c r="A92" s="159"/>
      <c r="C92" s="172"/>
      <c r="D92" s="136"/>
      <c r="E92" s="172"/>
      <c r="F92" s="172"/>
      <c r="G92" s="172"/>
      <c r="H92" s="172"/>
      <c r="I92" s="128"/>
      <c r="J92" s="160"/>
    </row>
    <row r="93" spans="1:10">
      <c r="A93" s="159"/>
      <c r="C93" s="172"/>
      <c r="D93" s="172"/>
      <c r="E93" s="172"/>
      <c r="F93" s="172"/>
      <c r="G93" s="172"/>
      <c r="H93" s="172"/>
      <c r="I93" s="128"/>
      <c r="J93" s="160"/>
    </row>
    <row r="94" spans="1:10">
      <c r="A94" s="159"/>
      <c r="C94" s="172"/>
      <c r="D94" s="172"/>
      <c r="E94" s="172"/>
      <c r="F94" s="172"/>
      <c r="G94" s="172"/>
      <c r="H94" s="172"/>
      <c r="I94" s="128"/>
      <c r="J94" s="160"/>
    </row>
    <row r="95" spans="1:10">
      <c r="A95" s="159"/>
      <c r="C95" s="172"/>
      <c r="D95" s="172"/>
      <c r="E95" s="172"/>
      <c r="F95" s="172"/>
      <c r="G95" s="172"/>
      <c r="H95" s="172"/>
      <c r="I95" s="128"/>
      <c r="J95" s="160"/>
    </row>
    <row r="96" spans="1:10">
      <c r="A96" s="159"/>
      <c r="C96" s="172"/>
      <c r="D96" s="172"/>
      <c r="E96" s="172"/>
      <c r="F96" s="172"/>
      <c r="G96" s="172"/>
      <c r="H96" s="172"/>
      <c r="I96" s="128"/>
      <c r="J96" s="160"/>
    </row>
    <row r="97" spans="1:11">
      <c r="A97" s="159"/>
      <c r="C97" s="172"/>
      <c r="D97" s="172"/>
      <c r="E97" s="172"/>
      <c r="F97" s="172"/>
      <c r="G97" s="172"/>
      <c r="H97" s="172"/>
      <c r="I97" s="128"/>
      <c r="J97" s="160"/>
    </row>
    <row r="98" spans="1:11">
      <c r="A98" s="159"/>
      <c r="C98" s="172"/>
      <c r="D98" s="172"/>
      <c r="E98" s="172"/>
      <c r="F98" s="172"/>
      <c r="G98" s="172"/>
      <c r="H98" s="172"/>
      <c r="I98" s="128"/>
      <c r="J98" s="173"/>
    </row>
    <row r="99" spans="1:11" ht="15" customHeight="1">
      <c r="A99" s="711" t="s">
        <v>136</v>
      </c>
      <c r="B99" s="711" t="s">
        <v>126</v>
      </c>
      <c r="C99" s="711"/>
      <c r="D99" s="711"/>
      <c r="E99" s="711"/>
      <c r="F99" s="711"/>
      <c r="G99" s="711"/>
      <c r="H99" s="711"/>
      <c r="I99" s="711"/>
      <c r="J99" s="711"/>
      <c r="K99" s="171"/>
    </row>
    <row r="100" spans="1:11" ht="22.5" customHeight="1">
      <c r="A100" s="159"/>
      <c r="B100" s="172" t="s">
        <v>137</v>
      </c>
      <c r="C100" s="222"/>
      <c r="D100" s="222"/>
      <c r="E100" s="222"/>
      <c r="F100" s="222"/>
      <c r="G100" s="222"/>
      <c r="H100" s="222"/>
      <c r="I100" s="128"/>
      <c r="J100" s="173"/>
    </row>
    <row r="101" spans="1:11" ht="13.5" customHeight="1">
      <c r="A101" s="159"/>
      <c r="B101" s="217"/>
      <c r="C101" s="33" t="s">
        <v>138</v>
      </c>
      <c r="D101" s="223"/>
      <c r="E101" s="223" t="s">
        <v>8</v>
      </c>
      <c r="F101" s="223" t="s">
        <v>100</v>
      </c>
      <c r="G101" s="223"/>
      <c r="H101" s="223"/>
      <c r="I101" s="128" t="s">
        <v>139</v>
      </c>
      <c r="J101" s="173">
        <v>100</v>
      </c>
    </row>
    <row r="102" spans="1:11" ht="15" customHeight="1">
      <c r="A102" s="159"/>
      <c r="B102" s="217"/>
      <c r="C102" s="196" t="s">
        <v>140</v>
      </c>
      <c r="D102" s="172"/>
      <c r="E102" s="224">
        <v>0.28820000000000001</v>
      </c>
      <c r="F102" s="225">
        <f>TRUNC(((C103*E102)+C103),0)</f>
        <v>8832</v>
      </c>
      <c r="G102" s="172"/>
      <c r="H102" s="172"/>
      <c r="I102" s="128"/>
      <c r="J102" s="173"/>
    </row>
    <row r="103" spans="1:11" ht="13.5" customHeight="1">
      <c r="A103" s="159"/>
      <c r="B103" s="217"/>
      <c r="C103" s="226">
        <f>G107+G110</f>
        <v>6856.2000000000007</v>
      </c>
      <c r="D103" s="172"/>
      <c r="E103" s="172"/>
      <c r="F103" s="172"/>
      <c r="G103" s="172"/>
      <c r="H103" s="172"/>
      <c r="I103" s="128"/>
      <c r="J103" s="173"/>
    </row>
    <row r="104" spans="1:11" ht="45" customHeight="1">
      <c r="A104" s="159" t="s">
        <v>141</v>
      </c>
      <c r="B104" s="227" t="s">
        <v>142</v>
      </c>
      <c r="C104" s="712" t="str">
        <f>VLOOKUP(B104,Sheet1!A:J,2,0)</f>
        <v>MAO-DE-OBRA DE AGRONOMO PLENO,PARA SERVICOS DE CONSULTORIA DE ENGENHARIA E ARQUITETURA,INCLUSIVE ENCARGOS SOCIAISMAO-DE-OBRA DE AGRONOMO PLENO,PARA SERVICOS DE CONSULTORIA DMAO-DE-OBRA DE AGRONOMO PLENO,PARA SERVICOS DE CONSULTORIA D</v>
      </c>
      <c r="D104" s="712"/>
      <c r="E104" s="712"/>
      <c r="F104" s="712"/>
      <c r="G104" s="712"/>
      <c r="H104" s="712"/>
      <c r="I104" s="128" t="s">
        <v>143</v>
      </c>
      <c r="J104" s="173"/>
    </row>
    <row r="105" spans="1:11" ht="31.5" customHeight="1">
      <c r="A105" s="159"/>
      <c r="B105" s="220"/>
      <c r="C105" s="172"/>
      <c r="D105" s="172"/>
      <c r="E105" s="172"/>
      <c r="F105" s="172"/>
      <c r="G105" s="172"/>
      <c r="H105" s="172"/>
      <c r="I105" s="128"/>
      <c r="J105" s="173"/>
    </row>
    <row r="106" spans="1:11" ht="16.5" customHeight="1">
      <c r="A106" s="159"/>
      <c r="B106" s="220" t="s">
        <v>144</v>
      </c>
      <c r="C106" s="33" t="s">
        <v>145</v>
      </c>
      <c r="D106" s="33" t="s">
        <v>146</v>
      </c>
      <c r="E106" s="33" t="s">
        <v>129</v>
      </c>
      <c r="F106" s="33" t="s">
        <v>147</v>
      </c>
      <c r="G106" s="33" t="s">
        <v>148</v>
      </c>
      <c r="H106" s="172"/>
      <c r="I106" s="128"/>
      <c r="J106" s="173"/>
    </row>
    <row r="107" spans="1:11" ht="17.25" customHeight="1">
      <c r="A107" s="159"/>
      <c r="B107" s="217" t="s">
        <v>149</v>
      </c>
      <c r="C107" s="172">
        <v>1</v>
      </c>
      <c r="D107" s="172">
        <v>12</v>
      </c>
      <c r="E107" s="172">
        <v>1</v>
      </c>
      <c r="F107" s="136">
        <v>160.79</v>
      </c>
      <c r="G107" s="228">
        <f>B107*C107*D107*E107*F107</f>
        <v>1929.48</v>
      </c>
      <c r="H107" s="172"/>
      <c r="I107" s="128"/>
      <c r="J107" s="173"/>
    </row>
    <row r="108" spans="1:11" ht="33.75" customHeight="1">
      <c r="A108" s="159" t="s">
        <v>150</v>
      </c>
      <c r="B108" s="220" t="s">
        <v>82</v>
      </c>
      <c r="C108" s="712" t="str">
        <f>VLOOKUP(B108,'SINAPI-05-2022'!A:D,2,0)</f>
        <v>SERVENTE COM ENCARGOS COMPLEMENTARES</v>
      </c>
      <c r="D108" s="712"/>
      <c r="E108" s="712"/>
      <c r="F108" s="712"/>
      <c r="G108" s="712"/>
      <c r="H108" s="712"/>
      <c r="I108" s="128" t="str">
        <f>VLOOKUP(B108,'SINAPI-05-2022'!A:D,3,0)</f>
        <v>H</v>
      </c>
      <c r="J108" s="173"/>
    </row>
    <row r="109" spans="1:11" ht="16.5" customHeight="1">
      <c r="A109" s="159"/>
      <c r="B109" s="220" t="s">
        <v>144</v>
      </c>
      <c r="C109" s="33" t="s">
        <v>145</v>
      </c>
      <c r="D109" s="33" t="s">
        <v>146</v>
      </c>
      <c r="E109" s="33" t="s">
        <v>129</v>
      </c>
      <c r="F109" s="33" t="s">
        <v>147</v>
      </c>
      <c r="G109" s="33" t="s">
        <v>148</v>
      </c>
      <c r="H109" s="33"/>
      <c r="I109" s="128"/>
      <c r="J109" s="173"/>
    </row>
    <row r="110" spans="1:11" ht="14.25" customHeight="1">
      <c r="A110" s="159"/>
      <c r="B110" s="217" t="s">
        <v>151</v>
      </c>
      <c r="C110" s="172">
        <v>8</v>
      </c>
      <c r="D110" s="172">
        <v>12</v>
      </c>
      <c r="E110" s="172">
        <v>1</v>
      </c>
      <c r="F110" s="136" t="str">
        <f>VLOOKUP(B108,planilhanull!A:E,4,0)</f>
        <v>25,66</v>
      </c>
      <c r="G110" s="228">
        <f>B110*C110*D110*E110*F110</f>
        <v>4926.72</v>
      </c>
      <c r="H110" s="223"/>
      <c r="I110" s="128"/>
      <c r="J110" s="173"/>
    </row>
    <row r="111" spans="1:11">
      <c r="A111" s="159"/>
      <c r="J111" s="160"/>
      <c r="K111" s="171">
        <f>SUM(K13:K110)</f>
        <v>3966.64075</v>
      </c>
    </row>
    <row r="112" spans="1:11">
      <c r="A112" s="159"/>
      <c r="J112" s="160"/>
    </row>
    <row r="113" spans="1:11">
      <c r="A113" s="159"/>
      <c r="J113" s="160"/>
    </row>
    <row r="114" spans="1:11">
      <c r="A114" s="159"/>
      <c r="J114" s="160"/>
      <c r="K114" s="33" t="s">
        <v>152</v>
      </c>
    </row>
    <row r="115" spans="1:11">
      <c r="A115" s="212"/>
      <c r="B115" s="229"/>
      <c r="C115" s="230"/>
      <c r="D115" s="215"/>
      <c r="E115" s="231"/>
      <c r="F115" s="231"/>
      <c r="G115" s="231"/>
      <c r="H115" s="231"/>
      <c r="I115" s="231"/>
      <c r="J115" s="232"/>
      <c r="K115" s="191" t="e">
        <f>'ORÇAMENTO ANALÍTICO '!K46</f>
        <v>#DIV/0!</v>
      </c>
    </row>
    <row r="116" spans="1:11">
      <c r="A116" s="159"/>
      <c r="J116" s="160"/>
    </row>
    <row r="117" spans="1:11">
      <c r="A117" s="212"/>
      <c r="B117" s="229"/>
      <c r="C117" s="230"/>
      <c r="D117" s="215"/>
      <c r="E117" s="231"/>
      <c r="F117" s="231"/>
      <c r="G117" s="231"/>
      <c r="H117" s="231"/>
      <c r="I117" s="231"/>
      <c r="J117" s="232"/>
    </row>
  </sheetData>
  <mergeCells count="30">
    <mergeCell ref="A2:J2"/>
    <mergeCell ref="A4:J4"/>
    <mergeCell ref="A6:J6"/>
    <mergeCell ref="A11:J11"/>
    <mergeCell ref="C12:H12"/>
    <mergeCell ref="A13:J13"/>
    <mergeCell ref="C14:D14"/>
    <mergeCell ref="C16:H16"/>
    <mergeCell ref="C21:H21"/>
    <mergeCell ref="C28:H28"/>
    <mergeCell ref="A37:J37"/>
    <mergeCell ref="C38:H38"/>
    <mergeCell ref="A42:J42"/>
    <mergeCell ref="C43:H43"/>
    <mergeCell ref="A47:J47"/>
    <mergeCell ref="C49:H49"/>
    <mergeCell ref="C52:H52"/>
    <mergeCell ref="C53:H53"/>
    <mergeCell ref="C58:H58"/>
    <mergeCell ref="A64:J64"/>
    <mergeCell ref="C65:H65"/>
    <mergeCell ref="A68:J68"/>
    <mergeCell ref="C69:H69"/>
    <mergeCell ref="A73:J73"/>
    <mergeCell ref="C78:H78"/>
    <mergeCell ref="A82:J82"/>
    <mergeCell ref="C84:H84"/>
    <mergeCell ref="A99:J99"/>
    <mergeCell ref="C104:H104"/>
    <mergeCell ref="C108:H108"/>
  </mergeCells>
  <hyperlinks>
    <hyperlink ref="B28" r:id="rId1"/>
    <hyperlink ref="B65" r:id="rId2"/>
    <hyperlink ref="B75" r:id="rId3"/>
    <hyperlink ref="B84" r:id="rId4"/>
  </hyperlinks>
  <printOptions horizontalCentered="1"/>
  <pageMargins left="0.51180555555555596" right="0.51180555555555596" top="0.78749999999999998" bottom="0.78749999999999998" header="0.511811023622047" footer="0.51180555555555596"/>
  <pageSetup paperSize="9" scale="79" orientation="portrait" r:id="rId5"/>
  <headerFooter>
    <oddFooter>&amp;CPágina &amp;P de &amp;N</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33"/>
  <sheetViews>
    <sheetView view="pageBreakPreview" topLeftCell="A16" zoomScale="115" zoomScaleNormal="115" zoomScalePageLayoutView="115" workbookViewId="0">
      <selection activeCell="D13" sqref="D13"/>
    </sheetView>
  </sheetViews>
  <sheetFormatPr defaultColWidth="11.7109375" defaultRowHeight="11.25"/>
  <cols>
    <col min="1" max="1" width="11.7109375" style="1"/>
    <col min="2" max="2" width="13" style="2" customWidth="1"/>
    <col min="3" max="3" width="55.28515625" style="3" customWidth="1"/>
    <col min="4" max="4" width="20.140625" style="4" customWidth="1"/>
    <col min="5" max="5" width="17.28515625" style="5" customWidth="1"/>
    <col min="6" max="8" width="16.140625" style="6" customWidth="1"/>
    <col min="9" max="9" width="12.85546875" style="7" customWidth="1"/>
    <col min="10" max="29" width="9.140625" style="7" customWidth="1"/>
    <col min="30" max="253" width="9.140625" style="1" customWidth="1"/>
    <col min="254" max="254" width="10.7109375" style="1" customWidth="1"/>
    <col min="255" max="16384" width="11.7109375" style="1"/>
  </cols>
  <sheetData>
    <row r="1" spans="2:255" s="26" customFormat="1" ht="18" customHeight="1">
      <c r="B1" s="148"/>
      <c r="C1" s="150"/>
      <c r="D1" s="233"/>
      <c r="E1" s="31"/>
      <c r="F1" s="29"/>
      <c r="G1" s="29"/>
      <c r="H1" s="29"/>
      <c r="I1" s="33"/>
      <c r="J1" s="33"/>
      <c r="K1" s="33"/>
      <c r="L1" s="33"/>
      <c r="M1" s="33"/>
      <c r="N1" s="33"/>
      <c r="O1" s="33"/>
      <c r="P1" s="33"/>
      <c r="Q1" s="33"/>
      <c r="R1" s="33"/>
      <c r="S1" s="33"/>
      <c r="T1" s="33"/>
      <c r="U1" s="33"/>
      <c r="V1" s="33"/>
      <c r="W1" s="33"/>
      <c r="X1" s="33"/>
      <c r="Y1" s="33"/>
      <c r="Z1" s="33"/>
      <c r="AA1" s="33"/>
      <c r="AB1" s="33"/>
      <c r="AC1" s="33"/>
    </row>
    <row r="2" spans="2:255" s="8" customFormat="1" ht="15.75">
      <c r="B2" s="234"/>
      <c r="D2" s="235"/>
      <c r="E2" s="12"/>
      <c r="F2" s="13"/>
      <c r="G2" s="13"/>
      <c r="H2" s="13"/>
    </row>
    <row r="3" spans="2:255" s="14" customFormat="1" ht="15.75">
      <c r="B3" s="234"/>
      <c r="C3" s="8"/>
      <c r="D3" s="236"/>
      <c r="E3" s="12"/>
      <c r="F3" s="13"/>
      <c r="G3" s="13"/>
      <c r="H3" s="13"/>
      <c r="I3" s="8"/>
      <c r="J3" s="8"/>
      <c r="K3" s="8"/>
      <c r="L3" s="8"/>
      <c r="M3" s="8"/>
      <c r="N3" s="8"/>
      <c r="O3" s="8"/>
    </row>
    <row r="4" spans="2:255" s="14" customFormat="1" ht="15.75">
      <c r="B4" s="234" t="s">
        <v>5</v>
      </c>
      <c r="C4" s="8"/>
      <c r="D4" s="235"/>
      <c r="E4" s="12"/>
      <c r="F4" s="17"/>
      <c r="G4" s="17"/>
      <c r="H4" s="17"/>
      <c r="I4" s="8"/>
      <c r="J4" s="8"/>
      <c r="K4" s="8"/>
      <c r="L4" s="8"/>
      <c r="M4" s="8"/>
      <c r="N4" s="8"/>
      <c r="O4" s="8"/>
    </row>
    <row r="5" spans="2:255" s="14" customFormat="1" ht="15.75">
      <c r="B5" s="234"/>
      <c r="C5" s="8"/>
      <c r="D5" s="235"/>
      <c r="E5" s="12"/>
      <c r="F5" s="17"/>
      <c r="G5" s="17"/>
      <c r="H5" s="17"/>
      <c r="I5" s="8"/>
      <c r="J5" s="8"/>
      <c r="K5" s="8"/>
      <c r="L5" s="8"/>
      <c r="M5" s="8"/>
      <c r="N5" s="8"/>
      <c r="O5" s="8"/>
    </row>
    <row r="6" spans="2:255" s="14" customFormat="1" ht="30" customHeight="1">
      <c r="B6" s="718" t="str">
        <f>'ORÇAMENTO ANALÍTICO '!B4:I4</f>
        <v>OBRA: ESTÁDIO MUNICIPAL ALZIRÃO (EMPRESA ESPECIALIZADA)</v>
      </c>
      <c r="C6" s="718"/>
      <c r="D6" s="718"/>
      <c r="E6" s="12"/>
      <c r="F6" s="17"/>
      <c r="G6" s="17"/>
      <c r="H6" s="17"/>
      <c r="I6" s="8"/>
      <c r="J6" s="8"/>
      <c r="K6" s="8"/>
      <c r="L6" s="8"/>
      <c r="M6" s="8"/>
      <c r="N6" s="8"/>
      <c r="O6" s="8"/>
    </row>
    <row r="7" spans="2:255" s="14" customFormat="1" ht="45.75" customHeight="1">
      <c r="B7" s="718" t="s">
        <v>153</v>
      </c>
      <c r="C7" s="718"/>
      <c r="D7" s="718"/>
      <c r="E7" s="12"/>
      <c r="F7" s="17"/>
      <c r="G7" s="17"/>
      <c r="H7" s="17"/>
      <c r="I7" s="8"/>
      <c r="J7" s="8"/>
      <c r="K7" s="8"/>
      <c r="L7" s="8"/>
      <c r="M7" s="8"/>
      <c r="N7" s="8"/>
      <c r="O7" s="8"/>
    </row>
    <row r="8" spans="2:255" s="14" customFormat="1" ht="15" customHeight="1">
      <c r="B8" s="237"/>
      <c r="C8" s="20" t="s">
        <v>154</v>
      </c>
      <c r="D8" s="238"/>
      <c r="E8" s="12"/>
      <c r="F8" s="693"/>
      <c r="G8" s="693"/>
      <c r="H8" s="693"/>
      <c r="I8" s="8"/>
      <c r="J8" s="8"/>
      <c r="K8" s="8"/>
      <c r="L8" s="8"/>
      <c r="M8" s="8"/>
      <c r="N8" s="8"/>
      <c r="O8" s="8"/>
    </row>
    <row r="9" spans="2:255" s="14" customFormat="1" ht="15.75">
      <c r="B9" s="239">
        <f>'[5]ORÇ MARAMBAIA'!I2</f>
        <v>0</v>
      </c>
      <c r="C9" s="25"/>
      <c r="D9" s="164"/>
      <c r="E9" s="12"/>
      <c r="F9" s="693"/>
      <c r="G9" s="693"/>
      <c r="H9" s="693"/>
      <c r="I9" s="8"/>
      <c r="J9" s="8"/>
      <c r="K9" s="8"/>
      <c r="L9" s="8"/>
      <c r="M9" s="8"/>
      <c r="N9" s="8"/>
      <c r="O9" s="8"/>
    </row>
    <row r="10" spans="2:255" s="26" customFormat="1" ht="15.75" customHeight="1">
      <c r="B10" s="726" t="s">
        <v>155</v>
      </c>
      <c r="C10" s="726"/>
      <c r="D10" s="726"/>
      <c r="E10" s="27"/>
      <c r="F10" s="693"/>
      <c r="G10" s="693"/>
      <c r="H10" s="693"/>
      <c r="I10" s="8"/>
      <c r="J10" s="8"/>
      <c r="K10" s="8"/>
      <c r="L10" s="8"/>
      <c r="M10" s="8"/>
      <c r="N10" s="8"/>
      <c r="O10" s="8"/>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row>
    <row r="11" spans="2:255" s="28" customFormat="1" ht="16.5" customHeight="1">
      <c r="B11" s="721" t="s">
        <v>0</v>
      </c>
      <c r="C11" s="722"/>
      <c r="D11" s="723" t="s">
        <v>2</v>
      </c>
      <c r="E11" s="29"/>
      <c r="F11" s="29"/>
      <c r="G11" s="29"/>
      <c r="H11" s="29"/>
      <c r="I11" s="30"/>
      <c r="J11" s="30"/>
      <c r="K11" s="30"/>
      <c r="L11" s="30"/>
      <c r="M11" s="30"/>
      <c r="N11" s="30"/>
      <c r="O11" s="30"/>
      <c r="P11" s="30"/>
      <c r="Q11" s="30"/>
      <c r="R11" s="30"/>
      <c r="S11" s="30"/>
      <c r="T11" s="30"/>
      <c r="U11" s="30"/>
      <c r="V11" s="30"/>
      <c r="W11" s="30"/>
      <c r="X11" s="30"/>
      <c r="Y11" s="30"/>
      <c r="Z11" s="30"/>
      <c r="AA11" s="30"/>
      <c r="AB11" s="30"/>
      <c r="AC11" s="30"/>
    </row>
    <row r="12" spans="2:255" s="26" customFormat="1" ht="16.5" customHeight="1">
      <c r="B12" s="721"/>
      <c r="C12" s="722"/>
      <c r="D12" s="723"/>
      <c r="E12" s="31"/>
      <c r="F12" s="32"/>
      <c r="G12" s="32"/>
      <c r="H12" s="32"/>
      <c r="I12" s="33"/>
      <c r="J12" s="33"/>
      <c r="K12" s="33"/>
      <c r="L12" s="33"/>
      <c r="M12" s="33"/>
      <c r="N12" s="33"/>
      <c r="O12" s="33"/>
      <c r="P12" s="33"/>
      <c r="Q12" s="33"/>
      <c r="R12" s="33"/>
      <c r="S12" s="33"/>
      <c r="T12" s="33"/>
      <c r="U12" s="33"/>
      <c r="V12" s="33"/>
      <c r="W12" s="33"/>
      <c r="X12" s="33"/>
      <c r="Y12" s="33"/>
      <c r="Z12" s="33"/>
      <c r="AA12" s="33"/>
      <c r="AB12" s="33"/>
      <c r="AC12" s="33"/>
    </row>
    <row r="13" spans="2:255" s="26" customFormat="1" ht="24" customHeight="1">
      <c r="B13" s="241" t="s">
        <v>149</v>
      </c>
      <c r="C13" s="242" t="str">
        <f>'ORÇAMENTO ANALÍTICO '!C14:I14</f>
        <v xml:space="preserve">REVOLVIMENTO E DESTORROAMENTO DA CAMADA DE SOLO </v>
      </c>
      <c r="D13" s="243">
        <f>'ORÇAMENTO ANALÍTICO '!I24</f>
        <v>0</v>
      </c>
      <c r="E13" s="31"/>
      <c r="F13" s="32"/>
      <c r="G13" s="32"/>
      <c r="H13" s="32"/>
      <c r="I13" s="33"/>
      <c r="J13" s="33"/>
      <c r="K13" s="33"/>
      <c r="L13" s="33"/>
      <c r="M13" s="33"/>
      <c r="N13" s="33"/>
      <c r="O13" s="33"/>
      <c r="P13" s="33"/>
      <c r="Q13" s="33"/>
      <c r="R13" s="33"/>
      <c r="S13" s="33"/>
      <c r="T13" s="33"/>
      <c r="U13" s="33"/>
      <c r="V13" s="33"/>
      <c r="W13" s="33"/>
      <c r="X13" s="33"/>
      <c r="Y13" s="33"/>
      <c r="Z13" s="33"/>
      <c r="AA13" s="33"/>
      <c r="AB13" s="33"/>
      <c r="AC13" s="33"/>
    </row>
    <row r="14" spans="2:255" s="26" customFormat="1" ht="24" customHeight="1">
      <c r="B14" s="241" t="s">
        <v>151</v>
      </c>
      <c r="C14" s="242" t="e">
        <f>'ORÇAMENTO ANALÍTICO '!#REF!</f>
        <v>#REF!</v>
      </c>
      <c r="D14" s="243" t="e">
        <f>'ORÇAMENTO ANALÍTICO '!#REF!</f>
        <v>#REF!</v>
      </c>
      <c r="E14" s="31"/>
      <c r="F14" s="32"/>
      <c r="G14" s="32"/>
      <c r="H14" s="32"/>
      <c r="I14" s="33"/>
      <c r="J14" s="33"/>
      <c r="K14" s="33"/>
      <c r="L14" s="33"/>
      <c r="M14" s="33"/>
      <c r="N14" s="33"/>
      <c r="O14" s="33"/>
      <c r="P14" s="33"/>
      <c r="Q14" s="33"/>
      <c r="R14" s="33"/>
      <c r="S14" s="33"/>
      <c r="T14" s="33"/>
      <c r="U14" s="33"/>
      <c r="V14" s="33"/>
      <c r="W14" s="33"/>
      <c r="X14" s="33"/>
      <c r="Y14" s="33"/>
      <c r="Z14" s="33"/>
      <c r="AA14" s="33"/>
      <c r="AB14" s="33"/>
      <c r="AC14" s="33"/>
    </row>
    <row r="15" spans="2:255" s="26" customFormat="1" ht="24" customHeight="1">
      <c r="B15" s="241" t="s">
        <v>156</v>
      </c>
      <c r="C15" s="242" t="e">
        <f>'ORÇAMENTO ANALÍTICO '!#REF!</f>
        <v>#REF!</v>
      </c>
      <c r="D15" s="243" t="e">
        <f>'ORÇAMENTO ANALÍTICO '!#REF!</f>
        <v>#REF!</v>
      </c>
      <c r="E15" s="31"/>
      <c r="F15" s="32"/>
      <c r="G15" s="32"/>
      <c r="H15" s="32"/>
      <c r="I15" s="33"/>
      <c r="J15" s="33"/>
      <c r="K15" s="33"/>
      <c r="L15" s="33"/>
      <c r="M15" s="33"/>
      <c r="N15" s="33"/>
      <c r="O15" s="33"/>
      <c r="P15" s="33"/>
      <c r="Q15" s="33"/>
      <c r="R15" s="33"/>
      <c r="S15" s="33"/>
      <c r="T15" s="33"/>
      <c r="U15" s="33"/>
      <c r="V15" s="33"/>
      <c r="W15" s="33"/>
      <c r="X15" s="33"/>
      <c r="Y15" s="33"/>
      <c r="Z15" s="33"/>
      <c r="AA15" s="33"/>
      <c r="AB15" s="33"/>
      <c r="AC15" s="33"/>
    </row>
    <row r="16" spans="2:255" s="26" customFormat="1" ht="24" customHeight="1">
      <c r="B16" s="241" t="s">
        <v>157</v>
      </c>
      <c r="C16" s="242" t="e">
        <f>'ORÇAMENTO ANALÍTICO '!#REF!</f>
        <v>#REF!</v>
      </c>
      <c r="D16" s="243" t="e">
        <f>'ORÇAMENTO ANALÍTICO '!#REF!</f>
        <v>#REF!</v>
      </c>
      <c r="E16" s="31"/>
      <c r="F16" s="32"/>
      <c r="G16" s="32"/>
      <c r="H16" s="32"/>
      <c r="I16" s="33"/>
      <c r="J16" s="33"/>
      <c r="K16" s="33"/>
      <c r="L16" s="33"/>
      <c r="M16" s="33"/>
      <c r="N16" s="33"/>
      <c r="O16" s="33"/>
      <c r="P16" s="33"/>
      <c r="Q16" s="33"/>
      <c r="R16" s="33"/>
      <c r="S16" s="33"/>
      <c r="T16" s="33"/>
      <c r="U16" s="33"/>
      <c r="V16" s="33"/>
      <c r="W16" s="33"/>
      <c r="X16" s="33"/>
      <c r="Y16" s="33"/>
      <c r="Z16" s="33"/>
      <c r="AA16" s="33"/>
      <c r="AB16" s="33"/>
      <c r="AC16" s="33"/>
    </row>
    <row r="17" spans="2:255" s="26" customFormat="1" ht="24" customHeight="1">
      <c r="B17" s="241" t="s">
        <v>158</v>
      </c>
      <c r="C17" s="242" t="e">
        <f>'ORÇAMENTO ANALÍTICO '!#REF!</f>
        <v>#REF!</v>
      </c>
      <c r="D17" s="243" t="e">
        <f>'ORÇAMENTO ANALÍTICO '!#REF!</f>
        <v>#REF!</v>
      </c>
      <c r="E17" s="31"/>
      <c r="F17" s="32"/>
      <c r="G17" s="32"/>
      <c r="H17" s="32"/>
      <c r="I17" s="33"/>
      <c r="J17" s="33"/>
      <c r="K17" s="33"/>
      <c r="L17" s="33"/>
      <c r="M17" s="33"/>
      <c r="N17" s="33"/>
      <c r="O17" s="33"/>
      <c r="P17" s="33"/>
      <c r="Q17" s="33"/>
      <c r="R17" s="33"/>
      <c r="S17" s="33"/>
      <c r="T17" s="33"/>
      <c r="U17" s="33"/>
      <c r="V17" s="33"/>
      <c r="W17" s="33"/>
      <c r="X17" s="33"/>
      <c r="Y17" s="33"/>
      <c r="Z17" s="33"/>
      <c r="AA17" s="33"/>
      <c r="AB17" s="33"/>
      <c r="AC17" s="33"/>
    </row>
    <row r="18" spans="2:255" s="26" customFormat="1" ht="24" customHeight="1">
      <c r="B18" s="241" t="s">
        <v>159</v>
      </c>
      <c r="C18" s="242" t="e">
        <f>'ORÇAMENTO ANALÍTICO '!#REF!</f>
        <v>#REF!</v>
      </c>
      <c r="D18" s="243" t="e">
        <f>'ORÇAMENTO ANALÍTICO '!#REF!</f>
        <v>#REF!</v>
      </c>
      <c r="E18" s="31"/>
      <c r="F18" s="32"/>
      <c r="G18" s="32"/>
      <c r="H18" s="32"/>
      <c r="I18" s="33"/>
      <c r="J18" s="33"/>
      <c r="K18" s="33"/>
      <c r="L18" s="33"/>
      <c r="M18" s="33"/>
      <c r="N18" s="33"/>
      <c r="O18" s="33"/>
      <c r="P18" s="33"/>
      <c r="Q18" s="33"/>
      <c r="R18" s="33"/>
      <c r="S18" s="33"/>
      <c r="T18" s="33"/>
      <c r="U18" s="33"/>
      <c r="V18" s="33"/>
      <c r="W18" s="33"/>
      <c r="X18" s="33"/>
      <c r="Y18" s="33"/>
      <c r="Z18" s="33"/>
      <c r="AA18" s="33"/>
      <c r="AB18" s="33"/>
      <c r="AC18" s="33"/>
    </row>
    <row r="19" spans="2:255" s="26" customFormat="1" ht="24" customHeight="1">
      <c r="B19" s="241" t="s">
        <v>160</v>
      </c>
      <c r="C19" s="242" t="e">
        <f>'ORÇAMENTO ANALÍTICO '!#REF!</f>
        <v>#REF!</v>
      </c>
      <c r="D19" s="243" t="e">
        <f>'ORÇAMENTO ANALÍTICO '!#REF!</f>
        <v>#REF!</v>
      </c>
      <c r="E19" s="31"/>
      <c r="F19" s="32"/>
      <c r="G19" s="32"/>
      <c r="H19" s="32"/>
      <c r="I19" s="33"/>
      <c r="J19" s="33"/>
      <c r="K19" s="33"/>
      <c r="L19" s="33"/>
      <c r="M19" s="33"/>
      <c r="N19" s="33"/>
      <c r="O19" s="33"/>
      <c r="P19" s="33"/>
      <c r="Q19" s="33"/>
      <c r="R19" s="33"/>
      <c r="S19" s="33"/>
      <c r="T19" s="33"/>
      <c r="U19" s="33"/>
      <c r="V19" s="33"/>
      <c r="W19" s="33"/>
      <c r="X19" s="33"/>
      <c r="Y19" s="33"/>
      <c r="Z19" s="33"/>
      <c r="AA19" s="33"/>
      <c r="AB19" s="33"/>
      <c r="AC19" s="33"/>
    </row>
    <row r="20" spans="2:255" s="26" customFormat="1" ht="24" customHeight="1">
      <c r="B20" s="241" t="s">
        <v>161</v>
      </c>
      <c r="C20" s="242" t="e">
        <f>'ORÇAMENTO ANALÍTICO '!#REF!</f>
        <v>#REF!</v>
      </c>
      <c r="D20" s="243" t="e">
        <f>'ORÇAMENTO ANALÍTICO '!#REF!</f>
        <v>#REF!</v>
      </c>
      <c r="E20" s="31"/>
      <c r="F20" s="32"/>
      <c r="G20" s="32"/>
      <c r="H20" s="32"/>
      <c r="I20" s="33"/>
      <c r="J20" s="33"/>
      <c r="K20" s="33"/>
      <c r="L20" s="33"/>
      <c r="M20" s="33"/>
      <c r="N20" s="33"/>
      <c r="O20" s="33"/>
      <c r="P20" s="33"/>
      <c r="Q20" s="33"/>
      <c r="R20" s="33"/>
      <c r="S20" s="33"/>
      <c r="T20" s="33"/>
      <c r="U20" s="33"/>
      <c r="V20" s="33"/>
      <c r="W20" s="33"/>
      <c r="X20" s="33"/>
      <c r="Y20" s="33"/>
      <c r="Z20" s="33"/>
      <c r="AA20" s="33"/>
      <c r="AB20" s="33"/>
      <c r="AC20" s="33"/>
    </row>
    <row r="21" spans="2:255" s="26" customFormat="1" ht="24" customHeight="1">
      <c r="B21" s="241" t="s">
        <v>162</v>
      </c>
      <c r="C21" s="242" t="e">
        <f>'ORÇAMENTO ANALÍTICO '!#REF!</f>
        <v>#REF!</v>
      </c>
      <c r="D21" s="243" t="e">
        <f>'ORÇAMENTO ANALÍTICO '!#REF!</f>
        <v>#REF!</v>
      </c>
      <c r="E21" s="31"/>
      <c r="F21" s="32"/>
      <c r="G21" s="32"/>
      <c r="H21" s="32"/>
      <c r="I21" s="33"/>
      <c r="J21" s="33"/>
      <c r="K21" s="33"/>
      <c r="L21" s="33"/>
      <c r="M21" s="33"/>
      <c r="N21" s="33"/>
      <c r="O21" s="33"/>
      <c r="P21" s="33"/>
      <c r="Q21" s="33"/>
      <c r="R21" s="33"/>
      <c r="S21" s="33"/>
      <c r="T21" s="33"/>
      <c r="U21" s="33"/>
      <c r="V21" s="33"/>
      <c r="W21" s="33"/>
      <c r="X21" s="33"/>
      <c r="Y21" s="33"/>
      <c r="Z21" s="33"/>
      <c r="AA21" s="33"/>
      <c r="AB21" s="33"/>
      <c r="AC21" s="33"/>
    </row>
    <row r="22" spans="2:255" s="26" customFormat="1" ht="24" customHeight="1">
      <c r="B22" s="241" t="s">
        <v>66</v>
      </c>
      <c r="C22" s="242" t="e">
        <f>'ORÇAMENTO ANALÍTICO '!#REF!</f>
        <v>#REF!</v>
      </c>
      <c r="D22" s="243" t="e">
        <f>'ORÇAMENTO ANALÍTICO '!#REF!</f>
        <v>#REF!</v>
      </c>
      <c r="E22" s="31"/>
      <c r="F22" s="32"/>
      <c r="G22" s="32"/>
      <c r="H22" s="32"/>
      <c r="I22" s="33"/>
      <c r="J22" s="33"/>
      <c r="K22" s="33"/>
      <c r="L22" s="33"/>
      <c r="M22" s="33"/>
      <c r="N22" s="33"/>
      <c r="O22" s="33"/>
      <c r="P22" s="33"/>
      <c r="Q22" s="33"/>
      <c r="R22" s="33"/>
      <c r="S22" s="33"/>
      <c r="T22" s="33"/>
      <c r="U22" s="33"/>
      <c r="V22" s="33"/>
      <c r="W22" s="33"/>
      <c r="X22" s="33"/>
      <c r="Y22" s="33"/>
      <c r="Z22" s="33"/>
      <c r="AA22" s="33"/>
      <c r="AB22" s="33"/>
      <c r="AC22" s="33"/>
    </row>
    <row r="23" spans="2:255" s="26" customFormat="1" ht="24" customHeight="1">
      <c r="B23" s="241" t="s">
        <v>163</v>
      </c>
      <c r="C23" s="242" t="e">
        <f>'ORÇAMENTO ANALÍTICO '!#REF!</f>
        <v>#REF!</v>
      </c>
      <c r="D23" s="243" t="e">
        <f>'ORÇAMENTO ANALÍTICO '!#REF!</f>
        <v>#REF!</v>
      </c>
      <c r="E23" s="31"/>
      <c r="F23" s="32"/>
      <c r="G23" s="32"/>
      <c r="H23" s="32"/>
      <c r="I23" s="33"/>
      <c r="J23" s="33"/>
      <c r="K23" s="33"/>
      <c r="L23" s="33"/>
      <c r="M23" s="33"/>
      <c r="N23" s="33"/>
      <c r="O23" s="33"/>
      <c r="P23" s="33"/>
      <c r="Q23" s="33"/>
      <c r="R23" s="33"/>
      <c r="S23" s="33"/>
      <c r="T23" s="33"/>
      <c r="U23" s="33"/>
      <c r="V23" s="33"/>
      <c r="W23" s="33"/>
      <c r="X23" s="33"/>
      <c r="Y23" s="33"/>
      <c r="Z23" s="33"/>
      <c r="AA23" s="33"/>
      <c r="AB23" s="33"/>
      <c r="AC23" s="33"/>
    </row>
    <row r="24" spans="2:255" s="26" customFormat="1" ht="24" customHeight="1">
      <c r="B24" s="241" t="s">
        <v>164</v>
      </c>
      <c r="C24" s="242" t="s">
        <v>165</v>
      </c>
      <c r="D24" s="243" t="e">
        <f>'ORÇAMENTO ANALÍTICO '!#REF!</f>
        <v>#REF!</v>
      </c>
      <c r="E24" s="31"/>
      <c r="F24" s="32"/>
      <c r="G24" s="32"/>
      <c r="H24" s="32"/>
      <c r="I24" s="33"/>
      <c r="J24" s="33"/>
      <c r="K24" s="33"/>
      <c r="L24" s="33"/>
      <c r="M24" s="33"/>
      <c r="N24" s="33"/>
      <c r="O24" s="33"/>
      <c r="P24" s="33"/>
      <c r="Q24" s="33"/>
      <c r="R24" s="33"/>
      <c r="S24" s="33"/>
      <c r="T24" s="33"/>
      <c r="U24" s="33"/>
      <c r="V24" s="33"/>
      <c r="W24" s="33"/>
      <c r="X24" s="33"/>
      <c r="Y24" s="33"/>
      <c r="Z24" s="33"/>
      <c r="AA24" s="33"/>
      <c r="AB24" s="33"/>
      <c r="AC24" s="33"/>
    </row>
    <row r="25" spans="2:255" s="26" customFormat="1" ht="24" customHeight="1">
      <c r="B25" s="241" t="s">
        <v>166</v>
      </c>
      <c r="C25" s="242" t="e">
        <f>'ORÇAMENTO ANALÍTICO '!#REF!</f>
        <v>#REF!</v>
      </c>
      <c r="D25" s="243" t="e">
        <f>'ORÇAMENTO ANALÍTICO '!#REF!</f>
        <v>#REF!</v>
      </c>
      <c r="E25" s="31"/>
      <c r="F25" s="32"/>
      <c r="G25" s="32"/>
      <c r="H25" s="32"/>
      <c r="I25" s="33"/>
      <c r="J25" s="33"/>
      <c r="K25" s="33"/>
      <c r="L25" s="33"/>
      <c r="M25" s="33"/>
      <c r="N25" s="33"/>
      <c r="O25" s="33"/>
      <c r="P25" s="33"/>
      <c r="Q25" s="33"/>
      <c r="R25" s="33"/>
      <c r="S25" s="33"/>
      <c r="T25" s="33"/>
      <c r="U25" s="33"/>
      <c r="V25" s="33"/>
      <c r="W25" s="33"/>
      <c r="X25" s="33"/>
      <c r="Y25" s="33"/>
      <c r="Z25" s="33"/>
      <c r="AA25" s="33"/>
      <c r="AB25" s="33"/>
      <c r="AC25" s="33"/>
    </row>
    <row r="26" spans="2:255" s="26" customFormat="1" ht="24" customHeight="1">
      <c r="B26" s="241" t="s">
        <v>167</v>
      </c>
      <c r="C26" s="242" t="e">
        <f>'ORÇAMENTO ANALÍTICO '!#REF!</f>
        <v>#REF!</v>
      </c>
      <c r="D26" s="243" t="e">
        <f>'ORÇAMENTO ANALÍTICO '!#REF!</f>
        <v>#REF!</v>
      </c>
      <c r="E26" s="31"/>
      <c r="F26" s="32"/>
      <c r="G26" s="32"/>
      <c r="H26" s="32"/>
      <c r="I26" s="33"/>
      <c r="J26" s="33"/>
      <c r="K26" s="33"/>
      <c r="L26" s="33"/>
      <c r="M26" s="33"/>
      <c r="N26" s="33"/>
      <c r="O26" s="33"/>
      <c r="P26" s="33"/>
      <c r="Q26" s="33"/>
      <c r="R26" s="33"/>
      <c r="S26" s="33"/>
      <c r="T26" s="33"/>
      <c r="U26" s="33"/>
      <c r="V26" s="33"/>
      <c r="W26" s="33"/>
      <c r="X26" s="33"/>
      <c r="Y26" s="33"/>
      <c r="Z26" s="33"/>
      <c r="AA26" s="33"/>
      <c r="AB26" s="33"/>
      <c r="AC26" s="33"/>
    </row>
    <row r="27" spans="2:255" s="26" customFormat="1" ht="24" customHeight="1">
      <c r="B27" s="241" t="s">
        <v>168</v>
      </c>
      <c r="C27" s="242" t="e">
        <f>'ORÇAMENTO ANALÍTICO '!#REF!</f>
        <v>#REF!</v>
      </c>
      <c r="D27" s="243" t="e">
        <f>'ORÇAMENTO ANALÍTICO '!#REF!</f>
        <v>#REF!</v>
      </c>
      <c r="E27" s="31"/>
      <c r="F27" s="32"/>
      <c r="G27" s="32"/>
      <c r="H27" s="32"/>
      <c r="I27" s="33"/>
      <c r="J27" s="33"/>
      <c r="K27" s="33"/>
      <c r="L27" s="33"/>
      <c r="M27" s="33"/>
      <c r="N27" s="33"/>
      <c r="O27" s="33"/>
      <c r="P27" s="33"/>
      <c r="Q27" s="33"/>
      <c r="R27" s="33"/>
      <c r="S27" s="33"/>
      <c r="T27" s="33"/>
      <c r="U27" s="33"/>
      <c r="V27" s="33"/>
      <c r="W27" s="33"/>
      <c r="X27" s="33"/>
      <c r="Y27" s="33"/>
      <c r="Z27" s="33"/>
      <c r="AA27" s="33"/>
      <c r="AB27" s="33"/>
      <c r="AC27" s="33"/>
    </row>
    <row r="28" spans="2:255" s="26" customFormat="1" ht="24" customHeight="1">
      <c r="B28" s="241" t="s">
        <v>169</v>
      </c>
      <c r="C28" s="242" t="e">
        <f>'ORÇAMENTO ANALÍTICO '!#REF!</f>
        <v>#REF!</v>
      </c>
      <c r="D28" s="243" t="e">
        <f>'ORÇAMENTO ANALÍTICO '!#REF!</f>
        <v>#REF!</v>
      </c>
      <c r="E28" s="31"/>
      <c r="F28" s="32"/>
      <c r="G28" s="32"/>
      <c r="H28" s="32"/>
      <c r="I28" s="33"/>
      <c r="J28" s="33"/>
      <c r="K28" s="33"/>
      <c r="L28" s="33"/>
      <c r="M28" s="33"/>
      <c r="N28" s="33"/>
      <c r="O28" s="33"/>
      <c r="P28" s="33"/>
      <c r="Q28" s="33"/>
      <c r="R28" s="33"/>
      <c r="S28" s="33"/>
      <c r="T28" s="33"/>
      <c r="U28" s="33"/>
      <c r="V28" s="33"/>
      <c r="W28" s="33"/>
      <c r="X28" s="33"/>
      <c r="Y28" s="33"/>
      <c r="Z28" s="33"/>
      <c r="AA28" s="33"/>
      <c r="AB28" s="33"/>
      <c r="AC28" s="33"/>
    </row>
    <row r="29" spans="2:255" s="26" customFormat="1" ht="24" customHeight="1">
      <c r="B29" s="241"/>
      <c r="C29" s="242"/>
      <c r="D29" s="243"/>
      <c r="E29" s="31"/>
      <c r="F29" s="32"/>
      <c r="G29" s="32"/>
      <c r="H29" s="32"/>
      <c r="I29" s="33"/>
      <c r="J29" s="33"/>
      <c r="K29" s="33"/>
      <c r="L29" s="33"/>
      <c r="M29" s="33"/>
      <c r="N29" s="33"/>
      <c r="O29" s="33"/>
      <c r="P29" s="33"/>
      <c r="Q29" s="33"/>
      <c r="R29" s="33"/>
      <c r="S29" s="33"/>
      <c r="T29" s="33"/>
      <c r="U29" s="33"/>
      <c r="V29" s="33"/>
      <c r="W29" s="33"/>
      <c r="X29" s="33"/>
      <c r="Y29" s="33"/>
      <c r="Z29" s="33"/>
      <c r="AA29" s="33"/>
      <c r="AB29" s="33"/>
      <c r="AC29" s="33"/>
    </row>
    <row r="30" spans="2:255">
      <c r="B30" s="724"/>
      <c r="C30" s="724"/>
      <c r="D30" s="724"/>
      <c r="E30" s="31"/>
      <c r="F30" s="29"/>
      <c r="G30" s="29"/>
      <c r="H30" s="29"/>
      <c r="I30" s="33"/>
      <c r="J30" s="33"/>
      <c r="K30" s="33"/>
      <c r="L30" s="33"/>
      <c r="M30" s="33"/>
      <c r="N30" s="33"/>
      <c r="O30" s="33"/>
      <c r="P30" s="33"/>
      <c r="Q30" s="33"/>
      <c r="R30" s="33"/>
      <c r="S30" s="33"/>
      <c r="T30" s="33"/>
      <c r="U30" s="33"/>
      <c r="V30" s="33"/>
      <c r="W30" s="33"/>
      <c r="X30" s="33"/>
      <c r="Y30" s="33"/>
      <c r="Z30" s="33"/>
      <c r="AA30" s="33"/>
      <c r="AB30" s="33"/>
      <c r="AC30" s="33"/>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row>
    <row r="31" spans="2:255" ht="15">
      <c r="B31" s="725" t="s">
        <v>4</v>
      </c>
      <c r="C31" s="725"/>
      <c r="D31" s="240" t="e">
        <f>SUM(D13:D29)</f>
        <v>#REF!</v>
      </c>
      <c r="E31" s="31"/>
      <c r="F31" s="38"/>
      <c r="G31" s="38"/>
      <c r="H31" s="38"/>
      <c r="I31" s="38"/>
      <c r="J31" s="33"/>
      <c r="K31" s="33"/>
      <c r="L31" s="33"/>
      <c r="M31" s="33"/>
      <c r="N31" s="33"/>
      <c r="O31" s="33"/>
      <c r="P31" s="33"/>
      <c r="Q31" s="33"/>
      <c r="R31" s="33"/>
      <c r="S31" s="33"/>
      <c r="T31" s="33"/>
      <c r="U31" s="33"/>
      <c r="V31" s="33"/>
      <c r="W31" s="33"/>
      <c r="X31" s="33"/>
      <c r="Y31" s="33"/>
      <c r="Z31" s="33"/>
      <c r="AA31" s="33"/>
      <c r="AB31" s="33"/>
      <c r="AC31" s="33"/>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row>
    <row r="32" spans="2:255">
      <c r="B32" s="212"/>
      <c r="C32" s="230"/>
      <c r="D32" s="244"/>
      <c r="E32" s="31"/>
      <c r="F32" s="29"/>
      <c r="G32" s="29" t="e">
        <f>D31+'[6]SINT TOTAL'!$D$32+'[7]SINT TOTAL'!$D$32</f>
        <v>#REF!</v>
      </c>
      <c r="H32" s="29"/>
      <c r="I32" s="33"/>
      <c r="J32" s="33"/>
      <c r="K32" s="33"/>
      <c r="L32" s="33"/>
      <c r="M32" s="33"/>
      <c r="N32" s="33"/>
      <c r="O32" s="33"/>
      <c r="P32" s="33"/>
      <c r="Q32" s="33"/>
      <c r="R32" s="33"/>
      <c r="S32" s="33"/>
      <c r="T32" s="33"/>
      <c r="U32" s="33"/>
      <c r="V32" s="33"/>
      <c r="W32" s="33"/>
      <c r="X32" s="33"/>
      <c r="Y32" s="33"/>
      <c r="Z32" s="33"/>
      <c r="AA32" s="33"/>
      <c r="AB32" s="33"/>
      <c r="AC32" s="33"/>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row>
    <row r="33" spans="2:255" ht="21" customHeight="1">
      <c r="B33" s="245"/>
      <c r="C33" s="150"/>
      <c r="D33" s="246"/>
      <c r="E33" s="31"/>
      <c r="F33" s="29"/>
      <c r="G33" s="29"/>
      <c r="H33" s="29"/>
      <c r="I33" s="33"/>
      <c r="J33" s="33"/>
      <c r="K33" s="33"/>
      <c r="L33" s="33"/>
      <c r="M33" s="33"/>
      <c r="N33" s="33"/>
      <c r="O33" s="33"/>
      <c r="P33" s="33"/>
      <c r="Q33" s="33"/>
      <c r="R33" s="33"/>
      <c r="S33" s="33"/>
      <c r="T33" s="33"/>
      <c r="U33" s="33"/>
      <c r="V33" s="33"/>
      <c r="W33" s="33"/>
      <c r="X33" s="33"/>
      <c r="Y33" s="33"/>
      <c r="Z33" s="33"/>
      <c r="AA33" s="33"/>
      <c r="AB33" s="33"/>
      <c r="AC33" s="33"/>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row>
  </sheetData>
  <mergeCells count="11">
    <mergeCell ref="B6:D6"/>
    <mergeCell ref="B7:D7"/>
    <mergeCell ref="F8:F10"/>
    <mergeCell ref="G8:G10"/>
    <mergeCell ref="H8:H10"/>
    <mergeCell ref="B10:D10"/>
    <mergeCell ref="B11:B12"/>
    <mergeCell ref="C11:C12"/>
    <mergeCell ref="D11:D12"/>
    <mergeCell ref="B30:D30"/>
    <mergeCell ref="B31:C31"/>
  </mergeCells>
  <pageMargins left="0.77013888888888904" right="0.15763888888888899" top="0.78749999999999998" bottom="0.45972222222222198" header="0.511811023622047" footer="0.15763888888888899"/>
  <pageSetup paperSize="9" orientation="portrait" horizontalDpi="300" verticalDpi="300" r:id="rId1"/>
  <headerFooter>
    <oddFooter>&amp;CPágina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0"/>
  <sheetViews>
    <sheetView view="pageBreakPreview" topLeftCell="A7" zoomScaleNormal="100" workbookViewId="0">
      <selection activeCell="R15" sqref="R15"/>
    </sheetView>
  </sheetViews>
  <sheetFormatPr defaultColWidth="9.140625" defaultRowHeight="12.75"/>
  <cols>
    <col min="1" max="1" width="9.140625" style="247"/>
    <col min="2" max="2" width="4.28515625" style="248" customWidth="1"/>
    <col min="3" max="3" width="2.7109375" style="248" customWidth="1"/>
    <col min="4" max="4" width="5" style="248" customWidth="1"/>
    <col min="5" max="5" width="4.28515625" style="248" customWidth="1"/>
    <col min="6" max="6" width="4.5703125" style="248" customWidth="1"/>
    <col min="7" max="7" width="3.5703125" style="248" customWidth="1"/>
    <col min="8" max="8" width="4" style="248" customWidth="1"/>
    <col min="9" max="10" width="2.7109375" style="248" customWidth="1"/>
    <col min="11" max="11" width="14.5703125" style="248" customWidth="1"/>
    <col min="12" max="12" width="10.140625" style="248" customWidth="1"/>
    <col min="13" max="13" width="4.5703125" style="248" customWidth="1"/>
    <col min="14" max="14" width="0.140625" style="248" customWidth="1"/>
    <col min="15" max="15" width="15" style="248" customWidth="1"/>
    <col min="16" max="16" width="4.5703125" style="248" hidden="1" customWidth="1"/>
    <col min="17" max="17" width="4.28515625" style="248" hidden="1" customWidth="1"/>
    <col min="18" max="18" width="9" style="248" customWidth="1"/>
    <col min="19" max="19" width="13.7109375" style="248" customWidth="1"/>
    <col min="20" max="20" width="1" style="248" hidden="1" customWidth="1"/>
    <col min="21" max="21" width="10.5703125" style="248" customWidth="1"/>
    <col min="22" max="22" width="13.140625" style="248" hidden="1" customWidth="1"/>
    <col min="23" max="23" width="12" style="248" hidden="1" customWidth="1"/>
    <col min="24" max="24" width="8.85546875" style="248" customWidth="1"/>
    <col min="25" max="25" width="15.7109375" style="248" customWidth="1"/>
    <col min="26" max="26" width="9" style="249" customWidth="1"/>
    <col min="27" max="27" width="12.28515625" style="249" customWidth="1"/>
    <col min="28" max="28" width="18.5703125" style="250" customWidth="1"/>
    <col min="29" max="30" width="9.140625" style="247"/>
    <col min="31" max="31" width="11.42578125" style="247" customWidth="1"/>
    <col min="32" max="16384" width="9.140625" style="247"/>
  </cols>
  <sheetData>
    <row r="1" spans="2:31" ht="6" customHeight="1">
      <c r="B1" s="251"/>
      <c r="C1" s="252"/>
      <c r="D1" s="252"/>
      <c r="E1" s="252"/>
      <c r="F1" s="252"/>
      <c r="G1" s="252"/>
      <c r="H1" s="252"/>
      <c r="I1" s="252"/>
      <c r="J1" s="252"/>
      <c r="K1" s="252"/>
      <c r="L1" s="252"/>
      <c r="M1" s="252"/>
      <c r="N1" s="252"/>
      <c r="O1" s="252"/>
      <c r="P1" s="252"/>
      <c r="Q1" s="252"/>
      <c r="R1" s="252"/>
      <c r="S1" s="252"/>
      <c r="T1" s="252"/>
      <c r="U1" s="252"/>
      <c r="V1" s="252"/>
      <c r="W1" s="252"/>
      <c r="X1" s="252"/>
      <c r="Y1" s="252"/>
      <c r="Z1" s="253"/>
      <c r="AA1" s="254"/>
    </row>
    <row r="2" spans="2:31">
      <c r="B2" s="255"/>
      <c r="C2" s="256"/>
      <c r="D2" s="256"/>
      <c r="E2" s="256"/>
      <c r="F2" s="256"/>
      <c r="G2" s="256"/>
      <c r="H2" s="256"/>
      <c r="I2" s="256"/>
      <c r="J2" s="256"/>
      <c r="K2" s="256"/>
      <c r="L2" s="256"/>
      <c r="M2" s="256"/>
      <c r="N2" s="256"/>
      <c r="O2" s="256"/>
      <c r="P2" s="256"/>
      <c r="Q2" s="256"/>
      <c r="R2" s="256"/>
      <c r="S2" s="256"/>
      <c r="T2" s="256"/>
      <c r="U2" s="256"/>
      <c r="V2" s="256"/>
      <c r="W2" s="256"/>
      <c r="X2" s="256"/>
      <c r="Y2" s="256"/>
      <c r="Z2" s="256"/>
      <c r="AA2" s="257" t="s">
        <v>170</v>
      </c>
    </row>
    <row r="3" spans="2:31" ht="15">
      <c r="B3" s="255"/>
      <c r="C3" s="256"/>
      <c r="D3" s="256"/>
      <c r="E3" s="256"/>
      <c r="F3" s="256"/>
      <c r="G3" s="256"/>
      <c r="H3" s="256"/>
      <c r="I3" s="256"/>
      <c r="J3" s="256"/>
      <c r="K3" s="258" t="s">
        <v>171</v>
      </c>
      <c r="L3" s="256"/>
      <c r="M3" s="256"/>
      <c r="N3" s="256"/>
      <c r="O3" s="256"/>
      <c r="P3" s="256"/>
      <c r="Q3" s="256"/>
      <c r="R3" s="256"/>
      <c r="S3" s="256"/>
      <c r="T3" s="256"/>
      <c r="U3" s="256"/>
      <c r="V3" s="256"/>
      <c r="W3" s="256"/>
      <c r="X3" s="256"/>
      <c r="Y3" s="256"/>
      <c r="Z3" s="256"/>
      <c r="AA3" s="259" t="s">
        <v>172</v>
      </c>
    </row>
    <row r="4" spans="2:31" ht="15.75">
      <c r="B4" s="255"/>
      <c r="C4" s="256"/>
      <c r="D4" s="256"/>
      <c r="E4" s="256"/>
      <c r="F4" s="256"/>
      <c r="G4" s="256"/>
      <c r="H4" s="256"/>
      <c r="I4" s="256"/>
      <c r="J4" s="256"/>
      <c r="K4" s="256"/>
      <c r="L4" s="260"/>
      <c r="M4" s="261"/>
      <c r="N4" s="261"/>
      <c r="O4" s="261"/>
      <c r="P4" s="261"/>
      <c r="Q4" s="261"/>
      <c r="R4" s="261"/>
      <c r="S4" s="261"/>
      <c r="T4" s="261"/>
      <c r="U4" s="261"/>
      <c r="V4" s="261"/>
      <c r="W4" s="261"/>
      <c r="X4" s="261"/>
      <c r="Y4" s="261"/>
      <c r="Z4" s="261"/>
      <c r="AA4" s="262"/>
    </row>
    <row r="5" spans="2:31" s="263" customFormat="1" ht="12.75" customHeight="1">
      <c r="B5" s="264" t="str">
        <f>[8]CronogFF!B7</f>
        <v>Nº do CT</v>
      </c>
      <c r="C5" s="265"/>
      <c r="D5" s="265"/>
      <c r="E5" s="265"/>
      <c r="F5" s="265"/>
      <c r="G5" s="265"/>
      <c r="H5" s="266" t="s">
        <v>173</v>
      </c>
      <c r="I5" s="267"/>
      <c r="J5" s="267"/>
      <c r="K5" s="265"/>
      <c r="L5" s="265"/>
      <c r="M5" s="267"/>
      <c r="N5" s="267"/>
      <c r="O5" s="264" t="s">
        <v>174</v>
      </c>
      <c r="P5" s="268"/>
      <c r="Q5" s="268"/>
      <c r="R5" s="268"/>
      <c r="S5" s="265"/>
      <c r="T5" s="267"/>
      <c r="U5" s="264" t="s">
        <v>175</v>
      </c>
      <c r="V5" s="265"/>
      <c r="W5" s="269"/>
      <c r="X5" s="269"/>
      <c r="Y5" s="269"/>
      <c r="Z5" s="266" t="s">
        <v>176</v>
      </c>
      <c r="AA5" s="270"/>
      <c r="AB5" s="271"/>
    </row>
    <row r="6" spans="2:31" ht="48" customHeight="1">
      <c r="B6" s="740"/>
      <c r="C6" s="740"/>
      <c r="D6" s="740"/>
      <c r="E6" s="740"/>
      <c r="F6" s="740"/>
      <c r="G6" s="740"/>
      <c r="H6" s="741" t="s">
        <v>177</v>
      </c>
      <c r="I6" s="741"/>
      <c r="J6" s="741"/>
      <c r="K6" s="741"/>
      <c r="L6" s="741"/>
      <c r="M6" s="272"/>
      <c r="N6" s="272"/>
      <c r="O6" s="741" t="s">
        <v>178</v>
      </c>
      <c r="P6" s="741"/>
      <c r="Q6" s="741"/>
      <c r="R6" s="741"/>
      <c r="S6" s="741"/>
      <c r="T6" s="273"/>
      <c r="U6" s="742" t="s">
        <v>179</v>
      </c>
      <c r="V6" s="742"/>
      <c r="W6" s="742"/>
      <c r="X6" s="742"/>
      <c r="Y6" s="742"/>
      <c r="Z6" s="743"/>
      <c r="AA6" s="743"/>
    </row>
    <row r="7" spans="2:31" ht="3.75" customHeight="1">
      <c r="B7" s="255"/>
      <c r="C7" s="256"/>
      <c r="D7" s="256"/>
      <c r="E7" s="256"/>
      <c r="F7" s="256"/>
      <c r="G7" s="256"/>
      <c r="H7" s="256"/>
      <c r="I7" s="256"/>
      <c r="J7" s="256"/>
      <c r="K7" s="274"/>
      <c r="L7" s="274"/>
      <c r="M7" s="274"/>
      <c r="N7" s="274"/>
      <c r="O7" s="274"/>
      <c r="P7" s="274"/>
      <c r="Q7" s="274"/>
      <c r="R7" s="274"/>
      <c r="S7" s="274"/>
      <c r="T7" s="274"/>
      <c r="U7" s="274"/>
      <c r="V7" s="274"/>
      <c r="W7" s="274"/>
      <c r="X7" s="274"/>
      <c r="Y7" s="274"/>
      <c r="Z7" s="274"/>
      <c r="AA7" s="275"/>
    </row>
    <row r="8" spans="2:31">
      <c r="B8" s="255" t="s">
        <v>180</v>
      </c>
      <c r="C8" s="256"/>
      <c r="D8" s="256"/>
      <c r="E8" s="256"/>
      <c r="F8" s="256"/>
      <c r="G8" s="256"/>
      <c r="H8" s="256"/>
      <c r="I8" s="256"/>
      <c r="J8" s="256"/>
      <c r="K8" s="256"/>
      <c r="L8" s="256"/>
      <c r="M8" s="274"/>
      <c r="N8" s="274"/>
      <c r="O8" s="266" t="s">
        <v>181</v>
      </c>
      <c r="P8" s="256"/>
      <c r="Q8" s="256"/>
      <c r="R8" s="256"/>
      <c r="S8" s="256"/>
      <c r="T8" s="265"/>
      <c r="U8" s="265"/>
      <c r="V8" s="256"/>
      <c r="W8" s="256"/>
      <c r="X8" s="256"/>
      <c r="Y8" s="256"/>
      <c r="Z8" s="276"/>
      <c r="AA8" s="270"/>
    </row>
    <row r="9" spans="2:31" ht="12.75" customHeight="1">
      <c r="B9" s="277"/>
      <c r="C9" s="278"/>
      <c r="D9" s="279" t="s">
        <v>182</v>
      </c>
      <c r="E9" s="274"/>
      <c r="F9" s="274"/>
      <c r="G9" s="267"/>
      <c r="H9" s="256"/>
      <c r="I9" s="256"/>
      <c r="J9" s="278"/>
      <c r="K9" s="267" t="s">
        <v>183</v>
      </c>
      <c r="L9" s="267"/>
      <c r="M9" s="124"/>
      <c r="N9" s="124"/>
      <c r="O9" s="735"/>
      <c r="P9" s="735"/>
      <c r="Q9" s="735"/>
      <c r="R9" s="735"/>
      <c r="S9" s="735"/>
      <c r="T9" s="735"/>
      <c r="U9" s="735"/>
      <c r="V9" s="735"/>
      <c r="W9" s="735"/>
      <c r="X9" s="735"/>
      <c r="Y9" s="735"/>
      <c r="Z9" s="735"/>
      <c r="AA9" s="735"/>
    </row>
    <row r="10" spans="2:31" ht="3.75" customHeight="1">
      <c r="B10" s="280"/>
      <c r="C10" s="281"/>
      <c r="D10" s="281"/>
      <c r="E10" s="281"/>
      <c r="F10" s="281"/>
      <c r="G10" s="281"/>
      <c r="H10" s="281"/>
      <c r="I10" s="281"/>
      <c r="J10" s="281"/>
      <c r="K10" s="281"/>
      <c r="L10" s="281"/>
      <c r="M10" s="282"/>
      <c r="N10" s="282"/>
      <c r="O10" s="281"/>
      <c r="P10" s="281"/>
      <c r="Q10" s="281"/>
      <c r="R10" s="281"/>
      <c r="S10" s="281"/>
      <c r="T10" s="281"/>
      <c r="U10" s="281"/>
      <c r="V10" s="281"/>
      <c r="W10" s="281"/>
      <c r="X10" s="281"/>
      <c r="Y10" s="281"/>
      <c r="Z10" s="281"/>
      <c r="AA10" s="283"/>
    </row>
    <row r="11" spans="2:31" ht="7.5" hidden="1" customHeight="1">
      <c r="B11" s="284"/>
      <c r="C11" s="285"/>
      <c r="D11" s="285"/>
      <c r="E11" s="285"/>
      <c r="F11" s="285"/>
      <c r="G11" s="285"/>
      <c r="H11" s="285"/>
      <c r="I11" s="285"/>
      <c r="J11" s="285"/>
      <c r="K11" s="285"/>
      <c r="L11" s="285"/>
      <c r="M11" s="267" t="s">
        <v>184</v>
      </c>
      <c r="N11" s="285" t="s">
        <v>185</v>
      </c>
      <c r="O11" s="267"/>
      <c r="P11" s="285"/>
      <c r="Q11" s="285"/>
      <c r="R11" s="285"/>
      <c r="S11" s="285"/>
      <c r="T11" s="285"/>
      <c r="U11" s="285"/>
      <c r="V11" s="285"/>
      <c r="W11" s="285"/>
      <c r="X11" s="285"/>
      <c r="Y11" s="285"/>
      <c r="Z11" s="286"/>
      <c r="AA11" s="287"/>
    </row>
    <row r="12" spans="2:31" ht="12.75" customHeight="1">
      <c r="B12" s="288"/>
      <c r="C12" s="289"/>
      <c r="D12" s="290"/>
      <c r="E12" s="290"/>
      <c r="F12" s="290"/>
      <c r="G12" s="290"/>
      <c r="H12" s="290"/>
      <c r="I12" s="290"/>
      <c r="J12" s="290"/>
      <c r="K12" s="290"/>
      <c r="L12" s="290"/>
      <c r="M12" s="291" t="s">
        <v>186</v>
      </c>
      <c r="N12" s="290"/>
      <c r="O12" s="736"/>
      <c r="P12" s="736"/>
      <c r="Q12" s="736"/>
      <c r="R12" s="736"/>
      <c r="S12" s="736"/>
      <c r="T12" s="736"/>
      <c r="U12" s="736"/>
      <c r="V12" s="736"/>
      <c r="W12" s="736"/>
      <c r="X12" s="290"/>
      <c r="Y12" s="292"/>
      <c r="Z12" s="286"/>
      <c r="AA12" s="287"/>
    </row>
    <row r="13" spans="2:31" ht="12.75" customHeight="1">
      <c r="B13" s="737" t="s">
        <v>187</v>
      </c>
      <c r="C13" s="737"/>
      <c r="D13" s="737"/>
      <c r="E13" s="737"/>
      <c r="F13" s="737"/>
      <c r="G13" s="737"/>
      <c r="H13" s="737"/>
      <c r="I13" s="737"/>
      <c r="J13" s="737"/>
      <c r="K13" s="737"/>
      <c r="L13" s="737"/>
      <c r="M13" s="293"/>
      <c r="N13" s="294"/>
      <c r="O13" s="738" t="str">
        <f>IF(C9&lt;&gt;0,"Financiamento","Repasse")</f>
        <v>Repasse</v>
      </c>
      <c r="P13" s="738"/>
      <c r="Q13" s="738"/>
      <c r="R13" s="738"/>
      <c r="S13" s="739" t="s">
        <v>188</v>
      </c>
      <c r="T13" s="739"/>
      <c r="U13" s="739"/>
      <c r="V13" s="739"/>
      <c r="W13" s="739"/>
      <c r="X13" s="739"/>
      <c r="Y13" s="295" t="s">
        <v>111</v>
      </c>
      <c r="Z13" s="296" t="s">
        <v>189</v>
      </c>
      <c r="AA13" s="296" t="s">
        <v>188</v>
      </c>
    </row>
    <row r="14" spans="2:31" ht="12.75" customHeight="1">
      <c r="B14" s="297" t="s">
        <v>190</v>
      </c>
      <c r="C14" s="734" t="s">
        <v>191</v>
      </c>
      <c r="D14" s="734"/>
      <c r="E14" s="734"/>
      <c r="F14" s="734"/>
      <c r="G14" s="734"/>
      <c r="H14" s="734"/>
      <c r="I14" s="734"/>
      <c r="J14" s="734"/>
      <c r="K14" s="734"/>
      <c r="L14" s="298" t="s">
        <v>192</v>
      </c>
      <c r="M14" s="299" t="s">
        <v>193</v>
      </c>
      <c r="N14" s="300" t="s">
        <v>194</v>
      </c>
      <c r="O14" s="301" t="s">
        <v>195</v>
      </c>
      <c r="P14" s="301" t="s">
        <v>196</v>
      </c>
      <c r="Q14" s="301" t="s">
        <v>197</v>
      </c>
      <c r="R14" s="301" t="s">
        <v>198</v>
      </c>
      <c r="S14" s="302" t="s">
        <v>199</v>
      </c>
      <c r="T14" s="303" t="s">
        <v>200</v>
      </c>
      <c r="U14" s="304" t="s">
        <v>201</v>
      </c>
      <c r="V14" s="302" t="s">
        <v>202</v>
      </c>
      <c r="W14" s="304" t="s">
        <v>201</v>
      </c>
      <c r="X14" s="305" t="s">
        <v>203</v>
      </c>
      <c r="Y14" s="306" t="s">
        <v>204</v>
      </c>
      <c r="Z14" s="307" t="s">
        <v>205</v>
      </c>
      <c r="AA14" s="307" t="s">
        <v>206</v>
      </c>
      <c r="AB14" s="308"/>
    </row>
    <row r="15" spans="2:31" s="263" customFormat="1" ht="15.75" customHeight="1">
      <c r="B15" s="309">
        <v>1</v>
      </c>
      <c r="C15" s="730" t="str">
        <f>'ORÇAMENTO ANALÍTICO '!C14:I14</f>
        <v xml:space="preserve">REVOLVIMENTO E DESTORROAMENTO DA CAMADA DE SOLO </v>
      </c>
      <c r="D15" s="730"/>
      <c r="E15" s="730"/>
      <c r="F15" s="730"/>
      <c r="G15" s="730"/>
      <c r="H15" s="730"/>
      <c r="I15" s="730"/>
      <c r="J15" s="730"/>
      <c r="K15" s="730"/>
      <c r="L15" s="310"/>
      <c r="M15" s="311"/>
      <c r="N15" s="312"/>
      <c r="O15" s="313">
        <f t="shared" ref="O15:O30" si="0">Y15*R15</f>
        <v>0</v>
      </c>
      <c r="P15" s="314"/>
      <c r="Q15" s="314"/>
      <c r="R15" s="315">
        <v>0.93500000000000005</v>
      </c>
      <c r="S15" s="313">
        <f t="shared" ref="S15:S30" si="1">Y15-O15</f>
        <v>0</v>
      </c>
      <c r="T15" s="316"/>
      <c r="U15" s="317">
        <f t="shared" ref="U15:U30" si="2">X15-R15</f>
        <v>6.4999999999999947E-2</v>
      </c>
      <c r="V15" s="313"/>
      <c r="W15" s="318"/>
      <c r="X15" s="315">
        <v>1</v>
      </c>
      <c r="Y15" s="319">
        <f>'ORÇAMENTO ANALÍTICO '!I24</f>
        <v>0</v>
      </c>
      <c r="Z15" s="320"/>
      <c r="AA15" s="321"/>
      <c r="AB15" s="322"/>
      <c r="AC15" s="323"/>
      <c r="AE15" s="324"/>
    </row>
    <row r="16" spans="2:31" s="263" customFormat="1" ht="15.75" customHeight="1">
      <c r="B16" s="309">
        <v>2</v>
      </c>
      <c r="C16" s="730" t="e">
        <f>'ORÇAMENTO ANALÍTICO '!#REF!</f>
        <v>#REF!</v>
      </c>
      <c r="D16" s="730"/>
      <c r="E16" s="730"/>
      <c r="F16" s="730"/>
      <c r="G16" s="730"/>
      <c r="H16" s="730"/>
      <c r="I16" s="730"/>
      <c r="J16" s="730"/>
      <c r="K16" s="730"/>
      <c r="L16" s="310"/>
      <c r="M16" s="311"/>
      <c r="N16" s="312"/>
      <c r="O16" s="313" t="e">
        <f t="shared" si="0"/>
        <v>#REF!</v>
      </c>
      <c r="P16" s="314"/>
      <c r="Q16" s="314"/>
      <c r="R16" s="315">
        <v>0.93500000000000005</v>
      </c>
      <c r="S16" s="313" t="e">
        <f t="shared" si="1"/>
        <v>#REF!</v>
      </c>
      <c r="T16" s="316"/>
      <c r="U16" s="317">
        <f t="shared" si="2"/>
        <v>6.4999999999999947E-2</v>
      </c>
      <c r="V16" s="313"/>
      <c r="W16" s="318"/>
      <c r="X16" s="315">
        <v>1</v>
      </c>
      <c r="Y16" s="319" t="e">
        <f>'ORÇAMENTO ANALÍTICO '!#REF!</f>
        <v>#REF!</v>
      </c>
      <c r="Z16" s="320"/>
      <c r="AA16" s="321"/>
      <c r="AB16" s="322"/>
      <c r="AC16" s="323"/>
      <c r="AE16" s="324"/>
    </row>
    <row r="17" spans="2:31" s="263" customFormat="1" ht="15.75" customHeight="1">
      <c r="B17" s="309">
        <v>3</v>
      </c>
      <c r="C17" s="730" t="e">
        <f>'ORÇAMENTO ANALÍTICO '!#REF!</f>
        <v>#REF!</v>
      </c>
      <c r="D17" s="730"/>
      <c r="E17" s="730"/>
      <c r="F17" s="730"/>
      <c r="G17" s="730"/>
      <c r="H17" s="730"/>
      <c r="I17" s="730"/>
      <c r="J17" s="730"/>
      <c r="K17" s="730"/>
      <c r="L17" s="310"/>
      <c r="M17" s="311"/>
      <c r="N17" s="312"/>
      <c r="O17" s="313" t="e">
        <f t="shared" si="0"/>
        <v>#REF!</v>
      </c>
      <c r="P17" s="314"/>
      <c r="Q17" s="314"/>
      <c r="R17" s="315">
        <v>0.93500000000000005</v>
      </c>
      <c r="S17" s="313" t="e">
        <f t="shared" si="1"/>
        <v>#REF!</v>
      </c>
      <c r="T17" s="316"/>
      <c r="U17" s="317">
        <f t="shared" si="2"/>
        <v>6.4999999999999947E-2</v>
      </c>
      <c r="V17" s="313"/>
      <c r="W17" s="318"/>
      <c r="X17" s="315">
        <v>1</v>
      </c>
      <c r="Y17" s="319" t="e">
        <f>'ORÇAMENTO ANALÍTICO '!#REF!</f>
        <v>#REF!</v>
      </c>
      <c r="Z17" s="320"/>
      <c r="AA17" s="321"/>
      <c r="AB17" s="322"/>
      <c r="AC17" s="323"/>
      <c r="AE17" s="325"/>
    </row>
    <row r="18" spans="2:31" s="263" customFormat="1" ht="15.75" customHeight="1">
      <c r="B18" s="309">
        <v>4</v>
      </c>
      <c r="C18" s="730" t="e">
        <f>'ORÇAMENTO ANALÍTICO '!#REF!</f>
        <v>#REF!</v>
      </c>
      <c r="D18" s="730"/>
      <c r="E18" s="730"/>
      <c r="F18" s="730"/>
      <c r="G18" s="730"/>
      <c r="H18" s="730"/>
      <c r="I18" s="730"/>
      <c r="J18" s="730"/>
      <c r="K18" s="730"/>
      <c r="L18" s="310"/>
      <c r="M18" s="311"/>
      <c r="N18" s="312"/>
      <c r="O18" s="313" t="e">
        <f t="shared" si="0"/>
        <v>#REF!</v>
      </c>
      <c r="P18" s="314"/>
      <c r="Q18" s="314"/>
      <c r="R18" s="315">
        <v>0.93500000000000005</v>
      </c>
      <c r="S18" s="313" t="e">
        <f t="shared" si="1"/>
        <v>#REF!</v>
      </c>
      <c r="T18" s="316"/>
      <c r="U18" s="317">
        <f t="shared" si="2"/>
        <v>6.4999999999999947E-2</v>
      </c>
      <c r="V18" s="313"/>
      <c r="W18" s="318"/>
      <c r="X18" s="315">
        <v>1</v>
      </c>
      <c r="Y18" s="319" t="e">
        <f>'ORÇAMENTO ANALÍTICO '!#REF!</f>
        <v>#REF!</v>
      </c>
      <c r="Z18" s="320"/>
      <c r="AA18" s="321"/>
      <c r="AB18" s="322"/>
      <c r="AC18" s="325"/>
      <c r="AE18" s="325"/>
    </row>
    <row r="19" spans="2:31" s="263" customFormat="1" ht="15.75" customHeight="1">
      <c r="B19" s="309">
        <v>5</v>
      </c>
      <c r="C19" s="730" t="e">
        <f>'ORÇAMENTO ANALÍTICO '!#REF!</f>
        <v>#REF!</v>
      </c>
      <c r="D19" s="730"/>
      <c r="E19" s="730"/>
      <c r="F19" s="730"/>
      <c r="G19" s="730"/>
      <c r="H19" s="730"/>
      <c r="I19" s="730"/>
      <c r="J19" s="730"/>
      <c r="K19" s="730"/>
      <c r="L19" s="310"/>
      <c r="M19" s="311"/>
      <c r="N19" s="312"/>
      <c r="O19" s="313" t="e">
        <f t="shared" si="0"/>
        <v>#REF!</v>
      </c>
      <c r="P19" s="314"/>
      <c r="Q19" s="314"/>
      <c r="R19" s="315">
        <v>0.93500000000000005</v>
      </c>
      <c r="S19" s="313" t="e">
        <f t="shared" si="1"/>
        <v>#REF!</v>
      </c>
      <c r="T19" s="316"/>
      <c r="U19" s="317">
        <f t="shared" si="2"/>
        <v>6.4999999999999947E-2</v>
      </c>
      <c r="V19" s="313"/>
      <c r="W19" s="318"/>
      <c r="X19" s="315">
        <v>1</v>
      </c>
      <c r="Y19" s="319" t="e">
        <f>'ORÇAMENTO ANALÍTICO '!#REF!</f>
        <v>#REF!</v>
      </c>
      <c r="Z19" s="320"/>
      <c r="AA19" s="321"/>
      <c r="AB19" s="322"/>
      <c r="AE19" s="325"/>
    </row>
    <row r="20" spans="2:31" s="263" customFormat="1" ht="15.75" customHeight="1">
      <c r="B20" s="309">
        <v>6</v>
      </c>
      <c r="C20" s="730" t="e">
        <f>'ORÇAMENTO ANALÍTICO '!#REF!</f>
        <v>#REF!</v>
      </c>
      <c r="D20" s="730"/>
      <c r="E20" s="730"/>
      <c r="F20" s="730"/>
      <c r="G20" s="730"/>
      <c r="H20" s="730"/>
      <c r="I20" s="730"/>
      <c r="J20" s="730"/>
      <c r="K20" s="730"/>
      <c r="L20" s="310"/>
      <c r="M20" s="311"/>
      <c r="N20" s="312"/>
      <c r="O20" s="313" t="e">
        <f t="shared" si="0"/>
        <v>#REF!</v>
      </c>
      <c r="P20" s="314"/>
      <c r="Q20" s="314"/>
      <c r="R20" s="315">
        <v>0.93500000000000005</v>
      </c>
      <c r="S20" s="313" t="e">
        <f t="shared" si="1"/>
        <v>#REF!</v>
      </c>
      <c r="T20" s="316"/>
      <c r="U20" s="317">
        <f t="shared" si="2"/>
        <v>6.4999999999999947E-2</v>
      </c>
      <c r="V20" s="313"/>
      <c r="W20" s="318"/>
      <c r="X20" s="315">
        <v>1</v>
      </c>
      <c r="Y20" s="319" t="e">
        <f>'ORÇAMENTO ANALÍTICO '!#REF!</f>
        <v>#REF!</v>
      </c>
      <c r="Z20" s="320"/>
      <c r="AA20" s="321"/>
      <c r="AB20" s="322"/>
      <c r="AE20" s="325"/>
    </row>
    <row r="21" spans="2:31" s="263" customFormat="1" ht="15.75" customHeight="1">
      <c r="B21" s="309">
        <v>7</v>
      </c>
      <c r="C21" s="730" t="e">
        <f>'ORÇAMENTO ANALÍTICO '!#REF!</f>
        <v>#REF!</v>
      </c>
      <c r="D21" s="730"/>
      <c r="E21" s="730"/>
      <c r="F21" s="730"/>
      <c r="G21" s="730"/>
      <c r="H21" s="730"/>
      <c r="I21" s="730"/>
      <c r="J21" s="730"/>
      <c r="K21" s="730"/>
      <c r="L21" s="310"/>
      <c r="M21" s="311"/>
      <c r="N21" s="312"/>
      <c r="O21" s="313" t="e">
        <f t="shared" si="0"/>
        <v>#REF!</v>
      </c>
      <c r="P21" s="314"/>
      <c r="Q21" s="314"/>
      <c r="R21" s="315">
        <v>0.93500000000000005</v>
      </c>
      <c r="S21" s="313" t="e">
        <f t="shared" si="1"/>
        <v>#REF!</v>
      </c>
      <c r="T21" s="316"/>
      <c r="U21" s="317">
        <f t="shared" si="2"/>
        <v>6.4999999999999947E-2</v>
      </c>
      <c r="V21" s="313"/>
      <c r="W21" s="318"/>
      <c r="X21" s="315">
        <v>1</v>
      </c>
      <c r="Y21" s="319" t="e">
        <f>'ORÇAMENTO ANALÍTICO '!#REF!</f>
        <v>#REF!</v>
      </c>
      <c r="Z21" s="320"/>
      <c r="AA21" s="321"/>
      <c r="AB21" s="326">
        <v>975000</v>
      </c>
      <c r="AC21" s="327">
        <f>AB21/AB23</f>
        <v>0.90030520623508348</v>
      </c>
      <c r="AE21" s="325"/>
    </row>
    <row r="22" spans="2:31" s="263" customFormat="1" ht="15.75" customHeight="1">
      <c r="B22" s="309">
        <v>8</v>
      </c>
      <c r="C22" s="730" t="e">
        <f>'ORÇAMENTO ANALÍTICO '!#REF!</f>
        <v>#REF!</v>
      </c>
      <c r="D22" s="730"/>
      <c r="E22" s="730"/>
      <c r="F22" s="730"/>
      <c r="G22" s="730"/>
      <c r="H22" s="730"/>
      <c r="I22" s="730"/>
      <c r="J22" s="730"/>
      <c r="K22" s="730"/>
      <c r="L22" s="310"/>
      <c r="M22" s="311"/>
      <c r="N22" s="312"/>
      <c r="O22" s="313" t="e">
        <f t="shared" si="0"/>
        <v>#REF!</v>
      </c>
      <c r="P22" s="314"/>
      <c r="Q22" s="314"/>
      <c r="R22" s="315">
        <v>0.93500000000000005</v>
      </c>
      <c r="S22" s="313" t="e">
        <f t="shared" si="1"/>
        <v>#REF!</v>
      </c>
      <c r="T22" s="316"/>
      <c r="U22" s="317">
        <f t="shared" si="2"/>
        <v>6.4999999999999947E-2</v>
      </c>
      <c r="V22" s="313"/>
      <c r="W22" s="318"/>
      <c r="X22" s="315">
        <v>1</v>
      </c>
      <c r="Y22" s="319" t="e">
        <f>'ORÇAMENTO ANALÍTICO '!#REF!</f>
        <v>#REF!</v>
      </c>
      <c r="Z22" s="320"/>
      <c r="AA22" s="321"/>
      <c r="AB22" s="326">
        <v>107966.08</v>
      </c>
      <c r="AC22" s="327">
        <f>AB22/AB23</f>
        <v>9.969479376491644E-2</v>
      </c>
      <c r="AE22" s="325"/>
    </row>
    <row r="23" spans="2:31" s="263" customFormat="1" ht="15.75" customHeight="1">
      <c r="B23" s="309">
        <v>9</v>
      </c>
      <c r="C23" s="730" t="e">
        <f>'ORÇAMENTO ANALÍTICO '!#REF!</f>
        <v>#REF!</v>
      </c>
      <c r="D23" s="730"/>
      <c r="E23" s="730"/>
      <c r="F23" s="730"/>
      <c r="G23" s="730"/>
      <c r="H23" s="730"/>
      <c r="I23" s="730"/>
      <c r="J23" s="730"/>
      <c r="K23" s="730"/>
      <c r="L23" s="310"/>
      <c r="M23" s="311"/>
      <c r="N23" s="312"/>
      <c r="O23" s="313" t="e">
        <f t="shared" si="0"/>
        <v>#REF!</v>
      </c>
      <c r="P23" s="314"/>
      <c r="Q23" s="314"/>
      <c r="R23" s="315">
        <v>0.93500000000000005</v>
      </c>
      <c r="S23" s="313" t="e">
        <f t="shared" si="1"/>
        <v>#REF!</v>
      </c>
      <c r="T23" s="316"/>
      <c r="U23" s="317">
        <f t="shared" si="2"/>
        <v>6.4999999999999947E-2</v>
      </c>
      <c r="V23" s="313"/>
      <c r="W23" s="318"/>
      <c r="X23" s="315">
        <v>1</v>
      </c>
      <c r="Y23" s="319" t="e">
        <f>'ORÇAMENTO ANALÍTICO '!#REF!</f>
        <v>#REF!</v>
      </c>
      <c r="Z23" s="320"/>
      <c r="AA23" s="321"/>
      <c r="AB23" s="326">
        <f>SUM(AB21:AB22)</f>
        <v>1082966.08</v>
      </c>
      <c r="AE23" s="325"/>
    </row>
    <row r="24" spans="2:31" s="263" customFormat="1" ht="15.75" customHeight="1">
      <c r="B24" s="309">
        <v>10</v>
      </c>
      <c r="C24" s="730" t="e">
        <f>'ORÇAMENTO ANALÍTICO '!#REF!</f>
        <v>#REF!</v>
      </c>
      <c r="D24" s="730"/>
      <c r="E24" s="730"/>
      <c r="F24" s="730"/>
      <c r="G24" s="730"/>
      <c r="H24" s="730"/>
      <c r="I24" s="730"/>
      <c r="J24" s="730"/>
      <c r="K24" s="730"/>
      <c r="L24" s="310"/>
      <c r="M24" s="311"/>
      <c r="N24" s="312"/>
      <c r="O24" s="313" t="e">
        <f t="shared" si="0"/>
        <v>#REF!</v>
      </c>
      <c r="P24" s="314"/>
      <c r="Q24" s="314"/>
      <c r="R24" s="315">
        <v>0.93500000000000005</v>
      </c>
      <c r="S24" s="313" t="e">
        <f t="shared" si="1"/>
        <v>#REF!</v>
      </c>
      <c r="T24" s="316"/>
      <c r="U24" s="317">
        <f t="shared" si="2"/>
        <v>6.4999999999999947E-2</v>
      </c>
      <c r="V24" s="313"/>
      <c r="W24" s="318"/>
      <c r="X24" s="315">
        <v>1</v>
      </c>
      <c r="Y24" s="319" t="e">
        <f>'ORÇAMENTO ANALÍTICO '!#REF!</f>
        <v>#REF!</v>
      </c>
      <c r="Z24" s="320"/>
      <c r="AA24" s="321"/>
      <c r="AB24" s="328" t="e">
        <f>Y31-AB23</f>
        <v>#REF!</v>
      </c>
      <c r="AC24" s="329" t="s">
        <v>207</v>
      </c>
      <c r="AE24" s="325"/>
    </row>
    <row r="25" spans="2:31" s="263" customFormat="1" ht="15.75" customHeight="1">
      <c r="B25" s="309">
        <v>11</v>
      </c>
      <c r="C25" s="730" t="e">
        <f>'ORÇAMENTO ANALÍTICO '!#REF!</f>
        <v>#REF!</v>
      </c>
      <c r="D25" s="730"/>
      <c r="E25" s="730"/>
      <c r="F25" s="730"/>
      <c r="G25" s="730"/>
      <c r="H25" s="730"/>
      <c r="I25" s="730"/>
      <c r="J25" s="730"/>
      <c r="K25" s="730"/>
      <c r="L25" s="310"/>
      <c r="M25" s="311"/>
      <c r="N25" s="312"/>
      <c r="O25" s="313" t="e">
        <f t="shared" si="0"/>
        <v>#REF!</v>
      </c>
      <c r="P25" s="314"/>
      <c r="Q25" s="314"/>
      <c r="R25" s="315">
        <v>0.93500000000000005</v>
      </c>
      <c r="S25" s="313" t="e">
        <f t="shared" si="1"/>
        <v>#REF!</v>
      </c>
      <c r="T25" s="316"/>
      <c r="U25" s="317">
        <f t="shared" si="2"/>
        <v>6.4999999999999947E-2</v>
      </c>
      <c r="V25" s="313"/>
      <c r="W25" s="318"/>
      <c r="X25" s="315">
        <v>1</v>
      </c>
      <c r="Y25" s="319" t="e">
        <f>'ORÇAMENTO ANALÍTICO '!#REF!</f>
        <v>#REF!</v>
      </c>
      <c r="Z25" s="320"/>
      <c r="AA25" s="321"/>
      <c r="AB25" s="328"/>
      <c r="AC25" s="329"/>
      <c r="AE25" s="325"/>
    </row>
    <row r="26" spans="2:31" s="263" customFormat="1" ht="15.75" customHeight="1">
      <c r="B26" s="309">
        <v>12</v>
      </c>
      <c r="C26" s="730" t="e">
        <f>'ORÇAMENTO ANALÍTICO '!#REF!</f>
        <v>#REF!</v>
      </c>
      <c r="D26" s="730"/>
      <c r="E26" s="730"/>
      <c r="F26" s="730"/>
      <c r="G26" s="730"/>
      <c r="H26" s="730"/>
      <c r="I26" s="730"/>
      <c r="J26" s="730"/>
      <c r="K26" s="730"/>
      <c r="L26" s="310"/>
      <c r="M26" s="311"/>
      <c r="N26" s="312"/>
      <c r="O26" s="313" t="e">
        <f t="shared" si="0"/>
        <v>#REF!</v>
      </c>
      <c r="P26" s="314"/>
      <c r="Q26" s="314"/>
      <c r="R26" s="315">
        <v>0.93500000000000005</v>
      </c>
      <c r="S26" s="313" t="e">
        <f t="shared" si="1"/>
        <v>#REF!</v>
      </c>
      <c r="T26" s="316"/>
      <c r="U26" s="317">
        <f t="shared" si="2"/>
        <v>6.4999999999999947E-2</v>
      </c>
      <c r="V26" s="313"/>
      <c r="W26" s="318"/>
      <c r="X26" s="315">
        <v>1</v>
      </c>
      <c r="Y26" s="319" t="e">
        <f>'ORÇAMENTO ANALÍTICO '!#REF!</f>
        <v>#REF!</v>
      </c>
      <c r="Z26" s="320"/>
      <c r="AA26" s="321"/>
      <c r="AB26" s="330"/>
      <c r="AE26" s="325"/>
    </row>
    <row r="27" spans="2:31" s="263" customFormat="1" ht="15.75" customHeight="1">
      <c r="B27" s="309">
        <v>13</v>
      </c>
      <c r="C27" s="730" t="e">
        <f>'ORÇAMENTO ANALÍTICO '!#REF!</f>
        <v>#REF!</v>
      </c>
      <c r="D27" s="730"/>
      <c r="E27" s="730"/>
      <c r="F27" s="730"/>
      <c r="G27" s="730"/>
      <c r="H27" s="730"/>
      <c r="I27" s="730"/>
      <c r="J27" s="730"/>
      <c r="K27" s="730"/>
      <c r="L27" s="310"/>
      <c r="M27" s="311"/>
      <c r="N27" s="312"/>
      <c r="O27" s="313" t="e">
        <f t="shared" si="0"/>
        <v>#REF!</v>
      </c>
      <c r="P27" s="314"/>
      <c r="Q27" s="314"/>
      <c r="R27" s="315">
        <v>0.93500000000000005</v>
      </c>
      <c r="S27" s="313" t="e">
        <f t="shared" si="1"/>
        <v>#REF!</v>
      </c>
      <c r="T27" s="316"/>
      <c r="U27" s="317">
        <f t="shared" si="2"/>
        <v>6.4999999999999947E-2</v>
      </c>
      <c r="V27" s="313"/>
      <c r="W27" s="318"/>
      <c r="X27" s="315">
        <v>1</v>
      </c>
      <c r="Y27" s="319" t="e">
        <f>'ORÇAMENTO ANALÍTICO '!#REF!</f>
        <v>#REF!</v>
      </c>
      <c r="Z27" s="320"/>
      <c r="AA27" s="321"/>
      <c r="AB27" s="326"/>
      <c r="AE27" s="325"/>
    </row>
    <row r="28" spans="2:31" s="263" customFormat="1" ht="15.75" customHeight="1">
      <c r="B28" s="309">
        <v>14</v>
      </c>
      <c r="C28" s="730" t="e">
        <f>'ORÇAMENTO ANALÍTICO '!#REF!</f>
        <v>#REF!</v>
      </c>
      <c r="D28" s="730"/>
      <c r="E28" s="730"/>
      <c r="F28" s="730"/>
      <c r="G28" s="730"/>
      <c r="H28" s="730"/>
      <c r="I28" s="730"/>
      <c r="J28" s="730"/>
      <c r="K28" s="730"/>
      <c r="L28" s="310"/>
      <c r="M28" s="311"/>
      <c r="N28" s="312"/>
      <c r="O28" s="313" t="e">
        <f t="shared" si="0"/>
        <v>#REF!</v>
      </c>
      <c r="P28" s="314"/>
      <c r="Q28" s="314"/>
      <c r="R28" s="315">
        <v>0.93500000000000005</v>
      </c>
      <c r="S28" s="313" t="e">
        <f t="shared" si="1"/>
        <v>#REF!</v>
      </c>
      <c r="T28" s="316"/>
      <c r="U28" s="317">
        <f t="shared" si="2"/>
        <v>6.4999999999999947E-2</v>
      </c>
      <c r="V28" s="313"/>
      <c r="W28" s="318"/>
      <c r="X28" s="315">
        <v>1</v>
      </c>
      <c r="Y28" s="319" t="e">
        <f>'ORÇAMENTO ANALÍTICO '!#REF!</f>
        <v>#REF!</v>
      </c>
      <c r="Z28" s="320"/>
      <c r="AA28" s="321"/>
      <c r="AB28" s="331"/>
      <c r="AE28" s="325"/>
    </row>
    <row r="29" spans="2:31" s="263" customFormat="1" ht="15.75" customHeight="1">
      <c r="B29" s="309">
        <v>15</v>
      </c>
      <c r="C29" s="730" t="e">
        <f>'ORÇAMENTO ANALÍTICO '!#REF!</f>
        <v>#REF!</v>
      </c>
      <c r="D29" s="730"/>
      <c r="E29" s="730"/>
      <c r="F29" s="730"/>
      <c r="G29" s="730"/>
      <c r="H29" s="730"/>
      <c r="I29" s="730"/>
      <c r="J29" s="730"/>
      <c r="K29" s="730"/>
      <c r="L29" s="310"/>
      <c r="M29" s="311"/>
      <c r="N29" s="312"/>
      <c r="O29" s="313" t="e">
        <f t="shared" si="0"/>
        <v>#REF!</v>
      </c>
      <c r="P29" s="314"/>
      <c r="Q29" s="314"/>
      <c r="R29" s="315">
        <v>0.93500000000000005</v>
      </c>
      <c r="S29" s="313" t="e">
        <f t="shared" si="1"/>
        <v>#REF!</v>
      </c>
      <c r="T29" s="316"/>
      <c r="U29" s="317">
        <f t="shared" si="2"/>
        <v>6.4999999999999947E-2</v>
      </c>
      <c r="V29" s="313"/>
      <c r="W29" s="318"/>
      <c r="X29" s="315">
        <v>1</v>
      </c>
      <c r="Y29" s="319" t="e">
        <f>'ORÇAMENTO ANALÍTICO '!#REF!</f>
        <v>#REF!</v>
      </c>
      <c r="Z29" s="320"/>
      <c r="AA29" s="321"/>
      <c r="AB29" s="331"/>
      <c r="AE29" s="325"/>
    </row>
    <row r="30" spans="2:31" s="263" customFormat="1" ht="15.75" customHeight="1">
      <c r="B30" s="309">
        <v>16</v>
      </c>
      <c r="C30" s="730" t="e">
        <f>'ORÇAMENTO ANALÍTICO '!#REF!</f>
        <v>#REF!</v>
      </c>
      <c r="D30" s="730"/>
      <c r="E30" s="730"/>
      <c r="F30" s="730"/>
      <c r="G30" s="730"/>
      <c r="H30" s="730"/>
      <c r="I30" s="730"/>
      <c r="J30" s="730"/>
      <c r="K30" s="730"/>
      <c r="L30" s="310"/>
      <c r="M30" s="311"/>
      <c r="N30" s="312"/>
      <c r="O30" s="313" t="e">
        <f t="shared" si="0"/>
        <v>#REF!</v>
      </c>
      <c r="P30" s="314"/>
      <c r="Q30" s="314"/>
      <c r="R30" s="315">
        <v>0.93500000000000005</v>
      </c>
      <c r="S30" s="313" t="e">
        <f t="shared" si="1"/>
        <v>#REF!</v>
      </c>
      <c r="T30" s="316"/>
      <c r="U30" s="317">
        <f t="shared" si="2"/>
        <v>6.4999999999999947E-2</v>
      </c>
      <c r="V30" s="313"/>
      <c r="W30" s="318"/>
      <c r="X30" s="315">
        <v>1</v>
      </c>
      <c r="Y30" s="319" t="e">
        <f>'ORÇAMENTO ANALÍTICO '!#REF!</f>
        <v>#REF!</v>
      </c>
      <c r="Z30" s="320"/>
      <c r="AA30" s="321"/>
      <c r="AB30" s="326"/>
      <c r="AE30" s="325"/>
    </row>
    <row r="31" spans="2:31" s="263" customFormat="1" ht="12.75" customHeight="1">
      <c r="B31" s="332"/>
      <c r="C31" s="333"/>
      <c r="D31" s="333"/>
      <c r="E31" s="333"/>
      <c r="F31" s="333"/>
      <c r="G31" s="731"/>
      <c r="H31" s="731"/>
      <c r="I31" s="731"/>
      <c r="J31" s="731"/>
      <c r="K31" s="731"/>
      <c r="L31" s="334"/>
      <c r="M31" s="335"/>
      <c r="N31" s="336"/>
      <c r="O31" s="313" t="e">
        <f>SUM(O15:O30)</f>
        <v>#REF!</v>
      </c>
      <c r="P31" s="337">
        <f>SUM(P15:P30)</f>
        <v>0</v>
      </c>
      <c r="Q31" s="337">
        <f>SUM(Q15:Q30)</f>
        <v>0</v>
      </c>
      <c r="R31" s="317" t="e">
        <f>O31/Y31</f>
        <v>#REF!</v>
      </c>
      <c r="S31" s="313" t="e">
        <f>SUM(S15:S30)</f>
        <v>#REF!</v>
      </c>
      <c r="T31" s="338">
        <f>SUM(T15:T30)</f>
        <v>0</v>
      </c>
      <c r="U31" s="317" t="e">
        <f>S31/Y31</f>
        <v>#REF!</v>
      </c>
      <c r="V31" s="313"/>
      <c r="W31" s="339"/>
      <c r="X31" s="317">
        <v>1</v>
      </c>
      <c r="Y31" s="340" t="e">
        <f>SUM(Y15:Y30)</f>
        <v>#REF!</v>
      </c>
      <c r="Z31" s="341"/>
      <c r="AA31" s="342"/>
      <c r="AB31" s="343"/>
    </row>
    <row r="32" spans="2:31" s="263" customFormat="1" ht="3.75" customHeight="1">
      <c r="B32" s="344"/>
      <c r="C32" s="345"/>
      <c r="D32" s="345"/>
      <c r="E32" s="345"/>
      <c r="F32" s="345"/>
      <c r="G32" s="732"/>
      <c r="H32" s="732"/>
      <c r="I32" s="732"/>
      <c r="J32" s="732"/>
      <c r="K32" s="732"/>
      <c r="L32" s="346"/>
      <c r="M32" s="346"/>
      <c r="N32" s="346"/>
      <c r="O32" s="347"/>
      <c r="P32" s="345"/>
      <c r="Q32" s="345"/>
      <c r="R32" s="345"/>
      <c r="S32" s="348"/>
      <c r="T32" s="345"/>
      <c r="U32" s="345"/>
      <c r="V32" s="349"/>
      <c r="W32" s="349"/>
      <c r="X32" s="349"/>
      <c r="Y32" s="350"/>
      <c r="Z32" s="351"/>
      <c r="AA32" s="352"/>
      <c r="AB32" s="271"/>
    </row>
    <row r="33" spans="2:29" s="263" customFormat="1" ht="12.75" customHeight="1">
      <c r="B33" s="264"/>
      <c r="C33" s="265"/>
      <c r="D33" s="265"/>
      <c r="E33" s="265"/>
      <c r="F33" s="265"/>
      <c r="G33" s="353"/>
      <c r="H33" s="353"/>
      <c r="I33" s="353"/>
      <c r="J33" s="353"/>
      <c r="K33" s="353"/>
      <c r="L33" s="353"/>
      <c r="M33" s="353"/>
      <c r="N33" s="353"/>
      <c r="O33" s="354"/>
      <c r="P33" s="355"/>
      <c r="Q33" s="355"/>
      <c r="R33" s="355"/>
      <c r="S33" s="356"/>
      <c r="T33" s="265"/>
      <c r="U33" s="265"/>
      <c r="V33" s="733" t="s">
        <v>208</v>
      </c>
      <c r="W33" s="733"/>
      <c r="X33" s="733"/>
      <c r="Y33" s="733"/>
      <c r="Z33" s="733"/>
      <c r="AA33" s="352"/>
      <c r="AB33" s="271"/>
    </row>
    <row r="34" spans="2:29" s="357" customFormat="1" ht="12.75" customHeight="1">
      <c r="B34" s="264"/>
      <c r="C34" s="265"/>
      <c r="D34" s="265"/>
      <c r="E34" s="267"/>
      <c r="F34" s="265"/>
      <c r="G34" s="265"/>
      <c r="H34" s="267"/>
      <c r="I34" s="267"/>
      <c r="J34" s="267"/>
      <c r="K34" s="265"/>
      <c r="L34" s="265"/>
      <c r="M34" s="265"/>
      <c r="N34" s="265"/>
      <c r="O34" s="358"/>
      <c r="P34" s="355"/>
      <c r="Q34" s="265"/>
      <c r="R34" s="265"/>
      <c r="S34" s="358"/>
      <c r="T34" s="265"/>
      <c r="U34" s="265"/>
      <c r="V34" s="359"/>
      <c r="W34" s="360"/>
      <c r="X34" s="360"/>
      <c r="Y34" s="361" t="s">
        <v>209</v>
      </c>
      <c r="Z34" s="362"/>
      <c r="AA34" s="352"/>
      <c r="AB34" s="265"/>
    </row>
    <row r="35" spans="2:29" s="357" customFormat="1" ht="12.75" customHeight="1">
      <c r="B35" s="727"/>
      <c r="C35" s="727"/>
      <c r="D35" s="727"/>
      <c r="E35" s="727"/>
      <c r="F35" s="727"/>
      <c r="G35" s="727"/>
      <c r="H35" s="727"/>
      <c r="I35" s="727"/>
      <c r="J35" s="727"/>
      <c r="K35" s="727"/>
      <c r="L35" s="727"/>
      <c r="M35" s="727"/>
      <c r="N35" s="727"/>
      <c r="O35" s="727"/>
      <c r="P35" s="727"/>
      <c r="Q35" s="727"/>
      <c r="R35" s="727"/>
      <c r="S35" s="363"/>
      <c r="T35" s="265"/>
      <c r="U35" s="265"/>
      <c r="V35" s="364"/>
      <c r="W35" s="365"/>
      <c r="X35" s="365"/>
      <c r="Y35" s="365"/>
      <c r="Z35" s="366" t="s">
        <v>210</v>
      </c>
      <c r="AA35" s="367"/>
      <c r="AB35" s="265"/>
    </row>
    <row r="36" spans="2:29" s="368" customFormat="1">
      <c r="B36" s="369" t="s">
        <v>211</v>
      </c>
      <c r="C36" s="256"/>
      <c r="D36" s="370"/>
      <c r="E36" s="370"/>
      <c r="F36" s="370"/>
      <c r="G36" s="370"/>
      <c r="H36" s="370"/>
      <c r="I36" s="370"/>
      <c r="J36" s="370"/>
      <c r="K36" s="256"/>
      <c r="L36" s="256"/>
      <c r="M36" s="256"/>
      <c r="N36" s="256"/>
      <c r="O36" s="256"/>
      <c r="P36" s="256"/>
      <c r="Q36" s="256"/>
      <c r="R36" s="256"/>
      <c r="S36" s="371"/>
      <c r="T36" s="256"/>
      <c r="U36" s="256"/>
      <c r="V36" s="256"/>
      <c r="W36" s="256"/>
      <c r="X36" s="256"/>
      <c r="Y36" s="256"/>
      <c r="Z36" s="256"/>
      <c r="AA36" s="270"/>
      <c r="AB36" s="372"/>
    </row>
    <row r="37" spans="2:29">
      <c r="B37" s="255"/>
      <c r="C37" s="256"/>
      <c r="D37" s="256"/>
      <c r="E37" s="256"/>
      <c r="F37" s="256"/>
      <c r="G37" s="256"/>
      <c r="H37" s="373"/>
      <c r="I37" s="373"/>
      <c r="J37" s="373"/>
      <c r="K37" s="256"/>
      <c r="L37" s="256"/>
      <c r="M37" s="276"/>
      <c r="N37" s="276"/>
      <c r="O37" s="256"/>
      <c r="P37" s="256"/>
      <c r="Q37" s="256"/>
      <c r="R37" s="256"/>
      <c r="S37" s="374"/>
      <c r="T37" s="256"/>
      <c r="U37" s="256"/>
      <c r="V37" s="256"/>
      <c r="W37" s="269"/>
      <c r="X37" s="269"/>
      <c r="Y37" s="269"/>
      <c r="Z37" s="269"/>
      <c r="AA37" s="270"/>
    </row>
    <row r="38" spans="2:29" ht="12.75" customHeight="1">
      <c r="B38" s="255"/>
      <c r="C38" s="256"/>
      <c r="D38" s="256"/>
      <c r="E38" s="256"/>
      <c r="F38" s="256"/>
      <c r="G38" s="256"/>
      <c r="H38" s="279"/>
      <c r="I38" s="279"/>
      <c r="J38" s="279"/>
      <c r="K38" s="256"/>
      <c r="L38" s="256"/>
      <c r="M38" s="256"/>
      <c r="N38" s="256"/>
      <c r="O38" s="256"/>
      <c r="P38" s="256"/>
      <c r="Q38" s="256"/>
      <c r="R38" s="256"/>
      <c r="S38" s="371"/>
      <c r="T38" s="256"/>
      <c r="U38" s="256"/>
      <c r="V38" s="256"/>
      <c r="W38" s="269"/>
      <c r="X38" s="269"/>
      <c r="Y38" s="269"/>
      <c r="Z38" s="269"/>
      <c r="AA38" s="270"/>
    </row>
    <row r="39" spans="2:29">
      <c r="B39" s="255"/>
      <c r="C39" s="256"/>
      <c r="D39" s="256"/>
      <c r="E39" s="256"/>
      <c r="F39" s="256"/>
      <c r="G39" s="256"/>
      <c r="H39" s="256"/>
      <c r="I39" s="256"/>
      <c r="J39" s="256"/>
      <c r="K39" s="256"/>
      <c r="L39" s="256"/>
      <c r="M39" s="256"/>
      <c r="N39" s="256"/>
      <c r="O39" s="256"/>
      <c r="P39" s="256"/>
      <c r="Q39" s="256"/>
      <c r="R39" s="256"/>
      <c r="S39" s="256"/>
      <c r="T39" s="256"/>
      <c r="U39" s="256"/>
      <c r="V39" s="256"/>
      <c r="W39" s="375"/>
      <c r="X39" s="375"/>
      <c r="Y39" s="374"/>
      <c r="Z39" s="276"/>
      <c r="AA39" s="270"/>
    </row>
    <row r="40" spans="2:29">
      <c r="B40" s="728"/>
      <c r="C40" s="728"/>
      <c r="D40" s="728"/>
      <c r="E40" s="728"/>
      <c r="F40" s="728"/>
      <c r="G40" s="728"/>
      <c r="H40" s="728"/>
      <c r="I40" s="728"/>
      <c r="J40" s="728"/>
      <c r="K40" s="728"/>
      <c r="L40" s="256"/>
      <c r="M40" s="256"/>
      <c r="N40" s="256"/>
      <c r="O40" s="256"/>
      <c r="P40" s="256"/>
      <c r="Q40" s="256"/>
      <c r="R40" s="256"/>
      <c r="S40" s="256"/>
      <c r="T40" s="256"/>
      <c r="U40" s="256"/>
      <c r="V40" s="375"/>
      <c r="W40" s="375"/>
      <c r="X40" s="375"/>
      <c r="Y40" s="256"/>
      <c r="Z40" s="276"/>
      <c r="AA40" s="270"/>
    </row>
    <row r="41" spans="2:29">
      <c r="B41" s="376" t="s">
        <v>212</v>
      </c>
      <c r="C41" s="377"/>
      <c r="D41" s="269"/>
      <c r="E41" s="269"/>
      <c r="F41" s="256"/>
      <c r="G41" s="378"/>
      <c r="H41" s="378"/>
      <c r="I41" s="269"/>
      <c r="J41" s="269"/>
      <c r="K41" s="256"/>
      <c r="L41" s="256"/>
      <c r="M41" s="256"/>
      <c r="N41" s="256"/>
      <c r="O41" s="256"/>
      <c r="P41" s="256"/>
      <c r="Q41" s="256"/>
      <c r="R41" s="256"/>
      <c r="S41" s="256"/>
      <c r="T41" s="256"/>
      <c r="U41" s="256"/>
      <c r="V41" s="256"/>
      <c r="W41" s="256"/>
      <c r="X41" s="256"/>
      <c r="Y41" s="256"/>
      <c r="Z41" s="276"/>
      <c r="AA41" s="270"/>
    </row>
    <row r="42" spans="2:29">
      <c r="B42" s="255"/>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76"/>
      <c r="AA42" s="270"/>
    </row>
    <row r="43" spans="2:29">
      <c r="B43" s="255"/>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76"/>
      <c r="AA43" s="270"/>
    </row>
    <row r="44" spans="2:29" s="248" customFormat="1">
      <c r="B44" s="255"/>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76"/>
      <c r="AA44" s="270"/>
      <c r="AB44" s="250"/>
      <c r="AC44" s="247"/>
    </row>
    <row r="45" spans="2:29" s="248" customFormat="1">
      <c r="B45" s="280"/>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379"/>
      <c r="AA45" s="380"/>
      <c r="AB45" s="250"/>
      <c r="AC45" s="247"/>
    </row>
    <row r="48" spans="2:29">
      <c r="Z48" s="729"/>
      <c r="AA48" s="729"/>
    </row>
    <row r="49" spans="26:27">
      <c r="Z49" s="729"/>
      <c r="AA49" s="729"/>
    </row>
    <row r="50" spans="26:27">
      <c r="Z50" s="729"/>
      <c r="AA50" s="729"/>
    </row>
  </sheetData>
  <mergeCells count="36">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C30:K30"/>
    <mergeCell ref="G31:K31"/>
    <mergeCell ref="G32:K32"/>
    <mergeCell ref="V33:Z33"/>
    <mergeCell ref="B35:R35"/>
    <mergeCell ref="B40:K40"/>
    <mergeCell ref="Z48:AA48"/>
    <mergeCell ref="Z49:AA49"/>
    <mergeCell ref="Z50:AA50"/>
  </mergeCells>
  <conditionalFormatting sqref="O15:P15 P16:P19 P26:P30 P21:P23 V15:V30 O16:O30 S15:S30">
    <cfRule type="expression" dxfId="29" priority="2">
      <formula>$Q15=1</formula>
    </cfRule>
  </conditionalFormatting>
  <conditionalFormatting sqref="Y15:Y30">
    <cfRule type="expression" dxfId="28" priority="3">
      <formula>$M15=1</formula>
    </cfRule>
    <cfRule type="expression" dxfId="27" priority="4">
      <formula>$N15=1</formula>
    </cfRule>
  </conditionalFormatting>
  <conditionalFormatting sqref="AA15:AA19 AA21:AA30">
    <cfRule type="expression" dxfId="26" priority="5">
      <formula>OR($U15&lt;&gt;0,$W15&lt;&gt;0)</formula>
    </cfRule>
  </conditionalFormatting>
  <conditionalFormatting sqref="P24:P25">
    <cfRule type="expression" dxfId="25" priority="6">
      <formula>$Q24=1</formula>
    </cfRule>
  </conditionalFormatting>
  <conditionalFormatting sqref="P20">
    <cfRule type="expression" dxfId="24" priority="7">
      <formula>$Q20=1</formula>
    </cfRule>
  </conditionalFormatting>
  <conditionalFormatting sqref="AA20">
    <cfRule type="expression" dxfId="23" priority="8">
      <formula>OR($U20&lt;&gt;0,$W20&lt;&gt;0)</formula>
    </cfRule>
  </conditionalFormatting>
  <printOptions horizontalCentered="1"/>
  <pageMargins left="0.23611111111111099" right="0.15763888888888899" top="0.74791666666666701" bottom="0.39374999999999999" header="0.511811023622047" footer="0.15763888888888899"/>
  <pageSetup paperSize="9" scale="83" orientation="landscape" horizontalDpi="300" verticalDpi="300" r:id="rId1"/>
  <headerFooter>
    <oddFooter>&amp;CPágina &amp;P de &amp;N</oddFooter>
  </headerFooter>
  <colBreaks count="1" manualBreakCount="1">
    <brk id="2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H154"/>
  <sheetViews>
    <sheetView view="pageBreakPreview" zoomScale="90" zoomScaleNormal="100" zoomScalePageLayoutView="90" workbookViewId="0">
      <selection activeCell="O23" sqref="O23"/>
    </sheetView>
  </sheetViews>
  <sheetFormatPr defaultColWidth="9.140625" defaultRowHeight="12.75"/>
  <cols>
    <col min="1" max="1" width="9.140625" style="381"/>
    <col min="2" max="2" width="5.42578125" style="381" customWidth="1"/>
    <col min="3" max="3" width="20.85546875" style="381" customWidth="1"/>
    <col min="4" max="4" width="11.7109375" style="381" customWidth="1"/>
    <col min="5" max="5" width="7" style="381" customWidth="1"/>
    <col min="6" max="6" width="12.42578125" style="381" customWidth="1"/>
    <col min="7" max="7" width="7.140625" style="382" customWidth="1"/>
    <col min="8" max="8" width="14.42578125" style="381" customWidth="1"/>
    <col min="9" max="9" width="11.7109375" style="381" hidden="1" customWidth="1"/>
    <col min="10" max="10" width="2.85546875" style="381" hidden="1" customWidth="1"/>
    <col min="11" max="11" width="10" style="381" customWidth="1"/>
    <col min="12" max="12" width="9.85546875" style="381" customWidth="1"/>
    <col min="13" max="14" width="11.7109375" style="381" hidden="1" customWidth="1"/>
    <col min="15" max="15" width="10" style="381" customWidth="1"/>
    <col min="16" max="16" width="12.7109375" style="381" customWidth="1"/>
    <col min="17" max="18" width="11.7109375" style="381" hidden="1" customWidth="1"/>
    <col min="19" max="19" width="13.5703125" style="381" customWidth="1"/>
    <col min="20" max="20" width="9.5703125" style="381" customWidth="1"/>
    <col min="21" max="22" width="11.7109375" style="381" hidden="1" customWidth="1"/>
    <col min="23" max="23" width="11" style="381" customWidth="1"/>
    <col min="24" max="24" width="10.7109375" style="381" customWidth="1"/>
    <col min="25" max="26" width="11.7109375" style="381" hidden="1" customWidth="1"/>
    <col min="27" max="27" width="11.85546875" style="381" customWidth="1"/>
    <col min="28" max="28" width="12.42578125" style="381" customWidth="1"/>
    <col min="29" max="30" width="11.7109375" style="381" hidden="1" customWidth="1"/>
    <col min="31" max="32" width="11.85546875" style="381" customWidth="1"/>
    <col min="33" max="33" width="11.7109375" style="381" hidden="1" customWidth="1"/>
    <col min="34" max="34" width="0.28515625" style="381" customWidth="1"/>
    <col min="35" max="35" width="11.85546875" style="381" customWidth="1"/>
    <col min="36" max="36" width="10.85546875" style="381" customWidth="1"/>
    <col min="37" max="38" width="11.7109375" style="381" hidden="1" customWidth="1"/>
    <col min="39" max="39" width="11.85546875" style="381" customWidth="1"/>
    <col min="40" max="40" width="10.85546875" style="248" customWidth="1"/>
    <col min="41" max="41" width="9.140625" style="248"/>
    <col min="42" max="42" width="15.28515625" style="248" customWidth="1"/>
    <col min="43" max="43" width="9.140625" style="248"/>
    <col min="44" max="44" width="12.5703125" style="248" customWidth="1"/>
    <col min="45" max="45" width="13" style="248" customWidth="1"/>
    <col min="46" max="46" width="13.42578125" style="248" customWidth="1"/>
    <col min="47" max="47" width="12.140625" style="248" customWidth="1"/>
    <col min="48" max="48" width="11.5703125" style="248" hidden="1" customWidth="1"/>
    <col min="49" max="49" width="13.42578125" style="248" customWidth="1"/>
    <col min="50" max="60" width="9.140625" style="248"/>
    <col min="61" max="16384" width="9.140625" style="381"/>
  </cols>
  <sheetData>
    <row r="1" spans="2:49" s="248" customFormat="1" ht="15.75">
      <c r="B1" s="251"/>
      <c r="C1" s="252"/>
      <c r="D1" s="383"/>
      <c r="E1" s="252"/>
      <c r="F1" s="384"/>
      <c r="G1" s="385"/>
      <c r="H1" s="252"/>
      <c r="I1" s="252"/>
      <c r="J1" s="252"/>
      <c r="K1" s="252"/>
      <c r="L1" s="252"/>
      <c r="M1" s="252"/>
      <c r="N1" s="252"/>
      <c r="O1" s="252"/>
      <c r="P1" s="252"/>
      <c r="Q1" s="252"/>
      <c r="R1" s="252"/>
      <c r="S1" s="252"/>
      <c r="T1" s="252"/>
      <c r="U1" s="252"/>
      <c r="V1" s="252"/>
      <c r="W1" s="252"/>
      <c r="X1" s="252"/>
      <c r="Y1" s="252"/>
      <c r="Z1" s="252"/>
      <c r="AA1" s="386"/>
      <c r="AB1" s="252"/>
      <c r="AC1" s="252"/>
      <c r="AD1" s="252"/>
      <c r="AE1" s="386"/>
      <c r="AF1" s="252"/>
      <c r="AG1" s="252"/>
      <c r="AH1" s="252"/>
      <c r="AI1" s="386"/>
      <c r="AJ1" s="252"/>
      <c r="AK1" s="252"/>
      <c r="AL1" s="252"/>
      <c r="AM1" s="386"/>
    </row>
    <row r="2" spans="2:49" s="248" customFormat="1" ht="15.75">
      <c r="B2" s="255"/>
      <c r="C2" s="256"/>
      <c r="D2" s="256"/>
      <c r="E2" s="256"/>
      <c r="F2" s="261"/>
      <c r="G2" s="387"/>
      <c r="H2" s="256"/>
      <c r="I2" s="256"/>
      <c r="J2" s="256"/>
      <c r="K2" s="256"/>
      <c r="L2" s="256"/>
      <c r="M2" s="256"/>
      <c r="N2" s="256"/>
      <c r="O2" s="256"/>
      <c r="P2" s="256"/>
      <c r="Q2" s="256"/>
      <c r="R2" s="256"/>
      <c r="S2" s="256"/>
      <c r="T2" s="256"/>
      <c r="U2" s="256"/>
      <c r="V2" s="256"/>
      <c r="W2" s="256"/>
      <c r="X2" s="256"/>
      <c r="Y2" s="256"/>
      <c r="Z2" s="256"/>
      <c r="AA2" s="388"/>
      <c r="AB2" s="256"/>
      <c r="AC2" s="256"/>
      <c r="AD2" s="256"/>
      <c r="AE2" s="388"/>
      <c r="AF2" s="256"/>
      <c r="AG2" s="256"/>
      <c r="AH2" s="256"/>
      <c r="AI2" s="388"/>
      <c r="AJ2" s="256"/>
      <c r="AK2" s="256"/>
      <c r="AL2" s="256"/>
      <c r="AM2" s="388"/>
    </row>
    <row r="3" spans="2:49" s="248" customFormat="1" ht="12.75" customHeight="1">
      <c r="B3" s="798" t="s">
        <v>71289</v>
      </c>
      <c r="C3" s="799"/>
      <c r="D3" s="799"/>
      <c r="E3" s="799"/>
      <c r="F3" s="799"/>
      <c r="G3" s="799"/>
      <c r="H3" s="799"/>
      <c r="I3" s="799"/>
      <c r="J3" s="799"/>
      <c r="K3" s="799"/>
      <c r="L3" s="799"/>
      <c r="M3" s="799"/>
      <c r="N3" s="799"/>
      <c r="O3" s="799"/>
      <c r="P3" s="799"/>
      <c r="Q3" s="799"/>
      <c r="R3" s="799"/>
      <c r="S3" s="799"/>
      <c r="T3" s="799"/>
      <c r="U3" s="799"/>
      <c r="V3" s="799"/>
      <c r="W3" s="799"/>
      <c r="X3" s="799"/>
      <c r="Y3" s="799"/>
      <c r="Z3" s="799"/>
      <c r="AA3" s="800"/>
      <c r="AB3" s="256"/>
      <c r="AC3" s="256"/>
      <c r="AD3" s="256"/>
      <c r="AE3" s="388"/>
      <c r="AF3" s="256"/>
      <c r="AG3" s="256"/>
      <c r="AH3" s="256"/>
      <c r="AI3" s="388"/>
      <c r="AJ3" s="256"/>
      <c r="AK3" s="256"/>
      <c r="AL3" s="256"/>
      <c r="AM3" s="388"/>
    </row>
    <row r="4" spans="2:49" s="248" customFormat="1" ht="3.75" customHeight="1">
      <c r="B4" s="255"/>
      <c r="C4" s="256"/>
      <c r="D4" s="256"/>
      <c r="E4" s="274"/>
      <c r="F4" s="274"/>
      <c r="G4" s="274"/>
      <c r="H4" s="256"/>
      <c r="I4" s="256"/>
      <c r="J4" s="256"/>
      <c r="K4" s="256"/>
      <c r="L4" s="256"/>
      <c r="M4" s="256"/>
      <c r="N4" s="256"/>
      <c r="O4" s="256"/>
      <c r="P4" s="256"/>
      <c r="Q4" s="256"/>
      <c r="R4" s="256"/>
      <c r="S4" s="256"/>
      <c r="T4" s="256"/>
      <c r="U4" s="256"/>
      <c r="V4" s="256"/>
      <c r="W4" s="256"/>
      <c r="X4" s="256"/>
      <c r="Y4" s="256"/>
      <c r="Z4" s="256"/>
      <c r="AA4" s="388"/>
      <c r="AB4" s="256"/>
      <c r="AC4" s="256"/>
      <c r="AD4" s="256"/>
      <c r="AE4" s="388"/>
      <c r="AF4" s="256"/>
      <c r="AG4" s="256"/>
      <c r="AH4" s="256"/>
      <c r="AI4" s="388"/>
      <c r="AJ4" s="256"/>
      <c r="AK4" s="256"/>
      <c r="AL4" s="256"/>
      <c r="AM4" s="388"/>
    </row>
    <row r="5" spans="2:49" s="271" customFormat="1" ht="12.75" customHeight="1">
      <c r="B5" s="264" t="s">
        <v>213</v>
      </c>
      <c r="C5" s="265"/>
      <c r="D5" s="266" t="str">
        <f>[8]QCI!H5</f>
        <v>Proponente/Tomador</v>
      </c>
      <c r="E5" s="265"/>
      <c r="F5" s="268"/>
      <c r="G5" s="387"/>
      <c r="H5" s="265"/>
      <c r="I5" s="267"/>
      <c r="J5" s="267"/>
      <c r="K5" s="267"/>
      <c r="L5" s="264" t="str">
        <f>[8]QCI!H5</f>
        <v>Proponente/Tomador</v>
      </c>
      <c r="M5" s="268"/>
      <c r="N5" s="268"/>
      <c r="O5" s="268"/>
      <c r="P5" s="265"/>
      <c r="Q5" s="268"/>
      <c r="R5" s="268"/>
      <c r="S5" s="264"/>
      <c r="T5" s="264"/>
      <c r="U5" s="265"/>
      <c r="V5" s="265"/>
      <c r="W5" s="265"/>
      <c r="X5" s="390"/>
      <c r="Y5" s="265"/>
      <c r="Z5" s="267"/>
      <c r="AA5" s="391"/>
      <c r="AB5" s="390"/>
      <c r="AC5" s="265"/>
      <c r="AD5" s="267"/>
      <c r="AE5" s="391"/>
      <c r="AF5" s="390"/>
      <c r="AG5" s="265"/>
      <c r="AH5" s="267"/>
      <c r="AI5" s="391"/>
      <c r="AJ5" s="390"/>
      <c r="AK5" s="265"/>
      <c r="AL5" s="267"/>
      <c r="AM5" s="391"/>
    </row>
    <row r="6" spans="2:49" s="248" customFormat="1" ht="28.5" customHeight="1">
      <c r="B6" s="748"/>
      <c r="C6" s="748"/>
      <c r="D6" s="748" t="s">
        <v>214</v>
      </c>
      <c r="E6" s="748"/>
      <c r="F6" s="748"/>
      <c r="G6" s="748"/>
      <c r="H6" s="392"/>
      <c r="I6" s="392"/>
      <c r="J6" s="392"/>
      <c r="K6" s="392"/>
      <c r="L6" s="393" t="s">
        <v>214</v>
      </c>
      <c r="M6" s="394"/>
      <c r="N6" s="394"/>
      <c r="O6" s="394"/>
      <c r="P6" s="394"/>
      <c r="Q6" s="392"/>
      <c r="R6" s="392"/>
      <c r="S6" s="395"/>
      <c r="T6" s="749" t="s">
        <v>179</v>
      </c>
      <c r="U6" s="749"/>
      <c r="V6" s="749"/>
      <c r="W6" s="749"/>
      <c r="X6" s="749"/>
      <c r="Y6" s="256"/>
      <c r="Z6" s="392"/>
      <c r="AA6" s="396"/>
      <c r="AB6" s="373"/>
      <c r="AC6" s="256"/>
      <c r="AD6" s="392"/>
      <c r="AE6" s="396"/>
      <c r="AG6" s="256"/>
      <c r="AH6" s="392"/>
      <c r="AI6" s="396"/>
      <c r="AK6" s="256"/>
      <c r="AL6" s="392"/>
      <c r="AM6" s="396"/>
    </row>
    <row r="7" spans="2:49" s="248" customFormat="1" ht="3.75" customHeight="1">
      <c r="B7" s="255"/>
      <c r="C7" s="256"/>
      <c r="D7" s="256"/>
      <c r="E7" s="274"/>
      <c r="F7" s="274"/>
      <c r="G7" s="387"/>
      <c r="H7" s="274"/>
      <c r="I7" s="274"/>
      <c r="J7" s="274"/>
      <c r="K7" s="274"/>
      <c r="L7" s="397"/>
      <c r="M7" s="274"/>
      <c r="N7" s="274"/>
      <c r="O7" s="274"/>
      <c r="P7" s="256"/>
      <c r="Q7" s="274"/>
      <c r="R7" s="274"/>
      <c r="S7" s="397"/>
      <c r="T7" s="397"/>
      <c r="U7" s="256"/>
      <c r="V7" s="256"/>
      <c r="W7" s="256"/>
      <c r="X7" s="388"/>
      <c r="Y7" s="256"/>
      <c r="Z7" s="274"/>
      <c r="AA7" s="398"/>
      <c r="AB7" s="388"/>
      <c r="AC7" s="256"/>
      <c r="AD7" s="274"/>
      <c r="AE7" s="398"/>
      <c r="AF7" s="388"/>
      <c r="AG7" s="256"/>
      <c r="AH7" s="274"/>
      <c r="AI7" s="398"/>
      <c r="AJ7" s="388"/>
      <c r="AK7" s="256"/>
      <c r="AL7" s="274"/>
      <c r="AM7" s="398"/>
    </row>
    <row r="8" spans="2:49" s="248" customFormat="1" ht="14.25" customHeight="1">
      <c r="B8" s="266" t="str">
        <f>[8]QCI!O8</f>
        <v>Programa/Modalidade/Ação</v>
      </c>
      <c r="C8" s="399"/>
      <c r="D8" s="399"/>
      <c r="E8" s="399"/>
      <c r="F8" s="399"/>
      <c r="G8" s="399"/>
      <c r="H8" s="267"/>
      <c r="I8" s="256"/>
      <c r="J8" s="256"/>
      <c r="K8" s="256"/>
      <c r="L8" s="266" t="s">
        <v>176</v>
      </c>
      <c r="M8" s="256"/>
      <c r="N8" s="256"/>
      <c r="O8" s="256"/>
      <c r="P8" s="388" t="s">
        <v>215</v>
      </c>
      <c r="Q8" s="256"/>
      <c r="R8" s="256"/>
      <c r="S8" s="266"/>
      <c r="T8" s="266" t="s">
        <v>216</v>
      </c>
      <c r="U8" s="256"/>
      <c r="V8" s="256"/>
      <c r="W8" s="256"/>
      <c r="X8" s="400" t="s">
        <v>217</v>
      </c>
      <c r="Y8" s="256"/>
      <c r="Z8" s="256"/>
      <c r="AA8" s="257"/>
      <c r="AB8" s="400" t="s">
        <v>217</v>
      </c>
      <c r="AC8" s="256"/>
      <c r="AD8" s="256"/>
      <c r="AE8" s="257"/>
      <c r="AF8" s="400" t="s">
        <v>217</v>
      </c>
      <c r="AG8" s="256"/>
      <c r="AH8" s="256"/>
      <c r="AI8" s="257"/>
      <c r="AJ8" s="400" t="s">
        <v>217</v>
      </c>
      <c r="AK8" s="256"/>
      <c r="AL8" s="256"/>
      <c r="AM8" s="257"/>
    </row>
    <row r="9" spans="2:49" s="248" customFormat="1" ht="14.25" customHeight="1">
      <c r="B9" s="748"/>
      <c r="C9" s="748"/>
      <c r="D9" s="748"/>
      <c r="E9" s="748"/>
      <c r="F9" s="748"/>
      <c r="G9" s="748"/>
      <c r="H9" s="401"/>
      <c r="I9" s="269"/>
      <c r="J9" s="269"/>
      <c r="K9" s="401"/>
      <c r="L9" s="402"/>
      <c r="M9" s="403"/>
      <c r="N9" s="404"/>
      <c r="O9" s="405"/>
      <c r="P9" s="406"/>
      <c r="Q9" s="269"/>
      <c r="R9" s="269"/>
      <c r="S9" s="407"/>
      <c r="T9" s="408"/>
      <c r="U9" s="403"/>
      <c r="V9" s="281"/>
      <c r="W9" s="409"/>
      <c r="X9" s="410"/>
      <c r="Y9" s="256"/>
      <c r="Z9" s="124"/>
      <c r="AA9" s="411"/>
      <c r="AB9" s="410"/>
      <c r="AC9" s="256"/>
      <c r="AD9" s="124"/>
      <c r="AE9" s="411"/>
      <c r="AF9" s="410"/>
      <c r="AG9" s="256"/>
      <c r="AH9" s="124"/>
      <c r="AI9" s="411"/>
      <c r="AJ9" s="410"/>
      <c r="AK9" s="256"/>
      <c r="AL9" s="124"/>
      <c r="AM9" s="411"/>
    </row>
    <row r="10" spans="2:49" s="248" customFormat="1" ht="3.75" customHeight="1">
      <c r="B10" s="255"/>
      <c r="C10" s="256"/>
      <c r="D10" s="256"/>
      <c r="E10" s="256"/>
      <c r="F10" s="256"/>
      <c r="G10" s="412"/>
      <c r="H10" s="256"/>
      <c r="I10" s="256"/>
      <c r="J10" s="256"/>
      <c r="K10" s="256"/>
      <c r="L10" s="256"/>
      <c r="M10" s="256"/>
      <c r="N10" s="256"/>
      <c r="O10" s="256"/>
      <c r="P10" s="256"/>
      <c r="Q10" s="256"/>
      <c r="R10" s="256"/>
      <c r="S10" s="256"/>
      <c r="T10" s="256"/>
      <c r="U10" s="256"/>
      <c r="V10" s="256"/>
      <c r="W10" s="256"/>
      <c r="X10" s="256"/>
      <c r="Y10" s="256"/>
      <c r="Z10" s="256"/>
      <c r="AA10" s="386"/>
      <c r="AB10" s="256"/>
      <c r="AC10" s="256"/>
      <c r="AD10" s="256"/>
      <c r="AE10" s="386"/>
      <c r="AF10" s="256"/>
      <c r="AG10" s="256"/>
      <c r="AH10" s="256"/>
      <c r="AI10" s="386"/>
      <c r="AJ10" s="256"/>
      <c r="AK10" s="256"/>
      <c r="AL10" s="256"/>
      <c r="AM10" s="386"/>
    </row>
    <row r="11" spans="2:49" s="248" customFormat="1" ht="3.75" customHeight="1">
      <c r="B11" s="413"/>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414"/>
      <c r="AB11" s="269"/>
      <c r="AC11" s="269"/>
      <c r="AD11" s="269"/>
      <c r="AE11" s="414"/>
      <c r="AF11" s="269"/>
      <c r="AG11" s="269"/>
      <c r="AH11" s="269"/>
      <c r="AI11" s="414"/>
      <c r="AJ11" s="269"/>
      <c r="AK11" s="269"/>
      <c r="AL11" s="269"/>
      <c r="AM11" s="414"/>
    </row>
    <row r="12" spans="2:49" s="248" customFormat="1" ht="12.75" customHeight="1">
      <c r="B12" s="415"/>
      <c r="C12" s="416"/>
      <c r="D12" s="417"/>
      <c r="E12" s="418"/>
      <c r="F12" s="415" t="s">
        <v>218</v>
      </c>
      <c r="G12" s="419" t="s">
        <v>219</v>
      </c>
      <c r="H12" s="747" t="s">
        <v>220</v>
      </c>
      <c r="I12" s="747"/>
      <c r="J12" s="747"/>
      <c r="K12" s="747"/>
      <c r="L12" s="750" t="s">
        <v>221</v>
      </c>
      <c r="M12" s="750"/>
      <c r="N12" s="750"/>
      <c r="O12" s="750"/>
      <c r="P12" s="747" t="s">
        <v>222</v>
      </c>
      <c r="Q12" s="747"/>
      <c r="R12" s="747"/>
      <c r="S12" s="747"/>
      <c r="T12" s="750" t="s">
        <v>223</v>
      </c>
      <c r="U12" s="750"/>
      <c r="V12" s="750"/>
      <c r="W12" s="750"/>
      <c r="X12" s="747" t="s">
        <v>224</v>
      </c>
      <c r="Y12" s="747"/>
      <c r="Z12" s="747"/>
      <c r="AA12" s="747"/>
      <c r="AB12" s="747" t="s">
        <v>225</v>
      </c>
      <c r="AC12" s="747"/>
      <c r="AD12" s="747"/>
      <c r="AE12" s="747"/>
      <c r="AF12" s="747" t="s">
        <v>226</v>
      </c>
      <c r="AG12" s="747"/>
      <c r="AH12" s="747"/>
      <c r="AI12" s="747"/>
      <c r="AJ12" s="747" t="s">
        <v>227</v>
      </c>
      <c r="AK12" s="747"/>
      <c r="AL12" s="747"/>
      <c r="AM12" s="747"/>
      <c r="AN12" s="747" t="s">
        <v>228</v>
      </c>
      <c r="AO12" s="747"/>
      <c r="AP12" s="747" t="s">
        <v>229</v>
      </c>
      <c r="AQ12" s="747"/>
      <c r="AR12" s="747" t="s">
        <v>230</v>
      </c>
      <c r="AS12" s="747"/>
      <c r="AT12" s="747" t="s">
        <v>231</v>
      </c>
      <c r="AU12" s="747"/>
    </row>
    <row r="13" spans="2:49" s="248" customFormat="1" ht="12.75" customHeight="1">
      <c r="B13" s="420" t="s">
        <v>190</v>
      </c>
      <c r="C13" s="421" t="s">
        <v>187</v>
      </c>
      <c r="D13" s="422"/>
      <c r="E13" s="423"/>
      <c r="F13" s="420" t="s">
        <v>195</v>
      </c>
      <c r="G13" s="424" t="s">
        <v>198</v>
      </c>
      <c r="H13" s="420" t="s">
        <v>232</v>
      </c>
      <c r="I13" s="420"/>
      <c r="J13" s="420"/>
      <c r="K13" s="420" t="s">
        <v>233</v>
      </c>
      <c r="L13" s="425" t="str">
        <f>H13</f>
        <v>SIMPLES</v>
      </c>
      <c r="M13" s="425"/>
      <c r="N13" s="425"/>
      <c r="O13" s="425" t="s">
        <v>233</v>
      </c>
      <c r="P13" s="425" t="str">
        <f>L13</f>
        <v>SIMPLES</v>
      </c>
      <c r="Q13" s="425"/>
      <c r="R13" s="425"/>
      <c r="S13" s="425" t="s">
        <v>233</v>
      </c>
      <c r="T13" s="420" t="str">
        <f>P13</f>
        <v>SIMPLES</v>
      </c>
      <c r="U13" s="420"/>
      <c r="V13" s="420"/>
      <c r="W13" s="420" t="s">
        <v>233</v>
      </c>
      <c r="X13" s="425" t="str">
        <f>T13</f>
        <v>SIMPLES</v>
      </c>
      <c r="Y13" s="425"/>
      <c r="Z13" s="425"/>
      <c r="AA13" s="425" t="s">
        <v>233</v>
      </c>
      <c r="AB13" s="425" t="str">
        <f>X13</f>
        <v>SIMPLES</v>
      </c>
      <c r="AC13" s="425"/>
      <c r="AD13" s="425"/>
      <c r="AE13" s="425" t="s">
        <v>233</v>
      </c>
      <c r="AF13" s="425" t="str">
        <f>AB13</f>
        <v>SIMPLES</v>
      </c>
      <c r="AG13" s="425"/>
      <c r="AH13" s="425"/>
      <c r="AI13" s="425" t="s">
        <v>233</v>
      </c>
      <c r="AJ13" s="425" t="str">
        <f>AF13</f>
        <v>SIMPLES</v>
      </c>
      <c r="AK13" s="425"/>
      <c r="AL13" s="425"/>
      <c r="AM13" s="425" t="s">
        <v>233</v>
      </c>
      <c r="AN13" s="425" t="str">
        <f>AJ13</f>
        <v>SIMPLES</v>
      </c>
      <c r="AO13" s="425" t="s">
        <v>233</v>
      </c>
      <c r="AP13" s="425" t="str">
        <f>AN13</f>
        <v>SIMPLES</v>
      </c>
      <c r="AQ13" s="425" t="s">
        <v>233</v>
      </c>
      <c r="AR13" s="425" t="str">
        <f>AP13</f>
        <v>SIMPLES</v>
      </c>
      <c r="AS13" s="425" t="s">
        <v>233</v>
      </c>
      <c r="AT13" s="425" t="str">
        <f>AR13</f>
        <v>SIMPLES</v>
      </c>
      <c r="AU13" s="425" t="s">
        <v>233</v>
      </c>
    </row>
    <row r="14" spans="2:49" s="248" customFormat="1" ht="28.5" customHeight="1">
      <c r="B14" s="426">
        <v>1</v>
      </c>
      <c r="C14" s="744" t="str">
        <f>'ORÇAMENTO SINTÉTICO'!C15</f>
        <v xml:space="preserve">REVOLVIMENTO E DESTORROAMENTO DA CAMADA DE SOLO </v>
      </c>
      <c r="D14" s="744"/>
      <c r="E14" s="744"/>
      <c r="F14" s="427">
        <f>'ORÇAMENTO SINTÉTICO'!D15</f>
        <v>0</v>
      </c>
      <c r="G14" s="428">
        <f t="shared" ref="G14:G23" si="0">IF($F$25=0,0,F14/$F$25)</f>
        <v>0</v>
      </c>
      <c r="H14" s="429">
        <f>$F$14/12</f>
        <v>0</v>
      </c>
      <c r="I14" s="429"/>
      <c r="J14" s="429"/>
      <c r="K14" s="430">
        <f t="shared" ref="K14:K25" si="1">H14</f>
        <v>0</v>
      </c>
      <c r="L14" s="429">
        <f>$F$14/12</f>
        <v>0</v>
      </c>
      <c r="M14" s="431"/>
      <c r="N14" s="431"/>
      <c r="O14" s="430">
        <f t="shared" ref="O14:O25" si="2">K14+L14</f>
        <v>0</v>
      </c>
      <c r="P14" s="429">
        <f>$F$14/12</f>
        <v>0</v>
      </c>
      <c r="Q14" s="431"/>
      <c r="R14" s="431"/>
      <c r="S14" s="430">
        <f t="shared" ref="S14:S25" si="3">O14+P14</f>
        <v>0</v>
      </c>
      <c r="T14" s="429">
        <f>$F$14/12</f>
        <v>0</v>
      </c>
      <c r="U14" s="431"/>
      <c r="V14" s="431"/>
      <c r="W14" s="430">
        <f t="shared" ref="W14:W25" si="4">S14+T14</f>
        <v>0</v>
      </c>
      <c r="X14" s="429">
        <f>$F$14/12</f>
        <v>0</v>
      </c>
      <c r="Y14" s="431"/>
      <c r="Z14" s="431"/>
      <c r="AA14" s="430">
        <f t="shared" ref="AA14:AA25" si="5">W14+X14</f>
        <v>0</v>
      </c>
      <c r="AB14" s="429">
        <f>$F$14/12</f>
        <v>0</v>
      </c>
      <c r="AC14" s="431"/>
      <c r="AD14" s="431"/>
      <c r="AE14" s="430">
        <f t="shared" ref="AE14:AE25" si="6">AA14+AB14</f>
        <v>0</v>
      </c>
      <c r="AF14" s="429">
        <f>$F$14/12</f>
        <v>0</v>
      </c>
      <c r="AG14" s="431"/>
      <c r="AH14" s="431"/>
      <c r="AI14" s="430">
        <f t="shared" ref="AI14:AI25" si="7">AE14+AF14</f>
        <v>0</v>
      </c>
      <c r="AJ14" s="429">
        <f>$F$14/12</f>
        <v>0</v>
      </c>
      <c r="AK14" s="431"/>
      <c r="AL14" s="431"/>
      <c r="AM14" s="430">
        <f t="shared" ref="AM14:AM25" si="8">AI14+AJ14</f>
        <v>0</v>
      </c>
      <c r="AN14" s="429">
        <f>$F$14/12</f>
        <v>0</v>
      </c>
      <c r="AO14" s="430">
        <f t="shared" ref="AO14:AO25" si="9">AM14+AN14</f>
        <v>0</v>
      </c>
      <c r="AP14" s="429">
        <f>$F$14/12</f>
        <v>0</v>
      </c>
      <c r="AQ14" s="430">
        <f t="shared" ref="AQ14:AQ25" si="10">AO14+AP14</f>
        <v>0</v>
      </c>
      <c r="AR14" s="429">
        <f>$F$14/12</f>
        <v>0</v>
      </c>
      <c r="AS14" s="430">
        <f t="shared" ref="AS14:AS25" si="11">AQ14+AR14</f>
        <v>0</v>
      </c>
      <c r="AT14" s="429">
        <f>$F$14/12</f>
        <v>0</v>
      </c>
      <c r="AU14" s="430">
        <f t="shared" ref="AU14:AU25" si="12">AS14+AT14</f>
        <v>0</v>
      </c>
      <c r="AW14" s="432">
        <f t="shared" ref="AW14:AW22" si="13">AU14-F14</f>
        <v>0</v>
      </c>
    </row>
    <row r="15" spans="2:49" s="248" customFormat="1" ht="25.5" customHeight="1">
      <c r="B15" s="426">
        <v>2</v>
      </c>
      <c r="C15" s="744" t="str">
        <f>'ORÇAMENTO SINTÉTICO'!C16</f>
        <v xml:space="preserve">REPOSIÇÃO TOTAL DO CAMPO GRAMA ESMERALDA </v>
      </c>
      <c r="D15" s="744"/>
      <c r="E15" s="744"/>
      <c r="F15" s="427">
        <f>'ORÇAMENTO SINTÉTICO'!D16</f>
        <v>0</v>
      </c>
      <c r="G15" s="428">
        <f t="shared" si="0"/>
        <v>0</v>
      </c>
      <c r="H15" s="429">
        <f>$F$15/12</f>
        <v>0</v>
      </c>
      <c r="I15" s="429"/>
      <c r="J15" s="429"/>
      <c r="K15" s="430">
        <f t="shared" si="1"/>
        <v>0</v>
      </c>
      <c r="L15" s="429">
        <f>$F$15/12</f>
        <v>0</v>
      </c>
      <c r="M15" s="431"/>
      <c r="N15" s="431"/>
      <c r="O15" s="430">
        <f t="shared" si="2"/>
        <v>0</v>
      </c>
      <c r="P15" s="429">
        <f>$F$15/12</f>
        <v>0</v>
      </c>
      <c r="Q15" s="431"/>
      <c r="R15" s="431"/>
      <c r="S15" s="430">
        <f t="shared" si="3"/>
        <v>0</v>
      </c>
      <c r="T15" s="429">
        <f>$F$15/12</f>
        <v>0</v>
      </c>
      <c r="U15" s="431"/>
      <c r="V15" s="431"/>
      <c r="W15" s="430">
        <f t="shared" si="4"/>
        <v>0</v>
      </c>
      <c r="X15" s="429">
        <f>$F$15/12</f>
        <v>0</v>
      </c>
      <c r="Y15" s="431"/>
      <c r="Z15" s="431"/>
      <c r="AA15" s="430">
        <f t="shared" si="5"/>
        <v>0</v>
      </c>
      <c r="AB15" s="429">
        <f>$F$15/12</f>
        <v>0</v>
      </c>
      <c r="AC15" s="431"/>
      <c r="AD15" s="431"/>
      <c r="AE15" s="430">
        <f t="shared" si="6"/>
        <v>0</v>
      </c>
      <c r="AF15" s="429">
        <f>$F$15/12</f>
        <v>0</v>
      </c>
      <c r="AG15" s="431"/>
      <c r="AH15" s="431"/>
      <c r="AI15" s="430">
        <f t="shared" si="7"/>
        <v>0</v>
      </c>
      <c r="AJ15" s="429">
        <f>$F$15/12</f>
        <v>0</v>
      </c>
      <c r="AK15" s="431"/>
      <c r="AL15" s="431"/>
      <c r="AM15" s="430">
        <f t="shared" si="8"/>
        <v>0</v>
      </c>
      <c r="AN15" s="429">
        <f>$F$15/12</f>
        <v>0</v>
      </c>
      <c r="AO15" s="430">
        <f t="shared" si="9"/>
        <v>0</v>
      </c>
      <c r="AP15" s="429">
        <f>$F$15/12</f>
        <v>0</v>
      </c>
      <c r="AQ15" s="430">
        <f t="shared" si="10"/>
        <v>0</v>
      </c>
      <c r="AR15" s="429">
        <f>$F$15/12</f>
        <v>0</v>
      </c>
      <c r="AS15" s="430">
        <f t="shared" si="11"/>
        <v>0</v>
      </c>
      <c r="AT15" s="429">
        <f>$F$15/12</f>
        <v>0</v>
      </c>
      <c r="AU15" s="430">
        <f t="shared" si="12"/>
        <v>0</v>
      </c>
      <c r="AW15" s="432">
        <f t="shared" si="13"/>
        <v>0</v>
      </c>
    </row>
    <row r="16" spans="2:49" s="248" customFormat="1" ht="21.75" customHeight="1">
      <c r="B16" s="426">
        <v>3</v>
      </c>
      <c r="C16" s="744" t="str">
        <f>'ORÇAMENTO SINTÉTICO'!C17</f>
        <v xml:space="preserve">AMOSTRAS DE SOLO </v>
      </c>
      <c r="D16" s="744"/>
      <c r="E16" s="744"/>
      <c r="F16" s="427">
        <f>'ORÇAMENTO SINTÉTICO'!D17</f>
        <v>0</v>
      </c>
      <c r="G16" s="428">
        <f t="shared" si="0"/>
        <v>0</v>
      </c>
      <c r="H16" s="429">
        <f>F16</f>
        <v>0</v>
      </c>
      <c r="I16" s="429"/>
      <c r="J16" s="429"/>
      <c r="K16" s="430">
        <f t="shared" si="1"/>
        <v>0</v>
      </c>
      <c r="L16" s="429">
        <v>0</v>
      </c>
      <c r="M16" s="431"/>
      <c r="N16" s="431"/>
      <c r="O16" s="430">
        <f t="shared" si="2"/>
        <v>0</v>
      </c>
      <c r="P16" s="429">
        <v>0</v>
      </c>
      <c r="Q16" s="431"/>
      <c r="R16" s="431"/>
      <c r="S16" s="430">
        <f t="shared" si="3"/>
        <v>0</v>
      </c>
      <c r="T16" s="429">
        <v>0</v>
      </c>
      <c r="U16" s="431"/>
      <c r="V16" s="431"/>
      <c r="W16" s="430">
        <f t="shared" si="4"/>
        <v>0</v>
      </c>
      <c r="X16" s="429">
        <v>0</v>
      </c>
      <c r="Y16" s="431"/>
      <c r="Z16" s="431"/>
      <c r="AA16" s="430">
        <f t="shared" si="5"/>
        <v>0</v>
      </c>
      <c r="AB16" s="429">
        <v>0</v>
      </c>
      <c r="AC16" s="431"/>
      <c r="AD16" s="431"/>
      <c r="AE16" s="430">
        <f t="shared" si="6"/>
        <v>0</v>
      </c>
      <c r="AF16" s="429">
        <v>0</v>
      </c>
      <c r="AG16" s="431"/>
      <c r="AH16" s="431"/>
      <c r="AI16" s="430">
        <f t="shared" si="7"/>
        <v>0</v>
      </c>
      <c r="AJ16" s="429">
        <v>0</v>
      </c>
      <c r="AK16" s="431"/>
      <c r="AL16" s="431"/>
      <c r="AM16" s="430">
        <f t="shared" si="8"/>
        <v>0</v>
      </c>
      <c r="AN16" s="429">
        <v>0</v>
      </c>
      <c r="AO16" s="430">
        <f t="shared" si="9"/>
        <v>0</v>
      </c>
      <c r="AP16" s="429">
        <v>0</v>
      </c>
      <c r="AQ16" s="430">
        <f t="shared" si="10"/>
        <v>0</v>
      </c>
      <c r="AR16" s="429">
        <v>0</v>
      </c>
      <c r="AS16" s="430">
        <f t="shared" si="11"/>
        <v>0</v>
      </c>
      <c r="AT16" s="429">
        <v>0</v>
      </c>
      <c r="AU16" s="430">
        <f t="shared" si="12"/>
        <v>0</v>
      </c>
      <c r="AW16" s="432">
        <f t="shared" si="13"/>
        <v>0</v>
      </c>
    </row>
    <row r="17" spans="2:60" s="248" customFormat="1" ht="18.75" customHeight="1">
      <c r="B17" s="426">
        <v>4</v>
      </c>
      <c r="C17" s="744" t="str">
        <f>'ORÇAMENTO SINTÉTICO'!C18</f>
        <v xml:space="preserve">ADUBAÇÃO GRANULAR E FOLIAR </v>
      </c>
      <c r="D17" s="744"/>
      <c r="E17" s="744"/>
      <c r="F17" s="427">
        <f>'ORÇAMENTO SINTÉTICO'!D18</f>
        <v>0</v>
      </c>
      <c r="G17" s="428">
        <f t="shared" si="0"/>
        <v>0</v>
      </c>
      <c r="H17" s="429">
        <f>$F$17/12</f>
        <v>0</v>
      </c>
      <c r="I17" s="429"/>
      <c r="J17" s="429"/>
      <c r="K17" s="430">
        <f t="shared" si="1"/>
        <v>0</v>
      </c>
      <c r="L17" s="429">
        <f>$F$17/12</f>
        <v>0</v>
      </c>
      <c r="M17" s="431"/>
      <c r="N17" s="431"/>
      <c r="O17" s="430">
        <f t="shared" si="2"/>
        <v>0</v>
      </c>
      <c r="P17" s="429">
        <f>$F$17/12</f>
        <v>0</v>
      </c>
      <c r="Q17" s="431"/>
      <c r="R17" s="431"/>
      <c r="S17" s="430">
        <f t="shared" si="3"/>
        <v>0</v>
      </c>
      <c r="T17" s="429">
        <f>$F$17/12</f>
        <v>0</v>
      </c>
      <c r="U17" s="431"/>
      <c r="V17" s="431"/>
      <c r="W17" s="430">
        <f t="shared" si="4"/>
        <v>0</v>
      </c>
      <c r="X17" s="429">
        <f>$F$17/12</f>
        <v>0</v>
      </c>
      <c r="Y17" s="431"/>
      <c r="Z17" s="431"/>
      <c r="AA17" s="430">
        <f t="shared" si="5"/>
        <v>0</v>
      </c>
      <c r="AB17" s="429">
        <f>$F$17/12</f>
        <v>0</v>
      </c>
      <c r="AC17" s="431"/>
      <c r="AD17" s="431"/>
      <c r="AE17" s="430">
        <f t="shared" si="6"/>
        <v>0</v>
      </c>
      <c r="AF17" s="429">
        <f>$F$17/12</f>
        <v>0</v>
      </c>
      <c r="AG17" s="431"/>
      <c r="AH17" s="431"/>
      <c r="AI17" s="430">
        <f t="shared" si="7"/>
        <v>0</v>
      </c>
      <c r="AJ17" s="429">
        <f>$F$17/12</f>
        <v>0</v>
      </c>
      <c r="AK17" s="431"/>
      <c r="AL17" s="431"/>
      <c r="AM17" s="430">
        <f t="shared" si="8"/>
        <v>0</v>
      </c>
      <c r="AN17" s="429">
        <f>$F$17/12</f>
        <v>0</v>
      </c>
      <c r="AO17" s="430">
        <f t="shared" si="9"/>
        <v>0</v>
      </c>
      <c r="AP17" s="429">
        <f>$F$17/12</f>
        <v>0</v>
      </c>
      <c r="AQ17" s="430">
        <f t="shared" si="10"/>
        <v>0</v>
      </c>
      <c r="AR17" s="429">
        <f>$F$17/12</f>
        <v>0</v>
      </c>
      <c r="AS17" s="430">
        <f t="shared" si="11"/>
        <v>0</v>
      </c>
      <c r="AT17" s="429">
        <f>$F$17/12</f>
        <v>0</v>
      </c>
      <c r="AU17" s="430">
        <f t="shared" si="12"/>
        <v>0</v>
      </c>
      <c r="AW17" s="432">
        <f t="shared" si="13"/>
        <v>0</v>
      </c>
    </row>
    <row r="18" spans="2:60" s="248" customFormat="1" ht="21.75" customHeight="1">
      <c r="B18" s="426">
        <v>5</v>
      </c>
      <c r="C18" s="744" t="str">
        <f>'ORÇAMENTO SINTÉTICO'!C19</f>
        <v xml:space="preserve">CORTE DE GRAMA E VARREDURA </v>
      </c>
      <c r="D18" s="744"/>
      <c r="E18" s="744"/>
      <c r="F18" s="427">
        <f>'ORÇAMENTO SINTÉTICO'!D19</f>
        <v>0</v>
      </c>
      <c r="G18" s="428">
        <f t="shared" si="0"/>
        <v>0</v>
      </c>
      <c r="H18" s="429">
        <f>$F$18/12</f>
        <v>0</v>
      </c>
      <c r="I18" s="429"/>
      <c r="J18" s="429"/>
      <c r="K18" s="430">
        <f t="shared" si="1"/>
        <v>0</v>
      </c>
      <c r="L18" s="429">
        <f>$F$18/12</f>
        <v>0</v>
      </c>
      <c r="M18" s="431"/>
      <c r="N18" s="431"/>
      <c r="O18" s="430">
        <f t="shared" si="2"/>
        <v>0</v>
      </c>
      <c r="P18" s="429">
        <f>$F$18/12</f>
        <v>0</v>
      </c>
      <c r="Q18" s="431"/>
      <c r="R18" s="431"/>
      <c r="S18" s="430">
        <f t="shared" si="3"/>
        <v>0</v>
      </c>
      <c r="T18" s="429">
        <f>$F$18/12</f>
        <v>0</v>
      </c>
      <c r="U18" s="431"/>
      <c r="V18" s="431"/>
      <c r="W18" s="430">
        <f t="shared" si="4"/>
        <v>0</v>
      </c>
      <c r="X18" s="429">
        <f>$F$18/12</f>
        <v>0</v>
      </c>
      <c r="Y18" s="431"/>
      <c r="Z18" s="431"/>
      <c r="AA18" s="430">
        <f t="shared" si="5"/>
        <v>0</v>
      </c>
      <c r="AB18" s="429">
        <f>$F$18/12</f>
        <v>0</v>
      </c>
      <c r="AC18" s="431"/>
      <c r="AD18" s="431"/>
      <c r="AE18" s="430">
        <f t="shared" si="6"/>
        <v>0</v>
      </c>
      <c r="AF18" s="429">
        <f>$F$18/12</f>
        <v>0</v>
      </c>
      <c r="AG18" s="431"/>
      <c r="AH18" s="431"/>
      <c r="AI18" s="430">
        <f t="shared" si="7"/>
        <v>0</v>
      </c>
      <c r="AJ18" s="429">
        <f>$F$18/12</f>
        <v>0</v>
      </c>
      <c r="AK18" s="431"/>
      <c r="AL18" s="431"/>
      <c r="AM18" s="430">
        <f t="shared" si="8"/>
        <v>0</v>
      </c>
      <c r="AN18" s="429">
        <f>$F$18/12</f>
        <v>0</v>
      </c>
      <c r="AO18" s="430">
        <f t="shared" si="9"/>
        <v>0</v>
      </c>
      <c r="AP18" s="429">
        <f>$F$18/12</f>
        <v>0</v>
      </c>
      <c r="AQ18" s="430">
        <f t="shared" si="10"/>
        <v>0</v>
      </c>
      <c r="AR18" s="429">
        <f>$F$18/12</f>
        <v>0</v>
      </c>
      <c r="AS18" s="430">
        <f t="shared" si="11"/>
        <v>0</v>
      </c>
      <c r="AT18" s="429">
        <f>$F$18/12</f>
        <v>0</v>
      </c>
      <c r="AU18" s="430">
        <f t="shared" si="12"/>
        <v>0</v>
      </c>
      <c r="AW18" s="432">
        <f t="shared" si="13"/>
        <v>0</v>
      </c>
    </row>
    <row r="19" spans="2:60" s="248" customFormat="1" ht="18.75" customHeight="1">
      <c r="B19" s="426">
        <v>6</v>
      </c>
      <c r="C19" s="744" t="str">
        <f>'ORÇAMENTO SINTÉTICO'!C20</f>
        <v xml:space="preserve">CALAGEM </v>
      </c>
      <c r="D19" s="744"/>
      <c r="E19" s="744"/>
      <c r="F19" s="427">
        <f>'ORÇAMENTO SINTÉTICO'!D20</f>
        <v>0</v>
      </c>
      <c r="G19" s="428">
        <f t="shared" si="0"/>
        <v>0</v>
      </c>
      <c r="H19" s="429">
        <f>F19</f>
        <v>0</v>
      </c>
      <c r="I19" s="429"/>
      <c r="J19" s="429"/>
      <c r="K19" s="430">
        <f t="shared" si="1"/>
        <v>0</v>
      </c>
      <c r="L19" s="429">
        <v>0</v>
      </c>
      <c r="M19" s="431"/>
      <c r="N19" s="431"/>
      <c r="O19" s="430">
        <f t="shared" si="2"/>
        <v>0</v>
      </c>
      <c r="P19" s="429">
        <v>0</v>
      </c>
      <c r="Q19" s="431"/>
      <c r="R19" s="431"/>
      <c r="S19" s="430">
        <f t="shared" si="3"/>
        <v>0</v>
      </c>
      <c r="T19" s="429">
        <v>0</v>
      </c>
      <c r="U19" s="431"/>
      <c r="V19" s="431"/>
      <c r="W19" s="430">
        <f t="shared" si="4"/>
        <v>0</v>
      </c>
      <c r="X19" s="429">
        <v>0</v>
      </c>
      <c r="Y19" s="431"/>
      <c r="Z19" s="431"/>
      <c r="AA19" s="430">
        <f t="shared" si="5"/>
        <v>0</v>
      </c>
      <c r="AB19" s="429">
        <v>0</v>
      </c>
      <c r="AC19" s="431"/>
      <c r="AD19" s="431"/>
      <c r="AE19" s="430">
        <f t="shared" si="6"/>
        <v>0</v>
      </c>
      <c r="AF19" s="429">
        <v>0</v>
      </c>
      <c r="AG19" s="431"/>
      <c r="AH19" s="431"/>
      <c r="AI19" s="430">
        <f t="shared" si="7"/>
        <v>0</v>
      </c>
      <c r="AJ19" s="429">
        <v>0</v>
      </c>
      <c r="AK19" s="431"/>
      <c r="AL19" s="431"/>
      <c r="AM19" s="430">
        <f t="shared" si="8"/>
        <v>0</v>
      </c>
      <c r="AN19" s="429">
        <v>0</v>
      </c>
      <c r="AO19" s="430">
        <f t="shared" si="9"/>
        <v>0</v>
      </c>
      <c r="AP19" s="429">
        <v>0</v>
      </c>
      <c r="AQ19" s="430">
        <f t="shared" si="10"/>
        <v>0</v>
      </c>
      <c r="AR19" s="429">
        <v>0</v>
      </c>
      <c r="AS19" s="430">
        <f t="shared" si="11"/>
        <v>0</v>
      </c>
      <c r="AT19" s="429">
        <v>0</v>
      </c>
      <c r="AU19" s="430">
        <f t="shared" si="12"/>
        <v>0</v>
      </c>
      <c r="AW19" s="432">
        <f t="shared" si="13"/>
        <v>0</v>
      </c>
    </row>
    <row r="20" spans="2:60" s="248" customFormat="1" ht="27" customHeight="1">
      <c r="B20" s="426">
        <v>7</v>
      </c>
      <c r="C20" s="744" t="str">
        <f>'ORÇAMENTO SINTÉTICO'!C21</f>
        <v>CONTROLE DE PRAGA, DOENÇAS E ERVAS DANINHAS</v>
      </c>
      <c r="D20" s="744"/>
      <c r="E20" s="744"/>
      <c r="F20" s="427">
        <f>'ORÇAMENTO SINTÉTICO'!D21</f>
        <v>0</v>
      </c>
      <c r="G20" s="428">
        <f t="shared" si="0"/>
        <v>0</v>
      </c>
      <c r="H20" s="429">
        <f>$F$20/12</f>
        <v>0</v>
      </c>
      <c r="I20" s="429"/>
      <c r="J20" s="429"/>
      <c r="K20" s="430">
        <f t="shared" si="1"/>
        <v>0</v>
      </c>
      <c r="L20" s="429">
        <f>$F$20/12</f>
        <v>0</v>
      </c>
      <c r="M20" s="431"/>
      <c r="N20" s="431"/>
      <c r="O20" s="430">
        <f t="shared" si="2"/>
        <v>0</v>
      </c>
      <c r="P20" s="429">
        <f>$F$20/12</f>
        <v>0</v>
      </c>
      <c r="Q20" s="431"/>
      <c r="R20" s="431"/>
      <c r="S20" s="430">
        <f t="shared" si="3"/>
        <v>0</v>
      </c>
      <c r="T20" s="429">
        <f>$F$20/12</f>
        <v>0</v>
      </c>
      <c r="U20" s="431"/>
      <c r="V20" s="431"/>
      <c r="W20" s="430">
        <f t="shared" si="4"/>
        <v>0</v>
      </c>
      <c r="X20" s="429">
        <f>$F$20/12</f>
        <v>0</v>
      </c>
      <c r="Y20" s="431"/>
      <c r="Z20" s="431"/>
      <c r="AA20" s="430">
        <f t="shared" si="5"/>
        <v>0</v>
      </c>
      <c r="AB20" s="429">
        <f>$F$20/12</f>
        <v>0</v>
      </c>
      <c r="AC20" s="431"/>
      <c r="AD20" s="431"/>
      <c r="AE20" s="430">
        <f t="shared" si="6"/>
        <v>0</v>
      </c>
      <c r="AF20" s="429">
        <f>$F$20/12</f>
        <v>0</v>
      </c>
      <c r="AG20" s="431"/>
      <c r="AH20" s="431"/>
      <c r="AI20" s="430">
        <f t="shared" si="7"/>
        <v>0</v>
      </c>
      <c r="AJ20" s="429">
        <f>$F$20/12</f>
        <v>0</v>
      </c>
      <c r="AK20" s="431"/>
      <c r="AL20" s="431"/>
      <c r="AM20" s="430">
        <f t="shared" si="8"/>
        <v>0</v>
      </c>
      <c r="AN20" s="429">
        <f>$F$20/12</f>
        <v>0</v>
      </c>
      <c r="AO20" s="430">
        <f t="shared" si="9"/>
        <v>0</v>
      </c>
      <c r="AP20" s="429">
        <f>$F$20/12</f>
        <v>0</v>
      </c>
      <c r="AQ20" s="430">
        <f t="shared" si="10"/>
        <v>0</v>
      </c>
      <c r="AR20" s="429">
        <f>$F$20/12</f>
        <v>0</v>
      </c>
      <c r="AS20" s="430">
        <f t="shared" si="11"/>
        <v>0</v>
      </c>
      <c r="AT20" s="429">
        <f>$F$20/12</f>
        <v>0</v>
      </c>
      <c r="AU20" s="430">
        <f t="shared" si="12"/>
        <v>0</v>
      </c>
      <c r="AW20" s="432">
        <f t="shared" si="13"/>
        <v>0</v>
      </c>
    </row>
    <row r="21" spans="2:60" s="248" customFormat="1" ht="16.5" customHeight="1">
      <c r="B21" s="426">
        <v>8</v>
      </c>
      <c r="C21" s="744" t="str">
        <f>'ORÇAMENTO SINTÉTICO'!C22</f>
        <v xml:space="preserve">MARCAÇÕES DE LINHAS </v>
      </c>
      <c r="D21" s="744"/>
      <c r="E21" s="744"/>
      <c r="F21" s="427">
        <f>'ORÇAMENTO SINTÉTICO'!D22</f>
        <v>0</v>
      </c>
      <c r="G21" s="428">
        <f t="shared" si="0"/>
        <v>0</v>
      </c>
      <c r="H21" s="429">
        <f>$F$21/12</f>
        <v>0</v>
      </c>
      <c r="I21" s="429"/>
      <c r="J21" s="429"/>
      <c r="K21" s="430">
        <f t="shared" si="1"/>
        <v>0</v>
      </c>
      <c r="L21" s="429">
        <f>$F$21/12</f>
        <v>0</v>
      </c>
      <c r="M21" s="431"/>
      <c r="N21" s="431"/>
      <c r="O21" s="430">
        <f t="shared" si="2"/>
        <v>0</v>
      </c>
      <c r="P21" s="429">
        <f>$F$21/12</f>
        <v>0</v>
      </c>
      <c r="Q21" s="431"/>
      <c r="R21" s="431"/>
      <c r="S21" s="430">
        <f t="shared" si="3"/>
        <v>0</v>
      </c>
      <c r="T21" s="429">
        <f>$F$21/12</f>
        <v>0</v>
      </c>
      <c r="U21" s="431"/>
      <c r="V21" s="431"/>
      <c r="W21" s="430">
        <f t="shared" si="4"/>
        <v>0</v>
      </c>
      <c r="X21" s="429">
        <f>$F$21/12</f>
        <v>0</v>
      </c>
      <c r="Y21" s="431"/>
      <c r="Z21" s="431"/>
      <c r="AA21" s="430">
        <f t="shared" si="5"/>
        <v>0</v>
      </c>
      <c r="AB21" s="429">
        <f>$F$21/12</f>
        <v>0</v>
      </c>
      <c r="AC21" s="431"/>
      <c r="AD21" s="431"/>
      <c r="AE21" s="430">
        <f t="shared" si="6"/>
        <v>0</v>
      </c>
      <c r="AF21" s="429">
        <f>$F$21/12</f>
        <v>0</v>
      </c>
      <c r="AG21" s="431"/>
      <c r="AH21" s="431"/>
      <c r="AI21" s="430">
        <f t="shared" si="7"/>
        <v>0</v>
      </c>
      <c r="AJ21" s="429">
        <f>$F$21/12</f>
        <v>0</v>
      </c>
      <c r="AK21" s="431"/>
      <c r="AL21" s="431"/>
      <c r="AM21" s="430">
        <f t="shared" si="8"/>
        <v>0</v>
      </c>
      <c r="AN21" s="429">
        <f>$F$21/12</f>
        <v>0</v>
      </c>
      <c r="AO21" s="430">
        <f t="shared" si="9"/>
        <v>0</v>
      </c>
      <c r="AP21" s="429">
        <f>$F$21/12</f>
        <v>0</v>
      </c>
      <c r="AQ21" s="430">
        <f t="shared" si="10"/>
        <v>0</v>
      </c>
      <c r="AR21" s="429">
        <f>$F$21/12</f>
        <v>0</v>
      </c>
      <c r="AS21" s="430">
        <f t="shared" si="11"/>
        <v>0</v>
      </c>
      <c r="AT21" s="429">
        <f>$F$21/12</f>
        <v>0</v>
      </c>
      <c r="AU21" s="430">
        <f t="shared" si="12"/>
        <v>0</v>
      </c>
      <c r="AW21" s="432">
        <f t="shared" si="13"/>
        <v>0</v>
      </c>
    </row>
    <row r="22" spans="2:60" s="248" customFormat="1" ht="19.5" customHeight="1">
      <c r="B22" s="426">
        <v>9</v>
      </c>
      <c r="C22" s="744" t="str">
        <f>'ORÇAMENTO SINTÉTICO'!C23</f>
        <v xml:space="preserve">ADMISTRAÇÃO </v>
      </c>
      <c r="D22" s="744"/>
      <c r="E22" s="744"/>
      <c r="F22" s="427">
        <f>'ORÇAMENTO SINTÉTICO'!D23</f>
        <v>0</v>
      </c>
      <c r="G22" s="428">
        <f t="shared" si="0"/>
        <v>0</v>
      </c>
      <c r="H22" s="429" t="e">
        <f>H38*$F$22</f>
        <v>#DIV/0!</v>
      </c>
      <c r="I22" s="429"/>
      <c r="J22" s="429"/>
      <c r="K22" s="430" t="e">
        <f t="shared" si="1"/>
        <v>#DIV/0!</v>
      </c>
      <c r="L22" s="429" t="e">
        <f>L38*$F$22</f>
        <v>#DIV/0!</v>
      </c>
      <c r="M22" s="431"/>
      <c r="N22" s="431"/>
      <c r="O22" s="430" t="e">
        <f t="shared" si="2"/>
        <v>#DIV/0!</v>
      </c>
      <c r="P22" s="429" t="e">
        <f>P38*$F$22</f>
        <v>#DIV/0!</v>
      </c>
      <c r="Q22" s="431"/>
      <c r="R22" s="431"/>
      <c r="S22" s="430" t="e">
        <f t="shared" si="3"/>
        <v>#DIV/0!</v>
      </c>
      <c r="T22" s="429" t="e">
        <f>T38*$F$22</f>
        <v>#DIV/0!</v>
      </c>
      <c r="U22" s="431"/>
      <c r="V22" s="431"/>
      <c r="W22" s="430" t="e">
        <f t="shared" si="4"/>
        <v>#DIV/0!</v>
      </c>
      <c r="X22" s="429" t="e">
        <f>X38*$F$22</f>
        <v>#DIV/0!</v>
      </c>
      <c r="Y22" s="431"/>
      <c r="Z22" s="431"/>
      <c r="AA22" s="430" t="e">
        <f t="shared" si="5"/>
        <v>#DIV/0!</v>
      </c>
      <c r="AB22" s="429" t="e">
        <f>AB38*$F$22</f>
        <v>#DIV/0!</v>
      </c>
      <c r="AC22" s="431"/>
      <c r="AD22" s="431"/>
      <c r="AE22" s="430" t="e">
        <f t="shared" si="6"/>
        <v>#DIV/0!</v>
      </c>
      <c r="AF22" s="429" t="e">
        <f>AF38*$F$22</f>
        <v>#DIV/0!</v>
      </c>
      <c r="AG22" s="431"/>
      <c r="AH22" s="431"/>
      <c r="AI22" s="430" t="e">
        <f t="shared" si="7"/>
        <v>#DIV/0!</v>
      </c>
      <c r="AJ22" s="429" t="e">
        <f>AJ38*$F$22</f>
        <v>#DIV/0!</v>
      </c>
      <c r="AK22" s="431"/>
      <c r="AL22" s="431"/>
      <c r="AM22" s="430" t="e">
        <f t="shared" si="8"/>
        <v>#DIV/0!</v>
      </c>
      <c r="AN22" s="429" t="e">
        <f>AN38*$F$22</f>
        <v>#DIV/0!</v>
      </c>
      <c r="AO22" s="430" t="e">
        <f t="shared" si="9"/>
        <v>#DIV/0!</v>
      </c>
      <c r="AP22" s="429" t="e">
        <f>AP38*$F$22</f>
        <v>#DIV/0!</v>
      </c>
      <c r="AQ22" s="430" t="e">
        <f t="shared" si="10"/>
        <v>#DIV/0!</v>
      </c>
      <c r="AR22" s="429" t="e">
        <f>AR38*$F$22</f>
        <v>#DIV/0!</v>
      </c>
      <c r="AS22" s="430" t="e">
        <f t="shared" si="11"/>
        <v>#DIV/0!</v>
      </c>
      <c r="AT22" s="429" t="e">
        <f>AT38*$F$22</f>
        <v>#DIV/0!</v>
      </c>
      <c r="AU22" s="430" t="e">
        <f t="shared" si="12"/>
        <v>#DIV/0!</v>
      </c>
      <c r="AW22" s="432" t="e">
        <f t="shared" si="13"/>
        <v>#DIV/0!</v>
      </c>
    </row>
    <row r="23" spans="2:60" s="248" customFormat="1" ht="15" customHeight="1">
      <c r="B23" s="426"/>
      <c r="C23" s="744"/>
      <c r="D23" s="744"/>
      <c r="E23" s="744"/>
      <c r="F23" s="427"/>
      <c r="G23" s="428">
        <f t="shared" si="0"/>
        <v>0</v>
      </c>
      <c r="H23" s="429"/>
      <c r="I23" s="429"/>
      <c r="J23" s="429"/>
      <c r="K23" s="430">
        <f t="shared" si="1"/>
        <v>0</v>
      </c>
      <c r="L23" s="429"/>
      <c r="M23" s="431"/>
      <c r="N23" s="431"/>
      <c r="O23" s="430">
        <f t="shared" si="2"/>
        <v>0</v>
      </c>
      <c r="P23" s="429"/>
      <c r="Q23" s="431"/>
      <c r="R23" s="431"/>
      <c r="S23" s="430">
        <f t="shared" si="3"/>
        <v>0</v>
      </c>
      <c r="T23" s="429">
        <f>F23</f>
        <v>0</v>
      </c>
      <c r="U23" s="431"/>
      <c r="V23" s="431"/>
      <c r="W23" s="430">
        <f t="shared" si="4"/>
        <v>0</v>
      </c>
      <c r="X23" s="429"/>
      <c r="Y23" s="431"/>
      <c r="Z23" s="431"/>
      <c r="AA23" s="430">
        <f t="shared" si="5"/>
        <v>0</v>
      </c>
      <c r="AB23" s="429"/>
      <c r="AC23" s="431"/>
      <c r="AD23" s="431"/>
      <c r="AE23" s="430">
        <f t="shared" si="6"/>
        <v>0</v>
      </c>
      <c r="AF23" s="429"/>
      <c r="AG23" s="431"/>
      <c r="AH23" s="431"/>
      <c r="AI23" s="430">
        <f t="shared" si="7"/>
        <v>0</v>
      </c>
      <c r="AJ23" s="429"/>
      <c r="AK23" s="431"/>
      <c r="AL23" s="431"/>
      <c r="AM23" s="430">
        <f t="shared" si="8"/>
        <v>0</v>
      </c>
      <c r="AN23" s="429"/>
      <c r="AO23" s="430">
        <f t="shared" si="9"/>
        <v>0</v>
      </c>
      <c r="AP23" s="429"/>
      <c r="AQ23" s="430">
        <f t="shared" si="10"/>
        <v>0</v>
      </c>
      <c r="AR23" s="429"/>
      <c r="AS23" s="430">
        <f t="shared" si="11"/>
        <v>0</v>
      </c>
      <c r="AT23" s="429"/>
      <c r="AU23" s="430">
        <f t="shared" si="12"/>
        <v>0</v>
      </c>
    </row>
    <row r="24" spans="2:60" ht="15" customHeight="1">
      <c r="B24" s="433"/>
      <c r="C24" s="434" t="s">
        <v>234</v>
      </c>
      <c r="D24" s="435"/>
      <c r="E24" s="436"/>
      <c r="F24" s="437"/>
      <c r="G24" s="438"/>
      <c r="H24" s="439" t="e">
        <f>H25/$F$25</f>
        <v>#DIV/0!</v>
      </c>
      <c r="I24" s="439"/>
      <c r="J24" s="439"/>
      <c r="K24" s="440" t="e">
        <f t="shared" si="1"/>
        <v>#DIV/0!</v>
      </c>
      <c r="L24" s="439" t="e">
        <f>L25/$F$25</f>
        <v>#DIV/0!</v>
      </c>
      <c r="M24" s="441"/>
      <c r="N24" s="441"/>
      <c r="O24" s="440" t="e">
        <f t="shared" si="2"/>
        <v>#DIV/0!</v>
      </c>
      <c r="P24" s="439" t="e">
        <f>P25/$F$25</f>
        <v>#DIV/0!</v>
      </c>
      <c r="Q24" s="441"/>
      <c r="R24" s="441"/>
      <c r="S24" s="440" t="e">
        <f t="shared" si="3"/>
        <v>#DIV/0!</v>
      </c>
      <c r="T24" s="439" t="e">
        <f>T25/$F$25</f>
        <v>#DIV/0!</v>
      </c>
      <c r="U24" s="441"/>
      <c r="V24" s="441"/>
      <c r="W24" s="440" t="e">
        <f t="shared" si="4"/>
        <v>#DIV/0!</v>
      </c>
      <c r="X24" s="439" t="e">
        <f>X25/$F$25</f>
        <v>#DIV/0!</v>
      </c>
      <c r="Y24" s="441"/>
      <c r="Z24" s="441"/>
      <c r="AA24" s="440" t="e">
        <f t="shared" si="5"/>
        <v>#DIV/0!</v>
      </c>
      <c r="AB24" s="439" t="e">
        <f>AB25/$F$25</f>
        <v>#DIV/0!</v>
      </c>
      <c r="AC24" s="441"/>
      <c r="AD24" s="441"/>
      <c r="AE24" s="440" t="e">
        <f t="shared" si="6"/>
        <v>#DIV/0!</v>
      </c>
      <c r="AF24" s="439" t="e">
        <f>AF25/$F$25</f>
        <v>#DIV/0!</v>
      </c>
      <c r="AG24" s="441"/>
      <c r="AH24" s="441"/>
      <c r="AI24" s="440" t="e">
        <f t="shared" si="7"/>
        <v>#DIV/0!</v>
      </c>
      <c r="AJ24" s="439" t="e">
        <f>AJ25/$F$25</f>
        <v>#DIV/0!</v>
      </c>
      <c r="AK24" s="441"/>
      <c r="AL24" s="441"/>
      <c r="AM24" s="440" t="e">
        <f t="shared" si="8"/>
        <v>#DIV/0!</v>
      </c>
      <c r="AN24" s="439" t="e">
        <f>AN25/$F$25</f>
        <v>#DIV/0!</v>
      </c>
      <c r="AO24" s="440" t="e">
        <f t="shared" si="9"/>
        <v>#DIV/0!</v>
      </c>
      <c r="AP24" s="439" t="e">
        <f>AP25/$F$25</f>
        <v>#DIV/0!</v>
      </c>
      <c r="AQ24" s="440" t="e">
        <f t="shared" si="10"/>
        <v>#DIV/0!</v>
      </c>
      <c r="AR24" s="439" t="e">
        <f>AR25/$F$25</f>
        <v>#DIV/0!</v>
      </c>
      <c r="AS24" s="440" t="e">
        <f t="shared" si="11"/>
        <v>#DIV/0!</v>
      </c>
      <c r="AT24" s="439" t="e">
        <f>AT25/$F$25</f>
        <v>#DIV/0!</v>
      </c>
      <c r="AU24" s="440" t="e">
        <f t="shared" si="12"/>
        <v>#DIV/0!</v>
      </c>
    </row>
    <row r="25" spans="2:60" ht="15" customHeight="1">
      <c r="B25" s="442"/>
      <c r="C25" s="443" t="s">
        <v>235</v>
      </c>
      <c r="D25" s="444"/>
      <c r="E25" s="445"/>
      <c r="F25" s="427">
        <f>SUM(F14:F23)</f>
        <v>0</v>
      </c>
      <c r="G25" s="446">
        <f>IF(F25=0,0,F25/F25)</f>
        <v>0</v>
      </c>
      <c r="H25" s="447" t="e">
        <f>SUM(H14:H22)</f>
        <v>#DIV/0!</v>
      </c>
      <c r="I25" s="447"/>
      <c r="J25" s="447"/>
      <c r="K25" s="430" t="e">
        <f t="shared" si="1"/>
        <v>#DIV/0!</v>
      </c>
      <c r="L25" s="447" t="e">
        <f>SUM(L14:L23)</f>
        <v>#DIV/0!</v>
      </c>
      <c r="M25" s="448"/>
      <c r="N25" s="448"/>
      <c r="O25" s="430" t="e">
        <f t="shared" si="2"/>
        <v>#DIV/0!</v>
      </c>
      <c r="P25" s="447" t="e">
        <f>SUM(P14:P23)</f>
        <v>#DIV/0!</v>
      </c>
      <c r="Q25" s="448"/>
      <c r="R25" s="448"/>
      <c r="S25" s="430" t="e">
        <f t="shared" si="3"/>
        <v>#DIV/0!</v>
      </c>
      <c r="T25" s="447" t="e">
        <f>SUM(T14:T23)</f>
        <v>#DIV/0!</v>
      </c>
      <c r="U25" s="448"/>
      <c r="V25" s="448"/>
      <c r="W25" s="430" t="e">
        <f t="shared" si="4"/>
        <v>#DIV/0!</v>
      </c>
      <c r="X25" s="447" t="e">
        <f>SUM(X14:X23)</f>
        <v>#DIV/0!</v>
      </c>
      <c r="Y25" s="448"/>
      <c r="Z25" s="448"/>
      <c r="AA25" s="430" t="e">
        <f t="shared" si="5"/>
        <v>#DIV/0!</v>
      </c>
      <c r="AB25" s="447" t="e">
        <f>SUM(AB14:AB23)</f>
        <v>#DIV/0!</v>
      </c>
      <c r="AC25" s="448"/>
      <c r="AD25" s="448"/>
      <c r="AE25" s="430" t="e">
        <f t="shared" si="6"/>
        <v>#DIV/0!</v>
      </c>
      <c r="AF25" s="447" t="e">
        <f>SUM(AF14:AF23)</f>
        <v>#DIV/0!</v>
      </c>
      <c r="AG25" s="448"/>
      <c r="AH25" s="448"/>
      <c r="AI25" s="430" t="e">
        <f t="shared" si="7"/>
        <v>#DIV/0!</v>
      </c>
      <c r="AJ25" s="447" t="e">
        <f>SUM(AJ14:AJ23)</f>
        <v>#DIV/0!</v>
      </c>
      <c r="AK25" s="448"/>
      <c r="AL25" s="448"/>
      <c r="AM25" s="430" t="e">
        <f t="shared" si="8"/>
        <v>#DIV/0!</v>
      </c>
      <c r="AN25" s="447" t="e">
        <f>SUM(AN14:AN23)</f>
        <v>#DIV/0!</v>
      </c>
      <c r="AO25" s="430" t="e">
        <f t="shared" si="9"/>
        <v>#DIV/0!</v>
      </c>
      <c r="AP25" s="447" t="e">
        <f>SUM(AP14:AP23)</f>
        <v>#DIV/0!</v>
      </c>
      <c r="AQ25" s="430" t="e">
        <f t="shared" si="10"/>
        <v>#DIV/0!</v>
      </c>
      <c r="AR25" s="447" t="e">
        <f>SUM(AR14:AR23)</f>
        <v>#DIV/0!</v>
      </c>
      <c r="AS25" s="430" t="e">
        <f t="shared" si="11"/>
        <v>#DIV/0!</v>
      </c>
      <c r="AT25" s="447" t="e">
        <f>SUM(AT14:AT23)</f>
        <v>#DIV/0!</v>
      </c>
      <c r="AU25" s="430" t="e">
        <f t="shared" si="12"/>
        <v>#DIV/0!</v>
      </c>
    </row>
    <row r="26" spans="2:60" s="248" customFormat="1" ht="6" customHeight="1">
      <c r="B26" s="264"/>
      <c r="C26" s="353"/>
      <c r="D26" s="353"/>
      <c r="E26" s="353"/>
      <c r="F26" s="449"/>
      <c r="G26" s="449"/>
      <c r="H26" s="256"/>
      <c r="I26" s="256"/>
      <c r="J26" s="256"/>
      <c r="K26" s="256"/>
      <c r="L26" s="256"/>
      <c r="M26" s="256"/>
      <c r="N26" s="256"/>
      <c r="O26" s="256"/>
      <c r="P26" s="256"/>
      <c r="Q26" s="256"/>
      <c r="R26" s="256"/>
      <c r="S26" s="256"/>
      <c r="T26" s="252"/>
      <c r="U26" s="252"/>
      <c r="V26" s="252"/>
      <c r="W26" s="252"/>
      <c r="X26" s="252"/>
      <c r="Y26" s="252"/>
      <c r="Z26" s="252"/>
      <c r="AA26" s="386"/>
      <c r="AB26" s="252"/>
      <c r="AC26" s="252"/>
      <c r="AD26" s="252"/>
      <c r="AE26" s="256"/>
      <c r="AF26" s="256"/>
      <c r="AG26" s="256"/>
      <c r="AH26" s="256"/>
      <c r="AI26" s="256"/>
      <c r="AJ26" s="256"/>
      <c r="AK26" s="256"/>
      <c r="AL26" s="256"/>
      <c r="AM26" s="256"/>
    </row>
    <row r="27" spans="2:60" s="256" customFormat="1" ht="12.75" customHeight="1">
      <c r="B27" s="264"/>
      <c r="C27" s="375"/>
      <c r="D27" s="375"/>
      <c r="E27" s="412"/>
      <c r="F27" s="450"/>
      <c r="G27" s="451"/>
    </row>
    <row r="28" spans="2:60" s="256" customFormat="1" ht="12.75" customHeight="1">
      <c r="B28" s="452"/>
      <c r="C28" s="375"/>
      <c r="D28" s="375"/>
      <c r="E28" s="412"/>
      <c r="G28" s="412"/>
    </row>
    <row r="29" spans="2:60" s="453" customFormat="1">
      <c r="B29" s="745"/>
      <c r="C29" s="745"/>
      <c r="D29" s="745"/>
      <c r="E29" s="745"/>
      <c r="F29" s="256"/>
      <c r="G29" s="412"/>
      <c r="H29" s="256"/>
      <c r="K29" s="256"/>
      <c r="L29" s="256"/>
      <c r="M29" s="256"/>
      <c r="N29" s="256"/>
      <c r="O29" s="256"/>
      <c r="P29" s="256"/>
      <c r="Q29" s="256"/>
      <c r="R29" s="256"/>
      <c r="S29" s="256"/>
      <c r="T29" s="746"/>
      <c r="U29" s="746"/>
      <c r="V29" s="746"/>
      <c r="W29" s="746"/>
      <c r="X29" s="746"/>
      <c r="Y29" s="746"/>
      <c r="Z29" s="746"/>
      <c r="AA29" s="746"/>
      <c r="AB29" s="255"/>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row>
    <row r="30" spans="2:60" ht="15" customHeight="1">
      <c r="B30" s="454" t="str">
        <f>[8]QCI!B45</f>
        <v>Local/Data</v>
      </c>
      <c r="C30" s="256"/>
      <c r="D30" s="256"/>
      <c r="E30" s="256"/>
      <c r="F30" s="256"/>
      <c r="G30" s="412"/>
      <c r="H30" s="256"/>
      <c r="I30" s="124"/>
      <c r="J30" s="124"/>
      <c r="K30" s="392"/>
      <c r="L30" s="455"/>
      <c r="M30" s="455"/>
      <c r="N30" s="455"/>
      <c r="O30" s="456"/>
      <c r="P30" s="457"/>
      <c r="Q30" s="457"/>
      <c r="R30" s="457"/>
      <c r="S30" s="457"/>
      <c r="T30" s="267" t="s">
        <v>211</v>
      </c>
      <c r="U30" s="458"/>
      <c r="V30" s="458"/>
      <c r="W30" s="458"/>
      <c r="X30" s="269"/>
      <c r="Y30" s="269"/>
      <c r="Z30" s="269"/>
      <c r="AA30" s="459"/>
      <c r="AB30" s="269"/>
      <c r="AC30" s="269"/>
      <c r="AD30" s="269"/>
      <c r="AE30" s="269"/>
      <c r="AF30" s="269"/>
      <c r="AG30" s="269"/>
      <c r="AH30" s="269"/>
      <c r="AI30" s="269"/>
      <c r="AJ30" s="269"/>
      <c r="AK30" s="269"/>
      <c r="AL30" s="269"/>
      <c r="AM30" s="269"/>
      <c r="AN30" s="256"/>
    </row>
    <row r="31" spans="2:60" s="248" customFormat="1" ht="12.75" customHeight="1">
      <c r="B31" s="255"/>
      <c r="C31" s="279"/>
      <c r="D31" s="256"/>
      <c r="E31" s="256"/>
      <c r="F31" s="256"/>
      <c r="G31" s="412"/>
      <c r="H31" s="256"/>
      <c r="I31" s="256"/>
      <c r="J31" s="256"/>
      <c r="K31" s="267"/>
      <c r="L31" s="460"/>
      <c r="M31" s="460"/>
      <c r="N31" s="460"/>
      <c r="O31" s="461" t="s">
        <v>212</v>
      </c>
      <c r="P31" s="462"/>
      <c r="Q31" s="462"/>
      <c r="R31" s="462"/>
      <c r="S31" s="462"/>
      <c r="T31" s="269"/>
      <c r="U31" s="269"/>
      <c r="V31" s="269"/>
      <c r="W31" s="269"/>
      <c r="X31" s="269"/>
      <c r="Y31" s="269"/>
      <c r="Z31" s="269"/>
      <c r="AA31" s="459"/>
      <c r="AB31" s="269"/>
      <c r="AC31" s="269"/>
      <c r="AD31" s="269"/>
      <c r="AE31" s="269"/>
      <c r="AF31" s="269"/>
      <c r="AG31" s="269"/>
      <c r="AH31" s="269"/>
      <c r="AI31" s="269"/>
      <c r="AJ31" s="269"/>
      <c r="AK31" s="269"/>
      <c r="AL31" s="269"/>
      <c r="AM31" s="269"/>
      <c r="AN31" s="256"/>
    </row>
    <row r="32" spans="2:60" s="248" customFormat="1">
      <c r="B32" s="255"/>
      <c r="C32" s="256"/>
      <c r="D32" s="256"/>
      <c r="E32" s="256"/>
      <c r="F32" s="256"/>
      <c r="G32" s="412"/>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row>
    <row r="33" spans="2:47" s="248" customFormat="1">
      <c r="B33" s="280"/>
      <c r="C33" s="281"/>
      <c r="D33" s="281"/>
      <c r="E33" s="281"/>
      <c r="F33" s="281"/>
      <c r="G33" s="463"/>
      <c r="H33" s="281"/>
      <c r="I33" s="281"/>
      <c r="J33" s="281"/>
      <c r="K33" s="281"/>
      <c r="L33" s="281"/>
      <c r="M33" s="281"/>
      <c r="N33" s="281"/>
      <c r="O33" s="281"/>
      <c r="P33" s="281"/>
      <c r="Q33" s="281"/>
      <c r="R33" s="281"/>
      <c r="S33" s="281"/>
      <c r="T33" s="281"/>
      <c r="U33" s="281"/>
      <c r="V33" s="281"/>
      <c r="W33" s="281"/>
      <c r="X33" s="281"/>
      <c r="Y33" s="281"/>
      <c r="Z33" s="281"/>
      <c r="AA33" s="281"/>
      <c r="AB33" s="256"/>
      <c r="AC33" s="281"/>
      <c r="AD33" s="281"/>
      <c r="AE33" s="256"/>
      <c r="AF33" s="281"/>
      <c r="AG33" s="281"/>
      <c r="AH33" s="281"/>
      <c r="AI33" s="281"/>
      <c r="AJ33" s="256"/>
      <c r="AK33" s="256"/>
      <c r="AL33" s="256"/>
      <c r="AM33" s="256"/>
      <c r="AN33" s="256"/>
    </row>
    <row r="34" spans="2:47" s="248" customFormat="1">
      <c r="B34" s="252"/>
      <c r="C34" s="252"/>
      <c r="D34" s="252"/>
      <c r="E34" s="252"/>
      <c r="F34" s="252"/>
      <c r="G34" s="464"/>
      <c r="H34" s="252"/>
      <c r="I34" s="252"/>
      <c r="J34" s="252"/>
      <c r="K34" s="252"/>
      <c r="L34" s="252"/>
      <c r="M34" s="252"/>
      <c r="N34" s="252"/>
      <c r="O34" s="252"/>
      <c r="P34" s="252"/>
      <c r="Q34" s="252"/>
      <c r="R34" s="252"/>
      <c r="S34" s="252"/>
      <c r="T34" s="252"/>
      <c r="U34" s="252"/>
      <c r="V34" s="252"/>
      <c r="W34" s="252"/>
      <c r="X34" s="252"/>
      <c r="Y34" s="252"/>
      <c r="Z34" s="252"/>
      <c r="AA34" s="465"/>
      <c r="AB34" s="256"/>
      <c r="AC34" s="252"/>
      <c r="AD34" s="252"/>
      <c r="AE34" s="466"/>
      <c r="AF34" s="252"/>
      <c r="AG34" s="252"/>
      <c r="AH34" s="252"/>
      <c r="AI34" s="465"/>
      <c r="AJ34" s="256"/>
      <c r="AK34" s="256"/>
      <c r="AL34" s="256"/>
      <c r="AM34" s="466"/>
    </row>
    <row r="35" spans="2:47" s="248" customFormat="1">
      <c r="B35" s="256"/>
      <c r="C35" s="256"/>
      <c r="D35" s="256"/>
      <c r="E35" s="256"/>
      <c r="F35" s="256"/>
      <c r="G35" s="412"/>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row>
    <row r="36" spans="2:47" s="248" customFormat="1">
      <c r="G36" s="467"/>
    </row>
    <row r="37" spans="2:47" s="248" customFormat="1">
      <c r="F37" s="468">
        <f>SUM(F14:F21)</f>
        <v>0</v>
      </c>
      <c r="G37" s="467"/>
      <c r="H37" s="468">
        <f>SUM(H14:H21)</f>
        <v>0</v>
      </c>
      <c r="L37" s="468">
        <f>SUM(L14:L21)</f>
        <v>0</v>
      </c>
      <c r="P37" s="468">
        <f>SUM(P14:P21)</f>
        <v>0</v>
      </c>
      <c r="T37" s="468">
        <f>SUM(T14:T21)</f>
        <v>0</v>
      </c>
      <c r="X37" s="468">
        <f>SUM(X14:X21)</f>
        <v>0</v>
      </c>
      <c r="AB37" s="468">
        <f>SUM(AB14:AB21)</f>
        <v>0</v>
      </c>
      <c r="AF37" s="468">
        <f>SUM(AF14:AF21)</f>
        <v>0</v>
      </c>
      <c r="AJ37" s="468">
        <f>SUM(AJ14:AJ21)</f>
        <v>0</v>
      </c>
      <c r="AN37" s="468">
        <f>SUM(AN14:AN21)</f>
        <v>0</v>
      </c>
      <c r="AP37" s="468">
        <f>SUM(AP14:AP21)</f>
        <v>0</v>
      </c>
      <c r="AR37" s="468">
        <f>SUM(AR14:AR21)</f>
        <v>0</v>
      </c>
      <c r="AT37" s="468">
        <f>SUM(AT14:AT21)</f>
        <v>0</v>
      </c>
      <c r="AU37" s="469" t="e">
        <f>SUM(H38:AT38)</f>
        <v>#DIV/0!</v>
      </c>
    </row>
    <row r="38" spans="2:47" s="248" customFormat="1">
      <c r="G38" s="467"/>
      <c r="H38" s="470" t="e">
        <f>H37/$F$37</f>
        <v>#DIV/0!</v>
      </c>
      <c r="L38" s="470" t="e">
        <f>L37/$F$37</f>
        <v>#DIV/0!</v>
      </c>
      <c r="P38" s="470" t="e">
        <f>P37/$F$37</f>
        <v>#DIV/0!</v>
      </c>
      <c r="T38" s="470" t="e">
        <f>T37/$F$37</f>
        <v>#DIV/0!</v>
      </c>
      <c r="X38" s="470" t="e">
        <f>X37/$F$37</f>
        <v>#DIV/0!</v>
      </c>
      <c r="AB38" s="470" t="e">
        <f>AB37/$F$37</f>
        <v>#DIV/0!</v>
      </c>
      <c r="AF38" s="470" t="e">
        <f>AF37/$F$37</f>
        <v>#DIV/0!</v>
      </c>
      <c r="AJ38" s="470" t="e">
        <f>AJ37/$F$37</f>
        <v>#DIV/0!</v>
      </c>
      <c r="AN38" s="470" t="e">
        <f>AN37/$F$37</f>
        <v>#DIV/0!</v>
      </c>
      <c r="AP38" s="470" t="e">
        <f>AP37/$F$37</f>
        <v>#DIV/0!</v>
      </c>
      <c r="AR38" s="470" t="e">
        <f>AR37/$F$37</f>
        <v>#DIV/0!</v>
      </c>
      <c r="AT38" s="470" t="e">
        <f>AT37/$F$37</f>
        <v>#DIV/0!</v>
      </c>
    </row>
    <row r="39" spans="2:47" s="248" customFormat="1">
      <c r="F39" s="471"/>
      <c r="G39" s="467"/>
    </row>
    <row r="40" spans="2:47" s="248" customFormat="1">
      <c r="G40" s="467"/>
    </row>
    <row r="41" spans="2:47" s="248" customFormat="1">
      <c r="G41" s="467"/>
    </row>
    <row r="42" spans="2:47" s="248" customFormat="1">
      <c r="G42" s="467"/>
    </row>
    <row r="43" spans="2:47" s="248" customFormat="1">
      <c r="G43" s="467"/>
    </row>
    <row r="44" spans="2:47" s="248" customFormat="1">
      <c r="G44" s="467"/>
    </row>
    <row r="45" spans="2:47" s="248" customFormat="1">
      <c r="G45" s="467"/>
    </row>
    <row r="46" spans="2:47" s="248" customFormat="1">
      <c r="G46" s="467"/>
    </row>
    <row r="47" spans="2:47" s="248" customFormat="1">
      <c r="G47" s="467"/>
    </row>
    <row r="48" spans="2:47" s="248" customFormat="1">
      <c r="G48" s="467"/>
    </row>
    <row r="49" spans="7:7" s="248" customFormat="1">
      <c r="G49" s="467"/>
    </row>
    <row r="50" spans="7:7" s="248" customFormat="1">
      <c r="G50" s="467"/>
    </row>
    <row r="51" spans="7:7" s="248" customFormat="1">
      <c r="G51" s="467"/>
    </row>
    <row r="52" spans="7:7" s="248" customFormat="1">
      <c r="G52" s="467"/>
    </row>
    <row r="53" spans="7:7" s="248" customFormat="1">
      <c r="G53" s="467"/>
    </row>
    <row r="54" spans="7:7" s="248" customFormat="1">
      <c r="G54" s="467"/>
    </row>
    <row r="55" spans="7:7" s="248" customFormat="1">
      <c r="G55" s="467"/>
    </row>
    <row r="56" spans="7:7" s="248" customFormat="1">
      <c r="G56" s="467"/>
    </row>
    <row r="57" spans="7:7" s="248" customFormat="1">
      <c r="G57" s="467"/>
    </row>
    <row r="58" spans="7:7" s="248" customFormat="1">
      <c r="G58" s="467"/>
    </row>
    <row r="59" spans="7:7" s="248" customFormat="1">
      <c r="G59" s="467"/>
    </row>
    <row r="60" spans="7:7" s="248" customFormat="1">
      <c r="G60" s="467"/>
    </row>
    <row r="61" spans="7:7" s="248" customFormat="1">
      <c r="G61" s="467"/>
    </row>
    <row r="62" spans="7:7" s="248" customFormat="1">
      <c r="G62" s="467"/>
    </row>
    <row r="63" spans="7:7" s="248" customFormat="1">
      <c r="G63" s="467"/>
    </row>
    <row r="64" spans="7:7" s="248" customFormat="1">
      <c r="G64" s="467"/>
    </row>
    <row r="65" spans="7:7" s="248" customFormat="1">
      <c r="G65" s="467"/>
    </row>
    <row r="66" spans="7:7" s="248" customFormat="1">
      <c r="G66" s="467"/>
    </row>
    <row r="67" spans="7:7" s="248" customFormat="1">
      <c r="G67" s="467"/>
    </row>
    <row r="68" spans="7:7" s="248" customFormat="1">
      <c r="G68" s="467"/>
    </row>
    <row r="69" spans="7:7" s="248" customFormat="1">
      <c r="G69" s="467"/>
    </row>
    <row r="70" spans="7:7" s="248" customFormat="1">
      <c r="G70" s="467"/>
    </row>
    <row r="71" spans="7:7" s="248" customFormat="1">
      <c r="G71" s="467"/>
    </row>
    <row r="72" spans="7:7" s="248" customFormat="1">
      <c r="G72" s="467"/>
    </row>
    <row r="73" spans="7:7" s="248" customFormat="1">
      <c r="G73" s="467"/>
    </row>
    <row r="74" spans="7:7" s="248" customFormat="1">
      <c r="G74" s="467"/>
    </row>
    <row r="75" spans="7:7" s="248" customFormat="1">
      <c r="G75" s="467"/>
    </row>
    <row r="76" spans="7:7" s="248" customFormat="1">
      <c r="G76" s="467"/>
    </row>
    <row r="77" spans="7:7" s="248" customFormat="1">
      <c r="G77" s="467"/>
    </row>
    <row r="78" spans="7:7" s="248" customFormat="1">
      <c r="G78" s="467"/>
    </row>
    <row r="79" spans="7:7" s="248" customFormat="1">
      <c r="G79" s="467"/>
    </row>
    <row r="80" spans="7:7" s="248" customFormat="1">
      <c r="G80" s="467"/>
    </row>
    <row r="81" spans="7:7" s="248" customFormat="1">
      <c r="G81" s="467"/>
    </row>
    <row r="82" spans="7:7" s="248" customFormat="1">
      <c r="G82" s="467"/>
    </row>
    <row r="83" spans="7:7" s="248" customFormat="1">
      <c r="G83" s="467"/>
    </row>
    <row r="84" spans="7:7" s="248" customFormat="1">
      <c r="G84" s="467"/>
    </row>
    <row r="85" spans="7:7" s="248" customFormat="1">
      <c r="G85" s="467"/>
    </row>
    <row r="86" spans="7:7" s="248" customFormat="1">
      <c r="G86" s="467"/>
    </row>
    <row r="87" spans="7:7" s="248" customFormat="1">
      <c r="G87" s="467"/>
    </row>
    <row r="88" spans="7:7" s="248" customFormat="1">
      <c r="G88" s="467"/>
    </row>
    <row r="89" spans="7:7" s="248" customFormat="1">
      <c r="G89" s="467"/>
    </row>
    <row r="90" spans="7:7" s="248" customFormat="1">
      <c r="G90" s="467"/>
    </row>
    <row r="91" spans="7:7" s="248" customFormat="1">
      <c r="G91" s="467"/>
    </row>
    <row r="92" spans="7:7" s="248" customFormat="1">
      <c r="G92" s="467"/>
    </row>
    <row r="93" spans="7:7" s="248" customFormat="1">
      <c r="G93" s="467"/>
    </row>
    <row r="94" spans="7:7" s="248" customFormat="1">
      <c r="G94" s="467"/>
    </row>
    <row r="95" spans="7:7" s="248" customFormat="1">
      <c r="G95" s="467"/>
    </row>
    <row r="96" spans="7:7" s="248" customFormat="1">
      <c r="G96" s="467"/>
    </row>
    <row r="97" spans="7:7" s="248" customFormat="1">
      <c r="G97" s="467"/>
    </row>
    <row r="98" spans="7:7" s="248" customFormat="1">
      <c r="G98" s="467"/>
    </row>
    <row r="99" spans="7:7" s="248" customFormat="1">
      <c r="G99" s="467"/>
    </row>
    <row r="100" spans="7:7" s="248" customFormat="1">
      <c r="G100" s="467"/>
    </row>
    <row r="101" spans="7:7" s="248" customFormat="1">
      <c r="G101" s="467"/>
    </row>
    <row r="102" spans="7:7" s="248" customFormat="1">
      <c r="G102" s="467"/>
    </row>
    <row r="103" spans="7:7" s="248" customFormat="1">
      <c r="G103" s="467"/>
    </row>
    <row r="104" spans="7:7" s="248" customFormat="1">
      <c r="G104" s="467"/>
    </row>
    <row r="105" spans="7:7" s="248" customFormat="1">
      <c r="G105" s="467"/>
    </row>
    <row r="106" spans="7:7" s="248" customFormat="1">
      <c r="G106" s="467"/>
    </row>
    <row r="107" spans="7:7" s="248" customFormat="1">
      <c r="G107" s="467"/>
    </row>
    <row r="108" spans="7:7" s="248" customFormat="1">
      <c r="G108" s="467"/>
    </row>
    <row r="109" spans="7:7" s="248" customFormat="1">
      <c r="G109" s="467"/>
    </row>
    <row r="110" spans="7:7" s="248" customFormat="1">
      <c r="G110" s="467"/>
    </row>
    <row r="111" spans="7:7" s="248" customFormat="1">
      <c r="G111" s="467"/>
    </row>
    <row r="112" spans="7:7" s="248" customFormat="1">
      <c r="G112" s="467"/>
    </row>
    <row r="113" spans="7:7" s="248" customFormat="1">
      <c r="G113" s="467"/>
    </row>
    <row r="114" spans="7:7" s="248" customFormat="1">
      <c r="G114" s="467"/>
    </row>
    <row r="115" spans="7:7" s="248" customFormat="1">
      <c r="G115" s="467"/>
    </row>
    <row r="116" spans="7:7" s="248" customFormat="1">
      <c r="G116" s="467"/>
    </row>
    <row r="117" spans="7:7" s="248" customFormat="1">
      <c r="G117" s="467"/>
    </row>
    <row r="118" spans="7:7" s="248" customFormat="1">
      <c r="G118" s="467"/>
    </row>
    <row r="119" spans="7:7" s="248" customFormat="1">
      <c r="G119" s="467"/>
    </row>
    <row r="120" spans="7:7" s="248" customFormat="1">
      <c r="G120" s="467"/>
    </row>
    <row r="121" spans="7:7" s="248" customFormat="1">
      <c r="G121" s="467"/>
    </row>
    <row r="122" spans="7:7" s="248" customFormat="1">
      <c r="G122" s="467"/>
    </row>
    <row r="123" spans="7:7" s="248" customFormat="1">
      <c r="G123" s="467"/>
    </row>
    <row r="124" spans="7:7" s="248" customFormat="1">
      <c r="G124" s="467"/>
    </row>
    <row r="125" spans="7:7" s="248" customFormat="1">
      <c r="G125" s="467"/>
    </row>
    <row r="126" spans="7:7" s="248" customFormat="1">
      <c r="G126" s="467"/>
    </row>
    <row r="127" spans="7:7" s="248" customFormat="1">
      <c r="G127" s="467"/>
    </row>
    <row r="128" spans="7:7" s="248" customFormat="1">
      <c r="G128" s="467"/>
    </row>
    <row r="129" spans="7:7" s="248" customFormat="1">
      <c r="G129" s="467"/>
    </row>
    <row r="130" spans="7:7" s="248" customFormat="1">
      <c r="G130" s="467"/>
    </row>
    <row r="131" spans="7:7" s="248" customFormat="1">
      <c r="G131" s="467"/>
    </row>
    <row r="132" spans="7:7" s="248" customFormat="1">
      <c r="G132" s="467"/>
    </row>
    <row r="133" spans="7:7" s="248" customFormat="1">
      <c r="G133" s="467"/>
    </row>
    <row r="134" spans="7:7" s="248" customFormat="1">
      <c r="G134" s="467"/>
    </row>
    <row r="135" spans="7:7" s="248" customFormat="1">
      <c r="G135" s="467"/>
    </row>
    <row r="136" spans="7:7" s="248" customFormat="1">
      <c r="G136" s="467"/>
    </row>
    <row r="137" spans="7:7" s="248" customFormat="1">
      <c r="G137" s="467"/>
    </row>
    <row r="138" spans="7:7" s="248" customFormat="1">
      <c r="G138" s="467"/>
    </row>
    <row r="139" spans="7:7" s="248" customFormat="1">
      <c r="G139" s="467"/>
    </row>
    <row r="140" spans="7:7" s="248" customFormat="1">
      <c r="G140" s="467"/>
    </row>
    <row r="141" spans="7:7" s="248" customFormat="1">
      <c r="G141" s="467"/>
    </row>
    <row r="142" spans="7:7" s="248" customFormat="1">
      <c r="G142" s="467"/>
    </row>
    <row r="143" spans="7:7" s="248" customFormat="1">
      <c r="G143" s="467"/>
    </row>
    <row r="144" spans="7:7" s="248" customFormat="1">
      <c r="G144" s="467"/>
    </row>
    <row r="145" spans="7:7" s="248" customFormat="1">
      <c r="G145" s="467"/>
    </row>
    <row r="146" spans="7:7" s="248" customFormat="1">
      <c r="G146" s="467"/>
    </row>
    <row r="147" spans="7:7" s="248" customFormat="1">
      <c r="G147" s="467"/>
    </row>
    <row r="148" spans="7:7" s="248" customFormat="1">
      <c r="G148" s="467"/>
    </row>
    <row r="149" spans="7:7" s="248" customFormat="1">
      <c r="G149" s="467"/>
    </row>
    <row r="150" spans="7:7" s="248" customFormat="1">
      <c r="G150" s="467"/>
    </row>
    <row r="151" spans="7:7" s="248" customFormat="1">
      <c r="G151" s="467"/>
    </row>
    <row r="152" spans="7:7" s="248" customFormat="1">
      <c r="G152" s="467"/>
    </row>
    <row r="153" spans="7:7" s="248" customFormat="1">
      <c r="G153" s="467"/>
    </row>
    <row r="154" spans="7:7" s="248" customFormat="1">
      <c r="G154" s="467"/>
    </row>
  </sheetData>
  <mergeCells count="29">
    <mergeCell ref="B3:AA3"/>
    <mergeCell ref="B6:C6"/>
    <mergeCell ref="D6:G6"/>
    <mergeCell ref="T6:X6"/>
    <mergeCell ref="B9:G9"/>
    <mergeCell ref="H12:K12"/>
    <mergeCell ref="L12:O12"/>
    <mergeCell ref="P12:S12"/>
    <mergeCell ref="T12:W12"/>
    <mergeCell ref="X12:AA12"/>
    <mergeCell ref="AR12:AS12"/>
    <mergeCell ref="AT12:AU12"/>
    <mergeCell ref="C14:E14"/>
    <mergeCell ref="C15:E15"/>
    <mergeCell ref="C16:E16"/>
    <mergeCell ref="AB12:AE12"/>
    <mergeCell ref="AF12:AI12"/>
    <mergeCell ref="AJ12:AM12"/>
    <mergeCell ref="AN12:AO12"/>
    <mergeCell ref="AP12:AQ12"/>
    <mergeCell ref="C22:E22"/>
    <mergeCell ref="C23:E23"/>
    <mergeCell ref="B29:E29"/>
    <mergeCell ref="T29:AA29"/>
    <mergeCell ref="C17:E17"/>
    <mergeCell ref="C18:E18"/>
    <mergeCell ref="C19:E19"/>
    <mergeCell ref="C20:E20"/>
    <mergeCell ref="C21:E21"/>
  </mergeCells>
  <conditionalFormatting sqref="I14:J18 M14:N18 Q14:R18 U14:V18 Y14:Z18 I20:J24 M20:N24 Q20:R24 U20:V24 Y20:Z24 AC20:AD24 AG20:AH24 AK20:AL24">
    <cfRule type="expression" dxfId="22" priority="2">
      <formula>H14&gt;99.9999999</formula>
    </cfRule>
  </conditionalFormatting>
  <conditionalFormatting sqref="S25 W25 AA25">
    <cfRule type="expression" dxfId="21" priority="3">
      <formula>#REF!=1</formula>
    </cfRule>
  </conditionalFormatting>
  <conditionalFormatting sqref="Y19:Z19 U19:V19 Q19:R19 M19:N19">
    <cfRule type="expression" dxfId="20" priority="4">
      <formula>L19&gt;99.9999999</formula>
    </cfRule>
  </conditionalFormatting>
  <conditionalFormatting sqref="I19:J19">
    <cfRule type="expression" dxfId="19" priority="5">
      <formula>#REF!&gt;99.9999999</formula>
    </cfRule>
  </conditionalFormatting>
  <conditionalFormatting sqref="AC14:AD18">
    <cfRule type="expression" dxfId="18" priority="6">
      <formula>AB14&gt;99.9999999</formula>
    </cfRule>
  </conditionalFormatting>
  <conditionalFormatting sqref="AE25">
    <cfRule type="expression" dxfId="17" priority="7">
      <formula>#REF!=1</formula>
    </cfRule>
  </conditionalFormatting>
  <conditionalFormatting sqref="AC19:AD19">
    <cfRule type="expression" dxfId="16" priority="8">
      <formula>AB19&gt;99.9999999</formula>
    </cfRule>
  </conditionalFormatting>
  <conditionalFormatting sqref="AG14:AH18">
    <cfRule type="expression" dxfId="15" priority="9">
      <formula>AF14&gt;99.9999999</formula>
    </cfRule>
  </conditionalFormatting>
  <conditionalFormatting sqref="AI25">
    <cfRule type="expression" dxfId="14" priority="10">
      <formula>#REF!=1</formula>
    </cfRule>
  </conditionalFormatting>
  <conditionalFormatting sqref="AG19:AH19">
    <cfRule type="expression" dxfId="13" priority="11">
      <formula>AF19&gt;99.9999999</formula>
    </cfRule>
  </conditionalFormatting>
  <conditionalFormatting sqref="AK14:AL18">
    <cfRule type="expression" dxfId="12" priority="12">
      <formula>AJ14&gt;99.9999999</formula>
    </cfRule>
  </conditionalFormatting>
  <conditionalFormatting sqref="AM25">
    <cfRule type="expression" dxfId="11" priority="13">
      <formula>#REF!=1</formula>
    </cfRule>
  </conditionalFormatting>
  <conditionalFormatting sqref="AK19:AL19">
    <cfRule type="expression" dxfId="10" priority="14">
      <formula>AJ19&gt;99.9999999</formula>
    </cfRule>
  </conditionalFormatting>
  <conditionalFormatting sqref="AO25">
    <cfRule type="expression" dxfId="9" priority="15">
      <formula>#REF!=1</formula>
    </cfRule>
  </conditionalFormatting>
  <conditionalFormatting sqref="AQ25">
    <cfRule type="expression" dxfId="8" priority="16">
      <formula>#REF!=1</formula>
    </cfRule>
  </conditionalFormatting>
  <conditionalFormatting sqref="AS25">
    <cfRule type="expression" dxfId="7" priority="17">
      <formula>#REF!=1</formula>
    </cfRule>
  </conditionalFormatting>
  <conditionalFormatting sqref="AU25">
    <cfRule type="expression" dxfId="6" priority="18">
      <formula>#REF!=1</formula>
    </cfRule>
  </conditionalFormatting>
  <printOptions horizontalCentered="1" verticalCentered="1"/>
  <pageMargins left="0.118055555555556" right="0.118055555555556" top="0.35416666666666702" bottom="0.31527777777777799" header="0.511811023622047" footer="0.15763888888888899"/>
  <pageSetup paperSize="9" scale="70" orientation="landscape" r:id="rId1"/>
  <headerFooter>
    <oddFooter>&amp;CPágina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tabSelected="1" view="pageBreakPreview" topLeftCell="A34" zoomScale="115" zoomScaleNormal="115" zoomScalePageLayoutView="115" workbookViewId="0">
      <selection activeCell="B3" sqref="B3:I4"/>
    </sheetView>
  </sheetViews>
  <sheetFormatPr defaultColWidth="9.140625" defaultRowHeight="12.75"/>
  <cols>
    <col min="1" max="1" width="9.140625" style="472"/>
    <col min="2" max="2" width="16.28515625" style="472" customWidth="1"/>
    <col min="3" max="3" width="2.28515625" style="472" customWidth="1"/>
    <col min="4" max="4" width="5" style="472" customWidth="1"/>
    <col min="5" max="6" width="9.140625" style="472"/>
    <col min="7" max="7" width="3.85546875" style="472" customWidth="1"/>
    <col min="8" max="8" width="26" style="472" customWidth="1"/>
    <col min="9" max="9" width="15" style="472" customWidth="1"/>
    <col min="10" max="16384" width="9.140625" style="472"/>
  </cols>
  <sheetData>
    <row r="1" spans="2:9">
      <c r="B1" s="473"/>
      <c r="C1" s="474"/>
      <c r="D1" s="474"/>
      <c r="E1" s="474"/>
      <c r="F1" s="474"/>
      <c r="G1" s="474"/>
      <c r="H1" s="474"/>
      <c r="I1" s="475" t="str">
        <f>[5]RESUMO!B13</f>
        <v>REVISÃO 4-02/10/2.014</v>
      </c>
    </row>
    <row r="2" spans="2:9">
      <c r="B2" s="766"/>
      <c r="C2" s="766"/>
      <c r="D2" s="766"/>
      <c r="E2" s="766"/>
      <c r="F2" s="766"/>
      <c r="G2" s="766"/>
      <c r="H2" s="766"/>
      <c r="I2" s="766"/>
    </row>
    <row r="3" spans="2:9">
      <c r="B3" s="801" t="s">
        <v>236</v>
      </c>
      <c r="C3" s="801"/>
      <c r="D3" s="801"/>
      <c r="E3" s="801"/>
      <c r="F3" s="801"/>
      <c r="G3" s="801"/>
      <c r="H3" s="801"/>
      <c r="I3" s="801"/>
    </row>
    <row r="4" spans="2:9">
      <c r="B4" s="801"/>
      <c r="C4" s="801"/>
      <c r="D4" s="801"/>
      <c r="E4" s="801"/>
      <c r="F4" s="801"/>
      <c r="G4" s="801"/>
      <c r="H4" s="801"/>
      <c r="I4" s="801"/>
    </row>
    <row r="5" spans="2:9">
      <c r="B5" s="476"/>
      <c r="C5" s="477"/>
      <c r="D5" s="478"/>
      <c r="E5" s="477"/>
      <c r="F5" s="477"/>
      <c r="G5" s="477"/>
      <c r="H5" s="477"/>
      <c r="I5" s="479"/>
    </row>
    <row r="6" spans="2:9" ht="7.5" customHeight="1">
      <c r="B6" s="480"/>
      <c r="C6" s="481"/>
      <c r="D6" s="481"/>
      <c r="E6" s="481"/>
      <c r="F6" s="481"/>
      <c r="G6" s="481"/>
      <c r="H6" s="481"/>
      <c r="I6" s="482"/>
    </row>
    <row r="7" spans="2:9" ht="35.25" customHeight="1">
      <c r="B7" s="804" t="s">
        <v>71290</v>
      </c>
      <c r="C7" s="804"/>
      <c r="D7" s="804"/>
      <c r="E7" s="804"/>
      <c r="F7" s="804"/>
      <c r="G7" s="804"/>
      <c r="H7" s="804"/>
      <c r="I7" s="804"/>
    </row>
    <row r="8" spans="2:9" ht="7.5" customHeight="1">
      <c r="B8" s="483"/>
      <c r="C8" s="484"/>
      <c r="D8" s="484"/>
      <c r="E8" s="484"/>
      <c r="F8" s="485"/>
      <c r="G8" s="485"/>
      <c r="H8" s="485"/>
      <c r="I8" s="486"/>
    </row>
    <row r="9" spans="2:9" s="250" customFormat="1" ht="18" customHeight="1">
      <c r="B9" s="765" t="s">
        <v>237</v>
      </c>
      <c r="C9" s="765"/>
      <c r="D9" s="765"/>
      <c r="E9" s="765"/>
      <c r="F9" s="765"/>
      <c r="G9" s="765"/>
      <c r="H9" s="765"/>
      <c r="I9" s="765"/>
    </row>
    <row r="10" spans="2:9" ht="15" customHeight="1">
      <c r="B10" s="762" t="s">
        <v>238</v>
      </c>
      <c r="C10" s="762"/>
      <c r="D10" s="762"/>
      <c r="E10" s="762"/>
      <c r="F10" s="762"/>
      <c r="G10" s="762"/>
      <c r="H10" s="762"/>
      <c r="I10" s="487" t="s">
        <v>239</v>
      </c>
    </row>
    <row r="11" spans="2:9" s="250" customFormat="1" ht="19.5" customHeight="1">
      <c r="B11" s="488" t="s">
        <v>240</v>
      </c>
      <c r="C11" s="489"/>
      <c r="D11" s="489"/>
      <c r="E11" s="489"/>
      <c r="F11" s="489"/>
      <c r="G11" s="490"/>
      <c r="H11" s="491"/>
      <c r="I11" s="492"/>
    </row>
    <row r="12" spans="2:9" s="250" customFormat="1" ht="19.5" customHeight="1">
      <c r="B12" s="488" t="s">
        <v>241</v>
      </c>
      <c r="C12" s="489"/>
      <c r="D12" s="489"/>
      <c r="E12" s="489"/>
      <c r="F12" s="489"/>
      <c r="G12" s="490"/>
      <c r="H12" s="491"/>
      <c r="I12" s="492"/>
    </row>
    <row r="13" spans="2:9" s="250" customFormat="1" ht="19.5" customHeight="1">
      <c r="B13" s="488" t="s">
        <v>242</v>
      </c>
      <c r="C13" s="489"/>
      <c r="D13" s="489"/>
      <c r="E13" s="489"/>
      <c r="F13" s="489"/>
      <c r="G13" s="490"/>
      <c r="H13" s="491"/>
      <c r="I13" s="492"/>
    </row>
    <row r="14" spans="2:9" s="250" customFormat="1" ht="30" customHeight="1">
      <c r="B14" s="764" t="s">
        <v>243</v>
      </c>
      <c r="C14" s="764"/>
      <c r="D14" s="764"/>
      <c r="E14" s="764"/>
      <c r="F14" s="764"/>
      <c r="G14" s="764"/>
      <c r="H14" s="764"/>
      <c r="I14" s="493">
        <f>SUM(I11:I13)</f>
        <v>0</v>
      </c>
    </row>
    <row r="15" spans="2:9" s="250" customFormat="1" ht="15" customHeight="1">
      <c r="B15" s="765" t="s">
        <v>244</v>
      </c>
      <c r="C15" s="765"/>
      <c r="D15" s="765"/>
      <c r="E15" s="765"/>
      <c r="F15" s="765"/>
      <c r="G15" s="765"/>
      <c r="H15" s="765"/>
      <c r="I15" s="765"/>
    </row>
    <row r="16" spans="2:9" s="250" customFormat="1" ht="15" customHeight="1">
      <c r="B16" s="762" t="s">
        <v>238</v>
      </c>
      <c r="C16" s="762"/>
      <c r="D16" s="762"/>
      <c r="E16" s="762"/>
      <c r="F16" s="762"/>
      <c r="G16" s="762"/>
      <c r="H16" s="762"/>
      <c r="I16" s="487" t="s">
        <v>239</v>
      </c>
    </row>
    <row r="17" spans="2:9" s="250" customFormat="1" ht="19.5" customHeight="1">
      <c r="B17" s="494" t="s">
        <v>245</v>
      </c>
      <c r="C17" s="495"/>
      <c r="D17" s="495"/>
      <c r="E17" s="495"/>
      <c r="F17" s="496"/>
      <c r="G17" s="497"/>
      <c r="H17" s="498"/>
      <c r="I17" s="492"/>
    </row>
    <row r="18" spans="2:9" s="250" customFormat="1" ht="30" customHeight="1">
      <c r="B18" s="764" t="s">
        <v>246</v>
      </c>
      <c r="C18" s="764"/>
      <c r="D18" s="764"/>
      <c r="E18" s="764"/>
      <c r="F18" s="764"/>
      <c r="G18" s="764"/>
      <c r="H18" s="764"/>
      <c r="I18" s="493">
        <f>SUM(I17:I17)</f>
        <v>0</v>
      </c>
    </row>
    <row r="19" spans="2:9" s="250" customFormat="1" ht="15" customHeight="1">
      <c r="B19" s="765" t="s">
        <v>247</v>
      </c>
      <c r="C19" s="765"/>
      <c r="D19" s="765"/>
      <c r="E19" s="765"/>
      <c r="F19" s="765"/>
      <c r="G19" s="765"/>
      <c r="H19" s="765"/>
      <c r="I19" s="765"/>
    </row>
    <row r="20" spans="2:9" s="250" customFormat="1" ht="15" customHeight="1">
      <c r="B20" s="762" t="s">
        <v>238</v>
      </c>
      <c r="C20" s="762"/>
      <c r="D20" s="762"/>
      <c r="E20" s="762"/>
      <c r="F20" s="762"/>
      <c r="G20" s="762"/>
      <c r="H20" s="762"/>
      <c r="I20" s="487" t="s">
        <v>239</v>
      </c>
    </row>
    <row r="21" spans="2:9" s="250" customFormat="1" ht="19.5" customHeight="1">
      <c r="B21" s="763" t="s">
        <v>248</v>
      </c>
      <c r="C21" s="763"/>
      <c r="D21" s="763"/>
      <c r="E21" s="763"/>
      <c r="F21" s="763"/>
      <c r="G21" s="763"/>
      <c r="H21" s="763"/>
      <c r="I21" s="492"/>
    </row>
    <row r="22" spans="2:9" s="250" customFormat="1" ht="30" customHeight="1">
      <c r="B22" s="764" t="s">
        <v>249</v>
      </c>
      <c r="C22" s="764"/>
      <c r="D22" s="764"/>
      <c r="E22" s="764"/>
      <c r="F22" s="764"/>
      <c r="G22" s="764"/>
      <c r="H22" s="764"/>
      <c r="I22" s="493">
        <f>SUM(I21:I21)</f>
        <v>0</v>
      </c>
    </row>
    <row r="23" spans="2:9" s="250" customFormat="1" ht="15" customHeight="1">
      <c r="B23" s="765" t="s">
        <v>250</v>
      </c>
      <c r="C23" s="765"/>
      <c r="D23" s="765"/>
      <c r="E23" s="765"/>
      <c r="F23" s="765"/>
      <c r="G23" s="765"/>
      <c r="H23" s="765"/>
      <c r="I23" s="765"/>
    </row>
    <row r="24" spans="2:9" s="250" customFormat="1" ht="15" customHeight="1">
      <c r="B24" s="762" t="s">
        <v>238</v>
      </c>
      <c r="C24" s="762"/>
      <c r="D24" s="762"/>
      <c r="E24" s="762"/>
      <c r="F24" s="762"/>
      <c r="G24" s="762"/>
      <c r="H24" s="762"/>
      <c r="I24" s="487" t="s">
        <v>239</v>
      </c>
    </row>
    <row r="25" spans="2:9" s="250" customFormat="1" ht="19.5" customHeight="1">
      <c r="B25" s="488" t="s">
        <v>251</v>
      </c>
      <c r="C25" s="489"/>
      <c r="D25" s="489"/>
      <c r="E25" s="489"/>
      <c r="F25" s="489"/>
      <c r="G25" s="490"/>
      <c r="H25" s="499"/>
      <c r="I25" s="492"/>
    </row>
    <row r="26" spans="2:9" s="250" customFormat="1" ht="19.5" customHeight="1">
      <c r="B26" s="488" t="s">
        <v>252</v>
      </c>
      <c r="C26" s="489"/>
      <c r="D26" s="489"/>
      <c r="E26" s="489"/>
      <c r="F26" s="489"/>
      <c r="G26" s="490"/>
      <c r="H26" s="499"/>
      <c r="I26" s="493"/>
    </row>
    <row r="27" spans="2:9" s="250" customFormat="1" ht="19.5" customHeight="1">
      <c r="B27" s="488" t="s">
        <v>253</v>
      </c>
      <c r="C27" s="489"/>
      <c r="D27" s="489"/>
      <c r="E27" s="489"/>
      <c r="F27" s="489"/>
      <c r="G27" s="490"/>
      <c r="H27" s="499"/>
      <c r="I27" s="493"/>
    </row>
    <row r="28" spans="2:9" s="250" customFormat="1" ht="19.5" customHeight="1">
      <c r="B28" s="488" t="s">
        <v>254</v>
      </c>
      <c r="C28" s="489"/>
      <c r="D28" s="489"/>
      <c r="E28" s="489"/>
      <c r="F28" s="489"/>
      <c r="G28" s="490"/>
      <c r="H28" s="499"/>
      <c r="I28" s="493"/>
    </row>
    <row r="29" spans="2:9" s="250" customFormat="1" ht="30" customHeight="1">
      <c r="B29" s="754" t="s">
        <v>255</v>
      </c>
      <c r="C29" s="754"/>
      <c r="D29" s="754"/>
      <c r="E29" s="754"/>
      <c r="F29" s="754"/>
      <c r="G29" s="754"/>
      <c r="H29" s="754"/>
      <c r="I29" s="493">
        <f>SUM(I25:I28)</f>
        <v>0</v>
      </c>
    </row>
    <row r="30" spans="2:9">
      <c r="B30" s="500"/>
      <c r="C30" s="501"/>
      <c r="D30" s="502"/>
      <c r="E30" s="503"/>
      <c r="F30" s="503"/>
      <c r="G30" s="503"/>
      <c r="H30" s="503"/>
      <c r="I30" s="504"/>
    </row>
    <row r="31" spans="2:9">
      <c r="B31" s="755" t="s">
        <v>256</v>
      </c>
      <c r="C31" s="755"/>
      <c r="D31" s="755"/>
      <c r="E31" s="755"/>
      <c r="F31" s="755"/>
      <c r="G31" s="755"/>
      <c r="H31" s="755"/>
      <c r="I31" s="755"/>
    </row>
    <row r="32" spans="2:9">
      <c r="B32" s="505"/>
      <c r="C32" s="506"/>
      <c r="D32" s="506"/>
      <c r="E32" s="506"/>
      <c r="F32" s="506"/>
      <c r="G32" s="506"/>
      <c r="H32" s="506"/>
      <c r="I32" s="507"/>
    </row>
    <row r="33" spans="2:9" ht="24.75" customHeight="1">
      <c r="B33" s="756" t="s">
        <v>257</v>
      </c>
      <c r="C33" s="757" t="s">
        <v>258</v>
      </c>
      <c r="D33" s="757"/>
      <c r="E33" s="757"/>
      <c r="F33" s="757"/>
      <c r="G33" s="757"/>
      <c r="H33" s="758" t="s">
        <v>259</v>
      </c>
      <c r="I33" s="759" t="s">
        <v>260</v>
      </c>
    </row>
    <row r="34" spans="2:9" ht="11.25" customHeight="1">
      <c r="B34" s="756"/>
      <c r="C34" s="760"/>
      <c r="D34" s="761" t="s">
        <v>261</v>
      </c>
      <c r="E34" s="761"/>
      <c r="F34" s="761"/>
      <c r="G34" s="761"/>
      <c r="H34" s="758"/>
      <c r="I34" s="759"/>
    </row>
    <row r="35" spans="2:9">
      <c r="B35" s="756"/>
      <c r="C35" s="760"/>
      <c r="D35" s="761"/>
      <c r="E35" s="761"/>
      <c r="F35" s="761"/>
      <c r="G35" s="761"/>
      <c r="H35" s="758"/>
      <c r="I35" s="759"/>
    </row>
    <row r="36" spans="2:9" ht="6" customHeight="1">
      <c r="B36" s="508"/>
      <c r="C36" s="509"/>
      <c r="D36" s="510"/>
      <c r="E36" s="510"/>
      <c r="F36" s="510"/>
      <c r="G36" s="510"/>
      <c r="H36" s="511"/>
      <c r="I36" s="512"/>
    </row>
    <row r="37" spans="2:9" ht="19.5" customHeight="1">
      <c r="B37" s="751" t="s">
        <v>262</v>
      </c>
      <c r="C37" s="751"/>
      <c r="D37" s="751"/>
      <c r="E37" s="751"/>
      <c r="F37" s="751"/>
      <c r="G37" s="751"/>
      <c r="H37" s="751"/>
      <c r="I37" s="751"/>
    </row>
    <row r="38" spans="2:9" ht="19.5" customHeight="1">
      <c r="B38" s="751" t="s">
        <v>263</v>
      </c>
      <c r="C38" s="751"/>
      <c r="D38" s="751"/>
      <c r="E38" s="751"/>
      <c r="F38" s="751"/>
      <c r="G38" s="751"/>
      <c r="H38" s="751"/>
      <c r="I38" s="751"/>
    </row>
    <row r="39" spans="2:9" ht="19.5" customHeight="1">
      <c r="B39" s="751" t="s">
        <v>264</v>
      </c>
      <c r="C39" s="751"/>
      <c r="D39" s="751"/>
      <c r="E39" s="751"/>
      <c r="F39" s="751"/>
      <c r="G39" s="751"/>
      <c r="H39" s="751"/>
      <c r="I39" s="751"/>
    </row>
    <row r="40" spans="2:9" ht="19.5" customHeight="1">
      <c r="B40" s="751" t="s">
        <v>265</v>
      </c>
      <c r="C40" s="751"/>
      <c r="D40" s="751"/>
      <c r="E40" s="751"/>
      <c r="F40" s="751"/>
      <c r="G40" s="751"/>
      <c r="H40" s="751"/>
      <c r="I40" s="751"/>
    </row>
    <row r="41" spans="2:9" ht="6.75" customHeight="1">
      <c r="B41" s="508"/>
      <c r="C41" s="509"/>
      <c r="D41" s="510"/>
      <c r="E41" s="510"/>
      <c r="F41" s="510"/>
      <c r="G41" s="510"/>
      <c r="H41" s="511"/>
      <c r="I41" s="512"/>
    </row>
    <row r="42" spans="2:9">
      <c r="B42" s="480"/>
      <c r="C42" s="481"/>
      <c r="D42" s="481"/>
      <c r="E42" s="481"/>
      <c r="F42" s="481"/>
      <c r="G42" s="752" t="s">
        <v>266</v>
      </c>
      <c r="H42" s="752"/>
      <c r="I42" s="753">
        <f>(ROUND((1+I14/100)*(1+I18/100)*(1+I22/100)/(1-I29/100),4))-1</f>
        <v>0</v>
      </c>
    </row>
    <row r="43" spans="2:9">
      <c r="B43" s="513"/>
      <c r="C43" s="481"/>
      <c r="D43" s="481"/>
      <c r="E43" s="481"/>
      <c r="F43" s="481"/>
      <c r="G43" s="752"/>
      <c r="H43" s="752"/>
      <c r="I43" s="753"/>
    </row>
    <row r="44" spans="2:9">
      <c r="B44" s="480"/>
      <c r="C44" s="481"/>
      <c r="D44" s="481"/>
      <c r="E44" s="481"/>
      <c r="F44" s="481"/>
      <c r="G44" s="481"/>
      <c r="H44" s="481"/>
      <c r="I44" s="482"/>
    </row>
    <row r="45" spans="2:9">
      <c r="B45" s="514"/>
      <c r="C45" s="515"/>
      <c r="D45" s="515"/>
      <c r="E45" s="515"/>
      <c r="F45" s="515"/>
      <c r="G45" s="515"/>
      <c r="H45" s="515"/>
      <c r="I45" s="516"/>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ageMargins left="0.95" right="0.15763888888888899" top="0.78749999999999998" bottom="0.39374999999999999" header="0.511811023622047" footer="0.15763888888888899"/>
  <pageSetup paperSize="9" orientation="portrait" r:id="rId1"/>
  <headerFooter>
    <oddFooter>&amp;CPágina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P159"/>
  <sheetViews>
    <sheetView view="pageBreakPreview" topLeftCell="A4" zoomScale="90" zoomScaleNormal="100" zoomScalePageLayoutView="90" workbookViewId="0">
      <selection activeCell="L45" sqref="L45"/>
    </sheetView>
  </sheetViews>
  <sheetFormatPr defaultColWidth="9.140625" defaultRowHeight="12.75"/>
  <cols>
    <col min="1" max="1" width="9.140625" style="381"/>
    <col min="2" max="2" width="5.42578125" style="381" customWidth="1"/>
    <col min="3" max="3" width="20.85546875" style="381" customWidth="1"/>
    <col min="4" max="4" width="11.7109375" style="381" customWidth="1"/>
    <col min="5" max="5" width="9.42578125" style="381" customWidth="1"/>
    <col min="6" max="6" width="15.7109375" style="381" customWidth="1"/>
    <col min="7" max="7" width="7.140625" style="382" customWidth="1"/>
    <col min="8" max="8" width="16.85546875" style="381" customWidth="1"/>
    <col min="9" max="10" width="11.7109375" style="381" hidden="1" customWidth="1"/>
    <col min="11" max="11" width="12.7109375" style="381" customWidth="1"/>
    <col min="12" max="12" width="18" style="381" customWidth="1"/>
    <col min="13" max="14" width="11.7109375" style="381" hidden="1" customWidth="1"/>
    <col min="15" max="15" width="12.7109375" style="381" customWidth="1"/>
    <col min="16" max="16" width="18.5703125" style="381" customWidth="1"/>
    <col min="17" max="18" width="11.7109375" style="381" hidden="1" customWidth="1"/>
    <col min="19" max="19" width="12.7109375" style="381" customWidth="1"/>
    <col min="20" max="20" width="14.28515625" style="381" customWidth="1"/>
    <col min="21" max="22" width="11.7109375" style="381" hidden="1" customWidth="1"/>
    <col min="23" max="23" width="12.7109375" style="381" customWidth="1"/>
    <col min="24" max="24" width="9.42578125" style="381" hidden="1" customWidth="1"/>
    <col min="25" max="26" width="11.7109375" style="381" hidden="1" customWidth="1"/>
    <col min="27" max="27" width="14.85546875" style="381" hidden="1" customWidth="1"/>
    <col min="28" max="28" width="10.85546875" style="381" hidden="1" customWidth="1"/>
    <col min="29" max="31" width="11.7109375" style="381" hidden="1" customWidth="1"/>
    <col min="32" max="32" width="13.7109375" style="248" customWidth="1"/>
    <col min="33" max="33" width="9.140625" style="248"/>
    <col min="34" max="34" width="10.140625" style="248" customWidth="1"/>
    <col min="35" max="68" width="9.140625" style="248"/>
    <col min="69" max="16384" width="9.140625" style="381"/>
  </cols>
  <sheetData>
    <row r="1" spans="2:32" s="248" customFormat="1" ht="15.75">
      <c r="B1" s="517"/>
      <c r="C1" s="518"/>
      <c r="D1" s="519"/>
      <c r="E1" s="518"/>
      <c r="F1" s="520"/>
      <c r="G1" s="521"/>
      <c r="H1" s="518"/>
      <c r="I1" s="518"/>
      <c r="J1" s="518"/>
      <c r="K1" s="518"/>
      <c r="L1" s="518"/>
      <c r="M1" s="518"/>
      <c r="N1" s="518"/>
      <c r="O1" s="518"/>
      <c r="P1" s="518"/>
      <c r="Q1" s="518"/>
      <c r="R1" s="518"/>
      <c r="S1" s="518"/>
      <c r="T1" s="518"/>
      <c r="U1" s="518"/>
      <c r="V1" s="518"/>
      <c r="W1" s="518"/>
      <c r="X1" s="518"/>
      <c r="Y1" s="518"/>
      <c r="Z1" s="518"/>
      <c r="AA1" s="518"/>
      <c r="AB1" s="518"/>
      <c r="AC1" s="518"/>
      <c r="AD1" s="518"/>
      <c r="AE1" s="522"/>
    </row>
    <row r="2" spans="2:32" s="248" customFormat="1" ht="15.75" customHeight="1">
      <c r="B2" s="771" t="s">
        <v>267</v>
      </c>
      <c r="C2" s="771"/>
      <c r="D2" s="771"/>
      <c r="E2" s="771"/>
      <c r="F2" s="771"/>
      <c r="G2" s="771"/>
      <c r="H2" s="771"/>
      <c r="I2" s="771"/>
      <c r="J2" s="771"/>
      <c r="K2" s="771"/>
      <c r="L2" s="771"/>
      <c r="M2" s="771"/>
      <c r="N2" s="771"/>
      <c r="O2" s="771"/>
      <c r="P2" s="771"/>
      <c r="Q2" s="771"/>
      <c r="R2" s="771"/>
      <c r="S2" s="771"/>
      <c r="T2" s="771"/>
      <c r="U2" s="771"/>
      <c r="V2" s="771"/>
      <c r="W2" s="771"/>
      <c r="X2" s="256"/>
      <c r="Y2" s="256"/>
      <c r="Z2" s="256"/>
      <c r="AA2" s="256"/>
      <c r="AB2" s="256"/>
      <c r="AC2" s="256"/>
      <c r="AD2" s="256"/>
      <c r="AE2" s="523" t="str">
        <f>[9]RESUMO!B13</f>
        <v>REVISÃO 4-02/10/2.014</v>
      </c>
    </row>
    <row r="3" spans="2:32" s="248" customFormat="1" ht="12.75" customHeight="1">
      <c r="B3" s="524"/>
      <c r="C3" s="389"/>
      <c r="D3" s="256"/>
      <c r="E3" s="274"/>
      <c r="F3" s="274"/>
      <c r="G3" s="274"/>
      <c r="H3" s="256"/>
      <c r="I3" s="256"/>
      <c r="J3" s="256"/>
      <c r="K3" s="256"/>
      <c r="L3" s="256"/>
      <c r="M3" s="256"/>
      <c r="N3" s="256"/>
      <c r="O3" s="256"/>
      <c r="P3" s="256"/>
      <c r="Q3" s="256"/>
      <c r="R3" s="256"/>
      <c r="S3" s="256"/>
      <c r="T3" s="256"/>
      <c r="U3" s="256"/>
      <c r="V3" s="256"/>
      <c r="W3" s="256"/>
      <c r="X3" s="256"/>
      <c r="Y3" s="256"/>
      <c r="Z3" s="256"/>
      <c r="AA3" s="256"/>
      <c r="AB3" s="256"/>
      <c r="AC3" s="256"/>
      <c r="AD3" s="256"/>
      <c r="AE3" s="525"/>
    </row>
    <row r="4" spans="2:32" s="248" customFormat="1" ht="3.75" customHeight="1">
      <c r="B4" s="524"/>
      <c r="C4" s="256"/>
      <c r="D4" s="256"/>
      <c r="E4" s="274"/>
      <c r="F4" s="274"/>
      <c r="G4" s="274"/>
      <c r="H4" s="256"/>
      <c r="I4" s="256"/>
      <c r="J4" s="256"/>
      <c r="K4" s="256"/>
      <c r="L4" s="256"/>
      <c r="M4" s="256"/>
      <c r="N4" s="256"/>
      <c r="O4" s="256"/>
      <c r="P4" s="256"/>
      <c r="Q4" s="256"/>
      <c r="R4" s="256"/>
      <c r="S4" s="256"/>
      <c r="T4" s="256"/>
      <c r="U4" s="256"/>
      <c r="V4" s="256"/>
      <c r="W4" s="256"/>
      <c r="X4" s="256"/>
      <c r="Y4" s="256"/>
      <c r="Z4" s="256"/>
      <c r="AA4" s="256"/>
      <c r="AB4" s="256"/>
      <c r="AC4" s="256"/>
      <c r="AD4" s="256"/>
      <c r="AE4" s="526"/>
    </row>
    <row r="5" spans="2:32" s="271" customFormat="1" ht="12.75" customHeight="1">
      <c r="B5" s="527" t="s">
        <v>213</v>
      </c>
      <c r="C5" s="265"/>
      <c r="D5" s="266" t="str">
        <f>[8]QCI!H5</f>
        <v>Proponente/Tomador</v>
      </c>
      <c r="E5" s="265"/>
      <c r="F5" s="268"/>
      <c r="G5" s="387"/>
      <c r="H5" s="265"/>
      <c r="I5" s="267"/>
      <c r="J5" s="267"/>
      <c r="K5" s="267"/>
      <c r="L5" s="264" t="str">
        <f>[8]QCI!H5</f>
        <v>Proponente/Tomador</v>
      </c>
      <c r="M5" s="268"/>
      <c r="N5" s="268"/>
      <c r="O5" s="268"/>
      <c r="P5" s="265"/>
      <c r="Q5" s="268"/>
      <c r="R5" s="268"/>
      <c r="S5" s="264"/>
      <c r="T5" s="265"/>
      <c r="U5" s="265"/>
      <c r="V5" s="265"/>
      <c r="W5" s="265"/>
      <c r="X5" s="390"/>
      <c r="Y5" s="265"/>
      <c r="Z5" s="267"/>
      <c r="AA5" s="264"/>
      <c r="AB5" s="265"/>
      <c r="AC5" s="265"/>
      <c r="AD5" s="265"/>
      <c r="AE5" s="528"/>
    </row>
    <row r="6" spans="2:32" s="248" customFormat="1" ht="36" customHeight="1">
      <c r="B6" s="770"/>
      <c r="C6" s="770"/>
      <c r="D6" s="748" t="s">
        <v>236</v>
      </c>
      <c r="E6" s="748"/>
      <c r="F6" s="748"/>
      <c r="G6" s="748"/>
      <c r="H6" s="392"/>
      <c r="I6" s="392"/>
      <c r="J6" s="392"/>
      <c r="K6" s="392"/>
      <c r="L6" s="772" t="s">
        <v>236</v>
      </c>
      <c r="M6" s="772"/>
      <c r="N6" s="772"/>
      <c r="O6" s="772"/>
      <c r="P6" s="772"/>
      <c r="Q6" s="392"/>
      <c r="R6" s="392"/>
      <c r="S6" s="395"/>
      <c r="T6" s="529"/>
      <c r="U6" s="529"/>
      <c r="V6" s="395"/>
      <c r="W6" s="529"/>
      <c r="X6" s="530"/>
      <c r="Y6" s="256"/>
      <c r="Z6" s="392"/>
      <c r="AA6" s="773"/>
      <c r="AB6" s="773"/>
      <c r="AC6" s="773"/>
      <c r="AD6" s="773"/>
      <c r="AE6" s="773"/>
    </row>
    <row r="7" spans="2:32" s="248" customFormat="1" ht="3.75" customHeight="1">
      <c r="B7" s="524"/>
      <c r="C7" s="256"/>
      <c r="D7" s="256"/>
      <c r="E7" s="274"/>
      <c r="F7" s="274"/>
      <c r="G7" s="387"/>
      <c r="H7" s="274"/>
      <c r="I7" s="274"/>
      <c r="J7" s="274"/>
      <c r="K7" s="274"/>
      <c r="L7" s="397"/>
      <c r="M7" s="274"/>
      <c r="N7" s="274"/>
      <c r="O7" s="274"/>
      <c r="P7" s="256"/>
      <c r="Q7" s="274"/>
      <c r="R7" s="274"/>
      <c r="S7" s="397"/>
      <c r="T7" s="274"/>
      <c r="U7" s="256"/>
      <c r="V7" s="256"/>
      <c r="W7" s="256"/>
      <c r="X7" s="388"/>
      <c r="Y7" s="256"/>
      <c r="Z7" s="274"/>
      <c r="AA7" s="397"/>
      <c r="AB7" s="256"/>
      <c r="AC7" s="256"/>
      <c r="AD7" s="256"/>
      <c r="AE7" s="526"/>
    </row>
    <row r="8" spans="2:32" s="248" customFormat="1" ht="14.25" customHeight="1">
      <c r="B8" s="531" t="str">
        <f>[8]QCI!O8</f>
        <v>Programa/Modalidade/Ação</v>
      </c>
      <c r="C8" s="399"/>
      <c r="D8" s="399"/>
      <c r="E8" s="399"/>
      <c r="F8" s="399"/>
      <c r="G8" s="399"/>
      <c r="H8" s="267"/>
      <c r="I8" s="256"/>
      <c r="J8" s="256"/>
      <c r="K8" s="256"/>
      <c r="L8" s="266" t="s">
        <v>176</v>
      </c>
      <c r="M8" s="256"/>
      <c r="N8" s="256"/>
      <c r="O8" s="256"/>
      <c r="P8" s="388" t="s">
        <v>215</v>
      </c>
      <c r="Q8" s="256"/>
      <c r="R8" s="256"/>
      <c r="S8" s="266"/>
      <c r="T8" s="267"/>
      <c r="U8" s="256"/>
      <c r="V8" s="256"/>
      <c r="W8" s="256"/>
      <c r="X8" s="400" t="s">
        <v>217</v>
      </c>
      <c r="Y8" s="256"/>
      <c r="Z8" s="256"/>
      <c r="AA8" s="266"/>
      <c r="AB8" s="256"/>
      <c r="AC8" s="256"/>
      <c r="AD8" s="256"/>
      <c r="AE8" s="532"/>
    </row>
    <row r="9" spans="2:32" s="248" customFormat="1" ht="14.25" customHeight="1">
      <c r="B9" s="770" t="str">
        <f>'ORÇAMENTO ANALÍTICO '!B4:I4</f>
        <v>OBRA: ESTÁDIO MUNICIPAL ALZIRÃO (EMPRESA ESPECIALIZADA)</v>
      </c>
      <c r="C9" s="770"/>
      <c r="D9" s="770"/>
      <c r="E9" s="770"/>
      <c r="F9" s="770"/>
      <c r="G9" s="770"/>
      <c r="H9" s="401"/>
      <c r="I9" s="269"/>
      <c r="J9" s="269"/>
      <c r="K9" s="401"/>
      <c r="L9" s="402"/>
      <c r="M9" s="403"/>
      <c r="N9" s="404"/>
      <c r="O9" s="405"/>
      <c r="P9" s="406"/>
      <c r="Q9" s="269"/>
      <c r="R9" s="269"/>
      <c r="S9" s="407"/>
      <c r="T9" s="533"/>
      <c r="U9" s="403"/>
      <c r="V9" s="281"/>
      <c r="W9" s="409"/>
      <c r="X9" s="410"/>
      <c r="Y9" s="256"/>
      <c r="Z9" s="124"/>
      <c r="AA9" s="534"/>
      <c r="AB9" s="403"/>
      <c r="AC9" s="281"/>
      <c r="AD9" s="409"/>
      <c r="AE9" s="535"/>
    </row>
    <row r="10" spans="2:32" s="248" customFormat="1" ht="3.75" customHeight="1">
      <c r="B10" s="524"/>
      <c r="C10" s="256"/>
      <c r="D10" s="256"/>
      <c r="E10" s="256"/>
      <c r="F10" s="256"/>
      <c r="G10" s="412"/>
      <c r="H10" s="256"/>
      <c r="I10" s="256"/>
      <c r="J10" s="256"/>
      <c r="K10" s="256"/>
      <c r="L10" s="256"/>
      <c r="M10" s="256"/>
      <c r="N10" s="256"/>
      <c r="O10" s="256"/>
      <c r="P10" s="256"/>
      <c r="Q10" s="256"/>
      <c r="R10" s="256"/>
      <c r="S10" s="256"/>
      <c r="T10" s="252"/>
      <c r="U10" s="256"/>
      <c r="V10" s="256"/>
      <c r="W10" s="256"/>
      <c r="X10" s="256"/>
      <c r="Y10" s="256"/>
      <c r="Z10" s="256"/>
      <c r="AA10" s="256"/>
      <c r="AB10" s="256"/>
      <c r="AC10" s="256"/>
      <c r="AD10" s="256"/>
      <c r="AE10" s="526"/>
    </row>
    <row r="11" spans="2:32" s="248" customFormat="1" ht="3.75" customHeight="1">
      <c r="B11" s="536"/>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537"/>
    </row>
    <row r="12" spans="2:32" s="248" customFormat="1" ht="12.75" customHeight="1">
      <c r="B12" s="538"/>
      <c r="C12" s="416"/>
      <c r="D12" s="417"/>
      <c r="E12" s="418"/>
      <c r="F12" s="415" t="s">
        <v>218</v>
      </c>
      <c r="G12" s="419" t="s">
        <v>219</v>
      </c>
      <c r="H12" s="747" t="s">
        <v>268</v>
      </c>
      <c r="I12" s="747"/>
      <c r="J12" s="747"/>
      <c r="K12" s="747"/>
      <c r="L12" s="750" t="s">
        <v>269</v>
      </c>
      <c r="M12" s="750"/>
      <c r="N12" s="750"/>
      <c r="O12" s="750"/>
      <c r="P12" s="747" t="s">
        <v>270</v>
      </c>
      <c r="Q12" s="747"/>
      <c r="R12" s="747"/>
      <c r="S12" s="747"/>
      <c r="T12" s="750" t="s">
        <v>271</v>
      </c>
      <c r="U12" s="750"/>
      <c r="V12" s="750"/>
      <c r="W12" s="750"/>
      <c r="X12" s="747" t="s">
        <v>272</v>
      </c>
      <c r="Y12" s="747"/>
      <c r="Z12" s="747"/>
      <c r="AA12" s="747"/>
      <c r="AB12" s="769" t="s">
        <v>273</v>
      </c>
      <c r="AC12" s="769"/>
      <c r="AD12" s="769"/>
      <c r="AE12" s="769"/>
    </row>
    <row r="13" spans="2:32" s="248" customFormat="1" ht="12.75" customHeight="1">
      <c r="B13" s="539" t="s">
        <v>190</v>
      </c>
      <c r="C13" s="421" t="s">
        <v>187</v>
      </c>
      <c r="D13" s="422"/>
      <c r="E13" s="423"/>
      <c r="F13" s="420" t="s">
        <v>195</v>
      </c>
      <c r="G13" s="424" t="s">
        <v>198</v>
      </c>
      <c r="H13" s="420" t="s">
        <v>232</v>
      </c>
      <c r="I13" s="420"/>
      <c r="J13" s="420"/>
      <c r="K13" s="420" t="s">
        <v>233</v>
      </c>
      <c r="L13" s="425" t="str">
        <f>H13</f>
        <v>SIMPLES</v>
      </c>
      <c r="M13" s="425"/>
      <c r="N13" s="425"/>
      <c r="O13" s="425" t="s">
        <v>233</v>
      </c>
      <c r="P13" s="420" t="str">
        <f>L13</f>
        <v>SIMPLES</v>
      </c>
      <c r="Q13" s="420"/>
      <c r="R13" s="420"/>
      <c r="S13" s="420" t="s">
        <v>233</v>
      </c>
      <c r="T13" s="425" t="str">
        <f>L13</f>
        <v>SIMPLES</v>
      </c>
      <c r="U13" s="425"/>
      <c r="V13" s="425"/>
      <c r="W13" s="425" t="s">
        <v>233</v>
      </c>
      <c r="X13" s="425" t="e">
        <f>#REF!</f>
        <v>#REF!</v>
      </c>
      <c r="Y13" s="425"/>
      <c r="Z13" s="425"/>
      <c r="AA13" s="425" t="s">
        <v>233</v>
      </c>
      <c r="AB13" s="420" t="e">
        <f>#REF!</f>
        <v>#REF!</v>
      </c>
      <c r="AC13" s="420"/>
      <c r="AD13" s="420"/>
      <c r="AE13" s="540" t="s">
        <v>233</v>
      </c>
    </row>
    <row r="14" spans="2:32" s="248" customFormat="1" ht="25.5" customHeight="1">
      <c r="B14" s="541">
        <v>1</v>
      </c>
      <c r="C14" s="744" t="str">
        <f>'ORÇAMENTO SINTÉTICO'!C15</f>
        <v xml:space="preserve">REVOLVIMENTO E DESTORROAMENTO DA CAMADA DE SOLO </v>
      </c>
      <c r="D14" s="744"/>
      <c r="E14" s="744"/>
      <c r="F14" s="542">
        <f>'ORÇAMENTO SINTÉTICO'!D15</f>
        <v>0</v>
      </c>
      <c r="G14" s="428" t="e">
        <f t="shared" ref="G14:G27" si="0">IF($F$30=0,0,F14/$F$30)</f>
        <v>#REF!</v>
      </c>
      <c r="H14" s="429">
        <f>'ORÇAMENTO ANALÍTICO '!I18</f>
        <v>0</v>
      </c>
      <c r="I14" s="429"/>
      <c r="J14" s="429"/>
      <c r="K14" s="430">
        <f t="shared" ref="K14:K30" si="1">H14</f>
        <v>0</v>
      </c>
      <c r="L14" s="543"/>
      <c r="M14" s="431"/>
      <c r="N14" s="431"/>
      <c r="O14" s="430">
        <f t="shared" ref="O14:O30" si="2">K14+L14</f>
        <v>0</v>
      </c>
      <c r="P14" s="543"/>
      <c r="Q14" s="431"/>
      <c r="R14" s="431"/>
      <c r="S14" s="430">
        <f t="shared" ref="S14:S30" si="3">O14+P14</f>
        <v>0</v>
      </c>
      <c r="T14" s="543"/>
      <c r="U14" s="431"/>
      <c r="V14" s="431"/>
      <c r="W14" s="430">
        <f t="shared" ref="W14:W30" si="4">S14+T14</f>
        <v>0</v>
      </c>
      <c r="X14" s="543"/>
      <c r="Y14" s="431"/>
      <c r="Z14" s="431"/>
      <c r="AA14" s="430" t="e">
        <f>#REF!+X14</f>
        <v>#REF!</v>
      </c>
      <c r="AB14" s="543"/>
      <c r="AC14" s="431"/>
      <c r="AD14" s="431"/>
      <c r="AE14" s="544" t="e">
        <f t="shared" ref="AE14:AE27" si="5">AA14+AB14</f>
        <v>#REF!</v>
      </c>
      <c r="AF14" s="432">
        <f t="shared" ref="AF14:AF28" si="6">F14-W14</f>
        <v>0</v>
      </c>
    </row>
    <row r="15" spans="2:32" s="248" customFormat="1" ht="15" customHeight="1">
      <c r="B15" s="541">
        <v>2</v>
      </c>
      <c r="C15" s="744" t="str">
        <f>'ORÇAMENTO SINTÉTICO'!C16</f>
        <v xml:space="preserve">REPOSIÇÃO TOTAL DO CAMPO GRAMA ESMERALDA </v>
      </c>
      <c r="D15" s="744"/>
      <c r="E15" s="744"/>
      <c r="F15" s="542">
        <f>'ORÇAMENTO SINTÉTICO'!D16</f>
        <v>0</v>
      </c>
      <c r="G15" s="428" t="e">
        <f t="shared" si="0"/>
        <v>#REF!</v>
      </c>
      <c r="H15" s="429" t="e">
        <f>'ORÇAMENTO ANALÍTICO '!H20+'ORÇAMENTO ANALÍTICO '!#REF!+'ORÇAMENTO ANALÍTICO '!#REF!+'ORÇAMENTO ANALÍTICO '!#REF!+'ORÇAMENTO ANALÍTICO '!#REF!+'ORÇAMENTO ANALÍTICO '!#REF!</f>
        <v>#REF!</v>
      </c>
      <c r="I15" s="429"/>
      <c r="J15" s="429"/>
      <c r="K15" s="430" t="e">
        <f t="shared" si="1"/>
        <v>#REF!</v>
      </c>
      <c r="L15" s="429" t="e">
        <f>'ORÇAMENTO ANALÍTICO '!$H$20+'ORÇAMENTO ANALÍTICO '!#REF!</f>
        <v>#REF!</v>
      </c>
      <c r="M15" s="431"/>
      <c r="N15" s="431"/>
      <c r="O15" s="430" t="e">
        <f t="shared" si="2"/>
        <v>#REF!</v>
      </c>
      <c r="P15" s="429" t="e">
        <f>'ORÇAMENTO ANALÍTICO '!$H$20+'ORÇAMENTO ANALÍTICO '!#REF!</f>
        <v>#REF!</v>
      </c>
      <c r="Q15" s="431"/>
      <c r="R15" s="431"/>
      <c r="S15" s="430" t="e">
        <f t="shared" si="3"/>
        <v>#REF!</v>
      </c>
      <c r="T15" s="429" t="e">
        <f>'ORÇAMENTO ANALÍTICO '!$H$20+'ORÇAMENTO ANALÍTICO '!#REF!</f>
        <v>#REF!</v>
      </c>
      <c r="U15" s="431"/>
      <c r="V15" s="431"/>
      <c r="W15" s="430" t="e">
        <f t="shared" si="4"/>
        <v>#REF!</v>
      </c>
      <c r="X15" s="543"/>
      <c r="Y15" s="431"/>
      <c r="Z15" s="431"/>
      <c r="AA15" s="430" t="e">
        <f>#REF!+X15</f>
        <v>#REF!</v>
      </c>
      <c r="AB15" s="543"/>
      <c r="AC15" s="431"/>
      <c r="AD15" s="431"/>
      <c r="AE15" s="544" t="e">
        <f t="shared" si="5"/>
        <v>#REF!</v>
      </c>
      <c r="AF15" s="432" t="e">
        <f t="shared" si="6"/>
        <v>#REF!</v>
      </c>
    </row>
    <row r="16" spans="2:32" s="248" customFormat="1" ht="15" customHeight="1">
      <c r="B16" s="541">
        <v>3</v>
      </c>
      <c r="C16" s="744" t="str">
        <f>'ORÇAMENTO SINTÉTICO'!C17</f>
        <v xml:space="preserve">AMOSTRAS DE SOLO </v>
      </c>
      <c r="D16" s="744"/>
      <c r="E16" s="744"/>
      <c r="F16" s="542">
        <f>'ORÇAMENTO SINTÉTICO'!D17</f>
        <v>0</v>
      </c>
      <c r="G16" s="428" t="e">
        <f t="shared" si="0"/>
        <v>#REF!</v>
      </c>
      <c r="H16" s="429" t="e">
        <f>'ORÇAMENTO ANALÍTICO '!I23+'ORÇAMENTO ANALÍTICO '!#REF!</f>
        <v>#REF!</v>
      </c>
      <c r="I16" s="429"/>
      <c r="J16" s="429"/>
      <c r="K16" s="430" t="e">
        <f t="shared" si="1"/>
        <v>#REF!</v>
      </c>
      <c r="L16" s="543"/>
      <c r="M16" s="431"/>
      <c r="N16" s="431"/>
      <c r="O16" s="430" t="e">
        <f t="shared" si="2"/>
        <v>#REF!</v>
      </c>
      <c r="P16" s="429" t="e">
        <f>'ORÇAMENTO ANALÍTICO '!#REF!+'ORÇAMENTO ANALÍTICO '!#REF!</f>
        <v>#REF!</v>
      </c>
      <c r="Q16" s="431"/>
      <c r="R16" s="431"/>
      <c r="S16" s="430" t="e">
        <f t="shared" si="3"/>
        <v>#REF!</v>
      </c>
      <c r="T16" s="543"/>
      <c r="U16" s="431"/>
      <c r="V16" s="431"/>
      <c r="W16" s="430" t="e">
        <f t="shared" si="4"/>
        <v>#REF!</v>
      </c>
      <c r="X16" s="543"/>
      <c r="Y16" s="431"/>
      <c r="Z16" s="431"/>
      <c r="AA16" s="430" t="e">
        <f>#REF!+X16</f>
        <v>#REF!</v>
      </c>
      <c r="AB16" s="543"/>
      <c r="AC16" s="431"/>
      <c r="AD16" s="431"/>
      <c r="AE16" s="544" t="e">
        <f t="shared" si="5"/>
        <v>#REF!</v>
      </c>
      <c r="AF16" s="432" t="e">
        <f t="shared" si="6"/>
        <v>#REF!</v>
      </c>
    </row>
    <row r="17" spans="1:34" s="248" customFormat="1" ht="15" customHeight="1">
      <c r="B17" s="541">
        <v>4</v>
      </c>
      <c r="C17" s="744" t="str">
        <f>'ORÇAMENTO SINTÉTICO'!C18</f>
        <v xml:space="preserve">ADUBAÇÃO GRANULAR E FOLIAR </v>
      </c>
      <c r="D17" s="744"/>
      <c r="E17" s="744"/>
      <c r="F17" s="542">
        <f>'ORÇAMENTO SINTÉTICO'!D18</f>
        <v>0</v>
      </c>
      <c r="G17" s="428" t="e">
        <f t="shared" si="0"/>
        <v>#REF!</v>
      </c>
      <c r="H17" s="429" t="e">
        <f>'ORÇAMENTO ANALÍTICO '!#REF!+'ORÇAMENTO ANALÍTICO '!#REF!+'ORÇAMENTO ANALÍTICO '!#REF!+'ORÇAMENTO ANALÍTICO '!#REF!</f>
        <v>#REF!</v>
      </c>
      <c r="I17" s="429"/>
      <c r="J17" s="429"/>
      <c r="K17" s="430" t="e">
        <f t="shared" si="1"/>
        <v>#REF!</v>
      </c>
      <c r="L17" s="543"/>
      <c r="M17" s="431"/>
      <c r="N17" s="431"/>
      <c r="O17" s="430" t="e">
        <f t="shared" si="2"/>
        <v>#REF!</v>
      </c>
      <c r="P17" s="429" t="e">
        <f>'ORÇAMENTO ANALÍTICO '!I26+'ORÇAMENTO ANALÍTICO '!I27+'ORÇAMENTO ANALÍTICO '!I28+'ORÇAMENTO ANALÍTICO '!#REF!</f>
        <v>#REF!</v>
      </c>
      <c r="Q17" s="431"/>
      <c r="R17" s="431"/>
      <c r="S17" s="430" t="e">
        <f t="shared" si="3"/>
        <v>#REF!</v>
      </c>
      <c r="T17" s="429" t="e">
        <f>'ORÇAMENTO ANALÍTICO '!#REF!</f>
        <v>#REF!</v>
      </c>
      <c r="U17" s="431"/>
      <c r="V17" s="431"/>
      <c r="W17" s="430" t="e">
        <f t="shared" si="4"/>
        <v>#REF!</v>
      </c>
      <c r="X17" s="429">
        <f>$F$17/5</f>
        <v>0</v>
      </c>
      <c r="Y17" s="431"/>
      <c r="Z17" s="431"/>
      <c r="AA17" s="430" t="e">
        <f>#REF!+X17</f>
        <v>#REF!</v>
      </c>
      <c r="AB17" s="543"/>
      <c r="AC17" s="431"/>
      <c r="AD17" s="431"/>
      <c r="AE17" s="544" t="e">
        <f t="shared" si="5"/>
        <v>#REF!</v>
      </c>
      <c r="AF17" s="432" t="e">
        <f t="shared" si="6"/>
        <v>#REF!</v>
      </c>
    </row>
    <row r="18" spans="1:34" s="248" customFormat="1" ht="15" customHeight="1">
      <c r="B18" s="541">
        <v>5</v>
      </c>
      <c r="C18" s="744" t="str">
        <f>'ORÇAMENTO SINTÉTICO'!C19</f>
        <v xml:space="preserve">CORTE DE GRAMA E VARREDURA </v>
      </c>
      <c r="D18" s="744"/>
      <c r="E18" s="744"/>
      <c r="F18" s="542">
        <f>'ORÇAMENTO SINTÉTICO'!D19</f>
        <v>0</v>
      </c>
      <c r="G18" s="428" t="e">
        <f t="shared" si="0"/>
        <v>#REF!</v>
      </c>
      <c r="H18" s="429">
        <f>'ORÇAMENTO ANALÍTICO '!I31</f>
        <v>0</v>
      </c>
      <c r="I18" s="429"/>
      <c r="J18" s="429"/>
      <c r="K18" s="430">
        <f t="shared" si="1"/>
        <v>0</v>
      </c>
      <c r="L18" s="429" t="e">
        <f>'ORÇAMENTO ANALÍTICO '!#REF!+'ORÇAMENTO ANALÍTICO '!#REF!+'ORÇAMENTO ANALÍTICO '!#REF!</f>
        <v>#REF!</v>
      </c>
      <c r="M18" s="431"/>
      <c r="N18" s="431"/>
      <c r="O18" s="430" t="e">
        <f t="shared" si="2"/>
        <v>#REF!</v>
      </c>
      <c r="P18" s="543"/>
      <c r="Q18" s="431"/>
      <c r="R18" s="431"/>
      <c r="S18" s="430" t="e">
        <f t="shared" si="3"/>
        <v>#REF!</v>
      </c>
      <c r="T18" s="543"/>
      <c r="U18" s="431"/>
      <c r="V18" s="431"/>
      <c r="W18" s="430" t="e">
        <f t="shared" si="4"/>
        <v>#REF!</v>
      </c>
      <c r="X18" s="429">
        <f>$F$18/5</f>
        <v>0</v>
      </c>
      <c r="Y18" s="431"/>
      <c r="Z18" s="431"/>
      <c r="AA18" s="430" t="e">
        <f>#REF!+X18</f>
        <v>#REF!</v>
      </c>
      <c r="AB18" s="543"/>
      <c r="AC18" s="431"/>
      <c r="AD18" s="431"/>
      <c r="AE18" s="544" t="e">
        <f t="shared" si="5"/>
        <v>#REF!</v>
      </c>
      <c r="AF18" s="432" t="e">
        <f t="shared" si="6"/>
        <v>#REF!</v>
      </c>
    </row>
    <row r="19" spans="1:34" s="248" customFormat="1" ht="15" customHeight="1">
      <c r="B19" s="541">
        <v>6</v>
      </c>
      <c r="C19" s="744" t="str">
        <f>'ORÇAMENTO SINTÉTICO'!C20</f>
        <v xml:space="preserve">CALAGEM </v>
      </c>
      <c r="D19" s="744"/>
      <c r="E19" s="744"/>
      <c r="F19" s="542">
        <f>'ORÇAMENTO SINTÉTICO'!D20</f>
        <v>0</v>
      </c>
      <c r="G19" s="428" t="e">
        <f t="shared" si="0"/>
        <v>#REF!</v>
      </c>
      <c r="H19" s="543"/>
      <c r="I19" s="429"/>
      <c r="J19" s="429"/>
      <c r="K19" s="430">
        <f t="shared" si="1"/>
        <v>0</v>
      </c>
      <c r="L19" s="543"/>
      <c r="M19" s="431"/>
      <c r="N19" s="431"/>
      <c r="O19" s="430">
        <f t="shared" si="2"/>
        <v>0</v>
      </c>
      <c r="P19" s="429">
        <f>'ORÇAMENTO ANALÍTICO '!$I$35*0.5</f>
        <v>0</v>
      </c>
      <c r="Q19" s="431"/>
      <c r="R19" s="431"/>
      <c r="S19" s="430">
        <f t="shared" si="3"/>
        <v>0</v>
      </c>
      <c r="T19" s="429">
        <f>'ORÇAMENTO ANALÍTICO '!$I$35*0.5</f>
        <v>0</v>
      </c>
      <c r="U19" s="431"/>
      <c r="V19" s="431"/>
      <c r="W19" s="430">
        <f t="shared" si="4"/>
        <v>0</v>
      </c>
      <c r="X19" s="543"/>
      <c r="Y19" s="431"/>
      <c r="Z19" s="431"/>
      <c r="AA19" s="430" t="e">
        <f>#REF!+X19</f>
        <v>#REF!</v>
      </c>
      <c r="AB19" s="543"/>
      <c r="AC19" s="431"/>
      <c r="AD19" s="431"/>
      <c r="AE19" s="544" t="e">
        <f t="shared" si="5"/>
        <v>#REF!</v>
      </c>
      <c r="AF19" s="432">
        <f t="shared" si="6"/>
        <v>0</v>
      </c>
    </row>
    <row r="20" spans="1:34" s="248" customFormat="1" ht="15" customHeight="1">
      <c r="B20" s="541">
        <v>7</v>
      </c>
      <c r="C20" s="744" t="str">
        <f>'ORÇAMENTO SINTÉTICO'!C21</f>
        <v>CONTROLE DE PRAGA, DOENÇAS E ERVAS DANINHAS</v>
      </c>
      <c r="D20" s="744"/>
      <c r="E20" s="744"/>
      <c r="F20" s="542">
        <f>'ORÇAMENTO SINTÉTICO'!D21</f>
        <v>0</v>
      </c>
      <c r="G20" s="428" t="e">
        <f t="shared" si="0"/>
        <v>#REF!</v>
      </c>
      <c r="H20" s="429">
        <f>'ORÇAMENTO ANALÍTICO '!$I$45*0.2</f>
        <v>0</v>
      </c>
      <c r="I20" s="429"/>
      <c r="J20" s="429"/>
      <c r="K20" s="430">
        <f t="shared" si="1"/>
        <v>0</v>
      </c>
      <c r="L20" s="429">
        <f>'ORÇAMENTO ANALÍTICO '!$I$45*0.5</f>
        <v>0</v>
      </c>
      <c r="M20" s="431"/>
      <c r="N20" s="431"/>
      <c r="O20" s="430">
        <f t="shared" si="2"/>
        <v>0</v>
      </c>
      <c r="P20" s="429">
        <f>'ORÇAMENTO ANALÍTICO '!$I$45*0.3</f>
        <v>0</v>
      </c>
      <c r="Q20" s="431"/>
      <c r="R20" s="431"/>
      <c r="S20" s="430">
        <f t="shared" si="3"/>
        <v>0</v>
      </c>
      <c r="T20" s="543"/>
      <c r="U20" s="431"/>
      <c r="V20" s="431"/>
      <c r="W20" s="430">
        <f t="shared" si="4"/>
        <v>0</v>
      </c>
      <c r="X20" s="429">
        <f>$F$20/3</f>
        <v>0</v>
      </c>
      <c r="Y20" s="431"/>
      <c r="Z20" s="431"/>
      <c r="AA20" s="430" t="e">
        <f>#REF!+X20</f>
        <v>#REF!</v>
      </c>
      <c r="AB20" s="543"/>
      <c r="AC20" s="431"/>
      <c r="AD20" s="431"/>
      <c r="AE20" s="544" t="e">
        <f t="shared" si="5"/>
        <v>#REF!</v>
      </c>
      <c r="AF20" s="432">
        <f t="shared" si="6"/>
        <v>0</v>
      </c>
    </row>
    <row r="21" spans="1:34" s="248" customFormat="1" ht="15" customHeight="1">
      <c r="B21" s="541">
        <v>8</v>
      </c>
      <c r="C21" s="744" t="str">
        <f>'ORÇAMENTO SINTÉTICO'!C22</f>
        <v xml:space="preserve">MARCAÇÕES DE LINHAS </v>
      </c>
      <c r="D21" s="744"/>
      <c r="E21" s="744"/>
      <c r="F21" s="542">
        <f>'ORÇAMENTO SINTÉTICO'!D22</f>
        <v>0</v>
      </c>
      <c r="G21" s="428" t="e">
        <f t="shared" si="0"/>
        <v>#REF!</v>
      </c>
      <c r="H21" s="429" t="e">
        <f>'ORÇAMENTO ANALÍTICO '!#REF!*0.2</f>
        <v>#REF!</v>
      </c>
      <c r="I21" s="429"/>
      <c r="J21" s="429"/>
      <c r="K21" s="430" t="e">
        <f t="shared" si="1"/>
        <v>#REF!</v>
      </c>
      <c r="L21" s="429" t="e">
        <f>'ORÇAMENTO ANALÍTICO '!#REF!*0.5</f>
        <v>#REF!</v>
      </c>
      <c r="M21" s="431"/>
      <c r="N21" s="431"/>
      <c r="O21" s="430" t="e">
        <f t="shared" si="2"/>
        <v>#REF!</v>
      </c>
      <c r="P21" s="429" t="e">
        <f>'ORÇAMENTO ANALÍTICO '!#REF!*0.3</f>
        <v>#REF!</v>
      </c>
      <c r="Q21" s="431"/>
      <c r="R21" s="431"/>
      <c r="S21" s="430" t="e">
        <f t="shared" si="3"/>
        <v>#REF!</v>
      </c>
      <c r="T21" s="543"/>
      <c r="U21" s="431"/>
      <c r="V21" s="431"/>
      <c r="W21" s="430" t="e">
        <f t="shared" si="4"/>
        <v>#REF!</v>
      </c>
      <c r="X21" s="543"/>
      <c r="Y21" s="431"/>
      <c r="Z21" s="431"/>
      <c r="AA21" s="430" t="e">
        <f>#REF!+X21</f>
        <v>#REF!</v>
      </c>
      <c r="AB21" s="543"/>
      <c r="AC21" s="431"/>
      <c r="AD21" s="431"/>
      <c r="AE21" s="544" t="e">
        <f t="shared" si="5"/>
        <v>#REF!</v>
      </c>
      <c r="AF21" s="432" t="e">
        <f t="shared" si="6"/>
        <v>#REF!</v>
      </c>
    </row>
    <row r="22" spans="1:34" s="248" customFormat="1" ht="15" customHeight="1">
      <c r="B22" s="541">
        <v>9</v>
      </c>
      <c r="C22" s="744" t="str">
        <f>'ORÇAMENTO SINTÉTICO'!C23</f>
        <v xml:space="preserve">ADMISTRAÇÃO </v>
      </c>
      <c r="D22" s="744"/>
      <c r="E22" s="744"/>
      <c r="F22" s="542">
        <f>'ORÇAMENTO SINTÉTICO'!D23</f>
        <v>0</v>
      </c>
      <c r="G22" s="428" t="e">
        <f t="shared" si="0"/>
        <v>#REF!</v>
      </c>
      <c r="H22" s="543"/>
      <c r="I22" s="429"/>
      <c r="J22" s="429"/>
      <c r="K22" s="430">
        <f t="shared" si="1"/>
        <v>0</v>
      </c>
      <c r="L22" s="543"/>
      <c r="M22" s="431"/>
      <c r="N22" s="431"/>
      <c r="O22" s="430">
        <f t="shared" si="2"/>
        <v>0</v>
      </c>
      <c r="P22" s="429" t="e">
        <f>'ORÇAMENTO ANALÍTICO '!#REF!</f>
        <v>#REF!</v>
      </c>
      <c r="Q22" s="431"/>
      <c r="R22" s="431"/>
      <c r="S22" s="430" t="e">
        <f t="shared" si="3"/>
        <v>#REF!</v>
      </c>
      <c r="T22" s="543"/>
      <c r="U22" s="431"/>
      <c r="V22" s="431"/>
      <c r="W22" s="430" t="e">
        <f t="shared" si="4"/>
        <v>#REF!</v>
      </c>
      <c r="X22" s="429">
        <f>F22/4</f>
        <v>0</v>
      </c>
      <c r="Y22" s="431"/>
      <c r="Z22" s="431"/>
      <c r="AA22" s="430" t="e">
        <f>#REF!+X22</f>
        <v>#REF!</v>
      </c>
      <c r="AB22" s="543"/>
      <c r="AC22" s="431"/>
      <c r="AD22" s="431"/>
      <c r="AE22" s="544" t="e">
        <f t="shared" si="5"/>
        <v>#REF!</v>
      </c>
      <c r="AF22" s="432" t="e">
        <f t="shared" si="6"/>
        <v>#REF!</v>
      </c>
    </row>
    <row r="23" spans="1:34" s="248" customFormat="1" ht="15" customHeight="1">
      <c r="B23" s="541">
        <v>10</v>
      </c>
      <c r="C23" s="744" t="e">
        <f>'ORÇAMENTO SINTÉTICO'!#REF!</f>
        <v>#REF!</v>
      </c>
      <c r="D23" s="744"/>
      <c r="E23" s="744"/>
      <c r="F23" s="542" t="e">
        <f>'ORÇAMENTO SINTÉTICO'!#REF!</f>
        <v>#REF!</v>
      </c>
      <c r="G23" s="428" t="e">
        <f t="shared" si="0"/>
        <v>#REF!</v>
      </c>
      <c r="H23" s="543"/>
      <c r="I23" s="429"/>
      <c r="J23" s="429"/>
      <c r="K23" s="430">
        <f t="shared" si="1"/>
        <v>0</v>
      </c>
      <c r="L23" s="429" t="e">
        <f>F23*0.2</f>
        <v>#REF!</v>
      </c>
      <c r="M23" s="431"/>
      <c r="N23" s="431"/>
      <c r="O23" s="430" t="e">
        <f t="shared" si="2"/>
        <v>#REF!</v>
      </c>
      <c r="P23" s="429" t="e">
        <f>F23*0.4</f>
        <v>#REF!</v>
      </c>
      <c r="Q23" s="431"/>
      <c r="R23" s="431"/>
      <c r="S23" s="430" t="e">
        <f t="shared" si="3"/>
        <v>#REF!</v>
      </c>
      <c r="T23" s="429" t="e">
        <f>F23*0.4</f>
        <v>#REF!</v>
      </c>
      <c r="U23" s="431"/>
      <c r="V23" s="431"/>
      <c r="W23" s="430" t="e">
        <f t="shared" si="4"/>
        <v>#REF!</v>
      </c>
      <c r="X23" s="429" t="e">
        <f>$F$23/3</f>
        <v>#REF!</v>
      </c>
      <c r="Y23" s="431"/>
      <c r="Z23" s="431"/>
      <c r="AA23" s="430" t="e">
        <f>#REF!+X23</f>
        <v>#REF!</v>
      </c>
      <c r="AB23" s="543"/>
      <c r="AC23" s="431"/>
      <c r="AD23" s="431"/>
      <c r="AE23" s="544" t="e">
        <f t="shared" si="5"/>
        <v>#REF!</v>
      </c>
      <c r="AF23" s="432" t="e">
        <f t="shared" si="6"/>
        <v>#REF!</v>
      </c>
    </row>
    <row r="24" spans="1:34" s="248" customFormat="1" ht="15" customHeight="1">
      <c r="B24" s="541">
        <v>11</v>
      </c>
      <c r="C24" s="744" t="e">
        <f>'ORÇAMENTO SINTÉTICO'!#REF!</f>
        <v>#REF!</v>
      </c>
      <c r="D24" s="744"/>
      <c r="E24" s="744"/>
      <c r="F24" s="542" t="e">
        <f>'ORÇAMENTO SINTÉTICO'!#REF!</f>
        <v>#REF!</v>
      </c>
      <c r="G24" s="428" t="e">
        <f t="shared" si="0"/>
        <v>#REF!</v>
      </c>
      <c r="H24" s="543"/>
      <c r="I24" s="429"/>
      <c r="J24" s="429"/>
      <c r="K24" s="430">
        <f t="shared" si="1"/>
        <v>0</v>
      </c>
      <c r="L24" s="543"/>
      <c r="M24" s="431"/>
      <c r="N24" s="431"/>
      <c r="O24" s="430">
        <f t="shared" si="2"/>
        <v>0</v>
      </c>
      <c r="P24" s="429" t="e">
        <f>F24/2</f>
        <v>#REF!</v>
      </c>
      <c r="Q24" s="431"/>
      <c r="R24" s="431"/>
      <c r="S24" s="430" t="e">
        <f t="shared" si="3"/>
        <v>#REF!</v>
      </c>
      <c r="T24" s="429" t="e">
        <f>F24/2</f>
        <v>#REF!</v>
      </c>
      <c r="U24" s="431"/>
      <c r="V24" s="431"/>
      <c r="W24" s="430" t="e">
        <f t="shared" si="4"/>
        <v>#REF!</v>
      </c>
      <c r="X24" s="429" t="e">
        <f>F24/2</f>
        <v>#REF!</v>
      </c>
      <c r="Y24" s="431"/>
      <c r="Z24" s="431"/>
      <c r="AA24" s="430" t="e">
        <f>#REF!+X24</f>
        <v>#REF!</v>
      </c>
      <c r="AB24" s="543"/>
      <c r="AC24" s="431"/>
      <c r="AD24" s="431"/>
      <c r="AE24" s="544" t="e">
        <f t="shared" si="5"/>
        <v>#REF!</v>
      </c>
      <c r="AF24" s="432" t="e">
        <f t="shared" si="6"/>
        <v>#REF!</v>
      </c>
    </row>
    <row r="25" spans="1:34" s="248" customFormat="1" ht="15" customHeight="1">
      <c r="B25" s="541">
        <v>12</v>
      </c>
      <c r="C25" s="744" t="e">
        <f>'ORÇAMENTO SINTÉTICO'!#REF!</f>
        <v>#REF!</v>
      </c>
      <c r="D25" s="744"/>
      <c r="E25" s="744"/>
      <c r="F25" s="542" t="e">
        <f>'ORÇAMENTO SINTÉTICO'!#REF!</f>
        <v>#REF!</v>
      </c>
      <c r="G25" s="428" t="e">
        <f t="shared" si="0"/>
        <v>#REF!</v>
      </c>
      <c r="H25" s="543"/>
      <c r="I25" s="429"/>
      <c r="J25" s="429"/>
      <c r="K25" s="430">
        <f t="shared" si="1"/>
        <v>0</v>
      </c>
      <c r="L25" s="429" t="e">
        <f>F25*0.25</f>
        <v>#REF!</v>
      </c>
      <c r="M25" s="431"/>
      <c r="N25" s="431"/>
      <c r="O25" s="430" t="e">
        <f t="shared" si="2"/>
        <v>#REF!</v>
      </c>
      <c r="P25" s="429" t="e">
        <f>F25*0.4</f>
        <v>#REF!</v>
      </c>
      <c r="Q25" s="431"/>
      <c r="R25" s="431"/>
      <c r="S25" s="430" t="e">
        <f t="shared" si="3"/>
        <v>#REF!</v>
      </c>
      <c r="T25" s="429" t="e">
        <f>F25*0.35</f>
        <v>#REF!</v>
      </c>
      <c r="U25" s="431"/>
      <c r="V25" s="431"/>
      <c r="W25" s="430" t="e">
        <f t="shared" si="4"/>
        <v>#REF!</v>
      </c>
      <c r="X25" s="429" t="e">
        <f>F25</f>
        <v>#REF!</v>
      </c>
      <c r="Y25" s="431"/>
      <c r="Z25" s="431"/>
      <c r="AA25" s="430" t="e">
        <f>#REF!+X25</f>
        <v>#REF!</v>
      </c>
      <c r="AB25" s="543"/>
      <c r="AC25" s="431"/>
      <c r="AD25" s="431"/>
      <c r="AE25" s="544" t="e">
        <f t="shared" si="5"/>
        <v>#REF!</v>
      </c>
      <c r="AF25" s="432" t="e">
        <f t="shared" si="6"/>
        <v>#REF!</v>
      </c>
    </row>
    <row r="26" spans="1:34" ht="15" customHeight="1">
      <c r="B26" s="541">
        <v>13</v>
      </c>
      <c r="C26" s="744" t="e">
        <f>'ORÇAMENTO SINTÉTICO'!#REF!</f>
        <v>#REF!</v>
      </c>
      <c r="D26" s="744"/>
      <c r="E26" s="744"/>
      <c r="F26" s="542" t="e">
        <f>'ORÇAMENTO SINTÉTICO'!#REF!</f>
        <v>#REF!</v>
      </c>
      <c r="G26" s="428" t="e">
        <f t="shared" si="0"/>
        <v>#REF!</v>
      </c>
      <c r="H26" s="429" t="e">
        <f>F26*0.2</f>
        <v>#REF!</v>
      </c>
      <c r="I26" s="429"/>
      <c r="J26" s="429"/>
      <c r="K26" s="430" t="e">
        <f t="shared" si="1"/>
        <v>#REF!</v>
      </c>
      <c r="L26" s="429" t="e">
        <f>F26*0.3</f>
        <v>#REF!</v>
      </c>
      <c r="M26" s="431"/>
      <c r="N26" s="431"/>
      <c r="O26" s="430" t="e">
        <f t="shared" si="2"/>
        <v>#REF!</v>
      </c>
      <c r="P26" s="429" t="e">
        <f>F26*0.3</f>
        <v>#REF!</v>
      </c>
      <c r="Q26" s="431"/>
      <c r="R26" s="431"/>
      <c r="S26" s="430" t="e">
        <f t="shared" si="3"/>
        <v>#REF!</v>
      </c>
      <c r="T26" s="429" t="e">
        <f>F26*0.2</f>
        <v>#REF!</v>
      </c>
      <c r="U26" s="431"/>
      <c r="V26" s="431"/>
      <c r="W26" s="430" t="e">
        <f t="shared" si="4"/>
        <v>#REF!</v>
      </c>
      <c r="X26" s="429" t="e">
        <f>F26/5</f>
        <v>#REF!</v>
      </c>
      <c r="Y26" s="431"/>
      <c r="Z26" s="431"/>
      <c r="AA26" s="430" t="e">
        <f>#REF!+X26</f>
        <v>#REF!</v>
      </c>
      <c r="AB26" s="429" t="e">
        <f>F26-AA26</f>
        <v>#REF!</v>
      </c>
      <c r="AC26" s="431"/>
      <c r="AD26" s="431"/>
      <c r="AE26" s="544" t="e">
        <f t="shared" si="5"/>
        <v>#REF!</v>
      </c>
      <c r="AF26" s="432" t="e">
        <f t="shared" si="6"/>
        <v>#REF!</v>
      </c>
      <c r="AH26" s="468"/>
    </row>
    <row r="27" spans="1:34" ht="15" customHeight="1">
      <c r="B27" s="541">
        <v>14</v>
      </c>
      <c r="C27" s="744" t="e">
        <f>'ORÇAMENTO SINTÉTICO'!#REF!</f>
        <v>#REF!</v>
      </c>
      <c r="D27" s="744"/>
      <c r="E27" s="744"/>
      <c r="F27" s="542" t="e">
        <f>'ORÇAMENTO SINTÉTICO'!#REF!</f>
        <v>#REF!</v>
      </c>
      <c r="G27" s="428" t="e">
        <f t="shared" si="0"/>
        <v>#REF!</v>
      </c>
      <c r="H27" s="543"/>
      <c r="I27" s="429"/>
      <c r="J27" s="429"/>
      <c r="K27" s="430">
        <f t="shared" si="1"/>
        <v>0</v>
      </c>
      <c r="L27" s="545" t="e">
        <f>F27*0.3</f>
        <v>#REF!</v>
      </c>
      <c r="M27" s="431"/>
      <c r="N27" s="431"/>
      <c r="O27" s="430" t="e">
        <f t="shared" si="2"/>
        <v>#REF!</v>
      </c>
      <c r="P27" s="545" t="e">
        <f>F27*0.4</f>
        <v>#REF!</v>
      </c>
      <c r="Q27" s="431"/>
      <c r="R27" s="431"/>
      <c r="S27" s="430" t="e">
        <f t="shared" si="3"/>
        <v>#REF!</v>
      </c>
      <c r="T27" s="545" t="e">
        <f>F27*0.3</f>
        <v>#REF!</v>
      </c>
      <c r="U27" s="431"/>
      <c r="V27" s="431"/>
      <c r="W27" s="430" t="e">
        <f t="shared" si="4"/>
        <v>#REF!</v>
      </c>
      <c r="X27" s="429" t="e">
        <f>F27/5</f>
        <v>#REF!</v>
      </c>
      <c r="Y27" s="431"/>
      <c r="Z27" s="431"/>
      <c r="AA27" s="430" t="e">
        <f>#REF!+X27</f>
        <v>#REF!</v>
      </c>
      <c r="AB27" s="429" t="e">
        <f>F27-AA27</f>
        <v>#REF!</v>
      </c>
      <c r="AC27" s="431"/>
      <c r="AD27" s="431"/>
      <c r="AE27" s="544" t="e">
        <f t="shared" si="5"/>
        <v>#REF!</v>
      </c>
      <c r="AF27" s="432" t="e">
        <f t="shared" si="6"/>
        <v>#REF!</v>
      </c>
      <c r="AH27" s="468"/>
    </row>
    <row r="28" spans="1:34" ht="15" customHeight="1">
      <c r="B28" s="546">
        <v>15</v>
      </c>
      <c r="C28" s="547" t="e">
        <f>'ORÇAMENTO SINTÉTICO'!#REF!</f>
        <v>#REF!</v>
      </c>
      <c r="D28" s="548"/>
      <c r="E28" s="549"/>
      <c r="F28" s="550" t="e">
        <f>'ORÇAMENTO SINTÉTICO'!#REF!</f>
        <v>#REF!</v>
      </c>
      <c r="G28" s="551"/>
      <c r="H28" s="545" t="e">
        <f>$F$28*H41</f>
        <v>#REF!</v>
      </c>
      <c r="I28" s="545"/>
      <c r="J28" s="545"/>
      <c r="K28" s="430" t="e">
        <f t="shared" si="1"/>
        <v>#REF!</v>
      </c>
      <c r="L28" s="545" t="e">
        <f>$F$28*L41</f>
        <v>#REF!</v>
      </c>
      <c r="M28" s="552"/>
      <c r="N28" s="552"/>
      <c r="O28" s="430" t="e">
        <f t="shared" si="2"/>
        <v>#REF!</v>
      </c>
      <c r="P28" s="545" t="e">
        <f>$F$28*P41</f>
        <v>#REF!</v>
      </c>
      <c r="Q28" s="552"/>
      <c r="R28" s="552"/>
      <c r="S28" s="430" t="e">
        <f t="shared" si="3"/>
        <v>#REF!</v>
      </c>
      <c r="T28" s="545" t="e">
        <f>$F$28*T41</f>
        <v>#REF!</v>
      </c>
      <c r="U28" s="552"/>
      <c r="V28" s="552"/>
      <c r="W28" s="430" t="e">
        <f t="shared" si="4"/>
        <v>#REF!</v>
      </c>
      <c r="X28" s="545"/>
      <c r="Y28" s="552"/>
      <c r="Z28" s="552"/>
      <c r="AA28" s="553"/>
      <c r="AB28" s="545"/>
      <c r="AC28" s="552"/>
      <c r="AD28" s="552"/>
      <c r="AE28" s="554"/>
      <c r="AF28" s="432" t="e">
        <f t="shared" si="6"/>
        <v>#REF!</v>
      </c>
      <c r="AH28" s="468"/>
    </row>
    <row r="29" spans="1:34" s="248" customFormat="1" ht="15" customHeight="1">
      <c r="A29" s="381"/>
      <c r="B29" s="555"/>
      <c r="C29" s="556" t="s">
        <v>234</v>
      </c>
      <c r="D29" s="557"/>
      <c r="E29" s="558"/>
      <c r="F29" s="437"/>
      <c r="G29" s="438"/>
      <c r="H29" s="439" t="e">
        <f>H30/$F$30</f>
        <v>#REF!</v>
      </c>
      <c r="I29" s="439"/>
      <c r="J29" s="439"/>
      <c r="K29" s="440" t="e">
        <f t="shared" si="1"/>
        <v>#REF!</v>
      </c>
      <c r="L29" s="439" t="e">
        <f>L30/$F$30</f>
        <v>#REF!</v>
      </c>
      <c r="M29" s="441"/>
      <c r="N29" s="441"/>
      <c r="O29" s="440" t="e">
        <f t="shared" si="2"/>
        <v>#REF!</v>
      </c>
      <c r="P29" s="439" t="e">
        <f>P30/$F$30</f>
        <v>#REF!</v>
      </c>
      <c r="Q29" s="441"/>
      <c r="R29" s="441"/>
      <c r="S29" s="440" t="e">
        <f t="shared" si="3"/>
        <v>#REF!</v>
      </c>
      <c r="T29" s="439" t="e">
        <f>T30/$F$30</f>
        <v>#REF!</v>
      </c>
      <c r="U29" s="441"/>
      <c r="V29" s="441"/>
      <c r="W29" s="440" t="e">
        <f t="shared" si="4"/>
        <v>#REF!</v>
      </c>
      <c r="X29" s="439" t="e">
        <f>X30/$F$30</f>
        <v>#REF!</v>
      </c>
      <c r="Y29" s="441"/>
      <c r="Z29" s="441"/>
      <c r="AA29" s="440" t="e">
        <f>#REF!+X29</f>
        <v>#REF!</v>
      </c>
      <c r="AB29" s="439" t="e">
        <f>AB30/$F$30</f>
        <v>#REF!</v>
      </c>
      <c r="AC29" s="441"/>
      <c r="AD29" s="441"/>
      <c r="AE29" s="559" t="e">
        <f>AA29+AB29</f>
        <v>#REF!</v>
      </c>
      <c r="AF29" s="432"/>
    </row>
    <row r="30" spans="1:34" s="248" customFormat="1" ht="15" customHeight="1">
      <c r="A30" s="381"/>
      <c r="B30" s="560"/>
      <c r="C30" s="443" t="s">
        <v>235</v>
      </c>
      <c r="D30" s="444"/>
      <c r="E30" s="445"/>
      <c r="F30" s="542" t="e">
        <f>SUM(F14:F28)</f>
        <v>#REF!</v>
      </c>
      <c r="G30" s="446" t="e">
        <f>IF(F30=0,0,F30/F30)</f>
        <v>#REF!</v>
      </c>
      <c r="H30" s="447" t="e">
        <f>SUM(H14:H28)</f>
        <v>#REF!</v>
      </c>
      <c r="I30" s="447"/>
      <c r="J30" s="447"/>
      <c r="K30" s="430" t="e">
        <f t="shared" si="1"/>
        <v>#REF!</v>
      </c>
      <c r="L30" s="447" t="e">
        <f>SUM(L14:L28)</f>
        <v>#REF!</v>
      </c>
      <c r="M30" s="448"/>
      <c r="N30" s="448"/>
      <c r="O30" s="430" t="e">
        <f t="shared" si="2"/>
        <v>#REF!</v>
      </c>
      <c r="P30" s="447" t="e">
        <f>SUM(P14:P28)</f>
        <v>#REF!</v>
      </c>
      <c r="Q30" s="448"/>
      <c r="R30" s="448"/>
      <c r="S30" s="430" t="e">
        <f t="shared" si="3"/>
        <v>#REF!</v>
      </c>
      <c r="T30" s="447" t="e">
        <f>SUM(T14:T28)</f>
        <v>#REF!</v>
      </c>
      <c r="U30" s="448"/>
      <c r="V30" s="448"/>
      <c r="W30" s="430" t="e">
        <f t="shared" si="4"/>
        <v>#REF!</v>
      </c>
      <c r="X30" s="447" t="e">
        <f>SUM(X14:X26)</f>
        <v>#REF!</v>
      </c>
      <c r="Y30" s="448"/>
      <c r="Z30" s="448"/>
      <c r="AA30" s="430" t="e">
        <f>#REF!+X30</f>
        <v>#REF!</v>
      </c>
      <c r="AB30" s="447" t="e">
        <f>SUM(AB14:AB26)</f>
        <v>#REF!</v>
      </c>
      <c r="AC30" s="448"/>
      <c r="AD30" s="448"/>
      <c r="AE30" s="544" t="e">
        <f>AA30+AB30</f>
        <v>#REF!</v>
      </c>
      <c r="AF30" s="432" t="e">
        <f>F30-W30</f>
        <v>#REF!</v>
      </c>
    </row>
    <row r="31" spans="1:34" s="248" customFormat="1" ht="6" customHeight="1">
      <c r="B31" s="527"/>
      <c r="C31" s="353"/>
      <c r="D31" s="353"/>
      <c r="E31" s="353"/>
      <c r="F31" s="449"/>
      <c r="G31" s="449"/>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526"/>
    </row>
    <row r="32" spans="1:34" s="256" customFormat="1" ht="12.75" customHeight="1">
      <c r="B32" s="527"/>
      <c r="C32" s="375"/>
      <c r="D32" s="375"/>
      <c r="E32" s="412"/>
      <c r="F32" s="450"/>
      <c r="G32" s="451"/>
      <c r="AE32" s="526"/>
    </row>
    <row r="33" spans="2:68" s="256" customFormat="1" ht="12.75" customHeight="1">
      <c r="B33" s="561"/>
      <c r="C33" s="375"/>
      <c r="D33" s="375"/>
      <c r="E33" s="412"/>
      <c r="G33" s="412"/>
      <c r="AE33" s="526"/>
    </row>
    <row r="34" spans="2:68" s="453" customFormat="1">
      <c r="B34" s="767"/>
      <c r="C34" s="767"/>
      <c r="D34" s="767"/>
      <c r="E34" s="767"/>
      <c r="F34" s="256"/>
      <c r="G34" s="412"/>
      <c r="H34" s="256"/>
      <c r="K34" s="256"/>
      <c r="L34" s="256"/>
      <c r="M34" s="256"/>
      <c r="N34" s="256"/>
      <c r="O34" s="768"/>
      <c r="P34" s="768"/>
      <c r="Q34" s="768"/>
      <c r="R34" s="768"/>
      <c r="S34" s="768"/>
      <c r="T34" s="768"/>
      <c r="U34" s="768"/>
      <c r="V34" s="768"/>
      <c r="W34" s="768"/>
      <c r="X34" s="768"/>
      <c r="Y34" s="768"/>
      <c r="Z34" s="768"/>
      <c r="AA34" s="768"/>
      <c r="AB34" s="256"/>
      <c r="AC34" s="256"/>
      <c r="AD34" s="256"/>
      <c r="AE34" s="52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row>
    <row r="35" spans="2:68" ht="15" customHeight="1">
      <c r="B35" s="562" t="str">
        <f>[8]QCI!B45</f>
        <v>Local/Data</v>
      </c>
      <c r="C35" s="256"/>
      <c r="D35" s="256"/>
      <c r="E35" s="256"/>
      <c r="F35" s="256"/>
      <c r="G35" s="412"/>
      <c r="H35" s="256"/>
      <c r="I35" s="124"/>
      <c r="J35" s="124"/>
      <c r="K35" s="392"/>
      <c r="L35" s="455"/>
      <c r="M35" s="455"/>
      <c r="N35" s="455"/>
      <c r="O35" s="267" t="s">
        <v>212</v>
      </c>
      <c r="P35" s="460"/>
      <c r="Q35" s="460"/>
      <c r="R35" s="460"/>
      <c r="S35" s="460"/>
      <c r="T35" s="267"/>
      <c r="U35" s="458"/>
      <c r="V35" s="458"/>
      <c r="W35" s="458"/>
      <c r="X35" s="269"/>
      <c r="Y35" s="269"/>
      <c r="Z35" s="269"/>
      <c r="AA35" s="269"/>
      <c r="AB35" s="455"/>
      <c r="AC35" s="455"/>
      <c r="AD35" s="455"/>
      <c r="AE35" s="563"/>
    </row>
    <row r="36" spans="2:68" s="248" customFormat="1" ht="12.75" customHeight="1">
      <c r="B36" s="524"/>
      <c r="C36" s="279"/>
      <c r="D36" s="256"/>
      <c r="E36" s="256"/>
      <c r="F36" s="256"/>
      <c r="G36" s="412"/>
      <c r="H36" s="256"/>
      <c r="I36" s="256"/>
      <c r="J36" s="256"/>
      <c r="K36" s="267"/>
      <c r="L36" s="460"/>
      <c r="M36" s="460"/>
      <c r="N36" s="460"/>
      <c r="O36" s="256"/>
      <c r="P36" s="256"/>
      <c r="Q36" s="256"/>
      <c r="R36" s="256"/>
      <c r="S36" s="256"/>
      <c r="T36" s="269"/>
      <c r="U36" s="269"/>
      <c r="V36" s="269"/>
      <c r="W36" s="269"/>
      <c r="X36" s="269"/>
      <c r="Y36" s="269"/>
      <c r="Z36" s="269"/>
      <c r="AA36" s="269"/>
      <c r="AB36" s="460"/>
      <c r="AC36" s="460"/>
      <c r="AD36" s="460"/>
      <c r="AE36" s="564"/>
    </row>
    <row r="37" spans="2:68" s="248" customFormat="1">
      <c r="B37" s="524"/>
      <c r="C37" s="256"/>
      <c r="D37" s="256"/>
      <c r="E37" s="256"/>
      <c r="F37" s="256"/>
      <c r="G37" s="412"/>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526"/>
    </row>
    <row r="38" spans="2:68" s="248" customFormat="1">
      <c r="B38" s="565"/>
      <c r="C38" s="566"/>
      <c r="D38" s="566"/>
      <c r="E38" s="566"/>
      <c r="F38" s="566"/>
      <c r="G38" s="567"/>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8"/>
    </row>
    <row r="39" spans="2:68" s="248" customFormat="1">
      <c r="B39" s="256"/>
      <c r="C39" s="256"/>
      <c r="D39" s="256"/>
      <c r="E39" s="256"/>
      <c r="F39" s="256"/>
      <c r="G39" s="412"/>
      <c r="H39" s="256"/>
      <c r="I39" s="256"/>
      <c r="J39" s="256"/>
      <c r="K39" s="256"/>
      <c r="L39" s="256"/>
      <c r="M39" s="256"/>
      <c r="N39" s="256"/>
      <c r="O39" s="256"/>
      <c r="P39" s="256"/>
      <c r="Q39" s="256"/>
      <c r="R39" s="256"/>
      <c r="S39" s="256"/>
      <c r="T39" s="256"/>
      <c r="U39" s="256"/>
      <c r="V39" s="256"/>
      <c r="W39" s="256"/>
      <c r="X39" s="256"/>
      <c r="Y39" s="256"/>
      <c r="Z39" s="256"/>
      <c r="AA39" s="466"/>
      <c r="AB39" s="256"/>
      <c r="AC39" s="256"/>
      <c r="AD39" s="256"/>
      <c r="AE39" s="256"/>
    </row>
    <row r="40" spans="2:68" s="248" customFormat="1">
      <c r="B40" s="256"/>
      <c r="C40" s="256"/>
      <c r="D40" s="256"/>
      <c r="E40" s="256"/>
      <c r="F40" s="569" t="e">
        <f>SUM(F14:F27)</f>
        <v>#REF!</v>
      </c>
      <c r="G40" s="412"/>
      <c r="H40" s="570" t="e">
        <f>SUM(H14:H26)</f>
        <v>#REF!</v>
      </c>
      <c r="I40" s="276"/>
      <c r="J40" s="276"/>
      <c r="K40" s="276"/>
      <c r="L40" s="570" t="e">
        <f>SUM(L14:N27)</f>
        <v>#REF!</v>
      </c>
      <c r="M40" s="276"/>
      <c r="N40" s="276"/>
      <c r="O40" s="276"/>
      <c r="P40" s="570" t="e">
        <f>SUM(P14:P27)</f>
        <v>#REF!</v>
      </c>
      <c r="Q40" s="276"/>
      <c r="R40" s="276"/>
      <c r="S40" s="276"/>
      <c r="T40" s="570" t="e">
        <f>SUM(T14:T27)</f>
        <v>#REF!</v>
      </c>
      <c r="U40" s="276"/>
      <c r="V40" s="276"/>
      <c r="W40" s="276"/>
      <c r="X40" s="256"/>
      <c r="Y40" s="256"/>
      <c r="Z40" s="256"/>
      <c r="AA40" s="256"/>
      <c r="AB40" s="256"/>
      <c r="AC40" s="256"/>
      <c r="AD40" s="256"/>
      <c r="AE40" s="256"/>
    </row>
    <row r="41" spans="2:68" s="248" customFormat="1">
      <c r="G41" s="467"/>
      <c r="H41" s="571" t="e">
        <f>H40/$F$40</f>
        <v>#REF!</v>
      </c>
      <c r="I41" s="572"/>
      <c r="J41" s="572"/>
      <c r="K41" s="572"/>
      <c r="L41" s="571" t="e">
        <f>L40/$F$40</f>
        <v>#REF!</v>
      </c>
      <c r="M41" s="572"/>
      <c r="N41" s="572"/>
      <c r="O41" s="572"/>
      <c r="P41" s="571" t="e">
        <f>P40/$F$40</f>
        <v>#REF!</v>
      </c>
      <c r="Q41" s="572"/>
      <c r="R41" s="572"/>
      <c r="S41" s="572"/>
      <c r="T41" s="571" t="e">
        <f>T40/$F$40</f>
        <v>#REF!</v>
      </c>
      <c r="U41" s="572"/>
      <c r="V41" s="572"/>
      <c r="W41" s="572"/>
    </row>
    <row r="42" spans="2:68" s="248" customFormat="1">
      <c r="G42" s="467"/>
    </row>
    <row r="43" spans="2:68" s="248" customFormat="1">
      <c r="G43" s="467"/>
    </row>
    <row r="44" spans="2:68" s="248" customFormat="1">
      <c r="F44" s="471"/>
      <c r="G44" s="467"/>
    </row>
    <row r="45" spans="2:68" s="248" customFormat="1">
      <c r="G45" s="467"/>
    </row>
    <row r="46" spans="2:68" s="248" customFormat="1">
      <c r="G46" s="467"/>
    </row>
    <row r="47" spans="2:68" s="248" customFormat="1">
      <c r="G47" s="467"/>
    </row>
    <row r="48" spans="2:68" s="248" customFormat="1">
      <c r="G48" s="467"/>
      <c r="L48" s="573" t="e">
        <f>H41+L41+P41+T41</f>
        <v>#REF!</v>
      </c>
    </row>
    <row r="49" spans="7:7" s="248" customFormat="1">
      <c r="G49" s="467"/>
    </row>
    <row r="50" spans="7:7" s="248" customFormat="1">
      <c r="G50" s="467"/>
    </row>
    <row r="51" spans="7:7" s="248" customFormat="1">
      <c r="G51" s="467"/>
    </row>
    <row r="52" spans="7:7" s="248" customFormat="1">
      <c r="G52" s="467"/>
    </row>
    <row r="53" spans="7:7" s="248" customFormat="1">
      <c r="G53" s="467"/>
    </row>
    <row r="54" spans="7:7" s="248" customFormat="1">
      <c r="G54" s="467"/>
    </row>
    <row r="55" spans="7:7" s="248" customFormat="1">
      <c r="G55" s="467"/>
    </row>
    <row r="56" spans="7:7" s="248" customFormat="1">
      <c r="G56" s="467"/>
    </row>
    <row r="57" spans="7:7" s="248" customFormat="1">
      <c r="G57" s="467"/>
    </row>
    <row r="58" spans="7:7" s="248" customFormat="1">
      <c r="G58" s="467"/>
    </row>
    <row r="59" spans="7:7" s="248" customFormat="1">
      <c r="G59" s="467"/>
    </row>
    <row r="60" spans="7:7" s="248" customFormat="1">
      <c r="G60" s="467"/>
    </row>
    <row r="61" spans="7:7" s="248" customFormat="1">
      <c r="G61" s="467"/>
    </row>
    <row r="62" spans="7:7" s="248" customFormat="1">
      <c r="G62" s="467"/>
    </row>
    <row r="63" spans="7:7" s="248" customFormat="1">
      <c r="G63" s="467"/>
    </row>
    <row r="64" spans="7:7" s="248" customFormat="1">
      <c r="G64" s="467"/>
    </row>
    <row r="65" spans="7:7" s="248" customFormat="1">
      <c r="G65" s="467"/>
    </row>
    <row r="66" spans="7:7" s="248" customFormat="1">
      <c r="G66" s="467"/>
    </row>
    <row r="67" spans="7:7" s="248" customFormat="1">
      <c r="G67" s="467"/>
    </row>
    <row r="68" spans="7:7" s="248" customFormat="1">
      <c r="G68" s="467"/>
    </row>
    <row r="69" spans="7:7" s="248" customFormat="1">
      <c r="G69" s="467"/>
    </row>
    <row r="70" spans="7:7" s="248" customFormat="1">
      <c r="G70" s="467"/>
    </row>
    <row r="71" spans="7:7" s="248" customFormat="1">
      <c r="G71" s="467"/>
    </row>
    <row r="72" spans="7:7" s="248" customFormat="1">
      <c r="G72" s="467"/>
    </row>
    <row r="73" spans="7:7" s="248" customFormat="1">
      <c r="G73" s="467"/>
    </row>
    <row r="74" spans="7:7" s="248" customFormat="1">
      <c r="G74" s="467"/>
    </row>
    <row r="75" spans="7:7" s="248" customFormat="1">
      <c r="G75" s="467"/>
    </row>
    <row r="76" spans="7:7" s="248" customFormat="1">
      <c r="G76" s="467"/>
    </row>
    <row r="77" spans="7:7" s="248" customFormat="1">
      <c r="G77" s="467"/>
    </row>
    <row r="78" spans="7:7" s="248" customFormat="1">
      <c r="G78" s="467"/>
    </row>
    <row r="79" spans="7:7" s="248" customFormat="1">
      <c r="G79" s="467"/>
    </row>
    <row r="80" spans="7:7" s="248" customFormat="1">
      <c r="G80" s="467"/>
    </row>
    <row r="81" spans="7:7" s="248" customFormat="1">
      <c r="G81" s="467"/>
    </row>
    <row r="82" spans="7:7" s="248" customFormat="1">
      <c r="G82" s="467"/>
    </row>
    <row r="83" spans="7:7" s="248" customFormat="1">
      <c r="G83" s="467"/>
    </row>
    <row r="84" spans="7:7" s="248" customFormat="1">
      <c r="G84" s="467"/>
    </row>
    <row r="85" spans="7:7" s="248" customFormat="1">
      <c r="G85" s="467"/>
    </row>
    <row r="86" spans="7:7" s="248" customFormat="1">
      <c r="G86" s="467"/>
    </row>
    <row r="87" spans="7:7" s="248" customFormat="1">
      <c r="G87" s="467"/>
    </row>
    <row r="88" spans="7:7" s="248" customFormat="1">
      <c r="G88" s="467"/>
    </row>
    <row r="89" spans="7:7" s="248" customFormat="1">
      <c r="G89" s="467"/>
    </row>
    <row r="90" spans="7:7" s="248" customFormat="1">
      <c r="G90" s="467"/>
    </row>
    <row r="91" spans="7:7" s="248" customFormat="1">
      <c r="G91" s="467"/>
    </row>
    <row r="92" spans="7:7" s="248" customFormat="1">
      <c r="G92" s="467"/>
    </row>
    <row r="93" spans="7:7" s="248" customFormat="1">
      <c r="G93" s="467"/>
    </row>
    <row r="94" spans="7:7" s="248" customFormat="1">
      <c r="G94" s="467"/>
    </row>
    <row r="95" spans="7:7" s="248" customFormat="1">
      <c r="G95" s="467"/>
    </row>
    <row r="96" spans="7:7" s="248" customFormat="1">
      <c r="G96" s="467"/>
    </row>
    <row r="97" spans="7:7" s="248" customFormat="1">
      <c r="G97" s="467"/>
    </row>
    <row r="98" spans="7:7" s="248" customFormat="1">
      <c r="G98" s="467"/>
    </row>
    <row r="99" spans="7:7" s="248" customFormat="1">
      <c r="G99" s="467"/>
    </row>
    <row r="100" spans="7:7" s="248" customFormat="1">
      <c r="G100" s="467"/>
    </row>
    <row r="101" spans="7:7" s="248" customFormat="1">
      <c r="G101" s="467"/>
    </row>
    <row r="102" spans="7:7" s="248" customFormat="1">
      <c r="G102" s="467"/>
    </row>
    <row r="103" spans="7:7" s="248" customFormat="1">
      <c r="G103" s="467"/>
    </row>
    <row r="104" spans="7:7" s="248" customFormat="1">
      <c r="G104" s="467"/>
    </row>
    <row r="105" spans="7:7" s="248" customFormat="1">
      <c r="G105" s="467"/>
    </row>
    <row r="106" spans="7:7" s="248" customFormat="1">
      <c r="G106" s="467"/>
    </row>
    <row r="107" spans="7:7" s="248" customFormat="1">
      <c r="G107" s="467"/>
    </row>
    <row r="108" spans="7:7" s="248" customFormat="1">
      <c r="G108" s="467"/>
    </row>
    <row r="109" spans="7:7" s="248" customFormat="1">
      <c r="G109" s="467"/>
    </row>
    <row r="110" spans="7:7" s="248" customFormat="1">
      <c r="G110" s="467"/>
    </row>
    <row r="111" spans="7:7" s="248" customFormat="1">
      <c r="G111" s="467"/>
    </row>
    <row r="112" spans="7:7" s="248" customFormat="1">
      <c r="G112" s="467"/>
    </row>
    <row r="113" spans="7:7" s="248" customFormat="1">
      <c r="G113" s="467"/>
    </row>
    <row r="114" spans="7:7" s="248" customFormat="1">
      <c r="G114" s="467"/>
    </row>
    <row r="115" spans="7:7" s="248" customFormat="1">
      <c r="G115" s="467"/>
    </row>
    <row r="116" spans="7:7" s="248" customFormat="1">
      <c r="G116" s="467"/>
    </row>
    <row r="117" spans="7:7" s="248" customFormat="1">
      <c r="G117" s="467"/>
    </row>
    <row r="118" spans="7:7" s="248" customFormat="1">
      <c r="G118" s="467"/>
    </row>
    <row r="119" spans="7:7" s="248" customFormat="1">
      <c r="G119" s="467"/>
    </row>
    <row r="120" spans="7:7" s="248" customFormat="1">
      <c r="G120" s="467"/>
    </row>
    <row r="121" spans="7:7" s="248" customFormat="1">
      <c r="G121" s="467"/>
    </row>
    <row r="122" spans="7:7" s="248" customFormat="1">
      <c r="G122" s="467"/>
    </row>
    <row r="123" spans="7:7" s="248" customFormat="1">
      <c r="G123" s="467"/>
    </row>
    <row r="124" spans="7:7" s="248" customFormat="1">
      <c r="G124" s="467"/>
    </row>
    <row r="125" spans="7:7" s="248" customFormat="1">
      <c r="G125" s="467"/>
    </row>
    <row r="126" spans="7:7" s="248" customFormat="1">
      <c r="G126" s="467"/>
    </row>
    <row r="127" spans="7:7" s="248" customFormat="1">
      <c r="G127" s="467"/>
    </row>
    <row r="128" spans="7:7" s="248" customFormat="1">
      <c r="G128" s="467"/>
    </row>
    <row r="129" spans="7:7" s="248" customFormat="1">
      <c r="G129" s="467"/>
    </row>
    <row r="130" spans="7:7" s="248" customFormat="1">
      <c r="G130" s="467"/>
    </row>
    <row r="131" spans="7:7" s="248" customFormat="1">
      <c r="G131" s="467"/>
    </row>
    <row r="132" spans="7:7" s="248" customFormat="1">
      <c r="G132" s="467"/>
    </row>
    <row r="133" spans="7:7" s="248" customFormat="1">
      <c r="G133" s="467"/>
    </row>
    <row r="134" spans="7:7" s="248" customFormat="1">
      <c r="G134" s="467"/>
    </row>
    <row r="135" spans="7:7" s="248" customFormat="1">
      <c r="G135" s="467"/>
    </row>
    <row r="136" spans="7:7" s="248" customFormat="1">
      <c r="G136" s="467"/>
    </row>
    <row r="137" spans="7:7" s="248" customFormat="1">
      <c r="G137" s="467"/>
    </row>
    <row r="138" spans="7:7" s="248" customFormat="1">
      <c r="G138" s="467"/>
    </row>
    <row r="139" spans="7:7" s="248" customFormat="1">
      <c r="G139" s="467"/>
    </row>
    <row r="140" spans="7:7" s="248" customFormat="1">
      <c r="G140" s="467"/>
    </row>
    <row r="141" spans="7:7" s="248" customFormat="1">
      <c r="G141" s="467"/>
    </row>
    <row r="142" spans="7:7" s="248" customFormat="1">
      <c r="G142" s="467"/>
    </row>
    <row r="143" spans="7:7" s="248" customFormat="1">
      <c r="G143" s="467"/>
    </row>
    <row r="144" spans="7:7" s="248" customFormat="1">
      <c r="G144" s="467"/>
    </row>
    <row r="145" spans="7:7" s="248" customFormat="1">
      <c r="G145" s="467"/>
    </row>
    <row r="146" spans="7:7" s="248" customFormat="1">
      <c r="G146" s="467"/>
    </row>
    <row r="147" spans="7:7" s="248" customFormat="1">
      <c r="G147" s="467"/>
    </row>
    <row r="148" spans="7:7" s="248" customFormat="1">
      <c r="G148" s="467"/>
    </row>
    <row r="149" spans="7:7" s="248" customFormat="1">
      <c r="G149" s="467"/>
    </row>
    <row r="150" spans="7:7" s="248" customFormat="1">
      <c r="G150" s="467"/>
    </row>
    <row r="151" spans="7:7" s="248" customFormat="1">
      <c r="G151" s="467"/>
    </row>
    <row r="152" spans="7:7" s="248" customFormat="1">
      <c r="G152" s="467"/>
    </row>
    <row r="153" spans="7:7" s="248" customFormat="1">
      <c r="G153" s="467"/>
    </row>
    <row r="154" spans="7:7" s="248" customFormat="1">
      <c r="G154" s="467"/>
    </row>
    <row r="155" spans="7:7" s="248" customFormat="1">
      <c r="G155" s="467"/>
    </row>
    <row r="156" spans="7:7" s="248" customFormat="1">
      <c r="G156" s="467"/>
    </row>
    <row r="157" spans="7:7" s="248" customFormat="1">
      <c r="G157" s="467"/>
    </row>
    <row r="158" spans="7:7" s="248" customFormat="1">
      <c r="G158" s="467"/>
    </row>
    <row r="159" spans="7:7" s="248" customFormat="1">
      <c r="G159" s="467"/>
    </row>
  </sheetData>
  <mergeCells count="28">
    <mergeCell ref="B2:W2"/>
    <mergeCell ref="B6:C6"/>
    <mergeCell ref="D6:G6"/>
    <mergeCell ref="L6:P6"/>
    <mergeCell ref="AA6:AE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C27:E27"/>
    <mergeCell ref="B34:E34"/>
    <mergeCell ref="O34:AA34"/>
    <mergeCell ref="C22:E22"/>
    <mergeCell ref="C23:E23"/>
    <mergeCell ref="C24:E24"/>
    <mergeCell ref="C25:E25"/>
    <mergeCell ref="C26:E26"/>
  </mergeCells>
  <conditionalFormatting sqref="I14:J18 M14:N18 Q14:R18 Y14:Z18 AC14:AD18 AC20:AD29 Y20:Z29 I20:J29 M20:N29 Q20:R29 U20:V29">
    <cfRule type="expression" dxfId="5" priority="2">
      <formula>H14&gt;99.9999999</formula>
    </cfRule>
  </conditionalFormatting>
  <conditionalFormatting sqref="AA30 S30:W30 AE30">
    <cfRule type="expression" dxfId="4" priority="3">
      <formula>#REF!=1</formula>
    </cfRule>
  </conditionalFormatting>
  <conditionalFormatting sqref="AC19:AD19 Y19:Z19 Q19:R19 M19:N19">
    <cfRule type="expression" dxfId="3" priority="4">
      <formula>L19&gt;99.9999999</formula>
    </cfRule>
  </conditionalFormatting>
  <conditionalFormatting sqref="I19:J19">
    <cfRule type="expression" dxfId="2" priority="5">
      <formula>#REF!&gt;99.9999999</formula>
    </cfRule>
  </conditionalFormatting>
  <conditionalFormatting sqref="U14:V18">
    <cfRule type="expression" dxfId="1" priority="6">
      <formula>T14&gt;99.9999999</formula>
    </cfRule>
  </conditionalFormatting>
  <conditionalFormatting sqref="U19:V19">
    <cfRule type="expression" dxfId="0" priority="7">
      <formula>T19&gt;99.9999999</formula>
    </cfRule>
  </conditionalFormatting>
  <printOptions horizontalCentered="1" verticalCentered="1"/>
  <pageMargins left="0.15763888888888899" right="0.15763888888888899" top="0.35416666666666702" bottom="0.31527777777777799" header="0.511811023622047" footer="0.15763888888888899"/>
  <pageSetup paperSize="9" scale="78" fitToHeight="100" orientation="landscape" horizontalDpi="300" verticalDpi="300" r:id="rId1"/>
  <headerFooter>
    <oddFooter>&amp;CPágina &amp;P de &amp;N</oddFooter>
  </headerFooter>
  <colBreaks count="1" manualBreakCount="1">
    <brk id="2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6"/>
  <sheetViews>
    <sheetView view="pageBreakPreview" topLeftCell="A25" zoomScale="115" zoomScaleNormal="115" zoomScalePageLayoutView="115" workbookViewId="0">
      <selection activeCell="L11" sqref="L11"/>
    </sheetView>
  </sheetViews>
  <sheetFormatPr defaultColWidth="9.140625" defaultRowHeight="12.75"/>
  <cols>
    <col min="1" max="1" width="9.140625" style="472"/>
    <col min="2" max="2" width="16.28515625" style="472" customWidth="1"/>
    <col min="3" max="3" width="2.28515625" style="472" customWidth="1"/>
    <col min="4" max="4" width="5" style="472" customWidth="1"/>
    <col min="5" max="6" width="9.140625" style="472"/>
    <col min="7" max="7" width="3.85546875" style="472" customWidth="1"/>
    <col min="8" max="8" width="26" style="472" customWidth="1"/>
    <col min="9" max="9" width="15" style="472" customWidth="1"/>
    <col min="10" max="16384" width="9.140625" style="472"/>
  </cols>
  <sheetData>
    <row r="1" spans="2:9">
      <c r="B1" s="574"/>
      <c r="C1" s="575"/>
      <c r="D1" s="575"/>
      <c r="E1" s="575"/>
      <c r="F1" s="575"/>
      <c r="G1" s="575"/>
      <c r="H1" s="575"/>
      <c r="I1" s="576"/>
    </row>
    <row r="2" spans="2:9" ht="18" customHeight="1">
      <c r="B2" s="784" t="str">
        <f>'ORÇAMENTO ANALÍTICO '!B2:I2</f>
        <v>SECRETARIA MUNICIPAL DE OBRAS</v>
      </c>
      <c r="C2" s="784"/>
      <c r="D2" s="784"/>
      <c r="E2" s="784"/>
      <c r="F2" s="784"/>
      <c r="G2" s="784"/>
      <c r="H2" s="784"/>
      <c r="I2" s="784"/>
    </row>
    <row r="3" spans="2:9" ht="9" customHeight="1">
      <c r="B3" s="577"/>
      <c r="C3" s="481"/>
      <c r="D3" s="481"/>
      <c r="E3" s="481"/>
      <c r="F3" s="481"/>
      <c r="G3" s="481"/>
      <c r="H3" s="481"/>
      <c r="I3" s="578"/>
    </row>
    <row r="4" spans="2:9" ht="18" customHeight="1">
      <c r="B4" s="785" t="str">
        <f>'ORÇAMENTO ANALÍTICO '!B4:I4</f>
        <v>OBRA: ESTÁDIO MUNICIPAL ALZIRÃO (EMPRESA ESPECIALIZADA)</v>
      </c>
      <c r="C4" s="785"/>
      <c r="D4" s="785"/>
      <c r="E4" s="785"/>
      <c r="F4" s="785"/>
      <c r="G4" s="785"/>
      <c r="H4" s="785"/>
      <c r="I4" s="785"/>
    </row>
    <row r="5" spans="2:9" ht="9" customHeight="1">
      <c r="B5" s="577"/>
      <c r="C5" s="481"/>
      <c r="D5" s="481"/>
      <c r="E5" s="481"/>
      <c r="F5" s="481"/>
      <c r="G5" s="481"/>
      <c r="H5" s="481"/>
      <c r="I5" s="578"/>
    </row>
    <row r="6" spans="2:9" ht="12" customHeight="1">
      <c r="B6" s="785" t="str">
        <f>'ORÇAMENTO ANALÍTICO '!B6:I6</f>
        <v>Local: Rua DR. MESQUITA, 340-CENTRO-ITABORAÍ - CEP 24800-000</v>
      </c>
      <c r="C6" s="785"/>
      <c r="D6" s="785"/>
      <c r="E6" s="785"/>
      <c r="F6" s="785"/>
      <c r="G6" s="785"/>
      <c r="H6" s="785"/>
      <c r="I6" s="785"/>
    </row>
    <row r="7" spans="2:9" ht="9.75" customHeight="1">
      <c r="B7" s="579"/>
      <c r="C7" s="580"/>
      <c r="D7" s="580"/>
      <c r="E7" s="580"/>
      <c r="F7" s="580"/>
      <c r="G7" s="580"/>
      <c r="H7" s="580"/>
      <c r="I7" s="581"/>
    </row>
    <row r="8" spans="2:9" ht="18" customHeight="1">
      <c r="B8" s="786" t="s">
        <v>274</v>
      </c>
      <c r="C8" s="786"/>
      <c r="D8" s="786"/>
      <c r="E8" s="786"/>
      <c r="F8" s="786"/>
      <c r="G8" s="786"/>
      <c r="H8" s="786"/>
      <c r="I8" s="786"/>
    </row>
    <row r="9" spans="2:9" ht="7.5" customHeight="1">
      <c r="B9" s="582"/>
      <c r="C9" s="484"/>
      <c r="D9" s="484"/>
      <c r="E9" s="484"/>
      <c r="F9" s="485"/>
      <c r="G9" s="485"/>
      <c r="H9" s="485"/>
      <c r="I9" s="583"/>
    </row>
    <row r="10" spans="2:9" s="250" customFormat="1" ht="18" customHeight="1">
      <c r="B10" s="781" t="s">
        <v>237</v>
      </c>
      <c r="C10" s="781"/>
      <c r="D10" s="781"/>
      <c r="E10" s="781"/>
      <c r="F10" s="781"/>
      <c r="G10" s="781"/>
      <c r="H10" s="781"/>
      <c r="I10" s="781"/>
    </row>
    <row r="11" spans="2:9" ht="15" customHeight="1">
      <c r="B11" s="776" t="s">
        <v>238</v>
      </c>
      <c r="C11" s="776"/>
      <c r="D11" s="776"/>
      <c r="E11" s="776"/>
      <c r="F11" s="776"/>
      <c r="G11" s="776"/>
      <c r="H11" s="776"/>
      <c r="I11" s="584" t="s">
        <v>239</v>
      </c>
    </row>
    <row r="12" spans="2:9" s="250" customFormat="1" ht="19.5" customHeight="1">
      <c r="B12" s="585" t="s">
        <v>240</v>
      </c>
      <c r="C12" s="489"/>
      <c r="D12" s="489"/>
      <c r="E12" s="489"/>
      <c r="F12" s="489"/>
      <c r="G12" s="490"/>
      <c r="H12" s="491"/>
      <c r="I12" s="586">
        <v>3</v>
      </c>
    </row>
    <row r="13" spans="2:9" s="250" customFormat="1" ht="19.5" customHeight="1">
      <c r="B13" s="585" t="s">
        <v>241</v>
      </c>
      <c r="C13" s="489"/>
      <c r="D13" s="489"/>
      <c r="E13" s="489"/>
      <c r="F13" s="489"/>
      <c r="G13" s="490"/>
      <c r="H13" s="491"/>
      <c r="I13" s="586">
        <v>0.8</v>
      </c>
    </row>
    <row r="14" spans="2:9" s="250" customFormat="1" ht="19.5" customHeight="1">
      <c r="B14" s="585" t="s">
        <v>242</v>
      </c>
      <c r="C14" s="489"/>
      <c r="D14" s="489"/>
      <c r="E14" s="489"/>
      <c r="F14" s="489"/>
      <c r="G14" s="490"/>
      <c r="H14" s="491"/>
      <c r="I14" s="586">
        <v>0.97</v>
      </c>
    </row>
    <row r="15" spans="2:9" s="250" customFormat="1" ht="30" customHeight="1">
      <c r="B15" s="783" t="s">
        <v>243</v>
      </c>
      <c r="C15" s="783"/>
      <c r="D15" s="783"/>
      <c r="E15" s="783"/>
      <c r="F15" s="783"/>
      <c r="G15" s="783"/>
      <c r="H15" s="783"/>
      <c r="I15" s="587">
        <f>SUM(I12:I14)</f>
        <v>4.7699999999999996</v>
      </c>
    </row>
    <row r="16" spans="2:9" s="250" customFormat="1" ht="15" customHeight="1">
      <c r="B16" s="781" t="s">
        <v>244</v>
      </c>
      <c r="C16" s="781"/>
      <c r="D16" s="781"/>
      <c r="E16" s="781"/>
      <c r="F16" s="781"/>
      <c r="G16" s="781"/>
      <c r="H16" s="781"/>
      <c r="I16" s="781"/>
    </row>
    <row r="17" spans="2:9" s="250" customFormat="1" ht="15" customHeight="1">
      <c r="B17" s="776" t="s">
        <v>238</v>
      </c>
      <c r="C17" s="776"/>
      <c r="D17" s="776"/>
      <c r="E17" s="776"/>
      <c r="F17" s="776"/>
      <c r="G17" s="776"/>
      <c r="H17" s="776"/>
      <c r="I17" s="584" t="s">
        <v>239</v>
      </c>
    </row>
    <row r="18" spans="2:9" s="250" customFormat="1" ht="19.5" customHeight="1">
      <c r="B18" s="588" t="s">
        <v>245</v>
      </c>
      <c r="C18" s="495"/>
      <c r="D18" s="495"/>
      <c r="E18" s="495"/>
      <c r="F18" s="496"/>
      <c r="G18" s="497"/>
      <c r="H18" s="498"/>
      <c r="I18" s="586">
        <v>0.59</v>
      </c>
    </row>
    <row r="19" spans="2:9" s="250" customFormat="1" ht="30" customHeight="1">
      <c r="B19" s="783" t="s">
        <v>246</v>
      </c>
      <c r="C19" s="783"/>
      <c r="D19" s="783"/>
      <c r="E19" s="783"/>
      <c r="F19" s="783"/>
      <c r="G19" s="783"/>
      <c r="H19" s="783"/>
      <c r="I19" s="587">
        <f>SUM(I18:I18)</f>
        <v>0.59</v>
      </c>
    </row>
    <row r="20" spans="2:9" s="250" customFormat="1" ht="15" customHeight="1">
      <c r="B20" s="781" t="s">
        <v>247</v>
      </c>
      <c r="C20" s="781"/>
      <c r="D20" s="781"/>
      <c r="E20" s="781"/>
      <c r="F20" s="781"/>
      <c r="G20" s="781"/>
      <c r="H20" s="781"/>
      <c r="I20" s="781"/>
    </row>
    <row r="21" spans="2:9" s="250" customFormat="1" ht="15" customHeight="1">
      <c r="B21" s="776" t="s">
        <v>238</v>
      </c>
      <c r="C21" s="776"/>
      <c r="D21" s="776"/>
      <c r="E21" s="776"/>
      <c r="F21" s="776"/>
      <c r="G21" s="776"/>
      <c r="H21" s="776"/>
      <c r="I21" s="584" t="s">
        <v>239</v>
      </c>
    </row>
    <row r="22" spans="2:9" s="250" customFormat="1" ht="19.5" customHeight="1">
      <c r="B22" s="782" t="s">
        <v>248</v>
      </c>
      <c r="C22" s="782"/>
      <c r="D22" s="782"/>
      <c r="E22" s="782"/>
      <c r="F22" s="782"/>
      <c r="G22" s="782"/>
      <c r="H22" s="782"/>
      <c r="I22" s="586">
        <v>6.16</v>
      </c>
    </row>
    <row r="23" spans="2:9" s="250" customFormat="1" ht="30" customHeight="1">
      <c r="B23" s="783" t="s">
        <v>249</v>
      </c>
      <c r="C23" s="783"/>
      <c r="D23" s="783"/>
      <c r="E23" s="783"/>
      <c r="F23" s="783"/>
      <c r="G23" s="783"/>
      <c r="H23" s="783"/>
      <c r="I23" s="587">
        <f>SUM(I22:I22)</f>
        <v>6.16</v>
      </c>
    </row>
    <row r="24" spans="2:9" s="250" customFormat="1" ht="15" customHeight="1">
      <c r="B24" s="781" t="s">
        <v>250</v>
      </c>
      <c r="C24" s="781"/>
      <c r="D24" s="781"/>
      <c r="E24" s="781"/>
      <c r="F24" s="781"/>
      <c r="G24" s="781"/>
      <c r="H24" s="781"/>
      <c r="I24" s="781"/>
    </row>
    <row r="25" spans="2:9" s="250" customFormat="1" ht="15" customHeight="1">
      <c r="B25" s="776" t="s">
        <v>238</v>
      </c>
      <c r="C25" s="776"/>
      <c r="D25" s="776"/>
      <c r="E25" s="776"/>
      <c r="F25" s="776"/>
      <c r="G25" s="776"/>
      <c r="H25" s="776"/>
      <c r="I25" s="584" t="s">
        <v>239</v>
      </c>
    </row>
    <row r="26" spans="2:9" s="250" customFormat="1" ht="19.5" customHeight="1">
      <c r="B26" s="585" t="s">
        <v>251</v>
      </c>
      <c r="C26" s="489"/>
      <c r="D26" s="489"/>
      <c r="E26" s="489"/>
      <c r="F26" s="489"/>
      <c r="G26" s="490"/>
      <c r="H26" s="499"/>
      <c r="I26" s="586">
        <v>5</v>
      </c>
    </row>
    <row r="27" spans="2:9" s="250" customFormat="1" ht="19.5" customHeight="1">
      <c r="B27" s="585" t="s">
        <v>252</v>
      </c>
      <c r="C27" s="489"/>
      <c r="D27" s="489"/>
      <c r="E27" s="489"/>
      <c r="F27" s="489"/>
      <c r="G27" s="490"/>
      <c r="H27" s="499"/>
      <c r="I27" s="587">
        <v>3</v>
      </c>
    </row>
    <row r="28" spans="2:9" s="250" customFormat="1" ht="19.5" customHeight="1">
      <c r="B28" s="585" t="s">
        <v>253</v>
      </c>
      <c r="C28" s="489"/>
      <c r="D28" s="489"/>
      <c r="E28" s="489"/>
      <c r="F28" s="489"/>
      <c r="G28" s="490"/>
      <c r="H28" s="499"/>
      <c r="I28" s="587">
        <v>0.65</v>
      </c>
    </row>
    <row r="29" spans="2:9" s="250" customFormat="1" ht="19.5" customHeight="1">
      <c r="B29" s="585" t="s">
        <v>254</v>
      </c>
      <c r="C29" s="489"/>
      <c r="D29" s="489"/>
      <c r="E29" s="489"/>
      <c r="F29" s="489"/>
      <c r="G29" s="490"/>
      <c r="H29" s="499"/>
      <c r="I29" s="587">
        <v>4.5</v>
      </c>
    </row>
    <row r="30" spans="2:9" s="250" customFormat="1" ht="30" customHeight="1">
      <c r="B30" s="777" t="s">
        <v>255</v>
      </c>
      <c r="C30" s="777"/>
      <c r="D30" s="777"/>
      <c r="E30" s="777"/>
      <c r="F30" s="777"/>
      <c r="G30" s="777"/>
      <c r="H30" s="777"/>
      <c r="I30" s="587">
        <f>SUM(I26:I29)</f>
        <v>13.15</v>
      </c>
    </row>
    <row r="31" spans="2:9">
      <c r="B31" s="589"/>
      <c r="C31" s="501"/>
      <c r="D31" s="502"/>
      <c r="E31" s="503"/>
      <c r="F31" s="503"/>
      <c r="G31" s="503"/>
      <c r="H31" s="503"/>
      <c r="I31" s="590"/>
    </row>
    <row r="32" spans="2:9">
      <c r="B32" s="778" t="s">
        <v>256</v>
      </c>
      <c r="C32" s="778"/>
      <c r="D32" s="778"/>
      <c r="E32" s="778"/>
      <c r="F32" s="778"/>
      <c r="G32" s="778"/>
      <c r="H32" s="778"/>
      <c r="I32" s="778"/>
    </row>
    <row r="33" spans="2:9">
      <c r="B33" s="591"/>
      <c r="C33" s="506"/>
      <c r="D33" s="506"/>
      <c r="E33" s="506"/>
      <c r="F33" s="506"/>
      <c r="G33" s="506"/>
      <c r="H33" s="506"/>
      <c r="I33" s="592"/>
    </row>
    <row r="34" spans="2:9" ht="24.75" customHeight="1">
      <c r="B34" s="779" t="s">
        <v>257</v>
      </c>
      <c r="C34" s="757" t="s">
        <v>258</v>
      </c>
      <c r="D34" s="757"/>
      <c r="E34" s="757"/>
      <c r="F34" s="757"/>
      <c r="G34" s="757"/>
      <c r="H34" s="758" t="s">
        <v>259</v>
      </c>
      <c r="I34" s="780" t="s">
        <v>260</v>
      </c>
    </row>
    <row r="35" spans="2:9" ht="11.25" customHeight="1">
      <c r="B35" s="779"/>
      <c r="C35" s="760"/>
      <c r="D35" s="761" t="s">
        <v>261</v>
      </c>
      <c r="E35" s="761"/>
      <c r="F35" s="761"/>
      <c r="G35" s="761"/>
      <c r="H35" s="758"/>
      <c r="I35" s="780"/>
    </row>
    <row r="36" spans="2:9">
      <c r="B36" s="779"/>
      <c r="C36" s="760"/>
      <c r="D36" s="761"/>
      <c r="E36" s="761"/>
      <c r="F36" s="761"/>
      <c r="G36" s="761"/>
      <c r="H36" s="758"/>
      <c r="I36" s="780"/>
    </row>
    <row r="37" spans="2:9" ht="6" customHeight="1">
      <c r="B37" s="593"/>
      <c r="C37" s="509"/>
      <c r="D37" s="510"/>
      <c r="E37" s="510"/>
      <c r="F37" s="510"/>
      <c r="G37" s="510"/>
      <c r="H37" s="511"/>
      <c r="I37" s="594"/>
    </row>
    <row r="38" spans="2:9" ht="19.5" customHeight="1">
      <c r="B38" s="774" t="s">
        <v>262</v>
      </c>
      <c r="C38" s="774"/>
      <c r="D38" s="774"/>
      <c r="E38" s="774"/>
      <c r="F38" s="774"/>
      <c r="G38" s="774"/>
      <c r="H38" s="774"/>
      <c r="I38" s="774"/>
    </row>
    <row r="39" spans="2:9" ht="19.5" customHeight="1">
      <c r="B39" s="774" t="s">
        <v>263</v>
      </c>
      <c r="C39" s="774"/>
      <c r="D39" s="774"/>
      <c r="E39" s="774"/>
      <c r="F39" s="774"/>
      <c r="G39" s="774"/>
      <c r="H39" s="774"/>
      <c r="I39" s="774"/>
    </row>
    <row r="40" spans="2:9" ht="19.5" customHeight="1">
      <c r="B40" s="774" t="s">
        <v>264</v>
      </c>
      <c r="C40" s="774"/>
      <c r="D40" s="774"/>
      <c r="E40" s="774"/>
      <c r="F40" s="774"/>
      <c r="G40" s="774"/>
      <c r="H40" s="774"/>
      <c r="I40" s="774"/>
    </row>
    <row r="41" spans="2:9" ht="19.5" customHeight="1">
      <c r="B41" s="774" t="s">
        <v>265</v>
      </c>
      <c r="C41" s="774"/>
      <c r="D41" s="774"/>
      <c r="E41" s="774"/>
      <c r="F41" s="774"/>
      <c r="G41" s="774"/>
      <c r="H41" s="774"/>
      <c r="I41" s="774"/>
    </row>
    <row r="42" spans="2:9" ht="6.75" customHeight="1">
      <c r="B42" s="593"/>
      <c r="C42" s="509"/>
      <c r="D42" s="510"/>
      <c r="E42" s="510"/>
      <c r="F42" s="510"/>
      <c r="G42" s="510"/>
      <c r="H42" s="511"/>
      <c r="I42" s="594"/>
    </row>
    <row r="43" spans="2:9">
      <c r="B43" s="577"/>
      <c r="C43" s="481"/>
      <c r="D43" s="481"/>
      <c r="E43" s="481"/>
      <c r="F43" s="481"/>
      <c r="G43" s="752" t="s">
        <v>266</v>
      </c>
      <c r="H43" s="752"/>
      <c r="I43" s="775">
        <f>(ROUND((1+I15/100)*(1+I19/100)*(1+I23/100)/(1-I30/100),4))-1</f>
        <v>0.28820000000000001</v>
      </c>
    </row>
    <row r="44" spans="2:9">
      <c r="B44" s="595"/>
      <c r="C44" s="481"/>
      <c r="D44" s="481"/>
      <c r="E44" s="481"/>
      <c r="F44" s="481"/>
      <c r="G44" s="752"/>
      <c r="H44" s="752"/>
      <c r="I44" s="775"/>
    </row>
    <row r="45" spans="2:9">
      <c r="B45" s="577"/>
      <c r="C45" s="481"/>
      <c r="D45" s="481"/>
      <c r="E45" s="481"/>
      <c r="F45" s="481"/>
      <c r="G45" s="481"/>
      <c r="H45" s="481"/>
      <c r="I45" s="578"/>
    </row>
    <row r="46" spans="2:9">
      <c r="B46" s="591"/>
      <c r="C46" s="506"/>
      <c r="D46" s="506"/>
      <c r="E46" s="506"/>
      <c r="F46" s="506"/>
      <c r="G46" s="506"/>
      <c r="H46" s="506"/>
      <c r="I46" s="592"/>
    </row>
  </sheetData>
  <mergeCells count="30">
    <mergeCell ref="B2:I2"/>
    <mergeCell ref="B4:I4"/>
    <mergeCell ref="B6:I6"/>
    <mergeCell ref="B8:I8"/>
    <mergeCell ref="B10:I10"/>
    <mergeCell ref="B11:H11"/>
    <mergeCell ref="B15:H15"/>
    <mergeCell ref="B16:I16"/>
    <mergeCell ref="B17:H17"/>
    <mergeCell ref="B19:H19"/>
    <mergeCell ref="B20:I20"/>
    <mergeCell ref="B21:H21"/>
    <mergeCell ref="B22:H22"/>
    <mergeCell ref="B23:H23"/>
    <mergeCell ref="B24:I24"/>
    <mergeCell ref="B25:H25"/>
    <mergeCell ref="B30:H30"/>
    <mergeCell ref="B32:I32"/>
    <mergeCell ref="B34:B36"/>
    <mergeCell ref="C34:G34"/>
    <mergeCell ref="H34:H36"/>
    <mergeCell ref="I34:I36"/>
    <mergeCell ref="C35:C36"/>
    <mergeCell ref="D35:G36"/>
    <mergeCell ref="B38:I38"/>
    <mergeCell ref="B39:I39"/>
    <mergeCell ref="B40:I40"/>
    <mergeCell ref="B41:I41"/>
    <mergeCell ref="G43:H44"/>
    <mergeCell ref="I43:I44"/>
  </mergeCells>
  <pageMargins left="0.95" right="0.15763888888888899" top="0.78749999999999998" bottom="0.39374999999999999" header="0.511811023622047" footer="0.15763888888888899"/>
  <pageSetup paperSize="9" orientation="portrait" horizontalDpi="300" verticalDpi="300" r:id="rId1"/>
  <headerFooter>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12</vt:i4>
      </vt:variant>
    </vt:vector>
  </HeadingPairs>
  <TitlesOfParts>
    <vt:vector size="27" baseType="lpstr">
      <vt:lpstr>ORÇAMENTO SINTÉTICO</vt:lpstr>
      <vt:lpstr>ORÇAMENTO ANALÍTICO </vt:lpstr>
      <vt:lpstr>MEMÓRIA DE CÁLCULO</vt:lpstr>
      <vt:lpstr>SINT TOTAL</vt:lpstr>
      <vt:lpstr>QCI</vt:lpstr>
      <vt:lpstr>CRONOGRAMA</vt:lpstr>
      <vt:lpstr>COMPOSIÇÃO DO BDI</vt:lpstr>
      <vt:lpstr>CRONOGRAMA 2</vt:lpstr>
      <vt:lpstr>COMPOSIÇÃO DO BDI 2</vt:lpstr>
      <vt:lpstr>COMPOSIÇÃO</vt:lpstr>
      <vt:lpstr>SINAPI-05-2022</vt:lpstr>
      <vt:lpstr>COMPOSIÇÃO (2)</vt:lpstr>
      <vt:lpstr>Sheet1</vt:lpstr>
      <vt:lpstr>planilhanull</vt:lpstr>
      <vt:lpstr>COMPOSIÇÃO (3)</vt:lpstr>
      <vt:lpstr>COMPOSIÇÃO!Area_de_impressao</vt:lpstr>
      <vt:lpstr>'COMPOSIÇÃO (2)'!Area_de_impressao</vt:lpstr>
      <vt:lpstr>'COMPOSIÇÃO DO BDI'!Area_de_impressao</vt:lpstr>
      <vt:lpstr>'COMPOSIÇÃO DO BDI 2'!Area_de_impressao</vt:lpstr>
      <vt:lpstr>CRONOGRAMA!Area_de_impressao</vt:lpstr>
      <vt:lpstr>'CRONOGRAMA 2'!Area_de_impressao</vt:lpstr>
      <vt:lpstr>'MEMÓRIA DE CÁLCULO'!Area_de_impressao</vt:lpstr>
      <vt:lpstr>'ORÇAMENTO ANALÍTICO '!Area_de_impressao</vt:lpstr>
      <vt:lpstr>'ORÇAMENTO SINTÉTICO'!Area_de_impressao</vt:lpstr>
      <vt:lpstr>QCI!Area_de_impressao</vt:lpstr>
      <vt:lpstr>'SINT TOTAL'!Area_de_impressao</vt:lpstr>
      <vt:lpstr>'MEMÓRIA DE CÁLCULO'!Titulos_de_impressao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rafael.pro</dc:creator>
  <dc:description/>
  <cp:lastModifiedBy>Usuario</cp:lastModifiedBy>
  <cp:revision>0</cp:revision>
  <cp:lastPrinted>2024-08-21T12:47:25Z</cp:lastPrinted>
  <dcterms:created xsi:type="dcterms:W3CDTF">2019-04-09T13:11:30Z</dcterms:created>
  <dcterms:modified xsi:type="dcterms:W3CDTF">2024-08-21T14:22:22Z</dcterms:modified>
  <dc:language>pt-BR</dc:language>
</cp:coreProperties>
</file>